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Ex1.xml" ContentType="application/vnd.ms-office.chartex+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hidePivotFieldList="1"/>
  <mc:AlternateContent xmlns:mc="http://schemas.openxmlformats.org/markup-compatibility/2006">
    <mc:Choice Requires="x15">
      <x15ac:absPath xmlns:x15ac="http://schemas.microsoft.com/office/spreadsheetml/2010/11/ac" url="C:\Users\angeh\Downloads\"/>
    </mc:Choice>
  </mc:AlternateContent>
  <xr:revisionPtr revIDLastSave="0" documentId="13_ncr:1_{7D3E3E7C-4662-4E1D-AE0E-89B85599ECBC}" xr6:coauthVersionLast="47" xr6:coauthVersionMax="47" xr10:uidLastSave="{00000000-0000-0000-0000-000000000000}"/>
  <bookViews>
    <workbookView xWindow="-120" yWindow="-120" windowWidth="20730" windowHeight="11160" tabRatio="823" activeTab="1" xr2:uid="{00000000-000D-0000-FFFF-FFFF00000000}"/>
  </bookViews>
  <sheets>
    <sheet name="READ FIRST" sheetId="1" r:id="rId1"/>
    <sheet name="PROJECTS" sheetId="3" r:id="rId2"/>
    <sheet name="Map" sheetId="40" r:id="rId3"/>
    <sheet name="Table" sheetId="21" r:id="rId4"/>
    <sheet name="Column Descriptions" sheetId="22" r:id="rId5"/>
    <sheet name="FAQ &amp; Index" sheetId="36" r:id="rId6"/>
    <sheet name="World Regions" sheetId="39" r:id="rId7"/>
  </sheets>
  <definedNames>
    <definedName name="_xlnm._FilterDatabase" localSheetId="4" hidden="1">'Column Descriptions'!$A$1:$C$46</definedName>
    <definedName name="_xlnm._FilterDatabase" localSheetId="1" hidden="1">PROJECTS!$E$4:$AP$8562</definedName>
    <definedName name="_xlnm._FilterDatabase" localSheetId="6" hidden="1">'World Regions'!$A$2:$C$2</definedName>
    <definedName name="_xlchart.v5.0" hidden="1">Map!$A$49</definedName>
    <definedName name="_xlchart.v5.1" hidden="1">Map!$A$50</definedName>
    <definedName name="_xlchart.v5.2" hidden="1">Map!$B$49:$EG$49</definedName>
    <definedName name="_xlchart.v5.3" hidden="1">Map!$B$50:$EG$50</definedName>
    <definedName name="ACR" localSheetId="1">COUNTIF(PROJECTS!$AB$5:INDEX(PROJECTS!$AB$5:$AB$6571,COUNTIF(PROJECTS!$AB$5:$AB$6571,"&lt;&gt;"&amp;"")),"ACR")</definedName>
    <definedName name="ARB" localSheetId="1">COUNTIF(PROJECTS!$AB$5:INDEX(PROJECTS!$AB$5:$AB$6571,COUNTIF(PROJECTS!$AB$5:$AB$6571,"&lt;&gt;"&amp;"")),"ARB")</definedName>
    <definedName name="CAR" localSheetId="1">COUNTIF(PROJECTS!$AB$5:INDEX(PROJECTS!$AB$5:$AB$6571,COUNTIF(PROJECTS!$AB$5:$AB$6571,"&lt;&gt;"&amp;"")),"CAR")</definedName>
    <definedName name="GS" localSheetId="1">COUNTIF(PROJECTS!$AB$5:INDEX(PROJECTS!$AB$5:$AB$6571,COUNTIF(PROJECTS!$AB$5:$AB$6571,"&lt;&gt;"&amp;"")),"GOLD")</definedName>
    <definedName name="Registries">COUNTIFS(PROJECTS!$AB$5:$AB$6571,"CAR")</definedName>
    <definedName name="Registry" localSheetId="1">OFFSET(PROJECTS!$AB$5,0,0,COUNTA(PROJECTS!$AB$5:$AB$6571))</definedName>
    <definedName name="VCS" localSheetId="1">COUNTIF(PROJECTS!$AB$5:INDEX(PROJECTS!$AB$5:$AB$6571,COUNTIF(PROJECTS!$AB$5:$AB$6571,"&lt;&gt;"&amp;"")),"VCS")</definedName>
    <definedName name="Z_432C84C2_E3CD_40F4_9202_B7172D4E2DB5_.wvu.FilterData" localSheetId="1" hidden="1">PROJECTS!$A$4:$AG$3076</definedName>
  </definedNames>
  <calcPr calcId="191029"/>
  <customWorkbookViews>
    <customWorkbookView name="Land Management Projects" guid="{432C84C2-E3CD-40F4-9202-B7172D4E2DB5}" maximized="1" windowWidth="0" windowHeight="0" activeSheetId="0"/>
    <customWorkbookView name="INPUT Filter" guid="{E4E6FE08-8DC7-4723-A763-566B34E27DB3}" maximized="1" windowWidth="0" windowHeight="0" activeSheetId="0"/>
  </customWorkbookViews>
  <pivotCaches>
    <pivotCache cacheId="47"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71" i="3" l="1"/>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008" i="3"/>
  <c r="AP1009" i="3"/>
  <c r="AP1010" i="3"/>
  <c r="AP1011" i="3"/>
  <c r="AP1012" i="3"/>
  <c r="AP1013" i="3"/>
  <c r="AP1014" i="3"/>
  <c r="AP1015" i="3"/>
  <c r="AP1016" i="3"/>
  <c r="AP1017" i="3"/>
  <c r="AP1018" i="3"/>
  <c r="AP1019" i="3"/>
  <c r="AP1020" i="3"/>
  <c r="AP1021" i="3"/>
  <c r="AP1022" i="3"/>
  <c r="AP1023" i="3"/>
  <c r="AP1024" i="3"/>
  <c r="AP1025" i="3"/>
  <c r="AP1026" i="3"/>
  <c r="AP1027" i="3"/>
  <c r="AP1028" i="3"/>
  <c r="AP1029" i="3"/>
  <c r="AP1030" i="3"/>
  <c r="AP1031" i="3"/>
  <c r="AP1032" i="3"/>
  <c r="AP1033" i="3"/>
  <c r="AP1034" i="3"/>
  <c r="AP1035" i="3"/>
  <c r="AP1036" i="3"/>
  <c r="AP1037" i="3"/>
  <c r="AP1038" i="3"/>
  <c r="AP1039" i="3"/>
  <c r="AP1040" i="3"/>
  <c r="AP1041" i="3"/>
  <c r="AP1042" i="3"/>
  <c r="AP1043" i="3"/>
  <c r="AP1044" i="3"/>
  <c r="AP1045" i="3"/>
  <c r="AP1046" i="3"/>
  <c r="AP1047" i="3"/>
  <c r="AP1048" i="3"/>
  <c r="AP1049" i="3"/>
  <c r="AP1050" i="3"/>
  <c r="AP1051" i="3"/>
  <c r="AP1052" i="3"/>
  <c r="AP1053" i="3"/>
  <c r="AP1054" i="3"/>
  <c r="AP1055" i="3"/>
  <c r="AP1056" i="3"/>
  <c r="AP1057" i="3"/>
  <c r="AP1058" i="3"/>
  <c r="AP1059" i="3"/>
  <c r="AP1060" i="3"/>
  <c r="AP1061" i="3"/>
  <c r="AP1062" i="3"/>
  <c r="AP1063" i="3"/>
  <c r="AP1064" i="3"/>
  <c r="AP1065" i="3"/>
  <c r="AP1066" i="3"/>
  <c r="AP1067" i="3"/>
  <c r="AP1068" i="3"/>
  <c r="AP1069" i="3"/>
  <c r="AP1070" i="3"/>
  <c r="AP1071" i="3"/>
  <c r="AP1072" i="3"/>
  <c r="AP1073" i="3"/>
  <c r="AP1074" i="3"/>
  <c r="AP1075" i="3"/>
  <c r="AP1076" i="3"/>
  <c r="AP1077" i="3"/>
  <c r="AP1078" i="3"/>
  <c r="AP1079" i="3"/>
  <c r="AP1080" i="3"/>
  <c r="AP1081" i="3"/>
  <c r="AP1082" i="3"/>
  <c r="AP1083" i="3"/>
  <c r="AP1084" i="3"/>
  <c r="AP1085" i="3"/>
  <c r="AP1086" i="3"/>
  <c r="AP1087" i="3"/>
  <c r="AP1088" i="3"/>
  <c r="AP1089" i="3"/>
  <c r="AP1090" i="3"/>
  <c r="AP1091" i="3"/>
  <c r="AP1092" i="3"/>
  <c r="AP1093" i="3"/>
  <c r="AP1094" i="3"/>
  <c r="AP1095" i="3"/>
  <c r="AP1096" i="3"/>
  <c r="AP1097" i="3"/>
  <c r="AP1098" i="3"/>
  <c r="AP1099" i="3"/>
  <c r="AP1100" i="3"/>
  <c r="AP1101" i="3"/>
  <c r="AP1102" i="3"/>
  <c r="AP1103" i="3"/>
  <c r="AP1104" i="3"/>
  <c r="AP1105" i="3"/>
  <c r="AP1106" i="3"/>
  <c r="AP1107" i="3"/>
  <c r="AP1108" i="3"/>
  <c r="AP1109" i="3"/>
  <c r="AP1110" i="3"/>
  <c r="AP1111" i="3"/>
  <c r="AP1112" i="3"/>
  <c r="AP1113" i="3"/>
  <c r="AP1114" i="3"/>
  <c r="AP1115" i="3"/>
  <c r="AP1116" i="3"/>
  <c r="AP1117" i="3"/>
  <c r="AP1118" i="3"/>
  <c r="AP1119" i="3"/>
  <c r="AP1120" i="3"/>
  <c r="AP1121" i="3"/>
  <c r="AP1122" i="3"/>
  <c r="AP1123" i="3"/>
  <c r="AP1124" i="3"/>
  <c r="AP1125" i="3"/>
  <c r="AP1126" i="3"/>
  <c r="AP1127" i="3"/>
  <c r="AP1128" i="3"/>
  <c r="AP1129" i="3"/>
  <c r="AP1130" i="3"/>
  <c r="AP1131" i="3"/>
  <c r="AP1132" i="3"/>
  <c r="AP1133" i="3"/>
  <c r="AP1134" i="3"/>
  <c r="AP1135" i="3"/>
  <c r="AP1136" i="3"/>
  <c r="AP1137" i="3"/>
  <c r="AP1138" i="3"/>
  <c r="AP1139" i="3"/>
  <c r="AP1140" i="3"/>
  <c r="AP1141" i="3"/>
  <c r="AP1142" i="3"/>
  <c r="AP1143" i="3"/>
  <c r="AP1144" i="3"/>
  <c r="AP1145" i="3"/>
  <c r="AP1146" i="3"/>
  <c r="AP1147" i="3"/>
  <c r="AP1148" i="3"/>
  <c r="AP1149" i="3"/>
  <c r="AP1150" i="3"/>
  <c r="AP1151" i="3"/>
  <c r="AP1152" i="3"/>
  <c r="AP1153" i="3"/>
  <c r="AP1154" i="3"/>
  <c r="AP1155" i="3"/>
  <c r="AP1156" i="3"/>
  <c r="AP1157" i="3"/>
  <c r="AP1158" i="3"/>
  <c r="AP1159" i="3"/>
  <c r="AP1160" i="3"/>
  <c r="AP1161" i="3"/>
  <c r="AP1162" i="3"/>
  <c r="AP1163" i="3"/>
  <c r="AP1164" i="3"/>
  <c r="AP1165" i="3"/>
  <c r="AP1166" i="3"/>
  <c r="AP1167" i="3"/>
  <c r="AP1168" i="3"/>
  <c r="AP1169" i="3"/>
  <c r="AP1170" i="3"/>
  <c r="AP1171" i="3"/>
  <c r="AP1172" i="3"/>
  <c r="AP1173" i="3"/>
  <c r="AP1174" i="3"/>
  <c r="AP1175" i="3"/>
  <c r="AP1176" i="3"/>
  <c r="AP1177" i="3"/>
  <c r="AP1178" i="3"/>
  <c r="AP1179" i="3"/>
  <c r="AP1180" i="3"/>
  <c r="AP1181" i="3"/>
  <c r="AP1182" i="3"/>
  <c r="AP1183" i="3"/>
  <c r="AP1184" i="3"/>
  <c r="AP1185" i="3"/>
  <c r="AP1186" i="3"/>
  <c r="AP1187" i="3"/>
  <c r="AP1188" i="3"/>
  <c r="AP1189" i="3"/>
  <c r="AP1190" i="3"/>
  <c r="AP1191" i="3"/>
  <c r="AP1192" i="3"/>
  <c r="AP1193" i="3"/>
  <c r="AP1194" i="3"/>
  <c r="AP1195" i="3"/>
  <c r="AP1196" i="3"/>
  <c r="AP1197" i="3"/>
  <c r="AP1198" i="3"/>
  <c r="AP1199" i="3"/>
  <c r="AP1200" i="3"/>
  <c r="AP1201" i="3"/>
  <c r="AP1202" i="3"/>
  <c r="AP1203" i="3"/>
  <c r="AP1204" i="3"/>
  <c r="AP1205" i="3"/>
  <c r="AP1206" i="3"/>
  <c r="AP1207" i="3"/>
  <c r="AP1208" i="3"/>
  <c r="AP1209" i="3"/>
  <c r="AP1210" i="3"/>
  <c r="AP1211" i="3"/>
  <c r="AP1212" i="3"/>
  <c r="AP1213" i="3"/>
  <c r="AP1214" i="3"/>
  <c r="AP1215" i="3"/>
  <c r="AP1216" i="3"/>
  <c r="AP1217" i="3"/>
  <c r="AP1218" i="3"/>
  <c r="AP1219" i="3"/>
  <c r="AP1220" i="3"/>
  <c r="AP1221" i="3"/>
  <c r="AP1222" i="3"/>
  <c r="AP1223" i="3"/>
  <c r="AP1224" i="3"/>
  <c r="AP1225" i="3"/>
  <c r="AP1226" i="3"/>
  <c r="AP1227" i="3"/>
  <c r="AP1228" i="3"/>
  <c r="AP1229" i="3"/>
  <c r="AP1230" i="3"/>
  <c r="AP1231" i="3"/>
  <c r="AP1232" i="3"/>
  <c r="AP1233" i="3"/>
  <c r="AP1234" i="3"/>
  <c r="AP1235" i="3"/>
  <c r="AP1236" i="3"/>
  <c r="AP1237" i="3"/>
  <c r="AP1238" i="3"/>
  <c r="AP1239" i="3"/>
  <c r="AP1240" i="3"/>
  <c r="AP1241" i="3"/>
  <c r="AP1242" i="3"/>
  <c r="AP1243" i="3"/>
  <c r="AP1244" i="3"/>
  <c r="AP1245" i="3"/>
  <c r="AP1246" i="3"/>
  <c r="AP1247" i="3"/>
  <c r="AP1248" i="3"/>
  <c r="AP1249" i="3"/>
  <c r="AP1250" i="3"/>
  <c r="AP1251" i="3"/>
  <c r="AP1252" i="3"/>
  <c r="AP1253" i="3"/>
  <c r="AP1254" i="3"/>
  <c r="AP1255" i="3"/>
  <c r="AP1256" i="3"/>
  <c r="AP1257" i="3"/>
  <c r="AP1258" i="3"/>
  <c r="AP1259" i="3"/>
  <c r="AP1260" i="3"/>
  <c r="AP1261" i="3"/>
  <c r="AP1262" i="3"/>
  <c r="AP1263" i="3"/>
  <c r="AP1264" i="3"/>
  <c r="AP1265" i="3"/>
  <c r="AP1266" i="3"/>
  <c r="AP1267" i="3"/>
  <c r="AP1268" i="3"/>
  <c r="AP1269" i="3"/>
  <c r="AP1270" i="3"/>
  <c r="AP1271" i="3"/>
  <c r="AP1272" i="3"/>
  <c r="AP1273" i="3"/>
  <c r="AP1274" i="3"/>
  <c r="AP1275" i="3"/>
  <c r="AP1276" i="3"/>
  <c r="AP1277" i="3"/>
  <c r="AP1278" i="3"/>
  <c r="AP1279" i="3"/>
  <c r="AP1280" i="3"/>
  <c r="AP1281" i="3"/>
  <c r="AP1282" i="3"/>
  <c r="AP1283" i="3"/>
  <c r="AP1284" i="3"/>
  <c r="AP1285" i="3"/>
  <c r="AP1286" i="3"/>
  <c r="AP1287" i="3"/>
  <c r="AP1288" i="3"/>
  <c r="AP1289" i="3"/>
  <c r="AP1290" i="3"/>
  <c r="AP1291" i="3"/>
  <c r="AP1292" i="3"/>
  <c r="AP1293" i="3"/>
  <c r="AP1294" i="3"/>
  <c r="AP1295" i="3"/>
  <c r="AP1296" i="3"/>
  <c r="AP1297" i="3"/>
  <c r="AP1298" i="3"/>
  <c r="AP1299" i="3"/>
  <c r="AP1300" i="3"/>
  <c r="AP1301" i="3"/>
  <c r="AP1302" i="3"/>
  <c r="AP1303" i="3"/>
  <c r="AP1304" i="3"/>
  <c r="AP1305" i="3"/>
  <c r="AP1306" i="3"/>
  <c r="AP1307" i="3"/>
  <c r="AP1308" i="3"/>
  <c r="AP1309" i="3"/>
  <c r="AP1310" i="3"/>
  <c r="AP1311" i="3"/>
  <c r="AP1312" i="3"/>
  <c r="AP1313" i="3"/>
  <c r="AP1314" i="3"/>
  <c r="AP1315" i="3"/>
  <c r="AP1316" i="3"/>
  <c r="AP1317" i="3"/>
  <c r="AP1318" i="3"/>
  <c r="AP1319" i="3"/>
  <c r="AP1320" i="3"/>
  <c r="AP1321" i="3"/>
  <c r="AP1322" i="3"/>
  <c r="AP1323" i="3"/>
  <c r="AP1324" i="3"/>
  <c r="AP1325" i="3"/>
  <c r="AP1326" i="3"/>
  <c r="AP1327" i="3"/>
  <c r="AP1328" i="3"/>
  <c r="AP1329" i="3"/>
  <c r="AP1330" i="3"/>
  <c r="AP1331" i="3"/>
  <c r="AP1332" i="3"/>
  <c r="AP1333" i="3"/>
  <c r="AP1334" i="3"/>
  <c r="AP1335" i="3"/>
  <c r="AP1336" i="3"/>
  <c r="AP1337" i="3"/>
  <c r="AP1338" i="3"/>
  <c r="AP1339" i="3"/>
  <c r="AP1340" i="3"/>
  <c r="AP1341" i="3"/>
  <c r="AP1342" i="3"/>
  <c r="AP1343" i="3"/>
  <c r="AP1344" i="3"/>
  <c r="AP1345" i="3"/>
  <c r="AP1346" i="3"/>
  <c r="AP1347" i="3"/>
  <c r="AP1348" i="3"/>
  <c r="AP1349" i="3"/>
  <c r="AP1350" i="3"/>
  <c r="AP1351" i="3"/>
  <c r="AP1352" i="3"/>
  <c r="AP1353" i="3"/>
  <c r="AP1354" i="3"/>
  <c r="AP1355" i="3"/>
  <c r="AP1356" i="3"/>
  <c r="AP1357" i="3"/>
  <c r="AP1358" i="3"/>
  <c r="AP1359" i="3"/>
  <c r="AP1360" i="3"/>
  <c r="AP1361" i="3"/>
  <c r="AP1362" i="3"/>
  <c r="AP1363" i="3"/>
  <c r="AP1364" i="3"/>
  <c r="AP1365" i="3"/>
  <c r="AP1366" i="3"/>
  <c r="AP1367" i="3"/>
  <c r="AP1368" i="3"/>
  <c r="AP1369" i="3"/>
  <c r="AP1370" i="3"/>
  <c r="AP1371" i="3"/>
  <c r="AP1372" i="3"/>
  <c r="AP1373" i="3"/>
  <c r="AP1374" i="3"/>
  <c r="AP1375" i="3"/>
  <c r="AP1376" i="3"/>
  <c r="AP1377" i="3"/>
  <c r="AP1378" i="3"/>
  <c r="AP1379" i="3"/>
  <c r="AP1380" i="3"/>
  <c r="AP1381" i="3"/>
  <c r="AP1382" i="3"/>
  <c r="AP1383" i="3"/>
  <c r="AP1384" i="3"/>
  <c r="AP1385" i="3"/>
  <c r="AP1386" i="3"/>
  <c r="AP1387" i="3"/>
  <c r="AP1388" i="3"/>
  <c r="AP1389" i="3"/>
  <c r="AP1390" i="3"/>
  <c r="AP1391" i="3"/>
  <c r="AP1392" i="3"/>
  <c r="AP1393" i="3"/>
  <c r="AP1394" i="3"/>
  <c r="AP1395" i="3"/>
  <c r="AP1396" i="3"/>
  <c r="AP1397" i="3"/>
  <c r="AP1398" i="3"/>
  <c r="AP1399" i="3"/>
  <c r="AP1400" i="3"/>
  <c r="AP1401" i="3"/>
  <c r="AP1402" i="3"/>
  <c r="AP1403" i="3"/>
  <c r="AP1404" i="3"/>
  <c r="AP1405" i="3"/>
  <c r="AP1406" i="3"/>
  <c r="AP1407" i="3"/>
  <c r="AP1408" i="3"/>
  <c r="AP1409" i="3"/>
  <c r="AP1410" i="3"/>
  <c r="AP1411" i="3"/>
  <c r="AP1412" i="3"/>
  <c r="AP1413" i="3"/>
  <c r="AP1414" i="3"/>
  <c r="AP1415" i="3"/>
  <c r="AP1416" i="3"/>
  <c r="AP1417" i="3"/>
  <c r="AP1418" i="3"/>
  <c r="AP1419" i="3"/>
  <c r="AP1420" i="3"/>
  <c r="AP1421" i="3"/>
  <c r="AP1422" i="3"/>
  <c r="AP1423" i="3"/>
  <c r="AP1424" i="3"/>
  <c r="AP1425" i="3"/>
  <c r="AP1426" i="3"/>
  <c r="AP1427" i="3"/>
  <c r="AP1428" i="3"/>
  <c r="AP1429" i="3"/>
  <c r="AP1430" i="3"/>
  <c r="AP1431" i="3"/>
  <c r="AP1432" i="3"/>
  <c r="AP1433" i="3"/>
  <c r="AP1434" i="3"/>
  <c r="AP1435" i="3"/>
  <c r="AP1436" i="3"/>
  <c r="AP1437" i="3"/>
  <c r="AP1438" i="3"/>
  <c r="AP1439" i="3"/>
  <c r="AP1440" i="3"/>
  <c r="AP1441" i="3"/>
  <c r="AP1442" i="3"/>
  <c r="AP1443" i="3"/>
  <c r="AP1444" i="3"/>
  <c r="AP1445" i="3"/>
  <c r="AP1446" i="3"/>
  <c r="AP1447" i="3"/>
  <c r="AP1448" i="3"/>
  <c r="AP1449" i="3"/>
  <c r="AP1450" i="3"/>
  <c r="AP1451" i="3"/>
  <c r="AP1452" i="3"/>
  <c r="AP1453" i="3"/>
  <c r="AP1454" i="3"/>
  <c r="AP1455" i="3"/>
  <c r="AP1456" i="3"/>
  <c r="AP1457" i="3"/>
  <c r="AP1458" i="3"/>
  <c r="AP1459" i="3"/>
  <c r="AP1460" i="3"/>
  <c r="AP1461" i="3"/>
  <c r="AP1462" i="3"/>
  <c r="AP1463" i="3"/>
  <c r="AP1464" i="3"/>
  <c r="AP1465" i="3"/>
  <c r="AP1466" i="3"/>
  <c r="AP1467" i="3"/>
  <c r="AP1468" i="3"/>
  <c r="AP1469" i="3"/>
  <c r="AP1470" i="3"/>
  <c r="AP1471" i="3"/>
  <c r="AP1472" i="3"/>
  <c r="AP1473" i="3"/>
  <c r="AP1474" i="3"/>
  <c r="AP1475" i="3"/>
  <c r="AP1476" i="3"/>
  <c r="AP1477" i="3"/>
  <c r="AP1478" i="3"/>
  <c r="AP1479" i="3"/>
  <c r="AP1480" i="3"/>
  <c r="AP1481" i="3"/>
  <c r="AP1482" i="3"/>
  <c r="AP1483" i="3"/>
  <c r="AP1484" i="3"/>
  <c r="AP1485" i="3"/>
  <c r="AP1486" i="3"/>
  <c r="AP1487" i="3"/>
  <c r="AP1488" i="3"/>
  <c r="AP1489" i="3"/>
  <c r="AP1490" i="3"/>
  <c r="AP1491" i="3"/>
  <c r="AP1492" i="3"/>
  <c r="AP1493" i="3"/>
  <c r="AP1494" i="3"/>
  <c r="AP1495" i="3"/>
  <c r="AP1496" i="3"/>
  <c r="AP1497" i="3"/>
  <c r="AP1498" i="3"/>
  <c r="AP1499" i="3"/>
  <c r="AP1500" i="3"/>
  <c r="AP1501" i="3"/>
  <c r="AP1502" i="3"/>
  <c r="AP1503" i="3"/>
  <c r="AP1504" i="3"/>
  <c r="AP1505" i="3"/>
  <c r="AP1506" i="3"/>
  <c r="AP1507" i="3"/>
  <c r="AP1508" i="3"/>
  <c r="AP1509" i="3"/>
  <c r="AP1510" i="3"/>
  <c r="AP1511" i="3"/>
  <c r="AP1512" i="3"/>
  <c r="AP1513" i="3"/>
  <c r="AP1514" i="3"/>
  <c r="AP1515" i="3"/>
  <c r="AP1516" i="3"/>
  <c r="AP1517" i="3"/>
  <c r="AP1518" i="3"/>
  <c r="AP1519" i="3"/>
  <c r="AP1520" i="3"/>
  <c r="AP1521" i="3"/>
  <c r="AP1522" i="3"/>
  <c r="AP1523" i="3"/>
  <c r="AP1524" i="3"/>
  <c r="AP1525" i="3"/>
  <c r="AP1526" i="3"/>
  <c r="AP1527" i="3"/>
  <c r="AP1528" i="3"/>
  <c r="AP1529" i="3"/>
  <c r="AP1530" i="3"/>
  <c r="AP1531" i="3"/>
  <c r="AP1532" i="3"/>
  <c r="AP1533" i="3"/>
  <c r="AP1534" i="3"/>
  <c r="AP1535" i="3"/>
  <c r="AP1536" i="3"/>
  <c r="AP1537" i="3"/>
  <c r="AP1538" i="3"/>
  <c r="AP1539" i="3"/>
  <c r="AP1540" i="3"/>
  <c r="AP1541" i="3"/>
  <c r="AP1542" i="3"/>
  <c r="AP1543" i="3"/>
  <c r="AP1544" i="3"/>
  <c r="AP1545" i="3"/>
  <c r="AP1546" i="3"/>
  <c r="AP1547" i="3"/>
  <c r="AP1548" i="3"/>
  <c r="AP1549" i="3"/>
  <c r="AP1550" i="3"/>
  <c r="AP1551" i="3"/>
  <c r="AP1552" i="3"/>
  <c r="AP1553" i="3"/>
  <c r="AP1554" i="3"/>
  <c r="AP1555" i="3"/>
  <c r="AP1556" i="3"/>
  <c r="AP1557" i="3"/>
  <c r="AP1558" i="3"/>
  <c r="AP1559" i="3"/>
  <c r="AP1560" i="3"/>
  <c r="AP1561" i="3"/>
  <c r="AP1562" i="3"/>
  <c r="AP1563" i="3"/>
  <c r="AP1564" i="3"/>
  <c r="AP1565" i="3"/>
  <c r="AP1566" i="3"/>
  <c r="AP1567" i="3"/>
  <c r="AP1568" i="3"/>
  <c r="AP1569" i="3"/>
  <c r="AP1570" i="3"/>
  <c r="AP1571" i="3"/>
  <c r="AP1572" i="3"/>
  <c r="AP1573" i="3"/>
  <c r="AP1574" i="3"/>
  <c r="AP1575" i="3"/>
  <c r="AP1576" i="3"/>
  <c r="AP1577" i="3"/>
  <c r="AP1578" i="3"/>
  <c r="AP1579" i="3"/>
  <c r="AP1580" i="3"/>
  <c r="AP1581" i="3"/>
  <c r="AP1582" i="3"/>
  <c r="AP1583" i="3"/>
  <c r="AP1584" i="3"/>
  <c r="AP1585" i="3"/>
  <c r="AP1586" i="3"/>
  <c r="AP1587" i="3"/>
  <c r="AP1588" i="3"/>
  <c r="AP1589" i="3"/>
  <c r="AP1590" i="3"/>
  <c r="AP1591" i="3"/>
  <c r="AP1592" i="3"/>
  <c r="AP1593" i="3"/>
  <c r="AP1594" i="3"/>
  <c r="AP1595" i="3"/>
  <c r="AP1596" i="3"/>
  <c r="AP1597" i="3"/>
  <c r="AP1598" i="3"/>
  <c r="AP1599" i="3"/>
  <c r="AP1600" i="3"/>
  <c r="AP1601" i="3"/>
  <c r="AP1602" i="3"/>
  <c r="AP1603" i="3"/>
  <c r="AP1604" i="3"/>
  <c r="AP1605" i="3"/>
  <c r="AP1606" i="3"/>
  <c r="AP1607" i="3"/>
  <c r="AP1608" i="3"/>
  <c r="AP1609" i="3"/>
  <c r="AP1610" i="3"/>
  <c r="AP1611" i="3"/>
  <c r="AP1612" i="3"/>
  <c r="AP1613" i="3"/>
  <c r="AP1614" i="3"/>
  <c r="AP1615" i="3"/>
  <c r="AP1616" i="3"/>
  <c r="AP1617" i="3"/>
  <c r="AP1618" i="3"/>
  <c r="AP1619" i="3"/>
  <c r="AP1620" i="3"/>
  <c r="AP1621" i="3"/>
  <c r="AP1622" i="3"/>
  <c r="AP1623" i="3"/>
  <c r="AP1624" i="3"/>
  <c r="AP1625" i="3"/>
  <c r="AP1626" i="3"/>
  <c r="AP1627" i="3"/>
  <c r="AP1628" i="3"/>
  <c r="AP1629" i="3"/>
  <c r="AP1630" i="3"/>
  <c r="AP1631" i="3"/>
  <c r="AP1632" i="3"/>
  <c r="AP1633" i="3"/>
  <c r="AP1634" i="3"/>
  <c r="AP1635" i="3"/>
  <c r="AP1636" i="3"/>
  <c r="AP1637" i="3"/>
  <c r="AP1638" i="3"/>
  <c r="AP1639" i="3"/>
  <c r="AP1640" i="3"/>
  <c r="AP1641" i="3"/>
  <c r="AP1642" i="3"/>
  <c r="AP1643" i="3"/>
  <c r="AP1644" i="3"/>
  <c r="AP1645" i="3"/>
  <c r="AP1646" i="3"/>
  <c r="AP1647" i="3"/>
  <c r="AP1648" i="3"/>
  <c r="AP1649" i="3"/>
  <c r="AP1650" i="3"/>
  <c r="AP1651" i="3"/>
  <c r="AP1652" i="3"/>
  <c r="AP1653" i="3"/>
  <c r="AP1654" i="3"/>
  <c r="AP1655" i="3"/>
  <c r="AP1656" i="3"/>
  <c r="AP1657" i="3"/>
  <c r="AP1658" i="3"/>
  <c r="AP1659" i="3"/>
  <c r="AP1660" i="3"/>
  <c r="AP1661" i="3"/>
  <c r="AP1662" i="3"/>
  <c r="AP1663" i="3"/>
  <c r="AP1664" i="3"/>
  <c r="AP1665" i="3"/>
  <c r="AP1666" i="3"/>
  <c r="AP1667" i="3"/>
  <c r="AP1668" i="3"/>
  <c r="AP1669" i="3"/>
  <c r="AP1670" i="3"/>
  <c r="AP1671" i="3"/>
  <c r="AP1672" i="3"/>
  <c r="AP1673" i="3"/>
  <c r="AP1674" i="3"/>
  <c r="AP1675" i="3"/>
  <c r="AP1676" i="3"/>
  <c r="AP1677" i="3"/>
  <c r="AP1678" i="3"/>
  <c r="AP1679" i="3"/>
  <c r="AP1680" i="3"/>
  <c r="AP1681" i="3"/>
  <c r="AP1682" i="3"/>
  <c r="AP1683" i="3"/>
  <c r="AP1684" i="3"/>
  <c r="AP1685" i="3"/>
  <c r="AP1686" i="3"/>
  <c r="AP1687" i="3"/>
  <c r="AP1688" i="3"/>
  <c r="AP1689" i="3"/>
  <c r="AP1690" i="3"/>
  <c r="AP1691" i="3"/>
  <c r="AP1692" i="3"/>
  <c r="AP1693" i="3"/>
  <c r="AP1694" i="3"/>
  <c r="AP1695" i="3"/>
  <c r="AP1696" i="3"/>
  <c r="AP1697" i="3"/>
  <c r="AP1698" i="3"/>
  <c r="AP1699" i="3"/>
  <c r="AP1700" i="3"/>
  <c r="AP1701" i="3"/>
  <c r="AP1702" i="3"/>
  <c r="AP1703" i="3"/>
  <c r="AP1704" i="3"/>
  <c r="AP1705" i="3"/>
  <c r="AP1706" i="3"/>
  <c r="AP1707" i="3"/>
  <c r="AP1708" i="3"/>
  <c r="AP1709" i="3"/>
  <c r="AP1710" i="3"/>
  <c r="AP1711" i="3"/>
  <c r="AP1712" i="3"/>
  <c r="AP1713" i="3"/>
  <c r="AP1714" i="3"/>
  <c r="AP1715" i="3"/>
  <c r="AP1716" i="3"/>
  <c r="AP1717" i="3"/>
  <c r="AP1718" i="3"/>
  <c r="AP1719" i="3"/>
  <c r="AP1720" i="3"/>
  <c r="AP1721" i="3"/>
  <c r="AP1722" i="3"/>
  <c r="AP1723" i="3"/>
  <c r="AP1724" i="3"/>
  <c r="AP1725" i="3"/>
  <c r="AP1726" i="3"/>
  <c r="AP1727" i="3"/>
  <c r="AP1728" i="3"/>
  <c r="AP1729" i="3"/>
  <c r="AP1730" i="3"/>
  <c r="AP1731" i="3"/>
  <c r="AP1732" i="3"/>
  <c r="AP1733" i="3"/>
  <c r="AP1734" i="3"/>
  <c r="AP1735" i="3"/>
  <c r="AP1736" i="3"/>
  <c r="AP1737" i="3"/>
  <c r="AP1738" i="3"/>
  <c r="AP1739" i="3"/>
  <c r="AP1740" i="3"/>
  <c r="AP1741" i="3"/>
  <c r="AP1742" i="3"/>
  <c r="AP1743" i="3"/>
  <c r="AP1744" i="3"/>
  <c r="AP1745" i="3"/>
  <c r="AP1746" i="3"/>
  <c r="AP1747" i="3"/>
  <c r="AP1748" i="3"/>
  <c r="AP1749" i="3"/>
  <c r="AP1750" i="3"/>
  <c r="AP1751" i="3"/>
  <c r="AP1752" i="3"/>
  <c r="AP1753" i="3"/>
  <c r="AP1754" i="3"/>
  <c r="AP1755" i="3"/>
  <c r="AP1756" i="3"/>
  <c r="AP1757" i="3"/>
  <c r="AP1758" i="3"/>
  <c r="AP1759" i="3"/>
  <c r="AP1760" i="3"/>
  <c r="AP1761" i="3"/>
  <c r="AP1762" i="3"/>
  <c r="AP1763" i="3"/>
  <c r="AP1764" i="3"/>
  <c r="AP1765" i="3"/>
  <c r="AP1766" i="3"/>
  <c r="AP1767" i="3"/>
  <c r="AP1768" i="3"/>
  <c r="AP1769" i="3"/>
  <c r="AP1770" i="3"/>
  <c r="AP1771" i="3"/>
  <c r="AP1772" i="3"/>
  <c r="AP1773" i="3"/>
  <c r="AP1774" i="3"/>
  <c r="AP1775" i="3"/>
  <c r="AP1776" i="3"/>
  <c r="AP1777" i="3"/>
  <c r="AP1778" i="3"/>
  <c r="AP1779" i="3"/>
  <c r="AP1780" i="3"/>
  <c r="AP1781" i="3"/>
  <c r="AP1782" i="3"/>
  <c r="AP1783" i="3"/>
  <c r="AP1784" i="3"/>
  <c r="AP1785" i="3"/>
  <c r="AP1786" i="3"/>
  <c r="AP1787" i="3"/>
  <c r="AP1788" i="3"/>
  <c r="AP1789" i="3"/>
  <c r="AP1790" i="3"/>
  <c r="AP1791" i="3"/>
  <c r="AP1792" i="3"/>
  <c r="AP1793" i="3"/>
  <c r="AP1794" i="3"/>
  <c r="AP1795" i="3"/>
  <c r="AP1796" i="3"/>
  <c r="AP1797" i="3"/>
  <c r="AP1798" i="3"/>
  <c r="AP1799" i="3"/>
  <c r="AP1800" i="3"/>
  <c r="AP1801" i="3"/>
  <c r="AP1802" i="3"/>
  <c r="AP1803" i="3"/>
  <c r="AP1804" i="3"/>
  <c r="AP1805" i="3"/>
  <c r="AP1806" i="3"/>
  <c r="AP1807" i="3"/>
  <c r="AP1808" i="3"/>
  <c r="AP1809" i="3"/>
  <c r="AP1810" i="3"/>
  <c r="AP1811" i="3"/>
  <c r="AP1812" i="3"/>
  <c r="AP1813" i="3"/>
  <c r="AP1814" i="3"/>
  <c r="AP1815" i="3"/>
  <c r="AP1816" i="3"/>
  <c r="AP1817" i="3"/>
  <c r="AP1818" i="3"/>
  <c r="AP1819" i="3"/>
  <c r="AP1820" i="3"/>
  <c r="AP1821" i="3"/>
  <c r="AP1822" i="3"/>
  <c r="AP1823" i="3"/>
  <c r="AP1824" i="3"/>
  <c r="AP1825" i="3"/>
  <c r="AP1826" i="3"/>
  <c r="AP1827" i="3"/>
  <c r="AP1828" i="3"/>
  <c r="AP1829" i="3"/>
  <c r="AP1830" i="3"/>
  <c r="AP1831" i="3"/>
  <c r="AP1832" i="3"/>
  <c r="AP1833" i="3"/>
  <c r="AP1834" i="3"/>
  <c r="AP1835" i="3"/>
  <c r="AP1836" i="3"/>
  <c r="AP1837" i="3"/>
  <c r="AP1838" i="3"/>
  <c r="AP1839" i="3"/>
  <c r="AP1840" i="3"/>
  <c r="AP1841" i="3"/>
  <c r="AP1842" i="3"/>
  <c r="AP1843" i="3"/>
  <c r="AP1844" i="3"/>
  <c r="AP1845" i="3"/>
  <c r="AP1846" i="3"/>
  <c r="AP1847" i="3"/>
  <c r="AP1848" i="3"/>
  <c r="AP1849" i="3"/>
  <c r="AP1850" i="3"/>
  <c r="AP1851" i="3"/>
  <c r="AP1852" i="3"/>
  <c r="AP1853" i="3"/>
  <c r="AP1854" i="3"/>
  <c r="AP1855" i="3"/>
  <c r="AP1856" i="3"/>
  <c r="AP1857" i="3"/>
  <c r="AP1858" i="3"/>
  <c r="AP1859" i="3"/>
  <c r="AP1860" i="3"/>
  <c r="AP1861" i="3"/>
  <c r="AP1862" i="3"/>
  <c r="AP1863" i="3"/>
  <c r="AP1864" i="3"/>
  <c r="AP1865" i="3"/>
  <c r="AP1866" i="3"/>
  <c r="AP1867" i="3"/>
  <c r="AP1868" i="3"/>
  <c r="AP1869" i="3"/>
  <c r="AP1870" i="3"/>
  <c r="AP1871" i="3"/>
  <c r="AP1872" i="3"/>
  <c r="AP1873" i="3"/>
  <c r="AP1874" i="3"/>
  <c r="AP1875" i="3"/>
  <c r="AP1876" i="3"/>
  <c r="AP1877" i="3"/>
  <c r="AP1878" i="3"/>
  <c r="AP1879" i="3"/>
  <c r="AP1880" i="3"/>
  <c r="AP1881" i="3"/>
  <c r="AP1882" i="3"/>
  <c r="AP1883" i="3"/>
  <c r="AP1884" i="3"/>
  <c r="AP1885" i="3"/>
  <c r="AP1886" i="3"/>
  <c r="AP1887" i="3"/>
  <c r="AP1888" i="3"/>
  <c r="AP1889" i="3"/>
  <c r="AP1890" i="3"/>
  <c r="AP1891" i="3"/>
  <c r="AP1892" i="3"/>
  <c r="AP1893" i="3"/>
  <c r="AP1894" i="3"/>
  <c r="AP1895" i="3"/>
  <c r="AP1896" i="3"/>
  <c r="AP1897" i="3"/>
  <c r="AP1898" i="3"/>
  <c r="AP1899" i="3"/>
  <c r="AP1900" i="3"/>
  <c r="AP1901" i="3"/>
  <c r="AP1902" i="3"/>
  <c r="AP1903" i="3"/>
  <c r="AP1904" i="3"/>
  <c r="AP1905" i="3"/>
  <c r="AP1906" i="3"/>
  <c r="AP1907" i="3"/>
  <c r="AP1908" i="3"/>
  <c r="AP1909" i="3"/>
  <c r="AP1910" i="3"/>
  <c r="AP1911" i="3"/>
  <c r="AP1912" i="3"/>
  <c r="AP1913" i="3"/>
  <c r="AP1914" i="3"/>
  <c r="AP1915" i="3"/>
  <c r="AP1916" i="3"/>
  <c r="AP1917" i="3"/>
  <c r="AP1918" i="3"/>
  <c r="AP1919" i="3"/>
  <c r="AP1920" i="3"/>
  <c r="AP1921" i="3"/>
  <c r="AP1922" i="3"/>
  <c r="AP1923" i="3"/>
  <c r="AP1924" i="3"/>
  <c r="AP1925" i="3"/>
  <c r="AP1926" i="3"/>
  <c r="AP1927" i="3"/>
  <c r="AP1928" i="3"/>
  <c r="AP1929" i="3"/>
  <c r="AP1930" i="3"/>
  <c r="AP1931" i="3"/>
  <c r="AP1932" i="3"/>
  <c r="AP1933" i="3"/>
  <c r="AP1934" i="3"/>
  <c r="AP1935" i="3"/>
  <c r="AP1936" i="3"/>
  <c r="AP1937" i="3"/>
  <c r="AP1938" i="3"/>
  <c r="AP1939" i="3"/>
  <c r="AP1940" i="3"/>
  <c r="AP1941" i="3"/>
  <c r="AP1942" i="3"/>
  <c r="AP1943" i="3"/>
  <c r="AP1944" i="3"/>
  <c r="AP1945" i="3"/>
  <c r="AP1946" i="3"/>
  <c r="AP1947" i="3"/>
  <c r="AP1948" i="3"/>
  <c r="AP1949" i="3"/>
  <c r="AP1950" i="3"/>
  <c r="AP1951" i="3"/>
  <c r="AP1952" i="3"/>
  <c r="AP1953" i="3"/>
  <c r="AP1954" i="3"/>
  <c r="AP1955" i="3"/>
  <c r="AP1956" i="3"/>
  <c r="AP1957" i="3"/>
  <c r="AP1958" i="3"/>
  <c r="AP1959" i="3"/>
  <c r="AP1960" i="3"/>
  <c r="AP1961" i="3"/>
  <c r="AP1962" i="3"/>
  <c r="AP1963" i="3"/>
  <c r="AP1964" i="3"/>
  <c r="AP1965" i="3"/>
  <c r="AP1966" i="3"/>
  <c r="AP1967" i="3"/>
  <c r="AP1968" i="3"/>
  <c r="AP1969" i="3"/>
  <c r="AP1970" i="3"/>
  <c r="AP1971" i="3"/>
  <c r="AP1972" i="3"/>
  <c r="AP1973" i="3"/>
  <c r="AP1974" i="3"/>
  <c r="AP1975" i="3"/>
  <c r="AP1976" i="3"/>
  <c r="AP1977" i="3"/>
  <c r="AP1978" i="3"/>
  <c r="AP1979" i="3"/>
  <c r="AP1980" i="3"/>
  <c r="AP1981" i="3"/>
  <c r="AP1982" i="3"/>
  <c r="AP1983" i="3"/>
  <c r="AP1984" i="3"/>
  <c r="AP1985" i="3"/>
  <c r="AP1986" i="3"/>
  <c r="AP1987" i="3"/>
  <c r="AP1988" i="3"/>
  <c r="AP1989" i="3"/>
  <c r="AP1990" i="3"/>
  <c r="AP1991" i="3"/>
  <c r="AP1992" i="3"/>
  <c r="AP1993" i="3"/>
  <c r="AP1994" i="3"/>
  <c r="AP1995" i="3"/>
  <c r="AP1996" i="3"/>
  <c r="AP1997" i="3"/>
  <c r="AP1998" i="3"/>
  <c r="AP1999" i="3"/>
  <c r="AP2000" i="3"/>
  <c r="AP2001" i="3"/>
  <c r="AP2002" i="3"/>
  <c r="AP2003" i="3"/>
  <c r="AP2004" i="3"/>
  <c r="AP2005" i="3"/>
  <c r="AP2006" i="3"/>
  <c r="AP2007" i="3"/>
  <c r="AP2008" i="3"/>
  <c r="AP2009" i="3"/>
  <c r="AP2010" i="3"/>
  <c r="AP2011" i="3"/>
  <c r="AP2012" i="3"/>
  <c r="AP2013" i="3"/>
  <c r="AP2014" i="3"/>
  <c r="AP2015" i="3"/>
  <c r="AP2016" i="3"/>
  <c r="AP2017" i="3"/>
  <c r="AP2018" i="3"/>
  <c r="AP2019" i="3"/>
  <c r="AP2020" i="3"/>
  <c r="AP2021" i="3"/>
  <c r="AP2022" i="3"/>
  <c r="AP2023" i="3"/>
  <c r="AP2024" i="3"/>
  <c r="AP2025" i="3"/>
  <c r="AP2026" i="3"/>
  <c r="AP2027" i="3"/>
  <c r="AP2028" i="3"/>
  <c r="AP2029" i="3"/>
  <c r="AP2030" i="3"/>
  <c r="AP2031" i="3"/>
  <c r="AP2032" i="3"/>
  <c r="AP2033" i="3"/>
  <c r="AP2034" i="3"/>
  <c r="AP2035" i="3"/>
  <c r="AP2036" i="3"/>
  <c r="AP2037" i="3"/>
  <c r="AP2038" i="3"/>
  <c r="AP2039" i="3"/>
  <c r="AP2040" i="3"/>
  <c r="AP2041" i="3"/>
  <c r="AP2042" i="3"/>
  <c r="AP2043" i="3"/>
  <c r="AP2044" i="3"/>
  <c r="AP2045" i="3"/>
  <c r="AP2046" i="3"/>
  <c r="AP2047" i="3"/>
  <c r="AP2048" i="3"/>
  <c r="AP2049" i="3"/>
  <c r="AP2050" i="3"/>
  <c r="AP2051" i="3"/>
  <c r="AP2052" i="3"/>
  <c r="AP2053" i="3"/>
  <c r="AP2054" i="3"/>
  <c r="AP2055" i="3"/>
  <c r="AP2056" i="3"/>
  <c r="AP2057" i="3"/>
  <c r="AP2058" i="3"/>
  <c r="AP2059" i="3"/>
  <c r="AP2060" i="3"/>
  <c r="AP2061" i="3"/>
  <c r="AP2062" i="3"/>
  <c r="AP2063" i="3"/>
  <c r="AP2064" i="3"/>
  <c r="AP2065" i="3"/>
  <c r="AP2066" i="3"/>
  <c r="AP2067" i="3"/>
  <c r="AP2068" i="3"/>
  <c r="AP2069" i="3"/>
  <c r="AP2070" i="3"/>
  <c r="AP2071" i="3"/>
  <c r="AP2072" i="3"/>
  <c r="AP2073" i="3"/>
  <c r="AP2074" i="3"/>
  <c r="AP2075" i="3"/>
  <c r="AP2076" i="3"/>
  <c r="AP2077" i="3"/>
  <c r="AP2078" i="3"/>
  <c r="AP2079" i="3"/>
  <c r="AP2080" i="3"/>
  <c r="AP2081" i="3"/>
  <c r="AP2082" i="3"/>
  <c r="AP2083" i="3"/>
  <c r="AP2084" i="3"/>
  <c r="AP2085" i="3"/>
  <c r="AP2086" i="3"/>
  <c r="AP2087" i="3"/>
  <c r="AP2088" i="3"/>
  <c r="AP2089" i="3"/>
  <c r="AP2090" i="3"/>
  <c r="AP2091" i="3"/>
  <c r="AP2092" i="3"/>
  <c r="AP2093" i="3"/>
  <c r="AP2094" i="3"/>
  <c r="AP2095" i="3"/>
  <c r="AP2096" i="3"/>
  <c r="AP2097" i="3"/>
  <c r="AP2098" i="3"/>
  <c r="AP2099" i="3"/>
  <c r="AP2100" i="3"/>
  <c r="AP2101" i="3"/>
  <c r="AP2102" i="3"/>
  <c r="AP2103" i="3"/>
  <c r="AP2104" i="3"/>
  <c r="AP2105" i="3"/>
  <c r="AP2106" i="3"/>
  <c r="AP2107" i="3"/>
  <c r="AP2108" i="3"/>
  <c r="AP2109" i="3"/>
  <c r="AP2110" i="3"/>
  <c r="AP2111" i="3"/>
  <c r="AP2112" i="3"/>
  <c r="AP2113" i="3"/>
  <c r="AP2114" i="3"/>
  <c r="AP2115" i="3"/>
  <c r="AP2116" i="3"/>
  <c r="AP2117" i="3"/>
  <c r="AP2118" i="3"/>
  <c r="AP2119" i="3"/>
  <c r="AP2120" i="3"/>
  <c r="AP2121" i="3"/>
  <c r="AP2122" i="3"/>
  <c r="AP2123" i="3"/>
  <c r="AP2124" i="3"/>
  <c r="AP2125" i="3"/>
  <c r="AP2126" i="3"/>
  <c r="AP2127" i="3"/>
  <c r="AP2128" i="3"/>
  <c r="AP2129" i="3"/>
  <c r="AP2130" i="3"/>
  <c r="AP2131" i="3"/>
  <c r="AP2132" i="3"/>
  <c r="AP2133" i="3"/>
  <c r="AP2134" i="3"/>
  <c r="AP2135" i="3"/>
  <c r="AP2136" i="3"/>
  <c r="AP2137" i="3"/>
  <c r="AP2138" i="3"/>
  <c r="AP2139" i="3"/>
  <c r="AP2140" i="3"/>
  <c r="AP2141" i="3"/>
  <c r="AP2142" i="3"/>
  <c r="AP2143" i="3"/>
  <c r="AP2144" i="3"/>
  <c r="AP2145" i="3"/>
  <c r="AP2146" i="3"/>
  <c r="AP2147" i="3"/>
  <c r="AP2148" i="3"/>
  <c r="AP2149" i="3"/>
  <c r="AP2150" i="3"/>
  <c r="AP2151" i="3"/>
  <c r="AP2152" i="3"/>
  <c r="AP2153" i="3"/>
  <c r="AP2154" i="3"/>
  <c r="AP2155" i="3"/>
  <c r="AP2156" i="3"/>
  <c r="AP2157" i="3"/>
  <c r="AP2158" i="3"/>
  <c r="AP2159" i="3"/>
  <c r="AP2160" i="3"/>
  <c r="AP2161" i="3"/>
  <c r="AP2162" i="3"/>
  <c r="AP2163" i="3"/>
  <c r="AP2164" i="3"/>
  <c r="AP2165" i="3"/>
  <c r="AP2166" i="3"/>
  <c r="AP2167" i="3"/>
  <c r="AP2168" i="3"/>
  <c r="AP2169" i="3"/>
  <c r="AP2170" i="3"/>
  <c r="AP2171" i="3"/>
  <c r="AP2172" i="3"/>
  <c r="AP2173" i="3"/>
  <c r="AP2174" i="3"/>
  <c r="AP2175" i="3"/>
  <c r="AP2176" i="3"/>
  <c r="AP2177" i="3"/>
  <c r="AP2178" i="3"/>
  <c r="AP2179" i="3"/>
  <c r="AP2180" i="3"/>
  <c r="AP2181" i="3"/>
  <c r="AP2182" i="3"/>
  <c r="AP2183" i="3"/>
  <c r="AP2184" i="3"/>
  <c r="AP2185" i="3"/>
  <c r="AP2186" i="3"/>
  <c r="AP2187" i="3"/>
  <c r="AP2188" i="3"/>
  <c r="AP2189" i="3"/>
  <c r="AP2190" i="3"/>
  <c r="AP2191" i="3"/>
  <c r="AP2192" i="3"/>
  <c r="AP2193" i="3"/>
  <c r="AP2194" i="3"/>
  <c r="AP2195" i="3"/>
  <c r="AP2196" i="3"/>
  <c r="AP2197" i="3"/>
  <c r="AP2198" i="3"/>
  <c r="AP2199" i="3"/>
  <c r="AP2200" i="3"/>
  <c r="AP2201" i="3"/>
  <c r="AP2202" i="3"/>
  <c r="AP2203" i="3"/>
  <c r="AP2204" i="3"/>
  <c r="AP2205" i="3"/>
  <c r="AP2206" i="3"/>
  <c r="AP2207" i="3"/>
  <c r="AP2208" i="3"/>
  <c r="AP2209" i="3"/>
  <c r="AP2210" i="3"/>
  <c r="AP2211" i="3"/>
  <c r="AP2212" i="3"/>
  <c r="AP2213" i="3"/>
  <c r="AP2214" i="3"/>
  <c r="AP2215" i="3"/>
  <c r="AP2216" i="3"/>
  <c r="AP2217" i="3"/>
  <c r="AP2218" i="3"/>
  <c r="AP2219" i="3"/>
  <c r="AP2220" i="3"/>
  <c r="AP2221" i="3"/>
  <c r="AP2222" i="3"/>
  <c r="AP2223" i="3"/>
  <c r="AP2224" i="3"/>
  <c r="AP2225" i="3"/>
  <c r="AP2226" i="3"/>
  <c r="AP2227" i="3"/>
  <c r="AP2228" i="3"/>
  <c r="AP2229" i="3"/>
  <c r="AP2230" i="3"/>
  <c r="AP2231" i="3"/>
  <c r="AP2232" i="3"/>
  <c r="AP2233" i="3"/>
  <c r="AP2234" i="3"/>
  <c r="AP2235" i="3"/>
  <c r="AP2236" i="3"/>
  <c r="AP2237" i="3"/>
  <c r="AP2238" i="3"/>
  <c r="AP2239" i="3"/>
  <c r="AP2240" i="3"/>
  <c r="AP2241" i="3"/>
  <c r="AP2242" i="3"/>
  <c r="AP2243" i="3"/>
  <c r="AP2244" i="3"/>
  <c r="AP2245" i="3"/>
  <c r="AP2246" i="3"/>
  <c r="AP2247" i="3"/>
  <c r="AP2248" i="3"/>
  <c r="AP2249" i="3"/>
  <c r="AP2250" i="3"/>
  <c r="AP2251" i="3"/>
  <c r="AP2252" i="3"/>
  <c r="AP2253" i="3"/>
  <c r="AP2254" i="3"/>
  <c r="AP2255" i="3"/>
  <c r="AP2256" i="3"/>
  <c r="AP2257" i="3"/>
  <c r="AP2258" i="3"/>
  <c r="AP2259" i="3"/>
  <c r="AP2260" i="3"/>
  <c r="AP2261" i="3"/>
  <c r="AP2262" i="3"/>
  <c r="AP2263" i="3"/>
  <c r="AP2264" i="3"/>
  <c r="AP2265" i="3"/>
  <c r="AP2266" i="3"/>
  <c r="AP2267" i="3"/>
  <c r="AP2268" i="3"/>
  <c r="AP2269" i="3"/>
  <c r="AP2270" i="3"/>
  <c r="AP2271" i="3"/>
  <c r="AP2272" i="3"/>
  <c r="AP2273" i="3"/>
  <c r="AP2274" i="3"/>
  <c r="AP2275" i="3"/>
  <c r="AP2276" i="3"/>
  <c r="AP2277" i="3"/>
  <c r="AP2278" i="3"/>
  <c r="AP2279" i="3"/>
  <c r="AP2280" i="3"/>
  <c r="AP2281" i="3"/>
  <c r="AP2282" i="3"/>
  <c r="AP2283" i="3"/>
  <c r="AP2284" i="3"/>
  <c r="AP2285" i="3"/>
  <c r="AP2286" i="3"/>
  <c r="AP2287" i="3"/>
  <c r="AP2288" i="3"/>
  <c r="AP2289" i="3"/>
  <c r="AP2290" i="3"/>
  <c r="AP2291" i="3"/>
  <c r="AP2292" i="3"/>
  <c r="AP2293" i="3"/>
  <c r="AP2294" i="3"/>
  <c r="AP2295" i="3"/>
  <c r="AP2296" i="3"/>
  <c r="AP2297" i="3"/>
  <c r="AP2298" i="3"/>
  <c r="AP2299" i="3"/>
  <c r="AP2300" i="3"/>
  <c r="AP2301" i="3"/>
  <c r="AP2302" i="3"/>
  <c r="AP2303" i="3"/>
  <c r="AP2304" i="3"/>
  <c r="AP2305" i="3"/>
  <c r="AP2306" i="3"/>
  <c r="AP2307" i="3"/>
  <c r="AP2308" i="3"/>
  <c r="AP2309" i="3"/>
  <c r="AP2310" i="3"/>
  <c r="AP2311" i="3"/>
  <c r="AP2312" i="3"/>
  <c r="AP2313" i="3"/>
  <c r="AP2314" i="3"/>
  <c r="AP2315" i="3"/>
  <c r="AP2316" i="3"/>
  <c r="AP2317" i="3"/>
  <c r="AP2318" i="3"/>
  <c r="AP2319" i="3"/>
  <c r="AP2320" i="3"/>
  <c r="AP2321" i="3"/>
  <c r="AP2322" i="3"/>
  <c r="AP2323" i="3"/>
  <c r="AP2324" i="3"/>
  <c r="AP2325" i="3"/>
  <c r="AP2326" i="3"/>
  <c r="AP2327" i="3"/>
  <c r="AP2328" i="3"/>
  <c r="AP2329" i="3"/>
  <c r="AP2330" i="3"/>
  <c r="AP2331" i="3"/>
  <c r="AP2332" i="3"/>
  <c r="AP2333" i="3"/>
  <c r="AP2334" i="3"/>
  <c r="AP2335" i="3"/>
  <c r="AP2336" i="3"/>
  <c r="AP2337" i="3"/>
  <c r="AP2338" i="3"/>
  <c r="AP2339" i="3"/>
  <c r="AP2340" i="3"/>
  <c r="AP2341" i="3"/>
  <c r="AP2342" i="3"/>
  <c r="AP2343" i="3"/>
  <c r="AP2344" i="3"/>
  <c r="AP2345" i="3"/>
  <c r="AP2346" i="3"/>
  <c r="AP2347" i="3"/>
  <c r="AP2348" i="3"/>
  <c r="AP2349" i="3"/>
  <c r="AP2350" i="3"/>
  <c r="AP2351" i="3"/>
  <c r="AP2352" i="3"/>
  <c r="AP2353" i="3"/>
  <c r="AP2354" i="3"/>
  <c r="AP2355" i="3"/>
  <c r="AP2356" i="3"/>
  <c r="AP2357" i="3"/>
  <c r="AP2358" i="3"/>
  <c r="AP2359" i="3"/>
  <c r="AP2360" i="3"/>
  <c r="AP2361" i="3"/>
  <c r="AP2362" i="3"/>
  <c r="AP2363" i="3"/>
  <c r="AP2364" i="3"/>
  <c r="AP2365" i="3"/>
  <c r="AP2366" i="3"/>
  <c r="AP2367" i="3"/>
  <c r="AP2368" i="3"/>
  <c r="AP2369" i="3"/>
  <c r="AP2370" i="3"/>
  <c r="AP2371" i="3"/>
  <c r="AP2372" i="3"/>
  <c r="AP2373" i="3"/>
  <c r="AP2374" i="3"/>
  <c r="AP2375" i="3"/>
  <c r="AP2376" i="3"/>
  <c r="AP2377" i="3"/>
  <c r="AP2378" i="3"/>
  <c r="AP2379" i="3"/>
  <c r="AP2380" i="3"/>
  <c r="AP2381" i="3"/>
  <c r="AP2382" i="3"/>
  <c r="AP2383" i="3"/>
  <c r="AP2384" i="3"/>
  <c r="AP2385" i="3"/>
  <c r="AP2386" i="3"/>
  <c r="AP2387" i="3"/>
  <c r="AP2388" i="3"/>
  <c r="AP2389" i="3"/>
  <c r="AP2390" i="3"/>
  <c r="AP2391" i="3"/>
  <c r="AP2392" i="3"/>
  <c r="AP2393" i="3"/>
  <c r="AP2394" i="3"/>
  <c r="AP2395" i="3"/>
  <c r="AP2396" i="3"/>
  <c r="AP2397" i="3"/>
  <c r="AP2398" i="3"/>
  <c r="AP2399" i="3"/>
  <c r="AP2400" i="3"/>
  <c r="AP2401" i="3"/>
  <c r="AP2402" i="3"/>
  <c r="AP2403" i="3"/>
  <c r="AP2404" i="3"/>
  <c r="AP2405" i="3"/>
  <c r="AP2406" i="3"/>
  <c r="AP2407" i="3"/>
  <c r="AP2408" i="3"/>
  <c r="AP2409" i="3"/>
  <c r="AP2410" i="3"/>
  <c r="AP2411" i="3"/>
  <c r="AP2412" i="3"/>
  <c r="AP2413" i="3"/>
  <c r="AP2414" i="3"/>
  <c r="AP2415" i="3"/>
  <c r="AP2416" i="3"/>
  <c r="AP2417" i="3"/>
  <c r="AP2418" i="3"/>
  <c r="AP2419" i="3"/>
  <c r="AP2420" i="3"/>
  <c r="AP2421" i="3"/>
  <c r="AP2422" i="3"/>
  <c r="AP2423" i="3"/>
  <c r="AP2424" i="3"/>
  <c r="AP2425" i="3"/>
  <c r="AP2426" i="3"/>
  <c r="AP2427" i="3"/>
  <c r="AP2428" i="3"/>
  <c r="AP2429" i="3"/>
  <c r="AP2430" i="3"/>
  <c r="AP2431" i="3"/>
  <c r="AP2432" i="3"/>
  <c r="AP2433" i="3"/>
  <c r="AP2434" i="3"/>
  <c r="AP2435" i="3"/>
  <c r="AP2436" i="3"/>
  <c r="AP2437" i="3"/>
  <c r="AP2438" i="3"/>
  <c r="AP2439" i="3"/>
  <c r="AP2440" i="3"/>
  <c r="AP2441" i="3"/>
  <c r="AP2442" i="3"/>
  <c r="AP2443" i="3"/>
  <c r="AP2444" i="3"/>
  <c r="AP2445" i="3"/>
  <c r="AP2446" i="3"/>
  <c r="AP2447" i="3"/>
  <c r="AP2448" i="3"/>
  <c r="AP2449" i="3"/>
  <c r="AP2450" i="3"/>
  <c r="AP2451" i="3"/>
  <c r="AP2452" i="3"/>
  <c r="AP2453" i="3"/>
  <c r="AP2454" i="3"/>
  <c r="AP2455" i="3"/>
  <c r="AP2456" i="3"/>
  <c r="AP2457" i="3"/>
  <c r="AP2458" i="3"/>
  <c r="AP2459" i="3"/>
  <c r="AP2460" i="3"/>
  <c r="AP2461" i="3"/>
  <c r="AP2462" i="3"/>
  <c r="AP2463" i="3"/>
  <c r="AP2464" i="3"/>
  <c r="AP2465" i="3"/>
  <c r="AP2466" i="3"/>
  <c r="AP2467" i="3"/>
  <c r="AP2468" i="3"/>
  <c r="AP2469" i="3"/>
  <c r="AP2470" i="3"/>
  <c r="AP2471" i="3"/>
  <c r="AP2472" i="3"/>
  <c r="AP2473" i="3"/>
  <c r="AP2474" i="3"/>
  <c r="AP2475" i="3"/>
  <c r="AP2476" i="3"/>
  <c r="AP2477" i="3"/>
  <c r="AP2478" i="3"/>
  <c r="AP2479" i="3"/>
  <c r="AP2480" i="3"/>
  <c r="AP2481" i="3"/>
  <c r="AP2482" i="3"/>
  <c r="AP2483" i="3"/>
  <c r="AP2484" i="3"/>
  <c r="AP2485" i="3"/>
  <c r="AP2486" i="3"/>
  <c r="AP2487" i="3"/>
  <c r="AP2488" i="3"/>
  <c r="AP2489" i="3"/>
  <c r="AP2490" i="3"/>
  <c r="AP2491" i="3"/>
  <c r="AP2492" i="3"/>
  <c r="AP2493" i="3"/>
  <c r="AP2494" i="3"/>
  <c r="AP2495" i="3"/>
  <c r="AP2496" i="3"/>
  <c r="AP2497" i="3"/>
  <c r="AP2498" i="3"/>
  <c r="AP2499" i="3"/>
  <c r="AP2500" i="3"/>
  <c r="AP2501" i="3"/>
  <c r="AP2502" i="3"/>
  <c r="AP2503" i="3"/>
  <c r="AP2504" i="3"/>
  <c r="AP2505" i="3"/>
  <c r="AP2506" i="3"/>
  <c r="AP2507" i="3"/>
  <c r="AP2508" i="3"/>
  <c r="AP2509" i="3"/>
  <c r="AP2510" i="3"/>
  <c r="AP2511" i="3"/>
  <c r="AP2512" i="3"/>
  <c r="AP2513" i="3"/>
  <c r="AP2514" i="3"/>
  <c r="AP2515" i="3"/>
  <c r="AP2516" i="3"/>
  <c r="AP2517" i="3"/>
  <c r="AP2518" i="3"/>
  <c r="AP2519" i="3"/>
  <c r="AP2520" i="3"/>
  <c r="AP2521" i="3"/>
  <c r="AP2522" i="3"/>
  <c r="AP2523" i="3"/>
  <c r="AP2524" i="3"/>
  <c r="AP2525" i="3"/>
  <c r="AP2526" i="3"/>
  <c r="AP2527" i="3"/>
  <c r="AP2528" i="3"/>
  <c r="AP2529" i="3"/>
  <c r="AP2530" i="3"/>
  <c r="AP2531" i="3"/>
  <c r="AP2532" i="3"/>
  <c r="AP2533" i="3"/>
  <c r="AP2534" i="3"/>
  <c r="AP2535" i="3"/>
  <c r="AP2536" i="3"/>
  <c r="AP2537" i="3"/>
  <c r="AP2538" i="3"/>
  <c r="AP2539" i="3"/>
  <c r="AP2540" i="3"/>
  <c r="AP2541" i="3"/>
  <c r="AP2542" i="3"/>
  <c r="AP2543" i="3"/>
  <c r="AP2544" i="3"/>
  <c r="AP2545" i="3"/>
  <c r="AP2546" i="3"/>
  <c r="AP2547" i="3"/>
  <c r="AP2548" i="3"/>
  <c r="AP2549" i="3"/>
  <c r="AP2550" i="3"/>
  <c r="AP2551" i="3"/>
  <c r="AP2552" i="3"/>
  <c r="AP2553" i="3"/>
  <c r="AP2554" i="3"/>
  <c r="AP2555" i="3"/>
  <c r="AP2556" i="3"/>
  <c r="AP2557" i="3"/>
  <c r="AP2558" i="3"/>
  <c r="AP2559" i="3"/>
  <c r="AP2560" i="3"/>
  <c r="AP2561" i="3"/>
  <c r="AP2562" i="3"/>
  <c r="AP2563" i="3"/>
  <c r="AP2564" i="3"/>
  <c r="AP2565" i="3"/>
  <c r="AP2566" i="3"/>
  <c r="AP2567" i="3"/>
  <c r="AP2568" i="3"/>
  <c r="AP2569" i="3"/>
  <c r="AP2570" i="3"/>
  <c r="AP2571" i="3"/>
  <c r="AP2572" i="3"/>
  <c r="AP2573" i="3"/>
  <c r="AP2574" i="3"/>
  <c r="AP2575" i="3"/>
  <c r="AP2576" i="3"/>
  <c r="AP2577" i="3"/>
  <c r="AP2578" i="3"/>
  <c r="AP2579" i="3"/>
  <c r="AP2580" i="3"/>
  <c r="AP2581" i="3"/>
  <c r="AP2582" i="3"/>
  <c r="AP2583" i="3"/>
  <c r="AP2584" i="3"/>
  <c r="AP2585" i="3"/>
  <c r="AP2586" i="3"/>
  <c r="AP2587" i="3"/>
  <c r="AP2588" i="3"/>
  <c r="AP2589" i="3"/>
  <c r="AP2590" i="3"/>
  <c r="AP2591" i="3"/>
  <c r="AP2592" i="3"/>
  <c r="AP2593" i="3"/>
  <c r="AP2594" i="3"/>
  <c r="AP2595" i="3"/>
  <c r="AP2596" i="3"/>
  <c r="AP2597" i="3"/>
  <c r="AP2598" i="3"/>
  <c r="AP2599" i="3"/>
  <c r="AP2600" i="3"/>
  <c r="AP2601" i="3"/>
  <c r="AP2602" i="3"/>
  <c r="AP2603" i="3"/>
  <c r="AP2604" i="3"/>
  <c r="AP2605" i="3"/>
  <c r="AP2606" i="3"/>
  <c r="AP2607" i="3"/>
  <c r="AP2608" i="3"/>
  <c r="AP2609" i="3"/>
  <c r="AP2610" i="3"/>
  <c r="AP2611" i="3"/>
  <c r="AP2612" i="3"/>
  <c r="AP2613" i="3"/>
  <c r="AP2614" i="3"/>
  <c r="AP2615" i="3"/>
  <c r="AP2616" i="3"/>
  <c r="AP2617" i="3"/>
  <c r="AP2618" i="3"/>
  <c r="AP2619" i="3"/>
  <c r="AP2620" i="3"/>
  <c r="AP2621" i="3"/>
  <c r="AP2622" i="3"/>
  <c r="AP2623" i="3"/>
  <c r="AP2624" i="3"/>
  <c r="AP2625" i="3"/>
  <c r="AP2626" i="3"/>
  <c r="AP2627" i="3"/>
  <c r="AP2628" i="3"/>
  <c r="AP2629" i="3"/>
  <c r="AP2630" i="3"/>
  <c r="AP2631" i="3"/>
  <c r="AP2632" i="3"/>
  <c r="AP2633" i="3"/>
  <c r="AP2634" i="3"/>
  <c r="AP2635" i="3"/>
  <c r="AP2636" i="3"/>
  <c r="AP2637" i="3"/>
  <c r="AP2638" i="3"/>
  <c r="AP2639" i="3"/>
  <c r="AP2640" i="3"/>
  <c r="AP2641" i="3"/>
  <c r="AP2642" i="3"/>
  <c r="AP2643" i="3"/>
  <c r="AP2644" i="3"/>
  <c r="AP2645" i="3"/>
  <c r="AP2646" i="3"/>
  <c r="AP2647" i="3"/>
  <c r="AP2648" i="3"/>
  <c r="AP2649" i="3"/>
  <c r="AP2650" i="3"/>
  <c r="AP2651" i="3"/>
  <c r="AP2652" i="3"/>
  <c r="AP2653" i="3"/>
  <c r="AP2654" i="3"/>
  <c r="AP2655" i="3"/>
  <c r="AP2656" i="3"/>
  <c r="AP2657" i="3"/>
  <c r="AP2658" i="3"/>
  <c r="AP2659" i="3"/>
  <c r="AP2660" i="3"/>
  <c r="AP2661" i="3"/>
  <c r="AP2662" i="3"/>
  <c r="AP2663" i="3"/>
  <c r="AP2664" i="3"/>
  <c r="AP2665" i="3"/>
  <c r="AP2666" i="3"/>
  <c r="AP2667" i="3"/>
  <c r="AP2668" i="3"/>
  <c r="AP2669" i="3"/>
  <c r="AP2670" i="3"/>
  <c r="AP2671" i="3"/>
  <c r="AP2672" i="3"/>
  <c r="AP2673" i="3"/>
  <c r="AP2674" i="3"/>
  <c r="AP2675" i="3"/>
  <c r="AP2676" i="3"/>
  <c r="AP2677" i="3"/>
  <c r="AP2678" i="3"/>
  <c r="AP2679" i="3"/>
  <c r="AP2680" i="3"/>
  <c r="AP2681" i="3"/>
  <c r="AP2682" i="3"/>
  <c r="AP2683" i="3"/>
  <c r="AP2684" i="3"/>
  <c r="AP2685" i="3"/>
  <c r="AP2686" i="3"/>
  <c r="AP2687" i="3"/>
  <c r="AP2688" i="3"/>
  <c r="AP2689" i="3"/>
  <c r="AP2690" i="3"/>
  <c r="AP2691" i="3"/>
  <c r="AP2692" i="3"/>
  <c r="AP2693" i="3"/>
  <c r="AP2694" i="3"/>
  <c r="AP2695" i="3"/>
  <c r="AP2696" i="3"/>
  <c r="AP2697" i="3"/>
  <c r="AP2698" i="3"/>
  <c r="AP2699" i="3"/>
  <c r="AP2700" i="3"/>
  <c r="AP2701" i="3"/>
  <c r="AP2702" i="3"/>
  <c r="AP2703" i="3"/>
  <c r="AP2704" i="3"/>
  <c r="AP2705" i="3"/>
  <c r="AP2706" i="3"/>
  <c r="AP2707" i="3"/>
  <c r="AP2708" i="3"/>
  <c r="AP2709" i="3"/>
  <c r="AP2710" i="3"/>
  <c r="AP2711" i="3"/>
  <c r="AP2712" i="3"/>
  <c r="AP2713" i="3"/>
  <c r="AP2714" i="3"/>
  <c r="AP2715" i="3"/>
  <c r="AP2716" i="3"/>
  <c r="AP2717" i="3"/>
  <c r="AP2718" i="3"/>
  <c r="AP2719" i="3"/>
  <c r="AP2720" i="3"/>
  <c r="AP2721" i="3"/>
  <c r="AP2722" i="3"/>
  <c r="AP2723" i="3"/>
  <c r="AP2724" i="3"/>
  <c r="AP2725" i="3"/>
  <c r="AP2726" i="3"/>
  <c r="AP2727" i="3"/>
  <c r="AP2728" i="3"/>
  <c r="AP2729" i="3"/>
  <c r="AP2730" i="3"/>
  <c r="AP2731" i="3"/>
  <c r="AP2732" i="3"/>
  <c r="AP2733" i="3"/>
  <c r="AP2734" i="3"/>
  <c r="AP2735" i="3"/>
  <c r="AP2736" i="3"/>
  <c r="AP2737" i="3"/>
  <c r="AP2738" i="3"/>
  <c r="AP2739" i="3"/>
  <c r="AP2740" i="3"/>
  <c r="AP2741" i="3"/>
  <c r="AP2742" i="3"/>
  <c r="AP2743" i="3"/>
  <c r="AP2744" i="3"/>
  <c r="AP2745" i="3"/>
  <c r="AP2746" i="3"/>
  <c r="AP2747" i="3"/>
  <c r="AP2748" i="3"/>
  <c r="AP2749" i="3"/>
  <c r="AP2750" i="3"/>
  <c r="AP2751" i="3"/>
  <c r="AP2752" i="3"/>
  <c r="AP2753" i="3"/>
  <c r="AP2754" i="3"/>
  <c r="AP2755" i="3"/>
  <c r="AP2756" i="3"/>
  <c r="AP2757" i="3"/>
  <c r="AP2758" i="3"/>
  <c r="AP2759" i="3"/>
  <c r="AP2760" i="3"/>
  <c r="AP2761" i="3"/>
  <c r="AP2762" i="3"/>
  <c r="AP2763" i="3"/>
  <c r="AP2764" i="3"/>
  <c r="AP2765" i="3"/>
  <c r="AP2766" i="3"/>
  <c r="AP2767" i="3"/>
  <c r="AP2768" i="3"/>
  <c r="AP2769" i="3"/>
  <c r="AP2770" i="3"/>
  <c r="AP2771" i="3"/>
  <c r="AP2772" i="3"/>
  <c r="AP2773" i="3"/>
  <c r="AP2774" i="3"/>
  <c r="AP2775" i="3"/>
  <c r="AP2776" i="3"/>
  <c r="AP2777" i="3"/>
  <c r="AP2778" i="3"/>
  <c r="AP2779" i="3"/>
  <c r="AP2780" i="3"/>
  <c r="AP2781" i="3"/>
  <c r="AP2782" i="3"/>
  <c r="AP2783" i="3"/>
  <c r="AP2784" i="3"/>
  <c r="AP2785" i="3"/>
  <c r="AP2786" i="3"/>
  <c r="AP2787" i="3"/>
  <c r="AP2788" i="3"/>
  <c r="AP2789" i="3"/>
  <c r="AP2790" i="3"/>
  <c r="AP2791" i="3"/>
  <c r="AP2792" i="3"/>
  <c r="AP2793" i="3"/>
  <c r="AP2794" i="3"/>
  <c r="AP2795" i="3"/>
  <c r="AP2796" i="3"/>
  <c r="AP2797" i="3"/>
  <c r="AP2798" i="3"/>
  <c r="AP2799" i="3"/>
  <c r="AP2800" i="3"/>
  <c r="AP2801" i="3"/>
  <c r="AP2802" i="3"/>
  <c r="AP2803" i="3"/>
  <c r="AP2804" i="3"/>
  <c r="AP2805" i="3"/>
  <c r="AP2806" i="3"/>
  <c r="AP2807" i="3"/>
  <c r="AP2808" i="3"/>
  <c r="AP2809" i="3"/>
  <c r="AP2810" i="3"/>
  <c r="AP2811" i="3"/>
  <c r="AP2812" i="3"/>
  <c r="AP2813" i="3"/>
  <c r="AP2814" i="3"/>
  <c r="AP2815" i="3"/>
  <c r="AP2816" i="3"/>
  <c r="AP2817" i="3"/>
  <c r="AP2818" i="3"/>
  <c r="AP2819" i="3"/>
  <c r="AP2820" i="3"/>
  <c r="AP2821" i="3"/>
  <c r="AP2822" i="3"/>
  <c r="AP2823" i="3"/>
  <c r="AP2824" i="3"/>
  <c r="AP2825" i="3"/>
  <c r="AP2826" i="3"/>
  <c r="AP2827" i="3"/>
  <c r="AP2828" i="3"/>
  <c r="AP2829" i="3"/>
  <c r="AP2830" i="3"/>
  <c r="AP2831" i="3"/>
  <c r="AP2832" i="3"/>
  <c r="AP2833" i="3"/>
  <c r="AP2834" i="3"/>
  <c r="AP2835" i="3"/>
  <c r="AP2836" i="3"/>
  <c r="AP2837" i="3"/>
  <c r="AP2838" i="3"/>
  <c r="AP2839" i="3"/>
  <c r="AP2840" i="3"/>
  <c r="AP2841" i="3"/>
  <c r="AP2842" i="3"/>
  <c r="AP2843" i="3"/>
  <c r="AP2844" i="3"/>
  <c r="AP2845" i="3"/>
  <c r="AP2846" i="3"/>
  <c r="AP2847" i="3"/>
  <c r="AP2848" i="3"/>
  <c r="AP2849" i="3"/>
  <c r="AP2850" i="3"/>
  <c r="AP2851" i="3"/>
  <c r="AP2852" i="3"/>
  <c r="AP2853" i="3"/>
  <c r="AP2854" i="3"/>
  <c r="AP2855" i="3"/>
  <c r="AP2856" i="3"/>
  <c r="AP2857" i="3"/>
  <c r="AP2858" i="3"/>
  <c r="AP2859" i="3"/>
  <c r="AP2860" i="3"/>
  <c r="AP2861" i="3"/>
  <c r="AP2862" i="3"/>
  <c r="AP2863" i="3"/>
  <c r="AP2864" i="3"/>
  <c r="AP2865" i="3"/>
  <c r="AP2866" i="3"/>
  <c r="AP2867" i="3"/>
  <c r="AP2868" i="3"/>
  <c r="AP2869" i="3"/>
  <c r="AP2870" i="3"/>
  <c r="AP2871" i="3"/>
  <c r="AP2872" i="3"/>
  <c r="AP2873" i="3"/>
  <c r="AP2874" i="3"/>
  <c r="AP2875" i="3"/>
  <c r="AP2876" i="3"/>
  <c r="AP2877" i="3"/>
  <c r="AP2878" i="3"/>
  <c r="AP2879" i="3"/>
  <c r="AP2880" i="3"/>
  <c r="AP2881" i="3"/>
  <c r="AP2882" i="3"/>
  <c r="AP2883" i="3"/>
  <c r="AP2884" i="3"/>
  <c r="AP2885" i="3"/>
  <c r="AP2886" i="3"/>
  <c r="AP2887" i="3"/>
  <c r="AP2888" i="3"/>
  <c r="AP2889" i="3"/>
  <c r="AP2890" i="3"/>
  <c r="AP2891" i="3"/>
  <c r="AP2892" i="3"/>
  <c r="AP2893" i="3"/>
  <c r="AP2894" i="3"/>
  <c r="AP2895" i="3"/>
  <c r="AP2896" i="3"/>
  <c r="AP2897" i="3"/>
  <c r="AP2898" i="3"/>
  <c r="AP2899" i="3"/>
  <c r="AP2900" i="3"/>
  <c r="AP2901" i="3"/>
  <c r="AP2902" i="3"/>
  <c r="AP2903" i="3"/>
  <c r="AP2904" i="3"/>
  <c r="AP2905" i="3"/>
  <c r="AP2906" i="3"/>
  <c r="AP2907" i="3"/>
  <c r="AP2908" i="3"/>
  <c r="AP2909" i="3"/>
  <c r="AP2910" i="3"/>
  <c r="AP2911" i="3"/>
  <c r="AP2912" i="3"/>
  <c r="AP2913" i="3"/>
  <c r="AP2914" i="3"/>
  <c r="AP2915" i="3"/>
  <c r="AP2916" i="3"/>
  <c r="AP2917" i="3"/>
  <c r="AP2918" i="3"/>
  <c r="AP2919" i="3"/>
  <c r="AP2920" i="3"/>
  <c r="AP2921" i="3"/>
  <c r="AP2922" i="3"/>
  <c r="AP2923" i="3"/>
  <c r="AP2924" i="3"/>
  <c r="AP2925" i="3"/>
  <c r="AP2926" i="3"/>
  <c r="AP2927" i="3"/>
  <c r="AP2928" i="3"/>
  <c r="AP2929" i="3"/>
  <c r="AP2930" i="3"/>
  <c r="AP2931" i="3"/>
  <c r="AP2932" i="3"/>
  <c r="AP2933" i="3"/>
  <c r="AP2934" i="3"/>
  <c r="AP2935" i="3"/>
  <c r="AP2936" i="3"/>
  <c r="AP2937" i="3"/>
  <c r="AP2938" i="3"/>
  <c r="AP2939" i="3"/>
  <c r="AP2940" i="3"/>
  <c r="AP2941" i="3"/>
  <c r="AP2942" i="3"/>
  <c r="AP2943" i="3"/>
  <c r="AP2944" i="3"/>
  <c r="AP2945" i="3"/>
  <c r="AP2946" i="3"/>
  <c r="AP2947" i="3"/>
  <c r="AP2948" i="3"/>
  <c r="AP2949" i="3"/>
  <c r="AP2950" i="3"/>
  <c r="AP2951" i="3"/>
  <c r="AP2952" i="3"/>
  <c r="AP2953" i="3"/>
  <c r="AP2954" i="3"/>
  <c r="AP2955" i="3"/>
  <c r="AP2956" i="3"/>
  <c r="AP2957" i="3"/>
  <c r="AP2958" i="3"/>
  <c r="AP2959" i="3"/>
  <c r="AP2960" i="3"/>
  <c r="AP2961" i="3"/>
  <c r="AP2962" i="3"/>
  <c r="AP2963" i="3"/>
  <c r="AP2964" i="3"/>
  <c r="AP2965" i="3"/>
  <c r="AP2966" i="3"/>
  <c r="AP2967" i="3"/>
  <c r="AP2968" i="3"/>
  <c r="AP2969" i="3"/>
  <c r="AP2970" i="3"/>
  <c r="AP2971" i="3"/>
  <c r="AP2972" i="3"/>
  <c r="AP2973" i="3"/>
  <c r="AP2974" i="3"/>
  <c r="AP2975" i="3"/>
  <c r="AP2976" i="3"/>
  <c r="AP2977" i="3"/>
  <c r="AP2978" i="3"/>
  <c r="AP2979" i="3"/>
  <c r="AP2980" i="3"/>
  <c r="AP2981" i="3"/>
  <c r="AP2982" i="3"/>
  <c r="AP2983" i="3"/>
  <c r="AP2984" i="3"/>
  <c r="AP2985" i="3"/>
  <c r="AP2986" i="3"/>
  <c r="AP2987" i="3"/>
  <c r="AP2988" i="3"/>
  <c r="AP2989" i="3"/>
  <c r="AP2990" i="3"/>
  <c r="AP2991" i="3"/>
  <c r="AP2992" i="3"/>
  <c r="AP2993" i="3"/>
  <c r="AP2994" i="3"/>
  <c r="AP2995" i="3"/>
  <c r="AP2996" i="3"/>
  <c r="AP2997" i="3"/>
  <c r="AP2998" i="3"/>
  <c r="AP2999" i="3"/>
  <c r="AP3000" i="3"/>
  <c r="AP3001" i="3"/>
  <c r="AP3002" i="3"/>
  <c r="AP3003" i="3"/>
  <c r="AP3004" i="3"/>
  <c r="AP3005" i="3"/>
  <c r="AP3006" i="3"/>
  <c r="AP3007" i="3"/>
  <c r="AP3008" i="3"/>
  <c r="AP3009" i="3"/>
  <c r="AP3010" i="3"/>
  <c r="AP3011" i="3"/>
  <c r="AP3012" i="3"/>
  <c r="AP3013" i="3"/>
  <c r="AP3014" i="3"/>
  <c r="AP3015" i="3"/>
  <c r="AP3016" i="3"/>
  <c r="AP3017" i="3"/>
  <c r="AP3018" i="3"/>
  <c r="AP3019" i="3"/>
  <c r="AP3020" i="3"/>
  <c r="AP3021" i="3"/>
  <c r="AP3022" i="3"/>
  <c r="AP3023" i="3"/>
  <c r="AP3024" i="3"/>
  <c r="AP3025" i="3"/>
  <c r="AP3026" i="3"/>
  <c r="AP3027" i="3"/>
  <c r="AP3028" i="3"/>
  <c r="AP3029" i="3"/>
  <c r="AP3030" i="3"/>
  <c r="AP3031" i="3"/>
  <c r="AP3032" i="3"/>
  <c r="AP3033" i="3"/>
  <c r="AP3034" i="3"/>
  <c r="AP3035" i="3"/>
  <c r="AP3036" i="3"/>
  <c r="AP3037" i="3"/>
  <c r="AP3038" i="3"/>
  <c r="AP3039" i="3"/>
  <c r="AP3040" i="3"/>
  <c r="AP3041" i="3"/>
  <c r="AP3042" i="3"/>
  <c r="AP3043" i="3"/>
  <c r="AP3044" i="3"/>
  <c r="AP3045" i="3"/>
  <c r="AP3046" i="3"/>
  <c r="AP3047" i="3"/>
  <c r="AP3048" i="3"/>
  <c r="AP3049" i="3"/>
  <c r="AP3050" i="3"/>
  <c r="AP3051" i="3"/>
  <c r="AP3052" i="3"/>
  <c r="AP3053" i="3"/>
  <c r="AP3054" i="3"/>
  <c r="AP3055" i="3"/>
  <c r="AP3056" i="3"/>
  <c r="AP3057" i="3"/>
  <c r="AP3058" i="3"/>
  <c r="AP3059" i="3"/>
  <c r="AP3060" i="3"/>
  <c r="AP3061" i="3"/>
  <c r="AP3062" i="3"/>
  <c r="AP3063" i="3"/>
  <c r="AP3064" i="3"/>
  <c r="AP3065" i="3"/>
  <c r="AP3066" i="3"/>
  <c r="AP3067" i="3"/>
  <c r="AP3068" i="3"/>
  <c r="AP3069" i="3"/>
  <c r="AP3070" i="3"/>
  <c r="AP3071" i="3"/>
  <c r="AP3072" i="3"/>
  <c r="AP3073" i="3"/>
  <c r="AP3074" i="3"/>
  <c r="AP3075" i="3"/>
  <c r="AP3076" i="3"/>
  <c r="AP3077" i="3"/>
  <c r="AP3078" i="3"/>
  <c r="AP3079" i="3"/>
  <c r="AP3080" i="3"/>
  <c r="AP3081" i="3"/>
  <c r="AP3082" i="3"/>
  <c r="AP3083" i="3"/>
  <c r="AP3084" i="3"/>
  <c r="AP3085" i="3"/>
  <c r="AP3086" i="3"/>
  <c r="AP3087" i="3"/>
  <c r="AP3088" i="3"/>
  <c r="AP3089" i="3"/>
  <c r="AP3090" i="3"/>
  <c r="AP3091" i="3"/>
  <c r="AP3092" i="3"/>
  <c r="AP3093" i="3"/>
  <c r="AP3094" i="3"/>
  <c r="AP3095" i="3"/>
  <c r="AP3096" i="3"/>
  <c r="AP3097" i="3"/>
  <c r="AP3098" i="3"/>
  <c r="AP3099" i="3"/>
  <c r="AP3100" i="3"/>
  <c r="AP3101" i="3"/>
  <c r="AP3102" i="3"/>
  <c r="AP3103" i="3"/>
  <c r="AP3104" i="3"/>
  <c r="AP3105" i="3"/>
  <c r="AP3106" i="3"/>
  <c r="AP3107" i="3"/>
  <c r="AP3108" i="3"/>
  <c r="AP3109" i="3"/>
  <c r="AP3110" i="3"/>
  <c r="AP3111" i="3"/>
  <c r="AP3112" i="3"/>
  <c r="AP3113" i="3"/>
  <c r="AP3114" i="3"/>
  <c r="AP3115" i="3"/>
  <c r="AP3116" i="3"/>
  <c r="AP3117" i="3"/>
  <c r="AP3118" i="3"/>
  <c r="AP3119" i="3"/>
  <c r="AP3120" i="3"/>
  <c r="AP3121" i="3"/>
  <c r="AP3122" i="3"/>
  <c r="AP3123" i="3"/>
  <c r="AP3124" i="3"/>
  <c r="AP3125" i="3"/>
  <c r="AP3126" i="3"/>
  <c r="AP3127" i="3"/>
  <c r="AP3128" i="3"/>
  <c r="AP3129" i="3"/>
  <c r="AP3130" i="3"/>
  <c r="AP3131" i="3"/>
  <c r="AP3132" i="3"/>
  <c r="AP3133" i="3"/>
  <c r="AP3134" i="3"/>
  <c r="AP3135" i="3"/>
  <c r="AP3136" i="3"/>
  <c r="AP3137" i="3"/>
  <c r="AP3138" i="3"/>
  <c r="AP3139" i="3"/>
  <c r="AP3140" i="3"/>
  <c r="AP3141" i="3"/>
  <c r="AP3142" i="3"/>
  <c r="AP3143" i="3"/>
  <c r="AP3144" i="3"/>
  <c r="AP3145" i="3"/>
  <c r="AP3146" i="3"/>
  <c r="AP3147" i="3"/>
  <c r="AP3148" i="3"/>
  <c r="AP3149" i="3"/>
  <c r="AP3150" i="3"/>
  <c r="AP3151" i="3"/>
  <c r="AP3152" i="3"/>
  <c r="AP3153" i="3"/>
  <c r="AP3154" i="3"/>
  <c r="AP3155" i="3"/>
  <c r="AP3156" i="3"/>
  <c r="AP3157" i="3"/>
  <c r="AP3158" i="3"/>
  <c r="AP3159" i="3"/>
  <c r="AP3160" i="3"/>
  <c r="AP3161" i="3"/>
  <c r="AP3162" i="3"/>
  <c r="AP3163" i="3"/>
  <c r="AP3164" i="3"/>
  <c r="AP3165" i="3"/>
  <c r="AP3166" i="3"/>
  <c r="AP3167" i="3"/>
  <c r="AP3168" i="3"/>
  <c r="AP3169" i="3"/>
  <c r="AP3170" i="3"/>
  <c r="AP3171" i="3"/>
  <c r="AP3172" i="3"/>
  <c r="AP3173" i="3"/>
  <c r="AP3174" i="3"/>
  <c r="AP3175" i="3"/>
  <c r="AP3176" i="3"/>
  <c r="AP3177" i="3"/>
  <c r="AP3178" i="3"/>
  <c r="AP3179" i="3"/>
  <c r="AP3180" i="3"/>
  <c r="AP3181" i="3"/>
  <c r="AP3182" i="3"/>
  <c r="AP3183" i="3"/>
  <c r="AP3184" i="3"/>
  <c r="AP3185" i="3"/>
  <c r="AP3186" i="3"/>
  <c r="AP3187" i="3"/>
  <c r="AP3188" i="3"/>
  <c r="AP3189" i="3"/>
  <c r="AP3190" i="3"/>
  <c r="AP3191" i="3"/>
  <c r="AP3192" i="3"/>
  <c r="AP3193" i="3"/>
  <c r="AP3194" i="3"/>
  <c r="AP3195" i="3"/>
  <c r="AP3196" i="3"/>
  <c r="AP3197" i="3"/>
  <c r="AP3198" i="3"/>
  <c r="AP3199" i="3"/>
  <c r="AP3200" i="3"/>
  <c r="AP3201" i="3"/>
  <c r="AP3202" i="3"/>
  <c r="AP3203" i="3"/>
  <c r="AP3204" i="3"/>
  <c r="AP3205" i="3"/>
  <c r="AP3206" i="3"/>
  <c r="AP3207" i="3"/>
  <c r="AP3208" i="3"/>
  <c r="AP3209" i="3"/>
  <c r="AP3210" i="3"/>
  <c r="AP3211" i="3"/>
  <c r="AP3212" i="3"/>
  <c r="AP3213" i="3"/>
  <c r="AP3214" i="3"/>
  <c r="AP3215" i="3"/>
  <c r="AP3216" i="3"/>
  <c r="AP3217" i="3"/>
  <c r="AP3218" i="3"/>
  <c r="AP3219" i="3"/>
  <c r="AP3220" i="3"/>
  <c r="AP3221" i="3"/>
  <c r="AP3222" i="3"/>
  <c r="AP3223" i="3"/>
  <c r="AP3224" i="3"/>
  <c r="AP3225" i="3"/>
  <c r="AP3226" i="3"/>
  <c r="AP3227" i="3"/>
  <c r="AP3228" i="3"/>
  <c r="AP3229" i="3"/>
  <c r="AP3230" i="3"/>
  <c r="AP3231" i="3"/>
  <c r="AP3232" i="3"/>
  <c r="AP3233" i="3"/>
  <c r="AP3234" i="3"/>
  <c r="AP3235" i="3"/>
  <c r="AP3236" i="3"/>
  <c r="AP3237" i="3"/>
  <c r="AP3238" i="3"/>
  <c r="AP3239" i="3"/>
  <c r="AP3240" i="3"/>
  <c r="AP3241" i="3"/>
  <c r="AP3242" i="3"/>
  <c r="AP3243" i="3"/>
  <c r="AP3244" i="3"/>
  <c r="AP3245" i="3"/>
  <c r="AP3246" i="3"/>
  <c r="AP3247" i="3"/>
  <c r="AP3248" i="3"/>
  <c r="AP3249" i="3"/>
  <c r="AP3250" i="3"/>
  <c r="AP3251" i="3"/>
  <c r="AP3252" i="3"/>
  <c r="AP3253" i="3"/>
  <c r="AP3254" i="3"/>
  <c r="AP3255" i="3"/>
  <c r="AP3256" i="3"/>
  <c r="AP3257" i="3"/>
  <c r="AP3258" i="3"/>
  <c r="AP3259" i="3"/>
  <c r="AP3260" i="3"/>
  <c r="AP3261" i="3"/>
  <c r="AP3262" i="3"/>
  <c r="AP3263" i="3"/>
  <c r="AP3264" i="3"/>
  <c r="AP3265" i="3"/>
  <c r="AP3266" i="3"/>
  <c r="AP3267" i="3"/>
  <c r="AP3268" i="3"/>
  <c r="AP3269" i="3"/>
  <c r="AP3270" i="3"/>
  <c r="AP3271" i="3"/>
  <c r="AP3272" i="3"/>
  <c r="AP3273" i="3"/>
  <c r="AP3274" i="3"/>
  <c r="AP3275" i="3"/>
  <c r="AP3276" i="3"/>
  <c r="AP3277" i="3"/>
  <c r="AP3278" i="3"/>
  <c r="AP3279" i="3"/>
  <c r="AP3280" i="3"/>
  <c r="AP3281" i="3"/>
  <c r="AP3282" i="3"/>
  <c r="AP3283" i="3"/>
  <c r="AP3284" i="3"/>
  <c r="AP3285" i="3"/>
  <c r="AP3286" i="3"/>
  <c r="AP3287" i="3"/>
  <c r="AP3288" i="3"/>
  <c r="AP3289" i="3"/>
  <c r="AP3290" i="3"/>
  <c r="AP3291" i="3"/>
  <c r="AP3292" i="3"/>
  <c r="AP3293" i="3"/>
  <c r="AP3294" i="3"/>
  <c r="AP3295" i="3"/>
  <c r="AP3296" i="3"/>
  <c r="AP3297" i="3"/>
  <c r="AP3298" i="3"/>
  <c r="AP3299" i="3"/>
  <c r="AP3300" i="3"/>
  <c r="AP3301" i="3"/>
  <c r="AP3302" i="3"/>
  <c r="AP3303" i="3"/>
  <c r="AP3304" i="3"/>
  <c r="AP3305" i="3"/>
  <c r="AP3306" i="3"/>
  <c r="AP3307" i="3"/>
  <c r="AP3308" i="3"/>
  <c r="AP3309" i="3"/>
  <c r="AP3310" i="3"/>
  <c r="AP3311" i="3"/>
  <c r="AP3312" i="3"/>
  <c r="AP3313" i="3"/>
  <c r="AP3314" i="3"/>
  <c r="AP3315" i="3"/>
  <c r="AP3316" i="3"/>
  <c r="AP3317" i="3"/>
  <c r="AP3318" i="3"/>
  <c r="AP3319" i="3"/>
  <c r="AP3320" i="3"/>
  <c r="AP3321" i="3"/>
  <c r="AP3322" i="3"/>
  <c r="AP3323" i="3"/>
  <c r="AP3324" i="3"/>
  <c r="AP3325" i="3"/>
  <c r="AP3326" i="3"/>
  <c r="AP3327" i="3"/>
  <c r="AP3328" i="3"/>
  <c r="AP3329" i="3"/>
  <c r="AP3330" i="3"/>
  <c r="AP3331" i="3"/>
  <c r="AP3332" i="3"/>
  <c r="AP3333" i="3"/>
  <c r="AP3334" i="3"/>
  <c r="AP3335" i="3"/>
  <c r="AP3336" i="3"/>
  <c r="AP3337" i="3"/>
  <c r="AP3338" i="3"/>
  <c r="AP3339" i="3"/>
  <c r="AP3340" i="3"/>
  <c r="AP3341" i="3"/>
  <c r="AP3342" i="3"/>
  <c r="AP3343" i="3"/>
  <c r="AP3344" i="3"/>
  <c r="AP3345" i="3"/>
  <c r="AP3346" i="3"/>
  <c r="AP3347" i="3"/>
  <c r="AP3348" i="3"/>
  <c r="AP3349" i="3"/>
  <c r="AP3350" i="3"/>
  <c r="AP3351" i="3"/>
  <c r="AP3352" i="3"/>
  <c r="AP3353" i="3"/>
  <c r="AP3354" i="3"/>
  <c r="AP3355" i="3"/>
  <c r="AP3356" i="3"/>
  <c r="AP3357" i="3"/>
  <c r="AP3358" i="3"/>
  <c r="AP3359" i="3"/>
  <c r="AP3360" i="3"/>
  <c r="AP3361" i="3"/>
  <c r="AP3362" i="3"/>
  <c r="AP3363" i="3"/>
  <c r="AP3364" i="3"/>
  <c r="AP3365" i="3"/>
  <c r="AP3366" i="3"/>
  <c r="AP3367" i="3"/>
  <c r="AP3368" i="3"/>
  <c r="AP3369" i="3"/>
  <c r="AP3370" i="3"/>
  <c r="AP3371" i="3"/>
  <c r="AP3372" i="3"/>
  <c r="AP3373" i="3"/>
  <c r="AP3374" i="3"/>
  <c r="AP3375" i="3"/>
  <c r="AP3376" i="3"/>
  <c r="AP3377" i="3"/>
  <c r="AP3378" i="3"/>
  <c r="AP3379" i="3"/>
  <c r="AP3380" i="3"/>
  <c r="AP3381" i="3"/>
  <c r="AP3382" i="3"/>
  <c r="AP3383" i="3"/>
  <c r="AP3384" i="3"/>
  <c r="AP3385" i="3"/>
  <c r="AP3386" i="3"/>
  <c r="AP3387" i="3"/>
  <c r="AP3388" i="3"/>
  <c r="AP3389" i="3"/>
  <c r="AP3390" i="3"/>
  <c r="AP3391" i="3"/>
  <c r="AP3392" i="3"/>
  <c r="AP3393" i="3"/>
  <c r="AP3394" i="3"/>
  <c r="AP3395" i="3"/>
  <c r="AP3396" i="3"/>
  <c r="AP3397" i="3"/>
  <c r="AP3398" i="3"/>
  <c r="AP3399" i="3"/>
  <c r="AP3400" i="3"/>
  <c r="AP3401" i="3"/>
  <c r="AP3402" i="3"/>
  <c r="AP3403" i="3"/>
  <c r="AP3404" i="3"/>
  <c r="AP3405" i="3"/>
  <c r="AP3406" i="3"/>
  <c r="AP3407" i="3"/>
  <c r="AP3408" i="3"/>
  <c r="AP3409" i="3"/>
  <c r="AP3410" i="3"/>
  <c r="AP3411" i="3"/>
  <c r="AP3412" i="3"/>
  <c r="AP3413" i="3"/>
  <c r="AP3414" i="3"/>
  <c r="AP3415" i="3"/>
  <c r="AP3416" i="3"/>
  <c r="AP3417" i="3"/>
  <c r="AP3418" i="3"/>
  <c r="AP3419" i="3"/>
  <c r="AP3420" i="3"/>
  <c r="AP3421" i="3"/>
  <c r="AP3422" i="3"/>
  <c r="AP3423" i="3"/>
  <c r="AP3424" i="3"/>
  <c r="AP3425" i="3"/>
  <c r="AP3426" i="3"/>
  <c r="AP3427" i="3"/>
  <c r="AP3428" i="3"/>
  <c r="AP3429" i="3"/>
  <c r="AP3430" i="3"/>
  <c r="AP3431" i="3"/>
  <c r="AP3432" i="3"/>
  <c r="AP3433" i="3"/>
  <c r="AP3434" i="3"/>
  <c r="AP3435" i="3"/>
  <c r="AP3436" i="3"/>
  <c r="AP3437" i="3"/>
  <c r="AP3438" i="3"/>
  <c r="AP3439" i="3"/>
  <c r="AP3440" i="3"/>
  <c r="AP3441" i="3"/>
  <c r="AP3442" i="3"/>
  <c r="AP3443" i="3"/>
  <c r="AP3444" i="3"/>
  <c r="AP3445" i="3"/>
  <c r="AP3446" i="3"/>
  <c r="AP3447" i="3"/>
  <c r="AP3448" i="3"/>
  <c r="AP3449" i="3"/>
  <c r="AP3450" i="3"/>
  <c r="AP3451" i="3"/>
  <c r="AP3452" i="3"/>
  <c r="AP3453" i="3"/>
  <c r="AP3454" i="3"/>
  <c r="AP3455" i="3"/>
  <c r="AP3456" i="3"/>
  <c r="AP3457" i="3"/>
  <c r="AP3458" i="3"/>
  <c r="AP3459" i="3"/>
  <c r="AP3460" i="3"/>
  <c r="AP3461" i="3"/>
  <c r="AP3462" i="3"/>
  <c r="AP3463" i="3"/>
  <c r="AP3464" i="3"/>
  <c r="AP3465" i="3"/>
  <c r="AP3466" i="3"/>
  <c r="AP3467" i="3"/>
  <c r="AP3468" i="3"/>
  <c r="AP3469" i="3"/>
  <c r="AP3470" i="3"/>
  <c r="AP3471" i="3"/>
  <c r="AP3472" i="3"/>
  <c r="AP3473" i="3"/>
  <c r="AP3474" i="3"/>
  <c r="AP3475" i="3"/>
  <c r="AP3476" i="3"/>
  <c r="AP3477" i="3"/>
  <c r="AP3478" i="3"/>
  <c r="AP3479" i="3"/>
  <c r="AP3480" i="3"/>
  <c r="AP3481" i="3"/>
  <c r="AP3482" i="3"/>
  <c r="AP3483" i="3"/>
  <c r="AP3484" i="3"/>
  <c r="AP3485" i="3"/>
  <c r="AP3486" i="3"/>
  <c r="AP3487" i="3"/>
  <c r="AP3488" i="3"/>
  <c r="AP3489" i="3"/>
  <c r="AP3490" i="3"/>
  <c r="AP3491" i="3"/>
  <c r="AP3492" i="3"/>
  <c r="AP3493" i="3"/>
  <c r="AP3494" i="3"/>
  <c r="AP3495" i="3"/>
  <c r="AP3496" i="3"/>
  <c r="AP3497" i="3"/>
  <c r="AP3498" i="3"/>
  <c r="AP3499" i="3"/>
  <c r="AP3500" i="3"/>
  <c r="AP3501" i="3"/>
  <c r="AP3502" i="3"/>
  <c r="AP3503" i="3"/>
  <c r="AP3504" i="3"/>
  <c r="AP3505" i="3"/>
  <c r="AP3506" i="3"/>
  <c r="AP3507" i="3"/>
  <c r="AP3508" i="3"/>
  <c r="AP3509" i="3"/>
  <c r="AP3510" i="3"/>
  <c r="AP3511" i="3"/>
  <c r="AP3512" i="3"/>
  <c r="AP3513" i="3"/>
  <c r="AP3514" i="3"/>
  <c r="AP3515" i="3"/>
  <c r="AP3516" i="3"/>
  <c r="AP3517" i="3"/>
  <c r="AP3518" i="3"/>
  <c r="AP3519" i="3"/>
  <c r="AP3520" i="3"/>
  <c r="AP3521" i="3"/>
  <c r="AP3522" i="3"/>
  <c r="AP3523" i="3"/>
  <c r="AP3524" i="3"/>
  <c r="AP3525" i="3"/>
  <c r="AP3526" i="3"/>
  <c r="AP3527" i="3"/>
  <c r="AP3528" i="3"/>
  <c r="AP3529" i="3"/>
  <c r="AP3530" i="3"/>
  <c r="AP3531" i="3"/>
  <c r="AP3532" i="3"/>
  <c r="AP3533" i="3"/>
  <c r="AP3534" i="3"/>
  <c r="AP3535" i="3"/>
  <c r="AP3536" i="3"/>
  <c r="AP3537" i="3"/>
  <c r="AP3538" i="3"/>
  <c r="AP3539" i="3"/>
  <c r="AP3540" i="3"/>
  <c r="AP3541" i="3"/>
  <c r="AP3542" i="3"/>
  <c r="AP3543" i="3"/>
  <c r="AP3544" i="3"/>
  <c r="AP3545" i="3"/>
  <c r="AP3546" i="3"/>
  <c r="AP3547" i="3"/>
  <c r="AP3548" i="3"/>
  <c r="AP3549" i="3"/>
  <c r="AP3550" i="3"/>
  <c r="AP3551" i="3"/>
  <c r="AP3552" i="3"/>
  <c r="AP3553" i="3"/>
  <c r="AP3554" i="3"/>
  <c r="AP3555" i="3"/>
  <c r="AP3556" i="3"/>
  <c r="AP3557" i="3"/>
  <c r="AP3558" i="3"/>
  <c r="AP3559" i="3"/>
  <c r="AP3560" i="3"/>
  <c r="AP3561" i="3"/>
  <c r="AP3562" i="3"/>
  <c r="AP3563" i="3"/>
  <c r="AP3564" i="3"/>
  <c r="AP3565" i="3"/>
  <c r="AP3566" i="3"/>
  <c r="AP3567" i="3"/>
  <c r="AP3568" i="3"/>
  <c r="AP3569" i="3"/>
  <c r="AP3570" i="3"/>
  <c r="AP3571" i="3"/>
  <c r="AP3572" i="3"/>
  <c r="AP3573" i="3"/>
  <c r="AP3574" i="3"/>
  <c r="AP3575" i="3"/>
  <c r="AP3576" i="3"/>
  <c r="AP3577" i="3"/>
  <c r="AP3578" i="3"/>
  <c r="AP3579" i="3"/>
  <c r="AP3580" i="3"/>
  <c r="AP3581" i="3"/>
  <c r="AP3582" i="3"/>
  <c r="AP3583" i="3"/>
  <c r="AP3584" i="3"/>
  <c r="AP3585" i="3"/>
  <c r="AP3586" i="3"/>
  <c r="AP3587" i="3"/>
  <c r="AP3588" i="3"/>
  <c r="AP3589" i="3"/>
  <c r="AP3590" i="3"/>
  <c r="AP3591" i="3"/>
  <c r="AP3592" i="3"/>
  <c r="AP3593" i="3"/>
  <c r="AP3594" i="3"/>
  <c r="AP3595" i="3"/>
  <c r="AP3596" i="3"/>
  <c r="AP3597" i="3"/>
  <c r="AP3598" i="3"/>
  <c r="AP3599" i="3"/>
  <c r="AP3600" i="3"/>
  <c r="AP3601" i="3"/>
  <c r="AP3602" i="3"/>
  <c r="AP3603" i="3"/>
  <c r="AP3604" i="3"/>
  <c r="AP3605" i="3"/>
  <c r="AP3606" i="3"/>
  <c r="AP3607" i="3"/>
  <c r="AP3608" i="3"/>
  <c r="AP3609" i="3"/>
  <c r="AP3610" i="3"/>
  <c r="AP3611" i="3"/>
  <c r="AP3612" i="3"/>
  <c r="AP3613" i="3"/>
  <c r="AP3614" i="3"/>
  <c r="AP3615" i="3"/>
  <c r="AP3616" i="3"/>
  <c r="AP3617" i="3"/>
  <c r="AP3618" i="3"/>
  <c r="AP3619" i="3"/>
  <c r="AP3620" i="3"/>
  <c r="AP3621" i="3"/>
  <c r="AP3622" i="3"/>
  <c r="AP3623" i="3"/>
  <c r="AP3624" i="3"/>
  <c r="AP3625" i="3"/>
  <c r="AP3626" i="3"/>
  <c r="AP3627" i="3"/>
  <c r="AP3628" i="3"/>
  <c r="AP3629" i="3"/>
  <c r="AP3630" i="3"/>
  <c r="AP3631" i="3"/>
  <c r="AP3632" i="3"/>
  <c r="AP3633" i="3"/>
  <c r="AP3634" i="3"/>
  <c r="AP3635" i="3"/>
  <c r="AP3636" i="3"/>
  <c r="AP3637" i="3"/>
  <c r="AP3638" i="3"/>
  <c r="AP3639" i="3"/>
  <c r="AP3640" i="3"/>
  <c r="AP3641" i="3"/>
  <c r="AP3642" i="3"/>
  <c r="AP3643" i="3"/>
  <c r="AP3644" i="3"/>
  <c r="AP3645" i="3"/>
  <c r="AP3646" i="3"/>
  <c r="AP3647" i="3"/>
  <c r="AP3648" i="3"/>
  <c r="AP3649" i="3"/>
  <c r="AP3650" i="3"/>
  <c r="AP3651" i="3"/>
  <c r="AP3652" i="3"/>
  <c r="AP3653" i="3"/>
  <c r="AP3654" i="3"/>
  <c r="AP3655" i="3"/>
  <c r="AP3656" i="3"/>
  <c r="AP3657" i="3"/>
  <c r="AP3658" i="3"/>
  <c r="AP3659" i="3"/>
  <c r="AP3660" i="3"/>
  <c r="AP3661" i="3"/>
  <c r="AP3662" i="3"/>
  <c r="AP3663" i="3"/>
  <c r="AP3664" i="3"/>
  <c r="AP3665" i="3"/>
  <c r="AP3666" i="3"/>
  <c r="AP3667" i="3"/>
  <c r="AP3668" i="3"/>
  <c r="AP3669" i="3"/>
  <c r="AP3670" i="3"/>
  <c r="AP3671" i="3"/>
  <c r="AP3672" i="3"/>
  <c r="AP3673" i="3"/>
  <c r="AP3674" i="3"/>
  <c r="AP3675" i="3"/>
  <c r="AP3676" i="3"/>
  <c r="AP3677" i="3"/>
  <c r="AP3678" i="3"/>
  <c r="AP3679" i="3"/>
  <c r="AP3680" i="3"/>
  <c r="AP3681" i="3"/>
  <c r="AP3682" i="3"/>
  <c r="AP3683" i="3"/>
  <c r="AP3684" i="3"/>
  <c r="AP3685" i="3"/>
  <c r="AP3686" i="3"/>
  <c r="AP3687" i="3"/>
  <c r="AP3688" i="3"/>
  <c r="AP3689" i="3"/>
  <c r="AP3690" i="3"/>
  <c r="AP3691" i="3"/>
  <c r="AP3692" i="3"/>
  <c r="AP3693" i="3"/>
  <c r="AP3694" i="3"/>
  <c r="AP3695" i="3"/>
  <c r="AP3696" i="3"/>
  <c r="AP3697" i="3"/>
  <c r="AP3698" i="3"/>
  <c r="AP3699" i="3"/>
  <c r="AP3700" i="3"/>
  <c r="AP3701" i="3"/>
  <c r="AP3702" i="3"/>
  <c r="AP3703" i="3"/>
  <c r="AP3704" i="3"/>
  <c r="AP3705" i="3"/>
  <c r="AP3706" i="3"/>
  <c r="AP3707" i="3"/>
  <c r="AP3708" i="3"/>
  <c r="AP3709" i="3"/>
  <c r="AP3710" i="3"/>
  <c r="AP3711" i="3"/>
  <c r="AP3712" i="3"/>
  <c r="AP3713" i="3"/>
  <c r="AP3714" i="3"/>
  <c r="AP3715" i="3"/>
  <c r="AP3716" i="3"/>
  <c r="AP3717" i="3"/>
  <c r="AP3718" i="3"/>
  <c r="AP3719" i="3"/>
  <c r="AP3720" i="3"/>
  <c r="AP3721" i="3"/>
  <c r="AP3722" i="3"/>
  <c r="AP3723" i="3"/>
  <c r="AP3724" i="3"/>
  <c r="AP3725" i="3"/>
  <c r="AP3726" i="3"/>
  <c r="AP3727" i="3"/>
  <c r="AP3728" i="3"/>
  <c r="AP3729" i="3"/>
  <c r="AP3730" i="3"/>
  <c r="AP3731" i="3"/>
  <c r="AP3732" i="3"/>
  <c r="AP3733" i="3"/>
  <c r="AP3734" i="3"/>
  <c r="AP3735" i="3"/>
  <c r="AP3736" i="3"/>
  <c r="AP3737" i="3"/>
  <c r="AP3738" i="3"/>
  <c r="AP3739" i="3"/>
  <c r="AP3740" i="3"/>
  <c r="AP3741" i="3"/>
  <c r="AP3742" i="3"/>
  <c r="AP3743" i="3"/>
  <c r="AP3744" i="3"/>
  <c r="AP3745" i="3"/>
  <c r="AP3746" i="3"/>
  <c r="AP3747" i="3"/>
  <c r="AP3748" i="3"/>
  <c r="AP3749" i="3"/>
  <c r="AP3750" i="3"/>
  <c r="AP3751" i="3"/>
  <c r="AP3752" i="3"/>
  <c r="AP3753" i="3"/>
  <c r="AP3754" i="3"/>
  <c r="AP3755" i="3"/>
  <c r="AP3756" i="3"/>
  <c r="AP3757" i="3"/>
  <c r="AP3758" i="3"/>
  <c r="AP3759" i="3"/>
  <c r="AP3760" i="3"/>
  <c r="AP3761" i="3"/>
  <c r="AP3762" i="3"/>
  <c r="AP3763" i="3"/>
  <c r="AP3764" i="3"/>
  <c r="AP3765" i="3"/>
  <c r="AP3766" i="3"/>
  <c r="AP3767" i="3"/>
  <c r="AP3768" i="3"/>
  <c r="AP3769" i="3"/>
  <c r="AP3770" i="3"/>
  <c r="AP3771" i="3"/>
  <c r="AP3772" i="3"/>
  <c r="AP3773" i="3"/>
  <c r="AP3774" i="3"/>
  <c r="AP3775" i="3"/>
  <c r="AP3776" i="3"/>
  <c r="AP3777" i="3"/>
  <c r="AP3778" i="3"/>
  <c r="AP3779" i="3"/>
  <c r="AP3780" i="3"/>
  <c r="AP3781" i="3"/>
  <c r="AP3782" i="3"/>
  <c r="AP3783" i="3"/>
  <c r="AP3784" i="3"/>
  <c r="AP3785" i="3"/>
  <c r="AP3786" i="3"/>
  <c r="AP3787" i="3"/>
  <c r="AP3788" i="3"/>
  <c r="AP3789" i="3"/>
  <c r="AP3790" i="3"/>
  <c r="AP3791" i="3"/>
  <c r="AP3792" i="3"/>
  <c r="AP3793" i="3"/>
  <c r="AP3794" i="3"/>
  <c r="AP3795" i="3"/>
  <c r="AP3796" i="3"/>
  <c r="AP3797" i="3"/>
  <c r="AP3798" i="3"/>
  <c r="AP3799" i="3"/>
  <c r="AP3800" i="3"/>
  <c r="AP3801" i="3"/>
  <c r="AP3802" i="3"/>
  <c r="AP3803" i="3"/>
  <c r="AP3804" i="3"/>
  <c r="AP3805" i="3"/>
  <c r="AP3806" i="3"/>
  <c r="AP3807" i="3"/>
  <c r="AP3808" i="3"/>
  <c r="AP3809" i="3"/>
  <c r="AP3810" i="3"/>
  <c r="AP3811" i="3"/>
  <c r="AP3812" i="3"/>
  <c r="AP3813" i="3"/>
  <c r="AP3814" i="3"/>
  <c r="AP3815" i="3"/>
  <c r="AP3816" i="3"/>
  <c r="AP3817" i="3"/>
  <c r="AP3818" i="3"/>
  <c r="AP3819" i="3"/>
  <c r="AP3820" i="3"/>
  <c r="AP3821" i="3"/>
  <c r="AP3822" i="3"/>
  <c r="AP3823" i="3"/>
  <c r="AP3824" i="3"/>
  <c r="AP3825" i="3"/>
  <c r="AP3826" i="3"/>
  <c r="AP3827" i="3"/>
  <c r="AP3828" i="3"/>
  <c r="AP3829" i="3"/>
  <c r="AP3830" i="3"/>
  <c r="AP3831" i="3"/>
  <c r="AP3832" i="3"/>
  <c r="AP3833" i="3"/>
  <c r="AP3834" i="3"/>
  <c r="AP3835" i="3"/>
  <c r="AP3836" i="3"/>
  <c r="AP3837" i="3"/>
  <c r="AP3838" i="3"/>
  <c r="AP3839" i="3"/>
  <c r="AP3840" i="3"/>
  <c r="AP3841" i="3"/>
  <c r="AP3842" i="3"/>
  <c r="AP3843" i="3"/>
  <c r="AP3844" i="3"/>
  <c r="AP3845" i="3"/>
  <c r="AP3846" i="3"/>
  <c r="AP3847" i="3"/>
  <c r="AP3848" i="3"/>
  <c r="AP3849" i="3"/>
  <c r="AP3850" i="3"/>
  <c r="AP3851" i="3"/>
  <c r="AP3852" i="3"/>
  <c r="AP3853" i="3"/>
  <c r="AP3854" i="3"/>
  <c r="AP3855" i="3"/>
  <c r="AP3856" i="3"/>
  <c r="AP3857" i="3"/>
  <c r="AP3858" i="3"/>
  <c r="AP3859" i="3"/>
  <c r="AP3860" i="3"/>
  <c r="AP3861" i="3"/>
  <c r="AP3862" i="3"/>
  <c r="AP3863" i="3"/>
  <c r="AP3864" i="3"/>
  <c r="AP3865" i="3"/>
  <c r="AP3866" i="3"/>
  <c r="AP3867" i="3"/>
  <c r="AP3868" i="3"/>
  <c r="AP3869" i="3"/>
  <c r="AP3870" i="3"/>
  <c r="AP3871" i="3"/>
  <c r="AP3872" i="3"/>
  <c r="AP3873" i="3"/>
  <c r="AP3874" i="3"/>
  <c r="AP3875" i="3"/>
  <c r="AP3876" i="3"/>
  <c r="AP3877" i="3"/>
  <c r="AP3878" i="3"/>
  <c r="AP3879" i="3"/>
  <c r="AP3880" i="3"/>
  <c r="AP3881" i="3"/>
  <c r="AP3882" i="3"/>
  <c r="AP3883" i="3"/>
  <c r="AP3884" i="3"/>
  <c r="AP3885" i="3"/>
  <c r="AP3886" i="3"/>
  <c r="AP3887" i="3"/>
  <c r="AP3888" i="3"/>
  <c r="AP3889" i="3"/>
  <c r="AP3890" i="3"/>
  <c r="AP3891" i="3"/>
  <c r="AP3892" i="3"/>
  <c r="AP3893" i="3"/>
  <c r="AP3894" i="3"/>
  <c r="AP3895" i="3"/>
  <c r="AP3896" i="3"/>
  <c r="AP3897" i="3"/>
  <c r="AP3898" i="3"/>
  <c r="AP3899" i="3"/>
  <c r="AP3900" i="3"/>
  <c r="AP3901" i="3"/>
  <c r="AP3902" i="3"/>
  <c r="AP3903" i="3"/>
  <c r="AP3904" i="3"/>
  <c r="AP3905" i="3"/>
  <c r="AP3906" i="3"/>
  <c r="AP3907" i="3"/>
  <c r="AP3908" i="3"/>
  <c r="AP3909" i="3"/>
  <c r="AP3910" i="3"/>
  <c r="AP3911" i="3"/>
  <c r="AP3912" i="3"/>
  <c r="AP3913" i="3"/>
  <c r="AP3914" i="3"/>
  <c r="AP3915" i="3"/>
  <c r="AP3916" i="3"/>
  <c r="AP3917" i="3"/>
  <c r="AP3918" i="3"/>
  <c r="AP3919" i="3"/>
  <c r="AP3920" i="3"/>
  <c r="AP3921" i="3"/>
  <c r="AP3922" i="3"/>
  <c r="AP3923" i="3"/>
  <c r="AP3924" i="3"/>
  <c r="AP3925" i="3"/>
  <c r="AP3926" i="3"/>
  <c r="AP3927" i="3"/>
  <c r="AP3928" i="3"/>
  <c r="AP3929" i="3"/>
  <c r="AP3930" i="3"/>
  <c r="AP3931" i="3"/>
  <c r="AP3932" i="3"/>
  <c r="AP3933" i="3"/>
  <c r="AP3934" i="3"/>
  <c r="AP3935" i="3"/>
  <c r="AP3936" i="3"/>
  <c r="AP3937" i="3"/>
  <c r="AP3938" i="3"/>
  <c r="AP3939" i="3"/>
  <c r="AP3940" i="3"/>
  <c r="AP3941" i="3"/>
  <c r="AP3942" i="3"/>
  <c r="AP3943" i="3"/>
  <c r="AP3944" i="3"/>
  <c r="AP3945" i="3"/>
  <c r="AP3946" i="3"/>
  <c r="AP3947" i="3"/>
  <c r="AP3948" i="3"/>
  <c r="AP3949" i="3"/>
  <c r="AP3950" i="3"/>
  <c r="AP3951" i="3"/>
  <c r="AP3952" i="3"/>
  <c r="AP3953" i="3"/>
  <c r="AP3954" i="3"/>
  <c r="AP3955" i="3"/>
  <c r="AP3956" i="3"/>
  <c r="AP3957" i="3"/>
  <c r="AP3958" i="3"/>
  <c r="AP3959" i="3"/>
  <c r="AP3960" i="3"/>
  <c r="AP3961" i="3"/>
  <c r="AP3962" i="3"/>
  <c r="AP3963" i="3"/>
  <c r="AP3964" i="3"/>
  <c r="AP3965" i="3"/>
  <c r="AP3966" i="3"/>
  <c r="AP3967" i="3"/>
  <c r="AP3968" i="3"/>
  <c r="AP3969" i="3"/>
  <c r="AP3970" i="3"/>
  <c r="AP3971" i="3"/>
  <c r="AP3972" i="3"/>
  <c r="AP3973" i="3"/>
  <c r="AP3974" i="3"/>
  <c r="AP3975" i="3"/>
  <c r="AP3976" i="3"/>
  <c r="AP3977" i="3"/>
  <c r="AP3978" i="3"/>
  <c r="AP3979" i="3"/>
  <c r="AP3980" i="3"/>
  <c r="AP3981" i="3"/>
  <c r="AP3982" i="3"/>
  <c r="AP3983" i="3"/>
  <c r="AP3984" i="3"/>
  <c r="AP3985" i="3"/>
  <c r="AP3986" i="3"/>
  <c r="AP3987" i="3"/>
  <c r="AP3988" i="3"/>
  <c r="AP3989" i="3"/>
  <c r="AP3990" i="3"/>
  <c r="AP3991" i="3"/>
  <c r="AP3992" i="3"/>
  <c r="AP3993" i="3"/>
  <c r="AP3994" i="3"/>
  <c r="AP3995" i="3"/>
  <c r="AP3996" i="3"/>
  <c r="AP3997" i="3"/>
  <c r="AP3998" i="3"/>
  <c r="AP3999" i="3"/>
  <c r="AP4000" i="3"/>
  <c r="AP4001" i="3"/>
  <c r="AP4002" i="3"/>
  <c r="AP4003" i="3"/>
  <c r="AP4004" i="3"/>
  <c r="AP4005" i="3"/>
  <c r="AP4006" i="3"/>
  <c r="AP4007" i="3"/>
  <c r="AP4008" i="3"/>
  <c r="AP4009" i="3"/>
  <c r="AP4010" i="3"/>
  <c r="AP4011" i="3"/>
  <c r="AP4012" i="3"/>
  <c r="AP4013" i="3"/>
  <c r="AP4014" i="3"/>
  <c r="AP4015" i="3"/>
  <c r="AP4016" i="3"/>
  <c r="AP4017" i="3"/>
  <c r="AP4018" i="3"/>
  <c r="AP4019" i="3"/>
  <c r="AP4020" i="3"/>
  <c r="AP4021" i="3"/>
  <c r="AP4022" i="3"/>
  <c r="AP4023" i="3"/>
  <c r="AP4024" i="3"/>
  <c r="AP4025" i="3"/>
  <c r="AP4026" i="3"/>
  <c r="AP4027" i="3"/>
  <c r="AP4028" i="3"/>
  <c r="AP4029" i="3"/>
  <c r="AP4030" i="3"/>
  <c r="AP4031" i="3"/>
  <c r="AP4032" i="3"/>
  <c r="AP4033" i="3"/>
  <c r="AP4034" i="3"/>
  <c r="AP4035" i="3"/>
  <c r="AP4036" i="3"/>
  <c r="AP4037" i="3"/>
  <c r="AP4038" i="3"/>
  <c r="AP4039" i="3"/>
  <c r="AP4040" i="3"/>
  <c r="AP4041" i="3"/>
  <c r="AP4042" i="3"/>
  <c r="AP4043" i="3"/>
  <c r="AP4044" i="3"/>
  <c r="AP4045" i="3"/>
  <c r="AP4046" i="3"/>
  <c r="AP4047" i="3"/>
  <c r="AP4048" i="3"/>
  <c r="AP4049" i="3"/>
  <c r="AP4050" i="3"/>
  <c r="AP4051" i="3"/>
  <c r="AP4052" i="3"/>
  <c r="AP4053" i="3"/>
  <c r="AP4054" i="3"/>
  <c r="AP4055" i="3"/>
  <c r="AP4056" i="3"/>
  <c r="AP4057" i="3"/>
  <c r="AP4058" i="3"/>
  <c r="AP4059" i="3"/>
  <c r="AP4060" i="3"/>
  <c r="AP4061" i="3"/>
  <c r="AP4062" i="3"/>
  <c r="AP4063" i="3"/>
  <c r="AP4064" i="3"/>
  <c r="AP4065" i="3"/>
  <c r="AP4066" i="3"/>
  <c r="AP4067" i="3"/>
  <c r="AP4068" i="3"/>
  <c r="AP4069" i="3"/>
  <c r="AP4070" i="3"/>
  <c r="AP4071" i="3"/>
  <c r="AP4072" i="3"/>
  <c r="AP4073" i="3"/>
  <c r="AP4074" i="3"/>
  <c r="AP4075" i="3"/>
  <c r="AP4076" i="3"/>
  <c r="AP4077" i="3"/>
  <c r="AP4078" i="3"/>
  <c r="AP4079" i="3"/>
  <c r="AP4080" i="3"/>
  <c r="AP4081" i="3"/>
  <c r="AP4082" i="3"/>
  <c r="AP4083" i="3"/>
  <c r="AP4084" i="3"/>
  <c r="AP4085" i="3"/>
  <c r="AP4086" i="3"/>
  <c r="AP4087" i="3"/>
  <c r="AP4088" i="3"/>
  <c r="AP4089" i="3"/>
  <c r="AP4090" i="3"/>
  <c r="AP4091" i="3"/>
  <c r="AP4092" i="3"/>
  <c r="AP4093" i="3"/>
  <c r="AP4094" i="3"/>
  <c r="AP4095" i="3"/>
  <c r="AP4096" i="3"/>
  <c r="AP4097" i="3"/>
  <c r="AP4098" i="3"/>
  <c r="AP4099" i="3"/>
  <c r="AP4100" i="3"/>
  <c r="AP4101" i="3"/>
  <c r="AP4102" i="3"/>
  <c r="AP4103" i="3"/>
  <c r="AP4104" i="3"/>
  <c r="AP4105" i="3"/>
  <c r="AP4106" i="3"/>
  <c r="AP4107" i="3"/>
  <c r="AP4108" i="3"/>
  <c r="AP4109" i="3"/>
  <c r="AP4110" i="3"/>
  <c r="AP4111" i="3"/>
  <c r="AP4112" i="3"/>
  <c r="AP4113" i="3"/>
  <c r="AP4114" i="3"/>
  <c r="AP4115" i="3"/>
  <c r="AP4116" i="3"/>
  <c r="AP4117" i="3"/>
  <c r="AP4118" i="3"/>
  <c r="AP4119" i="3"/>
  <c r="AP4120" i="3"/>
  <c r="AP4121" i="3"/>
  <c r="AP4122" i="3"/>
  <c r="AP4123" i="3"/>
  <c r="AP4124" i="3"/>
  <c r="AP4125" i="3"/>
  <c r="AP4126" i="3"/>
  <c r="AP4127" i="3"/>
  <c r="AP4128" i="3"/>
  <c r="AP4129" i="3"/>
  <c r="AP4130" i="3"/>
  <c r="AP4131" i="3"/>
  <c r="AP4132" i="3"/>
  <c r="AP4133" i="3"/>
  <c r="AP4134" i="3"/>
  <c r="AP4135" i="3"/>
  <c r="AP4136" i="3"/>
  <c r="AP4137" i="3"/>
  <c r="AP4138" i="3"/>
  <c r="AP4139" i="3"/>
  <c r="AP4140" i="3"/>
  <c r="AP4141" i="3"/>
  <c r="AP4142" i="3"/>
  <c r="AP4143" i="3"/>
  <c r="AP4144" i="3"/>
  <c r="AP4145" i="3"/>
  <c r="AP4146" i="3"/>
  <c r="AP4147" i="3"/>
  <c r="AP4148" i="3"/>
  <c r="AP4149" i="3"/>
  <c r="AP4150" i="3"/>
  <c r="AP4151" i="3"/>
  <c r="AP4152" i="3"/>
  <c r="AP4153" i="3"/>
  <c r="AP4154" i="3"/>
  <c r="AP4155" i="3"/>
  <c r="AP4156" i="3"/>
  <c r="AP4157" i="3"/>
  <c r="AP4158" i="3"/>
  <c r="AP4159" i="3"/>
  <c r="AP4160" i="3"/>
  <c r="AP4161" i="3"/>
  <c r="AP4162" i="3"/>
  <c r="AP4163" i="3"/>
  <c r="AP4164" i="3"/>
  <c r="AP4165" i="3"/>
  <c r="AP4166" i="3"/>
  <c r="AP4167" i="3"/>
  <c r="AP4168" i="3"/>
  <c r="AP4169" i="3"/>
  <c r="AP4170" i="3"/>
  <c r="AP4171" i="3"/>
  <c r="AP4172" i="3"/>
  <c r="AP4173" i="3"/>
  <c r="AP4174" i="3"/>
  <c r="AP4175" i="3"/>
  <c r="AP4176" i="3"/>
  <c r="AP4177" i="3"/>
  <c r="AP4178" i="3"/>
  <c r="AP4179" i="3"/>
  <c r="AP4180" i="3"/>
  <c r="AP4181" i="3"/>
  <c r="AP4182" i="3"/>
  <c r="AP4183" i="3"/>
  <c r="AP4184" i="3"/>
  <c r="AP4185" i="3"/>
  <c r="AP4186" i="3"/>
  <c r="AP4187" i="3"/>
  <c r="AP4188" i="3"/>
  <c r="AP4189" i="3"/>
  <c r="AP4190" i="3"/>
  <c r="AP4191" i="3"/>
  <c r="AP4192" i="3"/>
  <c r="AP4193" i="3"/>
  <c r="AP4194" i="3"/>
  <c r="AP4195" i="3"/>
  <c r="AP4196" i="3"/>
  <c r="AP4197" i="3"/>
  <c r="AP4198" i="3"/>
  <c r="AP4199" i="3"/>
  <c r="AP4200" i="3"/>
  <c r="AP4201" i="3"/>
  <c r="AP4202" i="3"/>
  <c r="AP4203" i="3"/>
  <c r="AP4204" i="3"/>
  <c r="AP4205" i="3"/>
  <c r="AP4206" i="3"/>
  <c r="AP4207" i="3"/>
  <c r="AP4208" i="3"/>
  <c r="AP4209" i="3"/>
  <c r="AP4210" i="3"/>
  <c r="AP4211" i="3"/>
  <c r="AP4212" i="3"/>
  <c r="AP4213" i="3"/>
  <c r="AP4214" i="3"/>
  <c r="AP4215" i="3"/>
  <c r="AP4216" i="3"/>
  <c r="AP4217" i="3"/>
  <c r="AP4218" i="3"/>
  <c r="AP4219" i="3"/>
  <c r="AP4220" i="3"/>
  <c r="AP4221" i="3"/>
  <c r="AP4222" i="3"/>
  <c r="AP4223" i="3"/>
  <c r="AP4224" i="3"/>
  <c r="AP4225" i="3"/>
  <c r="AP4226" i="3"/>
  <c r="AP4227" i="3"/>
  <c r="AP4228" i="3"/>
  <c r="AP4229" i="3"/>
  <c r="AP4230" i="3"/>
  <c r="AP4231" i="3"/>
  <c r="AP4232" i="3"/>
  <c r="AP4233" i="3"/>
  <c r="AP4234" i="3"/>
  <c r="AP4235" i="3"/>
  <c r="AP4236" i="3"/>
  <c r="AP4237" i="3"/>
  <c r="AP4238" i="3"/>
  <c r="AP4239" i="3"/>
  <c r="AP4240" i="3"/>
  <c r="AP4241" i="3"/>
  <c r="AP4242" i="3"/>
  <c r="AP4243" i="3"/>
  <c r="AP4244" i="3"/>
  <c r="AP4245" i="3"/>
  <c r="AP4246" i="3"/>
  <c r="AP4247" i="3"/>
  <c r="AP4248" i="3"/>
  <c r="AP4249" i="3"/>
  <c r="AP4250" i="3"/>
  <c r="AP4251" i="3"/>
  <c r="AP4252" i="3"/>
  <c r="AP4253" i="3"/>
  <c r="AP4254" i="3"/>
  <c r="AP4255" i="3"/>
  <c r="AP4256" i="3"/>
  <c r="AP4257" i="3"/>
  <c r="AP4258" i="3"/>
  <c r="AP4259" i="3"/>
  <c r="AP4260" i="3"/>
  <c r="AP4261" i="3"/>
  <c r="AP4262" i="3"/>
  <c r="AP4263" i="3"/>
  <c r="AP4264" i="3"/>
  <c r="AP4265" i="3"/>
  <c r="AP4266" i="3"/>
  <c r="AP4267" i="3"/>
  <c r="AP4268" i="3"/>
  <c r="AP4269" i="3"/>
  <c r="AP4270" i="3"/>
  <c r="AP4271" i="3"/>
  <c r="AP4272" i="3"/>
  <c r="AP4273" i="3"/>
  <c r="AP4274" i="3"/>
  <c r="AP4275" i="3"/>
  <c r="AP4276" i="3"/>
  <c r="AP4277" i="3"/>
  <c r="AP4278" i="3"/>
  <c r="AP4279" i="3"/>
  <c r="AP4280" i="3"/>
  <c r="AP4281" i="3"/>
  <c r="AP4282" i="3"/>
  <c r="AP4283" i="3"/>
  <c r="AP4284" i="3"/>
  <c r="AP4285" i="3"/>
  <c r="AP4286" i="3"/>
  <c r="AP4287" i="3"/>
  <c r="AP4288" i="3"/>
  <c r="AP4289" i="3"/>
  <c r="AP4290" i="3"/>
  <c r="AP4291" i="3"/>
  <c r="AP4292" i="3"/>
  <c r="AP4293" i="3"/>
  <c r="AP4294" i="3"/>
  <c r="AP4295" i="3"/>
  <c r="AP4296" i="3"/>
  <c r="AP4297" i="3"/>
  <c r="AP4298" i="3"/>
  <c r="AP4299" i="3"/>
  <c r="AP4300" i="3"/>
  <c r="AP4301" i="3"/>
  <c r="AP4302" i="3"/>
  <c r="AP4303" i="3"/>
  <c r="AP4304" i="3"/>
  <c r="AP4305" i="3"/>
  <c r="AP4306" i="3"/>
  <c r="AP4307" i="3"/>
  <c r="AP4308" i="3"/>
  <c r="AP4309" i="3"/>
  <c r="AP4310" i="3"/>
  <c r="AP4311" i="3"/>
  <c r="AP4312" i="3"/>
  <c r="AP4313" i="3"/>
  <c r="AP4314" i="3"/>
  <c r="AP4315" i="3"/>
  <c r="AP4316" i="3"/>
  <c r="AP4317" i="3"/>
  <c r="AP4318" i="3"/>
  <c r="AP4319" i="3"/>
  <c r="AP4320" i="3"/>
  <c r="AP4321" i="3"/>
  <c r="AP4322" i="3"/>
  <c r="AP4323" i="3"/>
  <c r="AP4324" i="3"/>
  <c r="AP4325" i="3"/>
  <c r="AP4326" i="3"/>
  <c r="AP4327" i="3"/>
  <c r="AP4328" i="3"/>
  <c r="AP4329" i="3"/>
  <c r="AP4330" i="3"/>
  <c r="AP4331" i="3"/>
  <c r="AP4332" i="3"/>
  <c r="AP4333" i="3"/>
  <c r="AP4334" i="3"/>
  <c r="AP4335" i="3"/>
  <c r="AP4336" i="3"/>
  <c r="AP4337" i="3"/>
  <c r="AP4338" i="3"/>
  <c r="AP4339" i="3"/>
  <c r="AP4340" i="3"/>
  <c r="AP4341" i="3"/>
  <c r="AP4342" i="3"/>
  <c r="AP4343" i="3"/>
  <c r="AP4344" i="3"/>
  <c r="AP4345" i="3"/>
  <c r="AP4346" i="3"/>
  <c r="AP4347" i="3"/>
  <c r="AP4348" i="3"/>
  <c r="AP4349" i="3"/>
  <c r="AP4350" i="3"/>
  <c r="AP4351" i="3"/>
  <c r="AP4352" i="3"/>
  <c r="AP4353" i="3"/>
  <c r="AP4354" i="3"/>
  <c r="AP4355" i="3"/>
  <c r="AP4356" i="3"/>
  <c r="AP4357" i="3"/>
  <c r="AP4358" i="3"/>
  <c r="AP4359" i="3"/>
  <c r="AP4360" i="3"/>
  <c r="AP4361" i="3"/>
  <c r="AP4362" i="3"/>
  <c r="AP4363" i="3"/>
  <c r="AP4364" i="3"/>
  <c r="AP4365" i="3"/>
  <c r="AP4366" i="3"/>
  <c r="AP4367" i="3"/>
  <c r="AP4368" i="3"/>
  <c r="AP4369" i="3"/>
  <c r="AP4370" i="3"/>
  <c r="AP4371" i="3"/>
  <c r="AP4372" i="3"/>
  <c r="AP4373" i="3"/>
  <c r="AP4374" i="3"/>
  <c r="AP4375" i="3"/>
  <c r="AP4376" i="3"/>
  <c r="AP4377" i="3"/>
  <c r="AP4378" i="3"/>
  <c r="AP4379" i="3"/>
  <c r="AP4380" i="3"/>
  <c r="AP4381" i="3"/>
  <c r="AP4382" i="3"/>
  <c r="AP4383" i="3"/>
  <c r="AP4384" i="3"/>
  <c r="AP4385" i="3"/>
  <c r="AP4386" i="3"/>
  <c r="AP4387" i="3"/>
  <c r="AP4388" i="3"/>
  <c r="AP4389" i="3"/>
  <c r="AP4390" i="3"/>
  <c r="AP4391" i="3"/>
  <c r="AP4392" i="3"/>
  <c r="AP4393" i="3"/>
  <c r="AP4394" i="3"/>
  <c r="AP4395" i="3"/>
  <c r="AP4396" i="3"/>
  <c r="AP4397" i="3"/>
  <c r="AP4398" i="3"/>
  <c r="AP4399" i="3"/>
  <c r="AP4400" i="3"/>
  <c r="AP4401" i="3"/>
  <c r="AP4402" i="3"/>
  <c r="AP4403" i="3"/>
  <c r="AP4404" i="3"/>
  <c r="AP4405" i="3"/>
  <c r="AP4406" i="3"/>
  <c r="AP4407" i="3"/>
  <c r="AP4408" i="3"/>
  <c r="AP4409" i="3"/>
  <c r="AP4410" i="3"/>
  <c r="AP4411" i="3"/>
  <c r="AP4412" i="3"/>
  <c r="AP4413" i="3"/>
  <c r="AP4414" i="3"/>
  <c r="AP4415" i="3"/>
  <c r="AP4416" i="3"/>
  <c r="AP4417" i="3"/>
  <c r="AP4418" i="3"/>
  <c r="AP4419" i="3"/>
  <c r="AP4420" i="3"/>
  <c r="AP4421" i="3"/>
  <c r="AP4422" i="3"/>
  <c r="AP4423" i="3"/>
  <c r="AP4424" i="3"/>
  <c r="AP4425" i="3"/>
  <c r="AP4426" i="3"/>
  <c r="AP4427" i="3"/>
  <c r="AP4428" i="3"/>
  <c r="AP4429" i="3"/>
  <c r="AP4430" i="3"/>
  <c r="AP4431" i="3"/>
  <c r="AP4432" i="3"/>
  <c r="AP4433" i="3"/>
  <c r="AP4434" i="3"/>
  <c r="AP4435" i="3"/>
  <c r="AP4436" i="3"/>
  <c r="AP4437" i="3"/>
  <c r="AP4438" i="3"/>
  <c r="AP4439" i="3"/>
  <c r="AP4440" i="3"/>
  <c r="AP4441" i="3"/>
  <c r="AP4442" i="3"/>
  <c r="AP4443" i="3"/>
  <c r="AP4444" i="3"/>
  <c r="AP4445" i="3"/>
  <c r="AP4446" i="3"/>
  <c r="AP4447" i="3"/>
  <c r="AP4448" i="3"/>
  <c r="AP4449" i="3"/>
  <c r="AP4450" i="3"/>
  <c r="AP4451" i="3"/>
  <c r="AP4452" i="3"/>
  <c r="AP4453" i="3"/>
  <c r="AP4454" i="3"/>
  <c r="AP4455" i="3"/>
  <c r="AP4456" i="3"/>
  <c r="AP4457" i="3"/>
  <c r="AP4458" i="3"/>
  <c r="AP4459" i="3"/>
  <c r="AP4460" i="3"/>
  <c r="AP4461" i="3"/>
  <c r="AP4462" i="3"/>
  <c r="AP4463" i="3"/>
  <c r="AP4464" i="3"/>
  <c r="AP4465" i="3"/>
  <c r="AP4466" i="3"/>
  <c r="AP4467" i="3"/>
  <c r="AP4468" i="3"/>
  <c r="AP4469" i="3"/>
  <c r="AP4470" i="3"/>
  <c r="AP4471" i="3"/>
  <c r="AP4472" i="3"/>
  <c r="AP4473" i="3"/>
  <c r="AP4474" i="3"/>
  <c r="AP4475" i="3"/>
  <c r="AP4476" i="3"/>
  <c r="AP4477" i="3"/>
  <c r="AP4478" i="3"/>
  <c r="AP4479" i="3"/>
  <c r="AP4480" i="3"/>
  <c r="AP4481" i="3"/>
  <c r="AP4482" i="3"/>
  <c r="AP4483" i="3"/>
  <c r="AP4484" i="3"/>
  <c r="AP4485" i="3"/>
  <c r="AP4486" i="3"/>
  <c r="AP4487" i="3"/>
  <c r="AP4488" i="3"/>
  <c r="AP4489" i="3"/>
  <c r="AP4490" i="3"/>
  <c r="AP4491" i="3"/>
  <c r="AP4492" i="3"/>
  <c r="AP4493" i="3"/>
  <c r="AP4494" i="3"/>
  <c r="AP4495" i="3"/>
  <c r="AP4496" i="3"/>
  <c r="AP4497" i="3"/>
  <c r="AP4498" i="3"/>
  <c r="AP4499" i="3"/>
  <c r="AP4500" i="3"/>
  <c r="AP4501" i="3"/>
  <c r="AP4502" i="3"/>
  <c r="AP4503" i="3"/>
  <c r="AP4504" i="3"/>
  <c r="AP4505" i="3"/>
  <c r="AP4506" i="3"/>
  <c r="AP4507" i="3"/>
  <c r="AP4508" i="3"/>
  <c r="AP4509" i="3"/>
  <c r="AP4510" i="3"/>
  <c r="AP4511" i="3"/>
  <c r="AP4512" i="3"/>
  <c r="AP4513" i="3"/>
  <c r="AP4514" i="3"/>
  <c r="AP4515" i="3"/>
  <c r="AP4516" i="3"/>
  <c r="AP4517" i="3"/>
  <c r="AP4518" i="3"/>
  <c r="AP4519" i="3"/>
  <c r="AP4520" i="3"/>
  <c r="AP4521" i="3"/>
  <c r="AP4522" i="3"/>
  <c r="AP4523" i="3"/>
  <c r="AP4524" i="3"/>
  <c r="AP4525" i="3"/>
  <c r="AP4526" i="3"/>
  <c r="AP4527" i="3"/>
  <c r="AP4528" i="3"/>
  <c r="AP4529" i="3"/>
  <c r="AP4530" i="3"/>
  <c r="AP4531" i="3"/>
  <c r="AP4532" i="3"/>
  <c r="AP4533" i="3"/>
  <c r="AP4534" i="3"/>
  <c r="AP4535" i="3"/>
  <c r="AP4536" i="3"/>
  <c r="AP4537" i="3"/>
  <c r="AP4538" i="3"/>
  <c r="AP4539" i="3"/>
  <c r="AP4540" i="3"/>
  <c r="AP4541" i="3"/>
  <c r="AP4542" i="3"/>
  <c r="AP4543" i="3"/>
  <c r="AP4544" i="3"/>
  <c r="AP4545" i="3"/>
  <c r="AP4546" i="3"/>
  <c r="AP4547" i="3"/>
  <c r="AP4548" i="3"/>
  <c r="AP4549" i="3"/>
  <c r="AP4550" i="3"/>
  <c r="AP4551" i="3"/>
  <c r="AP4552" i="3"/>
  <c r="AP4553" i="3"/>
  <c r="AP4554" i="3"/>
  <c r="AP4555" i="3"/>
  <c r="AP4556" i="3"/>
  <c r="AP4557" i="3"/>
  <c r="AP4558" i="3"/>
  <c r="AP4559" i="3"/>
  <c r="AP4560" i="3"/>
  <c r="AP4561" i="3"/>
  <c r="AP4562" i="3"/>
  <c r="AP4563" i="3"/>
  <c r="AP4564" i="3"/>
  <c r="AP4565" i="3"/>
  <c r="AP4566" i="3"/>
  <c r="AP4567" i="3"/>
  <c r="AP4568" i="3"/>
  <c r="AP4569" i="3"/>
  <c r="AP4570" i="3"/>
  <c r="AP4571" i="3"/>
  <c r="AP4572" i="3"/>
  <c r="AP4573" i="3"/>
  <c r="AP4574" i="3"/>
  <c r="AP4575" i="3"/>
  <c r="AP4576" i="3"/>
  <c r="AP4577" i="3"/>
  <c r="AP4578" i="3"/>
  <c r="AP4579" i="3"/>
  <c r="AP4580" i="3"/>
  <c r="AP4581" i="3"/>
  <c r="AP4582" i="3"/>
  <c r="AP4583" i="3"/>
  <c r="AP4584" i="3"/>
  <c r="AP4585" i="3"/>
  <c r="AP4586" i="3"/>
  <c r="AP4587" i="3"/>
  <c r="AP4588" i="3"/>
  <c r="AP4589" i="3"/>
  <c r="AP4590" i="3"/>
  <c r="AP4591" i="3"/>
  <c r="AP4592" i="3"/>
  <c r="AP4593" i="3"/>
  <c r="AP4594" i="3"/>
  <c r="AP4595" i="3"/>
  <c r="AP4596" i="3"/>
  <c r="AP4597" i="3"/>
  <c r="AP4598" i="3"/>
  <c r="AP4599" i="3"/>
  <c r="AP4600" i="3"/>
  <c r="AP4601" i="3"/>
  <c r="AP4602" i="3"/>
  <c r="AP4603" i="3"/>
  <c r="AP4604" i="3"/>
  <c r="AP4605" i="3"/>
  <c r="AP4606" i="3"/>
  <c r="AP4607" i="3"/>
  <c r="AP4608" i="3"/>
  <c r="AP4609" i="3"/>
  <c r="AP4610" i="3"/>
  <c r="AP4611" i="3"/>
  <c r="AP4612" i="3"/>
  <c r="AP4613" i="3"/>
  <c r="AP4614" i="3"/>
  <c r="AP4615" i="3"/>
  <c r="AP4616" i="3"/>
  <c r="AP4617" i="3"/>
  <c r="AP4618" i="3"/>
  <c r="AP4619" i="3"/>
  <c r="AP4620" i="3"/>
  <c r="AP4621" i="3"/>
  <c r="AP4622" i="3"/>
  <c r="AP4623" i="3"/>
  <c r="AP4624" i="3"/>
  <c r="AP4625" i="3"/>
  <c r="AP4626" i="3"/>
  <c r="AP4627" i="3"/>
  <c r="AP4628" i="3"/>
  <c r="AP4629" i="3"/>
  <c r="AP4630" i="3"/>
  <c r="AP4631" i="3"/>
  <c r="AP4632" i="3"/>
  <c r="AP4633" i="3"/>
  <c r="AP4634" i="3"/>
  <c r="AP4635" i="3"/>
  <c r="AP4636" i="3"/>
  <c r="AP4637" i="3"/>
  <c r="AP4638" i="3"/>
  <c r="AP4639" i="3"/>
  <c r="AP4640" i="3"/>
  <c r="AP4641" i="3"/>
  <c r="AP4642" i="3"/>
  <c r="AP4643" i="3"/>
  <c r="AP4644" i="3"/>
  <c r="AP4645" i="3"/>
  <c r="AP4646" i="3"/>
  <c r="AP4647" i="3"/>
  <c r="AP4648" i="3"/>
  <c r="AP4649" i="3"/>
  <c r="AP4650" i="3"/>
  <c r="AP4651" i="3"/>
  <c r="AP4652" i="3"/>
  <c r="AP4653" i="3"/>
  <c r="AP4654" i="3"/>
  <c r="AP4655" i="3"/>
  <c r="AP4656" i="3"/>
  <c r="AP4657" i="3"/>
  <c r="AP4658" i="3"/>
  <c r="AP4659" i="3"/>
  <c r="AP4660" i="3"/>
  <c r="AP4661" i="3"/>
  <c r="AP4662" i="3"/>
  <c r="AP4663" i="3"/>
  <c r="AP4664" i="3"/>
  <c r="AP4665" i="3"/>
  <c r="AP4666" i="3"/>
  <c r="AP4667" i="3"/>
  <c r="AP4668" i="3"/>
  <c r="AP4669" i="3"/>
  <c r="AP4670" i="3"/>
  <c r="AP4671" i="3"/>
  <c r="AP4672" i="3"/>
  <c r="AP4673" i="3"/>
  <c r="AP4674" i="3"/>
  <c r="AP4675" i="3"/>
  <c r="AP4676" i="3"/>
  <c r="AP4677" i="3"/>
  <c r="AP4678" i="3"/>
  <c r="AP4679" i="3"/>
  <c r="AP4680" i="3"/>
  <c r="AP4681" i="3"/>
  <c r="AP4682" i="3"/>
  <c r="AP4683" i="3"/>
  <c r="AP4684" i="3"/>
  <c r="AP4685" i="3"/>
  <c r="AP4686" i="3"/>
  <c r="AP4687" i="3"/>
  <c r="AP4688" i="3"/>
  <c r="AP4689" i="3"/>
  <c r="AP4690" i="3"/>
  <c r="AP4691" i="3"/>
  <c r="AP4692" i="3"/>
  <c r="AP4693" i="3"/>
  <c r="AP4694" i="3"/>
  <c r="AP4695" i="3"/>
  <c r="AP4696" i="3"/>
  <c r="AP4697" i="3"/>
  <c r="AP4698" i="3"/>
  <c r="AP4699" i="3"/>
  <c r="AP4700" i="3"/>
  <c r="AP4701" i="3"/>
  <c r="AP4702" i="3"/>
  <c r="AP4703" i="3"/>
  <c r="AP4704" i="3"/>
  <c r="AP4705" i="3"/>
  <c r="AP4706" i="3"/>
  <c r="AP4707" i="3"/>
  <c r="AP4708" i="3"/>
  <c r="AP4709" i="3"/>
  <c r="AP4710" i="3"/>
  <c r="AP4711" i="3"/>
  <c r="AP4712" i="3"/>
  <c r="AP4713" i="3"/>
  <c r="AP4714" i="3"/>
  <c r="AP4715" i="3"/>
  <c r="AP4716" i="3"/>
  <c r="AP4717" i="3"/>
  <c r="AP4718" i="3"/>
  <c r="AP4719" i="3"/>
  <c r="AP4720" i="3"/>
  <c r="AP4721" i="3"/>
  <c r="AP4722" i="3"/>
  <c r="AP4723" i="3"/>
  <c r="AP4724" i="3"/>
  <c r="AP4725" i="3"/>
  <c r="AP4726" i="3"/>
  <c r="AP4727" i="3"/>
  <c r="AP4728" i="3"/>
  <c r="AP4729" i="3"/>
  <c r="AP4730" i="3"/>
  <c r="AP4731" i="3"/>
  <c r="AP4732" i="3"/>
  <c r="AP4733" i="3"/>
  <c r="AP4734" i="3"/>
  <c r="AP4735" i="3"/>
  <c r="AP4736" i="3"/>
  <c r="AP4737" i="3"/>
  <c r="AP4738" i="3"/>
  <c r="AP4739" i="3"/>
  <c r="AP4740" i="3"/>
  <c r="AP4741" i="3"/>
  <c r="AP4742" i="3"/>
  <c r="AP4743" i="3"/>
  <c r="AP4744" i="3"/>
  <c r="AP4745" i="3"/>
  <c r="AP4746" i="3"/>
  <c r="AP4747" i="3"/>
  <c r="AP4748" i="3"/>
  <c r="AP4749" i="3"/>
  <c r="AP4750" i="3"/>
  <c r="AP4751" i="3"/>
  <c r="AP4752" i="3"/>
  <c r="AP4753" i="3"/>
  <c r="AP4754" i="3"/>
  <c r="AP4755" i="3"/>
  <c r="AP4756" i="3"/>
  <c r="AP4757" i="3"/>
  <c r="AP4758" i="3"/>
  <c r="AP4759" i="3"/>
  <c r="AP4760" i="3"/>
  <c r="AP4761" i="3"/>
  <c r="AP4762" i="3"/>
  <c r="AP4763" i="3"/>
  <c r="AP4764" i="3"/>
  <c r="AP4765" i="3"/>
  <c r="AP4766" i="3"/>
  <c r="AP4767" i="3"/>
  <c r="AP4768" i="3"/>
  <c r="AP4769" i="3"/>
  <c r="AP4770" i="3"/>
  <c r="AP4771" i="3"/>
  <c r="AP4772" i="3"/>
  <c r="AP4773" i="3"/>
  <c r="AP4774" i="3"/>
  <c r="AP4775" i="3"/>
  <c r="AP4776" i="3"/>
  <c r="AP4777" i="3"/>
  <c r="AP4778" i="3"/>
  <c r="AP4779" i="3"/>
  <c r="AP4780" i="3"/>
  <c r="AP4781" i="3"/>
  <c r="AP4782" i="3"/>
  <c r="AP4783" i="3"/>
  <c r="AP4784" i="3"/>
  <c r="AP4785" i="3"/>
  <c r="AP4786" i="3"/>
  <c r="AP4787" i="3"/>
  <c r="AP4788" i="3"/>
  <c r="AP4789" i="3"/>
  <c r="AP4790" i="3"/>
  <c r="AP4791" i="3"/>
  <c r="AP4792" i="3"/>
  <c r="AP4793" i="3"/>
  <c r="AP4794" i="3"/>
  <c r="AP4795" i="3"/>
  <c r="AP4796" i="3"/>
  <c r="AP4797" i="3"/>
  <c r="AP4798" i="3"/>
  <c r="AP4799" i="3"/>
  <c r="AP4800" i="3"/>
  <c r="AP4801" i="3"/>
  <c r="AP4802" i="3"/>
  <c r="AP4803" i="3"/>
  <c r="AP4804" i="3"/>
  <c r="AP4805" i="3"/>
  <c r="AP4806" i="3"/>
  <c r="AP4807" i="3"/>
  <c r="AP4808" i="3"/>
  <c r="AP4809" i="3"/>
  <c r="AP4810" i="3"/>
  <c r="AP4811" i="3"/>
  <c r="AP4812" i="3"/>
  <c r="AP4813" i="3"/>
  <c r="AP4814" i="3"/>
  <c r="AP4815" i="3"/>
  <c r="AP4816" i="3"/>
  <c r="AP4817" i="3"/>
  <c r="AP4818" i="3"/>
  <c r="AP4819" i="3"/>
  <c r="AP4820" i="3"/>
  <c r="AP4821" i="3"/>
  <c r="AP4822" i="3"/>
  <c r="AP4823" i="3"/>
  <c r="AP4824" i="3"/>
  <c r="AP4825" i="3"/>
  <c r="AP4826" i="3"/>
  <c r="AP4827" i="3"/>
  <c r="AP4828" i="3"/>
  <c r="AP4829" i="3"/>
  <c r="AP4830" i="3"/>
  <c r="AP4831" i="3"/>
  <c r="AP4832" i="3"/>
  <c r="AP4833" i="3"/>
  <c r="AP4834" i="3"/>
  <c r="AP4835" i="3"/>
  <c r="AP4836" i="3"/>
  <c r="AP4837" i="3"/>
  <c r="AP4838" i="3"/>
  <c r="AP4839" i="3"/>
  <c r="AP4840" i="3"/>
  <c r="AP4841" i="3"/>
  <c r="AP4842" i="3"/>
  <c r="AP4843" i="3"/>
  <c r="AP4844" i="3"/>
  <c r="AP4845" i="3"/>
  <c r="AP4846" i="3"/>
  <c r="AP4847" i="3"/>
  <c r="AP4848" i="3"/>
  <c r="AP4849" i="3"/>
  <c r="AP4850" i="3"/>
  <c r="AP4851" i="3"/>
  <c r="AP4852" i="3"/>
  <c r="AP4853" i="3"/>
  <c r="AP4854" i="3"/>
  <c r="AP4855" i="3"/>
  <c r="AP4856" i="3"/>
  <c r="AP4857" i="3"/>
  <c r="AP4858" i="3"/>
  <c r="AP4859" i="3"/>
  <c r="AP4860" i="3"/>
  <c r="AP4861" i="3"/>
  <c r="AP4862" i="3"/>
  <c r="AP4863" i="3"/>
  <c r="AP4864" i="3"/>
  <c r="AP4865" i="3"/>
  <c r="AP4866" i="3"/>
  <c r="AP4867" i="3"/>
  <c r="AP4868" i="3"/>
  <c r="AP4869" i="3"/>
  <c r="AP4870" i="3"/>
  <c r="AP4871" i="3"/>
  <c r="AP4872" i="3"/>
  <c r="AP4873" i="3"/>
  <c r="AP4874" i="3"/>
  <c r="AP4875" i="3"/>
  <c r="AP4876" i="3"/>
  <c r="AP4877" i="3"/>
  <c r="AP4878" i="3"/>
  <c r="AP4879" i="3"/>
  <c r="AP4880" i="3"/>
  <c r="AP4881" i="3"/>
  <c r="AP4882" i="3"/>
  <c r="AP4883" i="3"/>
  <c r="AP4884" i="3"/>
  <c r="AP4885" i="3"/>
  <c r="AP4886" i="3"/>
  <c r="AP4887" i="3"/>
  <c r="AP4888" i="3"/>
  <c r="AP4889" i="3"/>
  <c r="AP4890" i="3"/>
  <c r="AP4891" i="3"/>
  <c r="AP4892" i="3"/>
  <c r="AP4893" i="3"/>
  <c r="AP4894" i="3"/>
  <c r="AP4895" i="3"/>
  <c r="AP4896" i="3"/>
  <c r="AP4897" i="3"/>
  <c r="AP4898" i="3"/>
  <c r="AP4899" i="3"/>
  <c r="AP4900" i="3"/>
  <c r="AP4901" i="3"/>
  <c r="AP4902" i="3"/>
  <c r="AP4903" i="3"/>
  <c r="AP4904" i="3"/>
  <c r="AP4905" i="3"/>
  <c r="AP4906" i="3"/>
  <c r="AP4907" i="3"/>
  <c r="AP4908" i="3"/>
  <c r="AP4909" i="3"/>
  <c r="AP4910" i="3"/>
  <c r="AP4911" i="3"/>
  <c r="AP4912" i="3"/>
  <c r="AP4913" i="3"/>
  <c r="AP4914" i="3"/>
  <c r="AP4915" i="3"/>
  <c r="AP4916" i="3"/>
  <c r="AP4917" i="3"/>
  <c r="AP4918" i="3"/>
  <c r="AP4919" i="3"/>
  <c r="AP4920" i="3"/>
  <c r="AP4921" i="3"/>
  <c r="AP4922" i="3"/>
  <c r="AP4923" i="3"/>
  <c r="AP4924" i="3"/>
  <c r="AP4925" i="3"/>
  <c r="AP4926" i="3"/>
  <c r="AP4927" i="3"/>
  <c r="AP4928" i="3"/>
  <c r="AP4929" i="3"/>
  <c r="AP4930" i="3"/>
  <c r="AP4931" i="3"/>
  <c r="AP4932" i="3"/>
  <c r="AP4933" i="3"/>
  <c r="AP4934" i="3"/>
  <c r="AP4935" i="3"/>
  <c r="AP4936" i="3"/>
  <c r="AP4937" i="3"/>
  <c r="AP4938" i="3"/>
  <c r="AP4939" i="3"/>
  <c r="AP4940" i="3"/>
  <c r="AP4941" i="3"/>
  <c r="AP4942" i="3"/>
  <c r="AP4943" i="3"/>
  <c r="AP4944" i="3"/>
  <c r="AP4945" i="3"/>
  <c r="AP4946" i="3"/>
  <c r="AP4947" i="3"/>
  <c r="AP4948" i="3"/>
  <c r="AP4949" i="3"/>
  <c r="AP4950" i="3"/>
  <c r="AP4951" i="3"/>
  <c r="AP4952" i="3"/>
  <c r="AP4953" i="3"/>
  <c r="AP4954" i="3"/>
  <c r="AP4955" i="3"/>
  <c r="AP4956" i="3"/>
  <c r="AP4957" i="3"/>
  <c r="AP4958" i="3"/>
  <c r="AP4959" i="3"/>
  <c r="AP4960" i="3"/>
  <c r="AP4961" i="3"/>
  <c r="AP4962" i="3"/>
  <c r="AP4963" i="3"/>
  <c r="AP4964" i="3"/>
  <c r="AP4965" i="3"/>
  <c r="AP4966" i="3"/>
  <c r="AP4967" i="3"/>
  <c r="AP4968" i="3"/>
  <c r="AP4969" i="3"/>
  <c r="AP4970" i="3"/>
  <c r="AP4971" i="3"/>
  <c r="AP4972" i="3"/>
  <c r="AP4973" i="3"/>
  <c r="AP4974" i="3"/>
  <c r="AP4975" i="3"/>
  <c r="AP4976" i="3"/>
  <c r="AP4977" i="3"/>
  <c r="AP4978" i="3"/>
  <c r="AP4979" i="3"/>
  <c r="AP4980" i="3"/>
  <c r="AP4981" i="3"/>
  <c r="AP4982" i="3"/>
  <c r="AP4983" i="3"/>
  <c r="AP4984" i="3"/>
  <c r="AP4985" i="3"/>
  <c r="AP4986" i="3"/>
  <c r="AP4987" i="3"/>
  <c r="AP4988" i="3"/>
  <c r="AP4989" i="3"/>
  <c r="AP4990" i="3"/>
  <c r="AP4991" i="3"/>
  <c r="AP4992" i="3"/>
  <c r="AP4993" i="3"/>
  <c r="AP4994" i="3"/>
  <c r="AP4995" i="3"/>
  <c r="AP4996" i="3"/>
  <c r="AP4997" i="3"/>
  <c r="AP4998" i="3"/>
  <c r="AP4999" i="3"/>
  <c r="AP5000" i="3"/>
  <c r="AP5001" i="3"/>
  <c r="AP5002" i="3"/>
  <c r="AP5003" i="3"/>
  <c r="AP5004" i="3"/>
  <c r="AP5005" i="3"/>
  <c r="AP5006" i="3"/>
  <c r="AP5007" i="3"/>
  <c r="AP5008" i="3"/>
  <c r="AP5009" i="3"/>
  <c r="AP5010" i="3"/>
  <c r="AP5011" i="3"/>
  <c r="AP5012" i="3"/>
  <c r="AP5013" i="3"/>
  <c r="AP5014" i="3"/>
  <c r="AP5015" i="3"/>
  <c r="AP5016" i="3"/>
  <c r="AP5017" i="3"/>
  <c r="AP5018" i="3"/>
  <c r="AP5019" i="3"/>
  <c r="AP5020" i="3"/>
  <c r="AP5021" i="3"/>
  <c r="AP5022" i="3"/>
  <c r="AP5023" i="3"/>
  <c r="AP5024" i="3"/>
  <c r="AP5025" i="3"/>
  <c r="AP5026" i="3"/>
  <c r="AP5027" i="3"/>
  <c r="AP5028" i="3"/>
  <c r="AP5029" i="3"/>
  <c r="AP5030" i="3"/>
  <c r="AP5031" i="3"/>
  <c r="AP5032" i="3"/>
  <c r="AP5033" i="3"/>
  <c r="AP5034" i="3"/>
  <c r="AP5035" i="3"/>
  <c r="AP5036" i="3"/>
  <c r="AP5037" i="3"/>
  <c r="AP5038" i="3"/>
  <c r="AP5039" i="3"/>
  <c r="AP5040" i="3"/>
  <c r="AP5041" i="3"/>
  <c r="AP5042" i="3"/>
  <c r="AP5043" i="3"/>
  <c r="AP5044" i="3"/>
  <c r="AP5045" i="3"/>
  <c r="AP5046" i="3"/>
  <c r="AP5047" i="3"/>
  <c r="AP5048" i="3"/>
  <c r="AP5049" i="3"/>
  <c r="AP5050" i="3"/>
  <c r="AP5051" i="3"/>
  <c r="AP5052" i="3"/>
  <c r="AP5053" i="3"/>
  <c r="AP5054" i="3"/>
  <c r="AP5055" i="3"/>
  <c r="AP5056" i="3"/>
  <c r="AP5057" i="3"/>
  <c r="AP5058" i="3"/>
  <c r="AP5059" i="3"/>
  <c r="AP5060" i="3"/>
  <c r="AP5061" i="3"/>
  <c r="AP5062" i="3"/>
  <c r="AP5063" i="3"/>
  <c r="AP5064" i="3"/>
  <c r="AP5065" i="3"/>
  <c r="AP5066" i="3"/>
  <c r="AP5067" i="3"/>
  <c r="AP5068" i="3"/>
  <c r="AP5069" i="3"/>
  <c r="AP5070" i="3"/>
  <c r="AP5071" i="3"/>
  <c r="AP5072" i="3"/>
  <c r="AP5073" i="3"/>
  <c r="AP5074" i="3"/>
  <c r="AP5075" i="3"/>
  <c r="AP5076" i="3"/>
  <c r="AP5077" i="3"/>
  <c r="AP5078" i="3"/>
  <c r="AP5079" i="3"/>
  <c r="AP5080" i="3"/>
  <c r="AP5081" i="3"/>
  <c r="AP5082" i="3"/>
  <c r="AP5083" i="3"/>
  <c r="AP5084" i="3"/>
  <c r="AP5085" i="3"/>
  <c r="AP5086" i="3"/>
  <c r="AP5087" i="3"/>
  <c r="AP5088" i="3"/>
  <c r="AP5089" i="3"/>
  <c r="AP5090" i="3"/>
  <c r="AP5091" i="3"/>
  <c r="AP5092" i="3"/>
  <c r="AP5093" i="3"/>
  <c r="AP5094" i="3"/>
  <c r="AP5095" i="3"/>
  <c r="AP5096" i="3"/>
  <c r="AP5097" i="3"/>
  <c r="AP5098" i="3"/>
  <c r="AP5099" i="3"/>
  <c r="AP5100" i="3"/>
  <c r="AP5101" i="3"/>
  <c r="AP5102" i="3"/>
  <c r="AP5103" i="3"/>
  <c r="AP5104" i="3"/>
  <c r="AP5105" i="3"/>
  <c r="AP5106" i="3"/>
  <c r="AP5107" i="3"/>
  <c r="AP5108" i="3"/>
  <c r="AP5109" i="3"/>
  <c r="AP5110" i="3"/>
  <c r="AP5111" i="3"/>
  <c r="AP5112" i="3"/>
  <c r="AP5113" i="3"/>
  <c r="AP5114" i="3"/>
  <c r="AP5115" i="3"/>
  <c r="AP5116" i="3"/>
  <c r="AP5117" i="3"/>
  <c r="AP5118" i="3"/>
  <c r="AP5119" i="3"/>
  <c r="AP5120" i="3"/>
  <c r="AP5121" i="3"/>
  <c r="AP5122" i="3"/>
  <c r="AP5123" i="3"/>
  <c r="AP5124" i="3"/>
  <c r="AP5125" i="3"/>
  <c r="AP5126" i="3"/>
  <c r="AP5127" i="3"/>
  <c r="AP5128" i="3"/>
  <c r="AP5129" i="3"/>
  <c r="AP5130" i="3"/>
  <c r="AP5131" i="3"/>
  <c r="AP5132" i="3"/>
  <c r="AP5133" i="3"/>
  <c r="AP5134" i="3"/>
  <c r="AP5135" i="3"/>
  <c r="AP5136" i="3"/>
  <c r="AP5137" i="3"/>
  <c r="AP5138" i="3"/>
  <c r="AP5139" i="3"/>
  <c r="AP5140" i="3"/>
  <c r="AP5141" i="3"/>
  <c r="AP5142" i="3"/>
  <c r="AP5143" i="3"/>
  <c r="AP5144" i="3"/>
  <c r="AP5145" i="3"/>
  <c r="AP5146" i="3"/>
  <c r="AP5147" i="3"/>
  <c r="AP5148" i="3"/>
  <c r="AP5149" i="3"/>
  <c r="AP5150" i="3"/>
  <c r="AP5151" i="3"/>
  <c r="AP5152" i="3"/>
  <c r="AP5153" i="3"/>
  <c r="AP5154" i="3"/>
  <c r="AP5155" i="3"/>
  <c r="AP5156" i="3"/>
  <c r="AP5157" i="3"/>
  <c r="AP5158" i="3"/>
  <c r="AP5159" i="3"/>
  <c r="AP5160" i="3"/>
  <c r="AP5161" i="3"/>
  <c r="AP5162" i="3"/>
  <c r="AP5163" i="3"/>
  <c r="AP5164" i="3"/>
  <c r="AP5165" i="3"/>
  <c r="AP5166" i="3"/>
  <c r="AP5167" i="3"/>
  <c r="AP5168" i="3"/>
  <c r="AP5169" i="3"/>
  <c r="AP5170" i="3"/>
  <c r="AP5171" i="3"/>
  <c r="AP5172" i="3"/>
  <c r="AP5173" i="3"/>
  <c r="AP5174" i="3"/>
  <c r="AP5175" i="3"/>
  <c r="AP5176" i="3"/>
  <c r="AP5177" i="3"/>
  <c r="AP5178" i="3"/>
  <c r="AP5179" i="3"/>
  <c r="AP5180" i="3"/>
  <c r="AP5181" i="3"/>
  <c r="AP5182" i="3"/>
  <c r="AP5183" i="3"/>
  <c r="AP5184" i="3"/>
  <c r="AP5185" i="3"/>
  <c r="AP5186" i="3"/>
  <c r="AP5187" i="3"/>
  <c r="AP5188" i="3"/>
  <c r="AP5189" i="3"/>
  <c r="AP5190" i="3"/>
  <c r="AP5191" i="3"/>
  <c r="AP5192" i="3"/>
  <c r="AP5193" i="3"/>
  <c r="AP5194" i="3"/>
  <c r="AP5195" i="3"/>
  <c r="AP5196" i="3"/>
  <c r="AP5197" i="3"/>
  <c r="AP5198" i="3"/>
  <c r="AP5199" i="3"/>
  <c r="AP5200" i="3"/>
  <c r="AP5201" i="3"/>
  <c r="AP5202" i="3"/>
  <c r="AP5203" i="3"/>
  <c r="AP5204" i="3"/>
  <c r="AP5205" i="3"/>
  <c r="AP5206" i="3"/>
  <c r="AP5207" i="3"/>
  <c r="AP5208" i="3"/>
  <c r="AP5209" i="3"/>
  <c r="AP5210" i="3"/>
  <c r="AP5211" i="3"/>
  <c r="AP5212" i="3"/>
  <c r="AP5213" i="3"/>
  <c r="AP5214" i="3"/>
  <c r="AP5215" i="3"/>
  <c r="AP5216" i="3"/>
  <c r="AP5217" i="3"/>
  <c r="AP5218" i="3"/>
  <c r="AP5219" i="3"/>
  <c r="AP5220" i="3"/>
  <c r="AP5221" i="3"/>
  <c r="AP5222" i="3"/>
  <c r="AP5223" i="3"/>
  <c r="AP5224" i="3"/>
  <c r="AP5225" i="3"/>
  <c r="AP5226" i="3"/>
  <c r="AP5227" i="3"/>
  <c r="AP5228" i="3"/>
  <c r="AP5229" i="3"/>
  <c r="AP5230" i="3"/>
  <c r="AP5231" i="3"/>
  <c r="AP5232" i="3"/>
  <c r="AP5233" i="3"/>
  <c r="AP5234" i="3"/>
  <c r="AP5235" i="3"/>
  <c r="AP5236" i="3"/>
  <c r="AP5237" i="3"/>
  <c r="AP5238" i="3"/>
  <c r="AP5239" i="3"/>
  <c r="AP5240" i="3"/>
  <c r="AP5241" i="3"/>
  <c r="AP5242" i="3"/>
  <c r="AP5243" i="3"/>
  <c r="AP5244" i="3"/>
  <c r="AP5245" i="3"/>
  <c r="AP5246" i="3"/>
  <c r="AP5247" i="3"/>
  <c r="AP5248" i="3"/>
  <c r="AP5249" i="3"/>
  <c r="AP5250" i="3"/>
  <c r="AP5251" i="3"/>
  <c r="AP5252" i="3"/>
  <c r="AP5253" i="3"/>
  <c r="AP5254" i="3"/>
  <c r="AP5255" i="3"/>
  <c r="AP5256" i="3"/>
  <c r="AP5257" i="3"/>
  <c r="AP5258" i="3"/>
  <c r="AP5259" i="3"/>
  <c r="AP5260" i="3"/>
  <c r="AP5261" i="3"/>
  <c r="AP5262" i="3"/>
  <c r="AP5263" i="3"/>
  <c r="AP5264" i="3"/>
  <c r="AP5265" i="3"/>
  <c r="AP5266" i="3"/>
  <c r="AP5267" i="3"/>
  <c r="AP5268" i="3"/>
  <c r="AP5269" i="3"/>
  <c r="AP5270" i="3"/>
  <c r="AP5271" i="3"/>
  <c r="AP5272" i="3"/>
  <c r="AP5273" i="3"/>
  <c r="AP5274" i="3"/>
  <c r="AP5275" i="3"/>
  <c r="AP5276" i="3"/>
  <c r="AP5277" i="3"/>
  <c r="AP5278" i="3"/>
  <c r="AP5279" i="3"/>
  <c r="AP5280" i="3"/>
  <c r="AP5281" i="3"/>
  <c r="AP5282" i="3"/>
  <c r="AP5283" i="3"/>
  <c r="AP5284" i="3"/>
  <c r="AP5285" i="3"/>
  <c r="AP5286" i="3"/>
  <c r="AP5287" i="3"/>
  <c r="AP5288" i="3"/>
  <c r="AP5289" i="3"/>
  <c r="AP5290" i="3"/>
  <c r="AP5291" i="3"/>
  <c r="AP5292" i="3"/>
  <c r="AP5293" i="3"/>
  <c r="AP5294" i="3"/>
  <c r="AP5295" i="3"/>
  <c r="AP5296" i="3"/>
  <c r="AP5297" i="3"/>
  <c r="AP5298" i="3"/>
  <c r="AP5299" i="3"/>
  <c r="AP5300" i="3"/>
  <c r="AP5301" i="3"/>
  <c r="AP5302" i="3"/>
  <c r="AP5303" i="3"/>
  <c r="AP5304" i="3"/>
  <c r="AP5305" i="3"/>
  <c r="AP5306" i="3"/>
  <c r="AP5307" i="3"/>
  <c r="AP5308" i="3"/>
  <c r="AP5309" i="3"/>
  <c r="AP5310" i="3"/>
  <c r="AP5311" i="3"/>
  <c r="AP5312" i="3"/>
  <c r="AP5313" i="3"/>
  <c r="AP5314" i="3"/>
  <c r="AP5315" i="3"/>
  <c r="AP5316" i="3"/>
  <c r="AP5317" i="3"/>
  <c r="AP5318" i="3"/>
  <c r="AP5319" i="3"/>
  <c r="AP5320" i="3"/>
  <c r="AP5321" i="3"/>
  <c r="AP5322" i="3"/>
  <c r="AP5323" i="3"/>
  <c r="AP5324" i="3"/>
  <c r="AP5325" i="3"/>
  <c r="AP5326" i="3"/>
  <c r="AP5327" i="3"/>
  <c r="AP5328" i="3"/>
  <c r="AP5329" i="3"/>
  <c r="AP5330" i="3"/>
  <c r="AP5331" i="3"/>
  <c r="AP5332" i="3"/>
  <c r="AP5333" i="3"/>
  <c r="AP5334" i="3"/>
  <c r="AP5335" i="3"/>
  <c r="AP5336" i="3"/>
  <c r="AP5337" i="3"/>
  <c r="AP5338" i="3"/>
  <c r="AP5339" i="3"/>
  <c r="AP5340" i="3"/>
  <c r="AP5341" i="3"/>
  <c r="AP5342" i="3"/>
  <c r="AP5343" i="3"/>
  <c r="AP5344" i="3"/>
  <c r="AP5345" i="3"/>
  <c r="AP5346" i="3"/>
  <c r="AP5347" i="3"/>
  <c r="AP5348" i="3"/>
  <c r="AP5349" i="3"/>
  <c r="AP5350" i="3"/>
  <c r="AP5351" i="3"/>
  <c r="AP5352" i="3"/>
  <c r="AP5353" i="3"/>
  <c r="AP5354" i="3"/>
  <c r="AP5355" i="3"/>
  <c r="AP5356" i="3"/>
  <c r="AP5357" i="3"/>
  <c r="AP5358" i="3"/>
  <c r="AP5359" i="3"/>
  <c r="AP5360" i="3"/>
  <c r="AP5361" i="3"/>
  <c r="AP5362" i="3"/>
  <c r="AP5363" i="3"/>
  <c r="AP5364" i="3"/>
  <c r="AP5365" i="3"/>
  <c r="AP5366" i="3"/>
  <c r="AP5367" i="3"/>
  <c r="AP5368" i="3"/>
  <c r="AP5369" i="3"/>
  <c r="AP5370" i="3"/>
  <c r="AP5371" i="3"/>
  <c r="AP5372" i="3"/>
  <c r="AP5373" i="3"/>
  <c r="AP5374" i="3"/>
  <c r="AP5375" i="3"/>
  <c r="AP5376" i="3"/>
  <c r="AP5377" i="3"/>
  <c r="AP5378" i="3"/>
  <c r="AP5379" i="3"/>
  <c r="AP5380" i="3"/>
  <c r="AP5381" i="3"/>
  <c r="AP5382" i="3"/>
  <c r="AP5383" i="3"/>
  <c r="AP5384" i="3"/>
  <c r="AP5385" i="3"/>
  <c r="AP5386" i="3"/>
  <c r="AP5387" i="3"/>
  <c r="AP5388" i="3"/>
  <c r="AP5389" i="3"/>
  <c r="AP5390" i="3"/>
  <c r="AP5391" i="3"/>
  <c r="AP5392" i="3"/>
  <c r="AP5393" i="3"/>
  <c r="AP5394" i="3"/>
  <c r="AP5395" i="3"/>
  <c r="AP5396" i="3"/>
  <c r="AP5397" i="3"/>
  <c r="AP5398" i="3"/>
  <c r="AP5399" i="3"/>
  <c r="AP5400" i="3"/>
  <c r="AP5401" i="3"/>
  <c r="AP5402" i="3"/>
  <c r="AP5403" i="3"/>
  <c r="AP5404" i="3"/>
  <c r="AP5405" i="3"/>
  <c r="AP5406" i="3"/>
  <c r="AP5407" i="3"/>
  <c r="AP5408" i="3"/>
  <c r="AP5409" i="3"/>
  <c r="AP5410" i="3"/>
  <c r="AP5411" i="3"/>
  <c r="AP5412" i="3"/>
  <c r="AP5413" i="3"/>
  <c r="AP5414" i="3"/>
  <c r="AP5415" i="3"/>
  <c r="AP5416" i="3"/>
  <c r="AP5417" i="3"/>
  <c r="AP5418" i="3"/>
  <c r="AP5419" i="3"/>
  <c r="AP5420" i="3"/>
  <c r="AP5421" i="3"/>
  <c r="AP5422" i="3"/>
  <c r="AP5423" i="3"/>
  <c r="AP5424" i="3"/>
  <c r="AP5425" i="3"/>
  <c r="AP5426" i="3"/>
  <c r="AP5427" i="3"/>
  <c r="AP5428" i="3"/>
  <c r="AP5429" i="3"/>
  <c r="AP5430" i="3"/>
  <c r="AP5431" i="3"/>
  <c r="AP5432" i="3"/>
  <c r="AP5433" i="3"/>
  <c r="AP5434" i="3"/>
  <c r="AP5435" i="3"/>
  <c r="AP5436" i="3"/>
  <c r="AP5437" i="3"/>
  <c r="AP5438" i="3"/>
  <c r="AP5439" i="3"/>
  <c r="AP5440" i="3"/>
  <c r="AP5441" i="3"/>
  <c r="AP5442" i="3"/>
  <c r="AP5443" i="3"/>
  <c r="AP5444" i="3"/>
  <c r="AP5445" i="3"/>
  <c r="AP5446" i="3"/>
  <c r="AP5447" i="3"/>
  <c r="AP5448" i="3"/>
  <c r="AP5449" i="3"/>
  <c r="AP5450" i="3"/>
  <c r="AP5451" i="3"/>
  <c r="AP5452" i="3"/>
  <c r="AP5453" i="3"/>
  <c r="AP5454" i="3"/>
  <c r="AP5455" i="3"/>
  <c r="AP5456" i="3"/>
  <c r="AP5457" i="3"/>
  <c r="AP5458" i="3"/>
  <c r="AP5459" i="3"/>
  <c r="AP5460" i="3"/>
  <c r="AP5461" i="3"/>
  <c r="AP5462" i="3"/>
  <c r="AP5463" i="3"/>
  <c r="AP5464" i="3"/>
  <c r="AP5465" i="3"/>
  <c r="AP5466" i="3"/>
  <c r="AP5467" i="3"/>
  <c r="AP5468" i="3"/>
  <c r="AP5469" i="3"/>
  <c r="AP5470" i="3"/>
  <c r="AP5471" i="3"/>
  <c r="AP5472" i="3"/>
  <c r="AP5473" i="3"/>
  <c r="AP5474" i="3"/>
  <c r="AP5475" i="3"/>
  <c r="AP5476" i="3"/>
  <c r="AP5477" i="3"/>
  <c r="AP5478" i="3"/>
  <c r="AP5479" i="3"/>
  <c r="AP5480" i="3"/>
  <c r="AP5481" i="3"/>
  <c r="AP5482" i="3"/>
  <c r="AP5483" i="3"/>
  <c r="AP5484" i="3"/>
  <c r="AP5485" i="3"/>
  <c r="AP5486" i="3"/>
  <c r="AP5487" i="3"/>
  <c r="AP5488" i="3"/>
  <c r="AP5489" i="3"/>
  <c r="AP5490" i="3"/>
  <c r="AP5491" i="3"/>
  <c r="AP5492" i="3"/>
  <c r="AP5493" i="3"/>
  <c r="AP5494" i="3"/>
  <c r="AP5495" i="3"/>
  <c r="AP5496" i="3"/>
  <c r="AP5497" i="3"/>
  <c r="AP5498" i="3"/>
  <c r="AP5499" i="3"/>
  <c r="AP5500" i="3"/>
  <c r="AP5501" i="3"/>
  <c r="AP5502" i="3"/>
  <c r="AP5503" i="3"/>
  <c r="AP5504" i="3"/>
  <c r="AP5505" i="3"/>
  <c r="AP5506" i="3"/>
  <c r="AP5507" i="3"/>
  <c r="AP5508" i="3"/>
  <c r="AP5509" i="3"/>
  <c r="AP5510" i="3"/>
  <c r="AP5511" i="3"/>
  <c r="AP5512" i="3"/>
  <c r="AP5513" i="3"/>
  <c r="AP5514" i="3"/>
  <c r="AP5515" i="3"/>
  <c r="AP5516" i="3"/>
  <c r="AP5517" i="3"/>
  <c r="AP5518" i="3"/>
  <c r="AP5519" i="3"/>
  <c r="AP5520" i="3"/>
  <c r="AP5521" i="3"/>
  <c r="AP5522" i="3"/>
  <c r="AP5523" i="3"/>
  <c r="AP5524" i="3"/>
  <c r="AP5525" i="3"/>
  <c r="AP5526" i="3"/>
  <c r="AP5527" i="3"/>
  <c r="AP5528" i="3"/>
  <c r="AP5529" i="3"/>
  <c r="AP5530" i="3"/>
  <c r="AP5531" i="3"/>
  <c r="AP5532" i="3"/>
  <c r="AP5533" i="3"/>
  <c r="AP5534" i="3"/>
  <c r="AP5535" i="3"/>
  <c r="AP5536" i="3"/>
  <c r="AP5537" i="3"/>
  <c r="AP5538" i="3"/>
  <c r="AP5539" i="3"/>
  <c r="AP5540" i="3"/>
  <c r="AP5541" i="3"/>
  <c r="AP5542" i="3"/>
  <c r="AP5543" i="3"/>
  <c r="AP5544" i="3"/>
  <c r="AP5545" i="3"/>
  <c r="AP5546" i="3"/>
  <c r="AP5547" i="3"/>
  <c r="AP5548" i="3"/>
  <c r="AP5549" i="3"/>
  <c r="AP5550" i="3"/>
  <c r="AP5551" i="3"/>
  <c r="AP5552" i="3"/>
  <c r="AP5553" i="3"/>
  <c r="AP5554" i="3"/>
  <c r="AP5555" i="3"/>
  <c r="AP5556" i="3"/>
  <c r="AP5557" i="3"/>
  <c r="AP5558" i="3"/>
  <c r="AP5559" i="3"/>
  <c r="AP5560" i="3"/>
  <c r="AP5561" i="3"/>
  <c r="AP5562" i="3"/>
  <c r="AP5563" i="3"/>
  <c r="AP5564" i="3"/>
  <c r="AP5565" i="3"/>
  <c r="AP5566" i="3"/>
  <c r="AP5567" i="3"/>
  <c r="AP5568" i="3"/>
  <c r="AP5569" i="3"/>
  <c r="AP5570" i="3"/>
  <c r="AP5571" i="3"/>
  <c r="AP5572" i="3"/>
  <c r="AP5573" i="3"/>
  <c r="AP5574" i="3"/>
  <c r="AP5575" i="3"/>
  <c r="AP5576" i="3"/>
  <c r="AP5577" i="3"/>
  <c r="AP5578" i="3"/>
  <c r="AP5579" i="3"/>
  <c r="AP5580" i="3"/>
  <c r="AP5581" i="3"/>
  <c r="AP5582" i="3"/>
  <c r="AP5583" i="3"/>
  <c r="AP5584" i="3"/>
  <c r="AP5585" i="3"/>
  <c r="AP5586" i="3"/>
  <c r="AP5587" i="3"/>
  <c r="AP5588" i="3"/>
  <c r="AP5589" i="3"/>
  <c r="AP5590" i="3"/>
  <c r="AP5591" i="3"/>
  <c r="AP5592" i="3"/>
  <c r="AP5593" i="3"/>
  <c r="AP5594" i="3"/>
  <c r="AP5595" i="3"/>
  <c r="AP5596" i="3"/>
  <c r="AP5597" i="3"/>
  <c r="AP5598" i="3"/>
  <c r="AP5599" i="3"/>
  <c r="AP5600" i="3"/>
  <c r="AP5601" i="3"/>
  <c r="AP5602" i="3"/>
  <c r="AP5603" i="3"/>
  <c r="AP5604" i="3"/>
  <c r="AP5605" i="3"/>
  <c r="AP5606" i="3"/>
  <c r="AP5607" i="3"/>
  <c r="AP5608" i="3"/>
  <c r="AP5609" i="3"/>
  <c r="AP5610" i="3"/>
  <c r="AP5611" i="3"/>
  <c r="AP5612" i="3"/>
  <c r="AP5613" i="3"/>
  <c r="AP5614" i="3"/>
  <c r="AP5615" i="3"/>
  <c r="AP5616" i="3"/>
  <c r="AP5617" i="3"/>
  <c r="AP5618" i="3"/>
  <c r="AP5619" i="3"/>
  <c r="AP5620" i="3"/>
  <c r="AP5621" i="3"/>
  <c r="AP5622" i="3"/>
  <c r="AP5623" i="3"/>
  <c r="AP5624" i="3"/>
  <c r="AP5625" i="3"/>
  <c r="AP5626" i="3"/>
  <c r="AP5627" i="3"/>
  <c r="AP5628" i="3"/>
  <c r="AP5629" i="3"/>
  <c r="AP5630" i="3"/>
  <c r="AP5631" i="3"/>
  <c r="AP5632" i="3"/>
  <c r="AP5633" i="3"/>
  <c r="AP5634" i="3"/>
  <c r="AP5635" i="3"/>
  <c r="AP5636" i="3"/>
  <c r="AP5637" i="3"/>
  <c r="AP5638" i="3"/>
  <c r="AP5639" i="3"/>
  <c r="AP5640" i="3"/>
  <c r="AP5641" i="3"/>
  <c r="AP5642" i="3"/>
  <c r="AP5643" i="3"/>
  <c r="AP5644" i="3"/>
  <c r="AP5645" i="3"/>
  <c r="AP5646" i="3"/>
  <c r="AP5647" i="3"/>
  <c r="AP5648" i="3"/>
  <c r="AP5649" i="3"/>
  <c r="AP5650" i="3"/>
  <c r="AP5651" i="3"/>
  <c r="AP5652" i="3"/>
  <c r="AP5653" i="3"/>
  <c r="AP5654" i="3"/>
  <c r="AP5655" i="3"/>
  <c r="AP5656" i="3"/>
  <c r="AP5657" i="3"/>
  <c r="AP5658" i="3"/>
  <c r="AP5659" i="3"/>
  <c r="AP5660" i="3"/>
  <c r="AP5661" i="3"/>
  <c r="AP5662" i="3"/>
  <c r="AP5663" i="3"/>
  <c r="AP5664" i="3"/>
  <c r="AP5665" i="3"/>
  <c r="AP5666" i="3"/>
  <c r="AP5667" i="3"/>
  <c r="AP5668" i="3"/>
  <c r="AP5669" i="3"/>
  <c r="AP5670" i="3"/>
  <c r="AP5671" i="3"/>
  <c r="AP5672" i="3"/>
  <c r="AP5673" i="3"/>
  <c r="AP5674" i="3"/>
  <c r="AP5675" i="3"/>
  <c r="AP5676" i="3"/>
  <c r="AP5677" i="3"/>
  <c r="AP5678" i="3"/>
  <c r="AP5679" i="3"/>
  <c r="AP5680" i="3"/>
  <c r="AP5681" i="3"/>
  <c r="AP5682" i="3"/>
  <c r="AP5683" i="3"/>
  <c r="AP5684" i="3"/>
  <c r="AP5685" i="3"/>
  <c r="AP5686" i="3"/>
  <c r="AP5687" i="3"/>
  <c r="AP5688" i="3"/>
  <c r="AP5689" i="3"/>
  <c r="AP5690" i="3"/>
  <c r="AP5691" i="3"/>
  <c r="AP5692" i="3"/>
  <c r="AP5693" i="3"/>
  <c r="AP5694" i="3"/>
  <c r="AP5695" i="3"/>
  <c r="AP5696" i="3"/>
  <c r="AP5697" i="3"/>
  <c r="AP5698" i="3"/>
  <c r="AP5699" i="3"/>
  <c r="AP5700" i="3"/>
  <c r="AP5701" i="3"/>
  <c r="AP5702" i="3"/>
  <c r="AP5703" i="3"/>
  <c r="AP5704" i="3"/>
  <c r="AP5705" i="3"/>
  <c r="AP5706" i="3"/>
  <c r="AP5707" i="3"/>
  <c r="AP5708" i="3"/>
  <c r="AP5709" i="3"/>
  <c r="AP5710" i="3"/>
  <c r="AP5711" i="3"/>
  <c r="AP5712" i="3"/>
  <c r="AP5713" i="3"/>
  <c r="AP5714" i="3"/>
  <c r="AP5715" i="3"/>
  <c r="AP5716" i="3"/>
  <c r="AP5717" i="3"/>
  <c r="AP5718" i="3"/>
  <c r="AP5719" i="3"/>
  <c r="AP5720" i="3"/>
  <c r="AP5721" i="3"/>
  <c r="AP5722" i="3"/>
  <c r="AP5723" i="3"/>
  <c r="AP5724" i="3"/>
  <c r="AP5725" i="3"/>
  <c r="AP5726" i="3"/>
  <c r="AP5727" i="3"/>
  <c r="AP5728" i="3"/>
  <c r="AP5729" i="3"/>
  <c r="AP5730" i="3"/>
  <c r="AP5731" i="3"/>
  <c r="AP5732" i="3"/>
  <c r="AP5733" i="3"/>
  <c r="AP5734" i="3"/>
  <c r="AP5735" i="3"/>
  <c r="AP5736" i="3"/>
  <c r="AP5737" i="3"/>
  <c r="AP5738" i="3"/>
  <c r="AP5739" i="3"/>
  <c r="AP5740" i="3"/>
  <c r="AP5741" i="3"/>
  <c r="AP5742" i="3"/>
  <c r="AP5743" i="3"/>
  <c r="AP5744" i="3"/>
  <c r="AP5745" i="3"/>
  <c r="AP5746" i="3"/>
  <c r="AP5747" i="3"/>
  <c r="AP5748" i="3"/>
  <c r="AP5749" i="3"/>
  <c r="AP5750" i="3"/>
  <c r="AP5751" i="3"/>
  <c r="AP5752" i="3"/>
  <c r="AP5753" i="3"/>
  <c r="AP5754" i="3"/>
  <c r="AP5755" i="3"/>
  <c r="AP5756" i="3"/>
  <c r="AP5757" i="3"/>
  <c r="AP5758" i="3"/>
  <c r="AP5759" i="3"/>
  <c r="AP5760" i="3"/>
  <c r="AP5761" i="3"/>
  <c r="AP5762" i="3"/>
  <c r="AP5763" i="3"/>
  <c r="AP5764" i="3"/>
  <c r="AP5765" i="3"/>
  <c r="AP5766" i="3"/>
  <c r="AP5767" i="3"/>
  <c r="AP5768" i="3"/>
  <c r="AP5769" i="3"/>
  <c r="AP5770" i="3"/>
  <c r="AP5771" i="3"/>
  <c r="AP5772" i="3"/>
  <c r="AP5773" i="3"/>
  <c r="AP5774" i="3"/>
  <c r="AP5775" i="3"/>
  <c r="AP5776" i="3"/>
  <c r="AP5777" i="3"/>
  <c r="AP5778" i="3"/>
  <c r="AP5779" i="3"/>
  <c r="AP5780" i="3"/>
  <c r="AP5781" i="3"/>
  <c r="AP5782" i="3"/>
  <c r="AP5783" i="3"/>
  <c r="AP5784" i="3"/>
  <c r="AP5785" i="3"/>
  <c r="AP5786" i="3"/>
  <c r="AP5787" i="3"/>
  <c r="AP5788" i="3"/>
  <c r="AP5789" i="3"/>
  <c r="AP5790" i="3"/>
  <c r="AP5791" i="3"/>
  <c r="AP5792" i="3"/>
  <c r="AP5793" i="3"/>
  <c r="AP5794" i="3"/>
  <c r="AP5795" i="3"/>
  <c r="AP5796" i="3"/>
  <c r="AP5797" i="3"/>
  <c r="AP5798" i="3"/>
  <c r="AP5799" i="3"/>
  <c r="AP5800" i="3"/>
  <c r="AP5801" i="3"/>
  <c r="AP5802" i="3"/>
  <c r="AP5803" i="3"/>
  <c r="AP5804" i="3"/>
  <c r="AP5805" i="3"/>
  <c r="AP5806" i="3"/>
  <c r="AP5807" i="3"/>
  <c r="AP5808" i="3"/>
  <c r="AP5809" i="3"/>
  <c r="AP5810" i="3"/>
  <c r="AP5811" i="3"/>
  <c r="AP5812" i="3"/>
  <c r="AP5813" i="3"/>
  <c r="AP5814" i="3"/>
  <c r="AP5815" i="3"/>
  <c r="AP5816" i="3"/>
  <c r="AP5817" i="3"/>
  <c r="AP5818" i="3"/>
  <c r="AP5819" i="3"/>
  <c r="AP5820" i="3"/>
  <c r="AP5821" i="3"/>
  <c r="AP5822" i="3"/>
  <c r="AP5823" i="3"/>
  <c r="AP5824" i="3"/>
  <c r="AP5825" i="3"/>
  <c r="AP5826" i="3"/>
  <c r="AP5827" i="3"/>
  <c r="AP5828" i="3"/>
  <c r="AP5829" i="3"/>
  <c r="AP5830" i="3"/>
  <c r="AP5831" i="3"/>
  <c r="AP5832" i="3"/>
  <c r="AP5833" i="3"/>
  <c r="AP5834" i="3"/>
  <c r="AP5835" i="3"/>
  <c r="AP5836" i="3"/>
  <c r="AP5837" i="3"/>
  <c r="AP5838" i="3"/>
  <c r="AP5839" i="3"/>
  <c r="AP5840" i="3"/>
  <c r="AP5841" i="3"/>
  <c r="AP5842" i="3"/>
  <c r="AP5843" i="3"/>
  <c r="AP5844" i="3"/>
  <c r="AP5845" i="3"/>
  <c r="AP5846" i="3"/>
  <c r="AP5847" i="3"/>
  <c r="AP5848" i="3"/>
  <c r="AP5849" i="3"/>
  <c r="AP5850" i="3"/>
  <c r="AP5851" i="3"/>
  <c r="AP5852" i="3"/>
  <c r="AP5853" i="3"/>
  <c r="AP5854" i="3"/>
  <c r="AP5855" i="3"/>
  <c r="AP5856" i="3"/>
  <c r="AP5857" i="3"/>
  <c r="AP5858" i="3"/>
  <c r="AP5859" i="3"/>
  <c r="AP5860" i="3"/>
  <c r="AP5861" i="3"/>
  <c r="AP5862" i="3"/>
  <c r="AP5863" i="3"/>
  <c r="AP5864" i="3"/>
  <c r="AP5865" i="3"/>
  <c r="AP5866" i="3"/>
  <c r="AP5867" i="3"/>
  <c r="AP5868" i="3"/>
  <c r="AP5869" i="3"/>
  <c r="AP5870" i="3"/>
  <c r="AP5871" i="3"/>
  <c r="AP5872" i="3"/>
  <c r="AP5873" i="3"/>
  <c r="AP5874" i="3"/>
  <c r="AP5875" i="3"/>
  <c r="AP5876" i="3"/>
  <c r="AP5877" i="3"/>
  <c r="AP5878" i="3"/>
  <c r="AP5879" i="3"/>
  <c r="AP5880" i="3"/>
  <c r="AP5881" i="3"/>
  <c r="AP5882" i="3"/>
  <c r="AP5883" i="3"/>
  <c r="AP5884" i="3"/>
  <c r="AP5885" i="3"/>
  <c r="AP5886" i="3"/>
  <c r="AP5887" i="3"/>
  <c r="AP5888" i="3"/>
  <c r="AP5889" i="3"/>
  <c r="AP5890" i="3"/>
  <c r="AP5891" i="3"/>
  <c r="AP5892" i="3"/>
  <c r="AP5893" i="3"/>
  <c r="AP5894" i="3"/>
  <c r="AP5895" i="3"/>
  <c r="AP5896" i="3"/>
  <c r="AP5897" i="3"/>
  <c r="AP5898" i="3"/>
  <c r="AP5899" i="3"/>
  <c r="AP5900" i="3"/>
  <c r="AP5901" i="3"/>
  <c r="AP5902" i="3"/>
  <c r="AP5903" i="3"/>
  <c r="AP5904" i="3"/>
  <c r="AP5905" i="3"/>
  <c r="AP5906" i="3"/>
  <c r="AP5907" i="3"/>
  <c r="AP5908" i="3"/>
  <c r="AP5909" i="3"/>
  <c r="AP5910" i="3"/>
  <c r="AP5911" i="3"/>
  <c r="AP5912" i="3"/>
  <c r="AP5913" i="3"/>
  <c r="AP5914" i="3"/>
  <c r="AP5915" i="3"/>
  <c r="AP5916" i="3"/>
  <c r="AP5917" i="3"/>
  <c r="AP5918" i="3"/>
  <c r="AP5919" i="3"/>
  <c r="AP5920" i="3"/>
  <c r="AP5921" i="3"/>
  <c r="AP5922" i="3"/>
  <c r="AP5923" i="3"/>
  <c r="AP5924" i="3"/>
  <c r="AP5925" i="3"/>
  <c r="AP5926" i="3"/>
  <c r="AP5927" i="3"/>
  <c r="AP5928" i="3"/>
  <c r="AP5929" i="3"/>
  <c r="AP5930" i="3"/>
  <c r="AP5931" i="3"/>
  <c r="AP5932" i="3"/>
  <c r="AP5933" i="3"/>
  <c r="AP5934" i="3"/>
  <c r="AP5935" i="3"/>
  <c r="AP5936" i="3"/>
  <c r="AP5937" i="3"/>
  <c r="AP5938" i="3"/>
  <c r="AP5939" i="3"/>
  <c r="AP5940" i="3"/>
  <c r="AP5941" i="3"/>
  <c r="AP5942" i="3"/>
  <c r="AP5943" i="3"/>
  <c r="AP5944" i="3"/>
  <c r="AP5945" i="3"/>
  <c r="AP5946" i="3"/>
  <c r="AP5947" i="3"/>
  <c r="AP5948" i="3"/>
  <c r="AP5949" i="3"/>
  <c r="AP5950" i="3"/>
  <c r="AP5951" i="3"/>
  <c r="AP5952" i="3"/>
  <c r="AP5953" i="3"/>
  <c r="AP5954" i="3"/>
  <c r="AP5955" i="3"/>
  <c r="AP5956" i="3"/>
  <c r="AP5957" i="3"/>
  <c r="AP5958" i="3"/>
  <c r="AP5959" i="3"/>
  <c r="AP5960" i="3"/>
  <c r="AP5961" i="3"/>
  <c r="AP5962" i="3"/>
  <c r="AP5963" i="3"/>
  <c r="AP5964" i="3"/>
  <c r="AP5965" i="3"/>
  <c r="AP5966" i="3"/>
  <c r="AP5967" i="3"/>
  <c r="AP5968" i="3"/>
  <c r="AP5969" i="3"/>
  <c r="AP5970" i="3"/>
  <c r="AP5971" i="3"/>
  <c r="AP5972" i="3"/>
  <c r="AP5973" i="3"/>
  <c r="AP5974" i="3"/>
  <c r="AP5975" i="3"/>
  <c r="AP5976" i="3"/>
  <c r="AP5977" i="3"/>
  <c r="AP5978" i="3"/>
  <c r="AP5979" i="3"/>
  <c r="AP5980" i="3"/>
  <c r="AP5981" i="3"/>
  <c r="AP5982" i="3"/>
  <c r="AP5983" i="3"/>
  <c r="AP5984" i="3"/>
  <c r="AP5985" i="3"/>
  <c r="AP5986" i="3"/>
  <c r="AP5987" i="3"/>
  <c r="AP5988" i="3"/>
  <c r="AP5989" i="3"/>
  <c r="AP5990" i="3"/>
  <c r="AP5991" i="3"/>
  <c r="AP5992" i="3"/>
  <c r="AP5993" i="3"/>
  <c r="AP5994" i="3"/>
  <c r="AP5995" i="3"/>
  <c r="AP5996" i="3"/>
  <c r="AP5997" i="3"/>
  <c r="AP5998" i="3"/>
  <c r="AP5999" i="3"/>
  <c r="AP6000" i="3"/>
  <c r="AP6001" i="3"/>
  <c r="AP6002" i="3"/>
  <c r="AP6003" i="3"/>
  <c r="AP6004" i="3"/>
  <c r="AP6005" i="3"/>
  <c r="AP6006" i="3"/>
  <c r="AP6007" i="3"/>
  <c r="AP6008" i="3"/>
  <c r="AP6009" i="3"/>
  <c r="AP6010" i="3"/>
  <c r="AP6011" i="3"/>
  <c r="AP6012" i="3"/>
  <c r="AP6013" i="3"/>
  <c r="AP6014" i="3"/>
  <c r="AP6015" i="3"/>
  <c r="AP6016" i="3"/>
  <c r="AP6017" i="3"/>
  <c r="AP6018" i="3"/>
  <c r="AP6019" i="3"/>
  <c r="AP6020" i="3"/>
  <c r="AP6021" i="3"/>
  <c r="AP6022" i="3"/>
  <c r="AP6023" i="3"/>
  <c r="AP6024" i="3"/>
  <c r="AP6025" i="3"/>
  <c r="AP6026" i="3"/>
  <c r="AP6027" i="3"/>
  <c r="AP6028" i="3"/>
  <c r="AP6029" i="3"/>
  <c r="AP6030" i="3"/>
  <c r="AP6031" i="3"/>
  <c r="AP6032" i="3"/>
  <c r="AP6033" i="3"/>
  <c r="AP6034" i="3"/>
  <c r="AP6035" i="3"/>
  <c r="AP6036" i="3"/>
  <c r="AP6037" i="3"/>
  <c r="AP6038" i="3"/>
  <c r="AP6039" i="3"/>
  <c r="AP6040" i="3"/>
  <c r="AP6041" i="3"/>
  <c r="AP6042" i="3"/>
  <c r="AP6043" i="3"/>
  <c r="AP6044" i="3"/>
  <c r="AP6045" i="3"/>
  <c r="AP6046" i="3"/>
  <c r="AP6047" i="3"/>
  <c r="AP6048" i="3"/>
  <c r="AP6049" i="3"/>
  <c r="AP6050" i="3"/>
  <c r="AP6051" i="3"/>
  <c r="AP6052" i="3"/>
  <c r="AP6053" i="3"/>
  <c r="AP6054" i="3"/>
  <c r="AP6055" i="3"/>
  <c r="AP6056" i="3"/>
  <c r="AP6057" i="3"/>
  <c r="AP6058" i="3"/>
  <c r="AP6059" i="3"/>
  <c r="AP6060" i="3"/>
  <c r="AP6061" i="3"/>
  <c r="AP6062" i="3"/>
  <c r="AP6063" i="3"/>
  <c r="AP6064" i="3"/>
  <c r="AP6065" i="3"/>
  <c r="AP6066" i="3"/>
  <c r="AP6067" i="3"/>
  <c r="AP6068" i="3"/>
  <c r="AP6069" i="3"/>
  <c r="AP6070" i="3"/>
  <c r="AP6071" i="3"/>
  <c r="AP6072" i="3"/>
  <c r="AP6073" i="3"/>
  <c r="AP6074" i="3"/>
  <c r="AP6075" i="3"/>
  <c r="AP6076" i="3"/>
  <c r="AP6077" i="3"/>
  <c r="AP6078" i="3"/>
  <c r="AP6079" i="3"/>
  <c r="AP6080" i="3"/>
  <c r="AP6081" i="3"/>
  <c r="AP6082" i="3"/>
  <c r="AP6083" i="3"/>
  <c r="AP6084" i="3"/>
  <c r="AP6085" i="3"/>
  <c r="AP6086" i="3"/>
  <c r="AP6087" i="3"/>
  <c r="AP6088" i="3"/>
  <c r="AP6089" i="3"/>
  <c r="AP6090" i="3"/>
  <c r="AP6091" i="3"/>
  <c r="AP6092" i="3"/>
  <c r="AP6093" i="3"/>
  <c r="AP6094" i="3"/>
  <c r="AP6095" i="3"/>
  <c r="AP6096" i="3"/>
  <c r="AP6097" i="3"/>
  <c r="AP6098" i="3"/>
  <c r="AP6099" i="3"/>
  <c r="AP6100" i="3"/>
  <c r="AP6101" i="3"/>
  <c r="AP6102" i="3"/>
  <c r="AP6103" i="3"/>
  <c r="AP6104" i="3"/>
  <c r="AP6105" i="3"/>
  <c r="AP6106" i="3"/>
  <c r="AP6107" i="3"/>
  <c r="AP6108" i="3"/>
  <c r="AP6109" i="3"/>
  <c r="AP6110" i="3"/>
  <c r="AP6111" i="3"/>
  <c r="AP6112" i="3"/>
  <c r="AP6113" i="3"/>
  <c r="AP6114" i="3"/>
  <c r="AP6115" i="3"/>
  <c r="AP6116" i="3"/>
  <c r="AP6117" i="3"/>
  <c r="AP6118" i="3"/>
  <c r="AP6119" i="3"/>
  <c r="AP6120" i="3"/>
  <c r="AP6121" i="3"/>
  <c r="AP6122" i="3"/>
  <c r="AP6123" i="3"/>
  <c r="AP6124" i="3"/>
  <c r="AP6125" i="3"/>
  <c r="AP6126" i="3"/>
  <c r="AP6127" i="3"/>
  <c r="AP6128" i="3"/>
  <c r="AP6129" i="3"/>
  <c r="AP6130" i="3"/>
  <c r="AP6131" i="3"/>
  <c r="AP6132" i="3"/>
  <c r="AP6133" i="3"/>
  <c r="AP6134" i="3"/>
  <c r="AP6135" i="3"/>
  <c r="AP6136" i="3"/>
  <c r="AP6137" i="3"/>
  <c r="AP6138" i="3"/>
  <c r="AP6139" i="3"/>
  <c r="AP6140" i="3"/>
  <c r="AP6141" i="3"/>
  <c r="AP6142" i="3"/>
  <c r="AP6143" i="3"/>
  <c r="AP6144" i="3"/>
  <c r="AP6145" i="3"/>
  <c r="AP6146" i="3"/>
  <c r="AP6147" i="3"/>
  <c r="AP6148" i="3"/>
  <c r="AP6149" i="3"/>
  <c r="AP6150" i="3"/>
  <c r="AP6151" i="3"/>
  <c r="AP6152" i="3"/>
  <c r="AP6153" i="3"/>
  <c r="AP6154" i="3"/>
  <c r="AP6155" i="3"/>
  <c r="AP6156" i="3"/>
  <c r="AP6157" i="3"/>
  <c r="AP6158" i="3"/>
  <c r="AP6159" i="3"/>
  <c r="AP6160" i="3"/>
  <c r="AP6161" i="3"/>
  <c r="AP6162" i="3"/>
  <c r="AP6163" i="3"/>
  <c r="AP6164" i="3"/>
  <c r="AP6165" i="3"/>
  <c r="AP6166" i="3"/>
  <c r="AP6167" i="3"/>
  <c r="AP6168" i="3"/>
  <c r="AP6169" i="3"/>
  <c r="AP6170" i="3"/>
  <c r="AP6171" i="3"/>
  <c r="AP6172" i="3"/>
  <c r="AP6173" i="3"/>
  <c r="AP6174" i="3"/>
  <c r="AP6175" i="3"/>
  <c r="AP6176" i="3"/>
  <c r="AP6177" i="3"/>
  <c r="AP6178" i="3"/>
  <c r="AP6179" i="3"/>
  <c r="AP6180" i="3"/>
  <c r="AP6181" i="3"/>
  <c r="AP6182" i="3"/>
  <c r="AP6183" i="3"/>
  <c r="AP6184" i="3"/>
  <c r="AP6185" i="3"/>
  <c r="AP6186" i="3"/>
  <c r="AP6187" i="3"/>
  <c r="AP6188" i="3"/>
  <c r="AP6189" i="3"/>
  <c r="AP6190" i="3"/>
  <c r="AP6191" i="3"/>
  <c r="AP6192" i="3"/>
  <c r="AP6193" i="3"/>
  <c r="AP6194" i="3"/>
  <c r="AP6195" i="3"/>
  <c r="AP6196" i="3"/>
  <c r="AP6197" i="3"/>
  <c r="AP6198" i="3"/>
  <c r="AP6199" i="3"/>
  <c r="AP6200" i="3"/>
  <c r="AP6201" i="3"/>
  <c r="AP6202" i="3"/>
  <c r="AP6203" i="3"/>
  <c r="AP6204" i="3"/>
  <c r="AP6205" i="3"/>
  <c r="AP6206" i="3"/>
  <c r="AP6207" i="3"/>
  <c r="AP6208" i="3"/>
  <c r="AP6209" i="3"/>
  <c r="AP6210" i="3"/>
  <c r="AP6211" i="3"/>
  <c r="AP6212" i="3"/>
  <c r="AP6213" i="3"/>
  <c r="AP6214" i="3"/>
  <c r="AP6215" i="3"/>
  <c r="AP6216" i="3"/>
  <c r="AP6217" i="3"/>
  <c r="AP6218" i="3"/>
  <c r="AP6219" i="3"/>
  <c r="AP6220" i="3"/>
  <c r="AP6221" i="3"/>
  <c r="AP6222" i="3"/>
  <c r="AP6223" i="3"/>
  <c r="AP6224" i="3"/>
  <c r="AP6225" i="3"/>
  <c r="AP6226" i="3"/>
  <c r="AP6227" i="3"/>
  <c r="AP6228" i="3"/>
  <c r="AP6229" i="3"/>
  <c r="AP6230" i="3"/>
  <c r="AP6231" i="3"/>
  <c r="AP6232" i="3"/>
  <c r="AP6233" i="3"/>
  <c r="AP6234" i="3"/>
  <c r="AP6235" i="3"/>
  <c r="AP6236" i="3"/>
  <c r="AP6237" i="3"/>
  <c r="AP6238" i="3"/>
  <c r="AP6239" i="3"/>
  <c r="AP6240" i="3"/>
  <c r="AP6241" i="3"/>
  <c r="AP6242" i="3"/>
  <c r="AP6243" i="3"/>
  <c r="AP6244" i="3"/>
  <c r="AP6245" i="3"/>
  <c r="AP6246" i="3"/>
  <c r="AP6247" i="3"/>
  <c r="AP6248" i="3"/>
  <c r="AP6249" i="3"/>
  <c r="AP6250" i="3"/>
  <c r="AP6251" i="3"/>
  <c r="AP6252" i="3"/>
  <c r="AP6253" i="3"/>
  <c r="AP6254" i="3"/>
  <c r="AP6255" i="3"/>
  <c r="AP6256" i="3"/>
  <c r="AP6257" i="3"/>
  <c r="AP6258" i="3"/>
  <c r="AP6259" i="3"/>
  <c r="AP6260" i="3"/>
  <c r="AP6261" i="3"/>
  <c r="AP6262" i="3"/>
  <c r="AP6263" i="3"/>
  <c r="AP6264" i="3"/>
  <c r="AP6265" i="3"/>
  <c r="AP6266" i="3"/>
  <c r="AP6267" i="3"/>
  <c r="AP6268" i="3"/>
  <c r="AP6269" i="3"/>
  <c r="AP6270" i="3"/>
  <c r="AP6271" i="3"/>
  <c r="AP6272" i="3"/>
  <c r="AP6273" i="3"/>
  <c r="AP6274" i="3"/>
  <c r="AP6275" i="3"/>
  <c r="AP6276" i="3"/>
  <c r="AP6277" i="3"/>
  <c r="AP6278" i="3"/>
  <c r="AP6279" i="3"/>
  <c r="AP6280" i="3"/>
  <c r="AP6281" i="3"/>
  <c r="AP6282" i="3"/>
  <c r="AP6283" i="3"/>
  <c r="AP6284" i="3"/>
  <c r="AP6285" i="3"/>
  <c r="AP6286" i="3"/>
  <c r="AP6287" i="3"/>
  <c r="AP6288" i="3"/>
  <c r="AP6289" i="3"/>
  <c r="AP6290" i="3"/>
  <c r="AP6291" i="3"/>
  <c r="AP6292" i="3"/>
  <c r="AP6293" i="3"/>
  <c r="AP6294" i="3"/>
  <c r="AP6295" i="3"/>
  <c r="AP6296" i="3"/>
  <c r="AP6297" i="3"/>
  <c r="AP6298" i="3"/>
  <c r="AP6299" i="3"/>
  <c r="AP6300" i="3"/>
  <c r="AP6301" i="3"/>
  <c r="AP6302" i="3"/>
  <c r="AP6303" i="3"/>
  <c r="AP6304" i="3"/>
  <c r="AP6305" i="3"/>
  <c r="AP6306" i="3"/>
  <c r="AP6307" i="3"/>
  <c r="AP6308" i="3"/>
  <c r="AP6309" i="3"/>
  <c r="AP6310" i="3"/>
  <c r="AP6311" i="3"/>
  <c r="AP6312" i="3"/>
  <c r="AP6313" i="3"/>
  <c r="AP6314" i="3"/>
  <c r="AP6315" i="3"/>
  <c r="AP6316" i="3"/>
  <c r="AP6317" i="3"/>
  <c r="AP6318" i="3"/>
  <c r="AP6319" i="3"/>
  <c r="AP6320" i="3"/>
  <c r="AP6321" i="3"/>
  <c r="AP6322" i="3"/>
  <c r="AP6323" i="3"/>
  <c r="AP6324" i="3"/>
  <c r="AP6325" i="3"/>
  <c r="AP6326" i="3"/>
  <c r="AP6327" i="3"/>
  <c r="AP6328" i="3"/>
  <c r="AP6329" i="3"/>
  <c r="AP6330" i="3"/>
  <c r="AP6331" i="3"/>
  <c r="AP6332" i="3"/>
  <c r="AP6333" i="3"/>
  <c r="AP6334" i="3"/>
  <c r="AP6335" i="3"/>
  <c r="AP6336" i="3"/>
  <c r="AP6337" i="3"/>
  <c r="AP6338" i="3"/>
  <c r="AP6339" i="3"/>
  <c r="AP6340" i="3"/>
  <c r="AP6341" i="3"/>
  <c r="AP6342" i="3"/>
  <c r="AP6343" i="3"/>
  <c r="AP6344" i="3"/>
  <c r="AP6345" i="3"/>
  <c r="AP6346" i="3"/>
  <c r="AP6347" i="3"/>
  <c r="AP6348" i="3"/>
  <c r="AP6349" i="3"/>
  <c r="AP6350" i="3"/>
  <c r="AP6351" i="3"/>
  <c r="AP6352" i="3"/>
  <c r="AP6353" i="3"/>
  <c r="AP6354" i="3"/>
  <c r="AP6355" i="3"/>
  <c r="AP6356" i="3"/>
  <c r="AP6357" i="3"/>
  <c r="AP6358" i="3"/>
  <c r="AP6359" i="3"/>
  <c r="AP6360" i="3"/>
  <c r="AP6361" i="3"/>
  <c r="AP6362" i="3"/>
  <c r="AP6363" i="3"/>
  <c r="AP6364" i="3"/>
  <c r="AP6365" i="3"/>
  <c r="AP6366" i="3"/>
  <c r="AP6367" i="3"/>
  <c r="AP6368" i="3"/>
  <c r="AP6369" i="3"/>
  <c r="AP6370" i="3"/>
  <c r="AP6371" i="3"/>
  <c r="AP6372" i="3"/>
  <c r="AP6373" i="3"/>
  <c r="AP6374" i="3"/>
  <c r="AP6375" i="3"/>
  <c r="AP6376" i="3"/>
  <c r="AP6377" i="3"/>
  <c r="AP6378" i="3"/>
  <c r="AP6379" i="3"/>
  <c r="AP6380" i="3"/>
  <c r="AP6381" i="3"/>
  <c r="AP6382" i="3"/>
  <c r="AP6383" i="3"/>
  <c r="AP6384" i="3"/>
  <c r="AP6385" i="3"/>
  <c r="AP6386" i="3"/>
  <c r="AP6387" i="3"/>
  <c r="AP6388" i="3"/>
  <c r="AP6389" i="3"/>
  <c r="AP6390" i="3"/>
  <c r="AP6391" i="3"/>
  <c r="AP6392" i="3"/>
  <c r="AP6393" i="3"/>
  <c r="AP6394" i="3"/>
  <c r="AP6395" i="3"/>
  <c r="AP6396" i="3"/>
  <c r="AP6397" i="3"/>
  <c r="AP6398" i="3"/>
  <c r="AP6399" i="3"/>
  <c r="AP6400" i="3"/>
  <c r="AP6401" i="3"/>
  <c r="AP6402" i="3"/>
  <c r="AP6403" i="3"/>
  <c r="AP6404" i="3"/>
  <c r="AP6405" i="3"/>
  <c r="AP6406" i="3"/>
  <c r="AP6407" i="3"/>
  <c r="AP6408" i="3"/>
  <c r="AP6409" i="3"/>
  <c r="AP6410" i="3"/>
  <c r="AP6411" i="3"/>
  <c r="AP6412" i="3"/>
  <c r="AP6413" i="3"/>
  <c r="AP6414" i="3"/>
  <c r="AP6415" i="3"/>
  <c r="AP6416" i="3"/>
  <c r="AP6417" i="3"/>
  <c r="AP6418" i="3"/>
  <c r="AP6419" i="3"/>
  <c r="AP6420" i="3"/>
  <c r="AP6421" i="3"/>
  <c r="AP6422" i="3"/>
  <c r="AP6423" i="3"/>
  <c r="AP6424" i="3"/>
  <c r="AP6425" i="3"/>
  <c r="AP6426" i="3"/>
  <c r="AP6427" i="3"/>
  <c r="AP6428" i="3"/>
  <c r="AP6429" i="3"/>
  <c r="AP6430" i="3"/>
  <c r="AP6431" i="3"/>
  <c r="AP6432" i="3"/>
  <c r="AP6433" i="3"/>
  <c r="AP6434" i="3"/>
  <c r="AP6435" i="3"/>
  <c r="AP6436" i="3"/>
  <c r="AP6437" i="3"/>
  <c r="AP6438" i="3"/>
  <c r="AP6439" i="3"/>
  <c r="AP6440" i="3"/>
  <c r="AP6441" i="3"/>
  <c r="AP6442" i="3"/>
  <c r="AP6443" i="3"/>
  <c r="AP6444" i="3"/>
  <c r="AP6445" i="3"/>
  <c r="AP6446" i="3"/>
  <c r="AP6447" i="3"/>
  <c r="AP6448" i="3"/>
  <c r="AP6449" i="3"/>
  <c r="AP6450" i="3"/>
  <c r="AP6451" i="3"/>
  <c r="AP6452" i="3"/>
  <c r="AP6453" i="3"/>
  <c r="AP6454" i="3"/>
  <c r="AP6455" i="3"/>
  <c r="AP6456" i="3"/>
  <c r="AP6457" i="3"/>
  <c r="AP6458" i="3"/>
  <c r="AP6459" i="3"/>
  <c r="AP6460" i="3"/>
  <c r="AP6461" i="3"/>
  <c r="AP6462" i="3"/>
  <c r="AP6463" i="3"/>
  <c r="AP6464" i="3"/>
  <c r="AP6465" i="3"/>
  <c r="AP6466" i="3"/>
  <c r="AP6467" i="3"/>
  <c r="AP6468" i="3"/>
  <c r="AP6469" i="3"/>
  <c r="AP6470" i="3"/>
  <c r="AP6471" i="3"/>
  <c r="AP6472" i="3"/>
  <c r="AP6473" i="3"/>
  <c r="AP6474" i="3"/>
  <c r="AP6475" i="3"/>
  <c r="AP6476" i="3"/>
  <c r="AP6477" i="3"/>
  <c r="AP6478" i="3"/>
  <c r="AP6479" i="3"/>
  <c r="AP6480" i="3"/>
  <c r="AP6481" i="3"/>
  <c r="AP6482" i="3"/>
  <c r="AP6483" i="3"/>
  <c r="AP6484" i="3"/>
  <c r="AP6485" i="3"/>
  <c r="AP6486" i="3"/>
  <c r="AP6487" i="3"/>
  <c r="AP6488" i="3"/>
  <c r="AP6489" i="3"/>
  <c r="AP6490" i="3"/>
  <c r="AP6491" i="3"/>
  <c r="AP6492" i="3"/>
  <c r="AP6493" i="3"/>
  <c r="AP6494" i="3"/>
  <c r="AP6495" i="3"/>
  <c r="AP6496" i="3"/>
  <c r="AP6497" i="3"/>
  <c r="AP6498" i="3"/>
  <c r="AP6499" i="3"/>
  <c r="AP6500" i="3"/>
  <c r="AP6501" i="3"/>
  <c r="AP6502" i="3"/>
  <c r="AP6503" i="3"/>
  <c r="AP6504" i="3"/>
  <c r="AP6505" i="3"/>
  <c r="AP6506" i="3"/>
  <c r="AP6507" i="3"/>
  <c r="AP6508" i="3"/>
  <c r="AP6509" i="3"/>
  <c r="AP6510" i="3"/>
  <c r="AP6511" i="3"/>
  <c r="AP6512" i="3"/>
  <c r="AP6513" i="3"/>
  <c r="AP6514" i="3"/>
  <c r="AP6515" i="3"/>
  <c r="AP6516" i="3"/>
  <c r="AP6517" i="3"/>
  <c r="AP6518" i="3"/>
  <c r="AP6519" i="3"/>
  <c r="AP6520" i="3"/>
  <c r="AP6521" i="3"/>
  <c r="AP6522" i="3"/>
  <c r="AP6523" i="3"/>
  <c r="AP6524" i="3"/>
  <c r="AP6525" i="3"/>
  <c r="AP6526" i="3"/>
  <c r="AP6527" i="3"/>
  <c r="AP6528" i="3"/>
  <c r="AP6529" i="3"/>
  <c r="AP6530" i="3"/>
  <c r="AP6531" i="3"/>
  <c r="AP6532" i="3"/>
  <c r="AP6533" i="3"/>
  <c r="AP6534" i="3"/>
  <c r="AP6535" i="3"/>
  <c r="AP6536" i="3"/>
  <c r="AP6537" i="3"/>
  <c r="AP6538" i="3"/>
  <c r="AP6539" i="3"/>
  <c r="AP6540" i="3"/>
  <c r="AP6541" i="3"/>
  <c r="AP6542" i="3"/>
  <c r="AP6543" i="3"/>
  <c r="AP6544" i="3"/>
  <c r="AP6545" i="3"/>
  <c r="AP6546" i="3"/>
  <c r="AP6547" i="3"/>
  <c r="AP6548" i="3"/>
  <c r="AP6549" i="3"/>
  <c r="AP6550" i="3"/>
  <c r="AP6551" i="3"/>
  <c r="AP6552" i="3"/>
  <c r="AP6553" i="3"/>
  <c r="AP6554" i="3"/>
  <c r="AP6555" i="3"/>
  <c r="AP6556" i="3"/>
  <c r="AP6557" i="3"/>
  <c r="AP6558" i="3"/>
  <c r="AP6559" i="3"/>
  <c r="AP6560" i="3"/>
  <c r="AP6561" i="3"/>
  <c r="AP6562" i="3"/>
  <c r="AP6563" i="3"/>
  <c r="AP6564" i="3"/>
  <c r="AP6565" i="3"/>
  <c r="AP6566" i="3"/>
  <c r="AP6567" i="3"/>
  <c r="AP6568" i="3"/>
  <c r="AP6569" i="3"/>
  <c r="AP6570" i="3"/>
  <c r="AP6571" i="3"/>
  <c r="AP6572" i="3"/>
  <c r="AP6573" i="3"/>
  <c r="AP6574" i="3"/>
  <c r="AP6575" i="3"/>
  <c r="AP6576" i="3"/>
  <c r="AP6577" i="3"/>
  <c r="AP6578" i="3"/>
  <c r="AP6579" i="3"/>
  <c r="AP6580" i="3"/>
  <c r="AP6581" i="3"/>
  <c r="AP6582" i="3"/>
  <c r="AP6583" i="3"/>
  <c r="AP6584" i="3"/>
  <c r="AP6585" i="3"/>
  <c r="AP6586" i="3"/>
  <c r="AP6587" i="3"/>
  <c r="AP6588" i="3"/>
  <c r="AP6589" i="3"/>
  <c r="AP6590" i="3"/>
  <c r="AP6591" i="3"/>
  <c r="AP6592" i="3"/>
  <c r="AP6593" i="3"/>
  <c r="AP6594" i="3"/>
  <c r="AP6595" i="3"/>
  <c r="AP6596" i="3"/>
  <c r="AP6597" i="3"/>
  <c r="AP6598" i="3"/>
  <c r="AP6599" i="3"/>
  <c r="AP6600" i="3"/>
  <c r="AP6601" i="3"/>
  <c r="AP6602" i="3"/>
  <c r="AP6603" i="3"/>
  <c r="AP6604" i="3"/>
  <c r="AP6605" i="3"/>
  <c r="AP6606" i="3"/>
  <c r="AP6607" i="3"/>
  <c r="AP6608" i="3"/>
  <c r="AP6609" i="3"/>
  <c r="AP6610" i="3"/>
  <c r="AP6611" i="3"/>
  <c r="AP6612" i="3"/>
  <c r="AP6613" i="3"/>
  <c r="AP6614" i="3"/>
  <c r="AP6615" i="3"/>
  <c r="AP6616" i="3"/>
  <c r="AP6617" i="3"/>
  <c r="AP6618" i="3"/>
  <c r="AP6619" i="3"/>
  <c r="AP6620" i="3"/>
  <c r="AP6621" i="3"/>
  <c r="AP6622" i="3"/>
  <c r="AP6623" i="3"/>
  <c r="AP6624" i="3"/>
  <c r="AP6625" i="3"/>
  <c r="AP6626" i="3"/>
  <c r="AP6627" i="3"/>
  <c r="AP6628" i="3"/>
  <c r="AP6629" i="3"/>
  <c r="AP6630" i="3"/>
  <c r="AP6631" i="3"/>
  <c r="AP6632" i="3"/>
  <c r="AP6633" i="3"/>
  <c r="AP6634" i="3"/>
  <c r="AP6635" i="3"/>
  <c r="AP6636" i="3"/>
  <c r="AP6637" i="3"/>
  <c r="AP6638" i="3"/>
  <c r="AP6639" i="3"/>
  <c r="AP6640" i="3"/>
  <c r="AP6641" i="3"/>
  <c r="AP6642" i="3"/>
  <c r="AP6643" i="3"/>
  <c r="AP6644" i="3"/>
  <c r="AP6645" i="3"/>
  <c r="AP6646" i="3"/>
  <c r="AP6647" i="3"/>
  <c r="AP6648" i="3"/>
  <c r="AP6649" i="3"/>
  <c r="AP6650" i="3"/>
  <c r="AP6651" i="3"/>
  <c r="AP6652" i="3"/>
  <c r="AP6653" i="3"/>
  <c r="AP6654" i="3"/>
  <c r="AP6655" i="3"/>
  <c r="AP6656" i="3"/>
  <c r="AP6657" i="3"/>
  <c r="AP6658" i="3"/>
  <c r="AP6659" i="3"/>
  <c r="AP6660" i="3"/>
  <c r="AP6661" i="3"/>
  <c r="AP6662" i="3"/>
  <c r="AP6663" i="3"/>
  <c r="AP6664" i="3"/>
  <c r="AP6665" i="3"/>
  <c r="AP6666" i="3"/>
  <c r="AP6667" i="3"/>
  <c r="AP6668" i="3"/>
  <c r="AP6669" i="3"/>
  <c r="AP6670" i="3"/>
  <c r="AP6671" i="3"/>
  <c r="AP6672" i="3"/>
  <c r="AP6673" i="3"/>
  <c r="AP6674" i="3"/>
  <c r="AP6675" i="3"/>
  <c r="AP6676" i="3"/>
  <c r="AP6677" i="3"/>
  <c r="AP6678" i="3"/>
  <c r="AP6679" i="3"/>
  <c r="AP6680" i="3"/>
  <c r="AP6681" i="3"/>
  <c r="AP6682" i="3"/>
  <c r="AP6683" i="3"/>
  <c r="AP6684" i="3"/>
  <c r="AP6685" i="3"/>
  <c r="AP6686" i="3"/>
  <c r="AP6687" i="3"/>
  <c r="AP6688" i="3"/>
  <c r="AP6689" i="3"/>
  <c r="AP6690" i="3"/>
  <c r="AP6691" i="3"/>
  <c r="AP6692" i="3"/>
  <c r="AP6693" i="3"/>
  <c r="AP6694" i="3"/>
  <c r="AP6695" i="3"/>
  <c r="AP6696" i="3"/>
  <c r="AP6697" i="3"/>
  <c r="AP6698" i="3"/>
  <c r="AP6699" i="3"/>
  <c r="AP6700" i="3"/>
  <c r="AP6701" i="3"/>
  <c r="AP6702" i="3"/>
  <c r="AP6703" i="3"/>
  <c r="AP6704" i="3"/>
  <c r="AP6705" i="3"/>
  <c r="AP6706" i="3"/>
  <c r="AP6707" i="3"/>
  <c r="AP6708" i="3"/>
  <c r="AP6709" i="3"/>
  <c r="AP6710" i="3"/>
  <c r="AP6711" i="3"/>
  <c r="AP6712" i="3"/>
  <c r="AP6713" i="3"/>
  <c r="AP6714" i="3"/>
  <c r="AP6715" i="3"/>
  <c r="AP6716" i="3"/>
  <c r="AP6717" i="3"/>
  <c r="AP6718" i="3"/>
  <c r="AP6719" i="3"/>
  <c r="AP6720" i="3"/>
  <c r="AP6721" i="3"/>
  <c r="AP6722" i="3"/>
  <c r="AP6723" i="3"/>
  <c r="AP6724" i="3"/>
  <c r="AP6725" i="3"/>
  <c r="AP6726" i="3"/>
  <c r="AP6727" i="3"/>
  <c r="AP6728" i="3"/>
  <c r="AP6729" i="3"/>
  <c r="AP6730" i="3"/>
  <c r="AP6731" i="3"/>
  <c r="AP6732" i="3"/>
  <c r="AP6733" i="3"/>
  <c r="AP6734" i="3"/>
  <c r="AP6735" i="3"/>
  <c r="AP6736" i="3"/>
  <c r="AP6737" i="3"/>
  <c r="AP6738" i="3"/>
  <c r="AP6739" i="3"/>
  <c r="AP6740" i="3"/>
  <c r="AP6741" i="3"/>
  <c r="AP6742" i="3"/>
  <c r="AP6743" i="3"/>
  <c r="AP6744" i="3"/>
  <c r="AP6745" i="3"/>
  <c r="AP6746" i="3"/>
  <c r="AP6747" i="3"/>
  <c r="AP6748" i="3"/>
  <c r="AP6749" i="3"/>
  <c r="AP6750" i="3"/>
  <c r="AP6751" i="3"/>
  <c r="AP6752" i="3"/>
  <c r="AP6753" i="3"/>
  <c r="AP6754" i="3"/>
  <c r="AP6755" i="3"/>
  <c r="AP6756" i="3"/>
  <c r="AP6757" i="3"/>
  <c r="AP6758" i="3"/>
  <c r="AP6759" i="3"/>
  <c r="AP6760" i="3"/>
  <c r="AP6761" i="3"/>
  <c r="AP6762" i="3"/>
  <c r="AP6763" i="3"/>
  <c r="AP6764" i="3"/>
  <c r="AP6765" i="3"/>
  <c r="AP6766" i="3"/>
  <c r="AP6767" i="3"/>
  <c r="AP6768" i="3"/>
  <c r="AP6769" i="3"/>
  <c r="AP6770" i="3"/>
  <c r="AP6771" i="3"/>
  <c r="AP6772" i="3"/>
  <c r="AP6773" i="3"/>
  <c r="AP6774" i="3"/>
  <c r="AP6775" i="3"/>
  <c r="AP6776" i="3"/>
  <c r="AP6777" i="3"/>
  <c r="AP6778" i="3"/>
  <c r="AP6779" i="3"/>
  <c r="AP6780" i="3"/>
  <c r="AP6781" i="3"/>
  <c r="AP6782" i="3"/>
  <c r="AP6783" i="3"/>
  <c r="AP6784" i="3"/>
  <c r="AP6785" i="3"/>
  <c r="AP6786" i="3"/>
  <c r="AP6787" i="3"/>
  <c r="AP6788" i="3"/>
  <c r="AP6789" i="3"/>
  <c r="AP6790" i="3"/>
  <c r="AP6791" i="3"/>
  <c r="AP6792" i="3"/>
  <c r="AP6793" i="3"/>
  <c r="AP6794" i="3"/>
  <c r="AP6795" i="3"/>
  <c r="AP6796" i="3"/>
  <c r="AP6797" i="3"/>
  <c r="AP6798" i="3"/>
  <c r="AP6799" i="3"/>
  <c r="AP6800" i="3"/>
  <c r="AP6801" i="3"/>
  <c r="AP6802" i="3"/>
  <c r="AP6803" i="3"/>
  <c r="AP6804" i="3"/>
  <c r="AP6805" i="3"/>
  <c r="AP6806" i="3"/>
  <c r="AP6807" i="3"/>
  <c r="AP6808" i="3"/>
  <c r="AP6809" i="3"/>
  <c r="AP6810" i="3"/>
  <c r="AP6811" i="3"/>
  <c r="AP6812" i="3"/>
  <c r="AP6813" i="3"/>
  <c r="AP6814" i="3"/>
  <c r="AP6815" i="3"/>
  <c r="AP6816" i="3"/>
  <c r="AP6817" i="3"/>
  <c r="AP6818" i="3"/>
  <c r="AP6819" i="3"/>
  <c r="AP6820" i="3"/>
  <c r="AP6821" i="3"/>
  <c r="AP6822" i="3"/>
  <c r="AP6823" i="3"/>
  <c r="AP6824" i="3"/>
  <c r="AP6825" i="3"/>
  <c r="AP6826" i="3"/>
  <c r="AP6827" i="3"/>
  <c r="AP6828" i="3"/>
  <c r="AP6829" i="3"/>
  <c r="AP6830" i="3"/>
  <c r="AP6831" i="3"/>
  <c r="AP6832" i="3"/>
  <c r="AP6833" i="3"/>
  <c r="AP6834" i="3"/>
  <c r="AP6835" i="3"/>
  <c r="AP6836" i="3"/>
  <c r="AP6837" i="3"/>
  <c r="AP6838" i="3"/>
  <c r="AP6839" i="3"/>
  <c r="AP6840" i="3"/>
  <c r="AP6841" i="3"/>
  <c r="AP6842" i="3"/>
  <c r="AP6843" i="3"/>
  <c r="AP6844" i="3"/>
  <c r="AP6845" i="3"/>
  <c r="AP6846" i="3"/>
  <c r="AP6847" i="3"/>
  <c r="AP6848" i="3"/>
  <c r="AP6849" i="3"/>
  <c r="AP6850" i="3"/>
  <c r="AP6851" i="3"/>
  <c r="AP6852" i="3"/>
  <c r="AP6853" i="3"/>
  <c r="AP6854" i="3"/>
  <c r="AP6855" i="3"/>
  <c r="AP6856" i="3"/>
  <c r="AP6857" i="3"/>
  <c r="AP6858" i="3"/>
  <c r="AP6859" i="3"/>
  <c r="AP6860" i="3"/>
  <c r="AP6861" i="3"/>
  <c r="AP6862" i="3"/>
  <c r="AP6863" i="3"/>
  <c r="AP6864" i="3"/>
  <c r="AP6865" i="3"/>
  <c r="AP6866" i="3"/>
  <c r="AP6867" i="3"/>
  <c r="AP6868" i="3"/>
  <c r="AP6869" i="3"/>
  <c r="AP6870" i="3"/>
  <c r="AP6871" i="3"/>
  <c r="AP6872" i="3"/>
  <c r="AP6873" i="3"/>
  <c r="AP6874" i="3"/>
  <c r="AP6875" i="3"/>
  <c r="AP6876" i="3"/>
  <c r="AP6877" i="3"/>
  <c r="AP6878" i="3"/>
  <c r="AP6879" i="3"/>
  <c r="AP6880" i="3"/>
  <c r="AP6881" i="3"/>
  <c r="AP6882" i="3"/>
  <c r="AP6883" i="3"/>
  <c r="AP6884" i="3"/>
  <c r="AP6885" i="3"/>
  <c r="AP6886" i="3"/>
  <c r="AP6887" i="3"/>
  <c r="AP6888" i="3"/>
  <c r="AP6889" i="3"/>
  <c r="AP6890" i="3"/>
  <c r="AP6891" i="3"/>
  <c r="AP6892" i="3"/>
  <c r="AP6893" i="3"/>
  <c r="AP6894" i="3"/>
  <c r="AP6895" i="3"/>
  <c r="AP6896" i="3"/>
  <c r="AP6897" i="3"/>
  <c r="AP6898" i="3"/>
  <c r="AP6899" i="3"/>
  <c r="AP6900" i="3"/>
  <c r="AP6901" i="3"/>
  <c r="AP6902" i="3"/>
  <c r="AP6903" i="3"/>
  <c r="AP6904" i="3"/>
  <c r="AP6905" i="3"/>
  <c r="AP6906" i="3"/>
  <c r="AP6907" i="3"/>
  <c r="AP6908" i="3"/>
  <c r="AP6909" i="3"/>
  <c r="AP6910" i="3"/>
  <c r="AP6911" i="3"/>
  <c r="AP6912" i="3"/>
  <c r="AP6913" i="3"/>
  <c r="AP6914" i="3"/>
  <c r="AP6915" i="3"/>
  <c r="AP6916" i="3"/>
  <c r="AP6917" i="3"/>
  <c r="AP6918" i="3"/>
  <c r="AP6919" i="3"/>
  <c r="AP6920" i="3"/>
  <c r="AP6921" i="3"/>
  <c r="AP6922" i="3"/>
  <c r="AP6923" i="3"/>
  <c r="AP6924" i="3"/>
  <c r="AP6925" i="3"/>
  <c r="AP6926" i="3"/>
  <c r="AP6927" i="3"/>
  <c r="AP6928" i="3"/>
  <c r="AP6929" i="3"/>
  <c r="AP6930" i="3"/>
  <c r="AP6931" i="3"/>
  <c r="AP6932" i="3"/>
  <c r="AP6933" i="3"/>
  <c r="AP6934" i="3"/>
  <c r="AP6935" i="3"/>
  <c r="AP6936" i="3"/>
  <c r="AP6937" i="3"/>
  <c r="AP6938" i="3"/>
  <c r="AP6939" i="3"/>
  <c r="AP6940" i="3"/>
  <c r="AP6941" i="3"/>
  <c r="AP6942" i="3"/>
  <c r="AP6943" i="3"/>
  <c r="AP6944" i="3"/>
  <c r="AP6945" i="3"/>
  <c r="AP6946" i="3"/>
  <c r="AP6947" i="3"/>
  <c r="AP6948" i="3"/>
  <c r="AP6949" i="3"/>
  <c r="AP6950" i="3"/>
  <c r="AP6951" i="3"/>
  <c r="AP6952" i="3"/>
  <c r="AP6953" i="3"/>
  <c r="AP6954" i="3"/>
  <c r="AP6955" i="3"/>
  <c r="AP6956" i="3"/>
  <c r="AP6957" i="3"/>
  <c r="AP6958" i="3"/>
  <c r="AP6959" i="3"/>
  <c r="AP6960" i="3"/>
  <c r="AP6961" i="3"/>
  <c r="AP6962" i="3"/>
  <c r="AP6963" i="3"/>
  <c r="AP6964" i="3"/>
  <c r="AP6965" i="3"/>
  <c r="AP6966" i="3"/>
  <c r="AP6967" i="3"/>
  <c r="AP6968" i="3"/>
  <c r="AP6969" i="3"/>
  <c r="AP6970" i="3"/>
  <c r="AP6971" i="3"/>
  <c r="AP6972" i="3"/>
  <c r="AP6973" i="3"/>
  <c r="AP6974" i="3"/>
  <c r="AP6975" i="3"/>
  <c r="AP6976" i="3"/>
  <c r="AP6977" i="3"/>
  <c r="AP6978" i="3"/>
  <c r="AP6979" i="3"/>
  <c r="AP6980" i="3"/>
  <c r="AP6981" i="3"/>
  <c r="AP6982" i="3"/>
  <c r="AP6983" i="3"/>
  <c r="AP6984" i="3"/>
  <c r="AP6985" i="3"/>
  <c r="AP6986" i="3"/>
  <c r="AP6987" i="3"/>
  <c r="AP6988" i="3"/>
  <c r="AP6989" i="3"/>
  <c r="AP6990" i="3"/>
  <c r="AP6991" i="3"/>
  <c r="AP6992" i="3"/>
  <c r="AP6993" i="3"/>
  <c r="AP6994" i="3"/>
  <c r="AP6995" i="3"/>
  <c r="AP6996" i="3"/>
  <c r="AP6997" i="3"/>
  <c r="AP6998" i="3"/>
  <c r="AP6999" i="3"/>
  <c r="AP7000" i="3"/>
  <c r="AP7001" i="3"/>
  <c r="AP7002" i="3"/>
  <c r="AP7003" i="3"/>
  <c r="AP7004" i="3"/>
  <c r="AP7005" i="3"/>
  <c r="AP7006" i="3"/>
  <c r="AP7007" i="3"/>
  <c r="AP7008" i="3"/>
  <c r="AP7009" i="3"/>
  <c r="AP7010" i="3"/>
  <c r="AP7011" i="3"/>
  <c r="AP7012" i="3"/>
  <c r="AP7013" i="3"/>
  <c r="AP7014" i="3"/>
  <c r="AP7015" i="3"/>
  <c r="AP7016" i="3"/>
  <c r="AP7017" i="3"/>
  <c r="AP7018" i="3"/>
  <c r="AP7019" i="3"/>
  <c r="AP7020" i="3"/>
  <c r="AP7021" i="3"/>
  <c r="AP7022" i="3"/>
  <c r="AP7023" i="3"/>
  <c r="AP7024" i="3"/>
  <c r="AP7025" i="3"/>
  <c r="AP7026" i="3"/>
  <c r="AP7027" i="3"/>
  <c r="AP7028" i="3"/>
  <c r="AP7029" i="3"/>
  <c r="AP7030" i="3"/>
  <c r="AP7031" i="3"/>
  <c r="AP7032" i="3"/>
  <c r="AP7033" i="3"/>
  <c r="AP7034" i="3"/>
  <c r="AP7035" i="3"/>
  <c r="AP7036" i="3"/>
  <c r="AP7037" i="3"/>
  <c r="AP7038" i="3"/>
  <c r="AP7039" i="3"/>
  <c r="AP7040" i="3"/>
  <c r="AP7041" i="3"/>
  <c r="AP7042" i="3"/>
  <c r="AP7043" i="3"/>
  <c r="AP7044" i="3"/>
  <c r="AP7045" i="3"/>
  <c r="AP7046" i="3"/>
  <c r="AP7047" i="3"/>
  <c r="AP7048" i="3"/>
  <c r="AP7049" i="3"/>
  <c r="AP7050" i="3"/>
  <c r="AP7051" i="3"/>
  <c r="AP7052" i="3"/>
  <c r="AP7053" i="3"/>
  <c r="AP7054" i="3"/>
  <c r="AP7055" i="3"/>
  <c r="AP7056" i="3"/>
  <c r="AP7057" i="3"/>
  <c r="AP7058" i="3"/>
  <c r="AP7059" i="3"/>
  <c r="AP7060" i="3"/>
  <c r="AP7061" i="3"/>
  <c r="AP7062" i="3"/>
  <c r="AP7063" i="3"/>
  <c r="AP7064" i="3"/>
  <c r="AP7065" i="3"/>
  <c r="AP7066" i="3"/>
  <c r="AP7067" i="3"/>
  <c r="AP7068" i="3"/>
  <c r="AP7069" i="3"/>
  <c r="AP7070" i="3"/>
  <c r="AP7071" i="3"/>
  <c r="AP7072" i="3"/>
  <c r="AP7073" i="3"/>
  <c r="AP7074" i="3"/>
  <c r="AP7075" i="3"/>
  <c r="AP7076" i="3"/>
  <c r="AP7077" i="3"/>
  <c r="AP7078" i="3"/>
  <c r="AP7079" i="3"/>
  <c r="AP7080" i="3"/>
  <c r="AP7081" i="3"/>
  <c r="AP7082" i="3"/>
  <c r="AP7083" i="3"/>
  <c r="AP7084" i="3"/>
  <c r="AP7085" i="3"/>
  <c r="AP7086" i="3"/>
  <c r="AP7087" i="3"/>
  <c r="AP7088" i="3"/>
  <c r="AP7089" i="3"/>
  <c r="AP7090" i="3"/>
  <c r="AP7091" i="3"/>
  <c r="AP7092" i="3"/>
  <c r="AP7093" i="3"/>
  <c r="AP7094" i="3"/>
  <c r="AP7095" i="3"/>
  <c r="AP7096" i="3"/>
  <c r="AP7097" i="3"/>
  <c r="AP7098" i="3"/>
  <c r="AP7099" i="3"/>
  <c r="AP7100" i="3"/>
  <c r="AP7101" i="3"/>
  <c r="AP7102" i="3"/>
  <c r="AP7103" i="3"/>
  <c r="AP7104" i="3"/>
  <c r="AP7105" i="3"/>
  <c r="AP7106" i="3"/>
  <c r="AP7107" i="3"/>
  <c r="AP7108" i="3"/>
  <c r="AP7109" i="3"/>
  <c r="AP7110" i="3"/>
  <c r="AP7111" i="3"/>
  <c r="AP7112" i="3"/>
  <c r="AP7113" i="3"/>
  <c r="AP7114" i="3"/>
  <c r="AP7115" i="3"/>
  <c r="AP7116" i="3"/>
  <c r="AP7117" i="3"/>
  <c r="AP7118" i="3"/>
  <c r="AP7119" i="3"/>
  <c r="AP7120" i="3"/>
  <c r="AP7121" i="3"/>
  <c r="AP7122" i="3"/>
  <c r="AP7123" i="3"/>
  <c r="AP7124" i="3"/>
  <c r="AP7125" i="3"/>
  <c r="AP7126" i="3"/>
  <c r="AP7127" i="3"/>
  <c r="AP7128" i="3"/>
  <c r="AP7129" i="3"/>
  <c r="AP7130" i="3"/>
  <c r="AP7131" i="3"/>
  <c r="AP7132" i="3"/>
  <c r="AP7133" i="3"/>
  <c r="AP7134" i="3"/>
  <c r="AP7135" i="3"/>
  <c r="AP7136" i="3"/>
  <c r="AP7137" i="3"/>
  <c r="AP7138" i="3"/>
  <c r="AP7139" i="3"/>
  <c r="AP7140" i="3"/>
  <c r="AP7141" i="3"/>
  <c r="AP7142" i="3"/>
  <c r="AP7143" i="3"/>
  <c r="AP7144" i="3"/>
  <c r="AP7145" i="3"/>
  <c r="AP7146" i="3"/>
  <c r="AP7147" i="3"/>
  <c r="AP7148" i="3"/>
  <c r="AP7149" i="3"/>
  <c r="AP7150" i="3"/>
  <c r="AP7151" i="3"/>
  <c r="AP7152" i="3"/>
  <c r="AP7153" i="3"/>
  <c r="AP7154" i="3"/>
  <c r="AP7155" i="3"/>
  <c r="AP7156" i="3"/>
  <c r="AP7157" i="3"/>
  <c r="AP7158" i="3"/>
  <c r="AP7159" i="3"/>
  <c r="AP7160" i="3"/>
  <c r="AP7161" i="3"/>
  <c r="AP7162" i="3"/>
  <c r="AP7163" i="3"/>
  <c r="AP7164" i="3"/>
  <c r="AP7165" i="3"/>
  <c r="AP7166" i="3"/>
  <c r="AP7167" i="3"/>
  <c r="AP7168" i="3"/>
  <c r="AP7169" i="3"/>
  <c r="AP7170" i="3"/>
  <c r="AP7171" i="3"/>
  <c r="AP7172" i="3"/>
  <c r="AP7173" i="3"/>
  <c r="AP7174" i="3"/>
  <c r="AP7175" i="3"/>
  <c r="AP7176" i="3"/>
  <c r="AP7177" i="3"/>
  <c r="AP7178" i="3"/>
  <c r="AP7179" i="3"/>
  <c r="AP7180" i="3"/>
  <c r="AP7181" i="3"/>
  <c r="AP7182" i="3"/>
  <c r="AP7183" i="3"/>
  <c r="AP7184" i="3"/>
  <c r="AP7185" i="3"/>
  <c r="AP7186" i="3"/>
  <c r="AP7187" i="3"/>
  <c r="AP7188" i="3"/>
  <c r="AP7189" i="3"/>
  <c r="AP7190" i="3"/>
  <c r="AP7191" i="3"/>
  <c r="AP7192" i="3"/>
  <c r="AP7193" i="3"/>
  <c r="AP7194" i="3"/>
  <c r="AP7195" i="3"/>
  <c r="AP7196" i="3"/>
  <c r="AP7197" i="3"/>
  <c r="AP7198" i="3"/>
  <c r="AP7199" i="3"/>
  <c r="AP7200" i="3"/>
  <c r="AP7201" i="3"/>
  <c r="AP7202" i="3"/>
  <c r="AP7203" i="3"/>
  <c r="AP7204" i="3"/>
  <c r="AP7205" i="3"/>
  <c r="AP7206" i="3"/>
  <c r="AP7207" i="3"/>
  <c r="AP7208" i="3"/>
  <c r="AP7209" i="3"/>
  <c r="AP7210" i="3"/>
  <c r="AP7211" i="3"/>
  <c r="AP7212" i="3"/>
  <c r="AP7213" i="3"/>
  <c r="AP7214" i="3"/>
  <c r="AP7215" i="3"/>
  <c r="AP7216" i="3"/>
  <c r="AP7217" i="3"/>
  <c r="AP7218" i="3"/>
  <c r="AP7219" i="3"/>
  <c r="AP7220" i="3"/>
  <c r="AP7221" i="3"/>
  <c r="AP7222" i="3"/>
  <c r="AP7223" i="3"/>
  <c r="AP7224" i="3"/>
  <c r="AP7225" i="3"/>
  <c r="AP7226" i="3"/>
  <c r="AP7227" i="3"/>
  <c r="AP7228" i="3"/>
  <c r="AP7229" i="3"/>
  <c r="AP7230" i="3"/>
  <c r="AP7231" i="3"/>
  <c r="AP7232" i="3"/>
  <c r="AP7233" i="3"/>
  <c r="AP7234" i="3"/>
  <c r="AP7235" i="3"/>
  <c r="AP7236" i="3"/>
  <c r="AP7237" i="3"/>
  <c r="AP7238" i="3"/>
  <c r="AP7239" i="3"/>
  <c r="AP7240" i="3"/>
  <c r="AP7241" i="3"/>
  <c r="AP7242" i="3"/>
  <c r="AP7243" i="3"/>
  <c r="AP7244" i="3"/>
  <c r="AP7245" i="3"/>
  <c r="AP7246" i="3"/>
  <c r="AP7247" i="3"/>
  <c r="AP7248" i="3"/>
  <c r="AP7249" i="3"/>
  <c r="AP7250" i="3"/>
  <c r="AP7251" i="3"/>
  <c r="AP7252" i="3"/>
  <c r="AP7253" i="3"/>
  <c r="AP7254" i="3"/>
  <c r="AP7255" i="3"/>
  <c r="AP7256" i="3"/>
  <c r="AP7257" i="3"/>
  <c r="AP7258" i="3"/>
  <c r="AP7259" i="3"/>
  <c r="AP7260" i="3"/>
  <c r="AP7261" i="3"/>
  <c r="AP7262" i="3"/>
  <c r="AP7263" i="3"/>
  <c r="AP7264" i="3"/>
  <c r="AP7265" i="3"/>
  <c r="AP7266" i="3"/>
  <c r="AP7267" i="3"/>
  <c r="AP7268" i="3"/>
  <c r="AP7269" i="3"/>
  <c r="AP7270" i="3"/>
  <c r="AP7271" i="3"/>
  <c r="AP7272" i="3"/>
  <c r="AP7273" i="3"/>
  <c r="AP7274" i="3"/>
  <c r="AP7275" i="3"/>
  <c r="AP7276" i="3"/>
  <c r="AP7277" i="3"/>
  <c r="AP7278" i="3"/>
  <c r="AP7279" i="3"/>
  <c r="AP7280" i="3"/>
  <c r="AP7281" i="3"/>
  <c r="AP7282" i="3"/>
  <c r="AP7283" i="3"/>
  <c r="AP7284" i="3"/>
  <c r="AP7285" i="3"/>
  <c r="AP7286" i="3"/>
  <c r="AP7287" i="3"/>
  <c r="AP7288" i="3"/>
  <c r="AP7289" i="3"/>
  <c r="AP7290" i="3"/>
  <c r="AP7291" i="3"/>
  <c r="AP7292" i="3"/>
  <c r="AP7293" i="3"/>
  <c r="AP7294" i="3"/>
  <c r="AP7295" i="3"/>
  <c r="AP7296" i="3"/>
  <c r="AP7297" i="3"/>
  <c r="AP7298" i="3"/>
  <c r="AP7299" i="3"/>
  <c r="AP7300" i="3"/>
  <c r="AP7301" i="3"/>
  <c r="AP7302" i="3"/>
  <c r="AP7303" i="3"/>
  <c r="AP7304" i="3"/>
  <c r="AP7305" i="3"/>
  <c r="AP7306" i="3"/>
  <c r="AP7307" i="3"/>
  <c r="AP7308" i="3"/>
  <c r="AP7309" i="3"/>
  <c r="AP7310" i="3"/>
  <c r="AP7311" i="3"/>
  <c r="AP7312" i="3"/>
  <c r="AP7313" i="3"/>
  <c r="AP7314" i="3"/>
  <c r="AP7315" i="3"/>
  <c r="AP7316" i="3"/>
  <c r="AP7317" i="3"/>
  <c r="AP7318" i="3"/>
  <c r="AP7319" i="3"/>
  <c r="AP7320" i="3"/>
  <c r="AP7321" i="3"/>
  <c r="AP7322" i="3"/>
  <c r="AP7323" i="3"/>
  <c r="AP7324" i="3"/>
  <c r="AP7325" i="3"/>
  <c r="AP7326" i="3"/>
  <c r="AP7327" i="3"/>
  <c r="AP7328" i="3"/>
  <c r="AP7329" i="3"/>
  <c r="AP7330" i="3"/>
  <c r="AP7331" i="3"/>
  <c r="AP7332" i="3"/>
  <c r="AP7333" i="3"/>
  <c r="AP7334" i="3"/>
  <c r="AP7335" i="3"/>
  <c r="AP7336" i="3"/>
  <c r="AP7337" i="3"/>
  <c r="AP7338" i="3"/>
  <c r="AP7339" i="3"/>
  <c r="AP7340" i="3"/>
  <c r="AP7341" i="3"/>
  <c r="AP7342" i="3"/>
  <c r="AP7343" i="3"/>
  <c r="AP7344" i="3"/>
  <c r="AP7345" i="3"/>
  <c r="AP7346" i="3"/>
  <c r="AP7347" i="3"/>
  <c r="AP7348" i="3"/>
  <c r="AP7349" i="3"/>
  <c r="AP7350" i="3"/>
  <c r="AP7351" i="3"/>
  <c r="AP7352" i="3"/>
  <c r="AP7353" i="3"/>
  <c r="AP7354" i="3"/>
  <c r="AP7355" i="3"/>
  <c r="AP7356" i="3"/>
  <c r="AP7357" i="3"/>
  <c r="AP7358" i="3"/>
  <c r="AP7359" i="3"/>
  <c r="AP7360" i="3"/>
  <c r="AP7361" i="3"/>
  <c r="AP7362" i="3"/>
  <c r="AP7363" i="3"/>
  <c r="AP7364" i="3"/>
  <c r="AP7365" i="3"/>
  <c r="AP7366" i="3"/>
  <c r="AP7367" i="3"/>
  <c r="AP7368" i="3"/>
  <c r="AP7369" i="3"/>
  <c r="AP7370" i="3"/>
  <c r="AP7371" i="3"/>
  <c r="AP7372" i="3"/>
  <c r="AP7373" i="3"/>
  <c r="AP7374" i="3"/>
  <c r="AP7375" i="3"/>
  <c r="AP7376" i="3"/>
  <c r="AP7377" i="3"/>
  <c r="AP7378" i="3"/>
  <c r="AP7379" i="3"/>
  <c r="AP7380" i="3"/>
  <c r="AP7381" i="3"/>
  <c r="AP7382" i="3"/>
  <c r="AP7383" i="3"/>
  <c r="AP7384" i="3"/>
  <c r="AP7385" i="3"/>
  <c r="AP7386" i="3"/>
  <c r="AP7387" i="3"/>
  <c r="AP7388" i="3"/>
  <c r="AP7389" i="3"/>
  <c r="AP7390" i="3"/>
  <c r="AP7391" i="3"/>
  <c r="AP7392" i="3"/>
  <c r="AP7393" i="3"/>
  <c r="AP7394" i="3"/>
  <c r="AP7395" i="3"/>
  <c r="AP7396" i="3"/>
  <c r="AP7397" i="3"/>
  <c r="AP7398" i="3"/>
  <c r="AP7399" i="3"/>
  <c r="AP7400" i="3"/>
  <c r="AP7401" i="3"/>
  <c r="AP7402" i="3"/>
  <c r="AP7403" i="3"/>
  <c r="AP7404" i="3"/>
  <c r="AP7405" i="3"/>
  <c r="AP7406" i="3"/>
  <c r="AP7407" i="3"/>
  <c r="AP7408" i="3"/>
  <c r="AP7409" i="3"/>
  <c r="AP7410" i="3"/>
  <c r="AP7411" i="3"/>
  <c r="AP7412" i="3"/>
  <c r="AP7413" i="3"/>
  <c r="AP7414" i="3"/>
  <c r="AP7415" i="3"/>
  <c r="AP7416" i="3"/>
  <c r="AP7417" i="3"/>
  <c r="AP7418" i="3"/>
  <c r="AP7419" i="3"/>
  <c r="AP7420" i="3"/>
  <c r="AP7421" i="3"/>
  <c r="AP7422" i="3"/>
  <c r="AP7423" i="3"/>
  <c r="AP7424" i="3"/>
  <c r="AP7425" i="3"/>
  <c r="AP7426" i="3"/>
  <c r="AP7427" i="3"/>
  <c r="AP7428" i="3"/>
  <c r="AP7429" i="3"/>
  <c r="AP7430" i="3"/>
  <c r="AP7431" i="3"/>
  <c r="AP7432" i="3"/>
  <c r="AP7433" i="3"/>
  <c r="AP7434" i="3"/>
  <c r="AP7435" i="3"/>
  <c r="AP7436" i="3"/>
  <c r="AP7437" i="3"/>
  <c r="AP7438" i="3"/>
  <c r="AP7439" i="3"/>
  <c r="AP7440" i="3"/>
  <c r="AP7441" i="3"/>
  <c r="AP7442" i="3"/>
  <c r="AP7443" i="3"/>
  <c r="AP7444" i="3"/>
  <c r="AP7445" i="3"/>
  <c r="AP7446" i="3"/>
  <c r="AP7447" i="3"/>
  <c r="AP7448" i="3"/>
  <c r="AP7449" i="3"/>
  <c r="AP7450" i="3"/>
  <c r="AP7451" i="3"/>
  <c r="AP7452" i="3"/>
  <c r="AP7453" i="3"/>
  <c r="AP7454" i="3"/>
  <c r="AP7455" i="3"/>
  <c r="AP7456" i="3"/>
  <c r="AP7457" i="3"/>
  <c r="AP7458" i="3"/>
  <c r="AP7459" i="3"/>
  <c r="AP7460" i="3"/>
  <c r="AP7461" i="3"/>
  <c r="AP7462" i="3"/>
  <c r="AP7463" i="3"/>
  <c r="AP7464" i="3"/>
  <c r="AP7465" i="3"/>
  <c r="AP7466" i="3"/>
  <c r="AP7467" i="3"/>
  <c r="AP7468" i="3"/>
  <c r="AP7469" i="3"/>
  <c r="AP7470" i="3"/>
  <c r="AP7471" i="3"/>
  <c r="AP7472" i="3"/>
  <c r="AP7473" i="3"/>
  <c r="AP7474" i="3"/>
  <c r="AP7475" i="3"/>
  <c r="AP7476" i="3"/>
  <c r="AP7477" i="3"/>
  <c r="AP7478" i="3"/>
  <c r="AP7479" i="3"/>
  <c r="AP7480" i="3"/>
  <c r="AP7481" i="3"/>
  <c r="AP7482" i="3"/>
  <c r="AP7483" i="3"/>
  <c r="AP7484" i="3"/>
  <c r="AP7485" i="3"/>
  <c r="AP7486" i="3"/>
  <c r="AP7487" i="3"/>
  <c r="AP7488" i="3"/>
  <c r="AP7489" i="3"/>
  <c r="AP7490" i="3"/>
  <c r="AP7491" i="3"/>
  <c r="AP7492" i="3"/>
  <c r="AP7493" i="3"/>
  <c r="AP7494" i="3"/>
  <c r="AP7495" i="3"/>
  <c r="AP7496" i="3"/>
  <c r="AP7497" i="3"/>
  <c r="AP7498" i="3"/>
  <c r="AP7499" i="3"/>
  <c r="AP7500" i="3"/>
  <c r="AP7501" i="3"/>
  <c r="AP7502" i="3"/>
  <c r="AP7503" i="3"/>
  <c r="AP7504" i="3"/>
  <c r="AP7505" i="3"/>
  <c r="AP7506" i="3"/>
  <c r="AP7507" i="3"/>
  <c r="AP7508" i="3"/>
  <c r="AP7509" i="3"/>
  <c r="AP7510" i="3"/>
  <c r="AP7511" i="3"/>
  <c r="AP7512" i="3"/>
  <c r="AP7513" i="3"/>
  <c r="AP7514" i="3"/>
  <c r="AP7515" i="3"/>
  <c r="AP7516" i="3"/>
  <c r="AP7517" i="3"/>
  <c r="AP7518" i="3"/>
  <c r="AP7519" i="3"/>
  <c r="AP7520" i="3"/>
  <c r="AP7521" i="3"/>
  <c r="AP7522" i="3"/>
  <c r="AP7523" i="3"/>
  <c r="AP7524" i="3"/>
  <c r="AP7525" i="3"/>
  <c r="AP7526" i="3"/>
  <c r="AP7527" i="3"/>
  <c r="AP7528" i="3"/>
  <c r="AP7529" i="3"/>
  <c r="AP7530" i="3"/>
  <c r="AP7531" i="3"/>
  <c r="AP7532" i="3"/>
  <c r="AP7533" i="3"/>
  <c r="AP7534" i="3"/>
  <c r="AP7535" i="3"/>
  <c r="AP7536" i="3"/>
  <c r="AP7537" i="3"/>
  <c r="AP7538" i="3"/>
  <c r="AP7539" i="3"/>
  <c r="AP7540" i="3"/>
  <c r="AP7541" i="3"/>
  <c r="AP7542" i="3"/>
  <c r="AP7543" i="3"/>
  <c r="AP7544" i="3"/>
  <c r="AP7545" i="3"/>
  <c r="AP7546" i="3"/>
  <c r="AP7547" i="3"/>
  <c r="AP7548" i="3"/>
  <c r="AP7549" i="3"/>
  <c r="AP7550" i="3"/>
  <c r="AP7551" i="3"/>
  <c r="AP7552" i="3"/>
  <c r="AP7553" i="3"/>
  <c r="AP7554" i="3"/>
  <c r="AP7555" i="3"/>
  <c r="AP7556" i="3"/>
  <c r="AP7557" i="3"/>
  <c r="AP7558" i="3"/>
  <c r="AP7559" i="3"/>
  <c r="AP7560" i="3"/>
  <c r="AP7561" i="3"/>
  <c r="AP7562" i="3"/>
  <c r="AP7563" i="3"/>
  <c r="AP7564" i="3"/>
  <c r="AP7565" i="3"/>
  <c r="AP7566" i="3"/>
  <c r="AP7567" i="3"/>
  <c r="AP7568" i="3"/>
  <c r="AP7569" i="3"/>
  <c r="AP7570" i="3"/>
  <c r="AP7571" i="3"/>
  <c r="AP7572" i="3"/>
  <c r="AP7573" i="3"/>
  <c r="AP7574" i="3"/>
  <c r="AP7575" i="3"/>
  <c r="AP7576" i="3"/>
  <c r="AP7577" i="3"/>
  <c r="AP7578" i="3"/>
  <c r="AP7579" i="3"/>
  <c r="AP7580" i="3"/>
  <c r="AP7581" i="3"/>
  <c r="AP7582" i="3"/>
  <c r="AP7583" i="3"/>
  <c r="AP7584" i="3"/>
  <c r="AP7585" i="3"/>
  <c r="AP7586" i="3"/>
  <c r="AP7587" i="3"/>
  <c r="AP7588" i="3"/>
  <c r="AP7589" i="3"/>
  <c r="AP7590" i="3"/>
  <c r="AP7591" i="3"/>
  <c r="AP7592" i="3"/>
  <c r="AP7593" i="3"/>
  <c r="AP7594" i="3"/>
  <c r="AP7595" i="3"/>
  <c r="AP7596" i="3"/>
  <c r="AP7597" i="3"/>
  <c r="AP7598" i="3"/>
  <c r="AP7599" i="3"/>
  <c r="AP7600" i="3"/>
  <c r="AP7601" i="3"/>
  <c r="AP7602" i="3"/>
  <c r="AP7603" i="3"/>
  <c r="AP7604" i="3"/>
  <c r="AP7605" i="3"/>
  <c r="AP7606" i="3"/>
  <c r="AP7607" i="3"/>
  <c r="AP7608" i="3"/>
  <c r="AP7609" i="3"/>
  <c r="AP7610" i="3"/>
  <c r="AP7611" i="3"/>
  <c r="AP7612" i="3"/>
  <c r="AP7613" i="3"/>
  <c r="AP7614" i="3"/>
  <c r="AP7615" i="3"/>
  <c r="AP7616" i="3"/>
  <c r="AP7617" i="3"/>
  <c r="AP7618" i="3"/>
  <c r="AP7619" i="3"/>
  <c r="AP7620" i="3"/>
  <c r="AP7621" i="3"/>
  <c r="AP7622" i="3"/>
  <c r="AP7623" i="3"/>
  <c r="AP7624" i="3"/>
  <c r="AP7625" i="3"/>
  <c r="AP7626" i="3"/>
  <c r="AP7627" i="3"/>
  <c r="AP7628" i="3"/>
  <c r="AP7629" i="3"/>
  <c r="AP7630" i="3"/>
  <c r="AP7631" i="3"/>
  <c r="AP7632" i="3"/>
  <c r="AP7633" i="3"/>
  <c r="AP7634" i="3"/>
  <c r="AP7635" i="3"/>
  <c r="AP7636" i="3"/>
  <c r="AP7637" i="3"/>
  <c r="AP7638" i="3"/>
  <c r="AP7639" i="3"/>
  <c r="AP7640" i="3"/>
  <c r="AP7641" i="3"/>
  <c r="AP7642" i="3"/>
  <c r="AP7643" i="3"/>
  <c r="AP7644" i="3"/>
  <c r="AP7645" i="3"/>
  <c r="AP7646" i="3"/>
  <c r="AP7647" i="3"/>
  <c r="AP7648" i="3"/>
  <c r="AP7649" i="3"/>
  <c r="AP7650" i="3"/>
  <c r="AP7651" i="3"/>
  <c r="AP7652" i="3"/>
  <c r="AP7653" i="3"/>
  <c r="AP7654" i="3"/>
  <c r="AP7655" i="3"/>
  <c r="AP7656" i="3"/>
  <c r="AP7657" i="3"/>
  <c r="AP7658" i="3"/>
  <c r="AP7659" i="3"/>
  <c r="AP7660" i="3"/>
  <c r="AP7661" i="3"/>
  <c r="AP7662" i="3"/>
  <c r="AP7663" i="3"/>
  <c r="AP7664" i="3"/>
  <c r="AP7665" i="3"/>
  <c r="AP7666" i="3"/>
  <c r="AP7667" i="3"/>
  <c r="AP7668" i="3"/>
  <c r="AP7669" i="3"/>
  <c r="AP7670" i="3"/>
  <c r="AP7671" i="3"/>
  <c r="AP7672" i="3"/>
  <c r="AP7673" i="3"/>
  <c r="AP7674" i="3"/>
  <c r="AP7675" i="3"/>
  <c r="AP7676" i="3"/>
  <c r="AP7677" i="3"/>
  <c r="AP7678" i="3"/>
  <c r="AP7679" i="3"/>
  <c r="AP7680" i="3"/>
  <c r="AP7681" i="3"/>
  <c r="AP7682" i="3"/>
  <c r="AP7683" i="3"/>
  <c r="AP7684" i="3"/>
  <c r="AP7685" i="3"/>
  <c r="AP7686" i="3"/>
  <c r="AP7687" i="3"/>
  <c r="AP7688" i="3"/>
  <c r="AP7689" i="3"/>
  <c r="AP7690" i="3"/>
  <c r="AP7691" i="3"/>
  <c r="AP7692" i="3"/>
  <c r="AP7693" i="3"/>
  <c r="AP7694" i="3"/>
  <c r="AP7695" i="3"/>
  <c r="AP7696" i="3"/>
  <c r="AP7697" i="3"/>
  <c r="AP7698" i="3"/>
  <c r="AP7699" i="3"/>
  <c r="AP7700" i="3"/>
  <c r="AP7701" i="3"/>
  <c r="AP7702" i="3"/>
  <c r="AP7703" i="3"/>
  <c r="AP7704" i="3"/>
  <c r="AP7705" i="3"/>
  <c r="AP7706" i="3"/>
  <c r="AP7707" i="3"/>
  <c r="AP7708" i="3"/>
  <c r="AP7709" i="3"/>
  <c r="AP7710" i="3"/>
  <c r="AP7711" i="3"/>
  <c r="AP7712" i="3"/>
  <c r="AP7713" i="3"/>
  <c r="AP7714" i="3"/>
  <c r="AP7715" i="3"/>
  <c r="AP7716" i="3"/>
  <c r="AP7717" i="3"/>
  <c r="AP7718" i="3"/>
  <c r="AP7719" i="3"/>
  <c r="AP7720" i="3"/>
  <c r="AP7721" i="3"/>
  <c r="AP7722" i="3"/>
  <c r="AP7723" i="3"/>
  <c r="AP7724" i="3"/>
  <c r="AP7725" i="3"/>
  <c r="AP7726" i="3"/>
  <c r="AP7727" i="3"/>
  <c r="AP7728" i="3"/>
  <c r="AP7729" i="3"/>
  <c r="AP7730" i="3"/>
  <c r="AP7731" i="3"/>
  <c r="AP7732" i="3"/>
  <c r="AP7733" i="3"/>
  <c r="AP7734" i="3"/>
  <c r="AP7735" i="3"/>
  <c r="AP7736" i="3"/>
  <c r="AP7737" i="3"/>
  <c r="AP7738" i="3"/>
  <c r="AP7739" i="3"/>
  <c r="AP7740" i="3"/>
  <c r="AP7741" i="3"/>
  <c r="AP7742" i="3"/>
  <c r="AP7743" i="3"/>
  <c r="AP7744" i="3"/>
  <c r="AP7745" i="3"/>
  <c r="AP7746" i="3"/>
  <c r="AP7747" i="3"/>
  <c r="AP7748" i="3"/>
  <c r="AP7749" i="3"/>
  <c r="AP7750" i="3"/>
  <c r="AP7751" i="3"/>
  <c r="AP7752" i="3"/>
  <c r="AP7753" i="3"/>
  <c r="AP7754" i="3"/>
  <c r="AP7755" i="3"/>
  <c r="AP7756" i="3"/>
  <c r="AP7757" i="3"/>
  <c r="AP7758" i="3"/>
  <c r="AP7759" i="3"/>
  <c r="AP7760" i="3"/>
  <c r="AP7761" i="3"/>
  <c r="AP7762" i="3"/>
  <c r="AP7763" i="3"/>
  <c r="AP7764" i="3"/>
  <c r="AP7765" i="3"/>
  <c r="AP7766" i="3"/>
  <c r="AP7767" i="3"/>
  <c r="AP7768" i="3"/>
  <c r="AP7769" i="3"/>
  <c r="AP7770" i="3"/>
  <c r="AP7771" i="3"/>
  <c r="AP7772" i="3"/>
  <c r="AP7773" i="3"/>
  <c r="AP7774" i="3"/>
  <c r="AP7775" i="3"/>
  <c r="AP7776" i="3"/>
  <c r="AP7777" i="3"/>
  <c r="AP7778" i="3"/>
  <c r="AP7779" i="3"/>
  <c r="AP7780" i="3"/>
  <c r="AP7781" i="3"/>
  <c r="AP7782" i="3"/>
  <c r="AP7783" i="3"/>
  <c r="AP7784" i="3"/>
  <c r="AP7785" i="3"/>
  <c r="AP7786" i="3"/>
  <c r="AP7787" i="3"/>
  <c r="AP7788" i="3"/>
  <c r="AP7789" i="3"/>
  <c r="AP7790" i="3"/>
  <c r="AP7791" i="3"/>
  <c r="AP7792" i="3"/>
  <c r="AP7793" i="3"/>
  <c r="AP7794" i="3"/>
  <c r="AP7795" i="3"/>
  <c r="AP7796" i="3"/>
  <c r="AP7797" i="3"/>
  <c r="AP7798" i="3"/>
  <c r="AP7799" i="3"/>
  <c r="AP7800" i="3"/>
  <c r="AP7801" i="3"/>
  <c r="AP7802" i="3"/>
  <c r="AP7803" i="3"/>
  <c r="AP7804" i="3"/>
  <c r="AP7805" i="3"/>
  <c r="AP7806" i="3"/>
  <c r="AP7807" i="3"/>
  <c r="AP7808" i="3"/>
  <c r="AP7809" i="3"/>
  <c r="AP7810" i="3"/>
  <c r="AP7811" i="3"/>
  <c r="AP7812" i="3"/>
  <c r="AP7813" i="3"/>
  <c r="AP7814" i="3"/>
  <c r="AP7815" i="3"/>
  <c r="AP7816" i="3"/>
  <c r="AP7817" i="3"/>
  <c r="AP7818" i="3"/>
  <c r="AP7819" i="3"/>
  <c r="AP7820" i="3"/>
  <c r="AP7821" i="3"/>
  <c r="AP7822" i="3"/>
  <c r="AP7823" i="3"/>
  <c r="AP7824" i="3"/>
  <c r="AP7825" i="3"/>
  <c r="AP7826" i="3"/>
  <c r="AP7827" i="3"/>
  <c r="AP7828" i="3"/>
  <c r="AP7829" i="3"/>
  <c r="AP7830" i="3"/>
  <c r="AP7831" i="3"/>
  <c r="AP7832" i="3"/>
  <c r="AP7833" i="3"/>
  <c r="AP7834" i="3"/>
  <c r="AP7835" i="3"/>
  <c r="AP7836" i="3"/>
  <c r="AP7837" i="3"/>
  <c r="AP7838" i="3"/>
  <c r="AP7839" i="3"/>
  <c r="AP7840" i="3"/>
  <c r="AP7841" i="3"/>
  <c r="AP7842" i="3"/>
  <c r="AP7843" i="3"/>
  <c r="AP7844" i="3"/>
  <c r="AP7845" i="3"/>
  <c r="AP7846" i="3"/>
  <c r="AP7847" i="3"/>
  <c r="AP7848" i="3"/>
  <c r="AP7849" i="3"/>
  <c r="AP7850" i="3"/>
  <c r="AP7851" i="3"/>
  <c r="AP7852" i="3"/>
  <c r="AP7853" i="3"/>
  <c r="AP7854" i="3"/>
  <c r="AP7855" i="3"/>
  <c r="AP7856" i="3"/>
  <c r="AP7857" i="3"/>
  <c r="AP7858" i="3"/>
  <c r="AP7859" i="3"/>
  <c r="AP7860" i="3"/>
  <c r="AP7861" i="3"/>
  <c r="AP7862" i="3"/>
  <c r="AP7863" i="3"/>
  <c r="AP7864" i="3"/>
  <c r="AP7865" i="3"/>
  <c r="AP7866" i="3"/>
  <c r="AP7867" i="3"/>
  <c r="AP7868" i="3"/>
  <c r="AP7869" i="3"/>
  <c r="AP7870" i="3"/>
  <c r="AP7871" i="3"/>
  <c r="AP7872" i="3"/>
  <c r="AP7873" i="3"/>
  <c r="AP7874" i="3"/>
  <c r="AP7875" i="3"/>
  <c r="AP7876" i="3"/>
  <c r="AP7877" i="3"/>
  <c r="AP7878" i="3"/>
  <c r="AP7879" i="3"/>
  <c r="AP7880" i="3"/>
  <c r="AP7881" i="3"/>
  <c r="AP7882" i="3"/>
  <c r="AP7883" i="3"/>
  <c r="AP7884" i="3"/>
  <c r="AP7885" i="3"/>
  <c r="AP7886" i="3"/>
  <c r="AP7887" i="3"/>
  <c r="AP7888" i="3"/>
  <c r="AP7889" i="3"/>
  <c r="AP7890" i="3"/>
  <c r="AP7891" i="3"/>
  <c r="AP7892" i="3"/>
  <c r="AP7893" i="3"/>
  <c r="AP7894" i="3"/>
  <c r="AP7895" i="3"/>
  <c r="AP7896" i="3"/>
  <c r="AP7897" i="3"/>
  <c r="AP7898" i="3"/>
  <c r="AP7899" i="3"/>
  <c r="AP7900" i="3"/>
  <c r="AP7901" i="3"/>
  <c r="AP7902" i="3"/>
  <c r="AP7903" i="3"/>
  <c r="AP7904" i="3"/>
  <c r="AP7905" i="3"/>
  <c r="AP7906" i="3"/>
  <c r="AP7907" i="3"/>
  <c r="AP7908" i="3"/>
  <c r="AP7909" i="3"/>
  <c r="AP7910" i="3"/>
  <c r="AP7911" i="3"/>
  <c r="AP7912" i="3"/>
  <c r="AP7913" i="3"/>
  <c r="AP7914" i="3"/>
  <c r="AP7915" i="3"/>
  <c r="AP7916" i="3"/>
  <c r="AP7917" i="3"/>
  <c r="AP7918" i="3"/>
  <c r="AP7919" i="3"/>
  <c r="AP7920" i="3"/>
  <c r="AP7921" i="3"/>
  <c r="AP7922" i="3"/>
  <c r="AP7923" i="3"/>
  <c r="AP7924" i="3"/>
  <c r="AP7925" i="3"/>
  <c r="AP7926" i="3"/>
  <c r="AP7927" i="3"/>
  <c r="AP7928" i="3"/>
  <c r="AP7929" i="3"/>
  <c r="AP7930" i="3"/>
  <c r="AP7931" i="3"/>
  <c r="AP7932" i="3"/>
  <c r="AP7933" i="3"/>
  <c r="AP7934" i="3"/>
  <c r="AP7935" i="3"/>
  <c r="AP7936" i="3"/>
  <c r="AP7937" i="3"/>
  <c r="AP7938" i="3"/>
  <c r="AP7939" i="3"/>
  <c r="AP7940" i="3"/>
  <c r="AP7941" i="3"/>
  <c r="AP7942" i="3"/>
  <c r="AP7943" i="3"/>
  <c r="AP7944" i="3"/>
  <c r="AP7945" i="3"/>
  <c r="AP7946" i="3"/>
  <c r="AP7947" i="3"/>
  <c r="AP7948" i="3"/>
  <c r="AP7949" i="3"/>
  <c r="AP7950" i="3"/>
  <c r="AP7951" i="3"/>
  <c r="AP7952" i="3"/>
  <c r="AP7953" i="3"/>
  <c r="AP7954" i="3"/>
  <c r="AP7955" i="3"/>
  <c r="AP7956" i="3"/>
  <c r="AP7957" i="3"/>
  <c r="AP7958" i="3"/>
  <c r="AP7959" i="3"/>
  <c r="AP7960" i="3"/>
  <c r="AP7961" i="3"/>
  <c r="AP7962" i="3"/>
  <c r="AP7963" i="3"/>
  <c r="AP7964" i="3"/>
  <c r="AP7965" i="3"/>
  <c r="AP7966" i="3"/>
  <c r="AP7967" i="3"/>
  <c r="AP7968" i="3"/>
  <c r="AP7969" i="3"/>
  <c r="AP7970" i="3"/>
  <c r="AP7971" i="3"/>
  <c r="AP7972" i="3"/>
  <c r="AP7973" i="3"/>
  <c r="AP7974" i="3"/>
  <c r="AP7975" i="3"/>
  <c r="AP7976" i="3"/>
  <c r="AP7977" i="3"/>
  <c r="AP7978" i="3"/>
  <c r="AP7979" i="3"/>
  <c r="AP7980" i="3"/>
  <c r="AP7981" i="3"/>
  <c r="AP7982" i="3"/>
  <c r="AP7983" i="3"/>
  <c r="AP7984" i="3"/>
  <c r="AP7985" i="3"/>
  <c r="AP7986" i="3"/>
  <c r="AP7987" i="3"/>
  <c r="AP7988" i="3"/>
  <c r="AP7989" i="3"/>
  <c r="AP7990" i="3"/>
  <c r="AP7991" i="3"/>
  <c r="AP7992" i="3"/>
  <c r="AP7993" i="3"/>
  <c r="AP7994" i="3"/>
  <c r="AP7995" i="3"/>
  <c r="AP7996" i="3"/>
  <c r="AP7997" i="3"/>
  <c r="AP7998" i="3"/>
  <c r="AP7999" i="3"/>
  <c r="AP8000" i="3"/>
  <c r="AP8001" i="3"/>
  <c r="AP8002" i="3"/>
  <c r="AP8003" i="3"/>
  <c r="AP8004" i="3"/>
  <c r="AP8005" i="3"/>
  <c r="AP8006" i="3"/>
  <c r="AP8007" i="3"/>
  <c r="AP8008" i="3"/>
  <c r="AP8009" i="3"/>
  <c r="AP8010" i="3"/>
  <c r="AP8011" i="3"/>
  <c r="AP8012" i="3"/>
  <c r="AP8013" i="3"/>
  <c r="AP8014" i="3"/>
  <c r="AP8015" i="3"/>
  <c r="AP8016" i="3"/>
  <c r="AP8017" i="3"/>
  <c r="AP8018" i="3"/>
  <c r="AP8019" i="3"/>
  <c r="AP8020" i="3"/>
  <c r="AP8021" i="3"/>
  <c r="AP8022" i="3"/>
  <c r="AP8023" i="3"/>
  <c r="AP8024" i="3"/>
  <c r="AP8025" i="3"/>
  <c r="AP8026" i="3"/>
  <c r="AP8027" i="3"/>
  <c r="AP8028" i="3"/>
  <c r="AP8029" i="3"/>
  <c r="AP8030" i="3"/>
  <c r="AP8031" i="3"/>
  <c r="AP8032" i="3"/>
  <c r="AP8033" i="3"/>
  <c r="AP8034" i="3"/>
  <c r="AP8035" i="3"/>
  <c r="AP8036" i="3"/>
  <c r="AP8037" i="3"/>
  <c r="AP8038" i="3"/>
  <c r="AP8039" i="3"/>
  <c r="AP8040" i="3"/>
  <c r="AP8041" i="3"/>
  <c r="AP8042" i="3"/>
  <c r="AP8043" i="3"/>
  <c r="AP8044" i="3"/>
  <c r="AP8045" i="3"/>
  <c r="AP8046" i="3"/>
  <c r="AP8047" i="3"/>
  <c r="AP8048" i="3"/>
  <c r="AP8049" i="3"/>
  <c r="AP8050" i="3"/>
  <c r="AP8051" i="3"/>
  <c r="AP8052" i="3"/>
  <c r="AP8053" i="3"/>
  <c r="AP8054" i="3"/>
  <c r="AP8055" i="3"/>
  <c r="AP8056" i="3"/>
  <c r="AP8057" i="3"/>
  <c r="AP8058" i="3"/>
  <c r="AP8059" i="3"/>
  <c r="AP8060" i="3"/>
  <c r="AP8061" i="3"/>
  <c r="AP8062" i="3"/>
  <c r="AP8063" i="3"/>
  <c r="AP8064" i="3"/>
  <c r="AP8065" i="3"/>
  <c r="AP8066" i="3"/>
  <c r="AP8067" i="3"/>
  <c r="AP8068" i="3"/>
  <c r="AP8069" i="3"/>
  <c r="AP8070" i="3"/>
  <c r="AP8071" i="3"/>
  <c r="AP8072" i="3"/>
  <c r="AP8073" i="3"/>
  <c r="AP8074" i="3"/>
  <c r="AP8075" i="3"/>
  <c r="AP8076" i="3"/>
  <c r="AP8077" i="3"/>
  <c r="AP8078" i="3"/>
  <c r="AP8079" i="3"/>
  <c r="AP8080" i="3"/>
  <c r="AP8081" i="3"/>
  <c r="AP8082" i="3"/>
  <c r="AP8083" i="3"/>
  <c r="AP8084" i="3"/>
  <c r="AP8085" i="3"/>
  <c r="AP8086" i="3"/>
  <c r="AP8087" i="3"/>
  <c r="AP8088" i="3"/>
  <c r="AP8089" i="3"/>
  <c r="AP8090" i="3"/>
  <c r="AP8091" i="3"/>
  <c r="AP8092" i="3"/>
  <c r="AP8093" i="3"/>
  <c r="AP8094" i="3"/>
  <c r="AP8095" i="3"/>
  <c r="AP8096" i="3"/>
  <c r="AP8097" i="3"/>
  <c r="AP8098" i="3"/>
  <c r="AP8099" i="3"/>
  <c r="AP8100" i="3"/>
  <c r="AP8101" i="3"/>
  <c r="AP8102" i="3"/>
  <c r="AP8103" i="3"/>
  <c r="AP8104" i="3"/>
  <c r="AP8105" i="3"/>
  <c r="AP8106" i="3"/>
  <c r="AP8107" i="3"/>
  <c r="AP8108" i="3"/>
  <c r="AP8109" i="3"/>
  <c r="AP8110" i="3"/>
  <c r="AP8111" i="3"/>
  <c r="AP8112" i="3"/>
  <c r="AP8113" i="3"/>
  <c r="AP8114" i="3"/>
  <c r="AP8115" i="3"/>
  <c r="AP8116" i="3"/>
  <c r="AP8117" i="3"/>
  <c r="AP8118" i="3"/>
  <c r="AP8119" i="3"/>
  <c r="AP8120" i="3"/>
  <c r="AP8121" i="3"/>
  <c r="AP8122" i="3"/>
  <c r="AP8123" i="3"/>
  <c r="AP8124" i="3"/>
  <c r="AP8125" i="3"/>
  <c r="AP8126" i="3"/>
  <c r="AP8127" i="3"/>
  <c r="AP8128" i="3"/>
  <c r="AP8129" i="3"/>
  <c r="AP8130" i="3"/>
  <c r="AP8131" i="3"/>
  <c r="AP8132" i="3"/>
  <c r="AP8133" i="3"/>
  <c r="AP8134" i="3"/>
  <c r="AP8135" i="3"/>
  <c r="AP8136" i="3"/>
  <c r="AP8137" i="3"/>
  <c r="AP8138" i="3"/>
  <c r="AP8139" i="3"/>
  <c r="AP8140" i="3"/>
  <c r="AP8141" i="3"/>
  <c r="AP8142" i="3"/>
  <c r="AP8143" i="3"/>
  <c r="AP8144" i="3"/>
  <c r="AP8145" i="3"/>
  <c r="AP8146" i="3"/>
  <c r="AP8147" i="3"/>
  <c r="AP8148" i="3"/>
  <c r="AP8149" i="3"/>
  <c r="AP8150" i="3"/>
  <c r="AP8151" i="3"/>
  <c r="AP8152" i="3"/>
  <c r="AP8153" i="3"/>
  <c r="AP8154" i="3"/>
  <c r="AP8155" i="3"/>
  <c r="AP8156" i="3"/>
  <c r="AP8157" i="3"/>
  <c r="AP8158" i="3"/>
  <c r="AP8159" i="3"/>
  <c r="AP8160" i="3"/>
  <c r="AP8161" i="3"/>
  <c r="AP8162" i="3"/>
  <c r="AP8163" i="3"/>
  <c r="AP8164" i="3"/>
  <c r="AP8165" i="3"/>
  <c r="AP8166" i="3"/>
  <c r="AP8167" i="3"/>
  <c r="AP8168" i="3"/>
  <c r="AP8169" i="3"/>
  <c r="AP8170" i="3"/>
  <c r="AP8171" i="3"/>
  <c r="AP8172" i="3"/>
  <c r="AP8173" i="3"/>
  <c r="AP8174" i="3"/>
  <c r="AP8175" i="3"/>
  <c r="AP8176" i="3"/>
  <c r="AP8177" i="3"/>
  <c r="AP8178" i="3"/>
  <c r="AP8179" i="3"/>
  <c r="AP8180" i="3"/>
  <c r="AP8181" i="3"/>
  <c r="AP8182" i="3"/>
  <c r="AP8183" i="3"/>
  <c r="AP8184" i="3"/>
  <c r="AP8185" i="3"/>
  <c r="AP8186" i="3"/>
  <c r="AP8187" i="3"/>
  <c r="AP8188" i="3"/>
  <c r="AP8189" i="3"/>
  <c r="AP8190" i="3"/>
  <c r="AP8191" i="3"/>
  <c r="AP8192" i="3"/>
  <c r="AP8193" i="3"/>
  <c r="AP8194" i="3"/>
  <c r="AP8195" i="3"/>
  <c r="AP8196" i="3"/>
  <c r="AP8197" i="3"/>
  <c r="AP8198" i="3"/>
  <c r="AP8199" i="3"/>
  <c r="AP8200" i="3"/>
  <c r="AP8201" i="3"/>
  <c r="AP8202" i="3"/>
  <c r="AP8203" i="3"/>
  <c r="AP8204" i="3"/>
  <c r="AP8205" i="3"/>
  <c r="AP8206" i="3"/>
  <c r="AP8207" i="3"/>
  <c r="AP8208" i="3"/>
  <c r="AP8209" i="3"/>
  <c r="AP8210" i="3"/>
  <c r="AP8211" i="3"/>
  <c r="AP8212" i="3"/>
  <c r="AP8213" i="3"/>
  <c r="AP8214" i="3"/>
  <c r="AP8215" i="3"/>
  <c r="AP8216" i="3"/>
  <c r="AP8217" i="3"/>
  <c r="AP8218" i="3"/>
  <c r="AP8219" i="3"/>
  <c r="AP8220" i="3"/>
  <c r="AP8221" i="3"/>
  <c r="AP8222" i="3"/>
  <c r="AP8223" i="3"/>
  <c r="AP8224" i="3"/>
  <c r="AP8225" i="3"/>
  <c r="AP8226" i="3"/>
  <c r="AP8227" i="3"/>
  <c r="AP8228" i="3"/>
  <c r="AP8229" i="3"/>
  <c r="AP8230" i="3"/>
  <c r="AP8231" i="3"/>
  <c r="AP8232" i="3"/>
  <c r="AP8233" i="3"/>
  <c r="AP8234" i="3"/>
  <c r="AP8235" i="3"/>
  <c r="AP8236" i="3"/>
  <c r="AP8237" i="3"/>
  <c r="AP8238" i="3"/>
  <c r="AP8239" i="3"/>
  <c r="AP8240" i="3"/>
  <c r="AP8241" i="3"/>
  <c r="AP8242" i="3"/>
  <c r="AP8243" i="3"/>
  <c r="AP8244" i="3"/>
  <c r="AP8245" i="3"/>
  <c r="AP8246" i="3"/>
  <c r="AP8247" i="3"/>
  <c r="AP8248" i="3"/>
  <c r="AP8249" i="3"/>
  <c r="AP8250" i="3"/>
  <c r="AP8251" i="3"/>
  <c r="AP8252" i="3"/>
  <c r="AP8253" i="3"/>
  <c r="AP8254" i="3"/>
  <c r="AP8255" i="3"/>
  <c r="AP8256" i="3"/>
  <c r="AP8257" i="3"/>
  <c r="AP8258" i="3"/>
  <c r="AP8259" i="3"/>
  <c r="AP8260" i="3"/>
  <c r="AP8261" i="3"/>
  <c r="AP8262" i="3"/>
  <c r="AP8263" i="3"/>
  <c r="AP8264" i="3"/>
  <c r="AP8265" i="3"/>
  <c r="AP8266" i="3"/>
  <c r="AP8267" i="3"/>
  <c r="AP8268" i="3"/>
  <c r="AP8269" i="3"/>
  <c r="AP8270" i="3"/>
  <c r="AP8271" i="3"/>
  <c r="AP8272" i="3"/>
  <c r="AP8273" i="3"/>
  <c r="AP8274" i="3"/>
  <c r="AP8275" i="3"/>
  <c r="AP8276" i="3"/>
  <c r="AP8277" i="3"/>
  <c r="AP8278" i="3"/>
  <c r="AP8279" i="3"/>
  <c r="AP8280" i="3"/>
  <c r="AP8281" i="3"/>
  <c r="AP8282" i="3"/>
  <c r="AP8283" i="3"/>
  <c r="AP8284" i="3"/>
  <c r="AP8285" i="3"/>
  <c r="AP8286" i="3"/>
  <c r="AP8287" i="3"/>
  <c r="AP8288" i="3"/>
  <c r="AP8289" i="3"/>
  <c r="AP8290" i="3"/>
  <c r="AP8291" i="3"/>
  <c r="AP8292" i="3"/>
  <c r="AP8293" i="3"/>
  <c r="AP8294" i="3"/>
  <c r="AP8295" i="3"/>
  <c r="AP8296" i="3"/>
  <c r="AP8297" i="3"/>
  <c r="AP8298" i="3"/>
  <c r="AP8299" i="3"/>
  <c r="AP8300" i="3"/>
  <c r="AP8301" i="3"/>
  <c r="AP8302" i="3"/>
  <c r="AP8303" i="3"/>
  <c r="AP8304" i="3"/>
  <c r="AP8305" i="3"/>
  <c r="AP8306" i="3"/>
  <c r="AP8307" i="3"/>
  <c r="AP8308" i="3"/>
  <c r="AP8309" i="3"/>
  <c r="AP8310" i="3"/>
  <c r="AP8311" i="3"/>
  <c r="AP8312" i="3"/>
  <c r="AP8313" i="3"/>
  <c r="AP8314" i="3"/>
  <c r="AP8315" i="3"/>
  <c r="AP8316" i="3"/>
  <c r="AP8317" i="3"/>
  <c r="AP8318" i="3"/>
  <c r="AP8319" i="3"/>
  <c r="AP8320" i="3"/>
  <c r="AP8321" i="3"/>
  <c r="AP8322" i="3"/>
  <c r="AP8323" i="3"/>
  <c r="AP8324" i="3"/>
  <c r="AP8325" i="3"/>
  <c r="AP8326" i="3"/>
  <c r="AP8327" i="3"/>
  <c r="AP8328" i="3"/>
  <c r="AP8329" i="3"/>
  <c r="AP8330" i="3"/>
  <c r="AP8331" i="3"/>
  <c r="AP8332" i="3"/>
  <c r="AP8333" i="3"/>
  <c r="AP8334" i="3"/>
  <c r="AP8335" i="3"/>
  <c r="AP8336" i="3"/>
  <c r="AP8337" i="3"/>
  <c r="AP8338" i="3"/>
  <c r="AP8339" i="3"/>
  <c r="AP8340" i="3"/>
  <c r="AP8341" i="3"/>
  <c r="AP8342" i="3"/>
  <c r="AP8343" i="3"/>
  <c r="AP8344" i="3"/>
  <c r="AP8345" i="3"/>
  <c r="AP8346" i="3"/>
  <c r="AP8347" i="3"/>
  <c r="AP8348" i="3"/>
  <c r="AP8349" i="3"/>
  <c r="AP8350" i="3"/>
  <c r="AP8351" i="3"/>
  <c r="AP8352" i="3"/>
  <c r="AP8353" i="3"/>
  <c r="AP8354" i="3"/>
  <c r="AP8355" i="3"/>
  <c r="AP8356" i="3"/>
  <c r="AP8357" i="3"/>
  <c r="AP8358" i="3"/>
  <c r="AP8359" i="3"/>
  <c r="AP8360" i="3"/>
  <c r="AP8361" i="3"/>
  <c r="AP8362" i="3"/>
  <c r="AP8363" i="3"/>
  <c r="AP8364" i="3"/>
  <c r="AP8365" i="3"/>
  <c r="AP8366" i="3"/>
  <c r="AP8367" i="3"/>
  <c r="AP8368" i="3"/>
  <c r="AP8369" i="3"/>
  <c r="AP8370" i="3"/>
  <c r="AP8371" i="3"/>
  <c r="AP8372" i="3"/>
  <c r="AP8373" i="3"/>
  <c r="AP8374" i="3"/>
  <c r="AP8375" i="3"/>
  <c r="AP8376" i="3"/>
  <c r="AP8377" i="3"/>
  <c r="AP8378" i="3"/>
  <c r="AP8379" i="3"/>
  <c r="AP8380" i="3"/>
  <c r="AP8381" i="3"/>
  <c r="AP8382" i="3"/>
  <c r="AP8383" i="3"/>
  <c r="AP8384" i="3"/>
  <c r="AP8385" i="3"/>
  <c r="AP8386" i="3"/>
  <c r="AP8387" i="3"/>
  <c r="AP8388" i="3"/>
  <c r="AP8389" i="3"/>
  <c r="AP8390" i="3"/>
  <c r="AP8391" i="3"/>
  <c r="AP8392" i="3"/>
  <c r="AP8393" i="3"/>
  <c r="AP8394" i="3"/>
  <c r="AP8395" i="3"/>
  <c r="AP8396" i="3"/>
  <c r="AP8397" i="3"/>
  <c r="AP8398" i="3"/>
  <c r="AP8399" i="3"/>
  <c r="AP8400" i="3"/>
  <c r="AP8401" i="3"/>
  <c r="AP8402" i="3"/>
  <c r="AP8403" i="3"/>
  <c r="AP8404" i="3"/>
  <c r="AP8405" i="3"/>
  <c r="AP8406" i="3"/>
  <c r="AP8407" i="3"/>
  <c r="AP8408" i="3"/>
  <c r="AP8409" i="3"/>
  <c r="AP8410" i="3"/>
  <c r="AP8411" i="3"/>
  <c r="AP8412" i="3"/>
  <c r="AP8413" i="3"/>
  <c r="AP8414" i="3"/>
  <c r="AP8415" i="3"/>
  <c r="AP8416" i="3"/>
  <c r="AP8417" i="3"/>
  <c r="AP8418" i="3"/>
  <c r="AP8419" i="3"/>
  <c r="AP8420" i="3"/>
  <c r="AP8421" i="3"/>
  <c r="AP8422" i="3"/>
  <c r="AP8423" i="3"/>
  <c r="AP8424" i="3"/>
  <c r="AP8425" i="3"/>
  <c r="AP8426" i="3"/>
  <c r="AP8427" i="3"/>
  <c r="AP8428" i="3"/>
  <c r="AP8429" i="3"/>
  <c r="AP8430" i="3"/>
  <c r="AP8431" i="3"/>
  <c r="AP8432" i="3"/>
  <c r="AP8433" i="3"/>
  <c r="AP8434" i="3"/>
  <c r="AP8435" i="3"/>
  <c r="AP8436" i="3"/>
  <c r="AP8437" i="3"/>
  <c r="AP8438" i="3"/>
  <c r="AP8439" i="3"/>
  <c r="AP8440" i="3"/>
  <c r="AP8441" i="3"/>
  <c r="AP8442" i="3"/>
  <c r="AP8443" i="3"/>
  <c r="AP8444" i="3"/>
  <c r="AP8445" i="3"/>
  <c r="AP8446" i="3"/>
  <c r="AP8447" i="3"/>
  <c r="AP8448" i="3"/>
  <c r="AP8449" i="3"/>
  <c r="AP8450" i="3"/>
  <c r="AP8451" i="3"/>
  <c r="AP8452" i="3"/>
  <c r="AP8453" i="3"/>
  <c r="AP8454" i="3"/>
  <c r="AP8455" i="3"/>
  <c r="AP8456" i="3"/>
  <c r="AP8457" i="3"/>
  <c r="AP8458" i="3"/>
  <c r="AP8459" i="3"/>
  <c r="AP8460" i="3"/>
  <c r="AP8461" i="3"/>
  <c r="AP8462" i="3"/>
  <c r="AP8463" i="3"/>
  <c r="AP8464" i="3"/>
  <c r="AP8465" i="3"/>
  <c r="AP8466" i="3"/>
  <c r="AP8467" i="3"/>
  <c r="AP8468" i="3"/>
  <c r="AP8469" i="3"/>
  <c r="AP8470" i="3"/>
  <c r="AP8471" i="3"/>
  <c r="AP8472" i="3"/>
  <c r="AP8473" i="3"/>
  <c r="AP8474" i="3"/>
  <c r="AP8475" i="3"/>
  <c r="AP8476" i="3"/>
  <c r="AP8477" i="3"/>
  <c r="AP8478" i="3"/>
  <c r="AP8479" i="3"/>
  <c r="AP8480" i="3"/>
  <c r="AP8481" i="3"/>
  <c r="AP8482" i="3"/>
  <c r="AP8483" i="3"/>
  <c r="AP8484" i="3"/>
  <c r="AP8485" i="3"/>
  <c r="AP8486" i="3"/>
  <c r="AP8487" i="3"/>
  <c r="AP8488" i="3"/>
  <c r="AP8489" i="3"/>
  <c r="AP8490" i="3"/>
  <c r="AP8491" i="3"/>
  <c r="AP8492" i="3"/>
  <c r="AP8493" i="3"/>
  <c r="AP8494" i="3"/>
  <c r="AP8495" i="3"/>
  <c r="AP8496" i="3"/>
  <c r="AP8497" i="3"/>
  <c r="AP8498" i="3"/>
  <c r="AP8499" i="3"/>
  <c r="AP8500" i="3"/>
  <c r="AP8501" i="3"/>
  <c r="AP8502" i="3"/>
  <c r="AP8503" i="3"/>
  <c r="AP8504" i="3"/>
  <c r="AP8505" i="3"/>
  <c r="AP8506" i="3"/>
  <c r="AP8507" i="3"/>
  <c r="AP8508" i="3"/>
  <c r="AP8509" i="3"/>
  <c r="AP8510" i="3"/>
  <c r="AP8511" i="3"/>
  <c r="AP8512" i="3"/>
  <c r="AP8513" i="3"/>
  <c r="AP8514" i="3"/>
  <c r="AP8515" i="3"/>
  <c r="AP8516" i="3"/>
  <c r="AP8517" i="3"/>
  <c r="AP8518" i="3"/>
  <c r="AP8519" i="3"/>
  <c r="AP8520" i="3"/>
  <c r="AP8521" i="3"/>
  <c r="AP8522" i="3"/>
  <c r="AP8523" i="3"/>
  <c r="AP8524" i="3"/>
  <c r="AP8525" i="3"/>
  <c r="AP8526" i="3"/>
  <c r="AP8527" i="3"/>
  <c r="AP8528" i="3"/>
  <c r="AP8529" i="3"/>
  <c r="AP8530" i="3"/>
  <c r="AP8531" i="3"/>
  <c r="AP8532" i="3"/>
  <c r="AP8533" i="3"/>
  <c r="AP8534" i="3"/>
  <c r="AP8535" i="3"/>
  <c r="AP8536" i="3"/>
  <c r="AP8537" i="3"/>
  <c r="AP8538" i="3"/>
  <c r="AP8539" i="3"/>
  <c r="AP8540" i="3"/>
  <c r="AP8541" i="3"/>
  <c r="AP8542" i="3"/>
  <c r="AP8543" i="3"/>
  <c r="AP8544" i="3"/>
  <c r="AP8545" i="3"/>
  <c r="AP8546" i="3"/>
  <c r="AP8547" i="3"/>
  <c r="AP8548" i="3"/>
  <c r="AP8549" i="3"/>
  <c r="AP8550" i="3"/>
  <c r="AP8551" i="3"/>
  <c r="AP8552" i="3"/>
  <c r="AP8553" i="3"/>
  <c r="AP8554" i="3"/>
  <c r="AP8555" i="3"/>
  <c r="AP8556" i="3"/>
  <c r="AP8557" i="3"/>
  <c r="AP8558" i="3"/>
  <c r="AP8559" i="3"/>
  <c r="AP8560" i="3"/>
  <c r="AP8561" i="3"/>
  <c r="AP8562" i="3"/>
  <c r="R5" i="3" l="1"/>
  <c r="EF51" i="40" a="1"/>
  <c r="EF51" i="40" s="1"/>
  <c r="DW51" i="40" a="1"/>
  <c r="DW51" i="40" s="1"/>
  <c r="DR51" i="40" a="1"/>
  <c r="DR51" i="40" s="1"/>
  <c r="C51" i="40" a="1"/>
  <c r="C51" i="40" s="1"/>
  <c r="D51" i="40" a="1"/>
  <c r="D51" i="40" s="1"/>
  <c r="E51" i="40" a="1"/>
  <c r="E51" i="40" s="1"/>
  <c r="F51" i="40" a="1"/>
  <c r="F51" i="40" s="1"/>
  <c r="G51" i="40" a="1"/>
  <c r="G51" i="40" s="1"/>
  <c r="H51" i="40" a="1"/>
  <c r="H51" i="40" s="1"/>
  <c r="I51" i="40" a="1"/>
  <c r="I51" i="40" s="1"/>
  <c r="J51" i="40" a="1"/>
  <c r="J51" i="40" s="1"/>
  <c r="K51" i="40" a="1"/>
  <c r="K51" i="40" s="1"/>
  <c r="L51" i="40" a="1"/>
  <c r="L51" i="40" s="1"/>
  <c r="M51" i="40" a="1"/>
  <c r="M51" i="40" s="1"/>
  <c r="N51" i="40" a="1"/>
  <c r="N51" i="40" s="1"/>
  <c r="O51" i="40" a="1"/>
  <c r="O51" i="40" s="1"/>
  <c r="P51" i="40" a="1"/>
  <c r="P51" i="40" s="1"/>
  <c r="Q51" i="40" a="1"/>
  <c r="Q51" i="40" s="1"/>
  <c r="R51" i="40" a="1"/>
  <c r="R51" i="40" s="1"/>
  <c r="S51" i="40" a="1"/>
  <c r="S51" i="40" s="1"/>
  <c r="T51" i="40" a="1"/>
  <c r="T51" i="40" s="1"/>
  <c r="U51" i="40" a="1"/>
  <c r="U51" i="40" s="1"/>
  <c r="V51" i="40" a="1"/>
  <c r="V51" i="40" s="1"/>
  <c r="W51" i="40" a="1"/>
  <c r="W51" i="40" s="1"/>
  <c r="X51" i="40" a="1"/>
  <c r="X51" i="40" s="1"/>
  <c r="Y51" i="40" a="1"/>
  <c r="Y51" i="40" s="1"/>
  <c r="Z51" i="40" a="1"/>
  <c r="Z51" i="40" s="1"/>
  <c r="AA51" i="40" a="1"/>
  <c r="AA51" i="40" s="1"/>
  <c r="AB51" i="40" a="1"/>
  <c r="AB51" i="40" s="1"/>
  <c r="AC51" i="40" a="1"/>
  <c r="AC51" i="40" s="1"/>
  <c r="AD51" i="40" a="1"/>
  <c r="AD51" i="40" s="1"/>
  <c r="AE51" i="40" a="1"/>
  <c r="AE51" i="40" s="1"/>
  <c r="AF51" i="40" a="1"/>
  <c r="AF51" i="40" s="1"/>
  <c r="AG51" i="40" a="1"/>
  <c r="AG51" i="40" s="1"/>
  <c r="AH51" i="40" a="1"/>
  <c r="AH51" i="40" s="1"/>
  <c r="AI51" i="40" a="1"/>
  <c r="AI51" i="40" s="1"/>
  <c r="AJ51" i="40" a="1"/>
  <c r="AJ51" i="40" s="1"/>
  <c r="AK51" i="40" a="1"/>
  <c r="AK51" i="40" s="1"/>
  <c r="AL51" i="40" a="1"/>
  <c r="AL51" i="40" s="1"/>
  <c r="AM51" i="40" a="1"/>
  <c r="AM51" i="40" s="1"/>
  <c r="AN51" i="40" a="1"/>
  <c r="AN51" i="40" s="1"/>
  <c r="AO51" i="40" a="1"/>
  <c r="AO51" i="40" s="1"/>
  <c r="AP51" i="40" a="1"/>
  <c r="AP51" i="40" s="1"/>
  <c r="AQ51" i="40" a="1"/>
  <c r="AQ51" i="40" s="1"/>
  <c r="AR51" i="40" a="1"/>
  <c r="AR51" i="40" s="1"/>
  <c r="AS51" i="40" a="1"/>
  <c r="AS51" i="40" s="1"/>
  <c r="AT51" i="40" a="1"/>
  <c r="AT51" i="40" s="1"/>
  <c r="AU51" i="40" a="1"/>
  <c r="AU51" i="40" s="1"/>
  <c r="AV51" i="40" a="1"/>
  <c r="AV51" i="40" s="1"/>
  <c r="AW51" i="40" a="1"/>
  <c r="AW51" i="40" s="1"/>
  <c r="AX51" i="40" a="1"/>
  <c r="AX51" i="40" s="1"/>
  <c r="AY51" i="40" a="1"/>
  <c r="AY51" i="40" s="1"/>
  <c r="AZ51" i="40" a="1"/>
  <c r="AZ51" i="40" s="1"/>
  <c r="BA51" i="40" a="1"/>
  <c r="BA51" i="40" s="1"/>
  <c r="BB51" i="40" a="1"/>
  <c r="BB51" i="40" s="1"/>
  <c r="BC51" i="40" a="1"/>
  <c r="BC51" i="40" s="1"/>
  <c r="BD51" i="40" a="1"/>
  <c r="BD51" i="40" s="1"/>
  <c r="BE51" i="40" a="1"/>
  <c r="BE51" i="40" s="1"/>
  <c r="BF51" i="40" a="1"/>
  <c r="BF51" i="40" s="1"/>
  <c r="BG51" i="40" a="1"/>
  <c r="BG51" i="40" s="1"/>
  <c r="BH51" i="40" a="1"/>
  <c r="BH51" i="40" s="1"/>
  <c r="BI51" i="40" a="1"/>
  <c r="BI51" i="40" s="1"/>
  <c r="BJ51" i="40" a="1"/>
  <c r="BJ51" i="40" s="1"/>
  <c r="BK51" i="40" a="1"/>
  <c r="BK51" i="40" s="1"/>
  <c r="BL51" i="40" a="1"/>
  <c r="BL51" i="40" s="1"/>
  <c r="BM51" i="40" a="1"/>
  <c r="BM51" i="40" s="1"/>
  <c r="BN51" i="40" a="1"/>
  <c r="BN51" i="40" s="1"/>
  <c r="BO51" i="40" a="1"/>
  <c r="BO51" i="40" s="1"/>
  <c r="BP51" i="40" a="1"/>
  <c r="BP51" i="40" s="1"/>
  <c r="BQ51" i="40" a="1"/>
  <c r="BQ51" i="40" s="1"/>
  <c r="BR51" i="40" a="1"/>
  <c r="BR51" i="40" s="1"/>
  <c r="BS51" i="40" a="1"/>
  <c r="BS51" i="40" s="1"/>
  <c r="BT51" i="40" a="1"/>
  <c r="BT51" i="40" s="1"/>
  <c r="BU51" i="40" a="1"/>
  <c r="BU51" i="40" s="1"/>
  <c r="BV51" i="40" a="1"/>
  <c r="BV51" i="40" s="1"/>
  <c r="BW51" i="40" a="1"/>
  <c r="BW51" i="40" s="1"/>
  <c r="BX51" i="40" a="1"/>
  <c r="BX51" i="40" s="1"/>
  <c r="BY51" i="40" a="1"/>
  <c r="BY51" i="40" s="1"/>
  <c r="BZ51" i="40" a="1"/>
  <c r="BZ51" i="40" s="1"/>
  <c r="CA51" i="40" a="1"/>
  <c r="CA51" i="40" s="1"/>
  <c r="CB51" i="40" a="1"/>
  <c r="CB51" i="40" s="1"/>
  <c r="CC51" i="40" a="1"/>
  <c r="CC51" i="40" s="1"/>
  <c r="CD51" i="40" a="1"/>
  <c r="CD51" i="40" s="1"/>
  <c r="CE51" i="40" a="1"/>
  <c r="CE51" i="40" s="1"/>
  <c r="CF51" i="40" a="1"/>
  <c r="CF51" i="40" s="1"/>
  <c r="CG51" i="40" a="1"/>
  <c r="CG51" i="40" s="1"/>
  <c r="CH51" i="40" a="1"/>
  <c r="CH51" i="40" s="1"/>
  <c r="CI51" i="40" a="1"/>
  <c r="CI51" i="40" s="1"/>
  <c r="CJ51" i="40" a="1"/>
  <c r="CJ51" i="40" s="1"/>
  <c r="CK51" i="40" a="1"/>
  <c r="CK51" i="40" s="1"/>
  <c r="CL51" i="40" a="1"/>
  <c r="CL51" i="40" s="1"/>
  <c r="CM51" i="40" a="1"/>
  <c r="CM51" i="40" s="1"/>
  <c r="CN51" i="40" a="1"/>
  <c r="CN51" i="40" s="1"/>
  <c r="CO51" i="40" a="1"/>
  <c r="CO51" i="40" s="1"/>
  <c r="CP51" i="40" a="1"/>
  <c r="CP51" i="40" s="1"/>
  <c r="CQ51" i="40" a="1"/>
  <c r="CQ51" i="40" s="1"/>
  <c r="CR51" i="40" a="1"/>
  <c r="CR51" i="40" s="1"/>
  <c r="CS51" i="40" a="1"/>
  <c r="CS51" i="40" s="1"/>
  <c r="CT51" i="40" a="1"/>
  <c r="CT51" i="40" s="1"/>
  <c r="CU51" i="40" a="1"/>
  <c r="CU51" i="40" s="1"/>
  <c r="CV51" i="40" a="1"/>
  <c r="CV51" i="40" s="1"/>
  <c r="CW51" i="40" a="1"/>
  <c r="CW51" i="40" s="1"/>
  <c r="CX51" i="40" a="1"/>
  <c r="CX51" i="40" s="1"/>
  <c r="CY51" i="40" a="1"/>
  <c r="CY51" i="40" s="1"/>
  <c r="CZ51" i="40" a="1"/>
  <c r="CZ51" i="40" s="1"/>
  <c r="DA51" i="40" a="1"/>
  <c r="DA51" i="40" s="1"/>
  <c r="DB51" i="40" a="1"/>
  <c r="DB51" i="40" s="1"/>
  <c r="DC51" i="40" a="1"/>
  <c r="DC51" i="40" s="1"/>
  <c r="DD51" i="40" a="1"/>
  <c r="DD51" i="40" s="1"/>
  <c r="DE51" i="40" a="1"/>
  <c r="DE51" i="40" s="1"/>
  <c r="DF51" i="40" a="1"/>
  <c r="DF51" i="40" s="1"/>
  <c r="DG51" i="40" a="1"/>
  <c r="DG51" i="40" s="1"/>
  <c r="DH51" i="40" a="1"/>
  <c r="DH51" i="40" s="1"/>
  <c r="DI51" i="40" a="1"/>
  <c r="DI51" i="40" s="1"/>
  <c r="DJ51" i="40" a="1"/>
  <c r="DJ51" i="40" s="1"/>
  <c r="DK51" i="40" a="1"/>
  <c r="DK51" i="40" s="1"/>
  <c r="DL51" i="40" a="1"/>
  <c r="DL51" i="40" s="1"/>
  <c r="DM51" i="40" a="1"/>
  <c r="DM51" i="40" s="1"/>
  <c r="DN51" i="40" a="1"/>
  <c r="DN51" i="40" s="1"/>
  <c r="DO51" i="40" a="1"/>
  <c r="DO51" i="40" s="1"/>
  <c r="DP51" i="40" a="1"/>
  <c r="DP51" i="40" s="1"/>
  <c r="DQ51" i="40" a="1"/>
  <c r="DQ51" i="40" s="1"/>
  <c r="DS51" i="40" a="1"/>
  <c r="DS51" i="40" s="1"/>
  <c r="DT51" i="40" a="1"/>
  <c r="DT51" i="40" s="1"/>
  <c r="DU51" i="40" a="1"/>
  <c r="DU51" i="40" s="1"/>
  <c r="DV51" i="40" a="1"/>
  <c r="DV51" i="40" s="1"/>
  <c r="DX51" i="40" a="1"/>
  <c r="DX51" i="40" s="1"/>
  <c r="DY51" i="40" a="1"/>
  <c r="DY51" i="40" s="1"/>
  <c r="DZ51" i="40" a="1"/>
  <c r="DZ51" i="40" s="1"/>
  <c r="EA51" i="40" a="1"/>
  <c r="EA51" i="40" s="1"/>
  <c r="EB51" i="40" a="1"/>
  <c r="EB51" i="40" s="1"/>
  <c r="EC51" i="40" a="1"/>
  <c r="EC51" i="40" s="1"/>
  <c r="ED51" i="40" a="1"/>
  <c r="ED51" i="40" s="1"/>
  <c r="EE51" i="40" a="1"/>
  <c r="EE51" i="40" s="1"/>
  <c r="EG51" i="40" a="1"/>
  <c r="EG51" i="40" s="1"/>
  <c r="B51" i="40" a="1"/>
  <c r="B51" i="40" s="1"/>
  <c r="V688" i="3"/>
  <c r="AP7" i="3" l="1"/>
  <c r="AP8" i="3"/>
  <c r="AP9" i="3"/>
  <c r="AP10" i="3"/>
  <c r="AP11" i="3"/>
  <c r="AP13"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R1561" i="3"/>
  <c r="O689" i="3" l="1"/>
  <c r="P5" i="3"/>
  <c r="AP8563" i="3"/>
  <c r="O5" i="3" l="1"/>
  <c r="U5" i="3" s="1" a="1"/>
  <c r="U5" i="3" s="1"/>
  <c r="EF52" i="40" l="1" a="1"/>
  <c r="EF52" i="40" s="1"/>
  <c r="EF50" i="40" s="1"/>
  <c r="DW52" i="40" a="1"/>
  <c r="DW52" i="40" s="1"/>
  <c r="DW50" i="40" s="1"/>
  <c r="DR52" i="40" a="1"/>
  <c r="DR52" i="40" s="1"/>
  <c r="DR50" i="40" s="1"/>
  <c r="T8562" i="3" l="1"/>
  <c r="P689" i="3" l="1"/>
  <c r="Q689" i="3" s="1"/>
  <c r="T2" i="3" l="1"/>
  <c r="S179" i="3"/>
  <c r="S2" i="3" s="1"/>
  <c r="R2" i="3" l="1"/>
  <c r="J4" i="40"/>
  <c r="AP6" i="3" l="1"/>
  <c r="AP12" i="3"/>
  <c r="DY52" i="40" l="1" a="1"/>
  <c r="DY52" i="40" s="1"/>
  <c r="DY50" i="40" s="1"/>
  <c r="DX52" i="40" a="1"/>
  <c r="DX52" i="40" s="1"/>
  <c r="DX50" i="40" s="1"/>
  <c r="DO52" i="40" a="1"/>
  <c r="DO52" i="40" s="1"/>
  <c r="DO50" i="40" s="1"/>
  <c r="CY52" i="40" a="1"/>
  <c r="CY52" i="40" s="1"/>
  <c r="CY50" i="40" s="1"/>
  <c r="EA52" i="40" a="1"/>
  <c r="EA52" i="40" s="1"/>
  <c r="EA50" i="40" s="1"/>
  <c r="DQ52" i="40" a="1"/>
  <c r="DQ52" i="40" s="1"/>
  <c r="DQ50" i="40" s="1"/>
  <c r="DD52" i="40" a="1"/>
  <c r="DD52" i="40" s="1"/>
  <c r="DD50" i="40" s="1"/>
  <c r="O2" i="3"/>
  <c r="BP52" i="40" a="1"/>
  <c r="BP52" i="40" s="1"/>
  <c r="BP50" i="40" s="1"/>
  <c r="DT52" i="40" l="1" a="1"/>
  <c r="DT52" i="40" s="1"/>
  <c r="DT50" i="40" s="1"/>
  <c r="DN52" i="40" a="1"/>
  <c r="DN52" i="40" s="1"/>
  <c r="DN50" i="40" s="1"/>
  <c r="DS52" i="40" a="1"/>
  <c r="DS52" i="40" s="1"/>
  <c r="DS50" i="40" s="1"/>
  <c r="DM52" i="40" a="1"/>
  <c r="DM52" i="40" s="1"/>
  <c r="DM50" i="40" s="1"/>
  <c r="DZ52" i="40" a="1"/>
  <c r="DZ52" i="40" s="1"/>
  <c r="DZ50" i="40" s="1"/>
  <c r="CR52" i="40" a="1"/>
  <c r="CR52" i="40" s="1"/>
  <c r="CR50" i="40" s="1"/>
  <c r="DU52" i="40" a="1"/>
  <c r="DU52" i="40" s="1"/>
  <c r="DU50" i="40" s="1"/>
  <c r="A2" i="3" l="1"/>
  <c r="G972" i="3"/>
  <c r="C690" i="3"/>
  <c r="C689" i="3"/>
  <c r="C6" i="3"/>
  <c r="C5" i="3"/>
  <c r="Q5" i="3" l="1"/>
  <c r="AA2" i="3" l="1"/>
  <c r="Q2" i="3"/>
  <c r="P2" i="3"/>
  <c r="C52" i="40" l="1" a="1"/>
  <c r="C52" i="40" s="1"/>
  <c r="C50" i="40" s="1"/>
  <c r="BO52" i="40" a="1"/>
  <c r="BO52" i="40" s="1"/>
  <c r="BO50" i="40" s="1"/>
  <c r="L52" i="40" a="1"/>
  <c r="L52" i="40" s="1"/>
  <c r="L50" i="40" s="1"/>
  <c r="BX52" i="40" a="1"/>
  <c r="BX52" i="40" s="1"/>
  <c r="BX50" i="40" s="1"/>
  <c r="U52" i="40" a="1"/>
  <c r="U52" i="40" s="1"/>
  <c r="U50" i="40" s="1"/>
  <c r="CJ52" i="40" a="1"/>
  <c r="CJ52" i="40" s="1"/>
  <c r="CJ50" i="40" s="1"/>
  <c r="AD52" i="40" a="1"/>
  <c r="AD52" i="40" s="1"/>
  <c r="AD50" i="40" s="1"/>
  <c r="CS52" i="40" a="1"/>
  <c r="CS52" i="40" s="1"/>
  <c r="CS50" i="40" s="1"/>
  <c r="AM52" i="40" a="1"/>
  <c r="AM52" i="40" s="1"/>
  <c r="AM50" i="40" s="1"/>
  <c r="DB52" i="40" a="1"/>
  <c r="DB52" i="40" s="1"/>
  <c r="DB50" i="40" s="1"/>
  <c r="AV52" i="40" a="1"/>
  <c r="AV52" i="40" s="1"/>
  <c r="AV50" i="40" s="1"/>
  <c r="DK52" i="40" a="1"/>
  <c r="DK52" i="40" s="1"/>
  <c r="DK50" i="40" s="1"/>
  <c r="BE52" i="40" a="1"/>
  <c r="BE52" i="40" s="1"/>
  <c r="BE50" i="40" s="1"/>
  <c r="B52" i="40" a="1"/>
  <c r="B52" i="40" s="1"/>
  <c r="BN52" i="40" a="1"/>
  <c r="BN52" i="40" s="1"/>
  <c r="BN50" i="40" s="1"/>
  <c r="CO52" i="40" a="1"/>
  <c r="CO52" i="40" s="1"/>
  <c r="CO50" i="40" s="1"/>
  <c r="BR52" i="40" a="1"/>
  <c r="BR52" i="40" s="1"/>
  <c r="BR50" i="40" s="1"/>
  <c r="CN52" i="40" a="1"/>
  <c r="CN52" i="40" s="1"/>
  <c r="CN50" i="40" s="1"/>
  <c r="AX52" i="40" a="1"/>
  <c r="AX52" i="40" s="1"/>
  <c r="AX50" i="40" s="1"/>
  <c r="CT52" i="40" a="1"/>
  <c r="CT52" i="40" s="1"/>
  <c r="CT50" i="40" s="1"/>
  <c r="K52" i="40" a="1"/>
  <c r="K52" i="40" s="1"/>
  <c r="K50" i="40" s="1"/>
  <c r="BW52" i="40" a="1"/>
  <c r="BW52" i="40" s="1"/>
  <c r="BW50" i="40" s="1"/>
  <c r="T52" i="40" a="1"/>
  <c r="T52" i="40" s="1"/>
  <c r="T50" i="40" s="1"/>
  <c r="CI52" i="40" a="1"/>
  <c r="CI52" i="40" s="1"/>
  <c r="CI50" i="40" s="1"/>
  <c r="AC52" i="40" a="1"/>
  <c r="AC52" i="40" s="1"/>
  <c r="AC50" i="40" s="1"/>
  <c r="CC52" i="40" a="1"/>
  <c r="CC52" i="40" s="1"/>
  <c r="CC50" i="40" s="1"/>
  <c r="AL52" i="40" a="1"/>
  <c r="AL52" i="40" s="1"/>
  <c r="AL50" i="40" s="1"/>
  <c r="DA52" i="40" a="1"/>
  <c r="DA52" i="40" s="1"/>
  <c r="DA50" i="40" s="1"/>
  <c r="AU52" i="40" a="1"/>
  <c r="AU52" i="40" s="1"/>
  <c r="AU50" i="40" s="1"/>
  <c r="DJ52" i="40" a="1"/>
  <c r="DJ52" i="40" s="1"/>
  <c r="DJ50" i="40" s="1"/>
  <c r="BD52" i="40" a="1"/>
  <c r="BD52" i="40" s="1"/>
  <c r="BD50" i="40" s="1"/>
  <c r="EG52" i="40" a="1"/>
  <c r="EG52" i="40" s="1"/>
  <c r="EG50" i="40" s="1"/>
  <c r="BM52" i="40" a="1"/>
  <c r="BM52" i="40" s="1"/>
  <c r="BM50" i="40" s="1"/>
  <c r="J52" i="40" a="1"/>
  <c r="J52" i="40" s="1"/>
  <c r="J50" i="40" s="1"/>
  <c r="BV52" i="40" a="1"/>
  <c r="BV52" i="40" s="1"/>
  <c r="BV50" i="40" s="1"/>
  <c r="CF52" i="40" a="1"/>
  <c r="CF52" i="40" s="1"/>
  <c r="CF50" i="40" s="1"/>
  <c r="F52" i="40" a="1"/>
  <c r="F52" i="40" s="1"/>
  <c r="F50" i="40" s="1"/>
  <c r="AG52" i="40" a="1"/>
  <c r="AG52" i="40" s="1"/>
  <c r="AG50" i="40" s="1"/>
  <c r="DG52" i="40" a="1"/>
  <c r="DG52" i="40" s="1"/>
  <c r="DG50" i="40" s="1"/>
  <c r="AE52" i="40" a="1"/>
  <c r="AE52" i="40" s="1"/>
  <c r="AE50" i="40" s="1"/>
  <c r="BF52" i="40" a="1"/>
  <c r="BF52" i="40" s="1"/>
  <c r="BF50" i="40" s="1"/>
  <c r="S52" i="40" a="1"/>
  <c r="S52" i="40" s="1"/>
  <c r="S50" i="40" s="1"/>
  <c r="CH52" i="40" a="1"/>
  <c r="CH52" i="40" s="1"/>
  <c r="CH50" i="40" s="1"/>
  <c r="AB52" i="40" a="1"/>
  <c r="AB52" i="40" s="1"/>
  <c r="AB50" i="40" s="1"/>
  <c r="CK52" i="40" a="1"/>
  <c r="CK52" i="40" s="1"/>
  <c r="CK50" i="40" s="1"/>
  <c r="AK52" i="40" a="1"/>
  <c r="AK52" i="40" s="1"/>
  <c r="AK50" i="40" s="1"/>
  <c r="CQ52" i="40" a="1"/>
  <c r="CQ52" i="40" s="1"/>
  <c r="CQ50" i="40" s="1"/>
  <c r="AT52" i="40" a="1"/>
  <c r="AT52" i="40" s="1"/>
  <c r="AT50" i="40" s="1"/>
  <c r="DC52" i="40" a="1"/>
  <c r="DC52" i="40" s="1"/>
  <c r="DC50" i="40" s="1"/>
  <c r="BC52" i="40" a="1"/>
  <c r="BC52" i="40" s="1"/>
  <c r="BC50" i="40" s="1"/>
  <c r="EE52" i="40" a="1"/>
  <c r="EE52" i="40" s="1"/>
  <c r="EE50" i="40" s="1"/>
  <c r="BL52" i="40" a="1"/>
  <c r="BL52" i="40" s="1"/>
  <c r="BL50" i="40" s="1"/>
  <c r="I52" i="40" a="1"/>
  <c r="I52" i="40" s="1"/>
  <c r="I50" i="40" s="1"/>
  <c r="BU52" i="40" a="1"/>
  <c r="BU52" i="40" s="1"/>
  <c r="BU50" i="40" s="1"/>
  <c r="R52" i="40" a="1"/>
  <c r="R52" i="40" s="1"/>
  <c r="R50" i="40" s="1"/>
  <c r="AH52" i="40" a="1"/>
  <c r="AH52" i="40" s="1"/>
  <c r="AH50" i="40" s="1"/>
  <c r="O52" i="40" a="1"/>
  <c r="O52" i="40" s="1"/>
  <c r="O50" i="40" s="1"/>
  <c r="CV52" i="40" a="1"/>
  <c r="CV52" i="40" s="1"/>
  <c r="CV50" i="40" s="1"/>
  <c r="V52" i="40" a="1"/>
  <c r="V52" i="40" s="1"/>
  <c r="V50" i="40" s="1"/>
  <c r="AW52" i="40" a="1"/>
  <c r="AW52" i="40" s="1"/>
  <c r="AW50" i="40" s="1"/>
  <c r="AA52" i="40" a="1"/>
  <c r="AA52" i="40" s="1"/>
  <c r="AA50" i="40" s="1"/>
  <c r="CP52" i="40" a="1"/>
  <c r="CP52" i="40" s="1"/>
  <c r="CP50" i="40" s="1"/>
  <c r="AJ52" i="40" a="1"/>
  <c r="AJ52" i="40" s="1"/>
  <c r="AJ50" i="40" s="1"/>
  <c r="CD52" i="40" a="1"/>
  <c r="CD52" i="40" s="1"/>
  <c r="CD50" i="40" s="1"/>
  <c r="AS52" i="40" a="1"/>
  <c r="AS52" i="40" s="1"/>
  <c r="AS50" i="40" s="1"/>
  <c r="CZ52" i="40" a="1"/>
  <c r="CZ52" i="40" s="1"/>
  <c r="CZ50" i="40" s="1"/>
  <c r="BB52" i="40" a="1"/>
  <c r="BB52" i="40" s="1"/>
  <c r="BB50" i="40" s="1"/>
  <c r="ED52" i="40" a="1"/>
  <c r="ED52" i="40" s="1"/>
  <c r="ED50" i="40" s="1"/>
  <c r="BK52" i="40" a="1"/>
  <c r="BK52" i="40" s="1"/>
  <c r="BK50" i="40" s="1"/>
  <c r="H52" i="40" a="1"/>
  <c r="H52" i="40" s="1"/>
  <c r="H50" i="40" s="1"/>
  <c r="BT52" i="40" a="1"/>
  <c r="BT52" i="40" s="1"/>
  <c r="BT50" i="40" s="1"/>
  <c r="Q52" i="40" a="1"/>
  <c r="Q52" i="40" s="1"/>
  <c r="Q50" i="40" s="1"/>
  <c r="CE52" i="40" a="1"/>
  <c r="CE52" i="40" s="1"/>
  <c r="CE50" i="40" s="1"/>
  <c r="Z52" i="40" a="1"/>
  <c r="Z52" i="40" s="1"/>
  <c r="Z50" i="40" s="1"/>
  <c r="AI52" i="40" a="1"/>
  <c r="AI52" i="40" s="1"/>
  <c r="AI50" i="40" s="1"/>
  <c r="CX52" i="40" a="1"/>
  <c r="CX52" i="40" s="1"/>
  <c r="CX50" i="40" s="1"/>
  <c r="AR52" i="40" a="1"/>
  <c r="AR52" i="40" s="1"/>
  <c r="AR50" i="40" s="1"/>
  <c r="DI52" i="40" a="1"/>
  <c r="DI52" i="40" s="1"/>
  <c r="DI50" i="40" s="1"/>
  <c r="BA52" i="40" a="1"/>
  <c r="BA52" i="40" s="1"/>
  <c r="BA50" i="40" s="1"/>
  <c r="EC52" i="40" a="1"/>
  <c r="EC52" i="40" s="1"/>
  <c r="EC50" i="40" s="1"/>
  <c r="BJ52" i="40" a="1"/>
  <c r="BJ52" i="40" s="1"/>
  <c r="BJ50" i="40" s="1"/>
  <c r="G52" i="40" a="1"/>
  <c r="G52" i="40" s="1"/>
  <c r="G50" i="40" s="1"/>
  <c r="BS52" i="40" a="1"/>
  <c r="BS52" i="40" s="1"/>
  <c r="BS50" i="40" s="1"/>
  <c r="P52" i="40" a="1"/>
  <c r="P52" i="40" s="1"/>
  <c r="P50" i="40" s="1"/>
  <c r="CB52" i="40" a="1"/>
  <c r="CB52" i="40" s="1"/>
  <c r="CB50" i="40" s="1"/>
  <c r="Y52" i="40" a="1"/>
  <c r="Y52" i="40" s="1"/>
  <c r="Y50" i="40" s="1"/>
  <c r="CG52" i="40" a="1"/>
  <c r="CG52" i="40" s="1"/>
  <c r="CG50" i="40" s="1"/>
  <c r="CW52" i="40" a="1"/>
  <c r="CW52" i="40" s="1"/>
  <c r="CW50" i="40" s="1"/>
  <c r="X52" i="40" a="1"/>
  <c r="X52" i="40" s="1"/>
  <c r="X50" i="40" s="1"/>
  <c r="DP52" i="40" a="1"/>
  <c r="DP52" i="40" s="1"/>
  <c r="DP50" i="40" s="1"/>
  <c r="DL52" i="40" a="1"/>
  <c r="DL52" i="40" s="1"/>
  <c r="DL50" i="40" s="1"/>
  <c r="AQ52" i="40" a="1"/>
  <c r="AQ52" i="40" s="1"/>
  <c r="AQ50" i="40" s="1"/>
  <c r="DH52" i="40" a="1"/>
  <c r="DH52" i="40" s="1"/>
  <c r="DH50" i="40" s="1"/>
  <c r="AZ52" i="40" a="1"/>
  <c r="AZ52" i="40" s="1"/>
  <c r="AZ50" i="40" s="1"/>
  <c r="EB52" i="40" a="1"/>
  <c r="EB52" i="40" s="1"/>
  <c r="EB50" i="40" s="1"/>
  <c r="BI52" i="40" a="1"/>
  <c r="BI52" i="40" s="1"/>
  <c r="BI50" i="40" s="1"/>
  <c r="CA52" i="40" a="1"/>
  <c r="CA52" i="40" s="1"/>
  <c r="CA50" i="40" s="1"/>
  <c r="AP52" i="40" a="1"/>
  <c r="AP52" i="40" s="1"/>
  <c r="AP50" i="40" s="1"/>
  <c r="AN52" i="40" a="1"/>
  <c r="AN52" i="40" s="1"/>
  <c r="AN50" i="40" s="1"/>
  <c r="AY52" i="40" a="1"/>
  <c r="AY52" i="40" s="1"/>
  <c r="AY50" i="40" s="1"/>
  <c r="DV52" i="40" a="1"/>
  <c r="DV52" i="40" s="1"/>
  <c r="DV50" i="40" s="1"/>
  <c r="BH52" i="40" a="1"/>
  <c r="BH52" i="40" s="1"/>
  <c r="BH50" i="40" s="1"/>
  <c r="E52" i="40" a="1"/>
  <c r="E52" i="40" s="1"/>
  <c r="E50" i="40" s="1"/>
  <c r="BQ52" i="40" a="1"/>
  <c r="BQ52" i="40" s="1"/>
  <c r="BQ50" i="40" s="1"/>
  <c r="N52" i="40" a="1"/>
  <c r="N52" i="40" s="1"/>
  <c r="N50" i="40" s="1"/>
  <c r="BZ52" i="40" a="1"/>
  <c r="BZ52" i="40" s="1"/>
  <c r="BZ50" i="40" s="1"/>
  <c r="W52" i="40" a="1"/>
  <c r="W52" i="40" s="1"/>
  <c r="W50" i="40" s="1"/>
  <c r="CM52" i="40" a="1"/>
  <c r="CM52" i="40" s="1"/>
  <c r="CM50" i="40" s="1"/>
  <c r="AF52" i="40" a="1"/>
  <c r="AF52" i="40" s="1"/>
  <c r="AF50" i="40" s="1"/>
  <c r="CU52" i="40" a="1"/>
  <c r="CU52" i="40" s="1"/>
  <c r="CU50" i="40" s="1"/>
  <c r="AO52" i="40" a="1"/>
  <c r="AO52" i="40" s="1"/>
  <c r="AO50" i="40" s="1"/>
  <c r="DF52" i="40" a="1"/>
  <c r="DF52" i="40" s="1"/>
  <c r="DF50" i="40" s="1"/>
  <c r="BG52" i="40" a="1"/>
  <c r="BG52" i="40" s="1"/>
  <c r="BG50" i="40" s="1"/>
  <c r="D52" i="40" a="1"/>
  <c r="D52" i="40" s="1"/>
  <c r="D50" i="40" s="1"/>
  <c r="M52" i="40" a="1"/>
  <c r="M52" i="40" s="1"/>
  <c r="M50" i="40" s="1"/>
  <c r="BY52" i="40" a="1"/>
  <c r="BY52" i="40" s="1"/>
  <c r="BY50" i="40" s="1"/>
  <c r="CL52" i="40" a="1"/>
  <c r="CL52" i="40" s="1"/>
  <c r="CL50" i="40" s="1"/>
  <c r="DE52" i="40" a="1"/>
  <c r="DE52" i="40" s="1"/>
  <c r="DE50" i="40" s="1"/>
  <c r="B50" i="40" l="1"/>
  <c r="AP5"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<sst xmlns="http://schemas.openxmlformats.org/spreadsheetml/2006/main" count="154923" uniqueCount="29463">
  <si>
    <t>PROJECTS tab</t>
  </si>
  <si>
    <t>Climate Action Reserve (CAR)</t>
  </si>
  <si>
    <t>https://thereserve2.apx.com/myModule/rpt/myrpt.asp?r=111</t>
  </si>
  <si>
    <t>American Carbon Registry (ACR)</t>
  </si>
  <si>
    <t>https://acr2.apx.com/myModule/rpt/myrpt.asp?r=111</t>
  </si>
  <si>
    <t>Verified Carbon Standard (VCS)</t>
  </si>
  <si>
    <t>https://www.vcsprojectdatabase.org/#/projects</t>
  </si>
  <si>
    <t>Gold Standard (GS)</t>
  </si>
  <si>
    <t>Scope</t>
  </si>
  <si>
    <t>Project Type</t>
  </si>
  <si>
    <t>Credits</t>
  </si>
  <si>
    <t>Issued</t>
  </si>
  <si>
    <t>Remaining</t>
  </si>
  <si>
    <t># of Projects</t>
  </si>
  <si>
    <t>Agriculture</t>
  </si>
  <si>
    <t>Avoided Grassland Conversion</t>
  </si>
  <si>
    <t>Improved Irrigation Management</t>
  </si>
  <si>
    <t>Manure Methane Digester</t>
  </si>
  <si>
    <t>Rice Emission Reductions</t>
  </si>
  <si>
    <t>Solid Waste Separation</t>
  </si>
  <si>
    <t>Sustainable Agriculture</t>
  </si>
  <si>
    <t>Carbon Capture &amp; Storage</t>
  </si>
  <si>
    <t>Carbon Capture &amp; Enhanced Oil Recovery</t>
  </si>
  <si>
    <t>Chemical Processes</t>
  </si>
  <si>
    <t>Advanced Refrigerants</t>
  </si>
  <si>
    <t>HFC Refrigerant Reclamation</t>
  </si>
  <si>
    <t>HFC Replacement in Foam Production</t>
  </si>
  <si>
    <t>HFC23 Destruction</t>
  </si>
  <si>
    <t>N2O Destruction in Adipic Acid Production</t>
  </si>
  <si>
    <t>Ozone Depleting Substances Recovery &amp; Destruction</t>
  </si>
  <si>
    <t>Pneumatic Retrofit</t>
  </si>
  <si>
    <t>Propylene Oxide Production</t>
  </si>
  <si>
    <t>Refrigerant Leak Detection</t>
  </si>
  <si>
    <t>SF6 Replacement</t>
  </si>
  <si>
    <t>Forestry &amp; Land Use</t>
  </si>
  <si>
    <t>Afforestation/Reforestation</t>
  </si>
  <si>
    <t>Avoided Conversion</t>
  </si>
  <si>
    <t>Improved Forest Management</t>
  </si>
  <si>
    <t>REDD+</t>
  </si>
  <si>
    <t>Wetland Restoration</t>
  </si>
  <si>
    <t>Household &amp; Community</t>
  </si>
  <si>
    <t>Bundled Energy Efficiency</t>
  </si>
  <si>
    <t>Community Boreholes</t>
  </si>
  <si>
    <t>Cookstoves</t>
  </si>
  <si>
    <t>Lighting</t>
  </si>
  <si>
    <t>Weatherization</t>
  </si>
  <si>
    <t>Aluminum Smelters Emission Reductions</t>
  </si>
  <si>
    <t>Brick Manufacturing Emission Reductions</t>
  </si>
  <si>
    <t>Energy Efficiency</t>
  </si>
  <si>
    <t>Fuel Switching</t>
  </si>
  <si>
    <t>Leak Detection &amp; Repair in Gas Systems</t>
  </si>
  <si>
    <t>Natural Gas Electricity Generation</t>
  </si>
  <si>
    <t>Oil Recycling</t>
  </si>
  <si>
    <t>Waste Gas Recovery</t>
  </si>
  <si>
    <t>Waste Heat Recovery</t>
  </si>
  <si>
    <t>Renewable Energy</t>
  </si>
  <si>
    <t>Geothermal</t>
  </si>
  <si>
    <t>Hydropower</t>
  </si>
  <si>
    <t>RE Bundled</t>
  </si>
  <si>
    <t>Solar - Centralized</t>
  </si>
  <si>
    <t>Solar - Distributed</t>
  </si>
  <si>
    <t>Solar Lighting</t>
  </si>
  <si>
    <t>Solar Water Heaters</t>
  </si>
  <si>
    <t>Wind</t>
  </si>
  <si>
    <t>Transportation</t>
  </si>
  <si>
    <t>Fleet Efficiency</t>
  </si>
  <si>
    <t>Fuel Transport</t>
  </si>
  <si>
    <t>Mass Transit</t>
  </si>
  <si>
    <t>Waste Management</t>
  </si>
  <si>
    <t>Composting</t>
  </si>
  <si>
    <t>Landfill Methane</t>
  </si>
  <si>
    <t>Methane Recovery in Wastewater</t>
  </si>
  <si>
    <t>Waste Recycling</t>
  </si>
  <si>
    <t>Project ID</t>
  </si>
  <si>
    <t>Project Name</t>
  </si>
  <si>
    <t>Methodology / Protocol</t>
  </si>
  <si>
    <t>Region</t>
  </si>
  <si>
    <t>Country</t>
  </si>
  <si>
    <t>State</t>
  </si>
  <si>
    <t>Project Site Location</t>
  </si>
  <si>
    <t>Project Developer</t>
  </si>
  <si>
    <t>Total Credits Issued</t>
  </si>
  <si>
    <t>Total Credits Retired</t>
  </si>
  <si>
    <t>Total Credits Remaining</t>
  </si>
  <si>
    <t xml:space="preserve">Project Owner </t>
  </si>
  <si>
    <t xml:space="preserve">Offset Project Operator </t>
  </si>
  <si>
    <t>Authorized Project Designee</t>
  </si>
  <si>
    <t>Verifier</t>
  </si>
  <si>
    <t>Estimated Annual Emission Reductions</t>
  </si>
  <si>
    <t>Voluntary Status</t>
  </si>
  <si>
    <t>Project Listed</t>
  </si>
  <si>
    <t xml:space="preserve">Project Registered </t>
  </si>
  <si>
    <t>ARB ID</t>
  </si>
  <si>
    <t>Registry Documents</t>
  </si>
  <si>
    <t>Project Website</t>
  </si>
  <si>
    <t>ACR101</t>
  </si>
  <si>
    <t>AFOVERT Energy</t>
  </si>
  <si>
    <t>ACR</t>
  </si>
  <si>
    <t>Mali</t>
  </si>
  <si>
    <t>*</t>
  </si>
  <si>
    <t>ACR102</t>
  </si>
  <si>
    <t>Air Bag Gas Substitution</t>
  </si>
  <si>
    <t>United States</t>
  </si>
  <si>
    <t>ACR103</t>
  </si>
  <si>
    <t>Inland Empire Anaerobic Ag Digester</t>
  </si>
  <si>
    <t>North America</t>
  </si>
  <si>
    <t>CALIFORNIA</t>
  </si>
  <si>
    <t>Chino</t>
  </si>
  <si>
    <t>Inland Empire Utilities Agency</t>
  </si>
  <si>
    <t>Ruby Canyon Environment</t>
  </si>
  <si>
    <t>Completed</t>
  </si>
  <si>
    <t>Livestock Waste Management</t>
  </si>
  <si>
    <t/>
  </si>
  <si>
    <t>ACR104</t>
  </si>
  <si>
    <t>Ankotrofotsy Community-based Reforestation and Carbon Offset Project, Menabe region, Madagascar</t>
  </si>
  <si>
    <t>Sub Saharan Africa</t>
  </si>
  <si>
    <t>Madagascar</t>
  </si>
  <si>
    <t>Miandrivazo</t>
  </si>
  <si>
    <t>Ankotrofotsy</t>
  </si>
  <si>
    <t>Tany Meva Foundation</t>
  </si>
  <si>
    <t>Inactive</t>
  </si>
  <si>
    <t>Forest Carbon</t>
  </si>
  <si>
    <t>ACR105</t>
  </si>
  <si>
    <t>Boa Vista A/R</t>
  </si>
  <si>
    <t>South America</t>
  </si>
  <si>
    <t>Brazil</t>
  </si>
  <si>
    <t>Roraima</t>
  </si>
  <si>
    <t>Boa Vista</t>
  </si>
  <si>
    <t>F.I.T Timber Ltd</t>
  </si>
  <si>
    <t>SCS Global Services (Scientific Certification Systems)</t>
  </si>
  <si>
    <t>ACR106</t>
  </si>
  <si>
    <t>Brickyard LFG to Energy</t>
  </si>
  <si>
    <t>ILLINOIS</t>
  </si>
  <si>
    <t>Danville</t>
  </si>
  <si>
    <t>Biogas Energy Solutions</t>
  </si>
  <si>
    <t>ERT</t>
  </si>
  <si>
    <t>Landfill Gas Capture &amp; Combustion</t>
  </si>
  <si>
    <t>ACR107</t>
  </si>
  <si>
    <t>Camargo Fuel Substitution</t>
  </si>
  <si>
    <t>Bolivia</t>
  </si>
  <si>
    <t>Nor Ciniti</t>
  </si>
  <si>
    <t>Camargo</t>
  </si>
  <si>
    <t>E+Co</t>
  </si>
  <si>
    <t>ACR108</t>
  </si>
  <si>
    <t>San Juan National Forest Carbon Demonstration Project</t>
  </si>
  <si>
    <t>COLORADO</t>
  </si>
  <si>
    <t>Columbine Ranger District, 20 Miles North of Bayfield, CO</t>
  </si>
  <si>
    <t>National Forest Foundation</t>
  </si>
  <si>
    <t>Canceled</t>
  </si>
  <si>
    <t>ACR109</t>
  </si>
  <si>
    <t>Chesapeake Mizer Pneumatic Retrofit</t>
  </si>
  <si>
    <t>OKLAHOMA</t>
  </si>
  <si>
    <t>Oklahoma, Texas, New Mexico, Kansas and Arkansas</t>
  </si>
  <si>
    <t>Chesapeake Energy</t>
  </si>
  <si>
    <t>Registered</t>
  </si>
  <si>
    <t>Industrial Process Emissions</t>
  </si>
  <si>
    <t>ACR110</t>
  </si>
  <si>
    <t>Chicago LFG to Energy</t>
  </si>
  <si>
    <t>Chicago</t>
  </si>
  <si>
    <t>ACR111</t>
  </si>
  <si>
    <t>Devon Mizer Pneumatic Retrofit</t>
  </si>
  <si>
    <t>Oklahoma, Texas, Wyoming</t>
  </si>
  <si>
    <t>Devon Energy Group</t>
  </si>
  <si>
    <t>Det Norske Veritas (U.S.A.), Inc.</t>
  </si>
  <si>
    <t>ACR112</t>
  </si>
  <si>
    <t>Dolton LFG to Energy</t>
  </si>
  <si>
    <t>Dolton</t>
  </si>
  <si>
    <t>ACR113</t>
  </si>
  <si>
    <t>Greater New Bedford LFG</t>
  </si>
  <si>
    <t>MASSACHUSETTS</t>
  </si>
  <si>
    <t>Dartmouth</t>
  </si>
  <si>
    <t>Commonwealth Resource Management Corporation</t>
  </si>
  <si>
    <t>First Environment, Inc.</t>
  </si>
  <si>
    <t>ACR114</t>
  </si>
  <si>
    <t>GreenTrees ACRE (Advanced Carbon Restored Ecosystem)</t>
  </si>
  <si>
    <t>ARKANSAS</t>
  </si>
  <si>
    <t>Mississippi Alluvial Valley</t>
  </si>
  <si>
    <t>www.green-trees.com</t>
  </si>
  <si>
    <t>ACR115</t>
  </si>
  <si>
    <t>Lower Mississippi Valley Reforestation</t>
  </si>
  <si>
    <t>LOUISIANA</t>
  </si>
  <si>
    <t>National Wildlife Refuges, Managed by USFWS in the Lower Mississippi Valley</t>
  </si>
  <si>
    <t>Entergy Services, Inc</t>
  </si>
  <si>
    <t>Environmental Services, Inc.</t>
  </si>
  <si>
    <t>ACR116</t>
  </si>
  <si>
    <t>Societe VERAMA Madagascar Afforestation Project</t>
  </si>
  <si>
    <t>Antonibe</t>
  </si>
  <si>
    <t>Masiloka Peninsula</t>
  </si>
  <si>
    <t>Societe VERAMA</t>
  </si>
  <si>
    <t>ACR117</t>
  </si>
  <si>
    <t>Merit Energy Geo-Seq</t>
  </si>
  <si>
    <t>WYOMING</t>
  </si>
  <si>
    <t>LaBarge</t>
  </si>
  <si>
    <t>Blue Source</t>
  </si>
  <si>
    <t>Carbon Capture &amp; Storage (CCS)</t>
  </si>
  <si>
    <t>ACR118</t>
  </si>
  <si>
    <t>Monell Geo-Seq</t>
  </si>
  <si>
    <t>Sweetwater County</t>
  </si>
  <si>
    <t>Anadarko</t>
  </si>
  <si>
    <t>ICF International</t>
  </si>
  <si>
    <t>ACR119</t>
  </si>
  <si>
    <t>North Country LFG</t>
  </si>
  <si>
    <t>NEW HAMPSHIRE</t>
  </si>
  <si>
    <t>Bethlehem</t>
  </si>
  <si>
    <t>ACR120</t>
  </si>
  <si>
    <t>Petrosource Geo-Seq</t>
  </si>
  <si>
    <t>TEXAS</t>
  </si>
  <si>
    <t>Crocket County</t>
  </si>
  <si>
    <t>ACR121</t>
  </si>
  <si>
    <t>Pike's Peak Geo-Seq</t>
  </si>
  <si>
    <t>Pecos County</t>
  </si>
  <si>
    <t>ACR122</t>
  </si>
  <si>
    <t>Romeoville LFG to Energy</t>
  </si>
  <si>
    <t>Romeoville</t>
  </si>
  <si>
    <t>ACR123</t>
  </si>
  <si>
    <t>Salt Creek Geo-Seq</t>
  </si>
  <si>
    <t>Salt Creek Field, Natrona Co.</t>
  </si>
  <si>
    <t>ACR124</t>
  </si>
  <si>
    <t>Schneider Anti-Idling</t>
  </si>
  <si>
    <t>WISCONSIN</t>
  </si>
  <si>
    <t>Transport / Fleet Efficiency</t>
  </si>
  <si>
    <t>ACR125</t>
  </si>
  <si>
    <t>SEESA Solar Electrification</t>
  </si>
  <si>
    <t>Central America</t>
  </si>
  <si>
    <t>El Salvador</t>
  </si>
  <si>
    <t>ACR126</t>
  </si>
  <si>
    <t>Seneca Meadows LFG</t>
  </si>
  <si>
    <t>NEW YORK</t>
  </si>
  <si>
    <t>Waterloo</t>
  </si>
  <si>
    <t>Seneca Meadows</t>
  </si>
  <si>
    <t>ACR127</t>
  </si>
  <si>
    <t>Steuben County DPW LFG</t>
  </si>
  <si>
    <t>Bath</t>
  </si>
  <si>
    <t>Environmental Capital LLC</t>
  </si>
  <si>
    <t>ACR128</t>
  </si>
  <si>
    <t>Streator LFG to Energy</t>
  </si>
  <si>
    <t>Streator</t>
  </si>
  <si>
    <t>ACR129</t>
  </si>
  <si>
    <t>Tecnosol Solar Electrification</t>
  </si>
  <si>
    <t>Nicaragua</t>
  </si>
  <si>
    <t>ACR130</t>
  </si>
  <si>
    <t>Truck Stop Electrification, Alabama</t>
  </si>
  <si>
    <t>ALABAMA</t>
  </si>
  <si>
    <t>Alabama</t>
  </si>
  <si>
    <t>IdleAir</t>
  </si>
  <si>
    <t>ACR131</t>
  </si>
  <si>
    <t>Truck Stop Electrification, Arizona</t>
  </si>
  <si>
    <t>ARIZONA</t>
  </si>
  <si>
    <t>Arizona</t>
  </si>
  <si>
    <t>ACR132</t>
  </si>
  <si>
    <t>Truck Stop Electrification, Arkansas</t>
  </si>
  <si>
    <t>Arkansas</t>
  </si>
  <si>
    <t>ACR133</t>
  </si>
  <si>
    <t>Truck Stop Electrification, California</t>
  </si>
  <si>
    <t>California</t>
  </si>
  <si>
    <t>ACR134</t>
  </si>
  <si>
    <t>Truck Stop Electrification, Colorado</t>
  </si>
  <si>
    <t>Colorado</t>
  </si>
  <si>
    <t>ACR135</t>
  </si>
  <si>
    <t>Truck Stop Electrification, Florida</t>
  </si>
  <si>
    <t>FLORIDA</t>
  </si>
  <si>
    <t>Florida</t>
  </si>
  <si>
    <t>ACR136</t>
  </si>
  <si>
    <t>Truck Stop Electrification, Georgia</t>
  </si>
  <si>
    <t>GEORGIA</t>
  </si>
  <si>
    <t>Georgia</t>
  </si>
  <si>
    <t>ACR137</t>
  </si>
  <si>
    <t>Truck Stop Electrification, Illinois</t>
  </si>
  <si>
    <t>Illinois</t>
  </si>
  <si>
    <t>ACR138</t>
  </si>
  <si>
    <t>Truck Stop Electrification, Indiana</t>
  </si>
  <si>
    <t>INDIANA</t>
  </si>
  <si>
    <t>Indiana</t>
  </si>
  <si>
    <t>ACR139</t>
  </si>
  <si>
    <t>Truck Stop Electrification, Kentucky</t>
  </si>
  <si>
    <t>KENTUCKY</t>
  </si>
  <si>
    <t>Kentucky</t>
  </si>
  <si>
    <t>ACR140</t>
  </si>
  <si>
    <t>Truck Stop Electrification, Louisianna</t>
  </si>
  <si>
    <t>Louisiana</t>
  </si>
  <si>
    <t>ACR141</t>
  </si>
  <si>
    <t>Truck Stop Electrification, Maryland</t>
  </si>
  <si>
    <t>MARYLAND</t>
  </si>
  <si>
    <t>Maryland</t>
  </si>
  <si>
    <t>ACR142</t>
  </si>
  <si>
    <t>Truck Stop Electrification, Michigan</t>
  </si>
  <si>
    <t>MICHIGAN</t>
  </si>
  <si>
    <t>Michigan</t>
  </si>
  <si>
    <t>ACR143</t>
  </si>
  <si>
    <t>Truck Stop Electrification, Minnesota</t>
  </si>
  <si>
    <t>MINNESOTA</t>
  </si>
  <si>
    <t>Minnesota</t>
  </si>
  <si>
    <t>ACR144</t>
  </si>
  <si>
    <t>Truck Stop Electrification, Mississippi</t>
  </si>
  <si>
    <t>MISSISSIPPI</t>
  </si>
  <si>
    <t>Mississippi</t>
  </si>
  <si>
    <t>ACR145</t>
  </si>
  <si>
    <t>Truck Stop Electrification, Missouri</t>
  </si>
  <si>
    <t>MISSOURI</t>
  </si>
  <si>
    <t>Missouri</t>
  </si>
  <si>
    <t>ACR146</t>
  </si>
  <si>
    <t>Truck Stop Electrification, Nebraska</t>
  </si>
  <si>
    <t>NEBRASKA</t>
  </si>
  <si>
    <t>Nebraska</t>
  </si>
  <si>
    <t>ACR147</t>
  </si>
  <si>
    <t>Truck Stop Electrification, New Jersey</t>
  </si>
  <si>
    <t>NEW JERSEY</t>
  </si>
  <si>
    <t>New Jersey</t>
  </si>
  <si>
    <t>ACR148</t>
  </si>
  <si>
    <t>Truck Stop Electrification, New Mexico</t>
  </si>
  <si>
    <t>NEW MEXICO</t>
  </si>
  <si>
    <t>New Mexico</t>
  </si>
  <si>
    <t>ACR149</t>
  </si>
  <si>
    <t>Truck Stop Electrification, North Carolina</t>
  </si>
  <si>
    <t>NORTH CAROLINA</t>
  </si>
  <si>
    <t>North Carolina</t>
  </si>
  <si>
    <t>ACR150</t>
  </si>
  <si>
    <t>Truck Stop Electrification, North Dakota</t>
  </si>
  <si>
    <t>NORTH DAKOTA</t>
  </si>
  <si>
    <t>North Dakota</t>
  </si>
  <si>
    <t>ACR151</t>
  </si>
  <si>
    <t>Truck Stop Electrification, Ohio</t>
  </si>
  <si>
    <t>OHIO</t>
  </si>
  <si>
    <t>Ohio</t>
  </si>
  <si>
    <t>ACR152</t>
  </si>
  <si>
    <t>Truck Stop Electrification, Oklahoma</t>
  </si>
  <si>
    <t>Oklahoma</t>
  </si>
  <si>
    <t>ACR153</t>
  </si>
  <si>
    <t>Truck Stop Electrification, Oregon</t>
  </si>
  <si>
    <t>OREGON</t>
  </si>
  <si>
    <t>Oregon</t>
  </si>
  <si>
    <t>ACR154</t>
  </si>
  <si>
    <t>Truck Stop Electrification, Pennsylvania</t>
  </si>
  <si>
    <t>PENNSYLVANIA</t>
  </si>
  <si>
    <t>Pennsylvania</t>
  </si>
  <si>
    <t>ACR155</t>
  </si>
  <si>
    <t>Truck Stop Electrification, South Carolina</t>
  </si>
  <si>
    <t>SOUTH CAROLINA</t>
  </si>
  <si>
    <t>South Carolina</t>
  </si>
  <si>
    <t>ACR156</t>
  </si>
  <si>
    <t>Truck Stop Electrification, Tennessee</t>
  </si>
  <si>
    <t>TENNESSEE</t>
  </si>
  <si>
    <t>Tennessee</t>
  </si>
  <si>
    <t>ACR157</t>
  </si>
  <si>
    <t>Truck Stop Electrification, Texas</t>
  </si>
  <si>
    <t>Texas</t>
  </si>
  <si>
    <t>ACR158</t>
  </si>
  <si>
    <t>Truck Stop Electrification, Utah</t>
  </si>
  <si>
    <t>UTAH</t>
  </si>
  <si>
    <t>Utah</t>
  </si>
  <si>
    <t>ACR159</t>
  </si>
  <si>
    <t>Truck Stop Electrification, West Virginia</t>
  </si>
  <si>
    <t>WEST VIRGINIA</t>
  </si>
  <si>
    <t>West Virginia</t>
  </si>
  <si>
    <t>ACR160</t>
  </si>
  <si>
    <t>Tyson Wastewater Treatment</t>
  </si>
  <si>
    <t>Amarillo, TX; Joslin, IL; Lexington, NE; Storm Lake, IA</t>
  </si>
  <si>
    <t>Wastewater Treatment</t>
  </si>
  <si>
    <t>ACR161</t>
  </si>
  <si>
    <t>Upper Rock LFG to Energy</t>
  </si>
  <si>
    <t>East Moline</t>
  </si>
  <si>
    <t>ACR162</t>
  </si>
  <si>
    <t>International Paper</t>
  </si>
  <si>
    <t>MAINE</t>
  </si>
  <si>
    <t>Bucksport, ME</t>
  </si>
  <si>
    <t>URS</t>
  </si>
  <si>
    <t>ACR163</t>
  </si>
  <si>
    <t>Des Plaines LFG to Energy</t>
  </si>
  <si>
    <t>Cook County, IL</t>
  </si>
  <si>
    <t>Sexton Energy</t>
  </si>
  <si>
    <t>Landfills +, Inc.</t>
  </si>
  <si>
    <t>ACR164</t>
  </si>
  <si>
    <t>DANC</t>
  </si>
  <si>
    <t>Rodman, NY</t>
  </si>
  <si>
    <t>ACR165</t>
  </si>
  <si>
    <t>Malhas Menegotti Industria Textil Fuel Switch</t>
  </si>
  <si>
    <t>SC</t>
  </si>
  <si>
    <t>Malhas Menegotti Industria Textil Ltda.</t>
  </si>
  <si>
    <t>IDAHO</t>
  </si>
  <si>
    <t>ACR167</t>
  </si>
  <si>
    <t>Nitrogen Oxide Abatement at the DuPont Sabine River Works Adipic Acid Facility</t>
  </si>
  <si>
    <t>Orange, TX</t>
  </si>
  <si>
    <t>DuPont</t>
  </si>
  <si>
    <t>ACR168</t>
  </si>
  <si>
    <t>Angeles National Forest Carbon Demonstration Project</t>
  </si>
  <si>
    <t>Angeles National Forest - Santa Clara and Mojave Rivers Ranger Districts</t>
  </si>
  <si>
    <t>ACR170</t>
  </si>
  <si>
    <t>ECC ODS Destruction 2012</t>
  </si>
  <si>
    <t>ARB</t>
  </si>
  <si>
    <t>El Dorado</t>
  </si>
  <si>
    <t>Environmental Credit Corp.</t>
  </si>
  <si>
    <t>SCS Engineers</t>
  </si>
  <si>
    <t>N/A</t>
  </si>
  <si>
    <t>CAOD5002</t>
  </si>
  <si>
    <t>Ozone Depleting Substances</t>
  </si>
  <si>
    <t>https://acr2.apx.com/mymodule/reg/prjView.asp?id1=170</t>
  </si>
  <si>
    <t>www.envcc.com</t>
  </si>
  <si>
    <t>ACR171</t>
  </si>
  <si>
    <t>Nitrous Oxide Reduction in Corn</t>
  </si>
  <si>
    <t>Reese</t>
  </si>
  <si>
    <t>Delta Institute</t>
  </si>
  <si>
    <t>Agricultural Land Management</t>
  </si>
  <si>
    <t>ACR172</t>
  </si>
  <si>
    <t>EOS ARB ODS 2013-2</t>
  </si>
  <si>
    <t>EOS Climate Inc</t>
  </si>
  <si>
    <t>NSF International Strategic Registrations (NSF-ISR)</t>
  </si>
  <si>
    <t>CAOD5004</t>
  </si>
  <si>
    <t>https://acr2.apx.com/mymodule/reg/prjView.asp?id1=172</t>
  </si>
  <si>
    <t>www.eosclimate.com</t>
  </si>
  <si>
    <t>ACR173</t>
  </si>
  <si>
    <t>Round Valley Indian Tribes Improved Forest Management Project</t>
  </si>
  <si>
    <t>Mendocino County</t>
  </si>
  <si>
    <t>Forest Carbon Partners, L.P.</t>
  </si>
  <si>
    <t>https://acr2.apx.com/mymodule/reg/prjView.asp?id1=173</t>
  </si>
  <si>
    <t>ACR174</t>
  </si>
  <si>
    <t>Blue Source - Bishop Improved Forest Management Project</t>
  </si>
  <si>
    <t>Upper Peninsula MI</t>
  </si>
  <si>
    <t>Heartwood Forestland Fund IV</t>
  </si>
  <si>
    <t>ACR175</t>
  </si>
  <si>
    <t>DPC Domestic ODS Destruction Project #12</t>
  </si>
  <si>
    <t>Diversified Pure Chem, LLC</t>
  </si>
  <si>
    <t>www.divpc.com</t>
  </si>
  <si>
    <t>ACR176</t>
  </si>
  <si>
    <t>ECC ODS Destruction 2013</t>
  </si>
  <si>
    <t>CAOD5013</t>
  </si>
  <si>
    <t>https://acr2.apx.com/mymodule/reg/prjView.asp?id1=176</t>
  </si>
  <si>
    <t>ACR177</t>
  </si>
  <si>
    <t>Rio Grande do Sul</t>
  </si>
  <si>
    <t>Faxinalzinho and Nonoai</t>
  </si>
  <si>
    <t>ACR178</t>
  </si>
  <si>
    <t>EOS ARB ODS 2013-4</t>
  </si>
  <si>
    <t>ACR179</t>
  </si>
  <si>
    <t>Wabashco Clean Sweep I</t>
  </si>
  <si>
    <t>Bowling Green</t>
  </si>
  <si>
    <t>Wabashco, LLC</t>
  </si>
  <si>
    <t>CAOD5007</t>
  </si>
  <si>
    <t>https://acr2.apx.com/mymodule/reg/prjView.asp?id1=179</t>
  </si>
  <si>
    <t>Rwanda</t>
  </si>
  <si>
    <t>ACR181</t>
  </si>
  <si>
    <t>EOS ARB ODS 2013-6</t>
  </si>
  <si>
    <t>CAOD5015</t>
  </si>
  <si>
    <t>https://acr2.apx.com/mymodule/reg/prjView.asp?id1=181</t>
  </si>
  <si>
    <t>ACR182</t>
  </si>
  <si>
    <t>Hanes Ranch Forest Carbon Project</t>
  </si>
  <si>
    <t>CAFR5012</t>
  </si>
  <si>
    <t>https://acr2.apx.com/mymodule/reg/prjView.asp?id1=182</t>
  </si>
  <si>
    <t>www.forestcarbonpartners.com</t>
  </si>
  <si>
    <t>ACR183</t>
  </si>
  <si>
    <t>D.P.C. Domestic ODS Destruction Project #12</t>
  </si>
  <si>
    <t>ACR184</t>
  </si>
  <si>
    <t>EOS ACR 2013</t>
  </si>
  <si>
    <t>ACR186</t>
  </si>
  <si>
    <t>Devil Fire Reforestation</t>
  </si>
  <si>
    <t>Susanville</t>
  </si>
  <si>
    <t>W. M. Beaty &amp; Associates, Inc.</t>
  </si>
  <si>
    <t>www.wmbeaty.com</t>
  </si>
  <si>
    <t>ACR187</t>
  </si>
  <si>
    <t>Storrie Fire Reforestation</t>
  </si>
  <si>
    <t>Chester</t>
  </si>
  <si>
    <t>ACR188</t>
  </si>
  <si>
    <t>Truck Stop Electrification, BEF</t>
  </si>
  <si>
    <t>Various</t>
  </si>
  <si>
    <t>ACR189</t>
  </si>
  <si>
    <t>Miller Forest</t>
  </si>
  <si>
    <t>5 miles west of Willow Creek</t>
  </si>
  <si>
    <t>Steve Miller and Florence Miller Co-Trustees of the Edward Miller Trust</t>
  </si>
  <si>
    <t>CAFR5016</t>
  </si>
  <si>
    <t>https://acr2.apx.com/mymodule/reg/prjView.asp?id1=189</t>
  </si>
  <si>
    <t>ACR190</t>
  </si>
  <si>
    <t>Big Sky Dairy</t>
  </si>
  <si>
    <t>Gooding, ID</t>
  </si>
  <si>
    <t>Camco Offsets I, LLC</t>
  </si>
  <si>
    <t>Agri-Waste Technology, Inc.</t>
  </si>
  <si>
    <t>CALS5023</t>
  </si>
  <si>
    <t>https://acr2.apx.com/mymodule/reg/prjView.asp?id1=190</t>
  </si>
  <si>
    <t>ACR191</t>
  </si>
  <si>
    <t>ACR192</t>
  </si>
  <si>
    <t>Green Assets-Brookgreen Gardens Improved Forest Management Project</t>
  </si>
  <si>
    <t>Murrell's Inlet</t>
  </si>
  <si>
    <t>Brookgreen Gardens</t>
  </si>
  <si>
    <t>Aster Global Environmental Solutions, Inc.</t>
  </si>
  <si>
    <t>https://acr2.apx.com/mymodule/reg/prjView.asp?id1=192</t>
  </si>
  <si>
    <t>ACR193</t>
  </si>
  <si>
    <t>EOS ARB ODS 2013-7</t>
  </si>
  <si>
    <t>CAOD5035</t>
  </si>
  <si>
    <t>https://acr2.apx.com/mymodule/reg/prjView.asp?id1=193</t>
  </si>
  <si>
    <t>ACR195</t>
  </si>
  <si>
    <t>EOS ARB ODS 2014-1</t>
  </si>
  <si>
    <t>CAOD5049</t>
  </si>
  <si>
    <t>https://acr2.apx.com/mymodule/reg/prjView.asp?id1=195</t>
  </si>
  <si>
    <t>ACR196</t>
  </si>
  <si>
    <t>RR ACR 2013</t>
  </si>
  <si>
    <t>RapRec Refrigerants, Inc.</t>
  </si>
  <si>
    <t>First Environment of California, Inc.</t>
  </si>
  <si>
    <t>CAOD5027</t>
  </si>
  <si>
    <t>https://acr2.apx.com/mymodule/reg/prjView.asp?id1=196</t>
  </si>
  <si>
    <t>www.raprec.com</t>
  </si>
  <si>
    <t>ACR197</t>
  </si>
  <si>
    <t>San Juan National Forest Carbon Demonstration Project (II)</t>
  </si>
  <si>
    <t>San Juan National Forest</t>
  </si>
  <si>
    <t>http://www.nationalforests.org/conserve/carbon/carboncapitalfund</t>
  </si>
  <si>
    <t>ACR198</t>
  </si>
  <si>
    <t>Wabashco Clean Sweep 2</t>
  </si>
  <si>
    <t>CAOD5031</t>
  </si>
  <si>
    <t>https://acr2.apx.com/mymodule/reg/prjView.asp?id1=198</t>
  </si>
  <si>
    <t>ACR199</t>
  </si>
  <si>
    <t>Finite Carbon - The Forestland Group CT Lakes</t>
  </si>
  <si>
    <t>Coos County</t>
  </si>
  <si>
    <t>The Forestland Group LLC</t>
  </si>
  <si>
    <t>https://acr2.apx.com/mymodule/reg/prjView.asp?id1=199</t>
  </si>
  <si>
    <t>ACR200</t>
  </si>
  <si>
    <t>Brush Creek</t>
  </si>
  <si>
    <t>6 miles northeast of Point Arena CA</t>
  </si>
  <si>
    <t>CAFR5200</t>
  </si>
  <si>
    <t>https://acr2.apx.com/mymodule/reg/prjView.asp?id1=200</t>
  </si>
  <si>
    <t>ACR202</t>
  </si>
  <si>
    <t>Blue Source- Goodman Improved Forest Management Project</t>
  </si>
  <si>
    <t>Forest, Florence, and Marienette Counties in Wisconsin</t>
  </si>
  <si>
    <t>https://acr2.apx.com/mymodule/reg/prjView.asp?id1=202</t>
  </si>
  <si>
    <t>ACR203</t>
  </si>
  <si>
    <t>2014-P5</t>
  </si>
  <si>
    <t>ACR204</t>
  </si>
  <si>
    <t>Improvements in Vehicle Efficiency for Marten Transport</t>
  </si>
  <si>
    <t>US (48 States)</t>
  </si>
  <si>
    <t>Truckers Carbon Exchange, Inc.</t>
  </si>
  <si>
    <t>none</t>
  </si>
  <si>
    <t>ACR205</t>
  </si>
  <si>
    <t>Emission Reductions in California Rice Management Systems</t>
  </si>
  <si>
    <t>Terra Global Capital</t>
  </si>
  <si>
    <t>ACR206</t>
  </si>
  <si>
    <t>2014-P4</t>
  </si>
  <si>
    <t>CAOD5052</t>
  </si>
  <si>
    <t>https://acr2.apx.com/mymodule/reg/prjView.asp?id1=206</t>
  </si>
  <si>
    <t>ACR207</t>
  </si>
  <si>
    <t>Improvements in Vehicle Efficiency for Crete Carrier Corp</t>
  </si>
  <si>
    <t>Us (48 States)</t>
  </si>
  <si>
    <t>ACR208</t>
  </si>
  <si>
    <t>RR ACR 2014</t>
  </si>
  <si>
    <t>CAOD5056</t>
  </si>
  <si>
    <t>https://acr2.apx.com/mymodule/reg/prjView.asp?id1=208</t>
  </si>
  <si>
    <t>ACR209</t>
  </si>
  <si>
    <t>Finite Carbon - Weyerhaeuser Company IFM 1</t>
  </si>
  <si>
    <t>Mississippi &amp; Alabama</t>
  </si>
  <si>
    <t>Weyerhaeuser Company</t>
  </si>
  <si>
    <t>www.weyerhaeuser.com</t>
  </si>
  <si>
    <t>ACR210</t>
  </si>
  <si>
    <t>Huron Mountain Club Forest Carbon Project</t>
  </si>
  <si>
    <t>Marquette County, Michigan</t>
  </si>
  <si>
    <t>Huron Mountain Club</t>
  </si>
  <si>
    <t>https://acr2.apx.com/mymodule/reg/prjView.asp?id1=210</t>
  </si>
  <si>
    <t>ACR211</t>
  </si>
  <si>
    <t>White Mountain Apache Tribe Forest Carbon Project</t>
  </si>
  <si>
    <t>White River</t>
  </si>
  <si>
    <t>White Mountain Apache Tribe</t>
  </si>
  <si>
    <t>S&amp;A Carbon, LLC</t>
  </si>
  <si>
    <t>https://acr2.apx.com/mymodule/reg/prjView.asp?id1=211</t>
  </si>
  <si>
    <t>ACR212</t>
  </si>
  <si>
    <t>UPM Blandin Native American Hardwoods Conservation &amp; Carbon Sequestration Project</t>
  </si>
  <si>
    <t>70mile radius of Grand Rapids</t>
  </si>
  <si>
    <t>ACR213</t>
  </si>
  <si>
    <t>EOS ACR 213</t>
  </si>
  <si>
    <t>SES, Inc.</t>
  </si>
  <si>
    <t>CAOD5068</t>
  </si>
  <si>
    <t>https://acr2.apx.com/mymodule/reg/prjView.asp?id1=213</t>
  </si>
  <si>
    <t>ACR214</t>
  </si>
  <si>
    <t>EOS ACR 214</t>
  </si>
  <si>
    <t>CAOD5069</t>
  </si>
  <si>
    <t>https://acr2.apx.com/mymodule/reg/prjView.asp?id1=214</t>
  </si>
  <si>
    <t>ACR221</t>
  </si>
  <si>
    <t>Wabashco Clean Sweep 3</t>
  </si>
  <si>
    <t>CAOD5070</t>
  </si>
  <si>
    <t>https://acr2.apx.com/mymodule/reg/prjView.asp?id1=221</t>
  </si>
  <si>
    <t>ACR222</t>
  </si>
  <si>
    <t>Prairie Pothole Avoided Conversion of Grasslands and Shrublands</t>
  </si>
  <si>
    <t>Missouri Coteau</t>
  </si>
  <si>
    <t>Ducks Unlimited, Inc.</t>
  </si>
  <si>
    <t>ACR223</t>
  </si>
  <si>
    <t>Transformer Oil Reclamation Project</t>
  </si>
  <si>
    <t>2021 Steinway Blvd S.E, Canton, OH</t>
  </si>
  <si>
    <t>www.hydrodec.com</t>
  </si>
  <si>
    <t>ACR224</t>
  </si>
  <si>
    <t>ACR225</t>
  </si>
  <si>
    <t>Wabashco Clean Sweep 4</t>
  </si>
  <si>
    <t>CAOD5099</t>
  </si>
  <si>
    <t>https://acr2.apx.com/mymodule/reg/prjView.asp?id1=225</t>
  </si>
  <si>
    <t>ACR226</t>
  </si>
  <si>
    <t>Glen Easton, WV  26039</t>
  </si>
  <si>
    <t>NextEra Energy Marketing, LLC</t>
  </si>
  <si>
    <t>CAMM5100</t>
  </si>
  <si>
    <t>Coal Mine Methane</t>
  </si>
  <si>
    <t>https://acr2.apx.com/mymodule/reg/prjView.asp?id1=226</t>
  </si>
  <si>
    <t>ACR227</t>
  </si>
  <si>
    <t>RR ACR 2014 756</t>
  </si>
  <si>
    <t>Terminated</t>
  </si>
  <si>
    <t>ACR228</t>
  </si>
  <si>
    <t>RR ACR 2014 758</t>
  </si>
  <si>
    <t>ACR229</t>
  </si>
  <si>
    <t>RR ACR 2014 768</t>
  </si>
  <si>
    <t>ACR230</t>
  </si>
  <si>
    <t>Emission Reductions in Midsouth Rice Management Systems</t>
  </si>
  <si>
    <t>Prairie, McGhee, Desha, Mississippi and Craighead Counties in Arkansas, and Coahoma, Bolivar, and Washington Counties in Mississippi</t>
  </si>
  <si>
    <t>ACR232</t>
  </si>
  <si>
    <t>The Dry Creek Dairy Biofactory Project</t>
  </si>
  <si>
    <t>Hansen</t>
  </si>
  <si>
    <t>Dillon Consulting Limited</t>
  </si>
  <si>
    <t>CALS5107</t>
  </si>
  <si>
    <t>https://acr2.apx.com/mymodule/reg/prjView.asp?id1=232</t>
  </si>
  <si>
    <t>ACR233</t>
  </si>
  <si>
    <t>Double A Dairy</t>
  </si>
  <si>
    <t>Jerome</t>
  </si>
  <si>
    <t>Camco EAM, LLC</t>
  </si>
  <si>
    <t>CALS5108</t>
  </si>
  <si>
    <t>https://acr2.apx.com/mymodule/reg/prjView.asp?id1=233</t>
  </si>
  <si>
    <t>ACR234</t>
  </si>
  <si>
    <t>Alliance Dairy</t>
  </si>
  <si>
    <t>Trenton</t>
  </si>
  <si>
    <t>CALS5134</t>
  </si>
  <si>
    <t>https://acr2.apx.com/mymodule/reg/prjView.asp?id1=234</t>
  </si>
  <si>
    <t>ACR235</t>
  </si>
  <si>
    <t>Synergy Biogas, LLC</t>
  </si>
  <si>
    <t>Wyoming</t>
  </si>
  <si>
    <t>CALS5135</t>
  </si>
  <si>
    <t>https://acr2.apx.com/mymodule/reg/prjView.asp?id1=235</t>
  </si>
  <si>
    <t>ACR236</t>
  </si>
  <si>
    <t>Green Meadow Farm</t>
  </si>
  <si>
    <t>Elsie</t>
  </si>
  <si>
    <t>CALS5136</t>
  </si>
  <si>
    <t>ACR237</t>
  </si>
  <si>
    <t>Blue Source - Hawthorne Ten Mile Watershed Improved Forest Management Project</t>
  </si>
  <si>
    <t>CA</t>
  </si>
  <si>
    <t>ACR238</t>
  </si>
  <si>
    <t>Willet Dairy</t>
  </si>
  <si>
    <t>King Ferry</t>
  </si>
  <si>
    <t>CALS5138</t>
  </si>
  <si>
    <t>https://acr2.apx.com/mymodule/reg/prjView.asp?id1=238</t>
  </si>
  <si>
    <t>ACR239</t>
  </si>
  <si>
    <t>Edaleen Cow Power, LLC</t>
  </si>
  <si>
    <t>WASHINGTON</t>
  </si>
  <si>
    <t>Lynden</t>
  </si>
  <si>
    <t>CALS5139</t>
  </si>
  <si>
    <t>https://acr2.apx.com/mymodule/reg/prjView.asp?id1=239</t>
  </si>
  <si>
    <t>ACR240</t>
  </si>
  <si>
    <t>EOS ACR 240</t>
  </si>
  <si>
    <t>CAOD5140</t>
  </si>
  <si>
    <t>https://acr2.apx.com/mymodule/reg/prjView.asp?id1=240</t>
  </si>
  <si>
    <t>ACR241</t>
  </si>
  <si>
    <t>Gardeau Crest Dairy</t>
  </si>
  <si>
    <t>4326 Middle Reservation Road, Perry, NY 14530</t>
  </si>
  <si>
    <t>CALS5181</t>
  </si>
  <si>
    <t>https://acr2.apx.com/mymodule/reg/prjView.asp?id1=241</t>
  </si>
  <si>
    <t>ACR242</t>
  </si>
  <si>
    <t>Cambria 33 Abandoned Mine Methane Capture and Use Project</t>
  </si>
  <si>
    <t>Ebensburg</t>
  </si>
  <si>
    <t>Vessels Carbon Solutions</t>
  </si>
  <si>
    <t>CAMM5172</t>
  </si>
  <si>
    <t>https://acr2.apx.com/mymodule/reg/prjView.asp?id1=242</t>
  </si>
  <si>
    <t>ACR243</t>
  </si>
  <si>
    <t>Elk Creek Coal Mine Methane Destruction &amp; Utilization Project</t>
  </si>
  <si>
    <t>Somerset</t>
  </si>
  <si>
    <t>CAMM5173</t>
  </si>
  <si>
    <t>https://acr2.apx.com/mymodule/reg/prjView.asp?id1=243</t>
  </si>
  <si>
    <t>ACR244</t>
  </si>
  <si>
    <t>Wabashco Clean Sweep 5</t>
  </si>
  <si>
    <t>CAOD5177</t>
  </si>
  <si>
    <t>https://acr2.apx.com/mymodule/reg/prjView.asp?id1=244</t>
  </si>
  <si>
    <t>ACR245</t>
  </si>
  <si>
    <t>Storrie Fire Reforestation Compliance Project</t>
  </si>
  <si>
    <t>CAFR5187</t>
  </si>
  <si>
    <t>ACR246</t>
  </si>
  <si>
    <t>Devil Fire Reforestation Compliance Project</t>
  </si>
  <si>
    <t>CAFR5186</t>
  </si>
  <si>
    <t>ACR247</t>
  </si>
  <si>
    <t>Finite Carbon - The Forestland Group Chateaugay Woodlands IFM</t>
  </si>
  <si>
    <t>Owls Head</t>
  </si>
  <si>
    <t>CAFR5202</t>
  </si>
  <si>
    <t>https://acr2.apx.com/mymodule/reg/prjView.asp?id1=247</t>
  </si>
  <si>
    <t>ACR248</t>
  </si>
  <si>
    <t>VIRGINIA</t>
  </si>
  <si>
    <t>Wise, Dickenson, Russell, and Buchannan Counties</t>
  </si>
  <si>
    <t>The Nature Conservancy</t>
  </si>
  <si>
    <t>CAFR5198</t>
  </si>
  <si>
    <t>https://acr2.apx.com/mymodule/reg/prjView.asp?id1=248</t>
  </si>
  <si>
    <t>ACR249</t>
  </si>
  <si>
    <t>Wyoming, McDowell, Mingo, Logan, and Raleigh Counties in West Virginia and Pike County in Kentucky</t>
  </si>
  <si>
    <t>The Lyme Timber Company</t>
  </si>
  <si>
    <t>CAFR5199</t>
  </si>
  <si>
    <t>https://acr2.apx.com/mymodule/reg/prjView.asp?id1=249</t>
  </si>
  <si>
    <t>ACR250</t>
  </si>
  <si>
    <t>Clear Heart</t>
  </si>
  <si>
    <t>Mendocino and Sonoma Counties</t>
  </si>
  <si>
    <t>CAFR5203</t>
  </si>
  <si>
    <t>ACR251</t>
  </si>
  <si>
    <t>Glasscock Island</t>
  </si>
  <si>
    <t>Era Ecosystem Services</t>
  </si>
  <si>
    <t>CAFR5194</t>
  </si>
  <si>
    <t>ACR252</t>
  </si>
  <si>
    <t>EOS ACR 252</t>
  </si>
  <si>
    <t>CAOD5188</t>
  </si>
  <si>
    <t>https://acr2.apx.com/mymodule/reg/prjView.asp?id1=252</t>
  </si>
  <si>
    <t>ACR253</t>
  </si>
  <si>
    <t>EOS ACR 253</t>
  </si>
  <si>
    <t>CAOD5189</t>
  </si>
  <si>
    <t>https://acr2.apx.com/mymodule/reg/prjView.asp?id1=253</t>
  </si>
  <si>
    <t>ACR254</t>
  </si>
  <si>
    <t>Wabashco Clean Sweep 6</t>
  </si>
  <si>
    <t>CAOD5191</t>
  </si>
  <si>
    <t>https://acr2.apx.com/mymodule/reg/prjView.asp?id1=254</t>
  </si>
  <si>
    <t>ACR255</t>
  </si>
  <si>
    <t>Finite Carbon - Colville IFM</t>
  </si>
  <si>
    <t>Nespelem</t>
  </si>
  <si>
    <t>Confederated Tribes of the colville Reservation</t>
  </si>
  <si>
    <t>https://acr2.apx.com/mymodule/reg/prjView.asp?id1=255</t>
  </si>
  <si>
    <t>ACR256</t>
  </si>
  <si>
    <t>Finite Carbon - Tennessee River Gorge Trust IFM</t>
  </si>
  <si>
    <t>The Tennessee River Gorge</t>
  </si>
  <si>
    <t>Tennessee River Gorge Trust</t>
  </si>
  <si>
    <t>https://acr2.apx.com/mymodule/reg/prjView.asp?id1=256</t>
  </si>
  <si>
    <t>ACR257</t>
  </si>
  <si>
    <t>Finite Carbon - Cook's Branch Conservancy IFM</t>
  </si>
  <si>
    <t>Montgomery County</t>
  </si>
  <si>
    <t>Conservancy Management, LLC.</t>
  </si>
  <si>
    <t>https://acr2.apx.com/mymodule/reg/prjView.asp?id1=257</t>
  </si>
  <si>
    <t>ACR258</t>
  </si>
  <si>
    <t>CAOD5001</t>
  </si>
  <si>
    <t>ACR259</t>
  </si>
  <si>
    <t>Homestead Green Energy</t>
  </si>
  <si>
    <t>Plymouth, Indiana</t>
  </si>
  <si>
    <t>3Degrees Group, Inc.</t>
  </si>
  <si>
    <t>CALS5289</t>
  </si>
  <si>
    <t>https://acr2.apx.com/mymodule/reg/prjView.asp?id1=259</t>
  </si>
  <si>
    <t>ACR260</t>
  </si>
  <si>
    <t>Warm Springs Phase I</t>
  </si>
  <si>
    <t>Warm Springs OR</t>
  </si>
  <si>
    <t>https://acr2.apx.com/mymodule/reg/prjView.asp?id1=260</t>
  </si>
  <si>
    <t>ACR261</t>
  </si>
  <si>
    <t>Replacement of SF6 as a Cover Gas at US Magnesium</t>
  </si>
  <si>
    <t>60 miles west of Salt Lake City, UT</t>
  </si>
  <si>
    <t>US Magnesium, LLC</t>
  </si>
  <si>
    <t>ACR262</t>
  </si>
  <si>
    <t>Bewley Ranches</t>
  </si>
  <si>
    <t>Ross Bewley</t>
  </si>
  <si>
    <t>CAFR5212</t>
  </si>
  <si>
    <t>https://acr2.apx.com/mymodule/reg/prjView.asp?id1=262</t>
  </si>
  <si>
    <t>ACR263</t>
  </si>
  <si>
    <t>Truck Stop Electrification, Washington</t>
  </si>
  <si>
    <t>Spokane, WA</t>
  </si>
  <si>
    <t>www.idleair.com</t>
  </si>
  <si>
    <t>ACR264</t>
  </si>
  <si>
    <t>Truck Stop Electrification, New York</t>
  </si>
  <si>
    <t>Maybrook, NY</t>
  </si>
  <si>
    <t>ACR265</t>
  </si>
  <si>
    <t>Green Assets - Lukens Avoided Conversion Project</t>
  </si>
  <si>
    <t>Lukens Island</t>
  </si>
  <si>
    <t>https://acr2.apx.com/mymodule/reg/prjView.asp?id1=265</t>
  </si>
  <si>
    <t>ACR266</t>
  </si>
  <si>
    <t>Green Assets - Milbury Avoided Conversion Project</t>
  </si>
  <si>
    <t>Allendale</t>
  </si>
  <si>
    <t>https://acr2.apx.com/mymodule/reg/prjView.asp?id1=266</t>
  </si>
  <si>
    <t>ACR267</t>
  </si>
  <si>
    <t>Blue Source - Powellton Improved Forest Management Project</t>
  </si>
  <si>
    <t>CAFR5207</t>
  </si>
  <si>
    <t>https://acr2.apx.com/mymodule/reg/prjView.asp?id1=267</t>
  </si>
  <si>
    <t>ACR268</t>
  </si>
  <si>
    <t>Green Assets - HMWCF-I Avoided Conversion Project</t>
  </si>
  <si>
    <t>Lagrange</t>
  </si>
  <si>
    <t>CAFR5208</t>
  </si>
  <si>
    <t>https://acr2.apx.com/mymodule/reg/prjView.asp?id1=268</t>
  </si>
  <si>
    <t>ACR269</t>
  </si>
  <si>
    <t>Green Assets - HMWCF-II Avoided Conversion Project</t>
  </si>
  <si>
    <t>Crestview</t>
  </si>
  <si>
    <t>CAFR5209</t>
  </si>
  <si>
    <t>https://acr2.apx.com/mymodule/reg/prjView.asp?id1=269</t>
  </si>
  <si>
    <t>ACR270</t>
  </si>
  <si>
    <t>Green Assets - HMWCF-III Avoided Conversion Project</t>
  </si>
  <si>
    <t>Tallahassee</t>
  </si>
  <si>
    <t>CAFR5210</t>
  </si>
  <si>
    <t>ACR271</t>
  </si>
  <si>
    <t>EOS ACR 271</t>
  </si>
  <si>
    <t>CAOD5211</t>
  </si>
  <si>
    <t>https://acr2.apx.com/mymodule/reg/prjView.asp?id1=271</t>
  </si>
  <si>
    <t>ACR272</t>
  </si>
  <si>
    <t>Bear Creek Watershed Forest Carbon Project</t>
  </si>
  <si>
    <t>10 miles southeast of the city of Astoria</t>
  </si>
  <si>
    <t>City of Astoria</t>
  </si>
  <si>
    <t>ACR273</t>
  </si>
  <si>
    <t>Green Diamond Resource Company Klamath East IFM</t>
  </si>
  <si>
    <t>Proximity of Klamath Falls</t>
  </si>
  <si>
    <t>CAFR5233</t>
  </si>
  <si>
    <t>https://acr2.apx.com/mymodule/reg/prjView.asp?id1=273</t>
  </si>
  <si>
    <t>ACR274</t>
  </si>
  <si>
    <t>Green Diamond Resource Company Klamath West IFM</t>
  </si>
  <si>
    <t>CAFR5234</t>
  </si>
  <si>
    <t>https://acr2.apx.com/mymodule/reg/prjView.asp?id1=274</t>
  </si>
  <si>
    <t>ACR275</t>
  </si>
  <si>
    <t>Wabashco Clean Sweep 7</t>
  </si>
  <si>
    <t>CAOD5215</t>
  </si>
  <si>
    <t>https://acr2.apx.com/mymodule/reg/prjView.asp?id1=275</t>
  </si>
  <si>
    <t>ACR276</t>
  </si>
  <si>
    <t>Blue Source - Allegheny Improved Forest Management Project</t>
  </si>
  <si>
    <t>Horner</t>
  </si>
  <si>
    <t>CAFR5226</t>
  </si>
  <si>
    <t>https://acr2.apx.com/mymodule/reg/prjView.asp?id1=276</t>
  </si>
  <si>
    <t>ACR277</t>
  </si>
  <si>
    <t>Pineville</t>
  </si>
  <si>
    <t>CAFR5227</t>
  </si>
  <si>
    <t>ACR278</t>
  </si>
  <si>
    <t>Harlan</t>
  </si>
  <si>
    <t>CAFR5228</t>
  </si>
  <si>
    <t>ACR279</t>
  </si>
  <si>
    <t>Wise</t>
  </si>
  <si>
    <t>CAFR5229</t>
  </si>
  <si>
    <t>https://acr2.apx.com/mymodule/reg/prjView.asp?id1=279</t>
  </si>
  <si>
    <t>ACR280</t>
  </si>
  <si>
    <t>Blue Source - Marmet Improved Forest Management Project</t>
  </si>
  <si>
    <t>Logan</t>
  </si>
  <si>
    <t>CAFR5230</t>
  </si>
  <si>
    <t>https://acr2.apx.com/mymodule/reg/prjView.asp?id1=280</t>
  </si>
  <si>
    <t>ACR281</t>
  </si>
  <si>
    <t>Blue Source - Wisconsin Northern Highlands Improved Forest Management Project</t>
  </si>
  <si>
    <t>Spooner</t>
  </si>
  <si>
    <t>CAFR5231</t>
  </si>
  <si>
    <t>https://acr2.apx.com/mymodule/reg/prjView.asp?id1=281</t>
  </si>
  <si>
    <t>ACR282</t>
  </si>
  <si>
    <t>Blue Creek</t>
  </si>
  <si>
    <t>Humboldt and Del Norte County, California</t>
  </si>
  <si>
    <t>https://acr2.apx.com/mymodule/reg/prjView.asp?id1=282</t>
  </si>
  <si>
    <t>ACR283</t>
  </si>
  <si>
    <t>Rosendale Anaerobic Digester</t>
  </si>
  <si>
    <t>Pickett</t>
  </si>
  <si>
    <t>CALS5223</t>
  </si>
  <si>
    <t>https://acr2.apx.com/mymodule/reg/prjView.asp?id1=283</t>
  </si>
  <si>
    <t>ACR284</t>
  </si>
  <si>
    <t>Finite Carbon - Massachusetts Audubon Society IFM</t>
  </si>
  <si>
    <t>Berkshire, Hampshire, Franklin, Worcester Counties in Commonwealth of Massachusetts</t>
  </si>
  <si>
    <t>Massachusetts Audubon Society, Inc.</t>
  </si>
  <si>
    <t>CAFR5235</t>
  </si>
  <si>
    <t>https://acr2.apx.com/mymodule/reg/prjView.asp?id1=284</t>
  </si>
  <si>
    <t>ACR285</t>
  </si>
  <si>
    <t>EOS ACR 285</t>
  </si>
  <si>
    <t>CAOD5216</t>
  </si>
  <si>
    <t>https://acr2.apx.com/mymodule/reg/prjView.asp?id1=285</t>
  </si>
  <si>
    <t>ACR286</t>
  </si>
  <si>
    <t>Finite Carbon - KRP Timberlands IFM</t>
  </si>
  <si>
    <t>Harlan, Leslie, Clay, Perry, Letcher, Knott, &amp; Breathitt Counties</t>
  </si>
  <si>
    <t>Timberlands, LLC</t>
  </si>
  <si>
    <t>CAFR5236</t>
  </si>
  <si>
    <t>ACR287</t>
  </si>
  <si>
    <t>Green Assets - BJT Avoided Conversion Project</t>
  </si>
  <si>
    <t>CAFR5237</t>
  </si>
  <si>
    <t>https://acr2.apx.com/mymodule/reg/prjView.asp?id1=287</t>
  </si>
  <si>
    <t>ACR288</t>
  </si>
  <si>
    <t>Camp Shelby Forest Carbon Project</t>
  </si>
  <si>
    <t>Forrest and Perry Counties</t>
  </si>
  <si>
    <t>CAFR5238</t>
  </si>
  <si>
    <t>https://acr2.apx.com/mymodule/reg/prjView.asp?id1=288</t>
  </si>
  <si>
    <t>ACR289</t>
  </si>
  <si>
    <t>Blue Source- Red Hill West Improved Forest Management Project</t>
  </si>
  <si>
    <t>Monroe</t>
  </si>
  <si>
    <t>CAFR5239</t>
  </si>
  <si>
    <t>ACR290</t>
  </si>
  <si>
    <t>Finite Carbon - Emory River Improved Forest Management Project</t>
  </si>
  <si>
    <t>Wartburg</t>
  </si>
  <si>
    <t>CAFR5240</t>
  </si>
  <si>
    <t>ACR291</t>
  </si>
  <si>
    <t>Blue Source-Conservation Forestry Elk Improved Forest Management Project</t>
  </si>
  <si>
    <t>Benezette</t>
  </si>
  <si>
    <t>CAFR5241</t>
  </si>
  <si>
    <t>ACR292</t>
  </si>
  <si>
    <t>Congaree River</t>
  </si>
  <si>
    <t>Coastal Mendocino County</t>
  </si>
  <si>
    <t>Congaree River LLC</t>
  </si>
  <si>
    <t>CAFR5242</t>
  </si>
  <si>
    <t>https://acr2.apx.com/mymodule/reg/prjView.asp?id1=292</t>
  </si>
  <si>
    <t>ACR293</t>
  </si>
  <si>
    <t>Finite Carbon - Lakes Region Conservation Trust IFM</t>
  </si>
  <si>
    <t>Carrol, Belknap, Merrimack, &amp; Grafton Counties</t>
  </si>
  <si>
    <t>Lakes Region Conservation Trust</t>
  </si>
  <si>
    <t>CAFR5243</t>
  </si>
  <si>
    <t>https://acr2.apx.com/mymodule/reg/prjView.asp?id1=293</t>
  </si>
  <si>
    <t>ACR296</t>
  </si>
  <si>
    <t>Blue Source - ORM McCloud Improved Forest Management Project</t>
  </si>
  <si>
    <t>Poulsbo, Washington</t>
  </si>
  <si>
    <t>CAFR5246</t>
  </si>
  <si>
    <t>ACR297</t>
  </si>
  <si>
    <t>Blue Source-Texarkana Improved Forest Management Project</t>
  </si>
  <si>
    <t>New Boston, Texas</t>
  </si>
  <si>
    <t>CAFR5247</t>
  </si>
  <si>
    <t>ACR298</t>
  </si>
  <si>
    <t>Blue Source - Hancock McCloud Improved Forest Management Project</t>
  </si>
  <si>
    <t>Weed, California</t>
  </si>
  <si>
    <t>CAFR5248</t>
  </si>
  <si>
    <t>ACR299</t>
  </si>
  <si>
    <t>Blue Source-St. Croix Improved Forest Management Project</t>
  </si>
  <si>
    <t>Hayward, WI</t>
  </si>
  <si>
    <t>CAFR5249</t>
  </si>
  <si>
    <t>ACR300</t>
  </si>
  <si>
    <t>Blue Source-Gilchrist Improved Forest Management Project</t>
  </si>
  <si>
    <t>Trenton,FL</t>
  </si>
  <si>
    <t>CAFR5250</t>
  </si>
  <si>
    <t>ACR301</t>
  </si>
  <si>
    <t>Blue Source-Lafayette Improved Forest Management Project</t>
  </si>
  <si>
    <t>Cross City, FL</t>
  </si>
  <si>
    <t>CAFR5251</t>
  </si>
  <si>
    <t>ACR302</t>
  </si>
  <si>
    <t>White Mountain Apache Tribe Carbon Project (original II)</t>
  </si>
  <si>
    <t>Fort Apache Indian Reservation</t>
  </si>
  <si>
    <t>ACR303</t>
  </si>
  <si>
    <t>White Mountain Apache Tribe Carbon Project II</t>
  </si>
  <si>
    <t>CAFR5253</t>
  </si>
  <si>
    <t>https://acr2.apx.com/mymodule/reg/prjView.asp?id1=303</t>
  </si>
  <si>
    <t>ACR304</t>
  </si>
  <si>
    <t>White Mountain Apache Tribe Carbon Project IV</t>
  </si>
  <si>
    <t>ACR305</t>
  </si>
  <si>
    <t>White Mountain Apache Tribe Carbon Project V</t>
  </si>
  <si>
    <t>ACR306</t>
  </si>
  <si>
    <t>The Audubon Borestone Mountain Carbon Project</t>
  </si>
  <si>
    <t>Elliotsville</t>
  </si>
  <si>
    <t>Maine Audubon</t>
  </si>
  <si>
    <t>CAFR5256</t>
  </si>
  <si>
    <t>ACR307</t>
  </si>
  <si>
    <t>Donner Property</t>
  </si>
  <si>
    <t>Donner Louisiana</t>
  </si>
  <si>
    <t>ACR308</t>
  </si>
  <si>
    <t>The Bridgestone Chestnut Mountain Carbon Project</t>
  </si>
  <si>
    <t>White County</t>
  </si>
  <si>
    <t>Bridgestone Americas, Inc.</t>
  </si>
  <si>
    <t>CAFR5258</t>
  </si>
  <si>
    <t>ACR309</t>
  </si>
  <si>
    <t>The Caulk Island Forest Carbon Project</t>
  </si>
  <si>
    <t>Desha County</t>
  </si>
  <si>
    <t>Caulk Island Land &amp; Timber Co.</t>
  </si>
  <si>
    <t>CAFR5259</t>
  </si>
  <si>
    <t>ACR310</t>
  </si>
  <si>
    <t>EOS HFC 310</t>
  </si>
  <si>
    <t>Champaign</t>
  </si>
  <si>
    <t>ACR311</t>
  </si>
  <si>
    <t>EOS ACR 311</t>
  </si>
  <si>
    <t>Clean Harbors</t>
  </si>
  <si>
    <t>CAOD5261</t>
  </si>
  <si>
    <t>https://acr2.apx.com/mymodule/reg/prjView.asp?id1=311</t>
  </si>
  <si>
    <t>ACR312</t>
  </si>
  <si>
    <t>EOS ACR 312</t>
  </si>
  <si>
    <t>CAOD5262</t>
  </si>
  <si>
    <t>https://acr2.apx.com/mymodule/reg/prjView.asp?id1=312</t>
  </si>
  <si>
    <t>ACR313</t>
  </si>
  <si>
    <t>High Island Dairy</t>
  </si>
  <si>
    <t>Le Sueur</t>
  </si>
  <si>
    <t>CALS5263</t>
  </si>
  <si>
    <t>https://acr2.apx.com/mymodule/reg/prjView.asp?id1=313</t>
  </si>
  <si>
    <t>ACR314</t>
  </si>
  <si>
    <t>Wabashco Clean Sweep 8</t>
  </si>
  <si>
    <t>CAOD5264</t>
  </si>
  <si>
    <t>https://acr2.apx.com/mymodule/reg/prjView.asp?id1=314</t>
  </si>
  <si>
    <t>ACR315</t>
  </si>
  <si>
    <t>EOS ACR 315</t>
  </si>
  <si>
    <t>CAOD5277</t>
  </si>
  <si>
    <t>https://acr2.apx.com/mymodule/reg/prjView.asp?id1=315</t>
  </si>
  <si>
    <t>ACR316</t>
  </si>
  <si>
    <t>EOS ACR 316</t>
  </si>
  <si>
    <t>CAOD5278</t>
  </si>
  <si>
    <t>https://acr2.apx.com/mymodule/reg/prjView.asp?id1=316</t>
  </si>
  <si>
    <t>ACR322</t>
  </si>
  <si>
    <t>Statz Bros. Home Farm Anaerobic Digester</t>
  </si>
  <si>
    <t>Sun Prairie</t>
  </si>
  <si>
    <t>CALS5322</t>
  </si>
  <si>
    <t>https://acr2.apx.com/mymodule/reg/prjView.asp?id1=322</t>
  </si>
  <si>
    <t>ACR323</t>
  </si>
  <si>
    <t>Statz B Farm Anaerobic Digester</t>
  </si>
  <si>
    <t>5707 County Road Vv</t>
  </si>
  <si>
    <t>CALS5323</t>
  </si>
  <si>
    <t>https://acr2.apx.com/mymodule/reg/prjView.asp?id1=323</t>
  </si>
  <si>
    <t>ACR324</t>
  </si>
  <si>
    <t>Finite Carbon - Sealaska Native Alaskan IFM</t>
  </si>
  <si>
    <t>ALASKA</t>
  </si>
  <si>
    <t>Southeast Alaska</t>
  </si>
  <si>
    <t>Sealaska Corporation</t>
  </si>
  <si>
    <t>CAFR5294</t>
  </si>
  <si>
    <t>https://acr2.apx.com/mymodule/reg/prjView.asp?id1=324</t>
  </si>
  <si>
    <t>ACR342</t>
  </si>
  <si>
    <t>Baker Mine AMM</t>
  </si>
  <si>
    <t>1919 KY 132</t>
  </si>
  <si>
    <t>CAMM5342</t>
  </si>
  <si>
    <t>https://acr2.apx.com/mymodule/reg/prjView.asp?id1=342</t>
  </si>
  <si>
    <t>ACR343</t>
  </si>
  <si>
    <t>Wabashco Clean Sweep 9</t>
  </si>
  <si>
    <t>CAOD5343</t>
  </si>
  <si>
    <t>https://acr2.apx.com/mymodule/reg/prjView.asp?id1=343</t>
  </si>
  <si>
    <t>ACR348</t>
  </si>
  <si>
    <t>Foam Blowing Agent Project 001</t>
  </si>
  <si>
    <t>Earth City, MO</t>
  </si>
  <si>
    <t>n/a</t>
  </si>
  <si>
    <t>ACR349</t>
  </si>
  <si>
    <t>Kettle Butte Digester</t>
  </si>
  <si>
    <t>Roberts</t>
  </si>
  <si>
    <t>CALS5349</t>
  </si>
  <si>
    <t>https://acr2.apx.com/mymodule/reg/prjView.asp?id1=349</t>
  </si>
  <si>
    <t>ACR350</t>
  </si>
  <si>
    <t>Tradewater ODS 1</t>
  </si>
  <si>
    <t>El Dorado, AR</t>
  </si>
  <si>
    <t>Tradewater, LLC</t>
  </si>
  <si>
    <t>CAOD5350</t>
  </si>
  <si>
    <t>https://acr2.apx.com/mymodule/reg/prjView.asp?id1=350</t>
  </si>
  <si>
    <t>ACR351</t>
  </si>
  <si>
    <t>EOS ACR 351</t>
  </si>
  <si>
    <t>CAOD5351</t>
  </si>
  <si>
    <t>https://acr2.apx.com/mymodule/reg/prjView.asp?id1=351</t>
  </si>
  <si>
    <t>ACR352</t>
  </si>
  <si>
    <t>EOS ACR 352</t>
  </si>
  <si>
    <t>CAOD5352</t>
  </si>
  <si>
    <t>https://acr2.apx.com/mymodule/reg/prjView.asp?id1=352</t>
  </si>
  <si>
    <t>ACR353</t>
  </si>
  <si>
    <t>Cow Poo Digester</t>
  </si>
  <si>
    <t>Alma Center</t>
  </si>
  <si>
    <t>CALS5353</t>
  </si>
  <si>
    <t>https://acr2.apx.com/mymodule/reg/prjView.asp?id1=353</t>
  </si>
  <si>
    <t>ACR354</t>
  </si>
  <si>
    <t>Tradewater ODS2</t>
  </si>
  <si>
    <t>CAOD5354</t>
  </si>
  <si>
    <t>https://acr2.apx.com/mymodule/reg/prjView.asp?id1=354</t>
  </si>
  <si>
    <t>ACR355</t>
  </si>
  <si>
    <t>Greenwood Dairy Anaerobic Digester</t>
  </si>
  <si>
    <t>Canton, New York</t>
  </si>
  <si>
    <t>CALS5355</t>
  </si>
  <si>
    <t>https://acr2.apx.com/mymodule/reg/prjView.asp?id1=355</t>
  </si>
  <si>
    <t>ACR356</t>
  </si>
  <si>
    <t>EOS ACR 356</t>
  </si>
  <si>
    <t>CAOD5356</t>
  </si>
  <si>
    <t>https://acr2.apx.com/mymodule/reg/prjView.asp?id1=356</t>
  </si>
  <si>
    <t>ACR357</t>
  </si>
  <si>
    <t>EOS ACR 357</t>
  </si>
  <si>
    <t>CAOD5357</t>
  </si>
  <si>
    <t>https://acr2.apx.com/mymodule/reg/prjView.asp?id1=357</t>
  </si>
  <si>
    <t>ACR358</t>
  </si>
  <si>
    <t>EOS ACR 358</t>
  </si>
  <si>
    <t>CAOD5358</t>
  </si>
  <si>
    <t>https://acr2.apx.com/mymodule/reg/prjView.asp?id1=358</t>
  </si>
  <si>
    <t>ACR359</t>
  </si>
  <si>
    <t>Tradewater ODS 3</t>
  </si>
  <si>
    <t>CAOD5359</t>
  </si>
  <si>
    <t>https://acr2.apx.com/mymodule/reg/prjView.asp?id1=359</t>
  </si>
  <si>
    <t>ACR360</t>
  </si>
  <si>
    <t>Finite Carbon - Ahtna Native Alaskan IFM</t>
  </si>
  <si>
    <t>Glennallen, AK</t>
  </si>
  <si>
    <t>Ahtna, Incorporated</t>
  </si>
  <si>
    <t>CAFR5360</t>
  </si>
  <si>
    <t>https://acr2.apx.com/mymodule/reg/prjView.asp?id1=360</t>
  </si>
  <si>
    <t>ACR361</t>
  </si>
  <si>
    <t>Forest Carbon Partners - Port Graham Corporation Improved Forest Management Project</t>
  </si>
  <si>
    <t>Kenai Peninsula</t>
  </si>
  <si>
    <t>CAFR5361</t>
  </si>
  <si>
    <t>https://acr2.apx.com/mymodule/reg/prjView.asp?id1=361</t>
  </si>
  <si>
    <t>ACR362</t>
  </si>
  <si>
    <t>Whirlpool HFO Amana 362</t>
  </si>
  <si>
    <t>IOWA</t>
  </si>
  <si>
    <t>Amana</t>
  </si>
  <si>
    <t>ACR363</t>
  </si>
  <si>
    <t>Tradewater ODS 4</t>
  </si>
  <si>
    <t>CAOD5363</t>
  </si>
  <si>
    <t>https://acr2.apx.com/mymodule/reg/prjView.asp?id1=363</t>
  </si>
  <si>
    <t>ACR364</t>
  </si>
  <si>
    <t>Restoration of Coastal Wetland Forest in Louisiana</t>
  </si>
  <si>
    <t>Pointe aux Chenes Louisiana</t>
  </si>
  <si>
    <t>Restore the Earth Foundation</t>
  </si>
  <si>
    <t>www.restoretheearth.org</t>
  </si>
  <si>
    <t>ACR365</t>
  </si>
  <si>
    <t>HFC Emissions Reduction in Spray Foam by Replacement of HFC-245fa Blowing Agent with Solstice LBA (HFO-1233zd(E)) 2014 and 2015</t>
  </si>
  <si>
    <t>Houston, TX and Brantford, Ontario</t>
  </si>
  <si>
    <t>ACR366</t>
  </si>
  <si>
    <t>HFC Emissions Reduction in Spray Foam by Replacement of HFC-245fa Blowing Agent with Solstice LBA (HFO-1233zd(E)) 2015</t>
  </si>
  <si>
    <t>Houston</t>
  </si>
  <si>
    <t>ACR367</t>
  </si>
  <si>
    <t>Elk Creek Permit Area Abandoned Mine Project</t>
  </si>
  <si>
    <t>CAMM5367</t>
  </si>
  <si>
    <t>https://acr2.apx.com/mymodule/reg/prjView.asp?id1=367</t>
  </si>
  <si>
    <t>ACR368</t>
  </si>
  <si>
    <t>VERMONT</t>
  </si>
  <si>
    <t>Middlebury, Vermont</t>
  </si>
  <si>
    <t>ACR369</t>
  </si>
  <si>
    <t>Foam Blowing Agent Project 002</t>
  </si>
  <si>
    <t>Rockford, Minnesota</t>
  </si>
  <si>
    <t>ACR370</t>
  </si>
  <si>
    <t>Tradewater ODS 5</t>
  </si>
  <si>
    <t>CAOD5370</t>
  </si>
  <si>
    <t>https://acr2.apx.com/mymodule/reg/prjView.asp?id1=370</t>
  </si>
  <si>
    <t>ACR371</t>
  </si>
  <si>
    <t>Blue Source - Great Mountain Forest Improved Forest Management Project</t>
  </si>
  <si>
    <t>CONNECTICUT</t>
  </si>
  <si>
    <t>Norfolk</t>
  </si>
  <si>
    <t>CAFR5371</t>
  </si>
  <si>
    <t>https://acr2.apx.com/mymodule/reg/prjView.asp?id1=371</t>
  </si>
  <si>
    <t>ACR372</t>
  </si>
  <si>
    <t>EOS ACR 372</t>
  </si>
  <si>
    <t>CAOD0059</t>
  </si>
  <si>
    <t>ACR373</t>
  </si>
  <si>
    <t>Blue Source - Northwoods Improved Forest Management Project</t>
  </si>
  <si>
    <t>Hayward</t>
  </si>
  <si>
    <t>CAFR5373</t>
  </si>
  <si>
    <t>https://acr2.apx.com/mymodule/reg/prjView.asp?id1=373</t>
  </si>
  <si>
    <t>ACR374</t>
  </si>
  <si>
    <t>White County, Tennessee</t>
  </si>
  <si>
    <t>ACR375</t>
  </si>
  <si>
    <t>Drehersville, Pennsylvania</t>
  </si>
  <si>
    <t>ACR376</t>
  </si>
  <si>
    <t>Hampden and Tolland Counties, Massachusetts</t>
  </si>
  <si>
    <t>ACR377</t>
  </si>
  <si>
    <t>Cappell Creek Improved Forest Management Project</t>
  </si>
  <si>
    <t>Humboldt County, CA</t>
  </si>
  <si>
    <t>California Timberlands 2 LLC</t>
  </si>
  <si>
    <t>https://acr2.apx.com/mymodule/reg/prjView.asp?id1=377</t>
  </si>
  <si>
    <t>ACR378</t>
  </si>
  <si>
    <t>Lord Ellis Improved Forest Management Project</t>
  </si>
  <si>
    <t>Humboldt County</t>
  </si>
  <si>
    <t>https://acr2.apx.com/mymodule/reg/prjView.asp?id1=378</t>
  </si>
  <si>
    <t>ACR379</t>
  </si>
  <si>
    <t>Tradewater ODS 6</t>
  </si>
  <si>
    <t>CAOD5379</t>
  </si>
  <si>
    <t>https://acr2.apx.com/mymodule/reg/prjView.asp?id1=379</t>
  </si>
  <si>
    <t>ACR380</t>
  </si>
  <si>
    <t>CIG Pilot Project 1 - Nitrogen Management Credit Program (NMCP) Project</t>
  </si>
  <si>
    <t>NCR</t>
  </si>
  <si>
    <t>ACR382</t>
  </si>
  <si>
    <t>Re-Refining of Used Transformer Oil</t>
  </si>
  <si>
    <t>KANSAS</t>
  </si>
  <si>
    <t>Kansas City, KS</t>
  </si>
  <si>
    <t>Environmental Management of KC, LLC</t>
  </si>
  <si>
    <t>http://www.emiofkc.com/</t>
  </si>
  <si>
    <t>ACR383</t>
  </si>
  <si>
    <t>Tradewater ODS 7</t>
  </si>
  <si>
    <t>East Liverpool</t>
  </si>
  <si>
    <t>CAOD5383</t>
  </si>
  <si>
    <t>https://acr2.apx.com/mymodule/reg/prjView.asp?id1=383</t>
  </si>
  <si>
    <t>ACR385</t>
  </si>
  <si>
    <t>Tradewater ODS 8</t>
  </si>
  <si>
    <t>CAOD5385</t>
  </si>
  <si>
    <t>https://acr2.apx.com/mymodule/reg/prjView.asp?id1=385</t>
  </si>
  <si>
    <t>ACR386</t>
  </si>
  <si>
    <t>Andover, New Jersey</t>
  </si>
  <si>
    <t>ACR387</t>
  </si>
  <si>
    <t>Tradewater ODS 9</t>
  </si>
  <si>
    <t>East Liverpool, OH</t>
  </si>
  <si>
    <t>CAOD5387</t>
  </si>
  <si>
    <t>https://acr2.apx.com/mymodule/reg/prjView.asp?id1=387</t>
  </si>
  <si>
    <t>ACR388</t>
  </si>
  <si>
    <t>Corinth Abandoned Mine Methane Recovery Project</t>
  </si>
  <si>
    <t>Thompsonville</t>
  </si>
  <si>
    <t>Keyrock Energy LLC</t>
  </si>
  <si>
    <t>GHD Services, Inc.</t>
  </si>
  <si>
    <t>CAMM5244</t>
  </si>
  <si>
    <t>https://acr2.apx.com/mymodule/reg/prjView.asp?id1=388</t>
  </si>
  <si>
    <t>ACR389</t>
  </si>
  <si>
    <t>Winston Creek Forest Carbon Project</t>
  </si>
  <si>
    <t>Morton, Washington</t>
  </si>
  <si>
    <t>Port Blakely</t>
  </si>
  <si>
    <t>ACR390</t>
  </si>
  <si>
    <t>Clean Fuel Partners Dane County Biodigester</t>
  </si>
  <si>
    <t>6321 Cuba Valley Road, Dane County</t>
  </si>
  <si>
    <t>CALS5390</t>
  </si>
  <si>
    <t>https://acr2.apx.com/mymodule/reg/prjView.asp?id1=390</t>
  </si>
  <si>
    <t>ACR392</t>
  </si>
  <si>
    <t>Majestic Crossing Dairy Digester</t>
  </si>
  <si>
    <t>N5854 Meadowlark Road, Sheboygan Falls</t>
  </si>
  <si>
    <t>CALS5392</t>
  </si>
  <si>
    <t>ACR393</t>
  </si>
  <si>
    <t>Blue Source - Wilderness Lakes Improved Forest Management Project</t>
  </si>
  <si>
    <t>L'Anse</t>
  </si>
  <si>
    <t>https://acr2.apx.com/mymodule/reg/prjView.asp?id1=393</t>
  </si>
  <si>
    <t>ACR394</t>
  </si>
  <si>
    <t>Hiawatha Club Carbon Project</t>
  </si>
  <si>
    <t>East Stroudsburg</t>
  </si>
  <si>
    <t>ACR395</t>
  </si>
  <si>
    <t>Finite Carbon - MWF Ned Lake IFM</t>
  </si>
  <si>
    <t>Upper Peninsula</t>
  </si>
  <si>
    <t>Molpus Woodlands Group</t>
  </si>
  <si>
    <t>CAFR5395</t>
  </si>
  <si>
    <t>https://acr2.apx.com/mymodule/reg/prjView.asp?id1=395</t>
  </si>
  <si>
    <t>ACR396</t>
  </si>
  <si>
    <t>Finite Carbon - Cooper River IFM</t>
  </si>
  <si>
    <t>Wando</t>
  </si>
  <si>
    <t>Finite Carbon Corporation</t>
  </si>
  <si>
    <t>ACR397</t>
  </si>
  <si>
    <t>Forested Wetland Assimilation in the Mississippi Delta</t>
  </si>
  <si>
    <t>Luling</t>
  </si>
  <si>
    <t>Tierra Resources LLC</t>
  </si>
  <si>
    <t>www.tierraresourcesllc.com</t>
  </si>
  <si>
    <t>ACR398</t>
  </si>
  <si>
    <t>Johnson County, Tennessee</t>
  </si>
  <si>
    <t>ACR400</t>
  </si>
  <si>
    <t>Perennial OSG-1 AMM Flare Project</t>
  </si>
  <si>
    <t>Morgantown</t>
  </si>
  <si>
    <t>Perennial CMM LLC</t>
  </si>
  <si>
    <t>CAMM5400</t>
  </si>
  <si>
    <t>ACR401</t>
  </si>
  <si>
    <t>Tradewater ODS 10</t>
  </si>
  <si>
    <t>CAOD5401</t>
  </si>
  <si>
    <t>https://acr2.apx.com/mymodule/reg/prjView.asp?id1=401</t>
  </si>
  <si>
    <t>ACR402</t>
  </si>
  <si>
    <t>Perennial PRS-1 AMM Flare Project</t>
  </si>
  <si>
    <t>CAMM5402</t>
  </si>
  <si>
    <t>ACR403</t>
  </si>
  <si>
    <t>Bluesource GCS Bear Canyon</t>
  </si>
  <si>
    <t>794 North C Canyon Road, East Carbon</t>
  </si>
  <si>
    <t>CAMM5403</t>
  </si>
  <si>
    <t>https://acr2.apx.com/mymodule/reg/prjView.asp?id1=403</t>
  </si>
  <si>
    <t>ACR404</t>
  </si>
  <si>
    <t>Tradewater ODS 11</t>
  </si>
  <si>
    <t>CAOD5404</t>
  </si>
  <si>
    <t>https://acr2.apx.com/mymodule/reg/prjView.asp?id1=404</t>
  </si>
  <si>
    <t>ACR406</t>
  </si>
  <si>
    <t>Finite Carbon - Lake Superior Timberlands IFM</t>
  </si>
  <si>
    <t>Houghton and Keweenaw Counties</t>
  </si>
  <si>
    <t>ACR407</t>
  </si>
  <si>
    <t>BMMC1</t>
  </si>
  <si>
    <t>Cameron</t>
  </si>
  <si>
    <t>Environmental Commodities Corporation</t>
  </si>
  <si>
    <t>CAMM5407</t>
  </si>
  <si>
    <t>https://acr2.apx.com/mymodule/reg/prjView.asp?id1=407</t>
  </si>
  <si>
    <t>ACR408</t>
  </si>
  <si>
    <t>Castelanelli Bros Dairy Digester</t>
  </si>
  <si>
    <t>San Joaquin County</t>
  </si>
  <si>
    <t>ACR409</t>
  </si>
  <si>
    <t>Soil Carbon</t>
  </si>
  <si>
    <t>Mexico</t>
  </si>
  <si>
    <t>CHIHUAHUA</t>
  </si>
  <si>
    <t>www.sierragorda.net</t>
  </si>
  <si>
    <t>ACR410</t>
  </si>
  <si>
    <t>Restoring Wetlands on California Department of Water Resources-Owned Areas of Twitchell and Sherman Islands</t>
  </si>
  <si>
    <t>Western Sacramento San-Joaquin Detla</t>
  </si>
  <si>
    <t>California Department of Water Resources</t>
  </si>
  <si>
    <t>na</t>
  </si>
  <si>
    <t>ACR411</t>
  </si>
  <si>
    <t>Steuben County Bath Landfill GHG Offset Project</t>
  </si>
  <si>
    <t>The project is located in a rural area on 5642 Turnpike Road in the Town of Bath, New York in Steuben County.</t>
  </si>
  <si>
    <t>Steuben County DPW, Solid Waste Division</t>
  </si>
  <si>
    <t>www.steubencony.org</t>
  </si>
  <si>
    <t>ACR412</t>
  </si>
  <si>
    <t>Finite Carbon - CIRI Native Alaskan IFM</t>
  </si>
  <si>
    <t>Kenai Peninsula and Matanuska-Susitna Boroughs</t>
  </si>
  <si>
    <t>Cook Inlet Region, Inc.</t>
  </si>
  <si>
    <t>ACR413</t>
  </si>
  <si>
    <t>Finite Carbon - Tyonek Native Alaskan IFM</t>
  </si>
  <si>
    <t>Kenai Peninsula Borough</t>
  </si>
  <si>
    <t>Beach People, LLC</t>
  </si>
  <si>
    <t>ACR415</t>
  </si>
  <si>
    <t>N/a</t>
  </si>
  <si>
    <t>-</t>
  </si>
  <si>
    <t>The Climate Trust</t>
  </si>
  <si>
    <t>ACR416</t>
  </si>
  <si>
    <t>Finite Carbon - Meriwether IFM</t>
  </si>
  <si>
    <t>International Falls</t>
  </si>
  <si>
    <t>CAFR5416</t>
  </si>
  <si>
    <t>ACR417</t>
  </si>
  <si>
    <t>Bluesource - Baskahegan Improved Forest Management Project</t>
  </si>
  <si>
    <t>Brookton</t>
  </si>
  <si>
    <t>CAFR5417</t>
  </si>
  <si>
    <t>https://acr2.apx.com/mymodule/reg/prjView.asp?id1=417</t>
  </si>
  <si>
    <t>ACR418</t>
  </si>
  <si>
    <t>WMMC1</t>
  </si>
  <si>
    <t>West Liberty</t>
  </si>
  <si>
    <t>CAMM5418</t>
  </si>
  <si>
    <t>https://acr2.apx.com/mymodule/reg/prjView.asp?id1=418</t>
  </si>
  <si>
    <t>ACR419</t>
  </si>
  <si>
    <t>Tradewater ODS 12</t>
  </si>
  <si>
    <t>CAOD5419</t>
  </si>
  <si>
    <t>https://acr2.apx.com/mymodule/reg/prjView.asp?id1=419</t>
  </si>
  <si>
    <t>ACR420</t>
  </si>
  <si>
    <t>Finite Carbon - Sealaska 2 Native Alaskan IFM</t>
  </si>
  <si>
    <t>CAFR5420</t>
  </si>
  <si>
    <t>https://acr2.apx.com/mymodule/reg/prjView.asp?id1=420</t>
  </si>
  <si>
    <t>ACR421</t>
  </si>
  <si>
    <t>DLLT Wabassus IFM</t>
  </si>
  <si>
    <t>Washington County</t>
  </si>
  <si>
    <t>ACR422</t>
  </si>
  <si>
    <t>Wabassus DLLT IFM</t>
  </si>
  <si>
    <t>ACR423</t>
  </si>
  <si>
    <t>Forest Carbon Works Stewart Family Forest Project</t>
  </si>
  <si>
    <t>Corbett, Oregon</t>
  </si>
  <si>
    <t>https://acr2.apx.com/mymodule/reg/prjView.asp?id1=423</t>
  </si>
  <si>
    <t>forestcarbonworks.org</t>
  </si>
  <si>
    <t>ACR424</t>
  </si>
  <si>
    <t>Albany Water Board - Improved Forest Management Project</t>
  </si>
  <si>
    <t>Albany</t>
  </si>
  <si>
    <t>https://www.nature.org/ourinitiatives/regions/northamerica/unitedstates/newyork/lands-forests/forest-carbon-albany.xml</t>
  </si>
  <si>
    <t>ACR425</t>
  </si>
  <si>
    <t>Bluesource - Goldbelt Improved Forest Management Project</t>
  </si>
  <si>
    <t>Hobart Bay</t>
  </si>
  <si>
    <t>CAFR5425</t>
  </si>
  <si>
    <t>https://acr2.apx.com/mymodule/reg/prjView.asp?id1=425</t>
  </si>
  <si>
    <t>ACR426</t>
  </si>
  <si>
    <t>Tradewater ODS 13</t>
  </si>
  <si>
    <t>CAOD5426</t>
  </si>
  <si>
    <t>https://acr2.apx.com/mymodule/reg/prjView.asp?id1=426</t>
  </si>
  <si>
    <t>ACR427</t>
  </si>
  <si>
    <t>The Nature Conservancy - Upper St. John Forest IFM Project</t>
  </si>
  <si>
    <t>Somerset and Aroostook Counties</t>
  </si>
  <si>
    <t>https://acr2.apx.com/mymodule/reg/prjView.asp?id1=427</t>
  </si>
  <si>
    <t>ACR428</t>
  </si>
  <si>
    <t>Finite Carbon - Huna Totem Native Alaskan IFM</t>
  </si>
  <si>
    <t>Huna Totem Corporation</t>
  </si>
  <si>
    <t>CAFR5428</t>
  </si>
  <si>
    <t>https://acr2.apx.com/mymodule/reg/prjView.asp?id1=428</t>
  </si>
  <si>
    <t>ACR429</t>
  </si>
  <si>
    <t>Tradewater ODS 14</t>
  </si>
  <si>
    <t>CAOD5429</t>
  </si>
  <si>
    <t>https://acr2.apx.com/mymodule/reg/prjView.asp?id1=429</t>
  </si>
  <si>
    <t>ACR430</t>
  </si>
  <si>
    <t>Pocosin Lakes National Wildlife Refuge Clayton Blocks Pocosin Restoration</t>
  </si>
  <si>
    <t>Pocosin Lakes National Wildlife Refuge</t>
  </si>
  <si>
    <t>The Nature Conservancy, North Carolina Chapter</t>
  </si>
  <si>
    <t>ACR431</t>
  </si>
  <si>
    <t>Tradewater ODS 15</t>
  </si>
  <si>
    <t>CAOD5431</t>
  </si>
  <si>
    <t>https://acr2.apx.com/mymodule/reg/prjView.asp?id1=431</t>
  </si>
  <si>
    <t>ACR432</t>
  </si>
  <si>
    <t>Hudson Tech 2018-1</t>
  </si>
  <si>
    <t>Hudson Technologies Company</t>
  </si>
  <si>
    <t>CAOD5432</t>
  </si>
  <si>
    <t>https://acr2.apx.com/mymodule/reg/prjView.asp?id1=432</t>
  </si>
  <si>
    <t>ACR433</t>
  </si>
  <si>
    <t>Tradewater ODS 16</t>
  </si>
  <si>
    <t>CAOD5433</t>
  </si>
  <si>
    <t>https://acr2.apx.com/mymodule/reg/prjView.asp?id1=433</t>
  </si>
  <si>
    <t>ACR435</t>
  </si>
  <si>
    <t>Tradewater ODS 17</t>
  </si>
  <si>
    <t>CAOD5435</t>
  </si>
  <si>
    <t>https://acr2.apx.com/mymodule/reg/prjView.asp?id1=435</t>
  </si>
  <si>
    <t>ACR436</t>
  </si>
  <si>
    <t>Tradewater ODS 18</t>
  </si>
  <si>
    <t>CAOD5436</t>
  </si>
  <si>
    <t>https://acr2.apx.com/mymodule/reg/prjView.asp?id1=436</t>
  </si>
  <si>
    <t>ACR437</t>
  </si>
  <si>
    <t>CAFR5437</t>
  </si>
  <si>
    <t>https://acr2.apx.com/mymodule/reg/prjView.asp?id1=437</t>
  </si>
  <si>
    <t>ACR438</t>
  </si>
  <si>
    <t>Franklin, Lamoille, and Orleans counties</t>
  </si>
  <si>
    <t>CAFR5438</t>
  </si>
  <si>
    <t>ACR439</t>
  </si>
  <si>
    <t>NA</t>
  </si>
  <si>
    <t>ACR440</t>
  </si>
  <si>
    <t>Whirlpool HFO Amana 440</t>
  </si>
  <si>
    <t>ACR441</t>
  </si>
  <si>
    <t>TNC-Chestnut Mountain Improved Forest Management Project</t>
  </si>
  <si>
    <t>https://www.nature.org/en-us/about-us/where-we-work/united-states/tennessee/stories-in-tennessee/chestnut-mountain-a-gift-for-all-of-tennessee/</t>
  </si>
  <si>
    <t>ACR442</t>
  </si>
  <si>
    <t>Coolgas 2019-2</t>
  </si>
  <si>
    <t>Reclamation Technologies, Inc. dba A-Gas</t>
  </si>
  <si>
    <t>CAOD5442</t>
  </si>
  <si>
    <t>https://acr2.apx.com/mymodule/reg/prjView.asp?id1=442</t>
  </si>
  <si>
    <t>www.agasamericas.com</t>
  </si>
  <si>
    <t>ACR443</t>
  </si>
  <si>
    <t>A-Gas 2019-3</t>
  </si>
  <si>
    <t>Wood County, Bowling Green, Ohio</t>
  </si>
  <si>
    <t>CAOD5443</t>
  </si>
  <si>
    <t>https://acr2.apx.com/mymodule/reg/prjView.asp?id1=443</t>
  </si>
  <si>
    <t>ACR444</t>
  </si>
  <si>
    <t>A-Gas 2019-4</t>
  </si>
  <si>
    <t>CAOD5444</t>
  </si>
  <si>
    <t>https://acr2.apx.com/mymodule/reg/prjView.asp?id1=444</t>
  </si>
  <si>
    <t>ACR445</t>
  </si>
  <si>
    <t>Hudson Tech 2019-1</t>
  </si>
  <si>
    <t>CAOD5445</t>
  </si>
  <si>
    <t>https://acr2.apx.com/mymodule/reg/prjView.asp?id1=445</t>
  </si>
  <si>
    <t>ACR446</t>
  </si>
  <si>
    <t>Foam Blowing Agent Project 001B</t>
  </si>
  <si>
    <t>Earth City</t>
  </si>
  <si>
    <t>ACR447</t>
  </si>
  <si>
    <t>Foam Blowing Agent Project 001C</t>
  </si>
  <si>
    <t>ACR448</t>
  </si>
  <si>
    <t>Foam Blowing Agent Project 001D</t>
  </si>
  <si>
    <t>ACR449</t>
  </si>
  <si>
    <t>Foam Blowing Agent Project 002D</t>
  </si>
  <si>
    <t>Rockford</t>
  </si>
  <si>
    <t>ACR450</t>
  </si>
  <si>
    <t>Foam Blowing Agent Project 002C</t>
  </si>
  <si>
    <t>ACR451</t>
  </si>
  <si>
    <t>Foam Blowing Agent Project 002B</t>
  </si>
  <si>
    <t>ACR454</t>
  </si>
  <si>
    <t>Foam Blowing Agent Project 003C</t>
  </si>
  <si>
    <t>Winchester</t>
  </si>
  <si>
    <t>ACR455</t>
  </si>
  <si>
    <t>Foam Blowing Agent Project 003D</t>
  </si>
  <si>
    <t>ACR456</t>
  </si>
  <si>
    <t>Bluesource - Kootznoowoo Improved Forest Management Project</t>
  </si>
  <si>
    <t>Prince of Wales-Hyder</t>
  </si>
  <si>
    <t>ACR457</t>
  </si>
  <si>
    <t>Foam Blowing Agent Project 001E</t>
  </si>
  <si>
    <t>ACR458</t>
  </si>
  <si>
    <t>Bluesource - Haida Improved Forest Management Project</t>
  </si>
  <si>
    <t>CAFR5458</t>
  </si>
  <si>
    <t>https://acr2.apx.com/mymodule/reg/prjView.asp?id1=458</t>
  </si>
  <si>
    <t>ACR459</t>
  </si>
  <si>
    <t>Klawock</t>
  </si>
  <si>
    <t>ACR460</t>
  </si>
  <si>
    <t>Compost Additions to Solano County Rangelands</t>
  </si>
  <si>
    <t>Solano County, CA</t>
  </si>
  <si>
    <t>ACR461</t>
  </si>
  <si>
    <t>Tradewater ODS 19</t>
  </si>
  <si>
    <t>CAOD5461</t>
  </si>
  <si>
    <t>https://acr2.apx.com/mymodule/reg/prjView.asp?id1=461</t>
  </si>
  <si>
    <t>ACR462</t>
  </si>
  <si>
    <t>ACR463</t>
  </si>
  <si>
    <t>Foam Blowing Agent Project 001G</t>
  </si>
  <si>
    <t>ACR464</t>
  </si>
  <si>
    <t>Foam Blowing Agent Project 001H</t>
  </si>
  <si>
    <t>ACR465</t>
  </si>
  <si>
    <t>Foam Blowing Agent Project 001I</t>
  </si>
  <si>
    <t>ACR466</t>
  </si>
  <si>
    <t>Foam Blowing Agent Project 001J</t>
  </si>
  <si>
    <t>ACR467</t>
  </si>
  <si>
    <t>WTE Digester</t>
  </si>
  <si>
    <t>Sturgeon Bay</t>
  </si>
  <si>
    <t>CALS5030</t>
  </si>
  <si>
    <t>https://acr2.apx.com/mymodule/reg/prjView.asp?id1=467</t>
  </si>
  <si>
    <t>ACR468</t>
  </si>
  <si>
    <t>Tradewater ODS 20</t>
  </si>
  <si>
    <t>CAOD5468</t>
  </si>
  <si>
    <t>https://acr2.apx.com/mymodule/reg/prjView.asp?id1=468</t>
  </si>
  <si>
    <t>ACR469</t>
  </si>
  <si>
    <t>Hudson Tech 2019-2</t>
  </si>
  <si>
    <t>CAOD5469</t>
  </si>
  <si>
    <t>https://acr2.apx.com/mymodule/reg/prjView.asp?id1=469</t>
  </si>
  <si>
    <t>ACR470</t>
  </si>
  <si>
    <t>PERENNIAL CN9-1 AMM FLARE PROJECT</t>
  </si>
  <si>
    <t>Fairview</t>
  </si>
  <si>
    <t>CAMM5470</t>
  </si>
  <si>
    <t>https://acr2.apx.com/mymodule/reg/prjView.asp?id1=470</t>
  </si>
  <si>
    <t>ACR471</t>
  </si>
  <si>
    <t>Tradewater ODS 21</t>
  </si>
  <si>
    <t>CAOD5471</t>
  </si>
  <si>
    <t>https://acr2.apx.com/mymodule/reg/prjView.asp?id1=471</t>
  </si>
  <si>
    <t>ACR472</t>
  </si>
  <si>
    <t>Tradewater ODS 22</t>
  </si>
  <si>
    <t>CAOD5472</t>
  </si>
  <si>
    <t>https://acr2.apx.com/mymodule/reg/prjView.asp?id1=472</t>
  </si>
  <si>
    <t>ACR473</t>
  </si>
  <si>
    <t>A-Gas 2019-5</t>
  </si>
  <si>
    <t>CAOD5473</t>
  </si>
  <si>
    <t>https://acr2.apx.com/mymodule/reg/prjView.asp?id1=473</t>
  </si>
  <si>
    <t>ACR474</t>
  </si>
  <si>
    <t>A-Gas 2019-6</t>
  </si>
  <si>
    <t>CAOD5474</t>
  </si>
  <si>
    <t>https://acr2.apx.com/mymodule/reg/prjView.asp?id1=474</t>
  </si>
  <si>
    <t>ACR475</t>
  </si>
  <si>
    <t>A-Gas 2019-7</t>
  </si>
  <si>
    <t>CAOD5475</t>
  </si>
  <si>
    <t>https://acr2.apx.com/mymodule/reg/prjView.asp?id1=475</t>
  </si>
  <si>
    <t>ACR476</t>
  </si>
  <si>
    <t>Appalachia Carbon Project  2</t>
  </si>
  <si>
    <t>Eastern Kentucky and minor acreage in VA</t>
  </si>
  <si>
    <t>ACR477</t>
  </si>
  <si>
    <t>Appalachia Carbon Project 3</t>
  </si>
  <si>
    <t>Surroundings of Charleston, WV</t>
  </si>
  <si>
    <t>ACR482</t>
  </si>
  <si>
    <t>Tradewater ODS 23</t>
  </si>
  <si>
    <t>CAOD5482</t>
  </si>
  <si>
    <t>https://acr2.apx.com/mymodule/reg/prjView.asp?id1=482</t>
  </si>
  <si>
    <t>ACR483</t>
  </si>
  <si>
    <t>Lower Green Swamp Preserve</t>
  </si>
  <si>
    <t>Hillsborough County</t>
  </si>
  <si>
    <t>Hillsborough County/CELMD</t>
  </si>
  <si>
    <t>ACR485</t>
  </si>
  <si>
    <t>Whirlpool HFO Amana 485</t>
  </si>
  <si>
    <t>ACR486</t>
  </si>
  <si>
    <t>Whirlpool HFO Amana 486</t>
  </si>
  <si>
    <t>ACR487</t>
  </si>
  <si>
    <t>Whirlpool HFO Amana 487</t>
  </si>
  <si>
    <t>ACR488</t>
  </si>
  <si>
    <t>Tradewater ODS 24</t>
  </si>
  <si>
    <t>CAOD5488</t>
  </si>
  <si>
    <t>https://acr2.apx.com/mymodule/reg/prjView.asp?id1=488</t>
  </si>
  <si>
    <t>ACR491</t>
  </si>
  <si>
    <t>Canada</t>
  </si>
  <si>
    <t>ONTARIO</t>
  </si>
  <si>
    <t>Brantford</t>
  </si>
  <si>
    <t>ACR492</t>
  </si>
  <si>
    <t>Tradewater ODS 25</t>
  </si>
  <si>
    <t>CAOD5492</t>
  </si>
  <si>
    <t>https://acr2.apx.com/mymodule/reg/prjView.asp?id1=492</t>
  </si>
  <si>
    <t>ACR493</t>
  </si>
  <si>
    <t>Marshall County Flare I</t>
  </si>
  <si>
    <t>CAMM5493</t>
  </si>
  <si>
    <t>https://acr2.apx.com/mymodule/reg/prjView.asp?id1=493</t>
  </si>
  <si>
    <t>ACR495</t>
  </si>
  <si>
    <t>Tradewater ODS 26</t>
  </si>
  <si>
    <t>CAOD5495</t>
  </si>
  <si>
    <t>https://acr2.apx.com/mymodule/reg/prjView.asp?id1=495</t>
  </si>
  <si>
    <t>ACR496</t>
  </si>
  <si>
    <t>A-Gas 2019-Misc</t>
  </si>
  <si>
    <t>CAOD5496</t>
  </si>
  <si>
    <t>https://acr2.apx.com/mymodule/reg/prjView.asp?id1=496</t>
  </si>
  <si>
    <t>ACR497</t>
  </si>
  <si>
    <t>A-Gas 2019-8</t>
  </si>
  <si>
    <t>CAOD5497</t>
  </si>
  <si>
    <t>https://acr2.apx.com/mymodule/reg/prjView.asp?id1=497</t>
  </si>
  <si>
    <t>ACR498</t>
  </si>
  <si>
    <t>Bluesource - Two-Hearted Improved Forest Management Project</t>
  </si>
  <si>
    <t>Luce</t>
  </si>
  <si>
    <t>CAFR5498</t>
  </si>
  <si>
    <t>ACR499</t>
  </si>
  <si>
    <t>Prince of Wales</t>
  </si>
  <si>
    <t>ACR500</t>
  </si>
  <si>
    <t>Tradewater ODS 27</t>
  </si>
  <si>
    <t>CAOD5500</t>
  </si>
  <si>
    <t>https://acr2.apx.com/mymodule/reg/prjView.asp?id1=500</t>
  </si>
  <si>
    <t>ACR501</t>
  </si>
  <si>
    <t>ACR502</t>
  </si>
  <si>
    <t>ACR503</t>
  </si>
  <si>
    <t>A-Gas 2019-9</t>
  </si>
  <si>
    <t>CAOD5503</t>
  </si>
  <si>
    <t>https://acr2.apx.com/mymodule/reg/prjView.asp?id1=503</t>
  </si>
  <si>
    <t>ACR507</t>
  </si>
  <si>
    <t>Authorized signatories: Lori Brennan, Keith Fisher</t>
  </si>
  <si>
    <t>ACR510</t>
  </si>
  <si>
    <t>Hudson Tech 2019-6</t>
  </si>
  <si>
    <t>CAOD5510</t>
  </si>
  <si>
    <t>https://acr2.apx.com/mymodule/reg/prjView.asp?id1=510</t>
  </si>
  <si>
    <t>ACR514</t>
  </si>
  <si>
    <t>Honeywell</t>
  </si>
  <si>
    <t>ACR515</t>
  </si>
  <si>
    <t>ACR516</t>
  </si>
  <si>
    <t>ACR517</t>
  </si>
  <si>
    <t>Tradewater ODS 28</t>
  </si>
  <si>
    <t>CAOD5517</t>
  </si>
  <si>
    <t>https://acr2.apx.com/mymodule/reg/prjView.asp?id1=517</t>
  </si>
  <si>
    <t>ACR518</t>
  </si>
  <si>
    <t>Montgomery, VT</t>
  </si>
  <si>
    <t>ACR519</t>
  </si>
  <si>
    <t>Cold Hollow Carbon - Improved Forest Management Project</t>
  </si>
  <si>
    <t>Franklin and Lamoille counties</t>
  </si>
  <si>
    <t>ACR520</t>
  </si>
  <si>
    <t>Tradewater ODS 29</t>
  </si>
  <si>
    <t>CAOD5520</t>
  </si>
  <si>
    <t>https://acr2.apx.com/mymodule/reg/prjView.asp?id1=520</t>
  </si>
  <si>
    <t>ACR521</t>
  </si>
  <si>
    <t>A-Gas 1-2020</t>
  </si>
  <si>
    <t>CAOD5521</t>
  </si>
  <si>
    <t>https://acr2.apx.com/mymodule/reg/prjView.asp?id1=521</t>
  </si>
  <si>
    <t>ACR522</t>
  </si>
  <si>
    <t>A-Gas 2-2020</t>
  </si>
  <si>
    <t>CAOD5522</t>
  </si>
  <si>
    <t>https://acr2.apx.com/mymodule/reg/prjView.asp?id1=522</t>
  </si>
  <si>
    <t>ACR523</t>
  </si>
  <si>
    <t>Hudson Tech 2019-7</t>
  </si>
  <si>
    <t>CAOD5523</t>
  </si>
  <si>
    <t>https://acr2.apx.com/mymodule/reg/prjView.asp?id1=523</t>
  </si>
  <si>
    <t>Foam Blowing Agent 001</t>
  </si>
  <si>
    <t>O'Fallon</t>
  </si>
  <si>
    <t>True Manufacturing Co., Inc.</t>
  </si>
  <si>
    <t>ACR526</t>
  </si>
  <si>
    <t>ACR532</t>
  </si>
  <si>
    <t>Tradewater ODS 30</t>
  </si>
  <si>
    <t>CAOD5532</t>
  </si>
  <si>
    <t>https://acr2.apx.com/mymodule/reg/prjView.asp?id1=532</t>
  </si>
  <si>
    <t>ACR533</t>
  </si>
  <si>
    <t>A-Gas 3-2020</t>
  </si>
  <si>
    <t>CAOD5533</t>
  </si>
  <si>
    <t>ACR535</t>
  </si>
  <si>
    <t>Hudson Tech 2020-1</t>
  </si>
  <si>
    <t>CAOD5535</t>
  </si>
  <si>
    <t>ACR536</t>
  </si>
  <si>
    <t>Tradewater ODS 31</t>
  </si>
  <si>
    <t>CAOD5536</t>
  </si>
  <si>
    <t>https://acr2.apx.com/mymodule/reg/prjView.asp?id1=536</t>
  </si>
  <si>
    <t>ACR537</t>
  </si>
  <si>
    <t>Wabash Abandoned Mine Methane Recovery Project</t>
  </si>
  <si>
    <t>Mt. Carmel</t>
  </si>
  <si>
    <t>Keyrock Environment LLC</t>
  </si>
  <si>
    <t>CAMM5537</t>
  </si>
  <si>
    <t>ACR538</t>
  </si>
  <si>
    <t>Hudson Tech 2020-2</t>
  </si>
  <si>
    <t>CAOD5538</t>
  </si>
  <si>
    <t>https://acr2.apx.com/mymodule/reg/prjView.asp?id1=538</t>
  </si>
  <si>
    <t>ACR540</t>
  </si>
  <si>
    <t>Pinnacle Mine Methane Incineration Project</t>
  </si>
  <si>
    <t>CAMM5540</t>
  </si>
  <si>
    <t>ACR542</t>
  </si>
  <si>
    <t>Orient 6 Abandoned Mine Methane Recovery Project</t>
  </si>
  <si>
    <t>Waltonville</t>
  </si>
  <si>
    <t>CAMM5542</t>
  </si>
  <si>
    <t>ACR543</t>
  </si>
  <si>
    <t>Tradewater ODS 32</t>
  </si>
  <si>
    <t>CAOD5543</t>
  </si>
  <si>
    <t>https://acr2.apx.com/mymodule/reg/prjView.asp?id1=543</t>
  </si>
  <si>
    <t>ACR544</t>
  </si>
  <si>
    <t>Hubbard Creek Coal Gas Incineration Project</t>
  </si>
  <si>
    <t>Hubbard Creek Coal Gas LLC</t>
  </si>
  <si>
    <t>CAMM5544</t>
  </si>
  <si>
    <t>ACR545</t>
  </si>
  <si>
    <t>WMMC2</t>
  </si>
  <si>
    <t>CAMM5545</t>
  </si>
  <si>
    <t>ACR546</t>
  </si>
  <si>
    <t>Middle Fork Abandoned Mine Methane Recovery Project</t>
  </si>
  <si>
    <t>Benton</t>
  </si>
  <si>
    <t>CAMM5546</t>
  </si>
  <si>
    <t>ACR547</t>
  </si>
  <si>
    <t>Tradewater ODS 33</t>
  </si>
  <si>
    <t>CAOD5547</t>
  </si>
  <si>
    <t>https://acr2.apx.com/mymodule/reg/prjView.asp?id1=547</t>
  </si>
  <si>
    <t>ACR548</t>
  </si>
  <si>
    <t>Perennial CN9-2 AMM FLARE PROJECT</t>
  </si>
  <si>
    <t>CAMM5548</t>
  </si>
  <si>
    <t>ACR549</t>
  </si>
  <si>
    <t>Bluesource - Spirit Falls Improved Forest Management Project</t>
  </si>
  <si>
    <t>Lincoln County</t>
  </si>
  <si>
    <t>ACR550</t>
  </si>
  <si>
    <t>Hudson Tech 2020-3</t>
  </si>
  <si>
    <t>CAOD5550</t>
  </si>
  <si>
    <t>https://acr2.apx.com/mymodule/reg/prjView.asp?id1=550</t>
  </si>
  <si>
    <t>www.hudsontech.com</t>
  </si>
  <si>
    <t>ACR552</t>
  </si>
  <si>
    <t>Foam Blowing Agent Project 002E</t>
  </si>
  <si>
    <t>ACR553</t>
  </si>
  <si>
    <t>Bluesource - Cypress Improved Forest Management Project</t>
  </si>
  <si>
    <t>St. Martin</t>
  </si>
  <si>
    <t>ACR554</t>
  </si>
  <si>
    <t>Finite Carbon - Opal Mountain Ranch IFM</t>
  </si>
  <si>
    <t>Prineville</t>
  </si>
  <si>
    <t>ACR556</t>
  </si>
  <si>
    <t>Foam Blowing Agent Project 005</t>
  </si>
  <si>
    <t>ACR557</t>
  </si>
  <si>
    <t>Hudson Tech HFC Reclamation Project 2020-1</t>
  </si>
  <si>
    <t>ACR558</t>
  </si>
  <si>
    <t>Finite Carbon - Park Forestry IFM</t>
  </si>
  <si>
    <t>St. Lawrence, Lewis, Hamilton, and Franklin counties in the state of New York and Caledonia, Windham and Windsor counties in the state of Vermont.</t>
  </si>
  <si>
    <t>Park Forestry NY, LLC</t>
  </si>
  <si>
    <t>finitecarbon.com</t>
  </si>
  <si>
    <t>https://www.finitecarbon.com/clients/land-trusts/</t>
  </si>
  <si>
    <t>ACR560</t>
  </si>
  <si>
    <t>Mine 84 Abandoned Mine Methane Recovery Project</t>
  </si>
  <si>
    <t>CAMM5560</t>
  </si>
  <si>
    <t>ACR561</t>
  </si>
  <si>
    <t>Tradewater ODS 34</t>
  </si>
  <si>
    <t>CAOD5561</t>
  </si>
  <si>
    <t>https://acr2.apx.com/mymodule/reg/prjView.asp?id1=561</t>
  </si>
  <si>
    <t>ACR562</t>
  </si>
  <si>
    <t>Finite Carbon - Hiawatha Sportsman's Club IFM</t>
  </si>
  <si>
    <t>Mackinack County, MI</t>
  </si>
  <si>
    <t>Hiawatha Sportsman's Club</t>
  </si>
  <si>
    <t>https://www.finitecarbon.com/</t>
  </si>
  <si>
    <t>New Mexico, Colorado</t>
  </si>
  <si>
    <t>ACR570</t>
  </si>
  <si>
    <t>Forest Carbon Works Rowan Family Forest Project</t>
  </si>
  <si>
    <t>Molalla</t>
  </si>
  <si>
    <t>ACR571</t>
  </si>
  <si>
    <t>Finite Carbon - AMC Maine Woods Initiative IFM</t>
  </si>
  <si>
    <t>Piscataquis County, Maine</t>
  </si>
  <si>
    <t>AMC Maine Woods Initiative LLC</t>
  </si>
  <si>
    <t>ACR572</t>
  </si>
  <si>
    <t>Pattiki 2 Abandoned Mine Methane Recovery Project</t>
  </si>
  <si>
    <t>CAMM5572</t>
  </si>
  <si>
    <t>ACR576</t>
  </si>
  <si>
    <t>Pierce County, WA</t>
  </si>
  <si>
    <t>Nisqually Land Trust</t>
  </si>
  <si>
    <t>ACR577</t>
  </si>
  <si>
    <t>Tradewater ODS 35</t>
  </si>
  <si>
    <t>CAOD5577</t>
  </si>
  <si>
    <t>ACR578</t>
  </si>
  <si>
    <t>New Era Abandoned Mine Methane Recovery Project</t>
  </si>
  <si>
    <t>Galatia</t>
  </si>
  <si>
    <t>CAMM5578</t>
  </si>
  <si>
    <t>ACR579</t>
  </si>
  <si>
    <t>Tennessee Nature Conservance/UT AgResearch Working Woodlands Project</t>
  </si>
  <si>
    <t>Anderson, Franklin, Morgan, Scott</t>
  </si>
  <si>
    <t>The University of Tennessee</t>
  </si>
  <si>
    <t>ACR580</t>
  </si>
  <si>
    <t>Pleasant Hill Abandoned Mine Methane Recovery Project</t>
  </si>
  <si>
    <t>Upshur County</t>
  </si>
  <si>
    <t>CAMM5580</t>
  </si>
  <si>
    <t>ACR582</t>
  </si>
  <si>
    <t>Hudson Tech 2020-4</t>
  </si>
  <si>
    <t>CAOD5582</t>
  </si>
  <si>
    <t>ACR586</t>
  </si>
  <si>
    <t>18 Reserves Forest Carbon Project</t>
  </si>
  <si>
    <t>Near Cleveland</t>
  </si>
  <si>
    <t>ACR587</t>
  </si>
  <si>
    <t>Somerset County, Maine</t>
  </si>
  <si>
    <t>ACR589</t>
  </si>
  <si>
    <t>Tradewater ODS 36</t>
  </si>
  <si>
    <t>CAOD5589</t>
  </si>
  <si>
    <t>ACR590</t>
  </si>
  <si>
    <t>Greenville</t>
  </si>
  <si>
    <t>ACR593</t>
  </si>
  <si>
    <t>NMMC1</t>
  </si>
  <si>
    <t>CAMM5593</t>
  </si>
  <si>
    <t>www.eccintl.com</t>
  </si>
  <si>
    <t>ACR594</t>
  </si>
  <si>
    <t>CMMC1</t>
  </si>
  <si>
    <t>CAMM5594</t>
  </si>
  <si>
    <t>ACR598</t>
  </si>
  <si>
    <t>ACR599</t>
  </si>
  <si>
    <t>ACR600</t>
  </si>
  <si>
    <t>ACR601</t>
  </si>
  <si>
    <t>Forest Carbon Works Posner Family Forest Project</t>
  </si>
  <si>
    <t>Yachats</t>
  </si>
  <si>
    <t>ACR602</t>
  </si>
  <si>
    <t>Forest Carbon Works McMahon Family Forest Project</t>
  </si>
  <si>
    <t>Beatty</t>
  </si>
  <si>
    <t>ACR603</t>
  </si>
  <si>
    <t>Forest Carbon Works Christensen Family Forest Project</t>
  </si>
  <si>
    <t>Corbett</t>
  </si>
  <si>
    <t>ACR606</t>
  </si>
  <si>
    <t>ACR607</t>
  </si>
  <si>
    <t>Deep Mine 26 Abandoned Mine Methane Recovery Project</t>
  </si>
  <si>
    <t>Clintwood</t>
  </si>
  <si>
    <t>CAMM5607</t>
  </si>
  <si>
    <t>CAR1000</t>
  </si>
  <si>
    <t>EOS ARB ODS 2013-5</t>
  </si>
  <si>
    <t>EOS Climate Inc.</t>
  </si>
  <si>
    <t>None</t>
  </si>
  <si>
    <t>Ozone Depleting Substances - U.S. - ARB Compliance</t>
  </si>
  <si>
    <t>CAR1001</t>
  </si>
  <si>
    <t>Alliance Dairies</t>
  </si>
  <si>
    <t>Gilchrist County; Trenton, FL</t>
  </si>
  <si>
    <t>Camco International Group, Inc.</t>
  </si>
  <si>
    <t>Livestock Gas Capture/Combustion</t>
  </si>
  <si>
    <t>CAR1002</t>
  </si>
  <si>
    <t>Ideal Family Farms Digester Project</t>
  </si>
  <si>
    <t>CAR</t>
  </si>
  <si>
    <t>Beavertown</t>
  </si>
  <si>
    <t>JMA Farms, LLC.</t>
  </si>
  <si>
    <t>NativeEnergy, Inc.</t>
  </si>
  <si>
    <t>CALS5025</t>
  </si>
  <si>
    <t>Livestock - ARB Compliance</t>
  </si>
  <si>
    <t>https://thereserve2.apx.com/mymodule/reg/prjView.asp?id1=1002</t>
  </si>
  <si>
    <t>CAR1003</t>
  </si>
  <si>
    <t>DPC Domestic ODS Destruction Project #13</t>
  </si>
  <si>
    <t>Ozone Depleting Substances - U.S.</t>
  </si>
  <si>
    <t>https://thereserve2.apx.com/mymodule/reg/prjView.asp?id1=1003</t>
  </si>
  <si>
    <t>CAR1004</t>
  </si>
  <si>
    <t>Finite Carbon - Berry Summit</t>
  </si>
  <si>
    <t>Berry Summit, LLC</t>
  </si>
  <si>
    <t>https://thereserve2.apx.com/mymodule/reg/prjView.asp?id1=1004</t>
  </si>
  <si>
    <t>www.finitecarbon.com</t>
  </si>
  <si>
    <t>Transitioned from Early Action to Compliance Offset Protocol (CAR1067)</t>
  </si>
  <si>
    <t>CAR1006</t>
  </si>
  <si>
    <t>Hilt Forest Carbon Project</t>
  </si>
  <si>
    <t>Siskiyou County</t>
  </si>
  <si>
    <t>Fruit Growers Supply Company</t>
  </si>
  <si>
    <t>Improved Forest Management - ARB Compliance</t>
  </si>
  <si>
    <t>CAR1007</t>
  </si>
  <si>
    <t>Maple Leaf Dairy West</t>
  </si>
  <si>
    <t>Cleveland, Manitowoc County</t>
  </si>
  <si>
    <t>Maple Leaf Dairy, Inc</t>
  </si>
  <si>
    <t>Maple Leaf Dairy, Inc.</t>
  </si>
  <si>
    <t>https://thereserve2.apx.com/mymodule/reg/prjView.asp?id1=1007</t>
  </si>
  <si>
    <t>CAR1008</t>
  </si>
  <si>
    <t>Washington Beef LLC Greenhouse Gas and Solids Reduction Project</t>
  </si>
  <si>
    <t>Yakima County</t>
  </si>
  <si>
    <t>Washington Beef, LLC</t>
  </si>
  <si>
    <t>Organic Waste Digestion</t>
  </si>
  <si>
    <t>CAR1009</t>
  </si>
  <si>
    <t>Threemile Canyon Farm Digester Project</t>
  </si>
  <si>
    <t>Morrow County: Near Boardman</t>
  </si>
  <si>
    <t>TMF Biofuels, LLC</t>
  </si>
  <si>
    <t>TMF Biofuels LLC</t>
  </si>
  <si>
    <t>CAR101</t>
  </si>
  <si>
    <t>The van Eck Forest</t>
  </si>
  <si>
    <t>Fred M Van Eck Forest Foundation for Purdue University</t>
  </si>
  <si>
    <t>Transitioned</t>
  </si>
  <si>
    <t>Conservation-Based Forest Management</t>
  </si>
  <si>
    <t>https://thereserve2.apx.com/mymodule/reg/prjView.asp?id1=101</t>
  </si>
  <si>
    <t>CAR1010</t>
  </si>
  <si>
    <t>WTE-Dallmann, LLC</t>
  </si>
  <si>
    <t>Brillion, Calumet County</t>
  </si>
  <si>
    <t>https://thereserve2.apx.com/mymodule/reg/prjView.asp?id1=1010</t>
  </si>
  <si>
    <t>CAR1011</t>
  </si>
  <si>
    <t>A-GAS RemTec 2013-1</t>
  </si>
  <si>
    <t>Reclamation Technologies Inc.</t>
  </si>
  <si>
    <t>Reclamation Technologies, Inc. dba A-GAS RemTec</t>
  </si>
  <si>
    <t>CAOD5018</t>
  </si>
  <si>
    <t>https://thereserve2.apx.com/mymodule/reg/prjView.asp?id1=1011</t>
  </si>
  <si>
    <t>www.remtec.net</t>
  </si>
  <si>
    <t>CAR1012</t>
  </si>
  <si>
    <t>DPC Domestic ODS Destruction Project #14</t>
  </si>
  <si>
    <t>CAOD5022</t>
  </si>
  <si>
    <t>https://thereserve2.apx.com/mymodule/reg/prjView.asp?id1=1012</t>
  </si>
  <si>
    <t>CAR1013</t>
  </si>
  <si>
    <t>Buckeye Forest Project</t>
  </si>
  <si>
    <t>Sonoma County</t>
  </si>
  <si>
    <t>The Conservation Fund</t>
  </si>
  <si>
    <t>Sustainable Conservation Inc.</t>
  </si>
  <si>
    <t>CAFR5055</t>
  </si>
  <si>
    <t>https://thereserve2.apx.com/mymodule/reg/prjView.asp?id1=1013</t>
  </si>
  <si>
    <t>CAR1014</t>
  </si>
  <si>
    <t>Storms Hog Power, LLC</t>
  </si>
  <si>
    <t>Bladenboro</t>
  </si>
  <si>
    <t>https://thereserve2.apx.com/mymodule/reg/prjView.asp?id1=1014</t>
  </si>
  <si>
    <t>CAR1015</t>
  </si>
  <si>
    <t>Rips Redwoods</t>
  </si>
  <si>
    <t>Sonoma County, on Skaggs Springs Road 2.5 miles east of Stewarts Point (CA Highway 1).</t>
  </si>
  <si>
    <t>Rips Redwoods, LLC</t>
  </si>
  <si>
    <t>Rips Redwoods LLC</t>
  </si>
  <si>
    <t>https://thereserve2.apx.com/mymodule/reg/prjView.asp?id1=1015</t>
  </si>
  <si>
    <t>www.forestdata.com</t>
  </si>
  <si>
    <t>CAR1016</t>
  </si>
  <si>
    <t>DPC Domestic ODS Destruction Project #15</t>
  </si>
  <si>
    <t>CAOD5024</t>
  </si>
  <si>
    <t>https://thereserve2.apx.com/mymodule/reg/prjView.asp?id1=1016</t>
  </si>
  <si>
    <t>CAR1017</t>
  </si>
  <si>
    <t>GEC Organics</t>
  </si>
  <si>
    <t>Castleberry Alabama 36432</t>
  </si>
  <si>
    <t>Listed</t>
  </si>
  <si>
    <t>Organic Waste Composting</t>
  </si>
  <si>
    <t>www.gecorganics.us</t>
  </si>
  <si>
    <t>CAR1019</t>
  </si>
  <si>
    <t>LA PERSEVERANCIA BIOGAS PLANT</t>
  </si>
  <si>
    <t>MORELOS</t>
  </si>
  <si>
    <t>CUAUTLA</t>
  </si>
  <si>
    <t>Landfill - MX</t>
  </si>
  <si>
    <t>CAR102</t>
  </si>
  <si>
    <t>Garcia River Forest</t>
  </si>
  <si>
    <t>https://thereserve2.apx.com/mymodule/reg/prjView.asp?id1=102</t>
  </si>
  <si>
    <t>CAR1021</t>
  </si>
  <si>
    <t>EOS ARB ODS 2013-8</t>
  </si>
  <si>
    <t>CAOD5048</t>
  </si>
  <si>
    <t>https://thereserve2.apx.com/mymodule/reg/prjView.asp?id1=1021</t>
  </si>
  <si>
    <t>CAR1022</t>
  </si>
  <si>
    <t>New Energy One Livestock Project</t>
  </si>
  <si>
    <t>Outside of Twin Falls, Idaho</t>
  </si>
  <si>
    <t>3Degrees Group, Inc</t>
  </si>
  <si>
    <t>Ruby Canyon Environmental, Inc.</t>
  </si>
  <si>
    <t>CALS5032</t>
  </si>
  <si>
    <t>https://thereserve2.apx.com/mymodule/reg/prjView.asp?id1=1022</t>
  </si>
  <si>
    <t>CAR1023</t>
  </si>
  <si>
    <t>Coolgas ODS 2013 Project #1</t>
  </si>
  <si>
    <t>COOLGAS, INC.</t>
  </si>
  <si>
    <t>Coolgas, inc</t>
  </si>
  <si>
    <t>https://thereserve2.apx.com/mymodule/reg/prjView.asp?id1=1023</t>
  </si>
  <si>
    <t>www.coolgas.com</t>
  </si>
  <si>
    <t>CAR1025</t>
  </si>
  <si>
    <t>DPC Domestic ODS Destruction Project #16</t>
  </si>
  <si>
    <t>CAOD5026</t>
  </si>
  <si>
    <t>https://thereserve2.apx.com/mymodule/reg/prjView.asp?id1=1025</t>
  </si>
  <si>
    <t>CAR1026</t>
  </si>
  <si>
    <t>EOS ARB ODS 2014-2</t>
  </si>
  <si>
    <t>CAOD5065</t>
  </si>
  <si>
    <t>https://thereserve2.apx.com/mymodule/reg/prjView.asp?id1=1026</t>
  </si>
  <si>
    <t>CAR1027</t>
  </si>
  <si>
    <t>Rentech Nitrogen, LLC - Nitric Acid Plant 2</t>
  </si>
  <si>
    <t>Joe Davies County, East Dubuque, Illinois</t>
  </si>
  <si>
    <t>East Dubuque Nitrogen Fertilizers, LLC</t>
  </si>
  <si>
    <t>NSF Certification LLC</t>
  </si>
  <si>
    <t>Nitric Acid N2O- Secondary Catalyst</t>
  </si>
  <si>
    <t>CAR1028</t>
  </si>
  <si>
    <t>Finite Carbon - Lyme GLS</t>
  </si>
  <si>
    <t>Washington County, Grand Lake Stream</t>
  </si>
  <si>
    <t>GLS Woodlands LLC</t>
  </si>
  <si>
    <t>CAFR5054</t>
  </si>
  <si>
    <t>CAR1029</t>
  </si>
  <si>
    <t>ECC ODS Destruction 11-2013</t>
  </si>
  <si>
    <t>CAOD5033</t>
  </si>
  <si>
    <t>https://thereserve2.apx.com/mymodule/reg/prjView.asp?id1=1029</t>
  </si>
  <si>
    <t>CAR1032</t>
  </si>
  <si>
    <t>Virginia Highlands I</t>
  </si>
  <si>
    <t>Russell, Buchanan and Dickenson Counties; southwestern Virginia</t>
  </si>
  <si>
    <t>CAFR5037</t>
  </si>
  <si>
    <t>https://thereserve2.apx.com/mymodule/reg/prjView.asp?id1=1032</t>
  </si>
  <si>
    <t>CAR1033</t>
  </si>
  <si>
    <t>Sunny Knoll Farms Anaerobic Digester</t>
  </si>
  <si>
    <t>Near Rochester, NY</t>
  </si>
  <si>
    <t>Sunny Knoll Farms</t>
  </si>
  <si>
    <t>CALS5042</t>
  </si>
  <si>
    <t>https://thereserve2.apx.com/mymodule/reg/prjView.asp?id1=1033</t>
  </si>
  <si>
    <t>Reported under CAR490 prior to transition to the ARB Compliance Offset Protocol</t>
  </si>
  <si>
    <t>CAR1035</t>
  </si>
  <si>
    <t>Scenic View Dairy Methane Reduction Project</t>
  </si>
  <si>
    <t>Fennville</t>
  </si>
  <si>
    <t>Scenic View Dairy, LLC</t>
  </si>
  <si>
    <t>CALS5040</t>
  </si>
  <si>
    <t>https://thereserve2.apx.com/mymodule/reg/prjView.asp?id1=1035</t>
  </si>
  <si>
    <t>Reported under CAR418 prior to transition to the ARB Compliance Offset Protocol</t>
  </si>
  <si>
    <t>CAR1036</t>
  </si>
  <si>
    <t>Brook View Dairy Methane Reduction Project</t>
  </si>
  <si>
    <t>Freeport</t>
  </si>
  <si>
    <t>Brook View Dairy, LLC</t>
  </si>
  <si>
    <t>CALS5041</t>
  </si>
  <si>
    <t>https://thereserve2.apx.com/mymodule/reg/prjView.asp?id1=1036</t>
  </si>
  <si>
    <t>Reported under CAR419 prior to transition to the ARB Compliance Offset Protocol</t>
  </si>
  <si>
    <t>CAR1040</t>
  </si>
  <si>
    <t>SPI Wildfire Reforestation Project #2</t>
  </si>
  <si>
    <t>Butte, Calaveras, Lassen, Placer, Plumas, Shasta, Trinity and Toulumne Counties</t>
  </si>
  <si>
    <t>Sierra Pacific Industries</t>
  </si>
  <si>
    <t>Reforestation</t>
  </si>
  <si>
    <t>CAR1041</t>
  </si>
  <si>
    <t>Sacramento Canyon ARB001</t>
  </si>
  <si>
    <t>Shasta County</t>
  </si>
  <si>
    <t>SCS Global Services</t>
  </si>
  <si>
    <t>CAFR5038</t>
  </si>
  <si>
    <t>https://thereserve2.apx.com/mymodule/reg/prjView.asp?id1=1041</t>
  </si>
  <si>
    <t>CAR1042</t>
  </si>
  <si>
    <t>SPI Wildfire Reforestation Project #3</t>
  </si>
  <si>
    <t>Calaveras, El Dorado, Lassen, Shasta, and Toulumne Counties</t>
  </si>
  <si>
    <t>CAR1044</t>
  </si>
  <si>
    <t>SPI Wildfire Reforestation Project #5</t>
  </si>
  <si>
    <t>Amador, Butte, El Dorado, and Tuolumne Counties</t>
  </si>
  <si>
    <t>CAR1046</t>
  </si>
  <si>
    <t>Trinity Timberlands University Hill Improved Forest Management Project</t>
  </si>
  <si>
    <t>Trinity County</t>
  </si>
  <si>
    <t>Trinity Timberlands LLC</t>
  </si>
  <si>
    <t>CAFR5076</t>
  </si>
  <si>
    <t>https://thereserve2.apx.com/mymodule/reg/prjView.asp?id1=1046</t>
  </si>
  <si>
    <t>Project terminated due to an unintentional reversal</t>
  </si>
  <si>
    <t>CAR1047</t>
  </si>
  <si>
    <t>DPC Domestic ODS Destruction Project #17</t>
  </si>
  <si>
    <t>CAOD5036</t>
  </si>
  <si>
    <t>https://thereserve2.apx.com/mymodule/reg/prjView.asp?id1=1047</t>
  </si>
  <si>
    <t>CAR1049</t>
  </si>
  <si>
    <t>Pagel's Ponderosa Dairy Methane Reduction Project</t>
  </si>
  <si>
    <t>Kewaunee, Wisconsin</t>
  </si>
  <si>
    <t>Pagel's Ponderosa Dairy</t>
  </si>
  <si>
    <t>CALS5097</t>
  </si>
  <si>
    <t>https://thereserve2.apx.com/mymodule/reg/prjView.asp?id1=1049</t>
  </si>
  <si>
    <t>http://pagelsponderosa.com/</t>
  </si>
  <si>
    <t>CAR1050</t>
  </si>
  <si>
    <t>Lawton GCCS</t>
  </si>
  <si>
    <t>City of Lawton, Comanche County</t>
  </si>
  <si>
    <t>City of Lawton</t>
  </si>
  <si>
    <t>Landfill Gas Capture/Combustion</t>
  </si>
  <si>
    <t>CAR1051</t>
  </si>
  <si>
    <t>A-GAS RemTec 2013-4</t>
  </si>
  <si>
    <t>Bowling Green Ohio</t>
  </si>
  <si>
    <t>Reclamation Technologies, Inc dba A-GAS RemTec</t>
  </si>
  <si>
    <t>CAOD5039</t>
  </si>
  <si>
    <t>https://thereserve2.apx.com/mymodule/reg/prjView.asp?id1=1051</t>
  </si>
  <si>
    <t>CAR1055</t>
  </si>
  <si>
    <t>T&amp;M Bos Dairy</t>
  </si>
  <si>
    <t>Fair Oaks, Indiana</t>
  </si>
  <si>
    <t>ClimeCo Corporation</t>
  </si>
  <si>
    <t>CALS5044</t>
  </si>
  <si>
    <t>https://thereserve2.apx.com/mymodule/reg/prjView.asp?id1=1055</t>
  </si>
  <si>
    <t>CAR1056</t>
  </si>
  <si>
    <t>T&amp;M Herrema Dairy</t>
  </si>
  <si>
    <t>CALS5045</t>
  </si>
  <si>
    <t>https://thereserve2.apx.com/mymodule/reg/prjView.asp?id1=1056</t>
  </si>
  <si>
    <t>CAR1057</t>
  </si>
  <si>
    <t>T&amp;M Hidden View Dairy</t>
  </si>
  <si>
    <t>Rensselaer, Indiana</t>
  </si>
  <si>
    <t>CALS5046</t>
  </si>
  <si>
    <t>https://thereserve2.apx.com/mymodule/reg/prjView.asp?id1=1057</t>
  </si>
  <si>
    <t>CAR1058</t>
  </si>
  <si>
    <t>T&amp;M Windy Ridge Dairy</t>
  </si>
  <si>
    <t>CALS5047</t>
  </si>
  <si>
    <t>https://thereserve2.apx.com/mymodule/reg/prjView.asp?id1=1058</t>
  </si>
  <si>
    <t>CAR1059</t>
  </si>
  <si>
    <t>DPC Domestic ODS Destruction Project #19</t>
  </si>
  <si>
    <t>Diversified Pure Chem, LL</t>
  </si>
  <si>
    <t>CAOD5050</t>
  </si>
  <si>
    <t>https://thereserve2.apx.com/mymodule/reg/prjView.asp?id1=1059</t>
  </si>
  <si>
    <t>CAR1062</t>
  </si>
  <si>
    <t>Finite Carbon - Shannondale Tree Farm</t>
  </si>
  <si>
    <t>Ozark mountains near shannondale MO</t>
  </si>
  <si>
    <t>Shannondale Carbon, LLC</t>
  </si>
  <si>
    <t>Finite Carbon Corp.</t>
  </si>
  <si>
    <t>CAFR5057</t>
  </si>
  <si>
    <t>https://thereserve2.apx.com/mymodule/reg/prjView.asp?id1=1062</t>
  </si>
  <si>
    <t>Reported under CAR780 prior to transition to the ARB Compliance Offset Protocol</t>
  </si>
  <si>
    <t>CAR1063</t>
  </si>
  <si>
    <t>Farm Cove Community Forest</t>
  </si>
  <si>
    <t>Near Grand Lake Stream ME</t>
  </si>
  <si>
    <t>Downeast Lakes Land Trust</t>
  </si>
  <si>
    <t>CAFR5051</t>
  </si>
  <si>
    <t>https://thereserve2.apx.com/mymodule/reg/prjView.asp?id1=1063</t>
  </si>
  <si>
    <t>Reported under CAR657 prior to transition to the ARB Compliance Offset Protocol</t>
  </si>
  <si>
    <t>CAR1064</t>
  </si>
  <si>
    <t>Van-Erk Dairy Digester Project</t>
  </si>
  <si>
    <t>Haviland</t>
  </si>
  <si>
    <t>Van-Erk Dairy, LLC</t>
  </si>
  <si>
    <t>CALS5060</t>
  </si>
  <si>
    <t>https://thereserve2.apx.com/mymodule/reg/prjView.asp?id1=1064</t>
  </si>
  <si>
    <t>Reported under CAR890 prior to transition to the ARB Compliance Offset Protocol</t>
  </si>
  <si>
    <t>CAR1065</t>
  </si>
  <si>
    <t>ABEC New Hope LLC</t>
  </si>
  <si>
    <t>9547 New Hope Road, Galt, CA 95632</t>
  </si>
  <si>
    <t>California Bioenergy, LLC</t>
  </si>
  <si>
    <t>California Bioenergy LLC</t>
  </si>
  <si>
    <t>CALS5071</t>
  </si>
  <si>
    <t>https://thereserve2.apx.com/mymodule/reg/prjView.asp?id1=1065</t>
  </si>
  <si>
    <t>www.calbioenergy.com</t>
  </si>
  <si>
    <t>Terminated due to project developer request, 3/31/2020</t>
  </si>
  <si>
    <t>CAR1066</t>
  </si>
  <si>
    <t>Buck Mountain ARB002</t>
  </si>
  <si>
    <t>CAFR5058</t>
  </si>
  <si>
    <t>https://thereserve2.apx.com/mymodule/reg/prjView.asp?id1=1066</t>
  </si>
  <si>
    <t>CAR1067</t>
  </si>
  <si>
    <t>Sustainable Mountain IFM</t>
  </si>
  <si>
    <t>Humboldt County, CA (near Willow Creek)</t>
  </si>
  <si>
    <t>Sustainable Mountain Center, LLC</t>
  </si>
  <si>
    <t>CAFR5063</t>
  </si>
  <si>
    <t>https://thereserve2.apx.com/mymodule/reg/prjView.asp?id1=1067</t>
  </si>
  <si>
    <t>Reported under CAR1004 prior to transition to the ARB Compliance Offset Protocol</t>
  </si>
  <si>
    <t>CAR1068</t>
  </si>
  <si>
    <t>ECC ODS Destruction 2-2014</t>
  </si>
  <si>
    <t>CAOD5059</t>
  </si>
  <si>
    <t>https://thereserve2.apx.com/mymodule/reg/prjView.asp?id1=1068</t>
  </si>
  <si>
    <t>CAR1069</t>
  </si>
  <si>
    <t>A-GAS RemTec 2013-5</t>
  </si>
  <si>
    <t>Bowling Green, Ohio</t>
  </si>
  <si>
    <t>Reclamation Technologies, Inc.</t>
  </si>
  <si>
    <t>CAOD5062</t>
  </si>
  <si>
    <t>https://thereserve2.apx.com/mymodule/reg/prjView.asp?id1=1069</t>
  </si>
  <si>
    <t>CAR1070</t>
  </si>
  <si>
    <t>Phase 1 Sustainable Forest Project</t>
  </si>
  <si>
    <t>Yurok Tribe</t>
  </si>
  <si>
    <t>CAFR5090</t>
  </si>
  <si>
    <t>https://thereserve2.apx.com/mymodule/reg/prjView.asp?id1=1070</t>
  </si>
  <si>
    <t>Reported under CAR777 prior to transition to the ARB Compliance Offset Protocol</t>
  </si>
  <si>
    <t>CAR1071</t>
  </si>
  <si>
    <t>DPC Domestic ODS Destruction Project #20</t>
  </si>
  <si>
    <t>El Dorado, Arkansas</t>
  </si>
  <si>
    <t>CAOD5066</t>
  </si>
  <si>
    <t>https://thereserve2.apx.com/mymodule/reg/prjView.asp?id1=1071</t>
  </si>
  <si>
    <t>CAR1072</t>
  </si>
  <si>
    <t>A-GAS RemTec 2014-1</t>
  </si>
  <si>
    <t>Reclamation Technologies, Inc</t>
  </si>
  <si>
    <t>CAOD5067</t>
  </si>
  <si>
    <t>https://thereserve2.apx.com/mymodule/reg/prjView.asp?id1=1072</t>
  </si>
  <si>
    <t>CAR1074</t>
  </si>
  <si>
    <t>EOS CAR 1074</t>
  </si>
  <si>
    <t>CAOD5073</t>
  </si>
  <si>
    <t>https://thereserve2.apx.com/mymodule/reg/prjView.asp?id1=1074</t>
  </si>
  <si>
    <t>CAR1075</t>
  </si>
  <si>
    <t>EOS CAR 1075</t>
  </si>
  <si>
    <t>CAOD5080</t>
  </si>
  <si>
    <t>CAR1076</t>
  </si>
  <si>
    <t>CSE Arizona Facility</t>
  </si>
  <si>
    <t>Buckeye, Arizona</t>
  </si>
  <si>
    <t>CSE Operating I, LLC</t>
  </si>
  <si>
    <t>CALS5074</t>
  </si>
  <si>
    <t>https://thereserve2.apx.com/mymodule/reg/prjView.asp?id1=1076</t>
  </si>
  <si>
    <t>CAR1077</t>
  </si>
  <si>
    <t>Linde</t>
  </si>
  <si>
    <t>SOUTH DAKOTA</t>
  </si>
  <si>
    <t>White, S. Dakota</t>
  </si>
  <si>
    <t>CSE Operating II, LLC</t>
  </si>
  <si>
    <t>CALS5075</t>
  </si>
  <si>
    <t>https://thereserve2.apx.com/mymodule/reg/prjView.asp?id1=1077</t>
  </si>
  <si>
    <t>CAR1078</t>
  </si>
  <si>
    <t>Stotz Southern Generation</t>
  </si>
  <si>
    <t>Solar &amp; Renewables Management, LLC</t>
  </si>
  <si>
    <t>CALS5077</t>
  </si>
  <si>
    <t>https://thereserve2.apx.com/mymodule/reg/prjView.asp?id1=1078</t>
  </si>
  <si>
    <t>Reported under CAR804 prior to transition to the ARB Compliance Offset Protocol</t>
  </si>
  <si>
    <t>CAR1080</t>
  </si>
  <si>
    <t>George DeRuyter and Sons Dairy Methane Reduction Project</t>
  </si>
  <si>
    <t>Near Yakima County</t>
  </si>
  <si>
    <t>George DeRuyter and Sons Dairy LLC</t>
  </si>
  <si>
    <t>CALS5094</t>
  </si>
  <si>
    <t>https://thereserve2.apx.com/mymodule/reg/prjView.asp?id1=1080</t>
  </si>
  <si>
    <t>CAR1081</t>
  </si>
  <si>
    <t>Roeslein Alternative Energy of Missouri, LLC - Valley View</t>
  </si>
  <si>
    <t>Sullivan County, MO</t>
  </si>
  <si>
    <t>Roeslein Alternative Energy of Missouri, LLC</t>
  </si>
  <si>
    <t>CALS5184</t>
  </si>
  <si>
    <t>https://thereserve2.apx.com/mymodule/reg/prjView.asp?id1=1081</t>
  </si>
  <si>
    <t>www.roesleinae.com</t>
  </si>
  <si>
    <t>CAR1083</t>
  </si>
  <si>
    <t>Roeslein Alternative Energy of Missouri, LLC - South Meadow</t>
  </si>
  <si>
    <t>CALS5081</t>
  </si>
  <si>
    <t>https://thereserve2.apx.com/mymodule/reg/prjView.asp?id1=1083</t>
  </si>
  <si>
    <t>CAR1084</t>
  </si>
  <si>
    <t>Roeslein Alternative Energy of Missouri, LLC - Whitetail</t>
  </si>
  <si>
    <t>Putnam County, MO, near Unionville</t>
  </si>
  <si>
    <t>CALS5082</t>
  </si>
  <si>
    <t>CAR1085</t>
  </si>
  <si>
    <t>Roeslein Alternative Energy of Missouri, LLC - Ruckman</t>
  </si>
  <si>
    <t>Gentry County, MO, near Albany, MO</t>
  </si>
  <si>
    <t>CALS5083</t>
  </si>
  <si>
    <t>https://thereserve2.apx.com/mymodule/reg/prjView.asp?id1=1085</t>
  </si>
  <si>
    <t>CAR1086</t>
  </si>
  <si>
    <t>Finite Carbon - Potlatch Moro Big Pine CE IFM</t>
  </si>
  <si>
    <t>Calhoun County, Arkansas</t>
  </si>
  <si>
    <t>Potlatch Forest Holdings, Inc.</t>
  </si>
  <si>
    <t>CAFR5084</t>
  </si>
  <si>
    <t>https://thereserve2.apx.com/mymodule/reg/prjView.asp?id1=1086</t>
  </si>
  <si>
    <t>CAR1087</t>
  </si>
  <si>
    <t>DPC Domestic ODS Destruction Project #21</t>
  </si>
  <si>
    <t>CAOD5078</t>
  </si>
  <si>
    <t>https://thereserve2.apx.com/mymodule/reg/prjView.asp?id1=1087</t>
  </si>
  <si>
    <t>CAR1088</t>
  </si>
  <si>
    <t>Finite Carbon - JTO Champion Property IFM</t>
  </si>
  <si>
    <t>Near Tupper Lake, New York</t>
  </si>
  <si>
    <t>Jackson Timberland Opportunities-Champion, LLC</t>
  </si>
  <si>
    <t>CAFR5089</t>
  </si>
  <si>
    <t>https://thereserve2.apx.com/mymodule/reg/prjView.asp?id1=1088</t>
  </si>
  <si>
    <t>CAR1089</t>
  </si>
  <si>
    <t>A-GAS RemTec 2014-2</t>
  </si>
  <si>
    <t>CAOD5079</t>
  </si>
  <si>
    <t>https://thereserve2.apx.com/mymodule/reg/prjView.asp?id1=1089</t>
  </si>
  <si>
    <t>CAR1090</t>
  </si>
  <si>
    <t>Big Bend</t>
  </si>
  <si>
    <t>CAFR5085</t>
  </si>
  <si>
    <t>CAR1091</t>
  </si>
  <si>
    <t>Dry Burney</t>
  </si>
  <si>
    <t>CAFR5086</t>
  </si>
  <si>
    <t>CAR1092</t>
  </si>
  <si>
    <t>Big Valley</t>
  </si>
  <si>
    <t>Lassen and Modoc Counties California</t>
  </si>
  <si>
    <t>CAFR5087</t>
  </si>
  <si>
    <t>CAR1093</t>
  </si>
  <si>
    <t>A-GAS RemTec 2014-3</t>
  </si>
  <si>
    <t>CAOD5092</t>
  </si>
  <si>
    <t>https://thereserve2.apx.com/mymodule/reg/prjView.asp?id1=1093</t>
  </si>
  <si>
    <t>CAR1094</t>
  </si>
  <si>
    <t>Ashford III</t>
  </si>
  <si>
    <t>Ashford</t>
  </si>
  <si>
    <t>Nisqually Land Trust, Joe Kane</t>
  </si>
  <si>
    <t>CAFR5095</t>
  </si>
  <si>
    <t>https://thereserve2.apx.com/mymodule/reg/prjView.asp?id1=1094</t>
  </si>
  <si>
    <t>CAR1095</t>
  </si>
  <si>
    <t>Brushy Mountain</t>
  </si>
  <si>
    <t>Coastal Forestlands, LTD., a California Limited Partnership</t>
  </si>
  <si>
    <t>James D. Clark</t>
  </si>
  <si>
    <t>CAFR5096</t>
  </si>
  <si>
    <t>https://thereserve2.apx.com/mymodule/reg/prjView.asp?id1=1095</t>
  </si>
  <si>
    <t>CAR1096</t>
  </si>
  <si>
    <t>Lenz Composting</t>
  </si>
  <si>
    <t>5210 SR 532 Stanwood WA 98292 (Snohomish County)</t>
  </si>
  <si>
    <t>CAR1097</t>
  </si>
  <si>
    <t>Dairy Dreams Methane Reduction Project</t>
  </si>
  <si>
    <t>Near Green Bay</t>
  </si>
  <si>
    <t>Dairy Dreams, LLC</t>
  </si>
  <si>
    <t>CALS5109</t>
  </si>
  <si>
    <t>https://thereserve2.apx.com/mymodule/reg/prjView.asp?id1=1097</t>
  </si>
  <si>
    <t>CAR1098</t>
  </si>
  <si>
    <t>Garcia River Forest - ARB</t>
  </si>
  <si>
    <t>CAFR5141</t>
  </si>
  <si>
    <t>https://thereserve2.apx.com/mymodule/reg/prjView.asp?id1=1098</t>
  </si>
  <si>
    <t>www.conservationfund.org</t>
  </si>
  <si>
    <t>CAR1099</t>
  </si>
  <si>
    <t>Gualala River Forest - ARB</t>
  </si>
  <si>
    <t>Mendocino County, CA</t>
  </si>
  <si>
    <t>CAFR5137</t>
  </si>
  <si>
    <t>https://thereserve2.apx.com/mymodule/reg/prjView.asp?id1=1099</t>
  </si>
  <si>
    <t>CAR1100</t>
  </si>
  <si>
    <t>Big River / Salmon Creek Forests - ARB</t>
  </si>
  <si>
    <t>CAFR5106</t>
  </si>
  <si>
    <t>https://thereserve2.apx.com/mymodule/reg/prjView.asp?id1=1100</t>
  </si>
  <si>
    <t>CAR1101</t>
  </si>
  <si>
    <t>Vander Haak Dairy COP</t>
  </si>
  <si>
    <t>Lynden, Washington</t>
  </si>
  <si>
    <t>CALS5101</t>
  </si>
  <si>
    <t>https://thereserve2.apx.com/mymodule/reg/prjView.asp?id1=1101</t>
  </si>
  <si>
    <t>CAR1102</t>
  </si>
  <si>
    <t>Montesol - Forest Carbon Partners Improved Forest Management Project</t>
  </si>
  <si>
    <t>Napa County</t>
  </si>
  <si>
    <t>Montesol LLC</t>
  </si>
  <si>
    <t>Forest Carbon Partners</t>
  </si>
  <si>
    <t>CAFR5148</t>
  </si>
  <si>
    <t>https://thereserve2.apx.com/mymodule/reg/prjView.asp?id1=1102</t>
  </si>
  <si>
    <t>CAR1103</t>
  </si>
  <si>
    <t>Forest Carbon Partners -- Glass Ranch Improved Forest Management Project</t>
  </si>
  <si>
    <t>Humboldt County, California</t>
  </si>
  <si>
    <t>Ronald Glass</t>
  </si>
  <si>
    <t>CAFR5149</t>
  </si>
  <si>
    <t>https://thereserve2.apx.com/mymodule/reg/prjView.asp?id1=1103</t>
  </si>
  <si>
    <t>CAR1104</t>
  </si>
  <si>
    <t>Humboldt County and Trinity County</t>
  </si>
  <si>
    <t>GM Gabrych Family LP</t>
  </si>
  <si>
    <t>CAFR5150</t>
  </si>
  <si>
    <t>https://thereserve2.apx.com/mymodule/reg/prjView.asp?id1=1104</t>
  </si>
  <si>
    <t>CAR1105</t>
  </si>
  <si>
    <t>Solvay Chemicals, Inc.</t>
  </si>
  <si>
    <t>CAMM5178</t>
  </si>
  <si>
    <t>Mine Methane Capture - ARB Compliance</t>
  </si>
  <si>
    <t>https://thereserve2.apx.com/mymodule/reg/prjView.asp?id1=1105</t>
  </si>
  <si>
    <t>CAR1106</t>
  </si>
  <si>
    <t>Green Valley Dairy Methane Reduction Project</t>
  </si>
  <si>
    <t>Krakow, Wisconsin</t>
  </si>
  <si>
    <t>Green Valley Dairy</t>
  </si>
  <si>
    <t>CALS5180</t>
  </si>
  <si>
    <t>https://thereserve2.apx.com/mymodule/reg/prjView.asp?id1=1106</t>
  </si>
  <si>
    <t>CAR1108</t>
  </si>
  <si>
    <t>Pacific Rim Dairy Digester</t>
  </si>
  <si>
    <t>Tulare County</t>
  </si>
  <si>
    <t>Maas Energy Works, Inc.</t>
  </si>
  <si>
    <t>Pacific Rim Energy, LLC</t>
  </si>
  <si>
    <t>Maas Energy Works, Inc</t>
  </si>
  <si>
    <t>CALS5131</t>
  </si>
  <si>
    <t>https://thereserve2.apx.com/mymodule/reg/prjView.asp?id1=1108</t>
  </si>
  <si>
    <t>CAR1109</t>
  </si>
  <si>
    <t>Green Assets - Middleton Avoided Conversion Project</t>
  </si>
  <si>
    <t>Dorchester Co.; North of Charleston, S.C</t>
  </si>
  <si>
    <t>Middleton Place, LLC</t>
  </si>
  <si>
    <t>Green Assets, Inc</t>
  </si>
  <si>
    <t>CAFR5105</t>
  </si>
  <si>
    <t>Avoided Conversion - ARB Compliance</t>
  </si>
  <si>
    <t>https://thereserve2.apx.com/mymodule/reg/prjView.asp?id1=1109</t>
  </si>
  <si>
    <t>CAR1110</t>
  </si>
  <si>
    <t>Backbone</t>
  </si>
  <si>
    <t>Shasta County - East of Redding</t>
  </si>
  <si>
    <t>CAFR5110</t>
  </si>
  <si>
    <t>CAR1111</t>
  </si>
  <si>
    <t>Marble Creek</t>
  </si>
  <si>
    <t>North east of Oroville Lake</t>
  </si>
  <si>
    <t>sierra Pacific Industries</t>
  </si>
  <si>
    <t>CAFR5111</t>
  </si>
  <si>
    <t>CAR1112</t>
  </si>
  <si>
    <t>Bowman Lake</t>
  </si>
  <si>
    <t>Nevada and Sierra Counties West of Bowman Lake</t>
  </si>
  <si>
    <t>CAFR5112</t>
  </si>
  <si>
    <t>CAR1113</t>
  </si>
  <si>
    <t>Bull Creek</t>
  </si>
  <si>
    <t>In Butte and Tehama Counties nort east of Chico</t>
  </si>
  <si>
    <t>CAFR5113</t>
  </si>
  <si>
    <t>CAR1114</t>
  </si>
  <si>
    <t>Crane Valley</t>
  </si>
  <si>
    <t>In Butte and Plumas Counties north east of Chico</t>
  </si>
  <si>
    <t>CAFR5114</t>
  </si>
  <si>
    <t>CAR1115</t>
  </si>
  <si>
    <t>Fall River</t>
  </si>
  <si>
    <t>Butte and Plumas Counties in the Feather Falls area</t>
  </si>
  <si>
    <t>CAFR5115</t>
  </si>
  <si>
    <t>CAR1116</t>
  </si>
  <si>
    <t>Griswold</t>
  </si>
  <si>
    <t>In Tuolumne County north east of Sonora</t>
  </si>
  <si>
    <t>Sierra Pacific industries</t>
  </si>
  <si>
    <t>CAFR5116</t>
  </si>
  <si>
    <t>CAR1117</t>
  </si>
  <si>
    <t>Ninemile</t>
  </si>
  <si>
    <t>in Tehama and Butte counties north east of Chico</t>
  </si>
  <si>
    <t>CAFR5117</t>
  </si>
  <si>
    <t>CAR1118</t>
  </si>
  <si>
    <t>South Trinity Divide</t>
  </si>
  <si>
    <t>In Trinity and Shasta Counties west of Redding</t>
  </si>
  <si>
    <t>CAFR5118</t>
  </si>
  <si>
    <t>CAR1119</t>
  </si>
  <si>
    <t>Tahoe Westcentral</t>
  </si>
  <si>
    <t>In Nevada and Sierra Counties north east of Marysville</t>
  </si>
  <si>
    <t>CAFR5119</t>
  </si>
  <si>
    <t>CAR1120</t>
  </si>
  <si>
    <t>Fair Oaks Dairy Farm LLC GHD-Designed Digester</t>
  </si>
  <si>
    <t>Fair Oaks</t>
  </si>
  <si>
    <t>Fair Oaks Dairy Farm, LLC</t>
  </si>
  <si>
    <t>CALS5120</t>
  </si>
  <si>
    <t>https://thereserve2.apx.com/mymodule/reg/prjView.asp?id1=1120</t>
  </si>
  <si>
    <t>CAR1121</t>
  </si>
  <si>
    <t>Fair Oaks Dairy Farm LLC Cyclus-Designed Digester</t>
  </si>
  <si>
    <t>CALS5121</t>
  </si>
  <si>
    <t>https://thereserve2.apx.com/mymodule/reg/prjView.asp?id1=1121</t>
  </si>
  <si>
    <t>CAR1122</t>
  </si>
  <si>
    <t>Bridgewater Dairy, LLC</t>
  </si>
  <si>
    <t>Montpelier</t>
  </si>
  <si>
    <t>CALS5122</t>
  </si>
  <si>
    <t>https://thereserve2.apx.com/mymodule/reg/prjView.asp?id1=1122</t>
  </si>
  <si>
    <t>CAR1123</t>
  </si>
  <si>
    <t>Central Sands Dairy, LLC</t>
  </si>
  <si>
    <t>Nekoosa</t>
  </si>
  <si>
    <t>https://thereserve2.apx.com/mymodule/reg/prjView.asp?id1=1123</t>
  </si>
  <si>
    <t>CAR1124</t>
  </si>
  <si>
    <t>Willow Point Dairy, LLC</t>
  </si>
  <si>
    <t>Orleans</t>
  </si>
  <si>
    <t>https://thereserve2.apx.com/mymodule/reg/prjView.asp?id1=1124</t>
  </si>
  <si>
    <t>CAR1125</t>
  </si>
  <si>
    <t>Riverview Farm Anaerobic Digester Project</t>
  </si>
  <si>
    <t>Morris</t>
  </si>
  <si>
    <t>Riverview, LLP</t>
  </si>
  <si>
    <t>CALS5125</t>
  </si>
  <si>
    <t>https://thereserve2.apx.com/mymodule/reg/prjView.asp?id1=1125</t>
  </si>
  <si>
    <t>CAR1126</t>
  </si>
  <si>
    <t>West River Farm Anaerobic Digester Project</t>
  </si>
  <si>
    <t>CALS5126</t>
  </si>
  <si>
    <t>https://thereserve2.apx.com/mymodule/reg/prjView.asp?id1=1126</t>
  </si>
  <si>
    <t>CAR1127</t>
  </si>
  <si>
    <t>District 45 Dairy</t>
  </si>
  <si>
    <t>Hancock</t>
  </si>
  <si>
    <t>CALS5127</t>
  </si>
  <si>
    <t>https://thereserve2.apx.com/mymodule/reg/prjView.asp?id1=1127</t>
  </si>
  <si>
    <t>CAR1128</t>
  </si>
  <si>
    <t>Farm Power Lynden Anaerobic Digester</t>
  </si>
  <si>
    <t>Lynden, WA</t>
  </si>
  <si>
    <t>Farm Power Northwest LLC</t>
  </si>
  <si>
    <t>CALS5128</t>
  </si>
  <si>
    <t>https://thereserve2.apx.com/mymodule/reg/prjView.asp?id1=1128</t>
  </si>
  <si>
    <t>CAR1129</t>
  </si>
  <si>
    <t>Finite Carbon - NEFF Hersey Mountain</t>
  </si>
  <si>
    <t>North of Concord, NH</t>
  </si>
  <si>
    <t>New England Forestry Foundation</t>
  </si>
  <si>
    <t>New England Foresty Foundation</t>
  </si>
  <si>
    <t>CAFR5129</t>
  </si>
  <si>
    <t>CAR1130</t>
  </si>
  <si>
    <t>Scott County</t>
  </si>
  <si>
    <t>Lyme Brimstone Timberlands LLC</t>
  </si>
  <si>
    <t>MWF Brimstone Forest Company, LLC</t>
  </si>
  <si>
    <t>CAFR5130</t>
  </si>
  <si>
    <t>https://thereserve2.apx.com/mymodule/reg/prjView.asp?id1=1130</t>
  </si>
  <si>
    <t>CAR1132</t>
  </si>
  <si>
    <t>Duplin County; Magnolia</t>
  </si>
  <si>
    <t>CALS5132</t>
  </si>
  <si>
    <t>https://thereserve2.apx.com/mymodule/reg/prjView.asp?id1=1132</t>
  </si>
  <si>
    <t>CAR1133</t>
  </si>
  <si>
    <t>CALS5133</t>
  </si>
  <si>
    <t>https://thereserve2.apx.com/mymodule/reg/prjView.asp?id1=1133</t>
  </si>
  <si>
    <t>CAR1134</t>
  </si>
  <si>
    <t>Finite Carbon - Brosnan Forest</t>
  </si>
  <si>
    <t>Near Charleston, SC</t>
  </si>
  <si>
    <t>Norfolk Southern Railway Company</t>
  </si>
  <si>
    <t>CAFR5182</t>
  </si>
  <si>
    <t>https://thereserve2.apx.com/mymodule/reg/prjView.asp?id1=1134</t>
  </si>
  <si>
    <t>www</t>
  </si>
  <si>
    <t>CAR1135</t>
  </si>
  <si>
    <t>Grotegut Dairy Farm, Inc</t>
  </si>
  <si>
    <t>Newton, Manitowoc County</t>
  </si>
  <si>
    <t>Grotegut Dairy Farm Inc</t>
  </si>
  <si>
    <t>Grotegut Dairy Farm, Inc.</t>
  </si>
  <si>
    <t>Ag Methane Advisors, LLC</t>
  </si>
  <si>
    <t>CALS5143</t>
  </si>
  <si>
    <t>https://thereserve2.apx.com/mymodule/reg/prjView.asp?id1=1135</t>
  </si>
  <si>
    <t>CAR1136</t>
  </si>
  <si>
    <t>CalBio ORRD Project</t>
  </si>
  <si>
    <t>Kern County</t>
  </si>
  <si>
    <t>ABEC Bidart-Old River LLC</t>
  </si>
  <si>
    <t>CALS5183</t>
  </si>
  <si>
    <t>https://thereserve2.apx.com/mymodule/reg/prjView.asp?id1=1136</t>
  </si>
  <si>
    <t>CAR1137</t>
  </si>
  <si>
    <t>Patterson Farms COP</t>
  </si>
  <si>
    <t>1131 Town Line Rd, Auburn, NY 13021; Cayuga County</t>
  </si>
  <si>
    <t>CALS5144</t>
  </si>
  <si>
    <t>https://thereserve2.apx.com/mymodule/reg/prjView.asp?id1=1137</t>
  </si>
  <si>
    <t>CAR1138</t>
  </si>
  <si>
    <t>Sunnyside Farms COP</t>
  </si>
  <si>
    <t>2231 Indian Field Rd, Scipio Center, NY 13147; Cayuga County</t>
  </si>
  <si>
    <t>CALS5145</t>
  </si>
  <si>
    <t>https://thereserve2.apx.com/mymodule/reg/prjView.asp?id1=1138</t>
  </si>
  <si>
    <t>CAR1139</t>
  </si>
  <si>
    <t>Usal Redwood Forest - IFM</t>
  </si>
  <si>
    <t>Usal Redwood Forest Company, LLC</t>
  </si>
  <si>
    <t>Usal Redwood Forest Company LLC</t>
  </si>
  <si>
    <t>CAFR5281</t>
  </si>
  <si>
    <t>https://thereserve2.apx.com/mymodule/reg/prjView.asp?id1=1139</t>
  </si>
  <si>
    <t>www.rffi.org</t>
  </si>
  <si>
    <t>CAR1140</t>
  </si>
  <si>
    <t>Willits Woods IFM</t>
  </si>
  <si>
    <t>Western Mendocino County, CA</t>
  </si>
  <si>
    <t>Coastal Ridges LLC.</t>
  </si>
  <si>
    <t>James D.Clark</t>
  </si>
  <si>
    <t>CAFR5170</t>
  </si>
  <si>
    <t>https://thereserve2.apx.com/mymodule/reg/prjView.asp?id1=1140</t>
  </si>
  <si>
    <t>CAR1141</t>
  </si>
  <si>
    <t>Van Eck Forest</t>
  </si>
  <si>
    <t>The Pacific Forest Trust</t>
  </si>
  <si>
    <t>CAFR5171</t>
  </si>
  <si>
    <t>https://thereserve2.apx.com/mymodule/reg/prjView.asp?id1=1141</t>
  </si>
  <si>
    <t>Reported under CAR101 prior to transition to the ARB Compliance Offset Protocol</t>
  </si>
  <si>
    <t>CAR1142</t>
  </si>
  <si>
    <t>Fiscalini Farms Anaerobic Digester</t>
  </si>
  <si>
    <t>Modesto, Stanislaus County</t>
  </si>
  <si>
    <t>Fiscalini Properties, L.P.</t>
  </si>
  <si>
    <t>CALS5142</t>
  </si>
  <si>
    <t>https://thereserve2.apx.com/mymodule/reg/prjView.asp?id1=1142</t>
  </si>
  <si>
    <t>CAR1143</t>
  </si>
  <si>
    <t>CALS5146</t>
  </si>
  <si>
    <t>https://thereserve2.apx.com/mymodule/reg/prjView.asp?id1=1143</t>
  </si>
  <si>
    <t>CAR1144</t>
  </si>
  <si>
    <t>EOS CAR 1144</t>
  </si>
  <si>
    <t>CAOD5174</t>
  </si>
  <si>
    <t>CAR1145</t>
  </si>
  <si>
    <t>580 Storms Farm Lane, Bladenboro, NC 28320</t>
  </si>
  <si>
    <t>Storms Hog Power Partners, LLC</t>
  </si>
  <si>
    <t>CALS5175</t>
  </si>
  <si>
    <t>https://thereserve2.apx.com/mymodule/reg/prjView.asp?id1=1145</t>
  </si>
  <si>
    <t>CAR1146</t>
  </si>
  <si>
    <t>Vanderhyde Dairy</t>
  </si>
  <si>
    <t>269 Van Der Hyde Dairy Rd, Chatham, VA 24531</t>
  </si>
  <si>
    <t>Dairy Energy, Inc.</t>
  </si>
  <si>
    <t>CALS5176</t>
  </si>
  <si>
    <t>https://thereserve2.apx.com/mymodule/reg/prjView.asp?id1=1146</t>
  </si>
  <si>
    <t>CAR1147</t>
  </si>
  <si>
    <t>Virginia Conservation Forestry Program - Tazewell - Elk Garden</t>
  </si>
  <si>
    <t>Russell, Washington, and Tazewell Counties, Virginia</t>
  </si>
  <si>
    <t>CAFR5147</t>
  </si>
  <si>
    <t>https://thereserve2.apx.com/mymodule/reg/prjView.asp?id1=1147</t>
  </si>
  <si>
    <t>http://www.nature.org/ourinitiatives/regions/northamerica/unitedstates/virginia/placesweprotect/clinch-valley-conservation-forestry.xml</t>
  </si>
  <si>
    <t>CAR1151</t>
  </si>
  <si>
    <t>Cottonwood Dairy Livestock Gas Capture Project</t>
  </si>
  <si>
    <t>Atwater, Merced County</t>
  </si>
  <si>
    <t>Gallo Cattle Company, a Limited Partnership</t>
  </si>
  <si>
    <t>CALS5151</t>
  </si>
  <si>
    <t>https://thereserve2.apx.com/mymodule/reg/prjView.asp?id1=1151</t>
  </si>
  <si>
    <t>CAR1152</t>
  </si>
  <si>
    <t>Aurora Ridge Dairy</t>
  </si>
  <si>
    <t>Cayuga County</t>
  </si>
  <si>
    <t>Aurora Ridge Dairy, LLC</t>
  </si>
  <si>
    <t>CALS5152</t>
  </si>
  <si>
    <t>https://thereserve2.apx.com/mymodule/reg/prjView.asp?id1=1152</t>
  </si>
  <si>
    <t>CAR1153</t>
  </si>
  <si>
    <t>Holsum Elm Dairy</t>
  </si>
  <si>
    <t>Calumet County</t>
  </si>
  <si>
    <t>Holsum Dairies, LLC</t>
  </si>
  <si>
    <t>CALS5153</t>
  </si>
  <si>
    <t>https://thereserve2.apx.com/mymodule/reg/prjView.asp?id1=1153</t>
  </si>
  <si>
    <t>CAR1154</t>
  </si>
  <si>
    <t>Holsum Irish Dairy</t>
  </si>
  <si>
    <t>CALS5154</t>
  </si>
  <si>
    <t>https://thereserve2.apx.com/mymodule/reg/prjView.asp?id1=1154</t>
  </si>
  <si>
    <t>CAR1155</t>
  </si>
  <si>
    <t>Manitowoc County</t>
  </si>
  <si>
    <t>CALS5155</t>
  </si>
  <si>
    <t>https://thereserve2.apx.com/mymodule/reg/prjView.asp?id1=1155</t>
  </si>
  <si>
    <t>CAR1156</t>
  </si>
  <si>
    <t>Maple Leaf Dairy East</t>
  </si>
  <si>
    <t>CALS5156</t>
  </si>
  <si>
    <t>https://thereserve2.apx.com/mymodule/reg/prjView.asp?id1=1156</t>
  </si>
  <si>
    <t>CAR1157</t>
  </si>
  <si>
    <t>WestPoint Dairy Digester</t>
  </si>
  <si>
    <t>Wendell</t>
  </si>
  <si>
    <t>Environmental Products and Technologies Corporation</t>
  </si>
  <si>
    <t>CALS5157</t>
  </si>
  <si>
    <t>CAR1158</t>
  </si>
  <si>
    <t>Whitesides Dairy Digester</t>
  </si>
  <si>
    <t>Rupert</t>
  </si>
  <si>
    <t>CALS5158</t>
  </si>
  <si>
    <t>CAR1159</t>
  </si>
  <si>
    <t>Virginia Conservation Forestry Program - Rich Mountain</t>
  </si>
  <si>
    <t>Washington and Russell Counties, Virginia; near Saltville</t>
  </si>
  <si>
    <t>CAFR5159</t>
  </si>
  <si>
    <t>https://thereserve2.apx.com/mymodule/reg/prjView.asp?id1=1159</t>
  </si>
  <si>
    <t>CAR1160</t>
  </si>
  <si>
    <t>Virginia Conservation Forestry Program - Clifton Farm</t>
  </si>
  <si>
    <t>Russell and Tazewell Counties, Virginia; near Rosedale</t>
  </si>
  <si>
    <t>CAFR5160</t>
  </si>
  <si>
    <t>https://thereserve2.apx.com/mymodule/reg/prjView.asp?id1=1160</t>
  </si>
  <si>
    <t>CAR1161</t>
  </si>
  <si>
    <t>Penobscot County</t>
  </si>
  <si>
    <t>Northeast Wilderness Trust</t>
  </si>
  <si>
    <t>CAFR5161</t>
  </si>
  <si>
    <t>https://thereserve2.apx.com/mymodule/reg/prjView.asp?id1=1161</t>
  </si>
  <si>
    <t>CAR1162</t>
  </si>
  <si>
    <t>Piscataquis County</t>
  </si>
  <si>
    <t>CAFR5162</t>
  </si>
  <si>
    <t>https://thereserve2.apx.com/mymodule/reg/prjView.asp?id1=1162</t>
  </si>
  <si>
    <t>CAR1163</t>
  </si>
  <si>
    <t>SPI Wildfire Reforestation Project #1</t>
  </si>
  <si>
    <t>Lassen, Plumas and Shasta Counties</t>
  </si>
  <si>
    <t>CAFR5163</t>
  </si>
  <si>
    <t>Reforestation - ARB Compliance</t>
  </si>
  <si>
    <t>CAR1164</t>
  </si>
  <si>
    <t>CAFR5164</t>
  </si>
  <si>
    <t>https://thereserve2.apx.com/mymodule/reg/prjView.asp?id1=1164</t>
  </si>
  <si>
    <t>CAR1165</t>
  </si>
  <si>
    <t>Claveras, El Dorado, Lassen, Shasta, and Toulumne Counties</t>
  </si>
  <si>
    <t>CAFR5165</t>
  </si>
  <si>
    <t>https://thereserve2.apx.com/mymodule/reg/prjView.asp?id1=1165</t>
  </si>
  <si>
    <t>CAR1166</t>
  </si>
  <si>
    <t>SPI Wildfire Reforestation Project #4</t>
  </si>
  <si>
    <t>Butte, Calaveras, and Shasta counties</t>
  </si>
  <si>
    <t>CAFR5166</t>
  </si>
  <si>
    <t>CAR1167</t>
  </si>
  <si>
    <t>CAFR5167</t>
  </si>
  <si>
    <t>https://thereserve2.apx.com/mymodule/reg/prjView.asp?id1=1167</t>
  </si>
  <si>
    <t>CAR1168</t>
  </si>
  <si>
    <t>SPI Wildfire Reforestation Project #6</t>
  </si>
  <si>
    <t>Sierra Pacific Indiustries</t>
  </si>
  <si>
    <t>CAFR5168</t>
  </si>
  <si>
    <t>CAR1169</t>
  </si>
  <si>
    <t>TMF Biofuels Dairy Digester</t>
  </si>
  <si>
    <t>Boardman, Oregon</t>
  </si>
  <si>
    <t>CALS5169</t>
  </si>
  <si>
    <t>https://thereserve2.apx.com/mymodule/reg/prjView.asp?id1=1169</t>
  </si>
  <si>
    <t>CAR1171</t>
  </si>
  <si>
    <t>A-GAS Americas 2015-1</t>
  </si>
  <si>
    <t>CAOD5185</t>
  </si>
  <si>
    <t>https://thereserve2.apx.com/mymodule/reg/prjView.asp?id1=1171</t>
  </si>
  <si>
    <t>CAR1172</t>
  </si>
  <si>
    <t>DPC Domestic ODS Destruction Project #22</t>
  </si>
  <si>
    <t>CAOD5190</t>
  </si>
  <si>
    <t>https://thereserve2.apx.com/mymodule/reg/prjView.asp?id1=1172</t>
  </si>
  <si>
    <t>CAR1173</t>
  </si>
  <si>
    <t>Forest Carbon Partners - Berea College Improved Forest Management Project</t>
  </si>
  <si>
    <t>Madison County, Kentucky; Near Berea</t>
  </si>
  <si>
    <t>Berea College</t>
  </si>
  <si>
    <t>CAFR5192</t>
  </si>
  <si>
    <t>https://thereserve2.apx.com/mymodule/reg/prjView.asp?id1=1173</t>
  </si>
  <si>
    <t>CAR1174</t>
  </si>
  <si>
    <t>Forest Carbon Partners -- Eddie Ranch Improved Forest Management Project</t>
  </si>
  <si>
    <t>Eddie Ranch Properties LLC</t>
  </si>
  <si>
    <t>CAFR5224</t>
  </si>
  <si>
    <t>https://thereserve2.apx.com/mymodule/reg/prjView.asp?id1=1174</t>
  </si>
  <si>
    <t>CAR1175</t>
  </si>
  <si>
    <t>Finite Carbon - Passamaquoddy Tribe IFM</t>
  </si>
  <si>
    <t>Frankin, Somerset, Penobscot, Hancock, and Washington Counties</t>
  </si>
  <si>
    <t>Passamaquoddy Joint Tribal Council</t>
  </si>
  <si>
    <t>Passamaquoddy Tribe</t>
  </si>
  <si>
    <t>CAFR5195</t>
  </si>
  <si>
    <t>https://thereserve2.apx.com/mymodule/reg/prjView.asp?id1=1175</t>
  </si>
  <si>
    <t>CAR1176</t>
  </si>
  <si>
    <t>Finite Carbon - Lyme Cross City IFM</t>
  </si>
  <si>
    <t>Dixie County: Florida</t>
  </si>
  <si>
    <t>Lyme Cross City Forest Company LLC</t>
  </si>
  <si>
    <t>Lyme Cross City Forest Company, LLC.</t>
  </si>
  <si>
    <t>CAFR5196</t>
  </si>
  <si>
    <t>CAR1177</t>
  </si>
  <si>
    <t>Pixley Biogas, LLC</t>
  </si>
  <si>
    <t>Tulare County, city of Pixley</t>
  </si>
  <si>
    <t>CALS5197</t>
  </si>
  <si>
    <t>CAR1178</t>
  </si>
  <si>
    <t>Open Sky Ranch Dairy Digester</t>
  </si>
  <si>
    <t>Fresno Co</t>
  </si>
  <si>
    <t>Open Sky Ranch, Inc.</t>
  </si>
  <si>
    <t>CALS5245</t>
  </si>
  <si>
    <t>https://thereserve2.apx.com/mymodule/reg/prjView.asp?id1=1178</t>
  </si>
  <si>
    <t>CAR1179</t>
  </si>
  <si>
    <t>A-GAS RemTec 2015-2</t>
  </si>
  <si>
    <t>CAOD5201</t>
  </si>
  <si>
    <t>https://thereserve2.apx.com/mymodule/reg/prjView.asp?id1=1179</t>
  </si>
  <si>
    <t>CAR1180</t>
  </si>
  <si>
    <t>Mailliard Ranch</t>
  </si>
  <si>
    <t>Mailliard Ranch, a California Limited Partnership</t>
  </si>
  <si>
    <t>CAFR5280</t>
  </si>
  <si>
    <t>https://thereserve2.apx.com/mymodule/reg/prjView.asp?id1=1180</t>
  </si>
  <si>
    <t>CAR1181</t>
  </si>
  <si>
    <t>Forest Carbon Partners -- Fort Seward Improved Forest Management Project</t>
  </si>
  <si>
    <t>Humboldt County, near Garberville</t>
  </si>
  <si>
    <t>Peggy Satterlee</t>
  </si>
  <si>
    <t>CAFR5221</t>
  </si>
  <si>
    <t>CAR1182</t>
  </si>
  <si>
    <t>ClimeCo ODS Destruction 16 and 17</t>
  </si>
  <si>
    <t>CAOD5222</t>
  </si>
  <si>
    <t>https://thereserve2.apx.com/mymodule/reg/prjView.asp?id1=1182</t>
  </si>
  <si>
    <t>www.climeco.com</t>
  </si>
  <si>
    <t>CAR1183</t>
  </si>
  <si>
    <t>Forest Carbon Partners - Mescalero Apache Tribe Improved Forest Management Project</t>
  </si>
  <si>
    <t>Otero County, New Mexico</t>
  </si>
  <si>
    <t>Mescalero Apache Tribe</t>
  </si>
  <si>
    <t>CAFR5283</t>
  </si>
  <si>
    <t>https://thereserve2.apx.com/mymodule/reg/prjView.asp?id1=1183</t>
  </si>
  <si>
    <t>CAR1184</t>
  </si>
  <si>
    <t>Spruce Haven Farm COP</t>
  </si>
  <si>
    <t>Cayuga County, New York, USA</t>
  </si>
  <si>
    <t>CALS5284</t>
  </si>
  <si>
    <t>https://thereserve2.apx.com/mymodule/reg/prjView.asp?id1=1184</t>
  </si>
  <si>
    <t>CAR1185</t>
  </si>
  <si>
    <t>Finite Carbon - The Forestland Group Buffalo IFM I</t>
  </si>
  <si>
    <t>Logan, Mingo, Wayne, and Lincoln Counties</t>
  </si>
  <si>
    <t>Heartwood Forestland Fund III Limited Partnership</t>
  </si>
  <si>
    <t>Heartwood Forestland Fund III</t>
  </si>
  <si>
    <t>CAFR5285</t>
  </si>
  <si>
    <t>combined with CAR1205</t>
  </si>
  <si>
    <t>CAR1186</t>
  </si>
  <si>
    <t>Wapiti Woods II</t>
  </si>
  <si>
    <t>Wapiti Woods, LLC</t>
  </si>
  <si>
    <t>CAFR5286</t>
  </si>
  <si>
    <t>CAR1187</t>
  </si>
  <si>
    <t>Albion</t>
  </si>
  <si>
    <t>Mendocino Redwood Company, LLC</t>
  </si>
  <si>
    <t>Mendocino Redwood Company</t>
  </si>
  <si>
    <t>CAFR5217</t>
  </si>
  <si>
    <t>CAR1188</t>
  </si>
  <si>
    <t>Elk Creek</t>
  </si>
  <si>
    <t>CAFR5218</t>
  </si>
  <si>
    <t>CAR1189</t>
  </si>
  <si>
    <t>Garcia River</t>
  </si>
  <si>
    <t>NONE</t>
  </si>
  <si>
    <t>CAFR5219</t>
  </si>
  <si>
    <t>CAR1190</t>
  </si>
  <si>
    <t>Greenwood Creek</t>
  </si>
  <si>
    <t>CAFR5220</t>
  </si>
  <si>
    <t>CAR1191</t>
  </si>
  <si>
    <t>Hollow Tree</t>
  </si>
  <si>
    <t>CAFR5291</t>
  </si>
  <si>
    <t>https://thereserve2.apx.com/mymodule/reg/prjView.asp?id1=1191</t>
  </si>
  <si>
    <t>CAR1192</t>
  </si>
  <si>
    <t>North Navarro West</t>
  </si>
  <si>
    <t>CAFR5292</t>
  </si>
  <si>
    <t>CAR1195</t>
  </si>
  <si>
    <t>Blue Source - Corkscrew Improved Forest Management Project</t>
  </si>
  <si>
    <t>Naples</t>
  </si>
  <si>
    <t>Blue Source, LLC</t>
  </si>
  <si>
    <t>National Audubon Society, Inc.</t>
  </si>
  <si>
    <t>Blue Source LLC</t>
  </si>
  <si>
    <t>CAFR5295</t>
  </si>
  <si>
    <t>CAR1196</t>
  </si>
  <si>
    <t>Blue Source-Silver Bluff Improved Forest Management Project</t>
  </si>
  <si>
    <t>Augusta</t>
  </si>
  <si>
    <t>CAFR5296</t>
  </si>
  <si>
    <t>CAR1197</t>
  </si>
  <si>
    <t>Finite Carbon - Upper Hudson Woodlands ATP IFM</t>
  </si>
  <si>
    <t>Warrensburg</t>
  </si>
  <si>
    <t>TimberLink LLC</t>
  </si>
  <si>
    <t>Upper Hudson Woodlands ATP, LP</t>
  </si>
  <si>
    <t>CAFR5297</t>
  </si>
  <si>
    <t>https://thereserve2.apx.com/mymodule/reg/prjView.asp?id1=1197</t>
  </si>
  <si>
    <t>CAR1199</t>
  </si>
  <si>
    <t>Blue Source- Stonewall Improved Forest Management Project</t>
  </si>
  <si>
    <t>Lawrenceville</t>
  </si>
  <si>
    <t>Stonewall Timberlands, LLC</t>
  </si>
  <si>
    <t>CAFR5299</t>
  </si>
  <si>
    <t>CAR1200</t>
  </si>
  <si>
    <t>Blue Source- Goodwood Improved Forest Management Project</t>
  </si>
  <si>
    <t>Franklin</t>
  </si>
  <si>
    <t>Goodwood Virginia, LLC</t>
  </si>
  <si>
    <t>CAFR5300</t>
  </si>
  <si>
    <t>CAR1201</t>
  </si>
  <si>
    <t>Blue Source-Winchendon Improved Forest Management Project</t>
  </si>
  <si>
    <t>Ashby</t>
  </si>
  <si>
    <t>Winchendon Forest LLC</t>
  </si>
  <si>
    <t>CAFR5301</t>
  </si>
  <si>
    <t>CAR1202</t>
  </si>
  <si>
    <t>Blue Source-Snowshoe Improved Forest Management Project</t>
  </si>
  <si>
    <t>Enfield</t>
  </si>
  <si>
    <t>Snowshoe Timberlands, LLC</t>
  </si>
  <si>
    <t>CAFR5302</t>
  </si>
  <si>
    <t>CAR1203</t>
  </si>
  <si>
    <t>Blue Source- Sylvan Improved Forest Management Project</t>
  </si>
  <si>
    <t>Millinocket</t>
  </si>
  <si>
    <t>Sylvan Timberlands, LLC</t>
  </si>
  <si>
    <t>CAFR5303</t>
  </si>
  <si>
    <t>CAR1204</t>
  </si>
  <si>
    <t>Finite Carbon - AMC Silver Lake IFM</t>
  </si>
  <si>
    <t>Williamsburg</t>
  </si>
  <si>
    <t>CAFR5304</t>
  </si>
  <si>
    <t>https://thereserve2.apx.com/mymodule/reg/prjView.asp?id1=1204</t>
  </si>
  <si>
    <t>CAR1205</t>
  </si>
  <si>
    <t>Finite Carbon - Lyme Logan IFM</t>
  </si>
  <si>
    <t>Logan and Mingo Counties</t>
  </si>
  <si>
    <t>Lyme Mountaineer Forest Holdings LLC</t>
  </si>
  <si>
    <t>Lyme Mountaineer Timberlands II, LLC</t>
  </si>
  <si>
    <t>CAFR5305</t>
  </si>
  <si>
    <t>https://thereserve2.apx.com/mymodule/reg/prjView.asp?id1=1205</t>
  </si>
  <si>
    <t>CAR1206</t>
  </si>
  <si>
    <t>Wapiti Woods I</t>
  </si>
  <si>
    <t>CAFR5306</t>
  </si>
  <si>
    <t>CAR1207</t>
  </si>
  <si>
    <t>Blue Source-Montrose Improved Forest Management Project</t>
  </si>
  <si>
    <t>Rocky Creek Plantation, LLC</t>
  </si>
  <si>
    <t>CAFR5307</t>
  </si>
  <si>
    <t>CAR1208</t>
  </si>
  <si>
    <t>Finite Carbon - Alma Land Company IFM</t>
  </si>
  <si>
    <t>Wayne, Pulaski, McCreary, Harlan, Letcher, Pike, Floyd, Magofinn, Johnson, Morgan, Lawrence, &amp; Martin Counties</t>
  </si>
  <si>
    <t>Alma Land Company</t>
  </si>
  <si>
    <t>CAFR5308</t>
  </si>
  <si>
    <t>https://thereserve2.apx.com/mymodule/reg/prjView.asp?id1=1208</t>
  </si>
  <si>
    <t>CAR1209</t>
  </si>
  <si>
    <t>Blue Source-Wolf River Improved Forest Management Project</t>
  </si>
  <si>
    <t>Antigo, WI</t>
  </si>
  <si>
    <t>Wolf River ATP, LP</t>
  </si>
  <si>
    <t>CAFR5309</t>
  </si>
  <si>
    <t>https://thereserve2.apx.com/mymodule/reg/prjView.asp?id1=1209</t>
  </si>
  <si>
    <t>CAR1210</t>
  </si>
  <si>
    <t>Blue Source-Westervelt Atlantic Coast Improved Forest Management Project</t>
  </si>
  <si>
    <t>Franklin, VA</t>
  </si>
  <si>
    <t>The Westervelt Company</t>
  </si>
  <si>
    <t>CAFR5310</t>
  </si>
  <si>
    <t>CAR1211</t>
  </si>
  <si>
    <t>Blue Source-Westervelt Piedmont Improved Forest Management Project</t>
  </si>
  <si>
    <t>Buhl, AL</t>
  </si>
  <si>
    <t>CAFR5311</t>
  </si>
  <si>
    <t>CAR1212</t>
  </si>
  <si>
    <t>Blue Source-Westervelt Gulf Coast Improved Forest Management Project</t>
  </si>
  <si>
    <t>Waynesboro</t>
  </si>
  <si>
    <t>CAFR5312</t>
  </si>
  <si>
    <t>CAR1213</t>
  </si>
  <si>
    <t>Finite Carbon - MWF Adirondacks IFM</t>
  </si>
  <si>
    <t>Franklin, St. Lawrence, &amp; Lewis Counties</t>
  </si>
  <si>
    <t>MWF Adirondacks, LLC</t>
  </si>
  <si>
    <t>MWF Adirondacks, LLC.</t>
  </si>
  <si>
    <t>CAFR5313</t>
  </si>
  <si>
    <t>https://thereserve2.apx.com/mymodule/reg/prjView.asp?id1=1213</t>
  </si>
  <si>
    <t>CAR1214</t>
  </si>
  <si>
    <t>Finite Carbon - Molpus Ataya Kentucky IFM</t>
  </si>
  <si>
    <t>Bell, Knox, and Leslie Counties</t>
  </si>
  <si>
    <t>Corrigan TLP, LLC</t>
  </si>
  <si>
    <t>CAFR5314</t>
  </si>
  <si>
    <t>Project has been combined with CAR1215</t>
  </si>
  <si>
    <t>CAR1215</t>
  </si>
  <si>
    <t>Campbell &amp; Claiborne Counties</t>
  </si>
  <si>
    <t>CAFR5315</t>
  </si>
  <si>
    <t>https://thereserve2.apx.com/mymodule/reg/prjView.asp?id1=1215</t>
  </si>
  <si>
    <t>CAR1216</t>
  </si>
  <si>
    <t>Twin Lakes Forest Project</t>
  </si>
  <si>
    <t>Iron County, Wisconsin</t>
  </si>
  <si>
    <t>CAFR5316</t>
  </si>
  <si>
    <t>Project is not moving forward</t>
  </si>
  <si>
    <t>CAR1217</t>
  </si>
  <si>
    <t>Finite Carbon - West Grand Lake IFM</t>
  </si>
  <si>
    <t>CAFR5317</t>
  </si>
  <si>
    <t>https://thereserve2.apx.com/mymodule/reg/prjView.asp?id1=1217</t>
  </si>
  <si>
    <t>CAR1219</t>
  </si>
  <si>
    <t>Coolgas 2015-3</t>
  </si>
  <si>
    <t>Coolgas, Inc.</t>
  </si>
  <si>
    <t>CAOD5260</t>
  </si>
  <si>
    <t>https://thereserve2.apx.com/mymodule/reg/prjView.asp?id1=1219</t>
  </si>
  <si>
    <t>CAR1222</t>
  </si>
  <si>
    <t>Coolgas 2016-1</t>
  </si>
  <si>
    <t>CAOD5282</t>
  </si>
  <si>
    <t>https://thereserve2.apx.com/mymodule/reg/prjView.asp?id1=1222</t>
  </si>
  <si>
    <t>CAR1232</t>
  </si>
  <si>
    <t>Yippee Farms</t>
  </si>
  <si>
    <t>Columbia</t>
  </si>
  <si>
    <t>Arlin Benner</t>
  </si>
  <si>
    <t>CALS5332</t>
  </si>
  <si>
    <t>https://thereserve2.apx.com/mymodule/reg/prjView.asp?id1=1232</t>
  </si>
  <si>
    <t>CAR1233</t>
  </si>
  <si>
    <t>Port of Tillamook Bay Regional Anaerobic Digester</t>
  </si>
  <si>
    <t>Tillamook Bay</t>
  </si>
  <si>
    <t>CALS5293</t>
  </si>
  <si>
    <t>https://thereserve2.apx.com/mymodule/reg/prjView.asp?id1=1233</t>
  </si>
  <si>
    <t>CAR1234</t>
  </si>
  <si>
    <t>DPC Domestic ODS Destruction Project #23</t>
  </si>
  <si>
    <t>Heritage Thermal Services</t>
  </si>
  <si>
    <t>CAOD5334</t>
  </si>
  <si>
    <t>https://thereserve2.apx.com/mymodule/reg/prjView.asp?id1=1234</t>
  </si>
  <si>
    <t>CAR1235</t>
  </si>
  <si>
    <t>DPC Domestic ODS Destruction Project #25</t>
  </si>
  <si>
    <t>Diversfied Pure Chem, LLC</t>
  </si>
  <si>
    <t>CAOD5335</t>
  </si>
  <si>
    <t>https://thereserve2.apx.com/mymodule/reg/prjView.asp?id1=1235</t>
  </si>
  <si>
    <t>CAR1236</t>
  </si>
  <si>
    <t>A-Gas Americas 2016-2</t>
  </si>
  <si>
    <t>Reclamation Technologies, Inc. (dba A-Gas Americas, Inc.)</t>
  </si>
  <si>
    <t>CAOD5336</t>
  </si>
  <si>
    <t>https://thereserve2.apx.com/mymodule/reg/prjView.asp?id1=1236</t>
  </si>
  <si>
    <t>CAR1237</t>
  </si>
  <si>
    <t>Raven's Nest Nature Preserve</t>
  </si>
  <si>
    <t>Bent County</t>
  </si>
  <si>
    <t>Southern Plains Land Trust</t>
  </si>
  <si>
    <t>CAR1238</t>
  </si>
  <si>
    <t>Heartland Ranch Phase 1</t>
  </si>
  <si>
    <t>CAR1239</t>
  </si>
  <si>
    <t>Coolgas 2016-3</t>
  </si>
  <si>
    <t>CAOD5339</t>
  </si>
  <si>
    <t>https://thereserve2.apx.com/mymodule/reg/prjView.asp?id1=1239</t>
  </si>
  <si>
    <t>CAR1240</t>
  </si>
  <si>
    <t>A-Gas O'Hare</t>
  </si>
  <si>
    <t>CAOD5340</t>
  </si>
  <si>
    <t>https://thereserve2.apx.com/mymodule/reg/prjView.asp?id1=1240</t>
  </si>
  <si>
    <t>CAR1241</t>
  </si>
  <si>
    <t>DPC Domestic ODS Destruction Project #24</t>
  </si>
  <si>
    <t>CAOD5341</t>
  </si>
  <si>
    <t>CAR1242</t>
  </si>
  <si>
    <t>Perfect Cycle ODS-2</t>
  </si>
  <si>
    <t>Perfect Score Too, LTD</t>
  </si>
  <si>
    <t>Perfect Score Technologies, LLC</t>
  </si>
  <si>
    <t>CAOD5290</t>
  </si>
  <si>
    <t>https://thereserve2.apx.com/mymodule/reg/prjView.asp?id1=1242</t>
  </si>
  <si>
    <t>CAR1243</t>
  </si>
  <si>
    <t>DPC Domestic ODS Destruction Project #27</t>
  </si>
  <si>
    <t>CAOD5287</t>
  </si>
  <si>
    <t>https://thereserve2.apx.com/mymodule/reg/prjView.asp?id1=1243</t>
  </si>
  <si>
    <t>CAR1244</t>
  </si>
  <si>
    <t>DPC Domestic ODS Destruction Project #26</t>
  </si>
  <si>
    <t>CAOD5288</t>
  </si>
  <si>
    <t>https://thereserve2.apx.com/mymodule/reg/prjView.asp?id1=1244</t>
  </si>
  <si>
    <t>CAR1245</t>
  </si>
  <si>
    <t>Van Steyn Dairy Digester</t>
  </si>
  <si>
    <t>Sacramento County</t>
  </si>
  <si>
    <t>Maas Energy Works</t>
  </si>
  <si>
    <t>CALS5345</t>
  </si>
  <si>
    <t>https://thereserve2.apx.com/mymodule/reg/prjView.asp?id1=1245</t>
  </si>
  <si>
    <t>CAR1246</t>
  </si>
  <si>
    <t>Woodcrest Dairy Digester</t>
  </si>
  <si>
    <t>Ogdensburg</t>
  </si>
  <si>
    <t>Woodcrest Dairy, LLC</t>
  </si>
  <si>
    <t>CALS5346</t>
  </si>
  <si>
    <t>https://thereserve2.apx.com/mymodule/reg/prjView.asp?id1=1246</t>
  </si>
  <si>
    <t>CAR1247</t>
  </si>
  <si>
    <t>Bluesource - Carroll Avoided Grassland Conversion Project</t>
  </si>
  <si>
    <t>MONTANA</t>
  </si>
  <si>
    <t>Valley County, MT</t>
  </si>
  <si>
    <t>CAR1248</t>
  </si>
  <si>
    <t>Coolgas 2016-4</t>
  </si>
  <si>
    <t>CAOD5348</t>
  </si>
  <si>
    <t>https://thereserve2.apx.com/mymodule/reg/prjView.asp?id1=1248</t>
  </si>
  <si>
    <t>www.agas.com</t>
  </si>
  <si>
    <t>CAR1249</t>
  </si>
  <si>
    <t>A-Gas Americas 2017-1</t>
  </si>
  <si>
    <t>CAOD5298</t>
  </si>
  <si>
    <t>https://thereserve2.apx.com/mymodule/reg/prjView.asp?id1=1249</t>
  </si>
  <si>
    <t>CAR1250</t>
  </si>
  <si>
    <t>ClimeCo ODS Destruction 18 and 19</t>
  </si>
  <si>
    <t>East Liverpool, Ohio</t>
  </si>
  <si>
    <t>CAOD5333</t>
  </si>
  <si>
    <t>https://thereserve2.apx.com/mymodule/reg/prjView.asp?id1=1250</t>
  </si>
  <si>
    <t>CAR1251</t>
  </si>
  <si>
    <t>DPC Domestic ODS Destruction Project #28</t>
  </si>
  <si>
    <t>Diversified Pure Chem LLC.</t>
  </si>
  <si>
    <t>CAOD5321</t>
  </si>
  <si>
    <t>https://thereserve2.apx.com/mymodule/reg/prjView.asp?id1=1251</t>
  </si>
  <si>
    <t>CAR1252</t>
  </si>
  <si>
    <t>A-Gas Americas 2017-2</t>
  </si>
  <si>
    <t>CAOD5318</t>
  </si>
  <si>
    <t>https://thereserve2.apx.com/mymodule/reg/prjView.asp?id1=1252</t>
  </si>
  <si>
    <t>CAR1253</t>
  </si>
  <si>
    <t>Lambs Dairy Digester</t>
  </si>
  <si>
    <t>Oakfield, New York</t>
  </si>
  <si>
    <t>CALS5319</t>
  </si>
  <si>
    <t>https://thereserve2.apx.com/mymodule/reg/prjView.asp?id1=1253</t>
  </si>
  <si>
    <t>CAR1254</t>
  </si>
  <si>
    <t>A-Gas Americas 2017-3</t>
  </si>
  <si>
    <t>CAOD5320</t>
  </si>
  <si>
    <t>https://thereserve2.apx.com/mymodule/reg/prjView.asp?id1=1254</t>
  </si>
  <si>
    <t>CAR1257</t>
  </si>
  <si>
    <t>Finite Carbon - Rowland IFM</t>
  </si>
  <si>
    <t>Near Beckly, WV</t>
  </si>
  <si>
    <t>Rowland Land Company</t>
  </si>
  <si>
    <t>Rowland Land Company, LLC</t>
  </si>
  <si>
    <t>CAFR5337</t>
  </si>
  <si>
    <t>https://thereserve2.apx.com/mymodule/reg/prjView.asp?id1=1257</t>
  </si>
  <si>
    <t>CAR1258</t>
  </si>
  <si>
    <t>ClimeCo ODS Destruction 20</t>
  </si>
  <si>
    <t>CAOD5338</t>
  </si>
  <si>
    <t>https://thereserve2.apx.com/mymodule/reg/prjView.asp?id1=1258</t>
  </si>
  <si>
    <t>CAR1259</t>
  </si>
  <si>
    <t>Lightning Creek Ranch</t>
  </si>
  <si>
    <t>Wallowa County</t>
  </si>
  <si>
    <t>Climate Trust Capital Fund I LP</t>
  </si>
  <si>
    <t>CAR1260</t>
  </si>
  <si>
    <t>BNW West</t>
  </si>
  <si>
    <t>CAR1261</t>
  </si>
  <si>
    <t>May Ranch Avoided Grassland Conversion</t>
  </si>
  <si>
    <t>Prowers County, CO; NE of Lamar, CO</t>
  </si>
  <si>
    <t>CAR1262</t>
  </si>
  <si>
    <t>Captura de Carbono en San Juan Lachao, Oaxaca</t>
  </si>
  <si>
    <t>OAXACA</t>
  </si>
  <si>
    <t>San Juan Lachao Pueblo Nuevo</t>
  </si>
  <si>
    <t>INTEGRADORA DE COMUNIDADES INDIGENAS Y CAMPESINAS DE OAXACA AC</t>
  </si>
  <si>
    <t>Forestry - MX</t>
  </si>
  <si>
    <t>CAR1263</t>
  </si>
  <si>
    <t>A-Gas Americas 2017-4</t>
  </si>
  <si>
    <t>Reclamation Technologies, Inc. dba A-Gas Americas</t>
  </si>
  <si>
    <t>CAOD5344</t>
  </si>
  <si>
    <t>https://thereserve2.apx.com/mymodule/reg/prjView.asp?id1=1263</t>
  </si>
  <si>
    <t>CAR1264</t>
  </si>
  <si>
    <t>Chugach Alaska Forest Carbon Project</t>
  </si>
  <si>
    <t>Gulf of Alaska region</t>
  </si>
  <si>
    <t>Chugach Alaska Corporation</t>
  </si>
  <si>
    <t>CAFR5364</t>
  </si>
  <si>
    <t>https://thereserve2.apx.com/mymodule/reg/prjView.asp?id1=1264</t>
  </si>
  <si>
    <t>CAR1265</t>
  </si>
  <si>
    <t>Verwey Hanford Dairy Digester</t>
  </si>
  <si>
    <t>Kings County</t>
  </si>
  <si>
    <t>Philip Verwey Farms</t>
  </si>
  <si>
    <t>CALS5365</t>
  </si>
  <si>
    <t>https://thereserve2.apx.com/mymodule/reg/prjView.asp?id1=1265</t>
  </si>
  <si>
    <t>CAR1267</t>
  </si>
  <si>
    <t>Coolgas 2017-5</t>
  </si>
  <si>
    <t>CAOD5347</t>
  </si>
  <si>
    <t>https://thereserve2.apx.com/mymodule/reg/prjView.asp?id1=1267</t>
  </si>
  <si>
    <t>CAR1268</t>
  </si>
  <si>
    <t>A-Gas Americas 2017-6</t>
  </si>
  <si>
    <t>CAOD5368</t>
  </si>
  <si>
    <t>https://thereserve2.apx.com/mymodule/reg/prjView.asp?id1=1268</t>
  </si>
  <si>
    <t>CAR1269</t>
  </si>
  <si>
    <t>Coolgas 2017-7</t>
  </si>
  <si>
    <t>CAOD5369</t>
  </si>
  <si>
    <t>https://thereserve2.apx.com/mymodule/reg/prjView.asp?id1=1269</t>
  </si>
  <si>
    <t>CAR1270</t>
  </si>
  <si>
    <t>A-Gas Americas 2017-8</t>
  </si>
  <si>
    <t>CAOD5362</t>
  </si>
  <si>
    <t>https://thereserve2.apx.com/mymodule/reg/prjView.asp?id1=1270</t>
  </si>
  <si>
    <t>CAR1271</t>
  </si>
  <si>
    <t>ClimeCo ODS Destruction 21</t>
  </si>
  <si>
    <t>CAOD5366</t>
  </si>
  <si>
    <t>https://thereserve2.apx.com/mymodule/reg/prjView.asp?id1=1271</t>
  </si>
  <si>
    <t>CAR1272</t>
  </si>
  <si>
    <t>DPC Domestic ODS Destruction Project #30</t>
  </si>
  <si>
    <t>CAOD5372</t>
  </si>
  <si>
    <t>https://thereserve2.apx.com/mymodule/reg/prjView.asp?id1=1272</t>
  </si>
  <si>
    <t>CAR1274</t>
  </si>
  <si>
    <t>Lawnhurst Farms Methane Reduction Project</t>
  </si>
  <si>
    <t>Ontario County</t>
  </si>
  <si>
    <t>CALS5374</t>
  </si>
  <si>
    <t>CAR1275</t>
  </si>
  <si>
    <t>Chaput Family Farms</t>
  </si>
  <si>
    <t>North Troy</t>
  </si>
  <si>
    <t>CALS5375</t>
  </si>
  <si>
    <t>CAR1276</t>
  </si>
  <si>
    <t>Berkshire Cow Power</t>
  </si>
  <si>
    <t>Berkshire</t>
  </si>
  <si>
    <t>Pleasant Valley Farms of Berkshire, LLC</t>
  </si>
  <si>
    <t>CALS5376</t>
  </si>
  <si>
    <t>CAR1277</t>
  </si>
  <si>
    <t>ClimeCo ODS Destruction 22</t>
  </si>
  <si>
    <t>CAOD5327</t>
  </si>
  <si>
    <t>https://thereserve2.apx.com/mymodule/reg/prjView.asp?id1=1277</t>
  </si>
  <si>
    <t>CAR1278</t>
  </si>
  <si>
    <t>ClimeCo ODS Destruction 23</t>
  </si>
  <si>
    <t>CAOD5328</t>
  </si>
  <si>
    <t>https://thereserve2.apx.com/mymodule/reg/prjView.asp?id1=1278</t>
  </si>
  <si>
    <t>CAR1279</t>
  </si>
  <si>
    <t>ClimeCo ODS Destruction 24</t>
  </si>
  <si>
    <t>CAOD5329</t>
  </si>
  <si>
    <t>https://thereserve2.apx.com/mymodule/reg/prjView.asp?id1=1279</t>
  </si>
  <si>
    <t>CAR1280</t>
  </si>
  <si>
    <t>ClimeCo ODS Destruction 25</t>
  </si>
  <si>
    <t>CAOD5330</t>
  </si>
  <si>
    <t>https://thereserve2.apx.com/mymodule/reg/prjView.asp?id1=1280</t>
  </si>
  <si>
    <t>CAR1281</t>
  </si>
  <si>
    <t>Four Hills Farm</t>
  </si>
  <si>
    <t>Bristol</t>
  </si>
  <si>
    <t>Four Hills Farm Partnership</t>
  </si>
  <si>
    <t>CALS5324</t>
  </si>
  <si>
    <t>CAR1282</t>
  </si>
  <si>
    <t>Captura de carbono en San Rafael Ixtapalucan</t>
  </si>
  <si>
    <t>PUEBLA</t>
  </si>
  <si>
    <t>San Rafael Ixtapalucan</t>
  </si>
  <si>
    <t>www.icico.org.mx</t>
  </si>
  <si>
    <t>CAR1283</t>
  </si>
  <si>
    <t>Swiss Valley Farms</t>
  </si>
  <si>
    <t>Warsaw, NY</t>
  </si>
  <si>
    <t>Swiss Valley Farms, LLC</t>
  </si>
  <si>
    <t>CALS5325</t>
  </si>
  <si>
    <t>https://thereserve2.apx.com/mymodule/reg/prjView.asp?id1=1283</t>
  </si>
  <si>
    <t>CAR1284</t>
  </si>
  <si>
    <t>BNW Ranch</t>
  </si>
  <si>
    <t>CAR1285</t>
  </si>
  <si>
    <t>Santiago Coltzingo</t>
  </si>
  <si>
    <t>CAR1286</t>
  </si>
  <si>
    <t>A-Gas Americas 2018-1</t>
  </si>
  <si>
    <t>Reclamation Technologies, Inc dba A-Gas Americas</t>
  </si>
  <si>
    <t>CAOD5326</t>
  </si>
  <si>
    <t>https://thereserve2.apx.com/mymodule/reg/prjView.asp?id1=1286</t>
  </si>
  <si>
    <t>CAR1287</t>
  </si>
  <si>
    <t>Perfect Cycle ODS-3</t>
  </si>
  <si>
    <t>CAOD5331</t>
  </si>
  <si>
    <t>https://thereserve2.apx.com/mymodule/reg/prjView.asp?id1=1287</t>
  </si>
  <si>
    <t>www.perfectcycle.com</t>
  </si>
  <si>
    <t>CAR1288</t>
  </si>
  <si>
    <t>GJ TeVelde Ranch Dairy Digester</t>
  </si>
  <si>
    <t>GJ TeVelde Ranch Energy, LLC</t>
  </si>
  <si>
    <t>CALS5388</t>
  </si>
  <si>
    <t>https://thereserve2.apx.com/mymodule/reg/prjView.asp?id1=1288</t>
  </si>
  <si>
    <t>CAR1289</t>
  </si>
  <si>
    <t>Irony</t>
  </si>
  <si>
    <t>Irony, LLC</t>
  </si>
  <si>
    <t>Irony LLC</t>
  </si>
  <si>
    <t>CAOD5399</t>
  </si>
  <si>
    <t>https://thereserve2.apx.com/mymodule/reg/prjView.asp?id1=1289</t>
  </si>
  <si>
    <t>CAR1290</t>
  </si>
  <si>
    <t>A-Gas Americas 2018-2</t>
  </si>
  <si>
    <t>CAOD5380</t>
  </si>
  <si>
    <t>https://thereserve2.apx.com/mymodule/reg/prjView.asp?id1=1290</t>
  </si>
  <si>
    <t>CAR1291</t>
  </si>
  <si>
    <t>Verwey Madera Dairy Digester</t>
  </si>
  <si>
    <t>Madera County</t>
  </si>
  <si>
    <t>CALS5391</t>
  </si>
  <si>
    <t>https://thereserve2.apx.com/mymodule/reg/prjView.asp?id1=1291</t>
  </si>
  <si>
    <t>CAR1292</t>
  </si>
  <si>
    <t>Forest Carbon Partners - Seldovia Native Association Forest Carbon Project</t>
  </si>
  <si>
    <t>Seldovia Native Association, Inc.</t>
  </si>
  <si>
    <t>CAFR5382</t>
  </si>
  <si>
    <t>CAR1293</t>
  </si>
  <si>
    <t>Forest Carbon Partners - English Bay Corporation Forest Carbon Project</t>
  </si>
  <si>
    <t>English Bay Corporation</t>
  </si>
  <si>
    <t>CAFR5384</t>
  </si>
  <si>
    <t>CAR1294</t>
  </si>
  <si>
    <t>Lakeshore Dairy</t>
  </si>
  <si>
    <t>Wilson, NY</t>
  </si>
  <si>
    <t>Lakeshore Dairy, LLC</t>
  </si>
  <si>
    <t>CALS5394</t>
  </si>
  <si>
    <t>https://thereserve2.apx.com/mymodule/reg/prjView.asp?id1=1294</t>
  </si>
  <si>
    <t>CAR1295</t>
  </si>
  <si>
    <t>A-Gas 2018-3</t>
  </si>
  <si>
    <t>CAOD5389</t>
  </si>
  <si>
    <t>https://thereserve2.apx.com/mymodule/reg/prjView.asp?id1=1295</t>
  </si>
  <si>
    <t>CAR1296</t>
  </si>
  <si>
    <t>A-Gas 2018-4</t>
  </si>
  <si>
    <t>CAOD5405</t>
  </si>
  <si>
    <t>https://thereserve2.apx.com/mymodule/reg/prjView.asp?id1=1296</t>
  </si>
  <si>
    <t>CAR1297</t>
  </si>
  <si>
    <t>Finite Carbon - Sieben Live Stock IFM</t>
  </si>
  <si>
    <t>Lewis and Clark, Cascade, Meagher, and Powell counties</t>
  </si>
  <si>
    <t>Sieben Live Stock Co</t>
  </si>
  <si>
    <t>Sieben Live Stock Company</t>
  </si>
  <si>
    <t>CAFR5397</t>
  </si>
  <si>
    <t>https://thereserve2.apx.com/mymodule/reg/prjView.asp?id1=1297</t>
  </si>
  <si>
    <t>CAR1298</t>
  </si>
  <si>
    <t>Adirondack Farms</t>
  </si>
  <si>
    <t>Peru, NY</t>
  </si>
  <si>
    <t>Adirondack Farms, LLC</t>
  </si>
  <si>
    <t>CALS5398</t>
  </si>
  <si>
    <t>https://thereserve2.apx.com/mymodule/reg/prjView.asp?id1=1298</t>
  </si>
  <si>
    <t>CAR1299</t>
  </si>
  <si>
    <t>Heartland Ranch Phase 2</t>
  </si>
  <si>
    <t>CAR1300</t>
  </si>
  <si>
    <t>ClimeCo ODS Destruction 26</t>
  </si>
  <si>
    <t>CAOD6300</t>
  </si>
  <si>
    <t>https://thereserve2.apx.com/mymodule/reg/prjView.asp?id1=1300</t>
  </si>
  <si>
    <t>CAR1301</t>
  </si>
  <si>
    <t>ClimeCo ODS Destruction 27</t>
  </si>
  <si>
    <t>CAOD6301</t>
  </si>
  <si>
    <t>https://thereserve2.apx.com/mymodule/reg/prjView.asp?id1=1301</t>
  </si>
  <si>
    <t>CAR1302</t>
  </si>
  <si>
    <t>ClimeCo ODS Destruction 28</t>
  </si>
  <si>
    <t>CAOD6302</t>
  </si>
  <si>
    <t>https://thereserve2.apx.com/mymodule/reg/prjView.asp?id1=1302</t>
  </si>
  <si>
    <t>CAR1303</t>
  </si>
  <si>
    <t>A-Gas 2018-5</t>
  </si>
  <si>
    <t>Bowling Green, Wood County</t>
  </si>
  <si>
    <t>CAOD6303</t>
  </si>
  <si>
    <t>https://thereserve2.apx.com/mymodule/reg/prjView.asp?id1=1303</t>
  </si>
  <si>
    <t>CAR1305</t>
  </si>
  <si>
    <t>A-Gas 2018-7</t>
  </si>
  <si>
    <t>CAOD6305</t>
  </si>
  <si>
    <t>https://thereserve2.apx.com/mymodule/reg/prjView.asp?id1=1305</t>
  </si>
  <si>
    <t>CAR1306</t>
  </si>
  <si>
    <t>DISTRITO FEDERAL</t>
  </si>
  <si>
    <t>CAR1308</t>
  </si>
  <si>
    <t>Coolgas 2018-6</t>
  </si>
  <si>
    <t>Wood County, Bowling Green</t>
  </si>
  <si>
    <t>CAOD6308</t>
  </si>
  <si>
    <t>https://thereserve2.apx.com/mymodule/reg/prjView.asp?id1=1308</t>
  </si>
  <si>
    <t>CAR1309</t>
  </si>
  <si>
    <t>ClimeCo ODS Destruction 29</t>
  </si>
  <si>
    <t>CAOD6309</t>
  </si>
  <si>
    <t>https://thereserve2.apx.com/mymodule/reg/prjView.asp?id1=1309</t>
  </si>
  <si>
    <t>CAR1310</t>
  </si>
  <si>
    <t>ClimeCo ODS Destruction 30</t>
  </si>
  <si>
    <t>CAOD6310</t>
  </si>
  <si>
    <t>https://thereserve2.apx.com/mymodule/reg/prjView.asp?id1=1310</t>
  </si>
  <si>
    <t>CAR1311</t>
  </si>
  <si>
    <t>A-Gas 2018-8</t>
  </si>
  <si>
    <t>CAOD6311</t>
  </si>
  <si>
    <t>https://thereserve2.apx.com/mymodule/reg/prjView.asp?id1=1311</t>
  </si>
  <si>
    <t>CAR1312</t>
  </si>
  <si>
    <t>A-Gas 2018-9</t>
  </si>
  <si>
    <t>CAOD6312</t>
  </si>
  <si>
    <t>https://thereserve2.apx.com/mymodule/reg/prjView.asp?id1=1312</t>
  </si>
  <si>
    <t>CAR1313</t>
  </si>
  <si>
    <t>Save the Redwoods League 2018</t>
  </si>
  <si>
    <t>Save the Redwoods League</t>
  </si>
  <si>
    <t>CAFR6313</t>
  </si>
  <si>
    <t>https://thereserve2.apx.com/mymodule/reg/prjView.asp?id1=1313</t>
  </si>
  <si>
    <t>www.savetheredwoods.org</t>
  </si>
  <si>
    <t>CAR1314</t>
  </si>
  <si>
    <t>Finite Carbon - Spokane Tribe of Indians IFM</t>
  </si>
  <si>
    <t>Stevens County</t>
  </si>
  <si>
    <t>Spokane Tribe of Indians</t>
  </si>
  <si>
    <t>CAFR6314</t>
  </si>
  <si>
    <t>https://thereserve2.apx.com/mymodule/reg/prjView.asp?id1=1314</t>
  </si>
  <si>
    <t>CAR1315</t>
  </si>
  <si>
    <t>West Star North Dairy</t>
  </si>
  <si>
    <t>Buttonwillow</t>
  </si>
  <si>
    <t>ABEC #2 LLC</t>
  </si>
  <si>
    <t>CALS6315</t>
  </si>
  <si>
    <t>https://thereserve2.apx.com/mymodule/reg/prjView.asp?id1=1315</t>
  </si>
  <si>
    <t>http://calbioenergy.com/</t>
  </si>
  <si>
    <t>CAR1316</t>
  </si>
  <si>
    <t>Lakeview Farms Dairy</t>
  </si>
  <si>
    <t>Bakersfield</t>
  </si>
  <si>
    <t>ABEC #3 LLC</t>
  </si>
  <si>
    <t>CALS6316</t>
  </si>
  <si>
    <t>https://thereserve2.apx.com/mymodule/reg/prjView.asp?id1=1316</t>
  </si>
  <si>
    <t>CAR1317</t>
  </si>
  <si>
    <t>CE&amp;S Dairy</t>
  </si>
  <si>
    <t>ABEC #4 LLC</t>
  </si>
  <si>
    <t>CALS6317</t>
  </si>
  <si>
    <t>https://thereserve2.apx.com/mymodule/reg/prjView.asp?id1=1317</t>
  </si>
  <si>
    <t>CAR1318</t>
  </si>
  <si>
    <t>A-Gas 2019-1</t>
  </si>
  <si>
    <t>A-Gas</t>
  </si>
  <si>
    <t>CAOD6318</t>
  </si>
  <si>
    <t>https://thereserve2.apx.com/mymodule/reg/prjView.asp?id1=1318</t>
  </si>
  <si>
    <t>CAR1319</t>
  </si>
  <si>
    <t>Coolgas</t>
  </si>
  <si>
    <t>CAOD6319</t>
  </si>
  <si>
    <t>CAR1321</t>
  </si>
  <si>
    <t>Remley Family Farms Anaerobic Digester</t>
  </si>
  <si>
    <t>Roaring Branch</t>
  </si>
  <si>
    <t>CALS6321</t>
  </si>
  <si>
    <t>CAR1323</t>
  </si>
  <si>
    <t>CAOD6323</t>
  </si>
  <si>
    <t>CAR1324</t>
  </si>
  <si>
    <t>AR-Joy Farm Dairy Digester</t>
  </si>
  <si>
    <t>Cochranville</t>
  </si>
  <si>
    <t>AR-Joy Farms, LLC</t>
  </si>
  <si>
    <t>NativeEnergy, Inc</t>
  </si>
  <si>
    <t>CALS6324</t>
  </si>
  <si>
    <t>CAR1325</t>
  </si>
  <si>
    <t>Captura de Carbono Forestal Ejido San Lucas</t>
  </si>
  <si>
    <t>Amanalco de Becerra</t>
  </si>
  <si>
    <t>CAR1326</t>
  </si>
  <si>
    <t>ClimeCo ODS Destruction 31</t>
  </si>
  <si>
    <t>CAOD6326</t>
  </si>
  <si>
    <t>https://thereserve2.apx.com/mymodule/reg/prjView.asp?id1=1326</t>
  </si>
  <si>
    <t>CAR1327</t>
  </si>
  <si>
    <t>Perfect Cycle ODS-4</t>
  </si>
  <si>
    <t>CAOD6327</t>
  </si>
  <si>
    <t>https://thereserve2.apx.com/mymodule/reg/prjView.asp?id1=1327</t>
  </si>
  <si>
    <t>CAR1328</t>
  </si>
  <si>
    <t>Heartland Ranch Phase 3</t>
  </si>
  <si>
    <t>Bent County, Colorado</t>
  </si>
  <si>
    <t>Nicole Rosmarino</t>
  </si>
  <si>
    <t>southernplains.org</t>
  </si>
  <si>
    <t>CAR1329</t>
  </si>
  <si>
    <t>Forest Carbon Partners - Hunter Ranch Improved Forest Management Project</t>
  </si>
  <si>
    <t>near Korbel, CA</t>
  </si>
  <si>
    <t>Hunter Ranch, LLC</t>
  </si>
  <si>
    <t>CAFR6329</t>
  </si>
  <si>
    <t>CAR1330</t>
  </si>
  <si>
    <t>Monte Rio Improved Forest Management Project</t>
  </si>
  <si>
    <t>Monte Rio, Sonoma County</t>
  </si>
  <si>
    <t>Bohemian Club</t>
  </si>
  <si>
    <t>CAFR6330</t>
  </si>
  <si>
    <t>CAR1331</t>
  </si>
  <si>
    <t>Finite Carbon - Boone Parklands IFM</t>
  </si>
  <si>
    <t>Lewis, Greenup,Carter, Elliott, and Lee Counties</t>
  </si>
  <si>
    <t>Corrigan TLP, LLC.</t>
  </si>
  <si>
    <t>CAFR6331</t>
  </si>
  <si>
    <t>CAR1332</t>
  </si>
  <si>
    <t>Lubrecht Experimental Forest Carbon Project</t>
  </si>
  <si>
    <t>Missoula County</t>
  </si>
  <si>
    <t>Spatial Informatics Group, LLC</t>
  </si>
  <si>
    <t>Montana Forest &amp; Conservation Experiment Station (MFCES)</t>
  </si>
  <si>
    <t>Spatial Informatics Group LLC</t>
  </si>
  <si>
    <t>CAFR6332</t>
  </si>
  <si>
    <t>CAR1333</t>
  </si>
  <si>
    <t>Captura de Carbono San Bartolo O2</t>
  </si>
  <si>
    <t>San Bartolo Amanalco</t>
  </si>
  <si>
    <t>CAR1334</t>
  </si>
  <si>
    <t>Indigo Ag Nitrogen Management</t>
  </si>
  <si>
    <t>AZ, AR, CA, CO, ID, IL, IN, IA, KS, KY, MI, MN, MO, MT, NE, NC, ND, NY, OH, OK, OR, PA, SD, TN, TX, VA, WA, WI, WY</t>
  </si>
  <si>
    <t>Indigo Ag</t>
  </si>
  <si>
    <t>Nitrogen Management</t>
  </si>
  <si>
    <t>CAR1335</t>
  </si>
  <si>
    <t>Coffeyville NAP2</t>
  </si>
  <si>
    <t>Coffeyville, Kansas</t>
  </si>
  <si>
    <t>ClimeCo Corp MCK NAP2, LLC.</t>
  </si>
  <si>
    <t>Nitric Acid N2O- Tertiary Catalyst</t>
  </si>
  <si>
    <t>CAR1336</t>
  </si>
  <si>
    <t>TCT Birmingham IFM Project</t>
  </si>
  <si>
    <t>Bibb,Jefferson,Shelby,Tuscaloosa, Walker Counties</t>
  </si>
  <si>
    <t>Peak Carbon LLC</t>
  </si>
  <si>
    <t>Twin Creeks Timber LLC</t>
  </si>
  <si>
    <t>CAFR6336</t>
  </si>
  <si>
    <t>CAR1337</t>
  </si>
  <si>
    <t>Two Fiets Digester</t>
  </si>
  <si>
    <t>Tipton CA</t>
  </si>
  <si>
    <t>Two Fiets</t>
  </si>
  <si>
    <t>CALS6337</t>
  </si>
  <si>
    <t>https://thereserve2.apx.com/mymodule/reg/prjView.asp?id1=1337</t>
  </si>
  <si>
    <t>CAR1339</t>
  </si>
  <si>
    <t>Humboldt Mixed Forest Improvement Project</t>
  </si>
  <si>
    <t>Humboldt and Del Norte Counties</t>
  </si>
  <si>
    <t>Green Diamond Resource Company</t>
  </si>
  <si>
    <t>CAFR6339</t>
  </si>
  <si>
    <t>CAR1340</t>
  </si>
  <si>
    <t>Optima KV, LLC</t>
  </si>
  <si>
    <t>KENANSVILLE</t>
  </si>
  <si>
    <t>OptimaBio, LLC</t>
  </si>
  <si>
    <t>CALS6340</t>
  </si>
  <si>
    <t>https://thereserve2.apx.com/mymodule/reg/prjView.asp?id1=1340</t>
  </si>
  <si>
    <t>www.pig.energy</t>
  </si>
  <si>
    <t>CAR1341</t>
  </si>
  <si>
    <t>Hudson Tech 2019-4</t>
  </si>
  <si>
    <t>CAOD6341</t>
  </si>
  <si>
    <t>https://thereserve2.apx.com/mymodule/reg/prjView.asp?id1=1341</t>
  </si>
  <si>
    <t>Santa Rosa County; near Pace</t>
  </si>
  <si>
    <t>Resource Management Service LLC</t>
  </si>
  <si>
    <t>Resource Management Service, LLC</t>
  </si>
  <si>
    <t>www.resourcemgt.com</t>
  </si>
  <si>
    <t>CAR1343</t>
  </si>
  <si>
    <t>RMS Coastal Headwaters Longleaf Restoration Avoided Conversion</t>
  </si>
  <si>
    <t>CAR1344</t>
  </si>
  <si>
    <t>Reforesting the Usumacinta River Delta</t>
  </si>
  <si>
    <t>CAMPECHE</t>
  </si>
  <si>
    <t>Palizada, Campeche</t>
  </si>
  <si>
    <t>PLANALTO S.P.R. DE R.L.</t>
  </si>
  <si>
    <t>CAR1345</t>
  </si>
  <si>
    <t>El Nopalillo - ASRTulancingo</t>
  </si>
  <si>
    <t>HIDALGO</t>
  </si>
  <si>
    <t>Epazoyucan, Nopalillo</t>
  </si>
  <si>
    <t>CAR1347</t>
  </si>
  <si>
    <t>Cima de Togo - ASRTulancingo</t>
  </si>
  <si>
    <t>Cima de Togo</t>
  </si>
  <si>
    <t>CAR1348</t>
  </si>
  <si>
    <t>Chacalapa - ASRTulancingo</t>
  </si>
  <si>
    <t>Cuautepec, Chacalapa</t>
  </si>
  <si>
    <t>CAR1350</t>
  </si>
  <si>
    <t>El Ocote - ASRTulancingo</t>
  </si>
  <si>
    <t>Epazoyucan, El Ocote Chico</t>
  </si>
  <si>
    <t>CAR1351</t>
  </si>
  <si>
    <t>Sangre de Cristo - ASRTulancingo</t>
  </si>
  <si>
    <t>Santiago Tulantepec de Lugo Guerrero; Sangre de Cristo</t>
  </si>
  <si>
    <t>CAR1352</t>
  </si>
  <si>
    <t>Xahuayalulco - ASRTulancingo</t>
  </si>
  <si>
    <t>Cuautepec de Hinojosa; Xahuayalulco</t>
  </si>
  <si>
    <t>CAR1353</t>
  </si>
  <si>
    <t>Hueyapan - ASRTulancingo</t>
  </si>
  <si>
    <t>Cuautepec de Hinojosa;Hueyapan</t>
  </si>
  <si>
    <t>CAR1354</t>
  </si>
  <si>
    <t>Las Puentes y Anexos - ASRTulancingo</t>
  </si>
  <si>
    <t>Cuautepec de Hinojosa; Las Puentes</t>
  </si>
  <si>
    <t>CAR1355</t>
  </si>
  <si>
    <t>La Estancia - ASRTulancingo</t>
  </si>
  <si>
    <t>Singuilucan; La Estancia</t>
  </si>
  <si>
    <t>CAR1356</t>
  </si>
  <si>
    <t>El Ventorrillo - ASRTulancingo</t>
  </si>
  <si>
    <t>Cuautepec; El Ventorrillo</t>
  </si>
  <si>
    <t>CAR1357</t>
  </si>
  <si>
    <t>San Lorenzo Sayula - ASRTulancingo</t>
  </si>
  <si>
    <t>Cuautepec; San Lorenzo Sayula</t>
  </si>
  <si>
    <t>CAR1358</t>
  </si>
  <si>
    <t>Sabanetas - ASRTulancingo</t>
  </si>
  <si>
    <t>Singuilucan; Sabanetas</t>
  </si>
  <si>
    <t>CAR1359</t>
  </si>
  <si>
    <t>Tecocomulco - ASRTulancingo</t>
  </si>
  <si>
    <t>Cuautepec;Tecocomulco de Juarez</t>
  </si>
  <si>
    <t>CAR1360</t>
  </si>
  <si>
    <t>Emiliano Zapata - ASRTulancingo</t>
  </si>
  <si>
    <t>Santiago Tulantepec de Lugo Guerrero,</t>
  </si>
  <si>
    <t>CAR1361</t>
  </si>
  <si>
    <t>Los Romeros - ASRTulancingo</t>
  </si>
  <si>
    <t>Santiago Tulantepec; Los Romeros</t>
  </si>
  <si>
    <t>CAR1362</t>
  </si>
  <si>
    <t>San Pedro Huixotitla - ASRTulancingo</t>
  </si>
  <si>
    <t>Mineral del Monte; Cienega Larga</t>
  </si>
  <si>
    <t>CAR1363</t>
  </si>
  <si>
    <t>Puentecillas y Anexos - ASRTulancingo</t>
  </si>
  <si>
    <t>Omitlan de Juarez; Puentecillas</t>
  </si>
  <si>
    <t>CAR1364</t>
  </si>
  <si>
    <t>Alhuajoyucan - ASRTulancingo</t>
  </si>
  <si>
    <t>Cuatepec; Alhuajoyucan</t>
  </si>
  <si>
    <t>CAR1365</t>
  </si>
  <si>
    <t>Arturo Gomez Canales - ASRTulancingo</t>
  </si>
  <si>
    <t>Acaxochitlan</t>
  </si>
  <si>
    <t>CAR1366</t>
  </si>
  <si>
    <t>Ixtula y Sembo - ASRTulancingo</t>
  </si>
  <si>
    <t>Huasca de Ocampo; El Zembo</t>
  </si>
  <si>
    <t>CAR1367</t>
  </si>
  <si>
    <t>Hudson Tech 2019-5</t>
  </si>
  <si>
    <t>CAOD6367</t>
  </si>
  <si>
    <t>https://thereserve2.apx.com/mymodule/reg/prjView.asp?id1=1367</t>
  </si>
  <si>
    <t>CAR1368</t>
  </si>
  <si>
    <t>Pine Creek Improved Forest Management Project</t>
  </si>
  <si>
    <t>CAFR6368</t>
  </si>
  <si>
    <t>https://thereserve2.apx.com/mymodule/reg/prjView.asp?id1=1368</t>
  </si>
  <si>
    <t>CAR1372</t>
  </si>
  <si>
    <t>Rochelle Municipal Landfill</t>
  </si>
  <si>
    <t>Rochelle</t>
  </si>
  <si>
    <t>Element Markets Emissions, LLC</t>
  </si>
  <si>
    <t>CAR1373</t>
  </si>
  <si>
    <t>Finite Carbon - Stevenson AL IFM</t>
  </si>
  <si>
    <t>Near Princeton, AL</t>
  </si>
  <si>
    <t>Lyme Skyline Forest Company LLC</t>
  </si>
  <si>
    <t>CAFR6373</t>
  </si>
  <si>
    <t>CAR1374</t>
  </si>
  <si>
    <t>Finite Carbon - Stevenson TN IFM</t>
  </si>
  <si>
    <t>Near Altamont, TN</t>
  </si>
  <si>
    <t>CAFR6374</t>
  </si>
  <si>
    <t>CAR1375</t>
  </si>
  <si>
    <t>www.ecoturismolaflorida.com.mx</t>
  </si>
  <si>
    <t>CAR1376</t>
  </si>
  <si>
    <t>ClimeCo ODS Destruction 32</t>
  </si>
  <si>
    <t>CAOD6376</t>
  </si>
  <si>
    <t>https://thereserve2.apx.com/mymodule/reg/prjView.asp?id1=1376</t>
  </si>
  <si>
    <t>CAR1377</t>
  </si>
  <si>
    <t>Proyecto de Captura de Carbono Forestal en Bienes Comunales de Santiago Tlacotepec</t>
  </si>
  <si>
    <t>CAR1382</t>
  </si>
  <si>
    <t>Cohasset 2019</t>
  </si>
  <si>
    <t>Butte and Tehama Counties</t>
  </si>
  <si>
    <t>CAFR6382</t>
  </si>
  <si>
    <t>Redding</t>
  </si>
  <si>
    <t>CAR1384</t>
  </si>
  <si>
    <t>Mosquito 2019</t>
  </si>
  <si>
    <t>CAFR6384</t>
  </si>
  <si>
    <t>CAR1385</t>
  </si>
  <si>
    <t>North Stirling 2019</t>
  </si>
  <si>
    <t>CAFR6385</t>
  </si>
  <si>
    <t>CAR1386</t>
  </si>
  <si>
    <t>Tiger 2019</t>
  </si>
  <si>
    <t>CAFR6386</t>
  </si>
  <si>
    <t>CAR1387</t>
  </si>
  <si>
    <t>Alberto Ramirez</t>
  </si>
  <si>
    <t>CAR1388</t>
  </si>
  <si>
    <t>CAR1389</t>
  </si>
  <si>
    <t>N Fixing Microbes - Pivot Bio</t>
  </si>
  <si>
    <t>IL</t>
  </si>
  <si>
    <t>Pivot Bio, Inc</t>
  </si>
  <si>
    <t>CAR1391</t>
  </si>
  <si>
    <t>Finite Carbon - Lyme Wisconsin IFM</t>
  </si>
  <si>
    <t>Florence County</t>
  </si>
  <si>
    <t>Lyme Wisconsin Timberlands LLC</t>
  </si>
  <si>
    <t>CAFR6391</t>
  </si>
  <si>
    <t>CAR1392</t>
  </si>
  <si>
    <t>Ejido forestal Los Bancos</t>
  </si>
  <si>
    <t>DURANGO</t>
  </si>
  <si>
    <t>ALVARO RENE RIVERA JARAMILLO</t>
  </si>
  <si>
    <t>LOS BANCOS</t>
  </si>
  <si>
    <t>CAR1393</t>
  </si>
  <si>
    <t>The Nature Conservancy Warm Springs IFM Carbon Project</t>
  </si>
  <si>
    <t>Bath County, Virginia, near Warm Springs</t>
  </si>
  <si>
    <t>CAFR6393</t>
  </si>
  <si>
    <t>CAR1396</t>
  </si>
  <si>
    <t>This is CAR1245 reporting as a voluntary project for one reporting period</t>
  </si>
  <si>
    <t>CAR1398</t>
  </si>
  <si>
    <t>Veseth and Veseth Ranch</t>
  </si>
  <si>
    <t>Phillips County</t>
  </si>
  <si>
    <t>CAR1401</t>
  </si>
  <si>
    <t>ClimeCo ODS Destruction 33</t>
  </si>
  <si>
    <t>CAOD6401</t>
  </si>
  <si>
    <t>https://thereserve2.apx.com/mymodule/reg/prjView.asp?id1=1401</t>
  </si>
  <si>
    <t>CAR1402</t>
  </si>
  <si>
    <t>Big McCarty</t>
  </si>
  <si>
    <t>Tehama County</t>
  </si>
  <si>
    <t>CAFR6402</t>
  </si>
  <si>
    <t>CAR1403</t>
  </si>
  <si>
    <t>Deadwood</t>
  </si>
  <si>
    <t>Shasta and Trinity Counties</t>
  </si>
  <si>
    <t>CAFR6403</t>
  </si>
  <si>
    <t>CAR1404</t>
  </si>
  <si>
    <t>Wetsel</t>
  </si>
  <si>
    <t>El Dorado and Amador Counties</t>
  </si>
  <si>
    <t>CAFR6404</t>
  </si>
  <si>
    <t>CAR1405</t>
  </si>
  <si>
    <t>Schaads</t>
  </si>
  <si>
    <t>Calaveras County</t>
  </si>
  <si>
    <t>CAFR6405</t>
  </si>
  <si>
    <t>CAR1406</t>
  </si>
  <si>
    <t>Swamp</t>
  </si>
  <si>
    <t>CAFR6406</t>
  </si>
  <si>
    <t>CAR1407</t>
  </si>
  <si>
    <t>Mineral</t>
  </si>
  <si>
    <t>Shasta and Tehama Counties</t>
  </si>
  <si>
    <t>CAFR6407</t>
  </si>
  <si>
    <t>CAR1408</t>
  </si>
  <si>
    <t>CAFR6408</t>
  </si>
  <si>
    <t>CAR1409</t>
  </si>
  <si>
    <t>CAFR6409</t>
  </si>
  <si>
    <t>CAR1412</t>
  </si>
  <si>
    <t>A-Gas UCSD1</t>
  </si>
  <si>
    <t>Reclamation Technologies, Inc., dba A-Gas</t>
  </si>
  <si>
    <t>CAOD6412</t>
  </si>
  <si>
    <t>https://thereserve2.apx.com/mymodule/reg/prjView.asp?id1=1412</t>
  </si>
  <si>
    <t>CAR1413</t>
  </si>
  <si>
    <t>A-Gas 4-2020</t>
  </si>
  <si>
    <t>CAOD6413</t>
  </si>
  <si>
    <t>https://thereserve2.apx.com/mymodule/reg/prjView.asp?id1=1413</t>
  </si>
  <si>
    <t>CAR1418</t>
  </si>
  <si>
    <t>Perfect Cycle ODS-5</t>
  </si>
  <si>
    <t>CAOD6418</t>
  </si>
  <si>
    <t>CAR1424</t>
  </si>
  <si>
    <t>CAR1425</t>
  </si>
  <si>
    <t>Medford Spring Grassland Conservation</t>
  </si>
  <si>
    <t>CAR1428</t>
  </si>
  <si>
    <t>Manglares San Crisanto</t>
  </si>
  <si>
    <t>Beach</t>
  </si>
  <si>
    <t>FUNDACION SAN CRISANTO</t>
  </si>
  <si>
    <t>EJIDO SAN CRISANTO</t>
  </si>
  <si>
    <t>CAR1429</t>
  </si>
  <si>
    <t>Manglares Ursulo Galvan</t>
  </si>
  <si>
    <t>TABASCO</t>
  </si>
  <si>
    <t>Basin</t>
  </si>
  <si>
    <t>EJIDO URSULO GALVAN</t>
  </si>
  <si>
    <t>CAR1432</t>
  </si>
  <si>
    <t>Ejido sierra de Agua</t>
  </si>
  <si>
    <t>VERACRUZ</t>
  </si>
  <si>
    <t>Perote</t>
  </si>
  <si>
    <t>SENDAS AC</t>
  </si>
  <si>
    <t>Ejido Sierra de Agua</t>
  </si>
  <si>
    <t>CAR1433</t>
  </si>
  <si>
    <t>Ejido La Libertad</t>
  </si>
  <si>
    <t>CAR1434</t>
  </si>
  <si>
    <t>Ejido San Pedro Buenavista</t>
  </si>
  <si>
    <t>Acajete</t>
  </si>
  <si>
    <t>CAR1435</t>
  </si>
  <si>
    <t>Ejido Coatitila</t>
  </si>
  <si>
    <t>Xico</t>
  </si>
  <si>
    <t>CAR1436</t>
  </si>
  <si>
    <t>Finite Carbon - Dingess Rum IFM</t>
  </si>
  <si>
    <t>Logan and Boone Counties</t>
  </si>
  <si>
    <t>NRP (Operating) LLC</t>
  </si>
  <si>
    <t>WPP LLC</t>
  </si>
  <si>
    <t>CAFR6436</t>
  </si>
  <si>
    <t>CAR1437</t>
  </si>
  <si>
    <t>Ejido El Agua de Los Pescados y sus Anexos</t>
  </si>
  <si>
    <t>CAR1438</t>
  </si>
  <si>
    <t>Predio Las Piedras</t>
  </si>
  <si>
    <t>CAR1439</t>
  </si>
  <si>
    <t>Valle Odiyana</t>
  </si>
  <si>
    <t>Ayahualulco</t>
  </si>
  <si>
    <t>CAR1440</t>
  </si>
  <si>
    <t>CAR1441</t>
  </si>
  <si>
    <t>A-Gas 5-2020</t>
  </si>
  <si>
    <t>CAOD6441</t>
  </si>
  <si>
    <t>CAR1442</t>
  </si>
  <si>
    <t>Shasta Cascade Timberlands Forest Carbon Project</t>
  </si>
  <si>
    <t>Trinity, Shasta and Siskiyou Counties; Near Redding</t>
  </si>
  <si>
    <t>Shasta Cascade Timberlands LLC</t>
  </si>
  <si>
    <t>CAFR6442</t>
  </si>
  <si>
    <t>CAR1445</t>
  </si>
  <si>
    <t>CAR1446</t>
  </si>
  <si>
    <t>Captura de carbono forestal en el Ejido Corral de Piedra</t>
  </si>
  <si>
    <t>CON. S/N, CORRAL DE PIEDRA, AMANALCO. CP. 51260</t>
  </si>
  <si>
    <t>Ejido Corral de Piedra</t>
  </si>
  <si>
    <t>CAR1447</t>
  </si>
  <si>
    <t>Captura de carbono forestal en la comunidad de San Miguel Tenextepec</t>
  </si>
  <si>
    <t>Comunidad San Miguel Tenextepec</t>
  </si>
  <si>
    <t>CAR1448</t>
  </si>
  <si>
    <t>Ejido El Capulin</t>
  </si>
  <si>
    <t>CAR1449</t>
  </si>
  <si>
    <t>Comunidad Santa Maria y sus Barrios</t>
  </si>
  <si>
    <t>CAR1450</t>
  </si>
  <si>
    <t>CAR1451</t>
  </si>
  <si>
    <t>Captura de carbono forestal en el Ejido San Juan</t>
  </si>
  <si>
    <t>DOM. CON. SAN JUAN</t>
  </si>
  <si>
    <t>Ejido San Juan</t>
  </si>
  <si>
    <t>CAR1452</t>
  </si>
  <si>
    <t>Captura de carbono forestal en el Ejido San Mateo</t>
  </si>
  <si>
    <t>DOM. CON. SAN MATEO</t>
  </si>
  <si>
    <t>Ejido San Mateo</t>
  </si>
  <si>
    <t>CAR1453</t>
  </si>
  <si>
    <t>Amanalco</t>
  </si>
  <si>
    <t>CAR1454</t>
  </si>
  <si>
    <t>Captura de carbono forestal en el Ejido El Potrero</t>
  </si>
  <si>
    <t>Ejido El Potrero</t>
  </si>
  <si>
    <t>CAR1455</t>
  </si>
  <si>
    <t>NUEVO PARANGARICUTIRO</t>
  </si>
  <si>
    <t>SERVICIO Y CONSULTORIA AMBIENTAL Y FORESTAL, S. DE .R.L. DE C.V.</t>
  </si>
  <si>
    <t>CAR1456</t>
  </si>
  <si>
    <t>ClimeCo ODS Destruction 34</t>
  </si>
  <si>
    <t>CAOD6456</t>
  </si>
  <si>
    <t>CAR1458</t>
  </si>
  <si>
    <t>A-Gas 1-2021</t>
  </si>
  <si>
    <t>CAOD6458</t>
  </si>
  <si>
    <t>CAR393</t>
  </si>
  <si>
    <t>Merced County</t>
  </si>
  <si>
    <t>Grey K Trading Limited</t>
  </si>
  <si>
    <t>https://thereserve2.apx.com/mymodule/reg/prjView.asp?id1=393</t>
  </si>
  <si>
    <t>Redesginated as a Livestock Project (previously OWD). See CAR578 for 2008, 2009 reporting periods.</t>
  </si>
  <si>
    <t>CAR396</t>
  </si>
  <si>
    <t>Intrepid Technology Resources, Inc. Anaerobic Digester at the Whitesides Dairy Farm</t>
  </si>
  <si>
    <t>EcoSecurities International Limited</t>
  </si>
  <si>
    <t>Moved to completed 3/14/2013 (missed annual reporting requirement)</t>
  </si>
  <si>
    <t>CAR397</t>
  </si>
  <si>
    <t>Intrepid Technology Resources, Inc. Anaerobic Digester at the Westpoint Dairy</t>
  </si>
  <si>
    <t>CAR398</t>
  </si>
  <si>
    <t>Development Authority of the North Country (DANC) Landfill Gas Destruction Project</t>
  </si>
  <si>
    <t>CAR399</t>
  </si>
  <si>
    <t>Granger Decatur Landfill Gas Destruction Project</t>
  </si>
  <si>
    <t>Trinity</t>
  </si>
  <si>
    <t>CAR400</t>
  </si>
  <si>
    <t>South Jordan Landfill Gas Destruction Project</t>
  </si>
  <si>
    <t>South Jordan</t>
  </si>
  <si>
    <t>CAR402</t>
  </si>
  <si>
    <t>https://thereserve2.apx.com/mymodule/reg/prjView.asp?id1=402</t>
  </si>
  <si>
    <t>CAR403</t>
  </si>
  <si>
    <t>Black Warrior Solid Waste Facility</t>
  </si>
  <si>
    <t>Coker</t>
  </si>
  <si>
    <t>CAR406</t>
  </si>
  <si>
    <t>Moccasin Mike Landfill Gas Project</t>
  </si>
  <si>
    <t>Superior</t>
  </si>
  <si>
    <t>City of Superior</t>
  </si>
  <si>
    <t>CAR408</t>
  </si>
  <si>
    <t>Big River / Salmon Creek Forests</t>
  </si>
  <si>
    <t>https://thereserve2.apx.com/mymodule/reg/prjView.asp?id1=408</t>
  </si>
  <si>
    <t>CAR409</t>
  </si>
  <si>
    <t>McKinney Landfill</t>
  </si>
  <si>
    <t>Dallas, Texas</t>
  </si>
  <si>
    <t>Montauk Energy Capital, LLC</t>
  </si>
  <si>
    <t>www.montaukenergy.com</t>
  </si>
  <si>
    <t>CAR411</t>
  </si>
  <si>
    <t>Beulah Municipal Landfill (Dorchester County, MD)</t>
  </si>
  <si>
    <t>Hurlock</t>
  </si>
  <si>
    <t>CAR412</t>
  </si>
  <si>
    <t>Shiawassee</t>
  </si>
  <si>
    <t>DNV</t>
  </si>
  <si>
    <t>https://thereserve2.apx.com/mymodule/reg/prjView.asp?id1=412</t>
  </si>
  <si>
    <t>Approved for Zero-Credit Reporting Period for 2013 and 2014 vintages</t>
  </si>
  <si>
    <t>CAR416</t>
  </si>
  <si>
    <t>Farm Power Rexville Regional Digester</t>
  </si>
  <si>
    <t>Mount Vernon</t>
  </si>
  <si>
    <t>CAR418</t>
  </si>
  <si>
    <t>Scenic View Dairy I</t>
  </si>
  <si>
    <t>TerraPass, Inc.</t>
  </si>
  <si>
    <t>https://thereserve2.apx.com/mymodule/reg/prjView.asp?id1=418</t>
  </si>
  <si>
    <t>CAR419</t>
  </si>
  <si>
    <t>Brook View Dairy</t>
  </si>
  <si>
    <t>https://thereserve2.apx.com/mymodule/reg/prjView.asp?id1=419</t>
  </si>
  <si>
    <t>CAR422</t>
  </si>
  <si>
    <t>Hernando County Landfill Electric Generation</t>
  </si>
  <si>
    <t>Brooksville</t>
  </si>
  <si>
    <t>Timberline Energy, LLC</t>
  </si>
  <si>
    <t>www.timberlineenergy.com</t>
  </si>
  <si>
    <t>CAR423</t>
  </si>
  <si>
    <t>Butler County Landfill Pipeline Project</t>
  </si>
  <si>
    <t>David City</t>
  </si>
  <si>
    <t>timberlineenergy.com</t>
  </si>
  <si>
    <t>CAR424</t>
  </si>
  <si>
    <t>Chautauqua County</t>
  </si>
  <si>
    <t>Ellery, New York</t>
  </si>
  <si>
    <t>Exceeded regulatory threshold requiring LFG Destruction 6/2010. No longer eligible for crediting</t>
  </si>
  <si>
    <t>CAR426</t>
  </si>
  <si>
    <t>Robeson County Landfill</t>
  </si>
  <si>
    <t>St. Pauls</t>
  </si>
  <si>
    <t>CAR429</t>
  </si>
  <si>
    <t>McCloud River</t>
  </si>
  <si>
    <t>Shasta and Siskiyou Counties</t>
  </si>
  <si>
    <t>Bascom Pacific, LLC</t>
  </si>
  <si>
    <t>https://thereserve2.apx.com/mymodule/reg/prjView.asp?id1=429</t>
  </si>
  <si>
    <t>CAR430</t>
  </si>
  <si>
    <t>RPH Ranch</t>
  </si>
  <si>
    <t>Comptche, Mendocino County</t>
  </si>
  <si>
    <t>RPH Comptche Properties LLC</t>
  </si>
  <si>
    <t>craigblenco@gmail.com</t>
  </si>
  <si>
    <t>CAR432</t>
  </si>
  <si>
    <t>St. Landry Parish Sanitary Landfill</t>
  </si>
  <si>
    <t>Washington</t>
  </si>
  <si>
    <t>Trinity Carbon Management LLC</t>
  </si>
  <si>
    <t>CAR434</t>
  </si>
  <si>
    <t>The Denton Landfill Gas Destruction Project</t>
  </si>
  <si>
    <t>Denton Municipal Landfill</t>
  </si>
  <si>
    <t>Denton Power, LLC</t>
  </si>
  <si>
    <t>www.dtebe.com</t>
  </si>
  <si>
    <t>CAR435</t>
  </si>
  <si>
    <t>Northeast Mississippi Landfill</t>
  </si>
  <si>
    <t>Walnut</t>
  </si>
  <si>
    <t>Waste Services of N. E. Mississippi, Inc.</t>
  </si>
  <si>
    <t>CAR436</t>
  </si>
  <si>
    <t>Volunteer Regional Landfill</t>
  </si>
  <si>
    <t>Oneida</t>
  </si>
  <si>
    <t>Scott Solid Waste Disposal Company</t>
  </si>
  <si>
    <t>CAR437</t>
  </si>
  <si>
    <t>Meadow Branch Landfill</t>
  </si>
  <si>
    <t>Athens</t>
  </si>
  <si>
    <t>Environmental Trust Company</t>
  </si>
  <si>
    <t>CAR439</t>
  </si>
  <si>
    <t>Bluesource - Camelot Landfill</t>
  </si>
  <si>
    <t>Lewisville</t>
  </si>
  <si>
    <t>CAR440</t>
  </si>
  <si>
    <t>Bos Dairy</t>
  </si>
  <si>
    <t>Fair Oaks, IN</t>
  </si>
  <si>
    <t>https://thereserve2.apx.com/mymodule/reg/prjView.asp?id1=440</t>
  </si>
  <si>
    <t>CAR441</t>
  </si>
  <si>
    <t>George DeRuyter &amp; Sons Dairy</t>
  </si>
  <si>
    <t>Outlook</t>
  </si>
  <si>
    <t>CAR443</t>
  </si>
  <si>
    <t>South Kent Landfill Gas to Energy Project</t>
  </si>
  <si>
    <t>Byron Center, Kent County, Mi</t>
  </si>
  <si>
    <t>CAR444</t>
  </si>
  <si>
    <t>Erie County Landfill</t>
  </si>
  <si>
    <t>Milan</t>
  </si>
  <si>
    <t>Renewable Energy Services of Ohio, LLC</t>
  </si>
  <si>
    <t>CAR445</t>
  </si>
  <si>
    <t>LCSWMA Landfill Gas-to-Energy Project</t>
  </si>
  <si>
    <t>Conestoga</t>
  </si>
  <si>
    <t>Lancaster County Solid Waste Management Authority</t>
  </si>
  <si>
    <t>www.lcswma.org</t>
  </si>
  <si>
    <t>CAR448</t>
  </si>
  <si>
    <t>Tri-Community Recycling and Sanitary Landfill</t>
  </si>
  <si>
    <t>Fort Fairfield, ME</t>
  </si>
  <si>
    <t>CAR449</t>
  </si>
  <si>
    <t>https://thereserve2.apx.com/mymodule/reg/prjView.asp?id1=449</t>
  </si>
  <si>
    <t>CAR450</t>
  </si>
  <si>
    <t>https://thereserve2.apx.com/mymodule/reg/prjView.asp?id1=450</t>
  </si>
  <si>
    <t>CAR451</t>
  </si>
  <si>
    <t>East Central Sanitary Landfill Voluntary GCCS</t>
  </si>
  <si>
    <t>Mora</t>
  </si>
  <si>
    <t>East Central Solid Waste Commission</t>
  </si>
  <si>
    <t>www.ecswc.cog.mn.us</t>
  </si>
  <si>
    <t>CAR452</t>
  </si>
  <si>
    <t>Steuben County Landfill Gas Flaring project</t>
  </si>
  <si>
    <t>Steuben County</t>
  </si>
  <si>
    <t>CAR454</t>
  </si>
  <si>
    <t>New River Regional Landfill</t>
  </si>
  <si>
    <t>Raiford, Union County</t>
  </si>
  <si>
    <t>New River Solid Waste Association</t>
  </si>
  <si>
    <t>LRQA  Americas Sustainability, Inc. (Formerly RMA)</t>
  </si>
  <si>
    <t>Exceeded regulatory threshold requiring LFG Destruction 3/2010. No longer eligible for crediting.</t>
  </si>
  <si>
    <t>CAR455</t>
  </si>
  <si>
    <t>LP Gill Landfill Gas Recovery Project</t>
  </si>
  <si>
    <t>Jackson</t>
  </si>
  <si>
    <t>CAR456</t>
  </si>
  <si>
    <t>Blue Ridge Landfill</t>
  </si>
  <si>
    <t>Scotland, PA</t>
  </si>
  <si>
    <t>CAR457</t>
  </si>
  <si>
    <t>Charleston Landfill Gas Utilization Project</t>
  </si>
  <si>
    <t>Charleston, West Virginia</t>
  </si>
  <si>
    <t>Charleston Clean Energy LLC</t>
  </si>
  <si>
    <t>CAR459</t>
  </si>
  <si>
    <t>American Environmental Landfill (AEL)</t>
  </si>
  <si>
    <t>Sand Springs (Osage County) near Tulsa</t>
  </si>
  <si>
    <t>Project moved to Completed for exceeding NMOC Threshold: GCCS installed by May 8, 2012</t>
  </si>
  <si>
    <t>CAR462</t>
  </si>
  <si>
    <t>Sioux Falls Regional Sanitary Landfill</t>
  </si>
  <si>
    <t>Minnehaha County</t>
  </si>
  <si>
    <t>www.terrapass.com</t>
  </si>
  <si>
    <t>CAR463</t>
  </si>
  <si>
    <t>Western Michigan near Grand Rapids</t>
  </si>
  <si>
    <t>https://thereserve2.apx.com/mymodule/reg/prjView.asp?id1=463</t>
  </si>
  <si>
    <t>CAR464</t>
  </si>
  <si>
    <t>Noblehurst Farms, Inc.</t>
  </si>
  <si>
    <t>Linwood; Livingston County</t>
  </si>
  <si>
    <t>CAR465</t>
  </si>
  <si>
    <t>GTR Solid Waste Landfill</t>
  </si>
  <si>
    <t>Oktibbeha/Clay county near Starkville MS</t>
  </si>
  <si>
    <t>GTR Solid Waste Management Authority</t>
  </si>
  <si>
    <t>CAR466</t>
  </si>
  <si>
    <t>Dalton-Whitfield Landfill Project</t>
  </si>
  <si>
    <t>Whitfield County</t>
  </si>
  <si>
    <t>Dalton-Whitfield Regional Solid Waste Management Authority</t>
  </si>
  <si>
    <t>www.dwswa.org</t>
  </si>
  <si>
    <t>CAR467</t>
  </si>
  <si>
    <t>Coffee County Sanitary Landfill Gas Collection System</t>
  </si>
  <si>
    <t>Coffee County</t>
  </si>
  <si>
    <t>Coffee County Commission</t>
  </si>
  <si>
    <t>CAR468</t>
  </si>
  <si>
    <t>Davidson County Landfill Gas Destruction Project</t>
  </si>
  <si>
    <t>Davidson County, Lexington, NC</t>
  </si>
  <si>
    <t>Davidson Gas Producers, LLC</t>
  </si>
  <si>
    <t>CAR469</t>
  </si>
  <si>
    <t>Bluesource - MP Greenwood Landfill Gas to Energy Project</t>
  </si>
  <si>
    <t>Greenwood County; Greenwood; 1 Mi. N of Greenville</t>
  </si>
  <si>
    <t>www.methanepower.net</t>
  </si>
  <si>
    <t>CAR471</t>
  </si>
  <si>
    <t>Clinton County Landfill Methane Destruction Project</t>
  </si>
  <si>
    <t>Morrisonville, NY</t>
  </si>
  <si>
    <t>New England Waste Services of NY, Inc.</t>
  </si>
  <si>
    <t>CAR473</t>
  </si>
  <si>
    <t>Davis Landfill Gas Offset Project</t>
  </si>
  <si>
    <t>Layton, Utah</t>
  </si>
  <si>
    <t>www.wasatchintegrated.org</t>
  </si>
  <si>
    <t>CAR474</t>
  </si>
  <si>
    <t>Bridgewater Dairy LLC</t>
  </si>
  <si>
    <t>Montpelier (Williams County)</t>
  </si>
  <si>
    <t>https://thereserve2.apx.com/mymodule/reg/prjView.asp?id1=474</t>
  </si>
  <si>
    <t>CAR475</t>
  </si>
  <si>
    <t>Gaston County Landfill Gas Destruction Project</t>
  </si>
  <si>
    <t>Gaston County, Dallas, NC</t>
  </si>
  <si>
    <t>Gaston County Solid Waste and Recycling</t>
  </si>
  <si>
    <t>CAR476</t>
  </si>
  <si>
    <t>Eagle Point Landfill</t>
  </si>
  <si>
    <t>Ball Ground, Forsythe County, Georgia</t>
  </si>
  <si>
    <t>Sustainable Energy Solutions LLC</t>
  </si>
  <si>
    <t>CAR477</t>
  </si>
  <si>
    <t>https://thereserve2.apx.com/mymodule/reg/prjView.asp?id1=477</t>
  </si>
  <si>
    <t>CAR478</t>
  </si>
  <si>
    <t>https://thereserve2.apx.com/mymodule/reg/prjView.asp?id1=478</t>
  </si>
  <si>
    <t>CAR479</t>
  </si>
  <si>
    <t>Central Sands Dairy LLC</t>
  </si>
  <si>
    <t>https://thereserve2.apx.com/mymodule/reg/prjView.asp?id1=479</t>
  </si>
  <si>
    <t>CAR480</t>
  </si>
  <si>
    <t>Colebrook Landfill</t>
  </si>
  <si>
    <t>Coos County; Colebrook</t>
  </si>
  <si>
    <t>PPL EnergyPlus, LLC</t>
  </si>
  <si>
    <t>CAR481</t>
  </si>
  <si>
    <t>Southtex Greenwood Farms</t>
  </si>
  <si>
    <t>Tyler, TX; Smith County</t>
  </si>
  <si>
    <t>East Texas Renewables, LLC</t>
  </si>
  <si>
    <t>CAR482</t>
  </si>
  <si>
    <t>Bluesource - MP Wilson Landfill Gas Project</t>
  </si>
  <si>
    <t>Wilson County</t>
  </si>
  <si>
    <t>CAR483</t>
  </si>
  <si>
    <t>Mt. Carberry Landfill</t>
  </si>
  <si>
    <t>Berlin</t>
  </si>
  <si>
    <t>Androscoggin Valley Regional Refuse Disposal Dist</t>
  </si>
  <si>
    <t>CAR485</t>
  </si>
  <si>
    <t>The Greenbrier Landfill Project</t>
  </si>
  <si>
    <t>Lewisburg, West Virginia</t>
  </si>
  <si>
    <t>Greenbrier Clean Energy LLC</t>
  </si>
  <si>
    <t>Project moved to completed per PD request</t>
  </si>
  <si>
    <t>CAR486</t>
  </si>
  <si>
    <t>Worcester County Central Landfill Gas-to-Energy Project</t>
  </si>
  <si>
    <t>Newark, MD</t>
  </si>
  <si>
    <t>CAR487</t>
  </si>
  <si>
    <t>Herrema Dairy</t>
  </si>
  <si>
    <t>Jasper County; Fair Oaks</t>
  </si>
  <si>
    <t>https://thereserve2.apx.com/mymodule/reg/prjView.asp?id1=487</t>
  </si>
  <si>
    <t>CAR488</t>
  </si>
  <si>
    <t>Windy Ridge Dairy</t>
  </si>
  <si>
    <t>https://thereserve2.apx.com/mymodule/reg/prjView.asp?id1=488</t>
  </si>
  <si>
    <t>CAR489</t>
  </si>
  <si>
    <t>Hidden View Dairy</t>
  </si>
  <si>
    <t>Jasper County; Rensselaer</t>
  </si>
  <si>
    <t>https://thereserve2.apx.com/mymodule/reg/prjView.asp?id1=489</t>
  </si>
  <si>
    <t>CAR490</t>
  </si>
  <si>
    <t>Wyoming County</t>
  </si>
  <si>
    <t>www.rcminternationalllc.com</t>
  </si>
  <si>
    <t>CAR491</t>
  </si>
  <si>
    <t>TRR Landfill</t>
  </si>
  <si>
    <t>pontotoc county near the city of pontotoc</t>
  </si>
  <si>
    <t>Three Rivers Solid Waste Management Authority</t>
  </si>
  <si>
    <t>CAR495</t>
  </si>
  <si>
    <t>Greenville County Landfill Gas Utilization Project</t>
  </si>
  <si>
    <t>Greenville County; Greer</t>
  </si>
  <si>
    <t>Greenville Gas Producers, LLC</t>
  </si>
  <si>
    <t>CAR496</t>
  </si>
  <si>
    <t>Recology Hay Road LFG</t>
  </si>
  <si>
    <t>Solano County</t>
  </si>
  <si>
    <t>Recology Hay Road</t>
  </si>
  <si>
    <t>CAR497</t>
  </si>
  <si>
    <t>Hyde County</t>
  </si>
  <si>
    <t>Mattamuskeet Ventures I,  LLC</t>
  </si>
  <si>
    <t>https://thereserve2.apx.com/mymodule/reg/prjView.asp?id1=497</t>
  </si>
  <si>
    <t>CAR498</t>
  </si>
  <si>
    <t>Wolf Creek Landfill</t>
  </si>
  <si>
    <t>Twiggs County, Dry Branch</t>
  </si>
  <si>
    <t>CAR501</t>
  </si>
  <si>
    <t>Windsor-Bloomfield Methane Reduction Project</t>
  </si>
  <si>
    <t>Town of windsor, Connecticut,</t>
  </si>
  <si>
    <t>Town of  Windsor Connecticut</t>
  </si>
  <si>
    <t>Project cancelled on 4/25/2013, failed to meet continuous reporting requirement</t>
  </si>
  <si>
    <t>CAR502</t>
  </si>
  <si>
    <t>Central Sanitary Landfill</t>
  </si>
  <si>
    <t>Pierson</t>
  </si>
  <si>
    <t>Central Sanitary Landfill, Inc.</t>
  </si>
  <si>
    <t>CAR503</t>
  </si>
  <si>
    <t>Crow Wing County Landfill Gas Collection System</t>
  </si>
  <si>
    <t>Crow Wing County</t>
  </si>
  <si>
    <t>Crow Wing County Solid Waste Management</t>
  </si>
  <si>
    <t>CAR504</t>
  </si>
  <si>
    <t>https://thereserve2.apx.com/mymodule/reg/prjView.asp?id1=504</t>
  </si>
  <si>
    <t>CAR505</t>
  </si>
  <si>
    <t>The Cuyamaca Rancho State Park (CRSP) Reforestation Project</t>
  </si>
  <si>
    <t>San Diego County</t>
  </si>
  <si>
    <t>CA Department of Parks and Recreation</t>
  </si>
  <si>
    <t>CAR507</t>
  </si>
  <si>
    <t>City of Lee's Summit Resource Recovery Park</t>
  </si>
  <si>
    <t>Jackson County, Missouri</t>
  </si>
  <si>
    <t>ISCCP Americas, Inc.</t>
  </si>
  <si>
    <t>Project moved to completed on 2/26/2013, due to missing the continuous reporting requirement</t>
  </si>
  <si>
    <t>CAR508</t>
  </si>
  <si>
    <t>RCSWA Landfill GHG Project</t>
  </si>
  <si>
    <t>Beckley, Raleigh County, West Virginia</t>
  </si>
  <si>
    <t>Raleigh County Solid Waste Authority</t>
  </si>
  <si>
    <t>www.raleigh-swa.org</t>
  </si>
  <si>
    <t>CAR509</t>
  </si>
  <si>
    <t>Larimer County Landfill Gas Project</t>
  </si>
  <si>
    <t>Larimer County, Colorado</t>
  </si>
  <si>
    <t>Larimer Energy, LLC</t>
  </si>
  <si>
    <t>CAR512</t>
  </si>
  <si>
    <t>Rio Grande Valley Landfill</t>
  </si>
  <si>
    <t>Donna</t>
  </si>
  <si>
    <t>CAR513</t>
  </si>
  <si>
    <t>Finney County Landfill Gas Destruction</t>
  </si>
  <si>
    <t>Finney County</t>
  </si>
  <si>
    <t>Bonneville Environmental Foundation 2</t>
  </si>
  <si>
    <t>CAR514</t>
  </si>
  <si>
    <t>Stillwater Sanitary Landfill</t>
  </si>
  <si>
    <t>Stillwater</t>
  </si>
  <si>
    <t>CAR515</t>
  </si>
  <si>
    <t>Canadian Valley Landfill</t>
  </si>
  <si>
    <t>Shawnee</t>
  </si>
  <si>
    <t>CAR516</t>
  </si>
  <si>
    <t>Resource Recovery Landfill</t>
  </si>
  <si>
    <t>Cherryvale</t>
  </si>
  <si>
    <t>CAR517</t>
  </si>
  <si>
    <t>Anson County Landfill</t>
  </si>
  <si>
    <t>Polkton</t>
  </si>
  <si>
    <t>CAR521</t>
  </si>
  <si>
    <t>Maple Hill Landfill</t>
  </si>
  <si>
    <t>Macon</t>
  </si>
  <si>
    <t>Advanced Disposal Services Maple Hill Landfill, LLC</t>
  </si>
  <si>
    <t>Project moved to completed on 9/16/2014 due to missing the continuous reporting requirement</t>
  </si>
  <si>
    <t>CAR522</t>
  </si>
  <si>
    <t>Kentucky Blue Ridge Landfill</t>
  </si>
  <si>
    <t>Irvine</t>
  </si>
  <si>
    <t>Advanced Disposal Services Blue Ridge Landfill, Inc.</t>
  </si>
  <si>
    <t>CAR531</t>
  </si>
  <si>
    <t>Buncombe County Landfill</t>
  </si>
  <si>
    <t>Buncombe County</t>
  </si>
  <si>
    <t>www.buncombecounty.org</t>
  </si>
  <si>
    <t>CAR532</t>
  </si>
  <si>
    <t>Kewaunee</t>
  </si>
  <si>
    <t>TerraPass, Inc</t>
  </si>
  <si>
    <t>https://thereserve2.apx.com/mymodule/reg/prjView.asp?id1=532</t>
  </si>
  <si>
    <t>CAR535</t>
  </si>
  <si>
    <t>CMW Landfill Methane Reduction Project</t>
  </si>
  <si>
    <t>Carver</t>
  </si>
  <si>
    <t>Covanta Semass, L.P.</t>
  </si>
  <si>
    <t>CAR540</t>
  </si>
  <si>
    <t>Hardin County Landfill</t>
  </si>
  <si>
    <t>Elizabethtown, KY</t>
  </si>
  <si>
    <t>Hardin County Fiscal Court</t>
  </si>
  <si>
    <t>CAR545</t>
  </si>
  <si>
    <t>City of Garland Landfill Carbon Project</t>
  </si>
  <si>
    <t>3175 Elm Grove, Rowlett, Texas</t>
  </si>
  <si>
    <t>Garland Power &amp; Light</t>
  </si>
  <si>
    <t>CAR548</t>
  </si>
  <si>
    <t>Newland Park Landfill</t>
  </si>
  <si>
    <t>Wicomico County</t>
  </si>
  <si>
    <t>Wicomico County, Maryland</t>
  </si>
  <si>
    <t>http://www.wicomicocounty.org/pubwrk/solid.htm</t>
  </si>
  <si>
    <t>Request that account be closed and project moved to completed (email 12/7/2012)</t>
  </si>
  <si>
    <t>CAR551</t>
  </si>
  <si>
    <t>Bluesource - Indian Creek Landfill Gas Project</t>
  </si>
  <si>
    <t>Tazewell County, Hopedale</t>
  </si>
  <si>
    <t>Project has exceeded its NMOC threshold. It was required to have a GCCS installed by 10/29/2012</t>
  </si>
  <si>
    <t>CAR557</t>
  </si>
  <si>
    <t>Mt. Herman Landfill Gas Project</t>
  </si>
  <si>
    <t>Hudson, Caldwell County,</t>
  </si>
  <si>
    <t>CAR558</t>
  </si>
  <si>
    <t>Indian River County</t>
  </si>
  <si>
    <t>http://www.ircwaste.com/</t>
  </si>
  <si>
    <t>CAR560</t>
  </si>
  <si>
    <t>New River Landfill Gas Methane Destruction Project</t>
  </si>
  <si>
    <t>Dublin, Virginia</t>
  </si>
  <si>
    <t>New River Resource Authority</t>
  </si>
  <si>
    <t>CAR566</t>
  </si>
  <si>
    <t>Mahoning Landfill</t>
  </si>
  <si>
    <t>New Springfield</t>
  </si>
  <si>
    <t>Mahoning Landfill, Inc.</t>
  </si>
  <si>
    <t>CAR574</t>
  </si>
  <si>
    <t>Berkeley County</t>
  </si>
  <si>
    <t>CAR575</t>
  </si>
  <si>
    <t>Arcata Sunnybrae Tract</t>
  </si>
  <si>
    <t>City of Arcata</t>
  </si>
  <si>
    <t>www.cityofarcata.org</t>
  </si>
  <si>
    <t>CAR577</t>
  </si>
  <si>
    <t>BROOKWOOD</t>
  </si>
  <si>
    <t>Biothermica Coal Carbon Inc.</t>
  </si>
  <si>
    <t>Coal Mine Methane - VAM</t>
  </si>
  <si>
    <t>https://thereserve2.apx.com/mymodule/reg/prjView.asp?id1=577</t>
  </si>
  <si>
    <t>www.biothermica.com</t>
  </si>
  <si>
    <t>CAR578</t>
  </si>
  <si>
    <t>Cottonwood Dairy Organic Waste Digestion Project</t>
  </si>
  <si>
    <t>Atwater, Merced County,</t>
  </si>
  <si>
    <t>Redesginated as a Livestock Project (previously OWD). See CAR393.</t>
  </si>
  <si>
    <t>CAR580</t>
  </si>
  <si>
    <t>Tollenaar Holsteins Dairy Manure Anaerobic Digester</t>
  </si>
  <si>
    <t>Sacramento Municipal Utility District (SMUD)</t>
  </si>
  <si>
    <t>CAR582</t>
  </si>
  <si>
    <t>Finite Carbon - MWF Brimstone IFM Project I</t>
  </si>
  <si>
    <t>https://thereserve2.apx.com/mymodule/reg/prjView.asp?id1=582</t>
  </si>
  <si>
    <t>CAR588</t>
  </si>
  <si>
    <t>Stones Throw Landfill</t>
  </si>
  <si>
    <t>Near Tallassee in Elmore County</t>
  </si>
  <si>
    <t>CAR589</t>
  </si>
  <si>
    <t>Modesto</t>
  </si>
  <si>
    <t>https://thereserve2.apx.com/mymodule/reg/prjView.asp?id1=589</t>
  </si>
  <si>
    <t>www.fiscalinifarms.com</t>
  </si>
  <si>
    <t>CAR590</t>
  </si>
  <si>
    <t>Lompico Forest Carbon Project</t>
  </si>
  <si>
    <t>Santa Cruz County</t>
  </si>
  <si>
    <t>Sempervirens Fund</t>
  </si>
  <si>
    <t>www.sempervirens.org</t>
  </si>
  <si>
    <t>CAR591</t>
  </si>
  <si>
    <t>Martinsville Methane Collection Project</t>
  </si>
  <si>
    <t>225 Arden Circle, Martinsville, VA 24112</t>
  </si>
  <si>
    <t>City of Martinsville</t>
  </si>
  <si>
    <t>CAR592</t>
  </si>
  <si>
    <t>Morehead Landfill</t>
  </si>
  <si>
    <t>Morehead</t>
  </si>
  <si>
    <t>Advanced Disposal Services Morehead Landfill, Inc.</t>
  </si>
  <si>
    <t>CAR593</t>
  </si>
  <si>
    <t>The B6 Dairy Farm BioFactory(R) Project</t>
  </si>
  <si>
    <t>Gooding, Idaho</t>
  </si>
  <si>
    <t>https://thereserve2.apx.com/mymodule/reg/prjView.asp?id1=593</t>
  </si>
  <si>
    <t>CAR596</t>
  </si>
  <si>
    <t>Coolgas India ODS Project 1</t>
  </si>
  <si>
    <t>India</t>
  </si>
  <si>
    <t>Ozone Depleting Substances - Article 5 Imports</t>
  </si>
  <si>
    <t>Reporting period ended 3/2010. Project completed.</t>
  </si>
  <si>
    <t>CAR597</t>
  </si>
  <si>
    <t>Coolgas India ODS project 2</t>
  </si>
  <si>
    <t>Reporting period ended 4/2011. Project completed.</t>
  </si>
  <si>
    <t>CAR599</t>
  </si>
  <si>
    <t>Holsum Elm</t>
  </si>
  <si>
    <t>https://thereserve2.apx.com/mymodule/reg/prjView.asp?id1=599</t>
  </si>
  <si>
    <t>CAR600</t>
  </si>
  <si>
    <t>Recology Yuba-Sutter North Area LFG</t>
  </si>
  <si>
    <t>Yuba County</t>
  </si>
  <si>
    <t>Recology Yuba Sutter</t>
  </si>
  <si>
    <t>Project exceeded regulatory threshold requiring LFG destruction on 12/17/2013. No longer eligible</t>
  </si>
  <si>
    <t>CAR601</t>
  </si>
  <si>
    <t>https://thereserve2.apx.com/mymodule/reg/prjView.asp?id1=601</t>
  </si>
  <si>
    <t>CAR602</t>
  </si>
  <si>
    <t>Patterson Farms</t>
  </si>
  <si>
    <t>Cayuga County; Auburn, NY</t>
  </si>
  <si>
    <t>https://thereserve2.apx.com/mymodule/reg/prjView.asp?id1=602</t>
  </si>
  <si>
    <t>CAR604</t>
  </si>
  <si>
    <t>EOS-JA-09-01</t>
  </si>
  <si>
    <t>https://thereserve2.apx.com/mymodule/reg/prjView.asp?id1=604</t>
  </si>
  <si>
    <t>Reporting period ended 3/2011. Project completed.</t>
  </si>
  <si>
    <t>CAR606</t>
  </si>
  <si>
    <t>Sunnyside Farms Inc</t>
  </si>
  <si>
    <t>https://thereserve2.apx.com/mymodule/reg/prjView.asp?id1=606</t>
  </si>
  <si>
    <t>CAR607</t>
  </si>
  <si>
    <t>Aurora Ridge</t>
  </si>
  <si>
    <t>https://thereserve2.apx.com/mymodule/reg/prjView.asp?id1=607</t>
  </si>
  <si>
    <t>CAR612</t>
  </si>
  <si>
    <t>Newton</t>
  </si>
  <si>
    <t>https://thereserve2.apx.com/mymodule/reg/prjView.asp?id1=612</t>
  </si>
  <si>
    <t>CAR620</t>
  </si>
  <si>
    <t>Upper Piedmont Landfill</t>
  </si>
  <si>
    <t>Person County</t>
  </si>
  <si>
    <t>Republic Services of North Carolina, LLC</t>
  </si>
  <si>
    <t>CAR621</t>
  </si>
  <si>
    <t>Kimble Sanitary Landfill Gas Project</t>
  </si>
  <si>
    <t>Dover</t>
  </si>
  <si>
    <t>Kimble Company</t>
  </si>
  <si>
    <t>CAR627</t>
  </si>
  <si>
    <t>Charlotte County Zemel Road Landfill Gas Capture Project</t>
  </si>
  <si>
    <t>Charlotte County, FL</t>
  </si>
  <si>
    <t>CAR628</t>
  </si>
  <si>
    <t>Refex ODS California 2010</t>
  </si>
  <si>
    <t>Refrigerant Exchange Corp.</t>
  </si>
  <si>
    <t>https://thereserve2.apx.com/mymodule/reg/prjView.asp?id1=628</t>
  </si>
  <si>
    <t>www.refex.com</t>
  </si>
  <si>
    <t>CAR629</t>
  </si>
  <si>
    <t>Green River Trona Mine Methane Destruction and Utilization Project</t>
  </si>
  <si>
    <t>Coal Mine Methane - Drainage</t>
  </si>
  <si>
    <t>https://thereserve2.apx.com/mymodule/reg/prjView.asp?id1=629</t>
  </si>
  <si>
    <t>CAR630</t>
  </si>
  <si>
    <t>Presque Isle Landfill</t>
  </si>
  <si>
    <t>Northern Maine; Aroostook County; Presque Isle</t>
  </si>
  <si>
    <t>City of Presque Isle</t>
  </si>
  <si>
    <t>CAR634</t>
  </si>
  <si>
    <t>Linde Dairy</t>
  </si>
  <si>
    <t>Brookings County; White, SD</t>
  </si>
  <si>
    <t>CAR635</t>
  </si>
  <si>
    <t>Hancock County Landfill Gas Collection Project</t>
  </si>
  <si>
    <t>Hancock County</t>
  </si>
  <si>
    <t>CAR639</t>
  </si>
  <si>
    <t>El Dorado Nitrogen, LP - Nitrous Oxide Abatement Project</t>
  </si>
  <si>
    <t>Chambers County; near Baytown</t>
  </si>
  <si>
    <t>LSB Industries, Inc.</t>
  </si>
  <si>
    <t>CAR644</t>
  </si>
  <si>
    <t>Central LFG to Energy Project</t>
  </si>
  <si>
    <t>Mahoning County, Ohio</t>
  </si>
  <si>
    <t>Central Clean Energy, LLC</t>
  </si>
  <si>
    <t>Project cancelled by developer and account closed 2/8/2013</t>
  </si>
  <si>
    <t>CAR645</t>
  </si>
  <si>
    <t>Finite Carbon - The Forestland Group Champion Property</t>
  </si>
  <si>
    <t>Franklin, St. Lawrence, and Lewis County</t>
  </si>
  <si>
    <t>https://thereserve2.apx.com/mymodule/reg/prjView.asp?id1=645</t>
  </si>
  <si>
    <t>CAR646</t>
  </si>
  <si>
    <t>Katahdin Iron Works Ecological Reserve</t>
  </si>
  <si>
    <t>Piscataquis County, Maine; east of Greenville</t>
  </si>
  <si>
    <t>www.outdoors.org</t>
  </si>
  <si>
    <t>Credits may only be used in voluntary offset market; not CARB eligible. Contact Reserve for details</t>
  </si>
  <si>
    <t>CAR648</t>
  </si>
  <si>
    <t>Finite Carbon - Potlatch Moro Big Pine CE</t>
  </si>
  <si>
    <t>Calhoun county</t>
  </si>
  <si>
    <t>https://thereserve2.apx.com/mymodule/reg/prjView.asp?id1=648</t>
  </si>
  <si>
    <t>CAR655</t>
  </si>
  <si>
    <t>Alder Stream Preserve</t>
  </si>
  <si>
    <t>https://thereserve2.apx.com/mymodule/reg/prjView.asp?id1=655</t>
  </si>
  <si>
    <t>CAR657</t>
  </si>
  <si>
    <t>Finite Carbon - Farm Cove Community Forest Project</t>
  </si>
  <si>
    <t>Near Grand Lake Stream</t>
  </si>
  <si>
    <t>https://thereserve2.apx.com/mymodule/reg/prjView.asp?id1=657</t>
  </si>
  <si>
    <t>www.downeastlakes.org</t>
  </si>
  <si>
    <t>CAR658</t>
  </si>
  <si>
    <t>https://thereserve2.apx.com/mymodule/reg/prjView.asp?id1=658</t>
  </si>
  <si>
    <t>CAR659</t>
  </si>
  <si>
    <t>Blue Source - Pungo River Forest Conservation Project</t>
  </si>
  <si>
    <t>Washington County, NC</t>
  </si>
  <si>
    <t>David Dicktel</t>
  </si>
  <si>
    <t>https://thereserve2.apx.com/mymodule/reg/prjView.asp?id1=659</t>
  </si>
  <si>
    <t>CAR660</t>
  </si>
  <si>
    <t>Gualala River Forest</t>
  </si>
  <si>
    <t>Southern Mendocino County; near Gualala</t>
  </si>
  <si>
    <t>https://thereserve2.apx.com/mymodule/reg/prjView.asp?id1=660</t>
  </si>
  <si>
    <t>CAR661</t>
  </si>
  <si>
    <t>Willits Woods</t>
  </si>
  <si>
    <t>Western Mendocino County, near Willits, CA</t>
  </si>
  <si>
    <t>https://thereserve2.apx.com/mymodule/reg/prjView.asp?id1=661</t>
  </si>
  <si>
    <t>CAR672</t>
  </si>
  <si>
    <t>Finite Carbon - NEFF</t>
  </si>
  <si>
    <t>https://thereserve2.apx.com/mymodule/reg/prjView.asp?id1=672</t>
  </si>
  <si>
    <t>CAR674</t>
  </si>
  <si>
    <t>Oneida Herkimer Landfill Ava, NY</t>
  </si>
  <si>
    <t>Ava, NY</t>
  </si>
  <si>
    <t>Oneida Herkimer Solid Waste Authority</t>
  </si>
  <si>
    <t>CAR676</t>
  </si>
  <si>
    <t>Blue Source - Pocosin Lakes Forest Conservation Project</t>
  </si>
  <si>
    <t>Tyrrell County</t>
  </si>
  <si>
    <t>W. Brinkley Melvin</t>
  </si>
  <si>
    <t>https://thereserve2.apx.com/mymodule/reg/prjView.asp?id1=676</t>
  </si>
  <si>
    <t>CAR681</t>
  </si>
  <si>
    <t>Howland Research Forest</t>
  </si>
  <si>
    <t>https://thereserve2.apx.com/mymodule/reg/prjView.asp?id1=681</t>
  </si>
  <si>
    <t>CAR683</t>
  </si>
  <si>
    <t>Blue Source - Francis Beidler Improved Forest Management Project</t>
  </si>
  <si>
    <t>Berkeley, Dorchester and Orangeburg Counties</t>
  </si>
  <si>
    <t>National Audubon Society, Inc</t>
  </si>
  <si>
    <t>https://thereserve2.apx.com/mymodule/reg/prjView.asp?id1=683</t>
  </si>
  <si>
    <t>CAR686</t>
  </si>
  <si>
    <t>Russell &amp; Tazewell Counties; near Rosedale</t>
  </si>
  <si>
    <t>https://thereserve2.apx.com/mymodule/reg/prjView.asp?id1=686</t>
  </si>
  <si>
    <t>www.nature.org/wherewework/northamerica/states/virginia/</t>
  </si>
  <si>
    <t>CAR688</t>
  </si>
  <si>
    <t>Washington and Hyde Counties</t>
  </si>
  <si>
    <t>Michael A. Noles</t>
  </si>
  <si>
    <t>https://thereserve2.apx.com/mymodule/reg/prjView.asp?id1=688</t>
  </si>
  <si>
    <t>CAR691</t>
  </si>
  <si>
    <t>RemTec International ODS Destruction Import Project #1</t>
  </si>
  <si>
    <t>CAR694</t>
  </si>
  <si>
    <t>Lucchesi Tract</t>
  </si>
  <si>
    <t>cityofarcata.org</t>
  </si>
  <si>
    <t>CAR696</t>
  </si>
  <si>
    <t>Russell &amp; Washington Counties, NW of Saltville</t>
  </si>
  <si>
    <t>https://thereserve2.apx.com/mymodule/reg/prjView.asp?id1=696</t>
  </si>
  <si>
    <t>CAR697</t>
  </si>
  <si>
    <t>Russell, Washington, and Tazewell Co. near Tazewel</t>
  </si>
  <si>
    <t>https://thereserve2.apx.com/mymodule/reg/prjView.asp?id1=697</t>
  </si>
  <si>
    <t>CAR730</t>
  </si>
  <si>
    <t>Usal Redwood Forest</t>
  </si>
  <si>
    <t>https://thereserve2.apx.com/mymodule/reg/prjView.asp?id1=730</t>
  </si>
  <si>
    <t>CAR749</t>
  </si>
  <si>
    <t>Green Assets - Middleton Avoided Conversion</t>
  </si>
  <si>
    <t>Charleston</t>
  </si>
  <si>
    <t>Middleton Place LLC</t>
  </si>
  <si>
    <t>Green Assets, Inc.</t>
  </si>
  <si>
    <t>https://thereserve2.apx.com/mymodule/reg/prjView.asp?id1=749</t>
  </si>
  <si>
    <t>Project has transitioned to compliance - CAR1109</t>
  </si>
  <si>
    <t>CAR761</t>
  </si>
  <si>
    <t>L and D Landfill Methane Destruction Project</t>
  </si>
  <si>
    <t>Sacramento</t>
  </si>
  <si>
    <t>L and D Landfill, Limited Partnership</t>
  </si>
  <si>
    <t>CAR762</t>
  </si>
  <si>
    <t>Cleveland</t>
  </si>
  <si>
    <t>https://thereserve2.apx.com/mymodule/reg/prjView.asp?id1=762</t>
  </si>
  <si>
    <t>CAR764</t>
  </si>
  <si>
    <t>Cedar Rapids Linn County Solid Waste Agency Landfill Gas Project</t>
  </si>
  <si>
    <t>Linn County</t>
  </si>
  <si>
    <t>Cedar Rapids Linn County Solid Waste Agency</t>
  </si>
  <si>
    <t>CAR766</t>
  </si>
  <si>
    <t>Terra Verdigris #2</t>
  </si>
  <si>
    <t>Claremore, OK: near Tulsa</t>
  </si>
  <si>
    <t>Terra Nitrogen, Limited Partnership</t>
  </si>
  <si>
    <t>CAR768</t>
  </si>
  <si>
    <t>Terra Yazoo City  # 9, Nitrous Oxide Abatement Project</t>
  </si>
  <si>
    <t>Yazoo City, MS</t>
  </si>
  <si>
    <t>CF Industries Nitrogen, LLC</t>
  </si>
  <si>
    <t>CAR769</t>
  </si>
  <si>
    <t>Big Run Landfill Gas Destruction Project</t>
  </si>
  <si>
    <t>Boyd County; Ashland</t>
  </si>
  <si>
    <t>Big Run Power Producers, LLC</t>
  </si>
  <si>
    <t>CAR772</t>
  </si>
  <si>
    <t>Citrus County, Florida Landfill Gas Flare Project</t>
  </si>
  <si>
    <t>Citrus County; Lecanto</t>
  </si>
  <si>
    <t>Citrus County Division of Solid Waste Management</t>
  </si>
  <si>
    <t>CAR773</t>
  </si>
  <si>
    <t>Clayton County Landfill Gas Project</t>
  </si>
  <si>
    <t>Clayton County</t>
  </si>
  <si>
    <t>CAR775</t>
  </si>
  <si>
    <t>Hancock, Minnesota</t>
  </si>
  <si>
    <t>https://thereserve2.apx.com/mymodule/reg/prjView.asp?id1=775</t>
  </si>
  <si>
    <t>CAR776</t>
  </si>
  <si>
    <t>IESI-Trinity LaSalle/Grant Carbon Project</t>
  </si>
  <si>
    <t>LaSalle Parish</t>
  </si>
  <si>
    <t>IESI LA Landfill Corporation</t>
  </si>
  <si>
    <t>CAR777</t>
  </si>
  <si>
    <t>Yurok Tribe Sustainable Forest Project</t>
  </si>
  <si>
    <t>Norhwest Humboldt County</t>
  </si>
  <si>
    <t>https://thereserve2.apx.com/mymodule/reg/prjView.asp?id1=777</t>
  </si>
  <si>
    <t>www.yuroktribe.org</t>
  </si>
  <si>
    <t>Re-listed as CAR1070 to transition to the compliance program</t>
  </si>
  <si>
    <t>CAR780</t>
  </si>
  <si>
    <t>Ozark Mountains near Salem, MO</t>
  </si>
  <si>
    <t>https://thereserve2.apx.com/mymodule/reg/prjView.asp?id1=780</t>
  </si>
  <si>
    <t>CAR781</t>
  </si>
  <si>
    <t>Pure Chem Domestic ODS Destruction Project #2</t>
  </si>
  <si>
    <t>Pure Chem Separation LP</t>
  </si>
  <si>
    <t>https://thereserve2.apx.com/mymodule/reg/prjView.asp?id1=781</t>
  </si>
  <si>
    <t>www.purechemseparation.com</t>
  </si>
  <si>
    <t>CAR782</t>
  </si>
  <si>
    <t>Upstate Regional Landfill</t>
  </si>
  <si>
    <t>Enoree</t>
  </si>
  <si>
    <t>Republic Services of Kentucky, LLC</t>
  </si>
  <si>
    <t>CAR784</t>
  </si>
  <si>
    <t>ECC-ODS-PA-001</t>
  </si>
  <si>
    <t>https://thereserve2.apx.com/mymodule/reg/prjView.asp?id1=784</t>
  </si>
  <si>
    <t>Reporting period ended 11/2011. Project completed.</t>
  </si>
  <si>
    <t>CAR785</t>
  </si>
  <si>
    <t>Dubuque Metropolitan Sanitary Landfill</t>
  </si>
  <si>
    <t>City of Dubuque, Iowa</t>
  </si>
  <si>
    <t>Dubuque Metropolitan Area Solid Waste Agency</t>
  </si>
  <si>
    <t>CAR786</t>
  </si>
  <si>
    <t>ECC-ODS-CA-002</t>
  </si>
  <si>
    <t>https://thereserve2.apx.com/mymodule/reg/prjView.asp?id1=786</t>
  </si>
  <si>
    <t>Reporting period ended 12/2011. Project completed.</t>
  </si>
  <si>
    <t>CAR790</t>
  </si>
  <si>
    <t>Bi-County Landfill Gas Destruction Project</t>
  </si>
  <si>
    <t>Montgomery County; Woodlawn</t>
  </si>
  <si>
    <t>Bi-County Gas Producers, LLC</t>
  </si>
  <si>
    <t>CAR793</t>
  </si>
  <si>
    <t>Verdeo McElroy VAM Abatement Project</t>
  </si>
  <si>
    <t>McElroy Mine, Cameron, Marshall County</t>
  </si>
  <si>
    <t>Verdeo McElroy LLC</t>
  </si>
  <si>
    <t>https://thereserve2.apx.com/mymodule/reg/prjView.asp?id1=793</t>
  </si>
  <si>
    <t>www.sindicatum.com/verdeo</t>
  </si>
  <si>
    <t>CAR794</t>
  </si>
  <si>
    <t>Whatcom County, Near Lyden</t>
  </si>
  <si>
    <t>https://thereserve2.apx.com/mymodule/reg/prjView.asp?id1=794</t>
  </si>
  <si>
    <t>CAR795</t>
  </si>
  <si>
    <t>WSO 2011 1</t>
  </si>
  <si>
    <t>309 American Circle,  El Dorado, Union County</t>
  </si>
  <si>
    <t>Wilshire Stanford Offsets, LLC</t>
  </si>
  <si>
    <t>https://thereserve2.apx.com/mymodule/reg/prjView.asp?id1=795</t>
  </si>
  <si>
    <t>CAR796</t>
  </si>
  <si>
    <t>Peninsula Composting</t>
  </si>
  <si>
    <t>DELAWARE</t>
  </si>
  <si>
    <t>Wilmington, DE</t>
  </si>
  <si>
    <t>http://www.peninsulacompostcompany.com</t>
  </si>
  <si>
    <t>CAR799</t>
  </si>
  <si>
    <t>CSE AZ Facility I</t>
  </si>
  <si>
    <t>Maricopa County</t>
  </si>
  <si>
    <t>https://thereserve2.apx.com/mymodule/reg/prjView.asp?id1=799</t>
  </si>
  <si>
    <t>CAR801</t>
  </si>
  <si>
    <t>Z-Best Food Waste Composting</t>
  </si>
  <si>
    <t>Gilroy</t>
  </si>
  <si>
    <t>www.zankerrecycling.com</t>
  </si>
  <si>
    <t>CAR802</t>
  </si>
  <si>
    <t>https://thereserve2.apx.com/mymodule/reg/prjView.asp?id1=802</t>
  </si>
  <si>
    <t>CAR804</t>
  </si>
  <si>
    <t>EOS-CAR2011 Domestic</t>
  </si>
  <si>
    <t>https://thereserve2.apx.com/mymodule/reg/prjView.asp?id1=804</t>
  </si>
  <si>
    <t>Reporting period ended 2/2012. Project completed.</t>
  </si>
  <si>
    <t>CAR805</t>
  </si>
  <si>
    <t>Pure Chem Domestic ODS Destruction Project #3</t>
  </si>
  <si>
    <t>https://thereserve2.apx.com/mymodule/reg/prjView.asp?id1=805</t>
  </si>
  <si>
    <t>CAR806</t>
  </si>
  <si>
    <t>Southern Generation</t>
  </si>
  <si>
    <t>https://thereserve2.apx.com/mymodule/reg/prjView.asp?id1=806</t>
  </si>
  <si>
    <t>Transitioned to the ARB Compliance Offset Protocol as CAR1078</t>
  </si>
  <si>
    <t>CAR807</t>
  </si>
  <si>
    <t>Alcoa Landfill Gas Destruction Project</t>
  </si>
  <si>
    <t>Blount County; Friendsville</t>
  </si>
  <si>
    <t>Alcoa Gas Producers, LLC</t>
  </si>
  <si>
    <t>CAR811</t>
  </si>
  <si>
    <t>Jo Daviess County, East Dubuque</t>
  </si>
  <si>
    <t>CAR812</t>
  </si>
  <si>
    <t>IESI-Trinity Timberlane Carbon Project</t>
  </si>
  <si>
    <t>Allen Parish</t>
  </si>
  <si>
    <t>CAR813</t>
  </si>
  <si>
    <t>Coyne Farms</t>
  </si>
  <si>
    <t>Livingston County, Avon, New York</t>
  </si>
  <si>
    <t>https://thereserve2.apx.com/mymodule/reg/prjView.asp?id1=813</t>
  </si>
  <si>
    <t>CAR814</t>
  </si>
  <si>
    <t>Bartow Landfill</t>
  </si>
  <si>
    <t>Bartow County, near Atlanta, Georgia</t>
  </si>
  <si>
    <t>CAR815</t>
  </si>
  <si>
    <t>Methane Recovery in G-06 Swine Farm</t>
  </si>
  <si>
    <t>Conkal, Yucatan</t>
  </si>
  <si>
    <t>Kent and Sorensen Overseas, SA de CV</t>
  </si>
  <si>
    <t>Livestock - MX</t>
  </si>
  <si>
    <t>www.kentsorensen.com</t>
  </si>
  <si>
    <t>Project moved to a status of completed for failing to maintain the Reserve's reporting requirements</t>
  </si>
  <si>
    <t>CAR817</t>
  </si>
  <si>
    <t>Tangipahoa GHG Project</t>
  </si>
  <si>
    <t>Independence, Tangipahoa Parish</t>
  </si>
  <si>
    <t>Tangipahoa Parish Government</t>
  </si>
  <si>
    <t>http://www.tangipahoa.org/</t>
  </si>
  <si>
    <t>CAR818</t>
  </si>
  <si>
    <t>RemTec International ODS Destruction Domestic Project #1</t>
  </si>
  <si>
    <t>https://thereserve2.apx.com/mymodule/reg/prjView.asp?id1=818</t>
  </si>
  <si>
    <t>CAR822</t>
  </si>
  <si>
    <t>Rainier Biogas, LLC</t>
  </si>
  <si>
    <t>King County; Enumclaw</t>
  </si>
  <si>
    <t>www.nativeenergy.com/pages/rainier_farm_biogas_project/626.php</t>
  </si>
  <si>
    <t>CAR824</t>
  </si>
  <si>
    <t>Billings Regional Landfill</t>
  </si>
  <si>
    <t>Billings, MT</t>
  </si>
  <si>
    <t>Montana-Dakota Utilities Co.</t>
  </si>
  <si>
    <t>CAR825</t>
  </si>
  <si>
    <t>Cedar Grove Composting</t>
  </si>
  <si>
    <t>Everett, Washington</t>
  </si>
  <si>
    <t>http://www.cedar-grove.com/</t>
  </si>
  <si>
    <t>CAR826</t>
  </si>
  <si>
    <t>O.S.L. ODS Destruction Project Mexico</t>
  </si>
  <si>
    <t>El Dorado, AR   sourced from Celaya, MX</t>
  </si>
  <si>
    <t>OEKO Service Luxembourg (O.S.L) S.A.</t>
  </si>
  <si>
    <t>CAR829</t>
  </si>
  <si>
    <t>Hilltop Sand and Gravel Landfill GHG Project</t>
  </si>
  <si>
    <t>7950 Telegraph Road, Alexandria, Faifax County</t>
  </si>
  <si>
    <t>CAR830</t>
  </si>
  <si>
    <t>Bluesource - Sarpy County Landfill Project</t>
  </si>
  <si>
    <t>Sarpy County, Nebraska</t>
  </si>
  <si>
    <t>CAR831</t>
  </si>
  <si>
    <t>Fessenden Dairy</t>
  </si>
  <si>
    <t>Cayuga County; King Ferry</t>
  </si>
  <si>
    <t>https://thereserve2.apx.com/mymodule/reg/prjView.asp?id1=831</t>
  </si>
  <si>
    <t>CAR832</t>
  </si>
  <si>
    <t>Pure Chem Domestic ODS Destruction Project #4</t>
  </si>
  <si>
    <t>https://thereserve2.apx.com/mymodule/reg/prjView.asp?id1=832</t>
  </si>
  <si>
    <t>CAR833</t>
  </si>
  <si>
    <t>Pure Chem Domestic ODS Destruction Project #5</t>
  </si>
  <si>
    <t>https://thereserve2.apx.com/mymodule/reg/prjView.asp?id1=833</t>
  </si>
  <si>
    <t>CAR834</t>
  </si>
  <si>
    <t>Northwestern Landfill</t>
  </si>
  <si>
    <t>Parkersburg</t>
  </si>
  <si>
    <t>Northwestern Landfill, Inc.</t>
  </si>
  <si>
    <t>CAR836</t>
  </si>
  <si>
    <t>Miedema Dairy</t>
  </si>
  <si>
    <t>Pickaway County; Circleville</t>
  </si>
  <si>
    <t>https://thereserve2.apx.com/mymodule/reg/prjView.asp?id1=836</t>
  </si>
  <si>
    <t>CAR838</t>
  </si>
  <si>
    <t>IESI-Trinity Timber Ridge Landfill Carbon Project</t>
  </si>
  <si>
    <t>Washington County, MO</t>
  </si>
  <si>
    <t>Timber Ridge Landfill Company</t>
  </si>
  <si>
    <t>CAR839</t>
  </si>
  <si>
    <t>PCS Nitrogen Fertilizer LP - NAP V Nitrous Oxide Abatement Project</t>
  </si>
  <si>
    <t>Ascension and Iberville Parish:Geismar, Louisiana</t>
  </si>
  <si>
    <t>PCS Nitrogen Fertilizer L.P.</t>
  </si>
  <si>
    <t>CAR843</t>
  </si>
  <si>
    <t>Sunny Farms Landfill, LLC</t>
  </si>
  <si>
    <t>Seneca County; Fostoria; near Toledo</t>
  </si>
  <si>
    <t>CAR844</t>
  </si>
  <si>
    <t>Sudbury Road Landfill Gas Destruction Project</t>
  </si>
  <si>
    <t>Walla Walla</t>
  </si>
  <si>
    <t>City of Walla Walla</t>
  </si>
  <si>
    <t>CAR855</t>
  </si>
  <si>
    <t>Ridgecrest Dairy</t>
  </si>
  <si>
    <t>https://thereserve2.apx.com/mymodule/reg/prjView.asp?id1=855</t>
  </si>
  <si>
    <t>CAR866</t>
  </si>
  <si>
    <t>Cedar Grove - Maple Valley OWC Composting Project</t>
  </si>
  <si>
    <t>King County</t>
  </si>
  <si>
    <t>CAR873</t>
  </si>
  <si>
    <t>Sevier Solid Waste OWC Project</t>
  </si>
  <si>
    <t>Sevier County</t>
  </si>
  <si>
    <t>CAR878</t>
  </si>
  <si>
    <t>Bluff Road Landfill</t>
  </si>
  <si>
    <t>Lincoln</t>
  </si>
  <si>
    <t>City of Lincoln, NE</t>
  </si>
  <si>
    <t>CAR880</t>
  </si>
  <si>
    <t>Johnston County Landfill Project</t>
  </si>
  <si>
    <t>Johnston County, NC</t>
  </si>
  <si>
    <t>CAR881</t>
  </si>
  <si>
    <t>Athens-Clarke County Landfill Project</t>
  </si>
  <si>
    <t>Athens-Clarke County, Georgia</t>
  </si>
  <si>
    <t>CAR883</t>
  </si>
  <si>
    <t>RemTec International ODS Destruction Domestic Project #2</t>
  </si>
  <si>
    <t>Port Arthur, TX</t>
  </si>
  <si>
    <t>https://thereserve2.apx.com/mymodule/reg/prjView.asp?id1=883</t>
  </si>
  <si>
    <t>CAR885</t>
  </si>
  <si>
    <t>Will-O-Crest Farms Livestock Project</t>
  </si>
  <si>
    <t>https://thereserve2.apx.com/mymodule/reg/prjView.asp?id1=885</t>
  </si>
  <si>
    <t>CAR886</t>
  </si>
  <si>
    <t>Roseburg LFG Energy</t>
  </si>
  <si>
    <t>Roseburg, OR</t>
  </si>
  <si>
    <t>Roseburg LFG Energy, LLC</t>
  </si>
  <si>
    <t>CAR887</t>
  </si>
  <si>
    <t>City of Thomasville MSW Landfill</t>
  </si>
  <si>
    <t>Thomas County, GA</t>
  </si>
  <si>
    <t>City of Thomasville, Georgia</t>
  </si>
  <si>
    <t>CAR888</t>
  </si>
  <si>
    <t>Angelina County Landfill</t>
  </si>
  <si>
    <t>Lufkin</t>
  </si>
  <si>
    <t>Angelina County</t>
  </si>
  <si>
    <t>CAR891</t>
  </si>
  <si>
    <t>Gunnison County; Somerset</t>
  </si>
  <si>
    <t>Vessels Coal Gas, Inc.</t>
  </si>
  <si>
    <t>https://thereserve2.apx.com/mymodule/reg/prjView.asp?id1=891</t>
  </si>
  <si>
    <t>CAR892</t>
  </si>
  <si>
    <t>Roanoke Valley Resource Authority - Smith Gap Regional Landfill</t>
  </si>
  <si>
    <t>Salem, Roanoke Co.</t>
  </si>
  <si>
    <t>Smith Gardner, Inc.</t>
  </si>
  <si>
    <t>CAR893</t>
  </si>
  <si>
    <t>Duke Carbon Offsets Initiative - Loyd Ray Farms</t>
  </si>
  <si>
    <t>Yadkin County, North Carolina</t>
  </si>
  <si>
    <t>Duke University</t>
  </si>
  <si>
    <t>https://sustainability.duke.edu/offsets</t>
  </si>
  <si>
    <t>CAR901</t>
  </si>
  <si>
    <t>Honeywell ODS Destruction Project</t>
  </si>
  <si>
    <t>Honeywell International Inc.</t>
  </si>
  <si>
    <t>MGM Innova Consulting Inc.</t>
  </si>
  <si>
    <t>https://thereserve2.apx.com/mymodule/reg/prjView.asp?id1=901</t>
  </si>
  <si>
    <t>CAR905</t>
  </si>
  <si>
    <t>Coolgas US ODS Project 1</t>
  </si>
  <si>
    <t>https://thereserve2.apx.com/mymodule/reg/prjView.asp?id1=905</t>
  </si>
  <si>
    <t>CAR906</t>
  </si>
  <si>
    <t>WSO 2011 2</t>
  </si>
  <si>
    <t>Wood County; Bowling Green</t>
  </si>
  <si>
    <t>https://thereserve2.apx.com/mymodule/reg/prjView.asp?id1=906</t>
  </si>
  <si>
    <t>CAR911</t>
  </si>
  <si>
    <t>Surry County Landfill</t>
  </si>
  <si>
    <t>Surry County, North Carolina near Mount Airy</t>
  </si>
  <si>
    <t>Barnabas Investment Group, LLC</t>
  </si>
  <si>
    <t>CAR917</t>
  </si>
  <si>
    <t>Orange County NC Landfill Gas Project</t>
  </si>
  <si>
    <t>Orange County, North Carolina</t>
  </si>
  <si>
    <t>The University of North Carolina at Chapel Hill</t>
  </si>
  <si>
    <t>CAR920</t>
  </si>
  <si>
    <t>Rockingham County NC Landfill Gas Project</t>
  </si>
  <si>
    <t>Rockingham County, NC</t>
  </si>
  <si>
    <t>Rockingham County</t>
  </si>
  <si>
    <t>www.co.rockingham.nc.us</t>
  </si>
  <si>
    <t>CAR933</t>
  </si>
  <si>
    <t>CalBio ORRD</t>
  </si>
  <si>
    <t>CAR935</t>
  </si>
  <si>
    <t>Arcata City Forest Barnum Tract</t>
  </si>
  <si>
    <t>CAR944</t>
  </si>
  <si>
    <t>Chatham, VA</t>
  </si>
  <si>
    <t>https://thereserve2.apx.com/mymodule/reg/prjView.asp?id1=944</t>
  </si>
  <si>
    <t>CAR945</t>
  </si>
  <si>
    <t>Perfect Cycle ODS-1</t>
  </si>
  <si>
    <t>Bowling Green , OH</t>
  </si>
  <si>
    <t>https://thereserve2.apx.com/mymodule/reg/prjView.asp?id1=945</t>
  </si>
  <si>
    <t>CAR946</t>
  </si>
  <si>
    <t>EOS-CAR2012 Domestic</t>
  </si>
  <si>
    <t>https://thereserve2.apx.com/mymodule/reg/prjView.asp?id1=946</t>
  </si>
  <si>
    <t>CAR947</t>
  </si>
  <si>
    <t>ECC-PA-ODS-003</t>
  </si>
  <si>
    <t>https://thereserve2.apx.com/mymodule/reg/prjView.asp?id1=947</t>
  </si>
  <si>
    <t>CAR948</t>
  </si>
  <si>
    <t>Coolgas US ODS Project 2</t>
  </si>
  <si>
    <t>https://thereserve2.apx.com/mymodule/reg/prjView.asp?id1=948</t>
  </si>
  <si>
    <t>CAR949</t>
  </si>
  <si>
    <t>Vander Haak Dairy</t>
  </si>
  <si>
    <t>Whatcom County; Lynden</t>
  </si>
  <si>
    <t>CAR952</t>
  </si>
  <si>
    <t>PCS Domestic ODS Destruction Project #6</t>
  </si>
  <si>
    <t>https://thereserve2.apx.com/mymodule/reg/prjView.asp?id1=952</t>
  </si>
  <si>
    <t>CAR954</t>
  </si>
  <si>
    <t>PCS Domestic ODS Destruction Project #7</t>
  </si>
  <si>
    <t>https://thereserve2.apx.com/mymodule/reg/prjView.asp?id1=954</t>
  </si>
  <si>
    <t>CAR955</t>
  </si>
  <si>
    <t>EOS Article 5 - Nepal</t>
  </si>
  <si>
    <t>Nepal, other Article 5 countries</t>
  </si>
  <si>
    <t>CAR956</t>
  </si>
  <si>
    <t>Lincoln County, ID</t>
  </si>
  <si>
    <t>https://thereserve2.apx.com/mymodule/reg/prjView.asp?id1=956</t>
  </si>
  <si>
    <t>CAR957</t>
  </si>
  <si>
    <t>Wyoming, NY</t>
  </si>
  <si>
    <t>https://thereserve2.apx.com/mymodule/reg/prjView.asp?id1=957</t>
  </si>
  <si>
    <t>CAR959</t>
  </si>
  <si>
    <t>RR 2012 1</t>
  </si>
  <si>
    <t>Raprec Refrigerants Inc.</t>
  </si>
  <si>
    <t>https://thereserve2.apx.com/mymodule/reg/prjView.asp?id1=959</t>
  </si>
  <si>
    <t>CAR960</t>
  </si>
  <si>
    <t>DPC Domestic ODS Destruction Project #8</t>
  </si>
  <si>
    <t>https://thereserve2.apx.com/mymodule/reg/prjView.asp?id1=960</t>
  </si>
  <si>
    <t>http://divpc.com/</t>
  </si>
  <si>
    <t>CAR965</t>
  </si>
  <si>
    <t>WTE S&amp;S Ag Enterprises, LLC</t>
  </si>
  <si>
    <t>Door County, Wisconsin</t>
  </si>
  <si>
    <t>WTE-S&amp;S Ag Enterprises, LLC</t>
  </si>
  <si>
    <t>https://thereserve2.apx.com/mymodule/reg/prjView.asp?id1=965</t>
  </si>
  <si>
    <t>CAR969</t>
  </si>
  <si>
    <t>Dairyland Digester</t>
  </si>
  <si>
    <t>New Franken near Green Bay</t>
  </si>
  <si>
    <t>CALS5021</t>
  </si>
  <si>
    <t>https://thereserve2.apx.com/mymodule/reg/prjView.asp?id1=969</t>
  </si>
  <si>
    <t>CAR972</t>
  </si>
  <si>
    <t>DPC Domestic ODS Destruction Project #9</t>
  </si>
  <si>
    <t>CAR973</t>
  </si>
  <si>
    <t>Upper Peninsula Michigan</t>
  </si>
  <si>
    <t>Great Lakes Forests 1 LLC</t>
  </si>
  <si>
    <t>CAFR5003</t>
  </si>
  <si>
    <t>https://thereserve2.apx.com/mymodule/reg/prjView.asp?id1=973</t>
  </si>
  <si>
    <t>http://www.bluesource.com/contact/</t>
  </si>
  <si>
    <t>CAR974</t>
  </si>
  <si>
    <t>RemTec ODS Destruction Domestic Project #2</t>
  </si>
  <si>
    <t>https://thereserve2.apx.com/mymodule/reg/prjView.asp?id1=974</t>
  </si>
  <si>
    <t>CAR975</t>
  </si>
  <si>
    <t>DPC Domestic ODS Destruction Project #10</t>
  </si>
  <si>
    <t>CAR977</t>
  </si>
  <si>
    <t>King Ferry, NY</t>
  </si>
  <si>
    <t>https://thereserve2.apx.com/mymodule/reg/prjView.asp?id1=977</t>
  </si>
  <si>
    <t>CAR978</t>
  </si>
  <si>
    <t>Perry, NY, Wyoming County</t>
  </si>
  <si>
    <t>https://thereserve2.apx.com/mymodule/reg/prjView.asp?id1=978</t>
  </si>
  <si>
    <t>CAR980</t>
  </si>
  <si>
    <t>https://thereserve2.apx.com/mymodule/reg/prjView.asp?id1=980</t>
  </si>
  <si>
    <t>CAR981</t>
  </si>
  <si>
    <t>DPC Domestic ODS Destruction Project #11</t>
  </si>
  <si>
    <t>https://thereserve2.apx.com/mymodule/reg/prjView.asp?id1=981</t>
  </si>
  <si>
    <t>CAR982</t>
  </si>
  <si>
    <t>Deer Run Digester</t>
  </si>
  <si>
    <t>Kewaunee County</t>
  </si>
  <si>
    <t>CALS5020</t>
  </si>
  <si>
    <t>https://thereserve2.apx.com/mymodule/reg/prjView.asp?id1=982</t>
  </si>
  <si>
    <t>www.energysystemsgroup.com</t>
  </si>
  <si>
    <t>CAR988</t>
  </si>
  <si>
    <t>Farm Power Tillamook Regional Digester</t>
  </si>
  <si>
    <t>Tillamook</t>
  </si>
  <si>
    <t>CAR989</t>
  </si>
  <si>
    <t>Wakker Digester</t>
  </si>
  <si>
    <t>Keewaunee</t>
  </si>
  <si>
    <t>WTE-Wakker, LLC</t>
  </si>
  <si>
    <t>CALS5019</t>
  </si>
  <si>
    <t>https://thereserve2.apx.com/mymodule/reg/prjView.asp?id1=989</t>
  </si>
  <si>
    <t>CAR990</t>
  </si>
  <si>
    <t>EOS 2013 Domestic</t>
  </si>
  <si>
    <t>EOS Climate</t>
  </si>
  <si>
    <t>https://thereserve2.apx.com/mymodule/reg/prjView.asp?id1=990</t>
  </si>
  <si>
    <t>CAR992</t>
  </si>
  <si>
    <t>EOS ARB ODS 2013-1</t>
  </si>
  <si>
    <t>https://thereserve2.apx.com/mymodule/reg/prjView.asp?id1=992</t>
  </si>
  <si>
    <t>CAR993</t>
  </si>
  <si>
    <t>Yurok Tribe/Forest Carbon Partners CKGG Improved Forest Management Project</t>
  </si>
  <si>
    <t>CAFR5011</t>
  </si>
  <si>
    <t>https://thereserve2.apx.com/mymodule/reg/prjView.asp?id1=993</t>
  </si>
  <si>
    <t>CAR994</t>
  </si>
  <si>
    <t>Dairy Dreams</t>
  </si>
  <si>
    <t>Casco</t>
  </si>
  <si>
    <t>Dairy Dreams LLC</t>
  </si>
  <si>
    <t>https://thereserve2.apx.com/mymodule/reg/prjView.asp?id1=994</t>
  </si>
  <si>
    <t>CAR995</t>
  </si>
  <si>
    <t>EOS ARB ODS 2013-3</t>
  </si>
  <si>
    <t>CAOD5017</t>
  </si>
  <si>
    <t>https://thereserve2.apx.com/mymodule/reg/prjView.asp?id1=995</t>
  </si>
  <si>
    <t>CAR996</t>
  </si>
  <si>
    <t>Farm Power Misty Meadow Anaerobic Digester</t>
  </si>
  <si>
    <t>Tillamook County</t>
  </si>
  <si>
    <t>CAR997</t>
  </si>
  <si>
    <t>Blue Mountain Biogas</t>
  </si>
  <si>
    <t>Beaver County, Utah</t>
  </si>
  <si>
    <t>CALS5014</t>
  </si>
  <si>
    <t>https://thereserve2.apx.com/mymodule/reg/prjView.asp?id1=997</t>
  </si>
  <si>
    <t>CAR998</t>
  </si>
  <si>
    <t>Maas Energy Works Van Warmerdam Dairy Digester</t>
  </si>
  <si>
    <t>Galt, CA</t>
  </si>
  <si>
    <t>GS1000</t>
  </si>
  <si>
    <t>GOLD</t>
  </si>
  <si>
    <t>AMS-II.G. Energy Efficiency Measures in Thermal Applications of Non-Renewable Biomass</t>
  </si>
  <si>
    <t>Ghana</t>
  </si>
  <si>
    <t>GS1001</t>
  </si>
  <si>
    <t>ACM0002 Grid-connected electricity generation from renewable sources</t>
  </si>
  <si>
    <t>East Asia</t>
  </si>
  <si>
    <t>Taiwan</t>
  </si>
  <si>
    <t>South Pole Carbon Asset Management Ltd.</t>
  </si>
  <si>
    <t>GS1003</t>
  </si>
  <si>
    <t>Degirmen Weir and Hydroelectric Power Plant</t>
  </si>
  <si>
    <t>AMS-I.D. Grid connected renewable electricity generation</t>
  </si>
  <si>
    <t>Middle East</t>
  </si>
  <si>
    <t>Turkey</t>
  </si>
  <si>
    <t>ENCEV Enerji</t>
  </si>
  <si>
    <t>GS1005</t>
  </si>
  <si>
    <t>GS1005 Qori Q'oncha - Improved cookstoves diffusion programme in Peru - PoA</t>
  </si>
  <si>
    <t>GS Methodology for Improved Cook stoves and Kitchen Regimes v2.</t>
  </si>
  <si>
    <t>Peru</t>
  </si>
  <si>
    <t>GS1006</t>
  </si>
  <si>
    <t>Highveld Air Quality - Highveld Central Project</t>
  </si>
  <si>
    <t>GS Alternative Ignition Coal Fires v1.</t>
  </si>
  <si>
    <t>South Africa</t>
  </si>
  <si>
    <t>QK TS Pvt. Ltd.</t>
  </si>
  <si>
    <t>Kardemir Bozyaka Wind Power Plant</t>
  </si>
  <si>
    <t>GS1011</t>
  </si>
  <si>
    <t>YGF Mangshi Household Biogas Tank Project</t>
  </si>
  <si>
    <t>GS TPDDTEC v 1.</t>
  </si>
  <si>
    <t>China</t>
  </si>
  <si>
    <t>Yunnan Green Environment Development Foundation</t>
  </si>
  <si>
    <t>GS1012</t>
  </si>
  <si>
    <t>SULUKOY HEPP</t>
  </si>
  <si>
    <t>GS1013</t>
  </si>
  <si>
    <t>Kocaeli Landfill Gas to Electricity Project</t>
  </si>
  <si>
    <t>ACM0001 Flaring or use of landfill gas</t>
  </si>
  <si>
    <t>Körfez Enerji San. ve Tic. A.S.</t>
  </si>
  <si>
    <t>GS1014</t>
  </si>
  <si>
    <t>Kusakli Hydro Electric Power Plant</t>
  </si>
  <si>
    <t>GS1015</t>
  </si>
  <si>
    <t>Ramanagara Biogas Project, version 02; 10th November 2010</t>
  </si>
  <si>
    <t>AMS-I.E. Switch from Non-Renewable Biomass for Thermal Applications by the User</t>
  </si>
  <si>
    <t>South Asia</t>
  </si>
  <si>
    <t>Infosys</t>
  </si>
  <si>
    <t>GS1016</t>
  </si>
  <si>
    <t>Konya Aslim Landfill Gas Management Project - Turkey</t>
  </si>
  <si>
    <t>ITC Invest Trading &amp; Consulting AG Ankara Branch</t>
  </si>
  <si>
    <t>GS1017</t>
  </si>
  <si>
    <t>Mordogan Wind Farm Project, Turkey</t>
  </si>
  <si>
    <t>GS1018</t>
  </si>
  <si>
    <t>Korkmaz Wind Farm Project, Turkey</t>
  </si>
  <si>
    <t>GS1020</t>
  </si>
  <si>
    <t>Production and dissemination of Ceramic Water Purifiers by Hydrologic, in the Kingdom of Cambodia</t>
  </si>
  <si>
    <t>GS Methodology for Improved Cook stoves and Kitchen Regimes v1.</t>
  </si>
  <si>
    <t>South East Asia</t>
  </si>
  <si>
    <t>Cambodia</t>
  </si>
  <si>
    <t>Hydrologic Social Enterprise Company Ltd</t>
  </si>
  <si>
    <t>GS1021</t>
  </si>
  <si>
    <t>Improved Woodstoves in Udaipur - Helping Women and Environment</t>
  </si>
  <si>
    <t>Udaipur Urja Initiatives</t>
  </si>
  <si>
    <t>GS1022</t>
  </si>
  <si>
    <t>7.5 MW Poultry Litter project by Redan Infrastructure Limited</t>
  </si>
  <si>
    <t>ACM0010 GHG emission reductions from manure management systems</t>
  </si>
  <si>
    <t>GS10220</t>
  </si>
  <si>
    <t>Humbo Ethiopia Assisted Natural Regeneration Project</t>
  </si>
  <si>
    <t>Ethiopia</t>
  </si>
  <si>
    <t>World Vision Australia</t>
  </si>
  <si>
    <t>Other</t>
  </si>
  <si>
    <t>GS1023</t>
  </si>
  <si>
    <t>GS1023 Improved Cook Stoves programme for Rwanda</t>
  </si>
  <si>
    <t>GS1024</t>
  </si>
  <si>
    <t>Saray HEPP</t>
  </si>
  <si>
    <t>GS1025</t>
  </si>
  <si>
    <t>YAZYURDU HEPP</t>
  </si>
  <si>
    <t>GS1026</t>
  </si>
  <si>
    <t>Akcansa Canakkale Cement 15.2 MW Waste Heat Recovery Project</t>
  </si>
  <si>
    <t>GS1027</t>
  </si>
  <si>
    <t>Maluti Air Quality Project - South</t>
  </si>
  <si>
    <t>AMS-II.C. Demand-side energy efficiency activities for specific technologies</t>
  </si>
  <si>
    <t>Nova Institute</t>
  </si>
  <si>
    <t>GS1028</t>
  </si>
  <si>
    <t>Efficient Cookstoves in Bahia II - Santo Amaro</t>
  </si>
  <si>
    <t>GS MS Simplified Methodology for Efficient Cookstoves v1.</t>
  </si>
  <si>
    <t>Instituto Perene</t>
  </si>
  <si>
    <t>GS1029</t>
  </si>
  <si>
    <t>Envirofit International Ltd.</t>
  </si>
  <si>
    <t>GS1030</t>
  </si>
  <si>
    <t>GS10309</t>
  </si>
  <si>
    <t>North Africa</t>
  </si>
  <si>
    <t>Morocco</t>
  </si>
  <si>
    <t>ACWA Khalladi</t>
  </si>
  <si>
    <t>GS1031</t>
  </si>
  <si>
    <t>GS10312</t>
  </si>
  <si>
    <t>https://impact.sustain-cert.com/public_projects/1959</t>
  </si>
  <si>
    <t>GS1032</t>
  </si>
  <si>
    <t>Swine farms biogas integrated power project in central treatment plants.</t>
  </si>
  <si>
    <t>GS1033</t>
  </si>
  <si>
    <t>Xuyong household biogas Gold Standard VER Project</t>
  </si>
  <si>
    <t>GS Baseline and Monitoring Methodology Biodigester v1.</t>
  </si>
  <si>
    <t>Chengdu Oasis Science &amp; Technology Co Ltd</t>
  </si>
  <si>
    <t>GS1034</t>
  </si>
  <si>
    <t>Dagpazari Wind Power Plant</t>
  </si>
  <si>
    <t>Enerjisa Enerji Uretim A.S.</t>
  </si>
  <si>
    <t>GS1035</t>
  </si>
  <si>
    <t>Senkoy Wind Power Plant</t>
  </si>
  <si>
    <t>GS10355</t>
  </si>
  <si>
    <t>Nam Long Hydropower Project (GS2707 CER to VER conversion)</t>
  </si>
  <si>
    <t>Laos</t>
  </si>
  <si>
    <t>Climate Bridge Ltd</t>
  </si>
  <si>
    <t>GS1036</t>
  </si>
  <si>
    <t>8.40 MW GEMCÃLER HYDRO POWER PROJECT</t>
  </si>
  <si>
    <t>GS1038</t>
  </si>
  <si>
    <t>Highveld Air Quality - Maluti East</t>
  </si>
  <si>
    <t>GS1039</t>
  </si>
  <si>
    <t>Maluti Air Quality Project - West</t>
  </si>
  <si>
    <t>GS1040</t>
  </si>
  <si>
    <t>Highveld Air Quality - Standerton project</t>
  </si>
  <si>
    <t>GS1041</t>
  </si>
  <si>
    <t>Ferrosilicon waste heat power generation project</t>
  </si>
  <si>
    <t>ACM0012 Waste energy recovery</t>
  </si>
  <si>
    <t>GS10410</t>
  </si>
  <si>
    <t>Vaayu India Wind Power Project in Andhra Pradesh (GS4603 CER to VER conversion)</t>
  </si>
  <si>
    <t>Wind World (India) Limited</t>
  </si>
  <si>
    <t>GS10411</t>
  </si>
  <si>
    <t>Beijing Fangzhou Jiaye Technology Co ltd</t>
  </si>
  <si>
    <t>GS1042</t>
  </si>
  <si>
    <t>Sustainable Carbon - Projetos Ambientais LTDA</t>
  </si>
  <si>
    <t>GS1044</t>
  </si>
  <si>
    <t>GS VER UpEnergy's Uganda Biomass Cookstove Project</t>
  </si>
  <si>
    <t>Uganda</t>
  </si>
  <si>
    <t>UpEnergy Group</t>
  </si>
  <si>
    <t>GS1045</t>
  </si>
  <si>
    <t>Tanga Improved Cook Stove Project</t>
  </si>
  <si>
    <t>Tanzania</t>
  </si>
  <si>
    <t>GS10459</t>
  </si>
  <si>
    <t>BGEL</t>
  </si>
  <si>
    <t>GS1046</t>
  </si>
  <si>
    <t>Arusha Improved Cookstoves Project</t>
  </si>
  <si>
    <t>GS1048</t>
  </si>
  <si>
    <t>MicroEnergy Credits XacBank Microfinance for Home Insulation</t>
  </si>
  <si>
    <t>AMS-II.E. Energy efficiency and fuel switching measures for buildings</t>
  </si>
  <si>
    <t>Mongolia</t>
  </si>
  <si>
    <t>MicroEnergy Credits</t>
  </si>
  <si>
    <t>GS1049</t>
  </si>
  <si>
    <t>MICROSOL SAS</t>
  </si>
  <si>
    <t>GS1052</t>
  </si>
  <si>
    <t>Bogazkoy HEPP</t>
  </si>
  <si>
    <t>GS1054</t>
  </si>
  <si>
    <t>Demircili WPP</t>
  </si>
  <si>
    <t>GS1055</t>
  </si>
  <si>
    <t>SARPINCIK WPP</t>
  </si>
  <si>
    <t>GS1057</t>
  </si>
  <si>
    <t>SUKENARI HPP</t>
  </si>
  <si>
    <t>GS1059</t>
  </si>
  <si>
    <t>Rural Education for Development Society (REDS) Photovoltaic Lighting Project</t>
  </si>
  <si>
    <t>AMS-I.L. Electrification of rural communities using renewable energy</t>
  </si>
  <si>
    <t>Rural Education for Development Society</t>
  </si>
  <si>
    <t>GS1060</t>
  </si>
  <si>
    <t>Improved Cook Stoves programme for Rwanda</t>
  </si>
  <si>
    <t>atmosfair gGmbH</t>
  </si>
  <si>
    <t>GS1061</t>
  </si>
  <si>
    <t>Kayseri Molu Landfill Gas to Energy Project, Turkey</t>
  </si>
  <si>
    <t>HER ENERJI</t>
  </si>
  <si>
    <t>GS1062</t>
  </si>
  <si>
    <t>Energy-efficient biomass cook stoves and biomass fuel pellets for communal kitchens in India</t>
  </si>
  <si>
    <t>AMS-I.C. Thermal energy production with or without electricity</t>
  </si>
  <si>
    <t>GS1064</t>
  </si>
  <si>
    <t>Efficient Cookstoves for Cameroon's Littoral and South-West regions</t>
  </si>
  <si>
    <t>Cameroon</t>
  </si>
  <si>
    <t>GS10656</t>
  </si>
  <si>
    <t>Enercon Wind Farm (Hindustan) Ltd in Rajasthan (GS2483 CER to VER conversion)</t>
  </si>
  <si>
    <t>ACM0002</t>
  </si>
  <si>
    <t>GS1066</t>
  </si>
  <si>
    <t>Tuzlakoy-Serge Hydroelectric Power Plant</t>
  </si>
  <si>
    <t>GS10661</t>
  </si>
  <si>
    <t>Vaayu India Wind Power Project in Gujarat (GS3958 CER to VER conversion)</t>
  </si>
  <si>
    <t>GS10662</t>
  </si>
  <si>
    <t>GS1067</t>
  </si>
  <si>
    <t>Metristepe Wind Farm Project, Turkey</t>
  </si>
  <si>
    <t>Cagla Balci Eris</t>
  </si>
  <si>
    <t>GS1068</t>
  </si>
  <si>
    <t>Bursa-Hamitler Landfill Gas Collection and Energy Utilization Project</t>
  </si>
  <si>
    <t>GS1069</t>
  </si>
  <si>
    <t>Vadodara Improved Cookstoves</t>
  </si>
  <si>
    <t>GS1072</t>
  </si>
  <si>
    <t>Bares II Wind Power Plant, Turkey</t>
  </si>
  <si>
    <t>Bilgin Güc Santralleri Enerji Üretim A.S</t>
  </si>
  <si>
    <t>GS1073</t>
  </si>
  <si>
    <t>Pamukova Integrated Solid Waste Management Plant Project</t>
  </si>
  <si>
    <t>GS Revised Methodology for Manure Management Systems and MSW v1.</t>
  </si>
  <si>
    <t>HEKSAGON KATI ATIK YONETIMI SANAYI VE TICARET A.S.</t>
  </si>
  <si>
    <t>GS1074</t>
  </si>
  <si>
    <t>Santander and Las Tapias Renewable Energy Project</t>
  </si>
  <si>
    <t>GS SS Ecologically Sound Fuel Switch to Biomass v1.</t>
  </si>
  <si>
    <t>Colombia</t>
  </si>
  <si>
    <t>GS1075</t>
  </si>
  <si>
    <t>Solar cooking in Chad (PoA)</t>
  </si>
  <si>
    <t>Chad</t>
  </si>
  <si>
    <t>GS1077</t>
  </si>
  <si>
    <t>Eti Krom Waste Heat Recovery for Energy Generation Project</t>
  </si>
  <si>
    <t>GS1078</t>
  </si>
  <si>
    <t>Aqua Clara Water Filtration Program in Kenya</t>
  </si>
  <si>
    <t>Kenya</t>
  </si>
  <si>
    <t>ClimateCare Limited</t>
  </si>
  <si>
    <t>GS1082</t>
  </si>
  <si>
    <t>Saray Wind Power Plant</t>
  </si>
  <si>
    <t>GS1083</t>
  </si>
  <si>
    <t>Biogas Program for the Animal Husbandry Sector of Vietnam</t>
  </si>
  <si>
    <t>Vietnam</t>
  </si>
  <si>
    <t>The Biogas Project Management Unit</t>
  </si>
  <si>
    <t>GS10830</t>
  </si>
  <si>
    <t>Zorlu Enerji Wind Project (GS3946 CER to VER conversion)</t>
  </si>
  <si>
    <t>Pakistan</t>
  </si>
  <si>
    <t>Zorlu Enerji Pakistan Limited</t>
  </si>
  <si>
    <t>GS1085</t>
  </si>
  <si>
    <t>EDINCIK Biogas Power  Plant</t>
  </si>
  <si>
    <t>GS1088</t>
  </si>
  <si>
    <t>Afyonkarahisar Landfill Gas to Electricity Project, Turkey</t>
  </si>
  <si>
    <t>GS1090</t>
  </si>
  <si>
    <t>Sayalar Wind Farm Capacity Addition Project</t>
  </si>
  <si>
    <t>GS1091</t>
  </si>
  <si>
    <t>42 MW Amasya Wind Power Project</t>
  </si>
  <si>
    <t>GS1092</t>
  </si>
  <si>
    <t>Musanze Improved Cook Stove Project</t>
  </si>
  <si>
    <t>GS1093</t>
  </si>
  <si>
    <t>Gasification Project ARIDEMA</t>
  </si>
  <si>
    <t>Honduras</t>
  </si>
  <si>
    <t>GS1094</t>
  </si>
  <si>
    <t>WWF Mamize Firewood-Saving Cook Stove Project I</t>
  </si>
  <si>
    <t>GS1095</t>
  </si>
  <si>
    <t>WWF Mamize Firewood-Saving Cook Stove Project III</t>
  </si>
  <si>
    <t>GS1096</t>
  </si>
  <si>
    <t>WWF Mamize Firewood-Saving Cook Stove Project IV</t>
  </si>
  <si>
    <t>GS1097</t>
  </si>
  <si>
    <t>WWF Mamize Firewood-Saving Cook Stove Project II</t>
  </si>
  <si>
    <t>GS1098</t>
  </si>
  <si>
    <t>Zhongshan County Micro Hydro Project Bundle No.1</t>
  </si>
  <si>
    <t>Swiss Carbon Value Ltd.</t>
  </si>
  <si>
    <t>GS1100</t>
  </si>
  <si>
    <t>Zhongshan County Micro Hydro Project Bundle No.2</t>
  </si>
  <si>
    <t>GS1101</t>
  </si>
  <si>
    <t>Zhongshan County Micro Hydro Project Bundle No.3</t>
  </si>
  <si>
    <t>GS1102</t>
  </si>
  <si>
    <t>Zhongshan County Micro Hydro Project Bundle No.4</t>
  </si>
  <si>
    <t>GS1103</t>
  </si>
  <si>
    <t>Zhongshan County Micro Hydro Project Bundle No.5</t>
  </si>
  <si>
    <t>GS1104</t>
  </si>
  <si>
    <t>Zhongshan County Micro Hydro Project Bundle No.6</t>
  </si>
  <si>
    <t>GS1105</t>
  </si>
  <si>
    <t>Ã‡AY WEIR AND HYDROELECTRIC POWER PLANT</t>
  </si>
  <si>
    <t>GS1107</t>
  </si>
  <si>
    <t>Lixi IV 1.6MW Hydropower Project</t>
  </si>
  <si>
    <t>GS1108</t>
  </si>
  <si>
    <t>Lixi V 1.26MW Hydropower Project</t>
  </si>
  <si>
    <t>GS1109</t>
  </si>
  <si>
    <t>78.2 MW Dinar Wind Power Project, Turkey</t>
  </si>
  <si>
    <t>GS1110</t>
  </si>
  <si>
    <t>Yesilirmak I 14.69 MW HEPP</t>
  </si>
  <si>
    <t>GS1111</t>
  </si>
  <si>
    <t>Irmak 5.78 MW HEPP</t>
  </si>
  <si>
    <t>GS1114</t>
  </si>
  <si>
    <t>AKINCI IMPOUNDMENT HEPP</t>
  </si>
  <si>
    <t>GS1117</t>
  </si>
  <si>
    <t>60MW Solar PV - Monte Plata</t>
  </si>
  <si>
    <t>Dominican Republic</t>
  </si>
  <si>
    <t>myclimate Foundation</t>
  </si>
  <si>
    <t>GS1119</t>
  </si>
  <si>
    <t>Biogas Programme Nicaragua - Programa de BiogÃƒÂ¡s Nicaragua (PBN)</t>
  </si>
  <si>
    <t>GS1122</t>
  </si>
  <si>
    <t>Mondi Tire Kutsan Anaerobic Plant</t>
  </si>
  <si>
    <t>GS1124</t>
  </si>
  <si>
    <t>Hydraid Water Filtration in Kenya</t>
  </si>
  <si>
    <t>NativeEnergy Inc.</t>
  </si>
  <si>
    <t>GS1127</t>
  </si>
  <si>
    <t>SKG Sangha Biodigester PoA</t>
  </si>
  <si>
    <t>GS1128</t>
  </si>
  <si>
    <t>GS1127 SKG Sangha Biodigester PoA - Gulbarga Biodigester Project CPA1</t>
  </si>
  <si>
    <t>GS1134</t>
  </si>
  <si>
    <t>Aksu Wind Farm Project, Turkey</t>
  </si>
  <si>
    <t>Aksu Temiz Enerji Elekt. Uret. San. ve Tic. A. S.</t>
  </si>
  <si>
    <t>GS1138</t>
  </si>
  <si>
    <t>KANGAL WEPP 128 MW</t>
  </si>
  <si>
    <t>GS1139</t>
  </si>
  <si>
    <t>Gauteng, Free State, Mpumalanga, Limpopo &amp; Northern Cape CFL Replacement Project (1) in South Africa</t>
  </si>
  <si>
    <t xml:space="preserve">AMS-II.J. Demand-side activities for efficient lighting technologies </t>
  </si>
  <si>
    <t>GS1140</t>
  </si>
  <si>
    <t>North West, KwaZulu-Natal &amp; Eastern Cape CFL Replacement Project (2) in South Africa</t>
  </si>
  <si>
    <t>GS1141</t>
  </si>
  <si>
    <t>CFL Replacement Programme of Activities in South Africa</t>
  </si>
  <si>
    <t>GS1142</t>
  </si>
  <si>
    <t>Historical Roll Out GS Large Scale VER Project</t>
  </si>
  <si>
    <t>GS1143</t>
  </si>
  <si>
    <t>Indonesia</t>
  </si>
  <si>
    <t>GS1146</t>
  </si>
  <si>
    <t>Expanding access to LPG in Burkina Faso through microfranchised distribution</t>
  </si>
  <si>
    <t>GS TPDDTEC v 2.</t>
  </si>
  <si>
    <t>Burkina Faso</t>
  </si>
  <si>
    <t>Entrepreneurs du Monde</t>
  </si>
  <si>
    <t>GS1147</t>
  </si>
  <si>
    <t>Composting of municipal organic waste in Lome</t>
  </si>
  <si>
    <t>AMS-III.F. Avoidance of methane emissions through controlled biological treatment of biomass</t>
  </si>
  <si>
    <t>Togo</t>
  </si>
  <si>
    <t>GoodPlanet</t>
  </si>
  <si>
    <t>GS1160</t>
  </si>
  <si>
    <t>Gonen Biogas Plant</t>
  </si>
  <si>
    <t>GS1161</t>
  </si>
  <si>
    <t>The first phase of Anhua Rural household Biodigester Project</t>
  </si>
  <si>
    <t>B-road international investment Co. Ltd.</t>
  </si>
  <si>
    <t>GS1162</t>
  </si>
  <si>
    <t>Nigeria</t>
  </si>
  <si>
    <t>GS1165</t>
  </si>
  <si>
    <t>Dora-3 34 MW Geothermal Power Plant, Turkey</t>
  </si>
  <si>
    <t>GS1166</t>
  </si>
  <si>
    <t>Beypazari Biomass-to-Energy Project, Turkey</t>
  </si>
  <si>
    <t>GS1167</t>
  </si>
  <si>
    <t>Highveld Air Quality - eMbalenhle Project</t>
  </si>
  <si>
    <t>GS1168</t>
  </si>
  <si>
    <t>Afyon Biogas Power Plant</t>
  </si>
  <si>
    <t>GS1169</t>
  </si>
  <si>
    <t>UpEnergy Open Access Improved Cookstoves Program in Latin America- El Salvador</t>
  </si>
  <si>
    <t>GS1172</t>
  </si>
  <si>
    <t>Indonesia Domestic Biogas Programme of Activities (IDBP)</t>
  </si>
  <si>
    <t>GS1173</t>
  </si>
  <si>
    <t>CAMLICA II HEPP</t>
  </si>
  <si>
    <t>GTE KARBON SUSTAINABLE ENERJI  EGITIM DANISMANLIK VE TICARET A.S.</t>
  </si>
  <si>
    <t>GS1174</t>
  </si>
  <si>
    <t>Indonesia Domestic Biogas Programme of Activities (IDBP) , VPA-1</t>
  </si>
  <si>
    <t>HIVOS Foundation</t>
  </si>
  <si>
    <t>GS1175</t>
  </si>
  <si>
    <t>GS1141 CLF Replacement Project Western Cape - CPA-01</t>
  </si>
  <si>
    <t>GS1178</t>
  </si>
  <si>
    <t>Gunaydin WPP</t>
  </si>
  <si>
    <t>Fina Enerji Holding A.Ş.</t>
  </si>
  <si>
    <t>GS1183</t>
  </si>
  <si>
    <t>GS1183 Kenya Improved woodstoves POA</t>
  </si>
  <si>
    <t>GS1184</t>
  </si>
  <si>
    <t>Gansu Linze Nantaizi III 2.2MW Hydropower Project</t>
  </si>
  <si>
    <t>GS1185</t>
  </si>
  <si>
    <t>Mexico Water, Energy, &amp; Emissions Efficiency Residential Program Master Project</t>
  </si>
  <si>
    <t>AMS-II.M Demand-side energy efficiency activities for installation of low-flow hot water savings devices</t>
  </si>
  <si>
    <t>GS1187</t>
  </si>
  <si>
    <t>GS1188</t>
  </si>
  <si>
    <t>GS1183 Kenya Improved woodstoves project Mbeere01 CPA01</t>
  </si>
  <si>
    <t>GS1189</t>
  </si>
  <si>
    <t>CONSTANT COMMISSIONING</t>
  </si>
  <si>
    <t>Philippines</t>
  </si>
  <si>
    <t>GS1190</t>
  </si>
  <si>
    <t>Hasanbeyli 50 MW WPP, Turkey</t>
  </si>
  <si>
    <t>İltek Enerji Yatırım Sanayi ve Ticaret A.Ş.</t>
  </si>
  <si>
    <t>GS1191</t>
  </si>
  <si>
    <t>Smokeless Cook Stoves for Rural Districts of Nepal</t>
  </si>
  <si>
    <t>Nepal</t>
  </si>
  <si>
    <t>Die Ofenmacher e.V.</t>
  </si>
  <si>
    <t>GS1192</t>
  </si>
  <si>
    <t>10 MW Umurlar Wind Power Project, Turkey</t>
  </si>
  <si>
    <t>GS1194</t>
  </si>
  <si>
    <t>CGN Tibet Shannan Sangri Phase I 10MWp Grid-connected Solar PV Power Generation Project</t>
  </si>
  <si>
    <t>GS1197</t>
  </si>
  <si>
    <t>Zengen Biogas Plant</t>
  </si>
  <si>
    <t>GS1198</t>
  </si>
  <si>
    <t>Micro Scale Biogas CDM Project of SACRED</t>
  </si>
  <si>
    <t>GS1199</t>
  </si>
  <si>
    <t>Micro Scale Biogas CDM Project of CROSS</t>
  </si>
  <si>
    <t>GS1200</t>
  </si>
  <si>
    <t>Micro Scale Biogas CDM Project of BEST</t>
  </si>
  <si>
    <t>GS1201</t>
  </si>
  <si>
    <t>Micro Scale Biogas CDM Project of WORD</t>
  </si>
  <si>
    <t>GS1202</t>
  </si>
  <si>
    <t>Ã‡imsa Mersin Cement Plant 8.0 MW Waste Heat Recovery Power Generation Project</t>
  </si>
  <si>
    <t>GS1203</t>
  </si>
  <si>
    <t>Usak Wind Power Plant</t>
  </si>
  <si>
    <t>GS1204</t>
  </si>
  <si>
    <t>MicroEnergy Credits Microfinance For Clean Energy Product Lines India</t>
  </si>
  <si>
    <t>GS1205</t>
  </si>
  <si>
    <t>GS1205 Sustainable Energy for Deveopment Programme of Activity</t>
  </si>
  <si>
    <t>Comoros</t>
  </si>
  <si>
    <t>GS1206</t>
  </si>
  <si>
    <t>CONSTANT COMMISSIONING - CPA-001</t>
  </si>
  <si>
    <t>GS1207</t>
  </si>
  <si>
    <t>SÃœTAS AKSARAY BIOGAS PLANT</t>
  </si>
  <si>
    <t>GS1208</t>
  </si>
  <si>
    <t>CEMEL HYDRO BUNDLE</t>
  </si>
  <si>
    <t>GS1219</t>
  </si>
  <si>
    <t>Micro scale Improved Cook stove Project of Bagepalli Coolie Sangha</t>
  </si>
  <si>
    <t>GS1220</t>
  </si>
  <si>
    <t>Ecological Stoves for Better Living - Micro Scale PoA</t>
  </si>
  <si>
    <t>GS1221</t>
  </si>
  <si>
    <t>GS 1220 Ecological Stoves for Better Living - Micro Scale PoA - VPA1 Bolivia</t>
  </si>
  <si>
    <t>GS1222</t>
  </si>
  <si>
    <t>Karaman Biomass-to-Energy Facility, Turkey</t>
  </si>
  <si>
    <t>GS1223</t>
  </si>
  <si>
    <t>SUTAS KARACABEY BIOGAS PLANT</t>
  </si>
  <si>
    <t>GS1224</t>
  </si>
  <si>
    <t>Dissemination of Solar Water Heating Systems in Bolivia</t>
  </si>
  <si>
    <t xml:space="preserve">AMS-I.J. Solar water heating systems (SWH) </t>
  </si>
  <si>
    <t>GS1225</t>
  </si>
  <si>
    <t>National Programme for Improved Cookstoves in India</t>
  </si>
  <si>
    <t>GS1226</t>
  </si>
  <si>
    <t>GS1228</t>
  </si>
  <si>
    <t>National Bachu Biomass Power Generation Project</t>
  </si>
  <si>
    <t>GS1229</t>
  </si>
  <si>
    <t>Organic waste composting in Kathmandu Valley</t>
  </si>
  <si>
    <t>GS1230</t>
  </si>
  <si>
    <t>Ege Wind Farm Project</t>
  </si>
  <si>
    <t>Meltem Enerji Elektrik Üretim A.Ş.</t>
  </si>
  <si>
    <t>GS1231</t>
  </si>
  <si>
    <t>GS1233</t>
  </si>
  <si>
    <t>GS1235</t>
  </si>
  <si>
    <t>CANTA WPP</t>
  </si>
  <si>
    <t>GS1236</t>
  </si>
  <si>
    <t>UpEnergy Open Access Improved Cookstoves Program in Latin America</t>
  </si>
  <si>
    <t>GS1237</t>
  </si>
  <si>
    <t>Sadilli Wind Farm Project, Turkey</t>
  </si>
  <si>
    <t>GS1238</t>
  </si>
  <si>
    <t>Sichuan Animal Farms GHG Mitigation Programme</t>
  </si>
  <si>
    <t>AMS-III.D. Methane recovery in animal manure management systems</t>
  </si>
  <si>
    <t>GS1239</t>
  </si>
  <si>
    <t>Sichuan Rural Poor-Household Biogas Development Programme</t>
  </si>
  <si>
    <t>GS1240</t>
  </si>
  <si>
    <t>UpEnergy Open Access Improved Cookstoves Program in Latin America- Nicaragua</t>
  </si>
  <si>
    <t>GS1241</t>
  </si>
  <si>
    <t>Seferihisar 16MW Wind Power Plant</t>
  </si>
  <si>
    <t>GS1242</t>
  </si>
  <si>
    <t>MUTLU 5 WPP</t>
  </si>
  <si>
    <t>GS1243</t>
  </si>
  <si>
    <t>Sichuan Animal Farms GHG Mitigation Programme, CPA Nb. SCAFBG-2011-01</t>
  </si>
  <si>
    <t>GS1244</t>
  </si>
  <si>
    <t>Production of thermal energy from renewable biomass at Melhoramentos Papeis Ltda</t>
  </si>
  <si>
    <t>GS1246</t>
  </si>
  <si>
    <t>Energy Efficiency measures in DMRC Phase II stations</t>
  </si>
  <si>
    <t>Delhi Metro Rail Corporation</t>
  </si>
  <si>
    <t>GS1247</t>
  </si>
  <si>
    <t>GS1247 Improved Kitchen Regimes Multi-Country PoA</t>
  </si>
  <si>
    <t>GS1248</t>
  </si>
  <si>
    <t>GS2504 - Voluntary Gold Standard multi-country improved cookstove PoA - Oserian Flower Farm Offset Project 1 - Inkoirienito and Oltepesi</t>
  </si>
  <si>
    <t>GS1249</t>
  </si>
  <si>
    <t>GS2504 - Voluntary Gold Standard multi-country improved cookstove PoA - Oserian Flower Farm Offset Project 2 - Suswa 1</t>
  </si>
  <si>
    <t>GS1251</t>
  </si>
  <si>
    <t>GS 1119 CPA 1 Biogas Programme Nicaragua (PBN: Programa de Biogas de Nicaragua)</t>
  </si>
  <si>
    <t>GS1253</t>
  </si>
  <si>
    <t>Xinyang MSW Landfill Site LFG Recovery to Power Project</t>
  </si>
  <si>
    <t>Shanghai BCCY New Power Industry Co.Ltd.</t>
  </si>
  <si>
    <t>GS1264</t>
  </si>
  <si>
    <t>Native Energy Hydraid BioSand Water Filter Programme West Africa</t>
  </si>
  <si>
    <t>GS1265</t>
  </si>
  <si>
    <t>African Biomass Energy Conservation POA</t>
  </si>
  <si>
    <t>GS1267</t>
  </si>
  <si>
    <t>GS1247 VPA 1 Improved Kitchen Regimes: Bugesera, Rwanda</t>
  </si>
  <si>
    <t>CO2balance UK ltd</t>
  </si>
  <si>
    <t>GS1281</t>
  </si>
  <si>
    <t>GS1282</t>
  </si>
  <si>
    <t>Efeler Biogas Power Plant</t>
  </si>
  <si>
    <t>GS1286</t>
  </si>
  <si>
    <t>Senbuk 27 MW WPP</t>
  </si>
  <si>
    <t>Yeni Belen Enerji Elektrik retim Sanayi ve Ticaret Anonim Sirketi</t>
  </si>
  <si>
    <t>GS1288</t>
  </si>
  <si>
    <t>Sichuan Rural Poor-Household Biogas Development Programme, CPA Nb. SCHHBG-2010-01</t>
  </si>
  <si>
    <t>GS1289</t>
  </si>
  <si>
    <t>Native Energy Hydraid BioSand Water Filter Program East Africa</t>
  </si>
  <si>
    <t>GS1290</t>
  </si>
  <si>
    <t>NativeEnergy Clean Water Programme Central America</t>
  </si>
  <si>
    <t>GS1291</t>
  </si>
  <si>
    <t>Balsas Renewable Energy Project</t>
  </si>
  <si>
    <t>GS1294</t>
  </si>
  <si>
    <t>GS1264: NativeEnergy Clean Water Programme West Africa: VPA(01) Ghana</t>
  </si>
  <si>
    <t>GS1295</t>
  </si>
  <si>
    <t>KIPRAH community based integrated waste management project, Indonesia</t>
  </si>
  <si>
    <t>GS1296</t>
  </si>
  <si>
    <t>Dissemination of TLUD improved cook stoves in the Sundarbans, India</t>
  </si>
  <si>
    <t>atmosfair GmbH</t>
  </si>
  <si>
    <t>GS1298</t>
  </si>
  <si>
    <t>Caruquia 9.76 MW hydroelectric project Pre-CDM VERs</t>
  </si>
  <si>
    <t>GS1299</t>
  </si>
  <si>
    <t>GS1301</t>
  </si>
  <si>
    <t>Zincirli Wind Power Plant</t>
  </si>
  <si>
    <t>GS1302</t>
  </si>
  <si>
    <t>GS1302 MicroScale Solar Photovoltaic Programme</t>
  </si>
  <si>
    <t>AMS-I.A. Electricity generation by the user</t>
  </si>
  <si>
    <t>Bangladesh</t>
  </si>
  <si>
    <t>GS1303</t>
  </si>
  <si>
    <t>Karadere Wind Power Plant</t>
  </si>
  <si>
    <t>GS1304</t>
  </si>
  <si>
    <t>India One Solar Thermal Power Project</t>
  </si>
  <si>
    <t>AMS-I.F. Renewable electricity generation for captive use and mini-grid</t>
  </si>
  <si>
    <t>GS1306</t>
  </si>
  <si>
    <t>Kardemir Haddecilik ve Elektrik retim.San.Tic.Ltd</t>
  </si>
  <si>
    <t>GS1307</t>
  </si>
  <si>
    <t>Wind power project by GFL in Gudhepanchgani</t>
  </si>
  <si>
    <t>GS1308</t>
  </si>
  <si>
    <t>Germiyan 9.6 MW WPP</t>
  </si>
  <si>
    <t>GS1309</t>
  </si>
  <si>
    <t>Low cost irrigation devices programme in India</t>
  </si>
  <si>
    <t>AMS-I.B. Mechanical energy for the user with or without electrical energy</t>
  </si>
  <si>
    <t>GS1310</t>
  </si>
  <si>
    <t>GS1309 Low cost irrigation devices programme in India-VPA 01</t>
  </si>
  <si>
    <t>International Development Enterprises (India)</t>
  </si>
  <si>
    <t>GS1311</t>
  </si>
  <si>
    <t>GS1309 Low cost irrigation devices programme in India-VPA 02</t>
  </si>
  <si>
    <t>GS1312</t>
  </si>
  <si>
    <t>GS1309 Low cost irrigation devices programme in India-VPA 03</t>
  </si>
  <si>
    <t>GS1313</t>
  </si>
  <si>
    <t>GS1309 Low cost irrigation devices programme in India-VPA 04</t>
  </si>
  <si>
    <t>https://impact.sustain-cert.com/public_projects/194</t>
  </si>
  <si>
    <t>GS1314</t>
  </si>
  <si>
    <t>GS1309 Low cost irrigation devices programme in India-VPA 05</t>
  </si>
  <si>
    <t>GS1315</t>
  </si>
  <si>
    <t>GS1309 Low cost irrigation devices programme in India-VPA 06</t>
  </si>
  <si>
    <t>GS1316</t>
  </si>
  <si>
    <t>GS1317</t>
  </si>
  <si>
    <t>Rehabilitation and Extension of Itete Hospital Hydropower Station</t>
  </si>
  <si>
    <t>GS1318</t>
  </si>
  <si>
    <t>Yalova Wind Power Plant Project</t>
  </si>
  <si>
    <t>GS1319</t>
  </si>
  <si>
    <t>Manavgat Landfill Gas to Electricity Project</t>
  </si>
  <si>
    <t>GS1321</t>
  </si>
  <si>
    <t>Ecofiltro Guatemala Improved Stoves and Water Purification Project</t>
  </si>
  <si>
    <t>Guatemala</t>
  </si>
  <si>
    <t>Natural Capital Partners</t>
  </si>
  <si>
    <t>GS1322</t>
  </si>
  <si>
    <t>Balabanli Wind Power Plant</t>
  </si>
  <si>
    <t>BORUSAN ENBW ENERJI YATIRIMLARI VE ÜRETIM A.S.</t>
  </si>
  <si>
    <t>GS1323</t>
  </si>
  <si>
    <t>ARI-EN BUNDLED WPPs</t>
  </si>
  <si>
    <t>GS1324</t>
  </si>
  <si>
    <t>Paradigm Sub Saharan Africa Cook Stove Programme</t>
  </si>
  <si>
    <t>GS1325</t>
  </si>
  <si>
    <t>GS 1324: Paradigm Sub Saharan Africa Programme of Activities - Rwanda 01 (TPP-Ã‚Â­&amp;#8208;CPA-Ã‚Â­&amp;#8208;01-Ã‚Â­&amp;#8208;RWN)</t>
  </si>
  <si>
    <t>GS1327</t>
  </si>
  <si>
    <t>Maslaktepe Wind Power Plant</t>
  </si>
  <si>
    <t>GS1329</t>
  </si>
  <si>
    <t>Hestian Innovation</t>
  </si>
  <si>
    <t>GS1330</t>
  </si>
  <si>
    <t>GS1265 - African Biomass Energy Conservation POA - Malawi Biomass Conservation - Dowa District</t>
  </si>
  <si>
    <t>Malawi</t>
  </si>
  <si>
    <t>GS1332</t>
  </si>
  <si>
    <t>GS1290: NativeEnergy Clean Water Programme Central America: VPA (01) Honduras</t>
  </si>
  <si>
    <t>GS1333</t>
  </si>
  <si>
    <t>Kizilcaterzi Wind Power Plant</t>
  </si>
  <si>
    <t>GS1334</t>
  </si>
  <si>
    <t>Distribution of Energy Savings Lamps in Madagascar - Project 1</t>
  </si>
  <si>
    <t>GS1336</t>
  </si>
  <si>
    <t>Komurcuoda MSW Mechanical and Biological Treatment (MBT) and Recycling Project</t>
  </si>
  <si>
    <t>ACM0022 Alternative waste treatment processes</t>
  </si>
  <si>
    <t>GS1337</t>
  </si>
  <si>
    <t>POLATLI BIOGAS PLANT</t>
  </si>
  <si>
    <t>GS1338</t>
  </si>
  <si>
    <t>GS1302 MicroScale Solar Photovoltaic Programme VPA1</t>
  </si>
  <si>
    <t>GS1340</t>
  </si>
  <si>
    <t>Efficient Cookstoves in Burkina Faso (PoA)</t>
  </si>
  <si>
    <t>GS1342</t>
  </si>
  <si>
    <t>Pitane WPP</t>
  </si>
  <si>
    <t>GS1343</t>
  </si>
  <si>
    <t>MicroEnergy Credits - Microfinance for Clean Energy Product Lines - Mongolia</t>
  </si>
  <si>
    <t>GS1344</t>
  </si>
  <si>
    <t>GS1345</t>
  </si>
  <si>
    <t>Song Bung 6 Hydropower Project</t>
  </si>
  <si>
    <t>GS1347</t>
  </si>
  <si>
    <t>Dak Pone Hydropower Project</t>
  </si>
  <si>
    <t>Vietnam Carbon Assets Ltd.</t>
  </si>
  <si>
    <t>GS1348</t>
  </si>
  <si>
    <t>CERIT 90 MW WPP</t>
  </si>
  <si>
    <t>GS1350</t>
  </si>
  <si>
    <t>InfraVest Taiwan Wind Farms Bundled Project 2012</t>
  </si>
  <si>
    <t>GS1351</t>
  </si>
  <si>
    <t>TPP Topar, Kazakhmys Corporation LLC</t>
  </si>
  <si>
    <t>Central Asia</t>
  </si>
  <si>
    <t>Kazakhstan</t>
  </si>
  <si>
    <t>GS1352</t>
  </si>
  <si>
    <t>GS1353</t>
  </si>
  <si>
    <t>GS1354</t>
  </si>
  <si>
    <t>Vietnam Small Hydro PoA</t>
  </si>
  <si>
    <t>GS1355</t>
  </si>
  <si>
    <t>Song Bung 5 Hydropower Project</t>
  </si>
  <si>
    <t>GS1359</t>
  </si>
  <si>
    <t>GS1247 VPA 2 Improved Kitchen Regimes: Kole District Borehole Project, Uganda</t>
  </si>
  <si>
    <t>GS1362</t>
  </si>
  <si>
    <t>Nam Pong Hydropower Project</t>
  </si>
  <si>
    <t>GS1363</t>
  </si>
  <si>
    <t>Aliaga Wind Power Project</t>
  </si>
  <si>
    <t>GS1364</t>
  </si>
  <si>
    <t>Geres Wind Power Project, Turkey</t>
  </si>
  <si>
    <t>Innores Elektrik Uretim A.S.</t>
  </si>
  <si>
    <t>GS1365</t>
  </si>
  <si>
    <t>GS1366</t>
  </si>
  <si>
    <t>GS 1366 Micro Energy PoA</t>
  </si>
  <si>
    <t>GS1367</t>
  </si>
  <si>
    <t>Betulia Hydroelectric project</t>
  </si>
  <si>
    <t>Renewable Energy Developers SA</t>
  </si>
  <si>
    <t>GS1368</t>
  </si>
  <si>
    <t>Edincik Wind Power Plant</t>
  </si>
  <si>
    <t>Edincik Enerji Uretim Anonim Sirketi</t>
  </si>
  <si>
    <t>GS1369</t>
  </si>
  <si>
    <t>Marmara 11.5 MW Wind Power Project, Turkey</t>
  </si>
  <si>
    <t>GS1370</t>
  </si>
  <si>
    <t>Bangkok Kamphaeng Saen West: Landfill Gas to Electricity Project</t>
  </si>
  <si>
    <t>Thailand</t>
  </si>
  <si>
    <t>Sindicatum Carbon Capital International Limited</t>
  </si>
  <si>
    <t>GS1371</t>
  </si>
  <si>
    <t>Bangkok Kamphaeng Saen East: Landfill Gas to Electricity Project</t>
  </si>
  <si>
    <t>GS1372</t>
  </si>
  <si>
    <t>KIYIKOY WPP</t>
  </si>
  <si>
    <t>GS1373</t>
  </si>
  <si>
    <t>Caruquia 9.76 MW hydroelectric project</t>
  </si>
  <si>
    <t>GS1374</t>
  </si>
  <si>
    <t>Recyling Used Cooking Oil into Biodiesel in Bali</t>
  </si>
  <si>
    <t>GS Biodiesel from Waste Oil or Fat v1.</t>
  </si>
  <si>
    <t>GS1377</t>
  </si>
  <si>
    <t>GS1377 Utsil Naj - Casa saludable para todos</t>
  </si>
  <si>
    <t>GS1378</t>
  </si>
  <si>
    <t>Nanyang Danjiang River Solar Cooker Project Phase I</t>
  </si>
  <si>
    <t>Sirreon Technology &amp; Development (Beijing) Co.Ltd</t>
  </si>
  <si>
    <t>GS1381</t>
  </si>
  <si>
    <t>Zero Energy Water Purifier GS Project in India by Hindustan Unilever Limited</t>
  </si>
  <si>
    <t>GS1382</t>
  </si>
  <si>
    <t>BAGARASI WPP</t>
  </si>
  <si>
    <t>GS1383</t>
  </si>
  <si>
    <t>ODEMIS WPP</t>
  </si>
  <si>
    <t>GS1384</t>
  </si>
  <si>
    <t>Energy Efficiency at Artisanal Brick Producers PoA</t>
  </si>
  <si>
    <t>GS1385</t>
  </si>
  <si>
    <t>GS1385 Man and Man Enterprise Improved Cooking Stoves Programme in Ghana</t>
  </si>
  <si>
    <t>GS1388</t>
  </si>
  <si>
    <t>GS1366 Micro Energy PoA, VPA 1 Isiolo Cookstoves</t>
  </si>
  <si>
    <t>GS1488</t>
  </si>
  <si>
    <t>DelAgua Public Health Program in East Africa</t>
  </si>
  <si>
    <t>GS1588</t>
  </si>
  <si>
    <t>Nanyang Danjiang River Solar Cooker Project Phase II</t>
  </si>
  <si>
    <t>GS1688</t>
  </si>
  <si>
    <t>BARBAROS WPP Project</t>
  </si>
  <si>
    <t>GS1689</t>
  </si>
  <si>
    <t>Biomass in Rajasthan - Electricity generation from mustard crop residues</t>
  </si>
  <si>
    <t>GS1691</t>
  </si>
  <si>
    <t>GS1384 Energy Efficiency at Artisanal Brick Producers VPA1</t>
  </si>
  <si>
    <t>GS1692</t>
  </si>
  <si>
    <t>Wind Power Plant No.1 - Binh Thuan 30MW</t>
  </si>
  <si>
    <t>Cleaner Climate</t>
  </si>
  <si>
    <t>GS1693</t>
  </si>
  <si>
    <t>GS1239 Sichuan Rural Poor-Household Biogas Development Programme PoA- CPA Nb. SCHHBG-2012-002</t>
  </si>
  <si>
    <t>GS1694</t>
  </si>
  <si>
    <t>GS1239 Sichuan Rural Poor-Household Biogas Development Programme PoA- CPA Nb. SCHHBG-2012-003</t>
  </si>
  <si>
    <t>GS1695</t>
  </si>
  <si>
    <t>GS1239 Sichuan Rural Poor-Household Biogas Development Programme PoA- CPA Nb. SCHHBG-2012-004</t>
  </si>
  <si>
    <t>GS1696</t>
  </si>
  <si>
    <t>GS1239 Sichuan Rural Poor-Household Biogas Development Programme PoA- CPA Nb. SCHHBG-2012-005</t>
  </si>
  <si>
    <t>GS1697</t>
  </si>
  <si>
    <t>GS1239 Sichuan Rural Poor-Household Biogas Development Programme PoA- CPA Nb. SCHHBG-2012-006</t>
  </si>
  <si>
    <t>GS1698</t>
  </si>
  <si>
    <t>GS1239 Sichuan Rural Poor-Household Biogas Development Programme PoA- CPA Nb. SCHHBG-2012-007</t>
  </si>
  <si>
    <t>GS1699</t>
  </si>
  <si>
    <t>GS1239 Sichuan Rural Poor-Household Biogas Development Programme PoA- CPA Nb. SCHHBG-2012-008</t>
  </si>
  <si>
    <t>GS1700</t>
  </si>
  <si>
    <t>GS1239 Sichuan Rural Poor-Household Biogas Development Programme PoA- CPA Nb. SCHHBG-2012-009</t>
  </si>
  <si>
    <t>GS1701</t>
  </si>
  <si>
    <t>GS1239 Sichuan Rural Poor-Household Biogas Development Programme PoA- CPA Nb. SCHHBG-2012-010</t>
  </si>
  <si>
    <t>GS1702</t>
  </si>
  <si>
    <t>GS1239 Sichuan Rural Poor-Household Biogas Development Programme PoA- CPA Nb. SCHHBG-2012-011</t>
  </si>
  <si>
    <t>GS1703</t>
  </si>
  <si>
    <t>GS1239 Sichuan Rural Poor-Household Biogas Development Programme PoA- CPA Nb. SCHHBG-2012-012</t>
  </si>
  <si>
    <t>GS1704</t>
  </si>
  <si>
    <t>GS1239 Sichuan Rural Poor-Household Biogas Development Programme PoA- CPA Nb. SCHHBG-2012-013</t>
  </si>
  <si>
    <t>GS1705</t>
  </si>
  <si>
    <t>GS1239 Sichuan Rural Poor-Household Biogas Development Programme PoA- CPA Nb. SCHHBG-2012-014</t>
  </si>
  <si>
    <t>GS1706</t>
  </si>
  <si>
    <t>GS1239 Sichuan Rural Poor-Household Biogas Development Programme PoA- CPA Nb. SCHHBG-2012-015</t>
  </si>
  <si>
    <t>GS1707</t>
  </si>
  <si>
    <t>GS1239 Sichuan Rural Poor-Household Biogas Development Programme PoA- CPA Nb. SCHHBG-2012-016</t>
  </si>
  <si>
    <t>GS1708</t>
  </si>
  <si>
    <t>GS1239 Sichuan Rural Poor-Household Biogas Development Programme PoA- CPA Nb. SCHHBG-2012-017</t>
  </si>
  <si>
    <t>GS1709</t>
  </si>
  <si>
    <t>GS1239 Sichuan Rural Poor-Household Biogas Development Programme PoA- CPA Nb. SCHHBG-2012-018</t>
  </si>
  <si>
    <t>GS1710</t>
  </si>
  <si>
    <t>GS1239 Sichuan Rural Poor-Household Biogas Development Programme PoA- CPA Nb. SCHHBG-2012-019</t>
  </si>
  <si>
    <t>GS1711</t>
  </si>
  <si>
    <t>GS1239 Sichuan Rural Poor-Household Biogas Development Programme PoA- CPA Nb. SCHHBG-2012-020</t>
  </si>
  <si>
    <t>GS1712</t>
  </si>
  <si>
    <t>GS1239 Sichuan Rural Poor-Household Biogas Development Programme PoA- CPA Nb. SCHHBG-2012-021</t>
  </si>
  <si>
    <t>GS1713</t>
  </si>
  <si>
    <t>GS1239 Sichuan Rural Poor-Household Biogas Development Programme PoA- CPA Nb. SCHHBG-2012-022</t>
  </si>
  <si>
    <t>GS1714</t>
  </si>
  <si>
    <t>GS1239 Sichuan Rural Poor-Household Biogas Development Programme PoA- CPA Nb. SCHHBG-2012-023</t>
  </si>
  <si>
    <t>GS1715</t>
  </si>
  <si>
    <t>GS1239 Sichuan Rural Poor-Household Biogas Development Programme PoA- CPA Nb. SCHHBG-2012-024</t>
  </si>
  <si>
    <t>GS1716</t>
  </si>
  <si>
    <t>GS1239 Sichuan Rural Poor-Household Biogas Development Programme PoA- CPA Nb. SCHHBG-2012-025</t>
  </si>
  <si>
    <t>GS1717</t>
  </si>
  <si>
    <t>GS1239 Sichuan Rural Poor-Household Biogas Development Programme PoA- CPA Nb. SCHHBG-2012-026</t>
  </si>
  <si>
    <t>GS1718</t>
  </si>
  <si>
    <t>GS1239 Sichuan Rural Poor-Household Biogas Development Programme PoA- CPA Nb. SCHHBG-2012-027</t>
  </si>
  <si>
    <t>GS1719</t>
  </si>
  <si>
    <t>GS1239 Sichuan Rural Poor-Household Biogas Development Programme PoA- CPA Nb. SCHHBG-2012-028</t>
  </si>
  <si>
    <t>GS1720</t>
  </si>
  <si>
    <t>GS1239 Sichuan Rural Poor-Household Biogas Development Programme PoA- CPA Nb. SCHHBG-2012-029</t>
  </si>
  <si>
    <t>GS1721</t>
  </si>
  <si>
    <t>GS1239 Sichuan Rural Poor-Household Biogas Development Programme PoA- CPA Nb. SCHHBG-2012-030</t>
  </si>
  <si>
    <t>GS1722</t>
  </si>
  <si>
    <t>GS1239 Sichuan Rural Poor-Household Biogas Development Programme PoA- CPA Nb. SCHHBG-2012-031</t>
  </si>
  <si>
    <t>GS1723</t>
  </si>
  <si>
    <t>GS1239 Sichuan Rural Poor-Household Biogas Development Programme PoA- CPA Nb. SCHHBG-2012-032</t>
  </si>
  <si>
    <t>GS1724</t>
  </si>
  <si>
    <t>GS1239 Sichuan Rural Poor-Household Biogas Development Programme PoA- CPA Nb. SCHHBG-2012-033</t>
  </si>
  <si>
    <t>GS1725</t>
  </si>
  <si>
    <t>GS1239 Sichuan Rural Poor-Household Biogas Development Programme PoA- CPA Nb. SCHHBG-2012-034</t>
  </si>
  <si>
    <t>GS1726</t>
  </si>
  <si>
    <t>GS1239 Sichuan Rural Poor-Household Biogas Development Programme PoA- CPA Nb. SCHHBG-2012-035</t>
  </si>
  <si>
    <t>GS1727</t>
  </si>
  <si>
    <t>GS1239 Sichuan Rural Poor-Household Biogas Development Programme PoA- CPA Nb. SCHHBG-2012-036</t>
  </si>
  <si>
    <t>GS1728</t>
  </si>
  <si>
    <t>GS1239 Sichuan Rural Poor-Household Biogas Development Programme PoA- CPA Nb. SCHHBG-2012-037</t>
  </si>
  <si>
    <t>GS1729</t>
  </si>
  <si>
    <t>Myanmar Stoves Campaign</t>
  </si>
  <si>
    <t>Myanmar</t>
  </si>
  <si>
    <t>GS1730</t>
  </si>
  <si>
    <t>GS1239 Sichuan Rural Poor-Household Biogas Development Programme PoA- CPA Nb. SCHHBG-2012-038</t>
  </si>
  <si>
    <t>GS1731</t>
  </si>
  <si>
    <t>GS1239 Sichuan Rural Poor-Household Biogas Development Programme PoA- CPA Nb. SCHHBG-2012-039</t>
  </si>
  <si>
    <t>GS1732</t>
  </si>
  <si>
    <t>GS1239 Sichuan Rural Poor-Household Biogas Development Programme PoA- CPA Nb. SCHHBG-2012-040</t>
  </si>
  <si>
    <t>AMS-I.I. Biogas/biomass thermal applications for households/small users</t>
  </si>
  <si>
    <t>GS1733</t>
  </si>
  <si>
    <t>GS1239 Sichuan Rural Poor-Household Biogas Development Programme PoA- CPA Nb. SCHHBG-2012-041</t>
  </si>
  <si>
    <t>GS1734</t>
  </si>
  <si>
    <t>GS1239 Sichuan Rural Poor-Household Biogas Development Programme PoA- CPA Nb. SCHHBG-2012-042</t>
  </si>
  <si>
    <t>GS1735</t>
  </si>
  <si>
    <t>GS1239 Sichuan Rural Poor-Household Biogas Development Programme PoA- CPA Nb. SCHHBG-2012-043</t>
  </si>
  <si>
    <t>GS1736</t>
  </si>
  <si>
    <t>GS1239 Sichuan Rural Poor-Household Biogas Development Programme PoA- CPA Nb. SCHHBG-2012-044</t>
  </si>
  <si>
    <t>GS1737</t>
  </si>
  <si>
    <t>GS1239 Sichuan Rural Poor-Household Biogas Development Programme PoA- CPA Nb. SCHHBG-2012-045</t>
  </si>
  <si>
    <t>GS1738</t>
  </si>
  <si>
    <t>GS1239 Sichuan Rural Poor-Household Biogas Development Programme PoA- CPA Nb. SCHHBG-2012-046</t>
  </si>
  <si>
    <t>GS1739</t>
  </si>
  <si>
    <t>GS1239 Sichuan Rural Poor-Household Biogas Development Programme PoA- CPA Nb. SCHHBG-2012-047</t>
  </si>
  <si>
    <t>GS1740</t>
  </si>
  <si>
    <t>GS1239 Sichuan Rural Poor-Household Biogas Development Programme PoA- CPA Nb. SCHHBG-2012-048</t>
  </si>
  <si>
    <t>GS1741</t>
  </si>
  <si>
    <t>GS1239 Sichuan Rural Poor-Household Biogas Development Programme PoA- CPA Nb. SCHHBG-2012-049</t>
  </si>
  <si>
    <t>GS1742</t>
  </si>
  <si>
    <t>GS1239 Sichuan Rural Poor-Household Biogas Development Programme PoA- CPA Nb. SCHHBG-2012-050</t>
  </si>
  <si>
    <t>GS1743</t>
  </si>
  <si>
    <t>GS1239 Sichuan Rural Poor-Household Biogas Development Programme PoA- CPA Nb. SCHHBG-2012-051</t>
  </si>
  <si>
    <t>GS1744</t>
  </si>
  <si>
    <t>GS1239 Sichuan Rural Poor-Household Biogas Development Programme PoA- CPA Nb. SCHHBG-2012-052</t>
  </si>
  <si>
    <t>GS1745</t>
  </si>
  <si>
    <t>GS1239 Sichuan Rural Poor-Household Biogas Development Programme PoA- CPA Nb. SCHHBG-2012-053</t>
  </si>
  <si>
    <t>GS1746</t>
  </si>
  <si>
    <t>Everbright Suqian &amp; Huaining Bundled Solar PV Power Generation Project</t>
  </si>
  <si>
    <t>Innovative Carbon Investment Co. Ltd.</t>
  </si>
  <si>
    <t>GS1747</t>
  </si>
  <si>
    <t>Everbright Zhenjiang Bundled Solar PV Power Generation Project</t>
  </si>
  <si>
    <t>GS1888</t>
  </si>
  <si>
    <t>Family-sized biodigester project in South Mali</t>
  </si>
  <si>
    <t>GS1890</t>
  </si>
  <si>
    <t>Bac Lieu Province Wind Power Plant</t>
  </si>
  <si>
    <t>Swiss Carbon Assets Ltd.</t>
  </si>
  <si>
    <t>GS1988</t>
  </si>
  <si>
    <t>Proyecto Mirador Enhanced Distribution of Improved Cookstoves in Latin America</t>
  </si>
  <si>
    <t>GS2088</t>
  </si>
  <si>
    <t>Incesu WPP</t>
  </si>
  <si>
    <t>GS2090</t>
  </si>
  <si>
    <t>ES Energy Biomass Power Plant</t>
  </si>
  <si>
    <t>ACM0006 Electricity and heat generation from biomass residues</t>
  </si>
  <si>
    <t>GS2091</t>
  </si>
  <si>
    <t>Nanyang Danjiang River Solar Cooker Project Phase I (Pre-cdm clone)</t>
  </si>
  <si>
    <t>GS2092</t>
  </si>
  <si>
    <t>Nanyang Danjiang River Solar Cooker Project Phase II(Pre-cdm clone)</t>
  </si>
  <si>
    <t>GS2093</t>
  </si>
  <si>
    <t>Karadag 16.25 MW WPP, Turkey</t>
  </si>
  <si>
    <t>GS2094</t>
  </si>
  <si>
    <t>GS1385 Man and Man Enterprise Improved Cooking Stoves Programme in Ghana - VPA001</t>
  </si>
  <si>
    <t>Man and Man Enterprise</t>
  </si>
  <si>
    <t>GS2095</t>
  </si>
  <si>
    <t>TerraClear Development Co. Ltd.</t>
  </si>
  <si>
    <t>GS2096</t>
  </si>
  <si>
    <t>POA-Replacement of traditional charcoal stoves with efficient EcoRecho stoves in Haiti</t>
  </si>
  <si>
    <t>Haiti</t>
  </si>
  <si>
    <t>GS2097</t>
  </si>
  <si>
    <t>GS2096_CPA-Replacement of traditional charcoal stoves with efficient EcoRecho stoves in Haiti</t>
  </si>
  <si>
    <t>GS2288</t>
  </si>
  <si>
    <t>PoA Solar PV in Pakistan</t>
  </si>
  <si>
    <t>GS2289</t>
  </si>
  <si>
    <t>50MW Photovoltaic Power Project in Cholistan, Islamic Republic of Pakistan</t>
  </si>
  <si>
    <t>GS2290</t>
  </si>
  <si>
    <t>Buenos Aires Renewable Energy Project</t>
  </si>
  <si>
    <t>GS2291</t>
  </si>
  <si>
    <t>Ovacik Biogas Power Plant</t>
  </si>
  <si>
    <t>GS2293</t>
  </si>
  <si>
    <t>GS1299 India Organic Waste Management Programme-VPA01</t>
  </si>
  <si>
    <t>Iora Ecological Solutions Pvt. Ltd.</t>
  </si>
  <si>
    <t>GS2294</t>
  </si>
  <si>
    <t>YENIHISAR WPP</t>
  </si>
  <si>
    <t>GS2295</t>
  </si>
  <si>
    <t>GS1729 Myanmar Stoves Campaign - SLOW LIFE in Myanmar - VPA No. 001</t>
  </si>
  <si>
    <t>GS2296</t>
  </si>
  <si>
    <t>Impact Carbon and myclimate Safe Water and Improved Cookstoves Global PoA - Uganda VPA</t>
  </si>
  <si>
    <t>Impact Carbon</t>
  </si>
  <si>
    <t>GS2297</t>
  </si>
  <si>
    <t>GS2298</t>
  </si>
  <si>
    <t>Project Lumut Balai Unit 1 - 2 PT. Pertamina Geothermal Energy</t>
  </si>
  <si>
    <t>GS2299</t>
  </si>
  <si>
    <t>Project Lumut Balai Unit 3 - 4 PT. Pertamina Geothermal Energy</t>
  </si>
  <si>
    <t>GS2300</t>
  </si>
  <si>
    <t>GS1354 Vietnam Small Hydro PoA - Thoong Cot 2 Hydropower Project</t>
  </si>
  <si>
    <t>GS2393</t>
  </si>
  <si>
    <t>Impact Carbon and myclimate Safe Water and Improved Cookstoves Global Programme of Activities</t>
  </si>
  <si>
    <t>GS2394</t>
  </si>
  <si>
    <t>GS1729 Myanmar Stoves Campaign - SLOW LIFE in Myanmar - VPA No. 002</t>
  </si>
  <si>
    <t>GS2395</t>
  </si>
  <si>
    <t>GS1729 Myanmar Stoves Campaign - Stoves for Myanmar - VPA No. 003</t>
  </si>
  <si>
    <t>Soneva Foundation</t>
  </si>
  <si>
    <t>GS2396</t>
  </si>
  <si>
    <t>The WHR Project in Zhuzhou Kibing Glass Group Co., Ltd.</t>
  </si>
  <si>
    <t>AMS-III.Q. Waste Energy Recovery (gas/heat/pressure) Projects</t>
  </si>
  <si>
    <t>Goldchina Consultancy International Co. Ltd</t>
  </si>
  <si>
    <t>GS2397</t>
  </si>
  <si>
    <t>GS2397 - GS1265 - African Biomass Energy Conservation POA - Rwanda Biomass Conservation (2)</t>
  </si>
  <si>
    <t>GS2398</t>
  </si>
  <si>
    <t>GS2398 - GS1265 - African Biomass Energy Conservation POA - Rwanda Biomass Conservation (3)</t>
  </si>
  <si>
    <t>GS2400</t>
  </si>
  <si>
    <t>Kaiyang 15,100 Rural Methane Digesters Project in Guizhou Province, China</t>
  </si>
  <si>
    <t>GS2402</t>
  </si>
  <si>
    <t>Everbright Suqian &amp; Huaining Bundled Solar PV Power Generation Project_preCDM VER</t>
  </si>
  <si>
    <t>GS2403</t>
  </si>
  <si>
    <t>Everbright Zhenjiang Bundled Solar PV Power Generation Project_preCDM VER</t>
  </si>
  <si>
    <t>GS2404</t>
  </si>
  <si>
    <t>International Water Purification Programme</t>
  </si>
  <si>
    <t>AMS-III.AV. Low greenhouse gas emitting water purification systems</t>
  </si>
  <si>
    <t>GS2405</t>
  </si>
  <si>
    <t>GRID CONNECTED BUNDLED WIND POWER PROJECT IN GUJARAT MANAGED BY ENERCON (INDIA) LIMITED</t>
  </si>
  <si>
    <t>GS2406</t>
  </si>
  <si>
    <t>Qingzhen Rural Biogas Methane Project in Guizhou Province</t>
  </si>
  <si>
    <t>GS2408</t>
  </si>
  <si>
    <t>Sinan and Shiqian Rural Methane Digesters Project in Guizhou Province, China</t>
  </si>
  <si>
    <t>GS2410</t>
  </si>
  <si>
    <t>Songtao, Tongren, Wanshan and Yuping Rural Methane Digesters Project in Guizhou Province, China</t>
  </si>
  <si>
    <t>GS2412</t>
  </si>
  <si>
    <t>Wudang and Huaxi Rural Biogas Methane Project in Guizhou Province</t>
  </si>
  <si>
    <t>GS2414</t>
  </si>
  <si>
    <t>Xifeng and Xiuwen Rural Biogas Methane Project in Guizhou Province</t>
  </si>
  <si>
    <t>GS2416</t>
  </si>
  <si>
    <t>Yanhe, Dejiang, and Yinjiang Rural Methane Digesters Project in Guizhou Province, China</t>
  </si>
  <si>
    <t>GS2418</t>
  </si>
  <si>
    <t>Project Kamojang unit 5 PT. Pertamina Geothermal Energy</t>
  </si>
  <si>
    <t>GS2419</t>
  </si>
  <si>
    <t>Project Karaha Unit 1 PT. Pertamina Geothermal Energy</t>
  </si>
  <si>
    <t>GS2420</t>
  </si>
  <si>
    <t>Biomass Power Generation Project by Everbright Alternative Energy (Dangshan) Limited</t>
  </si>
  <si>
    <t>ACM0018 Electricity generation from biomass residues in power-only plants</t>
  </si>
  <si>
    <t>China Everbright International Limited</t>
  </si>
  <si>
    <t>GS2421</t>
  </si>
  <si>
    <t>GS 1220 Ecological Stoves for Better Living - Micro Scale PoA - VPA2 Bolivia</t>
  </si>
  <si>
    <t>GS2422</t>
  </si>
  <si>
    <t>10.5 MW wind power project in Ossiya, Rajasthan by Gujarat Fluorochemicals Limited (GFL)</t>
  </si>
  <si>
    <t>GS2423</t>
  </si>
  <si>
    <t>GS1377 Utsil Naj - Casa saludable para todos VPA1</t>
  </si>
  <si>
    <t>GS2424</t>
  </si>
  <si>
    <t>19.5 MW wind power project in Ossiya, Rajasthan by Gujarat Fluorochemicals Limited (GFL)</t>
  </si>
  <si>
    <t>GS2425</t>
  </si>
  <si>
    <t>SEFERIHISAR WPP</t>
  </si>
  <si>
    <t>GS2428</t>
  </si>
  <si>
    <t>AKDERE-TUFEKCIKONAK HYDRO BUNDLE</t>
  </si>
  <si>
    <t>GS2429</t>
  </si>
  <si>
    <t>WWF Ningshan County High Efficient Cook Stove Project</t>
  </si>
  <si>
    <t>GS2432</t>
  </si>
  <si>
    <t>GS1205 Sustainable Energy for Development PoA, VPA 2: Improved Cook Stove project in Brazzaville</t>
  </si>
  <si>
    <t>GS2433</t>
  </si>
  <si>
    <t>National Bio Energy Nangong Biomass Power Plant</t>
  </si>
  <si>
    <t>GS2434</t>
  </si>
  <si>
    <t>GS2435</t>
  </si>
  <si>
    <t>GS2437</t>
  </si>
  <si>
    <t>GS2438</t>
  </si>
  <si>
    <t>GS834 Improved Cooking Stoves for Nigeria Programme of Activities CPA # 5</t>
  </si>
  <si>
    <t>GS2439</t>
  </si>
  <si>
    <t>GS1377 Utsil Naj - Casa saludable para todos VPA2</t>
  </si>
  <si>
    <t>GS2440</t>
  </si>
  <si>
    <t>GS1377 Utsil Naj - Casa saludable para todos VPA3</t>
  </si>
  <si>
    <t>GS2441</t>
  </si>
  <si>
    <t>GS1377 Utsil Naj - Casa saludable para todos VPA4</t>
  </si>
  <si>
    <t>GS2442</t>
  </si>
  <si>
    <t>The WHR Project in Zhangzhou Kibing Glass Group Co., Ltd.</t>
  </si>
  <si>
    <t>GS2444</t>
  </si>
  <si>
    <t>GS2444 "GS1265" African Biomass Energy Conservation PoA Malawi Biomass Conservation (2)</t>
  </si>
  <si>
    <t>GS2445</t>
  </si>
  <si>
    <t>GS2445  GS1265  African Biomass Energy Conservation PoA  Malawi Biomass Conservation (3)</t>
  </si>
  <si>
    <t>GS2446</t>
  </si>
  <si>
    <t>GS2446 GS1265  African Biomass Energy Conservation PoA  Malawi Biomass Conservation (4)</t>
  </si>
  <si>
    <t>GS2447</t>
  </si>
  <si>
    <t>GS2447 GS1265 African Biomass Energy Conservation PoA Malawi Biomass Conservation (5)</t>
  </si>
  <si>
    <t>GS2449</t>
  </si>
  <si>
    <t>GS2449 GS1265 African Biomass Energy Conservation PoA Rwanda Biomass Conservation (4)</t>
  </si>
  <si>
    <t>GS2450</t>
  </si>
  <si>
    <t>GS2450 GS1265 African Biomass Energy Conservation PoA Rwanda Biomass Conservation (5)</t>
  </si>
  <si>
    <t>GS2455</t>
  </si>
  <si>
    <t>Qinghai photovoltaic water pump system for irrigation project</t>
  </si>
  <si>
    <t>GS2456</t>
  </si>
  <si>
    <t>Tiipaalga</t>
  </si>
  <si>
    <t>GS2457</t>
  </si>
  <si>
    <t>Improved Jikos - Better Living for Rural Population</t>
  </si>
  <si>
    <t>Fastenopfer</t>
  </si>
  <si>
    <t>GS2458</t>
  </si>
  <si>
    <t>GS2404 International Water Purification Programme - CPA 1 Gravity Driven Membrane Filters in Uganda</t>
  </si>
  <si>
    <t>GS2460</t>
  </si>
  <si>
    <t>The CDQ Project in Tranvic Group</t>
  </si>
  <si>
    <t>GS2462</t>
  </si>
  <si>
    <t>10MW Adares Wind Power Project</t>
  </si>
  <si>
    <t>GS2464</t>
  </si>
  <si>
    <t>Akbuk Wind Power Plant</t>
  </si>
  <si>
    <t>GS2466</t>
  </si>
  <si>
    <t>Reforestation in Mountanous Communities of Yunnan</t>
  </si>
  <si>
    <t>Initiative Developpement</t>
  </si>
  <si>
    <t>GS2468</t>
  </si>
  <si>
    <t>ORTAMANDIRA WPP</t>
  </si>
  <si>
    <t>GS2469</t>
  </si>
  <si>
    <t>DENIZLI WPP</t>
  </si>
  <si>
    <t>GS2471</t>
  </si>
  <si>
    <t>Solar water heaters for rural areas in Georgia</t>
  </si>
  <si>
    <t>Europe</t>
  </si>
  <si>
    <t>GS2475</t>
  </si>
  <si>
    <t>Icdas Biga Wind Farm Project</t>
  </si>
  <si>
    <t>Carbon Clear</t>
  </si>
  <si>
    <t>GS2476</t>
  </si>
  <si>
    <t>KANIJE Wind Farm Project</t>
  </si>
  <si>
    <t>GS2477</t>
  </si>
  <si>
    <t>San Carlos Solar Energy Project</t>
  </si>
  <si>
    <t>GS2478</t>
  </si>
  <si>
    <t>Solar Power Company 94MW Project</t>
  </si>
  <si>
    <t>GS2479</t>
  </si>
  <si>
    <t>GS1247 VPA 3 Otuke District Borehole Project</t>
  </si>
  <si>
    <t>GS2480</t>
  </si>
  <si>
    <t>GS1247 VPA 4 Dokolo District Borehole Project</t>
  </si>
  <si>
    <t>GS2481</t>
  </si>
  <si>
    <t>GS1247 VPA 5 Alebtong District Borehole Project</t>
  </si>
  <si>
    <t>GS2482</t>
  </si>
  <si>
    <t>ZELIHA Wind Farm Project</t>
  </si>
  <si>
    <t>GS2483</t>
  </si>
  <si>
    <t>Enercon Wind Farm (Hindustan) Ltd in Rajasthan</t>
  </si>
  <si>
    <t>GS2484</t>
  </si>
  <si>
    <t>Gorge Farm 2.8 MW Anaerobic Digestion Plant</t>
  </si>
  <si>
    <t>GS2485</t>
  </si>
  <si>
    <t>Qinghai Jingneng Ge'ermu Solar PV Power Project</t>
  </si>
  <si>
    <t>GS2486</t>
  </si>
  <si>
    <t>Programme of Activities for Local Improved Cookstoves in West Africa</t>
  </si>
  <si>
    <t>GS2487</t>
  </si>
  <si>
    <t>Haijin Gonghe 10MWp Solar PV Project</t>
  </si>
  <si>
    <t>GS2488</t>
  </si>
  <si>
    <t>Yixin Gonghe 10MWp Solar PV Project</t>
  </si>
  <si>
    <t>GS2489</t>
  </si>
  <si>
    <t>Efficient cookstoves in Benin and Togo (PoA)</t>
  </si>
  <si>
    <t>Benin</t>
  </si>
  <si>
    <t>GS2490</t>
  </si>
  <si>
    <t>Xenamnoy 6 Hydropower Project</t>
  </si>
  <si>
    <t>GS2495</t>
  </si>
  <si>
    <t>GÃ¼vercin Hydroelectric Power Plant</t>
  </si>
  <si>
    <t>GS2497</t>
  </si>
  <si>
    <t>Kurtkayasi Wind Power Plant</t>
  </si>
  <si>
    <t>GS2498</t>
  </si>
  <si>
    <t>Yongren Ganbala Grid-connected Photovoltaic Power Project</t>
  </si>
  <si>
    <t>GS2499</t>
  </si>
  <si>
    <t>Gansu Jinchang Magang and Huangmaopo Bundled Wind Power Project</t>
  </si>
  <si>
    <t>GS2500</t>
  </si>
  <si>
    <t>Improved Cookstoves Project Activity in Honduras Vida Mejor con Ecofogones de Alto Rendimiento CPA No 001</t>
  </si>
  <si>
    <t>GS2501</t>
  </si>
  <si>
    <t>Ningxia Lingwu Baitugang 40MWp Solar PV Power Generation Project</t>
  </si>
  <si>
    <t>GS2502</t>
  </si>
  <si>
    <t>National Bio Energy Tongliao Biomass Power Plant</t>
  </si>
  <si>
    <t>GS2503</t>
  </si>
  <si>
    <t>National Bio Energy Changtu Biomass Power Plant</t>
  </si>
  <si>
    <t>GS2504</t>
  </si>
  <si>
    <t>Voluntary Gold Standard multi-country improved cookstove PoA</t>
  </si>
  <si>
    <t>GS2505</t>
  </si>
  <si>
    <t>Côte d'Ivoire</t>
  </si>
  <si>
    <t>GS2506</t>
  </si>
  <si>
    <t>GS2510</t>
  </si>
  <si>
    <t>Xe Namnoy 2 - Xe Katam 1 Hydropower project</t>
  </si>
  <si>
    <t>GS2511</t>
  </si>
  <si>
    <t>Houay Lai Hydropower project</t>
  </si>
  <si>
    <t>GS2512</t>
  </si>
  <si>
    <t>Houay Saloung Hydropower project</t>
  </si>
  <si>
    <t>GS2513</t>
  </si>
  <si>
    <t>Cleanstar Mozambique - Maputo Ethanol Cookstove and Cooking Fuel Project 1</t>
  </si>
  <si>
    <t>Mozambique</t>
  </si>
  <si>
    <t>GS2514</t>
  </si>
  <si>
    <t>GS1205 Sustainable Energy for Development PoA, VPA 3: Improved Cook Stove Project in Brazzaville</t>
  </si>
  <si>
    <t>GS2515</t>
  </si>
  <si>
    <t>GS1205 Sustainable Energy for Development PoA, VPA 4: Improved Cook Stove Project in Brazzaville</t>
  </si>
  <si>
    <t>GS2518</t>
  </si>
  <si>
    <t>International Lifeline Fund Uganda CPA1 (ILFUg01)</t>
  </si>
  <si>
    <t>Uganda Carbon Bureau</t>
  </si>
  <si>
    <t>GS2519</t>
  </si>
  <si>
    <t>Household Biogas plants installed in rural areas of Maharashtra</t>
  </si>
  <si>
    <t>Value Network Venture Advisory Services Pte. Ltd.</t>
  </si>
  <si>
    <t>GS2520</t>
  </si>
  <si>
    <t>Household Biogas plants installed in rural areas of Uttar Pradesh &amp; Gujarat</t>
  </si>
  <si>
    <t>GS2521</t>
  </si>
  <si>
    <t>Omdurman Landfill Municipal Solid Waste Composting Project</t>
  </si>
  <si>
    <t>Sudan</t>
  </si>
  <si>
    <t>GS2525</t>
  </si>
  <si>
    <t>Avoided methane emission through aerobic composting at Vietstar municipal solid waste treatment facility</t>
  </si>
  <si>
    <t>GS2527</t>
  </si>
  <si>
    <t>Mobisol Solar Home Systems Micro-Scale PoA</t>
  </si>
  <si>
    <t>GS2528</t>
  </si>
  <si>
    <t>Mobisol</t>
  </si>
  <si>
    <t>GS2533</t>
  </si>
  <si>
    <t>GS2534</t>
  </si>
  <si>
    <t>Shuangliao Solar PV Power Generation Project</t>
  </si>
  <si>
    <t>GS2535</t>
  </si>
  <si>
    <t>Tailai Tangchi Solar PV Power Generation Project</t>
  </si>
  <si>
    <t>GS2537</t>
  </si>
  <si>
    <t>Mel 2 Wind Farm CDM Project Activity</t>
  </si>
  <si>
    <t>GS2538</t>
  </si>
  <si>
    <t>GS2539</t>
  </si>
  <si>
    <t>GS1354 Vietnam Small Hydro PoA - Ea Sup 3 Hydropower Project (CPA2)</t>
  </si>
  <si>
    <t>GS2540</t>
  </si>
  <si>
    <t>Laya Surakshana VER Project for Tribal Communities</t>
  </si>
  <si>
    <t>LAYA Resource Centre</t>
  </si>
  <si>
    <t>GS2541</t>
  </si>
  <si>
    <t>Heilongjiang Bin County Dageling and Daquanzi bundled Wind Power Project</t>
  </si>
  <si>
    <t>GS2542</t>
  </si>
  <si>
    <t>Abk Çesme Res Enerji Elektrik Üretim A.S.</t>
  </si>
  <si>
    <t>GS2543</t>
  </si>
  <si>
    <t>Fuatres Wind Power Plant, Turkey</t>
  </si>
  <si>
    <t>GS2544</t>
  </si>
  <si>
    <t>Harmanlik Wind Power Plant, Turkey</t>
  </si>
  <si>
    <t>GS2545</t>
  </si>
  <si>
    <t>Koru Wind Power Plant, Turkey</t>
  </si>
  <si>
    <t>GS2546</t>
  </si>
  <si>
    <t>Mut Wind Power Plant, Turkey</t>
  </si>
  <si>
    <t>GS2547</t>
  </si>
  <si>
    <t>Bereketli Wind Power Plant, Turkey</t>
  </si>
  <si>
    <t>GS2553</t>
  </si>
  <si>
    <t>Taibus Banner Touzhijian 49.5MW  Wind Power Project</t>
  </si>
  <si>
    <t>GS2559</t>
  </si>
  <si>
    <t>Ecological Greenhouse Project</t>
  </si>
  <si>
    <t>GS2560</t>
  </si>
  <si>
    <t>GS1205 Sustainable Energy for Development PoA, VPA 5: Improved Ylang-Ylang Distillation in the Comoros</t>
  </si>
  <si>
    <t>GS2563</t>
  </si>
  <si>
    <t>CPA 2 Improved Cook Stoves programme for Rwanda</t>
  </si>
  <si>
    <t>GS2564</t>
  </si>
  <si>
    <t>Expanding access to LPG in Haiti through microfinance services</t>
  </si>
  <si>
    <t>GS2565</t>
  </si>
  <si>
    <t>Biogas CDM Project of SUCHI</t>
  </si>
  <si>
    <t>GS2566</t>
  </si>
  <si>
    <t>GS1239 Sichuan Rural Poor-Household Biogas Development Programme PoA- CPA Nb. SCHHBG-2013-054</t>
  </si>
  <si>
    <t>GS2567</t>
  </si>
  <si>
    <t>GS1239 Sichuan Rural Poor-Household Biogas Development Programme PoA- CPA Nb. SCHHBG-2013-055</t>
  </si>
  <si>
    <t>GS2568</t>
  </si>
  <si>
    <t>GS1239 Sichuan Rural Poor-Household Biogas Development Programme PoA- CPA Nb. SCHHBG-2013-056</t>
  </si>
  <si>
    <t>GS2569</t>
  </si>
  <si>
    <t>GS1239 Sichuan Rural Poor-Household Biogas Development Programme PoA- CPA Nb. SCHHBG-2013-057</t>
  </si>
  <si>
    <t>GS2570</t>
  </si>
  <si>
    <t>GS1239 Sichuan Rural Poor-Household Biogas Development Programme PoA- CPA Nb. SCHHBG-2013-058</t>
  </si>
  <si>
    <t>GS2571</t>
  </si>
  <si>
    <t>GS1239 Sichuan Rural Poor-Household Biogas Development Programme PoA- CPA Nb. SCHHBG-2013-059</t>
  </si>
  <si>
    <t>GS2572</t>
  </si>
  <si>
    <t>GS1239 Sichuan Rural Poor-Household Biogas Development Programme PoA- CPA Nb. SCHHBG-2013-060</t>
  </si>
  <si>
    <t>GS2573</t>
  </si>
  <si>
    <t>GS1239 Sichuan Rural Poor-Household Biogas Development Programme PoA- CPA Nb. SCHHBG-2013-061</t>
  </si>
  <si>
    <t>GS2574</t>
  </si>
  <si>
    <t>GS1239 Sichuan Rural Poor-Household Biogas Development Programme PoA- CPA Nb. SCHHBG-2013-062</t>
  </si>
  <si>
    <t>GS2575</t>
  </si>
  <si>
    <t>GS1239 Sichuan Rural Poor-Household Biogas Development Programme PoA- CPA Nb. SCHHBG-2013-063</t>
  </si>
  <si>
    <t>GS2576</t>
  </si>
  <si>
    <t>GS1239 Sichuan Rural Poor-Household Biogas Development Programme PoA- CPA Nb. SCHHBG-2013-064</t>
  </si>
  <si>
    <t>GS2577</t>
  </si>
  <si>
    <t>GS1239 Sichuan Rural Poor-Household Biogas Development Programme PoA- CPA Nb. SCHHBG-2013-065</t>
  </si>
  <si>
    <t>GS2578</t>
  </si>
  <si>
    <t>GS1239 Sichuan Rural Poor-Household Biogas Development Programme PoA- CPA Nb. SCHHBG-2013-066</t>
  </si>
  <si>
    <t>GS2579</t>
  </si>
  <si>
    <t>GS1239 Sichuan Rural Poor-Household Biogas Development Programme PoA- CPA Nb. SCHHBG-2013-067</t>
  </si>
  <si>
    <t>GS2580</t>
  </si>
  <si>
    <t>GS1239 Sichuan Rural Poor-Household Biogas Development Programme PoA- CPA Nb. SCHHBG-2013-068</t>
  </si>
  <si>
    <t>GS2581</t>
  </si>
  <si>
    <t>GS1239 Sichuan Rural Poor-Household Biogas Development Programme PoA- CPA Nb. SCHHBG-2013-069</t>
  </si>
  <si>
    <t>GS2582</t>
  </si>
  <si>
    <t>GS1239 Sichuan Rural Poor-Household Biogas Development Programme PoA- CPA Nb. SCHHBG-2013-070</t>
  </si>
  <si>
    <t>GS2583</t>
  </si>
  <si>
    <t>GS1239 Sichuan Rural Poor-Household Biogas Development Programme PoA- CPA Nb. SCHHBG-2013-071</t>
  </si>
  <si>
    <t>GS2584</t>
  </si>
  <si>
    <t>GS1239 Sichuan Rural Poor-Household Biogas Development Programme PoA- CPA Nb. SCHHBG-2013-072</t>
  </si>
  <si>
    <t>GS2585</t>
  </si>
  <si>
    <t>GS1239 Sichuan Rural Poor-Household Biogas Development Programme PoA- CPA Nb. SCHHBG-2013-073</t>
  </si>
  <si>
    <t>GS2587</t>
  </si>
  <si>
    <t>Henan Sheqi Xiawaxiang  Wind Farm  Phase I Project</t>
  </si>
  <si>
    <t>GS2588</t>
  </si>
  <si>
    <t>Zhangbei Danjinghe Phase III 49.5MW Wind Power Project</t>
  </si>
  <si>
    <t>GS2589</t>
  </si>
  <si>
    <t>Kanfeng 15 MW Hydropower Station Project, Min County, Dingxi City Prefecture, Gansu province, China</t>
  </si>
  <si>
    <t>GS2595</t>
  </si>
  <si>
    <t>Improved Cook Stoves programme for Rwanda #CPA1 Cameroon</t>
  </si>
  <si>
    <t>GS2596</t>
  </si>
  <si>
    <t>Sincik Wind Power Plant</t>
  </si>
  <si>
    <t>GS2639</t>
  </si>
  <si>
    <t>Daozhen Rural Methane Digesters Project in Guizhou Province.</t>
  </si>
  <si>
    <t>GS2640</t>
  </si>
  <si>
    <t>Hezhang Rural Methane Digesters Project in Guizhou Province</t>
  </si>
  <si>
    <t>Guizhou Honor Carbon Asset Management Co. Ltd</t>
  </si>
  <si>
    <t>GS2641</t>
  </si>
  <si>
    <t>Shuicheng Rural Methane Digesters Project in Guizhou Province</t>
  </si>
  <si>
    <t>GS2642</t>
  </si>
  <si>
    <t>North Wuchuan Rural Methane Digesters Project in Guizhou Province.</t>
  </si>
  <si>
    <t>GS2643</t>
  </si>
  <si>
    <t>South Wuchuan Rural Methane Digesters Project in Guizhou Province.</t>
  </si>
  <si>
    <t>GS2644</t>
  </si>
  <si>
    <t>Yuqing Rural Methane Digesters Project in Guizhou Province.</t>
  </si>
  <si>
    <t>GS2645</t>
  </si>
  <si>
    <t>North Zheng'an Rural Methane Digesters Project in Guizhou Province</t>
  </si>
  <si>
    <t>GS2646</t>
  </si>
  <si>
    <t>South Zheng'an Rural Methane Digesters Project in Guizhou Province.</t>
  </si>
  <si>
    <t>GS2653</t>
  </si>
  <si>
    <t>GS1309 Low cost irrigation devices programme in India-VPA 07</t>
  </si>
  <si>
    <t>GS2659</t>
  </si>
  <si>
    <t>Improved Cooking Stoves PoA in Africa</t>
  </si>
  <si>
    <t>GS2662</t>
  </si>
  <si>
    <t>Changjiang and Baisha Rural Methane Digesters Project in Hainan Province</t>
  </si>
  <si>
    <t>GS2663</t>
  </si>
  <si>
    <t>Chengmai Rural Methane Digesters Project in Hainan Province</t>
  </si>
  <si>
    <t>GS2664</t>
  </si>
  <si>
    <t>Haikou Rural Methane Digesters Project in Hainan Province</t>
  </si>
  <si>
    <t>GS2665</t>
  </si>
  <si>
    <t>Wenchang Rural Methane Digesters Project in Hainan Province</t>
  </si>
  <si>
    <t>GS2666</t>
  </si>
  <si>
    <t>Wanning Rural Methane Digesters Project in Hainan Province</t>
  </si>
  <si>
    <t>GS2668</t>
  </si>
  <si>
    <t>Biogas CDM Project of IFDP</t>
  </si>
  <si>
    <t>GS2669</t>
  </si>
  <si>
    <t>Biogas CDM Project of SHTCDP</t>
  </si>
  <si>
    <t>GS2673</t>
  </si>
  <si>
    <t>Nam Mo 3 Hydropower Project</t>
  </si>
  <si>
    <t>GS2678</t>
  </si>
  <si>
    <t>Huili Shubaoxiang Solar PV Power Generation Phase I Project</t>
  </si>
  <si>
    <t>GS2679</t>
  </si>
  <si>
    <t>Ulan Phase II 10MWp Solar PV Project</t>
  </si>
  <si>
    <t>GS2680</t>
  </si>
  <si>
    <t>Dongdongtan 9MWp Solar PV Project</t>
  </si>
  <si>
    <t>GS2681</t>
  </si>
  <si>
    <t>Ova Wind Power Plant</t>
  </si>
  <si>
    <t>GS2682</t>
  </si>
  <si>
    <t>Briza Ruzgar Elektrik Uretim San.ve Tic. A.S.</t>
  </si>
  <si>
    <t>GS2683</t>
  </si>
  <si>
    <t>Sibel WPP</t>
  </si>
  <si>
    <t>GS2684</t>
  </si>
  <si>
    <t>GS2685</t>
  </si>
  <si>
    <t>GS2686</t>
  </si>
  <si>
    <t>GS2687</t>
  </si>
  <si>
    <t>GS2688</t>
  </si>
  <si>
    <t>GS2689</t>
  </si>
  <si>
    <t>GS2690</t>
  </si>
  <si>
    <t>GS2691</t>
  </si>
  <si>
    <t>81MW Caparispisan Wind Energy Project</t>
  </si>
  <si>
    <t>Northern Luzon UPC Asia Corporation</t>
  </si>
  <si>
    <t>GS2695</t>
  </si>
  <si>
    <t>Nam Samoy Hydropower Project</t>
  </si>
  <si>
    <t>GS2697</t>
  </si>
  <si>
    <t>Guizhou Kaiyang Nanjiang Hydropower Station Project</t>
  </si>
  <si>
    <t>GS2698</t>
  </si>
  <si>
    <t>Guizhou Kaiyang Zijiang Hydropower Station Project</t>
  </si>
  <si>
    <t>GS2707</t>
  </si>
  <si>
    <t>Nam Long Hydropower Project</t>
  </si>
  <si>
    <t>GS2709</t>
  </si>
  <si>
    <t>Empowering DRC communities through the use of Improved Cook Stoves PoA</t>
  </si>
  <si>
    <t>GS2711</t>
  </si>
  <si>
    <t>GS1354 Vietnam Small Hydro PoA - Krong No 2 Hydropower Project</t>
  </si>
  <si>
    <t>GS2712</t>
  </si>
  <si>
    <t>GS1354 Vietnam Small Hydro PoA - Krong No 3 Hydropower Project</t>
  </si>
  <si>
    <t>GS2713</t>
  </si>
  <si>
    <t>GS1354 Vietnam Small Hydro PoA - Nam Chim 1A Hydropower Project</t>
  </si>
  <si>
    <t>GS2714</t>
  </si>
  <si>
    <t>GS1354 Vietnam Small Hydro PoA - Song Mien 5A Hydropower Project</t>
  </si>
  <si>
    <t>GS2715</t>
  </si>
  <si>
    <t>GS1354 Vietnam Small Hydro PoA - Ta Trach Hydropower Project</t>
  </si>
  <si>
    <t>GS2718</t>
  </si>
  <si>
    <t>Fuel efficient stoves for Ethiopia Programme of Activities</t>
  </si>
  <si>
    <t>GS2722</t>
  </si>
  <si>
    <t>Fuel efficient stoves for Ethiopia Programme of Activities CPA 001</t>
  </si>
  <si>
    <t>GS2735</t>
  </si>
  <si>
    <t>GS2404 International Water Purification Programme - CPA 2 Chlorine dispensers in Uganda</t>
  </si>
  <si>
    <t>GS2736</t>
  </si>
  <si>
    <t>Soma District Heating Project- Zone 1</t>
  </si>
  <si>
    <t>AM0058 Introduction of a district heating system</t>
  </si>
  <si>
    <t>GS2744</t>
  </si>
  <si>
    <t>Project Activity for Local Improved Cookstoves in Bamako</t>
  </si>
  <si>
    <t>GS2747</t>
  </si>
  <si>
    <t>African Biogas Carbon Programme (ABC) PoA</t>
  </si>
  <si>
    <t>GS2750</t>
  </si>
  <si>
    <t>GS2751</t>
  </si>
  <si>
    <t>African Biogas Carbon Programme (ABC) - Tanzania - CAMARTEC - VPA002</t>
  </si>
  <si>
    <t>GS2758</t>
  </si>
  <si>
    <t>Proyecto Mirador Enhanced Distribution of Improved Cookstoves in Latin America - First VPA for Distribution of Dos por Tres Cookstoves in Honduras</t>
  </si>
  <si>
    <t>Proyecto Mirador</t>
  </si>
  <si>
    <t>GS2763</t>
  </si>
  <si>
    <t>Suloglu Wind Power Plant, Turkey</t>
  </si>
  <si>
    <t>FutureCamp Climate GmbH</t>
  </si>
  <si>
    <t>GS2764</t>
  </si>
  <si>
    <t>GÃ–KBÃ–GET MICRO HYDRO ELECTRIC POWER PLANT</t>
  </si>
  <si>
    <t>GS2765</t>
  </si>
  <si>
    <t>GS2504 - Voluntary Gold Standard multi-country improved cookstove PoA - Oserian Flower Farm Offset Project 3 - Suswa 2</t>
  </si>
  <si>
    <t>GS2766</t>
  </si>
  <si>
    <t>Xenamnoy 1 Hydropower Project</t>
  </si>
  <si>
    <t>GS2767</t>
  </si>
  <si>
    <t>Application of advanced hull coatings to reduce shipping fuel consumption VPA #1</t>
  </si>
  <si>
    <t>GS Advanced Hull Coatings v2.</t>
  </si>
  <si>
    <t>International</t>
  </si>
  <si>
    <t>GS2772</t>
  </si>
  <si>
    <t>Avoidance of Methane Emissions at Organic Compost Soil Amendment Facility</t>
  </si>
  <si>
    <t>GS2786</t>
  </si>
  <si>
    <t>CDM Biogas Project of Mahasakthi Women Cooperative Federation</t>
  </si>
  <si>
    <t>GS2891</t>
  </si>
  <si>
    <t>GS1247 VPA 7 Improved Kitchen Regimes: Kamabuye (Bugesera), Rwanda</t>
  </si>
  <si>
    <t>GS2892</t>
  </si>
  <si>
    <t>GS1247 VPA 8 Improved Kitchen Regimes: Ruhuha (Bugesera), Rwanda</t>
  </si>
  <si>
    <t>GS2893</t>
  </si>
  <si>
    <t>GS1247 VPA 9 Improved Kitchen Regimes: Mareba (Bugesera), Rwanda</t>
  </si>
  <si>
    <t>GS2894</t>
  </si>
  <si>
    <t>GS1247 VPA 10 Improved Kitchen Regimes: Nyarugenge (Bugesera), Rwanda</t>
  </si>
  <si>
    <t>GS2895</t>
  </si>
  <si>
    <t>Mampuri Wind Power Project, Sri Lanka - Pre CDM VERs</t>
  </si>
  <si>
    <t>Sri Lanka</t>
  </si>
  <si>
    <t>Senok Wind Power (Pvt) Ltd.</t>
  </si>
  <si>
    <t>GS2896</t>
  </si>
  <si>
    <t>Fuel Efficient Stoves for North Darfur Women</t>
  </si>
  <si>
    <t>HAGGAR DMCC</t>
  </si>
  <si>
    <t>GS2898</t>
  </si>
  <si>
    <t>Hifadhi Improved cook-stoves in Embu County, Kenya</t>
  </si>
  <si>
    <t>Livelihoods Fund SICAV SIF</t>
  </si>
  <si>
    <t>GS2909</t>
  </si>
  <si>
    <t>Cummins Marigat Power Project</t>
  </si>
  <si>
    <t>GS2910</t>
  </si>
  <si>
    <t>GS1247 VPA 6 Improved Kitchen Regimes: Bombali Borehole Project, Sierra Leone</t>
  </si>
  <si>
    <t>Sierra Leone</t>
  </si>
  <si>
    <t>GS2913</t>
  </si>
  <si>
    <t>BaumInvest Reforestation Project</t>
  </si>
  <si>
    <t>Costa Rica</t>
  </si>
  <si>
    <t>BaumInvest GmbH &amp; Co KG</t>
  </si>
  <si>
    <t>GS2940</t>
  </si>
  <si>
    <t>CO2OL Tropical Mix</t>
  </si>
  <si>
    <t>Panama</t>
  </si>
  <si>
    <t>ForestFinance GSF</t>
  </si>
  <si>
    <t>GS2951</t>
  </si>
  <si>
    <t>ArBolivia- Phase II</t>
  </si>
  <si>
    <t>The Cochabamba Project</t>
  </si>
  <si>
    <t>GS2990</t>
  </si>
  <si>
    <t>Kikonda Forest Reserve</t>
  </si>
  <si>
    <t>Global-woods AG</t>
  </si>
  <si>
    <t>GS3007</t>
  </si>
  <si>
    <t>Sodo Ethiopia</t>
  </si>
  <si>
    <t>GS3012</t>
  </si>
  <si>
    <t>Vinh Son 5 Hydropower Project</t>
  </si>
  <si>
    <t>GS3013</t>
  </si>
  <si>
    <t>Chi Khe Hydropower Project</t>
  </si>
  <si>
    <t>GS3014</t>
  </si>
  <si>
    <t>Song Chung Hydropower Project</t>
  </si>
  <si>
    <t>GS3015</t>
  </si>
  <si>
    <t>Za Hung Hydropower Project</t>
  </si>
  <si>
    <t>GS3016</t>
  </si>
  <si>
    <t>Nam Ngan Hydropower project</t>
  </si>
  <si>
    <t>GS3018</t>
  </si>
  <si>
    <t>Improved Cook Stove Project with Carbon Finance (ICF), Nepal</t>
  </si>
  <si>
    <t>Eneco Energy Trade B.V.</t>
  </si>
  <si>
    <t>GS3023</t>
  </si>
  <si>
    <t>GS2504 - Voluntary Gold Standard multi-country improved cookstove PoA - Oserian Flower Farm Offset Project 4 - Ngondi</t>
  </si>
  <si>
    <t>GS3024</t>
  </si>
  <si>
    <t>Dissemination of TLUD improved cook stoves in the Sundarbans, India, 2nd project</t>
  </si>
  <si>
    <t>GS3025</t>
  </si>
  <si>
    <t>Conservation and reforestation of degraded areas in Barbosa, Colombia</t>
  </si>
  <si>
    <t>GS3026</t>
  </si>
  <si>
    <t>Renewable biomass fired improved cookstoves programme for households in Burundi by BQS</t>
  </si>
  <si>
    <t>Burundi</t>
  </si>
  <si>
    <t>GS3027</t>
  </si>
  <si>
    <t>GS3028</t>
  </si>
  <si>
    <t>Yongren Ganbala Grid-connected Photovoltaic Power Project-Pre CDM clone</t>
  </si>
  <si>
    <t>GS3030</t>
  </si>
  <si>
    <t>Environmental Conservation Trust of Uganda (ECOTRUST) CPA  No.1</t>
  </si>
  <si>
    <t>GS3031</t>
  </si>
  <si>
    <t>Afforestation Project in Tongliao, Inner Mongolia</t>
  </si>
  <si>
    <t>GS3039</t>
  </si>
  <si>
    <t>Australian Yarra Yarra Biodiversity Project</t>
  </si>
  <si>
    <t>Oceania</t>
  </si>
  <si>
    <t>Australia</t>
  </si>
  <si>
    <t>Carbon Neutral</t>
  </si>
  <si>
    <t>GS3041</t>
  </si>
  <si>
    <t>Soke Wind Power Plant Project</t>
  </si>
  <si>
    <t>GS3071</t>
  </si>
  <si>
    <t>GS1366 Micro Energy PoA, VPA 2 West Cameroon Improved Cookstoves</t>
  </si>
  <si>
    <t>GS3072</t>
  </si>
  <si>
    <t>Poultry Litter Based Power Project in Ranga Reddy District, Andhra Pradesh</t>
  </si>
  <si>
    <t>GS3077</t>
  </si>
  <si>
    <t>KAROVA WPP</t>
  </si>
  <si>
    <t>GS3078</t>
  </si>
  <si>
    <t>GS1247 VPA 23 Improved Kitchen Regimes : Improved Cook Stoves in Chamanculo C, Maputo (Mozambique)</t>
  </si>
  <si>
    <t>GS3079</t>
  </si>
  <si>
    <t>GS1366 Micro Energy PoA, VPA 3 Wema Improved Cookstoves, Kenya</t>
  </si>
  <si>
    <t>GS3080</t>
  </si>
  <si>
    <t>GS1366 Micro Energy PoA, VPA 4 Mogotio Improved Cookstoves, Kenya</t>
  </si>
  <si>
    <t>GS3094</t>
  </si>
  <si>
    <t>Usak Landfill Gas to Electricty Project, Turkey</t>
  </si>
  <si>
    <t>GS3105</t>
  </si>
  <si>
    <t>GS1247 VPA 24 Improved Kitchen Regimes - Dowa Boreholes, Malawi</t>
  </si>
  <si>
    <t>GS3106</t>
  </si>
  <si>
    <t>GS1247 VPA 25 Improved Kitchen Regimes - Dowa Boreholes, Malawi</t>
  </si>
  <si>
    <t>GS3107</t>
  </si>
  <si>
    <t>GS1247 VPA 26 Improved Kitchen Regimes - Kasungu Boreholes, Malawi</t>
  </si>
  <si>
    <t>GS3108</t>
  </si>
  <si>
    <t>GS1247 VPA 27 Improved Kitchen Regimes - Kasungu Boreholes, Malawi</t>
  </si>
  <si>
    <t>GS3109</t>
  </si>
  <si>
    <t>Nepal Biogas Support Program - CPA 1: 20,000 digesters</t>
  </si>
  <si>
    <t>Alternative Energy Promotion Centre</t>
  </si>
  <si>
    <t>GS3110</t>
  </si>
  <si>
    <t>Nepal Biogas Support Program-PoA</t>
  </si>
  <si>
    <t>GS3112</t>
  </si>
  <si>
    <t>GHG Emission Reduction through use of Bondhu Chula (Improved Cook Stoves) in Bangladesh PoA</t>
  </si>
  <si>
    <t>GS3113</t>
  </si>
  <si>
    <t>Nepal Biogas Support Program - CPA 2: 19,927 digesters</t>
  </si>
  <si>
    <t>GS3114</t>
  </si>
  <si>
    <t>Nepal Biogas Support Program - CPA 3: 19,959 digesters</t>
  </si>
  <si>
    <t>GS3115</t>
  </si>
  <si>
    <t>AKSARAY LANDFILL GAS COLLECTION AND ENERGY UTILIZATION PROJECT</t>
  </si>
  <si>
    <t>GS3116</t>
  </si>
  <si>
    <t>Nepal Biogas Support Program - CPA 4: 19,970 digesters</t>
  </si>
  <si>
    <t>GS3121</t>
  </si>
  <si>
    <t>TakaTaka Solutions: Composting and Waste Management in Nairobi, Kenya</t>
  </si>
  <si>
    <t>GS3122</t>
  </si>
  <si>
    <t>GS3127</t>
  </si>
  <si>
    <t>South Western Household Water Project (SWHWP) - Masha</t>
  </si>
  <si>
    <t>GS3226</t>
  </si>
  <si>
    <t>Household Energy Appliance Programme</t>
  </si>
  <si>
    <t>GS3253</t>
  </si>
  <si>
    <t>Soma III Wind Farm</t>
  </si>
  <si>
    <t>Soma Enerji Elektrik Uretim AS</t>
  </si>
  <si>
    <t>GS3254</t>
  </si>
  <si>
    <t>Differ-CPA-001: Household appliance distribution in Timor-Leste</t>
  </si>
  <si>
    <t>GS3255</t>
  </si>
  <si>
    <t>Improved Cooking Stoves for Africa Master PoA</t>
  </si>
  <si>
    <t>GS3256</t>
  </si>
  <si>
    <t>Improved Cooking Stoves for Africa - Kenya VPA001</t>
  </si>
  <si>
    <t>GS3260</t>
  </si>
  <si>
    <t>Afforestation on the Big Island of Hawaii: Restoring native hardwood forests and enhancing multiple ecosystem services</t>
  </si>
  <si>
    <t>HLH</t>
  </si>
  <si>
    <t>GS3261</t>
  </si>
  <si>
    <t>Karacayir Wind Power Plant</t>
  </si>
  <si>
    <t>GS3262</t>
  </si>
  <si>
    <t>GS1247 VPA 28 Improved Kitchen regimes: Improved stove in Zoba Anseba, Eritrea</t>
  </si>
  <si>
    <t>Eritrea</t>
  </si>
  <si>
    <t>GS3264</t>
  </si>
  <si>
    <t>VisionsWald - VisionForest</t>
  </si>
  <si>
    <t>Querdenker GmbH</t>
  </si>
  <si>
    <t>GS3267</t>
  </si>
  <si>
    <t>GS4503 - Sustainable Safe Water Program-Tulip Filters in Tanzania VPA 1</t>
  </si>
  <si>
    <t>GS TPDDTEC v 3.</t>
  </si>
  <si>
    <t>GS3305</t>
  </si>
  <si>
    <t>Solar for Forest</t>
  </si>
  <si>
    <t>EGE ORMAN VAKFI AGAÃ‡LANDIRMA VE AGAÃ‡ ÃœRÃœNLERI IKTISADI ISLETMESI</t>
  </si>
  <si>
    <t>GS3306</t>
  </si>
  <si>
    <t>GS1247 VPA 11 Improved Kitchen Regimes: Gatsibo District Borehole Project, Rwanda</t>
  </si>
  <si>
    <t>GS3325</t>
  </si>
  <si>
    <t>Coffee A Cup Uganda CPA1</t>
  </si>
  <si>
    <t>GS3326</t>
  </si>
  <si>
    <t>Native Energy Hydraid BioSand Water Filter Programme Central America: VPA (02) Honduras</t>
  </si>
  <si>
    <t>GS3334</t>
  </si>
  <si>
    <t>Dilek Wind Power Plant 27,5MW</t>
  </si>
  <si>
    <t>GS3335</t>
  </si>
  <si>
    <t>San Alejo Hydroelectric Project</t>
  </si>
  <si>
    <t>GS3341</t>
  </si>
  <si>
    <t>Qinghai Delingha Xiehe Solar PV Power Generation Project</t>
  </si>
  <si>
    <t>GS3342</t>
  </si>
  <si>
    <t>Qinghai Shineng Gonghe 30MWp Grid-connected PV Power Generation Project</t>
  </si>
  <si>
    <t>GS3343</t>
  </si>
  <si>
    <t>Afforestation on Degraded Lands in Mountainous Areas of Northern Guangdong, China</t>
  </si>
  <si>
    <t>GS3344</t>
  </si>
  <si>
    <t>Qinghai Delingha Xiehe Phase II and Phase III Bundled Solar PV Power Generation Project</t>
  </si>
  <si>
    <t>GS3358</t>
  </si>
  <si>
    <t>GS1247 VPA 29 Improved Kitchen Regimes: Chittagong Hills Safe Water 1</t>
  </si>
  <si>
    <t>GS3359</t>
  </si>
  <si>
    <t>CPA 3 Improved Cook Stoves programme for Rwanda - Inyenyeri</t>
  </si>
  <si>
    <t>GS3363</t>
  </si>
  <si>
    <t>The Breathing Space Improved Cooking Stoves Programme, India - VPA No. 05 Envirofit</t>
  </si>
  <si>
    <t>GS3364</t>
  </si>
  <si>
    <t>The Breathing Space Improved Cooking Stoves Programme, India - VPA No. 06 Envirofit</t>
  </si>
  <si>
    <t>GS3365</t>
  </si>
  <si>
    <t>The Breathing Space Improved Cooking Stoves Programme, India - VPA No. 07 Envirofit</t>
  </si>
  <si>
    <t>GS3366</t>
  </si>
  <si>
    <t>The Breathing Space Improved Cooking Stoves Programme, India - VPA No. 08 Envirofit</t>
  </si>
  <si>
    <t>GS3367</t>
  </si>
  <si>
    <t>The Breathing Space Improved Cooking Stoves Programme, India - VPA No. 09 Envirofit</t>
  </si>
  <si>
    <t>GS3369</t>
  </si>
  <si>
    <t>GS1247 VPA 30 Improved Kitchen Regimes: Chittagong Hills Safe Water 2</t>
  </si>
  <si>
    <t>GS337</t>
  </si>
  <si>
    <t>Kuyasa low-cost urban housing energy upgrade project, Khayelitsha (Cape Town; South Africa)</t>
  </si>
  <si>
    <t>GS3370</t>
  </si>
  <si>
    <t>GS1247 VPA 31 Improved Kitchen Regimes: Chittagong Hills Safe Water 3</t>
  </si>
  <si>
    <t>GS3371</t>
  </si>
  <si>
    <t>GS1247 VPA 32 Improved Kitchen Regimes: Chittagong Hills Safe Water 4</t>
  </si>
  <si>
    <t>GS3372</t>
  </si>
  <si>
    <t>Nam Nga 2 Hydropower Project</t>
  </si>
  <si>
    <t>GS3374</t>
  </si>
  <si>
    <t>GS1324 Oromia Cookstove Distribution Project (TPP-CPA-ETH-02)</t>
  </si>
  <si>
    <t>GS3375</t>
  </si>
  <si>
    <t>GEN+: AlejandrÃ­a Small Hydropower (SHP) Run-of-the-River CDM Project Bundle</t>
  </si>
  <si>
    <t>GS3378</t>
  </si>
  <si>
    <t>Solar Water Heater Program in India - PoA</t>
  </si>
  <si>
    <t>GS3379</t>
  </si>
  <si>
    <t>Svilosa Biomass Project</t>
  </si>
  <si>
    <t>Bulgaria</t>
  </si>
  <si>
    <t>Svilocell EAD</t>
  </si>
  <si>
    <t>GS338</t>
  </si>
  <si>
    <t>*Te Apiti Wind Farm</t>
  </si>
  <si>
    <t>New Zealand</t>
  </si>
  <si>
    <t>Meridian Energy Ltd</t>
  </si>
  <si>
    <t>GS3380</t>
  </si>
  <si>
    <t>ALASEHIR GEOTHERMAL POWER PLANT</t>
  </si>
  <si>
    <t>GS3381</t>
  </si>
  <si>
    <t>Reforestation Sierra Piura</t>
  </si>
  <si>
    <t>COOP NORANDINO</t>
  </si>
  <si>
    <t>GS340</t>
  </si>
  <si>
    <t>*Project White Hill</t>
  </si>
  <si>
    <t>GS3404</t>
  </si>
  <si>
    <t>Biodigestor Program in the State of Kerala by  INSEDA and SDA</t>
  </si>
  <si>
    <t>First Climate Markets AG</t>
  </si>
  <si>
    <t>GS3405</t>
  </si>
  <si>
    <t>Los Santos Wind Power Project</t>
  </si>
  <si>
    <t>Carbonbay GmbH &amp; Co. KG</t>
  </si>
  <si>
    <t>GS3407</t>
  </si>
  <si>
    <t>Solar Water Heater Program in India - CPA-1</t>
  </si>
  <si>
    <t>Nuetech Solar Systems Private Limited</t>
  </si>
  <si>
    <t>GS3409</t>
  </si>
  <si>
    <t>ZORLU ENERJİ ELEKTRİK ÜRETİM A.S.</t>
  </si>
  <si>
    <t>GS3410</t>
  </si>
  <si>
    <t>GS3413</t>
  </si>
  <si>
    <t>GS3413 - Household Solar Lighting Systems in India</t>
  </si>
  <si>
    <t>AMS-III.AR. Substituting fossil fuel based lighting with LED lighting systems</t>
  </si>
  <si>
    <t>GS3421</t>
  </si>
  <si>
    <t>ACP Sustainable Forest Cover Establishment Project</t>
  </si>
  <si>
    <t>Autoridad del Canal de Panama (ACP)</t>
  </si>
  <si>
    <t>GS3422</t>
  </si>
  <si>
    <t>Improved Cook Stoves In Pastoral And Agro-Pastoral Communities In Southern Ethiopia</t>
  </si>
  <si>
    <t>Carbonsink (Carbonsink Group S.r.l.)</t>
  </si>
  <si>
    <t>GS3427</t>
  </si>
  <si>
    <t>GS1309 Low cost irrigation devices programme in India-VPA 08</t>
  </si>
  <si>
    <t>GS3428</t>
  </si>
  <si>
    <t>Biogas PoA Switzerland</t>
  </si>
  <si>
    <t>Switzerland</t>
  </si>
  <si>
    <t>GS3429</t>
  </si>
  <si>
    <t>Solar Thermal Power Plant by Godawari Green Energy Limited</t>
  </si>
  <si>
    <t>Godawari Green Energy Limited</t>
  </si>
  <si>
    <t>GS343</t>
  </si>
  <si>
    <t>*4.5 MW Biomass (low density Crop Residues) based Power Generation unit of Malavalli Power Plant Pvt Ltd. (300011)</t>
  </si>
  <si>
    <t>GS3430</t>
  </si>
  <si>
    <t>GS1247 VPA 19 Improved Kitchen Regimes: Gatsibo District Borehole Project, Rwanda</t>
  </si>
  <si>
    <t>GS3431</t>
  </si>
  <si>
    <t>GS1247 VPA 20 Improved Kitchen Regimes: Gatsibo District Borehole Project, Rwanda</t>
  </si>
  <si>
    <t>GS3432</t>
  </si>
  <si>
    <t>GS1247 VPA 21 Improved Kitchen Regimes: Gatsibo District Borehole Project, Rwanda</t>
  </si>
  <si>
    <t>GS3433</t>
  </si>
  <si>
    <t>GS1247 VPA 22 Improved Kitchen Regimes: Gatsibo District Borehole Project, Rwanda</t>
  </si>
  <si>
    <t>GS3434</t>
  </si>
  <si>
    <t>GS3434 UberlÃ¢ndia landfills I and II</t>
  </si>
  <si>
    <t>GS344</t>
  </si>
  <si>
    <t>*EECOPALSA biogas capture &amp; utilization</t>
  </si>
  <si>
    <t>EECOPALSA</t>
  </si>
  <si>
    <t>GS3443</t>
  </si>
  <si>
    <t>GS1247 VPA 33 Improved Kitchen Regimes : Kaliro Safe Water Project</t>
  </si>
  <si>
    <t>GS3444</t>
  </si>
  <si>
    <t>GS1247 VPA 12 Improved Kitchen Regimes: Shyara (Bugesera), Rwanda</t>
  </si>
  <si>
    <t>GS3445</t>
  </si>
  <si>
    <t>Solar cooking in Chad, Iridimi (VPA1)</t>
  </si>
  <si>
    <t>FairClimateFund</t>
  </si>
  <si>
    <t>GS3446</t>
  </si>
  <si>
    <t>GS1247 VPA 13 Improved Kitchen Regimes MUSENYI (Bugesera), Rwanda</t>
  </si>
  <si>
    <t>GS3447</t>
  </si>
  <si>
    <t>GS1247 VPA 14 Improved Kitchen Regimes NTARAMA (Bugesera), Rwanda</t>
  </si>
  <si>
    <t>GS3448</t>
  </si>
  <si>
    <t>GS1247 VPA 15 Improved Kitchen Regimes NYAMATA (Bugesera), Rwanda</t>
  </si>
  <si>
    <t>GS3449</t>
  </si>
  <si>
    <t>GS1247 VPA 16 Improved Kitchen Regimes: Mwogo (Bugesera), Rwanda</t>
  </si>
  <si>
    <t>GS3450</t>
  </si>
  <si>
    <t>GS1247 VPA 17 Improved Kitchen Regimes Bugesera, Rwanda</t>
  </si>
  <si>
    <t>GS3451</t>
  </si>
  <si>
    <t>GS1247 VPA 18 Improved Kitchen Regimes Bugesera, Rwanda</t>
  </si>
  <si>
    <t>GS347</t>
  </si>
  <si>
    <t>*Anemon Intepe Wind Farm, Turkey</t>
  </si>
  <si>
    <t>Anemon Enerji Elektrik retim A._.</t>
  </si>
  <si>
    <t>GS3482</t>
  </si>
  <si>
    <t>VPA 2 - GHG Emission Reduction through use of Bondhu Chula  (Improved Cook Stoves) in Bangladesh</t>
  </si>
  <si>
    <t>Bangladesh Bondhu Foundation</t>
  </si>
  <si>
    <t>GS3483</t>
  </si>
  <si>
    <t>VPA 3 - GHG Emission Reduction through use of Bondhu Chula  (Improved Cook Stoves) in Bangladesh</t>
  </si>
  <si>
    <t>GS3489</t>
  </si>
  <si>
    <t>Dilovasi Landfill Gas to Electricity Project</t>
  </si>
  <si>
    <t>GS3490</t>
  </si>
  <si>
    <t>KONAKPINAR RES</t>
  </si>
  <si>
    <t>GS3491</t>
  </si>
  <si>
    <t>AKYURT RES</t>
  </si>
  <si>
    <t>GS3492</t>
  </si>
  <si>
    <t>Programme for the application of advanced hull coatings to reduce shipping fuel consumption (PAHSF)</t>
  </si>
  <si>
    <t>GS3493</t>
  </si>
  <si>
    <t>ULUBORLU WPP</t>
  </si>
  <si>
    <t>GS3501</t>
  </si>
  <si>
    <t>Santa Marta de Liray Indoor Mechanized Composting Project</t>
  </si>
  <si>
    <t>Chile</t>
  </si>
  <si>
    <t>GS3509</t>
  </si>
  <si>
    <t>GS1289: Hydraid BioSand Water Filter Programme East Africa: VPA (02) Ethiopia</t>
  </si>
  <si>
    <t>GS351</t>
  </si>
  <si>
    <t>Samli 114 MW Wind Power Project, Turkey</t>
  </si>
  <si>
    <t>BAKI ENERJI</t>
  </si>
  <si>
    <t>GS3510</t>
  </si>
  <si>
    <t>Fundacion Natura Cookstove POA</t>
  </si>
  <si>
    <t>GS3511</t>
  </si>
  <si>
    <t>49.5 MW Sachal Wind Power Project, Jhampir</t>
  </si>
  <si>
    <t>GS3512</t>
  </si>
  <si>
    <t>Yahyali Wind Power Plant</t>
  </si>
  <si>
    <t>GS3513</t>
  </si>
  <si>
    <t>Empowering DRC communities through the use of Improved Cook Stoves - CPA 001</t>
  </si>
  <si>
    <t>GS3514</t>
  </si>
  <si>
    <t>Nam Pha Gnai Hydropower Project</t>
  </si>
  <si>
    <t>GS3515</t>
  </si>
  <si>
    <t>Hanbao Agricultural Renewable Energy Project</t>
  </si>
  <si>
    <t>GS3516</t>
  </si>
  <si>
    <t>GS3517</t>
  </si>
  <si>
    <t>GS3518</t>
  </si>
  <si>
    <t>GS3519</t>
  </si>
  <si>
    <t>GS352</t>
  </si>
  <si>
    <t>Yuntdag Wind Power Project, Turkey</t>
  </si>
  <si>
    <t>GS3520</t>
  </si>
  <si>
    <t>GS3521</t>
  </si>
  <si>
    <t>GS3522</t>
  </si>
  <si>
    <t>GS3523</t>
  </si>
  <si>
    <t>GS3524</t>
  </si>
  <si>
    <t>GS3525</t>
  </si>
  <si>
    <t>Dissemination of improved cook stoves and generation of charcoal - PoA</t>
  </si>
  <si>
    <t>GS3526</t>
  </si>
  <si>
    <t>Dissemination  of  TLUD  gasifier  stoves  and  generation of charcoal in West Bengal, first CPA</t>
  </si>
  <si>
    <t>GS353</t>
  </si>
  <si>
    <t>*Tuzla 7.5 MW Geothermal Power Plant</t>
  </si>
  <si>
    <t>Enda Enerji Holding ASTUZLA JEOTERMAL ENERJÃ A.S</t>
  </si>
  <si>
    <t>GS3544</t>
  </si>
  <si>
    <t>VPA 1 - GHG Emission Reduction through use of Bondhu Chula (Improved Cook Stoves) in Bangladesh</t>
  </si>
  <si>
    <t>GS3547</t>
  </si>
  <si>
    <t>20 MW Biomass Power Project at Godawari Power and Ispat Limited, Chhattisgarh</t>
  </si>
  <si>
    <t>GS355</t>
  </si>
  <si>
    <t>*Zengamina Mini Hydro Scheme- Zambia</t>
  </si>
  <si>
    <t>Zambia</t>
  </si>
  <si>
    <t>GS3551</t>
  </si>
  <si>
    <t>Airres-4 WPP</t>
  </si>
  <si>
    <t>GS3552</t>
  </si>
  <si>
    <t>Guacamaya Small Scale Hydropower Programme of Activities</t>
  </si>
  <si>
    <t>GS3557</t>
  </si>
  <si>
    <t>Sapdagi Wind Power Plant 55 MW</t>
  </si>
  <si>
    <t>GS3560</t>
  </si>
  <si>
    <t>GS1247 VPA 36 Improved Kitchen Regimes - Dowa Boreholes, Malawi</t>
  </si>
  <si>
    <t>GS3561</t>
  </si>
  <si>
    <t>GS1247 VPA 37 Improved Kitchen Regimes - Dowa Boreholes, Malawi</t>
  </si>
  <si>
    <t>GS3563</t>
  </si>
  <si>
    <t>GS1247 VPA 34 Improved Kitchen Regimes: Kaliro Safe Water Project</t>
  </si>
  <si>
    <t>GS3564</t>
  </si>
  <si>
    <t>GS1247 VPA 35 Improved Kitchen Regimes: Kaliro Safe Water Project</t>
  </si>
  <si>
    <t>GS3565</t>
  </si>
  <si>
    <t>Vegachi, ecological restoration of degraded lands</t>
  </si>
  <si>
    <t>GS3566</t>
  </si>
  <si>
    <t>Nepal Biogas Support Program - CPA 5: 19,842 digesters</t>
  </si>
  <si>
    <t>GS3567</t>
  </si>
  <si>
    <t>Cururos Wind Farm Project</t>
  </si>
  <si>
    <t>MGM International</t>
  </si>
  <si>
    <t>GS3587</t>
  </si>
  <si>
    <t>Gigawatt Global Programme of Activities</t>
  </si>
  <si>
    <t>GS3588</t>
  </si>
  <si>
    <t>GS1239 Sichuan Rural Poor-Household Biogas Development Programme PoA- CPA Nb. SCHHBG-2014-074</t>
  </si>
  <si>
    <t>GS3589</t>
  </si>
  <si>
    <t>GS1239 Sichuan Rural Poor-Household Biogas Development Programme PoA- CPA Nb. SCHHBG-2014-075</t>
  </si>
  <si>
    <t>GS3590</t>
  </si>
  <si>
    <t>GS1239 Sichuan Rural Poor-Household Biogas Development Programme PoA- CPA Nb. SCHHBG-2014-076</t>
  </si>
  <si>
    <t>GS3591</t>
  </si>
  <si>
    <t>GS1239 Sichuan Rural Poor-Household Biogas Development Programme PoA- CPA Nb. SCHHBG-2014-077</t>
  </si>
  <si>
    <t>GS3592</t>
  </si>
  <si>
    <t>GS1239 Sichuan Rural Poor-Household Biogas Development Programme PoA- CPA Nb. SCHHBG-2014-078</t>
  </si>
  <si>
    <t>GS3593</t>
  </si>
  <si>
    <t>GS1239 Sichuan Rural Poor-Household Biogas Development Programme PoA- CPA Nb. SCHHBG-2014-079</t>
  </si>
  <si>
    <t>GS3594</t>
  </si>
  <si>
    <t>GS1239 Sichuan Rural Poor-Household Biogas Development Programme PoA- CPA Nb. SCHHBG-2014-080</t>
  </si>
  <si>
    <t>GS3595</t>
  </si>
  <si>
    <t>GS1239 Sichuan Rural Poor-Household Biogas Development Programme PoA- CPA Nb. SCHHBG-2014-081</t>
  </si>
  <si>
    <t>GS3596</t>
  </si>
  <si>
    <t>GS1239 Sichuan Rural Poor-Household Biogas Development Programme PoA- CPA Nb. SCHHBG-2014-082</t>
  </si>
  <si>
    <t>GS3597</t>
  </si>
  <si>
    <t>GS1239 Sichuan Rural Poor-Household Biogas Development Programme PoA- CPA Nb. SCHHBG-2014-083</t>
  </si>
  <si>
    <t>GS3598</t>
  </si>
  <si>
    <t>GS1239 Sichuan Rural Poor-Household Biogas Development Programme PoA- CPA Nb. SCHHBG-2014-084</t>
  </si>
  <si>
    <t>GS3599</t>
  </si>
  <si>
    <t>GS1239 Sichuan Rural Poor-Household Biogas Development Programme PoA- CPA Nb. SCHHBG-2014-085</t>
  </si>
  <si>
    <t>GS3600</t>
  </si>
  <si>
    <t>GS1239 Sichuan Rural Poor-Household Biogas Development Programme PoA- CPA Nb. SCHHBG-2014-086</t>
  </si>
  <si>
    <t>GS3601</t>
  </si>
  <si>
    <t>GS1239 Sichuan Rural Poor-Household Biogas Development Programme PoA- CPA Nb. SCHHBG-2014-087</t>
  </si>
  <si>
    <t>GS3605</t>
  </si>
  <si>
    <t>TPP-CPA-ETH-03</t>
  </si>
  <si>
    <t>GS3606</t>
  </si>
  <si>
    <t>ASYV 8.5MW Solar PV Project (CPA-001)</t>
  </si>
  <si>
    <t>Gigawatt Global Cooperatief U.A.</t>
  </si>
  <si>
    <t>GS3607</t>
  </si>
  <si>
    <t>IOT Mabagas Limited power plant, Pudhuchatram</t>
  </si>
  <si>
    <t>AMS-III.AO. Methane recovery through controlled anaerobic digestion</t>
  </si>
  <si>
    <t>GS3618</t>
  </si>
  <si>
    <t>VPA 6 - GHG Emission Reduction through use of Bondhu Chula (Improved Cook Stoves) in Bangladesh</t>
  </si>
  <si>
    <t>GS3619</t>
  </si>
  <si>
    <t>VPA 4 - GHG Emission Reduction through use of Bondhu Chula (Improved Cook Stoves) in Bangladesh</t>
  </si>
  <si>
    <t>GS3620</t>
  </si>
  <si>
    <t>VPA 5 - GHG Emission Reduction through use of Bondhu Chula (Improved Cook Stoves) in Bangladesh</t>
  </si>
  <si>
    <t>GS3626</t>
  </si>
  <si>
    <t>Solar Lighting in Rural Kenya - VPA 2</t>
  </si>
  <si>
    <t>GS3660</t>
  </si>
  <si>
    <t>Carbon sequestration via afforestation in Siberian settlements</t>
  </si>
  <si>
    <t>Russia</t>
  </si>
  <si>
    <t>GS3664</t>
  </si>
  <si>
    <t>Enercon Wind Farm (Hindustan) Ltd in Karnataka</t>
  </si>
  <si>
    <t>GS3667</t>
  </si>
  <si>
    <t>Afforestation in the Montreal Metropolitain area</t>
  </si>
  <si>
    <t>CO2 Environnement GSF</t>
  </si>
  <si>
    <t>https://impact.sustain-cert.com/public_projects/1804</t>
  </si>
  <si>
    <t>GS3668</t>
  </si>
  <si>
    <t>GS2404 International Water Purification Programme - CPA 3 Chlorine Dispensers in Uganda</t>
  </si>
  <si>
    <t>GS3669</t>
  </si>
  <si>
    <t>3 MW bundled wind Power Project in Tamil Nadu</t>
  </si>
  <si>
    <t>GS367</t>
  </si>
  <si>
    <t>Sanko Rzgar Enerjisi Sanayi ve Ticaret A</t>
  </si>
  <si>
    <t>GS368</t>
  </si>
  <si>
    <t>*Mare Manastir Wind Farm, Turkey</t>
  </si>
  <si>
    <t>MareManastyr Ruzgar Enerji Santrali San.veTic.A</t>
  </si>
  <si>
    <t>GS369</t>
  </si>
  <si>
    <t>*Sayalar Wind Farm, Turkey</t>
  </si>
  <si>
    <t>GS3698</t>
  </si>
  <si>
    <t>Native Energy Clean Water Programme South East Asia</t>
  </si>
  <si>
    <t>GS3705</t>
  </si>
  <si>
    <t>Grid Connected Wind Power Project In Maharashtra, India By Bhilwara</t>
  </si>
  <si>
    <t>GS3708</t>
  </si>
  <si>
    <t>GS3510 Fundacion Natura Cookstove PoA_Satander</t>
  </si>
  <si>
    <t>GS375</t>
  </si>
  <si>
    <t>*Fujian Zhangpu Liuao 45MW Wind Power Project</t>
  </si>
  <si>
    <t>CWEME</t>
  </si>
  <si>
    <t>GS382</t>
  </si>
  <si>
    <t>*Sri Balaji 6 MW Non-Conventional Renewable Sources Biomass Power Project</t>
  </si>
  <si>
    <t>Tricorona Carbon Asset Management Pte Ltd</t>
  </si>
  <si>
    <t>GS383</t>
  </si>
  <si>
    <t>*Ningxia Yinyi 49.50MW Wind-farm Project</t>
  </si>
  <si>
    <t>GS3852</t>
  </si>
  <si>
    <t>Tokat Landfill Gas to Electricty Project</t>
  </si>
  <si>
    <t>GS388</t>
  </si>
  <si>
    <t>MAZI-3 WPP</t>
  </si>
  <si>
    <t>GS390</t>
  </si>
  <si>
    <t>Belen Wind Power Plant</t>
  </si>
  <si>
    <t>Belen Elektrik Ãœretim A.Åž.</t>
  </si>
  <si>
    <t>GS3901</t>
  </si>
  <si>
    <t>Kakamega Stove Project</t>
  </si>
  <si>
    <t>Ivakale</t>
  </si>
  <si>
    <t>GS3902</t>
  </si>
  <si>
    <t>Improved Cooking Stoves for Africa - Nigeria VPA001</t>
  </si>
  <si>
    <t>GS3905</t>
  </si>
  <si>
    <t>Sustainable Development with Improved Cook Stoves in Burkina Faso- VPA 1 - Improved Dolo Stove in the Boucle du Mouhoun Region</t>
  </si>
  <si>
    <t>GS3906</t>
  </si>
  <si>
    <t>Biogas project, Uttarakhand, India</t>
  </si>
  <si>
    <t>GS3907</t>
  </si>
  <si>
    <t>Waste to energy using biomass Gasification in South East Asia LDCs programme of activities</t>
  </si>
  <si>
    <t>GS3908</t>
  </si>
  <si>
    <t>Baglar Wind Power Plant Project</t>
  </si>
  <si>
    <t>GS393</t>
  </si>
  <si>
    <t>*SolarAid Microsolar Lanterns Project for Malawi</t>
  </si>
  <si>
    <t>Unknown Project Developer</t>
  </si>
  <si>
    <t>GS3931</t>
  </si>
  <si>
    <t>Sustainable Development with Improved Cook Stoves in Burkina Faso</t>
  </si>
  <si>
    <t>GS3932</t>
  </si>
  <si>
    <t>Guanaquitas 9.74 MW hydroelectric project</t>
  </si>
  <si>
    <t>GS3945</t>
  </si>
  <si>
    <t>GS1247 VPA 38 Improved Kitchen Regimes: Bugesera, Rwanda</t>
  </si>
  <si>
    <t>GS3946</t>
  </si>
  <si>
    <t>Zorlu Enerji Wind Project</t>
  </si>
  <si>
    <t>GS3947</t>
  </si>
  <si>
    <t>GS1247 VPA 39 Improved Kitchen Regimes: Bugesera, Rwanda</t>
  </si>
  <si>
    <t>GS3948</t>
  </si>
  <si>
    <t>Clean Cookstoves Carbon Programme Central America PoA (4C-Carbon)</t>
  </si>
  <si>
    <t>GS3949</t>
  </si>
  <si>
    <t>4C-Carbon - Honduras - VPA001</t>
  </si>
  <si>
    <t>GS395</t>
  </si>
  <si>
    <t>La Esperanza Hydroelectric Project</t>
  </si>
  <si>
    <t>GS3951</t>
  </si>
  <si>
    <t>PROJECT TOGO</t>
  </si>
  <si>
    <t>https://impact.sustain-cert.com/public_projects/1805</t>
  </si>
  <si>
    <t>GS3956</t>
  </si>
  <si>
    <t>Elazig Landfill Gas Management and Utilization Project</t>
  </si>
  <si>
    <t>GS3957</t>
  </si>
  <si>
    <t>Project Blue</t>
  </si>
  <si>
    <t>Guinea</t>
  </si>
  <si>
    <t>GS3958</t>
  </si>
  <si>
    <t>Vaayu India Wind Power Project in Gujarat</t>
  </si>
  <si>
    <t>GS3961</t>
  </si>
  <si>
    <t>UGASTOVE CPA No1</t>
  </si>
  <si>
    <t>GS3964</t>
  </si>
  <si>
    <t>Native Energy Clean Water Programme South East Asia: NE_VPA 01_IND</t>
  </si>
  <si>
    <t>GS3965</t>
  </si>
  <si>
    <t>22.5 MW Wind Power Project in Rajasthan, India</t>
  </si>
  <si>
    <t>Orange Renewable Power Pvt Ltd</t>
  </si>
  <si>
    <t>GS3966</t>
  </si>
  <si>
    <t>Hilal-2 RES Wind Power Project, Turkey</t>
  </si>
  <si>
    <t>GS3969</t>
  </si>
  <si>
    <t>100.5 MW Wind Power Project in Madhya Pradesh, India</t>
  </si>
  <si>
    <t>GS397</t>
  </si>
  <si>
    <t>*Suzhou Qizi Mountain Landfill Gas Recovery Project (300259)</t>
  </si>
  <si>
    <t>GS3971</t>
  </si>
  <si>
    <t>Prayas- A VER project for the rural communities in Uttarakhand</t>
  </si>
  <si>
    <t>Society for the Upliftment of Villagers and Development of Himalayan Areas (SUVIDHA)</t>
  </si>
  <si>
    <t>GS3974</t>
  </si>
  <si>
    <t>KM RE project</t>
  </si>
  <si>
    <t>GS3975</t>
  </si>
  <si>
    <t>Afforestation with Hazelnut Plantations in Western Georgia</t>
  </si>
  <si>
    <t>Ferrero Trading LUX S.A.</t>
  </si>
  <si>
    <t>GS3976</t>
  </si>
  <si>
    <t>Santa Marta Landfill Gas (LFG) Capture for Electricity Generation Project</t>
  </si>
  <si>
    <t>Consorcio Santa Marta S.A.</t>
  </si>
  <si>
    <t>GS398</t>
  </si>
  <si>
    <t>Soma-Polat Wind Farm Project</t>
  </si>
  <si>
    <t>GS399</t>
  </si>
  <si>
    <t>Alize Camseki 20.8 MW Wind Farm Project, Turkey (300209)</t>
  </si>
  <si>
    <t>GS3992</t>
  </si>
  <si>
    <t>Papop Biogas and Renewable Energy Project in Thailand</t>
  </si>
  <si>
    <t>ACM0014 Treatment of wastewater</t>
  </si>
  <si>
    <t>GS3993</t>
  </si>
  <si>
    <t>Large Scale Dissemination of High Efficiency Improved Cookstoves in India</t>
  </si>
  <si>
    <t>GS400</t>
  </si>
  <si>
    <t>3.66 MW poultry litter based power generation project by Raus Power in India (300020)</t>
  </si>
  <si>
    <t>GS401</t>
  </si>
  <si>
    <t>Guangzhou Zhujiang Beer Methane Recovery Project (300068)</t>
  </si>
  <si>
    <t>GS4014</t>
  </si>
  <si>
    <t>GS3428 - Biogas PoA Switzerland - VPA1</t>
  </si>
  <si>
    <t>GS4017</t>
  </si>
  <si>
    <t>PoA GS973 - JFK CPA1 GS4017/James Finlay Kenya (JFK) CPA1</t>
  </si>
  <si>
    <t>GS4036</t>
  </si>
  <si>
    <t>GS1247 VPA 40 Improved Kitchen Regimes: Dissemination of improved stove in Zoba Anseba, Eritrea 2</t>
  </si>
  <si>
    <t>GS407</t>
  </si>
  <si>
    <t>Gyapa Cook Stoves Project in Ghana</t>
  </si>
  <si>
    <t>Relief International</t>
  </si>
  <si>
    <t>GS410</t>
  </si>
  <si>
    <t>*Bagepalli CDM Biogas Programme</t>
  </si>
  <si>
    <t>Agricultural Development and Training Society</t>
  </si>
  <si>
    <t>GS411</t>
  </si>
  <si>
    <t>Efficient Fuel Wood Stoves for Nigeria</t>
  </si>
  <si>
    <t>GS412</t>
  </si>
  <si>
    <t>Hebei Chengde Songshan Wind Farm Project in China</t>
  </si>
  <si>
    <t>GS4121</t>
  </si>
  <si>
    <t>Project Gaia Cook Stove Programme of Activities</t>
  </si>
  <si>
    <t>GS4124</t>
  </si>
  <si>
    <t>Nanyang Danjiang River Solar Cooker Project Phase I (GS1378 CER to VER conversion)</t>
  </si>
  <si>
    <t>GS4126</t>
  </si>
  <si>
    <t>Nanyang Danjiang River Solar Cooker Project Phase II (GS1588 CER to VER conversion)</t>
  </si>
  <si>
    <t>GS413</t>
  </si>
  <si>
    <t>*Improved Household Charcoal Stoves in Ghana</t>
  </si>
  <si>
    <t>E+Carbon Inc</t>
  </si>
  <si>
    <t>GS414</t>
  </si>
  <si>
    <t>*Improved Household Charcoal Stoves in Mali</t>
  </si>
  <si>
    <t>GS417</t>
  </si>
  <si>
    <t>Hebei Shangyi Manjing East Wind Farm Project</t>
  </si>
  <si>
    <t>Carbon Resource Management Ltd.</t>
  </si>
  <si>
    <t>GS418</t>
  </si>
  <si>
    <t>Hebei Shangyi Manjing West Wind Farm Project</t>
  </si>
  <si>
    <t>GS4187</t>
  </si>
  <si>
    <t>PoA GS 973 Solar Sister Inc (SS) CPA1 GS4187</t>
  </si>
  <si>
    <t>GS419</t>
  </si>
  <si>
    <t>Zhangbei Mijiagou 49.5 MW Wind Farm Project in China</t>
  </si>
  <si>
    <t>GS4194</t>
  </si>
  <si>
    <t>Utilization of Biomass in Bricks Manufacturing By Ozone Envirotech Pvt. Ltd. (OEPL)</t>
  </si>
  <si>
    <t>AMS-III.Z. Fuel Switch, process improvement and energy efficiency in brick manufacture</t>
  </si>
  <si>
    <t>GS4195</t>
  </si>
  <si>
    <t>Biomass based Steam Generation plant at Chanakya Dairy Products Limited</t>
  </si>
  <si>
    <t>GS4196</t>
  </si>
  <si>
    <t>Waste to energy using biomass Gasification in South East Asia LDCs programme of activities CPA-001</t>
  </si>
  <si>
    <t>GS4202</t>
  </si>
  <si>
    <t>GS1247 VPA 41 Gatsibo District Boreholes (GS4202)</t>
  </si>
  <si>
    <t>GS4203</t>
  </si>
  <si>
    <t>GS1247 VPA 42  Gatsibo District Boreholes  (GS4203)</t>
  </si>
  <si>
    <t>GS4205</t>
  </si>
  <si>
    <t>Believe Green Spring Health Tankol Safe Drinking Water</t>
  </si>
  <si>
    <t>Believe Green LLC</t>
  </si>
  <si>
    <t>GS4207</t>
  </si>
  <si>
    <t>Nam Sor Hydropower Project</t>
  </si>
  <si>
    <t>GS4208</t>
  </si>
  <si>
    <t>Nam Ngao Hydropower Project</t>
  </si>
  <si>
    <t>GS4210</t>
  </si>
  <si>
    <t>WithOneSeed Timor Leste Community Forestry Program</t>
  </si>
  <si>
    <t>Timor-Leste</t>
  </si>
  <si>
    <t>xPand Foundation</t>
  </si>
  <si>
    <t>GS4217</t>
  </si>
  <si>
    <t>Pico Solar Home Systems Ethiopia</t>
  </si>
  <si>
    <t>GS4220</t>
  </si>
  <si>
    <t>Reforestation Program in the Southeastern Region of Nicaragua on degraded pastureland</t>
  </si>
  <si>
    <t>Across Forest</t>
  </si>
  <si>
    <t>GS4221</t>
  </si>
  <si>
    <t>Vichada Climate Reforestation Project (PAZ)</t>
  </si>
  <si>
    <t>Forest Finest Colombia</t>
  </si>
  <si>
    <t>GS423</t>
  </si>
  <si>
    <t>*Salido Kecil Mini Hydropower Plant</t>
  </si>
  <si>
    <t>GS4233</t>
  </si>
  <si>
    <t>Improved Cookstove Program in Lao PDR</t>
  </si>
  <si>
    <t>ASSOCIATION FOR RURAL MOBILISATION AND IMPROVEMENT (ARMI)</t>
  </si>
  <si>
    <t>GS4236</t>
  </si>
  <si>
    <t>African Biogas Carbon Programme (ABC) - Uganda - VPA003</t>
  </si>
  <si>
    <t>GS4238</t>
  </si>
  <si>
    <t>Methane Gas Capture and Electricity Production at Kubratovo Wastewater Treatment Plant, Sofia, Bulgaria</t>
  </si>
  <si>
    <t>AMS-III.H. Methane recovery in wastewater treatment</t>
  </si>
  <si>
    <t>Sofiyska voda AD</t>
  </si>
  <si>
    <t>GS4239</t>
  </si>
  <si>
    <t>GS1264: NativeEnergy Clean Water Programme West Africa: VPA (02) Nigeria</t>
  </si>
  <si>
    <t>GS424</t>
  </si>
  <si>
    <t>CECIC Zhangbei Dayangzhuang Wind Farm Project</t>
  </si>
  <si>
    <t>GS4240</t>
  </si>
  <si>
    <t>Bagepalli CDM Reforestation Programme</t>
  </si>
  <si>
    <t>GS4253</t>
  </si>
  <si>
    <t>Puringla Sazagua Small Scale Hydropower Project</t>
  </si>
  <si>
    <t>GS4254</t>
  </si>
  <si>
    <t>Zinguizapa Small Scale Hydropower Project</t>
  </si>
  <si>
    <t>GS4259</t>
  </si>
  <si>
    <t>CPA 4 Improved Cook Stoves programme for Rwanda</t>
  </si>
  <si>
    <t>GS4260</t>
  </si>
  <si>
    <t>GS1247 VPA 43 Alebtong, Dokolo, Otuke District Boreholes</t>
  </si>
  <si>
    <t>GS4261</t>
  </si>
  <si>
    <t>CPA 5 Improved Cook Stoves programme for Rwanda</t>
  </si>
  <si>
    <t>GS4264</t>
  </si>
  <si>
    <t>Silivri WPP</t>
  </si>
  <si>
    <t>GS4265</t>
  </si>
  <si>
    <t>WWF Biogas Nepal II</t>
  </si>
  <si>
    <t>GS4268</t>
  </si>
  <si>
    <t>1.2MW Renewable Energy Power Project based on Biogas from Dairy Buffalo Manure at Pariyat, Jabalpur District, Madhya Pradesh</t>
  </si>
  <si>
    <t>GS4269</t>
  </si>
  <si>
    <t>GS2404 International Water Purification Programme - CPA 4 Water Kiosks in Cambodia</t>
  </si>
  <si>
    <t>GS4270</t>
  </si>
  <si>
    <t>GS1366 Micro Energy PoA, VPA 5 BioLite Improved Stove Programme, India</t>
  </si>
  <si>
    <t>Biolite Inc</t>
  </si>
  <si>
    <t>GS4271</t>
  </si>
  <si>
    <t>GS1247 VPA 44 BioLite Improved Stove Programme, Uganda</t>
  </si>
  <si>
    <t>GS4272</t>
  </si>
  <si>
    <t>Cookstoves distribution in refugee and rural areas of Darfur region, Africa</t>
  </si>
  <si>
    <t>GS4273</t>
  </si>
  <si>
    <t>GS4288</t>
  </si>
  <si>
    <t>Orb Energy Solar Program In India - VPA01</t>
  </si>
  <si>
    <t>Orb Energy Private Limited</t>
  </si>
  <si>
    <t>GS4289</t>
  </si>
  <si>
    <t>Orb Energy Solar Program in India (PoA)</t>
  </si>
  <si>
    <t>GS4290</t>
  </si>
  <si>
    <t>Nazava Water Filter Project</t>
  </si>
  <si>
    <t>Nazava</t>
  </si>
  <si>
    <t>GS4291</t>
  </si>
  <si>
    <t>The Breathing Space Improved Cooking Stoves Programme, India - VPA  No. 10 Envirofit</t>
  </si>
  <si>
    <t>GS4296</t>
  </si>
  <si>
    <t>GS4300</t>
  </si>
  <si>
    <t>Mampuri Wind Power Project</t>
  </si>
  <si>
    <t>Argentina</t>
  </si>
  <si>
    <t>GS436</t>
  </si>
  <si>
    <t>Akbuk Wind Farm Project, Turkey</t>
  </si>
  <si>
    <t>Ayen Enerji A. S.</t>
  </si>
  <si>
    <t>GS4364</t>
  </si>
  <si>
    <t>Institutional Improved Cook Stoves for Schools and Institutions in Uganda</t>
  </si>
  <si>
    <t>Simoshi Limited</t>
  </si>
  <si>
    <t>GS4365</t>
  </si>
  <si>
    <t>GS1023 Improved Cook Stoves programme for Rwanda #CPA2 Cameroon</t>
  </si>
  <si>
    <t>GS4368</t>
  </si>
  <si>
    <t>Silopi Micro Scale Solar PV Project</t>
  </si>
  <si>
    <t>GS437</t>
  </si>
  <si>
    <t>*Keltepe Wind Farm Project , Turkey</t>
  </si>
  <si>
    <t>GS4372</t>
  </si>
  <si>
    <t>VPA 7 - GHG Emission Reduction through use of Bondhu Chula (Improved Cook Stoves) in Bangladesh</t>
  </si>
  <si>
    <t>GS4373</t>
  </si>
  <si>
    <t>VPA 8 - GHG Emission Reduction through use of Bondhu Chula (Improved Cook Stoves) in Bangladesh</t>
  </si>
  <si>
    <t>GS4374</t>
  </si>
  <si>
    <t>VPA 9 - GHG Emission Reduction through use of Bondhu Chula (Improved Cook Stoves) in Bangladesh</t>
  </si>
  <si>
    <t>GS4375</t>
  </si>
  <si>
    <t>VPA 10 - GHG Emission Reduction through use of Bondhu Chula (Improved Cook Stoves) in Bangladesh</t>
  </si>
  <si>
    <t>GS4376</t>
  </si>
  <si>
    <t>VPA 11 - GHG Emission Reduction through use of Bondhu Chula (Improved Cook Stoves) in Bangladesh</t>
  </si>
  <si>
    <t>GS4377</t>
  </si>
  <si>
    <t>VPA 12 - GHG Emission Reduction through use of Bondhu Chula (Improved Cook Stoves) in Bangladesh</t>
  </si>
  <si>
    <t>GS4378</t>
  </si>
  <si>
    <t>VPA 13 - GHG Emission Reduction through use of Bondhu Chula (Improved Cook Stoves) in Bangladesh</t>
  </si>
  <si>
    <t>GS4379</t>
  </si>
  <si>
    <t>VPA 14 - GHG Emission Reduction through use of Bondhu Chula (Improved Cook Stoves) in Bangladesh</t>
  </si>
  <si>
    <t>GS438</t>
  </si>
  <si>
    <t>Dares DatÃ§a Wind Farm Project, Turkey</t>
  </si>
  <si>
    <t>Dares Datca Ruzgar Enerji Santrali San.veTic.A.S.</t>
  </si>
  <si>
    <t>GS4380</t>
  </si>
  <si>
    <t>VPA 15 - GHG Emission Reduction through use of Bondhu Chula (Improved Cook Stoves) in Bangladesh</t>
  </si>
  <si>
    <t>GS4381</t>
  </si>
  <si>
    <t>VPA 16 - GHG Emission Reduction through use of Bondhu Chula (Improved Cook Stoves) in Bangladesh</t>
  </si>
  <si>
    <t>GS4382</t>
  </si>
  <si>
    <t>VPA 17 - GHG Emission Reduction through use of Bondhu Chula (Improved Cook Stoves) in Bangladesh</t>
  </si>
  <si>
    <t>GS4383</t>
  </si>
  <si>
    <t>VPA 19 - GHG Emission Reduction through use of Bondhu Chula (Improved Cook Stoves) in Bangladesh</t>
  </si>
  <si>
    <t>GS4384</t>
  </si>
  <si>
    <t>VPA 18 - GHG Emission Reduction through use of Bondhu Chula (Improved Cook Stoves) in Bangladesh</t>
  </si>
  <si>
    <t>GS4385</t>
  </si>
  <si>
    <t>VPA 20 - GHG Emission Reduction through use of Bondhu Chula (Improved Cook Stoves) in Bangladesh</t>
  </si>
  <si>
    <t>GS4386</t>
  </si>
  <si>
    <t>VPA 21 - GHG Emission Reduction through use of Bondhu Chula (Improved Cook Stoves) in Bangladesh</t>
  </si>
  <si>
    <t>GS4387</t>
  </si>
  <si>
    <t>VPA 22 - GHG Emission Reduction through use of Bondhu Chula (Improved Cook Stoves) in Bangladesh</t>
  </si>
  <si>
    <t>GS4388</t>
  </si>
  <si>
    <t>VPA 23 - GHG Emission Reduction through use of Bondhu Chula (Improved Cook Stoves) in Bangladesh</t>
  </si>
  <si>
    <t>GS4389</t>
  </si>
  <si>
    <t>VPA 24 - GHG Emission Reduction through use of Bondhu Chula (Improved Cook Stoves) in Bangladesh</t>
  </si>
  <si>
    <t>GS439</t>
  </si>
  <si>
    <t>*Burgaz Wind Farm Project, Turkey</t>
  </si>
  <si>
    <t>GS4390</t>
  </si>
  <si>
    <t>VPA 25 - GHG Emission Reduction through use of Bondhu Chula (Improved Cook Stoves) in Bangladesh</t>
  </si>
  <si>
    <t>GS4391</t>
  </si>
  <si>
    <t>VPA 26 - GHG Emission Reduction through use of Bondhu Chula (Improved Cook Stoves) in Bangladesh</t>
  </si>
  <si>
    <t>GS4392</t>
  </si>
  <si>
    <t>VPA 27 - GHG Emission Reduction through use of Bondhu Chula (Improved Cook Stoves) in Bangladesh</t>
  </si>
  <si>
    <t>GS4393</t>
  </si>
  <si>
    <t>VPA 28 - GHG Emission Reduction through use of Bondhu Chula (Improved Cook Stoves) in Bangladesh</t>
  </si>
  <si>
    <t>GS4394</t>
  </si>
  <si>
    <t>VPA 29 - GHG Emission Reduction through use of Bondhu Chula (Improved Cook Stoves) in Bangladesh</t>
  </si>
  <si>
    <t>GS4395</t>
  </si>
  <si>
    <t>VPA 30 - GHG Emission Reduction through use of Bondhu Chula (Improved Cook Stoves) in Bangladesh</t>
  </si>
  <si>
    <t>GS4396</t>
  </si>
  <si>
    <t>VPA 31  - GHG Emission Reduction through use of Bondhu Chula (Improved Cook Stoves) in Bangladesh</t>
  </si>
  <si>
    <t>GS4397</t>
  </si>
  <si>
    <t>VPA 32 - GHG Emission Reduction through use of Bondhu Chula (Improved Cook Stoves) in Bangladesh</t>
  </si>
  <si>
    <t>GS4398</t>
  </si>
  <si>
    <t>VPA 33 - GHG Emission Reduction through use of Bondhu Chula (Improved Cook Stoves) in Bangladesh</t>
  </si>
  <si>
    <t>GS4399</t>
  </si>
  <si>
    <t>VPA 34 - GHG Emission Reduction through use of Bondhu Chula (Improved Cook Stoves) in Bangladesh</t>
  </si>
  <si>
    <t>GS440</t>
  </si>
  <si>
    <t>*Mamak Landfill Waste Management Project , Turkey</t>
  </si>
  <si>
    <t>GS4400</t>
  </si>
  <si>
    <t>VPA 35 - GHG Emission Reduction through use of Bondhu Chula (Improved Cook Stoves) in Bangladesh</t>
  </si>
  <si>
    <t>GS4401</t>
  </si>
  <si>
    <t>VPA 36 - GHG Emission Reduction through use of Bondhu Chula (Improved Cook Stoves) in Bangladesh</t>
  </si>
  <si>
    <t>GS441</t>
  </si>
  <si>
    <t>Electricity generation from mustard crop residues: Tonk, India</t>
  </si>
  <si>
    <t>Kalpataru Power Transmission Limited</t>
  </si>
  <si>
    <t>GS4422</t>
  </si>
  <si>
    <t>GS1247 VPA 45 Eritrean District Boreholes</t>
  </si>
  <si>
    <t>GS4423</t>
  </si>
  <si>
    <t>GS1247 VPA 46 Eritrean District Boreholes</t>
  </si>
  <si>
    <t>GS4424</t>
  </si>
  <si>
    <t>African Cookstoves and Water Programme PoA</t>
  </si>
  <si>
    <t>GS4425</t>
  </si>
  <si>
    <t>Vaayu India Wind Power Project in Tamilnadu</t>
  </si>
  <si>
    <t>GS4426</t>
  </si>
  <si>
    <t>Wind Energy Project in Gujarat</t>
  </si>
  <si>
    <t>GS4427</t>
  </si>
  <si>
    <t>Kana Smallholder Afforestation Project</t>
  </si>
  <si>
    <t>GS4432</t>
  </si>
  <si>
    <t>SMARTD Improved Cookstove Programme</t>
  </si>
  <si>
    <t>Lesotho</t>
  </si>
  <si>
    <t>GS4441</t>
  </si>
  <si>
    <t>Babadere Gethermal Power Plant (GEPP)</t>
  </si>
  <si>
    <t>GS4442</t>
  </si>
  <si>
    <t>Elmali Wind Power Plant (WPP)</t>
  </si>
  <si>
    <t>GS4443</t>
  </si>
  <si>
    <t>Wind Power Generation Project activity by Interocean Shipping India Private Limited</t>
  </si>
  <si>
    <t>GS4446</t>
  </si>
  <si>
    <t>11.35 MW bundled renewable energy based power generation by Interocean Group</t>
  </si>
  <si>
    <t>GS445</t>
  </si>
  <si>
    <t>Dora II 9.5 MWe Geothermal Energy Project (300274)</t>
  </si>
  <si>
    <t>GS447</t>
  </si>
  <si>
    <t>Improved Cookstoves for Social Impact in Ugandan Communities</t>
  </si>
  <si>
    <t>GS449</t>
  </si>
  <si>
    <t>*Honiton Energy Bailingmiao Phase One Windfarm Project</t>
  </si>
  <si>
    <t>Camco Voluntary Credits Ltd</t>
  </si>
  <si>
    <t>GS4503</t>
  </si>
  <si>
    <t>Sustainable Safe Water Programme</t>
  </si>
  <si>
    <t>GS4505</t>
  </si>
  <si>
    <t>Wind Power Project by M/s. Giriraj Enterprises at Sandla, Madhya Pradesh</t>
  </si>
  <si>
    <t>GS4518</t>
  </si>
  <si>
    <t>GS1247 VPA 47 Eritrean District Boreholes</t>
  </si>
  <si>
    <t>GS4519</t>
  </si>
  <si>
    <t>GS1247 VPA 48 Eritrean District Boreholes</t>
  </si>
  <si>
    <t>GS452</t>
  </si>
  <si>
    <t>*Huadian Ningxia Ningdong Yangjiayao 45MW Wind-farm Project</t>
  </si>
  <si>
    <t>GS4530</t>
  </si>
  <si>
    <t>6 MW Solar Power Project by Arhyama Solar Power</t>
  </si>
  <si>
    <t>GS4531</t>
  </si>
  <si>
    <t>Wind Power Project by Markdata Green Energy (EKIESL-CDM.January-15-01)</t>
  </si>
  <si>
    <t>GS4532</t>
  </si>
  <si>
    <t>Wind Power Project in Maharashtra State, India</t>
  </si>
  <si>
    <t>EKI Energy Services Limited</t>
  </si>
  <si>
    <t>GS4533</t>
  </si>
  <si>
    <t>Solar Power Project by Fortum FinnSurya (EKIESL-CDM.February-15-01)</t>
  </si>
  <si>
    <t>GS4534</t>
  </si>
  <si>
    <t>Improved Cookstoves Program in Honduras "Vida Mejor con Ecofogones de Alto</t>
  </si>
  <si>
    <t>GS4535</t>
  </si>
  <si>
    <t>Project Gaia Cook Stoves Programme of Activities Ethiopia CPA-0001</t>
  </si>
  <si>
    <t>GS4536</t>
  </si>
  <si>
    <t>Brickstar Wood Stove - Mahlaba Area</t>
  </si>
  <si>
    <t>GS TPDDTEC v3.1</t>
  </si>
  <si>
    <t>GS4537</t>
  </si>
  <si>
    <t>Tandavanala TsinjoHarena Improved cook-stoves in Vatovavy Fitovinany Region, Madagascar</t>
  </si>
  <si>
    <t>GS4539</t>
  </si>
  <si>
    <t>GS4544</t>
  </si>
  <si>
    <t>Sustainable Forest Plantations Leon</t>
  </si>
  <si>
    <t>Fundacion DIA</t>
  </si>
  <si>
    <t>GS4546</t>
  </si>
  <si>
    <t>Birahi Ganga Hydro Electric Project</t>
  </si>
  <si>
    <t>GS455</t>
  </si>
  <si>
    <t>*Ningxia Yinyi 49.50MW Wind-farm Project_preCDM VERs</t>
  </si>
  <si>
    <t>GS4553</t>
  </si>
  <si>
    <t>GS1247 VPA 49 Improved Kitchen Regimes:Kaliro Safe Water Project</t>
  </si>
  <si>
    <t>GS4557</t>
  </si>
  <si>
    <t>100 MW Wind Power Project in Andhra Pradesh by OAWPPL</t>
  </si>
  <si>
    <t>GS4563</t>
  </si>
  <si>
    <t>GS1247 VPA 50 Improved Kitchen Regimes: Dissemination of improved stove in Zoba Anseba, Eritrea 3</t>
  </si>
  <si>
    <t>GS4564</t>
  </si>
  <si>
    <t>GS1247 VPA 51 Improved Kitchen Regimes: Dissemination of improved stove in Zoba Anseba, Eritrea 4</t>
  </si>
  <si>
    <t>GS457</t>
  </si>
  <si>
    <t>*Fujian Zhangpu Liuao 45MW Wind Power Project_preCDM VERs</t>
  </si>
  <si>
    <t>GS458</t>
  </si>
  <si>
    <t>Univanich Lamthap POME Biogas Project</t>
  </si>
  <si>
    <t>Carbon Bridge Pte Ltd</t>
  </si>
  <si>
    <t>GS4582</t>
  </si>
  <si>
    <t>Small-Scale hydroelectric project Quehata and Chicote Chico in Department of Cochabamba (Bolivia)</t>
  </si>
  <si>
    <t>GS459</t>
  </si>
  <si>
    <t>TBEC Tha Chang Biogas Project</t>
  </si>
  <si>
    <t>GS4592</t>
  </si>
  <si>
    <t>Biogas Project of YRA</t>
  </si>
  <si>
    <t>GS4593</t>
  </si>
  <si>
    <t>Municipal Waste Composting in Dschang, Cameroon</t>
  </si>
  <si>
    <t>GS4596</t>
  </si>
  <si>
    <t>Orb Energy Solar Program in India - VPA02</t>
  </si>
  <si>
    <t>GS4597</t>
  </si>
  <si>
    <t>Installation of Low Green House Gases (GHG) emitting rolling stock cars in metro</t>
  </si>
  <si>
    <t>AMS-III.C. Emission reductions by electric and hybrid vehicles</t>
  </si>
  <si>
    <t>GS460</t>
  </si>
  <si>
    <t>Univanich TOPI Biogas Project</t>
  </si>
  <si>
    <t>GS4602</t>
  </si>
  <si>
    <t>Project Gaia Cook Stove Programme of Activities - CPA0002 Djibouti</t>
  </si>
  <si>
    <t>Djibouti</t>
  </si>
  <si>
    <t>GS4603</t>
  </si>
  <si>
    <t>Vaayu India Wind Power Project in Andhra Pradesh</t>
  </si>
  <si>
    <t>GS4611</t>
  </si>
  <si>
    <t>GS1247 VPA 52: Improved Cook Stoves in Chamanculo C, Maputo (Mozambique), phase II</t>
  </si>
  <si>
    <t>GS4612</t>
  </si>
  <si>
    <t>GS1247 VPA 53: Improved Cook Stoves in Chamanculo C, Maputo (Mozambique), phase III</t>
  </si>
  <si>
    <t>GS4613</t>
  </si>
  <si>
    <t>Solar Water Heater Program in India-CPA-2</t>
  </si>
  <si>
    <t>GS4614</t>
  </si>
  <si>
    <t>Solar Water Heater Program In India-CPA-3</t>
  </si>
  <si>
    <t>GS4615</t>
  </si>
  <si>
    <t>Solar Water Heater Program in India CPA-4</t>
  </si>
  <si>
    <t>GS4627</t>
  </si>
  <si>
    <t>Brickstar Wood Stove - Nwamitwa Area</t>
  </si>
  <si>
    <t>GS4634</t>
  </si>
  <si>
    <t>Energy Efficiency measures in DMRC - Phase III elevated stations</t>
  </si>
  <si>
    <t>GS464</t>
  </si>
  <si>
    <t>ADES Solar and efficient stoves in Madagascar</t>
  </si>
  <si>
    <t>GS4640</t>
  </si>
  <si>
    <t>Karabel Wind Power Plant</t>
  </si>
  <si>
    <t>GS467</t>
  </si>
  <si>
    <t>Letaba Biomass to Energy Project</t>
  </si>
  <si>
    <t>GS4677</t>
  </si>
  <si>
    <t>Project Gaia Cook Stove Programme of Activities CPA0003 Ethiopia</t>
  </si>
  <si>
    <t>GS4688</t>
  </si>
  <si>
    <t>Renewable Wind Power generation for promoting energy security</t>
  </si>
  <si>
    <t>EnKing International</t>
  </si>
  <si>
    <t>GS470</t>
  </si>
  <si>
    <t>Energeticos Jaremar</t>
  </si>
  <si>
    <t>GS4701</t>
  </si>
  <si>
    <t>Empowering DRC communities through the use of Improved Cook Stoves - CPA 002</t>
  </si>
  <si>
    <t>GS4702</t>
  </si>
  <si>
    <t>WWF Meigu High Efficient Cook Stove Project</t>
  </si>
  <si>
    <t>GS4707</t>
  </si>
  <si>
    <t>Wind Power Project at Khanapur, Sangli, Maharashtra, India</t>
  </si>
  <si>
    <t>GS4708</t>
  </si>
  <si>
    <t>Sustainable cocoa plantation system (agroforestry) in East Nicaragua</t>
  </si>
  <si>
    <t>GS472</t>
  </si>
  <si>
    <t>InfraVest Changbin and Taichung bundled Wind Farms Project - Taiwan (300190)</t>
  </si>
  <si>
    <t>GS4731</t>
  </si>
  <si>
    <t>ZANBAL</t>
  </si>
  <si>
    <t>GS474</t>
  </si>
  <si>
    <t>*Rotor Elektrik Uretim Osmaniye Wind Farm</t>
  </si>
  <si>
    <t>GS475</t>
  </si>
  <si>
    <t>Wanzhou Kehua Cement WHR to 13.5 MW electricity project in Wanzhou District (300087)</t>
  </si>
  <si>
    <t>GS4797</t>
  </si>
  <si>
    <t>GS1247 VPA 54 Eritrean District Boreholes</t>
  </si>
  <si>
    <t>GS4798</t>
  </si>
  <si>
    <t>GS1247 VPA 55 Eritrean District Boreholes</t>
  </si>
  <si>
    <t>GS4799</t>
  </si>
  <si>
    <t>Senegal</t>
  </si>
  <si>
    <t>AERA Group</t>
  </si>
  <si>
    <t>GS481</t>
  </si>
  <si>
    <t>Qielong 1.2MW Hydro Power Project</t>
  </si>
  <si>
    <t>GS4813</t>
  </si>
  <si>
    <t>Sidrap Wind Farm Project Phase 1</t>
  </si>
  <si>
    <t>UPC Renewables Asia I Ltd</t>
  </si>
  <si>
    <t>GS4814</t>
  </si>
  <si>
    <t>Nam Gion Hydropower Project</t>
  </si>
  <si>
    <t>GS4816</t>
  </si>
  <si>
    <t>Yan Tann Sien Hydropower Project</t>
  </si>
  <si>
    <t>GS4817</t>
  </si>
  <si>
    <t>SÃœTAS TIRE BIOGAS PLANT</t>
  </si>
  <si>
    <t>GS482</t>
  </si>
  <si>
    <t>Longhe 1.03MW Hydro Power Project</t>
  </si>
  <si>
    <t>GS4822</t>
  </si>
  <si>
    <t>Barroso 20MW hydroelectric project</t>
  </si>
  <si>
    <t>GS4823</t>
  </si>
  <si>
    <t>PoA GS 973 - RDIS CPA1</t>
  </si>
  <si>
    <t>GS4824</t>
  </si>
  <si>
    <t>5MW Solar PV Power Plant by AEPL</t>
  </si>
  <si>
    <t>GS4828</t>
  </si>
  <si>
    <t>Bundled Wind Power Project by Peethambra Granites Pvt Ltd (EKIESL-CDM. November -11-01)</t>
  </si>
  <si>
    <t>GS4875</t>
  </si>
  <si>
    <t>9.5 MW wind energy based power generation by Interocean Group</t>
  </si>
  <si>
    <t>GS489</t>
  </si>
  <si>
    <t>Guanbaodu 4 MW Hydro Power Project</t>
  </si>
  <si>
    <t>GS4894</t>
  </si>
  <si>
    <t>SEKEM tree project</t>
  </si>
  <si>
    <t>Egypt</t>
  </si>
  <si>
    <t>SEKEM for Land Reclamation (SLR)</t>
  </si>
  <si>
    <t>GS4895</t>
  </si>
  <si>
    <t>Bundled Solar Power Project by Emami Power Limited</t>
  </si>
  <si>
    <t>GS4897</t>
  </si>
  <si>
    <t>GS1247 VPA 56 Improved Kitchen Regimes: Kayonza District Borehole Project, Rwanda</t>
  </si>
  <si>
    <t>GS4898</t>
  </si>
  <si>
    <t>GS1247 VPA 57 Improved Kitchen Regimes: Kayonza District Borehole Project, Rwanda</t>
  </si>
  <si>
    <t>GS4899</t>
  </si>
  <si>
    <t>GS1247 VPA 58 Improved Kitchen Regimes: Kayonza District Borehole Project, Rwanda</t>
  </si>
  <si>
    <t>GS4900</t>
  </si>
  <si>
    <t>GS1247 VPA 59 Improved Kitchen Regimes: Kayonza District Borehole Project, Rwanda</t>
  </si>
  <si>
    <t>GS4901</t>
  </si>
  <si>
    <t>GS1247 VPA 60 Improved Kitchen Regimes: Kayonza District Borehole Project, Rwanda</t>
  </si>
  <si>
    <t>GS4902</t>
  </si>
  <si>
    <t>82,5 MW Yahyali Wind Power Project</t>
  </si>
  <si>
    <t>GS4906</t>
  </si>
  <si>
    <t>GS4424 VPA1 African Cookstoves and Water Programme</t>
  </si>
  <si>
    <t>Likano Project Development GmbH</t>
  </si>
  <si>
    <t>GS4922</t>
  </si>
  <si>
    <t>Kartaldagi Wind Power Plant, Turkey</t>
  </si>
  <si>
    <t>GS493</t>
  </si>
  <si>
    <t>Nagapattinam District Biogas Project for Tsunami affected Poor</t>
  </si>
  <si>
    <t>Zenith Energy Services Pvt. Ltd.</t>
  </si>
  <si>
    <t>GS4962</t>
  </si>
  <si>
    <t>Wind Power Project in Madhya Pradesh by OBWPPL</t>
  </si>
  <si>
    <t>GS4965</t>
  </si>
  <si>
    <t>Accelerating Clean Cooking Solutions Cambodia VPA01</t>
  </si>
  <si>
    <t>GS4967</t>
  </si>
  <si>
    <t>Gokdag Wind Power Plant</t>
  </si>
  <si>
    <t>GS4978</t>
  </si>
  <si>
    <t>Accelerating Clean Cooking Solutions in the Greater Mekong PoA</t>
  </si>
  <si>
    <t>GS500</t>
  </si>
  <si>
    <t>Darfur Efficient Cook-stove Project</t>
  </si>
  <si>
    <t>GS5002</t>
  </si>
  <si>
    <t>TIRE Wind Power Plant</t>
  </si>
  <si>
    <t>GS5003</t>
  </si>
  <si>
    <t>Bamako Clean Cookstoves - Improving livelihoods and fighting desertification in the Sahel zone</t>
  </si>
  <si>
    <t>GS5007</t>
  </si>
  <si>
    <t>Renewable energy wind power project in Rajasthan</t>
  </si>
  <si>
    <t>GS5009</t>
  </si>
  <si>
    <t>SOKE (AKIS) WIND POWER PLANT</t>
  </si>
  <si>
    <t>GS5010</t>
  </si>
  <si>
    <t>Geyve Wind Power Plant</t>
  </si>
  <si>
    <t>GS5012</t>
  </si>
  <si>
    <t>Aprosacao Reforestation Project: community reforestation and agroforestry with small-scale cocoa farmers in Honduras.</t>
  </si>
  <si>
    <t>GS5013</t>
  </si>
  <si>
    <t>Vaayu India Wind Power Project in Jaisalmer, Rajasthan</t>
  </si>
  <si>
    <t>GS5018</t>
  </si>
  <si>
    <t>GS1205 Sustainable Energy for Development PoA, VPA 8: Improved Cook Stove Project in the Comoros</t>
  </si>
  <si>
    <t>GS5019</t>
  </si>
  <si>
    <t>Ouarzazate II &amp; III Concentrated Solar Power Project</t>
  </si>
  <si>
    <t>GS503</t>
  </si>
  <si>
    <t>Kemerburgaz wind farm project</t>
  </si>
  <si>
    <t>LODOS ELEKTRIK ÃœRETIM A.S.</t>
  </si>
  <si>
    <t>GS5031</t>
  </si>
  <si>
    <t>PoA GS973 - GUMUTINDO CPA1</t>
  </si>
  <si>
    <t>GS5032</t>
  </si>
  <si>
    <t>GS1205 Sustainable Energy for Development PoA, VPA 9: Improved cook stove project in Chad</t>
  </si>
  <si>
    <t>GS5033</t>
  </si>
  <si>
    <t>GS1247 VPA 61 Improved Kitchen Regimes: Kayonza District Borehole Project, Rwanda</t>
  </si>
  <si>
    <t>GS5034</t>
  </si>
  <si>
    <t>GS1247 VPA 62 Improved Kitchen Regimes: Kayonza District Borehole Project, Rwanda</t>
  </si>
  <si>
    <t>GS5035</t>
  </si>
  <si>
    <t>GS1247 VPA 63 Improved Kitchen Regimes: Kayonza District Borehole Project, Rwanda</t>
  </si>
  <si>
    <t>GS5036</t>
  </si>
  <si>
    <t>GS1247 VPA 64 Improved Kitchen Regimes: Kayonza District Borehole Project, Rwanda</t>
  </si>
  <si>
    <t>GS5037</t>
  </si>
  <si>
    <t>Ouarzazate I Concentrated Solar Power Project</t>
  </si>
  <si>
    <t>GS5038</t>
  </si>
  <si>
    <t>GS1247 VPA 65 Zoba Debub Community Boreholes</t>
  </si>
  <si>
    <t>GS5039</t>
  </si>
  <si>
    <t>GS1247 VPA 66 Zoba Debub Community Boreholes</t>
  </si>
  <si>
    <t>GS504</t>
  </si>
  <si>
    <t>*WWF Nepal Gold Standard Biogas Voluntary Emission Reduction (VER) Project</t>
  </si>
  <si>
    <t>BSP-N</t>
  </si>
  <si>
    <t>GS5040</t>
  </si>
  <si>
    <t>GS1247 VPA 67 Zoba Debub Community Boreholes</t>
  </si>
  <si>
    <t>GS5041</t>
  </si>
  <si>
    <t>GS1247 VPA 68 Zoba Debub Community Boreholes</t>
  </si>
  <si>
    <t>GS5042</t>
  </si>
  <si>
    <t>GS1247 VPA 69 Zoba Debub Community Boreholes</t>
  </si>
  <si>
    <t>GS5043</t>
  </si>
  <si>
    <t>GS1247 VPA 70 Zoba Debub Community Boreholes</t>
  </si>
  <si>
    <t>GS5046</t>
  </si>
  <si>
    <t>The Breathing Space Improved Cooking Stoves Programme, India - VPA  No. 11 Envirofit</t>
  </si>
  <si>
    <t>GS5047</t>
  </si>
  <si>
    <t>African Improved Cookstoves and Clean Water Programme PoA</t>
  </si>
  <si>
    <t>GS505</t>
  </si>
  <si>
    <t>Honiton Energy Bailingmiao Phase Two Windfarm Project</t>
  </si>
  <si>
    <t>GS5051</t>
  </si>
  <si>
    <t>GS2404 International Water purification PoA - Chlorine Dispensers in Uganda - CPA 9</t>
  </si>
  <si>
    <t>GS5052</t>
  </si>
  <si>
    <t>GS2404 International Water Purification Programme- Chlorine Dispensers in Uganda - CPA 10</t>
  </si>
  <si>
    <t>GS5064</t>
  </si>
  <si>
    <t>15 MW Wind Power Project by RSPL Ltd (EKIESL-CDM-May-16-04)</t>
  </si>
  <si>
    <t>GS5072</t>
  </si>
  <si>
    <t>Renewable Energy Project by Pramatha Power Pvt. Ltd. Goa (EKIESL- CDM. April 16-04)</t>
  </si>
  <si>
    <t>GS5073</t>
  </si>
  <si>
    <t>GS5087</t>
  </si>
  <si>
    <t>FCN GS PoA for Rural Communities</t>
  </si>
  <si>
    <t>GS5099</t>
  </si>
  <si>
    <t>AMS-III.AJ. Recovery and recycling of materials from solid wastes</t>
  </si>
  <si>
    <t>Romania</t>
  </si>
  <si>
    <t>GREENTECH SA</t>
  </si>
  <si>
    <t>GS5106</t>
  </si>
  <si>
    <t>GS1247 VPA 71 Lango Safe Water Project</t>
  </si>
  <si>
    <t>GS5107</t>
  </si>
  <si>
    <t>GS5123</t>
  </si>
  <si>
    <t>GS5124</t>
  </si>
  <si>
    <t>GS5125</t>
  </si>
  <si>
    <t>Eritrea Community Boreholes</t>
  </si>
  <si>
    <t>GS513</t>
  </si>
  <si>
    <t>Hebei Shangyi Manjing West Wind Farm VER Project</t>
  </si>
  <si>
    <t>GS514</t>
  </si>
  <si>
    <t>CECIC Zhangbei Dayangzhuang Wind Farm pre-CDM VER Project</t>
  </si>
  <si>
    <t>GS515</t>
  </si>
  <si>
    <t>Pitak Palm Wastewater Treatment and Biogas Utilization Project (300335)</t>
  </si>
  <si>
    <t>GS518</t>
  </si>
  <si>
    <t>Diyao 1MW Hydro Power Project</t>
  </si>
  <si>
    <t>GS5186</t>
  </si>
  <si>
    <t>GS1247 VPA 72 Lango Safe Water Project</t>
  </si>
  <si>
    <t>GS5187</t>
  </si>
  <si>
    <t>GS1247 VPA 73 Lango Safe Water Project</t>
  </si>
  <si>
    <t>GS5188</t>
  </si>
  <si>
    <t>GS1247 VPA 74 Lango Safe Water Project</t>
  </si>
  <si>
    <t>GS5189</t>
  </si>
  <si>
    <t>GS1247 VPA 75 Lango Safe Water Project</t>
  </si>
  <si>
    <t>GS5190</t>
  </si>
  <si>
    <t>GS1247 VPA 76 Lango Safe Water Project</t>
  </si>
  <si>
    <t>GS5191</t>
  </si>
  <si>
    <t>GS1247 VPA 77 Lango Safe Water Project</t>
  </si>
  <si>
    <t>GS5192</t>
  </si>
  <si>
    <t>GS1247 VPA 78 Lango Safe Water Project</t>
  </si>
  <si>
    <t>GS5193</t>
  </si>
  <si>
    <t>GS1247 VPA 79 Lango Safe Water Project</t>
  </si>
  <si>
    <t>GS5194</t>
  </si>
  <si>
    <t>GS1247 VPA 80 Lango Safe Water Project</t>
  </si>
  <si>
    <t>GS5195</t>
  </si>
  <si>
    <t>GS1247 VPA 81 Lango Safe Water Project</t>
  </si>
  <si>
    <t>GS5196</t>
  </si>
  <si>
    <t>GS1247 VPA 82 Lango Safe Water Project</t>
  </si>
  <si>
    <t>GS5197</t>
  </si>
  <si>
    <t>GS1247 VPA 83 Lango Safe Water Project</t>
  </si>
  <si>
    <t>GS5199</t>
  </si>
  <si>
    <t>Solar Power Project in Rajashan</t>
  </si>
  <si>
    <t>GS5204</t>
  </si>
  <si>
    <t>Energy Efficiency measures in DMRC Phase III undergroud stations</t>
  </si>
  <si>
    <t>GS521</t>
  </si>
  <si>
    <t>Chantaburi Starch Wastewater Treatment and Biogas Utilization Project (300085)</t>
  </si>
  <si>
    <t>GS5227</t>
  </si>
  <si>
    <t>GS1488 CPA001, Rubavu District in the Western Province of the Republic of Rwanda</t>
  </si>
  <si>
    <t>GS5228</t>
  </si>
  <si>
    <t>GS5229</t>
  </si>
  <si>
    <t>Bergres Wind Power Project</t>
  </si>
  <si>
    <t>GS5230</t>
  </si>
  <si>
    <t>GS5244</t>
  </si>
  <si>
    <t>GS1247 VPA 84 Zoba Maekel Community Boreholes</t>
  </si>
  <si>
    <t>GS5245</t>
  </si>
  <si>
    <t>GS1247 VPA 85 Zoba Maekel Community Boreholes</t>
  </si>
  <si>
    <t>GS5256</t>
  </si>
  <si>
    <t>Bundled Wind Power Project by Woodside Fashions Limited &amp; Group (EKIESL-CDM.June-16-01)</t>
  </si>
  <si>
    <t>GS5257</t>
  </si>
  <si>
    <t>EBER WPP</t>
  </si>
  <si>
    <t>GS527</t>
  </si>
  <si>
    <t>Guohua Tongliao Kezuo Zhongqi Phase II 49.5 MW Wind Farm Project</t>
  </si>
  <si>
    <t>GS5291</t>
  </si>
  <si>
    <t>Dissemination of improved cook stoves and generation of charcoal CPA2</t>
  </si>
  <si>
    <t>GS530</t>
  </si>
  <si>
    <t>Saraff Biogas Wastewater Treatment and Biogas Utilisation project (300177)</t>
  </si>
  <si>
    <t>GS5303</t>
  </si>
  <si>
    <t>Indonesia Domestic Biogas Programme of Activities (IDBP) (ID 1172), VPA-2</t>
  </si>
  <si>
    <t>GS5304</t>
  </si>
  <si>
    <t>M-KOPA Solar Lighting PoA</t>
  </si>
  <si>
    <t>GS5305</t>
  </si>
  <si>
    <t>GS 2404 International Water Purification program - Chlorine Dispensers in Uganda - CPA 22</t>
  </si>
  <si>
    <t>GS5306</t>
  </si>
  <si>
    <t>GS 2404 International Water Purification program - Chlorine Dispensers in Uganda - CPA 21</t>
  </si>
  <si>
    <t>GS5311</t>
  </si>
  <si>
    <t>FCN GS PoA for Rural Communities VPA 01</t>
  </si>
  <si>
    <t>GS5312</t>
  </si>
  <si>
    <t>FCN GS PoA for Rural Communities VPA 02</t>
  </si>
  <si>
    <t>GS5313</t>
  </si>
  <si>
    <t>FCN GS PoA for Rural Communities VPA 03</t>
  </si>
  <si>
    <t>GS5314</t>
  </si>
  <si>
    <t>GS5304 MKOPA Solar Lighting Programme of Activities - Kenya VPA 1</t>
  </si>
  <si>
    <t>GS5315</t>
  </si>
  <si>
    <t>GS5304 MKOPA Solar Lighting Programme of Activities - Uganda VPA 2</t>
  </si>
  <si>
    <t>GS5316</t>
  </si>
  <si>
    <t>GS5317</t>
  </si>
  <si>
    <t>GS5322</t>
  </si>
  <si>
    <t>GS1247 VPA 86 Southern Ethiopia Community Boreholes</t>
  </si>
  <si>
    <t>GS5323</t>
  </si>
  <si>
    <t>GS1247 VPA 87 Southern Ethiopia Community Boreholes</t>
  </si>
  <si>
    <t>GS5324</t>
  </si>
  <si>
    <t>GS1247 VPA 88 Southern Ethiopia Community Boreholes</t>
  </si>
  <si>
    <t>GS5325</t>
  </si>
  <si>
    <t>GS1247 VPA 89 Southern Ethiopia Efficient Cook Stoves</t>
  </si>
  <si>
    <t>GS5326</t>
  </si>
  <si>
    <t>GS1247 VPA 90 Southern Ethiopia Efficient Cook Stoves</t>
  </si>
  <si>
    <t>GS5329</t>
  </si>
  <si>
    <t>GS5330</t>
  </si>
  <si>
    <t>GS5331</t>
  </si>
  <si>
    <t>GS5332</t>
  </si>
  <si>
    <t>GS5335</t>
  </si>
  <si>
    <t>GS5336</t>
  </si>
  <si>
    <t>GS5337</t>
  </si>
  <si>
    <t>GS5338</t>
  </si>
  <si>
    <t>GS5339</t>
  </si>
  <si>
    <t>GS1247 VPA 99 Improved Kitchen Regimes Multi-Country PoA - Kasungu Boreholes, Malawi</t>
  </si>
  <si>
    <t>GS5340</t>
  </si>
  <si>
    <t>GS5341</t>
  </si>
  <si>
    <t>GS1247 VPA 101 Improved Kitchen Regimes Multi-Country PoA - Kasungu Boreholes, Malawi</t>
  </si>
  <si>
    <t>GS5342</t>
  </si>
  <si>
    <t>GS5343</t>
  </si>
  <si>
    <t>GS1247 VPA 103 Improved Kitchen Regimes Multi-Country PoA - Kasungu Boreholes, Malawi</t>
  </si>
  <si>
    <t>GS5344</t>
  </si>
  <si>
    <t>GS5345</t>
  </si>
  <si>
    <t>GS1247 VPA 105 Improved Kitchen Regimes Multi-Country PoA - Kasungu Boreholes, Malawi</t>
  </si>
  <si>
    <t>GS5377</t>
  </si>
  <si>
    <t>15 MW Solar Photovoltaic Power Project at Gujarat</t>
  </si>
  <si>
    <t>GS5391</t>
  </si>
  <si>
    <t>EcoMakala Virunga Energy project</t>
  </si>
  <si>
    <t>AMS-III.BG Emission reduction through sustainable charcoal production and consumption</t>
  </si>
  <si>
    <t>CO2logic</t>
  </si>
  <si>
    <t>GS5392</t>
  </si>
  <si>
    <t>GS1247 VPA 106 Improved Kitchen Regimes: Kayonza District Borehole Project, Rwanda</t>
  </si>
  <si>
    <t>GS5393</t>
  </si>
  <si>
    <t>GS1247 VPA 107 Improved Kitchen Regimes: Kayonza District Borehole Project, Rwanda</t>
  </si>
  <si>
    <t>GS5394</t>
  </si>
  <si>
    <t>GS1247 VPA 108 Improved Kitchen Regimes: Kayonza District Borehole Project, Rwanda</t>
  </si>
  <si>
    <t>GS5395</t>
  </si>
  <si>
    <t>GS1247 VPA 109 Improved Kitchen Regimes: Kayonza District Borehole Project, Rwanda</t>
  </si>
  <si>
    <t>GS5396</t>
  </si>
  <si>
    <t>GS1247 VPA 110 Improved Kitchen Regimes: Kayonza District Borehole Project, Rwanda</t>
  </si>
  <si>
    <t>GS5404</t>
  </si>
  <si>
    <t>Qinghai Delingha Xiehe Solar PV Power Generation Project (GS3341 Conversion CER to VER)</t>
  </si>
  <si>
    <t>GS5406</t>
  </si>
  <si>
    <t>Programme for the application of advanced hull coatings to reduce shipping fuel consumption (PAHSF) VPA No. 2</t>
  </si>
  <si>
    <t>GS5417</t>
  </si>
  <si>
    <t>The Breathing Space Improved Cooking Stoves Programme, India - VPA No. 12 Envirofit</t>
  </si>
  <si>
    <t>GS5418</t>
  </si>
  <si>
    <t>The Breathing Space Improved Cooking Stoves Programme, India - VPA No. 13 Envirofit</t>
  </si>
  <si>
    <t>GS5434</t>
  </si>
  <si>
    <t>GS5047 VPA1 African Improved Cookstoves and Clean Water Programme: Virunga Mountain Gorilla Cookstove Project Burera I</t>
  </si>
  <si>
    <t>GS5437</t>
  </si>
  <si>
    <t>GS1247 VPA 112 Improved Kitchen Regimes Multi-Country PoA - Dowa Boreholes, Malawi</t>
  </si>
  <si>
    <t>GS5438</t>
  </si>
  <si>
    <t>GS1247 VPA 113 Improved Kitchen Regimes Multi-Country PoA - Dowa Boreholes, Malawi</t>
  </si>
  <si>
    <t>GS5439</t>
  </si>
  <si>
    <t>GS1247 VPA 114 Improved Kitchen Regimes Multi-Country PoA - Dowa Boreholes, Malawi</t>
  </si>
  <si>
    <t>GS5440</t>
  </si>
  <si>
    <t>GS1247 VPA 115 Improved Kitchen Regimes Multi-Country PoA - Dowa Boreholes, Malawi</t>
  </si>
  <si>
    <t>GS5441</t>
  </si>
  <si>
    <t>GS1247 VPA 116 Improved Kitchen Regimes Multi-Country PoA - Dowa Boreholes, Malawi</t>
  </si>
  <si>
    <t>GS5442</t>
  </si>
  <si>
    <t>GS1247 VPA 117 Improved Kitchen Regimes Multi-Country PoA - Dowa Boreholes, Malawi</t>
  </si>
  <si>
    <t>GS5443</t>
  </si>
  <si>
    <t>GS1247 VPA 118 Improved Kitchen Regimes Multi-Country PoA - Dowa Boreholes, Malawi</t>
  </si>
  <si>
    <t>GS5444</t>
  </si>
  <si>
    <t>The Cameroon Heat Retention Cooker Project</t>
  </si>
  <si>
    <t>Pro Climate</t>
  </si>
  <si>
    <t>GS545</t>
  </si>
  <si>
    <t>Hunan Luantang 1 MW Hydro Power Project</t>
  </si>
  <si>
    <t>GS5463</t>
  </si>
  <si>
    <t>Oromia Cookstove Distribution Project</t>
  </si>
  <si>
    <t>Oromia Coffee Farmers Cooperative Union</t>
  </si>
  <si>
    <t>GS547</t>
  </si>
  <si>
    <t>Gansu Nanyangshan 1.26MW Hydro Power Project</t>
  </si>
  <si>
    <t>GS5519</t>
  </si>
  <si>
    <t>70 MW Bhadla Solar power plant by Fortum Finnsurya Energy Pvt Ltd (EKIESL-CDM-APRIL 16-01)</t>
  </si>
  <si>
    <t>GS5523</t>
  </si>
  <si>
    <t>Solar Power Project by Fortum FinnSurya Energy Pvt Ltd</t>
  </si>
  <si>
    <t>GS5524</t>
  </si>
  <si>
    <t>EDREMIT GEOTHERMAL SPACE HEATING PROJECT</t>
  </si>
  <si>
    <t>GS5530</t>
  </si>
  <si>
    <t>Shri Bajrang RE Project</t>
  </si>
  <si>
    <t>GS554</t>
  </si>
  <si>
    <t>Gansu Anxi Wind Farm Project, 100.5 MW</t>
  </si>
  <si>
    <t>Camco Clean Energy PLC</t>
  </si>
  <si>
    <t>GS5574</t>
  </si>
  <si>
    <t>Solentegre Solar Power Project</t>
  </si>
  <si>
    <t>GS5575</t>
  </si>
  <si>
    <t>20 MW Solar Project in Sanwreej, Jodhpur, Rajasthan</t>
  </si>
  <si>
    <t>GS558</t>
  </si>
  <si>
    <t>GS558 Ã¢â‚¬Å“TurbococinasÃ¢â‚¬Â, rural cooking stove substitution program in El Salvador (PoA) (300307)</t>
  </si>
  <si>
    <t>GS560</t>
  </si>
  <si>
    <t>CYY Biopower Wastewater treatment plant including biogas reuse for thermal oil replacement and electricity generation Project, Thailand (300059)</t>
  </si>
  <si>
    <t>GS561</t>
  </si>
  <si>
    <t>0.75 MW Kerala Wind Power Project</t>
  </si>
  <si>
    <t>MITCON Consultancy &amp; Engineering Services Ltd.</t>
  </si>
  <si>
    <t>GS5614</t>
  </si>
  <si>
    <t>100.8 MW Wind Power Project in Beluguppa, Andhra Pradesh</t>
  </si>
  <si>
    <t>GS5616</t>
  </si>
  <si>
    <t>Renewable Power Project by PGPL</t>
  </si>
  <si>
    <t>GS5617</t>
  </si>
  <si>
    <t>14.70 MW Wind Power Project at Jath, Maharashtra</t>
  </si>
  <si>
    <t>GS5618</t>
  </si>
  <si>
    <t>EcoMakala Virunga Reforestation project</t>
  </si>
  <si>
    <t>GS5624</t>
  </si>
  <si>
    <t>14.7 MW Bundled Wind Power Project in the state of Maharashtra and Rajasthan, India</t>
  </si>
  <si>
    <t>GS5632</t>
  </si>
  <si>
    <t>Bundled 9.00 MW Wind Power Generation Project by Gangadhar Narsingdas Agrawal Group</t>
  </si>
  <si>
    <t>GS5633</t>
  </si>
  <si>
    <t>Bundled 9.00 MW wind power Generation project in Rajasthan, India by M/s. Gangadhar Narsingdas Agrawal Group</t>
  </si>
  <si>
    <t>GS5634</t>
  </si>
  <si>
    <t>GS4424 VPA2 African Cookstoves and Water Prorgamme</t>
  </si>
  <si>
    <t>GS5635</t>
  </si>
  <si>
    <t>GS4424 VPA3 African Cookstoves and Water Programme</t>
  </si>
  <si>
    <t>GS5636</t>
  </si>
  <si>
    <t>GS4424 VPA4 African Cookstoves and Water Programme</t>
  </si>
  <si>
    <t>GS5637</t>
  </si>
  <si>
    <t>GS4424 VPA5 African Cookstoves and Water Programme</t>
  </si>
  <si>
    <t>GS5638</t>
  </si>
  <si>
    <t>GS4424 VPA6 African Cookstoves and Water Programme</t>
  </si>
  <si>
    <t>GS5642</t>
  </si>
  <si>
    <t>Burn Stoves Project in Kenya</t>
  </si>
  <si>
    <t>GS5643</t>
  </si>
  <si>
    <t>Orb Energy Solar Program in India - VPA03</t>
  </si>
  <si>
    <t>GS5644</t>
  </si>
  <si>
    <t>Bundled 15 MW Wind Power Project in India</t>
  </si>
  <si>
    <t>GS565</t>
  </si>
  <si>
    <t>Bangna Starch Wastewater Treatment and Biogas Utilization Project (300084)</t>
  </si>
  <si>
    <t>GS5658</t>
  </si>
  <si>
    <t>GS5658: PoA - Climate Finance for Sustainable Development</t>
  </si>
  <si>
    <t>GS5659</t>
  </si>
  <si>
    <t>Varahi Tail Race Small Hydro Power Project of SPCL in Karnataka</t>
  </si>
  <si>
    <t>GS566</t>
  </si>
  <si>
    <t>Prony and Kafeate wind-farms, New Caledonia (300344)</t>
  </si>
  <si>
    <t>New Caledonia</t>
  </si>
  <si>
    <t>GS5660</t>
  </si>
  <si>
    <t>GS1729 - Myanmar Stoves Campaign - Soneva in Myanmar - VPA No. 004</t>
  </si>
  <si>
    <t>GS5661</t>
  </si>
  <si>
    <t>GS1729 - Myanmar Stoves Campaign - Soneva in Myanmar - VPA No. 005</t>
  </si>
  <si>
    <t>GS5662</t>
  </si>
  <si>
    <t>GS1729 - Myanmar Stoves Campaign - Soneva in Myanmar - VPA No. 006</t>
  </si>
  <si>
    <t>GS567</t>
  </si>
  <si>
    <t>Consorcio EÃ³lico Amayo S.A</t>
  </si>
  <si>
    <t>GS5673</t>
  </si>
  <si>
    <t>Renewable Energy Power project by DDWL</t>
  </si>
  <si>
    <t>GS5698</t>
  </si>
  <si>
    <t>40 MW Wind Power Project at Maliya, Gujarat</t>
  </si>
  <si>
    <t>Infinite Environmental Solutions LLP</t>
  </si>
  <si>
    <t>GS5699</t>
  </si>
  <si>
    <t>30 MW Solar PV Project by Nirosha Solar Power Private Limited</t>
  </si>
  <si>
    <t>GS570</t>
  </si>
  <si>
    <t>Biogas project, Cargill Siam Borabu</t>
  </si>
  <si>
    <t>GS5705</t>
  </si>
  <si>
    <t>Believe Green Safe Drinking Water PoA</t>
  </si>
  <si>
    <t>GS571</t>
  </si>
  <si>
    <t>Ranthambhore Biogas Programme</t>
  </si>
  <si>
    <t>GS574</t>
  </si>
  <si>
    <t>Cataltepe 16MW Wind Farm Project, Turkey</t>
  </si>
  <si>
    <t>Alize Enerji Elektrik Uretim Anonim Sirketi</t>
  </si>
  <si>
    <t>GS575</t>
  </si>
  <si>
    <t>Poyraz 54.9 MW Wind Farm Project, Turkey</t>
  </si>
  <si>
    <t>GS576</t>
  </si>
  <si>
    <t>Kuyucak 25.6 MW Wind Farm Project, Turkey</t>
  </si>
  <si>
    <t>GS577</t>
  </si>
  <si>
    <t>Sarikaya 28.8 MW Wind Farm Project, Turkey</t>
  </si>
  <si>
    <t>GS578</t>
  </si>
  <si>
    <t>Seyitali 30 MW Wind Farm Project, Turkey</t>
  </si>
  <si>
    <t>Doruk Enerji Elektrik Uretim A.S.</t>
  </si>
  <si>
    <t>GS5780</t>
  </si>
  <si>
    <t>GS2504 Voluntary Gold Standard Multi-country Improved Cookstove PoA-Flamingo Cookstove Project VPA5</t>
  </si>
  <si>
    <t>GS5781</t>
  </si>
  <si>
    <t>GS5047 VPA2 African Improved Cookstoves and Clean Water Programme: Virunga Mountain Gorilla Cookstove Project Nyabihu I</t>
  </si>
  <si>
    <t>GS5782</t>
  </si>
  <si>
    <t>GS5047 VPA3 African Improved Cookstoves and Clean Water Programme: Virunga Mountain Gorilla Cookstove Project RubavuI</t>
  </si>
  <si>
    <t>GS5783</t>
  </si>
  <si>
    <t>GS5047 VPA4 African Improved Cookstoves and Clean Water Programme: Virunga Mountain Gorilla Cookstove Project Musanze I</t>
  </si>
  <si>
    <t>GS579</t>
  </si>
  <si>
    <t>Samurlu 30 MW Wind Farm Project, Turkey</t>
  </si>
  <si>
    <t>GS5796</t>
  </si>
  <si>
    <t>GS1290: NativeEnergy Clean Water Central America: VPA (03) Haiti</t>
  </si>
  <si>
    <t>GS5799</t>
  </si>
  <si>
    <t>Wind Power Project in Karnataka by OMWPL</t>
  </si>
  <si>
    <t>GS580</t>
  </si>
  <si>
    <t>Kozbeyli 30 MW Wind Farm Project, Turkey</t>
  </si>
  <si>
    <t>GS5800</t>
  </si>
  <si>
    <t>Heavy Duty Institutional Cook Stoves for Uganda</t>
  </si>
  <si>
    <t>GS5801</t>
  </si>
  <si>
    <t>African Biogas Carbon Programme (ABC) - Kenya - VPA006</t>
  </si>
  <si>
    <t>GS5802</t>
  </si>
  <si>
    <t>GS1264: NativeEnergy Clean Water Programme West Africa- VPA (03) Santrokofi, Ghana</t>
  </si>
  <si>
    <t>GS5812</t>
  </si>
  <si>
    <t>GS582</t>
  </si>
  <si>
    <t>9.75 MW Bundled Wind Power Project in Kerala, India</t>
  </si>
  <si>
    <t>GS5825</t>
  </si>
  <si>
    <t>GS1247 VPA 119 Zoba Debub Community Boreholes</t>
  </si>
  <si>
    <t>GS5826</t>
  </si>
  <si>
    <t>GS1247 VPA 120 Zoba Debub Community Boreholes</t>
  </si>
  <si>
    <t>GS5827</t>
  </si>
  <si>
    <t>GS1247 VPA 121 Zoba Debub Community Boreholes</t>
  </si>
  <si>
    <t>GS5830</t>
  </si>
  <si>
    <t>Renewable Power Project by Emami Power Ltd</t>
  </si>
  <si>
    <t>GS5831</t>
  </si>
  <si>
    <t>Grid Connected Bundled Wind Power Project in Karnataka and Maharashtra</t>
  </si>
  <si>
    <t>GS5832</t>
  </si>
  <si>
    <t>Nam Kap Hydropower Project</t>
  </si>
  <si>
    <t>GS5836</t>
  </si>
  <si>
    <t>VPA 3 Project - Application of advanced hull coatings to reduce shipping fuel consumption</t>
  </si>
  <si>
    <t>GS584</t>
  </si>
  <si>
    <t>The Converging World Renewable Energy India Wind Farm</t>
  </si>
  <si>
    <t>GS5841</t>
  </si>
  <si>
    <t>ECO2 Renewable Biomass Fuel Enterprise</t>
  </si>
  <si>
    <t>GS5842</t>
  </si>
  <si>
    <t>WWF Meigu Panda Habitat Conservation Clean Cookstove Project</t>
  </si>
  <si>
    <t>GS5844</t>
  </si>
  <si>
    <t>GS5860</t>
  </si>
  <si>
    <t>Baragran Hydro Electric Project, 3.0 MW (being expanded to 4.9 MW)</t>
  </si>
  <si>
    <t>KKK HYDRO POWER LIMITED</t>
  </si>
  <si>
    <t>GS5866</t>
  </si>
  <si>
    <t>40 MW Orange Charanka Solar Power Project in Gujarat, India</t>
  </si>
  <si>
    <t>GS5879</t>
  </si>
  <si>
    <t>Renewable Energy Project by Panama Solar Energy Pvt. Ltd.</t>
  </si>
  <si>
    <t>GS5880</t>
  </si>
  <si>
    <t>Solar and Wind Project by Agrawal Renewable Energy Pvt. Ltd.</t>
  </si>
  <si>
    <t>GS5882</t>
  </si>
  <si>
    <t>Ahi Suluova Biogas Power Plant</t>
  </si>
  <si>
    <t>GS5889</t>
  </si>
  <si>
    <t>GS5047 VPA5 African Improved Cookstoves and Clean Water Programme: Virunga Mountain Gorilla Cookstove Project Burera II</t>
  </si>
  <si>
    <t>GS5890</t>
  </si>
  <si>
    <t>GS5047 VPA6 African Improved Cookstoves and Clean Water Programme: Virunga Mountain Gorilla Cookstove Project Nyabihu II</t>
  </si>
  <si>
    <t>GS5891</t>
  </si>
  <si>
    <t>GS5892</t>
  </si>
  <si>
    <t>GS5047 VPA8 African Improved Cookstoves and Clean Water Programme: Virunga Mountain Gorilla Cookstove Project Musanze II</t>
  </si>
  <si>
    <t>GS5916</t>
  </si>
  <si>
    <t>24MW Dummagudem Hydel Project by SLS Power Corporation Limited</t>
  </si>
  <si>
    <t>GS5923</t>
  </si>
  <si>
    <t>Campion II Mini Hydro Power project</t>
  </si>
  <si>
    <t>GS5928</t>
  </si>
  <si>
    <t>2x50 MW Orange Suvaan Solar Photovoltaic Power Project in Maharashtra, India</t>
  </si>
  <si>
    <t>GS5929</t>
  </si>
  <si>
    <t>Bokpoort CSP (Concentrating Solar Power) Project, South Africa</t>
  </si>
  <si>
    <t>GS5951</t>
  </si>
  <si>
    <t>GS1247 VPA 122 Zoba Anseba Community Safe Water</t>
  </si>
  <si>
    <t>GS5952</t>
  </si>
  <si>
    <t>GS1247 VPA 123 Zoba Anseba Community Safe Water</t>
  </si>
  <si>
    <t>GS5953</t>
  </si>
  <si>
    <t>GS1247 VPA 124 Zoba Anseba Community Safe Water</t>
  </si>
  <si>
    <t>GS5954</t>
  </si>
  <si>
    <t>GS1247 VPA 125 Zoba Anseba Community Safe Water</t>
  </si>
  <si>
    <t>GS5955</t>
  </si>
  <si>
    <t>GS1247 VPA 126 Zoba Anseba Community Safe Water</t>
  </si>
  <si>
    <t>GS5988</t>
  </si>
  <si>
    <t>Mabwepande Composting Facility for Market Waste</t>
  </si>
  <si>
    <t>GS5993</t>
  </si>
  <si>
    <t>Himalayan Oak Restoration Project</t>
  </si>
  <si>
    <t>GS6003</t>
  </si>
  <si>
    <t>GHG abatement through Solar Power Generation at Jaisalmer, Rajasthan, India</t>
  </si>
  <si>
    <t>GS6004</t>
  </si>
  <si>
    <t>Wind Power Project in Tinwari, Rajasthan</t>
  </si>
  <si>
    <t>GS6008</t>
  </si>
  <si>
    <t>GS601</t>
  </si>
  <si>
    <t>Kores Kocadag Wind Power Project, Turkey</t>
  </si>
  <si>
    <t>GS6018</t>
  </si>
  <si>
    <t>Nam Hinboun Downstream Hydro power Project</t>
  </si>
  <si>
    <t>GS6021</t>
  </si>
  <si>
    <t>Wind Power Project by Mangalam Fashions Limited &amp; Group in Andhra Pradesh</t>
  </si>
  <si>
    <t>GS6032</t>
  </si>
  <si>
    <t>The Distributed PV Power Generation Micro-scale PoA in Taiwan(VPA01)</t>
  </si>
  <si>
    <t>GS6033</t>
  </si>
  <si>
    <t>The Distributed PV Power Generation Micro-scale PoA in Taiwan</t>
  </si>
  <si>
    <t>GS6037</t>
  </si>
  <si>
    <t>GS1247 VPA 127 Southern Ethiopia Community Boreholes</t>
  </si>
  <si>
    <t>GS6038</t>
  </si>
  <si>
    <t>GS1247 VPA 128 Southern Ethiopia Community Boreholes</t>
  </si>
  <si>
    <t>GS6041</t>
  </si>
  <si>
    <t>GS1247 VPA 129 Zoba Anseba Community Safe Water</t>
  </si>
  <si>
    <t>GS6042</t>
  </si>
  <si>
    <t>GS1247 VPA 130 Zoba Anseba Community Safe Water</t>
  </si>
  <si>
    <t>GS6043</t>
  </si>
  <si>
    <t>GS1247 VPA 131 Zoba Anseba Community Safe Water</t>
  </si>
  <si>
    <t>GS6044</t>
  </si>
  <si>
    <t>GS1247 VPA 132 Zoba Anseba Community Safe Water</t>
  </si>
  <si>
    <t>GS6045</t>
  </si>
  <si>
    <t>GS1247 VPA 133 Zoba Anseba Community Safe Water</t>
  </si>
  <si>
    <t>GS605</t>
  </si>
  <si>
    <t>Antai Group Waste Gas Recovery for Power Generation Project (300303)</t>
  </si>
  <si>
    <t>GS6050</t>
  </si>
  <si>
    <t>Efficient Cookstoves in Bahia III</t>
  </si>
  <si>
    <t>GS6051</t>
  </si>
  <si>
    <t>Adavikanda, Kuruwita Division Mini Hydro Power Project</t>
  </si>
  <si>
    <t>GS6053</t>
  </si>
  <si>
    <t>GS5047 VPA10 African Improved Cookstoves and Clean Water Programme: Virunga Mountain Gorilla Cookstove Project Musanze IV</t>
  </si>
  <si>
    <t>GS6054</t>
  </si>
  <si>
    <t>GS5047 VPA11 African Improved Cookstoves and Clean Water Programme: Virunga Mountain Gorilla Cookstove Project Musanze V</t>
  </si>
  <si>
    <t>GS6055</t>
  </si>
  <si>
    <t>GS5047 VPA12 African Improved Cookstoves and Clean Water Programme: Virunga Mountain Gorilla Cookstove Project Musanze VI</t>
  </si>
  <si>
    <t>GS6056</t>
  </si>
  <si>
    <t>GS5047 VPA13 African Improved Cookstoves and Clean Water Programme: Virunga Mountain Gorilla Cookstove Project Musanze VII</t>
  </si>
  <si>
    <t>GS6057</t>
  </si>
  <si>
    <t>GS5047 VPA14 African Improved Cookstoves and Clean Water Programme: Virunga Mountain Gorilla Cookstove Project Burera III</t>
  </si>
  <si>
    <t>GS6058</t>
  </si>
  <si>
    <t>GS5047 VPA15 African Improved Cookstoves and Clean Water Programme: Virunga Mountain Gorilla Cookstove Project Burera IV</t>
  </si>
  <si>
    <t>GS6059</t>
  </si>
  <si>
    <t>GS5047 VPA16 African Improved Cookstoves and Clean Water Programme: Virunga Mountain Gorilla Cookstove Project Burera V</t>
  </si>
  <si>
    <t>GS6060</t>
  </si>
  <si>
    <t>GS5047 VPA17 African Improved Cookstoves and Clean Water Programme: Virunga Mountain Gorilla Cookstove Project Burera VI</t>
  </si>
  <si>
    <t>GS6061</t>
  </si>
  <si>
    <t>GS5047 VPA18 African Improved Cookstoves and Clean Water Programme: Virunga Mountain Gorilla Cookstove Project Nyabihu III</t>
  </si>
  <si>
    <t>GS6063</t>
  </si>
  <si>
    <t>GS5047 VPA20 African Improved Cookstoves and Clean Water Programme: Virunga Mountain Gorilla Cookstove Project Rubavu III</t>
  </si>
  <si>
    <t>GS607</t>
  </si>
  <si>
    <t>The 2nd 45MW Wind-farm project of Huadian Ningxia Ningdong Yangjiayao</t>
  </si>
  <si>
    <t>GS6070</t>
  </si>
  <si>
    <t>Sustainable Fuelwood and Microgasification Cooking Solutions for rural and urban Households</t>
  </si>
  <si>
    <t>GS608</t>
  </si>
  <si>
    <t>GEYCEK Wind Farm Project</t>
  </si>
  <si>
    <t>AL-YEL Elektrik Uretim A.S.</t>
  </si>
  <si>
    <t>GS6089</t>
  </si>
  <si>
    <t>Bahawalpur Solar Power Plant Project</t>
  </si>
  <si>
    <t>GS609</t>
  </si>
  <si>
    <t>Highveld Air Quality - Phumula project</t>
  </si>
  <si>
    <t>GS610</t>
  </si>
  <si>
    <t>Turguttepe 24 MW Wind Power Project, Turkey</t>
  </si>
  <si>
    <t>GS6101</t>
  </si>
  <si>
    <t>VPA - Spouts - 1</t>
  </si>
  <si>
    <t>GS612</t>
  </si>
  <si>
    <t>InfraVest Guanyin Wind Farm Project - Taiwan</t>
  </si>
  <si>
    <t>GS6129</t>
  </si>
  <si>
    <t>GS1729 Myanmar Stoves Campaign - Soneva in Myanmar - VPA No. 007</t>
  </si>
  <si>
    <t>GS613</t>
  </si>
  <si>
    <t>Integrated Biomass Energy Conservation Project - Malawi</t>
  </si>
  <si>
    <t>GS6133</t>
  </si>
  <si>
    <t>Sustainable Fuelwood and Microgasification Cooking Solutions for rural and urban Households CPA1</t>
  </si>
  <si>
    <t>GS6139</t>
  </si>
  <si>
    <t>Solar Water Heater Program in India CPA-5</t>
  </si>
  <si>
    <t>GS614</t>
  </si>
  <si>
    <t>Biogas Tanks in Guizhou Province in China</t>
  </si>
  <si>
    <t>GS615</t>
  </si>
  <si>
    <t>Hassan Composite Vermicompost Biogas Project</t>
  </si>
  <si>
    <t>GS6152</t>
  </si>
  <si>
    <t>GS6155</t>
  </si>
  <si>
    <t>Efficient And Clean Cooking For Mozambican Low Income Housholds - George Dimitrov VPA1</t>
  </si>
  <si>
    <t>Mozambique Carbon Initiative LDA</t>
  </si>
  <si>
    <t>GS616</t>
  </si>
  <si>
    <t>*Huadian Ningxia Ningdong Yangjiayao 45MW Wind-farm Project preCDM VERs</t>
  </si>
  <si>
    <t>GS617</t>
  </si>
  <si>
    <t>Ziyaret Wind Power Project, Turkey</t>
  </si>
  <si>
    <t>GS618</t>
  </si>
  <si>
    <t>Yalnizca 14.835 MW run-of-river hydropower project</t>
  </si>
  <si>
    <t>GS6189</t>
  </si>
  <si>
    <t>GS5047 VPA21 African Improved Cookstoves and Clean Water Programme: Nyagatare Safe Water Project I</t>
  </si>
  <si>
    <t>GS6193</t>
  </si>
  <si>
    <t>SAKARYA LANDFILL GAS POWER PLANT</t>
  </si>
  <si>
    <t>GS620</t>
  </si>
  <si>
    <t>Honiton Energy Xiwu Phase One Wind Farm Project</t>
  </si>
  <si>
    <t>GS621</t>
  </si>
  <si>
    <t>Mosa POME Methane Capture Project</t>
  </si>
  <si>
    <t>Papua New Guinea</t>
  </si>
  <si>
    <t>GS6212</t>
  </si>
  <si>
    <t>GS622</t>
  </si>
  <si>
    <t>Kumbango POME Methane Capture Project</t>
  </si>
  <si>
    <t>GS6235</t>
  </si>
  <si>
    <t>GS1247 VPA 134 Zoba Maekel Community Boreholes</t>
  </si>
  <si>
    <t>GS6236</t>
  </si>
  <si>
    <t>GS1247 VPA 135 Zoba Maekel Community Boreholes</t>
  </si>
  <si>
    <t>GS6237</t>
  </si>
  <si>
    <t>GS1247 VPA 136 Zoba Maekel Community Boreholes</t>
  </si>
  <si>
    <t>Energy Efficiency - Domestic</t>
  </si>
  <si>
    <t>GS6252</t>
  </si>
  <si>
    <t>GS6256</t>
  </si>
  <si>
    <t>Jabalpur biogas project</t>
  </si>
  <si>
    <t>GS626</t>
  </si>
  <si>
    <t>GUABIRA ENERGÃA Bagasse Cogeneration Project</t>
  </si>
  <si>
    <t>GS6264</t>
  </si>
  <si>
    <t>Improved Cook Stoves programme for Rwanda CPA 0008</t>
  </si>
  <si>
    <t>GS6275</t>
  </si>
  <si>
    <t>Domestic Biogas Project for rural households in India</t>
  </si>
  <si>
    <t>GS6279</t>
  </si>
  <si>
    <t>19.2 MWp Solar Power Project by HZL at Debari and Dariba, Rajasthan</t>
  </si>
  <si>
    <t>GS628</t>
  </si>
  <si>
    <t>*PRE_CDM VER Tonk Biomass Project, India</t>
  </si>
  <si>
    <t>GS6282</t>
  </si>
  <si>
    <t>Solar Lights and Solar Home Systems for Lesotho</t>
  </si>
  <si>
    <t>GS6289</t>
  </si>
  <si>
    <t>Renoe Acipayam Solar Power Plant</t>
  </si>
  <si>
    <t>GS6290</t>
  </si>
  <si>
    <t>200 MW Wind Power Project in Tamil Nadu by Orange Sironj</t>
  </si>
  <si>
    <t>GS6301</t>
  </si>
  <si>
    <t>Household Biogas plants installed in rural areas of Uttar Pradesh &amp; Maharashtra</t>
  </si>
  <si>
    <t>GS6310</t>
  </si>
  <si>
    <t>Improved cook stove project for smallholder coffee farmers in Uganda.</t>
  </si>
  <si>
    <t>GS633</t>
  </si>
  <si>
    <t>16.7 MW HAMZALI Hydroelectric Power Plant</t>
  </si>
  <si>
    <t>GS6338</t>
  </si>
  <si>
    <t>GS1729 Myanmar Stoves Campaign - Soneva in Myanmar - VPA No. 008</t>
  </si>
  <si>
    <t>GS634</t>
  </si>
  <si>
    <t>AY-YILDIZ 15 MW WPP</t>
  </si>
  <si>
    <t>AKENERJI ELEKTRIK URETIM AS</t>
  </si>
  <si>
    <t>GS6344</t>
  </si>
  <si>
    <t>GS1247 VPA 138 BioLite Improved Stove Programme, Uganda</t>
  </si>
  <si>
    <t>GS6349</t>
  </si>
  <si>
    <t>GS1247 VPA 139 Lango Safe Water Project</t>
  </si>
  <si>
    <t>GS635</t>
  </si>
  <si>
    <t>Selimoglu 9.3 MW HPP</t>
  </si>
  <si>
    <t>ARSIN Enerji</t>
  </si>
  <si>
    <t>GS6350</t>
  </si>
  <si>
    <t>GS1247 VPA 140 Lango Safe Water Project</t>
  </si>
  <si>
    <t>GS6351</t>
  </si>
  <si>
    <t>GS1247 VPA 141 Lango Safe Water Project</t>
  </si>
  <si>
    <t>GS636</t>
  </si>
  <si>
    <t>GUNAYSE  HPP</t>
  </si>
  <si>
    <t>GS637</t>
  </si>
  <si>
    <t>KALE HPP</t>
  </si>
  <si>
    <t>GS638</t>
  </si>
  <si>
    <t>KronoClimate</t>
  </si>
  <si>
    <t>AM0036 Fuel switch from fossil fuels to biomass residues in heat generation equipment</t>
  </si>
  <si>
    <t>Krono Holding AG</t>
  </si>
  <si>
    <t>GS6393</t>
  </si>
  <si>
    <t>Nepal Biogas Support Program - CPA 6: 18,504 digesters</t>
  </si>
  <si>
    <t>GS6394</t>
  </si>
  <si>
    <t>Nepal Biogas Support Program - CPA 7: 18,392 digesters</t>
  </si>
  <si>
    <t>GS6395</t>
  </si>
  <si>
    <t>Adilabad biogas project</t>
  </si>
  <si>
    <t>GS6405</t>
  </si>
  <si>
    <t>India FaL-G Brick and Blocks Project No.4</t>
  </si>
  <si>
    <t>GS6411</t>
  </si>
  <si>
    <t>Household biogas project in Uttarakhand and Kerala, India</t>
  </si>
  <si>
    <t>GS6414</t>
  </si>
  <si>
    <t xml:space="preserve">Hamal Solar Power Project </t>
  </si>
  <si>
    <t>GS6419</t>
  </si>
  <si>
    <t>GS642</t>
  </si>
  <si>
    <t>Bulam 7MW HEPP</t>
  </si>
  <si>
    <t>GS6420</t>
  </si>
  <si>
    <t>GS643</t>
  </si>
  <si>
    <t>16.00 MW RESADIYE-I Hydro Electric Power Plant</t>
  </si>
  <si>
    <t>GS644</t>
  </si>
  <si>
    <t>RESADIYE-II 26.68 MW HYDROELECTRIC POWER PLANT</t>
  </si>
  <si>
    <t>GS6443</t>
  </si>
  <si>
    <t>GS6444</t>
  </si>
  <si>
    <t>VPA - Spouts - 2</t>
  </si>
  <si>
    <t>GS6445</t>
  </si>
  <si>
    <t>VPA - Spouts - 3</t>
  </si>
  <si>
    <t>GS645</t>
  </si>
  <si>
    <t>RESADIYE III HEPP</t>
  </si>
  <si>
    <t>GS6460</t>
  </si>
  <si>
    <t>Energy for Mam Rashan</t>
  </si>
  <si>
    <t>Iraq</t>
  </si>
  <si>
    <t>GS6498</t>
  </si>
  <si>
    <t>Wind Energy Project in Gujarat (GS4426 CER to VER conversion)</t>
  </si>
  <si>
    <t>GS6502</t>
  </si>
  <si>
    <t>PNG Biomass Markham Valley Energy project</t>
  </si>
  <si>
    <t>GS6503</t>
  </si>
  <si>
    <t>PNG Biomass Markham Valley AR project</t>
  </si>
  <si>
    <t>GS651</t>
  </si>
  <si>
    <t>YAVUZ HEPP</t>
  </si>
  <si>
    <t>GS6513</t>
  </si>
  <si>
    <t>VPA - Spring Health - 1</t>
  </si>
  <si>
    <t>GS6518</t>
  </si>
  <si>
    <t>GS1247 VPA 142 Manicaland Safe Water</t>
  </si>
  <si>
    <t>Zimbabwe</t>
  </si>
  <si>
    <t>GS6519</t>
  </si>
  <si>
    <t>GS1247 VPA 143 Manicaland Safe Water</t>
  </si>
  <si>
    <t>GS6520</t>
  </si>
  <si>
    <t>GS1247 VPA 144 Manicaland Safe Water</t>
  </si>
  <si>
    <t>GS6521</t>
  </si>
  <si>
    <t>GS1247 VPA 145 Manicaland Safe Water</t>
  </si>
  <si>
    <t>GS6522</t>
  </si>
  <si>
    <t>GS1247 VPA 146 Manicaland Safe Water</t>
  </si>
  <si>
    <t>GS6523</t>
  </si>
  <si>
    <t>GS1247 VPA 147 Manicaland Safe Water</t>
  </si>
  <si>
    <t>GS653</t>
  </si>
  <si>
    <t>ABK Enerji Elektrik retim A._.</t>
  </si>
  <si>
    <t>GS655</t>
  </si>
  <si>
    <t>Soma Wind Farm</t>
  </si>
  <si>
    <t>GS6566</t>
  </si>
  <si>
    <t>Corum Solar Power Plant Project</t>
  </si>
  <si>
    <t>GS6586</t>
  </si>
  <si>
    <t>Solar thermal power plant by Godawari Green Energy Limited (GS3429 CER to VER conversion)</t>
  </si>
  <si>
    <t>GS6588</t>
  </si>
  <si>
    <t>Sustainable Agroforestry Based Dairy Value Chain in Mount Elgon, Kenya</t>
  </si>
  <si>
    <t>GS659</t>
  </si>
  <si>
    <t>UPOIC Forced Methane Extraction from Organic Waste-Water Treatment Plant for energy generation in production process</t>
  </si>
  <si>
    <t>GS6597</t>
  </si>
  <si>
    <t>Promoting Clean Cooking Solutions for the Disadvantaged Households in Nepal</t>
  </si>
  <si>
    <t>GS6598</t>
  </si>
  <si>
    <t>Water for Climate Rwanda Project</t>
  </si>
  <si>
    <t>GS6599</t>
  </si>
  <si>
    <t>GS1729 Myanmar Stoves Campaign - Soneva in Myanmar - VPA No. 009</t>
  </si>
  <si>
    <t>GS660</t>
  </si>
  <si>
    <t>Lam Soon Forced Methane Extraction from Organic Waste-Water Treatment Plant for energy generation in production process</t>
  </si>
  <si>
    <t>GS6600</t>
  </si>
  <si>
    <t>GS1729 Myanmar Stoves Campaign - Soneva in Myanmar - VPA No. 010</t>
  </si>
  <si>
    <t>GS6604</t>
  </si>
  <si>
    <t>Energy efficiency improvement project leading to multiple sustainable development impacts.</t>
  </si>
  <si>
    <t>GS6607</t>
  </si>
  <si>
    <t>Biomass based power project of VPL</t>
  </si>
  <si>
    <t>GS662</t>
  </si>
  <si>
    <t>Blue Fire Bio wastewater treatment and biogas utilisation project (300147)</t>
  </si>
  <si>
    <t>GS663</t>
  </si>
  <si>
    <t>ARALIK HEPP</t>
  </si>
  <si>
    <t>GS666</t>
  </si>
  <si>
    <t>Installation of Biogas Plant by INSEDA Members &amp; Partners</t>
  </si>
  <si>
    <t>GS670</t>
  </si>
  <si>
    <t>Kolar Biogas Project</t>
  </si>
  <si>
    <t>GS671</t>
  </si>
  <si>
    <t>Biomass Briquette Based Earth Stove Project</t>
  </si>
  <si>
    <t>GS672</t>
  </si>
  <si>
    <t>DÃ¼zova Wind Power Project, Turkey</t>
  </si>
  <si>
    <t>GS6746</t>
  </si>
  <si>
    <t>GS6747</t>
  </si>
  <si>
    <t>52.50 MW Wind energy farm at Mokla Rajasthan by HZL</t>
  </si>
  <si>
    <t>GS6748</t>
  </si>
  <si>
    <t>25.5 MW Wind Energy Farm at Nandurbar Maharashtra by HZL</t>
  </si>
  <si>
    <t>GS6749</t>
  </si>
  <si>
    <t>GS5658 VPA 4: Resilience with Safe Drinking Water in Drought Prone Areas of Bale Zone in Oromia (Ethiopia)</t>
  </si>
  <si>
    <t>GS675</t>
  </si>
  <si>
    <t>Sincan Landfill Gas Collection and Energy Utilization Project, Turkey</t>
  </si>
  <si>
    <t>GS6750</t>
  </si>
  <si>
    <t>GS5658 VPA 5: Resilience with Safe drinking water in Somali Regional State (Ethiopia)</t>
  </si>
  <si>
    <t>GS6751</t>
  </si>
  <si>
    <t>GS5658 VPA 6: Resilience with safe drinking water in Afar Regional State (Ethiopia)</t>
  </si>
  <si>
    <t>GS6752</t>
  </si>
  <si>
    <t>GS5658 VPA 7: Water is Life, Madagascar</t>
  </si>
  <si>
    <t>GS6753</t>
  </si>
  <si>
    <t>CECIC HKC Danjinghe Wind Farm Project</t>
  </si>
  <si>
    <t>GS6756</t>
  </si>
  <si>
    <t>30 MW Wind Energy Project by Giriraj Enterprises</t>
  </si>
  <si>
    <t>GS676</t>
  </si>
  <si>
    <t>10 MW Biomass Power Project in Amreli District, Gujarat, India</t>
  </si>
  <si>
    <t>GS6783</t>
  </si>
  <si>
    <t>GS1247 VPA 149 Southern Ethiopia Community Safe Water</t>
  </si>
  <si>
    <t>GS6784</t>
  </si>
  <si>
    <t>GS1247 VPA 150 Southern Ethiopia Community Safe Water</t>
  </si>
  <si>
    <t>GS6786</t>
  </si>
  <si>
    <t>GS1247 VPA 151 Improved Kitchen Regimes: Gatsibo District Borehole Project, Rwanda</t>
  </si>
  <si>
    <t>GS6787</t>
  </si>
  <si>
    <t>GS1247 VPA 152 Improved Kitchen Regimes: Gatsibo District Borehole Project, Rwanda</t>
  </si>
  <si>
    <t>GS6788</t>
  </si>
  <si>
    <t>GS1247 VPA 153 Improved Kitchen Regimes: Gatsibo District Borehole Project, Rwanda</t>
  </si>
  <si>
    <t>GS6789</t>
  </si>
  <si>
    <t>GS1247 VPA 154 Improved Kitchen Regimes: Gatsibo District Borehole Project, Rwanda</t>
  </si>
  <si>
    <t>GS6790</t>
  </si>
  <si>
    <t>GS1247 VPA 155 Improved Kitchen Regimes: Gatsibo District Borehole Project, Rwanda</t>
  </si>
  <si>
    <t>GS6793</t>
  </si>
  <si>
    <t>Taspinar Wind Power Project</t>
  </si>
  <si>
    <t>GS683</t>
  </si>
  <si>
    <t>Bandirma-3 WPP</t>
  </si>
  <si>
    <t>GS6830</t>
  </si>
  <si>
    <t>Solar Water Pumps for salt farmers of Kutch</t>
  </si>
  <si>
    <t>GS6831</t>
  </si>
  <si>
    <t>Energy efficiency improvement  project leading to multiple sustainable development benefits</t>
  </si>
  <si>
    <t>GS6836</t>
  </si>
  <si>
    <t>GS1247 VPA 156 Southern Ethiopia Community Protected Springs</t>
  </si>
  <si>
    <t>GS6837</t>
  </si>
  <si>
    <t>GS1247 VPA 157 Improved Kitchen Regimes: Kayonza District Borehole Project, Rwanda</t>
  </si>
  <si>
    <t>GS6838</t>
  </si>
  <si>
    <t>GS1247 VPA 158 Improved Kitchen Regimes: Kayonza District Borehole Project, Rwanda</t>
  </si>
  <si>
    <t>GS685</t>
  </si>
  <si>
    <t>GS6852</t>
  </si>
  <si>
    <t>5.10 MW Wind Power Project by Shyam Metalics &amp; Energy Limited in Maharashtra, India</t>
  </si>
  <si>
    <t>GS6853</t>
  </si>
  <si>
    <t>Wind power project by HZL in Gujarat.</t>
  </si>
  <si>
    <t>GS6854</t>
  </si>
  <si>
    <t>Wind power project by HZL in Karnataka</t>
  </si>
  <si>
    <t>GS6855</t>
  </si>
  <si>
    <t>27.3 MW Wind energy farm at Mokla Rajasthan by HZL</t>
  </si>
  <si>
    <t>GS6856</t>
  </si>
  <si>
    <t>9 MW Wind Energy Farm at Jodhpur Rajasthan by HZL</t>
  </si>
  <si>
    <t>GS6857</t>
  </si>
  <si>
    <t>15 MW Wind energy farm at Gopalpura, Karnataka by HZL</t>
  </si>
  <si>
    <t>GS6858</t>
  </si>
  <si>
    <t>21 MW Wind energy farm at Palladam, TamilNadu by HZL</t>
  </si>
  <si>
    <t>GS6861</t>
  </si>
  <si>
    <t>GS1729 Myanmar Stoves Campaign - Soneva in Myanmar - VPA No. 011</t>
  </si>
  <si>
    <t>GS687</t>
  </si>
  <si>
    <t>Jilin Huaneng Zhenlai Mali Wind Power Project</t>
  </si>
  <si>
    <t>GS688</t>
  </si>
  <si>
    <t>GS688-SUEN East Turkey Hydro PoA in Turkey</t>
  </si>
  <si>
    <t>GS6887</t>
  </si>
  <si>
    <t>Community Level Green Energy Promotion in Nepal VPA-01</t>
  </si>
  <si>
    <t>GS689</t>
  </si>
  <si>
    <t>Zhaoyang rural household biogas tank program</t>
  </si>
  <si>
    <t>GS690</t>
  </si>
  <si>
    <t>*Proyecto Mirador enhanced distribution of efficient woodstoves</t>
  </si>
  <si>
    <t>GS695</t>
  </si>
  <si>
    <t>Energy Efficiency Improvement by introducing Micro-Irrigation Systems (MIS) in Banana Cultivation, Jalgaon District, Maharashtra</t>
  </si>
  <si>
    <t>GS696</t>
  </si>
  <si>
    <t>Orb Energy Solar Project India</t>
  </si>
  <si>
    <t>J.P. Morgan</t>
  </si>
  <si>
    <t>GS6998</t>
  </si>
  <si>
    <t>GS6999</t>
  </si>
  <si>
    <t>21 MW Wind Energy Project by Shree Cement Limited</t>
  </si>
  <si>
    <t>GS7002</t>
  </si>
  <si>
    <t>GS702</t>
  </si>
  <si>
    <t>Boreas-1 Enez Wind Power Plant</t>
  </si>
  <si>
    <t>BOREAS Enerji retim Sistemleri Sanayi Tic. A._.</t>
  </si>
  <si>
    <t>GS7049</t>
  </si>
  <si>
    <t>Sichuan Rural Poor-Household Biogas Development Programme (GS1239 CER to VER conversion)</t>
  </si>
  <si>
    <t>UPM Umwelt-Projekt-Management GmbH</t>
  </si>
  <si>
    <t>GS707</t>
  </si>
  <si>
    <t>Ortadogu Enerji A.S.</t>
  </si>
  <si>
    <t>GS7071</t>
  </si>
  <si>
    <t>GS7078</t>
  </si>
  <si>
    <t>216 MWac Adani Green Energy (Tamilnadu) Solar Power Project</t>
  </si>
  <si>
    <t>GS7079</t>
  </si>
  <si>
    <t>72 MWac Kamuthi Renewable Energy Project</t>
  </si>
  <si>
    <t>GS708</t>
  </si>
  <si>
    <t>Chumporn applied biogas technology for advanced waste water management</t>
  </si>
  <si>
    <t>AMS-III.I. Avoidance of methane production in wastewater treatment through replacement of anaerobic systems by aerobic systems</t>
  </si>
  <si>
    <t>Deutsche Gesellschaft fuer Internationale Zusammenarbeit GmbH</t>
  </si>
  <si>
    <t>GS7080</t>
  </si>
  <si>
    <t>72 MWac Ramnad Solar Power Project</t>
  </si>
  <si>
    <t>GS7090</t>
  </si>
  <si>
    <t>GS5658 VPA 8: The Community Safe Water (Madagascar)</t>
  </si>
  <si>
    <t>GS710</t>
  </si>
  <si>
    <t>Federal Intertrade Haiyuan Solar Cooker Project</t>
  </si>
  <si>
    <t>Clean Air Trade Inc.</t>
  </si>
  <si>
    <t>GS7128</t>
  </si>
  <si>
    <t>GS7129</t>
  </si>
  <si>
    <t>GS1366 VPA 7 Kilifi Borehole Rehabilitation Project</t>
  </si>
  <si>
    <t>GS713</t>
  </si>
  <si>
    <t>24 MW wind power project in Tamil Nadu, India</t>
  </si>
  <si>
    <t>GS7130</t>
  </si>
  <si>
    <t>GS1366 VPA 8 Kilifi Borehole Rehabilitation Project</t>
  </si>
  <si>
    <t>GS7131</t>
  </si>
  <si>
    <t>GS1366 VPA 9 Kilifi Borehole Rehabilitation Project</t>
  </si>
  <si>
    <t>GS7132</t>
  </si>
  <si>
    <t xml:space="preserve">GS1247 VPA 159 Improved Kitchen Regimes Manica Province Safe Water (Mozambique) </t>
  </si>
  <si>
    <t>GS7133</t>
  </si>
  <si>
    <t xml:space="preserve">GS1247 VPA 160 Improved Kitchen Regimes Manica Province Safe Water (Mozambique) </t>
  </si>
  <si>
    <t>GS7134</t>
  </si>
  <si>
    <t xml:space="preserve">GS1247 VPA 161 Improved Kitchen Regimes Manica Province Safe Water (Mozambique) </t>
  </si>
  <si>
    <t>GS7135</t>
  </si>
  <si>
    <t xml:space="preserve">GS1247 VPA 162 Improved Kitchen Regimes Manica Province Safe Water (Mozambique) </t>
  </si>
  <si>
    <t>GS7136</t>
  </si>
  <si>
    <t xml:space="preserve">GS1247 VPA 163 Improved Kitchen Regimes Manica Province Safe Water (Mozambique) </t>
  </si>
  <si>
    <t>GS7137</t>
  </si>
  <si>
    <t>50 MW Mahoba Solar PV Power Project by M/s Prayatna Developers Pvt. Ltd. at Mahoba, UP</t>
  </si>
  <si>
    <t>GS7138</t>
  </si>
  <si>
    <t>50 MW Kurnool Solar PV Power Project by M/s Prayatna Developers Pvt. Ltd. at Gani, Kurnool, AP.</t>
  </si>
  <si>
    <t>GS7139</t>
  </si>
  <si>
    <t>50 MW (DCR) Nalgonda Solar PV Power Project by Parampujya Solar Energy at Telangana</t>
  </si>
  <si>
    <t>GS7140</t>
  </si>
  <si>
    <t>Solar Project by Parampujya Solar Energy Pvt. Ltd.</t>
  </si>
  <si>
    <t>GS7142</t>
  </si>
  <si>
    <t>Conserving the Mulanje Mountains, Malawi - Saving forests and empowering mountain communities with improved cookstoves</t>
  </si>
  <si>
    <t>GS7147</t>
  </si>
  <si>
    <t>GS5047 VPA22 African Improved Cookstoves and Clean Water Programme: Nyagatare Safe Water Project II</t>
  </si>
  <si>
    <t>GS7148</t>
  </si>
  <si>
    <t>GS5047 VPA23 African Improved Cookstoves and Clean Water Programme: Nyagatare Safe Water Project III</t>
  </si>
  <si>
    <t>GS7149</t>
  </si>
  <si>
    <t>GS5047 VPA24 African Improved Cookstoves and Clean Water Programme: Nyagatare Safe Water Project IV</t>
  </si>
  <si>
    <t>GS715</t>
  </si>
  <si>
    <t>Adana Landfill Waste Management Project Turkey</t>
  </si>
  <si>
    <t>GS7150</t>
  </si>
  <si>
    <t>GS5047 VPA25 African Improved Cookstoves and Clean Water Programme: Nyagatare Safe Water Project V</t>
  </si>
  <si>
    <t>GS7152</t>
  </si>
  <si>
    <t>252 MW Wind Energy Project by Green Infra Wind Energy Limited</t>
  </si>
  <si>
    <t>GS7153</t>
  </si>
  <si>
    <t>GS1247 VPA 164 EcoZoom Improved Stove Programme, Uganda</t>
  </si>
  <si>
    <t>GS7154</t>
  </si>
  <si>
    <t>Chanju I Hydro Electric Project</t>
  </si>
  <si>
    <t>GS716</t>
  </si>
  <si>
    <t>Sidlaghatta Biogas Project</t>
  </si>
  <si>
    <t>GS723</t>
  </si>
  <si>
    <t>Berke Regulator and Hydro Electric Power Plant, Turkey</t>
  </si>
  <si>
    <t>GS725</t>
  </si>
  <si>
    <t>Lake Turkana 310MW Wind Power Project</t>
  </si>
  <si>
    <t>GS726</t>
  </si>
  <si>
    <t>Kayabuku HEPP</t>
  </si>
  <si>
    <t>GS7287</t>
  </si>
  <si>
    <t>GS1247 VPA 165 Southern Ethiopia Community Safe Water</t>
  </si>
  <si>
    <t>GS7288</t>
  </si>
  <si>
    <t xml:space="preserve">GS1247 VPA 166 Southern Ethiopia Community Safe Water </t>
  </si>
  <si>
    <t>GS7289</t>
  </si>
  <si>
    <t>GS1247 VPA 168 Southern Ethiopia Community Safe Water</t>
  </si>
  <si>
    <t>GS729</t>
  </si>
  <si>
    <t>Selale HEPP</t>
  </si>
  <si>
    <t>GS7290</t>
  </si>
  <si>
    <t xml:space="preserve">GS1247 VPA 169 Southern Ethiopia Community Safe Water </t>
  </si>
  <si>
    <t>GS7291</t>
  </si>
  <si>
    <t xml:space="preserve">GS1247 VPA 170 Southern Ethiopia Community Safe Water </t>
  </si>
  <si>
    <t>GS7292</t>
  </si>
  <si>
    <t>GS1247 VPA 171 Southern Ethiopia Community Safe Water</t>
  </si>
  <si>
    <t>GS7293</t>
  </si>
  <si>
    <t xml:space="preserve">GS1247 VPA 172 Southern Ethiopia Efficient Cook Stoves </t>
  </si>
  <si>
    <t>GS730</t>
  </si>
  <si>
    <t>Sayan 14.896 MWe Small Scale Power Project, Turkey</t>
  </si>
  <si>
    <t>GS7303</t>
  </si>
  <si>
    <t>Bangna Starch Wastewater Treatment and Biogas Utilization Project (300084) (GS565 CER to VER conversion)</t>
  </si>
  <si>
    <t>GS7311</t>
  </si>
  <si>
    <t>GS5658 VPA 9: Water is Life - Phase II, Madagascar</t>
  </si>
  <si>
    <t>GS7312</t>
  </si>
  <si>
    <t>Promoting Improved Cooking practices in Nigeria</t>
  </si>
  <si>
    <t>GS7317</t>
  </si>
  <si>
    <t>VPA 174 EcoZoom Improved Stove Programme, Uganda</t>
  </si>
  <si>
    <t>GS7318</t>
  </si>
  <si>
    <t>VPA 173 EcoZoom Improved Stove Programme, Uganda</t>
  </si>
  <si>
    <t>GS733</t>
  </si>
  <si>
    <t>ÅženbÃ¼k Wind Power Project, Turkey</t>
  </si>
  <si>
    <t>Bakras Enerji Elektrik retim ve Ticaret A.S.</t>
  </si>
  <si>
    <t>GS7330</t>
  </si>
  <si>
    <t>GS1247 VPA 176 Zoba Debub Community Boreholes</t>
  </si>
  <si>
    <t>GS7331</t>
  </si>
  <si>
    <t>GS1247 VPA 177 Zoba Debub Community Boreholes</t>
  </si>
  <si>
    <t>GS7332</t>
  </si>
  <si>
    <t>GS1247 VPA 178 Zoba Debub Community Boreholes</t>
  </si>
  <si>
    <t>GS7333</t>
  </si>
  <si>
    <t>GS1247 VPA 179 Zoba Debub Community Boreholes</t>
  </si>
  <si>
    <t>GS7334</t>
  </si>
  <si>
    <t>GS1247 VPA 180 Zoba Debub Community Boreholes</t>
  </si>
  <si>
    <t>GS7335</t>
  </si>
  <si>
    <t>GS1247 VPA 181 Zoba Debub Community Boreholes</t>
  </si>
  <si>
    <t>GS7336</t>
  </si>
  <si>
    <t>GS1247 VPA 182 Zoba Debub Community Boreholes</t>
  </si>
  <si>
    <t>GS7343</t>
  </si>
  <si>
    <t>GS1729 Myanmar Stoves Campaign - Soneva in Myanmar - VPA No. 012</t>
  </si>
  <si>
    <t>GS7345</t>
  </si>
  <si>
    <t>VPA 175 EcoZoom Improved Stove Programme, Uganda</t>
  </si>
  <si>
    <t>GS735</t>
  </si>
  <si>
    <t>Aliaga Wind Farm</t>
  </si>
  <si>
    <t>GS7356</t>
  </si>
  <si>
    <t>GS1290: NativeEnergy Clean Water Central America: VPA (04) Honduras</t>
  </si>
  <si>
    <t>GS736</t>
  </si>
  <si>
    <t>GS7361</t>
  </si>
  <si>
    <t>20 MW Solar Project in Sanwreej, Jodhpur, Rajasthan- Pre CDM Clone</t>
  </si>
  <si>
    <t>GS7362</t>
  </si>
  <si>
    <t>GS1247 VPA 183 Lango Safe Water Project</t>
  </si>
  <si>
    <t>GS7363</t>
  </si>
  <si>
    <t>GS1247 VPA 184 Lango Safe Water Project</t>
  </si>
  <si>
    <t>GS7364</t>
  </si>
  <si>
    <t>GS1247 VPA 185 Lango Safe Water Project</t>
  </si>
  <si>
    <t>GS7365</t>
  </si>
  <si>
    <t>GS1247 VPA 186 Lango Safe Water Project</t>
  </si>
  <si>
    <t>GS7366</t>
  </si>
  <si>
    <t>GS1247 VPA 187 Lango Safe Water Project</t>
  </si>
  <si>
    <t>GS7367</t>
  </si>
  <si>
    <t xml:space="preserve">GS1366 VPA 10 Kilifi Borehole Rehabilitation Project </t>
  </si>
  <si>
    <t>GS7368</t>
  </si>
  <si>
    <t xml:space="preserve">GS1366 VPA 11 Kilifi Borehole Rehabilitation Project </t>
  </si>
  <si>
    <t>GS7369</t>
  </si>
  <si>
    <t xml:space="preserve">GS1366 VPA 12 Kilifi Borehole Rehabilitation Project </t>
  </si>
  <si>
    <t>GS7370</t>
  </si>
  <si>
    <t xml:space="preserve">GS1366 VPA 13 Kilifi Borehole Rehabilitation Project </t>
  </si>
  <si>
    <t>GS7371</t>
  </si>
  <si>
    <t xml:space="preserve">GS1366 VPA 14 Kilifi Borehole Rehabilitation Project </t>
  </si>
  <si>
    <t>GS7372</t>
  </si>
  <si>
    <t xml:space="preserve">GS1366 VPA 15 Kilifi Borehole Rehabilitation Project </t>
  </si>
  <si>
    <t>GS7391</t>
  </si>
  <si>
    <t>GS1247 VPA 188 Southern Ethiopia Efficient Cook Stoves</t>
  </si>
  <si>
    <t>GS7394</t>
  </si>
  <si>
    <t>GS1729 Myanmar Stoves Campaign - Soneva in Myanmar - VPA No. 013</t>
  </si>
  <si>
    <t>GS7395</t>
  </si>
  <si>
    <t>GS5047 VPA26 African Improved Cookstoves and Clean Water Programme: Nyagatare Safe Water Project VI</t>
  </si>
  <si>
    <t>GS7396</t>
  </si>
  <si>
    <t>GS5047 VPA27 African Improved Cookstoves and Clean Water Programme: Nyagatare Safe Water Project VII</t>
  </si>
  <si>
    <t>GS7397</t>
  </si>
  <si>
    <t>GS5047 VPA28 African Improved Cookstoves and Clean Water Programme: Nyagatare Safe Water Project VIII</t>
  </si>
  <si>
    <t>GS7398</t>
  </si>
  <si>
    <t>GS5047 VPA29 African Improved Cookstoves and Clean Water Programme: Nyagatare Safe Water Project IX</t>
  </si>
  <si>
    <t>GS7399</t>
  </si>
  <si>
    <t>GS5047 VPA30 African Improved Cookstoves and Clean Water Programme: Nyagatare Safe Water Project X</t>
  </si>
  <si>
    <t>GS7400</t>
  </si>
  <si>
    <t>GS5047 VPA31 African Improved Cookstoves and Clean Water Programme: Nyagatare Safe Water Project XI</t>
  </si>
  <si>
    <t>GS7401</t>
  </si>
  <si>
    <t>GS5047 VPA32 African Improved Cookstoves and Clean Water Programme: Nyagatare Safe Water Project XII</t>
  </si>
  <si>
    <t>GS743</t>
  </si>
  <si>
    <t>Pirincli HEPP</t>
  </si>
  <si>
    <t>GS7436</t>
  </si>
  <si>
    <t>GS5658 VPA 10: Resilience with Safe drinking water in Drought Prone Areas of Bale Zone in Oromia (Ethiopia), phase II</t>
  </si>
  <si>
    <t>GS7437</t>
  </si>
  <si>
    <t>GS1247 VPA189 Southern Ethiopia Efficient Cook Stoves</t>
  </si>
  <si>
    <t>GS7438</t>
  </si>
  <si>
    <t>Improved Cookstove Project In Uganda</t>
  </si>
  <si>
    <t>GS744</t>
  </si>
  <si>
    <t>60 MW Bandirma Wind Power Plant Project</t>
  </si>
  <si>
    <t>GS7442</t>
  </si>
  <si>
    <t>GS7443</t>
  </si>
  <si>
    <t>Carbon Emission Reduction Program through CCDB Improved Cook Stove (ICS) in Bangladesh</t>
  </si>
  <si>
    <t>GS7444</t>
  </si>
  <si>
    <t>GS7448</t>
  </si>
  <si>
    <t>GS5047 VPA33 African Improved Cookstoves and Clean Water Programme: Nyungwe Rainforest Cookstove Project I</t>
  </si>
  <si>
    <t>GS7449</t>
  </si>
  <si>
    <t>GS5047 VPA34 African Improved Cookstoves and Clean Water Programme: Nyungwe Rainforest Cookstove Project II</t>
  </si>
  <si>
    <t>GS745</t>
  </si>
  <si>
    <t>Gaziantep Landfill Gas to Energy Project, Turkey</t>
  </si>
  <si>
    <t>GS7450</t>
  </si>
  <si>
    <t>GS5047 VPA35 African Improved Cookstoves and Clean Water Programme: Nyungwe Rainforest Cookstove Project III</t>
  </si>
  <si>
    <t>GS7451</t>
  </si>
  <si>
    <t>GS5047 VPA36 African Improved Cookstoves and Clean Water Programme: Nyungwe Rainforest Cookstove Project IV</t>
  </si>
  <si>
    <t>GS7452</t>
  </si>
  <si>
    <t>GS5047 VPA37 African Improved Cookstoves and Clean Water Programme: Nyungwe Rainforest Cookstove Project V</t>
  </si>
  <si>
    <t>GS7453</t>
  </si>
  <si>
    <t>GS5047 VPA38 African Improved Cookstoves and Clean Water Programme: Nyungwe Rainforest Cookstove Project VI</t>
  </si>
  <si>
    <t>GS7454</t>
  </si>
  <si>
    <t>GS5047 VPA39 African Improved Cookstoves and Clean Water Programme: Nyungwe Rainforest Cookstove Project VII</t>
  </si>
  <si>
    <t>GS7456</t>
  </si>
  <si>
    <t>GS1247 VPA 190 Zambia Eastern Province Safe Water Project</t>
  </si>
  <si>
    <t>GS7457</t>
  </si>
  <si>
    <t>GS1247 VPA 191 Zambia Eastern Province Safe Water Project</t>
  </si>
  <si>
    <t>GS7458</t>
  </si>
  <si>
    <t>GS1247 VPA 192 Zambia Eastern Province Safe Water Project</t>
  </si>
  <si>
    <t>GS7459</t>
  </si>
  <si>
    <t>GS1247 VPA 193 Zambia Eastern Province Safe Water Project</t>
  </si>
  <si>
    <t>GS746</t>
  </si>
  <si>
    <t>Metro Group Energy WWT Project (300392)</t>
  </si>
  <si>
    <t>GS7460</t>
  </si>
  <si>
    <t>GS1247 VPA 194 Zambia Eastern Province Safe Water Project</t>
  </si>
  <si>
    <t>GS7461</t>
  </si>
  <si>
    <t>GS1247 VPA 195 Zambia Eastern Province Safe Water Project</t>
  </si>
  <si>
    <t>GS7462</t>
  </si>
  <si>
    <t>GS1247 VPA 196 Zambia Eastern Province Safe Water Project</t>
  </si>
  <si>
    <t>GS7463</t>
  </si>
  <si>
    <t>GS1247 VPA 197 Zambia Eastern Province Safe Water Project</t>
  </si>
  <si>
    <t>GS7465</t>
  </si>
  <si>
    <t>GS1729 Myanmar Stoves Campaign - Soneva in Myanmar - VPA No. 014</t>
  </si>
  <si>
    <t>GS7466</t>
  </si>
  <si>
    <t xml:space="preserve">Integrated Domestic Energy Systems (IDES) for Clean Energy access and clean cooking in rural households in India </t>
  </si>
  <si>
    <t>GS7467</t>
  </si>
  <si>
    <t>Solar DC programme in off-grid regions in India</t>
  </si>
  <si>
    <t>Solar Thermal - Electricity</t>
  </si>
  <si>
    <t>GS7468</t>
  </si>
  <si>
    <t>300 MW Wind Energy Project by Green Infra Wind Energy Limited</t>
  </si>
  <si>
    <t>GS7470</t>
  </si>
  <si>
    <t>GS1247 VPA 198 Improved Kitchen Regimes Manica Province Safe Water (Mozambique)</t>
  </si>
  <si>
    <t>GS7471</t>
  </si>
  <si>
    <t>GS1247 VPA 199 Improved Kitchen Regimes Manica Province Safe Water (Mozambique)</t>
  </si>
  <si>
    <t>GS7472</t>
  </si>
  <si>
    <t>GS1247 VPA 200 Improved Kitchen Regimes Manica Province Safe Water (Mozambique)</t>
  </si>
  <si>
    <t>GS7473</t>
  </si>
  <si>
    <t>GS1247 VPA 201 Improved Kitchen Regimes Manica Province Safe Water (Mozambique)</t>
  </si>
  <si>
    <t>GS7474</t>
  </si>
  <si>
    <t>GS1247 VPA 202 Improved Kitchen Regimes Manica Province Safe Water (Mozambique)</t>
  </si>
  <si>
    <t>GS7475</t>
  </si>
  <si>
    <t>GS1247 VPA 203 Sierra Leone Safe Water</t>
  </si>
  <si>
    <t>GS7476</t>
  </si>
  <si>
    <t>GS1247 VPA 204 Sierra Leone Safe Water</t>
  </si>
  <si>
    <t>GS7477</t>
  </si>
  <si>
    <t>GS1247 VPA 205 Sierra Leone Safe Water</t>
  </si>
  <si>
    <t>GS7478</t>
  </si>
  <si>
    <t>GS1247 VPA 206 Sierra Leone Safe Water</t>
  </si>
  <si>
    <t>GS7479</t>
  </si>
  <si>
    <t>GS1247 VPA 207 Sierra Leone Safe Water</t>
  </si>
  <si>
    <t>GS748</t>
  </si>
  <si>
    <t>Dissemination of improved stoves (Mogogo) in the Eritrean highlands</t>
  </si>
  <si>
    <t>GS7480</t>
  </si>
  <si>
    <t>GS1247 VPA 208 Sierra Leone Safe Water</t>
  </si>
  <si>
    <t>GS7481</t>
  </si>
  <si>
    <t>GS1247 VPA 209 Sierra Leone Safe Water</t>
  </si>
  <si>
    <t>GS7482</t>
  </si>
  <si>
    <t>GS1247 VPA 210 Sierra Leone Safe Water</t>
  </si>
  <si>
    <t>GS7483</t>
  </si>
  <si>
    <t>GS1247 VPA 211 Sierra Leone Safe Water</t>
  </si>
  <si>
    <t>GS7484</t>
  </si>
  <si>
    <t>GS1247 VPA 212 Sierra Leone Safe Water</t>
  </si>
  <si>
    <t>GS7485</t>
  </si>
  <si>
    <t>GS1247 VPA 213 Manicaland Safe Water</t>
  </si>
  <si>
    <t>GS7486</t>
  </si>
  <si>
    <t>GS1247 VPA 214 Manicaland Safe Water</t>
  </si>
  <si>
    <t>GS7487</t>
  </si>
  <si>
    <t>GS1247 VPA 215 Manicaland Safe Water</t>
  </si>
  <si>
    <t>GS7488</t>
  </si>
  <si>
    <t>GS1247 VPA 216 Manicaland Safe Water</t>
  </si>
  <si>
    <t>GS7489</t>
  </si>
  <si>
    <t>GS1247 VPA 217 Manicaland Safe Water</t>
  </si>
  <si>
    <t>GS749</t>
  </si>
  <si>
    <t>DaÃ°delen Weir and Hydro Power Plant</t>
  </si>
  <si>
    <t>GS7490</t>
  </si>
  <si>
    <t>GS1247 VPA 218 Manicaland Safe Water</t>
  </si>
  <si>
    <t>GS7491</t>
  </si>
  <si>
    <t>ORLEMIS WPP</t>
  </si>
  <si>
    <t>GS7493</t>
  </si>
  <si>
    <t xml:space="preserve">Erzurum Aziziye Solar Power Plant </t>
  </si>
  <si>
    <t>GS7496</t>
  </si>
  <si>
    <t>GS7498</t>
  </si>
  <si>
    <t>CPA-KE-001 KIBERA</t>
  </si>
  <si>
    <t>GS750</t>
  </si>
  <si>
    <t>Hebei Yingxin Glass Group Co. Ltd. Glass Furnace Flue Gas Waste Heat To Energy Project (300502)</t>
  </si>
  <si>
    <t>GS7503</t>
  </si>
  <si>
    <t>6.5 MW cogeneration project in Akbarpur, Punjab</t>
  </si>
  <si>
    <t>GS7504</t>
  </si>
  <si>
    <t xml:space="preserve">CPA-KE-008 KISUMU </t>
  </si>
  <si>
    <t>GS7505</t>
  </si>
  <si>
    <t xml:space="preserve">CPA-KE-009 KENYA  </t>
  </si>
  <si>
    <t>GS7506</t>
  </si>
  <si>
    <t>AMS-I.C.</t>
  </si>
  <si>
    <t>Solar Thermal - Heat</t>
  </si>
  <si>
    <t>GS7507</t>
  </si>
  <si>
    <t>GS7508</t>
  </si>
  <si>
    <t>Nepal Biogas Support Program-CPA 8: 19,445 digesters</t>
  </si>
  <si>
    <t>GS7509</t>
  </si>
  <si>
    <t>Nepal Biogas Support Program-CPA 9: 17,304 digesters</t>
  </si>
  <si>
    <t>GS751</t>
  </si>
  <si>
    <t>National Biodigester Programme Cambodia</t>
  </si>
  <si>
    <t>MAFF/National Biodigester Programme</t>
  </si>
  <si>
    <t>GS7510</t>
  </si>
  <si>
    <t>Household biogas plants installed in rural areas of Madhya Pradesh , India</t>
  </si>
  <si>
    <t>GS7512</t>
  </si>
  <si>
    <t>GS1729 Myanmar Stoves Campaign - Soneva in Myanmar - VPA No. 015 by Soneva Foundation</t>
  </si>
  <si>
    <t>GS7513</t>
  </si>
  <si>
    <t>GS7514</t>
  </si>
  <si>
    <t xml:space="preserve">GS1366 VPA 17 Kilifi Borehole Rehabilitation Project </t>
  </si>
  <si>
    <t>GS7515</t>
  </si>
  <si>
    <t xml:space="preserve">GS1366 VPA 18 Kilifi Borehole Rehabilitation Project </t>
  </si>
  <si>
    <t>GS7516</t>
  </si>
  <si>
    <t xml:space="preserve">GS1366 VPA 19 Kilifi Borehole Rehabilitation Project </t>
  </si>
  <si>
    <t>GS7517</t>
  </si>
  <si>
    <t xml:space="preserve">GS1366 VPA 20 Kilifi Borehole Rehabilitation Project </t>
  </si>
  <si>
    <t>GS7518</t>
  </si>
  <si>
    <t xml:space="preserve">GS1366 VPA 21 Kilifi Borehole Rehabilitation Project </t>
  </si>
  <si>
    <t>GS7519</t>
  </si>
  <si>
    <t xml:space="preserve">GS1366 VPA 22 Kilifi Borehole Rehabilitation Project </t>
  </si>
  <si>
    <t>GS7520</t>
  </si>
  <si>
    <t xml:space="preserve">GS1366 VPA 23 Kilifi Borehole Rehabilitation Project </t>
  </si>
  <si>
    <t>GS7521</t>
  </si>
  <si>
    <t xml:space="preserve">GS1366 VPA 24 Kilifi Borehole Rehabilitation Project </t>
  </si>
  <si>
    <t>GS7522</t>
  </si>
  <si>
    <t xml:space="preserve">GS1366 VPA 25 Kilifi Borehole Rehabilitation Project </t>
  </si>
  <si>
    <t>GS7523</t>
  </si>
  <si>
    <t xml:space="preserve">GS1366 VPA 26 Kilifi Borehole Rehabilitation Project </t>
  </si>
  <si>
    <t>GS7524</t>
  </si>
  <si>
    <t>GS5658 VPA 11: Promoting energy efficiency &amp; clean cooking in Pemba</t>
  </si>
  <si>
    <t>GS7525</t>
  </si>
  <si>
    <t>BIM Solar Farm</t>
  </si>
  <si>
    <t>GS7526</t>
  </si>
  <si>
    <t>BMT Solar Farm</t>
  </si>
  <si>
    <t>GS753</t>
  </si>
  <si>
    <t>Mersin Wind Farm Project</t>
  </si>
  <si>
    <t>GS7530</t>
  </si>
  <si>
    <t xml:space="preserve">PoA for DURABRIC Bricks Project by 14Trees </t>
  </si>
  <si>
    <t>GS7539</t>
  </si>
  <si>
    <t>GS1729 Myanmar Stoves Campaign - Soneva in Myanmar - VPA No. 016</t>
  </si>
  <si>
    <t>GS7545</t>
  </si>
  <si>
    <t>22 MW Solar Power Project by HZL at Rampura agucha Mine,  Rajasthan</t>
  </si>
  <si>
    <t>GS7546</t>
  </si>
  <si>
    <t>Cerrado Efficient Cookstoves</t>
  </si>
  <si>
    <t>GS755</t>
  </si>
  <si>
    <t>Egemen 19.92 MW Run-off-river HEPP</t>
  </si>
  <si>
    <t>GS7550</t>
  </si>
  <si>
    <t>Chaiyaphum Wind Farm Power Project</t>
  </si>
  <si>
    <t>GS7551</t>
  </si>
  <si>
    <t>AMI Khanh Hoa Solar Project</t>
  </si>
  <si>
    <t>GS7552</t>
  </si>
  <si>
    <t>Dren Wind Power Project</t>
  </si>
  <si>
    <t>GS756</t>
  </si>
  <si>
    <t>Efficient Fuel Wood Cooking Stoves Project in Foothills and Plains of Central Region of Nepal</t>
  </si>
  <si>
    <t>Egluro</t>
  </si>
  <si>
    <t>GS7563</t>
  </si>
  <si>
    <t>Distribution of smart water bottles to reduce plastic waste</t>
  </si>
  <si>
    <t>GS7564</t>
  </si>
  <si>
    <t>GS7591 VPA 5 Northern Vietnam Improved Cookstove Project</t>
  </si>
  <si>
    <t>GS7565</t>
  </si>
  <si>
    <t>GS7591 VPA 6 Northern Vietnam Improved Cookstove Project</t>
  </si>
  <si>
    <t>GS7566</t>
  </si>
  <si>
    <t xml:space="preserve">GS5658 VPA 14: Water is Life, Madagascar </t>
  </si>
  <si>
    <t>GS7567</t>
  </si>
  <si>
    <t>GS5658 VPA 13: Water is Life, Madagascar</t>
  </si>
  <si>
    <t>GS7576</t>
  </si>
  <si>
    <t>Household biogas plants in rural parts of North East India</t>
  </si>
  <si>
    <t>AMS-I.E.</t>
  </si>
  <si>
    <t>Biogas - Heat</t>
  </si>
  <si>
    <t>GS7604</t>
  </si>
  <si>
    <t>Houji Solar Cooker Project</t>
  </si>
  <si>
    <t>Sirreon Technology &amp; Development (Beijing) Co.,Ltd</t>
  </si>
  <si>
    <t>GS7605</t>
  </si>
  <si>
    <t>Shifosi Solar Cooker Project</t>
  </si>
  <si>
    <t>GS7606</t>
  </si>
  <si>
    <t>Zaoyuan Solar Cooker Project</t>
  </si>
  <si>
    <t>GS764</t>
  </si>
  <si>
    <t>Bolu Landfill Gas to Energy Project, Turkey</t>
  </si>
  <si>
    <t>CEV Enerji retim Sanayi ve Ticaret Limited _irket</t>
  </si>
  <si>
    <t>GS765</t>
  </si>
  <si>
    <t>BK Energia Itacoatiara Project</t>
  </si>
  <si>
    <t>GS768</t>
  </si>
  <si>
    <t>Biogas CDM Project of Bagepalli Coolie Sangha</t>
  </si>
  <si>
    <t>Bagepalli Coolie Sangha (BCS)</t>
  </si>
  <si>
    <t>GS769</t>
  </si>
  <si>
    <t>Stoves for Life: Energy Efficient Cook Stoves Project in Kakamega, Kenya</t>
  </si>
  <si>
    <t>GS772</t>
  </si>
  <si>
    <t>Pitak Palm Wastewater Treatment and Biogas Utilization Project (300335)_pre-CDM VER</t>
  </si>
  <si>
    <t>GS773</t>
  </si>
  <si>
    <t>Chantaburi Starch Wastewater Treatment and Biogas Utilization Project (300085)_pre-CDM VER</t>
  </si>
  <si>
    <t>GS774</t>
  </si>
  <si>
    <t>Saraff Biogas Wastewater Treatment and Biogas Utilisation project (300177)_pre-CDM VER</t>
  </si>
  <si>
    <t>GS775</t>
  </si>
  <si>
    <t>CYY Biopower Wastewater treatment plant including biogas reuse for thermal oil replacement and electricity generation Project, Thailand (300059)_pre-CDM VER</t>
  </si>
  <si>
    <t>GS777</t>
  </si>
  <si>
    <t>Bangna Starch Wastewater Treatment and Biogas Utilization Project (300084)_pre-CDM VER</t>
  </si>
  <si>
    <t>GS778</t>
  </si>
  <si>
    <t>Blue Fire Bio wastewater treatment and biogas utilization project (300147)_pre-CDM VER</t>
  </si>
  <si>
    <t>GS781</t>
  </si>
  <si>
    <t>GS688 SUEN East Turkey Hydro PoA- Cevher I 9.295 MW HEPP in Turkey</t>
  </si>
  <si>
    <t>GS782</t>
  </si>
  <si>
    <t>GS688 SUEN East Turkey Hydro PoA- Cevher II 7.084 MW HEPP in Turkey</t>
  </si>
  <si>
    <t>GS784</t>
  </si>
  <si>
    <t>Guangzhou Zhujiang Beer Methane Recovery Project (300068)_pre-CDM VER</t>
  </si>
  <si>
    <t>GS786</t>
  </si>
  <si>
    <t>Wanzhou Kehua Cement WHR to 13.5 MW electricity project in Wanzhou District (300087)_pre-CDM VER</t>
  </si>
  <si>
    <t>GS788</t>
  </si>
  <si>
    <t>Ekincik Weir and Hydroelectric Power Plant</t>
  </si>
  <si>
    <t>GS789</t>
  </si>
  <si>
    <t>Metro Group Energy WWT Project (300392)_pre-CDM VER</t>
  </si>
  <si>
    <t>GS790</t>
  </si>
  <si>
    <t>GS790_Sustainable Small Hydropower Programme of Activities (PoA) in Indonesia (300218)</t>
  </si>
  <si>
    <t>GS792</t>
  </si>
  <si>
    <t>Clean Energy One Biomass Power Plant Project (300548)</t>
  </si>
  <si>
    <t>GS793</t>
  </si>
  <si>
    <t>Wastewater Treatment and Methane Recovery at Green Field Joint Stock Company (300652)</t>
  </si>
  <si>
    <t>GS794</t>
  </si>
  <si>
    <t>GS790_Sustainable Small Hydropower Programme of Activities (PoA) - CPA Manggani Hydroelectric Project Pre-CDM VER</t>
  </si>
  <si>
    <t>GS795</t>
  </si>
  <si>
    <t>Wastewater Treatment and Methane Recovery at Green Field Joint Stock Company (300652)_pre-CDm VER</t>
  </si>
  <si>
    <t>GS799</t>
  </si>
  <si>
    <t>Clean Energy One Biomass Power Plant Project (300548)_pre-CDM VER</t>
  </si>
  <si>
    <t>GS809</t>
  </si>
  <si>
    <t>GS812</t>
  </si>
  <si>
    <t>DINC HEPP</t>
  </si>
  <si>
    <t>GS813</t>
  </si>
  <si>
    <t>Solar Cookstoves Project in Bolivia</t>
  </si>
  <si>
    <t>GS814</t>
  </si>
  <si>
    <t>Solar Cookstoves Project in Peru</t>
  </si>
  <si>
    <t>GS816</t>
  </si>
  <si>
    <t>Wind Park Vader Piet Aruba</t>
  </si>
  <si>
    <t>Aruba</t>
  </si>
  <si>
    <t>WEB Aruba N.V.</t>
  </si>
  <si>
    <t>GS817</t>
  </si>
  <si>
    <t>Arakalagudu Biodigester Project II</t>
  </si>
  <si>
    <t>GS822</t>
  </si>
  <si>
    <t>GS790_Sustainable Small Hydropower PoA - 1.1 MW Manggani Mini Hydroelectric Project, West Sumatera, Indonesia (300469)</t>
  </si>
  <si>
    <t>GS824</t>
  </si>
  <si>
    <t>Shimba Hills Improved Cook Stoves</t>
  </si>
  <si>
    <t>GS825</t>
  </si>
  <si>
    <t>Likoni and Shimoni Improved Cook Stove Project</t>
  </si>
  <si>
    <t>GS826</t>
  </si>
  <si>
    <t>Biomass based power project in Punjab, India</t>
  </si>
  <si>
    <t>GS827</t>
  </si>
  <si>
    <t>Shimoni Improved Cook Stoves</t>
  </si>
  <si>
    <t>GS828</t>
  </si>
  <si>
    <t>Amayo Phase II Wind Power Project</t>
  </si>
  <si>
    <t>GS831</t>
  </si>
  <si>
    <t>Hasanlar HEPP</t>
  </si>
  <si>
    <t>GS832</t>
  </si>
  <si>
    <t>Efficient Cook Stoves in the Bahian Reconcavo region</t>
  </si>
  <si>
    <t>GS834</t>
  </si>
  <si>
    <t>GS834 Improved Cooking Stoves for Nigeria Programme of Activities</t>
  </si>
  <si>
    <t>GS835</t>
  </si>
  <si>
    <t>Hunan Guanbaodu-Liangjiangkou Small-scale Hydropower Bundle Project</t>
  </si>
  <si>
    <t>GS836</t>
  </si>
  <si>
    <t>Amayo 40 MW Wind Power Project-Nicaragua - Pre CDM VERs</t>
  </si>
  <si>
    <t>GS840</t>
  </si>
  <si>
    <t>La La Hydropower Project, Vietnam</t>
  </si>
  <si>
    <t>GS841</t>
  </si>
  <si>
    <t>DAKFOCAM Wastewater project</t>
  </si>
  <si>
    <t>ecotawa AG</t>
  </si>
  <si>
    <t>GS843</t>
  </si>
  <si>
    <t>Kisumu Improved Cook Stoves</t>
  </si>
  <si>
    <t>GS845</t>
  </si>
  <si>
    <t>Zeytineli Wind Power Project, Turkey</t>
  </si>
  <si>
    <t>GS846</t>
  </si>
  <si>
    <t>Esendurak HPP, Turkey</t>
  </si>
  <si>
    <t>GS847</t>
  </si>
  <si>
    <t>China Resources Yanggao Changcheng 49.5MW Wind Power Project</t>
  </si>
  <si>
    <t>GS848</t>
  </si>
  <si>
    <t>Alabalik I-II HEPP</t>
  </si>
  <si>
    <t>GS849</t>
  </si>
  <si>
    <t>Social Education and Development Society (SEDS) Biogas CDM project for the rural poor</t>
  </si>
  <si>
    <t>Social Education &amp; Development Society (SEDS)</t>
  </si>
  <si>
    <t>GS850</t>
  </si>
  <si>
    <t>Dissemination of fuel efficient biomass stoves and water purification systems in Tanzania</t>
  </si>
  <si>
    <t>GS852</t>
  </si>
  <si>
    <t>Canela Wind Farm Project</t>
  </si>
  <si>
    <t>GS854</t>
  </si>
  <si>
    <t>Balikesir Susurluk 45 MW Wind Farm Project</t>
  </si>
  <si>
    <t>GS858</t>
  </si>
  <si>
    <t>Improved Cook Stoves CDM project of JSMBT</t>
  </si>
  <si>
    <t>Janara Samuha Mutual Benefit Trust (JSMBT)</t>
  </si>
  <si>
    <t>GS859</t>
  </si>
  <si>
    <t>Improved Cook Stoves CDM project of SAMUHA</t>
  </si>
  <si>
    <t>GS860</t>
  </si>
  <si>
    <t>Sirakonaklar HEPP</t>
  </si>
  <si>
    <t>GS861</t>
  </si>
  <si>
    <t>Maren Geothermal Power Plant</t>
  </si>
  <si>
    <t>GS862</t>
  </si>
  <si>
    <t>Auchan China PEMS Retrofit Energy Efficiency Project</t>
  </si>
  <si>
    <t>GS864</t>
  </si>
  <si>
    <t>Merekler HEPP</t>
  </si>
  <si>
    <t>GS865</t>
  </si>
  <si>
    <t>TBEC Tha Chang Biogas Project PreCDMVER</t>
  </si>
  <si>
    <t>GS866</t>
  </si>
  <si>
    <t>Univanich Lamthap POME Biogas Project PreCDMVER</t>
  </si>
  <si>
    <t>GS869</t>
  </si>
  <si>
    <t>Biogas utilization project in Zhejiang Jingxing Paper Joint Stock Co. Ltd.. (300660)</t>
  </si>
  <si>
    <t>GS870</t>
  </si>
  <si>
    <t>Adasu Regulator Hydro Power Plant</t>
  </si>
  <si>
    <t>GS871</t>
  </si>
  <si>
    <t>Sekiyaka  HPP Small Scale Hydro Power Project, Turkey</t>
  </si>
  <si>
    <t>GS872</t>
  </si>
  <si>
    <t>Cataloluk HEPP</t>
  </si>
  <si>
    <t>GS873</t>
  </si>
  <si>
    <t>Yagmur HPP Small Scale Hydro Power Project, Turkey</t>
  </si>
  <si>
    <t>GS874</t>
  </si>
  <si>
    <t>Demirciler HPP Small Scale Hydro Power Project</t>
  </si>
  <si>
    <t>GS875</t>
  </si>
  <si>
    <t>KavakÃ§ali Small Scale Hydro Power Project, Turkey</t>
  </si>
  <si>
    <t>GS876</t>
  </si>
  <si>
    <t>TBEC LIG Biogas Project</t>
  </si>
  <si>
    <t>GS879</t>
  </si>
  <si>
    <t>Energy Efficient Cook Stoves for Siaya Communities, Kenya</t>
  </si>
  <si>
    <t>GS880</t>
  </si>
  <si>
    <t>Improved cook-stoves in Guinea</t>
  </si>
  <si>
    <t>Bolivia Inti Sud Soleil</t>
  </si>
  <si>
    <t>GS883</t>
  </si>
  <si>
    <t>Aberdares Improved Cook Stoves</t>
  </si>
  <si>
    <t>GS885</t>
  </si>
  <si>
    <t>TUZKOY HEPP</t>
  </si>
  <si>
    <t>GS886</t>
  </si>
  <si>
    <t>Sustainable Deployment of the LifeStraw Family in rural Kenya</t>
  </si>
  <si>
    <t>Vestergaard Frandsen Group SA</t>
  </si>
  <si>
    <t>GS887</t>
  </si>
  <si>
    <t>DARCA HEPP</t>
  </si>
  <si>
    <t>GS888</t>
  </si>
  <si>
    <t>7.05 MW KUTAY HEPP</t>
  </si>
  <si>
    <t>GS889</t>
  </si>
  <si>
    <t>8.6 MW RIZA HEPP</t>
  </si>
  <si>
    <t>GS891</t>
  </si>
  <si>
    <t>Posof III HEPP</t>
  </si>
  <si>
    <t>GS893</t>
  </si>
  <si>
    <t>Gelinkaya  HPP Small Scale Hydro Power Project, Turkey</t>
  </si>
  <si>
    <t>United Arab Emirates</t>
  </si>
  <si>
    <t>GS905</t>
  </si>
  <si>
    <t>Sah Wind Power Plant</t>
  </si>
  <si>
    <t>GS906</t>
  </si>
  <si>
    <t>Canakkale WPP</t>
  </si>
  <si>
    <t>GS909</t>
  </si>
  <si>
    <t>Energy from Coffee Wastewater at Beneficio El Carmen, CISA</t>
  </si>
  <si>
    <t>GS910</t>
  </si>
  <si>
    <t>BUKOR II Hepp</t>
  </si>
  <si>
    <t>GS911</t>
  </si>
  <si>
    <t>Solar Lighting in Rural Areas PoA</t>
  </si>
  <si>
    <t>GS913</t>
  </si>
  <si>
    <t>Efficient Wood Fuel Stove-Cooking-Sets, Lesotho</t>
  </si>
  <si>
    <t>GS916</t>
  </si>
  <si>
    <t>The Breathing Space Improved Cooking Stoves Programme, India</t>
  </si>
  <si>
    <t>GS917</t>
  </si>
  <si>
    <t>Cakirlar Run-off-River Hydro Power Plant</t>
  </si>
  <si>
    <t>Anadolu Elektrik Uretim ve Tic. A.S.</t>
  </si>
  <si>
    <t>GS918</t>
  </si>
  <si>
    <t>GS1205 Sustainable Energy for Development PoA, VPA 1: Improved Cook Stove project in Longjie, Guizhou</t>
  </si>
  <si>
    <t>GS922</t>
  </si>
  <si>
    <t>Solar Lighting in Rural Ethiopia - VPA 1</t>
  </si>
  <si>
    <t>GS923</t>
  </si>
  <si>
    <t>Madranbaba 19.5 MW Wind Power Project, Turkey</t>
  </si>
  <si>
    <t>GS924</t>
  </si>
  <si>
    <t>Kakuma Sustainable Energy Solutions</t>
  </si>
  <si>
    <t>GS926</t>
  </si>
  <si>
    <t>Yamac HEPP</t>
  </si>
  <si>
    <t>GS927</t>
  </si>
  <si>
    <t>Karasu 1 HPP 3.8 MWe Small Scale Run-of River Power Project, Turkey</t>
  </si>
  <si>
    <t>GS928</t>
  </si>
  <si>
    <t>Karasu 4.2 HPP 9.6 MWe Small Scale Run-of River Power Project, Turkey</t>
  </si>
  <si>
    <t>GS929</t>
  </si>
  <si>
    <t>Karasu 4.3-5 HPP 7.14 MWe Small Scale Run-of River Power Project, Turkey</t>
  </si>
  <si>
    <t>GS931</t>
  </si>
  <si>
    <t>Miaoli 49.8MW Wind Farm Project</t>
  </si>
  <si>
    <t>GS935</t>
  </si>
  <si>
    <t>Samsun Landfill Gas to Energy Project, Turkey</t>
  </si>
  <si>
    <t>GS936</t>
  </si>
  <si>
    <t>GS936 Clean Cook Stoves in Sub-Saharan Africa by ClimateCare Limited</t>
  </si>
  <si>
    <t>GS939</t>
  </si>
  <si>
    <t>Nairobi River Basin Biogas Project</t>
  </si>
  <si>
    <t>GS942</t>
  </si>
  <si>
    <t>Methane Recovery and Utilization at PT. Musim Mas Palm Oil Mill in Pangkalan Lesung, Riau Indonesia</t>
  </si>
  <si>
    <t>GS947</t>
  </si>
  <si>
    <t>Killik Wind Power Plant</t>
  </si>
  <si>
    <t>GS949</t>
  </si>
  <si>
    <t>Clean and Efficient Cooking and Heating Project, China</t>
  </si>
  <si>
    <t>GS950</t>
  </si>
  <si>
    <t>Kayaduzu Wind Power Plant, Turkey</t>
  </si>
  <si>
    <t>GS951</t>
  </si>
  <si>
    <t>VIZARA 8.9MW HYDROELECTRIC POWER PLANT</t>
  </si>
  <si>
    <t>GS954</t>
  </si>
  <si>
    <t>Los Hierros Hydroelectric Plant</t>
  </si>
  <si>
    <t>GS955</t>
  </si>
  <si>
    <t>Akhisar Enerji A.Åž.</t>
  </si>
  <si>
    <t>GS956</t>
  </si>
  <si>
    <t>Ayvacik 5.0 MW Wind Power Plant</t>
  </si>
  <si>
    <t>GS959</t>
  </si>
  <si>
    <t>Kapidag Wind Power Plant</t>
  </si>
  <si>
    <t>GS961</t>
  </si>
  <si>
    <t>Nam Hong Hydropower Project</t>
  </si>
  <si>
    <t>GS963</t>
  </si>
  <si>
    <t>Sares 22.5 MW Wind Power Plant</t>
  </si>
  <si>
    <t>Garet Enerji Uretim ve Tic A.S.</t>
  </si>
  <si>
    <t>GS966</t>
  </si>
  <si>
    <t>Paradigm Healthy Cookstove and Water Treatment Project</t>
  </si>
  <si>
    <t>The Paradigm Project</t>
  </si>
  <si>
    <t>GS967</t>
  </si>
  <si>
    <t>Yinjiang  Rural Methane Digesters Project in Guizhou Province, China</t>
  </si>
  <si>
    <t>GS969</t>
  </si>
  <si>
    <t>Mavi HEPP</t>
  </si>
  <si>
    <t>GS971</t>
  </si>
  <si>
    <t>Balikesir 142.5 MW Wind Power Plant Project</t>
  </si>
  <si>
    <t>GS972</t>
  </si>
  <si>
    <t>Kalecik Hydro Electric Power Plant</t>
  </si>
  <si>
    <t>GS973</t>
  </si>
  <si>
    <t>Improved Cook Stoves for East Africa (ICSEA) PoA</t>
  </si>
  <si>
    <t>GS976</t>
  </si>
  <si>
    <t>Meru Improved Cook Stoves</t>
  </si>
  <si>
    <t>GS977</t>
  </si>
  <si>
    <t>Msambweni Improved Cook Stoves</t>
  </si>
  <si>
    <t>GS978</t>
  </si>
  <si>
    <t>West Kisumu Improved Cook Stoves</t>
  </si>
  <si>
    <t>GS979</t>
  </si>
  <si>
    <t>Iganga Improved Cook Stoves</t>
  </si>
  <si>
    <t>GS980</t>
  </si>
  <si>
    <t>Accion Fraterna Biogas CDM project for rural communities in Anantapur, Andhra Pradesh</t>
  </si>
  <si>
    <t>GS984</t>
  </si>
  <si>
    <t>SUCATI Hydropower Project</t>
  </si>
  <si>
    <t>GS986</t>
  </si>
  <si>
    <t>Highveld Air Quality - NFS project</t>
  </si>
  <si>
    <t>GS987</t>
  </si>
  <si>
    <t>Highveld Air Quality - Emfuleni project</t>
  </si>
  <si>
    <t>GS988</t>
  </si>
  <si>
    <t>Highveld Air Quality - EMM north project</t>
  </si>
  <si>
    <t>GS989</t>
  </si>
  <si>
    <t>Highveld Air Quality - EMM central project</t>
  </si>
  <si>
    <t>GS990</t>
  </si>
  <si>
    <t>Highveld Air Quality - EMM south project</t>
  </si>
  <si>
    <t>GS991</t>
  </si>
  <si>
    <t>Highveld Air Quality - Sakhile project</t>
  </si>
  <si>
    <t>GS992</t>
  </si>
  <si>
    <t>Highveld Air Quality - Seme project</t>
  </si>
  <si>
    <t>GS993</t>
  </si>
  <si>
    <t>Highveld Air Quality - Wesselton project</t>
  </si>
  <si>
    <t>GS997</t>
  </si>
  <si>
    <t>LAYA Paderu Energy Efficient Woodstoves Project</t>
  </si>
  <si>
    <t>GS998</t>
  </si>
  <si>
    <t>Yunnan 24,000 Rural Household Biogas Carbon Emission Reduction Project</t>
  </si>
  <si>
    <t>GS9995</t>
  </si>
  <si>
    <t>GS9996</t>
  </si>
  <si>
    <t>GS9997</t>
  </si>
  <si>
    <t>GS9998</t>
  </si>
  <si>
    <t>GS9999</t>
  </si>
  <si>
    <t>VCS1</t>
  </si>
  <si>
    <t>7.25 MW wind energy project of Aruppukottai Sri Jayavilas Ltd</t>
  </si>
  <si>
    <t>VCS</t>
  </si>
  <si>
    <t>Aruppukottai Sri Jayavilas Limited</t>
  </si>
  <si>
    <t>VCS10</t>
  </si>
  <si>
    <t>BAESA Project</t>
  </si>
  <si>
    <t>VCS100</t>
  </si>
  <si>
    <t>Boiler fuel conversion from Furnace Oil to Bagasse at Biltube Core Boards Ltd</t>
  </si>
  <si>
    <t>AMS-III.B.</t>
  </si>
  <si>
    <t>JPMorgan Ventures Energy Corporation</t>
  </si>
  <si>
    <t>VCS1000</t>
  </si>
  <si>
    <t>Conversion to Proteccion of the Amazon Rain Forest</t>
  </si>
  <si>
    <t>VM0010</t>
  </si>
  <si>
    <t>Multiple Proponents</t>
  </si>
  <si>
    <t>Under validation</t>
  </si>
  <si>
    <t>Agriculture Forestry and Other Land Use</t>
  </si>
  <si>
    <t>VCS1001</t>
  </si>
  <si>
    <t>Inner Mongolia Yihewusu Phase II 49.5 MW Wind Power Project</t>
  </si>
  <si>
    <t>Inner Mongolia Xinjin Wind Power Co., Ltd.</t>
  </si>
  <si>
    <t>VCS1002</t>
  </si>
  <si>
    <t>Natural Gas based grid connected power project at Peddapuram, A.P. by Gautami Power Limited</t>
  </si>
  <si>
    <t>AM0029</t>
  </si>
  <si>
    <t>GVK Industries Limited</t>
  </si>
  <si>
    <t>VCS1003</t>
  </si>
  <si>
    <t>VCS1004</t>
  </si>
  <si>
    <t>Yamanli II Hydroelectric Power Plant</t>
  </si>
  <si>
    <t>VCS1006</t>
  </si>
  <si>
    <t>Bursa Light Rail System II Phase</t>
  </si>
  <si>
    <t>ACM0016</t>
  </si>
  <si>
    <t>T.C. Bursa Metropolitan Municipality (BMM)</t>
  </si>
  <si>
    <t>Transport</t>
  </si>
  <si>
    <t>VCS1007</t>
  </si>
  <si>
    <t>Karakus Hydropower Plant, Turkey</t>
  </si>
  <si>
    <t>AMS-I.D.</t>
  </si>
  <si>
    <t>NISAN ELEKTROMEKANIK ENERJI SANAYI VE TICARET A.S.</t>
  </si>
  <si>
    <t>VCS1008</t>
  </si>
  <si>
    <t>Yaprak-II Hydropower Plant, Turkey</t>
  </si>
  <si>
    <t>VCS1009</t>
  </si>
  <si>
    <t>Yaprak-I Hydropower Plant, Turkey</t>
  </si>
  <si>
    <t>VCS101</t>
  </si>
  <si>
    <t>Bagasse based Co-generation Power Project at Khatauli</t>
  </si>
  <si>
    <t>ACM0006</t>
  </si>
  <si>
    <t>Triveni Engineering and Industries Limited (TEIL)</t>
  </si>
  <si>
    <t>VCS1010</t>
  </si>
  <si>
    <t>Umut-III Hydropower Plant, Turkey</t>
  </si>
  <si>
    <t>VCS1011</t>
  </si>
  <si>
    <t>Umut-II Hydropower Plant, Turkey</t>
  </si>
  <si>
    <t>VCS1012</t>
  </si>
  <si>
    <t>Umut-I Hydropower Plant, Turkey</t>
  </si>
  <si>
    <t>VCS1013</t>
  </si>
  <si>
    <t>Basak Hydropower Plant, Turkey</t>
  </si>
  <si>
    <t>VCS1014</t>
  </si>
  <si>
    <t>Yamanli III Hydoeletric Power Plant</t>
  </si>
  <si>
    <t>MEM Enerji Elektrik Uretim San. Tic. A.S.</t>
  </si>
  <si>
    <t>VCS1015</t>
  </si>
  <si>
    <t>Community-based reforestation project on degraded lands in Uttar Pradesh, India by Indian Farm Forestry Development Co-operative Limited</t>
  </si>
  <si>
    <t>AR-AMS0005</t>
  </si>
  <si>
    <t>VCS1016</t>
  </si>
  <si>
    <t>CE TECHNOLOGY FUEL SWITCH FOR CLEANROOM GLOVE INDUSTRY PROJECT, TAIPING</t>
  </si>
  <si>
    <t>Malaysia</t>
  </si>
  <si>
    <t>CE Technology Berhad</t>
  </si>
  <si>
    <t>VCS1017</t>
  </si>
  <si>
    <t>CEMEX USA: ALTERNATIVE FUELS AND BIOMASS PROJECT AT DEMOPOLIS CEMENT PLANT</t>
  </si>
  <si>
    <t>AMS-III.AS.</t>
  </si>
  <si>
    <t>CEMEX Southeast LLC</t>
  </si>
  <si>
    <t>VCS1018</t>
  </si>
  <si>
    <t>Wind power project in Tamil Nadu by SWPPL</t>
  </si>
  <si>
    <t>Simran Wind Project Private Ltd</t>
  </si>
  <si>
    <t>VCS1019</t>
  </si>
  <si>
    <t>Niksar Hydroelectric Power Plant</t>
  </si>
  <si>
    <t>VCS102</t>
  </si>
  <si>
    <t>6 MW Rice Husk based cogeneration plant at Bhageshwari Papers Private Limited</t>
  </si>
  <si>
    <t>Bhageshwari Paper Pvt Ltd</t>
  </si>
  <si>
    <t>VCS1020</t>
  </si>
  <si>
    <t>Solar Power Plant of 15MW in Gujarat by Palace Solar Energy Private Limited</t>
  </si>
  <si>
    <t>VCS1021</t>
  </si>
  <si>
    <t>Grid Connected Wind Power Project by M/s. D. J. Malpani in Rajasthan</t>
  </si>
  <si>
    <t>M/s D. J. Malpani</t>
  </si>
  <si>
    <t>VCS1022</t>
  </si>
  <si>
    <t>Grid Connected Wind Power Project by M/s. D. J. Malpani at Ratan Ka Bas (RKB), Rajasthan</t>
  </si>
  <si>
    <t>VCS1023</t>
  </si>
  <si>
    <t>M/s Giriraj Enterprises</t>
  </si>
  <si>
    <t>VCS1024</t>
  </si>
  <si>
    <t>Grid Connected Wind Power Project by M/s. Giriraj Enterprises at Tejuva, Rajasthan</t>
  </si>
  <si>
    <t>VCS1025</t>
  </si>
  <si>
    <t>KVSSSKL Co-generation Power Plant at Satara District, Maharashtra</t>
  </si>
  <si>
    <t>M/s. Kisan Veer Satara Sahakari Sakhar Karkhana</t>
  </si>
  <si>
    <t>Energy industries (renewable/non-renewable sources)</t>
  </si>
  <si>
    <t>VCS1026</t>
  </si>
  <si>
    <t>Solar Power Plant of 5 MW in Rajasthan by Essel Mining and Refex Refrigerants Limited</t>
  </si>
  <si>
    <t>Essel Mining &amp; Industries Limited</t>
  </si>
  <si>
    <t>VCS1027</t>
  </si>
  <si>
    <t>IWC BRAZILIAN AMAZON GROUPED REDD APD, AUPD AND BIOMASS TO FUEL PROJECTS</t>
  </si>
  <si>
    <t>International Wood Corporation</t>
  </si>
  <si>
    <t>Under development</t>
  </si>
  <si>
    <t>VCS1028</t>
  </si>
  <si>
    <t>San Clemente Hydroelectric Power Plant</t>
  </si>
  <si>
    <t>Colbun S.A.</t>
  </si>
  <si>
    <t>VCS1029</t>
  </si>
  <si>
    <t>San Pedro Hydropower Plant</t>
  </si>
  <si>
    <t>VCS103</t>
  </si>
  <si>
    <t>RIMA Industrial S/A</t>
  </si>
  <si>
    <t>VCS1030</t>
  </si>
  <si>
    <t>Fuel Switch to Renewable Biomass for Thermal Use at Metrolina Greenhouses, Inc. Commercial Greenhouse Facility</t>
  </si>
  <si>
    <t>Metrolina Greenhouses, Inc.</t>
  </si>
  <si>
    <t>VCS1031</t>
  </si>
  <si>
    <t>Dak Psi 3 and 4 Hydropower Project</t>
  </si>
  <si>
    <t>Dak Psi Hydropower Investment and Development JSC</t>
  </si>
  <si>
    <t>VCS1032</t>
  </si>
  <si>
    <t>Xundian Jinfeng 12.6MW Hydropower Project</t>
  </si>
  <si>
    <t>VCS1033</t>
  </si>
  <si>
    <t>Hubei Dangyang 25MW Biomass Power Project</t>
  </si>
  <si>
    <t>Hubei Shenzhou New Energy Power Generation Co.,</t>
  </si>
  <si>
    <t>VCS1034</t>
  </si>
  <si>
    <t>Inner Mongolia Wutaohai South Phase II Wind Power Project</t>
  </si>
  <si>
    <t>Chifeng City Huifeng New Energy Co., Ltd.</t>
  </si>
  <si>
    <t>VCS1035</t>
  </si>
  <si>
    <t>Inner Mongolia Keshiketeng County Wutaohai South Wind Farm 49.5 MW Project</t>
  </si>
  <si>
    <t>Keshiketeng County Huifeng New Energy Co., Ltd.</t>
  </si>
  <si>
    <t>VCS1036</t>
  </si>
  <si>
    <t>Hillsborough County Waste to Energy (WtE) Facility 2009 Capital Expansion Unit 4</t>
  </si>
  <si>
    <t>AM0025</t>
  </si>
  <si>
    <t>municipal solid waste incineration</t>
  </si>
  <si>
    <t>VCS1037</t>
  </si>
  <si>
    <t>Guazhou Beidaqiao No.1 Wind Farm Project in Gansu Province, China</t>
  </si>
  <si>
    <t>Hydrochina Guazhou Wind Power Co., Ltd</t>
  </si>
  <si>
    <t>VCS1038</t>
  </si>
  <si>
    <t>Chile: Hornitos Hydroelectric Project</t>
  </si>
  <si>
    <t>AM0026</t>
  </si>
  <si>
    <t>VCS1039</t>
  </si>
  <si>
    <t>AES Saurashtra Windfarms</t>
  </si>
  <si>
    <t>VCS104</t>
  </si>
  <si>
    <t>Wood waste-to-energy project at Sawmill-25 (Arkhangelsk)</t>
  </si>
  <si>
    <t>JSC Sawmill 25</t>
  </si>
  <si>
    <t>VCS1040</t>
  </si>
  <si>
    <t>Inner Mongolia Hangjin Yihewusu Wind Power Project</t>
  </si>
  <si>
    <t>VCS1041</t>
  </si>
  <si>
    <t>OAxaca IV Wind Energy Project</t>
  </si>
  <si>
    <t>CE OAXACA CUATRO S. DE R.L. DE C.V.</t>
  </si>
  <si>
    <t>VCS1042</t>
  </si>
  <si>
    <t>Oaxaca III Wind Energy Project</t>
  </si>
  <si>
    <t>CE OAXACA TRES S. DE R.L. DE C.V.</t>
  </si>
  <si>
    <t>VCS1043</t>
  </si>
  <si>
    <t>Oaxaca II Wind Energy Project</t>
  </si>
  <si>
    <t>CE OAXACA DOS S. DE R.L. DE C.V.</t>
  </si>
  <si>
    <t>VCS1044</t>
  </si>
  <si>
    <t>Ziqiang 18MW Hydropower Project in Guizhou Province China</t>
  </si>
  <si>
    <t>Guizhou Zhijn Ouhua Developent Co.Ltd.</t>
  </si>
  <si>
    <t>VCS1045</t>
  </si>
  <si>
    <t>ReNew Wind Energy (Rajkot) Private Limited</t>
  </si>
  <si>
    <t>VCS1046</t>
  </si>
  <si>
    <t>PORTLAND POZZOLANA AND LIMESTONE “BLENDED CEMENT” AT LAFARGE CEMENT SYRIA</t>
  </si>
  <si>
    <t>ACM0005</t>
  </si>
  <si>
    <t>Syria</t>
  </si>
  <si>
    <t>Lafarge Cement Syria</t>
  </si>
  <si>
    <t>Manufacturing industries</t>
  </si>
  <si>
    <t>VCS1047</t>
  </si>
  <si>
    <t>Carbon Emissions Reduction Project in the Forest Corridor Ambositra-Vondrozo (COFAV), Madagascar</t>
  </si>
  <si>
    <t>VM0015</t>
  </si>
  <si>
    <t>Govt. of Madagascar, Direction Generale des Forets</t>
  </si>
  <si>
    <t>VCS1048</t>
  </si>
  <si>
    <t>NATIONAL CARBON TRADING PROJECT FOR WEATHERIZATION OF LOW-INCOME DWELLINGS</t>
  </si>
  <si>
    <t>VM0008</t>
  </si>
  <si>
    <t>DC</t>
  </si>
  <si>
    <t>NASCSP</t>
  </si>
  <si>
    <t>VCS1049</t>
  </si>
  <si>
    <t>Heilongjiang Bianfushan Wind Power Project</t>
  </si>
  <si>
    <t>Shuangyashan Longyuan Wind Power Co., Ltd.</t>
  </si>
  <si>
    <t>VCS105</t>
  </si>
  <si>
    <t>Maoshaping Hydro Power Project</t>
  </si>
  <si>
    <t>Yangbi Heihuijiang Electric Power Development Co.,</t>
  </si>
  <si>
    <t>VCS1050</t>
  </si>
  <si>
    <t>Cermikler 25.00 MW Hydrolectric Power Plant Project</t>
  </si>
  <si>
    <t>Ovunc Enerji ve Elektrik Uretim A.S.</t>
  </si>
  <si>
    <t>VCS1051</t>
  </si>
  <si>
    <t>Heilongjiang Wangyunfeng Wind Power Project</t>
  </si>
  <si>
    <t>Hegang Longyuan Wind Power Co., Ltd.</t>
  </si>
  <si>
    <t>VCS1052</t>
  </si>
  <si>
    <t>North Pikounda REDD+</t>
  </si>
  <si>
    <t>VM0011</t>
  </si>
  <si>
    <t>VCS1053</t>
  </si>
  <si>
    <t>FUEL REPLACEMENT WITH WASTE GAS STREAM CONTAINING HYDROGEN AND BIOMASS AT THE CMPC</t>
  </si>
  <si>
    <t>CMPC Celulosa S.A.</t>
  </si>
  <si>
    <t>VCS1054</t>
  </si>
  <si>
    <t>MRO Grouped Wind Projects Phase II</t>
  </si>
  <si>
    <t>Lake Region State College</t>
  </si>
  <si>
    <t>VCS1055</t>
  </si>
  <si>
    <t>Reforesting Degraded Lands in Chile through the use of Mycorrhizal Inoculation</t>
  </si>
  <si>
    <t>AR-ACM0003</t>
  </si>
  <si>
    <t>Mikro-Tek Inc.</t>
  </si>
  <si>
    <t>VCS1056</t>
  </si>
  <si>
    <t>CECIC Zhangbei Gaojialiang Wind farm Project</t>
  </si>
  <si>
    <t>CECIC Wind Power (Zhangbei) Yunwei Co., Ltd</t>
  </si>
  <si>
    <t>VCS1057</t>
  </si>
  <si>
    <t>Guangxi Qiaogong Hydropower Project</t>
  </si>
  <si>
    <t>Guangxi Fangyuan Electric Power Co., Ltd.</t>
  </si>
  <si>
    <t>Withdrawn</t>
  </si>
  <si>
    <t>VCS1058</t>
  </si>
  <si>
    <t>Clean Energy Project in the State of Tamil Nadu</t>
  </si>
  <si>
    <t>Vish Wind Infrastructure LLP</t>
  </si>
  <si>
    <t>VCS1059</t>
  </si>
  <si>
    <t>Cobanli 19.03 MW Hydroelectric Power Plant</t>
  </si>
  <si>
    <t>Hidro-D Hidroelektrik Enerji Uretim A.S.</t>
  </si>
  <si>
    <t>VCS106</t>
  </si>
  <si>
    <t>Taohua 9MW Hydro Power Project in Guizhou Province, China</t>
  </si>
  <si>
    <t>Guizhou Qiannan Zhongshui Hydro Power Development</t>
  </si>
  <si>
    <t>VCS1060</t>
  </si>
  <si>
    <t>Bethlehem Authority Improved Forest Management Project</t>
  </si>
  <si>
    <t>VM0003</t>
  </si>
  <si>
    <t>Bethlehem Authority</t>
  </si>
  <si>
    <t>VCS1061</t>
  </si>
  <si>
    <t>Kentilux Wind Farm</t>
  </si>
  <si>
    <t>Uruguay</t>
  </si>
  <si>
    <t>Kentilux S.A.</t>
  </si>
  <si>
    <t>VCS1062</t>
  </si>
  <si>
    <t>FOUM EL OUED WIND FARM PROJECT</t>
  </si>
  <si>
    <t>Energie Eolienne du Maroc</t>
  </si>
  <si>
    <t>VCS1063</t>
  </si>
  <si>
    <t>Clean energy generation from wind energy in the state of Rajasthan</t>
  </si>
  <si>
    <t>VCS1064</t>
  </si>
  <si>
    <t>Bundle Wind Energy Project in Indian States - EnKing International 2005</t>
  </si>
  <si>
    <t>VCS1065</t>
  </si>
  <si>
    <t>HYDROELECTRIC PROJECT ITUANGO</t>
  </si>
  <si>
    <t>Empresas Publicas de Medellin EPM ESP</t>
  </si>
  <si>
    <t>VCS1066</t>
  </si>
  <si>
    <t>Damlapinar Hydroelectric Power Plant Project</t>
  </si>
  <si>
    <t>Cenay Elektrik Uretim Ins.San. ve Tic. Ltd</t>
  </si>
  <si>
    <t>VCS1067</t>
  </si>
  <si>
    <t>VM0007</t>
  </si>
  <si>
    <t>VCS1068</t>
  </si>
  <si>
    <t>VCS1069</t>
  </si>
  <si>
    <t>8 MW bundled wind power project, proposed by Ghodawat Industries (India) Pvt. Ltd.</t>
  </si>
  <si>
    <t>Ghodawat Industries (I) Pvt.Ltd.</t>
  </si>
  <si>
    <t>VCS107</t>
  </si>
  <si>
    <t>Amatitlan Geothermal Project</t>
  </si>
  <si>
    <t>Ortitlan Limitada</t>
  </si>
  <si>
    <t>VCS1070</t>
  </si>
  <si>
    <t>Buenos Aires Ceramic Fuel Switching Project</t>
  </si>
  <si>
    <t>VCS1071</t>
  </si>
  <si>
    <t>Jatropha Agroforestry Senegal</t>
  </si>
  <si>
    <t>African National Oil Corporation s.a.r.l.</t>
  </si>
  <si>
    <t>VCS1072</t>
  </si>
  <si>
    <t>Cepco Wind Power Project in Rajasthan</t>
  </si>
  <si>
    <t>VCS1073</t>
  </si>
  <si>
    <t>Vaayu (India) Power Corporation Private Limited</t>
  </si>
  <si>
    <t>VCS1074</t>
  </si>
  <si>
    <t>Clean Energy generation from wind energy in the state of Andhra Pradesh.</t>
  </si>
  <si>
    <t>VCS1075</t>
  </si>
  <si>
    <t>Kohinoor Wind Power Project in Rajasthan</t>
  </si>
  <si>
    <t>VCS1076</t>
  </si>
  <si>
    <t>Manaus Landfill Gas Project</t>
  </si>
  <si>
    <t>ACM0001</t>
  </si>
  <si>
    <t>Waste handling and disposal</t>
  </si>
  <si>
    <t>VCS1077</t>
  </si>
  <si>
    <t>Cerro de Hula Wind Project</t>
  </si>
  <si>
    <t>Energia Eolica de Honduras, S.A.</t>
  </si>
  <si>
    <t>VCS1078</t>
  </si>
  <si>
    <t>Guangdong Zhanjiang Yangqian 49.5MW Wind Power Project</t>
  </si>
  <si>
    <t>Guangdong Yudean Zhanjiang Wind Power Co.Ltd</t>
  </si>
  <si>
    <t>VCS1079</t>
  </si>
  <si>
    <t>Bundled Wind Power Project in Jamnagar, Gujarat</t>
  </si>
  <si>
    <t>VCS108</t>
  </si>
  <si>
    <t>Tiefa Coal Mine Methane Utilisation for Power Generation Project</t>
  </si>
  <si>
    <t>ACM0008</t>
  </si>
  <si>
    <t>Tiefa Coal Industry (Group) Co., Ltd.</t>
  </si>
  <si>
    <t>VCS1080</t>
  </si>
  <si>
    <t>Reforestation with Native Species in the Pachijal and Mira River Watersheds for Carbon Retention</t>
  </si>
  <si>
    <t>Ecuador</t>
  </si>
  <si>
    <t>VCS1081</t>
  </si>
  <si>
    <t>Clean Energy Generation in Gujarat, India</t>
  </si>
  <si>
    <t>VCS1082</t>
  </si>
  <si>
    <t>Efficient Cook Stove Programme: Kenya CPA No. 2 Mathira East District co2balance UK Ltd</t>
  </si>
  <si>
    <t>AMS-II.G.</t>
  </si>
  <si>
    <t>co2balance UK</t>
  </si>
  <si>
    <t>Energy demand</t>
  </si>
  <si>
    <t>VCS1083</t>
  </si>
  <si>
    <t>Lican Hydroelectric Plant</t>
  </si>
  <si>
    <t>VCS1084</t>
  </si>
  <si>
    <t>Energy efficiency measures in cooling systems at New Tech Park, 151 Lorong Chuan, Singapore</t>
  </si>
  <si>
    <t>AMS-II.C.</t>
  </si>
  <si>
    <t>Singapore</t>
  </si>
  <si>
    <t>VCS1085</t>
  </si>
  <si>
    <t>AR-ACM0001</t>
  </si>
  <si>
    <t>VCS1086</t>
  </si>
  <si>
    <t>Guizhou Tongzihe Yangjiayuan Hydropower Project</t>
  </si>
  <si>
    <t>Guizhou Tongzi River Hydropower Development Co., L</t>
  </si>
  <si>
    <t>VCS1087</t>
  </si>
  <si>
    <t>Weatherization of single and multi-family dwellings in Virginia</t>
  </si>
  <si>
    <t>Local Energy Alliance Partnership (LEAP)</t>
  </si>
  <si>
    <t>Energy distribution</t>
  </si>
  <si>
    <t>VCS1088</t>
  </si>
  <si>
    <t>4.2 MW Wind Power Project by National Enterprises at Tamil Nadu, India</t>
  </si>
  <si>
    <t>National Enterprises</t>
  </si>
  <si>
    <t>VCS1089</t>
  </si>
  <si>
    <t>Laurelbrook Farm Dairy Manure Advanced Separation Project</t>
  </si>
  <si>
    <t>AMS-III.Y</t>
  </si>
  <si>
    <t>Laurelbrook Farm</t>
  </si>
  <si>
    <t>VCS109</t>
  </si>
  <si>
    <t>8.25 MW Bundled Wind Power Project</t>
  </si>
  <si>
    <t>M/s MITCON Consultancy Services Ltd.</t>
  </si>
  <si>
    <t>VCS1090</t>
  </si>
  <si>
    <t>Solar PV power project by Roha Dyechem Pvt.  Ltd. (EKIESL.CDM.Aug-11-02)</t>
  </si>
  <si>
    <t>VCS1091</t>
  </si>
  <si>
    <t>SENA  HYDROELECTRIC POWER PLANT</t>
  </si>
  <si>
    <t>HOSDERE ENERJI A.S.</t>
  </si>
  <si>
    <t>VCS1092</t>
  </si>
  <si>
    <t>VCS1093</t>
  </si>
  <si>
    <t>Solar Power Project by Sai Sudhir Energy Limited</t>
  </si>
  <si>
    <t>Saisudhir Energy Limited</t>
  </si>
  <si>
    <t>VCS1094</t>
  </si>
  <si>
    <t>Ecomapua Amazon REDD Project</t>
  </si>
  <si>
    <t>VCS1095</t>
  </si>
  <si>
    <t>Heishan LN1 Household Biogas Project in Jinzhou, Liaoning Province</t>
  </si>
  <si>
    <t>Beijing Rural Well-off Economy &amp;Technology</t>
  </si>
  <si>
    <t>VCS1096</t>
  </si>
  <si>
    <t>Renewable Energy Wind Power Project in Rajasthan</t>
  </si>
  <si>
    <t>VCS1097</t>
  </si>
  <si>
    <t>VCS1098</t>
  </si>
  <si>
    <t>Anhui Suzhou 2X12.5 MW Biomass Power Generation Project</t>
  </si>
  <si>
    <t>Huadian Suzhou Biomass Power Industrial Co., Ltd</t>
  </si>
  <si>
    <t>VCS1099</t>
  </si>
  <si>
    <t>Qian'an Wangxin Caizi Town Windfarm Project Phase I</t>
  </si>
  <si>
    <t>VCS11</t>
  </si>
  <si>
    <t>Waste heat power generation project at Hunan Anshi Xingyuan Power Generation Co., Ltd.</t>
  </si>
  <si>
    <t>Vitol SA</t>
  </si>
  <si>
    <t>VCS110</t>
  </si>
  <si>
    <t>Mani 14 MW Small Hydropower Project</t>
  </si>
  <si>
    <t>VCS1100</t>
  </si>
  <si>
    <t>SANIBEY DAM AND HYDROELECTRIC POWER PLANT</t>
  </si>
  <si>
    <t>VCS1101</t>
  </si>
  <si>
    <t>BALKODU 1 HYDRO POWER PLANT</t>
  </si>
  <si>
    <t>BTA Enerji Elektrik Üretim İnşaat</t>
  </si>
  <si>
    <t>VCS1102</t>
  </si>
  <si>
    <t>Enercon (India) Limited</t>
  </si>
  <si>
    <t>VCS1103</t>
  </si>
  <si>
    <t>ACM0007</t>
  </si>
  <si>
    <t>DOMINICAN POWER PARTNERS, LDC</t>
  </si>
  <si>
    <t>VCS1104</t>
  </si>
  <si>
    <t>KALE HYDROELECTRIC POWER PLANT</t>
  </si>
  <si>
    <t>VCS1105</t>
  </si>
  <si>
    <t>OSMANCIK HYDROELECTRIC POWER PLANT</t>
  </si>
  <si>
    <t>VCS1106</t>
  </si>
  <si>
    <t>Sogukpinar Regulator and Hydroelectric Power Plant Project</t>
  </si>
  <si>
    <t>Arsan Sogukpynar Elektrik Uretim A.S.</t>
  </si>
  <si>
    <t>VCS1107</t>
  </si>
  <si>
    <t>Koprubasi 14.66 MW HEPP</t>
  </si>
  <si>
    <t>Koprubapy Enerji Elektrik Uretim A.S.</t>
  </si>
  <si>
    <t>VCS1108</t>
  </si>
  <si>
    <t>23.80 MW KIY Regulator and Hydroelectric Power Plant Project</t>
  </si>
  <si>
    <t>Kyy Enerji A.S.</t>
  </si>
  <si>
    <t>VCS1109</t>
  </si>
  <si>
    <t>Mithapur Solar Power Project</t>
  </si>
  <si>
    <t>Tata Power Renewable Energy Limited</t>
  </si>
  <si>
    <t>VCS111</t>
  </si>
  <si>
    <t>Kalealti 15 MW Hydropower Plant, Turkey</t>
  </si>
  <si>
    <t>VCS1110</t>
  </si>
  <si>
    <t>10.5 MW wind mill project of ICF in the state of Tamil Nadu</t>
  </si>
  <si>
    <t>Integral Coach Factory</t>
  </si>
  <si>
    <t>VCS1111</t>
  </si>
  <si>
    <t>PER 1 AND PER 2 WIND POWER PLANTS (UMBRELLA PROJECT)</t>
  </si>
  <si>
    <t>GENNEIA S.A.</t>
  </si>
  <si>
    <t>VCS1112</t>
  </si>
  <si>
    <t>The Russas Project</t>
  </si>
  <si>
    <t>VCS1113</t>
  </si>
  <si>
    <t>The Valparaiso Project</t>
  </si>
  <si>
    <t>VCS1114</t>
  </si>
  <si>
    <t>SONAWADE SMALL HYDRO POWER PROJECT</t>
  </si>
  <si>
    <t>Mahati Hydro Power Projects Private Limited</t>
  </si>
  <si>
    <t>VCS1115</t>
  </si>
  <si>
    <t>VCS1116</t>
  </si>
  <si>
    <t>St Joseph Sanitary Landfill Gas Collection and Control System</t>
  </si>
  <si>
    <t>Kansas City Power and Light Greater Missouri</t>
  </si>
  <si>
    <t>VCS1117</t>
  </si>
  <si>
    <t>ARCELIK ENERGY EFFICIENT REFRIGERATORS GROUPED PROJECT</t>
  </si>
  <si>
    <t>AM0070</t>
  </si>
  <si>
    <t>ARCELIK A.S.</t>
  </si>
  <si>
    <t>VCS1118</t>
  </si>
  <si>
    <t>VCS1119</t>
  </si>
  <si>
    <t>RFC Grouped Wind Projects Phase II</t>
  </si>
  <si>
    <t>VCS112</t>
  </si>
  <si>
    <t>Yunnan Nameguo, Faguo Hydropower stations</t>
  </si>
  <si>
    <t>Siento Energy Investment</t>
  </si>
  <si>
    <t>VCS1120</t>
  </si>
  <si>
    <t>VCS1121</t>
  </si>
  <si>
    <t>Anhui Guzhen Biomass Generation Project</t>
  </si>
  <si>
    <t>ACM0018</t>
  </si>
  <si>
    <t>NATIONAL GUZHEN  BIO ENERGY CO.,LTD.</t>
  </si>
  <si>
    <t>VCS1122</t>
  </si>
  <si>
    <t>April Salumei REDD Project</t>
  </si>
  <si>
    <t>VCS1123</t>
  </si>
  <si>
    <t>50.4 MW Wind Power Project by GSFC Ltd.</t>
  </si>
  <si>
    <t>VCS1124</t>
  </si>
  <si>
    <t>33 MW Wind Power Project of GSFC Ltd</t>
  </si>
  <si>
    <t>VCS1125</t>
  </si>
  <si>
    <t>Carbon Offset Aggregation Cooperative: Reducing GHG Emissions from Industrial Vehicles and Mobile Machinery (Grouped Project)</t>
  </si>
  <si>
    <t>Methodology Under Development</t>
  </si>
  <si>
    <t>Carbon Offset Aggregation Co-operative BC</t>
  </si>
  <si>
    <t>VCS1126</t>
  </si>
  <si>
    <t>Jilin Liaoyuan 50MW Level Biomass Cogeneration Project</t>
  </si>
  <si>
    <t>National Bio Energy Co., Ltd</t>
  </si>
  <si>
    <t>VCS1127</t>
  </si>
  <si>
    <t>Bucakkisla HPP Run-Of-River Hydro Project</t>
  </si>
  <si>
    <t>VCS1128</t>
  </si>
  <si>
    <t>Hangjin Yihewusu Phase I 49.5MW Wind Power Project</t>
  </si>
  <si>
    <t>Inner Mongolia Guodian New Energy Co.,Ltd.</t>
  </si>
  <si>
    <t>VCS1129</t>
  </si>
  <si>
    <t>VCS1130</t>
  </si>
  <si>
    <t>9 MW WIND POWER PROJECT OF KHATAU NARBHERAM &amp; CO. IN TAMIL NADU, INDIA</t>
  </si>
  <si>
    <t>KHATAU NARBHERAM &amp; CO.</t>
  </si>
  <si>
    <t>VCS1131</t>
  </si>
  <si>
    <t>13.65 MW Wind Power Project of Khatau Narbheram &amp; Co. in Tamil Nadu, India.</t>
  </si>
  <si>
    <t>VCS1132</t>
  </si>
  <si>
    <t>Bundled Wind Energy Project in Indian States :- EnKing International 2007</t>
  </si>
  <si>
    <t>VCS1133</t>
  </si>
  <si>
    <t>Yacumama Forest Carbon Project</t>
  </si>
  <si>
    <t>VCS1134</t>
  </si>
  <si>
    <t>Hindustan Zinc Limited</t>
  </si>
  <si>
    <t>VCS1135</t>
  </si>
  <si>
    <t>VCS1136</t>
  </si>
  <si>
    <t>VCS1137</t>
  </si>
  <si>
    <t>VCS1138</t>
  </si>
  <si>
    <t>VCS1139</t>
  </si>
  <si>
    <t>VCS114</t>
  </si>
  <si>
    <t>7.2 MW Wind Project at Chitradurga, Karnataka</t>
  </si>
  <si>
    <t>M/s Mysore Mercantile Co. Limited</t>
  </si>
  <si>
    <t>VCS1140</t>
  </si>
  <si>
    <t>Henan Xinxiang 24MW Biomass based Cogeneration Project</t>
  </si>
  <si>
    <t>Xinxiang Tianjie Bio-Power Generation Co., Ltd</t>
  </si>
  <si>
    <t>VCS1141</t>
  </si>
  <si>
    <t>Fresh Breeze Afforestation Project</t>
  </si>
  <si>
    <t>Proteak UNO S.A.B. de C.V.</t>
  </si>
  <si>
    <t>VCS1142</t>
  </si>
  <si>
    <t>Ticket Log Fleet Fuel Substitution</t>
  </si>
  <si>
    <t>VM0019</t>
  </si>
  <si>
    <t>VCS1143</t>
  </si>
  <si>
    <t>Ningxia Angli Lingwu Photovoltaic Grid Connected Power Plant Project</t>
  </si>
  <si>
    <t>Datang Angli (Lingwu) New Energy Co., Ltd.</t>
  </si>
  <si>
    <t>VCS1144</t>
  </si>
  <si>
    <t>Composting Project in Santa Catarina</t>
  </si>
  <si>
    <t>VCS1145</t>
  </si>
  <si>
    <t>Biomass Based Cogeneration Project by Best Foods Limited at Haryana, India</t>
  </si>
  <si>
    <t>Best Foods Limited</t>
  </si>
  <si>
    <t>VCS1146</t>
  </si>
  <si>
    <t>The Hyundai Waste Energy Recovery CO-Generation Project Phase II</t>
  </si>
  <si>
    <t>ACM0012</t>
  </si>
  <si>
    <t>South Korea</t>
  </si>
  <si>
    <t>VCS1147</t>
  </si>
  <si>
    <t>Amazon Rio REDD+ IFM</t>
  </si>
  <si>
    <t>VCS1148</t>
  </si>
  <si>
    <t>Luofan 24MW Hydropower Project in Guizhou Province China</t>
  </si>
  <si>
    <t>Guizhou Zhongshui Energy Co.Ltd.</t>
  </si>
  <si>
    <t>VCS1149</t>
  </si>
  <si>
    <t>Punta Colorada Wind Farm Project Phase I</t>
  </si>
  <si>
    <t>Barrick Chile Generacion Limitada</t>
  </si>
  <si>
    <t>VCS115</t>
  </si>
  <si>
    <t>Reduction of methane emissions in the low pressure gas distribution network of the Tomsk Oblast in the Russian Federation</t>
  </si>
  <si>
    <t>AM0023</t>
  </si>
  <si>
    <t>Core Carbon Group ApS</t>
  </si>
  <si>
    <t>VCS1150</t>
  </si>
  <si>
    <t>Algoma Highlands Conservancy Improved Forest Management Project</t>
  </si>
  <si>
    <t>Algoma Highlands Conservancy</t>
  </si>
  <si>
    <t>VCS1151</t>
  </si>
  <si>
    <t>Wind based power project in Maharashtra by Siddhayu Ayurvedic Research Foundation Pvt. Ltd</t>
  </si>
  <si>
    <t>Siddhayu Ayurvedic Research Foundation (P) Limited</t>
  </si>
  <si>
    <t>VCS1152</t>
  </si>
  <si>
    <t>GURSU TEMIZ ENERJI URETIM A.S.</t>
  </si>
  <si>
    <t>VCS1153</t>
  </si>
  <si>
    <t>Shade Coffee &amp; Cacao Reforestation Project</t>
  </si>
  <si>
    <t>VCS1155</t>
  </si>
  <si>
    <t>Agrawal Renewable Energy Private Limited</t>
  </si>
  <si>
    <t>VCS1156</t>
  </si>
  <si>
    <t>Kiran Energy Solar PV Project</t>
  </si>
  <si>
    <t>Solarfield Energy Private Limited</t>
  </si>
  <si>
    <t>VCS1157</t>
  </si>
  <si>
    <t>Saraff Energy EFB to electricity project</t>
  </si>
  <si>
    <t>Saraff Energies Ltd.</t>
  </si>
  <si>
    <t>VCS1158</t>
  </si>
  <si>
    <t>Ethanol &amp; Sugar Project Suriname</t>
  </si>
  <si>
    <t>Suriname</t>
  </si>
  <si>
    <t>Staatsolie Maatschappij Suriname N.V.</t>
  </si>
  <si>
    <t>VCS1159</t>
  </si>
  <si>
    <t>14.7 MW Bundled Wind Power Project in the state of Maharashtra and Rajasthan, India.</t>
  </si>
  <si>
    <t>Gangadhar Narsingdas Agrawal (HUF)</t>
  </si>
  <si>
    <t>VCS116</t>
  </si>
  <si>
    <t>Jilin Liaoyuan Meihe Coal Mine Methane Power Generation Project</t>
  </si>
  <si>
    <t>Liaoyuan Jingang Cement (Holding) Co., Ltd.</t>
  </si>
  <si>
    <t>VCS1160</t>
  </si>
  <si>
    <t>Gillanders Arbuthnot &amp; Co. Ltd</t>
  </si>
  <si>
    <t>VCS1161</t>
  </si>
  <si>
    <t>Bali Landfill Gas Recovery to Electricity Project</t>
  </si>
  <si>
    <t>Environmental Protection Bureau of Taipei County</t>
  </si>
  <si>
    <t>VCS1162</t>
  </si>
  <si>
    <t>Jiangxi Province Le'an County Forest Farm Carbon Sink Project</t>
  </si>
  <si>
    <t>Beijing Shengdahuitang Carbon Management Co.,Ltd.</t>
  </si>
  <si>
    <t>VCS1163</t>
  </si>
  <si>
    <t>Wind Power Project in Tirupur District</t>
  </si>
  <si>
    <t>NSL WInd Power Company Phoolwadi Private Limited</t>
  </si>
  <si>
    <t>VCS1164</t>
  </si>
  <si>
    <t>Wind Power Project by NACL in Tamil Nadu</t>
  </si>
  <si>
    <t>Nagarjuna Agrichem Limited</t>
  </si>
  <si>
    <t>VCS1165</t>
  </si>
  <si>
    <t>GEC Organics Corp.</t>
  </si>
  <si>
    <t>Livestock, enteric fermentation, and manure management</t>
  </si>
  <si>
    <t>VCS1166</t>
  </si>
  <si>
    <t>Nanba Associated Gas Processing Plant and the Auxiliary Engineering</t>
  </si>
  <si>
    <t>AM0009</t>
  </si>
  <si>
    <t>Daqing Oilfield Co., Ltd.</t>
  </si>
  <si>
    <t>VCS1167</t>
  </si>
  <si>
    <t>Shri Bajrang Power and Ispat Ltd</t>
  </si>
  <si>
    <t>VCS1168</t>
  </si>
  <si>
    <t>Kulera Landscape REDD+ Program for Co-Managed Protected Areas, Malawi</t>
  </si>
  <si>
    <t>VM0006</t>
  </si>
  <si>
    <t>VCS1169</t>
  </si>
  <si>
    <t>EPM Grouped Natural Gas Project</t>
  </si>
  <si>
    <t>ACM0009</t>
  </si>
  <si>
    <t>Empresas Publicas de Medellin S.A</t>
  </si>
  <si>
    <t>VCS117</t>
  </si>
  <si>
    <t>Waste heat recovery based power plant at Hindustan Zinc Limited, Chanderia</t>
  </si>
  <si>
    <t>VCS1170</t>
  </si>
  <si>
    <t>KIRAN Hydro Power Plant</t>
  </si>
  <si>
    <t>ARSAN ENERJI A.S.</t>
  </si>
  <si>
    <t>VCS1171</t>
  </si>
  <si>
    <t>Biomass based steam generation project by Indapur Dairy and Milk Products Limited</t>
  </si>
  <si>
    <t>Indapur Dairy and Milk Products Limited</t>
  </si>
  <si>
    <t>VCS1172</t>
  </si>
  <si>
    <t>160 MW Gas Based Combined Cycle Power Project-III BY RVUNL at Ramgarh District Jaisalmer, Rajasthan</t>
  </si>
  <si>
    <t>Rajasthan Rajya Vidyut Utpadan Nigam Limited</t>
  </si>
  <si>
    <t>VCS1173</t>
  </si>
  <si>
    <t>San Andres Hydroelectric project</t>
  </si>
  <si>
    <t>VCS1174</t>
  </si>
  <si>
    <t>Akcay 28.78 MW, Hydroelectric Power Plant Project (HEPP), Turkey</t>
  </si>
  <si>
    <t>AKCAY HES ELEKTRYK URETYM A.S</t>
  </si>
  <si>
    <t>VCS1175</t>
  </si>
  <si>
    <t>AVOIDING PLANNED DEFORESTATION AND DEGRADATION IN THE VALDIVIAN COASTAL RESERVE, CHILE</t>
  </si>
  <si>
    <t>VCS1176</t>
  </si>
  <si>
    <t>System of Root Intensification (SRI) programme: Reduction of Methane emissions and water consumption in rice fields of India</t>
  </si>
  <si>
    <t>AMS-III.AU</t>
  </si>
  <si>
    <t>Emergent Ventures India Private Limited</t>
  </si>
  <si>
    <t>VCS1177</t>
  </si>
  <si>
    <t>Jilin Da'an Dagangzi Wind Power Project Phase V</t>
  </si>
  <si>
    <t>Daan CGN Wind Power Co., Ltd</t>
  </si>
  <si>
    <t>VCS1178</t>
  </si>
  <si>
    <t>Jilin Da' an Dagangzi Wind Power Project Phase IV</t>
  </si>
  <si>
    <t>Jilin CGN Wind Power Co., Ltd</t>
  </si>
  <si>
    <t>VCS1179</t>
  </si>
  <si>
    <t>Gansu Tianrun Liuyuan 1st Stage 49.5MW Wind Park Project</t>
  </si>
  <si>
    <t>Guazhou Tianrun Windpower Co., Ltd.</t>
  </si>
  <si>
    <t>VCS118</t>
  </si>
  <si>
    <t>Huangyutang Hydro Power Project in Guizhou Province</t>
  </si>
  <si>
    <t>Guizhou Tengyuan Electric Power Development Co. Lt</t>
  </si>
  <si>
    <t>VCS1180</t>
  </si>
  <si>
    <t>CGN Minqin Hongshagang Xianshuijing Wind Power Project</t>
  </si>
  <si>
    <t>CGN Wind Energy Limited</t>
  </si>
  <si>
    <t>VCS1181</t>
  </si>
  <si>
    <t>CGN Inner Mongolia Zhurihe Phase II Wind Farm Project</t>
  </si>
  <si>
    <t>CGN Wind Power Co., Ltd.</t>
  </si>
  <si>
    <t>VCS1182</t>
  </si>
  <si>
    <t>CGN Inner Mongolia Zhurihe Phase I Wind Farm Project</t>
  </si>
  <si>
    <t>VCS1183</t>
  </si>
  <si>
    <t>Xinjiang Jimunai CGN Phase I Wind Farm Project</t>
  </si>
  <si>
    <t>Xinjiang Jimunai CGN Wind Power Co., Ltd.</t>
  </si>
  <si>
    <t>VCS1184</t>
  </si>
  <si>
    <t>Hebei Chengde Weichang Wuxiangliang Wind Power Project</t>
  </si>
  <si>
    <t>Hebei Longyuan Wind Power Co., Ltd.</t>
  </si>
  <si>
    <t>VCS1185</t>
  </si>
  <si>
    <t>VCS1186</t>
  </si>
  <si>
    <t>VCS1187</t>
  </si>
  <si>
    <t>Shandong Yishui Tangwangshan Wind Farm Project</t>
  </si>
  <si>
    <t>Yishui Tangwangshan Wind Power Co., Ltd.</t>
  </si>
  <si>
    <t>VCS1188</t>
  </si>
  <si>
    <t>Shandong Wendeng Zhangjiachan Wind Farm Project</t>
  </si>
  <si>
    <t>Wendeng Zhangjiachan Wind Power Co., Ltd.</t>
  </si>
  <si>
    <t>VCS1189</t>
  </si>
  <si>
    <t>Shandong Taipingshan Wind Farm Project</t>
  </si>
  <si>
    <t>Anqiu Taipingshan Wind Power Co., Ltd.</t>
  </si>
  <si>
    <t>VCS119</t>
  </si>
  <si>
    <t>Changtan Hydro Power Project in Guizhou Province</t>
  </si>
  <si>
    <t>Sinan Tengyuan Shuanghe Electric Power Co. Ltd.</t>
  </si>
  <si>
    <t>VCS1190</t>
  </si>
  <si>
    <t>Wind power project in Gujarat</t>
  </si>
  <si>
    <t>Mytrah Energy (INDIA) Ltd.</t>
  </si>
  <si>
    <t>VCS1191</t>
  </si>
  <si>
    <t>Jamanwada Wind Power Project in Gujarat</t>
  </si>
  <si>
    <t>Bindu Vayu Urja Private Limited (BVUPL)</t>
  </si>
  <si>
    <t>VCS1192</t>
  </si>
  <si>
    <t>Metro Line 1 Lima, Peru</t>
  </si>
  <si>
    <t>Auto. Authority Electrical Mass Transit Sys - AATE</t>
  </si>
  <si>
    <t>VCS1193</t>
  </si>
  <si>
    <t>Murat Hydroelectric Power Plant</t>
  </si>
  <si>
    <t>VCS1194</t>
  </si>
  <si>
    <t>M/s Bindu Vayu Urja Private Limited</t>
  </si>
  <si>
    <t>VCS1195</t>
  </si>
  <si>
    <t>Wind Power Project in Rajasthan</t>
  </si>
  <si>
    <t>VCS1196</t>
  </si>
  <si>
    <t>Gansu Yongdeng Longlin Hydro Power Project</t>
  </si>
  <si>
    <t>Gansu Longlin Hydropower Development Co., Ltd</t>
  </si>
  <si>
    <t>VCS1197</t>
  </si>
  <si>
    <t>Chakala Wind Power Project in Maharashtra</t>
  </si>
  <si>
    <t>VCS1198</t>
  </si>
  <si>
    <t>Pembelik Hydro Electricity Power Plant</t>
  </si>
  <si>
    <t>Darenhes Elektrik Uretimi A.S.</t>
  </si>
  <si>
    <t>VCS1199</t>
  </si>
  <si>
    <t>Bugoye 13.0 MW Run-of-River Hydropower Project</t>
  </si>
  <si>
    <t>VCS12</t>
  </si>
  <si>
    <t>Chuanwei Group 24 MW Waste Gas based Captive Power Plant</t>
  </si>
  <si>
    <t>Neijiang Xingming Energy Co., Ltd.</t>
  </si>
  <si>
    <t>VCS120</t>
  </si>
  <si>
    <t>Aydin Salavatli Dora-1 Geothermal Power Plant</t>
  </si>
  <si>
    <t>Menderes Geothermal Elektrik Uretim A.S</t>
  </si>
  <si>
    <t>VCS1200</t>
  </si>
  <si>
    <t>Guohua Wulate Zhongqi Chuanjing Phase II Wind Farm Project</t>
  </si>
  <si>
    <t>Guohua Bayannaoer (Wulate Zhongqi) Wind  Power Co.</t>
  </si>
  <si>
    <t>VCS1201</t>
  </si>
  <si>
    <t>Gola REDD project</t>
  </si>
  <si>
    <t>Gola Rainforest Conservation LG</t>
  </si>
  <si>
    <t>VCS1202</t>
  </si>
  <si>
    <t>LOWER ZAMBEZI REDD+ PROJECT</t>
  </si>
  <si>
    <t>VM0009</t>
  </si>
  <si>
    <t>BioCarbon Partners</t>
  </si>
  <si>
    <t>VCS1203</t>
  </si>
  <si>
    <t>Suzlon 8.40 MW Wind Power Project</t>
  </si>
  <si>
    <t>Kishangarh Hi-tech Textile Park</t>
  </si>
  <si>
    <t>VCS1204</t>
  </si>
  <si>
    <t>Guohua Wulate Zhongqi Phase I 49.5 MW Wind farm Project</t>
  </si>
  <si>
    <t>VCS1205</t>
  </si>
  <si>
    <t>Tatar Hydro Electricity Power Plant</t>
  </si>
  <si>
    <t>VCS1206</t>
  </si>
  <si>
    <t>Montanitas Hydroelectric Project</t>
  </si>
  <si>
    <t>VCS1207</t>
  </si>
  <si>
    <t>Sinner Wind Power Project in Maharashtra</t>
  </si>
  <si>
    <t>VCS1208</t>
  </si>
  <si>
    <t>Nam Chim Hydro Power Project</t>
  </si>
  <si>
    <t>Song Lam Construction and Investment Company Ltd</t>
  </si>
  <si>
    <t>VCS1209</t>
  </si>
  <si>
    <t>Wind Power Project at Bhachau by Powerica Limited</t>
  </si>
  <si>
    <t>POWERICA LIMITED</t>
  </si>
  <si>
    <t>VCS121</t>
  </si>
  <si>
    <t>Saihanba North 45.05 MW Windfarm Project</t>
  </si>
  <si>
    <t>VCS1210</t>
  </si>
  <si>
    <t>Green Energy Project at Kutch by Powerica Limited</t>
  </si>
  <si>
    <t>VCS1211</t>
  </si>
  <si>
    <t>Green Energy Project at Gujarat by Powerica Limited</t>
  </si>
  <si>
    <t>VCS1212</t>
  </si>
  <si>
    <t>10 MWp Grid Interactive Solar Power Project in Gujarat Solar Park, India</t>
  </si>
  <si>
    <t>VCS1213</t>
  </si>
  <si>
    <t>BIOMASS BASED COGENERATION PROJECT BY SSA INTERNATIONAL LIMITED AT HARYANA, INDIA</t>
  </si>
  <si>
    <t>SSA INTERNATIONAL LIMITED</t>
  </si>
  <si>
    <t>VCS1214</t>
  </si>
  <si>
    <t>Vajrakarur Wind Power Project in Andhra Pradesh</t>
  </si>
  <si>
    <t>Mytrah Vayu (Pennar) Private Limited</t>
  </si>
  <si>
    <t>VCS1215</t>
  </si>
  <si>
    <t>The Makira Forest Protected Area in Madagascar</t>
  </si>
  <si>
    <t>The Wildlife Conservation Society (WCS)</t>
  </si>
  <si>
    <t>VCS1216</t>
  </si>
  <si>
    <t>VCS1217</t>
  </si>
  <si>
    <t>Electricity Generation through Wind Power by SRHHL</t>
  </si>
  <si>
    <t>Sree Rayalaseema Hi-Strength Hypo Limited</t>
  </si>
  <si>
    <t>VCS1218</t>
  </si>
  <si>
    <t>Evio Kuiñaji Ese´Eja Cuana, To Mitigate Climate Change, Madre de Dios - Perú</t>
  </si>
  <si>
    <t>VCS1219</t>
  </si>
  <si>
    <t>Xinjiang Bazhou Haermodun 15MW Hydropower Project</t>
  </si>
  <si>
    <t>Xinjiang Bazhou Xinhua Hydropower Development Co.</t>
  </si>
  <si>
    <t>VCS122</t>
  </si>
  <si>
    <t>17.45 MW Bundled Wind Power Project in India</t>
  </si>
  <si>
    <t>VCS1220</t>
  </si>
  <si>
    <t>Luoning Biomass Cogeneration Project</t>
  </si>
  <si>
    <t>West Henan Xinhua Irrigation and Hydroelectricity</t>
  </si>
  <si>
    <t>VCS1221</t>
  </si>
  <si>
    <t>Eglence I-II Hydroelectric Power Plant</t>
  </si>
  <si>
    <t>VCS1222</t>
  </si>
  <si>
    <t>Kaiyang 15100 Rural Methane Digesters Project in Guizhou Province, China</t>
  </si>
  <si>
    <t>AMS-III.R.</t>
  </si>
  <si>
    <t>Guizhou Haikang Marsh gas Material Trade Co,Ltd.</t>
  </si>
  <si>
    <t>VCS1223</t>
  </si>
  <si>
    <t>Guizhou Black Carbon Energy Tech Prom &amp; App Co. Lt</t>
  </si>
  <si>
    <t>VCS1224</t>
  </si>
  <si>
    <t>VCS1225</t>
  </si>
  <si>
    <t>Kenya Agricultural Carbon Project</t>
  </si>
  <si>
    <t>VM0017</t>
  </si>
  <si>
    <t>Vi Agroforestry Programme</t>
  </si>
  <si>
    <t>VCS1226</t>
  </si>
  <si>
    <t>Anhui Zhongxing Shouchuang Energy-Saving Service Co. Ltd. Biomass Boiler Retrofitting Project</t>
  </si>
  <si>
    <t>Anhui Zhongxing Shouchuang Energy-saving Service</t>
  </si>
  <si>
    <t>VCS1227</t>
  </si>
  <si>
    <t>Lebu III Wind Farm Project</t>
  </si>
  <si>
    <t>VCS1228</t>
  </si>
  <si>
    <t>El Panul</t>
  </si>
  <si>
    <t>VCS1229</t>
  </si>
  <si>
    <t>Fronteira and Novicel Ceramics Fuel Switching Project</t>
  </si>
  <si>
    <t>VCS123</t>
  </si>
  <si>
    <t>Longwangtan 15MW Hydro Power Project in Guizhou Province</t>
  </si>
  <si>
    <t>Longyuan Hydro Power Development in Congiang Count</t>
  </si>
  <si>
    <t>VCS1230</t>
  </si>
  <si>
    <t>Solar Photovoltaic Power Project at Jalgaon, Maharashtra</t>
  </si>
  <si>
    <t>Jain Irrigation Systems Ltd.</t>
  </si>
  <si>
    <t>VCS1231</t>
  </si>
  <si>
    <t>Mordogan Wind Power Project, Turkey</t>
  </si>
  <si>
    <t>VCS1232</t>
  </si>
  <si>
    <t>VCS1233</t>
  </si>
  <si>
    <t>Reforestation with Rubber on degraded lands of Colombia</t>
  </si>
  <si>
    <t>VCS1234</t>
  </si>
  <si>
    <t>VCS1235</t>
  </si>
  <si>
    <t>Hydroelectric Project Cantayus</t>
  </si>
  <si>
    <t>Generadora Cantayus S.A.S. E.S.P.</t>
  </si>
  <si>
    <t>VCS1236</t>
  </si>
  <si>
    <t>25 MW Solar PV Project in Gujarat</t>
  </si>
  <si>
    <t>Visual Percept Solar Projects Pvt. Ltd. (VPSPPL)</t>
  </si>
  <si>
    <t>VCS1237</t>
  </si>
  <si>
    <t>YUCE Hydroelectric Power Plant</t>
  </si>
  <si>
    <t>Menerji Elektrik Uretim Dag. Paz. San. Ve Tic. San</t>
  </si>
  <si>
    <t>VCS1238</t>
  </si>
  <si>
    <t>AAC Blocks project by Mohit Industries Limited</t>
  </si>
  <si>
    <t>AMS-III.Z</t>
  </si>
  <si>
    <t>VCS1239</t>
  </si>
  <si>
    <t>Ozone Envirotech Private Limited</t>
  </si>
  <si>
    <t>VCS124</t>
  </si>
  <si>
    <t>Gansu Yumen Sanshilijingzi Wind Power Project</t>
  </si>
  <si>
    <t>Gansu Jieyuan Wind Power Co., Ltd.</t>
  </si>
  <si>
    <t>VCS1240</t>
  </si>
  <si>
    <t>Joburg Landfill Gas to Energy Project</t>
  </si>
  <si>
    <t>VCS1241</t>
  </si>
  <si>
    <t>Veer (NLBC) Small Hydro Power Project</t>
  </si>
  <si>
    <t>VCS1242</t>
  </si>
  <si>
    <t>Inner Mongolia Helin Shimenzi 49.5MW Wind Power Project</t>
  </si>
  <si>
    <t>Longyuan Inner Mongolia Wind Power Co., Ltd.</t>
  </si>
  <si>
    <t>VCS1243</t>
  </si>
  <si>
    <t>VCS1244</t>
  </si>
  <si>
    <t>VCS1245</t>
  </si>
  <si>
    <t>VCS1246</t>
  </si>
  <si>
    <t>Agricultural Soil Carbon Through Improved Grassland Management in New Zealand</t>
  </si>
  <si>
    <t>Cogent Farming Business Systems Ltd</t>
  </si>
  <si>
    <t>VCS1247</t>
  </si>
  <si>
    <t>CGN Aletai Qinghe Phase I 20MWp Grid-connected PV Power Plant Project</t>
  </si>
  <si>
    <t>CGN Enfinity (Dunhuang) Solar Energy Development</t>
  </si>
  <si>
    <t>VCS1248</t>
  </si>
  <si>
    <t>CGN Hami Phase I 20MWp Grid-connected PV Power Plant Project</t>
  </si>
  <si>
    <t>CGN Solar Power Development Co., LTD</t>
  </si>
  <si>
    <t>VCS1249</t>
  </si>
  <si>
    <t>CGN Kashi Yingjisha Phase I 20MWp Grid-connected PV Power Plant Project</t>
  </si>
  <si>
    <t>VCS125</t>
  </si>
  <si>
    <t>Taicang Waste Incineration Project</t>
  </si>
  <si>
    <t>Taicang Waste Incineration Cogeneration Co. Ltd</t>
  </si>
  <si>
    <t>VCS1250</t>
  </si>
  <si>
    <t>CGN Dunhuang 10MW Grid-connected Solar PV Power Generation Project</t>
  </si>
  <si>
    <t>VCS1251</t>
  </si>
  <si>
    <t>Fuel Efficient Stoves in Zambia CPA 1</t>
  </si>
  <si>
    <t>AMS-III.G.</t>
  </si>
  <si>
    <t>3 Rocks Limited</t>
  </si>
  <si>
    <t>VCS1252</t>
  </si>
  <si>
    <t>Fuel Efficient Stoves in Zambia CPA 2</t>
  </si>
  <si>
    <t>VCS1253</t>
  </si>
  <si>
    <t>Fuel Efficient Stoves in Zambia CPA 3</t>
  </si>
  <si>
    <t>VCS1254</t>
  </si>
  <si>
    <t>Yelisirur wind power project, India</t>
  </si>
  <si>
    <t>Bhoruka Power Corporation Limited</t>
  </si>
  <si>
    <t>VCS1255</t>
  </si>
  <si>
    <t>5.35 MW Wind Power Project by GeeCee Ventures Ltd</t>
  </si>
  <si>
    <t>GeeCee Ventures Limited</t>
  </si>
  <si>
    <t>VCS1256</t>
  </si>
  <si>
    <t>CFL lighting Scheme Thiruvananthapuram Urban</t>
  </si>
  <si>
    <t>AMS-II.J.</t>
  </si>
  <si>
    <t>Energy Management Centre - Kerala</t>
  </si>
  <si>
    <t>VCS1257</t>
  </si>
  <si>
    <t>Wind Power Project of CLP Wind Farms (India) Private Limited</t>
  </si>
  <si>
    <t>CLP Wind Farms (India) Private Limited</t>
  </si>
  <si>
    <t>VCS1258</t>
  </si>
  <si>
    <t>Saint Nikola Wind Farm</t>
  </si>
  <si>
    <t>VCS1259</t>
  </si>
  <si>
    <t>Chacayes Hydroelectric Project, Chile</t>
  </si>
  <si>
    <t>Pacific Hydro Chacayes S.A.</t>
  </si>
  <si>
    <t>VCS1260</t>
  </si>
  <si>
    <t>VCS1261</t>
  </si>
  <si>
    <t>Grid connected electricity generation using natural gas by Lanco Kondapalli Power Limited</t>
  </si>
  <si>
    <t>Lanco Kondapalli Power Limited</t>
  </si>
  <si>
    <t>VCS1262</t>
  </si>
  <si>
    <t>Wind power project in Tamil Nadu</t>
  </si>
  <si>
    <t>VCS1263</t>
  </si>
  <si>
    <t>DGKCC municipal solid waste management bundled project</t>
  </si>
  <si>
    <t>VCS1264</t>
  </si>
  <si>
    <t>Yunnan Longjiang 240MW Hydropower Project, in P.R. China</t>
  </si>
  <si>
    <t>Yunnan Longjiang Hydropower Project Development Co</t>
  </si>
  <si>
    <t>VCS1265</t>
  </si>
  <si>
    <t>CFL lighting scheme Bachat Lamp Yojana in Thiruvananthapuram</t>
  </si>
  <si>
    <t>VCS1266</t>
  </si>
  <si>
    <t>CFL LIGHTING SCHEME BACHAT LAMP YOJANA IN PATHANAMTHITTA</t>
  </si>
  <si>
    <t>VCS1267</t>
  </si>
  <si>
    <t>CFL LIGHTING SCHEME BACHAT LAMP YOJANA IN KOTTAYAM</t>
  </si>
  <si>
    <t>VCS1268</t>
  </si>
  <si>
    <t>CFL LIGHTING SCHEME BACHAT LAMP YOJANA IN KOTTARAKKARA</t>
  </si>
  <si>
    <t>VCS1269</t>
  </si>
  <si>
    <t>CFL LIGHTING SCHEME BACHAT LAMP YOJANA IN KOLLAM</t>
  </si>
  <si>
    <t>VCS127</t>
  </si>
  <si>
    <t>Fuel switchover from higher carbon intensive fuels to Natural Gas (NG) at Indian Farmers Fertiliser Cooperative Ltd (IFFCO) in Phulpur Village, Allahabad, Uttar Pradesh by M/s Indian Farmers Fertiliser Cooperative Ltd (IFFCO)</t>
  </si>
  <si>
    <t>INDIAN FARMERS FERTILISER COOPERATIVE LIMITED</t>
  </si>
  <si>
    <t>Chemical industry</t>
  </si>
  <si>
    <t>VCS1270</t>
  </si>
  <si>
    <t>CFL LIGHTING SCHEME BACHAT LAMP YOJANA IN PALAKKAD</t>
  </si>
  <si>
    <t>VCS1271</t>
  </si>
  <si>
    <t>CFL LIGHTING SCHEME BACHAT LAMP YOJANA IN SHORNUR</t>
  </si>
  <si>
    <t>VCS1272</t>
  </si>
  <si>
    <t>CFL Lighting Scheme Bachat Lamp Yojana in Tirur</t>
  </si>
  <si>
    <t>VCS1273</t>
  </si>
  <si>
    <t>CFL lighting scheme Bachat Lamp Yojana in Manjeri</t>
  </si>
  <si>
    <t>VCS1274</t>
  </si>
  <si>
    <t>CFL lighting scheme Bachat Lamp Yojana in Kannur</t>
  </si>
  <si>
    <t>VCS1275</t>
  </si>
  <si>
    <t>CFL lighting scheme Bachat Lamp Yojana in Kozhikode</t>
  </si>
  <si>
    <t>VCS1276</t>
  </si>
  <si>
    <t>CFL Lighting Scheme Bachat Lamp Yojana in Vadakara</t>
  </si>
  <si>
    <t>VCS1277</t>
  </si>
  <si>
    <t>CFL LIGHTING SCHEME BACHAT LAMP YOJANA IN KASARGOD AND SREEKANDPURAM</t>
  </si>
  <si>
    <t>VCS1278</t>
  </si>
  <si>
    <t>CFL LIGHTING SCHEME BACHAT LAMP YOJANA IN THRISSUR</t>
  </si>
  <si>
    <t>VCS1279</t>
  </si>
  <si>
    <t>CFL Lighting Scheme Bachat Lamp Yojana in Ernakulam</t>
  </si>
  <si>
    <t>VCS128</t>
  </si>
  <si>
    <t>Promotion of Low cost Irrigation Device in Eastern States of India</t>
  </si>
  <si>
    <t>AMS-I.B.</t>
  </si>
  <si>
    <t>VCS1280</t>
  </si>
  <si>
    <t>CFL LIGHTING SCHEME BACHAT LAMP YOJANA IN IRINJALAKKUDA</t>
  </si>
  <si>
    <t>VCS1281</t>
  </si>
  <si>
    <t>CFL LIGHTING SCHEME BACHAT LAMP YOJANA IN PALA &amp; THODUPUZHA</t>
  </si>
  <si>
    <t>VCS1282</t>
  </si>
  <si>
    <t>CFL LIGHTING SCHEME BACHAT LAMP YOJANA IN ALLAPPUZHA</t>
  </si>
  <si>
    <t>VCS1283</t>
  </si>
  <si>
    <t>CFL Lighting Scheme Bachat Lamp Yojana in Perumbavoor</t>
  </si>
  <si>
    <t>VCS1284</t>
  </si>
  <si>
    <t>Kandil Dam and Hydroelectric Power Plant</t>
  </si>
  <si>
    <t>VCS1285</t>
  </si>
  <si>
    <t>New Leaf Carbon Project</t>
  </si>
  <si>
    <t>Tasmanian Land Conservancy</t>
  </si>
  <si>
    <t>VCS1286</t>
  </si>
  <si>
    <t>Ishasha 6.6 MW Small Hydropower Project</t>
  </si>
  <si>
    <t>VCS1287</t>
  </si>
  <si>
    <t>Kavsakbendi Hydroelectric Power Plant</t>
  </si>
  <si>
    <t>VCS1288</t>
  </si>
  <si>
    <t>Bundled small scale wind energy VCS project activity by Envarrior Consulting Services-I</t>
  </si>
  <si>
    <t>VCS1289</t>
  </si>
  <si>
    <t>Talas de Maciel II Wind Farm</t>
  </si>
  <si>
    <t>Cadonal S.A.</t>
  </si>
  <si>
    <t>VCS129</t>
  </si>
  <si>
    <t>10 MW biomass based power project of Ind Power Limited.</t>
  </si>
  <si>
    <t>Ind Power Limited</t>
  </si>
  <si>
    <t>VCS1290</t>
  </si>
  <si>
    <t>Biomass Based Power Project by Bahl Paper Mills Ltd at Kashipur</t>
  </si>
  <si>
    <t>VCS1291</t>
  </si>
  <si>
    <t>Hydro Power Project in backward district of Andhra Pradesh, India</t>
  </si>
  <si>
    <t>Andhra Pradesh Power Generation Corporation Limited</t>
  </si>
  <si>
    <t>VCS1293</t>
  </si>
  <si>
    <t>14.4 MW Grid Connected Wind Power Project of Vaibhavlaxmi Clean Energy in Madhya Pradesh and Tamil Nadu, India</t>
  </si>
  <si>
    <t>Vaibhavlaxmi Clean Energy LLP</t>
  </si>
  <si>
    <t>VCS1294</t>
  </si>
  <si>
    <t>VCS1295</t>
  </si>
  <si>
    <t>Biomass Based Steam Generation Plant</t>
  </si>
  <si>
    <t>CHANAKYA DAIRY PRODUCTS LIMITED</t>
  </si>
  <si>
    <t>VCS1296</t>
  </si>
  <si>
    <t>Tuana 7.66 MW Hydroelectric Power Plant</t>
  </si>
  <si>
    <t>VCS1297</t>
  </si>
  <si>
    <t>Eren 37 MW Hydroelectric Power Plant</t>
  </si>
  <si>
    <t>VCS1298</t>
  </si>
  <si>
    <t>Biomass Based Steam Generation Project by Industrial Progressive India Limited</t>
  </si>
  <si>
    <t>Industrial Progressive India Limited</t>
  </si>
  <si>
    <t>VCS1299</t>
  </si>
  <si>
    <t>Fuel switch from NG to biomass in Godrej Industries Limited, Valia</t>
  </si>
  <si>
    <t>Godrej Industries Limited</t>
  </si>
  <si>
    <t>VCS13</t>
  </si>
  <si>
    <t>Coal Mine Methane Capture and Use Project at the North Antelope Rochelle Coal Mine Complex</t>
  </si>
  <si>
    <t>VMR0001</t>
  </si>
  <si>
    <t>Peabody Natural Gas, LLC</t>
  </si>
  <si>
    <t>VCS130</t>
  </si>
  <si>
    <t>Arrozal, GGP and Sul America Ceramics Fuel Switching Project</t>
  </si>
  <si>
    <t>VCS1300</t>
  </si>
  <si>
    <t>Papart Large Scale Run-of-River Hydro Powerplant Project</t>
  </si>
  <si>
    <t>VCS1301</t>
  </si>
  <si>
    <t>VCS1302</t>
  </si>
  <si>
    <t>Thermal Energy Generation Using Biomass by Kwality Dairy (India) Limited (KDIL)</t>
  </si>
  <si>
    <t>Kwality Limited (formerly known as Kwality Dairy (</t>
  </si>
  <si>
    <t>VCS1303</t>
  </si>
  <si>
    <t>Biomass based Renewable Energy Generation at Karnal</t>
  </si>
  <si>
    <t>Modern Dairies Limited</t>
  </si>
  <si>
    <t>VCS1304</t>
  </si>
  <si>
    <t>Guohua Rongcheng Phase III Wind Farm Project</t>
  </si>
  <si>
    <t>VCS1305</t>
  </si>
  <si>
    <t>CIty and County of Honolulu Solid Waste to Energy Facility - 3RD Boiler Expansion</t>
  </si>
  <si>
    <t>HAWAII</t>
  </si>
  <si>
    <t>City of Honolulu, Department of Environmental Serv</t>
  </si>
  <si>
    <t>VCS1306</t>
  </si>
  <si>
    <t>Weatherization Of Single Family and Multi-Family Homes in Virginia</t>
  </si>
  <si>
    <t>VCS1307</t>
  </si>
  <si>
    <t>Biomass Based Steam Generation Plant Farmgate Agro Milch</t>
  </si>
  <si>
    <t>FARMGATE AGRO MILCH PRIVATE LIMITED</t>
  </si>
  <si>
    <t>VCS1308</t>
  </si>
  <si>
    <t>Parque Eolico Maldonado</t>
  </si>
  <si>
    <t>R del Sur, S.A.</t>
  </si>
  <si>
    <t>VCS1309</t>
  </si>
  <si>
    <t>Clean Energy Project in India</t>
  </si>
  <si>
    <t>Evergreen Ecotech Private Limited</t>
  </si>
  <si>
    <t>VCS131</t>
  </si>
  <si>
    <t>Sol Nascente Ceramic Fuel Switching Project</t>
  </si>
  <si>
    <t>VCS1310</t>
  </si>
  <si>
    <t>Guohua Tongliao Kezuo Zhongqi Phase I 49.5 MW Wind Farm Project</t>
  </si>
  <si>
    <t>Guohua (Tongliao) Wind Power Co., Ltd.</t>
  </si>
  <si>
    <t>VCS1311</t>
  </si>
  <si>
    <t>Carbon Emissions Reduction Project in the Corridor Ankeniheny-Zahamena (CAZ) Protected Area, Madagascar</t>
  </si>
  <si>
    <t>VCS1312</t>
  </si>
  <si>
    <t>Inner Mongolia Tongliao Wind Farm Project Phase III</t>
  </si>
  <si>
    <t>Guohua (Tongliao) Wind Power Co.,Ltd.</t>
  </si>
  <si>
    <t>VCS1313</t>
  </si>
  <si>
    <t>Inner Mongolia Tongliao Wind Farm Project Phase IV</t>
  </si>
  <si>
    <t>VCS1314</t>
  </si>
  <si>
    <t>VCS1315</t>
  </si>
  <si>
    <t>Biomass based cogeneration plant at Godrej Agrovet Ltd. Chintampalli</t>
  </si>
  <si>
    <t>Godrej Agrovet Limited</t>
  </si>
  <si>
    <t>VCS1316</t>
  </si>
  <si>
    <t>Biomass based renewable energy generation at Godrej Agrovet Ltd. Kanumolu</t>
  </si>
  <si>
    <t>VCS1317</t>
  </si>
  <si>
    <t>Reforestation Grouped Project at Pratigi Environmental Protection Area</t>
  </si>
  <si>
    <t>AR-AMS0007</t>
  </si>
  <si>
    <t>VCS1318</t>
  </si>
  <si>
    <t>Livelihoods' mangrove restoration grouped project in Senegal</t>
  </si>
  <si>
    <t>AR-AM0014</t>
  </si>
  <si>
    <t>VCS1319</t>
  </si>
  <si>
    <t>Hydelec Madagascar</t>
  </si>
  <si>
    <t>VCS132</t>
  </si>
  <si>
    <t>9 MW Neria Hyrdroelectric project, Karnataka, India</t>
  </si>
  <si>
    <t>VCS1320</t>
  </si>
  <si>
    <t>Sichuan Baoxing Dongfeng Hydropower Project</t>
  </si>
  <si>
    <t>Sichuan Ya an Qingyuan Hydro energy Co., Ltd.</t>
  </si>
  <si>
    <t>VCS1321</t>
  </si>
  <si>
    <t>Alto Maipo Hydroelectric Project</t>
  </si>
  <si>
    <t>Alto Maipo SpA</t>
  </si>
  <si>
    <t>VCS1322</t>
  </si>
  <si>
    <t>Buyukduz Hydroelectric Power Plant, Turkey</t>
  </si>
  <si>
    <t>Ayen Enerji A.S.</t>
  </si>
  <si>
    <t>VCS1323</t>
  </si>
  <si>
    <t>Bundled small scale wind energy VCS project activity by Envarrior Consulting Services-2</t>
  </si>
  <si>
    <t>Cera Sanitaryware Limited</t>
  </si>
  <si>
    <t>VCS1324</t>
  </si>
  <si>
    <t>Lighting up Africa</t>
  </si>
  <si>
    <t>Standard Bank Plc</t>
  </si>
  <si>
    <t>VCS1325</t>
  </si>
  <si>
    <t>Mjumita Community Forest Project (Lindi)</t>
  </si>
  <si>
    <t>VCS1326</t>
  </si>
  <si>
    <t>Laguna Seca Forest Carbon Project</t>
  </si>
  <si>
    <t>Belize</t>
  </si>
  <si>
    <t>VCS1327</t>
  </si>
  <si>
    <t>Reforestation of deforested land in Madagascar</t>
  </si>
  <si>
    <t>EcoFormation</t>
  </si>
  <si>
    <t>VCS1328</t>
  </si>
  <si>
    <t>Araku Valley Livelihood Project</t>
  </si>
  <si>
    <t>VCS1329</t>
  </si>
  <si>
    <t>VCS133</t>
  </si>
  <si>
    <t>15 MW grid-connected wind power project by MMTC in Karnataka</t>
  </si>
  <si>
    <t>MMTC Limited</t>
  </si>
  <si>
    <t>VCS1330</t>
  </si>
  <si>
    <t>Midilli Hydroelectric Power Plant</t>
  </si>
  <si>
    <t>Masat Enerji Elektrik Uretim ve Tic. Ltd. Sti.</t>
  </si>
  <si>
    <t>VCS1331</t>
  </si>
  <si>
    <t>Torlar 14.834 MWe Hydroelectric power plant</t>
  </si>
  <si>
    <t>KAM Enerji Uretim Sanayi ve Ticaret</t>
  </si>
  <si>
    <t>VCS1332</t>
  </si>
  <si>
    <t>Reforestation Project in Yingjing County, Sichuan Province</t>
  </si>
  <si>
    <t>VCS1333</t>
  </si>
  <si>
    <t>Dagbasi Hydroelectric Power Plant</t>
  </si>
  <si>
    <t>VCS1334</t>
  </si>
  <si>
    <t>Yunnan Tengzhong New Energy Technology Co. Ltd. Biomass Heating System Retrofitting and Biomass Collection Station Project</t>
  </si>
  <si>
    <t>Yunnan Tengzhong New Energy Technology Co. Ltd.</t>
  </si>
  <si>
    <t>VCS1335</t>
  </si>
  <si>
    <t>Bundled Biomass Project in India</t>
  </si>
  <si>
    <t>VCS1336</t>
  </si>
  <si>
    <t>Oylat Hydroelectric Power Plant</t>
  </si>
  <si>
    <t>VCS1337</t>
  </si>
  <si>
    <t>AAC blocks manufacturing unit based on an energy efficient brick/block manufacturing technology by Biltech Building Elements (surat)</t>
  </si>
  <si>
    <t>Biltech Building Elemnts Limited</t>
  </si>
  <si>
    <t>VCS1338</t>
  </si>
  <si>
    <t>AAC blocks manufacturing unit based on an energy efficient brick/block manufacturing technology by Biltech Building Elements (Budge-Budge)</t>
  </si>
  <si>
    <t>VCS1339</t>
  </si>
  <si>
    <t>Renencom Afforestation/Reforestation Grouped Project</t>
  </si>
  <si>
    <t>Renencom</t>
  </si>
  <si>
    <t>VCS134</t>
  </si>
  <si>
    <t>3.9 MW Bundled renewable energy project in Tamil Nadu, India</t>
  </si>
  <si>
    <t>CRP India Private Ltd</t>
  </si>
  <si>
    <t>VCS1340</t>
  </si>
  <si>
    <t>Bale Mountains Eco-region REDD+ project</t>
  </si>
  <si>
    <t>Oromia Forest and Wildlife Enterprise</t>
  </si>
  <si>
    <t>VCS1341</t>
  </si>
  <si>
    <t>8.40MW Bundled Wind Power Project in Rajasthan by Friends Salt Works &amp; Allied Ind. &amp; Gautam Freight Pvt. Ltd.</t>
  </si>
  <si>
    <t>Friends Salt Works &amp; Allied Ind. &amp; Gautam Freight</t>
  </si>
  <si>
    <t>VCS1342</t>
  </si>
  <si>
    <t>AAC Block/Panel Manufacturing unit at Krishna, Andhra Pradesh</t>
  </si>
  <si>
    <t>VCS1343</t>
  </si>
  <si>
    <t>Kuzuko Lodge Private Game Reserve thicket restoration project</t>
  </si>
  <si>
    <t>Spekboom Trading (Pty) Ltd</t>
  </si>
  <si>
    <t>VCS1344</t>
  </si>
  <si>
    <t>Murat HEPP</t>
  </si>
  <si>
    <t>Murat HEPP Energy Electricity Generation and Trade</t>
  </si>
  <si>
    <t>VCS1345</t>
  </si>
  <si>
    <t>Boyabat Hydroelectric Power Plant</t>
  </si>
  <si>
    <t>Boyabat Elektrik Uretim Ve Ticaret AS</t>
  </si>
  <si>
    <t>VCS1346</t>
  </si>
  <si>
    <t>49.5 MW Wind Power Project by FFCEL in Pakistan</t>
  </si>
  <si>
    <t>FFC Energy Limited</t>
  </si>
  <si>
    <t>VCS1347</t>
  </si>
  <si>
    <t>KSAIL Bagasse Power Project</t>
  </si>
  <si>
    <t>VCS1348</t>
  </si>
  <si>
    <t>Las Pizarras Project</t>
  </si>
  <si>
    <t>Empresa Electrica Rio Doble</t>
  </si>
  <si>
    <t>VCS1349</t>
  </si>
  <si>
    <t>Peralta I Wind Power Project</t>
  </si>
  <si>
    <t>Palmatir S.A.</t>
  </si>
  <si>
    <t>VCS135</t>
  </si>
  <si>
    <t>Shangyi Manjing Windfarm Project</t>
  </si>
  <si>
    <t>Guohua (Hebei) Renewable Energy Co Ltd.</t>
  </si>
  <si>
    <t>VCS1350</t>
  </si>
  <si>
    <t>New Ulsan 950MW LNG power generation project</t>
  </si>
  <si>
    <t>Korea East-West Power Co., Ltd</t>
  </si>
  <si>
    <t>VCS1351</t>
  </si>
  <si>
    <t>Planting for the Future: Financially sustainable agroforestry systems and payments for ecosystem services</t>
  </si>
  <si>
    <t>Plant your Future</t>
  </si>
  <si>
    <t>VCS1352</t>
  </si>
  <si>
    <t>TAMILNADU SPINNING MILLS ASSOCIATION (TASMA)</t>
  </si>
  <si>
    <t>VCS1353</t>
  </si>
  <si>
    <t>Bundled Wind Power Project in Tamilnadu, India, co-ordinated by Tamilnadu Spinning Mills Association (TASMA-V2)</t>
  </si>
  <si>
    <t>VCS1354</t>
  </si>
  <si>
    <t>Ball State University Campus-Wide Clean Energy and Efficiency Project</t>
  </si>
  <si>
    <t>VM0025</t>
  </si>
  <si>
    <t>BALL STATE UNIVERSITY</t>
  </si>
  <si>
    <t>VCS1355</t>
  </si>
  <si>
    <t>4.2 MW renewable energy based power generation project in Andhra Pradesh by Hi- Tech</t>
  </si>
  <si>
    <t>VCS1356</t>
  </si>
  <si>
    <t>Jiangsu Dongtai Phase II Wind Power Project</t>
  </si>
  <si>
    <t>Guohua (Jiangsu) Wind Power Co., Ltd.</t>
  </si>
  <si>
    <t>VCS1357</t>
  </si>
  <si>
    <t>Waste Heat Recovery by Redesigning Skids at Reheat Furnace #2 of Erdemir</t>
  </si>
  <si>
    <t>Eregli Demir ve Celik Fabrikalari T.A.S.</t>
  </si>
  <si>
    <t>VCS1358</t>
  </si>
  <si>
    <t>Erdemir Sub-project # 6:Continuous Annealing Line (CAL) Waste Heat Recovery Boiler (WHRB)</t>
  </si>
  <si>
    <t>VCS1359</t>
  </si>
  <si>
    <t>Isangi REDD+ Project</t>
  </si>
  <si>
    <t>SAFBOIS, SPRL</t>
  </si>
  <si>
    <t>VCS136</t>
  </si>
  <si>
    <t>Tungabhadra Wind Power Project.</t>
  </si>
  <si>
    <t>VCS1360</t>
  </si>
  <si>
    <t>Forest Management to reduce deforestation and degradation in Shipibo Conibo and Cacataibo Indigenous communities of Ucayali region</t>
  </si>
  <si>
    <t>VCS1361</t>
  </si>
  <si>
    <t>Reforestation Project in Qinghai Province 2012</t>
  </si>
  <si>
    <t>VCS1362</t>
  </si>
  <si>
    <t>Shandan Dongle Beitan 50MW Solar Power Generation Project</t>
  </si>
  <si>
    <t>Shandan Xiehe Solar power generation Co., Ltd.</t>
  </si>
  <si>
    <t>VCS1363</t>
  </si>
  <si>
    <t>Doosan Heavy Industrys photovoltaic power plant VCS project</t>
  </si>
  <si>
    <t>VCS1364</t>
  </si>
  <si>
    <t>Hydroelectric Project PCH Luzma</t>
  </si>
  <si>
    <t>VCS1365</t>
  </si>
  <si>
    <t>Bundled small scale wind energy VCS project activity by Envarrior Consulting Services-3</t>
  </si>
  <si>
    <t>VCS1366</t>
  </si>
  <si>
    <t>2 x 2MW wind project by Bansal Windmills Pvt. Ltd.</t>
  </si>
  <si>
    <t>Bansal WindMill Pvt. Ltd.</t>
  </si>
  <si>
    <t>VCS1367</t>
  </si>
  <si>
    <t>VCS1368</t>
  </si>
  <si>
    <t>Urla Wind Power Plant</t>
  </si>
  <si>
    <t>VCS1369</t>
  </si>
  <si>
    <t>Scitus Luzhou Cement Co., Ltd WHR Power Generation Project (9MW)</t>
  </si>
  <si>
    <t>Scitus Luzhou Cement Co., Ltd</t>
  </si>
  <si>
    <t>VCS137</t>
  </si>
  <si>
    <t>Qixia Tangshanpeng Windfarm Project</t>
  </si>
  <si>
    <t>Carbon Resource Management Ltd</t>
  </si>
  <si>
    <t>VCS1370</t>
  </si>
  <si>
    <t>Guizhou Kai Li Rui An Jian Cai Co., Ltd WHR Power Generation Project (4.5MW)</t>
  </si>
  <si>
    <t>Guizhou Kai Li Rui An Jian Cai Co., Ltd</t>
  </si>
  <si>
    <t>VCS1371</t>
  </si>
  <si>
    <t>Guizhou Kong On Cement Company Limited WHR Power Generation Project (6MW)</t>
  </si>
  <si>
    <t>Guizhou Kong On Cement Company Limited</t>
  </si>
  <si>
    <t>VCS1372</t>
  </si>
  <si>
    <t>Saf I Hepp</t>
  </si>
  <si>
    <t>VCS1373</t>
  </si>
  <si>
    <t>Valencia College Campus-wide Clean Energy and Energy Efficiency Project</t>
  </si>
  <si>
    <t>Valencia College</t>
  </si>
  <si>
    <t>VCS1374</t>
  </si>
  <si>
    <t>Boston University: Campus-Wide Clean Energy &amp; Energy Efficiency Project</t>
  </si>
  <si>
    <t>Boston University</t>
  </si>
  <si>
    <t>VCS1375</t>
  </si>
  <si>
    <t>Portland State University Campus Clean Energy &amp; Energy Efficiency Project</t>
  </si>
  <si>
    <t>Portland State University</t>
  </si>
  <si>
    <t>VCS1376</t>
  </si>
  <si>
    <t>Spelman College Campus Wide Clean Energy &amp; Energy Efficiency Project</t>
  </si>
  <si>
    <t>Spelman College</t>
  </si>
  <si>
    <t>VCS1377</t>
  </si>
  <si>
    <t>Lock Haven Improved Forest Management Project</t>
  </si>
  <si>
    <t>Lock Haven City Authority</t>
  </si>
  <si>
    <t>VCS1378</t>
  </si>
  <si>
    <t>Forestry Project for the Basin of the Chinchina River, an Environmental and Productive Alternative for the City and the Region</t>
  </si>
  <si>
    <t>VCS1379</t>
  </si>
  <si>
    <t>Grand Valley State University - Campus Wide Clean Energy &amp; Energy Efficiency Project</t>
  </si>
  <si>
    <t>Grand Valley State University</t>
  </si>
  <si>
    <t>VCS138</t>
  </si>
  <si>
    <t>Greater New Bedford LFG Utilization Project</t>
  </si>
  <si>
    <t>VCS1380</t>
  </si>
  <si>
    <t>Akinci Hydroelectric Power Plant</t>
  </si>
  <si>
    <t>VCS1381</t>
  </si>
  <si>
    <t>HIMA (Hifadhi ya Misitu ya Asili ya jamii) REDD+ Program</t>
  </si>
  <si>
    <t>VCS1382</t>
  </si>
  <si>
    <t>The Envira Amazonia Project - A Tropical Forest Conservation Project in Acre, Brazil</t>
  </si>
  <si>
    <t>VCS1383</t>
  </si>
  <si>
    <t>University of Wisconsin - Stevens Point Campus Wide Clean Energy &amp; Energy Efficiency Project</t>
  </si>
  <si>
    <t>University of Wisconsin</t>
  </si>
  <si>
    <t>VCS1384</t>
  </si>
  <si>
    <t>Reduced Emissions from Avoided Deforestation in the Multiple Use Zone of the Maya Biosphere Reserve in Guatemala (GuateCarbon)</t>
  </si>
  <si>
    <t>VCS1385</t>
  </si>
  <si>
    <t>Yaprak Weir and HEPP</t>
  </si>
  <si>
    <t>Albe Enerji Elektrik Elektronik Danismanlik</t>
  </si>
  <si>
    <t>VCS1386</t>
  </si>
  <si>
    <t>Recast Energy Louisville Fuel Switch from Coal to Biomass for Thermal Energy</t>
  </si>
  <si>
    <t>VCS1387</t>
  </si>
  <si>
    <t>Biomass Based Co generation Project in Paper Mill at Village Rupana, Punjab, India</t>
  </si>
  <si>
    <t>Satia Industries Limited</t>
  </si>
  <si>
    <t>VCS1388</t>
  </si>
  <si>
    <t>Biomass based cogeneration project at Bihar, India</t>
  </si>
  <si>
    <t>VCS1389</t>
  </si>
  <si>
    <t>VCS139</t>
  </si>
  <si>
    <t>6 MW RPPL biomass based power plant</t>
  </si>
  <si>
    <t>Rithwik Power Projects Limited</t>
  </si>
  <si>
    <t>VCS1390</t>
  </si>
  <si>
    <t>VCS1391</t>
  </si>
  <si>
    <t>VCS1392</t>
  </si>
  <si>
    <t>Cajambre REDD+ Project</t>
  </si>
  <si>
    <t>Consejo Comunitario de Cajambre</t>
  </si>
  <si>
    <t>VCS1393</t>
  </si>
  <si>
    <t>Anaerobic digestion and heat generation at Sugar Corporation of Uganda Limited</t>
  </si>
  <si>
    <t>VCS1394</t>
  </si>
  <si>
    <t>Yagmur Hydroelectric Power Plant</t>
  </si>
  <si>
    <t>EY-TUR ENERJI ELEKTRIK URETIM VE TIC. LTD. STI.</t>
  </si>
  <si>
    <t>VCS1395</t>
  </si>
  <si>
    <t>VCS1396</t>
  </si>
  <si>
    <t>Rio Pepe y ACABA REDD+ Project</t>
  </si>
  <si>
    <t>VCS1397</t>
  </si>
  <si>
    <t>VCS1398</t>
  </si>
  <si>
    <t>Reducing Emissions from Deforestation and Carbon Enhancement in Xe Pian National Protected Area</t>
  </si>
  <si>
    <t>Provincial Office of Agriculture and Forestry (PAFO)</t>
  </si>
  <si>
    <t>VCS1399</t>
  </si>
  <si>
    <t>VCS14</t>
  </si>
  <si>
    <t>Methane Capture, Flare and Utilization at Tyson Wastewater Treatment Facilities - Joslin</t>
  </si>
  <si>
    <t>ACM0014</t>
  </si>
  <si>
    <t>VCS140</t>
  </si>
  <si>
    <t>Xinjiang Xiaocaohu Wind Power Project</t>
  </si>
  <si>
    <t>MGM Worldwide LLC</t>
  </si>
  <si>
    <t>VCS1400</t>
  </si>
  <si>
    <t>Concosta REDD+ Project</t>
  </si>
  <si>
    <t>Consejo Comunitario de Concosta</t>
  </si>
  <si>
    <t>VCS1401</t>
  </si>
  <si>
    <t>Solar Power Project in Gujarat, India</t>
  </si>
  <si>
    <t>VCS1402</t>
  </si>
  <si>
    <t>Diyoban 19.04 MW Hydroelectric Power Plant Project</t>
  </si>
  <si>
    <t>Ati Energy and Electric Power Generation Company</t>
  </si>
  <si>
    <t>VCS1403</t>
  </si>
  <si>
    <t>Paraguay</t>
  </si>
  <si>
    <t>Swire Pacific Offshore Operations (Pte) Ltd. (SPO)</t>
  </si>
  <si>
    <t>VCS1404</t>
  </si>
  <si>
    <t>Vaspet-II and Vaspet-III Wind Power Project, Maharashtra</t>
  </si>
  <si>
    <t>ReNew Wind Energy (Shivpur) Private Limited</t>
  </si>
  <si>
    <t>VCS1405</t>
  </si>
  <si>
    <t>AXIA Energia Cogeneration Project in Unibol</t>
  </si>
  <si>
    <t>AMS-II.D.</t>
  </si>
  <si>
    <t>AXIA Energia</t>
  </si>
  <si>
    <t>VCS1406</t>
  </si>
  <si>
    <t>Jingyuan County 100MW Solar Power Generation Project</t>
  </si>
  <si>
    <t>Gansu Deyou Energy Technology Co., Ltd</t>
  </si>
  <si>
    <t>VCS1407</t>
  </si>
  <si>
    <t>University of Illinois Urbana-Champaign Campus Wide Clean Energy &amp; Energy Efficiency</t>
  </si>
  <si>
    <t>University of Illinois Champaign-Urbana</t>
  </si>
  <si>
    <t>VCS1408</t>
  </si>
  <si>
    <t>Chyulu Hills REDD+ Project</t>
  </si>
  <si>
    <t>Chyulu Hills Conservation Trust</t>
  </si>
  <si>
    <t>VCS1409</t>
  </si>
  <si>
    <t>Yalnizardiç Dam and Berat HEPP</t>
  </si>
  <si>
    <t>Registration requested</t>
  </si>
  <si>
    <t>VCS141</t>
  </si>
  <si>
    <t>Babilonia Hydroelectric Project</t>
  </si>
  <si>
    <t>ENERGISA S.A.</t>
  </si>
  <si>
    <t>VCS1410</t>
  </si>
  <si>
    <t>Solar PV power project at Patan,India</t>
  </si>
  <si>
    <t>Alex Astral Power Private Limited</t>
  </si>
  <si>
    <t>VCS1411</t>
  </si>
  <si>
    <t>Solar PV power project at Bikaner,India</t>
  </si>
  <si>
    <t>VCS1412</t>
  </si>
  <si>
    <t>Alakopru Hydro Power Plant</t>
  </si>
  <si>
    <t>ENERSE Enerji Elektrik Ure. Ins. Mad. San. ve Tic.</t>
  </si>
  <si>
    <t>VCS1413</t>
  </si>
  <si>
    <t>Grid Interactive Solar Photovoltaic Power Project in Gujarat</t>
  </si>
  <si>
    <t>VCS1414</t>
  </si>
  <si>
    <t>Sustainable Climate-Friendly Coffee (CO2 Coffee)</t>
  </si>
  <si>
    <t>AR-AM0007</t>
  </si>
  <si>
    <t>VCS1415</t>
  </si>
  <si>
    <t>Rochester Institute of Technology Campus Wide Clean Energy and Energy Efficiency Project</t>
  </si>
  <si>
    <t>Rochester Institute of Technology</t>
  </si>
  <si>
    <t>VCS1416</t>
  </si>
  <si>
    <t>Umurlu GeoThermal Power Plant</t>
  </si>
  <si>
    <t>VCS1417</t>
  </si>
  <si>
    <t>Aura Solar I Solar Project in Baja California Sur, Mexico</t>
  </si>
  <si>
    <t>Servicios Comerciales de Energia S.A. de C.V.</t>
  </si>
  <si>
    <t>VCS1418</t>
  </si>
  <si>
    <t>Renewable Energy Project by LNB Group</t>
  </si>
  <si>
    <t>LNB Renewable Energy Private Limited</t>
  </si>
  <si>
    <t>VCS1419</t>
  </si>
  <si>
    <t>Wind Power Project by Rajasthan Gum Private Limited (EKI.CDM.July-11-01)</t>
  </si>
  <si>
    <t>Rajasthan Gum Private Limited</t>
  </si>
  <si>
    <t>VCS142</t>
  </si>
  <si>
    <t>Reforestation of degraded grasslands in Uchindile &amp; Mapanda, Tanzania</t>
  </si>
  <si>
    <t>AR-AM0005</t>
  </si>
  <si>
    <t>VCS1420</t>
  </si>
  <si>
    <t>Generacion de Energia Renovable S.A.(GERSA)</t>
  </si>
  <si>
    <t>VCS1421</t>
  </si>
  <si>
    <t>Biomass Based Cogeneration Project By M/s SNS Starch Limited at Telengana, India</t>
  </si>
  <si>
    <t>SNS Starch Limited</t>
  </si>
  <si>
    <t>VCS1422</t>
  </si>
  <si>
    <t>4.5MW Wind Power Project by Hira Group</t>
  </si>
  <si>
    <t>Hira Steels Ltd.</t>
  </si>
  <si>
    <t>VCS1423</t>
  </si>
  <si>
    <t>Teesta Low Dam Project, Stage-IV</t>
  </si>
  <si>
    <t>NHPC Ltd</t>
  </si>
  <si>
    <t>VCS1424</t>
  </si>
  <si>
    <t>Uri II Hydroelectric Project</t>
  </si>
  <si>
    <t>VCS1425</t>
  </si>
  <si>
    <t>Parbati Hydroelectric Project Stage III</t>
  </si>
  <si>
    <t>VCS1426</t>
  </si>
  <si>
    <t>Parbati Hydroelectric Project (Stage-II)</t>
  </si>
  <si>
    <t>VCS1427</t>
  </si>
  <si>
    <t>Adiguzel II Hydroelectric Power Plant</t>
  </si>
  <si>
    <t>Peker Enerji A.S.</t>
  </si>
  <si>
    <t>VCS1429</t>
  </si>
  <si>
    <t>Recovery of degraded areas with agroforestry systems in Colombia</t>
  </si>
  <si>
    <t>VCS143</t>
  </si>
  <si>
    <t>Bandeira and Capelli Ceramics Fuel Switching Project</t>
  </si>
  <si>
    <t>VCS1430</t>
  </si>
  <si>
    <t>Renewable Solar Project, India</t>
  </si>
  <si>
    <t>VCS1431</t>
  </si>
  <si>
    <t>Biomass Based Co-generation project by DRRK Foods, India</t>
  </si>
  <si>
    <t>DRRK Foods Private Limited</t>
  </si>
  <si>
    <t>VCS1432</t>
  </si>
  <si>
    <t>Biomass Briquette Usage in Steam Boiler at GIDC, Jhagadia Project</t>
  </si>
  <si>
    <t>Birla Century</t>
  </si>
  <si>
    <t>VCS1433</t>
  </si>
  <si>
    <t>LinCang Yun County, XinTangFang Hydropower Station Project</t>
  </si>
  <si>
    <t>LinCang Yun Tou Yue Dian Hydropower Development Co.,Ltd</t>
  </si>
  <si>
    <t>VCS1434</t>
  </si>
  <si>
    <t>VCS1435</t>
  </si>
  <si>
    <t>Credits transferred from approved GHG program</t>
  </si>
  <si>
    <t>VCS1436</t>
  </si>
  <si>
    <t>SOU/UIC LEED Buildings Clean Energy Efficiency Group Project</t>
  </si>
  <si>
    <t>VCS1437</t>
  </si>
  <si>
    <t>VCS1438</t>
  </si>
  <si>
    <t>Germiyan Wind Power Project, Turkey</t>
  </si>
  <si>
    <t>VCS1439</t>
  </si>
  <si>
    <t>Urla Wind Power Project, Turkey</t>
  </si>
  <si>
    <t>VCS144</t>
  </si>
  <si>
    <t>Capacity Upgrade of Gunung Salak Geothermal Power Plant Project, Indonesia</t>
  </si>
  <si>
    <t>PT Indonesia Power</t>
  </si>
  <si>
    <t>VCS1440</t>
  </si>
  <si>
    <t>Landfill Gas to Energy Facility at the Nejapa Landfill Site, El Salvador</t>
  </si>
  <si>
    <t>VCS1441</t>
  </si>
  <si>
    <t>Bundled clean energy project in jamnagar, Gujarat</t>
  </si>
  <si>
    <t>VCS1442</t>
  </si>
  <si>
    <t>Grid connected clean energy project in Jamnagar, Gujarat</t>
  </si>
  <si>
    <t>VCS1443</t>
  </si>
  <si>
    <t>East African Afforestation, Reforestation and Revegetation Program</t>
  </si>
  <si>
    <t>VCS1444</t>
  </si>
  <si>
    <t>Three Gorges New Energy Jiuquan Co., Ltd Guazhou 100MW Solar Power Project</t>
  </si>
  <si>
    <t>Three Gorges New Energy Jiuquan Co., Ltd</t>
  </si>
  <si>
    <t>VCS1445</t>
  </si>
  <si>
    <t>Putian Shijing Wind Farm Project</t>
  </si>
  <si>
    <t>Fujian Energy Wind Power Co., Ltd.</t>
  </si>
  <si>
    <t>VCS1446</t>
  </si>
  <si>
    <t>Sichuan Furong Coal Mine Methane Utilization Project</t>
  </si>
  <si>
    <t>Sichuan Furong Group's Limited Industrial Company</t>
  </si>
  <si>
    <t>VCS1447</t>
  </si>
  <si>
    <t>199.70 MW Wind Project in Maharashtra by BWDPL</t>
  </si>
  <si>
    <t>Bothe Windfarm Development Pvt. Ltd.</t>
  </si>
  <si>
    <t>VCS1448</t>
  </si>
  <si>
    <t>Putian Shicheng Wind Farm Project</t>
  </si>
  <si>
    <t>VCS1449</t>
  </si>
  <si>
    <t>VCS145</t>
  </si>
  <si>
    <t>Enercon Bundled Wind power projects (2004 Policy) in Rajasthan</t>
  </si>
  <si>
    <t>VCS1450</t>
  </si>
  <si>
    <t>AMS-III.E.</t>
  </si>
  <si>
    <t>VCS1451</t>
  </si>
  <si>
    <t>VCS1452</t>
  </si>
  <si>
    <t>1 MW biomass gasifier based power generation project by Chanderpur Renewal Power Co. Pvt. Ltd.</t>
  </si>
  <si>
    <t>Chanderpur Renewal Power CO. Pvt. Ltd.</t>
  </si>
  <si>
    <t>VCS1453</t>
  </si>
  <si>
    <t>Gansu Ganzhou District Nantan Phase I 50MWp Solar Photovoltaic Power Project</t>
  </si>
  <si>
    <t>Gansu Heihe Hydropower New Energy Development Co., Ltd.</t>
  </si>
  <si>
    <t>VCS1454</t>
  </si>
  <si>
    <t>Regional Government of Cajamarca</t>
  </si>
  <si>
    <t>VCS1455</t>
  </si>
  <si>
    <t>Reduction of the deforestation and degradation of tropical dry forests in Piura and Lambayeque</t>
  </si>
  <si>
    <t>VCS1456</t>
  </si>
  <si>
    <t>Koroglu Hydroelectric Power Plant</t>
  </si>
  <si>
    <t>VCS1457</t>
  </si>
  <si>
    <t>Bolu Waste Heat Recovery</t>
  </si>
  <si>
    <t>VCS1458</t>
  </si>
  <si>
    <t>Pico Hydro-Electricity Dissemination programme for Rural Electrification</t>
  </si>
  <si>
    <t>AMS-I.L.</t>
  </si>
  <si>
    <t>Tany Meva Fundation</t>
  </si>
  <si>
    <t>VCS1459</t>
  </si>
  <si>
    <t>Gokgedik 24.882 MWm / 24.266 MWe Runoff river HEPP, Turkey</t>
  </si>
  <si>
    <t>Uhud Enerji Uretim Tic. ve San. A.S.</t>
  </si>
  <si>
    <t>VCS146</t>
  </si>
  <si>
    <t>VCS1460</t>
  </si>
  <si>
    <t>Artvin Hydroelectric Power Plant</t>
  </si>
  <si>
    <t>DOGUS ENERJI URETIM VE TICARET A.S.</t>
  </si>
  <si>
    <t>VCS1461</t>
  </si>
  <si>
    <t>Grouped Connect Solar PV Power Generation Project in China</t>
  </si>
  <si>
    <t>VCS1463</t>
  </si>
  <si>
    <t>VCS1464</t>
  </si>
  <si>
    <t>Alkumru Hydroelectric Power Plant</t>
  </si>
  <si>
    <t>Limak Yatirim Enerji Uretim Isletme Hizmetleri</t>
  </si>
  <si>
    <t>VCS1465</t>
  </si>
  <si>
    <t>Bundled Wind Power Project in Rajasthan by Orange Renewable Power Private Limited</t>
  </si>
  <si>
    <t>VCS1467</t>
  </si>
  <si>
    <t>Wind Energy Project in Maharashtra by M/s Shah Promoters &amp; Developers</t>
  </si>
  <si>
    <t>Shah Promoters and Developers</t>
  </si>
  <si>
    <t>VCS1468</t>
  </si>
  <si>
    <t>VM0032</t>
  </si>
  <si>
    <t>Northern Rangelands Trust</t>
  </si>
  <si>
    <t>VCS1469</t>
  </si>
  <si>
    <t>Bhud Wind Power Project, Maharashtra</t>
  </si>
  <si>
    <t>ReNew Wind Energy (Rajasthan) Private Limited</t>
  </si>
  <si>
    <t>VCS147</t>
  </si>
  <si>
    <t>9.75 MW WIND POWER PROJECT AT CHITRADURGA, KARNATAKA, INDIA BY ESWARI GROUP.</t>
  </si>
  <si>
    <t>VCS1470</t>
  </si>
  <si>
    <t>Welturi I Wind Power Project in Maharashtra</t>
  </si>
  <si>
    <t>ReNew Wind Energy (Varekarwadi) Private Limited</t>
  </si>
  <si>
    <t>VCS1471</t>
  </si>
  <si>
    <t>Jamb Wind Power Project in Maharashtra</t>
  </si>
  <si>
    <t>Re_New Wind Energy Delhi Private Limited</t>
  </si>
  <si>
    <t>VCS1472</t>
  </si>
  <si>
    <t>Wind Power Project at Chikodi, Karnataka</t>
  </si>
  <si>
    <t>ReNew Wind Energy (AP) Private Limited</t>
  </si>
  <si>
    <t>VCS1473</t>
  </si>
  <si>
    <t>Hydroelectric Project MULATOS II</t>
  </si>
  <si>
    <t>VCS1476</t>
  </si>
  <si>
    <t>VCS1477</t>
  </si>
  <si>
    <t>Katingan Peatland Restoration and Conservation Project</t>
  </si>
  <si>
    <t>PT. Rimba Makmur Utama (PT. RMU)</t>
  </si>
  <si>
    <t>VCS1478</t>
  </si>
  <si>
    <t>Wind Energy Project in Dewas, Madhya Pradesh (India)</t>
  </si>
  <si>
    <t>VCS1479</t>
  </si>
  <si>
    <t>Wind Power Project of CLP Wind Farms (India) Private Limited at Jath</t>
  </si>
  <si>
    <t>VCS148</t>
  </si>
  <si>
    <t>Hebei Kangbao Wolongtushan 30 MW Wind Farm Project</t>
  </si>
  <si>
    <t>VCS1480</t>
  </si>
  <si>
    <t>Wind power project in Maharashtra, India - Andhra Lake Phase - I</t>
  </si>
  <si>
    <t>VCS1481</t>
  </si>
  <si>
    <t>Wind power project in Maharashtra, India - Andhra Lake Phase - II</t>
  </si>
  <si>
    <t>VCS1482</t>
  </si>
  <si>
    <t>Wind Energy Project in Harapanahalli, Karnataka</t>
  </si>
  <si>
    <t>VCS1483</t>
  </si>
  <si>
    <t>La Ferme - Bambous solar photovoltaic power plant</t>
  </si>
  <si>
    <t>Mauritius</t>
  </si>
  <si>
    <t>Sarako Pvp Co Ltd</t>
  </si>
  <si>
    <t>VCS1484</t>
  </si>
  <si>
    <t>Grouped Hydro Power Project near Shanag Village in District Kullu of Himachal Pradesh, India</t>
  </si>
  <si>
    <t>Kalima Hydro Power Private Limited</t>
  </si>
  <si>
    <t>VCS1485</t>
  </si>
  <si>
    <t>Chorokhi Hydro Power Plant Project</t>
  </si>
  <si>
    <t>Achar Energy 2007 Ltd. Co.</t>
  </si>
  <si>
    <t>VCS1486</t>
  </si>
  <si>
    <t>10.9 MW Bundled Solar Power Project</t>
  </si>
  <si>
    <t>Infinite Solutions</t>
  </si>
  <si>
    <t>VCS1489</t>
  </si>
  <si>
    <t>VCS149</t>
  </si>
  <si>
    <t>Rongcheng Dongchudao Wind Farm</t>
  </si>
  <si>
    <t>Shandong Luneng Development Group Co., Ltd.</t>
  </si>
  <si>
    <t>VCS1490</t>
  </si>
  <si>
    <t>Nanjing Jinling Grid Connected Natural Gas Combined Cycle Power Plant Project</t>
  </si>
  <si>
    <t>Huaneng Nanjing Jinling Power Generation Co., Ltd</t>
  </si>
  <si>
    <t>VCS1491</t>
  </si>
  <si>
    <t>São Domingos II Hydroelectric Project</t>
  </si>
  <si>
    <t>VCS1492</t>
  </si>
  <si>
    <t>Astidey - Talas del Maciel I</t>
  </si>
  <si>
    <t>Astidey S.A</t>
  </si>
  <si>
    <t>VCS1493</t>
  </si>
  <si>
    <t>Mangrove restoration and coastal greenbelt protection in the East coast of Aceh and North Sumatra Province, Indonesia</t>
  </si>
  <si>
    <t>VCS1494</t>
  </si>
  <si>
    <t>Tsiazompaniry Hydropower Project in Madagascar</t>
  </si>
  <si>
    <t>HENRI FRAISE FILS &amp; Cie</t>
  </si>
  <si>
    <t>VCS1495</t>
  </si>
  <si>
    <t>Selco Clean Energy Products Grouped Project</t>
  </si>
  <si>
    <t>Selco Solar Pvt. Ltd.</t>
  </si>
  <si>
    <t>VCS1496</t>
  </si>
  <si>
    <t>Pur Projet</t>
  </si>
  <si>
    <t>VCS1497</t>
  </si>
  <si>
    <t>VCS1498</t>
  </si>
  <si>
    <t>Preserving Peat Swamp Forest Ecosystem Through Redd+ Activity In Kampar Peninsula Riau-Indonesia</t>
  </si>
  <si>
    <t>KPHP Tasik Besar Serkap (KPHP TBS), Riau Province-Indonesia</t>
  </si>
  <si>
    <t>VCS1499</t>
  </si>
  <si>
    <t>Toros Hydroelectric Power Plant</t>
  </si>
  <si>
    <t>VCS15</t>
  </si>
  <si>
    <t>Methane Capture, Flare and Utilization at Tyson Wastewater Treatment Facilities - Amarillo</t>
  </si>
  <si>
    <t>VCS150</t>
  </si>
  <si>
    <t>Inner Mongolia Wudaogou 50.25MW Wind Power Project</t>
  </si>
  <si>
    <t>Chifeng Xinsheng Wind Power Co., Ltd.</t>
  </si>
  <si>
    <t>VCS1500</t>
  </si>
  <si>
    <t>Reis Enerji Grouped HEPP Project</t>
  </si>
  <si>
    <t>VCS1501</t>
  </si>
  <si>
    <t>Operation CO2 - La Muntanya d'Alinya</t>
  </si>
  <si>
    <t>VM0005</t>
  </si>
  <si>
    <t>Spain</t>
  </si>
  <si>
    <t>Fundacio Catalunya-La Pedrera</t>
  </si>
  <si>
    <t>VCS1502</t>
  </si>
  <si>
    <t>Reduction of GHG emissions in Propylene Oxide production at MTP HPPO Manufacturing Co., Ltd</t>
  </si>
  <si>
    <t>MTP HPPO Manufacturing Co.</t>
  </si>
  <si>
    <t>VCS1503</t>
  </si>
  <si>
    <t>VCS1504</t>
  </si>
  <si>
    <t>VCS1505</t>
  </si>
  <si>
    <t>VCS1506</t>
  </si>
  <si>
    <t>Cirakdami Hydro Electricity Power Plant</t>
  </si>
  <si>
    <t>VCS1507</t>
  </si>
  <si>
    <t>VCS1508</t>
  </si>
  <si>
    <t>AM0014</t>
  </si>
  <si>
    <t>VCS1509</t>
  </si>
  <si>
    <t>Erik 15.02 MW Hydroelectric Power Plant Project</t>
  </si>
  <si>
    <t>Kıyı Enerji Elektrik Uretim Anonim Sirketi</t>
  </si>
  <si>
    <t>VCS151</t>
  </si>
  <si>
    <t>Yuyao Electricity Generation Project using Natural Gas</t>
  </si>
  <si>
    <t>Zhejiang Guohua Yuyao Fuel Gas Power Generation Co</t>
  </si>
  <si>
    <t>VCS1510</t>
  </si>
  <si>
    <t>VCS1512</t>
  </si>
  <si>
    <t>VCS1513</t>
  </si>
  <si>
    <t>VCS1514</t>
  </si>
  <si>
    <t>ACM0011</t>
  </si>
  <si>
    <t>VCS1515</t>
  </si>
  <si>
    <t>AM0028</t>
  </si>
  <si>
    <t>VCS1516</t>
  </si>
  <si>
    <t>VCS1517</t>
  </si>
  <si>
    <t>VCS1518</t>
  </si>
  <si>
    <t>7.5 MW wind power project by Dhanji Developers at Nashik, Maharashtra, India</t>
  </si>
  <si>
    <t>VCS1519</t>
  </si>
  <si>
    <t>Satara Wind Power Project in Maharashtra, India</t>
  </si>
  <si>
    <t>NSL Wind Power Company (Satara) Pvt. Ltd.</t>
  </si>
  <si>
    <t>VCS152</t>
  </si>
  <si>
    <t>Ningxia Tianjing 50.25MW Wind-farm Project</t>
  </si>
  <si>
    <t>Ningxia Tianjing Wind Power Generation Electricity</t>
  </si>
  <si>
    <t>VCS1520</t>
  </si>
  <si>
    <t>M/s NSL Wind Power Company (Kayathar) Pvt. Ltd.</t>
  </si>
  <si>
    <t>VCS1521</t>
  </si>
  <si>
    <t>Wind Based Power Generation by Mytrah Energy (India) Limited (EKIESL-VCS-January-16-01)</t>
  </si>
  <si>
    <t>VCS1522</t>
  </si>
  <si>
    <t>Soubre Hydropower Project</t>
  </si>
  <si>
    <t>CI-ENERGIES</t>
  </si>
  <si>
    <t>VCS1523</t>
  </si>
  <si>
    <t>Wind Based Power Generation by Panama Wind Energy Godawari Private Limited, Pune in the State of Maharashtra, India</t>
  </si>
  <si>
    <t>Panama Wind Energy Private Limited</t>
  </si>
  <si>
    <t>VCS1524</t>
  </si>
  <si>
    <t>AXIA Energia Cogeneration Project in Familia</t>
  </si>
  <si>
    <t>VCS1525</t>
  </si>
  <si>
    <t>Wind power project at Jaibhim by SIIL</t>
  </si>
  <si>
    <t>Serum Institute of India Limited</t>
  </si>
  <si>
    <t>VCS1526</t>
  </si>
  <si>
    <t>Wind energy project in different locations of India</t>
  </si>
  <si>
    <t>VCS1527</t>
  </si>
  <si>
    <t>VCS1528</t>
  </si>
  <si>
    <t>VCS1529</t>
  </si>
  <si>
    <t>VCS153</t>
  </si>
  <si>
    <t>Rick husk based cogeneration plant (5 MW) at Shibzada Ajit Singh Nagar District, Punjab by M/s Nahar Industrial Enterprises limited.</t>
  </si>
  <si>
    <t>Nahar Industrial Enterprises Limited</t>
  </si>
  <si>
    <t>VCS1530</t>
  </si>
  <si>
    <t>Grouped Project for Commercial Forest Plantations Initiatives in the Department of Vichada</t>
  </si>
  <si>
    <t>VCS1532</t>
  </si>
  <si>
    <t>COMACO Landscape Management Project</t>
  </si>
  <si>
    <t>Community Markets for Conservation (COMACO)</t>
  </si>
  <si>
    <t>VCS1533</t>
  </si>
  <si>
    <t>Grouped Dairy Manure Separation Projects; Phase I</t>
  </si>
  <si>
    <t>Green Dream Farm</t>
  </si>
  <si>
    <t>VCS1534</t>
  </si>
  <si>
    <t>Wind Based Power Generation by Rajasthan Gum Pvt ltd (EKIESL-VCS-March- 16-01)</t>
  </si>
  <si>
    <t>VCS1535</t>
  </si>
  <si>
    <t>Biomass/Biogas based heat and power generation at Everest Starch</t>
  </si>
  <si>
    <t>VCS1536</t>
  </si>
  <si>
    <t>Grid Connected Solar Power Project at Rajasthan by Roha Dychem Private Limited</t>
  </si>
  <si>
    <t>Roha Dyechem Private Limited</t>
  </si>
  <si>
    <t>VCS1537</t>
  </si>
  <si>
    <t>VCS1538</t>
  </si>
  <si>
    <t>ECO2 Rubber Forests Guatemala</t>
  </si>
  <si>
    <t>VCS1539</t>
  </si>
  <si>
    <t>Gangakhed Sugar &amp; Energy Private Ltd (GSEPL) 30 MW Bagasse Based Co-generation Power Project</t>
  </si>
  <si>
    <t>Gangakhed Sugar &amp; Energy Private Limited (GSEPL)</t>
  </si>
  <si>
    <t>VCS154</t>
  </si>
  <si>
    <t>Shunchang Yangkou Hydro Power Project, Fujian, China</t>
  </si>
  <si>
    <t>Xiamen HSE Environmental Engineering Consulting</t>
  </si>
  <si>
    <t>VCS1541</t>
  </si>
  <si>
    <t>VCS1542</t>
  </si>
  <si>
    <t>Yunnan Kunming Liangqu Improved Forest Management Project</t>
  </si>
  <si>
    <t>Kunming Yuming Investment Development Co., Ltd.</t>
  </si>
  <si>
    <t>VCS1543</t>
  </si>
  <si>
    <t>Bosques del Uruguay Afforestation through High Quality Timber in Grasslands Project</t>
  </si>
  <si>
    <t>Agroempresa Forestal S.A.</t>
  </si>
  <si>
    <t>VCS1544</t>
  </si>
  <si>
    <t>Protection of high conservation value forests by Terneyles Group</t>
  </si>
  <si>
    <t>JSC Terneyles</t>
  </si>
  <si>
    <t>VCS1545</t>
  </si>
  <si>
    <t>One True Measure (Pty) Ltd Solar PV Grouped Project in South Africa</t>
  </si>
  <si>
    <t>One True Measure (Pty) Ltd</t>
  </si>
  <si>
    <t>VCS1546</t>
  </si>
  <si>
    <t>VCS1547</t>
  </si>
  <si>
    <t>5MW Biomass Based Cogeneration Project at Sainsons</t>
  </si>
  <si>
    <t>VCS1548</t>
  </si>
  <si>
    <t>Energy Efficiency Project by Aquila Technologies, Inc</t>
  </si>
  <si>
    <t>AMS-II.E.</t>
  </si>
  <si>
    <t>Aquila Technologies, Inc</t>
  </si>
  <si>
    <t>VCS1549</t>
  </si>
  <si>
    <t>AAC Block Project By Aerocon Buildwell Pvt. Ltd. (EKIESL- June 2016-02)</t>
  </si>
  <si>
    <t>Aerocon Buildwell Pvt Ltd</t>
  </si>
  <si>
    <t>VCS155</t>
  </si>
  <si>
    <t>Ewald 1/2/7 Utilization of Coal-Mine-Methane</t>
  </si>
  <si>
    <t>AMS-III.D.</t>
  </si>
  <si>
    <t>Germany</t>
  </si>
  <si>
    <t>Carbon-TF B.V.</t>
  </si>
  <si>
    <t>VCS1550</t>
  </si>
  <si>
    <t>Uberlandia landfills I and II</t>
  </si>
  <si>
    <t>VCS1551</t>
  </si>
  <si>
    <t>Wind Power Project by Rajasthan Gum Private Limited (EKIESL-CDM.September-12-02)</t>
  </si>
  <si>
    <t>VCS1552</t>
  </si>
  <si>
    <t>Bundled run-of-river mini hydro power projects at Sungai Sia and Sungai Benus, Pahang, Malaysia</t>
  </si>
  <si>
    <t>VCS1553</t>
  </si>
  <si>
    <t>ERB MG Energias S/A</t>
  </si>
  <si>
    <t>VCS1554</t>
  </si>
  <si>
    <t>La Mina Hydropower Plant</t>
  </si>
  <si>
    <t>VCS1557</t>
  </si>
  <si>
    <t>Arenal Etapa I-II Hydroelectric Project</t>
  </si>
  <si>
    <t>Energias Limpias del Yaguala S.A. de C.V.</t>
  </si>
  <si>
    <t>VCS1558</t>
  </si>
  <si>
    <t>Agroforestry and forest restoration for ecological connectivity, poverty reduction and biodiversity conservation in Cerro San Gil, Caribbean Guatemala</t>
  </si>
  <si>
    <t>VCS1559</t>
  </si>
  <si>
    <t>49.5 MW Wind Power Project by Master Wind Energy Limited in Pakistan</t>
  </si>
  <si>
    <t>M/s. Master Wind Energy Limited</t>
  </si>
  <si>
    <t>VCS156</t>
  </si>
  <si>
    <t>Zhejiang Cixi Wind Farm Project</t>
  </si>
  <si>
    <t>Cixi Yangtze River Wind Power Co., Ltd.</t>
  </si>
  <si>
    <t>VCS1560</t>
  </si>
  <si>
    <t>Tejuva-Chandgarh Wind Project</t>
  </si>
  <si>
    <t>VCS1561</t>
  </si>
  <si>
    <t>Sustainable Forestry Management Plan Capture and Sequestration Carbon</t>
  </si>
  <si>
    <t>Global Servicos de Engenharia</t>
  </si>
  <si>
    <t>VCS1562</t>
  </si>
  <si>
    <t>Hydroelectric Project Aures Bajo</t>
  </si>
  <si>
    <t>Aures Bajo S.A E.S.P</t>
  </si>
  <si>
    <t>VCS1563</t>
  </si>
  <si>
    <t>Adani Enterprises Limited Solar PV Power Project in Gujarat, India</t>
  </si>
  <si>
    <t>Adani Enterprises Limited</t>
  </si>
  <si>
    <t>VCS1564</t>
  </si>
  <si>
    <t>VCS1566</t>
  </si>
  <si>
    <t>REDD+ Project Resguardo Indigena Unificado Selva de Mataven (RIU SM)</t>
  </si>
  <si>
    <t>VCS1567</t>
  </si>
  <si>
    <t>Wind Power Project in Rajasthan by LWEPL</t>
  </si>
  <si>
    <t>Lalpur Wind Energy Private Limited</t>
  </si>
  <si>
    <t>VCS1568</t>
  </si>
  <si>
    <t>Wind Power Project by ASTRA LIFECARE (INDIA) PRIVATE LIMITED at GUJARAT, INDIA</t>
  </si>
  <si>
    <t>VCS1569</t>
  </si>
  <si>
    <t>Karacabey Wind Power Project</t>
  </si>
  <si>
    <t>VCS157</t>
  </si>
  <si>
    <t>Zhejiang Qushan Wind Farm Project</t>
  </si>
  <si>
    <t>Zhejiang Meida Electric Power Development Co., Ltd</t>
  </si>
  <si>
    <t>VCS1570</t>
  </si>
  <si>
    <t>BUNDLED WIND VCS PROJECT BY EKIESL (EKIESL- VCS.SEPT 2016-01)</t>
  </si>
  <si>
    <t>VCS1571</t>
  </si>
  <si>
    <t>Manoa REDD+ Project</t>
  </si>
  <si>
    <t>VCS1572</t>
  </si>
  <si>
    <t>Maldonado II Wind Farm</t>
  </si>
  <si>
    <t>R DEL ESTE, S.A.</t>
  </si>
  <si>
    <t>VCS1574</t>
  </si>
  <si>
    <t>Bundled Solar VCS Project by EKIESL (EKIESL- VCS.Oct 2016-01)</t>
  </si>
  <si>
    <t>VCS1577</t>
  </si>
  <si>
    <t>VCS1578</t>
  </si>
  <si>
    <t>ACME Solar Technologies (Gujarat) Private Limited</t>
  </si>
  <si>
    <t>VCS1579</t>
  </si>
  <si>
    <t>Renewable Energy Project in Rajasthan &amp; Maharashtra</t>
  </si>
  <si>
    <t>VCS158</t>
  </si>
  <si>
    <t>Menegalli Ceramic Fuel Switching Project</t>
  </si>
  <si>
    <t>VCS1580</t>
  </si>
  <si>
    <t>Solar Grouped project by ACME Group (EKIESL-VCS-Aug-16-01)</t>
  </si>
  <si>
    <t>VCS1582</t>
  </si>
  <si>
    <t>Wind Grouped project by Hero Future Energies Private Limited (EKIESL-VCS-Aug-16-03)</t>
  </si>
  <si>
    <t>Hero Future Energies Private Limited</t>
  </si>
  <si>
    <t>VCS1583</t>
  </si>
  <si>
    <t>Solar Grouped project by Hero Future Energies Private Limited (EKIESL-VCS-Aug-16-02)</t>
  </si>
  <si>
    <t>Clean Solar Power (Dhar) Private Limited</t>
  </si>
  <si>
    <t>VCS1584</t>
  </si>
  <si>
    <t>Solar VCS Project by RSMML (EKIESL-VCS -Nov 2016-01)</t>
  </si>
  <si>
    <t>Rajasthan State Mines &amp; Minerals Ltd</t>
  </si>
  <si>
    <t>VCS1587</t>
  </si>
  <si>
    <t>Fatma WEPP</t>
  </si>
  <si>
    <t>Derne Temiz Enerji A.S.</t>
  </si>
  <si>
    <t>VCS159</t>
  </si>
  <si>
    <t>Minister Stein 4, Utilization of Coalmine Methane</t>
  </si>
  <si>
    <t>VCS1596</t>
  </si>
  <si>
    <t>The Juma Sustainable Development Reserve Project: Reducing Greenhouse Gas Emissions from Deforestation and Forest Degradation plus forest management in the State of Amazonas, Brazil</t>
  </si>
  <si>
    <t>Fundação Amazonas Sustentável - FAS</t>
  </si>
  <si>
    <t>VCS16</t>
  </si>
  <si>
    <t>Methane Capture, Flare and Utilization at Tyson Wastewater Treatment Facilities - Lexington</t>
  </si>
  <si>
    <t>VCS160</t>
  </si>
  <si>
    <t>Westfalen 1/2 Utilization of Coalmine Methane</t>
  </si>
  <si>
    <t>VCS161</t>
  </si>
  <si>
    <t>Texas CFL Distribution Project</t>
  </si>
  <si>
    <t>Global Climate Strategies</t>
  </si>
  <si>
    <t>VCS162</t>
  </si>
  <si>
    <t>Her-Fried Utilization of Coalmine Methane</t>
  </si>
  <si>
    <t>VCS1622</t>
  </si>
  <si>
    <t>REDD+ Project for Caribbean Guatemala: The Conservation Coast</t>
  </si>
  <si>
    <t>VCS1623</t>
  </si>
  <si>
    <t>Denizli Bundled Solar Project</t>
  </si>
  <si>
    <t>VCS1624</t>
  </si>
  <si>
    <t>Biomass Based Cogeneration Project by CG GROUP, NEPAL</t>
  </si>
  <si>
    <t>VCS163</t>
  </si>
  <si>
    <t>Imudia Utilization of Coal-Mine-Methane</t>
  </si>
  <si>
    <t>VCS164</t>
  </si>
  <si>
    <t>Primavera Small Hydroelectric Project</t>
  </si>
  <si>
    <t>VCS1643</t>
  </si>
  <si>
    <t>The New Horizons (ATHLONE) Waste to Energy Project</t>
  </si>
  <si>
    <t>ACM0022</t>
  </si>
  <si>
    <t>New Horizons Waste to Energy (Pty) Ltd</t>
  </si>
  <si>
    <t>VCS1644</t>
  </si>
  <si>
    <t>Larimar Wind Farm Project</t>
  </si>
  <si>
    <t>EMPRESA GENERADORA DE ELECTRICIDAD HAINA S.A. (EGE HAINA)</t>
  </si>
  <si>
    <t>VCS1650</t>
  </si>
  <si>
    <t>Reduced Emissions from Deforestation and Degradation in Keo Seima Wildlife Sanctuary</t>
  </si>
  <si>
    <t>Royal Government of Cambodia (RGC), Ministry of Environment</t>
  </si>
  <si>
    <t>VCS1651</t>
  </si>
  <si>
    <t>AAC Block Manufacturing Using Energy Efficient Technology by JKLCL</t>
  </si>
  <si>
    <t>JK Lakshmi Cement Ltd.</t>
  </si>
  <si>
    <t>VCS1652</t>
  </si>
  <si>
    <t>Centrale Solaire de Malicounda - Groupe Solaria</t>
  </si>
  <si>
    <t>SENELEC</t>
  </si>
  <si>
    <t>VCS1654</t>
  </si>
  <si>
    <t>Fortaleza Ituxi REDD Project</t>
  </si>
  <si>
    <t>Fazenda Nossa Senhora das Cachoeiras do Ituxi</t>
  </si>
  <si>
    <t>VCS1656</t>
  </si>
  <si>
    <t>VCS1657</t>
  </si>
  <si>
    <t>Grouped Project REDD+ conservation of the Oak ecological corridor Guantiva – La Rusia – Iguaque, Colombia</t>
  </si>
  <si>
    <t>Fundación Natura</t>
  </si>
  <si>
    <t>VCS1658</t>
  </si>
  <si>
    <t>VCS1659</t>
  </si>
  <si>
    <t>Reduction of CO2 Emissions by Glass Recycling</t>
  </si>
  <si>
    <t>Rhenus Recycling GmbH</t>
  </si>
  <si>
    <t>VCS166</t>
  </si>
  <si>
    <t>Dachunhe Sanji 6MW Hydropower Project in Yunnan Province</t>
  </si>
  <si>
    <t>Yunnan New View Power Co.,Ltd.</t>
  </si>
  <si>
    <t>VCS1660</t>
  </si>
  <si>
    <t>Wind bundle project in Maharashtra by Sispara</t>
  </si>
  <si>
    <t>M/s Sispara Renewable Power Private Limited</t>
  </si>
  <si>
    <t>VCS1661</t>
  </si>
  <si>
    <t>Costa Rica Grouped Wind Project</t>
  </si>
  <si>
    <t>Alisios Holdings, S.A.</t>
  </si>
  <si>
    <t>VCS1662</t>
  </si>
  <si>
    <t>Improved Jikos Project in Kenya</t>
  </si>
  <si>
    <t>VCS1663</t>
  </si>
  <si>
    <t>VCS1664</t>
  </si>
  <si>
    <t>Yunnan Xishuangbanna Improved Forest Management Project</t>
  </si>
  <si>
    <t>Xishuangbanna Forestry Bureau of Yunnan province, P.R.China.</t>
  </si>
  <si>
    <t>VCS1665</t>
  </si>
  <si>
    <t>HPP Project Liberia</t>
  </si>
  <si>
    <t>Liberia</t>
  </si>
  <si>
    <t>Liberian Agricultural Company</t>
  </si>
  <si>
    <t>VCS1666</t>
  </si>
  <si>
    <t>Move Systems Grouped Project. Fuel Switching in Food Carts and Ambulances Electrification in NYC</t>
  </si>
  <si>
    <t>VCS1667</t>
  </si>
  <si>
    <t>Çerçikaya Wind Power Project</t>
  </si>
  <si>
    <t>ZT Enerji Elektrik Üretim San. Ve Tic. A.S.</t>
  </si>
  <si>
    <t>VCS1669</t>
  </si>
  <si>
    <t>Bundled Wind Power Project by Giriraj Enterprises</t>
  </si>
  <si>
    <t>Giriraj Enterprises</t>
  </si>
  <si>
    <t>VCS167</t>
  </si>
  <si>
    <t>Sexton Energy Des Plaines Landfill Methane Recovery and Destruction Project</t>
  </si>
  <si>
    <t>CoolClimate Holding, Inc. dba AtmosClear</t>
  </si>
  <si>
    <t>VCS1670</t>
  </si>
  <si>
    <t>Bundled Solar Power Project by D.J. Malpani and Giriraj Enterprises</t>
  </si>
  <si>
    <t>VCS1671</t>
  </si>
  <si>
    <t>Wind based power generation by Panama Wind Energy Private Limited in Maharashtra, India</t>
  </si>
  <si>
    <t>VCS1672</t>
  </si>
  <si>
    <t>Musokotwane REDD+ Project</t>
  </si>
  <si>
    <t>Zambruss Enterprises</t>
  </si>
  <si>
    <t>VCS1673</t>
  </si>
  <si>
    <t>AAC Block Project By HIL Limited</t>
  </si>
  <si>
    <t>Hyderabad Industries Limited</t>
  </si>
  <si>
    <t>VCS1674</t>
  </si>
  <si>
    <t>Gilé National Reserve REDD Project</t>
  </si>
  <si>
    <t>National Mozambican Public Agency for Parks and Reserves Conservation (ANAC)</t>
  </si>
  <si>
    <t>VCS1675</t>
  </si>
  <si>
    <t>University of Wisconsin Milwaukee Campus Wide Clean Energy &amp; Energy Efficiency Project</t>
  </si>
  <si>
    <t>VCS1676</t>
  </si>
  <si>
    <t>Çiçekli HEPP Project</t>
  </si>
  <si>
    <t>Kurtal Elektrik Uretim A.S.</t>
  </si>
  <si>
    <t>VCS1677</t>
  </si>
  <si>
    <t>VCS1678</t>
  </si>
  <si>
    <t>VCS1679</t>
  </si>
  <si>
    <t>Bundled Wind Power Project in Madhya Pradesh, Gujarat and Kerala by D.J. Malpani</t>
  </si>
  <si>
    <t>D. J Malpani</t>
  </si>
  <si>
    <t>VCS168</t>
  </si>
  <si>
    <t>Bundled Wind Project Activity by M/s Bhagyanagar India Ltd and M/s Surana Telecom and Power Limited</t>
  </si>
  <si>
    <t>VCS1680</t>
  </si>
  <si>
    <t>Tri-Community Recycling and Sanitary Landfill Project</t>
  </si>
  <si>
    <t>VCS1681</t>
  </si>
  <si>
    <t>VCS1682</t>
  </si>
  <si>
    <t>Regenerating Colombian Coffee Ecosystems</t>
  </si>
  <si>
    <t>VCS1683</t>
  </si>
  <si>
    <t>Kahone Solar PV Plant</t>
  </si>
  <si>
    <t>ENERGY RESOURCES SENEGAL SA</t>
  </si>
  <si>
    <t>VCS1684</t>
  </si>
  <si>
    <t>Mitigation of GHG: Rubber based agro-forestry system for sustainable development and poverty reduction in Pakkading, Bolikhamsay Province, Lao PDR</t>
  </si>
  <si>
    <t>Lao Thai Hua Rubber Co. Ltd</t>
  </si>
  <si>
    <t>VCS1685</t>
  </si>
  <si>
    <t>Grid connected 25 MW PV solar power project at Charanka in Gujarat</t>
  </si>
  <si>
    <t>GMR Gujarat Solar Power Pvt. Ltd</t>
  </si>
  <si>
    <t>VCS1686</t>
  </si>
  <si>
    <t>Agrocortex REDD Project</t>
  </si>
  <si>
    <t>Agrocortex Madeiras do Acre Agroflorestal Ltda.</t>
  </si>
  <si>
    <t>VCS1687</t>
  </si>
  <si>
    <t>Grid connected bundled wind projects in Gujarat and Tamil Nadu</t>
  </si>
  <si>
    <t>VCS1689</t>
  </si>
  <si>
    <t>Tumring REDD+ Project</t>
  </si>
  <si>
    <t>The Royal Government of Cambodia, Forestry Administration</t>
  </si>
  <si>
    <t>VCS169</t>
  </si>
  <si>
    <t>Zhongfang County Pailou Hydro Project, China</t>
  </si>
  <si>
    <t>Pailou Hydropower of Zhongfang County Co., Ltd.</t>
  </si>
  <si>
    <t>VCS1690</t>
  </si>
  <si>
    <t>VCS1691</t>
  </si>
  <si>
    <t>5 MW Upper Awa Hydro Power Project in Himachal Pradesh by M/s Astha Projects (India) Limited</t>
  </si>
  <si>
    <t>M/s Astha Projects (India) Limited</t>
  </si>
  <si>
    <t>VCS1692</t>
  </si>
  <si>
    <t>RSPL Limited</t>
  </si>
  <si>
    <t>VCS1693</t>
  </si>
  <si>
    <t>Baidyanath Power Private Limited</t>
  </si>
  <si>
    <t>VCS1695</t>
  </si>
  <si>
    <t>VCS1696</t>
  </si>
  <si>
    <t>VCS1697</t>
  </si>
  <si>
    <t>VCS1698</t>
  </si>
  <si>
    <t>VCS1699</t>
  </si>
  <si>
    <t>VCS17</t>
  </si>
  <si>
    <t>Methane Capture, Flare and Utilization at Tyson Wastewater Treatment Facilities - Storm Lake</t>
  </si>
  <si>
    <t>VCS170</t>
  </si>
  <si>
    <t>22.5 MW grid connected wind farm project by RSMMLin Jaisalmer,India</t>
  </si>
  <si>
    <t>VCS1700</t>
  </si>
  <si>
    <t>Incomex Hydroelectric Project</t>
  </si>
  <si>
    <t>VCS1701</t>
  </si>
  <si>
    <t>VCS1702</t>
  </si>
  <si>
    <t>VCS1703</t>
  </si>
  <si>
    <t>VCS1704</t>
  </si>
  <si>
    <t>Agricultural Land Management  project in Beed District, India implemented by Godrej Properties Ltd.</t>
  </si>
  <si>
    <t>Godrej Properties Ltd</t>
  </si>
  <si>
    <t>VCS1706</t>
  </si>
  <si>
    <t>3MW Solar PV based power generation by Jindal Poly Films</t>
  </si>
  <si>
    <t>Jindal Poly Films Limited</t>
  </si>
  <si>
    <t>VCS1708</t>
  </si>
  <si>
    <t>Public Lighting Service in the Municipality of San Salvador</t>
  </si>
  <si>
    <t>AMS-II.L.</t>
  </si>
  <si>
    <t>UDP CONSORCIO AGM DESARROLLOS</t>
  </si>
  <si>
    <t>VCS1709</t>
  </si>
  <si>
    <t>140 MW Solar Photovoltaic Project in Rajasthan</t>
  </si>
  <si>
    <t>VCS171</t>
  </si>
  <si>
    <t>Pingwu Renjiaba 12.6 MW Small Hydropower Project</t>
  </si>
  <si>
    <t>Pingwu Chuanjiang Hydropower Development Co., Ltd</t>
  </si>
  <si>
    <t>VCS1711</t>
  </si>
  <si>
    <t>Agricultural Land Management project in Telangana, India implemented by Godrej Consumer Products Limited</t>
  </si>
  <si>
    <t>Godrej Consumer Products Limited</t>
  </si>
  <si>
    <t>VCS1712</t>
  </si>
  <si>
    <t>Replacement of existing luminaires with LED lighting luminaires in several buildings across 12 Town Councils in Singapore</t>
  </si>
  <si>
    <t>VCS1715</t>
  </si>
  <si>
    <t>AM0010</t>
  </si>
  <si>
    <t>VCS1716</t>
  </si>
  <si>
    <t>Matebe Hydroelectric plant</t>
  </si>
  <si>
    <t>VCS1718</t>
  </si>
  <si>
    <t>Inner Mongolia Keyihe IFM (conversion of logged to protected forest) Project</t>
  </si>
  <si>
    <t>VCS1719</t>
  </si>
  <si>
    <t>Improved Cookstoves Project for Malawi and cross-border regions of Mozambique CPA MAL  005</t>
  </si>
  <si>
    <t>VCS172</t>
  </si>
  <si>
    <t>Yunnan Zemahe 15MW Small Hydropower Project, P. R. China</t>
  </si>
  <si>
    <t>Fugong Hongda Hydropower Development Co. Ltd</t>
  </si>
  <si>
    <t>VCS1720</t>
  </si>
  <si>
    <t>ONIL Stoves —Guatemala – CPA 002</t>
  </si>
  <si>
    <t>VCS1721</t>
  </si>
  <si>
    <t>ONIL Stoves  Guatemala Uspantan</t>
  </si>
  <si>
    <t>VCS1723</t>
  </si>
  <si>
    <t>Escuela de Minas Hydroelectric Project</t>
  </si>
  <si>
    <t>HIDROELECTRICA DEL ALTO PORCE</t>
  </si>
  <si>
    <t>VCS1727</t>
  </si>
  <si>
    <t>Biomass Power Projects by Spark Green Energy Group India</t>
  </si>
  <si>
    <t>VCS1728</t>
  </si>
  <si>
    <t>Bundled Wind Power Project by Mytrah Group</t>
  </si>
  <si>
    <t>VCS173</t>
  </si>
  <si>
    <t>Vishnuprayag Hydro-electric Project (VHEP) by Jaiprakash Power Ventures Ltd.(JPVL)</t>
  </si>
  <si>
    <t>Jaiprakash Power Ventures Limited</t>
  </si>
  <si>
    <t>VCS1730</t>
  </si>
  <si>
    <t>Bundled Solar PV based power generation by JKLCL</t>
  </si>
  <si>
    <t>VCS1731</t>
  </si>
  <si>
    <t>VCS1732</t>
  </si>
  <si>
    <t>Kinik Wind Power Plant</t>
  </si>
  <si>
    <t>VCS1733</t>
  </si>
  <si>
    <t>Nouakchott 30 MW wind power plant</t>
  </si>
  <si>
    <t>Mauritania</t>
  </si>
  <si>
    <t>VCS1734</t>
  </si>
  <si>
    <t>Large scale grid connected solar PV Project in Toujounine (Nouakchott)</t>
  </si>
  <si>
    <t>VCS1735</t>
  </si>
  <si>
    <t>Negros Island Solar Power Inc.</t>
  </si>
  <si>
    <t>VCS1736</t>
  </si>
  <si>
    <t>Grid connected electricity generation plant using natural gas at Jurong Island in Singapore</t>
  </si>
  <si>
    <t>Pacificlight Power Pte. Ltd.</t>
  </si>
  <si>
    <t>VCS1737</t>
  </si>
  <si>
    <t>VCS1739</t>
  </si>
  <si>
    <t>3 MW Hydro Power Project by Darjeeling Power Pvt. Ltd.</t>
  </si>
  <si>
    <t>Darjeeling Power Pvt. Ltd</t>
  </si>
  <si>
    <t>VCS174</t>
  </si>
  <si>
    <t>Shilong Small-Scale Hydro Power Project</t>
  </si>
  <si>
    <t>Panzhihua Reshuihe Electric Power Development Co.</t>
  </si>
  <si>
    <t>VCS1740</t>
  </si>
  <si>
    <t>Reforestation with Teak  CO2e TEAKMEX</t>
  </si>
  <si>
    <t>Agropecuaria Santa Genoveva S.A.P.I. de C.V.</t>
  </si>
  <si>
    <t>VCS1741</t>
  </si>
  <si>
    <t>Yumrutepe Regulator and 15.013 MW Hydroelectric Power Plant Project</t>
  </si>
  <si>
    <t>YUMRUTEPE ENERJI URETIM ANONIM SIRKETI</t>
  </si>
  <si>
    <t>VCS1742</t>
  </si>
  <si>
    <t>Hydroelectric Project in Kinnaur District in Himachal Pradesh</t>
  </si>
  <si>
    <t>VCS1743</t>
  </si>
  <si>
    <t>Beampingaratsy REDD Project</t>
  </si>
  <si>
    <t>BNC REDD+</t>
  </si>
  <si>
    <t>VCS1744</t>
  </si>
  <si>
    <t>4 MW Biomass based cogeneration plant by Godrej Agrovet Ltd.</t>
  </si>
  <si>
    <t>VCS1745</t>
  </si>
  <si>
    <t>Bundled Solar Power Project by Vector Green Sunshine Private Limited and Polepally Solar Parks Private Limited</t>
  </si>
  <si>
    <t>VCS1746</t>
  </si>
  <si>
    <t>108 MW Fatanpur Wind Power Project in Madhya Pradesh</t>
  </si>
  <si>
    <t>VCS1748</t>
  </si>
  <si>
    <t>Southern Cardamom REDD+ Project</t>
  </si>
  <si>
    <t>VCS175</t>
  </si>
  <si>
    <t>Siliping Small-Scale Hydro Power Project</t>
  </si>
  <si>
    <t>VCS1750</t>
  </si>
  <si>
    <t>AM0030</t>
  </si>
  <si>
    <t>Metal production</t>
  </si>
  <si>
    <t>VCS1751</t>
  </si>
  <si>
    <t>VCS1752</t>
  </si>
  <si>
    <t>TW Ghana ODS Project</t>
  </si>
  <si>
    <t>VM0016</t>
  </si>
  <si>
    <t>VCS1753</t>
  </si>
  <si>
    <t>Bundled Solar Photovoltaic Project by ACME</t>
  </si>
  <si>
    <t>ACME Cleantech Solutions Private Limited</t>
  </si>
  <si>
    <t>VCS1754</t>
  </si>
  <si>
    <t>Reading Wind Energy, LLC</t>
  </si>
  <si>
    <t>Southern Power Company</t>
  </si>
  <si>
    <t>VCS1758</t>
  </si>
  <si>
    <t>Dereli Hydroelectric Power  Plant</t>
  </si>
  <si>
    <t>VCS1759</t>
  </si>
  <si>
    <t>Methane Recovery and Power Generation Project at ESIPL</t>
  </si>
  <si>
    <t>AMS-III.H.</t>
  </si>
  <si>
    <t>VCS176</t>
  </si>
  <si>
    <t>Methane Capture, Power and Heat generation from Coal Mine Gas in the Concession HER-TEUTO</t>
  </si>
  <si>
    <t>VCS v1 Project Specific</t>
  </si>
  <si>
    <t>VCS1760</t>
  </si>
  <si>
    <t>The Haidar EL ALI Mangrove Initiative (HEAMI)</t>
  </si>
  <si>
    <t>AR-AMS0003</t>
  </si>
  <si>
    <t>VCS1762</t>
  </si>
  <si>
    <t>Bundled Solar Power Project by Solararise India Projects PVT. LTD.</t>
  </si>
  <si>
    <t>SolarArise India Projects Pvt. Ltd.</t>
  </si>
  <si>
    <t>VCS1764</t>
  </si>
  <si>
    <t>Reforestation and Restoration of degraded mangrove lands, sustainable livelihood and community development in Myanmar</t>
  </si>
  <si>
    <t>Worldview International Foundation</t>
  </si>
  <si>
    <t>VCS1765</t>
  </si>
  <si>
    <t>Grouped Project for reducing emissions from deforestation and forest degradation-REDD-in the Regional Natural Park:Biological Corridor PNN Purace-PNN Cueva de los Guacharos</t>
  </si>
  <si>
    <t>Corporación Autónoma Regional del Río Grande de la Magdalena (CORMAGDALENA)</t>
  </si>
  <si>
    <t>VCS1766</t>
  </si>
  <si>
    <t>Outapi Pv Plant</t>
  </si>
  <si>
    <t>Namibia</t>
  </si>
  <si>
    <t>VCS1767</t>
  </si>
  <si>
    <t>Bundled Solar Power Project by Mahindra Susten Private Limited</t>
  </si>
  <si>
    <t>VCS1768</t>
  </si>
  <si>
    <t>216 MWac Kamuthi Solar Power Project</t>
  </si>
  <si>
    <t>Kamuthi Solar Power Limited</t>
  </si>
  <si>
    <t>VCS1769</t>
  </si>
  <si>
    <t>Grouped Project for restoration of degraded lands in Jaguar Corridors, Colombia</t>
  </si>
  <si>
    <t>VCS177</t>
  </si>
  <si>
    <t>Datteln-Methan 1, Utilization of Coalmine Methane</t>
  </si>
  <si>
    <t>VCS1770</t>
  </si>
  <si>
    <t>Bundled Solar Power Project by Vector Green Energy Private Limited</t>
  </si>
  <si>
    <t>VCS1771</t>
  </si>
  <si>
    <t>46 MW Mangoli Wind Power Project in Karnataka</t>
  </si>
  <si>
    <t>VCS1772</t>
  </si>
  <si>
    <t>Solar and Wind Power Project by NTPC Limited</t>
  </si>
  <si>
    <t>VCS1774</t>
  </si>
  <si>
    <t>Grid-connected Solar PV project in Bokhol</t>
  </si>
  <si>
    <t>Senergy 2 SAS</t>
  </si>
  <si>
    <t>VCS1775</t>
  </si>
  <si>
    <t>Luangwa Community Forests Project</t>
  </si>
  <si>
    <t>VCS1776</t>
  </si>
  <si>
    <t>Wind Power Project by Green Infra Wind Power Generation Limited</t>
  </si>
  <si>
    <t>Green Infra Wind Power Generation Limited</t>
  </si>
  <si>
    <t>VCS1778</t>
  </si>
  <si>
    <t>Lahendong Unit 5 &amp; Unit 6 Geothermal Project</t>
  </si>
  <si>
    <t>VCS178</t>
  </si>
  <si>
    <t>Blumenthal 3/4, Utlization of Coalmine Methane</t>
  </si>
  <si>
    <t>VCS1781</t>
  </si>
  <si>
    <t>MRMPL Wind Power Project</t>
  </si>
  <si>
    <t>Modern Road Makers Pvt Ltd.</t>
  </si>
  <si>
    <t>VCS1782</t>
  </si>
  <si>
    <t>Solar PV Power Project by Prayatna Developers Pvt. Ltd. at Bhatinda, Punjab</t>
  </si>
  <si>
    <t>Prayatna Developers Private Limited</t>
  </si>
  <si>
    <t>VCS1783</t>
  </si>
  <si>
    <t>72 MWac Ramnad Renewable Energy Project</t>
  </si>
  <si>
    <t>Ramnad Renewable Energy Ltd</t>
  </si>
  <si>
    <t>VCS1784</t>
  </si>
  <si>
    <t>Solar Power Project by Mytrah Energy India Private Limited</t>
  </si>
  <si>
    <t>VCS1786</t>
  </si>
  <si>
    <t>Solar Photovoltaic Project by Giriraj Renewables Private Limited</t>
  </si>
  <si>
    <t>Giriraj Renewables Private Limited</t>
  </si>
  <si>
    <t>VCS1787</t>
  </si>
  <si>
    <t>Renewable Power Project by Animala Wind Power Private Limited</t>
  </si>
  <si>
    <t>Animala Wind Power Private Limited</t>
  </si>
  <si>
    <t>VCS1788</t>
  </si>
  <si>
    <t>Renewable Power Project by Saipuram Wind Energies Private Limited</t>
  </si>
  <si>
    <t>Saipuram Wind Energies Private Limited</t>
  </si>
  <si>
    <t>VCS1789</t>
  </si>
  <si>
    <t>Renewable Power Project by SEI Kathiravan Power Private Limited</t>
  </si>
  <si>
    <t>SEI Kathiravan Power Private Limited</t>
  </si>
  <si>
    <t>VCS179</t>
  </si>
  <si>
    <t>Energy efficiency improvement in power generation at Sajjan India Limited, Ankhleshwar, Gujarat</t>
  </si>
  <si>
    <t>Sajjan India Ltd.</t>
  </si>
  <si>
    <t>VCS1790</t>
  </si>
  <si>
    <t>Renewable Power Project by Axis Wind Farms (MPR Dam) Private Limited</t>
  </si>
  <si>
    <t>Axis Wind Farms (MPR Dam) Private Limited</t>
  </si>
  <si>
    <t>VCS1791</t>
  </si>
  <si>
    <t>Pavagada Solar Renewable Power Project by Greenko Group</t>
  </si>
  <si>
    <t>SEI Suryashakti Power Private Limited</t>
  </si>
  <si>
    <t>VCS1792</t>
  </si>
  <si>
    <t>Ghani Solar Renewable Power Project by Greenko Group</t>
  </si>
  <si>
    <t>Zuvan Energy Private Limited</t>
  </si>
  <si>
    <t>VCS1793</t>
  </si>
  <si>
    <t>Renewable Power Project by Devarahipparigi Wind Power Private Limited</t>
  </si>
  <si>
    <t>Devarahipparigi Wind Power Private Limited</t>
  </si>
  <si>
    <t>VCS1794</t>
  </si>
  <si>
    <t>Interwaste Landfill gas Grouped Project</t>
  </si>
  <si>
    <t>Interwaste (Pty) Ltd</t>
  </si>
  <si>
    <t>VCS1796</t>
  </si>
  <si>
    <t>Santa Rosa-Altamira hydroelectric projects</t>
  </si>
  <si>
    <t>Desarrollo de Energías Renovables S.A.S .ES.P.</t>
  </si>
  <si>
    <t>VCS1797</t>
  </si>
  <si>
    <t>El Molino-San Matias hydroelectric projects</t>
  </si>
  <si>
    <t>VCS1798</t>
  </si>
  <si>
    <t>Hydroelectric projects at Oibita River</t>
  </si>
  <si>
    <t>PCH San Bartolomé S.A.S .ES.P.</t>
  </si>
  <si>
    <t>VCS1799</t>
  </si>
  <si>
    <t>VCS18</t>
  </si>
  <si>
    <t>AWMS METHANE RECOVERY PROJECT BR06-S-21</t>
  </si>
  <si>
    <t>Agcert do Brasil Solucoes Ambientais Ltda.</t>
  </si>
  <si>
    <t>VCS180</t>
  </si>
  <si>
    <t>VCS1800</t>
  </si>
  <si>
    <t>12 MW Raura Hydro Project by DLI Power</t>
  </si>
  <si>
    <t>DLI Power (India) Private Limited</t>
  </si>
  <si>
    <t>VCS1802</t>
  </si>
  <si>
    <t>Philip Wind Partners, LLC</t>
  </si>
  <si>
    <t>VCS1803</t>
  </si>
  <si>
    <t>VCS1804</t>
  </si>
  <si>
    <t>Combio Energia S.A.</t>
  </si>
  <si>
    <t>VCS1805</t>
  </si>
  <si>
    <t>Solar Energy Project(s) by SB Energy Private Limited</t>
  </si>
  <si>
    <t>VCS1806</t>
  </si>
  <si>
    <t>Riscales REDD+ Project</t>
  </si>
  <si>
    <t>VCS1807</t>
  </si>
  <si>
    <t>Biomass based thermal energy generation project by Dynamic Fine Paper Mill at Polai Kalan, Deegod, Kota</t>
  </si>
  <si>
    <t>Dynamic Fine Paper Mill Pvt. Ltd.</t>
  </si>
  <si>
    <t>VCS1808</t>
  </si>
  <si>
    <t>Ruso Wind Partners, LLC</t>
  </si>
  <si>
    <t>VCS181</t>
  </si>
  <si>
    <t>Fuel-Wood Saving with Improved Cookstoves in Cambodia</t>
  </si>
  <si>
    <t>GERES (Gpe Energies Renouvelables &amp; Environnement)</t>
  </si>
  <si>
    <t>VCS1810</t>
  </si>
  <si>
    <t>Tri-Mid, LLC</t>
  </si>
  <si>
    <t>VCS1811</t>
  </si>
  <si>
    <t>VCS1812</t>
  </si>
  <si>
    <t>VTRM Renewable Energy</t>
  </si>
  <si>
    <t>VCS1814</t>
  </si>
  <si>
    <t>Wind Power Project in Gujarat, India</t>
  </si>
  <si>
    <t>VCS1815</t>
  </si>
  <si>
    <t>Renewable Solar Power Project by Adani Green Energy Limited</t>
  </si>
  <si>
    <t>Adani Green Energy Limited</t>
  </si>
  <si>
    <t>VCS1816</t>
  </si>
  <si>
    <t>Wind power project in Tirunelveli Tamilnadu</t>
  </si>
  <si>
    <t>Vaayu Renewable Energy (Tapti) Private Limited</t>
  </si>
  <si>
    <t>VCS1817</t>
  </si>
  <si>
    <t>Reliance Composting Project in Cape Town</t>
  </si>
  <si>
    <t>VCS1819</t>
  </si>
  <si>
    <t>VCS182</t>
  </si>
  <si>
    <t>Niederberg 1/2, Utilization of Coalmine Methane</t>
  </si>
  <si>
    <t>VCS1820</t>
  </si>
  <si>
    <t>Manantiales Behr Wind Farm</t>
  </si>
  <si>
    <t>YPF Energia Electrica S.A.</t>
  </si>
  <si>
    <t>VCS1821</t>
  </si>
  <si>
    <t>Conservación de los Ecosistemas y el Almacén de Carbono Región de Transición Guayano Amazónica 'Flor de Inírida'</t>
  </si>
  <si>
    <t>Ciprogress Greenlife</t>
  </si>
  <si>
    <t>VCS1822</t>
  </si>
  <si>
    <t>10 MW wind power project by Powerica at BDS - Gujarat</t>
  </si>
  <si>
    <t>VCS1823</t>
  </si>
  <si>
    <t>21.8 MW Wind Power Project at Jangi Vandhiya, Gujarat by Powerica Limited</t>
  </si>
  <si>
    <t>VCS1824</t>
  </si>
  <si>
    <t>VCS1825</t>
  </si>
  <si>
    <t>Afforestation Project in Xining City</t>
  </si>
  <si>
    <t>Qinghai Forestry Ecological Construction and Investment Co., Ltd.</t>
  </si>
  <si>
    <t>VCS1826</t>
  </si>
  <si>
    <t>Qinghai Afforestation Project</t>
  </si>
  <si>
    <t>VCS1827</t>
  </si>
  <si>
    <t>Mahuangliang Wind Project</t>
  </si>
  <si>
    <t>Yulin Yihong New Energy Co., Ltd.</t>
  </si>
  <si>
    <t>VCS1828</t>
  </si>
  <si>
    <t>Biomass based independent power project at Malwa Power Private Limited, Mukatsar, Punjab</t>
  </si>
  <si>
    <t>Malwa Power Private Limited</t>
  </si>
  <si>
    <t>VCS1829</t>
  </si>
  <si>
    <t>Dee Development Engineers Pvt. Ltd.</t>
  </si>
  <si>
    <t>VCS183</t>
  </si>
  <si>
    <t>Niederberg 3, Utilization of Coalmine Methane Capture</t>
  </si>
  <si>
    <t>VCS1830</t>
  </si>
  <si>
    <t>Wind Power Project at Theni by Powerica Limited</t>
  </si>
  <si>
    <t>VCS1831</t>
  </si>
  <si>
    <t>Wind Energy Project at Devbhoomi Dwaraka,Gujarat by Powerica Limited</t>
  </si>
  <si>
    <t>VCS1832</t>
  </si>
  <si>
    <t>Haidong Afforestation Project</t>
  </si>
  <si>
    <t>VCS1834</t>
  </si>
  <si>
    <t>60 MW Solar by Solarsys Non Conventional Energy Pvt. Ltd. - Ilkal.</t>
  </si>
  <si>
    <t>WeAct Pty Ltd</t>
  </si>
  <si>
    <t>VCS1835</t>
  </si>
  <si>
    <t>Caruquia 9.76 MW Hydroelectric Project</t>
  </si>
  <si>
    <t>Caruquia S.A.S .ES.P.</t>
  </si>
  <si>
    <t>VCS1836</t>
  </si>
  <si>
    <t>Guanaquitas 9.74 MW Hydroelectric Project</t>
  </si>
  <si>
    <t>Guanaquitas S.A.S .ES.P.</t>
  </si>
  <si>
    <t>VCS1838</t>
  </si>
  <si>
    <t>Renewable Energy Wind Power Project in Karnataka</t>
  </si>
  <si>
    <t>VCS1839</t>
  </si>
  <si>
    <t>CECIC HKE Wind Power CO.,LTD</t>
  </si>
  <si>
    <t>VCS184</t>
  </si>
  <si>
    <t>Dingen-Methan 1, Utilization of Coal-Mine-Methane</t>
  </si>
  <si>
    <t>VCS1840</t>
  </si>
  <si>
    <t>VCS1841</t>
  </si>
  <si>
    <t>Santa Teresa Hydropower Plant</t>
  </si>
  <si>
    <t>VCS1842</t>
  </si>
  <si>
    <t>100 MW SOLAR PROJECT IN BHADLA IN RAJASTHAN.</t>
  </si>
  <si>
    <t>Clean Sustainable Energy Pvt. Ltd.</t>
  </si>
  <si>
    <t>VCS1843</t>
  </si>
  <si>
    <t>100 MW SOLAR BY GIRIRAJ RENEWABLES PVT. LTD.- SATARA.</t>
  </si>
  <si>
    <t>VCS1844</t>
  </si>
  <si>
    <t>80 MW SOLAR BY FERMI SOLAR FARMS PVT LTD - CHALISGAON.</t>
  </si>
  <si>
    <t>Fermi Solar Farms Pvt. Ltd.</t>
  </si>
  <si>
    <t>VCS1845</t>
  </si>
  <si>
    <t>Avaada Sustainable Energy Pvt. Ltd.</t>
  </si>
  <si>
    <t>VCS1846</t>
  </si>
  <si>
    <t>30 MW SOLAR BY SOLARSYS NON CONVENTIONAL ENERGY PVT. LTD. - BANAVIKAL.</t>
  </si>
  <si>
    <t>Solarsys Non conventional Energy Pvt. Ltd.</t>
  </si>
  <si>
    <t>VCS1847</t>
  </si>
  <si>
    <t>Qianxinan Afforestation Project in Guizhou Province</t>
  </si>
  <si>
    <t>Guizhou Baiheng Fertiliser Co., Ltd</t>
  </si>
  <si>
    <t>VCS1848</t>
  </si>
  <si>
    <t>Korea - Myanmar Joint - Bago District REDD+ Program, with North Zamari Wildlife Sanctuary</t>
  </si>
  <si>
    <t>VCS1849</t>
  </si>
  <si>
    <t>Ranchland Solar, LLC</t>
  </si>
  <si>
    <t>VCS185</t>
  </si>
  <si>
    <t>Fuel-Switching Project from Fossil Fuels to Biomass in La Providencia, Arcor</t>
  </si>
  <si>
    <t>AM0036</t>
  </si>
  <si>
    <t>Arcor Group</t>
  </si>
  <si>
    <t>VCS1850</t>
  </si>
  <si>
    <t>VCS1851</t>
  </si>
  <si>
    <t>Renewable Solar Power Project by ReNew Solar Power Private Limited</t>
  </si>
  <si>
    <t>ReNew Solar Power Private Limited</t>
  </si>
  <si>
    <t>VCS1852</t>
  </si>
  <si>
    <t>Northern Fuel Pipeline Transportation Project, Thailand</t>
  </si>
  <si>
    <t>AM0110</t>
  </si>
  <si>
    <t>VCS1853</t>
  </si>
  <si>
    <t>9.9 MW Wind Power Project by KPL International Ltd. in Gujarat</t>
  </si>
  <si>
    <t>KPL International Limited</t>
  </si>
  <si>
    <t>VCS1854</t>
  </si>
  <si>
    <t>20 MWAC (22 MWDC) SKCIL SOLAR POWER PLANT PROJECT</t>
  </si>
  <si>
    <t>Shri Keshav Cements &amp; Infra Ltd.</t>
  </si>
  <si>
    <t>VCS1855</t>
  </si>
  <si>
    <t>Hechu Afforestation Project in Anhui Province</t>
  </si>
  <si>
    <t>Hefei Zhuoya Landscaping Engineering Co., Ltd.</t>
  </si>
  <si>
    <t>VCS1856</t>
  </si>
  <si>
    <t>Bundled Wind Power Project by Sembcorp Green Infra Limited in India</t>
  </si>
  <si>
    <t>Green Infra Wind Energy Limited</t>
  </si>
  <si>
    <t>VCS1857</t>
  </si>
  <si>
    <t>Grouped OFF-GRID Renewable Energy Project in India</t>
  </si>
  <si>
    <t>Swiss carbon Value Ltd.</t>
  </si>
  <si>
    <t>VCS1859</t>
  </si>
  <si>
    <t>Heqing Solar Cooker Project II</t>
  </si>
  <si>
    <t>Clean Air Trade, Inc.</t>
  </si>
  <si>
    <t>VCS186</t>
  </si>
  <si>
    <t>Jintang 15.5MW Hydropower Project</t>
  </si>
  <si>
    <t>Shaanxi Lan River Hydropower Development Co.,Ltd</t>
  </si>
  <si>
    <t>VCS1860</t>
  </si>
  <si>
    <t>Heqing Solar Cooker Project I</t>
  </si>
  <si>
    <t>VCS1861</t>
  </si>
  <si>
    <t>3.5MW Manuni Hydro Electric Project in Himanchal Pradesh by Winsome Textile Industries Ltd</t>
  </si>
  <si>
    <t>VCS1862</t>
  </si>
  <si>
    <t>Bundled Wind Power Project in Gujarat and Tamil Nadu</t>
  </si>
  <si>
    <t>VCS1863</t>
  </si>
  <si>
    <t>ENERGY EFFICIENCY COOK STOVE IMPLEMENTATION IN NEPAL</t>
  </si>
  <si>
    <t>Enen Green Services Private Limited</t>
  </si>
  <si>
    <t>VCS1864</t>
  </si>
  <si>
    <t>Puzhen Afforestation Project in Guizhou Province</t>
  </si>
  <si>
    <t>VCS1865</t>
  </si>
  <si>
    <t>Xiguan Afforestation Project in Guizhou Province</t>
  </si>
  <si>
    <t>VCS1866</t>
  </si>
  <si>
    <t>XinJiang Makit County Afforestation Carbon Sequestration Project</t>
  </si>
  <si>
    <t>Makit Base Junlian Cotton Industry Co., Ltd.</t>
  </si>
  <si>
    <t>VCS1867</t>
  </si>
  <si>
    <t>Ningxia Xiangshan Wind Farm Project</t>
  </si>
  <si>
    <t>Ningxia Zhongwei Aluminum New Energy Co., Ltd</t>
  </si>
  <si>
    <t>VCS1868</t>
  </si>
  <si>
    <t>GUACHICONO SMALL HYDROELECTRIC PROJECT</t>
  </si>
  <si>
    <t>GELEC GUACHICONO S.A.S .E.S.P</t>
  </si>
  <si>
    <t>VCS1869</t>
  </si>
  <si>
    <t>Yagual - Carbon Sequestration Grouped Project for the Restoration, Conservation and Sustainable Production in the Guerrero, Sumapaz and Rabanal Paramo Systems</t>
  </si>
  <si>
    <t>Société de gestion de projets ECOTIERRA Inc.</t>
  </si>
  <si>
    <t>VCS187</t>
  </si>
  <si>
    <t>Maobaguan 24MW Hydropower Project</t>
  </si>
  <si>
    <t>Shaanxi Hanjiang Hydropower Development Co., Ltd</t>
  </si>
  <si>
    <t>VCS1870</t>
  </si>
  <si>
    <t>Gezin Solar Power Project</t>
  </si>
  <si>
    <t>VCS1872</t>
  </si>
  <si>
    <t>N2O ABATEMENT PROJECT AT AEL 11_</t>
  </si>
  <si>
    <t>VCS1873</t>
  </si>
  <si>
    <t>N2O ABATEMENT PROJECT AT AEL 9_</t>
  </si>
  <si>
    <t>VCS1874</t>
  </si>
  <si>
    <t>Zhangjiakou Chabei Wind Farm Project</t>
  </si>
  <si>
    <t>VCS1875</t>
  </si>
  <si>
    <t>Guangxi Fusui Qiquan biomass power generation project</t>
  </si>
  <si>
    <t>Guangxi Fusui Qiquan biomass power generation Co., Ltd.</t>
  </si>
  <si>
    <t>VCS1877</t>
  </si>
  <si>
    <t>Thangarabalu Small Hydel Project at Karnataka</t>
  </si>
  <si>
    <t>Kare Power Resources Private Limited. (KPRPL)</t>
  </si>
  <si>
    <t>Registration and verification approval requested</t>
  </si>
  <si>
    <t>VCS1878</t>
  </si>
  <si>
    <t>Bundled renewable energy project in Gujarat and Karnataka, India</t>
  </si>
  <si>
    <t>VCS1879</t>
  </si>
  <si>
    <t>VCS188</t>
  </si>
  <si>
    <t>Granja Tres Arroyos Methane Avoidance in Slaughterhouse Effluents Project</t>
  </si>
  <si>
    <t>AMS-III.I.</t>
  </si>
  <si>
    <t>Granja Tres Arroyos S.A.</t>
  </si>
  <si>
    <t>VCS1881</t>
  </si>
  <si>
    <t>VCS1882</t>
  </si>
  <si>
    <t>REDD+ PROJECT IN THE ALTO HUAYABAMBA CONSERVATION CONCESSION (CCAH).</t>
  </si>
  <si>
    <t>Formerly listed as VCS1785</t>
  </si>
  <si>
    <t>VCS1883</t>
  </si>
  <si>
    <t>Pichacay Landfill Gas Renewable Energy Project</t>
  </si>
  <si>
    <t>VCS1884</t>
  </si>
  <si>
    <t>Bikes for the Planet - Brazil</t>
  </si>
  <si>
    <t>AMS-III.BM</t>
  </si>
  <si>
    <t>ZSCORE S. A.</t>
  </si>
  <si>
    <t>VCS1885</t>
  </si>
  <si>
    <t>Ejuva One and Ejuva Two Solar Projects</t>
  </si>
  <si>
    <t>VCS1886</t>
  </si>
  <si>
    <t>VCS1887</t>
  </si>
  <si>
    <t>VCS1888</t>
  </si>
  <si>
    <t>Larimer County Landfill Gas Flaring Project</t>
  </si>
  <si>
    <t>VCS1890</t>
  </si>
  <si>
    <t>Grid Connected Solar Energy Project</t>
  </si>
  <si>
    <t>VCS1891</t>
  </si>
  <si>
    <t>Kishanganga Hydroelectric Project</t>
  </si>
  <si>
    <t>VCS1892</t>
  </si>
  <si>
    <t>SOLAR GROUPED PROJECT BY EPSA-CELSIA</t>
  </si>
  <si>
    <t>VCS1893</t>
  </si>
  <si>
    <t>18 MW Kemphole Mini Hydel Scheme (KMHS), by International Power Corporation Limited, India</t>
  </si>
  <si>
    <t>International Power Corporation Limited</t>
  </si>
  <si>
    <t>VCS1895</t>
  </si>
  <si>
    <t>Jilin Linjiang Afforestation Project</t>
  </si>
  <si>
    <t>Jilin Forest Industry Environmental Technology Co., Ltd.</t>
  </si>
  <si>
    <t>VCS1896</t>
  </si>
  <si>
    <t>Hunan Northern and Northwestern Area Afforestation Project</t>
  </si>
  <si>
    <t>VCS1897</t>
  </si>
  <si>
    <t>Ntakata Mountains REDD</t>
  </si>
  <si>
    <t>Carbon Tanzania</t>
  </si>
  <si>
    <t>VCS1898</t>
  </si>
  <si>
    <t>50 MW Tsetsii Wind Farm in Mongolia</t>
  </si>
  <si>
    <t>Clean Energy Asia LLC</t>
  </si>
  <si>
    <t>VCS1899</t>
  </si>
  <si>
    <t>Sumatra Merang Peatland Project (SMPP)</t>
  </si>
  <si>
    <t>VCS19</t>
  </si>
  <si>
    <t>AWMS METHANE RECOVERY PROJECT BR06-S-24</t>
  </si>
  <si>
    <t>VCS1900</t>
  </si>
  <si>
    <t>Makame Savannah REDD</t>
  </si>
  <si>
    <t>VCS1901</t>
  </si>
  <si>
    <t>VCS1902</t>
  </si>
  <si>
    <t>VCS1903</t>
  </si>
  <si>
    <t>VTRM Renewable Energy 2</t>
  </si>
  <si>
    <t>VCS1904</t>
  </si>
  <si>
    <t>Wind Power Project in Tamil Nadu by Green Infra Renewable Energy Limited</t>
  </si>
  <si>
    <t>Green Infra Renewable Energy Limited</t>
  </si>
  <si>
    <t>VCS1905</t>
  </si>
  <si>
    <t>Isider Enerji Uretim Pazarlama Ithalat ve Ihracat A.S.</t>
  </si>
  <si>
    <t>VCS1906</t>
  </si>
  <si>
    <t>Kovanci Enerji Uretim Pazarlama Ithalat ve Ihracat A.S.</t>
  </si>
  <si>
    <t>VCS1907</t>
  </si>
  <si>
    <t>Derbent Enerji Uretim Pazarlama Ithalat ve Ihracat A.S.</t>
  </si>
  <si>
    <t>VCS1908</t>
  </si>
  <si>
    <t>Denizli Wind Power Project, Turkey</t>
  </si>
  <si>
    <t>Korda Enerji Uretim Pazarlama Ithalat ve Ihracat A.S.</t>
  </si>
  <si>
    <t>VCS1909</t>
  </si>
  <si>
    <t>VCS191</t>
  </si>
  <si>
    <t>Dehong Kairui Dayingjiang Hydropower Dev. Co. Ltd.</t>
  </si>
  <si>
    <t>VCS1910</t>
  </si>
  <si>
    <t>Bionersis landfill project in Pasto, Colombia</t>
  </si>
  <si>
    <t>VCS1911</t>
  </si>
  <si>
    <t>King County Rural Forest Carbon Project</t>
  </si>
  <si>
    <t>VM0012</t>
  </si>
  <si>
    <t>King County Department of Natural Resources, Water and Land Division</t>
  </si>
  <si>
    <t>VCS1912</t>
  </si>
  <si>
    <t>Run-of-the-river Hydroelectric Power Project in Uttarakhand by Alaknanda Hydro Power Company Limited</t>
  </si>
  <si>
    <t>Alaknanda Hydro Power Company Limited</t>
  </si>
  <si>
    <t>VCS1913</t>
  </si>
  <si>
    <t>Erzurum Hinis Solar Power Plant</t>
  </si>
  <si>
    <t>VCS1914</t>
  </si>
  <si>
    <t>150 MW Solar Project in Karnataka by Avaada Solar</t>
  </si>
  <si>
    <t>Avaada Solar Energy Private Limited</t>
  </si>
  <si>
    <t>VCS1915</t>
  </si>
  <si>
    <t>Ombepo Wind</t>
  </si>
  <si>
    <t>VCS1916</t>
  </si>
  <si>
    <t>Quebec Forestry Sector Carbon Sequestration Grouped Project Pivot</t>
  </si>
  <si>
    <t>VM0034</t>
  </si>
  <si>
    <t>VCS1917</t>
  </si>
  <si>
    <t>VCS1918</t>
  </si>
  <si>
    <t>Paradigm Kenya Clean Cookstoves Project</t>
  </si>
  <si>
    <t>VCS1919</t>
  </si>
  <si>
    <t>Adeco Agropecuaria S.A. Biogas Energy Generation from Dairy Production</t>
  </si>
  <si>
    <t>Adeco Agropecuaria S.A.</t>
  </si>
  <si>
    <t>VCS192</t>
  </si>
  <si>
    <t>48 MW Houqiao Hydropower Project, Yunnan, China</t>
  </si>
  <si>
    <t>VCS1920</t>
  </si>
  <si>
    <t>24.45 MW Biomass based project in Punjab</t>
  </si>
  <si>
    <t>VCS1921</t>
  </si>
  <si>
    <t>Van Solar Power Project</t>
  </si>
  <si>
    <t>Omicron-PSI Enerji A.S.</t>
  </si>
  <si>
    <t>VCS1922</t>
  </si>
  <si>
    <t>Amasya Solar Power Project</t>
  </si>
  <si>
    <t>Neptun Enerji A.S.</t>
  </si>
  <si>
    <t>VCS1923</t>
  </si>
  <si>
    <t>Yaysun-MT Solar Power Project</t>
  </si>
  <si>
    <t>YAYSUN-MT Enerji A.S.</t>
  </si>
  <si>
    <t>VCS1924</t>
  </si>
  <si>
    <t>Tokat Solar Power Project</t>
  </si>
  <si>
    <t>Bahceli Enerji A.S.</t>
  </si>
  <si>
    <t>VCS1925</t>
  </si>
  <si>
    <t>ME-SE Solar Power Project</t>
  </si>
  <si>
    <t>ME-SE Enerji A.S.</t>
  </si>
  <si>
    <t>VCS1926</t>
  </si>
  <si>
    <t>Iota M. Firinci Solar Power Project</t>
  </si>
  <si>
    <t>IOTA Gunes Enerjisi Elektrik Uretim ve Ticaret A.S.</t>
  </si>
  <si>
    <t>VCS1929</t>
  </si>
  <si>
    <t>Electrify America - EV Charging Network Carbon Credits</t>
  </si>
  <si>
    <t>VM0038</t>
  </si>
  <si>
    <t>Electrify America</t>
  </si>
  <si>
    <t>VCS193</t>
  </si>
  <si>
    <t>Yunnan Ajiutian 115.5 MW Hydropower Project</t>
  </si>
  <si>
    <t>Yunnan Baoshan Supahe Hydropower Development Co.,</t>
  </si>
  <si>
    <t>VCS1930</t>
  </si>
  <si>
    <t>Henan Nanzhao Afforestation Project</t>
  </si>
  <si>
    <t>Beijing Pingtouge Forestry Carbon Technology Development Co.,Ltd</t>
  </si>
  <si>
    <t>VCS1931</t>
  </si>
  <si>
    <t>Energising India using Solar Energy Projects</t>
  </si>
  <si>
    <t>Azure Power India Pvt ltd</t>
  </si>
  <si>
    <t>VCS1933</t>
  </si>
  <si>
    <t>Mavibayrak Biomass Power Plant Project</t>
  </si>
  <si>
    <t>Mavibayrak Enerji Uretim A.S.</t>
  </si>
  <si>
    <t>VCS1934</t>
  </si>
  <si>
    <t>Patikari Hydro Electric Power Project in Distt-Mandi, Himachal Pradesh, India</t>
  </si>
  <si>
    <t>Patikari Power Private Limited</t>
  </si>
  <si>
    <t>VCS1935</t>
  </si>
  <si>
    <t>Hubei Hongshan IFM (Conversion of Logged to Protected Forest) Project</t>
  </si>
  <si>
    <t>Zhejiang Zhongzheng Forestry Development Co.,Ltd</t>
  </si>
  <si>
    <t>VCS1936</t>
  </si>
  <si>
    <t>WIND POWER GROUPED PROJECT BY CELSIA COLOMBIA - BEGONIA POWER</t>
  </si>
  <si>
    <t>VCS1937</t>
  </si>
  <si>
    <t>Song Lo 4 Hydropower Project</t>
  </si>
  <si>
    <t>VCS1939</t>
  </si>
  <si>
    <t>CECEP Gansu Yumen Changma Daba South Wind Farm Project</t>
  </si>
  <si>
    <t>CECEP Wind Power (Gansu) Co., Ltd</t>
  </si>
  <si>
    <t>VCS194</t>
  </si>
  <si>
    <t>Yunnan Wunihe 30 MW Hydropower Project</t>
  </si>
  <si>
    <t>VCS1940</t>
  </si>
  <si>
    <t>CECEP Gansu Yumen Changma Daba North Wind Farm Project.</t>
  </si>
  <si>
    <t>VCS1941</t>
  </si>
  <si>
    <t>Sustainable City Projects at India’s Cleanest City- Indore</t>
  </si>
  <si>
    <t>Indore Smart City Development Ltd</t>
  </si>
  <si>
    <t>VCS1942</t>
  </si>
  <si>
    <t>Renewable Solar Power Project by Hero Future Energies</t>
  </si>
  <si>
    <t>VCS1943</t>
  </si>
  <si>
    <t>20MW Samal Grid-connected Hydroelectric Project in Orissa, India</t>
  </si>
  <si>
    <t>Orissa Power Consortium Ltd.</t>
  </si>
  <si>
    <t>VCS1944</t>
  </si>
  <si>
    <t>Livelihoods Mount Elgon Project</t>
  </si>
  <si>
    <t>VCS1945</t>
  </si>
  <si>
    <t>MSA-1 Hydropower Plant</t>
  </si>
  <si>
    <t>Araucania Power S.A.</t>
  </si>
  <si>
    <t>VCS1946</t>
  </si>
  <si>
    <t>Renewable Wind Power Project by Hero Future Energies</t>
  </si>
  <si>
    <t>VCS1947</t>
  </si>
  <si>
    <t>Inner Mongolia Wujier Phase I Wind Power Project</t>
  </si>
  <si>
    <t>VCS1949</t>
  </si>
  <si>
    <t>Longyuan Mulilo De Aar Maanhaarberg Wind Energy Facility</t>
  </si>
  <si>
    <t>VCS195</t>
  </si>
  <si>
    <t>8.3 MW Wind Electricity Generation Project by Parakh Agro Industries Limited in Dhule, Maharashtra</t>
  </si>
  <si>
    <t>Parakh Agro Industries Ltd.</t>
  </si>
  <si>
    <t>VCS1950</t>
  </si>
  <si>
    <t>Longyuan Mulilo De Aar 2 North Wind Energy Facility</t>
  </si>
  <si>
    <t>VCS1951</t>
  </si>
  <si>
    <t>HUANENG CHANGTU TAIPING WIND FARM PROJECT</t>
  </si>
  <si>
    <t>Huaneng Changtu Wind Power Co., Ltd.</t>
  </si>
  <si>
    <t>VCS1952</t>
  </si>
  <si>
    <t>Huaneng Tongyu Tuanjie Phase A Wind Farm Project</t>
  </si>
  <si>
    <t>Huaneng Jilin Power Generation Co., Ltd.</t>
  </si>
  <si>
    <t>VCS1953</t>
  </si>
  <si>
    <t>VCS1954</t>
  </si>
  <si>
    <t>Badamsha Wind Farm in Kazakhstan</t>
  </si>
  <si>
    <t>Eni S.p.A.</t>
  </si>
  <si>
    <t>Formerly listed as VCS1948</t>
  </si>
  <si>
    <t>VCS1955</t>
  </si>
  <si>
    <t>Jilin TongHua Biomass Power Project</t>
  </si>
  <si>
    <t>Tonghua Xinneng Biomass Power Cogeneration Co., Ltd.</t>
  </si>
  <si>
    <t>VCS1956</t>
  </si>
  <si>
    <t>Shaanxi Chengcheng Biomass Power Project</t>
  </si>
  <si>
    <t>Shaanxi Chengcheng Qinyao Power Company</t>
  </si>
  <si>
    <t>VCS1958</t>
  </si>
  <si>
    <t>My Son - Hoan Loc Viet Solar Energy Project</t>
  </si>
  <si>
    <t>My Son Hoan Loc Viet Solar Energy Joint Stock Company</t>
  </si>
  <si>
    <t>VCS1959</t>
  </si>
  <si>
    <t>Aussenkehr solar</t>
  </si>
  <si>
    <t>VCS196</t>
  </si>
  <si>
    <t>Tiefa Coal Industry Group CMM Utilization Project</t>
  </si>
  <si>
    <t>VCS1960</t>
  </si>
  <si>
    <t>VM0026</t>
  </si>
  <si>
    <t>Native Energy, Inc.</t>
  </si>
  <si>
    <t>VCS1961</t>
  </si>
  <si>
    <t>7 MW Hydel Based Power Unit on River Jatashankari, Chhattisgarh</t>
  </si>
  <si>
    <t>Shalivahana Green Energy Limited</t>
  </si>
  <si>
    <t>VCS1962</t>
  </si>
  <si>
    <t>Daan Laifu Wind Farm Phase II Project</t>
  </si>
  <si>
    <t>VCS1963</t>
  </si>
  <si>
    <t>Tataouine Solar Photovoltaic Plant in Tunisia</t>
  </si>
  <si>
    <t>Tunisia</t>
  </si>
  <si>
    <t>SEREE</t>
  </si>
  <si>
    <t>VCS1964</t>
  </si>
  <si>
    <t>Quang Minh Solar Power Project</t>
  </si>
  <si>
    <t>Srepok Solar Power Joint Stock Company</t>
  </si>
  <si>
    <t>VCS1965</t>
  </si>
  <si>
    <t>Cat Hiep Solar Power Project</t>
  </si>
  <si>
    <t>Binh Dinh TTP Energy and High Technology Joint Stock Company</t>
  </si>
  <si>
    <t>VCS1966</t>
  </si>
  <si>
    <t>Huaneng Gansu Huajialing 49.5MW Wind Power Project</t>
  </si>
  <si>
    <t>Huaneng Huajialing Wind Power Co., Ltd.</t>
  </si>
  <si>
    <t>VCS1967</t>
  </si>
  <si>
    <t>Wind Power Project at Tamil Nadu, India</t>
  </si>
  <si>
    <t>VCS1968</t>
  </si>
  <si>
    <t>Grid Connected Wind Energy Project in Gujarat</t>
  </si>
  <si>
    <t>CLP India Private Limited</t>
  </si>
  <si>
    <t>VCS1969</t>
  </si>
  <si>
    <t>VCS197</t>
  </si>
  <si>
    <t>Kamiranga Ceramic Fuel Switching Project</t>
  </si>
  <si>
    <t>VCS1970</t>
  </si>
  <si>
    <t>Ventus Wind Farm in El Salvador</t>
  </si>
  <si>
    <t>Ventus, S.A.de C.V</t>
  </si>
  <si>
    <t>VCS1971</t>
  </si>
  <si>
    <t>SAKAL SOLAR FARM</t>
  </si>
  <si>
    <t>VCS1972</t>
  </si>
  <si>
    <t>Guangxi Longan Biomass Power Project</t>
  </si>
  <si>
    <t>Guangxi Deli New energy Technology Co. ltd</t>
  </si>
  <si>
    <t>VCS1973</t>
  </si>
  <si>
    <t>Huaneng Tongyu Tuanjie Phase E Wind Farm Project</t>
  </si>
  <si>
    <t>Huaneng Jilin Power Co., Ltd.</t>
  </si>
  <si>
    <t>VCS1974</t>
  </si>
  <si>
    <t>Srepok 1 Solar Power Project</t>
  </si>
  <si>
    <t>Dai Hai Power Development and Invesment Joint Stock Company</t>
  </si>
  <si>
    <t>VCS1975</t>
  </si>
  <si>
    <t>Hong Phong 4 Solar 48 MW Project</t>
  </si>
  <si>
    <t>VCS1976</t>
  </si>
  <si>
    <t>Renewable Solar Power Project by Shapoorji Pallonji</t>
  </si>
  <si>
    <t>VCS1978</t>
  </si>
  <si>
    <t>Malleco, Lomas de Duqueco and Negrete Wind Project, Chile</t>
  </si>
  <si>
    <t>VCS1979</t>
  </si>
  <si>
    <t>10 MW biomass based power generation project at Wani, Yavatmal by Shalivahana Projects Limited</t>
  </si>
  <si>
    <t>VCS198</t>
  </si>
  <si>
    <t>J L Silva Ceramic Fuel Switching Project</t>
  </si>
  <si>
    <t>VCS1980</t>
  </si>
  <si>
    <t>24 MW Chayadevi Mini Hydro power project in Karnataka, India</t>
  </si>
  <si>
    <t>VCS1981</t>
  </si>
  <si>
    <t>Waste Heat Recovery Power Project at JK Cement Works (Unit of JK Cement Limited), Nimbahera, Chittorgarh, Rajasthan</t>
  </si>
  <si>
    <t>JK Cement Ltd. (JKCL)</t>
  </si>
  <si>
    <t>VCS1982</t>
  </si>
  <si>
    <t>Ngodwana Biomass to Energy Project</t>
  </si>
  <si>
    <t>Ngodwana Energy (Pty) Ltd.</t>
  </si>
  <si>
    <t>VCS1983</t>
  </si>
  <si>
    <t>Guangdong Taishan Shangchuandao Island Phase II Wind Farm Project</t>
  </si>
  <si>
    <t>VCS1984</t>
  </si>
  <si>
    <t>40 MW Bundled Solar Project in Telangana, India</t>
  </si>
  <si>
    <t>VCS1985</t>
  </si>
  <si>
    <t>100 MW Bundled Wind Power Project in Anantapuram, Andhra Pradesh</t>
  </si>
  <si>
    <t>VCS1986</t>
  </si>
  <si>
    <t>13 MW Grid Connected Dandela Mini Hydel Scheme, Karnataka State, India.</t>
  </si>
  <si>
    <t>Sagar Power Dandela Private Limited</t>
  </si>
  <si>
    <t>VCS1987</t>
  </si>
  <si>
    <t>GENNEIA WIND PROJECTS IN ARGENTINA</t>
  </si>
  <si>
    <t>VCS1988</t>
  </si>
  <si>
    <t>GHG Capture in the Production of Plastic Materials</t>
  </si>
  <si>
    <t>Newlight Technologies</t>
  </si>
  <si>
    <t>VCS1989</t>
  </si>
  <si>
    <t>Oualidia 1&amp;2 Wind Projects</t>
  </si>
  <si>
    <t>Formerly listed as VCS1977</t>
  </si>
  <si>
    <t>VCS199</t>
  </si>
  <si>
    <t>Santorini Ceramic Fuel Switching Project</t>
  </si>
  <si>
    <t>VCS1990</t>
  </si>
  <si>
    <t>VCS1991</t>
  </si>
  <si>
    <t>WASTE HEAT RECOVERY-BASED POWER GENERATION PROJECTS BY HZL, IN INDIA</t>
  </si>
  <si>
    <t>AMS-III.Q</t>
  </si>
  <si>
    <t>VCS1992</t>
  </si>
  <si>
    <t>ENERGY EFFICIENCY IN STEAM TURBINE GENERATOR SYSTEMS BY HZL</t>
  </si>
  <si>
    <t>AMS-II.B.</t>
  </si>
  <si>
    <t>VCS1993</t>
  </si>
  <si>
    <t>Bundled Wind Power project in Koppal Karnataka</t>
  </si>
  <si>
    <t>VCS1994</t>
  </si>
  <si>
    <t>PEBSA-Del Bicentenario Wind Farm</t>
  </si>
  <si>
    <t>PEBSA</t>
  </si>
  <si>
    <t>VCS1995</t>
  </si>
  <si>
    <t>Folha Larga Sul Renewable Energy</t>
  </si>
  <si>
    <t>VCS1996</t>
  </si>
  <si>
    <t>GENNEIA SOLAR PROJECTS IN  ARGENTINA</t>
  </si>
  <si>
    <t>VCS1997</t>
  </si>
  <si>
    <t>TROPICAL WIND IN THAILAND</t>
  </si>
  <si>
    <t>Tropical Wind Co., Ltd</t>
  </si>
  <si>
    <t>VCS1998</t>
  </si>
  <si>
    <t>CERRO DOMINADOR CSP S.A.</t>
  </si>
  <si>
    <t>VCS1999</t>
  </si>
  <si>
    <t>KRISSANA WIND POWER IN THAILAND</t>
  </si>
  <si>
    <t>Krissana Wind Power Co., Ltd</t>
  </si>
  <si>
    <t>VCS2</t>
  </si>
  <si>
    <t>LITL's Wind Power Project at Tamilnadu</t>
  </si>
  <si>
    <t>Lanco Infratech Limited</t>
  </si>
  <si>
    <t>VCS20</t>
  </si>
  <si>
    <t>AWMS METHANE RECOVERY PROJECT BR06-S-25</t>
  </si>
  <si>
    <t>VCS200</t>
  </si>
  <si>
    <t>Velotex Ceramic Switching Fuel Project</t>
  </si>
  <si>
    <t>VCS2000</t>
  </si>
  <si>
    <t>K.R.S. THREE IN THAILAND</t>
  </si>
  <si>
    <t>KRS Three Co., Ltd</t>
  </si>
  <si>
    <t>VCS2001</t>
  </si>
  <si>
    <t>K.R. ONE IN THAILAND</t>
  </si>
  <si>
    <t>KR One Co., Ltd</t>
  </si>
  <si>
    <t>VCS2002</t>
  </si>
  <si>
    <t>THEPARAK WIND IN THAILAND</t>
  </si>
  <si>
    <t>Theparak Wind Co., Ltd</t>
  </si>
  <si>
    <t>VCS2003</t>
  </si>
  <si>
    <t>Alcom Energy</t>
  </si>
  <si>
    <t>VCS2004</t>
  </si>
  <si>
    <t>Ouarzazate II Concentrated Solar Power Project</t>
  </si>
  <si>
    <t>Numerco Limited</t>
  </si>
  <si>
    <t>VCS2005</t>
  </si>
  <si>
    <t>OUARZAZATE III CONCENTRATED SOLAR POWER PROJECT</t>
  </si>
  <si>
    <t>VCS2006</t>
  </si>
  <si>
    <t>West Huaybong 3 wind farm project</t>
  </si>
  <si>
    <t>First Korat Wind Company Limited</t>
  </si>
  <si>
    <t>VCS2007</t>
  </si>
  <si>
    <t>Acwa Ben Ban one for Energy</t>
  </si>
  <si>
    <t>VCS2008</t>
  </si>
  <si>
    <t>VCS2009</t>
  </si>
  <si>
    <t>Renewable Energy Generation at Hamira</t>
  </si>
  <si>
    <t>VCS201</t>
  </si>
  <si>
    <t>Barbosa Ceramic Fuel Switching Project</t>
  </si>
  <si>
    <t>VCS2010</t>
  </si>
  <si>
    <t>Fujian Pucheng IFM (conversion of logged to protected forest) Project</t>
  </si>
  <si>
    <t>Zhejiang Zhongtuo Environmental Technology Development Co.,Ltd</t>
  </si>
  <si>
    <t>VCS2011</t>
  </si>
  <si>
    <t>Huaneng Liaoning Fuxin Phase II Wind Farm Project</t>
  </si>
  <si>
    <t>Huaneng New Energy Industrial Co., Ltd</t>
  </si>
  <si>
    <t>VCS2012</t>
  </si>
  <si>
    <t>Liaoning Fuxin Gaoshanzi 100.5MW Wind Power Project</t>
  </si>
  <si>
    <t>VCS2013</t>
  </si>
  <si>
    <t>Jilin Tongyu Huaneng 100.5MW Wind Power Project</t>
  </si>
  <si>
    <t>VCS2014</t>
  </si>
  <si>
    <t>50 MW SOLAR PROJECT BY AVAADA IN UP (INDIA)</t>
  </si>
  <si>
    <t>Avaada Non-Conventional UPProject Private Limited</t>
  </si>
  <si>
    <t>VCS2015</t>
  </si>
  <si>
    <t>Renewable Solar Photovoltaic Project by ACME Group</t>
  </si>
  <si>
    <t>VCS2016</t>
  </si>
  <si>
    <t>Grouped Solar Projects in Jordan</t>
  </si>
  <si>
    <t>Jordan</t>
  </si>
  <si>
    <t>South Pole Carbon Asset Management Ltd</t>
  </si>
  <si>
    <t>VCS2017</t>
  </si>
  <si>
    <t>Karnataka Pavagada-II Solar Project by Avaada (150 MW)</t>
  </si>
  <si>
    <t>Avaada Solarise Energy Private Limited</t>
  </si>
  <si>
    <t>VCS2018</t>
  </si>
  <si>
    <t>Santana Renewable Energy</t>
  </si>
  <si>
    <t>Alianca Geracao de Energia S.A.</t>
  </si>
  <si>
    <t>VCS2019</t>
  </si>
  <si>
    <t>100 MW grid connected Wind Power project in Jamnagar Gujarat, India</t>
  </si>
  <si>
    <t>VCS202</t>
  </si>
  <si>
    <t>Bom Jesus Ceramic Fuel Switching Project</t>
  </si>
  <si>
    <t>VCS2020</t>
  </si>
  <si>
    <t>250 MW Wind Power Project by Mytrah Energy</t>
  </si>
  <si>
    <t>M/s Mytrah Vayu (Sabarmati) Pvt. Ltd</t>
  </si>
  <si>
    <t>VCS2021</t>
  </si>
  <si>
    <t>Gravier Renewable Energy1</t>
  </si>
  <si>
    <t>VCS2022</t>
  </si>
  <si>
    <t>Huaneng Daqing Wukeshu Wind Farm Project</t>
  </si>
  <si>
    <t>Daqing Lvyuan Wind Power Co., Ltd.</t>
  </si>
  <si>
    <t>VCS2023</t>
  </si>
  <si>
    <t>Renewable Solar Power Project By Rishabh Renergy</t>
  </si>
  <si>
    <t>Rishabh Renergy Private Limited</t>
  </si>
  <si>
    <t>VCS2024</t>
  </si>
  <si>
    <t>Nam Si Luong 1 hydropower project</t>
  </si>
  <si>
    <t>Nam Si Luong 1 Hydropower Joint Stock Company</t>
  </si>
  <si>
    <t>VCS2025</t>
  </si>
  <si>
    <t>Huaneng Tuokexun Baiyanghe Third Stage 49.5MW Wind Farm Project</t>
  </si>
  <si>
    <t>Huaneng Tulufan Wind Power Generation Company Ltd</t>
  </si>
  <si>
    <t>VCS2026</t>
  </si>
  <si>
    <t>Allain Duhangan Hydroelectric Project (ADHP)</t>
  </si>
  <si>
    <t>AD Hydro Power Limited</t>
  </si>
  <si>
    <t>VCS2027</t>
  </si>
  <si>
    <t>Bundled Solar Power Project by Hindustan Zinc Limited</t>
  </si>
  <si>
    <t>VCS2028</t>
  </si>
  <si>
    <t>100 MW Solar Project by Avaada in UP (India)</t>
  </si>
  <si>
    <t>VCS2029</t>
  </si>
  <si>
    <t>Huaneng Daqing Heping Wind Farm Project</t>
  </si>
  <si>
    <t>VCS203</t>
  </si>
  <si>
    <t>Blumenthal 7, Utilisation of Coal-Mine-Methane</t>
  </si>
  <si>
    <t>VCS2030</t>
  </si>
  <si>
    <t>Huaneng Daqing Xinli Wind Farm Project</t>
  </si>
  <si>
    <t>VCS2031</t>
  </si>
  <si>
    <t>ReNew Power bundled Wind Project</t>
  </si>
  <si>
    <t>ReNew Power Limited</t>
  </si>
  <si>
    <t>VCS2032</t>
  </si>
  <si>
    <t>300 MW Solar Project by Avaada in Gujarat (India)</t>
  </si>
  <si>
    <t>Avaada Sunrise Energy Private Limited</t>
  </si>
  <si>
    <t>VCS2033</t>
  </si>
  <si>
    <t>3.5 MW Small Hydro Project In Himachal Pradesh</t>
  </si>
  <si>
    <t>VCS2034</t>
  </si>
  <si>
    <t>IBRI II Solar Independent Power Project</t>
  </si>
  <si>
    <t>Oman</t>
  </si>
  <si>
    <t>Shams Ad-Dhahira Generating Company SAOC</t>
  </si>
  <si>
    <t>VCS2035</t>
  </si>
  <si>
    <t>Solar Power Project by Renew Solar Power Private Limited</t>
  </si>
  <si>
    <t>VCS2036</t>
  </si>
  <si>
    <t>OUARZAZATE IV CONCENTRATED SOLAR POWER PROJECT</t>
  </si>
  <si>
    <t>VCS2037</t>
  </si>
  <si>
    <t>Bundled Solar PV Rooftop Project by MAS - Phase I</t>
  </si>
  <si>
    <t>VCS2038</t>
  </si>
  <si>
    <t>Energising Indian homes by Solar rooftop projects</t>
  </si>
  <si>
    <t>VCS2039</t>
  </si>
  <si>
    <t>Badamsha 2 Wind Farm in Kazakhstan</t>
  </si>
  <si>
    <t>VCS204</t>
  </si>
  <si>
    <t>Hugo 9, CMM Utilization</t>
  </si>
  <si>
    <t>VCS2040</t>
  </si>
  <si>
    <t>Vinh Hao 6 Solar Power Project</t>
  </si>
  <si>
    <t>Vinh Hao 6 Power Joint Stock Company</t>
  </si>
  <si>
    <t>VCS2041</t>
  </si>
  <si>
    <t>123 MW SOLAR PV IPP PROJECT ON LANDFILL IN BAHRAIN</t>
  </si>
  <si>
    <t>Bahrain</t>
  </si>
  <si>
    <t>VCS2042</t>
  </si>
  <si>
    <t>Renewable Wind Power Project by Adani</t>
  </si>
  <si>
    <t>VCS2043</t>
  </si>
  <si>
    <t>Renewable Solar Power Project by Adani</t>
  </si>
  <si>
    <t>VCS2044</t>
  </si>
  <si>
    <t>Renewable Wind Power Project by Torrent Power</t>
  </si>
  <si>
    <t>Torrent Power Limited</t>
  </si>
  <si>
    <t>VCS2045</t>
  </si>
  <si>
    <t>Huaneng Tuokexun Baiyanghe First Stage 49.5MW wind farm project</t>
  </si>
  <si>
    <t>VCS2046</t>
  </si>
  <si>
    <t>200 MW Kom Ombo Solar PV Power Project In Egypt</t>
  </si>
  <si>
    <t>ACWA Power Komombo for Energy</t>
  </si>
  <si>
    <t>VCS2047</t>
  </si>
  <si>
    <t>20 MW Capacity Biomass based Power Project of M/s. SHALIVAHANA GREEN ENERGY LIMITED</t>
  </si>
  <si>
    <t>VCS2048</t>
  </si>
  <si>
    <t>Kunming Shilin Grid-connected Solar Power Generation Project</t>
  </si>
  <si>
    <t>Huaneng Shilin Photovolt Energy Development Co.,Ltd.</t>
  </si>
  <si>
    <t>VCS2049</t>
  </si>
  <si>
    <t>Huaneng Daqing Aobao Wind Farm Project</t>
  </si>
  <si>
    <t>VCS205</t>
  </si>
  <si>
    <t>Consolidation 1/6, Utlization of Coal-Mine-Methane</t>
  </si>
  <si>
    <t>VCS2050</t>
  </si>
  <si>
    <t>Huaneng Gansu Guazhou Ganhekou No.2 Wind Farm Project</t>
  </si>
  <si>
    <t>Huaneng Power International, Inc.</t>
  </si>
  <si>
    <t>VCS2051</t>
  </si>
  <si>
    <t>1944 MW SUDAIR SOLAR PROJECT</t>
  </si>
  <si>
    <t>Saudi Arabia</t>
  </si>
  <si>
    <t>VCS2052</t>
  </si>
  <si>
    <t>Renewable Wind Power Project by Axis Wind Farms (Rayalaseema) Pvt. Ltd</t>
  </si>
  <si>
    <t>Axis Wind Farms (Rayalaseema) Pvt. Ltd</t>
  </si>
  <si>
    <t>VCS2053</t>
  </si>
  <si>
    <t>Smart Anatolia Bundled Solar Project</t>
  </si>
  <si>
    <t>SMART HOLDING A.S.</t>
  </si>
  <si>
    <t>VCS2054</t>
  </si>
  <si>
    <t>Installation of 240 MW Hydroelectric Project at Kutehr in the Chamba district of Himachal Pradesh by JSW Energy</t>
  </si>
  <si>
    <t>JSW Energy Kutehr Ltd.</t>
  </si>
  <si>
    <t>VCS2055</t>
  </si>
  <si>
    <t>Shaoguan City Shaoneng Biomass Power Generation Project</t>
  </si>
  <si>
    <t>Guangdong Shaoneng Group Co.,Ltd.</t>
  </si>
  <si>
    <t>VCS2056</t>
  </si>
  <si>
    <t>Bundled Energy Efficiency Improvement Measures In Motor Systems by HZL</t>
  </si>
  <si>
    <t>VCS2057</t>
  </si>
  <si>
    <t>VCS2058</t>
  </si>
  <si>
    <t>50MW Greenfield Solar Plant in UP by Jakson Group</t>
  </si>
  <si>
    <t>Jakson Power Pvt. Ltd</t>
  </si>
  <si>
    <t>VCS2059</t>
  </si>
  <si>
    <t>Renewable Solar Power Project by Mahindra Renewables Private Limited</t>
  </si>
  <si>
    <t>Mahindra Renewables Private Limited.</t>
  </si>
  <si>
    <t>VCS206</t>
  </si>
  <si>
    <t>Emschermulde 1, Utilization of Coal-Mine-Methane</t>
  </si>
  <si>
    <t>VCS2060</t>
  </si>
  <si>
    <t>Suba and Usaquen Hydroelectric Umbrella Project</t>
  </si>
  <si>
    <t>Empresa de Acueducto y Alcantarillado de Bogota E.S.P</t>
  </si>
  <si>
    <t>VCS2061</t>
  </si>
  <si>
    <t>Diadema II Wind Farm</t>
  </si>
  <si>
    <t>E G Wind S.A.</t>
  </si>
  <si>
    <t>VCS2062</t>
  </si>
  <si>
    <t>West Huaybong 2 wind farm project</t>
  </si>
  <si>
    <t>K.R. Two Company Limited</t>
  </si>
  <si>
    <t>VCS2063</t>
  </si>
  <si>
    <t>El Mataco y San Jorge Wind Farm</t>
  </si>
  <si>
    <t>Luz de Tres Picos</t>
  </si>
  <si>
    <t>VCS2064</t>
  </si>
  <si>
    <t>Renewable Solar Power Project by Torrent Power</t>
  </si>
  <si>
    <t>VCS2065</t>
  </si>
  <si>
    <t>Renewable Energy Power Projects by Atria Power</t>
  </si>
  <si>
    <t>VCS2066</t>
  </si>
  <si>
    <t>PEBSA II-Del Bicentenario II Wind Farm</t>
  </si>
  <si>
    <t>VCS2067</t>
  </si>
  <si>
    <t>Rao Trang Hydro Power 4 &amp; 3</t>
  </si>
  <si>
    <t>Rao Trang Hydropower Joint Stock Company</t>
  </si>
  <si>
    <t>VCS2068</t>
  </si>
  <si>
    <t>Solar PV Greenfield project by Azure India</t>
  </si>
  <si>
    <t>Azure Power Forty three Pvt. Ltd.</t>
  </si>
  <si>
    <t>VCS2069</t>
  </si>
  <si>
    <t>Greenfield Solar Power Mission by Fortum India</t>
  </si>
  <si>
    <t>VCS207</t>
  </si>
  <si>
    <t>Erin 6, Utilization of Coal-Mine-Methane</t>
  </si>
  <si>
    <t>VCS2070</t>
  </si>
  <si>
    <t>Guinan Afforestation Project</t>
  </si>
  <si>
    <t>VCS2071</t>
  </si>
  <si>
    <t>COCOMACIA COMMUNITY REDD+ PROGRAM, CHOCO/ANTIOQUIA COLOMBIA</t>
  </si>
  <si>
    <t>VCS2072</t>
  </si>
  <si>
    <t>UK CowCredit project: A UK dairy initiative to reduce methane from enteric fermentation</t>
  </si>
  <si>
    <t>VM0041</t>
  </si>
  <si>
    <t>United Kingdom</t>
  </si>
  <si>
    <t>MOOTRAL SA</t>
  </si>
  <si>
    <t>VCS2073</t>
  </si>
  <si>
    <t>Electric Vehicle Charger Premier Aggregation</t>
  </si>
  <si>
    <t>Connecticut Green Bank</t>
  </si>
  <si>
    <t>VCS2075</t>
  </si>
  <si>
    <t>Agricultural Land Management Project in Hujgal &amp; Kalari Cluster watershed, India implemented by Godrej Agrovet Ltd.</t>
  </si>
  <si>
    <t>VCS2076</t>
  </si>
  <si>
    <t>EOLO Wind Power Project</t>
  </si>
  <si>
    <t>VCS2077</t>
  </si>
  <si>
    <t>TUIK RUCH LEW IMPROVED COOKSTOVE PROJECT FOR LAKE ATITLAN</t>
  </si>
  <si>
    <t>Asociación Tu'ik Ruch Lew</t>
  </si>
  <si>
    <t>VCS2079</t>
  </si>
  <si>
    <t>Fazenda Nascente do Luar Agroforestry Project</t>
  </si>
  <si>
    <t>CARBON CREDITS CONSULTING S.R.L.</t>
  </si>
  <si>
    <t>VCS208</t>
  </si>
  <si>
    <t>Ewald Fortsetzung 4/5, Utilization of Coal-Mine-Methane</t>
  </si>
  <si>
    <t>VCS2080</t>
  </si>
  <si>
    <t>Jiro Kanto rural hydro-electricity in Alaotra-Mangoro</t>
  </si>
  <si>
    <t>BETC Nanala</t>
  </si>
  <si>
    <t>VCS2082</t>
  </si>
  <si>
    <t>Qianbei Afforestation Project</t>
  </si>
  <si>
    <t>Guizhou Xinzhanxin Agricultural Technology Co., Ltd.</t>
  </si>
  <si>
    <t>VCS2083</t>
  </si>
  <si>
    <t>Liangdu Afforestation Project</t>
  </si>
  <si>
    <t>VCS2084</t>
  </si>
  <si>
    <t>CONSERVATION PROJECT REDD+ SUR DEL META BOSQUES DE PAZ, SUSTENTO DE VIDA</t>
  </si>
  <si>
    <t>ALLCOT AG</t>
  </si>
  <si>
    <t>VCS2085</t>
  </si>
  <si>
    <t>Revegetation with fruit Trees in North Manica Province, Mozambique</t>
  </si>
  <si>
    <t>Agrimoz S.a r.l.</t>
  </si>
  <si>
    <t>VCS2087</t>
  </si>
  <si>
    <t>Chudu Afforestation Project</t>
  </si>
  <si>
    <t>Xichuan Rongda Agriculture and Forestry Co., Ltd</t>
  </si>
  <si>
    <t>VCS2088</t>
  </si>
  <si>
    <t>Mangrove Restoration and Sustainable Development in Myanmar</t>
  </si>
  <si>
    <t>VCS2089</t>
  </si>
  <si>
    <t>VCS209</t>
  </si>
  <si>
    <t>Gneisenau 4, Utilisation of Coal-Mine-Methane</t>
  </si>
  <si>
    <t>VCS2090</t>
  </si>
  <si>
    <t>VCS2091</t>
  </si>
  <si>
    <t>AKKENT-ÇALKUYUCAK HYDROELECTRIC POWER PLANT</t>
  </si>
  <si>
    <t>DNZ ELEKTRİK ÜRETIM A.Ş.</t>
  </si>
  <si>
    <t>VCS2092</t>
  </si>
  <si>
    <t>Kirazlık Hydroelectric  Power Plant Project</t>
  </si>
  <si>
    <t>Baren Enerji Sanayi ve Ticaret Üretim A.Ş.</t>
  </si>
  <si>
    <t>VCS2093</t>
  </si>
  <si>
    <t>Waste to Energy Projects by Mahindra Waste to Energy Solutions Limited</t>
  </si>
  <si>
    <t>MAHINDRA WASTE TO ENERGY SOLUTIONS LTD.</t>
  </si>
  <si>
    <t>VCS2094</t>
  </si>
  <si>
    <t>Koclu Regulator and Hydroelectric Power Plant (Koçlu Regulator &amp; HEPP)</t>
  </si>
  <si>
    <t>VCS2095</t>
  </si>
  <si>
    <t>Duzce Aksu Hydro Electricity Power Plant</t>
  </si>
  <si>
    <t>VCS2096</t>
  </si>
  <si>
    <t>Akbas Hydroelectric Power Plant</t>
  </si>
  <si>
    <t>Arı Su Enerji Üretim A.Ş.</t>
  </si>
  <si>
    <t>VCS2097</t>
  </si>
  <si>
    <t>Tepekisla Dam &amp; Hydropower Plant Project</t>
  </si>
  <si>
    <t>VCS2098</t>
  </si>
  <si>
    <t>Nanhai MSW Incineration II Project</t>
  </si>
  <si>
    <t>Foshan Nanhai Green Renewable Energy Co., Ltd.</t>
  </si>
  <si>
    <t>VCS2099</t>
  </si>
  <si>
    <t>Ningbo Yinzhou Landfill Gas Recovery and Utilization Project</t>
  </si>
  <si>
    <t>Ningbo Micropowers New Energy Co., Ltd.</t>
  </si>
  <si>
    <t>VCS21</t>
  </si>
  <si>
    <t>AWMS METHANE RECOVERY PROJECT BR06-S-26</t>
  </si>
  <si>
    <t>VCS210</t>
  </si>
  <si>
    <t>Haus Aden, Utilization of Coal-Mine-Methane</t>
  </si>
  <si>
    <t>VCS211</t>
  </si>
  <si>
    <t>Hugo Ost, Utilization of Coal-Mine-Methane</t>
  </si>
  <si>
    <t>VCS212</t>
  </si>
  <si>
    <t>Joarin, Utilization of Coal-Mine-Methane</t>
  </si>
  <si>
    <t>VCS2120</t>
  </si>
  <si>
    <t>Fuel - Wood Saving with Improved Cookstoves in Cambodia</t>
  </si>
  <si>
    <t>CDC</t>
  </si>
  <si>
    <t>VCS2126</t>
  </si>
  <si>
    <t>7.3 MW Bundled Wind Power Project by Oswal Cables</t>
  </si>
  <si>
    <t>Oswal Cables Private Limted</t>
  </si>
  <si>
    <t>VCS213</t>
  </si>
  <si>
    <t>Kurl 3, Utilization of Coal-Mine-Methane</t>
  </si>
  <si>
    <t>VCS2136</t>
  </si>
  <si>
    <t>cancelled duplicate of VCSR218</t>
  </si>
  <si>
    <t>MER</t>
  </si>
  <si>
    <t>VCS214</t>
  </si>
  <si>
    <t>Lohberg 1/2, Utilization of Coal-Mine-Methane</t>
  </si>
  <si>
    <t>VCS215</t>
  </si>
  <si>
    <t>Lothringen 6, Utilization of Coal-Mine-Methane</t>
  </si>
  <si>
    <t>VCS2157</t>
  </si>
  <si>
    <t>BAESA Project `</t>
  </si>
  <si>
    <t>VCS216</t>
  </si>
  <si>
    <t>Mansfield Toray, Utilization of Coal-Mine-Methane</t>
  </si>
  <si>
    <t>VCS2162</t>
  </si>
  <si>
    <t>2 x 3.5 MW Ullunkal Hydro Power Project in Kerala, India</t>
  </si>
  <si>
    <t>VCS2166</t>
  </si>
  <si>
    <t>Chongqing Youyang County Youchou Hydropower Station Project</t>
  </si>
  <si>
    <t>VCS217</t>
  </si>
  <si>
    <t>Prosper IV, Utilization of Coal-Mine-Methane</t>
  </si>
  <si>
    <t>VCS2177</t>
  </si>
  <si>
    <t>failed</t>
  </si>
  <si>
    <t>VCS218</t>
  </si>
  <si>
    <t>Radbod V, Utilization of Coal-Mine-Methane</t>
  </si>
  <si>
    <t>VCS219</t>
  </si>
  <si>
    <t>Lealena 1, Utilization of Coal-Mine-Methane</t>
  </si>
  <si>
    <t>VCS22</t>
  </si>
  <si>
    <t>AWMS METHANE RECOVERY PROJECT BR06-S-27</t>
  </si>
  <si>
    <t>VCS220</t>
  </si>
  <si>
    <t>Her Mont, Utilization of Coal-Mine-Methane</t>
  </si>
  <si>
    <t>VCS221</t>
  </si>
  <si>
    <t>Utilization of Coal-Mine-Methane Hugo 1/4</t>
  </si>
  <si>
    <t>VCS222</t>
  </si>
  <si>
    <t>Rossenray, Utilization of Coal-Mine-Methane</t>
  </si>
  <si>
    <t>VCS223</t>
  </si>
  <si>
    <t>Victoria 1/2, Utilization of Coal-Mine-Methane</t>
  </si>
  <si>
    <t>VCS2238</t>
  </si>
  <si>
    <t>Duzce Aksu Hydro Electricity Power Plant - DUPLICATE (replaced by VCSR1815)</t>
  </si>
  <si>
    <t>VCS2239</t>
  </si>
  <si>
    <t>Akbas Hydroelectric Power Plant -DUPLICATE</t>
  </si>
  <si>
    <t>VCS224</t>
  </si>
  <si>
    <t>10 MW Grouped Wind Power Project in Maharashtra State, India</t>
  </si>
  <si>
    <t>M/s Nagreeka Foils Limited</t>
  </si>
  <si>
    <t>VCS2240</t>
  </si>
  <si>
    <t>VCS2242</t>
  </si>
  <si>
    <t>Installation of wind power project in Rajasthan and Tamil Nadu</t>
  </si>
  <si>
    <t>VCS2243</t>
  </si>
  <si>
    <t>Wind power project in Madhya Pradesh, India</t>
  </si>
  <si>
    <t>VCS2244</t>
  </si>
  <si>
    <t>Lalpur wind farm in Gujarat</t>
  </si>
  <si>
    <t>VCS2245</t>
  </si>
  <si>
    <t>Wind power project in Rajasthan, India</t>
  </si>
  <si>
    <t>VCS2246</t>
  </si>
  <si>
    <t>Nallakonda wind farm in Andhra Pradesh</t>
  </si>
  <si>
    <t>VCS2247</t>
  </si>
  <si>
    <t>Tadas Wind Farm in Karnataka</t>
  </si>
  <si>
    <t>VCS2248</t>
  </si>
  <si>
    <t>Wind energy project by LWEPL-1</t>
  </si>
  <si>
    <t>VCS2249</t>
  </si>
  <si>
    <t>HENAN FANGCHENG AND TANGHE AFFORESTATION PROJECT</t>
  </si>
  <si>
    <t>VCS225</t>
  </si>
  <si>
    <t>15 MW bundled gird connected renewable energy project in Maharashtra, India.</t>
  </si>
  <si>
    <t>VCS2251</t>
  </si>
  <si>
    <t>VCS2252</t>
  </si>
  <si>
    <t>Rio Anapu-Pacaja REDD Project</t>
  </si>
  <si>
    <t>Brazil AgFor LLC</t>
  </si>
  <si>
    <t>VCS2257</t>
  </si>
  <si>
    <t>Wind Power Project by M/s D. J. Malpani at Jath in Maharashtra</t>
  </si>
  <si>
    <t>VCS2259</t>
  </si>
  <si>
    <t>Royal Dairy Solid Separation Enhanced by Vermicomposting</t>
  </si>
  <si>
    <t>VCS226</t>
  </si>
  <si>
    <t>Schacht Gerdt, Utilization of Coal-Mine-Methane</t>
  </si>
  <si>
    <t>VCS2260</t>
  </si>
  <si>
    <t>Shandong Laiwu Landfill Gas Recovery and Power Generation Project</t>
  </si>
  <si>
    <t>Shandong Micropowers New Energy Co., Ltd.</t>
  </si>
  <si>
    <t>VCS2261</t>
  </si>
  <si>
    <t>VCS2262</t>
  </si>
  <si>
    <t>REDD+ Yaguara Llanos del Yari</t>
  </si>
  <si>
    <t>CUESTA Y ASOCIADOS SAS</t>
  </si>
  <si>
    <t>VCS2263</t>
  </si>
  <si>
    <t>Renewable Energy based power generation projects in Bangladesh</t>
  </si>
  <si>
    <t>VCS227</t>
  </si>
  <si>
    <t>VCS2278</t>
  </si>
  <si>
    <t>VCS228</t>
  </si>
  <si>
    <t>Walsum, Utilization of Coal-Mine-Methane</t>
  </si>
  <si>
    <t>VCS229</t>
  </si>
  <si>
    <t>Waltrop 1/2, Utilization of Coal-Mine-Methane</t>
  </si>
  <si>
    <t>VCS2290</t>
  </si>
  <si>
    <t>BLUE CARBON PROJECT GULF OF MORROSQUILLO “VIDA MANGLAR”</t>
  </si>
  <si>
    <t>Conservation International Foundation</t>
  </si>
  <si>
    <t>VCS2291</t>
  </si>
  <si>
    <t>Guizhou Panjiang Low Concentration Coal Mine Methane Power Generation Project Phase 2</t>
  </si>
  <si>
    <t>Guizhou Panjiang CBM Development&amp;Utilization Co., Ltd.</t>
  </si>
  <si>
    <t>VCS2292</t>
  </si>
  <si>
    <t>Guizhou Panjiang Low Concentration Coal Mine Methane Power Generation Project Phase 3</t>
  </si>
  <si>
    <t>VCS2293</t>
  </si>
  <si>
    <t>NIHT Topaiyo REDD +</t>
  </si>
  <si>
    <t>NIHT Inc.</t>
  </si>
  <si>
    <t>VCS2296</t>
  </si>
  <si>
    <t>CYY Global Plus Wastewater Treatment and Biogas Utilization Project</t>
  </si>
  <si>
    <t>VCS2297</t>
  </si>
  <si>
    <t>VM0037</t>
  </si>
  <si>
    <t>VCS2298</t>
  </si>
  <si>
    <t>CONSEJOS COMUNITARIOS DEL PACIFICO VALLE DEL CAUCA (CCPVC) PROGRAMA REDD+ VALLE DEL CAUCA, COLOMBIA</t>
  </si>
  <si>
    <t>VCS2299</t>
  </si>
  <si>
    <t>Hunan Xiangtan Landfill Gas Power Generation Project</t>
  </si>
  <si>
    <t>VCS23</t>
  </si>
  <si>
    <t>AWMS METHANE RECOVERY PROJECT BR06-S-28</t>
  </si>
  <si>
    <t>VCS230</t>
  </si>
  <si>
    <t>Werne 3, Utilization of Coal-Mine-Methane</t>
  </si>
  <si>
    <t>VCS2300</t>
  </si>
  <si>
    <t>Energy Efficient Cooking Solution for low emission development in Nepal-1</t>
  </si>
  <si>
    <t>VCS2301</t>
  </si>
  <si>
    <t>Zhangjiakou Chongli Afforestation Project in Hebei Province</t>
  </si>
  <si>
    <t>Zhangjiakou Sailin Landscaping Co., Ltd.</t>
  </si>
  <si>
    <t>VCS2302</t>
  </si>
  <si>
    <t>Guizhou Dongyijing CMM Power Generation Project</t>
  </si>
  <si>
    <t>Liupanshui Zhongding New Energy Development Co., Ltd.</t>
  </si>
  <si>
    <t>VCS2303</t>
  </si>
  <si>
    <t>VCS2304</t>
  </si>
  <si>
    <t>Energy Efficient Cooking Solution for low emission development in Nepal - 3</t>
  </si>
  <si>
    <t>VCS2305</t>
  </si>
  <si>
    <t>Zhangjiakou Yuxian Afforestation Project in Hebei Province</t>
  </si>
  <si>
    <t>VCS2306</t>
  </si>
  <si>
    <t>Converted from other GHG program</t>
  </si>
  <si>
    <t>VCS2307</t>
  </si>
  <si>
    <t>Ambatolampy 20 MW solar PV</t>
  </si>
  <si>
    <t>VCS2308</t>
  </si>
  <si>
    <t>Solitude 16 MW solar PV</t>
  </si>
  <si>
    <t>VCS2309</t>
  </si>
  <si>
    <t>Henrietta solar PV project</t>
  </si>
  <si>
    <t>VCS231</t>
  </si>
  <si>
    <t>Westfalen 6, Utilization of Coal-Mine-Methane</t>
  </si>
  <si>
    <t>VCS2310</t>
  </si>
  <si>
    <t>Anhuang Afforestation Project</t>
  </si>
  <si>
    <t>VCS2311</t>
  </si>
  <si>
    <t>Madagascar Improved Cookstove Project by KCM-Wood#CPA-W-001</t>
  </si>
  <si>
    <t>Korea Carbon Management Ltd</t>
  </si>
  <si>
    <t>VCS2312</t>
  </si>
  <si>
    <t>Madagascar Improved Cookstove Project by KCM-Wood#CPA-W-002</t>
  </si>
  <si>
    <t>VCS2313</t>
  </si>
  <si>
    <t>Madagascar Improved Cookstove Project by KCM-Wood#CPA-W-003</t>
  </si>
  <si>
    <t>VCS2314</t>
  </si>
  <si>
    <t>Madagascar Improved Cookstove Project by KCM-Wood#CPA-W-004</t>
  </si>
  <si>
    <t>VCS2315</t>
  </si>
  <si>
    <t>Madagascar Improved Cookstove Project by KCM-Wood#CPA-W-005</t>
  </si>
  <si>
    <t>VCS2316</t>
  </si>
  <si>
    <t>Converted From a another GHG program CDM</t>
  </si>
  <si>
    <t>VCS2317</t>
  </si>
  <si>
    <t>VCS2318</t>
  </si>
  <si>
    <t>Luviro hydro plant</t>
  </si>
  <si>
    <t>VCS2319</t>
  </si>
  <si>
    <t>VCS232</t>
  </si>
  <si>
    <t>Wilberd 1, Utilization of Coal-Mine-Methane</t>
  </si>
  <si>
    <t>VCS2322</t>
  </si>
  <si>
    <t>Monet Forest Conservation Project</t>
  </si>
  <si>
    <t>Solifor Bloc Monet S.E.C.</t>
  </si>
  <si>
    <t>VCS2323</t>
  </si>
  <si>
    <t>7 MW Bundled Hydro power project at Himachal Pradesh of Raajratna Energy Holdings Pvt. Ltd</t>
  </si>
  <si>
    <t>M/s Raajratna Energy Holdings Pvt Ltd.</t>
  </si>
  <si>
    <t>VCS2324</t>
  </si>
  <si>
    <t>COMMUNITY BASED AVOIDED DEFORESTATION PROJECT IN GUINEA-BISSAU - REDD</t>
  </si>
  <si>
    <t>Guinea-Bissau</t>
  </si>
  <si>
    <t>BioGuinea Foundation</t>
  </si>
  <si>
    <t>VCS2326</t>
  </si>
  <si>
    <t>Guangxi Jinxiu IFM (conversion  of  logged  to  protected  forest)  Project</t>
  </si>
  <si>
    <t>VCS2327</t>
  </si>
  <si>
    <t>Guangxi Huanjiang IFM (conversion of logged to protected forest) Project</t>
  </si>
  <si>
    <t>VCS233</t>
  </si>
  <si>
    <t>Dortmund-Derne CHP Plant</t>
  </si>
  <si>
    <t>VCS2330</t>
  </si>
  <si>
    <t>Protection of mangroves and community developmental activities in the biodiversity hotspot of Colombia</t>
  </si>
  <si>
    <t>VCS2332</t>
  </si>
  <si>
    <t>VCS2333</t>
  </si>
  <si>
    <t>VCS2334</t>
  </si>
  <si>
    <t>VCS2335</t>
  </si>
  <si>
    <t>Zhangjiakou Landfill Gas Power Generation Project</t>
  </si>
  <si>
    <t>VCS2336</t>
  </si>
  <si>
    <t>Energy Efficient Cook Stove Implementation in India</t>
  </si>
  <si>
    <t>VCS2337</t>
  </si>
  <si>
    <t>Sanya Landfill Gas Power Generation Project</t>
  </si>
  <si>
    <t>VCS2338</t>
  </si>
  <si>
    <t>TIST Program in Kenya, VCS-CCB 010</t>
  </si>
  <si>
    <t>Clean Air Action Corporation</t>
  </si>
  <si>
    <t>VCS2339</t>
  </si>
  <si>
    <t>TIST Program in Uganda, VCS-CCB 010</t>
  </si>
  <si>
    <t>VCS234</t>
  </si>
  <si>
    <t>14 MW Wind Power Project in Maharashtra</t>
  </si>
  <si>
    <t>VCS2340</t>
  </si>
  <si>
    <t>Installation of high efficiency wood burning cookstoves in Zambia</t>
  </si>
  <si>
    <t>C-Quest Capital Stoves Asia Limited</t>
  </si>
  <si>
    <t>VCS2341</t>
  </si>
  <si>
    <t>Installation of high efficiency wood burning cookstoves in Zimbabwe</t>
  </si>
  <si>
    <t>VCS2342</t>
  </si>
  <si>
    <t>Installation of high efficiency wood burning cookstoves in Malawi</t>
  </si>
  <si>
    <t>VCS2343</t>
  </si>
  <si>
    <t>Zhanjiang Mangrove Afforestation Project</t>
  </si>
  <si>
    <t>Third Institute of Oceanography, Ministry of Natural Resources</t>
  </si>
  <si>
    <t>VCS2345</t>
  </si>
  <si>
    <t>Green Gold Loreto 1</t>
  </si>
  <si>
    <t>Green Gold Forestry Peru SA</t>
  </si>
  <si>
    <t>VCS2346</t>
  </si>
  <si>
    <t>Afforestation project by Cropcity Agrovet Pvt. Ltd. Mahogany trees</t>
  </si>
  <si>
    <t>VCS2347</t>
  </si>
  <si>
    <t>FOÇA BIOGAS ENERGY POWER PLANT</t>
  </si>
  <si>
    <t>AM0073</t>
  </si>
  <si>
    <t>VCS2348</t>
  </si>
  <si>
    <t>Motion Energy EV Industry Charger Project</t>
  </si>
  <si>
    <t>Motion Energy Group</t>
  </si>
  <si>
    <t>VCS2349</t>
  </si>
  <si>
    <t>Installation of high efficiency wood burning cookstoves in Kenya</t>
  </si>
  <si>
    <t>VCS235</t>
  </si>
  <si>
    <t>LG Hausys Ulsan plant fuel switching project</t>
  </si>
  <si>
    <t>Korea Energy Management Corporation</t>
  </si>
  <si>
    <t>VCS2350</t>
  </si>
  <si>
    <t>Installation of high efficiency wood burning cookstoves in Uganda</t>
  </si>
  <si>
    <t>VCS2351</t>
  </si>
  <si>
    <t>Installation of high efficiency wood burning cookstoves in Mozambique</t>
  </si>
  <si>
    <t>VCS2353</t>
  </si>
  <si>
    <t>Qingdao Xiaojianxi Phase II MSW landfill site LFG recovery to power project</t>
  </si>
  <si>
    <t>Henan BCCY Environmental Energy CO.,LTD.</t>
  </si>
  <si>
    <t>VCS2354</t>
  </si>
  <si>
    <t>Yichang Sunjiawan MSW landfill site LFG recovery to power project</t>
  </si>
  <si>
    <t>VCS2357</t>
  </si>
  <si>
    <t>Improved cook stove market development in rural Nepal</t>
  </si>
  <si>
    <t>VCS2358</t>
  </si>
  <si>
    <t>Nanchang Zhonglan Huanneng Technical Service Co. Ltd. Maiyuan LFG Power Generation Project</t>
  </si>
  <si>
    <t>Nanchang Zhonglan Huanneng Technical Service Co. Ltd.</t>
  </si>
  <si>
    <t>VCS2359</t>
  </si>
  <si>
    <t>Serra do Sudeste Landscape Restoration and Reforestation Project</t>
  </si>
  <si>
    <t>The Green Branch</t>
  </si>
  <si>
    <t>VCS236</t>
  </si>
  <si>
    <t>Bundled Wind Power Project in Maharashtra and Gujarat by M/s. Rajmal Lakhichand</t>
  </si>
  <si>
    <t>M/s. Rajmal Lakhichand</t>
  </si>
  <si>
    <t>VCS2362</t>
  </si>
  <si>
    <t>Adjusted Water Management in Rice Cultivation in Tongcheng City</t>
  </si>
  <si>
    <t>VCS2363</t>
  </si>
  <si>
    <t>CONSERVATION OF MIOMBOS IN TARU  KENYA REDD+</t>
  </si>
  <si>
    <t>VCS2365</t>
  </si>
  <si>
    <t>Integrated Project for Reforestation and Agroforestry on Degraded lands in Nicaragua</t>
  </si>
  <si>
    <t>VCS2366</t>
  </si>
  <si>
    <t>Installation of high efficiency wood burning cookstoves in Tanzania</t>
  </si>
  <si>
    <t>VMR0006</t>
  </si>
  <si>
    <t>VCS237</t>
  </si>
  <si>
    <t>7.5 MW Wind Power Project by M/s. NITCO Limited in Maharashtra</t>
  </si>
  <si>
    <t>M/s. NITCO Limited</t>
  </si>
  <si>
    <t>VCS2370</t>
  </si>
  <si>
    <t>Zhangye City Afforestation Project in Gansu Province</t>
  </si>
  <si>
    <t>Zhangye Academy of Forestry Sciences</t>
  </si>
  <si>
    <t>VCS2371</t>
  </si>
  <si>
    <t>Installation of high efficiency wood burning cookstoves in Zambia - Project 2</t>
  </si>
  <si>
    <t>VCS2372</t>
  </si>
  <si>
    <t>Installation of high efficiency wood burning cookstoves in Malawi - Project 2</t>
  </si>
  <si>
    <t>VCS2373</t>
  </si>
  <si>
    <t>Yellow Ipê Grouped REDD Project</t>
  </si>
  <si>
    <t>VCS2374</t>
  </si>
  <si>
    <t>Jilin Quanyang Afforestation Project</t>
  </si>
  <si>
    <t>VCS2375</t>
  </si>
  <si>
    <t>Jilin Sanchazi Afforestation Project</t>
  </si>
  <si>
    <t>VCS238</t>
  </si>
  <si>
    <t>Mobuya Mini Hydro Power Plant 3 x 1000 kW North Sulawesi, Indonesia</t>
  </si>
  <si>
    <t>PT. Cipta Daya Nusantara</t>
  </si>
  <si>
    <t>VCS2380</t>
  </si>
  <si>
    <t>Installation of high efficiency wood burning cookstoves in Rwanda</t>
  </si>
  <si>
    <t>VCS2381</t>
  </si>
  <si>
    <t>VCS2382</t>
  </si>
  <si>
    <t>Niger Acacia Senegal Plantation Project</t>
  </si>
  <si>
    <t>Niger</t>
  </si>
  <si>
    <t>Achats Service International</t>
  </si>
  <si>
    <t>VCS2383</t>
  </si>
  <si>
    <t>Guizhou Wenjiaba CMM Power Generation Project</t>
  </si>
  <si>
    <t>VCS2388</t>
  </si>
  <si>
    <t>AM0034</t>
  </si>
  <si>
    <t>VCS2389</t>
  </si>
  <si>
    <t>VCS239</t>
  </si>
  <si>
    <t>Guohua Inner Mongolia Huitengliang West Wind Farm Project</t>
  </si>
  <si>
    <t>VCS2393</t>
  </si>
  <si>
    <t>VCS2394</t>
  </si>
  <si>
    <t>VCS24</t>
  </si>
  <si>
    <t>AWMS METHANE RECOVERY PROJECT BR06-S-29</t>
  </si>
  <si>
    <t>VCS240</t>
  </si>
  <si>
    <t>Wind Power Project in Maharashtra by Sri Kumarswamy Mineral Exports</t>
  </si>
  <si>
    <t>M/s. Sri Kumarswamy Mineral Exports</t>
  </si>
  <si>
    <t>VCS2400</t>
  </si>
  <si>
    <t>VCS241</t>
  </si>
  <si>
    <t>Longsheng Hydropower Station Project</t>
  </si>
  <si>
    <t>Yanbian Heli Electric Power Co., Ltd.</t>
  </si>
  <si>
    <t>VCS242</t>
  </si>
  <si>
    <t>Santangou First and Second Grade Hydropower Stations Project</t>
  </si>
  <si>
    <t>Miyi Deshi Xinxin Hydroelectricity Co., Ltd.</t>
  </si>
  <si>
    <t>VCS243</t>
  </si>
  <si>
    <t>55.5 MW Natural Gas Power Generation Project at Batu Aji Village, Riau Island, Indonesia, by PT Dalle Energy Batam.</t>
  </si>
  <si>
    <t>PT Dalle Energy Batam</t>
  </si>
  <si>
    <t>VCS244</t>
  </si>
  <si>
    <t>8.75 MW Bundled Wind Power Project in Kappatgudda, Karnataka (India)</t>
  </si>
  <si>
    <t>Kashyap J. Majethia</t>
  </si>
  <si>
    <t>VCS245</t>
  </si>
  <si>
    <t>Bundled Grid Connected 2.9 M.W. Wind Power Project in India by Kamal Engineering Corporation [Unit of KEC Industries Ltd]</t>
  </si>
  <si>
    <t>KAMAL ENGINEERING CORPORATION[UNIT OF KEC INDUSTRI</t>
  </si>
  <si>
    <t>VCS246</t>
  </si>
  <si>
    <t>Fujian Jiangle Dayan 32MW Hydropower Project</t>
  </si>
  <si>
    <t>Fujian Jinhu Power Co., Ltd.</t>
  </si>
  <si>
    <t>VCS247</t>
  </si>
  <si>
    <t>VCS248</t>
  </si>
  <si>
    <t>1.25 MW Wind Power Project by M/s. Garden Court Distilleries Pvt. Ltd. at Sangli, Maharashtra, India</t>
  </si>
  <si>
    <t>M/s. Garden Court Distilleries Pvt. Ltd.</t>
  </si>
  <si>
    <t>VCS249</t>
  </si>
  <si>
    <t>Bundled Wind Power Project in Tamilnadu, India, Co-ordinated by Tamilnadu Spinning Mills Association(TASMA-II)</t>
  </si>
  <si>
    <t>VCS250</t>
  </si>
  <si>
    <t>VCS251</t>
  </si>
  <si>
    <t>Biomass Based Cogeneration Project at Nectar Life Sciences Ltd</t>
  </si>
  <si>
    <t>Nectar Lifesciences Ltd</t>
  </si>
  <si>
    <t>VCS252</t>
  </si>
  <si>
    <t>Installation of waste heat recovery boiler in DG sets, Tamil Nadu</t>
  </si>
  <si>
    <t>Tamilnadu Petroproducts Limited</t>
  </si>
  <si>
    <t>VCS253</t>
  </si>
  <si>
    <t>Fuzhou Hongmiaoling Landfill  Gas to Electricity Project</t>
  </si>
  <si>
    <t>Fujian Tianyi Renewable Energy Technology &amp; Utiliz</t>
  </si>
  <si>
    <t>VCS254</t>
  </si>
  <si>
    <t>Guangdong Nan Ao 26MW  Wind Power Project</t>
  </si>
  <si>
    <t>China Resources Wind Power(Shantou) Co.Ltd</t>
  </si>
  <si>
    <t>VCS255</t>
  </si>
  <si>
    <t>7.2 MW Nargund wind project for Grid system by Bhoruka Power Corporation Limited in Karnataka State, India.</t>
  </si>
  <si>
    <t>VCS256</t>
  </si>
  <si>
    <t>Mungcharoen Green Power - 9.9 MW Rice Husk Fired Power Plant Project</t>
  </si>
  <si>
    <t>Mungcharoen Green Power Co., Ltd. (MGP)</t>
  </si>
  <si>
    <t>VCS257</t>
  </si>
  <si>
    <t>42.5 MW Wind Power Project by VRL Logistics Ltd in Karnataka State (India)</t>
  </si>
  <si>
    <t>M/s. VRL Logistics Limited</t>
  </si>
  <si>
    <t>VCS258</t>
  </si>
  <si>
    <t>Shandong Penglai Pingdingshan Wind Farm Project</t>
  </si>
  <si>
    <t>China Resources Wind Power (Yantai) Co. Ltd</t>
  </si>
  <si>
    <t>VCS259</t>
  </si>
  <si>
    <t>R.S.J OZONE BUNDLED WIND FARM EMISSION OFFSET PROJECT, - PHASE IV</t>
  </si>
  <si>
    <t>R.S.J.Ozone Private Limited</t>
  </si>
  <si>
    <t>VCS26</t>
  </si>
  <si>
    <t>Diebu Niaojiaga Hydropower Development Co, Ltd</t>
  </si>
  <si>
    <t>VCS260</t>
  </si>
  <si>
    <t>8.5 MW wind power project in Chitradurga district in Karnataka by Jindal Aluminium Ltd.</t>
  </si>
  <si>
    <t>JINDAL ALUMINIUM LIMITED</t>
  </si>
  <si>
    <t>VCS261</t>
  </si>
  <si>
    <t>Bundled Biomass Based Thermal Energy Projects in U.P. &amp; Punjab of Sukhbir Agro Energy Limited</t>
  </si>
  <si>
    <t>Sukhbir Agro Energy Limited</t>
  </si>
  <si>
    <t>VCS262</t>
  </si>
  <si>
    <t>6.5MW WHR Project in Huasheng Tianya Cement Co., Ltd.</t>
  </si>
  <si>
    <t>Huasheng Tianya Cement Co., Ltd.</t>
  </si>
  <si>
    <t>VCS263</t>
  </si>
  <si>
    <t>Natural Gas Based Grid Connected Power Generation Project at Valantharavai</t>
  </si>
  <si>
    <t>COROMANDEL ELECTRIC CO LTD</t>
  </si>
  <si>
    <t>VCS264</t>
  </si>
  <si>
    <t>Kargilik 24 MW Hydropower Plant, Turkey</t>
  </si>
  <si>
    <t>VCS265</t>
  </si>
  <si>
    <t>4.5 MW Grouped Small Hydropower Projects for Grid system by Bhoruka Power Corporation Limited in Karnataka State, India.</t>
  </si>
  <si>
    <t>VCS266</t>
  </si>
  <si>
    <t>18.2 MW Grouped Wind Power Project in Maharashtra by Navalakha Translines</t>
  </si>
  <si>
    <t>VCS267</t>
  </si>
  <si>
    <t>5.0 MW small scale wind based power generation for captive use by Balkrishna Industries Limited (BIL) in Rajasthan, India</t>
  </si>
  <si>
    <t>BALKRISHNA INDUSTRIES LIMITED</t>
  </si>
  <si>
    <t>VCS268</t>
  </si>
  <si>
    <t>2.5 MW WINDPOWERGENERATION PROJECT OF C.J.SHAH &amp; CO</t>
  </si>
  <si>
    <t>C . J . SHAH &amp; CO</t>
  </si>
  <si>
    <t>VCS269</t>
  </si>
  <si>
    <t>6.25 MW Wind Power Generation project of Salora International Limited</t>
  </si>
  <si>
    <t>Salora International Limited</t>
  </si>
  <si>
    <t>VCS27</t>
  </si>
  <si>
    <t>Yunnan Heier 25MW Hydro Power Project</t>
  </si>
  <si>
    <t>Origin Energy Electricity Limited</t>
  </si>
  <si>
    <t>VCS270</t>
  </si>
  <si>
    <t>1.25 MW Wind Power Generation project of EIIL</t>
  </si>
  <si>
    <t>Ensemble Infrastructure India Limited</t>
  </si>
  <si>
    <t>VCS271</t>
  </si>
  <si>
    <t>1.25 MW Wind Power Generation project of Euro Vistaa (India) Limited</t>
  </si>
  <si>
    <t>Euro Vistaa (India) Limited</t>
  </si>
  <si>
    <t>VCS272</t>
  </si>
  <si>
    <t>Burwood Landfill Gas to Queen Elizabeth II Park</t>
  </si>
  <si>
    <t>Christchurch City Council</t>
  </si>
  <si>
    <t>VCS273</t>
  </si>
  <si>
    <t>Diaobingshan New-built 49.5MW Wind Power Station Project</t>
  </si>
  <si>
    <t>VCS274</t>
  </si>
  <si>
    <t>Hanuman Ganga Hydro (4.95 MW) Plant at Uttarakhand</t>
  </si>
  <si>
    <t>Regency Aquaelectro &amp; Motelresorts Ltd.</t>
  </si>
  <si>
    <t>VCS275</t>
  </si>
  <si>
    <t>5MW Wind Mill Project of RBD by M/s. Rakesh Builders| Developers in Tirunelveli District, Tamil Nadu, India</t>
  </si>
  <si>
    <t>RAKESH BUILDERS | DEVELOPERS</t>
  </si>
  <si>
    <t>VCS276</t>
  </si>
  <si>
    <t>Jilin Tongyu Tongfa Wind Power Project</t>
  </si>
  <si>
    <t>Jilin Longyuan Wind Power Co., Ltd.</t>
  </si>
  <si>
    <t>VCS277</t>
  </si>
  <si>
    <t>Hebei Shirenshan Wind Power Project</t>
  </si>
  <si>
    <t>Longyuan (Zhangjiakou) Wind Power Co., Ltd.</t>
  </si>
  <si>
    <t>VCS278</t>
  </si>
  <si>
    <t>Huanghe Tongli WHR Project</t>
  </si>
  <si>
    <t>Luoyang Huanghe Tongli Cement Co., Ltd</t>
  </si>
  <si>
    <t>VCS279</t>
  </si>
  <si>
    <t>Pingyuan Tongli WHR Project</t>
  </si>
  <si>
    <t>Xinxiang Pingyuan Tongli Cement Co., Ltd</t>
  </si>
  <si>
    <t>VCS28</t>
  </si>
  <si>
    <t>Hubei Hefeng Yanzi Town Baishun Village Taohuashan Hydropower Station</t>
  </si>
  <si>
    <t>COzero</t>
  </si>
  <si>
    <t>VCS280</t>
  </si>
  <si>
    <t>Yulong Tongli WHR Project</t>
  </si>
  <si>
    <t>Zhumadian Yulong Tongli Cement Co., Ltd</t>
  </si>
  <si>
    <t>VCS281</t>
  </si>
  <si>
    <t>Bundled Wind Power Project in Tamil Nadu managed by Enercon India Limited-I</t>
  </si>
  <si>
    <t>Wind World (India) Ltd.</t>
  </si>
  <si>
    <t>VCS282</t>
  </si>
  <si>
    <t>Waste Heat Recovery for Elemental Process for 30 MVA Calcium Carbide Furnace at DCM Shriram Consolidated Ltd's Chemical Complex at Kota(Rajasthan), India</t>
  </si>
  <si>
    <t>DCM Shriram Consolidated Limited</t>
  </si>
  <si>
    <t>VCS283</t>
  </si>
  <si>
    <t>Azhu Hydro Power Project in Guizhou Province, China</t>
  </si>
  <si>
    <t>Liupanshui Tuoyuan Group Co. Ltd.</t>
  </si>
  <si>
    <t>VCS284</t>
  </si>
  <si>
    <t>Wengyuan 20MW Hydro Power Project in Guizhou Province, China</t>
  </si>
  <si>
    <t>Zhenning Yuefeng Hydro Power  Development Co. Ltd.</t>
  </si>
  <si>
    <t>VCS285</t>
  </si>
  <si>
    <t>Rice husk based Co generation project at Dujana unit of KRBL Limited</t>
  </si>
  <si>
    <t>VCS286</t>
  </si>
  <si>
    <t>UHE Mascarenhas Power Upgrading Project</t>
  </si>
  <si>
    <t>Energest SA</t>
  </si>
  <si>
    <t>VCS287</t>
  </si>
  <si>
    <t>Susbtitution of coal with jute biomass residue (caddies) in the steam generating boiler for use onsite.</t>
  </si>
  <si>
    <t>Howrah Mills Co. Ltd.,</t>
  </si>
  <si>
    <t>VCS288</t>
  </si>
  <si>
    <t>Red Hills Wind Project</t>
  </si>
  <si>
    <t>VCS289</t>
  </si>
  <si>
    <t>25.6 MW grid connected Wind Power based electricity generation project in Karnataka, India</t>
  </si>
  <si>
    <t>DLF Limited</t>
  </si>
  <si>
    <t>VCS29</t>
  </si>
  <si>
    <t>Gansu Zhouqu Shimenping 15 MW Hydropower Station Project</t>
  </si>
  <si>
    <t>Gansu Diantou Darong Shimenping Power Generation</t>
  </si>
  <si>
    <t>VCS290</t>
  </si>
  <si>
    <t>Lee County Waste To Energy Facility 2007 Capital Expansion Project VCU</t>
  </si>
  <si>
    <t>Lee County Board of County Commissioners SW Div.</t>
  </si>
  <si>
    <t>VCS291</t>
  </si>
  <si>
    <t>Methane recovery from anaerobic treatment of distillery effluent and heat generation at Yashwantrao Mohite Krishna Sahakari Sakhar Karkhana Limited (YMKSSK), India</t>
  </si>
  <si>
    <t>YASHWANTRAO MOHITE KRISHNA SSK LTD, RETHARE BK.</t>
  </si>
  <si>
    <t>VCS292</t>
  </si>
  <si>
    <t>150 MW grid connected Wind Power based electricity generation project in Gujarat, India.</t>
  </si>
  <si>
    <t>VCS293</t>
  </si>
  <si>
    <t>Rice husk fired boiler of 6 ton capacity for process steam generation at Sukhbir</t>
  </si>
  <si>
    <t>VCS294</t>
  </si>
  <si>
    <t>Jiangsu Rudong Lingyang Wind Power Project</t>
  </si>
  <si>
    <t>Jiangsu Longyuan Wind Power Co., Ltd.</t>
  </si>
  <si>
    <t>VCS295</t>
  </si>
  <si>
    <t>Erbaqu Small Hydropower Project  in Gansu Province</t>
  </si>
  <si>
    <t>Gansu Jinshui Power Development Co., Ltd</t>
  </si>
  <si>
    <t>VCS296</t>
  </si>
  <si>
    <t>Energy from renewables</t>
  </si>
  <si>
    <t>VCS297</t>
  </si>
  <si>
    <t>Generation of Electricity from 3.2 MW Capacity Wind Mills by Gujarat JHM Hotels Ltd at Bhambarwadi, Maharashtra</t>
  </si>
  <si>
    <t>Gujarat JHM Hotels Ltd</t>
  </si>
  <si>
    <t>VCS298</t>
  </si>
  <si>
    <t>Aryan Coal 15 MW Wind Project in Maharashtra, India</t>
  </si>
  <si>
    <t>ACB (INDIA) LIMITED</t>
  </si>
  <si>
    <t>VCS299</t>
  </si>
  <si>
    <t>Positive Climate Care 2.5 MW Grid connected Wind Power Project Activity by Ms. Aishwarya Rai in Jaisalmer, Rajasthan, India</t>
  </si>
  <si>
    <t>Aishwarya Rai</t>
  </si>
  <si>
    <t>VCS3</t>
  </si>
  <si>
    <t>Liaoning Xingcheng Haibin Wind Farm Project</t>
  </si>
  <si>
    <t>Hefeng Taoyuan Hydropower Co., Ltd.</t>
  </si>
  <si>
    <t>VCS30</t>
  </si>
  <si>
    <t>Hunan Dongping 72MW Hydropower Project</t>
  </si>
  <si>
    <t>Wuling Power Corporation Ltd</t>
  </si>
  <si>
    <t>VCS300</t>
  </si>
  <si>
    <t>Positive Climate Care 2.5 MW Grid connected Wind Power Project Activity by Ms. Aishwarya Rai in the state of Maharashtra, India</t>
  </si>
  <si>
    <t>VCS301</t>
  </si>
  <si>
    <t>Positive Climate Care 0.70 MW Wind Power Project Activity by Umedica Laboratories in the state of Gujarat, India.</t>
  </si>
  <si>
    <t>M/s Umedica laboratories Private Limited</t>
  </si>
  <si>
    <t>VCS302</t>
  </si>
  <si>
    <t>Positive Climate Care 2.5 MW Wind Power Project Activity by Rajesh Construction Company Limited in Chitradurga, Karnataka, India.</t>
  </si>
  <si>
    <t>Rajesh Construction Company Limited</t>
  </si>
  <si>
    <t>VCS303</t>
  </si>
  <si>
    <t>Positive Climate Care 9.75 MW Bundled Wind Power Project Activity by Savita Oil Technologies Ltd. &amp; its group companies in the state of Maharashtra, India</t>
  </si>
  <si>
    <t>Savita Oil Technologies Limited</t>
  </si>
  <si>
    <t>VCS304</t>
  </si>
  <si>
    <t>Fundao Santa-Clara Energetic Complex Project (FSCECP)</t>
  </si>
  <si>
    <t>Centrais Eletricas do Rio Jordao S.A. - ELEJOR</t>
  </si>
  <si>
    <t>VCS305</t>
  </si>
  <si>
    <t>4.5 MW bundled wind power project</t>
  </si>
  <si>
    <t>VVD AND SONS PRIVATE LIMITED</t>
  </si>
  <si>
    <t>VCS306</t>
  </si>
  <si>
    <t>8.5 MW Wind Energy Project by KS Oils Limited, India</t>
  </si>
  <si>
    <t>KS Oils Ltd</t>
  </si>
  <si>
    <t>VCS307</t>
  </si>
  <si>
    <t>Daegu Bangcheon-Ri Landfill gas CDM Project</t>
  </si>
  <si>
    <t>Daegu Metropolitan City</t>
  </si>
  <si>
    <t>VCS308</t>
  </si>
  <si>
    <t>Yamuna Power &amp; Infrastructure Limited</t>
  </si>
  <si>
    <t>VCS309</t>
  </si>
  <si>
    <t>Bundled grid-connected wind electricity generation project identified as Bundle E3 in Maharashtra and Gujarat, India</t>
  </si>
  <si>
    <t>VCS310</t>
  </si>
  <si>
    <t>10 MW Bundled Wind Power Project by Era Infra Engineering Limited</t>
  </si>
  <si>
    <t>ERA INFRA ENGINEERING LTD</t>
  </si>
  <si>
    <t>VCS311</t>
  </si>
  <si>
    <t>12.15 MW Wind Power Project located at Kutch, Gujarat</t>
  </si>
  <si>
    <t>ERA LANDMARKS LTD</t>
  </si>
  <si>
    <t>VCS313</t>
  </si>
  <si>
    <t>Macaohe 9.8MW  hydro power project in Guizhou Province, China</t>
  </si>
  <si>
    <t>Macaohe Hydro Power Development in Songtao County</t>
  </si>
  <si>
    <t>VCS314</t>
  </si>
  <si>
    <t>15 MW Bundled grid-connected wind electricity generation project in  Radhapuram Taluk of Tirunelveli District in Tamil Nadu, India</t>
  </si>
  <si>
    <t>VCS315</t>
  </si>
  <si>
    <t>8.75 MW Bundled Wind Power Project in Maharashtra, India.</t>
  </si>
  <si>
    <t>MODELAMA EXPORTS LTD</t>
  </si>
  <si>
    <t>VCS316</t>
  </si>
  <si>
    <t>PARAMONGA BAGASSE BOILER PROJECT</t>
  </si>
  <si>
    <t>AGRO INDUSTRIAL PARAMONGA SAA</t>
  </si>
  <si>
    <t>VCS317</t>
  </si>
  <si>
    <t>Intrinergy Wiggins Fuel Switch from Natural Gas to Biomass for Thermal Energy at the Coastal Paper facility in Wiggins, Mississippi</t>
  </si>
  <si>
    <t>Recast Energy LLC</t>
  </si>
  <si>
    <t>fuelled with locally available forestry and agricultural cellulosic residues (i.e. logging residues, primary mill residues, and crop residues)</t>
  </si>
  <si>
    <t>VCS318</t>
  </si>
  <si>
    <t>VCS319</t>
  </si>
  <si>
    <t>CGN Gansu Anxi Daliang 49.5MW Wind Power Project</t>
  </si>
  <si>
    <t>Gansu CGNPC Wind Power Co., Ltd</t>
  </si>
  <si>
    <t>VCS32</t>
  </si>
  <si>
    <t>Luara Ceramic Fuel Switching Project</t>
  </si>
  <si>
    <t>VCS320</t>
  </si>
  <si>
    <t>Upgradation and expansion of A.P.M.C compost plant at Tikri, Delhi</t>
  </si>
  <si>
    <t>AMS-III.F.</t>
  </si>
  <si>
    <t>IL&amp;FS Ecosmart Limited</t>
  </si>
  <si>
    <t>VCS321</t>
  </si>
  <si>
    <t>6.2 MW Bundled Wind Project in Tamil Nadu, Rajasthan and Maharashtra by Interocean.</t>
  </si>
  <si>
    <t>Interocean Shipping (India) Pvt. Ltd.</t>
  </si>
  <si>
    <t>VCS322</t>
  </si>
  <si>
    <t>Lara Ceramic fuel switching project</t>
  </si>
  <si>
    <t>VCS323</t>
  </si>
  <si>
    <t>Panorama Ceramic Fuel Switching Project</t>
  </si>
  <si>
    <t>VCS324</t>
  </si>
  <si>
    <t>Bundled wind power project by KMSPL, Bangalore</t>
  </si>
  <si>
    <t>VCS325</t>
  </si>
  <si>
    <t>Lugouhe Hydropower Station Project</t>
  </si>
  <si>
    <t>Sichuan Ebian Lugouhe Hydroelectricity Co., Ltd.</t>
  </si>
  <si>
    <t>VCS326</t>
  </si>
  <si>
    <t>Jinti Hydropower Station Project</t>
  </si>
  <si>
    <t>Sichuan Ebian Jindong Tiji Hydropower Co., Ltd.</t>
  </si>
  <si>
    <t>VCS327</t>
  </si>
  <si>
    <t>Guosheng Hydropower Station Project</t>
  </si>
  <si>
    <t>Yanbian Mingyuan Electric Power Co., Ltd</t>
  </si>
  <si>
    <t>VCS328</t>
  </si>
  <si>
    <t>Huangjueshu Hydropower Station Project</t>
  </si>
  <si>
    <t>Panzhihua Reshuihe Power Development Co., Ltd.</t>
  </si>
  <si>
    <t>VCS329</t>
  </si>
  <si>
    <t>VCS33</t>
  </si>
  <si>
    <t>Kitambar Switching Fuel Project</t>
  </si>
  <si>
    <t>VCS330</t>
  </si>
  <si>
    <t>Wutuhe Erji hydro power project in Guizhou Province, China</t>
  </si>
  <si>
    <t>Wutuhe Hydro Power Development Co.,Ltd of Liupansh</t>
  </si>
  <si>
    <t>VCS331</t>
  </si>
  <si>
    <t>Green Energy to Grid at Dhule Maharashtra</t>
  </si>
  <si>
    <t>MSPL Limited</t>
  </si>
  <si>
    <t>VCS332</t>
  </si>
  <si>
    <t>Dori Alimentos Ltda - Biomass Based Project - Brazil</t>
  </si>
  <si>
    <t>Dori Alimentos LTDA.</t>
  </si>
  <si>
    <t>VCS333</t>
  </si>
  <si>
    <t>Yunnan Dujiacun Small  Hydropower Project</t>
  </si>
  <si>
    <t>Luquan Yulong Power Generation Co., Ltd.</t>
  </si>
  <si>
    <t>VCS334</t>
  </si>
  <si>
    <t>Methane Recovery Project Cleanergy Wanroij, North Brabant, The Netherlands,</t>
  </si>
  <si>
    <t>Netherlands</t>
  </si>
  <si>
    <t>VCS335</t>
  </si>
  <si>
    <t>Methane Recovery Project Aben, Wanroij, North Brabant, The Netherlands</t>
  </si>
  <si>
    <t>Aben Recycling BV</t>
  </si>
  <si>
    <t>VCS336</t>
  </si>
  <si>
    <t>Methane Recovery Project Houbensteyn Ysselsteyn, Limburg, The Netherlands</t>
  </si>
  <si>
    <t>Houbensteyn milieu BV</t>
  </si>
  <si>
    <t>VCS337</t>
  </si>
  <si>
    <t>Methane Recovery Project Princepeel Wilbertoord, North Brabant, The Netherlands</t>
  </si>
  <si>
    <t>VCS338</t>
  </si>
  <si>
    <t>Methane Recovery Project Praktijkcentrum Sterksel, North Brabant, The Netherlands</t>
  </si>
  <si>
    <t>Praktijkcentrum Sterksel</t>
  </si>
  <si>
    <t>VCS339</t>
  </si>
  <si>
    <t>Utilization of renewable biomass in various thermal energy generating equipments at Shirdi Industries Limited. (SIL), Uttarakhand, India</t>
  </si>
  <si>
    <t>SHIRDI INDUSTRIES LTD</t>
  </si>
  <si>
    <t>VCS34</t>
  </si>
  <si>
    <t>Cavalcante Ceramic fuel switching project</t>
  </si>
  <si>
    <t>VCS340</t>
  </si>
  <si>
    <t>Upgradation, Operation and Maintenance of 200 TPD Composting facility at Okhla, Delhi</t>
  </si>
  <si>
    <t>VCS341</t>
  </si>
  <si>
    <t>VCS342</t>
  </si>
  <si>
    <t>Hsikou Hydro Power Project</t>
  </si>
  <si>
    <t>Chianan Industry Co. Ltd.</t>
  </si>
  <si>
    <t>VCS343</t>
  </si>
  <si>
    <t>7.03 MW Bundled grid connected wind electricity generation project in Tamil Nadu and Karnataka, India</t>
  </si>
  <si>
    <t>PKPN Spinning Mills Pvt Ltd</t>
  </si>
  <si>
    <t>VCS344</t>
  </si>
  <si>
    <t>VCS345</t>
  </si>
  <si>
    <t>Wind power project by HZL in Karnataka.</t>
  </si>
  <si>
    <t>VCS346</t>
  </si>
  <si>
    <t>Gujarat Fluorochemicals Limited (GFL)</t>
  </si>
  <si>
    <t>VCS347</t>
  </si>
  <si>
    <t>8.5 MW Bundled grid-connected wind electricity generation project at Tirunelveli, Tamil Nadu, India</t>
  </si>
  <si>
    <t>VCS348</t>
  </si>
  <si>
    <t>6 MW Biomass based power project, Nellore District, Andhra Pradesh, India.</t>
  </si>
  <si>
    <t>BOLLINENI CASTINGS AND STEEL LIMITED</t>
  </si>
  <si>
    <t>VCS349</t>
  </si>
  <si>
    <t>8.35 MW Wind Power Project at Guddarangavana Halli, District Chitradurga, State Karnataka, India.</t>
  </si>
  <si>
    <t>VCS35</t>
  </si>
  <si>
    <t>Zhuhai Hengqin Island Wind Farm Project</t>
  </si>
  <si>
    <t>Zhuhai Guohua Wonderful Wind Power Exploitation Co</t>
  </si>
  <si>
    <t>VCS350</t>
  </si>
  <si>
    <t>Energy efficiency and fuel switch project at Welspun India Limited</t>
  </si>
  <si>
    <t>Welspun India Limited</t>
  </si>
  <si>
    <t>VCS351</t>
  </si>
  <si>
    <t>Bundled grid-connected wind electricity generation project identified as Bundle E5 in Maharashtra and Tamil Nadu, India</t>
  </si>
  <si>
    <t>Kaypee Enterprises</t>
  </si>
  <si>
    <t>VCS352</t>
  </si>
  <si>
    <t>FUEL SWITCHING AT ATOCONGO CEMENT PLANT AND NATURAL GAS PIPELINE EXTENSION, CEMENTOS LIMA, PERU</t>
  </si>
  <si>
    <t>ACM0003</t>
  </si>
  <si>
    <t>CEMENTOS LIMA S.A.</t>
  </si>
  <si>
    <t>VCS353</t>
  </si>
  <si>
    <t>Composting of Municipal organic waste in Mahajanga (Madagascar)</t>
  </si>
  <si>
    <t>Goodplanet</t>
  </si>
  <si>
    <t>VCS354</t>
  </si>
  <si>
    <t>VCS355</t>
  </si>
  <si>
    <t>Inner Mongolia Baotou Bayin Wind Power Project</t>
  </si>
  <si>
    <t>Longyuan (Baotou) Wind Power Co., Ltd.</t>
  </si>
  <si>
    <t>VCS356</t>
  </si>
  <si>
    <t>Methane capture and destruction on La Hormiga landfill in San Felipe and El Belloto landfill in Quilpue</t>
  </si>
  <si>
    <t>Bionersis S.A.</t>
  </si>
  <si>
    <t>VCS357</t>
  </si>
  <si>
    <t>7.50 MW Bundled grid-connected wind electricity generation project in Tamil Nadu and Karnataka, India</t>
  </si>
  <si>
    <t>Indian Wind Power Association</t>
  </si>
  <si>
    <t>VCS358</t>
  </si>
  <si>
    <t>8.92 MW Bundled grid-connected wind electricity generation project in Erode and Coimbatore districts of Tamil Nadu, India</t>
  </si>
  <si>
    <t>VCS359</t>
  </si>
  <si>
    <t>9.20 MW Bundled Grid-Connected wind electricity generation project in Tamil Nadu, India</t>
  </si>
  <si>
    <t>VCS36</t>
  </si>
  <si>
    <t>China Xiaogushan Hydropower Project</t>
  </si>
  <si>
    <t>VCS360</t>
  </si>
  <si>
    <t>5.65 MW Bundled grid-connected wind electricity generation project in Tamil Nadu and Karnataka, India</t>
  </si>
  <si>
    <t>VCS361</t>
  </si>
  <si>
    <t>5.725 MW Bundled grid-connected wind electricity generation project, Tamil Nadu, India</t>
  </si>
  <si>
    <t>VCS362</t>
  </si>
  <si>
    <t>Grid-connected wind electricity generation project identified as Project E6 in Maharashtra, India</t>
  </si>
  <si>
    <t>KANDHARI BEVERAGES PRIVATE LIMITED</t>
  </si>
  <si>
    <t>VCS363</t>
  </si>
  <si>
    <t>Caldere Elektrik Uretim A.S.</t>
  </si>
  <si>
    <t>VCS364</t>
  </si>
  <si>
    <t>VCS365</t>
  </si>
  <si>
    <t>Sagar Sugars and Allied Products Limited</t>
  </si>
  <si>
    <t>VCS366</t>
  </si>
  <si>
    <t>Kaona Power Supply Biomass Cogeneration Project</t>
  </si>
  <si>
    <t>Kaona Power Supply Co., Ltd</t>
  </si>
  <si>
    <t>VCS367</t>
  </si>
  <si>
    <t>Kitroongruang Biogas Energy Project</t>
  </si>
  <si>
    <t>Thai Biogas Energy Company Ltd</t>
  </si>
  <si>
    <t>VCS368</t>
  </si>
  <si>
    <t>Sulige Natural Gas based Power Generation Project</t>
  </si>
  <si>
    <t>Sulige Fuel Gas Power Generation Co., Ltd.</t>
  </si>
  <si>
    <t>VCS369</t>
  </si>
  <si>
    <t>12.25 MW Bundled grid-connected wind electricity generation project, Tamil Nadu, India</t>
  </si>
  <si>
    <t>VCS37</t>
  </si>
  <si>
    <t>ISLWASTE HEAT RECOVERY PROJECT</t>
  </si>
  <si>
    <t>Ind Synergy Ltd</t>
  </si>
  <si>
    <t>VCS370</t>
  </si>
  <si>
    <t>Grid connected bundled wind power project in Gujarat managed by Enercon (India) Limited</t>
  </si>
  <si>
    <t>VCS371</t>
  </si>
  <si>
    <t>Guangdong Lankou 26MW Hydro Power Project</t>
  </si>
  <si>
    <t>Shenzhen City Fuyuan Industry (Group) Co., Ltd.</t>
  </si>
  <si>
    <t>VCS372</t>
  </si>
  <si>
    <t>13.21 MW Bundled grid-connected wind electricity generation project in Coimbatore and Erode districts of Tamil Nadu, India</t>
  </si>
  <si>
    <t>VCS373</t>
  </si>
  <si>
    <t>K.C.P SUGAR AND INDUSTRIES CORPORATION LIMITED</t>
  </si>
  <si>
    <t>VCS374</t>
  </si>
  <si>
    <t>Capacity enhancement for export of surplus power to  grid at Lakshmipuram, Andhra Pradesh, India</t>
  </si>
  <si>
    <t>VCS375</t>
  </si>
  <si>
    <t>GEPL Biomass energy generation project at Faridabad, Haryana</t>
  </si>
  <si>
    <t>Gupta Exim Private Limited</t>
  </si>
  <si>
    <t>VCS376</t>
  </si>
  <si>
    <t>Positive Climate Care 8.25 MW Bundled Wind Power Project Activity by Savita Oil Technologies Limited in Hassan, Karnataka, India.</t>
  </si>
  <si>
    <t>VCS377</t>
  </si>
  <si>
    <t>11.60 MW Bundled grid-connected wind electricity generation project at Tirunelveli, Tamil Nadu, India</t>
  </si>
  <si>
    <t>VCS378</t>
  </si>
  <si>
    <t>CGN Jilin Daan 49.5MW Wind Power Project</t>
  </si>
  <si>
    <t>Jilin CGN Wind Power Co. Ltd.</t>
  </si>
  <si>
    <t>VCS379</t>
  </si>
  <si>
    <t>7.85 MW Bundled Wind Power Project in Southern India</t>
  </si>
  <si>
    <t>Vandana Ispat Limited</t>
  </si>
  <si>
    <t>VCS38</t>
  </si>
  <si>
    <t>Energy Efficiency Project in the Ramla Cement Plant in Israel</t>
  </si>
  <si>
    <t>Israel</t>
  </si>
  <si>
    <t>Nesher Cement Enterprises Ltd.</t>
  </si>
  <si>
    <t>VCS380</t>
  </si>
  <si>
    <t>MRF wind power project in Tamilnadu managed by Enercon India Limited</t>
  </si>
  <si>
    <t>VCS381</t>
  </si>
  <si>
    <t>VCS382</t>
  </si>
  <si>
    <t>Sustainable Biomass based thermal energy generation VCS project of Lalan Rubbers (Pvt) Ltd factories in Biyagama &amp; Seethawaka, Sri Lanka</t>
  </si>
  <si>
    <t>Lalan Rubbers (Pvt) Ltd</t>
  </si>
  <si>
    <t>VCS383</t>
  </si>
  <si>
    <t>7.4 MW Bundled grid-connected wind electricity generation project, Tamil Nadu, India</t>
  </si>
  <si>
    <t>VCS384</t>
  </si>
  <si>
    <t>Grid connected bundled wind power project in Karnataka managed by Enercon (India) Limited</t>
  </si>
  <si>
    <t>VCS385</t>
  </si>
  <si>
    <t>Saldanha Small Hydroelectric Project</t>
  </si>
  <si>
    <t>VCS386</t>
  </si>
  <si>
    <t>La Cascada 2.3 MW Hydroelectric Project</t>
  </si>
  <si>
    <t>VCS387</t>
  </si>
  <si>
    <t>Electricity generation by utilization of waste heat from calcined petroleum coke production process</t>
  </si>
  <si>
    <t>Rain Calcining Limited</t>
  </si>
  <si>
    <t>VCS388</t>
  </si>
  <si>
    <t>Fuel Switch to Renewable Biomass for Thermal Use at MAG Commercial Greenhouse Facility</t>
  </si>
  <si>
    <t>Mid American Growers</t>
  </si>
  <si>
    <t>VCS389</t>
  </si>
  <si>
    <t>1.2 MW World Institute of Sustainable Energy Wind Farm in Karnataka</t>
  </si>
  <si>
    <t>World Institute of Sustainable Energy</t>
  </si>
  <si>
    <t>VCS39</t>
  </si>
  <si>
    <t>Offis Textile Ltd. Fuel Switch, Israel</t>
  </si>
  <si>
    <t>Offis Textile Ltd.</t>
  </si>
  <si>
    <t>VCS390</t>
  </si>
  <si>
    <t>Utilization of waste gas heat for power generation</t>
  </si>
  <si>
    <t>Sterlite Industries (India) Limited</t>
  </si>
  <si>
    <t>VCS391</t>
  </si>
  <si>
    <t>Gullubag 96 MW Hydro Electric Power Plant Project, Turkey</t>
  </si>
  <si>
    <t>VCS392</t>
  </si>
  <si>
    <t>Gansu Datang Yumen 49 MW Wind Power Project</t>
  </si>
  <si>
    <t>Gansu Datang Yumen Wind Power Co., Ltd.</t>
  </si>
  <si>
    <t>VCS393</t>
  </si>
  <si>
    <t>Qingdao Huawei Windpower (QHW) Project</t>
  </si>
  <si>
    <t>Qingdao Huawei Wind Power Co. Ltd</t>
  </si>
  <si>
    <t>VCS394</t>
  </si>
  <si>
    <t>Hebei Chongli Qingsanying 49.3MW Wind Farm Project</t>
  </si>
  <si>
    <t>HECI Longyuan Chongli Windpower Co., Ltd</t>
  </si>
  <si>
    <t>VCS395</t>
  </si>
  <si>
    <t>Inner Mongolia Sunjiaying 50.25MW Wind Power Project</t>
  </si>
  <si>
    <t>VCS396</t>
  </si>
  <si>
    <t>Inner Mongolia Bayannaoer Chuanjingsumu 49.3MW Wind Power Project</t>
  </si>
  <si>
    <t>Longyuan (Bayannaoer) Wind Power Co., Ltd.</t>
  </si>
  <si>
    <t>VCS397</t>
  </si>
  <si>
    <t>0.6 MW Wind Power Generation project of Dodhia Synthetics Limited</t>
  </si>
  <si>
    <t>Dodhia Synthetics Limited</t>
  </si>
  <si>
    <t>VCS398</t>
  </si>
  <si>
    <t>Heilongjiang Huanan Hengdaishan West Wind Power Project</t>
  </si>
  <si>
    <t>Huanan Longyuan Wind Power Co., Ltd.</t>
  </si>
  <si>
    <t>VCS399</t>
  </si>
  <si>
    <t>Heilongjiang Huanan Hengdaishan East Wind Power Project</t>
  </si>
  <si>
    <t>VCS4</t>
  </si>
  <si>
    <t>AWMS METHANE RECOVERY PROJECT BR06-S-19</t>
  </si>
  <si>
    <t>VCS40</t>
  </si>
  <si>
    <t>VCS400</t>
  </si>
  <si>
    <t>VCS401</t>
  </si>
  <si>
    <t>Wastewater Treatment with Biogas Technology in Tapioca Processing Plant at Roi Et Flour Company Limited, Thailand</t>
  </si>
  <si>
    <t>Roi Et Flour Company Limited</t>
  </si>
  <si>
    <t>VCS402</t>
  </si>
  <si>
    <t>Landfill-Gas-to-Energy Project at the Jiang Cun Gou Municipal Landfill</t>
  </si>
  <si>
    <t>Veolia Environmental Services Energy Recovery Ltd</t>
  </si>
  <si>
    <t>VCS403</t>
  </si>
  <si>
    <t>Siam Cement Biomass Project</t>
  </si>
  <si>
    <t>SCG Cement Co., Ltd.</t>
  </si>
  <si>
    <t>VCS404</t>
  </si>
  <si>
    <t>Bundled Wind Power project in Tamil Nadu managed by Enercon India Limited  II</t>
  </si>
  <si>
    <t>VCS405</t>
  </si>
  <si>
    <t>Banpong Tapioca Flour Industrial Wastewater Treatment and Biogas Utilisation Project</t>
  </si>
  <si>
    <t>VCS406</t>
  </si>
  <si>
    <t>Generation of power from process waste heat at Hi-Tech Carbon, Tamil Nadu</t>
  </si>
  <si>
    <t>VCS407</t>
  </si>
  <si>
    <t>Chakangrao Starch wastewater treatment and biogas utilization project</t>
  </si>
  <si>
    <t>Chakangrao Starch Co. Ltd</t>
  </si>
  <si>
    <t>VCS408</t>
  </si>
  <si>
    <t>Thanawat wastewater treatment and biogas utilization project</t>
  </si>
  <si>
    <t>Thanawat Biogas Co., Ltd</t>
  </si>
  <si>
    <t>VCS409</t>
  </si>
  <si>
    <t>MedcoEnergi Associated Gas Recovery and Utilization Project</t>
  </si>
  <si>
    <t>PT. Medco LPG Kaji (MLK)</t>
  </si>
  <si>
    <t>VCS41</t>
  </si>
  <si>
    <t>Chao Khun Agro Biogas Energy Project</t>
  </si>
  <si>
    <t>VCS410</t>
  </si>
  <si>
    <t>6.85 MW Bundled grid-connected wind electricity generation project in Tamil Nadu and Karnataka, India</t>
  </si>
  <si>
    <t>VCS411</t>
  </si>
  <si>
    <t>Chorchaiwat Wastewater Treatment and Biogas Utilization Project</t>
  </si>
  <si>
    <t>Chorchaiwat Industry Co., Ltd.</t>
  </si>
  <si>
    <t>VCS412</t>
  </si>
  <si>
    <t>Bundled wind energy generation projects in Gujarat, India</t>
  </si>
  <si>
    <t>VCS413</t>
  </si>
  <si>
    <t>Hebei Yuxian Kongzhongcaoyuan 49.5MW Wind Farm Project</t>
  </si>
  <si>
    <t>VCS414</t>
  </si>
  <si>
    <t>Hebei Haixing 49.5MW Wind Farm Project</t>
  </si>
  <si>
    <t>VCS415</t>
  </si>
  <si>
    <t>VP Biosupply Wastewater Treatment and Biogas Utilization Project</t>
  </si>
  <si>
    <t>VCS416</t>
  </si>
  <si>
    <t>SD Biosupply Wastewater Treatment and Biogas Utilization Project</t>
  </si>
  <si>
    <t>SD Biosupply Co. Ltd.</t>
  </si>
  <si>
    <t>VCS417</t>
  </si>
  <si>
    <t>P.S.C Starch Wastewater Treatment and Biogas Utilization Project</t>
  </si>
  <si>
    <t>P.S.C. Starch Products Public Company Limited</t>
  </si>
  <si>
    <t>VCS418</t>
  </si>
  <si>
    <t>Heilongjiang Yilan Maanshan Wind Power Project</t>
  </si>
  <si>
    <t>Yilan Longyuan Wind Power Co., Ltd.</t>
  </si>
  <si>
    <t>VCS419</t>
  </si>
  <si>
    <t>Burcbendi 27.33 MW Hydroelectric Power Plant</t>
  </si>
  <si>
    <t>Akenerji Elektrik Uretim A.S</t>
  </si>
  <si>
    <t>VCS42</t>
  </si>
  <si>
    <t>Ratchaburi Farms Biogas Project at Nong Bua Farm</t>
  </si>
  <si>
    <t>Nong Bua Farm &amp; Country Home Village Co., Ltd.</t>
  </si>
  <si>
    <t>VCS420</t>
  </si>
  <si>
    <t>Bundled 13.75 MW Wind Power Project in the state of Rajasthan and Maharashtra, India.</t>
  </si>
  <si>
    <t>VCS421</t>
  </si>
  <si>
    <t>Jiangsu Qidong Dongyuan Wind Power Project</t>
  </si>
  <si>
    <t>Longyuan Qidong Wind Power Co., Ltd.</t>
  </si>
  <si>
    <t>VCS422</t>
  </si>
  <si>
    <t>Zhejiang Wenling Donghaitang Wind Power Project</t>
  </si>
  <si>
    <t>Zhejiang Wenling Donghaitang Wind Power Co.,</t>
  </si>
  <si>
    <t>VCS423</t>
  </si>
  <si>
    <t>2.225 MW wind power project in Tamil Nadu, India.</t>
  </si>
  <si>
    <t>VCS424</t>
  </si>
  <si>
    <t>7.85 MW Bundled grid-connected wind electricity generation project in Tamil Nadu and Karnataka, India.</t>
  </si>
  <si>
    <t>VCS425</t>
  </si>
  <si>
    <t>Sahamitr Tapioca Chonburi Wastewater Treatment and Biogas Utilization Project</t>
  </si>
  <si>
    <t>Sahamitr Tapioca Chonburi</t>
  </si>
  <si>
    <t>VCS426</t>
  </si>
  <si>
    <t>Wastewater Treatment with Biogas System in Palm Oil Mill at Sawi, Chumporn,Thailand</t>
  </si>
  <si>
    <t>The Natural Palm Oil (Chumporn) Co., Ltd.</t>
  </si>
  <si>
    <t>VCS427</t>
  </si>
  <si>
    <t>Chol Charoen Group Wastewater Treatment with Biogas System I (Khonkaen)</t>
  </si>
  <si>
    <t>Kean Charoen Co., Ltd.</t>
  </si>
  <si>
    <t>VCS428</t>
  </si>
  <si>
    <t>Chol Charoen Group Wastewater Treatment with Biogas System I (Chacherngsao)</t>
  </si>
  <si>
    <t>S.C. Industry Co., Ltd.</t>
  </si>
  <si>
    <t>VCS429</t>
  </si>
  <si>
    <t>Grouped Wind Power Project in India</t>
  </si>
  <si>
    <t>VCS43</t>
  </si>
  <si>
    <t>Fuel Switch from fossil fuel to renewable biomass for thermal energy applications in Rajasthan</t>
  </si>
  <si>
    <t>Greenply Industries Limited (GIL)</t>
  </si>
  <si>
    <t>VCS430</t>
  </si>
  <si>
    <t>Chol Charoen Group Wastewater Treatment with Biogas System I (Cholburi)</t>
  </si>
  <si>
    <t>Chol Charoen Co., Ltd.</t>
  </si>
  <si>
    <t>VCS431</t>
  </si>
  <si>
    <t>6.2 MW Bundled Wind Power Project in India</t>
  </si>
  <si>
    <t>VCS432</t>
  </si>
  <si>
    <t>Zhejiang Southeast Electric Power Co., Ltd.</t>
  </si>
  <si>
    <t>VCS433</t>
  </si>
  <si>
    <t>Sudokwon Landfill Gas Electricity Generation Project (50MW)</t>
  </si>
  <si>
    <t>Sudokwon Landfill Site Management Co.</t>
  </si>
  <si>
    <t>VCS434</t>
  </si>
  <si>
    <t>Gansu Yongchang County Donghewan Cascaded Hydropower Project</t>
  </si>
  <si>
    <t>Yongchang County Minrong Hydropower Development Co</t>
  </si>
  <si>
    <t>VCS435</t>
  </si>
  <si>
    <t>Gansu Huanghe Chaijiaxia Hydropower Station Project</t>
  </si>
  <si>
    <t>Gansu Chaijiaxia Hydropower Co., Ltd.</t>
  </si>
  <si>
    <t>VCS436</t>
  </si>
  <si>
    <t>Bundled Wind Power Project structured by KKSK</t>
  </si>
  <si>
    <t>RADE WIND ENERGY PRIVATE LIMITED</t>
  </si>
  <si>
    <t>VCS437</t>
  </si>
  <si>
    <t>12 MW Wind Power Project in Kutch, Gujarat</t>
  </si>
  <si>
    <t>Gautam Freight Pvt. Ltd (GFPL)</t>
  </si>
  <si>
    <t>VCS438</t>
  </si>
  <si>
    <t>Grouped Hydropower Plants in Chongqing, Yunnan,Sichuan and Guizhou Provinces, P.R. China</t>
  </si>
  <si>
    <t>VCS439</t>
  </si>
  <si>
    <t>Yingpeng HFC23 Decompostion Project</t>
  </si>
  <si>
    <t>AM0001</t>
  </si>
  <si>
    <t>Yingpeng Chemical Co., Ltd.</t>
  </si>
  <si>
    <t>VCS44</t>
  </si>
  <si>
    <t>Jiratpattana Biogas Energy Project</t>
  </si>
  <si>
    <t>VCS440</t>
  </si>
  <si>
    <t>Infra-Red Automatic Refrigerant Leak Detection Efficiency Project</t>
  </si>
  <si>
    <t>VM0001</t>
  </si>
  <si>
    <t>Giant Eagle, Inc.</t>
  </si>
  <si>
    <t>VCS441</t>
  </si>
  <si>
    <t>Henrico County Landfill Gas Combustion Project</t>
  </si>
  <si>
    <t>VCS442</t>
  </si>
  <si>
    <t>Sussex County Landfill Gas Combustion Project</t>
  </si>
  <si>
    <t>Sussex County Municipal Utilities Authority</t>
  </si>
  <si>
    <t>VCS443</t>
  </si>
  <si>
    <t>Biomass based Cogeneration project by SSPL</t>
  </si>
  <si>
    <t>Shakumbhri Straw Products Limited</t>
  </si>
  <si>
    <t>VCS444</t>
  </si>
  <si>
    <t>Tongren Tianshengqiao Hydropower Project, Guizhou Province, China</t>
  </si>
  <si>
    <t>Tongren Tianshengqiao Electricity Generation Co</t>
  </si>
  <si>
    <t>VCS445</t>
  </si>
  <si>
    <t>Sustainable Biomass based thermal energy generation VCS project of Talawakelle Tea Factories in Sri Lanka</t>
  </si>
  <si>
    <t>Talawakelle Tea Estates PLC</t>
  </si>
  <si>
    <t>VCS446</t>
  </si>
  <si>
    <t>The SPM Group Biogas Project</t>
  </si>
  <si>
    <t>SPM Feedmill Co., Ltd.</t>
  </si>
  <si>
    <t>VCS447</t>
  </si>
  <si>
    <t>12.5 MW Bundled grid-connected wind electricity generation project in Karnataka, India</t>
  </si>
  <si>
    <t>VCS448</t>
  </si>
  <si>
    <t>J.R. Simplot Company</t>
  </si>
  <si>
    <t>VCS449</t>
  </si>
  <si>
    <t>Wastewater Treatment with Biogas Technology in a Tapioca Processing Plant at P.V.D. International Company Limited, Thailand</t>
  </si>
  <si>
    <t>P.V.D. International Co., Ltd.</t>
  </si>
  <si>
    <t>VCS45</t>
  </si>
  <si>
    <t>Zhoubai Hydroelectric Project</t>
  </si>
  <si>
    <t>Chongqing Wujiang Industry (power) Group</t>
  </si>
  <si>
    <t>VCS450</t>
  </si>
  <si>
    <t>Midshore Regional Solid Waste Facility (MRSWF) Landfill Gas Combustion Project</t>
  </si>
  <si>
    <t>Maryland Environmental Services</t>
  </si>
  <si>
    <t>VCS451</t>
  </si>
  <si>
    <t>Garganta da Jararaca Small Hydroelectric Power Plant (SHP) - Atiaia Energia S.A. Project Activity</t>
  </si>
  <si>
    <t>Rio do Sangue Energia S.A.</t>
  </si>
  <si>
    <t>VCS452</t>
  </si>
  <si>
    <t>The VCF Group Biogas Projects at Nipat and Songphol Farm</t>
  </si>
  <si>
    <t>VCF Group Company Ltd.</t>
  </si>
  <si>
    <t>VCS453</t>
  </si>
  <si>
    <t>Gansu Huanghe Bingling Hydropower Station Project</t>
  </si>
  <si>
    <t>Gansu Diantou Bingling Hydropower Development Co.</t>
  </si>
  <si>
    <t>VCS454</t>
  </si>
  <si>
    <t>Bundled grid-connected wind electricity generation project identified as Bundle E4 in Karnataka, India</t>
  </si>
  <si>
    <t>VCS455</t>
  </si>
  <si>
    <t>Maraca Ceramic Fuel Switching Project</t>
  </si>
  <si>
    <t>VCS456</t>
  </si>
  <si>
    <t>Barro Forte Ceramic Switching Fuel Project</t>
  </si>
  <si>
    <t>VCS457</t>
  </si>
  <si>
    <t>Cassava Waste To Energy Project, Kalasin, Thailand (CWTE project)</t>
  </si>
  <si>
    <t>Cassava Waste To Energy Co.,Ltd.</t>
  </si>
  <si>
    <t>VCS458</t>
  </si>
  <si>
    <t>6 MW Wind Power Project in Maharashtra by PTC India</t>
  </si>
  <si>
    <t>PTC India Ltd.</t>
  </si>
  <si>
    <t>VCS459</t>
  </si>
  <si>
    <t>Hubei Jiugongshan Wind Farm CDM Project</t>
  </si>
  <si>
    <t>Hubei Jiugongshan Wind Power Co.,Ltd.</t>
  </si>
  <si>
    <t>VCS46</t>
  </si>
  <si>
    <t>Wahei Hydroelectric Project</t>
  </si>
  <si>
    <t>Sichuan Mabian Xianjiapuhe Power Generation Co., L</t>
  </si>
  <si>
    <t>VCS460</t>
  </si>
  <si>
    <t>Gansu Datonghe Tiecheng Hydropower Station Project</t>
  </si>
  <si>
    <t>Gansu Mingzhu Hydropower Development Co., Ltd.</t>
  </si>
  <si>
    <t>VCS461</t>
  </si>
  <si>
    <t>Ratchaburi Farms Biogas Project at Veerachai Farm</t>
  </si>
  <si>
    <t>VCS462</t>
  </si>
  <si>
    <t>Sinohydro Inner Mongolia Ximeng Honggeer Wind Power Project</t>
  </si>
  <si>
    <t>Sinohydro Renewable Energy Co., Ltd.</t>
  </si>
  <si>
    <t>VCS463</t>
  </si>
  <si>
    <t>Westport GHG Efficient Heavy Duty Vehicles</t>
  </si>
  <si>
    <t>AMS-III.C.</t>
  </si>
  <si>
    <t>Westport Innovations</t>
  </si>
  <si>
    <t>VCS464</t>
  </si>
  <si>
    <t>6.0 MW Biomass based cogeneration power plant of Rama Paper Mills Limited, Kiratpur, Uttar Pradesh</t>
  </si>
  <si>
    <t>Rama Paper Mills Limtied</t>
  </si>
  <si>
    <t>VCS465</t>
  </si>
  <si>
    <t>BHL Thanabhawan Project</t>
  </si>
  <si>
    <t>Bajaj Hindusthan Ltd</t>
  </si>
  <si>
    <t>VCS466</t>
  </si>
  <si>
    <t>Dallas Clean Energy LLC</t>
  </si>
  <si>
    <t>VCS467</t>
  </si>
  <si>
    <t>Chol Charoen Group Wastewater Treatment with Biogas System I (Kampangpet)</t>
  </si>
  <si>
    <t>VCS468</t>
  </si>
  <si>
    <t>Capricorn Ridge 4 Wind Farm</t>
  </si>
  <si>
    <t>NextEra Energy Resources</t>
  </si>
  <si>
    <t>VCS469</t>
  </si>
  <si>
    <t>Installation of Low Green House Gases (GHG) Emitting Rolling stock cars in Metro System</t>
  </si>
  <si>
    <t>DELHI METRO RAILCORPORATION</t>
  </si>
  <si>
    <t>VCS47</t>
  </si>
  <si>
    <t>Jinan Landfill Gas to Energy Project</t>
  </si>
  <si>
    <t>Shandong Shifang New Energy Co., Ltd.</t>
  </si>
  <si>
    <t>VCS470</t>
  </si>
  <si>
    <t>Xinjiang Dabancheng Sanchang Phase III Wind Power Project</t>
  </si>
  <si>
    <t>Xinjiang Tianfeng Wind Power Co., Ltd.</t>
  </si>
  <si>
    <t>VCS471</t>
  </si>
  <si>
    <t>The Bogeda 40.5 MW Wind-Farm Project in Urumqi, Xinjiang, China</t>
  </si>
  <si>
    <t>The CECIC Wind Power (Xinjiang) Co. Ltd.</t>
  </si>
  <si>
    <t>VCS472</t>
  </si>
  <si>
    <t>The Wulabo 30 MW Wind-Farm Project in Urumqi, Xinjiang of China</t>
  </si>
  <si>
    <t>VCS473</t>
  </si>
  <si>
    <t>Henan Nanyang Fangcheng Wind Farm Project</t>
  </si>
  <si>
    <t>Zhongdiantou Nanyang  Fangcheng Wind Power Co. Ltd</t>
  </si>
  <si>
    <t>VCS474</t>
  </si>
  <si>
    <t>Inner Mongolia Bayinhanggai 49.5MW Wind Farm Project</t>
  </si>
  <si>
    <t>Shanxi Zhangze Electric Power Co., Ltd</t>
  </si>
  <si>
    <t>VCS475</t>
  </si>
  <si>
    <t>Heilongjiang Shaobaishan Wind Power Project</t>
  </si>
  <si>
    <t>Yichun Longyuan Hero Asia Wind Power Co., Ltd</t>
  </si>
  <si>
    <t>VCS476</t>
  </si>
  <si>
    <t>28MW Jinkouba Hydropower Project</t>
  </si>
  <si>
    <t>Jintai Hydropower Co. Ltd in Gansu Province</t>
  </si>
  <si>
    <t>VCS477</t>
  </si>
  <si>
    <t>20 MW Enercon Windfarms (SAI) Pvt. Limited in Maharashtra</t>
  </si>
  <si>
    <t>VCS478</t>
  </si>
  <si>
    <t>GHG Mitigation by Energy Efficiency Improvement as a result of replacement of Base Transceiver Station electronics in Telecom Towers</t>
  </si>
  <si>
    <t>Tata Teleservices Maharashtra Limited</t>
  </si>
  <si>
    <t>VCS479</t>
  </si>
  <si>
    <t>Curva de Rodas and La Pradera landfill gas management project</t>
  </si>
  <si>
    <t>Green Gas Colombia</t>
  </si>
  <si>
    <t>VCS48</t>
  </si>
  <si>
    <t>Shandong Tuoji Island Wind Farm Project</t>
  </si>
  <si>
    <t>VCS480</t>
  </si>
  <si>
    <t>Reduction in GHGs emission from primary aluminium smelter at Hindalco, Hirakud India</t>
  </si>
  <si>
    <t>AM0059</t>
  </si>
  <si>
    <t>HINDALCO INDUSTRIES LIMITED</t>
  </si>
  <si>
    <t>VCS481</t>
  </si>
  <si>
    <t>9 MW Wind Power Project in Tamil Nadu by ACC Limited</t>
  </si>
  <si>
    <t>ACC Limited</t>
  </si>
  <si>
    <t>VCS482</t>
  </si>
  <si>
    <t>2.5 MW Bundled Wind Power Project in Maharashtra (India)</t>
  </si>
  <si>
    <t>Raj Infrastructure Development (India) Pvt. Ltd.</t>
  </si>
  <si>
    <t>VCS483</t>
  </si>
  <si>
    <t>Sarbari-I small hydro project of DSL Hydrowatt Limited (DSLHL), Himachal Pradesh, India</t>
  </si>
  <si>
    <t>VCS484</t>
  </si>
  <si>
    <t>Thermal energy from Biomass at Mohota Mills</t>
  </si>
  <si>
    <t>The Rai Saheb Rekhchand Mohota Spinning &amp; Weaving</t>
  </si>
  <si>
    <t>VCS485</t>
  </si>
  <si>
    <t>Longyou 18MW Hydropower Project in Zhejiang Province</t>
  </si>
  <si>
    <t>Zhejiang Longyou Xiaoxitan Hydro Complex Developme</t>
  </si>
  <si>
    <t>VCS486</t>
  </si>
  <si>
    <t>50 MW Sipansihaporas Hydro Power Plant, North Sumatra</t>
  </si>
  <si>
    <t>PT. PLN (Persero)</t>
  </si>
  <si>
    <t>VCS487</t>
  </si>
  <si>
    <t>210 MW Musi Hydro Power Plant, Bengkulu</t>
  </si>
  <si>
    <t>VCS488</t>
  </si>
  <si>
    <t>82 MW Lau Renun Hydro Power Plant, North Sumatra</t>
  </si>
  <si>
    <t>VCS489</t>
  </si>
  <si>
    <t>44 MW Bundled Wind Power Project in Maharashtra managed by Enercon India Limited.</t>
  </si>
  <si>
    <t>VCS49</t>
  </si>
  <si>
    <t>Liaoning Huanren Niumaodashan Wind Power Project</t>
  </si>
  <si>
    <t>CASC Longyuan (Benxi) Wind Power Co., Ltd.</t>
  </si>
  <si>
    <t>VCS490</t>
  </si>
  <si>
    <t>Enercon Wind Farms (Hindustan) Pvt Ltd in Rajasthan</t>
  </si>
  <si>
    <t>VCS491</t>
  </si>
  <si>
    <t>VCS492</t>
  </si>
  <si>
    <t>3.75 MW Wind Project Activity by M/s Muthoot Finance Ltd in the state of Tamilnadu, India.</t>
  </si>
  <si>
    <t>Muthoot Finance Limited</t>
  </si>
  <si>
    <t>VCS493</t>
  </si>
  <si>
    <t>Harisons Hydel Construction Co. (P) Limited</t>
  </si>
  <si>
    <t>VCS494</t>
  </si>
  <si>
    <t>Zhangjiagang Nature Gas Power Generation Project</t>
  </si>
  <si>
    <t>Zhangjiagang Huaxing Power Co., Ltd.</t>
  </si>
  <si>
    <t>VCS495</t>
  </si>
  <si>
    <t>Positive Climate Care 8.75 MW bundled Wind Power Project Activity in the state of Maharashtra, India.</t>
  </si>
  <si>
    <t>VCS496</t>
  </si>
  <si>
    <t>Positive Climate Care 6.25 MW Bundled Wind Power Project Activity in the state of Tamilnadu, India.</t>
  </si>
  <si>
    <t>VCS497</t>
  </si>
  <si>
    <t>18.86 MW Bundled Wind Power Project, India</t>
  </si>
  <si>
    <t>VCS498</t>
  </si>
  <si>
    <t>Grid-connected wind electricity generation project in Tamil Nadu, India</t>
  </si>
  <si>
    <t>VCS499</t>
  </si>
  <si>
    <t>Positive Climate Care 4.67 MW Bundled Grid connected Wind Power Project Activity in Jaisalmer, Rajasthan, India</t>
  </si>
  <si>
    <t>VCS5</t>
  </si>
  <si>
    <t>Greater Lebanon Refuse Authority Landfill Gas Collection and Combustion Project</t>
  </si>
  <si>
    <t>VCS50</t>
  </si>
  <si>
    <t>Willow Creek Dairy Farm Project</t>
  </si>
  <si>
    <t>Willow Creek</t>
  </si>
  <si>
    <t>VCS500</t>
  </si>
  <si>
    <t>Positive Climate Care 3.55 MW bundled Grid connected Wind Power Project Activity in Jaisalmer, Rajasthan, India</t>
  </si>
  <si>
    <t>VCS501</t>
  </si>
  <si>
    <t>Positive Climate Care 8.70 MW bundled Wind Power Project Activity in the state of Maharashtra, India</t>
  </si>
  <si>
    <t>VCS502</t>
  </si>
  <si>
    <t>Utilization of agro-residue biomass in a co-generation system</t>
  </si>
  <si>
    <t>ITC Limited - Paperboards &amp; Specialty Papers Divis</t>
  </si>
  <si>
    <t>VCS503</t>
  </si>
  <si>
    <t>Henan Zhengzhou Grid Connected Natural Gas Combined Cycle Power Plant</t>
  </si>
  <si>
    <t>Zhengzhou Combined Cycle Power Co., Ltd</t>
  </si>
  <si>
    <t>VCS504</t>
  </si>
  <si>
    <t>Hainan Danzhou Eman Wind Power Project</t>
  </si>
  <si>
    <t>Hainan Longyuan Wind Power Co. Ltd.</t>
  </si>
  <si>
    <t>VCS505</t>
  </si>
  <si>
    <t>Liaoning Faku Heping Wind Power Project</t>
  </si>
  <si>
    <t>Shenyang Longyuan Wind Power Co., Ltd.</t>
  </si>
  <si>
    <t>VCS506</t>
  </si>
  <si>
    <t>DARICA-1 99 MW Hydro Power Plant Project, Turkey</t>
  </si>
  <si>
    <t>VCS507</t>
  </si>
  <si>
    <t>Liaoning Faku Baijiagou Wind Power Project</t>
  </si>
  <si>
    <t>VCS508</t>
  </si>
  <si>
    <t>Natural Gas based Combined Cycle Power Project at Valantharavai Village, Ramanathapuram District, Tamil Nadu by Penna Electricity Limited [Formerly Arkay Energy Limited]</t>
  </si>
  <si>
    <t>VCS509</t>
  </si>
  <si>
    <t>6.65 MW wind energy generation by GTN Enterprises Ltd</t>
  </si>
  <si>
    <t>GTN ENTERPRISES LIMITED</t>
  </si>
  <si>
    <t>VCS51</t>
  </si>
  <si>
    <t>29.70 MW Wind Power project in Karnataka India</t>
  </si>
  <si>
    <t>ACCIONA WIND ENERGY PVT. LTD.</t>
  </si>
  <si>
    <t>VCS510</t>
  </si>
  <si>
    <t>4 MW Kirloskar Wind Farms in Maharashtra</t>
  </si>
  <si>
    <t>VCS511</t>
  </si>
  <si>
    <t>Zhang Jiagang waste heat recovery from sulphuric acid production for electricity generation project</t>
  </si>
  <si>
    <t>Shanghai Yangtze Delta Investment Consulting Co.</t>
  </si>
  <si>
    <t>VCS512</t>
  </si>
  <si>
    <t>Energy efficient glass melting process at an opal glass manufacturing plant in Uttarakhand, India</t>
  </si>
  <si>
    <t>La Opala RG Limited</t>
  </si>
  <si>
    <t>VCS513</t>
  </si>
  <si>
    <t>VCS514</t>
  </si>
  <si>
    <t>Promoting Sustainable Development through Natural Rubber Tree Plantations in Guatemala</t>
  </si>
  <si>
    <t>VCS515</t>
  </si>
  <si>
    <t>Bundled wind power generation project by KMSPL, India</t>
  </si>
  <si>
    <t>Kanaka Management Services Pvt. Ltd</t>
  </si>
  <si>
    <t>VCS516</t>
  </si>
  <si>
    <t>5 MW Debal Grid-connected Hydroelectric Project in Uttaranchal, India</t>
  </si>
  <si>
    <t>Chamoli Hydro Power Pvt. Ltd</t>
  </si>
  <si>
    <t>VCS517</t>
  </si>
  <si>
    <t>Shandong Changdao Wind Farm Project</t>
  </si>
  <si>
    <t>Shandong Changdao Wind Power Co., Ltd</t>
  </si>
  <si>
    <t>VCS518</t>
  </si>
  <si>
    <t>Fujian Nanridao 16.15MW Wind Power Project in China</t>
  </si>
  <si>
    <t>Fujian Putian Nanri Houshanzai Wind Power Generati</t>
  </si>
  <si>
    <t>VCS519</t>
  </si>
  <si>
    <t>Yichun Daqingshan Wind Power Project</t>
  </si>
  <si>
    <t>VCS52</t>
  </si>
  <si>
    <t>Nascente Ceramic Fuel Switching Project</t>
  </si>
  <si>
    <t>VCS520</t>
  </si>
  <si>
    <t>VCS521</t>
  </si>
  <si>
    <t>Someshwara small hydropower project (24.75 MW) in Karnataka, India</t>
  </si>
  <si>
    <t>Pioneer Power Corporation Limited</t>
  </si>
  <si>
    <t>VCS522</t>
  </si>
  <si>
    <t>Chile: Lircay Run-Of-River Project</t>
  </si>
  <si>
    <t>Hidromaule S.A</t>
  </si>
  <si>
    <t>VCS523</t>
  </si>
  <si>
    <t>WHR CDM CPP</t>
  </si>
  <si>
    <t>Godawari Power and Ispat Ltd.</t>
  </si>
  <si>
    <t>VCS524</t>
  </si>
  <si>
    <t>Fray Bentos Biomass Power Generation Project</t>
  </si>
  <si>
    <t>UPM S.A</t>
  </si>
  <si>
    <t>VCS525</t>
  </si>
  <si>
    <t>5.1 MW bundled Wind Power Project in Tirunelveli (Tamil Nadu)</t>
  </si>
  <si>
    <t>VCS526</t>
  </si>
  <si>
    <t>Harbin Rice Husk Thermal Energy Generation Project</t>
  </si>
  <si>
    <t>Wilmar International Limited</t>
  </si>
  <si>
    <t>VCS527</t>
  </si>
  <si>
    <t>Jiamusi Rice Husk Thermal Energy Generation Project</t>
  </si>
  <si>
    <t>VCS528</t>
  </si>
  <si>
    <t>Panjin Rice Husk Thermal Energy Generation Project</t>
  </si>
  <si>
    <t>VCS529</t>
  </si>
  <si>
    <t>Jilin Rice Husk Thermal Energy Generation Project</t>
  </si>
  <si>
    <t>VCS53</t>
  </si>
  <si>
    <t>Milenium Ceramic Switching Non Renewable Biomass Project</t>
  </si>
  <si>
    <t>VCS530</t>
  </si>
  <si>
    <t>Zhumadian Zhongyuan Gas-Steam Combined Cycle Power Project in Henan China</t>
  </si>
  <si>
    <t>Henan Zhongyuan Gas Power Company Ltd.</t>
  </si>
  <si>
    <t>VCS531</t>
  </si>
  <si>
    <t>1 MW Jiwa Small Hydel Project in Kullu, Himachal Pradesh</t>
  </si>
  <si>
    <t>Chevron Hydel (Pvt.) Ltd.</t>
  </si>
  <si>
    <t>VCS532</t>
  </si>
  <si>
    <t>4.85 MW wind power project in Maharashtra and Tamilnadu</t>
  </si>
  <si>
    <t>Gensol Consultants Pvt. Ltd.</t>
  </si>
  <si>
    <t>VCS533</t>
  </si>
  <si>
    <t>Feke I 29.4 MW Hydroelectric Power Plant</t>
  </si>
  <si>
    <t>VCS534</t>
  </si>
  <si>
    <t>Feke II 69.58 MW Hydroelecrtic Power Plant</t>
  </si>
  <si>
    <t>VCS535</t>
  </si>
  <si>
    <t>VCS536</t>
  </si>
  <si>
    <t>Uluabat Hydroelectric Power Plant</t>
  </si>
  <si>
    <t>VCS537</t>
  </si>
  <si>
    <t>Wind based renewable energy project in Gujarat</t>
  </si>
  <si>
    <t>VCS538</t>
  </si>
  <si>
    <t>14.1 MW grid connected wind energy project in Tamilnadu by ITC Limited</t>
  </si>
  <si>
    <t>ITC Limited</t>
  </si>
  <si>
    <t>VCS539</t>
  </si>
  <si>
    <t>Liaoning Kangping Furaoshan Wind Power Project</t>
  </si>
  <si>
    <t>Shenyang Longyuan Hero Asia Wind Power Co.,Ltd.</t>
  </si>
  <si>
    <t>VCS54</t>
  </si>
  <si>
    <t>Cenol and Telha Forte Ceramics Switching Fuel Project</t>
  </si>
  <si>
    <t>VCS540</t>
  </si>
  <si>
    <t>CGN Wind Power CO.,Ltd.</t>
  </si>
  <si>
    <t>VCS541</t>
  </si>
  <si>
    <t>Chile: Quilleco Hydroelectric Project</t>
  </si>
  <si>
    <t>VCS542</t>
  </si>
  <si>
    <t>Electricity generation from bundled wind energy project activity aggregated by Resurge Energy Private Limited - VII</t>
  </si>
  <si>
    <t>RESURGE ENERGY PRIVATE LIMITED</t>
  </si>
  <si>
    <t>VCS543</t>
  </si>
  <si>
    <t>Inner Mongolia Wuliji Wind Farm Project</t>
  </si>
  <si>
    <t>VCS544</t>
  </si>
  <si>
    <t>Gansu Guazhou Daliangxi Wind Power Project</t>
  </si>
  <si>
    <t>VCS545</t>
  </si>
  <si>
    <t>VCS546</t>
  </si>
  <si>
    <t>VCS547</t>
  </si>
  <si>
    <t>Generation of electricity from Bundled 25 MW wind energy project aggregated by Resurge Energy Private Limited.</t>
  </si>
  <si>
    <t>VCS548</t>
  </si>
  <si>
    <t>VCS549</t>
  </si>
  <si>
    <t>Biomass based 6 MW grid connected renewable electricity generation at West bengal by Kamarhatty Power Limited</t>
  </si>
  <si>
    <t>KAMARHATTY POWER LIMITED</t>
  </si>
  <si>
    <t>VCS55</t>
  </si>
  <si>
    <t>Lucevans Ceramic Fuel Switching Project</t>
  </si>
  <si>
    <t>VCS550</t>
  </si>
  <si>
    <t>1.5 MW Rice Husk Based Cogeneration Project at Rajaram Maize Products, Mohad, Dist. Rajnandgaon (CG), India</t>
  </si>
  <si>
    <t>Rajaram maize Products</t>
  </si>
  <si>
    <t>VCS551</t>
  </si>
  <si>
    <t>SSL Wind Power Project</t>
  </si>
  <si>
    <t>Suma Shilp Limited</t>
  </si>
  <si>
    <t>VCS552</t>
  </si>
  <si>
    <t>Banna Liusha River Fifth Level Power Plant Project</t>
  </si>
  <si>
    <t>Xishuangbanna Silver Sand Electric Power Co.,Ltd</t>
  </si>
  <si>
    <t>VCS553</t>
  </si>
  <si>
    <t>Sebenoba 30 MW Wind Farm</t>
  </si>
  <si>
    <t>DENIZ Elektrik Uretim Ltd</t>
  </si>
  <si>
    <t>VCS554</t>
  </si>
  <si>
    <t>AZMAK 24.3 Hydro Power Project, Turkey</t>
  </si>
  <si>
    <t>OZGUR ELEKTRIK URETIM A.S.</t>
  </si>
  <si>
    <t>VCS555</t>
  </si>
  <si>
    <t>Emission free electricity generation at Harihar, Karnataka</t>
  </si>
  <si>
    <t>VCS556</t>
  </si>
  <si>
    <t>Xilinguole Huitengliang Wind Power Project Guotai Phase I</t>
  </si>
  <si>
    <t>Xilinguole Guotai Wind Power Co., Ltd.</t>
  </si>
  <si>
    <t>VCS557</t>
  </si>
  <si>
    <t>Kadamane Mini Hydel Scheme-1 (KMHS-1)</t>
  </si>
  <si>
    <t>Paschim Hydro Energy Pvt. Ltd.</t>
  </si>
  <si>
    <t>VCS558</t>
  </si>
  <si>
    <t>Ituiutaba Ceramic Fuel Switching Project</t>
  </si>
  <si>
    <t>VCS559</t>
  </si>
  <si>
    <t>Cambria 33 Abandoned Mine Methane Capture and use Project</t>
  </si>
  <si>
    <t>VMR0002</t>
  </si>
  <si>
    <t>Vessels Coal Gas Inc.</t>
  </si>
  <si>
    <t>VCS56</t>
  </si>
  <si>
    <t>Manasi River Stage I Hydropower Project of Hongshanzui Hydropower Plant, Xinjiang Tianfu Thermoelectric Co., Ltd.</t>
  </si>
  <si>
    <t>Xinjiang Tianfu Thermoelectric Co., Ltd.</t>
  </si>
  <si>
    <t>VCS560</t>
  </si>
  <si>
    <t>Low pressure steam generation by recovering waste heat using Heat Re-claimers at Emirates CMS Power</t>
  </si>
  <si>
    <t>Emirates CMS Power Company</t>
  </si>
  <si>
    <t>VCS561</t>
  </si>
  <si>
    <t>Ecofren Power 8 MW Renewable Sources Biomass Power Project</t>
  </si>
  <si>
    <t>Ecofren Power &amp; Projects Ltd</t>
  </si>
  <si>
    <t>VCS562</t>
  </si>
  <si>
    <t>Wildlife Works Carbon LLC</t>
  </si>
  <si>
    <t>VCS563</t>
  </si>
  <si>
    <t>Biomass based steam generation project by Sterling Agro Industries Ltd.</t>
  </si>
  <si>
    <t>Sterling Agro Industries Ltd.</t>
  </si>
  <si>
    <t>VCS564</t>
  </si>
  <si>
    <t>12 MW Grid connected Wind Power Project, Gujarat State, India</t>
  </si>
  <si>
    <t>Ansal Properties &amp; Infrastructure Limited</t>
  </si>
  <si>
    <t>VCS565</t>
  </si>
  <si>
    <t>40.0 MW DEGIRMENUSTU Hydroelectric Power Plant</t>
  </si>
  <si>
    <t>DEGIRMENUSTU ENERJI URETIM TICARET VE SANAYI AS</t>
  </si>
  <si>
    <t>VCS566</t>
  </si>
  <si>
    <t>10 MW Wind Power Project in Maharashtra by Deepak Fertilizers and Petrochemicals Corporation Limited</t>
  </si>
  <si>
    <t>Deepak Fertilisers and Petrochemical Corp. Ltd.</t>
  </si>
  <si>
    <t>VCS567</t>
  </si>
  <si>
    <t>N2O abatement in MP Nitric Acid plants at Rashtriya Chemicals &amp; Fertilizers Limited, India</t>
  </si>
  <si>
    <t>Rashtriya Chemicals and Fertilizers (RCF)</t>
  </si>
  <si>
    <t>VCS568</t>
  </si>
  <si>
    <t>15 MW grouped grid connected wind energy project in Gujarat, India</t>
  </si>
  <si>
    <t>C. Mahendra Exports Limited</t>
  </si>
  <si>
    <t>VCS569</t>
  </si>
  <si>
    <t>Honeywell HFC-23 Destruction Project</t>
  </si>
  <si>
    <t>VCS57</t>
  </si>
  <si>
    <t>Waste Biomass Utilization at JSC Arkhangelsk Pulp and Paper Mill (APPM)</t>
  </si>
  <si>
    <t>Arkhangelsk Pulp and Paper Mill</t>
  </si>
  <si>
    <t>VCS570</t>
  </si>
  <si>
    <t>Guangdong Chaonan Chengtian Wind Power project</t>
  </si>
  <si>
    <t>China Resources Wind Power (Shantouchaonan) Co., L</t>
  </si>
  <si>
    <t>VCS571</t>
  </si>
  <si>
    <t>e7 Galapagos / San Cristobal Wind Power Project</t>
  </si>
  <si>
    <t>EOLICSA (Eolica San Cristobal S.A.)</t>
  </si>
  <si>
    <t>VCS572</t>
  </si>
  <si>
    <t>Dalian Maoyingzi Landfill Gas Recovery for Power Generation Project</t>
  </si>
  <si>
    <t>Dalian PhasCon Technologies Co., Ltd.</t>
  </si>
  <si>
    <t>VCS573</t>
  </si>
  <si>
    <t>Keyrock Energy, LLC</t>
  </si>
  <si>
    <t>VCS574</t>
  </si>
  <si>
    <t>Guangdong Chaonan Shalong Wind Power Project</t>
  </si>
  <si>
    <t>VCS575</t>
  </si>
  <si>
    <t>Catalytic Reduction of N2O inside the Ammonia Burners of the Nitric Acid Plant in Caojing, Shanghai</t>
  </si>
  <si>
    <t>Shanghai BASF Polyurethane Co., Ltd.</t>
  </si>
  <si>
    <t>VCS576</t>
  </si>
  <si>
    <t>Asorpar Ltd.</t>
  </si>
  <si>
    <t>VCS577</t>
  </si>
  <si>
    <t>AYRANCILAR HYDROELECTRIC POWER PLANT</t>
  </si>
  <si>
    <t>VCS578</t>
  </si>
  <si>
    <t>Menge Dam and Hydroelectric Plant</t>
  </si>
  <si>
    <t>VCS579</t>
  </si>
  <si>
    <t>Biomass based power project at T-Kallupatti village, Madurai District, Tamil Nadu, India</t>
  </si>
  <si>
    <t>Auro Mira Bio Energy Madurai Limited</t>
  </si>
  <si>
    <t>VCS58</t>
  </si>
  <si>
    <t>Pubu Hydropower Station Project</t>
  </si>
  <si>
    <t>VCS580</t>
  </si>
  <si>
    <t>Coc Dam Hydropower Project</t>
  </si>
  <si>
    <t>Hoang Son Construction Company Limited</t>
  </si>
  <si>
    <t>VCS581</t>
  </si>
  <si>
    <t>Grid Connected bundled wind power project in Rajasthan, Andhra Pradesh and Tamil Nadu</t>
  </si>
  <si>
    <t>Texonic Instruments</t>
  </si>
  <si>
    <t>VCS582</t>
  </si>
  <si>
    <t>Yaylabel 5.2 MW Hydro Power Plant</t>
  </si>
  <si>
    <t>Elestas Elektrik Uretim A.S.</t>
  </si>
  <si>
    <t>VCS583</t>
  </si>
  <si>
    <t>Yazi 1.13 MW HEPP</t>
  </si>
  <si>
    <t>VCS584</t>
  </si>
  <si>
    <t>2.5 MW Rice husk based cogeneration plant at Hanuman Agro Industries Limited</t>
  </si>
  <si>
    <t>Hanuman Agro Industries Ltd.</t>
  </si>
  <si>
    <t>VCS585</t>
  </si>
  <si>
    <t>JAROENSOMPONG CORPORATION RACHATHEWA LANDFILL GAS TO ENERGY</t>
  </si>
  <si>
    <t>JAROENSOMPONG CO., LTD.</t>
  </si>
  <si>
    <t>VCS586</t>
  </si>
  <si>
    <t>GE Teobaldo Ceramic Fuel Switching Project</t>
  </si>
  <si>
    <t>VCS587</t>
  </si>
  <si>
    <t>Protection of a Tasmanian Native Forest (Project 3: Peter Downie)</t>
  </si>
  <si>
    <t>Peter Downie</t>
  </si>
  <si>
    <t>VCS588</t>
  </si>
  <si>
    <t>Yantai Dongyuan Laizhou 48.5 MW Wind Farm Project Phase I</t>
  </si>
  <si>
    <t>Yantai Dongyuan Group Laizhou Wind Power Co., Ltd</t>
  </si>
  <si>
    <t>VCS589</t>
  </si>
  <si>
    <t>Cai Be Rice Husk Thermal Energy Generation Project</t>
  </si>
  <si>
    <t>VCS59</t>
  </si>
  <si>
    <t>Biomass powered process heat production and use project at Kangwal</t>
  </si>
  <si>
    <t>Kangwal Polyester Co.,Ltd</t>
  </si>
  <si>
    <t>VCS590</t>
  </si>
  <si>
    <t>2.25 MW rice husk based cogeneration plant at Siddeshwari Industries Pvt. Ltd.</t>
  </si>
  <si>
    <t>Siddeshwari Industries Pvt Ltd</t>
  </si>
  <si>
    <t>VCS591</t>
  </si>
  <si>
    <t>10MW Biomass Power Generation Project - Tokyo Cement, Trincomalee</t>
  </si>
  <si>
    <t>Tokyo Cement Company (Lanka) Ltd.</t>
  </si>
  <si>
    <t>VCS592</t>
  </si>
  <si>
    <t>Utilization of jute biomass process waste &amp; other biomass as fuel substituting fossil fuels in steam generation for use on site</t>
  </si>
  <si>
    <t>East India Commercial Co. Ltd.</t>
  </si>
  <si>
    <t>VCS593</t>
  </si>
  <si>
    <t>Wind Power Project by Priyadarshini Polysacks Ltd. in Maharashtra</t>
  </si>
  <si>
    <t>M/s Priyadarshini Polysacks Ltd.</t>
  </si>
  <si>
    <t>VCS594</t>
  </si>
  <si>
    <t>TIST Program in Kenya, VCS 001</t>
  </si>
  <si>
    <t>VCS595</t>
  </si>
  <si>
    <t>TIST Program in Kenya, VCS 002</t>
  </si>
  <si>
    <t>AR-AMS0001</t>
  </si>
  <si>
    <t>VCS596</t>
  </si>
  <si>
    <t>TIST Program in Kenya, VCS 003</t>
  </si>
  <si>
    <t>VCS597</t>
  </si>
  <si>
    <t>TIST Program in Kenya, VCS 004</t>
  </si>
  <si>
    <t>VCS598</t>
  </si>
  <si>
    <t>Keban 5 MW Hydropower Plant, Turkey</t>
  </si>
  <si>
    <t>VCS599</t>
  </si>
  <si>
    <t>Enercon Wind Farms in Karnataka Bundled Project-30.40 MW</t>
  </si>
  <si>
    <t>VCS6</t>
  </si>
  <si>
    <t>HEILONGJIANG MULING DAIMAGOU WIND FARM PROJECT (PHASE 2) CHINA</t>
  </si>
  <si>
    <t>Hong Kong Wind Power (Muling) Ltd.</t>
  </si>
  <si>
    <t>VCS60</t>
  </si>
  <si>
    <t>VCS600</t>
  </si>
  <si>
    <t>Yeong Yang 61.5 MW Wind Farm Project</t>
  </si>
  <si>
    <t>Yeong Yang Wind Power Corporation</t>
  </si>
  <si>
    <t>VCS601</t>
  </si>
  <si>
    <t>2.50 MW Wind Project at Kappadagudda, Gadag District, Karnataka</t>
  </si>
  <si>
    <t>R.PRAVEEN CHANDRA</t>
  </si>
  <si>
    <t>VCS602</t>
  </si>
  <si>
    <t>Maguary Ceramic Fuel Switching Project</t>
  </si>
  <si>
    <t>VCS603</t>
  </si>
  <si>
    <t>Sirma Run-of-River Hydro Project</t>
  </si>
  <si>
    <t>Beyobasi Enerji Uretimi A.S.</t>
  </si>
  <si>
    <t>VCS604</t>
  </si>
  <si>
    <t>Rajwakti Small Scale Hydropower Project</t>
  </si>
  <si>
    <t>Him Urja Private Limited</t>
  </si>
  <si>
    <t>VCS605</t>
  </si>
  <si>
    <t>Protection of a Tasmanian native forest - Project 1 - REDD Forests Pilot</t>
  </si>
  <si>
    <t>VCS606</t>
  </si>
  <si>
    <t>Methane capture and destruction on Las Heras landfill project in Mendoza, Argentina</t>
  </si>
  <si>
    <t>VCS607</t>
  </si>
  <si>
    <t>Darkwoods Forest Carbon Project</t>
  </si>
  <si>
    <t>Nature Conservancy of Canada</t>
  </si>
  <si>
    <t>VCS608</t>
  </si>
  <si>
    <t>Grid -connected electricity generation from 23.75MW  wind energy by GACL in Gujarat in</t>
  </si>
  <si>
    <t>Gujarat Alkalies and Chemicals Limited</t>
  </si>
  <si>
    <t>VCS609</t>
  </si>
  <si>
    <t>Fuhui Inner Mongolia Tugurige Wind Farm Project</t>
  </si>
  <si>
    <t>Bayannaoer Wulatezhongqi Fuhui Wind Power Co., Ltd</t>
  </si>
  <si>
    <t>VCS61</t>
  </si>
  <si>
    <t>VCS610</t>
  </si>
  <si>
    <t>4.50 MW Akkihebbal Mini Hydel Scheme, Cauvery Hydro Energy Ltd., India</t>
  </si>
  <si>
    <t>Cauvery Hydro Energy Limited</t>
  </si>
  <si>
    <t>VCS611</t>
  </si>
  <si>
    <t>12.5 MW wind power project in Maharashtra, India by KRBL Limited</t>
  </si>
  <si>
    <t>VCS612</t>
  </si>
  <si>
    <t>The Kasigau Corridor REDD Project - Phase II The Community Ranches</t>
  </si>
  <si>
    <t>VCS613</t>
  </si>
  <si>
    <t>North Antelope Rochelle Mine CMM Capture and Use Project: Phase II - Porcupine Project</t>
  </si>
  <si>
    <t>VCS614</t>
  </si>
  <si>
    <t>Chemical Recovery Project at Satia Industries Ltd. (SIL), formerly known as Satia Paper Mills Limited Village Rupana, Punjab</t>
  </si>
  <si>
    <t>AMS-III.M.</t>
  </si>
  <si>
    <t>VCS615</t>
  </si>
  <si>
    <t>8.5 MW Bundled wind power project in India</t>
  </si>
  <si>
    <t>VCS616</t>
  </si>
  <si>
    <t>Shenyang Laohuchong LFG Power Generation Project</t>
  </si>
  <si>
    <t>Shenyang Laohuchong Municipal Solid Waste Manageme</t>
  </si>
  <si>
    <t>VCS617</t>
  </si>
  <si>
    <t>Electricity generation through wind power project at Jodhpur, Rajasthan</t>
  </si>
  <si>
    <t>M/s Paranjape Autocast Pvt. Ltd.</t>
  </si>
  <si>
    <t>VCS618</t>
  </si>
  <si>
    <t>Conversion of SF6 To An Alternative Cover Gas In Magnesium Production In Eaton Rapids, MI and Strathroy, ON</t>
  </si>
  <si>
    <t>AM0065</t>
  </si>
  <si>
    <t>VCS619</t>
  </si>
  <si>
    <t>15 MW Grid Connected Renewable Energy Wind Turbine in Karnataka</t>
  </si>
  <si>
    <t>MINERAL ENTERPRISES LIMITED</t>
  </si>
  <si>
    <t>VCS62</t>
  </si>
  <si>
    <t>Yunnan Dehong Longchuan Bienaihe 1st and 2nd Level Hydropower Stations</t>
  </si>
  <si>
    <t>Longchuan Minhong Hydro Power Co., Ltd.</t>
  </si>
  <si>
    <t>VCS620</t>
  </si>
  <si>
    <t>LKPPL Fuel Switch Project for Generation of Cleaner Power</t>
  </si>
  <si>
    <t>Lanco Kondapalli Power Private Limited</t>
  </si>
  <si>
    <t>VCS621</t>
  </si>
  <si>
    <t>Biomass based renewable energy project in a Solvent Extraction Plant, India</t>
  </si>
  <si>
    <t>M/s. Ambika Solvex Ltd.</t>
  </si>
  <si>
    <t>VCS622</t>
  </si>
  <si>
    <t>Bundled Wind Power Project in Tirunelveli, Tamil Nadu</t>
  </si>
  <si>
    <t>VCS623</t>
  </si>
  <si>
    <t>12.55 MW Wind Power Project In India</t>
  </si>
  <si>
    <t>Walden Properties Pvt. Ltd.</t>
  </si>
  <si>
    <t>VCS624</t>
  </si>
  <si>
    <t>15 MW Biomass Residue Based Power Project at Ghazipur, India</t>
  </si>
  <si>
    <t>VCS625</t>
  </si>
  <si>
    <t>21.05 MW bundled wind energy project in Maharashtra aggregated by Resurge Energy Private Limited</t>
  </si>
  <si>
    <t>VCS626</t>
  </si>
  <si>
    <t>24.75 MW Ranganathaswamy Mini Hydel Project, Karnataka, India</t>
  </si>
  <si>
    <t>VCS627</t>
  </si>
  <si>
    <t>Heilongjiang Wangkui 50MW Level Biomass Cogeneration Project</t>
  </si>
  <si>
    <t>VCS628</t>
  </si>
  <si>
    <t>Generation of electricity in Maharashtra from Bundled Wind Energy Project Activity</t>
  </si>
  <si>
    <t>VCS629</t>
  </si>
  <si>
    <t>The Korea Energy Foundation (KEF) old refrigerator replacement for lowincome</t>
  </si>
  <si>
    <t>The Korea Energy Foundation (KEF)</t>
  </si>
  <si>
    <t>VCS63</t>
  </si>
  <si>
    <t>VCS630</t>
  </si>
  <si>
    <t>13.65 MW Captive Wind Energy Project in Tirunelveli</t>
  </si>
  <si>
    <t>Loyal Textiles Mills Ltd.</t>
  </si>
  <si>
    <t>VCS631</t>
  </si>
  <si>
    <t>13.25 MW Wind Power Generation by RMTL, in Kutch, Gujarat</t>
  </si>
  <si>
    <t>Ratnamani Metals &amp; Tubes Limited</t>
  </si>
  <si>
    <t>VCS632</t>
  </si>
  <si>
    <t>JR Dairy Farm Project</t>
  </si>
  <si>
    <t>J.R. Dairy</t>
  </si>
  <si>
    <t>VCS633</t>
  </si>
  <si>
    <t>Bundled wind power project in Tamil Nadu, India</t>
  </si>
  <si>
    <t>TCS Textiles Pvt LTD</t>
  </si>
  <si>
    <t>VCS634</t>
  </si>
  <si>
    <t>Bos Dairy Farm Project</t>
  </si>
  <si>
    <t>VCS635</t>
  </si>
  <si>
    <t>Dak Rung Hydropower Project</t>
  </si>
  <si>
    <t>Viet Nguyen Construction Works Joint Stock Company</t>
  </si>
  <si>
    <t>VCS636</t>
  </si>
  <si>
    <t>8MW biomass based power plant at Phagwara</t>
  </si>
  <si>
    <t>JCT Ltd</t>
  </si>
  <si>
    <t>VCS637</t>
  </si>
  <si>
    <t>12 MW Wind Electricity Generation Farm at Radhapuram by M/s Surana Industries Limited</t>
  </si>
  <si>
    <t>SURANA INDUSTRIES LTD</t>
  </si>
  <si>
    <t>VCS638</t>
  </si>
  <si>
    <t>Rockingham County Landfill Gas Combustion Project</t>
  </si>
  <si>
    <t>County of Rockingham</t>
  </si>
  <si>
    <t>VCS639</t>
  </si>
  <si>
    <t>15 MW Grid Connected renewable energy generation by RSMML</t>
  </si>
  <si>
    <t>VCS64</t>
  </si>
  <si>
    <t>Gomes de Mattos Ceramic Fuel Switching Project</t>
  </si>
  <si>
    <t>VCS640</t>
  </si>
  <si>
    <t>Flathead Electric Cooperative Landfill Gas to Energy Project</t>
  </si>
  <si>
    <t>Flathead Electric CooperativeEner</t>
  </si>
  <si>
    <t>VCS641</t>
  </si>
  <si>
    <t>Redd Forests Grouped Project: Protection of Tasmanian Native Forest</t>
  </si>
  <si>
    <t>VCS642</t>
  </si>
  <si>
    <t>VCS643</t>
  </si>
  <si>
    <t>16.0 MW bagasse based cogeneration project at Ahmadnagar, Maharashtra by M/s Mula Sahakari Sakhar Karkhana Ltd.</t>
  </si>
  <si>
    <t>M/s Mula Sahakari Sakhar Karkhana Ltd.</t>
  </si>
  <si>
    <t>VCS644</t>
  </si>
  <si>
    <t>27.95MW Wind Energy Project in Coimbatore District in Tamilnadu, India.</t>
  </si>
  <si>
    <t>LAKSHMI MACHINE WORKS LTD</t>
  </si>
  <si>
    <t>VCS645</t>
  </si>
  <si>
    <t>KRC 3MW grouped small scale hydropower project</t>
  </si>
  <si>
    <t>Korea Rural Community Corporation</t>
  </si>
  <si>
    <t>VCS646</t>
  </si>
  <si>
    <t>Metro Line 9 Seoul, South Korea</t>
  </si>
  <si>
    <t>VCS647</t>
  </si>
  <si>
    <t>Boden Creek Ecological Preserve Forest Carbon Project</t>
  </si>
  <si>
    <t>Boden Creek Ecological Preserve</t>
  </si>
  <si>
    <t>VCS648</t>
  </si>
  <si>
    <t>TOWER ABANDONED MINE METHANE UTILIZATION PROJECT</t>
  </si>
  <si>
    <t>Oso Oil and Gas Properties, LLC</t>
  </si>
  <si>
    <t>VCS649</t>
  </si>
  <si>
    <t>25.3MW WHR Project of Zhejiang Leomax Group</t>
  </si>
  <si>
    <t>AM0024</t>
  </si>
  <si>
    <t>Shanghai Chuanji Investment Management Co., Ltd</t>
  </si>
  <si>
    <t>VCS65</t>
  </si>
  <si>
    <t>Reunidas Ceramic Switching Non-Renewable Biomass Project</t>
  </si>
  <si>
    <t>VCS650</t>
  </si>
  <si>
    <t>Biomass Based Power Generation Plant at Village Channu, Punjab</t>
  </si>
  <si>
    <t>Universal Biomass Energy Private Limited</t>
  </si>
  <si>
    <t>VCS651</t>
  </si>
  <si>
    <t>Composting of Organic Content of Municipal Solid Waste in Lahore, Pakistan</t>
  </si>
  <si>
    <t>Lahore Compost (Private) Limited</t>
  </si>
  <si>
    <t>VCS652</t>
  </si>
  <si>
    <t>Anhui Rice Husk Based Thermal Energy Generation Project</t>
  </si>
  <si>
    <t>VCS653</t>
  </si>
  <si>
    <t>65MW Dagushan hydropower Project in China</t>
  </si>
  <si>
    <t>VCS654</t>
  </si>
  <si>
    <t>7.5MW Biomass based Power Project of Koganti Power Limited in Karnataka India</t>
  </si>
  <si>
    <t>Koganti Power Limited</t>
  </si>
  <si>
    <t>VCS655</t>
  </si>
  <si>
    <t>24.8 MW Wind power project by Belgaum Wind Farms Private Ltd. in Gadag, Karnataka</t>
  </si>
  <si>
    <t>Belgaum Wind Farms Private Limited</t>
  </si>
  <si>
    <t>VCS656</t>
  </si>
  <si>
    <t>Guizhou Qingshuihe Gelibridge Hydropower Project</t>
  </si>
  <si>
    <t>VCS657</t>
  </si>
  <si>
    <t>Grid connected electricity generation from renewable sources:Bagisli 29.57 MW Hydroelectric Power Plant Project, Turkey</t>
  </si>
  <si>
    <t>VCS658</t>
  </si>
  <si>
    <t>Reforestation of pastures in Campo Verde with native species, Pucallpa, Peru</t>
  </si>
  <si>
    <t>AR-AM0003</t>
  </si>
  <si>
    <t>VCS659</t>
  </si>
  <si>
    <t>Shenyang Faku Wanghaisi Wind Power Project</t>
  </si>
  <si>
    <t>VCS66</t>
  </si>
  <si>
    <t>Karakurt 10.8 MW Wind Farm</t>
  </si>
  <si>
    <t>VCS660</t>
  </si>
  <si>
    <t>Liaoning Faku Wanghaisi East Wind Power Project</t>
  </si>
  <si>
    <t>VCS661</t>
  </si>
  <si>
    <t>8.4 MW Wind Energy Project by Sanwaria Agro Oils Limited, India</t>
  </si>
  <si>
    <t>Sanwaria Agro Oils Limited</t>
  </si>
  <si>
    <t>VCS662</t>
  </si>
  <si>
    <t>5.5 MW Bundled Wind Power Project by WMI Cranes Ltd</t>
  </si>
  <si>
    <t>WMI Power Private Limited</t>
  </si>
  <si>
    <t>VCS663</t>
  </si>
  <si>
    <t>8.0 MW Wind Power Project activity by Sree Iswarya Textiles Private Limited, at Dist Erode, Tamil Nadu</t>
  </si>
  <si>
    <t>Sree Iswarya Textiles Pvt Ltd</t>
  </si>
  <si>
    <t>VCS664</t>
  </si>
  <si>
    <t>Xinjiang Alashankou Phase I Wind Power Project</t>
  </si>
  <si>
    <t>Guodian Xinjiang Alashankou Wind Power Development</t>
  </si>
  <si>
    <t>VCS665</t>
  </si>
  <si>
    <t>Multi-Species Reforestation in Mato Grosso, Brazil</t>
  </si>
  <si>
    <t>AR-AMS0006</t>
  </si>
  <si>
    <t>VCS666</t>
  </si>
  <si>
    <t>Gansu Zhangye Heihe Longhui Small Scale Hydropower Project</t>
  </si>
  <si>
    <t>VCS667</t>
  </si>
  <si>
    <t>Chongqing Longshui 8MW Hydro Power Project</t>
  </si>
  <si>
    <t>Wuxi Longshui Development Co. Ltd</t>
  </si>
  <si>
    <t>VCS668</t>
  </si>
  <si>
    <t>Tuna Hydropower Plant, Turkey</t>
  </si>
  <si>
    <t>VCS669</t>
  </si>
  <si>
    <t>Wind Energy project by Ramco group in india</t>
  </si>
  <si>
    <t>VCS67</t>
  </si>
  <si>
    <t>Ratchaburi Farms Biogas Project at SPM Farm</t>
  </si>
  <si>
    <t>VCS670</t>
  </si>
  <si>
    <t>Xiaoxi Hydropower Project</t>
  </si>
  <si>
    <t>Hunan Xinshao Xiaoxi Hydropower Development Co Ltd</t>
  </si>
  <si>
    <t>VCS671</t>
  </si>
  <si>
    <t>Bundled grid-connected wind electricity generation project identified as Bundle E1 in Maharashtra and Rajasthan, India</t>
  </si>
  <si>
    <t>VCS672</t>
  </si>
  <si>
    <t>INFAPRO Rehabilitation of logged-over dipterocarp forest in Sabah, Malaysia</t>
  </si>
  <si>
    <t>Face the Future</t>
  </si>
  <si>
    <t>VCS673</t>
  </si>
  <si>
    <t>Natural High Forest Rehabilitation Project on degraded land of Kibale National Park</t>
  </si>
  <si>
    <t>VCS674</t>
  </si>
  <si>
    <t>Rimba Raya Biodiversity Reserve Project</t>
  </si>
  <si>
    <t>VM0004</t>
  </si>
  <si>
    <t>InfiniteEARTH</t>
  </si>
  <si>
    <t>VCS675</t>
  </si>
  <si>
    <t>Generation of Electricity from windmills by GHCL Limited, at Dist Erode, Tamil Nadu</t>
  </si>
  <si>
    <t>VCS676</t>
  </si>
  <si>
    <t>33.9 MW Bundled Wind Power project in states of Karnataka and Tamil Nadu</t>
  </si>
  <si>
    <t>Simran Wind Project Private Limited</t>
  </si>
  <si>
    <t>VCS677</t>
  </si>
  <si>
    <t>9 MW grid-connected wind electricity generation by GNFC</t>
  </si>
  <si>
    <t>Gujarat Narmada Valley Fertilizers Company Ltd.</t>
  </si>
  <si>
    <t>VCS678</t>
  </si>
  <si>
    <t>VCS679</t>
  </si>
  <si>
    <t>Bundled Wind Power Project by Rajendra Exim Pvt. Ltd.</t>
  </si>
  <si>
    <t>VCS68</t>
  </si>
  <si>
    <t>119.8 MW Natural Gas based Combined Cycle Power Plant, at Tanjavur, Tamilnadu by M/s Aban  Power Company Limited</t>
  </si>
  <si>
    <t>VCS680</t>
  </si>
  <si>
    <t>7.30 MW Bundled Wind Power Project by Oswal Cables</t>
  </si>
  <si>
    <t>VCS681</t>
  </si>
  <si>
    <t>50.4 MW Tata Wind Farm in Maharashtra</t>
  </si>
  <si>
    <t>VCS682</t>
  </si>
  <si>
    <t>Wind Power Project at Anthiyur, Tamil Nadu</t>
  </si>
  <si>
    <t>VCS683</t>
  </si>
  <si>
    <t>Liusha River First Cascade 12.6MW Hydropower Project</t>
  </si>
  <si>
    <t>Coway International Techtrans Co., Ltd.</t>
  </si>
  <si>
    <t>VCS684</t>
  </si>
  <si>
    <t>Orange County Methane Recovery and Destruction Project</t>
  </si>
  <si>
    <t>MP Orange, LLC</t>
  </si>
  <si>
    <t>VCS685</t>
  </si>
  <si>
    <t>Cakit Hydropower Plant, Turkey</t>
  </si>
  <si>
    <t>Cakit Enerji A.S.</t>
  </si>
  <si>
    <t>VCS686</t>
  </si>
  <si>
    <t>FC Landfill Energy Facility</t>
  </si>
  <si>
    <t>FC Landfill Energy LLC</t>
  </si>
  <si>
    <t>VCS687</t>
  </si>
  <si>
    <t>VCS688</t>
  </si>
  <si>
    <t>Wayang Windu Phase 2 Geothermal Power Project</t>
  </si>
  <si>
    <t>Star Energy Geothermal (Wayang Windu) Limited</t>
  </si>
  <si>
    <t>VCS689</t>
  </si>
  <si>
    <t>Reforestation of degraded land in Chhattisgarh, India</t>
  </si>
  <si>
    <t>AR-ACM0002</t>
  </si>
  <si>
    <t>Prakash Industries Limited</t>
  </si>
  <si>
    <t>VCS69</t>
  </si>
  <si>
    <t>5.8 MW Wind Energy Generation by M/s Patspin India Limited</t>
  </si>
  <si>
    <t>Patspin India Ltd</t>
  </si>
  <si>
    <t>VCS690</t>
  </si>
  <si>
    <t>Improving Energy Efficiency in Railways' Residential Quarters - Southern and North East Region in India</t>
  </si>
  <si>
    <t>C-Quest Capital</t>
  </si>
  <si>
    <t>VCS691</t>
  </si>
  <si>
    <t>Improving Energy Efficiency In Railways' Residential Quarters - Northern Region in India</t>
  </si>
  <si>
    <t>VCS692</t>
  </si>
  <si>
    <t>6 MW Wind Power Project in Tamil Nadu by REI Agro Limited</t>
  </si>
  <si>
    <t>REI Agro Limited</t>
  </si>
  <si>
    <t>VCS693</t>
  </si>
  <si>
    <t>Erkenek 12 MW Hydropower Plant, Turkey</t>
  </si>
  <si>
    <t>Turkmenistan</t>
  </si>
  <si>
    <t>VCS694</t>
  </si>
  <si>
    <t>Bundled Wind Power Project by Sheth Developers Private Limited</t>
  </si>
  <si>
    <t>Sheth Developers Pvt. Ltd.</t>
  </si>
  <si>
    <t>VCS695</t>
  </si>
  <si>
    <t>AM0031</t>
  </si>
  <si>
    <t>City of Johannesburg: Transportation Department</t>
  </si>
  <si>
    <t>VCS696</t>
  </si>
  <si>
    <t>Natural Gas Based Grid Connected Combined Cycle Power Generation by TANGEDCO.</t>
  </si>
  <si>
    <t>TANGEDCO LIMITED</t>
  </si>
  <si>
    <t>VCS697</t>
  </si>
  <si>
    <t>Hebei Kangbao Sanxiatian Wind Farm Project</t>
  </si>
  <si>
    <t>Hebei Construction Investment New Energy Co., Ltd.</t>
  </si>
  <si>
    <t>VCS698</t>
  </si>
  <si>
    <t>CAYKARA HYDROELECTRIC POWER PLANT</t>
  </si>
  <si>
    <t>REDAS Elektrik Uretim Dagitim Pazarlama Sanayi</t>
  </si>
  <si>
    <t>VCS699</t>
  </si>
  <si>
    <t>TAOHUAJIANG ENERGY DEVELOPMENT CO., LTD</t>
  </si>
  <si>
    <t>VCS7</t>
  </si>
  <si>
    <t>HEILONGJIANG MULING DAIMAGOU WIND FARM PROJECT (PHASE 1) CHINA</t>
  </si>
  <si>
    <t>Asia Wind Power (Mudanjiang) Ltd.</t>
  </si>
  <si>
    <t>VCS70</t>
  </si>
  <si>
    <t>Irani Wastewater Methane Avoidance Project</t>
  </si>
  <si>
    <t>VCS700</t>
  </si>
  <si>
    <t>Wind power project at Tamilnadu by Powerica Limited</t>
  </si>
  <si>
    <t>VCS701</t>
  </si>
  <si>
    <t>Wind power project at Gujarat by Powerica Limited</t>
  </si>
  <si>
    <t>VCS702</t>
  </si>
  <si>
    <t>Garvin Waste Heat Capture Project</t>
  </si>
  <si>
    <t>VCS703</t>
  </si>
  <si>
    <t>PANITAO Biomass Thermal Energy Project</t>
  </si>
  <si>
    <t>Energias Industriales S.A.</t>
  </si>
  <si>
    <t>VCS704</t>
  </si>
  <si>
    <t>BHL Biogas and Bagasse based cogeneration project activity at Kinauni</t>
  </si>
  <si>
    <t>VCS705</t>
  </si>
  <si>
    <t>Shandong Weihai 69 MW Wind Power Project</t>
  </si>
  <si>
    <t>Huaneng Zhongdian Weihai Wind Power Co</t>
  </si>
  <si>
    <t>VCS706</t>
  </si>
  <si>
    <t>51 MW Wind Power Project at Chitradurga</t>
  </si>
  <si>
    <t>M/s. NSL Renewable Power Private Limited</t>
  </si>
  <si>
    <t>VCS707</t>
  </si>
  <si>
    <t>Kunming Dongjiao Baishuitang LFG Treatment and Power Generation Project</t>
  </si>
  <si>
    <t>Kunming Huan Ye Project Development Co. Ltd.</t>
  </si>
  <si>
    <t>VCS708</t>
  </si>
  <si>
    <t>Engenheiro Ernesto Jorge Dreher and Engenheiro Henrique Kotzian SHPs VCS Project (JUN1120)</t>
  </si>
  <si>
    <t>VCS709</t>
  </si>
  <si>
    <t>Katuntsi Small Hydro Power Project</t>
  </si>
  <si>
    <t>VEC Energy Limited</t>
  </si>
  <si>
    <t>VCS71</t>
  </si>
  <si>
    <t>Chengde Hongsong Windfarm Project</t>
  </si>
  <si>
    <t>Hebei Hong-Song Wind Power Share Holding Ltd.</t>
  </si>
  <si>
    <t>VCS710</t>
  </si>
  <si>
    <t>Shandong Changdao 27.2 MW Wind Power Project</t>
  </si>
  <si>
    <t>Huaneng Zhongdian Changdao Wind Power Co. Ltd</t>
  </si>
  <si>
    <t>VCS712</t>
  </si>
  <si>
    <t>Introduction of Blast furnace gas firing in boiler no.6, PBS (PP-1), Bhilai Steel Plant and Introduction</t>
  </si>
  <si>
    <t>Steel Authority Of India Limited</t>
  </si>
  <si>
    <t>VCS713</t>
  </si>
  <si>
    <t>KOYULHISAR HYDRO ELECTRICITY POWER PLANT</t>
  </si>
  <si>
    <t>VCS714</t>
  </si>
  <si>
    <t>Liaoning Changtu Shihu Wind Power Project</t>
  </si>
  <si>
    <t>Tieling Longyuan Wind Power Co., Ltd.</t>
  </si>
  <si>
    <t>VCS715</t>
  </si>
  <si>
    <t>Gansu Yumen Diwopu Phase II  Wind Power Project</t>
  </si>
  <si>
    <t>VCS716</t>
  </si>
  <si>
    <t>Gansu Guazhou Xiangyang Phase II Wind Power Project</t>
  </si>
  <si>
    <t>Gansu Xinan Wind Power Co., Ltd.</t>
  </si>
  <si>
    <t>VCS717</t>
  </si>
  <si>
    <t>CECIC HKC Gansu Changma Wind Power project</t>
  </si>
  <si>
    <t>VCS718</t>
  </si>
  <si>
    <t>Improving Energy Efficiency in Railways' Residential Quarters  Western Region</t>
  </si>
  <si>
    <t>C-Quest Capital Malaysia Limited</t>
  </si>
  <si>
    <t>VCS719</t>
  </si>
  <si>
    <t>Yunnan Dali Zhemoshan Wind Power Project</t>
  </si>
  <si>
    <t>Sinohydro 14th Bureau Dali Juneng Investment Co.Lt</t>
  </si>
  <si>
    <t>VCS72</t>
  </si>
  <si>
    <t>Heilongjiang Mulan Windfarm Project</t>
  </si>
  <si>
    <t>VCS720</t>
  </si>
  <si>
    <t>Tree Planting in South African townships</t>
  </si>
  <si>
    <t>Food and Trees for Africa (FTFA)</t>
  </si>
  <si>
    <t>VCS721</t>
  </si>
  <si>
    <t>Peri-urban bamboo planting around South African townships</t>
  </si>
  <si>
    <t>VCS722</t>
  </si>
  <si>
    <t>Guangdong Huizhou LNG Power Generation Project</t>
  </si>
  <si>
    <t>Guangdong Huizhou LNG Power Co., Ltd.</t>
  </si>
  <si>
    <t>VCS723</t>
  </si>
  <si>
    <t>0.7 MW Wind Power Generation Project of BLA Coke Private Limited</t>
  </si>
  <si>
    <t>BLA COKE PRIVATE LIMITED</t>
  </si>
  <si>
    <t>VCS724</t>
  </si>
  <si>
    <t>53.75 MW Bundled wind Power project in Tamil Nadu  and Karnataka by KBD Group, India</t>
  </si>
  <si>
    <t>VCS725</t>
  </si>
  <si>
    <t>Shibeishan Wind Power Generation Project in Huilai County, Guangdong Province</t>
  </si>
  <si>
    <t>Guangdong Yudean Shibeishan Wind Power Development</t>
  </si>
  <si>
    <t>VCS726</t>
  </si>
  <si>
    <t>Lamas III-IV 37.3 MW Hydroelectric Power Plant Project, Turkey</t>
  </si>
  <si>
    <t>VCS727</t>
  </si>
  <si>
    <t>CECIC HKE Zhangbei Lvnaobao Wind Power Project</t>
  </si>
  <si>
    <t>VCS728</t>
  </si>
  <si>
    <t>CECIC Gansu Yumen Changma No.3 Wind Farm Project</t>
  </si>
  <si>
    <t>VCS729</t>
  </si>
  <si>
    <t>Culbertson Waste Heat Project</t>
  </si>
  <si>
    <t>VCS73</t>
  </si>
  <si>
    <t>Mingying 3.75MW Hydro Power Project in Guizhou Province, China</t>
  </si>
  <si>
    <t>VCS730</t>
  </si>
  <si>
    <t>Electricity generation from 17.10 MW bundled wind energy project in Maharashtra aggregated by Resurge Energy Private Limited</t>
  </si>
  <si>
    <t>VCS731</t>
  </si>
  <si>
    <t>VCS732</t>
  </si>
  <si>
    <t>Improving Energy Efficiency in Railways' Residential Quarters Eastern Region</t>
  </si>
  <si>
    <t>VCS733</t>
  </si>
  <si>
    <t>Biomass based steam generation project by Gujarat Ambuja Exports Ltd.</t>
  </si>
  <si>
    <t>Gujarat Ambuja Exports Limited</t>
  </si>
  <si>
    <t>VCS734</t>
  </si>
  <si>
    <t>Wind power project by Patnaik Minerals Pvt. Ltd.</t>
  </si>
  <si>
    <t>Patnaik Minerals Private Limited (PMPL)</t>
  </si>
  <si>
    <t>VCS735</t>
  </si>
  <si>
    <t>Wind power project by PMPL in Maharashtra</t>
  </si>
  <si>
    <t>VCS736</t>
  </si>
  <si>
    <t>Guyuan Wuhuaping 49.5 MW Wind Power Project</t>
  </si>
  <si>
    <t>Construction Investment Yanshan Wind Energy</t>
  </si>
  <si>
    <t>VCS737</t>
  </si>
  <si>
    <t>TIST Program in Kenya, VCS 005</t>
  </si>
  <si>
    <t>VCS738</t>
  </si>
  <si>
    <t>VCS739</t>
  </si>
  <si>
    <t>Pawan Urja Vistaran: Small entities combined wind power project in India - 2002-03</t>
  </si>
  <si>
    <t>VCS740</t>
  </si>
  <si>
    <t>PrairieWinds ND1 (PWND1) Emissions Reduction Project</t>
  </si>
  <si>
    <t>Basin Electric Power Cooperative</t>
  </si>
  <si>
    <t>VCS741</t>
  </si>
  <si>
    <t>Pawan Urja Vistaran: Small entities combined wind power project in India - 2006</t>
  </si>
  <si>
    <t>VCS743</t>
  </si>
  <si>
    <t>Pawan Urja Vistaran: Small entities combined wind power project in India - 2007</t>
  </si>
  <si>
    <t>VCS744</t>
  </si>
  <si>
    <t>Pawan Urja Vistaran: Small entities combined wind power project in India - 2008</t>
  </si>
  <si>
    <t>VCS745</t>
  </si>
  <si>
    <t>Pawan Urja Vistaran: Small entities combined wind power project in India - 2005</t>
  </si>
  <si>
    <t>VCS746</t>
  </si>
  <si>
    <t>Pawan Urja Vistaran: Small entities combined wind power project in India - 2004</t>
  </si>
  <si>
    <t>VCS747</t>
  </si>
  <si>
    <t>Sefakoy Hydroelectric Power Plant</t>
  </si>
  <si>
    <t>VCS748</t>
  </si>
  <si>
    <t>MRO Grouped Wind Projects Phase I</t>
  </si>
  <si>
    <t>VCS749</t>
  </si>
  <si>
    <t>Grid Connected Renewable Power Generation from Wind Mills by L.S Mills</t>
  </si>
  <si>
    <t>VCS75</t>
  </si>
  <si>
    <t>5.4 MW Grouped Wind Power Project in Gujarat &amp; Maharashtra (India) by Rohan Builders (India) Pvt Ltd.</t>
  </si>
  <si>
    <t>Rohan Builders (India)</t>
  </si>
  <si>
    <t>VCS750</t>
  </si>
  <si>
    <t>10.2 MW Wind Power Project by Ruchi Infrastructure Limited</t>
  </si>
  <si>
    <t>Ruchi Infrastructure Limited</t>
  </si>
  <si>
    <t>VCS751</t>
  </si>
  <si>
    <t>22.5 MW Wind Power Project by Ruchi Soya Industries Limited at Palsodi, District-Ratlam, Madhya Pradesh</t>
  </si>
  <si>
    <t>Ruchi Soya Industries Limited</t>
  </si>
  <si>
    <t>VCS752</t>
  </si>
  <si>
    <t>YEDISU 22.71 MW HYDROELECTRIC POWER PLANT PROJECT</t>
  </si>
  <si>
    <t>VCS753</t>
  </si>
  <si>
    <t>The Cevizlik Run-of-River Hydroelectric Power Plant</t>
  </si>
  <si>
    <t>VCS754</t>
  </si>
  <si>
    <t>Hubei Lichuan Longqiao Hydropower Station</t>
  </si>
  <si>
    <t>Lichuan Yu River Hydropower Co., Ltd.</t>
  </si>
  <si>
    <t>VCS755</t>
  </si>
  <si>
    <t>OTLUCA HPPs run-of-river hydro project</t>
  </si>
  <si>
    <t>VCS756</t>
  </si>
  <si>
    <t>Crow Lake Wind Emissions Reduction Project</t>
  </si>
  <si>
    <t>VCS757</t>
  </si>
  <si>
    <t>Enercon Wind Farms in Karnataka Bundled Project  73.60 MW</t>
  </si>
  <si>
    <t>VCS758</t>
  </si>
  <si>
    <t>Saracbendi HPP Run-of-River Hydro Project</t>
  </si>
  <si>
    <t>VCS759</t>
  </si>
  <si>
    <t>Camlica-3 HPP, Run-of-River Hydro Project, Turkey</t>
  </si>
  <si>
    <t>VCS76</t>
  </si>
  <si>
    <t>Liaoyuan Jingang cement Waste Heat Recovery</t>
  </si>
  <si>
    <t>VCS760</t>
  </si>
  <si>
    <t>Rice Husk Fired Boiler of 8 ton capacity for process steam generation, at Sara Textiles Limited, Baddi, Nalagarh, Himachal Pradesh</t>
  </si>
  <si>
    <t>Sara Textiles Ltd.</t>
  </si>
  <si>
    <t>VCS761</t>
  </si>
  <si>
    <t>Doruk HPP Run-of-River Hydro Project</t>
  </si>
  <si>
    <t>Yeni Doruk Enerji Elektrik Uretim A.S.</t>
  </si>
  <si>
    <t>VCS762</t>
  </si>
  <si>
    <t>Grid connected electricity generation from renewable sources: Uzuncayir 82.0 MW Hydroelectric Power Plant Project, Turkey</t>
  </si>
  <si>
    <t>VCS763</t>
  </si>
  <si>
    <t>Dogancay HPPs run-of-river hydro project</t>
  </si>
  <si>
    <t>Elen Enerji Uretimi Sanayi Ticaret A.S.</t>
  </si>
  <si>
    <t>VCS764</t>
  </si>
  <si>
    <t>Yunnan Maguan Laqi Hydropower Project</t>
  </si>
  <si>
    <t>VCS765</t>
  </si>
  <si>
    <t>Jet Engine Washing and Emissions Reduction for Airlines</t>
  </si>
  <si>
    <t>VM0013</t>
  </si>
  <si>
    <t>VCS766</t>
  </si>
  <si>
    <t>Teesta- V Hydro Power project in Sikkim</t>
  </si>
  <si>
    <t>VCS767</t>
  </si>
  <si>
    <t>Wuhe Kaidi Biomass Power Project</t>
  </si>
  <si>
    <t>Wuhe Kaidi Green Energy Development Co., Ltd</t>
  </si>
  <si>
    <t>VCS768</t>
  </si>
  <si>
    <t>Dalmia Chini Mills Jawaharpur Project</t>
  </si>
  <si>
    <t>Dalmia Bharat Sugar and Industries Limited</t>
  </si>
  <si>
    <t>VCS769</t>
  </si>
  <si>
    <t>Methane recovery and utilisation project at United Plantations Berhad, Jendarata Palm Oil Mill, Malaysia</t>
  </si>
  <si>
    <t>ACM0013</t>
  </si>
  <si>
    <t>United Plantations Berhad</t>
  </si>
  <si>
    <t>VCS77</t>
  </si>
  <si>
    <t>Yangcun Hydropower Station Project</t>
  </si>
  <si>
    <t>Sichuan Daduhe Power Co., Ltd</t>
  </si>
  <si>
    <t>VCS770</t>
  </si>
  <si>
    <t>2.10MW Wind Project in Rajasthan</t>
  </si>
  <si>
    <t>Arvind Construction Private Limited</t>
  </si>
  <si>
    <t>VCS771</t>
  </si>
  <si>
    <t>VCS772</t>
  </si>
  <si>
    <t>3.75 MW Wind Energy by Mrs. Revathi Raju at Gadag District of Karnataka State</t>
  </si>
  <si>
    <t>Mrs. Revathi Raju</t>
  </si>
  <si>
    <t>VCS773</t>
  </si>
  <si>
    <t>8MW Waste Heat Recovery Based Power Project by Sree Rengaraaj Power India Private Limited</t>
  </si>
  <si>
    <t>VCS774</t>
  </si>
  <si>
    <t>Reforestation Across the Lower Mississippi Valley</t>
  </si>
  <si>
    <t>Dynegy Inc.</t>
  </si>
  <si>
    <t>VCS775</t>
  </si>
  <si>
    <t>Mercer Vu Farms, Inc.</t>
  </si>
  <si>
    <t>VCS776</t>
  </si>
  <si>
    <t>Weatherization of Low-Income Dwellings in Maine</t>
  </si>
  <si>
    <t>Maine Housing</t>
  </si>
  <si>
    <t>VCS777</t>
  </si>
  <si>
    <t>8.6 MW Captive Wind Energy Project in Tamil Nadu</t>
  </si>
  <si>
    <t>VCS778</t>
  </si>
  <si>
    <t>Pirinclik HPP run-of-river hydro project</t>
  </si>
  <si>
    <t>Enbati Elektrik Uretim Sanayi ve Ticaret A.S</t>
  </si>
  <si>
    <t>VCS779</t>
  </si>
  <si>
    <t>Tongcheng Kaidi Biomass Power Project</t>
  </si>
  <si>
    <t>Tongcheng Kaidi Green Energy Development Co., Ltd.</t>
  </si>
  <si>
    <t>VCS78</t>
  </si>
  <si>
    <t>NOBRECEL Biomass energy project</t>
  </si>
  <si>
    <t>VCS780</t>
  </si>
  <si>
    <t>Dempsey Ridge Wind Project</t>
  </si>
  <si>
    <t>Dempsey Ridge Wind Farm, LLC</t>
  </si>
  <si>
    <t>VCS781</t>
  </si>
  <si>
    <t>Arbec Forest Products G.P.</t>
  </si>
  <si>
    <t>VCS782</t>
  </si>
  <si>
    <t>Grid connected wind energy project in Tamil Nadu by Super Wind Project Private Ltd.</t>
  </si>
  <si>
    <t>Super Wind Project Private Ltd</t>
  </si>
  <si>
    <t>VCS783</t>
  </si>
  <si>
    <t>Bangkok Green Power Co., Ltd.</t>
  </si>
  <si>
    <t>VCS784</t>
  </si>
  <si>
    <t>1.6 MW Bundled Rice Husk Based Cogeneration Plant by M/s Milk food Limited (MFL) in Patiala (Punjab) &amp; Moradabad (U.P) Districts</t>
  </si>
  <si>
    <t>VCS785</t>
  </si>
  <si>
    <t>Zenith Green Energy Co., Ltd</t>
  </si>
  <si>
    <t>VCS786</t>
  </si>
  <si>
    <t>Hyundai Steel Waste Energy Cogeneration Project</t>
  </si>
  <si>
    <t>VCS787</t>
  </si>
  <si>
    <t>Durban Landfill-Gas Bisasar Road</t>
  </si>
  <si>
    <t>VCS788</t>
  </si>
  <si>
    <t>China Guangdong Shenzhen Qianwan LNG generation project</t>
  </si>
  <si>
    <t>Shenzhen Guangqian Electric Power Co., Ltd.</t>
  </si>
  <si>
    <t>VCS789</t>
  </si>
  <si>
    <t>Inner Mongolia Bayinxile Wind Power Project</t>
  </si>
  <si>
    <t>China Resources Wind Power Inner Mongolia Bayinxil</t>
  </si>
  <si>
    <t>VCS79</t>
  </si>
  <si>
    <t>New Zealand Household Energy Efficient Lighting Projects (HELP)</t>
  </si>
  <si>
    <t>AM0046</t>
  </si>
  <si>
    <t>Energy Mad Limited</t>
  </si>
  <si>
    <t>VCS790</t>
  </si>
  <si>
    <t>Roaring 40s Wind Farms (Khandke) Private Limited - Phase III</t>
  </si>
  <si>
    <t>CLP Wind Farms (Khandke) Private Limited</t>
  </si>
  <si>
    <t>VCS791</t>
  </si>
  <si>
    <t>VCS792</t>
  </si>
  <si>
    <t>Tadi 16 MW Hydropower Project in Zhejiang Province</t>
  </si>
  <si>
    <t>Quzhou Tadi Hydro Complex Development Co., Ltd.</t>
  </si>
  <si>
    <t>VCS793</t>
  </si>
  <si>
    <t>China Resources Wind Power (Huilai) Co., Ltd.</t>
  </si>
  <si>
    <t>VCS794</t>
  </si>
  <si>
    <t>Dahao Wind Power Project</t>
  </si>
  <si>
    <t>VCS795</t>
  </si>
  <si>
    <t>Dalmia Chini Mills Nigohi Project</t>
  </si>
  <si>
    <t>VCS796</t>
  </si>
  <si>
    <t>Alto Huayabamba</t>
  </si>
  <si>
    <t>VCS797</t>
  </si>
  <si>
    <t>Jingshan Kaidi Biomass Power Project</t>
  </si>
  <si>
    <t>Jingshan Kaidi Green Energy Development Co., Ltd.</t>
  </si>
  <si>
    <t>VCS798</t>
  </si>
  <si>
    <t>Guangdong Guanshan Wind Power Project</t>
  </si>
  <si>
    <t>VCS799</t>
  </si>
  <si>
    <t>Bukaleba Forest Project</t>
  </si>
  <si>
    <t>VCS8</t>
  </si>
  <si>
    <t>VCS80</t>
  </si>
  <si>
    <t>VCS800</t>
  </si>
  <si>
    <t>10.30 MW Grouped Wind Power Project in India.</t>
  </si>
  <si>
    <t>VCS801</t>
  </si>
  <si>
    <t>10 MW Biomass Based Power Generation Project by Rake Power Limited at Ramtek, Nagpur</t>
  </si>
  <si>
    <t>Rake Power Limited</t>
  </si>
  <si>
    <t>VCS802</t>
  </si>
  <si>
    <t>Tra Linh 3 Hydropower Project</t>
  </si>
  <si>
    <t>VCS803</t>
  </si>
  <si>
    <t>9 MW grid connected bundled wind electricity generation project at Tirunelveli, Tamilnadu</t>
  </si>
  <si>
    <t>VCS804</t>
  </si>
  <si>
    <t>Datang Jilin Shuangliao Wind Farm Project</t>
  </si>
  <si>
    <t>Climate Change Capital Carbon Fund S.a.r.l.</t>
  </si>
  <si>
    <t>VCS805</t>
  </si>
  <si>
    <t>VCS806</t>
  </si>
  <si>
    <t>YESIL HYDROELECTRIC POWER PLANT (HEPP)</t>
  </si>
  <si>
    <t>VCS807</t>
  </si>
  <si>
    <t>Hebei Chongli County Qingsanying Second Phase 49.3MW Wind Power Project</t>
  </si>
  <si>
    <t>VCS808</t>
  </si>
  <si>
    <t>Yuxian Baiyantuo 49.3 MW Wind Power Project</t>
  </si>
  <si>
    <t>VCS809</t>
  </si>
  <si>
    <t>AL-Wind Energy</t>
  </si>
  <si>
    <t>VCS81</t>
  </si>
  <si>
    <t>VCS810</t>
  </si>
  <si>
    <t>VCS811</t>
  </si>
  <si>
    <t>Nam Ngan Hydropower Project</t>
  </si>
  <si>
    <t>VCS812</t>
  </si>
  <si>
    <t>Bull Run Overseas Forest Carbon Project</t>
  </si>
  <si>
    <t>Bull Run Overseas Ltd.</t>
  </si>
  <si>
    <t>VCS813</t>
  </si>
  <si>
    <t>Inner Mongolia Chifeng Gaofeng Wind Power Project</t>
  </si>
  <si>
    <t>Chifeng Xinsheng Wind Power Co., Ltd</t>
  </si>
  <si>
    <t>VCS814</t>
  </si>
  <si>
    <t>Hebei Yuxian Second Phase 49.5MW Wind Power Project</t>
  </si>
  <si>
    <t>VCS815</t>
  </si>
  <si>
    <t>Chifeng Sunjiaying Wind Power Project</t>
  </si>
  <si>
    <t>VCS816</t>
  </si>
  <si>
    <t>VCS817</t>
  </si>
  <si>
    <t>Datong River Zhuchaxia Hydropower Station</t>
  </si>
  <si>
    <t>GEPIC Darong Electric Power Company Ltd.</t>
  </si>
  <si>
    <t>VCS818</t>
  </si>
  <si>
    <t>Protection of the Bolivian Amazon Forest</t>
  </si>
  <si>
    <t>Fermin Aldabe</t>
  </si>
  <si>
    <t>VCS819</t>
  </si>
  <si>
    <t>Mariposas Hydroelectric Project</t>
  </si>
  <si>
    <t>VCS82</t>
  </si>
  <si>
    <t>Wastewater Treatment with Biogas Production (UASB) and Heat Utilization at General Starch Co Ltd.</t>
  </si>
  <si>
    <t>Papop Renewable Company Limited</t>
  </si>
  <si>
    <t>VCS820</t>
  </si>
  <si>
    <t>RFC Grouped Wind Projects Phase I</t>
  </si>
  <si>
    <t>VCS821</t>
  </si>
  <si>
    <t>13.95 MW grid connected wind electricity generation by SRF Limited</t>
  </si>
  <si>
    <t>SRF Limited</t>
  </si>
  <si>
    <t>VCS822</t>
  </si>
  <si>
    <t>BATICIM BATI ANADOLU CIMENTO SANAYII A.S. 9 MW Cement WHR Project</t>
  </si>
  <si>
    <t>Baticim Bati Anadolu Cimento Sanayii A.S.</t>
  </si>
  <si>
    <t>VCS823</t>
  </si>
  <si>
    <t>Datong River Tianwanggou Hydropower Station</t>
  </si>
  <si>
    <t>VCS824</t>
  </si>
  <si>
    <t>TIST Program in Uganda, VCS 001</t>
  </si>
  <si>
    <t>VCS825</t>
  </si>
  <si>
    <t>TIST Program in Uganda, VCS 002</t>
  </si>
  <si>
    <t>VCS826</t>
  </si>
  <si>
    <t>TIST Program in Uganda, VCS 004</t>
  </si>
  <si>
    <t>VCS827</t>
  </si>
  <si>
    <t>TIST Program in Uganda, VCS 003</t>
  </si>
  <si>
    <t>VCS828</t>
  </si>
  <si>
    <t>12.25 MW Bundled Wind Power Project in India</t>
  </si>
  <si>
    <t>VCS829</t>
  </si>
  <si>
    <t>Jatropha Curcas grouped project in Mali</t>
  </si>
  <si>
    <t>VCS83</t>
  </si>
  <si>
    <t>VCS830</t>
  </si>
  <si>
    <t>Beijing Guanting Wind Power Project Phase II and Phase II addition</t>
  </si>
  <si>
    <t>Beijing Jingneng Clean Energy Co., Ltd.</t>
  </si>
  <si>
    <t>VCS831</t>
  </si>
  <si>
    <t>VCS832</t>
  </si>
  <si>
    <t>Cikel Brazilian Amazon REDD APD Project   Avoiding Planned Deforestation</t>
  </si>
  <si>
    <t>VCS833</t>
  </si>
  <si>
    <t>Winchester Landfill Gas Project</t>
  </si>
  <si>
    <t>County of Frederick Public Works Department</t>
  </si>
  <si>
    <t>VCS834</t>
  </si>
  <si>
    <t>FULTON COUNTY MUD ROAD LANDFILL CARBON OFFSET PROJECT</t>
  </si>
  <si>
    <t>Fulton County Department of Solid Waste</t>
  </si>
  <si>
    <t>VCS835</t>
  </si>
  <si>
    <t>44.40 MW Wind Energy Project by Ruchi Soya Industries Limited, India</t>
  </si>
  <si>
    <t>VCS836</t>
  </si>
  <si>
    <t>Song Ong Hydropower Project</t>
  </si>
  <si>
    <t>Song Ong Hydropower Joint Stock Company</t>
  </si>
  <si>
    <t>VCS837</t>
  </si>
  <si>
    <t>Natural Gas Based Combined Cycle Power Generation, at Kothapeta, East Godavari, Andhra Pradesh, India</t>
  </si>
  <si>
    <t>Konaseema Gas Power Ltd</t>
  </si>
  <si>
    <t>VCS838</t>
  </si>
  <si>
    <t>Tensas River Basin Project</t>
  </si>
  <si>
    <t>VCS839</t>
  </si>
  <si>
    <t>Bayou Bartholomew Climate Action Project</t>
  </si>
  <si>
    <t>VCS84</t>
  </si>
  <si>
    <t>BEIJING 48 MW GUANTING WIND POWER PROJECT</t>
  </si>
  <si>
    <t>Beijing Jingeng Energy Technology Investment Compa</t>
  </si>
  <si>
    <t>VCS840</t>
  </si>
  <si>
    <t>WIND POWER PROJECT BY M/S DHARIWAL INDUSTRIES LTD. AND M/S R. M. DHARIWAL (HUF)</t>
  </si>
  <si>
    <t>VCS841</t>
  </si>
  <si>
    <t>1 MW Grid Interactive Solar PV Power Generation Project of MSPGCL</t>
  </si>
  <si>
    <t>Maharashtra State Power Generation Company Limited</t>
  </si>
  <si>
    <t>VCS842</t>
  </si>
  <si>
    <t>BUNDLED WIND POWER PROJECT IN RAJASTHAN BY FRIENDS GROUP</t>
  </si>
  <si>
    <t>Friends Salt Works &amp;Allied Industries</t>
  </si>
  <si>
    <t>VCS843</t>
  </si>
  <si>
    <t>Ban Coc Hydropower Project</t>
  </si>
  <si>
    <t>Que Phong Hydropower Joint Stock Company</t>
  </si>
  <si>
    <t>VCS844</t>
  </si>
  <si>
    <t>VCS845</t>
  </si>
  <si>
    <t>BRASCARBON Methane Recovery Project BCA-BRA-08, Brazil</t>
  </si>
  <si>
    <t>Brascarbon Cosultoria Projetos e Represetacao SA</t>
  </si>
  <si>
    <t>VCS846</t>
  </si>
  <si>
    <t>BRASCARBON Methane Recovery Project BCA-BRA-05, Brazil</t>
  </si>
  <si>
    <t>VCS847</t>
  </si>
  <si>
    <t>BRASCARBON Methane Recovery Project BCA-BRA-07, Brazil</t>
  </si>
  <si>
    <t>VCS848</t>
  </si>
  <si>
    <t>Jilin Changling Wind Farm Phase II Project</t>
  </si>
  <si>
    <t>SinoHydro CLP Wind Power Co., Ltd</t>
  </si>
  <si>
    <t>VCS849</t>
  </si>
  <si>
    <t>Inner Mongolia Ximeng Zheligentu Wind Farm Phase I Project</t>
  </si>
  <si>
    <t>Beijing International New Energy Co., Ltd.</t>
  </si>
  <si>
    <t>VCS85</t>
  </si>
  <si>
    <t>Shizibao Hydropower Station Project</t>
  </si>
  <si>
    <t>VCS850</t>
  </si>
  <si>
    <t>Inner Mongolia Jingneng Saihan Wind Farm Phase I Project</t>
  </si>
  <si>
    <t>VCS851</t>
  </si>
  <si>
    <t>Nam Soi &amp; Nam Cong Hydropower Project</t>
  </si>
  <si>
    <t>North-West Electric Investment &amp; Development JSC</t>
  </si>
  <si>
    <t>VCS852</t>
  </si>
  <si>
    <t>Rio Bravo Climate Action Project</t>
  </si>
  <si>
    <t>Programme for Belize</t>
  </si>
  <si>
    <t>VCS853</t>
  </si>
  <si>
    <t>5 MW Wind power project by UIC Udyog Limited</t>
  </si>
  <si>
    <t>UIC UDYOG LIMITED,KOLKATA</t>
  </si>
  <si>
    <t>VCS854</t>
  </si>
  <si>
    <t>Waste Gas-based Cogeneration Project at Alexandria Carbon Black</t>
  </si>
  <si>
    <t>Alexandria Carbon Black Co. S.A.E.</t>
  </si>
  <si>
    <t>VCS855</t>
  </si>
  <si>
    <t>3 MW wind farm project for Gupta Coalfields &amp; Washeries Limited</t>
  </si>
  <si>
    <t>Gupta Coalfields &amp; Washeries Limited</t>
  </si>
  <si>
    <t>VCS856</t>
  </si>
  <si>
    <t>Anthrotect S.A.S.</t>
  </si>
  <si>
    <t>VCS857</t>
  </si>
  <si>
    <t>9.9 MW Bundled Wind Power Project in Maharashtra by REI Agro Limited</t>
  </si>
  <si>
    <t>VCS858</t>
  </si>
  <si>
    <t>10.2 MW Grid Connected Wind Energy Project in Gujarat, India</t>
  </si>
  <si>
    <t>VCS859</t>
  </si>
  <si>
    <t>Bataan 2020 12.5 MW Power Rice Hull Cogeneration Project</t>
  </si>
  <si>
    <t>Bataan 2020, Inc</t>
  </si>
  <si>
    <t>VCS86</t>
  </si>
  <si>
    <t>Xiangjian Hydropower Station Units 3 and 4 Project</t>
  </si>
  <si>
    <t>VCS860</t>
  </si>
  <si>
    <t>AMA08-W-22, METHANE RECOVERY IN WASTEWATER TREATMENT JOHOR, MALAYSIA</t>
  </si>
  <si>
    <t>AES AgriVerde Ltd.</t>
  </si>
  <si>
    <t>VCS861</t>
  </si>
  <si>
    <t>AMA08-W-21, METHANE RECOVERY IN WASTEWATER TREATMENT JOHOR, MALAYSIA</t>
  </si>
  <si>
    <t>VCS862</t>
  </si>
  <si>
    <t>AMA08-W-24, METHANE RECOVERY IN WASTEWATER TREATMENT PAHANG, MALAYSIA</t>
  </si>
  <si>
    <t>VCS863</t>
  </si>
  <si>
    <t>AMA08-W-25, METHANE RECOVERY IN WASTEWATER TREATMENT PAHANG, MALAYSIA</t>
  </si>
  <si>
    <t>VCS864</t>
  </si>
  <si>
    <t>AMA08-W-23, METHANE RECOVERY IN WASTEWATER TREATMENT SARAWAK, MALAYSIA</t>
  </si>
  <si>
    <t>VCS865</t>
  </si>
  <si>
    <t>MY08-WWP-26, METHANE RECOVERY IN WASTEWATER TREATMENT PAHANG, MALAYSIA</t>
  </si>
  <si>
    <t>VCS866</t>
  </si>
  <si>
    <t>METHANE RECOVERY IN WASTEWATER TREATMENT, PROJECT AIN07-W-05, SUMATERA UTARA, INDONESIA</t>
  </si>
  <si>
    <t>VCS867</t>
  </si>
  <si>
    <t>AMA08-W-10, METHANE RECOVERY IN WASTEWATER TREATMENT, KEDAH, MALAYSIA</t>
  </si>
  <si>
    <t>VCS868</t>
  </si>
  <si>
    <t>REDD project in Brazil nut concessions in Madre de Dios, Peru</t>
  </si>
  <si>
    <t>VCS869</t>
  </si>
  <si>
    <t>2 x 3.5 MW Ullunkal Hydro Power Project in Kerala, India.</t>
  </si>
  <si>
    <t>EDCL Power Projects Limited</t>
  </si>
  <si>
    <t>VCS87</t>
  </si>
  <si>
    <t>Xiangshuihe Hydropower Station Project</t>
  </si>
  <si>
    <t>VCS870</t>
  </si>
  <si>
    <t>Wind Power Project by M/s Chhotabhai Jethabhai Patel &amp; Co. (CJP) at Sinnar, Maharashtra</t>
  </si>
  <si>
    <t>M/s Chhotabhai Jethabhai Patel &amp; Co.</t>
  </si>
  <si>
    <t>VCS871</t>
  </si>
  <si>
    <t>16.65 MW Bundled Wind Power Project in Tamilnadu</t>
  </si>
  <si>
    <t>Vestas Wind Technology India Private Limited</t>
  </si>
  <si>
    <t>VCS872</t>
  </si>
  <si>
    <t>Afognak Forest Carbon Project</t>
  </si>
  <si>
    <t>VCS873</t>
  </si>
  <si>
    <t>Gansu Guazhou Beidaqiao Wind Power Project</t>
  </si>
  <si>
    <t>Longyuan (Jiuquan) Wind Power Co., Ltd.</t>
  </si>
  <si>
    <t>VCS874</t>
  </si>
  <si>
    <t>High Capacity Segregated Corridor (COSAC I)</t>
  </si>
  <si>
    <t>Metropolitan Institute  PROTRANSPORTE of Lima</t>
  </si>
  <si>
    <t>VCS875</t>
  </si>
  <si>
    <t>FLORESTAL SANTA MARIA PROJECT</t>
  </si>
  <si>
    <t>VCS876</t>
  </si>
  <si>
    <t>Shree Nakoda Ispat Ltd 12MW Biomass power generation project</t>
  </si>
  <si>
    <t>Shree Nakoda Ispat Ltd</t>
  </si>
  <si>
    <t>VCS877</t>
  </si>
  <si>
    <t>Sichuan Huadian Xixi River Hydro-electricity Development Co., Ltd. Luogu Hydroelectric Project</t>
  </si>
  <si>
    <t>Sichuan Huadian Xixi River Hydroelec. Dev. Co., Lt</t>
  </si>
  <si>
    <t>VCS878</t>
  </si>
  <si>
    <t>BRASCARBON Methane Recovery Project BCA-BRA-02, Brazil.</t>
  </si>
  <si>
    <t>VCS879</t>
  </si>
  <si>
    <t>Wewoka Small Scale Landfill Gas Recovery and Thermal Energy Generation Project</t>
  </si>
  <si>
    <t>VCS88</t>
  </si>
  <si>
    <t>Sanchawan 32MW Hydro Power Project</t>
  </si>
  <si>
    <t>Guizhou Anshun Sanchawan Hydropower Co., Ltd.</t>
  </si>
  <si>
    <t>VCS880</t>
  </si>
  <si>
    <t>PC3 - Investment Joint Stock Company</t>
  </si>
  <si>
    <t>VCS881</t>
  </si>
  <si>
    <t>OLKARIA III PHASE 2 GEOTHERMAL EXPANSION PROJECT IN KENYA</t>
  </si>
  <si>
    <t>JPMorgan Ventures Energy Corportaion</t>
  </si>
  <si>
    <t>VCS882</t>
  </si>
  <si>
    <t>Sichuan Huadian Xixi River Hydro-electricity Development Co., Ltd. Diluo Hydroelectric Project</t>
  </si>
  <si>
    <t>VCS883</t>
  </si>
  <si>
    <t>Madushan Hydropower Project on Honghe River in Yunnan Province, China</t>
  </si>
  <si>
    <t>VCS884</t>
  </si>
  <si>
    <t>Nansha Hydro Power Project in Yunnan Province China</t>
  </si>
  <si>
    <t>VCS885</t>
  </si>
  <si>
    <t>Biomass based power generation project in Maharashtra, India</t>
  </si>
  <si>
    <t>M/s. A.A. Energy Limited</t>
  </si>
  <si>
    <t>VCS886</t>
  </si>
  <si>
    <t>Reforestation of degraded lands in the Valle California of Patagonia, Chile</t>
  </si>
  <si>
    <t>VCS887</t>
  </si>
  <si>
    <t>Hightrack International (Hong Kong) Technology Lim</t>
  </si>
  <si>
    <t>VCS888</t>
  </si>
  <si>
    <t>Anaerobic digestion at Armenis Farm Ltd., Cyprus</t>
  </si>
  <si>
    <t>Cyprus</t>
  </si>
  <si>
    <t>Armenis Farm Ltd.</t>
  </si>
  <si>
    <t>VCS889</t>
  </si>
  <si>
    <t>BRASCARBON Methane Recovery Project BCA-BRA-03.</t>
  </si>
  <si>
    <t>Brascarbon Cosultoria, Projetos e Represetacao Ltd</t>
  </si>
  <si>
    <t>VCS89</t>
  </si>
  <si>
    <t>Xinjiang Dabancheng Sanchang First Phase Wind Farm Project</t>
  </si>
  <si>
    <t>VCS890</t>
  </si>
  <si>
    <t>Inner Mongolia Wengniute Banner Wudaogou Wind Power Project (II)</t>
  </si>
  <si>
    <t>VCS891</t>
  </si>
  <si>
    <t>Bundled Wind Power generation project by Savita Oil Technologies Ltd., India</t>
  </si>
  <si>
    <t>VCS892</t>
  </si>
  <si>
    <t>Hebei Chengde Weichang Yudaokou Pasture 150MW Wind Farm Project</t>
  </si>
  <si>
    <t>VCS893</t>
  </si>
  <si>
    <t>Kale HES Hydro Power Project</t>
  </si>
  <si>
    <t>VCS894</t>
  </si>
  <si>
    <t>Yunnan Sinanjiang Hydropower Project</t>
  </si>
  <si>
    <t>Yunnan Dianneng Sinanjiang Hydropower Development</t>
  </si>
  <si>
    <t>VCS895</t>
  </si>
  <si>
    <t>20.8 MW Grid connected wind electricity generation project at Dhule, Maharashtra.</t>
  </si>
  <si>
    <t>VCS896</t>
  </si>
  <si>
    <t>VCS897</t>
  </si>
  <si>
    <t>VCS898</t>
  </si>
  <si>
    <t>Fuelling a greener future for farmers in Malawi through the use of Jatropha curcas</t>
  </si>
  <si>
    <t>Bio Energy Resources Limited (BERL)</t>
  </si>
  <si>
    <t>VCS899</t>
  </si>
  <si>
    <t>TIST Program in Kenya, VCS 006</t>
  </si>
  <si>
    <t>VCS9</t>
  </si>
  <si>
    <t>Worcester County Renewable Energy Landfill Gas Collection and Combustion Project</t>
  </si>
  <si>
    <t>TerraPass</t>
  </si>
  <si>
    <t>VCS90</t>
  </si>
  <si>
    <t>Dongliuxi Erji 12.6 MW Hydropower Project in Hubei Province</t>
  </si>
  <si>
    <t>Essent Trading</t>
  </si>
  <si>
    <t>VCS900</t>
  </si>
  <si>
    <t>Za Hung Joint Stock Company</t>
  </si>
  <si>
    <t>VCS901</t>
  </si>
  <si>
    <t>Los Caracoles Hydroelectric Project</t>
  </si>
  <si>
    <t>VCS902</t>
  </si>
  <si>
    <t>KARIBA REDD+ PROJECT</t>
  </si>
  <si>
    <t>Carbon Green Investments (Guernsey)</t>
  </si>
  <si>
    <t>VCS903</t>
  </si>
  <si>
    <t>Hebei Guyuan County Dongxinying 199.5 MW Wind Power Project</t>
  </si>
  <si>
    <t>VCS904</t>
  </si>
  <si>
    <t>Royal Government of Cambodia-Forestry Admin</t>
  </si>
  <si>
    <t>VCS905</t>
  </si>
  <si>
    <t>The Yokuslu- Kalkandere Hydroelectric Power Plant</t>
  </si>
  <si>
    <t>VCS906</t>
  </si>
  <si>
    <t>Fujian Zhangpu Liuao 3rd phase Wind Power Project</t>
  </si>
  <si>
    <t>Datang Zhangzhou Wind Power Co. Ltd</t>
  </si>
  <si>
    <t>VCS907</t>
  </si>
  <si>
    <t>Baicheng Rice Husk Thermal Energy Generation Project</t>
  </si>
  <si>
    <t>VCS908</t>
  </si>
  <si>
    <t>Rice Husk Based Thermal Energy Generation Project at Thot Not</t>
  </si>
  <si>
    <t>VCS909</t>
  </si>
  <si>
    <t>Grid Connected Wind Power Project in Tamil Nadu</t>
  </si>
  <si>
    <t>VCS91</t>
  </si>
  <si>
    <t>Changshatou 10MW Hydropower Project in Hubei Province</t>
  </si>
  <si>
    <t>VCS910</t>
  </si>
  <si>
    <t>Wind energy project in Samana, Gujarat and Saundatti, Karnataka</t>
  </si>
  <si>
    <t>VCS911</t>
  </si>
  <si>
    <t>Grid Connected Wind Energy Project in Tamil Nadu</t>
  </si>
  <si>
    <t>VCS912</t>
  </si>
  <si>
    <t>Gunder Hydro Power Project, Turkey</t>
  </si>
  <si>
    <t>Arik Enerji Uretim A.S.</t>
  </si>
  <si>
    <t>VCS913</t>
  </si>
  <si>
    <t>Siam Quality Starch Wastewater Treatment and Energy Generation Project in Chaiyaphum, Thailand</t>
  </si>
  <si>
    <t>Siam Quality Starch Co., Ltd.</t>
  </si>
  <si>
    <t>VCS914</t>
  </si>
  <si>
    <t>Golova and Sevindik HPPs of Subehri Hydropower Project</t>
  </si>
  <si>
    <t>YPM Elektrik Uretim A.p</t>
  </si>
  <si>
    <t>VCS915</t>
  </si>
  <si>
    <t>WIND POWER BASED ELECTRICITY GENERATION PROJECT IN INDIA BY DLF HOME DEVELOPERS LIMITED</t>
  </si>
  <si>
    <t>VCS916</t>
  </si>
  <si>
    <t>Slate Ridge Digester Grid Connected Methane Recovery Project</t>
  </si>
  <si>
    <t>Slate Ridge Dairy Farm, Inc.</t>
  </si>
  <si>
    <t>VCS917</t>
  </si>
  <si>
    <t>ASLANCIK HYDRO POWER PLANT PROJECT</t>
  </si>
  <si>
    <t>VCS918</t>
  </si>
  <si>
    <t>BALKUSAN HYDROELECTRIC POWER PLANT</t>
  </si>
  <si>
    <t>VCS919</t>
  </si>
  <si>
    <t>LOWER MISSISSIPPI VALLEY GROUPED AFFORESTATION PROJECT</t>
  </si>
  <si>
    <t>VCS92</t>
  </si>
  <si>
    <t>300MW Hydropower project by JHPL</t>
  </si>
  <si>
    <t>Jaiprakash Hydro Power Limited</t>
  </si>
  <si>
    <t>VCS920</t>
  </si>
  <si>
    <t>IBERPAPEL SILVIPASTURAL SYSTEM ON DEGRADED LAND</t>
  </si>
  <si>
    <t>Los Eucaliptus S.A.</t>
  </si>
  <si>
    <t>VCS921</t>
  </si>
  <si>
    <t>Inner Mongolia Jingneng Saihan Wind Farm Phase II Project</t>
  </si>
  <si>
    <t>VCS922</t>
  </si>
  <si>
    <t>Plantation Project on wastelands by Sun Plant Agro Limited</t>
  </si>
  <si>
    <t>Sun Plant Agro Limited</t>
  </si>
  <si>
    <t>VCS923</t>
  </si>
  <si>
    <t>Wind power project in Tirunelveli, Tamil Nadu by TVS Energy Limited</t>
  </si>
  <si>
    <t>TVS Energy Limited</t>
  </si>
  <si>
    <t>VCS924</t>
  </si>
  <si>
    <t>Tuppadahalli Wind Energy Project</t>
  </si>
  <si>
    <t>Tuppadahalli Energy India Pvt. Ltd.</t>
  </si>
  <si>
    <t>VCS925</t>
  </si>
  <si>
    <t>Bundled Wind Power Project by M/s D. J Malpani</t>
  </si>
  <si>
    <t>VCS926</t>
  </si>
  <si>
    <t>Wind power project by Sargam Retails Pvt. Ltd. in Gujarat, India</t>
  </si>
  <si>
    <t>Sargam Retails Pvt. Limited</t>
  </si>
  <si>
    <t>VCS927</t>
  </si>
  <si>
    <t>13.75 MW wind power project in Davangere, Karnataka, India</t>
  </si>
  <si>
    <t>VCS928</t>
  </si>
  <si>
    <t>Yunnan Mangli Hydropower Project</t>
  </si>
  <si>
    <t>Datang Mangli Hydropower Development Company Limit</t>
  </si>
  <si>
    <t>VCS929</t>
  </si>
  <si>
    <t>Energy Efficiency and Solid Waste Diversion Activities within the Quebec Sustainable Community</t>
  </si>
  <si>
    <t>VM0018</t>
  </si>
  <si>
    <t>Will Solutions Inc</t>
  </si>
  <si>
    <t>VCS93</t>
  </si>
  <si>
    <t>86 MW Hydro Project in Himachal Pradesh</t>
  </si>
  <si>
    <t>Malana Power Company Limited</t>
  </si>
  <si>
    <t>VCS930</t>
  </si>
  <si>
    <t>Wind power project by TVS Energy Limited in Theni, Tamil Nadu</t>
  </si>
  <si>
    <t>VCS931</t>
  </si>
  <si>
    <t>6.25 MW Wind Project in Tamil Nadu India</t>
  </si>
  <si>
    <t>Velatal Spinning Mills (Pvt) Limited (VSMPL)</t>
  </si>
  <si>
    <t>VCS932</t>
  </si>
  <si>
    <t>Cakrak 31.29 MW Hydroelectric Power Plant Project, Turkey</t>
  </si>
  <si>
    <t>Kalen Enerji Elektrik Uretim A.S.</t>
  </si>
  <si>
    <t>VCS933</t>
  </si>
  <si>
    <t>6.25 MW wind power project by VELATAL SPINNING MILLS PVT LTD</t>
  </si>
  <si>
    <t>VELATAL SPINNING MILLS PRIVATE LIMITED</t>
  </si>
  <si>
    <t>VCS934</t>
  </si>
  <si>
    <t>The Mai Ndombe REDD+ Project</t>
  </si>
  <si>
    <t>VCS935</t>
  </si>
  <si>
    <t>Saving the Planet, one stew at a time</t>
  </si>
  <si>
    <t>TAKE BACK THE FUTURE CC</t>
  </si>
  <si>
    <t>VCS936</t>
  </si>
  <si>
    <t>Shiyazi Hydro power Project in Guizhou Province China</t>
  </si>
  <si>
    <t>VCS937</t>
  </si>
  <si>
    <t>Southern Ute Indian Tribe Westside CBM Seep Capture &amp; Use Project</t>
  </si>
  <si>
    <t>VM0014</t>
  </si>
  <si>
    <t>Southern Ute Indian Tribe Growth Fund Department</t>
  </si>
  <si>
    <t>VCS938</t>
  </si>
  <si>
    <t>Biomass based steam generation plant by Crown Milk Specialties Private Limited (CMSPL)</t>
  </si>
  <si>
    <t>VCS939</t>
  </si>
  <si>
    <t>Les Serres du St-Laurent Inc</t>
  </si>
  <si>
    <t>VCS94</t>
  </si>
  <si>
    <t>Jiangsu Qingshi Cement Co. Ltd.</t>
  </si>
  <si>
    <t>VCS940</t>
  </si>
  <si>
    <t>Replacement of existing luminaires with LED lightings in common areas of residential buildings</t>
  </si>
  <si>
    <t>VCS941</t>
  </si>
  <si>
    <t>Efficient Cook Stove Programme: Kenya CPA No. 1</t>
  </si>
  <si>
    <t>co2balance Ltd</t>
  </si>
  <si>
    <t>VCS942</t>
  </si>
  <si>
    <t>ROCHELLE LANDFILL METHANE RECOVERY AND DESTRUCTION PROJECT</t>
  </si>
  <si>
    <t>William Charles Energy, LLC</t>
  </si>
  <si>
    <t>VCS943</t>
  </si>
  <si>
    <t>Rio Negro Ceramic  Fuel Switching Project</t>
  </si>
  <si>
    <t>VCS944</t>
  </si>
  <si>
    <t>Alto Mayo Conservation Initiative</t>
  </si>
  <si>
    <t>VCS945</t>
  </si>
  <si>
    <t>Chongqing Youyang County Youchou Hydropower Project</t>
  </si>
  <si>
    <t>VCS946</t>
  </si>
  <si>
    <t>Shoosmith Sanitary Landfill Gas Combustion Project</t>
  </si>
  <si>
    <t>Shoosmith Brothers Inc</t>
  </si>
  <si>
    <t>VCS947</t>
  </si>
  <si>
    <t>Spartanburg County Landfill Gas Combustion Project</t>
  </si>
  <si>
    <t>VCS948</t>
  </si>
  <si>
    <t>CEMEX USA: ALTERNATIVE FUELS AND BIOMASS PROJECT AT LOUISVILLE CEMENT PLANT</t>
  </si>
  <si>
    <t>Kosmos Cement Company</t>
  </si>
  <si>
    <t>VCS949</t>
  </si>
  <si>
    <t>Guodian Linghai Qingsong Wind Farm Project</t>
  </si>
  <si>
    <t>Guodian Linghai Wind Power Co., Ltd</t>
  </si>
  <si>
    <t>VCS95</t>
  </si>
  <si>
    <t>Heilongjiang Huafu Muling Wind Farm Project</t>
  </si>
  <si>
    <t>Heilongjiang Huafu Muling Wind Power Co. Ltd</t>
  </si>
  <si>
    <t>VCS950</t>
  </si>
  <si>
    <t>Liaoning Linghai Nanxiaoliu Wind Farm Project</t>
  </si>
  <si>
    <t>VCS951</t>
  </si>
  <si>
    <t>Liaoning Linghai Shengli Wind Farm Project</t>
  </si>
  <si>
    <t>VCS952</t>
  </si>
  <si>
    <t>Liaoning Xingcheng Liutaizi Wind Farm Project</t>
  </si>
  <si>
    <t>Guodian Xingcheng Wind Power Co., Ltd</t>
  </si>
  <si>
    <t>VCS953</t>
  </si>
  <si>
    <t>The Paraguay Forest Conservation Project - Reduction of GHG emissions from deforestation and forest degradation in the Chaco-Pantanal ecosystem</t>
  </si>
  <si>
    <t>VCS954</t>
  </si>
  <si>
    <t>Kepezkaya Hydroelectric Power Plant Project</t>
  </si>
  <si>
    <t>VCS955</t>
  </si>
  <si>
    <t>Bundled Wind Energy Project in Indian States:- EnKing International 2006.</t>
  </si>
  <si>
    <t>VCS956</t>
  </si>
  <si>
    <t>Anaerobic digestion at Animalia Genetics Ltd., Cyprus</t>
  </si>
  <si>
    <t>Animalia Genetics Ltd.</t>
  </si>
  <si>
    <t>VCS957</t>
  </si>
  <si>
    <t>Wind energy project by Hindustan Spinners in Tamilnadu, India.</t>
  </si>
  <si>
    <t>VCS958</t>
  </si>
  <si>
    <t>BIOCORREDOR MARTIN SAGRADO REDD+ PROJECT</t>
  </si>
  <si>
    <t>VCS959</t>
  </si>
  <si>
    <t>VCS96</t>
  </si>
  <si>
    <t>Shandong Yucheng Xinyuan Biomass Heat &amp; Power</t>
  </si>
  <si>
    <t>Shandong Yuchen Xinyuan Heat &amp; Power Co., Ltd.</t>
  </si>
  <si>
    <t>VCS960</t>
  </si>
  <si>
    <t>EUCAPINE S.R.L</t>
  </si>
  <si>
    <t>VCS961</t>
  </si>
  <si>
    <t>VCS962</t>
  </si>
  <si>
    <t>Forteko afforestation on degraded grasslands under extensive grazing</t>
  </si>
  <si>
    <t>VCS963</t>
  </si>
  <si>
    <t>The Purus Project</t>
  </si>
  <si>
    <t>VCS964</t>
  </si>
  <si>
    <t>VCS965</t>
  </si>
  <si>
    <t>ITAA afforestation on degraded grasslands under extensive grazing</t>
  </si>
  <si>
    <t>Intercontinental Timber Asociacion Agraria</t>
  </si>
  <si>
    <t>VCS966</t>
  </si>
  <si>
    <t>Tecamac EcoMethane Landfill Gas to Energy Project</t>
  </si>
  <si>
    <t>Biogas Technology Ltd</t>
  </si>
  <si>
    <t>VCS967</t>
  </si>
  <si>
    <t>Bantargebang Landfill Gas Management &amp; Power Generation</t>
  </si>
  <si>
    <t>PT Navigat Organic Energy Indonesia</t>
  </si>
  <si>
    <t>VCS968</t>
  </si>
  <si>
    <t>Sungai Kerling Hydropower Plant</t>
  </si>
  <si>
    <t>Renewable Power Sdn. Bhd.</t>
  </si>
  <si>
    <t>VCS969</t>
  </si>
  <si>
    <t>Qingdao Longxin Wind Power Project Phase I</t>
  </si>
  <si>
    <t>China Resources Wind Power (Qingdao) Co., Ltd.</t>
  </si>
  <si>
    <t>VCS97</t>
  </si>
  <si>
    <t>Yanling Shendu Hydropower Project</t>
  </si>
  <si>
    <t>Hunan Zhongda Shendu Hydropower Co., Ltd.</t>
  </si>
  <si>
    <t>VCS970</t>
  </si>
  <si>
    <t>Liaoning Guben Wind Power Project</t>
  </si>
  <si>
    <t>China Resources Wind Power (Fuxin) Co., Ltd.</t>
  </si>
  <si>
    <t>VCS971</t>
  </si>
  <si>
    <t>Dak Srong 2 Hydropower Project</t>
  </si>
  <si>
    <t>VCS972</t>
  </si>
  <si>
    <t>40 MW Grid Connected Wind Power Project</t>
  </si>
  <si>
    <t>VCS973</t>
  </si>
  <si>
    <t>Totoral Wind Farm Project</t>
  </si>
  <si>
    <t>VCS974</t>
  </si>
  <si>
    <t>Sarbari II hydro power project by DSL Hydrowatt Limited in Kullu, Himachal Pradesh</t>
  </si>
  <si>
    <t>VCS975</t>
  </si>
  <si>
    <t>Chongqing Chengkou County Bashan Hydropower Station Project</t>
  </si>
  <si>
    <t>Chongqing Bashan Hydropower Development Co., Ltd.</t>
  </si>
  <si>
    <t>VCS976</t>
  </si>
  <si>
    <t>Xinjiang Huaneng Toksun Baiyanghe Phase II Wind Power project</t>
  </si>
  <si>
    <t>Huaneng Turpan Wind Power Co., Ltd.</t>
  </si>
  <si>
    <t>VCS977</t>
  </si>
  <si>
    <t>VCS978</t>
  </si>
  <si>
    <t>Taini (Guang'an) Cement Co.,Ltd</t>
  </si>
  <si>
    <t>VCS979</t>
  </si>
  <si>
    <t>Guizhou Anshun 18MW Cement Waste-heat Power Project</t>
  </si>
  <si>
    <t>Taini (Anshun) Cement Co.,Ltd</t>
  </si>
  <si>
    <t>VCS98</t>
  </si>
  <si>
    <t>Pamir I Hydropower Generation</t>
  </si>
  <si>
    <t>Tajikistan</t>
  </si>
  <si>
    <t>VCS980</t>
  </si>
  <si>
    <t>Kaiyuan Yemin 49.5 MW Wind Power Project</t>
  </si>
  <si>
    <t>VCS981</t>
  </si>
  <si>
    <t>VCS982</t>
  </si>
  <si>
    <t>Combined cycle natural gas based grid connected power plant at Jegurupadu, India</t>
  </si>
  <si>
    <t>VCS983</t>
  </si>
  <si>
    <t>African Improved Cooking Stoves Grouped Project</t>
  </si>
  <si>
    <t>VCS984</t>
  </si>
  <si>
    <t>CEMEX USA: BIOMASS PROJECT AT MIAMI CEMENT PLANT</t>
  </si>
  <si>
    <t>CEMEX Construction Materials of Florida</t>
  </si>
  <si>
    <t>VCS985</t>
  </si>
  <si>
    <t>Cordillera Azul National Park REDD Project</t>
  </si>
  <si>
    <t>VCS986</t>
  </si>
  <si>
    <t>VCS987</t>
  </si>
  <si>
    <t>Reforestation of Degraded Forest Reserves in Ghana</t>
  </si>
  <si>
    <t>VCS988</t>
  </si>
  <si>
    <t>Orient Bell Limited</t>
  </si>
  <si>
    <t>VCS989</t>
  </si>
  <si>
    <t>CEMEX USA: Alternative fuels and biomass project at Brooksville South cement plant</t>
  </si>
  <si>
    <t>VCS99</t>
  </si>
  <si>
    <t>Saihanba East 45.05 MW Windfarm Project</t>
  </si>
  <si>
    <t>Datang Chifeng Saihanba Wind Power Generation Co.,</t>
  </si>
  <si>
    <t>VCS990</t>
  </si>
  <si>
    <t>MRTS SBASE, Argentina</t>
  </si>
  <si>
    <t>VCS991</t>
  </si>
  <si>
    <t>Liaoning Changqing Cement 9MW Waste Heat Power Project</t>
  </si>
  <si>
    <t>TCC Liaoning Cement Company Limited</t>
  </si>
  <si>
    <t>VCS992</t>
  </si>
  <si>
    <t>The Capture and Utilisation of Methane at the GFI Mining South Africa owned Beatrix Mine in South Africa</t>
  </si>
  <si>
    <t>AM0064</t>
  </si>
  <si>
    <t>Sibanye Gold Ltd</t>
  </si>
  <si>
    <t>VCS993</t>
  </si>
  <si>
    <t>TIST Program in Uganda, VCS 005</t>
  </si>
  <si>
    <t>VCS994</t>
  </si>
  <si>
    <t>TIST Program in India, VCS 001</t>
  </si>
  <si>
    <t>VCS995</t>
  </si>
  <si>
    <t>TIST Program in Uganda, VCS 006</t>
  </si>
  <si>
    <t>VCS996</t>
  </si>
  <si>
    <t>TIST Program in Kenya, VCS 009</t>
  </si>
  <si>
    <t>VCS997</t>
  </si>
  <si>
    <t>Xinjiang Kaiduhe River Chahan Wusu Hydropower Project</t>
  </si>
  <si>
    <t>Guodian Xinjiang Kaidu River Valley Hydro-power</t>
  </si>
  <si>
    <t>VCS998</t>
  </si>
  <si>
    <t>01 million Compact Fluorescent Lamps (EVN-2010) Project in Vietnam</t>
  </si>
  <si>
    <t>Vietnam Electricity (EVN)</t>
  </si>
  <si>
    <t>VCS999</t>
  </si>
  <si>
    <t>Protection of the Amazon Rain Forest II</t>
  </si>
  <si>
    <t>Redd Services</t>
  </si>
  <si>
    <t>VCSOPR10</t>
  </si>
  <si>
    <t>Blue Source – Alford Improved Forest Management Project</t>
  </si>
  <si>
    <t>Ozark Regional Land Trust</t>
  </si>
  <si>
    <t>CAFR5270</t>
  </si>
  <si>
    <t>https://www.vcsprojectdatabase.org/#/compliance-project-details/VCSOPR10</t>
  </si>
  <si>
    <t>Found on Verra OPR registry as 2271</t>
  </si>
  <si>
    <t>VCSOPR2</t>
  </si>
  <si>
    <t>https://www.vcsprojectdatabase.org/#/compliance-project-details/VCSOPR2</t>
  </si>
  <si>
    <t>Location</t>
  </si>
  <si>
    <t>Project Count</t>
  </si>
  <si>
    <t>Project Owner</t>
  </si>
  <si>
    <t>Offset Project Operator</t>
  </si>
  <si>
    <t>CAOD5009</t>
  </si>
  <si>
    <t>Active ARB Project</t>
  </si>
  <si>
    <t>Not ARB Eligible</t>
  </si>
  <si>
    <t>21st Century Fox</t>
  </si>
  <si>
    <t>Active Registry Project</t>
  </si>
  <si>
    <t>Proposed Project</t>
  </si>
  <si>
    <t>OHE DM4-3</t>
  </si>
  <si>
    <t>Align RNG Magnolia, LLC</t>
  </si>
  <si>
    <t>OHE DM2-1</t>
  </si>
  <si>
    <t>WOF PNW Threemile Project LLC</t>
  </si>
  <si>
    <t>Carroll MT Properties, LLC</t>
  </si>
  <si>
    <t>Lamb Farms, Inc.</t>
  </si>
  <si>
    <t>COMUNIDAD DE SAN JUAN LACHAO PUEBLO NUEVO</t>
  </si>
  <si>
    <t>Ejido San Rafael Ixtapalucan</t>
  </si>
  <si>
    <t>www.icico.mx</t>
  </si>
  <si>
    <t>EJIDO SANTIAGO COLTZINGO</t>
  </si>
  <si>
    <t>Philip Verwey Dairy, Inc.</t>
  </si>
  <si>
    <t>EJIDO SN LUCAS AMANALCO MPO DE AMANALCO DE BECERRA MEX</t>
  </si>
  <si>
    <t>EJIDO SAN BARTOLO AMANALCO</t>
  </si>
  <si>
    <t>Peak Carbon Offset LLC</t>
  </si>
  <si>
    <t>Ejido El Nopalillo</t>
  </si>
  <si>
    <t>Ejido Cima de Togo</t>
  </si>
  <si>
    <t>Ejido Chacalapa</t>
  </si>
  <si>
    <t>Ejido El Ocote</t>
  </si>
  <si>
    <t>Propiedad Privada Rancho Sangre de Cristo</t>
  </si>
  <si>
    <t>Ejido Xahuayalulco</t>
  </si>
  <si>
    <t>Ejido Hueyapan</t>
  </si>
  <si>
    <t>Ejido Las Puentes y Anexos</t>
  </si>
  <si>
    <t>Ejido La Estancia</t>
  </si>
  <si>
    <t>Ejido El Ventorrillo</t>
  </si>
  <si>
    <t>Ejido San Lorenzo sayula</t>
  </si>
  <si>
    <t>Ejido Sabanetas</t>
  </si>
  <si>
    <t>Ejido Tecocomulco</t>
  </si>
  <si>
    <t>Ejido Emiliano Zapata</t>
  </si>
  <si>
    <t>Ejido Los Romeros</t>
  </si>
  <si>
    <t>Ejido San Pedro Huixotitla</t>
  </si>
  <si>
    <t>Ejido Puentecillas y Anexos</t>
  </si>
  <si>
    <t>Ejido Alhuajoyucan</t>
  </si>
  <si>
    <t>Conjunto Predial Arturo Gomez Canales</t>
  </si>
  <si>
    <t>Ejido Ixtula y Sembo</t>
  </si>
  <si>
    <t>Ejido La Florida</t>
  </si>
  <si>
    <t>Bienes Comunales de Santiago Tlacotepec.</t>
  </si>
  <si>
    <t>www.agesamex.com</t>
  </si>
  <si>
    <t>nature.org</t>
  </si>
  <si>
    <t>https://www.sedema.cdmx.gob.mx/</t>
  </si>
  <si>
    <t>https://www.facebook.com/loriapalm/</t>
  </si>
  <si>
    <t>https://www.facebook.com/search/top?q=ejido%20%C3%BArsulo%20galv%C3%A1n</t>
  </si>
  <si>
    <t>https://www.facebook.com/CINSJP/</t>
  </si>
  <si>
    <t>Indian River County Landfill</t>
  </si>
  <si>
    <t>www.ohswa.org</t>
  </si>
  <si>
    <t>U.S. Venture, Inc.</t>
  </si>
  <si>
    <t>Phibro Americas LLC</t>
  </si>
  <si>
    <t>No</t>
  </si>
  <si>
    <t>Katene Kadji</t>
  </si>
  <si>
    <t>Niono</t>
  </si>
  <si>
    <t>Niono District</t>
  </si>
  <si>
    <t>Nike</t>
  </si>
  <si>
    <t>Industrial Gas Substitution</t>
  </si>
  <si>
    <t>Beaverton</t>
  </si>
  <si>
    <t>ARB Completed</t>
  </si>
  <si>
    <t>ARB Inactive</t>
  </si>
  <si>
    <t>Proposed Early Action</t>
  </si>
  <si>
    <t>ARB Terminated</t>
  </si>
  <si>
    <t>Cumberland Forest Highlands IFM</t>
  </si>
  <si>
    <t>CAFR5214</t>
  </si>
  <si>
    <t>CAFR5205</t>
  </si>
  <si>
    <t>Cumberland Forest - Lonesome Pine Improved Forest Management Project</t>
  </si>
  <si>
    <t>CAFR5232</t>
  </si>
  <si>
    <t>Bluesource - Cumberland Mountains Improved Forest Management Project</t>
  </si>
  <si>
    <t>Foam Blowing Agent Project 001F</t>
  </si>
  <si>
    <t>1st Climate Solutions DBA Brian R. Anderson, Inc.</t>
  </si>
  <si>
    <t>South Pole USA, Inc.</t>
  </si>
  <si>
    <t>Dogançay Weir and Hydroelectric Power Plant</t>
  </si>
  <si>
    <t>RIMA Fuel Switch in Bocaiúva</t>
  </si>
  <si>
    <t>Reduction of deforestation and degradation in Tambopata National Reserve and Bahuaja-Sonene National Park within the area of Madre de Dios region –Peru</t>
  </si>
  <si>
    <t>Hydroelectric Project El Edén</t>
  </si>
  <si>
    <t>Qian’an IW Power Co., Ltd, P.R.China</t>
  </si>
  <si>
    <t>Upgrade of Dominican Power Partners’ Los Mina power station from open cycle to combined cycle power generation</t>
  </si>
  <si>
    <t>Tektuð Elektrik Üretim A.Þ.</t>
  </si>
  <si>
    <t>JARI/AMAPÁ REDD+ PROJECT</t>
  </si>
  <si>
    <t>Suruí Forest Carbon Project</t>
  </si>
  <si>
    <t>Metareilá Association of the Suruí Indigenous P'pl</t>
  </si>
  <si>
    <t>Ticket Soluções HDFGT S.A</t>
  </si>
  <si>
    <t>Fugitive emissions from fuels (solid, oil and gas)</t>
  </si>
  <si>
    <t>Mining/mineral production</t>
  </si>
  <si>
    <t>Viñales biomass power plant</t>
  </si>
  <si>
    <t>Celulosa Arauco y Constitución S.A.</t>
  </si>
  <si>
    <t>Egenda Ege Enerji Uretim A.S</t>
  </si>
  <si>
    <t>NSL Eólica Limitada</t>
  </si>
  <si>
    <t>Yaylaköy Wind Power Project, Turkey</t>
  </si>
  <si>
    <t>AES Geo Energy OOD</t>
  </si>
  <si>
    <t>Zé Tunin Small Hydropower Plant Project</t>
  </si>
  <si>
    <t>Pequena Central Hidrelétrica Zé Tunin S.A.</t>
  </si>
  <si>
    <t>Electric Power Generation from Renewable Sources - Barra da Paciência, Ninho da Águia, Corrente Grande, Paiol, São Gonçalo and Várzea Alegre Small Hydropower Plants</t>
  </si>
  <si>
    <t>CPFL Energias Renováveis S.A.</t>
  </si>
  <si>
    <t>AÞKALE Elektrik Üretim A.Þ</t>
  </si>
  <si>
    <t>IRMAK Enerji. Üretim San. ve Tic. Ltd. Sti.</t>
  </si>
  <si>
    <t>Elite Elektrik Üretim ve Makine San. Tic. A.S.</t>
  </si>
  <si>
    <t>Maísa REDD+ Project</t>
  </si>
  <si>
    <t>Bundled Wind Power Project in Tamilnadu, India, co-ordinated by Tamilnadu Spinning Mills Association (TASMA V1A)</t>
  </si>
  <si>
    <t>SAF ENERJİ ELEKTRİK ÜRETİM SAN.VE TİC. A.Ş.</t>
  </si>
  <si>
    <t>Consejo Nacional de Áreas Protegidas (CONAP)</t>
  </si>
  <si>
    <t>RECAST ENERGY LOUISVILLE, LLC 2</t>
  </si>
  <si>
    <t>Acapa -­ Bajo Mira Y Frontera REDD+ Project</t>
  </si>
  <si>
    <t>Carmen del Darién (CDD) REDD+ Project</t>
  </si>
  <si>
    <t>SIVIRÚ-USARAGÁ-PIZARRO-PILIZÁ (SUPP) REDD+ Project</t>
  </si>
  <si>
    <t>Bajo Calima y Bahía Málaga (BCBM) REDD+ Project</t>
  </si>
  <si>
    <t>Reforestation of pasture lands on the Peruvian Northern Andes – “Forestry PRODICOM” Grouped Project</t>
  </si>
  <si>
    <t>Mutatá REDD+ Project</t>
  </si>
  <si>
    <t>Cabildo Mayor Indígena de Mutatá</t>
  </si>
  <si>
    <t>The Paraguay Forest Conservation Project – Reduction of GHG Emissions from Deforestation and Forest Degradation in the Parana Atlantic Ecosystem – Forest Protection in the La Amistad Community, San Rafael</t>
  </si>
  <si>
    <t>Chamelecón 280 Hydroelectric project</t>
  </si>
  <si>
    <t>Forestry Project “More Forests for Medellin”</t>
  </si>
  <si>
    <t>Secretaría del Medio Ambiente del Municipio de Medellín</t>
  </si>
  <si>
    <t>Alaçati Wind Power Project, Turkey</t>
  </si>
  <si>
    <t>Electric Frontier Expansion Program Phase III – PAFE III</t>
  </si>
  <si>
    <t>AMS-III.BB.</t>
  </si>
  <si>
    <t>Bolu Çimento Sanayii A.Ş.</t>
  </si>
  <si>
    <t>Pôr do Sol Ceramic Fuel Switching Project</t>
  </si>
  <si>
    <t>Energía del Suroeste S.A E.S.P</t>
  </si>
  <si>
    <t>AMS-II.F.</t>
  </si>
  <si>
    <t>Jubilación Segura : Agroforestry And Reforestation With Smallscale Farmers in Peru</t>
  </si>
  <si>
    <t>VCS Grouped Project for Renewable Power Generation by Essel Mining &amp; Industries Limited</t>
  </si>
  <si>
    <t>Inner Mongolia Chao’er Improved Forest Management Project</t>
  </si>
  <si>
    <t>Chao’er Forest Bureau of Inner Mongolia Autonomous Region</t>
  </si>
  <si>
    <t>Everest Starch India Private Limited</t>
  </si>
  <si>
    <t>Lacandon – Forest for life REDD+ Project</t>
  </si>
  <si>
    <t>Santa Vitória Cogeneration Project</t>
  </si>
  <si>
    <t>Yalova Rüzgar Enerjisinden Elektrik Üretim Anonim Sirketi</t>
  </si>
  <si>
    <t>Fujian Yong’an Improved Forest Management Project</t>
  </si>
  <si>
    <t>Yong’an Forestry Bureau of Fujian province, P.R.China</t>
  </si>
  <si>
    <t>Fundacion para el Ecodesarrollo y la Conservacion [FUNDAECO]</t>
  </si>
  <si>
    <t>Yesilvadi Elektrik Üretim A.S.</t>
  </si>
  <si>
    <t>Grid Connected Wind Energy Generation at Andhra Pradesh.</t>
  </si>
  <si>
    <t>Inner Mongolia Wu‘erqihan IFM (conversion of logged to protected forest) Project</t>
  </si>
  <si>
    <t>Rialma Companhia Energética I S/A. – Santa Edwiges I Small Hydro Power Plant - Small Scale CDM Project</t>
  </si>
  <si>
    <t>Rialma Companhia Energética I S.A.</t>
  </si>
  <si>
    <t>Distribution of ONIL Stoves – Mexico, CPA 002</t>
  </si>
  <si>
    <t>Combio Renewable Biomass Project - Três Marias</t>
  </si>
  <si>
    <t>Jari/Pará REDD+ Project</t>
  </si>
  <si>
    <t>Liuzhou City Xin’neng Biomass Power Generation Co., Ltd.</t>
  </si>
  <si>
    <t>Ovejería Photovoltaic Power Plant</t>
  </si>
  <si>
    <t>30 MW SOLAR BY AVAADA SUSTAINABLE ENERGY PVT LTD – HANAGAL.</t>
  </si>
  <si>
    <t>Asociacion Amazonicos por la Amazonía</t>
  </si>
  <si>
    <t>EMAC-BGP ENERGY COMPANÍA DE ECONOMÍA MIXTA CEM</t>
  </si>
  <si>
    <t>4×50 MW Dayingjiang- 3 Hydropower Project Phases 1&amp;2</t>
  </si>
  <si>
    <t>Schlägel &amp; Eisen 3/4/7, Utilization of Coal-Mine-Methane</t>
  </si>
  <si>
    <t>Fuel oil to animal tallow switching at Companhia de Fiação e Tecidos Santo Antônio</t>
  </si>
  <si>
    <t>Companhia de Fiação e Tecidos Santo Antonio</t>
  </si>
  <si>
    <t>Three Gorges New Energy Diaobingshan Wind Power Co., Ltd.</t>
  </si>
  <si>
    <t>KRBL LIMITED</t>
  </si>
  <si>
    <t>Nova Dutra, São Silvestre and Vila Nova Fuel Switching Project</t>
  </si>
  <si>
    <t>União and Dois Companheiros fuel switching project</t>
  </si>
  <si>
    <t>Assunção Ceramic Fuel Switching Project</t>
  </si>
  <si>
    <t>“20 MW biomass based cogeneration project” at Nelavoy Village, Andhra Pradesh, India</t>
  </si>
  <si>
    <t>“Surplus power generation for grid” at Vayyuru, Andhra Pradesh</t>
  </si>
  <si>
    <t>Hidroluz Centrais Elétricas Ltda</t>
  </si>
  <si>
    <t>Prestadora de Servicios Públicos La Cascada SA ESP</t>
  </si>
  <si>
    <t>Zhejiang Provincial Energy Group Zhenhai Natural Gas Power Generation Co., Ltd.’s NG Power Generation Project</t>
  </si>
  <si>
    <t>Hi – Tech Carbon</t>
  </si>
  <si>
    <t>Xiaoshan Power Plant’s NG Power Generation Project of Zhejiang Southeast Electric Power Co., Ltd.</t>
  </si>
  <si>
    <t>Fugitive emissions from production and consumption of halocarbons and sulphur hexafluoride</t>
  </si>
  <si>
    <t>McCommas Bluff Landfill Gas Processing Facility – Gas Production and Distribution Project</t>
  </si>
  <si>
    <t>5 MW Brahm Ganga Hydro – Electric Project at Kullu district of Himachal Pradesh, India</t>
  </si>
  <si>
    <t>Salto Pilão Hydropower Plant Project Activity</t>
  </si>
  <si>
    <t>Consórcio Empresarial Salto Pilão – CESAP</t>
  </si>
  <si>
    <t>Generation of Electricity in Gujarat from Bundled Wind Energy Project Activity – Bundle 6</t>
  </si>
  <si>
    <t>The Kasigau Corridor REDD Project – Phase I Rukinga Sanctuary</t>
  </si>
  <si>
    <t>Restoration of degraded areas and reforestation in Cáceres and Cravo Norte, Colombia</t>
  </si>
  <si>
    <t>Irmãos Fredi Ceramic Fuel Switching Project</t>
  </si>
  <si>
    <t>Tapajós Ceramic Fuel Switching Project</t>
  </si>
  <si>
    <t>Argibem, São Sebastião and Vulcão Ceramics Fuel Switching Project</t>
  </si>
  <si>
    <t>Grütter Consulting AG</t>
  </si>
  <si>
    <t>Ceykar Elektrik Üretim A.S.</t>
  </si>
  <si>
    <t>Bosques Amazónicos</t>
  </si>
  <si>
    <t>Zhangye Longhui Hydropower Co. Ltd.</t>
  </si>
  <si>
    <t>Greenchoice</t>
  </si>
  <si>
    <t>Reforestation of pastures in Sociedad Agrícola de Interés Social “José Carlos Mariátegui” - Joven Forestal Project, Perú</t>
  </si>
  <si>
    <t>SAIS José Carlos Mariategui</t>
  </si>
  <si>
    <t>BRT REA VAYA PHASE 1A AND 1B, SOUTH AFRICA</t>
  </si>
  <si>
    <t>Heilongjiang Huafu Mulan Wind power Co., Ltd.</t>
  </si>
  <si>
    <t>AR-AM0002</t>
  </si>
  <si>
    <t>AR-AMS0002</t>
  </si>
  <si>
    <t>TGT Enerji Üretim ve Tic. A.Ş.</t>
  </si>
  <si>
    <t>“Bundle-V bundled grid connected wind power project in the state of Gujarat”</t>
  </si>
  <si>
    <t>Carbon Project in the Emas-Taquari Biodiversity Corridor, Goiás and Mato Grosso do Sul, Brazil</t>
  </si>
  <si>
    <t>Sarýgüzel Dam and Hydroelectric Power Plants</t>
  </si>
  <si>
    <t>Northeast Farm Separation Project – Phase 1</t>
  </si>
  <si>
    <t>Installation of a biomass-fired boiler at Arbec Forest Products G.P. in Péribonka</t>
  </si>
  <si>
    <t>Roaring 40s Wind Farms (Khandke) Private Limited – Phase II</t>
  </si>
  <si>
    <t>China Resources Huilai Xian¡¯an Wind Power Project</t>
  </si>
  <si>
    <t>Waste Heat based 10 MW captive power project “GPIL- WHRB 2” CDM PROJECT ACTIVITY</t>
  </si>
  <si>
    <t>Yeşilbas Elektrik Üretim AŞ</t>
  </si>
  <si>
    <t>Wind power project by AL – Wind Energy in Tamilnadu</t>
  </si>
  <si>
    <t>São Judas Tadeu Fuel Switching Project</t>
  </si>
  <si>
    <t>BATISOKE Soke Çimento Sanayii T.A.S. 5.5 MW Cement WHR Project</t>
  </si>
  <si>
    <t>Batısoke Soke Çimento San. T.A.S.</t>
  </si>
  <si>
    <t>Hidroeléctrica Río Lircay S.A.</t>
  </si>
  <si>
    <t>AR-AMS0004</t>
  </si>
  <si>
    <t>Guaraí, Itabira and Santa Izabel Ceramics Fuel Switching Project</t>
  </si>
  <si>
    <t>Consorcio Eólico Amayo (Fase II) S.A.</t>
  </si>
  <si>
    <t>The Chocó-Darién Conservation Corridor REDD Project</t>
  </si>
  <si>
    <t>AMS-II.H.</t>
  </si>
  <si>
    <t>Agrícola y Forestal SNP Ltda</t>
  </si>
  <si>
    <t>Kale Enerji Üretim Ticaret Sanayi A.S.</t>
  </si>
  <si>
    <t>Foz do Chapecó Project</t>
  </si>
  <si>
    <t>Exploitation of the biogas from Controlled Landfill in Solid Waste Management Central – CTRS / BR.040</t>
  </si>
  <si>
    <t>Energía Provincial Sociedad del Estado (EPSE)</t>
  </si>
  <si>
    <t>Reduced Emissions from Deforestation and Degradation in Community Forests – Oddar Meanchey, Cambodia</t>
  </si>
  <si>
    <t>Aslancik Elektrik Üretim A.S.</t>
  </si>
  <si>
    <t>KAREN Kahramanmaraş Elektrik Üretim AŞ</t>
  </si>
  <si>
    <t>Thermal Energy Substitution using Landfill Gas at Saint-Étienne-des-Grès</t>
  </si>
  <si>
    <t>Jiangsu  Qingshi Cement  Plant’s Low Temperature Waste Heat Power  Generation Project</t>
  </si>
  <si>
    <t>ENTEK</t>
  </si>
  <si>
    <t>‘Guanaré’ Forest Plantations on degraded grasslands under extensive grazing</t>
  </si>
  <si>
    <t>Guanaré SA</t>
  </si>
  <si>
    <t>‘El Arriero ’ Afforestation on degraded grasslands under extensive grazing project</t>
  </si>
  <si>
    <t>RMDLT Portel - Para REDD Project</t>
  </si>
  <si>
    <t>RMDLT Property Group Ltd.</t>
  </si>
  <si>
    <t>Sichuan Guang¡¯an Cement Waste-Heat Power Project</t>
  </si>
  <si>
    <t>Avoided Deforestation Project (Manaus) Limited (“A</t>
  </si>
  <si>
    <t>CIMA, Cordillera Azul</t>
  </si>
  <si>
    <t>“Hot Air Generation Using Renewable Biomass Fuel for Spray Drying Application in Orient Ceramics &amp; Industries Limited (OCIL)”</t>
  </si>
  <si>
    <t>Climate Neutral Group</t>
  </si>
  <si>
    <t>G</t>
  </si>
  <si>
    <t>PSE</t>
  </si>
  <si>
    <t>Sustainable Carbon - Projetos Ambientais Ltda.</t>
  </si>
  <si>
    <t>ENDESA S.A.</t>
  </si>
  <si>
    <t>Type</t>
  </si>
  <si>
    <t>https://registry.goldstandard.org/projects/details/1000</t>
  </si>
  <si>
    <t>https://registry.goldstandard.org/projects/details/1001</t>
  </si>
  <si>
    <t>https://registry.goldstandard.org/projects/details/1003</t>
  </si>
  <si>
    <t>https://registry.goldstandard.org/projects/details/1005</t>
  </si>
  <si>
    <t>https://registry.goldstandard.org/projects/details/1006</t>
  </si>
  <si>
    <t>https://registry.goldstandard.org/projects/details/1011</t>
  </si>
  <si>
    <t>https://registry.goldstandard.org/projects/details/1012</t>
  </si>
  <si>
    <t>https://registry.goldstandard.org/projects/details/1013</t>
  </si>
  <si>
    <t>https://registry.goldstandard.org/projects/details/1014</t>
  </si>
  <si>
    <t>https://registry.goldstandard.org/projects/details/1015</t>
  </si>
  <si>
    <t>https://registry.goldstandard.org/projects/details/1016</t>
  </si>
  <si>
    <t>https://registry.goldstandard.org/projects/details/1017</t>
  </si>
  <si>
    <t>https://registry.goldstandard.org/projects/details/1018</t>
  </si>
  <si>
    <t>https://registry.goldstandard.org/projects/details/1020</t>
  </si>
  <si>
    <t>https://registry.goldstandard.org/projects/details/1021</t>
  </si>
  <si>
    <t>https://registry.goldstandard.org/projects/details/1022</t>
  </si>
  <si>
    <t>https://registry.goldstandard.org/projects/details/1023</t>
  </si>
  <si>
    <t>https://registry.goldstandard.org/projects/details/1024</t>
  </si>
  <si>
    <t>https://registry.goldstandard.org/projects/details/1025</t>
  </si>
  <si>
    <t>https://registry.goldstandard.org/projects/details/1026</t>
  </si>
  <si>
    <t>https://registry.goldstandard.org/projects/details/1027</t>
  </si>
  <si>
    <t>https://registry.goldstandard.org/projects/details/1028</t>
  </si>
  <si>
    <t>https://registry.goldstandard.org/projects/details/1029</t>
  </si>
  <si>
    <t>https://registry.goldstandard.org/projects/details/1030</t>
  </si>
  <si>
    <t>https://registry.goldstandard.org/projects/details/1031</t>
  </si>
  <si>
    <t>https://registry.goldstandard.org/projects/details/1032</t>
  </si>
  <si>
    <t>https://registry.goldstandard.org/projects/details/1033</t>
  </si>
  <si>
    <t>https://registry.goldstandard.org/projects/details/1034</t>
  </si>
  <si>
    <t>https://registry.goldstandard.org/projects/details/1036</t>
  </si>
  <si>
    <t>https://registry.goldstandard.org/projects/details/1038</t>
  </si>
  <si>
    <t>https://registry.goldstandard.org/projects/details/1040</t>
  </si>
  <si>
    <t>https://registry.goldstandard.org/projects/details/1041</t>
  </si>
  <si>
    <t>https://registry.goldstandard.org/projects/details/1042</t>
  </si>
  <si>
    <t>https://registry.goldstandard.org/projects/details/1044</t>
  </si>
  <si>
    <t>https://registry.goldstandard.org/projects/details/1045</t>
  </si>
  <si>
    <t>https://registry.goldstandard.org/projects/details/1048</t>
  </si>
  <si>
    <t>https://registry.goldstandard.org/projects/details/1049</t>
  </si>
  <si>
    <t>https://registry.goldstandard.org/projects/details/1052</t>
  </si>
  <si>
    <t>https://registry.goldstandard.org/projects/details/1054</t>
  </si>
  <si>
    <t>https://registry.goldstandard.org/projects/details/1055</t>
  </si>
  <si>
    <t>https://registry.goldstandard.org/projects/details/1057</t>
  </si>
  <si>
    <t>https://registry.goldstandard.org/projects/details/1059</t>
  </si>
  <si>
    <t>https://registry.goldstandard.org/projects/details/1060</t>
  </si>
  <si>
    <t>https://registry.goldstandard.org/projects/details/1062</t>
  </si>
  <si>
    <t>https://registry.goldstandard.org/projects/details/1064</t>
  </si>
  <si>
    <t>https://registry.goldstandard.org/projects/details/1067</t>
  </si>
  <si>
    <t>https://registry.goldstandard.org/projects/details/1068</t>
  </si>
  <si>
    <t>https://registry.goldstandard.org/projects/details/1077</t>
  </si>
  <si>
    <t>https://registry.goldstandard.org/projects/details/1078</t>
  </si>
  <si>
    <t>https://registry.goldstandard.org/projects/details/1083</t>
  </si>
  <si>
    <t>https://registry.goldstandard.org/projects/details/1085</t>
  </si>
  <si>
    <t>https://registry.goldstandard.org/projects/details/1088</t>
  </si>
  <si>
    <t>https://registry.goldstandard.org/projects/details/1090</t>
  </si>
  <si>
    <t>https://registry.goldstandard.org/projects/details/1091</t>
  </si>
  <si>
    <t>https://registry.goldstandard.org/projects/details/1092</t>
  </si>
  <si>
    <t>https://registry.goldstandard.org/projects/details/1094</t>
  </si>
  <si>
    <t>https://registry.goldstandard.org/projects/details/1095</t>
  </si>
  <si>
    <t>https://registry.goldstandard.org/projects/details/1096</t>
  </si>
  <si>
    <t>https://registry.goldstandard.org/projects/details/1097</t>
  </si>
  <si>
    <t>https://registry.goldstandard.org/projects/details/1098</t>
  </si>
  <si>
    <t>https://registry.goldstandard.org/projects/details/1100</t>
  </si>
  <si>
    <t>https://registry.goldstandard.org/projects/details/1101</t>
  </si>
  <si>
    <t>https://registry.goldstandard.org/projects/details/1102</t>
  </si>
  <si>
    <t>https://registry.goldstandard.org/projects/details/1103</t>
  </si>
  <si>
    <t>https://registry.goldstandard.org/projects/details/1104</t>
  </si>
  <si>
    <t>https://registry.goldstandard.org/projects/details/1105</t>
  </si>
  <si>
    <t>https://registry.goldstandard.org/projects/details/1107</t>
  </si>
  <si>
    <t>https://registry.goldstandard.org/projects/details/1108</t>
  </si>
  <si>
    <t>https://registry.goldstandard.org/projects/details/1109</t>
  </si>
  <si>
    <t>https://registry.goldstandard.org/projects/details/1110</t>
  </si>
  <si>
    <t>https://registry.goldstandard.org/projects/details/1111</t>
  </si>
  <si>
    <t>https://registry.goldstandard.org/projects/details/1117</t>
  </si>
  <si>
    <t>https://registry.goldstandard.org/projects/details/1119</t>
  </si>
  <si>
    <t>https://registry.goldstandard.org/projects/details/1122</t>
  </si>
  <si>
    <t>https://registry.goldstandard.org/projects/details/1124</t>
  </si>
  <si>
    <t>https://registry.goldstandard.org/projects/details/1127</t>
  </si>
  <si>
    <t>https://registry.goldstandard.org/projects/details/1128</t>
  </si>
  <si>
    <t>https://registry.goldstandard.org/projects/details/1132</t>
  </si>
  <si>
    <t>https://registry.goldstandard.org/projects/details/1134</t>
  </si>
  <si>
    <t>https://registry.goldstandard.org/projects/details/1138</t>
  </si>
  <si>
    <t>https://registry.goldstandard.org/projects/details/1139</t>
  </si>
  <si>
    <t>https://registry.goldstandard.org/projects/details/1140</t>
  </si>
  <si>
    <t>https://registry.goldstandard.org/projects/details/1141</t>
  </si>
  <si>
    <t>https://registry.goldstandard.org/projects/details/1142</t>
  </si>
  <si>
    <t>https://registry.goldstandard.org/projects/details/1143</t>
  </si>
  <si>
    <t>https://registry.goldstandard.org/projects/details/1146</t>
  </si>
  <si>
    <t>https://registry.goldstandard.org/projects/details/1147</t>
  </si>
  <si>
    <t>https://registry.goldstandard.org/projects/details/1160</t>
  </si>
  <si>
    <t>https://registry.goldstandard.org/projects/details/1161</t>
  </si>
  <si>
    <t>https://registry.goldstandard.org/projects/details/1162</t>
  </si>
  <si>
    <t>https://registry.goldstandard.org/projects/details/1165</t>
  </si>
  <si>
    <t>https://registry.goldstandard.org/projects/details/1166</t>
  </si>
  <si>
    <t>https://registry.goldstandard.org/projects/details/1167</t>
  </si>
  <si>
    <t>https://registry.goldstandard.org/projects/details/1168</t>
  </si>
  <si>
    <t>https://registry.goldstandard.org/projects/details/1169</t>
  </si>
  <si>
    <t>https://registry.goldstandard.org/projects/details/1172</t>
  </si>
  <si>
    <t>https://registry.goldstandard.org/projects/details/1173</t>
  </si>
  <si>
    <t>https://registry.goldstandard.org/projects/details/1174</t>
  </si>
  <si>
    <t>https://registry.goldstandard.org/projects/details/1175</t>
  </si>
  <si>
    <t>https://registry.goldstandard.org/projects/details/1178</t>
  </si>
  <si>
    <t>https://registry.goldstandard.org/projects/details/1183</t>
  </si>
  <si>
    <t>https://registry.goldstandard.org/projects/details/1184</t>
  </si>
  <si>
    <t>https://registry.goldstandard.org/projects/details/1185</t>
  </si>
  <si>
    <t>https://registry.goldstandard.org/projects/details/1187</t>
  </si>
  <si>
    <t>https://registry.goldstandard.org/projects/details/1188</t>
  </si>
  <si>
    <t>https://registry.goldstandard.org/projects/details/1189</t>
  </si>
  <si>
    <t>https://registry.goldstandard.org/projects/details/1190</t>
  </si>
  <si>
    <t>https://registry.goldstandard.org/projects/details/1191</t>
  </si>
  <si>
    <t>https://registry.goldstandard.org/projects/details/1192</t>
  </si>
  <si>
    <t>https://registry.goldstandard.org/projects/details/1194</t>
  </si>
  <si>
    <t>https://registry.goldstandard.org/projects/details/1197</t>
  </si>
  <si>
    <t>https://registry.goldstandard.org/projects/details/1198</t>
  </si>
  <si>
    <t>https://registry.goldstandard.org/projects/details/1199</t>
  </si>
  <si>
    <t>https://registry.goldstandard.org/projects/details/1200</t>
  </si>
  <si>
    <t>https://registry.goldstandard.org/projects/details/1201</t>
  </si>
  <si>
    <t>https://registry.goldstandard.org/projects/details/1203</t>
  </si>
  <si>
    <t>https://registry.goldstandard.org/projects/details/1204</t>
  </si>
  <si>
    <t>https://registry.goldstandard.org/projects/details/1205</t>
  </si>
  <si>
    <t>https://registry.goldstandard.org/projects/details/1206</t>
  </si>
  <si>
    <t>https://registry.goldstandard.org/projects/details/1207</t>
  </si>
  <si>
    <t>https://registry.goldstandard.org/projects/details/1208</t>
  </si>
  <si>
    <t>https://registry.goldstandard.org/projects/details/1219</t>
  </si>
  <si>
    <t>https://registry.goldstandard.org/projects/details/1220</t>
  </si>
  <si>
    <t>https://registry.goldstandard.org/projects/details/1221</t>
  </si>
  <si>
    <t>https://registry.goldstandard.org/projects/details/1222</t>
  </si>
  <si>
    <t>https://registry.goldstandard.org/projects/details/1223</t>
  </si>
  <si>
    <t>https://registry.goldstandard.org/projects/details/1224</t>
  </si>
  <si>
    <t>https://registry.goldstandard.org/projects/details/1225</t>
  </si>
  <si>
    <t>https://registry.goldstandard.org/projects/details/1226</t>
  </si>
  <si>
    <t>https://registry.goldstandard.org/projects/details/1228</t>
  </si>
  <si>
    <t>https://registry.goldstandard.org/projects/details/1229</t>
  </si>
  <si>
    <t>https://registry.goldstandard.org/projects/details/1230</t>
  </si>
  <si>
    <t>https://registry.goldstandard.org/projects/details/1231</t>
  </si>
  <si>
    <t>https://registry.goldstandard.org/projects/details/1233</t>
  </si>
  <si>
    <t>https://registry.goldstandard.org/projects/details/1235</t>
  </si>
  <si>
    <t>https://registry.goldstandard.org/projects/details/1236</t>
  </si>
  <si>
    <t>https://registry.goldstandard.org/projects/details/1237</t>
  </si>
  <si>
    <t>https://registry.goldstandard.org/projects/details/1238</t>
  </si>
  <si>
    <t>https://registry.goldstandard.org/projects/details/1239</t>
  </si>
  <si>
    <t>https://registry.goldstandard.org/projects/details/1240</t>
  </si>
  <si>
    <t>https://registry.goldstandard.org/projects/details/1241</t>
  </si>
  <si>
    <t>https://registry.goldstandard.org/projects/details/1243</t>
  </si>
  <si>
    <t>https://registry.goldstandard.org/projects/details/1244</t>
  </si>
  <si>
    <t>https://registry.goldstandard.org/projects/details/1246</t>
  </si>
  <si>
    <t>https://registry.goldstandard.org/projects/details/1247</t>
  </si>
  <si>
    <t>https://registry.goldstandard.org/projects/details/1248</t>
  </si>
  <si>
    <t>https://registry.goldstandard.org/projects/details/1249</t>
  </si>
  <si>
    <t>https://registry.goldstandard.org/projects/details/1251</t>
  </si>
  <si>
    <t>https://registry.goldstandard.org/projects/details/1253</t>
  </si>
  <si>
    <t>https://registry.goldstandard.org/projects/details/1264</t>
  </si>
  <si>
    <t>https://registry.goldstandard.org/projects/details/1265</t>
  </si>
  <si>
    <t>https://registry.goldstandard.org/projects/details/1267</t>
  </si>
  <si>
    <t>https://registry.goldstandard.org/projects/details/1281</t>
  </si>
  <si>
    <t>https://registry.goldstandard.org/projects/details/1282</t>
  </si>
  <si>
    <t>https://registry.goldstandard.org/projects/details/1286</t>
  </si>
  <si>
    <t>https://registry.goldstandard.org/projects/details/1288</t>
  </si>
  <si>
    <t>https://registry.goldstandard.org/projects/details/1289</t>
  </si>
  <si>
    <t>https://registry.goldstandard.org/projects/details/1290</t>
  </si>
  <si>
    <t>https://registry.goldstandard.org/projects/details/1291</t>
  </si>
  <si>
    <t>https://registry.goldstandard.org/projects/details/1294</t>
  </si>
  <si>
    <t>https://registry.goldstandard.org/projects/details/1295</t>
  </si>
  <si>
    <t>https://registry.goldstandard.org/projects/details/1296</t>
  </si>
  <si>
    <t>https://registry.goldstandard.org/projects/details/1298</t>
  </si>
  <si>
    <t>https://registry.goldstandard.org/projects/details/1299</t>
  </si>
  <si>
    <t>https://registry.goldstandard.org/projects/details/1301</t>
  </si>
  <si>
    <t>https://registry.goldstandard.org/projects/details/1302</t>
  </si>
  <si>
    <t>https://registry.goldstandard.org/projects/details/1303</t>
  </si>
  <si>
    <t>https://registry.goldstandard.org/projects/details/1304</t>
  </si>
  <si>
    <t>https://registry.goldstandard.org/projects/details/1306</t>
  </si>
  <si>
    <t>https://registry.goldstandard.org/projects/details/1307</t>
  </si>
  <si>
    <t>https://registry.goldstandard.org/projects/details/1308</t>
  </si>
  <si>
    <t>https://registry.goldstandard.org/projects/details/1309</t>
  </si>
  <si>
    <t>https://registry.goldstandard.org/projects/details/1310</t>
  </si>
  <si>
    <t>https://registry.goldstandard.org/projects/details/1311</t>
  </si>
  <si>
    <t>https://registry.goldstandard.org/projects/details/1312</t>
  </si>
  <si>
    <t>https://registry.goldstandard.org/projects/details/1314</t>
  </si>
  <si>
    <t>https://registry.goldstandard.org/projects/details/1315</t>
  </si>
  <si>
    <t>https://registry.goldstandard.org/projects/details/1316</t>
  </si>
  <si>
    <t>https://registry.goldstandard.org/projects/details/1317</t>
  </si>
  <si>
    <t>https://registry.goldstandard.org/projects/details/1318</t>
  </si>
  <si>
    <t>https://registry.goldstandard.org/projects/details/1319</t>
  </si>
  <si>
    <t>https://registry.goldstandard.org/projects/details/1321</t>
  </si>
  <si>
    <t>https://registry.goldstandard.org/projects/details/1322</t>
  </si>
  <si>
    <t>https://registry.goldstandard.org/projects/details/1324</t>
  </si>
  <si>
    <t>https://registry.goldstandard.org/projects/details/1325</t>
  </si>
  <si>
    <t>https://registry.goldstandard.org/projects/details/1327</t>
  </si>
  <si>
    <t>https://registry.goldstandard.org/projects/details/1329</t>
  </si>
  <si>
    <t>https://registry.goldstandard.org/projects/details/1330</t>
  </si>
  <si>
    <t>https://registry.goldstandard.org/projects/details/1332</t>
  </si>
  <si>
    <t>https://registry.goldstandard.org/projects/details/1333</t>
  </si>
  <si>
    <t>https://registry.goldstandard.org/projects/details/1334</t>
  </si>
  <si>
    <t>https://registry.goldstandard.org/projects/details/1336</t>
  </si>
  <si>
    <t>https://registry.goldstandard.org/projects/details/1337</t>
  </si>
  <si>
    <t>https://registry.goldstandard.org/projects/details/1342</t>
  </si>
  <si>
    <t>https://registry.goldstandard.org/projects/details/1343</t>
  </si>
  <si>
    <t>https://registry.goldstandard.org/projects/details/1347</t>
  </si>
  <si>
    <t>https://registry.goldstandard.org/projects/details/1348</t>
  </si>
  <si>
    <t>https://registry.goldstandard.org/projects/details/1350</t>
  </si>
  <si>
    <t>https://registry.goldstandard.org/projects/details/1351</t>
  </si>
  <si>
    <t>https://registry.goldstandard.org/projects/details/1352</t>
  </si>
  <si>
    <t>https://registry.goldstandard.org/projects/details/1353</t>
  </si>
  <si>
    <t>https://registry.goldstandard.org/projects/details/1355</t>
  </si>
  <si>
    <t>https://registry.goldstandard.org/projects/details/1362</t>
  </si>
  <si>
    <t>https://registry.goldstandard.org/projects/details/1363</t>
  </si>
  <si>
    <t>https://registry.goldstandard.org/projects/details/1364</t>
  </si>
  <si>
    <t>https://registry.goldstandard.org/projects/details/1365</t>
  </si>
  <si>
    <t>https://registry.goldstandard.org/projects/details/1366</t>
  </si>
  <si>
    <t>https://registry.goldstandard.org/projects/details/1367</t>
  </si>
  <si>
    <t>https://registry.goldstandard.org/projects/details/1368</t>
  </si>
  <si>
    <t>https://registry.goldstandard.org/projects/details/1369</t>
  </si>
  <si>
    <t>https://registry.goldstandard.org/projects/details/1370</t>
  </si>
  <si>
    <t>https://registry.goldstandard.org/projects/details/1371</t>
  </si>
  <si>
    <t>https://registry.goldstandard.org/projects/details/1372</t>
  </si>
  <si>
    <t>https://registry.goldstandard.org/projects/details/1373</t>
  </si>
  <si>
    <t>https://registry.goldstandard.org/projects/details/1374</t>
  </si>
  <si>
    <t>https://registry.goldstandard.org/projects/details/1377</t>
  </si>
  <si>
    <t>https://registry.goldstandard.org/projects/details/1378</t>
  </si>
  <si>
    <t>https://registry.goldstandard.org/projects/details/1381</t>
  </si>
  <si>
    <t>https://registry.goldstandard.org/projects/details/1382</t>
  </si>
  <si>
    <t>https://registry.goldstandard.org/projects/details/1383</t>
  </si>
  <si>
    <t>https://registry.goldstandard.org/projects/details/1384</t>
  </si>
  <si>
    <t>https://registry.goldstandard.org/projects/details/1388</t>
  </si>
  <si>
    <t>https://registry.goldstandard.org/projects/details/1488</t>
  </si>
  <si>
    <t>https://registry.goldstandard.org/projects/details/1588</t>
  </si>
  <si>
    <t>https://registry.goldstandard.org/projects/details/1688</t>
  </si>
  <si>
    <t>https://registry.goldstandard.org/projects/details/1691</t>
  </si>
  <si>
    <t>https://registry.goldstandard.org/projects/details/1692</t>
  </si>
  <si>
    <t>https://registry.goldstandard.org/projects/details/1693</t>
  </si>
  <si>
    <t>https://registry.goldstandard.org/projects/details/1695</t>
  </si>
  <si>
    <t>https://registry.goldstandard.org/projects/details/1696</t>
  </si>
  <si>
    <t>https://registry.goldstandard.org/projects/details/1697</t>
  </si>
  <si>
    <t>https://registry.goldstandard.org/projects/details/1698</t>
  </si>
  <si>
    <t>https://registry.goldstandard.org/projects/details/1699</t>
  </si>
  <si>
    <t>https://registry.goldstandard.org/projects/details/1700</t>
  </si>
  <si>
    <t>https://registry.goldstandard.org/projects/details/1701</t>
  </si>
  <si>
    <t>https://registry.goldstandard.org/projects/details/1702</t>
  </si>
  <si>
    <t>https://registry.goldstandard.org/projects/details/1703</t>
  </si>
  <si>
    <t>https://registry.goldstandard.org/projects/details/1704</t>
  </si>
  <si>
    <t>https://registry.goldstandard.org/projects/details/1705</t>
  </si>
  <si>
    <t>https://registry.goldstandard.org/projects/details/1706</t>
  </si>
  <si>
    <t>https://registry.goldstandard.org/projects/details/1707</t>
  </si>
  <si>
    <t>https://registry.goldstandard.org/projects/details/1708</t>
  </si>
  <si>
    <t>https://registry.goldstandard.org/projects/details/1709</t>
  </si>
  <si>
    <t>https://registry.goldstandard.org/projects/details/1710</t>
  </si>
  <si>
    <t>https://registry.goldstandard.org/projects/details/1712</t>
  </si>
  <si>
    <t>https://registry.goldstandard.org/projects/details/1713</t>
  </si>
  <si>
    <t>https://registry.goldstandard.org/projects/details/1714</t>
  </si>
  <si>
    <t>https://registry.goldstandard.org/projects/details/1715</t>
  </si>
  <si>
    <t>https://registry.goldstandard.org/projects/details/1716</t>
  </si>
  <si>
    <t>https://registry.goldstandard.org/projects/details/1717</t>
  </si>
  <si>
    <t>https://registry.goldstandard.org/projects/details/1720</t>
  </si>
  <si>
    <t>https://registry.goldstandard.org/projects/details/1721</t>
  </si>
  <si>
    <t>https://registry.goldstandard.org/projects/details/1722</t>
  </si>
  <si>
    <t>https://registry.goldstandard.org/projects/details/1723</t>
  </si>
  <si>
    <t>https://registry.goldstandard.org/projects/details/1724</t>
  </si>
  <si>
    <t>https://registry.goldstandard.org/projects/details/1725</t>
  </si>
  <si>
    <t>https://registry.goldstandard.org/projects/details/1726</t>
  </si>
  <si>
    <t>https://registry.goldstandard.org/projects/details/1727</t>
  </si>
  <si>
    <t>https://registry.goldstandard.org/projects/details/1728</t>
  </si>
  <si>
    <t>https://registry.goldstandard.org/projects/details/1729</t>
  </si>
  <si>
    <t>https://registry.goldstandard.org/projects/details/1731</t>
  </si>
  <si>
    <t>https://registry.goldstandard.org/projects/details/1732</t>
  </si>
  <si>
    <t>https://registry.goldstandard.org/projects/details/1733</t>
  </si>
  <si>
    <t>https://registry.goldstandard.org/projects/details/1734</t>
  </si>
  <si>
    <t>https://registry.goldstandard.org/projects/details/1735</t>
  </si>
  <si>
    <t>https://registry.goldstandard.org/projects/details/1736</t>
  </si>
  <si>
    <t>https://registry.goldstandard.org/projects/details/1737</t>
  </si>
  <si>
    <t>https://registry.goldstandard.org/projects/details/1738</t>
  </si>
  <si>
    <t>https://registry.goldstandard.org/projects/details/1739</t>
  </si>
  <si>
    <t>https://registry.goldstandard.org/projects/details/1740</t>
  </si>
  <si>
    <t>https://registry.goldstandard.org/projects/details/1741</t>
  </si>
  <si>
    <t>https://registry.goldstandard.org/projects/details/1742</t>
  </si>
  <si>
    <t>https://registry.goldstandard.org/projects/details/1743</t>
  </si>
  <si>
    <t>https://registry.goldstandard.org/projects/details/1744</t>
  </si>
  <si>
    <t>https://registry.goldstandard.org/projects/details/1745</t>
  </si>
  <si>
    <t>https://registry.goldstandard.org/projects/details/1746</t>
  </si>
  <si>
    <t>https://registry.goldstandard.org/projects/details/1888</t>
  </si>
  <si>
    <t>https://registry.goldstandard.org/projects/details/1890</t>
  </si>
  <si>
    <t>https://registry.goldstandard.org/projects/details/2289</t>
  </si>
  <si>
    <t>https://registry.goldstandard.org/projects/details/2408</t>
  </si>
  <si>
    <t>https://registry.goldstandard.org/projects/details/2410</t>
  </si>
  <si>
    <t>https://registry.goldstandard.org/projects/details/2521</t>
  </si>
  <si>
    <t>https://registry.goldstandard.org/projects/details/2533</t>
  </si>
  <si>
    <t>https://registry.goldstandard.org/projects/details/2534</t>
  </si>
  <si>
    <t>https://registry.goldstandard.org/projects/details/2535</t>
  </si>
  <si>
    <t>https://registry.goldstandard.org/projects/details/2537</t>
  </si>
  <si>
    <t>https://registry.goldstandard.org/projects/details/2538</t>
  </si>
  <si>
    <t>https://registry.goldstandard.org/projects/details/2539</t>
  </si>
  <si>
    <t>https://registry.goldstandard.org/projects/details/2540</t>
  </si>
  <si>
    <t>https://registry.goldstandard.org/projects/details/2541</t>
  </si>
  <si>
    <t>https://registry.goldstandard.org/projects/details/2542</t>
  </si>
  <si>
    <t>https://registry.goldstandard.org/projects/details/2543</t>
  </si>
  <si>
    <t>https://registry.goldstandard.org/projects/details/2544</t>
  </si>
  <si>
    <t>https://registry.goldstandard.org/projects/details/2545</t>
  </si>
  <si>
    <t>https://registry.goldstandard.org/projects/details/2546</t>
  </si>
  <si>
    <t>https://registry.goldstandard.org/projects/details/2547</t>
  </si>
  <si>
    <t>https://registry.goldstandard.org/projects/details/2553</t>
  </si>
  <si>
    <t>https://registry.goldstandard.org/projects/details/2559</t>
  </si>
  <si>
    <t>https://registry.goldstandard.org/projects/details/2560</t>
  </si>
  <si>
    <t>https://registry.goldstandard.org/projects/details/2563</t>
  </si>
  <si>
    <t>https://registry.goldstandard.org/projects/details/2564</t>
  </si>
  <si>
    <t>https://registry.goldstandard.org/projects/details/2565</t>
  </si>
  <si>
    <t>https://registry.goldstandard.org/projects/details/2566</t>
  </si>
  <si>
    <t>https://registry.goldstandard.org/projects/details/2567</t>
  </si>
  <si>
    <t>https://registry.goldstandard.org/projects/details/2568</t>
  </si>
  <si>
    <t>https://registry.goldstandard.org/projects/details/2569</t>
  </si>
  <si>
    <t>https://registry.goldstandard.org/projects/details/2570</t>
  </si>
  <si>
    <t>https://registry.goldstandard.org/projects/details/2571</t>
  </si>
  <si>
    <t>https://registry.goldstandard.org/projects/details/2572</t>
  </si>
  <si>
    <t>https://registry.goldstandard.org/projects/details/2578</t>
  </si>
  <si>
    <t>https://registry.goldstandard.org/projects/details/2579</t>
  </si>
  <si>
    <t>https://registry.goldstandard.org/projects/details/2580</t>
  </si>
  <si>
    <t>https://registry.goldstandard.org/projects/details/2581</t>
  </si>
  <si>
    <t>https://registry.goldstandard.org/projects/details/2582</t>
  </si>
  <si>
    <t>https://registry.goldstandard.org/projects/details/2585</t>
  </si>
  <si>
    <t>https://registry.goldstandard.org/projects/details/2587</t>
  </si>
  <si>
    <t>https://registry.goldstandard.org/projects/details/2588</t>
  </si>
  <si>
    <t>https://registry.goldstandard.org/projects/details/2589</t>
  </si>
  <si>
    <t>https://registry.goldstandard.org/projects/details/2645</t>
  </si>
  <si>
    <t>https://registry.goldstandard.org/projects/details/2646</t>
  </si>
  <si>
    <t>https://registry.goldstandard.org/projects/details/2653</t>
  </si>
  <si>
    <t>https://registry.goldstandard.org/projects/details/2659</t>
  </si>
  <si>
    <t>https://registry.goldstandard.org/projects/details/2662</t>
  </si>
  <si>
    <t>https://registry.goldstandard.org/projects/details/2664</t>
  </si>
  <si>
    <t>https://registry.goldstandard.org/projects/details/2665</t>
  </si>
  <si>
    <t>https://registry.goldstandard.org/projects/details/2666</t>
  </si>
  <si>
    <t>https://registry.goldstandard.org/projects/details/2668</t>
  </si>
  <si>
    <t>https://registry.goldstandard.org/projects/details/2669</t>
  </si>
  <si>
    <t>https://registry.goldstandard.org/projects/details/2673</t>
  </si>
  <si>
    <t>https://registry.goldstandard.org/projects/details/2678</t>
  </si>
  <si>
    <t>https://registry.goldstandard.org/projects/details/2679</t>
  </si>
  <si>
    <t>https://registry.goldstandard.org/projects/details/2680</t>
  </si>
  <si>
    <t>https://registry.goldstandard.org/projects/details/2683</t>
  </si>
  <si>
    <t>https://registry.goldstandard.org/projects/details/2684</t>
  </si>
  <si>
    <t>https://registry.goldstandard.org/projects/details/2685</t>
  </si>
  <si>
    <t>https://registry.goldstandard.org/projects/details/2686</t>
  </si>
  <si>
    <t>https://registry.goldstandard.org/projects/details/2687</t>
  </si>
  <si>
    <t>https://registry.goldstandard.org/projects/details/2688</t>
  </si>
  <si>
    <t>https://registry.goldstandard.org/projects/details/2689</t>
  </si>
  <si>
    <t>https://registry.goldstandard.org/projects/details/2690</t>
  </si>
  <si>
    <t>https://registry.goldstandard.org/projects/details/2691</t>
  </si>
  <si>
    <t>https://registry.goldstandard.org/projects/details/2735</t>
  </si>
  <si>
    <t>https://registry.goldstandard.org/projects/details/2736</t>
  </si>
  <si>
    <t>https://registry.goldstandard.org/projects/details/2747</t>
  </si>
  <si>
    <t>https://registry.goldstandard.org/projects/details/2751</t>
  </si>
  <si>
    <t>https://registry.goldstandard.org/projects/details/2758</t>
  </si>
  <si>
    <t>https://registry.goldstandard.org/projects/details/2767</t>
  </si>
  <si>
    <t>https://registry.goldstandard.org/projects/details/716</t>
  </si>
  <si>
    <t>https://registry.goldstandard.org/projects/details/723</t>
  </si>
  <si>
    <t>https://registry.goldstandard.org/projects/details/725</t>
  </si>
  <si>
    <t>https://registry.goldstandard.org/projects/details/726</t>
  </si>
  <si>
    <t>https://registry.goldstandard.org/projects/details/729</t>
  </si>
  <si>
    <t>https://registry.goldstandard.org/projects/details/730</t>
  </si>
  <si>
    <t>https://registry.goldstandard.org/projects/details/733</t>
  </si>
  <si>
    <t>https://registry.goldstandard.org/projects/details/735</t>
  </si>
  <si>
    <t>https://registry.goldstandard.org/projects/details/736</t>
  </si>
  <si>
    <t>https://registry.goldstandard.org/projects/details/743</t>
  </si>
  <si>
    <t>https://registry.goldstandard.org/projects/details/744</t>
  </si>
  <si>
    <t>https://registry.goldstandard.org/projects/details/745</t>
  </si>
  <si>
    <t>https://registry.goldstandard.org/projects/details/746</t>
  </si>
  <si>
    <t>https://registry.goldstandard.org/projects/details/748</t>
  </si>
  <si>
    <t>https://registry.goldstandard.org/projects/details/749</t>
  </si>
  <si>
    <t>https://registry.goldstandard.org/projects/details/750</t>
  </si>
  <si>
    <t>https://registry.goldstandard.org/projects/details/751</t>
  </si>
  <si>
    <t>https://registry.goldstandard.org/projects/details/753</t>
  </si>
  <si>
    <t>https://registry.goldstandard.org/projects/details/755</t>
  </si>
  <si>
    <t>https://registry.goldstandard.org/projects/details/756</t>
  </si>
  <si>
    <t>AMS-III.G. Landfill methane recovery</t>
  </si>
  <si>
    <t>https://registry.goldstandard.org/projects/details/764</t>
  </si>
  <si>
    <t>https://registry.goldstandard.org/projects/details/765</t>
  </si>
  <si>
    <t>https://registry.goldstandard.org/projects/details/768</t>
  </si>
  <si>
    <t>https://registry.goldstandard.org/projects/details/769</t>
  </si>
  <si>
    <t>https://registry.goldstandard.org/projects/details/772</t>
  </si>
  <si>
    <t>https://registry.goldstandard.org/projects/details/773</t>
  </si>
  <si>
    <t>https://registry.goldstandard.org/projects/details/774</t>
  </si>
  <si>
    <t>https://registry.goldstandard.org/projects/details/775</t>
  </si>
  <si>
    <t>https://registry.goldstandard.org/projects/details/784</t>
  </si>
  <si>
    <t>https://registry.goldstandard.org/projects/details/786</t>
  </si>
  <si>
    <t>https://registry.goldstandard.org/projects/details/788</t>
  </si>
  <si>
    <t>https://registry.goldstandard.org/projects/details/790</t>
  </si>
  <si>
    <t>https://registry.goldstandard.org/projects/details/792</t>
  </si>
  <si>
    <t>https://registry.goldstandard.org/projects/details/793</t>
  </si>
  <si>
    <t>https://registry.goldstandard.org/projects/details/794</t>
  </si>
  <si>
    <t>https://registry.goldstandard.org/projects/details/795</t>
  </si>
  <si>
    <t>https://registry.goldstandard.org/projects/details/799</t>
  </si>
  <si>
    <t>https://registry.goldstandard.org/projects/details/809</t>
  </si>
  <si>
    <t>https://registry.goldstandard.org/projects/details/812</t>
  </si>
  <si>
    <t>https://registry.goldstandard.org/projects/details/813</t>
  </si>
  <si>
    <t>https://registry.goldstandard.org/projects/details/816</t>
  </si>
  <si>
    <t>https://registry.goldstandard.org/projects/details/817</t>
  </si>
  <si>
    <t>https://registry.goldstandard.org/projects/details/822</t>
  </si>
  <si>
    <t>https://registry.goldstandard.org/projects/details/824</t>
  </si>
  <si>
    <t>https://registry.goldstandard.org/projects/details/825</t>
  </si>
  <si>
    <t>https://registry.goldstandard.org/projects/details/826</t>
  </si>
  <si>
    <t>https://registry.goldstandard.org/projects/details/827</t>
  </si>
  <si>
    <t>https://registry.goldstandard.org/projects/details/828</t>
  </si>
  <si>
    <t>https://registry.goldstandard.org/projects/details/831</t>
  </si>
  <si>
    <t>https://registry.goldstandard.org/projects/details/832</t>
  </si>
  <si>
    <t>https://registry.goldstandard.org/projects/details/834</t>
  </si>
  <si>
    <t>https://registry.goldstandard.org/projects/details/836</t>
  </si>
  <si>
    <t>https://registry.goldstandard.org/projects/details/840</t>
  </si>
  <si>
    <t>https://registry.goldstandard.org/projects/details/841</t>
  </si>
  <si>
    <t>https://registry.goldstandard.org/projects/details/846</t>
  </si>
  <si>
    <t>https://registry.goldstandard.org/projects/details/848</t>
  </si>
  <si>
    <t>https://registry.goldstandard.org/projects/details/850</t>
  </si>
  <si>
    <t>https://registry.goldstandard.org/projects/details/854</t>
  </si>
  <si>
    <t>https://registry.goldstandard.org/projects/details/858</t>
  </si>
  <si>
    <t>https://registry.goldstandard.org/projects/details/859</t>
  </si>
  <si>
    <t>https://registry.goldstandard.org/projects/details/861</t>
  </si>
  <si>
    <t>https://registry.goldstandard.org/projects/details/862</t>
  </si>
  <si>
    <t>https://registry.goldstandard.org/projects/details/864</t>
  </si>
  <si>
    <t>https://registry.goldstandard.org/projects/details/865</t>
  </si>
  <si>
    <t>https://registry.goldstandard.org/projects/details/866</t>
  </si>
  <si>
    <t>https://registry.goldstandard.org/projects/details/869</t>
  </si>
  <si>
    <t>https://registry.goldstandard.org/projects/details/871</t>
  </si>
  <si>
    <t>https://registry.goldstandard.org/projects/details/873</t>
  </si>
  <si>
    <t>https://registry.goldstandard.org/projects/details/874</t>
  </si>
  <si>
    <t>https://registry.goldstandard.org/projects/details/875</t>
  </si>
  <si>
    <t>https://registry.goldstandard.org/projects/details/876</t>
  </si>
  <si>
    <t>https://registry.goldstandard.org/projects/details/879</t>
  </si>
  <si>
    <t>https://registry.goldstandard.org/projects/details/880</t>
  </si>
  <si>
    <t>https://registry.goldstandard.org/projects/details/883</t>
  </si>
  <si>
    <t>https://registry.goldstandard.org/projects/details/885</t>
  </si>
  <si>
    <t>https://registry.goldstandard.org/projects/details/886</t>
  </si>
  <si>
    <t>https://registry.goldstandard.org/projects/details/887</t>
  </si>
  <si>
    <t>https://registry.goldstandard.org/projects/details/888</t>
  </si>
  <si>
    <t>https://registry.goldstandard.org/projects/details/889</t>
  </si>
  <si>
    <t>https://registry.goldstandard.org/projects/details/891</t>
  </si>
  <si>
    <t>https://registry.goldstandard.org/projects/details/893</t>
  </si>
  <si>
    <t>https://registry.goldstandard.org/projects/details/909</t>
  </si>
  <si>
    <t>https://registry.goldstandard.org/projects/details/910</t>
  </si>
  <si>
    <t>https://registry.goldstandard.org/projects/details/911</t>
  </si>
  <si>
    <t>https://registry.goldstandard.org/projects/details/913</t>
  </si>
  <si>
    <t>https://registry.goldstandard.org/projects/details/916</t>
  </si>
  <si>
    <t>https://registry.goldstandard.org/projects/details/917</t>
  </si>
  <si>
    <t>https://registry.goldstandard.org/projects/details/918</t>
  </si>
  <si>
    <t>https://registry.goldstandard.org/projects/details/922</t>
  </si>
  <si>
    <t>https://registry.goldstandard.org/projects/details/923</t>
  </si>
  <si>
    <t>https://registry.goldstandard.org/projects/details/924</t>
  </si>
  <si>
    <t>https://registry.goldstandard.org/projects/details/926</t>
  </si>
  <si>
    <t>https://registry.goldstandard.org/projects/details/927</t>
  </si>
  <si>
    <t>https://registry.goldstandard.org/projects/details/928</t>
  </si>
  <si>
    <t>https://registry.goldstandard.org/projects/details/929</t>
  </si>
  <si>
    <t>https://registry.goldstandard.org/projects/details/931</t>
  </si>
  <si>
    <t>https://registry.goldstandard.org/projects/details/935</t>
  </si>
  <si>
    <t>https://registry.goldstandard.org/projects/details/936</t>
  </si>
  <si>
    <t>https://registry.goldstandard.org/projects/details/939</t>
  </si>
  <si>
    <t>https://registry.goldstandard.org/projects/details/942</t>
  </si>
  <si>
    <t>https://registry.goldstandard.org/projects/details/947</t>
  </si>
  <si>
    <t>https://registry.goldstandard.org/projects/details/949</t>
  </si>
  <si>
    <t>https://registry.goldstandard.org/projects/details/950</t>
  </si>
  <si>
    <t>https://registry.goldstandard.org/projects/details/951</t>
  </si>
  <si>
    <t>https://registry.goldstandard.org/projects/details/954</t>
  </si>
  <si>
    <t>https://registry.goldstandard.org/projects/details/955</t>
  </si>
  <si>
    <t>https://registry.goldstandard.org/projects/details/959</t>
  </si>
  <si>
    <t>https://registry.goldstandard.org/projects/details/961</t>
  </si>
  <si>
    <t>https://registry.goldstandard.org/projects/details/963</t>
  </si>
  <si>
    <t>https://registry.goldstandard.org/projects/details/966</t>
  </si>
  <si>
    <t>https://registry.goldstandard.org/projects/details/967</t>
  </si>
  <si>
    <t>https://registry.goldstandard.org/projects/details/969</t>
  </si>
  <si>
    <t>https://registry.goldstandard.org/projects/details/971</t>
  </si>
  <si>
    <t>https://registry.goldstandard.org/projects/details/972</t>
  </si>
  <si>
    <t>https://registry.goldstandard.org/projects/details/973</t>
  </si>
  <si>
    <t>https://registry.goldstandard.org/projects/details/976</t>
  </si>
  <si>
    <t>https://registry.goldstandard.org/projects/details/977</t>
  </si>
  <si>
    <t>https://registry.goldstandard.org/projects/details/978</t>
  </si>
  <si>
    <t>https://registry.goldstandard.org/projects/details/979</t>
  </si>
  <si>
    <t>https://registry.goldstandard.org/projects/details/980</t>
  </si>
  <si>
    <t>https://registry.goldstandard.org/projects/details/984</t>
  </si>
  <si>
    <t>https://registry.goldstandard.org/projects/details/990</t>
  </si>
  <si>
    <t>https://registry.goldstandard.org/projects/details/991</t>
  </si>
  <si>
    <t>https://registry.goldstandard.org/projects/details/992</t>
  </si>
  <si>
    <t>https://registry.goldstandard.org/projects/details/993</t>
  </si>
  <si>
    <t>https://registry.goldstandard.org/projects/details/997</t>
  </si>
  <si>
    <t>Small, Low - Impact Hydro</t>
  </si>
  <si>
    <t>Climate Bridge (Shanghai) Ltd.</t>
  </si>
  <si>
    <t>CECIC HKC Danjinghe Wind Farm Project (GS6753 CER to VER Conversion)</t>
  </si>
  <si>
    <t>Biomass, or Liquid Biofuel - Heat</t>
  </si>
  <si>
    <t>Biogas - Electricity</t>
  </si>
  <si>
    <t>Biogas - Cogeneration</t>
  </si>
  <si>
    <t>CROSS</t>
  </si>
  <si>
    <t>Biomass, or Liquid Biofuel - Electricity</t>
  </si>
  <si>
    <t>Energy Efficiency - Public Sector</t>
  </si>
  <si>
    <t>TerraClear Ceramic Water Purifier Project in Lao PDR</t>
  </si>
  <si>
    <t>Energy Efficiency - Industrial</t>
  </si>
  <si>
    <t>GS1340 Efficient cookstoves in Burkina Faso - VPA-01 - tiipaalga F3PA cookstoves in Bam and Loroum</t>
  </si>
  <si>
    <t>GERES</t>
  </si>
  <si>
    <t>Suloglu WPP</t>
  </si>
  <si>
    <t>Energy Efficiency - Transport Sector</t>
  </si>
  <si>
    <t>Nepal Biogas Support Program - CPA 3: 19959 digesters</t>
  </si>
  <si>
    <t>Nepal Biogas Support Program - CPA 4: 19970 digesters</t>
  </si>
  <si>
    <t>Saritepe Wind Power Plant</t>
  </si>
  <si>
    <t>Demirciler Wind Power Plant</t>
  </si>
  <si>
    <t>Energas Geracao de Energia Ltda</t>
  </si>
  <si>
    <t>Sachal Energy Development (Pvt) Limited</t>
  </si>
  <si>
    <t>GS1340 Efficient cookstoves in Burkina Faso - VPA-02 - tiipaalga F3PA cookstoves in Bam and Loroum</t>
  </si>
  <si>
    <t>GS1340 Efficient cookstoves in Burkina Faso - VPA-03 - tiipaalga F3PA cookstoves in Bam and Loroum</t>
  </si>
  <si>
    <t>GS1340 Efficient cookstoves in Burkina Faso - VPA-04 - tiipaalga F3PA cookstoves in Bam and Loroum</t>
  </si>
  <si>
    <t>GS1340 Efficient cookstoves in Burkina Faso - VPA-05 - tiipaalga F3PA cookstoves in Bam and Loroum</t>
  </si>
  <si>
    <t>GS1340 Efficient cookstoves in Burkina Faso - VPA-06 - tiipaalga F3PA cookstoves in Bam and Loroum</t>
  </si>
  <si>
    <t>GS1340 Efficient cookstoves in Burkina Faso - VPA-07 - tiipaalga F3PA cookstoves in Bam and Loroum</t>
  </si>
  <si>
    <t>GS1340 Efficient cookstoves in Burkina Faso - VPA-08 - tiipaalga F3PA cookstoves in Bam and Loroum</t>
  </si>
  <si>
    <t>GS1340 Efficient cookstoves in Burkina Faso - VPA-09 - tiipaalga F3PA cookstoves in Bam and Loroum</t>
  </si>
  <si>
    <t>GS1340 Efficient cookstoves in Burkina Faso - VPA-10 - tiipaalga F3PA cookstoves in Bam and Loroum</t>
  </si>
  <si>
    <t>Nepal Biogas Support Program - CPA 5: 19842 digesters</t>
  </si>
  <si>
    <t>Promoting Clean Cooking Solutions for the Disadvantaged Households</t>
  </si>
  <si>
    <t>MyPlanet</t>
  </si>
  <si>
    <t>Pacific Engineering Services Limited</t>
  </si>
  <si>
    <t>Toyola Energy Services Limited</t>
  </si>
  <si>
    <t>Round Valley Indian Tribes</t>
  </si>
  <si>
    <t>Marshall County VAM Abatement Project</t>
  </si>
  <si>
    <t>https://acr2.apx.com/mymodule/reg/prjView.asp?id1=535</t>
  </si>
  <si>
    <t>https://thereserve2.apx.com/mymodule/reg/prjView.asp?id1=1000</t>
  </si>
  <si>
    <t>https://thereserve2.apx.com/mymodule/reg/prjView.asp?id1=1001</t>
  </si>
  <si>
    <t>Farm Power Northwest, LLC</t>
  </si>
  <si>
    <t>Coastal Ridges LLC, a California Limited Liability Company</t>
  </si>
  <si>
    <t xml:space="preserve">Country </t>
  </si>
  <si>
    <t xml:space="preserve">South Asia </t>
  </si>
  <si>
    <t>(All)</t>
  </si>
  <si>
    <t xml:space="preserve"> Credits</t>
  </si>
  <si>
    <t>Credit Count</t>
  </si>
  <si>
    <t>N2O Destruction in Nitric Acid Production</t>
  </si>
  <si>
    <t>Mine Methane Capture</t>
  </si>
  <si>
    <t>University Campus Emission Reductions</t>
  </si>
  <si>
    <t>Truck Stop Electrification</t>
  </si>
  <si>
    <t>CHARTS tab</t>
  </si>
  <si>
    <t xml:space="preserve">Black entries are downloaded directly from the registries. </t>
  </si>
  <si>
    <t>Voluntary Registry Offsets Database</t>
  </si>
  <si>
    <t>BorgaCarbon Consultancy Ltd.</t>
  </si>
  <si>
    <t>https://registry.goldstandard.org/projects/details/1922</t>
  </si>
  <si>
    <t>Akcnsa Cimento Sanayi ve Ticaret A.S.</t>
  </si>
  <si>
    <t>https://registry.goldstandard.org/projects/details/2053</t>
  </si>
  <si>
    <t>Barry Callebaut</t>
  </si>
  <si>
    <t>https://registry.goldstandard.org/projects/details/2059</t>
  </si>
  <si>
    <t>Lumina Engenharia e Consultoria Ltda.</t>
  </si>
  <si>
    <t>https://registry.goldstandard.org/projects/details/2118</t>
  </si>
  <si>
    <t>https://registry.goldstandard.org/projects/details/2180</t>
  </si>
  <si>
    <t>https://registry.goldstandard.org/projects/details/2181</t>
  </si>
  <si>
    <t>https://registry.goldstandard.org/projects/details/2220</t>
  </si>
  <si>
    <t>https://registry.goldstandard.org/projects/details/2221</t>
  </si>
  <si>
    <t>https://registry.goldstandard.org/projects/details/2222</t>
  </si>
  <si>
    <t>Fair Climate Services Private Limited (FCS)</t>
  </si>
  <si>
    <t>https://registry.goldstandard.org/projects/details/2234</t>
  </si>
  <si>
    <t>Fina Enerji Holding A.Åž.</t>
  </si>
  <si>
    <t>https://registry.goldstandard.org/projects/details/2311</t>
  </si>
  <si>
    <t>Serbia</t>
  </si>
  <si>
    <t>https://registry.goldstandard.org/projects/details/2516</t>
  </si>
  <si>
    <t>ACQUA ENERGIA</t>
  </si>
  <si>
    <t>https://registry.goldstandard.org/projects/details/2628</t>
  </si>
  <si>
    <t>https://registry.goldstandard.org/projects/details/2647</t>
  </si>
  <si>
    <t>https://registry.goldstandard.org/projects/details/2648</t>
  </si>
  <si>
    <t>https://registry.goldstandard.org/projects/details/2649</t>
  </si>
  <si>
    <t>Tuyat Elektrik Uretim A.S.</t>
  </si>
  <si>
    <t>https://registry.goldstandard.org/projects/details/2651</t>
  </si>
  <si>
    <t>https://registry.goldstandard.org/projects/details/2652</t>
  </si>
  <si>
    <t>https://registry.goldstandard.org/projects/details/2654</t>
  </si>
  <si>
    <t>https://registry.goldstandard.org/projects/details/2655</t>
  </si>
  <si>
    <t>https://registry.goldstandard.org/projects/details/2656</t>
  </si>
  <si>
    <t>https://registry.goldstandard.org/projects/details/2657</t>
  </si>
  <si>
    <t>https://registry.goldstandard.org/projects/details/2658</t>
  </si>
  <si>
    <t>https://registry.goldstandard.org/projects/details/2660</t>
  </si>
  <si>
    <t>https://registry.goldstandard.org/projects/details/2661</t>
  </si>
  <si>
    <t>https://registry.goldstandard.org/projects/details/2667</t>
  </si>
  <si>
    <t>https://registry.goldstandard.org/projects/details/2671</t>
  </si>
  <si>
    <t>https://registry.goldstandard.org/projects/details/2672</t>
  </si>
  <si>
    <t>https://registry.goldstandard.org/projects/details/2674</t>
  </si>
  <si>
    <t>Newton Energy</t>
  </si>
  <si>
    <t>https://registry.goldstandard.org/projects/details/2675</t>
  </si>
  <si>
    <t>https://registry.goldstandard.org/projects/details/2676</t>
  </si>
  <si>
    <t>https://registry.goldstandard.org/projects/details/2677</t>
  </si>
  <si>
    <t>Bilgin GÃ¼c Santralleri Enerji Ãœretim A.S</t>
  </si>
  <si>
    <t>https://registry.goldstandard.org/projects/details/2692</t>
  </si>
  <si>
    <t>https://registry.goldstandard.org/projects/details/2724</t>
  </si>
  <si>
    <t>https://registry.goldstandard.org/projects/details/2725</t>
  </si>
  <si>
    <t>https://registry.goldstandard.org/projects/details/2726</t>
  </si>
  <si>
    <t>https://registry.goldstandard.org/projects/details/2727</t>
  </si>
  <si>
    <t>https://registry.goldstandard.org/projects/details/2728</t>
  </si>
  <si>
    <t>https://registry.goldstandard.org/projects/details/2729</t>
  </si>
  <si>
    <t>https://registry.goldstandard.org/projects/details/2730</t>
  </si>
  <si>
    <t>https://registry.goldstandard.org/projects/details/2731</t>
  </si>
  <si>
    <t>https://registry.goldstandard.org/projects/details/1610</t>
  </si>
  <si>
    <t>https://registry.goldstandard.org/projects/details/2733</t>
  </si>
  <si>
    <t>https://registry.goldstandard.org/projects/details/2734</t>
  </si>
  <si>
    <t>https://registry.goldstandard.org/projects/details/2737</t>
  </si>
  <si>
    <t>https://registry.goldstandard.org/projects/details/2738</t>
  </si>
  <si>
    <t>https://registry.goldstandard.org/projects/details/2739</t>
  </si>
  <si>
    <t>https://registry.goldstandard.org/projects/details/2740</t>
  </si>
  <si>
    <t>https://registry.goldstandard.org/projects/details/2741</t>
  </si>
  <si>
    <t>Somalia</t>
  </si>
  <si>
    <t>Burn Manufacturing Co.</t>
  </si>
  <si>
    <t>https://registry.goldstandard.org/projects/details/2752</t>
  </si>
  <si>
    <t>https://registry.goldstandard.org/projects/details/2753</t>
  </si>
  <si>
    <t>https://registry.goldstandard.org/projects/details/2754</t>
  </si>
  <si>
    <t>https://registry.goldstandard.org/projects/details/2755</t>
  </si>
  <si>
    <t>https://registry.goldstandard.org/projects/details/2756</t>
  </si>
  <si>
    <t>https://registry.goldstandard.org/projects/details/2757</t>
  </si>
  <si>
    <t>https://registry.goldstandard.org/projects/details/2759</t>
  </si>
  <si>
    <t>https://registry.goldstandard.org/projects/details/2760</t>
  </si>
  <si>
    <t>https://registry.goldstandard.org/projects/details/2761</t>
  </si>
  <si>
    <t>https://registry.goldstandard.org/projects/details/2762</t>
  </si>
  <si>
    <t>https://registry.goldstandard.org/projects/details/2768</t>
  </si>
  <si>
    <t>https://registry.goldstandard.org/projects/details/2769</t>
  </si>
  <si>
    <t>https://registry.goldstandard.org/projects/details/2770</t>
  </si>
  <si>
    <t>Saray D_km ve Madeni Aksam San. A._.</t>
  </si>
  <si>
    <t>https://registry.goldstandard.org/projects/details/2777</t>
  </si>
  <si>
    <t>Greenway Grameen Infra Private Limited</t>
  </si>
  <si>
    <t>https://registry.goldstandard.org/projects/details/2778</t>
  </si>
  <si>
    <t>https://impact.sustain-cert.com/public_projects/2469</t>
  </si>
  <si>
    <t>https://registry.goldstandard.org/projects/details/2779</t>
  </si>
  <si>
    <t>https://registry.goldstandard.org/projects/details/2815</t>
  </si>
  <si>
    <t>https://registry.goldstandard.org/projects/details/2816</t>
  </si>
  <si>
    <t>https://registry.goldstandard.org/projects/details/2817</t>
  </si>
  <si>
    <t>https://registry.goldstandard.org/projects/details/2818</t>
  </si>
  <si>
    <t>https://registry.goldstandard.org/projects/details/2819</t>
  </si>
  <si>
    <t>https://registry.goldstandard.org/projects/details/2823</t>
  </si>
  <si>
    <t>Bayer</t>
  </si>
  <si>
    <t>https://impact.sustain-cert.com/public_projects/2514</t>
  </si>
  <si>
    <t>https://registry.goldstandard.org/projects/details/2824</t>
  </si>
  <si>
    <t>https://registry.goldstandard.org/projects/details/1423</t>
  </si>
  <si>
    <t>https://registry.goldstandard.org/projects/details/1672</t>
  </si>
  <si>
    <t>https://registry.goldstandard.org/projects/details/1673</t>
  </si>
  <si>
    <t>https://registry.goldstandard.org/projects/details/1674</t>
  </si>
  <si>
    <t>SerCarbon</t>
  </si>
  <si>
    <t>https://registry.goldstandard.org/projects/details/1593</t>
  </si>
  <si>
    <t>Nous Energy Consult &amp; Trade Ltd.</t>
  </si>
  <si>
    <t>Eskom Holdings SOC Limited</t>
  </si>
  <si>
    <t>PT ERC Austrindo</t>
  </si>
  <si>
    <t>https://registry.goldstandard.org/projects/details/1615</t>
  </si>
  <si>
    <t>Derin Enerji retim San. ve Tic. Ltd. Sti.</t>
  </si>
  <si>
    <t>https://registry.goldstandard.org/projects/details/1619</t>
  </si>
  <si>
    <t>EcoAct</t>
  </si>
  <si>
    <t>Camino Sabio Azul S. de R.L. de C.V. (Cambio Azul)</t>
  </si>
  <si>
    <t>Climate Pal Ltd</t>
  </si>
  <si>
    <t>Do-Inc.</t>
  </si>
  <si>
    <t>Ä°ltek Enerji YatÄ±rÄ±m Sanayi ve Ticaret A.Åž.</t>
  </si>
  <si>
    <t>Beijing YinYiDateng Tech. Development Ltd.</t>
  </si>
  <si>
    <t>https://registry.goldstandard.org/projects/details/1305</t>
  </si>
  <si>
    <t>SACRED</t>
  </si>
  <si>
    <t>BEST</t>
  </si>
  <si>
    <t>WORD</t>
  </si>
  <si>
    <t>Cimsa Cimento Sanayi ve Ticaret A._.</t>
  </si>
  <si>
    <t>Karaman Yenilenebilir Enerji retim Anonim _irketi</t>
  </si>
  <si>
    <t>SSS-NIRE</t>
  </si>
  <si>
    <t>https://registry.goldstandard.org/projects/details/1793</t>
  </si>
  <si>
    <t>https://registry.goldstandard.org/projects/details/1794</t>
  </si>
  <si>
    <t>Meltem Enerji Elektrik Ãœretim A.Åž.</t>
  </si>
  <si>
    <t>https://registry.goldstandard.org/projects/details/1571</t>
  </si>
  <si>
    <t>Gaia Carbon Finance</t>
  </si>
  <si>
    <t>https://registry.goldstandard.org/projects/details/1663</t>
  </si>
  <si>
    <t>https://registry.goldstandard.org/projects/details/1589</t>
  </si>
  <si>
    <t>https://registry.goldstandard.org/projects/details/1578</t>
  </si>
  <si>
    <t>Rea Elektrik Uretim Ticaret ve Sanayi Ltd. Sti.</t>
  </si>
  <si>
    <t>https://registry.goldstandard.org/projects/details/1536</t>
  </si>
  <si>
    <t>Gujarat Fluorochemicals Limited</t>
  </si>
  <si>
    <t>Energia Renovable Hondupalma (ERH)</t>
  </si>
  <si>
    <t>Klima ohne Grenzen gGmbH</t>
  </si>
  <si>
    <t>https://registry.goldstandard.org/projects/details/1662</t>
  </si>
  <si>
    <t>BORUSAN ENBW ENERJI YATIRIMLARI VE ÃœRETIM A.S.</t>
  </si>
  <si>
    <t>Eni Enerji Insaat Taah. Tic. ve San. A.S.</t>
  </si>
  <si>
    <t>Hereko Ist 1 Atik Yon Nak Loj Elk Ure San Tic A.S.</t>
  </si>
  <si>
    <t>https://registry.goldstandard.org/projects/details/1431</t>
  </si>
  <si>
    <t>Pakmem Elektrik Ãœretim Sanayi ve Ticaret A.Åž</t>
  </si>
  <si>
    <t>VAGABO UK LTD</t>
  </si>
  <si>
    <t>AM0048 New cogeneration facilities supplying electricity and/or steam to multiple customers and displacing grid/off-grid steam and electricity generation with more carbon-intensive fuels</t>
  </si>
  <si>
    <t>https://registry.goldstandard.org/projects/details/1611</t>
  </si>
  <si>
    <t>Hindustan Unilever Limited</t>
  </si>
  <si>
    <t>DelAgua Health</t>
  </si>
  <si>
    <t>https://registry.goldstandard.org/projects/details/1498</t>
  </si>
  <si>
    <t>https://registry.goldstandard.org/projects/details/1270</t>
  </si>
  <si>
    <t>Enel Trade</t>
  </si>
  <si>
    <t>DACCGlobal LLC</t>
  </si>
  <si>
    <t>https://registry.goldstandard.org/projects/details/1485</t>
  </si>
  <si>
    <t>https://registry.goldstandard.org/projects/details/1499</t>
  </si>
  <si>
    <t>https://registry.goldstandard.org/projects/details/1398</t>
  </si>
  <si>
    <t>Green Consult and Finance</t>
  </si>
  <si>
    <t>KORDA ENERJI RETIM PAZARLAMA ITHALAT VE IHRACAT A.S.</t>
  </si>
  <si>
    <t>SaCaSol</t>
  </si>
  <si>
    <t>Tropical Power Limited</t>
  </si>
  <si>
    <t>https://registry.goldstandard.org/projects/details/1320</t>
  </si>
  <si>
    <t>CleanStar Mozambique</t>
  </si>
  <si>
    <t>https://registry.goldstandard.org/projects/details/1421</t>
  </si>
  <si>
    <t>https://registry.goldstandard.org/projects/details/1612</t>
  </si>
  <si>
    <t>Caspervandertak Consulting B.V.</t>
  </si>
  <si>
    <t>https://registry.goldstandard.org/projects/details/1326</t>
  </si>
  <si>
    <t>https://registry.goldstandard.org/projects/details/1328</t>
  </si>
  <si>
    <t>EQAO</t>
  </si>
  <si>
    <t>https://registry.goldstandard.org/projects/details/1633</t>
  </si>
  <si>
    <t>Life Iklim ve Enerji Ltd. Sti.</t>
  </si>
  <si>
    <t>https://registry.goldstandard.org/projects/details/1634</t>
  </si>
  <si>
    <t>Social Unit for Community Health and Improvement (SUCHI)</t>
  </si>
  <si>
    <t>AMS-III.R. Methane recovery in agricultural activities at household/small farm level</t>
  </si>
  <si>
    <t>South Central India Network for Development Alternatives</t>
  </si>
  <si>
    <t>https://registry.goldstandard.org/projects/details/1331</t>
  </si>
  <si>
    <t>https://registry.goldstandard.org/projects/details/1537</t>
  </si>
  <si>
    <t>Climate Corporation</t>
  </si>
  <si>
    <t>https://registry.goldstandard.org/projects/details/1639</t>
  </si>
  <si>
    <t>https://registry.goldstandard.org/projects/details/1644</t>
  </si>
  <si>
    <t>https://registry.goldstandard.org/projects/details/1645</t>
  </si>
  <si>
    <t>https://registry.goldstandard.org/projects/details/1575</t>
  </si>
  <si>
    <t>SUEN Ltd.</t>
  </si>
  <si>
    <t>Mahasakthi MAC Samakhya Ltd</t>
  </si>
  <si>
    <t>Viability Energy Limited</t>
  </si>
  <si>
    <t>https://registry.goldstandard.org/projects/details/1795</t>
  </si>
  <si>
    <t>https://registry.goldstandard.org/projects/details/1796</t>
  </si>
  <si>
    <t>https://registry.goldstandard.org/projects/details/1797</t>
  </si>
  <si>
    <t>https://registry.goldstandard.org/projects/details/1798</t>
  </si>
  <si>
    <t>BQS</t>
  </si>
  <si>
    <t>https://registry.goldstandard.org/projects/details/1632</t>
  </si>
  <si>
    <t>https://registry.goldstandard.org/projects/details/1570</t>
  </si>
  <si>
    <t>https://registry.goldstandard.org/projects/details/1469</t>
  </si>
  <si>
    <t>https://registry.goldstandard.org/projects/details/1489</t>
  </si>
  <si>
    <t>https://registry.goldstandard.org/projects/details/1490</t>
  </si>
  <si>
    <t>Differ Cookstoves</t>
  </si>
  <si>
    <t>Ado Enerji retim San. ve Tic. A.S.</t>
  </si>
  <si>
    <t>https://registry.goldstandard.org/projects/details/1605</t>
  </si>
  <si>
    <t>https://registry.goldstandard.org/projects/details/1180</t>
  </si>
  <si>
    <t>https://registry.goldstandard.org/projects/details/1500</t>
  </si>
  <si>
    <t>https://registry.goldstandard.org/projects/details/1587</t>
  </si>
  <si>
    <t>Kale Enerji</t>
  </si>
  <si>
    <t>https://registry.goldstandard.org/projects/details/1335</t>
  </si>
  <si>
    <t>FDF</t>
  </si>
  <si>
    <t>https://registry.goldstandard.org/projects/details/1799</t>
  </si>
  <si>
    <t>https://registry.goldstandard.org/projects/details/1667</t>
  </si>
  <si>
    <t>CAEMA</t>
  </si>
  <si>
    <t>https://registry.goldstandard.org/projects/details/1668</t>
  </si>
  <si>
    <t>https://registry.goldstandard.org/projects/details/1800</t>
  </si>
  <si>
    <t>https://registry.goldstandard.org/projects/details/1616</t>
  </si>
  <si>
    <t>https://registry.goldstandard.org/projects/details/1675</t>
  </si>
  <si>
    <t>https://registry.goldstandard.org/projects/details/1501</t>
  </si>
  <si>
    <t>https://registry.goldstandard.org/projects/details/1502</t>
  </si>
  <si>
    <t>https://registry.goldstandard.org/projects/details/1609</t>
  </si>
  <si>
    <t>https://registry.goldstandard.org/projects/details/1669</t>
  </si>
  <si>
    <t>International Paint Limited</t>
  </si>
  <si>
    <t>https://registry.goldstandard.org/projects/details/1592</t>
  </si>
  <si>
    <t>https://registry.goldstandard.org/projects/details/1649</t>
  </si>
  <si>
    <t>Nanjitan Asset Management Ltd.</t>
  </si>
  <si>
    <t>https://registry.goldstandard.org/projects/details/1399</t>
  </si>
  <si>
    <t>https://registry.goldstandard.org/projects/details/1432</t>
  </si>
  <si>
    <t>AIRRES Elektrik ÃƒÅ“retim San. Ve Tic. A.S</t>
  </si>
  <si>
    <t>https://registry.goldstandard.org/projects/details/1801</t>
  </si>
  <si>
    <t>https://registry.goldstandard.org/projects/details/1491</t>
  </si>
  <si>
    <t>https://registry.goldstandard.org/projects/details/1341</t>
  </si>
  <si>
    <t>NGO Center for Environmental Innovation</t>
  </si>
  <si>
    <t>https://registry.goldstandard.org/projects/details/1802</t>
  </si>
  <si>
    <t>Sanko Enerji Sanayi ve Ticaret A.Åž.</t>
  </si>
  <si>
    <t>https://registry.goldstandard.org/projects/details/1650</t>
  </si>
  <si>
    <t>https://registry.goldstandard.org/projects/details/1651</t>
  </si>
  <si>
    <t>https://registry.goldstandard.org/projects/details/1586</t>
  </si>
  <si>
    <t>https://registry.goldstandard.org/projects/details/1659</t>
  </si>
  <si>
    <t>https://registry.goldstandard.org/projects/details/1629</t>
  </si>
  <si>
    <t>https://registry.goldstandard.org/projects/details/1642</t>
  </si>
  <si>
    <t>https://registry.goldstandard.org/projects/details/1657</t>
  </si>
  <si>
    <t>SNV-BF</t>
  </si>
  <si>
    <t>Nexus-Carbon for Development</t>
  </si>
  <si>
    <t>Perfect Wind Enerji retim ve Tic. A.S.</t>
  </si>
  <si>
    <t>https://registry.goldstandard.org/projects/details/1803</t>
  </si>
  <si>
    <t>New Leaf Africa</t>
  </si>
  <si>
    <t>https://registry.goldstandard.org/projects/details/1636</t>
  </si>
  <si>
    <t>https://registry.goldstandard.org/projects/details/1643</t>
  </si>
  <si>
    <t>Agrinergy Pte Ltd</t>
  </si>
  <si>
    <t>https://registry.goldstandard.org/projects/details/1804</t>
  </si>
  <si>
    <t>https://registry.goldstandard.org/projects/details/1407</t>
  </si>
  <si>
    <t>TERI</t>
  </si>
  <si>
    <t>https://registry.goldstandard.org/projects/details/1534</t>
  </si>
  <si>
    <t>Project Gaia</t>
  </si>
  <si>
    <t>Chanakya Dairy Products Ltd.</t>
  </si>
  <si>
    <t>https://registry.goldstandard.org/projects/details/727</t>
  </si>
  <si>
    <t>https://registry.goldstandard.org/projects/details/1503</t>
  </si>
  <si>
    <t>https://registry.goldstandard.org/projects/details/720</t>
  </si>
  <si>
    <t>https://registry.goldstandard.org/projects/details/1602</t>
  </si>
  <si>
    <t>https://registry.goldstandard.org/projects/details/1805</t>
  </si>
  <si>
    <t>https://registry.goldstandard.org/projects/details/1346</t>
  </si>
  <si>
    <t>https://registry.goldstandard.org/projects/details/1806</t>
  </si>
  <si>
    <t>https://registry.goldstandard.org/projects/details/717</t>
  </si>
  <si>
    <t>https://registry.goldstandard.org/projects/details/1646</t>
  </si>
  <si>
    <t>https://registry.goldstandard.org/projects/details/719</t>
  </si>
  <si>
    <t>https://registry.goldstandard.org/projects/details/721</t>
  </si>
  <si>
    <t>https://registry.goldstandard.org/projects/details/722</t>
  </si>
  <si>
    <t>https://registry.goldstandard.org/projects/details/724</t>
  </si>
  <si>
    <t>https://registry.goldstandard.org/projects/details/728</t>
  </si>
  <si>
    <t>RDM Care (India) Private Limited</t>
  </si>
  <si>
    <t>https://registry.goldstandard.org/projects/details/731</t>
  </si>
  <si>
    <t>https://registry.goldstandard.org/projects/details/1630</t>
  </si>
  <si>
    <t>https://registry.goldstandard.org/projects/details/732</t>
  </si>
  <si>
    <t>Potential Energy</t>
  </si>
  <si>
    <t>https://registry.goldstandard.org/projects/details/734</t>
  </si>
  <si>
    <t>https://registry.goldstandard.org/projects/details/1676</t>
  </si>
  <si>
    <t>https://registry.goldstandard.org/projects/details/1349</t>
  </si>
  <si>
    <t>https://registry.goldstandard.org/projects/details/1597</t>
  </si>
  <si>
    <t>https://registry.goldstandard.org/projects/details/738</t>
  </si>
  <si>
    <t>https://registry.goldstandard.org/projects/details/739</t>
  </si>
  <si>
    <t>https://registry.goldstandard.org/projects/details/741</t>
  </si>
  <si>
    <t>https://registry.goldstandard.org/projects/details/742</t>
  </si>
  <si>
    <t>Park Holding</t>
  </si>
  <si>
    <t>https://registry.goldstandard.org/projects/details/1422</t>
  </si>
  <si>
    <t>https://registry.goldstandard.org/projects/details/747</t>
  </si>
  <si>
    <t>https://registry.goldstandard.org/projects/details/752</t>
  </si>
  <si>
    <t>https://registry.goldstandard.org/projects/details/754</t>
  </si>
  <si>
    <t>https://registry.goldstandard.org/projects/details/758</t>
  </si>
  <si>
    <t>https://registry.goldstandard.org/projects/details/759</t>
  </si>
  <si>
    <t>https://registry.goldstandard.org/projects/details/760</t>
  </si>
  <si>
    <t>https://registry.goldstandard.org/projects/details/761</t>
  </si>
  <si>
    <t>https://registry.goldstandard.org/projects/details/762</t>
  </si>
  <si>
    <t>https://registry.goldstandard.org/projects/details/763</t>
  </si>
  <si>
    <t>https://registry.goldstandard.org/projects/details/1403</t>
  </si>
  <si>
    <t>https://registry.goldstandard.org/projects/details/766</t>
  </si>
  <si>
    <t>https://registry.goldstandard.org/projects/details/767</t>
  </si>
  <si>
    <t>https://registry.goldstandard.org/projects/details/770</t>
  </si>
  <si>
    <t>https://registry.goldstandard.org/projects/details/771</t>
  </si>
  <si>
    <t>https://registry.goldstandard.org/projects/details/776</t>
  </si>
  <si>
    <t>https://registry.goldstandard.org/projects/details/1661</t>
  </si>
  <si>
    <t>https://registry.goldstandard.org/projects/details/791</t>
  </si>
  <si>
    <t>https://registry.goldstandard.org/projects/details/757</t>
  </si>
  <si>
    <t>https://registry.goldstandard.org/projects/details/783</t>
  </si>
  <si>
    <t>SMARTD</t>
  </si>
  <si>
    <t>https://registry.goldstandard.org/projects/details/785</t>
  </si>
  <si>
    <t>MTN Enerji Elektrik retim Sanayi ve Ticaret A.S.</t>
  </si>
  <si>
    <t>https://registry.goldstandard.org/projects/details/787</t>
  </si>
  <si>
    <t>Interocean Group</t>
  </si>
  <si>
    <t>https://registry.goldstandard.org/projects/details/796</t>
  </si>
  <si>
    <t>https://registry.goldstandard.org/projects/details/1506</t>
  </si>
  <si>
    <t>https://registry.goldstandard.org/projects/details/815</t>
  </si>
  <si>
    <t>https://registry.goldstandard.org/projects/details/797</t>
  </si>
  <si>
    <t>https://registry.goldstandard.org/projects/details/1656</t>
  </si>
  <si>
    <t>https://registry.goldstandard.org/projects/details/798</t>
  </si>
  <si>
    <t>https://registry.goldstandard.org/projects/details/800</t>
  </si>
  <si>
    <t>https://registry.goldstandard.org/projects/details/801</t>
  </si>
  <si>
    <t>https://registry.goldstandard.org/projects/details/802</t>
  </si>
  <si>
    <t>Tandavanala</t>
  </si>
  <si>
    <t>https://registry.goldstandard.org/projects/details/803</t>
  </si>
  <si>
    <t>https://registry.goldstandard.org/projects/details/804</t>
  </si>
  <si>
    <t>https://registry.goldstandard.org/projects/details/805</t>
  </si>
  <si>
    <t>https://registry.goldstandard.org/projects/details/806</t>
  </si>
  <si>
    <t>https://registry.goldstandard.org/projects/details/1660</t>
  </si>
  <si>
    <t>https://registry.goldstandard.org/projects/details/808</t>
  </si>
  <si>
    <t>https://registry.goldstandard.org/projects/details/810</t>
  </si>
  <si>
    <t>https://registry.goldstandard.org/projects/details/811</t>
  </si>
  <si>
    <t>Yuva Rural Association</t>
  </si>
  <si>
    <t>https://registry.goldstandard.org/projects/details/818</t>
  </si>
  <si>
    <t>https://registry.goldstandard.org/projects/details/819</t>
  </si>
  <si>
    <t>https://registry.goldstandard.org/projects/details/820</t>
  </si>
  <si>
    <t>https://registry.goldstandard.org/projects/details/821</t>
  </si>
  <si>
    <t>https://registry.goldstandard.org/projects/details/823</t>
  </si>
  <si>
    <t>https://registry.goldstandard.org/projects/details/829</t>
  </si>
  <si>
    <t>https://registry.goldstandard.org/projects/details/830</t>
  </si>
  <si>
    <t>https://registry.goldstandard.org/projects/details/833</t>
  </si>
  <si>
    <t>https://registry.goldstandard.org/projects/details/837</t>
  </si>
  <si>
    <t>https://registry.goldstandard.org/projects/details/838</t>
  </si>
  <si>
    <t>https://registry.goldstandard.org/projects/details/839</t>
  </si>
  <si>
    <t>Alfred Ritter GmbH</t>
  </si>
  <si>
    <t>Zanbal</t>
  </si>
  <si>
    <t>https://registry.goldstandard.org/projects/details/1807</t>
  </si>
  <si>
    <t>Rotor Elektrik ÃƒÅ“retim A.S.</t>
  </si>
  <si>
    <t>https://registry.goldstandard.org/projects/details/842</t>
  </si>
  <si>
    <t>https://registry.goldstandard.org/projects/details/1507</t>
  </si>
  <si>
    <t>https://registry.goldstandard.org/projects/details/1618</t>
  </si>
  <si>
    <t>https://registry.goldstandard.org/projects/details/851</t>
  </si>
  <si>
    <t>https://registry.goldstandard.org/projects/details/853</t>
  </si>
  <si>
    <t>Environmental Business and Technologies Ltda'</t>
  </si>
  <si>
    <t>https://registry.goldstandard.org/projects/details/855</t>
  </si>
  <si>
    <t>https://registry.goldstandard.org/projects/details/1357</t>
  </si>
  <si>
    <t>https://registry.goldstandard.org/projects/details/856</t>
  </si>
  <si>
    <t>https://registry.goldstandard.org/projects/details/1358</t>
  </si>
  <si>
    <t>https://registry.goldstandard.org/projects/details/863</t>
  </si>
  <si>
    <t>https://registry.goldstandard.org/projects/details/867</t>
  </si>
  <si>
    <t>https://registry.goldstandard.org/projects/details/868</t>
  </si>
  <si>
    <t>https://registry.goldstandard.org/projects/details/1637</t>
  </si>
  <si>
    <t>https://registry.goldstandard.org/projects/details/1484</t>
  </si>
  <si>
    <t>https://registry.goldstandard.org/projects/details/1554</t>
  </si>
  <si>
    <t>https://registry.goldstandard.org/projects/details/877</t>
  </si>
  <si>
    <t>https://registry.goldstandard.org/projects/details/1808</t>
  </si>
  <si>
    <t>https://registry.goldstandard.org/projects/details/878</t>
  </si>
  <si>
    <t>MASEN</t>
  </si>
  <si>
    <t>LODOS ELEKTRIK ÃƒÅ“RETIM A.S.</t>
  </si>
  <si>
    <t>https://registry.goldstandard.org/projects/details/881</t>
  </si>
  <si>
    <t>https://registry.goldstandard.org/projects/details/882</t>
  </si>
  <si>
    <t>https://registry.goldstandard.org/projects/details/884</t>
  </si>
  <si>
    <t>https://registry.goldstandard.org/projects/details/1518</t>
  </si>
  <si>
    <t>https://registry.goldstandard.org/projects/details/908</t>
  </si>
  <si>
    <t>https://registry.goldstandard.org/projects/details/890</t>
  </si>
  <si>
    <t>https://registry.goldstandard.org/projects/details/1519</t>
  </si>
  <si>
    <t>https://registry.goldstandard.org/projects/details/892</t>
  </si>
  <si>
    <t>https://registry.goldstandard.org/projects/details/894</t>
  </si>
  <si>
    <t>https://registry.goldstandard.org/projects/details/895</t>
  </si>
  <si>
    <t>https://registry.goldstandard.org/projects/details/897</t>
  </si>
  <si>
    <t>https://registry.goldstandard.org/projects/details/1360</t>
  </si>
  <si>
    <t>https://registry.goldstandard.org/projects/details/899</t>
  </si>
  <si>
    <t>https://registry.goldstandard.org/projects/details/900</t>
  </si>
  <si>
    <t>https://registry.goldstandard.org/projects/details/1640</t>
  </si>
  <si>
    <t>https://registry.goldstandard.org/projects/details/901</t>
  </si>
  <si>
    <t>https://registry.goldstandard.org/projects/details/902</t>
  </si>
  <si>
    <t>https://registry.goldstandard.org/projects/details/1647</t>
  </si>
  <si>
    <t>https://registry.goldstandard.org/projects/details/1648</t>
  </si>
  <si>
    <t>https://registry.goldstandard.org/projects/details/907</t>
  </si>
  <si>
    <t>https://registry.goldstandard.org/projects/details/912</t>
  </si>
  <si>
    <t>https://registry.goldstandard.org/projects/details/914</t>
  </si>
  <si>
    <t>https://registry.goldstandard.org/projects/details/915</t>
  </si>
  <si>
    <t>https://registry.goldstandard.org/projects/details/919</t>
  </si>
  <si>
    <t>https://registry.goldstandard.org/projects/details/920</t>
  </si>
  <si>
    <t>https://registry.goldstandard.org/projects/details/921</t>
  </si>
  <si>
    <t>https://registry.goldstandard.org/projects/details/925</t>
  </si>
  <si>
    <t>https://registry.goldstandard.org/projects/details/930</t>
  </si>
  <si>
    <t>https://registry.goldstandard.org/projects/details/1533</t>
  </si>
  <si>
    <t>https://registry.goldstandard.org/projects/details/1508</t>
  </si>
  <si>
    <t>https://registry.goldstandard.org/projects/details/940</t>
  </si>
  <si>
    <t>https://registry.goldstandard.org/projects/details/932</t>
  </si>
  <si>
    <t>https://registry.goldstandard.org/projects/details/933</t>
  </si>
  <si>
    <t>https://registry.goldstandard.org/projects/details/938</t>
  </si>
  <si>
    <t>https://registry.goldstandard.org/projects/details/1620</t>
  </si>
  <si>
    <t>https://registry.goldstandard.org/projects/details/941</t>
  </si>
  <si>
    <t>https://registry.goldstandard.org/projects/details/943</t>
  </si>
  <si>
    <t>https://registry.goldstandard.org/projects/details/944</t>
  </si>
  <si>
    <t>https://registry.goldstandard.org/projects/details/945</t>
  </si>
  <si>
    <t>https://registry.goldstandard.org/projects/details/1406</t>
  </si>
  <si>
    <t>https://registry.goldstandard.org/projects/details/953</t>
  </si>
  <si>
    <t>https://registry.goldstandard.org/projects/details/1419</t>
  </si>
  <si>
    <t>https://registry.goldstandard.org/projects/details/946</t>
  </si>
  <si>
    <t>https://registry.goldstandard.org/projects/details/1465</t>
  </si>
  <si>
    <t>https://registry.goldstandard.org/projects/details/1466</t>
  </si>
  <si>
    <t>https://registry.goldstandard.org/projects/details/952</t>
  </si>
  <si>
    <t>https://registry.goldstandard.org/projects/details/1470</t>
  </si>
  <si>
    <t>https://registry.goldstandard.org/projects/details/1472</t>
  </si>
  <si>
    <t>https://registry.goldstandard.org/projects/details/1473</t>
  </si>
  <si>
    <t>https://registry.goldstandard.org/projects/details/1474</t>
  </si>
  <si>
    <t>https://registry.goldstandard.org/projects/details/1475</t>
  </si>
  <si>
    <t>https://registry.goldstandard.org/projects/details/1476</t>
  </si>
  <si>
    <t>https://registry.goldstandard.org/projects/details/1477</t>
  </si>
  <si>
    <t>https://registry.goldstandard.org/projects/details/1478</t>
  </si>
  <si>
    <t>https://registry.goldstandard.org/projects/details/1479</t>
  </si>
  <si>
    <t>United Purpose Ltd</t>
  </si>
  <si>
    <t>https://registry.goldstandard.org/projects/details/1558</t>
  </si>
  <si>
    <t>https://registry.goldstandard.org/projects/details/974</t>
  </si>
  <si>
    <t>https://registry.goldstandard.org/projects/details/937</t>
  </si>
  <si>
    <t>https://registry.goldstandard.org/projects/details/957</t>
  </si>
  <si>
    <t>https://registry.goldstandard.org/projects/details/1480</t>
  </si>
  <si>
    <t>https://registry.goldstandard.org/projects/details/1481</t>
  </si>
  <si>
    <t>https://registry.goldstandard.org/projects/details/1482</t>
  </si>
  <si>
    <t>https://registry.goldstandard.org/projects/details/975</t>
  </si>
  <si>
    <t>https://registry.goldstandard.org/projects/details/1483</t>
  </si>
  <si>
    <t>https://registry.goldstandard.org/projects/details/962</t>
  </si>
  <si>
    <t>https://registry.goldstandard.org/projects/details/965</t>
  </si>
  <si>
    <t>https://registry.goldstandard.org/projects/details/968</t>
  </si>
  <si>
    <t>EDREMIT GEOTHERMAL INC.</t>
  </si>
  <si>
    <t>https://registry.goldstandard.org/projects/details/970</t>
  </si>
  <si>
    <t>https://registry.goldstandard.org/projects/details/1638</t>
  </si>
  <si>
    <t>https://registry.goldstandard.org/projects/details/981</t>
  </si>
  <si>
    <t>https://registry.goldstandard.org/projects/details/982</t>
  </si>
  <si>
    <t>https://registry.goldstandard.org/projects/details/983</t>
  </si>
  <si>
    <t>https://registry.goldstandard.org/projects/details/985</t>
  </si>
  <si>
    <t>https://registry.goldstandard.org/projects/details/994</t>
  </si>
  <si>
    <t>https://registry.goldstandard.org/projects/details/995</t>
  </si>
  <si>
    <t>https://registry.goldstandard.org/projects/details/996</t>
  </si>
  <si>
    <t>https://registry.goldstandard.org/projects/details/1559</t>
  </si>
  <si>
    <t>https://registry.goldstandard.org/projects/details/999</t>
  </si>
  <si>
    <t>https://registry.goldstandard.org/projects/details/1019</t>
  </si>
  <si>
    <t>Lotus Environment Consultant Inc</t>
  </si>
  <si>
    <t>https://registry.goldstandard.org/projects/details/1494</t>
  </si>
  <si>
    <t>https://registry.goldstandard.org/projects/details/1495</t>
  </si>
  <si>
    <t>Consorcio EÃƒÂ³lico Amayo S.A</t>
  </si>
  <si>
    <t>https://registry.goldstandard.org/projects/details/1002</t>
  </si>
  <si>
    <t>https://registry.goldstandard.org/projects/details/958</t>
  </si>
  <si>
    <t>https://registry.goldstandard.org/projects/details/1375</t>
  </si>
  <si>
    <t>Cargill Environmental Finance</t>
  </si>
  <si>
    <t>https://registry.goldstandard.org/projects/details/1007</t>
  </si>
  <si>
    <t>POYRAZ ENERJI ELEKTRIK RETIM A.S</t>
  </si>
  <si>
    <t>https://registry.goldstandard.org/projects/details/1008</t>
  </si>
  <si>
    <t>https://registry.goldstandard.org/projects/details/1009</t>
  </si>
  <si>
    <t>https://registry.goldstandard.org/projects/details/1010</t>
  </si>
  <si>
    <t>https://registry.goldstandard.org/projects/details/1590</t>
  </si>
  <si>
    <t>https://registry.goldstandard.org/projects/details/1404</t>
  </si>
  <si>
    <t>Virunga Engineering Works</t>
  </si>
  <si>
    <t>https://registry.goldstandard.org/projects/details/1652</t>
  </si>
  <si>
    <t>https://registry.goldstandard.org/projects/details/1572</t>
  </si>
  <si>
    <t>https://registry.goldstandard.org/projects/details/1043</t>
  </si>
  <si>
    <t>https://registry.goldstandard.org/projects/details/1376</t>
  </si>
  <si>
    <t>https://registry.goldstandard.org/projects/details/1671</t>
  </si>
  <si>
    <t>The Converging World</t>
  </si>
  <si>
    <t>SLS Power Corporation Ltd</t>
  </si>
  <si>
    <t>CLIMATE SMART INITIATIVES (PRIVATE) LIMITED</t>
  </si>
  <si>
    <t>https://registry.goldstandard.org/projects/details/1037</t>
  </si>
  <si>
    <t>https://registry.goldstandard.org/projects/details/1380</t>
  </si>
  <si>
    <t>https://registry.goldstandard.org/projects/details/1456</t>
  </si>
  <si>
    <t>https://registry.goldstandard.org/projects/details/1457</t>
  </si>
  <si>
    <t>https://registry.goldstandard.org/projects/details/1690</t>
  </si>
  <si>
    <t>https://registry.goldstandard.org/projects/details/1452</t>
  </si>
  <si>
    <t>https://registry.goldstandard.org/projects/details/1047</t>
  </si>
  <si>
    <t>https://registry.goldstandard.org/projects/details/1050</t>
  </si>
  <si>
    <t>https://registry.goldstandard.org/projects/details/1051</t>
  </si>
  <si>
    <t>Hopeful Carbon Offset</t>
  </si>
  <si>
    <t>https://registry.goldstandard.org/projects/details/1420</t>
  </si>
  <si>
    <t>https://registry.goldstandard.org/projects/details/1053</t>
  </si>
  <si>
    <t>https://registry.goldstandard.org/projects/details/1056</t>
  </si>
  <si>
    <t>https://registry.goldstandard.org/projects/details/1058</t>
  </si>
  <si>
    <t>https://registry.goldstandard.org/projects/details/1063</t>
  </si>
  <si>
    <t>INYENYERI A RWANDAN SOCIAL BENEFIT COMPANY Ltd</t>
  </si>
  <si>
    <t>https://registry.goldstandard.org/projects/details/1792</t>
  </si>
  <si>
    <t>https://registry.goldstandard.org/projects/details/1065</t>
  </si>
  <si>
    <t>https://registry.goldstandard.org/projects/details/1496</t>
  </si>
  <si>
    <t>https://registry.goldstandard.org/projects/details/1079</t>
  </si>
  <si>
    <t>https://registry.goldstandard.org/projects/details/1080</t>
  </si>
  <si>
    <t>https://registry.goldstandard.org/projects/details/1081</t>
  </si>
  <si>
    <t>https://registry.goldstandard.org/projects/details/1400</t>
  </si>
  <si>
    <t>https://registry.goldstandard.org/projects/details/1084</t>
  </si>
  <si>
    <t>https://registry.goldstandard.org/projects/details/1086</t>
  </si>
  <si>
    <t>https://registry.goldstandard.org/projects/details/1089</t>
  </si>
  <si>
    <t>https://registry.goldstandard.org/projects/details/1764</t>
  </si>
  <si>
    <t>https://registry.goldstandard.org/projects/details/1613</t>
  </si>
  <si>
    <t>https://registry.goldstandard.org/projects/details/1112</t>
  </si>
  <si>
    <t>GUABIRA ENERGIA S.A.</t>
  </si>
  <si>
    <t>https://registry.goldstandard.org/projects/details/1811</t>
  </si>
  <si>
    <t>https://registry.goldstandard.org/projects/details/1765</t>
  </si>
  <si>
    <t>https://registry.goldstandard.org/projects/details/1766</t>
  </si>
  <si>
    <t>https://registry.goldstandard.org/projects/details/1614</t>
  </si>
  <si>
    <t>Fairtrade International</t>
  </si>
  <si>
    <t>https://registry.goldstandard.org/projects/details/1099</t>
  </si>
  <si>
    <t>https://registry.goldstandard.org/projects/details/1497</t>
  </si>
  <si>
    <t>https://registry.goldstandard.org/projects/details/1434</t>
  </si>
  <si>
    <t>https://registry.goldstandard.org/projects/details/1492</t>
  </si>
  <si>
    <t>https://registry.goldstandard.org/projects/details/1493</t>
  </si>
  <si>
    <t>Eco Carbon Pvt. Ltd.</t>
  </si>
  <si>
    <t>https://registry.goldstandard.org/projects/details/1106</t>
  </si>
  <si>
    <t>https://registry.goldstandard.org/projects/details/1631</t>
  </si>
  <si>
    <t>https://registry.goldstandard.org/projects/details/1402</t>
  </si>
  <si>
    <t>https://registry.goldstandard.org/projects/details/1115</t>
  </si>
  <si>
    <t>https://registry.goldstandard.org/projects/details/1116</t>
  </si>
  <si>
    <t>https://registry.goldstandard.org/projects/details/1118</t>
  </si>
  <si>
    <t>https://registry.goldstandard.org/projects/details/1120</t>
  </si>
  <si>
    <t>https://registry.goldstandard.org/projects/details/1121</t>
  </si>
  <si>
    <t>https://registry.goldstandard.org/projects/details/1685</t>
  </si>
  <si>
    <t>https://registry.goldstandard.org/projects/details/1771</t>
  </si>
  <si>
    <t>https://registry.goldstandard.org/projects/details/1123</t>
  </si>
  <si>
    <t>https://registry.goldstandard.org/projects/details/1604</t>
  </si>
  <si>
    <t>https://registry.goldstandard.org/projects/details/1125</t>
  </si>
  <si>
    <t>https://registry.goldstandard.org/projects/details/1126</t>
  </si>
  <si>
    <t>https://registry.goldstandard.org/projects/details/1129</t>
  </si>
  <si>
    <t>https://registry.goldstandard.org/projects/details/1130</t>
  </si>
  <si>
    <t>https://registry.goldstandard.org/projects/details/1418</t>
  </si>
  <si>
    <t>https://registry.goldstandard.org/projects/details/1809</t>
  </si>
  <si>
    <t>https://registry.goldstandard.org/projects/details/1135</t>
  </si>
  <si>
    <t>https://registry.goldstandard.org/projects/details/1812</t>
  </si>
  <si>
    <t>https://registry.goldstandard.org/projects/details/1531</t>
  </si>
  <si>
    <t>https://registry.goldstandard.org/projects/details/1487</t>
  </si>
  <si>
    <t>https://registry.goldstandard.org/projects/details/1137</t>
  </si>
  <si>
    <t>https://registry.goldstandard.org/projects/details/1471</t>
  </si>
  <si>
    <t>VAYUNANDANA POWER LIMITED</t>
  </si>
  <si>
    <t>https://registry.goldstandard.org/projects/details/1576</t>
  </si>
  <si>
    <t>https://registry.goldstandard.org/projects/details/1467</t>
  </si>
  <si>
    <t>https://registry.goldstandard.org/projects/details/1813</t>
  </si>
  <si>
    <t>https://registry.goldstandard.org/projects/details/1814</t>
  </si>
  <si>
    <t>https://registry.goldstandard.org/projects/details/1505</t>
  </si>
  <si>
    <t>https://registry.goldstandard.org/projects/details/1144</t>
  </si>
  <si>
    <t>https://registry.goldstandard.org/projects/details/1511</t>
  </si>
  <si>
    <t>https://registry.goldstandard.org/projects/details/1512</t>
  </si>
  <si>
    <t>https://registry.goldstandard.org/projects/details/1513</t>
  </si>
  <si>
    <t>https://registry.goldstandard.org/projects/details/1815</t>
  </si>
  <si>
    <t>https://registry.goldstandard.org/projects/details/1145</t>
  </si>
  <si>
    <t>Kosher Climate India Pvt Ltd</t>
  </si>
  <si>
    <t>https://registry.goldstandard.org/projects/details/1775</t>
  </si>
  <si>
    <t>https://registry.goldstandard.org/projects/details/1449</t>
  </si>
  <si>
    <t>https://registry.goldstandard.org/projects/details/1447</t>
  </si>
  <si>
    <t>https://registry.goldstandard.org/projects/details/1451</t>
  </si>
  <si>
    <t>https://registry.goldstandard.org/projects/details/1444</t>
  </si>
  <si>
    <t>https://registry.goldstandard.org/projects/details/1445</t>
  </si>
  <si>
    <t>https://registry.goldstandard.org/projects/details/1446</t>
  </si>
  <si>
    <t>https://registry.goldstandard.org/projects/details/1504</t>
  </si>
  <si>
    <t>https://registry.goldstandard.org/projects/details/1528</t>
  </si>
  <si>
    <t>https://registry.goldstandard.org/projects/details/1778</t>
  </si>
  <si>
    <t>https://registry.goldstandard.org/projects/details/1448</t>
  </si>
  <si>
    <t>https://registry.goldstandard.org/projects/details/1443</t>
  </si>
  <si>
    <t>https://registry.goldstandard.org/projects/details/1438</t>
  </si>
  <si>
    <t>https://registry.goldstandard.org/projects/details/1486</t>
  </si>
  <si>
    <t>https://registry.goldstandard.org/projects/details/1148</t>
  </si>
  <si>
    <t>https://registry.goldstandard.org/projects/details/1149</t>
  </si>
  <si>
    <t>Sahas Foundation</t>
  </si>
  <si>
    <t>https://registry.goldstandard.org/projects/details/1783</t>
  </si>
  <si>
    <t>https://registry.goldstandard.org/projects/details/1784</t>
  </si>
  <si>
    <t>https://registry.goldstandard.org/projects/details/1150</t>
  </si>
  <si>
    <t>https://registry.goldstandard.org/projects/details/1574</t>
  </si>
  <si>
    <t>https://registry.goldstandard.org/projects/details/1151</t>
  </si>
  <si>
    <t>https://registry.goldstandard.org/projects/details/1152</t>
  </si>
  <si>
    <t>Bio Solutions</t>
  </si>
  <si>
    <t>https://registry.goldstandard.org/projects/details/1785</t>
  </si>
  <si>
    <t>https://registry.goldstandard.org/projects/details/1539</t>
  </si>
  <si>
    <t>https://registry.goldstandard.org/projects/details/1454</t>
  </si>
  <si>
    <t>Namene Solar Light Company Ltd</t>
  </si>
  <si>
    <t>https://registry.goldstandard.org/projects/details/1154</t>
  </si>
  <si>
    <t>https://registry.goldstandard.org/projects/details/1455</t>
  </si>
  <si>
    <t>https://registry.goldstandard.org/projects/details/1429</t>
  </si>
  <si>
    <t>https://registry.goldstandard.org/projects/details/1426</t>
  </si>
  <si>
    <t>https://registry.goldstandard.org/projects/details/1509</t>
  </si>
  <si>
    <t>https://registry.goldstandard.org/projects/details/1427</t>
  </si>
  <si>
    <t>https://registry.goldstandard.org/projects/details/1514</t>
  </si>
  <si>
    <t>https://registry.goldstandard.org/projects/details/1424</t>
  </si>
  <si>
    <t>https://registry.goldstandard.org/projects/details/1155</t>
  </si>
  <si>
    <t>https://registry.goldstandard.org/projects/details/1787</t>
  </si>
  <si>
    <t>https://registry.goldstandard.org/projects/details/1540</t>
  </si>
  <si>
    <t>https://registry.goldstandard.org/projects/details/1405</t>
  </si>
  <si>
    <t>https://registry.goldstandard.org/projects/details/1408</t>
  </si>
  <si>
    <t>https://registry.goldstandard.org/projects/details/1409</t>
  </si>
  <si>
    <t>https://registry.goldstandard.org/projects/details/1410</t>
  </si>
  <si>
    <t>https://registry.goldstandard.org/projects/details/1417</t>
  </si>
  <si>
    <t>https://registry.goldstandard.org/projects/details/1411</t>
  </si>
  <si>
    <t>https://registry.goldstandard.org/projects/details/1412</t>
  </si>
  <si>
    <t>https://registry.goldstandard.org/projects/details/1413</t>
  </si>
  <si>
    <t>https://registry.goldstandard.org/projects/details/1414</t>
  </si>
  <si>
    <t>https://registry.goldstandard.org/projects/details/1416</t>
  </si>
  <si>
    <t>https://registry.goldstandard.org/projects/details/1437</t>
  </si>
  <si>
    <t>https://registry.goldstandard.org/projects/details/1436</t>
  </si>
  <si>
    <t>https://registry.goldstandard.org/projects/details/1435</t>
  </si>
  <si>
    <t>https://registry.goldstandard.org/projects/details/1453</t>
  </si>
  <si>
    <t>https://registry.goldstandard.org/projects/details/1591</t>
  </si>
  <si>
    <t>https://registry.goldstandard.org/projects/details/1594</t>
  </si>
  <si>
    <t>https://registry.goldstandard.org/projects/details/1595</t>
  </si>
  <si>
    <t>https://registry.goldstandard.org/projects/details/1157</t>
  </si>
  <si>
    <t>https://registry.goldstandard.org/projects/details/1596</t>
  </si>
  <si>
    <t>https://registry.goldstandard.org/projects/details/1788</t>
  </si>
  <si>
    <t>Sembcorp Green Infra Limited</t>
  </si>
  <si>
    <t>https://registry.goldstandard.org/projects/details/1430</t>
  </si>
  <si>
    <t>https://registry.goldstandard.org/projects/details/1415</t>
  </si>
  <si>
    <t>https://registry.goldstandard.org/projects/details/1425</t>
  </si>
  <si>
    <t>https://registry.goldstandard.org/projects/details/1789</t>
  </si>
  <si>
    <t>Lake Turkana Wind Power</t>
  </si>
  <si>
    <t>https://registry.goldstandard.org/projects/details/1163</t>
  </si>
  <si>
    <t>https://registry.goldstandard.org/projects/details/1164</t>
  </si>
  <si>
    <t>https://registry.goldstandard.org/projects/details/1458</t>
  </si>
  <si>
    <t>https://registry.goldstandard.org/projects/details/1428</t>
  </si>
  <si>
    <t>https://registry.goldstandard.org/projects/details/1439</t>
  </si>
  <si>
    <t>https://registry.goldstandard.org/projects/details/1440</t>
  </si>
  <si>
    <t>https://registry.goldstandard.org/projects/details/1441</t>
  </si>
  <si>
    <t>https://registry.goldstandard.org/projects/details/1460</t>
  </si>
  <si>
    <t>https://registry.goldstandard.org/projects/details/1450</t>
  </si>
  <si>
    <t>https://registry.goldstandard.org/projects/details/1515</t>
  </si>
  <si>
    <t>https://registry.goldstandard.org/projects/details/1468</t>
  </si>
  <si>
    <t>https://registry.goldstandard.org/projects/details/1516</t>
  </si>
  <si>
    <t>https://registry.goldstandard.org/projects/details/1510</t>
  </si>
  <si>
    <t>https://registry.goldstandard.org/projects/details/1520</t>
  </si>
  <si>
    <t>https://registry.goldstandard.org/projects/details/1521</t>
  </si>
  <si>
    <t>https://registry.goldstandard.org/projects/details/1522</t>
  </si>
  <si>
    <t>https://registry.goldstandard.org/projects/details/1523</t>
  </si>
  <si>
    <t>https://registry.goldstandard.org/projects/details/1524</t>
  </si>
  <si>
    <t>https://registry.goldstandard.org/projects/details/1525</t>
  </si>
  <si>
    <t>https://registry.goldstandard.org/projects/details/1526</t>
  </si>
  <si>
    <t>https://registry.goldstandard.org/projects/details/1527</t>
  </si>
  <si>
    <t>https://registry.goldstandard.org/projects/details/1517</t>
  </si>
  <si>
    <t>https://registry.goldstandard.org/projects/details/1599</t>
  </si>
  <si>
    <t>https://registry.goldstandard.org/projects/details/1555</t>
  </si>
  <si>
    <t>https://registry.goldstandard.org/projects/details/1541</t>
  </si>
  <si>
    <t>https://registry.goldstandard.org/projects/details/1556</t>
  </si>
  <si>
    <t>https://registry.goldstandard.org/projects/details/1542</t>
  </si>
  <si>
    <t>https://registry.goldstandard.org/projects/details/1543</t>
  </si>
  <si>
    <t>https://registry.goldstandard.org/projects/details/1560</t>
  </si>
  <si>
    <t>https://registry.goldstandard.org/projects/details/1561</t>
  </si>
  <si>
    <t>https://registry.goldstandard.org/projects/details/1565</t>
  </si>
  <si>
    <t>https://registry.goldstandard.org/projects/details/1566</t>
  </si>
  <si>
    <t>https://registry.goldstandard.org/projects/details/1567</t>
  </si>
  <si>
    <t>https://registry.goldstandard.org/projects/details/1568</t>
  </si>
  <si>
    <t>https://registry.goldstandard.org/projects/details/1577</t>
  </si>
  <si>
    <t>https://registry.goldstandard.org/projects/details/1598</t>
  </si>
  <si>
    <t>https://registry.goldstandard.org/projects/details/1603</t>
  </si>
  <si>
    <t>https://registry.goldstandard.org/projects/details/1579</t>
  </si>
  <si>
    <t>https://registry.goldstandard.org/projects/details/1580</t>
  </si>
  <si>
    <t>https://registry.goldstandard.org/projects/details/1581</t>
  </si>
  <si>
    <t>https://registry.goldstandard.org/projects/details/1582</t>
  </si>
  <si>
    <t>https://registry.goldstandard.org/projects/details/1583</t>
  </si>
  <si>
    <t>https://registry.goldstandard.org/projects/details/1584</t>
  </si>
  <si>
    <t>https://registry.goldstandard.org/projects/details/1654</t>
  </si>
  <si>
    <t>https://registry.goldstandard.org/projects/details/1608</t>
  </si>
  <si>
    <t>REMONDIS Recycling Gmbh &amp; Co. KG</t>
  </si>
  <si>
    <t>https://registry.goldstandard.org/projects/details/1617</t>
  </si>
  <si>
    <t>https://registry.goldstandard.org/projects/details/1607</t>
  </si>
  <si>
    <t>https://registry.goldstandard.org/projects/details/1606</t>
  </si>
  <si>
    <t>https://registry.goldstandard.org/projects/details/1170</t>
  </si>
  <si>
    <t>https://registry.goldstandard.org/projects/details/1641</t>
  </si>
  <si>
    <t>CCDB Enterprise Ltd</t>
  </si>
  <si>
    <t>https://registry.goldstandard.org/projects/details/1837</t>
  </si>
  <si>
    <t>https://registry.goldstandard.org/projects/details/1658</t>
  </si>
  <si>
    <t>https://registry.goldstandard.org/projects/details/1627</t>
  </si>
  <si>
    <t>https://registry.goldstandard.org/projects/details/1621</t>
  </si>
  <si>
    <t>https://registry.goldstandard.org/projects/details/1171</t>
  </si>
  <si>
    <t>https://registry.goldstandard.org/projects/details/1622</t>
  </si>
  <si>
    <t>https://registry.goldstandard.org/projects/details/1623</t>
  </si>
  <si>
    <t>https://registry.goldstandard.org/projects/details/1624</t>
  </si>
  <si>
    <t>https://registry.goldstandard.org/projects/details/1625</t>
  </si>
  <si>
    <t>https://registry.goldstandard.org/projects/details/1628</t>
  </si>
  <si>
    <t>https://registry.goldstandard.org/projects/details/1819</t>
  </si>
  <si>
    <t>https://registry.goldstandard.org/projects/details/1820</t>
  </si>
  <si>
    <t>https://registry.goldstandard.org/projects/details/1821</t>
  </si>
  <si>
    <t>https://registry.goldstandard.org/projects/details/1822</t>
  </si>
  <si>
    <t>https://registry.goldstandard.org/projects/details/1823</t>
  </si>
  <si>
    <t>https://registry.goldstandard.org/projects/details/1824</t>
  </si>
  <si>
    <t>https://registry.goldstandard.org/projects/details/1825</t>
  </si>
  <si>
    <t>https://registry.goldstandard.org/projects/details/1826</t>
  </si>
  <si>
    <t>https://registry.goldstandard.org/projects/details/1830</t>
  </si>
  <si>
    <t>https://registry.goldstandard.org/projects/details/1833</t>
  </si>
  <si>
    <t>https://registry.goldstandard.org/projects/details/1834</t>
  </si>
  <si>
    <t>https://registry.goldstandard.org/projects/details/1835</t>
  </si>
  <si>
    <t>https://registry.goldstandard.org/projects/details/1836</t>
  </si>
  <si>
    <t>https://registry.goldstandard.org/projects/details/1844</t>
  </si>
  <si>
    <t>https://registry.goldstandard.org/projects/details/1845</t>
  </si>
  <si>
    <t>https://registry.goldstandard.org/projects/details/1846</t>
  </si>
  <si>
    <t>https://registry.goldstandard.org/projects/details/1847</t>
  </si>
  <si>
    <t>https://registry.goldstandard.org/projects/details/1848</t>
  </si>
  <si>
    <t>https://registry.goldstandard.org/projects/details/1861</t>
  </si>
  <si>
    <t>https://registry.goldstandard.org/projects/details/1862</t>
  </si>
  <si>
    <t>https://registry.goldstandard.org/projects/details/1863</t>
  </si>
  <si>
    <t>https://registry.goldstandard.org/projects/details/1864</t>
  </si>
  <si>
    <t>https://registry.goldstandard.org/projects/details/1865</t>
  </si>
  <si>
    <t>https://registry.goldstandard.org/projects/details/1866</t>
  </si>
  <si>
    <t>https://registry.goldstandard.org/projects/details/1867</t>
  </si>
  <si>
    <t>https://registry.goldstandard.org/projects/details/1868</t>
  </si>
  <si>
    <t>https://registry.goldstandard.org/projects/details/1869</t>
  </si>
  <si>
    <t>https://registry.goldstandard.org/projects/details/1870</t>
  </si>
  <si>
    <t>https://registry.goldstandard.org/projects/details/1877</t>
  </si>
  <si>
    <t>https://registry.goldstandard.org/projects/details/1878</t>
  </si>
  <si>
    <t>https://registry.goldstandard.org/projects/details/1879</t>
  </si>
  <si>
    <t>https://registry.goldstandard.org/projects/details/1880</t>
  </si>
  <si>
    <t>https://registry.goldstandard.org/projects/details/1881</t>
  </si>
  <si>
    <t>https://registry.goldstandard.org/projects/details/1882</t>
  </si>
  <si>
    <t>https://registry.goldstandard.org/projects/details/1884</t>
  </si>
  <si>
    <t>https://registry.goldstandard.org/projects/details/1893</t>
  </si>
  <si>
    <t>https://registry.goldstandard.org/projects/details/1897</t>
  </si>
  <si>
    <t>https://registry.goldstandard.org/projects/details/1898</t>
  </si>
  <si>
    <t>https://registry.goldstandard.org/projects/details/1908</t>
  </si>
  <si>
    <t>https://registry.goldstandard.org/projects/details/1909</t>
  </si>
  <si>
    <t>https://registry.goldstandard.org/projects/details/1910</t>
  </si>
  <si>
    <t>https://registry.goldstandard.org/projects/details/1911</t>
  </si>
  <si>
    <t>https://registry.goldstandard.org/projects/details/1912</t>
  </si>
  <si>
    <t>https://registry.goldstandard.org/projects/details/1913</t>
  </si>
  <si>
    <t>https://registry.goldstandard.org/projects/details/1914</t>
  </si>
  <si>
    <t>https://registry.goldstandard.org/projects/details/1915</t>
  </si>
  <si>
    <t>https://registry.goldstandard.org/projects/details/1916</t>
  </si>
  <si>
    <t>https://registry.goldstandard.org/projects/details/1917</t>
  </si>
  <si>
    <t>https://registry.goldstandard.org/projects/details/1176</t>
  </si>
  <si>
    <t>https://registry.goldstandard.org/projects/details/1919</t>
  </si>
  <si>
    <t>https://registry.goldstandard.org/projects/details/1924</t>
  </si>
  <si>
    <t>https://registry.goldstandard.org/projects/details/1942</t>
  </si>
  <si>
    <t>https://registry.goldstandard.org/projects/details/1943</t>
  </si>
  <si>
    <t>https://registry.goldstandard.org/projects/details/1944</t>
  </si>
  <si>
    <t>https://registry.goldstandard.org/projects/details/1945</t>
  </si>
  <si>
    <t>https://registry.goldstandard.org/projects/details/1946</t>
  </si>
  <si>
    <t>https://registry.goldstandard.org/projects/details/1947</t>
  </si>
  <si>
    <t>https://registry.goldstandard.org/projects/details/1948</t>
  </si>
  <si>
    <t>https://registry.goldstandard.org/projects/details/1949</t>
  </si>
  <si>
    <t>https://registry.goldstandard.org/projects/details/1950</t>
  </si>
  <si>
    <t>https://registry.goldstandard.org/projects/details/1951</t>
  </si>
  <si>
    <t>https://registry.goldstandard.org/projects/details/1952</t>
  </si>
  <si>
    <t>https://registry.goldstandard.org/projects/details/1953</t>
  </si>
  <si>
    <t>https://registry.goldstandard.org/projects/details/1954</t>
  </si>
  <si>
    <t>https://registry.goldstandard.org/projects/details/1955</t>
  </si>
  <si>
    <t>https://registry.goldstandard.org/projects/details/1963</t>
  </si>
  <si>
    <t>https://registry.goldstandard.org/projects/details/1966</t>
  </si>
  <si>
    <t>https://registry.goldstandard.org/projects/details/1967</t>
  </si>
  <si>
    <t>https://registry.goldstandard.org/projects/details/1397</t>
  </si>
  <si>
    <t>https://registry.goldstandard.org/projects/details/1968</t>
  </si>
  <si>
    <t>https://registry.goldstandard.org/projects/details/1969</t>
  </si>
  <si>
    <t>https://registry.goldstandard.org/projects/details/1972</t>
  </si>
  <si>
    <t>https://registry.goldstandard.org/projects/details/1974</t>
  </si>
  <si>
    <t>https://registry.goldstandard.org/projects/details/1980</t>
  </si>
  <si>
    <t>https://registry.goldstandard.org/projects/details/1982</t>
  </si>
  <si>
    <t>https://registry.goldstandard.org/projects/details/1983</t>
  </si>
  <si>
    <t>https://registry.goldstandard.org/projects/details/2022</t>
  </si>
  <si>
    <t>https://registry.goldstandard.org/projects/details/2023</t>
  </si>
  <si>
    <t>https://registry.goldstandard.org/projects/details/2024</t>
  </si>
  <si>
    <t>https://registry.goldstandard.org/projects/details/2025</t>
  </si>
  <si>
    <t>https://registry.goldstandard.org/projects/details/2026</t>
  </si>
  <si>
    <t>https://registry.goldstandard.org/projects/details/2027</t>
  </si>
  <si>
    <t>https://registry.goldstandard.org/projects/details/2030</t>
  </si>
  <si>
    <t>https://registry.goldstandard.org/projects/details/2034</t>
  </si>
  <si>
    <t>https://registry.goldstandard.org/projects/details/2036</t>
  </si>
  <si>
    <t>Zafer Taahut Insaat ve Tic. A.S.</t>
  </si>
  <si>
    <t>https://registry.goldstandard.org/projects/details/1177</t>
  </si>
  <si>
    <t>https://registry.goldstandard.org/projects/details/2038</t>
  </si>
  <si>
    <t>https://registry.goldstandard.org/projects/details/2039</t>
  </si>
  <si>
    <t>https://registry.goldstandard.org/projects/details/2045</t>
  </si>
  <si>
    <t>https://registry.goldstandard.org/projects/details/2055</t>
  </si>
  <si>
    <t>https://registry.goldstandard.org/projects/details/2057</t>
  </si>
  <si>
    <t>https://registry.goldstandard.org/projects/details/2061</t>
  </si>
  <si>
    <t>https://registry.goldstandard.org/projects/details/2062</t>
  </si>
  <si>
    <t>https://registry.goldstandard.org/projects/details/2063</t>
  </si>
  <si>
    <t>https://registry.goldstandard.org/projects/details/2064</t>
  </si>
  <si>
    <t>https://registry.goldstandard.org/projects/details/2065</t>
  </si>
  <si>
    <t>Yayasan Bumi Sasmaya</t>
  </si>
  <si>
    <t>https://registry.goldstandard.org/projects/details/2066</t>
  </si>
  <si>
    <t>https://registry.goldstandard.org/projects/details/2068</t>
  </si>
  <si>
    <t>Re Company SA</t>
  </si>
  <si>
    <t>https://registry.goldstandard.org/projects/details/2107</t>
  </si>
  <si>
    <t>https://registry.goldstandard.org/projects/details/2108</t>
  </si>
  <si>
    <t>https://registry.goldstandard.org/projects/details/2109</t>
  </si>
  <si>
    <t>https://registry.goldstandard.org/projects/details/2110</t>
  </si>
  <si>
    <t>https://registry.goldstandard.org/projects/details/2111</t>
  </si>
  <si>
    <t>Aleo Manali Hydropower Pvt Ltd</t>
  </si>
  <si>
    <t>https://registry.goldstandard.org/projects/details/2112</t>
  </si>
  <si>
    <t>https://registry.goldstandard.org/projects/details/2115</t>
  </si>
  <si>
    <t>https://registry.goldstandard.org/projects/details/2116</t>
  </si>
  <si>
    <t>https://registry.goldstandard.org/projects/details/2117</t>
  </si>
  <si>
    <t>https://registry.goldstandard.org/projects/details/2153</t>
  </si>
  <si>
    <t>https://registry.goldstandard.org/projects/details/2157</t>
  </si>
  <si>
    <t>https://registry.goldstandard.org/projects/details/2164</t>
  </si>
  <si>
    <t>https://registry.goldstandard.org/projects/details/2170</t>
  </si>
  <si>
    <t>Garner Advisors LLC</t>
  </si>
  <si>
    <t>https://registry.goldstandard.org/projects/details/2171</t>
  </si>
  <si>
    <t>https://registry.goldstandard.org/projects/details/2172</t>
  </si>
  <si>
    <t>Gambia</t>
  </si>
  <si>
    <t>https://registry.goldstandard.org/projects/details/2185</t>
  </si>
  <si>
    <t>https://registry.goldstandard.org/projects/details/2191</t>
  </si>
  <si>
    <t>https://registry.goldstandard.org/projects/details/2190</t>
  </si>
  <si>
    <t>https://registry.goldstandard.org/projects/details/2189</t>
  </si>
  <si>
    <t>https://registry.goldstandard.org/projects/details/2188</t>
  </si>
  <si>
    <t>https://registry.goldstandard.org/projects/details/2187</t>
  </si>
  <si>
    <t>https://registry.goldstandard.org/projects/details/2186</t>
  </si>
  <si>
    <t>https://registry.goldstandard.org/projects/details/2198</t>
  </si>
  <si>
    <t>https://registry.goldstandard.org/projects/details/2203</t>
  </si>
  <si>
    <t>https://registry.goldstandard.org/projects/details/2206</t>
  </si>
  <si>
    <t>https://registry.goldstandard.org/projects/details/2207</t>
  </si>
  <si>
    <t>https://registry.goldstandard.org/projects/details/2208</t>
  </si>
  <si>
    <t>https://registry.goldstandard.org/projects/details/2209</t>
  </si>
  <si>
    <t>https://registry.goldstandard.org/projects/details/2210</t>
  </si>
  <si>
    <t>https://registry.goldstandard.org/projects/details/2211</t>
  </si>
  <si>
    <t>https://registry.goldstandard.org/projects/details/2212</t>
  </si>
  <si>
    <t>https://registry.goldstandard.org/projects/details/2213</t>
  </si>
  <si>
    <t>https://registry.goldstandard.org/projects/details/2214</t>
  </si>
  <si>
    <t>https://registry.goldstandard.org/projects/details/2215</t>
  </si>
  <si>
    <t>https://registry.goldstandard.org/projects/details/2216</t>
  </si>
  <si>
    <t>https://registry.goldstandard.org/projects/details/2218</t>
  </si>
  <si>
    <t>https://registry.goldstandard.org/projects/details/2219</t>
  </si>
  <si>
    <t>https://registry.goldstandard.org/projects/details/2229</t>
  </si>
  <si>
    <t>https://registry.goldstandard.org/projects/details/2230</t>
  </si>
  <si>
    <t>https://registry.goldstandard.org/projects/details/2231</t>
  </si>
  <si>
    <t>https://registry.goldstandard.org/projects/details/2242</t>
  </si>
  <si>
    <t>https://registry.goldstandard.org/projects/details/2243</t>
  </si>
  <si>
    <t>https://registry.goldstandard.org/projects/details/2253</t>
  </si>
  <si>
    <t>https://registry.goldstandard.org/projects/details/2254</t>
  </si>
  <si>
    <t>https://registry.goldstandard.org/projects/details/2257</t>
  </si>
  <si>
    <t>https://registry.goldstandard.org/projects/details/2312</t>
  </si>
  <si>
    <t>https://registry.goldstandard.org/projects/details/2313</t>
  </si>
  <si>
    <t>https://registry.goldstandard.org/projects/details/2314</t>
  </si>
  <si>
    <t>https://registry.goldstandard.org/projects/details/2315</t>
  </si>
  <si>
    <t>https://registry.goldstandard.org/projects/details/2316</t>
  </si>
  <si>
    <t>https://registry.goldstandard.org/projects/details/2317</t>
  </si>
  <si>
    <t>https://registry.goldstandard.org/projects/details/2318</t>
  </si>
  <si>
    <t>https://registry.goldstandard.org/projects/details/2319</t>
  </si>
  <si>
    <t>https://registry.goldstandard.org/projects/details/2320</t>
  </si>
  <si>
    <t>https://registry.goldstandard.org/projects/details/2321</t>
  </si>
  <si>
    <t>https://registry.goldstandard.org/projects/details/2322</t>
  </si>
  <si>
    <t>https://registry.goldstandard.org/projects/details/2324</t>
  </si>
  <si>
    <t>https://registry.goldstandard.org/projects/details/2325</t>
  </si>
  <si>
    <t>https://registry.goldstandard.org/projects/details/2331</t>
  </si>
  <si>
    <t>https://registry.goldstandard.org/projects/details/2332</t>
  </si>
  <si>
    <t>https://registry.goldstandard.org/projects/details/2333</t>
  </si>
  <si>
    <t>https://registry.goldstandard.org/projects/details/1179</t>
  </si>
  <si>
    <t>https://registry.goldstandard.org/projects/details/2334</t>
  </si>
  <si>
    <t>https://registry.goldstandard.org/projects/details/2335</t>
  </si>
  <si>
    <t>https://registry.goldstandard.org/projects/details/2336</t>
  </si>
  <si>
    <t>https://registry.goldstandard.org/projects/details/2337</t>
  </si>
  <si>
    <t>https://registry.goldstandard.org/projects/details/2338</t>
  </si>
  <si>
    <t>https://registry.goldstandard.org/projects/details/2339</t>
  </si>
  <si>
    <t>https://registry.goldstandard.org/projects/details/2340</t>
  </si>
  <si>
    <t>https://registry.goldstandard.org/projects/details/2341</t>
  </si>
  <si>
    <t>https://registry.goldstandard.org/projects/details/2342</t>
  </si>
  <si>
    <t>https://registry.goldstandard.org/projects/details/2343</t>
  </si>
  <si>
    <t>https://registry.goldstandard.org/projects/details/1181</t>
  </si>
  <si>
    <t>https://registry.goldstandard.org/projects/details/2344</t>
  </si>
  <si>
    <t>https://registry.goldstandard.org/projects/details/2345</t>
  </si>
  <si>
    <t>https://registry.goldstandard.org/projects/details/2347</t>
  </si>
  <si>
    <t>https://registry.goldstandard.org/projects/details/2351</t>
  </si>
  <si>
    <t>https://registry.goldstandard.org/projects/details/2363</t>
  </si>
  <si>
    <t>https://registry.goldstandard.org/projects/details/2365</t>
  </si>
  <si>
    <t>https://registry.goldstandard.org/projects/details/2367</t>
  </si>
  <si>
    <t>https://registry.goldstandard.org/projects/details/2368</t>
  </si>
  <si>
    <t>https://registry.goldstandard.org/projects/details/2369</t>
  </si>
  <si>
    <t>https://registry.goldstandard.org/projects/details/2370</t>
  </si>
  <si>
    <t>https://registry.goldstandard.org/projects/details/2371</t>
  </si>
  <si>
    <t>https://registry.goldstandard.org/projects/details/2372</t>
  </si>
  <si>
    <t>https://registry.goldstandard.org/projects/details/2373</t>
  </si>
  <si>
    <t>https://registry.goldstandard.org/projects/details/2409</t>
  </si>
  <si>
    <t>https://registry.goldstandard.org/projects/details/2411</t>
  </si>
  <si>
    <t>https://registry.goldstandard.org/projects/details/1182</t>
  </si>
  <si>
    <t>https://registry.goldstandard.org/projects/details/2413</t>
  </si>
  <si>
    <t>https://registry.goldstandard.org/projects/details/2415</t>
  </si>
  <si>
    <t>https://registry.goldstandard.org/projects/details/2530</t>
  </si>
  <si>
    <t>https://registry.goldstandard.org/projects/details/2532</t>
  </si>
  <si>
    <t>https://registry.goldstandard.org/projects/details/2536</t>
  </si>
  <si>
    <t>https://registry.goldstandard.org/projects/details/2548</t>
  </si>
  <si>
    <t>https://registry.goldstandard.org/projects/details/2549</t>
  </si>
  <si>
    <t>https://registry.goldstandard.org/projects/details/2550</t>
  </si>
  <si>
    <t>https://registry.goldstandard.org/projects/details/2551</t>
  </si>
  <si>
    <t>https://registry.goldstandard.org/projects/details/2552</t>
  </si>
  <si>
    <t>https://registry.goldstandard.org/projects/details/2554</t>
  </si>
  <si>
    <t>https://registry.goldstandard.org/projects/details/2555</t>
  </si>
  <si>
    <t>https://registry.goldstandard.org/projects/details/2556</t>
  </si>
  <si>
    <t>https://registry.goldstandard.org/projects/details/2557</t>
  </si>
  <si>
    <t>https://registry.goldstandard.org/projects/details/2558</t>
  </si>
  <si>
    <t>https://registry.goldstandard.org/projects/details/2561</t>
  </si>
  <si>
    <t>https://registry.goldstandard.org/projects/details/2562</t>
  </si>
  <si>
    <t>https://registry.goldstandard.org/projects/details/1186</t>
  </si>
  <si>
    <t>Empresa Federal de Energia S.A.</t>
  </si>
  <si>
    <t>https://registry.goldstandard.org/projects/details/2586</t>
  </si>
  <si>
    <t>https://registry.goldstandard.org/projects/details/2591</t>
  </si>
  <si>
    <t>https://registry.goldstandard.org/projects/details/2593</t>
  </si>
  <si>
    <t>https://registry.goldstandard.org/projects/details/2598</t>
  </si>
  <si>
    <t>https://registry.goldstandard.org/projects/details/2602</t>
  </si>
  <si>
    <t>https://registry.goldstandard.org/projects/details/2603</t>
  </si>
  <si>
    <t>https://registry.goldstandard.org/projects/details/2605</t>
  </si>
  <si>
    <t>https://registry.goldstandard.org/projects/details/2608</t>
  </si>
  <si>
    <t>https://registry.goldstandard.org/projects/details/2620</t>
  </si>
  <si>
    <t>https://registry.goldstandard.org/projects/details/2621</t>
  </si>
  <si>
    <t>Tire Biyogaz Elektrik uretim Anonim Sirketi</t>
  </si>
  <si>
    <t>https://registry.goldstandard.org/projects/details/2625</t>
  </si>
  <si>
    <t>ECOLIFE Conservation</t>
  </si>
  <si>
    <t>https://registry.goldstandard.org/projects/details/2626</t>
  </si>
  <si>
    <t>https://registry.goldstandard.org/projects/details/2627</t>
  </si>
  <si>
    <t>https://registry.goldstandard.org/projects/details/2630</t>
  </si>
  <si>
    <t>https://registry.goldstandard.org/projects/details/2631</t>
  </si>
  <si>
    <t>https://registry.goldstandard.org/projects/details/2633</t>
  </si>
  <si>
    <t>https://registry.goldstandard.org/projects/details/1193</t>
  </si>
  <si>
    <t>https://registry.goldstandard.org/projects/details/1195</t>
  </si>
  <si>
    <t>https://registry.goldstandard.org/projects/details/1196</t>
  </si>
  <si>
    <t>https://registry.goldstandard.org/projects/details/1158</t>
  </si>
  <si>
    <t>https://registry.goldstandard.org/projects/details/1209</t>
  </si>
  <si>
    <t>https://registry.goldstandard.org/projects/details/1210</t>
  </si>
  <si>
    <t>https://registry.goldstandard.org/projects/details/1211</t>
  </si>
  <si>
    <t>https://registry.goldstandard.org/projects/details/1212</t>
  </si>
  <si>
    <t>https://registry.goldstandard.org/projects/details/1213</t>
  </si>
  <si>
    <t>https://registry.goldstandard.org/projects/details/1214</t>
  </si>
  <si>
    <t>https://registry.goldstandard.org/projects/details/1626</t>
  </si>
  <si>
    <t>https://registry.goldstandard.org/projects/details/1215</t>
  </si>
  <si>
    <t>https://registry.goldstandard.org/projects/details/1216</t>
  </si>
  <si>
    <t>https://registry.goldstandard.org/projects/details/1217</t>
  </si>
  <si>
    <t>https://registry.goldstandard.org/projects/details/1218</t>
  </si>
  <si>
    <t>https://registry.goldstandard.org/projects/details/1136</t>
  </si>
  <si>
    <t>https://registry.goldstandard.org/projects/details/1156</t>
  </si>
  <si>
    <t>https://registry.goldstandard.org/projects/details/1159</t>
  </si>
  <si>
    <t>SAMUHA</t>
  </si>
  <si>
    <t>https://registry.goldstandard.org/projects/details/1227</t>
  </si>
  <si>
    <t>3M Enerji ve Elektrik Uretim A.S.</t>
  </si>
  <si>
    <t>Baseline Sustainability</t>
  </si>
  <si>
    <t>https://registry.goldstandard.org/projects/details/1232</t>
  </si>
  <si>
    <t>https://registry.goldstandard.org/projects/details/1234</t>
  </si>
  <si>
    <t>Selin _n_aat Turizm M_.San.VeTic. Ltd._ti.</t>
  </si>
  <si>
    <t>Akfen Yenilenebilir Enerji A.S.</t>
  </si>
  <si>
    <t>https://registry.goldstandard.org/projects/details/1245</t>
  </si>
  <si>
    <t>https://registry.goldstandard.org/projects/details/1250</t>
  </si>
  <si>
    <t>https://registry.goldstandard.org/projects/details/1252</t>
  </si>
  <si>
    <t>https://registry.goldstandard.org/projects/details/1254</t>
  </si>
  <si>
    <t>https://registry.goldstandard.org/projects/details/1389</t>
  </si>
  <si>
    <t>https://registry.goldstandard.org/projects/details/1255</t>
  </si>
  <si>
    <t>https://registry.goldstandard.org/projects/details/1256</t>
  </si>
  <si>
    <t>https://registry.goldstandard.org/projects/details/1257</t>
  </si>
  <si>
    <t>https://registry.goldstandard.org/projects/details/1258</t>
  </si>
  <si>
    <t>https://registry.goldstandard.org/projects/details/1390</t>
  </si>
  <si>
    <t>https://registry.goldstandard.org/projects/details/1259</t>
  </si>
  <si>
    <t>Access 2 Carbon Markets/ e)mission</t>
  </si>
  <si>
    <t>https://registry.goldstandard.org/projects/details/1260</t>
  </si>
  <si>
    <t>Yamac Enerji Uretim A.S.</t>
  </si>
  <si>
    <t>https://registry.goldstandard.org/projects/details/1261</t>
  </si>
  <si>
    <t>https://registry.goldstandard.org/projects/details/1262</t>
  </si>
  <si>
    <t>https://registry.goldstandard.org/projects/details/1263</t>
  </si>
  <si>
    <t>https://registry.goldstandard.org/projects/details/1670</t>
  </si>
  <si>
    <t>https://registry.goldstandard.org/projects/details/1266</t>
  </si>
  <si>
    <t>PT. Musim Mas</t>
  </si>
  <si>
    <t>https://registry.goldstandard.org/projects/details/1268</t>
  </si>
  <si>
    <t>https://registry.goldstandard.org/projects/details/1269</t>
  </si>
  <si>
    <t>https://registry.goldstandard.org/projects/details/1271</t>
  </si>
  <si>
    <t>https://registry.goldstandard.org/projects/details/1272</t>
  </si>
  <si>
    <t>https://registry.goldstandard.org/projects/details/1273</t>
  </si>
  <si>
    <t>Besalco Energa Renovable S.A.</t>
  </si>
  <si>
    <t>https://registry.goldstandard.org/projects/details/1274</t>
  </si>
  <si>
    <t>https://registry.goldstandard.org/projects/details/1275</t>
  </si>
  <si>
    <t>Ayres Ayvacik Ruz. Ener. Elek. Ure. Sant. Ltd. Sti</t>
  </si>
  <si>
    <t>https://registry.goldstandard.org/projects/details/1276</t>
  </si>
  <si>
    <t>https://registry.goldstandard.org/projects/details/1277</t>
  </si>
  <si>
    <t>https://registry.goldstandard.org/projects/details/1278</t>
  </si>
  <si>
    <t>https://registry.goldstandard.org/projects/details/1279</t>
  </si>
  <si>
    <t>https://registry.goldstandard.org/projects/details/1280</t>
  </si>
  <si>
    <t>https://registry.goldstandard.org/projects/details/1283</t>
  </si>
  <si>
    <t>ENERKA Kalecik Elektrik retim ve Pazarlama Anonim</t>
  </si>
  <si>
    <t>https://registry.goldstandard.org/projects/details/1284</t>
  </si>
  <si>
    <t>https://registry.goldstandard.org/projects/details/1285</t>
  </si>
  <si>
    <t>https://registry.goldstandard.org/projects/details/1287</t>
  </si>
  <si>
    <t>Accion Fraterna Ecology Centre</t>
  </si>
  <si>
    <t>https://registry.goldstandard.org/projects/details/1292</t>
  </si>
  <si>
    <t>https://registry.goldstandard.org/projects/details/1293</t>
  </si>
  <si>
    <t>https://registry.goldstandard.org/projects/details/1297</t>
  </si>
  <si>
    <t>Yunnan Academy of Scientific &amp; Technical Informati</t>
  </si>
  <si>
    <t>BARRY CALLEBAUT COCOA</t>
  </si>
  <si>
    <t>GS10457</t>
  </si>
  <si>
    <t>GS10458</t>
  </si>
  <si>
    <t>Grid Connected Wind Power Project In Maharashtra, India By Bhilwara (GS3705 CER to VER Conversion)</t>
  </si>
  <si>
    <t>GS10466</t>
  </si>
  <si>
    <t>FCN GS PoA for Rural Communities VPA 04</t>
  </si>
  <si>
    <t>GS10529</t>
  </si>
  <si>
    <t xml:space="preserve">Baglama Wind Power Project, Turkey </t>
  </si>
  <si>
    <t>GS10641</t>
  </si>
  <si>
    <t>VINCA Landfill Gas and Energy from Waste facilities</t>
  </si>
  <si>
    <t>GS10646</t>
  </si>
  <si>
    <t>Run of River Small Hydro Power Plants in Peru</t>
  </si>
  <si>
    <t>GS10655</t>
  </si>
  <si>
    <t>Promotion of clean cooking solutions in rural India by Infosys</t>
  </si>
  <si>
    <t>GS10657</t>
  </si>
  <si>
    <t xml:space="preserve">GS5658 VPA 16: Water is Life, Madagascar  </t>
  </si>
  <si>
    <t>GS10658</t>
  </si>
  <si>
    <t xml:space="preserve">GS5658 VPA 17: Water is Life, Madagascar  </t>
  </si>
  <si>
    <t>GS10659</t>
  </si>
  <si>
    <t xml:space="preserve">GS5658 VPA 18: Water is Life, Madagascar  </t>
  </si>
  <si>
    <t>Vaayu India Wind Power Project in Jaisalmer, Rajasthan (GS5013 CER to VER conversion)</t>
  </si>
  <si>
    <t>GS10663</t>
  </si>
  <si>
    <t xml:space="preserve">GS1247 VPA 231 Sierra Leone Safe Water </t>
  </si>
  <si>
    <t>GS10664</t>
  </si>
  <si>
    <t>GS1247 VPA 232 Sierra Leone Safe Water</t>
  </si>
  <si>
    <t>GS10665</t>
  </si>
  <si>
    <t>GS1247 VPA 233 Sierra Leone Safe Water</t>
  </si>
  <si>
    <t>GS10666</t>
  </si>
  <si>
    <t xml:space="preserve">GS1247 VPA 234 Sierra Leone Safe Water </t>
  </si>
  <si>
    <t>GS10667</t>
  </si>
  <si>
    <t xml:space="preserve">GS1247 VPA 235 Sierra Leone Safe Water </t>
  </si>
  <si>
    <t>GS10668</t>
  </si>
  <si>
    <t xml:space="preserve">GS1247 VPA 236 Sierra Leone Safe Water </t>
  </si>
  <si>
    <t>GS10669</t>
  </si>
  <si>
    <t xml:space="preserve">GS1247 VPA 237 Sierra Leone Safe Water </t>
  </si>
  <si>
    <t>GS10670</t>
  </si>
  <si>
    <t>GS1247 VPA 238 Sierra Leone Safe Water</t>
  </si>
  <si>
    <t>GS10671</t>
  </si>
  <si>
    <t>GS1247 VPA 239 Sierra Leone Safe Water</t>
  </si>
  <si>
    <t>GS10672</t>
  </si>
  <si>
    <t xml:space="preserve">GS1247 VPA 240 Sierra Leone Safe Water </t>
  </si>
  <si>
    <t>GS10674</t>
  </si>
  <si>
    <t>GS1247 VPA 241 Manicaland Safe Water</t>
  </si>
  <si>
    <t>GS10675</t>
  </si>
  <si>
    <t>GS1247 VPA 242 Manicaland Safe Water</t>
  </si>
  <si>
    <t>GS10676</t>
  </si>
  <si>
    <t>GS1247 VPA 243 Manicaland Safe Water</t>
  </si>
  <si>
    <t>GS10677</t>
  </si>
  <si>
    <t>GS1247 VPA 244 Manicaland Safe Water</t>
  </si>
  <si>
    <t>GS10710</t>
  </si>
  <si>
    <t>GS10711</t>
  </si>
  <si>
    <t>GS5562 VPA 2: Efficient and Clean Cooking for Mozambican Low-Income Households</t>
  </si>
  <si>
    <t>GS10713</t>
  </si>
  <si>
    <t xml:space="preserve"> GS5562 VPA3: Efficient and Clean Cooking for Mozambican Low-Income Households </t>
  </si>
  <si>
    <t>GS10714</t>
  </si>
  <si>
    <t xml:space="preserve">GS1247 VPA 245 Improved Kitchen Regimes Manica Province Safe Water (Mozambique) </t>
  </si>
  <si>
    <t>GS10715</t>
  </si>
  <si>
    <t>Increased and improved access to safe drinking water in developing countries</t>
  </si>
  <si>
    <t>GS10716</t>
  </si>
  <si>
    <t>Improved cook stoves and sustainable charcoal initiative, CPA 1</t>
  </si>
  <si>
    <t>GS10717</t>
  </si>
  <si>
    <t xml:space="preserve">CCI MM 01 </t>
  </si>
  <si>
    <t>GS10718</t>
  </si>
  <si>
    <t>Zaidi Bomba Maji Arusha</t>
  </si>
  <si>
    <t>GS10719</t>
  </si>
  <si>
    <t>GS10646 Run of River Hydro Power Plants in Peru - Small Hydro Power Plant Project - PCH Marca (H1)</t>
  </si>
  <si>
    <t>GS10720</t>
  </si>
  <si>
    <t>GS10646 Run of River Hydro Power Plants in Peru - Small Hydro Power Plant Project - PCH Casca (H2)</t>
  </si>
  <si>
    <t>GS10721</t>
  </si>
  <si>
    <t>GS10646 Run of River Hydro Power Plants in Peru - Small Hydro Power Plant Project - PCH Alcaparrosa (H3)</t>
  </si>
  <si>
    <t>GS10722</t>
  </si>
  <si>
    <t>GS10646 Run of River Hydro Power Plants in Peru - Small Hydro Power Plant Project - PCH Miraflores (J1)</t>
  </si>
  <si>
    <t>GS10725</t>
  </si>
  <si>
    <t>GS1247 VPA 246 Kaliro Safe Water</t>
  </si>
  <si>
    <t>GS10726</t>
  </si>
  <si>
    <t>GS1247 VPA 247 Kaliro Safe Water</t>
  </si>
  <si>
    <t>GS10727</t>
  </si>
  <si>
    <t>GS1247 VPA 248 Kaliro Safe Water</t>
  </si>
  <si>
    <t>GS10728</t>
  </si>
  <si>
    <t>GS1247 VPA 249 Kaliro Safe Water</t>
  </si>
  <si>
    <t>GS10729</t>
  </si>
  <si>
    <t>GS1247 VPA 250 Kaliro Safe Water</t>
  </si>
  <si>
    <t>GS10730</t>
  </si>
  <si>
    <t>GS1247 VPA 251 Kaliro Safe Water</t>
  </si>
  <si>
    <t>GS10731</t>
  </si>
  <si>
    <t>GS1247 VPA 252 Kaliro Safe Water</t>
  </si>
  <si>
    <t>GS10732</t>
  </si>
  <si>
    <t>GS1247 VPA 253 Kaliro Safe Water</t>
  </si>
  <si>
    <t>GS10733</t>
  </si>
  <si>
    <t>GS1247 VPA 254 Kaliro Safe Water</t>
  </si>
  <si>
    <t>GS10734</t>
  </si>
  <si>
    <t>GS1247 VPA 255 Kaliro Safe Water</t>
  </si>
  <si>
    <t>GS10735</t>
  </si>
  <si>
    <t>GS1247 VPA 256 Northern Ethiopia Community Safe Water</t>
  </si>
  <si>
    <t>GS10736</t>
  </si>
  <si>
    <t>GS1247 VPA 257 Northern Ethiopia Community Protected Springs</t>
  </si>
  <si>
    <t>GS10737</t>
  </si>
  <si>
    <t>GS1247 VPA 258 Northern Ethiopia Community Protected Springs</t>
  </si>
  <si>
    <t>GS10738</t>
  </si>
  <si>
    <t>WADI - Innovation for Safe Water and Climate in Uganda</t>
  </si>
  <si>
    <t>GS10739</t>
  </si>
  <si>
    <t>Nepal Biogas Support Program-CPA 10: 10,589 digesters</t>
  </si>
  <si>
    <t>GS10740</t>
  </si>
  <si>
    <t>GS10741</t>
  </si>
  <si>
    <t>GS10742</t>
  </si>
  <si>
    <t>GS10776</t>
  </si>
  <si>
    <t>GS5658 VPA 21: Access to energy for local development and women's empowerment in Cabo Delgado Province, Mozambique</t>
  </si>
  <si>
    <t>GS10777</t>
  </si>
  <si>
    <t>GS5658 VPA 22: Production and sale of efficient cookstoves in the urban areas of Maputo Province</t>
  </si>
  <si>
    <t>GS10778</t>
  </si>
  <si>
    <t xml:space="preserve">GS1340 Efficient cookstoves in Burkina Faso - VPA-14 - Improved Cookstove F3PA project in Nahouri </t>
  </si>
  <si>
    <t>GS10779</t>
  </si>
  <si>
    <t xml:space="preserve"> GS1340 Efficient cookstoves in Burkina Faso - VPA-15 - Improved Cookstove F3PA project in Nahouri</t>
  </si>
  <si>
    <t>GS10780</t>
  </si>
  <si>
    <t>GS1340 Efficient cookstoves in Burkina Faso - VPA-16 - Improved Cookstove F3PA project in Nahouri</t>
  </si>
  <si>
    <t>GS10781</t>
  </si>
  <si>
    <t>GS1340 Efficient cookstoves in Burkina Faso - VPA-17 - Improved Cookstove F3PA project in Nahouri</t>
  </si>
  <si>
    <t>GS10782</t>
  </si>
  <si>
    <t>Household biogas plants in rural parts of Central India</t>
  </si>
  <si>
    <t>GS10783</t>
  </si>
  <si>
    <t>GS5658 VPA 23: Water is Life, Madagascar</t>
  </si>
  <si>
    <t>GS10784</t>
  </si>
  <si>
    <t>GS5658 VPA 24: Water is Life, Madagascar</t>
  </si>
  <si>
    <t>GS10790</t>
  </si>
  <si>
    <t>GS10789 VPA1: Efficient and Clean Cooking for households in Somalia</t>
  </si>
  <si>
    <t>GS10794</t>
  </si>
  <si>
    <t>Hoa Binh 1 Wind Power Project</t>
  </si>
  <si>
    <t>GS10795</t>
  </si>
  <si>
    <t xml:space="preserve">Implementation and operation of water kiosks - PoA </t>
  </si>
  <si>
    <t>GS10796</t>
  </si>
  <si>
    <t>Implementation and operation of water kiosks in Kenya - VPA 1</t>
  </si>
  <si>
    <t>GS10797</t>
  </si>
  <si>
    <t xml:space="preserve"> Himalayan Rocket Stove Project in India</t>
  </si>
  <si>
    <t>GS10798</t>
  </si>
  <si>
    <t>GS10799</t>
  </si>
  <si>
    <t>GS1247 VPA 259 Improved Kitchen Regimes Multi-Country PoA - Dowa Boreholes, Malawi</t>
  </si>
  <si>
    <t>GS10800</t>
  </si>
  <si>
    <t>GS1247 VPA 260 Improved Kitchen Regimes Multi-Country PoA - Dowa Boreholes, Malawi</t>
  </si>
  <si>
    <t>GS10801</t>
  </si>
  <si>
    <t>GS1247 VPA 261 Improved Kitchen Regimes Multi-Country PoA - Dowa Boreholes, Malawi</t>
  </si>
  <si>
    <t>GS10802</t>
  </si>
  <si>
    <t>GS1247 VPA 262 Improved Kitchen Regimes Multi-Country PoA - Dowa Boreholes, Malawi</t>
  </si>
  <si>
    <t>GS10803</t>
  </si>
  <si>
    <t>GS1247 VPA 263 Improved Kitchen Regimes Multi-Country PoA - Dowa Boreholes, Malawi</t>
  </si>
  <si>
    <t>GS10804</t>
  </si>
  <si>
    <t>GS1247 VPA 264 Improved Kitchen Regimes Multi-Country PoA - Dowa Boreholes, Malawi</t>
  </si>
  <si>
    <t>GS10805</t>
  </si>
  <si>
    <t>GS1247 VPA 265 Improved Kitchen Regimes Multi-Country PoA - Dowa Boreholes, Malawi</t>
  </si>
  <si>
    <t>GS10810</t>
  </si>
  <si>
    <t>GS10811</t>
  </si>
  <si>
    <t>GS10812</t>
  </si>
  <si>
    <t>GS10813</t>
  </si>
  <si>
    <t>GS10820</t>
  </si>
  <si>
    <t>Yangjiang Yinshan Nanyao Solar Project</t>
  </si>
  <si>
    <t>GS10821</t>
  </si>
  <si>
    <t>GS10822</t>
  </si>
  <si>
    <t>Barry Callebaut Dairy</t>
  </si>
  <si>
    <t>GS10826</t>
  </si>
  <si>
    <t>GS10827</t>
  </si>
  <si>
    <t>GS10828</t>
  </si>
  <si>
    <t>GS10829</t>
  </si>
  <si>
    <t>San Juan de Pasto Clean Project</t>
  </si>
  <si>
    <t>GS10866</t>
  </si>
  <si>
    <t>GS1729 Myanmar Stoves Campaign - Soneva in Myanmar - VPA No. 017</t>
  </si>
  <si>
    <t>GS10867</t>
  </si>
  <si>
    <t>CPA # 1 Improved Cooking Stoves for Nigeria, GS 1162</t>
  </si>
  <si>
    <t>CPA # 2 Improved Cooking Stoves for Nigeria, GS 1352</t>
  </si>
  <si>
    <t>CPA # 3 Improved Cooking Stoves for Nigeria, GS 1353</t>
  </si>
  <si>
    <t>CPA # 4 Improved Cooking Stoves for Nigeria, GS 2437</t>
  </si>
  <si>
    <t>GS3411</t>
  </si>
  <si>
    <t>Akbuk II Wind Farm Project, Turkey</t>
  </si>
  <si>
    <t>GS1247 VPA 91 Improved Kitchen Regimes Multi-Country PoA - Dowa Boreholes, Malawi</t>
  </si>
  <si>
    <t>GS1247 VPA 92 Improved Kitchen Regimes Multi-Country PoA - Dowa Boreholes, Malawi</t>
  </si>
  <si>
    <t>GS1247 VPA 93 Improved Kitchen Regimes Multi-Country PoA - Dowa Boreholes, Malawi</t>
  </si>
  <si>
    <t>GS1247 VPA 94 Improved Kitchen Regimes Multi-Country PoA - Dowa Boreholes, Malawi</t>
  </si>
  <si>
    <t>GS1247 VPA 95 Improved Kitchen Regimes Multi-Country PoA - Dowa Boreholes, Malawi</t>
  </si>
  <si>
    <t>GS1247 VPA 96 Improved Kitchen Regimes Multi-Country PoA - Dowa Boreholes, Malawi</t>
  </si>
  <si>
    <t>GS1247 VPA 97 Improved Kitchen Regimes Multi-Country PoA - Dowa Boreholes, Malawi</t>
  </si>
  <si>
    <t>GS1247 VPA 98 Improved Kitchen Regimes Multi-Country PoA - Dowa Boreholes, Malawi</t>
  </si>
  <si>
    <t>GS1247 VPA 100 Improved Kitchen Regimes Multi-Country PoA - Kasungu Boreholes, Malawi</t>
  </si>
  <si>
    <t>GS1247 VPA 102 Improved Kitchen Regimes Multi-Country PoA - Kasungu Boreholes, Malawi</t>
  </si>
  <si>
    <t>GS1247 VPA 104 Improved Kitchen Regimes Multi-Country PoA - Kasungu Boreholes, Malawi</t>
  </si>
  <si>
    <t>GS5382</t>
  </si>
  <si>
    <t>Water and Energy for Sustainable Development Programme of Activities</t>
  </si>
  <si>
    <t>GS5383</t>
  </si>
  <si>
    <t>GS5382 Energy for Sustainable Development - Malawi 1</t>
  </si>
  <si>
    <t>GS5447</t>
  </si>
  <si>
    <t>GS5562</t>
  </si>
  <si>
    <t>Efficient and Clean Cooking for Mozambican Low Income</t>
  </si>
  <si>
    <t>GS5047 VPA7 African Improved Cookstoves and Clean Water Programme: Virunga Mountain Gorilla Cookstove Project Musanze</t>
  </si>
  <si>
    <t>GS5983</t>
  </si>
  <si>
    <t>Kocatepe Wind Power Plant, Turkey</t>
  </si>
  <si>
    <t>GS6271</t>
  </si>
  <si>
    <t>Improved Cook Stoves programme for Rwanda CPA 0009</t>
  </si>
  <si>
    <t>GS6272</t>
  </si>
  <si>
    <t>Improved Cook Stoves programme for Rwanda CPA 0010</t>
  </si>
  <si>
    <t>GS6356</t>
  </si>
  <si>
    <t>Solar Water Heater Program in India-CPA-6</t>
  </si>
  <si>
    <t>GS6504</t>
  </si>
  <si>
    <t>Lake Naivasha Basin Reforestation Project</t>
  </si>
  <si>
    <t>GS6760</t>
  </si>
  <si>
    <t>Guttigoli Solar Power Project in Karnataka</t>
  </si>
  <si>
    <t>GS6886</t>
  </si>
  <si>
    <t>Community Level Green Energy Promotion in Nepal PoA</t>
  </si>
  <si>
    <t>GS6995</t>
  </si>
  <si>
    <t>DE SOLAR 7 BIOGAS ENERGY PLANT</t>
  </si>
  <si>
    <t>Namene Solar Light Company: Solar Lighting Project Zambia 1</t>
  </si>
  <si>
    <t>400 MW Solar Power Project at Bhadla, Rajasthan</t>
  </si>
  <si>
    <t>GS7091</t>
  </si>
  <si>
    <t>BASMAKCI BIOGAS POWER PLANT PROJECT</t>
  </si>
  <si>
    <t>GS7105</t>
  </si>
  <si>
    <t>TATLIPINAR WIND POWER PLANT</t>
  </si>
  <si>
    <t>GS7112</t>
  </si>
  <si>
    <t>GS7151</t>
  </si>
  <si>
    <t>SAKARYA BIOGAS POWER PLANT</t>
  </si>
  <si>
    <t>GS7164</t>
  </si>
  <si>
    <t>72 MW Wind power project in the South Sulawesi Province of Indonesia</t>
  </si>
  <si>
    <t>GS7433</t>
  </si>
  <si>
    <t>Henan Funiushan Solar Cooker Project Phase I</t>
  </si>
  <si>
    <t>GS7434</t>
  </si>
  <si>
    <t>Henan Funiushan Solar Cooker Project Phase II</t>
  </si>
  <si>
    <t>GS7435</t>
  </si>
  <si>
    <t>REMONDIS Recycling CO2 Emissions Reductions from Glass Recycling, Germany</t>
  </si>
  <si>
    <t>GS7469</t>
  </si>
  <si>
    <t>50.6 MW Wind Energy Project by Powerica Limited</t>
  </si>
  <si>
    <t>GS7495</t>
  </si>
  <si>
    <t>Hifadhi-Livelihoods Improved Cookstove Project in Tharaka Nithi County, Kenya</t>
  </si>
  <si>
    <t>GS7497</t>
  </si>
  <si>
    <t>SERTAVUL WPP</t>
  </si>
  <si>
    <t>GS7499</t>
  </si>
  <si>
    <t>GS5047 VPA41 African Improved Cookstoves and Clean Water Programme: Lusaka Clean Cooking Project II</t>
  </si>
  <si>
    <t>GS7500</t>
  </si>
  <si>
    <t>GS5047 VPA42 African Improved Cookstoves and Clean Water Programme: Lusaka Clean Cooking Project III</t>
  </si>
  <si>
    <t>GS7501</t>
  </si>
  <si>
    <t>GS5047 VPA40 African Improved Cookstoves and Clean Water Programme: Lusaka Clean Cooking Project I</t>
  </si>
  <si>
    <t>GS7527</t>
  </si>
  <si>
    <t>Izmir Odemis Biogas Power Plant</t>
  </si>
  <si>
    <t>GS7528</t>
  </si>
  <si>
    <t>IBB Biomethanation Plant Project</t>
  </si>
  <si>
    <t>GS7529</t>
  </si>
  <si>
    <t>GS7531</t>
  </si>
  <si>
    <t>Durabric Bricks Project by 14Trees in Malawi: VPA (01)</t>
  </si>
  <si>
    <t>GS7532</t>
  </si>
  <si>
    <t>200 MW solar power project in India by SB Energy.</t>
  </si>
  <si>
    <t>GS7533</t>
  </si>
  <si>
    <t>100 MW Solar Power plant in Maharashtra</t>
  </si>
  <si>
    <t>GS7535</t>
  </si>
  <si>
    <t>10MW Solar Power Project (EnvironmentFirst-213)</t>
  </si>
  <si>
    <t>GS7537</t>
  </si>
  <si>
    <t>GS7538</t>
  </si>
  <si>
    <t>Energising India using Solar Energy</t>
  </si>
  <si>
    <t>GS7540</t>
  </si>
  <si>
    <t>GS7541</t>
  </si>
  <si>
    <t>GS7542</t>
  </si>
  <si>
    <t>GS7543</t>
  </si>
  <si>
    <t>GS5047 VPA43 African Improved Cookstoves and Clean Water Programme: Lusaka Clean Cooking Project IV</t>
  </si>
  <si>
    <t>GS7544</t>
  </si>
  <si>
    <t>Clean Cooking Solutions for Rural Nepal</t>
  </si>
  <si>
    <t>GS7548</t>
  </si>
  <si>
    <t>Biomass based power plant in Mahendargarh, Haryana</t>
  </si>
  <si>
    <t>GS7553</t>
  </si>
  <si>
    <t>42 MWp Bundled Solar Photovoltaic Power project in Indonesia</t>
  </si>
  <si>
    <t>GS7555</t>
  </si>
  <si>
    <t>Solar PV power project by Roha Dyechem Pvt. Ltd. (EKIESL.CDM.Aug-11-02)</t>
  </si>
  <si>
    <t>GS7556</t>
  </si>
  <si>
    <t>GS5658 VPA 12: Improved Cookstoves for Environmental Conservation in Southern Ethiopia</t>
  </si>
  <si>
    <t>GS7557</t>
  </si>
  <si>
    <t>GS7591 VPA 1 Western Kenya Borehole Rehabilitation Project</t>
  </si>
  <si>
    <t>GS7558</t>
  </si>
  <si>
    <t>GS7559</t>
  </si>
  <si>
    <t>GS7591 VPA 3 Central Kenya Borehole Rehabilitation Project</t>
  </si>
  <si>
    <t>GS7560</t>
  </si>
  <si>
    <t>GS7591 VPA 4 Central Kenya Borehole Rehabilitation Project</t>
  </si>
  <si>
    <t>GS7561</t>
  </si>
  <si>
    <t xml:space="preserve">Gianyar Waste Recovery Project </t>
  </si>
  <si>
    <t>GS7562</t>
  </si>
  <si>
    <t xml:space="preserve">GS1366 VPA 27 Kilifi Borehole Rehabilitation Project </t>
  </si>
  <si>
    <t>GS7568</t>
  </si>
  <si>
    <t>4.80 MW renewable energy project by Aleo Manali Hydropower Pvt. Ltd.</t>
  </si>
  <si>
    <t>GS7569</t>
  </si>
  <si>
    <t>PoA for the Reduction of Emission from Non-Renewable Fuel from Cooking at Household Level</t>
  </si>
  <si>
    <t>GS7570</t>
  </si>
  <si>
    <t>Spouts-4 by Believegreen LLC</t>
  </si>
  <si>
    <t>GS7571</t>
  </si>
  <si>
    <t>VPA - Spouts-5 by Believe Green LLC</t>
  </si>
  <si>
    <t>GS7572</t>
  </si>
  <si>
    <t>120 MW Solar PV Plant by Juniper Green Sigma Private Ltd. in Gujarat</t>
  </si>
  <si>
    <t>GS7574</t>
  </si>
  <si>
    <t>Toliara PV Plant</t>
  </si>
  <si>
    <t>GS7575</t>
  </si>
  <si>
    <t>SolarAce1 Energy Project</t>
  </si>
  <si>
    <t>GS7577</t>
  </si>
  <si>
    <t xml:space="preserve">The Garner Sustainable Biomass and Renewable Energy Programme </t>
  </si>
  <si>
    <t>GS7578</t>
  </si>
  <si>
    <t>Garner Mozambique - BioEthanol Cookstoves Project CPA1</t>
  </si>
  <si>
    <t>GS7580</t>
  </si>
  <si>
    <t xml:space="preserve">GS1247 VPA 224 - The Gambia Safe Water </t>
  </si>
  <si>
    <t>GS7581</t>
  </si>
  <si>
    <t>GS1247 VPA 225 The Gambia Safe Water</t>
  </si>
  <si>
    <t>GS7582</t>
  </si>
  <si>
    <t>GS1247 VPA 226 The Gambia Safe Water</t>
  </si>
  <si>
    <t>GS7583</t>
  </si>
  <si>
    <t>GS1247 VPA 227 The Gambia Safe Water</t>
  </si>
  <si>
    <t>GS7584</t>
  </si>
  <si>
    <t>GS1247 VPA 228 The Gambia Safe Water</t>
  </si>
  <si>
    <t>GS7585</t>
  </si>
  <si>
    <t>GS1247 VPA 229 The Gambia Safe Water</t>
  </si>
  <si>
    <t>GS7586</t>
  </si>
  <si>
    <t>GS1247 VPA 230 The Gambia Safe Water</t>
  </si>
  <si>
    <t>GS7587</t>
  </si>
  <si>
    <t>Household and commercial biogas plants in Kenya</t>
  </si>
  <si>
    <t>GS7588</t>
  </si>
  <si>
    <t>Wind Power Project in Rajasthan by RSPL Limited</t>
  </si>
  <si>
    <t>GS7591</t>
  </si>
  <si>
    <t xml:space="preserve">International Programme for Safe Water Access and Efficient Cookstoves </t>
  </si>
  <si>
    <t>GS7592</t>
  </si>
  <si>
    <t>GS7591 VPA 7 Northern Uganda Safe Water Project</t>
  </si>
  <si>
    <t>GS7593</t>
  </si>
  <si>
    <t>GS7591 VPA 8 Northern Uganda Safe Water Project</t>
  </si>
  <si>
    <t>GS7594</t>
  </si>
  <si>
    <t>GS7591 VPA 9 Northern Uganda Safe Water Project</t>
  </si>
  <si>
    <t>GS7595</t>
  </si>
  <si>
    <t>GS7591 VPA 10 Northern Uganda Safe Water Project</t>
  </si>
  <si>
    <t>GS7596</t>
  </si>
  <si>
    <t>GS7591 VPA 11 Northern Uganda Safe Water Project</t>
  </si>
  <si>
    <t>GS7597</t>
  </si>
  <si>
    <t xml:space="preserve">GS7591 VPA 12 Northern Uganda Safe Water Project </t>
  </si>
  <si>
    <t>GS7598</t>
  </si>
  <si>
    <t xml:space="preserve">GS7591 VPA 13 Northern Uganda Safe Water Project </t>
  </si>
  <si>
    <t>GS7599</t>
  </si>
  <si>
    <t xml:space="preserve">GS7591 VPA 14 Northern Uganda Safe Water Project </t>
  </si>
  <si>
    <t>GS7600</t>
  </si>
  <si>
    <t xml:space="preserve">GS7591 VPA 15 Northern Uganda Safe Water Project </t>
  </si>
  <si>
    <t>GS7601</t>
  </si>
  <si>
    <t xml:space="preserve">GS7591 VPA 16 Northern Uganda Safe Water Project </t>
  </si>
  <si>
    <t>GS7602</t>
  </si>
  <si>
    <t>GS7603</t>
  </si>
  <si>
    <t>0.85 MW x 2 Wind Turbine Generator project</t>
  </si>
  <si>
    <t>GS7610</t>
  </si>
  <si>
    <t>Waste Management PoA in India VPA 1</t>
  </si>
  <si>
    <t>GS7611</t>
  </si>
  <si>
    <t>Waste Management PoA in India VPA 2</t>
  </si>
  <si>
    <t>GS7614</t>
  </si>
  <si>
    <t>Wind based power project in Maharashtra by Siddhayu Ayurvedic Research Foundation Pvt. Ltd.</t>
  </si>
  <si>
    <t>GS7615</t>
  </si>
  <si>
    <t>MRMPL Wind Power Project.</t>
  </si>
  <si>
    <t>GS7616</t>
  </si>
  <si>
    <t>Solar PV Power project in Barmer, Rajasthan.</t>
  </si>
  <si>
    <t>GS7622</t>
  </si>
  <si>
    <t>Caypinar Wind Farm Project, Turkey</t>
  </si>
  <si>
    <t>GS7623</t>
  </si>
  <si>
    <t>Rural electrification program Madagascar</t>
  </si>
  <si>
    <t>GS7624</t>
  </si>
  <si>
    <t>CANAKKALE LANDFILL GAS POWER PLANT</t>
  </si>
  <si>
    <t>GS7625</t>
  </si>
  <si>
    <t>200 MW Solar PV Plant by Mahindra Susten in Rajasthan</t>
  </si>
  <si>
    <t>GS7626</t>
  </si>
  <si>
    <t>250 MW Solar PV Plant by Mega Suryaurja in Rajasthan</t>
  </si>
  <si>
    <t>GS7627</t>
  </si>
  <si>
    <t>150 MW Solar PV Plant by Juniper Green Field Pvt. Ltd. in Maharashtra</t>
  </si>
  <si>
    <t>GS7628</t>
  </si>
  <si>
    <t>Wind farm at Lalpur, Gujarat</t>
  </si>
  <si>
    <t>GS7629</t>
  </si>
  <si>
    <t>Wind power project in Madhya Pradesh (2), India</t>
  </si>
  <si>
    <t>GS7630</t>
  </si>
  <si>
    <t>Wind energy project by KWEPL - 1</t>
  </si>
  <si>
    <t>GS7631</t>
  </si>
  <si>
    <t>Wind project by LWEPL-2</t>
  </si>
  <si>
    <t>GS7632</t>
  </si>
  <si>
    <t>Wind power project in Gujarat by Kaze Energy Limited</t>
  </si>
  <si>
    <t>GS7633</t>
  </si>
  <si>
    <t>Wind power project in Ratlam, MP</t>
  </si>
  <si>
    <t>GS7635</t>
  </si>
  <si>
    <t>CANDARLI WPP</t>
  </si>
  <si>
    <t>GS7636</t>
  </si>
  <si>
    <t>OMERLI WPP</t>
  </si>
  <si>
    <t>GS7637</t>
  </si>
  <si>
    <t>GS7591 VPA 17 Central Mozambique Safe Water Programme</t>
  </si>
  <si>
    <t>GS7638</t>
  </si>
  <si>
    <t>GS7591 VPA 18 Central Mozambique Safe Water Programme</t>
  </si>
  <si>
    <t>GS7639</t>
  </si>
  <si>
    <t>GS7591 VPA 19 Central Mozambique Safe Water Programme</t>
  </si>
  <si>
    <t>GS7640</t>
  </si>
  <si>
    <t>GS7591 VPA 20 Central Mozambique Safe Water Programme</t>
  </si>
  <si>
    <t>GS7641</t>
  </si>
  <si>
    <t>GS7591 VPA 21 Central Mozambique Safe Water Programme</t>
  </si>
  <si>
    <t>GS7642</t>
  </si>
  <si>
    <t>GS7591 VPA 22 Central Mozambique Safe Water Programme</t>
  </si>
  <si>
    <t>GS7643</t>
  </si>
  <si>
    <t>GS7591 VPA 23 Central Mozambique Safe Water Programme</t>
  </si>
  <si>
    <t>GS7644</t>
  </si>
  <si>
    <t>GS7591 VPA 24 Central Mozambique Safe Water Programme</t>
  </si>
  <si>
    <t>GS7645</t>
  </si>
  <si>
    <t>GS7591 VPA 25 Central Mozambique Safe Water Programme</t>
  </si>
  <si>
    <t>GS7646</t>
  </si>
  <si>
    <t>GS7591 VPA 26 Central Mozambique Safe Water Programme</t>
  </si>
  <si>
    <t>GS7647</t>
  </si>
  <si>
    <t>GS7591 VPA 27 Central Mozambique Safe Water Programme</t>
  </si>
  <si>
    <t>GS7648</t>
  </si>
  <si>
    <t>GS7591 VPA 28 Central Mozambique Safe Water Programme</t>
  </si>
  <si>
    <t>GS7649</t>
  </si>
  <si>
    <t>GS7591 VPA 29 Central Mozambique Safe Water Programme</t>
  </si>
  <si>
    <t>GS7650</t>
  </si>
  <si>
    <t>GS7591 VPA 30 Central Mozambique Safe Water Programme</t>
  </si>
  <si>
    <t>GS7651</t>
  </si>
  <si>
    <t>GS7591 VPA 31 Central Mozambique Safe Water Programme</t>
  </si>
  <si>
    <t>GS7652</t>
  </si>
  <si>
    <t>TayakadÄ±n Wind Power Project, Turkey</t>
  </si>
  <si>
    <t>GS7653</t>
  </si>
  <si>
    <t>GS7664</t>
  </si>
  <si>
    <t>250 MW Solar PV Plant by Mahindra Renewables in Rajasthan</t>
  </si>
  <si>
    <t>GS7666</t>
  </si>
  <si>
    <t>Greenhouse Gas Emission Reductions Through Thermal Solar Power Technology - Rajasthan Sun Technique Energy Pvt. Ltd</t>
  </si>
  <si>
    <t>GS7668</t>
  </si>
  <si>
    <t>Jeori Hydro-Electric Project</t>
  </si>
  <si>
    <t>GS7669</t>
  </si>
  <si>
    <t>Wind energy project by KWEPL - 3</t>
  </si>
  <si>
    <t>GS7671</t>
  </si>
  <si>
    <t>GS1247 VPA 219 Central and Western Uganda Safe Water Project</t>
  </si>
  <si>
    <t>GS7672</t>
  </si>
  <si>
    <t>GS1247 VPA 220 Central and Western Uganda Safe Water Project</t>
  </si>
  <si>
    <t>GS7673</t>
  </si>
  <si>
    <t>GS1247 VPA 221 Central and Western Uganda Safe Water Project</t>
  </si>
  <si>
    <t>GS7674</t>
  </si>
  <si>
    <t>GS1247 VPA 222 Central and Western Uganda Safe Water Project</t>
  </si>
  <si>
    <t>GS7675</t>
  </si>
  <si>
    <t>GS1247 VPA 223 Central and Western Uganda Safe Water Project</t>
  </si>
  <si>
    <t>GS7676</t>
  </si>
  <si>
    <t>Greenhouse Gas Emission Reductions Through Wind Energy Technology - Reliance Clean Power Pvt. Ltd.</t>
  </si>
  <si>
    <t>GS7677</t>
  </si>
  <si>
    <t>Greenhouse Gas Emission Reductions Through Photovoltaic Technology - Dahanu Solar Power Pvt. Ltd.</t>
  </si>
  <si>
    <t>GS7678</t>
  </si>
  <si>
    <t>300 MW Wind Power Project by SITAC Kabini in Gujarat</t>
  </si>
  <si>
    <t>GS7679</t>
  </si>
  <si>
    <t>Wind Power Project in Tamil Nadu, India</t>
  </si>
  <si>
    <t>GS7681</t>
  </si>
  <si>
    <t>Biomass based cogeneration project at Bhagwati Vintrade, Ramgarh, Jharkhand, India</t>
  </si>
  <si>
    <t>GS7683</t>
  </si>
  <si>
    <t>GS7685</t>
  </si>
  <si>
    <t>GREEN ENERGY TO GRID at Dhule, Maharashtra</t>
  </si>
  <si>
    <t>GS7687</t>
  </si>
  <si>
    <t>GS7591 VPA 32 Zambian Central Province Safe Water</t>
  </si>
  <si>
    <t>GS7688</t>
  </si>
  <si>
    <t>GS7591 VPA 33 Zambian Central Province Safe Water</t>
  </si>
  <si>
    <t>GS7689</t>
  </si>
  <si>
    <t>GS7591 VPA 34 Zambian Central Province Safe Water</t>
  </si>
  <si>
    <t>GS7690</t>
  </si>
  <si>
    <t>GS7591 VPA 35 Zambian Central Province Safe Water</t>
  </si>
  <si>
    <t>GS7691</t>
  </si>
  <si>
    <t>GS7591 VPA 36 Zambian Central Province Safe Water</t>
  </si>
  <si>
    <t>GS7692</t>
  </si>
  <si>
    <t>GS7693</t>
  </si>
  <si>
    <t>GS1366 VPA 29 Coastal Kenya Borehole Rehabilitation Project</t>
  </si>
  <si>
    <t>GS7694</t>
  </si>
  <si>
    <t>GS1366 VPA 30 Coastal Kenya Borehole Rehabilitation Project</t>
  </si>
  <si>
    <t>GS7695</t>
  </si>
  <si>
    <t>GS1366 VPA 31 Coastal Kenya Borehole Rehabilitation Project</t>
  </si>
  <si>
    <t>GS7696</t>
  </si>
  <si>
    <t>GS1366 VPA 32 Coastal Kenya Borehole Rehabilitation Project</t>
  </si>
  <si>
    <t>GS7697</t>
  </si>
  <si>
    <t>GS1366 VPA 33 Coastal Kenya Borehole Rehabilitation Project</t>
  </si>
  <si>
    <t>GS7698</t>
  </si>
  <si>
    <t>GS1366 VPA 34 Coastal Kenya Borehole Rehabilitation Project</t>
  </si>
  <si>
    <t>GS7699</t>
  </si>
  <si>
    <t>GS1366 VPA 35 Coastal Kenya Borehole Rehabilitation Project</t>
  </si>
  <si>
    <t>GS7700</t>
  </si>
  <si>
    <t>GS1366 VPA 36 Coastal Kenya Borehole Rehabilitation Project</t>
  </si>
  <si>
    <t>GS7701</t>
  </si>
  <si>
    <t>GS1366 VPA 37 Coastal Kenya Borehole Rehabilitation Project</t>
  </si>
  <si>
    <t>GS7702</t>
  </si>
  <si>
    <t>GS1366 VPA 38 Coastal Kenya Borehole Rehabilitation Project</t>
  </si>
  <si>
    <t>GS7703</t>
  </si>
  <si>
    <t>GS1366 VPA 39 Coastal Kenya Borehole Rehabilitation Project</t>
  </si>
  <si>
    <t>GS7704</t>
  </si>
  <si>
    <t>GS1366 VPA 40 Coastal Kenya Borehole Rehabilitation Project</t>
  </si>
  <si>
    <t>GS7705</t>
  </si>
  <si>
    <t>GS1366 VPA 41 Coastal Kenya Borehole Rehabilitation Project</t>
  </si>
  <si>
    <t>GS7706</t>
  </si>
  <si>
    <t>GS1366 VPA 42 Coastal Kenya Borehole Rehabilitation Project</t>
  </si>
  <si>
    <t>GS7707</t>
  </si>
  <si>
    <t>GS1366 VPA 43 Coastal Kenya Borehole Rehabilitation Project</t>
  </si>
  <si>
    <t>GS7708</t>
  </si>
  <si>
    <t>GS1366 VPA 44 Coastal Kenya Borehole Rehabilitation Project</t>
  </si>
  <si>
    <t>GS7709</t>
  </si>
  <si>
    <t>GS1366 VPA 45 Coastal Kenya Borehole Rehabilitation Project</t>
  </si>
  <si>
    <t>GS7710</t>
  </si>
  <si>
    <t>GS1366 VPA 46 Coastal Kenya Borehole Rehabilitation Project</t>
  </si>
  <si>
    <t>GS7711</t>
  </si>
  <si>
    <t>GS1366 VPA 47 Coastal Kenya Borehole Rehabilitation Project</t>
  </si>
  <si>
    <t>GS7712</t>
  </si>
  <si>
    <t>GS1366 VPA 48 Coastal Kenya Borehole Rehabilitation Project</t>
  </si>
  <si>
    <t>GS7713</t>
  </si>
  <si>
    <t>GS1366 VPA 49 Coastal Kenya Borehole Rehabilitation Project</t>
  </si>
  <si>
    <t>GS7714</t>
  </si>
  <si>
    <t>GS1366 VPA 50 Coastal Kenya Borehole Rehabilitation Project</t>
  </si>
  <si>
    <t>GS7715</t>
  </si>
  <si>
    <t>GS1366 VPA 51 Coastal Kenya Borehole Rehabilitation Project</t>
  </si>
  <si>
    <t>GS7716</t>
  </si>
  <si>
    <t>GS1366 VPA 52 Coastal Kenya Borehole Rehabilitation Project</t>
  </si>
  <si>
    <t>GS7717</t>
  </si>
  <si>
    <t>250 MW Solar Power project by SB Energy</t>
  </si>
  <si>
    <t>GS7718</t>
  </si>
  <si>
    <t>200 MW Solar Power project by SB Energy at Pavagada, Karnataka</t>
  </si>
  <si>
    <t>GS7719</t>
  </si>
  <si>
    <t>600 MW Solar PV Plant by SB Energy in Rajasthan</t>
  </si>
  <si>
    <t>GS7720</t>
  </si>
  <si>
    <t>Hybrid (Solar+Wind) Power project by SBE Renewables, Rajasthan</t>
  </si>
  <si>
    <t>GS7721</t>
  </si>
  <si>
    <t>300 MW Solar PV Plant by SBSR Power Cleantech in Rajasthan</t>
  </si>
  <si>
    <t>GS7722</t>
  </si>
  <si>
    <t>250 MW Solar Power project at Kadapa by SB Energy</t>
  </si>
  <si>
    <t>GS7723</t>
  </si>
  <si>
    <t>Wind Power Project by SBESS Wind in Madhya Pradesh</t>
  </si>
  <si>
    <t>GS7724</t>
  </si>
  <si>
    <t>180 MW Renewable Energy Project by Greenko Group</t>
  </si>
  <si>
    <t>GS7725</t>
  </si>
  <si>
    <t>330 MW Solar Power project in Rajasthan by SB Energy</t>
  </si>
  <si>
    <t>GS7726</t>
  </si>
  <si>
    <t>300 MW Solar PV Plant at Bhadla, Rajasthan</t>
  </si>
  <si>
    <t>GS7727</t>
  </si>
  <si>
    <t>250 MW Solar PV Plant at Bhainsada, Rajasthan</t>
  </si>
  <si>
    <t>GS7733</t>
  </si>
  <si>
    <t>Kartal Wind Power Project</t>
  </si>
  <si>
    <t>GS7734</t>
  </si>
  <si>
    <t>Kuyulukoyak WIND POWER PLANT</t>
  </si>
  <si>
    <t>GS7735</t>
  </si>
  <si>
    <t>Ã‡AMINBAÅžI WPP</t>
  </si>
  <si>
    <t>GS7736</t>
  </si>
  <si>
    <t>Halilbeyli Biogas Plant</t>
  </si>
  <si>
    <t>GS7737</t>
  </si>
  <si>
    <t>Parque de los Llanos umbrella project</t>
  </si>
  <si>
    <t>GS7740</t>
  </si>
  <si>
    <t>Akyel-1 WPP</t>
  </si>
  <si>
    <t>GS7741</t>
  </si>
  <si>
    <t>Gazi-9 WPP</t>
  </si>
  <si>
    <t>GS7742</t>
  </si>
  <si>
    <t>GÃ¼ney-1 WPP</t>
  </si>
  <si>
    <t>GS7743</t>
  </si>
  <si>
    <t>Akyel-2 WPP</t>
  </si>
  <si>
    <t>GS7744</t>
  </si>
  <si>
    <t>GS7746</t>
  </si>
  <si>
    <t>GS7748</t>
  </si>
  <si>
    <t>Bundled Solar project by Atria Power</t>
  </si>
  <si>
    <t>GS7754</t>
  </si>
  <si>
    <t>GS7757</t>
  </si>
  <si>
    <t>13.75 MW wind power project at Bellary &amp; Davangere district in the state Karnataka, India</t>
  </si>
  <si>
    <t>GS7758</t>
  </si>
  <si>
    <t>30 MW wind power project at Surajbari, Gujarat in India</t>
  </si>
  <si>
    <t>GS7760</t>
  </si>
  <si>
    <t>Clean Electricity Generation by Solar Power Project in Rajasthan</t>
  </si>
  <si>
    <t>GS7763</t>
  </si>
  <si>
    <t>10.4 MW wind power project at Tiwari site of Jodhpur district in the state of Rajasthan, India</t>
  </si>
  <si>
    <t>GS7774</t>
  </si>
  <si>
    <t>Clean Cooking Initiative</t>
  </si>
  <si>
    <t>GS7776</t>
  </si>
  <si>
    <t>Improved cook stoves and sustainable charcoal initiative</t>
  </si>
  <si>
    <t>GS7781</t>
  </si>
  <si>
    <t>Tire Biogas Power Plant</t>
  </si>
  <si>
    <t>GS7783</t>
  </si>
  <si>
    <t>ECOLIFE Conservation Patsari Improved Cookstove project Monarch Butterfly Biosphere Reserve Mexico</t>
  </si>
  <si>
    <t>GS7784</t>
  </si>
  <si>
    <t xml:space="preserve">Namene Solar Light Company: Replacing Kerosene lights and paraffin candles by solar lights in Namibia </t>
  </si>
  <si>
    <t>GS7786</t>
  </si>
  <si>
    <t>37.95 MW Wind power project in Bharmasagar, Karnataka by BPEIPL</t>
  </si>
  <si>
    <t>GS7787</t>
  </si>
  <si>
    <t>GS7789</t>
  </si>
  <si>
    <t>Wind power project in Maharashtra by TVS Energy Limited</t>
  </si>
  <si>
    <t>GS7801</t>
  </si>
  <si>
    <t>Saros Wind Power Plant</t>
  </si>
  <si>
    <t>Finite Carbon - Lyme Wyoming IFM</t>
  </si>
  <si>
    <t>Formerly listed as GS2491</t>
  </si>
  <si>
    <t>Formerly listed as GS1133</t>
  </si>
  <si>
    <t>Formerly listed as GS10101</t>
  </si>
  <si>
    <t>Formerly listed as GS10102</t>
  </si>
  <si>
    <t>Formerly listed as GS7511</t>
  </si>
  <si>
    <t>Clean Water</t>
  </si>
  <si>
    <t>Issuance quantity greater than vintage quantity</t>
  </si>
  <si>
    <t>Total Credits 
Issued</t>
  </si>
  <si>
    <t>Total Credits 
Retired</t>
  </si>
  <si>
    <t>Registry 
Documents</t>
  </si>
  <si>
    <t>TABLE tab</t>
  </si>
  <si>
    <t>ARB Project</t>
  </si>
  <si>
    <t>REGISTRY DATA tabs</t>
  </si>
  <si>
    <t>Waste Incineration</t>
  </si>
  <si>
    <t>Same project as VCS573 and VCSOPR2</t>
  </si>
  <si>
    <t>Same project as ACR388 and VCSOPR2</t>
  </si>
  <si>
    <t>Same project as VCS573 and ACR388; also found on Verra OPR registry as 2265</t>
  </si>
  <si>
    <t>Credits Retired in Year Unknown</t>
  </si>
  <si>
    <t>Estimated Annual Emissions Reductions</t>
  </si>
  <si>
    <t>Project Registered</t>
  </si>
  <si>
    <t>A</t>
  </si>
  <si>
    <t>C</t>
  </si>
  <si>
    <t>D</t>
  </si>
  <si>
    <t>E</t>
  </si>
  <si>
    <t>F</t>
  </si>
  <si>
    <t>H</t>
  </si>
  <si>
    <t>I</t>
  </si>
  <si>
    <t>M</t>
  </si>
  <si>
    <t>N</t>
  </si>
  <si>
    <t>O</t>
  </si>
  <si>
    <t>P</t>
  </si>
  <si>
    <t>Some registries note the emissions reductions that the developer expects to produce annually as submitted in early project documents.</t>
  </si>
  <si>
    <t>Column Header</t>
  </si>
  <si>
    <t>https://gspp.berkeley.edu/faculty-and-impact/centers/cepp/projects/berkeley-carbon-trading-project/offsets-database</t>
  </si>
  <si>
    <t>Biomass</t>
  </si>
  <si>
    <t>Biodigesters</t>
  </si>
  <si>
    <t>Avoided Forest Conversion</t>
  </si>
  <si>
    <t>yes</t>
  </si>
  <si>
    <t>The organization, company, or individual who owns the offset project.</t>
  </si>
  <si>
    <t>The organization, company, or individual which operates the offset project.</t>
  </si>
  <si>
    <t>The organization, company, or individual that has first right of refusal for credits issued.</t>
  </si>
  <si>
    <t>Feed Additives</t>
  </si>
  <si>
    <t>Visible projects with first issuance for this year:</t>
  </si>
  <si>
    <t>Compost Addition to Rangeland</t>
  </si>
  <si>
    <t>First Year of Project</t>
  </si>
  <si>
    <t>Countries in order of total number of projects</t>
  </si>
  <si>
    <t>Projects by Scope &amp; Type</t>
  </si>
  <si>
    <t>Totals for visible projects:</t>
  </si>
  <si>
    <t>CF Highlands, LLC</t>
  </si>
  <si>
    <t>ClimeCo LLC</t>
  </si>
  <si>
    <t>Finite Carbon - Lyme Brimstone Timberlands IFM</t>
  </si>
  <si>
    <t>DTE Biomass Energy, Inc.</t>
  </si>
  <si>
    <t>Calumet Renewable Energy LLC</t>
  </si>
  <si>
    <t>CF Ataya IFM</t>
  </si>
  <si>
    <t>CF Ataya LLC</t>
  </si>
  <si>
    <t>CAR1399</t>
  </si>
  <si>
    <t>COMUNIDAD DE LA TRINIDAD IXTLAN</t>
  </si>
  <si>
    <t>CAR1411</t>
  </si>
  <si>
    <t>COMUNIDAD DE SANTIAGO XIACUI</t>
  </si>
  <si>
    <t>CAR1415</t>
  </si>
  <si>
    <t>COMUNIDAD DE CAPULALPAM DE MENDEZ</t>
  </si>
  <si>
    <t>CAR1443</t>
  </si>
  <si>
    <t>SAN MIGUEL MANINALTEPEC</t>
  </si>
  <si>
    <t>CAR1459</t>
  </si>
  <si>
    <t>Indigo U.S. Project No.1</t>
  </si>
  <si>
    <t>Soil Enrichment</t>
  </si>
  <si>
    <t>AL AZ AR CA CO CT DE FL GA ID IL IN IA KS KY LA ME MD MA MI MN MS MO MT NE NV NH NJ NM NY NC ND OH OK OR PA RI SC SD TN TX UT VT VA WA WV WI WY</t>
  </si>
  <si>
    <t>www.indigocarbon.com</t>
  </si>
  <si>
    <t>CAR1460</t>
  </si>
  <si>
    <t>54 Ranch</t>
  </si>
  <si>
    <t>Mussellshell County, Montana</t>
  </si>
  <si>
    <t>CAR1461</t>
  </si>
  <si>
    <t>COMUNIDAD IXTLAN DE JUAREZ</t>
  </si>
  <si>
    <t>CAR1462</t>
  </si>
  <si>
    <t>SAN JUAN METALTEPEC</t>
  </si>
  <si>
    <t>CAR1463</t>
  </si>
  <si>
    <t>CAR1464</t>
  </si>
  <si>
    <t>COMUNIDAD DE SAN BARTOLOME LOXICHA</t>
  </si>
  <si>
    <t>CAR1480</t>
  </si>
  <si>
    <t>Phlogiston Phase I</t>
  </si>
  <si>
    <t>Adipic Acid</t>
  </si>
  <si>
    <t>Cantonment, FL</t>
  </si>
  <si>
    <t>CAR1481</t>
  </si>
  <si>
    <t>A-Gas 2-2021</t>
  </si>
  <si>
    <t>CAOD6481</t>
  </si>
  <si>
    <t>CAR1485</t>
  </si>
  <si>
    <t>La Gloria de Gante</t>
  </si>
  <si>
    <t>Toroto SAPI de CV</t>
  </si>
  <si>
    <t>Municipio de Tapachula</t>
  </si>
  <si>
    <t>CHIAPAS</t>
  </si>
  <si>
    <t>www.guadalupezaju.com</t>
  </si>
  <si>
    <t>CAR1487</t>
  </si>
  <si>
    <t>Collins - Modoc Reforestation</t>
  </si>
  <si>
    <t>CAFR6487</t>
  </si>
  <si>
    <t>RenewWest</t>
  </si>
  <si>
    <t>Modoc County, CA</t>
  </si>
  <si>
    <t>Alligator River Avoided Conversion</t>
  </si>
  <si>
    <t>Carbono, Agua y Biodiversidad Indígena La Trinidad</t>
  </si>
  <si>
    <t>Carbono, Agua y Biodiversidad Indígena Maninaltepec</t>
  </si>
  <si>
    <t>Carbono, Agua y Biodiversidad Indígena Xiacuí</t>
  </si>
  <si>
    <t>ASOCIACIÓN DE SILVICULTORES DE LA REGIÓN FORESTAL PACHUCA Y TULANCINGO, A.C.</t>
  </si>
  <si>
    <t>Carbono Otomí La Florida</t>
  </si>
  <si>
    <t>Bioforestal Innovación Sustentable S.C.</t>
  </si>
  <si>
    <t>Conservación y Captura de Carbono Co2ltzingo</t>
  </si>
  <si>
    <t>Rentech Energy Midwest Corporation – Nitric Acid Plant 1</t>
  </si>
  <si>
    <t>Energía Renovable de Cuautla S.A. de C.V.</t>
  </si>
  <si>
    <t>San Jerónimo ZacapexCO2 - Bienes Comunales</t>
  </si>
  <si>
    <t>Bienes Comunales San Gerónimo Zacapexco</t>
  </si>
  <si>
    <t>San Jerónimo ZacapexCO2 - Ejido</t>
  </si>
  <si>
    <t>Ejido San Jerónimo Zacapexco</t>
  </si>
  <si>
    <t>Proyecto Carbono Forestal, Ejido San Nicolás Totolapan, CDMX</t>
  </si>
  <si>
    <t>Ejido de San Nicolás Totolapan</t>
  </si>
  <si>
    <t>The Dry Creek Dairy BioFactory® Project</t>
  </si>
  <si>
    <t>VAMOX® Demonstration Project at JWR Shaft No. 4-9</t>
  </si>
  <si>
    <t>Pagel’s Ponderosa Dairy</t>
  </si>
  <si>
    <t>Oaxaca de Juárez</t>
  </si>
  <si>
    <t>La Florida, Cardonal, Hidalgo, México</t>
  </si>
  <si>
    <t>STATE OF MÉXICO</t>
  </si>
  <si>
    <t>localidad de los bancos, municipio de Pueblo Nuevo, Durango, México</t>
  </si>
  <si>
    <t>Estado de México</t>
  </si>
  <si>
    <t>Villa del Carbón</t>
  </si>
  <si>
    <t>Delegación Magdalena Contreras</t>
  </si>
  <si>
    <t>YUCATÁN</t>
  </si>
  <si>
    <t>A-Gas US Inc.</t>
  </si>
  <si>
    <t>ACR573</t>
  </si>
  <si>
    <t>A-Gas V1</t>
  </si>
  <si>
    <t>ACR583</t>
  </si>
  <si>
    <t>A-Gas V2</t>
  </si>
  <si>
    <t>ACR215</t>
  </si>
  <si>
    <t>Açu Renewable Energy Project</t>
  </si>
  <si>
    <t>Açu region (municipalities of Açu, Afonso Bezerra, Alto do Rodrigues, Carnaubais, Ipanguaçu, Itajá, Macau, Pendências, Porto do Mangue).</t>
  </si>
  <si>
    <t>State of Rio Grande do Norte</t>
  </si>
  <si>
    <t>Advanced Refrigeration CAL - ARS  001B</t>
  </si>
  <si>
    <t>ACR528</t>
  </si>
  <si>
    <t>Advanced Refrigeration CAL - ARS 002B</t>
  </si>
  <si>
    <t>O'Fallon, MO</t>
  </si>
  <si>
    <t>ACR530</t>
  </si>
  <si>
    <t>Advanced Refrigeration CAL - ARS 003B</t>
  </si>
  <si>
    <t>Advanced Refrigeration CAL - ARS 004B</t>
  </si>
  <si>
    <t>ACR527</t>
  </si>
  <si>
    <t>Advanced Refrigeration CAN - ARS 001C</t>
  </si>
  <si>
    <t>ACR529</t>
  </si>
  <si>
    <t>Advanced Refrigeration CAN - ARS 002C</t>
  </si>
  <si>
    <t>ACR531</t>
  </si>
  <si>
    <t>Advanced Refrigeration CAN - ARS 003C</t>
  </si>
  <si>
    <t>Advanced Refrigeration CAN - ARS 004C</t>
  </si>
  <si>
    <t>ACR479</t>
  </si>
  <si>
    <t>Advanced Refrigeration US49 - ARS 001</t>
  </si>
  <si>
    <t>ACR480</t>
  </si>
  <si>
    <t>Advanced Refrigeration US49 - ARS 002</t>
  </si>
  <si>
    <t>ACR481</t>
  </si>
  <si>
    <t>Advanced Refrigeration US49 - ARS 003</t>
  </si>
  <si>
    <t>Advanced Refrigeration US49 - ARS 004</t>
  </si>
  <si>
    <t>ACR220</t>
  </si>
  <si>
    <t>Araripina Renewable Energy Project</t>
  </si>
  <si>
    <t>Araripina region (municipalities of Araripina, Ouricuri, Trindade, Ipubi, and Bodocó)</t>
  </si>
  <si>
    <t>State of Pernambuco</t>
  </si>
  <si>
    <t>Blue Source – Boone Forestlands Improved Forest Management Project</t>
  </si>
  <si>
    <t>Blue Source – Elk Forest Improved Forest Management Project</t>
  </si>
  <si>
    <t>ACR391</t>
  </si>
  <si>
    <t>Bluesource - Capitol Region Water Improved Forest Management Project</t>
  </si>
  <si>
    <t>Harrisburg</t>
  </si>
  <si>
    <t>ACR616</t>
  </si>
  <si>
    <t>Columbia, Pacific, Klickitat, Skamania, Yakima Counties</t>
  </si>
  <si>
    <t>ACR506</t>
  </si>
  <si>
    <t>ACR614</t>
  </si>
  <si>
    <t>Pigeon River Country State Forest, Michigan</t>
  </si>
  <si>
    <t>https://www.michigan.gov/dnr/0,4570,7-350-79134_103466---,00.html</t>
  </si>
  <si>
    <t>ACR534</t>
  </si>
  <si>
    <t>Prince of Wales Island</t>
  </si>
  <si>
    <t>Bluesource – Burnt Mountain Improved Forest Management Project</t>
  </si>
  <si>
    <t>Bluesource – Edge of Appalachia Improved Forest Management Project</t>
  </si>
  <si>
    <t>Adams, Pike and Highland counties</t>
  </si>
  <si>
    <t>CONSOT SRL – SERVICIOS DE CONSULTORIA</t>
  </si>
  <si>
    <t>ACR630</t>
  </si>
  <si>
    <t>Carlisle Abandoned Mine Methane Recovery Project</t>
  </si>
  <si>
    <t>Carlisle</t>
  </si>
  <si>
    <t>Vermont Forest Carbon LLC</t>
  </si>
  <si>
    <t>Colusa and Glenn Counties in California’s Sacramento Valley.</t>
  </si>
  <si>
    <t>ACR231</t>
  </si>
  <si>
    <t>Emission Reductions in California Rice Management Systems – System 2</t>
  </si>
  <si>
    <t>Colusa, Butte, Sutter, Placer, Glenn, Yuba and Sacramento Counties in California</t>
  </si>
  <si>
    <t>ACR524</t>
  </si>
  <si>
    <t>ACR551</t>
  </si>
  <si>
    <t>Foam Blowing Agent Project 001L</t>
  </si>
  <si>
    <t>ACR624</t>
  </si>
  <si>
    <t>Foam Blowing Agent Project 001M</t>
  </si>
  <si>
    <t>ACR622</t>
  </si>
  <si>
    <t>Foam Blowing Agent Project 003F</t>
  </si>
  <si>
    <t>HFC Emissions Reduction in Spray Foam by Replacement of HFC-245fa Blowing Agent with Solstice LBA® (HFO-1233zd(E)) 2016</t>
  </si>
  <si>
    <t>HFC Emissions Reduction in Spray Foam by Replacement of HFC-245fa Blowing Agent with Solstice LBA® (HFO-1233zd(E)) 2016b</t>
  </si>
  <si>
    <t>HFC Emissions Reduction in Spray Foam by Replacement of HFC-245fa Blowing Agent with Solstice LBA® (HFO-1233zd(E)) 2017</t>
  </si>
  <si>
    <t>HFC Emissions Reduction in Spray Foam by Replacement of HFC-245fa Blowing Agent with Solstice LBA® (HFO-1233zd(E)) 2017b</t>
  </si>
  <si>
    <t>HFC Emissions Reduction in Spray Foam by Replacement of HFC-245fa Blowing Agent with Solstice LBA® (HFO-1233zd(E)) 2018</t>
  </si>
  <si>
    <t>HFC Emissions Reduction in Spray Foam by Replacement of HFC-245fa Blowing Agent with Solstice LBA® (HFO-1233zd(E)) 2018b</t>
  </si>
  <si>
    <t>ACR619</t>
  </si>
  <si>
    <t>Hudson Tech 2021-1</t>
  </si>
  <si>
    <t>ACR634</t>
  </si>
  <si>
    <t>ILTF/NICC &amp; SIG Fond Du Lac Band Forest Carbon Project</t>
  </si>
  <si>
    <t>Cloquet</t>
  </si>
  <si>
    <t>ACR219</t>
  </si>
  <si>
    <t>Low Carbon Agriculture: Composting Project in Brazil</t>
  </si>
  <si>
    <t>The project location is within the swine producing region of Brazil, in the west of the States of Paraná, Santa Catarina, and Rio Grande do Sul, which are located in the south of the country.</t>
  </si>
  <si>
    <t>States of PR, SC, and RS</t>
  </si>
  <si>
    <t>Jaraguá do Sul, Santa Catarina, Brazil</t>
  </si>
  <si>
    <t>ACR611</t>
  </si>
  <si>
    <t>Marion County Flare I</t>
  </si>
  <si>
    <t>CAMM5611</t>
  </si>
  <si>
    <t>Metz</t>
  </si>
  <si>
    <t>ACR609</t>
  </si>
  <si>
    <t>Marshall County Flare II</t>
  </si>
  <si>
    <t>CAMM5609</t>
  </si>
  <si>
    <t>ACR610</t>
  </si>
  <si>
    <t>Marshall County Flare III</t>
  </si>
  <si>
    <t>CAMM5610</t>
  </si>
  <si>
    <t>Monjolinho Energética S/A Hydropower Plant Project (Alzir dos Santos Antunes)</t>
  </si>
  <si>
    <t>Statkraft Energias Renováveis S.A.</t>
  </si>
  <si>
    <t>MS Renovaveis Wind Power Complex: Mar e Terra, Areia Branca, Embuaca and  Icaraí</t>
  </si>
  <si>
    <t>MS RENOVÁVEIS PARTICIPAÇÕES SOCIETÁRIAS S.A.</t>
  </si>
  <si>
    <t>Ceará and Rio Grande do Norte States</t>
  </si>
  <si>
    <t>Ceará and Rio Grande do Norte</t>
  </si>
  <si>
    <t>ACR414</t>
  </si>
  <si>
    <t>Quimby Island/Western Delta Wetlands Restoration</t>
  </si>
  <si>
    <t>Contra Costa County</t>
  </si>
  <si>
    <t>ACR216</t>
  </si>
  <si>
    <t>Renewable Energy Project in the State of Ceará</t>
  </si>
  <si>
    <t>Municipalities of Aracati, Aquiraz, Caucaia, Crato, Itapipoca, and Milagres</t>
  </si>
  <si>
    <t>State of Ceará</t>
  </si>
  <si>
    <t>SANTOS ENERGIA WIND POWER COMPLEX: SANTO ANTÔNIO DE PÁDUA, SÃO CRISTÓVÃO AND SÃO JORGE</t>
  </si>
  <si>
    <t>SANTOS ENERGIA PARTICIPAÇÕES S.A.</t>
  </si>
  <si>
    <t>Trairí</t>
  </si>
  <si>
    <t>Ceará</t>
  </si>
  <si>
    <t>ACR217</t>
  </si>
  <si>
    <t>São Luís Renewable Energy Project</t>
  </si>
  <si>
    <t>Municipalities of Bacabeira, Itapecuru Mirim, Matinha, Rosário, Santa Luzia, and São Luís</t>
  </si>
  <si>
    <t>State of Maranhão</t>
  </si>
  <si>
    <t>ACR218</t>
  </si>
  <si>
    <t>Seridó Renewable Energy Project</t>
  </si>
  <si>
    <t>Seridó region, located in the northeast of Brazil</t>
  </si>
  <si>
    <t>States of Paraíba and Rio Grande do Norte</t>
  </si>
  <si>
    <t>Grupo Ecológico Sierra Gorda, I.A.P.</t>
  </si>
  <si>
    <t>ACR591</t>
  </si>
  <si>
    <t>Spray Foam Alpha</t>
  </si>
  <si>
    <t>Mesa</t>
  </si>
  <si>
    <t>ACR568</t>
  </si>
  <si>
    <t>Spray Foam Omega 2</t>
  </si>
  <si>
    <t>Arlington, Texas and Boisbriand, Quebec</t>
  </si>
  <si>
    <t>ACR618</t>
  </si>
  <si>
    <t>Blountstown, FL</t>
  </si>
  <si>
    <t>ACR613</t>
  </si>
  <si>
    <t>Beckley</t>
  </si>
  <si>
    <t>ACR597</t>
  </si>
  <si>
    <t>Tradewater Halon</t>
  </si>
  <si>
    <t>ACR564</t>
  </si>
  <si>
    <t>Tradewater HFC Reclamation</t>
  </si>
  <si>
    <t>Tradewater.us</t>
  </si>
  <si>
    <t>ACR615</t>
  </si>
  <si>
    <t>Tradewater ODS 35a</t>
  </si>
  <si>
    <t>CAOD5615</t>
  </si>
  <si>
    <t>ACR608</t>
  </si>
  <si>
    <t>Tradewater ODS 37</t>
  </si>
  <si>
    <t>CAOD5608</t>
  </si>
  <si>
    <t>ACR625</t>
  </si>
  <si>
    <t>Tradewater ODS 38</t>
  </si>
  <si>
    <t>ACR627</t>
  </si>
  <si>
    <t>Tradewater ODS 39</t>
  </si>
  <si>
    <t>ACR636</t>
  </si>
  <si>
    <t>Tradewater ODS 40</t>
  </si>
  <si>
    <t>True Manufacturing FBA Project 002</t>
  </si>
  <si>
    <t>GS6143</t>
  </si>
  <si>
    <t>GS6832</t>
  </si>
  <si>
    <t>GS6885</t>
  </si>
  <si>
    <t>GS7346</t>
  </si>
  <si>
    <t>GS7392</t>
  </si>
  <si>
    <t>GS7393</t>
  </si>
  <si>
    <t>GS7547</t>
  </si>
  <si>
    <t>GS7549</t>
  </si>
  <si>
    <t>GS7579</t>
  </si>
  <si>
    <t>GS7589</t>
  </si>
  <si>
    <t>GS7590</t>
  </si>
  <si>
    <t>GS7607</t>
  </si>
  <si>
    <t>GS7608</t>
  </si>
  <si>
    <t>GS7609</t>
  </si>
  <si>
    <t>GS7612</t>
  </si>
  <si>
    <t>GS7613</t>
  </si>
  <si>
    <t>GS7619</t>
  </si>
  <si>
    <t>GS7682</t>
  </si>
  <si>
    <t>GS7684</t>
  </si>
  <si>
    <t>GS7731</t>
  </si>
  <si>
    <t>GS7750</t>
  </si>
  <si>
    <t>GS7790</t>
  </si>
  <si>
    <t>GS7791</t>
  </si>
  <si>
    <t>GS7794</t>
  </si>
  <si>
    <t>GS10712</t>
  </si>
  <si>
    <t>GS10788</t>
  </si>
  <si>
    <t>GS10823</t>
  </si>
  <si>
    <t>GS10824</t>
  </si>
  <si>
    <t>GS10831</t>
  </si>
  <si>
    <t>GS10832</t>
  </si>
  <si>
    <t>GS10833</t>
  </si>
  <si>
    <t>GS10868</t>
  </si>
  <si>
    <t>GS10872</t>
  </si>
  <si>
    <t>GS10873</t>
  </si>
  <si>
    <t>GS10874</t>
  </si>
  <si>
    <t>GS10875</t>
  </si>
  <si>
    <t>GS10876</t>
  </si>
  <si>
    <t>GS10877</t>
  </si>
  <si>
    <t>GS10886</t>
  </si>
  <si>
    <t>GS10887</t>
  </si>
  <si>
    <t>GS10888</t>
  </si>
  <si>
    <t>GS10889</t>
  </si>
  <si>
    <t>GS10890</t>
  </si>
  <si>
    <t>GS10922</t>
  </si>
  <si>
    <t>GS10923</t>
  </si>
  <si>
    <t>GS10924</t>
  </si>
  <si>
    <t>GS10925</t>
  </si>
  <si>
    <t>GS10926</t>
  </si>
  <si>
    <t>GS10927</t>
  </si>
  <si>
    <t>GS10928</t>
  </si>
  <si>
    <t>GS10963</t>
  </si>
  <si>
    <t>GS10964</t>
  </si>
  <si>
    <t>GS10965</t>
  </si>
  <si>
    <t>GS10966</t>
  </si>
  <si>
    <t>GS10967</t>
  </si>
  <si>
    <t>GS10968</t>
  </si>
  <si>
    <t>GS10969</t>
  </si>
  <si>
    <t>GS10970</t>
  </si>
  <si>
    <t>GS10971</t>
  </si>
  <si>
    <t>GS10975</t>
  </si>
  <si>
    <t>GS10984</t>
  </si>
  <si>
    <t>GS10985</t>
  </si>
  <si>
    <t>GS10986</t>
  </si>
  <si>
    <t>GS10990</t>
  </si>
  <si>
    <t>GS10991</t>
  </si>
  <si>
    <t>GS10992</t>
  </si>
  <si>
    <t>GS10993</t>
  </si>
  <si>
    <t>GS10994</t>
  </si>
  <si>
    <t>GS10995</t>
  </si>
  <si>
    <t>GS10996</t>
  </si>
  <si>
    <t>GS10997</t>
  </si>
  <si>
    <t>GS10998</t>
  </si>
  <si>
    <t>GS10999</t>
  </si>
  <si>
    <t>GS11001</t>
  </si>
  <si>
    <t>GS11002</t>
  </si>
  <si>
    <t>GS11003</t>
  </si>
  <si>
    <t>GS11004</t>
  </si>
  <si>
    <t>GS11005</t>
  </si>
  <si>
    <t>GS11006</t>
  </si>
  <si>
    <t>GS11010</t>
  </si>
  <si>
    <t>GS11011</t>
  </si>
  <si>
    <t>GS11012</t>
  </si>
  <si>
    <t>GS11013</t>
  </si>
  <si>
    <t>GS11014</t>
  </si>
  <si>
    <t>GS11015</t>
  </si>
  <si>
    <t>GS11016</t>
  </si>
  <si>
    <t>GS11017</t>
  </si>
  <si>
    <t>GS11018</t>
  </si>
  <si>
    <t>GS11019</t>
  </si>
  <si>
    <t>GS11020</t>
  </si>
  <si>
    <t>GS11021</t>
  </si>
  <si>
    <t>GS11022</t>
  </si>
  <si>
    <t>GS11023</t>
  </si>
  <si>
    <t>GS11024</t>
  </si>
  <si>
    <t>GS11025</t>
  </si>
  <si>
    <t>GS11026</t>
  </si>
  <si>
    <t>GS11027</t>
  </si>
  <si>
    <t>GS11028</t>
  </si>
  <si>
    <t>GS11034</t>
  </si>
  <si>
    <t>GS11046</t>
  </si>
  <si>
    <t>GS11047</t>
  </si>
  <si>
    <t>GS11048</t>
  </si>
  <si>
    <t>GS11049</t>
  </si>
  <si>
    <t>GS11050</t>
  </si>
  <si>
    <t>GS11051</t>
  </si>
  <si>
    <t>GS11053</t>
  </si>
  <si>
    <t>GS11054</t>
  </si>
  <si>
    <t>GS11055</t>
  </si>
  <si>
    <t>GS11056</t>
  </si>
  <si>
    <t>GS11057</t>
  </si>
  <si>
    <t>GS11058</t>
  </si>
  <si>
    <t>GS11060</t>
  </si>
  <si>
    <t>GS11061</t>
  </si>
  <si>
    <t>GS11062</t>
  </si>
  <si>
    <t>GS11063</t>
  </si>
  <si>
    <t>GS11064</t>
  </si>
  <si>
    <t>GS11065</t>
  </si>
  <si>
    <t>GS11066</t>
  </si>
  <si>
    <t>GS11067</t>
  </si>
  <si>
    <t>GS11074</t>
  </si>
  <si>
    <t>GS11076</t>
  </si>
  <si>
    <t>GS11077</t>
  </si>
  <si>
    <t>GS11078</t>
  </si>
  <si>
    <t>GS11079</t>
  </si>
  <si>
    <t>GS11080</t>
  </si>
  <si>
    <t>GS11081</t>
  </si>
  <si>
    <t>GS11082</t>
  </si>
  <si>
    <t>GS11083</t>
  </si>
  <si>
    <t>GS11084</t>
  </si>
  <si>
    <t>GS11085</t>
  </si>
  <si>
    <t>GS11086</t>
  </si>
  <si>
    <t>GS11087</t>
  </si>
  <si>
    <t>GS11088</t>
  </si>
  <si>
    <t>GS11089</t>
  </si>
  <si>
    <t>GS11090</t>
  </si>
  <si>
    <t>GS11092</t>
  </si>
  <si>
    <t>GS11093</t>
  </si>
  <si>
    <t>GS11094</t>
  </si>
  <si>
    <t>GS11095</t>
  </si>
  <si>
    <t>GS11096</t>
  </si>
  <si>
    <t>SB Energy Private limited</t>
  </si>
  <si>
    <t>Orb Energy Solar Program in India - VPA05</t>
  </si>
  <si>
    <t>Orb Energy Solar Program in India - VPA04</t>
  </si>
  <si>
    <t>Sekans DanÄ±ÅŸmanlÄ±k</t>
  </si>
  <si>
    <t>Deactivated Projects</t>
  </si>
  <si>
    <t>Kavakli Wind Power Plant</t>
  </si>
  <si>
    <t>MIVO Energie - Enabling LPG access for cooking in Togo</t>
  </si>
  <si>
    <t>Sustainable Market Development of Improved cooking in rural Nepal by Practical Action</t>
  </si>
  <si>
    <t>Solar Drip Irrigation for Smallholder Farmers in Morocco</t>
  </si>
  <si>
    <t>Namene Solar Lights Distribution Programme in Ethiopia</t>
  </si>
  <si>
    <t>Implementation and operation of Food &amp; Energy Systems in Madagascar</t>
  </si>
  <si>
    <t>Improved Cooking Stoves in Bangladesh</t>
  </si>
  <si>
    <t>Namene Solar Lights Distribution Programme in Ethiopia - VPA 1</t>
  </si>
  <si>
    <t xml:space="preserve">GS5658 VPA 29: Improved Cookstoves for Environmental Conservation in Southern Ethiopia </t>
  </si>
  <si>
    <t xml:space="preserve">GS5658 VPA 30: Improved Cookstoves for Environmental Conservation in Southern Ethiopia </t>
  </si>
  <si>
    <t>Commonland African Improved Cookstove Programme</t>
  </si>
  <si>
    <t>Namene Solar Lights Distribution Programme in Southern African Countries</t>
  </si>
  <si>
    <t>Botswana</t>
  </si>
  <si>
    <t>Namene Solar Lights Distribution Programme in Zambia - VPA1</t>
  </si>
  <si>
    <t xml:space="preserve">Namene Solar Lights Distribution Programme in Malawi - VPA2 </t>
  </si>
  <si>
    <t>Methane Recovery and Biogas Utilization Project, Nghe An Province, Vietnam</t>
  </si>
  <si>
    <t>Methane Recovery and Biogas Utilization Project, Yen Bai Province, Vietnam</t>
  </si>
  <si>
    <t>Methane Recovery and Biogas Utilization Project, Lao Cai Province, Vietnam</t>
  </si>
  <si>
    <t>Methane Recovery and Biogas Utilization Project, Quang Tri Province, Vietnam</t>
  </si>
  <si>
    <t>UpEnergy-Social and Climate Impact Programme</t>
  </si>
  <si>
    <t>GS5047 VPA53 African Improved Cookstoves and Clean Water Programme: Busaga Natural Mountain Forest Cookstove Project I</t>
  </si>
  <si>
    <t>GS5047 VPA54 African Improved Cookstoves and Clean Water Programme: Busaga Natural Mountain Forest Cookstove Project II</t>
  </si>
  <si>
    <t>GS5047 VPA55 African Improved Cookstoves and Clean Water Programme: Busaga Natural Mountain Forest Cookstove Project III</t>
  </si>
  <si>
    <t>UpEnergy-Social and Climate Impact Programme- Cooking Devices VPA-1</t>
  </si>
  <si>
    <t>UpEnergy-Social and Climate Impact Programme- Water filtration Devices VPA-2</t>
  </si>
  <si>
    <t>UpEnergy-Social and Climate Impact Programme- Cooking Devices VPA-3</t>
  </si>
  <si>
    <t>UpEnergy-Social and Climate Impact Programme- Cooking Devices VPA-4</t>
  </si>
  <si>
    <t>UpEnergy-Social and Climate Impact Programme- Cooking Devices VPA-5</t>
  </si>
  <si>
    <t>GS5047 VPA56 African Improved Cookstoves and Clean Water Programme: Busaga Natural Mountain Forest Cookstove Project IV</t>
  </si>
  <si>
    <t>GS5047 VPA57 African Improved Cookstoves and Clean Water Programme: Busaga Natural Mountain Forest Cookstove Project V</t>
  </si>
  <si>
    <t>GS5047 VPA58 African Improved Cookstoves and Clean Water Programme: Busaga Natural Mountain Forest Cookstove Project VI</t>
  </si>
  <si>
    <t>GS7591 VPA 37 Zambia Western Province Safe Water Project</t>
  </si>
  <si>
    <t>GS7591 VPA 38 Zambia Western Province Safe Water Project</t>
  </si>
  <si>
    <t>GS7591 VPA 42 Uganda Community Safe Water Project</t>
  </si>
  <si>
    <t>GS1247 VPA 266 - Burkina Faso Safe Water</t>
  </si>
  <si>
    <t>GS1247 VPA 267 - Burkina Faso Safe Water</t>
  </si>
  <si>
    <t>GS1247 VPA 268 - Burkina Faso Safe Water</t>
  </si>
  <si>
    <t>GS1247 VPA 269 - Burkina Faso Safe Water</t>
  </si>
  <si>
    <t>GS1247 VPA 270 - Burkina Faso Safe Water</t>
  </si>
  <si>
    <t>GS1247 VPA 271 - Burkina Faso Safe Water</t>
  </si>
  <si>
    <t>GS1247 VPA 272 - Togo Safe Water</t>
  </si>
  <si>
    <t>GS1247 VPA 273 - Togo Safe Water</t>
  </si>
  <si>
    <t>GS1247 VPA 274 - Togo Safe Water</t>
  </si>
  <si>
    <t>GS1247 VPA 275 - Togo Safe Water</t>
  </si>
  <si>
    <t>GS1247 VPA 276 - Togo Safe Water</t>
  </si>
  <si>
    <t>GS1247 VPA 277 - Togo Safe Water</t>
  </si>
  <si>
    <t>GS1247 VPA 279 - Togo Safe Water</t>
  </si>
  <si>
    <t>GS1247 VPA 280 - Togo Safe Water</t>
  </si>
  <si>
    <t>GS1247 VPA 281 Togo Safe Water</t>
  </si>
  <si>
    <t>GS5047 VPA94 African Improved Cookstoves and Clean Water Programme: Albertine Rift Wildlife Corridor Cook Stove Project IV</t>
  </si>
  <si>
    <t>GS5047 VPA95 African Improved Cookstoves and Clean Water Programme: Albertine Rift Wildlife Corridor Cook Stove Project V</t>
  </si>
  <si>
    <t>GS5047 VPA96 African Improved Cookstoves and Clean Water Programme: Albertine Rift Wildlife Corridor Cook Stove Project VI</t>
  </si>
  <si>
    <t>GS5047 VPA97 African Improved Cookstoves and Clean Water Programme: Albertine Rift Wildlife Corridor Cook Stove Project VII</t>
  </si>
  <si>
    <t>GS5047 VPA98 African Improved Cookstoves and Clean Water Programme: Albertine Rift Wildlife Corridor Cook Stove Project VIII</t>
  </si>
  <si>
    <t>GS5047 VPA99 African Improved Cookstoves and Clean Water Programme: Albertine Rift Wildlife Corridor Cook Stove Project IX</t>
  </si>
  <si>
    <t>GS5047 VPA100 African Improved Cookstoves and Clean Water Programme: Albertine Rift Wildlife Corridor Cook Stove Project X</t>
  </si>
  <si>
    <t>PoA GS 973 - Aid Africa CPA 1 GS 6143</t>
  </si>
  <si>
    <t>GS5658 VPA 3: Borehole project "Antonio Giaffreda", Senegal</t>
  </si>
  <si>
    <t>50 MW Solar Power Project by Mytrah Energy India Private Limited</t>
  </si>
  <si>
    <t>Solar Parks Aruba</t>
  </si>
  <si>
    <t>PoA GS 973 - Ecological Christian Organisation (ECO) CPA 1 GS XXXX</t>
  </si>
  <si>
    <t>PoA GS 973 - United Organic Coffee Growers (UOCG) CPA I</t>
  </si>
  <si>
    <t>GS5047 VPA44 African Improved Cookstoves and Clean Water Programme: Albertine Rift Wildlife Corridor Cook Stove Project I</t>
  </si>
  <si>
    <t>GS5047 VPA45 African Improved Cookstoves and Clean Water Programme: Albertine Rift Wildlife Corridor Cook Stove Project II</t>
  </si>
  <si>
    <t>GS5047 VPA46 African Improved Cookstoves and Clean Water Programme: Albertine Rift Wildlife Corridor Cook Stove Project II</t>
  </si>
  <si>
    <t>Bundled Solar Project 1 by Aditya Birla Group of Companies</t>
  </si>
  <si>
    <t>Bundled Solar Project 2 by Aditya Birla Group of Companies</t>
  </si>
  <si>
    <t>GS7591 VPA 2 Rift Valley Safe Water Project</t>
  </si>
  <si>
    <t>NorthWind Bangui Bay Project</t>
  </si>
  <si>
    <t xml:space="preserve"> 9.6 MW Wind Energy Project at Jamvadi &amp; Navagam &amp; Kalavad, Jamnagar, Gujarat, India of Rohit Surfactants Pvt. Ltd.</t>
  </si>
  <si>
    <t>ROHIT SURFACTANTS PVT.LTD- 10.5 MW Wind Project, Tamil Nadu</t>
  </si>
  <si>
    <t>San Pablo del Lago reforestation project</t>
  </si>
  <si>
    <t>EcoCar Solaire</t>
  </si>
  <si>
    <t>Waste Management PoA in India</t>
  </si>
  <si>
    <t>Waste Management PoA in India VPA 3</t>
  </si>
  <si>
    <t>Waste Management PoA in India VPA 4</t>
  </si>
  <si>
    <t>Renewable Power Project by the Kiran Group (EKIESL- CDM. September 15-02)</t>
  </si>
  <si>
    <t>Baner Sangam small hydro power project</t>
  </si>
  <si>
    <t>Wind Power Project by RKLPL (EKIESL-CDM.September -11-01)</t>
  </si>
  <si>
    <t>GS5304 MKOPA Solar Lighting Programme of Activities - Kenya VPA 5 by Natural Capital Partners</t>
  </si>
  <si>
    <t>96.8 MW Wind Power Project in Amreli, Gujarat</t>
  </si>
  <si>
    <t>Wind energy project in Theni, Tamil Nadu</t>
  </si>
  <si>
    <t>https://registry.goldstandard.org/projects/details/2670</t>
  </si>
  <si>
    <t>https://registry.goldstandard.org/projects/details/2745</t>
  </si>
  <si>
    <t>https://registry.goldstandard.org/projects/details/2780</t>
  </si>
  <si>
    <t>https://registry.goldstandard.org/projects/details/2781</t>
  </si>
  <si>
    <t>https://registry.goldstandard.org/projects/details/2820</t>
  </si>
  <si>
    <t>https://registry.goldstandard.org/projects/details/2821</t>
  </si>
  <si>
    <t>https://registry.goldstandard.org/projects/details/2822</t>
  </si>
  <si>
    <t>https://registry.goldstandard.org/projects/details/2825</t>
  </si>
  <si>
    <t>https://registry.goldstandard.org/projects/details/2829</t>
  </si>
  <si>
    <t>https://registry.goldstandard.org/projects/details/2830</t>
  </si>
  <si>
    <t>https://registry.goldstandard.org/projects/details/2831</t>
  </si>
  <si>
    <t>https://registry.goldstandard.org/projects/details/2832</t>
  </si>
  <si>
    <t>https://registry.goldstandard.org/projects/details/2833</t>
  </si>
  <si>
    <t>https://registry.goldstandard.org/projects/details/2834</t>
  </si>
  <si>
    <t>https://registry.goldstandard.org/projects/details/2843</t>
  </si>
  <si>
    <t>https://registry.goldstandard.org/projects/details/2876</t>
  </si>
  <si>
    <t>https://registry.goldstandard.org/projects/details/2877</t>
  </si>
  <si>
    <t>https://registry.goldstandard.org/projects/details/2878</t>
  </si>
  <si>
    <t>https://registry.goldstandard.org/projects/details/2879</t>
  </si>
  <si>
    <t>https://registry.goldstandard.org/projects/details/2911</t>
  </si>
  <si>
    <t>https://registry.goldstandard.org/projects/details/2912</t>
  </si>
  <si>
    <t>https://registry.goldstandard.org/projects/details/2913</t>
  </si>
  <si>
    <t>https://registry.goldstandard.org/projects/details/2914</t>
  </si>
  <si>
    <t>https://registry.goldstandard.org/projects/details/2915</t>
  </si>
  <si>
    <t>https://registry.goldstandard.org/projects/details/2916</t>
  </si>
  <si>
    <t>https://registry.goldstandard.org/projects/details/2917</t>
  </si>
  <si>
    <t>https://registry.goldstandard.org/projects/details/2922</t>
  </si>
  <si>
    <t>https://registry.goldstandard.org/projects/details/2923</t>
  </si>
  <si>
    <t>https://registry.goldstandard.org/projects/details/2924</t>
  </si>
  <si>
    <t>https://registry.goldstandard.org/projects/details/2925</t>
  </si>
  <si>
    <t>https://registry.goldstandard.org/projects/details/2926</t>
  </si>
  <si>
    <t>https://registry.goldstandard.org/projects/details/2927</t>
  </si>
  <si>
    <t>https://registry.goldstandard.org/projects/details/2928</t>
  </si>
  <si>
    <t>https://registry.goldstandard.org/projects/details/2929</t>
  </si>
  <si>
    <t>https://registry.goldstandard.org/projects/details/2930</t>
  </si>
  <si>
    <t>https://registry.goldstandard.org/projects/details/2934</t>
  </si>
  <si>
    <t>https://registry.goldstandard.org/projects/details/2943</t>
  </si>
  <si>
    <t>https://registry.goldstandard.org/projects/details/2944</t>
  </si>
  <si>
    <t>https://registry.goldstandard.org/projects/details/2945</t>
  </si>
  <si>
    <t>https://registry.goldstandard.org/projects/details/2949</t>
  </si>
  <si>
    <t>https://registry.goldstandard.org/projects/details/2950</t>
  </si>
  <si>
    <t>https://registry.goldstandard.org/projects/details/2951</t>
  </si>
  <si>
    <t>https://registry.goldstandard.org/projects/details/2952</t>
  </si>
  <si>
    <t>https://registry.goldstandard.org/projects/details/2953</t>
  </si>
  <si>
    <t>https://registry.goldstandard.org/projects/details/2954</t>
  </si>
  <si>
    <t>https://registry.goldstandard.org/projects/details/2955</t>
  </si>
  <si>
    <t>https://registry.goldstandard.org/projects/details/2956</t>
  </si>
  <si>
    <t>https://registry.goldstandard.org/projects/details/2957</t>
  </si>
  <si>
    <t>https://registry.goldstandard.org/projects/details/2958</t>
  </si>
  <si>
    <t>https://registry.goldstandard.org/projects/details/2960</t>
  </si>
  <si>
    <t>https://registry.goldstandard.org/projects/details/2961</t>
  </si>
  <si>
    <t>https://registry.goldstandard.org/projects/details/2962</t>
  </si>
  <si>
    <t>https://registry.goldstandard.org/projects/details/2963</t>
  </si>
  <si>
    <t>https://registry.goldstandard.org/projects/details/2964</t>
  </si>
  <si>
    <t>https://registry.goldstandard.org/projects/details/2965</t>
  </si>
  <si>
    <t>https://registry.goldstandard.org/projects/details/2969</t>
  </si>
  <si>
    <t>https://registry.goldstandard.org/projects/details/2970</t>
  </si>
  <si>
    <t>https://registry.goldstandard.org/projects/details/2971</t>
  </si>
  <si>
    <t>https://registry.goldstandard.org/projects/details/2972</t>
  </si>
  <si>
    <t>https://registry.goldstandard.org/projects/details/2973</t>
  </si>
  <si>
    <t>https://registry.goldstandard.org/projects/details/2974</t>
  </si>
  <si>
    <t>https://registry.goldstandard.org/projects/details/2975</t>
  </si>
  <si>
    <t>https://registry.goldstandard.org/projects/details/2976</t>
  </si>
  <si>
    <t>https://registry.goldstandard.org/projects/details/2977</t>
  </si>
  <si>
    <t>https://registry.goldstandard.org/projects/details/2978</t>
  </si>
  <si>
    <t>https://registry.goldstandard.org/projects/details/2979</t>
  </si>
  <si>
    <t>https://registry.goldstandard.org/projects/details/2980</t>
  </si>
  <si>
    <t>https://registry.goldstandard.org/projects/details/2981</t>
  </si>
  <si>
    <t>https://registry.goldstandard.org/projects/details/2982</t>
  </si>
  <si>
    <t>https://registry.goldstandard.org/projects/details/2983</t>
  </si>
  <si>
    <t>https://registry.goldstandard.org/projects/details/2984</t>
  </si>
  <si>
    <t>https://registry.goldstandard.org/projects/details/2985</t>
  </si>
  <si>
    <t>https://registry.goldstandard.org/projects/details/2986</t>
  </si>
  <si>
    <t>https://registry.goldstandard.org/projects/details/2987</t>
  </si>
  <si>
    <t>https://registry.goldstandard.org/projects/details/3022</t>
  </si>
  <si>
    <t>https://registry.goldstandard.org/projects/details/3034</t>
  </si>
  <si>
    <t>https://registry.goldstandard.org/projects/details/3035</t>
  </si>
  <si>
    <t>https://registry.goldstandard.org/projects/details/3036</t>
  </si>
  <si>
    <t>https://registry.goldstandard.org/projects/details/3037</t>
  </si>
  <si>
    <t>https://registry.goldstandard.org/projects/details/3038</t>
  </si>
  <si>
    <t>https://registry.goldstandard.org/projects/details/3039</t>
  </si>
  <si>
    <t>https://registry.goldstandard.org/projects/details/3041</t>
  </si>
  <si>
    <t>https://registry.goldstandard.org/projects/details/3042</t>
  </si>
  <si>
    <t>https://registry.goldstandard.org/projects/details/3043</t>
  </si>
  <si>
    <t>https://registry.goldstandard.org/projects/details/3044</t>
  </si>
  <si>
    <t>https://registry.goldstandard.org/projects/details/3045</t>
  </si>
  <si>
    <t>https://registry.goldstandard.org/projects/details/3046</t>
  </si>
  <si>
    <t>https://registry.goldstandard.org/projects/details/3048</t>
  </si>
  <si>
    <t>https://registry.goldstandard.org/projects/details/3049</t>
  </si>
  <si>
    <t>https://registry.goldstandard.org/projects/details/3050</t>
  </si>
  <si>
    <t>https://registry.goldstandard.org/projects/details/3051</t>
  </si>
  <si>
    <t>https://registry.goldstandard.org/projects/details/3052</t>
  </si>
  <si>
    <t>https://registry.goldstandard.org/projects/details/3053</t>
  </si>
  <si>
    <t>https://registry.goldstandard.org/projects/details/3054</t>
  </si>
  <si>
    <t>https://registry.goldstandard.org/projects/details/3055</t>
  </si>
  <si>
    <t>https://registry.goldstandard.org/projects/details/3061</t>
  </si>
  <si>
    <t>https://registry.goldstandard.org/projects/details/3063</t>
  </si>
  <si>
    <t>https://registry.goldstandard.org/projects/details/3064</t>
  </si>
  <si>
    <t>https://registry.goldstandard.org/projects/details/3065</t>
  </si>
  <si>
    <t>https://registry.goldstandard.org/projects/details/3066</t>
  </si>
  <si>
    <t>https://registry.goldstandard.org/projects/details/3067</t>
  </si>
  <si>
    <t>https://registry.goldstandard.org/projects/details/3068</t>
  </si>
  <si>
    <t>https://registry.goldstandard.org/projects/details/3069</t>
  </si>
  <si>
    <t>https://registry.goldstandard.org/projects/details/3070</t>
  </si>
  <si>
    <t>https://registry.goldstandard.org/projects/details/3071</t>
  </si>
  <si>
    <t>https://registry.goldstandard.org/projects/details/3072</t>
  </si>
  <si>
    <t>https://registry.goldstandard.org/projects/details/3073</t>
  </si>
  <si>
    <t>https://registry.goldstandard.org/projects/details/3074</t>
  </si>
  <si>
    <t>https://registry.goldstandard.org/projects/details/3075</t>
  </si>
  <si>
    <t>https://registry.goldstandard.org/projects/details/3076</t>
  </si>
  <si>
    <t>https://registry.goldstandard.org/projects/details/3077</t>
  </si>
  <si>
    <t>https://registry.goldstandard.org/projects/details/3079</t>
  </si>
  <si>
    <t>https://registry.goldstandard.org/projects/details/3080</t>
  </si>
  <si>
    <t>https://registry.goldstandard.org/projects/details/3081</t>
  </si>
  <si>
    <t>https://registry.goldstandard.org/projects/details/3082</t>
  </si>
  <si>
    <t>https://registry.goldstandard.org/projects/details/3083</t>
  </si>
  <si>
    <t>https://registry.goldstandard.org/projects/details/1082</t>
  </si>
  <si>
    <t>https://registry.goldstandard.org/projects/details/1779</t>
  </si>
  <si>
    <t>https://registry.goldstandard.org/projects/details/1782</t>
  </si>
  <si>
    <t>https://registry.goldstandard.org/projects/details/1538</t>
  </si>
  <si>
    <t>https://registry.goldstandard.org/projects/details/1573</t>
  </si>
  <si>
    <t>https://registry.goldstandard.org/projects/details/1664</t>
  </si>
  <si>
    <t>https://registry.goldstandard.org/projects/details/2035</t>
  </si>
  <si>
    <t>https://registry.goldstandard.org/projects/details/2037</t>
  </si>
  <si>
    <t>https://registry.goldstandard.org/projects/details/2183</t>
  </si>
  <si>
    <t>https://registry.goldstandard.org/projects/details/2204</t>
  </si>
  <si>
    <t>https://registry.goldstandard.org/projects/details/2205</t>
  </si>
  <si>
    <t>https://registry.goldstandard.org/projects/details/2232</t>
  </si>
  <si>
    <t>https://registry.goldstandard.org/projects/details/2233</t>
  </si>
  <si>
    <t>https://registry.goldstandard.org/projects/details/2241</t>
  </si>
  <si>
    <t>https://registry.goldstandard.org/projects/details/2244</t>
  </si>
  <si>
    <t>https://registry.goldstandard.org/projects/details/2245</t>
  </si>
  <si>
    <t>https://registry.goldstandard.org/projects/details/2260</t>
  </si>
  <si>
    <t>https://registry.goldstandard.org/projects/details/2414</t>
  </si>
  <si>
    <t>https://registry.goldstandard.org/projects/details/2416</t>
  </si>
  <si>
    <t>https://registry.goldstandard.org/projects/details/2576</t>
  </si>
  <si>
    <t>https://registry.goldstandard.org/projects/details/2595</t>
  </si>
  <si>
    <t>https://registry.goldstandard.org/projects/details/2634</t>
  </si>
  <si>
    <t>https://registry.goldstandard.org/projects/details/2635</t>
  </si>
  <si>
    <t>https://registry.goldstandard.org/projects/details/2638</t>
  </si>
  <si>
    <t>Palace Solar Energy Private Limited.</t>
  </si>
  <si>
    <t>EcoPlanet Bamboo Central America - Reforestation Project</t>
  </si>
  <si>
    <t>EcoPlanet Bamboo Group</t>
  </si>
  <si>
    <t>''SANKO Enerji Sanayi ve Ticaret A.Ş</t>
  </si>
  <si>
    <t>Lawrence Bishop</t>
  </si>
  <si>
    <t>Wind Project in Maharashtra, India by Kayathar and Jath</t>
  </si>
  <si>
    <t>Panama Wind Energy Godawari Private Limited</t>
  </si>
  <si>
    <t>University of Wisconsin Milwaukee (UWM)</t>
  </si>
  <si>
    <t>Rejected by Administrator</t>
  </si>
  <si>
    <t>Amazon Reforestation Consortium.</t>
  </si>
  <si>
    <t>Badamsha Wind Farm in Kazakhstan.</t>
  </si>
  <si>
    <t>Ha Do Binh Thuan Co., Ltd</t>
  </si>
  <si>
    <t>40MW Bundled Solar Project in Telangana, India</t>
  </si>
  <si>
    <t>TK for Solar and Renewable Energy Systems</t>
  </si>
  <si>
    <t>Delta Blue Carbon – 1</t>
  </si>
  <si>
    <t>CYY Biopower Wastewater treatment plant including biogas reuse for thermal oil replacement and electricity generation Project, Thailand</t>
  </si>
  <si>
    <t>Chokyuenyong Industry Co. Ltd.</t>
  </si>
  <si>
    <t>The Jaguar Amazon REDD+ Project</t>
  </si>
  <si>
    <t>CYY Global Plus Co., Ltd.</t>
  </si>
  <si>
    <t>Xiangtan Xiangneng New Energy Technology Co., Ltd.</t>
  </si>
  <si>
    <t>Zhangjiakou Xinzhongshui Energy Technology Ltd.</t>
  </si>
  <si>
    <t>Hainan Sanya Xinzhongshui Enviromental Protection Technology Co., Ltd.</t>
  </si>
  <si>
    <t>Shizaiqian MSW landfill site LFG recovery to power project</t>
  </si>
  <si>
    <t>Yichang BCCY New Power Co., Ltd.</t>
  </si>
  <si>
    <t>Suzhou Qizishan MSW landfill site redundant LFG recovery to power project</t>
  </si>
  <si>
    <t>REDD+ CONSERVATION OF ETHNO SUSTAINABLE AFRO-COLOMBIAN COMMUNITY IN THE TROPICAL RAIN FOREST OF COLOMBIA</t>
  </si>
  <si>
    <t>Afforestation in cooperation with local landowners for Forestal San Pedro S.A</t>
  </si>
  <si>
    <t>Forestal San Pedro S.A.</t>
  </si>
  <si>
    <t>Afforestation in Eucalyptus and Acacia plantations for Burapha Agroforestry Co., Ltd.</t>
  </si>
  <si>
    <t>Burapha Agroforestry Co. Ltd</t>
  </si>
  <si>
    <t>Forestal Apepu Carbon Project</t>
  </si>
  <si>
    <t>Forestal Apepu</t>
  </si>
  <si>
    <t>Jilin Lushuihe Afforestation Project</t>
  </si>
  <si>
    <t>Jilin Wangou Afforestation Project</t>
  </si>
  <si>
    <t>Miaoling Afforestation Project</t>
  </si>
  <si>
    <t>Huadu Afforestation Project</t>
  </si>
  <si>
    <t>Recipe for Change Grouped Project</t>
  </si>
  <si>
    <t>Wonderbag UK</t>
  </si>
  <si>
    <t>Carbon fixation project associated with LtPF conservation scenario of riparian strip enlargement</t>
  </si>
  <si>
    <t>Rotunda Forest Carbon Project</t>
  </si>
  <si>
    <t>Global Forest Support GmbH</t>
  </si>
  <si>
    <t>Liugui Afforestation Project</t>
  </si>
  <si>
    <t>Guangxi Baixin Agricultural Technology Co., Ltd.</t>
  </si>
  <si>
    <t>Installation of high efficiency wood burning cookstoves in Angola</t>
  </si>
  <si>
    <t>Angola</t>
  </si>
  <si>
    <t>Gansu Tianshui Afforestation Project</t>
  </si>
  <si>
    <t>Tianshui Forestry Science Institute</t>
  </si>
  <si>
    <t>REDD + in the Forests of the Otún River Basin</t>
  </si>
  <si>
    <t>Empresa de Acueducto y Alcantarillado de Pereira S.A.S E.S. P</t>
  </si>
  <si>
    <t>OKI REDD+ Project</t>
  </si>
  <si>
    <t>Adjusted Water Management in Rice Cultivation in Nanling County</t>
  </si>
  <si>
    <t>Adjusted Water Management in Rice Cultivation in Chizhou City</t>
  </si>
  <si>
    <t>Qiantai Adjusted Water Management in Rice Cultivation</t>
  </si>
  <si>
    <t>Adjusted Water Management in Rice Cultivation in Wangjiang County and Susong County</t>
  </si>
  <si>
    <t>Reforestation of Degraded Lands in Sierra Leone</t>
  </si>
  <si>
    <t>Miro Forestry Developments Limited</t>
  </si>
  <si>
    <t>Linshu Biogas Recovery and Power Generation Project</t>
  </si>
  <si>
    <t>VPOWER New Energy Technology (LinYi) LTD</t>
  </si>
  <si>
    <t>Riau Ecosystem Restoration Carbon Project</t>
  </si>
  <si>
    <t>Reforestation of degraded land by MTPL in India</t>
  </si>
  <si>
    <t>Mangalam Timber Products Limited</t>
  </si>
  <si>
    <t>Gansu Dingxi Afforestation Project</t>
  </si>
  <si>
    <t>Dingxi City Chankou Forestry Proving Ground</t>
  </si>
  <si>
    <t>SENEGAL AND WEST AFRICA MANGROVE PROGRAMME (SWAMP)</t>
  </si>
  <si>
    <t>ALLCOT A.G.</t>
  </si>
  <si>
    <t>Niokolo Koba REDD+ Project</t>
  </si>
  <si>
    <t>Baoxing Afforestation Project</t>
  </si>
  <si>
    <t>Sichuan Jiajinshan Forestry Bureau</t>
  </si>
  <si>
    <t>Cleaner Cooking Solutions Program</t>
  </si>
  <si>
    <t>REFORESTATION OF DEGRADED FOREST RESERVE AREAS IN GHANA, WEST AFRICA</t>
  </si>
  <si>
    <t>Bosques del Uruguay II (BDU II) Afforestation through High Quality Timber in Grasslands Project</t>
  </si>
  <si>
    <t>AGRO EMPRESA FORESTAL SA</t>
  </si>
  <si>
    <t>Zhangjiakou Zhangbei County 2017 Afforestation Project</t>
  </si>
  <si>
    <t>Davidson County Landfill</t>
  </si>
  <si>
    <t>Distribution of Improved cook stove - Phase 11</t>
  </si>
  <si>
    <t>G K Energy Marketers Pvt. Ltd</t>
  </si>
  <si>
    <t>Distribution of Improved cook stove - Phase 12</t>
  </si>
  <si>
    <t>Distribution of Improved cook stove - Phase 13</t>
  </si>
  <si>
    <t>Gansu Lanzhou Afforestation Project</t>
  </si>
  <si>
    <t>Lanzhou Landscaping And Greening Service Center</t>
  </si>
  <si>
    <t>Bundled Fly Ash Bricks Manufacturing Project</t>
  </si>
  <si>
    <t>Distribution of Improved cook stove - Phase I</t>
  </si>
  <si>
    <t>Distribution of Improved cook stove - Phase II</t>
  </si>
  <si>
    <t>Distribution of Improved cook stove - Phase III</t>
  </si>
  <si>
    <t>Distribution of Improved cook stove - Phase IV</t>
  </si>
  <si>
    <t>Distribution of improved cook stove- phase V</t>
  </si>
  <si>
    <t>Distribution of Improved cook stove - Phase VI</t>
  </si>
  <si>
    <t>Distribution of Improved cook stove - Phase 14</t>
  </si>
  <si>
    <t>Distribution of Improved cook stove- Phase 15</t>
  </si>
  <si>
    <t>Distribution of Improved cook stove - Phase 16</t>
  </si>
  <si>
    <t>BALIKESİR BIOGAS ENERGY POWER PLANT</t>
  </si>
  <si>
    <t>Distribution of Improved cook stove - Phase 7</t>
  </si>
  <si>
    <t>Distribution of Improved cook stove - Phase 8</t>
  </si>
  <si>
    <t>Distribution of Improved cook stove - Phase 9</t>
  </si>
  <si>
    <t>Distribution of Improved cook stove - Phase 10</t>
  </si>
  <si>
    <t>Distribution of Improved cook stove - Phase 18</t>
  </si>
  <si>
    <t>Distribution of Improved cook stove - Phase 20</t>
  </si>
  <si>
    <t>Distribution of Improved cook stove - Phase 22</t>
  </si>
  <si>
    <t>Distribution of Improved cook stove - Phase 24</t>
  </si>
  <si>
    <t>Distribution of Improved cook stove - Phase 25</t>
  </si>
  <si>
    <t>Distribution of Improved cook stove - Phase 17</t>
  </si>
  <si>
    <t>Distribution of Improved cook stove - Phase 23</t>
  </si>
  <si>
    <t>Distribution of Improved cook stove - Phase 21</t>
  </si>
  <si>
    <t>Distribution of Improved cook stove - Phase 19</t>
  </si>
  <si>
    <t>Tradewater International Dominican Republic</t>
  </si>
  <si>
    <t>Tradewater International SRL</t>
  </si>
  <si>
    <t>Starsight Energy - Rooftop Solar PV and Efficient Air Conditioners</t>
  </si>
  <si>
    <t>Starsight Power Utility Limited</t>
  </si>
  <si>
    <t>Shanxi Loufan Afforestation Project</t>
  </si>
  <si>
    <t>Loufan County Forestry Workstation</t>
  </si>
  <si>
    <t>Laizhou Landfill Gas Power Generation Project</t>
  </si>
  <si>
    <t>Laizhou Xinzhongshui Environmental Protection Technology Co., Ltd.</t>
  </si>
  <si>
    <t>Haicheng Landfill Gas Power Generation Project</t>
  </si>
  <si>
    <t>Haicheng Xinzhongshui Environmental Protection Technology Co., Ltd</t>
  </si>
  <si>
    <t>BYZ GLOBAL ENERGY BIOGAS PLANT</t>
  </si>
  <si>
    <t>Guoluo Grassland Sustainable Management Project</t>
  </si>
  <si>
    <t>Qinghai Guanglv Landscaping Co., Ltd.</t>
  </si>
  <si>
    <t>NAYA REDD+</t>
  </si>
  <si>
    <t>GZL ENERGY BIOGAS PLANT</t>
  </si>
  <si>
    <t>Convergence Energy Services Ltd. (CESL) EV Charging Infrastructure Project</t>
  </si>
  <si>
    <t>Nanning Landfill Gas Power Generation Project</t>
  </si>
  <si>
    <t>Guangxi Ruirong Energy Technology Co., Ltd.</t>
  </si>
  <si>
    <t>BUNDLED WIND POWER PROJECT IN TAMILNADU, INDIA CO-ORDINATED BY THE TAMILNADU SPINNING MILLS ASSOCIATION (TASMA.)</t>
  </si>
  <si>
    <t>BK Alternatif Enerji Anonim Sirketi</t>
  </si>
  <si>
    <t>Gaizhou Landfill Gas Power Generation Project</t>
  </si>
  <si>
    <t>Gaizhou Xinzhongshui Environmental Protection Technology Co., Ltd.</t>
  </si>
  <si>
    <t>Installation of High Efficient Cook Stoves by Enking International</t>
  </si>
  <si>
    <t>Huaining Adjusted Water Management in Rice Cultivation</t>
  </si>
  <si>
    <t>Wanfan Adjusted Water Management in Rice Cultivation</t>
  </si>
  <si>
    <t>Reducing Gas Leakages within the Titas Gas Distribution Network in Bangladesh</t>
  </si>
  <si>
    <t>Generation Forest Group Project</t>
  </si>
  <si>
    <t>WM ENERGY BIOGAS PLANT</t>
  </si>
  <si>
    <t>Viet Nam Improved Cookstove Project by KCM – Improved Cookstove Project in Hoa Binh Province – CPA 001</t>
  </si>
  <si>
    <t>Viet Nam Improved Cookstove Project by KCM – Improved Cookstove Project in Hoa Binh Province – CPA 002</t>
  </si>
  <si>
    <t>Viet Nam Improved Cookstove Project by KCM – Improved Cookstove Project in Phu Tho Province – CPA 003</t>
  </si>
  <si>
    <t>Methane Capture and Destruction at Simplot's Moses Lake Wastewater Treatment Facility</t>
  </si>
  <si>
    <t>Jilin Da'an Dagangzi Wind Power Project Phase III</t>
  </si>
  <si>
    <t>Gansu Zhangye Dagushan Hydropower Co. Ltd.</t>
  </si>
  <si>
    <t>Busoga Forestry Co. Ltd (Subsidiary Green Resources)</t>
  </si>
  <si>
    <t>15 MW Wind Energy Project in Maharashtra</t>
  </si>
  <si>
    <t>Madre de Dios Amazon REDD+ Project</t>
  </si>
  <si>
    <t>Pacajai REDD+ Project</t>
  </si>
  <si>
    <t>VCS2250</t>
  </si>
  <si>
    <t>VCS2352</t>
  </si>
  <si>
    <t>VCS2355</t>
  </si>
  <si>
    <t>VCS2356</t>
  </si>
  <si>
    <t>VCS2361</t>
  </si>
  <si>
    <t>VCS2367</t>
  </si>
  <si>
    <t>VCS2369</t>
  </si>
  <si>
    <t>VCS2376</t>
  </si>
  <si>
    <t>VCS2377</t>
  </si>
  <si>
    <t>VCS2378</t>
  </si>
  <si>
    <t>VCS2379</t>
  </si>
  <si>
    <t>VCS2384</t>
  </si>
  <si>
    <t>VCS2385</t>
  </si>
  <si>
    <t>VCS2386</t>
  </si>
  <si>
    <t>VCS2387</t>
  </si>
  <si>
    <t>VCS2390</t>
  </si>
  <si>
    <t>VCS2391</t>
  </si>
  <si>
    <t>VCS2392</t>
  </si>
  <si>
    <t>VCS2395</t>
  </si>
  <si>
    <t>VCS2396</t>
  </si>
  <si>
    <t>VCS2397</t>
  </si>
  <si>
    <t>VCS2398</t>
  </si>
  <si>
    <t>VCS2399</t>
  </si>
  <si>
    <t>VCS2401</t>
  </si>
  <si>
    <t>VCS2402</t>
  </si>
  <si>
    <t>VCS2403</t>
  </si>
  <si>
    <t>VCS2404</t>
  </si>
  <si>
    <t>VCS2405</t>
  </si>
  <si>
    <t>VCS2406</t>
  </si>
  <si>
    <t>VCS2407</t>
  </si>
  <si>
    <t>VCS2408</t>
  </si>
  <si>
    <t>VCS2409</t>
  </si>
  <si>
    <t>VCS2410</t>
  </si>
  <si>
    <t>VCS2411</t>
  </si>
  <si>
    <t>VCS2413</t>
  </si>
  <si>
    <t>VCS2414</t>
  </si>
  <si>
    <t>VCS2415</t>
  </si>
  <si>
    <t>VCS2416</t>
  </si>
  <si>
    <t>VCS2417</t>
  </si>
  <si>
    <t>VCS2418</t>
  </si>
  <si>
    <t>VCS2421</t>
  </si>
  <si>
    <t>VCS2422</t>
  </si>
  <si>
    <t>VCS2423</t>
  </si>
  <si>
    <t>VCS2424</t>
  </si>
  <si>
    <t>VCS2425</t>
  </si>
  <si>
    <t>VCS2426</t>
  </si>
  <si>
    <t>VCS2427</t>
  </si>
  <si>
    <t>VCS2428</t>
  </si>
  <si>
    <t>VCS2429</t>
  </si>
  <si>
    <t>VCS2430</t>
  </si>
  <si>
    <t>VCS2431</t>
  </si>
  <si>
    <t>VCS2432</t>
  </si>
  <si>
    <t>VCS2433</t>
  </si>
  <si>
    <t>VCS2435</t>
  </si>
  <si>
    <t>VCS2436</t>
  </si>
  <si>
    <t>VCS2437</t>
  </si>
  <si>
    <t>VCS2438</t>
  </si>
  <si>
    <t>VCS2439</t>
  </si>
  <si>
    <t>VCS2440</t>
  </si>
  <si>
    <t>VCS2441</t>
  </si>
  <si>
    <t>VCS2442</t>
  </si>
  <si>
    <t>VCS2443</t>
  </si>
  <si>
    <t>VCS2444</t>
  </si>
  <si>
    <t>VCS2446</t>
  </si>
  <si>
    <t>VCS2447</t>
  </si>
  <si>
    <t>VCS2448</t>
  </si>
  <si>
    <t>VCS2449</t>
  </si>
  <si>
    <t>VCS2450</t>
  </si>
  <si>
    <t>VCS2451</t>
  </si>
  <si>
    <t>VCS2452</t>
  </si>
  <si>
    <t>VCS2455</t>
  </si>
  <si>
    <t>VCS2457</t>
  </si>
  <si>
    <t>VCS2458</t>
  </si>
  <si>
    <t>VCS2459</t>
  </si>
  <si>
    <t>VCS2460</t>
  </si>
  <si>
    <t>VCS2461</t>
  </si>
  <si>
    <t>VCS2463</t>
  </si>
  <si>
    <t>VCS2464</t>
  </si>
  <si>
    <t>VCS2466</t>
  </si>
  <si>
    <t>VCS2467</t>
  </si>
  <si>
    <t>VCS2468</t>
  </si>
  <si>
    <t>VCS2473</t>
  </si>
  <si>
    <t>VCS2476</t>
  </si>
  <si>
    <t>VCS2477</t>
  </si>
  <si>
    <t>VCS2478</t>
  </si>
  <si>
    <t>VCS2481</t>
  </si>
  <si>
    <t>VCS2484</t>
  </si>
  <si>
    <t>VCS2487</t>
  </si>
  <si>
    <t>VCS2489</t>
  </si>
  <si>
    <t>VCS2490</t>
  </si>
  <si>
    <t>VCS2501</t>
  </si>
  <si>
    <t>VCS2511</t>
  </si>
  <si>
    <t>https://thereserve2.apx.com/mymodule/reg/prjView.asp?id1=1281</t>
  </si>
  <si>
    <t>https://thereserve2.apx.com/mymodule/reg/prjView.asp?id1=1274</t>
  </si>
  <si>
    <t>https://thereserve2.apx.com/mymodule/reg/prjView.asp?id1=1275</t>
  </si>
  <si>
    <t>https://acr2.apx.com/mymodule/reg/prjView.asp?id1=416</t>
  </si>
  <si>
    <t>https://acr2.apx.com/mymodule/reg/prjView.asp?id1=439</t>
  </si>
  <si>
    <t>https://acr2.apx.com/mymodule/reg/prjView.asp?id1=537</t>
  </si>
  <si>
    <t>https://acr2.apx.com/mymodule/reg/prjView.asp?id1=540</t>
  </si>
  <si>
    <t>https://acr2.apx.com/mymodule/reg/prjView.asp?id1=542</t>
  </si>
  <si>
    <t>https://acr2.apx.com/mymodule/reg/prjView.asp?id1=546</t>
  </si>
  <si>
    <t>https://acr2.apx.com/mymodule/reg/prjView.asp?id1=572</t>
  </si>
  <si>
    <t>https://acr2.apx.com/mymodule/reg/prjView.asp?id1=577</t>
  </si>
  <si>
    <t>https://acr2.apx.com/mymodule/reg/prjView.asp?id1=580</t>
  </si>
  <si>
    <t>https://acr2.apx.com/mymodule/reg/prjView.asp?id1=582</t>
  </si>
  <si>
    <t>https://acr2.apx.com/mymodule/reg/prjView.asp?id1=589</t>
  </si>
  <si>
    <t>https://acr2.apx.com/mymodule/reg/prjView.asp?id1=608</t>
  </si>
  <si>
    <t>https://thereserve2.apx.com/mymodule/reg/prjView.asp?id1=1321</t>
  </si>
  <si>
    <t>https://thereserve2.apx.com/mymodule/reg/prjView.asp?id1=1329</t>
  </si>
  <si>
    <t>https://thereserve2.apx.com/mymodule/reg/prjView.asp?id1=1330</t>
  </si>
  <si>
    <t>https://thereserve2.apx.com/mymodule/reg/prjView.asp?id1=1336</t>
  </si>
  <si>
    <t>https://thereserve2.apx.com/mymodule/reg/prjView.asp?id1=1339</t>
  </si>
  <si>
    <t>https://thereserve2.apx.com/mymodule/reg/prjView.asp?id1=1373</t>
  </si>
  <si>
    <t>https://thereserve2.apx.com/mymodule/reg/prjView.asp?id1=1374</t>
  </si>
  <si>
    <t>https://thereserve2.apx.com/mymodule/reg/prjView.asp?id1=1418</t>
  </si>
  <si>
    <t>https://thereserve2.apx.com/mymodule/reg/prjView.asp?id1=1441</t>
  </si>
  <si>
    <t>https://thereserve2.apx.com/mymodule/reg/prjView.asp?id1=1456</t>
  </si>
  <si>
    <t>https://thereserve2.apx.com/mymodule/reg/prjView.asp?id1=1458</t>
  </si>
  <si>
    <t>Ambipar Group</t>
  </si>
  <si>
    <t>AGASCO Limited</t>
  </si>
  <si>
    <t>Sustainable Grassland Management</t>
  </si>
  <si>
    <t>Electric Vehicles &amp; Charging</t>
  </si>
  <si>
    <t>Waste Diversion</t>
  </si>
  <si>
    <t>DRC</t>
  </si>
  <si>
    <t>Republic of Congo</t>
  </si>
  <si>
    <t>Notes from Registry</t>
  </si>
  <si>
    <t>Notes from Berkeley Carbon Trading Project</t>
  </si>
  <si>
    <t>The project developer in v1 was Forest Carbon Partners, L.P.</t>
  </si>
  <si>
    <t>The project developer in v1 was Blue Source</t>
  </si>
  <si>
    <t>The project developer in v1 was DESENVIX Energias Renov·veis S/A</t>
  </si>
  <si>
    <t>The project developer in v1 was Grupo EcolÛgico Sierra Gorda, I.A.P.</t>
  </si>
  <si>
    <t>The project developer in v1 was MS RENOV¡VEIS PARTICIPA«’ES SOCIET¡RIAS S.A.</t>
  </si>
  <si>
    <t>The project developer in v1 was Reclamation Technologies, Inc. dba A-Gas</t>
  </si>
  <si>
    <t>The project developer in v1 was SANTOS ENERGIA PARTICIPA«’ES S.A.</t>
  </si>
  <si>
    <t>Project developer in v1 was RES Agriculture NC1, LLC</t>
  </si>
  <si>
    <t>Project developer in v1 was Grotegut Dairy Farm Inc</t>
  </si>
  <si>
    <t>Project developer in v1 was Maple Leaf Dairy, Inc</t>
  </si>
  <si>
    <t>Project developer in v1 was The Climate Trust</t>
  </si>
  <si>
    <t>Project developer in v1 was Wasatch Integrated Waste Management District</t>
  </si>
  <si>
    <t>Project developer in v1 was Greenville Gas Producers, LLC</t>
  </si>
  <si>
    <t>Project developer in v1 was Blue Source, LLC</t>
  </si>
  <si>
    <t>Project developer in v1 was 3Degrees Group, Inc</t>
  </si>
  <si>
    <t>Project developer in v1 was WTE-Deer Run, LLC</t>
  </si>
  <si>
    <t>Project developer in v1 was Camco Offsets I, LLC</t>
  </si>
  <si>
    <t>External project website.</t>
  </si>
  <si>
    <t>Notes from the registry.</t>
  </si>
  <si>
    <t>B</t>
  </si>
  <si>
    <t>Name of the project on the registry.</t>
  </si>
  <si>
    <t>The project registry that issues and tracks offset credits.</t>
  </si>
  <si>
    <t>J</t>
  </si>
  <si>
    <t>K</t>
  </si>
  <si>
    <t>L</t>
  </si>
  <si>
    <t>The person or organization responsible for developing the offset project. This is often the facility owner, project owner, or offset consultant.</t>
  </si>
  <si>
    <t xml:space="preserve"> Type</t>
  </si>
  <si>
    <t>ARB Project Detail</t>
  </si>
  <si>
    <t>Voluntary Registry</t>
  </si>
  <si>
    <t>ARB 
Project</t>
  </si>
  <si>
    <t>* Filter with dropdowns to the left</t>
  </si>
  <si>
    <t xml:space="preserve">* To add more filters, right click the table and select "Show Field List" </t>
  </si>
  <si>
    <t>MICHOACÁN</t>
  </si>
  <si>
    <t>Registry / ARB</t>
  </si>
  <si>
    <t>Q</t>
  </si>
  <si>
    <t>PROJECTS</t>
  </si>
  <si>
    <t>Charts</t>
  </si>
  <si>
    <t>Table</t>
  </si>
  <si>
    <t>Column Descriptions</t>
  </si>
  <si>
    <t>ACR Projects</t>
  </si>
  <si>
    <t>ACR Issuances</t>
  </si>
  <si>
    <t>ACR Retirements</t>
  </si>
  <si>
    <t>ACR Cancellations</t>
  </si>
  <si>
    <t>CAR Projects</t>
  </si>
  <si>
    <t>CAR Issuances</t>
  </si>
  <si>
    <t>CAR Retirements</t>
  </si>
  <si>
    <t>CAR Cancellations</t>
  </si>
  <si>
    <t>GOLD Projects</t>
  </si>
  <si>
    <t>GOLD Issuances</t>
  </si>
  <si>
    <t>GOLD Retirements</t>
  </si>
  <si>
    <t>VCS Projects</t>
  </si>
  <si>
    <t>ARB Issuances &amp; Retirements</t>
  </si>
  <si>
    <t>World Regions</t>
  </si>
  <si>
    <t>Archive</t>
  </si>
  <si>
    <t>READ FIRST</t>
  </si>
  <si>
    <t>* rows have equations</t>
  </si>
  <si>
    <t>Landfill Gas Extraction and Electricity Generation Project - Istanbul, Turkey</t>
  </si>
  <si>
    <t>GS1005 Qori Q'oncha - Improved cookstoves diffusion programme in Peru - VPA1</t>
  </si>
  <si>
    <t>GS1005 Qori Q'oncha - Improved cookstoves diffusion programme in Peru - VPA5</t>
  </si>
  <si>
    <t>MicroEnergy Credits - Mongolia - Microfinance for Clean Energy Product Lines VER Project - VPA No. 001: XacBank LLC</t>
  </si>
  <si>
    <t>GS1265 - Rwanda Biomass Conservation - VPA (1) - African Biomass Energy Conservation POA</t>
  </si>
  <si>
    <t>GS1005 Qori Q'oncha - Improved cookstoves diffusion programme in Peru - VPA2</t>
  </si>
  <si>
    <t>InfraVest Taiwan Wind Farms Bundled Project 2011 - Taiwan</t>
  </si>
  <si>
    <t>PERs</t>
  </si>
  <si>
    <t xml:space="preserve">PERs accounted and Assigned/Retired </t>
  </si>
  <si>
    <t>Forest Carbon Works, PBC</t>
  </si>
  <si>
    <t>CAFR5570</t>
  </si>
  <si>
    <t>ACR574</t>
  </si>
  <si>
    <t>The Nature Conservancy Washington Rainforest Renewal Project</t>
  </si>
  <si>
    <t>Jefferson and Pacific County</t>
  </si>
  <si>
    <t>ACR584</t>
  </si>
  <si>
    <t>A-Gas V3</t>
  </si>
  <si>
    <t>ACR585</t>
  </si>
  <si>
    <t>A-Gas V4</t>
  </si>
  <si>
    <t>ACR592</t>
  </si>
  <si>
    <t>Yukon-Koyukuk and Southeast Fairbanks counties</t>
  </si>
  <si>
    <t>Cadiz</t>
  </si>
  <si>
    <t>ACR604</t>
  </si>
  <si>
    <t>Baraga county</t>
  </si>
  <si>
    <t>ACR617</t>
  </si>
  <si>
    <t>Aroostook, Washington Counties</t>
  </si>
  <si>
    <t>ACR620</t>
  </si>
  <si>
    <t>Spray Foam Alpha 2</t>
  </si>
  <si>
    <t>Mesa, AZ</t>
  </si>
  <si>
    <t>ACR623</t>
  </si>
  <si>
    <t>Foam Blowing Agent Project 002F</t>
  </si>
  <si>
    <t>CAOD5627</t>
  </si>
  <si>
    <t>ACR629</t>
  </si>
  <si>
    <t>Hudson Technologies HFC Reclamation Project Champaign 2020</t>
  </si>
  <si>
    <t>CAMM5630</t>
  </si>
  <si>
    <t>ACR637</t>
  </si>
  <si>
    <t>ILTF/NICC &amp; SIG  Keweenaw Bay Indian Community Forest Carbon Project</t>
  </si>
  <si>
    <t>Baraga, MI</t>
  </si>
  <si>
    <t>ACR638</t>
  </si>
  <si>
    <t>Bluesource - Vermejo Forestry Project</t>
  </si>
  <si>
    <t>ACR640</t>
  </si>
  <si>
    <t>Advanced Refrigeration US49 - ARS 005</t>
  </si>
  <si>
    <t>ACR641</t>
  </si>
  <si>
    <t>Advanced Refrigeration CAL - ARS 005B</t>
  </si>
  <si>
    <t>ACR642</t>
  </si>
  <si>
    <t>Advanced Refrigeration CAN - ARS 005C</t>
  </si>
  <si>
    <t>ACR644</t>
  </si>
  <si>
    <t>Willow Lake Abandoned Mine Methane Recovery Project</t>
  </si>
  <si>
    <t>CAMM5644</t>
  </si>
  <si>
    <t>ACR645</t>
  </si>
  <si>
    <t>Tradewater ODS 41</t>
  </si>
  <si>
    <t>ACR646</t>
  </si>
  <si>
    <t>A-Gas V5</t>
  </si>
  <si>
    <t>ACR647</t>
  </si>
  <si>
    <t>Baraga County</t>
  </si>
  <si>
    <t>ACR648</t>
  </si>
  <si>
    <t>Hudson Technologies HFC Reclamation Project 2020 - Georgia</t>
  </si>
  <si>
    <t>Atlanta</t>
  </si>
  <si>
    <t>ACR649</t>
  </si>
  <si>
    <t>Hudson Tech 2021-2</t>
  </si>
  <si>
    <t>ACR650</t>
  </si>
  <si>
    <t>PMR #3</t>
  </si>
  <si>
    <t>CAMM5650</t>
  </si>
  <si>
    <t>Pine Mountain Resources, LLC</t>
  </si>
  <si>
    <t>Varney</t>
  </si>
  <si>
    <t>ACR651</t>
  </si>
  <si>
    <t>CH4 - BWM Carbon Capture Project 1</t>
  </si>
  <si>
    <t>CAMM5651</t>
  </si>
  <si>
    <t>CH4 Solutions LLC</t>
  </si>
  <si>
    <t>Tuscaloosa County</t>
  </si>
  <si>
    <t>ACR655</t>
  </si>
  <si>
    <t>Forest Carbon Works Hawk Rock Holdings Project</t>
  </si>
  <si>
    <t>Hyde Park</t>
  </si>
  <si>
    <t>ACR663</t>
  </si>
  <si>
    <t>Fielding Environmental HFC Reclamation Offset Project</t>
  </si>
  <si>
    <t>Mississauga</t>
  </si>
  <si>
    <t>ACR665</t>
  </si>
  <si>
    <t>Forest Carbon Works Downeast Woodlands Project</t>
  </si>
  <si>
    <t>Ellsworth</t>
  </si>
  <si>
    <t>ACR666</t>
  </si>
  <si>
    <t>Tradewater ODS 42</t>
  </si>
  <si>
    <t>ACR668</t>
  </si>
  <si>
    <t>Blue Hills</t>
  </si>
  <si>
    <t>Strafford County, NH</t>
  </si>
  <si>
    <t>ACR669</t>
  </si>
  <si>
    <t>New Future Abandoned Mine Methane Recovery Project</t>
  </si>
  <si>
    <t>CAMM5669</t>
  </si>
  <si>
    <t>ACR670</t>
  </si>
  <si>
    <t>TWRS 2</t>
  </si>
  <si>
    <t>Elk Grove Village</t>
  </si>
  <si>
    <t>ACR671</t>
  </si>
  <si>
    <t>Tradewater ODS 43</t>
  </si>
  <si>
    <t>ACR672</t>
  </si>
  <si>
    <t>L. D. O'Rourke Foundation, Inc.</t>
  </si>
  <si>
    <t>ACR674</t>
  </si>
  <si>
    <t>Affinity Mine Methane Incineration Project</t>
  </si>
  <si>
    <t>CAMM5674</t>
  </si>
  <si>
    <t>Crab Orchard</t>
  </si>
  <si>
    <t>ACR675</t>
  </si>
  <si>
    <t>Heilwood Mine Methane Incineration Project</t>
  </si>
  <si>
    <t>CAMM5675</t>
  </si>
  <si>
    <t>Heilwood</t>
  </si>
  <si>
    <t>ACR686</t>
  </si>
  <si>
    <t>Tradewater ODS 44</t>
  </si>
  <si>
    <t>ACR692</t>
  </si>
  <si>
    <t>Hudson Tech 2021-3</t>
  </si>
  <si>
    <t>ACR693</t>
  </si>
  <si>
    <t>American Refrigerants 1</t>
  </si>
  <si>
    <t>Fireside Holdings Inc (DBA American Refrigerants Inc)</t>
  </si>
  <si>
    <t>Bradenton, FL</t>
  </si>
  <si>
    <t>ACR694</t>
  </si>
  <si>
    <t>Oaktown Fuel 1 Mine Methane Incineration Project</t>
  </si>
  <si>
    <t>CAMM5694</t>
  </si>
  <si>
    <t>Oaktown</t>
  </si>
  <si>
    <t>ACR695</t>
  </si>
  <si>
    <t>Oaktown Fuel 2 Mine Methane Incineration Project</t>
  </si>
  <si>
    <t>CAMM5695</t>
  </si>
  <si>
    <t>David Katz, 2152 Orchard St., Santa Rosa, CA 95404  tel: 707 484 6283</t>
  </si>
  <si>
    <t>Reported under CAR645 prior to transition to the ARB Compliance Offset Protocol</t>
  </si>
  <si>
    <t>Reported under CAR102 prior to transition to the ARB Compliance Offset Protocol</t>
  </si>
  <si>
    <t>Reported under CAR697 prior to transition to the ARB Compliance Offset Protocol</t>
  </si>
  <si>
    <t>Gallo Cattle Company, A  Limited Partnership</t>
  </si>
  <si>
    <t>Reported under CAR686 prior to transition to the ARB Compliance Offset Protocol</t>
  </si>
  <si>
    <t>SIG Carbon– Northeast Wilderness Trust – Howland Research Forest</t>
  </si>
  <si>
    <t>www.sigcarbon.com</t>
  </si>
  <si>
    <t>SIG Carbon - Northeast Wilderness Trust - Alder Stream Preserve</t>
  </si>
  <si>
    <t>Reported under CAR655 prior to transition to the ARB Compliance Offset Protocol</t>
  </si>
  <si>
    <t>www.planalto.mx</t>
  </si>
  <si>
    <t>13. Climate Action</t>
  </si>
  <si>
    <t>CAR1378</t>
  </si>
  <si>
    <t>Ninemile 2019</t>
  </si>
  <si>
    <t>CAFR6378</t>
  </si>
  <si>
    <t>combined CAR1378, CAR1379, CAR1380 into CAR1381</t>
  </si>
  <si>
    <t>CAR1379</t>
  </si>
  <si>
    <t>Bull Creek 2019</t>
  </si>
  <si>
    <t>CAFR6379</t>
  </si>
  <si>
    <t>CAR1380</t>
  </si>
  <si>
    <t>Big Bend 2019</t>
  </si>
  <si>
    <t>CAFR6380</t>
  </si>
  <si>
    <t>CAR1381</t>
  </si>
  <si>
    <t>RBS 2019</t>
  </si>
  <si>
    <t>CAFR6381</t>
  </si>
  <si>
    <t>CAR1378, CAR1379 and CAR1380 combined into this project moving forward (5/14/2021)</t>
  </si>
  <si>
    <t>Combined into CAR1409 moving forward</t>
  </si>
  <si>
    <t>Combined into CAR1408 moving forward</t>
  </si>
  <si>
    <t>Lassen</t>
  </si>
  <si>
    <t>Project combined with CAR1402 and CAR1407</t>
  </si>
  <si>
    <t>Martell</t>
  </si>
  <si>
    <t>Project combined with CAR1386, CAR1404, CAR1405, and CAR1406</t>
  </si>
  <si>
    <t>Carbono, Agua y Biodiversidad Indígena Capulálpam</t>
  </si>
  <si>
    <t>Capulálpam de Méndez, Oaxaca</t>
  </si>
  <si>
    <t>Captura de Carbono Forestal en Bosques Urbanos y Periurbanos de la Ciudad de México</t>
  </si>
  <si>
    <t>Ciudad de México, Miguel Hidalgo</t>
  </si>
  <si>
    <t>Predio Las Cañadas</t>
  </si>
  <si>
    <t>Predio Las Cañadas, Ricardo Romero</t>
  </si>
  <si>
    <t>Captura de carbono forestal en la Comunidad de Rincón de Guadalupe</t>
  </si>
  <si>
    <t>CDO SN RINCÓN DE GPE. AMANALCO</t>
  </si>
  <si>
    <t>CDO SN SAN MIGUEL MÉXICO 51260</t>
  </si>
  <si>
    <t>Captura de carbono forestal en el Ejido El Capulín</t>
  </si>
  <si>
    <t>Calle 16 Septiembre, No. 100, El Capulín, Amanalco, C.P. 51260</t>
  </si>
  <si>
    <t>Captura de carbono forestal en la comunidad de Santa María y sus Barrios</t>
  </si>
  <si>
    <t>Dom. con. Santa María de las Delicias S/N, Villa de Allende, C.P. 51000</t>
  </si>
  <si>
    <t>Captura de carbono forestal en el Ejido San Jerónimo</t>
  </si>
  <si>
    <t>DOM CON SAN JERÓNIMO</t>
  </si>
  <si>
    <t>Captura de carbono forestal en el  Ejido Rincón de Guadalupe</t>
  </si>
  <si>
    <t>CON. 7 KM DE TERRACERÍA CAM A TURCIO</t>
  </si>
  <si>
    <t>Captura de carbono en los Bosques de la Comunidad Indígena Nuevo San Juan Parangaricutiro, México.</t>
  </si>
  <si>
    <t>COMUNIDAD INDIGENA  DE NUEVO SAN JUAN PARANGARICUTIRO</t>
  </si>
  <si>
    <t>Carbono, Agua y Biodiversidad Indígena Ixtlán</t>
  </si>
  <si>
    <t>Ixtlán de Juárez, Oaxaca</t>
  </si>
  <si>
    <t>Carbono, Agua y Biodiversidad Indígena Metaltepec</t>
  </si>
  <si>
    <t>Carbono, Agua y Biodiversidad Indígena Peñoles</t>
  </si>
  <si>
    <t>COMUNIDAD DE SANTA MARIA PEÑOLES</t>
  </si>
  <si>
    <t>Santa María Peñolez</t>
  </si>
  <si>
    <t>Carbono, Agua y Biodiversidad Indígena San Bartolomé</t>
  </si>
  <si>
    <t>San Bartolomé Loxicha</t>
  </si>
  <si>
    <t>CAR1465</t>
  </si>
  <si>
    <t>Pueblos Mancomunados de Oaxaca</t>
  </si>
  <si>
    <t>Comunidad Agraria Pueblos Mancomunados</t>
  </si>
  <si>
    <t>Oaxaca de Juarez</t>
  </si>
  <si>
    <t>www.yaax.com.mx</t>
  </si>
  <si>
    <t>Canada Grassland</t>
  </si>
  <si>
    <t>ALBERTA</t>
  </si>
  <si>
    <t>CAR1468</t>
  </si>
  <si>
    <t>Grinde Grasslands Project</t>
  </si>
  <si>
    <t>Calgary</t>
  </si>
  <si>
    <t>CAR1471</t>
  </si>
  <si>
    <t>Westman Grasslands Project</t>
  </si>
  <si>
    <t>County of Vermillion River</t>
  </si>
  <si>
    <t>CAR1475</t>
  </si>
  <si>
    <t>Gibson Grassland Project</t>
  </si>
  <si>
    <t>Vermilion River County #24</t>
  </si>
  <si>
    <t>CAR1476</t>
  </si>
  <si>
    <t>Hansen Grassland Project</t>
  </si>
  <si>
    <t>Cardston County</t>
  </si>
  <si>
    <t>Ascend Performance Materials Operations LLC</t>
  </si>
  <si>
    <t>CAR1484</t>
  </si>
  <si>
    <t>Guadalupe Zajú, Chanjul, San Antonio Chicharras</t>
  </si>
  <si>
    <t>GUADALUPE ZAJÚ, CHANJUL, SAN ANTONIO CHICHARRAS</t>
  </si>
  <si>
    <t>CAR1490</t>
  </si>
  <si>
    <t>CHD Refo</t>
  </si>
  <si>
    <t>CAFR6490</t>
  </si>
  <si>
    <t>Shasta &amp; Trinity Counties</t>
  </si>
  <si>
    <t>CAR1491</t>
  </si>
  <si>
    <t>Camp Refo</t>
  </si>
  <si>
    <t>CAFR6491</t>
  </si>
  <si>
    <t>Butte County</t>
  </si>
  <si>
    <t>CAR1492</t>
  </si>
  <si>
    <t>Highsplint 4-2021</t>
  </si>
  <si>
    <t>Compass Carbon, LLC</t>
  </si>
  <si>
    <t>Carbon Assets 1, LLC</t>
  </si>
  <si>
    <t>Highsplint, Harlan County</t>
  </si>
  <si>
    <t>CAR1493</t>
  </si>
  <si>
    <t>A-Gas 3-2021</t>
  </si>
  <si>
    <t>CAOD6493</t>
  </si>
  <si>
    <t>CAR1494</t>
  </si>
  <si>
    <t>Ejido Topia</t>
  </si>
  <si>
    <t>Unidad de Conservación y Desarrollo Forestal Integral, Topia S.C.</t>
  </si>
  <si>
    <t>Topia</t>
  </si>
  <si>
    <t>CAR1495</t>
  </si>
  <si>
    <t>Ejido Valle de Topia</t>
  </si>
  <si>
    <t>CAR1496</t>
  </si>
  <si>
    <t>Comunidad Rio y Papudos</t>
  </si>
  <si>
    <t>COMUNIDAD RIO Y PAPUDOS</t>
  </si>
  <si>
    <t>Canelas</t>
  </si>
  <si>
    <t>CAR1497</t>
  </si>
  <si>
    <t>Ejido Salto de Camellones</t>
  </si>
  <si>
    <t>Ejido El Salto de Camellones</t>
  </si>
  <si>
    <t>Santiago Papasquiaro</t>
  </si>
  <si>
    <t>CAR1498</t>
  </si>
  <si>
    <t>A-Gas 4-2021</t>
  </si>
  <si>
    <t>CAOD6498</t>
  </si>
  <si>
    <t>CAR1499</t>
  </si>
  <si>
    <t>Ejido Las Vigas</t>
  </si>
  <si>
    <t>EJIDO LAS VIGAS</t>
  </si>
  <si>
    <t>Domicilio conocido, Las Vigas</t>
  </si>
  <si>
    <t>CAR1500</t>
  </si>
  <si>
    <t>Ejido Tonalaco</t>
  </si>
  <si>
    <t>EJIDO TONALACO</t>
  </si>
  <si>
    <t>Domicilio conocido, Tonalaco</t>
  </si>
  <si>
    <t>CAR1505</t>
  </si>
  <si>
    <t>Proyecto forestal de carbono del Ejido Pioneros de Río Xhon - Ha</t>
  </si>
  <si>
    <t>Forest Rangers Alliance</t>
  </si>
  <si>
    <t>Pioneros de Rio Xhon-Ha</t>
  </si>
  <si>
    <t>Calakmul</t>
  </si>
  <si>
    <t>CAR1506</t>
  </si>
  <si>
    <t>Proyecto forestal de carbono del Ejido Lázaro Cárdenas Número 2</t>
  </si>
  <si>
    <t>Ejido Lazaro Cardenas Numero 2</t>
  </si>
  <si>
    <t>Calkmul</t>
  </si>
  <si>
    <t>CAR1507</t>
  </si>
  <si>
    <t>Proyecto forestal de carbono del Ejido Xbonil</t>
  </si>
  <si>
    <t>Ejido Xbonil</t>
  </si>
  <si>
    <t>Xbonil</t>
  </si>
  <si>
    <t>CAR1508</t>
  </si>
  <si>
    <t>Bonos Comunitarios CO2-El Naranjal</t>
  </si>
  <si>
    <t>SESISA</t>
  </si>
  <si>
    <t>ejido el naranjal</t>
  </si>
  <si>
    <t>Servicios Silvoagropecuarios SA de CV</t>
  </si>
  <si>
    <t>Servicios SIlvoagropecuarios SA de CV</t>
  </si>
  <si>
    <t>México, José María Morelos</t>
  </si>
  <si>
    <t>QUINTANA ROO</t>
  </si>
  <si>
    <t>ninguna</t>
  </si>
  <si>
    <t>CAR1509</t>
  </si>
  <si>
    <t>Bonos Comunitarios CO2-Candelaria II</t>
  </si>
  <si>
    <t>Ejido Candelaria II</t>
  </si>
  <si>
    <t>CAR1510</t>
  </si>
  <si>
    <t>Bonos Comunitarios CO2-San Antonio Tuk</t>
  </si>
  <si>
    <t>EJIDO SAN ANTONIO TUK</t>
  </si>
  <si>
    <t>CAR1511</t>
  </si>
  <si>
    <t>Bonos Comunitarios CO2_San Felipe Oriente</t>
  </si>
  <si>
    <t>ejido san felipe oriente</t>
  </si>
  <si>
    <t>CAR1513</t>
  </si>
  <si>
    <t>AgriCapture Soil Enrichment #1</t>
  </si>
  <si>
    <t>AgriCapture Inc</t>
  </si>
  <si>
    <t>AR, MS, LA, MO</t>
  </si>
  <si>
    <t>www.agricapture.com</t>
  </si>
  <si>
    <t>CAR1514</t>
  </si>
  <si>
    <t>Carbono Petcacab</t>
  </si>
  <si>
    <t>Celso Vidal Chan Rivas</t>
  </si>
  <si>
    <t>Ejido Petcacab y Polinkín</t>
  </si>
  <si>
    <t>Felipe Carrillo Puerto, Quintana Roo</t>
  </si>
  <si>
    <t>CAR1515</t>
  </si>
  <si>
    <t>ClimeCo ODS Destruction 35</t>
  </si>
  <si>
    <t>CAOD6515</t>
  </si>
  <si>
    <t>CAR1516</t>
  </si>
  <si>
    <t>GJ Tevelde Ranch Dairy Digester</t>
  </si>
  <si>
    <t>CAR1517</t>
  </si>
  <si>
    <t>Tipton</t>
  </si>
  <si>
    <t>Development Authority of the North Country</t>
  </si>
  <si>
    <t>Berkeley County Landfill Gas Project</t>
  </si>
  <si>
    <t>Catalca Wind Power Project</t>
  </si>
  <si>
    <t>Yeniden Enerji Elektrik Uretim Anonim Sirketi</t>
  </si>
  <si>
    <t>Desilyon Consultancy Trade J.S.C.</t>
  </si>
  <si>
    <t>Akhisar Enerji Anonim Åžirketi</t>
  </si>
  <si>
    <t>MicroEnergy Credits - Mongolia - Microfinance for Clean Energy Product Lines VER Project - VPA No. 002: XacBank LLC</t>
  </si>
  <si>
    <t>MicroEnergy Credits - Mongolia - Microfinance for Clean Energy Product Lines VER Project - VPA No. 003: XacBank LLC</t>
  </si>
  <si>
    <t>MicroEnergy Credits - Mongolia - Microfinance for Clean Energy Product Lines VER Project - VPA No. 004: XacBank LLC</t>
  </si>
  <si>
    <t>MicroEnergy Credits - Mongolia - Microfinance for Clean Energy Product Lines VER Project - VPA No. 005: XacBank LLC</t>
  </si>
  <si>
    <t>MicroEnergy Credits - Mongolia - Microfinance for Clean Energy Product Lines VER Project - VPA No. 006: XacBank LLC</t>
  </si>
  <si>
    <t>African Biogas Carbon Programme (ABC) - Kenya - VPA001</t>
  </si>
  <si>
    <t>SE Santral Elektrik Uretim Sanayi ve Ticaret Anonim Sirketi</t>
  </si>
  <si>
    <t>HANAY ELEKTRÄ°K ÃœRETÄ°M ANONÄ°M ÅžÄ°RKETÄ°</t>
  </si>
  <si>
    <t>Alternate Power Systems (Pvt) Ltd</t>
  </si>
  <si>
    <t>Namene Solar Lights Ltd.</t>
  </si>
  <si>
    <t>VPA 6 Kilifi Borehole Rehabilitation Project</t>
  </si>
  <si>
    <t>Powerica Limited</t>
  </si>
  <si>
    <t>Taishan Geothermal Central Heating System</t>
  </si>
  <si>
    <t>Profit Carbon Environmental Energy Technology (Shanghai) Co. Ltd.</t>
  </si>
  <si>
    <t>AM0072 Fossil Fuel Displacement by Geothermal Resources for Space Heating</t>
  </si>
  <si>
    <t>GS10899</t>
  </si>
  <si>
    <t>GS10900</t>
  </si>
  <si>
    <t>GS10901</t>
  </si>
  <si>
    <t>GS10902</t>
  </si>
  <si>
    <t>GS10903</t>
  </si>
  <si>
    <t>GS10904</t>
  </si>
  <si>
    <t>GS10905</t>
  </si>
  <si>
    <t>GS10906</t>
  </si>
  <si>
    <t>GS10907</t>
  </si>
  <si>
    <t>GS10908</t>
  </si>
  <si>
    <t>GS10909</t>
  </si>
  <si>
    <t>GS10910</t>
  </si>
  <si>
    <t>GS11167</t>
  </si>
  <si>
    <t>İçtaş Yenilenebilir Enerji Üretim ve Ticaret A.Ş</t>
  </si>
  <si>
    <t>Crediting Period Renewal and Verification Approval Requested</t>
  </si>
  <si>
    <t>Agriculture Forestry and Other Land Use; Energy industries (renewable/non-renewable sources)</t>
  </si>
  <si>
    <t>VM0005; VM0015; Methodology Under Development</t>
  </si>
  <si>
    <t>Yunnan Xudong Phosphate Chemical Group Jinfeng Power Generation Co., Ltd.</t>
  </si>
  <si>
    <t>Energy industries (renewable/non-renewable sources); Waste handling and disposal</t>
  </si>
  <si>
    <t>Energy industries (renewable/non-renewable sources); Manufacturing industries</t>
  </si>
  <si>
    <t>ACM0012; AMS-I.C.</t>
  </si>
  <si>
    <t>ACM0001; ACM0002</t>
  </si>
  <si>
    <t>Fugitive emissions from fuels (solid, oil and gas); Mining/mineral production</t>
  </si>
  <si>
    <t>Energy industries (renewable/non-renewable sources); Livestock, enteric fermentation, and manure management</t>
  </si>
  <si>
    <t>AMS-I.C.; AMS-III.D.; AMS-III.R.</t>
  </si>
  <si>
    <t>ACM0002; ACM0012</t>
  </si>
  <si>
    <t>VM0007; VM0010</t>
  </si>
  <si>
    <t>Bilgin Güç Santralleri Enerji Üretim A.Ş.</t>
  </si>
  <si>
    <t>AMS-III.D.; AMS-III.F.</t>
  </si>
  <si>
    <t>Arca Hydro Electricity Power Plant</t>
  </si>
  <si>
    <t>Mytrah Energy (India) Limited</t>
  </si>
  <si>
    <t>Kaladonger Wind Power Project in Rajasthan</t>
  </si>
  <si>
    <t>Bugoye Hydro Limited</t>
  </si>
  <si>
    <t>M/s. Emami Cement Limited.</t>
  </si>
  <si>
    <t>AMS-I.C.; AMS-III.R.</t>
  </si>
  <si>
    <t>Yaylaköy RES Elektrik Üretim A.Ş.</t>
  </si>
  <si>
    <t>Chemical industry; Energy industries (renewable/non-renewable sources)</t>
  </si>
  <si>
    <t>Energy demand; Energy industries (renewable/non-renewable sources)</t>
  </si>
  <si>
    <t>ACM0022; Methodology Under Development</t>
  </si>
  <si>
    <t>Hassas Teknik Enerji Elektrik Uretim Sanayi ve Ticaret A.S.</t>
  </si>
  <si>
    <t>AMS-I.C.; AMS-III.H.</t>
  </si>
  <si>
    <t>Units Transferred from Approved GHG Program</t>
  </si>
  <si>
    <t>Agriculture Forestry and Other Land Use; Energy industries (renewable/non-renewable sources); Waste handling and disposal</t>
  </si>
  <si>
    <t>China Three Gorges Renewables (Group) Co., Ltd.</t>
  </si>
  <si>
    <t>Hebei Construction Investment Zhangjiakou Wind Energy Co, Ltd.</t>
  </si>
  <si>
    <t>ACM0002; AMS-I.D.</t>
  </si>
  <si>
    <t>RESEX Rio Preto-Jacundá REDD+ Project</t>
  </si>
  <si>
    <t>ACM0002; AM0029</t>
  </si>
  <si>
    <t>AM0028; AM0034</t>
  </si>
  <si>
    <t>Negocios Energeticos De Occidente, S.A.</t>
  </si>
  <si>
    <t>VM0007; AR-ACM0003</t>
  </si>
  <si>
    <t>ACM0017; VM0017</t>
  </si>
  <si>
    <t>JSW Hydro Energy Limited</t>
  </si>
  <si>
    <t>Energy industries (renewable/non-renewable sources); Fugitive emissions from fuels (solid, oil and gas)</t>
  </si>
  <si>
    <t>VM0005; AR-ACM0003</t>
  </si>
  <si>
    <t>NTPC LIMITED</t>
  </si>
  <si>
    <t>Consejo Comunitario General Los Riscales.</t>
  </si>
  <si>
    <t>Recarbon Ground Trading (Pty) Ltd</t>
  </si>
  <si>
    <t>Liucheng Biomass Power Generation Project in Guangxi Zhuang Autonomous Region, China</t>
  </si>
  <si>
    <t>AMS-I.D.; AMS-III.D.; AMS-III.H.</t>
  </si>
  <si>
    <t>ACM0002; ACM0022</t>
  </si>
  <si>
    <t>Oualidia 1&amp;2 Wind Projects.</t>
  </si>
  <si>
    <t>Wind Urja India Private Limited</t>
  </si>
  <si>
    <t>Ratedi Wind Power Private Limited</t>
  </si>
  <si>
    <t>Tadas Wind Energy Private Limited</t>
  </si>
  <si>
    <t>REDD PROJECT OF THE INDIGENOUS PEOPLES OF VAUPÉS YUTUCU AND  OTHERS</t>
  </si>
  <si>
    <t>AMS-I.D.; AMS-III.G.</t>
  </si>
  <si>
    <t>Increasing pastoral farming soil carbon levels in New Zealand through appropriate soil, grassland and animal management.</t>
  </si>
  <si>
    <t>eCOGENT.biz</t>
  </si>
  <si>
    <t>REDD+ Project Pueblos indígenas resguardando la selva</t>
  </si>
  <si>
    <t>REDD+ Project Magnolios de Yarumal</t>
  </si>
  <si>
    <t>National REDD+ Project in the Democratic Republic of Congo</t>
  </si>
  <si>
    <t>Huanjiang Maonan Autonomous County Huashan Forestry Investment Co., Ltd</t>
  </si>
  <si>
    <t>AMS-II.G.; VMR0006</t>
  </si>
  <si>
    <t>Cropcity Agrovet Pvt. Ltd</t>
  </si>
  <si>
    <t>Energy industries (renewable/non-renewable sources); Livestock, enteric fermentation, and manure management; Waste handling and disposal</t>
  </si>
  <si>
    <t>MLR Forestal de Nicaragua S.A.</t>
  </si>
  <si>
    <t>Ecológica Assessoria Ltda.</t>
  </si>
  <si>
    <t>Energy industries (renewable/non-renewable sources); Mining/mineral production</t>
  </si>
  <si>
    <t>AMS-II.C.; AMS-II.G.</t>
  </si>
  <si>
    <t>AM0014; VM0007; AR-ACM0003</t>
  </si>
  <si>
    <t>Hefei Luyu Agricultural Technology Co., Ltd</t>
  </si>
  <si>
    <t>Mindanao Tree Planting Program for our Climate and Communities (MinTrees)</t>
  </si>
  <si>
    <t>Climate Action Reserve Landfill Project Protocol</t>
  </si>
  <si>
    <t>Off grid Solar PV project at IAMGOLD Essakane SA Gold Mine</t>
  </si>
  <si>
    <t>Essakane Solar S.A.S.</t>
  </si>
  <si>
    <t>AMS-I.A.</t>
  </si>
  <si>
    <t>Bundled Solar Water Heater Project</t>
  </si>
  <si>
    <t>AMS-I.D.; AMS-III.D.</t>
  </si>
  <si>
    <t>Avoided Conversion Cerrado</t>
  </si>
  <si>
    <t>ERA Assessoria e Projetos Ambientais e Agricolas Ltd.</t>
  </si>
  <si>
    <t>Afforestation and restoration of degraded forests in Eastern Paraguay or Forestal Azul Carbon Project</t>
  </si>
  <si>
    <t>Forestal Azul S.A.</t>
  </si>
  <si>
    <t>Development of Programmatic CDM Project for SWH installation under MNRE, UNDP/GEF Global Solar Water Heating Market Transformation and Strengthening Initiatives: India Country Programme – CPA 0001</t>
  </si>
  <si>
    <t>AMS.I.J1; AMS-I.L.</t>
  </si>
  <si>
    <t>Fujian Shunchang IFM (conversion of logged to protected forest) Project</t>
  </si>
  <si>
    <t>Fujian Shunchang State-owned Forest Farm</t>
  </si>
  <si>
    <t>Mahogany Plantation in India</t>
  </si>
  <si>
    <t>Mahogani Vishwa Agro Pvt Ltd</t>
  </si>
  <si>
    <t>Boa Fé REDD Project</t>
  </si>
  <si>
    <t>PNG Communities BEST REDD - Tavolo Project</t>
  </si>
  <si>
    <t>FORCERT Limited</t>
  </si>
  <si>
    <t>Agri-SMART: Sustaining a resilient and inclusive development in Zambezia</t>
  </si>
  <si>
    <t>Carbon Sink Group s.r.l.</t>
  </si>
  <si>
    <t>Hydrogen based steam generation at New Johnsonville</t>
  </si>
  <si>
    <t>Upstream Emission Reductions Through Beneficial Use of Waste Flare Gas Energy at Garnes &amp; Gliko Project</t>
  </si>
  <si>
    <t>Crusoe Energy Systems, Inc.</t>
  </si>
  <si>
    <t>IMPACT REFORESTATION IN THE CHACO PROJECT</t>
  </si>
  <si>
    <t>Investancia Paraguay S.A.</t>
  </si>
  <si>
    <t>TIST Program in Uganda, VCS-CCB 011</t>
  </si>
  <si>
    <t>Afforestation of degraded grasslands in Caazapa and Guairá</t>
  </si>
  <si>
    <t>Miller Forest Investment AG</t>
  </si>
  <si>
    <t>Guangzhou Huadu Shiling LFG Power Generation Project</t>
  </si>
  <si>
    <t>Guangzhou Zhongshui Recycling Environmental Protection Technology Co., Ltd.</t>
  </si>
  <si>
    <t>BONOS DEL JAGUAR AZUL</t>
  </si>
  <si>
    <t>Ban.CO2 de Carbono Mestizo</t>
  </si>
  <si>
    <t>VM0033</t>
  </si>
  <si>
    <t>TAHUAMANU AMAZON REDD PROJECT</t>
  </si>
  <si>
    <t>MADERERA RIO ACRE SAC</t>
  </si>
  <si>
    <t>Liling LFG Power Generation Project</t>
  </si>
  <si>
    <t>Zhuzhou Xinzhongshui Environmental Protection Technology Co., Ltd.</t>
  </si>
  <si>
    <t>Adjusted Water Management in Rice Cultivation in Xuanzhou District</t>
  </si>
  <si>
    <t>Fuel Efficient Cooking in South Africa</t>
  </si>
  <si>
    <t>TASC Ltd.</t>
  </si>
  <si>
    <t>Adjusted Water Management in Rice Cultivation In Northern Lujiang County</t>
  </si>
  <si>
    <t>Adjusted Water Management in Rice Cultivation In Southern Lujiang County</t>
  </si>
  <si>
    <t>UNITOR REDD+ PROJECT</t>
  </si>
  <si>
    <t>A-Gas SA ODS Project</t>
  </si>
  <si>
    <t>A-Gas South Africa</t>
  </si>
  <si>
    <t>CHINKO CONSERVATION AREA REDD+ PROJECT, CENTRAL AFRICAN REPUBLIC</t>
  </si>
  <si>
    <t>African Parks RCA</t>
  </si>
  <si>
    <t>Central African Republic</t>
  </si>
  <si>
    <t>AFFORESTATION OF DEGRADED GRASSLANDS IN VICHADA, COLOMBIA</t>
  </si>
  <si>
    <t>Forest First Colombia SAS</t>
  </si>
  <si>
    <t>PADAS Energy Biogas Plant</t>
  </si>
  <si>
    <t>Sustainable Agricultural Land Management Grouped Project in India</t>
  </si>
  <si>
    <t>Lianyuan LFG Power Generation Project</t>
  </si>
  <si>
    <t>Lianyuan Xinzhongshui Environmental Protection Technology Co., Ltd.</t>
  </si>
  <si>
    <t>Energy industries (renewable/non-renewable sources); Transport</t>
  </si>
  <si>
    <t>Carbon sequestration in mangroves of the south – central coastal zone of the state of Sinaloa, México</t>
  </si>
  <si>
    <t>Nanjing Landsea Green Center Building Energy Efficiency Project</t>
  </si>
  <si>
    <t>Nanjing Langtong Commercial Real Estate Operation Management Co. Ltd.</t>
  </si>
  <si>
    <t>Installation of high efficiency wood burning cookstoves in Laos</t>
  </si>
  <si>
    <t>Installation of high efficiency wood burning cookstoves in Thailand</t>
  </si>
  <si>
    <t>Installation of high efficiency wood burning cookstoves in Vietnam</t>
  </si>
  <si>
    <t>Ziyang LFG Power Generation Project</t>
  </si>
  <si>
    <t>Ziyang Oasis Xinzhongshui Environmental Protection Technology Co. Ltd.</t>
  </si>
  <si>
    <t>Clean Air and Healthy Soil</t>
  </si>
  <si>
    <t>Maesod Wastewater Treatment and Biogas Utilisation Project</t>
  </si>
  <si>
    <t>Thai Wah Public Company Limited</t>
  </si>
  <si>
    <t>AMS-I.C.; AMS-I.D.; AMS-III.H.</t>
  </si>
  <si>
    <t>Hainan Lingao LFG Power Generation Project</t>
  </si>
  <si>
    <t>Hainan Lingao Qinghong Environmental Protection Technology Co., Ltd.</t>
  </si>
  <si>
    <t>ACM0001; AMS-I.D.</t>
  </si>
  <si>
    <t>Grouped project for reforestation on degraded and non-forest lands</t>
  </si>
  <si>
    <t>AR-AMS0003; AR-AMS0007; AR-ACM0003; AR-AM0014</t>
  </si>
  <si>
    <t>Cumare carbon project</t>
  </si>
  <si>
    <t>Reforestadora Cumare S.A.S.</t>
  </si>
  <si>
    <t>Improved Cookstove Programme by SDG13 in India</t>
  </si>
  <si>
    <t>SDG 13 Ventures Pte. Ltd.</t>
  </si>
  <si>
    <t>Skyridge Farms Advanced Solid Separation Project</t>
  </si>
  <si>
    <t>AMS-III.Y; VMR0003</t>
  </si>
  <si>
    <t>Zen Global Biogas Energy Plant</t>
  </si>
  <si>
    <t>Gansu Gaotai Biogas Recovery and Utilization Project</t>
  </si>
  <si>
    <t>Gansu Founder Energy Conservation Sci&amp;Tech Service Co., Ltd.</t>
  </si>
  <si>
    <t>Pendjari and W-Benin National Parks REDD+ Project</t>
  </si>
  <si>
    <t>African Parks Benin (A Branch of African Parks Network)</t>
  </si>
  <si>
    <t>EVERGREEN REDD+ PROJECT</t>
  </si>
  <si>
    <t>Enking International Grouped project – Solar Water Heating systems</t>
  </si>
  <si>
    <t>AMS.I.J1</t>
  </si>
  <si>
    <t>ACAP Albania Vjosë-Nartë A/R project</t>
  </si>
  <si>
    <t>Albania</t>
  </si>
  <si>
    <t>Grouped projects for Improved cookstove for climate and community action</t>
  </si>
  <si>
    <t>Sustainability Investment Promotion and Development Joint Stock Company</t>
  </si>
  <si>
    <t>BRAZILIAN AMAZON APD GROUPED PROJECT</t>
  </si>
  <si>
    <t>BRCARBON SERVIÇOS AMBIENTAIS LTDA</t>
  </si>
  <si>
    <t>Improving rural livelihood through agroforestry practices in Punjab, India- I</t>
  </si>
  <si>
    <t>Restoring Degraded Lands for Biodiversity Conservation and Livelihood Development in Brazil</t>
  </si>
  <si>
    <t>CNG AgriCarbon Rewards Programme</t>
  </si>
  <si>
    <t>Climate Neutral Group.</t>
  </si>
  <si>
    <t>VM0042</t>
  </si>
  <si>
    <t>Improving rural livelihood through agroforestry practices in Punjab, India- II</t>
  </si>
  <si>
    <t>Grouped projects for water purifiers for climate and community action</t>
  </si>
  <si>
    <t>AMS-III.AV.</t>
  </si>
  <si>
    <t>ABC Norte REDD Project</t>
  </si>
  <si>
    <t>AMG OHIO COMPLEX GHG EMISSIONS REDUCTION PROJECT</t>
  </si>
  <si>
    <t>AMG Advanced Metallurgical Group N.V.</t>
  </si>
  <si>
    <t>Metal production; Mining/mineral production</t>
  </si>
  <si>
    <t>Distribution of Justa model Chimney Rocket Stoves in Central America</t>
  </si>
  <si>
    <t>JustaStoveWorks LLC</t>
  </si>
  <si>
    <t>Yunnan Qiubei Afforestation Project</t>
  </si>
  <si>
    <t>The Serra do Amolar REDD+ Project</t>
  </si>
  <si>
    <t>Instituto Homem Pantaneiro</t>
  </si>
  <si>
    <t>Soc Son Waste to Power Plant Project</t>
  </si>
  <si>
    <t>Sichuan Yingjing IFM (conversion of logged to protected forest) Project</t>
  </si>
  <si>
    <t>Yingjing County State-owned Assets Management Co., Ltd</t>
  </si>
  <si>
    <t>Henan Tongbai and Zhenping Afforestation Project</t>
  </si>
  <si>
    <t>Renewable Electricity Grouped Project in Africa</t>
  </si>
  <si>
    <t>SANTIAGO PONIENTE LANDFILL GAS  PROJECT</t>
  </si>
  <si>
    <t>Veolia</t>
  </si>
  <si>
    <t>Montes del Este afforestation through high quality timber in degraded grasslands</t>
  </si>
  <si>
    <t>Pike Carbosur S.A.</t>
  </si>
  <si>
    <t>Establishing a Rubber Cultivation Project with Community Engagement in the Eastern &amp; Uva Provinces of Sri Lanka</t>
  </si>
  <si>
    <t>Rubber Reseach Institute of Sri Lanka</t>
  </si>
  <si>
    <t>Grouped projects for Mekong River Delta Water Purifier</t>
  </si>
  <si>
    <t>Zhijiang Shibaoshan LFG Power Generation Project</t>
  </si>
  <si>
    <t>Zhijiang Xinzhongshui Chufeng Environmental Protection Technology Co., Ltd</t>
  </si>
  <si>
    <t>Grouped Reforestation Project in Indore, India</t>
  </si>
  <si>
    <t>AR-AMS0007; AR-ACM0003</t>
  </si>
  <si>
    <t>Solid Waste to Bio CNG Production Facility in India</t>
  </si>
  <si>
    <t>AMS-III.AO.; ACM0022</t>
  </si>
  <si>
    <t>413 REDD Project</t>
  </si>
  <si>
    <t>413 Environmental, LLC</t>
  </si>
  <si>
    <t>Zero Carbon Aripuanã River Valley REDD Project 1</t>
  </si>
  <si>
    <t>Zero Carbon Holdings, LLC</t>
  </si>
  <si>
    <t>Taiba N’Diaye Wind Power</t>
  </si>
  <si>
    <t>Parc Eolien Taiba N’Diaye S.A.U</t>
  </si>
  <si>
    <t>REGENERATIVE AGRICULTURE IN RICE-WHEAT-MAIZE SYSTEM FOR INCOME GENERATION</t>
  </si>
  <si>
    <t>Grow Indigo Private Ltd</t>
  </si>
  <si>
    <t>Yongkang huachuan MSW landfill site LFG comprehensive utilization project</t>
  </si>
  <si>
    <t>Hongya MSW landfill site biogas power generation project</t>
  </si>
  <si>
    <t>Botou Hengjie MSW landfill site LFG comprehensive utilization project</t>
  </si>
  <si>
    <t>Tradewater International Honduras</t>
  </si>
  <si>
    <t>Grouped Electric Vehicles Project in India</t>
  </si>
  <si>
    <t>Experimental regeneration of diverse forests on abandoned pastures in Panguana, Peru</t>
  </si>
  <si>
    <t>Panguana Stiftung</t>
  </si>
  <si>
    <t>Oeste de Caucaia Landfill Project Activity</t>
  </si>
  <si>
    <t>EnviroServ- Chloorkop Landfill Gas Recovery Project</t>
  </si>
  <si>
    <t>EnviroServ Waste Management</t>
  </si>
  <si>
    <t>Composting of organic waste project in Guangxi</t>
  </si>
  <si>
    <t>Grouped CNG Vehicles Project in India</t>
  </si>
  <si>
    <t>AMS-III.S.</t>
  </si>
  <si>
    <t>Fujian Qingliu IFM (conversion of logged to protected forest) Project</t>
  </si>
  <si>
    <t>Fujian Qingliu Forestry Co., Ltd.</t>
  </si>
  <si>
    <t>Household Energy Efficiency Programme</t>
  </si>
  <si>
    <t>Brightspark Energy Pvt. Ltd.</t>
  </si>
  <si>
    <t>SHINE - Distribution of LED lightbulbs in India-2</t>
  </si>
  <si>
    <t>Unitán afforestation and reforestation of grazing lands project</t>
  </si>
  <si>
    <t>UNITAN SAICA</t>
  </si>
  <si>
    <t>CORAZÓN VERDE DEL CHACO PROJECT</t>
  </si>
  <si>
    <t>Lingbi County Wastewater Treatment Plant Project</t>
  </si>
  <si>
    <t>Lingbi Chenxin Green Industry Development Co., Ltd</t>
  </si>
  <si>
    <t>AM0080</t>
  </si>
  <si>
    <t>Jinjia Jiayi CMM Power Generation Project</t>
  </si>
  <si>
    <t>BQS improved cookstoves for Burundi’s schools</t>
  </si>
  <si>
    <t>Burundi Quality Stoves S.A.</t>
  </si>
  <si>
    <t>Tombwe Smallholder Reforestation Project</t>
  </si>
  <si>
    <t>Tombwe Processing Limited</t>
  </si>
  <si>
    <t>Ribeirinho REDD+ Project</t>
  </si>
  <si>
    <t>Huiluo Adjusted Water Management in Rice Cultivation</t>
  </si>
  <si>
    <t>Guizhou Zhongjian’yangchen Energy Investment Co., Ltd.</t>
  </si>
  <si>
    <t>Komaza Smallholder Farmer Forestry Kenya</t>
  </si>
  <si>
    <t>Komaza Group Inc.</t>
  </si>
  <si>
    <t>Xiping Adjusted Water Management in Rice Cultivation</t>
  </si>
  <si>
    <t>Xing’anwang Adjusted Water Management in Rice Cultivation</t>
  </si>
  <si>
    <t>Yansiyin Adjusted Water Management in Rice Cultivation</t>
  </si>
  <si>
    <t>Adjusted Water Management in Rice Cultivation in South Jiangjin District</t>
  </si>
  <si>
    <t>Chongqing Gengfang Agricultural Development Co., Ltd.</t>
  </si>
  <si>
    <t>Adjusted Water Management in Rice Cultivation in Yongchuan District</t>
  </si>
  <si>
    <t>Adjusted Water Management in Rice Cultivation in Dazu District</t>
  </si>
  <si>
    <t>Adjusted Water Management in Rice Cultivation in Eastern Hechuan District</t>
  </si>
  <si>
    <t>Adjusted Water Management in Rice Cultivation in Nanchuan District</t>
  </si>
  <si>
    <t>Adjusted Water Management in Rice Cultivation in Tongnan District</t>
  </si>
  <si>
    <t>Luohe Geothermal Based Space Heating System</t>
  </si>
  <si>
    <t>Wanjiang New Energy Group Co., Ltd.</t>
  </si>
  <si>
    <t>AM0072</t>
  </si>
  <si>
    <t>OBEN EAC S.A</t>
  </si>
  <si>
    <t>Hubei Xingshan IFM (conversion of logged to protected forest) Project</t>
  </si>
  <si>
    <t>Feitian 11 &amp; Dabatian CMM Power Generation Project</t>
  </si>
  <si>
    <t>HENAN SONGXIAN AFFORESTATION PROJECT</t>
  </si>
  <si>
    <t>Guizhou Qianhe Carbon Technology Co., Ltd</t>
  </si>
  <si>
    <t>IMPROVED COOK STOVE PROGRAMME IN FIJI – CPA01</t>
  </si>
  <si>
    <t>Fiji</t>
  </si>
  <si>
    <t>IMPROVED COOK STOVE PROGRAMME IN FIJI – CPA02</t>
  </si>
  <si>
    <t>Jilin Longjing IFM (conversion of logged to protected forest) Project</t>
  </si>
  <si>
    <t>Longjing State owned Sanhe Forest Farm</t>
  </si>
  <si>
    <t>Installation of High Efficient Cook Stoves by EKI Energy Services Limited</t>
  </si>
  <si>
    <t>Fujian Dehua IFM (conversion of logged to protected forest) Project</t>
  </si>
  <si>
    <t>Juruena River REDD+ Project</t>
  </si>
  <si>
    <t>ACM0001; AMS-III.B.</t>
  </si>
  <si>
    <t>Clinton Landfill Gas Collection and Combustion Project</t>
  </si>
  <si>
    <t>AMS-I.C.; AMS-III.E.</t>
  </si>
  <si>
    <t>AMS-I.C.; AMS-III.D.</t>
  </si>
  <si>
    <t>ACM0002; AMS-I.D.; AMS-II.D.</t>
  </si>
  <si>
    <t>AMS-I.C.; AMS-III.B.</t>
  </si>
  <si>
    <t>AMS-I.D.; AMS-III.H.</t>
  </si>
  <si>
    <t>ACM0002; ACM0006</t>
  </si>
  <si>
    <t>CGN Inner Mongolia Huitengliang Phase I Wind Farm Project</t>
  </si>
  <si>
    <t>Jilin Da'an Dagangzi Wind Power Project Phase II</t>
  </si>
  <si>
    <t>ACM0008; VMR0002</t>
  </si>
  <si>
    <t>Lanco Tanjore Power Company Limited</t>
  </si>
  <si>
    <t>Aydem Yenilenebilir Enerji A.Ş.</t>
  </si>
  <si>
    <t>CECIC Wind-power (Gansu) Co., Ltd.</t>
  </si>
  <si>
    <t>Construction; Energy industries (renewable/non-renewable sources)</t>
  </si>
  <si>
    <t>AMS-I.C.; AMS-I.D.</t>
  </si>
  <si>
    <t>Crediting Period Renewal Requested</t>
  </si>
  <si>
    <t>AMS-III.D.; AMS-III.H.; AMS-III.AO.</t>
  </si>
  <si>
    <t>Energy demand; Waste handling and disposal</t>
  </si>
  <si>
    <t>Tay Nguyen Hydropower Company Limited</t>
  </si>
  <si>
    <t>Pamir Energy Company</t>
  </si>
  <si>
    <t>VCS2294</t>
  </si>
  <si>
    <t>VCS2320</t>
  </si>
  <si>
    <t>VCS2412</t>
  </si>
  <si>
    <t>VCS2434</t>
  </si>
  <si>
    <t>VCS2445</t>
  </si>
  <si>
    <t>VCS2465</t>
  </si>
  <si>
    <t>VCS2469</t>
  </si>
  <si>
    <t>VCS2470</t>
  </si>
  <si>
    <t>VCS2474</t>
  </si>
  <si>
    <t>VCS2479</t>
  </si>
  <si>
    <t>VCS2482</t>
  </si>
  <si>
    <t>VCS2483</t>
  </si>
  <si>
    <t>VCS2485</t>
  </si>
  <si>
    <t>VCS2486</t>
  </si>
  <si>
    <t>VCS2495</t>
  </si>
  <si>
    <t>VCS2496</t>
  </si>
  <si>
    <t>VCS2497</t>
  </si>
  <si>
    <t>VCS2498</t>
  </si>
  <si>
    <t>VCS2499</t>
  </si>
  <si>
    <t>VCS2500</t>
  </si>
  <si>
    <t>VCS2502</t>
  </si>
  <si>
    <t>VCS2503</t>
  </si>
  <si>
    <t>VCS2504</t>
  </si>
  <si>
    <t>VCS2505</t>
  </si>
  <si>
    <t>VCS2506</t>
  </si>
  <si>
    <t>VCS2507</t>
  </si>
  <si>
    <t>VCS2508</t>
  </si>
  <si>
    <t>VCS2509</t>
  </si>
  <si>
    <t>VCS2510</t>
  </si>
  <si>
    <t>VCS2512</t>
  </si>
  <si>
    <t>VCS2514</t>
  </si>
  <si>
    <t>VCS2515</t>
  </si>
  <si>
    <t>VCS2516</t>
  </si>
  <si>
    <t>VCS2518</t>
  </si>
  <si>
    <t>VCS2520</t>
  </si>
  <si>
    <t>VCS2521</t>
  </si>
  <si>
    <t>VCS2522</t>
  </si>
  <si>
    <t>VCS2523</t>
  </si>
  <si>
    <t>VCS2525</t>
  </si>
  <si>
    <t>VCS2526</t>
  </si>
  <si>
    <t>VCS2527</t>
  </si>
  <si>
    <t>VCS2529</t>
  </si>
  <si>
    <t>VCS2531</t>
  </si>
  <si>
    <t>VCS2532</t>
  </si>
  <si>
    <t>VCS2533</t>
  </si>
  <si>
    <t>VCS2535</t>
  </si>
  <si>
    <t>VCS2536</t>
  </si>
  <si>
    <t>VCS2537</t>
  </si>
  <si>
    <t>VCS2538</t>
  </si>
  <si>
    <t>VCS2539</t>
  </si>
  <si>
    <t>VCS2546</t>
  </si>
  <si>
    <t>VCS2547</t>
  </si>
  <si>
    <t>VCS2548</t>
  </si>
  <si>
    <t>VCS2551</t>
  </si>
  <si>
    <t>VCS2552</t>
  </si>
  <si>
    <t>VCS2553</t>
  </si>
  <si>
    <t>VCS2554</t>
  </si>
  <si>
    <t>VCS2555</t>
  </si>
  <si>
    <t>VCS2556</t>
  </si>
  <si>
    <t>VCS2557</t>
  </si>
  <si>
    <t>VCS2558</t>
  </si>
  <si>
    <t>VCS2563</t>
  </si>
  <si>
    <t>VCS2564</t>
  </si>
  <si>
    <t>VCS2565</t>
  </si>
  <si>
    <t>VCS2566</t>
  </si>
  <si>
    <t>VCS2567</t>
  </si>
  <si>
    <t>VCS2569</t>
  </si>
  <si>
    <t>VCS2570</t>
  </si>
  <si>
    <t>VCS2571</t>
  </si>
  <si>
    <t>VCS2573</t>
  </si>
  <si>
    <t>VCS2576</t>
  </si>
  <si>
    <t>VCS2577</t>
  </si>
  <si>
    <t>VCS2581</t>
  </si>
  <si>
    <t>VCS2582</t>
  </si>
  <si>
    <t>VCS2584</t>
  </si>
  <si>
    <t>VCS2585</t>
  </si>
  <si>
    <t>VCS2586</t>
  </si>
  <si>
    <t>VCS2587</t>
  </si>
  <si>
    <t>VCS2588</t>
  </si>
  <si>
    <t>VCS2590</t>
  </si>
  <si>
    <t>VCS2591</t>
  </si>
  <si>
    <t>VCS2592</t>
  </si>
  <si>
    <t>VCS2593</t>
  </si>
  <si>
    <t>VCS2596</t>
  </si>
  <si>
    <t>VCS2597</t>
  </si>
  <si>
    <t>VCS2598</t>
  </si>
  <si>
    <t>VCS2599</t>
  </si>
  <si>
    <t>VCS2600</t>
  </si>
  <si>
    <t>VCS2601</t>
  </si>
  <si>
    <t>VCS2603</t>
  </si>
  <si>
    <t>VCS2604</t>
  </si>
  <si>
    <t>VCS2606</t>
  </si>
  <si>
    <t>VCS2607</t>
  </si>
  <si>
    <t>VCS2608</t>
  </si>
  <si>
    <t>VCS2610</t>
  </si>
  <si>
    <t>VCS2611</t>
  </si>
  <si>
    <t>VCS2614</t>
  </si>
  <si>
    <t>VCS2615</t>
  </si>
  <si>
    <t>VCS2616</t>
  </si>
  <si>
    <t>VCS2619</t>
  </si>
  <si>
    <t>VCS2620</t>
  </si>
  <si>
    <t>VCS2622</t>
  </si>
  <si>
    <t>VCS2623</t>
  </si>
  <si>
    <t>VCS2626</t>
  </si>
  <si>
    <t>VCS2627</t>
  </si>
  <si>
    <t>VCS2628</t>
  </si>
  <si>
    <t>VCS2629</t>
  </si>
  <si>
    <t>VCS2630</t>
  </si>
  <si>
    <t>VCS2631</t>
  </si>
  <si>
    <t>VCS2632</t>
  </si>
  <si>
    <t>VCS2633</t>
  </si>
  <si>
    <t>VCS2634</t>
  </si>
  <si>
    <t>VCS2635</t>
  </si>
  <si>
    <t>VCS2636</t>
  </si>
  <si>
    <t>VCS2638</t>
  </si>
  <si>
    <t>VCS2639</t>
  </si>
  <si>
    <t>VCS2651</t>
  </si>
  <si>
    <t>VCS2655</t>
  </si>
  <si>
    <t>VCS2656</t>
  </si>
  <si>
    <t>VCS2661</t>
  </si>
  <si>
    <t>VCS2664</t>
  </si>
  <si>
    <t>VCS2694</t>
  </si>
  <si>
    <t>VCS2709</t>
  </si>
  <si>
    <t>VCS2716</t>
  </si>
  <si>
    <t>DL</t>
  </si>
  <si>
    <t>https://acr2.apx.com/mymodule/reg/prjView.asp?id1=236</t>
  </si>
  <si>
    <t>https://acr2.apx.com/mymodule/reg/prjView.asp?id1=413</t>
  </si>
  <si>
    <t>https://acr2.apx.com/mymodule/reg/prjView.asp?id1=544</t>
  </si>
  <si>
    <t>https://acr2.apx.com/mymodule/reg/prjView.asp?id1=549</t>
  </si>
  <si>
    <t>https://acr2.apx.com/mymodule/reg/prjView.asp?id1=560</t>
  </si>
  <si>
    <t>https://acr2.apx.com/mymodule/reg/prjView.asp?id1=578</t>
  </si>
  <si>
    <t>https://acr2.apx.com/mymodule/reg/prjView.asp?id1=593</t>
  </si>
  <si>
    <t>https://acr2.apx.com/mymodule/reg/prjView.asp?id1=594</t>
  </si>
  <si>
    <t>https://acr2.apx.com/mymodule/reg/prjView.asp?id1=607</t>
  </si>
  <si>
    <t>https://acr2.apx.com/mymodule/reg/prjView.asp?id1=609</t>
  </si>
  <si>
    <t>https://acr2.apx.com/mymodule/reg/prjView.asp?id1=610</t>
  </si>
  <si>
    <t>https://acr2.apx.com/mymodule/reg/prjView.asp?id1=619</t>
  </si>
  <si>
    <t>https://acr2.apx.com/mymodule/reg/prjView.asp?id1=625</t>
  </si>
  <si>
    <t>https://acr2.apx.com/mymodule/reg/prjView.asp?id1=627</t>
  </si>
  <si>
    <t>https://acr2.apx.com/mymodule/reg/prjView.asp?id1=636</t>
  </si>
  <si>
    <t>https://acr2.apx.com/mymodule/reg/prjView.asp?id1=645</t>
  </si>
  <si>
    <t>https://thereserve2.apx.com/mymodule/reg/prjView.asp?id1=1332</t>
  </si>
  <si>
    <t>https://thereserve2.apx.com/mymodule/reg/prjView.asp?id1=1391</t>
  </si>
  <si>
    <t>https://thereserve2.apx.com/mymodule/reg/prjView.asp?id1=1436</t>
  </si>
  <si>
    <t>https://thereserve2.apx.com/mymodule/reg/prjView.asp?id1=1481</t>
  </si>
  <si>
    <t>https://thereserve2.apx.com/mymodule/reg/prjView.asp?id1=1493</t>
  </si>
  <si>
    <t>Red font indicates tallies of visible (filtered) projects only.</t>
  </si>
  <si>
    <t>GS936 CookClean Ghana Limited - CPA01</t>
  </si>
  <si>
    <t>The Breathing Space Improved Cooking Stoves Programme, India - VPA No. 02 Envirofit</t>
  </si>
  <si>
    <t>The Breathing Space Improved Cooking Stoves Programme, India - VPA No. 03 Envirofit</t>
  </si>
  <si>
    <t>The Breathing Space Improved Cooking Stoves Programme, India - VPA No. 04 Envirofit</t>
  </si>
  <si>
    <t>GS10793</t>
  </si>
  <si>
    <t>Kodeni Solar</t>
  </si>
  <si>
    <t>GS10806</t>
  </si>
  <si>
    <t>GS5658 VPA 25: Promoting energy efficiency &amp; clean cooking in Pemba</t>
  </si>
  <si>
    <t>GS10807</t>
  </si>
  <si>
    <t>GS5658 VPA 26: Promoting energy efficiency &amp; clean cooking in Pemba</t>
  </si>
  <si>
    <t>GS10808</t>
  </si>
  <si>
    <t>Grid-connected Solar PV project in Kahone</t>
  </si>
  <si>
    <t>GS10809</t>
  </si>
  <si>
    <t>Grid-connected Solar PV project in Kael</t>
  </si>
  <si>
    <t>GS10818</t>
  </si>
  <si>
    <t>Dissemination of Improved Cookstoves in India by Greenway</t>
  </si>
  <si>
    <t>GS10818 - Dissemination of Improved Cookstoves in India by Greenway - Dissemination of Improved Cookstoves in Karnataka by Greenway - VPA001</t>
  </si>
  <si>
    <t>Nazava Water Filter Project in Ethiopia</t>
  </si>
  <si>
    <t>GS10825</t>
  </si>
  <si>
    <t>GS10818 - Dissemination of Improved Cookstoves in India by Greenway - Dissemination of Improved Cookstoves in Karnataka by Greenway - VPA002</t>
  </si>
  <si>
    <t>GS10869</t>
  </si>
  <si>
    <t>Nagreongo solar PV</t>
  </si>
  <si>
    <t>Commonland B.V.</t>
  </si>
  <si>
    <t>GS10884</t>
  </si>
  <si>
    <t>KOKO Kenya - Ethanol Cookstoves Program</t>
  </si>
  <si>
    <t>KOKO Network limited</t>
  </si>
  <si>
    <t>GS10885</t>
  </si>
  <si>
    <t>GS10884 - KOKO Kenya - Ethanol Cookstoves Program - CPA-0001</t>
  </si>
  <si>
    <t>GS10896</t>
  </si>
  <si>
    <t>Little Sun Energy and Improved Living Programme of Activity</t>
  </si>
  <si>
    <t>GS10897</t>
  </si>
  <si>
    <t>Rwanda Kamonyi District Clean Water Project I</t>
  </si>
  <si>
    <t>GS10898</t>
  </si>
  <si>
    <t>Up Energy Improved Cookstove Programme, Uganda</t>
  </si>
  <si>
    <t>GS10911</t>
  </si>
  <si>
    <t>GS10912</t>
  </si>
  <si>
    <t>GS10913</t>
  </si>
  <si>
    <t>GS10914</t>
  </si>
  <si>
    <t>GS10915</t>
  </si>
  <si>
    <t>GS10916</t>
  </si>
  <si>
    <t>GS10917</t>
  </si>
  <si>
    <t>GS10918</t>
  </si>
  <si>
    <t>GS10919</t>
  </si>
  <si>
    <t>GS10920</t>
  </si>
  <si>
    <t>GS10921</t>
  </si>
  <si>
    <t>GS10959</t>
  </si>
  <si>
    <t>Safe Water Programme in Africa and Asia</t>
  </si>
  <si>
    <t>GS10961</t>
  </si>
  <si>
    <t xml:space="preserve"> Hoa Thang 1.2 Wind Power Project</t>
  </si>
  <si>
    <t>GS10974</t>
  </si>
  <si>
    <t>GS10976</t>
  </si>
  <si>
    <t>GS10977</t>
  </si>
  <si>
    <t>GS10978</t>
  </si>
  <si>
    <t>GS10979</t>
  </si>
  <si>
    <t>GS10980</t>
  </si>
  <si>
    <t>GS10981</t>
  </si>
  <si>
    <t>GS10982</t>
  </si>
  <si>
    <t>GS10987</t>
  </si>
  <si>
    <t>GivePower Kenya Solar Water Farms</t>
  </si>
  <si>
    <t>GS10988</t>
  </si>
  <si>
    <t>GS5658 VPA 31: Improved Cookstoves for Environmental Conservation in Southern Ethiopia</t>
  </si>
  <si>
    <t>GS10989</t>
  </si>
  <si>
    <t>GS5658 VPA 32: Improved Cookstoves for Environmental Conservation in Southern Ethiopia</t>
  </si>
  <si>
    <t>GS11000</t>
  </si>
  <si>
    <t>GS11007</t>
  </si>
  <si>
    <t>UpEnergy-Social and Climate Impact Programme- Cooking Devices VPA-6 by UpEnergy Group</t>
  </si>
  <si>
    <t>GS11008</t>
  </si>
  <si>
    <t>UpEnergy-Social and Climate Impact Programme- Water filtration Devices VPA-7 by UpEnergy Group</t>
  </si>
  <si>
    <t>GS11009</t>
  </si>
  <si>
    <t>TASC Clean Cooking PoA</t>
  </si>
  <si>
    <t>THE AFRICAN STOVE COMPANY LIMITED</t>
  </si>
  <si>
    <t>GS11029</t>
  </si>
  <si>
    <t>GS5658 VPA 33: Access to energy for local development and women's empowerment in Cabo Delgado Province, Mozambique</t>
  </si>
  <si>
    <t>GS11030</t>
  </si>
  <si>
    <t>GS7591 VPA 38 Malawi Community Safe Water Project</t>
  </si>
  <si>
    <t>GS11041</t>
  </si>
  <si>
    <t>GS11042</t>
  </si>
  <si>
    <t>GS11043</t>
  </si>
  <si>
    <t>GS11044</t>
  </si>
  <si>
    <t>GS11059</t>
  </si>
  <si>
    <t>GS1247 VPA 278 - Togo Safe Water</t>
  </si>
  <si>
    <t>GS11068</t>
  </si>
  <si>
    <t>Enlightening lives by propagating Household biogas projects in India</t>
  </si>
  <si>
    <t>GS11071</t>
  </si>
  <si>
    <t>GS11072</t>
  </si>
  <si>
    <t>GS11073</t>
  </si>
  <si>
    <t>GS11075</t>
  </si>
  <si>
    <t>Solar water filtration units for rural areas in coastal Bangladesh</t>
  </si>
  <si>
    <t>GS1247 VPA 287 - Burkina Faso Safe Water</t>
  </si>
  <si>
    <t>GS1247 VPA 288 - Burkina Faso Safe Water</t>
  </si>
  <si>
    <t>GS1247 VPA 289 - Burkina Faso Safe Water</t>
  </si>
  <si>
    <t>GS1247 VPA 290 - Burkina Faso Safe Water</t>
  </si>
  <si>
    <t>GS1247 VPA 291 - Burkina Faso Safe Water</t>
  </si>
  <si>
    <t>GS1247 VPA 292 - Burkina Faso Safe Water</t>
  </si>
  <si>
    <t>GS1247 VPA 293 - Burkina Faso Safe Water</t>
  </si>
  <si>
    <t>GS1247 VPA 294 - Burkina Faso Safe Water</t>
  </si>
  <si>
    <t>GS11091</t>
  </si>
  <si>
    <t>GS1247 VPA 295 - Burkina Faso Safe Water</t>
  </si>
  <si>
    <t>GS1247 VPA 296 - Burkina Faso Safe Water</t>
  </si>
  <si>
    <t>GS1247 VPA 297 - Burkina Faso Safe Water</t>
  </si>
  <si>
    <t>GS1247 VPA 298 - Burkina Faso Safe Water</t>
  </si>
  <si>
    <t>GS1247 VPA 299 - Burkina Faso Safe Water</t>
  </si>
  <si>
    <t>GS1247 VPA 300 - Burkina Faso Safe Water</t>
  </si>
  <si>
    <t>GS11098</t>
  </si>
  <si>
    <t>GS 10959 VPA01 Safe Water Project in Rwanda I</t>
  </si>
  <si>
    <t>GS11133</t>
  </si>
  <si>
    <t>GS10959 VPA02 Safe Water Project in Rwanda II</t>
  </si>
  <si>
    <t>GS11134</t>
  </si>
  <si>
    <t>GS10959 VPA03 Safe Water Project in Rwanda III</t>
  </si>
  <si>
    <t>GS11135</t>
  </si>
  <si>
    <t>GS10959 VPA04 Safe Water Project in Rwanda IV</t>
  </si>
  <si>
    <t>GS11136</t>
  </si>
  <si>
    <t>GS10959 VPA05 Safe Water Project in Rwanda V</t>
  </si>
  <si>
    <t>GS11137</t>
  </si>
  <si>
    <t>GS10959 VPA06 Safe Water Project in Rwanda VI</t>
  </si>
  <si>
    <t>GS11139</t>
  </si>
  <si>
    <t>Access to Improved Cooking Solutions Programme</t>
  </si>
  <si>
    <t>GS11140</t>
  </si>
  <si>
    <t>Improved biomass cookstoves for returnees in Burundi</t>
  </si>
  <si>
    <t>GS11141</t>
  </si>
  <si>
    <t xml:space="preserve"> Cankiri Landfill Gas to Energy Project</t>
  </si>
  <si>
    <t>GS11142</t>
  </si>
  <si>
    <t>Installation of High Efficiency Firewood Cookstoves in Sub-Saharan Africa</t>
  </si>
  <si>
    <t>C-Quest Capital Stoves Asia Ltd</t>
  </si>
  <si>
    <t>GS11144</t>
  </si>
  <si>
    <t>Afyon Landfill Gas to Energy Project</t>
  </si>
  <si>
    <t>GS11145</t>
  </si>
  <si>
    <t>GS11146</t>
  </si>
  <si>
    <t>Energy Efficient Stoves Program</t>
  </si>
  <si>
    <t>GS11150</t>
  </si>
  <si>
    <t>GS10959 VPA07 Safe Water Project in Bangladesh I</t>
  </si>
  <si>
    <t>GS11151</t>
  </si>
  <si>
    <t>GS10959 VPA08 Safe Water Project in Bangladesh II</t>
  </si>
  <si>
    <t>GS11152</t>
  </si>
  <si>
    <t>GS10959 VPA09 Safe Water Project in Bangladesh III</t>
  </si>
  <si>
    <t>GS11153</t>
  </si>
  <si>
    <t>GS10959 VPA10 Safe Water Project in Bangladesh IV</t>
  </si>
  <si>
    <t>GS11154</t>
  </si>
  <si>
    <t>JOil Jatropha plantation in Ghana</t>
  </si>
  <si>
    <t>JOIL (S) Pte. Ltd.</t>
  </si>
  <si>
    <t>GS11155</t>
  </si>
  <si>
    <t>GS5658 VPA 38: Fuel-efficient cookstoves for the resilience of rural communities in Burundi</t>
  </si>
  <si>
    <t>GS11156</t>
  </si>
  <si>
    <t>GS5658 VPA 39: Fuel-efficient cookstoves for the resilience of rural communities in Burundi</t>
  </si>
  <si>
    <t>GS11157</t>
  </si>
  <si>
    <t>GS5658 VPA 40: Fuel-efficient cookstoves for the resilience of rural communities in Burundi</t>
  </si>
  <si>
    <t>GS11163</t>
  </si>
  <si>
    <t>PoA for the dissemination of clean cooking technologies in households and communities</t>
  </si>
  <si>
    <t>GS11166</t>
  </si>
  <si>
    <t>Solar Power for Rural Villages in Mali</t>
  </si>
  <si>
    <t>GS11169</t>
  </si>
  <si>
    <t>Aqua Clara Safe Water Program</t>
  </si>
  <si>
    <t>GS11173</t>
  </si>
  <si>
    <t>Decentralized clean cooking for smallholder farmers in Mexico</t>
  </si>
  <si>
    <t>Buen Manejo del Campo S.A de C.V</t>
  </si>
  <si>
    <t>GS11174</t>
  </si>
  <si>
    <t>GS1247 VPA 301 - Togo Safe Water</t>
  </si>
  <si>
    <t>GS11175</t>
  </si>
  <si>
    <t>GS1247 VPA 302 - Togo Safe Water</t>
  </si>
  <si>
    <t>GS11176</t>
  </si>
  <si>
    <t>GS1247 VPA 303 - Togo Safe Water</t>
  </si>
  <si>
    <t>GS11177</t>
  </si>
  <si>
    <t>GS1247 VPA 304 - Togo Safe Water</t>
  </si>
  <si>
    <t>GS11178</t>
  </si>
  <si>
    <t>GS1247 VPA 305 - Togo Safe Water</t>
  </si>
  <si>
    <t>GS11179</t>
  </si>
  <si>
    <t>GS1247 VPA 306 - Togo Safe Water</t>
  </si>
  <si>
    <t>GS11180</t>
  </si>
  <si>
    <t>GS1247 VPA 307 - Togo Safe Water</t>
  </si>
  <si>
    <t>GS11181</t>
  </si>
  <si>
    <t>GS1247 VPA 308 - Togo Safe Water</t>
  </si>
  <si>
    <t>GS11182</t>
  </si>
  <si>
    <t>GS1247 VPA 309 - Togo Safe Water</t>
  </si>
  <si>
    <t>GS11183</t>
  </si>
  <si>
    <t>GS1247 VPA 310 - Togo Safe Water</t>
  </si>
  <si>
    <t>GS11188</t>
  </si>
  <si>
    <t>GS7591 VPA 45 Murang'a Improved Cookstove Project</t>
  </si>
  <si>
    <t>GS11190</t>
  </si>
  <si>
    <t>Household biogas plants in selected districts of Assam</t>
  </si>
  <si>
    <t>GS11191</t>
  </si>
  <si>
    <t>BioLite Improved Cook stoves Programme</t>
  </si>
  <si>
    <t>GS11206</t>
  </si>
  <si>
    <t>GS7591 VPA 47 Malawi Improved Cookstove Project</t>
  </si>
  <si>
    <t>GS11207</t>
  </si>
  <si>
    <t>Multi-Layer Household Water Filtration System in Kenya</t>
  </si>
  <si>
    <t>GS11208</t>
  </si>
  <si>
    <t>Golden Union Shipping Retrofit Project 1</t>
  </si>
  <si>
    <t>Greece</t>
  </si>
  <si>
    <t>GS Retrofit Energy Efficiency Measures in Shipping v1.</t>
  </si>
  <si>
    <t>Golden Union Shipping Company S.A.</t>
  </si>
  <si>
    <t>GS11209</t>
  </si>
  <si>
    <t>Production and sale of efficient cookstoves in the urban areas of Maputo Province</t>
  </si>
  <si>
    <t>GS11210</t>
  </si>
  <si>
    <t>UpEnergy-Social and Climate Impact Programme- Cooking Devices VPA-8</t>
  </si>
  <si>
    <t>GS11211</t>
  </si>
  <si>
    <t>UpEnergy-Social and Climate Impact Programme- Cooking Devices VPA-9</t>
  </si>
  <si>
    <t>GS11222</t>
  </si>
  <si>
    <t>Ganzhou Swine Farm Animal Manure Management System GHG Mitigation Project</t>
  </si>
  <si>
    <t>GS11238</t>
  </si>
  <si>
    <t>GS11239</t>
  </si>
  <si>
    <t xml:space="preserve">Shangrao Swine Farm Animal Manure Management System GHG Mitigation Project </t>
  </si>
  <si>
    <t>GS11242</t>
  </si>
  <si>
    <t>Fair Climate Programme for Sustainable Household Energy (PoA)</t>
  </si>
  <si>
    <t>GS11246</t>
  </si>
  <si>
    <t xml:space="preserve">Fair Climate Programme for Sustainable Household Energy (PoA) - Fair Climate Programme: Bachat project - Odisha, India (VPA 1) </t>
  </si>
  <si>
    <t>GS11247</t>
  </si>
  <si>
    <t>GS11248</t>
  </si>
  <si>
    <t>GS1247 VPA 314 GivePower Haiti Solar Water Farms</t>
  </si>
  <si>
    <t>GS11249</t>
  </si>
  <si>
    <t>GS1247 VPA 313 GivePower Haiti Solar Water Farms</t>
  </si>
  <si>
    <t>GS11250</t>
  </si>
  <si>
    <t>GS1247 VPA 315 GivePower Haiti Solar Water Farms</t>
  </si>
  <si>
    <t>GS11255</t>
  </si>
  <si>
    <t xml:space="preserve">Muyuan Nanyang Swine Farm Animal Waste Management System GHG Mitigation Project </t>
  </si>
  <si>
    <t>GS11256</t>
  </si>
  <si>
    <t>Changdao Geothermal Central Heating System</t>
  </si>
  <si>
    <t>The Breathing Space Improved Cooking Stoves Programme, India - VPA No. 01 Envirofit</t>
  </si>
  <si>
    <t>MicroEnergy Credits - Microfinance for Clean Energy Product Lines - India</t>
  </si>
  <si>
    <t>India Organic Waste Management Programme (IOWMP)</t>
  </si>
  <si>
    <t>MicroEnergy Credits - Microfinance for Clean Energy Product Lines - Mongolia - CPA No.001: XacBank LLC</t>
  </si>
  <si>
    <t>Project Ulubelu Unit 3 - 4 PT. Pertamina Geothermal Energy</t>
  </si>
  <si>
    <t>MicroEnergy Credits - Mongolia - Microfinance for Clean Energy Product Lines VER Project</t>
  </si>
  <si>
    <t>MicroEnergy Credits - Mongolia - Microfinance for Clean Energy Product Lines VER Project - VPA No. 007: XacBank LLC</t>
  </si>
  <si>
    <t>MicroEnergy Credits - Mongolia - Microfinance for Clean Energy Product Lines VER Project - VPA No. 008: XacBank LLC</t>
  </si>
  <si>
    <t>*Energeticos Jaremar - Biogas recovery from Palm Oil Mill Effluent (POME) ponds, and heat &amp; electricity generation, Honduras</t>
  </si>
  <si>
    <t>GS5680</t>
  </si>
  <si>
    <t>The Breathing Space Improved Cooking Stoves Programme, India - VPA No. 14 Envirofit</t>
  </si>
  <si>
    <t>GS5920</t>
  </si>
  <si>
    <t>ALTACA MERAM BIOGAS PLANT</t>
  </si>
  <si>
    <t>GS7492</t>
  </si>
  <si>
    <t>2.1 MW Wind Project of Colourtex Industries Ltd. at Kutch district in Gujarat state, India</t>
  </si>
  <si>
    <t>IBB Waste Incineration and Power Generation Plant Project</t>
  </si>
  <si>
    <t>ISTAC A.S.</t>
  </si>
  <si>
    <t>GS7534</t>
  </si>
  <si>
    <t>250 MW Solar Power Plant in Pavagada Solar Park in Karnataka</t>
  </si>
  <si>
    <t>North Macedonia</t>
  </si>
  <si>
    <t>GS7620</t>
  </si>
  <si>
    <t>50.6 MW Wind Power Project at Umrali, Gujarat by Powerica Limited</t>
  </si>
  <si>
    <t>GS7634</t>
  </si>
  <si>
    <t>Solar Thermal Power project at Kutcch District in Gujarat</t>
  </si>
  <si>
    <t>Quark</t>
  </si>
  <si>
    <t>GS7680</t>
  </si>
  <si>
    <t>10MW biomass power plant at Sangli by Sinewave Power</t>
  </si>
  <si>
    <t>GS7686</t>
  </si>
  <si>
    <t>Wind Energy Project at Jaisalmer district, Rajasthan by Enn Enn Corp Limited</t>
  </si>
  <si>
    <t>GS7738</t>
  </si>
  <si>
    <t>IBB Seymen Landfill Gas to Energy Project</t>
  </si>
  <si>
    <t>GS7739</t>
  </si>
  <si>
    <t>West Bakr Wind Farm Project</t>
  </si>
  <si>
    <t>GS7755</t>
  </si>
  <si>
    <t>Wind Energy Project in Gujarat by Enn Enn Corp Limited</t>
  </si>
  <si>
    <t>GS7756</t>
  </si>
  <si>
    <t xml:space="preserve"> 13.3 MW grid connected bundled wind electricity generation project at Rajasthan and Karnataka, India</t>
  </si>
  <si>
    <t>GS7761</t>
  </si>
  <si>
    <t>250 MW Solar Power Project by Clean Solar Power Jodhpur Pvt. Ltd</t>
  </si>
  <si>
    <t>GS7762</t>
  </si>
  <si>
    <t>27 MWp Solar PV Project by MH Technique Solaire India Private Limited</t>
  </si>
  <si>
    <t>GS7788</t>
  </si>
  <si>
    <t>23.1 MW Wind power project in Telagi, Karnataka</t>
  </si>
  <si>
    <t>GS7792</t>
  </si>
  <si>
    <t xml:space="preserve"> 10 MW Solar Photovoltaic Power Plant in Rajkot, Gujarat (India)</t>
  </si>
  <si>
    <t>GS7793</t>
  </si>
  <si>
    <t>5 MW Solar Photovoltaic based Power Generation in Jodhpur, Rajasthan</t>
  </si>
  <si>
    <t>GS7795</t>
  </si>
  <si>
    <t>Bundled wind power project in the state of Gujarat</t>
  </si>
  <si>
    <t>GS7796</t>
  </si>
  <si>
    <t>15 MW wind power project by Green Infra Wind Energy Assets Ltd</t>
  </si>
  <si>
    <t>GS7797</t>
  </si>
  <si>
    <t>24 MW Wind Energy based Power Generation In Theni, Tamil Nadu</t>
  </si>
  <si>
    <t>GS7798</t>
  </si>
  <si>
    <t>50 MW Solar PV Project by Sembcorp Green Infra Limited</t>
  </si>
  <si>
    <t>GS7799</t>
  </si>
  <si>
    <t>Wind Power Project in Tamil Nadu by Green Infra Renewable Energy Limited (SECI-1)</t>
  </si>
  <si>
    <t>GS7800</t>
  </si>
  <si>
    <t>ANTALYA Solar Power Plant</t>
  </si>
  <si>
    <t>Ayranly  Hydroelectric Power Plant</t>
  </si>
  <si>
    <t>Akres Wind Power Project,Turkey</t>
  </si>
  <si>
    <t>https://registry.goldstandard.org/projects/details/2750</t>
  </si>
  <si>
    <t>https://registry.goldstandard.org/projects/details/2763</t>
  </si>
  <si>
    <t>https://registry.goldstandard.org/projects/details/2764</t>
  </si>
  <si>
    <t>https://registry.goldstandard.org/projects/details/2765</t>
  </si>
  <si>
    <t>https://registry.goldstandard.org/projects/details/2766</t>
  </si>
  <si>
    <t>https://registry.goldstandard.org/projects/details/2775</t>
  </si>
  <si>
    <t>https://registry.goldstandard.org/projects/details/2814</t>
  </si>
  <si>
    <t>https://registry.goldstandard.org/projects/details/2826</t>
  </si>
  <si>
    <t>https://registry.goldstandard.org/projects/details/2841</t>
  </si>
  <si>
    <t>https://registry.goldstandard.org/projects/details/2842</t>
  </si>
  <si>
    <t>https://registry.goldstandard.org/projects/details/2885</t>
  </si>
  <si>
    <t>https://registry.goldstandard.org/projects/details/2886</t>
  </si>
  <si>
    <t>https://registry.goldstandard.org/projects/details/2887</t>
  </si>
  <si>
    <t>https://registry.goldstandard.org/projects/details/2888</t>
  </si>
  <si>
    <t>https://registry.goldstandard.org/projects/details/2889</t>
  </si>
  <si>
    <t>https://registry.goldstandard.org/projects/details/2891</t>
  </si>
  <si>
    <t>https://registry.goldstandard.org/projects/details/2890</t>
  </si>
  <si>
    <t>https://registry.goldstandard.org/projects/details/2892</t>
  </si>
  <si>
    <t>https://registry.goldstandard.org/projects/details/2893</t>
  </si>
  <si>
    <t>https://registry.goldstandard.org/projects/details/2894</t>
  </si>
  <si>
    <t>https://registry.goldstandard.org/projects/details/2895</t>
  </si>
  <si>
    <t>https://registry.goldstandard.org/projects/details/2896</t>
  </si>
  <si>
    <t>https://registry.goldstandard.org/projects/details/2897</t>
  </si>
  <si>
    <t>https://registry.goldstandard.org/projects/details/2898</t>
  </si>
  <si>
    <t>https://registry.goldstandard.org/projects/details/2899</t>
  </si>
  <si>
    <t>https://registry.goldstandard.org/projects/details/2900</t>
  </si>
  <si>
    <t>https://registry.goldstandard.org/projects/details/2901</t>
  </si>
  <si>
    <t>https://registry.goldstandard.org/projects/details/2902</t>
  </si>
  <si>
    <t>https://registry.goldstandard.org/projects/details/2903</t>
  </si>
  <si>
    <t>https://registry.goldstandard.org/projects/details/2904</t>
  </si>
  <si>
    <t>https://registry.goldstandard.org/projects/details/2905</t>
  </si>
  <si>
    <t>https://registry.goldstandard.org/projects/details/2906</t>
  </si>
  <si>
    <t>https://registry.goldstandard.org/projects/details/2907</t>
  </si>
  <si>
    <t>https://registry.goldstandard.org/projects/details/2908</t>
  </si>
  <si>
    <t>https://registry.goldstandard.org/projects/details/2909</t>
  </si>
  <si>
    <t>https://registry.goldstandard.org/projects/details/2910</t>
  </si>
  <si>
    <t>https://registry.goldstandard.org/projects/details/2918</t>
  </si>
  <si>
    <t>https://registry.goldstandard.org/projects/details/2920</t>
  </si>
  <si>
    <t>https://registry.goldstandard.org/projects/details/2933</t>
  </si>
  <si>
    <t>https://registry.goldstandard.org/projects/details/2935</t>
  </si>
  <si>
    <t>https://registry.goldstandard.org/projects/details/2936</t>
  </si>
  <si>
    <t>https://registry.goldstandard.org/projects/details/2937</t>
  </si>
  <si>
    <t>https://registry.goldstandard.org/projects/details/2938</t>
  </si>
  <si>
    <t>https://registry.goldstandard.org/projects/details/2939</t>
  </si>
  <si>
    <t>https://registry.goldstandard.org/projects/details/2940</t>
  </si>
  <si>
    <t>https://registry.goldstandard.org/projects/details/2941</t>
  </si>
  <si>
    <t>https://registry.goldstandard.org/projects/details/2946</t>
  </si>
  <si>
    <t>https://registry.goldstandard.org/projects/details/2947</t>
  </si>
  <si>
    <t>https://registry.goldstandard.org/projects/details/2948</t>
  </si>
  <si>
    <t>https://registry.goldstandard.org/projects/details/2959</t>
  </si>
  <si>
    <t>https://registry.goldstandard.org/projects/details/2966</t>
  </si>
  <si>
    <t>https://registry.goldstandard.org/projects/details/2967</t>
  </si>
  <si>
    <t>https://registry.goldstandard.org/projects/details/2968</t>
  </si>
  <si>
    <t>https://registry.goldstandard.org/projects/details/3017</t>
  </si>
  <si>
    <t>https://registry.goldstandard.org/projects/details/3018</t>
  </si>
  <si>
    <t>https://registry.goldstandard.org/projects/details/3029</t>
  </si>
  <si>
    <t>https://registry.goldstandard.org/projects/details/3030</t>
  </si>
  <si>
    <t>https://registry.goldstandard.org/projects/details/3031</t>
  </si>
  <si>
    <t>https://registry.goldstandard.org/projects/details/3032</t>
  </si>
  <si>
    <t>https://registry.goldstandard.org/projects/details/3047</t>
  </si>
  <si>
    <t>https://registry.goldstandard.org/projects/details/3056</t>
  </si>
  <si>
    <t>https://registry.goldstandard.org/projects/details/3058</t>
  </si>
  <si>
    <t>https://registry.goldstandard.org/projects/details/3059</t>
  </si>
  <si>
    <t>https://registry.goldstandard.org/projects/details/3060</t>
  </si>
  <si>
    <t>https://registry.goldstandard.org/projects/details/3062</t>
  </si>
  <si>
    <t>https://registry.goldstandard.org/projects/details/3078</t>
  </si>
  <si>
    <t>https://registry.goldstandard.org/projects/details/3085</t>
  </si>
  <si>
    <t>https://registry.goldstandard.org/projects/details/3088</t>
  </si>
  <si>
    <t>https://registry.goldstandard.org/projects/details/3089</t>
  </si>
  <si>
    <t>https://registry.goldstandard.org/projects/details/3090</t>
  </si>
  <si>
    <t>https://registry.goldstandard.org/projects/details/3091</t>
  </si>
  <si>
    <t>https://registry.goldstandard.org/projects/details/3092</t>
  </si>
  <si>
    <t>https://registry.goldstandard.org/projects/details/3094</t>
  </si>
  <si>
    <t>https://registry.goldstandard.org/projects/details/3095</t>
  </si>
  <si>
    <t>https://registry.goldstandard.org/projects/details/3096</t>
  </si>
  <si>
    <t>https://registry.goldstandard.org/projects/details/3097</t>
  </si>
  <si>
    <t>https://registry.goldstandard.org/projects/details/3099</t>
  </si>
  <si>
    <t>https://registry.goldstandard.org/projects/details/3100</t>
  </si>
  <si>
    <t>https://registry.goldstandard.org/projects/details/3101</t>
  </si>
  <si>
    <t>https://registry.goldstandard.org/projects/details/3105</t>
  </si>
  <si>
    <t>https://registry.goldstandard.org/projects/details/3106</t>
  </si>
  <si>
    <t>https://registry.goldstandard.org/projects/details/3107</t>
  </si>
  <si>
    <t>https://registry.goldstandard.org/projects/details/3108</t>
  </si>
  <si>
    <t>https://registry.goldstandard.org/projects/details/3109</t>
  </si>
  <si>
    <t>https://registry.goldstandard.org/projects/details/3110</t>
  </si>
  <si>
    <t>https://registry.goldstandard.org/projects/details/3111</t>
  </si>
  <si>
    <t>https://registry.goldstandard.org/projects/details/3112</t>
  </si>
  <si>
    <t>https://registry.goldstandard.org/projects/details/3118</t>
  </si>
  <si>
    <t>https://registry.goldstandard.org/projects/details/3153</t>
  </si>
  <si>
    <t>https://registry.goldstandard.org/projects/details/3154</t>
  </si>
  <si>
    <t>https://registry.goldstandard.org/projects/details/3156</t>
  </si>
  <si>
    <t>https://registry.goldstandard.org/projects/details/3160</t>
  </si>
  <si>
    <t>https://registry.goldstandard.org/projects/details/3161</t>
  </si>
  <si>
    <t>https://registry.goldstandard.org/projects/details/3162</t>
  </si>
  <si>
    <t>https://registry.goldstandard.org/projects/details/3163</t>
  </si>
  <si>
    <t>https://registry.goldstandard.org/projects/details/3164</t>
  </si>
  <si>
    <t>https://registry.goldstandard.org/projects/details/3165</t>
  </si>
  <si>
    <t>https://registry.goldstandard.org/projects/details/3166</t>
  </si>
  <si>
    <t>https://registry.goldstandard.org/projects/details/3167</t>
  </si>
  <si>
    <t>https://registry.goldstandard.org/projects/details/3168</t>
  </si>
  <si>
    <t>https://registry.goldstandard.org/projects/details/3169</t>
  </si>
  <si>
    <t>https://registry.goldstandard.org/projects/details/3170</t>
  </si>
  <si>
    <t>https://registry.goldstandard.org/projects/details/3176</t>
  </si>
  <si>
    <t>https://registry.goldstandard.org/projects/details/3178</t>
  </si>
  <si>
    <t>https://registry.goldstandard.org/projects/details/3179</t>
  </si>
  <si>
    <t>https://registry.goldstandard.org/projects/details/3195</t>
  </si>
  <si>
    <t>https://registry.goldstandard.org/projects/details/3196</t>
  </si>
  <si>
    <t>https://registry.goldstandard.org/projects/details/3197</t>
  </si>
  <si>
    <t>https://registry.goldstandard.org/projects/details/3198</t>
  </si>
  <si>
    <t>https://registry.goldstandard.org/projects/details/3199</t>
  </si>
  <si>
    <t>https://registry.goldstandard.org/projects/details/3200</t>
  </si>
  <si>
    <t>https://registry.goldstandard.org/projects/details/3211</t>
  </si>
  <si>
    <t>https://registry.goldstandard.org/projects/details/3227</t>
  </si>
  <si>
    <t>https://registry.goldstandard.org/projects/details/3228</t>
  </si>
  <si>
    <t>https://registry.goldstandard.org/projects/details/3263</t>
  </si>
  <si>
    <t>https://registry.goldstandard.org/projects/details/3267</t>
  </si>
  <si>
    <t>https://registry.goldstandard.org/projects/details/3268</t>
  </si>
  <si>
    <t>https://registry.goldstandard.org/projects/details/3269</t>
  </si>
  <si>
    <t>https://registry.goldstandard.org/projects/details/3270</t>
  </si>
  <si>
    <t>https://registry.goldstandard.org/projects/details/3271</t>
  </si>
  <si>
    <t>https://registry.goldstandard.org/projects/details/3276</t>
  </si>
  <si>
    <t>https://registry.goldstandard.org/projects/details/3277</t>
  </si>
  <si>
    <t>https://registry.goldstandard.org/projects/details/1004</t>
  </si>
  <si>
    <t>https://registry.goldstandard.org/projects/details/1035</t>
  </si>
  <si>
    <t>https://registry.goldstandard.org/projects/details/1887</t>
  </si>
  <si>
    <t>https://registry.goldstandard.org/projects/details/1979</t>
  </si>
  <si>
    <t>https://registry.goldstandard.org/projects/details/2261</t>
  </si>
  <si>
    <t>https://registry.goldstandard.org/projects/details/2323</t>
  </si>
  <si>
    <t>https://registry.goldstandard.org/projects/details/2412</t>
  </si>
  <si>
    <t>https://registry.goldstandard.org/projects/details/2531</t>
  </si>
  <si>
    <t>https://registry.goldstandard.org/projects/details/2583</t>
  </si>
  <si>
    <t>https://registry.goldstandard.org/projects/details/2584</t>
  </si>
  <si>
    <t>https://registry.goldstandard.org/projects/details/2600</t>
  </si>
  <si>
    <t>https://registry.goldstandard.org/projects/details/2601</t>
  </si>
  <si>
    <t>https://registry.goldstandard.org/projects/details/2606</t>
  </si>
  <si>
    <t>https://registry.goldstandard.org/projects/details/2607</t>
  </si>
  <si>
    <t>https://registry.goldstandard.org/projects/details/2632</t>
  </si>
  <si>
    <t>https://registry.goldstandard.org/projects/details/2636</t>
  </si>
  <si>
    <t>https://registry.goldstandard.org/projects/details/2637</t>
  </si>
  <si>
    <t>https://registry.goldstandard.org/projects/details/2639</t>
  </si>
  <si>
    <t>https://registry.goldstandard.org/projects/details/2640</t>
  </si>
  <si>
    <t>https://registry.goldstandard.org/projects/details/2641</t>
  </si>
  <si>
    <t>https://registry.goldstandard.org/projects/details/2642</t>
  </si>
  <si>
    <t>https://registry.goldstandard.org/projects/details/2643</t>
  </si>
  <si>
    <t>https://registry.goldstandard.org/projects/details/2644</t>
  </si>
  <si>
    <t>International waters</t>
  </si>
  <si>
    <t>VCS Issuances &amp; Retirements</t>
  </si>
  <si>
    <t>Credits by Vintage</t>
  </si>
  <si>
    <t>Voluntary Registry Offsets Database FAQ</t>
  </si>
  <si>
    <t>FAQ &amp; Index</t>
  </si>
  <si>
    <t xml:space="preserve">* Double-click any number in the table to create a new tab with details on all projects included in that row. </t>
  </si>
  <si>
    <t>GS10789</t>
  </si>
  <si>
    <t>GS11070</t>
  </si>
  <si>
    <t>GS11138</t>
  </si>
  <si>
    <t>GS11192</t>
  </si>
  <si>
    <t>GS11193</t>
  </si>
  <si>
    <t>GS11194</t>
  </si>
  <si>
    <t>GS11195</t>
  </si>
  <si>
    <t>GS11196</t>
  </si>
  <si>
    <t>GS11197</t>
  </si>
  <si>
    <t>GS11198</t>
  </si>
  <si>
    <t>GS11199</t>
  </si>
  <si>
    <t>GS11200</t>
  </si>
  <si>
    <t>GS11202</t>
  </si>
  <si>
    <t>GS11204</t>
  </si>
  <si>
    <t>GS11214</t>
  </si>
  <si>
    <t>GS11223</t>
  </si>
  <si>
    <t>GS11227</t>
  </si>
  <si>
    <t>GS11228</t>
  </si>
  <si>
    <t>GS11229</t>
  </si>
  <si>
    <t>GS11230</t>
  </si>
  <si>
    <t>GS11231</t>
  </si>
  <si>
    <t>GS11232</t>
  </si>
  <si>
    <t>GS11233</t>
  </si>
  <si>
    <t>GS11234</t>
  </si>
  <si>
    <t>GS11235</t>
  </si>
  <si>
    <t>GS11236</t>
  </si>
  <si>
    <t>GS11237</t>
  </si>
  <si>
    <t>GS11245</t>
  </si>
  <si>
    <t>GS11251</t>
  </si>
  <si>
    <t>GS11259</t>
  </si>
  <si>
    <t>GS11260</t>
  </si>
  <si>
    <t>GS11261</t>
  </si>
  <si>
    <t>GS11262</t>
  </si>
  <si>
    <t>GS11263</t>
  </si>
  <si>
    <t>GS11264</t>
  </si>
  <si>
    <t>GS11265</t>
  </si>
  <si>
    <t>GS11266</t>
  </si>
  <si>
    <t>GS11267</t>
  </si>
  <si>
    <t>GS11268</t>
  </si>
  <si>
    <t>GS11269</t>
  </si>
  <si>
    <t>GS11270</t>
  </si>
  <si>
    <t>GS11271</t>
  </si>
  <si>
    <t>GS11272</t>
  </si>
  <si>
    <t>GS11273</t>
  </si>
  <si>
    <t>GS11274</t>
  </si>
  <si>
    <t>GS11275</t>
  </si>
  <si>
    <t>GS11276</t>
  </si>
  <si>
    <t>GS11277</t>
  </si>
  <si>
    <t>GS11278</t>
  </si>
  <si>
    <t>GS11279</t>
  </si>
  <si>
    <t>GS11280</t>
  </si>
  <si>
    <t>GS11281</t>
  </si>
  <si>
    <t>GS11282</t>
  </si>
  <si>
    <t>GS11283</t>
  </si>
  <si>
    <t>GS11284</t>
  </si>
  <si>
    <t>GS11285</t>
  </si>
  <si>
    <t>GS11286</t>
  </si>
  <si>
    <t>GS11287</t>
  </si>
  <si>
    <t>GS11288</t>
  </si>
  <si>
    <t>GS11289</t>
  </si>
  <si>
    <t>GS11290</t>
  </si>
  <si>
    <t>GS11291</t>
  </si>
  <si>
    <t>GS11292</t>
  </si>
  <si>
    <t>GS11293</t>
  </si>
  <si>
    <t>GS11294</t>
  </si>
  <si>
    <t>GS11295</t>
  </si>
  <si>
    <t>GS11296</t>
  </si>
  <si>
    <t>GS11297</t>
  </si>
  <si>
    <t>GS11298</t>
  </si>
  <si>
    <t>GS11299</t>
  </si>
  <si>
    <t>GS11300</t>
  </si>
  <si>
    <t>GS11301</t>
  </si>
  <si>
    <t>GS11302</t>
  </si>
  <si>
    <t>GS11303</t>
  </si>
  <si>
    <t>GS11304</t>
  </si>
  <si>
    <t>GS11305</t>
  </si>
  <si>
    <t>GS11306</t>
  </si>
  <si>
    <t>GS11308</t>
  </si>
  <si>
    <t>GS11314</t>
  </si>
  <si>
    <t>GS11333</t>
  </si>
  <si>
    <t>GS11334</t>
  </si>
  <si>
    <t>GS11335</t>
  </si>
  <si>
    <t>GS11336</t>
  </si>
  <si>
    <t>GS11337</t>
  </si>
  <si>
    <t>GS11338</t>
  </si>
  <si>
    <t>GS11357</t>
  </si>
  <si>
    <t>GS11400</t>
  </si>
  <si>
    <t>GS3349</t>
  </si>
  <si>
    <t>GS3556</t>
  </si>
  <si>
    <t>GS7554</t>
  </si>
  <si>
    <t>GS7745</t>
  </si>
  <si>
    <t>https://platform.sustain-cert.com/public-project/1</t>
  </si>
  <si>
    <t>https://platform.sustain-cert.com/public-project/2</t>
  </si>
  <si>
    <t>https://platform.sustain-cert.com/public-project/3</t>
  </si>
  <si>
    <t>https://platform.sustain-cert.com/public-project/4</t>
  </si>
  <si>
    <t>https://platform.sustain-cert.com/public-project/5</t>
  </si>
  <si>
    <t>https://platform.sustain-cert.com/public-project/7</t>
  </si>
  <si>
    <t>https://platform.sustain-cert.com/public-project/8</t>
  </si>
  <si>
    <t>https://platform.sustain-cert.com/public-project/9</t>
  </si>
  <si>
    <t>https://platform.sustain-cert.com/public-project/10</t>
  </si>
  <si>
    <t>https://platform.sustain-cert.com/public-project/11</t>
  </si>
  <si>
    <t>https://platform.sustain-cert.com/public-project/12</t>
  </si>
  <si>
    <t>https://platform.sustain-cert.com/public-project/13</t>
  </si>
  <si>
    <t>https://platform.sustain-cert.com/public-project/14</t>
  </si>
  <si>
    <t>https://platform.sustain-cert.com/public-project/15</t>
  </si>
  <si>
    <t>https://platform.sustain-cert.com/public-project/16</t>
  </si>
  <si>
    <t>https://platform.sustain-cert.com/public-project/17</t>
  </si>
  <si>
    <t>https://platform.sustain-cert.com/public-project/18</t>
  </si>
  <si>
    <t>https://platform.sustain-cert.com/public-project/19</t>
  </si>
  <si>
    <t>https://platform.sustain-cert.com/public-project/20</t>
  </si>
  <si>
    <t>https://platform.sustain-cert.com/public-project/21</t>
  </si>
  <si>
    <t>https://platform.sustain-cert.com/public-project/22</t>
  </si>
  <si>
    <t>https://platform.sustain-cert.com/public-project/23</t>
  </si>
  <si>
    <t>https://platform.sustain-cert.com/public-project/24</t>
  </si>
  <si>
    <t>https://platform.sustain-cert.com/public-project/25</t>
  </si>
  <si>
    <t>https://platform.sustain-cert.com/public-project/1836</t>
  </si>
  <si>
    <t>https://platform.sustain-cert.com/public-project/26</t>
  </si>
  <si>
    <t>https://platform.sustain-cert.com/public-project/27</t>
  </si>
  <si>
    <t>https://platform.sustain-cert.com/public-project/28</t>
  </si>
  <si>
    <t>https://platform.sustain-cert.com/public-project/29</t>
  </si>
  <si>
    <t>https://platform.sustain-cert.com/public-project/30</t>
  </si>
  <si>
    <t>https://platform.sustain-cert.com/public-project/1850</t>
  </si>
  <si>
    <t>https://platform.sustain-cert.com/public-project/31</t>
  </si>
  <si>
    <t>https://platform.sustain-cert.com/public-project/32</t>
  </si>
  <si>
    <t>https://platform.sustain-cert.com/public-project/33</t>
  </si>
  <si>
    <t>https://platform.sustain-cert.com/public-project/34</t>
  </si>
  <si>
    <t>https://platform.sustain-cert.com/public-project/35</t>
  </si>
  <si>
    <t>https://platform.sustain-cert.com/public-project/1871</t>
  </si>
  <si>
    <t>https://platform.sustain-cert.com/public-project/1872</t>
  </si>
  <si>
    <t>https://platform.sustain-cert.com/public-project/36</t>
  </si>
  <si>
    <t>https://platform.sustain-cert.com/public-project/37</t>
  </si>
  <si>
    <t>https://platform.sustain-cert.com/public-project/38</t>
  </si>
  <si>
    <t>https://platform.sustain-cert.com/public-project/1885</t>
  </si>
  <si>
    <t>https://platform.sustain-cert.com/public-project/1886</t>
  </si>
  <si>
    <t>https://platform.sustain-cert.com/public-project/1887</t>
  </si>
  <si>
    <t>https://platform.sustain-cert.com/public-project/39</t>
  </si>
  <si>
    <t>https://platform.sustain-cert.com/public-project/1893</t>
  </si>
  <si>
    <t>https://platform.sustain-cert.com/public-project/40</t>
  </si>
  <si>
    <t>https://platform.sustain-cert.com/public-project/41</t>
  </si>
  <si>
    <t>https://platform.sustain-cert.com/public-project/42</t>
  </si>
  <si>
    <t>https://platform.sustain-cert.com/public-project/1953</t>
  </si>
  <si>
    <t>https://platform.sustain-cert.com/public-project/43</t>
  </si>
  <si>
    <t>https://platform.sustain-cert.com/public-project/44</t>
  </si>
  <si>
    <t>https://platform.sustain-cert.com/public-project/46</t>
  </si>
  <si>
    <t>https://platform.sustain-cert.com/public-project/1409</t>
  </si>
  <si>
    <t>https://platform.sustain-cert.com/public-project/47</t>
  </si>
  <si>
    <t>https://platform.sustain-cert.com/public-project/48</t>
  </si>
  <si>
    <t>https://platform.sustain-cert.com/public-project/49</t>
  </si>
  <si>
    <t>https://platform.sustain-cert.com/public-project/50</t>
  </si>
  <si>
    <t>https://platform.sustain-cert.com/public-project/2059</t>
  </si>
  <si>
    <t>https://platform.sustain-cert.com/public-project/2064</t>
  </si>
  <si>
    <t>https://platform.sustain-cert.com/public-project/2073</t>
  </si>
  <si>
    <t>https://platform.sustain-cert.com/public-project/2074</t>
  </si>
  <si>
    <t>https://platform.sustain-cert.com/public-project/2075</t>
  </si>
  <si>
    <t>https://platform.sustain-cert.com/public-project/2076</t>
  </si>
  <si>
    <t>https://platform.sustain-cert.com/public-project/2077</t>
  </si>
  <si>
    <t>https://platform.sustain-cert.com/public-project/51</t>
  </si>
  <si>
    <t>https://platform.sustain-cert.com/public-project/2078</t>
  </si>
  <si>
    <t>https://platform.sustain-cert.com/public-project/2079</t>
  </si>
  <si>
    <t>https://platform.sustain-cert.com/public-project/2080</t>
  </si>
  <si>
    <t>https://platform.sustain-cert.com/public-project/2081</t>
  </si>
  <si>
    <t>https://platform.sustain-cert.com/public-project/2082</t>
  </si>
  <si>
    <t>https://platform.sustain-cert.com/public-project/2083</t>
  </si>
  <si>
    <t>https://platform.sustain-cert.com/public-project/2084</t>
  </si>
  <si>
    <t>https://platform.sustain-cert.com/public-project/2085</t>
  </si>
  <si>
    <t>https://platform.sustain-cert.com/public-project/2086</t>
  </si>
  <si>
    <t>https://platform.sustain-cert.com/public-project/52</t>
  </si>
  <si>
    <t>https://platform.sustain-cert.com/public-project/2087</t>
  </si>
  <si>
    <t>https://platform.sustain-cert.com/public-project/2088</t>
  </si>
  <si>
    <t>https://platform.sustain-cert.com/public-project/2089</t>
  </si>
  <si>
    <t>https://platform.sustain-cert.com/public-project/2090</t>
  </si>
  <si>
    <t>https://platform.sustain-cert.com/public-project/2091</t>
  </si>
  <si>
    <t>https://platform.sustain-cert.com/public-project/2092</t>
  </si>
  <si>
    <t>https://platform.sustain-cert.com/public-project/2093</t>
  </si>
  <si>
    <t>https://platform.sustain-cert.com/public-project/53</t>
  </si>
  <si>
    <t>https://platform.sustain-cert.com/public-project/54</t>
  </si>
  <si>
    <t>https://platform.sustain-cert.com/public-project/2094</t>
  </si>
  <si>
    <t>https://platform.sustain-cert.com/public-project/2095</t>
  </si>
  <si>
    <t>https://platform.sustain-cert.com/public-project/2096</t>
  </si>
  <si>
    <t>https://platform.sustain-cert.com/public-project/2097</t>
  </si>
  <si>
    <t>https://platform.sustain-cert.com/public-project/2098</t>
  </si>
  <si>
    <t>https://platform.sustain-cert.com/public-project/2099</t>
  </si>
  <si>
    <t>https://platform.sustain-cert.com/public-project/2100</t>
  </si>
  <si>
    <t>https://platform.sustain-cert.com/public-project/2101</t>
  </si>
  <si>
    <t>https://platform.sustain-cert.com/public-project/2102</t>
  </si>
  <si>
    <t>https://platform.sustain-cert.com/public-project/2103</t>
  </si>
  <si>
    <t>https://platform.sustain-cert.com/public-project/55</t>
  </si>
  <si>
    <t>https://platform.sustain-cert.com/public-project/2104</t>
  </si>
  <si>
    <t>https://platform.sustain-cert.com/public-project/2105</t>
  </si>
  <si>
    <t>https://platform.sustain-cert.com/public-project/2106</t>
  </si>
  <si>
    <t>https://platform.sustain-cert.com/public-project/2107</t>
  </si>
  <si>
    <t>https://platform.sustain-cert.com/public-project/2108</t>
  </si>
  <si>
    <t>https://platform.sustain-cert.com/public-project/2109</t>
  </si>
  <si>
    <t>https://platform.sustain-cert.com/public-project/2110</t>
  </si>
  <si>
    <t>https://platform.sustain-cert.com/public-project/2111</t>
  </si>
  <si>
    <t>https://platform.sustain-cert.com/public-project/56</t>
  </si>
  <si>
    <t>https://platform.sustain-cert.com/public-project/2112</t>
  </si>
  <si>
    <t>https://platform.sustain-cert.com/public-project/2113</t>
  </si>
  <si>
    <t>https://platform.sustain-cert.com/public-project/2114</t>
  </si>
  <si>
    <t>https://platform.sustain-cert.com/public-project/2115</t>
  </si>
  <si>
    <t>https://platform.sustain-cert.com/public-project/2116</t>
  </si>
  <si>
    <t>https://platform.sustain-cert.com/public-project/2117</t>
  </si>
  <si>
    <t>https://platform.sustain-cert.com/public-project/2118</t>
  </si>
  <si>
    <t>https://platform.sustain-cert.com/public-project/2119</t>
  </si>
  <si>
    <t>https://platform.sustain-cert.com/public-project/2120</t>
  </si>
  <si>
    <t>https://platform.sustain-cert.com/public-project/2121</t>
  </si>
  <si>
    <t>https://platform.sustain-cert.com/public-project/57</t>
  </si>
  <si>
    <t>https://platform.sustain-cert.com/public-project/2122</t>
  </si>
  <si>
    <t>https://platform.sustain-cert.com/public-project/2123</t>
  </si>
  <si>
    <t>https://platform.sustain-cert.com/public-project/2124</t>
  </si>
  <si>
    <t>https://platform.sustain-cert.com/public-project/58</t>
  </si>
  <si>
    <t>https://platform.sustain-cert.com/public-project/59</t>
  </si>
  <si>
    <t>https://platform.sustain-cert.com/public-project/2126</t>
  </si>
  <si>
    <t>https://platform.sustain-cert.com/public-project/2127</t>
  </si>
  <si>
    <t>https://platform.sustain-cert.com/public-project/2128</t>
  </si>
  <si>
    <t>https://platform.sustain-cert.com/public-project/2129</t>
  </si>
  <si>
    <t>https://platform.sustain-cert.com/public-project/60</t>
  </si>
  <si>
    <t>https://platform.sustain-cert.com/public-project/2130</t>
  </si>
  <si>
    <t>https://platform.sustain-cert.com/public-project/2131</t>
  </si>
  <si>
    <t>https://platform.sustain-cert.com/public-project/2132</t>
  </si>
  <si>
    <t>https://platform.sustain-cert.com/public-project/2133</t>
  </si>
  <si>
    <t>https://platform.sustain-cert.com/public-project/2134</t>
  </si>
  <si>
    <t>https://platform.sustain-cert.com/public-project/2137</t>
  </si>
  <si>
    <t>ECOA_BURN multi-country Clean Cooking Programme</t>
  </si>
  <si>
    <t>https://platform.sustain-cert.com/public-project/2138</t>
  </si>
  <si>
    <t>https://platform.sustain-cert.com/public-project/2139</t>
  </si>
  <si>
    <t>https://platform.sustain-cert.com/public-project/2142</t>
  </si>
  <si>
    <t>https://platform.sustain-cert.com/public-project/2143</t>
  </si>
  <si>
    <t>https://platform.sustain-cert.com/public-project/2144</t>
  </si>
  <si>
    <t>https://platform.sustain-cert.com/public-project/2145</t>
  </si>
  <si>
    <t>https://platform.sustain-cert.com/public-project/2146</t>
  </si>
  <si>
    <t>https://platform.sustain-cert.com/public-project/2147</t>
  </si>
  <si>
    <t>https://platform.sustain-cert.com/public-project/2148</t>
  </si>
  <si>
    <t>https://platform.sustain-cert.com/public-project/2149</t>
  </si>
  <si>
    <t>https://platform.sustain-cert.com/public-project/2150</t>
  </si>
  <si>
    <t>https://platform.sustain-cert.com/public-project/2151</t>
  </si>
  <si>
    <t>https://platform.sustain-cert.com/public-project/2152</t>
  </si>
  <si>
    <t>https://platform.sustain-cert.com/public-project/2153</t>
  </si>
  <si>
    <t>https://platform.sustain-cert.com/public-project/2154</t>
  </si>
  <si>
    <t>https://platform.sustain-cert.com/public-project/2155</t>
  </si>
  <si>
    <t>https://platform.sustain-cert.com/public-project/2156</t>
  </si>
  <si>
    <t>https://platform.sustain-cert.com/public-project/2157</t>
  </si>
  <si>
    <t>https://platform.sustain-cert.com/public-project/2158</t>
  </si>
  <si>
    <t>https://platform.sustain-cert.com/public-project/2159</t>
  </si>
  <si>
    <t>https://platform.sustain-cert.com/public-project/2160</t>
  </si>
  <si>
    <t>https://platform.sustain-cert.com/public-project/2161</t>
  </si>
  <si>
    <t>https://platform.sustain-cert.com/public-project/2162</t>
  </si>
  <si>
    <t>https://platform.sustain-cert.com/public-project/2165</t>
  </si>
  <si>
    <t>https://platform.sustain-cert.com/public-project/61</t>
  </si>
  <si>
    <t>https://platform.sustain-cert.com/public-project/2166</t>
  </si>
  <si>
    <t>https://platform.sustain-cert.com/public-project/2167</t>
  </si>
  <si>
    <t>https://platform.sustain-cert.com/public-project/2168</t>
  </si>
  <si>
    <t>https://platform.sustain-cert.com/public-project/2169</t>
  </si>
  <si>
    <t>https://platform.sustain-cert.com/public-project/2170</t>
  </si>
  <si>
    <t>https://platform.sustain-cert.com/public-project/2171</t>
  </si>
  <si>
    <t>https://platform.sustain-cert.com/public-project/2172</t>
  </si>
  <si>
    <t>https://platform.sustain-cert.com/public-project/2173</t>
  </si>
  <si>
    <t>https://platform.sustain-cert.com/public-project/2174</t>
  </si>
  <si>
    <t>https://platform.sustain-cert.com/public-project/62</t>
  </si>
  <si>
    <t>https://platform.sustain-cert.com/public-project/2175</t>
  </si>
  <si>
    <t>https://platform.sustain-cert.com/public-project/2176</t>
  </si>
  <si>
    <t>https://platform.sustain-cert.com/public-project/2177</t>
  </si>
  <si>
    <t>https://platform.sustain-cert.com/public-project/2178</t>
  </si>
  <si>
    <t>https://platform.sustain-cert.com/public-project/64</t>
  </si>
  <si>
    <t>https://platform.sustain-cert.com/public-project/2179</t>
  </si>
  <si>
    <t>https://platform.sustain-cert.com/public-project/2180</t>
  </si>
  <si>
    <t>https://platform.sustain-cert.com/public-project/2181</t>
  </si>
  <si>
    <t>https://platform.sustain-cert.com/public-project/2182</t>
  </si>
  <si>
    <t>https://platform.sustain-cert.com/public-project/2183</t>
  </si>
  <si>
    <t>https://platform.sustain-cert.com/public-project/2184</t>
  </si>
  <si>
    <t>https://platform.sustain-cert.com/public-project/2185</t>
  </si>
  <si>
    <t>https://platform.sustain-cert.com/public-project/2186</t>
  </si>
  <si>
    <t>https://platform.sustain-cert.com/public-project/2187</t>
  </si>
  <si>
    <t>https://platform.sustain-cert.com/public-project/66</t>
  </si>
  <si>
    <t>https://platform.sustain-cert.com/public-project/2191</t>
  </si>
  <si>
    <t>https://platform.sustain-cert.com/public-project/2192</t>
  </si>
  <si>
    <t>https://platform.sustain-cert.com/public-project/2193</t>
  </si>
  <si>
    <t>https://platform.sustain-cert.com/public-project/2194</t>
  </si>
  <si>
    <t>https://platform.sustain-cert.com/public-project/2195</t>
  </si>
  <si>
    <t>https://platform.sustain-cert.com/public-project/2196</t>
  </si>
  <si>
    <t>https://platform.sustain-cert.com/public-project/2197</t>
  </si>
  <si>
    <t>https://platform.sustain-cert.com/public-project/2200</t>
  </si>
  <si>
    <t>https://platform.sustain-cert.com/public-project/2201</t>
  </si>
  <si>
    <t>https://platform.sustain-cert.com/public-project/2202</t>
  </si>
  <si>
    <t>https://platform.sustain-cert.com/public-project/2203</t>
  </si>
  <si>
    <t>https://platform.sustain-cert.com/public-project/67</t>
  </si>
  <si>
    <t>https://platform.sustain-cert.com/public-project/2204</t>
  </si>
  <si>
    <t>https://platform.sustain-cert.com/public-project/2205</t>
  </si>
  <si>
    <t>https://platform.sustain-cert.com/public-project/2206</t>
  </si>
  <si>
    <t>https://platform.sustain-cert.com/public-project/2207</t>
  </si>
  <si>
    <t>https://platform.sustain-cert.com/public-project/2208</t>
  </si>
  <si>
    <t>https://platform.sustain-cert.com/public-project/2209</t>
  </si>
  <si>
    <t>https://platform.sustain-cert.com/public-project/2210</t>
  </si>
  <si>
    <t>https://platform.sustain-cert.com/public-project/2211</t>
  </si>
  <si>
    <t>https://platform.sustain-cert.com/public-project/2212</t>
  </si>
  <si>
    <t>https://platform.sustain-cert.com/public-project/2213</t>
  </si>
  <si>
    <t>https://platform.sustain-cert.com/public-project/68</t>
  </si>
  <si>
    <t>https://platform.sustain-cert.com/public-project/2214</t>
  </si>
  <si>
    <t>https://platform.sustain-cert.com/public-project/2215</t>
  </si>
  <si>
    <t>https://platform.sustain-cert.com/public-project/2216</t>
  </si>
  <si>
    <t>https://platform.sustain-cert.com/public-project/2217</t>
  </si>
  <si>
    <t>https://platform.sustain-cert.com/public-project/2218</t>
  </si>
  <si>
    <t>https://platform.sustain-cert.com/public-project/2219</t>
  </si>
  <si>
    <t>https://platform.sustain-cert.com/public-project/2220</t>
  </si>
  <si>
    <t>https://platform.sustain-cert.com/public-project/2221</t>
  </si>
  <si>
    <t>https://platform.sustain-cert.com/public-project/2222</t>
  </si>
  <si>
    <t>https://platform.sustain-cert.com/public-project/2223</t>
  </si>
  <si>
    <t>https://registry.goldstandard.org/projects/details/3093</t>
  </si>
  <si>
    <t>https://platform.sustain-cert.com/public-project/69</t>
  </si>
  <si>
    <t>https://platform.sustain-cert.com/public-project/2224</t>
  </si>
  <si>
    <t>https://platform.sustain-cert.com/public-project/2225</t>
  </si>
  <si>
    <t>https://platform.sustain-cert.com/public-project/2226</t>
  </si>
  <si>
    <t>https://platform.sustain-cert.com/public-project/2227</t>
  </si>
  <si>
    <t>https://platform.sustain-cert.com/public-project/2228</t>
  </si>
  <si>
    <t>https://platform.sustain-cert.com/public-project/2229</t>
  </si>
  <si>
    <t>https://platform.sustain-cert.com/public-project/2230</t>
  </si>
  <si>
    <t>https://platform.sustain-cert.com/public-project/2231</t>
  </si>
  <si>
    <t>https://platform.sustain-cert.com/public-project/2232</t>
  </si>
  <si>
    <t>https://platform.sustain-cert.com/public-project/70</t>
  </si>
  <si>
    <t>https://platform.sustain-cert.com/public-project/71</t>
  </si>
  <si>
    <t>https://platform.sustain-cert.com/public-project/72</t>
  </si>
  <si>
    <t>https://platform.sustain-cert.com/public-project/2233</t>
  </si>
  <si>
    <t>https://platform.sustain-cert.com/public-project/73</t>
  </si>
  <si>
    <t>https://platform.sustain-cert.com/public-project/2234</t>
  </si>
  <si>
    <t>https://platform.sustain-cert.com/public-project/2236</t>
  </si>
  <si>
    <t>https://platform.sustain-cert.com/public-project/2237</t>
  </si>
  <si>
    <t>https://platform.sustain-cert.com/public-project/2238</t>
  </si>
  <si>
    <t>https://platform.sustain-cert.com/public-project/2239</t>
  </si>
  <si>
    <t>https://platform.sustain-cert.com/public-project/2240</t>
  </si>
  <si>
    <t>https://platform.sustain-cert.com/public-project/2241</t>
  </si>
  <si>
    <t>https://platform.sustain-cert.com/public-project/2242</t>
  </si>
  <si>
    <t>https://platform.sustain-cert.com/public-project/74</t>
  </si>
  <si>
    <t>https://platform.sustain-cert.com/public-project/2243</t>
  </si>
  <si>
    <t>https://platform.sustain-cert.com/public-project/2244</t>
  </si>
  <si>
    <t>https://platform.sustain-cert.com/public-project/2247</t>
  </si>
  <si>
    <t>https://platform.sustain-cert.com/public-project/2248</t>
  </si>
  <si>
    <t>https://platform.sustain-cert.com/public-project/2249</t>
  </si>
  <si>
    <t>https://platform.sustain-cert.com/public-project/2250</t>
  </si>
  <si>
    <t>https://platform.sustain-cert.com/public-project/2251</t>
  </si>
  <si>
    <t>https://platform.sustain-cert.com/public-project/2252</t>
  </si>
  <si>
    <t>https://platform.sustain-cert.com/public-project/75</t>
  </si>
  <si>
    <t>https://platform.sustain-cert.com/public-project/2253</t>
  </si>
  <si>
    <t>https://platform.sustain-cert.com/public-project/2254</t>
  </si>
  <si>
    <t>https://platform.sustain-cert.com/public-project/2255</t>
  </si>
  <si>
    <t>https://platform.sustain-cert.com/public-project/2257</t>
  </si>
  <si>
    <t>https://platform.sustain-cert.com/public-project/2258</t>
  </si>
  <si>
    <t>https://platform.sustain-cert.com/public-project/2259</t>
  </si>
  <si>
    <t>https://platform.sustain-cert.com/public-project/2260</t>
  </si>
  <si>
    <t>https://platform.sustain-cert.com/public-project/2261</t>
  </si>
  <si>
    <t>https://platform.sustain-cert.com/public-project/2262</t>
  </si>
  <si>
    <t>https://platform.sustain-cert.com/public-project/2263</t>
  </si>
  <si>
    <t>https://platform.sustain-cert.com/public-project/2264</t>
  </si>
  <si>
    <t>https://platform.sustain-cert.com/public-project/2265</t>
  </si>
  <si>
    <t>https://platform.sustain-cert.com/public-project/2266</t>
  </si>
  <si>
    <t>https://platform.sustain-cert.com/public-project/2267</t>
  </si>
  <si>
    <t>https://platform.sustain-cert.com/public-project/2268</t>
  </si>
  <si>
    <t>https://platform.sustain-cert.com/public-project/2269</t>
  </si>
  <si>
    <t>https://platform.sustain-cert.com/public-project/2270</t>
  </si>
  <si>
    <t>https://platform.sustain-cert.com/public-project/2271</t>
  </si>
  <si>
    <t>https://platform.sustain-cert.com/public-project/2272</t>
  </si>
  <si>
    <t>https://platform.sustain-cert.com/public-project/76</t>
  </si>
  <si>
    <t>https://platform.sustain-cert.com/public-project/2273</t>
  </si>
  <si>
    <t>https://platform.sustain-cert.com/public-project/2274</t>
  </si>
  <si>
    <t>https://platform.sustain-cert.com/public-project/2275</t>
  </si>
  <si>
    <t>https://platform.sustain-cert.com/public-project/2276</t>
  </si>
  <si>
    <t>https://platform.sustain-cert.com/public-project/2277</t>
  </si>
  <si>
    <t>https://platform.sustain-cert.com/public-project/2278</t>
  </si>
  <si>
    <t>https://platform.sustain-cert.com/public-project/2279</t>
  </si>
  <si>
    <t>https://registry.goldstandard.org/projects/details/3180</t>
  </si>
  <si>
    <t>https://platform.sustain-cert.com/public-project/2280</t>
  </si>
  <si>
    <t>https://registry.goldstandard.org/projects/details/3181</t>
  </si>
  <si>
    <t>https://platform.sustain-cert.com/public-project/2281</t>
  </si>
  <si>
    <t>https://registry.goldstandard.org/projects/details/3182</t>
  </si>
  <si>
    <t>https://platform.sustain-cert.com/public-project/2282</t>
  </si>
  <si>
    <t>https://registry.goldstandard.org/projects/details/3183</t>
  </si>
  <si>
    <t>https://platform.sustain-cert.com/public-project/77</t>
  </si>
  <si>
    <t>https://platform.sustain-cert.com/public-project/2283</t>
  </si>
  <si>
    <t>https://registry.goldstandard.org/projects/details/3184</t>
  </si>
  <si>
    <t>https://platform.sustain-cert.com/public-project/2284</t>
  </si>
  <si>
    <t>https://registry.goldstandard.org/projects/details/3185</t>
  </si>
  <si>
    <t>https://platform.sustain-cert.com/public-project/2285</t>
  </si>
  <si>
    <t>https://registry.goldstandard.org/projects/details/3186</t>
  </si>
  <si>
    <t>https://platform.sustain-cert.com/public-project/2286</t>
  </si>
  <si>
    <t>https://registry.goldstandard.org/projects/details/3187</t>
  </si>
  <si>
    <t>https://platform.sustain-cert.com/public-project/2287</t>
  </si>
  <si>
    <t>https://registry.goldstandard.org/projects/details/3188</t>
  </si>
  <si>
    <t>https://platform.sustain-cert.com/public-project/2288</t>
  </si>
  <si>
    <t>https://platform.sustain-cert.com/public-project/2289</t>
  </si>
  <si>
    <t>https://registry.goldstandard.org/projects/details/3190</t>
  </si>
  <si>
    <t>https://platform.sustain-cert.com/public-project/2290</t>
  </si>
  <si>
    <t>https://platform.sustain-cert.com/public-project/2291</t>
  </si>
  <si>
    <t>https://platform.sustain-cert.com/public-project/2292</t>
  </si>
  <si>
    <t>https://registry.goldstandard.org/projects/details/3193</t>
  </si>
  <si>
    <t>https://platform.sustain-cert.com/public-project/78</t>
  </si>
  <si>
    <t>https://platform.sustain-cert.com/public-project/2293</t>
  </si>
  <si>
    <t>https://platform.sustain-cert.com/public-project/2294</t>
  </si>
  <si>
    <t>https://platform.sustain-cert.com/public-project/2295</t>
  </si>
  <si>
    <t>https://platform.sustain-cert.com/public-project/2296</t>
  </si>
  <si>
    <t>https://platform.sustain-cert.com/public-project/2297</t>
  </si>
  <si>
    <t>https://platform.sustain-cert.com/public-project/2298</t>
  </si>
  <si>
    <t>https://platform.sustain-cert.com/public-project/2299</t>
  </si>
  <si>
    <t>https://platform.sustain-cert.com/public-project/2300</t>
  </si>
  <si>
    <t>https://platform.sustain-cert.com/public-project/2301</t>
  </si>
  <si>
    <t>https://platform.sustain-cert.com/public-project/2302</t>
  </si>
  <si>
    <t>https://registry.goldstandard.org/projects/details/3203</t>
  </si>
  <si>
    <t>https://platform.sustain-cert.com/public-project/79</t>
  </si>
  <si>
    <t>https://platform.sustain-cert.com/public-project/2303</t>
  </si>
  <si>
    <t>https://platform.sustain-cert.com/public-project/2307</t>
  </si>
  <si>
    <t>https://platform.sustain-cert.com/public-project/80</t>
  </si>
  <si>
    <t>https://platform.sustain-cert.com/public-project/2310</t>
  </si>
  <si>
    <t>https://platform.sustain-cert.com/public-project/2311</t>
  </si>
  <si>
    <t>https://platform.sustain-cert.com/public-project/2312</t>
  </si>
  <si>
    <t>https://platform.sustain-cert.com/public-project/2313</t>
  </si>
  <si>
    <t>https://platform.sustain-cert.com/public-project/2315</t>
  </si>
  <si>
    <t>https://platform.sustain-cert.com/public-project/2316</t>
  </si>
  <si>
    <t>https://platform.sustain-cert.com/public-project/2317</t>
  </si>
  <si>
    <t>https://registry.goldstandard.org/projects/details/3212</t>
  </si>
  <si>
    <t>https://platform.sustain-cert.com/public-project/2318</t>
  </si>
  <si>
    <t>https://platform.sustain-cert.com/public-project/81</t>
  </si>
  <si>
    <t>https://platform.sustain-cert.com/public-project/2319</t>
  </si>
  <si>
    <t>https://platform.sustain-cert.com/public-project/2320</t>
  </si>
  <si>
    <t>https://platform.sustain-cert.com/public-project/2321</t>
  </si>
  <si>
    <t>https://registry.goldstandard.org/projects/details/3216</t>
  </si>
  <si>
    <t>https://platform.sustain-cert.com/public-project/2322</t>
  </si>
  <si>
    <t>https://registry.goldstandard.org/projects/details/3217</t>
  </si>
  <si>
    <t>https://platform.sustain-cert.com/public-project/2323</t>
  </si>
  <si>
    <t>https://registry.goldstandard.org/projects/details/3218</t>
  </si>
  <si>
    <t>https://platform.sustain-cert.com/public-project/2324</t>
  </si>
  <si>
    <t>https://registry.goldstandard.org/projects/details/3219</t>
  </si>
  <si>
    <t>https://platform.sustain-cert.com/public-project/2325</t>
  </si>
  <si>
    <t>https://registry.goldstandard.org/projects/details/3220</t>
  </si>
  <si>
    <t>https://platform.sustain-cert.com/public-project/2326</t>
  </si>
  <si>
    <t>https://registry.goldstandard.org/projects/details/3221</t>
  </si>
  <si>
    <t>https://platform.sustain-cert.com/public-project/2327</t>
  </si>
  <si>
    <t>https://registry.goldstandard.org/projects/details/3222</t>
  </si>
  <si>
    <t>https://platform.sustain-cert.com/public-project/2328</t>
  </si>
  <si>
    <t>https://registry.goldstandard.org/projects/details/3223</t>
  </si>
  <si>
    <t>https://platform.sustain-cert.com/public-project/2329</t>
  </si>
  <si>
    <t>https://registry.goldstandard.org/projects/details/3224</t>
  </si>
  <si>
    <t>https://platform.sustain-cert.com/public-project/2330</t>
  </si>
  <si>
    <t>https://registry.goldstandard.org/projects/details/3225</t>
  </si>
  <si>
    <t>GS1247 VPA 282 Malawi Safe Water Project</t>
  </si>
  <si>
    <t>https://platform.sustain-cert.com/public-project/2331</t>
  </si>
  <si>
    <t>https://registry.goldstandard.org/projects/details/3226</t>
  </si>
  <si>
    <t>GS1247 VPA 283 Malawi Safe Water Project</t>
  </si>
  <si>
    <t>https://platform.sustain-cert.com/public-project/2332</t>
  </si>
  <si>
    <t>GS1247 VPA 284 Malawi Safe Water Project</t>
  </si>
  <si>
    <t>https://platform.sustain-cert.com/public-project/2333</t>
  </si>
  <si>
    <t>GS1247 VPA 285 Malawi Safe Water Project</t>
  </si>
  <si>
    <t>https://platform.sustain-cert.com/public-project/2334</t>
  </si>
  <si>
    <t>GS1247 VPA 286 Malawi Safe Water Project</t>
  </si>
  <si>
    <t>https://platform.sustain-cert.com/public-project/2335</t>
  </si>
  <si>
    <t>https://platform.sustain-cert.com/public-project/2336</t>
  </si>
  <si>
    <t>https://platform.sustain-cert.com/public-project/82</t>
  </si>
  <si>
    <t>https://platform.sustain-cert.com/public-project/2337</t>
  </si>
  <si>
    <t>https://platform.sustain-cert.com/public-project/2338</t>
  </si>
  <si>
    <t>https://platform.sustain-cert.com/public-project/2339</t>
  </si>
  <si>
    <t>https://registry.goldstandard.org/projects/details/3266</t>
  </si>
  <si>
    <t>https://platform.sustain-cert.com/public-project/2340</t>
  </si>
  <si>
    <t>https://platform.sustain-cert.com/public-project/2341</t>
  </si>
  <si>
    <t>https://platform.sustain-cert.com/public-project/2342</t>
  </si>
  <si>
    <t>https://platform.sustain-cert.com/public-project/2343</t>
  </si>
  <si>
    <t>https://platform.sustain-cert.com/public-project/2344</t>
  </si>
  <si>
    <t>https://platform.sustain-cert.com/public-project/2345</t>
  </si>
  <si>
    <t>https://registry.goldstandard.org/projects/details/3272</t>
  </si>
  <si>
    <t>https://platform.sustain-cert.com/public-project/2346</t>
  </si>
  <si>
    <t>https://platform.sustain-cert.com/public-project/83</t>
  </si>
  <si>
    <t>https://platform.sustain-cert.com/public-project/2347</t>
  </si>
  <si>
    <t>https://platform.sustain-cert.com/public-project/2348</t>
  </si>
  <si>
    <t>https://platform.sustain-cert.com/public-project/2349</t>
  </si>
  <si>
    <t>https://platform.sustain-cert.com/public-project/2350</t>
  </si>
  <si>
    <t>https://platform.sustain-cert.com/public-project/2351</t>
  </si>
  <si>
    <t>https://platform.sustain-cert.com/public-project/2352</t>
  </si>
  <si>
    <t>https://platform.sustain-cert.com/public-project/2353</t>
  </si>
  <si>
    <t>https://registry.goldstandard.org/projects/details/3280</t>
  </si>
  <si>
    <t>https://platform.sustain-cert.com/public-project/2354</t>
  </si>
  <si>
    <t>https://registry.goldstandard.org/projects/details/3281</t>
  </si>
  <si>
    <t>https://platform.sustain-cert.com/public-project/2355</t>
  </si>
  <si>
    <t>https://registry.goldstandard.org/projects/details/3282</t>
  </si>
  <si>
    <t>https://platform.sustain-cert.com/public-project/2356</t>
  </si>
  <si>
    <t>https://registry.goldstandard.org/projects/details/3283</t>
  </si>
  <si>
    <t>https://platform.sustain-cert.com/public-project/84</t>
  </si>
  <si>
    <t>https://platform.sustain-cert.com/public-project/2357</t>
  </si>
  <si>
    <t>https://registry.goldstandard.org/projects/details/3284</t>
  </si>
  <si>
    <t>https://platform.sustain-cert.com/public-project/2358</t>
  </si>
  <si>
    <t>https://registry.goldstandard.org/projects/details/3285</t>
  </si>
  <si>
    <t>https://platform.sustain-cert.com/public-project/2359</t>
  </si>
  <si>
    <t>https://registry.goldstandard.org/projects/details/3286</t>
  </si>
  <si>
    <t>https://platform.sustain-cert.com/public-project/2360</t>
  </si>
  <si>
    <t>https://registry.goldstandard.org/projects/details/3287</t>
  </si>
  <si>
    <t>https://platform.sustain-cert.com/public-project/2361</t>
  </si>
  <si>
    <t>https://registry.goldstandard.org/projects/details/3288</t>
  </si>
  <si>
    <t>https://platform.sustain-cert.com/public-project/2362</t>
  </si>
  <si>
    <t>https://registry.goldstandard.org/projects/details/3289</t>
  </si>
  <si>
    <t>https://platform.sustain-cert.com/public-project/2363</t>
  </si>
  <si>
    <t>https://registry.goldstandard.org/projects/details/3290</t>
  </si>
  <si>
    <t>https://platform.sustain-cert.com/public-project/2365</t>
  </si>
  <si>
    <t>https://registry.goldstandard.org/projects/details/3291</t>
  </si>
  <si>
    <t>https://platform.sustain-cert.com/public-project/85</t>
  </si>
  <si>
    <t>https://platform.sustain-cert.com/public-project/86</t>
  </si>
  <si>
    <t>https://platform.sustain-cert.com/public-project/2367</t>
  </si>
  <si>
    <t>https://registry.goldstandard.org/projects/details/3292</t>
  </si>
  <si>
    <t>https://platform.sustain-cert.com/public-project/2368</t>
  </si>
  <si>
    <t>https://registry.goldstandard.org/projects/details/3293</t>
  </si>
  <si>
    <t>https://platform.sustain-cert.com/public-project/2369</t>
  </si>
  <si>
    <t>https://registry.goldstandard.org/projects/details/3294</t>
  </si>
  <si>
    <t>https://platform.sustain-cert.com/public-project/2370</t>
  </si>
  <si>
    <t>https://registry.goldstandard.org/projects/details/3295</t>
  </si>
  <si>
    <t>https://platform.sustain-cert.com/public-project/2371</t>
  </si>
  <si>
    <t>https://registry.goldstandard.org/projects/details/3296</t>
  </si>
  <si>
    <t>National Biodigester Programme Phase IV</t>
  </si>
  <si>
    <t>https://platform.sustain-cert.com/public-project/2372</t>
  </si>
  <si>
    <t>https://registry.goldstandard.org/projects/details/3297</t>
  </si>
  <si>
    <t>https://platform.sustain-cert.com/public-project/2373</t>
  </si>
  <si>
    <t>https://registry.goldstandard.org/projects/details/3298</t>
  </si>
  <si>
    <t>https://platform.sustain-cert.com/public-project/87</t>
  </si>
  <si>
    <t>https://platform.sustain-cert.com/public-project/2374</t>
  </si>
  <si>
    <t>https://registry.goldstandard.org/projects/details/3299</t>
  </si>
  <si>
    <t>https://platform.sustain-cert.com/public-project/2375</t>
  </si>
  <si>
    <t>https://registry.goldstandard.org/projects/details/3300</t>
  </si>
  <si>
    <t>https://platform.sustain-cert.com/public-project/2376</t>
  </si>
  <si>
    <t>https://registry.goldstandard.org/projects/details/3301</t>
  </si>
  <si>
    <t>https://platform.sustain-cert.com/public-project/2378</t>
  </si>
  <si>
    <t>https://registry.goldstandard.org/projects/details/3302</t>
  </si>
  <si>
    <t>https://platform.sustain-cert.com/public-project/2379</t>
  </si>
  <si>
    <t>https://registry.goldstandard.org/projects/details/3303</t>
  </si>
  <si>
    <t>https://platform.sustain-cert.com/public-project/2380</t>
  </si>
  <si>
    <t>https://registry.goldstandard.org/projects/details/3304</t>
  </si>
  <si>
    <t>https://platform.sustain-cert.com/public-project/2384</t>
  </si>
  <si>
    <t>https://registry.goldstandard.org/projects/details/3305</t>
  </si>
  <si>
    <t>https://platform.sustain-cert.com/public-project/2385</t>
  </si>
  <si>
    <t>https://registry.goldstandard.org/projects/details/3306</t>
  </si>
  <si>
    <t>https://platform.sustain-cert.com/public-project/2386</t>
  </si>
  <si>
    <t>https://registry.goldstandard.org/projects/details/3307</t>
  </si>
  <si>
    <t>https://platform.sustain-cert.com/public-project/2387</t>
  </si>
  <si>
    <t>https://registry.goldstandard.org/projects/details/3308</t>
  </si>
  <si>
    <t>https://registry.goldstandard.org/projects/details/3309</t>
  </si>
  <si>
    <t>https://platform.sustain-cert.com/public-project/2388</t>
  </si>
  <si>
    <t>https://registry.goldstandard.org/projects/details/3310</t>
  </si>
  <si>
    <t>https://platform.sustain-cert.com/public-project/2389</t>
  </si>
  <si>
    <t>https://registry.goldstandard.org/projects/details/3311</t>
  </si>
  <si>
    <t>https://platform.sustain-cert.com/public-project/2390</t>
  </si>
  <si>
    <t>https://registry.goldstandard.org/projects/details/3312</t>
  </si>
  <si>
    <t>https://platform.sustain-cert.com/public-project/2394</t>
  </si>
  <si>
    <t>https://registry.goldstandard.org/projects/details/3313</t>
  </si>
  <si>
    <t>https://platform.sustain-cert.com/public-project/2397</t>
  </si>
  <si>
    <t>https://registry.goldstandard.org/projects/details/3314</t>
  </si>
  <si>
    <t>https://platform.sustain-cert.com/public-project/2398</t>
  </si>
  <si>
    <t>https://registry.goldstandard.org/projects/details/3315</t>
  </si>
  <si>
    <t>https://platform.sustain-cert.com/public-project/2399</t>
  </si>
  <si>
    <t>https://registry.goldstandard.org/projects/details/3316</t>
  </si>
  <si>
    <t>https://platform.sustain-cert.com/public-project/1410</t>
  </si>
  <si>
    <t>https://platform.sustain-cert.com/public-project/2403</t>
  </si>
  <si>
    <t>https://registry.goldstandard.org/projects/details/3317</t>
  </si>
  <si>
    <t>https://platform.sustain-cert.com/public-project/2404</t>
  </si>
  <si>
    <t>https://registry.goldstandard.org/projects/details/3318</t>
  </si>
  <si>
    <t>https://platform.sustain-cert.com/public-project/2405</t>
  </si>
  <si>
    <t>https://registry.goldstandard.org/projects/details/3319</t>
  </si>
  <si>
    <t>https://platform.sustain-cert.com/public-project/2406</t>
  </si>
  <si>
    <t>https://registry.goldstandard.org/projects/details/3320</t>
  </si>
  <si>
    <t>https://platform.sustain-cert.com/public-project/2407</t>
  </si>
  <si>
    <t>https://registry.goldstandard.org/projects/details/3321</t>
  </si>
  <si>
    <t>https://platform.sustain-cert.com/public-project/2408</t>
  </si>
  <si>
    <t>https://registry.goldstandard.org/projects/details/3322</t>
  </si>
  <si>
    <t>https://platform.sustain-cert.com/public-project/2409</t>
  </si>
  <si>
    <t>https://registry.goldstandard.org/projects/details/3323</t>
  </si>
  <si>
    <t>https://platform.sustain-cert.com/public-project/2410</t>
  </si>
  <si>
    <t>https://registry.goldstandard.org/projects/details/3324</t>
  </si>
  <si>
    <t>https://platform.sustain-cert.com/public-project/2411</t>
  </si>
  <si>
    <t>https://registry.goldstandard.org/projects/details/3325</t>
  </si>
  <si>
    <t>https://platform.sustain-cert.com/public-project/2412</t>
  </si>
  <si>
    <t>https://registry.goldstandard.org/projects/details/3326</t>
  </si>
  <si>
    <t>https://platform.sustain-cert.com/public-project/2413</t>
  </si>
  <si>
    <t>https://registry.goldstandard.org/projects/details/3327</t>
  </si>
  <si>
    <t>https://platform.sustain-cert.com/public-project/2416</t>
  </si>
  <si>
    <t>https://platform.sustain-cert.com/public-project/90</t>
  </si>
  <si>
    <t>https://platform.sustain-cert.com/public-project/2418</t>
  </si>
  <si>
    <t>https://registry.goldstandard.org/projects/details/3329</t>
  </si>
  <si>
    <t>https://platform.sustain-cert.com/public-project/2419</t>
  </si>
  <si>
    <t>https://platform.sustain-cert.com/public-project/2420</t>
  </si>
  <si>
    <t>https://platform.sustain-cert.com/public-project/2421</t>
  </si>
  <si>
    <t>https://platform.sustain-cert.com/public-project/2422</t>
  </si>
  <si>
    <t>https://platform.sustain-cert.com/public-project/2423</t>
  </si>
  <si>
    <t>https://platform.sustain-cert.com/public-project/2424</t>
  </si>
  <si>
    <t>https://registry.goldstandard.org/projects/details/3335</t>
  </si>
  <si>
    <t>https://platform.sustain-cert.com/public-project/2425</t>
  </si>
  <si>
    <t>https://platform.sustain-cert.com/public-project/2426</t>
  </si>
  <si>
    <t>https://platform.sustain-cert.com/public-project/2427</t>
  </si>
  <si>
    <t>https://platform.sustain-cert.com/public-project/2428</t>
  </si>
  <si>
    <t>BIM Wind Power</t>
  </si>
  <si>
    <t>https://platform.sustain-cert.com/public-project/2430</t>
  </si>
  <si>
    <t>https://platform.sustain-cert.com/public-project/2432</t>
  </si>
  <si>
    <t>https://platform.sustain-cert.com/public-project/2434</t>
  </si>
  <si>
    <t>https://platform.sustain-cert.com/public-project/2435</t>
  </si>
  <si>
    <t>https://platform.sustain-cert.com/public-project/2436</t>
  </si>
  <si>
    <t>https://platform.sustain-cert.com/public-project/2437</t>
  </si>
  <si>
    <t>https://platform.sustain-cert.com/public-project/2438</t>
  </si>
  <si>
    <t>https://platform.sustain-cert.com/public-project/2439</t>
  </si>
  <si>
    <t>Pedro Corto Solar</t>
  </si>
  <si>
    <t>https://platform.sustain-cert.com/public-project/2442</t>
  </si>
  <si>
    <t>https://platform.sustain-cert.com/public-project/91</t>
  </si>
  <si>
    <t>https://platform.sustain-cert.com/public-project/2450</t>
  </si>
  <si>
    <t>BT2 Windfarm</t>
  </si>
  <si>
    <t>https://platform.sustain-cert.com/public-project/2451</t>
  </si>
  <si>
    <t>BioLite Improved Cook stoves Programme - CPA 014 supported by Republic of Korea</t>
  </si>
  <si>
    <t>https://platform.sustain-cert.com/public-project/2455</t>
  </si>
  <si>
    <t>BioLite Improved Cook stoves Programme - CPA 015 supported by Republic of Korea</t>
  </si>
  <si>
    <t>https://platform.sustain-cert.com/public-project/2456</t>
  </si>
  <si>
    <t>BioLite Improved Cook stoves Programme - CPA 016 supported by Republic of Korea</t>
  </si>
  <si>
    <t>https://platform.sustain-cert.com/public-project/2457</t>
  </si>
  <si>
    <t>BioLite Improved Cook stoves Programme - CPA 017 supported by Republic of Korea</t>
  </si>
  <si>
    <t>https://platform.sustain-cert.com/public-project/2458</t>
  </si>
  <si>
    <t>https://registry.goldstandard.org/projects/details/3354</t>
  </si>
  <si>
    <t>BioLite Improved Cook stoves Programme - CPA 018 supported by Republic of Korea</t>
  </si>
  <si>
    <t>https://platform.sustain-cert.com/public-project/2459</t>
  </si>
  <si>
    <t>https://registry.goldstandard.org/projects/details/3355</t>
  </si>
  <si>
    <t>BioLite Improved Cook stoves Programme - CPA 019 supported by Republic of Korea</t>
  </si>
  <si>
    <t>https://platform.sustain-cert.com/public-project/2460</t>
  </si>
  <si>
    <t>https://registry.goldstandard.org/projects/details/3356</t>
  </si>
  <si>
    <t>BioLite Improved Cook stoves Programme - CPA 020 supported by Republic of Korea</t>
  </si>
  <si>
    <t>https://platform.sustain-cert.com/public-project/2461</t>
  </si>
  <si>
    <t>https://registry.goldstandard.org/projects/details/3357</t>
  </si>
  <si>
    <t>BioLite Improved Cook stoves Programme - CPA 021 supported by Republic of Korea</t>
  </si>
  <si>
    <t>https://platform.sustain-cert.com/public-project/2462</t>
  </si>
  <si>
    <t>https://registry.goldstandard.org/projects/details/3358</t>
  </si>
  <si>
    <t>BioLite Improved Cook stoves Programme - CPA 022 supported by Republic of Korea</t>
  </si>
  <si>
    <t>https://platform.sustain-cert.com/public-project/2463</t>
  </si>
  <si>
    <t>https://registry.goldstandard.org/projects/details/3359</t>
  </si>
  <si>
    <t>BioLite Improved Cook stoves Programme - CPA 028 supported by Republic of Korea</t>
  </si>
  <si>
    <t>https://platform.sustain-cert.com/public-project/2464</t>
  </si>
  <si>
    <t>Ia Bang 1 Wind Power</t>
  </si>
  <si>
    <t>Gaia Environment (S) Pte Ltd</t>
  </si>
  <si>
    <t>https://platform.sustain-cert.com/public-project/2465</t>
  </si>
  <si>
    <t>https://platform.sustain-cert.com/public-project/2466</t>
  </si>
  <si>
    <t>https://platform.sustain-cert.com/public-project/2467</t>
  </si>
  <si>
    <t>https://platform.sustain-cert.com/public-project/92</t>
  </si>
  <si>
    <t>https://platform.sustain-cert.com/public-project/2470</t>
  </si>
  <si>
    <t>UpEnergy-Social and Climate Impact Programme- Water filtration Devices VPA-10</t>
  </si>
  <si>
    <t>https://platform.sustain-cert.com/public-project/2473</t>
  </si>
  <si>
    <t>https://platform.sustain-cert.com/public-project/2474</t>
  </si>
  <si>
    <t>Fair Climate Programme for Sustainable Household Energy (PoA) - Fair Climate Programme: Project Exhale - Maharashtra, India (VPA 4)</t>
  </si>
  <si>
    <t>https://platform.sustain-cert.com/public-project/2475</t>
  </si>
  <si>
    <t>https://platform.sustain-cert.com/public-project/2476</t>
  </si>
  <si>
    <t>https://platform.sustain-cert.com/public-project/2477</t>
  </si>
  <si>
    <t>https://platform.sustain-cert.com/public-project/2478</t>
  </si>
  <si>
    <t>Thai Hoa Wind Power Project</t>
  </si>
  <si>
    <t>https://platform.sustain-cert.com/public-project/2479</t>
  </si>
  <si>
    <t>https://platform.sustain-cert.com/public-project/2483</t>
  </si>
  <si>
    <t>https://platform.sustain-cert.com/public-project/2484</t>
  </si>
  <si>
    <t>GS Water Access and WASH Methodology v1.</t>
  </si>
  <si>
    <t>https://platform.sustain-cert.com/public-project/2487</t>
  </si>
  <si>
    <t>https://platform.sustain-cert.com/public-project/2488</t>
  </si>
  <si>
    <t>https://platform.sustain-cert.com/public-project/2489</t>
  </si>
  <si>
    <t>https://platform.sustain-cert.com/public-project/2490</t>
  </si>
  <si>
    <t>https://platform.sustain-cert.com/public-project/2491</t>
  </si>
  <si>
    <t>https://registry.goldstandard.org/projects/details/3378</t>
  </si>
  <si>
    <t>https://platform.sustain-cert.com/public-project/2492</t>
  </si>
  <si>
    <t>https://platform.sustain-cert.com/public-project/2493</t>
  </si>
  <si>
    <t>https://platform.sustain-cert.com/public-project/2494</t>
  </si>
  <si>
    <t>https://platform.sustain-cert.com/public-project/2495</t>
  </si>
  <si>
    <t>https://platform.sustain-cert.com/public-project/2496</t>
  </si>
  <si>
    <t>https://platform.sustain-cert.com/public-project/2497</t>
  </si>
  <si>
    <t>https://platform.sustain-cert.com/public-project/94</t>
  </si>
  <si>
    <t>https://platform.sustain-cert.com/public-project/2498</t>
  </si>
  <si>
    <t>https://platform.sustain-cert.com/public-project/2499</t>
  </si>
  <si>
    <t>https://platform.sustain-cert.com/public-project/2500</t>
  </si>
  <si>
    <t>https://platform.sustain-cert.com/public-project/2501</t>
  </si>
  <si>
    <t>https://platform.sustain-cert.com/public-project/2502</t>
  </si>
  <si>
    <t>https://registry.goldstandard.org/projects/details/3421</t>
  </si>
  <si>
    <t>https://platform.sustain-cert.com/public-project/2503</t>
  </si>
  <si>
    <t>https://platform.sustain-cert.com/public-project/2504</t>
  </si>
  <si>
    <t>https://platform.sustain-cert.com/public-project/2505</t>
  </si>
  <si>
    <t>https://platform.sustain-cert.com/public-project/2506</t>
  </si>
  <si>
    <t>https://platform.sustain-cert.com/public-project/2507</t>
  </si>
  <si>
    <t>https://platform.sustain-cert.com/public-project/95</t>
  </si>
  <si>
    <t>https://platform.sustain-cert.com/public-project/2508</t>
  </si>
  <si>
    <t>https://platform.sustain-cert.com/public-project/2509</t>
  </si>
  <si>
    <t>https://platform.sustain-cert.com/public-project/2510</t>
  </si>
  <si>
    <t>https://platform.sustain-cert.com/public-project/2511</t>
  </si>
  <si>
    <t>https://platform.sustain-cert.com/public-project/2512</t>
  </si>
  <si>
    <t>https://platform.sustain-cert.com/public-project/2513</t>
  </si>
  <si>
    <t>https://platform.sustain-cert.com/public-project/2514</t>
  </si>
  <si>
    <t>https://platform.sustain-cert.com/public-project/2515</t>
  </si>
  <si>
    <t>https://platform.sustain-cert.com/public-project/2516</t>
  </si>
  <si>
    <t>https://platform.sustain-cert.com/public-project/2517</t>
  </si>
  <si>
    <t>https://platform.sustain-cert.com/public-project/2518</t>
  </si>
  <si>
    <t>https://platform.sustain-cert.com/public-project/2519</t>
  </si>
  <si>
    <t>https://platform.sustain-cert.com/public-project/2520</t>
  </si>
  <si>
    <t>https://platform.sustain-cert.com/public-project/2521</t>
  </si>
  <si>
    <t>https://platform.sustain-cert.com/public-project/2522</t>
  </si>
  <si>
    <t>https://platform.sustain-cert.com/public-project/2523</t>
  </si>
  <si>
    <t>https://platform.sustain-cert.com/public-project/2524</t>
  </si>
  <si>
    <t>https://platform.sustain-cert.com/public-project/2525</t>
  </si>
  <si>
    <t>https://platform.sustain-cert.com/public-project/2526</t>
  </si>
  <si>
    <t>https://platform.sustain-cert.com/public-project/2527</t>
  </si>
  <si>
    <t>https://platform.sustain-cert.com/public-project/2528</t>
  </si>
  <si>
    <t>https://platform.sustain-cert.com/public-project/2529</t>
  </si>
  <si>
    <t>https://platform.sustain-cert.com/public-project/2530</t>
  </si>
  <si>
    <t>https://platform.sustain-cert.com/public-project/2531</t>
  </si>
  <si>
    <t>https://platform.sustain-cert.com/public-project/2532</t>
  </si>
  <si>
    <t>https://platform.sustain-cert.com/public-project/2533</t>
  </si>
  <si>
    <t>Improved Cookstove and Safe Water Programme - Nigeria - VPA 48</t>
  </si>
  <si>
    <t>https://platform.sustain-cert.com/public-project/2534</t>
  </si>
  <si>
    <t xml:space="preserve">Healthy cooking initiative for Tea Estate Workers of Nepal </t>
  </si>
  <si>
    <t>https://platform.sustain-cert.com/public-project/2536</t>
  </si>
  <si>
    <t xml:space="preserve"> Hoa Binh 2 Wind Power Project</t>
  </si>
  <si>
    <t>https://platform.sustain-cert.com/public-project/2542</t>
  </si>
  <si>
    <t xml:space="preserve">Swine Farm Animal Manure Management System GHG Mitigation Project in Hubei Province </t>
  </si>
  <si>
    <t>https://platform.sustain-cert.com/public-project/2561</t>
  </si>
  <si>
    <t>Heilongjiang Swine Farm Animal Waste Management System GHG Mitigation Project</t>
  </si>
  <si>
    <t>https://platform.sustain-cert.com/public-project/2562</t>
  </si>
  <si>
    <t>Shuangbaotai Animal Manure Management System GHG Mitigation Project in Guangdong Province</t>
  </si>
  <si>
    <t>https://platform.sustain-cert.com/public-project/2563</t>
  </si>
  <si>
    <t>Shuangbaotai Animal Manure Management System GHG Mitigation Project in Guangxi Province</t>
  </si>
  <si>
    <t>https://platform.sustain-cert.com/public-project/2564</t>
  </si>
  <si>
    <t>Shuangbaotai Animal Manure Management System GHG Mitigation Project in Jiangxi Province</t>
  </si>
  <si>
    <t>https://platform.sustain-cert.com/public-project/2565</t>
  </si>
  <si>
    <t>Shuangbaotai Animal Manure Management System GHG Mitigation Project in Anhui Province</t>
  </si>
  <si>
    <t>https://platform.sustain-cert.com/public-project/2566</t>
  </si>
  <si>
    <t>https://platform.sustain-cert.com/public-project/96</t>
  </si>
  <si>
    <t>CPA # 6 Improved Cooking Stoves for Nigeria</t>
  </si>
  <si>
    <t>https://platform.sustain-cert.com/public-project/2585</t>
  </si>
  <si>
    <t>https://platform.sustain-cert.com/public-project/97</t>
  </si>
  <si>
    <t>https://platform.sustain-cert.com/public-project/98</t>
  </si>
  <si>
    <t>https://platform.sustain-cert.com/public-project/99</t>
  </si>
  <si>
    <t>Fajina Geothermal Based Space Heating System</t>
  </si>
  <si>
    <t>https://platform.sustain-cert.com/public-project/2596</t>
  </si>
  <si>
    <t>https://registry.goldstandard.org/projects/details/3463</t>
  </si>
  <si>
    <t>https://platform.sustain-cert.com/public-project/100</t>
  </si>
  <si>
    <t>https://platform.sustain-cert.com/public-project/101</t>
  </si>
  <si>
    <t>https://platform.sustain-cert.com/public-project/102</t>
  </si>
  <si>
    <t>https://platform.sustain-cert.com/public-project/103</t>
  </si>
  <si>
    <t>https://platform.sustain-cert.com/public-project/104</t>
  </si>
  <si>
    <t>https://platform.sustain-cert.com/public-project/105</t>
  </si>
  <si>
    <t>https://platform.sustain-cert.com/public-project/106</t>
  </si>
  <si>
    <t>https://platform.sustain-cert.com/public-project/107</t>
  </si>
  <si>
    <t>https://platform.sustain-cert.com/public-project/108</t>
  </si>
  <si>
    <t>https://platform.sustain-cert.com/public-project/109</t>
  </si>
  <si>
    <t>https://platform.sustain-cert.com/public-project/110</t>
  </si>
  <si>
    <t>https://platform.sustain-cert.com/public-project/111</t>
  </si>
  <si>
    <t>https://platform.sustain-cert.com/public-project/112</t>
  </si>
  <si>
    <t>https://platform.sustain-cert.com/public-project/113</t>
  </si>
  <si>
    <t>https://platform.sustain-cert.com/public-project/114</t>
  </si>
  <si>
    <t>https://platform.sustain-cert.com/public-project/115</t>
  </si>
  <si>
    <t>https://platform.sustain-cert.com/public-project/116</t>
  </si>
  <si>
    <t>https://platform.sustain-cert.com/public-project/117</t>
  </si>
  <si>
    <t>https://platform.sustain-cert.com/public-project/118</t>
  </si>
  <si>
    <t>https://platform.sustain-cert.com/public-project/119</t>
  </si>
  <si>
    <t>https://platform.sustain-cert.com/public-project/120</t>
  </si>
  <si>
    <t>https://platform.sustain-cert.com/public-project/121</t>
  </si>
  <si>
    <t>https://platform.sustain-cert.com/public-project/122</t>
  </si>
  <si>
    <t>https://platform.sustain-cert.com/public-project/1660</t>
  </si>
  <si>
    <t>https://platform.sustain-cert.com/public-project/123</t>
  </si>
  <si>
    <t>https://platform.sustain-cert.com/public-project/124</t>
  </si>
  <si>
    <t>https://platform.sustain-cert.com/public-project/125</t>
  </si>
  <si>
    <t>https://platform.sustain-cert.com/public-project/1411</t>
  </si>
  <si>
    <t>https://platform.sustain-cert.com/public-project/127</t>
  </si>
  <si>
    <t>https://platform.sustain-cert.com/public-project/128</t>
  </si>
  <si>
    <t>https://platform.sustain-cert.com/public-project/129</t>
  </si>
  <si>
    <t>https://platform.sustain-cert.com/public-project/130</t>
  </si>
  <si>
    <t>https://platform.sustain-cert.com/public-project/131</t>
  </si>
  <si>
    <t>https://platform.sustain-cert.com/public-project/132</t>
  </si>
  <si>
    <t>https://platform.sustain-cert.com/public-project/133</t>
  </si>
  <si>
    <t>https://platform.sustain-cert.com/public-project/1412</t>
  </si>
  <si>
    <t>https://platform.sustain-cert.com/public-project/134</t>
  </si>
  <si>
    <t>https://platform.sustain-cert.com/public-project/1661</t>
  </si>
  <si>
    <t>https://platform.sustain-cert.com/public-project/135</t>
  </si>
  <si>
    <t>https://platform.sustain-cert.com/public-project/136</t>
  </si>
  <si>
    <t>https://platform.sustain-cert.com/public-project/137</t>
  </si>
  <si>
    <t>https://platform.sustain-cert.com/public-project/138</t>
  </si>
  <si>
    <t>https://platform.sustain-cert.com/public-project/139</t>
  </si>
  <si>
    <t>https://platform.sustain-cert.com/public-project/140</t>
  </si>
  <si>
    <t>https://platform.sustain-cert.com/public-project/141</t>
  </si>
  <si>
    <t>https://platform.sustain-cert.com/public-project/142</t>
  </si>
  <si>
    <t>https://platform.sustain-cert.com/public-project/1724</t>
  </si>
  <si>
    <t>https://platform.sustain-cert.com/public-project/1725</t>
  </si>
  <si>
    <t>https://platform.sustain-cert.com/public-project/143</t>
  </si>
  <si>
    <t>https://platform.sustain-cert.com/public-project/144</t>
  </si>
  <si>
    <t>https://platform.sustain-cert.com/public-project/2641</t>
  </si>
  <si>
    <t>https://platform.sustain-cert.com/public-project/2642</t>
  </si>
  <si>
    <t>https://platform.sustain-cert.com/public-project/145</t>
  </si>
  <si>
    <t>https://platform.sustain-cert.com/public-project/147</t>
  </si>
  <si>
    <t>https://platform.sustain-cert.com/public-project/148</t>
  </si>
  <si>
    <t>https://platform.sustain-cert.com/public-project/149</t>
  </si>
  <si>
    <t>https://platform.sustain-cert.com/public-project/150</t>
  </si>
  <si>
    <t>https://platform.sustain-cert.com/public-project/151</t>
  </si>
  <si>
    <t>https://platform.sustain-cert.com/public-project/152</t>
  </si>
  <si>
    <t>https://platform.sustain-cert.com/public-project/153</t>
  </si>
  <si>
    <t>https://platform.sustain-cert.com/public-project/154</t>
  </si>
  <si>
    <t>https://platform.sustain-cert.com/public-project/155</t>
  </si>
  <si>
    <t>https://platform.sustain-cert.com/public-project/156</t>
  </si>
  <si>
    <t>https://platform.sustain-cert.com/public-project/157</t>
  </si>
  <si>
    <t>https://platform.sustain-cert.com/public-project/158</t>
  </si>
  <si>
    <t>https://platform.sustain-cert.com/public-project/159</t>
  </si>
  <si>
    <t>https://platform.sustain-cert.com/public-project/160</t>
  </si>
  <si>
    <t>https://platform.sustain-cert.com/public-project/161</t>
  </si>
  <si>
    <t>https://platform.sustain-cert.com/public-project/162</t>
  </si>
  <si>
    <t>https://platform.sustain-cert.com/public-project/163</t>
  </si>
  <si>
    <t>https://platform.sustain-cert.com/public-project/164</t>
  </si>
  <si>
    <t>https://platform.sustain-cert.com/public-project/165</t>
  </si>
  <si>
    <t>https://platform.sustain-cert.com/public-project/1662</t>
  </si>
  <si>
    <t>https://platform.sustain-cert.com/public-project/166</t>
  </si>
  <si>
    <t>https://platform.sustain-cert.com/public-project/168</t>
  </si>
  <si>
    <t>https://platform.sustain-cert.com/public-project/169</t>
  </si>
  <si>
    <t>https://platform.sustain-cert.com/public-project/170</t>
  </si>
  <si>
    <t>https://platform.sustain-cert.com/public-project/171</t>
  </si>
  <si>
    <t>https://platform.sustain-cert.com/public-project/172</t>
  </si>
  <si>
    <t>https://platform.sustain-cert.com/public-project/175</t>
  </si>
  <si>
    <t>https://platform.sustain-cert.com/public-project/176</t>
  </si>
  <si>
    <t>https://platform.sustain-cert.com/public-project/177</t>
  </si>
  <si>
    <t>https://platform.sustain-cert.com/public-project/178</t>
  </si>
  <si>
    <t>https://platform.sustain-cert.com/public-project/179</t>
  </si>
  <si>
    <t>https://platform.sustain-cert.com/public-project/180</t>
  </si>
  <si>
    <t>https://platform.sustain-cert.com/public-project/1413</t>
  </si>
  <si>
    <t>https://platform.sustain-cert.com/public-project/181</t>
  </si>
  <si>
    <t>https://platform.sustain-cert.com/public-project/182</t>
  </si>
  <si>
    <t>https://platform.sustain-cert.com/public-project/183</t>
  </si>
  <si>
    <t>https://platform.sustain-cert.com/public-project/184</t>
  </si>
  <si>
    <t>https://platform.sustain-cert.com/public-project/185</t>
  </si>
  <si>
    <t>https://platform.sustain-cert.com/public-project/186</t>
  </si>
  <si>
    <t>https://platform.sustain-cert.com/public-project/187</t>
  </si>
  <si>
    <t>https://platform.sustain-cert.com/public-project/188</t>
  </si>
  <si>
    <t>https://platform.sustain-cert.com/public-project/189</t>
  </si>
  <si>
    <t>https://platform.sustain-cert.com/public-project/190</t>
  </si>
  <si>
    <t>https://platform.sustain-cert.com/public-project/191</t>
  </si>
  <si>
    <t>https://platform.sustain-cert.com/public-project/192</t>
  </si>
  <si>
    <t>https://platform.sustain-cert.com/public-project/193</t>
  </si>
  <si>
    <t>https://platform.sustain-cert.com/public-project/194</t>
  </si>
  <si>
    <t>https://platform.sustain-cert.com/public-project/195</t>
  </si>
  <si>
    <t>https://platform.sustain-cert.com/public-project/196</t>
  </si>
  <si>
    <t>https://platform.sustain-cert.com/public-project/197</t>
  </si>
  <si>
    <t>https://platform.sustain-cert.com/public-project/198</t>
  </si>
  <si>
    <t>https://platform.sustain-cert.com/public-project/199</t>
  </si>
  <si>
    <t>https://platform.sustain-cert.com/public-project/200</t>
  </si>
  <si>
    <t>https://platform.sustain-cert.com/public-project/201</t>
  </si>
  <si>
    <t>https://platform.sustain-cert.com/public-project/202</t>
  </si>
  <si>
    <t>https://platform.sustain-cert.com/public-project/203</t>
  </si>
  <si>
    <t>https://platform.sustain-cert.com/public-project/204</t>
  </si>
  <si>
    <t>https://platform.sustain-cert.com/public-project/205</t>
  </si>
  <si>
    <t>https://platform.sustain-cert.com/public-project/206</t>
  </si>
  <si>
    <t>https://platform.sustain-cert.com/public-project/207</t>
  </si>
  <si>
    <t>https://platform.sustain-cert.com/public-project/208</t>
  </si>
  <si>
    <t>https://platform.sustain-cert.com/public-project/1414</t>
  </si>
  <si>
    <t>https://platform.sustain-cert.com/public-project/210</t>
  </si>
  <si>
    <t>https://platform.sustain-cert.com/public-project/211</t>
  </si>
  <si>
    <t>https://platform.sustain-cert.com/public-project/212</t>
  </si>
  <si>
    <t>https://platform.sustain-cert.com/public-project/213</t>
  </si>
  <si>
    <t>https://platform.sustain-cert.com/public-project/214</t>
  </si>
  <si>
    <t>https://platform.sustain-cert.com/public-project/216</t>
  </si>
  <si>
    <t>https://platform.sustain-cert.com/public-project/217</t>
  </si>
  <si>
    <t>https://platform.sustain-cert.com/public-project/219</t>
  </si>
  <si>
    <t>https://platform.sustain-cert.com/public-project/220</t>
  </si>
  <si>
    <t>https://platform.sustain-cert.com/public-project/221</t>
  </si>
  <si>
    <t>https://platform.sustain-cert.com/public-project/222</t>
  </si>
  <si>
    <t>https://platform.sustain-cert.com/public-project/223</t>
  </si>
  <si>
    <t>https://platform.sustain-cert.com/public-project/224</t>
  </si>
  <si>
    <t>https://platform.sustain-cert.com/public-project/225</t>
  </si>
  <si>
    <t>https://platform.sustain-cert.com/public-project/227</t>
  </si>
  <si>
    <t>https://platform.sustain-cert.com/public-project/228</t>
  </si>
  <si>
    <t>https://platform.sustain-cert.com/public-project/229</t>
  </si>
  <si>
    <t>https://platform.sustain-cert.com/public-project/230</t>
  </si>
  <si>
    <t>https://platform.sustain-cert.com/public-project/231</t>
  </si>
  <si>
    <t>https://platform.sustain-cert.com/public-project/232</t>
  </si>
  <si>
    <t>https://platform.sustain-cert.com/public-project/233</t>
  </si>
  <si>
    <t>https://platform.sustain-cert.com/public-project/234</t>
  </si>
  <si>
    <t>https://platform.sustain-cert.com/public-project/235</t>
  </si>
  <si>
    <t>https://platform.sustain-cert.com/public-project/236</t>
  </si>
  <si>
    <t>https://platform.sustain-cert.com/public-project/237</t>
  </si>
  <si>
    <t>https://platform.sustain-cert.com/public-project/238</t>
  </si>
  <si>
    <t>https://platform.sustain-cert.com/public-project/239</t>
  </si>
  <si>
    <t>https://platform.sustain-cert.com/public-project/240</t>
  </si>
  <si>
    <t>https://platform.sustain-cert.com/public-project/241</t>
  </si>
  <si>
    <t>https://platform.sustain-cert.com/public-project/244</t>
  </si>
  <si>
    <t>https://platform.sustain-cert.com/public-project/245</t>
  </si>
  <si>
    <t>https://platform.sustain-cert.com/public-project/246</t>
  </si>
  <si>
    <t>https://platform.sustain-cert.com/public-project/247</t>
  </si>
  <si>
    <t>https://platform.sustain-cert.com/public-project/248</t>
  </si>
  <si>
    <t>https://platform.sustain-cert.com/public-project/249</t>
  </si>
  <si>
    <t>https://platform.sustain-cert.com/public-project/250</t>
  </si>
  <si>
    <t>https://platform.sustain-cert.com/public-project/251</t>
  </si>
  <si>
    <t>Numerco</t>
  </si>
  <si>
    <t>https://platform.sustain-cert.com/public-project/252</t>
  </si>
  <si>
    <t>https://platform.sustain-cert.com/public-project/253</t>
  </si>
  <si>
    <t>https://platform.sustain-cert.com/public-project/254</t>
  </si>
  <si>
    <t>https://platform.sustain-cert.com/public-project/255</t>
  </si>
  <si>
    <t>https://platform.sustain-cert.com/public-project/256</t>
  </si>
  <si>
    <t>https://platform.sustain-cert.com/public-project/257</t>
  </si>
  <si>
    <t>https://platform.sustain-cert.com/public-project/258</t>
  </si>
  <si>
    <t>https://platform.sustain-cert.com/public-project/259</t>
  </si>
  <si>
    <t>https://platform.sustain-cert.com/public-project/260</t>
  </si>
  <si>
    <t>https://platform.sustain-cert.com/public-project/261</t>
  </si>
  <si>
    <t>https://platform.sustain-cert.com/public-project/262</t>
  </si>
  <si>
    <t>https://platform.sustain-cert.com/public-project/263</t>
  </si>
  <si>
    <t>https://platform.sustain-cert.com/public-project/264</t>
  </si>
  <si>
    <t>https://platform.sustain-cert.com/public-project/265</t>
  </si>
  <si>
    <t>https://platform.sustain-cert.com/public-project/266</t>
  </si>
  <si>
    <t>https://platform.sustain-cert.com/public-project/267</t>
  </si>
  <si>
    <t>https://platform.sustain-cert.com/public-project/268</t>
  </si>
  <si>
    <t>https://platform.sustain-cert.com/public-project/269</t>
  </si>
  <si>
    <t>https://platform.sustain-cert.com/public-project/270</t>
  </si>
  <si>
    <t>https://platform.sustain-cert.com/public-project/271</t>
  </si>
  <si>
    <t>https://platform.sustain-cert.com/public-project/272</t>
  </si>
  <si>
    <t>https://platform.sustain-cert.com/public-project/273</t>
  </si>
  <si>
    <t>https://platform.sustain-cert.com/public-project/274</t>
  </si>
  <si>
    <t>https://platform.sustain-cert.com/public-project/275</t>
  </si>
  <si>
    <t>https://platform.sustain-cert.com/public-project/276</t>
  </si>
  <si>
    <t>https://platform.sustain-cert.com/public-project/277</t>
  </si>
  <si>
    <t>https://platform.sustain-cert.com/public-project/278</t>
  </si>
  <si>
    <t>https://platform.sustain-cert.com/public-project/279</t>
  </si>
  <si>
    <t>https://platform.sustain-cert.com/public-project/280</t>
  </si>
  <si>
    <t>https://platform.sustain-cert.com/public-project/281</t>
  </si>
  <si>
    <t>https://platform.sustain-cert.com/public-project/282</t>
  </si>
  <si>
    <t>https://platform.sustain-cert.com/public-project/283</t>
  </si>
  <si>
    <t>https://platform.sustain-cert.com/public-project/284</t>
  </si>
  <si>
    <t>https://platform.sustain-cert.com/public-project/285</t>
  </si>
  <si>
    <t>https://platform.sustain-cert.com/public-project/286</t>
  </si>
  <si>
    <t>https://platform.sustain-cert.com/public-project/287</t>
  </si>
  <si>
    <t>https://platform.sustain-cert.com/public-project/288</t>
  </si>
  <si>
    <t>https://platform.sustain-cert.com/public-project/289</t>
  </si>
  <si>
    <t>https://platform.sustain-cert.com/public-project/290</t>
  </si>
  <si>
    <t>https://platform.sustain-cert.com/public-project/291</t>
  </si>
  <si>
    <t>https://platform.sustain-cert.com/public-project/292</t>
  </si>
  <si>
    <t>https://platform.sustain-cert.com/public-project/293</t>
  </si>
  <si>
    <t>https://platform.sustain-cert.com/public-project/294</t>
  </si>
  <si>
    <t>https://platform.sustain-cert.com/public-project/295</t>
  </si>
  <si>
    <t>https://platform.sustain-cert.com/public-project/296</t>
  </si>
  <si>
    <t>https://platform.sustain-cert.com/public-project/297</t>
  </si>
  <si>
    <t>https://platform.sustain-cert.com/public-project/298</t>
  </si>
  <si>
    <t>https://platform.sustain-cert.com/public-project/299</t>
  </si>
  <si>
    <t>https://platform.sustain-cert.com/public-project/300</t>
  </si>
  <si>
    <t>https://platform.sustain-cert.com/public-project/301</t>
  </si>
  <si>
    <t>https://platform.sustain-cert.com/public-project/302</t>
  </si>
  <si>
    <t>https://platform.sustain-cert.com/public-project/303</t>
  </si>
  <si>
    <t>https://platform.sustain-cert.com/public-project/304</t>
  </si>
  <si>
    <t>https://platform.sustain-cert.com/public-project/305</t>
  </si>
  <si>
    <t>https://platform.sustain-cert.com/public-project/306</t>
  </si>
  <si>
    <t>https://platform.sustain-cert.com/public-project/307</t>
  </si>
  <si>
    <t>https://platform.sustain-cert.com/public-project/308</t>
  </si>
  <si>
    <t>https://platform.sustain-cert.com/public-project/1415</t>
  </si>
  <si>
    <t>https://platform.sustain-cert.com/public-project/1416</t>
  </si>
  <si>
    <t>https://platform.sustain-cert.com/public-project/309</t>
  </si>
  <si>
    <t>https://platform.sustain-cert.com/public-project/310</t>
  </si>
  <si>
    <t>https://platform.sustain-cert.com/public-project/311</t>
  </si>
  <si>
    <t>https://platform.sustain-cert.com/public-project/312</t>
  </si>
  <si>
    <t>https://platform.sustain-cert.com/public-project/313</t>
  </si>
  <si>
    <t>https://platform.sustain-cert.com/public-project/314</t>
  </si>
  <si>
    <t>https://platform.sustain-cert.com/public-project/315</t>
  </si>
  <si>
    <t>https://platform.sustain-cert.com/public-project/316</t>
  </si>
  <si>
    <t>https://platform.sustain-cert.com/public-project/317</t>
  </si>
  <si>
    <t>https://platform.sustain-cert.com/public-project/318</t>
  </si>
  <si>
    <t>https://platform.sustain-cert.com/public-project/319</t>
  </si>
  <si>
    <t>https://platform.sustain-cert.com/public-project/320</t>
  </si>
  <si>
    <t>https://platform.sustain-cert.com/public-project/1417</t>
  </si>
  <si>
    <t>https://platform.sustain-cert.com/public-project/1418</t>
  </si>
  <si>
    <t>https://platform.sustain-cert.com/public-project/321</t>
  </si>
  <si>
    <t>https://platform.sustain-cert.com/public-project/322</t>
  </si>
  <si>
    <t>https://platform.sustain-cert.com/public-project/323</t>
  </si>
  <si>
    <t>https://platform.sustain-cert.com/public-project/324</t>
  </si>
  <si>
    <t>https://platform.sustain-cert.com/public-project/325</t>
  </si>
  <si>
    <t>https://platform.sustain-cert.com/public-project/326</t>
  </si>
  <si>
    <t>https://registry.goldstandard.org/projects/details/1340</t>
  </si>
  <si>
    <t>https://platform.sustain-cert.com/public-project/327</t>
  </si>
  <si>
    <t>https://platform.sustain-cert.com/public-project/328</t>
  </si>
  <si>
    <t>https://platform.sustain-cert.com/public-project/329</t>
  </si>
  <si>
    <t>https://platform.sustain-cert.com/public-project/330</t>
  </si>
  <si>
    <t>https://platform.sustain-cert.com/public-project/331</t>
  </si>
  <si>
    <t>https://platform.sustain-cert.com/public-project/332</t>
  </si>
  <si>
    <t>https://platform.sustain-cert.com/public-project/333</t>
  </si>
  <si>
    <t>https://platform.sustain-cert.com/public-project/334</t>
  </si>
  <si>
    <t>https://platform.sustain-cert.com/public-project/335</t>
  </si>
  <si>
    <t>https://platform.sustain-cert.com/public-project/336</t>
  </si>
  <si>
    <t>https://platform.sustain-cert.com/public-project/337</t>
  </si>
  <si>
    <t>https://platform.sustain-cert.com/public-project/1420</t>
  </si>
  <si>
    <t>https://platform.sustain-cert.com/public-project/1421</t>
  </si>
  <si>
    <t>https://platform.sustain-cert.com/public-project/338</t>
  </si>
  <si>
    <t>https://platform.sustain-cert.com/public-project/339</t>
  </si>
  <si>
    <t>https://platform.sustain-cert.com/public-project/340</t>
  </si>
  <si>
    <t>https://platform.sustain-cert.com/public-project/341</t>
  </si>
  <si>
    <t>https://platform.sustain-cert.com/public-project/342</t>
  </si>
  <si>
    <t>https://platform.sustain-cert.com/public-project/343</t>
  </si>
  <si>
    <t>https://platform.sustain-cert.com/public-project/344</t>
  </si>
  <si>
    <t>https://platform.sustain-cert.com/public-project/345</t>
  </si>
  <si>
    <t>https://platform.sustain-cert.com/public-project/346</t>
  </si>
  <si>
    <t>https://platform.sustain-cert.com/public-project/347</t>
  </si>
  <si>
    <t>https://platform.sustain-cert.com/public-project/348</t>
  </si>
  <si>
    <t>https://platform.sustain-cert.com/public-project/349</t>
  </si>
  <si>
    <t>https://platform.sustain-cert.com/public-project/350</t>
  </si>
  <si>
    <t>https://platform.sustain-cert.com/public-project/351</t>
  </si>
  <si>
    <t>https://platform.sustain-cert.com/public-project/352</t>
  </si>
  <si>
    <t>https://platform.sustain-cert.com/public-project/353</t>
  </si>
  <si>
    <t>https://platform.sustain-cert.com/public-project/355</t>
  </si>
  <si>
    <t>https://platform.sustain-cert.com/public-project/356</t>
  </si>
  <si>
    <t>https://platform.sustain-cert.com/public-project/358</t>
  </si>
  <si>
    <t>https://platform.sustain-cert.com/public-project/359</t>
  </si>
  <si>
    <t>https://platform.sustain-cert.com/public-project/360</t>
  </si>
  <si>
    <t>https://platform.sustain-cert.com/public-project/361</t>
  </si>
  <si>
    <t>https://platform.sustain-cert.com/public-project/362</t>
  </si>
  <si>
    <t>https://platform.sustain-cert.com/public-project/363</t>
  </si>
  <si>
    <t>https://platform.sustain-cert.com/public-project/364</t>
  </si>
  <si>
    <t>https://platform.sustain-cert.com/public-project/365</t>
  </si>
  <si>
    <t>https://platform.sustain-cert.com/public-project/366</t>
  </si>
  <si>
    <t>https://platform.sustain-cert.com/public-project/367</t>
  </si>
  <si>
    <t>https://platform.sustain-cert.com/public-project/368</t>
  </si>
  <si>
    <t>https://platform.sustain-cert.com/public-project/369</t>
  </si>
  <si>
    <t>https://platform.sustain-cert.com/public-project/370</t>
  </si>
  <si>
    <t>https://platform.sustain-cert.com/public-project/371</t>
  </si>
  <si>
    <t>https://platform.sustain-cert.com/public-project/372</t>
  </si>
  <si>
    <t>https://platform.sustain-cert.com/public-project/373</t>
  </si>
  <si>
    <t>https://platform.sustain-cert.com/public-project/1422</t>
  </si>
  <si>
    <t>https://platform.sustain-cert.com/public-project/374</t>
  </si>
  <si>
    <t>https://platform.sustain-cert.com/public-project/375</t>
  </si>
  <si>
    <t>https://platform.sustain-cert.com/public-project/376</t>
  </si>
  <si>
    <t>https://platform.sustain-cert.com/public-project/378</t>
  </si>
  <si>
    <t>https://platform.sustain-cert.com/public-project/379</t>
  </si>
  <si>
    <t>https://platform.sustain-cert.com/public-project/380</t>
  </si>
  <si>
    <t>https://platform.sustain-cert.com/public-project/381</t>
  </si>
  <si>
    <t>https://platform.sustain-cert.com/public-project/382</t>
  </si>
  <si>
    <t>https://platform.sustain-cert.com/public-project/384</t>
  </si>
  <si>
    <t>https://platform.sustain-cert.com/public-project/385</t>
  </si>
  <si>
    <t>https://platform.sustain-cert.com/public-project/386</t>
  </si>
  <si>
    <t>https://platform.sustain-cert.com/public-project/1423</t>
  </si>
  <si>
    <t>https://platform.sustain-cert.com/public-project/1424</t>
  </si>
  <si>
    <t>https://platform.sustain-cert.com/public-project/387</t>
  </si>
  <si>
    <t>https://platform.sustain-cert.com/public-project/388</t>
  </si>
  <si>
    <t>https://platform.sustain-cert.com/public-project/389</t>
  </si>
  <si>
    <t>https://platform.sustain-cert.com/public-project/390</t>
  </si>
  <si>
    <t>https://platform.sustain-cert.com/public-project/391</t>
  </si>
  <si>
    <t>https://platform.sustain-cert.com/public-project/392</t>
  </si>
  <si>
    <t>https://platform.sustain-cert.com/public-project/1425</t>
  </si>
  <si>
    <t>https://platform.sustain-cert.com/public-project/393</t>
  </si>
  <si>
    <t>https://platform.sustain-cert.com/public-project/1426</t>
  </si>
  <si>
    <t>https://platform.sustain-cert.com/public-project/1427</t>
  </si>
  <si>
    <t>https://platform.sustain-cert.com/public-project/394</t>
  </si>
  <si>
    <t>https://platform.sustain-cert.com/public-project/395</t>
  </si>
  <si>
    <t>https://platform.sustain-cert.com/public-project/397</t>
  </si>
  <si>
    <t>https://platform.sustain-cert.com/public-project/399</t>
  </si>
  <si>
    <t>https://platform.sustain-cert.com/public-project/1429</t>
  </si>
  <si>
    <t>https://platform.sustain-cert.com/public-project/400</t>
  </si>
  <si>
    <t>https://platform.sustain-cert.com/public-project/401</t>
  </si>
  <si>
    <t>https://platform.sustain-cert.com/public-project/1430</t>
  </si>
  <si>
    <t>https://platform.sustain-cert.com/public-project/402</t>
  </si>
  <si>
    <t>https://platform.sustain-cert.com/public-project/403</t>
  </si>
  <si>
    <t>https://platform.sustain-cert.com/public-project/404</t>
  </si>
  <si>
    <t>https://platform.sustain-cert.com/public-project/405</t>
  </si>
  <si>
    <t>https://platform.sustain-cert.com/public-project/406</t>
  </si>
  <si>
    <t>https://platform.sustain-cert.com/public-project/407</t>
  </si>
  <si>
    <t>https://platform.sustain-cert.com/public-project/408</t>
  </si>
  <si>
    <t>https://platform.sustain-cert.com/public-project/409</t>
  </si>
  <si>
    <t>https://platform.sustain-cert.com/public-project/410</t>
  </si>
  <si>
    <t>https://platform.sustain-cert.com/public-project/411</t>
  </si>
  <si>
    <t>https://platform.sustain-cert.com/public-project/412</t>
  </si>
  <si>
    <t>https://platform.sustain-cert.com/public-project/413</t>
  </si>
  <si>
    <t>https://platform.sustain-cert.com/public-project/414</t>
  </si>
  <si>
    <t>https://platform.sustain-cert.com/public-project/415</t>
  </si>
  <si>
    <t>https://platform.sustain-cert.com/public-project/416</t>
  </si>
  <si>
    <t>https://platform.sustain-cert.com/public-project/417</t>
  </si>
  <si>
    <t>https://platform.sustain-cert.com/public-project/1431</t>
  </si>
  <si>
    <t>https://platform.sustain-cert.com/public-project/1432</t>
  </si>
  <si>
    <t>https://platform.sustain-cert.com/public-project/419</t>
  </si>
  <si>
    <t>https://platform.sustain-cert.com/public-project/1433</t>
  </si>
  <si>
    <t>https://platform.sustain-cert.com/public-project/1434</t>
  </si>
  <si>
    <t>https://platform.sustain-cert.com/public-project/421</t>
  </si>
  <si>
    <t>https://platform.sustain-cert.com/public-project/422</t>
  </si>
  <si>
    <t>https://platform.sustain-cert.com/public-project/423</t>
  </si>
  <si>
    <t>https://platform.sustain-cert.com/public-project/424</t>
  </si>
  <si>
    <t>https://platform.sustain-cert.com/public-project/425</t>
  </si>
  <si>
    <t>https://platform.sustain-cert.com/public-project/426</t>
  </si>
  <si>
    <t>https://platform.sustain-cert.com/public-project/427</t>
  </si>
  <si>
    <t>https://platform.sustain-cert.com/public-project/428</t>
  </si>
  <si>
    <t>https://platform.sustain-cert.com/public-project/429</t>
  </si>
  <si>
    <t>https://platform.sustain-cert.com/public-project/430</t>
  </si>
  <si>
    <t>https://platform.sustain-cert.com/public-project/431</t>
  </si>
  <si>
    <t>https://platform.sustain-cert.com/public-project/432</t>
  </si>
  <si>
    <t>https://platform.sustain-cert.com/public-project/433</t>
  </si>
  <si>
    <t>https://platform.sustain-cert.com/public-project/434</t>
  </si>
  <si>
    <t>https://platform.sustain-cert.com/public-project/435</t>
  </si>
  <si>
    <t>https://platform.sustain-cert.com/public-project/436</t>
  </si>
  <si>
    <t>https://platform.sustain-cert.com/public-project/437</t>
  </si>
  <si>
    <t>https://platform.sustain-cert.com/public-project/438</t>
  </si>
  <si>
    <t>https://platform.sustain-cert.com/public-project/439</t>
  </si>
  <si>
    <t>https://platform.sustain-cert.com/public-project/440</t>
  </si>
  <si>
    <t>https://platform.sustain-cert.com/public-project/441</t>
  </si>
  <si>
    <t>https://platform.sustain-cert.com/public-project/442</t>
  </si>
  <si>
    <t>https://platform.sustain-cert.com/public-project/443</t>
  </si>
  <si>
    <t>https://platform.sustain-cert.com/public-project/444</t>
  </si>
  <si>
    <t>https://platform.sustain-cert.com/public-project/445</t>
  </si>
  <si>
    <t>https://platform.sustain-cert.com/public-project/446</t>
  </si>
  <si>
    <t>https://platform.sustain-cert.com/public-project/447</t>
  </si>
  <si>
    <t>https://platform.sustain-cert.com/public-project/448</t>
  </si>
  <si>
    <t>https://platform.sustain-cert.com/public-project/449</t>
  </si>
  <si>
    <t>https://platform.sustain-cert.com/public-project/450</t>
  </si>
  <si>
    <t>https://platform.sustain-cert.com/public-project/451</t>
  </si>
  <si>
    <t>https://platform.sustain-cert.com/public-project/452</t>
  </si>
  <si>
    <t>https://platform.sustain-cert.com/public-project/453</t>
  </si>
  <si>
    <t>https://platform.sustain-cert.com/public-project/454</t>
  </si>
  <si>
    <t>https://platform.sustain-cert.com/public-project/455</t>
  </si>
  <si>
    <t>https://platform.sustain-cert.com/public-project/456</t>
  </si>
  <si>
    <t>https://platform.sustain-cert.com/public-project/457</t>
  </si>
  <si>
    <t>https://platform.sustain-cert.com/public-project/458</t>
  </si>
  <si>
    <t>https://platform.sustain-cert.com/public-project/459</t>
  </si>
  <si>
    <t>https://platform.sustain-cert.com/public-project/460</t>
  </si>
  <si>
    <t>https://platform.sustain-cert.com/public-project/461</t>
  </si>
  <si>
    <t>https://platform.sustain-cert.com/public-project/462</t>
  </si>
  <si>
    <t>https://platform.sustain-cert.com/public-project/464</t>
  </si>
  <si>
    <t>https://platform.sustain-cert.com/public-project/465</t>
  </si>
  <si>
    <t>https://platform.sustain-cert.com/public-project/466</t>
  </si>
  <si>
    <t>https://platform.sustain-cert.com/public-project/467</t>
  </si>
  <si>
    <t>https://platform.sustain-cert.com/public-project/468</t>
  </si>
  <si>
    <t>https://platform.sustain-cert.com/public-project/469</t>
  </si>
  <si>
    <t>https://platform.sustain-cert.com/public-project/470</t>
  </si>
  <si>
    <t>https://platform.sustain-cert.com/public-project/471</t>
  </si>
  <si>
    <t>https://platform.sustain-cert.com/public-project/472</t>
  </si>
  <si>
    <t>https://platform.sustain-cert.com/public-project/473</t>
  </si>
  <si>
    <t>https://platform.sustain-cert.com/public-project/474</t>
  </si>
  <si>
    <t>https://platform.sustain-cert.com/public-project/475</t>
  </si>
  <si>
    <t>https://platform.sustain-cert.com/public-project/476</t>
  </si>
  <si>
    <t>https://platform.sustain-cert.com/public-project/477</t>
  </si>
  <si>
    <t>https://platform.sustain-cert.com/public-project/478</t>
  </si>
  <si>
    <t>https://platform.sustain-cert.com/public-project/479</t>
  </si>
  <si>
    <t>https://platform.sustain-cert.com/public-project/480</t>
  </si>
  <si>
    <t>https://platform.sustain-cert.com/public-project/482</t>
  </si>
  <si>
    <t>https://platform.sustain-cert.com/public-project/1435</t>
  </si>
  <si>
    <t>https://platform.sustain-cert.com/public-project/1436</t>
  </si>
  <si>
    <t>https://platform.sustain-cert.com/public-project/1437</t>
  </si>
  <si>
    <t>https://platform.sustain-cert.com/public-project/1539</t>
  </si>
  <si>
    <t>https://platform.sustain-cert.com/public-project/483</t>
  </si>
  <si>
    <t>https://platform.sustain-cert.com/public-project/484</t>
  </si>
  <si>
    <t>https://platform.sustain-cert.com/public-project/485</t>
  </si>
  <si>
    <t>https://platform.sustain-cert.com/public-project/486</t>
  </si>
  <si>
    <t>https://platform.sustain-cert.com/public-project/487</t>
  </si>
  <si>
    <t>https://platform.sustain-cert.com/public-project/488</t>
  </si>
  <si>
    <t>https://platform.sustain-cert.com/public-project/489</t>
  </si>
  <si>
    <t>https://platform.sustain-cert.com/public-project/490</t>
  </si>
  <si>
    <t>https://platform.sustain-cert.com/public-project/491</t>
  </si>
  <si>
    <t>https://platform.sustain-cert.com/public-project/492</t>
  </si>
  <si>
    <t>https://platform.sustain-cert.com/public-project/493</t>
  </si>
  <si>
    <t>https://platform.sustain-cert.com/public-project/495</t>
  </si>
  <si>
    <t>https://platform.sustain-cert.com/public-project/496</t>
  </si>
  <si>
    <t>https://platform.sustain-cert.com/public-project/497</t>
  </si>
  <si>
    <t>https://platform.sustain-cert.com/public-project/498</t>
  </si>
  <si>
    <t>https://platform.sustain-cert.com/public-project/499</t>
  </si>
  <si>
    <t>https://platform.sustain-cert.com/public-project/500</t>
  </si>
  <si>
    <t>https://platform.sustain-cert.com/public-project/501</t>
  </si>
  <si>
    <t>https://platform.sustain-cert.com/public-project/502</t>
  </si>
  <si>
    <t>https://platform.sustain-cert.com/public-project/503</t>
  </si>
  <si>
    <t>https://platform.sustain-cert.com/public-project/504</t>
  </si>
  <si>
    <t>https://platform.sustain-cert.com/public-project/505</t>
  </si>
  <si>
    <t>https://platform.sustain-cert.com/public-project/506</t>
  </si>
  <si>
    <t>https://platform.sustain-cert.com/public-project/507</t>
  </si>
  <si>
    <t>https://platform.sustain-cert.com/public-project/508</t>
  </si>
  <si>
    <t>https://platform.sustain-cert.com/public-project/509</t>
  </si>
  <si>
    <t>https://platform.sustain-cert.com/public-project/510</t>
  </si>
  <si>
    <t>https://platform.sustain-cert.com/public-project/511</t>
  </si>
  <si>
    <t>https://platform.sustain-cert.com/public-project/512</t>
  </si>
  <si>
    <t>https://platform.sustain-cert.com/public-project/513</t>
  </si>
  <si>
    <t>https://platform.sustain-cert.com/public-project/514</t>
  </si>
  <si>
    <t>https://platform.sustain-cert.com/public-project/515</t>
  </si>
  <si>
    <t>https://platform.sustain-cert.com/public-project/516</t>
  </si>
  <si>
    <t>https://platform.sustain-cert.com/public-project/517</t>
  </si>
  <si>
    <t>https://platform.sustain-cert.com/public-project/518</t>
  </si>
  <si>
    <t>https://platform.sustain-cert.com/public-project/519</t>
  </si>
  <si>
    <t>https://platform.sustain-cert.com/public-project/520</t>
  </si>
  <si>
    <t>https://platform.sustain-cert.com/public-project/521</t>
  </si>
  <si>
    <t>https://platform.sustain-cert.com/public-project/522</t>
  </si>
  <si>
    <t>https://platform.sustain-cert.com/public-project/523</t>
  </si>
  <si>
    <t>https://platform.sustain-cert.com/public-project/524</t>
  </si>
  <si>
    <t>https://platform.sustain-cert.com/public-project/525</t>
  </si>
  <si>
    <t>https://platform.sustain-cert.com/public-project/526</t>
  </si>
  <si>
    <t>https://platform.sustain-cert.com/public-project/527</t>
  </si>
  <si>
    <t>https://platform.sustain-cert.com/public-project/528</t>
  </si>
  <si>
    <t>https://platform.sustain-cert.com/public-project/529</t>
  </si>
  <si>
    <t>https://platform.sustain-cert.com/public-project/530</t>
  </si>
  <si>
    <t>https://platform.sustain-cert.com/public-project/531</t>
  </si>
  <si>
    <t>https://platform.sustain-cert.com/public-project/532</t>
  </si>
  <si>
    <t>https://platform.sustain-cert.com/public-project/533</t>
  </si>
  <si>
    <t>https://platform.sustain-cert.com/public-project/534</t>
  </si>
  <si>
    <t>https://platform.sustain-cert.com/public-project/535</t>
  </si>
  <si>
    <t>https://platform.sustain-cert.com/public-project/536</t>
  </si>
  <si>
    <t>https://platform.sustain-cert.com/public-project/537</t>
  </si>
  <si>
    <t>https://platform.sustain-cert.com/public-project/538</t>
  </si>
  <si>
    <t>https://platform.sustain-cert.com/public-project/1438</t>
  </si>
  <si>
    <t>https://platform.sustain-cert.com/public-project/539</t>
  </si>
  <si>
    <t>https://platform.sustain-cert.com/public-project/540</t>
  </si>
  <si>
    <t>https://platform.sustain-cert.com/public-project/541</t>
  </si>
  <si>
    <t>https://platform.sustain-cert.com/public-project/542</t>
  </si>
  <si>
    <t>https://platform.sustain-cert.com/public-project/543</t>
  </si>
  <si>
    <t>https://platform.sustain-cert.com/public-project/544</t>
  </si>
  <si>
    <t>https://platform.sustain-cert.com/public-project/545</t>
  </si>
  <si>
    <t>https://platform.sustain-cert.com/public-project/546</t>
  </si>
  <si>
    <t>https://platform.sustain-cert.com/public-project/547</t>
  </si>
  <si>
    <t>https://platform.sustain-cert.com/public-project/548</t>
  </si>
  <si>
    <t>https://platform.sustain-cert.com/public-project/549</t>
  </si>
  <si>
    <t>https://platform.sustain-cert.com/public-project/550</t>
  </si>
  <si>
    <t>https://platform.sustain-cert.com/public-project/551</t>
  </si>
  <si>
    <t>https://platform.sustain-cert.com/public-project/1541</t>
  </si>
  <si>
    <t>https://platform.sustain-cert.com/public-project/1540</t>
  </si>
  <si>
    <t>https://platform.sustain-cert.com/public-project/554</t>
  </si>
  <si>
    <t>https://platform.sustain-cert.com/public-project/1542</t>
  </si>
  <si>
    <t>https://platform.sustain-cert.com/public-project/1543</t>
  </si>
  <si>
    <t>https://platform.sustain-cert.com/public-project/556</t>
  </si>
  <si>
    <t>https://platform.sustain-cert.com/public-project/1544</t>
  </si>
  <si>
    <t>https://platform.sustain-cert.com/public-project/558</t>
  </si>
  <si>
    <t>https://platform.sustain-cert.com/public-project/559</t>
  </si>
  <si>
    <t>https://platform.sustain-cert.com/public-project/560</t>
  </si>
  <si>
    <t>https://platform.sustain-cert.com/public-project/561</t>
  </si>
  <si>
    <t>https://platform.sustain-cert.com/public-project/562</t>
  </si>
  <si>
    <t>https://platform.sustain-cert.com/public-project/563</t>
  </si>
  <si>
    <t>https://platform.sustain-cert.com/public-project/564</t>
  </si>
  <si>
    <t>https://platform.sustain-cert.com/public-project/565</t>
  </si>
  <si>
    <t>https://platform.sustain-cert.com/public-project/566</t>
  </si>
  <si>
    <t>https://platform.sustain-cert.com/public-project/567</t>
  </si>
  <si>
    <t>https://platform.sustain-cert.com/public-project/568</t>
  </si>
  <si>
    <t>https://platform.sustain-cert.com/public-project/1439</t>
  </si>
  <si>
    <t>https://platform.sustain-cert.com/public-project/569</t>
  </si>
  <si>
    <t>https://platform.sustain-cert.com/public-project/570</t>
  </si>
  <si>
    <t>https://platform.sustain-cert.com/public-project/571</t>
  </si>
  <si>
    <t>https://platform.sustain-cert.com/public-project/574</t>
  </si>
  <si>
    <t>https://platform.sustain-cert.com/public-project/575</t>
  </si>
  <si>
    <t>https://platform.sustain-cert.com/public-project/1440</t>
  </si>
  <si>
    <t>https://platform.sustain-cert.com/public-project/1441</t>
  </si>
  <si>
    <t>https://platform.sustain-cert.com/public-project/1442</t>
  </si>
  <si>
    <t>Programme of Activities for the Development and Promotion of Renewable Energy</t>
  </si>
  <si>
    <t>https://platform.sustain-cert.com/public-project/576</t>
  </si>
  <si>
    <t>https://platform.sustain-cert.com/public-project/578</t>
  </si>
  <si>
    <t>https://platform.sustain-cert.com/public-project/579</t>
  </si>
  <si>
    <t>https://platform.sustain-cert.com/public-project/580</t>
  </si>
  <si>
    <t>https://platform.sustain-cert.com/public-project/581</t>
  </si>
  <si>
    <t>https://platform.sustain-cert.com/public-project/582</t>
  </si>
  <si>
    <t>https://platform.sustain-cert.com/public-project/583</t>
  </si>
  <si>
    <t>https://platform.sustain-cert.com/public-project/584</t>
  </si>
  <si>
    <t>https://platform.sustain-cert.com/public-project/585</t>
  </si>
  <si>
    <t>https://platform.sustain-cert.com/public-project/586</t>
  </si>
  <si>
    <t>https://platform.sustain-cert.com/public-project/587</t>
  </si>
  <si>
    <t>https://platform.sustain-cert.com/public-project/588</t>
  </si>
  <si>
    <t>https://platform.sustain-cert.com/public-project/589</t>
  </si>
  <si>
    <t>https://platform.sustain-cert.com/public-project/590</t>
  </si>
  <si>
    <t>https://platform.sustain-cert.com/public-project/591</t>
  </si>
  <si>
    <t>https://platform.sustain-cert.com/public-project/594</t>
  </si>
  <si>
    <t>https://platform.sustain-cert.com/public-project/595</t>
  </si>
  <si>
    <t>https://platform.sustain-cert.com/public-project/596</t>
  </si>
  <si>
    <t>https://platform.sustain-cert.com/public-project/1663</t>
  </si>
  <si>
    <t>https://platform.sustain-cert.com/public-project/1647</t>
  </si>
  <si>
    <t>https://platform.sustain-cert.com/public-project/597</t>
  </si>
  <si>
    <t>https://platform.sustain-cert.com/public-project/598</t>
  </si>
  <si>
    <t>https://platform.sustain-cert.com/public-project/599</t>
  </si>
  <si>
    <t>https://platform.sustain-cert.com/public-project/601</t>
  </si>
  <si>
    <t>https://platform.sustain-cert.com/public-project/602</t>
  </si>
  <si>
    <t>https://platform.sustain-cert.com/public-project/603</t>
  </si>
  <si>
    <t>https://platform.sustain-cert.com/public-project/604</t>
  </si>
  <si>
    <t>https://platform.sustain-cert.com/public-project/605</t>
  </si>
  <si>
    <t>https://platform.sustain-cert.com/public-project/606</t>
  </si>
  <si>
    <t>https://platform.sustain-cert.com/public-project/607</t>
  </si>
  <si>
    <t>https://platform.sustain-cert.com/public-project/608</t>
  </si>
  <si>
    <t>https://platform.sustain-cert.com/public-project/609</t>
  </si>
  <si>
    <t>https://platform.sustain-cert.com/public-project/610</t>
  </si>
  <si>
    <t>https://platform.sustain-cert.com/public-project/611</t>
  </si>
  <si>
    <t>https://platform.sustain-cert.com/public-project/612</t>
  </si>
  <si>
    <t>https://platform.sustain-cert.com/public-project/613</t>
  </si>
  <si>
    <t>https://platform.sustain-cert.com/public-project/614</t>
  </si>
  <si>
    <t>https://platform.sustain-cert.com/public-project/616</t>
  </si>
  <si>
    <t>https://platform.sustain-cert.com/public-project/617</t>
  </si>
  <si>
    <t>https://platform.sustain-cert.com/public-project/618</t>
  </si>
  <si>
    <t>https://platform.sustain-cert.com/public-project/619</t>
  </si>
  <si>
    <t>https://platform.sustain-cert.com/public-project/620</t>
  </si>
  <si>
    <t>https://platform.sustain-cert.com/public-project/621</t>
  </si>
  <si>
    <t>https://platform.sustain-cert.com/public-project/622</t>
  </si>
  <si>
    <t>https://platform.sustain-cert.com/public-project/623</t>
  </si>
  <si>
    <t>https://platform.sustain-cert.com/public-project/624</t>
  </si>
  <si>
    <t>https://platform.sustain-cert.com/public-project/625</t>
  </si>
  <si>
    <t>https://platform.sustain-cert.com/public-project/626</t>
  </si>
  <si>
    <t>https://platform.sustain-cert.com/public-project/627</t>
  </si>
  <si>
    <t>https://platform.sustain-cert.com/public-project/628</t>
  </si>
  <si>
    <t>https://platform.sustain-cert.com/public-project/629</t>
  </si>
  <si>
    <t>https://platform.sustain-cert.com/public-project/630</t>
  </si>
  <si>
    <t>https://platform.sustain-cert.com/public-project/631</t>
  </si>
  <si>
    <t>https://platform.sustain-cert.com/public-project/632</t>
  </si>
  <si>
    <t>https://platform.sustain-cert.com/public-project/633</t>
  </si>
  <si>
    <t>https://platform.sustain-cert.com/public-project/634</t>
  </si>
  <si>
    <t>https://platform.sustain-cert.com/public-project/635</t>
  </si>
  <si>
    <t>https://platform.sustain-cert.com/public-project/636</t>
  </si>
  <si>
    <t>https://platform.sustain-cert.com/public-project/637</t>
  </si>
  <si>
    <t>https://platform.sustain-cert.com/public-project/638</t>
  </si>
  <si>
    <t>https://platform.sustain-cert.com/public-project/639</t>
  </si>
  <si>
    <t>https://platform.sustain-cert.com/public-project/640</t>
  </si>
  <si>
    <t>https://platform.sustain-cert.com/public-project/641</t>
  </si>
  <si>
    <t>https://platform.sustain-cert.com/public-project/642</t>
  </si>
  <si>
    <t>https://platform.sustain-cert.com/public-project/643</t>
  </si>
  <si>
    <t>https://platform.sustain-cert.com/public-project/644</t>
  </si>
  <si>
    <t>https://platform.sustain-cert.com/public-project/645</t>
  </si>
  <si>
    <t>https://platform.sustain-cert.com/public-project/646</t>
  </si>
  <si>
    <t>https://platform.sustain-cert.com/public-project/647</t>
  </si>
  <si>
    <t>https://platform.sustain-cert.com/public-project/648</t>
  </si>
  <si>
    <t>https://platform.sustain-cert.com/public-project/649</t>
  </si>
  <si>
    <t>https://platform.sustain-cert.com/public-project/650</t>
  </si>
  <si>
    <t>https://platform.sustain-cert.com/public-project/651</t>
  </si>
  <si>
    <t>https://platform.sustain-cert.com/public-project/652</t>
  </si>
  <si>
    <t>https://platform.sustain-cert.com/public-project/653</t>
  </si>
  <si>
    <t>https://platform.sustain-cert.com/public-project/654</t>
  </si>
  <si>
    <t>https://platform.sustain-cert.com/public-project/655</t>
  </si>
  <si>
    <t>https://platform.sustain-cert.com/public-project/656</t>
  </si>
  <si>
    <t>https://platform.sustain-cert.com/public-project/1648</t>
  </si>
  <si>
    <t>https://platform.sustain-cert.com/public-project/1726</t>
  </si>
  <si>
    <t>https://platform.sustain-cert.com/public-project/657</t>
  </si>
  <si>
    <t>Panasolar Photovoltaic Project</t>
  </si>
  <si>
    <t>Panasolar Generation</t>
  </si>
  <si>
    <t>https://platform.sustain-cert.com/public-project/1445</t>
  </si>
  <si>
    <t>https://platform.sustain-cert.com/public-project/1664</t>
  </si>
  <si>
    <t>https://platform.sustain-cert.com/public-project/658</t>
  </si>
  <si>
    <t>https://platform.sustain-cert.com/public-project/659</t>
  </si>
  <si>
    <t>https://platform.sustain-cert.com/public-project/660</t>
  </si>
  <si>
    <t>https://platform.sustain-cert.com/public-project/661</t>
  </si>
  <si>
    <t>https://platform.sustain-cert.com/public-project/1545</t>
  </si>
  <si>
    <t>https://platform.sustain-cert.com/public-project/663</t>
  </si>
  <si>
    <t>https://platform.sustain-cert.com/public-project/1446</t>
  </si>
  <si>
    <t>https://platform.sustain-cert.com/public-project/664</t>
  </si>
  <si>
    <t>https://platform.sustain-cert.com/public-project/665</t>
  </si>
  <si>
    <t>https://platform.sustain-cert.com/public-project/666</t>
  </si>
  <si>
    <t>https://platform.sustain-cert.com/public-project/667</t>
  </si>
  <si>
    <t>https://platform.sustain-cert.com/public-project/668</t>
  </si>
  <si>
    <t>https://platform.sustain-cert.com/public-project/669</t>
  </si>
  <si>
    <t>https://platform.sustain-cert.com/public-project/670</t>
  </si>
  <si>
    <t>https://platform.sustain-cert.com/public-project/671</t>
  </si>
  <si>
    <t>https://platform.sustain-cert.com/public-project/672</t>
  </si>
  <si>
    <t>https://platform.sustain-cert.com/public-project/673</t>
  </si>
  <si>
    <t>https://platform.sustain-cert.com/public-project/674</t>
  </si>
  <si>
    <t>https://platform.sustain-cert.com/public-project/675</t>
  </si>
  <si>
    <t>https://platform.sustain-cert.com/public-project/676</t>
  </si>
  <si>
    <t>https://platform.sustain-cert.com/public-project/677</t>
  </si>
  <si>
    <t>https://platform.sustain-cert.com/public-project/678</t>
  </si>
  <si>
    <t>https://platform.sustain-cert.com/public-project/1447</t>
  </si>
  <si>
    <t>https://platform.sustain-cert.com/public-project/679</t>
  </si>
  <si>
    <t>https://platform.sustain-cert.com/public-project/680</t>
  </si>
  <si>
    <t>https://platform.sustain-cert.com/public-project/681</t>
  </si>
  <si>
    <t>https://platform.sustain-cert.com/public-project/682</t>
  </si>
  <si>
    <t>https://platform.sustain-cert.com/public-project/1448</t>
  </si>
  <si>
    <t>https://platform.sustain-cert.com/public-project/685</t>
  </si>
  <si>
    <t>https://platform.sustain-cert.com/public-project/686</t>
  </si>
  <si>
    <t>https://platform.sustain-cert.com/public-project/687</t>
  </si>
  <si>
    <t>https://platform.sustain-cert.com/public-project/688</t>
  </si>
  <si>
    <t>https://platform.sustain-cert.com/public-project/689</t>
  </si>
  <si>
    <t>https://platform.sustain-cert.com/public-project/690</t>
  </si>
  <si>
    <t>https://platform.sustain-cert.com/public-project/691</t>
  </si>
  <si>
    <t>https://platform.sustain-cert.com/public-project/692</t>
  </si>
  <si>
    <t>https://platform.sustain-cert.com/public-project/693</t>
  </si>
  <si>
    <t>https://platform.sustain-cert.com/public-project/694</t>
  </si>
  <si>
    <t>https://platform.sustain-cert.com/public-project/695</t>
  </si>
  <si>
    <t>https://platform.sustain-cert.com/public-project/696</t>
  </si>
  <si>
    <t>https://platform.sustain-cert.com/public-project/697</t>
  </si>
  <si>
    <t>https://platform.sustain-cert.com/public-project/699</t>
  </si>
  <si>
    <t>https://platform.sustain-cert.com/public-project/702</t>
  </si>
  <si>
    <t>https://platform.sustain-cert.com/public-project/703</t>
  </si>
  <si>
    <t>https://platform.sustain-cert.com/public-project/704</t>
  </si>
  <si>
    <t>https://platform.sustain-cert.com/public-project/705</t>
  </si>
  <si>
    <t>https://platform.sustain-cert.com/public-project/706</t>
  </si>
  <si>
    <t>https://platform.sustain-cert.com/public-project/707</t>
  </si>
  <si>
    <t>https://platform.sustain-cert.com/public-project/708</t>
  </si>
  <si>
    <t>https://platform.sustain-cert.com/public-project/1649</t>
  </si>
  <si>
    <t>https://platform.sustain-cert.com/public-project/709</t>
  </si>
  <si>
    <t>https://platform.sustain-cert.com/public-project/710</t>
  </si>
  <si>
    <t>https://platform.sustain-cert.com/public-project/712</t>
  </si>
  <si>
    <t>https://platform.sustain-cert.com/public-project/713</t>
  </si>
  <si>
    <t>https://platform.sustain-cert.com/public-project/714</t>
  </si>
  <si>
    <t>https://platform.sustain-cert.com/public-project/715</t>
  </si>
  <si>
    <t>https://platform.sustain-cert.com/public-project/716</t>
  </si>
  <si>
    <t>https://platform.sustain-cert.com/public-project/717</t>
  </si>
  <si>
    <t>https://platform.sustain-cert.com/public-project/719</t>
  </si>
  <si>
    <t>https://platform.sustain-cert.com/public-project/720</t>
  </si>
  <si>
    <t>https://platform.sustain-cert.com/public-project/721</t>
  </si>
  <si>
    <t>https://platform.sustain-cert.com/public-project/723</t>
  </si>
  <si>
    <t>https://platform.sustain-cert.com/public-project/724</t>
  </si>
  <si>
    <t>https://platform.sustain-cert.com/public-project/725</t>
  </si>
  <si>
    <t>https://platform.sustain-cert.com/public-project/726</t>
  </si>
  <si>
    <t>https://platform.sustain-cert.com/public-project/727</t>
  </si>
  <si>
    <t>https://platform.sustain-cert.com/public-project/728</t>
  </si>
  <si>
    <t>https://platform.sustain-cert.com/public-project/729</t>
  </si>
  <si>
    <t>https://platform.sustain-cert.com/public-project/730</t>
  </si>
  <si>
    <t>https://platform.sustain-cert.com/public-project/731</t>
  </si>
  <si>
    <t>https://platform.sustain-cert.com/public-project/732</t>
  </si>
  <si>
    <t>https://platform.sustain-cert.com/public-project/733</t>
  </si>
  <si>
    <t>https://platform.sustain-cert.com/public-project/734</t>
  </si>
  <si>
    <t>https://platform.sustain-cert.com/public-project/735</t>
  </si>
  <si>
    <t>https://platform.sustain-cert.com/public-project/736</t>
  </si>
  <si>
    <t>https://platform.sustain-cert.com/public-project/737</t>
  </si>
  <si>
    <t>https://platform.sustain-cert.com/public-project/738</t>
  </si>
  <si>
    <t>https://platform.sustain-cert.com/public-project/740</t>
  </si>
  <si>
    <t>https://platform.sustain-cert.com/public-project/741</t>
  </si>
  <si>
    <t>https://platform.sustain-cert.com/public-project/742</t>
  </si>
  <si>
    <t>https://platform.sustain-cert.com/public-project/743</t>
  </si>
  <si>
    <t>https://platform.sustain-cert.com/public-project/744</t>
  </si>
  <si>
    <t>https://platform.sustain-cert.com/public-project/745</t>
  </si>
  <si>
    <t>https://platform.sustain-cert.com/public-project/746</t>
  </si>
  <si>
    <t>https://platform.sustain-cert.com/public-project/747</t>
  </si>
  <si>
    <t>https://platform.sustain-cert.com/public-project/748</t>
  </si>
  <si>
    <t>https://platform.sustain-cert.com/public-project/749</t>
  </si>
  <si>
    <t>https://platform.sustain-cert.com/public-project/750</t>
  </si>
  <si>
    <t>https://platform.sustain-cert.com/public-project/751</t>
  </si>
  <si>
    <t>https://platform.sustain-cert.com/public-project/752</t>
  </si>
  <si>
    <t>https://platform.sustain-cert.com/public-project/753</t>
  </si>
  <si>
    <t>https://platform.sustain-cert.com/public-project/754</t>
  </si>
  <si>
    <t>https://platform.sustain-cert.com/public-project/755</t>
  </si>
  <si>
    <t>https://platform.sustain-cert.com/public-project/756</t>
  </si>
  <si>
    <t>https://platform.sustain-cert.com/public-project/757</t>
  </si>
  <si>
    <t>https://platform.sustain-cert.com/public-project/758</t>
  </si>
  <si>
    <t>https://platform.sustain-cert.com/public-project/759</t>
  </si>
  <si>
    <t>https://platform.sustain-cert.com/public-project/760</t>
  </si>
  <si>
    <t>https://platform.sustain-cert.com/public-project/761</t>
  </si>
  <si>
    <t>https://platform.sustain-cert.com/public-project/762</t>
  </si>
  <si>
    <t>https://platform.sustain-cert.com/public-project/1449</t>
  </si>
  <si>
    <t>https://platform.sustain-cert.com/public-project/763</t>
  </si>
  <si>
    <t>https://platform.sustain-cert.com/public-project/764</t>
  </si>
  <si>
    <t>https://platform.sustain-cert.com/public-project/765</t>
  </si>
  <si>
    <t>https://platform.sustain-cert.com/public-project/767</t>
  </si>
  <si>
    <t>https://platform.sustain-cert.com/public-project/768</t>
  </si>
  <si>
    <t>https://platform.sustain-cert.com/public-project/769</t>
  </si>
  <si>
    <t>https://platform.sustain-cert.com/public-project/770</t>
  </si>
  <si>
    <t>https://platform.sustain-cert.com/public-project/771</t>
  </si>
  <si>
    <t>https://platform.sustain-cert.com/public-project/772</t>
  </si>
  <si>
    <t>https://platform.sustain-cert.com/public-project/773</t>
  </si>
  <si>
    <t>https://platform.sustain-cert.com/public-project/774</t>
  </si>
  <si>
    <t>https://platform.sustain-cert.com/public-project/775</t>
  </si>
  <si>
    <t>https://platform.sustain-cert.com/public-project/776</t>
  </si>
  <si>
    <t>https://platform.sustain-cert.com/public-project/777</t>
  </si>
  <si>
    <t>https://platform.sustain-cert.com/public-project/778</t>
  </si>
  <si>
    <t>https://platform.sustain-cert.com/public-project/779</t>
  </si>
  <si>
    <t>https://platform.sustain-cert.com/public-project/780</t>
  </si>
  <si>
    <t>https://platform.sustain-cert.com/public-project/781</t>
  </si>
  <si>
    <t>https://platform.sustain-cert.com/public-project/1450</t>
  </si>
  <si>
    <t>https://platform.sustain-cert.com/public-project/1451</t>
  </si>
  <si>
    <t>https://platform.sustain-cert.com/public-project/1452</t>
  </si>
  <si>
    <t>https://platform.sustain-cert.com/public-project/782</t>
  </si>
  <si>
    <t>https://platform.sustain-cert.com/public-project/783</t>
  </si>
  <si>
    <t>https://platform.sustain-cert.com/public-project/785</t>
  </si>
  <si>
    <t>https://platform.sustain-cert.com/public-project/786</t>
  </si>
  <si>
    <t>https://platform.sustain-cert.com/public-project/788</t>
  </si>
  <si>
    <t>https://platform.sustain-cert.com/public-project/789</t>
  </si>
  <si>
    <t>https://platform.sustain-cert.com/public-project/790</t>
  </si>
  <si>
    <t>https://platform.sustain-cert.com/public-project/1453</t>
  </si>
  <si>
    <t>https://platform.sustain-cert.com/public-project/791</t>
  </si>
  <si>
    <t>https://platform.sustain-cert.com/public-project/792</t>
  </si>
  <si>
    <t>https://platform.sustain-cert.com/public-project/793</t>
  </si>
  <si>
    <t>https://platform.sustain-cert.com/public-project/794</t>
  </si>
  <si>
    <t>https://platform.sustain-cert.com/public-project/795</t>
  </si>
  <si>
    <t>https://platform.sustain-cert.com/public-project/796</t>
  </si>
  <si>
    <t>https://platform.sustain-cert.com/public-project/797</t>
  </si>
  <si>
    <t>https://platform.sustain-cert.com/public-project/798</t>
  </si>
  <si>
    <t>https://platform.sustain-cert.com/public-project/799</t>
  </si>
  <si>
    <t>https://platform.sustain-cert.com/public-project/800</t>
  </si>
  <si>
    <t>https://platform.sustain-cert.com/public-project/801</t>
  </si>
  <si>
    <t>https://platform.sustain-cert.com/public-project/802</t>
  </si>
  <si>
    <t>https://platform.sustain-cert.com/public-project/803</t>
  </si>
  <si>
    <t>https://platform.sustain-cert.com/public-project/804</t>
  </si>
  <si>
    <t>https://platform.sustain-cert.com/public-project/805</t>
  </si>
  <si>
    <t>https://platform.sustain-cert.com/public-project/806</t>
  </si>
  <si>
    <t>https://platform.sustain-cert.com/public-project/807</t>
  </si>
  <si>
    <t>https://platform.sustain-cert.com/public-project/808</t>
  </si>
  <si>
    <t>https://platform.sustain-cert.com/public-project/809</t>
  </si>
  <si>
    <t>https://platform.sustain-cert.com/public-project/810</t>
  </si>
  <si>
    <t>https://platform.sustain-cert.com/public-project/811</t>
  </si>
  <si>
    <t>https://platform.sustain-cert.com/public-project/812</t>
  </si>
  <si>
    <t>https://platform.sustain-cert.com/public-project/813</t>
  </si>
  <si>
    <t>https://platform.sustain-cert.com/public-project/814</t>
  </si>
  <si>
    <t>https://platform.sustain-cert.com/public-project/815</t>
  </si>
  <si>
    <t>https://platform.sustain-cert.com/public-project/816</t>
  </si>
  <si>
    <t>https://platform.sustain-cert.com/public-project/817</t>
  </si>
  <si>
    <t>https://platform.sustain-cert.com/public-project/818</t>
  </si>
  <si>
    <t>https://platform.sustain-cert.com/public-project/819</t>
  </si>
  <si>
    <t>https://platform.sustain-cert.com/public-project/820</t>
  </si>
  <si>
    <t>https://platform.sustain-cert.com/public-project/821</t>
  </si>
  <si>
    <t>https://platform.sustain-cert.com/public-project/822</t>
  </si>
  <si>
    <t>https://platform.sustain-cert.com/public-project/823</t>
  </si>
  <si>
    <t>https://platform.sustain-cert.com/public-project/824</t>
  </si>
  <si>
    <t>https://platform.sustain-cert.com/public-project/831</t>
  </si>
  <si>
    <t>https://platform.sustain-cert.com/public-project/832</t>
  </si>
  <si>
    <t>https://platform.sustain-cert.com/public-project/833</t>
  </si>
  <si>
    <t>https://platform.sustain-cert.com/public-project/834</t>
  </si>
  <si>
    <t>https://platform.sustain-cert.com/public-project/835</t>
  </si>
  <si>
    <t>https://platform.sustain-cert.com/public-project/836</t>
  </si>
  <si>
    <t>https://platform.sustain-cert.com/public-project/837</t>
  </si>
  <si>
    <t>https://platform.sustain-cert.com/public-project/838</t>
  </si>
  <si>
    <t>https://platform.sustain-cert.com/public-project/839</t>
  </si>
  <si>
    <t>https://platform.sustain-cert.com/public-project/840</t>
  </si>
  <si>
    <t>https://platform.sustain-cert.com/public-project/1454</t>
  </si>
  <si>
    <t>https://platform.sustain-cert.com/public-project/842</t>
  </si>
  <si>
    <t>https://platform.sustain-cert.com/public-project/843</t>
  </si>
  <si>
    <t>https://platform.sustain-cert.com/public-project/844</t>
  </si>
  <si>
    <t>https://platform.sustain-cert.com/public-project/845</t>
  </si>
  <si>
    <t>https://platform.sustain-cert.com/public-project/846</t>
  </si>
  <si>
    <t>https://platform.sustain-cert.com/public-project/847</t>
  </si>
  <si>
    <t>https://platform.sustain-cert.com/public-project/848</t>
  </si>
  <si>
    <t>https://platform.sustain-cert.com/public-project/849</t>
  </si>
  <si>
    <t>https://platform.sustain-cert.com/public-project/1455</t>
  </si>
  <si>
    <t>https://platform.sustain-cert.com/public-project/850</t>
  </si>
  <si>
    <t>https://platform.sustain-cert.com/public-project/851</t>
  </si>
  <si>
    <t>https://platform.sustain-cert.com/public-project/1456</t>
  </si>
  <si>
    <t>https://platform.sustain-cert.com/public-project/852</t>
  </si>
  <si>
    <t>https://platform.sustain-cert.com/public-project/853</t>
  </si>
  <si>
    <t>https://platform.sustain-cert.com/public-project/854</t>
  </si>
  <si>
    <t>https://platform.sustain-cert.com/public-project/855</t>
  </si>
  <si>
    <t>https://platform.sustain-cert.com/public-project/856</t>
  </si>
  <si>
    <t>https://platform.sustain-cert.com/public-project/857</t>
  </si>
  <si>
    <t>https://platform.sustain-cert.com/public-project/858</t>
  </si>
  <si>
    <t>https://platform.sustain-cert.com/public-project/860</t>
  </si>
  <si>
    <t>https://platform.sustain-cert.com/public-project/861</t>
  </si>
  <si>
    <t>https://platform.sustain-cert.com/public-project/862</t>
  </si>
  <si>
    <t>https://platform.sustain-cert.com/public-project/863</t>
  </si>
  <si>
    <t>https://platform.sustain-cert.com/public-project/864</t>
  </si>
  <si>
    <t>https://platform.sustain-cert.com/public-project/865</t>
  </si>
  <si>
    <t>https://platform.sustain-cert.com/public-project/867</t>
  </si>
  <si>
    <t>https://platform.sustain-cert.com/public-project/868</t>
  </si>
  <si>
    <t>https://platform.sustain-cert.com/public-project/869</t>
  </si>
  <si>
    <t>https://platform.sustain-cert.com/public-project/870</t>
  </si>
  <si>
    <t>https://platform.sustain-cert.com/public-project/1457</t>
  </si>
  <si>
    <t>https://platform.sustain-cert.com/public-project/871</t>
  </si>
  <si>
    <t>https://platform.sustain-cert.com/public-project/872</t>
  </si>
  <si>
    <t>https://platform.sustain-cert.com/public-project/873</t>
  </si>
  <si>
    <t>https://platform.sustain-cert.com/public-project/874</t>
  </si>
  <si>
    <t>https://platform.sustain-cert.com/public-project/875</t>
  </si>
  <si>
    <t>https://platform.sustain-cert.com/public-project/876</t>
  </si>
  <si>
    <t>https://platform.sustain-cert.com/public-project/877</t>
  </si>
  <si>
    <t>https://platform.sustain-cert.com/public-project/878</t>
  </si>
  <si>
    <t>https://platform.sustain-cert.com/public-project/879</t>
  </si>
  <si>
    <t>https://platform.sustain-cert.com/public-project/880</t>
  </si>
  <si>
    <t>https://platform.sustain-cert.com/public-project/881</t>
  </si>
  <si>
    <t>https://platform.sustain-cert.com/public-project/882</t>
  </si>
  <si>
    <t>https://platform.sustain-cert.com/public-project/883</t>
  </si>
  <si>
    <t>https://platform.sustain-cert.com/public-project/884</t>
  </si>
  <si>
    <t>https://platform.sustain-cert.com/public-project/885</t>
  </si>
  <si>
    <t>https://platform.sustain-cert.com/public-project/887</t>
  </si>
  <si>
    <t>https://platform.sustain-cert.com/public-project/888</t>
  </si>
  <si>
    <t>https://platform.sustain-cert.com/public-project/889</t>
  </si>
  <si>
    <t>https://platform.sustain-cert.com/public-project/890</t>
  </si>
  <si>
    <t>https://platform.sustain-cert.com/public-project/891</t>
  </si>
  <si>
    <t>https://platform.sustain-cert.com/public-project/892</t>
  </si>
  <si>
    <t>https://platform.sustain-cert.com/public-project/893</t>
  </si>
  <si>
    <t>https://platform.sustain-cert.com/public-project/894</t>
  </si>
  <si>
    <t>https://platform.sustain-cert.com/public-project/895</t>
  </si>
  <si>
    <t>https://platform.sustain-cert.com/public-project/896</t>
  </si>
  <si>
    <t>https://platform.sustain-cert.com/public-project/1459</t>
  </si>
  <si>
    <t>https://platform.sustain-cert.com/public-project/900</t>
  </si>
  <si>
    <t>https://platform.sustain-cert.com/public-project/902</t>
  </si>
  <si>
    <t>https://platform.sustain-cert.com/public-project/903</t>
  </si>
  <si>
    <t>https://platform.sustain-cert.com/public-project/905</t>
  </si>
  <si>
    <t>https://platform.sustain-cert.com/public-project/906</t>
  </si>
  <si>
    <t>https://platform.sustain-cert.com/public-project/908</t>
  </si>
  <si>
    <t>https://platform.sustain-cert.com/public-project/909</t>
  </si>
  <si>
    <t>https://platform.sustain-cert.com/public-project/910</t>
  </si>
  <si>
    <t>https://platform.sustain-cert.com/public-project/1461</t>
  </si>
  <si>
    <t>https://platform.sustain-cert.com/public-project/911</t>
  </si>
  <si>
    <t>https://platform.sustain-cert.com/public-project/913</t>
  </si>
  <si>
    <t>https://platform.sustain-cert.com/public-project/914</t>
  </si>
  <si>
    <t>https://platform.sustain-cert.com/public-project/1462</t>
  </si>
  <si>
    <t>https://platform.sustain-cert.com/public-project/916</t>
  </si>
  <si>
    <t>https://platform.sustain-cert.com/public-project/917</t>
  </si>
  <si>
    <t>https://platform.sustain-cert.com/public-project/918</t>
  </si>
  <si>
    <t>https://platform.sustain-cert.com/public-project/919</t>
  </si>
  <si>
    <t>https://platform.sustain-cert.com/public-project/920</t>
  </si>
  <si>
    <t>https://platform.sustain-cert.com/public-project/921</t>
  </si>
  <si>
    <t>https://platform.sustain-cert.com/public-project/922</t>
  </si>
  <si>
    <t>https://platform.sustain-cert.com/public-project/924</t>
  </si>
  <si>
    <t>https://platform.sustain-cert.com/public-project/925</t>
  </si>
  <si>
    <t>https://platform.sustain-cert.com/public-project/927</t>
  </si>
  <si>
    <t>https://platform.sustain-cert.com/public-project/928</t>
  </si>
  <si>
    <t>https://platform.sustain-cert.com/public-project/1665</t>
  </si>
  <si>
    <t>https://platform.sustain-cert.com/public-project/929</t>
  </si>
  <si>
    <t>https://platform.sustain-cert.com/public-project/930</t>
  </si>
  <si>
    <t>https://platform.sustain-cert.com/public-project/1666</t>
  </si>
  <si>
    <t>https://platform.sustain-cert.com/public-project/931</t>
  </si>
  <si>
    <t>https://platform.sustain-cert.com/public-project/932</t>
  </si>
  <si>
    <t>https://platform.sustain-cert.com/public-project/933</t>
  </si>
  <si>
    <t>https://platform.sustain-cert.com/public-project/934</t>
  </si>
  <si>
    <t>https://platform.sustain-cert.com/public-project/935</t>
  </si>
  <si>
    <t>https://platform.sustain-cert.com/public-project/936</t>
  </si>
  <si>
    <t>https://platform.sustain-cert.com/public-project/937</t>
  </si>
  <si>
    <t>https://platform.sustain-cert.com/public-project/938</t>
  </si>
  <si>
    <t>https://platform.sustain-cert.com/public-project/939</t>
  </si>
  <si>
    <t>https://platform.sustain-cert.com/public-project/940</t>
  </si>
  <si>
    <t>https://platform.sustain-cert.com/public-project/941</t>
  </si>
  <si>
    <t>https://platform.sustain-cert.com/public-project/942</t>
  </si>
  <si>
    <t>https://platform.sustain-cert.com/public-project/943</t>
  </si>
  <si>
    <t>https://platform.sustain-cert.com/public-project/944</t>
  </si>
  <si>
    <t>https://platform.sustain-cert.com/public-project/945</t>
  </si>
  <si>
    <t>https://platform.sustain-cert.com/public-project/946</t>
  </si>
  <si>
    <t>https://platform.sustain-cert.com/public-project/947</t>
  </si>
  <si>
    <t>https://platform.sustain-cert.com/public-project/948</t>
  </si>
  <si>
    <t>https://platform.sustain-cert.com/public-project/949</t>
  </si>
  <si>
    <t>https://platform.sustain-cert.com/public-project/950</t>
  </si>
  <si>
    <t>https://platform.sustain-cert.com/public-project/951</t>
  </si>
  <si>
    <t>https://platform.sustain-cert.com/public-project/952</t>
  </si>
  <si>
    <t>https://platform.sustain-cert.com/public-project/953</t>
  </si>
  <si>
    <t>https://platform.sustain-cert.com/public-project/954</t>
  </si>
  <si>
    <t>https://platform.sustain-cert.com/public-project/955</t>
  </si>
  <si>
    <t>https://platform.sustain-cert.com/public-project/956</t>
  </si>
  <si>
    <t>https://platform.sustain-cert.com/public-project/957</t>
  </si>
  <si>
    <t>https://platform.sustain-cert.com/public-project/959</t>
  </si>
  <si>
    <t>https://platform.sustain-cert.com/public-project/1464</t>
  </si>
  <si>
    <t>https://platform.sustain-cert.com/public-project/961</t>
  </si>
  <si>
    <t>https://platform.sustain-cert.com/public-project/962</t>
  </si>
  <si>
    <t>https://platform.sustain-cert.com/public-project/963</t>
  </si>
  <si>
    <t>https://platform.sustain-cert.com/public-project/964</t>
  </si>
  <si>
    <t>https://platform.sustain-cert.com/public-project/965</t>
  </si>
  <si>
    <t>https://platform.sustain-cert.com/public-project/970</t>
  </si>
  <si>
    <t>https://platform.sustain-cert.com/public-project/971</t>
  </si>
  <si>
    <t>https://platform.sustain-cert.com/public-project/972</t>
  </si>
  <si>
    <t>https://platform.sustain-cert.com/public-project/973</t>
  </si>
  <si>
    <t>https://platform.sustain-cert.com/public-project/974</t>
  </si>
  <si>
    <t>https://platform.sustain-cert.com/public-project/975</t>
  </si>
  <si>
    <t>https://platform.sustain-cert.com/public-project/976</t>
  </si>
  <si>
    <t>https://platform.sustain-cert.com/public-project/977</t>
  </si>
  <si>
    <t>https://platform.sustain-cert.com/public-project/978</t>
  </si>
  <si>
    <t>https://platform.sustain-cert.com/public-project/979</t>
  </si>
  <si>
    <t>https://platform.sustain-cert.com/public-project/980</t>
  </si>
  <si>
    <t>https://platform.sustain-cert.com/public-project/981</t>
  </si>
  <si>
    <t>https://platform.sustain-cert.com/public-project/982</t>
  </si>
  <si>
    <t>https://platform.sustain-cert.com/public-project/983</t>
  </si>
  <si>
    <t>https://platform.sustain-cert.com/public-project/984</t>
  </si>
  <si>
    <t>https://platform.sustain-cert.com/public-project/985</t>
  </si>
  <si>
    <t>https://platform.sustain-cert.com/public-project/986</t>
  </si>
  <si>
    <t>https://platform.sustain-cert.com/public-project/987</t>
  </si>
  <si>
    <t>https://platform.sustain-cert.com/public-project/988</t>
  </si>
  <si>
    <t>https://platform.sustain-cert.com/public-project/1466</t>
  </si>
  <si>
    <t>https://platform.sustain-cert.com/public-project/989</t>
  </si>
  <si>
    <t>https://platform.sustain-cert.com/public-project/990</t>
  </si>
  <si>
    <t>https://platform.sustain-cert.com/public-project/991</t>
  </si>
  <si>
    <t>https://platform.sustain-cert.com/public-project/1467</t>
  </si>
  <si>
    <t>https://platform.sustain-cert.com/public-project/992</t>
  </si>
  <si>
    <t>https://platform.sustain-cert.com/public-project/993</t>
  </si>
  <si>
    <t>https://platform.sustain-cert.com/public-project/994</t>
  </si>
  <si>
    <t>https://platform.sustain-cert.com/public-project/995</t>
  </si>
  <si>
    <t>https://platform.sustain-cert.com/public-project/996</t>
  </si>
  <si>
    <t>https://platform.sustain-cert.com/public-project/997</t>
  </si>
  <si>
    <t>https://platform.sustain-cert.com/public-project/999</t>
  </si>
  <si>
    <t>https://platform.sustain-cert.com/public-project/1000</t>
  </si>
  <si>
    <t>https://platform.sustain-cert.com/public-project/1001</t>
  </si>
  <si>
    <t>https://platform.sustain-cert.com/public-project/1002</t>
  </si>
  <si>
    <t>https://platform.sustain-cert.com/public-project/1468</t>
  </si>
  <si>
    <t>https://platform.sustain-cert.com/public-project/1003</t>
  </si>
  <si>
    <t>https://platform.sustain-cert.com/public-project/1004</t>
  </si>
  <si>
    <t>https://platform.sustain-cert.com/public-project/1005</t>
  </si>
  <si>
    <t>https://platform.sustain-cert.com/public-project/1006</t>
  </si>
  <si>
    <t>https://platform.sustain-cert.com/public-project/1007</t>
  </si>
  <si>
    <t>https://platform.sustain-cert.com/public-project/1469</t>
  </si>
  <si>
    <t>https://platform.sustain-cert.com/public-project/1470</t>
  </si>
  <si>
    <t>https://platform.sustain-cert.com/public-project/1471</t>
  </si>
  <si>
    <t>https://platform.sustain-cert.com/public-project/1472</t>
  </si>
  <si>
    <t>https://platform.sustain-cert.com/public-project/1008</t>
  </si>
  <si>
    <t>https://platform.sustain-cert.com/public-project/1009</t>
  </si>
  <si>
    <t>https://platform.sustain-cert.com/public-project/1010</t>
  </si>
  <si>
    <t>https://platform.sustain-cert.com/public-project/1011</t>
  </si>
  <si>
    <t>https://platform.sustain-cert.com/public-project/1012</t>
  </si>
  <si>
    <t>https://platform.sustain-cert.com/public-project/1013</t>
  </si>
  <si>
    <t>https://platform.sustain-cert.com/public-project/1014</t>
  </si>
  <si>
    <t>https://platform.sustain-cert.com/public-project/1015</t>
  </si>
  <si>
    <t>https://platform.sustain-cert.com/public-project/1016</t>
  </si>
  <si>
    <t>https://platform.sustain-cert.com/public-project/1018</t>
  </si>
  <si>
    <t>https://platform.sustain-cert.com/public-project/1019</t>
  </si>
  <si>
    <t>https://platform.sustain-cert.com/public-project/1020</t>
  </si>
  <si>
    <t>https://platform.sustain-cert.com/public-project/1021</t>
  </si>
  <si>
    <t>https://registry.goldstandard.org/projects/details/2056</t>
  </si>
  <si>
    <t>https://platform.sustain-cert.com/public-project/1022</t>
  </si>
  <si>
    <t>https://platform.sustain-cert.com/public-project/1023</t>
  </si>
  <si>
    <t>https://platform.sustain-cert.com/public-project/1024</t>
  </si>
  <si>
    <t>https://platform.sustain-cert.com/public-project/1025</t>
  </si>
  <si>
    <t>https://platform.sustain-cert.com/public-project/1026</t>
  </si>
  <si>
    <t>https://platform.sustain-cert.com/public-project/1027</t>
  </si>
  <si>
    <t>https://platform.sustain-cert.com/public-project/1028</t>
  </si>
  <si>
    <t>https://platform.sustain-cert.com/public-project/1473</t>
  </si>
  <si>
    <t>https://platform.sustain-cert.com/public-project/1029</t>
  </si>
  <si>
    <t>https://platform.sustain-cert.com/public-project/1030</t>
  </si>
  <si>
    <t>https://platform.sustain-cert.com/public-project/1031</t>
  </si>
  <si>
    <t>https://platform.sustain-cert.com/public-project/1032</t>
  </si>
  <si>
    <t>https://platform.sustain-cert.com/public-project/1033</t>
  </si>
  <si>
    <t>https://platform.sustain-cert.com/public-project/1034</t>
  </si>
  <si>
    <t>https://platform.sustain-cert.com/public-project/1035</t>
  </si>
  <si>
    <t>https://platform.sustain-cert.com/public-project/1036</t>
  </si>
  <si>
    <t>https://platform.sustain-cert.com/public-project/1474</t>
  </si>
  <si>
    <t>https://platform.sustain-cert.com/public-project/1038</t>
  </si>
  <si>
    <t>https://platform.sustain-cert.com/public-project/1039</t>
  </si>
  <si>
    <t>https://platform.sustain-cert.com/public-project/1040</t>
  </si>
  <si>
    <t>https://platform.sustain-cert.com/public-project/1041</t>
  </si>
  <si>
    <t>https://platform.sustain-cert.com/public-project/1042</t>
  </si>
  <si>
    <t>https://platform.sustain-cert.com/public-project/1043</t>
  </si>
  <si>
    <t>https://platform.sustain-cert.com/public-project/1044</t>
  </si>
  <si>
    <t>https://platform.sustain-cert.com/public-project/1045</t>
  </si>
  <si>
    <t>https://platform.sustain-cert.com/public-project/1046</t>
  </si>
  <si>
    <t>https://platform.sustain-cert.com/public-project/1047</t>
  </si>
  <si>
    <t>https://platform.sustain-cert.com/public-project/1048</t>
  </si>
  <si>
    <t>https://platform.sustain-cert.com/public-project/1049</t>
  </si>
  <si>
    <t>https://platform.sustain-cert.com/public-project/1051</t>
  </si>
  <si>
    <t>https://platform.sustain-cert.com/public-project/1052</t>
  </si>
  <si>
    <t>https://platform.sustain-cert.com/public-project/1053</t>
  </si>
  <si>
    <t>https://platform.sustain-cert.com/public-project/1054</t>
  </si>
  <si>
    <t>https://platform.sustain-cert.com/public-project/1475</t>
  </si>
  <si>
    <t>https://platform.sustain-cert.com/public-project/1476</t>
  </si>
  <si>
    <t>https://platform.sustain-cert.com/public-project/1055</t>
  </si>
  <si>
    <t>https://platform.sustain-cert.com/public-project/1056</t>
  </si>
  <si>
    <t>https://platform.sustain-cert.com/public-project/1057</t>
  </si>
  <si>
    <t>https://platform.sustain-cert.com/public-project/1058</t>
  </si>
  <si>
    <t>https://platform.sustain-cert.com/public-project/1477</t>
  </si>
  <si>
    <t>https://platform.sustain-cert.com/public-project/1478</t>
  </si>
  <si>
    <t>https://platform.sustain-cert.com/public-project/1059</t>
  </si>
  <si>
    <t>https://platform.sustain-cert.com/public-project/1060</t>
  </si>
  <si>
    <t>https://platform.sustain-cert.com/public-project/1650</t>
  </si>
  <si>
    <t>https://platform.sustain-cert.com/public-project/1061</t>
  </si>
  <si>
    <t>https://platform.sustain-cert.com/public-project/1062</t>
  </si>
  <si>
    <t>https://platform.sustain-cert.com/public-project/1063</t>
  </si>
  <si>
    <t>https://platform.sustain-cert.com/public-project/1064</t>
  </si>
  <si>
    <t>https://platform.sustain-cert.com/public-project/1069</t>
  </si>
  <si>
    <t>https://platform.sustain-cert.com/public-project/1070</t>
  </si>
  <si>
    <t>https://platform.sustain-cert.com/public-project/1071</t>
  </si>
  <si>
    <t>https://platform.sustain-cert.com/public-project/1072</t>
  </si>
  <si>
    <t>https://platform.sustain-cert.com/public-project/1073</t>
  </si>
  <si>
    <t>https://platform.sustain-cert.com/public-project/1074</t>
  </si>
  <si>
    <t>https://platform.sustain-cert.com/public-project/1075</t>
  </si>
  <si>
    <t>https://platform.sustain-cert.com/public-project/1076</t>
  </si>
  <si>
    <t>https://platform.sustain-cert.com/public-project/1479</t>
  </si>
  <si>
    <t>https://platform.sustain-cert.com/public-project/1077</t>
  </si>
  <si>
    <t>https://platform.sustain-cert.com/public-project/1079</t>
  </si>
  <si>
    <t>https://platform.sustain-cert.com/public-project/1080</t>
  </si>
  <si>
    <t>https://platform.sustain-cert.com/public-project/1081</t>
  </si>
  <si>
    <t>https://platform.sustain-cert.com/public-project/1082</t>
  </si>
  <si>
    <t>https://platform.sustain-cert.com/public-project/1083</t>
  </si>
  <si>
    <t>https://platform.sustain-cert.com/public-project/1084</t>
  </si>
  <si>
    <t>https://platform.sustain-cert.com/public-project/1085</t>
  </si>
  <si>
    <t>https://platform.sustain-cert.com/public-project/1086</t>
  </si>
  <si>
    <t>https://platform.sustain-cert.com/public-project/1087</t>
  </si>
  <si>
    <t>https://platform.sustain-cert.com/public-project/1088</t>
  </si>
  <si>
    <t>https://platform.sustain-cert.com/public-project/1089</t>
  </si>
  <si>
    <t>https://platform.sustain-cert.com/public-project/1480</t>
  </si>
  <si>
    <t>https://platform.sustain-cert.com/public-project/1090</t>
  </si>
  <si>
    <t>https://platform.sustain-cert.com/public-project/1091</t>
  </si>
  <si>
    <t>https://platform.sustain-cert.com/public-project/1092</t>
  </si>
  <si>
    <t>https://platform.sustain-cert.com/public-project/1093</t>
  </si>
  <si>
    <t>https://platform.sustain-cert.com/public-project/1094</t>
  </si>
  <si>
    <t>https://platform.sustain-cert.com/public-project/1095</t>
  </si>
  <si>
    <t>https://platform.sustain-cert.com/public-project/1096</t>
  </si>
  <si>
    <t>https://platform.sustain-cert.com/public-project/1097</t>
  </si>
  <si>
    <t>https://platform.sustain-cert.com/public-project/1098</t>
  </si>
  <si>
    <t>https://platform.sustain-cert.com/public-project/1099</t>
  </si>
  <si>
    <t>https://platform.sustain-cert.com/public-project/1100</t>
  </si>
  <si>
    <t>https://platform.sustain-cert.com/public-project/1101</t>
  </si>
  <si>
    <t>https://platform.sustain-cert.com/public-project/1102</t>
  </si>
  <si>
    <t>https://platform.sustain-cert.com/public-project/1103</t>
  </si>
  <si>
    <t>https://platform.sustain-cert.com/public-project/1104</t>
  </si>
  <si>
    <t>https://platform.sustain-cert.com/public-project/1105</t>
  </si>
  <si>
    <t>https://platform.sustain-cert.com/public-project/1106</t>
  </si>
  <si>
    <t>https://platform.sustain-cert.com/public-project/1107</t>
  </si>
  <si>
    <t>https://platform.sustain-cert.com/public-project/1108</t>
  </si>
  <si>
    <t>https://platform.sustain-cert.com/public-project/1109</t>
  </si>
  <si>
    <t>https://platform.sustain-cert.com/public-project/1110</t>
  </si>
  <si>
    <t>https://platform.sustain-cert.com/public-project/1111</t>
  </si>
  <si>
    <t>https://platform.sustain-cert.com/public-project/1112</t>
  </si>
  <si>
    <t>https://platform.sustain-cert.com/public-project/1113</t>
  </si>
  <si>
    <t>https://platform.sustain-cert.com/public-project/1481</t>
  </si>
  <si>
    <t>https://platform.sustain-cert.com/public-project/1114</t>
  </si>
  <si>
    <t>https://platform.sustain-cert.com/public-project/1115</t>
  </si>
  <si>
    <t>https://platform.sustain-cert.com/public-project/1116</t>
  </si>
  <si>
    <t>https://platform.sustain-cert.com/public-project/1117</t>
  </si>
  <si>
    <t>https://platform.sustain-cert.com/public-project/1118</t>
  </si>
  <si>
    <t>https://platform.sustain-cert.com/public-project/1119</t>
  </si>
  <si>
    <t>https://platform.sustain-cert.com/public-project/1653</t>
  </si>
  <si>
    <t>https://platform.sustain-cert.com/public-project/1120</t>
  </si>
  <si>
    <t>https://platform.sustain-cert.com/public-project/1482</t>
  </si>
  <si>
    <t>https://platform.sustain-cert.com/public-project/1483</t>
  </si>
  <si>
    <t>https://platform.sustain-cert.com/public-project/1121</t>
  </si>
  <si>
    <t>https://platform.sustain-cert.com/public-project/1122</t>
  </si>
  <si>
    <t>https://platform.sustain-cert.com/public-project/1123</t>
  </si>
  <si>
    <t>https://platform.sustain-cert.com/public-project/1124</t>
  </si>
  <si>
    <t>https://platform.sustain-cert.com/public-project/1125</t>
  </si>
  <si>
    <t>https://platform.sustain-cert.com/public-project/1126</t>
  </si>
  <si>
    <t>https://platform.sustain-cert.com/public-project/1127</t>
  </si>
  <si>
    <t>https://platform.sustain-cert.com/public-project/1128</t>
  </si>
  <si>
    <t>https://platform.sustain-cert.com/public-project/1129</t>
  </si>
  <si>
    <t>https://platform.sustain-cert.com/public-project/1130</t>
  </si>
  <si>
    <t>https://platform.sustain-cert.com/public-project/1485</t>
  </si>
  <si>
    <t>https://platform.sustain-cert.com/public-project/1131</t>
  </si>
  <si>
    <t>https://platform.sustain-cert.com/public-project/1132</t>
  </si>
  <si>
    <t>https://platform.sustain-cert.com/public-project/1133</t>
  </si>
  <si>
    <t>https://platform.sustain-cert.com/public-project/1134</t>
  </si>
  <si>
    <t>https://platform.sustain-cert.com/public-project/1135</t>
  </si>
  <si>
    <t>https://platform.sustain-cert.com/public-project/1136</t>
  </si>
  <si>
    <t>https://platform.sustain-cert.com/public-project/1528</t>
  </si>
  <si>
    <t>https://platform.sustain-cert.com/public-project/1486</t>
  </si>
  <si>
    <t>https://platform.sustain-cert.com/public-project/1139</t>
  </si>
  <si>
    <t>https://platform.sustain-cert.com/public-project/1140</t>
  </si>
  <si>
    <t>https://platform.sustain-cert.com/public-project/1141</t>
  </si>
  <si>
    <t>https://platform.sustain-cert.com/public-project/1142</t>
  </si>
  <si>
    <t>https://platform.sustain-cert.com/public-project/1143</t>
  </si>
  <si>
    <t>https://platform.sustain-cert.com/public-project/1487</t>
  </si>
  <si>
    <t>https://platform.sustain-cert.com/public-project/1488</t>
  </si>
  <si>
    <t>https://platform.sustain-cert.com/public-project/1144</t>
  </si>
  <si>
    <t>https://platform.sustain-cert.com/public-project/1145</t>
  </si>
  <si>
    <t>https://platform.sustain-cert.com/public-project/1146</t>
  </si>
  <si>
    <t>https://platform.sustain-cert.com/public-project/1147</t>
  </si>
  <si>
    <t>https://platform.sustain-cert.com/public-project/1148</t>
  </si>
  <si>
    <t>https://platform.sustain-cert.com/public-project/1149</t>
  </si>
  <si>
    <t>https://platform.sustain-cert.com/public-project/1150</t>
  </si>
  <si>
    <t>https://platform.sustain-cert.com/public-project/1151</t>
  </si>
  <si>
    <t>https://platform.sustain-cert.com/public-project/1152</t>
  </si>
  <si>
    <t>https://platform.sustain-cert.com/public-project/1153</t>
  </si>
  <si>
    <t>https://platform.sustain-cert.com/public-project/1154</t>
  </si>
  <si>
    <t>https://platform.sustain-cert.com/public-project/1667</t>
  </si>
  <si>
    <t>https://platform.sustain-cert.com/public-project/1668</t>
  </si>
  <si>
    <t>https://platform.sustain-cert.com/public-project/1669</t>
  </si>
  <si>
    <t>https://platform.sustain-cert.com/public-project/1670</t>
  </si>
  <si>
    <t>https://platform.sustain-cert.com/public-project/1671</t>
  </si>
  <si>
    <t>https://platform.sustain-cert.com/public-project/1672</t>
  </si>
  <si>
    <t>https://platform.sustain-cert.com/public-project/1673</t>
  </si>
  <si>
    <t>https://platform.sustain-cert.com/public-project/1674</t>
  </si>
  <si>
    <t>https://platform.sustain-cert.com/public-project/1675</t>
  </si>
  <si>
    <t>https://platform.sustain-cert.com/public-project/1155</t>
  </si>
  <si>
    <t>https://platform.sustain-cert.com/public-project/1156</t>
  </si>
  <si>
    <t>https://platform.sustain-cert.com/public-project/1723</t>
  </si>
  <si>
    <t>https://platform.sustain-cert.com/public-project/1676</t>
  </si>
  <si>
    <t>https://platform.sustain-cert.com/public-project/1157</t>
  </si>
  <si>
    <t>https://platform.sustain-cert.com/public-project/1159</t>
  </si>
  <si>
    <t>https://platform.sustain-cert.com/public-project/1160</t>
  </si>
  <si>
    <t>https://platform.sustain-cert.com/public-project/1169</t>
  </si>
  <si>
    <t>https://platform.sustain-cert.com/public-project/1170</t>
  </si>
  <si>
    <t>https://platform.sustain-cert.com/public-project/1171</t>
  </si>
  <si>
    <t>https://platform.sustain-cert.com/public-project/1172</t>
  </si>
  <si>
    <t>https://platform.sustain-cert.com/public-project/1173</t>
  </si>
  <si>
    <t>https://platform.sustain-cert.com/public-project/1174</t>
  </si>
  <si>
    <t>https://platform.sustain-cert.com/public-project/1175</t>
  </si>
  <si>
    <t>https://platform.sustain-cert.com/public-project/1176</t>
  </si>
  <si>
    <t>https://platform.sustain-cert.com/public-project/1177</t>
  </si>
  <si>
    <t>https://platform.sustain-cert.com/public-project/1178</t>
  </si>
  <si>
    <t>https://platform.sustain-cert.com/public-project/1179</t>
  </si>
  <si>
    <t>https://platform.sustain-cert.com/public-project/1180</t>
  </si>
  <si>
    <t>https://platform.sustain-cert.com/public-project/1182</t>
  </si>
  <si>
    <t>https://platform.sustain-cert.com/public-project/1183</t>
  </si>
  <si>
    <t>https://platform.sustain-cert.com/public-project/1702</t>
  </si>
  <si>
    <t>https://platform.sustain-cert.com/public-project/1184</t>
  </si>
  <si>
    <t>https://platform.sustain-cert.com/public-project/1185</t>
  </si>
  <si>
    <t>https://platform.sustain-cert.com/public-project/1186</t>
  </si>
  <si>
    <t>https://platform.sustain-cert.com/public-project/1187</t>
  </si>
  <si>
    <t>https://platform.sustain-cert.com/public-project/1188</t>
  </si>
  <si>
    <t>https://platform.sustain-cert.com/public-project/1189</t>
  </si>
  <si>
    <t>https://platform.sustain-cert.com/public-project/1190</t>
  </si>
  <si>
    <t>https://platform.sustain-cert.com/public-project/1191</t>
  </si>
  <si>
    <t>https://platform.sustain-cert.com/public-project/1677</t>
  </si>
  <si>
    <t>https://platform.sustain-cert.com/public-project/1192</t>
  </si>
  <si>
    <t>https://platform.sustain-cert.com/public-project/1728</t>
  </si>
  <si>
    <t>https://platform.sustain-cert.com/public-project/1703</t>
  </si>
  <si>
    <t>https://platform.sustain-cert.com/public-project/1704</t>
  </si>
  <si>
    <t>https://platform.sustain-cert.com/public-project/1193</t>
  </si>
  <si>
    <t>https://platform.sustain-cert.com/public-project/1489</t>
  </si>
  <si>
    <t>https://platform.sustain-cert.com/public-project/1194</t>
  </si>
  <si>
    <t>https://platform.sustain-cert.com/public-project/1678</t>
  </si>
  <si>
    <t>https://platform.sustain-cert.com/public-project/1195</t>
  </si>
  <si>
    <t>https://platform.sustain-cert.com/public-project/1196</t>
  </si>
  <si>
    <t>https://platform.sustain-cert.com/public-project/1197</t>
  </si>
  <si>
    <t>https://platform.sustain-cert.com/public-project/1198</t>
  </si>
  <si>
    <t>https://platform.sustain-cert.com/public-project/1199</t>
  </si>
  <si>
    <t>https://platform.sustain-cert.com/public-project/1200</t>
  </si>
  <si>
    <t>https://platform.sustain-cert.com/public-project/1201</t>
  </si>
  <si>
    <t>https://platform.sustain-cert.com/public-project/1202</t>
  </si>
  <si>
    <t>https://platform.sustain-cert.com/public-project/1203</t>
  </si>
  <si>
    <t>https://platform.sustain-cert.com/public-project/1204</t>
  </si>
  <si>
    <t>https://platform.sustain-cert.com/public-project/1205</t>
  </si>
  <si>
    <t>https://platform.sustain-cert.com/public-project/1206</t>
  </si>
  <si>
    <t>https://platform.sustain-cert.com/public-project/1207</t>
  </si>
  <si>
    <t>https://platform.sustain-cert.com/public-project/1208</t>
  </si>
  <si>
    <t>https://platform.sustain-cert.com/public-project/1209</t>
  </si>
  <si>
    <t>https://platform.sustain-cert.com/public-project/1210</t>
  </si>
  <si>
    <t>https://platform.sustain-cert.com/public-project/1546</t>
  </si>
  <si>
    <t>https://platform.sustain-cert.com/public-project/1547</t>
  </si>
  <si>
    <t>https://platform.sustain-cert.com/public-project/1679</t>
  </si>
  <si>
    <t>https://platform.sustain-cert.com/public-project/1213</t>
  </si>
  <si>
    <t>https://platform.sustain-cert.com/public-project/1214</t>
  </si>
  <si>
    <t>https://platform.sustain-cert.com/public-project/1632</t>
  </si>
  <si>
    <t>https://platform.sustain-cert.com/public-project/1215</t>
  </si>
  <si>
    <t>https://platform.sustain-cert.com/public-project/1216</t>
  </si>
  <si>
    <t>https://platform.sustain-cert.com/public-project/1217</t>
  </si>
  <si>
    <t>https://platform.sustain-cert.com/public-project/1218</t>
  </si>
  <si>
    <t>https://platform.sustain-cert.com/public-project/1219</t>
  </si>
  <si>
    <t>https://platform.sustain-cert.com/public-project/1220</t>
  </si>
  <si>
    <t>https://platform.sustain-cert.com/public-project/1221</t>
  </si>
  <si>
    <t>https://platform.sustain-cert.com/public-project/1222</t>
  </si>
  <si>
    <t>https://platform.sustain-cert.com/public-project/1223</t>
  </si>
  <si>
    <t>https://platform.sustain-cert.com/public-project/1638</t>
  </si>
  <si>
    <t>https://platform.sustain-cert.com/public-project/1654</t>
  </si>
  <si>
    <t>https://platform.sustain-cert.com/public-project/1224</t>
  </si>
  <si>
    <t>https://platform.sustain-cert.com/public-project/1225</t>
  </si>
  <si>
    <t>https://platform.sustain-cert.com/public-project/1226</t>
  </si>
  <si>
    <t>https://platform.sustain-cert.com/public-project/1227</t>
  </si>
  <si>
    <t>https://platform.sustain-cert.com/public-project/1228</t>
  </si>
  <si>
    <t>https://platform.sustain-cert.com/public-project/1229</t>
  </si>
  <si>
    <t>https://platform.sustain-cert.com/public-project/1230</t>
  </si>
  <si>
    <t>https://platform.sustain-cert.com/public-project/1231</t>
  </si>
  <si>
    <t>https://platform.sustain-cert.com/public-project/1232</t>
  </si>
  <si>
    <t>https://platform.sustain-cert.com/public-project/1233</t>
  </si>
  <si>
    <t>https://platform.sustain-cert.com/public-project/1235</t>
  </si>
  <si>
    <t>https://platform.sustain-cert.com/public-project/1237</t>
  </si>
  <si>
    <t>https://platform.sustain-cert.com/public-project/1655</t>
  </si>
  <si>
    <t>https://platform.sustain-cert.com/public-project/1238</t>
  </si>
  <si>
    <t>https://platform.sustain-cert.com/public-project/1729</t>
  </si>
  <si>
    <t>https://platform.sustain-cert.com/public-project/1568</t>
  </si>
  <si>
    <t>https://platform.sustain-cert.com/public-project/1548</t>
  </si>
  <si>
    <t>https://platform.sustain-cert.com/public-project/1239</t>
  </si>
  <si>
    <t>https://platform.sustain-cert.com/public-project/1549</t>
  </si>
  <si>
    <t>https://platform.sustain-cert.com/public-project/1680</t>
  </si>
  <si>
    <t>https://platform.sustain-cert.com/public-project/1605</t>
  </si>
  <si>
    <t>https://platform.sustain-cert.com/public-project/1240</t>
  </si>
  <si>
    <t>https://platform.sustain-cert.com/public-project/1241</t>
  </si>
  <si>
    <t>https://platform.sustain-cert.com/public-project/1242</t>
  </si>
  <si>
    <t>https://platform.sustain-cert.com/public-project/1243</t>
  </si>
  <si>
    <t>https://platform.sustain-cert.com/public-project/1651</t>
  </si>
  <si>
    <t>https://platform.sustain-cert.com/public-project/1244</t>
  </si>
  <si>
    <t>https://platform.sustain-cert.com/public-project/1538</t>
  </si>
  <si>
    <t>https://platform.sustain-cert.com/public-project/1730</t>
  </si>
  <si>
    <t>https://platform.sustain-cert.com/public-project/1731</t>
  </si>
  <si>
    <t>https://platform.sustain-cert.com/public-project/1551</t>
  </si>
  <si>
    <t>https://platform.sustain-cert.com/public-project/1245</t>
  </si>
  <si>
    <t>https://platform.sustain-cert.com/public-project/1553</t>
  </si>
  <si>
    <t>https://platform.sustain-cert.com/public-project/1554</t>
  </si>
  <si>
    <t>https://platform.sustain-cert.com/public-project/1555</t>
  </si>
  <si>
    <t>https://platform.sustain-cert.com/public-project/1732</t>
  </si>
  <si>
    <t>https://platform.sustain-cert.com/public-project/1681</t>
  </si>
  <si>
    <t>https://platform.sustain-cert.com/public-project/1246</t>
  </si>
  <si>
    <t>https://platform.sustain-cert.com/public-project/1710</t>
  </si>
  <si>
    <t>https://platform.sustain-cert.com/public-project/1518</t>
  </si>
  <si>
    <t>https://platform.sustain-cert.com/public-project/1520</t>
  </si>
  <si>
    <t>https://platform.sustain-cert.com/public-project/1522</t>
  </si>
  <si>
    <t>https://platform.sustain-cert.com/public-project/1523</t>
  </si>
  <si>
    <t>https://platform.sustain-cert.com/public-project/1524</t>
  </si>
  <si>
    <t>https://platform.sustain-cert.com/public-project/1525</t>
  </si>
  <si>
    <t>https://platform.sustain-cert.com/public-project/1526</t>
  </si>
  <si>
    <t>https://platform.sustain-cert.com/public-project/1581</t>
  </si>
  <si>
    <t>https://platform.sustain-cert.com/public-project/1247</t>
  </si>
  <si>
    <t>https://platform.sustain-cert.com/public-project/1682</t>
  </si>
  <si>
    <t>https://platform.sustain-cert.com/public-project/1711</t>
  </si>
  <si>
    <t>https://platform.sustain-cert.com/public-project/1712</t>
  </si>
  <si>
    <t>https://platform.sustain-cert.com/public-project/1521</t>
  </si>
  <si>
    <t>https://platform.sustain-cert.com/public-project/1517</t>
  </si>
  <si>
    <t>https://platform.sustain-cert.com/public-project/1519</t>
  </si>
  <si>
    <t>https://platform.sustain-cert.com/public-project/1248</t>
  </si>
  <si>
    <t>https://platform.sustain-cert.com/public-project/1683</t>
  </si>
  <si>
    <t>https://platform.sustain-cert.com/public-project/1684</t>
  </si>
  <si>
    <t>https://platform.sustain-cert.com/public-project/1685</t>
  </si>
  <si>
    <t>https://platform.sustain-cert.com/public-project/1686</t>
  </si>
  <si>
    <t>https://platform.sustain-cert.com/public-project/1687</t>
  </si>
  <si>
    <t>https://platform.sustain-cert.com/public-project/1688</t>
  </si>
  <si>
    <t>https://platform.sustain-cert.com/public-project/1689</t>
  </si>
  <si>
    <t>https://platform.sustain-cert.com/public-project/1550</t>
  </si>
  <si>
    <t>https://platform.sustain-cert.com/public-project/1249</t>
  </si>
  <si>
    <t>https://platform.sustain-cert.com/public-project/1250</t>
  </si>
  <si>
    <t>https://platform.sustain-cert.com/public-project/1714</t>
  </si>
  <si>
    <t>https://platform.sustain-cert.com/public-project/1715</t>
  </si>
  <si>
    <t>https://platform.sustain-cert.com/public-project/1716</t>
  </si>
  <si>
    <t>https://platform.sustain-cert.com/public-project/1251</t>
  </si>
  <si>
    <t>https://platform.sustain-cert.com/public-project/1252</t>
  </si>
  <si>
    <t>https://platform.sustain-cert.com/public-project/1253</t>
  </si>
  <si>
    <t>https://platform.sustain-cert.com/public-project/1254</t>
  </si>
  <si>
    <t>https://platform.sustain-cert.com/public-project/1717</t>
  </si>
  <si>
    <t>https://platform.sustain-cert.com/public-project/1573</t>
  </si>
  <si>
    <t>https://platform.sustain-cert.com/public-project/1515</t>
  </si>
  <si>
    <t>https://platform.sustain-cert.com/public-project/1690</t>
  </si>
  <si>
    <t>https://platform.sustain-cert.com/public-project/1256</t>
  </si>
  <si>
    <t>https://platform.sustain-cert.com/public-project/1656</t>
  </si>
  <si>
    <t>https://platform.sustain-cert.com/public-project/1257</t>
  </si>
  <si>
    <t>https://platform.sustain-cert.com/public-project/1529</t>
  </si>
  <si>
    <t>https://platform.sustain-cert.com/public-project/1509</t>
  </si>
  <si>
    <t>https://platform.sustain-cert.com/public-project/1510</t>
  </si>
  <si>
    <t>https://platform.sustain-cert.com/public-project/1258</t>
  </si>
  <si>
    <t>https://platform.sustain-cert.com/public-project/1511</t>
  </si>
  <si>
    <t>https://platform.sustain-cert.com/public-project/1556</t>
  </si>
  <si>
    <t>https://platform.sustain-cert.com/public-project/1506</t>
  </si>
  <si>
    <t>https://platform.sustain-cert.com/public-project/1259</t>
  </si>
  <si>
    <t>https://platform.sustain-cert.com/public-project/1719</t>
  </si>
  <si>
    <t>https://platform.sustain-cert.com/public-project/1574</t>
  </si>
  <si>
    <t>https://platform.sustain-cert.com/public-project/1500</t>
  </si>
  <si>
    <t>https://platform.sustain-cert.com/public-project/1501</t>
  </si>
  <si>
    <t>https://platform.sustain-cert.com/public-project/1260</t>
  </si>
  <si>
    <t>https://platform.sustain-cert.com/public-project/1502</t>
  </si>
  <si>
    <t>https://platform.sustain-cert.com/public-project/1503</t>
  </si>
  <si>
    <t>https://platform.sustain-cert.com/public-project/1495</t>
  </si>
  <si>
    <t>https://platform.sustain-cert.com/public-project/1496</t>
  </si>
  <si>
    <t>https://platform.sustain-cert.com/public-project/1497</t>
  </si>
  <si>
    <t>https://platform.sustain-cert.com/public-project/1498</t>
  </si>
  <si>
    <t>https://platform.sustain-cert.com/public-project/1499</t>
  </si>
  <si>
    <t>https://platform.sustain-cert.com/public-project/1504</t>
  </si>
  <si>
    <t>https://platform.sustain-cert.com/public-project/1513</t>
  </si>
  <si>
    <t>https://platform.sustain-cert.com/public-project/1508</t>
  </si>
  <si>
    <t>https://platform.sustain-cert.com/public-project/1514</t>
  </si>
  <si>
    <t>https://platform.sustain-cert.com/public-project/1527</t>
  </si>
  <si>
    <t>https://platform.sustain-cert.com/public-project/1615</t>
  </si>
  <si>
    <t>https://platform.sustain-cert.com/public-project/1616</t>
  </si>
  <si>
    <t>https://platform.sustain-cert.com/public-project/1617</t>
  </si>
  <si>
    <t>https://platform.sustain-cert.com/public-project/1261</t>
  </si>
  <si>
    <t>https://platform.sustain-cert.com/public-project/1618</t>
  </si>
  <si>
    <t>https://platform.sustain-cert.com/public-project/1720</t>
  </si>
  <si>
    <t>https://platform.sustain-cert.com/public-project/1512</t>
  </si>
  <si>
    <t>https://platform.sustain-cert.com/public-project/1505</t>
  </si>
  <si>
    <t>https://platform.sustain-cert.com/public-project/1507</t>
  </si>
  <si>
    <t>https://platform.sustain-cert.com/public-project/1262</t>
  </si>
  <si>
    <t>https://platform.sustain-cert.com/public-project/1721</t>
  </si>
  <si>
    <t>https://platform.sustain-cert.com/public-project/1263</t>
  </si>
  <si>
    <t>https://platform.sustain-cert.com/public-project/1264</t>
  </si>
  <si>
    <t>https://platform.sustain-cert.com/public-project/1265</t>
  </si>
  <si>
    <t>https://platform.sustain-cert.com/public-project/1531</t>
  </si>
  <si>
    <t>https://platform.sustain-cert.com/public-project/1530</t>
  </si>
  <si>
    <t>https://platform.sustain-cert.com/public-project/1532</t>
  </si>
  <si>
    <t>https://platform.sustain-cert.com/public-project/1266</t>
  </si>
  <si>
    <t>https://platform.sustain-cert.com/public-project/1533</t>
  </si>
  <si>
    <t>https://platform.sustain-cert.com/public-project/1534</t>
  </si>
  <si>
    <t>https://platform.sustain-cert.com/public-project/1535</t>
  </si>
  <si>
    <t>https://platform.sustain-cert.com/public-project/1536</t>
  </si>
  <si>
    <t>https://platform.sustain-cert.com/public-project/1652</t>
  </si>
  <si>
    <t>https://platform.sustain-cert.com/public-project/1657</t>
  </si>
  <si>
    <t>https://platform.sustain-cert.com/public-project/1552</t>
  </si>
  <si>
    <t>https://platform.sustain-cert.com/public-project/1537</t>
  </si>
  <si>
    <t>https://platform.sustain-cert.com/public-project/1558</t>
  </si>
  <si>
    <t>https://platform.sustain-cert.com/public-project/1557</t>
  </si>
  <si>
    <t>https://platform.sustain-cert.com/public-project/1267</t>
  </si>
  <si>
    <t>https://platform.sustain-cert.com/public-project/1560</t>
  </si>
  <si>
    <t>https://platform.sustain-cert.com/public-project/1561</t>
  </si>
  <si>
    <t>https://platform.sustain-cert.com/public-project/1562</t>
  </si>
  <si>
    <t>https://platform.sustain-cert.com/public-project/1563</t>
  </si>
  <si>
    <t>https://platform.sustain-cert.com/public-project/1564</t>
  </si>
  <si>
    <t>https://platform.sustain-cert.com/public-project/1565</t>
  </si>
  <si>
    <t>https://platform.sustain-cert.com/public-project/1566</t>
  </si>
  <si>
    <t>https://platform.sustain-cert.com/public-project/1567</t>
  </si>
  <si>
    <t>https://platform.sustain-cert.com/public-project/1559</t>
  </si>
  <si>
    <t>https://platform.sustain-cert.com/public-project/1570</t>
  </si>
  <si>
    <t>https://platform.sustain-cert.com/public-project/1268</t>
  </si>
  <si>
    <t>https://platform.sustain-cert.com/public-project/1614</t>
  </si>
  <si>
    <t>https://platform.sustain-cert.com/public-project/1269</t>
  </si>
  <si>
    <t>https://platform.sustain-cert.com/public-project/1691</t>
  </si>
  <si>
    <t>https://platform.sustain-cert.com/public-project/1575</t>
  </si>
  <si>
    <t>https://platform.sustain-cert.com/public-project/1576</t>
  </si>
  <si>
    <t>https://platform.sustain-cert.com/public-project/1577</t>
  </si>
  <si>
    <t>https://platform.sustain-cert.com/public-project/1578</t>
  </si>
  <si>
    <t>https://platform.sustain-cert.com/public-project/1579</t>
  </si>
  <si>
    <t>https://platform.sustain-cert.com/public-project/1597</t>
  </si>
  <si>
    <t>https://platform.sustain-cert.com/public-project/1598</t>
  </si>
  <si>
    <t>https://platform.sustain-cert.com/public-project/1599</t>
  </si>
  <si>
    <t>https://platform.sustain-cert.com/public-project/1600</t>
  </si>
  <si>
    <t>https://platform.sustain-cert.com/public-project/1601</t>
  </si>
  <si>
    <t>https://platform.sustain-cert.com/public-project/1602</t>
  </si>
  <si>
    <t>https://platform.sustain-cert.com/public-project/1603</t>
  </si>
  <si>
    <t>https://platform.sustain-cert.com/public-project/1571</t>
  </si>
  <si>
    <t>https://platform.sustain-cert.com/public-project/1604</t>
  </si>
  <si>
    <t>https://platform.sustain-cert.com/public-project/1606</t>
  </si>
  <si>
    <t>https://platform.sustain-cert.com/public-project/1607</t>
  </si>
  <si>
    <t>https://platform.sustain-cert.com/public-project/1608</t>
  </si>
  <si>
    <t>https://platform.sustain-cert.com/public-project/1609</t>
  </si>
  <si>
    <t>https://platform.sustain-cert.com/public-project/1610</t>
  </si>
  <si>
    <t>https://platform.sustain-cert.com/public-project/1611</t>
  </si>
  <si>
    <t>https://platform.sustain-cert.com/public-project/1612</t>
  </si>
  <si>
    <t>https://platform.sustain-cert.com/public-project/1613</t>
  </si>
  <si>
    <t>https://platform.sustain-cert.com/public-project/1270</t>
  </si>
  <si>
    <t>https://platform.sustain-cert.com/public-project/1619</t>
  </si>
  <si>
    <t>https://platform.sustain-cert.com/public-project/1620</t>
  </si>
  <si>
    <t>https://platform.sustain-cert.com/public-project/1623</t>
  </si>
  <si>
    <t>https://platform.sustain-cert.com/public-project/1624</t>
  </si>
  <si>
    <t>https://platform.sustain-cert.com/public-project/1622</t>
  </si>
  <si>
    <t>https://platform.sustain-cert.com/public-project/1621</t>
  </si>
  <si>
    <t>https://platform.sustain-cert.com/public-project/1271</t>
  </si>
  <si>
    <t>https://platform.sustain-cert.com/public-project/1636</t>
  </si>
  <si>
    <t>https://platform.sustain-cert.com/public-project/1634</t>
  </si>
  <si>
    <t>https://platform.sustain-cert.com/public-project/1635</t>
  </si>
  <si>
    <t>https://platform.sustain-cert.com/public-project/1625</t>
  </si>
  <si>
    <t>https://platform.sustain-cert.com/public-project/1626</t>
  </si>
  <si>
    <t>https://platform.sustain-cert.com/public-project/1272</t>
  </si>
  <si>
    <t>https://platform.sustain-cert.com/public-project/1627</t>
  </si>
  <si>
    <t>https://platform.sustain-cert.com/public-project/1628</t>
  </si>
  <si>
    <t>https://platform.sustain-cert.com/public-project/1629</t>
  </si>
  <si>
    <t>https://platform.sustain-cert.com/public-project/1630</t>
  </si>
  <si>
    <t>https://platform.sustain-cert.com/public-project/1631</t>
  </si>
  <si>
    <t>https://platform.sustain-cert.com/public-project/1639</t>
  </si>
  <si>
    <t>https://platform.sustain-cert.com/public-project/1640</t>
  </si>
  <si>
    <t>https://platform.sustain-cert.com/public-project/1641</t>
  </si>
  <si>
    <t>https://platform.sustain-cert.com/public-project/1642</t>
  </si>
  <si>
    <t>https://platform.sustain-cert.com/public-project/1273</t>
  </si>
  <si>
    <t>https://platform.sustain-cert.com/public-project/1643</t>
  </si>
  <si>
    <t>https://platform.sustain-cert.com/public-project/1644</t>
  </si>
  <si>
    <t>https://platform.sustain-cert.com/public-project/1645</t>
  </si>
  <si>
    <t>https://platform.sustain-cert.com/public-project/1646</t>
  </si>
  <si>
    <t>https://platform.sustain-cert.com/public-project/1733</t>
  </si>
  <si>
    <t>https://platform.sustain-cert.com/public-project/1735</t>
  </si>
  <si>
    <t>https://platform.sustain-cert.com/public-project/1734</t>
  </si>
  <si>
    <t>https://platform.sustain-cert.com/public-project/1737</t>
  </si>
  <si>
    <t>https://platform.sustain-cert.com/public-project/1633</t>
  </si>
  <si>
    <t>https://platform.sustain-cert.com/public-project/1738</t>
  </si>
  <si>
    <t>https://platform.sustain-cert.com/public-project/1739</t>
  </si>
  <si>
    <t>https://platform.sustain-cert.com/public-project/1740</t>
  </si>
  <si>
    <t>https://platform.sustain-cert.com/public-project/1741</t>
  </si>
  <si>
    <t>https://platform.sustain-cert.com/public-project/1742</t>
  </si>
  <si>
    <t>https://platform.sustain-cert.com/public-project/1746</t>
  </si>
  <si>
    <t>https://platform.sustain-cert.com/public-project/1747</t>
  </si>
  <si>
    <t>https://platform.sustain-cert.com/public-project/1748</t>
  </si>
  <si>
    <t>https://platform.sustain-cert.com/public-project/1749</t>
  </si>
  <si>
    <t>https://platform.sustain-cert.com/public-project/1750</t>
  </si>
  <si>
    <t>https://platform.sustain-cert.com/public-project/1274</t>
  </si>
  <si>
    <t>https://platform.sustain-cert.com/public-project/1751</t>
  </si>
  <si>
    <t>https://platform.sustain-cert.com/public-project/1752</t>
  </si>
  <si>
    <t>https://platform.sustain-cert.com/public-project/1753</t>
  </si>
  <si>
    <t>https://platform.sustain-cert.com/public-project/1754</t>
  </si>
  <si>
    <t>https://platform.sustain-cert.com/public-project/1755</t>
  </si>
  <si>
    <t>https://platform.sustain-cert.com/public-project/1756</t>
  </si>
  <si>
    <t>https://platform.sustain-cert.com/public-project/1757</t>
  </si>
  <si>
    <t>https://platform.sustain-cert.com/public-project/1758</t>
  </si>
  <si>
    <t>https://platform.sustain-cert.com/public-project/1759</t>
  </si>
  <si>
    <t>https://platform.sustain-cert.com/public-project/1760</t>
  </si>
  <si>
    <t>https://platform.sustain-cert.com/public-project/1275</t>
  </si>
  <si>
    <t>https://platform.sustain-cert.com/public-project/1761</t>
  </si>
  <si>
    <t>https://platform.sustain-cert.com/public-project/1762</t>
  </si>
  <si>
    <t>https://platform.sustain-cert.com/public-project/1745</t>
  </si>
  <si>
    <t>https://platform.sustain-cert.com/public-project/1763</t>
  </si>
  <si>
    <t>https://platform.sustain-cert.com/public-project/1744</t>
  </si>
  <si>
    <t>https://platform.sustain-cert.com/public-project/1764</t>
  </si>
  <si>
    <t>https://platform.sustain-cert.com/public-project/1765</t>
  </si>
  <si>
    <t>https://platform.sustain-cert.com/public-project/1767</t>
  </si>
  <si>
    <t>https://platform.sustain-cert.com/public-project/1771</t>
  </si>
  <si>
    <t>https://platform.sustain-cert.com/public-project/1276</t>
  </si>
  <si>
    <t>https://platform.sustain-cert.com/public-project/1772</t>
  </si>
  <si>
    <t>https://platform.sustain-cert.com/public-project/1770</t>
  </si>
  <si>
    <t>https://platform.sustain-cert.com/public-project/1774</t>
  </si>
  <si>
    <t>https://platform.sustain-cert.com/public-project/1768</t>
  </si>
  <si>
    <t>https://platform.sustain-cert.com/public-project/1769</t>
  </si>
  <si>
    <t>https://platform.sustain-cert.com/public-project/1775</t>
  </si>
  <si>
    <t>https://platform.sustain-cert.com/public-project/1776</t>
  </si>
  <si>
    <t>https://platform.sustain-cert.com/public-project/1777</t>
  </si>
  <si>
    <t>https://platform.sustain-cert.com/public-project/1778</t>
  </si>
  <si>
    <t>https://platform.sustain-cert.com/public-project/1277</t>
  </si>
  <si>
    <t>https://platform.sustain-cert.com/public-project/1779</t>
  </si>
  <si>
    <t>https://platform.sustain-cert.com/public-project/1781</t>
  </si>
  <si>
    <t xml:space="preserve">VPA 16 Kilifi Borehole Rehabilitation Project </t>
  </si>
  <si>
    <t>https://platform.sustain-cert.com/public-project/1784</t>
  </si>
  <si>
    <t>https://platform.sustain-cert.com/public-project/1785</t>
  </si>
  <si>
    <t>https://platform.sustain-cert.com/public-project/1786</t>
  </si>
  <si>
    <t>https://platform.sustain-cert.com/public-project/1787</t>
  </si>
  <si>
    <t>https://platform.sustain-cert.com/public-project/1788</t>
  </si>
  <si>
    <t>https://platform.sustain-cert.com/public-project/1789</t>
  </si>
  <si>
    <t>https://platform.sustain-cert.com/public-project/1790</t>
  </si>
  <si>
    <t>https://platform.sustain-cert.com/public-project/1791</t>
  </si>
  <si>
    <t>https://platform.sustain-cert.com/public-project/1792</t>
  </si>
  <si>
    <t>https://platform.sustain-cert.com/public-project/1793</t>
  </si>
  <si>
    <t>https://platform.sustain-cert.com/public-project/1794</t>
  </si>
  <si>
    <t>https://platform.sustain-cert.com/public-project/1796</t>
  </si>
  <si>
    <t>https://platform.sustain-cert.com/public-project/1782</t>
  </si>
  <si>
    <t>https://platform.sustain-cert.com/public-project/1795</t>
  </si>
  <si>
    <t>https://platform.sustain-cert.com/public-project/1797</t>
  </si>
  <si>
    <t>https://platform.sustain-cert.com/public-project/1800</t>
  </si>
  <si>
    <t>https://platform.sustain-cert.com/public-project/1801</t>
  </si>
  <si>
    <t>https://platform.sustain-cert.com/public-project/1278</t>
  </si>
  <si>
    <t>https://platform.sustain-cert.com/public-project/1783</t>
  </si>
  <si>
    <t>https://platform.sustain-cert.com/public-project/1799</t>
  </si>
  <si>
    <t>https://platform.sustain-cert.com/public-project/1802</t>
  </si>
  <si>
    <t>https://platform.sustain-cert.com/public-project/1809</t>
  </si>
  <si>
    <t>https://platform.sustain-cert.com/public-project/1812</t>
  </si>
  <si>
    <t>https://platform.sustain-cert.com/public-project/1811</t>
  </si>
  <si>
    <t>https://platform.sustain-cert.com/public-project/1807</t>
  </si>
  <si>
    <t>https://platform.sustain-cert.com/public-project/1808</t>
  </si>
  <si>
    <t>https://platform.sustain-cert.com/public-project/1814</t>
  </si>
  <si>
    <t>https://platform.sustain-cert.com/public-project/1815</t>
  </si>
  <si>
    <t>https://platform.sustain-cert.com/public-project/1816</t>
  </si>
  <si>
    <t>https://platform.sustain-cert.com/public-project/1817</t>
  </si>
  <si>
    <t>https://platform.sustain-cert.com/public-project/1773</t>
  </si>
  <si>
    <t>https://platform.sustain-cert.com/public-project/1813</t>
  </si>
  <si>
    <t>https://platform.sustain-cert.com/public-project/1819</t>
  </si>
  <si>
    <t>https://platform.sustain-cert.com/public-project/1805</t>
  </si>
  <si>
    <t>https://platform.sustain-cert.com/public-project/1821</t>
  </si>
  <si>
    <t>https://platform.sustain-cert.com/public-project/1824</t>
  </si>
  <si>
    <t>https://platform.sustain-cert.com/public-project/1820</t>
  </si>
  <si>
    <t>https://platform.sustain-cert.com/public-project/1279</t>
  </si>
  <si>
    <t>https://platform.sustain-cert.com/public-project/1823</t>
  </si>
  <si>
    <t>https://platform.sustain-cert.com/public-project/1822</t>
  </si>
  <si>
    <t>https://platform.sustain-cert.com/public-project/1825</t>
  </si>
  <si>
    <t>https://platform.sustain-cert.com/public-project/1810</t>
  </si>
  <si>
    <t>Methane Reduction in Irrigated Rice Production, Thailand</t>
  </si>
  <si>
    <t>https://platform.sustain-cert.com/public-project/1830</t>
  </si>
  <si>
    <t>https://platform.sustain-cert.com/public-project/1839</t>
  </si>
  <si>
    <t>https://platform.sustain-cert.com/public-project/1826</t>
  </si>
  <si>
    <t>https://platform.sustain-cert.com/public-project/1827</t>
  </si>
  <si>
    <t>https://platform.sustain-cert.com/public-project/1828</t>
  </si>
  <si>
    <t>https://platform.sustain-cert.com/public-project/1280</t>
  </si>
  <si>
    <t>https://platform.sustain-cert.com/public-project/1829</t>
  </si>
  <si>
    <t>https://platform.sustain-cert.com/public-project/1838</t>
  </si>
  <si>
    <t>https://registry.goldstandard.org/projects/details/2590</t>
  </si>
  <si>
    <t>https://platform.sustain-cert.com/public-project/1840</t>
  </si>
  <si>
    <t>https://platform.sustain-cert.com/public-project/1841</t>
  </si>
  <si>
    <t>https://platform.sustain-cert.com/public-project/1843</t>
  </si>
  <si>
    <t>https://platform.sustain-cert.com/public-project/1842</t>
  </si>
  <si>
    <t>https://platform.sustain-cert.com/public-project/1847</t>
  </si>
  <si>
    <t>https://platform.sustain-cert.com/public-project/1846</t>
  </si>
  <si>
    <t>https://platform.sustain-cert.com/public-project/1818</t>
  </si>
  <si>
    <t>https://platform.sustain-cert.com/public-project/1743</t>
  </si>
  <si>
    <t>https://platform.sustain-cert.com/public-project/1848</t>
  </si>
  <si>
    <t>https://platform.sustain-cert.com/public-project/1849</t>
  </si>
  <si>
    <t>https://platform.sustain-cert.com/public-project/1851</t>
  </si>
  <si>
    <t>https://platform.sustain-cert.com/public-project/1806</t>
  </si>
  <si>
    <t>https://platform.sustain-cert.com/public-project/1853</t>
  </si>
  <si>
    <t>https://platform.sustain-cert.com/public-project/1862</t>
  </si>
  <si>
    <t>https://platform.sustain-cert.com/public-project/1860</t>
  </si>
  <si>
    <t>https://platform.sustain-cert.com/public-project/1863</t>
  </si>
  <si>
    <t>https://platform.sustain-cert.com/public-project/1861</t>
  </si>
  <si>
    <t>https://platform.sustain-cert.com/public-project/1864</t>
  </si>
  <si>
    <t>https://platform.sustain-cert.com/public-project/1865</t>
  </si>
  <si>
    <t>https://platform.sustain-cert.com/public-project/1866</t>
  </si>
  <si>
    <t>https://platform.sustain-cert.com/public-project/1867</t>
  </si>
  <si>
    <t>https://platform.sustain-cert.com/public-project/1868</t>
  </si>
  <si>
    <t>https://platform.sustain-cert.com/public-project/1869</t>
  </si>
  <si>
    <t>https://platform.sustain-cert.com/public-project/1870</t>
  </si>
  <si>
    <t>https://platform.sustain-cert.com/public-project/1874</t>
  </si>
  <si>
    <t>https://platform.sustain-cert.com/public-project/1883</t>
  </si>
  <si>
    <t>https://platform.sustain-cert.com/public-project/1884</t>
  </si>
  <si>
    <t>https://platform.sustain-cert.com/public-project/1882</t>
  </si>
  <si>
    <t>https://platform.sustain-cert.com/public-project/1837</t>
  </si>
  <si>
    <t>https://platform.sustain-cert.com/public-project/1854</t>
  </si>
  <si>
    <t>https://platform.sustain-cert.com/public-project/1855</t>
  </si>
  <si>
    <t>https://platform.sustain-cert.com/public-project/1856</t>
  </si>
  <si>
    <t>https://platform.sustain-cert.com/public-project/1857</t>
  </si>
  <si>
    <t>https://platform.sustain-cert.com/public-project/1875</t>
  </si>
  <si>
    <t>https://platform.sustain-cert.com/public-project/1876</t>
  </si>
  <si>
    <t>https://platform.sustain-cert.com/public-project/1877</t>
  </si>
  <si>
    <t>https://platform.sustain-cert.com/public-project/1878</t>
  </si>
  <si>
    <t>https://platform.sustain-cert.com/public-project/1879</t>
  </si>
  <si>
    <t>https://platform.sustain-cert.com/public-project/1880</t>
  </si>
  <si>
    <t>https://platform.sustain-cert.com/public-project/1859</t>
  </si>
  <si>
    <t>https://platform.sustain-cert.com/public-project/1881</t>
  </si>
  <si>
    <t>https://platform.sustain-cert.com/public-project/1889</t>
  </si>
  <si>
    <t>https://platform.sustain-cert.com/public-project/1888</t>
  </si>
  <si>
    <t>https://platform.sustain-cert.com/public-project/1890</t>
  </si>
  <si>
    <t>https://platform.sustain-cert.com/public-project/1892</t>
  </si>
  <si>
    <t>https://platform.sustain-cert.com/public-project/1891</t>
  </si>
  <si>
    <t>https://platform.sustain-cert.com/public-project/1896</t>
  </si>
  <si>
    <t>https://platform.sustain-cert.com/public-project/1897</t>
  </si>
  <si>
    <t>https://platform.sustain-cert.com/public-project/1898</t>
  </si>
  <si>
    <t>https://platform.sustain-cert.com/public-project/1899</t>
  </si>
  <si>
    <t>https://platform.sustain-cert.com/public-project/1900</t>
  </si>
  <si>
    <t>https://platform.sustain-cert.com/public-project/1901</t>
  </si>
  <si>
    <t>https://platform.sustain-cert.com/public-project/1903</t>
  </si>
  <si>
    <t>https://platform.sustain-cert.com/public-project/1904</t>
  </si>
  <si>
    <t>https://platform.sustain-cert.com/public-project/1905</t>
  </si>
  <si>
    <t>https://platform.sustain-cert.com/public-project/1908</t>
  </si>
  <si>
    <t>https://platform.sustain-cert.com/public-project/1873</t>
  </si>
  <si>
    <t>https://platform.sustain-cert.com/public-project/1924</t>
  </si>
  <si>
    <t>https://platform.sustain-cert.com/public-project/1937</t>
  </si>
  <si>
    <t>https://platform.sustain-cert.com/public-project/1938</t>
  </si>
  <si>
    <t>https://platform.sustain-cert.com/public-project/1926</t>
  </si>
  <si>
    <t>https://platform.sustain-cert.com/public-project/1928</t>
  </si>
  <si>
    <t>https://platform.sustain-cert.com/public-project/1929</t>
  </si>
  <si>
    <t>https://platform.sustain-cert.com/public-project/1931</t>
  </si>
  <si>
    <t>https://platform.sustain-cert.com/public-project/1932</t>
  </si>
  <si>
    <t>https://platform.sustain-cert.com/public-project/1933</t>
  </si>
  <si>
    <t>https://platform.sustain-cert.com/public-project/1934</t>
  </si>
  <si>
    <t>https://platform.sustain-cert.com/public-project/1925</t>
  </si>
  <si>
    <t>https://platform.sustain-cert.com/public-project/1936</t>
  </si>
  <si>
    <t>https://platform.sustain-cert.com/public-project/1935</t>
  </si>
  <si>
    <t>https://platform.sustain-cert.com/public-project/1909</t>
  </si>
  <si>
    <t>https://platform.sustain-cert.com/public-project/1910</t>
  </si>
  <si>
    <t>https://platform.sustain-cert.com/public-project/1911</t>
  </si>
  <si>
    <t>https://platform.sustain-cert.com/public-project/1281</t>
  </si>
  <si>
    <t>https://platform.sustain-cert.com/public-project/1912</t>
  </si>
  <si>
    <t>https://platform.sustain-cert.com/public-project/1913</t>
  </si>
  <si>
    <t>https://platform.sustain-cert.com/public-project/1914</t>
  </si>
  <si>
    <t>https://platform.sustain-cert.com/public-project/1915</t>
  </si>
  <si>
    <t>https://platform.sustain-cert.com/public-project/1916</t>
  </si>
  <si>
    <t>https://platform.sustain-cert.com/public-project/1917</t>
  </si>
  <si>
    <t>https://platform.sustain-cert.com/public-project/1918</t>
  </si>
  <si>
    <t>https://platform.sustain-cert.com/public-project/1919</t>
  </si>
  <si>
    <t>https://platform.sustain-cert.com/public-project/1920</t>
  </si>
  <si>
    <t>https://platform.sustain-cert.com/public-project/1921</t>
  </si>
  <si>
    <t>https://platform.sustain-cert.com/public-project/1282</t>
  </si>
  <si>
    <t>https://platform.sustain-cert.com/public-project/1922</t>
  </si>
  <si>
    <t>https://platform.sustain-cert.com/public-project/1923</t>
  </si>
  <si>
    <t>https://platform.sustain-cert.com/public-project/1952</t>
  </si>
  <si>
    <t>https://platform.sustain-cert.com/public-project/1927</t>
  </si>
  <si>
    <t>https://platform.sustain-cert.com/public-project/1939</t>
  </si>
  <si>
    <t>https://platform.sustain-cert.com/public-project/1941</t>
  </si>
  <si>
    <t>https://platform.sustain-cert.com/public-project/1955</t>
  </si>
  <si>
    <t>https://platform.sustain-cert.com/public-project/1956</t>
  </si>
  <si>
    <t>https://platform.sustain-cert.com/public-project/1831</t>
  </si>
  <si>
    <t>https://platform.sustain-cert.com/public-project/1832</t>
  </si>
  <si>
    <t>https://platform.sustain-cert.com/public-project/1833</t>
  </si>
  <si>
    <t>https://platform.sustain-cert.com/public-project/1834</t>
  </si>
  <si>
    <t>https://platform.sustain-cert.com/public-project/1835</t>
  </si>
  <si>
    <t>https://platform.sustain-cert.com/public-project/1943</t>
  </si>
  <si>
    <t>https://platform.sustain-cert.com/public-project/1944</t>
  </si>
  <si>
    <t>https://platform.sustain-cert.com/public-project/1959</t>
  </si>
  <si>
    <t>https://platform.sustain-cert.com/public-project/1930</t>
  </si>
  <si>
    <t>https://platform.sustain-cert.com/public-project/1283</t>
  </si>
  <si>
    <t>https://platform.sustain-cert.com/public-project/1960</t>
  </si>
  <si>
    <t>https://platform.sustain-cert.com/public-project/1961</t>
  </si>
  <si>
    <t>https://platform.sustain-cert.com/public-project/1962</t>
  </si>
  <si>
    <t>https://platform.sustain-cert.com/public-project/1964</t>
  </si>
  <si>
    <t>https://platform.sustain-cert.com/public-project/1902</t>
  </si>
  <si>
    <t>https://platform.sustain-cert.com/public-project/1966</t>
  </si>
  <si>
    <t>https://platform.sustain-cert.com/public-project/1976</t>
  </si>
  <si>
    <t>https://platform.sustain-cert.com/public-project/2004</t>
  </si>
  <si>
    <t>https://platform.sustain-cert.com/public-project/2005</t>
  </si>
  <si>
    <t>https://platform.sustain-cert.com/public-project/2007</t>
  </si>
  <si>
    <t>https://platform.sustain-cert.com/public-project/1284</t>
  </si>
  <si>
    <t>https://platform.sustain-cert.com/public-project/2008</t>
  </si>
  <si>
    <t>https://platform.sustain-cert.com/public-project/2009</t>
  </si>
  <si>
    <t>VPA 28 Coastal Kenya Borehole Rehabilitation Project</t>
  </si>
  <si>
    <t>https://platform.sustain-cert.com/public-project/2015</t>
  </si>
  <si>
    <t>https://platform.sustain-cert.com/public-project/2024</t>
  </si>
  <si>
    <t>https://platform.sustain-cert.com/public-project/2016</t>
  </si>
  <si>
    <t>https://platform.sustain-cert.com/public-project/2028</t>
  </si>
  <si>
    <t>https://platform.sustain-cert.com/public-project/2029</t>
  </si>
  <si>
    <t>https://registry.goldstandard.org/projects/details/2746</t>
  </si>
  <si>
    <t>https://platform.sustain-cert.com/public-project/2013</t>
  </si>
  <si>
    <t>https://platform.sustain-cert.com/public-project/2012</t>
  </si>
  <si>
    <t>https://platform.sustain-cert.com/public-project/2021</t>
  </si>
  <si>
    <t>https://platform.sustain-cert.com/public-project/2019</t>
  </si>
  <si>
    <t>https://platform.sustain-cert.com/public-project/2023</t>
  </si>
  <si>
    <t>https://platform.sustain-cert.com/public-project/2027</t>
  </si>
  <si>
    <t>https://platform.sustain-cert.com/public-project/2031</t>
  </si>
  <si>
    <t>https://platform.sustain-cert.com/public-project/2025</t>
  </si>
  <si>
    <t>https://platform.sustain-cert.com/public-project/2030</t>
  </si>
  <si>
    <t>https://platform.sustain-cert.com/public-project/2014</t>
  </si>
  <si>
    <t>https://platform.sustain-cert.com/public-project/2018</t>
  </si>
  <si>
    <t>https://platform.sustain-cert.com/public-project/2026</t>
  </si>
  <si>
    <t>https://platform.sustain-cert.com/public-project/2022</t>
  </si>
  <si>
    <t>https://platform.sustain-cert.com/public-project/2017</t>
  </si>
  <si>
    <t>https://platform.sustain-cert.com/public-project/2020</t>
  </si>
  <si>
    <t>https://platform.sustain-cert.com/public-project/2011</t>
  </si>
  <si>
    <t>https://platform.sustain-cert.com/public-project/2032</t>
  </si>
  <si>
    <t>https://platform.sustain-cert.com/public-project/2033</t>
  </si>
  <si>
    <t>https://platform.sustain-cert.com/public-project/2034</t>
  </si>
  <si>
    <t>https://platform.sustain-cert.com/public-project/2035</t>
  </si>
  <si>
    <t>https://platform.sustain-cert.com/public-project/1969</t>
  </si>
  <si>
    <t>https://platform.sustain-cert.com/public-project/1970</t>
  </si>
  <si>
    <t>https://platform.sustain-cert.com/public-project/1971</t>
  </si>
  <si>
    <t>https://platform.sustain-cert.com/public-project/1285</t>
  </si>
  <si>
    <t>https://platform.sustain-cert.com/public-project/1975</t>
  </si>
  <si>
    <t>https://platform.sustain-cert.com/public-project/1973</t>
  </si>
  <si>
    <t>https://platform.sustain-cert.com/public-project/1977</t>
  </si>
  <si>
    <t>https://platform.sustain-cert.com/public-project/1974</t>
  </si>
  <si>
    <t>https://platform.sustain-cert.com/public-project/2010</t>
  </si>
  <si>
    <t>https://platform.sustain-cert.com/public-project/1979</t>
  </si>
  <si>
    <t>https://platform.sustain-cert.com/public-project/1999</t>
  </si>
  <si>
    <t>https://platform.sustain-cert.com/public-project/2000</t>
  </si>
  <si>
    <t>https://platform.sustain-cert.com/public-project/1286</t>
  </si>
  <si>
    <t>https://platform.sustain-cert.com/public-project/2039</t>
  </si>
  <si>
    <t>https://platform.sustain-cert.com/public-project/1958</t>
  </si>
  <si>
    <t>https://platform.sustain-cert.com/public-project/1844</t>
  </si>
  <si>
    <t>https://platform.sustain-cert.com/public-project/1845</t>
  </si>
  <si>
    <t>https://platform.sustain-cert.com/public-project/2065</t>
  </si>
  <si>
    <t>https://platform.sustain-cert.com/public-project/2061</t>
  </si>
  <si>
    <t>https://platform.sustain-cert.com/public-project/1957</t>
  </si>
  <si>
    <t>https://platform.sustain-cert.com/public-project/2053</t>
  </si>
  <si>
    <t>https://platform.sustain-cert.com/public-project/1287</t>
  </si>
  <si>
    <t>https://platform.sustain-cert.com/public-project/2048</t>
  </si>
  <si>
    <t>https://platform.sustain-cert.com/public-project/2049</t>
  </si>
  <si>
    <t>https://platform.sustain-cert.com/public-project/2050</t>
  </si>
  <si>
    <t>https://platform.sustain-cert.com/public-project/2051</t>
  </si>
  <si>
    <t>https://platform.sustain-cert.com/public-project/2038</t>
  </si>
  <si>
    <t>300 MW Wind Power Project in Gujarat by Alfanar Power</t>
  </si>
  <si>
    <t>https://platform.sustain-cert.com/public-project/2066</t>
  </si>
  <si>
    <t>https://platform.sustain-cert.com/public-project/2037</t>
  </si>
  <si>
    <t>https://platform.sustain-cert.com/public-project/2069</t>
  </si>
  <si>
    <t>https://platform.sustain-cert.com/public-project/1288</t>
  </si>
  <si>
    <t>https://platform.sustain-cert.com/public-project/2063</t>
  </si>
  <si>
    <t>https://platform.sustain-cert.com/public-project/2041</t>
  </si>
  <si>
    <t>https://platform.sustain-cert.com/public-project/1978</t>
  </si>
  <si>
    <t>https://platform.sustain-cert.com/public-project/1972</t>
  </si>
  <si>
    <t>https://platform.sustain-cert.com/public-project/1968</t>
  </si>
  <si>
    <t>https://platform.sustain-cert.com/public-project/1965</t>
  </si>
  <si>
    <t>AZURE POWER INDIA PRIVATE LIMITED</t>
  </si>
  <si>
    <t>https://platform.sustain-cert.com/public-project/1997</t>
  </si>
  <si>
    <t>https://platform.sustain-cert.com/public-project/1998</t>
  </si>
  <si>
    <t>https://platform.sustain-cert.com/public-project/2006</t>
  </si>
  <si>
    <t>https://platform.sustain-cert.com/public-project/1967</t>
  </si>
  <si>
    <t>https://platform.sustain-cert.com/public-project/1289</t>
  </si>
  <si>
    <t>https://platform.sustain-cert.com/public-project/2047</t>
  </si>
  <si>
    <t>https://platform.sustain-cert.com/public-project/2044</t>
  </si>
  <si>
    <t>https://platform.sustain-cert.com/public-project/1290</t>
  </si>
  <si>
    <t>https://platform.sustain-cert.com/public-project/2003</t>
  </si>
  <si>
    <t>https://platform.sustain-cert.com/public-project/1963</t>
  </si>
  <si>
    <t>https://platform.sustain-cert.com/public-project/1798</t>
  </si>
  <si>
    <t>https://platform.sustain-cert.com/public-project/1982</t>
  </si>
  <si>
    <t>https://platform.sustain-cert.com/public-project/1984</t>
  </si>
  <si>
    <t>https://platform.sustain-cert.com/public-project/1983</t>
  </si>
  <si>
    <t>https://platform.sustain-cert.com/public-project/1985</t>
  </si>
  <si>
    <t>https://platform.sustain-cert.com/public-project/1986</t>
  </si>
  <si>
    <t>https://platform.sustain-cert.com/public-project/1987</t>
  </si>
  <si>
    <t>https://platform.sustain-cert.com/public-project/1988</t>
  </si>
  <si>
    <t>https://platform.sustain-cert.com/public-project/1989</t>
  </si>
  <si>
    <t>https://platform.sustain-cert.com/public-project/1990</t>
  </si>
  <si>
    <t>https://platform.sustain-cert.com/public-project/1991</t>
  </si>
  <si>
    <t>https://platform.sustain-cert.com/public-project/1992</t>
  </si>
  <si>
    <t>https://platform.sustain-cert.com/public-project/1993</t>
  </si>
  <si>
    <t>https://platform.sustain-cert.com/public-project/1995</t>
  </si>
  <si>
    <t>https://platform.sustain-cert.com/public-project/1994</t>
  </si>
  <si>
    <t>https://platform.sustain-cert.com/public-project/1895</t>
  </si>
  <si>
    <t>https://platform.sustain-cert.com/public-project/2001</t>
  </si>
  <si>
    <t>https://platform.sustain-cert.com/public-project/1291</t>
  </si>
  <si>
    <t>https://platform.sustain-cert.com/public-project/1292</t>
  </si>
  <si>
    <t>https://platform.sustain-cert.com/public-project/1293</t>
  </si>
  <si>
    <t>https://platform.sustain-cert.com/public-project/1294</t>
  </si>
  <si>
    <t>https://platform.sustain-cert.com/public-project/1658</t>
  </si>
  <si>
    <t>https://platform.sustain-cert.com/public-project/1295</t>
  </si>
  <si>
    <t>https://platform.sustain-cert.com/public-project/1296</t>
  </si>
  <si>
    <t>https://platform.sustain-cert.com/public-project/1297</t>
  </si>
  <si>
    <t>https://platform.sustain-cert.com/public-project/1298</t>
  </si>
  <si>
    <t>https://platform.sustain-cert.com/public-project/1299</t>
  </si>
  <si>
    <t>https://platform.sustain-cert.com/public-project/1300</t>
  </si>
  <si>
    <t>https://platform.sustain-cert.com/public-project/1302</t>
  </si>
  <si>
    <t>https://platform.sustain-cert.com/public-project/1659</t>
  </si>
  <si>
    <t>https://platform.sustain-cert.com/public-project/1303</t>
  </si>
  <si>
    <t>https://platform.sustain-cert.com/public-project/1304</t>
  </si>
  <si>
    <t>https://platform.sustain-cert.com/public-project/1305</t>
  </si>
  <si>
    <t>https://platform.sustain-cert.com/public-project/1306</t>
  </si>
  <si>
    <t>https://platform.sustain-cert.com/public-project/1307</t>
  </si>
  <si>
    <t>https://platform.sustain-cert.com/public-project/1308</t>
  </si>
  <si>
    <t>https://platform.sustain-cert.com/public-project/1309</t>
  </si>
  <si>
    <t>https://platform.sustain-cert.com/public-project/1310</t>
  </si>
  <si>
    <t>https://platform.sustain-cert.com/public-project/1311</t>
  </si>
  <si>
    <t>https://platform.sustain-cert.com/public-project/1312</t>
  </si>
  <si>
    <t>https://platform.sustain-cert.com/public-project/1313</t>
  </si>
  <si>
    <t>https://platform.sustain-cert.com/public-project/1314</t>
  </si>
  <si>
    <t>https://platform.sustain-cert.com/public-project/1315</t>
  </si>
  <si>
    <t>https://platform.sustain-cert.com/public-project/1316</t>
  </si>
  <si>
    <t>https://platform.sustain-cert.com/public-project/1317</t>
  </si>
  <si>
    <t>https://platform.sustain-cert.com/public-project/1318</t>
  </si>
  <si>
    <t>https://platform.sustain-cert.com/public-project/1319</t>
  </si>
  <si>
    <t>https://platform.sustain-cert.com/public-project/1320</t>
  </si>
  <si>
    <t>https://platform.sustain-cert.com/public-project/1321</t>
  </si>
  <si>
    <t>https://platform.sustain-cert.com/public-project/1322</t>
  </si>
  <si>
    <t>https://platform.sustain-cert.com/public-project/1323</t>
  </si>
  <si>
    <t>https://platform.sustain-cert.com/public-project/1324</t>
  </si>
  <si>
    <t>https://platform.sustain-cert.com/public-project/1325</t>
  </si>
  <si>
    <t>https://platform.sustain-cert.com/public-project/1326</t>
  </si>
  <si>
    <t>https://platform.sustain-cert.com/public-project/1327</t>
  </si>
  <si>
    <t>https://platform.sustain-cert.com/public-project/1328</t>
  </si>
  <si>
    <t>https://platform.sustain-cert.com/public-project/1329</t>
  </si>
  <si>
    <t>https://platform.sustain-cert.com/public-project/1330</t>
  </si>
  <si>
    <t>https://platform.sustain-cert.com/public-project/1331</t>
  </si>
  <si>
    <t>https://platform.sustain-cert.com/public-project/1332</t>
  </si>
  <si>
    <t>https://platform.sustain-cert.com/public-project/1333</t>
  </si>
  <si>
    <t>https://platform.sustain-cert.com/public-project/1334</t>
  </si>
  <si>
    <t>https://platform.sustain-cert.com/public-project/1335</t>
  </si>
  <si>
    <t>https://platform.sustain-cert.com/public-project/1336</t>
  </si>
  <si>
    <t>https://platform.sustain-cert.com/public-project/1337</t>
  </si>
  <si>
    <t>https://platform.sustain-cert.com/public-project/1338</t>
  </si>
  <si>
    <t>https://platform.sustain-cert.com/public-project/1339</t>
  </si>
  <si>
    <t>https://platform.sustain-cert.com/public-project/1340</t>
  </si>
  <si>
    <t>https://platform.sustain-cert.com/public-project/1341</t>
  </si>
  <si>
    <t>https://platform.sustain-cert.com/public-project/1342</t>
  </si>
  <si>
    <t>https://platform.sustain-cert.com/public-project/1343</t>
  </si>
  <si>
    <t>https://platform.sustain-cert.com/public-project/1344</t>
  </si>
  <si>
    <t>https://platform.sustain-cert.com/public-project/1345</t>
  </si>
  <si>
    <t>https://platform.sustain-cert.com/public-project/1347</t>
  </si>
  <si>
    <t>https://platform.sustain-cert.com/public-project/1348</t>
  </si>
  <si>
    <t>https://platform.sustain-cert.com/public-project/1349</t>
  </si>
  <si>
    <t>https://platform.sustain-cert.com/public-project/1350</t>
  </si>
  <si>
    <t>https://platform.sustain-cert.com/public-project/1351</t>
  </si>
  <si>
    <t>https://platform.sustain-cert.com/public-project/1352</t>
  </si>
  <si>
    <t>https://platform.sustain-cert.com/public-project/1353</t>
  </si>
  <si>
    <t>https://platform.sustain-cert.com/public-project/1354</t>
  </si>
  <si>
    <t>https://platform.sustain-cert.com/public-project/1355</t>
  </si>
  <si>
    <t>https://platform.sustain-cert.com/public-project/1356</t>
  </si>
  <si>
    <t>https://platform.sustain-cert.com/public-project/1357</t>
  </si>
  <si>
    <t>https://platform.sustain-cert.com/public-project/1358</t>
  </si>
  <si>
    <t>https://platform.sustain-cert.com/public-project/1359</t>
  </si>
  <si>
    <t>https://platform.sustain-cert.com/public-project/1360</t>
  </si>
  <si>
    <t>https://platform.sustain-cert.com/public-project/1493</t>
  </si>
  <si>
    <t>https://platform.sustain-cert.com/public-project/1361</t>
  </si>
  <si>
    <t>https://platform.sustain-cert.com/public-project/1362</t>
  </si>
  <si>
    <t>https://platform.sustain-cert.com/public-project/1363</t>
  </si>
  <si>
    <t>https://platform.sustain-cert.com/public-project/1364</t>
  </si>
  <si>
    <t>https://platform.sustain-cert.com/public-project/1494</t>
  </si>
  <si>
    <t>https://platform.sustain-cert.com/public-project/1365</t>
  </si>
  <si>
    <t>https://platform.sustain-cert.com/public-project/1366</t>
  </si>
  <si>
    <t>https://platform.sustain-cert.com/public-project/1367</t>
  </si>
  <si>
    <t>https://platform.sustain-cert.com/public-project/1368</t>
  </si>
  <si>
    <t>https://platform.sustain-cert.com/public-project/1369</t>
  </si>
  <si>
    <t>https://platform.sustain-cert.com/public-project/1370</t>
  </si>
  <si>
    <t>https://platform.sustain-cert.com/public-project/1371</t>
  </si>
  <si>
    <t>https://platform.sustain-cert.com/public-project/1372</t>
  </si>
  <si>
    <t>https://platform.sustain-cert.com/public-project/1373</t>
  </si>
  <si>
    <t>https://platform.sustain-cert.com/public-project/1374</t>
  </si>
  <si>
    <t>https://platform.sustain-cert.com/public-project/1375</t>
  </si>
  <si>
    <t>https://platform.sustain-cert.com/public-project/1376</t>
  </si>
  <si>
    <t>https://platform.sustain-cert.com/public-project/1377</t>
  </si>
  <si>
    <t>https://platform.sustain-cert.com/public-project/1378</t>
  </si>
  <si>
    <t>https://platform.sustain-cert.com/public-project/1379</t>
  </si>
  <si>
    <t>https://platform.sustain-cert.com/public-project/1380</t>
  </si>
  <si>
    <t>https://platform.sustain-cert.com/public-project/1381</t>
  </si>
  <si>
    <t>https://platform.sustain-cert.com/public-project/1382</t>
  </si>
  <si>
    <t>https://platform.sustain-cert.com/public-project/1383</t>
  </si>
  <si>
    <t>https://platform.sustain-cert.com/public-project/1384</t>
  </si>
  <si>
    <t>https://platform.sustain-cert.com/public-project/1385</t>
  </si>
  <si>
    <t>https://platform.sustain-cert.com/public-project/1386</t>
  </si>
  <si>
    <t>https://platform.sustain-cert.com/public-project/1387</t>
  </si>
  <si>
    <t>https://platform.sustain-cert.com/public-project/1388</t>
  </si>
  <si>
    <t>https://platform.sustain-cert.com/public-project/1389</t>
  </si>
  <si>
    <t>https://platform.sustain-cert.com/public-project/1390</t>
  </si>
  <si>
    <t>https://platform.sustain-cert.com/public-project/1391</t>
  </si>
  <si>
    <t>https://platform.sustain-cert.com/public-project/1392</t>
  </si>
  <si>
    <t>https://platform.sustain-cert.com/public-project/1393</t>
  </si>
  <si>
    <t>https://platform.sustain-cert.com/public-project/1394</t>
  </si>
  <si>
    <t>https://platform.sustain-cert.com/public-project/1395</t>
  </si>
  <si>
    <t>https://platform.sustain-cert.com/public-project/1396</t>
  </si>
  <si>
    <t>https://platform.sustain-cert.com/public-project/1397</t>
  </si>
  <si>
    <t>https://platform.sustain-cert.com/public-project/1398</t>
  </si>
  <si>
    <t>https://platform.sustain-cert.com/public-project/1399</t>
  </si>
  <si>
    <t>https://platform.sustain-cert.com/public-project/1400</t>
  </si>
  <si>
    <t>https://platform.sustain-cert.com/public-project/1401</t>
  </si>
  <si>
    <t>https://platform.sustain-cert.com/public-project/1402</t>
  </si>
  <si>
    <t>https://platform.sustain-cert.com/public-project/1403</t>
  </si>
  <si>
    <t>https://platform.sustain-cert.com/public-project/1404</t>
  </si>
  <si>
    <t>https://platform.sustain-cert.com/public-project/1405</t>
  </si>
  <si>
    <t>https://platform.sustain-cert.com/public-project/1407</t>
  </si>
  <si>
    <t>https://platform.sustain-cert.com/public-project/1408</t>
  </si>
  <si>
    <t>Country reassigned from Ghana to International</t>
  </si>
  <si>
    <t>Country reassigned from Afghanistan to International</t>
  </si>
  <si>
    <t>QK TS Pvt. Ltd. no longer the developer</t>
  </si>
  <si>
    <t>AKENERJI ELEKTRIK URETIM AS no longer the developer</t>
  </si>
  <si>
    <t>Uganda Carbon Bureau no longer the developer</t>
  </si>
  <si>
    <t>GS1340 Efficient cookstoves in Burkina Faso – VPA-25 – Solidagro F3PA cookstoves in Passoré</t>
  </si>
  <si>
    <t>GS1340 Efficient cookstoves in Burkina Faso – VPA-26 – Solidagro F3PA cookstoves in Passoré</t>
  </si>
  <si>
    <t>GS1340 Efficient cookstoves in Burkina Faso – VPA-27 – Solidagro F3PA cookstoves in Passoré</t>
  </si>
  <si>
    <t>GS1340 Efficient cookstoves in Burkina Faso – VPA-28 – Solidagro F3PA cookstoves in Passoré</t>
  </si>
  <si>
    <t>GS1340 Efficient cookstoves in Burkina Faso – VPA-29 – Solidagro F3PA cookstoves in Passoré</t>
  </si>
  <si>
    <t>CPA 003 – BioLite HomeStove in Kenya</t>
  </si>
  <si>
    <t>CPA 008 – Charcoal Stoves in Kenya</t>
  </si>
  <si>
    <t>CPA 009 - Charcoal Stoves in Kenya</t>
  </si>
  <si>
    <t>CPA 041 - BioLite HomeStove in Kenya</t>
  </si>
  <si>
    <t>CPA 051 - Charcoal Stoves in Kenya</t>
  </si>
  <si>
    <t>CPA 052 - Charcoal Stoves in Kenya</t>
  </si>
  <si>
    <t>CPA 053 - Charcoal Stoves in Kenya</t>
  </si>
  <si>
    <t>CPA 054 - Charcoal Stoves in Kenya</t>
  </si>
  <si>
    <t>CPA 055 - Charcoal Stoves in Kenya</t>
  </si>
  <si>
    <t>CPA 007 - BioLite HomeStove in Uganda</t>
  </si>
  <si>
    <r>
      <rPr>
        <sz val="10"/>
        <rFont val="Calibri"/>
        <family val="2"/>
      </rPr>
      <t xml:space="preserve">CDM projects can also be found in the </t>
    </r>
    <r>
      <rPr>
        <u/>
        <sz val="10"/>
        <color rgb="FF0070C0"/>
        <rFont val="Calibri"/>
        <family val="2"/>
      </rPr>
      <t>UNEP's CDM Pipeline Database</t>
    </r>
    <r>
      <rPr>
        <u/>
        <sz val="10"/>
        <color rgb="FF1155CC"/>
        <rFont val="Calibri"/>
        <family val="2"/>
      </rPr>
      <t>.</t>
    </r>
  </si>
  <si>
    <t>CREDITS BY VINTAGE tab</t>
  </si>
  <si>
    <t>California Air Resources Board (ARB)</t>
  </si>
  <si>
    <t>Transfer to another GHG program</t>
  </si>
  <si>
    <t>v3 12-2021</t>
  </si>
  <si>
    <t>v1 4-2021</t>
  </si>
  <si>
    <t>v2 9-2021</t>
  </si>
  <si>
    <t>DD</t>
  </si>
  <si>
    <t>DE</t>
  </si>
  <si>
    <t>DF</t>
  </si>
  <si>
    <t>DG</t>
  </si>
  <si>
    <t>PERs (Credits Issued in Future Years)</t>
  </si>
  <si>
    <t>PROJECTS 
Column</t>
  </si>
  <si>
    <t>Filter &amp; sort projects with drop down arrows. Use Data menu to clear filters.</t>
  </si>
  <si>
    <t>The first year when credited reductions/removals occurred, marked by the end of the first reporting period.</t>
  </si>
  <si>
    <t>The state or province where the project takes place.</t>
  </si>
  <si>
    <t>The status of the project on the voluntary market as designated by the registry.</t>
  </si>
  <si>
    <t>Negative remaining credits in Red columns due to discrepancy in Gold Retirement VERs classified as Gold Issuance PERs.</t>
  </si>
  <si>
    <t>PERs fully accounted in Issuances &amp; Retirements</t>
  </si>
  <si>
    <t>PERs credits differ across Issuances &amp; Retirements</t>
  </si>
  <si>
    <t>VCS Issuances &amp; Retirements tab</t>
  </si>
  <si>
    <t>Negative Remaing Credits by Vintage</t>
  </si>
  <si>
    <t xml:space="preserve">   Details &amp; Description</t>
  </si>
  <si>
    <t>Terminated, Inactive, and Withdrawn projects no longer listed on the registries are archived here for historical record.</t>
  </si>
  <si>
    <t>CCB / Certifications</t>
  </si>
  <si>
    <t>Tallies projects, credits issued, and credits remaining by scope and type. Filter using the drop-down menus. Double click on any number to create a new tab with full information on all projects included in that row.</t>
  </si>
  <si>
    <t>https://registry.goldstandard.org/projects/details/1</t>
  </si>
  <si>
    <t>https://registry.goldstandard.org/projects/details/2</t>
  </si>
  <si>
    <t>https://registry.goldstandard.org/projects/details/3</t>
  </si>
  <si>
    <t>https://registry.goldstandard.org/projects/details/4</t>
  </si>
  <si>
    <t>https://registry.goldstandard.org/projects/details/5</t>
  </si>
  <si>
    <t>https://registry.goldstandard.org/projects/details/7</t>
  </si>
  <si>
    <t>https://registry.goldstandard.org/projects/details/8</t>
  </si>
  <si>
    <t>https://registry.goldstandard.org/projects/details/9</t>
  </si>
  <si>
    <t>https://registry.goldstandard.org/projects/details/10</t>
  </si>
  <si>
    <t>https://registry.goldstandard.org/projects/details/11</t>
  </si>
  <si>
    <t>https://registry.goldstandard.org/projects/details/12</t>
  </si>
  <si>
    <t>https://registry.goldstandard.org/projects/details/13</t>
  </si>
  <si>
    <t>https://registry.goldstandard.org/projects/details/14</t>
  </si>
  <si>
    <t>https://registry.goldstandard.org/projects/details/15</t>
  </si>
  <si>
    <t>https://registry.goldstandard.org/projects/details/16</t>
  </si>
  <si>
    <t>https://registry.goldstandard.org/projects/details/17</t>
  </si>
  <si>
    <t>https://registry.goldstandard.org/projects/details/18</t>
  </si>
  <si>
    <t>https://registry.goldstandard.org/projects/details/19</t>
  </si>
  <si>
    <t>https://registry.goldstandard.org/projects/details/20</t>
  </si>
  <si>
    <t>https://registry.goldstandard.org/projects/details/21</t>
  </si>
  <si>
    <t>https://registry.goldstandard.org/projects/details/22</t>
  </si>
  <si>
    <t>https://registry.goldstandard.org/projects/details/25</t>
  </si>
  <si>
    <t>https://registry.goldstandard.org/projects/details/26</t>
  </si>
  <si>
    <t>https://registry.goldstandard.org/projects/details/27</t>
  </si>
  <si>
    <t>https://registry.goldstandard.org/projects/details/28</t>
  </si>
  <si>
    <t>https://registry.goldstandard.org/projects/details/29</t>
  </si>
  <si>
    <t>https://registry.goldstandard.org/projects/details/30</t>
  </si>
  <si>
    <t>https://registry.goldstandard.org/projects/details/31</t>
  </si>
  <si>
    <t>https://registry.goldstandard.org/projects/details/32</t>
  </si>
  <si>
    <t>https://registry.goldstandard.org/projects/details/33</t>
  </si>
  <si>
    <t>https://registry.goldstandard.org/projects/details/34</t>
  </si>
  <si>
    <t>https://registry.goldstandard.org/projects/details/35</t>
  </si>
  <si>
    <t>https://registry.goldstandard.org/projects/details/36</t>
  </si>
  <si>
    <t>https://registry.goldstandard.org/projects/details/37</t>
  </si>
  <si>
    <t>https://registry.goldstandard.org/projects/details/38</t>
  </si>
  <si>
    <t>https://registry.goldstandard.org/projects/details/39</t>
  </si>
  <si>
    <t>https://registry.goldstandard.org/projects/details/40</t>
  </si>
  <si>
    <t>https://registry.goldstandard.org/projects/details/41</t>
  </si>
  <si>
    <t>https://registry.goldstandard.org/projects/details/42</t>
  </si>
  <si>
    <t>https://registry.goldstandard.org/projects/details/43</t>
  </si>
  <si>
    <t>https://registry.goldstandard.org/projects/details/44</t>
  </si>
  <si>
    <t>https://registry.goldstandard.org/projects/details/23</t>
  </si>
  <si>
    <t>https://registry.goldstandard.org/projects/details/24</t>
  </si>
  <si>
    <t>https://registry.goldstandard.org/projects/details/46</t>
  </si>
  <si>
    <t>https://registry.goldstandard.org/projects/details/47</t>
  </si>
  <si>
    <t>https://registry.goldstandard.org/projects/details/48</t>
  </si>
  <si>
    <t>https://registry.goldstandard.org/projects/details/49</t>
  </si>
  <si>
    <t>https://registry.goldstandard.org/projects/details/50</t>
  </si>
  <si>
    <t>https://registry.goldstandard.org/projects/details/51</t>
  </si>
  <si>
    <t>https://registry.goldstandard.org/projects/details/52</t>
  </si>
  <si>
    <t>https://registry.goldstandard.org/projects/details/53</t>
  </si>
  <si>
    <t>https://registry.goldstandard.org/projects/details/54</t>
  </si>
  <si>
    <t>https://registry.goldstandard.org/projects/details/55</t>
  </si>
  <si>
    <t>https://registry.goldstandard.org/projects/details/56</t>
  </si>
  <si>
    <t>https://registry.goldstandard.org/projects/details/57</t>
  </si>
  <si>
    <t>https://registry.goldstandard.org/projects/details/58</t>
  </si>
  <si>
    <t>https://registry.goldstandard.org/projects/details/59</t>
  </si>
  <si>
    <t>https://registry.goldstandard.org/projects/details/60</t>
  </si>
  <si>
    <t>https://registry.goldstandard.org/projects/details/61</t>
  </si>
  <si>
    <t>https://registry.goldstandard.org/projects/details/63</t>
  </si>
  <si>
    <t>https://registry.goldstandard.org/projects/details/65</t>
  </si>
  <si>
    <t>https://registry.goldstandard.org/projects/details/66</t>
  </si>
  <si>
    <t>https://registry.goldstandard.org/projects/details/67</t>
  </si>
  <si>
    <t>https://registry.goldstandard.org/projects/details/68</t>
  </si>
  <si>
    <t>https://registry.goldstandard.org/projects/details/69</t>
  </si>
  <si>
    <t>https://registry.goldstandard.org/projects/details/70</t>
  </si>
  <si>
    <t>https://registry.goldstandard.org/projects/details/71</t>
  </si>
  <si>
    <t>https://registry.goldstandard.org/projects/details/72</t>
  </si>
  <si>
    <t>https://registry.goldstandard.org/projects/details/73</t>
  </si>
  <si>
    <t>https://registry.goldstandard.org/projects/details/74</t>
  </si>
  <si>
    <t>https://registry.goldstandard.org/projects/details/75</t>
  </si>
  <si>
    <t>https://registry.goldstandard.org/projects/details/76</t>
  </si>
  <si>
    <t>https://registry.goldstandard.org/projects/details/77</t>
  </si>
  <si>
    <t>https://registry.goldstandard.org/projects/details/78</t>
  </si>
  <si>
    <t>https://registry.goldstandard.org/projects/details/79</t>
  </si>
  <si>
    <t>https://registry.goldstandard.org/projects/details/80</t>
  </si>
  <si>
    <t>https://registry.goldstandard.org/projects/details/81</t>
  </si>
  <si>
    <t>https://registry.goldstandard.org/projects/details/82</t>
  </si>
  <si>
    <t>https://registry.goldstandard.org/projects/details/85</t>
  </si>
  <si>
    <t>https://registry.goldstandard.org/projects/details/86</t>
  </si>
  <si>
    <t>https://registry.goldstandard.org/projects/details/88</t>
  </si>
  <si>
    <t>https://registry.goldstandard.org/projects/details/89</t>
  </si>
  <si>
    <t>https://registry.goldstandard.org/projects/details/92</t>
  </si>
  <si>
    <t>https://registry.goldstandard.org/projects/details/93</t>
  </si>
  <si>
    <t>https://registry.goldstandard.org/projects/details/94</t>
  </si>
  <si>
    <t>https://registry.goldstandard.org/projects/details/95</t>
  </si>
  <si>
    <t>https://registry.goldstandard.org/projects/details/96</t>
  </si>
  <si>
    <t>https://registry.goldstandard.org/projects/details/97</t>
  </si>
  <si>
    <t>https://registry.goldstandard.org/projects/details/98</t>
  </si>
  <si>
    <t>https://registry.goldstandard.org/projects/details/99</t>
  </si>
  <si>
    <t>https://registry.goldstandard.org/projects/details/100</t>
  </si>
  <si>
    <t>https://registry.goldstandard.org/projects/details/101</t>
  </si>
  <si>
    <t>https://registry.goldstandard.org/projects/details/102</t>
  </si>
  <si>
    <t>https://registry.goldstandard.org/projects/details/103</t>
  </si>
  <si>
    <t>https://registry.goldstandard.org/projects/details/104</t>
  </si>
  <si>
    <t>https://registry.goldstandard.org/projects/details/105</t>
  </si>
  <si>
    <t>https://registry.goldstandard.org/projects/details/106</t>
  </si>
  <si>
    <t>https://registry.goldstandard.org/projects/details/107</t>
  </si>
  <si>
    <t>https://registry.goldstandard.org/projects/details/108</t>
  </si>
  <si>
    <t>https://registry.goldstandard.org/projects/details/110</t>
  </si>
  <si>
    <t>https://registry.goldstandard.org/projects/details/109</t>
  </si>
  <si>
    <t>https://registry.goldstandard.org/projects/details/111</t>
  </si>
  <si>
    <t>https://registry.goldstandard.org/projects/details/112</t>
  </si>
  <si>
    <t>https://registry.goldstandard.org/projects/details/113</t>
  </si>
  <si>
    <t>https://registry.goldstandard.org/projects/details/114</t>
  </si>
  <si>
    <t>https://registry.goldstandard.org/projects/details/115</t>
  </si>
  <si>
    <t>https://registry.goldstandard.org/projects/details/116</t>
  </si>
  <si>
    <t>https://registry.goldstandard.org/projects/details/117</t>
  </si>
  <si>
    <t>https://registry.goldstandard.org/projects/details/118</t>
  </si>
  <si>
    <t>https://registry.goldstandard.org/projects/details/119</t>
  </si>
  <si>
    <t>https://registry.goldstandard.org/projects/details/121</t>
  </si>
  <si>
    <t>https://registry.goldstandard.org/projects/details/122</t>
  </si>
  <si>
    <t>https://registry.goldstandard.org/projects/details/123</t>
  </si>
  <si>
    <t>https://registry.goldstandard.org/projects/details/124</t>
  </si>
  <si>
    <t>https://registry.goldstandard.org/projects/details/125</t>
  </si>
  <si>
    <t>https://registry.goldstandard.org/projects/details/126</t>
  </si>
  <si>
    <t>https://registry.goldstandard.org/projects/details/127</t>
  </si>
  <si>
    <t>https://registry.goldstandard.org/projects/details/128</t>
  </si>
  <si>
    <t>https://registry.goldstandard.org/projects/details/129</t>
  </si>
  <si>
    <t>https://registry.goldstandard.org/projects/details/130</t>
  </si>
  <si>
    <t>https://registry.goldstandard.org/projects/details/131</t>
  </si>
  <si>
    <t>https://registry.goldstandard.org/projects/details/132</t>
  </si>
  <si>
    <t>https://registry.goldstandard.org/projects/details/133</t>
  </si>
  <si>
    <t>https://registry.goldstandard.org/projects/details/134</t>
  </si>
  <si>
    <t>https://registry.goldstandard.org/projects/details/135</t>
  </si>
  <si>
    <t>https://registry.goldstandard.org/projects/details/136</t>
  </si>
  <si>
    <t>https://registry.goldstandard.org/projects/details/138</t>
  </si>
  <si>
    <t>https://registry.goldstandard.org/projects/details/139</t>
  </si>
  <si>
    <t>https://registry.goldstandard.org/projects/details/140</t>
  </si>
  <si>
    <t>https://registry.goldstandard.org/projects/details/141</t>
  </si>
  <si>
    <t>https://registry.goldstandard.org/projects/details/143</t>
  </si>
  <si>
    <t>https://registry.goldstandard.org/projects/details/144</t>
  </si>
  <si>
    <t>https://registry.goldstandard.org/projects/details/145</t>
  </si>
  <si>
    <t>https://registry.goldstandard.org/projects/details/146</t>
  </si>
  <si>
    <t>https://registry.goldstandard.org/projects/details/147</t>
  </si>
  <si>
    <t>https://registry.goldstandard.org/projects/details/148</t>
  </si>
  <si>
    <t>https://registry.goldstandard.org/projects/details/149</t>
  </si>
  <si>
    <t>https://registry.goldstandard.org/projects/details/150</t>
  </si>
  <si>
    <t>https://registry.goldstandard.org/projects/details/151</t>
  </si>
  <si>
    <t>https://registry.goldstandard.org/projects/details/152</t>
  </si>
  <si>
    <t>https://registry.goldstandard.org/projects/details/153</t>
  </si>
  <si>
    <t>https://registry.goldstandard.org/projects/details/154</t>
  </si>
  <si>
    <t>https://registry.goldstandard.org/projects/details/155</t>
  </si>
  <si>
    <t>https://registry.goldstandard.org/projects/details/156</t>
  </si>
  <si>
    <t>https://registry.goldstandard.org/projects/details/157</t>
  </si>
  <si>
    <t>https://registry.goldstandard.org/projects/details/158</t>
  </si>
  <si>
    <t>https://registry.goldstandard.org/projects/details/160</t>
  </si>
  <si>
    <t>https://registry.goldstandard.org/projects/details/161</t>
  </si>
  <si>
    <t>https://registry.goldstandard.org/projects/details/162</t>
  </si>
  <si>
    <t>https://registry.goldstandard.org/projects/details/163</t>
  </si>
  <si>
    <t>https://registry.goldstandard.org/projects/details/165</t>
  </si>
  <si>
    <t>https://registry.goldstandard.org/projects/details/166</t>
  </si>
  <si>
    <t>https://registry.goldstandard.org/projects/details/167</t>
  </si>
  <si>
    <t>https://registry.goldstandard.org/projects/details/170</t>
  </si>
  <si>
    <t>https://registry.goldstandard.org/projects/details/171</t>
  </si>
  <si>
    <t>https://registry.goldstandard.org/projects/details/172</t>
  </si>
  <si>
    <t>https://registry.goldstandard.org/projects/details/173</t>
  </si>
  <si>
    <t>https://registry.goldstandard.org/projects/details/174</t>
  </si>
  <si>
    <t>https://registry.goldstandard.org/projects/details/175</t>
  </si>
  <si>
    <t>https://registry.goldstandard.org/projects/details/176</t>
  </si>
  <si>
    <t>https://registry.goldstandard.org/projects/details/177</t>
  </si>
  <si>
    <t>https://registry.goldstandard.org/projects/details/178</t>
  </si>
  <si>
    <t>https://registry.goldstandard.org/projects/details/179</t>
  </si>
  <si>
    <t>https://registry.goldstandard.org/projects/details/180</t>
  </si>
  <si>
    <t>https://registry.goldstandard.org/projects/details/181</t>
  </si>
  <si>
    <t>https://registry.goldstandard.org/projects/details/182</t>
  </si>
  <si>
    <t>https://registry.goldstandard.org/projects/details/183</t>
  </si>
  <si>
    <t>https://registry.goldstandard.org/projects/details/184</t>
  </si>
  <si>
    <t>https://registry.goldstandard.org/projects/details/185</t>
  </si>
  <si>
    <t>https://registry.goldstandard.org/projects/details/186</t>
  </si>
  <si>
    <t>https://registry.goldstandard.org/projects/details/187</t>
  </si>
  <si>
    <t>https://registry.goldstandard.org/projects/details/188</t>
  </si>
  <si>
    <t>https://registry.goldstandard.org/projects/details/189</t>
  </si>
  <si>
    <t>https://registry.goldstandard.org/projects/details/190</t>
  </si>
  <si>
    <t>https://registry.goldstandard.org/projects/details/191</t>
  </si>
  <si>
    <t>https://registry.goldstandard.org/projects/details/192</t>
  </si>
  <si>
    <t>https://registry.goldstandard.org/projects/details/193</t>
  </si>
  <si>
    <t>https://registry.goldstandard.org/projects/details/194</t>
  </si>
  <si>
    <t>https://registry.goldstandard.org/projects/details/195</t>
  </si>
  <si>
    <t>https://registry.goldstandard.org/projects/details/196</t>
  </si>
  <si>
    <t>https://registry.goldstandard.org/projects/details/197</t>
  </si>
  <si>
    <t>https://registry.goldstandard.org/projects/details/159</t>
  </si>
  <si>
    <t>https://registry.goldstandard.org/projects/details/198</t>
  </si>
  <si>
    <t>https://registry.goldstandard.org/projects/details/199</t>
  </si>
  <si>
    <t>https://registry.goldstandard.org/projects/details/201</t>
  </si>
  <si>
    <t>https://registry.goldstandard.org/projects/details/202</t>
  </si>
  <si>
    <t>https://registry.goldstandard.org/projects/details/203</t>
  </si>
  <si>
    <t>https://registry.goldstandard.org/projects/details/204</t>
  </si>
  <si>
    <t>https://registry.goldstandard.org/projects/details/206</t>
  </si>
  <si>
    <t>https://registry.goldstandard.org/projects/details/142</t>
  </si>
  <si>
    <t>https://registry.goldstandard.org/projects/details/208</t>
  </si>
  <si>
    <t>https://registry.goldstandard.org/projects/details/209</t>
  </si>
  <si>
    <t>https://registry.goldstandard.org/projects/details/210</t>
  </si>
  <si>
    <t>https://registry.goldstandard.org/projects/details/211</t>
  </si>
  <si>
    <t>https://registry.goldstandard.org/projects/details/212</t>
  </si>
  <si>
    <t>https://registry.goldstandard.org/projects/details/213</t>
  </si>
  <si>
    <t>https://registry.goldstandard.org/projects/details/214</t>
  </si>
  <si>
    <t>https://registry.goldstandard.org/projects/details/216</t>
  </si>
  <si>
    <t>https://registry.goldstandard.org/projects/details/217</t>
  </si>
  <si>
    <t>https://registry.goldstandard.org/projects/details/219</t>
  </si>
  <si>
    <t>https://registry.goldstandard.org/projects/details/220</t>
  </si>
  <si>
    <t>https://registry.goldstandard.org/projects/details/221</t>
  </si>
  <si>
    <t>https://registry.goldstandard.org/projects/details/222</t>
  </si>
  <si>
    <t>https://registry.goldstandard.org/projects/details/223</t>
  </si>
  <si>
    <t>https://registry.goldstandard.org/projects/details/224</t>
  </si>
  <si>
    <t>https://registry.goldstandard.org/projects/details/225</t>
  </si>
  <si>
    <t>https://registry.goldstandard.org/projects/details/226</t>
  </si>
  <si>
    <t>https://registry.goldstandard.org/projects/details/227</t>
  </si>
  <si>
    <t>https://registry.goldstandard.org/projects/details/228</t>
  </si>
  <si>
    <t>https://registry.goldstandard.org/projects/details/229</t>
  </si>
  <si>
    <t>https://registry.goldstandard.org/projects/details/230</t>
  </si>
  <si>
    <t>https://registry.goldstandard.org/projects/details/233</t>
  </si>
  <si>
    <t>https://registry.goldstandard.org/projects/details/234</t>
  </si>
  <si>
    <t>https://registry.goldstandard.org/projects/details/235</t>
  </si>
  <si>
    <t>https://registry.goldstandard.org/projects/details/236</t>
  </si>
  <si>
    <t>https://registry.goldstandard.org/projects/details/237</t>
  </si>
  <si>
    <t>https://registry.goldstandard.org/projects/details/218</t>
  </si>
  <si>
    <t>https://registry.goldstandard.org/projects/details/238</t>
  </si>
  <si>
    <t>https://registry.goldstandard.org/projects/details/251</t>
  </si>
  <si>
    <t>https://registry.goldstandard.org/projects/details/239</t>
  </si>
  <si>
    <t>https://registry.goldstandard.org/projects/details/240</t>
  </si>
  <si>
    <t>https://registry.goldstandard.org/projects/details/241</t>
  </si>
  <si>
    <t>https://registry.goldstandard.org/projects/details/242</t>
  </si>
  <si>
    <t>https://registry.goldstandard.org/projects/details/243</t>
  </si>
  <si>
    <t>https://registry.goldstandard.org/projects/details/244</t>
  </si>
  <si>
    <t>https://registry.goldstandard.org/projects/details/245</t>
  </si>
  <si>
    <t>https://registry.goldstandard.org/projects/details/246</t>
  </si>
  <si>
    <t>https://registry.goldstandard.org/projects/details/247</t>
  </si>
  <si>
    <t>https://registry.goldstandard.org/projects/details/248</t>
  </si>
  <si>
    <t>https://registry.goldstandard.org/projects/details/249</t>
  </si>
  <si>
    <t>https://registry.goldstandard.org/projects/details/252</t>
  </si>
  <si>
    <t>https://registry.goldstandard.org/projects/details/253</t>
  </si>
  <si>
    <t>https://registry.goldstandard.org/projects/details/254</t>
  </si>
  <si>
    <t>https://registry.goldstandard.org/projects/details/255</t>
  </si>
  <si>
    <t>https://registry.goldstandard.org/projects/details/256</t>
  </si>
  <si>
    <t>https://registry.goldstandard.org/projects/details/257</t>
  </si>
  <si>
    <t>https://registry.goldstandard.org/projects/details/258</t>
  </si>
  <si>
    <t>https://registry.goldstandard.org/projects/details/259</t>
  </si>
  <si>
    <t>https://registry.goldstandard.org/projects/details/260</t>
  </si>
  <si>
    <t>https://registry.goldstandard.org/projects/details/261</t>
  </si>
  <si>
    <t>https://registry.goldstandard.org/projects/details/263</t>
  </si>
  <si>
    <t>https://registry.goldstandard.org/projects/details/264</t>
  </si>
  <si>
    <t>https://registry.goldstandard.org/projects/details/265</t>
  </si>
  <si>
    <t>https://registry.goldstandard.org/projects/details/266</t>
  </si>
  <si>
    <t>https://registry.goldstandard.org/projects/details/267</t>
  </si>
  <si>
    <t>https://registry.goldstandard.org/projects/details/268</t>
  </si>
  <si>
    <t>https://registry.goldstandard.org/projects/details/269</t>
  </si>
  <si>
    <t>https://registry.goldstandard.org/projects/details/270</t>
  </si>
  <si>
    <t>https://registry.goldstandard.org/projects/details/271</t>
  </si>
  <si>
    <t>https://registry.goldstandard.org/projects/details/272</t>
  </si>
  <si>
    <t>https://registry.goldstandard.org/projects/details/273</t>
  </si>
  <si>
    <t>https://registry.goldstandard.org/projects/details/274</t>
  </si>
  <si>
    <t>https://registry.goldstandard.org/projects/details/275</t>
  </si>
  <si>
    <t>https://registry.goldstandard.org/projects/details/276</t>
  </si>
  <si>
    <t>https://registry.goldstandard.org/projects/details/277</t>
  </si>
  <si>
    <t>https://registry.goldstandard.org/projects/details/278</t>
  </si>
  <si>
    <t>https://registry.goldstandard.org/projects/details/279</t>
  </si>
  <si>
    <t>https://registry.goldstandard.org/projects/details/280</t>
  </si>
  <si>
    <t>https://registry.goldstandard.org/projects/details/281</t>
  </si>
  <si>
    <t>https://registry.goldstandard.org/projects/details/282</t>
  </si>
  <si>
    <t>https://registry.goldstandard.org/projects/details/283</t>
  </si>
  <si>
    <t>https://registry.goldstandard.org/projects/details/284</t>
  </si>
  <si>
    <t>https://registry.goldstandard.org/projects/details/285</t>
  </si>
  <si>
    <t>https://registry.goldstandard.org/projects/details/286</t>
  </si>
  <si>
    <t>https://registry.goldstandard.org/projects/details/287</t>
  </si>
  <si>
    <t>https://registry.goldstandard.org/projects/details/289</t>
  </si>
  <si>
    <t>https://registry.goldstandard.org/projects/details/290</t>
  </si>
  <si>
    <t>https://registry.goldstandard.org/projects/details/291</t>
  </si>
  <si>
    <t>https://registry.goldstandard.org/projects/details/292</t>
  </si>
  <si>
    <t>https://registry.goldstandard.org/projects/details/293</t>
  </si>
  <si>
    <t>https://registry.goldstandard.org/projects/details/294</t>
  </si>
  <si>
    <t>https://registry.goldstandard.org/projects/details/295</t>
  </si>
  <si>
    <t>https://registry.goldstandard.org/projects/details/296</t>
  </si>
  <si>
    <t>https://registry.goldstandard.org/projects/details/297</t>
  </si>
  <si>
    <t>https://registry.goldstandard.org/projects/details/298</t>
  </si>
  <si>
    <t>https://registry.goldstandard.org/projects/details/299</t>
  </si>
  <si>
    <t>https://registry.goldstandard.org/projects/details/300</t>
  </si>
  <si>
    <t>https://registry.goldstandard.org/projects/details/301</t>
  </si>
  <si>
    <t>https://registry.goldstandard.org/projects/details/302</t>
  </si>
  <si>
    <t>https://registry.goldstandard.org/projects/details/303</t>
  </si>
  <si>
    <t>https://registry.goldstandard.org/projects/details/304</t>
  </si>
  <si>
    <t>https://registry.goldstandard.org/projects/details/305</t>
  </si>
  <si>
    <t>https://registry.goldstandard.org/projects/details/306</t>
  </si>
  <si>
    <t>https://registry.goldstandard.org/projects/details/323</t>
  </si>
  <si>
    <t>https://registry.goldstandard.org/projects/details/307</t>
  </si>
  <si>
    <t>https://registry.goldstandard.org/projects/details/308</t>
  </si>
  <si>
    <t>https://registry.goldstandard.org/projects/details/309</t>
  </si>
  <si>
    <t>https://registry.goldstandard.org/projects/details/310</t>
  </si>
  <si>
    <t>https://registry.goldstandard.org/projects/details/311</t>
  </si>
  <si>
    <t>https://registry.goldstandard.org/projects/details/312</t>
  </si>
  <si>
    <t>https://registry.goldstandard.org/projects/details/314</t>
  </si>
  <si>
    <t>https://registry.goldstandard.org/projects/details/315</t>
  </si>
  <si>
    <t>https://registry.goldstandard.org/projects/details/316</t>
  </si>
  <si>
    <t>https://registry.goldstandard.org/projects/details/317</t>
  </si>
  <si>
    <t>https://registry.goldstandard.org/projects/details/318</t>
  </si>
  <si>
    <t>https://registry.goldstandard.org/projects/details/319</t>
  </si>
  <si>
    <t>https://registry.goldstandard.org/projects/details/322</t>
  </si>
  <si>
    <t>https://registry.goldstandard.org/projects/details/320</t>
  </si>
  <si>
    <t>https://registry.goldstandard.org/projects/details/321</t>
  </si>
  <si>
    <t>https://registry.goldstandard.org/projects/details/324</t>
  </si>
  <si>
    <t>https://registry.goldstandard.org/projects/details/325</t>
  </si>
  <si>
    <t>https://registry.goldstandard.org/projects/details/326</t>
  </si>
  <si>
    <t>https://registry.goldstandard.org/projects/details/327</t>
  </si>
  <si>
    <t>https://registry.goldstandard.org/projects/details/328</t>
  </si>
  <si>
    <t>https://registry.goldstandard.org/projects/details/329</t>
  </si>
  <si>
    <t>https://registry.goldstandard.org/projects/details/330</t>
  </si>
  <si>
    <t>https://registry.goldstandard.org/projects/details/331</t>
  </si>
  <si>
    <t>https://registry.goldstandard.org/projects/details/332</t>
  </si>
  <si>
    <t>https://registry.goldstandard.org/projects/details/333</t>
  </si>
  <si>
    <t>https://registry.goldstandard.org/projects/details/334</t>
  </si>
  <si>
    <t>https://registry.goldstandard.org/projects/details/335</t>
  </si>
  <si>
    <t>https://registry.goldstandard.org/projects/details/336</t>
  </si>
  <si>
    <t>https://registry.goldstandard.org/projects/details/250</t>
  </si>
  <si>
    <t>https://registry.goldstandard.org/projects/details/338</t>
  </si>
  <si>
    <t>https://registry.goldstandard.org/projects/details/339</t>
  </si>
  <si>
    <t>https://registry.goldstandard.org/projects/details/340</t>
  </si>
  <si>
    <t>https://registry.goldstandard.org/projects/details/341</t>
  </si>
  <si>
    <t>https://registry.goldstandard.org/projects/details/343</t>
  </si>
  <si>
    <t>https://registry.goldstandard.org/projects/details/344</t>
  </si>
  <si>
    <t>https://registry.goldstandard.org/projects/details/346</t>
  </si>
  <si>
    <t>https://registry.goldstandard.org/projects/details/347</t>
  </si>
  <si>
    <t>https://registry.goldstandard.org/projects/details/348</t>
  </si>
  <si>
    <t>https://registry.goldstandard.org/projects/details/349</t>
  </si>
  <si>
    <t>https://registry.goldstandard.org/projects/details/350</t>
  </si>
  <si>
    <t>https://registry.goldstandard.org/projects/details/351</t>
  </si>
  <si>
    <t>https://registry.goldstandard.org/projects/details/352</t>
  </si>
  <si>
    <t>https://registry.goldstandard.org/projects/details/353</t>
  </si>
  <si>
    <t>https://registry.goldstandard.org/projects/details/354</t>
  </si>
  <si>
    <t>https://registry.goldstandard.org/projects/details/355</t>
  </si>
  <si>
    <t>https://registry.goldstandard.org/projects/details/356</t>
  </si>
  <si>
    <t>https://registry.goldstandard.org/projects/details/357</t>
  </si>
  <si>
    <t>https://registry.goldstandard.org/projects/details/358</t>
  </si>
  <si>
    <t>https://registry.goldstandard.org/projects/details/360</t>
  </si>
  <si>
    <t>https://registry.goldstandard.org/projects/details/361</t>
  </si>
  <si>
    <t>https://registry.goldstandard.org/projects/details/362</t>
  </si>
  <si>
    <t>https://registry.goldstandard.org/projects/details/363</t>
  </si>
  <si>
    <t>https://registry.goldstandard.org/projects/details/364</t>
  </si>
  <si>
    <t>https://registry.goldstandard.org/projects/details/366</t>
  </si>
  <si>
    <t>https://registry.goldstandard.org/projects/details/367</t>
  </si>
  <si>
    <t>https://registry.goldstandard.org/projects/details/382</t>
  </si>
  <si>
    <t>https://registry.goldstandard.org/projects/details/368</t>
  </si>
  <si>
    <t>https://registry.goldstandard.org/projects/details/369</t>
  </si>
  <si>
    <t>https://registry.goldstandard.org/projects/details/371</t>
  </si>
  <si>
    <t>https://registry.goldstandard.org/projects/details/372</t>
  </si>
  <si>
    <t>https://registry.goldstandard.org/projects/details/373</t>
  </si>
  <si>
    <t>https://registry.goldstandard.org/projects/details/374</t>
  </si>
  <si>
    <t>https://registry.goldstandard.org/projects/details/375</t>
  </si>
  <si>
    <t>https://registry.goldstandard.org/projects/details/376</t>
  </si>
  <si>
    <t>https://registry.goldstandard.org/projects/details/377</t>
  </si>
  <si>
    <t>https://registry.goldstandard.org/projects/details/378</t>
  </si>
  <si>
    <t>https://registry.goldstandard.org/projects/details/380</t>
  </si>
  <si>
    <t>https://registry.goldstandard.org/projects/details/383</t>
  </si>
  <si>
    <t>https://registry.goldstandard.org/projects/details/384</t>
  </si>
  <si>
    <t>https://registry.goldstandard.org/projects/details/385</t>
  </si>
  <si>
    <t>https://registry.goldstandard.org/projects/details/137</t>
  </si>
  <si>
    <t>https://registry.goldstandard.org/projects/details/401</t>
  </si>
  <si>
    <t>https://registry.goldstandard.org/projects/details/389</t>
  </si>
  <si>
    <t>https://registry.goldstandard.org/projects/details/390</t>
  </si>
  <si>
    <t>https://registry.goldstandard.org/projects/details/391</t>
  </si>
  <si>
    <t>https://registry.goldstandard.org/projects/details/392</t>
  </si>
  <si>
    <t>https://registry.goldstandard.org/projects/details/393</t>
  </si>
  <si>
    <t>https://registry.goldstandard.org/projects/details/394</t>
  </si>
  <si>
    <t>https://registry.goldstandard.org/projects/details/395</t>
  </si>
  <si>
    <t>https://registry.goldstandard.org/projects/details/396</t>
  </si>
  <si>
    <t>https://registry.goldstandard.org/projects/details/397</t>
  </si>
  <si>
    <t>https://registry.goldstandard.org/projects/details/398</t>
  </si>
  <si>
    <t>https://registry.goldstandard.org/projects/details/399</t>
  </si>
  <si>
    <t>https://registry.goldstandard.org/projects/details/400</t>
  </si>
  <si>
    <t>https://registry.goldstandard.org/projects/details/359</t>
  </si>
  <si>
    <t>https://registry.goldstandard.org/projects/details/379</t>
  </si>
  <si>
    <t>https://registry.goldstandard.org/projects/details/402</t>
  </si>
  <si>
    <t>https://registry.goldstandard.org/projects/details/403</t>
  </si>
  <si>
    <t>https://registry.goldstandard.org/projects/details/405</t>
  </si>
  <si>
    <t>https://registry.goldstandard.org/projects/details/406</t>
  </si>
  <si>
    <t>https://registry.goldstandard.org/projects/details/407</t>
  </si>
  <si>
    <t>https://registry.goldstandard.org/projects/details/408</t>
  </si>
  <si>
    <t>https://registry.goldstandard.org/projects/details/409</t>
  </si>
  <si>
    <t>https://registry.goldstandard.org/projects/details/410</t>
  </si>
  <si>
    <t>https://registry.goldstandard.org/projects/details/411</t>
  </si>
  <si>
    <t>https://registry.goldstandard.org/projects/details/412</t>
  </si>
  <si>
    <t>https://registry.goldstandard.org/projects/details/413</t>
  </si>
  <si>
    <t>https://registry.goldstandard.org/projects/details/414</t>
  </si>
  <si>
    <t>https://registry.goldstandard.org/projects/details/416</t>
  </si>
  <si>
    <t>https://registry.goldstandard.org/projects/details/417</t>
  </si>
  <si>
    <t>https://registry.goldstandard.org/projects/details/418</t>
  </si>
  <si>
    <t>https://registry.goldstandard.org/projects/details/419</t>
  </si>
  <si>
    <t>https://registry.goldstandard.org/projects/details/420</t>
  </si>
  <si>
    <t>https://registry.goldstandard.org/projects/details/421</t>
  </si>
  <si>
    <t>https://registry.goldstandard.org/projects/details/422</t>
  </si>
  <si>
    <t>https://registry.goldstandard.org/projects/details/423</t>
  </si>
  <si>
    <t>https://registry.goldstandard.org/projects/details/424</t>
  </si>
  <si>
    <t>https://registry.goldstandard.org/projects/details/425</t>
  </si>
  <si>
    <t>https://registry.goldstandard.org/projects/details/426</t>
  </si>
  <si>
    <t>https://registry.goldstandard.org/projects/details/427</t>
  </si>
  <si>
    <t>https://registry.goldstandard.org/projects/details/428</t>
  </si>
  <si>
    <t>https://registry.goldstandard.org/projects/details/429</t>
  </si>
  <si>
    <t>https://registry.goldstandard.org/projects/details/430</t>
  </si>
  <si>
    <t>https://registry.goldstandard.org/projects/details/431</t>
  </si>
  <si>
    <t>https://registry.goldstandard.org/projects/details/432</t>
  </si>
  <si>
    <t>https://registry.goldstandard.org/projects/details/433</t>
  </si>
  <si>
    <t>https://registry.goldstandard.org/projects/details/434</t>
  </si>
  <si>
    <t>https://registry.goldstandard.org/projects/details/435</t>
  </si>
  <si>
    <t>https://registry.goldstandard.org/projects/details/436</t>
  </si>
  <si>
    <t>https://registry.goldstandard.org/projects/details/437</t>
  </si>
  <si>
    <t>https://registry.goldstandard.org/projects/details/438</t>
  </si>
  <si>
    <t>https://registry.goldstandard.org/projects/details/439</t>
  </si>
  <si>
    <t>https://registry.goldstandard.org/projects/details/440</t>
  </si>
  <si>
    <t>https://registry.goldstandard.org/projects/details/441</t>
  </si>
  <si>
    <t>https://registry.goldstandard.org/projects/details/442</t>
  </si>
  <si>
    <t>https://registry.goldstandard.org/projects/details/443</t>
  </si>
  <si>
    <t>https://registry.goldstandard.org/projects/details/444</t>
  </si>
  <si>
    <t>https://registry.goldstandard.org/projects/details/445</t>
  </si>
  <si>
    <t>https://registry.goldstandard.org/projects/details/446</t>
  </si>
  <si>
    <t>https://registry.goldstandard.org/projects/details/448</t>
  </si>
  <si>
    <t>https://registry.goldstandard.org/projects/details/449</t>
  </si>
  <si>
    <t>https://registry.goldstandard.org/projects/details/450</t>
  </si>
  <si>
    <t>https://registry.goldstandard.org/projects/details/451</t>
  </si>
  <si>
    <t>https://registry.goldstandard.org/projects/details/452</t>
  </si>
  <si>
    <t>https://registry.goldstandard.org/projects/details/453</t>
  </si>
  <si>
    <t>https://registry.goldstandard.org/projects/details/454</t>
  </si>
  <si>
    <t>https://registry.goldstandard.org/projects/details/455</t>
  </si>
  <si>
    <t>https://registry.goldstandard.org/projects/details/456</t>
  </si>
  <si>
    <t>https://registry.goldstandard.org/projects/details/458</t>
  </si>
  <si>
    <t>https://registry.goldstandard.org/projects/details/459</t>
  </si>
  <si>
    <t>https://registry.goldstandard.org/projects/details/460</t>
  </si>
  <si>
    <t>https://registry.goldstandard.org/projects/details/461</t>
  </si>
  <si>
    <t>https://registry.goldstandard.org/projects/details/462</t>
  </si>
  <si>
    <t>https://registry.goldstandard.org/projects/details/463</t>
  </si>
  <si>
    <t>https://registry.goldstandard.org/projects/details/464</t>
  </si>
  <si>
    <t>https://registry.goldstandard.org/projects/details/465</t>
  </si>
  <si>
    <t>https://registry.goldstandard.org/projects/details/466</t>
  </si>
  <si>
    <t>https://registry.goldstandard.org/projects/details/467</t>
  </si>
  <si>
    <t>https://registry.goldstandard.org/projects/details/468</t>
  </si>
  <si>
    <t>https://registry.goldstandard.org/projects/details/469</t>
  </si>
  <si>
    <t>https://registry.goldstandard.org/projects/details/470</t>
  </si>
  <si>
    <t>https://registry.goldstandard.org/projects/details/471</t>
  </si>
  <si>
    <t>https://registry.goldstandard.org/projects/details/472</t>
  </si>
  <si>
    <t>https://registry.goldstandard.org/projects/details/473</t>
  </si>
  <si>
    <t>https://registry.goldstandard.org/projects/details/474</t>
  </si>
  <si>
    <t>https://registry.goldstandard.org/projects/details/475</t>
  </si>
  <si>
    <t>https://registry.goldstandard.org/projects/details/476</t>
  </si>
  <si>
    <t>https://registry.goldstandard.org/projects/details/477</t>
  </si>
  <si>
    <t>https://registry.goldstandard.org/projects/details/479</t>
  </si>
  <si>
    <t>https://registry.goldstandard.org/projects/details/480</t>
  </si>
  <si>
    <t>https://registry.goldstandard.org/projects/details/481</t>
  </si>
  <si>
    <t>https://registry.goldstandard.org/projects/details/482</t>
  </si>
  <si>
    <t>https://registry.goldstandard.org/projects/details/483</t>
  </si>
  <si>
    <t>https://registry.goldstandard.org/projects/details/484</t>
  </si>
  <si>
    <t>https://registry.goldstandard.org/projects/details/485</t>
  </si>
  <si>
    <t>https://registry.goldstandard.org/projects/details/486</t>
  </si>
  <si>
    <t>https://registry.goldstandard.org/projects/details/487</t>
  </si>
  <si>
    <t>https://registry.goldstandard.org/projects/details/488</t>
  </si>
  <si>
    <t>https://registry.goldstandard.org/projects/details/489</t>
  </si>
  <si>
    <t>https://registry.goldstandard.org/projects/details/490</t>
  </si>
  <si>
    <t>https://registry.goldstandard.org/projects/details/491</t>
  </si>
  <si>
    <t>https://registry.goldstandard.org/projects/details/492</t>
  </si>
  <si>
    <t>https://registry.goldstandard.org/projects/details/493</t>
  </si>
  <si>
    <t>https://registry.goldstandard.org/projects/details/494</t>
  </si>
  <si>
    <t>https://registry.goldstandard.org/projects/details/496</t>
  </si>
  <si>
    <t>https://registry.goldstandard.org/projects/details/498</t>
  </si>
  <si>
    <t>https://registry.goldstandard.org/projects/details/499</t>
  </si>
  <si>
    <t>https://registry.goldstandard.org/projects/details/500</t>
  </si>
  <si>
    <t>https://registry.goldstandard.org/projects/details/501</t>
  </si>
  <si>
    <t>https://registry.goldstandard.org/projects/details/502</t>
  </si>
  <si>
    <t>https://registry.goldstandard.org/projects/details/503</t>
  </si>
  <si>
    <t>https://registry.goldstandard.org/projects/details/504</t>
  </si>
  <si>
    <t>https://registry.goldstandard.org/projects/details/505</t>
  </si>
  <si>
    <t>https://registry.goldstandard.org/projects/details/506</t>
  </si>
  <si>
    <t>https://registry.goldstandard.org/projects/details/507</t>
  </si>
  <si>
    <t>https://registry.goldstandard.org/projects/details/508</t>
  </si>
  <si>
    <t>https://registry.goldstandard.org/projects/details/509</t>
  </si>
  <si>
    <t>https://registry.goldstandard.org/projects/details/510</t>
  </si>
  <si>
    <t>https://registry.goldstandard.org/projects/details/511</t>
  </si>
  <si>
    <t>https://registry.goldstandard.org/projects/details/512</t>
  </si>
  <si>
    <t>https://registry.goldstandard.org/projects/details/513</t>
  </si>
  <si>
    <t>https://registry.goldstandard.org/projects/details/514</t>
  </si>
  <si>
    <t>https://registry.goldstandard.org/projects/details/515</t>
  </si>
  <si>
    <t>https://registry.goldstandard.org/projects/details/516</t>
  </si>
  <si>
    <t>https://registry.goldstandard.org/projects/details/517</t>
  </si>
  <si>
    <t>https://registry.goldstandard.org/projects/details/518</t>
  </si>
  <si>
    <t>https://registry.goldstandard.org/projects/details/519</t>
  </si>
  <si>
    <t>https://registry.goldstandard.org/projects/details/520</t>
  </si>
  <si>
    <t>https://registry.goldstandard.org/projects/details/521</t>
  </si>
  <si>
    <t>https://registry.goldstandard.org/projects/details/522</t>
  </si>
  <si>
    <t>https://registry.goldstandard.org/projects/details/523</t>
  </si>
  <si>
    <t>https://registry.goldstandard.org/projects/details/524</t>
  </si>
  <si>
    <t>https://registry.goldstandard.org/projects/details/525</t>
  </si>
  <si>
    <t>https://registry.goldstandard.org/projects/details/526</t>
  </si>
  <si>
    <t>https://registry.goldstandard.org/projects/details/527</t>
  </si>
  <si>
    <t>https://registry.goldstandard.org/projects/details/528</t>
  </si>
  <si>
    <t>https://registry.goldstandard.org/projects/details/529</t>
  </si>
  <si>
    <t>https://registry.goldstandard.org/projects/details/532</t>
  </si>
  <si>
    <t>https://registry.goldstandard.org/projects/details/533</t>
  </si>
  <si>
    <t>https://registry.goldstandard.org/projects/details/497</t>
  </si>
  <si>
    <t>https://registry.goldstandard.org/projects/details/534</t>
  </si>
  <si>
    <t>https://registry.goldstandard.org/projects/details/535</t>
  </si>
  <si>
    <t>https://registry.goldstandard.org/projects/details/536</t>
  </si>
  <si>
    <t>https://registry.goldstandard.org/projects/details/537</t>
  </si>
  <si>
    <t>https://registry.goldstandard.org/projects/details/538</t>
  </si>
  <si>
    <t>https://registry.goldstandard.org/projects/details/540</t>
  </si>
  <si>
    <t>https://registry.goldstandard.org/projects/details/541</t>
  </si>
  <si>
    <t>https://registry.goldstandard.org/projects/details/542</t>
  </si>
  <si>
    <t>https://registry.goldstandard.org/projects/details/546</t>
  </si>
  <si>
    <t>https://registry.goldstandard.org/projects/details/547</t>
  </si>
  <si>
    <t>https://registry.goldstandard.org/projects/details/548</t>
  </si>
  <si>
    <t>https://registry.goldstandard.org/projects/details/549</t>
  </si>
  <si>
    <t>https://registry.goldstandard.org/projects/details/550</t>
  </si>
  <si>
    <t>https://registry.goldstandard.org/projects/details/495</t>
  </si>
  <si>
    <t>https://registry.goldstandard.org/projects/details/530</t>
  </si>
  <si>
    <t>https://registry.goldstandard.org/projects/details/531</t>
  </si>
  <si>
    <t>https://registry.goldstandard.org/projects/details/551</t>
  </si>
  <si>
    <t>https://registry.goldstandard.org/projects/details/554</t>
  </si>
  <si>
    <t>https://registry.goldstandard.org/projects/details/555</t>
  </si>
  <si>
    <t>https://registry.goldstandard.org/projects/details/556</t>
  </si>
  <si>
    <t>https://registry.goldstandard.org/projects/details/558</t>
  </si>
  <si>
    <t>https://registry.goldstandard.org/projects/details/559</t>
  </si>
  <si>
    <t>https://registry.goldstandard.org/projects/details/560</t>
  </si>
  <si>
    <t>https://registry.goldstandard.org/projects/details/561</t>
  </si>
  <si>
    <t>https://registry.goldstandard.org/projects/details/562</t>
  </si>
  <si>
    <t>https://registry.goldstandard.org/projects/details/563</t>
  </si>
  <si>
    <t>https://registry.goldstandard.org/projects/details/564</t>
  </si>
  <si>
    <t>https://registry.goldstandard.org/projects/details/565</t>
  </si>
  <si>
    <t>https://registry.goldstandard.org/projects/details/566</t>
  </si>
  <si>
    <t>https://registry.goldstandard.org/projects/details/567</t>
  </si>
  <si>
    <t>https://registry.goldstandard.org/projects/details/568</t>
  </si>
  <si>
    <t>https://registry.goldstandard.org/projects/details/569</t>
  </si>
  <si>
    <t>https://registry.goldstandard.org/projects/details/570</t>
  </si>
  <si>
    <t>https://registry.goldstandard.org/projects/details/573</t>
  </si>
  <si>
    <t>https://registry.goldstandard.org/projects/details/574</t>
  </si>
  <si>
    <t>https://registry.goldstandard.org/projects/details/575</t>
  </si>
  <si>
    <t>https://registry.goldstandard.org/projects/details/576</t>
  </si>
  <si>
    <t>https://registry.goldstandard.org/projects/details/583</t>
  </si>
  <si>
    <t>https://registry.goldstandard.org/projects/details/582</t>
  </si>
  <si>
    <t>https://registry.goldstandard.org/projects/details/578</t>
  </si>
  <si>
    <t>https://registry.goldstandard.org/projects/details/579</t>
  </si>
  <si>
    <t>https://registry.goldstandard.org/projects/details/580</t>
  </si>
  <si>
    <t>https://registry.goldstandard.org/projects/details/581</t>
  </si>
  <si>
    <t>https://registry.goldstandard.org/projects/details/584</t>
  </si>
  <si>
    <t>https://registry.goldstandard.org/projects/details/592</t>
  </si>
  <si>
    <t>https://registry.goldstandard.org/projects/details/598</t>
  </si>
  <si>
    <t>https://registry.goldstandard.org/projects/details/600</t>
  </si>
  <si>
    <t>https://registry.goldstandard.org/projects/details/585</t>
  </si>
  <si>
    <t>https://registry.goldstandard.org/projects/details/457</t>
  </si>
  <si>
    <t>https://registry.goldstandard.org/projects/details/587</t>
  </si>
  <si>
    <t>https://registry.goldstandard.org/projects/details/588</t>
  </si>
  <si>
    <t>https://registry.goldstandard.org/projects/details/589</t>
  </si>
  <si>
    <t>https://registry.goldstandard.org/projects/details/590</t>
  </si>
  <si>
    <t>https://registry.goldstandard.org/projects/details/591</t>
  </si>
  <si>
    <t>https://registry.goldstandard.org/projects/details/594</t>
  </si>
  <si>
    <t>https://registry.goldstandard.org/projects/details/595</t>
  </si>
  <si>
    <t>https://registry.goldstandard.org/projects/details/596</t>
  </si>
  <si>
    <t>https://registry.goldstandard.org/projects/details/597</t>
  </si>
  <si>
    <t>https://registry.goldstandard.org/projects/details/601</t>
  </si>
  <si>
    <t>https://registry.goldstandard.org/projects/details/602</t>
  </si>
  <si>
    <t>https://registry.goldstandard.org/projects/details/603</t>
  </si>
  <si>
    <t>https://registry.goldstandard.org/projects/details/604</t>
  </si>
  <si>
    <t>https://registry.goldstandard.org/projects/details/605</t>
  </si>
  <si>
    <t>https://registry.goldstandard.org/projects/details/606</t>
  </si>
  <si>
    <t>https://registry.goldstandard.org/projects/details/607</t>
  </si>
  <si>
    <t>https://registry.goldstandard.org/projects/details/608</t>
  </si>
  <si>
    <t>https://registry.goldstandard.org/projects/details/609</t>
  </si>
  <si>
    <t>https://registry.goldstandard.org/projects/details/381</t>
  </si>
  <si>
    <t>https://registry.goldstandard.org/projects/details/610</t>
  </si>
  <si>
    <t>https://registry.goldstandard.org/projects/details/611</t>
  </si>
  <si>
    <t>https://registry.goldstandard.org/projects/details/612</t>
  </si>
  <si>
    <t>https://registry.goldstandard.org/projects/details/615</t>
  </si>
  <si>
    <t>https://registry.goldstandard.org/projects/details/616</t>
  </si>
  <si>
    <t>https://registry.goldstandard.org/projects/details/617</t>
  </si>
  <si>
    <t>https://registry.goldstandard.org/projects/details/614</t>
  </si>
  <si>
    <t>https://registry.goldstandard.org/projects/details/618</t>
  </si>
  <si>
    <t>https://registry.goldstandard.org/projects/details/619</t>
  </si>
  <si>
    <t>https://registry.goldstandard.org/projects/details/636</t>
  </si>
  <si>
    <t>https://registry.goldstandard.org/projects/details/637</t>
  </si>
  <si>
    <t>https://registry.goldstandard.org/projects/details/620</t>
  </si>
  <si>
    <t>https://registry.goldstandard.org/projects/details/539</t>
  </si>
  <si>
    <t>https://registry.goldstandard.org/projects/details/593</t>
  </si>
  <si>
    <t>https://registry.goldstandard.org/projects/details/599</t>
  </si>
  <si>
    <t>https://registry.goldstandard.org/projects/details/621</t>
  </si>
  <si>
    <t>https://registry.goldstandard.org/projects/details/622</t>
  </si>
  <si>
    <t>https://registry.goldstandard.org/projects/details/625</t>
  </si>
  <si>
    <t>https://registry.goldstandard.org/projects/details/626</t>
  </si>
  <si>
    <t>https://registry.goldstandard.org/projects/details/627</t>
  </si>
  <si>
    <t>https://registry.goldstandard.org/projects/details/628</t>
  </si>
  <si>
    <t>https://registry.goldstandard.org/projects/details/629</t>
  </si>
  <si>
    <t>https://registry.goldstandard.org/projects/details/630</t>
  </si>
  <si>
    <t>https://registry.goldstandard.org/projects/details/631</t>
  </si>
  <si>
    <t>https://registry.goldstandard.org/projects/details/632</t>
  </si>
  <si>
    <t>https://registry.goldstandard.org/projects/details/633</t>
  </si>
  <si>
    <t>https://registry.goldstandard.org/projects/details/634</t>
  </si>
  <si>
    <t>https://registry.goldstandard.org/projects/details/635</t>
  </si>
  <si>
    <t>https://registry.goldstandard.org/projects/details/639</t>
  </si>
  <si>
    <t>https://registry.goldstandard.org/projects/details/640</t>
  </si>
  <si>
    <t>https://registry.goldstandard.org/projects/details/641</t>
  </si>
  <si>
    <t>https://registry.goldstandard.org/projects/details/642</t>
  </si>
  <si>
    <t>https://registry.goldstandard.org/projects/details/643</t>
  </si>
  <si>
    <t>https://registry.goldstandard.org/projects/details/644</t>
  </si>
  <si>
    <t>https://registry.goldstandard.org/projects/details/645</t>
  </si>
  <si>
    <t>https://registry.goldstandard.org/projects/details/646</t>
  </si>
  <si>
    <t>https://registry.goldstandard.org/projects/details/647</t>
  </si>
  <si>
    <t>https://registry.goldstandard.org/projects/details/648</t>
  </si>
  <si>
    <t>https://registry.goldstandard.org/projects/details/649</t>
  </si>
  <si>
    <t>https://registry.goldstandard.org/projects/details/650</t>
  </si>
  <si>
    <t>https://registry.goldstandard.org/projects/details/623</t>
  </si>
  <si>
    <t>https://registry.goldstandard.org/projects/details/624</t>
  </si>
  <si>
    <t>https://registry.goldstandard.org/projects/details/651</t>
  </si>
  <si>
    <t>https://registry.goldstandard.org/projects/details/652</t>
  </si>
  <si>
    <t>https://registry.goldstandard.org/projects/details/653</t>
  </si>
  <si>
    <t>https://registry.goldstandard.org/projects/details/657</t>
  </si>
  <si>
    <t>https://registry.goldstandard.org/projects/details/654</t>
  </si>
  <si>
    <t>https://registry.goldstandard.org/projects/details/655</t>
  </si>
  <si>
    <t>https://registry.goldstandard.org/projects/details/658</t>
  </si>
  <si>
    <t>https://registry.goldstandard.org/projects/details/659</t>
  </si>
  <si>
    <t>https://registry.goldstandard.org/projects/details/681</t>
  </si>
  <si>
    <t>https://registry.goldstandard.org/projects/details/664</t>
  </si>
  <si>
    <t>https://registry.goldstandard.org/projects/details/665</t>
  </si>
  <si>
    <t>https://registry.goldstandard.org/projects/details/666</t>
  </si>
  <si>
    <t>https://registry.goldstandard.org/projects/details/667</t>
  </si>
  <si>
    <t>https://registry.goldstandard.org/projects/details/668</t>
  </si>
  <si>
    <t>https://registry.goldstandard.org/projects/details/669</t>
  </si>
  <si>
    <t>https://registry.goldstandard.org/projects/details/670</t>
  </si>
  <si>
    <t>https://registry.goldstandard.org/projects/details/672</t>
  </si>
  <si>
    <t>https://registry.goldstandard.org/projects/details/673</t>
  </si>
  <si>
    <t>https://registry.goldstandard.org/projects/details/674</t>
  </si>
  <si>
    <t>https://registry.goldstandard.org/projects/details/675</t>
  </si>
  <si>
    <t>https://registry.goldstandard.org/projects/details/676</t>
  </si>
  <si>
    <t>https://registry.goldstandard.org/projects/details/677</t>
  </si>
  <si>
    <t>https://registry.goldstandard.org/projects/details/679</t>
  </si>
  <si>
    <t>https://registry.goldstandard.org/projects/details/680</t>
  </si>
  <si>
    <t>https://registry.goldstandard.org/projects/details/682</t>
  </si>
  <si>
    <t>https://registry.goldstandard.org/projects/details/684</t>
  </si>
  <si>
    <t>https://registry.goldstandard.org/projects/details/685</t>
  </si>
  <si>
    <t>https://registry.goldstandard.org/projects/details/663</t>
  </si>
  <si>
    <t>https://registry.goldstandard.org/projects/details/686</t>
  </si>
  <si>
    <t>https://registry.goldstandard.org/projects/details/687</t>
  </si>
  <si>
    <t>https://registry.goldstandard.org/projects/details/688</t>
  </si>
  <si>
    <t>https://registry.goldstandard.org/projects/details/689</t>
  </si>
  <si>
    <t>https://registry.goldstandard.org/projects/details/703</t>
  </si>
  <si>
    <t>https://registry.goldstandard.org/projects/details/690</t>
  </si>
  <si>
    <t>https://registry.goldstandard.org/projects/details/691</t>
  </si>
  <si>
    <t>https://registry.goldstandard.org/projects/details/692</t>
  </si>
  <si>
    <t>https://registry.goldstandard.org/projects/details/693</t>
  </si>
  <si>
    <t>https://registry.goldstandard.org/projects/details/704</t>
  </si>
  <si>
    <t>https://registry.goldstandard.org/projects/details/695</t>
  </si>
  <si>
    <t>https://registry.goldstandard.org/projects/details/696</t>
  </si>
  <si>
    <t>https://registry.goldstandard.org/projects/details/697</t>
  </si>
  <si>
    <t>https://registry.goldstandard.org/projects/details/698</t>
  </si>
  <si>
    <t>https://registry.goldstandard.org/projects/details/699</t>
  </si>
  <si>
    <t>https://registry.goldstandard.org/projects/details/700</t>
  </si>
  <si>
    <t>https://registry.goldstandard.org/projects/details/701</t>
  </si>
  <si>
    <t>https://registry.goldstandard.org/projects/details/702</t>
  </si>
  <si>
    <t>https://registry.goldstandard.org/projects/details/705</t>
  </si>
  <si>
    <t>https://registry.goldstandard.org/projects/details/706</t>
  </si>
  <si>
    <t>https://registry.goldstandard.org/projects/details/707</t>
  </si>
  <si>
    <t>https://registry.goldstandard.org/projects/details/708</t>
  </si>
  <si>
    <t>https://registry.goldstandard.org/projects/details/709</t>
  </si>
  <si>
    <t>https://registry.goldstandard.org/projects/details/710</t>
  </si>
  <si>
    <t>https://registry.goldstandard.org/projects/details/711</t>
  </si>
  <si>
    <t>https://registry.goldstandard.org/projects/details/712</t>
  </si>
  <si>
    <t>https://registry.goldstandard.org/projects/details/713</t>
  </si>
  <si>
    <t>https://registry.goldstandard.org/projects/details/714</t>
  </si>
  <si>
    <t>https://registry.goldstandard.org/projects/details/715</t>
  </si>
  <si>
    <t>https://registry.goldstandard.org/projects/details/288</t>
  </si>
  <si>
    <t>https://registry.goldstandard.org/projects/details/337</t>
  </si>
  <si>
    <t>https://registry.goldstandard.org/projects/details/313</t>
  </si>
  <si>
    <t>https://registry.goldstandard.org/projects/details/415</t>
  </si>
  <si>
    <t>Gold Standard PERs</t>
  </si>
  <si>
    <t>2014 vintage became 2015 vintage in transition to ARB</t>
  </si>
  <si>
    <t>Lists Verra-registered ARB compliance projects.</t>
  </si>
  <si>
    <t>Index of Database Tabs (left to right)</t>
  </si>
  <si>
    <t>Impermanent Removal</t>
  </si>
  <si>
    <t>Mixed</t>
  </si>
  <si>
    <t>Reduction</t>
  </si>
  <si>
    <t>R</t>
  </si>
  <si>
    <t>Count</t>
  </si>
  <si>
    <t>Select view by projects or credits. Hover cursor over countries on the map to view country name and its count total.</t>
  </si>
  <si>
    <t>Map</t>
  </si>
  <si>
    <t>Displays geographic distribution of projects and credits issued. Older versions of Excel may be slower/unable to render this feature.</t>
  </si>
  <si>
    <t>Reduction / Removal</t>
  </si>
  <si>
    <t>Native, a Public Benefit Corporation</t>
  </si>
  <si>
    <t>CAR1486</t>
  </si>
  <si>
    <t>CAPTURA DE CARBONO EN EL BOSQUE DE LA SOCIEDAD DE SOLIDARIDAD SOCIAL PIEDRA CANTEADA, NANACAMILPA  DE MARIANO  ARISTA, TLAXCALA,MEXICO</t>
  </si>
  <si>
    <t>PIEDRA CANTEADA SOCIEDAD DE SOLIDARIDAD SOCIAL</t>
  </si>
  <si>
    <t>NANACAMILPA DE MARIANO ARISTA,TLAXCALA</t>
  </si>
  <si>
    <t>TLAXCALA</t>
  </si>
  <si>
    <t>http://www.piedracanteada.com.mx</t>
  </si>
  <si>
    <t>CAR1489</t>
  </si>
  <si>
    <t>Kepel Creek Improvement Forest Management Project</t>
  </si>
  <si>
    <t>CAFR5377</t>
  </si>
  <si>
    <t>Klamath</t>
  </si>
  <si>
    <t>Project has been transferred from ACR377</t>
  </si>
  <si>
    <t>CAFR6492</t>
  </si>
  <si>
    <t>Hanes Ranch Inc.</t>
  </si>
  <si>
    <t>https://www.aesbrasil.com.br</t>
  </si>
  <si>
    <t>Foam Supplies, Inc. 2</t>
  </si>
  <si>
    <t>Radicle</t>
  </si>
  <si>
    <t>ACR505</t>
  </si>
  <si>
    <t>Jackson County</t>
  </si>
  <si>
    <t>ACR508</t>
  </si>
  <si>
    <t>Otter Creek IFM</t>
  </si>
  <si>
    <t>Levy County</t>
  </si>
  <si>
    <t>www.sfiprogram.org</t>
  </si>
  <si>
    <t>ACR509</t>
  </si>
  <si>
    <t>Kite Hammock IFM</t>
  </si>
  <si>
    <t>ACR539</t>
  </si>
  <si>
    <t>Puget Sound Energy Baker-White River Forest Carbon Project</t>
  </si>
  <si>
    <t>Baker complex is in the vicinity of Concrete, WA and the White River complex is about 25 miles east of Puyallup, WA.</t>
  </si>
  <si>
    <t>ACR621</t>
  </si>
  <si>
    <t>Spray Foam Omega 3</t>
  </si>
  <si>
    <t>Arlington</t>
  </si>
  <si>
    <t>ACR631</t>
  </si>
  <si>
    <t>Hudson Technologies HFC Reclamation Project Ontario 2020</t>
  </si>
  <si>
    <t>Ontario</t>
  </si>
  <si>
    <t>ACR676</t>
  </si>
  <si>
    <t>A-Gas V6</t>
  </si>
  <si>
    <t>ACR682</t>
  </si>
  <si>
    <t>Gibson North AMM Project</t>
  </si>
  <si>
    <t>Pioneer Oil Company, Inc.</t>
  </si>
  <si>
    <t>Princeton</t>
  </si>
  <si>
    <t>ACR691</t>
  </si>
  <si>
    <t>Forest Carbon Works Shumway Family Forest Project</t>
  </si>
  <si>
    <t>Sutton</t>
  </si>
  <si>
    <t>ACR701</t>
  </si>
  <si>
    <t>Finite Carbon - Windrock Land Company IFM</t>
  </si>
  <si>
    <t>Windrock Land Company</t>
  </si>
  <si>
    <t>Morgan, Roane, Anderson, and Campbell Counties</t>
  </si>
  <si>
    <t>ACR706</t>
  </si>
  <si>
    <t>Advanced Refrigeration US49 - ARS 006</t>
  </si>
  <si>
    <t>ACR707</t>
  </si>
  <si>
    <t>Advanced Refrigeration CAL - ARS 006B</t>
  </si>
  <si>
    <t>ACR708</t>
  </si>
  <si>
    <t>Advanced Refrigeration CAN - ARS 006C</t>
  </si>
  <si>
    <t>ACR722</t>
  </si>
  <si>
    <t>North Florida Land Trust Improved Forest Management</t>
  </si>
  <si>
    <t>Northeast Florida</t>
  </si>
  <si>
    <t>ACR729</t>
  </si>
  <si>
    <t>Cumberland County Solid Waste Complex: GHG Emissions Reduction Automated Collection of Landfill Gas</t>
  </si>
  <si>
    <t>Loci Controls, Inc.</t>
  </si>
  <si>
    <t>Deerfield, NJ</t>
  </si>
  <si>
    <t>ACR732</t>
  </si>
  <si>
    <t>Scott River Shackleford IFM Project</t>
  </si>
  <si>
    <t>Ecotrust Forest Management, Inc.</t>
  </si>
  <si>
    <t>Etna</t>
  </si>
  <si>
    <t>www.efmi.com</t>
  </si>
  <si>
    <t>ACR733</t>
  </si>
  <si>
    <t>Scott River Whiskey IFM Project</t>
  </si>
  <si>
    <t>ACR734</t>
  </si>
  <si>
    <t>Scott River Wildcat IFM Project</t>
  </si>
  <si>
    <t>ACR736</t>
  </si>
  <si>
    <t>Tradewater US - ODS - #1</t>
  </si>
  <si>
    <t>Sekans Danismanlik</t>
  </si>
  <si>
    <t>NATIVE A PUBLIC BENEFIT CORPORATION</t>
  </si>
  <si>
    <t>Not provided</t>
  </si>
  <si>
    <t>TerraClear Production Co. Ltd.</t>
  </si>
  <si>
    <t>GS7464</t>
  </si>
  <si>
    <t>Recycling Solutions in Nepal</t>
  </si>
  <si>
    <t>https://platform.sustain-cert.com/public-project/1637</t>
  </si>
  <si>
    <t>https://registry.goldstandard.org/projects/details/1827</t>
  </si>
  <si>
    <t>GS10972</t>
  </si>
  <si>
    <t>Little Sun Energy and Improved Living Programme of Activity: VPA 1</t>
  </si>
  <si>
    <t>https://platform.sustain-cert.com/public-project/2245</t>
  </si>
  <si>
    <t>https://registry.goldstandard.org/projects/details/2931</t>
  </si>
  <si>
    <t>GS11147</t>
  </si>
  <si>
    <t>Energy Efficient Stoves Program - CPA1</t>
  </si>
  <si>
    <t>https://platform.sustain-cert.com/public-project/2381</t>
  </si>
  <si>
    <t>https://registry.goldstandard.org/projects/details/3102</t>
  </si>
  <si>
    <t>GS11148</t>
  </si>
  <si>
    <t>Energy Efficient Stoves Program - CPA 2</t>
  </si>
  <si>
    <t>https://platform.sustain-cert.com/public-project/2382</t>
  </si>
  <si>
    <t>https://registry.goldstandard.org/projects/details/3103</t>
  </si>
  <si>
    <t>GS11149</t>
  </si>
  <si>
    <t>Energy Efficient Stoves Program - CPA 3</t>
  </si>
  <si>
    <t>https://platform.sustain-cert.com/public-project/2383</t>
  </si>
  <si>
    <t>https://registry.goldstandard.org/projects/details/3104</t>
  </si>
  <si>
    <t>GS11189</t>
  </si>
  <si>
    <t>Improved Cookstove and Safe Water Programme</t>
  </si>
  <si>
    <t>https://platform.sustain-cert.com/public-project/2417</t>
  </si>
  <si>
    <t>https://registry.goldstandard.org/projects/details/3177</t>
  </si>
  <si>
    <t>GS11215</t>
  </si>
  <si>
    <t>100 MW Solar project in Bhadla in Rajasthan</t>
  </si>
  <si>
    <t>https://platform.sustain-cert.com/public-project/2443</t>
  </si>
  <si>
    <t>https://registry.goldstandard.org/projects/details/3204</t>
  </si>
  <si>
    <t>GS11244</t>
  </si>
  <si>
    <t>Bayaguana Solar</t>
  </si>
  <si>
    <t>https://platform.sustain-cert.com/public-project/2472</t>
  </si>
  <si>
    <t>https://registry.goldstandard.org/projects/details/3265</t>
  </si>
  <si>
    <t>GS11253</t>
  </si>
  <si>
    <t>Clean Cooking and Safe Water Supply in Africa by EcoAct</t>
  </si>
  <si>
    <t>https://platform.sustain-cert.com/public-project/2481</t>
  </si>
  <si>
    <t>https://registry.goldstandard.org/projects/details/3274</t>
  </si>
  <si>
    <t>GS11316</t>
  </si>
  <si>
    <t>Ca Mau 1A Wind Power Project</t>
  </si>
  <si>
    <t>https://platform.sustain-cert.com/public-project/2544</t>
  </si>
  <si>
    <t>https://registry.goldstandard.org/projects/details/3337</t>
  </si>
  <si>
    <t>GS11317</t>
  </si>
  <si>
    <t>Ca Mau 1B Wind Power Project</t>
  </si>
  <si>
    <t>https://platform.sustain-cert.com/public-project/2545</t>
  </si>
  <si>
    <t>https://registry.goldstandard.org/projects/details/3338</t>
  </si>
  <si>
    <t>GS11416</t>
  </si>
  <si>
    <t>Programme of Activities for Small Scale Solar and Wind Power Generation in Sri Lanka</t>
  </si>
  <si>
    <t>https://platform.sustain-cert.com/public-project/2612</t>
  </si>
  <si>
    <t>https://registry.goldstandard.org/projects/details/3437</t>
  </si>
  <si>
    <t>RHG Enerturk Enerji Uretim ve Tic. A.S.</t>
  </si>
  <si>
    <t>Grid Connected Wind Power Project by M/s Giriraj Enterprises in Madhya Pradesh</t>
  </si>
  <si>
    <t>Gujarat State Fertilizers &amp; Chemicals Ltd.</t>
  </si>
  <si>
    <t>Suman Sarwari Hydro Electric Project.</t>
  </si>
  <si>
    <t>Distribution of ONIL Stoves – Mexico, San Felipe Usila 1</t>
  </si>
  <si>
    <t>Milton A. Salzedas Panorama - "ME”</t>
  </si>
  <si>
    <t>India Sundarbans Mangrove Restoration</t>
  </si>
  <si>
    <t>Karadeniz Hes Elektrik Anonim Şirketi</t>
  </si>
  <si>
    <t>Yunnan Baoshan Binglang River Hydropower Development Co., Ltd.</t>
  </si>
  <si>
    <t>Northern Great Plains Regenerative Grazing Project</t>
  </si>
  <si>
    <t>CLP India Pvt Limited</t>
  </si>
  <si>
    <t>Cree First Nation of Waswanipi.</t>
  </si>
  <si>
    <t>Agroforestry and reforestation with small-scale farmers in Uganda</t>
  </si>
  <si>
    <t>Facilitating the transition to low emitting electric auto-rickshaws in India</t>
  </si>
  <si>
    <t>Three Wheels United Inc.</t>
  </si>
  <si>
    <t>Improved cookstoves for Burundi restaurants</t>
  </si>
  <si>
    <t>Hainan Lingshui Mangrove Blue Carbon Project</t>
  </si>
  <si>
    <t>Lingshui County Forestry Bureau</t>
  </si>
  <si>
    <t>Guangxi Liyuanbao Science and Technology Co., Ltd.</t>
  </si>
  <si>
    <t>KUAMUT RAINFOREST CONSERVATION PROJECT</t>
  </si>
  <si>
    <t>Permian Malaysia SDN. BHD</t>
  </si>
  <si>
    <t>YUNNAN DAYAO IFM (CONVERSION OF LOGGED TO PROTECTED FOREST) PROJECT</t>
  </si>
  <si>
    <t>Yunnan Jinping IFM (conversion of logged to protected forest) Project</t>
  </si>
  <si>
    <t>Great British Sustainable Farming Project</t>
  </si>
  <si>
    <t>One Carbon World Ltd.</t>
  </si>
  <si>
    <t>Reforestation grouped project Norteak Nicaragua</t>
  </si>
  <si>
    <t>Norteak Nicaragua S.A.</t>
  </si>
  <si>
    <t>Arctica Partners</t>
  </si>
  <si>
    <t>HENAN YIYANG AFFORESTATION PROJECT</t>
  </si>
  <si>
    <t>KONYA ENERGY BIOGAS PLANT</t>
  </si>
  <si>
    <t>AAC Blocks Project in Siddipet, Telengana by Sree Sai Rama Industries</t>
  </si>
  <si>
    <t>Sree Sai Rama Industries</t>
  </si>
  <si>
    <t>Suzhou Landfill in Anhui Province Gas Utilization Project</t>
  </si>
  <si>
    <t>Shenyang Daxin Landfill Gas to Electricity Project</t>
  </si>
  <si>
    <t>Anyang Tanggou MSW landfill site LFG recovery to power project</t>
  </si>
  <si>
    <t>Shangqiu MSW landfill site LFG recovery to power project</t>
  </si>
  <si>
    <t>Jiyuan MSW Landfill Site LFG Recovery to Power Project</t>
  </si>
  <si>
    <t>Yichang Huangjiawan MSW Landfill site LFG Recovery to power project</t>
  </si>
  <si>
    <t>Luohe MSW Landfill Site LFG Recovery to Power Project</t>
  </si>
  <si>
    <t>Aonong AWMS GHG Mitigation Project in Fujian Province</t>
  </si>
  <si>
    <t>Fujian Aonong Biological Technology Group Incorporation Limited</t>
  </si>
  <si>
    <t>ACM0010</t>
  </si>
  <si>
    <t>Yizheng Zhongxing Recycled PET Project</t>
  </si>
  <si>
    <t>Yizheng Zhongxing Environmental Protection Technology Co., Ltd.</t>
  </si>
  <si>
    <t>Zhengbang AWMS GHG Mitigation Project in Guangdong Province</t>
  </si>
  <si>
    <t>Jiangxi Zhengbang Technology Co. Ltd</t>
  </si>
  <si>
    <t>Zhengbang AWMS GHG Mitigation Project in Sichuan Province</t>
  </si>
  <si>
    <t>Liaoning Kangping IFM (conversion of logged to protected forest) Project</t>
  </si>
  <si>
    <t>Kangping County Liaobei Seedling Development Co., Ltd.</t>
  </si>
  <si>
    <t>Yunnan Shizong IFM (conversion of logged to protected forest) Project</t>
  </si>
  <si>
    <t>Nanpanjiang Forestry Bureau of Yunnan Province</t>
  </si>
  <si>
    <t>Shuangbaotai AWMS GHG Mitigation Project in Jiangsu Province</t>
  </si>
  <si>
    <t>Shuangbaotai Animal Husbandry Group Co., Ltd.</t>
  </si>
  <si>
    <t>ICS distribution for Improving life style of Malagasy Community</t>
  </si>
  <si>
    <t>BluSmart EV Project in India</t>
  </si>
  <si>
    <t>BluSmart Mobility Private Limited</t>
  </si>
  <si>
    <t>Distribution of Improved Cook Stoves in Sub-Saharan Africa-Malawi-CPA-002</t>
  </si>
  <si>
    <t>Distribution of Improved Cook Stoves in Sub-Saharan Africa-Malawi-CPA-006</t>
  </si>
  <si>
    <t>Hubei jianshi IFM (conversion of logged to protected forest) Project</t>
  </si>
  <si>
    <t>State owned Gaoyanzi Forest Farm in Jianshi County</t>
  </si>
  <si>
    <t>Chongqing Pengshui IFM (conversion of logged to protected forest) Project</t>
  </si>
  <si>
    <t>Chongqing Fuguan Investment Co., Ltd.</t>
  </si>
  <si>
    <t>CONDOTO REDD+</t>
  </si>
  <si>
    <t>Sichuan Yanting IFM (conversion of logged to protected forest) Project</t>
  </si>
  <si>
    <t>Yanting Agricultural Tourism Investment Management Co., Ltd.</t>
  </si>
  <si>
    <t>Guangxi Dahua IFM (conversion of logged to protected forest) Project</t>
  </si>
  <si>
    <t>Dahua Yao Autonomous County State owned Assets Investment Management Co., Ltd.</t>
  </si>
  <si>
    <t>Huaibin MSW Landfill Site LFG Recovery and Comprehensive Utilization Project</t>
  </si>
  <si>
    <t>Guizhou Xingren IFM (conversion of logged to protected forest) Project</t>
  </si>
  <si>
    <t>Xingren Lishuping State owned Forest Farm</t>
  </si>
  <si>
    <t>Guangxi Luchuan IFM (conversion of logged to protected forest) Project</t>
  </si>
  <si>
    <t>Xuzhou Yanqun MSW Landfill Site LFG Recovery to Power Project</t>
  </si>
  <si>
    <t>Dekang AWMS GHG Mitigation Project in Sichuan Province</t>
  </si>
  <si>
    <t>DEKON FOOD AND AGRICULTURE GROUP</t>
  </si>
  <si>
    <t>Dekang AWMS GHG Mitigation Project in Guizhou Province</t>
  </si>
  <si>
    <t>Wuwei City Afforestation Project in Gansu Province</t>
  </si>
  <si>
    <t>Guangzhou Eastern Solid Resource Recycling Center MSW Integrated treatment Plant Project</t>
  </si>
  <si>
    <t>Guangzhou LEO-KING Environmental Technology Co., Ltd.</t>
  </si>
  <si>
    <t>Zhangye Improved Grassland Management Project</t>
  </si>
  <si>
    <t>MOOH COOPERATIVE GROUPED PROJECT, Reduction of methane emissions in the Swiss dairy sector</t>
  </si>
  <si>
    <t>Household Biogas Carbon Offset Project for Clean, Convenient and Efficient Cooking by INSEDA Engineers and Consultants Private Limited (INSEDA-Engg)</t>
  </si>
  <si>
    <t>ZEYN ENERGY BIOGAS PLANT</t>
  </si>
  <si>
    <t>IMPROVED FOREST MANAGEMENT THROUGH LOGGED-TO-PROTECTED FORESTS AND REDUCED IMPACT LOGGING IN UFA NGOMBÉ, REPUBLIC OF CONGO</t>
  </si>
  <si>
    <t>Interholco AG</t>
  </si>
  <si>
    <t>Duplicate - Installation of high efficiency wood burning cookstoves in Malawi – Project 3</t>
  </si>
  <si>
    <t>C-Quest Capital SGM ZM Stoves Private Limited</t>
  </si>
  <si>
    <t>2.45 MW Wind Power Project in Rajasthan, India by Yamuna Power and Infrastructure Ltd.</t>
  </si>
  <si>
    <t>Luara Indústria e Comércio de Materiais Ltda</t>
  </si>
  <si>
    <t>Indústria Cerâmica Panorama LTDA.</t>
  </si>
  <si>
    <t>Xiaogushan Hydropower Co., Ltd.</t>
  </si>
  <si>
    <t>Kanaka Management Services Private Limited</t>
  </si>
  <si>
    <t>Cerâmica Lucevans Ltda. – ME.</t>
  </si>
  <si>
    <t>16.45 MW bundled grid connected renewable energy project in Tamil Nadu, India.</t>
  </si>
  <si>
    <t>Windage Power Company (P) LTD</t>
  </si>
  <si>
    <t>CEYHAN 61.7 MW Hydropower Project</t>
  </si>
  <si>
    <t>Honghe Guangyuan Madushan Hydropower Development Co., Ltd</t>
  </si>
  <si>
    <t>Honghe Guangyuan Hydro Power Development Co.Ltd.</t>
  </si>
  <si>
    <t>Form Ghana Ltd</t>
  </si>
  <si>
    <t>VCS2471</t>
  </si>
  <si>
    <t>VCS2530</t>
  </si>
  <si>
    <t>VCS2540</t>
  </si>
  <si>
    <t>VCS2568</t>
  </si>
  <si>
    <t>VCS2609</t>
  </si>
  <si>
    <t>VCS2621</t>
  </si>
  <si>
    <t>VCS2637</t>
  </si>
  <si>
    <t>VCS2640</t>
  </si>
  <si>
    <t>VCS2647</t>
  </si>
  <si>
    <t>VCS2649</t>
  </si>
  <si>
    <t>VCS2652</t>
  </si>
  <si>
    <t>VCS2660</t>
  </si>
  <si>
    <t>VCS2663</t>
  </si>
  <si>
    <t>VCS2668</t>
  </si>
  <si>
    <t>VCS2669</t>
  </si>
  <si>
    <t>VCS2677</t>
  </si>
  <si>
    <t>VCS2678</t>
  </si>
  <si>
    <t>VCS2679</t>
  </si>
  <si>
    <t>VCS2680</t>
  </si>
  <si>
    <t>VCS2683</t>
  </si>
  <si>
    <t>VCS2692</t>
  </si>
  <si>
    <t>VCS2693</t>
  </si>
  <si>
    <t>VCS2696</t>
  </si>
  <si>
    <t>VCS2697</t>
  </si>
  <si>
    <t>VCS2698</t>
  </si>
  <si>
    <t>VCS2699</t>
  </si>
  <si>
    <t>VCS2706</t>
  </si>
  <si>
    <t>VCS2707</t>
  </si>
  <si>
    <t>VCS2708</t>
  </si>
  <si>
    <t>VCS2711</t>
  </si>
  <si>
    <t>VCS2712</t>
  </si>
  <si>
    <t>VCS2719</t>
  </si>
  <si>
    <t>VCS2721</t>
  </si>
  <si>
    <t>VCS2723</t>
  </si>
  <si>
    <t>VCS2724</t>
  </si>
  <si>
    <t>VCS2727</t>
  </si>
  <si>
    <t>VCS2728</t>
  </si>
  <si>
    <t>VCS2729</t>
  </si>
  <si>
    <t>VCS2730</t>
  </si>
  <si>
    <t>VCS2731</t>
  </si>
  <si>
    <t>VCS2740</t>
  </si>
  <si>
    <t>VCS2741</t>
  </si>
  <si>
    <t>VCS2745</t>
  </si>
  <si>
    <t>VCS2746</t>
  </si>
  <si>
    <t>VCS2748</t>
  </si>
  <si>
    <t>VCS2751</t>
  </si>
  <si>
    <t>VCS2754</t>
  </si>
  <si>
    <t>VCS2755</t>
  </si>
  <si>
    <t>VCS2765</t>
  </si>
  <si>
    <t>VCS2885</t>
  </si>
  <si>
    <t>https://thereserve2.apx.com/mymodule/reg/prjView.asp?id1=1190</t>
  </si>
  <si>
    <t>https://acr2.apx.com/mymodule/reg/prjView.asp?id1=666</t>
  </si>
  <si>
    <t>v4 2-2022</t>
  </si>
  <si>
    <t>Bayaguana</t>
  </si>
  <si>
    <t>Monteplata</t>
  </si>
  <si>
    <t>Rajasthan</t>
  </si>
  <si>
    <t>Bhadia</t>
  </si>
  <si>
    <t>Kathmandu</t>
  </si>
  <si>
    <t>Biocomp Pvt. Ltd, Doko Recyclers Pvt. Ltd.</t>
  </si>
  <si>
    <t>Fujian</t>
  </si>
  <si>
    <t>Guangdong</t>
  </si>
  <si>
    <t>Sichuan</t>
  </si>
  <si>
    <t>Jiangsu</t>
  </si>
  <si>
    <t>Guizhou</t>
  </si>
  <si>
    <t>Analamanga</t>
  </si>
  <si>
    <t>Zürich</t>
  </si>
  <si>
    <t>Madhya Pradesh</t>
  </si>
  <si>
    <t>ÇANKIRI</t>
  </si>
  <si>
    <t>VCS Vintage Issuances</t>
  </si>
  <si>
    <t>MAP tab</t>
  </si>
  <si>
    <t>DH</t>
  </si>
  <si>
    <t>Our database shows negative credit remaining values for a few project vintage years where the registry data shows more credits retired than credits issued. We present these figures as reported by the registries.</t>
  </si>
  <si>
    <r>
      <rPr>
        <sz val="10"/>
        <color rgb="FF0070C0"/>
        <rFont val="Calibri"/>
        <family val="2"/>
      </rPr>
      <t xml:space="preserve">  </t>
    </r>
    <r>
      <rPr>
        <u/>
        <sz val="10"/>
        <color rgb="FF0070C0"/>
        <rFont val="Calibri"/>
        <family val="2"/>
      </rPr>
      <t>Registered Projects</t>
    </r>
  </si>
  <si>
    <r>
      <rPr>
        <sz val="10"/>
        <color rgb="FF0070C0"/>
        <rFont val="Calibri"/>
        <family val="2"/>
      </rPr>
      <t xml:space="preserve">  </t>
    </r>
    <r>
      <rPr>
        <u/>
        <sz val="10"/>
        <color rgb="FF0070C0"/>
        <rFont val="Calibri"/>
        <family val="2"/>
      </rPr>
      <t>Registry</t>
    </r>
  </si>
  <si>
    <r>
      <rPr>
        <sz val="10"/>
        <color rgb="FF0070C0"/>
        <rFont val="Calibri"/>
        <family val="2"/>
      </rPr>
      <t xml:space="preserve">  </t>
    </r>
    <r>
      <rPr>
        <u/>
        <sz val="10"/>
        <color rgb="FF0070C0"/>
        <rFont val="Calibri"/>
        <family val="2"/>
      </rPr>
      <t>Credits Issued</t>
    </r>
  </si>
  <si>
    <r>
      <rPr>
        <sz val="10"/>
        <color rgb="FF0070C0"/>
        <rFont val="Calibri"/>
        <family val="2"/>
      </rPr>
      <t xml:space="preserve">  </t>
    </r>
    <r>
      <rPr>
        <u/>
        <sz val="10"/>
        <color rgb="FF0070C0"/>
        <rFont val="Calibri"/>
        <family val="2"/>
      </rPr>
      <t>Credits Retired</t>
    </r>
  </si>
  <si>
    <r>
      <rPr>
        <sz val="10"/>
        <color rgb="FF0070C0"/>
        <rFont val="Calibri"/>
        <family val="2"/>
      </rPr>
      <t xml:space="preserve">  </t>
    </r>
    <r>
      <rPr>
        <u/>
        <sz val="10"/>
        <color rgb="FF0070C0"/>
        <rFont val="Calibri"/>
        <family val="2"/>
      </rPr>
      <t>Credits Cancelled</t>
    </r>
  </si>
  <si>
    <r>
      <rPr>
        <sz val="10"/>
        <color rgb="FF0070C0"/>
        <rFont val="Calibri"/>
        <family val="2"/>
      </rPr>
      <t xml:space="preserve">  </t>
    </r>
    <r>
      <rPr>
        <u/>
        <sz val="10"/>
        <color rgb="FF0070C0"/>
        <rFont val="Calibri"/>
        <family val="2"/>
      </rPr>
      <t>Methodologies/Protocols</t>
    </r>
  </si>
  <si>
    <r>
      <rPr>
        <sz val="10"/>
        <color rgb="FF0070C0"/>
        <rFont val="Calibri"/>
        <family val="2"/>
      </rPr>
      <t xml:space="preserve">  </t>
    </r>
    <r>
      <rPr>
        <u/>
        <sz val="10"/>
        <color rgb="FF0070C0"/>
        <rFont val="Calibri"/>
        <family val="2"/>
      </rPr>
      <t>Registry &amp; Projects</t>
    </r>
  </si>
  <si>
    <r>
      <rPr>
        <sz val="10"/>
        <color rgb="FF0070C0"/>
        <rFont val="Calibri"/>
        <family val="2"/>
      </rPr>
      <t xml:space="preserve">  </t>
    </r>
    <r>
      <rPr>
        <u/>
        <sz val="10"/>
        <color rgb="FF0070C0"/>
        <rFont val="Calibri"/>
        <family val="2"/>
      </rPr>
      <t>Credits Issued &amp; Retired</t>
    </r>
  </si>
  <si>
    <r>
      <rPr>
        <sz val="10"/>
        <color rgb="FF0070C0"/>
        <rFont val="Calibri"/>
        <family val="2"/>
      </rPr>
      <t xml:space="preserve">  </t>
    </r>
    <r>
      <rPr>
        <u/>
        <sz val="10"/>
        <color rgb="FF0070C0"/>
        <rFont val="Calibri"/>
        <family val="2"/>
      </rPr>
      <t>VCS Methodologies</t>
    </r>
  </si>
  <si>
    <r>
      <rPr>
        <sz val="10"/>
        <color rgb="FF0070C0"/>
        <rFont val="Calibri"/>
        <family val="2"/>
      </rPr>
      <t xml:space="preserve">  </t>
    </r>
    <r>
      <rPr>
        <u/>
        <sz val="10"/>
        <color rgb="FF0070C0"/>
        <rFont val="Calibri"/>
        <family val="2"/>
      </rPr>
      <t>CDM Methodologies</t>
    </r>
  </si>
  <si>
    <r>
      <rPr>
        <sz val="10"/>
        <color rgb="FF0070C0"/>
        <rFont val="Calibri"/>
        <family val="2"/>
      </rPr>
      <t xml:space="preserve">  </t>
    </r>
    <r>
      <rPr>
        <u/>
        <sz val="10"/>
        <color rgb="FF0070C0"/>
        <rFont val="Calibri"/>
        <family val="2"/>
      </rPr>
      <t>Protocols</t>
    </r>
  </si>
  <si>
    <t>VCS - ARB Projects</t>
  </si>
  <si>
    <t>Wind Power Project at Rajkot, Gujarat</t>
  </si>
  <si>
    <t>CECIC Zhangbei Gaojialiang Wind farm Project.</t>
  </si>
  <si>
    <t>Energy Joburg RF (PTY) Limited</t>
  </si>
  <si>
    <t>Small-Scale Hydropower Project Sahanivotry In Madagascar.</t>
  </si>
  <si>
    <t>VM0025; VMD0038</t>
  </si>
  <si>
    <t>VM0015; VM0017</t>
  </si>
  <si>
    <t>Colbún S.A.</t>
  </si>
  <si>
    <t>INLAND ENERGY</t>
  </si>
  <si>
    <t>Akuo Energy (Mauritius) Ltd</t>
  </si>
  <si>
    <t>Quanzhou BCCY New Energy CO., Ltd.</t>
  </si>
  <si>
    <t>Bayburt Landfill Gas to Energy Project</t>
  </si>
  <si>
    <t>Viet Nam Improved Cookstove Project by KCM – Improved Cookstove Project in Phu Tho Province – CPA 004</t>
  </si>
  <si>
    <t>Viet Nam Improved Cookstove Project by KCM – Improved Cookstove Project in Thai Nguyen Province – CPA 005</t>
  </si>
  <si>
    <t>Viet Nam Improved Cookstove Project by KCM – Improved Cookstove Project in Thai Nguyen Province – CPA 006</t>
  </si>
  <si>
    <t>Gansu Diebu Niaojiaga 12.9 MW Hydropower Station Project</t>
  </si>
  <si>
    <t>İZMIR LANDFILL GAS (LFG) CAPTURE AND UTILIZATION PROJECT</t>
  </si>
  <si>
    <t>Quadriz Paraguay S.A.</t>
  </si>
  <si>
    <t>BALIKESİR LANDFILL GAS (LFG) CAPTURE AND UTILIZATION PROJECT</t>
  </si>
  <si>
    <t>AAC Blocks Project in Siddipet, Telengana by Sri Sai AAC Blocks</t>
  </si>
  <si>
    <t>Sri Sai AAC Blocks</t>
  </si>
  <si>
    <t>Ruijing Geothermal Based Space Heating System</t>
  </si>
  <si>
    <t>Livestock, enteric fermentation, and manure management; Waste handling and disposal</t>
  </si>
  <si>
    <t>SHINE - Distribution of LED lightbulbs in India-5</t>
  </si>
  <si>
    <t>Soil carbon improvement Project through Grassland Management, in South Africa</t>
  </si>
  <si>
    <t>BEYLIKOVA BIOGAS POWER PLANT</t>
  </si>
  <si>
    <t>Regenerating Soil Life with waste management</t>
  </si>
  <si>
    <t>Agriculture Forestry and Other Land Use; Waste handling and disposal</t>
  </si>
  <si>
    <t>AMS-III.F.; VM0021</t>
  </si>
  <si>
    <t>Guizhou Xingren Afforestation Project</t>
  </si>
  <si>
    <t>Sustainable Biogas Project for Community Empowerment</t>
  </si>
  <si>
    <t>Green Solutions</t>
  </si>
  <si>
    <t>Voluntary Carbon Market Projects for Agroforestry Plantations in Mehsana, Gujarat</t>
  </si>
  <si>
    <t>Gujarat Forest Department</t>
  </si>
  <si>
    <t>Voluntary Carbon Market Project for Agroforestry Plantation in Anand and Kheda, Gujarat</t>
  </si>
  <si>
    <t>Voluntary Carbon Market Project for Agroforestry Plantation in Godhra, Gujarat</t>
  </si>
  <si>
    <t>Voluntary Carbon Market Project for Agroforestry Plantation in Surat, Gujarat</t>
  </si>
  <si>
    <t>REDD+ Project in Oro Province of Papua New Guinea</t>
  </si>
  <si>
    <t>Guizhou Xintian CMM Power Generation Project</t>
  </si>
  <si>
    <t>Yonggui Energy Development Co., Ltd. Xintian Branch</t>
  </si>
  <si>
    <t>Adjusted Water Management in Rice Cultivation in Pinghu City</t>
  </si>
  <si>
    <t>Hangzhou Chunmeng Agricultural Technology Co., Ltd</t>
  </si>
  <si>
    <t>Yulin Adjusted Water Management in Rice Cultivation</t>
  </si>
  <si>
    <t>Futong Adjusted Water Management in Rice Cultivation</t>
  </si>
  <si>
    <t>The ARR Cerrado Carbon Project</t>
  </si>
  <si>
    <t>Improved Cooking Stove Programme in Burundi</t>
  </si>
  <si>
    <t>Huineng Low Concentration Coal Mine Methane Utilization Project</t>
  </si>
  <si>
    <t>Beijing Yonder Environmental Energy Technology Co., Ltd</t>
  </si>
  <si>
    <t>SHANDONG LIJIN BREEDING SWINE FARM BIOGAS RECOVERY PROJECT</t>
  </si>
  <si>
    <t>Lijin Huayu Breeding Swine Co., Ltd.</t>
  </si>
  <si>
    <t>Grouped Reforestation Project by Cropzone Agro Forestry Private Limited</t>
  </si>
  <si>
    <t>CropZone Agro Forestry Private Limited</t>
  </si>
  <si>
    <t>Mangrove Restoration Project with Sine Saloum and Casamance communities, Senegal</t>
  </si>
  <si>
    <t>WeForest ASBL</t>
  </si>
  <si>
    <t>QianJin Adjusted Water Management in Rice Cultivation</t>
  </si>
  <si>
    <t>Tanghe AMMS GHG Mitigation Project</t>
  </si>
  <si>
    <t>Muyuan Foods Co., Ltd.</t>
  </si>
  <si>
    <t>QiDa Adjusted Water Management in Rice Cultivation</t>
  </si>
  <si>
    <t>FSW AMMS GHG Mitigation Project in Nanyang City</t>
  </si>
  <si>
    <t>JinNa Adjusted Water Management in Rice Cultivation</t>
  </si>
  <si>
    <t>Bohui Adjusted Water Management in Rice Cultivation</t>
  </si>
  <si>
    <t>Chishui Adjusted Water Management in Rice Cultivation</t>
  </si>
  <si>
    <t>Xihuai Adjusted Water Management in Rice Cultivation</t>
  </si>
  <si>
    <t>Xinjiang Burqin Improved Grassland Management Project</t>
  </si>
  <si>
    <t>Burqin Jinhua Urban Construction and Investment Co.Ltd.</t>
  </si>
  <si>
    <t>Yufeng Adjusted Water Management in Rice Cultivation</t>
  </si>
  <si>
    <t>Hongmei Adjusted Water Management in Rice Cultivation</t>
  </si>
  <si>
    <t>Zhengtongsui Adjusted Water Management in Rice Cultivation</t>
  </si>
  <si>
    <t>Wudao Adjusted Water Management in Rice Cultivation</t>
  </si>
  <si>
    <t>Dak Lak Wastewater Treatment with Biogas System and Methane Recovery</t>
  </si>
  <si>
    <t>Xinmi urban domestic waste gas harmless treatment and comprehensive utilization project</t>
  </si>
  <si>
    <t>Xuancheng Composting Project Phase I</t>
  </si>
  <si>
    <t>Xuancheng Nanyang Biotechnology Co., Ltd</t>
  </si>
  <si>
    <t>Henan Shunhe CMM Power Generation Project</t>
  </si>
  <si>
    <t>Yongcheng Hongqiao Environmental Protection Energy Co. Ltd.</t>
  </si>
  <si>
    <t>Xuan Cheng Composting Project Phase II</t>
  </si>
  <si>
    <t>Sustainable Agricultural Land Management Project by Om Organic  Cotton</t>
  </si>
  <si>
    <t>Om Organic Cotton Pvt. Ltd.</t>
  </si>
  <si>
    <t>Gairova REDD+ Project</t>
  </si>
  <si>
    <t>Muyuan WJZ AWMS GHG Mitigation Project in Henan Province</t>
  </si>
  <si>
    <t>Adjusted Water Management in Rice Cultivation In Huangpi District</t>
  </si>
  <si>
    <t>Wuhan Haimingsen Environmental Protection Technology Co., Ltd.</t>
  </si>
  <si>
    <t>Rio Madeira Grouped REDD+ Project</t>
  </si>
  <si>
    <t>Henan Lehuijia Composting Project</t>
  </si>
  <si>
    <t>Henan Lehuijia Agricultural Technology Co., Ltd.</t>
  </si>
  <si>
    <t>Gansu Zhangye Grouped Afforestation Project</t>
  </si>
  <si>
    <t>Boomitra Grassland Restoration in Northern Mexico</t>
  </si>
  <si>
    <t>Boomitra Carbon Farming South of the Vindhyas</t>
  </si>
  <si>
    <t>Adjusted Water Management in Rice Cultivation In Jiangxia District</t>
  </si>
  <si>
    <t>Adjusted Water Management in Rice Cultivation In Wuxue City</t>
  </si>
  <si>
    <t>Adjusted Water Management in Rice Cultivation In Xinzhou District</t>
  </si>
  <si>
    <t>Guizhou Jinyan CMM Power Generation Project</t>
  </si>
  <si>
    <t>Guizhou Jinyan Energy Technology Co., Ltd.</t>
  </si>
  <si>
    <t>Forest Conservation in Boumba-et-Ngoko</t>
  </si>
  <si>
    <t>Adjusted Water Management in Rice Cultivation In Dawu County</t>
  </si>
  <si>
    <t>Adjusted Water Management in Rice Cultivation In Daye City</t>
  </si>
  <si>
    <t>Adjusted Water Management in Rice Cultivation In Hanchuan City</t>
  </si>
  <si>
    <t>Adjusted Water Management in Rice Cultivation In Huangmei County</t>
  </si>
  <si>
    <t>Adjusted Water Management in Rice Cultivation In Xiaochang County</t>
  </si>
  <si>
    <t>Adjusted Water Management in Rice Cultivation In Xiaonan District</t>
  </si>
  <si>
    <t>Adjusted Water Management in Rice Cultivation In Yangxin County</t>
  </si>
  <si>
    <t>Biomass Cookstove Project in Meghalaya</t>
  </si>
  <si>
    <t>Adjusted Water Management in Rice Cultivation In Yingcheng City</t>
  </si>
  <si>
    <t>Wude Adjusted Water Management in Rice Cultivation</t>
  </si>
  <si>
    <t>Adjusted Water Management in Rice Cultivation in Haiyan County</t>
  </si>
  <si>
    <t>Adjusted Water Management in Rice Cultivation in Tongxiang City</t>
  </si>
  <si>
    <t>Adjusted Water Management in Rice Cultivation in Jiashan County</t>
  </si>
  <si>
    <t>Linjianchun Adjusted Water Management in Rice Cultivation</t>
  </si>
  <si>
    <t>Adjusted Water Management in Rice Cultivation in Shengzhou City</t>
  </si>
  <si>
    <t>Adjusted Water Management in Rice Cultivation in Changxing County</t>
  </si>
  <si>
    <t>North Bandai Bamboo Reforestation Project</t>
  </si>
  <si>
    <t>NE Climate A/S</t>
  </si>
  <si>
    <t>Yunshui Wastewater Treatment Plant Project in Guangdong Province</t>
  </si>
  <si>
    <t>Yunshui Guangdong Environmental Protection Co., Ltd.</t>
  </si>
  <si>
    <t>Global Cookstove Program (EKI Phase 01)</t>
  </si>
  <si>
    <t>Global Cookstove Program (EKI Phase 03)</t>
  </si>
  <si>
    <t>Global Cookstove Program (EKI Phase 10)</t>
  </si>
  <si>
    <t>Lanao del Sur Bamboo Reforestation Project</t>
  </si>
  <si>
    <t>Poonawalla Fincorp Ltd</t>
  </si>
  <si>
    <t>ANATOLIA LANDFILL GAS (LFG) CAPTURE AND UTILIZATION PROJECT</t>
  </si>
  <si>
    <t>Caldere Hydro Power Plant Project</t>
  </si>
  <si>
    <t>Guizhou Wujiang Qingshuihe Hydropower Development Co., Ltd</t>
  </si>
  <si>
    <t>Deniz Elektrik Uretim Ltd. Sti.</t>
  </si>
  <si>
    <t>Yiyang Xiushan Hydropower Project, P.R. China</t>
  </si>
  <si>
    <t>eThekweni municipality cleansing &amp; solid waste</t>
  </si>
  <si>
    <t>Guangxi Youjiang Naji Navigation and Power Generation Project</t>
  </si>
  <si>
    <t>CLP Wind Farms (Theni - Project II) Private Limited</t>
  </si>
  <si>
    <t>VCS2491</t>
  </si>
  <si>
    <t>VCS2492</t>
  </si>
  <si>
    <t>VCS2493</t>
  </si>
  <si>
    <t>VCS2605</t>
  </si>
  <si>
    <t>VCS2645</t>
  </si>
  <si>
    <t>VCS2654</t>
  </si>
  <si>
    <t>VCS2659</t>
  </si>
  <si>
    <t>VCS2695</t>
  </si>
  <si>
    <t>VCS2710</t>
  </si>
  <si>
    <t>VCS2714</t>
  </si>
  <si>
    <t>VCS2726</t>
  </si>
  <si>
    <t>VCS2743</t>
  </si>
  <si>
    <t>VCS2749</t>
  </si>
  <si>
    <t>VCS2753</t>
  </si>
  <si>
    <t>VCS2756</t>
  </si>
  <si>
    <t>VCS2757</t>
  </si>
  <si>
    <t>VCS2758</t>
  </si>
  <si>
    <t>VCS2759</t>
  </si>
  <si>
    <t>VCS2760</t>
  </si>
  <si>
    <t>VCS2762</t>
  </si>
  <si>
    <t>VCS2769</t>
  </si>
  <si>
    <t>VCS2770</t>
  </si>
  <si>
    <t>VCS2771</t>
  </si>
  <si>
    <t>VCS2790</t>
  </si>
  <si>
    <t>VCS2828</t>
  </si>
  <si>
    <t>VCS2830</t>
  </si>
  <si>
    <t>VCS2831</t>
  </si>
  <si>
    <t>VCS2833</t>
  </si>
  <si>
    <t>VCS2834</t>
  </si>
  <si>
    <t>VCS2843</t>
  </si>
  <si>
    <t>VCS2844</t>
  </si>
  <si>
    <t>VCS2845</t>
  </si>
  <si>
    <t>VCS2846</t>
  </si>
  <si>
    <t>VCS2847</t>
  </si>
  <si>
    <t>VCS2849</t>
  </si>
  <si>
    <t>VCS2850</t>
  </si>
  <si>
    <t>VCS2851</t>
  </si>
  <si>
    <t>VCS2852</t>
  </si>
  <si>
    <t>VCS2853</t>
  </si>
  <si>
    <t>VCS2854</t>
  </si>
  <si>
    <t>VCS2855</t>
  </si>
  <si>
    <t>VCS2856</t>
  </si>
  <si>
    <t>VCS2860</t>
  </si>
  <si>
    <t>VCS2863</t>
  </si>
  <si>
    <t>VCS2864</t>
  </si>
  <si>
    <t>VCS2865</t>
  </si>
  <si>
    <t>VCS2866</t>
  </si>
  <si>
    <t>VCS2867</t>
  </si>
  <si>
    <t>VCS2870</t>
  </si>
  <si>
    <t>VCS2871</t>
  </si>
  <si>
    <t>VCS2876</t>
  </si>
  <si>
    <t>VCS2877</t>
  </si>
  <si>
    <t>VCS2878</t>
  </si>
  <si>
    <t>VCS2879</t>
  </si>
  <si>
    <t>VCS2884</t>
  </si>
  <si>
    <t>VCS2887</t>
  </si>
  <si>
    <t>VCS2889</t>
  </si>
  <si>
    <t>VCS2891</t>
  </si>
  <si>
    <t>VCS2892</t>
  </si>
  <si>
    <t>VCS2894</t>
  </si>
  <si>
    <t>VCS2895</t>
  </si>
  <si>
    <t>VCS2897</t>
  </si>
  <si>
    <t>VCS2899</t>
  </si>
  <si>
    <t>VCS2900</t>
  </si>
  <si>
    <t>VCS2901</t>
  </si>
  <si>
    <t>VCS2902</t>
  </si>
  <si>
    <t>VCS2903</t>
  </si>
  <si>
    <t>VCS2906</t>
  </si>
  <si>
    <t>VCS2907</t>
  </si>
  <si>
    <t>VCS2908</t>
  </si>
  <si>
    <t>VCS2909</t>
  </si>
  <si>
    <t>VCS2910</t>
  </si>
  <si>
    <t>VCS2911</t>
  </si>
  <si>
    <t>VCS2912</t>
  </si>
  <si>
    <t>VCS2915</t>
  </si>
  <si>
    <t>VCS2916</t>
  </si>
  <si>
    <t>VCS2917</t>
  </si>
  <si>
    <t>VCS2918</t>
  </si>
  <si>
    <t>VCS2928</t>
  </si>
  <si>
    <t>VCS2929</t>
  </si>
  <si>
    <t>VCS2930</t>
  </si>
  <si>
    <t>VCS2938</t>
  </si>
  <si>
    <t>VCS2939</t>
  </si>
  <si>
    <t>VCS2941</t>
  </si>
  <si>
    <t>VCS2948</t>
  </si>
  <si>
    <t>VCS2958</t>
  </si>
  <si>
    <t>VCS2965</t>
  </si>
  <si>
    <t>VCS2982</t>
  </si>
  <si>
    <t>VCS2986</t>
  </si>
  <si>
    <t>VCS3010</t>
  </si>
  <si>
    <t>BioLite</t>
  </si>
  <si>
    <t>GS10785</t>
  </si>
  <si>
    <t>Clean Impact Bond</t>
  </si>
  <si>
    <t>GS ADALYS v1.</t>
  </si>
  <si>
    <t>Cardano Development</t>
  </si>
  <si>
    <t>https://platform.sustain-cert.com/public-project/2135</t>
  </si>
  <si>
    <t>https://registry.goldstandard.org/projects/details/2742</t>
  </si>
  <si>
    <t>GS10878</t>
  </si>
  <si>
    <t>AS Metal Com SRL</t>
  </si>
  <si>
    <t>https://platform.sustain-cert.com/public-project/2188</t>
  </si>
  <si>
    <t>https://registry.goldstandard.org/projects/details/2835</t>
  </si>
  <si>
    <t>GS10879</t>
  </si>
  <si>
    <t>Orb Energy Solar Program In India - VPA06</t>
  </si>
  <si>
    <t>https://platform.sustain-cert.com/public-project/2189</t>
  </si>
  <si>
    <t>https://registry.goldstandard.org/projects/details/2836</t>
  </si>
  <si>
    <t>GS11143</t>
  </si>
  <si>
    <t>Installation of High Efficiency Firewood Cookstoves in Zambia</t>
  </si>
  <si>
    <t>https://platform.sustain-cert.com/public-project/2377</t>
  </si>
  <si>
    <t>https://registry.goldstandard.org/projects/details/3098</t>
  </si>
  <si>
    <t>Afforestation/Reforestation GHG Emissions Reduction &amp; Sequestration Methodology</t>
  </si>
  <si>
    <t>https://platform.sustain-cert.com/public-luf-project/2775</t>
  </si>
  <si>
    <t>GS Methodology for emission reductions from safe drinking water supply</t>
  </si>
  <si>
    <t>GS11201</t>
  </si>
  <si>
    <t>Waste composting project in Madagascar</t>
  </si>
  <si>
    <t>https://platform.sustain-cert.com/public-project/2429</t>
  </si>
  <si>
    <t>https://registry.goldstandard.org/projects/details/3189</t>
  </si>
  <si>
    <t>GS11203</t>
  </si>
  <si>
    <t>VPA - Spouts 6</t>
  </si>
  <si>
    <t>https://platform.sustain-cert.com/public-project/2431</t>
  </si>
  <si>
    <t>https://registry.goldstandard.org/projects/details/3191</t>
  </si>
  <si>
    <t>GS11216</t>
  </si>
  <si>
    <t>80 MW Solar by Fermi Solar Farms Pvt Ltd- Chalisgaon</t>
  </si>
  <si>
    <t>https://platform.sustain-cert.com/public-project/2444</t>
  </si>
  <si>
    <t>https://registry.goldstandard.org/projects/details/3205</t>
  </si>
  <si>
    <t>GS11217</t>
  </si>
  <si>
    <t>https://platform.sustain-cert.com/public-project/2445</t>
  </si>
  <si>
    <t>https://registry.goldstandard.org/projects/details/3206</t>
  </si>
  <si>
    <t>GS11219</t>
  </si>
  <si>
    <t>https://platform.sustain-cert.com/public-project/2447</t>
  </si>
  <si>
    <t>https://registry.goldstandard.org/projects/details/3208</t>
  </si>
  <si>
    <t>GS11220</t>
  </si>
  <si>
    <t>KARNATAKA PAVAGADA-II SOLAR PROJECT BY AVAADA (150 MW)</t>
  </si>
  <si>
    <t>https://platform.sustain-cert.com/public-project/2448</t>
  </si>
  <si>
    <t>https://registry.goldstandard.org/projects/details/3209</t>
  </si>
  <si>
    <t>GS11240</t>
  </si>
  <si>
    <t>BT3 Windfarm</t>
  </si>
  <si>
    <t>https://platform.sustain-cert.com/public-project/2468</t>
  </si>
  <si>
    <t>https://registry.goldstandard.org/projects/details/3229</t>
  </si>
  <si>
    <t>GS11241</t>
  </si>
  <si>
    <t>Utilization of waste gas from DRI Kiln for power generation in Raipur, India</t>
  </si>
  <si>
    <t>https://platform.sustain-cert.com/public-project/2469</t>
  </si>
  <si>
    <t>https://registry.goldstandard.org/projects/details/3262</t>
  </si>
  <si>
    <t>GS11252</t>
  </si>
  <si>
    <t>Renewable Power Generation on Mafia Island</t>
  </si>
  <si>
    <t>https://platform.sustain-cert.com/public-project/2480</t>
  </si>
  <si>
    <t>https://registry.goldstandard.org/projects/details/3273</t>
  </si>
  <si>
    <t>GS11307</t>
  </si>
  <si>
    <t>Sapphire 49.5MW Wind Farm Project</t>
  </si>
  <si>
    <t>https://platform.sustain-cert.com/public-project/2535</t>
  </si>
  <si>
    <t>https://registry.goldstandard.org/projects/details/3328</t>
  </si>
  <si>
    <t>GS11318</t>
  </si>
  <si>
    <t>Coral Future Pte. Ltd.</t>
  </si>
  <si>
    <t>https://platform.sustain-cert.com/public-project/2546</t>
  </si>
  <si>
    <t>https://registry.goldstandard.org/projects/details/3339</t>
  </si>
  <si>
    <t>GS11324</t>
  </si>
  <si>
    <t>Congo (DRC) Improved Cook Stoves Programme</t>
  </si>
  <si>
    <t>https://platform.sustain-cert.com/public-project/2552</t>
  </si>
  <si>
    <t>https://registry.goldstandard.org/projects/details/3345</t>
  </si>
  <si>
    <t>GS11325</t>
  </si>
  <si>
    <t>https://platform.sustain-cert.com/public-project/2553</t>
  </si>
  <si>
    <t>https://registry.goldstandard.org/projects/details/3346</t>
  </si>
  <si>
    <t>GS11330</t>
  </si>
  <si>
    <t>Circle Gas LPG Smart Meter Program</t>
  </si>
  <si>
    <t>https://platform.sustain-cert.com/public-project/2558</t>
  </si>
  <si>
    <t>https://registry.goldstandard.org/projects/details/3351</t>
  </si>
  <si>
    <t>GS11331</t>
  </si>
  <si>
    <t>Circle Gas LPG Smart Meter Program in Kenya</t>
  </si>
  <si>
    <t>https://platform.sustain-cert.com/public-project/2559</t>
  </si>
  <si>
    <t>https://registry.goldstandard.org/projects/details/3352</t>
  </si>
  <si>
    <t>GS11343</t>
  </si>
  <si>
    <t>Namene Solar Lights Distribution Programme in Zimbabwe - VPA1</t>
  </si>
  <si>
    <t>https://platform.sustain-cert.com/public-project/2571</t>
  </si>
  <si>
    <t>https://registry.goldstandard.org/projects/details/3364</t>
  </si>
  <si>
    <t>GS11349</t>
  </si>
  <si>
    <t>Hoa Dong Wind Power Project</t>
  </si>
  <si>
    <t>AM0019 Renewable energy project activities replacing part of the electricity production of one single fossil-fuel-fired power plant that stands alone or supplies electricity to a grid = 21, excluding biomass projects</t>
  </si>
  <si>
    <t>https://platform.sustain-cert.com/public-project/2577</t>
  </si>
  <si>
    <t>https://registry.goldstandard.org/projects/details/3370</t>
  </si>
  <si>
    <t>GS11350</t>
  </si>
  <si>
    <t>Lac Hoa Wind Power Project</t>
  </si>
  <si>
    <t>https://platform.sustain-cert.com/public-project/2578</t>
  </si>
  <si>
    <t>https://registry.goldstandard.org/projects/details/3371</t>
  </si>
  <si>
    <t>GS11351</t>
  </si>
  <si>
    <t>Thuan Nhien Phong Wind Farm</t>
  </si>
  <si>
    <t>https://platform.sustain-cert.com/public-project/2579</t>
  </si>
  <si>
    <t>https://registry.goldstandard.org/projects/details/3372</t>
  </si>
  <si>
    <t>GS11353</t>
  </si>
  <si>
    <t>VPA - Spouts 7</t>
  </si>
  <si>
    <t>https://platform.sustain-cert.com/public-project/2581</t>
  </si>
  <si>
    <t>https://registry.goldstandard.org/projects/details/3374</t>
  </si>
  <si>
    <t>GS11354</t>
  </si>
  <si>
    <t>VPA - Spouts 8</t>
  </si>
  <si>
    <t>https://platform.sustain-cert.com/public-project/2582</t>
  </si>
  <si>
    <t>https://registry.goldstandard.org/projects/details/3375</t>
  </si>
  <si>
    <t>GS11355</t>
  </si>
  <si>
    <t>VPA - Spouts 9</t>
  </si>
  <si>
    <t>https://platform.sustain-cert.com/public-project/2583</t>
  </si>
  <si>
    <t>https://registry.goldstandard.org/projects/details/3376</t>
  </si>
  <si>
    <t>GS11358</t>
  </si>
  <si>
    <t>Efficient Kitchens in India</t>
  </si>
  <si>
    <t>https://platform.sustain-cert.com/public-project/2586</t>
  </si>
  <si>
    <t>https://registry.goldstandard.org/projects/details/3379</t>
  </si>
  <si>
    <t>GS11359</t>
  </si>
  <si>
    <t>Installation of High Efficiency Firewood Cookstoves in Malawi</t>
  </si>
  <si>
    <t>https://platform.sustain-cert.com/public-project/2587</t>
  </si>
  <si>
    <t>https://registry.goldstandard.org/projects/details/3380</t>
  </si>
  <si>
    <t>GS11392</t>
  </si>
  <si>
    <t>https://platform.sustain-cert.com/public-project/2588</t>
  </si>
  <si>
    <t>https://registry.goldstandard.org/projects/details/3381</t>
  </si>
  <si>
    <t>GS11397</t>
  </si>
  <si>
    <t>Biolite Solar Lighting Project in Malawi</t>
  </si>
  <si>
    <t>https://platform.sustain-cert.com/public-project/2593</t>
  </si>
  <si>
    <t>https://registry.goldstandard.org/projects/details/3418</t>
  </si>
  <si>
    <t>GS11407</t>
  </si>
  <si>
    <t>Solar systems for small businesses and households</t>
  </si>
  <si>
    <t>Access to Energy gGmbH (A2EI)</t>
  </si>
  <si>
    <t>https://platform.sustain-cert.com/public-project/2603</t>
  </si>
  <si>
    <t>https://registry.goldstandard.org/projects/details/3428</t>
  </si>
  <si>
    <t>GS11408</t>
  </si>
  <si>
    <t>https://platform.sustain-cert.com/public-project/2604</t>
  </si>
  <si>
    <t>https://registry.goldstandard.org/projects/details/3429</t>
  </si>
  <si>
    <t>GS11409</t>
  </si>
  <si>
    <t xml:space="preserve">Solar Water Heater Progam in India CPA-08 </t>
  </si>
  <si>
    <t>https://platform.sustain-cert.com/public-project/2605</t>
  </si>
  <si>
    <t>https://registry.goldstandard.org/projects/details/3430</t>
  </si>
  <si>
    <t>GS11410</t>
  </si>
  <si>
    <t>Greenlandfill_MeknÃ¨s</t>
  </si>
  <si>
    <t>Suez Atlas</t>
  </si>
  <si>
    <t>https://platform.sustain-cert.com/public-project/2606</t>
  </si>
  <si>
    <t>https://registry.goldstandard.org/projects/details/3431</t>
  </si>
  <si>
    <t>GS11411</t>
  </si>
  <si>
    <t>Sustainable Water Purification Programme</t>
  </si>
  <si>
    <t>4Life Solutions ApS</t>
  </si>
  <si>
    <t>https://platform.sustain-cert.com/public-project/2607</t>
  </si>
  <si>
    <t>https://registry.goldstandard.org/projects/details/3432</t>
  </si>
  <si>
    <t>GS11412</t>
  </si>
  <si>
    <t>VPA 1: The MomCare Project</t>
  </si>
  <si>
    <t>https://platform.sustain-cert.com/public-project/2608</t>
  </si>
  <si>
    <t>https://registry.goldstandard.org/projects/details/3433</t>
  </si>
  <si>
    <t>GS11413</t>
  </si>
  <si>
    <t>Nexif Energy Ben Tre Wind Power Project</t>
  </si>
  <si>
    <t>https://platform.sustain-cert.com/public-project/2609</t>
  </si>
  <si>
    <t>https://registry.goldstandard.org/projects/details/3434</t>
  </si>
  <si>
    <t>GS11414</t>
  </si>
  <si>
    <t>Nhon Hoa 1 Wind Power Project</t>
  </si>
  <si>
    <t>Monsoon Sustainability Co. Ltd.</t>
  </si>
  <si>
    <t>https://platform.sustain-cert.com/public-project/2610</t>
  </si>
  <si>
    <t>https://registry.goldstandard.org/projects/details/3435</t>
  </si>
  <si>
    <t>GS11415</t>
  </si>
  <si>
    <t>Nhon Hoa 2 Wind Power Project</t>
  </si>
  <si>
    <t>https://platform.sustain-cert.com/public-project/2611</t>
  </si>
  <si>
    <t>https://registry.goldstandard.org/projects/details/3436</t>
  </si>
  <si>
    <t>GS11423</t>
  </si>
  <si>
    <t>160MW Balaoi &amp; Caunayan Wind Energy Project</t>
  </si>
  <si>
    <t>BAYOG WIND POWER CORP</t>
  </si>
  <si>
    <t>https://platform.sustain-cert.com/public-project/2619</t>
  </si>
  <si>
    <t>https://registry.goldstandard.org/projects/details/3444</t>
  </si>
  <si>
    <t>GS11425</t>
  </si>
  <si>
    <t>GS5658 VPA 41: Water is Life, Madagascar</t>
  </si>
  <si>
    <t>https://platform.sustain-cert.com/public-project/2621</t>
  </si>
  <si>
    <t>https://registry.goldstandard.org/projects/details/3446</t>
  </si>
  <si>
    <t>GS11426</t>
  </si>
  <si>
    <t>Installation of Household Biogas plants in Punjab - 1</t>
  </si>
  <si>
    <t>GRENEITY INFOCOM SERVICE PRIVATE LIMITED</t>
  </si>
  <si>
    <t>https://platform.sustain-cert.com/public-project/2622</t>
  </si>
  <si>
    <t>https://registry.goldstandard.org/projects/details/3447</t>
  </si>
  <si>
    <t>GS11427</t>
  </si>
  <si>
    <t>Installation of Household Biogas plants in various states of India</t>
  </si>
  <si>
    <t>https://platform.sustain-cert.com/public-project/2623</t>
  </si>
  <si>
    <t>https://registry.goldstandard.org/projects/details/3448</t>
  </si>
  <si>
    <t>GS11433</t>
  </si>
  <si>
    <t>GS10789 VPA5: Efficient and Clean Cooking for households in the Democratic Republic of Congo (DRC)</t>
  </si>
  <si>
    <t>https://platform.sustain-cert.com/public-project/2629</t>
  </si>
  <si>
    <t>https://registry.goldstandard.org/projects/details/3454</t>
  </si>
  <si>
    <t>GS11435</t>
  </si>
  <si>
    <t>GS10789 VPA7: Efficient and Clean Cooking for households in the Democratic Republic of Congo (DRC)</t>
  </si>
  <si>
    <t>https://platform.sustain-cert.com/public-project/2631</t>
  </si>
  <si>
    <t>https://registry.goldstandard.org/projects/details/3456</t>
  </si>
  <si>
    <t>GS11437</t>
  </si>
  <si>
    <t>Installation of Household biogas plants in India</t>
  </si>
  <si>
    <t>https://platform.sustain-cert.com/public-project/2633</t>
  </si>
  <si>
    <t>https://registry.goldstandard.org/projects/details/3458</t>
  </si>
  <si>
    <t>GS11440</t>
  </si>
  <si>
    <t>GS10884 - KOKO Kenya - Ethanol Cookstoves Program - CPA-0002</t>
  </si>
  <si>
    <t>https://platform.sustain-cert.com/public-project/2636</t>
  </si>
  <si>
    <t>https://registry.goldstandard.org/projects/details/3461</t>
  </si>
  <si>
    <t>GS11441</t>
  </si>
  <si>
    <t xml:space="preserve">Bundled household biogas plants project in Jammu and Punjab </t>
  </si>
  <si>
    <t>https://platform.sustain-cert.com/public-project/2637</t>
  </si>
  <si>
    <t>https://registry.goldstandard.org/projects/details/3462</t>
  </si>
  <si>
    <t>GS11447</t>
  </si>
  <si>
    <t>Helioz GmbH</t>
  </si>
  <si>
    <t>https://platform.sustain-cert.com/public-project/2648</t>
  </si>
  <si>
    <t>https://registry.goldstandard.org/projects/details/3496</t>
  </si>
  <si>
    <t>GS11450</t>
  </si>
  <si>
    <t>https://platform.sustain-cert.com/public-project/2651</t>
  </si>
  <si>
    <t>https://registry.goldstandard.org/projects/details/3501</t>
  </si>
  <si>
    <t>GS11451</t>
  </si>
  <si>
    <t>https://platform.sustain-cert.com/public-project/2652</t>
  </si>
  <si>
    <t>https://registry.goldstandard.org/projects/details/3503</t>
  </si>
  <si>
    <t>GS11452</t>
  </si>
  <si>
    <t>https://platform.sustain-cert.com/public-project/2653</t>
  </si>
  <si>
    <t>https://registry.goldstandard.org/projects/details/3502</t>
  </si>
  <si>
    <t>GS11455</t>
  </si>
  <si>
    <t>Implementation of Bio digestors in rural areas of Madhya Pradesh, India</t>
  </si>
  <si>
    <t>https://platform.sustain-cert.com/public-project/2656</t>
  </si>
  <si>
    <t>https://registry.goldstandard.org/projects/details/3497</t>
  </si>
  <si>
    <t>GS11467</t>
  </si>
  <si>
    <t>Central Area of Sanmenxia City Geothermal Based Space Heating System</t>
  </si>
  <si>
    <t>Henan Deneng Energy Environmental Technology Co. Ltd</t>
  </si>
  <si>
    <t>https://platform.sustain-cert.com/public-project/2668</t>
  </si>
  <si>
    <t>https://registry.goldstandard.org/projects/details/3498</t>
  </si>
  <si>
    <t>GS11471</t>
  </si>
  <si>
    <t>Livelihoods Chitetezo Mbaula Project</t>
  </si>
  <si>
    <t>https://platform.sustain-cert.com/public-project/2672</t>
  </si>
  <si>
    <t>https://registry.goldstandard.org/projects/details/3499</t>
  </si>
  <si>
    <t>GS11539</t>
  </si>
  <si>
    <t>Bundling of household biogas plants for thermal energy applications</t>
  </si>
  <si>
    <t>https://platform.sustain-cert.com/public-project/2740</t>
  </si>
  <si>
    <t>https://registry.goldstandard.org/projects/details/3500</t>
  </si>
  <si>
    <t>https://platform.sustain-cert.com/public-project/2841</t>
  </si>
  <si>
    <t>Fortum India Private Limited</t>
  </si>
  <si>
    <t>GS6108</t>
  </si>
  <si>
    <t>Improved Cookstoves Project Activity in Honduras Vida Mejor con Ecofogones de Alto Rendimiento CPA No 002</t>
  </si>
  <si>
    <t>https://platform.sustain-cert.com/public-project/1161</t>
  </si>
  <si>
    <t>https://registry.goldstandard.org/projects/details/1069</t>
  </si>
  <si>
    <t>GS6109</t>
  </si>
  <si>
    <t>https://platform.sustain-cert.com/public-project/1162</t>
  </si>
  <si>
    <t>https://registry.goldstandard.org/projects/details/1070</t>
  </si>
  <si>
    <t>GS6111</t>
  </si>
  <si>
    <t>https://platform.sustain-cert.com/public-project/1163</t>
  </si>
  <si>
    <t>https://registry.goldstandard.org/projects/details/1071</t>
  </si>
  <si>
    <t>GS6112</t>
  </si>
  <si>
    <t>https://platform.sustain-cert.com/public-project/1164</t>
  </si>
  <si>
    <t>https://registry.goldstandard.org/projects/details/1072</t>
  </si>
  <si>
    <t>GS6113</t>
  </si>
  <si>
    <t>https://platform.sustain-cert.com/public-project/1165</t>
  </si>
  <si>
    <t>https://registry.goldstandard.org/projects/details/1073</t>
  </si>
  <si>
    <t>GS6114</t>
  </si>
  <si>
    <t>https://platform.sustain-cert.com/public-project/1166</t>
  </si>
  <si>
    <t>https://registry.goldstandard.org/projects/details/1074</t>
  </si>
  <si>
    <t>GS6115</t>
  </si>
  <si>
    <t>https://platform.sustain-cert.com/public-project/1167</t>
  </si>
  <si>
    <t>https://registry.goldstandard.org/projects/details/1075</t>
  </si>
  <si>
    <t>GS6116</t>
  </si>
  <si>
    <t>https://platform.sustain-cert.com/public-project/1168</t>
  </si>
  <si>
    <t>https://registry.goldstandard.org/projects/details/1076</t>
  </si>
  <si>
    <t>GS7752</t>
  </si>
  <si>
    <t>300 MW Wind Power Project in Gujarat by Netra Wind Private Limited</t>
  </si>
  <si>
    <t>https://platform.sustain-cert.com/public-project/2067</t>
  </si>
  <si>
    <t>https://registry.goldstandard.org/projects/details/2597</t>
  </si>
  <si>
    <t>06: Clean Water and Sanitation;07: Affordable and Clean Energy;13: Climate Action;15: Life on Land</t>
  </si>
  <si>
    <t>06: Clean Water and Sanitation;13: Climate Action;15: Life on Land</t>
  </si>
  <si>
    <t>07: Affordable and Clean Energy;09: Industry, Innovation and Infrastructure;13: Climate Action</t>
  </si>
  <si>
    <t>GreenTrees, LLC</t>
  </si>
  <si>
    <t>09: Industry, Innovation and Infrastructure;11: Sustainable Cities and Communities;13: Climate Action</t>
  </si>
  <si>
    <t>09: Industry, Innovation and Infrastructure;12: Responsible Consumption and Production;13: Climate Action</t>
  </si>
  <si>
    <t>02: Zero Hunger;06: Clean Water and Sanitation;13: Climate Action</t>
  </si>
  <si>
    <t>Listed - Active ARB Project</t>
  </si>
  <si>
    <t>07: Affordable and Clean Energy;11: Sustainable Cities and Communities;13: Climate Action</t>
  </si>
  <si>
    <t>03: Good Health and Well-Being;09: Industry, Innovation and Infrastructure;11: Sustainable Cities and Communities;13: Climate Action</t>
  </si>
  <si>
    <t>02: Zero Hunger;09: Industry, Innovation and Infrastructure;13: Climate Action</t>
  </si>
  <si>
    <t>02: Zero Hunger;06: Clean Water and Sanitation;13: Climate Action;15: Life on Land</t>
  </si>
  <si>
    <t>Listed - Proposed Project</t>
  </si>
  <si>
    <t>09: Industry, Innovation and Infrastructure;13: Climate Action</t>
  </si>
  <si>
    <t>Listed - Active Registry Project</t>
  </si>
  <si>
    <t>Transferred ARB Project</t>
  </si>
  <si>
    <t>02: Zero Hunger;13: Climate Action</t>
  </si>
  <si>
    <t>02: Zero Hunger;11: Sustainable Cities and Communities;13: Climate Action;15: Life on Land</t>
  </si>
  <si>
    <t>ACR581</t>
  </si>
  <si>
    <t>Staten Island CA</t>
  </si>
  <si>
    <t>San Joaquin County CA</t>
  </si>
  <si>
    <t>Sunrise Energy, LLC</t>
  </si>
  <si>
    <t>ACR656</t>
  </si>
  <si>
    <t>Whirlpool HFO Amana 656</t>
  </si>
  <si>
    <t>ACR657</t>
  </si>
  <si>
    <t>Whirlpool HFO Amana 657</t>
  </si>
  <si>
    <t>ACR658</t>
  </si>
  <si>
    <t>Whirlpool HFO Ottawa 658</t>
  </si>
  <si>
    <t>Ottawa</t>
  </si>
  <si>
    <t>ACR659</t>
  </si>
  <si>
    <t>Whirlpool HFO Ottawa 659</t>
  </si>
  <si>
    <t>ACR660</t>
  </si>
  <si>
    <t>Whirlpool HFO Ramos 660</t>
  </si>
  <si>
    <t>COAHUILA</t>
  </si>
  <si>
    <t>ACR661</t>
  </si>
  <si>
    <t>Whirlpool HFO Ramos 661</t>
  </si>
  <si>
    <t>Ramos Azripe</t>
  </si>
  <si>
    <t>ACR662</t>
  </si>
  <si>
    <t>Whirlpool HFO Supsa 662</t>
  </si>
  <si>
    <t>Apodaca</t>
  </si>
  <si>
    <t>NUEVO LEÓN</t>
  </si>
  <si>
    <t>CAOD5692</t>
  </si>
  <si>
    <t>ACR727</t>
  </si>
  <si>
    <t>Green Diamond Resource Company Mad River IFM</t>
  </si>
  <si>
    <t>ACR730</t>
  </si>
  <si>
    <t>South Wake Landfill, Apex, Wake County NC: GHG Emissions Reduction Automated Collection of Landfill Gas</t>
  </si>
  <si>
    <t>Apex, NC</t>
  </si>
  <si>
    <t>Loci Controls, Inc. owns and operates the Loci automated control system. TC = CommonWealth Res. Mgt.</t>
  </si>
  <si>
    <t>06: Clean Water and Sanitation;13: Climate Action;14: Life Below Water;15: Life on Land</t>
  </si>
  <si>
    <t>ACR735</t>
  </si>
  <si>
    <t>Finite Carbon - Loon Echo and Mahoosuc Land Trusts IFM</t>
  </si>
  <si>
    <t>Loon Echo Land Trust</t>
  </si>
  <si>
    <t>Oxford and Cumberland Counties, Maine and Coos County, New Hampshire</t>
  </si>
  <si>
    <t>ACR738</t>
  </si>
  <si>
    <t>Green Diamond Resource Company Klamath River North IFM</t>
  </si>
  <si>
    <t>Del Norte County</t>
  </si>
  <si>
    <t>ACR739</t>
  </si>
  <si>
    <t>Forest Carbon Works Keasey Family Corporation Project</t>
  </si>
  <si>
    <t>Veronia</t>
  </si>
  <si>
    <t>ACR741</t>
  </si>
  <si>
    <t>Green Diamond Resource Company Thompson River IFM</t>
  </si>
  <si>
    <t>ACR743</t>
  </si>
  <si>
    <t>Urling Abandoned Mine Methane Recovery Project</t>
  </si>
  <si>
    <t>CAMM5743</t>
  </si>
  <si>
    <t>Shelcota</t>
  </si>
  <si>
    <t>ACR744</t>
  </si>
  <si>
    <t>Tradewater ODS 45</t>
  </si>
  <si>
    <t>ACR746</t>
  </si>
  <si>
    <t>Beckley Pocahontas Mine Methane Incineration Project</t>
  </si>
  <si>
    <t>CAMM5746</t>
  </si>
  <si>
    <t>ACR751</t>
  </si>
  <si>
    <t>Green Assets - DLT Avoided Conversion Project</t>
  </si>
  <si>
    <t>ACR753</t>
  </si>
  <si>
    <t>Flathead County, MT</t>
  </si>
  <si>
    <t>1. No Poverty;2. Zero Hunger;6. Clean Water and Sanitation;8. Decent Work and Economic Growth;10. Reduced Inequalities;11. Sustainable Cities and Communities;13. Climate Action;15. Life on Land</t>
  </si>
  <si>
    <t>1. No Poverty;3. Good Health and Well-Being;6. Clean Water and Sanitation;7. Affordable and Clean Energy;8. Decent Work and Economic Growth;10. Reduced Inequalities;12. Responsible Consumption and Production;13. Climate Action;15. Life on Land</t>
  </si>
  <si>
    <t>1. No Poverty;2. Zero Hunger;6. Clean Water and Sanitation;8. Decent Work and Economic Growth;10. Reduced Inequalities;11. Sustainable Cities and Communities;13. Climate Action;15. Life on Land;17. Partnership for the Goals</t>
  </si>
  <si>
    <t>2. Zero Hunger;6. Clean Water and Sanitation;8. Decent Work and Economic Growth;10. Reduced Inequalities;13. Climate Action;15. Life on Land</t>
  </si>
  <si>
    <t>1. No Poverty;6. Clean Water and Sanitation;8. Decent Work and Economic Growth;10. Reduced Inequalities;13. Climate Action;15. Life on Land</t>
  </si>
  <si>
    <t>1. No Poverty;3. Good Health and Well-Being;6. Clean Water and Sanitation;8. Decent Work and Economic Growth;10. Reduced Inequalities;11. Sustainable Cities and Communities;13. Climate Action;15. Life on Land;Peer-to-peer learning among community members that does not generate offsets</t>
  </si>
  <si>
    <t>1. No Poverty;3. Good Health and Well-Being;6. Clean Water and Sanitation;8. Decent Work and Economic Growth;10. Reduced Inequalities;13. Climate Action;15. Life on Land;Peer-to-peer learning among community members that does not generate offsets</t>
  </si>
  <si>
    <t>1. No Poverty;2. Zero Hunger;6. Clean Water and Sanitation;8. Decent Work and Economic Growth;10. Reduced Inequalities;13. Climate Action</t>
  </si>
  <si>
    <t>1. No Poverty;6. Clean Water and Sanitation;8. Decent Work and Economic Growth;11. Sustainable Cities and Communities;13. Climate Action</t>
  </si>
  <si>
    <t>CAR1521</t>
  </si>
  <si>
    <t>Captura de carbono forestal en el ejido San Francisco Oxtotilpan</t>
  </si>
  <si>
    <t>Ejido San Francisco Oxtotilpan</t>
  </si>
  <si>
    <t>San Francisco Oxtotilpan, C.P. 51320, San Francisco Oxtotilpan, México</t>
  </si>
  <si>
    <t>CAR1522</t>
  </si>
  <si>
    <t>Captura de carbono forestal en el ejido Amanalco de Becerra</t>
  </si>
  <si>
    <t>Ejido Amanalco de Becerra</t>
  </si>
  <si>
    <t>Av. Becerra S/N a un costado de la Unidad deportiva de Amanalco de Becerra, Estado de México</t>
  </si>
  <si>
    <t>CAR1523</t>
  </si>
  <si>
    <t>Captura de carbono forestal en el ejido San Miguel Tenextepec</t>
  </si>
  <si>
    <t>Ejido San Miguel Tenextepec</t>
  </si>
  <si>
    <t>San Miguel Tenextepec, S/N 51260 CP</t>
  </si>
  <si>
    <t>CAR1524</t>
  </si>
  <si>
    <t>Captura de carbono forestal en los Bienes Comunales de San Miguel Ixtapan</t>
  </si>
  <si>
    <t>Bienes Comunales San Miguel Ixtapan</t>
  </si>
  <si>
    <t>San Miguel Ixtapan: Cam sin nombre S/N Loc San Telmo</t>
  </si>
  <si>
    <t>CAR1525</t>
  </si>
  <si>
    <t>Captura de carbono forestal en los Bienes Comunales de San Miguel Xoltepec</t>
  </si>
  <si>
    <t>Bienes Comunales de San Miguel Xoltepec</t>
  </si>
  <si>
    <t>San Miguel Xoltepec SN CP. 51260 por la Ziranda</t>
  </si>
  <si>
    <t>CAR1526</t>
  </si>
  <si>
    <t>Captura de carbono forestal en el ejido Nuevo San Juan Atezcapan</t>
  </si>
  <si>
    <t>Ejido Nuevo San Juan Atezcapan</t>
  </si>
  <si>
    <t>Junto a telesecundaria SN CP. 51230, San Juan Atezcapan</t>
  </si>
  <si>
    <t>CAR1527</t>
  </si>
  <si>
    <t>Captura de carbono forestal en el ejido San Miguel Sultepec</t>
  </si>
  <si>
    <t>San Miguel Xoltepec atras de la iglesia y por el molino</t>
  </si>
  <si>
    <t>CAR1528</t>
  </si>
  <si>
    <t>Captura de carbono forestal en el ejido La Candelaria</t>
  </si>
  <si>
    <t>Ejido La Candelaria</t>
  </si>
  <si>
    <t>La Candelaria S/N CP. 51200 Loc. La Candelaria</t>
  </si>
  <si>
    <t>CAR1529</t>
  </si>
  <si>
    <t>Captura de carbono forestal en el ejido Capilla Vieja</t>
  </si>
  <si>
    <t>Ejido Capilla Vieja</t>
  </si>
  <si>
    <t>Capilla Vieja S/N Loc. Capilla Vieja, 51260, Amanalco, México.</t>
  </si>
  <si>
    <t>CAR1531</t>
  </si>
  <si>
    <t>Carbono, Agua y Biodiversidad Indígena Jaltianguis</t>
  </si>
  <si>
    <t>COMUNIDAD DE SANTA MARIA JALTIANGUIS</t>
  </si>
  <si>
    <t>Comunidad de Santa María Jaltianguis</t>
  </si>
  <si>
    <t>CAR1532</t>
  </si>
  <si>
    <t>Carbono, Agua y Biodiversidad Indígena Comaltepec</t>
  </si>
  <si>
    <t>COMUNIDAD DE SANTIAGO COMALTEPEC</t>
  </si>
  <si>
    <t>Oaxaca de Júarez</t>
  </si>
  <si>
    <t>CAR1542</t>
  </si>
  <si>
    <t>Ejido Atopixco</t>
  </si>
  <si>
    <t>Zacualtipán de Ángeles, Hidalgo, México</t>
  </si>
  <si>
    <t>CAR1543</t>
  </si>
  <si>
    <t>Ejido Malila</t>
  </si>
  <si>
    <t>Molango de Escamilla, Hidalgo, México</t>
  </si>
  <si>
    <t>CAR1544</t>
  </si>
  <si>
    <t>Ejido Zacualtipán</t>
  </si>
  <si>
    <t>CAR1545</t>
  </si>
  <si>
    <t>Ejido La Selva</t>
  </si>
  <si>
    <t>Huayacocotla, Veracruz, México</t>
  </si>
  <si>
    <t>CAR1546</t>
  </si>
  <si>
    <t>Bienes Comunales Santa Isabel Chalma</t>
  </si>
  <si>
    <t>Los Bienes Comunales de Santa Isabel Chalma</t>
  </si>
  <si>
    <t>Amecameca, Estado de México, México</t>
  </si>
  <si>
    <t>CAR1547</t>
  </si>
  <si>
    <t>Bienes Comunales San Pedro Ecatzingo</t>
  </si>
  <si>
    <t>Los Bienes Comunales de San Pedro Ecatzingo</t>
  </si>
  <si>
    <t>Ecatzingo de Hidalgo, Estado de México, México</t>
  </si>
  <si>
    <t>CAR1548</t>
  </si>
  <si>
    <t>Ejido San Antonio de la Rinconada o Tlaltecahuacan</t>
  </si>
  <si>
    <t>Ejido San Antonio de la Rinconada</t>
  </si>
  <si>
    <t>Tlalmanalco, Estado de México, México</t>
  </si>
  <si>
    <t>CAR1549</t>
  </si>
  <si>
    <t>Proyecto Forestal de Carbono La Mariana</t>
  </si>
  <si>
    <t>Centro Articulador del Sector Productivo Forestal de Jalisco A.C.</t>
  </si>
  <si>
    <t>Jesús Aguirre Pizarro</t>
  </si>
  <si>
    <t>Municipios de Mixtlán, Cuatla y Mascota</t>
  </si>
  <si>
    <t>JALISCO</t>
  </si>
  <si>
    <t>https://www.clusterforestal.org/</t>
  </si>
  <si>
    <t>CAR1550</t>
  </si>
  <si>
    <t>Proyecto Forestal de Carbono Los Cerritos</t>
  </si>
  <si>
    <t>Edson Jesús Aguirre Alcalá</t>
  </si>
  <si>
    <t>Municipio de Atenguillo</t>
  </si>
  <si>
    <t>CAR1551</t>
  </si>
  <si>
    <t>Ejido Tlalmanalco</t>
  </si>
  <si>
    <t>CAR1552</t>
  </si>
  <si>
    <t>Ejido San Martín Cuautlalpan</t>
  </si>
  <si>
    <t>Chalco, Estado de México, México</t>
  </si>
  <si>
    <t>CAR1553</t>
  </si>
  <si>
    <t>Bienes Comunales Santiago Cuautenco</t>
  </si>
  <si>
    <t>Los Bienes Comunales de Santiago Cuautenco</t>
  </si>
  <si>
    <t>CAR1558</t>
  </si>
  <si>
    <t>Organics By Gosh</t>
  </si>
  <si>
    <t>Elgin</t>
  </si>
  <si>
    <t>CAR1559</t>
  </si>
  <si>
    <t>Nutrien NMPP Project</t>
  </si>
  <si>
    <t>Nutrien Ag Solutions, Inc.</t>
  </si>
  <si>
    <t>Al, CO, IL, IN, KS, KY, MT, NC, ND, NE, NY, TN</t>
  </si>
  <si>
    <t>CAR1560</t>
  </si>
  <si>
    <t>A-Gas 1-2022</t>
  </si>
  <si>
    <t>CAOD6560</t>
  </si>
  <si>
    <t>A-Gas US Inc</t>
  </si>
  <si>
    <t>CAR1569</t>
  </si>
  <si>
    <t>Carbono, Agua y Biodiversidad Indígena Abejones</t>
  </si>
  <si>
    <t>COMUNIDAD DE SAN MIGUEL ABEJONES</t>
  </si>
  <si>
    <t>Comunidad de San Miguel Abejones</t>
  </si>
  <si>
    <t>THEEARTHLAB S.A de C.V</t>
  </si>
  <si>
    <t>https://acr2.apx.com/mymodule/reg/prjView.asp?id1=649</t>
  </si>
  <si>
    <t>https://acr2.apx.com/mymodule/reg/prjView.asp?id1=671</t>
  </si>
  <si>
    <t>https://acr2.apx.com/mymodule/reg/prjView.asp?id1=686</t>
  </si>
  <si>
    <t>https://thereserve2.apx.com/mymodule/reg/prjView.asp?id1=1292</t>
  </si>
  <si>
    <t>https://thereserve2.apx.com/mymodule/reg/prjView.asp?id1=1293</t>
  </si>
  <si>
    <t>https://thereserve2.apx.com/mymodule/reg/prjView.asp?id1=1498</t>
  </si>
  <si>
    <t>https://thereserve2.apx.com/mymodule/reg/prjView.asp?id1=1515</t>
  </si>
  <si>
    <t>v5 4-2022</t>
  </si>
  <si>
    <t>SOLAR PHOTOVOLTAIC PROJECT BY GIRIRAJ RENEWABLES PRIVATE LIMITED</t>
  </si>
  <si>
    <t>Bundled Compost Production and Soil Application</t>
  </si>
  <si>
    <t>DI</t>
  </si>
  <si>
    <t>DJ</t>
  </si>
  <si>
    <t>DK</t>
  </si>
  <si>
    <t>Notes added by our team. Here we share unique attributes, findings, and context discovered during our data processing.</t>
  </si>
  <si>
    <t>6,402 credits cancelled without a status effective date.</t>
  </si>
  <si>
    <t xml:space="preserve">Blue entries are added by Berkeley Carbon Trading Project based on registry data and documents. </t>
  </si>
  <si>
    <t>Emission reductions through industrial gas substitution</t>
  </si>
  <si>
    <t>Anaerobic Digestion</t>
  </si>
  <si>
    <t>Monitoring, Reporting and Verification Protocol for Landfill Gas Combustion</t>
  </si>
  <si>
    <t>Fuel switching from coal and/or petroleum fuels to natural gas in existing Power Plant for electricity generation</t>
  </si>
  <si>
    <t>Conversion of High-Bleed Pneumatic Controllers in Oil and Natural Gas Systems</t>
  </si>
  <si>
    <t>Afforestation and Reforestation of Degraded Lands</t>
  </si>
  <si>
    <t>Emission Reductions from Enhanced Oil Recovery</t>
  </si>
  <si>
    <t>Emissions Reductions though Anti-Idling Technologies</t>
  </si>
  <si>
    <t>Electricity generation by the user</t>
  </si>
  <si>
    <t>Offset Project Methodology for Landfill Methane Collection and Combustion</t>
  </si>
  <si>
    <t>Emission reductions through wastewater treatment</t>
  </si>
  <si>
    <t>Monitoring, Reporting and Verification Protocol for Cogeneration</t>
  </si>
  <si>
    <t>AMS-I.C.: Thermal energy production with or without electricity</t>
  </si>
  <si>
    <t>Nitrous Oxide Abatement Protocol</t>
  </si>
  <si>
    <t>ARB Compliance Offset Protocol: Destruction of U.S. Ozone Depleting Substances Banks</t>
  </si>
  <si>
    <t>N2O Emission Reductions through Reduced Use of Fertilizer on Agricultural Crops</t>
  </si>
  <si>
    <t>ARB Compliance Offset Protocol: U.S. Forest Projects</t>
  </si>
  <si>
    <t>Climate Action Reserve U.S. Ozone Depleting Substances Project Protocol</t>
  </si>
  <si>
    <t>Climate Action Reserve Forest Project Protocol</t>
  </si>
  <si>
    <t>Emission Reductions through Truck Stop Electrification</t>
  </si>
  <si>
    <t>ARB Compliance Offset Protocol: Capturing and Destroying Methane from Manure Management Systems</t>
  </si>
  <si>
    <t>AMS-III.BC.: Emissions Reductions through Improved Efficiency of Vehicle Fleet</t>
  </si>
  <si>
    <t>Emission Reductions in Rice Management Systems</t>
  </si>
  <si>
    <t>Improved Forest Management (IFM) on Non-Federal U.S. Forestlands</t>
  </si>
  <si>
    <t>Avoided Conversion of Grasslands and Shrublands to Crop Production</t>
  </si>
  <si>
    <t>Reduction in Emissions from the Recycling of Transformer Oil</t>
  </si>
  <si>
    <t>ARB Compliance Offset Protocol: Mine Methane Capture Projects</t>
  </si>
  <si>
    <t>Use of Certified Reclaimed HFC Refrigerants</t>
  </si>
  <si>
    <t>Transition to Advanced Formulation Blowing Agents in Foam Manufacturing and Use</t>
  </si>
  <si>
    <t>Restoration of Degraded Deltaic Wetlands of the Mississippi Delta</t>
  </si>
  <si>
    <t>Grazing Land and Livestock Management</t>
  </si>
  <si>
    <t>California Deltaic and Coastal Wetland Restoration</t>
  </si>
  <si>
    <t>Improved Forest Management (IFM) on U.S. Timberlands</t>
  </si>
  <si>
    <t>Restoration of Pocosin Wetlands</t>
  </si>
  <si>
    <t>Emission Reductions from Compost Additions to Grazed Grasslands</t>
  </si>
  <si>
    <t>Advanced Refrigerant Systems</t>
  </si>
  <si>
    <t>Destruction of Ozone Depleting Substances (ODS) and High-Global Warming Potential (GWP) Foam</t>
  </si>
  <si>
    <t>Capturing and Destroying Methane from Coal and Trona Mines in North America</t>
  </si>
  <si>
    <t>Landfill Gas Destruction and Beneficial Use Projects</t>
  </si>
  <si>
    <t>ACM0010 Consolidated baseline methodology for GHG emission reductions from manure management systems</t>
  </si>
  <si>
    <t>ACM0002 Consolidated baseline methodology for grid-connected electricity generation from renewable sources</t>
  </si>
  <si>
    <t>AM0065 Replacement of SF6 with Alternate Cover Gas in the Magnesium Industry</t>
  </si>
  <si>
    <t>GS MS Microscale Electrification and Energization v1.</t>
  </si>
  <si>
    <t>AMS-III.Y Methane avoidance through separation of solids from wastewater or manure treatment systems</t>
  </si>
  <si>
    <t>CAOD5666</t>
  </si>
  <si>
    <t>CAOD5671</t>
  </si>
  <si>
    <t>https://thereserve2.apx.com/mymodule/reg/prjView.asp?id1=1110</t>
  </si>
  <si>
    <t>https://thereserve2.apx.com/mymodule/reg/prjView.asp?id1=1111</t>
  </si>
  <si>
    <t>https://thereserve2.apx.com/mymodule/reg/prjView.asp?id1=1112</t>
  </si>
  <si>
    <t>https://thereserve2.apx.com/mymodule/reg/prjView.asp?id1=1113</t>
  </si>
  <si>
    <t>https://thereserve2.apx.com/mymodule/reg/prjView.asp?id1=1114</t>
  </si>
  <si>
    <t>https://thereserve2.apx.com/mymodule/reg/prjView.asp?id1=1115</t>
  </si>
  <si>
    <t>https://thereserve2.apx.com/mymodule/reg/prjView.asp?id1=1116</t>
  </si>
  <si>
    <t>https://thereserve2.apx.com/mymodule/reg/prjView.asp?id1=1117</t>
  </si>
  <si>
    <t>https://thereserve2.apx.com/mymodule/reg/prjView.asp?id1=1118</t>
  </si>
  <si>
    <t>https://thereserve2.apx.com/mymodule/reg/prjView.asp?id1=1119</t>
  </si>
  <si>
    <t>https://thereserve2.apx.com/mymodule/reg/prjView.asp?id1=1006</t>
  </si>
  <si>
    <t>https://thereserve2.apx.com/mymodule/reg/prjView.asp?id1=998</t>
  </si>
  <si>
    <t>Fazenda Sao Paulo Afforestation</t>
  </si>
  <si>
    <t>AR-AM0005; AR-ACM0003</t>
  </si>
  <si>
    <t>Buffer Pool</t>
  </si>
  <si>
    <t>Registry methodology corrected to AR-ACM0003.</t>
  </si>
  <si>
    <t>Improved Cookstove and Safe Water Programme - Nigeria - VPA 01</t>
  </si>
  <si>
    <t>Baldwin, Blomstrom, Wilkinson and Associates, Inc.</t>
  </si>
  <si>
    <t>American Soda LLC</t>
  </si>
  <si>
    <t>CAR1488</t>
  </si>
  <si>
    <t>Rosendale Renewable Energy, LLC</t>
  </si>
  <si>
    <t>Pickett WI</t>
  </si>
  <si>
    <t>www.dteenergy.com</t>
  </si>
  <si>
    <t>1. No Poverty;3. Good Health and Well-Being;6. Clean Water and Sanitation;10. Reduced Inequalities;13. Climate Action</t>
  </si>
  <si>
    <t>CAR1535</t>
  </si>
  <si>
    <t>P. P. La Pinzión</t>
  </si>
  <si>
    <t>Predio La Pinzión</t>
  </si>
  <si>
    <t>San José de Gracia, Aguascalientes</t>
  </si>
  <si>
    <t>AGUASCALIENTES</t>
  </si>
  <si>
    <t>CAR1536</t>
  </si>
  <si>
    <t>P. P. Peña del gato</t>
  </si>
  <si>
    <t>Peña del gato</t>
  </si>
  <si>
    <t>Comunidad de Rancho Viejo, San José de Gracia, Aguascalientes</t>
  </si>
  <si>
    <t>CAR1537</t>
  </si>
  <si>
    <t>P. P. El Pelón</t>
  </si>
  <si>
    <t>Predio El Pelón</t>
  </si>
  <si>
    <t>Comunidad de La Congoja, San José de Gracia, Ags</t>
  </si>
  <si>
    <t>CAR1538</t>
  </si>
  <si>
    <t>P.P. El águila</t>
  </si>
  <si>
    <t>Predio El Águila</t>
  </si>
  <si>
    <t>Comunidad La Congoja, San José de Gracia, Ags</t>
  </si>
  <si>
    <t>CAR1539</t>
  </si>
  <si>
    <t>P.P. El Tecolote</t>
  </si>
  <si>
    <t>SECRETARIA DE SUSTENTABILIDAD, MEDIO AMBIENTE Y AGUA DEL ESTADO</t>
  </si>
  <si>
    <t>Municipio de Aguascalientes</t>
  </si>
  <si>
    <t>CAR1540</t>
  </si>
  <si>
    <t>P.P. Estancia Borrotes</t>
  </si>
  <si>
    <t>Humberto López Arellano</t>
  </si>
  <si>
    <t>CAR1554</t>
  </si>
  <si>
    <t>Lost Coast Forestlands Improved Forest Management Project</t>
  </si>
  <si>
    <t>CAFR6554</t>
  </si>
  <si>
    <t>Restoration Forestry, Inc.</t>
  </si>
  <si>
    <t>Lost Coast Forestlands, LLC.</t>
  </si>
  <si>
    <t>Humboldt and Mendocino Counties</t>
  </si>
  <si>
    <t>CAR1555</t>
  </si>
  <si>
    <t>Brimex Energy and Biogas</t>
  </si>
  <si>
    <t>Lagos de Moreno</t>
  </si>
  <si>
    <t>CAR1562</t>
  </si>
  <si>
    <t>Hamptons Road Recovery Center</t>
  </si>
  <si>
    <t>Virginia Beach</t>
  </si>
  <si>
    <t>CAR1565</t>
  </si>
  <si>
    <t>Ejido Forestal Chavarria Nuevo</t>
  </si>
  <si>
    <t>Ejido Chavarría Nuevo</t>
  </si>
  <si>
    <t>Municipio de Puebblo Nuevo, Durango</t>
  </si>
  <si>
    <t>CAR1566</t>
  </si>
  <si>
    <t>Ejido KM 120</t>
  </si>
  <si>
    <t>Ejido Kilómetro 120</t>
  </si>
  <si>
    <t>www.toroto.mx/en/projects</t>
  </si>
  <si>
    <t>CAR1567</t>
  </si>
  <si>
    <t>NCPE Centauro del Norte</t>
  </si>
  <si>
    <t>CAR1568</t>
  </si>
  <si>
    <t>Laguna Om</t>
  </si>
  <si>
    <t>Ejido Laguna Om</t>
  </si>
  <si>
    <t>Othón P Blanco</t>
  </si>
  <si>
    <t>CAR1570</t>
  </si>
  <si>
    <t>El Pirú</t>
  </si>
  <si>
    <t>NCPE El Pirú</t>
  </si>
  <si>
    <t>Marqués de Comillas</t>
  </si>
  <si>
    <t>CAR1571</t>
  </si>
  <si>
    <t>Captura de Carbono Forestal Asunción Mixtepec</t>
  </si>
  <si>
    <t>Comunidad Asunción Mixtepec</t>
  </si>
  <si>
    <t>Asunción Mixtepec, San Bernardo Mixtepec, Zimatlan</t>
  </si>
  <si>
    <t>CAR1576</t>
  </si>
  <si>
    <t>Ejido 18 de Marzo</t>
  </si>
  <si>
    <t>EJIDO 18 DE MARZO</t>
  </si>
  <si>
    <t>Bacalar, Quintana Roo</t>
  </si>
  <si>
    <t>CAR1577</t>
  </si>
  <si>
    <t>Ejido Chunhuhub</t>
  </si>
  <si>
    <t>EJIDO CHUNHUHUB</t>
  </si>
  <si>
    <t>CAR1578</t>
  </si>
  <si>
    <t>A-Gas 2-2022</t>
  </si>
  <si>
    <t>CAOD6578</t>
  </si>
  <si>
    <t>CAR1579</t>
  </si>
  <si>
    <t>Sonora</t>
  </si>
  <si>
    <t>CAFR6579</t>
  </si>
  <si>
    <t>Tuolumne County and Calaveras County</t>
  </si>
  <si>
    <t>CAR1582</t>
  </si>
  <si>
    <t>Trenton, FL</t>
  </si>
  <si>
    <t>CAR1584</t>
  </si>
  <si>
    <t>Proyecto forestal de carbono del Ejido San Diego de Tezains, Durango, México</t>
  </si>
  <si>
    <t>Geronimo Quiñonez Barraza</t>
  </si>
  <si>
    <t>Ejido San Diego de Tezains</t>
  </si>
  <si>
    <t>Durango</t>
  </si>
  <si>
    <t>https://drive.google.com/drive/folders/1p_UCTyUQEEj8U7HPP9rDCPF4kMO3zvhA?usp=sharing</t>
  </si>
  <si>
    <t>CAR1587</t>
  </si>
  <si>
    <t>Bonos de Carbono-San José del Rincón-Mariposa Monarca-Concepción del Monte</t>
  </si>
  <si>
    <t>EJIDO CONCEPCIÓN DEL MONTE</t>
  </si>
  <si>
    <t>Ejido Concepción del Monte, Municipio de San José del Rincón, Estado de México</t>
  </si>
  <si>
    <t>CAR1588</t>
  </si>
  <si>
    <t>Bonos de Carbono-San José del Rincón-Mariposa Monarca-Ejido Las Rosas</t>
  </si>
  <si>
    <t>EJIDO LAS ROSAS</t>
  </si>
  <si>
    <t>Ejido Las Rosas, Municipio de San José del Rincón, Estado de México</t>
  </si>
  <si>
    <t>CAR1589</t>
  </si>
  <si>
    <t>Bonos de Carbono-San José del Rincón-Mariposa Monarca-Ejido Los Lobos</t>
  </si>
  <si>
    <t>EJIDO LOS LOBOS</t>
  </si>
  <si>
    <t>Domicilio Conocido, Los Lobos Centro, San José del</t>
  </si>
  <si>
    <t>CAR1590</t>
  </si>
  <si>
    <t>Bonos de Carbono-San José del Rincón-Mariposa Monarca-Ejido Rosa de Palo Amarillo</t>
  </si>
  <si>
    <t>EJIDO ROSA DE PALO AMARILLO</t>
  </si>
  <si>
    <t>Domicilio Conocido, Ejido Rosa de Palo Amarillo, San José del Rincón, Estado de México, México</t>
  </si>
  <si>
    <t>CAR1591</t>
  </si>
  <si>
    <t>Bonos de Carbono-San José del Rincón-Mariposa Monarca-Ejido San Felipe de Jesús</t>
  </si>
  <si>
    <t>EJIDO SAN FELIPE DE JESÚS</t>
  </si>
  <si>
    <t>Domicilio Conocido, Ejido San Felipe de Jesús, San José del Rincón, Estado de México, México</t>
  </si>
  <si>
    <t>CAR1593</t>
  </si>
  <si>
    <t>Proyecto Forestal de Carbono Ejido Madera</t>
  </si>
  <si>
    <t>Juan Carlos Leyva Reyes</t>
  </si>
  <si>
    <t>Ejido Madera</t>
  </si>
  <si>
    <t>Ciudad Madera</t>
  </si>
  <si>
    <t>CAR1599</t>
  </si>
  <si>
    <t>Carlos A Madrazo</t>
  </si>
  <si>
    <t>CAR1600</t>
  </si>
  <si>
    <t>Ing. Eugenio Echeverria Castellot N° 2</t>
  </si>
  <si>
    <t>CAR1601</t>
  </si>
  <si>
    <t>N.C.P.E. Dos Lagunas</t>
  </si>
  <si>
    <t>NCPE Dos Lagunas</t>
  </si>
  <si>
    <t>CAR1602</t>
  </si>
  <si>
    <t>N.C.P.E. Valentín Gómez Farías</t>
  </si>
  <si>
    <t>NCPE Valentin Gomez Farias</t>
  </si>
  <si>
    <t>CAR1603</t>
  </si>
  <si>
    <t>N.C.P.E. Benito Juárez</t>
  </si>
  <si>
    <t>NCPE Benito Juarez</t>
  </si>
  <si>
    <t>CAR1604</t>
  </si>
  <si>
    <t>El Chichonal</t>
  </si>
  <si>
    <t>CAR1606</t>
  </si>
  <si>
    <t>Ejido Pozo Pirata</t>
  </si>
  <si>
    <t>José María Morelos, Quintana Roo, México</t>
  </si>
  <si>
    <t>CAR1607</t>
  </si>
  <si>
    <t>Ejido Piedras Negras</t>
  </si>
  <si>
    <t>EJIDO PIEDRAS NEGRAS</t>
  </si>
  <si>
    <t>CAR1608</t>
  </si>
  <si>
    <t>Ejido Gavilanes</t>
  </si>
  <si>
    <t>EJIDO GAVILANES</t>
  </si>
  <si>
    <t>CAR1609</t>
  </si>
  <si>
    <t>El Achiotal</t>
  </si>
  <si>
    <t>Othón P. Blanco, Quintana Roo, México</t>
  </si>
  <si>
    <t>CAR1610</t>
  </si>
  <si>
    <t>C.P. Lagunita de San Diego</t>
  </si>
  <si>
    <t>Landa de Matamoros, Querétaro, México</t>
  </si>
  <si>
    <t>QUERÉTARO</t>
  </si>
  <si>
    <t>CAR1616</t>
  </si>
  <si>
    <t>Mississippi River Islands Forest Conservation Project</t>
  </si>
  <si>
    <t>Trailhead Ventures LLC</t>
  </si>
  <si>
    <t>Fulton County, KY; Hickman County, KY; Alexander County, IL</t>
  </si>
  <si>
    <t>www.fierainfrastructure.com</t>
  </si>
  <si>
    <t>GHD Limited</t>
  </si>
  <si>
    <t>ACR566</t>
  </si>
  <si>
    <t>Northern Maine</t>
  </si>
  <si>
    <t>ACR569</t>
  </si>
  <si>
    <t>Upper Peninsula, Michigan</t>
  </si>
  <si>
    <t>ACR588</t>
  </si>
  <si>
    <t>ACR595</t>
  </si>
  <si>
    <t>SE Kentucky</t>
  </si>
  <si>
    <t>ACR596</t>
  </si>
  <si>
    <t>Equality</t>
  </si>
  <si>
    <t>ACR678</t>
  </si>
  <si>
    <t>A-Gas V7</t>
  </si>
  <si>
    <t>ACR702</t>
  </si>
  <si>
    <t>Refrigerant Management Canada Ozone Depleting Substance Destruction Project</t>
  </si>
  <si>
    <t>Mississauga, ON</t>
  </si>
  <si>
    <t>ACR731</t>
  </si>
  <si>
    <t>Perennial CMM CMB7-1 Flare Project</t>
  </si>
  <si>
    <t>Waynesburg, pa</t>
  </si>
  <si>
    <t>www.Perennialcmm.com</t>
  </si>
  <si>
    <t>EFM Investments &amp; Advisory, Inc.</t>
  </si>
  <si>
    <t>ACR737</t>
  </si>
  <si>
    <t>Advanced Refrigeration - ARS2019001</t>
  </si>
  <si>
    <t>Therm Solutions Inc.</t>
  </si>
  <si>
    <t>US(49)</t>
  </si>
  <si>
    <t>ACR752</t>
  </si>
  <si>
    <t>CAMM5752</t>
  </si>
  <si>
    <t>Marshall County Flare IV</t>
  </si>
  <si>
    <t>ACR755</t>
  </si>
  <si>
    <t>CAOD5755</t>
  </si>
  <si>
    <t>Hudson Tech 2022-1</t>
  </si>
  <si>
    <t>Pearl River</t>
  </si>
  <si>
    <t>ACR757</t>
  </si>
  <si>
    <t>Gulf Coastal Plain IFM Project</t>
  </si>
  <si>
    <t>Delta Land Services, LLC</t>
  </si>
  <si>
    <t>Newton County, Texas</t>
  </si>
  <si>
    <t>deltalandland-services.com</t>
  </si>
  <si>
    <t>ACR758</t>
  </si>
  <si>
    <t>Tradewater US - ODS - #2</t>
  </si>
  <si>
    <t>ACR759</t>
  </si>
  <si>
    <t>CAMM5759</t>
  </si>
  <si>
    <t>GMMC1</t>
  </si>
  <si>
    <t>Gibson County</t>
  </si>
  <si>
    <t>ACR760</t>
  </si>
  <si>
    <t>Fielding Environmental HFC Reclamation Offset Project - 2020</t>
  </si>
  <si>
    <t>ACR761</t>
  </si>
  <si>
    <t>CAMM5761</t>
  </si>
  <si>
    <t>Federal 2 Abandoned Mine Methane Recovery Project</t>
  </si>
  <si>
    <t>ACR762</t>
  </si>
  <si>
    <t>CAOD5762</t>
  </si>
  <si>
    <t>Tradewater ODS 46</t>
  </si>
  <si>
    <t>ACR771</t>
  </si>
  <si>
    <t>CAMM5771</t>
  </si>
  <si>
    <t>Lowry Mine Methane Incineration Project</t>
  </si>
  <si>
    <t>Homer City</t>
  </si>
  <si>
    <t>ACR772</t>
  </si>
  <si>
    <t>Refrigerant Management Canada Ozone Depleting Substance Destruction Project - 2019</t>
  </si>
  <si>
    <t>ACR776</t>
  </si>
  <si>
    <t>Summit HFC Reclaim 2020</t>
  </si>
  <si>
    <t>Anew Environmental, LLC</t>
  </si>
  <si>
    <t>8541 East North Belt Humble, Texas 7739</t>
  </si>
  <si>
    <t>ACR778</t>
  </si>
  <si>
    <t>Marion County Flare II</t>
  </si>
  <si>
    <t>Metz, WV</t>
  </si>
  <si>
    <t>https://www.refrigerantsinc.com/</t>
  </si>
  <si>
    <t>ACR780</t>
  </si>
  <si>
    <t>CAOD5780</t>
  </si>
  <si>
    <t>Tradewater ODS 47</t>
  </si>
  <si>
    <t>ACR783</t>
  </si>
  <si>
    <t>S&amp;J Taylor Forest Carbon Project</t>
  </si>
  <si>
    <t>Nativstate LLC</t>
  </si>
  <si>
    <t>Sheridan, AR</t>
  </si>
  <si>
    <t>ACR785</t>
  </si>
  <si>
    <t>Finite Carbon - Bessey Development Company IFM</t>
  </si>
  <si>
    <t>Somerset, Penobscot, Oxford, Waldo, Kennebec, and Lincoln Counties, Maine</t>
  </si>
  <si>
    <t>http://www.edbessey.com/</t>
  </si>
  <si>
    <t>ACR786</t>
  </si>
  <si>
    <t>Finite Carbon - Scott Woodlands IFM</t>
  </si>
  <si>
    <t>Screven, Hampton, and Jasper Counties, South Carolina</t>
  </si>
  <si>
    <t>ACR789</t>
  </si>
  <si>
    <t>Finite Carbon - Whatcom Land Trust IFM</t>
  </si>
  <si>
    <t>Whatcom Land Trust</t>
  </si>
  <si>
    <t>Whatcom County, Washington</t>
  </si>
  <si>
    <t>https://whatcomlandtrust.org/</t>
  </si>
  <si>
    <t>ACR793</t>
  </si>
  <si>
    <t>Tradewater International - Saudi Arabia 1.0</t>
  </si>
  <si>
    <t>Sustainable Environmental Works Co.</t>
  </si>
  <si>
    <t>Rabigh</t>
  </si>
  <si>
    <t>ACR801</t>
  </si>
  <si>
    <t>NativState - Mixed Upland Forests of the Ozarks &amp; Ouachita Mountains (PDA)</t>
  </si>
  <si>
    <t>Ozark Mountains, AR</t>
  </si>
  <si>
    <t>ACR802</t>
  </si>
  <si>
    <t>NativState - Bottomland Forests of the Mississippi Delta &amp; Coastal Plains (PDA)</t>
  </si>
  <si>
    <t>Lower Mississippi River Delta</t>
  </si>
  <si>
    <t>ACR806</t>
  </si>
  <si>
    <t>CAMM5806</t>
  </si>
  <si>
    <t>Bonny Abandoned Mine Methane Recovery Project</t>
  </si>
  <si>
    <t>Mount Hope</t>
  </si>
  <si>
    <t>ACR810</t>
  </si>
  <si>
    <t>CAOD5810</t>
  </si>
  <si>
    <t>Hudson Tech 2022-2</t>
  </si>
  <si>
    <t>RESADIYE HAMZALI ELEKTRIK ÃœRETIM SANAYI VE TICARET ANONIM SIRKETI</t>
  </si>
  <si>
    <t>Menderes Tekstil San. ve Tic. A.Åž.</t>
  </si>
  <si>
    <t>North Luzon Renewable Energy Corp</t>
  </si>
  <si>
    <t>YBT ENERJI ELEKTRONIK INSAAT SANAYI VE TICARET LIMITED SIRKETI</t>
  </si>
  <si>
    <t>https://acr2.apx.com/mymodule/reg/prjView.asp?id1=246</t>
  </si>
  <si>
    <t>https://acr2.apx.com/mymodule/reg/prjView.asp?id1=245</t>
  </si>
  <si>
    <t>https://acr2.apx.com/mymodule/reg/prjView.asp?id1=630</t>
  </si>
  <si>
    <t>https://acr2.apx.com/mymodule/reg/prjView.asp?id1=650</t>
  </si>
  <si>
    <t>https://acr2.apx.com/mymodule/reg/prjView.asp?id1=651</t>
  </si>
  <si>
    <t>https://acr2.apx.com/mymodule/reg/prjView.asp?id1=674</t>
  </si>
  <si>
    <t>https://acr2.apx.com/mymodule/reg/prjView.asp?id1=675</t>
  </si>
  <si>
    <t>https://acr2.apx.com/mymodule/reg/prjView.asp?id1=692</t>
  </si>
  <si>
    <t>https://acr2.apx.com/mymodule/reg/prjView.asp?id1=694</t>
  </si>
  <si>
    <t>https://acr2.apx.com/mymodule/reg/prjView.asp?id1=695</t>
  </si>
  <si>
    <t>https://acr2.apx.com/mymodule/reg/prjView.asp?id1=744</t>
  </si>
  <si>
    <t>https://acr2.apx.com/mymodule/reg/prjView.asp?id1=762</t>
  </si>
  <si>
    <t>https://thereserve2.apx.com/mymodule/reg/prjView.asp?id1=1560</t>
  </si>
  <si>
    <t>https://thereserve2.apx.com/mymodule/reg/prjView.asp?id1=1578</t>
  </si>
  <si>
    <t>CAR1641</t>
  </si>
  <si>
    <t>AgriCapture Grasslands Project 1</t>
  </si>
  <si>
    <t>Bailey County, Texas</t>
  </si>
  <si>
    <t>CAR1564</t>
  </si>
  <si>
    <t>Bluesource - Soda Creek Avoided Grassland Conversion Project</t>
  </si>
  <si>
    <t>Soda Creek Inc.</t>
  </si>
  <si>
    <t>McCone County, Montana</t>
  </si>
  <si>
    <t>CAR1612</t>
  </si>
  <si>
    <t>Bonos Comunitarios CO2_Ejido Kankabchen</t>
  </si>
  <si>
    <t>EJIDO KANKABCHEN</t>
  </si>
  <si>
    <t>Servicios SilvoagropecuariosS.A. de C.V.</t>
  </si>
  <si>
    <t>Servicios Silvoagropecuarios S.A. de C.V.</t>
  </si>
  <si>
    <t>Mexico, Quintana Roo, Jose Maria Morelos, Localidad Kakabchen</t>
  </si>
  <si>
    <t>Ninguna</t>
  </si>
  <si>
    <t>CAR1613</t>
  </si>
  <si>
    <t>Bonos Comunitarios CO2_Ejido X-yatil</t>
  </si>
  <si>
    <t>EJIDO X-YATIL</t>
  </si>
  <si>
    <t>Mexico,Quintana Roo, Felipe Carrillo Puerto, Localidad X-yatil</t>
  </si>
  <si>
    <t>CAR1611</t>
  </si>
  <si>
    <t>Bonos Comunitarios:Ejido Lazaro Cardenas</t>
  </si>
  <si>
    <t>EJIDO LAZARO CARDENAS</t>
  </si>
  <si>
    <t>Mexico,Quintana Roo, Jose Maria Morelos, Localidad Lazaro Cardenas</t>
  </si>
  <si>
    <t>TERRITORIOS RURALES SOSTENIBLES AC</t>
  </si>
  <si>
    <t>1. No Poverty;3. Good Health and Well-Being;8. Decent Work and Economic Growth;10. Reduced Inequalities;13. Climate Action</t>
  </si>
  <si>
    <t>CAR1614</t>
  </si>
  <si>
    <t>Klamath Forest Carbon Project</t>
  </si>
  <si>
    <t>CAFR6614</t>
  </si>
  <si>
    <t>Acer Klamath Forest LLC</t>
  </si>
  <si>
    <t>Siskiyou County, CA and Jackson County, OR</t>
  </si>
  <si>
    <t>CAR1624</t>
  </si>
  <si>
    <t>Nitric Acid</t>
  </si>
  <si>
    <t>Cantonment</t>
  </si>
  <si>
    <t>CAR1621</t>
  </si>
  <si>
    <t>Proyecto Forestal de Captura de Carbono del Ejido 20 de Noviembre</t>
  </si>
  <si>
    <t>EJIDO 20 DE NOVIEMBRE</t>
  </si>
  <si>
    <t>No aplica</t>
  </si>
  <si>
    <t>CAR1622</t>
  </si>
  <si>
    <t>Proyecto Forestal de Captura de Carbono del Ejido Álvaro Obregón</t>
  </si>
  <si>
    <t>EJIDO ALVARO OBREGON</t>
  </si>
  <si>
    <t>CAR1623</t>
  </si>
  <si>
    <t>Proyecto Forestal de Captura de Carbono del Ejido Xmejia</t>
  </si>
  <si>
    <t>EJIDO XMEJIA</t>
  </si>
  <si>
    <t>AC Energy Inc.</t>
  </si>
  <si>
    <t>Giciye III Hydropower Project in Rwanda</t>
  </si>
  <si>
    <t>B.B. Energy (Asia) Pte Ltd</t>
  </si>
  <si>
    <t>Ningxiang Adjusted Water Management in Rice Cultivation</t>
  </si>
  <si>
    <t>Chongqing Tongliang LFG Power Generation Project</t>
  </si>
  <si>
    <t>Chongqing Tongliang Zhonglanhuanneng Environmental Technology Co. Ltd.</t>
  </si>
  <si>
    <t>Safe Drinking Water Supply Project in the Rural Area of Senegal</t>
  </si>
  <si>
    <t>Guangzhou Iceberg Environmental Consulting Services Co., Ltd.</t>
  </si>
  <si>
    <t>Adjusted Water Management in Rice Cultivation in Yuyao City</t>
  </si>
  <si>
    <t>Adjusted Water Management in Rice Cultivation in Haining City</t>
  </si>
  <si>
    <t>Adjusted Water Management in Rice Cultivation in Nanxun District</t>
  </si>
  <si>
    <t>Adjusted Water Management in Rice Cultivation in Shangyu District</t>
  </si>
  <si>
    <t>Adjusted Water Management in Rice Cultivation in Xiuzhou District</t>
  </si>
  <si>
    <t>Chia Tai AWMS GHG Mitigation Project in Guangdong Province</t>
  </si>
  <si>
    <t>Guangdong Zhanjiang Chia Tai Swine Industry Co., Ltd.</t>
  </si>
  <si>
    <t>Western Kenya Soil Carbon Project</t>
  </si>
  <si>
    <t>Soil-Carbon Certification Services</t>
  </si>
  <si>
    <t>Improved cookstove grouped project in Rwanda</t>
  </si>
  <si>
    <t>Sustainable Paddy Program</t>
  </si>
  <si>
    <t>AgriCapita Innotech Private Limited</t>
  </si>
  <si>
    <t>Grouped Commercial Vehicle EV Project in India</t>
  </si>
  <si>
    <t>Xinxiang MSW Incineration Project</t>
  </si>
  <si>
    <t>Xinxiang Capital Environment Energy Co., Ltd.</t>
  </si>
  <si>
    <t>CPA1 - Man and Man Enterprise Improved Cooking Stoves Programme in Ghana (Brong-Ahafo region)</t>
  </si>
  <si>
    <t>Fengxi Geothermal Space Heating Project in Xi’an city, Shaanxi Province</t>
  </si>
  <si>
    <t>Shaanxi Province Xixian new district Fengxi New Town Energy Development Co., Ltd.</t>
  </si>
  <si>
    <t>Tianjin Dahanzhuang LFG Power Generation Project I</t>
  </si>
  <si>
    <t>Tianjin Zhonglan Huanneng Co., Ltd</t>
  </si>
  <si>
    <t>Ege Biogas Project</t>
  </si>
  <si>
    <t>Ege Biyogaz Elektrik Üretim Anonim Şirketi</t>
  </si>
  <si>
    <t>Dongfang Municipal Solid Waste Incineration for Power Generation Project</t>
  </si>
  <si>
    <t>Everbright Environmental Energy (Dongfang) Co., Ltd.</t>
  </si>
  <si>
    <t>Shanghe Geothermal Space Heating Project</t>
  </si>
  <si>
    <t>SINOPEC GREEN ENERGY GEOTHERMAL SHANDONG DEVELOPMENT CO., LTD SHANGHE BRANCH</t>
  </si>
  <si>
    <t>Kayseri Landfill Gas to Power Generation Project</t>
  </si>
  <si>
    <t>R Enerji Elektrik Üretim A.Ş.</t>
  </si>
  <si>
    <t>Eastern Cape Bamboo Forestry Project, South Africa</t>
  </si>
  <si>
    <t>Eastern Cape Restoration Project, South Africa - Somerset East</t>
  </si>
  <si>
    <t>Eastern Cape Restoration Project, South Africa - Makhanda</t>
  </si>
  <si>
    <t>Bugnavilla Afforestation Through High-Quality Timber Over Degraded Grasslands</t>
  </si>
  <si>
    <t>Bugnavilla SAS</t>
  </si>
  <si>
    <t>Balıkesir Animal Manure Methane Recovery and Utilization Plant</t>
  </si>
  <si>
    <t>Hunan Yueyang Huabanqiao Market Development Co., Ltd.</t>
  </si>
  <si>
    <t>Solar Power Project by SOMA Energy</t>
  </si>
  <si>
    <t>Soma Energy Co. Ltd</t>
  </si>
  <si>
    <t>MUTLULAR BIOGAS ANIMAL MANURE METHANE RECOVERY AND UTILIZATION PLANT</t>
  </si>
  <si>
    <t>Jiangsu Lisaike PET Recycling Project</t>
  </si>
  <si>
    <t>Jiangsu Lisaike Environmental Protection Material Technology Co., Ltd.</t>
  </si>
  <si>
    <t>AMS-III.AJ1</t>
  </si>
  <si>
    <t>Grouped Projects for Safe Drinking Water for Schools in Viet Nam</t>
  </si>
  <si>
    <t>Udzungwa Corridor Reforestation</t>
  </si>
  <si>
    <t>Udzungwa Corridor Limited</t>
  </si>
  <si>
    <t>CAAPII REDD+ PROJECT</t>
  </si>
  <si>
    <t>Solid Waste to Energy Production Facility Sonepat</t>
  </si>
  <si>
    <t>Core Farming in Tamil Nadu</t>
  </si>
  <si>
    <t>Core CarbonX Solutions Pvt. Ltd.</t>
  </si>
  <si>
    <t>REDD+ Project for the Conservation of Lowland Forest in the  Magdalena Medio Region of Colombia</t>
  </si>
  <si>
    <t>Fundación Biodiversa Colombia (FBC)</t>
  </si>
  <si>
    <t>Ban Odisha 08</t>
  </si>
  <si>
    <t>Grouped Rooftop Solar Project by Tata Power Renewable Energy Limited</t>
  </si>
  <si>
    <t>Tata Power Renewable  Energy Limited</t>
  </si>
  <si>
    <t>AMS-I.F.</t>
  </si>
  <si>
    <t>Bundled Solar Power Project by Sun Source Energy Private Limited 02</t>
  </si>
  <si>
    <t>Sun Source Energy Private Limited.</t>
  </si>
  <si>
    <t>Ban Odisha 01</t>
  </si>
  <si>
    <t>Ban Odisha 04</t>
  </si>
  <si>
    <t>Ban Odisha 06</t>
  </si>
  <si>
    <t>Bamboo plantations by farmers and community in the country</t>
  </si>
  <si>
    <t>Jutaituba REDD+ Project</t>
  </si>
  <si>
    <t>Gansu Xiaolongshan Afforestation Project</t>
  </si>
  <si>
    <t>50 MW (AC) SOLAR PARK AT SUTIAKHALI, GOURIPUR, MYMENSINGH</t>
  </si>
  <si>
    <t>HDFC Sinpower Limited</t>
  </si>
  <si>
    <t>Core Farming in Odisha</t>
  </si>
  <si>
    <t>Bundled Solar Power Project by Sun Source Energy Private Limited 01</t>
  </si>
  <si>
    <t>Core Farming in West Bengal</t>
  </si>
  <si>
    <t>Improving livelihoods through Agroforestry Plantations in India</t>
  </si>
  <si>
    <t>Core Farming in Himachal Pradesh</t>
  </si>
  <si>
    <t>Core Farming in Jharkhand</t>
  </si>
  <si>
    <t>CORE CARBON SERICULTURE PLANTATION IN ODISHA STATE</t>
  </si>
  <si>
    <t>AAC Block Project by Parthcrete Green Concrete Solutions LLP</t>
  </si>
  <si>
    <t>Parthcrete Green Concrete Solutions LLP</t>
  </si>
  <si>
    <t>GROUPED AGROFORESTRY PROJECT IN VARIOUS STATES OF INDIA</t>
  </si>
  <si>
    <t>Kokolopori Bonobo Peace Forest Grouped REDD Project</t>
  </si>
  <si>
    <t>Ban Odisha 02</t>
  </si>
  <si>
    <t>Ban Odisha 03</t>
  </si>
  <si>
    <t>Ban Odisha 05</t>
  </si>
  <si>
    <t>Ban Odisha 07</t>
  </si>
  <si>
    <t>Ban Odisha 09</t>
  </si>
  <si>
    <t>Ban Odisha 10</t>
  </si>
  <si>
    <t>Agro Forestry01</t>
  </si>
  <si>
    <t>CORE CARBON VANAM IN ANDHRA PRADESH</t>
  </si>
  <si>
    <t>CORE CARBON VANAM IN JHARKHAND STATE</t>
  </si>
  <si>
    <t>Decentralized Municipal Solid Waste to Compost Formation Project</t>
  </si>
  <si>
    <t>Envro Queen Private Limited</t>
  </si>
  <si>
    <t>CORE CARBON VANAM(SERICULTURE) IN ODISHA STATE</t>
  </si>
  <si>
    <t>CORE CARBON VANAM IN WEST BENGAL AND TAMIL NADU</t>
  </si>
  <si>
    <t>Global Cookstove Program (Phase 42)</t>
  </si>
  <si>
    <t>Global Cookstove Program (Phase 45)</t>
  </si>
  <si>
    <t>Global Cookstove Program (Phase 46)</t>
  </si>
  <si>
    <t>Global Cookstove Program (Phase 48)</t>
  </si>
  <si>
    <t>Global Cookstove Program (Phase 51)</t>
  </si>
  <si>
    <t>Global Cookstove Program (Phase 53)</t>
  </si>
  <si>
    <t>Global Cookstove Program (Phase 54)</t>
  </si>
  <si>
    <t>Global Cookstove Program (Phase 56)</t>
  </si>
  <si>
    <t>Global Cookstove Program (Phase 57)</t>
  </si>
  <si>
    <t>Global Cookstove Program (Phase 59)</t>
  </si>
  <si>
    <t>Global Cookstove Program (Phase 60)</t>
  </si>
  <si>
    <t>7.81MW solar power project by AMPSolar Generation Private Limited</t>
  </si>
  <si>
    <t>AMPSolar Generation Private Limited.</t>
  </si>
  <si>
    <t>Global Cookstove Program (Phase 43)</t>
  </si>
  <si>
    <t>Fuyuan-1 Water Management with Rice Cultivation</t>
  </si>
  <si>
    <t>Harbin Beigen Technology Co., Ltd.</t>
  </si>
  <si>
    <t>Fuyuan-2 Water Management with Rice Cultivation</t>
  </si>
  <si>
    <t>Carbon Sequestration through Agroforestry by farmers in Telangana State</t>
  </si>
  <si>
    <t>Global Cookstove Program (Phase 41)</t>
  </si>
  <si>
    <t>Global Cookstove Program (Phase 55)</t>
  </si>
  <si>
    <t>Global Cookstove Program (Phase 58)</t>
  </si>
  <si>
    <t>CORE CARBON VANAM IN JHARKHAND STATE 2</t>
  </si>
  <si>
    <t>Global Cookstove Program (Phase 44)</t>
  </si>
  <si>
    <t>Global Cookstove Program (Phase 47)</t>
  </si>
  <si>
    <t>Global Cookstove Program (Phase 49)</t>
  </si>
  <si>
    <t>Fuyuan-3 Water Management with Rice Cultivation</t>
  </si>
  <si>
    <t>El Espinillar</t>
  </si>
  <si>
    <t>Kattegat S.R.L.</t>
  </si>
  <si>
    <t>Core Carbon Sahaja Vyavasayam in Andhra Pradesh</t>
  </si>
  <si>
    <t>CORE CARBON VANAM IN TELANGANA STATE</t>
  </si>
  <si>
    <t>CORE CARBON VANAM IN ODISHA STATE</t>
  </si>
  <si>
    <t>EVI SUSTAINABLE AGRICULTURE PROGRAM</t>
  </si>
  <si>
    <t>Global Cookstove Program (Phase 50)</t>
  </si>
  <si>
    <t>Global Cookstove Program (Phase 52)</t>
  </si>
  <si>
    <t>Jining-1 Water Management with Rice Cultivation</t>
  </si>
  <si>
    <t>Gansu Hongmao Agriculture Development Co.,Ltd</t>
  </si>
  <si>
    <t>Methane avoidance in rice cultivation in South of Linxiang District</t>
  </si>
  <si>
    <t>Boli Water Management with Rice Cultivation</t>
  </si>
  <si>
    <t>Fazhan Water Management with Rice Cultivation</t>
  </si>
  <si>
    <t>Meilisi Water Management with Rice Cultivation</t>
  </si>
  <si>
    <t>ZhiTong Water Management with Rice Cultivation</t>
  </si>
  <si>
    <t>Ang’angxi Water Management with Rice Cultivation</t>
  </si>
  <si>
    <t>Shenzhen Cypress Carbon Environmental Technology Service Co., Ltd</t>
  </si>
  <si>
    <t>HuanQing Water Management with Rice Cultivation</t>
  </si>
  <si>
    <t>XinLiu Water Management with Rice Cultivation</t>
  </si>
  <si>
    <t>Jining-2 Water Management with Rice Cultivation</t>
  </si>
  <si>
    <t>LED distribution project by EKI Energy Services Limited</t>
  </si>
  <si>
    <t>Methane avoidance in rice cultivation in Central of Linxiang District</t>
  </si>
  <si>
    <t>Methane avoidance in rice cultivation in North of Linxiang District</t>
  </si>
  <si>
    <t>PingQin Water Management with Rice Cultivation</t>
  </si>
  <si>
    <t>Improved Cropland Management Project in Guyuan</t>
  </si>
  <si>
    <t>Enhancing livelihood of rural communities in India through improved cook stoves by Shri Maa</t>
  </si>
  <si>
    <t>Shri Maa Marketing Private Limited</t>
  </si>
  <si>
    <t>Sichuan Huili Improved Forest Management Project</t>
  </si>
  <si>
    <t>ITABU REDD+ PROJECT IN ZAMBIA</t>
  </si>
  <si>
    <t>Fangzheng-1 Water Management with Rice Cultivation</t>
  </si>
  <si>
    <t>Guiyang Afforestation Project</t>
  </si>
  <si>
    <t>Guiyang Forestry Industry Development Co., Ltd</t>
  </si>
  <si>
    <t>SUSTAINABLE AGRICULTURAL PRACTICES IN INDIA</t>
  </si>
  <si>
    <t>VN Foods &amp; Beverages</t>
  </si>
  <si>
    <t>South American Regenerative Agriculture through Regenerative Grazing (SARA) - AgriCarbon</t>
  </si>
  <si>
    <t>Fangzheng-2 Water Management with Rice Cultivation</t>
  </si>
  <si>
    <t>Tonghe-2 Water Management with Rice Cultivation</t>
  </si>
  <si>
    <t>Tonghe-3 Water Management with Rice Cultivation</t>
  </si>
  <si>
    <t>Yilan-2 Water Management with Rice Cultivation</t>
  </si>
  <si>
    <t>Zhaoyuan-2 Water Management with Rice Cultivation</t>
  </si>
  <si>
    <t>LANDFILL GAS COLLECTION AND UTILIZATION AT THE MARCA CARIACICA – II LANDFILL</t>
  </si>
  <si>
    <t>MARCA CONSTRUTORA E SERVIÇOS LTDA</t>
  </si>
  <si>
    <t>Harpia Grouped REDD+ Project</t>
  </si>
  <si>
    <t>Future Carbon Consultoria e Projetos Florestais LTDA</t>
  </si>
  <si>
    <t>Zhaoyuan-1 Water Management with Rice Cultivation</t>
  </si>
  <si>
    <t>Tonghe-1 Water Management with Rice Cultivation</t>
  </si>
  <si>
    <t>Yilan-1 Water Management with Rice Cultivation</t>
  </si>
  <si>
    <t>Methane avoidance in rice cultivation in East of Junshan District</t>
  </si>
  <si>
    <t>Yuedan Water Management with Rice Cultivation</t>
  </si>
  <si>
    <t>Yunnan Ruihan Agricultural Technology Development Co., Ltd.</t>
  </si>
  <si>
    <t>Portland: Regenerative Agriculture &amp; native revegetation on degraded land</t>
  </si>
  <si>
    <t>Holmstone Pty. (Ltd.)</t>
  </si>
  <si>
    <t>Methane avoidance in rice cultivation in West of Junshan District</t>
  </si>
  <si>
    <t>Kwamisa/Other reserves community Forest Project</t>
  </si>
  <si>
    <t>Restoration and Conservation of Dry Afromontane Forest in the Highlands of Eastern Tigray</t>
  </si>
  <si>
    <t>Juruá REDD+ Project</t>
  </si>
  <si>
    <t>Lancheng Water Management with Rice Cultivation</t>
  </si>
  <si>
    <t>Tehung Water Management with Rice Cultivation</t>
  </si>
  <si>
    <t>Zhuti Water Management with Rice Cultivation</t>
  </si>
  <si>
    <t>Mianning2 Water Management with Rice Cultivation</t>
  </si>
  <si>
    <t>Weichu2 Water Management with Rice Cultivation</t>
  </si>
  <si>
    <t>Weichu1 Water Management with Rice Cultivation</t>
  </si>
  <si>
    <t>Replacement of ICLs by LED lamps in India – Project 2</t>
  </si>
  <si>
    <t>AGS Carbon Advisory</t>
  </si>
  <si>
    <t>DATIAN AREA ENPING CITY METHANE EMISSION REDUCTION IN RICE CULTIVATION PROJECT</t>
  </si>
  <si>
    <t>Guangzhou Kaifeng Agricultural Technology Co., Ltd.</t>
  </si>
  <si>
    <t>HAIYAN AREA TAISHAN CITY METHANE EMISSION REDUCTION IN RICE CULTIVATION PROJECT</t>
  </si>
  <si>
    <t>DOUSHAN AREA TAISHAN CITY METHANE EMISSION REDUCTION IN RICE CULTIVATION PROJECT</t>
  </si>
  <si>
    <t>WENCUN AREA TAISHAN CITY METHANE EMISSION REDUCTION IN RICE CULTIVATION PROJECT</t>
  </si>
  <si>
    <t>BAISHA  AREA TAISHAN CITY METHANE EMISSION REDUCTION IN RICE CULTIVATION PROJECT</t>
  </si>
  <si>
    <t>Reforestation of degraded land in Spain</t>
  </si>
  <si>
    <t>Land Life Company BV</t>
  </si>
  <si>
    <t>Methane avoidance in rice cultivation in East of Yueyang County</t>
  </si>
  <si>
    <t>Methane avoidance in rice cultivation in Central of Yueyang County</t>
  </si>
  <si>
    <t>Methane avoidance in rice cultivation in North of Yueyang County</t>
  </si>
  <si>
    <t>Simao Water Management with Rice Cultivation</t>
  </si>
  <si>
    <t>Xinxing Water Management with Rice Cultivation</t>
  </si>
  <si>
    <t>SHENGTANG AREA ENPING CITY METHANE EMISSION REDUCTION IN RICE CULTIVATION PROJECT</t>
  </si>
  <si>
    <t>Methane avoidance in rice cultivation in South of Yueyang County</t>
  </si>
  <si>
    <t>ECOPARQUE PAULÍNIA LANDFILL GAS PROJECT</t>
  </si>
  <si>
    <t>ORIZON Valorização de Resíduos S.A.</t>
  </si>
  <si>
    <t>CNG AgriCarbon Rewards Programme 2</t>
  </si>
  <si>
    <t>XINWEI AREA DEQING COUNTY METHANE EMISSION REDUCTION IN RICE CULTIVATION PROJECT</t>
  </si>
  <si>
    <t>DABU COUNTY METHANE EMISSION REDUCTION IN RICE CULTIVATION PROJECT</t>
  </si>
  <si>
    <t>LUOFU AREA XINGNING CITY METHANE EMISSION REDUCTION IN RICE CULTIVATION PROJECT</t>
  </si>
  <si>
    <t>NIPI AREA XINGNING CITY METHANE EMISSION REDUCTION IN RICE CULTIVATION PROJECT</t>
  </si>
  <si>
    <t>YETANG AREA XINGNING CITY METHANE EMISSION REDUCTION IN RICE CULTIVATION PROJECT</t>
  </si>
  <si>
    <t>Improved cropland management project in Bicheng</t>
  </si>
  <si>
    <t>Guizhou Haifengjufu Agricultural Science and Technology Co., Ltd</t>
  </si>
  <si>
    <t>Methane avoidance in rice cultivation in Northeast of Yueyang County</t>
  </si>
  <si>
    <t>SIMFlor Programme 1</t>
  </si>
  <si>
    <t>SIMFlor Ltd</t>
  </si>
  <si>
    <t>Improved cropland management project in Laizbinh</t>
  </si>
  <si>
    <t>Guangxi Yuebao Agriculture and Animal Husbandry Co., Ltd</t>
  </si>
  <si>
    <t>HUILONG AREA DEQING COUNTY METHANE EMISSION REDUCTION IN RICE CULTIVATION PROJECT</t>
  </si>
  <si>
    <t>AMMS GHG MITIGATION PROJECT IN SHANDONG WEIHAI</t>
  </si>
  <si>
    <t>AMS-III.F.; VM0042</t>
  </si>
  <si>
    <t>Improved cropland management project in Diandong</t>
  </si>
  <si>
    <t>Providing Low Carbon Irrigation Access To Indian Farmers</t>
  </si>
  <si>
    <t>CRX CARBONBANK PTE. LTD.</t>
  </si>
  <si>
    <t>Westphalen Forest Carbon Project</t>
  </si>
  <si>
    <t>Matthias Graf von Westphalen</t>
  </si>
  <si>
    <t>Developing Voluntary Carbon market project for Sundarban Tiger Reserve in India</t>
  </si>
  <si>
    <t>Value Network Ventures Advisory Services Pvt. Ltd.</t>
  </si>
  <si>
    <t>Shanxi Qinyuan Afforestation Project</t>
  </si>
  <si>
    <t>Shanxi Qingze Yangguang Environmental Protection Technology Co., Ltd.</t>
  </si>
  <si>
    <t>Orizon CarbonCrop Rewards Programme</t>
  </si>
  <si>
    <t>Orizon Agriculture (Pty) Ltd</t>
  </si>
  <si>
    <t>Developing climate resilience of the coastal communities of Sunderbans through Mangrove Afforestation</t>
  </si>
  <si>
    <t>Participatory Mangrove Afforestation &amp; Restoration in the west coast of India</t>
  </si>
  <si>
    <t>Improved cropland management project in Gveihogang</t>
  </si>
  <si>
    <t>Improved cropland management project in Bwzho</t>
  </si>
  <si>
    <t>Guangxi Meiluo Agricultural Science and Technology Co Ltd.</t>
  </si>
  <si>
    <t>Methane Avoidance through Biomining of Legacy Waste in India</t>
  </si>
  <si>
    <t>Himadri Energy International Private Limited</t>
  </si>
  <si>
    <t>AMS-III.AF.</t>
  </si>
  <si>
    <t>Changing Lives via Improved Cooking Initiatives – Philippines</t>
  </si>
  <si>
    <t>XESET 2 EXTENTION HYDROPOWER PROJECT</t>
  </si>
  <si>
    <t>Climate Resilient &amp; Community Driven Mangrove Afforestation Programme</t>
  </si>
  <si>
    <t>Developing voluntary carbon market project for Periyar Tiger Reserve in India</t>
  </si>
  <si>
    <t>Periyar Tiger Conservation Foundation (PTCF)</t>
  </si>
  <si>
    <t>THE ARR HORIZONTE CARBON PROJECT</t>
  </si>
  <si>
    <t>Suzano SA</t>
  </si>
  <si>
    <t>Improving Energy Efficiency in Homes Through Smart Thermostat Optimization</t>
  </si>
  <si>
    <t>ANEW ENVIRONMENTAL, LLC</t>
  </si>
  <si>
    <t>CIBO Initiative for Scaling Regenerative Agriculture</t>
  </si>
  <si>
    <t>CIBO Technologies</t>
  </si>
  <si>
    <t>DEVELOPING CARBON FINANCE PROJECT FOR FARMERS ADOPTING REGENERATIVE AGRICULTURE PRACTICES IN THE INDO-GANGETIC PLAINS</t>
  </si>
  <si>
    <t>Varaha ClimateAg Private Limited</t>
  </si>
  <si>
    <t>The Last Habitat REDD+ project</t>
  </si>
  <si>
    <t>Bosques Amazonicos</t>
  </si>
  <si>
    <t>Boomitra Grassland Restoration in East Africa Through Soil Enrichment</t>
  </si>
  <si>
    <t>Boomitra Inc</t>
  </si>
  <si>
    <t>XiCO2e: Mexican Reforestation Project</t>
  </si>
  <si>
    <t>Yan’an Aerial Seeding Afforestation Project</t>
  </si>
  <si>
    <t>National Forestry and Grassland Administration Northwest Investigation and Planning Institute</t>
  </si>
  <si>
    <t>Yan’an Wuqi Afforestation Project</t>
  </si>
  <si>
    <t>Developing a voluntary carbon market project for Pench Tiger Reserve in India</t>
  </si>
  <si>
    <t>Tiger Conservation Foundation of Pench Tiger Reserve (TCFP)</t>
  </si>
  <si>
    <t>SIMFlor Programme 2</t>
  </si>
  <si>
    <t>SIM Sustainable Investment Management</t>
  </si>
  <si>
    <t>Restoration of degraded mangroves as a climate change mitigation and adaptation strategy in Asia CPA 1</t>
  </si>
  <si>
    <t>Arva Carbon Ready USA</t>
  </si>
  <si>
    <t>Arva Intelligence</t>
  </si>
  <si>
    <t>Installation of high efficiency wood burning cookstoves in Indonesia 1</t>
  </si>
  <si>
    <t>Installation of high efficiency wood burning cookstoves in Philippines</t>
  </si>
  <si>
    <t>Nehe Adjusted Water Management in Rice Cultivation</t>
  </si>
  <si>
    <t>Beijing Hongyuan Chuangxin Energy Technology Co., Ltd</t>
  </si>
  <si>
    <t>Sustainable agriculture programme in Longyuan</t>
  </si>
  <si>
    <t>Installation of high efficiency wood burning cookstoves in Indonesia 2</t>
  </si>
  <si>
    <t>Installation of high efficiency wood burning cookstoves in Madagascar</t>
  </si>
  <si>
    <t>Ipoá REDD+ Project</t>
  </si>
  <si>
    <t>BEYAZ PİRAMİT BIOGAS PROJECT</t>
  </si>
  <si>
    <t>Adjusted Water Management in Rice Cultivation in East Wuhua County</t>
  </si>
  <si>
    <t>Adjusted Water Management in Rice Cultivation in West Wuhua County</t>
  </si>
  <si>
    <t>Chengmai Water Management with Rice Cultivation</t>
  </si>
  <si>
    <t>Hainan Sunsea Ecological Agriculture Technology Co., Ltd.</t>
  </si>
  <si>
    <t>Adjusted Water Management in Rice Cultivation in North Wuhua County</t>
  </si>
  <si>
    <t>Adjusted Water Management in Rice Cultivation in South Kaiping City</t>
  </si>
  <si>
    <t>Dansha Water Management with Rice Cultivation</t>
  </si>
  <si>
    <t>Hai’an Water Management with Rice Cultivation</t>
  </si>
  <si>
    <t>Qiongchang Water Management with Rice Cultivation</t>
  </si>
  <si>
    <t>Wanzhong Water Management with Rice Cultivation</t>
  </si>
  <si>
    <t>Wenchang Water Management with Rice Cultivation</t>
  </si>
  <si>
    <t>Tibet Ngari Improved Grassland Management Project</t>
  </si>
  <si>
    <t>Installation of high efficiency cookstoves in Rajasthan (India) by AGS Carbon</t>
  </si>
  <si>
    <t>Buritirana Grouped REDD+ Project</t>
  </si>
  <si>
    <t>Boa Esperança Grouped REDD+ Project</t>
  </si>
  <si>
    <t>Blitta – Togo Solar Power Plant</t>
  </si>
  <si>
    <t>Moxee Dairy Vermifiltration</t>
  </si>
  <si>
    <t>AMS-I.D.; AMS-III.Y</t>
  </si>
  <si>
    <t>Developing Carbon Finance Project for Van Panchayats in Soil Conservation  Forest Division Nainital (Uttarakhand)</t>
  </si>
  <si>
    <t>Diamond Dairy Vermifiltration</t>
  </si>
  <si>
    <t>Sunview Dairy Vermifiltration</t>
  </si>
  <si>
    <t>Developing Carbon Finance Project For Van Panchayats In Soil Conservation  Forest Division Ranikhet (Uttarakhand)</t>
  </si>
  <si>
    <t>Hamparan biogas project</t>
  </si>
  <si>
    <t>Fundacion Ayuda en Acción</t>
  </si>
  <si>
    <t>Boomitra Grassland Restoration in the Temperate Grasslands of South America Through Soil Enrichment</t>
  </si>
  <si>
    <t>Waste Management Project-1 by BoxLNG</t>
  </si>
  <si>
    <t>Mahanadi Compressed Biogas (CBG) Private Limited</t>
  </si>
  <si>
    <t>Agriculture Forestry and Other Land Use; Energy industries (renewable/non-renewable sources); Livestock, enteric fermentation, and manure management; Transport; Waste handling and disposal</t>
  </si>
  <si>
    <t>AMS-I.F.; AMS-III.D.; AMS-III.AO.; VM0042</t>
  </si>
  <si>
    <t>WASTE TO ENERGY MANAGEMENT PROJECT BY GOVARDHANNATHJI ENERGIES LLP</t>
  </si>
  <si>
    <t>GOVARDHANNATHJI ENERGIES LLP</t>
  </si>
  <si>
    <t>Empowering Women Through Clean Cooking</t>
  </si>
  <si>
    <t>co2balance</t>
  </si>
  <si>
    <t>Grouped Water Purification Project in India</t>
  </si>
  <si>
    <t>Improved cookstoves for communities by Himadri Energy International (Phase-1)</t>
  </si>
  <si>
    <t>INTEGRATED REDD+ PROJECT1 IN PAPUA NEW GUINEA</t>
  </si>
  <si>
    <t>ASYA LALE BIOGAS PROJECT</t>
  </si>
  <si>
    <t>Solid Waste Management Project at Moradabad</t>
  </si>
  <si>
    <t>HARI BHARI MORADABAD WASTE MANAGEMENT PRIVATE LIMITED</t>
  </si>
  <si>
    <t>Carpathia Forest Carbon Project</t>
  </si>
  <si>
    <t>Fundatia Conservation Carpathia</t>
  </si>
  <si>
    <t>Global Cookstove Program (Phase 34)</t>
  </si>
  <si>
    <t>Global Cookstove Program (Phase 36)</t>
  </si>
  <si>
    <t>Global Cookstove Program (Phase 39)</t>
  </si>
  <si>
    <t>Global Cookstove Program (Phase 35)</t>
  </si>
  <si>
    <t>Global Cookstove Program (Phase 38)</t>
  </si>
  <si>
    <t>Future Soils and Sustainable Farming Initiative - Germany</t>
  </si>
  <si>
    <t>everi GmbH</t>
  </si>
  <si>
    <t>Infrastructure Development Company Limited</t>
  </si>
  <si>
    <t>Gveibingz Water Management with Rice Cultivation</t>
  </si>
  <si>
    <t>Bingznanz Water Management with Rice Cultivation</t>
  </si>
  <si>
    <t>Gveigangj Water Management with Rice Cultivation</t>
  </si>
  <si>
    <t>Hinghbinh Water Management with Rice Cultivation</t>
  </si>
  <si>
    <t>Luzcai Water Management with Rice Cultivation</t>
  </si>
  <si>
    <t>Siengcouh Water Management with Rice Cultivation</t>
  </si>
  <si>
    <t>Global Cookstove Program (Phase 40)</t>
  </si>
  <si>
    <t>Bozbwz Water Management with Rice Cultivation</t>
  </si>
  <si>
    <t>Guizhou Yuanda Carbon Forestry Development Co., Ltd</t>
  </si>
  <si>
    <t>Liujcwngz Water Management with Rice Cultivation</t>
  </si>
  <si>
    <t>Global Cookstove Program (Phase 21)</t>
  </si>
  <si>
    <t>Global Cookstove Program (Phase 24)</t>
  </si>
  <si>
    <t>ARAKU VALLEY REFORESTATION PROJECT</t>
  </si>
  <si>
    <t>Global Cookstove Program (Phase 27)</t>
  </si>
  <si>
    <t>Global Cookstove Program (Phase 30)</t>
  </si>
  <si>
    <t>Global Cookstove Program (Phase 33)</t>
  </si>
  <si>
    <t>Global Cookstove Program (Phase 22)</t>
  </si>
  <si>
    <t>Global Cookstove Program (Phase 23)</t>
  </si>
  <si>
    <t>Global Cookstove Program (Phase 25)</t>
  </si>
  <si>
    <t>Global Cookstove Program (Phase 26)</t>
  </si>
  <si>
    <t>Global Cookstove Program (Phase 28)</t>
  </si>
  <si>
    <t>Global Cookstove Program (Phase 29)</t>
  </si>
  <si>
    <t>Global Cookstove Program (Phase 31)</t>
  </si>
  <si>
    <t>Global Cookstove Program (Phase 32)</t>
  </si>
  <si>
    <t>Core Carbon Sustainable Rice Productions 01</t>
  </si>
  <si>
    <t>DISTRIBUTION OF HOUSEHOLD BIOGAS IN RURAL AREAS OF INDIA-2</t>
  </si>
  <si>
    <t>Greneity Infocom Service Pvt Ltd</t>
  </si>
  <si>
    <t>Grouped Projects For Vietnam Energy Efficiency Program</t>
  </si>
  <si>
    <t>AGRISOLERO CARBON FARMING IN NORTHERN ITALY</t>
  </si>
  <si>
    <t>Rivulis</t>
  </si>
  <si>
    <t>Italy</t>
  </si>
  <si>
    <t>The Core Carbon</t>
  </si>
  <si>
    <t>BEILIAN ADJUSTED WATER MANAGEMENT IN RICE CULTIVATION</t>
  </si>
  <si>
    <t>Oasis Science &amp;Technology Development( Beijing) Co., Ltd</t>
  </si>
  <si>
    <t>BEIFUXIN ADJUSTED WATER MANAGEMENT IN RICE CULTIVATION</t>
  </si>
  <si>
    <t>Madagascar Fahatokiana Improved Cookstove Program</t>
  </si>
  <si>
    <t>ZHONGFU ADJUSTED WATER MANAGEMENT IN RICE CULTIVATION</t>
  </si>
  <si>
    <t>Core Carbon Sustainable Rice Productions</t>
  </si>
  <si>
    <t>Dongchang Water Management with Rice Cultivation</t>
  </si>
  <si>
    <t>Linkao Water Management with Rice Cultivation</t>
  </si>
  <si>
    <t>Sanling Water Management with Rice Cultivation</t>
  </si>
  <si>
    <t>Letung Water Management with Rice Cultivation</t>
  </si>
  <si>
    <t>Adjusted Water Management in Rice Cultivation in North Kaiping City</t>
  </si>
  <si>
    <t>Clean Bricks Production in Nepal</t>
  </si>
  <si>
    <t>InnoCSR Co.Ltd.</t>
  </si>
  <si>
    <t>BINDONG ADJUSTED WATER MANAGEMENT IN RICE CULTIVATION</t>
  </si>
  <si>
    <t>Yingkou MSW Incineration and Power Generation Project</t>
  </si>
  <si>
    <t>Yingkou Canvest Environmental Power Company Limited.</t>
  </si>
  <si>
    <t>Padang Tikar Landscape</t>
  </si>
  <si>
    <t>CONSERVATION AND RESTORATION OF THE MANGROVE ECOSYSTEM IN THE GAMBIA THROUGH THE REDD+ MECHANISM</t>
  </si>
  <si>
    <t>MARDIN LFG POWER PLANT</t>
  </si>
  <si>
    <t>Hesse &amp; Sons Dairy Vermifiltration</t>
  </si>
  <si>
    <t>Mbakaou Carriere Small Hydro Power Plant</t>
  </si>
  <si>
    <t>CAGLAYANLAR BIOGAS PLANT</t>
  </si>
  <si>
    <t>Çağlayanlar Biyogaz Elektrik Üretim Sanayi ve Ticaret Limited Şirketi</t>
  </si>
  <si>
    <t>Installation of high efficiency wood burning cookstoves in Tanzania 2</t>
  </si>
  <si>
    <t>BISIGNANO AND MESORACA  PROJECT OF AFFORESTATION OF THE AGRICULTURAL COMPANY GAIA SRL BAMBOO PLANTS</t>
  </si>
  <si>
    <t>GAIA s.r.l. Società Agricola</t>
  </si>
  <si>
    <t>Indigo Ag EU Project No.1</t>
  </si>
  <si>
    <t>Indigo Agriculture Europe GmbH</t>
  </si>
  <si>
    <t>Wheatbelt Biodiversity Carbon Credit Project</t>
  </si>
  <si>
    <t>Decarbonology Pty Ltd</t>
  </si>
  <si>
    <t>Installation of high efficiency wood burning cookstoves in Gambia</t>
  </si>
  <si>
    <t>Installation of high efficiency wood burning cookstoves in South Sudan</t>
  </si>
  <si>
    <t>HENAN RUNAN AGRICULTURAL LAND USE MANAGEMENT PROJECT</t>
  </si>
  <si>
    <t>Xin Ran Agriculture and Animal Husbandry Co. Ltd.</t>
  </si>
  <si>
    <t>Yunnan Yulong Afforestation Project</t>
  </si>
  <si>
    <t>Yulong State Owned Capital Investment and Operation Co., Ltd.</t>
  </si>
  <si>
    <t>Installation of high efficiency wood burning cookstoves in Uganda 2</t>
  </si>
  <si>
    <t>HENAN SHANGCAI AGRICULTURAL LAND USE MANAGEMENT PROJECT</t>
  </si>
  <si>
    <t>Grouped Projects For Laos Water Purifier</t>
  </si>
  <si>
    <t>CO2 UTILIZATION IN CONCRETE - Removals &amp; Reductions - CarbonCure - U.S. Project #1</t>
  </si>
  <si>
    <t>CarbonCure Technologies Inc.</t>
  </si>
  <si>
    <t>Construction</t>
  </si>
  <si>
    <t>VM0043</t>
  </si>
  <si>
    <t>Installation of high efficiency wood burning cookstoves in Kenya 2</t>
  </si>
  <si>
    <t>Installation of high efficiency wood burning cookstoves in Burundi</t>
  </si>
  <si>
    <t>Kenya Jiko Kisasa Improved Cookstove Program I</t>
  </si>
  <si>
    <t>Yunghningz Water Management with Rice Cultivation</t>
  </si>
  <si>
    <t>Jinyujie Adjusted Water Management in Rice Cultivation</t>
  </si>
  <si>
    <t>Harbin Huanyu Agricultural Technology Co., Ltd.</t>
  </si>
  <si>
    <t>Linzgvei Water Management with Rice Cultivation</t>
  </si>
  <si>
    <t>Yangzsoz Water Management with Rice Cultivation</t>
  </si>
  <si>
    <t>Binhyangz Water Management with Rice Cultivation</t>
  </si>
  <si>
    <t>Hozbuj Water Management with Rice Cultivation</t>
  </si>
  <si>
    <t>Lungzanh Water Management with Rice Cultivation</t>
  </si>
  <si>
    <t>Cenzcouh Water Management with Rice Cultivation</t>
  </si>
  <si>
    <t>Hwngzcouh Water Management with Rice Cultivation</t>
  </si>
  <si>
    <t>Sanglinz Water Management with Rice Cultivation</t>
  </si>
  <si>
    <t>Vujmingzgih Water Management with Rice Cultivation</t>
  </si>
  <si>
    <t>Cinhcouh Water Management with Rice Cultivation</t>
  </si>
  <si>
    <t>Lingzsanh Water Management with Rice Cultivation</t>
  </si>
  <si>
    <t>Paracel ARR Carbon Forestry Project</t>
  </si>
  <si>
    <t>PARACEL SA</t>
  </si>
  <si>
    <t>Eastern DRC Cookstove Project - Tanganyika</t>
  </si>
  <si>
    <t>POWA S.A</t>
  </si>
  <si>
    <t>Longchuan Adjusted Water Management in Rice Cultivation</t>
  </si>
  <si>
    <t>Suminter India Organics</t>
  </si>
  <si>
    <t>Sustainable Agriculture land Management Project by Biowin Agro Research</t>
  </si>
  <si>
    <t>Biowin Agro Research</t>
  </si>
  <si>
    <t>Biogas Production in Karnal, Haryana.</t>
  </si>
  <si>
    <t>AMS-III.AO.</t>
  </si>
  <si>
    <t>Changlinyan Adjusted Water Management in Rice Cultivation</t>
  </si>
  <si>
    <t>Puyang County MSW Landfill Site LFG Pollution Treatment and Comprehensive Utilization Project</t>
  </si>
  <si>
    <t>Forest Plantation Project in Ujjain, India</t>
  </si>
  <si>
    <t>Ujjain Smart City Limited</t>
  </si>
  <si>
    <t>Bangladesh Apon Chula Improved Cookstove Program II</t>
  </si>
  <si>
    <t>Fujian longyan IFM (conversion of logged to protected forest) Project</t>
  </si>
  <si>
    <t>Hangzhou Chaoteng Energy Technology Co., Ltd</t>
  </si>
  <si>
    <t>Duzce Landfill Gas (LFG) Capture and Utilization Project</t>
  </si>
  <si>
    <t>ReforesTerra Grouped Project</t>
  </si>
  <si>
    <t>ReforesTerra – Restauração de Ecossistemas Florestais Ltda</t>
  </si>
  <si>
    <t>HENAN BIYANG AGRICULTURAL LAND USE MANAGEMENT PROJECT</t>
  </si>
  <si>
    <t>Yantai Xinhao Swine Farm Manure Management System GHG Mitigation Project</t>
  </si>
  <si>
    <t>Yantai Xinhao agriculture and animal husbandry Co., Ltd.</t>
  </si>
  <si>
    <t>Displacement of firewood by household biogas stoves in India</t>
  </si>
  <si>
    <t>Distribution of energy efficient cookstoves in India-1</t>
  </si>
  <si>
    <t>Distribution of energy efficient cookstove in India-3</t>
  </si>
  <si>
    <t>Distribution of energy efficient cookstoves in India-4</t>
  </si>
  <si>
    <t>Distribution of energy efficient cookstoves in India-2</t>
  </si>
  <si>
    <t>Holistic development of North East India through clean energy access</t>
  </si>
  <si>
    <t>Red Sea Power Wind Farm</t>
  </si>
  <si>
    <t>Sustainable Rice Cultivation for Marginal Farmers in Madhya Pradesh, India</t>
  </si>
  <si>
    <t>Household Biogas Project in Uttarakhand, India</t>
  </si>
  <si>
    <t>Hulin Adjusted Water Management in Rice Cultivation</t>
  </si>
  <si>
    <t>Zhenbaodao Adjusted Water Management in Rice Cultivation</t>
  </si>
  <si>
    <t>Jiangxi Dingnan Improved Forest Management Project</t>
  </si>
  <si>
    <t>Jiangxi Tianye Biotechnology Limited</t>
  </si>
  <si>
    <t>Alto Xingu Grouped REDD+ Project</t>
  </si>
  <si>
    <t>Qingfeng Adjusted Water Management in Rice Cultivation</t>
  </si>
  <si>
    <t>Afforestation activity on deserted wasteland in the Arab peninsula (Ghaba)</t>
  </si>
  <si>
    <t>Dake Group</t>
  </si>
  <si>
    <t>Jiangxi Suichuan Improved Forest Management Project</t>
  </si>
  <si>
    <t>Bangladesh Apon Chula Improved Cookstove Program I</t>
  </si>
  <si>
    <t>Western Amazon REDD+ Grouped Project</t>
  </si>
  <si>
    <t>Inner Mongolia Chao’er Forest Industry IFM Project</t>
  </si>
  <si>
    <t>Blue Forest &amp; Mozambique: Building Africa’s Largest Mangrove Restoration Project</t>
  </si>
  <si>
    <t>Blue Forest</t>
  </si>
  <si>
    <t>Adjusted Water Management in Rice Cultivation in South Wuhua County</t>
  </si>
  <si>
    <t>ZhaoQu Afforestation Project</t>
  </si>
  <si>
    <t>Qingfeng Biogas Recovery and Utilization Project</t>
  </si>
  <si>
    <t>Qingfeng Agro-pastoral Co., Ltd.</t>
  </si>
  <si>
    <t>Jiangxi Poyang Improved Forest Management Project</t>
  </si>
  <si>
    <t>Shaanxi Foping Improved Forest Management Project</t>
  </si>
  <si>
    <t>China Carbon Sinks Holdings Limited</t>
  </si>
  <si>
    <t>Guangxi Cenxi IFM (conversion  of  logged  to  protected  forest)  Project</t>
  </si>
  <si>
    <t>Cenxi Rural Investment Co ., Ltd</t>
  </si>
  <si>
    <t>Shangcai Chenfazhai Biogas Recovery and Utilization Project</t>
  </si>
  <si>
    <t>Shangcai Agro-pastoral Co., Ltd.</t>
  </si>
  <si>
    <t>Henan Grouped Biogas Recovery and Utilization Project</t>
  </si>
  <si>
    <t>Luyi Biogas Recovery and Utilization Project</t>
  </si>
  <si>
    <t>Luyi Agro-pastoral Co., Ltd.</t>
  </si>
  <si>
    <t>Shangcai Xima Biogas Recovery and Utilization Project</t>
  </si>
  <si>
    <t>Xiping Biogas Recovery and Utilization Project</t>
  </si>
  <si>
    <t>Xiping Agro-pastoral Co., Ltd.</t>
  </si>
  <si>
    <t>Huaxian Fengqiqiu Biogas Recovery and Utilization Project</t>
  </si>
  <si>
    <t>Huaxian Agro-pastoral Co., Ltd.</t>
  </si>
  <si>
    <t>Huaxian Caiying Biogas Recovery and Utilization Project</t>
  </si>
  <si>
    <t>Shaanxi Shiquan Improved Forest Management Project</t>
  </si>
  <si>
    <t>Baowan Adjusted Water Management in Rice Cultivation</t>
  </si>
  <si>
    <t>Qingshan Adjusted Water Management in Rice Cultivation</t>
  </si>
  <si>
    <t>Chaoyang Adjusted Water Management in Rice Cultivation</t>
  </si>
  <si>
    <t>Longxin Adjusted Water Management in Rice Cultivation</t>
  </si>
  <si>
    <t>Qixing Adjusted Water Management in Rice Cultivation</t>
  </si>
  <si>
    <t>EMIN BIOGAS PP KIRSEHIR</t>
  </si>
  <si>
    <t>CAMBODIA PREY MOAN KHMER IMPROVED COOKSTOVE PROGRAM I</t>
  </si>
  <si>
    <t>CO2 CAPTURE AND UTILIZATION IN CONCRETE ADDITIVES</t>
  </si>
  <si>
    <t>Carbon Upcycling Technologies</t>
  </si>
  <si>
    <t>Construction; Manufacturing industries</t>
  </si>
  <si>
    <t>Developing voluntary carbon market project for Dudhwa Tiger Reserve in India</t>
  </si>
  <si>
    <t>Sustainable agricultural practices for carbon sequestration by Organic and Natural farming groups</t>
  </si>
  <si>
    <t>BABIL BIOGAS POWER PLANT</t>
  </si>
  <si>
    <t>Pingmei Huanglong New Energy Co., Ltd. Shoushan Coal Mine Gas Power Generation Project</t>
  </si>
  <si>
    <t>Pingmei Huanglong New Energy Co., Ltd</t>
  </si>
  <si>
    <t>Spectra Solar Park Ltd _35 MW AC Grid-Tied by Spectra Solar Park Limited</t>
  </si>
  <si>
    <t>Spectra Solar Park Limited</t>
  </si>
  <si>
    <t>Zhuangmiao-1 Water Management with Rice Cultivation</t>
  </si>
  <si>
    <t>Biomass Cookstove Project in Jharkhand</t>
  </si>
  <si>
    <t>Fair Climate Fund India Private Limited</t>
  </si>
  <si>
    <t>Jinquan Geothermal Based Space Heating System</t>
  </si>
  <si>
    <t>Henan Jinquan New Energy Co. LTD</t>
  </si>
  <si>
    <t>Weicuan-1 Water Management with Rice Cultivation</t>
  </si>
  <si>
    <t>Zhuangmiao-2 Water Management with Rice Cultivation</t>
  </si>
  <si>
    <t>Hayi Water Management with Rice Cultivation</t>
  </si>
  <si>
    <t>Sipso Water Management with Rice Cultivation</t>
  </si>
  <si>
    <t>Weicuan-2 Water Management with Rice Cultivation</t>
  </si>
  <si>
    <t>Zhuangmiao-3 Water Management with Rice Cultivation</t>
  </si>
  <si>
    <t>Zhuangmiao-4 Water Management with Rice Cultivation</t>
  </si>
  <si>
    <t>TabasCO2 Afforestation Project</t>
  </si>
  <si>
    <t>Forestaciones Operativas de México S.A. de C.V.</t>
  </si>
  <si>
    <t>Biodiesel Project by Kotyark Industries Limited</t>
  </si>
  <si>
    <t>Kotyark Industries Limited</t>
  </si>
  <si>
    <t>ACM0017</t>
  </si>
  <si>
    <t>UPLIFTING OF MALAGASY COMMUNITES BY DISTRUBUTING EFFICIENT COOKING APPLIANCE</t>
  </si>
  <si>
    <t>GSG Cleantech Private Limited</t>
  </si>
  <si>
    <t>REDUCING CARBON EMISSIONS ON I-64 CAPACITY IMPROVEMENT PROJECT WITH THE USE OF FSB AND EMULSION ASPHALT MIXTURES</t>
  </si>
  <si>
    <t>INDIA CARBON PROGRAM:AWD/DSR</t>
  </si>
  <si>
    <t>Nurture Agtech Private Limited</t>
  </si>
  <si>
    <t>Buyi-1 Adjusted Water Management in Rice Cultivation</t>
  </si>
  <si>
    <t>Chiyou-1 Adjusted Water Management in Rice Cultivation</t>
  </si>
  <si>
    <t>Wuling-1 Adjusted Water Management in Rice Cultivation</t>
  </si>
  <si>
    <t>Tunpu Adjusted Water Management in Rice Cultivation</t>
  </si>
  <si>
    <t>Lincheng-2 Adjusted Water Management in Rice Cultivation</t>
  </si>
  <si>
    <t>Wuling-2 Adjusted Water Management in Rice Cultivation</t>
  </si>
  <si>
    <t>Zangke Adjusted Water Management in Rice Cultivation</t>
  </si>
  <si>
    <t>Wumeng Adjusted Water Management in Rice Cultivation</t>
  </si>
  <si>
    <t>Integrated solid waste Management project by CITADEL at Singrauli, M.P, India</t>
  </si>
  <si>
    <t>M/S Citadel ISWM Project Singrauli Pvt Limited</t>
  </si>
  <si>
    <t>AMS-III.E.; AMS-III.F.</t>
  </si>
  <si>
    <t>Lincheng-1 Adjusted Water Management in Rice Cultivation</t>
  </si>
  <si>
    <t>Chiyou-2 Adjusted Water Management in Rice Cultivation</t>
  </si>
  <si>
    <t>Huojia County Second MSW Landfill Site LFG Pollution Treatment and Comprehensive Utilization Project</t>
  </si>
  <si>
    <t>Chiyou-3 Adjusted Water Management in Rice Cultivation</t>
  </si>
  <si>
    <t>Puyang County Rural MSW Landfill Site LFG Pollution Treatment and Comprehensive Utilization Project</t>
  </si>
  <si>
    <t>Buyi-2 Adjusted Water Management in Rice Cultivation</t>
  </si>
  <si>
    <t>SEREFLIKOCHISAR BIOGAS POWER PLANT</t>
  </si>
  <si>
    <t>Guangxi Tianyang IFM (conversion of logged to protected forest) Project</t>
  </si>
  <si>
    <t>Guangxi Tianyang Nali Investment &amp; Development Co., Ltd</t>
  </si>
  <si>
    <t>Manisa Biogas Energy Plant Project</t>
  </si>
  <si>
    <t>Rwanda Riparian Restoration Project</t>
  </si>
  <si>
    <t>180 Works High Efficiency Wood Burning Cookstoves - Malawi - Project 1</t>
  </si>
  <si>
    <t>Liucheng County MSW Landfill Site LFG Recovery and Comprehensive Utilization Project</t>
  </si>
  <si>
    <t>Tangyin County MSW Landfill Site LFG Pollution Control and Comprehensive Utilization Project</t>
  </si>
  <si>
    <t>KARACABEY BIOGAS PLANT</t>
  </si>
  <si>
    <t>Sustainable Agricultural Land Management Project by Amiha Agro Private Limited</t>
  </si>
  <si>
    <t>Amiha Agro Private Limited</t>
  </si>
  <si>
    <t>DENIZLI ENERGY BIOGAS PLANT</t>
  </si>
  <si>
    <t>Sustainable Agricultural Improvement Practices in Punjab</t>
  </si>
  <si>
    <t>Chenxi MSW Landfill Site LFG Pollution Treatment and Comprehensive Utilization Project</t>
  </si>
  <si>
    <t>GUNEY BIOGAS POWER PLANT</t>
  </si>
  <si>
    <t>Pengmai Composting Project in Fangcheng County</t>
  </si>
  <si>
    <t>Fangcheng County Pengmai Agriculture and animal husbandry development Co., Ltd.</t>
  </si>
  <si>
    <t>Hexian MSW Landfill Site LFG recovery to power project</t>
  </si>
  <si>
    <t>Wushan County MSW Landfill Site LFG Pollution Treatment and Comprehensive Utilization Project</t>
  </si>
  <si>
    <t>Replacement of ICLs with LED lamps in Gujarat, India</t>
  </si>
  <si>
    <t>Jiayu MSW Landfill Site LFG Pollution Treatment and Comprehensive Utilization Project</t>
  </si>
  <si>
    <t>Brascarbon Methane Recovery Project BCA-BRA-17</t>
  </si>
  <si>
    <t>Brascarbon Consultoria Projetos e Representação S/A</t>
  </si>
  <si>
    <t>Itaúba REDD+ Project</t>
  </si>
  <si>
    <t>Grouped Projects For Cambodia Water Purifier</t>
  </si>
  <si>
    <t>Sustainable Agricultural Land Management Project by Greneity</t>
  </si>
  <si>
    <t>Maraui Program - Grouped Project</t>
  </si>
  <si>
    <t>OnePlanet Ltda</t>
  </si>
  <si>
    <t>Nanyang Dongjia Composting Project in Fangcheng County</t>
  </si>
  <si>
    <t>Rio Preto Grouped REDD+ Project</t>
  </si>
  <si>
    <t>Keyue Adjusted Water Management in Rice Cultivation</t>
  </si>
  <si>
    <t>BATMAN LANDFILL GAS (LFG) CAPTURE AND UTILIZATION PROJECT</t>
  </si>
  <si>
    <t>Reduced Emissions from Improved and Efficient Cooking in Ugandan Communities</t>
  </si>
  <si>
    <t>PERSISTENTCLIMATE INDIA PRIVATE LIMITED</t>
  </si>
  <si>
    <t>Global Cookstove Program (EKI Phase 12)</t>
  </si>
  <si>
    <t>Global Cookstove Program (EKI Phase 14)</t>
  </si>
  <si>
    <t>Global Cookstove Program (EKI Phase 15)</t>
  </si>
  <si>
    <t>Global Cookstove Program (EKI Phase 18)</t>
  </si>
  <si>
    <t>MOTOR VEHICLE REPLACEMENT WITH UTILITY E-BIKE</t>
  </si>
  <si>
    <t>MOOV TECHNOLOGY (S) PTE. LTD.</t>
  </si>
  <si>
    <t>Global Cookstove Program (EKI Phase 13)</t>
  </si>
  <si>
    <t>Global Cookstove Program (EKI Phase 16)</t>
  </si>
  <si>
    <t>Global Cookstove Program (EKI Phase 19)</t>
  </si>
  <si>
    <t>RIMBOSCHIMENTO PROGETTO DELLA SOCIETA' AGRICOLA GAIA SRL BAMBOO PLANT</t>
  </si>
  <si>
    <t>Global Cookstove Program (EKI Phase 17)</t>
  </si>
  <si>
    <t>Global Cookstove Program (EKI Phase 20)</t>
  </si>
  <si>
    <t>Puwangzi Afforestation Project</t>
  </si>
  <si>
    <t>CSD Wastewater Treatment Plant Project in Hebei Province</t>
  </si>
  <si>
    <t>CSD Water Service Co., Ltd.</t>
  </si>
  <si>
    <t>Reducing Gas Leakages within North West and other sub-areas of the Titas Gas Distribution Network in Bangladesh</t>
  </si>
  <si>
    <t>Carbon Projects LLC</t>
  </si>
  <si>
    <t>Dongyang Wastewater Treatment Plant Project</t>
  </si>
  <si>
    <t>Guoyang MSW Landfill Site LFG Recovery and Comprehensive Utilization Project</t>
  </si>
  <si>
    <t>Jiangsu REO-ECO PET RECYCLING PROJECT</t>
  </si>
  <si>
    <t>Jiangsu REO-ECO New Material Tech Co., Ltd</t>
  </si>
  <si>
    <t>REGENERATING DEGRADED LANDS IN FLORIDA THROUGH PONGAMIA</t>
  </si>
  <si>
    <t>BigCoast Forest Climate Initiative</t>
  </si>
  <si>
    <t>Mosaic Forest Management Corporation</t>
  </si>
  <si>
    <t>Agroforestry and Reforestation for Carbon Sequestration in Indonesia</t>
  </si>
  <si>
    <t>The PURE PROJECT SAS</t>
  </si>
  <si>
    <t>Patagonia Region Improved Grazing Project</t>
  </si>
  <si>
    <t>Mengzi MSW Landfill Site LFG Comprehensive Utilization and Power Generation Project</t>
  </si>
  <si>
    <t>Grouped Captive Solar Power project by Enking International</t>
  </si>
  <si>
    <t>Installation of high efficiency cookstoves in India by AGS Carbon</t>
  </si>
  <si>
    <t>Taiqian County MSW Landfill Site LFG Comprehensive Utilization Project</t>
  </si>
  <si>
    <t>Tongxu Biogas Recovery and Utilization Project</t>
  </si>
  <si>
    <t>Tongxu Agro-pastoral Co., Ltd.</t>
  </si>
  <si>
    <t>Jiangxi Tonggu Improved Forest Management Project</t>
  </si>
  <si>
    <t>Jiangxi Huapeng Industrial Co., Ltd</t>
  </si>
  <si>
    <t>Ontario Sustainable Community (OSC)</t>
  </si>
  <si>
    <t>Nankang District MSW Landfill Site LFG Recovery and Comprehensive Utilization Project</t>
  </si>
  <si>
    <t>Barry Callebaut feed additive grouped project</t>
  </si>
  <si>
    <t>Barry Callebaut Sourcing AG</t>
  </si>
  <si>
    <t>Cleaner cooking access in lower Himalayan region</t>
  </si>
  <si>
    <t>Hiwi REDD+ Project</t>
  </si>
  <si>
    <t>Brascarbon Methane Recovery Project BCA-BRA-16</t>
  </si>
  <si>
    <t>NATURE GENERATOR ONE  Northern Mexico Sustainable Grazing Carbon Capture Project</t>
  </si>
  <si>
    <t>Blue Ocean Barns - Brominata Enteric Methane Demonstration Project</t>
  </si>
  <si>
    <t>Blue Ocean Barns</t>
  </si>
  <si>
    <t>Grouped rooftop solar power project by SAEL Limited</t>
  </si>
  <si>
    <t>SAEL Limited</t>
  </si>
  <si>
    <t>HG Afforestation Through High Quality Timber Over Degraded Grasslands</t>
  </si>
  <si>
    <t>Solar Water Pump Project in Kenya</t>
  </si>
  <si>
    <t>SunCulture</t>
  </si>
  <si>
    <t>Poultry Litter to CBG Project by M/s Solika Energy Pvt. Ltd.</t>
  </si>
  <si>
    <t>Solika Energy Pvt. Ltd.</t>
  </si>
  <si>
    <t>AMS-I.D.; AMS-III.G.; AMS-III.AO.</t>
  </si>
  <si>
    <t>CO2 INJECTION AND USE OF OTHER MATERIALS TO REDUCE CEMENT CONTENT IN CONCRETE</t>
  </si>
  <si>
    <t>Ozinga</t>
  </si>
  <si>
    <t>Rwandan Improved Cookstove Project</t>
  </si>
  <si>
    <t>Distribution Of high Efficient Cook Stoves</t>
  </si>
  <si>
    <t>Installation of high efficiency wood burning cookstoves in Angola – Project 2</t>
  </si>
  <si>
    <t>C-Quest Capital SG Angola Stoves Private Limited</t>
  </si>
  <si>
    <t>Feijó REDD+ Project</t>
  </si>
  <si>
    <t>VM0007; VM0015</t>
  </si>
  <si>
    <t>Biomass Cogeneration Plant By SCOUL</t>
  </si>
  <si>
    <t>OKA 2 PROJECT</t>
  </si>
  <si>
    <t>Acacia Batéké Capital</t>
  </si>
  <si>
    <t>Sustainable Agriculture Land Management Project by Earthallica Naturals</t>
  </si>
  <si>
    <t>Installation Of Solar Milling Plants for Household In Zambia, Project- 1</t>
  </si>
  <si>
    <t>Installation Of Solar Milling Plants for Household In Zambia, Project- 2</t>
  </si>
  <si>
    <t>Replacement of ICLs by LED lamps in India</t>
  </si>
  <si>
    <t>POLATLI ENERBES BIOGAS PROJECT</t>
  </si>
  <si>
    <t>Reforestation Project in Meghalaya by Shillong Bamboo</t>
  </si>
  <si>
    <t>Shillong Bamboo</t>
  </si>
  <si>
    <t>Wuhan Chenjiachong Landfill Gas Power Generation Project Phase II</t>
  </si>
  <si>
    <t>Wuhan Jianghuan OneCarbon Energy Development Co., Ltd.</t>
  </si>
  <si>
    <t>Liaoning Xinwang Swine Farm Manure Management System GHG Mitigation Project</t>
  </si>
  <si>
    <t>Kangping Xinwang agriculture and animal husbandry Co., Ltd.</t>
  </si>
  <si>
    <t>Not Hot Afforestation project</t>
  </si>
  <si>
    <t>Not Hot Environmental Solutions</t>
  </si>
  <si>
    <t>Latvia</t>
  </si>
  <si>
    <t>Distribution of ONIL stoves – Project 2</t>
  </si>
  <si>
    <t>Distribution of ONIL stoves – Project 1</t>
  </si>
  <si>
    <t>Malawi Solar Power and Adult Literacy Project</t>
  </si>
  <si>
    <t>SCB Brokers LLC</t>
  </si>
  <si>
    <t>Energy demand; Energy distribution; Energy industries (renewable/non-renewable sources)</t>
  </si>
  <si>
    <t>Clean Cooking - Cook Stove for Rural India</t>
  </si>
  <si>
    <t>Clean Cookstoves for Rural India</t>
  </si>
  <si>
    <t>Global Cookstove Program (EKI Phase 07)</t>
  </si>
  <si>
    <t>Global Cookstove Program (EKI Phase 09)</t>
  </si>
  <si>
    <t>Global Cookstove Program (EKI Phase 05)</t>
  </si>
  <si>
    <t>Global Cookstove Program (EKI Phase 08)</t>
  </si>
  <si>
    <t>Atlantic Forest Biodiversity Conservation Limeira Project REDD</t>
  </si>
  <si>
    <t>Hubei Yunyang IFM (CONVERSION OF LOGGED TO PROTECTED FOREST) PROJECT</t>
  </si>
  <si>
    <t>Shiyan Lvxin Guangjing New Energy Co., Ltd.</t>
  </si>
  <si>
    <t>Hunan Cili IFM (conversion of logged to protected forest) Project</t>
  </si>
  <si>
    <t>Hunan Cili Jiangya Forest Farm</t>
  </si>
  <si>
    <t>Boomitra Carbon Farming in the Indo-Gangetic Plains</t>
  </si>
  <si>
    <t>Solve for Carbon Neutrality - LTI’s Afforestation Program</t>
  </si>
  <si>
    <t>4B EREGLI LFG POWER PLANT</t>
  </si>
  <si>
    <t>Grassland Restoration and Stewardship in South Africa (GRASS)</t>
  </si>
  <si>
    <t>Grouped Projects for Laos Improved Cookstove</t>
  </si>
  <si>
    <t>Grouped Projects for Cambodia Improved Cookstove</t>
  </si>
  <si>
    <t>Jilin Baishishan Afforestation Project</t>
  </si>
  <si>
    <t>Outreach Projects Pvt. Ltd.</t>
  </si>
  <si>
    <t>Adjusted Water Management in Rice Cultivation in Western Zhuji City</t>
  </si>
  <si>
    <t>BONOS LAGUNA SÍJIL NOH-HÁ</t>
  </si>
  <si>
    <t>Guizhou Yingxing CMM Power Generation Project</t>
  </si>
  <si>
    <t>Liaoyuan Afforestation Project</t>
  </si>
  <si>
    <t>Envision Energy Co. Ltd</t>
  </si>
  <si>
    <t>Installation of high efficiency wood burning cookstoves in Malawi – Project 3</t>
  </si>
  <si>
    <t>Installation of high efficiency wood burning cookstoves in Mozambique – Project 2</t>
  </si>
  <si>
    <t>Installation of high efficiency wood burning cookstoves in Zimbabwe - Project 2</t>
  </si>
  <si>
    <t>Happy Kitchens in Villages of Gujarat and Rajasthan</t>
  </si>
  <si>
    <t>GUANGXI FANGCHENG DISTRICT IFM (CONVERSION OF LOGGED TO PROTECTED FOREST) PROJECT</t>
  </si>
  <si>
    <t>Fangchenggang Fangcheng District Jinsui Agriculture Investment  Co., Ltd</t>
  </si>
  <si>
    <t>BINZHOU TOPIGS NORSVIN BREEDING SWINE CO., LTD. BINHAI SWINE FARM BIOGAS RECOVERY AND UTILIZATION PROJECT</t>
  </si>
  <si>
    <t>Binzhou Topigs Norsvin Breeding Swine Co., Ltd. Binhai Branch</t>
  </si>
  <si>
    <t>Proventus Grouped Project</t>
  </si>
  <si>
    <t>NFC Green SpA</t>
  </si>
  <si>
    <t>Caelus Grouped Project</t>
  </si>
  <si>
    <t>CRIMA PREDIO PUTUMAYO Y ANDOQUE DE ADUCHE REDD+  PROJECT</t>
  </si>
  <si>
    <t>Green Valley Grouped REDD+ Project</t>
  </si>
  <si>
    <t>Women led cleaner cooking initiative in Odisha</t>
  </si>
  <si>
    <t>Laifeng County Jiulongpan domestic waste landfill pollution control and comprehensive utilization project</t>
  </si>
  <si>
    <t>Wuyang domestic waste treatment plant domestic waste landfill gas (biogas) pollution control and comprehensive utilization project</t>
  </si>
  <si>
    <t>Jingbian County MSW landfill site LFG pollution treatment and  comprehensive utilization project</t>
  </si>
  <si>
    <t>Integrated REDD+ Project in Zambia</t>
  </si>
  <si>
    <t>Taikefeng Composting Project in Gaomi City</t>
  </si>
  <si>
    <t>Gaomi Nanyang Taikefeng Environmental Protection Techonology Co., Ltd.</t>
  </si>
  <si>
    <t>Nanzhao County MSW Landfill Site LFG Pollution Treatment and Comprehensive Utilization Project</t>
  </si>
  <si>
    <t>Restoring Mangroves in Mexico's Blue Carbon Ecosystems</t>
  </si>
  <si>
    <t>BlueMX Mangrove A.C.</t>
  </si>
  <si>
    <t>MicroEnergy Credits – Microfinance for Clean Energy Product Lines – Africa – Solar Lamps &amp; Efficient cook stoves – 10341 –CPA - 0002</t>
  </si>
  <si>
    <t>MicroEnergy Credits Corp</t>
  </si>
  <si>
    <t>MicroEnergy Credits – Microfinance for Clean Energy Product Lines – Africa – Solar Lamps &amp; Efficient cook stoves – 10341 –CPA - 0004</t>
  </si>
  <si>
    <t>MicroEnergy Credits – Microfinance for Clean Energy Product Lines – Africa – Solar Lamps &amp; Efficient cook stoves – 10341 –CPA - 0005</t>
  </si>
  <si>
    <t>MicroEnergy Credits – Microfinance for Clean Energy Product Lines – Africa – Solar Lamps &amp; Efficient cook stoves – 10341 –CPA - 0003</t>
  </si>
  <si>
    <t>MicroEnergy Credits – Microfinance for Clean Energy Product Lines – Africa – Solar Lamps &amp; Efficient cook stoves – 10341 –CPA - 0001</t>
  </si>
  <si>
    <t>Restoration of Degraded Mangroves and Sustainable Development in Myanmar</t>
  </si>
  <si>
    <t>Madagascar Improved Cook Stove Project by KCM-Wood#CPA-W-031</t>
  </si>
  <si>
    <t>Madagascar Improved Cook Stove Project by KCM-Wood#CPA-W-032</t>
  </si>
  <si>
    <t>Madagascar Improved Cook Stove Project by KCM-Wood#CPA-W-034</t>
  </si>
  <si>
    <t>Madagascar Improved Cook Stove Project by KCM-Wood#CPA-W-035</t>
  </si>
  <si>
    <t>Madagascar Improved Cook Stove Project by KCM-Wood#CPA-W-037</t>
  </si>
  <si>
    <t>Madagascar Improved Cook Stove Project by KCM-Wood#CPA-W-038</t>
  </si>
  <si>
    <t>Madagascar Improved Cook Stove Project by KCM-Wood#CPA-W-040</t>
  </si>
  <si>
    <t>Madagascar Improved Cook Stove Project by KCM-Wood#CPA-W-041</t>
  </si>
  <si>
    <t>Madagascar Improved Cook Stove Project by KCM-Wood#CPA-W-043</t>
  </si>
  <si>
    <t>Madagascar Improved Cook Stove Project by KCM-Wood#CPA-W-044</t>
  </si>
  <si>
    <t>Madagascar Improved Cook Stove Project by KCM-Wood#CPA-W-046</t>
  </si>
  <si>
    <t>Madagascar Improved Cook Stove Project by KCM-Wood#CPA-W-049</t>
  </si>
  <si>
    <t>Madagascar Improved Cook Stove Project by KCM-Wood#CPA-W-051</t>
  </si>
  <si>
    <t>Madagascar Improved Cook Stove Project by KCM-Wood#CPA-W-052</t>
  </si>
  <si>
    <t>Madagascar Improved Cook Stove Project by KCM-Wood#CPA-W-054</t>
  </si>
  <si>
    <t>Madagascar Improved Cook Stove Project by KCM-Wood#CPA-W-055</t>
  </si>
  <si>
    <t>Madagascar Improved Cook Stove Project by KCM-Wood#CPA-W-057</t>
  </si>
  <si>
    <t>Madagascar Improved Cook Stove Project by KCM-Wood#CPA-W-059</t>
  </si>
  <si>
    <t>Madagascar Improved Cook Stove Project by KCM-Wood#CPA-W-006</t>
  </si>
  <si>
    <t>Madagascar Improved Cook Stove Project by KCM-Wood#CPA-W-008</t>
  </si>
  <si>
    <t>Madagascar Improved Cook Stove Project by KCM-Wood#CPA-W-033</t>
  </si>
  <si>
    <t>Madagascar Improved Cook Stove Project by KCM-Wood#CPA-W-036</t>
  </si>
  <si>
    <t>Madagascar Improved Cook Stove Project by KCM-Wood#CPA-W-039</t>
  </si>
  <si>
    <t>Madagascar Improved Cook Stove Project by KCM-Wood#CPA-W-056</t>
  </si>
  <si>
    <t>Madagascar Improved Cook Stove Project by KCM-Wood#CPA-W-058</t>
  </si>
  <si>
    <t>Madagascar Improved Cook Stove Project by KCM-Wood#CPA-W-042</t>
  </si>
  <si>
    <t>Madagascar Improved Cook Stove Project by KCM-Wood#CPA-W-045</t>
  </si>
  <si>
    <t>Madagascar Improved Cook Stove Project by KCM-Wood#CPA-W-048</t>
  </si>
  <si>
    <t>Madagascar Improved Cook Stove Project by KCM-Wood#CPA-W-007</t>
  </si>
  <si>
    <t>Madagascar Improved Cook Stove Project by KCM-Wood#CPA-W-030</t>
  </si>
  <si>
    <t>Madagascar Improved Cook Stove Project by KCM-Wood#CPA-W-047</t>
  </si>
  <si>
    <t>Madagascar Improved Cook Stove Project by KCM-Wood#CPA-W-050</t>
  </si>
  <si>
    <t>Madagascar Improved Cook Stove Project by KCM-Wood#CPA-W-053</t>
  </si>
  <si>
    <t>UpEnergy-Social and Climate Impact Programme-Uganda 1</t>
  </si>
  <si>
    <t>Madagascar Improved Cook Stove Project by KCM-Wood#CPA-W-028</t>
  </si>
  <si>
    <t>Madagascar Improved Cook Stove Project by KCM-Wood#CPA-W-029</t>
  </si>
  <si>
    <t>Madagascar Improved Cook Stove Project by KCM-Wood#CPA-W-025</t>
  </si>
  <si>
    <t>Madagascar Improved Cook Stove Project by KCM-Wood#CPA-W-026</t>
  </si>
  <si>
    <t>Madagascar Improved Cook Stove Project by KCM-Wood#CPA-W-027</t>
  </si>
  <si>
    <t>Madagascar Improved Cook Stove Project by KCM-Wood#CPA-W-019</t>
  </si>
  <si>
    <t>Madagascar Improved Cook Stove Project by KCM-Wood#CPA-W-022</t>
  </si>
  <si>
    <t>Madagascar Improved Cook Stove Project by KCM-Wood#CPA-W-014</t>
  </si>
  <si>
    <t>Madagascar Improved Cook Stove Project by KCM-Wood#CPA-W-015</t>
  </si>
  <si>
    <t>Madagascar Improved Cook Stove Project by KCM-Wood#CPA-W-017</t>
  </si>
  <si>
    <t>Madagascar Improved Cook Stove Project by KCM-Wood#CPA-W-018</t>
  </si>
  <si>
    <t>Madagascar Improved Cook Stove Project by KCM-Wood#CPA-W-020</t>
  </si>
  <si>
    <t>Madagascar Improved Cook Stove Project by KCM-Wood#CPA-W-021</t>
  </si>
  <si>
    <t>Madagascar Improved Cook Stove Project by KCM-Wood#CPA-W-023</t>
  </si>
  <si>
    <t>Madagascar Improved Cook Stove Project by KCM-Wood#CPA-W-024</t>
  </si>
  <si>
    <t>Madagascar Improved Cook Stove Project by KCM-Wood#CPA-W-016</t>
  </si>
  <si>
    <t>Associated Gas Recovery and Utilization at Khamilah oil field area at Block-27 in Wilayat lbri of the Sultanate of Oman</t>
  </si>
  <si>
    <t>OQ Trading Limited</t>
  </si>
  <si>
    <t>Associated Gas Recovery and Utilization at Block 9</t>
  </si>
  <si>
    <t>Waste Energy project in Dadra &amp; Nagar Haveli(D&amp;NH)</t>
  </si>
  <si>
    <t>3R Management (P) Ltd</t>
  </si>
  <si>
    <t>The US Beef CowCredit project: A US Beef initiative to reduce methane from enteric fermentation</t>
  </si>
  <si>
    <t>Waste Energy project in Andhra Pradesh &amp; Rajasthan</t>
  </si>
  <si>
    <t>Mooh Cooperative</t>
  </si>
  <si>
    <t>DelAgua Clean Cooking Grouped Project</t>
  </si>
  <si>
    <t>The Paraguayan Chaco Neem Reforestation Project</t>
  </si>
  <si>
    <t>El Retiro S.A.</t>
  </si>
  <si>
    <t>Reducing Gas Leakages within the Pashchimanchal Gas Distribution Network in Bangladesh</t>
  </si>
  <si>
    <t>EcoGas Asia Limited</t>
  </si>
  <si>
    <t>NIZIP ENERGY BIOGAS PLANT</t>
  </si>
  <si>
    <t>Fuel Efficient Stoves in Zambia – Korea Carbon Management Ltd. CPA No.1</t>
  </si>
  <si>
    <t>Reducing Gas Leakages within the Jalalabad Gas Distribution Network in Bangladesh</t>
  </si>
  <si>
    <t>Fuel Efficient Stoves in Zambia (Korea Carbon Management Ltd. CPA No.02)</t>
  </si>
  <si>
    <t>Reducing Gas Leakages within the Bakhrabad Gas Distribution Network in Bangladesh</t>
  </si>
  <si>
    <t>Reducing Gas Leakages within the Karnaphuli Gas Distribution Network in Bangladesh</t>
  </si>
  <si>
    <t>Yunnan shizong Afforestation Project</t>
  </si>
  <si>
    <t>Project: 0545 Durban Landfill-gas-to-electricity project – Mariannhill and La Mercy Landfills</t>
  </si>
  <si>
    <t>Solar Home Systems In Lagos - Tranche 1</t>
  </si>
  <si>
    <t>Solynta Energy Limited</t>
  </si>
  <si>
    <t>Inner Mongolia Alongshan Improved Forest Management Project</t>
  </si>
  <si>
    <t>A’longshan Forest Industry Co. LTD, China Inner Mongolia Forest Industry Group</t>
  </si>
  <si>
    <t>Inner Mongolia Arxan Improved Forest Management Project</t>
  </si>
  <si>
    <t>Arxan Forest Industry Co. LTD, China Inner Mongolia Forest Industry Group</t>
  </si>
  <si>
    <t>C-Quest Capital Malaysia Global Stoves Limited</t>
  </si>
  <si>
    <t>Distribution of Improved Cook Stoves in Sub-Saharan Africa-Zambia-CPA-007</t>
  </si>
  <si>
    <t>SHINE - Distribution of LED lightbulbs in India-7</t>
  </si>
  <si>
    <t>Viet Nam Improved Cookstove Project by KCM – Improved Cookstove Project in Thanh Hoa Province – CPA 011</t>
  </si>
  <si>
    <t>SHINE - Distribution of LED lightbulbs in India-6</t>
  </si>
  <si>
    <t>Viet Nam Improved Cookstove Project by KCM – Improved Cookstove Project in Thanh Hoa Province – CPA 012</t>
  </si>
  <si>
    <t>Viet Nam Improved Cookstove Project by KCM – Improved Cookstove Project in Thanh Hoa Province – CPA 013</t>
  </si>
  <si>
    <t>Aonong AWMS GHG Mitigation Project in Jiangxi Province</t>
  </si>
  <si>
    <t>Madagascar Improved Cook Stove Project by KCM-Wood#CPA-W-009</t>
  </si>
  <si>
    <t>Madagascar Improved Cook Stove Project by KCM-Wood#CPA-W-011</t>
  </si>
  <si>
    <t>Madagascar Improved Cook Stove Project by KCM-Wood#CPA-W-010</t>
  </si>
  <si>
    <t>Madagascar Improved Cook Stove Project by KCM-Wood#CPA-W-012</t>
  </si>
  <si>
    <t>Madagascar Improved Cook Stove Project by KCM-Wood#CPA-W-013</t>
  </si>
  <si>
    <t>Jiaozuo Zhouliu MSW Landfill site LFG Recovery to Power Project</t>
  </si>
  <si>
    <t>Luoyang Landfill Site LFG Recovery to Electricity Project</t>
  </si>
  <si>
    <t>Inner Mongolia Moerdaoga Improved Forest Management Project</t>
  </si>
  <si>
    <t>Mo’erdaoga Forest Industry Co. LTD, China Inner Mongolia Forest Industry Group</t>
  </si>
  <si>
    <t>UpEnergy-Social and Climate Impact Programme- Nigeria-1</t>
  </si>
  <si>
    <t>UpEnergy-Social and Climate Impact Programme- DRC-1</t>
  </si>
  <si>
    <t>Viet Nam Improved Cookstove Project by KCM – Improved Cookstove Project in Thanh Hoa Province – CPA 009</t>
  </si>
  <si>
    <t>Viet Nam Improved Cookstove Project by KCM – Improved Cookstove Project in Thanh Hoa Province – CPA 010</t>
  </si>
  <si>
    <t>SHINE – Distribution of LED Lightbulbs in India-4</t>
  </si>
  <si>
    <t>SHINE – Distribution of LED Lightbulbs in India-3</t>
  </si>
  <si>
    <t>HOUSING DECARBONISATION IN THE UNITED KINGDOM</t>
  </si>
  <si>
    <t>Xingshan County Economic Development Investment Co., Ltd.</t>
  </si>
  <si>
    <t>Eastern DRC Cookstove Project - South Kivu</t>
  </si>
  <si>
    <t>Viet Nam Improved Cookstove Project by KCM – Improved Cookstove Project in Yen Bai Province – CPA 007</t>
  </si>
  <si>
    <t>Viet Nam Improved Cookstove Project by KCM – Improved Cookstove Project in Yen Bai Province – CPA 008</t>
  </si>
  <si>
    <t>Southern Paraguay Sustainable Afforestation Project</t>
  </si>
  <si>
    <t>SAIFF Hold Co. Ltd.</t>
  </si>
  <si>
    <t>Saving Nature, Inc.</t>
  </si>
  <si>
    <t>Department of Forests and Wildlife Preservation, Punjab</t>
  </si>
  <si>
    <t>Renewable Energy Grouped Project based on biogas from cattle waste/ agricultural feed stock</t>
  </si>
  <si>
    <t>AMS-I.D.; AMS-I.F.; AMS-III.D.</t>
  </si>
  <si>
    <t>C-Quest Capital SGT Asia Stoves Private Limited</t>
  </si>
  <si>
    <t>On Hold</t>
  </si>
  <si>
    <t>Japan Asia Group Ltd</t>
  </si>
  <si>
    <t>Guizhou Shuikuang Orion Clean Energy Co., Ltd.</t>
  </si>
  <si>
    <t>Virginia Coast Reserve Seagrass Restoration Project</t>
  </si>
  <si>
    <t>Agroforestry plantation Bateke Plateaus</t>
  </si>
  <si>
    <t>FRM Commitment</t>
  </si>
  <si>
    <t>GreenYellow Madagascar</t>
  </si>
  <si>
    <t>Environment Protection Centre (EPC)</t>
  </si>
  <si>
    <t>Enerjisa Enerji Uretim  A.S.</t>
  </si>
  <si>
    <t>Foz do Chapecó Energia S.A.</t>
  </si>
  <si>
    <t>AMS-III.BC.</t>
  </si>
  <si>
    <t>Yichun Xinganling Wind Power Co., Ltd.</t>
  </si>
  <si>
    <t>Yichang Changfeng Hydropower Development Co., Ltd</t>
  </si>
  <si>
    <t>Pioneer Power Limited</t>
  </si>
  <si>
    <t>Renewable Solar Power Project By SolarArise India Projects Pvt. Ltd.</t>
  </si>
  <si>
    <t>Carbono Verde AR Project</t>
  </si>
  <si>
    <t>Floresta Verde REDD+ Project</t>
  </si>
  <si>
    <t>Floresta Verde Serviços Ltda.</t>
  </si>
  <si>
    <t>Solarges Elektrik Üretim A.Ş</t>
  </si>
  <si>
    <t>AM0034; ACM0019</t>
  </si>
  <si>
    <t>AM0028; AM0034; ACM0019</t>
  </si>
  <si>
    <t>Winsome Textile Industries Limited</t>
  </si>
  <si>
    <t>Bundled Wind Power Project in Tamil Nadu, India, Co-ordinated by Tamil Nadu Spinning Mills Association(TASMA-V1)</t>
  </si>
  <si>
    <t>Vena Energy KN Wind Power Private Limited</t>
  </si>
  <si>
    <t>DSL HYDROWATT PRIVATE LIMITED</t>
  </si>
  <si>
    <t>Bundled wind power project in Harshnath managed by Enercon (India) Limited</t>
  </si>
  <si>
    <t>Enova Enerji Üretim A.Ş.</t>
  </si>
  <si>
    <t>Lumin/Eucapine Uruguay Forest Plantations on degraded grasslands under extensive grazing</t>
  </si>
  <si>
    <t>Celsia Colombia S.A. E.S.P.</t>
  </si>
  <si>
    <t>KARYEK KARADENIZ ELEKTRIK URETIM A.S.</t>
  </si>
  <si>
    <t>AMS-III.AJ.; AMS-III.AJ1</t>
  </si>
  <si>
    <t>CG Brewery (Nepal) Pvt. Ltd</t>
  </si>
  <si>
    <t>Vayu (Project 1) private limited</t>
  </si>
  <si>
    <t>Green Resources Tanzania Ltd (GRL)</t>
  </si>
  <si>
    <t>Kumköy Hydroelectric Power Plant, Samsun</t>
  </si>
  <si>
    <t>Magnesium Products of America (also denoted as Meridian Magnesium Products of America or MPA)</t>
  </si>
  <si>
    <t>Zaveri &amp; Company Gujarat LLP</t>
  </si>
  <si>
    <t>AMS-I.J; AMS-II.F.</t>
  </si>
  <si>
    <t>Samta Energy Private Limited</t>
  </si>
  <si>
    <t>Northern Kenya Grassland Carbon Project</t>
  </si>
  <si>
    <t>Elestaş Elektrik Üretim Anonim Şirketi</t>
  </si>
  <si>
    <t>Lican SpA</t>
  </si>
  <si>
    <t>VCS3720</t>
  </si>
  <si>
    <t>VCS3695</t>
  </si>
  <si>
    <t>VCS3696</t>
  </si>
  <si>
    <t>VCS3691</t>
  </si>
  <si>
    <t>VCS3683</t>
  </si>
  <si>
    <t>VCS3686</t>
  </si>
  <si>
    <t>VCS3685</t>
  </si>
  <si>
    <t>VCS3684</t>
  </si>
  <si>
    <t>VCS3687</t>
  </si>
  <si>
    <t>VCS3678</t>
  </si>
  <si>
    <t>VCS3669</t>
  </si>
  <si>
    <t>VCS3654</t>
  </si>
  <si>
    <t>VCS3655</t>
  </si>
  <si>
    <t>VCS3657</t>
  </si>
  <si>
    <t>VCS3653</t>
  </si>
  <si>
    <t>VCS3650</t>
  </si>
  <si>
    <t>VCS3648</t>
  </si>
  <si>
    <t>VCS3649</t>
  </si>
  <si>
    <t>VCS3651</t>
  </si>
  <si>
    <t>VCS3641</t>
  </si>
  <si>
    <t>VCS3642</t>
  </si>
  <si>
    <t>VCS3637</t>
  </si>
  <si>
    <t>VCS3632</t>
  </si>
  <si>
    <t>VCS3628</t>
  </si>
  <si>
    <t>VCS3627</t>
  </si>
  <si>
    <t>VCS3623</t>
  </si>
  <si>
    <t>VCS3615</t>
  </si>
  <si>
    <t>VCS3611</t>
  </si>
  <si>
    <t>VCS3612</t>
  </si>
  <si>
    <t>VCS3613</t>
  </si>
  <si>
    <t>VCS3609</t>
  </si>
  <si>
    <t>VCS3603</t>
  </si>
  <si>
    <t>VCS3599</t>
  </si>
  <si>
    <t>VCS3602</t>
  </si>
  <si>
    <t>VCS3601</t>
  </si>
  <si>
    <t>VCS3544</t>
  </si>
  <si>
    <t>VCS3561</t>
  </si>
  <si>
    <t>VCS3564</t>
  </si>
  <si>
    <t>VCS3584</t>
  </si>
  <si>
    <t>VCS3556</t>
  </si>
  <si>
    <t>VCS3559</t>
  </si>
  <si>
    <t>VCS3576</t>
  </si>
  <si>
    <t>VCS3579</t>
  </si>
  <si>
    <t>VCS3582</t>
  </si>
  <si>
    <t>VCS3570</t>
  </si>
  <si>
    <t>VCS3590</t>
  </si>
  <si>
    <t>VCS3542</t>
  </si>
  <si>
    <t>VCS3545</t>
  </si>
  <si>
    <t>VCS3554</t>
  </si>
  <si>
    <t>VCS3557</t>
  </si>
  <si>
    <t>VCS3558</t>
  </si>
  <si>
    <t>VCS3560</t>
  </si>
  <si>
    <t>VCS3563</t>
  </si>
  <si>
    <t>VCS3565</t>
  </si>
  <si>
    <t>VCS3568</t>
  </si>
  <si>
    <t>VCS3569</t>
  </si>
  <si>
    <t>VCS3572</t>
  </si>
  <si>
    <t>VCS3575</t>
  </si>
  <si>
    <t>VCS3577</t>
  </si>
  <si>
    <t>VCS3578</t>
  </si>
  <si>
    <t>VCS3580</t>
  </si>
  <si>
    <t>VCS3583</t>
  </si>
  <si>
    <t>VCS3585</t>
  </si>
  <si>
    <t>VCS3586</t>
  </si>
  <si>
    <t>VCS3588</t>
  </si>
  <si>
    <t>VCS3477</t>
  </si>
  <si>
    <t>VCS3480</t>
  </si>
  <si>
    <t>VCS3483</t>
  </si>
  <si>
    <t>VCS3486</t>
  </si>
  <si>
    <t>VCS3491</t>
  </si>
  <si>
    <t>VCS3511</t>
  </si>
  <si>
    <t>VCS3514</t>
  </si>
  <si>
    <t>VCS3515</t>
  </si>
  <si>
    <t>VCS3517</t>
  </si>
  <si>
    <t>VCS3522</t>
  </si>
  <si>
    <t>VCS3525</t>
  </si>
  <si>
    <t>VCS3526</t>
  </si>
  <si>
    <t>VCS3528</t>
  </si>
  <si>
    <t>VCS3529</t>
  </si>
  <si>
    <t>VCS3531</t>
  </si>
  <si>
    <t>VCS3532</t>
  </si>
  <si>
    <t>VCS3534</t>
  </si>
  <si>
    <t>VCS3512</t>
  </si>
  <si>
    <t>VCS3484</t>
  </si>
  <si>
    <t>VCS3487</t>
  </si>
  <si>
    <t>VCS3507</t>
  </si>
  <si>
    <t>VCS3510</t>
  </si>
  <si>
    <t>VCS3527</t>
  </si>
  <si>
    <t>VCS3530</t>
  </si>
  <si>
    <t>VCS3476</t>
  </si>
  <si>
    <t>VCS3513</t>
  </si>
  <si>
    <t>VCS3516</t>
  </si>
  <si>
    <t>VCS3519</t>
  </si>
  <si>
    <t>VCS3489</t>
  </si>
  <si>
    <t>VCS3505</t>
  </si>
  <si>
    <t>VCS3535</t>
  </si>
  <si>
    <t>VCS3478</t>
  </si>
  <si>
    <t>VCS3481</t>
  </si>
  <si>
    <t>VCS3501</t>
  </si>
  <si>
    <t>VCS3521</t>
  </si>
  <si>
    <t>VCS3524</t>
  </si>
  <si>
    <t>VCS3458</t>
  </si>
  <si>
    <t>VCS3461</t>
  </si>
  <si>
    <t>VCS3465</t>
  </si>
  <si>
    <t>VCS3466</t>
  </si>
  <si>
    <t>VCS3468</t>
  </si>
  <si>
    <t>VCS3471</t>
  </si>
  <si>
    <t>VCS3464</t>
  </si>
  <si>
    <t>VCS3467</t>
  </si>
  <si>
    <t>VCS3470</t>
  </si>
  <si>
    <t>VCS3459</t>
  </si>
  <si>
    <t>VCS3460</t>
  </si>
  <si>
    <t>VCS3462</t>
  </si>
  <si>
    <t>VCS3463</t>
  </si>
  <si>
    <t>VCS3469</t>
  </si>
  <si>
    <t>VCS3472</t>
  </si>
  <si>
    <t>VCS3455</t>
  </si>
  <si>
    <t>VCS3452</t>
  </si>
  <si>
    <t>VCS3453</t>
  </si>
  <si>
    <t>VCS3436</t>
  </si>
  <si>
    <t>VCS3433</t>
  </si>
  <si>
    <t>VCS3431</t>
  </si>
  <si>
    <t>VCS3432</t>
  </si>
  <si>
    <t>VCS3437</t>
  </si>
  <si>
    <t>VCS3439</t>
  </si>
  <si>
    <t>VCS3440</t>
  </si>
  <si>
    <t>VCS3442</t>
  </si>
  <si>
    <t>VCS3445</t>
  </si>
  <si>
    <t>VCS3448</t>
  </si>
  <si>
    <t>VCS3451</t>
  </si>
  <si>
    <t>VCS3444</t>
  </si>
  <si>
    <t>VCS3438</t>
  </si>
  <si>
    <t>VCS3441</t>
  </si>
  <si>
    <t>VCS3421</t>
  </si>
  <si>
    <t>VCS3424</t>
  </si>
  <si>
    <t>VCS3427</t>
  </si>
  <si>
    <t>VCS3423</t>
  </si>
  <si>
    <t>VCS3425</t>
  </si>
  <si>
    <t>VCS3429</t>
  </si>
  <si>
    <t>VCS3430</t>
  </si>
  <si>
    <t>VCS3420</t>
  </si>
  <si>
    <t>VCS3422</t>
  </si>
  <si>
    <t>VCS3426</t>
  </si>
  <si>
    <t>VCS3409</t>
  </si>
  <si>
    <t>VCS3411</t>
  </si>
  <si>
    <t>VCS3410</t>
  </si>
  <si>
    <t>VCS3412</t>
  </si>
  <si>
    <t>VCS3414</t>
  </si>
  <si>
    <t>VCS3416</t>
  </si>
  <si>
    <t>VCS3417</t>
  </si>
  <si>
    <t>VCS3415</t>
  </si>
  <si>
    <t>VCS3418</t>
  </si>
  <si>
    <t>VCS3419</t>
  </si>
  <si>
    <t>VCS3398</t>
  </si>
  <si>
    <t>VCS3399</t>
  </si>
  <si>
    <t>VCS3400</t>
  </si>
  <si>
    <t>VCS3402</t>
  </si>
  <si>
    <t>VCS3403</t>
  </si>
  <si>
    <t>VCS3405</t>
  </si>
  <si>
    <t>VCS3401</t>
  </si>
  <si>
    <t>VCS3404</t>
  </si>
  <si>
    <t>VCS3394</t>
  </si>
  <si>
    <t>VCS3386</t>
  </si>
  <si>
    <t>VCS3388</t>
  </si>
  <si>
    <t>VCS3389</t>
  </si>
  <si>
    <t>VCS3391</t>
  </si>
  <si>
    <t>VCS3390</t>
  </si>
  <si>
    <t>VCS3383</t>
  </si>
  <si>
    <t>VCS3385</t>
  </si>
  <si>
    <t>VCS3380</t>
  </si>
  <si>
    <t>VCS3381</t>
  </si>
  <si>
    <t>VCS3377</t>
  </si>
  <si>
    <t>VCS3379</t>
  </si>
  <si>
    <t>VCS3382</t>
  </si>
  <si>
    <t>VCS3373</t>
  </si>
  <si>
    <t>VCS3364</t>
  </si>
  <si>
    <t>VCS3363</t>
  </si>
  <si>
    <t>VCS3365</t>
  </si>
  <si>
    <t>VCS3366</t>
  </si>
  <si>
    <t>VCS3368</t>
  </si>
  <si>
    <t>VCS3360</t>
  </si>
  <si>
    <t>VCS3361</t>
  </si>
  <si>
    <t>VCS3359</t>
  </si>
  <si>
    <t>VCS3358</t>
  </si>
  <si>
    <t>VCS3355</t>
  </si>
  <si>
    <t>VCS3356</t>
  </si>
  <si>
    <t>VCS3353</t>
  </si>
  <si>
    <t>VCS3357</t>
  </si>
  <si>
    <t>VCS3347</t>
  </si>
  <si>
    <t>VCS3350</t>
  </si>
  <si>
    <t>VCS3352</t>
  </si>
  <si>
    <t>VCS3351</t>
  </si>
  <si>
    <t>VCS3346</t>
  </si>
  <si>
    <t>VCS3344</t>
  </si>
  <si>
    <t>VCS3340</t>
  </si>
  <si>
    <t>VCS3342</t>
  </si>
  <si>
    <t>VCS3339</t>
  </si>
  <si>
    <t>VCS3338</t>
  </si>
  <si>
    <t>VCS3335</t>
  </si>
  <si>
    <t>VCS3332</t>
  </si>
  <si>
    <t>VCS3333</t>
  </si>
  <si>
    <t>VCS3331</t>
  </si>
  <si>
    <t>VCS3327</t>
  </si>
  <si>
    <t>VCS3330</t>
  </si>
  <si>
    <t>VCS3325</t>
  </si>
  <si>
    <t>VCS3326</t>
  </si>
  <si>
    <t>VCS3328</t>
  </si>
  <si>
    <t>VCS3329</t>
  </si>
  <si>
    <t>VCS3324</t>
  </si>
  <si>
    <t>VCS3322</t>
  </si>
  <si>
    <t>VCS3314</t>
  </si>
  <si>
    <t>VCS3320</t>
  </si>
  <si>
    <t>VCS3309</t>
  </si>
  <si>
    <t>VCS3312</t>
  </si>
  <si>
    <t>VCS3315</t>
  </si>
  <si>
    <t>VCS3310</t>
  </si>
  <si>
    <t>VCS3311</t>
  </si>
  <si>
    <t>VCS3313</t>
  </si>
  <si>
    <t>VCS3316</t>
  </si>
  <si>
    <t>VCS3317</t>
  </si>
  <si>
    <t>VCS3319</t>
  </si>
  <si>
    <t>VCS3305</t>
  </si>
  <si>
    <t>VCS3306</t>
  </si>
  <si>
    <t>VCS3304</t>
  </si>
  <si>
    <t>VCS3298</t>
  </si>
  <si>
    <t>VCS3301</t>
  </si>
  <si>
    <t>VCS3296</t>
  </si>
  <si>
    <t>VCS3300</t>
  </si>
  <si>
    <t>VCS3302</t>
  </si>
  <si>
    <t>VCS3295</t>
  </si>
  <si>
    <t>VCS3297</t>
  </si>
  <si>
    <t>VCS3299</t>
  </si>
  <si>
    <t>VCS3294</t>
  </si>
  <si>
    <t>VCS3291</t>
  </si>
  <si>
    <t>VCS3288</t>
  </si>
  <si>
    <t>VCS3287</t>
  </si>
  <si>
    <t>VCS3290</t>
  </si>
  <si>
    <t>VCS3286</t>
  </si>
  <si>
    <t>VCS3285</t>
  </si>
  <si>
    <t>VCS3284</t>
  </si>
  <si>
    <t>VCS3283</t>
  </si>
  <si>
    <t>VCS3282</t>
  </si>
  <si>
    <t>VCS3280</t>
  </si>
  <si>
    <t>VCS3263</t>
  </si>
  <si>
    <t>VCS3265</t>
  </si>
  <si>
    <t>VCS3268</t>
  </si>
  <si>
    <t>VCS3264</t>
  </si>
  <si>
    <t>VCS3267</t>
  </si>
  <si>
    <t>VCS3278</t>
  </si>
  <si>
    <t>VCS3279</t>
  </si>
  <si>
    <t>VCS3270</t>
  </si>
  <si>
    <t>VCS3271</t>
  </si>
  <si>
    <t>VCS3273</t>
  </si>
  <si>
    <t>VCS3274</t>
  </si>
  <si>
    <t>VCS3276</t>
  </si>
  <si>
    <t>VCS3277</t>
  </si>
  <si>
    <t>VCS3269</t>
  </si>
  <si>
    <t>VCS3272</t>
  </si>
  <si>
    <t>VCS3275</t>
  </si>
  <si>
    <t>VCS3249</t>
  </si>
  <si>
    <t>VCS3252</t>
  </si>
  <si>
    <t>VCS3248</t>
  </si>
  <si>
    <t>VCS3255</t>
  </si>
  <si>
    <t>VCS3258</t>
  </si>
  <si>
    <t>VCS3261</t>
  </si>
  <si>
    <t>VCS3250</t>
  </si>
  <si>
    <t>VCS3251</t>
  </si>
  <si>
    <t>VCS3253</t>
  </si>
  <si>
    <t>VCS3254</t>
  </si>
  <si>
    <t>VCS3256</t>
  </si>
  <si>
    <t>VCS3257</t>
  </si>
  <si>
    <t>VCS3259</t>
  </si>
  <si>
    <t>VCS3260</t>
  </si>
  <si>
    <t>VCS3262</t>
  </si>
  <si>
    <t>VCS3243</t>
  </si>
  <si>
    <t>VCS3245</t>
  </si>
  <si>
    <t>VCS3244</t>
  </si>
  <si>
    <t>VCS3242</t>
  </si>
  <si>
    <t>VCS3240</t>
  </si>
  <si>
    <t>VCS3236</t>
  </si>
  <si>
    <t>VCS3237</t>
  </si>
  <si>
    <t>VCS3239</t>
  </si>
  <si>
    <t>VCS3235</t>
  </si>
  <si>
    <t>VCS3238</t>
  </si>
  <si>
    <t>VCS3231</t>
  </si>
  <si>
    <t>VCS3233</t>
  </si>
  <si>
    <t>VCS3234</t>
  </si>
  <si>
    <t>VCS3232</t>
  </si>
  <si>
    <t>VCS3229</t>
  </si>
  <si>
    <t>VCS3228</t>
  </si>
  <si>
    <t>VCS3227</t>
  </si>
  <si>
    <t>VCS3225</t>
  </si>
  <si>
    <t>VCS3226</t>
  </si>
  <si>
    <t>VCS3223</t>
  </si>
  <si>
    <t>VCS3222</t>
  </si>
  <si>
    <t>VCS3221</t>
  </si>
  <si>
    <t>VCS3220</t>
  </si>
  <si>
    <t>VCS3214</t>
  </si>
  <si>
    <t>VCS3209</t>
  </si>
  <si>
    <t>VCS3211</t>
  </si>
  <si>
    <t>VCS3213</t>
  </si>
  <si>
    <t>VCS3208</t>
  </si>
  <si>
    <t>VCS3199</t>
  </si>
  <si>
    <t>VCS3200</t>
  </si>
  <si>
    <t>VCS3202</t>
  </si>
  <si>
    <t>VCS3203</t>
  </si>
  <si>
    <t>VCS3205</t>
  </si>
  <si>
    <t>VCS3201</t>
  </si>
  <si>
    <t>VCS3204</t>
  </si>
  <si>
    <t>VCS3207</t>
  </si>
  <si>
    <t>VCS3206</t>
  </si>
  <si>
    <t>VCS3198</t>
  </si>
  <si>
    <t>VCS3197</t>
  </si>
  <si>
    <t>VCS3192</t>
  </si>
  <si>
    <t>VCS3195</t>
  </si>
  <si>
    <t>VCS3184</t>
  </si>
  <si>
    <t>VCS3185</t>
  </si>
  <si>
    <t>VCS3187</t>
  </si>
  <si>
    <t>VCS3186</t>
  </si>
  <si>
    <t>VCS3189</t>
  </si>
  <si>
    <t>VCS3183</t>
  </si>
  <si>
    <t>VCS3188</t>
  </si>
  <si>
    <t>VCS3190</t>
  </si>
  <si>
    <t>VCS3191</t>
  </si>
  <si>
    <t>VCS3193</t>
  </si>
  <si>
    <t>VCS3194</t>
  </si>
  <si>
    <t>VCS3196</t>
  </si>
  <si>
    <t>VCS3182</t>
  </si>
  <si>
    <t>VCS3181</t>
  </si>
  <si>
    <t>VCS3180</t>
  </si>
  <si>
    <t>VCS3174</t>
  </si>
  <si>
    <t>VCS3175</t>
  </si>
  <si>
    <t>VCS3176</t>
  </si>
  <si>
    <t>VCS3177</t>
  </si>
  <si>
    <t>VCS3172</t>
  </si>
  <si>
    <t>VCS3168</t>
  </si>
  <si>
    <t>VCS3170</t>
  </si>
  <si>
    <t>VCS3173</t>
  </si>
  <si>
    <t>VCS3166</t>
  </si>
  <si>
    <t>VCS3165</t>
  </si>
  <si>
    <t>VCS3164</t>
  </si>
  <si>
    <t>VCS3161</t>
  </si>
  <si>
    <t>VCS3157</t>
  </si>
  <si>
    <t>VCS3159</t>
  </si>
  <si>
    <t>VCS3160</t>
  </si>
  <si>
    <t>VCS3158</t>
  </si>
  <si>
    <t>VCS3162</t>
  </si>
  <si>
    <t>VCS3163</t>
  </si>
  <si>
    <t>VCS3156</t>
  </si>
  <si>
    <t>VCS3154</t>
  </si>
  <si>
    <t>VCS3148</t>
  </si>
  <si>
    <t>VCS3150</t>
  </si>
  <si>
    <t>VCS3153</t>
  </si>
  <si>
    <t>VCS3152</t>
  </si>
  <si>
    <t>VCS3149</t>
  </si>
  <si>
    <t>VCS3146</t>
  </si>
  <si>
    <t>VCS3147</t>
  </si>
  <si>
    <t>VCS3144</t>
  </si>
  <si>
    <t>VCS3141</t>
  </si>
  <si>
    <t>VCS3136</t>
  </si>
  <si>
    <t>VCS3142</t>
  </si>
  <si>
    <t>VCS3137</t>
  </si>
  <si>
    <t>VCS3140</t>
  </si>
  <si>
    <t>VCS3126</t>
  </si>
  <si>
    <t>VCS3129</t>
  </si>
  <si>
    <t>VCS3125</t>
  </si>
  <si>
    <t>VCS3127</t>
  </si>
  <si>
    <t>VCS3132</t>
  </si>
  <si>
    <t>VCS3135</t>
  </si>
  <si>
    <t>VCS3128</t>
  </si>
  <si>
    <t>VCS3130</t>
  </si>
  <si>
    <t>VCS3131</t>
  </si>
  <si>
    <t>VCS3133</t>
  </si>
  <si>
    <t>VCS3134</t>
  </si>
  <si>
    <t>VCS3124</t>
  </si>
  <si>
    <t>VCS3118</t>
  </si>
  <si>
    <t>VCS3121</t>
  </si>
  <si>
    <t>VCS3119</t>
  </si>
  <si>
    <t>VCS3120</t>
  </si>
  <si>
    <t>VCS3122</t>
  </si>
  <si>
    <t>VCS3123</t>
  </si>
  <si>
    <t>VCS3116</t>
  </si>
  <si>
    <t>VCS3117</t>
  </si>
  <si>
    <t>VCS3114</t>
  </si>
  <si>
    <t>VCS3115</t>
  </si>
  <si>
    <t>VCS3112</t>
  </si>
  <si>
    <t>VCS3111</t>
  </si>
  <si>
    <t>VCS3099</t>
  </si>
  <si>
    <t>VCS3105</t>
  </si>
  <si>
    <t>VCS3109</t>
  </si>
  <si>
    <t>VCS3101</t>
  </si>
  <si>
    <t>VCS3103</t>
  </si>
  <si>
    <t>VCS3106</t>
  </si>
  <si>
    <t>VCS3100</t>
  </si>
  <si>
    <t>VCS3102</t>
  </si>
  <si>
    <t>VCS3104</t>
  </si>
  <si>
    <t>VCS3107</t>
  </si>
  <si>
    <t>VCS3108</t>
  </si>
  <si>
    <t>VCS3098</t>
  </si>
  <si>
    <t>VCS3095</t>
  </si>
  <si>
    <t>VCS3096</t>
  </si>
  <si>
    <t>VCS3094</t>
  </si>
  <si>
    <t>VCS3093</t>
  </si>
  <si>
    <t>VCS3079</t>
  </si>
  <si>
    <t>VCS3082</t>
  </si>
  <si>
    <t>VCS3084</t>
  </si>
  <si>
    <t>VCS3085</t>
  </si>
  <si>
    <t>VCS3087</t>
  </si>
  <si>
    <t>VCS3088</t>
  </si>
  <si>
    <t>VCS3090</t>
  </si>
  <si>
    <t>VCS3091</t>
  </si>
  <si>
    <t>VCS3080</t>
  </si>
  <si>
    <t>VCS3083</t>
  </si>
  <si>
    <t>VCS3086</t>
  </si>
  <si>
    <t>VCS3077</t>
  </si>
  <si>
    <t>VCS3089</t>
  </si>
  <si>
    <t>VCS3078</t>
  </si>
  <si>
    <t>VCS3081</t>
  </si>
  <si>
    <t>VCS3075</t>
  </si>
  <si>
    <t>VCS3074</t>
  </si>
  <si>
    <t>VCS3076</t>
  </si>
  <si>
    <t>VCS3072</t>
  </si>
  <si>
    <t>VCS3073</t>
  </si>
  <si>
    <t>VCS3070</t>
  </si>
  <si>
    <t>VCS3069</t>
  </si>
  <si>
    <t>VCS3071</t>
  </si>
  <si>
    <t>VCS3067</t>
  </si>
  <si>
    <t>VCS3068</t>
  </si>
  <si>
    <t>VCS3065</t>
  </si>
  <si>
    <t>VCS3064</t>
  </si>
  <si>
    <t>VCS3066</t>
  </si>
  <si>
    <t>VCS3063</t>
  </si>
  <si>
    <t>VCS3061</t>
  </si>
  <si>
    <t>VCS3060</t>
  </si>
  <si>
    <t>VCS3059</t>
  </si>
  <si>
    <t>VCS3058</t>
  </si>
  <si>
    <t>VCS3056</t>
  </si>
  <si>
    <t>VCS3055</t>
  </si>
  <si>
    <t>VCS3052</t>
  </si>
  <si>
    <t>VCS3053</t>
  </si>
  <si>
    <t>VCS3050</t>
  </si>
  <si>
    <t>VCS3047</t>
  </si>
  <si>
    <t>VCS3049</t>
  </si>
  <si>
    <t>VCS3048</t>
  </si>
  <si>
    <t>VCS3046</t>
  </si>
  <si>
    <t>VCS3045</t>
  </si>
  <si>
    <t>VCS3030</t>
  </si>
  <si>
    <t>VCS3031</t>
  </si>
  <si>
    <t>VCS3033</t>
  </si>
  <si>
    <t>VCS3034</t>
  </si>
  <si>
    <t>VCS3037</t>
  </si>
  <si>
    <t>VCS3029</t>
  </si>
  <si>
    <t>VCS3032</t>
  </si>
  <si>
    <t>VCS3035</t>
  </si>
  <si>
    <t>VCS3038</t>
  </si>
  <si>
    <t>VCS3040</t>
  </si>
  <si>
    <t>VCS3036</t>
  </si>
  <si>
    <t>VCS3039</t>
  </si>
  <si>
    <t>VCS3024</t>
  </si>
  <si>
    <t>VCS3025</t>
  </si>
  <si>
    <t>VCS3021</t>
  </si>
  <si>
    <t>VCS3020</t>
  </si>
  <si>
    <t>VCS3016</t>
  </si>
  <si>
    <t>VCS3017</t>
  </si>
  <si>
    <t>VCS3019</t>
  </si>
  <si>
    <t>VCS3018</t>
  </si>
  <si>
    <t>VCS3012</t>
  </si>
  <si>
    <t>VCS3014</t>
  </si>
  <si>
    <t>VCS3011</t>
  </si>
  <si>
    <t>VCS3008</t>
  </si>
  <si>
    <t>VCS3007</t>
  </si>
  <si>
    <t>VCS3006</t>
  </si>
  <si>
    <t>VCS3005</t>
  </si>
  <si>
    <t>VCS3001</t>
  </si>
  <si>
    <t>VCS3004</t>
  </si>
  <si>
    <t>VCS3000</t>
  </si>
  <si>
    <t>VCS3003</t>
  </si>
  <si>
    <t>VCS2999</t>
  </si>
  <si>
    <t>VCS3002</t>
  </si>
  <si>
    <t>VCS2998</t>
  </si>
  <si>
    <t>VCS2996</t>
  </si>
  <si>
    <t>VCS2997</t>
  </si>
  <si>
    <t>VCS2993</t>
  </si>
  <si>
    <t>VCS2992</t>
  </si>
  <si>
    <t>VCS2989</t>
  </si>
  <si>
    <t>VCS2991</t>
  </si>
  <si>
    <t>VCS2985</t>
  </si>
  <si>
    <t>VCS2984</t>
  </si>
  <si>
    <t>VCS2983</t>
  </si>
  <si>
    <t>VCS2981</t>
  </si>
  <si>
    <t>VCS2980</t>
  </si>
  <si>
    <t>VCS2977</t>
  </si>
  <si>
    <t>VCS2971</t>
  </si>
  <si>
    <t>VCS2972</t>
  </si>
  <si>
    <t>VCS2966</t>
  </si>
  <si>
    <t>VCS2967</t>
  </si>
  <si>
    <t>VCS2968</t>
  </si>
  <si>
    <t>VCS2964</t>
  </si>
  <si>
    <t>VCS2959</t>
  </si>
  <si>
    <t>VCS2957</t>
  </si>
  <si>
    <t>VCS2951</t>
  </si>
  <si>
    <t>VCS2952</t>
  </si>
  <si>
    <t>VCS2955</t>
  </si>
  <si>
    <t>VCS2954</t>
  </si>
  <si>
    <t>VCS2953</t>
  </si>
  <si>
    <t>VCS2942</t>
  </si>
  <si>
    <t>VCS2944</t>
  </si>
  <si>
    <t>VCS2945</t>
  </si>
  <si>
    <t>VCS2947</t>
  </si>
  <si>
    <t>VCS2949</t>
  </si>
  <si>
    <t>VCS2943</t>
  </si>
  <si>
    <t>VCS2946</t>
  </si>
  <si>
    <t>VCS2950</t>
  </si>
  <si>
    <t>VCS2940</t>
  </si>
  <si>
    <t>VCS2937</t>
  </si>
  <si>
    <t>VCS2936</t>
  </si>
  <si>
    <t>VCS2934</t>
  </si>
  <si>
    <t>VCS2933</t>
  </si>
  <si>
    <t>VCS2932</t>
  </si>
  <si>
    <t>VCS2931</t>
  </si>
  <si>
    <t>VCS2923</t>
  </si>
  <si>
    <t>VCS2924</t>
  </si>
  <si>
    <t>VCS2925</t>
  </si>
  <si>
    <t>VCS2921</t>
  </si>
  <si>
    <t>VCS2922</t>
  </si>
  <si>
    <t>VCS2919</t>
  </si>
  <si>
    <t>VCS2914</t>
  </si>
  <si>
    <t>VCS2913</t>
  </si>
  <si>
    <t>VCS2893</t>
  </si>
  <si>
    <t>VCS2886</t>
  </si>
  <si>
    <t>VCS2888</t>
  </si>
  <si>
    <t>VCS2890</t>
  </si>
  <si>
    <t>VCS2883</t>
  </si>
  <si>
    <t>VCS2882</t>
  </si>
  <si>
    <t>VCS2880</t>
  </si>
  <si>
    <t>VCS2874</t>
  </si>
  <si>
    <t>VCS2873</t>
  </si>
  <si>
    <t>VCS2872</t>
  </si>
  <si>
    <t>VCS2868</t>
  </si>
  <si>
    <t>VCS2861</t>
  </si>
  <si>
    <t>VCS2862</t>
  </si>
  <si>
    <t>VCS2859</t>
  </si>
  <si>
    <t>VCS2857</t>
  </si>
  <si>
    <t>VCS2848</t>
  </si>
  <si>
    <t>VCS2840</t>
  </si>
  <si>
    <t>VCS2842</t>
  </si>
  <si>
    <t>VCS2836</t>
  </si>
  <si>
    <t>VCS2838</t>
  </si>
  <si>
    <t>VCS2839</t>
  </si>
  <si>
    <t>VCS2837</t>
  </si>
  <si>
    <t>VCS2835</t>
  </si>
  <si>
    <t>VCS2792</t>
  </si>
  <si>
    <t>VCS2795</t>
  </si>
  <si>
    <t>VCS2796</t>
  </si>
  <si>
    <t>VCS2798</t>
  </si>
  <si>
    <t>VCS2799</t>
  </si>
  <si>
    <t>VCS2801</t>
  </si>
  <si>
    <t>VCS2802</t>
  </si>
  <si>
    <t>VCS2804</t>
  </si>
  <si>
    <t>VCS2805</t>
  </si>
  <si>
    <t>VCS2807</t>
  </si>
  <si>
    <t>VCS2808</t>
  </si>
  <si>
    <t>VCS2810</t>
  </si>
  <si>
    <t>VCS2813</t>
  </si>
  <si>
    <t>VCS2815</t>
  </si>
  <si>
    <t>VCS2816</t>
  </si>
  <si>
    <t>VCS2818</t>
  </si>
  <si>
    <t>VCS2819</t>
  </si>
  <si>
    <t>VCS2821</t>
  </si>
  <si>
    <t>VCS2824</t>
  </si>
  <si>
    <t>VCS2825</t>
  </si>
  <si>
    <t>VCS2827</t>
  </si>
  <si>
    <t>VCS2797</t>
  </si>
  <si>
    <t>VCS2800</t>
  </si>
  <si>
    <t>VCS2803</t>
  </si>
  <si>
    <t>VCS2820</t>
  </si>
  <si>
    <t>VCS2823</t>
  </si>
  <si>
    <t>VCS2806</t>
  </si>
  <si>
    <t>VCS2809</t>
  </si>
  <si>
    <t>VCS2812</t>
  </si>
  <si>
    <t>VCS2826</t>
  </si>
  <si>
    <t>VCS2794</t>
  </si>
  <si>
    <t>VCS2811</t>
  </si>
  <si>
    <t>VCS2814</t>
  </si>
  <si>
    <t>VCS2817</t>
  </si>
  <si>
    <t>VCS2789</t>
  </si>
  <si>
    <t>VCS2787</t>
  </si>
  <si>
    <t>VCS2788</t>
  </si>
  <si>
    <t>VCS2784</t>
  </si>
  <si>
    <t>VCS2785</t>
  </si>
  <si>
    <t>VCS2786</t>
  </si>
  <si>
    <t>VCS2777</t>
  </si>
  <si>
    <t>VCS2780</t>
  </si>
  <si>
    <t>VCS2772</t>
  </si>
  <si>
    <t>VCS2773</t>
  </si>
  <si>
    <t>VCS2775</t>
  </si>
  <si>
    <t>VCS2776</t>
  </si>
  <si>
    <t>VCS2778</t>
  </si>
  <si>
    <t>VCS2779</t>
  </si>
  <si>
    <t>VCS2781</t>
  </si>
  <si>
    <t>VCS2782</t>
  </si>
  <si>
    <t>VCS2774</t>
  </si>
  <si>
    <t>VCS2768</t>
  </si>
  <si>
    <t>VCS2767</t>
  </si>
  <si>
    <t>VCS2763</t>
  </si>
  <si>
    <t>VCS2761</t>
  </si>
  <si>
    <t>VCS2752</t>
  </si>
  <si>
    <t>VCS2744</t>
  </si>
  <si>
    <t>VCS2739</t>
  </si>
  <si>
    <t>VCS2742</t>
  </si>
  <si>
    <t>VCS2734</t>
  </si>
  <si>
    <t>VCS2737</t>
  </si>
  <si>
    <t>VCS2735</t>
  </si>
  <si>
    <t>VCS2736</t>
  </si>
  <si>
    <t>VCS2738</t>
  </si>
  <si>
    <t>VCS2733</t>
  </si>
  <si>
    <t>VCS2732</t>
  </si>
  <si>
    <t>VCS2725</t>
  </si>
  <si>
    <t>VCS2722</t>
  </si>
  <si>
    <t>VCS2715</t>
  </si>
  <si>
    <t>VCS2713</t>
  </si>
  <si>
    <t>VCS2701</t>
  </si>
  <si>
    <t>VCS2703</t>
  </si>
  <si>
    <t>VCS2700</t>
  </si>
  <si>
    <t>VCS2704</t>
  </si>
  <si>
    <t>VCS2705</t>
  </si>
  <si>
    <t>VCS2691</t>
  </si>
  <si>
    <t>VCS2685</t>
  </si>
  <si>
    <t>VCS2688</t>
  </si>
  <si>
    <t>VCS2687</t>
  </si>
  <si>
    <t>VCS2689</t>
  </si>
  <si>
    <t>VCS2690</t>
  </si>
  <si>
    <t>VCS2681</t>
  </si>
  <si>
    <t>VCS2682</t>
  </si>
  <si>
    <t>VCS2674</t>
  </si>
  <si>
    <t>VCS2673</t>
  </si>
  <si>
    <t>VCS2675</t>
  </si>
  <si>
    <t>VCS2676</t>
  </si>
  <si>
    <t>VCS2671</t>
  </si>
  <si>
    <t>VCS2672</t>
  </si>
  <si>
    <t>VCS2658</t>
  </si>
  <si>
    <t>VCS2657</t>
  </si>
  <si>
    <t>VCS2594</t>
  </si>
  <si>
    <t>VCS2595</t>
  </si>
  <si>
    <t>VCS2549</t>
  </si>
  <si>
    <t>VCS2360</t>
  </si>
  <si>
    <t>Vlinder Austria GmbH</t>
  </si>
  <si>
    <t>Destruction of Ozone Depleting Substances (ODS) from International Sources</t>
  </si>
  <si>
    <t>GS11556</t>
  </si>
  <si>
    <t>Yunxiao Zengjiang Wind Farm</t>
  </si>
  <si>
    <t>Reversals Covered by Buffer Pool</t>
  </si>
  <si>
    <t>Listed as CAR1062 after transition to the ARB Compliance Offset Protocol</t>
  </si>
  <si>
    <t>Compliance</t>
  </si>
  <si>
    <t>Early Action</t>
  </si>
  <si>
    <t>CAFR5206</t>
  </si>
  <si>
    <t>CALS5124</t>
  </si>
  <si>
    <t>CALS5123</t>
  </si>
  <si>
    <t>To download the database, sign up to receive update notices, provide suggestions, and let us know about data corrections, please visit:</t>
  </si>
  <si>
    <t>Registry data and project documents:</t>
  </si>
  <si>
    <t>Voluntary Registry Offsets Database webpage</t>
  </si>
  <si>
    <t>Berkeley Carbon Trading Project</t>
  </si>
  <si>
    <r>
      <rPr>
        <sz val="10"/>
        <rFont val="Calibri"/>
        <family val="2"/>
      </rPr>
      <t xml:space="preserve">CDM projects can be found at the </t>
    </r>
    <r>
      <rPr>
        <u/>
        <sz val="10"/>
        <color rgb="FF0070C0"/>
        <rFont val="Calibri"/>
        <family val="2"/>
      </rPr>
      <t>UN's CDM website</t>
    </r>
    <r>
      <rPr>
        <u/>
        <sz val="10"/>
        <color rgb="FF1155CC"/>
        <rFont val="Calibri"/>
        <family val="2"/>
      </rPr>
      <t>.</t>
    </r>
  </si>
  <si>
    <t>DATABASE TABS</t>
  </si>
  <si>
    <t>MORE INFORMATION</t>
  </si>
  <si>
    <t>Total Buffer 
Pool Deposits</t>
  </si>
  <si>
    <t>Reversals Not Covered by Buffer</t>
  </si>
  <si>
    <t>https://acr2.apx.com/mymodule/reg/prjView.asp?id1=554</t>
  </si>
  <si>
    <t>https://acr2.apx.com/mymodule/reg/prjView.asp?id1=644</t>
  </si>
  <si>
    <t>https://acr2.apx.com/mymodule/reg/prjView.asp?id1=669</t>
  </si>
  <si>
    <t>https://acr2.apx.com/mymodule/reg/prjView.asp?id1=743</t>
  </si>
  <si>
    <t>https://acr2.apx.com/mymodule/reg/prjView.asp?id1=746</t>
  </si>
  <si>
    <t>https://acr2.apx.com/mymodule/reg/prjView.asp?id1=755</t>
  </si>
  <si>
    <t>American Soda LLC Waste Mine Methane Project</t>
  </si>
  <si>
    <t>ACR769</t>
  </si>
  <si>
    <t>McCommas Bluff Landfill, Dallas TX: GHG Emission Reduction Automation Collection of Landfill Gas</t>
  </si>
  <si>
    <t>Dallas</t>
  </si>
  <si>
    <t>ACR800</t>
  </si>
  <si>
    <t>CH4 -BWM Carbon Capture Project 2</t>
  </si>
  <si>
    <t>CAMM5800</t>
  </si>
  <si>
    <t>Jefferson County</t>
  </si>
  <si>
    <t>ACR808</t>
  </si>
  <si>
    <t>Rend Lake Abandoned Mine Methane Recovery Project</t>
  </si>
  <si>
    <t>Bonnie</t>
  </si>
  <si>
    <t>ACR812</t>
  </si>
  <si>
    <t>OMMC1</t>
  </si>
  <si>
    <t>ACR811</t>
  </si>
  <si>
    <t>Perennial CMM Emerald Mine AMM Flare Project</t>
  </si>
  <si>
    <t>CAMM5811</t>
  </si>
  <si>
    <t>Waynesburg PA</t>
  </si>
  <si>
    <t>ACR824</t>
  </si>
  <si>
    <t>Fielding Environmental HFC Reclamation Offset Project - 2021</t>
  </si>
  <si>
    <t>Certified Reclaimed HFC Refrigerants, Propellants, and Fire Suppressants</t>
  </si>
  <si>
    <t>Advanced Refrigeration Systems</t>
  </si>
  <si>
    <t>CAMM5731</t>
  </si>
  <si>
    <t>CAMM5682</t>
  </si>
  <si>
    <t>CAFR5751</t>
  </si>
  <si>
    <t>ACR747</t>
  </si>
  <si>
    <t>Advanced Refrigeration - ARS2020001</t>
  </si>
  <si>
    <t>777 White Plains Road, Eastchester, NY, USA</t>
  </si>
  <si>
    <t>Champaign, IL</t>
  </si>
  <si>
    <t>Atlanta, GA</t>
  </si>
  <si>
    <t>09: Industry, Innovation and Infrastructure;11: Sustainable Cities and Communities;12: Responsible Consumption and Production;13: Climate Action</t>
  </si>
  <si>
    <t>CAR1585</t>
  </si>
  <si>
    <t>EJIDO TODOS SANTOS Y ANEXOS</t>
  </si>
  <si>
    <t>CAR1594</t>
  </si>
  <si>
    <t>EJIDO LAS MILPAS Y ANEXOS</t>
  </si>
  <si>
    <t>TAMAZULA</t>
  </si>
  <si>
    <t>CAR1595</t>
  </si>
  <si>
    <t>COMUNIDAD SANTA  ANA</t>
  </si>
  <si>
    <t>COMUNIDAD SANTA ANA</t>
  </si>
  <si>
    <t>CAR1596</t>
  </si>
  <si>
    <t>EJIDO OSOS BRAVOS Y ANEXOS</t>
  </si>
  <si>
    <t>CAR1597</t>
  </si>
  <si>
    <t>PREDIO RUSTICO DENOMINADO ZALEAS</t>
  </si>
  <si>
    <t>TOPIA</t>
  </si>
  <si>
    <t>CAR1629</t>
  </si>
  <si>
    <t>BRET Consultores</t>
  </si>
  <si>
    <t>EJIDO SAN ANTONIO DE LOS MACEDO</t>
  </si>
  <si>
    <t>Carbono Forestal Ejido San Antonio de los Macedo</t>
  </si>
  <si>
    <t>Mascota</t>
  </si>
  <si>
    <t>CAR1630</t>
  </si>
  <si>
    <t>EJIDO MASCOTA</t>
  </si>
  <si>
    <t>Carbono Forestal Ejido Mascota</t>
  </si>
  <si>
    <t>MASCOTA</t>
  </si>
  <si>
    <t>CAR1631</t>
  </si>
  <si>
    <t>EJIDO SOYATAN</t>
  </si>
  <si>
    <t>Carbono Forestal Ejido Soyatan</t>
  </si>
  <si>
    <t>México</t>
  </si>
  <si>
    <t>CAR1632</t>
  </si>
  <si>
    <t>EJIDO NAVIDAD</t>
  </si>
  <si>
    <t>Carbono Forestal Ejido Navidad</t>
  </si>
  <si>
    <t>CAR1633</t>
  </si>
  <si>
    <t>EJIDO RINCON DE MIRANDILLA</t>
  </si>
  <si>
    <t>Carbono Forestal Ejido Rincón de Mirandilla</t>
  </si>
  <si>
    <t>Localidad Mascota</t>
  </si>
  <si>
    <t>CAR1662</t>
  </si>
  <si>
    <t>A-Gas 1-2023</t>
  </si>
  <si>
    <t>CAR1649</t>
  </si>
  <si>
    <t>Fauth Ranch</t>
  </si>
  <si>
    <t>Musselshell County</t>
  </si>
  <si>
    <t>CAR1635</t>
  </si>
  <si>
    <t>Bienes Comunales de San Francisco Oxtotilpan</t>
  </si>
  <si>
    <t>Captura de carbono forestal en los Bienes Comunales de San Francisco Oxtotilpan</t>
  </si>
  <si>
    <t>Delegación Municipal, San Francisco Oxtotilpan</t>
  </si>
  <si>
    <t>CAR1636</t>
  </si>
  <si>
    <t>Ejido San Pedro Jacuaro</t>
  </si>
  <si>
    <t>Captura de carbono forestal en el ejido San Pedro Jacuaro</t>
  </si>
  <si>
    <t>Lázaro Cárdenas #25 C.P. 61210, San Pedro Jacuaro. Mpio Cd Hidalgo, Michoacán.</t>
  </si>
  <si>
    <t>CAR1637</t>
  </si>
  <si>
    <t>Ejido Otzumatlán o Río de Parras</t>
  </si>
  <si>
    <t>Captura de carbono forestal en el ejido Otzumatlán o Río de Parras</t>
  </si>
  <si>
    <t>Conocido Ejido Otzumatlán, S/N Río de Parras,C.P. 58985, Querendaro, Michoacán</t>
  </si>
  <si>
    <t>CAR1638</t>
  </si>
  <si>
    <t>Comunidad Indígena San Pedro Jacuaro</t>
  </si>
  <si>
    <t>Captura de carbono forestal en la Comunidad Indígena San Pedro Jacuaro</t>
  </si>
  <si>
    <t>Lázaro Cárdenas #25 C.P. 61210,  San Pedro Jacuaro, Mpio. Hidalgo, Michoacan.</t>
  </si>
  <si>
    <t>5. Gender Equality;6. Clean Water and Sanitation;8. Decent Work and Economic Growth;13. Climate Action;15. Life on Land</t>
  </si>
  <si>
    <t>CALS0109</t>
  </si>
  <si>
    <t>CAOD0062</t>
  </si>
  <si>
    <t>CAFR0070</t>
  </si>
  <si>
    <t>CALS0112</t>
  </si>
  <si>
    <t>CAFR0049</t>
  </si>
  <si>
    <t>CALS0113</t>
  </si>
  <si>
    <t>CALS0104</t>
  </si>
  <si>
    <t>CAFR0100</t>
  </si>
  <si>
    <t>CAFR0040</t>
  </si>
  <si>
    <t>CAOD0091</t>
  </si>
  <si>
    <t>CALS0124</t>
  </si>
  <si>
    <t>CALS0083</t>
  </si>
  <si>
    <t>CAFR0041</t>
  </si>
  <si>
    <t>CALS0044</t>
  </si>
  <si>
    <t>CALS0035</t>
  </si>
  <si>
    <t>CALS0036</t>
  </si>
  <si>
    <t>CAFR0073</t>
  </si>
  <si>
    <t>CALS0048</t>
  </si>
  <si>
    <t>CALS0012</t>
  </si>
  <si>
    <t>CALS0014</t>
  </si>
  <si>
    <t>CALS0021</t>
  </si>
  <si>
    <t>CALS0020</t>
  </si>
  <si>
    <t>CALS0023</t>
  </si>
  <si>
    <t>CALS0024</t>
  </si>
  <si>
    <t>CALS0013</t>
  </si>
  <si>
    <t>CALS0056</t>
  </si>
  <si>
    <t>CALS0060</t>
  </si>
  <si>
    <t>CALS0046</t>
  </si>
  <si>
    <t>CAFR0029</t>
  </si>
  <si>
    <t>CALS0034</t>
  </si>
  <si>
    <t>CALS0032</t>
  </si>
  <si>
    <t>CAMM0095</t>
  </si>
  <si>
    <t>CAFR0103</t>
  </si>
  <si>
    <t>CALS0114</t>
  </si>
  <si>
    <t>CALS0099</t>
  </si>
  <si>
    <t>CALS0107</t>
  </si>
  <si>
    <t>CALS0108</t>
  </si>
  <si>
    <t>CALS0075</t>
  </si>
  <si>
    <t>CAOD0016</t>
  </si>
  <si>
    <t>CALS0119</t>
  </si>
  <si>
    <t>CALS0117</t>
  </si>
  <si>
    <t>CALS0071</t>
  </si>
  <si>
    <t>CAOD0092</t>
  </si>
  <si>
    <t>CAMM0101</t>
  </si>
  <si>
    <t>CALS0082</t>
  </si>
  <si>
    <t>CALS0094</t>
  </si>
  <si>
    <t>CALS0097</t>
  </si>
  <si>
    <t>CALS0081</t>
  </si>
  <si>
    <t>CAOD0019</t>
  </si>
  <si>
    <t>CAOD0054</t>
  </si>
  <si>
    <t>CALS0055</t>
  </si>
  <si>
    <t>CALS0096</t>
  </si>
  <si>
    <t>CAOD0004</t>
  </si>
  <si>
    <t>CAOD0052</t>
  </si>
  <si>
    <t>CAOD0084</t>
  </si>
  <si>
    <t>CAOD0050</t>
  </si>
  <si>
    <t>CALS0043</t>
  </si>
  <si>
    <t>CAOD0039</t>
  </si>
  <si>
    <t>CAOD0018</t>
  </si>
  <si>
    <t>CAOD0006</t>
  </si>
  <si>
    <t>CAOD0090</t>
  </si>
  <si>
    <t>CAOD0078</t>
  </si>
  <si>
    <t>CAOD0089</t>
  </si>
  <si>
    <t>CAOD0066</t>
  </si>
  <si>
    <t>CAMM0120</t>
  </si>
  <si>
    <t>CAOD0074</t>
  </si>
  <si>
    <t>CALS0010</t>
  </si>
  <si>
    <t>CALS0009</t>
  </si>
  <si>
    <t>CALS0008</t>
  </si>
  <si>
    <t>CALS0007</t>
  </si>
  <si>
    <t>CAOD0067</t>
  </si>
  <si>
    <t>CAOD0068</t>
  </si>
  <si>
    <t>CAOD0053</t>
  </si>
  <si>
    <t>CALS0003</t>
  </si>
  <si>
    <t>CAFR0080</t>
  </si>
  <si>
    <t>CAFR0047</t>
  </si>
  <si>
    <t>CAFR0105</t>
  </si>
  <si>
    <t>CAFR0002</t>
  </si>
  <si>
    <t>CAFR0087</t>
  </si>
  <si>
    <t>CAFR0026</t>
  </si>
  <si>
    <t>CAFR0042</t>
  </si>
  <si>
    <t>CAFR0001</t>
  </si>
  <si>
    <t>CAFR0116</t>
  </si>
  <si>
    <t>CAFR0031</t>
  </si>
  <si>
    <t>CAFR0106</t>
  </si>
  <si>
    <t>CAFR0030</t>
  </si>
  <si>
    <t>CAFR0058</t>
  </si>
  <si>
    <t>CAFR0028</t>
  </si>
  <si>
    <t>CAFR0057</t>
  </si>
  <si>
    <t>CAFR0102</t>
  </si>
  <si>
    <t>CAFR0123</t>
  </si>
  <si>
    <t>CAFR0063</t>
  </si>
  <si>
    <t>CALS0111</t>
  </si>
  <si>
    <t>CALS0015</t>
  </si>
  <si>
    <t>CAFR0064</t>
  </si>
  <si>
    <t>CAFR0088</t>
  </si>
  <si>
    <t>CAOD0076</t>
  </si>
  <si>
    <t>CAOD0005</t>
  </si>
  <si>
    <t>CAOD0069</t>
  </si>
  <si>
    <t>CAMM0098</t>
  </si>
  <si>
    <t>CALS0122</t>
  </si>
  <si>
    <t>CAOD0065</t>
  </si>
  <si>
    <t>CALS0086</t>
  </si>
  <si>
    <t>CAFR0027</t>
  </si>
  <si>
    <t>CAOD0017</t>
  </si>
  <si>
    <t>CAOD0077</t>
  </si>
  <si>
    <t>CALS0093</t>
  </si>
  <si>
    <t>ACR742</t>
  </si>
  <si>
    <t>ACR773</t>
  </si>
  <si>
    <t>ACR826</t>
  </si>
  <si>
    <t>Advanced Refrigeration - ARS2021001</t>
  </si>
  <si>
    <t>A-Gas V8</t>
  </si>
  <si>
    <t>Tradewater ODS 48</t>
  </si>
  <si>
    <t>CAOD5826</t>
  </si>
  <si>
    <t>18 Winslow Gate Road, Poughkeepsie</t>
  </si>
  <si>
    <t>Rhome</t>
  </si>
  <si>
    <t>GS10791</t>
  </si>
  <si>
    <t>GS10789 VPA2: Efficient and Clean Cooking for households in Kenya</t>
  </si>
  <si>
    <t>https://platform.sustain-cert.com/public-project/2140</t>
  </si>
  <si>
    <t>https://registry.goldstandard.org/projects/details/2748</t>
  </si>
  <si>
    <t>GS10792</t>
  </si>
  <si>
    <t xml:space="preserve">GS10789 VPA3: Efficient and Clean Cooking for households in Kenya </t>
  </si>
  <si>
    <t>https://platform.sustain-cert.com/public-project/2141</t>
  </si>
  <si>
    <t>https://registry.goldstandard.org/projects/details/2749</t>
  </si>
  <si>
    <t>GS10962</t>
  </si>
  <si>
    <t>Alternate Wetting and Drying Rice Cultivation in Maharashtra, India</t>
  </si>
  <si>
    <t>https://platform.sustain-cert.com/public-luf-project/2778</t>
  </si>
  <si>
    <t>https://registry.goldstandard.org/projects/details/2921</t>
  </si>
  <si>
    <t>GS11131</t>
  </si>
  <si>
    <t xml:space="preserve">Conversion of intensive agricultural systems to dynamic agroforestry systems for sustainable cocoa production in Ecuador </t>
  </si>
  <si>
    <t>https://platform.sustain-cert.com/public-luf-project/2786</t>
  </si>
  <si>
    <t>https://registry.goldstandard.org/projects/details/3086</t>
  </si>
  <si>
    <t>GS11165</t>
  </si>
  <si>
    <t>Choir Wind Farm Project</t>
  </si>
  <si>
    <t>https://platform.sustain-cert.com/public-project/2396</t>
  </si>
  <si>
    <t>https://registry.goldstandard.org/projects/details/3120</t>
  </si>
  <si>
    <t>GS11170</t>
  </si>
  <si>
    <t>Loi Hai 2 Wind Farm Project – 29.4 MW</t>
  </si>
  <si>
    <t>https://platform.sustain-cert.com/public-project/2400</t>
  </si>
  <si>
    <t>https://registry.goldstandard.org/projects/details/3157</t>
  </si>
  <si>
    <t>GS11171</t>
  </si>
  <si>
    <t>Phu Lac 2 Wind Farm - Phase 2 – 25.2 MW</t>
  </si>
  <si>
    <t>https://platform.sustain-cert.com/public-project/2401</t>
  </si>
  <si>
    <t>https://registry.goldstandard.org/projects/details/3158</t>
  </si>
  <si>
    <t>GS11212</t>
  </si>
  <si>
    <t>GS1247 VPA 311 Guatemala Improved Cookstoves Project</t>
  </si>
  <si>
    <t>https://platform.sustain-cert.com/public-project/2440</t>
  </si>
  <si>
    <t>https://registry.goldstandard.org/projects/details/3201</t>
  </si>
  <si>
    <t>GS11213</t>
  </si>
  <si>
    <t>GS1247 VPA 312 Guatemala Improved Cookstoves Project</t>
  </si>
  <si>
    <t>https://platform.sustain-cert.com/public-project/2441</t>
  </si>
  <si>
    <t>https://registry.goldstandard.org/projects/details/3202</t>
  </si>
  <si>
    <t>GS11218</t>
  </si>
  <si>
    <t>GS10818 - Dissemination of Improved Cookstoves in India by Greenway - Dissemination of Improved Cookstoves in Karnataka by Greenway - VPA003</t>
  </si>
  <si>
    <t>https://platform.sustain-cert.com/public-project/2446</t>
  </si>
  <si>
    <t>https://registry.goldstandard.org/projects/details/3207</t>
  </si>
  <si>
    <t>GS11225</t>
  </si>
  <si>
    <t>PANAB CORLU BIOGAS PLANT</t>
  </si>
  <si>
    <t>Panab Tekirdag Enerji</t>
  </si>
  <si>
    <t>https://platform.sustain-cert.com/public-project/2453</t>
  </si>
  <si>
    <t>https://registry.goldstandard.org/projects/details/3214</t>
  </si>
  <si>
    <t>GS11226</t>
  </si>
  <si>
    <t>PANAB TEKIRDAG BIOGAS PLANT</t>
  </si>
  <si>
    <t>https://platform.sustain-cert.com/public-project/2454</t>
  </si>
  <si>
    <t>https://registry.goldstandard.org/projects/details/3215</t>
  </si>
  <si>
    <t>GS11309</t>
  </si>
  <si>
    <t>GS10818 - Dissemination of Improved Cookstoves in India by Greenway - Dissemination of Improved Cookstoves in Karnataka by Greenway - VPA004</t>
  </si>
  <si>
    <t>https://platform.sustain-cert.com/public-project/2537</t>
  </si>
  <si>
    <t>https://registry.goldstandard.org/projects/details/3330</t>
  </si>
  <si>
    <t>GS11310</t>
  </si>
  <si>
    <t>GS10818 - Dissemination of Improved Cookstoves in India by Greenway - Dissemination of Improved Cookstoves in Karnataka by Greenway - VPA005</t>
  </si>
  <si>
    <t>https://platform.sustain-cert.com/public-project/2538</t>
  </si>
  <si>
    <t>https://registry.goldstandard.org/projects/details/3331</t>
  </si>
  <si>
    <t>GS11311</t>
  </si>
  <si>
    <t>GS10818 - Dissemination of Improved Cookstoves in India by Greenway - Dissemination of Improved Cookstoves in Karnataka by Greenway - VPA006</t>
  </si>
  <si>
    <t>https://platform.sustain-cert.com/public-project/2539</t>
  </si>
  <si>
    <t>https://registry.goldstandard.org/projects/details/3332</t>
  </si>
  <si>
    <t>GS11312</t>
  </si>
  <si>
    <t>GS10818 - Dissemination of Improved Cookstoves in India by Greenway - Dissemination of Improved Cookstoves in Karnataka by Greenway - VPA007</t>
  </si>
  <si>
    <t>https://platform.sustain-cert.com/public-project/2540</t>
  </si>
  <si>
    <t>https://registry.goldstandard.org/projects/details/3333</t>
  </si>
  <si>
    <t>GS11313</t>
  </si>
  <si>
    <t>GS10818 - Dissemination of Improved Cookstoves in India by Greenway - Dissemination of Improved Cookstoves in Karnataka by Greenway - VPA008</t>
  </si>
  <si>
    <t>https://platform.sustain-cert.com/public-project/2541</t>
  </si>
  <si>
    <t>https://registry.goldstandard.org/projects/details/3334</t>
  </si>
  <si>
    <t>GS11319</t>
  </si>
  <si>
    <t>Enkima stoves</t>
  </si>
  <si>
    <t>https://platform.sustain-cert.com/public-project/2547</t>
  </si>
  <si>
    <t>https://registry.goldstandard.org/projects/details/3340</t>
  </si>
  <si>
    <t>GS11326</t>
  </si>
  <si>
    <t>Congo (DRC) Improved Cook Stoves VPA 002– Kinshasa</t>
  </si>
  <si>
    <t>https://platform.sustain-cert.com/public-project/2554</t>
  </si>
  <si>
    <t>https://registry.goldstandard.org/projects/details/3347</t>
  </si>
  <si>
    <t>GS11327</t>
  </si>
  <si>
    <t>Congo (DRC) Improved Cook Stoves VPA 003– Ngaliema</t>
  </si>
  <si>
    <t>https://platform.sustain-cert.com/public-project/2555</t>
  </si>
  <si>
    <t>https://registry.goldstandard.org/projects/details/3348</t>
  </si>
  <si>
    <t>GS11328</t>
  </si>
  <si>
    <t>HBRE Chu Prong Wind Power Farm Project</t>
  </si>
  <si>
    <t>https://platform.sustain-cert.com/public-project/2556</t>
  </si>
  <si>
    <t>https://registry.goldstandard.org/projects/details/3349</t>
  </si>
  <si>
    <t>GS11339</t>
  </si>
  <si>
    <t>Kuzey Biogas Energy Project</t>
  </si>
  <si>
    <t>https://platform.sustain-cert.com/public-project/2567</t>
  </si>
  <si>
    <t>https://registry.goldstandard.org/projects/details/3360</t>
  </si>
  <si>
    <t>GS11341</t>
  </si>
  <si>
    <t>ADIYAMAN LANDFILL PLANT</t>
  </si>
  <si>
    <t>https://platform.sustain-cert.com/public-project/2569</t>
  </si>
  <si>
    <t>https://registry.goldstandard.org/projects/details/3362</t>
  </si>
  <si>
    <t>GS11344</t>
  </si>
  <si>
    <t>BOR BIOGAS-SOLAR HYBRID PROJECT</t>
  </si>
  <si>
    <t>https://platform.sustain-cert.com/public-project/2572</t>
  </si>
  <si>
    <t>https://registry.goldstandard.org/projects/details/3365</t>
  </si>
  <si>
    <t>GS11352</t>
  </si>
  <si>
    <t>Kenya biomass gasification for clean cooking</t>
  </si>
  <si>
    <t>BETTER COOKING COMPANY LIMITED</t>
  </si>
  <si>
    <t>https://platform.sustain-cert.com/public-project/2580</t>
  </si>
  <si>
    <t>https://registry.goldstandard.org/projects/details/3373</t>
  </si>
  <si>
    <t>GS11356</t>
  </si>
  <si>
    <t xml:space="preserve">Fuel-Switch Project Deriving Carbon Assets from the Use of Non-Edible Raw Agriculture-Derived Oil System (NERADO System) To Replace Heavy Fuel Oil For Aluminum Dross Recycling In Malaysia </t>
  </si>
  <si>
    <t>AMS-III.AS. Switch from fossil fuel to biomass in existing manufacturing facilities for non-energy applications</t>
  </si>
  <si>
    <t>Climate Resources Exchange International Pte Ltd</t>
  </si>
  <si>
    <t>https://platform.sustain-cert.com/public-project/2584</t>
  </si>
  <si>
    <t>https://registry.goldstandard.org/projects/details/3377</t>
  </si>
  <si>
    <t>GS11393</t>
  </si>
  <si>
    <t>Ca Mau 1D Wind Power Plant</t>
  </si>
  <si>
    <t>https://platform.sustain-cert.com/public-project/2589</t>
  </si>
  <si>
    <t>https://registry.goldstandard.org/projects/details/3382</t>
  </si>
  <si>
    <t>GS11394</t>
  </si>
  <si>
    <t>India Dairy Biogas Program</t>
  </si>
  <si>
    <t>https://platform.sustain-cert.com/public-project/2590</t>
  </si>
  <si>
    <t>https://registry.goldstandard.org/projects/details/3415</t>
  </si>
  <si>
    <t>GS11395</t>
  </si>
  <si>
    <t>https://platform.sustain-cert.com/public-project/2591</t>
  </si>
  <si>
    <t>https://registry.goldstandard.org/projects/details/3416</t>
  </si>
  <si>
    <t>GS11398</t>
  </si>
  <si>
    <t>Biolite Solar Lighting Project in Rwanda</t>
  </si>
  <si>
    <t>https://platform.sustain-cert.com/public-project/2594</t>
  </si>
  <si>
    <t>https://registry.goldstandard.org/projects/details/3419</t>
  </si>
  <si>
    <t>GS11401</t>
  </si>
  <si>
    <t>Bhesada Wind Power Project in Rajasthan</t>
  </si>
  <si>
    <t>https://platform.sustain-cert.com/public-project/2597</t>
  </si>
  <si>
    <t>https://registry.goldstandard.org/projects/details/3422</t>
  </si>
  <si>
    <t>GS11402</t>
  </si>
  <si>
    <t>Mandsaur Wind Power Project in Madhya Pradesh</t>
  </si>
  <si>
    <t>https://platform.sustain-cert.com/public-project/2598</t>
  </si>
  <si>
    <t>https://registry.goldstandard.org/projects/details/3423</t>
  </si>
  <si>
    <t>GS11403</t>
  </si>
  <si>
    <t>Rajgarh Wind Power Project in Rajasthan</t>
  </si>
  <si>
    <t>https://platform.sustain-cert.com/public-project/2599</t>
  </si>
  <si>
    <t>https://registry.goldstandard.org/projects/details/3424</t>
  </si>
  <si>
    <t>GS11404</t>
  </si>
  <si>
    <t>Lingasugur Wind Power Project in Karnataka</t>
  </si>
  <si>
    <t>https://platform.sustain-cert.com/public-project/2600</t>
  </si>
  <si>
    <t>https://registry.goldstandard.org/projects/details/3425</t>
  </si>
  <si>
    <t>GS11405</t>
  </si>
  <si>
    <t>ReNew Solar Power Project in AP</t>
  </si>
  <si>
    <t>https://platform.sustain-cert.com/public-project/2601</t>
  </si>
  <si>
    <t>https://registry.goldstandard.org/projects/details/3426</t>
  </si>
  <si>
    <t>GS11417</t>
  </si>
  <si>
    <t>10MW Solar One Ceylon (Pudukadumalai) Solar Power Project (2018-SOP-001-10.0MW)</t>
  </si>
  <si>
    <t>https://platform.sustain-cert.com/public-project/2613</t>
  </si>
  <si>
    <t>https://registry.goldstandard.org/projects/details/3438</t>
  </si>
  <si>
    <t>GS11418</t>
  </si>
  <si>
    <t>10MW Nedunkulam Solar PV Project (2018-SOP-002-10.0MW)</t>
  </si>
  <si>
    <t>https://platform.sustain-cert.com/public-project/2614</t>
  </si>
  <si>
    <t>https://registry.goldstandard.org/projects/details/3439</t>
  </si>
  <si>
    <t>GS11419</t>
  </si>
  <si>
    <t>10MW Anorchi Lanka (Baruthankanda) Solar Power Project (2018-SOP-003-10.0MW)</t>
  </si>
  <si>
    <t>https://platform.sustain-cert.com/public-project/2615</t>
  </si>
  <si>
    <t>https://registry.goldstandard.org/projects/details/3440</t>
  </si>
  <si>
    <t>GS11420</t>
  </si>
  <si>
    <t>10MW Iris (Baruthankanda) Solar Power Project (2018-SOP-004-10.0MW)</t>
  </si>
  <si>
    <t>https://platform.sustain-cert.com/public-project/2616</t>
  </si>
  <si>
    <t>https://registry.goldstandard.org/projects/details/3441</t>
  </si>
  <si>
    <t>GS11424</t>
  </si>
  <si>
    <t>The Breathing Space Improved Cooking Stoves Programme, India – VPA No. 16 Envirofit</t>
  </si>
  <si>
    <t>https://platform.sustain-cert.com/public-project/2620</t>
  </si>
  <si>
    <t>https://registry.goldstandard.org/projects/details/3445</t>
  </si>
  <si>
    <t>GS11432</t>
  </si>
  <si>
    <t>GS10789 VPA4: Efficient and Clean Cooking for households in Kenya</t>
  </si>
  <si>
    <t>https://platform.sustain-cert.com/public-project/2628</t>
  </si>
  <si>
    <t>https://registry.goldstandard.org/projects/details/3453</t>
  </si>
  <si>
    <t>GS11434</t>
  </si>
  <si>
    <t xml:space="preserve">GS10789 VPA6: Efficient and Clean Cooking for households in Cote d’Ivoire </t>
  </si>
  <si>
    <t>https://platform.sustain-cert.com/public-project/2630</t>
  </si>
  <si>
    <t>https://registry.goldstandard.org/projects/details/3455</t>
  </si>
  <si>
    <t>GS11438</t>
  </si>
  <si>
    <t>SOLVATTEN Solar Safe Water Heater Kenya</t>
  </si>
  <si>
    <t>Solvatten AB</t>
  </si>
  <si>
    <t>https://platform.sustain-cert.com/public-project/2634</t>
  </si>
  <si>
    <t>https://registry.goldstandard.org/projects/details/3459</t>
  </si>
  <si>
    <t>GS11445</t>
  </si>
  <si>
    <t>Water and Climate – Multi-country PoA</t>
  </si>
  <si>
    <t>https://platform.sustain-cert.com/public-project/2646</t>
  </si>
  <si>
    <t>https://registry.goldstandard.org/projects/details/3662</t>
  </si>
  <si>
    <t>GS11448</t>
  </si>
  <si>
    <t>Water and Climate VPA #2 – Madhya Pradesh, India</t>
  </si>
  <si>
    <t>https://platform.sustain-cert.com/public-project/2649</t>
  </si>
  <si>
    <t>https://registry.goldstandard.org/projects/details/3553</t>
  </si>
  <si>
    <t>GS11454</t>
  </si>
  <si>
    <t>Improved Cookstoves Programme in Nepal by Renewable World</t>
  </si>
  <si>
    <t>Renewable World</t>
  </si>
  <si>
    <t>https://platform.sustain-cert.com/public-project/2655</t>
  </si>
  <si>
    <t>https://registry.goldstandard.org/projects/details/3663</t>
  </si>
  <si>
    <t>GS11462</t>
  </si>
  <si>
    <t>S2 Cameroun (Noun and Mifi departments) Cookstove VPA 002</t>
  </si>
  <si>
    <t>https://platform.sustain-cert.com/public-project/2663</t>
  </si>
  <si>
    <t>https://registry.goldstandard.org/projects/details/3552</t>
  </si>
  <si>
    <t>GS11466</t>
  </si>
  <si>
    <t>Anakot Thmei Safe Water Project</t>
  </si>
  <si>
    <t>https://platform.sustain-cert.com/public-project/2667</t>
  </si>
  <si>
    <t>https://registry.goldstandard.org/projects/details/3510</t>
  </si>
  <si>
    <t>GS11472</t>
  </si>
  <si>
    <t>Improved Cookstoves Programme in Nepal by Renewable World- VPA-001</t>
  </si>
  <si>
    <t>https://platform.sustain-cert.com/public-project/2673</t>
  </si>
  <si>
    <t>https://registry.goldstandard.org/projects/details/3585</t>
  </si>
  <si>
    <t>GS11474</t>
  </si>
  <si>
    <t>MicroEnergy Credits PoA – CPA 02</t>
  </si>
  <si>
    <t>https://platform.sustain-cert.com/public-project/2675</t>
  </si>
  <si>
    <t>https://registry.goldstandard.org/projects/details/3547</t>
  </si>
  <si>
    <t>GS11475</t>
  </si>
  <si>
    <t>MicroEnergy Credits PoA – CPA 03</t>
  </si>
  <si>
    <t>https://platform.sustain-cert.com/public-project/2676</t>
  </si>
  <si>
    <t>https://registry.goldstandard.org/projects/details/3555</t>
  </si>
  <si>
    <t>GS11476</t>
  </si>
  <si>
    <t>MicroEnergy Credits PoA – CPA 04</t>
  </si>
  <si>
    <t>https://platform.sustain-cert.com/public-project/2677</t>
  </si>
  <si>
    <t>https://registry.goldstandard.org/projects/details/3556</t>
  </si>
  <si>
    <t>GS11477</t>
  </si>
  <si>
    <t>MicroEnergy Credits PoA – CPA 07</t>
  </si>
  <si>
    <t>https://platform.sustain-cert.com/public-project/2678</t>
  </si>
  <si>
    <t>https://registry.goldstandard.org/projects/details/3557</t>
  </si>
  <si>
    <t>GS11478</t>
  </si>
  <si>
    <t>MicroEnergy Credits PoA – CPA 08</t>
  </si>
  <si>
    <t>https://platform.sustain-cert.com/public-project/2679</t>
  </si>
  <si>
    <t>https://registry.goldstandard.org/projects/details/3558</t>
  </si>
  <si>
    <t>GS11479</t>
  </si>
  <si>
    <t>MicroEnergy Credits PoA – CPA 09</t>
  </si>
  <si>
    <t>https://platform.sustain-cert.com/public-project/2680</t>
  </si>
  <si>
    <t>https://registry.goldstandard.org/projects/details/3559</t>
  </si>
  <si>
    <t>GS11480</t>
  </si>
  <si>
    <t>MicroEnergy Credits PoA – CPA 10</t>
  </si>
  <si>
    <t>https://platform.sustain-cert.com/public-project/2681</t>
  </si>
  <si>
    <t>https://registry.goldstandard.org/projects/details/3560</t>
  </si>
  <si>
    <t>GS11481</t>
  </si>
  <si>
    <t>MicroEnergy Credits PoA – CPA 11</t>
  </si>
  <si>
    <t>https://platform.sustain-cert.com/public-project/2682</t>
  </si>
  <si>
    <t>https://registry.goldstandard.org/projects/details/3561</t>
  </si>
  <si>
    <t>GS11482</t>
  </si>
  <si>
    <t>MicroEnergy Credits PoA – CPA 12</t>
  </si>
  <si>
    <t>https://platform.sustain-cert.com/public-project/2683</t>
  </si>
  <si>
    <t>https://registry.goldstandard.org/projects/details/3562</t>
  </si>
  <si>
    <t>GS11483</t>
  </si>
  <si>
    <t>MicroEnergy Credits PoA – CPA 13</t>
  </si>
  <si>
    <t>https://platform.sustain-cert.com/public-project/2684</t>
  </si>
  <si>
    <t>https://registry.goldstandard.org/projects/details/3563</t>
  </si>
  <si>
    <t>GS11484</t>
  </si>
  <si>
    <t>MicroEnergy Credits PoA – CPA 14</t>
  </si>
  <si>
    <t>https://platform.sustain-cert.com/public-project/2685</t>
  </si>
  <si>
    <t>https://registry.goldstandard.org/projects/details/3564</t>
  </si>
  <si>
    <t>GS11485</t>
  </si>
  <si>
    <t>MicroEnergy Credits PoA – CPA 15</t>
  </si>
  <si>
    <t>https://platform.sustain-cert.com/public-project/2686</t>
  </si>
  <si>
    <t>https://registry.goldstandard.org/projects/details/3565</t>
  </si>
  <si>
    <t>GS11486</t>
  </si>
  <si>
    <t>MicroEnergy Credits PoA – CPA 18</t>
  </si>
  <si>
    <t>https://platform.sustain-cert.com/public-project/2687</t>
  </si>
  <si>
    <t>https://registry.goldstandard.org/projects/details/3566</t>
  </si>
  <si>
    <t>GS11488</t>
  </si>
  <si>
    <t>Improved Cooking Stoves in Bangladesh – CPA No.20 “SZ Consultancy Services Ltd.”</t>
  </si>
  <si>
    <t>https://platform.sustain-cert.com/public-project/2689</t>
  </si>
  <si>
    <t>https://registry.goldstandard.org/projects/details/3641</t>
  </si>
  <si>
    <t>GS11489</t>
  </si>
  <si>
    <t>MicroEnergy Credits PoA – CPA 34</t>
  </si>
  <si>
    <t>https://platform.sustain-cert.com/public-project/2690</t>
  </si>
  <si>
    <t>https://registry.goldstandard.org/projects/details/3554</t>
  </si>
  <si>
    <t>GS11490</t>
  </si>
  <si>
    <t>MicroEnergy Credits PoA – CPA 33</t>
  </si>
  <si>
    <t>https://platform.sustain-cert.com/public-project/2691</t>
  </si>
  <si>
    <t>https://registry.goldstandard.org/projects/details/3567</t>
  </si>
  <si>
    <t>GS11491</t>
  </si>
  <si>
    <t>MicroEnergy Credits PoA – CPA 31</t>
  </si>
  <si>
    <t>https://platform.sustain-cert.com/public-project/2692</t>
  </si>
  <si>
    <t>https://registry.goldstandard.org/projects/details/3568</t>
  </si>
  <si>
    <t>GS11492</t>
  </si>
  <si>
    <t>MicroEnergy Credits PoA – CPA 30 – Clear Sky Partners</t>
  </si>
  <si>
    <t>https://platform.sustain-cert.com/public-project/2693</t>
  </si>
  <si>
    <t>https://registry.goldstandard.org/projects/details/3569</t>
  </si>
  <si>
    <t>GS11493</t>
  </si>
  <si>
    <t>MicroEnergy Credits PoA – CPA 29 – Clear Sky Partners</t>
  </si>
  <si>
    <t>https://platform.sustain-cert.com/public-project/2694</t>
  </si>
  <si>
    <t>https://registry.goldstandard.org/projects/details/3570</t>
  </si>
  <si>
    <t>GS11494</t>
  </si>
  <si>
    <t>MicroEnergy Credits PoA – CPA 28 – Clear Sky Partners</t>
  </si>
  <si>
    <t>https://platform.sustain-cert.com/public-project/2695</t>
  </si>
  <si>
    <t>https://registry.goldstandard.org/projects/details/3582</t>
  </si>
  <si>
    <t>GS11495</t>
  </si>
  <si>
    <t>MicroEnergy Credits PoA – CPA 27 – Clear Sky Partners</t>
  </si>
  <si>
    <t>https://platform.sustain-cert.com/public-project/2696</t>
  </si>
  <si>
    <t>https://registry.goldstandard.org/projects/details/3580</t>
  </si>
  <si>
    <t>GS11496</t>
  </si>
  <si>
    <t>MicroEnergy Credits PoA – CPA 26 – Clear Sky Partners</t>
  </si>
  <si>
    <t>https://platform.sustain-cert.com/public-project/2697</t>
  </si>
  <si>
    <t>https://registry.goldstandard.org/projects/details/3579</t>
  </si>
  <si>
    <t>GS11497</t>
  </si>
  <si>
    <t>MicroEnergy Credits PoA – CPA 25 – Clear Sky Partners</t>
  </si>
  <si>
    <t>https://platform.sustain-cert.com/public-project/2698</t>
  </si>
  <si>
    <t>https://registry.goldstandard.org/projects/details/3578</t>
  </si>
  <si>
    <t>GS11498</t>
  </si>
  <si>
    <t>MicroEnergy Credits PoA – CPA 24 – Clear Sky Partners</t>
  </si>
  <si>
    <t>https://platform.sustain-cert.com/public-project/2699</t>
  </si>
  <si>
    <t>https://registry.goldstandard.org/projects/details/3577</t>
  </si>
  <si>
    <t>GS11499</t>
  </si>
  <si>
    <t>MicroEnergy Credits PoA – CPA 23 – Clear Sky Partners</t>
  </si>
  <si>
    <t>https://platform.sustain-cert.com/public-project/2700</t>
  </si>
  <si>
    <t>https://registry.goldstandard.org/projects/details/3576</t>
  </si>
  <si>
    <t>GS11500</t>
  </si>
  <si>
    <t>MicroEnergy Credits PoA – CPA 22 – Clear Sky Partners</t>
  </si>
  <si>
    <t>https://platform.sustain-cert.com/public-project/2701</t>
  </si>
  <si>
    <t>https://registry.goldstandard.org/projects/details/3575</t>
  </si>
  <si>
    <t>GS11501</t>
  </si>
  <si>
    <t>MicroEnergy Credits PoA – CPA 21 – Clear Sky Partners</t>
  </si>
  <si>
    <t>https://platform.sustain-cert.com/public-project/2702</t>
  </si>
  <si>
    <t>https://registry.goldstandard.org/projects/details/3574</t>
  </si>
  <si>
    <t>GS11502</t>
  </si>
  <si>
    <t>MicroEnergy Credits PoA – CPA 20 – Clear Sky Partners</t>
  </si>
  <si>
    <t>https://platform.sustain-cert.com/public-project/2703</t>
  </si>
  <si>
    <t>https://registry.goldstandard.org/projects/details/3573</t>
  </si>
  <si>
    <t>GS11503</t>
  </si>
  <si>
    <t>MicroEnergy Credits PoA – CPA 19 – Clear Sky Partners</t>
  </si>
  <si>
    <t>https://platform.sustain-cert.com/public-project/2704</t>
  </si>
  <si>
    <t>https://registry.goldstandard.org/projects/details/3572</t>
  </si>
  <si>
    <t>GS11504</t>
  </si>
  <si>
    <t>MicroEnergy Credits PoA – CPA 05</t>
  </si>
  <si>
    <t>https://platform.sustain-cert.com/public-project/2705</t>
  </si>
  <si>
    <t>https://registry.goldstandard.org/projects/details/3571</t>
  </si>
  <si>
    <t>GS11505</t>
  </si>
  <si>
    <t>MicroEnergy Credits PoA – CPA 06</t>
  </si>
  <si>
    <t>https://platform.sustain-cert.com/public-project/2706</t>
  </si>
  <si>
    <t>https://registry.goldstandard.org/projects/details/3581</t>
  </si>
  <si>
    <t>GS11506</t>
  </si>
  <si>
    <t>Fair Climate Programme for Advanced Biomass Cooking Solutions (PoA)</t>
  </si>
  <si>
    <t>Methodology for Metered &amp; Measured Energy Cooking Devices</t>
  </si>
  <si>
    <t>https://platform.sustain-cert.com/public-project/2707</t>
  </si>
  <si>
    <t>https://registry.goldstandard.org/projects/details/3587</t>
  </si>
  <si>
    <t>GS11507</t>
  </si>
  <si>
    <t>Advanced Biomass Cooking Solutions by Biomassters in Rwanda (VPA1)</t>
  </si>
  <si>
    <t>https://platform.sustain-cert.com/public-project/2708</t>
  </si>
  <si>
    <t>https://registry.goldstandard.org/projects/details/3588</t>
  </si>
  <si>
    <t>GS11508</t>
  </si>
  <si>
    <t>Clean Cooking Programme for Biomass Gasification (PoA)</t>
  </si>
  <si>
    <t>Emerging Cooking Solutions Sweden AB</t>
  </si>
  <si>
    <t>https://platform.sustain-cert.com/public-project/2709</t>
  </si>
  <si>
    <t>https://registry.goldstandard.org/projects/details/3544</t>
  </si>
  <si>
    <t>GS11509</t>
  </si>
  <si>
    <t>Clean Cooking with Biomass Gasification in Zambia (VPA1)</t>
  </si>
  <si>
    <t>https://platform.sustain-cert.com/public-project/2710</t>
  </si>
  <si>
    <t>https://registry.goldstandard.org/projects/details/3543</t>
  </si>
  <si>
    <t>GS11513</t>
  </si>
  <si>
    <t>Up Energy Improved Cookstoves Programme, Uganda - CPA No 024</t>
  </si>
  <si>
    <t>https://platform.sustain-cert.com/public-project/2714</t>
  </si>
  <si>
    <t>https://registry.goldstandard.org/projects/details/3748</t>
  </si>
  <si>
    <t>GS11514</t>
  </si>
  <si>
    <t>Up Energy Improved Cookstoves Programme, Uganda - CPA No 025</t>
  </si>
  <si>
    <t>https://platform.sustain-cert.com/public-project/2715</t>
  </si>
  <si>
    <t>https://registry.goldstandard.org/projects/details/3749</t>
  </si>
  <si>
    <t>GS11515</t>
  </si>
  <si>
    <t>Up Energy Improved Cookstoves Programme, Uganda - CPA No 026</t>
  </si>
  <si>
    <t>https://platform.sustain-cert.com/public-project/2716</t>
  </si>
  <si>
    <t>https://registry.goldstandard.org/projects/details/3750</t>
  </si>
  <si>
    <t>GS11516</t>
  </si>
  <si>
    <t>Up Energy Improved Cookstoves Programme, Uganda - CPA No 027</t>
  </si>
  <si>
    <t>https://platform.sustain-cert.com/public-project/2717</t>
  </si>
  <si>
    <t>https://registry.goldstandard.org/projects/details/3751</t>
  </si>
  <si>
    <t>GS11517</t>
  </si>
  <si>
    <t>Up Energy Improved Cookstoves Programme, Uganda - CPA No 028</t>
  </si>
  <si>
    <t>https://platform.sustain-cert.com/public-project/2718</t>
  </si>
  <si>
    <t>https://registry.goldstandard.org/projects/details/3752</t>
  </si>
  <si>
    <t>GS11518</t>
  </si>
  <si>
    <t>Up Energy Improved Cookstoves Programme, Uganda - CPA No 029</t>
  </si>
  <si>
    <t>https://platform.sustain-cert.com/public-project/2719</t>
  </si>
  <si>
    <t>https://registry.goldstandard.org/projects/details/3753</t>
  </si>
  <si>
    <t>GS11519</t>
  </si>
  <si>
    <t>Up Energy Improved Cookstoves Programme, Uganda - CPA No 030</t>
  </si>
  <si>
    <t>https://platform.sustain-cert.com/public-project/2720</t>
  </si>
  <si>
    <t>https://registry.goldstandard.org/projects/details/3754</t>
  </si>
  <si>
    <t>GS11520</t>
  </si>
  <si>
    <t>Up Energy Improved Cookstoves Programme, Uganda - CPA No 031</t>
  </si>
  <si>
    <t>https://platform.sustain-cert.com/public-project/2721</t>
  </si>
  <si>
    <t>https://registry.goldstandard.org/projects/details/3755</t>
  </si>
  <si>
    <t>GS11521</t>
  </si>
  <si>
    <t>Up Energy Improved Cookstoves Programme, Uganda - CPA No 032</t>
  </si>
  <si>
    <t>https://platform.sustain-cert.com/public-project/2722</t>
  </si>
  <si>
    <t>https://registry.goldstandard.org/projects/details/3756</t>
  </si>
  <si>
    <t>GS11522</t>
  </si>
  <si>
    <t>Up Energy Improved Cookstoves Programme, Uganda - CPA No 033</t>
  </si>
  <si>
    <t>https://platform.sustain-cert.com/public-project/2723</t>
  </si>
  <si>
    <t>https://registry.goldstandard.org/projects/details/3757</t>
  </si>
  <si>
    <t>GS11523</t>
  </si>
  <si>
    <t>Up Energy Improved Cookstoves Programme, Uganda - CPA No 034</t>
  </si>
  <si>
    <t>https://platform.sustain-cert.com/public-project/2724</t>
  </si>
  <si>
    <t>https://registry.goldstandard.org/projects/details/3758</t>
  </si>
  <si>
    <t>GS11524</t>
  </si>
  <si>
    <t>Up Energy Improved Cookstoves Programme, Uganda - CPA No 035</t>
  </si>
  <si>
    <t>https://platform.sustain-cert.com/public-project/2725</t>
  </si>
  <si>
    <t>https://registry.goldstandard.org/projects/details/3759</t>
  </si>
  <si>
    <t>GS11525</t>
  </si>
  <si>
    <t>Up Energy Improved Cookstoves Programme, Uganda - CPA No 036</t>
  </si>
  <si>
    <t>https://platform.sustain-cert.com/public-project/2726</t>
  </si>
  <si>
    <t>https://registry.goldstandard.org/projects/details/3760</t>
  </si>
  <si>
    <t>GS11526</t>
  </si>
  <si>
    <t>Up Energy Improved Cookstoves Programme, Uganda - CPA No 037</t>
  </si>
  <si>
    <t>https://platform.sustain-cert.com/public-project/2727</t>
  </si>
  <si>
    <t>https://registry.goldstandard.org/projects/details/3761</t>
  </si>
  <si>
    <t>GS11527</t>
  </si>
  <si>
    <t>Up Energy Improved Cookstoves Programme, Uganda - CPA No 038</t>
  </si>
  <si>
    <t>https://platform.sustain-cert.com/public-project/2728</t>
  </si>
  <si>
    <t>https://registry.goldstandard.org/projects/details/3762</t>
  </si>
  <si>
    <t>GS11528</t>
  </si>
  <si>
    <t>Up Energy Improved Cookstoves Programme, Uganda - CPA No 039</t>
  </si>
  <si>
    <t>https://platform.sustain-cert.com/public-project/2729</t>
  </si>
  <si>
    <t>https://registry.goldstandard.org/projects/details/3769</t>
  </si>
  <si>
    <t>GS11529</t>
  </si>
  <si>
    <t>Up Energy Improved Cookstoves Programme, Uganda - CPA No 040</t>
  </si>
  <si>
    <t>https://platform.sustain-cert.com/public-project/2730</t>
  </si>
  <si>
    <t>https://registry.goldstandard.org/projects/details/3763</t>
  </si>
  <si>
    <t>GS11530</t>
  </si>
  <si>
    <t>Up Energy Improved Cookstoves Programme, Uganda - CPA No 041</t>
  </si>
  <si>
    <t>https://platform.sustain-cert.com/public-project/2731</t>
  </si>
  <si>
    <t>https://registry.goldstandard.org/projects/details/3764</t>
  </si>
  <si>
    <t>GS11531</t>
  </si>
  <si>
    <t>Up Energy Improved Cookstoves Programme, Uganda - CPA No 042</t>
  </si>
  <si>
    <t>https://platform.sustain-cert.com/public-project/2732</t>
  </si>
  <si>
    <t>https://registry.goldstandard.org/projects/details/3765</t>
  </si>
  <si>
    <t>GS11532</t>
  </si>
  <si>
    <t>Up Energy Improved Cookstoves Programme, Uganda - CPA No 043</t>
  </si>
  <si>
    <t>https://platform.sustain-cert.com/public-project/2733</t>
  </si>
  <si>
    <t>https://registry.goldstandard.org/projects/details/3766</t>
  </si>
  <si>
    <t>GS11533</t>
  </si>
  <si>
    <t>Up Energy Improved Cookstoves Programme, Uganda - CPA No 044</t>
  </si>
  <si>
    <t>https://platform.sustain-cert.com/public-project/2734</t>
  </si>
  <si>
    <t>https://registry.goldstandard.org/projects/details/3767</t>
  </si>
  <si>
    <t>GS11534</t>
  </si>
  <si>
    <t>Up Energy Improved Cookstoves Programme, Uganda - CPA No 045</t>
  </si>
  <si>
    <t>https://platform.sustain-cert.com/public-project/2735</t>
  </si>
  <si>
    <t>https://registry.goldstandard.org/projects/details/3768</t>
  </si>
  <si>
    <t>GS11535</t>
  </si>
  <si>
    <t>Clean Electric Cooking for Households in Malawi</t>
  </si>
  <si>
    <t>https://platform.sustain-cert.com/public-project/2736</t>
  </si>
  <si>
    <t>https://registry.goldstandard.org/projects/details/3597</t>
  </si>
  <si>
    <t>GS11537</t>
  </si>
  <si>
    <t>Dongming County Municipal Solid Waste Disposal Site Biogas Electricity Generation Project</t>
  </si>
  <si>
    <t>https://platform.sustain-cert.com/public-project/2738</t>
  </si>
  <si>
    <t>https://registry.goldstandard.org/projects/details/3583</t>
  </si>
  <si>
    <t>GS11538</t>
  </si>
  <si>
    <t xml:space="preserve">Zhangjiajie  Meitanwan MSW landfill site LFG recovery to power project </t>
  </si>
  <si>
    <t>https://platform.sustain-cert.com/public-project/2739</t>
  </si>
  <si>
    <t>https://registry.goldstandard.org/projects/details/3551</t>
  </si>
  <si>
    <t>GS11543</t>
  </si>
  <si>
    <t>Improved Cookstove Distribution Project in India by EKIESL (VPA-001)</t>
  </si>
  <si>
    <t>https://platform.sustain-cert.com/public-project/2744</t>
  </si>
  <si>
    <t>https://registry.goldstandard.org/projects/details/3548</t>
  </si>
  <si>
    <t>GS11544</t>
  </si>
  <si>
    <t>Maji Safi, Maisha Bora Project</t>
  </si>
  <si>
    <t>OFFGRIDSUN S.R.L.</t>
  </si>
  <si>
    <t>https://platform.sustain-cert.com/public-project/2745</t>
  </si>
  <si>
    <t>https://registry.goldstandard.org/projects/details/3637</t>
  </si>
  <si>
    <t>GS11545</t>
  </si>
  <si>
    <t>LAYA PRAGATHI Improved Cook stove Project</t>
  </si>
  <si>
    <t>https://platform.sustain-cert.com/public-project/2746</t>
  </si>
  <si>
    <t>https://registry.goldstandard.org/projects/details/3635</t>
  </si>
  <si>
    <t>GS11551</t>
  </si>
  <si>
    <t>TASC Clean Cooking PoA – VPA 2 (Zimbabwe)</t>
  </si>
  <si>
    <t>https://platform.sustain-cert.com/public-project/2751</t>
  </si>
  <si>
    <t>https://registry.goldstandard.org/projects/details/3634</t>
  </si>
  <si>
    <t>GS11552</t>
  </si>
  <si>
    <t>FPD Robotic E-waste Recycling Project</t>
  </si>
  <si>
    <t>AMS-III.BA Recovery and recycling of materials from E-waste</t>
  </si>
  <si>
    <t>FPD Recycling</t>
  </si>
  <si>
    <t>https://platform.sustain-cert.com/public-project/2752</t>
  </si>
  <si>
    <t>https://registry.goldstandard.org/projects/details/3584</t>
  </si>
  <si>
    <t>https://platform.sustain-cert.com/public-project/2756</t>
  </si>
  <si>
    <t>https://registry.goldstandard.org/projects/details/3508</t>
  </si>
  <si>
    <t>GS11557</t>
  </si>
  <si>
    <t>Ras Ghareb Wind Energy Project</t>
  </si>
  <si>
    <t>Ras Ghareb Wind Energy SAE</t>
  </si>
  <si>
    <t>https://platform.sustain-cert.com/public-project/2757</t>
  </si>
  <si>
    <t>https://registry.goldstandard.org/projects/details/3652</t>
  </si>
  <si>
    <t>GS11558</t>
  </si>
  <si>
    <t>Yandun 8C Wind Farm Project</t>
  </si>
  <si>
    <t>https://platform.sustain-cert.com/public-project/2758</t>
  </si>
  <si>
    <t>https://registry.goldstandard.org/projects/details/3509</t>
  </si>
  <si>
    <t>GS11559</t>
  </si>
  <si>
    <t>CNOOC Pingyin Wind Farm Phase I project</t>
  </si>
  <si>
    <t>https://platform.sustain-cert.com/public-project/2759</t>
  </si>
  <si>
    <t>https://registry.goldstandard.org/projects/details/3506</t>
  </si>
  <si>
    <t>GS11560</t>
  </si>
  <si>
    <t>CNOOC Weifang Binhai Wind Farm Phase II Project</t>
  </si>
  <si>
    <t>https://platform.sustain-cert.com/public-project/2760</t>
  </si>
  <si>
    <t>https://registry.goldstandard.org/projects/details/3507</t>
  </si>
  <si>
    <t>GS11563</t>
  </si>
  <si>
    <t>Tutly Solar PV Plant in Uzbekistan</t>
  </si>
  <si>
    <t>Uzbekistan</t>
  </si>
  <si>
    <t>First Climate (Switzerland) AG</t>
  </si>
  <si>
    <t>https://platform.sustain-cert.com/public-project/2763</t>
  </si>
  <si>
    <t>https://registry.goldstandard.org/projects/details/3545</t>
  </si>
  <si>
    <t>GS11564</t>
  </si>
  <si>
    <t>GS1385 Man and Man Enterprise Improved Cooking Stoves Programme in Ghana - VPA002</t>
  </si>
  <si>
    <t>https://platform.sustain-cert.com/public-project/2764</t>
  </si>
  <si>
    <t>https://registry.goldstandard.org/projects/details/3550</t>
  </si>
  <si>
    <t>GS11565</t>
  </si>
  <si>
    <t xml:space="preserve"> Fuel-efficient cookstoves for cocoa-producing communities</t>
  </si>
  <si>
    <t>GS MS Simplified Methodology for Efficient Cookstoves v1.1</t>
  </si>
  <si>
    <t>https://platform.sustain-cert.com/public-project/2765</t>
  </si>
  <si>
    <t>https://registry.goldstandard.org/projects/details/3650</t>
  </si>
  <si>
    <t>GS11566</t>
  </si>
  <si>
    <t>Efficiency Plus Stoves (Fogoes + Eficientes)</t>
  </si>
  <si>
    <t>https://platform.sustain-cert.com/public-project/2766</t>
  </si>
  <si>
    <t>https://registry.goldstandard.org/projects/details/3658</t>
  </si>
  <si>
    <t>GS11567</t>
  </si>
  <si>
    <t>Battery Electric Vessels for Costa Rica</t>
  </si>
  <si>
    <t>https://platform.sustain-cert.com/public-project/2767</t>
  </si>
  <si>
    <t>https://registry.goldstandard.org/projects/details/3684</t>
  </si>
  <si>
    <t>GS11568</t>
  </si>
  <si>
    <t>Biodigesters program for a low-carbon livestock sector in Vietnam (BioLive)</t>
  </si>
  <si>
    <t>https://platform.sustain-cert.com/public-project/2813</t>
  </si>
  <si>
    <t>https://registry.goldstandard.org/projects/details/3660</t>
  </si>
  <si>
    <t>GS11573</t>
  </si>
  <si>
    <t>Garo Hills Improved Cookstove Project India</t>
  </si>
  <si>
    <t>https://platform.sustain-cert.com/public-project/2818</t>
  </si>
  <si>
    <t>https://registry.goldstandard.org/projects/details/3631</t>
  </si>
  <si>
    <t>GS11574</t>
  </si>
  <si>
    <t>PoA for the Reduction of emission non-renewable fuel from cooking at household level</t>
  </si>
  <si>
    <t>GREEN DEVELOPMENT AS</t>
  </si>
  <si>
    <t>https://platform.sustain-cert.com/public-project/2819</t>
  </si>
  <si>
    <t>https://registry.goldstandard.org/projects/details/3732</t>
  </si>
  <si>
    <t>GS11577</t>
  </si>
  <si>
    <t>Programme of Activities for Shipping Energy Efficiency Retrofits</t>
  </si>
  <si>
    <t>https://platform.sustain-cert.com/public-project/2822</t>
  </si>
  <si>
    <t>https://registry.goldstandard.org/projects/details/3549</t>
  </si>
  <si>
    <t>GS11579</t>
  </si>
  <si>
    <t>PowerUP Smart Electric Stoves for Clean Air-Uganda-VPA1</t>
  </si>
  <si>
    <t>TEECO UGANDA SMC LTD</t>
  </si>
  <si>
    <t>https://platform.sustain-cert.com/public-project/2824</t>
  </si>
  <si>
    <t>https://registry.goldstandard.org/projects/details/3674</t>
  </si>
  <si>
    <t>GS11580</t>
  </si>
  <si>
    <t>PowerUP Smart Electric Stoves for Clean Air-Zambia-VPA2</t>
  </si>
  <si>
    <t>https://platform.sustain-cert.com/public-project/2825</t>
  </si>
  <si>
    <t>https://registry.goldstandard.org/projects/details/3675</t>
  </si>
  <si>
    <t>GS11581</t>
  </si>
  <si>
    <t>PowerUP Smart Electric Stoves for Clean Air-Cote-VPA3</t>
  </si>
  <si>
    <t>https://platform.sustain-cert.com/public-project/2826</t>
  </si>
  <si>
    <t>https://registry.goldstandard.org/projects/details/3676</t>
  </si>
  <si>
    <t>GS11582</t>
  </si>
  <si>
    <t>PowerUP Smart Electric Stoves for Clean Air-Moz-VPA4</t>
  </si>
  <si>
    <t>https://platform.sustain-cert.com/public-project/2827</t>
  </si>
  <si>
    <t>https://registry.goldstandard.org/projects/details/3677</t>
  </si>
  <si>
    <t>GS11583</t>
  </si>
  <si>
    <t>PowerUP Smart Electric Stoves for Clean Air-Nigeria-VPA5</t>
  </si>
  <si>
    <t>https://platform.sustain-cert.com/public-project/2828</t>
  </si>
  <si>
    <t>https://registry.goldstandard.org/projects/details/3678</t>
  </si>
  <si>
    <t>GS11584</t>
  </si>
  <si>
    <t>PowerUP Smart Electric Stoves for Clean Air-Ghana-VPA6</t>
  </si>
  <si>
    <t>https://platform.sustain-cert.com/public-project/2829</t>
  </si>
  <si>
    <t>https://registry.goldstandard.org/projects/details/3679</t>
  </si>
  <si>
    <t>GS11585</t>
  </si>
  <si>
    <t>PowerUP Smart Electric Stoves for Clean Air-Rwanda-VPA7</t>
  </si>
  <si>
    <t>https://platform.sustain-cert.com/public-project/2830</t>
  </si>
  <si>
    <t>https://registry.goldstandard.org/projects/details/3680</t>
  </si>
  <si>
    <t>GS11586</t>
  </si>
  <si>
    <t>PowerUP Smart Electric Stoves for Clean Air-Malawi-VPA8</t>
  </si>
  <si>
    <t>https://platform.sustain-cert.com/public-project/2831</t>
  </si>
  <si>
    <t>https://registry.goldstandard.org/projects/details/3681</t>
  </si>
  <si>
    <t>GS11593</t>
  </si>
  <si>
    <t>Hongwang Animal Manure Management System GHG Mitigation Project in Fangcheng County</t>
  </si>
  <si>
    <t>https://platform.sustain-cert.com/public-project/2838</t>
  </si>
  <si>
    <t>https://registry.goldstandard.org/projects/details/3504</t>
  </si>
  <si>
    <t>GS11594</t>
  </si>
  <si>
    <t>Waste Management PoA in India- Biogas for thermal applications- VPA 5</t>
  </si>
  <si>
    <t>https://platform.sustain-cert.com/public-project/2839</t>
  </si>
  <si>
    <t>https://registry.goldstandard.org/projects/details/3586</t>
  </si>
  <si>
    <t>GS11595</t>
  </si>
  <si>
    <t>Dengzhou AMMS GHG Mitigation Project</t>
  </si>
  <si>
    <t>https://platform.sustain-cert.com/public-project/2842</t>
  </si>
  <si>
    <t>https://registry.goldstandard.org/projects/details/3505</t>
  </si>
  <si>
    <t>GS11596</t>
  </si>
  <si>
    <t>TASC Clean Cooking PoA – VPA 3 (Zambia)</t>
  </si>
  <si>
    <t>https://platform.sustain-cert.com/public-project/2843</t>
  </si>
  <si>
    <t>https://registry.goldstandard.org/projects/details/3649</t>
  </si>
  <si>
    <t>GS11600</t>
  </si>
  <si>
    <t>Emission Reductions due to distributed energy solutions by Bboxx - Rwanda Solar Home System</t>
  </si>
  <si>
    <t>BBOXX LTD</t>
  </si>
  <si>
    <t>https://platform.sustain-cert.com/public-project/2847</t>
  </si>
  <si>
    <t>https://registry.goldstandard.org/projects/details/3745</t>
  </si>
  <si>
    <t>GS11603</t>
  </si>
  <si>
    <t>GS10789 VPA8: Efficient and Clean Cooking for households in Kenya</t>
  </si>
  <si>
    <t>https://platform.sustain-cert.com/public-project/2850</t>
  </si>
  <si>
    <t>https://registry.goldstandard.org/projects/details/3657</t>
  </si>
  <si>
    <t>GS11604</t>
  </si>
  <si>
    <t>TASC Clean Cooking PoA – VPA 4 (Zambia)</t>
  </si>
  <si>
    <t>https://platform.sustain-cert.com/public-project/2851</t>
  </si>
  <si>
    <t>https://registry.goldstandard.org/projects/details/3651</t>
  </si>
  <si>
    <t>GS11605</t>
  </si>
  <si>
    <t>GS10789 VPA9: Efficient and Clean Cooking for households in Mozambique</t>
  </si>
  <si>
    <t>https://platform.sustain-cert.com/public-project/2852</t>
  </si>
  <si>
    <t>https://registry.goldstandard.org/projects/details/3654</t>
  </si>
  <si>
    <t>GS11606</t>
  </si>
  <si>
    <t>GS10789 VPA10: Efficient and Clean Cooking for households in Mozambique</t>
  </si>
  <si>
    <t>https://platform.sustain-cert.com/public-project/2853</t>
  </si>
  <si>
    <t>https://registry.goldstandard.org/projects/details/3653</t>
  </si>
  <si>
    <t>GS11607</t>
  </si>
  <si>
    <t xml:space="preserve">Top Third Ventures Stove Programme </t>
  </si>
  <si>
    <t>https://platform.sustain-cert.com/public-project/2854</t>
  </si>
  <si>
    <t>https://registry.goldstandard.org/projects/details/3664</t>
  </si>
  <si>
    <t>GS11608</t>
  </si>
  <si>
    <t>Top Third Ventures Stove Programme CPA KE0002 – BURN Efficient Cookstoves for Kenya supported by Republic of Korea</t>
  </si>
  <si>
    <t>https://platform.sustain-cert.com/public-project/2855</t>
  </si>
  <si>
    <t>https://registry.goldstandard.org/projects/details/3665</t>
  </si>
  <si>
    <t>GS11609</t>
  </si>
  <si>
    <t>Top Third Ventures Stove Programme CPA KE0003 – BURN Efficient Cookstoves for Kenya supported by Republic of Korea</t>
  </si>
  <si>
    <t>https://platform.sustain-cert.com/public-project/2856</t>
  </si>
  <si>
    <t>https://registry.goldstandard.org/projects/details/3666</t>
  </si>
  <si>
    <t>GS11610</t>
  </si>
  <si>
    <t>Top Third Ventures Stove Programme CPA KE0004 – BURN Efficient Cookstoves for Kenya supported by Republic of Korea</t>
  </si>
  <si>
    <t>https://platform.sustain-cert.com/public-project/2857</t>
  </si>
  <si>
    <t>https://registry.goldstandard.org/projects/details/3667</t>
  </si>
  <si>
    <t>GS11611</t>
  </si>
  <si>
    <t>Top Third Ventures Stove Programme CPA KE0005 – BURN Efficient Cookstoves for Kenya supported by Republic of Korea</t>
  </si>
  <si>
    <t>https://platform.sustain-cert.com/public-project/2858</t>
  </si>
  <si>
    <t>https://registry.goldstandard.org/projects/details/3668</t>
  </si>
  <si>
    <t>GS11612</t>
  </si>
  <si>
    <t>Top Third Ventures Stove Programme CPA KE0006 – BURN Efficient Cookstoves for Kenya supported by Republic of Korea</t>
  </si>
  <si>
    <t>https://platform.sustain-cert.com/public-project/2859</t>
  </si>
  <si>
    <t>https://registry.goldstandard.org/projects/details/3669</t>
  </si>
  <si>
    <t>GS11613</t>
  </si>
  <si>
    <t>Top Third Ventures Stove Programme CPA KE0007 – BURN Efficient Cookstoves for Kenya supported by Republic of Korea</t>
  </si>
  <si>
    <t>https://platform.sustain-cert.com/public-project/2860</t>
  </si>
  <si>
    <t>https://registry.goldstandard.org/projects/details/3670</t>
  </si>
  <si>
    <t>GS11614</t>
  </si>
  <si>
    <t>Top Third Ventures Stove Programme CPA KE0008 – BURN Efficient Cookstoves for Kenya supported by Republic of Korea</t>
  </si>
  <si>
    <t>https://platform.sustain-cert.com/public-project/2861</t>
  </si>
  <si>
    <t>https://registry.goldstandard.org/projects/details/3672</t>
  </si>
  <si>
    <t>GS11620</t>
  </si>
  <si>
    <t>Santanasol 50MW PV Plant</t>
  </si>
  <si>
    <t>https://platform.sustain-cert.com/public-project/2867</t>
  </si>
  <si>
    <t>https://registry.goldstandard.org/projects/details/3546</t>
  </si>
  <si>
    <t>GS11623</t>
  </si>
  <si>
    <t>Permanent Sequestration of biogenic CO2 in Demolition Concrete</t>
  </si>
  <si>
    <t>Austria</t>
  </si>
  <si>
    <t>Neustark AG</t>
  </si>
  <si>
    <t>https://platform.sustain-cert.com/public-project/2870</t>
  </si>
  <si>
    <t>https://registry.goldstandard.org/projects/details/3632</t>
  </si>
  <si>
    <t>GS11624</t>
  </si>
  <si>
    <t>GS1385 Man and Man Enterprise Improved Cooking Stoves Programme in Ghana - VPA003</t>
  </si>
  <si>
    <t>https://platform.sustain-cert.com/public-project/2871</t>
  </si>
  <si>
    <t>https://registry.goldstandard.org/projects/details/3598</t>
  </si>
  <si>
    <t>GS11627</t>
  </si>
  <si>
    <t>GS11623 VPA-1 CO2 Sequestration at a Concrete Recycler in Switzerland using the Neustark Technology</t>
  </si>
  <si>
    <t>https://platform.sustain-cert.com/public-project/2874</t>
  </si>
  <si>
    <t>https://registry.goldstandard.org/projects/details/3661</t>
  </si>
  <si>
    <t>GS11628</t>
  </si>
  <si>
    <t>GS10818 - Dissemination of Improved Cookstoves in India by Greenway - Dissemination of Improved Cookstoves in Karnataka by Greenway - VPA009</t>
  </si>
  <si>
    <t>https://platform.sustain-cert.com/public-project/2875</t>
  </si>
  <si>
    <t>https://registry.goldstandard.org/projects/details/3589</t>
  </si>
  <si>
    <t>GS11629</t>
  </si>
  <si>
    <t>GS10818 - Dissemination of Improved Cookstoves in India by Greenway - Dissemination of Improved Cookstoves in Karnataka by Greenway - VPA010</t>
  </si>
  <si>
    <t>https://platform.sustain-cert.com/public-project/2876</t>
  </si>
  <si>
    <t>https://registry.goldstandard.org/projects/details/3590</t>
  </si>
  <si>
    <t>GS11630</t>
  </si>
  <si>
    <t>GS10818 - Dissemination of Improved Cookstoves in India by Greenway - Dissemination of Improved Cookstoves in Karnataka by Greenway - VPA011</t>
  </si>
  <si>
    <t>https://platform.sustain-cert.com/public-project/2877</t>
  </si>
  <si>
    <t>https://registry.goldstandard.org/projects/details/3591</t>
  </si>
  <si>
    <t>GS11631</t>
  </si>
  <si>
    <t>GS10818 - Dissemination of Improved Cookstoves in India by Greenway - Dissemination of Improved Cookstoves in Karnataka by Greenway - VPA012</t>
  </si>
  <si>
    <t>https://platform.sustain-cert.com/public-project/2878</t>
  </si>
  <si>
    <t>https://registry.goldstandard.org/projects/details/3592</t>
  </si>
  <si>
    <t>GS11632</t>
  </si>
  <si>
    <t>GS10818 - Dissemination of Improved Cookstoves in India by Greenway - Dissemination of Improved Cookstoves in Karnataka by Greenway - VPA013</t>
  </si>
  <si>
    <t>https://platform.sustain-cert.com/public-project/2879</t>
  </si>
  <si>
    <t>https://registry.goldstandard.org/projects/details/3593</t>
  </si>
  <si>
    <t>GS11633</t>
  </si>
  <si>
    <t>GS10818 - Dissemination of Improved Cookstoves in India by Greenway - Dissemination of Improved Cookstoves in Karnataka by Greenway - VPA014</t>
  </si>
  <si>
    <t>https://platform.sustain-cert.com/public-project/2880</t>
  </si>
  <si>
    <t>https://registry.goldstandard.org/projects/details/3594</t>
  </si>
  <si>
    <t>GS11634</t>
  </si>
  <si>
    <t>GS10818 - Dissemination of Improved Cookstoves in India by Greenway - Dissemination of Improved Cookstoves in Karnataka by Greenway - VPA015</t>
  </si>
  <si>
    <t>https://platform.sustain-cert.com/public-project/2881</t>
  </si>
  <si>
    <t>https://registry.goldstandard.org/projects/details/3595</t>
  </si>
  <si>
    <t>GS11638</t>
  </si>
  <si>
    <t>SPOUTS Water Purifier Programme in Africa</t>
  </si>
  <si>
    <t>https://platform.sustain-cert.com/public-project/2885</t>
  </si>
  <si>
    <t>https://registry.goldstandard.org/projects/details/3685</t>
  </si>
  <si>
    <t>GS11639</t>
  </si>
  <si>
    <t>SPOUTS Water Purifier Programme in Africa- WPS in Rwanda by TASC-VPA 1</t>
  </si>
  <si>
    <t>https://platform.sustain-cert.com/public-project/2886</t>
  </si>
  <si>
    <t>https://registry.goldstandard.org/projects/details/3638</t>
  </si>
  <si>
    <t>GS11640</t>
  </si>
  <si>
    <t>SPOUTS Water Purifier Programme in Africa- WPS in Uganda by TASC-VPA 2</t>
  </si>
  <si>
    <t>https://platform.sustain-cert.com/public-project/2887</t>
  </si>
  <si>
    <t>https://registry.goldstandard.org/projects/details/3639</t>
  </si>
  <si>
    <t>GS11643</t>
  </si>
  <si>
    <t>90 MW Bundled Wind Power Project in Vietnam</t>
  </si>
  <si>
    <t>Kosher Climate India Pvt Ltd.</t>
  </si>
  <si>
    <t>https://platform.sustain-cert.com/public-project/2890</t>
  </si>
  <si>
    <t>https://registry.goldstandard.org/projects/details/3682</t>
  </si>
  <si>
    <t>GS11644</t>
  </si>
  <si>
    <t>Myanmar Stoves Campaign - Soneva in Myanmar - VPA No. 018</t>
  </si>
  <si>
    <t>https://platform.sustain-cert.com/public-project/2891</t>
  </si>
  <si>
    <t>https://registry.goldstandard.org/projects/details/3648</t>
  </si>
  <si>
    <t>GS11645</t>
  </si>
  <si>
    <t>Myanmar Stoves Campaign - Soneva in Myanmar - VPA No. 019</t>
  </si>
  <si>
    <t>https://platform.sustain-cert.com/public-project/2892</t>
  </si>
  <si>
    <t>https://registry.goldstandard.org/projects/details/3646</t>
  </si>
  <si>
    <t>GS11646</t>
  </si>
  <si>
    <t>Myanmar Stoves Campaign - Soneva in Myanmar - VPA No. 020</t>
  </si>
  <si>
    <t>https://platform.sustain-cert.com/public-project/2893</t>
  </si>
  <si>
    <t>https://registry.goldstandard.org/projects/details/3647</t>
  </si>
  <si>
    <t>GS11647</t>
  </si>
  <si>
    <t>UpEnergy-Social and Climate Impact Programme- Cooking Devices VPA-15</t>
  </si>
  <si>
    <t>https://platform.sustain-cert.com/public-project/2894</t>
  </si>
  <si>
    <t>https://registry.goldstandard.org/projects/details/3643</t>
  </si>
  <si>
    <t>GS11652</t>
  </si>
  <si>
    <t>VPA 01: Clean Cooking for Environmental Conservation in Ethiopia</t>
  </si>
  <si>
    <t>https://platform.sustain-cert.com/public-project/2899</t>
  </si>
  <si>
    <t>https://registry.goldstandard.org/projects/details/3659</t>
  </si>
  <si>
    <t>GS11653</t>
  </si>
  <si>
    <t>3MW PV project in Kosovo by Pro Energy LLC</t>
  </si>
  <si>
    <t>Pro Energy L.L.C.</t>
  </si>
  <si>
    <t>https://platform.sustain-cert.com/public-project/2900</t>
  </si>
  <si>
    <t>https://registry.goldstandard.org/projects/details/3640</t>
  </si>
  <si>
    <t>GS11655</t>
  </si>
  <si>
    <t>Implementation of clean energy technology in rural areas of India-1</t>
  </si>
  <si>
    <t>https://platform.sustain-cert.com/public-project/2902</t>
  </si>
  <si>
    <t>https://registry.goldstandard.org/projects/details/3655</t>
  </si>
  <si>
    <t>GS11656</t>
  </si>
  <si>
    <t>Implementation of clean energy technology in rural areas of India-2</t>
  </si>
  <si>
    <t>https://platform.sustain-cert.com/public-project/2903</t>
  </si>
  <si>
    <t>https://registry.goldstandard.org/projects/details/3656</t>
  </si>
  <si>
    <t>GS11657</t>
  </si>
  <si>
    <t>Solar Lighting Mayotte</t>
  </si>
  <si>
    <t>Mayotte</t>
  </si>
  <si>
    <t>AMS-II.L Demand-side activities for efficient outdoor and street lighting technologies</t>
  </si>
  <si>
    <t>FONROCHE LIGHTING</t>
  </si>
  <si>
    <t>https://platform.sustain-cert.com/public-project/2904</t>
  </si>
  <si>
    <t>https://registry.goldstandard.org/projects/details/3744</t>
  </si>
  <si>
    <t>GS11659</t>
  </si>
  <si>
    <t>Clean Cooking to Combat Climate Change in Tanzania</t>
  </si>
  <si>
    <t>https://platform.sustain-cert.com/public-project/2906</t>
  </si>
  <si>
    <t>https://registry.goldstandard.org/projects/details/3642</t>
  </si>
  <si>
    <t>GS11667</t>
  </si>
  <si>
    <t xml:space="preserve">Energy Efficient cookstove for sustainable development in rural south nyanza communities. </t>
  </si>
  <si>
    <t>https://platform.sustain-cert.com/public-project/2914</t>
  </si>
  <si>
    <t>https://registry.goldstandard.org/projects/details/3673</t>
  </si>
  <si>
    <t>GS11674</t>
  </si>
  <si>
    <t>Dongrui Animal Manure Management System GHG Mitigation Project in Heyuan City</t>
  </si>
  <si>
    <t>https://platform.sustain-cert.com/public-project/2921</t>
  </si>
  <si>
    <t>https://registry.goldstandard.org/projects/details/3636</t>
  </si>
  <si>
    <t>GS11678</t>
  </si>
  <si>
    <t>Carbon Credit financing for sustainable rural water supply in Manyara Region</t>
  </si>
  <si>
    <t>https://platform.sustain-cert.com/public-project/2925</t>
  </si>
  <si>
    <t>https://registry.goldstandard.org/projects/details/3671</t>
  </si>
  <si>
    <t>GS11679</t>
  </si>
  <si>
    <t>Swarno Dweep Solar Project</t>
  </si>
  <si>
    <t>ELERIS ENERGY GLOBAL LLC</t>
  </si>
  <si>
    <t>https://platform.sustain-cert.com/public-project/2926</t>
  </si>
  <si>
    <t>https://registry.goldstandard.org/projects/details/3633</t>
  </si>
  <si>
    <t>GS11682</t>
  </si>
  <si>
    <t>Uganda Dairy Biogas Program</t>
  </si>
  <si>
    <t>https://platform.sustain-cert.com/public-project/2929</t>
  </si>
  <si>
    <t>https://registry.goldstandard.org/projects/details/3726</t>
  </si>
  <si>
    <t>GS11695</t>
  </si>
  <si>
    <t>Implementation of water purifiers for clean water in India</t>
  </si>
  <si>
    <t>https://platform.sustain-cert.com/public-project/2942</t>
  </si>
  <si>
    <t>https://registry.goldstandard.org/projects/details/3725</t>
  </si>
  <si>
    <t>GS11696</t>
  </si>
  <si>
    <t>Water Purifier Project in Maharashtra, India- VPA1</t>
  </si>
  <si>
    <t>https://platform.sustain-cert.com/public-project/2943</t>
  </si>
  <si>
    <t>https://registry.goldstandard.org/projects/details/3724</t>
  </si>
  <si>
    <t>GS11707</t>
  </si>
  <si>
    <t>BaumInvest Forest Landscape Restoration Programme</t>
  </si>
  <si>
    <t>https://platform.sustain-cert.com/public-luf-project/2954</t>
  </si>
  <si>
    <t>https://registry.goldstandard.org/projects/details/3596</t>
  </si>
  <si>
    <t>GS11712</t>
  </si>
  <si>
    <t>Tieqilishi AWMS GHG Mitigation Project in Sichuan Province</t>
  </si>
  <si>
    <t>https://platform.sustain-cert.com/public-project/2959</t>
  </si>
  <si>
    <t>https://registry.goldstandard.org/projects/details/3644</t>
  </si>
  <si>
    <t>GS11719</t>
  </si>
  <si>
    <t>Brine Heat Recovery Binary Power Plant</t>
  </si>
  <si>
    <t>Star Energy Geothermal Salak Ltd</t>
  </si>
  <si>
    <t>https://platform.sustain-cert.com/public-project/2966</t>
  </si>
  <si>
    <t>https://registry.goldstandard.org/projects/details/3747</t>
  </si>
  <si>
    <t>GS11720</t>
  </si>
  <si>
    <t>Tieqilishi AWMS GHG Mitigation Project in Guizhou Province</t>
  </si>
  <si>
    <t>https://platform.sustain-cert.com/public-project/2967</t>
  </si>
  <si>
    <t>https://registry.goldstandard.org/projects/details/3645</t>
  </si>
  <si>
    <t>GS11724</t>
  </si>
  <si>
    <t>Improved Cookstoves and Sustainable Fuel Dissemination Program in Ghana</t>
  </si>
  <si>
    <t>COOKCLEAN GHANA LIMITED</t>
  </si>
  <si>
    <t>https://platform.sustain-cert.com/public-project/2971</t>
  </si>
  <si>
    <t>https://registry.goldstandard.org/projects/details/3683</t>
  </si>
  <si>
    <t>GS11729</t>
  </si>
  <si>
    <t>Agasco Improved Cookstoves Nigeria</t>
  </si>
  <si>
    <t>https://platform.sustain-cert.com/public-project/2976</t>
  </si>
  <si>
    <t>https://registry.goldstandard.org/projects/details/3734</t>
  </si>
  <si>
    <t>GS11730</t>
  </si>
  <si>
    <t>Chipangali Safe Water Access Project</t>
  </si>
  <si>
    <t>https://platform.sustain-cert.com/public-project/2977</t>
  </si>
  <si>
    <t>https://registry.goldstandard.org/projects/details/3723</t>
  </si>
  <si>
    <t>GS11731</t>
  </si>
  <si>
    <t>GS10789 VPA47: Efficient and Clean Cooking for households in Tanzania</t>
  </si>
  <si>
    <t>https://platform.sustain-cert.com/public-project/2978</t>
  </si>
  <si>
    <t>https://registry.goldstandard.org/projects/details/3690</t>
  </si>
  <si>
    <t>GS11732</t>
  </si>
  <si>
    <t>GS10789 VPA42: Efficient and Clean Cooking for households in Tanzania</t>
  </si>
  <si>
    <t>https://platform.sustain-cert.com/public-project/2979</t>
  </si>
  <si>
    <t>https://registry.goldstandard.org/projects/details/3689</t>
  </si>
  <si>
    <t>GS11739</t>
  </si>
  <si>
    <t>GS10789 VPA76 Efficient and Clean Cooking for households in Ghana</t>
  </si>
  <si>
    <t>https://platform.sustain-cert.com/public-project/2986</t>
  </si>
  <si>
    <t>https://registry.goldstandard.org/projects/details/3688</t>
  </si>
  <si>
    <t>GS11740</t>
  </si>
  <si>
    <t xml:space="preserve">GS10789 VP86: Efficient and Clean Cooking for households in Senegal </t>
  </si>
  <si>
    <t>https://platform.sustain-cert.com/public-project/2987</t>
  </si>
  <si>
    <t>https://registry.goldstandard.org/projects/details/3687</t>
  </si>
  <si>
    <t>GS11741</t>
  </si>
  <si>
    <t xml:space="preserve">GS10789 VPA66: Efficient and Clean Cooking for households in Nigeria </t>
  </si>
  <si>
    <t>https://platform.sustain-cert.com/public-project/2988</t>
  </si>
  <si>
    <t>https://registry.goldstandard.org/projects/details/3686</t>
  </si>
  <si>
    <t>GS11785</t>
  </si>
  <si>
    <t>Efficient Cooking Initiative for off-grid Communities</t>
  </si>
  <si>
    <t>https://platform.sustain-cert.com/public-project/3032</t>
  </si>
  <si>
    <t>https://registry.goldstandard.org/projects/details/3727</t>
  </si>
  <si>
    <t>GS11786</t>
  </si>
  <si>
    <t>Congo (DRC) Improved Cook Stoves VPA 004 – Kintambo</t>
  </si>
  <si>
    <t>https://platform.sustain-cert.com/public-project/3033</t>
  </si>
  <si>
    <t>https://registry.goldstandard.org/projects/details/3731</t>
  </si>
  <si>
    <t>GS11787</t>
  </si>
  <si>
    <t>Congo (DRC) Improved Cook Stoves VPA 005 – Bandalungwa</t>
  </si>
  <si>
    <t>https://platform.sustain-cert.com/public-project/3034</t>
  </si>
  <si>
    <t>https://registry.goldstandard.org/projects/details/3730</t>
  </si>
  <si>
    <t>GS11788</t>
  </si>
  <si>
    <t>Congo (DRC) Improved Cook Stoves VPA 006 – Lemba</t>
  </si>
  <si>
    <t>https://platform.sustain-cert.com/public-project/3035</t>
  </si>
  <si>
    <t>https://registry.goldstandard.org/projects/details/3729</t>
  </si>
  <si>
    <t>GS11789</t>
  </si>
  <si>
    <t xml:space="preserve"> Congo (DRC) Improved Cook Stoves VPA 007 – Lingwala</t>
  </si>
  <si>
    <t>https://platform.sustain-cert.com/public-project/3036</t>
  </si>
  <si>
    <t>https://registry.goldstandard.org/projects/details/3728</t>
  </si>
  <si>
    <t>GS11792</t>
  </si>
  <si>
    <t>Abydos Solar Power Project in Egypt</t>
  </si>
  <si>
    <t>PV</t>
  </si>
  <si>
    <t>AMEA Power Ltd</t>
  </si>
  <si>
    <t>https://platform.sustain-cert.com/public-project/3039</t>
  </si>
  <si>
    <t>https://registry.goldstandard.org/projects/details/3738</t>
  </si>
  <si>
    <t>GS11802</t>
  </si>
  <si>
    <t>Fair Climate Programme for Sustainable Household Energy (PoA):  Bachat - Karnataka, India (VPA 6)</t>
  </si>
  <si>
    <t>https://platform.sustain-cert.com/public-project/3049</t>
  </si>
  <si>
    <t>https://registry.goldstandard.org/projects/details/3733</t>
  </si>
  <si>
    <t>GS11808</t>
  </si>
  <si>
    <t>GS Microscale PoA : Integrated Domestic Energy Systems (IDES) for rural communities in India</t>
  </si>
  <si>
    <t>https://platform.sustain-cert.com/public-project/3055</t>
  </si>
  <si>
    <t>https://registry.goldstandard.org/projects/details/3739</t>
  </si>
  <si>
    <t>GS11809</t>
  </si>
  <si>
    <t>GS Microscale PoA : Integrated Domestic Energy Systems (IDES) for rural communities in India- RVPA 01</t>
  </si>
  <si>
    <t>https://platform.sustain-cert.com/public-project/3056</t>
  </si>
  <si>
    <t>https://registry.goldstandard.org/projects/details/3740</t>
  </si>
  <si>
    <t>GS11810</t>
  </si>
  <si>
    <t>GS Microscale PoA : Integrated Domestic Energy Systems (IDES) for rural communities in India- RVPA 02</t>
  </si>
  <si>
    <t>https://platform.sustain-cert.com/public-project/3057</t>
  </si>
  <si>
    <t>https://registry.goldstandard.org/projects/details/3742</t>
  </si>
  <si>
    <t>GS11811</t>
  </si>
  <si>
    <t>GS Microscale PoA : Integrated Domestic Energy Systems (IDES) for rural communities in India- RVPA 03</t>
  </si>
  <si>
    <t>https://platform.sustain-cert.com/public-project/3058</t>
  </si>
  <si>
    <t>https://registry.goldstandard.org/projects/details/3741</t>
  </si>
  <si>
    <t>GS11812</t>
  </si>
  <si>
    <t>GS Microscale PoA : Integrated Domestic Energy Systems (IDES) for rural communities in India- RVPA 04</t>
  </si>
  <si>
    <t>https://platform.sustain-cert.com/public-project/3059</t>
  </si>
  <si>
    <t>https://registry.goldstandard.org/projects/details/3743</t>
  </si>
  <si>
    <t>GS11813</t>
  </si>
  <si>
    <t>GS Microscale VPA : Integrated Domestic Energy Systems (IDES) for rural communities in India</t>
  </si>
  <si>
    <t>https://platform.sustain-cert.com/public-project/3060</t>
  </si>
  <si>
    <t>https://registry.goldstandard.org/projects/details/3771</t>
  </si>
  <si>
    <t>GS11861</t>
  </si>
  <si>
    <t>SPOUTS Water Purifier Programme in Africa- WPS in Uganda by TASC-VPA 3</t>
  </si>
  <si>
    <t>https://platform.sustain-cert.com/public-project/3108</t>
  </si>
  <si>
    <t>https://registry.goldstandard.org/projects/details/3746</t>
  </si>
  <si>
    <t>GS11876</t>
  </si>
  <si>
    <t>Improved Cookstove Distribution Across Rural Parts of India</t>
  </si>
  <si>
    <t>https://platform.sustain-cert.com/public-project/3123</t>
  </si>
  <si>
    <t>https://registry.goldstandard.org/projects/details/3735</t>
  </si>
  <si>
    <t>GS11877</t>
  </si>
  <si>
    <t>GS11876 Improved Cookstove Distribution Across Rural Parts of India</t>
  </si>
  <si>
    <t>https://platform.sustain-cert.com/public-project/3124</t>
  </si>
  <si>
    <t>https://registry.goldstandard.org/projects/details/3736</t>
  </si>
  <si>
    <t>GS11878</t>
  </si>
  <si>
    <t>GS11877 GS11876 Improved Cookstove Distribution Across Rural Parts of India- RVPA 01</t>
  </si>
  <si>
    <t>https://platform.sustain-cert.com/public-project/3125</t>
  </si>
  <si>
    <t>https://registry.goldstandard.org/projects/details/3737</t>
  </si>
  <si>
    <t>GS7621</t>
  </si>
  <si>
    <t>50.6 MW Wind Power Project in Gujarat by Powerica Limited</t>
  </si>
  <si>
    <t>https://platform.sustain-cert.com/public-project/1906</t>
  </si>
  <si>
    <t>https://registry.goldstandard.org/projects/details/2262</t>
  </si>
  <si>
    <t>GS7747</t>
  </si>
  <si>
    <t>Bundled Solar project by Amplus Solar</t>
  </si>
  <si>
    <t>https://platform.sustain-cert.com/public-project/2072</t>
  </si>
  <si>
    <t>https://registry.goldstandard.org/projects/details/2592</t>
  </si>
  <si>
    <t>GS7749</t>
  </si>
  <si>
    <t xml:space="preserve">75 MW Mirzapur Solar Power Project </t>
  </si>
  <si>
    <t>https://platform.sustain-cert.com/public-project/2070</t>
  </si>
  <si>
    <t>https://registry.goldstandard.org/projects/details/2594</t>
  </si>
  <si>
    <t>GS7751</t>
  </si>
  <si>
    <t xml:space="preserve">75 MW Neo Solar Power Project </t>
  </si>
  <si>
    <t>https://platform.sustain-cert.com/public-project/2071</t>
  </si>
  <si>
    <t>https://registry.goldstandard.org/projects/details/2596</t>
  </si>
  <si>
    <t>GS7775</t>
  </si>
  <si>
    <t>ARISU SOLAR POWER PLANT</t>
  </si>
  <si>
    <t>https://platform.sustain-cert.com/public-project/1894</t>
  </si>
  <si>
    <t>https://registry.goldstandard.org/projects/details/2619</t>
  </si>
  <si>
    <t>Kosovo</t>
  </si>
  <si>
    <t>CAR Buffer</t>
  </si>
  <si>
    <t>ACR Buffer</t>
  </si>
  <si>
    <t>VCS Buffer</t>
  </si>
  <si>
    <t>GOLD Buffer</t>
  </si>
  <si>
    <t>S</t>
  </si>
  <si>
    <t>T</t>
  </si>
  <si>
    <t>U</t>
  </si>
  <si>
    <t>Reversals Not Covered by Buffer Pool</t>
  </si>
  <si>
    <t>DM</t>
  </si>
  <si>
    <t>DN</t>
  </si>
  <si>
    <t>Contain all registry data from which we built this database. White header columns contain data directly as sourced from the registries; blue header columns are added by our team.</t>
  </si>
  <si>
    <r>
      <t xml:space="preserve">VCS has a download table for both issuances and retirements. This data can be viewed in the white columns of our </t>
    </r>
    <r>
      <rPr>
        <i/>
        <sz val="10"/>
        <color rgb="FF222222"/>
        <rFont val="Calibri"/>
        <family val="2"/>
      </rPr>
      <t>VCS Issuances &amp; Retirements</t>
    </r>
    <r>
      <rPr>
        <sz val="10"/>
        <color rgb="FF222222"/>
        <rFont val="Calibri"/>
        <family val="2"/>
      </rPr>
      <t xml:space="preserve"> tab. "Vintage Start" and "Vintage End" are the beginning and end dates of the reporting period. "Issuance Date" is the date when each credit batch is issued. "Retirement/Cancellation Date" is when the batch of credits was reported as retired by the credit user or cancelled by Verra. If column M is blank, those credits have not yet been retired.</t>
    </r>
  </si>
  <si>
    <t xml:space="preserve">Note that VCS issues credits differently from other registries. Instead of issuing all of the credits for a single reporting period (vintage) at one time, VCS allows project developers the option to issue credits, and pay the associated per-credit fee, in smaller batches. "Credits Quantity Issued" is the quantity of credits issued by VCS for each issuance batch, while "Total Vintage Quantity" is the total number of credits associated with each vintage. </t>
  </si>
  <si>
    <r>
      <t xml:space="preserve">Lists projects &amp; vintages cancelled by ACR due to ARB transferral, intentional reversal or removal. Credits transferred to ARB can be found in </t>
    </r>
    <r>
      <rPr>
        <i/>
        <sz val="10"/>
        <color rgb="FF000000"/>
        <rFont val="Calibri"/>
        <family val="2"/>
      </rPr>
      <t>ARB Issuances &amp; Retirements</t>
    </r>
    <r>
      <rPr>
        <sz val="10"/>
        <color rgb="FF000000"/>
        <rFont val="Calibri"/>
        <family val="2"/>
      </rPr>
      <t xml:space="preserve"> tab.</t>
    </r>
  </si>
  <si>
    <r>
      <t xml:space="preserve">Lists projects &amp; vintages cancelled by CAR due to ARB transferral, intentional reversal or removal. Credits transferred to ARB can be found in </t>
    </r>
    <r>
      <rPr>
        <i/>
        <sz val="10"/>
        <color rgb="FF000000"/>
        <rFont val="Calibri"/>
        <family val="2"/>
      </rPr>
      <t>ARB Issuances &amp; Retirements</t>
    </r>
    <r>
      <rPr>
        <sz val="10"/>
        <color rgb="FF000000"/>
        <rFont val="Calibri"/>
        <family val="2"/>
      </rPr>
      <t xml:space="preserve"> tab.</t>
    </r>
  </si>
  <si>
    <t>The identification number given by the registries.</t>
  </si>
  <si>
    <r>
      <t xml:space="preserve">Defines the eligibility, emissions calculations, and monitoring requirements for specific project types. They can be found at the links included on </t>
    </r>
    <r>
      <rPr>
        <i/>
        <sz val="10"/>
        <rFont val="Calibri"/>
        <family val="2"/>
      </rPr>
      <t>READ FIRST</t>
    </r>
    <r>
      <rPr>
        <sz val="10"/>
        <rFont val="Calibri"/>
        <family val="2"/>
      </rPr>
      <t>. Methodology is synonymous with protocol.</t>
    </r>
  </si>
  <si>
    <t>The country where the project takes place. Projects listed as "International" include emissions reductions from international shipping and projects taking place in multiple countries.</t>
  </si>
  <si>
    <t>Link to the registry site where you can access project documents.</t>
  </si>
  <si>
    <t>The registry’s designation of type/sector.</t>
  </si>
  <si>
    <r>
      <t xml:space="preserve">Verra’s Climate, Community &amp; Biodiversity (CCB) Standards independently verify carbon offsets for other co-benefits related to conserving biodiversity and supporting local communities. Their ongoing status and current compliance to CCB is notated as follows- </t>
    </r>
    <r>
      <rPr>
        <i/>
        <sz val="10"/>
        <rFont val="Calibri"/>
        <family val="2"/>
      </rPr>
      <t>Validated</t>
    </r>
    <r>
      <rPr>
        <sz val="10"/>
        <rFont val="Calibri"/>
        <family val="2"/>
      </rPr>
      <t xml:space="preserve">, </t>
    </r>
    <r>
      <rPr>
        <i/>
        <sz val="10"/>
        <rFont val="Calibri"/>
        <family val="2"/>
      </rPr>
      <t>Verified</t>
    </r>
    <r>
      <rPr>
        <sz val="10"/>
        <rFont val="Calibri"/>
        <family val="2"/>
      </rPr>
      <t xml:space="preserve">, </t>
    </r>
    <r>
      <rPr>
        <i/>
        <sz val="10"/>
        <rFont val="Calibri"/>
        <family val="2"/>
      </rPr>
      <t>Under Validation</t>
    </r>
    <r>
      <rPr>
        <sz val="10"/>
        <rFont val="Calibri"/>
        <family val="2"/>
      </rPr>
      <t xml:space="preserve">, &amp; </t>
    </r>
    <r>
      <rPr>
        <i/>
        <sz val="10"/>
        <rFont val="Calibri"/>
        <family val="2"/>
      </rPr>
      <t>Under Verification</t>
    </r>
    <r>
      <rPr>
        <sz val="10"/>
        <rFont val="Calibri"/>
        <family val="2"/>
      </rPr>
      <t>. Other certifications, including Sustainable Development Goals (SDGs) are also listed here.</t>
    </r>
  </si>
  <si>
    <t>The California Air Resources Board assigned each of its projects their own ID number.</t>
  </si>
  <si>
    <t>Data sourced directly from registry records</t>
  </si>
  <si>
    <t>Dynamic generator allows comprehensive view of all credits issued, retired, and remaining by vintage for any project. Simply select a Project ID from the drop-down menu and project data &amp; details will populate.</t>
  </si>
  <si>
    <r>
      <t xml:space="preserve">Projects and credits issued under the </t>
    </r>
    <r>
      <rPr>
        <b/>
        <sz val="10"/>
        <color theme="1"/>
        <rFont val="Calibri"/>
        <family val="2"/>
      </rPr>
      <t>UN's Clean Development Mechanism (CDM)</t>
    </r>
    <r>
      <rPr>
        <sz val="10"/>
        <color theme="1"/>
        <rFont val="Calibri"/>
        <family val="2"/>
      </rPr>
      <t xml:space="preserve"> are only included in this voluntary registry offsets database if they have been transitioned to one of the voluntary registries.</t>
    </r>
  </si>
  <si>
    <r>
      <rPr>
        <sz val="10"/>
        <rFont val="Calibri"/>
        <family val="2"/>
      </rPr>
      <t xml:space="preserve">Some projects registered by voluntary registries use </t>
    </r>
    <r>
      <rPr>
        <u/>
        <sz val="10"/>
        <color rgb="FF0070C0"/>
        <rFont val="Calibri"/>
        <family val="2"/>
      </rPr>
      <t>CDM methodologies</t>
    </r>
    <r>
      <rPr>
        <sz val="10"/>
        <rFont val="Calibri"/>
        <family val="2"/>
      </rPr>
      <t xml:space="preserve">. (These methodologies can be found with an online search for their name or ID.) </t>
    </r>
  </si>
  <si>
    <r>
      <t>Project Documents</t>
    </r>
    <r>
      <rPr>
        <b/>
        <sz val="10"/>
        <color theme="1"/>
        <rFont val="Calibri"/>
        <family val="2"/>
      </rPr>
      <t>:</t>
    </r>
    <r>
      <rPr>
        <b/>
        <u/>
        <sz val="10"/>
        <color theme="1"/>
        <rFont val="Calibri"/>
        <family val="2"/>
      </rPr>
      <t xml:space="preserve">
</t>
    </r>
    <r>
      <rPr>
        <sz val="10"/>
        <color theme="1"/>
        <rFont val="Calibri"/>
        <family val="2"/>
      </rPr>
      <t xml:space="preserve">You can view all project documents by visiting the project links above and searching for the project ID or name (you may need to scroll right and look for the search box).
</t>
    </r>
    <r>
      <rPr>
        <b/>
        <sz val="10"/>
        <color theme="1"/>
        <rFont val="Calibri"/>
        <family val="2"/>
      </rPr>
      <t>Main types of project documents:</t>
    </r>
    <r>
      <rPr>
        <sz val="10"/>
        <color theme="1"/>
        <rFont val="Calibri"/>
        <family val="2"/>
      </rPr>
      <t xml:space="preserve">
- </t>
    </r>
    <r>
      <rPr>
        <b/>
        <sz val="10"/>
        <color theme="1"/>
        <rFont val="Calibri"/>
        <family val="2"/>
      </rPr>
      <t>Project Listing Document</t>
    </r>
    <r>
      <rPr>
        <sz val="10"/>
        <color theme="1"/>
        <rFont val="Calibri"/>
        <family val="2"/>
      </rPr>
      <t xml:space="preserve"> - indicates the intent to register a project under a registry and contains a draft of information in the PDD.</t>
    </r>
    <r>
      <rPr>
        <b/>
        <u/>
        <sz val="10"/>
        <color theme="1"/>
        <rFont val="Calibri"/>
        <family val="2"/>
      </rPr>
      <t xml:space="preserve">
</t>
    </r>
    <r>
      <rPr>
        <sz val="10"/>
        <color theme="1"/>
        <rFont val="Calibri"/>
        <family val="2"/>
      </rPr>
      <t xml:space="preserve">- </t>
    </r>
    <r>
      <rPr>
        <b/>
        <sz val="10"/>
        <color theme="1"/>
        <rFont val="Calibri"/>
        <family val="2"/>
      </rPr>
      <t>Project Design Document (PDD) / Project Description / Initial OPDR</t>
    </r>
    <r>
      <rPr>
        <sz val="10"/>
        <color theme="1"/>
        <rFont val="Calibri"/>
        <family val="2"/>
      </rPr>
      <t xml:space="preserve"> - describes the project and its history, how it meets the eligibility requirements of the methodology, the calculations that will be used to estimate emissions reductions including definition of the baseline and the monitoring plan. Follows the requirements of the particular methodology and can have appendixes.</t>
    </r>
    <r>
      <rPr>
        <b/>
        <u/>
        <sz val="10"/>
        <color theme="1"/>
        <rFont val="Calibri"/>
        <family val="2"/>
      </rPr>
      <t xml:space="preserve">
</t>
    </r>
    <r>
      <rPr>
        <sz val="10"/>
        <color theme="1"/>
        <rFont val="Calibri"/>
        <family val="2"/>
      </rPr>
      <t xml:space="preserve">- </t>
    </r>
    <r>
      <rPr>
        <b/>
        <sz val="10"/>
        <color theme="1"/>
        <rFont val="Calibri"/>
        <family val="2"/>
      </rPr>
      <t>Validation Report</t>
    </r>
    <r>
      <rPr>
        <sz val="10"/>
        <color theme="1"/>
        <rFont val="Calibri"/>
        <family val="2"/>
      </rPr>
      <t xml:space="preserve"> - approved third-party verifiers certify that the project meets the eligibility requirements of the methodology, and that the emissions/removals calculation and monitoring plan meet the requirements of the methodology. Sometimes, validation is performed in combination with the first verification.</t>
    </r>
    <r>
      <rPr>
        <b/>
        <u/>
        <sz val="10"/>
        <color theme="1"/>
        <rFont val="Calibri"/>
        <family val="2"/>
      </rPr>
      <t xml:space="preserve">
</t>
    </r>
    <r>
      <rPr>
        <sz val="10"/>
        <color theme="1"/>
        <rFont val="Calibri"/>
        <family val="2"/>
      </rPr>
      <t xml:space="preserve">- </t>
    </r>
    <r>
      <rPr>
        <b/>
        <sz val="10"/>
        <color theme="1"/>
        <rFont val="Calibri"/>
        <family val="2"/>
      </rPr>
      <t>Monitoring Report (also called OPDR)</t>
    </r>
    <r>
      <rPr>
        <sz val="10"/>
        <color theme="1"/>
        <rFont val="Calibri"/>
        <family val="2"/>
      </rPr>
      <t xml:space="preserve"> - presents all monitored data and emission reduction/removals calculations on which credits are issued (often annually).
- </t>
    </r>
    <r>
      <rPr>
        <b/>
        <sz val="10"/>
        <color theme="1"/>
        <rFont val="Calibri"/>
        <family val="2"/>
      </rPr>
      <t>Verification Report</t>
    </r>
    <r>
      <rPr>
        <sz val="10"/>
        <color theme="1"/>
        <rFont val="Calibri"/>
        <family val="2"/>
      </rPr>
      <t xml:space="preserve"> - third-party verifiers review the monitoring report, verifying that the data and calculations are correct and follow the requirements of the methodology. Registries issue credits based on the monitoring and verification reports. Verification reports can include project descriptions and other project details.
- </t>
    </r>
    <r>
      <rPr>
        <b/>
        <sz val="10"/>
        <color theme="1"/>
        <rFont val="Calibri"/>
        <family val="2"/>
      </rPr>
      <t>Methodology (also called Protocol)</t>
    </r>
    <r>
      <rPr>
        <sz val="10"/>
        <color theme="1"/>
        <rFont val="Calibri"/>
        <family val="2"/>
      </rPr>
      <t xml:space="preserve"> - defines the eligibility, emissions calculations, and monitoring requirements for specific project types to generate offset credits. </t>
    </r>
  </si>
  <si>
    <r>
      <rPr>
        <sz val="10"/>
        <color rgb="FF0070C0"/>
        <rFont val="Calibri"/>
        <family val="2"/>
      </rPr>
      <t xml:space="preserve">  </t>
    </r>
    <r>
      <rPr>
        <u/>
        <sz val="10"/>
        <color rgb="FF0070C0"/>
        <rFont val="Calibri"/>
        <family val="2"/>
      </rPr>
      <t>Buffer Pool</t>
    </r>
  </si>
  <si>
    <r>
      <rPr>
        <sz val="10"/>
        <color rgb="FF0070C0"/>
        <rFont val="Calibri"/>
        <family val="2"/>
      </rPr>
      <t xml:space="preserve">  </t>
    </r>
    <r>
      <rPr>
        <u/>
        <sz val="10"/>
        <color rgb="FF0070C0"/>
        <rFont val="Calibri"/>
        <family val="2"/>
      </rPr>
      <t>Credit Status</t>
    </r>
  </si>
  <si>
    <t>z</t>
  </si>
  <si>
    <t>x</t>
  </si>
  <si>
    <t>y</t>
  </si>
  <si>
    <t>Major World Regions</t>
  </si>
  <si>
    <t>1st issuance yr (no hard code, hide)</t>
  </si>
  <si>
    <t>CAOD5625</t>
  </si>
  <si>
    <t>ACR820</t>
  </si>
  <si>
    <t>CAR1650</t>
  </si>
  <si>
    <t>Roen Ranch</t>
  </si>
  <si>
    <t>CAR1651</t>
  </si>
  <si>
    <t>Middle Fork I Avoided Grassland Conversion</t>
  </si>
  <si>
    <t>Middle Fork Land and Livestock, Inc</t>
  </si>
  <si>
    <t>Rosebud County</t>
  </si>
  <si>
    <t>CAR1652</t>
  </si>
  <si>
    <t>Willow Creek Avoided Grassland Conversion</t>
  </si>
  <si>
    <t>Valley County</t>
  </si>
  <si>
    <t>CAR1653</t>
  </si>
  <si>
    <t>Middle Fork II Avoided Grassland Conversion</t>
  </si>
  <si>
    <t>CAR1620</t>
  </si>
  <si>
    <t>Crossroads Eco Center Landfill/Caldwell Landfill</t>
  </si>
  <si>
    <t>WM Renewable Energy LLC</t>
  </si>
  <si>
    <t>Morristown</t>
  </si>
  <si>
    <t>CAR1667</t>
  </si>
  <si>
    <t>Captura de Carbono Forestal Ejido El Carmen y Anexos</t>
  </si>
  <si>
    <t>EJIDO EL CARMEN Y ANEXOS</t>
  </si>
  <si>
    <t>CAR1668</t>
  </si>
  <si>
    <t>Captura de Carbono Forestal Ejido Los Ojuelos y Anexos</t>
  </si>
  <si>
    <t>EJIDO OJUELOS</t>
  </si>
  <si>
    <t>Ejido Los Ojuelos y Anexos</t>
  </si>
  <si>
    <t>CAR1669</t>
  </si>
  <si>
    <t>Captura de Carbono Forestal Ejido Ciénega de la Vaca</t>
  </si>
  <si>
    <t>EJIDO CIENEGA DE LA VACA</t>
  </si>
  <si>
    <t>GUANACEVÍ</t>
  </si>
  <si>
    <t>CAR1670</t>
  </si>
  <si>
    <t>Captura de Carbono Forestal Ejido El Zapote</t>
  </si>
  <si>
    <t>EJIDO EL ZAPOTE</t>
  </si>
  <si>
    <t>CAR1671</t>
  </si>
  <si>
    <t>Captura de Carbono Forestal Ejido Potrero de Chaidez</t>
  </si>
  <si>
    <t>EJIDO POTRERO DE CHAIDEZ</t>
  </si>
  <si>
    <t>Tepehuanes</t>
  </si>
  <si>
    <t>CAR1580</t>
  </si>
  <si>
    <t>Pfister Ranch Avoided Conversion</t>
  </si>
  <si>
    <t>My Green Earth, LP</t>
  </si>
  <si>
    <t>Bart Dingfelder</t>
  </si>
  <si>
    <t>Yellowstone County; Musselshell County</t>
  </si>
  <si>
    <t>CAR1642</t>
  </si>
  <si>
    <t>Proyecto de Captura de Carbono Forestal Ejido San Ignacio de Arareco</t>
  </si>
  <si>
    <t>San Ignacio de Arareco</t>
  </si>
  <si>
    <t>Bocoyna</t>
  </si>
  <si>
    <t>CAR1643</t>
  </si>
  <si>
    <t>Proyecto de Captura de Carbono Forestal Ejido Babureachi</t>
  </si>
  <si>
    <t>EJIDO BABUREACHI</t>
  </si>
  <si>
    <t>Ejido Babureachi</t>
  </si>
  <si>
    <t>CAR1644</t>
  </si>
  <si>
    <t>Proyecto de Captura de Carbono Forestal Ejido Bocoyna</t>
  </si>
  <si>
    <t>EJIDO BOCOYNA</t>
  </si>
  <si>
    <t>Ejido Bocoyna</t>
  </si>
  <si>
    <t>CAR1645</t>
  </si>
  <si>
    <t>Proyecto de Captura de Carbono Forestal Ejido Talayotes</t>
  </si>
  <si>
    <t>EJIDO TALAYOTES</t>
  </si>
  <si>
    <t>Ejido Talayotes</t>
  </si>
  <si>
    <t>CAR1654</t>
  </si>
  <si>
    <t>Reforesting the Land of the Jaguar</t>
  </si>
  <si>
    <t>Palizada</t>
  </si>
  <si>
    <t>Aither Group SA</t>
  </si>
  <si>
    <t>Mubende Stoves Limited</t>
  </si>
  <si>
    <t>GS11662</t>
  </si>
  <si>
    <t>GS11648</t>
  </si>
  <si>
    <t>GS11570</t>
  </si>
  <si>
    <t>GS11572</t>
  </si>
  <si>
    <t>GS11571</t>
  </si>
  <si>
    <t>GS11469</t>
  </si>
  <si>
    <t>GS11941</t>
  </si>
  <si>
    <t>GS11935</t>
  </si>
  <si>
    <t>GS11598</t>
  </si>
  <si>
    <t>GS11893</t>
  </si>
  <si>
    <t>GS11934</t>
  </si>
  <si>
    <t>GS11694</t>
  </si>
  <si>
    <t>GS11790</t>
  </si>
  <si>
    <t>Gazisehir LFG Utilization Project</t>
  </si>
  <si>
    <t>https://platform.sustain-cert.com/public-project/2909</t>
  </si>
  <si>
    <t>https://registry.goldstandard.org/projects/details/3784</t>
  </si>
  <si>
    <t>https://platform.sustain-cert.com/public-luf-project/2895</t>
  </si>
  <si>
    <t>https://registry.goldstandard.org/projects/details/3783</t>
  </si>
  <si>
    <t>Nature Conservation Reforestation project - Caatinga Biome, Ceara</t>
  </si>
  <si>
    <t>https://registry.goldstandard.org/projects/details/3782</t>
  </si>
  <si>
    <t>https://platform.sustain-cert.com/public-project/2815</t>
  </si>
  <si>
    <t>https://registry.goldstandard.org/projects/details/3781</t>
  </si>
  <si>
    <t>https://platform.sustain-cert.com/public-project/2817</t>
  </si>
  <si>
    <t>Improved cookstove program in Bangladesh supported by the Republic of Korea</t>
  </si>
  <si>
    <t>Improved cookstove program in Bangladesh supported by the Republic of Korea-CPA 03</t>
  </si>
  <si>
    <t>Improved cookstove program in Bangladesh supported by the Republic of Korea-CPA 02</t>
  </si>
  <si>
    <t>https://registry.goldstandard.org/projects/details/3780</t>
  </si>
  <si>
    <t>https://platform.sustain-cert.com/public-project/2816</t>
  </si>
  <si>
    <t>Shaulder Photovoltaic Power Plant</t>
  </si>
  <si>
    <t>Hailifeng Shandong Geothermal Central Heating System</t>
  </si>
  <si>
    <t>GS11934 Promoting sustainable use of biomass energy resources in targeted communities</t>
  </si>
  <si>
    <t>Distributed Emission Reductions by Bboxx Energy Solutions</t>
  </si>
  <si>
    <t>GS11598- VPA-2 Emission Reductions due to distributed energy solutions by Bboxx – Rwanda efficient stoves</t>
  </si>
  <si>
    <t>Promoting sustainable use of biomass energy resources in targeted communities</t>
  </si>
  <si>
    <t>Mubende Stoves Improved Cook Stove Enterprise</t>
  </si>
  <si>
    <t>GS10789 VPA61: Efficient and Clean Cooking for households in Nigeria</t>
  </si>
  <si>
    <t>https://registry.goldstandard.org/projects/details/3779</t>
  </si>
  <si>
    <t>https://platform.sustain-cert.com/public-project/2670</t>
  </si>
  <si>
    <t>https://registry.goldstandard.org/projects/details/3778</t>
  </si>
  <si>
    <t>https://platform.sustain-cert.com/public-project/3188</t>
  </si>
  <si>
    <t>https://platform.sustain-cert.com/public-project/3182</t>
  </si>
  <si>
    <t>https://registry.goldstandard.org/projects/details/3777</t>
  </si>
  <si>
    <t>https://registry.goldstandard.org/projects/details/3776</t>
  </si>
  <si>
    <t>https://platform.sustain-cert.com/public-project/2845</t>
  </si>
  <si>
    <t>https://registry.goldstandard.org/projects/details/3775</t>
  </si>
  <si>
    <t>https://platform.sustain-cert.com/public-project/3140</t>
  </si>
  <si>
    <t>https://registry.goldstandard.org/projects/details/3774</t>
  </si>
  <si>
    <t>https://platform.sustain-cert.com/public-project/3181</t>
  </si>
  <si>
    <t>https://registry.goldstandard.org/projects/details/3773</t>
  </si>
  <si>
    <t>https://platform.sustain-cert.com/public-project/2941</t>
  </si>
  <si>
    <t>https://platform.sustain-cert.com/public-project/2918</t>
  </si>
  <si>
    <t>https://registry.goldstandard.org/projects/details/3772</t>
  </si>
  <si>
    <r>
      <t xml:space="preserve">MAP UPDATES SYNCHRONOUSLY WITH USER'S SELECTION / FILTERS CHOSEN ON </t>
    </r>
    <r>
      <rPr>
        <i/>
        <sz val="12"/>
        <color theme="0"/>
        <rFont val="Calibri"/>
        <family val="2"/>
      </rPr>
      <t>PROJECTS</t>
    </r>
    <r>
      <rPr>
        <sz val="11"/>
        <color theme="0"/>
        <rFont val="Calibri"/>
        <family val="2"/>
      </rPr>
      <t xml:space="preserve"> </t>
    </r>
    <r>
      <rPr>
        <sz val="12"/>
        <color theme="0"/>
        <rFont val="Calibri"/>
        <family val="2"/>
      </rPr>
      <t>TAB</t>
    </r>
  </si>
  <si>
    <t>Added to Database Version</t>
  </si>
  <si>
    <t>v6 11-2022</t>
  </si>
  <si>
    <t>Ecosecurities Group Limited</t>
  </si>
  <si>
    <t>NACOBENA SAS</t>
  </si>
  <si>
    <t>Viability Incentives</t>
  </si>
  <si>
    <t>ETKEN Elektrik Uretim Ltd.Şti.</t>
  </si>
  <si>
    <t>Limak Hidroelektrik Santral Yatırımları Anonim Sirketi</t>
  </si>
  <si>
    <t>Adani Renewable Energy Devco Private Limited</t>
  </si>
  <si>
    <t>Conservation of Panama Forests - Reduction of GHG Emissions from Deforestation. Grouped Project</t>
  </si>
  <si>
    <t>Kocalar Wind Power Project, Turkey</t>
  </si>
  <si>
    <t>Hasanoba Wind Power Project, Turkey</t>
  </si>
  <si>
    <t>Üçpinar Wind Power Project, Turkey</t>
  </si>
  <si>
    <t>Galata Wind Enerji A.S.</t>
  </si>
  <si>
    <t>Cerro Dominador Concentrating Solar Power Plant in Chile</t>
  </si>
  <si>
    <t>Jinxiu Yao Autonomous County Zhengtong Asset Management Co., Ltd</t>
  </si>
  <si>
    <t>Energy distribution; Energy industries (renewable/non-renewable sources); Transport</t>
  </si>
  <si>
    <t>AMS-II.G.; AMS-III.AR</t>
  </si>
  <si>
    <t>Bandai Hills Bamboo Reforestation Project, Ghana</t>
  </si>
  <si>
    <t>Carbon Project Australia Pty Ltd</t>
  </si>
  <si>
    <t>Nanyang Dongjia Agriculture and Animal Husbandry Development Co., Ltd.</t>
  </si>
  <si>
    <t>Global Emissionairy, LLC</t>
  </si>
  <si>
    <t>AMS-III.D.; ACM0022</t>
  </si>
  <si>
    <t>China Resources Wind Power (Shantou Chaonan) Co., Ltd.</t>
  </si>
  <si>
    <t>China Resources Windpower Development (Shantou Haojiang) Co., Ltd.</t>
  </si>
  <si>
    <t>China Resources Wind Power (Huilaizhoutian) Co., Ltd.</t>
  </si>
  <si>
    <t>CBNS NEGÓCIOS FLORESTAIS S/A</t>
  </si>
  <si>
    <t>COMACO Landscape Management Project - West</t>
  </si>
  <si>
    <t>CONSERVATION OF NATIVE FOREST IN THE BIODIVERSITY HOTSPOT OF PAPUA NEW GUINEA</t>
  </si>
  <si>
    <t>VM00015</t>
  </si>
  <si>
    <t>The NFC Uganda Carbon Landscapes Project</t>
  </si>
  <si>
    <t>New Forests Company Holdings I Limited</t>
  </si>
  <si>
    <t>VM0003; AR-ACM0003</t>
  </si>
  <si>
    <t>Aztlan Blue Carbon Mangrove CONSERVATION project - Conserving the Marismas NACIONALES of Nayarit</t>
  </si>
  <si>
    <t>U' Balam'moo A'kalché ó Blue Carbon Mangrove Conservation Project, Conserving Coastal Ecosystems in Campeche to Support Life</t>
  </si>
  <si>
    <t>Uh lu'umil Zazil-ha Blue Carbon Mangrove Conservation Project, Conserving Coastal Ecosystems in Quintana Roo to Support Life</t>
  </si>
  <si>
    <t>TOROS MERAM BIOGAS PLANT</t>
  </si>
  <si>
    <t>EZVOLT - EV CHARGING NETWORK CARBON CREDITS PROJECT</t>
  </si>
  <si>
    <t>Easy Volt Brasil</t>
  </si>
  <si>
    <t>Clean Cooking Access for Women in Rural Maharashtra</t>
  </si>
  <si>
    <t>NIGER DELTA MANGROVE PROJECT</t>
  </si>
  <si>
    <t>Jiangxi Fuzhou Yihuang Rice Field Water Management Project</t>
  </si>
  <si>
    <t>Abu Ali Island Mangrove Planting Project - Eastern Province Saudi Arabia</t>
  </si>
  <si>
    <t>SAUDI ARABIAN OIL CO.(ARAMCO)</t>
  </si>
  <si>
    <t>Guangdong Huidong Afforestation Project</t>
  </si>
  <si>
    <t>Juno Carbon Investment &amp; Environmental Technology (Beijing) Co., Ltd.</t>
  </si>
  <si>
    <t>ANDRADE SUN FARMS REDD+ FAZENDA SANTA RITA</t>
  </si>
  <si>
    <t>MATA NATIVA DO BRASIL ASSESSORIA E CONSULTORIA AMBIENTAL LTDA</t>
  </si>
  <si>
    <t>VM0005; VM0007; VM0017</t>
  </si>
  <si>
    <t>METHANE EMISSION REDUCTION PROJECT THROUGH INTERMITTENT FLOODING IN RICE CULTIVATION</t>
  </si>
  <si>
    <t>Henan Pingyu Agricultural Land Use Management Project</t>
  </si>
  <si>
    <t>Dongyuan Xiantang Landfill Gas Power Generation Phase I Project</t>
  </si>
  <si>
    <t>Shenzhen PhasCon Technologies Co.,Ltd.</t>
  </si>
  <si>
    <t>Eastern Yan’an Afforestation Project</t>
  </si>
  <si>
    <t>Central Yan’an Afforestation Project</t>
  </si>
  <si>
    <t>XiCO2e: Mexican Peninsula Forest Project</t>
  </si>
  <si>
    <t>Huizhou Landfill Gas Power Generation Phase III and IV Project</t>
  </si>
  <si>
    <t>Animal Manure Management System (AMMS) GHG Mitigation Project In Huoqiu county Anhui province</t>
  </si>
  <si>
    <t>Huoqiu huizhao Renewable Energy Technology Co., Ltd</t>
  </si>
  <si>
    <t>Hubei Jiulong PET Recycling Project</t>
  </si>
  <si>
    <t>Hubei Jiulong Recycling Technology Co., Ltd.</t>
  </si>
  <si>
    <t>Carbon Sink Afforestation Project in Tongyu County, Jilin Province</t>
  </si>
  <si>
    <t>Forestry Bureau of Tongyu County</t>
  </si>
  <si>
    <t>Heyuan Dengta Landfill Gas Power Generation Project</t>
  </si>
  <si>
    <t>Mianning1 Water Management with Rice Cultivation</t>
  </si>
  <si>
    <t>Installation of high efficiency cookstoves in India by AGS Carbon – Project 2</t>
  </si>
  <si>
    <t>Fujian Datian Improved Forest Management Project</t>
  </si>
  <si>
    <t>REDD Project - Territorio Indígena Originario Campesino</t>
  </si>
  <si>
    <t>Community Forestry Initiatives in India</t>
  </si>
  <si>
    <t>SAUNTA GAUNTA FOUNDATION</t>
  </si>
  <si>
    <t>Agroforestry plantations in India</t>
  </si>
  <si>
    <t>Shivbhadra Agro Private LTD</t>
  </si>
  <si>
    <t>Grouped plantation activity in various states of India</t>
  </si>
  <si>
    <t>Tshopo Lomami Grouped REDD Project</t>
  </si>
  <si>
    <t>REPLACING SYNTHETIC NITROGEN FERTILIZER WITH IN-SEASON NITROGEN SOURCES THAT FIX AND SUPPLY NITROGEN TO AGRICULTURAL CROPS</t>
  </si>
  <si>
    <t>Pivot Bio, Inc.</t>
  </si>
  <si>
    <t>VM0022</t>
  </si>
  <si>
    <t>Improved Cookstove Implementation in Nepal.</t>
  </si>
  <si>
    <t>Recycling Roadways for Carbon Emission Reductions - Midstate Reclamation and Trucking</t>
  </si>
  <si>
    <t>VM0039</t>
  </si>
  <si>
    <t>Yangdong Landfill Gas Power Generation Project</t>
  </si>
  <si>
    <t>Yangjiang Yangdong Huanyu New Energy Co., Ltd.</t>
  </si>
  <si>
    <t>Yangchun Landfill Gas Power Generation Project</t>
  </si>
  <si>
    <t>Yangchun Huanchuang New Energy Co., Ltd.</t>
  </si>
  <si>
    <t>DISTRIBUTION OF FUEL EFFICIENT IMPROVED COOKSTOVES IN INDIA</t>
  </si>
  <si>
    <t>SB Agri Renewable Private Limited</t>
  </si>
  <si>
    <t>Nesa Solar PV Grouped Project</t>
  </si>
  <si>
    <t>Nesa Power</t>
  </si>
  <si>
    <t>Papariko - Restoration of Degraded Mangrove Areas in Kenya</t>
  </si>
  <si>
    <t>SHANDONG BEICHEN BREEDING SWINE FARM COMPOSTING PROJECT</t>
  </si>
  <si>
    <t>Jintudi Composting Project in Zhucheng City</t>
  </si>
  <si>
    <t>Zhucheng Jintudi Organic Fertilizer Co., Ltd.</t>
  </si>
  <si>
    <t>Xinjiang Burqin Improved Grassland Management Project Phase II</t>
  </si>
  <si>
    <t>DelAgua Improved Cookstove Grouped Project</t>
  </si>
  <si>
    <t>TVS Landfill Gas Power Plant</t>
  </si>
  <si>
    <t>Bio Kütle Enerji Elektrik Üretim Sanayi ve Ticaret A.Ş.</t>
  </si>
  <si>
    <t>Adjusted Water Management in Rice Cultivation in Shagang Town</t>
  </si>
  <si>
    <t>Hubei Jiangling County Agricultural Technology Extension Center</t>
  </si>
  <si>
    <t>TAIHE COUNTY BIOGAS POWER GENERATION AND ORGANIC FERTILIZER PROJECT</t>
  </si>
  <si>
    <t>Anhui United Venture Capital Renewable Energy Technology Co.,Ltd.</t>
  </si>
  <si>
    <t>Adjusted Water Management in Rice Cultivation in Anzhou District</t>
  </si>
  <si>
    <t>Sichuan Huixiang Ecological Agriculture Co., Ltd.</t>
  </si>
  <si>
    <t>Adjusted Water Management in Rice Cultivation in Jiangyou City</t>
  </si>
  <si>
    <t>Adjusted Water Management in Rice Cultivation in Langzhong City</t>
  </si>
  <si>
    <t>Adjusted Water Management in Rice Cultivation in Nanbu County</t>
  </si>
  <si>
    <t>Adjusted Water Management in Rice Cultivation in Yilong County</t>
  </si>
  <si>
    <t>Amazon Guardians REDD+ Project</t>
  </si>
  <si>
    <t>Adjusted Water Management in Rice Cultivation In Macheng City</t>
  </si>
  <si>
    <t>Adjusted Water Management in Rice Cultivation In Luotian County</t>
  </si>
  <si>
    <t>Adjusted Water Management in Rice Cultivation in Xindu District</t>
  </si>
  <si>
    <t>Adjusted Water Management in Rice Cultivation In Xishui County</t>
  </si>
  <si>
    <t>Denkoh Dairy Cows Manure Composting Project</t>
  </si>
  <si>
    <t>Dengkou County Yuantai Livestock Industry Co.Ltd.</t>
  </si>
  <si>
    <t>Triunfo do Xingu Grouped REDD+ Project</t>
  </si>
  <si>
    <t>Systemica (MYS E JLFL TREINAMENTO GERENCIAL LTDA)</t>
  </si>
  <si>
    <t>Selva de Urundel REDD+ Project</t>
  </si>
  <si>
    <t>Adjusted Water Management in Rice Cultivation In Qichun County</t>
  </si>
  <si>
    <t>Hongze-1 Water Management with Rice Cultivation</t>
  </si>
  <si>
    <t>Hongze-2 Water Management with Rice Cultivation</t>
  </si>
  <si>
    <t>Adjusted Water Management in Rice Cultivation in Dayi County</t>
  </si>
  <si>
    <t>Adjusted Water Management in Rice Cultivation In Hongan County</t>
  </si>
  <si>
    <t>Jiaozhou Landfill Gas Recovery Project</t>
  </si>
  <si>
    <t>Qingdao Gangya New Energy Co.,Ltd.</t>
  </si>
  <si>
    <t>Adjusted Water Management in Rice Cultivation in Qionglai City</t>
  </si>
  <si>
    <t>Adjusted Water Management in Rice Cultivation In Yunmeng County</t>
  </si>
  <si>
    <t>Tibet Nagqu Improved Grassland Management Project</t>
  </si>
  <si>
    <t>Foumbouni-Mitsamiouli solar farm</t>
  </si>
  <si>
    <t>INNOVENT COMORES S.A</t>
  </si>
  <si>
    <t>Adjusted Water Management in Rice Cultivation in Jianyang City</t>
  </si>
  <si>
    <t>Adjusted Water Management in Rice Cultivation in North of Dianjiang County in Chongqing City</t>
  </si>
  <si>
    <t>Chongqing Tanray Technology Co.,Ltd.</t>
  </si>
  <si>
    <t>Adjusted Water Management in Rice Cultivation in South of Dianjiang County in Chongqing City</t>
  </si>
  <si>
    <t>Adjusted Water Management in Rice Cultivation in Jintang County</t>
  </si>
  <si>
    <t>Ödemis Integrated Solid Waste Management Plant</t>
  </si>
  <si>
    <t>Biosun Ödemis Kati Atik İsleme Enerji ve Cevre San. Tic. A.S</t>
  </si>
  <si>
    <t>Painted Forest Carbon Project</t>
  </si>
  <si>
    <t>Perimeter Forest Limited Partnership</t>
  </si>
  <si>
    <t>MOTOR VERDE FORESTRY CARBON PROJECT - GRANDAS DE SALIME (SPAIN)</t>
  </si>
  <si>
    <t>Distribution of Improved Cookstove in Quang Nam Province, Vietnam</t>
  </si>
  <si>
    <t>Green Impact Limited Company</t>
  </si>
  <si>
    <t>Adjusted Water Management in Rice Cultivation in Dujiangyan City</t>
  </si>
  <si>
    <t>Adjusted Water Management in Rice Cultivation In Anlu City</t>
  </si>
  <si>
    <t>Adjusted Water Management in Rice Cultivation In Zengdu District</t>
  </si>
  <si>
    <t>Solar Powered Irrigation Services by Claro Energy, India</t>
  </si>
  <si>
    <t>Adjusted Water Management in Rice Cultivation In Sui County</t>
  </si>
  <si>
    <t>Kuyucak Biogas Animal Manure Methane Recovery and Utilization Plant</t>
  </si>
  <si>
    <t>Climate Action Through Improved Cooking Access In Indo-Gangetic Plains</t>
  </si>
  <si>
    <t>SHINE - Distribution of LED lightbulbs in India-1</t>
  </si>
  <si>
    <t>Qijiang Water Management with Rice Cultivation</t>
  </si>
  <si>
    <t>Tongliang Water Management with Rice Cultivation</t>
  </si>
  <si>
    <t>Kaizhou Water Management with Rice Cultivation</t>
  </si>
  <si>
    <t>Liangping Water Management with Rice Cultivation</t>
  </si>
  <si>
    <t>Fengdu Water Management with Rice Cultivation</t>
  </si>
  <si>
    <t>Pingyuan Landfill Gas Power Generation Phase I Project</t>
  </si>
  <si>
    <t>Shenzhen PhasCon Technologies Co., Ltd.</t>
  </si>
  <si>
    <t>Yunyang Water Management with Rice Cultivation</t>
  </si>
  <si>
    <t>Xiushan Water Management with Rice Cultivation</t>
  </si>
  <si>
    <t>Youyang Water Management with Rice Cultivation</t>
  </si>
  <si>
    <t>Heyuan Qizhai Landfill Gas Power Generation Project</t>
  </si>
  <si>
    <t>Heyuan Zhengbo New Energy Development Co., Ltd.</t>
  </si>
  <si>
    <t>Vega-Hereko Istanbul Waste to Energy Project</t>
  </si>
  <si>
    <t>Adjusted Water Management in Rice Cultivation In Guangshui City</t>
  </si>
  <si>
    <t>Shuzhou Adjusted Water Management in Rice Cultivation</t>
  </si>
  <si>
    <t>Elmadag Biogas Power Plant</t>
  </si>
  <si>
    <t>VCS2618</t>
  </si>
  <si>
    <t>VCS2791</t>
  </si>
  <si>
    <t>VCS2881</t>
  </si>
  <si>
    <t>VCS2974</t>
  </si>
  <si>
    <t>VCS2975</t>
  </si>
  <si>
    <t>VCS2976</t>
  </si>
  <si>
    <t>VCS2988</t>
  </si>
  <si>
    <t>VCS3041</t>
  </si>
  <si>
    <t>VCS3151</t>
  </si>
  <si>
    <t>VCS3155</t>
  </si>
  <si>
    <t>VCS3179</t>
  </si>
  <si>
    <t>VCS3212</t>
  </si>
  <si>
    <t>VCS3230</t>
  </si>
  <si>
    <t>VCS3241</t>
  </si>
  <si>
    <t>VCS3281</t>
  </si>
  <si>
    <t>VCS3303</t>
  </si>
  <si>
    <t>VCS3307</t>
  </si>
  <si>
    <t>VCS3308</t>
  </si>
  <si>
    <t>VCS3336</t>
  </si>
  <si>
    <t>VCS3337</t>
  </si>
  <si>
    <t>VCS3343</t>
  </si>
  <si>
    <t>VCS3348</t>
  </si>
  <si>
    <t>VCS3378</t>
  </si>
  <si>
    <t>VCS3393</t>
  </si>
  <si>
    <t>VCS3395</t>
  </si>
  <si>
    <t>VCS3407</t>
  </si>
  <si>
    <t>VCS3408</t>
  </si>
  <si>
    <t>VCS3413</t>
  </si>
  <si>
    <t>VCS3456</t>
  </si>
  <si>
    <t>VCS3506</t>
  </si>
  <si>
    <t>VCS3552</t>
  </si>
  <si>
    <t>VCS3562</t>
  </si>
  <si>
    <t>VCS3574</t>
  </si>
  <si>
    <t>VCS3589</t>
  </si>
  <si>
    <t>VCS3598</t>
  </si>
  <si>
    <t>VCS3604</t>
  </si>
  <si>
    <t>VCS3616</t>
  </si>
  <si>
    <t>VCS3618</t>
  </si>
  <si>
    <t>VCS3625</t>
  </si>
  <si>
    <t>VCS3626</t>
  </si>
  <si>
    <t>VCS3658</t>
  </si>
  <si>
    <t>VCS3659</t>
  </si>
  <si>
    <t>VCS3660</t>
  </si>
  <si>
    <t>VCS3667</t>
  </si>
  <si>
    <t>VCS3668</t>
  </si>
  <si>
    <t>VCS3692</t>
  </si>
  <si>
    <t>VCS3699</t>
  </si>
  <si>
    <t>VCS3707</t>
  </si>
  <si>
    <t>VCS3712</t>
  </si>
  <si>
    <t>VCS3715</t>
  </si>
  <si>
    <t>VCS3716</t>
  </si>
  <si>
    <t>VCS3717</t>
  </si>
  <si>
    <t>VCS3718</t>
  </si>
  <si>
    <t>VCS3719</t>
  </si>
  <si>
    <t>VCS3721</t>
  </si>
  <si>
    <t>VCS3726</t>
  </si>
  <si>
    <t>VCS3728</t>
  </si>
  <si>
    <t>VCS3729</t>
  </si>
  <si>
    <t>VCS3732</t>
  </si>
  <si>
    <t>VCS3733</t>
  </si>
  <si>
    <t>VCS3736</t>
  </si>
  <si>
    <t>VCS3738</t>
  </si>
  <si>
    <t>VCS3739</t>
  </si>
  <si>
    <t>VCS3747</t>
  </si>
  <si>
    <t>VCS3748</t>
  </si>
  <si>
    <t>VCS3749</t>
  </si>
  <si>
    <t>VCS3753</t>
  </si>
  <si>
    <t>VCS3754</t>
  </si>
  <si>
    <t>VCS3762</t>
  </si>
  <si>
    <t>VCS3765</t>
  </si>
  <si>
    <t>VCS3775</t>
  </si>
  <si>
    <t>VCS3777</t>
  </si>
  <si>
    <t>VCS3788</t>
  </si>
  <si>
    <t>VCS3791</t>
  </si>
  <si>
    <t>VCS3792</t>
  </si>
  <si>
    <t>VCS3793</t>
  </si>
  <si>
    <t>VCS3794</t>
  </si>
  <si>
    <t>VCS3797</t>
  </si>
  <si>
    <t>VCS3812</t>
  </si>
  <si>
    <t>VCS3813</t>
  </si>
  <si>
    <t>VCS3820</t>
  </si>
  <si>
    <t>VCS3824</t>
  </si>
  <si>
    <t>VCS3825</t>
  </si>
  <si>
    <t>VCS3829</t>
  </si>
  <si>
    <t>VCS3832</t>
  </si>
  <si>
    <t>VCS3840</t>
  </si>
  <si>
    <t>VCS3847</t>
  </si>
  <si>
    <t>VCS3848</t>
  </si>
  <si>
    <t>VCS3850</t>
  </si>
  <si>
    <t>VCS3855</t>
  </si>
  <si>
    <t>VCS3856</t>
  </si>
  <si>
    <t>VCS3858</t>
  </si>
  <si>
    <t>VCS3859</t>
  </si>
  <si>
    <t>VCS3860</t>
  </si>
  <si>
    <t>VCS3861</t>
  </si>
  <si>
    <t>VCS3863</t>
  </si>
  <si>
    <t>VCS3864</t>
  </si>
  <si>
    <t>VCS3865</t>
  </si>
  <si>
    <t>VCS3866</t>
  </si>
  <si>
    <t>VCS3867</t>
  </si>
  <si>
    <t>VCS3882</t>
  </si>
  <si>
    <t>VCS3883</t>
  </si>
  <si>
    <t>VCS3890</t>
  </si>
  <si>
    <t>VCS3937</t>
  </si>
  <si>
    <t>Carbon Capture in Cement</t>
  </si>
  <si>
    <t>Long-Duration Removal</t>
  </si>
  <si>
    <t>Carbon Capture in Plastic</t>
  </si>
  <si>
    <t>Project Scopes &amp; Type Descriptions</t>
  </si>
  <si>
    <t>Industrial &amp; Commercial</t>
  </si>
  <si>
    <t>Grid Expansion &amp; Mini-Grids</t>
  </si>
  <si>
    <t>Shipping</t>
  </si>
  <si>
    <r>
      <t xml:space="preserve">View dynamic charts — use the column filters in </t>
    </r>
    <r>
      <rPr>
        <i/>
        <sz val="10"/>
        <color theme="1"/>
        <rFont val="Calibri"/>
        <family val="2"/>
      </rPr>
      <t>PROJECTS</t>
    </r>
    <r>
      <rPr>
        <sz val="10"/>
        <color theme="1"/>
        <rFont val="Calibri"/>
        <family val="2"/>
      </rPr>
      <t xml:space="preserve"> tab to display filter results in the charts.</t>
    </r>
  </si>
  <si>
    <t>VROD Calculations</t>
  </si>
  <si>
    <t>A detailed summary of all credit calculations:</t>
  </si>
  <si>
    <t>Below, we explain a few key complexities:</t>
  </si>
  <si>
    <r>
      <rPr>
        <b/>
        <sz val="11.5"/>
        <color rgb="FF3B7ED1"/>
        <rFont val="Calibri"/>
        <family val="2"/>
      </rPr>
      <t>Berkeley Carbon Trading Project's</t>
    </r>
    <r>
      <rPr>
        <sz val="11"/>
        <color theme="1"/>
        <rFont val="Calibri"/>
        <family val="2"/>
      </rPr>
      <t xml:space="preserve"> </t>
    </r>
    <r>
      <rPr>
        <sz val="11"/>
        <color theme="1" tint="0.14999847407452621"/>
        <rFont val="Calibri"/>
        <family val="2"/>
      </rPr>
      <t>Voluntary Registry Offsets Database</t>
    </r>
    <r>
      <rPr>
        <sz val="11"/>
        <color theme="1"/>
        <rFont val="Calibri"/>
        <family val="2"/>
      </rPr>
      <t xml:space="preserve"> contains all carbon offset projects listed globally by four major voluntary offset project registries: American Carbon Registry (ACR), Climate Action Reserve (CAR), Gold Standard, and Verra (VCS). These four registries generate almost all of the world's voluntary market offsets and include projects eligible for use under the California / Quebec linked cap-and-trade programs as well as UN Clean Development Mechanism projects that transitioned into one of the voluntary registries.
       </t>
    </r>
  </si>
  <si>
    <r>
      <t xml:space="preserve">Released under </t>
    </r>
    <r>
      <rPr>
        <sz val="11"/>
        <color rgb="FF3B7ED1"/>
        <rFont val="Calibri"/>
        <family val="2"/>
      </rPr>
      <t>Creative Commons Attribution (CC BY-SA 4.0)</t>
    </r>
    <r>
      <rPr>
        <sz val="10"/>
        <color rgb="FF3B7ED1"/>
        <rFont val="Calibri"/>
        <family val="2"/>
      </rPr>
      <t xml:space="preserve"> </t>
    </r>
    <r>
      <rPr>
        <sz val="11"/>
        <color rgb="FF3B7ED1"/>
        <rFont val="Calibri"/>
        <family val="2"/>
      </rPr>
      <t>license</t>
    </r>
    <r>
      <rPr>
        <sz val="11"/>
        <rFont val="Calibri"/>
        <family val="2"/>
      </rPr>
      <t>.  If you wish to use, adapt, or reference this material, please cite as:</t>
    </r>
  </si>
  <si>
    <r>
      <rPr>
        <sz val="10"/>
        <color rgb="FF0070C0"/>
        <rFont val="Calibri"/>
        <family val="2"/>
      </rPr>
      <t xml:space="preserve">     All of our calculations are described in detail at </t>
    </r>
    <r>
      <rPr>
        <u/>
        <sz val="10"/>
        <color rgb="FF0070C0"/>
        <rFont val="Calibri"/>
        <family val="2"/>
      </rPr>
      <t>VROD Calculations, linked here.</t>
    </r>
  </si>
  <si>
    <t>CAR Organic Waste Composting Protocol</t>
  </si>
  <si>
    <t>CAR Mexico Landfill Protocol</t>
  </si>
  <si>
    <t>CAR U.S. Landfill Protocol</t>
  </si>
  <si>
    <t>CAR Adipic Acid Production Protocol</t>
  </si>
  <si>
    <t>CAR Nitric Acid Production Protocol</t>
  </si>
  <si>
    <t>CAR Nitrogen Management Protocol</t>
  </si>
  <si>
    <t>CAR Soil Enrichment Protocol</t>
  </si>
  <si>
    <t>CAR Grassland Protocol</t>
  </si>
  <si>
    <t>CAR Organic Waste Digestion Protocol</t>
  </si>
  <si>
    <t>CAR Article 5 Ozone Depleting Substances Protocol</t>
  </si>
  <si>
    <t>CAR United States Ozone Depleting Substances Protocol</t>
  </si>
  <si>
    <t>CAR Mexico Livestock Protocol</t>
  </si>
  <si>
    <t>CAR U.S. Livestock Protocol</t>
  </si>
  <si>
    <t>CAR Mexico Forest Protocol</t>
  </si>
  <si>
    <t>CAR Urban Tree Planting Protocol</t>
  </si>
  <si>
    <t>CAR Forest Protocol</t>
  </si>
  <si>
    <t>Çesme Wind Power Project, Turkey</t>
  </si>
  <si>
    <t xml:space="preserve">World Region </t>
  </si>
  <si>
    <t>Number of Projects</t>
  </si>
  <si>
    <t>Bicycles</t>
  </si>
  <si>
    <t>Sangha Department</t>
  </si>
  <si>
    <t>Batéké Plateaus</t>
  </si>
  <si>
    <t>ARB offset credits from qualifying projects generated under an approved early action quantification protocol or ARB Compliance Offset Protocol.</t>
  </si>
  <si>
    <r>
      <t xml:space="preserve">Regions are defined in the </t>
    </r>
    <r>
      <rPr>
        <i/>
        <sz val="10"/>
        <rFont val="Calibri"/>
        <family val="2"/>
      </rPr>
      <t>World Regions</t>
    </r>
    <r>
      <rPr>
        <sz val="10"/>
        <rFont val="Calibri"/>
        <family val="2"/>
      </rPr>
      <t xml:space="preserve"> tab. International shipping projects not registered in any particular country are categorized as "International," as are projects spanning multiple countries.</t>
    </r>
  </si>
  <si>
    <t>The difference between credits issued and credits retired. Not all credits remaining are available for purchase, since some buyers may use them towards a climate commitment without notifying the registry or may be holding them for future use or resale. As of v6, buffer pool credits put aside by registries to cover the risk of reversals from forestry and other land use projects are excluded from this column.</t>
  </si>
  <si>
    <t>All registries maintain a buffer pool of credits set aside as insurance against the risk that carbon offsets generated by projects that involve carbon storage, such as forests and grasslands, are released back into the atmosphere. For each project, the Buffer Pool column aggregates buffer pool credits deposited across all issuance years. Values take into account buffer pool adjustments, such as when credits are transitioned from registry to ARB with different quantities of credits issued or deposited into the ARB buffer pool and when buffer pool credits are returned to the reissuance pool. Credits used to cover reversals are not deducted from this buffer pool tally.</t>
  </si>
  <si>
    <t>Total buffer pool credits used in compensation for a reversal by the project.</t>
  </si>
  <si>
    <t>Issued credits used in compensation for a reversal by the project. ARB, Gold, and Verra do not allow for the buffer pool to cover intentional reversals—losses caused by events under the control of the project proponent. All reversals listed in this column need to be replaced by the project proponent.</t>
  </si>
  <si>
    <r>
      <t xml:space="preserve">Credits issued by year when reductions/removals occurred, often called the vintage year. To see the year when credits are issued, refer to columns DO-EO. Issuances for ARB projects are calculated from registry and ARB issuances, except for VCS-ARB compliance projects sourced only from the </t>
    </r>
    <r>
      <rPr>
        <i/>
        <sz val="10"/>
        <rFont val="Calibri"/>
        <family val="2"/>
      </rPr>
      <t>ARB Issuances &amp; Retirements</t>
    </r>
    <r>
      <rPr>
        <sz val="10"/>
        <rFont val="Calibri"/>
        <family val="2"/>
      </rPr>
      <t xml:space="preserve"> table.</t>
    </r>
  </si>
  <si>
    <t>Credits retired with no retirement date, including ARB compliance credits retired by Quebec and retired voluntarily, and Gold Standard credits recorded as assigned (for credits issued in future years that have not yet been fully verified).</t>
  </si>
  <si>
    <t>Ex-ante credits, which are credits issued before the carbon emission reductions are realized. Reforestation and afforestation projects, for example, may sell credits for expected future tree growth.</t>
  </si>
  <si>
    <r>
      <t xml:space="preserve">For filtering and sorting purposes, ARB projects listed on </t>
    </r>
    <r>
      <rPr>
        <i/>
        <sz val="10"/>
        <rFont val="Calibri"/>
        <family val="2"/>
      </rPr>
      <t xml:space="preserve">ARB Issuance &amp; Retirements </t>
    </r>
    <r>
      <rPr>
        <sz val="10"/>
        <rFont val="Calibri"/>
        <family val="2"/>
      </rPr>
      <t>table are listed in this column as “ARB” rather than by the registry that initially issued the credits.</t>
    </r>
  </si>
  <si>
    <t>Some projects from the ACR, CAR, and Verra registries are also registered as compliance offsets under the California Air Resources Board’s (ARB’s) offset program and can be used by California emitters to comply with the state’s cap-and-trade requirements. These projects use ARB-approved protocols.
Active ARB project: Listed as a compliance offset project in ARB’s offset project table
Proposed - Early Action: Listed as an early action project in ARB’s offset project table
Proposed: Listed as a proposed or active ARB offset project by the registry but not yet listed in ARB’s own project table
Terminated: Listed as a terminated ARB project by the registry
Inactive: Listed as an inactive ARB project by the registry
Completed: Project completed activities with all its ARB offset credits issued
*Compliance: Project with ARB offset credits developed under one of ARB's six compliance protocols
*Early Action: Project developed under an approved early action quantification methodology and granted ARB offset credits</t>
  </si>
  <si>
    <t>Credits issued by issuance year. To see the year when the credited reductions/removals occurred by reporting period (vintage), refer to columns V-AV. It can take two years or more between the end of a reporting period and the issuance of credits by the registries. CAR, ACR, Gold Standard, and ARB list issuances by reporting period. VCS lists credits by reporting period (Total Vintage Quantity) and separately by issuance date (Credits Quantity Issued) since credits for a single reporting period can be issued in multiple batches. To treat VCS issuances similarly to the other registries and give an accurate picture of credits remaining, these columns include all credits in a reporting period (Total Vintage Quantity) in the year that the credits first appear in the VCS database--the first date of credit issuance for each reporting period.</t>
  </si>
  <si>
    <t>The database version and month of release when the project was added to the database.</t>
  </si>
  <si>
    <r>
      <t xml:space="preserve">View the distribution of projects around the world by number of projects and by credits issued. Use the column filters in </t>
    </r>
    <r>
      <rPr>
        <i/>
        <sz val="10"/>
        <color theme="1"/>
        <rFont val="Calibri"/>
        <family val="2"/>
      </rPr>
      <t>PROJECTS</t>
    </r>
    <r>
      <rPr>
        <sz val="8"/>
        <color theme="1"/>
        <rFont val="Calibri"/>
        <family val="2"/>
      </rPr>
      <t xml:space="preserve"> </t>
    </r>
    <r>
      <rPr>
        <sz val="10"/>
        <color theme="1"/>
        <rFont val="Calibri"/>
        <family val="2"/>
      </rPr>
      <t>tab to display filter results upon this map.</t>
    </r>
  </si>
  <si>
    <r>
      <t xml:space="preserve">Gold Standard provides the ability to generate ex-ante credits, called PERs (Planned Emissions Reductions), for forestation projects. PERs represent future carbon sequestration in trees. Once the sequestration is verified through ex-post monitoring, PERs can be transitioned to VERs (Verified Emissions Reductions) to be used like any ex-post credit (all other credits in the database). We do not include PERs in issuance tallies in our database, and instead list PERs separately in column DE of </t>
    </r>
    <r>
      <rPr>
        <i/>
        <sz val="10"/>
        <color rgb="FF000000"/>
        <rFont val="Calibri"/>
        <family val="2"/>
      </rPr>
      <t>PROJECTS</t>
    </r>
    <r>
      <rPr>
        <sz val="10"/>
        <color rgb="FF000000"/>
        <rFont val="Calibri"/>
        <family val="2"/>
      </rPr>
      <t xml:space="preserve"> tab. We note that some Gold Standard projects list PER -&gt; VER transitions in the retirements tab that have yet to be listed as transitioned in the issuance tab.</t>
    </r>
  </si>
  <si>
    <r>
      <t>This tab presents issuances by vintage, with only one row per vintage to mirror the other registry issuance tables. This tab is built from the</t>
    </r>
    <r>
      <rPr>
        <i/>
        <sz val="10"/>
        <color rgb="FF000000"/>
        <rFont val="Calibri"/>
        <family val="2"/>
      </rPr>
      <t xml:space="preserve"> VCS Issuance &amp; Retirements</t>
    </r>
    <r>
      <rPr>
        <sz val="8"/>
        <color rgb="FF000000"/>
        <rFont val="Calibri"/>
        <family val="2"/>
      </rPr>
      <t xml:space="preserve"> </t>
    </r>
    <r>
      <rPr>
        <sz val="10"/>
        <color rgb="FF000000"/>
        <rFont val="Calibri"/>
        <family val="2"/>
      </rPr>
      <t>tab.</t>
    </r>
  </si>
  <si>
    <r>
      <t xml:space="preserve">Built from </t>
    </r>
    <r>
      <rPr>
        <i/>
        <sz val="10"/>
        <color rgb="FF000000"/>
        <rFont val="Calibri"/>
        <family val="2"/>
      </rPr>
      <t>VCS Issuances &amp; Retirements</t>
    </r>
    <r>
      <rPr>
        <sz val="10"/>
        <color rgb="FF000000"/>
        <rFont val="Calibri"/>
        <family val="2"/>
      </rPr>
      <t xml:space="preserve"> tab; includes one row per vintage to mirror the issuance tabs of the other registries.</t>
    </r>
  </si>
  <si>
    <r>
      <rPr>
        <i/>
        <sz val="10"/>
        <rFont val="Calibri"/>
        <family val="2"/>
      </rPr>
      <t>Compliance</t>
    </r>
    <r>
      <rPr>
        <sz val="10"/>
        <rFont val="Calibri"/>
        <family val="2"/>
      </rPr>
      <t xml:space="preserve"> or </t>
    </r>
    <r>
      <rPr>
        <i/>
        <sz val="10"/>
        <rFont val="Calibri"/>
        <family val="2"/>
      </rPr>
      <t>Early Action</t>
    </r>
    <r>
      <rPr>
        <sz val="10"/>
        <rFont val="Calibri"/>
        <family val="2"/>
      </rPr>
      <t xml:space="preserve"> = projects listed on the ARB's Issuance &amp; Retirements table.
</t>
    </r>
    <r>
      <rPr>
        <i/>
        <sz val="10"/>
        <rFont val="Calibri"/>
        <family val="2"/>
      </rPr>
      <t>No</t>
    </r>
    <r>
      <rPr>
        <sz val="10"/>
        <rFont val="Calibri"/>
        <family val="2"/>
      </rPr>
      <t xml:space="preserve"> = all other projects</t>
    </r>
  </si>
  <si>
    <t>Specific site / more detailed location of the project.</t>
  </si>
  <si>
    <r>
      <t>The total number of credits issued by the registry from the start of the project. Complete registry issuance tables can be found in the registry</t>
    </r>
    <r>
      <rPr>
        <i/>
        <sz val="10"/>
        <rFont val="Calibri"/>
        <family val="2"/>
      </rPr>
      <t xml:space="preserve"> Issuances</t>
    </r>
    <r>
      <rPr>
        <sz val="10"/>
        <rFont val="Calibri"/>
        <family val="2"/>
      </rPr>
      <t xml:space="preserve"> tabs. As of v6, issuance figures do not include buffer pool credits. Issuance figures also do not include Gold Standard planned emissions reductions (PERs) which are ex-ante credits representing expected future reductions. These are presented separately in column DE. Note that issued credit totals for VCS include all credits in a vintage if any credits of that vintage have been issued. This is different from how VCS reports issuances (please see the FAQ for a more detailed description).</t>
    </r>
  </si>
  <si>
    <r>
      <t xml:space="preserve">Credits retired/canceled by the retirement year. Retirements from ARB projects account for voluntary retirements listed in the registries as well as compliance retirements listed in ARB’s issuance table. ARB retirements occur in 2014, 2017, and 2020 for the 1st, 2nd, and 3rd compliance periods respectively. The registry </t>
    </r>
    <r>
      <rPr>
        <i/>
        <sz val="10"/>
        <rFont val="Calibri"/>
        <family val="2"/>
      </rPr>
      <t>Retirements</t>
    </r>
    <r>
      <rPr>
        <sz val="10"/>
        <rFont val="Calibri"/>
        <family val="2"/>
      </rPr>
      <t xml:space="preserve"> tabs may list who retired the credits.</t>
    </r>
  </si>
  <si>
    <r>
      <t xml:space="preserve">The total number of credits retired or canceled from the start of the project. Credits are marked as retired once an owner notifies the registry that credits are being used towards a compliance or voluntary emissions target. Once this happens, the credits can no longer be sold to another buyer. Details on retirements and cancellations, including credit serial numbers and sometimes the account holder retiring the credits, can be found in our registry </t>
    </r>
    <r>
      <rPr>
        <i/>
        <sz val="10"/>
        <rFont val="Calibri"/>
        <family val="2"/>
      </rPr>
      <t>Retirements</t>
    </r>
    <r>
      <rPr>
        <sz val="10"/>
        <rFont val="Calibri"/>
        <family val="2"/>
      </rPr>
      <t xml:space="preserve"> tabs. Note that Gold Standard designates some credits as 'assigned.' Assigned credits indicate the intention to use the credit for offsetting claims in the future. Most of these credits are afforestation and reforestation projects issuing credits from future sequestration; we include assigned credits in the retirement tallies.</t>
    </r>
  </si>
  <si>
    <t>Each registry requires a certified third party to verify that the project complies with the requirements of the protocol and that the claimed reductions are monitored and reported as per the requirements of the protocol.</t>
  </si>
  <si>
    <t>As available, the date that the project was listed on the registry.</t>
  </si>
  <si>
    <t>As available, the date that the project was approved as a registered offset project.</t>
  </si>
  <si>
    <t>Dynamic generator allows comprehensive view of all credits issued, retired, and remaining by vintage for any project.</t>
  </si>
  <si>
    <r>
      <t xml:space="preserve">Dynamic charts — apply filters in </t>
    </r>
    <r>
      <rPr>
        <i/>
        <sz val="10"/>
        <color rgb="FF000000"/>
        <rFont val="Calibri"/>
        <family val="2"/>
      </rPr>
      <t>PROJECTS</t>
    </r>
    <r>
      <rPr>
        <sz val="10"/>
        <color rgb="FF000000"/>
        <rFont val="Calibri"/>
        <family val="2"/>
      </rPr>
      <t xml:space="preserve"> tab to selectively view project characteristics through our graphical breakdowns.</t>
    </r>
  </si>
  <si>
    <r>
      <t xml:space="preserve">To treat VCS issuances similarly to the other registries, we report the total vintage quantity as fully issued in </t>
    </r>
    <r>
      <rPr>
        <i/>
        <sz val="10"/>
        <color rgb="FF000000"/>
        <rFont val="Calibri"/>
        <family val="2"/>
      </rPr>
      <t>PROJECTS</t>
    </r>
    <r>
      <rPr>
        <sz val="10"/>
        <color rgb="FF000000"/>
        <rFont val="Calibri"/>
        <family val="2"/>
      </rPr>
      <t xml:space="preserve"> tab if any credits from the vintage has been issued. If any credits are issued from a vintage, this means that all credits of the vintage are approved for issuance and can be issued at the request of the project developer. We use the date of that first issuance as the issuance date for the whole vintage. </t>
    </r>
  </si>
  <si>
    <t>VCS Vintage Issuances tab</t>
  </si>
  <si>
    <t>Bank of Montreal</t>
  </si>
  <si>
    <t>Anew - Tomah Highlands Forestry Project</t>
  </si>
  <si>
    <t>ACR765</t>
  </si>
  <si>
    <t>Foam Blowing Agent Project 002G</t>
  </si>
  <si>
    <t>ACR768</t>
  </si>
  <si>
    <t>Spray Foam Alpha 3</t>
  </si>
  <si>
    <t>ACR774</t>
  </si>
  <si>
    <t>A-Gas V9</t>
  </si>
  <si>
    <t>ACR791</t>
  </si>
  <si>
    <t>Advanced Refrigeration - ARS2020002</t>
  </si>
  <si>
    <t>ACR799</t>
  </si>
  <si>
    <t>Tradewater International Honduras 1.0</t>
  </si>
  <si>
    <t>Clinton and Schuylkill Counties</t>
  </si>
  <si>
    <t>1100 Haskins Road</t>
  </si>
  <si>
    <t>Sacramento, CA</t>
  </si>
  <si>
    <t>Tredi Séché Group</t>
  </si>
  <si>
    <t>Saint-Vulbas, L'Ain</t>
  </si>
  <si>
    <t>08: Decent Work and Economic Growth;09: Industry, Innovation and Infrastructure;12: Responsible Consumption and Production;13: Climate Action</t>
  </si>
  <si>
    <t>CAR1574</t>
  </si>
  <si>
    <t>CAR1586</t>
  </si>
  <si>
    <t>CAR1625</t>
  </si>
  <si>
    <t>CAR1626</t>
  </si>
  <si>
    <t>CAR1648</t>
  </si>
  <si>
    <t>CAR1657</t>
  </si>
  <si>
    <t>CAR1658</t>
  </si>
  <si>
    <t>CAR1659</t>
  </si>
  <si>
    <t>CAR1660</t>
  </si>
  <si>
    <t>CAR1661</t>
  </si>
  <si>
    <t>CAR1664</t>
  </si>
  <si>
    <t>CAR1673</t>
  </si>
  <si>
    <t>CAR1674</t>
  </si>
  <si>
    <t>CAR1675</t>
  </si>
  <si>
    <t>CAPTURA DE CARBONO EN LOS BOSQUES DEL EJIDO EL BRILLANTE, MUNICIPIO DE PUEBLO NUEVO, ESTADO DE DURANGO, MEXICO</t>
  </si>
  <si>
    <t>CAPTURA DE CARBONO EN LOS BOSQUES DEL  EJIDO LA CUEVA Y ANEXOS, MUNICIPIO DE PUEBLO NUEVO, ESTADO DE DURANGO, MEXICO</t>
  </si>
  <si>
    <t>CAPTURA DE CARBONO EN LOS BOSQUES DEL EJIDO SAN PABLO, MUNICIPIO DE PUEBLO NUEVO, ESTADO DE DURANGO, MEXICO</t>
  </si>
  <si>
    <t>CAPTURA DE CARBONO EN LOS BOSQUES DE CONIFERAS Y LATIFOLIADAS EN EL EJIDO CHAVARRIA VIEJO,MUNICIPIO DE PUEBLO NUEVO, ESTADO DE DURANGO, MEXICO</t>
  </si>
  <si>
    <t>Comunidad El Tarahumar y Bajíos del Tarahumar</t>
  </si>
  <si>
    <t>Comunidad Tutuaca</t>
  </si>
  <si>
    <t>Ejido Conoachi y Anexos</t>
  </si>
  <si>
    <t>Ejido Basaseachi</t>
  </si>
  <si>
    <t>Ejido Tutuaca</t>
  </si>
  <si>
    <t>Ejido Heredia y Anexos</t>
  </si>
  <si>
    <t>Condueñazgo Memelichi</t>
  </si>
  <si>
    <t>Truterra Carbon Program</t>
  </si>
  <si>
    <t>Conhúas</t>
  </si>
  <si>
    <t>ProCarbono: Ejido Quebrada de Cebollas</t>
  </si>
  <si>
    <t>PUEBLO NUEVO</t>
  </si>
  <si>
    <t>Municpio de Tepehuanes, al norte del estado de Durango</t>
  </si>
  <si>
    <t>Comunidad Tutuaca, Temósachic</t>
  </si>
  <si>
    <t>Ejido Conoachi y Anexos, Temosachic</t>
  </si>
  <si>
    <t>Ejido Basaseachi, Ocampo</t>
  </si>
  <si>
    <t>Ejido Tutuaca, Temósachic</t>
  </si>
  <si>
    <t>Ejido Heredia, Guerrero</t>
  </si>
  <si>
    <t>Memelichi de Abajo, Ocampo</t>
  </si>
  <si>
    <t>IN, IA, KS, MI, MN, MO, NE, ND, OH, SD, TN, WI</t>
  </si>
  <si>
    <t>Rancho El Bonete, Santiago Papasquiaro, Durango</t>
  </si>
  <si>
    <t>Truterra LLC</t>
  </si>
  <si>
    <t>CARBONOF MEXICO, S.A.P.I. DE C.V.</t>
  </si>
  <si>
    <t>EJIDO EL BRILLANTE</t>
  </si>
  <si>
    <t>EJIDO LA CUEVA Y ANEXOS</t>
  </si>
  <si>
    <t>EJIDO SAN PABLO</t>
  </si>
  <si>
    <t>EJIDO CHAVARRIA VIEJO</t>
  </si>
  <si>
    <t>Conhuás</t>
  </si>
  <si>
    <t>Ejido Quebrada de Cebollas</t>
  </si>
  <si>
    <t>https://www.facebook.com/MaderasEjidoSanPablo/</t>
  </si>
  <si>
    <t>Toroto.com</t>
  </si>
  <si>
    <t>www.carbonof.com/quebrada-de-cebollas</t>
  </si>
  <si>
    <t>CAR1657 is under CARC1665. CARC1656 is a temporary aggregate. See project documents for details.</t>
  </si>
  <si>
    <t>CAR1658 is under CARC1665. CARC1656 is a temporary aggregate. See project documents for details.</t>
  </si>
  <si>
    <t>CAR1661 is under CARC1665. CARC1656 is a temporary aggregate. See project documents for details.</t>
  </si>
  <si>
    <t>v7 1-2023</t>
  </si>
  <si>
    <t>Secretaría del Medio Ambiente / Fondo Ambiental Público del Distrito Federal</t>
  </si>
  <si>
    <t>AMS-III.Z. Fuel Switch = 159, process improvement and energy efficiency in brick manufacture</t>
  </si>
  <si>
    <t>Koho Trading and Consultancy (Private) Limited</t>
  </si>
  <si>
    <t>Guangzhou Iceberg Environmental Consulting Services Co. Ltd</t>
  </si>
  <si>
    <t>Yayasan Rumah Energi</t>
  </si>
  <si>
    <t>Reforestation Project in Costa Rica 01</t>
  </si>
  <si>
    <t>BaumInvest AG</t>
  </si>
  <si>
    <t>GS11708</t>
  </si>
  <si>
    <t>Northern Great Plains Regenerative Grazing Project 2</t>
  </si>
  <si>
    <t>Tlawan kiwi nak chuchit Blue Carbon Mangrove Conservation Project, Conserving Coastal Ecosystems in Veracruz to Support Life</t>
  </si>
  <si>
    <t>Proyecto REDD++ PANI</t>
  </si>
  <si>
    <t>Tieqilishi Sichuan Liangshan AWMS GHG Mitigation Project</t>
  </si>
  <si>
    <t>Sichuan Santai Improved Forest Management Project</t>
  </si>
  <si>
    <t>CLS Nizip Landfill Gas to Electricity Project</t>
  </si>
  <si>
    <t>Sankuru Peace Forest Grouped REDD Project</t>
  </si>
  <si>
    <t>Methane avoidance in rice cultivation in South of Yunxi District</t>
  </si>
  <si>
    <t>SULIGE AFFORESTATION PROJECT IN INNER MONGOLIA AUTONOMOUS REGION</t>
  </si>
  <si>
    <t>Jiangxi Ruijin Improved Forest Management Project</t>
  </si>
  <si>
    <t>ECOPARQUE SERGIPE LANDFILL GAS PROJECT</t>
  </si>
  <si>
    <t>VANKE CENTER BUILDING ENERGY EFFICIENCY PROJECT</t>
  </si>
  <si>
    <t>MK Group Energy Biogas Plant</t>
  </si>
  <si>
    <t>Selva Paranaense Vida Nativa - GS1</t>
  </si>
  <si>
    <t>BERGAMA INTEGRATED SOLID WASTE MANAGEMENT FACILITY AND ELECTRICITY GENERATION FACILITY</t>
  </si>
  <si>
    <t>2BZ BES ÇUBUK BIOGAS POWER PLANT</t>
  </si>
  <si>
    <t>3A BES Akyurt Biogas Power Plant</t>
  </si>
  <si>
    <t>15 MW Nam Hinboun Downstream Hydropower Project</t>
  </si>
  <si>
    <t>Xingu-Araguaia Grouped REDD+ Project</t>
  </si>
  <si>
    <t>Veracruz Mangrove For Life Project</t>
  </si>
  <si>
    <t>GHG EMISSION REDUCTION THROUGH INTERMITTENT FLOODING IN RICE FIELDS</t>
  </si>
  <si>
    <t>AVOCADO AGROFORESTRY GROUPED PROJECT IN ISRAEL</t>
  </si>
  <si>
    <t>Improved Cookstove Distribution by Climate Detox Private Limited- Phase I</t>
  </si>
  <si>
    <t>Shandong Xiantan Composting Project</t>
  </si>
  <si>
    <t>Biodiesel Project by Rajputana Biodiesel Private Limited</t>
  </si>
  <si>
    <t>PROJECT MATANI REDD+ DIOS MAYOR DE LOS PUEBLOS CABILLARI</t>
  </si>
  <si>
    <t>Improved Cookstove Distribution by Climate Detox Private Limited- Phase II</t>
  </si>
  <si>
    <t>Wangxingzhuang CMM Power Generation Project</t>
  </si>
  <si>
    <t>Sichuan Muli REDD project</t>
  </si>
  <si>
    <t>Enhancing Rural Livelihoods through Carbon Sequestration by adopting Agro-forestry practices and Natural Climate Solutions</t>
  </si>
  <si>
    <t>UpEnergy-Social and Climate Impact Programme-Burundi 1</t>
  </si>
  <si>
    <t>CMM power generation project in the new auxiliary shaft of No. 8 coal mine of Hebi Coal Group</t>
  </si>
  <si>
    <t>DNZ Landfill Gas Power Plant</t>
  </si>
  <si>
    <t>DRC REDD+ Carbon Credit Harvesting Project</t>
  </si>
  <si>
    <t>The High Impact Carbon Farming Program of Lithuania</t>
  </si>
  <si>
    <t>Adjusted Water Management in Rice Cultivation in Xionghe Town</t>
  </si>
  <si>
    <t>Adjusted Water Management in Rice Cultivation in Baimasi Town</t>
  </si>
  <si>
    <t>Adjusted Water Management in Rice Cultivation in Tanqiao Town</t>
  </si>
  <si>
    <t>Corridors for Life ARR Grouped Project</t>
  </si>
  <si>
    <t>YICHENG -1 ADJUSTED WATER MANAGEMENT IN RICE CULTIVATION</t>
  </si>
  <si>
    <t>BOSQUES CAUTIN S.A. FOREST CARBON PROJECT CONVERSION OF LOGGED TO PROTECTED FOREST PROJECT</t>
  </si>
  <si>
    <t>Rivian EV Charging Network Project</t>
  </si>
  <si>
    <t>Improved cropland management project in Noorgandusi</t>
  </si>
  <si>
    <t>Mudurnu Biogas Energy Power Plant</t>
  </si>
  <si>
    <t>SMG - LED Light Program 1</t>
  </si>
  <si>
    <t>OLIVE GROVES FOR CARBON FARMING</t>
  </si>
  <si>
    <t>MicroEnergy Credits – Microfinance for Solar Lamps in Kenya</t>
  </si>
  <si>
    <t>Mindanao Forests for People and Sustainable Livelihoods (MinFor)</t>
  </si>
  <si>
    <t>Adjusted Water Management in Rice Cultivation in Xiangyin County</t>
  </si>
  <si>
    <t>Adjusted Water Management in Rice Cultivation in West Xiangyin County</t>
  </si>
  <si>
    <t>Adjusted Water Management in Rice Cultivation in East Xiangyin County</t>
  </si>
  <si>
    <t>Adjusted Water Management in Rice Cultivation in Pingjiang County</t>
  </si>
  <si>
    <t>Adjusted Water Management in Rice Cultivation in North Pingjiang County</t>
  </si>
  <si>
    <t>Adjusted Water Management in Rice Cultivation in South Pingjiang County</t>
  </si>
  <si>
    <t>Adjusted Water Management in Rice Cultivation in Miluo County</t>
  </si>
  <si>
    <t>Adjusted Water Management in Rice Cultivation in West Miluo County</t>
  </si>
  <si>
    <t>Adjusted Water Management in Rice Cultivation in East Miluo County</t>
  </si>
  <si>
    <t>Ground-Truth® Australian Orchards</t>
  </si>
  <si>
    <t>Improved Cookstove Distribution in Ghana by EKI</t>
  </si>
  <si>
    <t>Chirisa REDD+ Project</t>
  </si>
  <si>
    <t>Chestnut Carbon Conservation Project</t>
  </si>
  <si>
    <t>BOUTILI AFFORESTATION &amp; AGROFORESTRY PROJECT</t>
  </si>
  <si>
    <t>DEVELOPING VOLUNTARY CARBON MARKET  PROJECT FOR FARMERS ADOPTNG  ALTERNATE WETTING AND DRYING (AWD)  METHOD FOR RICE CULTIVATION</t>
  </si>
  <si>
    <t>SHINE - Distribution of LED lightbulbs in India-8</t>
  </si>
  <si>
    <t>Kalyoncu Landfill Gas to Electricity Project.</t>
  </si>
  <si>
    <t>Jiyuan Weiheng Cow Breeding Farm Biogas Recovery and Utilization Project</t>
  </si>
  <si>
    <t>Healthier, Happier Meals With Fuel And Time Savings In Rural Zambia</t>
  </si>
  <si>
    <t>DelAgua Clean Cooking Grouped Project in Burundi</t>
  </si>
  <si>
    <t>DelAgua Clean Cooking Grouped Project in Sierra Leone</t>
  </si>
  <si>
    <t>Sarkisla Biogas Power Plant</t>
  </si>
  <si>
    <t>THE FOREST CARBON PROJECT AGROREFORESTADORA RANCHO VICTORIA S. A</t>
  </si>
  <si>
    <t>Dongxing Waste Incineration Plant leachate biogas Harmless Treatment and Comprehensive Utilization Project</t>
  </si>
  <si>
    <t>Wanzhou Water Management with Rice Cultivation</t>
  </si>
  <si>
    <t>Fuling Water Management with Rice Cultivation</t>
  </si>
  <si>
    <t>Changshou Water Management with Rice Cultivation</t>
  </si>
  <si>
    <t>Rongchang Water Management with Rice Cultivation</t>
  </si>
  <si>
    <t>Zhongxian Water Management with Rice Cultivation</t>
  </si>
  <si>
    <t>Yangxiang AWMS GHG Mitigation Project in Liaoning Province</t>
  </si>
  <si>
    <t>Yangxiang AWMS GHG Mitigation Project In Shandong Province</t>
  </si>
  <si>
    <t>Yangxiang AWMS GHG Mitigation Project in Zhejiang province</t>
  </si>
  <si>
    <t>Improved Cookstove Distribution by Climate Detox Private Limited - Phase III</t>
  </si>
  <si>
    <t>Xinfeng AWMS GHG Mitigation Project in Liaoning province</t>
  </si>
  <si>
    <t>Installation of high efficiency cookstoves in Sub Saharan Africa by BURN</t>
  </si>
  <si>
    <t>Household Biogas Project in Madhya Pradesh &amp; Jharkhand</t>
  </si>
  <si>
    <t>Mangrove restoration project in Wenchang and Changjiang, Hainan</t>
  </si>
  <si>
    <t>Guizhou Jinsha CMM Power Generation Project</t>
  </si>
  <si>
    <t>Barutçuoğlu Landfill Gas to Electricity Power Plant</t>
  </si>
  <si>
    <t>Anhua LFG Power Generation Project</t>
  </si>
  <si>
    <t>LA GIOIA CARBON FARMING IN NORTHERN ITALY</t>
  </si>
  <si>
    <t>Shine I – Distribution of LED Lightbulbs in South India</t>
  </si>
  <si>
    <t>Shine I – Distribution of LED Lightbulbs in North India</t>
  </si>
  <si>
    <t>Shine I – Distribution of LED Lightbulbs in North-East India</t>
  </si>
  <si>
    <t>Armatec Animal Manure Methane Recovery and Utilization Plant</t>
  </si>
  <si>
    <t>NEC AND SAKYU IFM -THE 1ST PILOT FOR FSC FOREST IN JAPAN-</t>
  </si>
  <si>
    <t>Guizhou Feitian 21 &amp; Miluo &amp; Mayixi CMM Power Generation Project</t>
  </si>
  <si>
    <t>Henan Mengjin CMM Power Generation Project</t>
  </si>
  <si>
    <t>TOHMA Biomass Power Plant</t>
  </si>
  <si>
    <t>Shuchuan Adjusted Water Management in Rice Cultivation</t>
  </si>
  <si>
    <t>Fujian Wuyishan Adjusted Water Management in Rice Cultivation</t>
  </si>
  <si>
    <t>Tianpeng Adjusted Water Management in Rice Cultivation</t>
  </si>
  <si>
    <t>Angovo Maharitra</t>
  </si>
  <si>
    <t>Mila Rano - Safe water access for Madagascar</t>
  </si>
  <si>
    <t>Distribution of LED Lamps for replacing ICLs in India</t>
  </si>
  <si>
    <t>Lianzhou Landfill Gas Power Generation Project</t>
  </si>
  <si>
    <t>Installation of high efficiency cookstoves in Uttar Pradesh and Madhya Pradesh  (India)</t>
  </si>
  <si>
    <t>Adjusted Water Management in Rice Cultivation in Cangxi County in Sichuan Province</t>
  </si>
  <si>
    <t>Danjingshan Adjusted Water Management in Rice Cultivation</t>
  </si>
  <si>
    <t>Waste Management Project-1 by GLOBAL CARBON SOLUTIONS</t>
  </si>
  <si>
    <t>Hunan Changde Muge Swine Farm Manure Management System GHG Mitigation Project</t>
  </si>
  <si>
    <t>RUQI MOBILITY GUANGZHOU ELECTRIC VEHICLE IN PASSENGER TRANSPORTATION Phase 2 PROJECT</t>
  </si>
  <si>
    <t>SUSTAINABLE CHARCOAL AND IMPROVED COOKSTOVE INITIATIVE USING MICRO-GASIFIER IN INDIA</t>
  </si>
  <si>
    <t>Adjusted Water Management in Rice Cultivation in Zhijiang City</t>
  </si>
  <si>
    <t>Jiangsu Qidong Yongyin Recycled PET Project</t>
  </si>
  <si>
    <t>Karaman Landfill Gas to Electricity Project</t>
  </si>
  <si>
    <t>Zhejiang Jia’ao Biodiesel Production Project</t>
  </si>
  <si>
    <t>Hebei Handan Damingchang Biogas Recovery and Utilization Project</t>
  </si>
  <si>
    <t>Adjusted Water Management in Rice Cultivation in North Anyi</t>
  </si>
  <si>
    <t>Adjusted Water Management in Rice Cultivation in South Anyi</t>
  </si>
  <si>
    <t>Improved cookstoves for refugees in Uganda</t>
  </si>
  <si>
    <t>Adjusted Water Management in Rice Cultivation in West of Fuling District in Chongqing City</t>
  </si>
  <si>
    <t>Adjusted Water Management in Rice Cultivation in East of Fuling District in Chongqing City</t>
  </si>
  <si>
    <t>Xinjiang Muge Swine Farm Manure Management System GHG Mitigation Project</t>
  </si>
  <si>
    <t>Qinghai Muge Swine Farm Manure Management System GHG Mitigation Project</t>
  </si>
  <si>
    <t>Leyuan ANIMAL Husbandry Weixian Co., Ltd. NO. 4 Pasture Wastes Recycling Project</t>
  </si>
  <si>
    <t>Hubei Jinnonggu AWMS GHG Mitigation Project</t>
  </si>
  <si>
    <t>Avcıkoru Landfill Gas to Electricity Project</t>
  </si>
  <si>
    <t>DelAgua Clean Cooking Grouped Project in The Gambia</t>
  </si>
  <si>
    <t>Bundled Solar Power Project by AMP Energy - 01</t>
  </si>
  <si>
    <t>The Native Ecosystem Restoration in Nicaragua Project</t>
  </si>
  <si>
    <t>Terraligna Afforestation Over Degraded Grasslands</t>
  </si>
  <si>
    <t>Qinghai Taiheyuan Swine Farm Manure Management System GHG Mitigation Project</t>
  </si>
  <si>
    <t>Sinop Landfill Gas to Electricity Project</t>
  </si>
  <si>
    <t>Sanergy Composting Group Project</t>
  </si>
  <si>
    <t>Amazon Biome Conservancy Grouped REDD+ Project</t>
  </si>
  <si>
    <t>Sustainable Agriculture Project by Arvind in India</t>
  </si>
  <si>
    <t>Agroforestry Plantation of ITC Limited In Selected Regions of North India</t>
  </si>
  <si>
    <t>26MWp Solar Photovoltaic Power Plant in Bavet City, Cambodia</t>
  </si>
  <si>
    <t>Jiangxi Zhenghe Livestock Manure Treatment Project</t>
  </si>
  <si>
    <t>Adjusted Water Management in Rice Cultivation in Xuwen County</t>
  </si>
  <si>
    <t>D.Light's Improved Cooking Project In Africa</t>
  </si>
  <si>
    <t>Heilongjiang Nehe Improved Agricultural Land Management Project</t>
  </si>
  <si>
    <t>Amazon Bluecarbon Grouped REDD Project</t>
  </si>
  <si>
    <t>Miramichi Timber Forest Carbon Project</t>
  </si>
  <si>
    <t>Deeg Forest Carbon Project</t>
  </si>
  <si>
    <t>Acadian Forest Carbon Project</t>
  </si>
  <si>
    <t>Lamaja Forest Carbon Project</t>
  </si>
  <si>
    <t>Canindé Grouped REDD+ Project</t>
  </si>
  <si>
    <t>Suihuang Adjusted Water Management in Rice Cultivation</t>
  </si>
  <si>
    <t>Adjusted Water Management in Rice Cultivation in the East of Leizhou</t>
  </si>
  <si>
    <t>VMR0006; AMS-III.AV.</t>
  </si>
  <si>
    <t>AMS-I.D.; AMS-II.E.</t>
  </si>
  <si>
    <t>ACM0001; ACM0022</t>
  </si>
  <si>
    <t>AMS-III.AU; VM0042</t>
  </si>
  <si>
    <t>AMS-III.AR</t>
  </si>
  <si>
    <t>AMS-III.D.; AMS-III.AO.; AMS-III.AQ</t>
  </si>
  <si>
    <t>AMS-III.AJ.</t>
  </si>
  <si>
    <t>Lithuania</t>
  </si>
  <si>
    <t>Estonia</t>
  </si>
  <si>
    <t>Bahamas</t>
  </si>
  <si>
    <t>Japan</t>
  </si>
  <si>
    <t>Sichuan Tieqilishi Food Co., Ltd.</t>
  </si>
  <si>
    <t>Santai Shengda Development Co. LTD</t>
  </si>
  <si>
    <t>CLS Enerji Üretim Sanayi ve Ticaret Limited Şirketi.</t>
  </si>
  <si>
    <t>PETROCHINA Changqing Oilfield Company</t>
  </si>
  <si>
    <t>Deeprock Net Zero Technology (Shenzhen) Co., Ltd.</t>
  </si>
  <si>
    <t>NIDEPORT SOCIEDAD ANONIMA</t>
  </si>
  <si>
    <t>Rasita Power Co. Ltd.</t>
  </si>
  <si>
    <t>Landmark Agri Exports Private Limited</t>
  </si>
  <si>
    <t>Rivulis Pte. Ltd.</t>
  </si>
  <si>
    <t>Shandong Xiantan Biotechnology Co Ltd</t>
  </si>
  <si>
    <t>Rajputana Biodiesel Private Limited</t>
  </si>
  <si>
    <t>Xinzheng Yonder New Energy Co., Ltd.</t>
  </si>
  <si>
    <t>VEDA CLIMATE CHANGE SOLUTIONS LTD</t>
  </si>
  <si>
    <t>R.E.D.D. Carbon Credit Harvesting L.P</t>
  </si>
  <si>
    <t>UAB Heavy Finance</t>
  </si>
  <si>
    <t>Bosques Cautin S.A.</t>
  </si>
  <si>
    <t>Rivian Automotive, LLC.</t>
  </si>
  <si>
    <t>Mudurnu Enerji Sanayi ve Tcaret A.Ş.</t>
  </si>
  <si>
    <t>ECOBASE (PROJECT SPRUCE OÜ)</t>
  </si>
  <si>
    <t>Santo Stefano Srl</t>
  </si>
  <si>
    <t>Yueyang Agricultural and Rural Development Group Co., Ltd</t>
  </si>
  <si>
    <t>Carbon Friendly Pty Ltd</t>
  </si>
  <si>
    <t>Carbon Green Investments Guernsey Limited</t>
  </si>
  <si>
    <t>Forest Carbon Works PBC</t>
  </si>
  <si>
    <t>CENTRAFOREST</t>
  </si>
  <si>
    <t>Partanna Global</t>
  </si>
  <si>
    <t>Körfez Enerji Sanayi ve Ticaret Anonim Şirketi</t>
  </si>
  <si>
    <t>Jiyuan Weiheng Cow Breeding Co., Ltd.</t>
  </si>
  <si>
    <t>AGROREFORESTADORA RANCHO VICTORIA S.A</t>
  </si>
  <si>
    <t>Henan Yangxiang Breeding Co., Ltd</t>
  </si>
  <si>
    <t>Climate Detox Private Limited</t>
  </si>
  <si>
    <t>Jinsha Yonder Southwest New Energy Development Co., Ltd.</t>
  </si>
  <si>
    <t>Barutçuoğlu İnşaat Sanayi ve Ticaret Limited Şirketi</t>
  </si>
  <si>
    <t>Anhua Yuanjing Environmental Protection Technology Co. LtD.</t>
  </si>
  <si>
    <t>C-Quest Capital SG India LED Private Limited</t>
  </si>
  <si>
    <t>Mengjin Branch of Henan Qingtian New Energy Co., Ltd.</t>
  </si>
  <si>
    <t>Sequoia Plantation Togo SAU</t>
  </si>
  <si>
    <t>TOHMA Biyogaz Enerji Limited Şirketi</t>
  </si>
  <si>
    <t>Climanext Private Limited</t>
  </si>
  <si>
    <t>Lianzhou Dongkang Renewable Energy Technology Co., Ltd.</t>
  </si>
  <si>
    <t>Sichuan Cangxi Urban Investment Carbon Sink Technology Co., Ltd.</t>
  </si>
  <si>
    <t>Global Carbon Solutions</t>
  </si>
  <si>
    <t>Hui County XINGJIANG Muge Breeding Co., LTD.</t>
  </si>
  <si>
    <t>Changde Dingcheng District Xingjiang Muge Breeding Co., Ltd.</t>
  </si>
  <si>
    <t>Guangzhou Qichen Technology Co., Ltd.</t>
  </si>
  <si>
    <t>ECONEXUS Carbon Credit Co., Ltd.,</t>
  </si>
  <si>
    <t>Sinochem Agriculture Holdings</t>
  </si>
  <si>
    <t>Jiangsu Yongyin Chemical Fibre Co., Ltd.</t>
  </si>
  <si>
    <t>FMH Enerji Ticaret Limited Şirketi</t>
  </si>
  <si>
    <t>Zhejiang Jia’ao Green New Energy Co., Ltd.</t>
  </si>
  <si>
    <t>Daming Jiujin Energy Co., Ltd</t>
  </si>
  <si>
    <t>Jiangxi Green Energy Agricultural Development Co., Ltd</t>
  </si>
  <si>
    <t>POWA International</t>
  </si>
  <si>
    <t>Aksu Xingjiang Muge FOOD Co., Ltd.</t>
  </si>
  <si>
    <t>Golmud Xingjiang MUGE FOOD Co., Ltd</t>
  </si>
  <si>
    <t>Hebei Zhonghai Huaneng Energy Co., Ltd</t>
  </si>
  <si>
    <t>Hubei Jinnonggu Agriculture and Animal Husbandry Technology Co., Ltd</t>
  </si>
  <si>
    <t>KORFEZ ENERJI SAN. VE TIC. A.S.</t>
  </si>
  <si>
    <t>Fideicomiso Financiero Forestal Terraligna</t>
  </si>
  <si>
    <t>Qinghai Taiheyuan Agriculture Technology Co., Ltd</t>
  </si>
  <si>
    <t>Biokütle Enerji Elektrik Üretim Anonim Şirketi</t>
  </si>
  <si>
    <t>Circular Impact, Inc.</t>
  </si>
  <si>
    <t>Green Sustainable Ventures (Cambodia) Co., Ltd.</t>
  </si>
  <si>
    <t>Jiangxi Zhenghe Ecological Agriculture Co., Ltd.</t>
  </si>
  <si>
    <t>Xuwen Xinpenggang Building Materials Co., Ltd.</t>
  </si>
  <si>
    <t>d.light design, Ltd</t>
  </si>
  <si>
    <t>Nehe Agriculture and Animal Husbandry Technology Development Co., Ltd.</t>
  </si>
  <si>
    <t>Future Carbon Holding S.A.</t>
  </si>
  <si>
    <t>Miramichi Timberlands Ltd</t>
  </si>
  <si>
    <t>Deeg Timberland LTD</t>
  </si>
  <si>
    <t>Lamaja Forestry Holding Ltd</t>
  </si>
  <si>
    <t>VCS3015</t>
  </si>
  <si>
    <t>VCS3057</t>
  </si>
  <si>
    <t>VCS3145</t>
  </si>
  <si>
    <t>VCS3289</t>
  </si>
  <si>
    <t>VCS3369</t>
  </si>
  <si>
    <t>VCS3371</t>
  </si>
  <si>
    <t>VCS3387</t>
  </si>
  <si>
    <t>VCS3508</t>
  </si>
  <si>
    <t>VCS3592</t>
  </si>
  <si>
    <t>VCS3596</t>
  </si>
  <si>
    <t>VCS3600</t>
  </si>
  <si>
    <t>VCS3606</t>
  </si>
  <si>
    <t>VCS3610</t>
  </si>
  <si>
    <t>VCS3617</t>
  </si>
  <si>
    <t>VCS3619</t>
  </si>
  <si>
    <t>VCS3620</t>
  </si>
  <si>
    <t>VCS3621</t>
  </si>
  <si>
    <t>VCS3622</t>
  </si>
  <si>
    <t>VCS3630</t>
  </si>
  <si>
    <t>VCS3638</t>
  </si>
  <si>
    <t>VCS3639</t>
  </si>
  <si>
    <t>VCS3640</t>
  </si>
  <si>
    <t>VCS3662</t>
  </si>
  <si>
    <t>VCS3666</t>
  </si>
  <si>
    <t>VCS3674</t>
  </si>
  <si>
    <t>VCS3675</t>
  </si>
  <si>
    <t>VCS3676</t>
  </si>
  <si>
    <t>VCS3680</t>
  </si>
  <si>
    <t>VCS3688</t>
  </si>
  <si>
    <t>VCS3689</t>
  </si>
  <si>
    <t>VCS3690</t>
  </si>
  <si>
    <t>VCS3693</t>
  </si>
  <si>
    <t>VCS3697</t>
  </si>
  <si>
    <t>VCS3700</t>
  </si>
  <si>
    <t>VCS3702</t>
  </si>
  <si>
    <t>VCS3703</t>
  </si>
  <si>
    <t>VCS3705</t>
  </si>
  <si>
    <t>VCS3706</t>
  </si>
  <si>
    <t>VCS3711</t>
  </si>
  <si>
    <t>VCS3714</t>
  </si>
  <si>
    <t>VCS3722</t>
  </si>
  <si>
    <t>VCS3723</t>
  </si>
  <si>
    <t>VCS3724</t>
  </si>
  <si>
    <t>VCS3727</t>
  </si>
  <si>
    <t>VCS3731</t>
  </si>
  <si>
    <t>VCS3734</t>
  </si>
  <si>
    <t>VCS3735</t>
  </si>
  <si>
    <t>VCS3737</t>
  </si>
  <si>
    <t>VCS3741</t>
  </si>
  <si>
    <t>VCS3750</t>
  </si>
  <si>
    <t>VCS3752</t>
  </si>
  <si>
    <t>VCS3761</t>
  </si>
  <si>
    <t>VCS3767</t>
  </si>
  <si>
    <t>VCS3773</t>
  </si>
  <si>
    <t>VCS3776</t>
  </si>
  <si>
    <t>VCS3778</t>
  </si>
  <si>
    <t>VCS3779</t>
  </si>
  <si>
    <t>VCS3780</t>
  </si>
  <si>
    <t>VCS3781</t>
  </si>
  <si>
    <t>VCS3782</t>
  </si>
  <si>
    <t>VCS3783</t>
  </si>
  <si>
    <t>VCS3784</t>
  </si>
  <si>
    <t>VCS3785</t>
  </si>
  <si>
    <t>VCS3789</t>
  </si>
  <si>
    <t>VCS3795</t>
  </si>
  <si>
    <t>VCS3801</t>
  </si>
  <si>
    <t>VCS3811</t>
  </si>
  <si>
    <t>VCS3814</t>
  </si>
  <si>
    <t>VCS3815</t>
  </si>
  <si>
    <t>VCS3819</t>
  </si>
  <si>
    <t>VCS3821</t>
  </si>
  <si>
    <t>VCS3823</t>
  </si>
  <si>
    <t>VCS3827</t>
  </si>
  <si>
    <t>VCS3830</t>
  </si>
  <si>
    <t>VCS3831</t>
  </si>
  <si>
    <t>VCS3834</t>
  </si>
  <si>
    <t>VCS3837</t>
  </si>
  <si>
    <t>VCS3842</t>
  </si>
  <si>
    <t>VCS3849</t>
  </si>
  <si>
    <t>VCS3851</t>
  </si>
  <si>
    <t>VCS3852</t>
  </si>
  <si>
    <t>VCS3853</t>
  </si>
  <si>
    <t>VCS3854</t>
  </si>
  <si>
    <t>VCS3857</t>
  </si>
  <si>
    <t>VCS3862</t>
  </si>
  <si>
    <t>VCS3871</t>
  </si>
  <si>
    <t>VCS3872</t>
  </si>
  <si>
    <t>VCS3873</t>
  </si>
  <si>
    <t>VCS3878</t>
  </si>
  <si>
    <t>VCS3880</t>
  </si>
  <si>
    <t>VCS3884</t>
  </si>
  <si>
    <t>VCS3889</t>
  </si>
  <si>
    <t>VCS3897</t>
  </si>
  <si>
    <t>VCS3898</t>
  </si>
  <si>
    <t>VCS3899</t>
  </si>
  <si>
    <t>VCS3901</t>
  </si>
  <si>
    <t>VCS3902</t>
  </si>
  <si>
    <t>VCS3904</t>
  </si>
  <si>
    <t>VCS3905</t>
  </si>
  <si>
    <t>VCS3906</t>
  </si>
  <si>
    <t>VCS3909</t>
  </si>
  <si>
    <t>VCS3911</t>
  </si>
  <si>
    <t>VCS3914</t>
  </si>
  <si>
    <t>VCS3915</t>
  </si>
  <si>
    <t>VCS3917</t>
  </si>
  <si>
    <t>VCS3920</t>
  </si>
  <si>
    <t>VCS3926</t>
  </si>
  <si>
    <t>VCS3930</t>
  </si>
  <si>
    <t>VCS3934</t>
  </si>
  <si>
    <t>VCS3935</t>
  </si>
  <si>
    <t>VCS3936</t>
  </si>
  <si>
    <t>VCS3939</t>
  </si>
  <si>
    <t>VCS3940</t>
  </si>
  <si>
    <t>VCS3942</t>
  </si>
  <si>
    <t>VCS3947</t>
  </si>
  <si>
    <t>VCS3948</t>
  </si>
  <si>
    <t>VCS3949</t>
  </si>
  <si>
    <t>VCS3950</t>
  </si>
  <si>
    <t>VCS3951</t>
  </si>
  <si>
    <t>VCS3953</t>
  </si>
  <si>
    <t>VCS3954</t>
  </si>
  <si>
    <t>VCS3958</t>
  </si>
  <si>
    <t>VCS3959</t>
  </si>
  <si>
    <t>VCS3966</t>
  </si>
  <si>
    <t>VCS3968</t>
  </si>
  <si>
    <t>VCS3969</t>
  </si>
  <si>
    <t>VCS3971</t>
  </si>
  <si>
    <t>VCS3972</t>
  </si>
  <si>
    <t>VCS3975</t>
  </si>
  <si>
    <t>VCS3977</t>
  </si>
  <si>
    <t>VCS3978</t>
  </si>
  <si>
    <t>VCS3980</t>
  </si>
  <si>
    <t>VCS3981</t>
  </si>
  <si>
    <t>VCS3984</t>
  </si>
  <si>
    <t>VCS3994</t>
  </si>
  <si>
    <t>VCS3997</t>
  </si>
  <si>
    <t>VCS4000</t>
  </si>
  <si>
    <t>VCS4003</t>
  </si>
  <si>
    <t>VCS4004</t>
  </si>
  <si>
    <t>VCS4008</t>
  </si>
  <si>
    <t>VCS4011</t>
  </si>
  <si>
    <t>VCS4014</t>
  </si>
  <si>
    <t>VCS4015</t>
  </si>
  <si>
    <t>VCS4016</t>
  </si>
  <si>
    <t>VCS4021</t>
  </si>
  <si>
    <t>VCS4031</t>
  </si>
  <si>
    <t>VCS4036</t>
  </si>
  <si>
    <t>VCS4050</t>
  </si>
  <si>
    <t>VCS4051</t>
  </si>
  <si>
    <t>VCS4053</t>
  </si>
  <si>
    <t>VCS4065</t>
  </si>
  <si>
    <t>VCS4068</t>
  </si>
  <si>
    <t>VCS4076</t>
  </si>
  <si>
    <t>VCS4077</t>
  </si>
  <si>
    <t>VCS4078</t>
  </si>
  <si>
    <t>VCS4079</t>
  </si>
  <si>
    <t>VCS4082</t>
  </si>
  <si>
    <t>VCS4086</t>
  </si>
  <si>
    <t>VCS4088</t>
  </si>
  <si>
    <t>Chemical industry; Energy demand; Energy industries (renewable/non-renewable sources)</t>
  </si>
  <si>
    <t>Chemical industry; Transport</t>
  </si>
  <si>
    <t>VM0023</t>
  </si>
  <si>
    <t>https://acr2.apx.com/mymodule/reg/prjView.asp?id1=761</t>
  </si>
  <si>
    <t>https://acr2.apx.com/mymodule/reg/prjView.asp?id1=771</t>
  </si>
  <si>
    <t>https://acr2.apx.com/mymodule/reg/prjView.asp?id1=780</t>
  </si>
  <si>
    <t>Benban Solar PV Project (Plot 43_4)</t>
  </si>
  <si>
    <t>CAFR5034</t>
  </si>
  <si>
    <t>Listed – Active ARB Project</t>
  </si>
  <si>
    <t>Anew - Rainier Gateway Forestry Project</t>
  </si>
  <si>
    <t>CAFR5638</t>
  </si>
  <si>
    <t>The Nature Conservancy – Michigamme Highlands Carbon Project</t>
  </si>
  <si>
    <t>CAOD5686</t>
  </si>
  <si>
    <t>Green Diamond Resource Company Lost Trail IFM</t>
  </si>
  <si>
    <t>Marshall County Flare V</t>
  </si>
  <si>
    <t>Hog Run Road, Moundsville, WV 26041</t>
  </si>
  <si>
    <t>ACR816</t>
  </si>
  <si>
    <t>Sheep and Dixie Fire Project</t>
  </si>
  <si>
    <t>Lassen and Plumas Counties, California</t>
  </si>
  <si>
    <t>ACR821</t>
  </si>
  <si>
    <t>Rainforest Reserve</t>
  </si>
  <si>
    <t>Arch Cape, Oregon</t>
  </si>
  <si>
    <t>ACR822</t>
  </si>
  <si>
    <t>Finite Carbon - Green Acre Woodlands IFM</t>
  </si>
  <si>
    <t>Green Acre Woodlands, Inc</t>
  </si>
  <si>
    <t>Coos, Grafton, Belknap, Merrimack, and Strafford counties</t>
  </si>
  <si>
    <t>ACR829</t>
  </si>
  <si>
    <t>Summit HFC Reclaim 2021</t>
  </si>
  <si>
    <t>8541 East North Belt Humble, Texas 77396</t>
  </si>
  <si>
    <t>France</t>
  </si>
  <si>
    <t>CAFR5213</t>
  </si>
  <si>
    <t>GS11956</t>
  </si>
  <si>
    <t>GS11955</t>
  </si>
  <si>
    <t>GS11728</t>
  </si>
  <si>
    <t>GS11654</t>
  </si>
  <si>
    <t>GS11969</t>
  </si>
  <si>
    <t>GS11863</t>
  </si>
  <si>
    <t>GS11933</t>
  </si>
  <si>
    <t>GS11892</t>
  </si>
  <si>
    <t>GS11891</t>
  </si>
  <si>
    <t>GS11685</t>
  </si>
  <si>
    <t>GS11684</t>
  </si>
  <si>
    <t>GS11972</t>
  </si>
  <si>
    <t>GS11636</t>
  </si>
  <si>
    <t>GS12015</t>
  </si>
  <si>
    <t>GS11864</t>
  </si>
  <si>
    <t>GS11660</t>
  </si>
  <si>
    <t>GS11658</t>
  </si>
  <si>
    <t>GS11855</t>
  </si>
  <si>
    <t>GS11943</t>
  </si>
  <si>
    <t>GS11944</t>
  </si>
  <si>
    <t>GS11722</t>
  </si>
  <si>
    <t>GS11936</t>
  </si>
  <si>
    <t>GS11578</t>
  </si>
  <si>
    <t>GS11704</t>
  </si>
  <si>
    <t>GS11703</t>
  </si>
  <si>
    <t>GS11701</t>
  </si>
  <si>
    <t>GS11706</t>
  </si>
  <si>
    <t>GS11700</t>
  </si>
  <si>
    <t>GS11705</t>
  </si>
  <si>
    <t>GS11699</t>
  </si>
  <si>
    <t>GS11702</t>
  </si>
  <si>
    <t>GS11698</t>
  </si>
  <si>
    <t>GS11697</t>
  </si>
  <si>
    <t>GS11815</t>
  </si>
  <si>
    <t>GS11816</t>
  </si>
  <si>
    <t>GS11817</t>
  </si>
  <si>
    <t>GS11616</t>
  </si>
  <si>
    <t>GS11619</t>
  </si>
  <si>
    <t>GS11618</t>
  </si>
  <si>
    <t>GS11617</t>
  </si>
  <si>
    <t>GS11672</t>
  </si>
  <si>
    <t>GS11673</t>
  </si>
  <si>
    <t>GS11968</t>
  </si>
  <si>
    <t>GS11547</t>
  </si>
  <si>
    <t>GS11548</t>
  </si>
  <si>
    <t>GS11549</t>
  </si>
  <si>
    <t>GS11762</t>
  </si>
  <si>
    <t>GS11764</t>
  </si>
  <si>
    <t>GS11759</t>
  </si>
  <si>
    <t>GS11763</t>
  </si>
  <si>
    <t>GS11758</t>
  </si>
  <si>
    <t>GS11761</t>
  </si>
  <si>
    <t>GS11757</t>
  </si>
  <si>
    <t>GS11760</t>
  </si>
  <si>
    <t>GS11756</t>
  </si>
  <si>
    <t>GS11753</t>
  </si>
  <si>
    <t>GS11755</t>
  </si>
  <si>
    <t>GS11752</t>
  </si>
  <si>
    <t>GS11754</t>
  </si>
  <si>
    <t>GS11750</t>
  </si>
  <si>
    <t>GS11751</t>
  </si>
  <si>
    <t>GS11749</t>
  </si>
  <si>
    <t>GS11748</t>
  </si>
  <si>
    <t>GS11745</t>
  </si>
  <si>
    <t>GS11747</t>
  </si>
  <si>
    <t>GS11744</t>
  </si>
  <si>
    <t>GS11835</t>
  </si>
  <si>
    <t>GS11836</t>
  </si>
  <si>
    <t>GS11837</t>
  </si>
  <si>
    <t>GS11838</t>
  </si>
  <si>
    <t>GS11839</t>
  </si>
  <si>
    <t>GS11840</t>
  </si>
  <si>
    <t>GS11841</t>
  </si>
  <si>
    <t>GS11842</t>
  </si>
  <si>
    <t>GS11843</t>
  </si>
  <si>
    <t>GS11844</t>
  </si>
  <si>
    <t>GS11845</t>
  </si>
  <si>
    <t>GS11846</t>
  </si>
  <si>
    <t>GS11847</t>
  </si>
  <si>
    <t>GS11849</t>
  </si>
  <si>
    <t>GS11848</t>
  </si>
  <si>
    <t>GS11850</t>
  </si>
  <si>
    <t>GS11851</t>
  </si>
  <si>
    <t>GS11852</t>
  </si>
  <si>
    <t>GS11853</t>
  </si>
  <si>
    <t>GS11721</t>
  </si>
  <si>
    <t>GS11875</t>
  </si>
  <si>
    <t>GS11709</t>
  </si>
  <si>
    <t>GS11671</t>
  </si>
  <si>
    <t>Iceland</t>
  </si>
  <si>
    <t>Safe Water Supply VPA 02</t>
  </si>
  <si>
    <t>Safe Water &amp; Cookstove Program for South Africa</t>
  </si>
  <si>
    <t>Arctic Afforestation in East Iceland</t>
  </si>
  <si>
    <t>Zarafshan Wind Farm</t>
  </si>
  <si>
    <t>Bundled Renewable Power Project</t>
  </si>
  <si>
    <t>TMS Tankers Ltd. Shipping Retrofit Project 1</t>
  </si>
  <si>
    <t>Foundation Wind Energy-II (Private) Limited 50 MW Wind Farm Project</t>
  </si>
  <si>
    <t>Foundation Wind Energy-I Limited 50 MW Wind Farm Project</t>
  </si>
  <si>
    <t>Safe Water Supply - Choluteca VPA 001(R)</t>
  </si>
  <si>
    <t>Safe Water Development of the Americas</t>
  </si>
  <si>
    <t>Togo household water purifier project</t>
  </si>
  <si>
    <t>NREA Zaafarana 50 MW Solar PV Park</t>
  </si>
  <si>
    <t>Safe Water in Uganda</t>
  </si>
  <si>
    <t>GS7591 VPA 48 Safe Water Supply in the Central African Republic</t>
  </si>
  <si>
    <t>POA-GS11658-Smart Cookstove Program</t>
  </si>
  <si>
    <t>Smart Cookstove Program</t>
  </si>
  <si>
    <t>Improved Woodstove Project 2 in Udaipur</t>
  </si>
  <si>
    <t>Bio-energy for Circular Agriculture (BeCA) PoA</t>
  </si>
  <si>
    <t>GS11943 VPA-001 Bio-energy for Circular Agriculture (BeCA)</t>
  </si>
  <si>
    <t>Promotion of clean cooking solutions in rural India</t>
  </si>
  <si>
    <t>Solar Power for Rural Regions in Nigeria</t>
  </si>
  <si>
    <t>PowerUP Smart Electric Stoves for Clean Air</t>
  </si>
  <si>
    <t>GS1340 - Efficient cookstoves in Burkina Faso - tiipaalga F3PA cookstoves in Ganzourgou and Oubritenga - VPA-37</t>
  </si>
  <si>
    <t>GS1340 - Efficient cookstoves in Burkina Faso - tiipaalga F3PA cookstoves in Ganzourgou and Oubritenga - VPA-36</t>
  </si>
  <si>
    <t>GS1340 - Efficient cookstoves in Burkina Faso - tiipaalga F3PA cookstoves in Ganzourgou and Oubritenga - VPA-34</t>
  </si>
  <si>
    <t>GS1340 - Efficient cookstoves in Burkina Faso - tiipaalga F3PA cookstoves in Ganzourgou and Oubritenga - VPA-39</t>
  </si>
  <si>
    <t>GS1340 - Efficient cookstoves in Burkina Faso - tiipaalga F3PA cookstoves in Ganzourgou and Oubritenga - VPA-33</t>
  </si>
  <si>
    <t>GS1340 - Efficient cookstoves in Burkina Faso - tiipaalga F3PA cookstoves in Ganzourgou and Oubritenga - VPA-38</t>
  </si>
  <si>
    <t>GS1340 - Efficient cookstoves in Burkina Faso - tiipaalga F3PA cookstoves in Ganzourgou and Oubritenga - VPA-32</t>
  </si>
  <si>
    <t>GS1340 - Efficient cookstoves in Burkina Faso - tiipaalga F3PA cookstoves in Ganzourgou and Oubritenga - VPA-35</t>
  </si>
  <si>
    <t>GS1340 - Efficient cookstoves in Burkina Faso - tiipaalga F3PA cookstoves in Ganzourgou and Oubritenga - VPA-31</t>
  </si>
  <si>
    <t>GS1340 - Efficient cookstoves in Burkina Faso - tiipaalga F3PA cookstoves in Ganzourgou and Oubritenga - VPA-30</t>
  </si>
  <si>
    <t>Electric Cooking Program</t>
  </si>
  <si>
    <t>PoA GS11815- Electric Cooking Program</t>
  </si>
  <si>
    <t>MicroEnergy Credits – Microfinance for Clean Energy Product Lines - Mongolia</t>
  </si>
  <si>
    <t>MicroEnergy Credits – Microfinance for Clean Energy Product Lines - Mongolia –CPA No.003: XacBank LLC</t>
  </si>
  <si>
    <t>MicroEnergy Credits – Microfinance for Clean Energy Product Lines - Mongolia –CPA No.002: XacBank LLC</t>
  </si>
  <si>
    <t>MicroEnergy Credits – Microfinance for Clean Energy Product Lines - Mongolia –CPA No.001: XacBank LLC</t>
  </si>
  <si>
    <t>GS10789 VPA71: Efficient and Clean Cooking for households in Ghana</t>
  </si>
  <si>
    <t>GS10789 VPA81: Efficient and Clean Cooking for households in Senegal</t>
  </si>
  <si>
    <t>VCC Benin Water Purifier Project</t>
  </si>
  <si>
    <t>SUVIDHA’s Decentralized Energy Interventions for Rural Communities in India VPA – 1 (Uttarakhand)</t>
  </si>
  <si>
    <t>SUVIDHA’s Decentralized Energy Interventions for Rural Communities in India VPA – 2 (Assam)</t>
  </si>
  <si>
    <t>SUVIDHA’s Decentralized Energy Interventions for Rural Communities in India VPA – 3 (Odisha)</t>
  </si>
  <si>
    <t>VPA 65 - GHG Emission Reduction through use of Bondhu Chula (Improved Cook Stoves) in Bangladesh</t>
  </si>
  <si>
    <t>VPA 67 - GHG Emission Reduction through use of Bondhu Chula (Improved Cook Stoves) in Bangladesh</t>
  </si>
  <si>
    <t>VPA 62 - GHG Emission Reduction through use of Bondhu Chula (Improved Cook Stoves) in Bangladesh</t>
  </si>
  <si>
    <t>VPA 66 - GHG Emission Reduction through use of Bondhu Chula (Improved Cook Stoves) in Bangladesh</t>
  </si>
  <si>
    <t>VPA 61 - GHG Emission Reduction through use of Bondhu Chula (Improved Cook Stoves) in Bangladesh</t>
  </si>
  <si>
    <t>VPA 64 - GHG Emission Reduction through use of Bondhu Chula (Improved Cook Stoves) in Bangladesh</t>
  </si>
  <si>
    <t>VPA 60 - GHG Emission Reduction through use of Bondhu Chula (Improved Cook Stoves) in Bangladesh</t>
  </si>
  <si>
    <t>VPA 63 - GHG Emission Reduction through use of Bondhu Chula (Improved Cook Stoves) in Bangladesh</t>
  </si>
  <si>
    <t>VPA 59 - GHG Emission Reduction through use of Bondhu Chula (Improved Cook Stoves) in Bangladesh</t>
  </si>
  <si>
    <t>VPA 56 - GHG Emission Reduction through use of Bondhu Chula (Improved Cook Stoves) in Bangladesh</t>
  </si>
  <si>
    <t>VPA 58- GHG Emission Reduction through use of Bondhu Chula (Improved Cook Stoves) in Bangladesh</t>
  </si>
  <si>
    <t>VPA 55 - GHG Emission Reduction through use of Bondhu Chula (Improved Cook Stoves) in Bangladesh</t>
  </si>
  <si>
    <t>VPA 57 - GHG Emission Reduction through use of Bondhu Chula (Improved Cook Stoves) in Bangladesh</t>
  </si>
  <si>
    <t>VPA 53 - GHG Emission Reduction through use of Bondhu Chula (Improved Cook Stoves) in Bangladesh</t>
  </si>
  <si>
    <t>VPA 54 - GHG Emission Reduction through use of Bondhu Chula (Improved Cook Stoves) in Bangladesh</t>
  </si>
  <si>
    <t>VPA 52 - GHG Emission Reduction through use of Bondhu Chula (Improved Cook Stoves) in Bangladesh</t>
  </si>
  <si>
    <t>VPA 51 - GHG Emission Reduction through use of Bondhu Chula (Improved Cook Stoves) in Bangladesh</t>
  </si>
  <si>
    <t>VPA 48 - GHG Emission Reduction through use of Bondhu Chula (Improved Cook Stoves) in Bangladesh</t>
  </si>
  <si>
    <t>VPA 50 - GHG Emission Reduction through use of Bondhu Chula (Improved Cook Stoves) in Bangladesh</t>
  </si>
  <si>
    <t>VPA 47 - GHG Emission Reduction through use of Bondhu Chula (Improved Cook Stoves) in Bangladesh</t>
  </si>
  <si>
    <t>VPA 88 - GHG Emission Reduction through use of Bondhu Chula (Improved Cook Stoves) in Bangladesh</t>
  </si>
  <si>
    <t>VPA 89 - GHG Emission Reduction through use of Bondhu Chula (Improved Cook Stoves) in Bangladesh</t>
  </si>
  <si>
    <t>VPA 90 - GHG Emission Reduction through use of Bondhu Chula (Improved Cook Stoves) in Bangladesh</t>
  </si>
  <si>
    <t>VPA 91 - GHG Emission Reduction through use of Bondhu Chula (Improved Cook Stoves) in Bangladesh</t>
  </si>
  <si>
    <t>VPA 92 - GHG Emission Reduction through use of Bondhu Chula (Improved Cook Stoves) in Bangladesh</t>
  </si>
  <si>
    <t>VPA 93 - GHG Emission Reduction through use of Bondhu Chula (Improved Cook Stoves) in Bangladesh</t>
  </si>
  <si>
    <t>VPA 94 - GHG Emission Reduction through use of Bondhu Chula (Improved Cook Stoves) in Bangladesh</t>
  </si>
  <si>
    <t>VPA 95- GHG Emission Reduction through use of Bondhu Chula (Improved Cook Stoves) in Bangladesh</t>
  </si>
  <si>
    <t>VPA 96 - GHG Emission Reduction through use of Bondhu Chula (Improved Cook Stoves) in Bangladesh</t>
  </si>
  <si>
    <t>VPA 97 - GHG Emission Reduction through use of Bondhu Chula (Improved Cook Stoves) in Bangladesh</t>
  </si>
  <si>
    <t>VPA 98 - GHG Emission Reduction through use of Bondhu Chula (Improved Cook Stoves) in Bangladesh</t>
  </si>
  <si>
    <t>VPA 99 - GHG Emission Reduction through use of Bondhu Chula (Improved Cook Stoves) in Bangladesh</t>
  </si>
  <si>
    <t>VPA 100 - GHG Emission Reduction through use of Bondhu Chula (Improved Cook Stoves) in Bangladesh</t>
  </si>
  <si>
    <t>VPA 102- GHG Emission Reduction through use of Bondhu Chula (Improved Cook Stoves) in Bangladesh</t>
  </si>
  <si>
    <t>VPA 101 - GHG Emission Reduction through use of Bondhu Chula (Improved Cook Stoves) in Bangladesh</t>
  </si>
  <si>
    <t>VPA 103 - GHG Emission Reduction through use of Bondhu Chula (Improved Cook Stoves) in Bangladesh</t>
  </si>
  <si>
    <t>VPA 104 - GHG Emission Reduction through use of Bondhu Chula (Improved Cook Stoves) in Bangladesh</t>
  </si>
  <si>
    <t>VPA 105 - GHG Emission Reduction through use of Bondhu Chula (Improved Cook Stoves) in Bangladesh</t>
  </si>
  <si>
    <t>VPA 106 - GHG Emission Reduction through use of Bondhu Chula (Improved Cook Stoves) in Bangladesh</t>
  </si>
  <si>
    <t>The OASIS Box Sustainable Project</t>
  </si>
  <si>
    <t>Amunet Wind Power Project in Egypt</t>
  </si>
  <si>
    <t>Methane Reduction from Rice Cultivation in Punjab Pakistan</t>
  </si>
  <si>
    <t>Offset Financial Holdings LLC</t>
  </si>
  <si>
    <t>CONESTOGA-ROVERS ENGENHARIA LTDA</t>
  </si>
  <si>
    <t>Yggdrasill Carbon ehf.</t>
  </si>
  <si>
    <t>TMS TANKERS LTD.</t>
  </si>
  <si>
    <t>Foundation Wind Energy-II (Private) Limited</t>
  </si>
  <si>
    <t>FOUNDATION WIND ENERGY-I LIMITED</t>
  </si>
  <si>
    <t>BONDH-E-SHAMS</t>
  </si>
  <si>
    <t>NetZeroAg Ltd</t>
  </si>
  <si>
    <t>https://registry.goldstandard.org/projects/details/3905</t>
  </si>
  <si>
    <t>https://registry.goldstandard.org/projects/details/3904</t>
  </si>
  <si>
    <t>https://registry.goldstandard.org/projects/details/3903</t>
  </si>
  <si>
    <t>https://registry.goldstandard.org/projects/details/3902</t>
  </si>
  <si>
    <t>https://registry.goldstandard.org/projects/details/3901</t>
  </si>
  <si>
    <t>https://registry.goldstandard.org/projects/details/3900</t>
  </si>
  <si>
    <t>https://registry.goldstandard.org/projects/details/3899</t>
  </si>
  <si>
    <t>https://registry.goldstandard.org/projects/details/3898</t>
  </si>
  <si>
    <t>https://registry.goldstandard.org/projects/details/3897</t>
  </si>
  <si>
    <t>https://registry.goldstandard.org/projects/details/3896</t>
  </si>
  <si>
    <t>https://registry.goldstandard.org/projects/details/3895</t>
  </si>
  <si>
    <t>https://registry.goldstandard.org/projects/details/3894</t>
  </si>
  <si>
    <t>https://registry.goldstandard.org/projects/details/3893</t>
  </si>
  <si>
    <t>https://registry.goldstandard.org/projects/details/3860</t>
  </si>
  <si>
    <t>https://registry.goldstandard.org/projects/details/3859</t>
  </si>
  <si>
    <t>https://registry.goldstandard.org/projects/details/3858</t>
  </si>
  <si>
    <t>https://registry.goldstandard.org/projects/details/3857</t>
  </si>
  <si>
    <t>https://registry.goldstandard.org/projects/details/3856</t>
  </si>
  <si>
    <t>https://registry.goldstandard.org/projects/details/3855</t>
  </si>
  <si>
    <t>https://registry.goldstandard.org/projects/details/3854</t>
  </si>
  <si>
    <t>https://registry.goldstandard.org/projects/details/3853</t>
  </si>
  <si>
    <t>https://registry.goldstandard.org/projects/details/3852</t>
  </si>
  <si>
    <t>https://registry.goldstandard.org/projects/details/3851</t>
  </si>
  <si>
    <t>https://registry.goldstandard.org/projects/details/3850</t>
  </si>
  <si>
    <t>https://registry.goldstandard.org/projects/details/3848</t>
  </si>
  <si>
    <t>https://registry.goldstandard.org/projects/details/3847</t>
  </si>
  <si>
    <t>https://registry.goldstandard.org/projects/details/3846</t>
  </si>
  <si>
    <t>https://registry.goldstandard.org/projects/details/3845</t>
  </si>
  <si>
    <t>https://registry.goldstandard.org/projects/details/3844</t>
  </si>
  <si>
    <t>https://registry.goldstandard.org/projects/details/3843</t>
  </si>
  <si>
    <t>https://registry.goldstandard.org/projects/details/3842</t>
  </si>
  <si>
    <t>https://registry.goldstandard.org/projects/details/3841</t>
  </si>
  <si>
    <t>https://registry.goldstandard.org/projects/details/3840</t>
  </si>
  <si>
    <t>https://registry.goldstandard.org/projects/details/3839</t>
  </si>
  <si>
    <t>https://registry.goldstandard.org/projects/details/3838</t>
  </si>
  <si>
    <t>https://registry.goldstandard.org/projects/details/3837</t>
  </si>
  <si>
    <t>https://registry.goldstandard.org/projects/details/3836</t>
  </si>
  <si>
    <t>https://registry.goldstandard.org/projects/details/3835</t>
  </si>
  <si>
    <t>https://registry.goldstandard.org/projects/details/3834</t>
  </si>
  <si>
    <t>https://registry.goldstandard.org/projects/details/3833</t>
  </si>
  <si>
    <t>https://registry.goldstandard.org/projects/details/3832</t>
  </si>
  <si>
    <t>https://registry.goldstandard.org/projects/details/3831</t>
  </si>
  <si>
    <t>https://registry.goldstandard.org/projects/details/3830</t>
  </si>
  <si>
    <t>https://registry.goldstandard.org/projects/details/3829</t>
  </si>
  <si>
    <t>https://registry.goldstandard.org/projects/details/3828</t>
  </si>
  <si>
    <t>https://registry.goldstandard.org/projects/details/3827</t>
  </si>
  <si>
    <t>https://registry.goldstandard.org/projects/details/3826</t>
  </si>
  <si>
    <t>https://registry.goldstandard.org/projects/details/3825</t>
  </si>
  <si>
    <t>https://registry.goldstandard.org/projects/details/3823</t>
  </si>
  <si>
    <t>https://registry.goldstandard.org/projects/details/3822</t>
  </si>
  <si>
    <t>https://registry.goldstandard.org/projects/details/3821</t>
  </si>
  <si>
    <t>https://registry.goldstandard.org/projects/details/3820</t>
  </si>
  <si>
    <t>https://registry.goldstandard.org/projects/details/3819</t>
  </si>
  <si>
    <t>https://registry.goldstandard.org/projects/details/3818</t>
  </si>
  <si>
    <t>https://registry.goldstandard.org/projects/details/3817</t>
  </si>
  <si>
    <t>https://registry.goldstandard.org/projects/details/3816</t>
  </si>
  <si>
    <t>https://registry.goldstandard.org/projects/details/3815</t>
  </si>
  <si>
    <t>https://registry.goldstandard.org/projects/details/3814</t>
  </si>
  <si>
    <t>https://registry.goldstandard.org/projects/details/3813</t>
  </si>
  <si>
    <t>https://registry.goldstandard.org/projects/details/3812</t>
  </si>
  <si>
    <t>https://registry.goldstandard.org/projects/details/3811</t>
  </si>
  <si>
    <t>https://registry.goldstandard.org/projects/details/3810</t>
  </si>
  <si>
    <t>https://registry.goldstandard.org/projects/details/3809</t>
  </si>
  <si>
    <t>https://registry.goldstandard.org/projects/details/3808</t>
  </si>
  <si>
    <t>https://registry.goldstandard.org/projects/details/3807</t>
  </si>
  <si>
    <t>https://registry.goldstandard.org/projects/details/3806</t>
  </si>
  <si>
    <t>https://registry.goldstandard.org/projects/details/3805</t>
  </si>
  <si>
    <t>https://registry.goldstandard.org/projects/details/3804</t>
  </si>
  <si>
    <t>https://registry.goldstandard.org/projects/details/3803</t>
  </si>
  <si>
    <t>https://registry.goldstandard.org/projects/details/3802</t>
  </si>
  <si>
    <t>https://registry.goldstandard.org/projects/details/3801</t>
  </si>
  <si>
    <t>https://registry.goldstandard.org/projects/details/3800</t>
  </si>
  <si>
    <t>https://registry.goldstandard.org/projects/details/3798</t>
  </si>
  <si>
    <t>https://registry.goldstandard.org/projects/details/3797</t>
  </si>
  <si>
    <t>https://registry.goldstandard.org/projects/details/3796</t>
  </si>
  <si>
    <t>https://registry.goldstandard.org/projects/details/3795</t>
  </si>
  <si>
    <t>https://registry.goldstandard.org/projects/details/3794</t>
  </si>
  <si>
    <t>https://registry.goldstandard.org/projects/details/3793</t>
  </si>
  <si>
    <t>https://registry.goldstandard.org/projects/details/3792</t>
  </si>
  <si>
    <t>https://registry.goldstandard.org/projects/details/3791</t>
  </si>
  <si>
    <t>https://registry.goldstandard.org/projects/details/3790</t>
  </si>
  <si>
    <t>https://registry.goldstandard.org/projects/details/3789</t>
  </si>
  <si>
    <t>https://registry.goldstandard.org/projects/details/3788</t>
  </si>
  <si>
    <t>https://registry.goldstandard.org/projects/details/3787</t>
  </si>
  <si>
    <t>https://registry.goldstandard.org/projects/details/3786</t>
  </si>
  <si>
    <t>https://registry.goldstandard.org/projects/details/3785</t>
  </si>
  <si>
    <t>https://registry.goldstandard.org/projects/details/3799</t>
  </si>
  <si>
    <t>https://registry.goldstandard.org/projects/details/3849</t>
  </si>
  <si>
    <t>https://registry.goldstandard.org/projects/details/3824</t>
  </si>
  <si>
    <t>https://platform.sustain-cert.com/public-project/3089</t>
  </si>
  <si>
    <t>https://platform.sustain-cert.com/public-project/3203</t>
  </si>
  <si>
    <t>https://platform.sustain-cert.com/public-project/3202</t>
  </si>
  <si>
    <t>https://platform.sustain-cert.com/public-project/2975</t>
  </si>
  <si>
    <t>https://platform.sustain-cert.com/public-luf-project/2901</t>
  </si>
  <si>
    <t>https://platform.sustain-cert.com/public-project/3216</t>
  </si>
  <si>
    <t>https://platform.sustain-cert.com/public-project/3110</t>
  </si>
  <si>
    <t>https://platform.sustain-cert.com/public-project/3180</t>
  </si>
  <si>
    <t>https://platform.sustain-cert.com/public-project/3139</t>
  </si>
  <si>
    <t>https://platform.sustain-cert.com/public-project/3138</t>
  </si>
  <si>
    <t>https://platform.sustain-cert.com/public-project/2932</t>
  </si>
  <si>
    <t>https://platform.sustain-cert.com/public-project/2931</t>
  </si>
  <si>
    <t>https://platform.sustain-cert.com/public-project/3219</t>
  </si>
  <si>
    <t>https://platform.sustain-cert.com/public-project/2883</t>
  </si>
  <si>
    <t>https://platform.sustain-cert.com/public-project/3262</t>
  </si>
  <si>
    <t>https://platform.sustain-cert.com/public-project/3111</t>
  </si>
  <si>
    <t>https://platform.sustain-cert.com/public-project/2907</t>
  </si>
  <si>
    <t>https://platform.sustain-cert.com/public-project/2905</t>
  </si>
  <si>
    <t>https://platform.sustain-cert.com/public-project/3102</t>
  </si>
  <si>
    <t>https://platform.sustain-cert.com/public-project/3190</t>
  </si>
  <si>
    <t>https://platform.sustain-cert.com/public-project/3191</t>
  </si>
  <si>
    <t>https://platform.sustain-cert.com/public-project/2969</t>
  </si>
  <si>
    <t>https://platform.sustain-cert.com/public-project/3183</t>
  </si>
  <si>
    <t>https://platform.sustain-cert.com/public-project/2823</t>
  </si>
  <si>
    <t>https://platform.sustain-cert.com/public-project/2951</t>
  </si>
  <si>
    <t>https://platform.sustain-cert.com/public-project/2950</t>
  </si>
  <si>
    <t>https://platform.sustain-cert.com/public-project/2948</t>
  </si>
  <si>
    <t>https://platform.sustain-cert.com/public-project/2944</t>
  </si>
  <si>
    <t>https://platform.sustain-cert.com/public-project/3062</t>
  </si>
  <si>
    <t>https://platform.sustain-cert.com/public-project/3063</t>
  </si>
  <si>
    <t>https://platform.sustain-cert.com/public-project/3064</t>
  </si>
  <si>
    <t>https://platform.sustain-cert.com/public-project/2863</t>
  </si>
  <si>
    <t>https://platform.sustain-cert.com/public-project/2866</t>
  </si>
  <si>
    <t>https://platform.sustain-cert.com/public-project/2865</t>
  </si>
  <si>
    <t>https://platform.sustain-cert.com/public-project/2864</t>
  </si>
  <si>
    <t>https://platform.sustain-cert.com/public-project/2919</t>
  </si>
  <si>
    <t>https://platform.sustain-cert.com/public-project/2920</t>
  </si>
  <si>
    <t>https://platform.sustain-cert.com/public-project/3215</t>
  </si>
  <si>
    <t>https://platform.sustain-cert.com/public-luf-project/2955</t>
  </si>
  <si>
    <t>https://platform.sustain-cert.com/public-project/2748</t>
  </si>
  <si>
    <t>https://platform.sustain-cert.com/public-project/2749</t>
  </si>
  <si>
    <t>https://platform.sustain-cert.com/public-project/2750</t>
  </si>
  <si>
    <t>https://platform.sustain-cert.com/public-project/3009</t>
  </si>
  <si>
    <t>https://platform.sustain-cert.com/public-project/3011</t>
  </si>
  <si>
    <t>https://platform.sustain-cert.com/public-project/3010</t>
  </si>
  <si>
    <t>https://platform.sustain-cert.com/public-project/3090</t>
  </si>
  <si>
    <t>https://platform.sustain-cert.com/public-project/3099</t>
  </si>
  <si>
    <t>https://platform.sustain-cert.com/public-project/3100</t>
  </si>
  <si>
    <t>https://platform.sustain-cert.com/public-project/3088</t>
  </si>
  <si>
    <t>https://platform.sustain-cert.com/public-project/3082</t>
  </si>
  <si>
    <t>https://platform.sustain-cert.com/public-project/3083</t>
  </si>
  <si>
    <t>https://platform.sustain-cert.com/public-project/3084</t>
  </si>
  <si>
    <t>https://platform.sustain-cert.com/public-project/3085</t>
  </si>
  <si>
    <t>https://platform.sustain-cert.com/public-project/3086</t>
  </si>
  <si>
    <t>https://platform.sustain-cert.com/public-project/3087</t>
  </si>
  <si>
    <t>https://platform.sustain-cert.com/public-project/3091</t>
  </si>
  <si>
    <t>https://platform.sustain-cert.com/public-project/3092</t>
  </si>
  <si>
    <t>https://platform.sustain-cert.com/public-project/3093</t>
  </si>
  <si>
    <t>https://platform.sustain-cert.com/public-project/3094</t>
  </si>
  <si>
    <t>https://platform.sustain-cert.com/public-project/3095</t>
  </si>
  <si>
    <t>https://platform.sustain-cert.com/public-project/3096</t>
  </si>
  <si>
    <t>https://platform.sustain-cert.com/public-project/3097</t>
  </si>
  <si>
    <t>https://platform.sustain-cert.com/public-project/3098</t>
  </si>
  <si>
    <t>https://platform.sustain-cert.com/public-project/2968</t>
  </si>
  <si>
    <t>https://platform.sustain-cert.com/public-project/3122</t>
  </si>
  <si>
    <t>https://platform.sustain-cert.com/public-luf-project/2956</t>
  </si>
  <si>
    <t>This database is formatted for Excel. If opened in GoogleSheets, we recommend downloading it as an Excel workbook.</t>
  </si>
  <si>
    <t>Countries are classified by world region based on the United Nations geopolitical scheme.</t>
  </si>
  <si>
    <t>Project locations by country and geographic region based on the United Nations geopolitical scheme.</t>
  </si>
  <si>
    <t>Carribean</t>
  </si>
  <si>
    <t>GS11031</t>
  </si>
  <si>
    <t>GS11032</t>
  </si>
  <si>
    <t>¬†GS7591 VPA 40 Rwanda Community Safe Water Project</t>
  </si>
  <si>
    <t>GS11033</t>
  </si>
  <si>
    <t>GS7591 VPA 41 Rwanda Community Safe Water Project</t>
  </si>
  <si>
    <t>GS11035</t>
  </si>
  <si>
    <t>GS7591 VPA 43 India Community Safe Water Project</t>
  </si>
  <si>
    <t>GS11036</t>
  </si>
  <si>
    <t>GS7591 VPA 44 India Community Safe Water Project</t>
  </si>
  <si>
    <t>GS11186</t>
  </si>
  <si>
    <t>Afstor Solar Cooker</t>
  </si>
  <si>
    <t>GS11205</t>
  </si>
  <si>
    <t>GS7591 VPA 46 Akagera National Park Improved Cookstoves</t>
  </si>
  <si>
    <t>GS11320</t>
  </si>
  <si>
    <t>UpEnergy-Social and Climate Impact Programme- Safe Water VPA-11</t>
  </si>
  <si>
    <t>GS11321</t>
  </si>
  <si>
    <t>UpEnergy-Social and Climate Impact Programme- Safe Water VPA-12</t>
  </si>
  <si>
    <t>GS11322</t>
  </si>
  <si>
    <t>UpEnergy-Social and Climate Impact Programme- Cooking Devices VPA-13</t>
  </si>
  <si>
    <t>GS11323</t>
  </si>
  <si>
    <t>UpEnergy-Social and Climate Impact Programme- Cooking Devices VPA-14</t>
  </si>
  <si>
    <t>GS11436</t>
  </si>
  <si>
    <t>Parque Solar Zonaxol</t>
  </si>
  <si>
    <t>GS7591 VPA 39 Malawi Community Safe Water Project</t>
  </si>
  <si>
    <t>AMS-I.K. Solar cookers for households</t>
  </si>
  <si>
    <t>AFSTOR OY</t>
  </si>
  <si>
    <t>https://platform.sustain-cert.com/public-project/2304</t>
  </si>
  <si>
    <t>https://registry.goldstandard.org/projects/details/3019</t>
  </si>
  <si>
    <t>https://platform.sustain-cert.com/public-project/2305</t>
  </si>
  <si>
    <t>https://registry.goldstandard.org/projects/details/3020</t>
  </si>
  <si>
    <t>https://platform.sustain-cert.com/public-project/2306</t>
  </si>
  <si>
    <t>https://registry.goldstandard.org/projects/details/3021</t>
  </si>
  <si>
    <t>https://platform.sustain-cert.com/public-project/2308</t>
  </si>
  <si>
    <t>https://registry.goldstandard.org/projects/details/3023</t>
  </si>
  <si>
    <t>https://platform.sustain-cert.com/public-project/2309</t>
  </si>
  <si>
    <t>https://registry.goldstandard.org/projects/details/3024</t>
  </si>
  <si>
    <t>https://platform.sustain-cert.com/public-project/2414</t>
  </si>
  <si>
    <t>https://registry.goldstandard.org/projects/details/3174</t>
  </si>
  <si>
    <t>https://platform.sustain-cert.com/public-project/2433</t>
  </si>
  <si>
    <t>https://registry.goldstandard.org/projects/details/3194</t>
  </si>
  <si>
    <t>https://platform.sustain-cert.com/public-project/2548</t>
  </si>
  <si>
    <t>https://registry.goldstandard.org/projects/details/3341</t>
  </si>
  <si>
    <t>https://platform.sustain-cert.com/public-project/2549</t>
  </si>
  <si>
    <t>https://registry.goldstandard.org/projects/details/3342</t>
  </si>
  <si>
    <t>https://platform.sustain-cert.com/public-project/2550</t>
  </si>
  <si>
    <t>https://registry.goldstandard.org/projects/details/3343</t>
  </si>
  <si>
    <t>https://platform.sustain-cert.com/public-project/2551</t>
  </si>
  <si>
    <t>https://registry.goldstandard.org/projects/details/3344</t>
  </si>
  <si>
    <t>https://platform.sustain-cert.com/public-project/2632</t>
  </si>
  <si>
    <t>https://registry.goldstandard.org/projects/details/3457</t>
  </si>
  <si>
    <t>Carbon-Absorbing Concrete</t>
  </si>
  <si>
    <t>https://platform.sustain-cert.com/public-luf-project/2799</t>
  </si>
  <si>
    <t>AM0073 GHG emission reductions through multi-site manure collection and treatment in a central plant</t>
  </si>
  <si>
    <t>Kangal Enerji A.S.</t>
  </si>
  <si>
    <t>https://platform.sustain-cert.com/public-project/2945</t>
  </si>
  <si>
    <t>https://platform.sustain-cert.com/public-project/2946</t>
  </si>
  <si>
    <t>https://platform.sustain-cert.com/public-project/2947</t>
  </si>
  <si>
    <t>https://platform.sustain-cert.com/public-project/2949</t>
  </si>
  <si>
    <t>https://platform.sustain-cert.com/public-project/2952</t>
  </si>
  <si>
    <t>https://platform.sustain-cert.com/public-project/2953</t>
  </si>
  <si>
    <t>https://platform.sustain-cert.com/public-project/2991</t>
  </si>
  <si>
    <t>https://platform.sustain-cert.com/public-project/2992</t>
  </si>
  <si>
    <t>https://platform.sustain-cert.com/public-project/2994</t>
  </si>
  <si>
    <t>https://platform.sustain-cert.com/public-project/2995</t>
  </si>
  <si>
    <t>https://platform.sustain-cert.com/public-project/2996</t>
  </si>
  <si>
    <t>https://platform.sustain-cert.com/public-project/2997</t>
  </si>
  <si>
    <t>https://platform.sustain-cert.com/public-project/2998</t>
  </si>
  <si>
    <t>https://platform.sustain-cert.com/public-project/2999</t>
  </si>
  <si>
    <t>https://platform.sustain-cert.com/public-project/3000</t>
  </si>
  <si>
    <t>https://platform.sustain-cert.com/public-project/3001</t>
  </si>
  <si>
    <t>https://platform.sustain-cert.com/public-project/3002</t>
  </si>
  <si>
    <t>https://platform.sustain-cert.com/public-project/3003</t>
  </si>
  <si>
    <t>https://platform.sustain-cert.com/public-project/3004</t>
  </si>
  <si>
    <t>https://platform.sustain-cert.com/public-project/3005</t>
  </si>
  <si>
    <t>https://platform.sustain-cert.com/public-project/3006</t>
  </si>
  <si>
    <t>https://platform.sustain-cert.com/public-project/3007</t>
  </si>
  <si>
    <t>https://platform.sustain-cert.com/public-project/3008</t>
  </si>
  <si>
    <t>https://platform.sustain-cert.com/public-project/3037</t>
  </si>
  <si>
    <t>https://registry.goldstandard.org/projects/details/3770</t>
  </si>
  <si>
    <t>AMS-II.J. Demand-side activities for efficient lighting technologies</t>
  </si>
  <si>
    <t>Besiktepe Enerji A.S.</t>
  </si>
  <si>
    <t>Fastenaktion</t>
  </si>
  <si>
    <t>https://platform.sustain-cert.com/public-luf-project/2806</t>
  </si>
  <si>
    <t>https://platform.sustain-cert.com/public-luf-project/2781</t>
  </si>
  <si>
    <t>https://platform.sustain-cert.com/public-luf-project/2774</t>
  </si>
  <si>
    <t>https://platform.sustain-cert.com/public-luf-project/2796</t>
  </si>
  <si>
    <t>https://platform.sustain-cert.com/public-luf-project/2784</t>
  </si>
  <si>
    <t>https://platform.sustain-cert.com/public-luf-project/2793</t>
  </si>
  <si>
    <t>https://platform.sustain-cert.com/public-luf-project/2782</t>
  </si>
  <si>
    <t>https://platform.sustain-cert.com/public-luf-project/2809</t>
  </si>
  <si>
    <t>https://platform.sustain-cert.com/public-luf-project/2792</t>
  </si>
  <si>
    <t>https://platform.sustain-cert.com/public-luf-project/2807</t>
  </si>
  <si>
    <t>https://platform.sustain-cert.com/public-luf-project/2797</t>
  </si>
  <si>
    <t>https://platform.sustain-cert.com/public-luf-project/2800</t>
  </si>
  <si>
    <t>https://platform.sustain-cert.com/public-luf-project/2805</t>
  </si>
  <si>
    <t>https://platform.sustain-cert.com/public-luf-project/2810</t>
  </si>
  <si>
    <t>https://platform.sustain-cert.com/public-luf-project/2790</t>
  </si>
  <si>
    <t>https://platform.sustain-cert.com/public-luf-project/2776</t>
  </si>
  <si>
    <t>Sanko Enerji Sanayi ve Ticaret A.S.</t>
  </si>
  <si>
    <t>https://platform.sustain-cert.com/public-luf-project/2771</t>
  </si>
  <si>
    <t>https://platform.sustain-cert.com/public-luf-project/2787</t>
  </si>
  <si>
    <t>https://platform.sustain-cert.com/public-luf-project/2812</t>
  </si>
  <si>
    <t>https://platform.sustain-cert.com/public-luf-project/2772</t>
  </si>
  <si>
    <t>https://platform.sustain-cert.com/public-luf-project/2811</t>
  </si>
  <si>
    <t>https://platform.sustain-cert.com/public-luf-project/2789</t>
  </si>
  <si>
    <t>https://platform.sustain-cert.com/public-luf-project/2808</t>
  </si>
  <si>
    <t>https://platform.sustain-cert.com/public-luf-project/2783</t>
  </si>
  <si>
    <t>https://platform.sustain-cert.com/public-luf-project/2801</t>
  </si>
  <si>
    <t>https://platform.sustain-cert.com/public-luf-project/2802</t>
  </si>
  <si>
    <t>https://platform.sustain-cert.com/public-luf-project/2788</t>
  </si>
  <si>
    <t>https://platform.sustain-cert.com/public-luf-project/2804</t>
  </si>
  <si>
    <t>https://platform.sustain-cert.com/public-luf-project/2795</t>
  </si>
  <si>
    <t>https://platform.sustain-cert.com/public-luf-project/2777</t>
  </si>
  <si>
    <t>https://platform.sustain-cert.com/public-luf-project/2803</t>
  </si>
  <si>
    <t>Smallholder Dairy Methodology: Methodology for GHG Emission Reductions from Smallholder Dairy Production Systems</t>
  </si>
  <si>
    <t>https://platform.sustain-cert.com/public-luf-project/2791</t>
  </si>
  <si>
    <t>https://platform.sustain-cert.com/public-luf-project/2769</t>
  </si>
  <si>
    <t>https://platform.sustain-cert.com/public-luf-project/2780</t>
  </si>
  <si>
    <t>Version 4 &amp; 7 — Year-End Versions</t>
  </si>
  <si>
    <t>We download the data a few weeks after the conclusion of 2021 for Version 4 and 2022 for Version 7, then omit projects, issuances, and retirements that occur in the following year. This allows us to capture all transactions that occurred through the end of 2021 and 2022, including those that posted to the registries a while after they occurred.</t>
  </si>
  <si>
    <t>Retirement quantity greater than indicated vintage quantity</t>
  </si>
  <si>
    <t>Anew - Middlebury Forestry Project</t>
  </si>
  <si>
    <t>Anew - Shafer-Tuuk Forestry Project</t>
  </si>
  <si>
    <t>Anew - Hawk Mountain Forestry Project</t>
  </si>
  <si>
    <t>Anew - Massachusetts Tri-City Forestry Project</t>
  </si>
  <si>
    <t>Anew - Hudson Farm Forestry Project</t>
  </si>
  <si>
    <t>Anew - Doe Mountain Forestry Project</t>
  </si>
  <si>
    <t>Anew - Klawock Heenya Native Community Forestry Project</t>
  </si>
  <si>
    <t>Anew - Kootznoowoo Native Community Forestry Project</t>
  </si>
  <si>
    <t>Anew - Sharp Bingham Forestry Project</t>
  </si>
  <si>
    <t>Anew - Greenleaf Forestry Project</t>
  </si>
  <si>
    <t>Anew - Pennsylvania Ridges Forestry Project</t>
  </si>
  <si>
    <t>Anew - Burnt Mountain Forestry Project</t>
  </si>
  <si>
    <t>Anew - Shaan Seet Native Community Forestry Project</t>
  </si>
  <si>
    <t>Anew - 100-Mile Wilderness  Forestry Project</t>
  </si>
  <si>
    <t>Anew - East Branch  Forestry Project</t>
  </si>
  <si>
    <t>Anew - North Maine Woods Forestry Project</t>
  </si>
  <si>
    <t>Anew - Big Six Forestry Project</t>
  </si>
  <si>
    <t>Anew - Blue Ridge Escarpment Forestry Project</t>
  </si>
  <si>
    <t>Anew - Doyon Native Community Forest Project</t>
  </si>
  <si>
    <t>Anew - Elk Forestry Project</t>
  </si>
  <si>
    <t>Anew - Boone Forestry Project</t>
  </si>
  <si>
    <t>Anew - Moose Country Divide Forestry Project</t>
  </si>
  <si>
    <t>Anew - Loblolly Restoration Forestry Project</t>
  </si>
  <si>
    <t>Anew - Michigan DNR Big Wild Forestry Project</t>
  </si>
  <si>
    <t>Anew - Columbia River Forestry Project</t>
  </si>
  <si>
    <t>Anew - Apalachicola River Forestry Project</t>
  </si>
  <si>
    <t>ACR628</t>
  </si>
  <si>
    <t>Wolf Lands Forest Carbon Project</t>
  </si>
  <si>
    <t>Ontonagon, Richland, Lake and St. Louis Counties</t>
  </si>
  <si>
    <t>06: Clean Water and Sanitation;08: Decent Work and Economic Growth;09: Industry, Innovation and Infrastructure;11: Sustainable Cities and Communities;13: Climate Action;14: Life Below Water;15: Life on Land</t>
  </si>
  <si>
    <t>ACR632</t>
  </si>
  <si>
    <t>Anew - Eagle Mountain Forestry Project</t>
  </si>
  <si>
    <t>New York, New Hampshire, Vermont, Maine</t>
  </si>
  <si>
    <t>newildernesstrust.org</t>
  </si>
  <si>
    <t>Blvd. Omega #2150, Parque Industrial Santa Maria, 25903 Ramos Arizpe, Coah.,</t>
  </si>
  <si>
    <t>https://www.whirlpool.com/</t>
  </si>
  <si>
    <t>Finite Carbon - L.D. O'Rourke Foundation IFM</t>
  </si>
  <si>
    <t>ACR673</t>
  </si>
  <si>
    <t>Anew - Two-Hearted Forestry Project</t>
  </si>
  <si>
    <t>Luce and Marquette Counties, Michigan</t>
  </si>
  <si>
    <t>Sanders and Flathead Counties, Montana</t>
  </si>
  <si>
    <t>ACR764</t>
  </si>
  <si>
    <t>Foam Blowing Agent Project 003G</t>
  </si>
  <si>
    <t>ACR766</t>
  </si>
  <si>
    <t>Foam Blowing Agent Project 001N</t>
  </si>
  <si>
    <t>www.fsi.co</t>
  </si>
  <si>
    <t>ACR775</t>
  </si>
  <si>
    <t>A-Gas V10</t>
  </si>
  <si>
    <t>ACR790</t>
  </si>
  <si>
    <t>Finite Carbon - Appalachian Carbon Exchange IFM</t>
  </si>
  <si>
    <t>Southern Cumberland Mountains</t>
  </si>
  <si>
    <t>06: Clean Water and Sanitation;11: Sustainable Cities and Communities;13: Climate Action;15: Life on Land</t>
  </si>
  <si>
    <t>https://www.appalachiancarbonexchange.com</t>
  </si>
  <si>
    <t>ACR805</t>
  </si>
  <si>
    <t>HT HFC Reclamation Project Ontario 2021</t>
  </si>
  <si>
    <t>ACR807</t>
  </si>
  <si>
    <t>Shoal Creek Mine Methane Incineration Project</t>
  </si>
  <si>
    <t>CAMM5807</t>
  </si>
  <si>
    <t>Northport</t>
  </si>
  <si>
    <t>ACR814</t>
  </si>
  <si>
    <t>Tradewater International - Thailand 1.0</t>
  </si>
  <si>
    <t>965 Moo 2 Soi 3B Bangpoo Industrial Estate, Sukhumvit Rd Bangpoo Mai</t>
  </si>
  <si>
    <t>Samut Prakan</t>
  </si>
  <si>
    <t>ACR815</t>
  </si>
  <si>
    <t>Advanced Refrigeration - ARS2022001</t>
  </si>
  <si>
    <t>543 12th St Dr NW, Hickory, NC 28601, USA</t>
  </si>
  <si>
    <t>ACR817</t>
  </si>
  <si>
    <t>True Manufacturing FBA Project 002B</t>
  </si>
  <si>
    <t>ACR818</t>
  </si>
  <si>
    <t>HT HFC Reclamation Project Champaign 2021</t>
  </si>
  <si>
    <t>ACR819</t>
  </si>
  <si>
    <t>HT HFC Reclamation Project Georgia 2021</t>
  </si>
  <si>
    <t>ACR823</t>
  </si>
  <si>
    <t>A-Gas South Korea 1</t>
  </si>
  <si>
    <t>09: Industry, Innovation and Infrastructure;11: Sustainable Cities and Communities;12: Responsible Consumption and Production;13: Climate Action;15: Life on Land</t>
  </si>
  <si>
    <t>https://www.agas.com/</t>
  </si>
  <si>
    <t>ACR830</t>
  </si>
  <si>
    <t>Advanced Refrigeration - ARS2021002</t>
  </si>
  <si>
    <t>1 Stew Leonard Dr #1, Yonkers, NY 10710</t>
  </si>
  <si>
    <t>ACR839</t>
  </si>
  <si>
    <t>Tradewater - Thailand 2</t>
  </si>
  <si>
    <t>WMS</t>
  </si>
  <si>
    <t>ACR841</t>
  </si>
  <si>
    <t>American Eagle Mine Methane Incineration Project</t>
  </si>
  <si>
    <t>CAMM5841</t>
  </si>
  <si>
    <t>Cabin Creek</t>
  </si>
  <si>
    <t>ACR842</t>
  </si>
  <si>
    <t>PERENNIAL CMM CMB10-4 FLARE PROJECT</t>
  </si>
  <si>
    <t>CAMM5842</t>
  </si>
  <si>
    <t>WAYNESBURG</t>
  </si>
  <si>
    <t>WWW.PERENNIALCMM.COM</t>
  </si>
  <si>
    <t>ACR845</t>
  </si>
  <si>
    <t>Harrison County Flare I</t>
  </si>
  <si>
    <t>CAMM5845</t>
  </si>
  <si>
    <t>Camp Run Rd, Mannington, WV 26582</t>
  </si>
  <si>
    <t>ACR846</t>
  </si>
  <si>
    <t>HT HFC Reclamation Project Ontario 2022</t>
  </si>
  <si>
    <t>ACR847</t>
  </si>
  <si>
    <t>HT HFC Reclamation Project Champaign 2022</t>
  </si>
  <si>
    <t>ACR848</t>
  </si>
  <si>
    <t>NativState - Bottomland Forests of the Louisiana Plains (PDA)</t>
  </si>
  <si>
    <t>ACR850</t>
  </si>
  <si>
    <t>Perennial CMM HRS Dent's Run Flare Project</t>
  </si>
  <si>
    <t>CAMM5850</t>
  </si>
  <si>
    <t>5 Dent's Run</t>
  </si>
  <si>
    <t>www.perennialcmm.com</t>
  </si>
  <si>
    <t>ACR853</t>
  </si>
  <si>
    <t>Doyon Ts'ebaa North</t>
  </si>
  <si>
    <t>Doyon, Limited</t>
  </si>
  <si>
    <t>Western Interior Alaska</t>
  </si>
  <si>
    <t>ACR857</t>
  </si>
  <si>
    <t>Doyon Ts'ebaa South</t>
  </si>
  <si>
    <t>ACR870</t>
  </si>
  <si>
    <t>Oak Meadows IFM</t>
  </si>
  <si>
    <t>Humboldt Redwood Company, LLC</t>
  </si>
  <si>
    <t>Mattole, CA</t>
  </si>
  <si>
    <t>ACR872</t>
  </si>
  <si>
    <t>Tradewater ODS 49</t>
  </si>
  <si>
    <t>CAOD5872</t>
  </si>
  <si>
    <t>ACR875</t>
  </si>
  <si>
    <t>Tradewater US - ODS - #3</t>
  </si>
  <si>
    <t>ACR877</t>
  </si>
  <si>
    <t>Hudson Tech 2023-1</t>
  </si>
  <si>
    <t>CAOD5877</t>
  </si>
  <si>
    <t>ACR879</t>
  </si>
  <si>
    <t>Northwest Arkansas IFM</t>
  </si>
  <si>
    <t>Northwest Arkansas IFM, LLC</t>
  </si>
  <si>
    <t>Fayetteville</t>
  </si>
  <si>
    <t>v8 5-2023</t>
  </si>
  <si>
    <t>CAR1082</t>
  </si>
  <si>
    <t>CAR1573</t>
  </si>
  <si>
    <t>CAR1627</t>
  </si>
  <si>
    <t>CAR1655</t>
  </si>
  <si>
    <t>CAR1677</t>
  </si>
  <si>
    <t>CAR1678</t>
  </si>
  <si>
    <t>CAR1679</t>
  </si>
  <si>
    <t>CAR1680</t>
  </si>
  <si>
    <t>CAR1681</t>
  </si>
  <si>
    <t>CAR1682</t>
  </si>
  <si>
    <t>CAR1693</t>
  </si>
  <si>
    <t>CAR1694</t>
  </si>
  <si>
    <t>CAR1696</t>
  </si>
  <si>
    <t>CAR1704</t>
  </si>
  <si>
    <t>CAR1731</t>
  </si>
  <si>
    <t>CAR1732</t>
  </si>
  <si>
    <t>CAR1733</t>
  </si>
  <si>
    <t>CAR1734</t>
  </si>
  <si>
    <t>CAR1735</t>
  </si>
  <si>
    <t>CAR1736</t>
  </si>
  <si>
    <t>CAR1737</t>
  </si>
  <si>
    <t>CAR1739</t>
  </si>
  <si>
    <t>CAR1744</t>
  </si>
  <si>
    <t>CAR1745</t>
  </si>
  <si>
    <t>CAR1746</t>
  </si>
  <si>
    <t>CAR1747</t>
  </si>
  <si>
    <t>CAR1748</t>
  </si>
  <si>
    <t>CAR1749</t>
  </si>
  <si>
    <t>CAR1767</t>
  </si>
  <si>
    <t>CAR1783</t>
  </si>
  <si>
    <t>Qualco Energy</t>
  </si>
  <si>
    <t>CALS5091</t>
  </si>
  <si>
    <t>Whole Energy Fuels Corporation</t>
  </si>
  <si>
    <t>www.qualco-energy.org/</t>
  </si>
  <si>
    <t>Cliff Grinde LLC</t>
  </si>
  <si>
    <t>Derek Westman LLC</t>
  </si>
  <si>
    <t>Jordan Gibson - LTD.</t>
  </si>
  <si>
    <t>Hansen Ranches Cattle Company Ltd</t>
  </si>
  <si>
    <t>Comunidad Chavarría Nuevo</t>
  </si>
  <si>
    <t>CAPTURA DE CARBONO EN LOS BOSQUES DEL EJIDO EL LARGO Y ANEXOS, MUNICIPIO DE MADERA, ESTADO DE CHIHUAHUA, MEXICO</t>
  </si>
  <si>
    <t>EJIDO EL LARGO Y ANEXOS</t>
  </si>
  <si>
    <t>MADERA</t>
  </si>
  <si>
    <t>MRC Albion IFM</t>
  </si>
  <si>
    <t>CAFR6655</t>
  </si>
  <si>
    <t>Ejido Verde 1 - Ejido La Cebadilla y Anexos</t>
  </si>
  <si>
    <t>EJIDO VERDE S.A.P.I. DE C.V.</t>
  </si>
  <si>
    <t>EJIDO LA CEBADILLA Y ANEXOS</t>
  </si>
  <si>
    <t>La Cebadilla</t>
  </si>
  <si>
    <t>https://ejidoverde.com/es/</t>
  </si>
  <si>
    <t>Ejido Verde 1 - Mesa del Corte</t>
  </si>
  <si>
    <t>Ejido Verde 1 - C.I. Barrio San Miguel</t>
  </si>
  <si>
    <t>COMUNIDAD INDÍGENA BARRIO DE SAN MIGUEL</t>
  </si>
  <si>
    <t>Uruapan</t>
  </si>
  <si>
    <t>Ejido Verde 1 - San Jose de Cañas</t>
  </si>
  <si>
    <t>EJIDO SAN JOSÉ DE CAÑAS</t>
  </si>
  <si>
    <t>Loc. Cuarayo</t>
  </si>
  <si>
    <t>Ejido Verde 1 - C.I. Turicuaro</t>
  </si>
  <si>
    <t>COMUNIDAD INDIGENA DE TURICUARO</t>
  </si>
  <si>
    <t>Turicuaro</t>
  </si>
  <si>
    <t>One Earth Fund BEC-2022 Manchester</t>
  </si>
  <si>
    <t>One Earth Fund</t>
  </si>
  <si>
    <t>Essex and Middlesex Counties</t>
  </si>
  <si>
    <t>Heartland Ranch Phase 4</t>
  </si>
  <si>
    <t>Lamar</t>
  </si>
  <si>
    <t>Heartland Ranch Phase 5</t>
  </si>
  <si>
    <t>Ciudad Juarez Landfill Gas to Energy Project</t>
  </si>
  <si>
    <t>Biogas de Juarez S.A. DE C.V.</t>
  </si>
  <si>
    <t>27.5 of Federal Highway number 45, Ciudad Juarez</t>
  </si>
  <si>
    <t>http://biogasdejuarez.com/</t>
  </si>
  <si>
    <t>ProCarbono: Ejios Los Altares</t>
  </si>
  <si>
    <t>EJIDO LOS ALTARES</t>
  </si>
  <si>
    <t>Rancho Los Altares, Santiago Papasquiaro, Durango</t>
  </si>
  <si>
    <t>https://carbonof.com/los-altares</t>
  </si>
  <si>
    <t>Carbono Azul Playa Tortuga</t>
  </si>
  <si>
    <t>CHAMPOTON</t>
  </si>
  <si>
    <t>One Earth Fund BEC-2022 Groton</t>
  </si>
  <si>
    <t>Middlesex County</t>
  </si>
  <si>
    <t>One Earth Fund BEC-2022 Framingham</t>
  </si>
  <si>
    <t>Stonehorse One IFM Project</t>
  </si>
  <si>
    <t>Border Crossing Corp.</t>
  </si>
  <si>
    <t>Burnsville, Braxton County</t>
  </si>
  <si>
    <t>www.bordercrossingcarbon.com</t>
  </si>
  <si>
    <t>ProCarbono: Ejido Las Hacienditas y Anexos</t>
  </si>
  <si>
    <t>EJIDO LAS HACIENDITAS Y ANEXOS</t>
  </si>
  <si>
    <t>Rancho Bajío de Vacas (Bajío de Atocha), Otaez, Durango</t>
  </si>
  <si>
    <t>www.carbonof.com/hacienditas</t>
  </si>
  <si>
    <t>ProCarbono: Ejido Silvestre Revueltas</t>
  </si>
  <si>
    <t>EJIDO SILVESTRE REVUELTAS</t>
  </si>
  <si>
    <t>Cienega de Salpica El Agua, Santiago Papasquiaro, Durango</t>
  </si>
  <si>
    <t>www.carbonof.com/Silvestre</t>
  </si>
  <si>
    <t>ProCarbono: Ejido El Rincón</t>
  </si>
  <si>
    <t>EJIDO EL RINCON</t>
  </si>
  <si>
    <t>Ejido El Rincón, Tepehuanes, Durango</t>
  </si>
  <si>
    <t>www.carbonof.com/El Rincon</t>
  </si>
  <si>
    <t>Restauración Forestal X-pichil</t>
  </si>
  <si>
    <t>CANOPIA CARBON S.A.P.I. DE C.V.</t>
  </si>
  <si>
    <t>Ejido X-pichil</t>
  </si>
  <si>
    <t>Felipe Carrillo Puerto</t>
  </si>
  <si>
    <t>www.canopiacarbon.com</t>
  </si>
  <si>
    <t>Carbono Forestal La Norteñita</t>
  </si>
  <si>
    <t>AGROPECUARIA LA NORTEÑITA S. DE R.L DE C.V</t>
  </si>
  <si>
    <t>El Coscomate, Riva Palacio</t>
  </si>
  <si>
    <t>http://www.grupolanortenita.com/</t>
  </si>
  <si>
    <t>Restauración Forestal Adolfo de la Huerta</t>
  </si>
  <si>
    <t>Ejido Adolfo de la Huerta</t>
  </si>
  <si>
    <t>Localidad Adolfo de la Huerta, Jose Maria Morelos</t>
  </si>
  <si>
    <t>Restauración Forestal San Felipe III</t>
  </si>
  <si>
    <t>Ejido San Felipe III</t>
  </si>
  <si>
    <t>Localidad San Felipe III, Jose Maria Morelos</t>
  </si>
  <si>
    <t>Restauración Forestal Puerto Arturo</t>
  </si>
  <si>
    <t>Ejido Puerto Arturo</t>
  </si>
  <si>
    <t>Localidad Puerto Arturo, Jose Maria Morelos</t>
  </si>
  <si>
    <t>Restauración Forestal General Francisco Villa</t>
  </si>
  <si>
    <t>Ejido General Francisco Villa</t>
  </si>
  <si>
    <t>Localidad Gral Francisco Villa, Jose Maria Morelos</t>
  </si>
  <si>
    <t>Restauración Forestal Chunkanan</t>
  </si>
  <si>
    <t>Ejido Chunkanan</t>
  </si>
  <si>
    <t>Localidad Chunkanan, Hecelchakan</t>
  </si>
  <si>
    <t>Restauración Forestal NCPA Yalcoba Nuevo</t>
  </si>
  <si>
    <t>Ejido NCPA Yalcoba Nuevo</t>
  </si>
  <si>
    <t>Localidad Yalcoba Nuevo, Tekax</t>
  </si>
  <si>
    <t>Bear Refo</t>
  </si>
  <si>
    <t>CAFR6783</t>
  </si>
  <si>
    <t>Butte and Plumas Counties</t>
  </si>
  <si>
    <t>Forest Carbon Partners-Gabrych Ranch Improved Forest Management Project</t>
  </si>
  <si>
    <t>Noles North Avoided Conversion Forest Project</t>
  </si>
  <si>
    <t>Noles South Avoided Conversion Forest Project</t>
  </si>
  <si>
    <t>GM Gabrych Family L.P</t>
  </si>
  <si>
    <t>Comunidad Rincón de Guadalupe</t>
  </si>
  <si>
    <t>Ejido San Jerónimo</t>
  </si>
  <si>
    <t>Ejido Rincón de Guadalupe</t>
  </si>
  <si>
    <t>Yaax Carbon</t>
  </si>
  <si>
    <t>Collins Timber Company, LLC</t>
  </si>
  <si>
    <t>Ejido San Miguel Sultepec</t>
  </si>
  <si>
    <t>Moved to completed 3/14/2013 (reached end of crediting period)._x000D_
resubmitted with zcrp</t>
  </si>
  <si>
    <t>Republic Services Alliance Group II, Inc.</t>
  </si>
  <si>
    <t>HBG Solutions</t>
  </si>
  <si>
    <t>HGB Solutions</t>
  </si>
  <si>
    <t>GS10787</t>
  </si>
  <si>
    <t>GS11561</t>
  </si>
  <si>
    <t xml:space="preserve">Salkhit wind farm </t>
  </si>
  <si>
    <t>GS11621</t>
  </si>
  <si>
    <t>Igneo Technologies LLC</t>
  </si>
  <si>
    <t>GS11675</t>
  </si>
  <si>
    <t>GS7591 VPA 47 GIF Gash-Barka Safe Water Project</t>
  </si>
  <si>
    <t>GS11677</t>
  </si>
  <si>
    <t>GS  Biomass Energy Conservation Programme</t>
  </si>
  <si>
    <t>GS11725</t>
  </si>
  <si>
    <t>Deployment of LPG Cookstoves in Kenya POA</t>
  </si>
  <si>
    <t>PAYGO ENERGY INC</t>
  </si>
  <si>
    <t>GS11736</t>
  </si>
  <si>
    <t>ORIZON VALORIZACAO DE RESIDUOS S.A</t>
  </si>
  <si>
    <t>GS11768</t>
  </si>
  <si>
    <t>VPA 71 - GHG Emission Reduction through use of Bondhu Chula (Improved Cook Stoves) in Bangladesh</t>
  </si>
  <si>
    <t>Gold Standard Certified Design</t>
  </si>
  <si>
    <t>GS11798</t>
  </si>
  <si>
    <t>Small scale community-based afforestation program in Ethiopia</t>
  </si>
  <si>
    <t>A/R</t>
  </si>
  <si>
    <t>GS11818</t>
  </si>
  <si>
    <t>Small Farmers' Carbon Farming Project in Taiwan</t>
  </si>
  <si>
    <t>Soil Organic Carbon Framework Methodology</t>
  </si>
  <si>
    <t>Eco-affinity Inc</t>
  </si>
  <si>
    <t>GS11856</t>
  </si>
  <si>
    <t>GS11860</t>
  </si>
  <si>
    <t>Community-based Micro-hydro Mini-grids in Khyber Pakhtunkhwa</t>
  </si>
  <si>
    <t>Pakistan Environment Trust</t>
  </si>
  <si>
    <t>GS11865</t>
  </si>
  <si>
    <t>GS7591 VPA 49 Safe Water Supply in the Central African Republic</t>
  </si>
  <si>
    <t>GS11866</t>
  </si>
  <si>
    <t>GS7591 VPA 50 Safe Water Supply in the Central African Republic</t>
  </si>
  <si>
    <t>GS11873</t>
  </si>
  <si>
    <t>INUMA Safe Water Project</t>
  </si>
  <si>
    <t>GS11874</t>
  </si>
  <si>
    <t>INUMA Safe Water Project -VPA-001</t>
  </si>
  <si>
    <t>GS11879</t>
  </si>
  <si>
    <t>CPA 056 - Charcoal Stoves in Kenya</t>
  </si>
  <si>
    <t>GS11880</t>
  </si>
  <si>
    <t>CPA 057 - Charcoal Stoves in Kenya</t>
  </si>
  <si>
    <t>GS11881</t>
  </si>
  <si>
    <t>GS11882</t>
  </si>
  <si>
    <t>GS11883</t>
  </si>
  <si>
    <t>GS11884</t>
  </si>
  <si>
    <t>GS11885</t>
  </si>
  <si>
    <t>GS11886</t>
  </si>
  <si>
    <t>GS11887</t>
  </si>
  <si>
    <t>GS11888</t>
  </si>
  <si>
    <t>GS11889</t>
  </si>
  <si>
    <t>GS11890</t>
  </si>
  <si>
    <t>GS11894</t>
  </si>
  <si>
    <t>GS11895</t>
  </si>
  <si>
    <t>GS11896</t>
  </si>
  <si>
    <t>GS11897</t>
  </si>
  <si>
    <t>GS11898</t>
  </si>
  <si>
    <t>GS11899</t>
  </si>
  <si>
    <t>Panama Reforestation Services ARR</t>
  </si>
  <si>
    <t>Panama Reforestation Services S.A.</t>
  </si>
  <si>
    <t>GS11902</t>
  </si>
  <si>
    <t>GS11677 Malawi Biomass Energy Conservation Programme CPA 2</t>
  </si>
  <si>
    <t>GS11903</t>
  </si>
  <si>
    <t>GS11677 GS11902 Malawi Biomass Energy Conservation Programme CPA 3</t>
  </si>
  <si>
    <t>GS11904</t>
  </si>
  <si>
    <t>GS11677 GS11902 Malawi Biomass Energy Conservation Programme CPA 4</t>
  </si>
  <si>
    <t>GS11905</t>
  </si>
  <si>
    <t>GS11677 GS11902 Malawi Biomass Energy Conservation Programme CPA 5</t>
  </si>
  <si>
    <t>GS11906</t>
  </si>
  <si>
    <t>GS11677 GS11902 Malawi Biomass Energy Conservation Programme CPA 6</t>
  </si>
  <si>
    <t>GS11907</t>
  </si>
  <si>
    <t>GS11677 GS11902 Malawi Biomass Energy Conservation Programme CPA 7</t>
  </si>
  <si>
    <t>GS11908</t>
  </si>
  <si>
    <t>GS11677 GS11902 Malawi Biomass Energy Conservation Programme CPA 8</t>
  </si>
  <si>
    <t>GS11909</t>
  </si>
  <si>
    <t>GS11677 GS11902 Malawi Biomass Energy Conservation Programme CPA 9</t>
  </si>
  <si>
    <t>GS11910</t>
  </si>
  <si>
    <t>GS11677 GS11902 Malawi Biomass Energy Conservation Programme CPA 10</t>
  </si>
  <si>
    <t>GS11911</t>
  </si>
  <si>
    <t>GS11677 GS11902 Malawi Biomass Energy Conservation Programme CPA 11</t>
  </si>
  <si>
    <t>GS11912</t>
  </si>
  <si>
    <t>GS11677 GS11902 Malawi Biomass Energy Conservation Programme CPA 12</t>
  </si>
  <si>
    <t>GS11913</t>
  </si>
  <si>
    <t>GS11677 GS11902 Malawi Biomass Energy Conservation Programme CPA 13</t>
  </si>
  <si>
    <t>GS11914</t>
  </si>
  <si>
    <t>GS11677 GS11902 Malawi Biomass Energy Conservation Programme CPA 14</t>
  </si>
  <si>
    <t>GS11915</t>
  </si>
  <si>
    <t>GS11677 GS11902 Malawi Biomass Energy Conservation Programme CPA 15</t>
  </si>
  <si>
    <t>GS11916</t>
  </si>
  <si>
    <t>GS11677 GS11902 Malawi Biomass Energy Conservation Programme CPA 16</t>
  </si>
  <si>
    <t>GS11917</t>
  </si>
  <si>
    <t>GS11677 GS11902 Malawi Biomass Energy Conservation Programme CPA 17</t>
  </si>
  <si>
    <t>GS11918</t>
  </si>
  <si>
    <t>GS11677 GS11902 Malawi Biomass Energy Conservation Programme CPA 18</t>
  </si>
  <si>
    <t>GS11919</t>
  </si>
  <si>
    <t>GS11677 GS11902 Malawi Biomass Energy Conservation Programme CPA 19</t>
  </si>
  <si>
    <t>GS11920</t>
  </si>
  <si>
    <t>GS11677 GS11902 Malawi Biomass Energy Conservation Programme CPA 20</t>
  </si>
  <si>
    <t>GS11921</t>
  </si>
  <si>
    <t>GS11677 GS11902 Malawi Biomass Energy Conservation Programme CPA 21</t>
  </si>
  <si>
    <t>GS11922</t>
  </si>
  <si>
    <t>GS11677 GS11902 Malawi Biomass Energy Conservation Programme CPA 22</t>
  </si>
  <si>
    <t>GS11923</t>
  </si>
  <si>
    <t>GS11677 GS11902 Malawi Biomass Energy Conservation Programme CPA 23</t>
  </si>
  <si>
    <t>GS11924</t>
  </si>
  <si>
    <t>GS11677 GS11902 Malawi Biomass Energy Conservation Programme CPA 24</t>
  </si>
  <si>
    <t>GS11925</t>
  </si>
  <si>
    <t>GS11677 GS11902 Malawi Biomass Energy Conservation Programme CPA 25</t>
  </si>
  <si>
    <t>GS11926</t>
  </si>
  <si>
    <t>GS11677 GS11902 Malawi Biomass Energy Conservation Programme CPA 26</t>
  </si>
  <si>
    <t>GS11927</t>
  </si>
  <si>
    <t>GS11677 GS11902 Malawi Biomass Energy Conservation Programme CPA 27</t>
  </si>
  <si>
    <t>GS11928</t>
  </si>
  <si>
    <t>GS11677 GS11902 Malawi Biomass Energy Conservation Programme CPA 29</t>
  </si>
  <si>
    <t>GS11929</t>
  </si>
  <si>
    <t>GS11677 GS11902 Malawi Biomass Energy Conservation Programme CPA 31</t>
  </si>
  <si>
    <t>GS11930</t>
  </si>
  <si>
    <t>GS11677 GS11902 Malawi Biomass Energy Conservation Programme CPA 33</t>
  </si>
  <si>
    <t>GS11931</t>
  </si>
  <si>
    <t>GS11677 GS11902 Malawi Biomass Energy Conservation Programme CPA 35</t>
  </si>
  <si>
    <t>GS11932</t>
  </si>
  <si>
    <t>GS11677 GS11902 Malawi Biomass Energy Conservation Programme CPA 37</t>
  </si>
  <si>
    <t>GS11942</t>
  </si>
  <si>
    <t>Solar Power Project by Hero Group (EKIESL- CDM.May-15-01)</t>
  </si>
  <si>
    <t>GS11945</t>
  </si>
  <si>
    <t>Samarth- Empowering lives through clean technology</t>
  </si>
  <si>
    <t>GS TPDDTEC V4.0: REDUCED EMISSIONS FROM COOKING AND HEATING â€“ TECHNOLOGIES AND PRACTICES TO DISPLACE DECENTRALIZED THERMAL ENERGY CONSUMPTION</t>
  </si>
  <si>
    <t>GS11947</t>
  </si>
  <si>
    <t>Cookstove Distribution by Infosys in Meghalaya</t>
  </si>
  <si>
    <t>GS11948</t>
  </si>
  <si>
    <t>GS11949</t>
  </si>
  <si>
    <t>Small-scale solar electrical programme South Africa</t>
  </si>
  <si>
    <t>BLUE WORLD CARBON ASSET MANAGEMENT (PTY) LTD</t>
  </si>
  <si>
    <t>GS11950</t>
  </si>
  <si>
    <t>GS11951</t>
  </si>
  <si>
    <t>GS11952</t>
  </si>
  <si>
    <t>GS11953</t>
  </si>
  <si>
    <t>GS11954</t>
  </si>
  <si>
    <t>GS11960</t>
  </si>
  <si>
    <t>Safe Water Supply VPA 04</t>
  </si>
  <si>
    <t>GS11970</t>
  </si>
  <si>
    <t>Deployment of LPG cookstoves in Kenya VPA 1</t>
  </si>
  <si>
    <t>GS11979</t>
  </si>
  <si>
    <t>Fair. Inclusive. Transparent. - FIT carbon project in Ethiopia to provide clean drinking water in rural communities</t>
  </si>
  <si>
    <t>GS11980</t>
  </si>
  <si>
    <t>GS11981</t>
  </si>
  <si>
    <t>GS11983</t>
  </si>
  <si>
    <t>Hung Hai Gia Lai Wind Power Project</t>
  </si>
  <si>
    <t>GS11984</t>
  </si>
  <si>
    <t>Tan Thuan Wind Power Project</t>
  </si>
  <si>
    <t>GS11989</t>
  </si>
  <si>
    <t>GS11990</t>
  </si>
  <si>
    <t>GS11991</t>
  </si>
  <si>
    <t>GS11992</t>
  </si>
  <si>
    <t>Naafa Cookstove Project</t>
  </si>
  <si>
    <t>GS11993</t>
  </si>
  <si>
    <t>African Clean Energy Carbon Offset Programme</t>
  </si>
  <si>
    <t>African Clean Energy B.V.</t>
  </si>
  <si>
    <t>GS11994</t>
  </si>
  <si>
    <t xml:space="preserve">GS11993 VPA1:  African Clean Energy for Cooking in Uganda </t>
  </si>
  <si>
    <t>GS11995</t>
  </si>
  <si>
    <t>Unite to Light &amp; Solar Sister Solar Lamp Project  -  Tanzania 2023</t>
  </si>
  <si>
    <t>UNITE TO LIGHT INC.</t>
  </si>
  <si>
    <t>GS11996</t>
  </si>
  <si>
    <t>GS12014</t>
  </si>
  <si>
    <t>GEAAI Biomass Power Project</t>
  </si>
  <si>
    <t>Ecoeye Co. Ltd.</t>
  </si>
  <si>
    <t>GS12016</t>
  </si>
  <si>
    <t>Ca Mau 1C Wind Power Plant Project</t>
  </si>
  <si>
    <t>GS12022</t>
  </si>
  <si>
    <t>Safe drinking water for households institutions and communities</t>
  </si>
  <si>
    <t>GS12023</t>
  </si>
  <si>
    <t>GS12022 Safe drinking water for households institutions and communities: VPA-01</t>
  </si>
  <si>
    <t>GS12024</t>
  </si>
  <si>
    <t xml:space="preserve">GS10875 GS 11343 RVPA 1 Namene Solar Lights Distribution Programme in Southern African Countries - Zimbabwe VPA 1 </t>
  </si>
  <si>
    <t>GS12025</t>
  </si>
  <si>
    <t>Bundled Renewable Power Project by Sharma Industries (EKIESL-CDM.December-14-02)</t>
  </si>
  <si>
    <t>GS12026</t>
  </si>
  <si>
    <t>Cuamba solar project</t>
  </si>
  <si>
    <t>GS12032</t>
  </si>
  <si>
    <t>Safe drinking water project</t>
  </si>
  <si>
    <t>GS12033</t>
  </si>
  <si>
    <t>Hongera Energy Efficient Cookstoves</t>
  </si>
  <si>
    <t>DutchGreen Project Management B.V.</t>
  </si>
  <si>
    <t>GS12034</t>
  </si>
  <si>
    <t>Safe Water Purifier Project in Tanzania Northern</t>
  </si>
  <si>
    <t>Lift Solution Limited</t>
  </si>
  <si>
    <t>GS12035</t>
  </si>
  <si>
    <t>Safe Water Purifier Project in Tanzania Western</t>
  </si>
  <si>
    <t>GS12036</t>
  </si>
  <si>
    <t xml:space="preserve">GS10875 Namene Solar Lights Distribution Programme in Southern African Countries - Lesotho VPA 1 </t>
  </si>
  <si>
    <t>GS12037</t>
  </si>
  <si>
    <t>GS12038</t>
  </si>
  <si>
    <t>GS12039</t>
  </si>
  <si>
    <t>GS12040</t>
  </si>
  <si>
    <t>GS12041</t>
  </si>
  <si>
    <t>GS12042</t>
  </si>
  <si>
    <t>GS12043</t>
  </si>
  <si>
    <t>14.90 MW Biomass-based power plant by Jasrasar Green Power Energy Pvt. Ltd. in Rajasthan India</t>
  </si>
  <si>
    <t>GS12044</t>
  </si>
  <si>
    <t>14.90 MW Biomass-based power plant by Sardarshahar Agri Energy Pvt. Ltd. in Rajasthan India</t>
  </si>
  <si>
    <t>GS12045</t>
  </si>
  <si>
    <t>Ecoparque JoÃ£o Pessoa Landfill Gas Project</t>
  </si>
  <si>
    <t>GS12046</t>
  </si>
  <si>
    <t>Clean Cooking and Safe Water PoA in India by EcoAct</t>
  </si>
  <si>
    <t>GS12047</t>
  </si>
  <si>
    <t>Ecoparque Candeias Landfill Gas Project</t>
  </si>
  <si>
    <t>GS12048</t>
  </si>
  <si>
    <t>Jintai Animal Manure Management System GHG Mitigation Project</t>
  </si>
  <si>
    <t>Henan Deneng Energy &amp; Environmental Protection Technology Co. Ltd.</t>
  </si>
  <si>
    <t>GS12049</t>
  </si>
  <si>
    <t>Myanmar Stoves Campaign - Soneva in Myanmar - VPA No. 021</t>
  </si>
  <si>
    <t>GS12050</t>
  </si>
  <si>
    <t>SPOUTS Water Purifier Programme in Africa- WPS in Uganda by AERA-VPA 4</t>
  </si>
  <si>
    <t>GS12052</t>
  </si>
  <si>
    <t>SPOUTS Water Purifier Programme in Africa- WPS in Uganda by AERA-VPA 5</t>
  </si>
  <si>
    <t>GS12053</t>
  </si>
  <si>
    <t>Deployment of Electric Buses in Kenya</t>
  </si>
  <si>
    <t>AMS-III.S. Introduction of low-emission vehicles/technologies to commercial vehicle fleets</t>
  </si>
  <si>
    <t>BASIGO LIMITED</t>
  </si>
  <si>
    <t>GS12054</t>
  </si>
  <si>
    <t>Illoulofin PV Solar Plant - Defissol</t>
  </si>
  <si>
    <t>REPUBLIQUE DU BENIN</t>
  </si>
  <si>
    <t>GS12057</t>
  </si>
  <si>
    <t>4 MW Hydro Power Project by AEMCPL</t>
  </si>
  <si>
    <t>GS12058</t>
  </si>
  <si>
    <t>3MW Biomass Co-generation by M/s. NPS Sugar Industries Pvt. Ltd.</t>
  </si>
  <si>
    <t>Biomass, or Liquid Biofuel - Cogeneration</t>
  </si>
  <si>
    <t>GS12063</t>
  </si>
  <si>
    <t xml:space="preserve">HomeBiogas Programme in Kenya </t>
  </si>
  <si>
    <t>HOMEBIOGAS LTD</t>
  </si>
  <si>
    <t>GS12064</t>
  </si>
  <si>
    <t>GS12066</t>
  </si>
  <si>
    <t>GS12067</t>
  </si>
  <si>
    <t>GS12069</t>
  </si>
  <si>
    <t>Promoting access to improved cookstoves in Togo to mitigate the impacts of Climate Change</t>
  </si>
  <si>
    <t>Africa 4 Climate SA</t>
  </si>
  <si>
    <t>GS12073</t>
  </si>
  <si>
    <t>Xinwufeng AMMS GHG Mitigation Project in Hunan Province</t>
  </si>
  <si>
    <t>GS12074</t>
  </si>
  <si>
    <t xml:space="preserve">Safe Water &amp; Cookstove Program for South Asia </t>
  </si>
  <si>
    <t>GS12075</t>
  </si>
  <si>
    <t>Shilichong AMWS GHG Mitigation Project</t>
  </si>
  <si>
    <t>GS12076</t>
  </si>
  <si>
    <t>Wenshi AMMS GHG Mitigation Project in Jiangsu Province</t>
  </si>
  <si>
    <t>GS12077</t>
  </si>
  <si>
    <t>Wenshi AMMS GHG Mitigation Project in Anhui Province</t>
  </si>
  <si>
    <t>GS12079</t>
  </si>
  <si>
    <t>EGE Haina Solar Project</t>
  </si>
  <si>
    <t>ENERION RENEWABLES S.R.L. SEMPLIFICATA</t>
  </si>
  <si>
    <t>GS12081</t>
  </si>
  <si>
    <t>Implementation and operation of water kiosks in Burkina Faso - VPA 2</t>
  </si>
  <si>
    <t>GS12083</t>
  </si>
  <si>
    <t>Myanmar Stoves Campaign - Soneva in Myanmar - VPA No. 022</t>
  </si>
  <si>
    <t>GS12084</t>
  </si>
  <si>
    <t>Nabq Solar PV project 20 MW</t>
  </si>
  <si>
    <t>GS12089</t>
  </si>
  <si>
    <t>Myanmar Stoves Campaign - Soneva in Myanmar - VPA No. 023</t>
  </si>
  <si>
    <t>GS12090</t>
  </si>
  <si>
    <t>Access to safe drinking water project in Senegal</t>
  </si>
  <si>
    <t>GS12091</t>
  </si>
  <si>
    <t xml:space="preserve">Fair Climate Programme for Sustainable Household Energy (PoA): Bachat - Uttar Pradesh India (VPA 7)  </t>
  </si>
  <si>
    <t>GS12092</t>
  </si>
  <si>
    <t>Electric Cooking in Nepal</t>
  </si>
  <si>
    <t>GS12094</t>
  </si>
  <si>
    <t>TERRAGRN PRIVATE LIMITED</t>
  </si>
  <si>
    <t>GS12095</t>
  </si>
  <si>
    <t>GS12096</t>
  </si>
  <si>
    <t xml:space="preserve">Irokko GHG Compensation ARR </t>
  </si>
  <si>
    <t>Irokko inc.</t>
  </si>
  <si>
    <t>GS12111</t>
  </si>
  <si>
    <t>Household water purifier project in Laos</t>
  </si>
  <si>
    <t>GS12113</t>
  </si>
  <si>
    <t>GS12046 VPA-001 Clean Cooking and Safe Water PoA in India by EcoAct Odisha State VPA</t>
  </si>
  <si>
    <t>GS12114</t>
  </si>
  <si>
    <t>Energy-saving Stoves for a Clean Environment in Bangladesh</t>
  </si>
  <si>
    <t>GS12116</t>
  </si>
  <si>
    <t>GS7591 VPA 52 Northern Nigeria: Clean Cooking in Plateau State</t>
  </si>
  <si>
    <t>GS12117</t>
  </si>
  <si>
    <t>GS10875 GS 10876 RVPA 1 Namene Solar Lights Distribution Programme in Southern African Countries - Zambia VPA 1</t>
  </si>
  <si>
    <t>GS12123</t>
  </si>
  <si>
    <t>GS10818 - Dissemination of Improved Cookstoves in India by Greenway - Dissemination of Improved Cookstoves in Karnataka by Greenway - VPA016</t>
  </si>
  <si>
    <t>GS12124</t>
  </si>
  <si>
    <t>GS10818 - Dissemination of Improved Cookstoves in India by Greenway - Dissemination of Improved Cookstoves in Karnataka by Greenway - VPA017</t>
  </si>
  <si>
    <t>GS12125</t>
  </si>
  <si>
    <t>GS10818 - Dissemination of Improved Cookstoves in India by Greenway - Dissemination of Improved Cookstoves in Karnataka by Greenway - VPA018</t>
  </si>
  <si>
    <t>GS12126</t>
  </si>
  <si>
    <t>GS10818 - Dissemination of Improved Cookstoves in India by Greenway - Dissemination of Improved Cookstoves in Karnataka by Greenway - VPA019</t>
  </si>
  <si>
    <t>GS12127</t>
  </si>
  <si>
    <t>GS10818 - Dissemination of Improved Cookstoves in India by Greenway - Dissemination of Improved Cookstoves in Karnataka by Greenway - VPA020</t>
  </si>
  <si>
    <t>GS12128</t>
  </si>
  <si>
    <t>GS10818 - Dissemination of Improved Cookstoves in India by Greenway - Dissemination of Improved Cookstoves in Karnataka by Greenway - VPA021</t>
  </si>
  <si>
    <t>GS12129</t>
  </si>
  <si>
    <t>GS10818 - Dissemination of Improved Cookstoves in India by Greenway - Dissemination of Improved Cookstoves in Karnataka by Greenway - VPA022</t>
  </si>
  <si>
    <t>GS12130</t>
  </si>
  <si>
    <t xml:space="preserve"> GS10818 - Dissemination of Improved Cookstoves in India by Greenway - Dissemination of Improved Cookstoves in Karnataka by Greenway - VPA023</t>
  </si>
  <si>
    <t>GS12131</t>
  </si>
  <si>
    <t>GS10818 - Dissemination of Improved Cookstoves in India by Greenway - Dissemination of Improved Cookstoves in Karnataka by Greenway - VPA024</t>
  </si>
  <si>
    <t>GS12132</t>
  </si>
  <si>
    <t xml:space="preserve"> GS10818 - Dissemination of Improved Cookstoves in India by Greenway - Dissemination of Improved Cookstoves in Karnataka by Greenway - VPA025</t>
  </si>
  <si>
    <t>GS12141</t>
  </si>
  <si>
    <t>GS10818 - Dissemination of Improved Cookstoves in India by Greenway - Dissemination of Improved Cookstoves in Karnataka by Greenway - VPA026</t>
  </si>
  <si>
    <t>GS12143</t>
  </si>
  <si>
    <t>Household water purifier programme in Guinea</t>
  </si>
  <si>
    <t>Rotor Energy Technology Corporation Limited</t>
  </si>
  <si>
    <t>GS12146</t>
  </si>
  <si>
    <t>GS12154</t>
  </si>
  <si>
    <t>Ayg 1 Solar PV Plant</t>
  </si>
  <si>
    <t>Armenia</t>
  </si>
  <si>
    <t>Masdar Armenia 1 CJSC</t>
  </si>
  <si>
    <t>GS12161</t>
  </si>
  <si>
    <t>Fair Climate Programme for Sustainable Household Energy (PoA) - Fair Climate Programme: Bachat project - Odisha India (VPA 2)</t>
  </si>
  <si>
    <t>Gold Standard Certified Project</t>
  </si>
  <si>
    <t>Nepal Biogas Support Program - CPA1: 20 000 digesters</t>
  </si>
  <si>
    <t>https://registry.goldstandard.org/projects/details/2744</t>
  </si>
  <si>
    <t>SÜTAŞ BINGOL BIOGAS PLANT</t>
  </si>
  <si>
    <t>https://platform.sustain-cert.com/public-project/2136</t>
  </si>
  <si>
    <t>https://registry.goldstandard.org/projects/details/3914</t>
  </si>
  <si>
    <t xml:space="preserve">CTR SÃO GONÇALO landfill gas project </t>
  </si>
  <si>
    <t>https://platform.sustain-cert.com/public-project/2983</t>
  </si>
  <si>
    <t>https://registry.goldstandard.org/projects/details/3969</t>
  </si>
  <si>
    <t>https://platform.sustain-cert.com/public-project/3195</t>
  </si>
  <si>
    <t>https://registry.goldstandard.org/projects/details/4045</t>
  </si>
  <si>
    <t>https://registry.goldstandard.org/projects/details/4046</t>
  </si>
  <si>
    <t>https://platform.sustain-cert.com/public-luf-project/3045</t>
  </si>
  <si>
    <t>https://platform.sustain-cert.com/public-luf-project/3103</t>
  </si>
  <si>
    <t xml:space="preserve">Igneo Technologies - Precious Metals and Copper Recovering and Recycling Activities Savannah GA USA    </t>
  </si>
  <si>
    <t>Small scale community-based afforestation program in Ethiopia - Konea</t>
  </si>
  <si>
    <t>CPA 058 - Charcoal Stoves in Kenya</t>
  </si>
  <si>
    <t>CPA 059 - Charcoal Stoves in Kenya</t>
  </si>
  <si>
    <t>CPA 060 - Charcoal Stoves in Kenya</t>
  </si>
  <si>
    <t>CPA 061 - Charcoal Stoves in Kenya</t>
  </si>
  <si>
    <t>CPA 062 - Charcoal Stoves in Kenya</t>
  </si>
  <si>
    <t>CPA 063 - Charcoal Stoves in Kenya</t>
  </si>
  <si>
    <t>CPA 064 - Charcoal Stoves in Kenya</t>
  </si>
  <si>
    <t>CPA 065 - Charcoal Stoves in Kenya</t>
  </si>
  <si>
    <t>CPA 066 - Charcoal Stoves in Kenya</t>
  </si>
  <si>
    <t>CPA 067 - Charcoal Stoves in Kenya</t>
  </si>
  <si>
    <t>GS11450 - MicroEnergy Credits - Microfinance for Clean Energy Product Lines - India - CPA 35 - GS11894</t>
  </si>
  <si>
    <t>GS11450 - MicroEnergy Credits - Microfinance for Clean Energy Product Lines - India - CPA 36 - GS11895</t>
  </si>
  <si>
    <t>GS11450 - MicroEnergy Credits - Microfinance for Clean Energy Product Lines - India - CPA 37 - GS11896</t>
  </si>
  <si>
    <t>GS11450 - MicroEnergy Credits - Microfinance for Clean Energy Product Lines - India - CPA 38 - GS11897</t>
  </si>
  <si>
    <t>GS11450 - MicroEnergy Credits - Microfinance for Clean Energy Product Lines - India - CPA 39 - GS11898</t>
  </si>
  <si>
    <t>SUVIDHA’S Decentralized Energy Interventions for Rural Communities in India VPA - 4 (Himachal Pradesh IndiGo)</t>
  </si>
  <si>
    <t>GS1340 - Efficient cookstoves in Burkina Faso - tiipaalga F3PA cookstoves in Center-South Protected Areas - VPA-47</t>
  </si>
  <si>
    <t>GS1340 - Efficient cookstoves in Burkina Faso - tiipaalga F3PA cookstoves in Center-South Protected Areas - VPA-48</t>
  </si>
  <si>
    <t>GS1340 - Efficient cookstoves in Burkina Faso - tiipaalga F3PA cookstoves in Center-South Protected Areas - VPA-49</t>
  </si>
  <si>
    <t>Small-scale solar electrical programme South Africa - CPA-002</t>
  </si>
  <si>
    <t>HomeBiogas Programme in Kenya - VPA1</t>
  </si>
  <si>
    <t>MicroEnergy Credits - Microfinance for Clean Cooking Product Lines - India</t>
  </si>
  <si>
    <t>GS12066 - MicroEnergy Credits - Microfinance for Clean Cooking Product Lines - India - Clean Cooking Project - VPA01</t>
  </si>
  <si>
    <t>TERRAGRN - Land Regeneration through Agroforestry in Mpumalanga South Africa</t>
  </si>
  <si>
    <t>TERRAGRN - Land Regeneration through Agroforestry in Mpumalanga South Africa - VPA 01</t>
  </si>
  <si>
    <t>https://platform.sustain-cert.com/public-project/2868</t>
  </si>
  <si>
    <t>https://registry.goldstandard.org/projects/details/3948</t>
  </si>
  <si>
    <t>https://registry.goldstandard.org/projects/details/3947</t>
  </si>
  <si>
    <t>https://platform.sustain-cert.com/public-project/2761</t>
  </si>
  <si>
    <t>Energy Efficiency - Commercial Sector</t>
  </si>
  <si>
    <t>Methodology for animal waste management and biogas application</t>
  </si>
  <si>
    <t>Energy Efficiency - Agriculture Sector</t>
  </si>
  <si>
    <t>YeÅŸil Global Enerji A.S</t>
  </si>
  <si>
    <t>Ä°CDAS CELÄ°K ENERJÄ° TERSANE VE ULASIM SANAYÄ° ANONÄ°M SÄ°RKETÄ°</t>
  </si>
  <si>
    <t>TEKTUG ELEKTRIK ÃœRETIM ANAONIM SIRKETI</t>
  </si>
  <si>
    <t>Baki Elektrik Uretim Limited Åžirketi</t>
  </si>
  <si>
    <t>AFRICA BIOENERGY PROGRAMS LIMITED</t>
  </si>
  <si>
    <t>VCS2419</t>
  </si>
  <si>
    <t>VCS2750</t>
  </si>
  <si>
    <t>VCS2926</t>
  </si>
  <si>
    <t>VCS2960</t>
  </si>
  <si>
    <t>VCS3092</t>
  </si>
  <si>
    <t>VCS3167</t>
  </si>
  <si>
    <t>VCS3266</t>
  </si>
  <si>
    <t>VCS3321</t>
  </si>
  <si>
    <t>VCS3334</t>
  </si>
  <si>
    <t>VCS3396</t>
  </si>
  <si>
    <t>VCS3434</t>
  </si>
  <si>
    <t>VCS3450</t>
  </si>
  <si>
    <t>VCS3457</t>
  </si>
  <si>
    <t>VCS3509</t>
  </si>
  <si>
    <t>VCS3546</t>
  </si>
  <si>
    <t>VCS3549</t>
  </si>
  <si>
    <t>VCS3553</t>
  </si>
  <si>
    <t>VCS3629</t>
  </si>
  <si>
    <t>VCS3633</t>
  </si>
  <si>
    <t>VCS3661</t>
  </si>
  <si>
    <t>VCS3663</t>
  </si>
  <si>
    <t>VCS3664</t>
  </si>
  <si>
    <t>VCS3670</t>
  </si>
  <si>
    <t>VCS3677</t>
  </si>
  <si>
    <t>VCS3698</t>
  </si>
  <si>
    <t>VCS3708</t>
  </si>
  <si>
    <t>VCS3730</t>
  </si>
  <si>
    <t>VCS3742</t>
  </si>
  <si>
    <t>VCS3743</t>
  </si>
  <si>
    <t>VCS3745</t>
  </si>
  <si>
    <t>VCS3746</t>
  </si>
  <si>
    <t>VCS3755</t>
  </si>
  <si>
    <t>VCS3757</t>
  </si>
  <si>
    <t>VCS3758</t>
  </si>
  <si>
    <t>VCS3759</t>
  </si>
  <si>
    <t>VCS3760</t>
  </si>
  <si>
    <t>VCS3766</t>
  </si>
  <si>
    <t>VCS3786</t>
  </si>
  <si>
    <t>VCS3787</t>
  </si>
  <si>
    <t>VCS3790</t>
  </si>
  <si>
    <t>VCS3800</t>
  </si>
  <si>
    <t>VCS3816</t>
  </si>
  <si>
    <t>VCS3818</t>
  </si>
  <si>
    <t>VCS3835</t>
  </si>
  <si>
    <t>VCS3836</t>
  </si>
  <si>
    <t>VCS3843</t>
  </si>
  <si>
    <t>VCS3868</t>
  </si>
  <si>
    <t>VCS3869</t>
  </si>
  <si>
    <t>VCS3870</t>
  </si>
  <si>
    <t>VCS3879</t>
  </si>
  <si>
    <t>VCS3886</t>
  </si>
  <si>
    <t>VCS3892</t>
  </si>
  <si>
    <t>VCS3907</t>
  </si>
  <si>
    <t>VCS3908</t>
  </si>
  <si>
    <t>VCS3918</t>
  </si>
  <si>
    <t>VCS3921</t>
  </si>
  <si>
    <t>VCS3922</t>
  </si>
  <si>
    <t>VCS3941</t>
  </si>
  <si>
    <t>VCS3944</t>
  </si>
  <si>
    <t>VCS3945</t>
  </si>
  <si>
    <t>VCS3955</t>
  </si>
  <si>
    <t>VCS3956</t>
  </si>
  <si>
    <t>VCS3961</t>
  </si>
  <si>
    <t>VCS3963</t>
  </si>
  <si>
    <t>VCS3967</t>
  </si>
  <si>
    <t>VCS3970</t>
  </si>
  <si>
    <t>VCS3983</t>
  </si>
  <si>
    <t>VCS3985</t>
  </si>
  <si>
    <t>VCS3990</t>
  </si>
  <si>
    <t>VCS3991</t>
  </si>
  <si>
    <t>VCS3993</t>
  </si>
  <si>
    <t>VCS3998</t>
  </si>
  <si>
    <t>VCS4005</t>
  </si>
  <si>
    <t>VCS4018</t>
  </si>
  <si>
    <t>VCS4022</t>
  </si>
  <si>
    <t>VCS4029</t>
  </si>
  <si>
    <t>VCS4030</t>
  </si>
  <si>
    <t>VCS4034</t>
  </si>
  <si>
    <t>VCS4035</t>
  </si>
  <si>
    <t>VCS4042</t>
  </si>
  <si>
    <t>VCS4049</t>
  </si>
  <si>
    <t>VCS4057</t>
  </si>
  <si>
    <t>VCS4058</t>
  </si>
  <si>
    <t>VCS4059</t>
  </si>
  <si>
    <t>VCS4060</t>
  </si>
  <si>
    <t>VCS4061</t>
  </si>
  <si>
    <t>VCS4063</t>
  </si>
  <si>
    <t>VCS4069</t>
  </si>
  <si>
    <t>VCS4070</t>
  </si>
  <si>
    <t>VCS4072</t>
  </si>
  <si>
    <t>VCS4073</t>
  </si>
  <si>
    <t>VCS4074</t>
  </si>
  <si>
    <t>VCS4075</t>
  </si>
  <si>
    <t>VCS4080</t>
  </si>
  <si>
    <t>VCS4084</t>
  </si>
  <si>
    <t>VCS4089</t>
  </si>
  <si>
    <t>VCS4090</t>
  </si>
  <si>
    <t>VCS4094</t>
  </si>
  <si>
    <t>VCS4095</t>
  </si>
  <si>
    <t>VCS4097</t>
  </si>
  <si>
    <t>VCS4098</t>
  </si>
  <si>
    <t>VCS4100</t>
  </si>
  <si>
    <t>VCS4101</t>
  </si>
  <si>
    <t>VCS4102</t>
  </si>
  <si>
    <t>VCS4103</t>
  </si>
  <si>
    <t>VCS4104</t>
  </si>
  <si>
    <t>VCS4106</t>
  </si>
  <si>
    <t>VCS4107</t>
  </si>
  <si>
    <t>VCS4109</t>
  </si>
  <si>
    <t>VCS4110</t>
  </si>
  <si>
    <t>VCS4111</t>
  </si>
  <si>
    <t>VCS4112</t>
  </si>
  <si>
    <t>VCS4113</t>
  </si>
  <si>
    <t>VCS4116</t>
  </si>
  <si>
    <t>VCS4117</t>
  </si>
  <si>
    <t>VCS4118</t>
  </si>
  <si>
    <t>VCS4120</t>
  </si>
  <si>
    <t>VCS4121</t>
  </si>
  <si>
    <t>VCS4122</t>
  </si>
  <si>
    <t>VCS4124</t>
  </si>
  <si>
    <t>VCS4125</t>
  </si>
  <si>
    <t>VCS4126</t>
  </si>
  <si>
    <t>VCS4127</t>
  </si>
  <si>
    <t>VCS4130</t>
  </si>
  <si>
    <t>VCS4131</t>
  </si>
  <si>
    <t>VCS4136</t>
  </si>
  <si>
    <t>VCS4138</t>
  </si>
  <si>
    <t>VCS4139</t>
  </si>
  <si>
    <t>VCS4141</t>
  </si>
  <si>
    <t>VCS4142</t>
  </si>
  <si>
    <t>VCS4143</t>
  </si>
  <si>
    <t>VCS4144</t>
  </si>
  <si>
    <t>VCS4148</t>
  </si>
  <si>
    <t>VCS4149</t>
  </si>
  <si>
    <t>VCS4150</t>
  </si>
  <si>
    <t>VCS4151</t>
  </si>
  <si>
    <t>VCS4157</t>
  </si>
  <si>
    <t>VCS4158</t>
  </si>
  <si>
    <t>VCS4159</t>
  </si>
  <si>
    <t>VCS4160</t>
  </si>
  <si>
    <t>VCS4161</t>
  </si>
  <si>
    <t>VCS4162</t>
  </si>
  <si>
    <t>VCS4163</t>
  </si>
  <si>
    <t>VCS4164</t>
  </si>
  <si>
    <t>VCS4165</t>
  </si>
  <si>
    <t>VCS4166</t>
  </si>
  <si>
    <t>VCS4167</t>
  </si>
  <si>
    <t>VCS4168</t>
  </si>
  <si>
    <t>VCS4169</t>
  </si>
  <si>
    <t>VCS4170</t>
  </si>
  <si>
    <t>VCS4171</t>
  </si>
  <si>
    <t>VCS4172</t>
  </si>
  <si>
    <t>VCS4173</t>
  </si>
  <si>
    <t>VCS4176</t>
  </si>
  <si>
    <t>VCS4177</t>
  </si>
  <si>
    <t>VCS4183</t>
  </si>
  <si>
    <t>VCS4185</t>
  </si>
  <si>
    <t>VCS4186</t>
  </si>
  <si>
    <t>VCS4187</t>
  </si>
  <si>
    <t>VCS4188</t>
  </si>
  <si>
    <t>VCS4190</t>
  </si>
  <si>
    <t>VCS4192</t>
  </si>
  <si>
    <t>VCS4193</t>
  </si>
  <si>
    <t>VCS4195</t>
  </si>
  <si>
    <t>VCS4197</t>
  </si>
  <si>
    <t>VCS4198</t>
  </si>
  <si>
    <t>VCS4203</t>
  </si>
  <si>
    <t>VCS4205</t>
  </si>
  <si>
    <t>VCS4206</t>
  </si>
  <si>
    <t>VCS4209</t>
  </si>
  <si>
    <t>VCS4216</t>
  </si>
  <si>
    <t>VCS4217</t>
  </si>
  <si>
    <t>VCS4218</t>
  </si>
  <si>
    <t>VCS4219</t>
  </si>
  <si>
    <t>VCS4220</t>
  </si>
  <si>
    <t>VCS4221</t>
  </si>
  <si>
    <t>VCS4223</t>
  </si>
  <si>
    <t>VCS4225</t>
  </si>
  <si>
    <t>VCS4226</t>
  </si>
  <si>
    <t>VCS4229</t>
  </si>
  <si>
    <t>VCS4230</t>
  </si>
  <si>
    <t>VCS4231</t>
  </si>
  <si>
    <t>VCS4235</t>
  </si>
  <si>
    <t>VCS4237</t>
  </si>
  <si>
    <t>VCS4240</t>
  </si>
  <si>
    <t>VCS4241</t>
  </si>
  <si>
    <t>VCS4245</t>
  </si>
  <si>
    <t>VCS4246</t>
  </si>
  <si>
    <t>VCS4247</t>
  </si>
  <si>
    <t>VCS4248</t>
  </si>
  <si>
    <t>VCS4249</t>
  </si>
  <si>
    <t>VCS4250</t>
  </si>
  <si>
    <t>VCS4251</t>
  </si>
  <si>
    <t>VCS4252</t>
  </si>
  <si>
    <t>VCS4254</t>
  </si>
  <si>
    <t>VCS4256</t>
  </si>
  <si>
    <t>VCS4261</t>
  </si>
  <si>
    <t>VCS4262</t>
  </si>
  <si>
    <t>VCS4263</t>
  </si>
  <si>
    <t>VCS4264</t>
  </si>
  <si>
    <t>VCS4265</t>
  </si>
  <si>
    <t>VCS4272</t>
  </si>
  <si>
    <t>VCS4279</t>
  </si>
  <si>
    <t>VCS4280</t>
  </si>
  <si>
    <t>VCS4282</t>
  </si>
  <si>
    <t>VCS4288</t>
  </si>
  <si>
    <t>VCS4289</t>
  </si>
  <si>
    <t>VCS4291</t>
  </si>
  <si>
    <t>VCS4293</t>
  </si>
  <si>
    <t>VCS4294</t>
  </si>
  <si>
    <t>VCS4299</t>
  </si>
  <si>
    <t>VCS4301</t>
  </si>
  <si>
    <t>VCS4303</t>
  </si>
  <si>
    <t>VCS4308</t>
  </si>
  <si>
    <t>VCS4309</t>
  </si>
  <si>
    <t>VCS4310</t>
  </si>
  <si>
    <t>VCS4311</t>
  </si>
  <si>
    <t>VCS4312</t>
  </si>
  <si>
    <t>VCS4313</t>
  </si>
  <si>
    <t>VCS4314</t>
  </si>
  <si>
    <t>VCS4315</t>
  </si>
  <si>
    <t>VCS4316</t>
  </si>
  <si>
    <t>VCS4322</t>
  </si>
  <si>
    <t>VCS4326</t>
  </si>
  <si>
    <t>VCS4331</t>
  </si>
  <si>
    <t>VCS4332</t>
  </si>
  <si>
    <t>VCS4333</t>
  </si>
  <si>
    <t>VCS4335</t>
  </si>
  <si>
    <t>VCS4347</t>
  </si>
  <si>
    <t>VCS4349</t>
  </si>
  <si>
    <t>VCS4352</t>
  </si>
  <si>
    <t>VCS4354</t>
  </si>
  <si>
    <t>VCS4356</t>
  </si>
  <si>
    <t>VCS4357</t>
  </si>
  <si>
    <t>VCS4358</t>
  </si>
  <si>
    <t>VCS4359</t>
  </si>
  <si>
    <t>VCS4360</t>
  </si>
  <si>
    <t>VCS4361</t>
  </si>
  <si>
    <t>VCS4363</t>
  </si>
  <si>
    <t>VCS4364</t>
  </si>
  <si>
    <t>VCS4365</t>
  </si>
  <si>
    <t>VCS4374</t>
  </si>
  <si>
    <t>VCS4376</t>
  </si>
  <si>
    <t>VCS4397</t>
  </si>
  <si>
    <t>Indian Farm Forestry Development Co-operative Limited</t>
  </si>
  <si>
    <t>Wind World Wind Resources Development Private Limited</t>
  </si>
  <si>
    <t>AVKAL ENERJİ ÜRETİM VE TİCARET ANONİM ŞİRKETİ</t>
  </si>
  <si>
    <t>Turhal Enerji Uretim ve Ticaret A.S.</t>
  </si>
  <si>
    <t>Rainforest Project Management Limited.</t>
  </si>
  <si>
    <t>Empresa Brasileira de Conservação de Florestas (EBCF)</t>
  </si>
  <si>
    <t>M/S Usaka Hydro Powers Pvt Ltd</t>
  </si>
  <si>
    <t>Guohua Bayannaoer (Wulate Zhongqi) Wind Power Co., Ltd</t>
  </si>
  <si>
    <t>Big Bloc Construction Limited</t>
  </si>
  <si>
    <t>Guohua Resourceful (Rongcheng) Wind Power Generation Co., Ltd.</t>
  </si>
  <si>
    <t>ALPEREN A.S.</t>
  </si>
  <si>
    <t>EFM Improved Forest Management Group Project</t>
  </si>
  <si>
    <t>Commonwealth New Bedford Energy LLC</t>
  </si>
  <si>
    <t>AKKOY ENERJI A.S.</t>
  </si>
  <si>
    <t>Yunnan Leiyingshan Wind Power Project - CER Conversion</t>
  </si>
  <si>
    <t>Cuyamel Hydroelectric Project - CER Conversion</t>
  </si>
  <si>
    <t>Koblitz Biomass Power Plant - CER Conversion</t>
  </si>
  <si>
    <t>Yeong Yang 61.5MW Wind Farm Project - CER Conversion</t>
  </si>
  <si>
    <t>Guodian Xinjiang Alashankou Phase II Wind Power Project - CER Conversion</t>
  </si>
  <si>
    <t>CECIC Urumqi Tuoli Phase I Wind Farm Project - CER Conversion</t>
  </si>
  <si>
    <t>ACM0002; AMS-I.D.; AMS-I.F.</t>
  </si>
  <si>
    <t>Reis Rs Enerji Elektrik Üretim Sanayi ve Ticaret A.Ş.</t>
  </si>
  <si>
    <t>Xinjiang Alashankou Phase II Wind Power Project - CER Conversion</t>
  </si>
  <si>
    <t>Bujagali Hydropower Project - CER Conversion</t>
  </si>
  <si>
    <t>Monte Rosa Bagasse Cogeneration - CER Conversion</t>
  </si>
  <si>
    <t>Pakarab Fertiliser Co-generation Power Project - CER Conversion</t>
  </si>
  <si>
    <t>Ciudad Juarez Landfill Gas to Energy Project. - CER Conversion</t>
  </si>
  <si>
    <t>Sasol Nitrous Oxide Abatement Project - CER Conversion</t>
  </si>
  <si>
    <t>Eurus Wind Farm - CER Conversion</t>
  </si>
  <si>
    <t>EnviroServ Chloorkop Landfill Gas Recovery Project - CER Conversion</t>
  </si>
  <si>
    <t>Omnia Fertilizer Limited Nitrous Oxide (N2O) Reduction Project - CER Conversion</t>
  </si>
  <si>
    <t>AWMS GHG Mitigation Project MX05-B-05, Jalisco, Mexico - CER Conversion</t>
  </si>
  <si>
    <t>AWMS GHG Mitigation Project, MX06-B-18, Sinaloa, Mexico - CER Conversion</t>
  </si>
  <si>
    <t>Wolf Creek Landfill - CER Conversion</t>
  </si>
  <si>
    <t>Granger South Jordan Landfill Gas Destruction Project - CER Conversion</t>
  </si>
  <si>
    <t>6.25 MW grid-connected Sattegala Mini Hydel Scheme at SLS Power Industries Ltd., in Chamarajanagar District, Karnataka - CER Conversion</t>
  </si>
  <si>
    <t>Landfill gas recovery and electricity generation at “Mtoni Dumpsite”, Dar Es Salaam, Tanzania - CER Conversion</t>
  </si>
  <si>
    <t>Zhangbei Manjing Windfarm Project - CER Conversion</t>
  </si>
  <si>
    <t>Tugela Mill Fuel Switching Project - CER Conversion</t>
  </si>
  <si>
    <t>Vaayu India Wind Power Project in Gujarat - CER Conversion</t>
  </si>
  <si>
    <t>Biogas Utilization Project in Zhejiang Jingxing Paper Joint Stock Co. Ltd. - CER Conversion</t>
  </si>
  <si>
    <t>22.5 MW Bhilangana Hydro Power Project (BHPP) - CER Conversion</t>
  </si>
  <si>
    <t>24 MW Perla Mini Hydel Project, Karnataka, India - CER Conversion</t>
  </si>
  <si>
    <t>5 MW Sahu Hydro Electric Project for a grid connected system in Himachal Pradesh, India - CER Conversion</t>
  </si>
  <si>
    <t>Song Chung Hydropower Project - CER Conversion</t>
  </si>
  <si>
    <t>Nam Mo 3 Hydro Power Project - CER Conversion</t>
  </si>
  <si>
    <t>Durban Landfill-gas-to-electricity project – Mariannhill and La Mercy Landfills - CER Conversion</t>
  </si>
  <si>
    <t>Huadian Ningxia Ningdong Yangjiayao 45MW Wind-farm Project - CER Conversion</t>
  </si>
  <si>
    <t>CFL lighting scheme Bachat Lamp Yojana - CER Conversion</t>
  </si>
  <si>
    <t>Esinti Enerji Uretim Ticaret ve Sanayi Anonim Sirketi.</t>
  </si>
  <si>
    <t>Pampeana and Terra Santa Small Hydropower Plants Project Activity - CER Conversion</t>
  </si>
  <si>
    <t>PFC Emission Reductions at PT. Indonesia Asahan Aluminium (PT. INALUM) Kuala Tanjung - CER Conversion</t>
  </si>
  <si>
    <t>Bundled Wind power project in Tamilnadu, India co-ordinated by the TamilNadu Spinning Mills Association (TASMA) - CER Conversion</t>
  </si>
  <si>
    <t>Pesqueiro Energia Small Hydroelectric Project (PESHP) - CER Conversion</t>
  </si>
  <si>
    <t>Adavikanda, Kuruwita Division Mini Hydro Power Project - CER Conversion</t>
  </si>
  <si>
    <t>Panamanian Pro Carbon Association (Asociación Panameña Pro Carbono. Approcarbono)</t>
  </si>
  <si>
    <t>Salvador da Bahia Landfill Gas Management Project - CER Conversion</t>
  </si>
  <si>
    <t>Santa Ana Hydroelectric Plant - CER Conversion</t>
  </si>
  <si>
    <t>AWMS GHG Mitigation Project MX05-B-03, Sonora, Mexico - CER Conversion</t>
  </si>
  <si>
    <t>Benban Solar PV Project (Plot 3_1)</t>
  </si>
  <si>
    <t>Benban Solar PV Project Plot (42_4)</t>
  </si>
  <si>
    <t>Verdant Renewables Private Limited</t>
  </si>
  <si>
    <t>Rio Taquesi Hydroelectric Power Project - CER Conversion</t>
  </si>
  <si>
    <t>Wind Electricity Generation Project. - CER Conversion</t>
  </si>
  <si>
    <t>Beijing Qianyuhui Environmental Technology Co., Ltd.</t>
  </si>
  <si>
    <t>Energy Efficient Cooking Solution for low emission development in Nepal-2</t>
  </si>
  <si>
    <t>São João Landfill Gas to Energy Project (SJ) - CER Conversion</t>
  </si>
  <si>
    <t>Voltas Yellow Ltd</t>
  </si>
  <si>
    <t>BRASCARBON Methane Recovery Project BCA-BRA-08, Brazil CDM - CER Conversion</t>
  </si>
  <si>
    <t>Culiacan Norther Landfill Ga Project - CER Conversion</t>
  </si>
  <si>
    <t>Landfill Gas Recovery and Flaring Project in the El Verde Landfill, León - CER Conversion</t>
  </si>
  <si>
    <t>Oaxaca II Wind Energy Project. - CER Conversion</t>
  </si>
  <si>
    <t>C-Quest Capital SGS Stoves Private Limited</t>
  </si>
  <si>
    <t>Suzhou Baichang Renewable Energy Co., Ltd.</t>
  </si>
  <si>
    <t>Future Carbon International LLC</t>
  </si>
  <si>
    <t>Durango – EcoMethane Landfill Gas to Energy Project - CER Conversion</t>
  </si>
  <si>
    <t>N2O ABATEMENT PROJECT AT AEL 11_. - CER Conversion</t>
  </si>
  <si>
    <t>Clean Cook Stoves in Sub-Saharan Africa by ClimateCare Limited - CER Conversion</t>
  </si>
  <si>
    <t>Omnia Nitrous Oxide (N20) Reduction Project - CER Conversion</t>
  </si>
  <si>
    <t>Project for the catalytic reduction of N2O emissions with a secondary catalyst inside the ammonia reactor of the No. 9 nitric acid plant at African Explosives Ltd (“AEL”) - CER Conversion</t>
  </si>
  <si>
    <t>DelAgua Public Health Program in Eastern Africa - CER Conversion</t>
  </si>
  <si>
    <t>Zhangjiakou Wanquan District 2017 Afforestation Project</t>
  </si>
  <si>
    <t>Omnia N2O Abatement Project II - CER Conversion</t>
  </si>
  <si>
    <t>Use of waste gas at Namakwa Sands in South Africa - CER Conversion</t>
  </si>
  <si>
    <t>Fuel Efficient Stoves in Zambia CPA 3. - CER Conversion</t>
  </si>
  <si>
    <t>Reducing Gas Leakages within the Titas Gas Distribution Network in Bangladesh - CER Conversion</t>
  </si>
  <si>
    <t>Fundacion Bosque De Generaciones</t>
  </si>
  <si>
    <t>Durban Landfill-Gas Bisasar Road. - CER Conversion</t>
  </si>
  <si>
    <t>Joburg Landfill Gas to Energy Project. - CER Conversion</t>
  </si>
  <si>
    <t>Skyridge Farms</t>
  </si>
  <si>
    <t>Domestic Cooking Stoves substitution programme in Mozambique - CER Conversion</t>
  </si>
  <si>
    <t>Oeste de Caucaia Landfill Project Activity - CER Conversion</t>
  </si>
  <si>
    <t>Community Carbon Efficient Cooking Programme - Tanzania-1</t>
  </si>
  <si>
    <t>Community Carbon</t>
  </si>
  <si>
    <t>AMS-I.F.; AMS-III.C.</t>
  </si>
  <si>
    <t>Improved Cookstoves Program in Honduras “Vida Mejor con Ecofogones de Alto Rendimiento” - CER Conversion</t>
  </si>
  <si>
    <t>Saving Colombia's Cloud Forest</t>
  </si>
  <si>
    <t>Grouped Projects for Viet Nam Cookstove Program.</t>
  </si>
  <si>
    <t>Shenzhen Vanke Millennial Development Co. Ltd.</t>
  </si>
  <si>
    <t>GLOBAL COOKSTOVE PROGRAM (EKI - Pink City)</t>
  </si>
  <si>
    <t>Improved Cookstove Distribution in Kayonza, Bugesera and Nyamasheke Districts of Rwanda</t>
  </si>
  <si>
    <t>Changing Lives via Improved Cooking Initiative - India</t>
  </si>
  <si>
    <t>Niger Acacia Senegal Plantation Project - CER Conversion</t>
  </si>
  <si>
    <t>BioLite Improved Cook stoves Programme - CER Conversion</t>
  </si>
  <si>
    <t>Macaúbas Landfill Gas Project - CER Conversion</t>
  </si>
  <si>
    <t>The Clean Energy Cooking Initiative</t>
  </si>
  <si>
    <t>180.Holdings B.V.</t>
  </si>
  <si>
    <t>IMPROVED COOKSTOVES DISTRIBUTION IN IVORY COAST</t>
  </si>
  <si>
    <t>AGRICULTURAL LAND MANAGEMENT PROJECT IN BARWANI DISTRICT  (MADHYA PRADESH), INDIA BY GODREJ AGROVET LTD</t>
  </si>
  <si>
    <t>Sustainable Agriculture Land Management Project by Suminter India Organics</t>
  </si>
  <si>
    <t>IED Invest Cameroun</t>
  </si>
  <si>
    <t>Global Cookstove Program (Phase 37)</t>
  </si>
  <si>
    <t>IDCOL Improved Cook Stove Program - CER Conversion</t>
  </si>
  <si>
    <t>AMANZI MOTO - IMPROVED COOKSTOVES DISSEMINATION PROGRAMME IN ZIMBABWE</t>
  </si>
  <si>
    <t>Muskitia Pâsa Klîn Nâka sa</t>
  </si>
  <si>
    <t>Hongera Reforestation Project (Mt Kenya and Aberdares)</t>
  </si>
  <si>
    <t>MARAJÓ REDD+ Project</t>
  </si>
  <si>
    <t>Para Redd Projects Limited</t>
  </si>
  <si>
    <t>Cleanergy BV</t>
  </si>
  <si>
    <t>FORLIANCE GmbH</t>
  </si>
  <si>
    <t>The Electric Vehicle Accelerator Programme (EVA)</t>
  </si>
  <si>
    <t>AMS-III.C.; VM0038</t>
  </si>
  <si>
    <t>B.V. Landgoed de Princepeel</t>
  </si>
  <si>
    <t>Up Energy Improved Cookstoves Programme, Uganda - CER Conversion</t>
  </si>
  <si>
    <t>PlanTogo</t>
  </si>
  <si>
    <t>Sequoia Plantation Togo</t>
  </si>
  <si>
    <t>Lomphat Wildlife Sanctuary REDD+ Project</t>
  </si>
  <si>
    <t>Sustainable Agroforestry Cacao Meta, Colombia</t>
  </si>
  <si>
    <t>Fujian Guangze IFM (conversion of logged to protected forest) Project</t>
  </si>
  <si>
    <t>Green Carbon Partners Pty Limited</t>
  </si>
  <si>
    <t>Mevlüt Coşkun Landfill Gas to Electricity Project</t>
  </si>
  <si>
    <t>ADJUSTED WATER MANAGEMENT IN RICE CULTIVATION IN CHANGSHOU DISTRICT</t>
  </si>
  <si>
    <t>Chongqing Xinchu Carbon Technology Co. Ltd</t>
  </si>
  <si>
    <t>Community Based Forest Plantation in India</t>
  </si>
  <si>
    <t>Greenovation Sustainability Solutions Private Limited</t>
  </si>
  <si>
    <t>COMMUNITY PARTICIPATIVE FORESTRY/AGROFORESTRY DEVELOPMENT PROJECT IN INDIA</t>
  </si>
  <si>
    <t>Indian Farm Forestry Development Co-operative Ltd.</t>
  </si>
  <si>
    <t>Methane avoidance in rice cultivation in Xinzhou district of Huarong county</t>
  </si>
  <si>
    <t>Methane avoidance in rice cultivation in Dongshan district of Huarong county</t>
  </si>
  <si>
    <t>Methane avoidance in rice cultivation in Shengfeng district of Huarong county</t>
  </si>
  <si>
    <t>Methane avoidance in rice cultivation in Hefeng district of Huarong county</t>
  </si>
  <si>
    <t>Methane avoidance in rice cultivation in Donggang district of Huarong county</t>
  </si>
  <si>
    <t>Methane avoidance in rice cultivation in Chaqi district of Huarong county</t>
  </si>
  <si>
    <t>CRHC Agricultural Hemp Rotation - Alberta - Project 1</t>
  </si>
  <si>
    <t>Canadian Rockies Hemp Corporation</t>
  </si>
  <si>
    <t>Cultivating Carbon Regenerative Agriculture Project</t>
  </si>
  <si>
    <t>Cultivating Carbon Proprietary Limited</t>
  </si>
  <si>
    <t>Strengthening Rural Livelihood Through Carbon Finance: Agroforestry Practices In Moradabad Forest Circle Of Uttar Pradesh</t>
  </si>
  <si>
    <t>Department of Environment, Forest and Climate Change, Government of Uttar Pradesh</t>
  </si>
  <si>
    <t>Strengthening rural livelihood through carbon finance to agroforestry practices in Saharanpur Forest Circle of Uttar Pradesh</t>
  </si>
  <si>
    <t>Huinan County Afforestation Project</t>
  </si>
  <si>
    <t>Jinyongli Carbon Oxygen Technology (Jilin) Co., Ltd.</t>
  </si>
  <si>
    <t>MEIOESTE UNICARBO LANDFILL GAS TO ENERGY PROJECT</t>
  </si>
  <si>
    <t>UniCarbo Energia e Biogás Ltda.</t>
  </si>
  <si>
    <t>Ecobase Europe Afforestation Project</t>
  </si>
  <si>
    <t>Strengthening rural livelihood through carbon finance : Agroforestry practices in Meerut Forest circle of Uttar Pradesh</t>
  </si>
  <si>
    <t>Hebei Improved Cropland Management Project Phase I</t>
  </si>
  <si>
    <t>Shanghai Agro-Services Co., Ltd</t>
  </si>
  <si>
    <t>Climate Action in Myanmar through a community-based Mangrove Restoration</t>
  </si>
  <si>
    <t>Distributed Renewable Energy Program for People and Planet</t>
  </si>
  <si>
    <t>Smart Power for Rural Development India Foundation</t>
  </si>
  <si>
    <t>RE.GREEN ATLANTIC FOREST REFORESTATION/RESTORATION PROJECT</t>
  </si>
  <si>
    <t>Re.Green Participações S.A.</t>
  </si>
  <si>
    <t>Enexor Impact USA</t>
  </si>
  <si>
    <t>Enexor BioEnergy</t>
  </si>
  <si>
    <t>Energy demand; Energy industries (renewable/non-renewable sources); Waste handling and disposal</t>
  </si>
  <si>
    <t>VM0018; ACM0022</t>
  </si>
  <si>
    <t>NaturAll Carbon Program – Conservation Agriculture and Land Management in Brazil</t>
  </si>
  <si>
    <t>NaturAll Carbon Limited</t>
  </si>
  <si>
    <t>Cookstove distribution project in India</t>
  </si>
  <si>
    <t>Enhancing Lives of communities by distribution of Cookstoves</t>
  </si>
  <si>
    <t>Grouped Cookstove distribution project in India</t>
  </si>
  <si>
    <t>Social development by distribution of Cookstoves in India</t>
  </si>
  <si>
    <t>Social Empowerment by distribution of Cookstoves</t>
  </si>
  <si>
    <t>Gansu Ganzhou Biogas Recovery and Utilization Project</t>
  </si>
  <si>
    <t>Silvopastoral carbon project of Uruguay</t>
  </si>
  <si>
    <t>Climit</t>
  </si>
  <si>
    <t>SCALA LAOS AGROFORESTRY PROJECT 2</t>
  </si>
  <si>
    <t>SilviCarbon Lao Sole Company Ltd.</t>
  </si>
  <si>
    <t>Sichuan Nanjiang Improved Forest Management Project</t>
  </si>
  <si>
    <t>Sichuan Dingfeng State-owned Assets Investment (Group) Co. LTD</t>
  </si>
  <si>
    <t>Grouped Captive Solar Project by EKI Energy Services Limited</t>
  </si>
  <si>
    <t>Samaúma REDD+ Project</t>
  </si>
  <si>
    <t>Blue Carbon Mitigation through Community Based Mangrove Restoration</t>
  </si>
  <si>
    <t>Grouped projects for water purifiers for climate and community action – Phase 2</t>
  </si>
  <si>
    <t>Grouped Projects for Viet Nam Cookstove Program – Phase 2</t>
  </si>
  <si>
    <t>Sichuan Yuexi Afforestation Project</t>
  </si>
  <si>
    <t>Lingguan State-Owned Forest Protection Bureau of Yuexi County</t>
  </si>
  <si>
    <t>Fangchenggang Mangrove afforestation project</t>
  </si>
  <si>
    <t>Fangchenggang Xinggang Agricultural Development Co., Ltd</t>
  </si>
  <si>
    <t>Yangxiang AWMS GHG Mitigation Project in Hebei province</t>
  </si>
  <si>
    <t>Yangxiang AWMS GHG Mitigation Project in Henan Province</t>
  </si>
  <si>
    <t>Guangdong Huaiji IFM (conversion  of  logged  to  protected  forest)  Project</t>
  </si>
  <si>
    <t>Huaiji County Weizhou Construction Investment and Development Group Co., Ltd</t>
  </si>
  <si>
    <t>Hubei Badong IFM (conversion of logged to protected forest) Project</t>
  </si>
  <si>
    <t>RESTORATION OF HOMESTAED LAND  OF POOR RURAL COMMUNITIES IN  ASSAM AND MEGHALAYA</t>
  </si>
  <si>
    <t>Shine I – Distribution of LED Lightbulbs in East India</t>
  </si>
  <si>
    <t>INEGOL INTEGRATED SOLID WASTE STORAGE AND DISPOSAL FACILITY</t>
  </si>
  <si>
    <t>PRODUCTION OF CONCRETE WITH CO2 CAPTURE AND CEMENT REDUCTION</t>
  </si>
  <si>
    <t>Carbon Limit</t>
  </si>
  <si>
    <t>Fujian Wuping Improved Forest Management Project</t>
  </si>
  <si>
    <t>Jiangxi Huapeng Low-carbon Technology Limited</t>
  </si>
  <si>
    <t>Ísorka ehf</t>
  </si>
  <si>
    <t>Improved Cook Stove Project 1, Nkhata Bay District, Malawi - CER Conversion</t>
  </si>
  <si>
    <t>Installation of high efficiency wood burning cookstoves in South Africa</t>
  </si>
  <si>
    <t>C-Quest Capital CR Stoves Pte. Ltd.</t>
  </si>
  <si>
    <t>Jinmu AWMS GHG Mitigation Project in Liaoning Province</t>
  </si>
  <si>
    <t>Yangxiang AWMS GHG Mitigation Project In Anhui Province</t>
  </si>
  <si>
    <t>Grouped Project for Philippines Water Purifier Program</t>
  </si>
  <si>
    <t>Grouped Project for Philippines Cookstove Program</t>
  </si>
  <si>
    <t>Inner Mongolia Alihe-Jiwen Afforestation Project</t>
  </si>
  <si>
    <t>INNER MONGOLIA DAXING’ANLING CARBON SINK TECHNOLOGY CO.LTD</t>
  </si>
  <si>
    <t>SMG - Nepal Cookstove Program in Terai Region of Himalayas</t>
  </si>
  <si>
    <t>VALLE LAGUNARE - VAL DOGA', CAPOSILE - VENICE CARBON CREDIT ASSESSMENT IN CONTROLLED LAGOON ENVIRONMENT</t>
  </si>
  <si>
    <t>Società Agricola Blue Valley Srl</t>
  </si>
  <si>
    <t>Carbon In Flavor and Arome Forests (C-BOSAR)</t>
  </si>
  <si>
    <t>Improved Cookstove Distribution in Ghana by EKI Phase-II</t>
  </si>
  <si>
    <t>Grouped Electric bikes project in Africa</t>
  </si>
  <si>
    <t>MAUTO HOLDCO</t>
  </si>
  <si>
    <t>Inner Mongolia Yitulihe-Genhe Afforestation Project</t>
  </si>
  <si>
    <t>Sichuan Huashun PET Recycling Project</t>
  </si>
  <si>
    <t>Sichuan Huashun Haitian Chemical Fiber Co., Ltd.</t>
  </si>
  <si>
    <t>CARBON GROUP PROGRAM FOR SUSTAINABLE LOW CARBON CROP AND GRASSLAND MANAGEMENT IN ARGENTINA</t>
  </si>
  <si>
    <t>Carbon Group Agro-Climatic Solutions LLC</t>
  </si>
  <si>
    <t>Agroforestry For Livelihoods Project</t>
  </si>
  <si>
    <t>Yichun Erduoyan Wind Power Project 28.05MW</t>
  </si>
  <si>
    <t>Macaúba as a Productive Second Floor</t>
  </si>
  <si>
    <t>INOCAS</t>
  </si>
  <si>
    <t>CO2 UTILIZATION IN CONCRETE - Removals &amp; Reductions - CarbonCure - U.S &amp; Canada. Project #1</t>
  </si>
  <si>
    <t>AgreenaCarbon Project</t>
  </si>
  <si>
    <t>Agreena ApS</t>
  </si>
  <si>
    <t>Denmark</t>
  </si>
  <si>
    <t>CSG EV Charger Premier Aggregation</t>
  </si>
  <si>
    <t>CSG EV LLC</t>
  </si>
  <si>
    <t>GEP (Myanmar) Co., Ltd. (Head Office)</t>
  </si>
  <si>
    <t>Agropalma REDD+ Project</t>
  </si>
  <si>
    <t>EVI BAMBOO AFFORESTATION PROJECT IN INDIA</t>
  </si>
  <si>
    <t>Cauaxi REDD+ Grouped Project</t>
  </si>
  <si>
    <t>Shangqiu Weijie Agricultural Development Co., Ltd Manure Management System GHG Mitigation Project</t>
  </si>
  <si>
    <t>Sino-Carbon Carbon Sink Science and Technology Development(Shangqiu) Co., LTD</t>
  </si>
  <si>
    <t>Banpong Tapioca Flour Industrial Co., Ltd.</t>
  </si>
  <si>
    <t>Guangzhou Xingfeng landfill gas to LNG Project</t>
  </si>
  <si>
    <t>Timing Carbon Asset Management Co., Ltd.</t>
  </si>
  <si>
    <t>Improved Cookstove Distribution in Malawi by EKI Phase 01</t>
  </si>
  <si>
    <t>Improved Cookstove Distribution in Kenya by EKI Phase 01</t>
  </si>
  <si>
    <t>Improved Cookstove Distribution in Kenya by EKI Phase 0 2</t>
  </si>
  <si>
    <t>THE LANDS OF WHEAT</t>
  </si>
  <si>
    <t>VCS PROJECT FOR FARMERS ADOPTING ALTERNATE WETTING AND DRYING (AWD) METHOD FOR RICE CULTIVATION IN MADHYA  PRADESH</t>
  </si>
  <si>
    <t>Mamuriá Grouped REDD Project</t>
  </si>
  <si>
    <t>Guangdong Xinsheng E-waste recovery and recycling project</t>
  </si>
  <si>
    <t>Guangdong Xinsheng Environmental Protection Technology Co., Ltd.</t>
  </si>
  <si>
    <t>AMS-III.BA</t>
  </si>
  <si>
    <t>Fazenda Boa Vista afforestation project</t>
  </si>
  <si>
    <t>Inner Mongolia Genhe Improved Forest Management Project</t>
  </si>
  <si>
    <t>Genhe Forest Industry Co. LTD</t>
  </si>
  <si>
    <t>Citizen:Forest Carbon Project</t>
  </si>
  <si>
    <t>Citizen:Forest:Invest Inc</t>
  </si>
  <si>
    <t>KSM Forest Carbon Project</t>
  </si>
  <si>
    <t>Kluthe Sustainability Management, Ltd</t>
  </si>
  <si>
    <t>Inner Mongolia Kuduer Improved Forest Management Project</t>
  </si>
  <si>
    <t>Kuduer Forest Industry Co., LTD</t>
  </si>
  <si>
    <t>Goldbeck Forest Carbon Project</t>
  </si>
  <si>
    <t>Aurum Sustainable Forest Inc.</t>
  </si>
  <si>
    <t>Rio Manito Grouped REDD Project</t>
  </si>
  <si>
    <t>Zhejiang Shengtang Recycling Materials from E-waste Project</t>
  </si>
  <si>
    <t>Zhejiang Shengtang Environmental Protection Technology Co., Ltd.</t>
  </si>
  <si>
    <t>Adjusted Water Management in Rice Cultivation in the East of Wuchuan</t>
  </si>
  <si>
    <t>Adjusted Water Management in Rice Cultivation in the Northwest of Leizhou</t>
  </si>
  <si>
    <t>Adjusted Water Management in Rice Cultivation in the Southeast of Lianjiang</t>
  </si>
  <si>
    <t>Damao Banner Sustainable Grassland Management Project</t>
  </si>
  <si>
    <t>Damao Banner Eco-Construction Investment Co., Ltd.</t>
  </si>
  <si>
    <t>Water Purification System for Safe Drinking Water (SDW) in Indonesia</t>
  </si>
  <si>
    <t>Synopex Inc.</t>
  </si>
  <si>
    <t>Adjusted Water Management in Rice Cultivation in Potou District</t>
  </si>
  <si>
    <t>Bekmezci Biogas Energy Power Plant</t>
  </si>
  <si>
    <t>Gansu Longnan Afforestation Project</t>
  </si>
  <si>
    <t>Longnan State Capital Investment Management Company Limited</t>
  </si>
  <si>
    <t>Electrical Hydrant Dispensers at İstanbul Airport</t>
  </si>
  <si>
    <t>TFS Akaryakıt Hizmetleri A.Ş.</t>
  </si>
  <si>
    <t>Henan Luoning IFM (conversion of logged to protected forest) Project</t>
  </si>
  <si>
    <t>Northwest Shandong Improved Cropland Management Project</t>
  </si>
  <si>
    <t>Shandong Yiji Ecological Agriculture Technology Co., Ltd.</t>
  </si>
  <si>
    <t>Western Shandong Improved Cropland Management Project</t>
  </si>
  <si>
    <t>Southwest Shandong Improved Cropland Management Project</t>
  </si>
  <si>
    <t>Heilongjiang Hulin Improved Agricultural Land Management Project</t>
  </si>
  <si>
    <t>Heilongjiang Tanlv Ecological Resources Development Co., Ltd.</t>
  </si>
  <si>
    <t>REDD Carbonflor</t>
  </si>
  <si>
    <t>ECCON Soluções Ambientais</t>
  </si>
  <si>
    <t>Ground-Truth Australian Orchards</t>
  </si>
  <si>
    <t>Qinghai Haixi Ulan Afforestation Project</t>
  </si>
  <si>
    <t>Qinghai Ulan and Delingha Improved Grassland Management Project</t>
  </si>
  <si>
    <t>Siziwang Banner Improved Grassland Management Project</t>
  </si>
  <si>
    <t>BUYUKSISMANLAR BIOGAS ENERGY PLANT</t>
  </si>
  <si>
    <t>AS KOC KIRSEHIR BIOGAS POWER PLANT</t>
  </si>
  <si>
    <t>Community Restoration of Native Ecosystems in Ghana</t>
  </si>
  <si>
    <t>Household Appliance Distribution in Lao PDR-CPA-003</t>
  </si>
  <si>
    <t>Hebei Construction Investment Yuzhou Wind Energy Co., Ltd.</t>
  </si>
  <si>
    <t>GIRESUN LANDFILL GAS (LFG) PROJECT</t>
  </si>
  <si>
    <t>Future Carbon Methane Capture Grouped Project</t>
  </si>
  <si>
    <t>Wetlands Along the Yangtze River and Dongting Lake Restoration Project in Junshan</t>
  </si>
  <si>
    <t>VM0036</t>
  </si>
  <si>
    <t>BRUSQUE LANDFILL GAS PROJECT</t>
  </si>
  <si>
    <t>RECICLE CATARINENSE DE RESÍDUOS LTDA.</t>
  </si>
  <si>
    <t>Grouped Hydro Power Project by EKI Energy Services Limited</t>
  </si>
  <si>
    <t>Hebei Construction Investment Zhongxing Wind Energy CO., LTD</t>
  </si>
  <si>
    <t>Itamarati Grouped REDD Project</t>
  </si>
  <si>
    <t>Serenity Valley REDD Project</t>
  </si>
  <si>
    <t>Urupianga Grouped REDD Project</t>
  </si>
  <si>
    <t>CHITETEZO MBAULA PROJECT – MALAWI</t>
  </si>
  <si>
    <t>CO2Logic SA</t>
  </si>
  <si>
    <t>Strengthening rural livelihood through carbon finance: Agroforestry practices in Lucknow Forest Circle of Uttar Pradesh</t>
  </si>
  <si>
    <t>The High Impact Soil Carbon Program of Lithuania</t>
  </si>
  <si>
    <t>DelAgua Clean Cooking Grouped Project in Rwanda</t>
  </si>
  <si>
    <t>BioLite Africa Improved Stove Program</t>
  </si>
  <si>
    <t>Installation of high efficiency wood burning cookstoves in Tanzania - Project 3</t>
  </si>
  <si>
    <t>Installation of high efficiency wood burning cookstoves in Chad</t>
  </si>
  <si>
    <t>Installation of high efficiency wood burning cookstoves in Côte d'Ivoire</t>
  </si>
  <si>
    <t>Installation of high efficiency wood burning cookstoves in Togo</t>
  </si>
  <si>
    <t>Installation of high efficiency wood burning cookstoves in Ghana</t>
  </si>
  <si>
    <t>Installation of high efficiency wood burning cookstoves in Namibia</t>
  </si>
  <si>
    <t>Otog Front Banner sustainable grassland management project</t>
  </si>
  <si>
    <t>Otog Front Banner Cultural Tourism Group Ltd.</t>
  </si>
  <si>
    <t>Grouped Captive Solar Power Project by Kohinoor Maple Leaf Group</t>
  </si>
  <si>
    <t>Seringueira REDD+ Project</t>
  </si>
  <si>
    <t>Distribution of Improved Cook Stoves in Sub-Saharan Africa-Malawi-CPA-004</t>
  </si>
  <si>
    <t>Huangping Aonong Swine Farm Composting Project</t>
  </si>
  <si>
    <t>Guizhou Aonong Qihuan Animal Husbandry Co., Ltd</t>
  </si>
  <si>
    <t>BAITANG AONONG SWINE FARM COMPOSTING PROJECT</t>
  </si>
  <si>
    <t>Wuwei Liangzhou Municipal Solid Waste Incineration Power Generation Project</t>
  </si>
  <si>
    <t>Wuwei everbright Environmental Energy Co., Ltd.</t>
  </si>
  <si>
    <t>Northeast Anhui Improved Cropland Management Project</t>
  </si>
  <si>
    <t>Anhui Enyang Ecological Agriculture Technology Co., Ltd</t>
  </si>
  <si>
    <t>North Anhui Improved Cropland Management Project</t>
  </si>
  <si>
    <t>Northwest Anhui Improved Cropland Management Project</t>
  </si>
  <si>
    <t>Akalan Biogas Energy Power Plant</t>
  </si>
  <si>
    <t>HESHAN AWMS GHG Mitigation Project in GUANGDONG Province</t>
  </si>
  <si>
    <t>Heshan Lvhu (Green Lake) bioenergy CO., Ltd Company</t>
  </si>
  <si>
    <t>Hunan Shimen IFM (conversion of logged to protected forest) Project</t>
  </si>
  <si>
    <t>Shimen County Economic Construction Investment Development Co., Ltd</t>
  </si>
  <si>
    <t>KARAMANLI BIOGAS ENERGY POWER PLANT</t>
  </si>
  <si>
    <t>REDUCING EMISSIONS FROM DEFORESTATION DUE TO SLASH-AND-BURN CORN BY INTRODUCING CACAO FARMING IN GORONTALO PROVINCE, INDONESIA</t>
  </si>
  <si>
    <t>Floating Solar project of Greenam Energy</t>
  </si>
  <si>
    <t>Greenam Energy Private Limited</t>
  </si>
  <si>
    <t>Grouped Captive Solar Power Project in Bangladesh</t>
  </si>
  <si>
    <t>Northeast Jiangsu Improved Cropland Management Project</t>
  </si>
  <si>
    <t>Huizhi (Shanghai) Agricultural Technology Co., Ltd</t>
  </si>
  <si>
    <t>COD BIOGAS ENERGY MANURE TREATMENT PLANT</t>
  </si>
  <si>
    <t>Yushu Improved Cropland Management Project</t>
  </si>
  <si>
    <t>Yushu Rongxing City Development Co., Ltd</t>
  </si>
  <si>
    <t>Anlu Aonong Swine Farm Manure Management System GHG Mitigation Project</t>
  </si>
  <si>
    <t>Hubei Aonong Animal Husbandry Development Co., Ltd</t>
  </si>
  <si>
    <t>SANLI BIOGAS POWER PLANT</t>
  </si>
  <si>
    <t>Yongtai Danyun Duck Farm Manure Composting Project</t>
  </si>
  <si>
    <t>Yongtai Golden Egg Development Co., Ltd</t>
  </si>
  <si>
    <t>Feicheng Composting Project</t>
  </si>
  <si>
    <t>Taian Jinliyuan Fertilizer Technology Co., Ltd.</t>
  </si>
  <si>
    <t>Yılmazlar Biogas Power Plant Project</t>
  </si>
  <si>
    <t>Yılmazlar Madencilik Sanayi ve Ticaret Limited Şirketi</t>
  </si>
  <si>
    <t>Kütahya Landfill Gas to Electricity Project</t>
  </si>
  <si>
    <t>Kütahya Biyokütle Enerji Üretim Sanayi ve Ticaret Anonim Şirketi</t>
  </si>
  <si>
    <t>GNR FORTALEZA VALORIZAÇÃO DE BIOGÁS LTDA</t>
  </si>
  <si>
    <t>Wen County BCCY New Energy Co., Ltd Landfill Gas Direct Combustion Utilization Heating Project</t>
  </si>
  <si>
    <t>AMS-I.C.; AMS-III.G.</t>
  </si>
  <si>
    <t>Distribution of Improved Cook Stoves in Sub-Saharan Africa–Zambia-CPA-005</t>
  </si>
  <si>
    <t>Gansu Guazhou Sustainable Grassland Management Project</t>
  </si>
  <si>
    <t>IMPROVED COOKSTOVES IN LIBERIA</t>
  </si>
  <si>
    <t>Carbonibus S.r.l.</t>
  </si>
  <si>
    <t>Malatya 2 Landfill Gas Power Plant Project</t>
  </si>
  <si>
    <t>Seringueira II REDD+ Project</t>
  </si>
  <si>
    <t>D.Light's Improved Cooking Project In Kenya</t>
  </si>
  <si>
    <t>D.Light's Improved Cooking Project In Nigeria</t>
  </si>
  <si>
    <t>D.Light's Improved Cooking Project In Uganda</t>
  </si>
  <si>
    <t>RENEW SAKHI - IMPROVED COOKSTOVES - 01</t>
  </si>
  <si>
    <t>ReNew Power Synergy Private Limited</t>
  </si>
  <si>
    <t>TURK CIM BIOGAS PROJECT</t>
  </si>
  <si>
    <t>Shanxi Changzhi Sanyuan CMM Power Generation Project</t>
  </si>
  <si>
    <t>Changzhi Suburb Baoneng New Energy Development Co., Ltd</t>
  </si>
  <si>
    <t>Improved cropland management project in Anyang</t>
  </si>
  <si>
    <t>Harbin Ruying Technology Co., Ltd.</t>
  </si>
  <si>
    <t>Public Lighting in Brazil Grouped Project</t>
  </si>
  <si>
    <t>Guinan Grassland Sustainable Management Project</t>
  </si>
  <si>
    <t>Qinghai Tanzhihuilin Co., LTD</t>
  </si>
  <si>
    <t>GAZIANTEP BIOGAS POWER PLANT</t>
  </si>
  <si>
    <t>Biogas to electricity generation group project in India</t>
  </si>
  <si>
    <t>AMS-I.F.; AMS-III.D.</t>
  </si>
  <si>
    <t>Subei Sustainable Grassland Management Project</t>
  </si>
  <si>
    <t>HISAR BIOGAS POWER PLANT</t>
  </si>
  <si>
    <t>Haishang Shaoyang Composting Project</t>
  </si>
  <si>
    <t>Shaoyang County Haishang Ecological Agriculture Technology Co., Ltd.</t>
  </si>
  <si>
    <t>Ordu Landfill Gas to Electricity Project</t>
  </si>
  <si>
    <t>Ordu Yenilenebilir Enerji Elektrik Üretim Sanayi ve Ticaret Anonim Şirketi</t>
  </si>
  <si>
    <t>CLEAN COOKSTOVE FOR GARO COMMUNITIES</t>
  </si>
  <si>
    <t>GHE Impact Ventures Private Limited</t>
  </si>
  <si>
    <t>Vega Diyarbakir Waste to Energy Project</t>
  </si>
  <si>
    <t>Distribution of fuel efficient improved cookstoves in Kenya and Uganda</t>
  </si>
  <si>
    <t>Green Wave Africa Pty Ltd</t>
  </si>
  <si>
    <t>Tianjun Grassland Sustainable Management Project</t>
  </si>
  <si>
    <t>Linzhang Biogas Recovery and Utilization Project</t>
  </si>
  <si>
    <t>Zhonghuan Xinwei Green Technology (Lin Zhang) Co., Ltd.</t>
  </si>
  <si>
    <t>Energy industries (renewable/non-renewable sources); Livestock, enteric fermentation, and manure management; Transport</t>
  </si>
  <si>
    <t>AM0073; AMS-III.AQ</t>
  </si>
  <si>
    <t>Aksaray Landfill Gas Power Plant Project</t>
  </si>
  <si>
    <t>Sharjah Waste to Energy Plant project</t>
  </si>
  <si>
    <t>SHARJAH WASTE TO ENERGY COMPANY.LLC</t>
  </si>
  <si>
    <t>Sepoti REDD Project</t>
  </si>
  <si>
    <t>Hainan Grassland Sustainable Management Project</t>
  </si>
  <si>
    <t>REDD+ Café Apuí Agroflorestal</t>
  </si>
  <si>
    <t>Amazônia Agroflorestal Comercialização de Produtos Agroflorestais Ltda</t>
  </si>
  <si>
    <t>Sichuan Yuexi IFM Project</t>
  </si>
  <si>
    <t>Monsoon Methane Avoidance from Industrial Wastewater in Malaysia Grouped Project</t>
  </si>
  <si>
    <t>Monsoon Carbon Pte Ltd</t>
  </si>
  <si>
    <t>Heilongjiang Meilisi Improved Agricultural Land Management Project</t>
  </si>
  <si>
    <t>Sichuan Cangxi Improved Agricultural Land Management Project</t>
  </si>
  <si>
    <t>Brascarbon Methane Recovery Project BCA-BRA-18</t>
  </si>
  <si>
    <t>Brascarbon Methane Recovery Project BCA-BRA-19</t>
  </si>
  <si>
    <t>Improved cropland management project in Gaotang</t>
  </si>
  <si>
    <t>Gaotang County Finance Investment Co.,Ltd.</t>
  </si>
  <si>
    <t>Improved cropland management project in Qian'an</t>
  </si>
  <si>
    <t>Yongji MSW Incineration Project</t>
  </si>
  <si>
    <t>Yongji Huaxinda Clean Energy Co., Ltd</t>
  </si>
  <si>
    <t>COMACO Landscape Management Project-South</t>
  </si>
  <si>
    <t>KSM Forest Carbon Project.</t>
  </si>
  <si>
    <t>Improved cropland management project in Baoqing</t>
  </si>
  <si>
    <t>Installation of high efficiency wood burning cookstoves in Angola – Project 3</t>
  </si>
  <si>
    <t>Installation of high efficiency wood burning cookstoves in Sri Lanka</t>
  </si>
  <si>
    <t>Household Energy Efficiency Programme in East India</t>
  </si>
  <si>
    <t>C-Quest Capital SG India Holdings Private Limited</t>
  </si>
  <si>
    <t>Household Energy Efficiency Programme in North India</t>
  </si>
  <si>
    <t>Installation of high efficiency wood burning cookstoves in Bangladesh</t>
  </si>
  <si>
    <t>C-Quest Capital BD Stoves 1 Pte. Ltd.</t>
  </si>
  <si>
    <t>Installation of high efficiency wood burning cookstoves in Cambodia</t>
  </si>
  <si>
    <t>Installation of high efficiency wood burning cookstoves in Laos – Project 2</t>
  </si>
  <si>
    <t>Installation of high efficiency wood burning cookstoves in Thailand – Project 2</t>
  </si>
  <si>
    <t>Installation of high efficiency wood burning cookstoves in Vietnam – Project 2</t>
  </si>
  <si>
    <t>Improved cropland management project in Luoping</t>
  </si>
  <si>
    <t>Beijing AsiaInfo Big Data,Inc.</t>
  </si>
  <si>
    <t>Installation of high efficiency wood burning cookstoves in Papua New Guinea</t>
  </si>
  <si>
    <t>LANDFILL GAS (LFG) CAPTURE AND COMBUSTION PROJECT OF AYDIN PROVINCE</t>
  </si>
  <si>
    <t>LANDFILL GAS (LFG) CAPTURE AND COMBUSTION PROJECT OF MERSIN PROVINCE</t>
  </si>
  <si>
    <t>Chongqing Kaizhou Afforestation Project</t>
  </si>
  <si>
    <t>Grouped Commercial Electric Vehicles Project of Intelligent Link</t>
  </si>
  <si>
    <t>Zhejiang Green Intelligent Link Co., Ltd.</t>
  </si>
  <si>
    <t>Hunan Anfu PP Recycling Project</t>
  </si>
  <si>
    <t>Hunan Anfu Environmental Protection Technology Co.,Ltd</t>
  </si>
  <si>
    <t>Yueyang LFG Power Generation Project</t>
  </si>
  <si>
    <t>Yueyang Weiteng New Energy Co., Ltd.</t>
  </si>
  <si>
    <t>Henan Xinyang Grouped AWMS Biogas Recovery Project</t>
  </si>
  <si>
    <t>Zhoukou Swine Farm Biogas Recovery Project in Henan</t>
  </si>
  <si>
    <t>Jingmen AWMS GHG Mitigation Project in Hubei Province</t>
  </si>
  <si>
    <t>Jingzhou AWMS GHG Mitigation Project in Hubei Province</t>
  </si>
  <si>
    <t>Xiangyang AWMS GHG Mitigation Project in Hubei Province</t>
  </si>
  <si>
    <t>Liaoning Anshan Swine Farm AWMS Project</t>
  </si>
  <si>
    <t>Animal Waste Management Systems Biogas Recovery Project in Liaoning Fuxin</t>
  </si>
  <si>
    <t>Animal Waste Management Systems Biogas Recovery Project in Liaoning Jinzhou</t>
  </si>
  <si>
    <t>Liaoning Heishan Animal Waste Management Systems Biogas Recovery Project</t>
  </si>
  <si>
    <t>Liaoning Shenyang Kangping Swine Farm AWMS Biogas Recovery Project</t>
  </si>
  <si>
    <t>Tieling Swine Farm AWMS Biogas Recovery Project in Liaoning</t>
  </si>
  <si>
    <t>Sequoia cookstoves in Benin</t>
  </si>
  <si>
    <t>Sequoia Plantation Benin SAU</t>
  </si>
  <si>
    <t>Haishang Biogas Recovery and Utilization Project</t>
  </si>
  <si>
    <t>Jilin Zhenlai Improved Agricultural Land Management Project</t>
  </si>
  <si>
    <t>Fujian Huanrong Environmental Protection Co., Ltd</t>
  </si>
  <si>
    <t>Greater Lebanon Refuse Authority</t>
  </si>
  <si>
    <t>AKOCAK HYDROELECTRIC POWER PLANT</t>
  </si>
  <si>
    <t>Ceramica Ituiutaba LTDA - ME</t>
  </si>
  <si>
    <t>CECIC HKC Gansu Wind Power Co., LTD.</t>
  </si>
  <si>
    <t>Maguan Laqi Power Generation Co., Ltd.</t>
  </si>
  <si>
    <t>Chongli Construction Investment Huashi Wind Energy Co., Ltd</t>
  </si>
  <si>
    <t>Forestal El Arriero SRL</t>
  </si>
  <si>
    <t>Uzundere I 63.0 MW Hydroelectric Power Plant Project, Turkey</t>
  </si>
  <si>
    <t>https://acr2.apx.com/mymodule/reg/prjView.asp?id1=611</t>
  </si>
  <si>
    <t>https://acr2.apx.com/mymodule/reg/prjView.asp?id1=751</t>
  </si>
  <si>
    <t>https://acr2.apx.com/mymodule/reg/prjView.asp?id1=806</t>
  </si>
  <si>
    <t>https://acr2.apx.com/mymodule/reg/prjView.asp?id1=810</t>
  </si>
  <si>
    <t>https://acr2.apx.com/mymodule/reg/prjView.asp?id1=826</t>
  </si>
  <si>
    <t>Not Listed, ARB Completed</t>
  </si>
  <si>
    <t>*2023</t>
  </si>
  <si>
    <t>Credits Issued by Vintage Year (reductions/removals occurring in: 1996 - 2023)</t>
  </si>
  <si>
    <t>V-AW</t>
  </si>
  <si>
    <t>Credits Retired in 1996 - 2023</t>
  </si>
  <si>
    <t>Credits remaining by vintage: 1996 - 2023</t>
  </si>
  <si>
    <t>AX-BY</t>
  </si>
  <si>
    <t>BZ</t>
  </si>
  <si>
    <t>CA-DB</t>
  </si>
  <si>
    <t>DO</t>
  </si>
  <si>
    <t>DP</t>
  </si>
  <si>
    <t>DQ</t>
  </si>
  <si>
    <t>DR-ES</t>
  </si>
  <si>
    <t>ET</t>
  </si>
  <si>
    <t>EU</t>
  </si>
  <si>
    <t>EV</t>
  </si>
  <si>
    <t>EW</t>
  </si>
  <si>
    <t>Credits Issued in 1996 - 2023</t>
  </si>
  <si>
    <t>Credits remaining and available in each issued vintage year. A few vintages have negative remaining values due to small discrepancies between their registry issuance, buffer pool, and retirement data.</t>
  </si>
  <si>
    <t>Detailed Description of Calculations</t>
  </si>
  <si>
    <r>
      <t xml:space="preserve">The starred rows contain equations we devised and use to build </t>
    </r>
    <r>
      <rPr>
        <i/>
        <sz val="10"/>
        <rFont val="Calibri"/>
        <family val="2"/>
      </rPr>
      <t>PROJECTS</t>
    </r>
    <r>
      <rPr>
        <sz val="10"/>
        <rFont val="Calibri"/>
        <family val="2"/>
      </rPr>
      <t xml:space="preserve"> tab. Equations differ by registry. We include one row with the formulas for each registry and hard code all other values to increase filtering/charting speeds.</t>
    </r>
  </si>
  <si>
    <r>
      <t xml:space="preserve">Describes the contents &amp; data of each column in </t>
    </r>
    <r>
      <rPr>
        <i/>
        <sz val="10"/>
        <color rgb="FF000000"/>
        <rFont val="Calibri"/>
        <family val="2"/>
      </rPr>
      <t>PROJECTS</t>
    </r>
    <r>
      <rPr>
        <sz val="10"/>
        <color rgb="FF000000"/>
        <rFont val="Calibri"/>
        <family val="2"/>
      </rPr>
      <t xml:space="preserve"> tab.</t>
    </r>
  </si>
  <si>
    <t>Proyecto Mirador Enhanced Distribution of Improved Cookstoves in Latin America - Second VPA for Distribution of Dos por Tres Cookstoves in Guatemala</t>
  </si>
  <si>
    <t>Proyecto Mirador Enhanced Distribution of Improved Cookstoves in Latin America - Third VPA for Distribution of Dos por Tres Cookstoves in Nicaragua</t>
  </si>
  <si>
    <t>Promotion of clean cooking solutions in rural India by Infosys - VPA 1</t>
  </si>
  <si>
    <t>GS5047 VPA47 African Improved Cookstoves and Clean Water Programme: Gishwati - Mukura Forest Conservation Project I</t>
  </si>
  <si>
    <t>GS5047 VPA48 African Improved Cookstoves and Clean Water Programme: Gishwati - Mukura Forest Conservation Project II</t>
  </si>
  <si>
    <t>GS5047 VPA49 African Improved Cookstoves and Clean Water Programme: Gishwati - Mukura Forest Conservation Project III</t>
  </si>
  <si>
    <t>Wind Power Project At Sea - No.5 Wind Power Plant Thanh Hai 1-4</t>
  </si>
  <si>
    <t>Biogas Support Program - Nepal (BSP-Nepal) Activity-1</t>
  </si>
  <si>
    <t>Biogas Support Program - Nepal (BSP-Nepal) Activity-2</t>
  </si>
  <si>
    <t>Biogas Support Program - Nepal Activity-3</t>
  </si>
  <si>
    <t>Biogas Support Program - Nepal Activity-4</t>
  </si>
  <si>
    <t>GS5047 VPA50 African Improved Cookstoves and Clean Water Programme: Ibanda - Makera Forest Cook Stove Project I</t>
  </si>
  <si>
    <t>GS5047 VPA51 African Improved Cookstoves and Clean Water Programme: Ibanda - Makera Forest Cook Stove Project II</t>
  </si>
  <si>
    <t>GS5047 VPA52 African Improved Cookstoves and Clean Water Programme: Ibanda - Makera Forest Cook Stove Project III</t>
  </si>
  <si>
    <t>Charting a New Course - Carbon Insetting Program</t>
  </si>
  <si>
    <t>CPA B11001 - Bagendung Landfill Gas Recovery</t>
  </si>
  <si>
    <t>Mexico Water, Energy, &amp; Emissions Efficiency Residential Program - CPA.DF.1</t>
  </si>
  <si>
    <t>ERH - Biogas recovery, heat and electricity generation from effluents ponds in Honduras</t>
  </si>
  <si>
    <t>GS2527 - Mobisol Solar Home Systems in Tanzania - VPA 1</t>
  </si>
  <si>
    <t>Renewable biomass fired improved cook stoves programme for households in Burundi by BQS -CPA_BUJM01</t>
  </si>
  <si>
    <t>Exploitation of the biogas from Controlled Landfill in Solid Waste Management Central - CTRS / BR.040</t>
  </si>
  <si>
    <t>SSE1 Solar PV 1 - 10 Power Plant Project</t>
  </si>
  <si>
    <t>African Biogas Carbon Programme (ABC) - Tanzania - CAMARTEC - VPA004</t>
  </si>
  <si>
    <t>African Biogas Carbon Programme (ABC) - Tanzania - SimGas - VPA005</t>
  </si>
  <si>
    <t>GS5304 MKOPA Solar Lighting Programme of Activities - Tanzania VPA 3</t>
  </si>
  <si>
    <t>GS5304 MKOPA Solar Lighting Programme of Activities - Kenya VPA 4</t>
  </si>
  <si>
    <t>GS5382 Energy for Sustainable Development - Malawi 2</t>
  </si>
  <si>
    <t>Amayo 40 MW Wind Power Project - Nicaragua</t>
  </si>
  <si>
    <t>Accelerating Clean Cooking Solutions in the Mekong Region - Vietnam VPA03</t>
  </si>
  <si>
    <t>Accelerating Clean Cooking Solutions in Cambodia - VPA04 (GS 6746)</t>
  </si>
  <si>
    <t>GS2489 Efficient cookstoves in Benin and Togo - VPA3 - EcoBenin - Women, Soils and Energy</t>
  </si>
  <si>
    <t>GS2489 Efficient cookstoves in Benin and Togo - VPA4 - EcoBenin - Women, Soils and Energy</t>
  </si>
  <si>
    <t>Believe Green Safe Drinking Water - Ethiopia-1 - GS7442</t>
  </si>
  <si>
    <t>Carbon Emission Reduction Program through CCDB Improved Cook Stove (ICS) in Bangladesh - VPA 1 - Patharghata and Morrelganj 1</t>
  </si>
  <si>
    <t>Believe Green Safe Drinking Water - Spring Health-2</t>
  </si>
  <si>
    <t>Agrahara Mini Hydel Scheme - I &amp; II</t>
  </si>
  <si>
    <t>GS1340 Efficient cookstoves in Burkina Faso - VPA-18 - tiipaalga F3PA cookstoves in Center-South Protected Areas</t>
  </si>
  <si>
    <t>GS1340 Efficient cookstoves in Burkina Faso - VPA-19 - tiipaalga F3PA cookstoves in Center-South Protected Areas</t>
  </si>
  <si>
    <t>GS1340 Efficient cookstoves in Burkina Faso - VPA-20 - tiipaalga F3PA cookstoves in Center-South Protected Areas</t>
  </si>
  <si>
    <t>GS1340 Efficient cookstoves in Burkina Faso - VPA-21 - tiipaalga F3PA cookstoves in Center-South Protected Areas</t>
  </si>
  <si>
    <t>GS1340 Efficient cookstoves in Burkina Faso - VPA-22 - tiipaalga F3PA cookstoves in Center-South Protected Areas</t>
  </si>
  <si>
    <t>GS1340 Efficient cookstoves in Burkina Faso - VPA-23 - tiipaalga F3PA cookstoves in Center-South Protected Areas</t>
  </si>
  <si>
    <t>GS1340 Efficient cookstoves in Burkina Faso - VPA-24 - tiipaalga F3PA cookstoves in Center-South Protected Areas</t>
  </si>
  <si>
    <t>Hoa Binh 1 - Phase 2 Wind Power Project</t>
  </si>
  <si>
    <t>GS5047 VPA59 African Improved Cookstoves and Clean Water Programme: Ibanda - Makera Forest Cook Stove Project IV</t>
  </si>
  <si>
    <t>GS5047 VPA60 African Improved Cookstoves and Clean Water Programme: Ibanda - Makera Forest Cook Stove Project V</t>
  </si>
  <si>
    <t>GS5047 VPA61 African Improved Cookstoves and Clean Water Programme: Ibanda - Makera Forest Cook Stove Project VI</t>
  </si>
  <si>
    <t>GS5047 VPA62 African Improved Cookstoves and Clean Water Programme: Ibanda - Makera Forest Cook Stove Project VII</t>
  </si>
  <si>
    <t>GS5047 VPA63 African Improved Cookstoves and Clean Water Programme: Ibanda - Makera Forest Cook Stove Project VIII</t>
  </si>
  <si>
    <t>GS5047 VPA64 African Improved Cookstoves and Clean Water Programme: Ibanda - Makera Forest Cook Stove Project IX</t>
  </si>
  <si>
    <t>GS5047 VPA65 African Improved Cookstoves and Clean Water Programme: Ibanda - Makera Forest Cook Stove Project X</t>
  </si>
  <si>
    <t>GS5047 VPA66 African Improved Cookstoves and Clean Water Programme: Ibanda - Makera Forest Cook Stove Project XI</t>
  </si>
  <si>
    <t>GS5047 VPA67 African Improved Cookstoves and Clean Water Programme: Ibanda - Makera Forest Cook Stove Project XII</t>
  </si>
  <si>
    <t>GS5047 VPA68 African Improved Cookstoves and Clean Water Programme: Ibanda - Makera Forest Cook Stove Project XIII</t>
  </si>
  <si>
    <t>GS5047 VPA70 African Improved Cookstoves and Clean Water Programme: Ibanda - Makera Forest Cook Stove Project XV</t>
  </si>
  <si>
    <t>GS5047 VPA71 African Improved Cookstoves and Clean Water Programme: Ibanda - Makera Forest Cook Stove Project XVI</t>
  </si>
  <si>
    <t>GS5047 VPA72 African Improved Cookstoves and Clean Water Programme: Ibanda - Makera Forest Cook Stove Project XVII</t>
  </si>
  <si>
    <t>GS5047 VPA73 African Improved Cookstoves and Clean Water Programme: Ibanda - Makera Forest Cook Stove Project XVIII</t>
  </si>
  <si>
    <t>GS5047 VPA74 African Improved Cookstoves and Clean Water Programme: Ibanda - Makera Forest Cook Stove Project XIX</t>
  </si>
  <si>
    <t>GS5047 VPA75 African Improved Cookstoves and Clean Water Programme: Ibanda - Makera Forest Cook Stove Project XX</t>
  </si>
  <si>
    <t>GS5047 VPA76 African Improved Cookstoves and Clean Water Programme: Gishwati - Mukura Forest Conservation Project IV</t>
  </si>
  <si>
    <t>GS5047 VPA77 African Improved Cookstoves and Clean Water Programme: Gishwati - Mukura Forest Conservation Project V</t>
  </si>
  <si>
    <t>GS5047 VPA78 African Improved Cookstoves and Clean Water Programme: Gishwati - Mukura Forest Conservation Project VI</t>
  </si>
  <si>
    <t>GS5047 VPA79 African Improved Cookstoves and Clean Water Programme: Gishwati - Mukura Forest Conservation Project VII</t>
  </si>
  <si>
    <t>GS5047 VPA80 African Improved Cookstoves and Clean Water Programme: Gishwati - Mukura Forest Conservation Project VIII</t>
  </si>
  <si>
    <t>GS5047 VPA81 African Improved Cookstoves and Clean Water Programme: Gishwati - Mukura Forest Conservation Project IX</t>
  </si>
  <si>
    <t>GS5047 VPA82 African Improved Cookstoves and Clean Water Programme: Gishwati - Mukura Forest Conservation Project X</t>
  </si>
  <si>
    <t>GS5047 VPA83 African Improved Cookstoves and Clean Water Programme: Gishwati - Mukura Forest Conservation Project XI</t>
  </si>
  <si>
    <t>GS5047 VPA84 African Improved Cookstoves and Clean Water Programme: Gishwati - Mukura Forest Conservation Project XII</t>
  </si>
  <si>
    <t>GS5047 VPA85 African Improved Cookstoves and Clean Water Programme: Gishwati - Mukura Forest Conservation Project XIII</t>
  </si>
  <si>
    <t>GS5047 VPA86 African Improved Cookstoves and Clean Water Programme: Gishwati - Mukura Forest Conservation Project XIV</t>
  </si>
  <si>
    <t>GS5047 VPA87 African Improved Cookstoves and Clean Water Programme: Gishwati - Mukura Forest Conservation Project XV</t>
  </si>
  <si>
    <t>GS5047 VPA89 African Improved Cookstoves and Clean Water Programme: Gishwati - Mukura Forest Conservation Project XVI</t>
  </si>
  <si>
    <t>GS5047 VPA90 African Improved Cookstoves and Clean Water Programme: Gishwati - Mukura Forest Conservation Project XVII</t>
  </si>
  <si>
    <t>GS5047 VPA91 African Improved Cookstoves and Clean Water Programme: Gishwati - Mukura Forest Conservation Project XVIII</t>
  </si>
  <si>
    <t>GS5047 VPA92 African Improved Cookstoves and Clean Water Programme: Gishwati - Mukura Forest Conservation Project XIX</t>
  </si>
  <si>
    <t>GS5047 VPA93 African Improved Cookstoves and Clean Water Programme: Gishwati - Mukura Forest Conservation Project XX</t>
  </si>
  <si>
    <t>Up Energy Improved Cookstoves Programme, Uganda - CPA No 001</t>
  </si>
  <si>
    <t>Up Energy Improved Cookstoves Programme, Uganda - CPA No 002</t>
  </si>
  <si>
    <t>Up Energy Improved Cookstoves Programme, Uganda - CPA No 003</t>
  </si>
  <si>
    <t>Up Energy Improved Cookstoves Programme, Uganda - CPA No 004</t>
  </si>
  <si>
    <t>Up Energy Improved Cookstoves Programme, Uganda - CPA No 005</t>
  </si>
  <si>
    <t>Up Energy Improved Cookstoves Programme, Uganda - CPA No 006</t>
  </si>
  <si>
    <t>Up Energy Improved Cookstoves Programme, Uganda - CPA No 007</t>
  </si>
  <si>
    <t>Up Energy Improved Cookstoves Programme, Uganda - CPA No 008</t>
  </si>
  <si>
    <t>Up Energy Improved Cookstoves Programme, Uganda - CPA No 009</t>
  </si>
  <si>
    <t>Up Energy Improved Cookstoves Programme, Uganda - CPA No 010</t>
  </si>
  <si>
    <t>Up Energy Improved Cookstoves Programme, Uganda - CPA No 011</t>
  </si>
  <si>
    <t>Up Energy Improved Cookstoves Programme, Uganda - CPA No 012</t>
  </si>
  <si>
    <t>Up Energy Improved Cookstoves Programme, Uganda - CPA No 013</t>
  </si>
  <si>
    <t>Up Energy Improved Cookstoves Programme, Uganda - CPA No 014</t>
  </si>
  <si>
    <t>Up Energy Improved Cookstoves Programme, Uganda - CPA No 015</t>
  </si>
  <si>
    <t>Up Energy Improved Cookstoves Programme, Uganda - CPA No 016</t>
  </si>
  <si>
    <t>Up Energy Improved Cookstoves Programme, Uganda - CPA No 017</t>
  </si>
  <si>
    <t>Up Energy Improved Cookstoves Programme, Uganda - CPA No 018</t>
  </si>
  <si>
    <t>Up Energy Improved Cookstoves Programme, Uganda - CPA No 019</t>
  </si>
  <si>
    <t>Up Energy Improved Cookstoves Programme, Uganda - CPA No 020</t>
  </si>
  <si>
    <t>Up Energy Improved Cookstoves Programme, Uganda - CPA No 021</t>
  </si>
  <si>
    <t>Up Energy Improved Cookstoves Programme, Uganda - CPA No 022</t>
  </si>
  <si>
    <t>Up Energy Improved Cookstoves Programme, Uganda - CPA No 023</t>
  </si>
  <si>
    <t>GS5047 VPA69 African Improved Cookstoves and Clean Water Programme: Ibanda - Makera Forest Cook Stove Project XIV</t>
  </si>
  <si>
    <t>TASC Clean Cooking PoA - VPA 1 (Zambia)</t>
  </si>
  <si>
    <t>Improved Cookstove and Safe Water Programme - Nigeria - VPA 02</t>
  </si>
  <si>
    <t>Improved Cookstove and Safe Water Programme - Nigeria - VPA 03</t>
  </si>
  <si>
    <t>Improved Cookstove and Safe Water Programme - Nigeria - VPA 04</t>
  </si>
  <si>
    <t>Improved Cookstove and Safe Water Programme - Nigeria - VPA 05</t>
  </si>
  <si>
    <t>Improved Cookstove and Safe Water Programme - Nigeria - VPA 06</t>
  </si>
  <si>
    <t>Improved Cookstove and Safe Water Programme - Nigeria - VPA 07</t>
  </si>
  <si>
    <t>Improved Cookstove and Safe Water Programme - Nigeria - VPA 08</t>
  </si>
  <si>
    <t>Improved Cookstove and Safe Water Programme - Nigeria - VPA 09</t>
  </si>
  <si>
    <t>Improved Cookstove and Safe Water Programme - Nigeria - VPA 10</t>
  </si>
  <si>
    <t>Improved Cookstove and Safe Water Programme - Nigeria - VPA 11</t>
  </si>
  <si>
    <t>Improved Cookstove and Safe Water Programme - Nigeria - VPA 12</t>
  </si>
  <si>
    <t>Improved Cookstove and Safe Water Programme - Nigeria - VPA 13</t>
  </si>
  <si>
    <t>Improved Cookstove and Safe Water Programme - Nigeria - VPA 14</t>
  </si>
  <si>
    <t>Improved Cookstove and Safe Water Programme - Nigeria - VPA 15</t>
  </si>
  <si>
    <t>Improved Cookstove and Safe Water Programme - Nigeria - VPA 16</t>
  </si>
  <si>
    <t>Improved Cookstove and Safe Water Programme - Nigeria - VPA 17</t>
  </si>
  <si>
    <t>Improved Cookstove and Safe Water Programme - Nigeria - VPA 18</t>
  </si>
  <si>
    <t>Improved Cookstove and Safe Water Programme - Nigeria - VPA 19</t>
  </si>
  <si>
    <t>Improved Cookstove and Safe Water Programme - Nigeria - VPA 20</t>
  </si>
  <si>
    <t>Improved Cookstove and Safe Water Programme - Nigeria - VPA 21</t>
  </si>
  <si>
    <t>Improved Cookstove and Safe Water Programme - Nigeria - VPA 22</t>
  </si>
  <si>
    <t>Improved Cookstove and Safe Water Programme - Nigeria - VPA 23</t>
  </si>
  <si>
    <t>Improved Cookstove and Safe Water Programme - Nigeria - VPA 24</t>
  </si>
  <si>
    <t>Improved Cookstove and Safe Water Programme - Nigeria - VPA 25</t>
  </si>
  <si>
    <t>Improved Cookstove and Safe Water Programme - Nigeria - VPA 26</t>
  </si>
  <si>
    <t>Improved Cookstove and Safe Water Programme - Nigeria - VPA 27</t>
  </si>
  <si>
    <t>Improved Cookstove and Safe Water Programme - Nigeria - VPA 28</t>
  </si>
  <si>
    <t>Improved Cookstove and Safe Water Programme - Nigeria - VPA 29</t>
  </si>
  <si>
    <t>Improved Cookstove and Safe Water Programme - Nigeria - VPA 30</t>
  </si>
  <si>
    <t>Improved Cookstove and Safe Water Programme - Kenya - VPA 31</t>
  </si>
  <si>
    <t>Improved Cookstove and Safe Water Programme - Kenya - VPA 32</t>
  </si>
  <si>
    <t>Improved Cookstove and Safe Water Programme - Kenya - VPA 33</t>
  </si>
  <si>
    <t>Improved Cookstove and Safe Water Programme - Kenya - VPA 34</t>
  </si>
  <si>
    <t>Improved Cookstove and Safe Water Programme - Kenya - VPA 35</t>
  </si>
  <si>
    <t>Improved Cookstove and Safe Water Programme - Kenya - VPA 36</t>
  </si>
  <si>
    <t>Improved Cookstove and Safe Water Programme - Kenya - VPA 37</t>
  </si>
  <si>
    <t>Improved Cookstove and Safe Water Programme - Kenya - VPA 38</t>
  </si>
  <si>
    <t>Improved Cookstove and Safe Water Programme - Kenya - VPA 39</t>
  </si>
  <si>
    <t>Improved Cookstove and Safe Water Programme - Kenya - VPA 40</t>
  </si>
  <si>
    <t>Improved Cookstove and Safe Water Programme - Kenya - VPA 41</t>
  </si>
  <si>
    <t>Improved Cookstove and Safe Water Programme - Kenya - VPA 42</t>
  </si>
  <si>
    <t>Improved Cookstove and Safe Water Programme - Kenya - VPA 43</t>
  </si>
  <si>
    <t>Improved Cookstove and Safe Water Programme - Kenya - VPA 44</t>
  </si>
  <si>
    <t>Improved Cookstove and Safe Water Programme - Kenya - VPA 45</t>
  </si>
  <si>
    <t>Improved Cookstove and Safe Water Programme - Kenya - VPA 46</t>
  </si>
  <si>
    <t>Improved Cookstove and Safe Water Programme - Kenya - VPA 47</t>
  </si>
  <si>
    <t>Dong Hai 1 Wind Power Project - Phase 2</t>
  </si>
  <si>
    <t>Congo (DRC) Improved Cook Stoves VPA 001- Limete</t>
  </si>
  <si>
    <t>Hoa Binh 5 Wind Power Project - Phase 1</t>
  </si>
  <si>
    <t>Solar systems for small businesses and households - CPA01</t>
  </si>
  <si>
    <t>Water and Climate VPA #1 - Madhya Pradesh, India</t>
  </si>
  <si>
    <t>MicroEnergy Credits PoA - CPA 17</t>
  </si>
  <si>
    <t>MicroEnergy Credits PoA - CPA 32</t>
  </si>
  <si>
    <t>GS2489 - Efficient cookstoves in Benin and Togo - VPA1 - EcoBÉnin - Wanrou efficient cookstoves around the national park Pendjari</t>
  </si>
  <si>
    <t>Calango and CaetitÉ Wind Farms Complexes CDM Project Activity</t>
  </si>
  <si>
    <t>Grid-connected Solar PV project in MÉouane</t>
  </si>
  <si>
    <t>Grid-connected Solar PV project in MÉrina Dakhar</t>
  </si>
  <si>
    <t>GS5658 VPA 2: Improved Cookstoves for Rural Families in GilÉ Reserve Area, Mozambique</t>
  </si>
  <si>
    <t>GS2489 - Efficient cookstoves in Benin and Togo - VPA2 - EcoBÉnin - Wanrou efficient cookstoves in Atacora/Donga region</t>
  </si>
  <si>
    <t>GS1340 Efficient cookstoves in Burkina Faso - VPA-11 - tiipaalga F3PA cookstoves in KourwÉogo</t>
  </si>
  <si>
    <t>GS1340 Efficient cookstoves in Burkina Faso - VPA-12 - tiipaalga F3PA cookstoves in KourwÉogo</t>
  </si>
  <si>
    <t>GS1340 Efficient cookstoves in Burkina Faso - VPA-13 - tiipaalga F3PA cookstoves in KourwÉogo</t>
  </si>
  <si>
    <t>GS1340 - Efficient cookstoves in Burkina Faso - Solidagro F3PA cookstoves in BoulkiemdÉ - VPA-40</t>
  </si>
  <si>
    <t>GS1340 - Efficient cookstoves in Burkina Faso - Solidagro F3PA cookstoves in BoulkiemdÉ - VPA-41</t>
  </si>
  <si>
    <t>GS1340 - Efficient cookstoves in Burkina Faso - Solidagro F3PA cookstoves in BoulkiemdÉ - VPA-42</t>
  </si>
  <si>
    <t>GS1340 - Efficient cookstoves in Burkina Faso - Solidagro F3PA cookstoves in BoulkiemdÉ - VPA-43</t>
  </si>
  <si>
    <t>GS1340 - Efficient cookstoves in Burkina Faso - Solidagro F3PA cookstoves in BoulkiemdÉ - VPA-44</t>
  </si>
  <si>
    <t>GS1340 - Efficient cookstoves in Burkina Faso - Solidagro F3PA cookstoves in BoulkiemdÉ - VPA-45</t>
  </si>
  <si>
    <t>GS1340 - Efficient cookstoves in Burkina Faso - Solidagro F3PA cookstoves in BoulkiemdÉ - VPA-46</t>
  </si>
  <si>
    <t>GS1340 Efficient cookstoves in Burkina Faso - Solidagro F3PA cookstoves in PassorÉ - VPA 50</t>
  </si>
  <si>
    <t>GS1340 Efficient cookstoves in Burkina Faso - Solidagro F3PA cookstoves in PassorÉ - VPA 51</t>
  </si>
  <si>
    <t>GS1340 Efficient cookstoves in Burkina Faso - Solidagro F3PA cookstoves in PassorÉ - VPA 52</t>
  </si>
  <si>
    <t>GS1340 Efficient cookstoves in Burkina Faso - Solidagro F3PA cookstoves in PassorÉ - VPA 53</t>
  </si>
  <si>
    <t>GS1340 Efficient cookstoves in Burkina Faso - Solidagro F3PA cookstoves in PassorÉ - VPA 54</t>
  </si>
  <si>
    <t>GS1340 Efficient cookstoves in Burkina Faso - Solidagro F3PA cookstoves in PassorÉ - VPA 55</t>
  </si>
  <si>
    <t>GS2506 Improved Cooking Stoves Programme in Côte d'Ivoire - VPA001</t>
  </si>
  <si>
    <t>GS2506 Improved Cooking Stoves Programme in Côte d'Ivoire</t>
  </si>
  <si>
    <t>M'tetezi Improved cook-stoves Balaka District, Malawi</t>
  </si>
  <si>
    <t>Greentech' Emissions Reductions from PET Recycling, Romania</t>
  </si>
  <si>
    <t xml:space="preserve">Ji'an Swine Farm Animal Manure Management System GHG Mitigation Project </t>
  </si>
  <si>
    <t>SOLAR POWER PROJECT IN GUJARAT, INDIA BY WAA SOLAR LIMITED</t>
  </si>
  <si>
    <t>Guohua Rongcheng Phase II Wind Farm Project</t>
  </si>
  <si>
    <t>PAYMENT FOR ENVIRONMENTAL SERVICES SCHEME FOR FOREST MANAGEMENT AND CONSERVATION OF WATER SOURCES IN THE JURISDICTION OF CORPOCHIVOR</t>
  </si>
  <si>
    <t>Energy Efficient Stoves Program (EESP) - CER Conversion</t>
  </si>
  <si>
    <t>Juniper Green Energy Pvt. Ltd.</t>
  </si>
  <si>
    <t>RENEW POWER SYNERGY PRIVATE LIMITED</t>
  </si>
  <si>
    <t>AKIS ENERJI YATIRIM ÃœRETIM VE TICARET ANONIM SIRKETI</t>
  </si>
  <si>
    <t>GTE Karbon</t>
  </si>
  <si>
    <t>MYTRAH ENERGY (INDIA) PRIVATE LIMITED</t>
  </si>
  <si>
    <t>Vijay Anand</t>
  </si>
  <si>
    <t>ClimatePartner Impact GmbH</t>
  </si>
  <si>
    <t>Mr. Binu Raphael</t>
  </si>
  <si>
    <t>Claudia Vasquez</t>
  </si>
  <si>
    <t>Akfen Yenilenebilir A.Åž.</t>
  </si>
  <si>
    <t>GS11243</t>
  </si>
  <si>
    <t>ComBio Renewable Biomass Project - Piracicaba</t>
  </si>
  <si>
    <t>COMBIO ENERGIA S.A.</t>
  </si>
  <si>
    <t>GS11329</t>
  </si>
  <si>
    <t xml:space="preserve">Beam Mobility Micromobility </t>
  </si>
  <si>
    <t>AMS-III.BM: Lightweight two and three wheeled personal transportation version 1.0</t>
  </si>
  <si>
    <t>Beam Mobility Holdings Pte. Ltd.</t>
  </si>
  <si>
    <t>GS11421</t>
  </si>
  <si>
    <t>Ea Nam Wind Power Project</t>
  </si>
  <si>
    <t>GS11439</t>
  </si>
  <si>
    <t xml:space="preserve">Alternate Wetting and Drying Technology for Climate Compatible Rice Cultivation in Nepal plains </t>
  </si>
  <si>
    <t>GS11540</t>
  </si>
  <si>
    <t>Zone 3 Landfill Gas Project</t>
  </si>
  <si>
    <t>Industrias De Biogas Sociedad Anonima</t>
  </si>
  <si>
    <t>GS11546</t>
  </si>
  <si>
    <t>SUVDIHA's Decentralized Energy Interventions for Rural Communities in India</t>
  </si>
  <si>
    <t>GS11550</t>
  </si>
  <si>
    <t>AR - Romania 1</t>
  </si>
  <si>
    <t>MYRVAL CONSULT SRL</t>
  </si>
  <si>
    <t>GS11670</t>
  </si>
  <si>
    <t xml:space="preserve">Azra Tech Advanced Hull Coating -  Blue Race â„¢ (Blue Reduction mArine Co2 Emission)    </t>
  </si>
  <si>
    <t>Azra Tech Inc.</t>
  </si>
  <si>
    <t>GS11691</t>
  </si>
  <si>
    <t>CPA-KE-010-Kenya Samsung Mombasa Project</t>
  </si>
  <si>
    <t>GS11692</t>
  </si>
  <si>
    <t>CDM-KE-011 Kenya EcoEye Mombasa Project</t>
  </si>
  <si>
    <t>GS11693</t>
  </si>
  <si>
    <t>CPA-KE-012-Kenya Samsung Project</t>
  </si>
  <si>
    <t>GS11714</t>
  </si>
  <si>
    <t>CPA-MA-28-Madagascar Ethanol Stove Program</t>
  </si>
  <si>
    <t>GS11726</t>
  </si>
  <si>
    <t>Brigo Sustainable Transport</t>
  </si>
  <si>
    <t>BRIGO SRL</t>
  </si>
  <si>
    <t>GS11743</t>
  </si>
  <si>
    <t>Rai Matak Covalima Community Forestry Program</t>
  </si>
  <si>
    <t>GS11765</t>
  </si>
  <si>
    <t>VPA 68 - GHG Emission Reduction through use of Bondhu Chula (Improved Cook Stoves) in Bangladesh</t>
  </si>
  <si>
    <t>GS11766</t>
  </si>
  <si>
    <t>VPA 69 - GHG Emission Reduction through use of Bondhu Chula (Improved Cook Stoves) in Bangladesh</t>
  </si>
  <si>
    <t>GS11767</t>
  </si>
  <si>
    <t>VPA 70 - GHG Emission Reduction through use of Bondhu Chula (Improved Cook Stoves) in Bangladesh</t>
  </si>
  <si>
    <t>GS11769</t>
  </si>
  <si>
    <t>VPA 72 - GHG Emission Reduction through use of Bondhu Chula (Improved Cook Stoves) in Bangladesh</t>
  </si>
  <si>
    <t>GS11770</t>
  </si>
  <si>
    <t>VPA 73 - GHG Emission Reduction through use of Bondhu Chula (Improved Cook Stoves) in Bangladesh</t>
  </si>
  <si>
    <t>GS11771</t>
  </si>
  <si>
    <t>VPA 74 - GHG Emission Reduction through use of Bondhu Chula (Improved Cook Stoves) in Bangladesh</t>
  </si>
  <si>
    <t>GS11772</t>
  </si>
  <si>
    <t>VPA 75 - GHG Emission Reduction through use of Bondhu Chula (Improved Cook Stoves) in Bangladesh</t>
  </si>
  <si>
    <t>GS11773</t>
  </si>
  <si>
    <t>VPA 76 - GHG Emission Reduction through use of Bondhu Chula (Improved Cook Stoves) in Bangladesh</t>
  </si>
  <si>
    <t>GS11774</t>
  </si>
  <si>
    <t>VPA 77 - GHG Emission Reduction through use of Bondhu Chula (Improved Cook Stoves) in Bangladesh</t>
  </si>
  <si>
    <t>GS11775</t>
  </si>
  <si>
    <t>VPA 78 - GHG Emission Reduction through use of Bondhu Chula (Improved Cook Stoves) in Bangladesh</t>
  </si>
  <si>
    <t>GS11776</t>
  </si>
  <si>
    <t>VPA 79 - GHG Emission Reduction through use of Bondhu Chula (Improved Cook Stoves) in Bangladesh</t>
  </si>
  <si>
    <t>GS11777</t>
  </si>
  <si>
    <t>VPA 80 - GHG Emission Reduction through use of Bondhu Chula (Improved Cook Stoves) in Bangladesh</t>
  </si>
  <si>
    <t>GS11778</t>
  </si>
  <si>
    <t>VPA 81 - GHG Emission Reduction through use of Bondhu Chula (Improved Cook Stoves) in Bangladesh</t>
  </si>
  <si>
    <t>GS11779</t>
  </si>
  <si>
    <t>VPA 82 - GHG Emission Reduction through use of Bondhu Chula (Improved Cook Stoves) in Bangladesh</t>
  </si>
  <si>
    <t>GS11780</t>
  </si>
  <si>
    <t>VPA 83 - GHG Emission Reduction through use of Bondhu Chula (Improved Cook Stoves) in Bangladesh</t>
  </si>
  <si>
    <t>GS11781</t>
  </si>
  <si>
    <t>VPA 84 - GHG Emission Reduction through use of Bondhu Chula (Improved Cook Stoves) in Bangladesh</t>
  </si>
  <si>
    <t>GS11782</t>
  </si>
  <si>
    <t>VPA 85 - GHG Emission Reduction through use of Bondhu Chula (Improved Cook Stoves) in Bangladesh</t>
  </si>
  <si>
    <t>GS11783</t>
  </si>
  <si>
    <t>VPA 86 - GHG Emission Reduction through use of Bondhu Chula (Improved Cook Stoves) in Bangladesh</t>
  </si>
  <si>
    <t>GS11784</t>
  </si>
  <si>
    <t>VPA 87 - GHG Emission Reduction through use of Bondhu Chula (Improved Cook Stoves) in Bangladesh</t>
  </si>
  <si>
    <t>GS11807</t>
  </si>
  <si>
    <t>VPA 49 - GHG Emission Reduction through use of Bondhu Chula (Improved Cook Stoves) in Bangladesh</t>
  </si>
  <si>
    <t>GS11854</t>
  </si>
  <si>
    <t>GS5658 VPA 42: Water is Life Madagascar</t>
  </si>
  <si>
    <t>GS11857</t>
  </si>
  <si>
    <t>Forest Trees and Sustainable Livelihoods</t>
  </si>
  <si>
    <t>GS11901</t>
  </si>
  <si>
    <t>TASC Clean Cooking PoA - VPA 6 (Zambia)</t>
  </si>
  <si>
    <t>GS11982</t>
  </si>
  <si>
    <t xml:space="preserve">14.90 MW Biomass-based power plant by Chattargarh Renewable Energy Pvt. Ltd. in Rajasthan India </t>
  </si>
  <si>
    <t>GS11985</t>
  </si>
  <si>
    <t>Large scale Solar Project in Area 60 in Azerbaijan</t>
  </si>
  <si>
    <t>Azerbaijan</t>
  </si>
  <si>
    <t>GS11988</t>
  </si>
  <si>
    <t>Smokeless living in rural areas of India</t>
  </si>
  <si>
    <t>GS11998</t>
  </si>
  <si>
    <t>Small-scale solar electrical programme South Africa â€“ CPA-003</t>
  </si>
  <si>
    <t>GS11999</t>
  </si>
  <si>
    <t>Small-scale solar electrical programme South Africa â€“ CPA-004</t>
  </si>
  <si>
    <t>GS12000</t>
  </si>
  <si>
    <t>Small-scale solar electrical programme South Africa â€“ CPA-005</t>
  </si>
  <si>
    <t>GS12001</t>
  </si>
  <si>
    <t>Small-scale solar electrical programme South Africa â€“ CPA-006</t>
  </si>
  <si>
    <t>GS12002</t>
  </si>
  <si>
    <t>Small-scale solar electrical programme South Africa â€“ CPA-007</t>
  </si>
  <si>
    <t>GS12003</t>
  </si>
  <si>
    <t>Small-scale solar electrical programme South Africa â€“ CPA-008</t>
  </si>
  <si>
    <t>GS12004</t>
  </si>
  <si>
    <t>Small-scale solar electrical programme South Africa â€“ CPA-009</t>
  </si>
  <si>
    <t>GS12005</t>
  </si>
  <si>
    <t>Small-scale solar electrical programme South Africa â€“ CPA-010</t>
  </si>
  <si>
    <t>GS12006</t>
  </si>
  <si>
    <t>Small-scale solar electrical programme South Africa â€“ CPA-011</t>
  </si>
  <si>
    <t>GS12007</t>
  </si>
  <si>
    <t>Small-scale solar electrical programme South Africa â€“ CPA-012</t>
  </si>
  <si>
    <t>GS12008</t>
  </si>
  <si>
    <t>Small-scale solar electrical programme South Africa â€“ CPA-013</t>
  </si>
  <si>
    <t>GS12009</t>
  </si>
  <si>
    <t>Small-scale solar electrical programme South Africa â€“ CPA-014</t>
  </si>
  <si>
    <t>GS12010</t>
  </si>
  <si>
    <t>Small-scale solar electrical programme South Africa â€“ CPA-015</t>
  </si>
  <si>
    <t>GS12011</t>
  </si>
  <si>
    <t>Solar cooking in Chad Touloum (VPA2)</t>
  </si>
  <si>
    <t>GS12017</t>
  </si>
  <si>
    <t>Smokeless Energy efficient cookstoves distribution in Rural India</t>
  </si>
  <si>
    <t>GS12018</t>
  </si>
  <si>
    <t>Smokeless Energy efficient cookstoves distribution in Rural India-2</t>
  </si>
  <si>
    <t>GS12019</t>
  </si>
  <si>
    <t>Smokeless Energy efficient cookstoves distribution in Rural India-3</t>
  </si>
  <si>
    <t>GS12020</t>
  </si>
  <si>
    <t>Smokeless energy efficient cookstoves distribution in rural India-4</t>
  </si>
  <si>
    <t>GS12027</t>
  </si>
  <si>
    <t>Renewable Power Project by Hindustan Gum</t>
  </si>
  <si>
    <t>GS12030</t>
  </si>
  <si>
    <t>GS PoA Safe Water Programme by Water Mission in Tanzania</t>
  </si>
  <si>
    <t>WATER MISSIONS INTERNATIONAL</t>
  </si>
  <si>
    <t>GS12031</t>
  </si>
  <si>
    <t>GS 12030 VPA 1 Safe Water Project in Kigoma and Dodoma (Tanzania)</t>
  </si>
  <si>
    <t>GS12051</t>
  </si>
  <si>
    <t>Rai Matak (Green Lands)</t>
  </si>
  <si>
    <t>GS12062</t>
  </si>
  <si>
    <t>CTL Landfill Gas Project</t>
  </si>
  <si>
    <t>ECOURBIS AMBIENTAL S.A.</t>
  </si>
  <si>
    <t>GS12065</t>
  </si>
  <si>
    <t>Cabo Leones Wind Farm</t>
  </si>
  <si>
    <t>GS12068</t>
  </si>
  <si>
    <t>GS5562 VPA 4: Efficient and Clean Cooking for Mozambican Low-Income Households</t>
  </si>
  <si>
    <t>GS12070</t>
  </si>
  <si>
    <t>Marsoft/ClimeCo Programme for Retrofit Energy Efficiency Measures in Shipping</t>
  </si>
  <si>
    <t>GS Retrofit Energy Efficiency Measures in Shipping v2</t>
  </si>
  <si>
    <t>ClimeCo Blue LLC</t>
  </si>
  <si>
    <t>GS12071</t>
  </si>
  <si>
    <t>GS12070 VPA-1 Marsoft/ClimeCo Energy Efficiency Shipping Retrofits</t>
  </si>
  <si>
    <t>GS12078</t>
  </si>
  <si>
    <t>GS12204 GS12322 RVPA-1 Sistema.bio Global Carbon Program: Biodigesters in Kenya 2023-4</t>
  </si>
  <si>
    <t>GS12080</t>
  </si>
  <si>
    <t xml:space="preserve">Esperanza Solar Plant </t>
  </si>
  <si>
    <t>GS12082</t>
  </si>
  <si>
    <t>PowerUP Smart Electric Stoves for Clean Air- VPA 9</t>
  </si>
  <si>
    <t>PowerUp</t>
  </si>
  <si>
    <t>GS12087</t>
  </si>
  <si>
    <t>SCIF for Sustainable Living and Public Health Programme</t>
  </si>
  <si>
    <t>SUSTAINABLE CLIMATE IMPACT FUND LIMITED</t>
  </si>
  <si>
    <t>GS12088</t>
  </si>
  <si>
    <t>Uganda Safe Drinking Water Project VPA1</t>
  </si>
  <si>
    <t>GS12097</t>
  </si>
  <si>
    <t>Elston Farm 0001</t>
  </si>
  <si>
    <t>SUB 51</t>
  </si>
  <si>
    <t>GS12098</t>
  </si>
  <si>
    <t>14.90 MW Biomass-based power plant by VCA Power Pvt. Ltd. in Rajasthan India</t>
  </si>
  <si>
    <t>GS12099</t>
  </si>
  <si>
    <t>14.90 MW Biomass-based power plant by TNA Renewable Energy Pvt. Ltd. in Rajasthan India</t>
  </si>
  <si>
    <t>GS12100</t>
  </si>
  <si>
    <t>14.90 MW Biomass-based power plant by KTA Powers Pvt. Ltd. in Rajasthan India</t>
  </si>
  <si>
    <t>GS12103</t>
  </si>
  <si>
    <t>Improving lives through efficient household devices by ClimatePartner Impact</t>
  </si>
  <si>
    <t>GS12105</t>
  </si>
  <si>
    <t>Implementation and operation of water kiosks in Togo - VPA 3</t>
  </si>
  <si>
    <t>GS12112</t>
  </si>
  <si>
    <t>Liki Pinangawan Muaralaboh Geothermal Power Plant</t>
  </si>
  <si>
    <t>PT. SUPREME ENERGY MUARA LABOH</t>
  </si>
  <si>
    <t>GS12115</t>
  </si>
  <si>
    <t>GS7591 VPA 51 Northern Nigeria: Safe Water Supply in Plateau State</t>
  </si>
  <si>
    <t>GS12118</t>
  </si>
  <si>
    <t>Green Tanzania Cookstove Programme</t>
  </si>
  <si>
    <t>GS12119</t>
  </si>
  <si>
    <t>Community Carbon Efficient Cooking Programme-VPA 16</t>
  </si>
  <si>
    <t>GS12120</t>
  </si>
  <si>
    <t>Community Carbon Efficient Cooking Programme-VPA 17</t>
  </si>
  <si>
    <t>GS12121</t>
  </si>
  <si>
    <t>Community Carbon Efficient Cooking Programme-VPA 18</t>
  </si>
  <si>
    <t>GS12122</t>
  </si>
  <si>
    <t>Community Carbon Efficient Cooking Programme-VPA 19</t>
  </si>
  <si>
    <t>GS12133</t>
  </si>
  <si>
    <t>GS12134</t>
  </si>
  <si>
    <t>West Wollega Multipurpose Cookstove Distribution Project</t>
  </si>
  <si>
    <t>EECMY DASSC</t>
  </si>
  <si>
    <t>GS12135</t>
  </si>
  <si>
    <t>Chestnut Sustainable Restoration Project</t>
  </si>
  <si>
    <t>GS12136</t>
  </si>
  <si>
    <t>humusCO2mp</t>
  </si>
  <si>
    <t>humusCO2mp Gmbh</t>
  </si>
  <si>
    <t>GS12137</t>
  </si>
  <si>
    <t>15 MW solar plants to power COP27</t>
  </si>
  <si>
    <t>GS12138</t>
  </si>
  <si>
    <t>GS12118 Project the Environment Use Clean Cookstoves VPA-1</t>
  </si>
  <si>
    <t>GS12140</t>
  </si>
  <si>
    <t>BIODIGERSTER PROJECT IN EAST UTTAR PRADESH INDIA</t>
  </si>
  <si>
    <t>GS12142</t>
  </si>
  <si>
    <t>Beam Mobility Shared e-Scooters</t>
  </si>
  <si>
    <t>GS12144</t>
  </si>
  <si>
    <t>TASC Clean Cooking PoA - VPA 7 (Zimbabwe)</t>
  </si>
  <si>
    <t>GS12147</t>
  </si>
  <si>
    <t>Mare Chicose Landfill Gas Project</t>
  </si>
  <si>
    <t>Climate Secure India Pvt. Ltd</t>
  </si>
  <si>
    <t>GS12148</t>
  </si>
  <si>
    <t xml:space="preserve">Obomo Cookstove Project in Kenya by Ecoact Â - VPA 008  </t>
  </si>
  <si>
    <t>GS12155</t>
  </si>
  <si>
    <t>Improving lives through efficient household devices by ClimatePartner Impact - VPA 1</t>
  </si>
  <si>
    <t>GS12156</t>
  </si>
  <si>
    <t>Improving lives through efficient household devices by ClimatePartner Impact - VPA 2</t>
  </si>
  <si>
    <t>GS12157</t>
  </si>
  <si>
    <t>Improving lives through efficient household devices by ClimatePartner Impact - VPA 3</t>
  </si>
  <si>
    <t>GS12158</t>
  </si>
  <si>
    <t>Improving lives through efficient household devices by ClimatePartner Impact - VPA 4</t>
  </si>
  <si>
    <t>GS12160</t>
  </si>
  <si>
    <t>Improving lives through efficient household devices by ClimatePartner Impact - VPA 5</t>
  </si>
  <si>
    <t>GS12164</t>
  </si>
  <si>
    <t>Mpanga 18 MW Run-of-River Hydropower Project</t>
  </si>
  <si>
    <t>GS12165</t>
  </si>
  <si>
    <t>Coastal Solar Project</t>
  </si>
  <si>
    <t>MAGNETAR GLOBAL PARTNERS S.R.L.</t>
  </si>
  <si>
    <t>GS12167</t>
  </si>
  <si>
    <t>Energy Efficiency Measures at Gera Commerzone Building No. 5 of KRC Infrastructure &amp; Projects Pvt. Ltd. Kharadi Pune</t>
  </si>
  <si>
    <t>KRC INFRASTRUCTURE AND PROJECTS PRIVATE LIMITED</t>
  </si>
  <si>
    <t>GS12168</t>
  </si>
  <si>
    <t>Ardavin Solar Park</t>
  </si>
  <si>
    <t>GS12169</t>
  </si>
  <si>
    <t>Dicayagua Solar Park</t>
  </si>
  <si>
    <t>GS12172</t>
  </si>
  <si>
    <t>Grid-Connected Solar PV Project in Santo Domingo Este</t>
  </si>
  <si>
    <t>GS12173</t>
  </si>
  <si>
    <t>AMEA Power Solar Farm in Burkina Faso</t>
  </si>
  <si>
    <t>GS12174</t>
  </si>
  <si>
    <t>GS1247 VPA 313 Guatemala Improved Cookstoves Project</t>
  </si>
  <si>
    <t>GS12175</t>
  </si>
  <si>
    <t>GS1247 VPA 314 Guatemala Improved Cookstoves Project</t>
  </si>
  <si>
    <t>GS12176</t>
  </si>
  <si>
    <t>GS1247 VPA 315 Guatemala Improved Cookstoves Project</t>
  </si>
  <si>
    <t>GS12177</t>
  </si>
  <si>
    <t>GS1247 VPA 316 Guatemala Improved Cookstoves Project</t>
  </si>
  <si>
    <t>GS12178</t>
  </si>
  <si>
    <t>GS1247 VPA 317 Guatemala Improved Cookstoves Project</t>
  </si>
  <si>
    <t>GS12179</t>
  </si>
  <si>
    <t>GS1247 VPA 318 Guatemala Improved Cookstoves Project</t>
  </si>
  <si>
    <t>GS12180</t>
  </si>
  <si>
    <t>GS1247 VPA 319 Guatemala Improved Cookstoves Project</t>
  </si>
  <si>
    <t>GS12181</t>
  </si>
  <si>
    <t>GS1247 VPA 320 Guatemala Improved Cookstoves Project</t>
  </si>
  <si>
    <t>GS12185</t>
  </si>
  <si>
    <t>ACCESS TO CLEAN COOKING AND SUPPORT WOMEN EMPOWERMENT</t>
  </si>
  <si>
    <t>ZENITH ENERGY SERVICES PRIVATE LIMITED</t>
  </si>
  <si>
    <t>GS12186</t>
  </si>
  <si>
    <t xml:space="preserve">Reforestation Project in Colombia 01 </t>
  </si>
  <si>
    <t>GS12187</t>
  </si>
  <si>
    <t>Biomass Briquettes in Kenyan Manufacturing Facilities</t>
  </si>
  <si>
    <t>TAMU DMCC</t>
  </si>
  <si>
    <t>GS12188</t>
  </si>
  <si>
    <t>Biomass Briquettes in Tea Factories: Chebut Tombe Boito Itumbe Kapkoros &amp; Tegat</t>
  </si>
  <si>
    <t>GS12189</t>
  </si>
  <si>
    <t>Clean Cooking with Biomass Gasification in Malawi (VPA2)</t>
  </si>
  <si>
    <t>GS12190</t>
  </si>
  <si>
    <t>Clean Cooking with Biomass Gasification in Mozambique (VPA3)</t>
  </si>
  <si>
    <t>GS12193</t>
  </si>
  <si>
    <t>Emission reduction from plastic recycling Chile.</t>
  </si>
  <si>
    <t>REVALORA SpA</t>
  </si>
  <si>
    <t>GS12194</t>
  </si>
  <si>
    <t>GS5562 VPA5: Efficient and Clean Cooking for Mozambican Low-Income Households</t>
  </si>
  <si>
    <t>GS12195</t>
  </si>
  <si>
    <t>GS5562 VPA 6: Efficient and Clean Cooking for Mozambican Low-Income Households</t>
  </si>
  <si>
    <t>GS12196</t>
  </si>
  <si>
    <t>Myanmar Stoves Campaign - Soneva in Myanmar - VPA No. 024</t>
  </si>
  <si>
    <t>GS12197</t>
  </si>
  <si>
    <t>GS12198</t>
  </si>
  <si>
    <t>CAPARISPISAN II Wind Power Project</t>
  </si>
  <si>
    <t>GS12200</t>
  </si>
  <si>
    <t xml:space="preserve">Azra Tech Advanced Hull Coating - Blue Race â„¢ (Blue Reduction mArine Co2 Emission) VPA 1 </t>
  </si>
  <si>
    <t>GS12201</t>
  </si>
  <si>
    <t>Improved Cookstoves for Sustainable Rural Development in India</t>
  </si>
  <si>
    <t>GS12202</t>
  </si>
  <si>
    <t>CIC Safe Drinking Water Program</t>
  </si>
  <si>
    <t>CARBON IMPACT CAPITAL PTE. LTD.</t>
  </si>
  <si>
    <t>GS12204</t>
  </si>
  <si>
    <t>Sistema.bio Global Carbon Program: Waste management clean energy and regenerative agriculture on family farms</t>
  </si>
  <si>
    <t>GS12208</t>
  </si>
  <si>
    <t>GS12151 Ripple Africa high impact cookstoves VPA01 SA1</t>
  </si>
  <si>
    <t>CONSERVATION CARBON MALAWI PTY LTD</t>
  </si>
  <si>
    <t>GS12210</t>
  </si>
  <si>
    <t xml:space="preserve">Better Cooking for a better Health in Northern Cameroon </t>
  </si>
  <si>
    <t>KIASI ENERGIES</t>
  </si>
  <si>
    <t>GS12212</t>
  </si>
  <si>
    <t>Planta Solar Fotovoltaica Cumayasa 1 y 2</t>
  </si>
  <si>
    <t>EFD ECOENER FOTOVOLTAICA DOMINICANA SRL</t>
  </si>
  <si>
    <t>GS12213</t>
  </si>
  <si>
    <t>Crescendo Safe Water Supply</t>
  </si>
  <si>
    <t>CRESCENDO AFFORESTATION FOUNDATION</t>
  </si>
  <si>
    <t>GS12218</t>
  </si>
  <si>
    <t>Otuke cookstove project in Uganda by EcoAct - VPA 009</t>
  </si>
  <si>
    <t>GS12219</t>
  </si>
  <si>
    <t>Global Household Water Treatment Technology dissemination project</t>
  </si>
  <si>
    <t>AM0086 Installation of zero energy water purifier for safe drinking water application</t>
  </si>
  <si>
    <t>GS12220</t>
  </si>
  <si>
    <t>GS12219  VPA- 1 Water filter project in Dindori Madhya Pradesh India</t>
  </si>
  <si>
    <t>GS12224</t>
  </si>
  <si>
    <t>IRESA AGRIPACK</t>
  </si>
  <si>
    <t>GS12227</t>
  </si>
  <si>
    <t>GS7591 VPA 53 Improved Cookstove Distribution in Kayonza Bugesera and Nyamasheke Districts of Rwanda (GS12227)</t>
  </si>
  <si>
    <t>GS12228</t>
  </si>
  <si>
    <t>GS7591 VPA 54 Improved Cookstove Distribution in Kayonza Bugesera and Nyamasheke Districts of Rwanda (GS12228)</t>
  </si>
  <si>
    <t>GS12230</t>
  </si>
  <si>
    <t>Green Tech International SA</t>
  </si>
  <si>
    <t>GS12231</t>
  </si>
  <si>
    <t>Sajoma Solar Park</t>
  </si>
  <si>
    <t>GS12233</t>
  </si>
  <si>
    <t>GS1385 Man and Man Enterprise Improved Cooking Stoves Programme in Ghana - VPA004 (Central region)</t>
  </si>
  <si>
    <t>GS12234</t>
  </si>
  <si>
    <t>Kardianuts Biochar Production in Colombia</t>
  </si>
  <si>
    <t>GS12236</t>
  </si>
  <si>
    <t>Myanmar Stoves Campaign - Soneva in Myanmar - VPA No. 025</t>
  </si>
  <si>
    <t>GS12241</t>
  </si>
  <si>
    <t>Borey Energo</t>
  </si>
  <si>
    <t>GS12242</t>
  </si>
  <si>
    <t>Energo Trust</t>
  </si>
  <si>
    <t>GS12243</t>
  </si>
  <si>
    <t>GS11577 GS11208  RVPA-1 Golden Union Shipping Retrofit Project 1</t>
  </si>
  <si>
    <t>Barry Rogliano Salles (GenÃ¨ve) SA.</t>
  </si>
  <si>
    <t>GS12244</t>
  </si>
  <si>
    <t>Los Negros Solar</t>
  </si>
  <si>
    <t>PHINIE &amp; CO. DEVELOPMENT S.R.L.</t>
  </si>
  <si>
    <t>GS12250</t>
  </si>
  <si>
    <t xml:space="preserve">Centralized Livestock Manure Treatment Center in Xiayi County </t>
  </si>
  <si>
    <t>Henan Deneng Energy&amp;Environmental Protection Technology Co.Ltd.</t>
  </si>
  <si>
    <t>GS12251</t>
  </si>
  <si>
    <t>Improved Cookstove and Safe Water Programme â€“ Kenya - VPA 49</t>
  </si>
  <si>
    <t>GS12252</t>
  </si>
  <si>
    <t>Improved Cookstove and Safe Water Programme â€“ Kenya - VPA 50</t>
  </si>
  <si>
    <t>GS12253</t>
  </si>
  <si>
    <t>Improved Cookstove and Safe Water Programme â€“ Kenya - VPA 51</t>
  </si>
  <si>
    <t>GS12254</t>
  </si>
  <si>
    <t>Improved Cookstove and Safe Water Programme â€“ Kenya - VPA 52</t>
  </si>
  <si>
    <t>GS12256</t>
  </si>
  <si>
    <t>Improved Cookstove and Safe Water Programme â€“ Kenya - VPA 54</t>
  </si>
  <si>
    <t>GS12257</t>
  </si>
  <si>
    <t>Improved Cookstove and Safe Water Programme â€“ Kenya - VPA 55</t>
  </si>
  <si>
    <t>GS12258</t>
  </si>
  <si>
    <t>Improved Cookstove and Safe Water Programme â€“ Kenya - VPA 56</t>
  </si>
  <si>
    <t>GS12259</t>
  </si>
  <si>
    <t>Improved Cookstove and Safe Water Programme â€“ Kenya - VPA 57</t>
  </si>
  <si>
    <t>GS12260</t>
  </si>
  <si>
    <t>Improved Cookstove and Safe Water Programme â€“ Kenya - VPA 58</t>
  </si>
  <si>
    <t>GS12261</t>
  </si>
  <si>
    <t>Improved Cookstove and Safe Water Programme â€“ Kenya - VPA 59</t>
  </si>
  <si>
    <t>GS12262</t>
  </si>
  <si>
    <t>Improved Cookstove and Safe Water Programme â€“ Kenya - VPA 60</t>
  </si>
  <si>
    <t>GS12263</t>
  </si>
  <si>
    <t>Improved Cookstove and Safe Water Programme â€“ Kenya - VPA 61</t>
  </si>
  <si>
    <t>GS12265</t>
  </si>
  <si>
    <t>Improved Cookstove and Safe Water Programme â€“ Kenya - VPA 63</t>
  </si>
  <si>
    <t>GS12266</t>
  </si>
  <si>
    <t>Improved Cookstove and Safe Water Programme â€“ Kenya - VPA 64</t>
  </si>
  <si>
    <t>GS12267</t>
  </si>
  <si>
    <t>Improved Cookstove and Safe Water Programme â€“ Kenya - VPA 65</t>
  </si>
  <si>
    <t>GS12268</t>
  </si>
  <si>
    <t>Improved Cookstove and Safe Water Programme â€“ Kenya - VPA 66</t>
  </si>
  <si>
    <t>GS12269</t>
  </si>
  <si>
    <t>Improved Cookstove and Safe Water Programme â€“ Kenya - VPA 67</t>
  </si>
  <si>
    <t>GS12270</t>
  </si>
  <si>
    <t>Improved Cookstove and Safe Water Programme â€“ Kenya - VPA 68</t>
  </si>
  <si>
    <t>GS12271</t>
  </si>
  <si>
    <t>Improved Cookstove and Safe Water Programme â€“ Kenya - VPA 69</t>
  </si>
  <si>
    <t>GS12272</t>
  </si>
  <si>
    <t>Improved Cookstove and Safe Water Programme â€“ Kenya - VPA 70</t>
  </si>
  <si>
    <t>GS12274</t>
  </si>
  <si>
    <t>Improved Cookstove and Safe Water Programme â€“ Kenya - VPA 72</t>
  </si>
  <si>
    <t>GS12275</t>
  </si>
  <si>
    <t>Improved Cookstove and Safe Water Programme â€“ Kenya - VPA 73</t>
  </si>
  <si>
    <t>GS12277</t>
  </si>
  <si>
    <t>GS Microscale PoA: Integrated Domestic Energy Systems (IDES) for rural communities in Indiaâ€“ RVPA 05</t>
  </si>
  <si>
    <t>The Gold Standard Simplified Methodology for Clean and Efficient Cookstoves, Version 3.0</t>
  </si>
  <si>
    <t>GS12278</t>
  </si>
  <si>
    <t>GS Microscale PoA : Integrated Domestic Energy Systems (IDES) for rural communities in Indiaâ€“RVPA 06</t>
  </si>
  <si>
    <t>GS12279</t>
  </si>
  <si>
    <t>GS Microscale PoA: Integrated Domestic Energy Systems (IDES) for rural communities in Indiaâ€“ RVPA 07</t>
  </si>
  <si>
    <t>GS12281</t>
  </si>
  <si>
    <t>Improved Cookstove Program - Right to Breath Clean</t>
  </si>
  <si>
    <t>GS12285</t>
  </si>
  <si>
    <t>GS10789 VPA 52: Efficient and Clean Cooking for households in Somalia</t>
  </si>
  <si>
    <t>GS12287</t>
  </si>
  <si>
    <t>GS12201 VPA -1 Improved Cookstoves for Sustainable Rural Development in India</t>
  </si>
  <si>
    <t>GS12289</t>
  </si>
  <si>
    <t>Kranti Clean Cooking in Rural Madhya Pradesh India</t>
  </si>
  <si>
    <t>GS12291</t>
  </si>
  <si>
    <t>Jinruifeng Animal Manure Management System GHG Mitigation Project in Guangdong Province</t>
  </si>
  <si>
    <t>GS12292</t>
  </si>
  <si>
    <t>Renew Sakhi Improved Cookstove</t>
  </si>
  <si>
    <t>GS12293</t>
  </si>
  <si>
    <t>Renew Sakhi Improved Cookstove - 2</t>
  </si>
  <si>
    <t>GS12302</t>
  </si>
  <si>
    <t>Clean Cooking Program in Rural India</t>
  </si>
  <si>
    <t>GS12303</t>
  </si>
  <si>
    <t>GS12070 VPA-2 Marsoft/ClimeCo Energy Efficiency Shipping Retrofits</t>
  </si>
  <si>
    <t>GS12304</t>
  </si>
  <si>
    <t>GS7591 VPA 55 Northern Nigeria: Clean Cooking in Plateau State</t>
  </si>
  <si>
    <t>GS12307</t>
  </si>
  <si>
    <t>Empowering Kenya through Positive Impact Cooking by d.light</t>
  </si>
  <si>
    <t>GS12308</t>
  </si>
  <si>
    <t>GS11638 GS11639 RVPA-1 SPOUTS Water Purifier Programme in Africa- WPS in Rwanda-VPA 6</t>
  </si>
  <si>
    <t>GS12309</t>
  </si>
  <si>
    <t>GS11638 GS11639 RVPA-2 SPOUTS Water Purifier Programme in Africa- WPS in Rwanda- VPA 7</t>
  </si>
  <si>
    <t>GS12310</t>
  </si>
  <si>
    <t>GS11638 GS11639 RVPA-3 SPOUTS Water Purifier Programme in Africa- WPS in Rwanda- VPA 8</t>
  </si>
  <si>
    <t>GS12311</t>
  </si>
  <si>
    <t>Urfa - Yenice LFG to Energy Project</t>
  </si>
  <si>
    <t>Cafer Tayyar Sipahi</t>
  </si>
  <si>
    <t>GS12312</t>
  </si>
  <si>
    <t>GS12185 VPA-1 ACCESS TO CLEAN COOKING AND SUPPORT WOMEN EMPOWERMENT KOYYUR</t>
  </si>
  <si>
    <t>GS12319</t>
  </si>
  <si>
    <t>Project Sathya Improved Cookstoves and Livelihood</t>
  </si>
  <si>
    <t>GS12322</t>
  </si>
  <si>
    <t>GS 12204 - VPA 1 Sistema.bio Global Carbon Program</t>
  </si>
  <si>
    <t>GS12324</t>
  </si>
  <si>
    <t>Myanmar Stoves Campaign - Soneva in Myanmar - VPA No. 026</t>
  </si>
  <si>
    <t>GS12345</t>
  </si>
  <si>
    <t>Maji Bora Multi-Country Small-Scale Safe Water Supply Programme of Activities (PoA)</t>
  </si>
  <si>
    <t>GS12346</t>
  </si>
  <si>
    <t>SMG Clean Cooking Program</t>
  </si>
  <si>
    <t>SHRI MAA MARKETING PRIVATE LIMITED</t>
  </si>
  <si>
    <t>GS12347</t>
  </si>
  <si>
    <t>SMG Clean Cooking Program VPA01</t>
  </si>
  <si>
    <t>GS12354</t>
  </si>
  <si>
    <t>Safe Water Supply in Turkana County</t>
  </si>
  <si>
    <t>GS12356</t>
  </si>
  <si>
    <t>VPA1: Water and Climate Action Bundelkhand India</t>
  </si>
  <si>
    <t>GS12362</t>
  </si>
  <si>
    <t>RWS Safe Drinking Water Programme in India</t>
  </si>
  <si>
    <t>Abhijeet Gaan</t>
  </si>
  <si>
    <t>GS12363</t>
  </si>
  <si>
    <t xml:space="preserve">GS12362 VPA 01 Safe Water Drinking Programme in Maharashtra </t>
  </si>
  <si>
    <t>GS12364</t>
  </si>
  <si>
    <t>GS10818 - Dissemination of Improved Cookstoves in India by Greenway - Dissemination of Improved Cookstoves in Karnataka by Greenway - VPA027</t>
  </si>
  <si>
    <t>GS12365</t>
  </si>
  <si>
    <t>GS10818 - Dissemination of Improved Cookstoves in India by Greenway - Dissemination of Improved Cookstoves in Karnataka by Greenway - VPA028</t>
  </si>
  <si>
    <t>GS12366</t>
  </si>
  <si>
    <t>GS10818 - Dissemination of Improved Cookstoves in India by Greenway - Dissemination of Improved Cookstoves in Karnataka by Greenway - VPA029</t>
  </si>
  <si>
    <t>GS12367</t>
  </si>
  <si>
    <t>GS10818 - Dissemination of Improved Cookstoves in India by Greenway - Dissemination of Improved Cookstoves in Karnataka by Greenway - VPA030</t>
  </si>
  <si>
    <t>GS12368</t>
  </si>
  <si>
    <t>GS10818 - Dissemination of Improved Cookstoves in India by Greenway - Dissemination of Improved Cookstoves in Karnataka by Greenway - VPA031</t>
  </si>
  <si>
    <t>GS12369</t>
  </si>
  <si>
    <t>GS10818 - Dissemination of Improved Cookstoves in India by Greenway - Dissemination of Improved Cookstoves in Karnataka by Greenway - VPA032</t>
  </si>
  <si>
    <t>GS12370</t>
  </si>
  <si>
    <t>GS10818 - Dissemination of Improved Cookstoves in India by Greenway - Dissemination of Improved Cookstoves in Karnataka by Greenway - VPA033</t>
  </si>
  <si>
    <t>GS12371</t>
  </si>
  <si>
    <t>GS10818 - Dissemination of Improved Cookstoves in India by Greenway - Dissemination of Improved Cookstoves in Karnataka by Greenway - VPA034</t>
  </si>
  <si>
    <t>GS12372</t>
  </si>
  <si>
    <t>GS10818 - Dissemination of Improved Cookstoves in India by Greenway - Dissemination of Improved Cookstoves in Karnataka by Greenway - VPA035</t>
  </si>
  <si>
    <t>GS12373</t>
  </si>
  <si>
    <t>GS2295 GS1729 Myanmar Stoves Campaign - Soneva in Myanmar - VPA No. 027</t>
  </si>
  <si>
    <t>GS12379</t>
  </si>
  <si>
    <t>Solar Power for Rural Villages in Madagascar</t>
  </si>
  <si>
    <t>Tsanta Rabekoto</t>
  </si>
  <si>
    <t>GS7732</t>
  </si>
  <si>
    <t xml:space="preserve">GS5304 MKOPA Solar Lighting Programme of Activities - Kenya VPA 6 by Natural Capital Partners by Natural Capital Partners </t>
  </si>
  <si>
    <t>AMS-III.BL. Integrated methodology for electrification of communities v2</t>
  </si>
  <si>
    <t>v9 11-2023</t>
  </si>
  <si>
    <t>Eni S.p.A. Energy Solutions Initiatives Monitoring and Reporting</t>
  </si>
  <si>
    <t>PANAMA FORESTS CONSERVATION PROJECT REDUCTION OF GHG EMISSIONS THROUGH DEFORESTATION AND AVOIDED DEGRADATION.  -Alliance of Indigenous Peoples and Rural Communities of Panama-</t>
  </si>
  <si>
    <t>APRONAD Asociacion para la Promocion de Nuevas Alternativas de Desarrllo</t>
  </si>
  <si>
    <t>The Dutch CowCredit project: A dutch dairy initiative to reduce methane from enteric fermentation</t>
  </si>
  <si>
    <t>The Central Europe CowCredit project: A dairy initiative to reduce methane from enteric fermentation in Central Europe</t>
  </si>
  <si>
    <t>BONOS DE LA RUTA SIAN KA'AN</t>
  </si>
  <si>
    <t>Bajo Atrato REDD+ Project</t>
  </si>
  <si>
    <t>ASATIQ Vaupés Maloca REDD+ Project</t>
  </si>
  <si>
    <t>Association of Traditional Indigenous Authorities of Querarí (ASATIQ)</t>
  </si>
  <si>
    <t>ASATRIZY Vaupés Maloca REDD+ Project</t>
  </si>
  <si>
    <t>Association of Traditional Indigenous Authorities of the Yapú Zone (ASATRIZY)</t>
  </si>
  <si>
    <t>Samkos REDD+ Project</t>
  </si>
  <si>
    <t>TERRRA SANTA</t>
  </si>
  <si>
    <t>Terrra Santa LTD</t>
  </si>
  <si>
    <t>Arbonics afforestation project one</t>
  </si>
  <si>
    <t>Arbonics OÜ</t>
  </si>
  <si>
    <t>Kruger to Canyons Rangeland Restoration Project</t>
  </si>
  <si>
    <t>Conservation South Africa</t>
  </si>
  <si>
    <t>ARR SLB Paraná</t>
  </si>
  <si>
    <t>SLB International S.A.S.</t>
  </si>
  <si>
    <t>Amigos de Calakmul Community Conservation Forestry Program, Mexico</t>
  </si>
  <si>
    <t>Bougouni-Yanfolila Forest Project, Mali</t>
  </si>
  <si>
    <t>AR-AMS0007; VM0006</t>
  </si>
  <si>
    <t>Finca la Paz II</t>
  </si>
  <si>
    <t>Agroforestry System  Lanquin, Alta Verapaz, Guatemala</t>
  </si>
  <si>
    <t>IACO REDD+ Project</t>
  </si>
  <si>
    <t>IACO AMBIENTAL LTDA</t>
  </si>
  <si>
    <t>Agoro Carbon USA Cropland Program</t>
  </si>
  <si>
    <t>Agoro Carbon Alliance US Inc.</t>
  </si>
  <si>
    <t>Agoro Carbon USA Pastureland Program</t>
  </si>
  <si>
    <t>Chaco Vivo</t>
  </si>
  <si>
    <t>Atenil S.A.</t>
  </si>
  <si>
    <t>Wastes to BioCNG Project by Cities Innovative Biofuels in Patiala, Punjab, India</t>
  </si>
  <si>
    <t>Cities Innovative Biofuels Private Limited</t>
  </si>
  <si>
    <t>Transport; Waste handling and disposal</t>
  </si>
  <si>
    <t>AMS-III.AO.; AMS-III.AQ</t>
  </si>
  <si>
    <t>SMG - Cookstove Program 1</t>
  </si>
  <si>
    <t>SMG - Cookstove Program 2</t>
  </si>
  <si>
    <t>SMG - Cookstove Program 3</t>
  </si>
  <si>
    <t>RE.GREEN AMAZON FOREST REFORESTATION/RESTORATION PROJECT</t>
  </si>
  <si>
    <t>Boomitra Carbon Farming in East Africa through Soil Enrichment</t>
  </si>
  <si>
    <t>iFood Pedal</t>
  </si>
  <si>
    <t>Reforestation for multiple purposes as a means of sustainable development</t>
  </si>
  <si>
    <t>Klabin SA</t>
  </si>
  <si>
    <t>Recycling Roadways for Carbon Emission Reductions – Global Emissionairy – U.S. Project #1</t>
  </si>
  <si>
    <t>FUTURE GREEN CARBON PROJECT</t>
  </si>
  <si>
    <t>Eldorado Brasil Celulose S.A.</t>
  </si>
  <si>
    <t>Reforestation of land for multiple uses</t>
  </si>
  <si>
    <t>Lacan Investimentos e Participações Ltda</t>
  </si>
  <si>
    <t>EMPOWERING COMMUNITIES THROUGH IMPROVED COOKSTOVES</t>
  </si>
  <si>
    <t>Carbon Kind Ltd</t>
  </si>
  <si>
    <t>SANTA MARIA LANDFILL GAS PROJECT</t>
  </si>
  <si>
    <t>Solvi Participações S.A.</t>
  </si>
  <si>
    <t>ITVR SAO LEOPOLDO LANDFILL GAS PROJECT</t>
  </si>
  <si>
    <t>GIRUÁ LANDFILL GAS PROJECT</t>
  </si>
  <si>
    <t>Henan Luoning Afforestation Project</t>
  </si>
  <si>
    <t>Grouped Sustainable Agroforestry Project</t>
  </si>
  <si>
    <t>Timor-Leste Improved Cookstoves and Community Development Project</t>
  </si>
  <si>
    <t>SeaGraze™ Deployment Project - Early Adopters For Radical Methane Reduction</t>
  </si>
  <si>
    <t>Symbrosia</t>
  </si>
  <si>
    <t>Carbono Rural AR NEA</t>
  </si>
  <si>
    <t>Belize Maya Forest REDD+ Project</t>
  </si>
  <si>
    <t>involtor Future Agriculture, East-Europe</t>
  </si>
  <si>
    <t>Involtor Consult SRL</t>
  </si>
  <si>
    <t>MILOPRI PROJECT - PRECISION MANAGEMENT SYSTEMS FOR SUSTAINABLE ORCHARDS</t>
  </si>
  <si>
    <t>We-Agri</t>
  </si>
  <si>
    <t>MEM OSB-1 SOLAR POWER PROJECT</t>
  </si>
  <si>
    <t>MEM TEKSTİL SANAYİ VE TİCARET ANONİM ŞİRKETİ</t>
  </si>
  <si>
    <t>Family Forest Carbon Program - Central Appalachia</t>
  </si>
  <si>
    <t>Family Forest Impact Foundation</t>
  </si>
  <si>
    <t>VM0045</t>
  </si>
  <si>
    <t>8 MW NongKhai Waste to Energy Project in Thailand</t>
  </si>
  <si>
    <t>Nongkhainayu Co., Ltd</t>
  </si>
  <si>
    <t>AMS-I.D.; AMS-III.E.</t>
  </si>
  <si>
    <t>Strengthening rural livelihoods of smallholder farmers in tribal districts of Odisha,India</t>
  </si>
  <si>
    <t>Angola Caraculo PV Plant</t>
  </si>
  <si>
    <t>Solenova Ltd</t>
  </si>
  <si>
    <t>GUAMÁ LANDFILL GAS PROJECT</t>
  </si>
  <si>
    <t>Improved Agricultural Practices for Rice Cultivation in India</t>
  </si>
  <si>
    <t>Kosher Climate India Pvt. Ltd.</t>
  </si>
  <si>
    <t>CLIMATE SUSTAINABILITY THROUGH HORTICULTURE PROJECT IN INDIA</t>
  </si>
  <si>
    <t>Tata Communications Limited</t>
  </si>
  <si>
    <t>Smart Cookstove Program by Tata Communications</t>
  </si>
  <si>
    <t>Bundled Rooftop Solar Power Project by SPPL 01</t>
  </si>
  <si>
    <t>Shanxi Jingle Afforestation Project</t>
  </si>
  <si>
    <t>Jingle County Sailing Carbon Sink Development Co. LTD</t>
  </si>
  <si>
    <t>Socially Responsible Plastic Waste Collection and Recycling Initiative by Gemcorp India</t>
  </si>
  <si>
    <t>Gemcorp Recycling &amp; Technologies Private Limited</t>
  </si>
  <si>
    <t>Manufacturing industries; Waste handling and disposal</t>
  </si>
  <si>
    <t>AMS-III.J.</t>
  </si>
  <si>
    <t>Adjusted Water Management in Rice Cultivation in the North of Lianjiang</t>
  </si>
  <si>
    <t>Core Carbon Sustainable Rice Productions 04</t>
  </si>
  <si>
    <t>Core Carbon Sustainable Rice Productions 03</t>
  </si>
  <si>
    <t>Core Carbon Sustainable Rice Productions 02</t>
  </si>
  <si>
    <t>1MTN Uganda Bamboo Planting Project</t>
  </si>
  <si>
    <t>1MTN Uganda OÜ</t>
  </si>
  <si>
    <t>Carbon Impact Capital</t>
  </si>
  <si>
    <t>BLACK SOLDIER FLY COMMERCIAL FARMING PROJECT</t>
  </si>
  <si>
    <t>Chanzi</t>
  </si>
  <si>
    <t>Guantao Qingfeng Biological Manure Management Greenhouse Gas Emission Reduction Project</t>
  </si>
  <si>
    <t>Guantao County Qingfeng Biotechnology Co.,Ltd.</t>
  </si>
  <si>
    <t>Talihya Nord I Hydro power rural electrification</t>
  </si>
  <si>
    <t>MicroEnergy Credits - Microfinance for Efficient Lighting Product Lines - India</t>
  </si>
  <si>
    <t>Combating climate change with sustainable agriculture and land use management project by Indian Farmers</t>
  </si>
  <si>
    <t>Bayer Agricultural Carbon Program</t>
  </si>
  <si>
    <t>Bayer Crop Science LP</t>
  </si>
  <si>
    <t>SMG - Bamboo Plantations for a better tomorrow</t>
  </si>
  <si>
    <t>OYU Green Private Limited</t>
  </si>
  <si>
    <t>RIDI Grouped Hydro Solar Power Project in Nepal</t>
  </si>
  <si>
    <t>Anew Agri-carbon Aggregation 1</t>
  </si>
  <si>
    <t>Anew Carbon Farming LLC</t>
  </si>
  <si>
    <t>HEFEI BIOGAS RECOVERY AND UTILIZATION PROJECT</t>
  </si>
  <si>
    <t>Jiangyin Muneng Environmental Technology Co., Ltd</t>
  </si>
  <si>
    <t>WUHE BIOGAS RECOVERY AND UTILIZATION PROJECT</t>
  </si>
  <si>
    <t>ACCELERATING THE ADOPTION AND USE OF ELECTRIC VEHICLES</t>
  </si>
  <si>
    <t>Bridge to Renewables, Inc.</t>
  </si>
  <si>
    <t>Afforestation project with native and exotic species on degraded grasslands in Northeast, Argentina.</t>
  </si>
  <si>
    <t>Vista Energy Argentina SAU</t>
  </si>
  <si>
    <t>Guizhou Zhongzhichang CMM Power Generation Project</t>
  </si>
  <si>
    <t>Guizhou Yuezhong Comprehensive Energy Co., Ltd.</t>
  </si>
  <si>
    <t>Family Forest Carbon Project</t>
  </si>
  <si>
    <t>BAMBOO MONTEMILONE</t>
  </si>
  <si>
    <t>Societa' Agricola Bambu’ SRL</t>
  </si>
  <si>
    <t>OKINAWA EV PROJECT IN INDIA</t>
  </si>
  <si>
    <t>Okinawa Autotech Internationall Private Limited</t>
  </si>
  <si>
    <t>Carbon Group Program for sustainable low carbon crop and grassland management in Argentina II</t>
  </si>
  <si>
    <t>Improved cropland management project in Beipiao</t>
  </si>
  <si>
    <t>Beipiao Nongben Industrial Co.,Ltd.</t>
  </si>
  <si>
    <t>CSA Carbon</t>
  </si>
  <si>
    <t>C-SA Properties (Pty) Ltd</t>
  </si>
  <si>
    <t>The Philippines VWT Improved Cookstove Program I</t>
  </si>
  <si>
    <t>Silvador Climate Action Initiative</t>
  </si>
  <si>
    <t>Makueni Agroforestry Carbon Project</t>
  </si>
  <si>
    <t>Biogas Project in Cuddalore, India</t>
  </si>
  <si>
    <t>Guangxi Nanning Animal Waste Management Systems Project</t>
  </si>
  <si>
    <t>Bishuiyuan Wastewater Treatment Plant Project</t>
  </si>
  <si>
    <t>Xinjiang BishuiYuan Environmental Resources Co., Ltd</t>
  </si>
  <si>
    <t>Gansu Baiyin AWMS Biogas Recovery and Utilization Project</t>
  </si>
  <si>
    <t>Gansu Wuwei Liangzhou Grouped AWMS GHG Mitigation Project</t>
  </si>
  <si>
    <t>Guangdong Zhanjiang Animal Waste Management Systems Project</t>
  </si>
  <si>
    <t>Guangxi Liuzhou Animal Waste Management Systems Biogas Recovery Project</t>
  </si>
  <si>
    <t>Henan Anyang Animal Waste Management Systems Project</t>
  </si>
  <si>
    <t>Henan Nanyang Animal Waste Management Systems Project</t>
  </si>
  <si>
    <t>Henan Pingdingshan Animal Waste Management Systems Biogas Recovery Project</t>
  </si>
  <si>
    <t>Subei Sustainable Grassland Management Project Phase II</t>
  </si>
  <si>
    <t>Puyang Swine Farm AWMS Project in Henan</t>
  </si>
  <si>
    <t>Henan Shangqiu Animal Waste Management Systems Project</t>
  </si>
  <si>
    <t>Henan Xuchang YanLing Swine Farm Biogas Recovery Project</t>
  </si>
  <si>
    <t>Hubei Huanggang AWMS Biogas Recovery and Utilization Project</t>
  </si>
  <si>
    <t>Liaoning Liaoyang Taizihe AWMS GHG Mitigation Project</t>
  </si>
  <si>
    <t>Lianyungang AWMS GHG Mitigation Project in Jiangsu Province</t>
  </si>
  <si>
    <t>Zhenyuan Swine Farm AWMS GHG Mitigation Project</t>
  </si>
  <si>
    <t>Waste to Energy Project in Chennai, Tamil Nadu</t>
  </si>
  <si>
    <t>Srinivas Waste Management Services Private Limited</t>
  </si>
  <si>
    <t>TIANZHU IMPROVED GRASSLAND MANAGEMENT PROJECT</t>
  </si>
  <si>
    <t>Shaanxi Zheng Neng AWMS GHG Mitigation Project</t>
  </si>
  <si>
    <t>Shaanxi Zhengneng Agriculture and Animal Husbandry Technology Co., Ltd.</t>
  </si>
  <si>
    <t>Gannan Improved Agricultural Land Management Project</t>
  </si>
  <si>
    <t>ChinaOnecarbon Co. Ltd.</t>
  </si>
  <si>
    <t>Guangdong Huaiji County IFM (conversion of logged to protected forest) Project</t>
  </si>
  <si>
    <t>MSW to Compost through BSF Rearing process</t>
  </si>
  <si>
    <t>Ento Proteins Private Limited</t>
  </si>
  <si>
    <t>Lankao Geothermal Based Space Heating System</t>
  </si>
  <si>
    <t>Lankao Green Energy Clean Energy Co., Ltd</t>
  </si>
  <si>
    <t>Distribution of Fuel Efficient Improved Cookstoves in Tanzania</t>
  </si>
  <si>
    <t>Distribution of Fuel Efficient Improved Cookstoves in Ethiopia</t>
  </si>
  <si>
    <t>Jiangsu Jiangyan Improved Agricultural Land Management Project</t>
  </si>
  <si>
    <t>Starwe (Nanjing) International Investment Co., Ltd.</t>
  </si>
  <si>
    <t>Zano-Souri solar power</t>
  </si>
  <si>
    <t>Jiangsu Guanyun Improved Agricultural Land Management Project</t>
  </si>
  <si>
    <t>Amazon Partners 1</t>
  </si>
  <si>
    <t>Amazon Partners 1, LLC</t>
  </si>
  <si>
    <t>Jinhui sustainable grassland management project</t>
  </si>
  <si>
    <t>Tianjun County Jinhui State-owned Assets Investment Operation Co., Ltd.</t>
  </si>
  <si>
    <t>Jatobá REDD+ Project</t>
  </si>
  <si>
    <t>Alter Biogas ll Project</t>
  </si>
  <si>
    <t>WABIO Technology Holding Ltd.</t>
  </si>
  <si>
    <t>AMS-I.C.; AMS-III.AO.; VM0042</t>
  </si>
  <si>
    <t>GROUPED PROJECTS FOR HOPE TAP (SUPPLY OF CAP-TYPE CERAMIC FILTER WATER PURIFIERS)IN VIET NAM</t>
  </si>
  <si>
    <t>TAB Co Ltd</t>
  </si>
  <si>
    <t>Jilin Dehui Improved Crop Management Project</t>
  </si>
  <si>
    <t>Heilongjiang Shuangcheng Improved Agricultural Land Management Project</t>
  </si>
  <si>
    <t>Harbin Shuangxiang Infrastructure Construction Co., Ltd.</t>
  </si>
  <si>
    <t>Improved Cropland Management Project in Morin Dawa</t>
  </si>
  <si>
    <t>Morin Dawa Agriculture and Animal Husbandry Investment Co., Ltd. in Hulunbuir City of Inner Mongolia</t>
  </si>
  <si>
    <t>Guangxi Jiabao Composting Project</t>
  </si>
  <si>
    <t>Guangxi Jiabao Ecological Agricultural Technology Development Co.,Ltd</t>
  </si>
  <si>
    <t>CEKEREK BIOGAS POWER PLANT</t>
  </si>
  <si>
    <t>ELAZIG BIOGAS POWER PLANT</t>
  </si>
  <si>
    <t>Xinzhou Echeng Afforestation Project</t>
  </si>
  <si>
    <t>Xiding AWMS GHG Mitigation Project</t>
  </si>
  <si>
    <t>Xiding Technology Group Co., Ltd.</t>
  </si>
  <si>
    <t>Household Biogas Program for Smallholder Farmers in India by SPEF and NDDB</t>
  </si>
  <si>
    <t>AMS-I.E.; AMS-III.R.</t>
  </si>
  <si>
    <t>Waste to Bio CNG project by United Bio Energy Private Limited</t>
  </si>
  <si>
    <t>UNITED BIOENERGY PRIVATE LIMITED</t>
  </si>
  <si>
    <t>Improved Cookstove Grouped Project in Papua New Guinea</t>
  </si>
  <si>
    <t>Tasman Environmental Markets Asia Pacific Pte. Ltd.</t>
  </si>
  <si>
    <t>Grouped bio gas recovery project by EKI Energy Services Ltd</t>
  </si>
  <si>
    <t>The chestnut groves of Calabria and Campania</t>
  </si>
  <si>
    <t>VM0026; AR-ACM0003; VM0042</t>
  </si>
  <si>
    <t>Project MATANI REDD+ DIOS MAYOR DE LOS PUEBLOS CABILLARI CONSERVACION ANCESTRAL</t>
  </si>
  <si>
    <t>Inner Mongolia Kuduer Improved Forest Management Project.</t>
  </si>
  <si>
    <t>NEW HOPE AWMS GHG Mitigation Project In Anhui Province</t>
  </si>
  <si>
    <t>HIVE EV Charging project</t>
  </si>
  <si>
    <t>MOCHA COMPANY</t>
  </si>
  <si>
    <t>Management of Community Forests for the Reduction of Deforestation in the Peruvian Amazon</t>
  </si>
  <si>
    <t>Reflorestamento de Impacto no Brasil Project</t>
  </si>
  <si>
    <t>Cobram Estate Olives Regenerative Farming Project</t>
  </si>
  <si>
    <t>RESTORATION OF DEGRADED LAND TO ENHANCE TREE COVER AND IMPROVE LIVELIHOODS OF FARMERS IN INDIA</t>
  </si>
  <si>
    <t>Pernod Ricard India Foundation</t>
  </si>
  <si>
    <t>Biogas Project by Empower Capital in Egypt</t>
  </si>
  <si>
    <t>AMS-I.C.; AMS-III.D.; AMS-III.H.</t>
  </si>
  <si>
    <t>Yecheng Grassland Sustainable Management Project (Phase 1)</t>
  </si>
  <si>
    <t>Upstream Emission Reductions Through Beneficial Use of Waste Flare Gas Energy at Seaboard Flare Removal Project</t>
  </si>
  <si>
    <t>Verde Seaboard Partners LP</t>
  </si>
  <si>
    <t>Jinan Pingyin Youran Dairy Cattle Manure Management Project</t>
  </si>
  <si>
    <t>Jinan Youran Animal Husbandry Co., Ltd.</t>
  </si>
  <si>
    <t>Raízes do Bem Grouped ARR Project</t>
  </si>
  <si>
    <t>The High Impact carbon farming program of Bulgaria</t>
  </si>
  <si>
    <t>ORDOS CITY AFFORESTATION PROJECT IN INNER MONGOLIA AUTONOMOUS REGION</t>
  </si>
  <si>
    <t>Ordos Guorui Carbon Asset Management Co., Ltd.</t>
  </si>
  <si>
    <t>Ejin Banner Improved Grassland Management Project</t>
  </si>
  <si>
    <t>Henan Province Yemeixiang Eco-Agriculture Technology Co., Ltd.</t>
  </si>
  <si>
    <t>Regenerate Outcomes Farming Project</t>
  </si>
  <si>
    <t>Regenerate Outcomes Ltd.</t>
  </si>
  <si>
    <t>The project of Kitchen and catering waste Disposal Phase II in Wuchang area</t>
  </si>
  <si>
    <t>Wuhan Carbon Ring Ecology Co., Ltd.</t>
  </si>
  <si>
    <t>XINJIANG MAKIT COUNTY WINDBREAK AND SAND FIXATION ECOLOGICAL FOREST CONSTRUCTION BASE PROJECT</t>
  </si>
  <si>
    <t>CREATING LIVELIHOOD  OPPORTUNITIES  AND CARBON CREDIT INCOME FOR  SMALLHOLDER FARMERS  THROUGH  HORTICULTURAL PLANTATIONS IN  BANGLADESH</t>
  </si>
  <si>
    <t>Tramontana ICS-01 - The Distribution of Improved Cookstoves to Indigenous Communities across Rural India</t>
  </si>
  <si>
    <t>Tramontana Impact Limited</t>
  </si>
  <si>
    <t>DEVELOPING CARBON PROJECT FOR FARMERS ADOPTING REGENERATIVE AGRICULTURAL  PRACTICES IN GUJARAT STATE</t>
  </si>
  <si>
    <t>Developing Climate Resilience Of The Residential Society In Hyderabad Through Miyawaki Afforestation: Urban Forest Development</t>
  </si>
  <si>
    <t>SOW AND REAP AGRO PVT LTD</t>
  </si>
  <si>
    <t>GreenShift: Catalyzing regenerative agriculture ecosystem for smallholder farmers in India, through carbon finance</t>
  </si>
  <si>
    <t>REDD+ Tauari Forest Conservation Project</t>
  </si>
  <si>
    <t>Forestal RioAquidaban (FRA)</t>
  </si>
  <si>
    <t>global-woods international AG</t>
  </si>
  <si>
    <t>Land Life Reforestation and Restoration on Degraded Land in Australia</t>
  </si>
  <si>
    <t>Kenya Organic Waste Diversion and Bioconversion Project</t>
  </si>
  <si>
    <t>TSH GROUPED BIOGAS RECOVERY PROJECT</t>
  </si>
  <si>
    <t>TSH Resources Berhad</t>
  </si>
  <si>
    <t>AMS-I.D.; AMS-I.F.; AMS-III.H.</t>
  </si>
  <si>
    <t>Weixin Urban and Rural Organic Waste Management Center in Yunnan Province</t>
  </si>
  <si>
    <t>Shanghai Yuanben Biology Science and Technology Co., Ltd.</t>
  </si>
  <si>
    <t>Zonguldak Landfill Gas to Electricity Project</t>
  </si>
  <si>
    <t>Arel Yenilenebilir Enerji Teknolojileri ve Elektrik Üretim Ltd. Şti.</t>
  </si>
  <si>
    <t>Wu Cheng Geothermal Based Space Heating System</t>
  </si>
  <si>
    <t>Karidja forest restoration project</t>
  </si>
  <si>
    <t>aDryada</t>
  </si>
  <si>
    <t>Santa Nicolasa North Patagonia Regenerative Grazing Project</t>
  </si>
  <si>
    <t>Solmat Agropecuaria SA</t>
  </si>
  <si>
    <t>Kijani Forestry smallholder farmer forestry project</t>
  </si>
  <si>
    <t>Grouped Project Sul da Bahia</t>
  </si>
  <si>
    <t>Reduction of GHG emission by energy efficient led lights installation in Ghaziabad Nagar Nigam</t>
  </si>
  <si>
    <t>Municipal Solid Waste Treatment by Composting in Ghaziabad Nagar Nigam</t>
  </si>
  <si>
    <t>Restore Africa: Restoring trees and livelihoods in Kenya</t>
  </si>
  <si>
    <t>Global Evergreening Alliance</t>
  </si>
  <si>
    <t>Inner Mongolia Hinggan League Improved Grassland Management Project</t>
  </si>
  <si>
    <t>Hinggan League Water Investment Group Co., Ltd.</t>
  </si>
  <si>
    <t>Mejuruá Project</t>
  </si>
  <si>
    <t>BR ARBO GESTAO FLORESTAL S.A.</t>
  </si>
  <si>
    <t>Nkhotakota Solar PV project</t>
  </si>
  <si>
    <t>Guangxi Baiduoshou Composting Project</t>
  </si>
  <si>
    <t>Guangxi Baiduoshou Biotechnology Co., Ltd.</t>
  </si>
  <si>
    <t>RIWNE OBLAST FOREST PRESERVATION PROJECT (Conversion of logged to protected forest)</t>
  </si>
  <si>
    <t>Denmak TOV</t>
  </si>
  <si>
    <t>Ukraine</t>
  </si>
  <si>
    <t>Maodeng Pasture Improved Grassland Management Project</t>
  </si>
  <si>
    <t>Maodeng Pasture of Xilin Hot City</t>
  </si>
  <si>
    <t>Varanasi Smart City Bio-Conversion Project</t>
  </si>
  <si>
    <t>Gobardhan Varanasi Foundation SPV</t>
  </si>
  <si>
    <t>Working Trees supporting eastern US Silvopasture, Project 1</t>
  </si>
  <si>
    <t>Working Trees</t>
  </si>
  <si>
    <t>Jiangxi Xinsheng Swine Farm Manure Management System GHG Mitigation Project</t>
  </si>
  <si>
    <t>Jinggangshan Xinsheng Agricultural Products Development Co.,Ltd</t>
  </si>
  <si>
    <t>Amazon Partners 20</t>
  </si>
  <si>
    <t>Amazon Partners 20, LLC</t>
  </si>
  <si>
    <t>Liyang 15 MW Low-concentration CMM Power Generation Project</t>
  </si>
  <si>
    <t>Improved cropland management project in Fan</t>
  </si>
  <si>
    <t>Improved cropland management project in Qingfeng</t>
  </si>
  <si>
    <t>Improved cropland management project in Jiaoqu</t>
  </si>
  <si>
    <t>Improved cropland management project in Zhaozhou</t>
  </si>
  <si>
    <t>Improved cropland management project in Keyouqianqi</t>
  </si>
  <si>
    <t>Improved cropland management project in Hengshan</t>
  </si>
  <si>
    <t>Improved cropland management project in Yuli</t>
  </si>
  <si>
    <t>Improved cropland management project in Zhaoyuan</t>
  </si>
  <si>
    <t>Weibei Pipeline Associated Gas Recovery Project</t>
  </si>
  <si>
    <t>CNOOC China Limited, Zhanjiang Branch</t>
  </si>
  <si>
    <t>Brazil Pastureland Regeneration with Native Palm Silvopasture</t>
  </si>
  <si>
    <t>Silvador Climate Action</t>
  </si>
  <si>
    <t>Argentina Gran Chaco Region REDD+ Project</t>
  </si>
  <si>
    <t>Binzhou Jingyang Composting project</t>
  </si>
  <si>
    <t>Binzhou Jingyang Biological Fertilizer Co., Ltd</t>
  </si>
  <si>
    <t>Dongzong Sustainable Grassland Management Project</t>
  </si>
  <si>
    <t>Tianjin Zhongrui Gefei Technology Services Co., Ltd.</t>
  </si>
  <si>
    <t>REVIVE ENRIVONMENT IMPROVED  COOKSTOVE PROJECT IN PAKISTAN</t>
  </si>
  <si>
    <t>Revive Environment Pvt. Ltd.</t>
  </si>
  <si>
    <t>Qitai Shuifa Improved Grassland Management Project</t>
  </si>
  <si>
    <t>Qitai Shuifa Modern Agriculture and Animal Husbandry Development Co., Ltd.</t>
  </si>
  <si>
    <t>TABREED DISTRICT COOLING GROUP PROJECT</t>
  </si>
  <si>
    <t>NATIONAL CENTRAL COOLING COMPANY PJSC – TABREED</t>
  </si>
  <si>
    <t>Electrify Africa</t>
  </si>
  <si>
    <t>ARC Ride Limited</t>
  </si>
  <si>
    <t>The Republic of the Congo Improved Forest Management Project</t>
  </si>
  <si>
    <t>Société d'Exploitation Forestière Yuan Dong</t>
  </si>
  <si>
    <t>GHG MITIGATION FROM METHANE AVOIDANCE THROUGH ORGANIC DECOMPOSITION OF WASTE</t>
  </si>
  <si>
    <t>Green Cross Agritech Private Limited</t>
  </si>
  <si>
    <t>basilicata bamboo</t>
  </si>
  <si>
    <t>Sichuan Lizhou Improved Forest Management Project</t>
  </si>
  <si>
    <t>Shaanxi Fengxian Improved Forest Management Project</t>
  </si>
  <si>
    <t>Modal shift in transportation of cargo from road transportation to more efficient transportation</t>
  </si>
  <si>
    <t>MatchBack Systems Inc.</t>
  </si>
  <si>
    <t>AM0090</t>
  </si>
  <si>
    <t>Reducing Gas Leakages within the Hududgaz Gas Distribution Networks across Uzbekistan</t>
  </si>
  <si>
    <t>GasGreen Asia LLC</t>
  </si>
  <si>
    <t>Tech-Bank Animal Waste Management Systems (AWMS) GHG Mitigation Project in Fuyang, Huaibei&amp; Luan, Anhui</t>
  </si>
  <si>
    <t>Tech-Bank Food Co., Ltd.</t>
  </si>
  <si>
    <t>Decarbonisation of UK Homes</t>
  </si>
  <si>
    <t>Arniston Ltd, trading as Snugg</t>
  </si>
  <si>
    <t>SHIFT FROM ROAD FREIGHT TO PIPELINE IN TRANSPORTATION OF LIQUID FUELS IN BRAZIL</t>
  </si>
  <si>
    <t>Logum Logística S.A.</t>
  </si>
  <si>
    <t>The Zambia Project Safe drinking water supply project in Western Zambia</t>
  </si>
  <si>
    <t>Xpotential Mining Services (Pty) Ltd</t>
  </si>
  <si>
    <t>Community-Based Mangrove Conservation and Restoration in Sierra Leone</t>
  </si>
  <si>
    <t>West Africa Blue</t>
  </si>
  <si>
    <t>THE NAGALAND 4 CHANGE REDD+ PROJECT</t>
  </si>
  <si>
    <t>SUNDARI MANGROVE RESTORATION PROJECT IN THE INDIAN SUNDARBANS</t>
  </si>
  <si>
    <t>Amazônidas REDD+ AUDD Grouped Project</t>
  </si>
  <si>
    <t>Leconi Agroforestry Project in Haut-Ogooue (LAPHO)</t>
  </si>
  <si>
    <t>Al Multaqa Landfill Gas Recovery Project</t>
  </si>
  <si>
    <t>Sodom Hanba Improved Grassland Management Project</t>
  </si>
  <si>
    <t>Inner Mongolia Chengyao Grassland, Forestry and Animal Husbandry Ecological Technology Co., Ltd.</t>
  </si>
  <si>
    <t>Tech-Bank Animal Waste Management Systems (AWMS) GHG Mitigation Project in Chuzhou&amp; Bengbu, Anhui</t>
  </si>
  <si>
    <t>Heze Tech-Bank Animal Waste Management Systems (AWMS) GHG Mitigation Project</t>
  </si>
  <si>
    <t>Barka Landfill Gas Recovery Project</t>
  </si>
  <si>
    <t>Hubei Badong IFM PROJECT</t>
  </si>
  <si>
    <t>UÁKIRY REDD+ AUDD  GROUPED PROJECT</t>
  </si>
  <si>
    <t>BiodeS Biogas Recovery and Electricity Generation</t>
  </si>
  <si>
    <t>Hunan Fufeng Composting Project</t>
  </si>
  <si>
    <t>Hunan Fufeng fertilizer Co., Ltd.</t>
  </si>
  <si>
    <t>Huaian Tech-Bank Animal Waste Management Systems (AWMS) GHG Mitigation Project</t>
  </si>
  <si>
    <t>Strengthening rural livelihood through carbon finance: Agroforestry practices in Bareilly Forest Circle of Uttar Pradesh</t>
  </si>
  <si>
    <t>Uttar Pradesh Forest Department</t>
  </si>
  <si>
    <t>Xinhangdao AWMS GHG Mitigation Project In Shangqiu City</t>
  </si>
  <si>
    <t>Henan Xinhangdao Food Co.,Ltd</t>
  </si>
  <si>
    <t>Anhui Zhujixi CMM Utilization Project</t>
  </si>
  <si>
    <t>Huainan Huamei Pushi New Energy Technology Co., Ltd</t>
  </si>
  <si>
    <t>Shandong Zhucheng ALM Project</t>
  </si>
  <si>
    <t>IÇARA LANDFILL GAS PROJECT</t>
  </si>
  <si>
    <t>ALLCOT BLUE CARBON MANGROVE PROJECT IN SENEGAL (ABC  Mangrove Senegal)</t>
  </si>
  <si>
    <t>7.5 MW Waste-to-Energy Power Plant by Goodwatts WTE Jamnagar Private Limited in Gujarat, India</t>
  </si>
  <si>
    <t>Goodwatts WTE Jamnagar Private Limited</t>
  </si>
  <si>
    <t>Muyuan Huainan AWMS GHG Mitigation Project in Anhui Province</t>
  </si>
  <si>
    <t>Muyuan Suzhou AWMS GHG Mitigation Project in Anhui Province</t>
  </si>
  <si>
    <t>Muyuan Handan AWMS GHG Mitigation Project in Hebei Province</t>
  </si>
  <si>
    <t>Muyuan Baicheng AWMS GHG Mitigation Project in Jilin Province</t>
  </si>
  <si>
    <t>Muyuan Shuangliao AWMS GHG Mitigation Project in Jilin Province</t>
  </si>
  <si>
    <t>Muyuan Changchun AWMS GHG Mitigation Project in Jilin Province</t>
  </si>
  <si>
    <t>Muyuan Urad AWMS GHG Mitigation Project in Inner Mongolia</t>
  </si>
  <si>
    <t>Muyuan Ongniud Banner AWMS GHG Mitigation Project in Inner Mongolia</t>
  </si>
  <si>
    <t>Muyuan Tongliao AWMS GHG Mitigation Project in Inner Mongolia</t>
  </si>
  <si>
    <t>MAHARASHTRA AND GUJARAT INITIATIVE FOR REGENERATIVE AGRICULTURE AND INCOME CREATION</t>
  </si>
  <si>
    <t>Muyuan Hinggan League AWMS GHG Mitigation Project in Inner Mongolia</t>
  </si>
  <si>
    <t>AS KOC POLATLI BIOGAS POWER PLANT</t>
  </si>
  <si>
    <t>GROUPED ARR PROJECT IN TELANGANA</t>
  </si>
  <si>
    <t>Biochar Project-1 by WeAct</t>
  </si>
  <si>
    <t>WeAct Pty Ltd.</t>
  </si>
  <si>
    <t>VM0044</t>
  </si>
  <si>
    <t>Myanmar Kindar Solar Power Plant Project</t>
  </si>
  <si>
    <t>Myanmar Kyeeonkyeewa Solar Power Plant Project</t>
  </si>
  <si>
    <t>Myanmar Satoketayar Solar Power Plant Project</t>
  </si>
  <si>
    <t>A-Thermal General &amp; Hazardous Waste Treatment Plant</t>
  </si>
  <si>
    <t>A-Thermal Retort Technologies (Pty) Ltd</t>
  </si>
  <si>
    <t>AMS-III.L.</t>
  </si>
  <si>
    <t>Better cooking for a better health In Rusizi district - Rwanda</t>
  </si>
  <si>
    <t>Kiasi Energies</t>
  </si>
  <si>
    <t>AMS-III.G.; VMR0006</t>
  </si>
  <si>
    <t>Boreal Wildlands Forest Carbon Offset Project</t>
  </si>
  <si>
    <t>The Nature Conservancy of Canada</t>
  </si>
  <si>
    <t>Nam Houng - 1 Hydro Power Project</t>
  </si>
  <si>
    <t>Nam Houng - 1 Hydro Power Co., Ltd</t>
  </si>
  <si>
    <t>Biogas-based Manure Management Program</t>
  </si>
  <si>
    <t>Dugdh Utpadak Sahkari Sangh Limited (DUSSL)</t>
  </si>
  <si>
    <t>Symbiosis Continuous Cover Forest Project</t>
  </si>
  <si>
    <t>SYMBIOSIS INVESTIMENTOS E PARTICIPAÇÕES S.A.</t>
  </si>
  <si>
    <t>Cycling the Change</t>
  </si>
  <si>
    <t>Tembici Participações</t>
  </si>
  <si>
    <t>Enhancing Livelihoods of Farmers in Gujarat through Agroforestry Plantations by SHBVM</t>
  </si>
  <si>
    <t>FST SMALL-SCALE SOLAR POWER PLANT IN KAMPHAENG PHET, THAILAND</t>
  </si>
  <si>
    <t>FutureTech Solar (Thailand) co. ltd</t>
  </si>
  <si>
    <t>An Qiu Biogas Utilization Project</t>
  </si>
  <si>
    <t>TTCA Co., Ltd.</t>
  </si>
  <si>
    <t>REDD Carbon and Biodiversity Project in Jujuy, North-Western Argentina</t>
  </si>
  <si>
    <t>VisionNetZero GmbH</t>
  </si>
  <si>
    <t>BATIKIPAS BIOGAS PLANT</t>
  </si>
  <si>
    <t>Batıkipaş Kağıt San. Ve Tic. A.Ş.</t>
  </si>
  <si>
    <t>Hubei Longshen Composting Project</t>
  </si>
  <si>
    <t>Hubei Longshen fertilizer Co., Ltd</t>
  </si>
  <si>
    <t>Qinghai Gangcha Improved Grassland Management Project</t>
  </si>
  <si>
    <t>Gangcha County Urban and Rural Investment Development Co., Ltd</t>
  </si>
  <si>
    <t>KOSHER BLUE CARBON -1</t>
  </si>
  <si>
    <t>Halmahera Zero-Waste Renewable Energy and Biochar Project</t>
  </si>
  <si>
    <t>AMS-I.F.; AMS-III.E.; VM0044</t>
  </si>
  <si>
    <t>WEIYUAN COMPOSTING PROJECT</t>
  </si>
  <si>
    <t>GER Recycled PP Project</t>
  </si>
  <si>
    <t>Jiangxi Green Recycling Co.,Ltd.</t>
  </si>
  <si>
    <t>Shunfeng Erhai Composting project in Yousuo</t>
  </si>
  <si>
    <t>Dali Erhai Biological Fertilizer Co., Ltd.</t>
  </si>
  <si>
    <t>Kwango River Project, Democratic Republic of Congo</t>
  </si>
  <si>
    <t>Shandong Ju County ALM Project</t>
  </si>
  <si>
    <t>Regeneration Meghalaya</t>
  </si>
  <si>
    <t>Trees for Livelihood in Madhya Pradesh, India</t>
  </si>
  <si>
    <t>Value Network Venture Advisory Services PTE. LTD</t>
  </si>
  <si>
    <t>Lishu Blackland Conservation Project in Jilin Province</t>
  </si>
  <si>
    <t>Jilin Kangfu Environmental Energy Co., Ltd.</t>
  </si>
  <si>
    <t>AGROFORESTRY PLANTATIONS TO ENHANCE THE LIVELIHOOD OF RURAL COMMUNITIES IN INDIA</t>
  </si>
  <si>
    <t>Fortaleza Ituxi II REDD+</t>
  </si>
  <si>
    <t>Muyuan Bozhou AWMS GHG Mitigation Project in Anhui Province</t>
  </si>
  <si>
    <t>Muyuan Fuyang AWMS GHG Mitigation Project in Anhui Province</t>
  </si>
  <si>
    <t>Muyuan Huaibei AWMS GHG Mitigation Project in Anhui Province</t>
  </si>
  <si>
    <t>Muyuan Weinan AWMS GHG Mitigation Project in Shaanxi Province</t>
  </si>
  <si>
    <t>Wudi Lvhe Composting project</t>
  </si>
  <si>
    <t>Wudi County Lvhe Organic Fertilizer Co., Ltd.</t>
  </si>
  <si>
    <t>CBG Plant at Sainsons</t>
  </si>
  <si>
    <t>AMS-III.H.; AMS-III.AQ</t>
  </si>
  <si>
    <t>The New Zealand Indigenous Forest Regeneration Project</t>
  </si>
  <si>
    <t>New Zealand Forestry Removals Limited</t>
  </si>
  <si>
    <t>The New Zealand Transitional Afforestation Project</t>
  </si>
  <si>
    <t>Hengyang Peike Animal Manure Composting Project</t>
  </si>
  <si>
    <t>Hengyang Peike Ecological Technology Co., Ltd.</t>
  </si>
  <si>
    <t>Guangdong Foshan Improved Forest Management Project</t>
  </si>
  <si>
    <t>Foshan Gaoming District Forestry Research Institute</t>
  </si>
  <si>
    <t>Lavardin Improved Forest Management through the Extension of Rotation Age</t>
  </si>
  <si>
    <t>One Mara Carbon Project</t>
  </si>
  <si>
    <t>Maasai Mara Wildlife Conservancies Association</t>
  </si>
  <si>
    <t>Legacy Forest Climate Initiative</t>
  </si>
  <si>
    <t>PotlatchDeltic Corporation</t>
  </si>
  <si>
    <t>TTCA ORGANIC COMPOSTING PROJECT IN ATTAPEU</t>
  </si>
  <si>
    <t>TTC Attapeu Sugar Cane Sole Co.,Ltd</t>
  </si>
  <si>
    <t>TAUARI REDD+ PROJECT</t>
  </si>
  <si>
    <t>HUOSHENGYUAN COMPOSTING PROJECT IN MIANYANG CITY</t>
  </si>
  <si>
    <t>Jinshan Songlin Market Swine Manure Utilization Project</t>
  </si>
  <si>
    <t>Shanghai Songlin Industrial &amp; Trade Co., Ltd.</t>
  </si>
  <si>
    <t>Project Reignite: Turning Farm Waste to Climate Action</t>
  </si>
  <si>
    <t>SRCNatura Sure Pvt. Ltd.</t>
  </si>
  <si>
    <t>Tueré REDD+ Project</t>
  </si>
  <si>
    <t>GUANGZHOU EASTERN SOLID RESOURCE RECYCLING CENTER FOOD WASTE TREATMENT PHASE II PROJECT</t>
  </si>
  <si>
    <t>Grandtop  Fushan  Environmental  Protection  Energy  Co., Ltd.</t>
  </si>
  <si>
    <t>Biaofa Juancheng Animal Manure Management Project</t>
  </si>
  <si>
    <t>Biaofa Ecological (Juancheng) Co., Ltd</t>
  </si>
  <si>
    <t>Baviaanskloof Carbon Project</t>
  </si>
  <si>
    <t>Baviaanskloof Bewarea NPC</t>
  </si>
  <si>
    <t>Xingning Tokzin PET Recycling Project</t>
  </si>
  <si>
    <t>Xingning Tokzin Yinghui Resources Co., Ltd.</t>
  </si>
  <si>
    <t>Tasar Forest Carbon Project</t>
  </si>
  <si>
    <t>COGNISPHERE SOLUTIONS LIMITED</t>
  </si>
  <si>
    <t>Strengthening rural livelihood through carbon finance: Agroforestry practices in Gorakhpur Forest Circle of Uttar Pradesh</t>
  </si>
  <si>
    <t>Enhancing rural livelihoods of farmers through carbon finance</t>
  </si>
  <si>
    <t>GKF Agroforestry Pvt Ltd</t>
  </si>
  <si>
    <t>Jinghai Leachate Anaerobic Biogas Utilization Project</t>
  </si>
  <si>
    <t>Bundled Captive Solar Power Project by Dalmia Cement</t>
  </si>
  <si>
    <t>Switching from Internal Combustion Engine Vehicles to Electric Vehicles of RÊVER Automotive’s Customers, Thailand</t>
  </si>
  <si>
    <t>RÊVER AUTOMOTIVE CO., LTD.</t>
  </si>
  <si>
    <t>Tang River Improved Cropland Management Project</t>
  </si>
  <si>
    <t>Nanyang Soil and Fertilizer Station</t>
  </si>
  <si>
    <t>Fangcheng Improved Cropland Management Project</t>
  </si>
  <si>
    <t>PROMOTING REGENERATIVE AGRICULTURE AND GROWTH THROUGH INCOME GENERATION</t>
  </si>
  <si>
    <t>VCS1948</t>
  </si>
  <si>
    <t>VCS1977</t>
  </si>
  <si>
    <t>VCS2578</t>
  </si>
  <si>
    <t>VCS2829</t>
  </si>
  <si>
    <t>VCS2841</t>
  </si>
  <si>
    <t>VCS3023</t>
  </si>
  <si>
    <t>VCS3210</t>
  </si>
  <si>
    <t>VCS3215</t>
  </si>
  <si>
    <t>VCS3216</t>
  </si>
  <si>
    <t>VCS3341</t>
  </si>
  <si>
    <t>VCS3354</t>
  </si>
  <si>
    <t>VCS3392</t>
  </si>
  <si>
    <t>VCS3397</t>
  </si>
  <si>
    <t>VCS3447</t>
  </si>
  <si>
    <t>VCS3479</t>
  </si>
  <si>
    <t>VCS3593</t>
  </si>
  <si>
    <t>VCS3594</t>
  </si>
  <si>
    <t>VCS3595</t>
  </si>
  <si>
    <t>VCS3631</t>
  </si>
  <si>
    <t>VCS3634</t>
  </si>
  <si>
    <t>VCS3656</t>
  </si>
  <si>
    <t>VCS3671</t>
  </si>
  <si>
    <t>VCS3681</t>
  </si>
  <si>
    <t>VCS3769</t>
  </si>
  <si>
    <t>VCS3770</t>
  </si>
  <si>
    <t>VCS3771</t>
  </si>
  <si>
    <t>VCS3772</t>
  </si>
  <si>
    <t>VCS3774</t>
  </si>
  <si>
    <t>VCS3798</t>
  </si>
  <si>
    <t>VCS3822</t>
  </si>
  <si>
    <t>VCS3839</t>
  </si>
  <si>
    <t>VCS3875</t>
  </si>
  <si>
    <t>VCS3877</t>
  </si>
  <si>
    <t>VCS3881</t>
  </si>
  <si>
    <t>VCS3894</t>
  </si>
  <si>
    <t>VCS3895</t>
  </si>
  <si>
    <t>VCS3916</t>
  </si>
  <si>
    <t>VCS3919</t>
  </si>
  <si>
    <t>VCS3923</t>
  </si>
  <si>
    <t>VCS3924</t>
  </si>
  <si>
    <t>VCS3925</t>
  </si>
  <si>
    <t>VCS3938</t>
  </si>
  <si>
    <t>VCS3960</t>
  </si>
  <si>
    <t>VCS3973</t>
  </si>
  <si>
    <t>VCS3988</t>
  </si>
  <si>
    <t>VCS3992</t>
  </si>
  <si>
    <t>VCS3996</t>
  </si>
  <si>
    <t>VCS4012</t>
  </si>
  <si>
    <t>VCS4019</t>
  </si>
  <si>
    <t>VCS4025</t>
  </si>
  <si>
    <t>VCS4026</t>
  </si>
  <si>
    <t>VCS4027</t>
  </si>
  <si>
    <t>VCS4032</t>
  </si>
  <si>
    <t>VCS4047</t>
  </si>
  <si>
    <t>VCS4048</t>
  </si>
  <si>
    <t>VCS4071</t>
  </si>
  <si>
    <t>VCS4083</t>
  </si>
  <si>
    <t>VCS4093</t>
  </si>
  <si>
    <t>VCS4099</t>
  </si>
  <si>
    <t>VCS4105</t>
  </si>
  <si>
    <t>VCS4114</t>
  </si>
  <si>
    <t>VCS4115</t>
  </si>
  <si>
    <t>VCS4123</t>
  </si>
  <si>
    <t>VCS4129</t>
  </si>
  <si>
    <t>VCS4145</t>
  </si>
  <si>
    <t>VCS4182</t>
  </si>
  <si>
    <t>VCS4184</t>
  </si>
  <si>
    <t>VCS4196</t>
  </si>
  <si>
    <t>VCS4204</t>
  </si>
  <si>
    <t>VCS4207</t>
  </si>
  <si>
    <t>VCS4222</t>
  </si>
  <si>
    <t>VCS4234</t>
  </si>
  <si>
    <t>VCS4236</t>
  </si>
  <si>
    <t>VCS4238</t>
  </si>
  <si>
    <t>VCS4239</t>
  </si>
  <si>
    <t>VCS4242</t>
  </si>
  <si>
    <t>VCS4243</t>
  </si>
  <si>
    <t>VCS4260</t>
  </si>
  <si>
    <t>VCS4268</t>
  </si>
  <si>
    <t>VCS4270</t>
  </si>
  <si>
    <t>VCS4281</t>
  </si>
  <si>
    <t>VCS4307</t>
  </si>
  <si>
    <t>VCS4318</t>
  </si>
  <si>
    <t>VCS4319</t>
  </si>
  <si>
    <t>VCS4320</t>
  </si>
  <si>
    <t>VCS4321</t>
  </si>
  <si>
    <t>VCS4325</t>
  </si>
  <si>
    <t>VCS4334</t>
  </si>
  <si>
    <t>VCS4337</t>
  </si>
  <si>
    <t>VCS4338</t>
  </si>
  <si>
    <t>VCS4339</t>
  </si>
  <si>
    <t>VCS4340</t>
  </si>
  <si>
    <t>VCS4341</t>
  </si>
  <si>
    <t>VCS4342</t>
  </si>
  <si>
    <t>VCS4343</t>
  </si>
  <si>
    <t>VCS4344</t>
  </si>
  <si>
    <t>VCS4345</t>
  </si>
  <si>
    <t>VCS4348</t>
  </si>
  <si>
    <t>VCS4350</t>
  </si>
  <si>
    <t>VCS4351</t>
  </si>
  <si>
    <t>VCS4353</t>
  </si>
  <si>
    <t>VCS4355</t>
  </si>
  <si>
    <t>VCS4362</t>
  </si>
  <si>
    <t>VCS4366</t>
  </si>
  <si>
    <t>VCS4367</t>
  </si>
  <si>
    <t>VCS4368</t>
  </si>
  <si>
    <t>VCS4369</t>
  </si>
  <si>
    <t>VCS4370</t>
  </si>
  <si>
    <t>VCS4375</t>
  </si>
  <si>
    <t>VCS4377</t>
  </si>
  <si>
    <t>VCS4382</t>
  </si>
  <si>
    <t>VCS4383</t>
  </si>
  <si>
    <t>VCS4385</t>
  </si>
  <si>
    <t>VCS4386</t>
  </si>
  <si>
    <t>VCS4388</t>
  </si>
  <si>
    <t>VCS4389</t>
  </si>
  <si>
    <t>VCS4390</t>
  </si>
  <si>
    <t>VCS4391</t>
  </si>
  <si>
    <t>VCS4392</t>
  </si>
  <si>
    <t>VCS4394</t>
  </si>
  <si>
    <t>VCS4395</t>
  </si>
  <si>
    <t>VCS4396</t>
  </si>
  <si>
    <t>VCS4398</t>
  </si>
  <si>
    <t>VCS4399</t>
  </si>
  <si>
    <t>VCS4400</t>
  </si>
  <si>
    <t>VCS4402</t>
  </si>
  <si>
    <t>VCS4403</t>
  </si>
  <si>
    <t>VCS4404</t>
  </si>
  <si>
    <t>VCS4411</t>
  </si>
  <si>
    <t>VCS4412</t>
  </si>
  <si>
    <t>VCS4413</t>
  </si>
  <si>
    <t>VCS4414</t>
  </si>
  <si>
    <t>VCS4416</t>
  </si>
  <si>
    <t>VCS4417</t>
  </si>
  <si>
    <t>VCS4418</t>
  </si>
  <si>
    <t>VCS4419</t>
  </si>
  <si>
    <t>VCS4422</t>
  </si>
  <si>
    <t>VCS4423</t>
  </si>
  <si>
    <t>VCS4426</t>
  </si>
  <si>
    <t>VCS4429</t>
  </si>
  <si>
    <t>VCS4430</t>
  </si>
  <si>
    <t>VCS4435</t>
  </si>
  <si>
    <t>VCS4436</t>
  </si>
  <si>
    <t>VCS4437</t>
  </si>
  <si>
    <t>VCS4439</t>
  </si>
  <si>
    <t>VCS4441</t>
  </si>
  <si>
    <t>VCS4443</t>
  </si>
  <si>
    <t>VCS4448</t>
  </si>
  <si>
    <t>VCS4449</t>
  </si>
  <si>
    <t>VCS4450</t>
  </si>
  <si>
    <t>VCS4451</t>
  </si>
  <si>
    <t>VCS4453</t>
  </si>
  <si>
    <t>VCS4454</t>
  </si>
  <si>
    <t>VCS4455</t>
  </si>
  <si>
    <t>VCS4456</t>
  </si>
  <si>
    <t>VCS4457</t>
  </si>
  <si>
    <t>VCS4458</t>
  </si>
  <si>
    <t>VCS4459</t>
  </si>
  <si>
    <t>VCS4460</t>
  </si>
  <si>
    <t>VCS4461</t>
  </si>
  <si>
    <t>VCS4462</t>
  </si>
  <si>
    <t>VCS4463</t>
  </si>
  <si>
    <t>VCS4464</t>
  </si>
  <si>
    <t>VCS4467</t>
  </si>
  <si>
    <t>VCS4468</t>
  </si>
  <si>
    <t>VCS4469</t>
  </si>
  <si>
    <t>VCS4472</t>
  </si>
  <si>
    <t>VCS4473</t>
  </si>
  <si>
    <t>VCS4474</t>
  </si>
  <si>
    <t>VCS4475</t>
  </si>
  <si>
    <t>VCS4476</t>
  </si>
  <si>
    <t>VCS4477</t>
  </si>
  <si>
    <t>VCS4478</t>
  </si>
  <si>
    <t>VCS4481</t>
  </si>
  <si>
    <t>VCS4483</t>
  </si>
  <si>
    <t>VCS4485</t>
  </si>
  <si>
    <t>VCS4486</t>
  </si>
  <si>
    <t>VCS4487</t>
  </si>
  <si>
    <t>VCS4489</t>
  </si>
  <si>
    <t>VCS4490</t>
  </si>
  <si>
    <t>VCS4493</t>
  </si>
  <si>
    <t>VCS4495</t>
  </si>
  <si>
    <t>VCS4496</t>
  </si>
  <si>
    <t>VCS4497</t>
  </si>
  <si>
    <t>VCS4499</t>
  </si>
  <si>
    <t>VCS4500</t>
  </si>
  <si>
    <t>VCS4501</t>
  </si>
  <si>
    <t>VCS4502</t>
  </si>
  <si>
    <t>VCS4503</t>
  </si>
  <si>
    <t>VCS4504</t>
  </si>
  <si>
    <t>VCS4505</t>
  </si>
  <si>
    <t>VCS4506</t>
  </si>
  <si>
    <t>VCS4507</t>
  </si>
  <si>
    <t>VCS4508</t>
  </si>
  <si>
    <t>VCS4509</t>
  </si>
  <si>
    <t>VCS4511</t>
  </si>
  <si>
    <t>VCS4513</t>
  </si>
  <si>
    <t>VCS4515</t>
  </si>
  <si>
    <t>VCS4516</t>
  </si>
  <si>
    <t>VCS4517</t>
  </si>
  <si>
    <t>VCS4518</t>
  </si>
  <si>
    <t>VCS4519</t>
  </si>
  <si>
    <t>VCS4524</t>
  </si>
  <si>
    <t>VCS4525</t>
  </si>
  <si>
    <t>VCS4526</t>
  </si>
  <si>
    <t>VCS4527</t>
  </si>
  <si>
    <t>VCS4528</t>
  </si>
  <si>
    <t>VCS4529</t>
  </si>
  <si>
    <t>VCS4530</t>
  </si>
  <si>
    <t>VCS4531</t>
  </si>
  <si>
    <t>VCS4533</t>
  </si>
  <si>
    <t>VCS4534</t>
  </si>
  <si>
    <t>VCS4535</t>
  </si>
  <si>
    <t>VCS4538</t>
  </si>
  <si>
    <t>VCS4539</t>
  </si>
  <si>
    <t>VCS4540</t>
  </si>
  <si>
    <t>VCS4541</t>
  </si>
  <si>
    <t>VCS4542</t>
  </si>
  <si>
    <t>VCS4543</t>
  </si>
  <si>
    <t>VCS4544</t>
  </si>
  <si>
    <t>VCS4545</t>
  </si>
  <si>
    <t>VCS4546</t>
  </si>
  <si>
    <t>VCS4547</t>
  </si>
  <si>
    <t>VCS4548</t>
  </si>
  <si>
    <t>VCS4549</t>
  </si>
  <si>
    <t>VCS4550</t>
  </si>
  <si>
    <t>VCS4551</t>
  </si>
  <si>
    <t>VCS4552</t>
  </si>
  <si>
    <t>VCS4554</t>
  </si>
  <si>
    <t>VCS4555</t>
  </si>
  <si>
    <t>VCS4556</t>
  </si>
  <si>
    <t>VCS4557</t>
  </si>
  <si>
    <t>VCS4558</t>
  </si>
  <si>
    <t>VCS4559</t>
  </si>
  <si>
    <t>VCS4561</t>
  </si>
  <si>
    <t>VCS4562</t>
  </si>
  <si>
    <t>VCS4563</t>
  </si>
  <si>
    <t>VCS4564</t>
  </si>
  <si>
    <t>VCS4565</t>
  </si>
  <si>
    <t>VCS4566</t>
  </si>
  <si>
    <t>VCS4567</t>
  </si>
  <si>
    <t>VCS4568</t>
  </si>
  <si>
    <t>VCS4569</t>
  </si>
  <si>
    <t>VCS4570</t>
  </si>
  <si>
    <t>VCS4571</t>
  </si>
  <si>
    <t>VCS4572</t>
  </si>
  <si>
    <t>VCS4573</t>
  </si>
  <si>
    <t>VCS4574</t>
  </si>
  <si>
    <t>VCS4575</t>
  </si>
  <si>
    <t>VCS4576</t>
  </si>
  <si>
    <t>VCS4577</t>
  </si>
  <si>
    <t>VCS4578</t>
  </si>
  <si>
    <t>VCS4580</t>
  </si>
  <si>
    <t>VCS4582</t>
  </si>
  <si>
    <t>VCS4583</t>
  </si>
  <si>
    <t>VCS4584</t>
  </si>
  <si>
    <t>VCS4585</t>
  </si>
  <si>
    <t>VCS4587</t>
  </si>
  <si>
    <t>VCS4588</t>
  </si>
  <si>
    <t>VCS4589</t>
  </si>
  <si>
    <t>VCS4592</t>
  </si>
  <si>
    <t>VCS4593</t>
  </si>
  <si>
    <t>VCS4598</t>
  </si>
  <si>
    <t>VCS4600</t>
  </si>
  <si>
    <t>VCS4601</t>
  </si>
  <si>
    <t>VCS4602</t>
  </si>
  <si>
    <t>VCS4603</t>
  </si>
  <si>
    <t>VCS4605</t>
  </si>
  <si>
    <t>VCS4606</t>
  </si>
  <si>
    <t>VCS4607</t>
  </si>
  <si>
    <t>VCS4611</t>
  </si>
  <si>
    <t>VCS4612</t>
  </si>
  <si>
    <t>VCS4614</t>
  </si>
  <si>
    <t>VCS4616</t>
  </si>
  <si>
    <t>VCS4617</t>
  </si>
  <si>
    <t>VCS4621</t>
  </si>
  <si>
    <t>VCS4626</t>
  </si>
  <si>
    <t>VCS4627</t>
  </si>
  <si>
    <t>VCS4629</t>
  </si>
  <si>
    <t>VCS4630</t>
  </si>
  <si>
    <t>VCS4633</t>
  </si>
  <si>
    <t>VCS4635</t>
  </si>
  <si>
    <t>VCS4637</t>
  </si>
  <si>
    <t>VCS4639</t>
  </si>
  <si>
    <t>VCS4640</t>
  </si>
  <si>
    <t>VCS4645</t>
  </si>
  <si>
    <t>VCS4649</t>
  </si>
  <si>
    <t>VCS4651</t>
  </si>
  <si>
    <t>VCS4652</t>
  </si>
  <si>
    <t>VCS4654</t>
  </si>
  <si>
    <t>VCS4656</t>
  </si>
  <si>
    <t>VCS4657</t>
  </si>
  <si>
    <t>VCS4658</t>
  </si>
  <si>
    <t>VCS4659</t>
  </si>
  <si>
    <t>VCS4660</t>
  </si>
  <si>
    <t>VCS4667</t>
  </si>
  <si>
    <t>VCS4671</t>
  </si>
  <si>
    <t>VCS4675</t>
  </si>
  <si>
    <t>VCS4677</t>
  </si>
  <si>
    <t>VCS4679</t>
  </si>
  <si>
    <t>VCS4687</t>
  </si>
  <si>
    <t>VCS4692</t>
  </si>
  <si>
    <t>VCS4696</t>
  </si>
  <si>
    <t>VCS4699</t>
  </si>
  <si>
    <t>VCS4703</t>
  </si>
  <si>
    <t>VCS4708</t>
  </si>
  <si>
    <t>VCS4709</t>
  </si>
  <si>
    <t>VCS4713</t>
  </si>
  <si>
    <t>VCS4715</t>
  </si>
  <si>
    <t>VCS4719</t>
  </si>
  <si>
    <t>VCS4733</t>
  </si>
  <si>
    <t>VCS4734</t>
  </si>
  <si>
    <t>VCS4753</t>
  </si>
  <si>
    <t>VCS4767</t>
  </si>
  <si>
    <t>Inactive - Blue Source, LLC - Project Proponent 2</t>
  </si>
  <si>
    <t>UIC UDYOG LIMITED</t>
  </si>
  <si>
    <t>Indo Enviro Integrated Solutions Private Ltd</t>
  </si>
  <si>
    <t>Frontline Corporation Limited</t>
  </si>
  <si>
    <t>Negocios Energéticos de Occidente S.A.</t>
  </si>
  <si>
    <t>GHCL TEXTILES LTD.</t>
  </si>
  <si>
    <t>Asociación para la Investigación y Desarrollo Integral – AIDER</t>
  </si>
  <si>
    <t>PROELECTRICA S.A.S E.S.P</t>
  </si>
  <si>
    <t>Waa Solar Limited</t>
  </si>
  <si>
    <t>ISAGEN S.A. E.S.P</t>
  </si>
  <si>
    <t>Horn of Africa Regional Environment Center and Network (HoA-REC&amp;N)</t>
  </si>
  <si>
    <t>Orange Renewable Power Private Limited</t>
  </si>
  <si>
    <t>JSW NEO ENERGY LIMITED</t>
  </si>
  <si>
    <t>Local Environmental Authority of Chivor (CORPOCHIVOR– Corporación Autónoma Regional de Chivor)</t>
  </si>
  <si>
    <t>Inner Mongolia Keyihe Forest Industry LLC.</t>
  </si>
  <si>
    <t>Everest Starch India Pvt. Ltd.</t>
  </si>
  <si>
    <t>AMS-I.F.; AMS-III.H.</t>
  </si>
  <si>
    <t>Avaada Energy Private Limited</t>
  </si>
  <si>
    <t>Forest Management to mitigate climate change in the native community of Bélgica, Madre de Dios Region – Peru</t>
  </si>
  <si>
    <t>AERA Group.</t>
  </si>
  <si>
    <t>C-Quest Capital SG Stoves Private Limited</t>
  </si>
  <si>
    <t>Practical Action</t>
  </si>
  <si>
    <t>Convergence Energy Services Limited</t>
  </si>
  <si>
    <t>Fideicomiso Financiero Forestal Montes del Este</t>
  </si>
  <si>
    <t>DelAgua Health Rwanda (Voluntary) Limited</t>
  </si>
  <si>
    <t>Improved Cookstoves for Communities</t>
  </si>
  <si>
    <t>Afforestation Project</t>
  </si>
  <si>
    <t>Conservation and restoration of the tropical dry forest of the north coast of Peru</t>
  </si>
  <si>
    <t>Grouped Project Serra do Sudeste</t>
  </si>
  <si>
    <t>Sundarban Tiger Conservation Foundation Trust (STCFT)</t>
  </si>
  <si>
    <t>JBM Environment Management Pvt Ltd</t>
  </si>
  <si>
    <t>Project 2</t>
  </si>
  <si>
    <t>MAA RESTORATION LLC</t>
  </si>
  <si>
    <t>Project 1</t>
  </si>
  <si>
    <t>Sequoia Improved cookstoves grouped project</t>
  </si>
  <si>
    <t>Isorka: Electric Vehicle Charging in Iceland</t>
  </si>
  <si>
    <t>Gansu Hui County Muge Swine Farm Manure Management System GHG Mitigation Project</t>
  </si>
  <si>
    <t>VMR0006; AMS-III.BG</t>
  </si>
  <si>
    <t>Systemica Inteligência em Sustentabilidade S.A.</t>
  </si>
  <si>
    <t>220MWDC MINBU SOLAR POWER  PLANT PROJECT</t>
  </si>
  <si>
    <t>Arataú REDD Project</t>
  </si>
  <si>
    <t>Uirapuru Grouped REDD Project</t>
  </si>
  <si>
    <t>Curuá Grouped REDD+ Project</t>
  </si>
  <si>
    <t>Greenzone Reforestation Project</t>
  </si>
  <si>
    <t>https://thereserve2.apx.com/mymodule/reg/prjView.asp?id1=1381</t>
  </si>
  <si>
    <t>https://acr2.apx.com/mymodule/reg/prjView.asp?id1=741</t>
  </si>
  <si>
    <t>https://thereserve2.apx.com/mymodule/reg/prjView.asp?id1=1662</t>
  </si>
  <si>
    <t>https://acr2.apx.com/mymodule/reg/prjView.asp?id1=800</t>
  </si>
  <si>
    <t>https://acr2.apx.com/mymodule/reg/prjView.asp?id1=872</t>
  </si>
  <si>
    <t>https://acr2.apx.com/mymodule/reg/prjView.asp?id1=638</t>
  </si>
  <si>
    <t>https://acr2.apx.com/mymodule/reg/prjView.asp?id1=820</t>
  </si>
  <si>
    <t>https://thereserve2.apx.com/mymodule/reg/prjView.asp?id1=1324</t>
  </si>
  <si>
    <t>https://acr2.apx.com/mymodule/reg/prjView.asp?id1=731</t>
  </si>
  <si>
    <t>https://acr2.apx.com/mymodule/reg/prjView.asp?id1=752</t>
  </si>
  <si>
    <t>ACR884</t>
  </si>
  <si>
    <t>Tradewater ODS 50</t>
  </si>
  <si>
    <t>https://acr2.apx.com/mymodule/reg/prjView.asp?id1=884</t>
  </si>
  <si>
    <t>https://acr2.apx.com/mymodule/reg/prjView.asp?id1=570</t>
  </si>
  <si>
    <t>https://acr2.apx.com/mymodule/reg/prjView.asp?id1=877</t>
  </si>
  <si>
    <t>ACR555</t>
  </si>
  <si>
    <t>Anew - Navajo Nation Forestry Project</t>
  </si>
  <si>
    <t>ACR633</t>
  </si>
  <si>
    <t>Anew - White Mountain Forestry Project</t>
  </si>
  <si>
    <t>ACR643</t>
  </si>
  <si>
    <t>Anew - Bayfield County Forest Project</t>
  </si>
  <si>
    <t>ACR653</t>
  </si>
  <si>
    <t>Anew - Canada Creek Forestry Project</t>
  </si>
  <si>
    <t>ACR677</t>
  </si>
  <si>
    <t>Anew - Superior Watershed Forestry Project</t>
  </si>
  <si>
    <t>ACR681</t>
  </si>
  <si>
    <t>Anew - Sylvania Forestry Project</t>
  </si>
  <si>
    <t>ACR696</t>
  </si>
  <si>
    <t>Anew - Redwoods Forestry Project</t>
  </si>
  <si>
    <t>ACR697</t>
  </si>
  <si>
    <t>Anew - Evergreen Forest Project</t>
  </si>
  <si>
    <t>ACR698</t>
  </si>
  <si>
    <t>Anew - Katahdin Forestry Project</t>
  </si>
  <si>
    <t>ACR705</t>
  </si>
  <si>
    <t>Anew - Empire Riverlands Forestry Project</t>
  </si>
  <si>
    <t>ACR715</t>
  </si>
  <si>
    <t>Anew - Fundy Bay  Forestry Project</t>
  </si>
  <si>
    <t>ACR721</t>
  </si>
  <si>
    <t>Kibby Skinner IFM Project</t>
  </si>
  <si>
    <t>ACR754</t>
  </si>
  <si>
    <t>Anew - Allagash Headwaters Forestry Project</t>
  </si>
  <si>
    <t>ACR767</t>
  </si>
  <si>
    <t>Spray Foam Omega 4</t>
  </si>
  <si>
    <t>ACR798</t>
  </si>
  <si>
    <t>Anew - High Cascades Forestry Project</t>
  </si>
  <si>
    <t>ACR813</t>
  </si>
  <si>
    <t>Advanced Refrigeration - ARS2020003</t>
  </si>
  <si>
    <t>ACR827</t>
  </si>
  <si>
    <t>A-Gas V11</t>
  </si>
  <si>
    <t>ACR833</t>
  </si>
  <si>
    <t>Foam Blowing Agent Project 001P</t>
  </si>
  <si>
    <t>ACR834</t>
  </si>
  <si>
    <t>Foam Blowing Agent Project 002H</t>
  </si>
  <si>
    <t>ACR835</t>
  </si>
  <si>
    <t>Spray Foam Alpha 4</t>
  </si>
  <si>
    <t>ACR844</t>
  </si>
  <si>
    <t>Tradewater - Thailand 3</t>
  </si>
  <si>
    <t>ACR849</t>
  </si>
  <si>
    <t>A-Gas ODS-VER1</t>
  </si>
  <si>
    <t>ACR855</t>
  </si>
  <si>
    <t>Anew - Louisiana Lowlands Forestry Project</t>
  </si>
  <si>
    <t>ACR856</t>
  </si>
  <si>
    <t>Anew - Gingercake Ridge Forestry Project</t>
  </si>
  <si>
    <t>ACR863</t>
  </si>
  <si>
    <t>Anew - Appalachian Hollows Forestry Project</t>
  </si>
  <si>
    <t>ACR868</t>
  </si>
  <si>
    <t>Advanced Refrigeration - ARS2021003</t>
  </si>
  <si>
    <t>ACR873</t>
  </si>
  <si>
    <t>ACR874</t>
  </si>
  <si>
    <t>TCT Meridian IFM Project</t>
  </si>
  <si>
    <t>ACR876</t>
  </si>
  <si>
    <t>Advanced Refrigeration - ARS2022002</t>
  </si>
  <si>
    <t>ACR882</t>
  </si>
  <si>
    <t>A-Gas South Korea 2</t>
  </si>
  <si>
    <t>ACR883</t>
  </si>
  <si>
    <t>HMMC1</t>
  </si>
  <si>
    <t>ACR885</t>
  </si>
  <si>
    <t>Razorback IFM Project</t>
  </si>
  <si>
    <t>ACR886</t>
  </si>
  <si>
    <t>Spray Foam Omega 4C</t>
  </si>
  <si>
    <t>ACR888</t>
  </si>
  <si>
    <t>Flathead Ridge Ranch Forest Carbon Project</t>
  </si>
  <si>
    <t>ACR889</t>
  </si>
  <si>
    <t>Tradewater Halon 2</t>
  </si>
  <si>
    <t>ACR890</t>
  </si>
  <si>
    <t>Heartland Methane Abatement and Land Restoration – Packard &amp; Kottke Ranch Project</t>
  </si>
  <si>
    <t>ACR891</t>
  </si>
  <si>
    <t>Finite Carbon - Grace Woodlands IFM</t>
  </si>
  <si>
    <t>ACR892</t>
  </si>
  <si>
    <t>Tradewater ODS 51</t>
  </si>
  <si>
    <t>ACR893</t>
  </si>
  <si>
    <t>Tradewater - Chile 1</t>
  </si>
  <si>
    <t>ACR894</t>
  </si>
  <si>
    <t>Tradewater OOG 1</t>
  </si>
  <si>
    <t>ACR895</t>
  </si>
  <si>
    <t>Roosevelt Regional Landfill, Roosevelt, WA: GHG Emission Reduction Automation Collection of Landfill Gas</t>
  </si>
  <si>
    <t>ACR896</t>
  </si>
  <si>
    <t>Wesco HMB, Inc. HFC Reclamation Project  New Jersey 2023</t>
  </si>
  <si>
    <t>ACR897</t>
  </si>
  <si>
    <t>Maine St. John River Carbon Project</t>
  </si>
  <si>
    <t>ACR898</t>
  </si>
  <si>
    <t>OH-2022-VE001 Orphan Well Project</t>
  </si>
  <si>
    <t>ACR899</t>
  </si>
  <si>
    <t>Harrison County Flare II</t>
  </si>
  <si>
    <t>ACR901</t>
  </si>
  <si>
    <t>Anew - Glacial Lakes Forestry Project</t>
  </si>
  <si>
    <t>ACR902</t>
  </si>
  <si>
    <t>A-Gas 2-2023</t>
  </si>
  <si>
    <t>ACR903</t>
  </si>
  <si>
    <t>Tradewater - Thailand 4</t>
  </si>
  <si>
    <t>ACR904</t>
  </si>
  <si>
    <t>Advanced Refrigeration - ARS2021004</t>
  </si>
  <si>
    <t>ACR905</t>
  </si>
  <si>
    <t>A-Gas V14</t>
  </si>
  <si>
    <t>ACR906</t>
  </si>
  <si>
    <t>Perennial CMM CMB3-5 Flare Project</t>
  </si>
  <si>
    <t>ACR908</t>
  </si>
  <si>
    <t>Buchanan VAM VS-16</t>
  </si>
  <si>
    <t>ACR910</t>
  </si>
  <si>
    <t>Finite Carbon - Northeast Carry Woodlands IFM</t>
  </si>
  <si>
    <t>ACR911</t>
  </si>
  <si>
    <t>Harrison County Flare III</t>
  </si>
  <si>
    <t>ACR912</t>
  </si>
  <si>
    <t>NativState - Mixed Broadleaf Forests of the Ozark Highlands (PDA)</t>
  </si>
  <si>
    <t>ACR913</t>
  </si>
  <si>
    <t>NativState - Bottomland Forests of the Mississippi Delta and Piedmont (PDA)</t>
  </si>
  <si>
    <t>ACR914</t>
  </si>
  <si>
    <t>NativState - Bottomland Forests of the South-Central Plains (PDA)</t>
  </si>
  <si>
    <t>ACR915</t>
  </si>
  <si>
    <t>Tradewater OOG 2</t>
  </si>
  <si>
    <t>ACR916</t>
  </si>
  <si>
    <t>Refrigerants Inc HFC Reclaim 2022</t>
  </si>
  <si>
    <t>ACR917</t>
  </si>
  <si>
    <t>PMR VT2</t>
  </si>
  <si>
    <t>ACR918</t>
  </si>
  <si>
    <t>Tradewater ODS 52</t>
  </si>
  <si>
    <t>ACR919</t>
  </si>
  <si>
    <t>Advanced Refrigeration - ARS2021005</t>
  </si>
  <si>
    <t>ACR920</t>
  </si>
  <si>
    <t>Broome County Nanticoke Landfill, Binghamton, NY:  GHG Emissions Reduction Automation Collection of Landfill Gas</t>
  </si>
  <si>
    <t>ACR921</t>
  </si>
  <si>
    <t>Hudson Tech 2023-2</t>
  </si>
  <si>
    <t>ACR922</t>
  </si>
  <si>
    <t>Double Bar IFM</t>
  </si>
  <si>
    <t>ACR923</t>
  </si>
  <si>
    <t>Loess Hills Regional Sanitary Landfill</t>
  </si>
  <si>
    <t>ACR924</t>
  </si>
  <si>
    <t>Tradewater - Thailand 5</t>
  </si>
  <si>
    <t>ACR926</t>
  </si>
  <si>
    <t>ARS 007 - US(41)</t>
  </si>
  <si>
    <t>ACR927</t>
  </si>
  <si>
    <t>ARS 007A - CA (&amp; 8 other states)</t>
  </si>
  <si>
    <t>ACR928</t>
  </si>
  <si>
    <t>Reclamation Technologies, Inc.: HFC Reclamation Project 1</t>
  </si>
  <si>
    <t>ACR932</t>
  </si>
  <si>
    <t>Anew – Soterra Forestry Project</t>
  </si>
  <si>
    <t>ACR933</t>
  </si>
  <si>
    <t>A-Gas ODS-VER2</t>
  </si>
  <si>
    <t>ACR936</t>
  </si>
  <si>
    <t>Tradewater US - ODS - #4</t>
  </si>
  <si>
    <t>ACR937</t>
  </si>
  <si>
    <t>Tradewater - Thailand 6</t>
  </si>
  <si>
    <t>ACR939</t>
  </si>
  <si>
    <t>Tradewater ODS 53</t>
  </si>
  <si>
    <t>Fort Defiance</t>
  </si>
  <si>
    <t>Not ARB or Ecology Eligible</t>
  </si>
  <si>
    <t>Carroll County</t>
  </si>
  <si>
    <t>03: Good Health and Well-Being;06: Clean Water and Sanitation;09: Industry, Innovation and Infrastructure;13: Climate Action;15: Life on Land</t>
  </si>
  <si>
    <t>Bayfield County</t>
  </si>
  <si>
    <t>Montmorency County, MI</t>
  </si>
  <si>
    <t>Iron County</t>
  </si>
  <si>
    <t>NW Pennsylvania and SW New York State</t>
  </si>
  <si>
    <t>Western Washington State</t>
  </si>
  <si>
    <t>Piscataquis and Penobscot Counties</t>
  </si>
  <si>
    <t>Lewis, Herkimer, and Oneida Counties, New York State</t>
  </si>
  <si>
    <t>Kings, Guysborough, Lunenburg, Pictou, Antigonish, Cumberlan, Colchester counties, Nova Scotia</t>
  </si>
  <si>
    <t>NOVA SCOTIA</t>
  </si>
  <si>
    <t>Improved Forest Management (IFM) on Canadian Forestlands</t>
  </si>
  <si>
    <t>Kibby and Skinner Townships of Franklin County</t>
  </si>
  <si>
    <t>3315 E. Division St., Arlington</t>
  </si>
  <si>
    <t>03: Good Health and Well-Being;06: Clean Water and Sanitation;09: Industry, Innovation and Infrastructure;12: Responsible Consumption and Production;13: Climate Action</t>
  </si>
  <si>
    <t>Klamath and Deschutes Counties</t>
  </si>
  <si>
    <t>Tampa</t>
  </si>
  <si>
    <t>03: Good Health and Well-Being;06: Clean Water and Sanitation;07: Affordable and Clean Energy;09: Industry, Innovation and Infrastructure;12: Responsible Consumption and Production;13: Climate Action</t>
  </si>
  <si>
    <t>03: Good Health and Well-Being;09: Industry, Innovation and Infrastructure;12: Responsible Consumption and Production;13: Climate Action</t>
  </si>
  <si>
    <t>965 Moo 2 Soi 3B Bangpoo Industrial Estate, Sukhumvit Rd Bangpoo Mai, Muang Samutprakarn</t>
  </si>
  <si>
    <t>03: Good Health and Well-Being;06: Clean Water and Sanitation;09: Industry, Innovation and Infrastructure;12: Responsible Consumption and Production;13: Climate Action;14: Life Below Water;15: Life on Land</t>
  </si>
  <si>
    <t>1100 Haskins Rd Bowling Green, OH 43402</t>
  </si>
  <si>
    <t>03: Good Health and Well-Being;09: Industry, Innovation and Infrastructure;12: Responsible Consumption and Production;13: Climate Action;14: Life Below Water;15: Life on Land</t>
  </si>
  <si>
    <t>Kentucky, Tennessee</t>
  </si>
  <si>
    <t>4725 Cedar Ave Minneapolis	MN 55407 USA</t>
  </si>
  <si>
    <t>03: Good Health and Well-Being;06: Clean Water and Sanitation;07: Affordable and Clean Energy;09: Industry, Innovation and Infrastructure;11: Sustainable Cities and Communities;12: Responsible Consumption and Production;13: Climate Action</t>
  </si>
  <si>
    <t>Island 8, Wolf Island Bar, Burnham Island</t>
  </si>
  <si>
    <t>Meridian, MS</t>
  </si>
  <si>
    <t>Clymer, PA</t>
  </si>
  <si>
    <t>Southeast Arkansas</t>
  </si>
  <si>
    <t>870 Boulevard du Cure-Boisbriand QC J7G 2A7 Canada</t>
  </si>
  <si>
    <t>QUEBEC</t>
  </si>
  <si>
    <t>Kalispell, Montana</t>
  </si>
  <si>
    <t>Saint-Vulbas</t>
  </si>
  <si>
    <t>Auvergne-Rhone-Alps</t>
  </si>
  <si>
    <t>Rebellion Energy Solutions, LLC</t>
  </si>
  <si>
    <t>WASHINGTON COUNTY</t>
  </si>
  <si>
    <t>Plugging Orphan Oil and Gas Wells in the U.S. and Canada</t>
  </si>
  <si>
    <t>Grace Property Inc.</t>
  </si>
  <si>
    <t>Hardy County</t>
  </si>
  <si>
    <t>ECY Compliance Offset Protocol: Ozone Depleting Substances Projects</t>
  </si>
  <si>
    <t>Dubois County</t>
  </si>
  <si>
    <t>Roosevelt, WA</t>
  </si>
  <si>
    <t>03: Good Health and Well-Being;07: Affordable and Clean Energy;08: Decent Work and Economic Growth;09: Industry, Innovation and Infrastructure;11: Sustainable Cities and Communities;12: Responsible Consumption and Production;13: Climate Action</t>
  </si>
  <si>
    <t>Metuchen</t>
  </si>
  <si>
    <t>Solifor Timberlands inc.</t>
  </si>
  <si>
    <t>Aroostook and Somerset Counties</t>
  </si>
  <si>
    <t>Vital EcoSystems, LLC</t>
  </si>
  <si>
    <t>06: Clean Water and Sanitation;08: Decent Work and Economic Growth;09: Industry, Innovation and Infrastructure;11: Sustainable Cities and Communities;12: Responsible Consumption and Production;13: Climate Action</t>
  </si>
  <si>
    <t>Stardust Lane, Mannington, WV  26582</t>
  </si>
  <si>
    <t>Michigan/Wisonsin</t>
  </si>
  <si>
    <t>Seneca, South Carolina</t>
  </si>
  <si>
    <t>Waynesburg</t>
  </si>
  <si>
    <t>18900 Dismal River Road, Whitewood</t>
  </si>
  <si>
    <t>Fallen Timber, LLC</t>
  </si>
  <si>
    <t>Aroostook, Penobscot, and Piscataquis Counties</t>
  </si>
  <si>
    <t>Mannington, WV 26582</t>
  </si>
  <si>
    <t>Conway</t>
  </si>
  <si>
    <t>03: Good Health and Well-Being;06: Clean Water and Sanitation;08: Decent Work and Economic Growth;09: Industry, Innovation and Infrastructure;13: Climate Action;15: Life on Land</t>
  </si>
  <si>
    <t>South-Central Plains, US</t>
  </si>
  <si>
    <t>Greene County</t>
  </si>
  <si>
    <t>03: Good Health and Well-Being;08: Decent Work and Economic Growth;09: Industry, Innovation and Infrastructure;11: Sustainable Cities and Communities;12: Responsible Consumption and Production;13: Climate Action;15: Life on Land</t>
  </si>
  <si>
    <t>2575 W Barberry Pl, Denver, CO 80204</t>
  </si>
  <si>
    <t>VARNEY</t>
  </si>
  <si>
    <t>Southeast United States</t>
  </si>
  <si>
    <t>286 Knapp Rd Binghamton, NY 13905</t>
  </si>
  <si>
    <t>Terra Verde Inc</t>
  </si>
  <si>
    <t>Fossil, Oregon</t>
  </si>
  <si>
    <t>Malvern</t>
  </si>
  <si>
    <t>10005 Flanders Ct. NE, Blaine, MN 55449</t>
  </si>
  <si>
    <t>Alabama, Louisiana and Mississippi</t>
  </si>
  <si>
    <t>www.ossipeemountainlandcompany.com</t>
  </si>
  <si>
    <t>https://huntsmanbuildingsolutions.com/en-US/</t>
  </si>
  <si>
    <t>https://fsi.co/</t>
  </si>
  <si>
    <t>https://swdurethane.com/</t>
  </si>
  <si>
    <t>https://wms-thailand.com/</t>
  </si>
  <si>
    <t>www.1stclimatesolutions.com</t>
  </si>
  <si>
    <t>https://rebellionenergy.com/</t>
  </si>
  <si>
    <t>http://www.ushalonbank.com/</t>
  </si>
  <si>
    <t>www.vital.eco</t>
  </si>
  <si>
    <t>therm.cool</t>
  </si>
  <si>
    <t>https://www.iawaste.com/</t>
  </si>
  <si>
    <t>https://www.reclamationtech.com/</t>
  </si>
  <si>
    <t>CAR1193</t>
  </si>
  <si>
    <t>Turkey Trot Landfill</t>
  </si>
  <si>
    <t>Citronelle Alabama</t>
  </si>
  <si>
    <t>CAR1221</t>
  </si>
  <si>
    <t>MEGABIODIGESTOR LA POPULAR</t>
  </si>
  <si>
    <t>INTELIMETER, S.A. DE C.V.</t>
  </si>
  <si>
    <t>Col. Agricola La Popular, Gomez Palacio</t>
  </si>
  <si>
    <t>CAR1617</t>
  </si>
  <si>
    <t>Ejido Orilla del Monte</t>
  </si>
  <si>
    <t>GREEN CERTIFICACIONES E INSPECCIONES S.C.</t>
  </si>
  <si>
    <t>Orilla del Monte</t>
  </si>
  <si>
    <t>CAR1618</t>
  </si>
  <si>
    <t>Ejido Tembladeras</t>
  </si>
  <si>
    <t>Tembladeras, Xico</t>
  </si>
  <si>
    <t>CAR1619</t>
  </si>
  <si>
    <t>Ejido Nueva Vaqueria</t>
  </si>
  <si>
    <t>Nueva Vaqueria, Calcahualco</t>
  </si>
  <si>
    <t>CAR1663</t>
  </si>
  <si>
    <t>XICO2e Carbono Forestal Ejido Pueblo Nuevo, Durango, México</t>
  </si>
  <si>
    <t>ALABOOL TRUST SA DE CV</t>
  </si>
  <si>
    <t>EJIDO PUEBLO NUEVO</t>
  </si>
  <si>
    <t>EL SALTO, PUEBLO NUEVO</t>
  </si>
  <si>
    <t>CAR1710</t>
  </si>
  <si>
    <t>XICO2e Carbono Forestal Ejido Vencedores y Anexos, San Dimas, Durango, México</t>
  </si>
  <si>
    <t>EJIDO VENCEDORES Y ANEXOS</t>
  </si>
  <si>
    <t>SAN DIMAS</t>
  </si>
  <si>
    <t>https://www.facebook.com/people/Ejido-vencedores-y-anexos/100082818687916/</t>
  </si>
  <si>
    <t>CAR1728</t>
  </si>
  <si>
    <t>XICO2e Carbono Forestal  Ejido las Pintas, San Dimas, Durango, México</t>
  </si>
  <si>
    <t>EJIDO LAS PINTAS</t>
  </si>
  <si>
    <t>Domicilio conocido, S/N,San Dimas, Durango</t>
  </si>
  <si>
    <t>CAR1729</t>
  </si>
  <si>
    <t>Captura de Carbono en los Bosques de Coniferas y Latifoliadas del Ejido Mil Diez y Anexos, Municipio de Pueblo Nuevo, Estado de Durango, Mexico</t>
  </si>
  <si>
    <t>EJIDO MIL DIEZ Y ANEXOS</t>
  </si>
  <si>
    <t>Domicilio Conocido, Mil Diez, Pueblo Nuevo</t>
  </si>
  <si>
    <t>CAR1780</t>
  </si>
  <si>
    <t>Captura de Carbono, Ejido Emiliano Zapata en Sayula, Jalisco</t>
  </si>
  <si>
    <t>MERCADO AMBIENTAL AP</t>
  </si>
  <si>
    <t>NCPE Ejido Emiliano Zapata</t>
  </si>
  <si>
    <t>Sayula</t>
  </si>
  <si>
    <t>CAR1781</t>
  </si>
  <si>
    <t>Captura de Carbono, Sierra Mazati, Jalisco</t>
  </si>
  <si>
    <t>Rancho Mazati S.A de C.V</t>
  </si>
  <si>
    <t>Carretera Tapalpa - Chiquilistlan, 48640 Tapalpa, Jal.</t>
  </si>
  <si>
    <t>CAR1790</t>
  </si>
  <si>
    <t>Maloy Landfill</t>
  </si>
  <si>
    <t>Campbell, TX</t>
  </si>
  <si>
    <t>CAR1800</t>
  </si>
  <si>
    <t>Camino</t>
  </si>
  <si>
    <t>CAFR6800</t>
  </si>
  <si>
    <t>El Dorado and Placer counties near Polluck Pines, CA</t>
  </si>
  <si>
    <t>CAR1808</t>
  </si>
  <si>
    <t>CAR1817</t>
  </si>
  <si>
    <t>XICO2e Carbono Forestal Ejido San Jose de Miravalles, Municipio de San Dimas, Estado de Durango, Mexico</t>
  </si>
  <si>
    <t>EJIDO SAN JOSE DE MIRAVALLES</t>
  </si>
  <si>
    <t>San Dimas</t>
  </si>
  <si>
    <t>CAR1818</t>
  </si>
  <si>
    <t>Captura de Carbono en los Bosques  del Ejido El Regocijo, Municipio de Durango, Estado de Durango, México.</t>
  </si>
  <si>
    <t>EJIDO EL REGOCIJO</t>
  </si>
  <si>
    <t>CAR1820</t>
  </si>
  <si>
    <t>Restauración Forestal Santa Elena</t>
  </si>
  <si>
    <t>Ejido Santa Elena</t>
  </si>
  <si>
    <t>Santa Elena; Yucatán</t>
  </si>
  <si>
    <t>CAR1822</t>
  </si>
  <si>
    <t>Kings Grove</t>
  </si>
  <si>
    <t>CAFR6822</t>
  </si>
  <si>
    <t>The Kings Grove, Inc.</t>
  </si>
  <si>
    <t>The Kings Grove</t>
  </si>
  <si>
    <t>San Mateo County</t>
  </si>
  <si>
    <t>CAR1829</t>
  </si>
  <si>
    <t>Proyecto Forestal de Captura de Carbono Comunidad San Jerónimo Coatlán</t>
  </si>
  <si>
    <t>SAN JERONIMO COATLAN</t>
  </si>
  <si>
    <t>San Jerónimo Coatlán</t>
  </si>
  <si>
    <t>CAR1834</t>
  </si>
  <si>
    <t>Native, a a Public Benefit Corporation</t>
  </si>
  <si>
    <t>CAR1835</t>
  </si>
  <si>
    <t>CAPTURA DE CARBONO EN LAS BOSQUES DE LA COMUNIDAD SANTA GERTRUDIS Y EL PALMITO, MUNICIPIO DE TAMAZULA,ESTADO DE DURANGO,MEXICO</t>
  </si>
  <si>
    <t>COMUNIDAD SANTA GERTRUDIS Y EL PALMITO</t>
  </si>
  <si>
    <t>CAR1843</t>
  </si>
  <si>
    <t>Lunenburg VA Landfill</t>
  </si>
  <si>
    <t>Vision RNG LLC</t>
  </si>
  <si>
    <t>Lunenburg County</t>
  </si>
  <si>
    <t>CAR1844</t>
  </si>
  <si>
    <t>Tri Cities VA Landfill</t>
  </si>
  <si>
    <t>Petersburg</t>
  </si>
  <si>
    <t>CAR1847</t>
  </si>
  <si>
    <t>Proyecto Forestal de Carbono Ejido La Ciudad</t>
  </si>
  <si>
    <t>Benedicto Vargas Larreta</t>
  </si>
  <si>
    <t>Ejido La Ciudad</t>
  </si>
  <si>
    <t>Asociacion de Normalizacion y Certificacion, S.A. de C.V.</t>
  </si>
  <si>
    <t>Ejido La Ciudad, Pueblo Nuevo</t>
  </si>
  <si>
    <t>CAR1849</t>
  </si>
  <si>
    <t>RNG from Organic Wastewater Anaerobic Digestion</t>
  </si>
  <si>
    <t>GreenGasUSA LLC</t>
  </si>
  <si>
    <t>Lewiston-Woodville</t>
  </si>
  <si>
    <t>www.greengasusa.com</t>
  </si>
  <si>
    <t>CAR1850</t>
  </si>
  <si>
    <t>Carbono Forestal Redondeados</t>
  </si>
  <si>
    <t>Ejido Redondeados Y Anexos</t>
  </si>
  <si>
    <t>Buenavista de Atascaderos, Ejido Redondeados</t>
  </si>
  <si>
    <t>CAR1852</t>
  </si>
  <si>
    <t>Proyecto Forestal de Captura de Carbono Ejido El Tule y Portugal</t>
  </si>
  <si>
    <t>EJIDO EL TULE Y PORTUGAL</t>
  </si>
  <si>
    <t>Comunidad Mesa de la Cruz</t>
  </si>
  <si>
    <t>CAR1858</t>
  </si>
  <si>
    <t>Biorodal: Carbono Forestal Otilio Montaño</t>
  </si>
  <si>
    <t>N.C.P.E. Otilio Montaño</t>
  </si>
  <si>
    <t>CAR1860</t>
  </si>
  <si>
    <t>ClimeCo ODS Destruction 36</t>
  </si>
  <si>
    <t>CAOD6860</t>
  </si>
  <si>
    <t>CAR1861</t>
  </si>
  <si>
    <t>RuAnn Dairy Methane Reduction Project</t>
  </si>
  <si>
    <t>CALS6861</t>
  </si>
  <si>
    <t>Fresno County</t>
  </si>
  <si>
    <t>CAR1862</t>
  </si>
  <si>
    <t>IX Ranch</t>
  </si>
  <si>
    <t>GQ Sustain, LLC</t>
  </si>
  <si>
    <t>Blain and Chouteau Counties</t>
  </si>
  <si>
    <t>CAR533</t>
  </si>
  <si>
    <t>Decatur County S.R. 309 Municipal Solid Waste Landfill Project</t>
  </si>
  <si>
    <t>Bainbridge, Decatur County</t>
  </si>
  <si>
    <t>CAR925</t>
  </si>
  <si>
    <t>Edgecombe County Landfill Gas Project</t>
  </si>
  <si>
    <t>Edgecombe County</t>
  </si>
  <si>
    <t>www.bluesource.com</t>
  </si>
  <si>
    <t>CI Score Solution, LLC</t>
  </si>
  <si>
    <t>Change Log, v9</t>
  </si>
  <si>
    <t>Energy Interventions for Rural Communities in India VPA 5 ( Supported by CBM India)</t>
  </si>
  <si>
    <t>Gabon</t>
  </si>
  <si>
    <t>Soil Enrichment Protocol</t>
  </si>
  <si>
    <t>Reducing 3000000 tons of CO2 emissions over a span of 15 years by increasing the efficiency of the exploitation and use of geothermal waters in CÄƒlimÄƒneÈ™ti - CÄƒciulata VÃ¢lcea county Romania</t>
  </si>
  <si>
    <t>Biochar</t>
  </si>
  <si>
    <t>Recycling Roadways for Carbon Emission Reductions – RECYCLING &amp; STABILIZING ASSOCIATION OF CALIFORNIA</t>
  </si>
  <si>
    <t>Recycling Roadways for Carbon Emission Reductions – GLOBAL EMISSIONAIRY – U.S. PROJECT #2</t>
  </si>
  <si>
    <t>USING DIRECT AIR CAPTURE TO MANUFACTURE CARBON-NEGATIVE CONCRETE</t>
  </si>
  <si>
    <t>BEO CISTA ENERGIJA d.o.o.</t>
  </si>
  <si>
    <t>Irradiasol Dominicana S.R.L.</t>
  </si>
  <si>
    <t>Fotonova Dominicana S.R.L.</t>
  </si>
  <si>
    <t>WIND POWER HOA DONG CO.LTD</t>
  </si>
  <si>
    <t>WIND POWER LAC HOA CO.LTD</t>
  </si>
  <si>
    <t>ZONAXOL S.A.</t>
  </si>
  <si>
    <t>Henan BCCY Environmental Energy Co. Ltd.</t>
  </si>
  <si>
    <t>GAÄ°A CLÄ°MATE FÄ°NANSAL DANIÅžMANLIK HÄ°ZMETLERÄ° VE TÄ°CARET ANONÄ°M ÅžÄ°RKETÄ°</t>
  </si>
  <si>
    <t>GrÃ¼tter Consulting AG</t>
  </si>
  <si>
    <t>Stiftung Menschen fÃ¼r Menschen</t>
  </si>
  <si>
    <t>PRIM0CARB0N PTE. LTD.</t>
  </si>
  <si>
    <t>NET ZERO DANIÅžMANLIK ANONÄ°M ÅžÄ°RKETÄ°</t>
  </si>
  <si>
    <t>Bereket Enerji ÃƒÅ“retim A.S.</t>
  </si>
  <si>
    <t>GAÄ°A CLÄ°MATE FÄ°NANSAL DANIÅžMANLIK HÄ°ZMETLERÄ° VE TÄ°CARET ANONÄ°M ÅžÄ°RKETÄ° (GAIA CLIMATE)</t>
  </si>
  <si>
    <t>Ataberk Ãœmit KerpiÃ§Ã§i</t>
  </si>
  <si>
    <t>BERRAK ENERJI ÃœRETIM TICARET VE SANAYI ANONIM SIRKETI</t>
  </si>
  <si>
    <t>China Three Gorges Renewables(Group) Co. Ltd.</t>
  </si>
  <si>
    <t>ConsÃ³rcio Horizonte Asja</t>
  </si>
  <si>
    <t>AgrÃƒÂ­cola Santa Marta de Liray S.A.</t>
  </si>
  <si>
    <t>FundaciÃƒÂ³n Natura Colombia</t>
  </si>
  <si>
    <t>Egener Elektrik ÃƒÅ“retim ve Makine Sanayi Ticaret Anonim Sirketi</t>
  </si>
  <si>
    <t>VNEEC. JSC</t>
  </si>
  <si>
    <t>INFINITE SOLUTIONS UK PVT LTD</t>
  </si>
  <si>
    <t>ISTAÃƒâ€¡ A.S.</t>
  </si>
  <si>
    <t>Ä°STANBUL ENERJÄ° SANAYÄ° VE TÄ°CARET A.Åž</t>
  </si>
  <si>
    <t>CLEAN SOLAR POWER (JODHPUR) PRIVATE LIMITED</t>
  </si>
  <si>
    <t>BORUSAN ENBW ENERJI YATIRIMLARI VE ÃƒÅ“RETIM A.S.</t>
  </si>
  <si>
    <t>Sekans Danışmanlık</t>
  </si>
  <si>
    <t>El Tarahumar y Bajíos del Tarahumar</t>
  </si>
  <si>
    <t>Carroll MT Properties, LL</t>
  </si>
  <si>
    <t>Ejido Conoachi y sus Anexos</t>
  </si>
  <si>
    <t>Stonehorse Land Company, LLC.</t>
  </si>
  <si>
    <t>Dairyland Biogas, LLC</t>
  </si>
  <si>
    <t>Road Construction Emission Reductions</t>
  </si>
  <si>
    <t>SHAMOL ZARAFSHAN ENERGY' FE LLC</t>
  </si>
  <si>
    <t>d'Amico SocietÃ  di Navigazione SpA Shipping Retrofit Project 1</t>
  </si>
  <si>
    <t>D'Amico SocietÃ  di Navigazione SpA</t>
  </si>
  <si>
    <t>Pamukören Geothermal Energy Power Plant</t>
  </si>
  <si>
    <t>Söke-Ã‡atalbÃ¼k 30 MW Wind Power Project, Turkey</t>
  </si>
  <si>
    <t>GÃ¼mÃ¼Ã¾köy 13.2 MW Geothermal Power Project, Turkey</t>
  </si>
  <si>
    <t>Grand Total</t>
  </si>
  <si>
    <t>CO2 UTILIZATION IN CONCRETE - Removals &amp; Reductions – CarbonCure – Australia, Taiwan, Hong Kong, Japan, South Korea, Philippines, Singapore, Malaysia, Japan and Thailand PROJECT #1</t>
  </si>
  <si>
    <t>Plugging Oil &amp; Gas Wells</t>
  </si>
  <si>
    <t>CDM METHODOLOGY - AMS-III.AU "METHANE EMISSION REDUCTION BY ADJUSTED WATER MANAGEMENT PRACTICE IN RICE CULTIVATION</t>
  </si>
  <si>
    <t>GS1005 Qori Q'oncha - Improved cookstoves diffusion programme in Peru Ã¢â‚¬" VPA3</t>
  </si>
  <si>
    <t>PARQUE EÃƒ"LICO LOS CURUROS LTDA./ Parque Eolico Los</t>
  </si>
  <si>
    <t>GS1005 Qori Q'oncha - Improved cookstoves diffusion programme in Peru Ã¢â‚¬" VPA4</t>
  </si>
  <si>
    <t>Improved Cookstoves Project Activity in Honduras "Vida Mejor con Ecofogones de Alto Rendimiento"- CPA No 001 Pre-CDM VER</t>
  </si>
  <si>
    <t>Improved Cookstoves Project Activity in Honduras "Vida Mejor con Ecofogones de Alto Rendimiento"- CPA No 003</t>
  </si>
  <si>
    <t>Improved Cookstoves Project Activity in Honduras "Vida Mejor con Ecofogones de Alto Rendimiento"- CPA No 004</t>
  </si>
  <si>
    <t>Improved Cookstoves Project Activity in Honduras "Vida Mejor con Ecofogones de Alto Rendimiento"- CPA No 005</t>
  </si>
  <si>
    <t>Improved Cookstoves Project Activity in Honduras "Vida Mejor con Ecofogones de Alto Rendimiento"- CPA No 006</t>
  </si>
  <si>
    <t>Improved Cookstoves Project Activity in Honduras "Vida Mejor con Ecofogones de Alto Rendimiento"- CPA No 007</t>
  </si>
  <si>
    <t>Improved Cookstoves Project Activity in Honduras "Vida Mejor con Ecofogones de Alto Rendimiento"- CPA No 008</t>
  </si>
  <si>
    <t>Improved Cookstoves Project Activity in Honduras "Vida Mejor con Ecofogones de Alto Rendimiento"- CPA No 009</t>
  </si>
  <si>
    <t>Jbel Sendouq-Khalladi ("Khalladi") wind farm project in Morocco (GS5073 CER to VER conversion)</t>
  </si>
  <si>
    <t>ALUMINUM RECYCLING - A SOLUTION FOR CO2 EMISSION REDUCTION BY AS METAL, ROMANIA"</t>
  </si>
  <si>
    <t>"Commonland African Improved Cookstove Programme - VPA 01 (Peace Parks and Simalaha Community Conservancy)"</t>
  </si>
  <si>
    <t>Improved Cooking Stoves in Bangladesh - CPA No.12 "SZ Consultancy Services Ltd."</t>
  </si>
  <si>
    <t>Improved Cooking Stoves in Bangladesh - CPA No.13 "SZ Consultancy Services Ltd."</t>
  </si>
  <si>
    <t>Improved Cooking Stoves in Bangladesh - CPA No.14 "SZ Consultancy Services Ltd."</t>
  </si>
  <si>
    <t>Improved Cooking Stoves in Bangladesh - CPA No.15 "SZ Consultancy Services Ltd."</t>
  </si>
  <si>
    <t>Improved Cooking Stoves in Bangladesh - CPA No.16 "SZ Consultancy Services Ltd."</t>
  </si>
  <si>
    <t>Improved Cooking Stoves in Bangladesh - CPA No.17 "SZ Consultancy Services Ltd."</t>
  </si>
  <si>
    <t>Improved Cooking Stoves in Bangladesh - CPA No.18 "SZ Consultancy Services Ltd."</t>
  </si>
  <si>
    <t>Improved Cooking Stoves in Bangladesh - CPA No.19 "SZ Consultancy Services Ltd."</t>
  </si>
  <si>
    <t>GS5658 VPA 34: "Access to energy for local development and resilience building in Uganda"</t>
  </si>
  <si>
    <t>GS5658 VPA 35: "Access to energy for local development and resilience building in Uganda"</t>
  </si>
  <si>
    <t>GS5658 VPA 36: "Access to energy for local development and resilience building in Uganda"</t>
  </si>
  <si>
    <t>GS5658 VPA 37: "Access to energy for local development and resilience building in Uganda"</t>
  </si>
  <si>
    <t>CPA No. 001, "SAMUHA"</t>
  </si>
  <si>
    <t>Jbel Sendouq-Khalladi ("Khalladi") wind farm project in Morocco</t>
  </si>
  <si>
    <t>GS5658 VPA 1: Borehole project "Ease Water Madagascar"</t>
  </si>
  <si>
    <t>Solar Water Heater Program in India- "CPA-7"</t>
  </si>
  <si>
    <t>Ceará Renewable Energy Bundled Project</t>
  </si>
  <si>
    <t>Ivy S. So, Barbara K. Haya, Micah Elias. (2023, December). Voluntary Registry Offsets Database v9, Berkeley Carbon Trading Project, University of California, Berkeley. Retrieved from: https://gspp.berkeley.edu/faculty-and-impact/centers/cepp/projects/berkeley-carbon-trading-project/offsets-database</t>
  </si>
  <si>
    <r>
      <t xml:space="preserve">Lists all projects in all registries and can be filtered/sorted using drop-down menus. Filtered results are simultaneously viewable on the </t>
    </r>
    <r>
      <rPr>
        <i/>
        <sz val="10"/>
        <color theme="1"/>
        <rFont val="Calibri"/>
        <family val="2"/>
      </rPr>
      <t>Charts</t>
    </r>
    <r>
      <rPr>
        <sz val="8"/>
        <color theme="1"/>
        <rFont val="Calibri"/>
        <family val="2"/>
      </rPr>
      <t xml:space="preserve"> </t>
    </r>
    <r>
      <rPr>
        <sz val="10"/>
        <color theme="1"/>
        <rFont val="Calibri"/>
        <family val="2"/>
      </rPr>
      <t xml:space="preserve">and </t>
    </r>
    <r>
      <rPr>
        <i/>
        <sz val="10"/>
        <color theme="1"/>
        <rFont val="Calibri"/>
        <family val="2"/>
      </rPr>
      <t>Map</t>
    </r>
    <r>
      <rPr>
        <sz val="8"/>
        <color theme="1"/>
        <rFont val="Calibri"/>
        <family val="2"/>
      </rPr>
      <t xml:space="preserve"> </t>
    </r>
    <r>
      <rPr>
        <sz val="10"/>
        <color theme="1"/>
        <rFont val="Calibri"/>
        <family val="2"/>
      </rPr>
      <t>tabs.
     Black font indicates data directly sourced from the registries; blue font indicates information and data calculated/added by the Berkeley Carbon Trading Project.
     Each offset credit nominally represents one metric tonne of CO2-equivalent reduced or removed from the atmosphere.
     To clear all filters, click on the 'Data' menu and in the 'Sort &amp; Filter' window, click 'Clear'.
     Calculation formulas used to build this database are accessible in the rows marked with a star (*) in the last column of the database.</t>
    </r>
  </si>
  <si>
    <t>Version 9 contains all projects, issuances, and retirements through November 1, 2023.</t>
  </si>
  <si>
    <r>
      <t xml:space="preserve">Each project type is categorized as: Reductions, Impermanent removals, Long-duration removals, or Mixed. Reductions make up the majority of credits to date and are projects that reduce the amount of emissions entering the atmosphere. Removals are project types that primarily draw carbon out of the atmosphere. Mixed are project types that can generate both emissions reductions and carbon removals; ACR separates some projects into their reduction and removal components (see column R of </t>
    </r>
    <r>
      <rPr>
        <i/>
        <sz val="10"/>
        <rFont val="Calibri"/>
        <family val="2"/>
      </rPr>
      <t xml:space="preserve">ACR Issuances </t>
    </r>
    <r>
      <rPr>
        <sz val="10"/>
        <rFont val="Calibri"/>
        <family val="2"/>
      </rPr>
      <t xml:space="preserve">tab). Projects that capture and sequester emissions from a smoke stack or other human activity are considered reductions, since they are effectively reducing emissions, except if the emissions are from a renewable source like renewable biomass, in which case the project is considered removals. </t>
    </r>
  </si>
  <si>
    <t>Version 9</t>
  </si>
  <si>
    <r>
      <t xml:space="preserve">Each project is categorized by a type according to the definitions </t>
    </r>
    <r>
      <rPr>
        <u/>
        <sz val="10"/>
        <color rgb="FF0070C0"/>
        <rFont val="Calibri"/>
        <family val="2"/>
      </rPr>
      <t>in this document</t>
    </r>
    <r>
      <rPr>
        <sz val="10"/>
        <rFont val="Calibri"/>
        <family val="2"/>
      </rPr>
      <t>.</t>
    </r>
  </si>
  <si>
    <r>
      <t xml:space="preserve">Each project falls under a scope according to the definitions </t>
    </r>
    <r>
      <rPr>
        <u/>
        <sz val="10"/>
        <color rgb="FF0070C0"/>
        <rFont val="Calibri"/>
        <family val="2"/>
      </rPr>
      <t>in this document</t>
    </r>
    <r>
      <rPr>
        <sz val="10"/>
        <rFont val="Calibri"/>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</si>
</sst>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0%"/>
    <numFmt numFmtId="166" formatCode="_(* #,##0_);_(* \(#,##0\);_(* &quot;-&quot;??_);_(@_)"/>
  </numFmts>
  <fonts count="79" x14ac:knownFonts="1">
    <font>
      <sz val="10"/>
      <color rgb="FF000000"/>
      <name val="Arial"/>
    </font>
    <font>
      <sz val="10"/>
      <color theme="1"/>
      <name val="Calibri"/>
      <family val="2"/>
    </font>
    <font>
      <b/>
      <sz val="10"/>
      <color theme="1"/>
      <name val="Calibri"/>
      <family val="2"/>
    </font>
    <font>
      <sz val="10"/>
      <color rgb="FFCC0000"/>
      <name val="Calibri"/>
      <family val="2"/>
    </font>
    <font>
      <b/>
      <sz val="10"/>
      <color rgb="FF000000"/>
      <name val="Calibri"/>
      <family val="2"/>
    </font>
    <font>
      <b/>
      <sz val="12"/>
      <color theme="1"/>
      <name val="Calibri"/>
      <family val="2"/>
    </font>
    <font>
      <u/>
      <sz val="10"/>
      <color rgb="FF1155CC"/>
      <name val="Calibri"/>
      <family val="2"/>
    </font>
    <font>
      <sz val="10"/>
      <color rgb="FF000000"/>
      <name val="Calibri"/>
      <family val="2"/>
    </font>
    <font>
      <sz val="11"/>
      <color theme="1"/>
      <name val="Calibri"/>
      <family val="2"/>
    </font>
    <font>
      <b/>
      <sz val="10"/>
      <color rgb="FFCC0000"/>
      <name val="Calibri"/>
      <family val="2"/>
    </font>
    <font>
      <sz val="10"/>
      <color rgb="FF1C4587"/>
      <name val="Calibri"/>
      <family val="2"/>
    </font>
    <font>
      <sz val="10"/>
      <name val="Calibri"/>
      <family val="2"/>
    </font>
    <font>
      <sz val="10"/>
      <color rgb="FF0B5394"/>
      <name val="Calibri"/>
      <family val="2"/>
    </font>
    <font>
      <i/>
      <sz val="10"/>
      <color theme="1"/>
      <name val="Calibri"/>
      <family val="2"/>
    </font>
    <font>
      <i/>
      <sz val="10"/>
      <name val="Calibri"/>
      <family val="2"/>
    </font>
    <font>
      <sz val="10"/>
      <color rgb="FF50433A"/>
      <name val="Calibri"/>
      <family val="2"/>
    </font>
    <font>
      <b/>
      <u/>
      <sz val="10"/>
      <color theme="1"/>
      <name val="Calibri"/>
      <family val="2"/>
    </font>
    <font>
      <sz val="10"/>
      <color rgb="FF000000"/>
      <name val="Arial"/>
      <family val="2"/>
    </font>
    <font>
      <sz val="10"/>
      <color rgb="FF000000"/>
      <name val="Corbel"/>
      <family val="2"/>
      <scheme val="minor"/>
    </font>
    <font>
      <u/>
      <sz val="10"/>
      <color theme="10"/>
      <name val="Arial"/>
      <family val="2"/>
    </font>
    <font>
      <b/>
      <sz val="10"/>
      <color theme="0"/>
      <name val="Calibri"/>
      <family val="2"/>
    </font>
    <font>
      <sz val="10"/>
      <color rgb="FF005581"/>
      <name val="Calibri"/>
      <family val="2"/>
    </font>
    <font>
      <b/>
      <sz val="10"/>
      <name val="Calibri"/>
      <family val="2"/>
    </font>
    <font>
      <u/>
      <sz val="10"/>
      <color theme="10"/>
      <name val="Calibri"/>
      <family val="2"/>
    </font>
    <font>
      <b/>
      <sz val="11.5"/>
      <name val="Calibri"/>
      <family val="2"/>
    </font>
    <font>
      <b/>
      <u/>
      <sz val="11"/>
      <color theme="1"/>
      <name val="Calibri"/>
      <family val="2"/>
    </font>
    <font>
      <sz val="10"/>
      <color rgb="FFCFE2F3"/>
      <name val="Calibri"/>
      <family val="2"/>
    </font>
    <font>
      <sz val="8"/>
      <color rgb="FF000000"/>
      <name val="Calibri"/>
      <family val="2"/>
    </font>
    <font>
      <i/>
      <sz val="10"/>
      <color rgb="FF000000"/>
      <name val="Calibri"/>
      <family val="2"/>
    </font>
    <font>
      <sz val="10"/>
      <color rgb="FF3B7ED1"/>
      <name val="Calibri"/>
      <family val="2"/>
    </font>
    <font>
      <u/>
      <sz val="10"/>
      <color rgb="FF0070C0"/>
      <name val="Calibri"/>
      <family val="2"/>
    </font>
    <font>
      <sz val="10"/>
      <color theme="0" tint="-0.249977111117893"/>
      <name val="Calibri"/>
      <family val="2"/>
    </font>
    <font>
      <sz val="10"/>
      <color rgb="FF222222"/>
      <name val="Calibri"/>
      <family val="2"/>
    </font>
    <font>
      <i/>
      <sz val="10"/>
      <color rgb="FF222222"/>
      <name val="Calibri"/>
      <family val="2"/>
    </font>
    <font>
      <sz val="8"/>
      <color theme="0" tint="-0.249977111117893"/>
      <name val="Calibri"/>
      <family val="2"/>
    </font>
    <font>
      <sz val="10"/>
      <color theme="3"/>
      <name val="Calibri"/>
      <family val="2"/>
    </font>
    <font>
      <b/>
      <sz val="11"/>
      <color theme="1"/>
      <name val="Calibri"/>
      <family val="2"/>
    </font>
    <font>
      <b/>
      <sz val="12"/>
      <name val="Calibri"/>
      <family val="2"/>
    </font>
    <font>
      <sz val="11"/>
      <color rgb="FF000000"/>
      <name val="Calibri"/>
      <family val="2"/>
    </font>
    <font>
      <sz val="11"/>
      <color theme="0"/>
      <name val="Calibri"/>
      <family val="2"/>
    </font>
    <font>
      <sz val="10"/>
      <color rgb="FF004093"/>
      <name val="Calibri"/>
      <family val="2"/>
    </font>
    <font>
      <sz val="12"/>
      <color rgb="FF000000"/>
      <name val="Calibri"/>
      <family val="2"/>
    </font>
    <font>
      <sz val="12"/>
      <color theme="0"/>
      <name val="Calibri"/>
      <family val="2"/>
    </font>
    <font>
      <sz val="18"/>
      <color rgb="FF000000"/>
      <name val="Calibri"/>
      <family val="2"/>
    </font>
    <font>
      <sz val="8"/>
      <name val="Arial"/>
      <family val="2"/>
    </font>
    <font>
      <sz val="10"/>
      <color rgb="FF0070C0"/>
      <name val="Calibri"/>
      <family val="2"/>
    </font>
    <font>
      <sz val="10.5"/>
      <color rgb="FF004093"/>
      <name val="Calibri"/>
      <family val="2"/>
    </font>
    <font>
      <b/>
      <sz val="11.5"/>
      <color theme="4"/>
      <name val="Calibri"/>
      <family val="2"/>
    </font>
    <font>
      <b/>
      <sz val="10.5"/>
      <color theme="4"/>
      <name val="Calibri"/>
      <family val="2"/>
    </font>
    <font>
      <sz val="10.5"/>
      <color rgb="FF000000"/>
      <name val="Calibri"/>
      <family val="2"/>
    </font>
    <font>
      <b/>
      <sz val="10.5"/>
      <color theme="1"/>
      <name val="Calibri"/>
      <family val="2"/>
    </font>
    <font>
      <b/>
      <sz val="10"/>
      <color rgb="FFCFE2F3"/>
      <name val="Calibri"/>
      <family val="2"/>
    </font>
    <font>
      <sz val="10"/>
      <color rgb="FF004093"/>
      <name val="Corbel"/>
      <family val="2"/>
      <scheme val="minor"/>
    </font>
    <font>
      <b/>
      <sz val="12"/>
      <color rgb="FF000000"/>
      <name val="Calibri"/>
      <family val="2"/>
    </font>
    <font>
      <b/>
      <i/>
      <sz val="10"/>
      <color rgb="FF000000"/>
      <name val="Calibri"/>
      <family val="2"/>
    </font>
    <font>
      <sz val="11"/>
      <color theme="1" tint="0.14999847407452621"/>
      <name val="Calibri"/>
      <family val="2"/>
    </font>
    <font>
      <sz val="11"/>
      <name val="Calibri"/>
      <family val="2"/>
    </font>
    <font>
      <b/>
      <sz val="20"/>
      <color rgb="FF3B7ED1"/>
      <name val="Calibri"/>
      <family val="2"/>
    </font>
    <font>
      <b/>
      <sz val="10"/>
      <color theme="4"/>
      <name val="Calibri"/>
      <family val="2"/>
    </font>
    <font>
      <b/>
      <u/>
      <sz val="10"/>
      <color theme="4"/>
      <name val="Calibri"/>
      <family val="2"/>
    </font>
    <font>
      <sz val="10"/>
      <color theme="0" tint="-4.9989318521683403E-2"/>
      <name val="Calibri"/>
      <family val="2"/>
    </font>
    <font>
      <sz val="10"/>
      <color theme="0" tint="-4.9989318521683403E-2"/>
      <name val="Arial"/>
      <family val="2"/>
    </font>
    <font>
      <b/>
      <sz val="8"/>
      <color rgb="FF004093"/>
      <name val="Calibri"/>
      <family val="2"/>
    </font>
    <font>
      <sz val="10"/>
      <color theme="0"/>
      <name val="Calibri"/>
      <family val="2"/>
    </font>
    <font>
      <i/>
      <sz val="12"/>
      <color theme="0"/>
      <name val="Calibri"/>
      <family val="2"/>
    </font>
    <font>
      <b/>
      <u/>
      <sz val="11"/>
      <color theme="4"/>
      <name val="Calibri"/>
      <family val="2"/>
    </font>
    <font>
      <sz val="11"/>
      <color rgb="FF3B7ED1"/>
      <name val="Calibri"/>
      <family val="2"/>
    </font>
    <font>
      <b/>
      <sz val="11.5"/>
      <color rgb="FF3B7ED1"/>
      <name val="Calibri"/>
      <family val="2"/>
    </font>
    <font>
      <sz val="8"/>
      <color theme="1"/>
      <name val="Calibri"/>
      <family val="2"/>
    </font>
    <font>
      <sz val="9"/>
      <color rgb="FF000000"/>
      <name val="Calibri"/>
      <family val="2"/>
    </font>
    <font>
      <u/>
      <sz val="11"/>
      <color rgb="FF0070C0"/>
      <name val="Calibri"/>
      <family val="2"/>
    </font>
    <font>
      <b/>
      <sz val="10"/>
      <color rgb="FFA4003E"/>
      <name val="Calibri"/>
      <family val="2"/>
    </font>
    <font>
      <sz val="10.5"/>
      <color rgb="FFA4003E"/>
      <name val="Calibri"/>
      <family val="2"/>
    </font>
    <font>
      <sz val="10"/>
      <color rgb="FFA4003E"/>
      <name val="Calibri"/>
      <family val="2"/>
    </font>
    <font>
      <sz val="9"/>
      <color theme="0" tint="-4.9989318521683403E-2"/>
      <name val="Calibri"/>
      <family val="2"/>
    </font>
    <font>
      <sz val="10"/>
      <name val="Corbel"/>
      <family val="2"/>
      <scheme val="minor"/>
    </font>
    <font>
      <sz val="11"/>
      <color rgb="FF003262"/>
      <name val="Calibri"/>
      <family val="2"/>
    </font>
    <font>
      <sz val="10.5"/>
      <color theme="0"/>
      <name val="Calibri"/>
      <family val="2"/>
    </font>
    <font>
      <sz val="10"/>
      <color rgb="FF004093"/>
      <name val="Arial"/>
      <family val="2"/>
    </font>
  </fonts>
  <fills count="15">
    <fill>
      <patternFill patternType="none"/>
    </fill>
    <fill>
      <patternFill patternType="gray125"/>
    </fill>
    <fill>
      <patternFill patternType="solid">
        <fgColor rgb="FFFFFFFF"/>
        <bgColor rgb="FFFFFFFF"/>
      </patternFill>
    </fill>
    <fill>
      <patternFill patternType="solid">
        <fgColor rgb="FFCFE2F3"/>
        <bgColor rgb="FFCFE2F3"/>
      </patternFill>
    </fill>
    <fill>
      <patternFill patternType="solid">
        <fgColor theme="0"/>
        <bgColor indexed="64"/>
      </patternFill>
    </fill>
    <fill>
      <patternFill patternType="solid">
        <fgColor rgb="FF003262"/>
        <bgColor indexed="64"/>
      </patternFill>
    </fill>
    <fill>
      <patternFill patternType="solid">
        <fgColor rgb="FF00478E"/>
        <bgColor rgb="FFCFE2F3"/>
      </patternFill>
    </fill>
    <fill>
      <patternFill patternType="solid">
        <fgColor theme="0" tint="-4.9989318521683403E-2"/>
        <bgColor indexed="64"/>
      </patternFill>
    </fill>
    <fill>
      <patternFill patternType="solid">
        <fgColor theme="4" tint="-0.499984740745262"/>
        <bgColor indexed="64"/>
      </patternFill>
    </fill>
    <fill>
      <patternFill patternType="solid">
        <fgColor theme="4" tint="-0.499984740745262"/>
        <bgColor rgb="FFC9DAF8"/>
      </patternFill>
    </fill>
    <fill>
      <patternFill patternType="solid">
        <fgColor rgb="FFC9DAF8"/>
        <bgColor indexed="64"/>
      </patternFill>
    </fill>
    <fill>
      <patternFill patternType="solid">
        <fgColor rgb="FFC9DAF8"/>
        <bgColor rgb="FFFFF2CC"/>
      </patternFill>
    </fill>
    <fill>
      <patternFill patternType="solid">
        <fgColor theme="4"/>
        <bgColor indexed="64"/>
      </patternFill>
    </fill>
    <fill>
      <patternFill patternType="solid">
        <fgColor rgb="FFCFE2F3"/>
        <bgColor indexed="64"/>
      </patternFill>
    </fill>
    <fill>
      <patternFill patternType="solid">
        <fgColor theme="0" tint="-4.9989318521683403E-2"/>
        <bgColor rgb="FFC9DAF8"/>
      </patternFill>
    </fill>
  </fills>
  <borders count="32">
    <border>
      <left/>
      <right/>
      <top/>
      <bottom/>
      <diagonal/>
    </border>
    <border>
      <left/>
      <right/>
      <top/>
      <bottom/>
      <diagonal/>
    </border>
    <border>
      <left/>
      <right/>
      <top/>
      <bottom/>
      <diagonal/>
    </border>
    <border>
      <left/>
      <right/>
      <top/>
      <bottom style="medium">
        <color rgb="FF003262"/>
      </bottom>
      <diagonal/>
    </border>
    <border>
      <left style="thin">
        <color rgb="FF00478E"/>
      </left>
      <right style="thin">
        <color rgb="FF00478E"/>
      </right>
      <top style="thin">
        <color rgb="FF00478E"/>
      </top>
      <bottom style="thin">
        <color rgb="FF00478E"/>
      </bottom>
      <diagonal/>
    </border>
    <border>
      <left style="thin">
        <color rgb="FF00478E"/>
      </left>
      <right style="thin">
        <color rgb="FF00478E"/>
      </right>
      <top/>
      <bottom style="thin">
        <color rgb="FF00478E"/>
      </bottom>
      <diagonal/>
    </border>
    <border>
      <left/>
      <right style="thin">
        <color rgb="FF00478E"/>
      </right>
      <top style="thin">
        <color rgb="FF00478E"/>
      </top>
      <bottom style="thin">
        <color rgb="FF00478E"/>
      </bottom>
      <diagonal/>
    </border>
    <border>
      <left style="thin">
        <color rgb="FF00478E"/>
      </left>
      <right/>
      <top/>
      <bottom style="thin">
        <color rgb="FF00478E"/>
      </bottom>
      <diagonal/>
    </border>
    <border>
      <left style="thin">
        <color rgb="FF00478E"/>
      </left>
      <right/>
      <top style="thin">
        <color rgb="FF00478E"/>
      </top>
      <bottom style="thin">
        <color rgb="FF00478E"/>
      </bottom>
      <diagonal/>
    </border>
    <border>
      <left/>
      <right style="thin">
        <color rgb="FF00478E"/>
      </right>
      <top/>
      <bottom/>
      <diagonal/>
    </border>
    <border>
      <left style="thin">
        <color rgb="FF00478E"/>
      </left>
      <right style="thin">
        <color rgb="FF00478E"/>
      </right>
      <top/>
      <bottom style="medium">
        <color rgb="FF1155CC"/>
      </bottom>
      <diagonal/>
    </border>
    <border>
      <left style="thin">
        <color rgb="FF00478E"/>
      </left>
      <right/>
      <top/>
      <bottom style="medium">
        <color rgb="FF1155CC"/>
      </bottom>
      <diagonal/>
    </border>
    <border>
      <left/>
      <right style="thin">
        <color rgb="FF00478E"/>
      </right>
      <top/>
      <bottom style="medium">
        <color rgb="FF003262"/>
      </bottom>
      <diagonal/>
    </border>
    <border>
      <left/>
      <right style="medium">
        <color rgb="FF003262"/>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right/>
      <top/>
      <bottom style="thin">
        <color theme="3" tint="0.59999389629810485"/>
      </bottom>
      <diagonal/>
    </border>
    <border>
      <left/>
      <right/>
      <top/>
      <bottom style="thin">
        <color rgb="FF00478E"/>
      </bottom>
      <diagonal/>
    </border>
    <border>
      <left/>
      <right style="thin">
        <color rgb="FF00478E"/>
      </right>
      <top/>
      <bottom style="thin">
        <color rgb="FF00478E"/>
      </bottom>
      <diagonal/>
    </border>
    <border>
      <left/>
      <right style="thin">
        <color rgb="FF00478E"/>
      </right>
      <top/>
      <bottom style="medium">
        <color rgb="FF00478E"/>
      </bottom>
      <diagonal/>
    </border>
    <border>
      <left style="thin">
        <color rgb="FF00478E"/>
      </left>
      <right style="thin">
        <color rgb="FF00478E"/>
      </right>
      <top/>
      <bottom style="medium">
        <color rgb="FF00478E"/>
      </bottom>
      <diagonal/>
    </border>
    <border>
      <left/>
      <right style="thin">
        <color theme="0" tint="-0.249977111117893"/>
      </right>
      <top/>
      <bottom/>
      <diagonal/>
    </border>
    <border>
      <left/>
      <right/>
      <top/>
      <bottom style="medium">
        <color indexed="64"/>
      </bottom>
      <diagonal/>
    </border>
    <border>
      <left/>
      <right/>
      <top/>
      <bottom style="medium">
        <color rgb="FF002060"/>
      </bottom>
      <diagonal/>
    </border>
    <border>
      <left/>
      <right/>
      <top/>
      <bottom style="thin">
        <color rgb="FF003093"/>
      </bottom>
      <diagonal/>
    </border>
    <border>
      <left/>
      <right style="thin">
        <color rgb="FFB9D3B6"/>
      </right>
      <top style="thin">
        <color rgb="FF003093"/>
      </top>
      <bottom style="thin">
        <color rgb="FF003093"/>
      </bottom>
      <diagonal/>
    </border>
    <border>
      <left/>
      <right/>
      <top style="thin">
        <color rgb="FF003093"/>
      </top>
      <bottom style="thin">
        <color rgb="FF003093"/>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right/>
      <top style="thin">
        <color theme="3" tint="0.59999389629810485"/>
      </top>
      <bottom/>
      <diagonal/>
    </border>
    <border>
      <left/>
      <right/>
      <top style="thin">
        <color theme="3" tint="0.59999389629810485"/>
      </top>
      <bottom style="thin">
        <color theme="3" tint="0.59999389629810485"/>
      </bottom>
      <diagonal/>
    </border>
    <border>
      <left/>
      <right style="medium">
        <color rgb="FF003262"/>
      </right>
      <top/>
      <bottom style="medium">
        <color rgb="FF003262"/>
      </bottom>
      <diagonal/>
    </border>
  </borders>
  <cellStyleXfs count="3">
    <xf numFmtId="0" fontId="0" fillId="0" borderId="0"/>
    <xf numFmtId="164" fontId="17" fillId="0" borderId="0" applyFont="0" applyFill="0" applyBorder="0" applyAlignment="0" applyProtection="0"/>
    <xf numFmtId="0" fontId="19" fillId="0" borderId="0" applyNumberFormat="0" applyFill="0" applyBorder="0" applyAlignment="0" applyProtection="0"/>
  </cellStyleXfs>
  <cellXfs count="289">
    <xf numFmtId="0" fontId="0" fillId="0" borderId="0" xfId="0"/>
    <xf numFmtId="0" fontId="7" fillId="0" borderId="0" xfId="0" applyFont="1"/>
    <xf numFmtId="0" fontId="7" fillId="0" borderId="0" xfId="0" applyFont="1" applyAlignment="1">
      <alignment horizontal="left"/>
    </xf>
    <xf numFmtId="0" fontId="1" fillId="0" borderId="0" xfId="0" applyFont="1"/>
    <xf numFmtId="0" fontId="10" fillId="0" borderId="0" xfId="0" applyFont="1"/>
    <xf numFmtId="0" fontId="7" fillId="0" borderId="0" xfId="0" applyFont="1" applyAlignment="1">
      <alignment horizontal="right"/>
    </xf>
    <xf numFmtId="3" fontId="1" fillId="0" borderId="0" xfId="0" applyNumberFormat="1" applyFont="1"/>
    <xf numFmtId="0" fontId="11" fillId="0" borderId="0" xfId="0" applyFont="1"/>
    <xf numFmtId="0" fontId="14" fillId="0" borderId="0" xfId="0" applyFont="1"/>
    <xf numFmtId="0" fontId="12" fillId="0" borderId="0" xfId="0" applyFont="1"/>
    <xf numFmtId="0" fontId="21" fillId="0" borderId="0" xfId="0" applyFont="1"/>
    <xf numFmtId="3" fontId="21" fillId="0" borderId="0" xfId="0" applyNumberFormat="1" applyFont="1" applyAlignment="1">
      <alignment horizontal="right"/>
    </xf>
    <xf numFmtId="0" fontId="18" fillId="7" borderId="0" xfId="0" applyFont="1" applyFill="1"/>
    <xf numFmtId="0" fontId="18" fillId="0" borderId="0" xfId="0" applyFont="1"/>
    <xf numFmtId="0" fontId="0" fillId="7" borderId="0" xfId="0" applyFill="1"/>
    <xf numFmtId="0" fontId="1" fillId="7" borderId="0" xfId="0" applyFont="1" applyFill="1"/>
    <xf numFmtId="0" fontId="7" fillId="7" borderId="0" xfId="0" applyFont="1" applyFill="1"/>
    <xf numFmtId="0" fontId="2" fillId="11" borderId="0" xfId="0" applyFont="1" applyFill="1" applyAlignment="1">
      <alignment vertical="center"/>
    </xf>
    <xf numFmtId="0" fontId="1" fillId="11" borderId="0" xfId="0" applyFont="1" applyFill="1" applyAlignment="1">
      <alignment vertical="center"/>
    </xf>
    <xf numFmtId="0" fontId="2" fillId="11" borderId="0" xfId="0" applyFont="1" applyFill="1" applyAlignment="1">
      <alignment horizontal="right" vertical="center"/>
    </xf>
    <xf numFmtId="0" fontId="1" fillId="11" borderId="0" xfId="0" applyFont="1" applyFill="1" applyAlignment="1">
      <alignment horizontal="left" vertical="center"/>
    </xf>
    <xf numFmtId="3" fontId="1" fillId="11" borderId="0" xfId="0" applyNumberFormat="1" applyFont="1" applyFill="1" applyAlignment="1">
      <alignment vertical="center"/>
    </xf>
    <xf numFmtId="3" fontId="3" fillId="11" borderId="0" xfId="0" applyNumberFormat="1" applyFont="1" applyFill="1" applyAlignment="1">
      <alignment horizontal="right" vertical="center"/>
    </xf>
    <xf numFmtId="0" fontId="9" fillId="11" borderId="0" xfId="0" applyFont="1" applyFill="1" applyAlignment="1">
      <alignment horizontal="right" vertical="center"/>
    </xf>
    <xf numFmtId="3" fontId="3" fillId="11" borderId="0" xfId="0" applyNumberFormat="1" applyFont="1" applyFill="1" applyAlignment="1">
      <alignment vertical="center"/>
    </xf>
    <xf numFmtId="3" fontId="1" fillId="11" borderId="0" xfId="0" applyNumberFormat="1" applyFont="1" applyFill="1"/>
    <xf numFmtId="0" fontId="7" fillId="10" borderId="0" xfId="0" applyFont="1" applyFill="1"/>
    <xf numFmtId="0" fontId="0" fillId="10" borderId="0" xfId="0" applyFill="1"/>
    <xf numFmtId="0" fontId="1" fillId="11" borderId="0" xfId="0" applyFont="1" applyFill="1" applyAlignment="1">
      <alignment horizontal="right" vertical="center"/>
    </xf>
    <xf numFmtId="0" fontId="21" fillId="11" borderId="0" xfId="0" applyFont="1" applyFill="1" applyAlignment="1">
      <alignment vertical="center"/>
    </xf>
    <xf numFmtId="0" fontId="0" fillId="0" borderId="0" xfId="0" applyAlignment="1">
      <alignment horizontal="left"/>
    </xf>
    <xf numFmtId="0" fontId="7" fillId="7" borderId="0" xfId="0" applyFont="1" applyFill="1" applyAlignment="1">
      <alignment vertical="center" wrapText="1"/>
    </xf>
    <xf numFmtId="0" fontId="7" fillId="7" borderId="0" xfId="0" applyFont="1" applyFill="1" applyAlignment="1">
      <alignment horizontal="center"/>
    </xf>
    <xf numFmtId="0" fontId="11" fillId="7" borderId="0" xfId="0" applyFont="1" applyFill="1" applyAlignment="1">
      <alignment vertical="center" wrapText="1"/>
    </xf>
    <xf numFmtId="0" fontId="11" fillId="0" borderId="4" xfId="0" applyFont="1" applyBorder="1" applyAlignment="1">
      <alignment vertical="center" wrapText="1"/>
    </xf>
    <xf numFmtId="0" fontId="11" fillId="0" borderId="7" xfId="0" applyFont="1" applyBorder="1" applyAlignment="1">
      <alignment horizontal="center" vertical="center" wrapText="1"/>
    </xf>
    <xf numFmtId="0" fontId="11" fillId="7" borderId="2" xfId="0" applyFont="1" applyFill="1" applyBorder="1" applyAlignment="1">
      <alignment vertical="center"/>
    </xf>
    <xf numFmtId="0" fontId="11" fillId="7" borderId="0" xfId="0" applyFont="1" applyFill="1"/>
    <xf numFmtId="0" fontId="22" fillId="0" borderId="6" xfId="0" applyFont="1" applyBorder="1" applyAlignment="1">
      <alignment horizontal="center" vertical="center" wrapText="1"/>
    </xf>
    <xf numFmtId="0" fontId="11" fillId="0" borderId="8" xfId="0" applyFont="1" applyBorder="1" applyAlignment="1">
      <alignment horizontal="center" vertical="center" wrapText="1"/>
    </xf>
    <xf numFmtId="0" fontId="11" fillId="7" borderId="0" xfId="0" applyFont="1" applyFill="1" applyAlignment="1">
      <alignment vertical="center"/>
    </xf>
    <xf numFmtId="0" fontId="1" fillId="0" borderId="0" xfId="0" applyFont="1" applyAlignment="1">
      <alignment horizontal="left"/>
    </xf>
    <xf numFmtId="0" fontId="7" fillId="13" borderId="0" xfId="0" applyFont="1" applyFill="1"/>
    <xf numFmtId="0" fontId="15" fillId="7" borderId="0" xfId="0" applyFont="1" applyFill="1"/>
    <xf numFmtId="14" fontId="10" fillId="0" borderId="0" xfId="0" applyNumberFormat="1" applyFont="1"/>
    <xf numFmtId="0" fontId="7" fillId="7" borderId="0" xfId="0" applyFont="1" applyFill="1" applyAlignment="1">
      <alignment vertical="center"/>
    </xf>
    <xf numFmtId="0" fontId="7" fillId="7" borderId="0" xfId="0" applyFont="1" applyFill="1" applyAlignment="1">
      <alignment horizontal="left"/>
    </xf>
    <xf numFmtId="0" fontId="11" fillId="0" borderId="4" xfId="0" applyFont="1" applyBorder="1" applyAlignment="1">
      <alignment horizontal="center" vertical="center" wrapText="1"/>
    </xf>
    <xf numFmtId="0" fontId="11" fillId="0" borderId="5" xfId="0" applyFont="1" applyBorder="1" applyAlignment="1">
      <alignment vertical="center" wrapText="1"/>
    </xf>
    <xf numFmtId="0" fontId="7" fillId="0" borderId="0" xfId="0" applyFont="1" applyAlignment="1">
      <alignment horizontal="left" indent="1"/>
    </xf>
    <xf numFmtId="0" fontId="11" fillId="0" borderId="17" xfId="0" applyFont="1" applyBorder="1"/>
    <xf numFmtId="0" fontId="22" fillId="10" borderId="11" xfId="0" applyFont="1" applyFill="1" applyBorder="1" applyAlignment="1">
      <alignment horizontal="center" vertical="center" wrapText="1"/>
    </xf>
    <xf numFmtId="0" fontId="22" fillId="0" borderId="18" xfId="0" applyFont="1" applyBorder="1" applyAlignment="1">
      <alignment horizontal="center" vertical="center" wrapText="1"/>
    </xf>
    <xf numFmtId="0" fontId="24" fillId="10" borderId="19" xfId="0" applyFont="1" applyFill="1" applyBorder="1" applyAlignment="1">
      <alignment horizontal="center" vertical="center" wrapText="1"/>
    </xf>
    <xf numFmtId="0" fontId="2" fillId="11" borderId="0" xfId="0" applyFont="1" applyFill="1" applyAlignment="1">
      <alignment horizontal="center" vertical="center"/>
    </xf>
    <xf numFmtId="0" fontId="1" fillId="11" borderId="0" xfId="0" applyFont="1" applyFill="1" applyAlignment="1">
      <alignment horizontal="center" vertical="center"/>
    </xf>
    <xf numFmtId="0" fontId="7" fillId="7" borderId="2" xfId="0" applyFont="1" applyFill="1" applyBorder="1" applyAlignment="1">
      <alignment vertical="center"/>
    </xf>
    <xf numFmtId="3" fontId="1" fillId="11" borderId="0" xfId="0" applyNumberFormat="1" applyFont="1" applyFill="1" applyAlignment="1">
      <alignment horizontal="left" vertical="center"/>
    </xf>
    <xf numFmtId="0" fontId="31" fillId="7" borderId="0" xfId="0" applyFont="1" applyFill="1"/>
    <xf numFmtId="0" fontId="22" fillId="11" borderId="0" xfId="0" applyFont="1" applyFill="1" applyAlignment="1">
      <alignment horizontal="right" vertical="center"/>
    </xf>
    <xf numFmtId="0" fontId="7" fillId="7" borderId="2" xfId="0" applyFont="1" applyFill="1" applyBorder="1"/>
    <xf numFmtId="0" fontId="35" fillId="11" borderId="0" xfId="0" applyFont="1" applyFill="1" applyAlignment="1">
      <alignment vertical="center"/>
    </xf>
    <xf numFmtId="3" fontId="35" fillId="11" borderId="0" xfId="0" applyNumberFormat="1" applyFont="1" applyFill="1" applyAlignment="1">
      <alignment vertical="center"/>
    </xf>
    <xf numFmtId="0" fontId="35" fillId="7" borderId="0" xfId="0" applyFont="1" applyFill="1"/>
    <xf numFmtId="0" fontId="7" fillId="0" borderId="2" xfId="0" applyFont="1" applyBorder="1"/>
    <xf numFmtId="0" fontId="7" fillId="0" borderId="0" xfId="0" applyFont="1" applyAlignment="1">
      <alignment vertical="top"/>
    </xf>
    <xf numFmtId="0" fontId="7" fillId="0" borderId="0" xfId="0" applyFont="1" applyAlignment="1">
      <alignment vertical="center"/>
    </xf>
    <xf numFmtId="0" fontId="7" fillId="0" borderId="0" xfId="0" applyFont="1" applyAlignment="1">
      <alignment horizontal="left" vertical="center"/>
    </xf>
    <xf numFmtId="0" fontId="18" fillId="7" borderId="2" xfId="0" applyFont="1" applyFill="1" applyBorder="1"/>
    <xf numFmtId="0" fontId="18" fillId="7" borderId="0" xfId="0" applyFont="1" applyFill="1" applyAlignment="1">
      <alignment vertical="center"/>
    </xf>
    <xf numFmtId="0" fontId="18" fillId="7" borderId="2" xfId="0" applyFont="1" applyFill="1" applyBorder="1" applyAlignment="1">
      <alignment vertical="center"/>
    </xf>
    <xf numFmtId="0" fontId="11" fillId="0" borderId="0" xfId="0" applyFont="1" applyAlignment="1">
      <alignment vertical="center"/>
    </xf>
    <xf numFmtId="0" fontId="11" fillId="0" borderId="2" xfId="0" applyFont="1" applyBorder="1"/>
    <xf numFmtId="0" fontId="1" fillId="0" borderId="9" xfId="0" applyFont="1" applyBorder="1"/>
    <xf numFmtId="0" fontId="37" fillId="10" borderId="20" xfId="0" applyFont="1" applyFill="1" applyBorder="1" applyAlignment="1">
      <alignment horizontal="center" vertical="center" wrapText="1"/>
    </xf>
    <xf numFmtId="0" fontId="37" fillId="10" borderId="10" xfId="0" applyFont="1" applyFill="1" applyBorder="1" applyAlignment="1">
      <alignment vertical="center" wrapText="1"/>
    </xf>
    <xf numFmtId="0" fontId="1" fillId="0" borderId="17" xfId="0" applyFont="1" applyBorder="1"/>
    <xf numFmtId="0" fontId="1" fillId="0" borderId="18" xfId="0" applyFont="1" applyBorder="1"/>
    <xf numFmtId="0" fontId="7" fillId="0" borderId="0" xfId="0" applyFont="1" applyAlignment="1">
      <alignment vertical="top" wrapText="1"/>
    </xf>
    <xf numFmtId="0" fontId="2" fillId="11" borderId="0" xfId="0" applyFont="1" applyFill="1" applyAlignment="1">
      <alignment horizontal="left" vertical="center"/>
    </xf>
    <xf numFmtId="0" fontId="11" fillId="0" borderId="0" xfId="0" applyFont="1" applyAlignment="1">
      <alignment horizontal="left"/>
    </xf>
    <xf numFmtId="0" fontId="11" fillId="0" borderId="0" xfId="2" applyFont="1" applyFill="1" applyAlignment="1">
      <alignment horizontal="left"/>
    </xf>
    <xf numFmtId="0" fontId="1" fillId="0" borderId="14" xfId="0" applyFont="1" applyBorder="1" applyAlignment="1">
      <alignment horizontal="left"/>
    </xf>
    <xf numFmtId="14" fontId="1" fillId="0" borderId="0" xfId="0" applyNumberFormat="1" applyFont="1" applyAlignment="1">
      <alignment horizontal="left"/>
    </xf>
    <xf numFmtId="3" fontId="2" fillId="11" borderId="0" xfId="0" applyNumberFormat="1" applyFont="1" applyFill="1" applyAlignment="1">
      <alignment horizontal="left" vertical="center"/>
    </xf>
    <xf numFmtId="0" fontId="40" fillId="0" borderId="0" xfId="0" applyFont="1"/>
    <xf numFmtId="0" fontId="40" fillId="0" borderId="2" xfId="0" applyFont="1" applyBorder="1"/>
    <xf numFmtId="3" fontId="40" fillId="0" borderId="0" xfId="0" applyNumberFormat="1" applyFont="1"/>
    <xf numFmtId="3" fontId="40" fillId="0" borderId="0" xfId="0" applyNumberFormat="1" applyFont="1" applyAlignment="1">
      <alignment horizontal="right"/>
    </xf>
    <xf numFmtId="0" fontId="40" fillId="0" borderId="1" xfId="0" applyFont="1" applyBorder="1"/>
    <xf numFmtId="0" fontId="4" fillId="13" borderId="0" xfId="0" applyFont="1" applyFill="1" applyAlignment="1">
      <alignment horizontal="left"/>
    </xf>
    <xf numFmtId="0" fontId="11" fillId="0" borderId="4" xfId="2" applyFont="1" applyFill="1" applyBorder="1" applyAlignment="1">
      <alignment vertical="center" wrapText="1"/>
    </xf>
    <xf numFmtId="0" fontId="38" fillId="13" borderId="0" xfId="0" applyFont="1" applyFill="1" applyAlignment="1">
      <alignment vertical="center"/>
    </xf>
    <xf numFmtId="0" fontId="38" fillId="0" borderId="0" xfId="0" applyFont="1" applyAlignment="1">
      <alignment vertical="center"/>
    </xf>
    <xf numFmtId="0" fontId="7" fillId="13" borderId="0" xfId="0" applyFont="1" applyFill="1" applyAlignment="1">
      <alignment vertical="top"/>
    </xf>
    <xf numFmtId="166" fontId="7" fillId="13" borderId="0" xfId="1" applyNumberFormat="1" applyFont="1" applyFill="1" applyAlignment="1"/>
    <xf numFmtId="0" fontId="2" fillId="3" borderId="0" xfId="0" applyFont="1" applyFill="1" applyAlignment="1">
      <alignment horizontal="left" vertical="center" wrapText="1"/>
    </xf>
    <xf numFmtId="0" fontId="11" fillId="0" borderId="2" xfId="0" applyFont="1" applyBorder="1" applyAlignment="1">
      <alignment horizontal="left"/>
    </xf>
    <xf numFmtId="0" fontId="1" fillId="0" borderId="2" xfId="0" applyFont="1" applyBorder="1" applyAlignment="1">
      <alignment horizontal="left"/>
    </xf>
    <xf numFmtId="3" fontId="1" fillId="11" borderId="0" xfId="0" applyNumberFormat="1" applyFont="1" applyFill="1" applyAlignment="1">
      <alignment horizontal="right" vertical="center"/>
    </xf>
    <xf numFmtId="0" fontId="40" fillId="0" borderId="0" xfId="0" applyFont="1" applyAlignment="1">
      <alignment vertical="center"/>
    </xf>
    <xf numFmtId="3" fontId="20" fillId="9" borderId="2" xfId="0" applyNumberFormat="1" applyFont="1" applyFill="1" applyBorder="1" applyAlignment="1">
      <alignment horizontal="center" vertical="center" wrapText="1"/>
    </xf>
    <xf numFmtId="0" fontId="20" fillId="8" borderId="2" xfId="0" applyFont="1" applyFill="1" applyBorder="1" applyAlignment="1">
      <alignment horizontal="center" vertical="center" wrapText="1"/>
    </xf>
    <xf numFmtId="0" fontId="20" fillId="8" borderId="2" xfId="0" applyFont="1" applyFill="1" applyBorder="1" applyAlignment="1">
      <alignment horizontal="left" vertical="center" wrapText="1"/>
    </xf>
    <xf numFmtId="0" fontId="20" fillId="9" borderId="2" xfId="0" applyFont="1" applyFill="1" applyBorder="1" applyAlignment="1">
      <alignment horizontal="center" vertical="center" wrapText="1"/>
    </xf>
    <xf numFmtId="0" fontId="1" fillId="11" borderId="24" xfId="0" applyFont="1" applyFill="1" applyBorder="1" applyAlignment="1">
      <alignment vertical="center"/>
    </xf>
    <xf numFmtId="0" fontId="3" fillId="11" borderId="24" xfId="0" applyFont="1" applyFill="1" applyBorder="1" applyAlignment="1">
      <alignment horizontal="left" vertical="center"/>
    </xf>
    <xf numFmtId="0" fontId="11" fillId="11" borderId="24" xfId="0" applyFont="1" applyFill="1" applyBorder="1" applyAlignment="1">
      <alignment horizontal="right" vertical="center"/>
    </xf>
    <xf numFmtId="0" fontId="20" fillId="9" borderId="2" xfId="0" applyFont="1" applyFill="1" applyBorder="1" applyAlignment="1">
      <alignment horizontal="left" vertical="center" wrapText="1"/>
    </xf>
    <xf numFmtId="0" fontId="11" fillId="11" borderId="24" xfId="0" applyFont="1" applyFill="1" applyBorder="1" applyAlignment="1">
      <alignment vertical="center"/>
    </xf>
    <xf numFmtId="3" fontId="1" fillId="11" borderId="24" xfId="0" applyNumberFormat="1" applyFont="1" applyFill="1" applyBorder="1" applyAlignment="1">
      <alignment horizontal="right" vertical="center"/>
    </xf>
    <xf numFmtId="3" fontId="11" fillId="11" borderId="24" xfId="0" applyNumberFormat="1" applyFont="1" applyFill="1" applyBorder="1" applyAlignment="1">
      <alignment vertical="center"/>
    </xf>
    <xf numFmtId="0" fontId="2" fillId="11" borderId="24" xfId="0" applyFont="1" applyFill="1" applyBorder="1" applyAlignment="1">
      <alignment vertical="center"/>
    </xf>
    <xf numFmtId="0" fontId="3" fillId="11" borderId="24" xfId="0" applyFont="1" applyFill="1" applyBorder="1" applyAlignment="1">
      <alignment horizontal="center" vertical="center"/>
    </xf>
    <xf numFmtId="0" fontId="1" fillId="11" borderId="24" xfId="0" applyFont="1" applyFill="1" applyBorder="1" applyAlignment="1">
      <alignment horizontal="left" vertical="center"/>
    </xf>
    <xf numFmtId="0" fontId="2" fillId="11" borderId="24" xfId="0" applyFont="1" applyFill="1" applyBorder="1" applyAlignment="1">
      <alignment horizontal="left" vertical="center"/>
    </xf>
    <xf numFmtId="0" fontId="20" fillId="8" borderId="2" xfId="0" applyFont="1" applyFill="1" applyBorder="1" applyAlignment="1">
      <alignment horizontal="left" vertical="center"/>
    </xf>
    <xf numFmtId="0" fontId="20" fillId="8" borderId="2" xfId="0" applyFont="1" applyFill="1" applyBorder="1" applyAlignment="1">
      <alignment horizontal="center" vertical="center"/>
    </xf>
    <xf numFmtId="3" fontId="1" fillId="11" borderId="24" xfId="0" applyNumberFormat="1" applyFont="1" applyFill="1" applyBorder="1"/>
    <xf numFmtId="3" fontId="20" fillId="9" borderId="2" xfId="0" applyNumberFormat="1" applyFont="1" applyFill="1" applyBorder="1" applyAlignment="1">
      <alignment horizontal="left" vertical="center" wrapText="1"/>
    </xf>
    <xf numFmtId="3" fontId="35" fillId="11" borderId="24" xfId="0" applyNumberFormat="1" applyFont="1" applyFill="1" applyBorder="1"/>
    <xf numFmtId="0" fontId="7" fillId="10" borderId="27" xfId="0" applyFont="1" applyFill="1" applyBorder="1"/>
    <xf numFmtId="3" fontId="34" fillId="14" borderId="28" xfId="0" applyNumberFormat="1" applyFont="1" applyFill="1" applyBorder="1" applyAlignment="1">
      <alignment horizontal="left" vertical="center" wrapText="1"/>
    </xf>
    <xf numFmtId="0" fontId="40" fillId="0" borderId="0" xfId="0" applyFont="1" applyAlignment="1">
      <alignment horizontal="center"/>
    </xf>
    <xf numFmtId="0" fontId="40" fillId="0" borderId="0" xfId="0" applyFont="1" applyAlignment="1">
      <alignment horizontal="left"/>
    </xf>
    <xf numFmtId="0" fontId="7" fillId="4" borderId="2" xfId="0" applyFont="1" applyFill="1" applyBorder="1" applyAlignment="1">
      <alignment vertical="top"/>
    </xf>
    <xf numFmtId="3" fontId="2" fillId="11" borderId="0" xfId="0" applyNumberFormat="1" applyFont="1" applyFill="1" applyAlignment="1">
      <alignment horizontal="right" vertical="center"/>
    </xf>
    <xf numFmtId="0" fontId="7" fillId="0" borderId="0" xfId="0" applyFont="1" applyAlignment="1">
      <alignment horizontal="left" vertical="top" wrapText="1"/>
    </xf>
    <xf numFmtId="166" fontId="7" fillId="13" borderId="0" xfId="0" applyNumberFormat="1" applyFont="1" applyFill="1"/>
    <xf numFmtId="3" fontId="46" fillId="0" borderId="0" xfId="0" applyNumberFormat="1" applyFont="1"/>
    <xf numFmtId="165" fontId="46" fillId="0" borderId="0" xfId="0" applyNumberFormat="1" applyFont="1" applyAlignment="1">
      <alignment horizontal="center"/>
    </xf>
    <xf numFmtId="165" fontId="40" fillId="0" borderId="0" xfId="0" applyNumberFormat="1" applyFont="1" applyAlignment="1">
      <alignment horizontal="center"/>
    </xf>
    <xf numFmtId="0" fontId="1" fillId="0" borderId="0" xfId="0" quotePrefix="1" applyFont="1"/>
    <xf numFmtId="0" fontId="35" fillId="13" borderId="0" xfId="0" applyFont="1" applyFill="1"/>
    <xf numFmtId="3" fontId="22" fillId="11" borderId="24" xfId="0" applyNumberFormat="1" applyFont="1" applyFill="1" applyBorder="1" applyAlignment="1">
      <alignment horizontal="right" vertical="center"/>
    </xf>
    <xf numFmtId="0" fontId="49" fillId="0" borderId="0" xfId="0" applyFont="1" applyAlignment="1">
      <alignment horizontal="right" vertical="center" wrapText="1"/>
    </xf>
    <xf numFmtId="0" fontId="7" fillId="7" borderId="27" xfId="0" applyFont="1" applyFill="1" applyBorder="1" applyAlignment="1">
      <alignment vertical="center"/>
    </xf>
    <xf numFmtId="0" fontId="0" fillId="0" borderId="0" xfId="0" applyAlignment="1">
      <alignment vertical="center"/>
    </xf>
    <xf numFmtId="0" fontId="25" fillId="3" borderId="0" xfId="0" applyFont="1" applyFill="1" applyAlignment="1">
      <alignment horizontal="left"/>
    </xf>
    <xf numFmtId="0" fontId="7" fillId="13" borderId="0" xfId="0" applyFont="1" applyFill="1" applyAlignment="1">
      <alignment horizontal="left"/>
    </xf>
    <xf numFmtId="0" fontId="26" fillId="13" borderId="0" xfId="0" applyFont="1" applyFill="1" applyAlignment="1">
      <alignment horizontal="left"/>
    </xf>
    <xf numFmtId="0" fontId="50" fillId="3" borderId="0" xfId="0" applyFont="1" applyFill="1" applyAlignment="1">
      <alignment horizontal="right" vertical="center" wrapText="1"/>
    </xf>
    <xf numFmtId="0" fontId="50" fillId="3" borderId="0" xfId="0" applyFont="1" applyFill="1" applyAlignment="1">
      <alignment horizontal="right" wrapText="1"/>
    </xf>
    <xf numFmtId="0" fontId="43" fillId="4" borderId="2" xfId="0" applyFont="1" applyFill="1" applyBorder="1" applyAlignment="1">
      <alignment horizontal="center" vertical="top"/>
    </xf>
    <xf numFmtId="0" fontId="17" fillId="0" borderId="0" xfId="0" applyFont="1"/>
    <xf numFmtId="0" fontId="52" fillId="0" borderId="0" xfId="0" applyFont="1"/>
    <xf numFmtId="166" fontId="1" fillId="0" borderId="0" xfId="1" applyNumberFormat="1" applyFont="1"/>
    <xf numFmtId="166" fontId="11" fillId="0" borderId="2" xfId="1" applyNumberFormat="1" applyFont="1" applyBorder="1"/>
    <xf numFmtId="166" fontId="11" fillId="0" borderId="0" xfId="1" applyNumberFormat="1" applyFont="1"/>
    <xf numFmtId="3" fontId="20" fillId="9" borderId="26" xfId="0" applyNumberFormat="1" applyFont="1" applyFill="1" applyBorder="1" applyAlignment="1">
      <alignment horizontal="left" vertical="top" wrapText="1"/>
    </xf>
    <xf numFmtId="0" fontId="1" fillId="11" borderId="24" xfId="0" applyFont="1" applyFill="1" applyBorder="1" applyAlignment="1">
      <alignment horizontal="center" vertical="center"/>
    </xf>
    <xf numFmtId="14" fontId="40" fillId="0" borderId="0" xfId="0" applyNumberFormat="1" applyFont="1" applyAlignment="1">
      <alignment horizontal="center"/>
    </xf>
    <xf numFmtId="3" fontId="20" fillId="9" borderId="26" xfId="0" applyNumberFormat="1" applyFont="1" applyFill="1" applyBorder="1" applyAlignment="1">
      <alignment horizontal="center" vertical="top" wrapText="1"/>
    </xf>
    <xf numFmtId="0" fontId="20" fillId="9" borderId="2" xfId="0" applyFont="1" applyFill="1" applyBorder="1" applyAlignment="1">
      <alignment horizontal="left" vertical="top" wrapText="1"/>
    </xf>
    <xf numFmtId="3" fontId="20" fillId="9" borderId="26" xfId="0" applyNumberFormat="1" applyFont="1" applyFill="1" applyBorder="1" applyAlignment="1">
      <alignment horizontal="center" wrapText="1"/>
    </xf>
    <xf numFmtId="0" fontId="36" fillId="11" borderId="0" xfId="0" applyFont="1" applyFill="1" applyAlignment="1">
      <alignment vertical="center"/>
    </xf>
    <xf numFmtId="0" fontId="20" fillId="8" borderId="2" xfId="0" applyFont="1" applyFill="1" applyBorder="1" applyAlignment="1">
      <alignment horizontal="center" vertical="top" wrapText="1"/>
    </xf>
    <xf numFmtId="3" fontId="20" fillId="9" borderId="2" xfId="0" applyNumberFormat="1" applyFont="1" applyFill="1" applyBorder="1" applyAlignment="1">
      <alignment horizontal="left" vertical="top" wrapText="1"/>
    </xf>
    <xf numFmtId="3" fontId="20" fillId="9" borderId="25" xfId="0" applyNumberFormat="1" applyFont="1" applyFill="1" applyBorder="1" applyAlignment="1">
      <alignment horizontal="center" vertical="top" wrapText="1"/>
    </xf>
    <xf numFmtId="166" fontId="20" fillId="8" borderId="2" xfId="1" applyNumberFormat="1" applyFont="1" applyFill="1" applyBorder="1" applyAlignment="1">
      <alignment horizontal="center" vertical="center" wrapText="1"/>
    </xf>
    <xf numFmtId="166" fontId="21" fillId="0" borderId="0" xfId="1" applyNumberFormat="1" applyFont="1"/>
    <xf numFmtId="0" fontId="38" fillId="0" borderId="0" xfId="0" applyFont="1" applyAlignment="1">
      <alignment vertical="top"/>
    </xf>
    <xf numFmtId="0" fontId="58" fillId="0" borderId="2" xfId="0" applyFont="1" applyBorder="1"/>
    <xf numFmtId="0" fontId="59" fillId="0" borderId="2" xfId="2" applyFont="1" applyBorder="1"/>
    <xf numFmtId="0" fontId="60" fillId="10" borderId="0" xfId="0" applyFont="1" applyFill="1"/>
    <xf numFmtId="0" fontId="60" fillId="7" borderId="2" xfId="0" applyFont="1" applyFill="1" applyBorder="1" applyAlignment="1">
      <alignment vertical="center"/>
    </xf>
    <xf numFmtId="0" fontId="60" fillId="7" borderId="0" xfId="0" applyFont="1" applyFill="1"/>
    <xf numFmtId="0" fontId="61" fillId="7" borderId="0" xfId="0" applyFont="1" applyFill="1"/>
    <xf numFmtId="3" fontId="7" fillId="7" borderId="0" xfId="0" applyNumberFormat="1" applyFont="1" applyFill="1"/>
    <xf numFmtId="3" fontId="62" fillId="7" borderId="2" xfId="0" applyNumberFormat="1" applyFont="1" applyFill="1" applyBorder="1" applyAlignment="1">
      <alignment horizontal="center" vertical="center" wrapText="1"/>
    </xf>
    <xf numFmtId="0" fontId="63" fillId="0" borderId="0" xfId="0" applyFont="1" applyAlignment="1">
      <alignment horizontal="left"/>
    </xf>
    <xf numFmtId="0" fontId="40" fillId="0" borderId="0" xfId="0" quotePrefix="1" applyFont="1"/>
    <xf numFmtId="0" fontId="65" fillId="0" borderId="2" xfId="2" applyFont="1" applyBorder="1" applyAlignment="1">
      <alignment vertical="center"/>
    </xf>
    <xf numFmtId="0" fontId="19" fillId="0" borderId="2" xfId="2" applyBorder="1"/>
    <xf numFmtId="0" fontId="2" fillId="0" borderId="2" xfId="0" applyFont="1" applyBorder="1" applyAlignment="1">
      <alignment vertical="center"/>
    </xf>
    <xf numFmtId="0" fontId="59" fillId="0" borderId="2" xfId="0" applyFont="1" applyBorder="1" applyAlignment="1">
      <alignment vertical="center"/>
    </xf>
    <xf numFmtId="0" fontId="38" fillId="0" borderId="0" xfId="0" applyFont="1"/>
    <xf numFmtId="0" fontId="7" fillId="0" borderId="2" xfId="0" applyFont="1" applyBorder="1" applyAlignment="1">
      <alignment horizontal="left" wrapText="1"/>
    </xf>
    <xf numFmtId="0" fontId="11" fillId="11" borderId="24" xfId="0" applyFont="1" applyFill="1" applyBorder="1" applyAlignment="1">
      <alignment horizontal="left" vertical="center"/>
    </xf>
    <xf numFmtId="3" fontId="11" fillId="0" borderId="0" xfId="0" applyNumberFormat="1" applyFont="1"/>
    <xf numFmtId="0" fontId="20" fillId="12" borderId="2" xfId="0" applyFont="1" applyFill="1" applyBorder="1" applyAlignment="1">
      <alignment vertical="center"/>
    </xf>
    <xf numFmtId="0" fontId="20" fillId="5" borderId="2" xfId="0" applyFont="1" applyFill="1" applyBorder="1" applyAlignment="1">
      <alignment horizontal="left" wrapText="1"/>
    </xf>
    <xf numFmtId="0" fontId="20" fillId="5" borderId="0" xfId="0" applyFont="1" applyFill="1"/>
    <xf numFmtId="0" fontId="22" fillId="0" borderId="0" xfId="0" applyFont="1"/>
    <xf numFmtId="0" fontId="2" fillId="0" borderId="12" xfId="0" applyFont="1" applyBorder="1"/>
    <xf numFmtId="166" fontId="20" fillId="12" borderId="2" xfId="1" applyNumberFormat="1" applyFont="1" applyFill="1" applyBorder="1" applyAlignment="1">
      <alignment vertical="center"/>
    </xf>
    <xf numFmtId="166" fontId="20" fillId="5" borderId="0" xfId="1" applyNumberFormat="1" applyFont="1" applyFill="1" applyAlignment="1"/>
    <xf numFmtId="166" fontId="0" fillId="7" borderId="0" xfId="1" applyNumberFormat="1" applyFont="1" applyFill="1"/>
    <xf numFmtId="0" fontId="1" fillId="0" borderId="2" xfId="0" applyFont="1" applyBorder="1" applyAlignment="1">
      <alignment vertical="top" wrapText="1"/>
    </xf>
    <xf numFmtId="166" fontId="27" fillId="13" borderId="0" xfId="0" applyNumberFormat="1" applyFont="1" applyFill="1"/>
    <xf numFmtId="0" fontId="38" fillId="13" borderId="0" xfId="0" applyFont="1" applyFill="1" applyAlignment="1">
      <alignment vertical="top"/>
    </xf>
    <xf numFmtId="14" fontId="7" fillId="0" borderId="15" xfId="0" applyNumberFormat="1" applyFont="1" applyBorder="1" applyAlignment="1">
      <alignment horizontal="left" vertical="center"/>
    </xf>
    <xf numFmtId="0" fontId="71" fillId="11" borderId="0" xfId="0" applyFont="1" applyFill="1" applyAlignment="1">
      <alignment horizontal="right"/>
    </xf>
    <xf numFmtId="3" fontId="72" fillId="11" borderId="0" xfId="0" applyNumberFormat="1" applyFont="1" applyFill="1"/>
    <xf numFmtId="3" fontId="72" fillId="11" borderId="0" xfId="0" applyNumberFormat="1" applyFont="1" applyFill="1" applyAlignment="1">
      <alignment horizontal="right" vertical="center"/>
    </xf>
    <xf numFmtId="0" fontId="73" fillId="11" borderId="0" xfId="0" applyFont="1" applyFill="1" applyAlignment="1">
      <alignment vertical="center"/>
    </xf>
    <xf numFmtId="0" fontId="73" fillId="11" borderId="24" xfId="0" applyFont="1" applyFill="1" applyBorder="1" applyAlignment="1">
      <alignment horizontal="left" vertical="center"/>
    </xf>
    <xf numFmtId="0" fontId="71" fillId="11" borderId="0" xfId="0" applyFont="1" applyFill="1" applyAlignment="1">
      <alignment horizontal="right" vertical="center"/>
    </xf>
    <xf numFmtId="0" fontId="40" fillId="11" borderId="0" xfId="0" applyFont="1" applyFill="1" applyAlignment="1">
      <alignment vertical="center"/>
    </xf>
    <xf numFmtId="166" fontId="1" fillId="0" borderId="17" xfId="0" applyNumberFormat="1" applyFont="1" applyBorder="1"/>
    <xf numFmtId="3" fontId="10" fillId="0" borderId="0" xfId="0" applyNumberFormat="1" applyFont="1"/>
    <xf numFmtId="0" fontId="2" fillId="3" borderId="0" xfId="0" applyFont="1" applyFill="1"/>
    <xf numFmtId="0" fontId="1" fillId="0" borderId="0" xfId="0" quotePrefix="1" applyFont="1" applyAlignment="1">
      <alignment horizontal="left"/>
    </xf>
    <xf numFmtId="3" fontId="1" fillId="0" borderId="0" xfId="0" applyNumberFormat="1" applyFont="1" applyAlignment="1">
      <alignment horizontal="left"/>
    </xf>
    <xf numFmtId="3" fontId="7" fillId="0" borderId="0" xfId="0" applyNumberFormat="1" applyFont="1" applyAlignment="1">
      <alignment horizontal="left"/>
    </xf>
    <xf numFmtId="0" fontId="74" fillId="7" borderId="0" xfId="0" applyFont="1" applyFill="1"/>
    <xf numFmtId="14" fontId="40" fillId="0" borderId="2" xfId="0" applyNumberFormat="1" applyFont="1" applyBorder="1"/>
    <xf numFmtId="0" fontId="7" fillId="0" borderId="1" xfId="0" applyFont="1" applyBorder="1"/>
    <xf numFmtId="0" fontId="7" fillId="7" borderId="1" xfId="0" applyFont="1" applyFill="1" applyBorder="1"/>
    <xf numFmtId="0" fontId="40" fillId="0" borderId="0" xfId="0" quotePrefix="1" applyFont="1" applyAlignment="1">
      <alignment horizontal="left"/>
    </xf>
    <xf numFmtId="166" fontId="7" fillId="0" borderId="0" xfId="1" applyNumberFormat="1" applyFont="1" applyAlignment="1">
      <alignment horizontal="right"/>
    </xf>
    <xf numFmtId="166" fontId="1" fillId="0" borderId="0" xfId="1" applyNumberFormat="1" applyFont="1" applyBorder="1"/>
    <xf numFmtId="166" fontId="7" fillId="0" borderId="0" xfId="1" applyNumberFormat="1" applyFont="1" applyBorder="1" applyAlignment="1">
      <alignment horizontal="right"/>
    </xf>
    <xf numFmtId="166" fontId="7" fillId="0" borderId="0" xfId="1" applyNumberFormat="1" applyFont="1" applyBorder="1" applyAlignment="1">
      <alignment vertical="center"/>
    </xf>
    <xf numFmtId="166" fontId="7" fillId="0" borderId="0" xfId="1" applyNumberFormat="1" applyFont="1" applyAlignment="1">
      <alignment vertical="center"/>
    </xf>
    <xf numFmtId="166" fontId="1" fillId="0" borderId="21" xfId="1" applyNumberFormat="1" applyFont="1" applyBorder="1"/>
    <xf numFmtId="14" fontId="1" fillId="0" borderId="2" xfId="0" applyNumberFormat="1" applyFont="1" applyBorder="1" applyAlignment="1">
      <alignment horizontal="left"/>
    </xf>
    <xf numFmtId="0" fontId="75" fillId="0" borderId="0" xfId="0" applyFont="1"/>
    <xf numFmtId="0" fontId="76" fillId="10" borderId="3" xfId="0" applyFont="1" applyFill="1" applyBorder="1" applyAlignment="1">
      <alignment horizontal="left" vertical="center"/>
    </xf>
    <xf numFmtId="3" fontId="46" fillId="10" borderId="3" xfId="0" applyNumberFormat="1" applyFont="1" applyFill="1" applyBorder="1" applyAlignment="1">
      <alignment vertical="center"/>
    </xf>
    <xf numFmtId="165" fontId="46" fillId="10" borderId="3" xfId="0" applyNumberFormat="1" applyFont="1" applyFill="1" applyBorder="1" applyAlignment="1">
      <alignment horizontal="center" vertical="center"/>
    </xf>
    <xf numFmtId="0" fontId="51" fillId="3" borderId="0" xfId="0" applyFont="1" applyFill="1" applyAlignment="1">
      <alignment vertical="center"/>
    </xf>
    <xf numFmtId="166" fontId="26" fillId="13" borderId="0" xfId="1" applyNumberFormat="1" applyFont="1" applyFill="1" applyAlignment="1">
      <alignment vertical="center"/>
    </xf>
    <xf numFmtId="0" fontId="26" fillId="0" borderId="0" xfId="0" applyFont="1" applyAlignment="1">
      <alignment vertical="center"/>
    </xf>
    <xf numFmtId="0" fontId="77" fillId="5" borderId="0" xfId="0" applyFont="1" applyFill="1" applyAlignment="1">
      <alignment horizontal="right" vertical="center"/>
    </xf>
    <xf numFmtId="0" fontId="39" fillId="5" borderId="0" xfId="0" applyFont="1" applyFill="1" applyAlignment="1">
      <alignment vertical="center"/>
    </xf>
    <xf numFmtId="0" fontId="77" fillId="5" borderId="13" xfId="0" applyFont="1" applyFill="1" applyBorder="1" applyAlignment="1">
      <alignment horizontal="right" vertical="center"/>
    </xf>
    <xf numFmtId="0" fontId="77" fillId="5" borderId="0" xfId="0" applyFont="1" applyFill="1" applyAlignment="1">
      <alignment horizontal="left" vertical="center"/>
    </xf>
    <xf numFmtId="0" fontId="78" fillId="0" borderId="0" xfId="0" applyFont="1"/>
    <xf numFmtId="0" fontId="78" fillId="0" borderId="30" xfId="0" applyFont="1" applyBorder="1"/>
    <xf numFmtId="0" fontId="78" fillId="0" borderId="29" xfId="0" applyFont="1" applyBorder="1"/>
    <xf numFmtId="0" fontId="78" fillId="0" borderId="27" xfId="0" applyFont="1" applyBorder="1"/>
    <xf numFmtId="0" fontId="78" fillId="0" borderId="16" xfId="0" pivotButton="1" applyFont="1" applyBorder="1"/>
    <xf numFmtId="166" fontId="3" fillId="11" borderId="0" xfId="1" applyNumberFormat="1" applyFont="1" applyFill="1" applyAlignment="1">
      <alignment horizontal="center" vertical="center"/>
    </xf>
    <xf numFmtId="166" fontId="73" fillId="11" borderId="0" xfId="1" applyNumberFormat="1" applyFont="1" applyFill="1" applyAlignment="1">
      <alignment horizontal="center" vertical="center"/>
    </xf>
    <xf numFmtId="166" fontId="1" fillId="11" borderId="24" xfId="1" applyNumberFormat="1" applyFont="1" applyFill="1" applyBorder="1" applyAlignment="1">
      <alignment horizontal="center"/>
    </xf>
    <xf numFmtId="3" fontId="21" fillId="0" borderId="0" xfId="0" applyNumberFormat="1" applyFont="1" applyAlignment="1">
      <alignment horizontal="center"/>
    </xf>
    <xf numFmtId="166" fontId="7" fillId="7" borderId="0" xfId="1" applyNumberFormat="1" applyFont="1" applyFill="1" applyAlignment="1">
      <alignment horizontal="center"/>
    </xf>
    <xf numFmtId="0" fontId="19" fillId="0" borderId="0" xfId="2" applyAlignment="1">
      <alignment horizontal="left"/>
    </xf>
    <xf numFmtId="0" fontId="23" fillId="0" borderId="0" xfId="2" applyFont="1" applyAlignment="1">
      <alignment horizontal="left"/>
    </xf>
    <xf numFmtId="0" fontId="69" fillId="0" borderId="2" xfId="0" applyFont="1" applyBorder="1" applyAlignment="1">
      <alignment horizontal="left" vertical="center" wrapText="1"/>
    </xf>
    <xf numFmtId="0" fontId="30" fillId="0" borderId="2" xfId="2" applyFont="1" applyBorder="1" applyAlignment="1">
      <alignment horizontal="left" wrapText="1"/>
    </xf>
    <xf numFmtId="0" fontId="2" fillId="0" borderId="2" xfId="0" applyFont="1" applyBorder="1" applyAlignment="1">
      <alignment wrapText="1"/>
    </xf>
    <xf numFmtId="0" fontId="23" fillId="0" borderId="2" xfId="2" applyFont="1" applyBorder="1" applyAlignment="1">
      <alignment wrapText="1"/>
    </xf>
    <xf numFmtId="0" fontId="6" fillId="0" borderId="0" xfId="2" applyFont="1" applyAlignment="1">
      <alignment horizontal="left" wrapText="1"/>
    </xf>
    <xf numFmtId="0" fontId="23" fillId="0" borderId="2" xfId="2" applyFont="1" applyBorder="1" applyAlignment="1">
      <alignment vertical="top" wrapText="1"/>
    </xf>
    <xf numFmtId="0" fontId="23" fillId="0" borderId="2" xfId="2" applyFont="1" applyBorder="1" applyAlignment="1">
      <alignment horizontal="center" vertical="top" wrapText="1"/>
    </xf>
    <xf numFmtId="0" fontId="16" fillId="0" borderId="2" xfId="0" applyFont="1" applyBorder="1" applyAlignment="1">
      <alignment vertical="top" wrapText="1"/>
    </xf>
    <xf numFmtId="0" fontId="1" fillId="0" borderId="2" xfId="0" applyFont="1" applyBorder="1" applyAlignment="1">
      <alignment wrapText="1"/>
    </xf>
    <xf numFmtId="0" fontId="2" fillId="0" borderId="2" xfId="0" applyFont="1" applyBorder="1" applyAlignment="1">
      <alignment horizontal="left" wrapText="1"/>
    </xf>
    <xf numFmtId="0" fontId="54" fillId="2" borderId="2" xfId="0" applyFont="1" applyFill="1" applyBorder="1" applyAlignment="1">
      <alignment wrapText="1"/>
    </xf>
    <xf numFmtId="0" fontId="30" fillId="0" borderId="2" xfId="2" applyFont="1" applyFill="1" applyBorder="1" applyAlignment="1">
      <alignment vertical="top" wrapText="1"/>
    </xf>
    <xf numFmtId="0" fontId="36" fillId="0" borderId="2" xfId="0" applyFont="1" applyBorder="1" applyAlignment="1">
      <alignment vertical="top" wrapText="1"/>
    </xf>
    <xf numFmtId="0" fontId="1" fillId="0" borderId="2" xfId="0" applyFont="1" applyBorder="1" applyAlignment="1">
      <alignment vertical="top" wrapText="1"/>
    </xf>
    <xf numFmtId="0" fontId="5" fillId="0" borderId="2" xfId="0" applyFont="1" applyBorder="1" applyAlignment="1">
      <alignment vertical="center" wrapText="1"/>
    </xf>
    <xf numFmtId="0" fontId="70" fillId="0" borderId="2" xfId="2" applyFont="1" applyBorder="1" applyAlignment="1">
      <alignment wrapText="1"/>
    </xf>
    <xf numFmtId="0" fontId="70" fillId="0" borderId="2" xfId="2" applyFont="1" applyFill="1" applyBorder="1" applyAlignment="1">
      <alignment vertical="center" wrapText="1"/>
    </xf>
    <xf numFmtId="0" fontId="70" fillId="0" borderId="2" xfId="2" applyFont="1" applyFill="1" applyBorder="1" applyAlignment="1">
      <alignment vertical="top" wrapText="1"/>
    </xf>
    <xf numFmtId="0" fontId="30" fillId="0" borderId="2" xfId="2" applyFont="1" applyBorder="1" applyAlignment="1">
      <alignment vertical="center" wrapText="1"/>
    </xf>
    <xf numFmtId="0" fontId="6" fillId="0" borderId="2" xfId="0" applyFont="1" applyBorder="1" applyAlignment="1">
      <alignment vertical="top" wrapText="1"/>
    </xf>
    <xf numFmtId="0" fontId="3" fillId="0" borderId="2" xfId="0" applyFont="1" applyBorder="1" applyAlignment="1">
      <alignment vertical="top" wrapText="1"/>
    </xf>
    <xf numFmtId="0" fontId="57" fillId="0" borderId="2" xfId="0" applyFont="1" applyBorder="1" applyAlignment="1">
      <alignment vertical="center" wrapText="1"/>
    </xf>
    <xf numFmtId="0" fontId="8" fillId="0" borderId="2" xfId="0" applyFont="1" applyBorder="1" applyAlignment="1">
      <alignment vertical="top" wrapText="1"/>
    </xf>
    <xf numFmtId="0" fontId="8" fillId="0" borderId="2" xfId="0" applyFont="1" applyBorder="1" applyAlignment="1">
      <alignment vertical="center" wrapText="1"/>
    </xf>
    <xf numFmtId="0" fontId="56" fillId="0" borderId="2" xfId="2" applyFont="1" applyBorder="1" applyAlignment="1">
      <alignment horizontal="left" wrapText="1"/>
    </xf>
    <xf numFmtId="0" fontId="11" fillId="0" borderId="2" xfId="2" applyFont="1" applyBorder="1" applyAlignment="1">
      <alignment wrapText="1"/>
    </xf>
    <xf numFmtId="0" fontId="30" fillId="0" borderId="2" xfId="2" applyFont="1" applyBorder="1" applyAlignment="1">
      <alignment wrapText="1"/>
    </xf>
    <xf numFmtId="0" fontId="6" fillId="0" borderId="2" xfId="2" applyFont="1" applyBorder="1" applyAlignment="1">
      <alignment wrapText="1"/>
    </xf>
    <xf numFmtId="0" fontId="53" fillId="0" borderId="0" xfId="0" applyFont="1" applyAlignment="1">
      <alignment vertical="top"/>
    </xf>
    <xf numFmtId="0" fontId="42" fillId="6" borderId="0" xfId="0" applyFont="1" applyFill="1" applyAlignment="1">
      <alignment vertical="center"/>
    </xf>
    <xf numFmtId="0" fontId="40" fillId="7" borderId="2" xfId="0" applyFont="1" applyFill="1" applyBorder="1" applyAlignment="1">
      <alignment vertical="center"/>
    </xf>
    <xf numFmtId="0" fontId="40" fillId="7" borderId="2" xfId="0" applyFont="1" applyFill="1" applyBorder="1" applyAlignment="1">
      <alignment vertical="center" wrapText="1"/>
    </xf>
    <xf numFmtId="0" fontId="7" fillId="0" borderId="0" xfId="0" applyFont="1"/>
    <xf numFmtId="0" fontId="7" fillId="0" borderId="0" xfId="0" applyFont="1" applyAlignment="1">
      <alignment vertical="center"/>
    </xf>
    <xf numFmtId="0" fontId="7" fillId="0" borderId="0" xfId="0" applyFont="1" applyAlignment="1">
      <alignment horizontal="left" vertical="top" wrapText="1"/>
    </xf>
    <xf numFmtId="0" fontId="4" fillId="0" borderId="0" xfId="0" applyFont="1"/>
    <xf numFmtId="0" fontId="7" fillId="0" borderId="0" xfId="0" applyFont="1" applyAlignment="1">
      <alignment horizontal="left"/>
    </xf>
    <xf numFmtId="0" fontId="47" fillId="0" borderId="22" xfId="0" applyFont="1" applyBorder="1" applyAlignment="1">
      <alignment horizontal="center" vertical="center"/>
    </xf>
    <xf numFmtId="0" fontId="4" fillId="0" borderId="0" xfId="0" applyFont="1" applyAlignment="1">
      <alignment horizontal="left"/>
    </xf>
    <xf numFmtId="0" fontId="32" fillId="0" borderId="0" xfId="0" applyFont="1" applyAlignment="1">
      <alignment horizontal="left" vertical="top" wrapText="1"/>
    </xf>
    <xf numFmtId="0" fontId="7" fillId="0" borderId="0" xfId="0" applyFont="1" applyAlignment="1">
      <alignment vertical="top" wrapText="1"/>
    </xf>
    <xf numFmtId="0" fontId="4" fillId="0" borderId="0" xfId="0" applyFont="1" applyAlignment="1">
      <alignment horizontal="left" vertical="top" wrapText="1"/>
    </xf>
    <xf numFmtId="0" fontId="22" fillId="0" borderId="0" xfId="0" applyFont="1"/>
    <xf numFmtId="0" fontId="48" fillId="0" borderId="23" xfId="0" applyFont="1" applyBorder="1" applyAlignment="1">
      <alignment horizontal="center"/>
    </xf>
    <xf numFmtId="0" fontId="7" fillId="0" borderId="2" xfId="0" applyFont="1" applyBorder="1"/>
    <xf numFmtId="0" fontId="46" fillId="0" borderId="13" xfId="0" applyNumberFormat="1" applyFont="1" applyBorder="1"/>
    <xf numFmtId="0" fontId="40" fillId="0" borderId="13" xfId="0" applyNumberFormat="1" applyFont="1" applyBorder="1"/>
    <xf numFmtId="0" fontId="46" fillId="10" borderId="31" xfId="0" applyNumberFormat="1" applyFont="1" applyFill="1" applyBorder="1" applyAlignment="1">
      <alignment vertical="center"/>
    </xf>
    <xf numFmtId="0" fontId="78" fillId="0" borderId="16" xfId="0" applyFont="1" applyFill="1" applyBorder="1"/>
  </cellXfs>
  <cellStyles count="3">
    <cellStyle name="Comma" xfId="1" builtinId="3"/>
    <cellStyle name="Hyperlink" xfId="2" builtinId="8"/>
    <cellStyle name="Normal" xfId="0" builtinId="0"/>
  </cellStyles>
  <dxfs count="145">
    <dxf>
      <alignment horizontal="right"/>
    </dxf>
    <dxf>
      <alignment horizontal="right"/>
    </dxf>
    <dxf>
      <font>
        <color theme="0"/>
      </font>
    </dxf>
    <dxf>
      <font>
        <color theme="0"/>
      </font>
    </dxf>
    <dxf>
      <fill>
        <patternFill patternType="solid">
          <bgColor rgb="FF003262"/>
        </patternFill>
      </fill>
    </dxf>
    <dxf>
      <fill>
        <patternFill patternType="solid">
          <bgColor rgb="FF003262"/>
        </patternFill>
      </fill>
    </dxf>
    <dxf>
      <font>
        <color rgb="FF003262"/>
      </font>
    </dxf>
    <dxf>
      <font>
        <color rgb="FF003262"/>
      </font>
    </dxf>
    <dxf>
      <border>
        <bottom style="thin">
          <color theme="3" tint="0.59999389629810485"/>
        </bottom>
      </border>
    </dxf>
    <dxf>
      <border>
        <bottom style="thin">
          <color theme="3" tint="0.59999389629810485"/>
        </bottom>
      </border>
    </dxf>
    <dxf>
      <border>
        <bottom style="thin">
          <color theme="3" tint="0.59999389629810485"/>
        </bottom>
      </border>
    </dxf>
    <dxf>
      <border>
        <bottom style="thin">
          <color theme="3" tint="0.59999389629810485"/>
        </bottom>
      </border>
    </dxf>
    <dxf>
      <font>
        <name val="Calibri"/>
      </font>
    </dxf>
    <dxf>
      <font>
        <name val="Calibri"/>
      </font>
    </dxf>
    <dxf>
      <font>
        <sz val="10.5"/>
      </font>
    </dxf>
    <dxf>
      <font>
        <sz val="10.5"/>
      </font>
    </dxf>
    <dxf>
      <font>
        <name val="Calibri"/>
        <family val="2"/>
      </font>
    </dxf>
    <dxf>
      <font>
        <name val="Calibri"/>
        <family val="2"/>
      </font>
    </dxf>
    <dxf>
      <border>
        <right style="medium">
          <color rgb="FF003262"/>
        </right>
      </border>
    </dxf>
    <dxf>
      <border>
        <right style="medium">
          <color rgb="FF003262"/>
        </right>
      </border>
    </dxf>
    <dxf>
      <border>
        <bottom style="medium">
          <color rgb="FF003262"/>
        </bottom>
      </border>
    </dxf>
    <dxf>
      <border>
        <bottom style="medium">
          <color rgb="FF003262"/>
        </bottom>
      </border>
    </dxf>
    <dxf>
      <fill>
        <patternFill patternType="solid">
          <bgColor rgb="FFCFE2F3"/>
        </patternFill>
      </fill>
    </dxf>
    <dxf>
      <fill>
        <patternFill patternType="solid">
          <bgColor rgb="FFCFE2F3"/>
        </patternFill>
      </fill>
    </dxf>
    <dxf>
      <alignment vertical="center"/>
    </dxf>
    <dxf>
      <alignment vertical="center"/>
    </dxf>
    <dxf>
      <fill>
        <patternFill>
          <bgColor rgb="FFC9DAF8"/>
        </patternFill>
      </fill>
    </dxf>
    <dxf>
      <fill>
        <patternFill>
          <bgColor rgb="FFC9DAF8"/>
        </patternFill>
      </fill>
    </dxf>
    <dxf>
      <font>
        <sz val="10.5"/>
      </font>
    </dxf>
    <dxf>
      <alignment vertical="center"/>
    </dxf>
    <dxf>
      <alignment vertical="center"/>
    </dxf>
    <dxf>
      <border>
        <bottom style="thin">
          <color theme="3" tint="0.59999389629810485"/>
        </bottom>
      </border>
    </dxf>
    <dxf>
      <border>
        <bottom style="thin">
          <color theme="3" tint="0.59999389629810485"/>
        </bottom>
      </border>
    </dxf>
    <dxf>
      <fill>
        <patternFill>
          <bgColor auto="1"/>
        </patternFill>
      </fill>
    </dxf>
    <dxf>
      <font>
        <name val="Calibri"/>
        <family val="2"/>
      </font>
    </dxf>
    <dxf>
      <font>
        <sz val="11"/>
      </font>
    </dxf>
    <dxf>
      <font>
        <sz val="11"/>
      </font>
    </dxf>
    <dxf>
      <alignment horizontal="right"/>
    </dxf>
    <dxf>
      <alignment horizontal="right"/>
    </dxf>
    <dxf>
      <alignment horizontal="left"/>
    </dxf>
    <dxf>
      <alignment horizontal="left"/>
    </dxf>
    <dxf>
      <alignment horizontal="center"/>
    </dxf>
    <dxf>
      <alignment horizontal="center"/>
    </dxf>
    <dxf>
      <font>
        <sz val="10.5"/>
      </font>
    </dxf>
    <dxf>
      <font>
        <sz val="10.5"/>
      </font>
    </dxf>
    <dxf>
      <font>
        <sz val="10.5"/>
      </font>
    </dxf>
    <dxf>
      <font>
        <sz val="10.5"/>
      </font>
    </dxf>
    <dxf>
      <font>
        <sz val="10.5"/>
      </font>
    </dxf>
    <dxf>
      <font>
        <sz val="10.5"/>
      </font>
    </dxf>
    <dxf>
      <font>
        <sz val="10.5"/>
      </font>
    </dxf>
    <dxf>
      <font>
        <sz val="10.5"/>
      </font>
    </dxf>
    <dxf>
      <border>
        <bottom style="thin">
          <color theme="0" tint="-4.9989318521683403E-2"/>
        </bottom>
      </border>
    </dxf>
    <dxf>
      <border>
        <top style="thin">
          <color theme="3" tint="0.59999389629810485"/>
        </top>
      </border>
    </dxf>
    <dxf>
      <border>
        <top style="thin">
          <color theme="3" tint="0.59999389629810485"/>
        </top>
      </border>
    </dxf>
    <dxf>
      <border>
        <bottom style="thin">
          <color theme="3" tint="0.59999389629810485"/>
        </bottom>
      </border>
    </dxf>
    <dxf>
      <border>
        <top style="thin">
          <color theme="3" tint="0.59999389629810485"/>
        </top>
      </border>
    </dxf>
    <dxf>
      <border>
        <bottom style="thin">
          <color theme="3" tint="0.59999389629810485"/>
        </bottom>
      </border>
    </dxf>
    <dxf>
      <font>
        <color rgb="FF004093"/>
      </font>
    </dxf>
    <dxf>
      <font>
        <color rgb="FF004093"/>
      </font>
    </dxf>
    <dxf>
      <font>
        <color rgb="FF004093"/>
      </font>
    </dxf>
    <dxf>
      <font>
        <color rgb="FF004093"/>
      </font>
    </dxf>
    <dxf>
      <font>
        <color rgb="FF004093"/>
      </font>
    </dxf>
    <dxf>
      <font>
        <color rgb="FF004093"/>
      </font>
    </dxf>
    <dxf>
      <font>
        <color rgb="FF004093"/>
      </font>
    </dxf>
    <dxf>
      <font>
        <color rgb="FF004093"/>
      </font>
    </dxf>
    <dxf>
      <font>
        <color rgb="FF004093"/>
      </font>
    </dxf>
    <dxf>
      <font>
        <color rgb="FF004093"/>
      </font>
    </dxf>
    <dxf>
      <font>
        <color rgb="FF004093"/>
      </font>
    </dxf>
    <dxf>
      <font>
        <color rgb="FF004093"/>
      </font>
    </dxf>
    <dxf>
      <font>
        <b val="0"/>
        <i val="0"/>
        <strike val="0"/>
        <condense val="0"/>
        <extend val="0"/>
        <outline val="0"/>
        <shadow val="0"/>
        <u val="none"/>
        <vertAlign val="baseline"/>
        <sz val="10"/>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00478E"/>
        </left>
        <right/>
        <top style="thin">
          <color rgb="FF00478E"/>
        </top>
        <bottom style="thin">
          <color rgb="FF00478E"/>
        </bottom>
      </border>
    </dxf>
    <dxf>
      <font>
        <b val="0"/>
        <i val="0"/>
        <strike val="0"/>
        <condense val="0"/>
        <extend val="0"/>
        <outline val="0"/>
        <shadow val="0"/>
        <u val="none"/>
        <vertAlign val="baseline"/>
        <sz val="10"/>
        <color auto="1"/>
        <name val="Calibri"/>
        <family val="2"/>
        <scheme val="none"/>
      </font>
      <fill>
        <patternFill patternType="none">
          <fgColor indexed="64"/>
          <bgColor auto="1"/>
        </patternFill>
      </fill>
      <alignment horizontal="general" vertical="center" textRotation="0" wrapText="1" indent="0" justifyLastLine="0" shrinkToFit="0" readingOrder="0"/>
      <border diagonalUp="0" diagonalDown="0">
        <left style="thin">
          <color rgb="FF00478E"/>
        </left>
        <right style="thin">
          <color rgb="FF00478E"/>
        </right>
        <top style="thin">
          <color rgb="FF00478E"/>
        </top>
        <bottom style="thin">
          <color rgb="FF00478E"/>
        </bottom>
        <vertical/>
        <horizontal/>
      </border>
    </dxf>
    <dxf>
      <font>
        <b val="0"/>
        <i val="0"/>
        <strike val="0"/>
        <condense val="0"/>
        <extend val="0"/>
        <outline val="0"/>
        <shadow val="0"/>
        <u val="none"/>
        <vertAlign val="baseline"/>
        <sz val="10"/>
        <color auto="1"/>
        <name val="Calibr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rgb="FF00478E"/>
        </left>
        <right style="thin">
          <color rgb="FF00478E"/>
        </right>
        <top style="thin">
          <color rgb="FF00478E"/>
        </top>
        <bottom style="thin">
          <color rgb="FF00478E"/>
        </bottom>
      </border>
    </dxf>
    <dxf>
      <font>
        <b/>
        <i val="0"/>
        <strike val="0"/>
        <condense val="0"/>
        <extend val="0"/>
        <outline val="0"/>
        <shadow val="0"/>
        <u val="none"/>
        <vertAlign val="baseline"/>
        <sz val="10"/>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rgb="FF00478E"/>
        </right>
        <top style="thin">
          <color rgb="FF00478E"/>
        </top>
        <bottom style="thin">
          <color rgb="FF00478E"/>
        </bottom>
      </border>
    </dxf>
    <dxf>
      <border outline="0">
        <left style="thin">
          <color rgb="FF00478E"/>
        </left>
        <right style="thin">
          <color rgb="FF00478E"/>
        </right>
        <top style="thin">
          <color rgb="FF00478E"/>
        </top>
        <bottom style="thin">
          <color rgb="FF00478E"/>
        </bottom>
      </border>
    </dxf>
    <dxf>
      <font>
        <strike val="0"/>
        <outline val="0"/>
        <shadow val="0"/>
        <u val="none"/>
        <vertAlign val="baseline"/>
        <sz val="10"/>
        <color auto="1"/>
        <name val="Calibri"/>
        <family val="2"/>
        <scheme val="none"/>
      </font>
      <fill>
        <patternFill patternType="none">
          <fgColor indexed="64"/>
          <bgColor auto="1"/>
        </patternFill>
      </fill>
    </dxf>
    <dxf>
      <font>
        <strike val="0"/>
        <outline val="0"/>
        <shadow val="0"/>
        <u val="none"/>
        <vertAlign val="baseline"/>
        <sz val="10"/>
        <color auto="1"/>
        <name val="Calibri"/>
        <family val="2"/>
        <scheme val="none"/>
      </font>
      <fill>
        <patternFill patternType="solid">
          <fgColor indexed="64"/>
          <bgColor theme="4" tint="0.59999389629810485"/>
        </patternFill>
      </fill>
    </dxf>
    <dxf>
      <font>
        <color rgb="FF004093"/>
      </font>
    </dxf>
    <dxf>
      <font>
        <color rgb="FF004093"/>
      </font>
    </dxf>
    <dxf>
      <font>
        <color rgb="FF004093"/>
      </font>
    </dxf>
    <dxf>
      <font>
        <color rgb="FF004093"/>
      </font>
    </dxf>
    <dxf>
      <font>
        <color rgb="FF004093"/>
      </font>
    </dxf>
    <dxf>
      <font>
        <color rgb="FF004093"/>
      </font>
    </dxf>
    <dxf>
      <font>
        <color rgb="FF004093"/>
      </font>
    </dxf>
    <dxf>
      <font>
        <color rgb="FF004093"/>
      </font>
    </dxf>
    <dxf>
      <font>
        <color rgb="FF004093"/>
      </font>
    </dxf>
    <dxf>
      <font>
        <color rgb="FF004093"/>
      </font>
    </dxf>
    <dxf>
      <font>
        <color rgb="FF004093"/>
      </font>
    </dxf>
    <dxf>
      <font>
        <color rgb="FF004093"/>
      </font>
    </dxf>
    <dxf>
      <border>
        <bottom style="thin">
          <color theme="3" tint="0.59999389629810485"/>
        </bottom>
      </border>
    </dxf>
    <dxf>
      <border>
        <top style="thin">
          <color theme="3" tint="0.59999389629810485"/>
        </top>
      </border>
    </dxf>
    <dxf>
      <border>
        <bottom style="thin">
          <color theme="3" tint="0.59999389629810485"/>
        </bottom>
      </border>
    </dxf>
    <dxf>
      <border>
        <top style="thin">
          <color theme="3" tint="0.59999389629810485"/>
        </top>
      </border>
    </dxf>
    <dxf>
      <border>
        <top style="thin">
          <color theme="3" tint="0.59999389629810485"/>
        </top>
      </border>
    </dxf>
    <dxf>
      <border>
        <bottom style="thin">
          <color theme="0" tint="-4.9989318521683403E-2"/>
        </bottom>
      </border>
    </dxf>
    <dxf>
      <font>
        <sz val="10.5"/>
      </font>
    </dxf>
    <dxf>
      <font>
        <sz val="10.5"/>
      </font>
    </dxf>
    <dxf>
      <font>
        <sz val="10.5"/>
      </font>
    </dxf>
    <dxf>
      <font>
        <sz val="10.5"/>
      </font>
    </dxf>
    <dxf>
      <font>
        <sz val="10.5"/>
      </font>
    </dxf>
    <dxf>
      <font>
        <sz val="10.5"/>
      </font>
    </dxf>
    <dxf>
      <font>
        <sz val="10.5"/>
      </font>
    </dxf>
    <dxf>
      <font>
        <sz val="10.5"/>
      </font>
    </dxf>
    <dxf>
      <alignment horizontal="center"/>
    </dxf>
    <dxf>
      <alignment horizontal="center"/>
    </dxf>
    <dxf>
      <alignment horizontal="left"/>
    </dxf>
    <dxf>
      <alignment horizontal="left"/>
    </dxf>
    <dxf>
      <alignment horizontal="right"/>
    </dxf>
    <dxf>
      <alignment horizontal="right"/>
    </dxf>
    <dxf>
      <font>
        <sz val="11"/>
      </font>
    </dxf>
    <dxf>
      <font>
        <sz val="11"/>
      </font>
    </dxf>
    <dxf>
      <font>
        <name val="Calibri"/>
        <family val="2"/>
      </font>
    </dxf>
    <dxf>
      <fill>
        <patternFill>
          <bgColor auto="1"/>
        </patternFill>
      </fill>
    </dxf>
    <dxf>
      <border>
        <bottom style="thin">
          <color theme="3" tint="0.59999389629810485"/>
        </bottom>
      </border>
    </dxf>
    <dxf>
      <border>
        <bottom style="thin">
          <color theme="3" tint="0.59999389629810485"/>
        </bottom>
      </border>
    </dxf>
    <dxf>
      <alignment vertical="center"/>
    </dxf>
    <dxf>
      <alignment vertical="center"/>
    </dxf>
    <dxf>
      <font>
        <sz val="10.5"/>
      </font>
    </dxf>
    <dxf>
      <fill>
        <patternFill>
          <bgColor rgb="FFC9DAF8"/>
        </patternFill>
      </fill>
    </dxf>
    <dxf>
      <fill>
        <patternFill>
          <bgColor rgb="FFC9DAF8"/>
        </patternFill>
      </fill>
    </dxf>
    <dxf>
      <alignment vertical="center"/>
    </dxf>
    <dxf>
      <alignment vertical="center"/>
    </dxf>
    <dxf>
      <fill>
        <patternFill patternType="solid">
          <bgColor rgb="FFCFE2F3"/>
        </patternFill>
      </fill>
    </dxf>
    <dxf>
      <fill>
        <patternFill patternType="solid">
          <bgColor rgb="FFCFE2F3"/>
        </patternFill>
      </fill>
    </dxf>
    <dxf>
      <border>
        <bottom style="medium">
          <color rgb="FF003262"/>
        </bottom>
      </border>
    </dxf>
    <dxf>
      <border>
        <bottom style="medium">
          <color rgb="FF003262"/>
        </bottom>
      </border>
    </dxf>
    <dxf>
      <border>
        <right style="medium">
          <color rgb="FF003262"/>
        </right>
      </border>
    </dxf>
    <dxf>
      <border>
        <right style="medium">
          <color rgb="FF003262"/>
        </right>
      </border>
    </dxf>
    <dxf>
      <font>
        <name val="Calibri"/>
        <family val="2"/>
      </font>
    </dxf>
    <dxf>
      <font>
        <name val="Calibri"/>
        <family val="2"/>
      </font>
    </dxf>
    <dxf>
      <font>
        <sz val="10.5"/>
      </font>
    </dxf>
    <dxf>
      <font>
        <sz val="10.5"/>
      </font>
    </dxf>
    <dxf>
      <font>
        <name val="Calibri"/>
      </font>
    </dxf>
    <dxf>
      <font>
        <name val="Calibri"/>
      </font>
    </dxf>
    <dxf>
      <border>
        <bottom style="thin">
          <color theme="3" tint="0.59999389629810485"/>
        </bottom>
      </border>
    </dxf>
    <dxf>
      <border>
        <bottom style="thin">
          <color theme="3" tint="0.59999389629810485"/>
        </bottom>
      </border>
    </dxf>
    <dxf>
      <border>
        <bottom style="thin">
          <color theme="3" tint="0.59999389629810485"/>
        </bottom>
      </border>
    </dxf>
    <dxf>
      <border>
        <bottom style="thin">
          <color theme="3" tint="0.59999389629810485"/>
        </bottom>
      </border>
    </dxf>
    <dxf>
      <font>
        <color rgb="FF003262"/>
      </font>
    </dxf>
    <dxf>
      <font>
        <color rgb="FF003262"/>
      </font>
    </dxf>
    <dxf>
      <fill>
        <patternFill patternType="solid">
          <bgColor rgb="FF003262"/>
        </patternFill>
      </fill>
    </dxf>
    <dxf>
      <fill>
        <patternFill patternType="solid">
          <bgColor rgb="FF003262"/>
        </patternFill>
      </fill>
    </dxf>
    <dxf>
      <font>
        <color theme="0"/>
      </font>
    </dxf>
    <dxf>
      <font>
        <color theme="0"/>
      </font>
    </dxf>
    <dxf>
      <alignment horizontal="right"/>
    </dxf>
    <dxf>
      <alignment horizontal="right"/>
    </dxf>
  </dxfs>
  <tableStyles count="0" defaultTableStyle="TableStyleMedium2" defaultPivotStyle="PivotStyleLight16"/>
  <colors>
    <mruColors>
      <color rgb="FF0070C0"/>
      <color rgb="FF004093"/>
      <color rgb="FFCFE2F3"/>
      <color rgb="FF577E00"/>
      <color rgb="FFC9DAF8"/>
      <color rgb="FFA4003E"/>
      <color rgb="FF007F5C"/>
      <color rgb="FF336600"/>
      <color rgb="FF659200"/>
      <color rgb="FF70A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_xlchart.v5.2</cx:f>
        <cx:nf dir="row">_xlchart.v5.0</cx:nf>
      </cx:strDim>
      <cx:numDim type="colorVal">
        <cx:f dir="row">_xlchart.v5.3</cx:f>
        <cx:nf dir="row">_xlchart.v5.1</cx:nf>
      </cx:numDim>
    </cx:data>
  </cx:chartData>
  <cx:chart>
    <cx:plotArea>
      <cx:plotAreaRegion>
        <cx:series layoutId="regionMap" uniqueId="{50F05300-8E81-489B-B2A1-F2B1E273033D}" formatIdx="0">
          <cx:tx>
            <cx:txData>
              <cx:f>_xlchart.v5.1</cx:f>
              <cx:v>Count</cx:v>
            </cx:txData>
          </cx:tx>
          <cx:dataLabels>
            <cx:spPr>
              <a:noFill/>
              <a:ln>
                <a:noFill/>
              </a:ln>
            </cx:spPr>
            <cx:txPr>
              <a:bodyPr spcFirstLastPara="1" vertOverflow="ellipsis" horzOverflow="overflow" wrap="square" lIns="0" tIns="0" rIns="0" bIns="0" anchor="ctr" anchorCtr="1"/>
              <a:lstStyle/>
              <a:p>
                <a:pPr algn="ctr" rtl="0">
                  <a:defRPr sz="85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sz="850" b="0" i="0" u="none" strike="noStrike" baseline="0">
                  <a:solidFill>
                    <a:sysClr val="windowText" lastClr="000000"/>
                  </a:solidFill>
                  <a:latin typeface="Calibri" panose="020F0502020204030204" pitchFamily="34" charset="0"/>
                  <a:cs typeface="Calibri" panose="020F0502020204030204" pitchFamily="34" charset="0"/>
                </a:endParaRPr>
              </a:p>
            </cx:txPr>
            <cx:visibility seriesName="0" categoryName="1" value="1"/>
            <cx:separator> </cx:separator>
            <cx:dataLabel idx="0">
              <cx:txPr>
                <a:bodyPr spcFirstLastPara="1" vertOverflow="ellipsis" horzOverflow="overflow" wrap="square" lIns="0" tIns="0" rIns="0" bIns="0" anchor="ctr" anchorCtr="1"/>
                <a:lstStyle/>
                <a:p>
                  <a:pPr algn="ctr" rtl="0">
                    <a:defRPr>
                      <a:solidFill>
                        <a:schemeClr val="tx1"/>
                      </a:solidFill>
                    </a:defRPr>
                  </a:pPr>
                  <a:r>
                    <a:rPr lang="en-US" sz="850" b="0" i="0" u="none" strike="noStrike" baseline="0">
                      <a:solidFill>
                        <a:schemeClr val="tx1"/>
                      </a:solidFill>
                      <a:latin typeface="Calibri" panose="020F0502020204030204" pitchFamily="34" charset="0"/>
                      <a:cs typeface="Calibri" panose="020F0502020204030204" pitchFamily="34" charset="0"/>
                    </a:rPr>
                    <a:t>India</a:t>
                  </a:r>
                </a:p>
              </cx:txPr>
              <cx:visibility seriesName="0" categoryName="1" value="1"/>
              <cx:separator> </cx:separator>
            </cx:dataLabel>
            <cx:dataLabel idx="1">
              <cx:txPr>
                <a:bodyPr spcFirstLastPara="1" vertOverflow="ellipsis" horzOverflow="overflow" wrap="square" lIns="0" tIns="0" rIns="0" bIns="0" anchor="ctr" anchorCtr="1"/>
                <a:lstStyle/>
                <a:p>
                  <a:pPr algn="ctr" rtl="0">
                    <a:defRPr>
                      <a:solidFill>
                        <a:schemeClr val="tx1"/>
                      </a:solidFill>
                    </a:defRPr>
                  </a:pPr>
                  <a:r>
                    <a:rPr lang="en-US" sz="850" b="0" i="0" u="none" strike="noStrike" baseline="0">
                      <a:solidFill>
                        <a:schemeClr val="tx1"/>
                      </a:solidFill>
                      <a:latin typeface="Calibri" panose="020F0502020204030204" pitchFamily="34" charset="0"/>
                      <a:cs typeface="Calibri" panose="020F0502020204030204" pitchFamily="34" charset="0"/>
                    </a:rPr>
                    <a:t>United States  1 </a:t>
                  </a:r>
                </a:p>
              </cx:txPr>
              <cx:visibility seriesName="0" categoryName="1" value="1"/>
              <cx:separator> </cx:separator>
            </cx:dataLabel>
            <cx:dataLabel idx="2">
              <cx:txPr>
                <a:bodyPr spcFirstLastPara="1" vertOverflow="ellipsis" horzOverflow="overflow" wrap="square" lIns="0" tIns="0" rIns="0" bIns="0" anchor="ctr" anchorCtr="1"/>
                <a:lstStyle/>
                <a:p>
                  <a:pPr algn="ctr" rtl="0">
                    <a:defRPr>
                      <a:solidFill>
                        <a:sysClr val="windowText" lastClr="000000"/>
                      </a:solidFill>
                    </a:defRPr>
                  </a:pPr>
                  <a:r>
                    <a:rPr lang="en-US" sz="850" b="0" i="0" u="none" strike="noStrike" baseline="0">
                      <a:solidFill>
                        <a:sysClr val="windowText" lastClr="000000"/>
                      </a:solidFill>
                      <a:latin typeface="Calibri" panose="020F0502020204030204" pitchFamily="34" charset="0"/>
                      <a:cs typeface="Calibri" panose="020F0502020204030204" pitchFamily="34" charset="0"/>
                    </a:rPr>
                    <a:t>China</a:t>
                  </a:r>
                </a:p>
              </cx:txPr>
              <cx:visibility seriesName="0" categoryName="1" value="1"/>
              <cx:separator> </cx:separator>
            </cx:dataLabel>
            <cx:dataLabel idx="3">
              <cx:txPr>
                <a:bodyPr spcFirstLastPara="1" vertOverflow="ellipsis" horzOverflow="overflow" wrap="square" lIns="0" tIns="0" rIns="0" bIns="0" anchor="ctr" anchorCtr="1"/>
                <a:lstStyle/>
                <a:p>
                  <a:pPr algn="ctr" rtl="0">
                    <a:defRPr>
                      <a:solidFill>
                        <a:sysClr val="windowText" lastClr="000000"/>
                      </a:solidFill>
                    </a:defRPr>
                  </a:pPr>
                  <a:r>
                    <a:rPr lang="en-US" sz="850" b="0" i="0" u="none" strike="noStrike" baseline="0">
                      <a:solidFill>
                        <a:sysClr val="windowText" lastClr="000000"/>
                      </a:solidFill>
                      <a:latin typeface="Calibri" panose="020F0502020204030204" pitchFamily="34" charset="0"/>
                      <a:cs typeface="Calibri" panose="020F0502020204030204" pitchFamily="34" charset="0"/>
                    </a:rPr>
                    <a:t>Turkey</a:t>
                  </a:r>
                </a:p>
              </cx:txPr>
              <cx:visibility seriesName="0" categoryName="1" value="1"/>
              <cx:separator> </cx:separator>
            </cx:dataLabel>
            <cx:dataLabel idx="39">
              <cx:txPr>
                <a:bodyPr spcFirstLastPara="1" vertOverflow="ellipsis" horzOverflow="overflow" wrap="square" lIns="0" tIns="0" rIns="0" bIns="0" anchor="ctr" anchorCtr="1"/>
                <a:lstStyle/>
                <a:p>
                  <a:pPr algn="ctr" rtl="0">
                    <a:defRPr/>
                  </a:pPr>
                  <a:r>
                    <a:rPr lang="en-US" sz="850" b="0" i="0" u="none" strike="noStrike" baseline="0">
                      <a:solidFill>
                        <a:sysClr val="windowText" lastClr="000000"/>
                      </a:solidFill>
                      <a:latin typeface="Calibri" panose="020F0502020204030204" pitchFamily="34" charset="0"/>
                      <a:cs typeface="Calibri" panose="020F0502020204030204" pitchFamily="34" charset="0"/>
                    </a:rPr>
                    <a:t>Zimbabwe</a:t>
                  </a:r>
                </a:p>
              </cx:txPr>
              <cx:visibility seriesName="0" categoryName="1" value="1"/>
              <cx:separator> </cx:separator>
            </cx:dataLabel>
          </cx:dataLabels>
          <cx:dataId val="0"/>
          <cx:layoutPr>
            <cx:geography cultureLanguage="en-US" cultureRegion="US" attribution="Powered by Bing">
              <cx:geoCache provider="{E9337A44-BEBE-4D9F-B70C-5C5E7DAFC167}">
                <cx:binary>7H1ZcuPIluVWZPHTVWYNJubh2XvPLAAOmkdSkRk/NIaCiXkgRgJfvY3eR++gd1IrqeMkQQEuRJHZ
Qhlp1i8+lCl3uXR5rvv1O/vf39Z/e/OWi/hi7XtB8re39T++WGka/e2335I3a+kvkoFvv8VhEv6Z
Dt5C/7fwzz/tt+VvP+NFYQfmbzzLib+9WYs4Xa6//PPv+G3mMrwN3xapHQZP2TIun5dJ5qXJfzHX
OXXxFmZBSpab+E3/+DLyLl4WXr74GcZfLpZBaqfltIyW//jS+rkvF7/Rv+3DX77wQFya/cRaThgo
Ai/LsiZrvKYJnPzlwgsDczfNqOpAlRVekjlZlCRWUbn6b98vfKw/kqgNSYufP+Nlklzs/kstbn0K
as5OQmMLhhESql9eNx/ztzbY//w7NYAPTo00+EGjdGiKZscssNPlz4uXdJEukxqUzzNE0AYSK0gS
J6oCJ4m8prQZomkDllMFltc4RVRZUdbqv71lyNFkdbOEWk4xhZql2TJ7OT1bbpZBuagh+Tw72IEk
KayosKwmyir2v4wD0DgggjJQRRGzgqaJnMjKfP23t+w4SE43G3bLKPh3ozTsN6PTw24sgsXPHnGX
+YGk8IIi8xLH86zCCi3YGU0eSLLCyRqnaqIkcLzUxv0wPd3A1+so5OthGnrj6+mhvwp+2j0iz/MD
QeI0VlJ5XpEEjW3fCIo2EGRe5SRVkjVBkDSxDfxBarpx3y2jYN+N0qhf3Z8e9ftltPDqj/55OcOr
A15mNY5lBZFTNFlVW/tdFQaaIMs8L3Ma0N8wZasCbMXMQWq6Ud8to1DfjdKo3z+eHvWZuQj6FDPc
gIdIVzloPiLkuKZQ0h1nQWNFEVeAxvOqRLSjJuyHyenGvV5HAV8P08jPJqdHfrKM/UVQ1p//8zte
4ga4NXncqYBWkPF/rR3PsQNBhZaDzc6LksxKlIA/gp5u7PcLKfD34zT6wzO4Xr/GJtl3QY9ynhGk
Aafx0CRxuaqSIvJQXRqaDSNjXoS8wfZXWaL5U6rNUTR186CxlOJCY4bmw9fn058Cw+qVBwK0GEkT
FICs8iLPUVKfY2GdSYIgagIrQkYRDjXFz0FqutHfLaOQ343SqBtncNfqmWcu4j6VHJEHsConC6LE
w9IShbbw4aUBL0ispCkCNB3omG3cj6GnG/r3lRT67xM0A/QzEP6j2E7jZY/Ch5OIdFcVWRI5Dlq+
BunekD0CvA48GAM7GFaXQon+I6jpRn+/kAJ/P05jPzoDkTPNYnfZ470LbDUokJA6KitxiqS0tz5u
BVEQIIwUTYHCI9EG7WFyurGv11HQ18M08tMzQP5uubbfwvrof17j4YkSz8k8hI6q4j9se9MzHAuj
l4XJC2dCl017mJ5u6Ot1FPT1MA393e+nv2fvykXgL+IesecGnILNLrOyxELsK223GnEnwJkAv5rA
w8j6sOuPoOcX2NcfhAa/Hv+A/t0ZoL/wFmXS530rDGQWajz0SOK85DbafEPec5w4gJdNhF0LRzPP
sZRT8+4Ign6B/34lzYD9xAcO/HF6DkwyO+j1vmUh1TUcABGe/o3LrHXfQvQMoOcLokzkPnEs1ydv
6144TE43+vU6Cvt6mEZ+cg66Zryo7B4dOwRaRYILEzKd26iblNSXhAGrchwuY4RZWE2RKR+DfpCg
buzrdRT29TCNvX4GF+5z0a93h+EGmqbJrArwVRhaUlvo89pA4+HmlDi4Ozn8AKVnHianG/l6HYV8
PUwj//zt9PJmai1sD+DXx/7zyg40fE7gFDjV4EFTIXTgJ25KfBbuH1wFChzJOBsf/PfHENSN/vtK
Cv/3CZoD08vTc0BfBKa3+LlMrP54QBROkUOYBDCLEk5C27upsQNelSVM4u7lWOj69Z/eSv3jSOrm
QnMtxYfmFM0JfXh6TtwtyjBNlzUWnz8KDMfDnBUQxJIEKEBEB2qdBZE42nA54Acgrsi/+m9v+XAE
Qd1M2C+kOLAfp+H/Y3p6+L/b/o/Fj6JX/BEzZ6FzqioihSKJ07bwxz2gKjyiu7JMArjULXAMPd3w
v6+k8H+foBnw/Qzugld7mQYLv96Dn9//yDEhvk0ZAS54+gVVbV/DHIvYl6TA38CLHNH9wZ2ml/MI
errx3y+k4N+P0+i/noH++bhw7SRdBDUGn4cf2xvJCbgF4EyT4HBrR9JluNpwJlSFUxFcxFdK9T+G
nm7431dS+L9P0Ax4vDm9/CG2ZmH3Bz+D7c8TVUiD/CEaER1jFAcCNCHk/KjwCn1kwGF6uuGv11Hg
18M09HdnIHnukEJiLpK3Ph0/DIftr6gaB0enrIjwv7WFvygPZKT2IJVEYFUSi6HE/3E0/YoF75/n
Axvepz6wYnL6U3C/LC6+L3EU+rQJGBEKqQqFXyUCaaP4ty5i6KED5LThIuA1JEJ0ZDkcRVQ3M1qf
iOJGa45mx/3307Pja7WMfyxsp897QUSEHUklAvDeap2Q/A0LTVQGkFVwSUj8RmclSmvzWj6OpG5e
NNdSrGhO0Zz4egacMEIv9H/06xvFRlcQA2NJxBGXMSRQgw+MQhxE0JqQlMXj8vigHx1DUTcb3ldS
THifoFlgPJz+MLyEWWpdfP0ztt96DEkySMGCVEJoAD5QATlB1EWBmDAClrgm4DOCoFI1SlE6lqpu
VrRXU+xoT9Is+f719CzREaREZsTFeJH0GDCD3YykKySni7KkSBpPBW3g3lMQPoaDD1IMB+RD8u2x
VHWzpL2aYkl7kmaJPj49S0apZYdRn4JKHZAsLcTjZRl+PVlu3xdIXMc0UuUUYZ+43rwvjqGnmxHv
KykmvE/QDBidgyNj0e89QQwJkomIhGcYyoIAq6F1UfC4sDUJExLuE43kE7Uv7O8H6emGv15HgV8P
09B/P4cAZliRD7vKevUiKUjRRaYQtrfMIuVfgJuucU8jcQIGNoJsEqLIHelyd0fR1M2C5lqKDc0p
mhV3Z6Av3dvmstfULdTHwFOBxHTk7EIaYb+32KAiq1TEJa0gYVFQUDnQPgRHkNPNgv1CCv/9OA3+
/RlYccifD4Nlr5F8hkXWKLxJxIutyojuCHz7HJBYPuphkEot4wckZLu0OXAUTd08aCyluNCYoflw
NTz9Xfy4jLMahc879BgNuSzIUiHuIlHjZUic1hFgFLiUJBh2ChJaEPncZDc2r+JD5HSjv11FAb8d
pDF/HJ0e8+kiqBZBn/oPI+MCQIYEKdBgFYTU1LYrSRDhSmUFQUEgAVlGgkZZzMdQ1A39+0oK/vcJ
mgXTM5D9+jKwe3RkQ8GUwABVk3jEcEjdV2vbo1ZDkESUDMjvju7mrj9ITTf2u2UU8LtRGnX9+vQb
/zIMfmbxIulP4ECiIx0X4ELzUSDfeQSKG5oPoyJ7Dk6krcuOjp8dQ0438u8rKfDfJ2j8L88ggoNE
eq9PvXNTp6FAmkioDtslCDXRV1DExMFbgTIOgeRZkIK95r4/SE83+rtlFPS7URp34/b0+374bNQf
vIc7FiF7iHhAzsGQQtIoFTZDagXGIIoUGFrKtj61BTpq6MOLfwNN//5fEfUL6JuLaQY051DqTxW4
fxj4b62Bn4Zmj+4edYBaF1VR0Y8AWSvbfJTGRkeKInKjOR6JpFB9Pqr2h4jpxnq7igJ5O0hv8ukZ
aPT6wooXfV6qvDxgUV6H25TsdKTCwWBqgC6hAB7Bew7JuQLHfdTmj6CnG/f9Qgr6/TiNvn55ehFz
uwj7vFbVAZJRgDuqArCz6SKYTfUXqbHm4fuHU5qDndUUMYeI6cZ9u4oCfTtII357Bo7liYXGAvXn
/rxYVwYaLkrYRZKAtEOko1OWE65SxGAg8BEGQNBeISpmE/OD5HSDvltGob4bpWGfnMFGn2ToauIj
/Ft//M9Dj4RQ7HAYThtHvkCX3DHIRhTg3ZTg7+/IwjqKoF+A//5ZaAa8z3xgwhk4kA34MMNeezsg
oAL9ndTcwWeAgl+1bUFByg+Q/S/By6nhdMBzULN/m4h4DEHdPHhfSbHgfYLmwM0ZHANQt4zDsEcb
lhwCtHEg/QbQcAlCqC2ACINg2soovEN55LZOpil/jiHolxzYfZSPHNhN0BwwzsCT/2Iv43hxcbuE
H7PejJ+XRdA0kfSDjGgo+DIKUCkuMBwii2gKIeGAIC0RIUbKk3MsVd2saK+m2NGepFnycgZ21ssy
WJp99j6BewExK/ADza42KaBAu6GCMpgnJhbsAhi4IlJFcWaah+IIgn7BiPqT0Dyoxz/Afwbuhesw
/tlnGpAAnQdqKFw7sHXZD20g0KKANL2SkBiK5JRtm44m+IfJ6ca+XkdBXw/TyF+fQd7JLM7MbFHW
m+/zYogRIO6RFirCWcyh1QDaKrV3vgTjDNEWXMXIDUIvFNIMrgn+ERR1o79fSMG/H6fxn/1xeuvr
EY41O4pQGdmnESahRgZ3LjLdNJ4kgcLKaggfJKST5HUZOQ/QTj8aYUfS1M2F1mKKE605mhuPZ6Ab
3SP7Kl7gQNRb8vPngdTJwM8g8YhuAXK0pGzxglGRgiXgWka5HhojfmwMcRRJ3axoLKUY0Zih2XB/
dfpDcR/GSIa7W7wtEertM9olcqjZhjkGawGdZ7hNF47GwcC5UHBfiEitRsIPCUXW+2BrK/wFun7B
EfqD0Xyh52nu3J1DMQHx1nq9skUeqGgIhDgYEnPhCaXlFVoGIZsUrVpl9K3ZHqHmjXF3BEHd/Hhf
STHifeIDB85AXXqJ7YvbReD2KKaUAdzQEFSKrErQV2VSr9c4GSoKvlHohDQUFJWhkwTlQjqKoG4W
NJZSPGjM0Ey4PYNjMAx9O8B9EVw8L6Psh2e/1cKih0sDBUzwVCjI+uHQ3GDTJKvBDYbUFCCrGskQ
mxJXmh1/jbRuvnT9DopBXT9Cc2p4BjquDmmV9ymvGA4GBHLaWRhvsLhxJtoBBkYWEUmDeoVuT/DL
bnXgpsQ6gqJuruwXUqzYj9P46+eAfxZn6Ofa3/FgBPRrRTIcSpvQ9wYxfLEtrUjxKyL30Lk03PQd
ReCHCfoF/PVCGv56/AP8Z6BNvWxKC27CXpudwYSGtxveVplFqT3yo9tpQxwSd+HbUFGEv03Xoryu
R9LUzYXWYooTrTmaGzdn0A/kcWtglD2eBsTtcWUje52F1d0hjSSVFEVB2d11naabXh5DUjcn3ldS
bHifoHnw+Mfp7QvUi9r94c8pkEZI2UXIE9Yd9CMqk0gYQKlFBSDS1+EjR3t7yqo4RE039NtVFOzb
QRryuzNwsE6t5cXkYLL+X37nQRTRZkiDiwM1AjgBLZ2VQXQOiY28iE4taAgiSAKltR5HUzf8zbUU
E5pTNCsmZxB+GJlllPa3/ZFsQeopEeJEaEEgfW9aXNg0ooAiJMMZu/mB+i9vTeqDxHTDv1tGIb8b
pUEfTU4vch4XUba4IDW5daOwrT74eVsBGbzoQYEAJ8oDEF7joW+2GIA2LGhFAbsZnVq2fQDbHPgr
lHUz4+NvoPjy8QdoFj2eAYuu0oXX47WMunCcCjgtVNTVkH/tcwG/ILrw4j4gmupuumkiHKSmmxe7
ZRQDdqM06lfT0x8M4//+n3R58fM//tf/vspDO+4xIEpcGnBnEK8FnjNCy3XqXia1TZBILLICJNT/
oR6zfTD+CmXdzPj4Gyi+fPwBmkXG1elZ9DVL0hgqU4/uJgaVxwpCQ6TKlXRKRrO0ttBC3QE6Z74H
6HB4mqfjKJK6mdJYSnGjMUOz4evs9Gy4CtJlHGye4DocqaZSaA89BLV9zmsDGP3SF/1G1F0Yh299
thBGsBblPMRMxzGVyZMVra1AKlRgx6O1Boc0H1IjROWCH0FQ907YL6T2wX6c3gV3X0+/C/6lRH85
ByV6urDR2LMWSp/X4vj2pkeItv7dWz358N/r3uP1OmqL18P0Dp9+O/0O312K/+Nf+gCUIZpB56AP
zFySrt+jpiaS9//gr0Xnnpbox81AXCooT6fK/o+goPs47BdS52E/TuM9OwORb4Ronnfx3GtnGLQJ
RnEbCrAQBkddMykpbwaYVBEV0SicQE+GTYYI3UHvOJK6edBcS7GhOUVzwjgD5+3lwk779ByiOw9K
zWGEIDF216etyQWFH5Ambvs8HZoLB8npZsBuGYX9bpSG/fIMbMTnLOm13l9GGgiq/fEqnQjf4Yfw
KnmOFM0joY3Co9LxPuxhcrpxr9dRwNfDNPLPZ2BzvBR2ijZt/bbMQ3tCFYVZEksa68iI5LVtP3RO
hTUA0x2uxE1jW0oVOpKmbh60FlOMaM3R3DDOID1tavthzNwuk147OavI14SXhJSZb/23bXaAUcgm
hPsEVYokzkHyypum+JFEdbOjtZhiR2uOZsf0DGIajyjj8hc1Gp+3AZDBz5FscUTxOt/SQRIOS8rm
kG6wFUuUVnSYnm4m1Oso/OthGvrHM1CJYBTZvTYsZPBELAdFE7XmiKCSNyvaGhGCfHCesyis2Lgg
PjymcwRB3eDvF1Lo78dp+O/PAH7DWvzsb9+Th9PwahpMAOQKKBBDQksZ5dCjDcXRPHnAa5uy2RQ/
h0jpRn27ioJ8O0jjPR2e3iS+X6bW9hbuMUtcQidCNOhE7VbdKLgFO6q6oP/DO46yUTwzwnNSzXFs
TbxXfyRN3fi3FlNsaM3R3Lg/A7lvYP/BH77r1vnfkf+HkCp6MMDwRfsR3Mt0WzaetBRG2Qorwi/K
4v0jrc2a/xcCu/n0699EMe3XP0hz0Bif/jyN3rLFzzCuUfv81Y22nUhFQC0F3lrDC4R4HKbtz2MU
5OAosDlIWueHftxHkNPNnv1Cihv7cRr8kXF68F/swFxESEfrD374iVDgi0YypK+qSDoKt0QZ6TpA
Sk+h3+4eeK//9FaUHUVRNwcaSykeNGZoLrycQbT7a5z96FF3RTgbkW7840Wxfsy96cqQicMJbzKT
G2dT50JZEQfJ6YZ/t4yCfjdKw/71DJzbL1mvhY5IRCbxawgdvHOBEgnq4VMk36AUjwgdXoWrAz1P
qI1/iJpu1HcfgkJ9N0qj/nIG+tMssNPlz4sbSJ6fYY+vwOCdO/K6QuN505bcYXAoyDNs5MV3CCf0
sqIstuPp6mYEvZ7iCD1Ns2ain/420JeeXfV5FSjwXONpDBSWov0MiSe3WaLC3UEeaUbGAbJz4HXF
Rd20Jw7T082Keh3FgnqYhl4/g1aGcCSFqdVjsysG8gadgtEsEjJpY8i1tSB0o0d1F/x6OBJIi9q8
3dbE/giCusHfL6TQ34/T8N++nH7n3yyqhWv1+y6SqA5IB1sUDSHlDzY1eem6cQ3LJFUZ9zB5/gLx
nU3WTZMBx5HUzYPmWooNzSmaEzdncBCeQ7/frqp4/Q6uJFzIeJyK2GdUSiaPljRw8qFESNjYcaRE
vsmGI+jp5sF+IcWA/TiN/vMZlAfV5XMX4Z8XBinlrMHowSxjkVqEThDY7SiHF/FAPNs+EHA98aTz
LQk3IH+cVakLukkbXDCH6fsFX3YVguQjNn4NzaXun6J5ZpyD9UBKgHs0H8hzkmiEAp8H3qwVkY/Z
vjjgfYXbG9mavyjo+nqQnG6+1OsoRtTDNPJfz+C0GCFiQH127CONgXBdiFBk8VwzPEpUKibymOGD
Qn0LJBlag27y+5vC6giCusHfL6TQ34/T8N+cQfHEZBnGZp+ZsCLiDnjlRUEiAPwTcMe2BRTJIodt
pwrgEOmKTvcJOoKebvT3Cyn09+M0+pPR6VWmqyReLL3+7gcBZe1ID0ciMsKbAvo9tMEnzc/JE9ro
0I1+EKTrfP2nt36jw+R0Y1+vo6Cvh2nkr87A5323yGLkvmQ9xh8YuLHhkcP7qOgHivYPdNsHiQh9
TkVrPzRYRNov/ZTzUSR1M6CxlOJBY4Zmw93s9AfgAYpqvQc/rx6BAbAQEFPjEOAn0TXEERrWAunU
pCI3ADWLylY21X96u/0PEdON/XYVBft2kEb84QwE/s6H8jVe/LgY+XaMHqI9ngHymjm8omgPBNf1
5rHONgfQRU5AX1e47kj54ofXzP8qcd0c6f4tFIe6f4jm2NczuCRGSdpv1yDUT8u4gHED794yb6cG
ID9GFchTz+jv3VXJdQQ93XzZL6RYsR+n0R+dAfovUa+tvDcPesJdhG4beKEHBhzlzoN6RB6oIq/3
oP4ariWpLaMOktMN/W4ZBfxu9APsZ+BMellkP+0LIqX6VE7hqOB4hHPQohIXBWoVhZZ4QmUpjDX0
FoD1QLqs0928jyXqFzxofSSaFa1JmiMvX09/VW81iX79SkRjIm+qktg/aRjXZgfDod004RJ6HcPz
DXFFeTOOI6mbG821FC+aUzQn7p5Pz4nNc2a1WPi81gRnBHxJqF0kdtumr3frUGgDBKIV3NmwpSG1
EBWt//Qub4Y8HlcPdVHTjf/uQ1DQ70Zp1O/P4CIwyiju01zAkzHIeoQTD1kxHcnyApqg8HBR4PmS
/UXRclMcJKcb9/pjUMDXwzTyxh+n3++39o9+nydErx/4qeH5IR0E0EeGPBPcsBPwdhsiCYCepMCg
/fQmXamJ/REEdYO/X0ihvx+n4b89A3Eztp0ea0QYiBvcv+9vlVAaEJovkfcf0Nse1wH6TZP2G03s
D1HTDfx2FYX6dpCGfHwGz4MNHfsHulz1CDvplg6fxMb62lYhtLY8vHbooo63OPGsAwrXII/aqB9D
UDfy7ysp9N8naA4Mz4ADV2/LfotE0EIPLz1qSINEgQ75144IMMgKhjMUtTt1ew1K1zmCoG4G7BdS
+O/HafivzkD9v7VTK+tX15SQlY3aHDTt2TUoAcANob/xXJCgAeL8XVbvURR1c6CxlOJBY4bmwu30
9BfvJF4u35a1JOjS7f5agysB0XxRRdoQnifcZI62zwBhAWoHkXCHspFdyUJT9B8mpxv/eh0Ffj1M
Iz85gzv3ZRn3aviSnkkC6tNwBcD38MHtADsMvVlhBSCRgt9VsDWRP0xON/L1Ogr5ephG/vkMJM+s
+rF07Z6zWJDPywsKGECeZMY/6DQN0SNv9z3SHinT6jhauqFvrqXgb07RLJidQfrKOF4EfYod1GfC
eYCOhVRbW36AwjRSoIOK8e2/WtRtLdvDdHRDX6+jYK+HacjHZyBvtk3cGN1OkkVWo/B5gY8sCCj6
LDoiITtr82pYa+OTV2PQCxqxGHS/RbYEHkit//aWA0eT1c0IajnFD2qWZsvkDLKrr+LFqkbk89yA
SwEeBySlIDyPGBman7e4gdA80khJ7zA4P5HVyFF9iQ4R082D7SoK+u0gjfjV0+lVHtLR0Fh4fT/U
wOApBgE5WfBiwr+PtySpehr0kkR/MGSakn71uwS75gV8NFndTKCWU9ygZmm23BunZ8tL6PfbsA1x
FhyEjTKKB1MlSWt3akHCIwKYeJph86RGkxNHUNLNg/1CCv39OI37yxlkZ00Xjt23NgQrAI0kSYoE
FFLSzrwNPZ7KRuUsYsi/yM86jqRuHjTXUmxoTtGcmJ6BQ2Kaxa6/DHrWTAUN1QUiD9c+qpS3hXwN
xVTCLOLAyCdFpuJuunkWjqXpF8xofSKaHa3JDww5g0SKr96Pfh0UeMyHQ+QXgWEYAtCIqOwV2Gh4
Lwa6FGqfkN+rIVbW5MUR5HSzYb+Q4sB+nAb/6xmkb32NyVlY1BB8XjdCXB5aKips4HvY/GvnRMB+
RsociY7tnEc0+ofp+QX69UIa/Xr8A/rnsPUzNFDtFX2kxqFBEV5XaMMO+4BkuSNOL+0N59amP0zI
L2CvF9Kw1+MfYD8DdxyeXUd/lqS/TY90CGJ3QSFtWwKkupvgDXcR2tiRf2BLE3fSEv4Iarqxby2m
8G/N0TzQX06viOphmqBRZo+SZ9OpBeYYcqEh3UlTkA+OaRV9ZJGNglpvktWI6SYvjqGomxHvKyku
vE98YMEZGMXDZeAvYrdG4fOyH5EBkq1OKl+7ZD+a2qG2D17rXWCAPgxH0NON/34hBf9+nEZ/eAbP
hE0WP/p8a5tBRRNAR8vsvROOugJQzYGfgOMUEWHyj6sZv3MRHaKnG/vdx6CQ343SuE++nl7wXC+i
RY+p0njvCHKfk9D9abvnEfBtaP6cgCj8pt6Syj88SEY33LtlFNy7URru68fTw30TJmHeY+UeCbDD
vylAx+nCG8o9Hk7As9mi0LnLD5PTjXu9jgK+Hv7tn3+nGqt/GEg+jPTYe/12kfb6kB0y/FFux6Kp
2U5WU1cpcTcrSHJTdjygshwOk9ONcr2OQrkepvf37evp9/cLyl8C9L2qhennb1Go6shkgzzBw1Go
iEcPiZZEYcgtC8ZAhcGDtZs8w/pvbwX5MRR1w/++kmLA+wTNgpfnM2BB2asNRfIJEUhBp1FeQ/oU
nppo4U+8bmh2ifAuqsLwSgXd9vLlEDW/wH67jAZ+O/oB9T9Oj/pfroD+aykORJ/5V4X2bfi2edej
x6timsH32afPAcWQHHqmkO4RyH3eNp1raEDo/LF5MxvXNdqcwQ6mzK4j6Ok+MfuF1JnZj9OnZnoG
LzRv+hhc/Nvw2fj3Wmp//sZAOyFVgVmLEADMWjg3qfx/5ANhDAnQSJpD5gRKteu/vb0xjiSqmw2t
xRQrWnOn1pFaLpGt4f956P+/9PxQqm5DOEHJfVv/zVyGw0W6GAWpnZZHz/5i6c5H08mqLRevfv7j
C3rwbq7E97/e8u20LuX9zy8XSfqPL7AoEKxn37tcw1IrlmQGmgDcSeg8IexqB+DdC8I4tTCFhjl4
X5L0+Nq2n4WSkJD3dDGF38chOwChNw2ROQjGL/VHewy90gyDPUq77y+CzH8M7SBNyAchtebR9gcJ
pXg3VEOJMwoNiWmPzvMqi/m3xTN6luHnuf/py07isP6cN5L1Q1SthKtVpd5kXuiOYyFmb1KmtO6C
olD0MEruxJVnvgiB8hS73J1sCvKLJgvMrVOlvq7l4khKY/XV4cRy7NvreBwiz/C1lHLekLLV2Jyn
6mQuOMorH4pvueuo9xZTKK+a6xjhKimmrsvNn+W1Mwmy8IGpEvMpCSzhjrU1X7d4S3oVqyi7kt3M
GW6+ZYvMGq8S3x7abvbgaYnwGnFVaSS+uLp2HVl4LX126Uhheb+ZZFJtqDBcMZZsRh6uHSeZKvjb
kS9yr6Ft5w/SOvxdNWPu1WfF6KZUbMfYfFFXbHjD2JU24Z21PSoSvnqNMyUchUzBTdK1w76yUhQa
qq2o17w31/F0YjwN3PinVGnl/Xqela8aI48d0ZKeGb6qZmZ6GyqCdq8q1cK2Te+JF8I7MUqL1yjj
kztbskN9923pXitMVhlJZimTWObtUc5W6SSdh+kI4TnuQZhbrzKhqxIzZrL53FrMa3rKB8JNGLGu
ITCsf1Pw6suKc93HdF3yr5K2gCfTn8VaJD47UjSRY49/9TjOmGuVfTtXYlvP+IJ9jcpVeB2Jamls
PmfMpM6ETzJxlLhp8RAl3Ld16rJDz6qKS9NRy9eVxyq6aPHizeZzlyL/WthS9RBkQnJpIs1oaCqs
kefF/DZ0i++qyFmzTHuJBDZ8lUzBfFZX3OXmu9TRnCEja+bIDbNvaWkGr6GTqLeR5Md6VqXBq5wr
wjVrCb6RkG8VSf3Omkw1LEIlGK7zxHtd+1U08WIvGXGF77+GnKONJNvlx3Yhea9zf6I5bjUMJLOa
KBUYs3Jcf2RLYzcylXHppOWsmqvlSNAKYcim8sSbS+VMEDJzXPJcuP0J1dM4g5HlR0RopVHE+uuZ
qPnORIvFYOTLUjETS0GcWKYvDDff+p6c6vLKToxgnfrDSJKymbOysitb8VhDLv18FqVCeu3FgrP9
VtbCGWqUmHHOhqyesn46S9aicltmjKtnaZXOeLGI7nk3/WPzXRUGE0ZMuFs2Uu45O01mnrDmn1a+
OrZXZjKLE6kYpg5vTWLpTY2DYJZErwqbaC9+5OhyEZUvQWD5My1eX2u+VT1uv3OSBefP0zuJG8Zp
5s4CJuF0Ye4HN5tv/bWvGJqjypelo7izSLHiUcFY4qgsKj3nFHuWzl1stUBVh34cOjN5bXJX2lyL
jc0s7/PJbaqsX5RcGiL1yZqZkSc8KKlzXzEhtom7Xr9ows/tlLZOn+JSHGeeZrhrO3kWYp6ZOrE2
E1whvd98FxWmoGcey1z7jmc/hZY24exwNfQ4HBVFcuZTOWDKsaXiMNlZMZ9qIdjgi0xq8GlmPZmy
MAldeX4riI6pk4eWp/MqjJ4i/F0mWqvTFe+qU5H7IyxwsviqHDvqXJ7Kiv0SqTJ/b5HvSgcnworX
6+vNZGpCDqUadlUqr4dzW5KmkRfLE7/KfCPC3NpVvanrOc69yecvOfluM5SW0SiNC/uJq1buVK68
lSHMFfeKZ3h3WtqeMrLx+Ry2ZAyh8vOpByJtF59dgexUK1lIjcy9djKffZl7VjYtUs3U575a3MpJ
/OKvvNV9LgTSUIF0ncSx4o85O5KGaZzbhhfkT3HgTO10/nsc8Jlh56nOh444K9nvkVSsJto6Xw8z
SxNnbv4sqPNqyriFOAvMGyWv1GkWiaunwiqvFGtUMja2M5KwZrwhr+P1ZV6s1VHhrNRxEjnMtWWt
/bvUCxIjZ9lrq+KEmRj5th6tNP9P+3kdBOnzmlFdvQjjyVz2nOtCY6PbzRfLY+2hUxSOsZYk/zpM
7OB683+KaulmJLnXnFWubkpXWd1s/o+DnN7+XxaZ/BXLRcZmXF3JxRVf2UOF99xbLyiGPONZ16qb
u7duaN9lSlFdBZmo3fH5/C6LbPa6yArrVhT/YIt4yISK/8QHTnIjrpVZVnDFo+ldOXYZPPnenDMK
xhaHPhtxN5sv2UpiV7pqGxErV3qimKsnPE9TXMWi6UxWrOrOnHn53VS84MqXvHgipcmDUyrhN5fl
56PMBcxeWq6vc3uu6tYqECJdSZj0RiJfipBPb8RSwuDm+xX5aExeTSSpiEYmp9qXfh6m36Jw7ejr
sFjfh2boPmR8uixWuuYU7re5w2r3uZeZuscV2TfbZgMI89QfufY8+5ZF47Xr5wZXrvJJbnuTgnec
h9z3bvPYZo3UzC2DmYdRoYdrsRz5niXp86K076pYte9iN4suAz+cboYcR1R1iffKYTjPxev3L2oe
s8Mg4qyRWNnxJc+vmLGD91we1rIf6BZT6rbtsQtbjuZDTRPsGwbi+zkIraWT89VCSJO17s/jcmKu
NVlfObmlM2Gy0nG7+neCvNLSYRFxyS27fnBV0b+zcRHMbfGWmXOaPSnWWTXSQlnSuUDx7lbFfKzx
UXKTRaHN67zghlfyip8JaVRA4CbCmGe9cJhrink5D6UbL4DwrwqT/X1VKIYqOuxCLRl2aBX5+maN
Jt63mmvdSHHkGbm10mZu9uyClzr6LmazonJyQ+TWhio75tQK5oVeulbxPWHTV8f0dYkRmZ/VWJUr
YRytUvHGsZJvRTzXIMlkaxSUbK4rAOOPMCxNPQ7S8lYNtciwi2xlREkSP4SFWF3monNph1w+xn3E
PsoJLtLUK1fTdVq4hhpLxTcuvc6s6m2VxOoC2an4HMmI1XJ/UUFQGIEvlQ8pX8hXtiusJlxphy9B
meY6G9nCGw5d5pqL3BQ4o7Ik1SjxCJhuBz883h2WhXupVeuRHYip4RXZnVxlI7Uyp7GWmIZVBaw+
dzxDjK1IL6SkGjGsEhhREdmjWHbSIe/IE1OTWD1czflJlRlOzukZIzm3TBxGBmT2jSnbPzyhDMZ8
oXiGnNu+zmlJoidz6coRU3/iJ8UwyFllxHgJ5lbXHpNCHfK833lv/eyJvPeUOLqjCGs9zapwIq/8
cRkxf8qrdG5Iufcs8sJ3LzH/NO31rJTzmzSTv8kxG0wSzy90UfEfylgESt5DIsZjxs5uJfkpcN1Q
5/n1S2kpb5aDH2Si0jS03LtTqyS/VgNf1JUA3GIq9VuRS+yD7BnFihPHrFRIYyU0oalVsT201CqY
OJY/tEovuhRT90ZRQn9YxBaru5KrPvK5N4qlcujPoQrktmhY63U5VgsxMtaZF10Vgq3zCb8oCugB
UEDiq8z3c70yVXuUWeLakFTegY5hufcs+bL5v7XmCLrs8KWeO1AdHI1x74Ukdu/xGJN7n8zFYsiq
uWBUTpxcKz4uPDNhrx0xhiZSzh+VuCxuIELG+Xo+ZhgzmSiyN0TGAzMMyogdrhyHexKL4htuAm64
ylhbFx2cLguv1+lRKjq32y9B9C1yBX/smHx4XaJXy/bL5lszcHkdUtgcOpIbXq993/R00VODa3N+
WXKVOBJWTqyvUeWqM1XljJzSuhfV6tKvKl9XTJYdhwU3zEtP1dfsW6VUcyPKg98rPnP1MFbj5zi9
X6/jXF/xWTayc7m6jsphlvnFJStLt4UrMHfSyjLvV76c6SJn8iM19fMhZIVvWAzn3cbyU5yNlUws
79ZW5emKHIqXZrRi9bjUrHGusPi9Fa7cpIjFG3duT4Uim18pfjpUI58zUlv0dCcpOEgi+1ozuWy0
dpg73rIDfQ4RGVb87TyN0suiFLxrcX6Ntm+rOz7xHdyhuarLqcSOxHV8uQ7T+biyxTfL53idWTP+
9by8dyxpESEx8Vpzi/tEna+eFTe5kaSbOeeWI3O1lnWekcUH13Fx2aTBlelkc32ea7q6tuInF3f9
1brkQsALu0IuYbqa+bgUonic5jwwTjjuVlRxbYpi6Qz5uZyPnRiGnV/Ynh5WTKB7qY8dKuLSYrP0
SqwKZuipBhSQ+Cafa54+T2Lz0YMotktNvIJc53WBTeevUmobKS+7j2qyvsbvxfVbBTB/LfeOy6sC
epmV4PrHjWCx5dhk58U9LwWCzliKMk6EsND5ylFH5UoyhwJvZnpehXdKzgUPq4S1xhLHrAzP46/N
SvENpeKHgpJnt7apvGVCzt1UfiWNcptJdMvnYWj58Sz9T8rOqzdyGO3Sv4iAcrjZCypUdnZ3u2+E
jqREiRQlKpC/fk95Zme+Wewu9gMaQpXdLpdL5Buec0hi7+5z0piGWplzOi1NdEZu6i5Ts3+J59Wv
QzfyIu6trGQ6qsq/F9PYR+4Y+2+C9+bgOfaRxOK1JVN89NtAU7eZqMJ+ZutlHINmxKjpL2F7n/2W
pHQiGv2ia27tuseXJYuutkFZEHT5WBrSDIWYl+CMwxNK3yymaprFL6SYmwfF7TcfOxMe7ajyK2+b
mLLEGyrfGnPM2vVBDAmykvS2qhunMnY8onvv9qLN2HpCweUNj2Jw+eXz0uzrRlPlrfXI0PtynAFW
jAJ/pXENerBtWzGK+Nkf++TWDLk7EDv+zJz4li2rOBGlMIsXtxw8w+JHL+cfLWnak5EYkwEPt0r6
/lwEYn1o82A9ilnx6+eF6O3IRdgcyBSVLjHmzNQwF9r3miIn3D/LSJE6EvGDWYKwpzJszDlvj2mE
7kf0M4hCFq1FzrLaTgs/cWke0A7IU4LP/xa5iFMke1mI0ajS1xM1g5AvA2neBiTmKt/ZfmpIirHN
9ENs56SQKuBHhHldb8H+RrjHim4c0yck14dQR9d9W5bTEkaqaKfs56qHhzFr0Lpw0tLNDIWnd/GS
kL1uEzGdU5neUCK6p1F3F90SdYWLplpyw4FU7DnLk/mGvMjqzUv7Uq0VDyNduHXJilyYB4cC5hDp
0F4wSk2v+QPxvIdOr+KoraqTjaGM3IO19IdEotHGjPDzjUpMnMOSrlUW7PFJoygqZhn93e4xMxuf
hT/m1zhXiiatqlG+6xtvHarhgL2ijepenZ6KLURa4vO+oGEBs1HoKMExxsC8D5sNaIrO7WB4/7Bv
rByy7v4WupNGb053n3X1ypWj3goi0e5WF8qaqYq2OKnT565N/Md4jF4DLPW+CC/7vhMnCr+Vax1w
ri/OUzdfzMlT79n8OovgpJuzv6DxZYagENzFGXt7XEcbjEfeT6peZMKo9Wm/OnFSinEqR+SK7LWx
IikSgcqQbFzWvJOCDuPgXVXWvDrBx4pYtGr48LtT58tyFk1HYzvyix8unHbd+IQjXthTh4L/NmiO
kiRkiJQZLzc+bQ/j3iGIj125x6t35XGNzQFc1c6RR30jyi2LxTXgeVi3877Rma/s1rVz7e+pPpMN
DVLm7NEIOR5Z3J8Xk08PzAsFNVG21Dne7WUeHnOd5+d0afyDiobnqSfR07zstz7pg8Lzl4E2LDka
MISbDpMPy4MfpgfXa/qkRYbc/mbK36pwHf9kZC9XF0YX3cVFENuhYIBeY5RSNABpMfeinr1+Oq92
/RpDKD1Cevjld8shlByRTbYfw+49yWGOMY06QxlT/kMq2W3otunBWQzuIH1Gyf9mGPm5ctPTzd/Z
87KpF+Cwo/b5WO7jQKo9Ij+mFoXmhBml467F0OfZ62TC8Sis3Wk/kOQyTCIvYpemxdA1pCRz+xBr
8ntvbfagdvnPy0tihDsmUyIKmw3ZS8RG/3mOnnYPIQckRlci7YYH442YITPrTmEWPclVVNxEK+1Y
Ao4z83cS9KdgEFd/2k/J+C2bsx8IO35hp7lUXfo0qcj8sFPZaNN/0WGT05Y8djI/TNK35bgk71I1
f/zggjamr3d/zco4nd8H40a6ZFtWmxH1UTrTQDTJOWRZWi+ZO0xVZwLyzciK7El7yPLubW73eghb
79Vf2omqbAyKwJv/dir4sg54l6N/BBHNKZtydtRrhk5iUUfRpIeWeQPF1o1NoUMx1/GIDmPyuyvG
0UYkuFYeSxSsqTrY+VXlu1d4y+xVYFm4Uwkqpixf3sfAGrpu7HvehNuRCEEJ8Y5hrCRVSfDdNXFH
e+EP1AaboqajOASAo6iXmjK3XbhBuamXvpqHda56vXSUaQWgYXzEzvA6hjopyB7XrOPvRnSyCBqk
JoJgXrWhMAUS0bqMY+GNa18sU/8nTeTr3LQWv8N69/dJgyEN6m2NYorub85TQu2wfQxsTguQxZvK
T9DLnpN8u5HOXoBEl1Puiixo392ugYCFshRdTFNuERhU0qc9HdOobPxBnrWNEopBl51JOhZi8VEL
EHza25JfRyeTrwN50a75Ero1PXi9+cZyGxZTlHSlW13hAp8d9gBg1aqyCdePkHe/HNqvYg68R+cZ
uon4CgTcNY1fk8FLCuC2mYbB8odlSU3UeolJHByx8fKrzrSsWb7XWTh+n8f4pSPSPxM/f9Uy+rMR
hPrBrKKIurwMFkeqLEOTmuGnWz/40yUg4+F25TxtEQ2ytvYne06mLD6phV3mUDvqFDlsnlxqgnFf
rK3/zWuMqtok4DTu+8IPGTrJFEEii6llKNiGbeBUtH1QC+ZMxUf2fbP692LihU7THtHJGJpq8xEt
yUBZ0EelaTHpVMtKjoKAajEt1E76Zr0RtekeKCT+pRhd2Lx6iXzmvj+ehQ+ENEe8kP5x8teknGRj
itRXXyXP1xLA/5do9gdvAfwW2rcF35baDJM8Jl3cFaCWaBTaws8b9PG8fzJDn17HZDi7dDzPMshP
CEYeuulsxDwK6iCZkGVyUkyQMWDTcackOub9TtXKUDraHthDuCpdBfWbyV1nzxYsnIavh243pU3E
Je83UpBUhrdp5Sev1RmdJSLqlOulwMj8ukdASKjr2AH48tUbgvWUTCp5AEVYaRasU5WQrS/3vnkW
/JhxfsMobymfEYCHQTJQWn9BKSQoUHxX6TV+WXU/UeF3Pc1QatKOiCMPjXpN2i0o/WkICl+F16Zf
/dKRlVVN0D+ObPqxdXl4vHdSi5aXth+754Vkf4yO03Ozpr+w7+9amL7ZK5ZpW0Ay2rEEsLSxdXUf
jxO12RhSs3JX2jZFh4D/OY8Y70bKDL/ppZcJLwchMK1H5crA9bVkZqwDIErqzcthzARyVzCmRZDP
P6J0+rIH+L4hS1CokAcFZ2sZq7grPWvnCrORH/IhOuIs1B+yGQK65mN82cLpK2+Sd6OgHKSA50Uk
1mfXb1m5zuq0JiynOiZgRY+zzCbURzt/kDZ9UBb30Y7skErvdyZMjkpKHhYer7iDqaJePq+HVIii
F40oEjc3VESIkRo3rdoH49f45J9I1yqQqKB/4uSF5/kfZQViRKAQCK29Ej3PX9rf3WwxxSQZyiRZ
SIFOCp+oM2MRuEQeIyv0axv0R50uhWBWfVi1hIWcTHzLkBsdBwDUwFWgB7G+gMcAM3sebfUyHDyW
R4fNDSMd1FAQkeWAmPe5ZnRFxoBdsuNKsv3Mem9HdzzzWgxvaN6VDY/7tOV114Tjgc19TieFnGBs
fsk36egyNSFF56iuPVkqXy0J7bekqZfXcZtewZs96FaCn/MsOc1dsldD490WAdDQbftTFjz5IZps
zXReZ9nMC7MMSd040iKeL8Mx2QFxrNTJEWThD+PTWCPp1LtT7iFJ5tqqLaMs9fsDVrYAukRyL1l8
tF5QcSyCoZqx6eC4h2rGoMEyYleXxIlfUZvaIgMYClki65mttHf98oJ6cTq10fx9kt5TKgl578kc
PGxB/qGNIJg2aVCxKIzPeqEj8bZXqbbkYAmrsf91TGeSha99H+3P4NmFk/ar3SdeOBIOpZ68P5vP
7lXNQhcMETgx0soPq9iCGUuQhIe8VdVifQ1sD6FVjRHtss3HwA/rOWoYjUyw07nDrJXZ1/ZHB1mS
3lexHYFwQS+j6ZtaOlfIOb+q0PALGweIYo2luW5GCGapLizjrDBuvTb7dDAej44N5B66oy1e+g92
18t02zynerE36eVo/2fSFyJzP8jKsc3UFlYEYAit4XpMxRLW6cZu2ASrjtoso8savIAJ2DJsMp9y
EUN7sGfUmXsVMgyqcLC/134A5ODb1aCoy8LtpmObloGYuqqZ2xcWibCwi36J51RWodgtHTvzlSv/
oofZofbP8coKUjXX+HvmdLya0GJcJ2iEOjtiIppDvAbmJsQw16LpZwxjCMkBmGlAvCe1jYUlv+UY
fajJXqHdg08k8jIiNlHUoBMmtopoP8Xf/bT7K/PFFFwFL3Z3ro6Fucb4VcXeOf0i02Y+bne0t/gT
RUP7IbDEF4VWD4gezGW7iTIIjSjSeQNwWt/9Xiy0bzOKg1NV3QnR0gzNg2RHr40N0vvsYSRgRm2b
ru7z6ChjdZVrIiEqJOeVt8fJrPfiVLGTN/YdjWTaldqGYUHyWZXx6L+vTdNd2hXcR7lr33KftjmZ
aCdlKZHyqmZpKTHWHdaYIFpxOvQAsBnqjj75mEKAbca3cpxZfu0s3hBiGmrbPfFp1pQjy5NLtMiU
moYfc5TENOTpiBrJhNWciBFU1fvbE5SyjQjYIWQegiSjcdSeSJZqGuPOu2nuoeKEIU0xR6EdQ4Bw
+KtglyhxNtcE6XZaisyTrhqYR5NwnUq+6kMXzWDxs3wSiEokhsgYoM1i0U1k4XDONbqhSbsCySk9
6kA/uBwIdRmRM5lqzhUOcjFIPF6H2OK9QKzbjmHffUwoKItAotRAF8GBP1xGQ92smLazOUio7cUS
RWhYfE2jNf25e/oYbQp6qOMa9NV5GOl5ACkdCXfYmzfhX6JcJ8/92j5sWr1sOtoOSYSblfWs9BFj
UYs1T/0mS6F6h0Cinj2IhA96ZhMd8+WUiRwFse3iMmAPvOes7EeWFLkL1muPp7S3/ds0BsHb3IhD
5KsSW4KM3/OJbrkUJXZsR4ghvqE5wNPaBoWARvsYZMTRAC01jVP2sKkwP4oFI0NgNBz2kJzWhaXH
VBOvaBP3Nsx6qcCzH3cvKZcIby1dhqyceva+uKAtVDoOxZSGFWjbSZmOXVsugxq8npe7G2+jId/4
iAw7OBRnrQDKj+ahUMESFTtz78Ogu5pk5N1ngyq5jn8sKASLxuRvsYgw3Z25rJ5Makum8+aiR9mn
AgX9WEqfN2UC4s8mzPxwRQVjcn3Nyf7IwAdnnrqX1e7FZpl4BLigLFvnOzB/AMV6cxkq7Gbrv1qL
us7XzDtBMbppg78psfHB2s0ipwiHti3eqzGc6lxP31cfUCMb8qYKt/nW9WqqWDB88ZpVgWM3NJ6c
PHsOza72UlHOunsTnh7ubMo87ikmKWr3jIw37Yan5auU+a01YXzcl/E771lecba/5Lmcz3ZrKtYl
M51ivr9wy+8pbkjOEWTrJDjv/ZIWMBGhJ0i+hsZiNgerLeKwDVGAyCIagpo5y6ohVkkZd2QpddoC
JfHsxAOHXMyAaogmfunt9b6AkLZZ962LwrcNThQ0P/tO08366KvyiMqYPwVkbJ4W5FvQpFC55qcf
wyMQOkkOCSAcggi6Vb7F0FXHrOjh8KxJP16yRJ4yT9nvHQGxYj8HYZPbpr3HtNt4LZNsp+GQbNec
LSgTvE6jkuDwIMH2fjQQ7yo/Ix84k2yusZ1H4bkkKrGjlqIL4Fs/pfEVmv4xyLcA5gDUAeu8SXyP
nGwb29poO9Ml936l2fyFxWjpCVd7gbrz0MoAEAlaL0oi9wHBgZ13v/8ruiUEcx5f93RvaePB92HH
+euiR0EB5t4iMjGgvPkbW8TrmLJzarerjQE1U5sXSA8NDTKDGZLEf2AK+xuikdya4Ozvzc0H2L6a
bnl3XqeObDdV5ovwmk5LeJ0mRs5JNBxYMhW58tX75N9B0vDa++zNRXKpzBhBhNDi1cu3rzzyIP9E
0p2mtfMPNtDQ8Yf+0N2ForXL+V1IQwRvSf6NoBtASXkEnvb+LjaqnNNL6fV4wBddgmN+UfNE82np
qR++DDlD91nJwetoHsqIigAfXDzFJQLFZWucd8HQgiiYD7XW4jzG2Y9G4r5sYndA/LJs8vxHGgOl
AMY/59kNG6H9JmH+neR+D8hYSVjm6RqGR91kf2dpoH0J+yNL5esgzA1YtVaD/hntCQRHf4sO+3ve
qDrsk6AKOBmLcdIHPnn7QTVoPufs7440V7uMPZhGl6ObTk2iQBHBXYsJrDnrRH5pLVrStRjHl6iZ
T41Khg+WbzWSFor8NTmsSEaHXgYfY+rZiqyKFYwE34fAZYdF51SimqYq956nbgvRW7ZDSTjg89J1
fqETKU/bJuswaC3Vzr3Fvbg0BpNMscTVgvCnkUPyVHePnObiddhVfzJatm/dmH9rveQR4Hl90W2s
aod9VMpsTm8JtBhowxhS6fKAsGKL1TRxwTqWPcWZW6tEikPeGO+8yC2+8ug1GiZephk0sI2xy2p1
c9kGFSACbSixufdrE90OWTU6tymr+TLFUCNJfEi7uZIR8K8HYnP5vAi5J/94ZPY2OTVMoXNtjzxa
poPCKPNXEZ5jEpziSUavKNXq9G5G4Nrc8leYqIZHP+6iG1oKQPXtdc7ZgF7aTf9hv/4PK+QvNWKh
A+PmH87Ifz39H29qwL/PtVX//uLdYvrvZ7f2F8CI+mv+n/8Lpxfdvc7z//6f7lbWf73Wv5do3e2r
/1qv9X/0sv4vS+d/55v/n1bWCAZPmKX/L1bWd/ZD/v7XsulPL+v9B/7hZb2vXbnvCYzzlnOcOvF5
Lsg/vKz3EzjvVtUci+fgS/3cDvifXlZsaejjcOw8i7FO/b6mCwtH/+llvR9fjn1Uoxyvdj/rKI//
W15WLAb+Dy9rhr2y8EIxtijzsLAG2zfhV/1XL2vq8Bb6Dh5SmAORVNbp5Jx/ndTwhyiPV3PUjnXT
i64clvxXGi7I2sH4NcjW+EsC1yu8G6+kG4+x0x8Biy+ZTR7TMPvpPBSNC4MZg2SnEBv00jgkqPny
9C1cz60b3/WInNfb4QdkuCMUg7InMP/o/q03HtIqdF1k/BayXPaDJ3lfSXRpWEr7V6AsA0daLquC
DUX/6of2yygjSPjAUUVs/NtmO6iz4fh7XU99pn+G/fATSxThWunIdveZJtSl2y85oe/NVUCgk3ov
kPyfE4+j40bZ1rsMrKxTL8GQF61/jy3B/iLhHqxDCDOL+anmTpSAaLd8hvUGgfy5G3T0LZQER9MU
2eDF4MYh+mfgMoVoXvGW6FOTclfsOwGted+m6ZvOTO315I/Gz9Jx86/BbIAOs757yMOIl6Hzzr23
oqXE9mdVF42HeGKSzu18ig3rqFCZKxKSLyVh6Lxan38Hbvzla/e0rZYXMEV/HfZxh3HIPC/CoLCf
JrC93Od0NfPvIIJMAutM6e8yhx6zvpEO2WBOKfPYXHfWq5a97ynPJPSW/pGP/aFNvT8Qe7/1kUSl
5Kmqb/rXXkMKliP1xfSwyqYgMny17WMvr9q/a/EccC9PwVhXdOWhfVgCv2rzTT/K9LrjD7EMPitU
57fdwFkBj4k6dvv4XbP8Ax7v4JDZ9RZ10Ny6IP+Ok3JdETPdUmkfcCJbUIUq3stoQJhN2w2+O6Mp
rLltmWd3/3Gcn26rNeO57WDPwaCsmi7WYLfRU+YPW5H49i3NOnzcuSiJ897WfeZns/i/VJCmtFGN
K9J0uenUbFfYuV7hWUR9+K9L1iiv9KMuoZMzbeWpbIbamBzgpvw6zPkJ2x/NRUdGD7Ml8y4qD+2x
iQQ8Tqs8t2HLAcOC28g9U2SwCZ27oPuvl8+vNfdvtPvoVdgKGDRDuNM4T+qgWr+SamjOe6OKAdyp
AtP+s0+6bJ0czz7EyDSx4qgcTCZ0Xpk6h+2ozp+PAhvXQTSSQz8n5jy03XL+fPR5kVp1hbN7XKR2
5xdrbUh7DjE0nq0+62jEhd/lMiUNZoL2KUy/Pc0dHwrnthcAMpgyus/rCJG/xhY0zxjsMIX07hqF
9meAmvGyP8Iaos6exLsVdyMKWVFZBJvwKDO+KFP3HPeAmY2XT+esZQMkvQX8EoRvXNvj6NhtAslz
GOuho2RYTdmNPrx1/vz1851+XvbUaGDC+5v+fA5Xf1vG/obef2d7mQ/uipD8YxXDvfx4iVLJS9Y1
wzm736P8rj98PhXRHBca+Ljohig45Cp9nEjkysjAnefssp6XEfFtvl8a9tgtz33mNzhOrjtAi00P
+91ls94vn48+L8z39kqNA6POJb/WNGVUcXAj8Ep7TlEAQn8Uf3E+NHxjmpnzxEZz/nzkkricGqtr
oJW3WYxrOaIbp4ax7UxsUAPPBsd8Y3+aHkY8rKMw589LxwNzBgtrV0dO3A/n8+fF3l/930+FF0Jh
U3AYJJ6ez47w+ex5zewVMF5O5xg+OOELCa9jZ8suC+WZ3y+fjz6H9h7m7Tn87YSCDzx+5muQ0W2Y
eug8zXPj+qHA4Sj62OHGGmN/dKKJDjbzvjdx0KINXeYzPK/25CfvGU8BOaPtmzKZOTn42XXTBXAf
dz41Ln1i2IS8SHX4Q3d2kjQeJClV32/UxbHD0EFDqLJuLjCGPShRubjEipRz3s7HzzH8OSZCMuyn
ORpeR76H5wgHh5w/H7Gsh90i9nu6LFNSBMGUFdK7Ji5esLYguopwhp9w+LxaGCvOsm/wBV/u9UT8
+Ygbt+M9rVt2ZkGOwdYiC+FzHPFDErOabzQLmbxIdE0XsfMYIssRSDosmgjDMO2vPO/gzNnbtRZY
Bnsinb6tWsMiyPvSeCwGZ/T723a/pBJuKsLZWISrfDBm7WmQrpJKL/LL8Sk2MnpIk+AQM3RfEA6m
K0aZdwqtd4nM+NQ3IjuNxuvKcUf85KEzxZg0HdwXsvLjHWWAWtKy7XHzMrD7ukWLizkfd6cEDx+H
OPmSKUL+8QzELTti3fotUWv3DEvyXyZhPHbmte+QMQgI14S+75CmjT1MXjOBcrAF8qiPZTF+fAzC
Mf+xhneEqC5ttuEzMvuFO3daOUP7ygnUWYUbM0dj+9GE4CW9jO4OY7BOMu+3DakrheSyubGcx8x/
ILBKqh2Z0czlztcOrhy5H2Y/hWwIGqUiLDLok7iH6oVKSLD9yVeGXOBiS2nnk2eAXhiocvKdTYMB
dbSijJNH17b7qU/E76np38O9SctJLxlMaxNGoPOAFvoU4EcBHjgvfQR0RRNPsuBq4Nknuj0bgY4d
PiKYmHddtVgYUkvOIC/HMZYKlMHuVyAmsHpHfbDQGEtdHjeZHjcX6iJR8W+P9IdgCitrNtw0l5Kj
H5LsKyqkqVdwX2n7tvQdp3vDlstYNnvCL7AZCtpA0mvDu34dwgax5JqKXLU1W182jryq2QbWK46R
1vtRhQhAEYifP4ih7AMw2GHej12XPqZzqi5B/s2DRA5zXN5WaHPLzltR9u1R1XqrKmHPxrKLvdVl
1sCpiFvMonU+Zhm/TXEflC72fwUN2W+GY7guKHPgfcPyEQZ8BSl18iD6ySYNLzDwYSlLt8Z0nwB1
9PAWkPzYheY0QOt+QOjdyzias6PXL79HqNa2DdVpN/HB6/r9MWg8OH5Xg0Afg+YmWw6aewdHHsaI
hDlknVZ14ia+5l1zzhadvntw1NXzDg11wdikEQv+tlkYgrKr9kIgKK4ZVjrMKTTLtVlQdjUWDEUt
12iCqCSyGeKqTjhktKErQtnEdbLkj41OoHEHHUHelluxelgw1lgGtjEl/smOWKEzuSgvOH/J5+yP
34SiGD+lsGyCyKr+JNz9TmUc1vvdmYaW36L+mkGBsw5N55AeEQFD2oX65LSBE05/TDnmmIzgi5Eo
cbBnsn30ZhBuz0IBw6CMYJqmiVK3joTvo21FtWPh0Ue/Z++iZ+NLsAFCuw4unoUVAxaRgBC56Nom
HHZYF43HvRn+RmRn0B6jEEGuv0WTfdxbrEKCLeeEt38VotkwBHbgG0zDKDjBkdeUSsqr4ObYrOGX
ZIs5DRPxq5vSy5hmQ+1Q1sPGuWaHNYr0k1mgdwT70FZ45YnqNaUBHBYfsemvJOd/0rmFOsX2tVo1
v8YmvKwEy2pS0JFCZr4GWCwbsrSvIoezphnPsLDp2or49+LxN91+w0cQP+5GXSc4RL5Mo4lQ0PVf
o7lVBYsiABiJJmTt+vn2eWEt3A3/ftp0+Xra0vD676+HKVZmYIWbX/Ztt8GERH4ygPNqHea/lkEM
g2tzO7v4MGGNUBH08zNKt/aEhPGtW6e3Nt/trdHjOYCxsUr8+Wnfk59bx5ujjuOXAIt3TkO/eDdx
vwRYlFAvOZQvYJMsPQ/5jIDumLzj8B6C15baKmcMEnFAfmXwOtEsnrr/yd6ZLbeNtGn6itCBNQGc
ggB37bJl+QQhWzb2JZHYr74fsKqj/ddM1NzAnCi0UCRBZH755bvlruh/DmKy3sZC/RoX1T50pvVN
ec2rXszWXenRzzmifvBs72c5190RX+IYwborqrB9X2V2HFjGfHWYgFNhajvXTvA2aUmBa820w1RU
F/rYyKjSE24QRIMU6UAJ90dr5T8MozkYZfmsz/HbLPIHBGLN2vpPbovkoXHxTI2z+V267DIWlsLH
IfGL+0Gb2G1BN32PKwQtVp5tgznlo17tGXyYL5o7zudW93+zSo/7oQABdfLXshFy76jcCv26FqFS
5utsF9nOkuPnJL2nOAfq4XkY7V8SXdUXX/RPnnQf0mJ5n/pOO3rmOgZd24moUjYIr1kdCtiEUPNW
eqA8Ps1a8rURO0RRJftN/zF1i/guT1rq7OCFbFnvUpGPaLTq/mowk20WQVFV0VKtH2vZqfvCLdVp
SMrnNokRYmkILfAhffPXwjusrN+RVE7DhxSzTuhIXqansWALNKZffOUU6C59xPl1+WuyjHfN9PKz
M2plUC0zkv9i6JDEsLXroipXQMSiCzkwagzaYnLCUff0wGITpMnVDiZpzZiCrJ95jo+kaOJo9suY
v9ncZ3qtnWko+z7PtZzWtnhxk259MF0n6LLGZ3iUOu5Poc6ZV3W7zs92a5dm90WdoRnv7KPs2gtD
96fZzO6hZocJvFx4iKCbL8Zk4KJqG2Th3rgDs7XOXjL40eDFexRtHbLA5Ci09QdpvCKSfI5SxVd/
osCaWyMhvGLf631z6aRmBY2JCMKppmjKIAIkl3eRunEoSkeeDOl11wxCDDvMdKj9LtSHAu3VWl5X
uCBaFbUctdmHJ7GTS7o0uyLNLvE8RaaXartZ6fGpiKmCdJ9DvVq7SRUwe/4wwH4CywJt7nJTeIEv
Qj1rznyKZdDLFoYOLVLgGHWgL/2wG9wUS44zaPeAKo8dYP/sHFt0eHdC6adTN+kzU88+QQyqkzs4
TaTMgrExLMAMi50g4PIiXW+XoBNIiusVPY2b/Jp07Zh09tNgufuuZWQhKJ027gDW76TN9IdNbdHZ
WtlRWd29mVDBk9i+NBp0HlSmu6cfQkCqm09kgX9fndQ72Hamw4zhDUm5SBrApXVntirufVIszwnK
88TDHOBR2XdFtSSYp6BfPCThHNXk4nxY7spOo2b3+nEpH2vbVBjbBhmgWTZ3bs2me+JPicJuFKdl
e7DK/j1mc8v1WyESlfSK3ngdGus81n6J+Dp3AldPfvp2aQc6tkLNxvyHqY5qQExGxFwvlRY1rnQu
SMOanYYWALFQdjLW7JtrTssH/0DbVj/PQzV8HdKSqp/9gph3rxJojCeN70v3Z3sqpIghH6VzdTCw
oLgp6NMgZVAsfwU2RjuQD9DDZtSNnXlc29UNE4xYmuN+R00rzjKGNmlgOHXqRVylO2/2UsasHciu
gt3X1Bdd8Fal+J3Va/8wjujTRUKFK2TPul1Y1nlKta/GWHxqwyS+ltCEDdjIaabVCmLLQzBlDdUX
s51pwKerp/nZFUYfumQy6wDL2Q7KdrqYBWxmippRa9vld5bUT05jFh/6pI8B0OT0RSz7qWm1HcCm
8+TxXTT3ykfjqkbYcjGfV1VNYNNvmxQoxBEDgx3ru6nL4oMRF0/uWjtRndARVtbmeBiGey+fhtDx
MRu6/gKQMKlT4eHoGj2aTKvzh8vSf1uXwjvWSHHxyM/epjaaj4NYvjsis7GU9UdjWtIj/V4XlEli
hANWb1RGWbWre7qq0fTPBpISlJds1W4+g2ayvMBc5o96HpEC29NwmCHHE+Vcbl8Safz9nSMdO5Sj
7oADNtOumzxjh/b4WpfV7xoiJ+zZoeudOoxl/7OfVHbJkghDd31uXFiXaTUuty9uTTVvU8qHrxd5
gA/R3om8uCOWBbYurxHitCqUll5hIWMz6Azll7Xwz2kOOFJnPtXCm7SHhSp3RdpvhTYKoR9zIJcu
3WsgghcLhVBqTy/rgr4ubvKL27rqSRbOV0euzrcYD8VeZXI6yLl0vgl/wFtI31yMrXFQHaSl1xQF
DEySPwxG6I/W/CDbbHloti9OHX9DvhZH5lKf0tkOB318ty2IYHfM+qhruOFLTS++pvTPSD8/Zjde
z/HQ4Dql/EVG346nbG32/SQZuZNvRJ3ppmFMoMNuLFh8pqI0omWzYCAhGS9K2NtgmX/7bjmeH3uR
gfR6cxUOJgUgMFovtAhzeFmxjNQyT760dabdl4NT4AhJy2/GaKt9CZRyaCU8LHsD8wSJ8uFqS/2I
rHl6Scz6FKdj+U0XA23xVAVKYpi39eTYLXQWdUohnVKnCopC/nTV1tvLXg/y/tPtRHvXVT+zVGjX
jMWKntN6Eu4kAuF4V1M8115/nUbzvtWb7m6l2zmssvzA0daG2pD8rpr43jTfmsIbwrqw6128t+pC
P5t1dvHQeQXAeGzn8gZUwX1yZms3F+UmV0niXb903Sktn/qqavdDHhdIBYbThCcy8uPsvR0Es5i9
61B02g5Vwgcb/fY8jW8CowEL/bSPY+3Y+Z7aZ+Wnp2Uo41usHEus53dG3uV3UmWf8xyLk4dAKVeV
DA3Xe8XrYEW1W1RvYy6fsr7Rv02FuK5CXuU0hRg5xyAd6/LBls1jRk9cZ67zsTT2k5f8MjkV7s6w
jlWifa20vsb0Ugdr56/ROrXPNUZQbRKgdUlQVNrLjD/YU8ZmjHvQjPqnjRzKcVRkt9iiBl9brhCF
AdJOEJzMeVz8sX8sBlyWFi6RJS4uhvPNToY0HAXF2d+WRnsuMI3reujGM/ZAvzvlzhA11bCEnvXT
8JMvTqMn+7VASux4zVNa9ABVTRvCglthscTvS4F9u3bHg+HTRXQgbA1OG9b7/NRPPtrHFLNvgYyA
kVPLM+c+ejsbOccXWIUhs5Kvm0BzLwu9A4Nw2QCu/duaZsOOnIYGVt1hTUqAC4QHeour7Gja2P1Q
/ncnyGLnTdM04BrPe8pMzXnWlX1WbvrScgrB3bxpFlxySiJntFviJjZsc/vu9oWwuud46Y42OplA
VRa+3Xh+UCXr6DzhoUWAdGpAthBoIT1veKrGdMowha46rPiUc0lch0ReCEVxynV1NmCb8xF2YBRv
usvWrCZAAtzi3I/GkRkv4yz+YuVHx2yqI14euvRK3BeFamA83a9Z9d7qXXn0xzU5O2n/5FruGrVu
c7dII4GRmCuA+orbjWodvTqO/ljtSqnhX/HsHwKUOgK2fMht79EDVhlGzCSgU+2hM+/irJqeQbhe
KquNsqXqDxXUGVkN053rY7A0R0w+2Nu958liMAmjySLFPsfz6TFb7zgXiTopCc+PPuy5yo0GSww8
6jSz1MACN+magZ1kp9lSU6Q7yD7QJ0tr5y3DNUeG+IouI90hfYiKutLCZVVcvh3PL2PifCbGvc1l
h8wVdzcZCtjEzcDM3OIRQYyrQF8rtzxg6vICbdmtSaEdmeEOwkFxTGo/FBLBYDeHBYU/TGLD3SeW
5mJ2q5cdCoU4KkQ6owCQOiAKj0R6eLGTmQFfdXe48ZaHFnN2NE8ZIhM7ZXqL/otRzdoJVEo4vCNz
LrVTjRo7MYw7aupXp6cRe9J7Vmmcix2L/nvZp59WC4pupQl7Barhfh7Q89rrlUVrDMaElidLRzQ6
7TuqdeOJ3Y0C7czacPGZ23a97xJhXqvZeRMVJIbWdDGCH/rwrPww+sLbrXPCCBgAF9iw3ze0u2wP
Xh2rkve970YOHu3Q9NittsZyrkfjMGOIpicqpgfNKiJGP5+Pkk+VUV90H/WfDuO+55ndx9uXbqGJ
WXX6EyH0sJ/bFvZ+yS9CA/e3zm5ufGsVS36ZoRhNF8ZZP+lW1OV2ebFVPuIJKZG52OaLsZotLqxk
by5yq6WQI2gfDTwLw3Ao52OPDT+v+u+ae7JIAOF9nvPV/DXozmOlXLgbG1zNtB/8djzUCPSune1/
99bYxpGXVteGVnM35WoMKCLa1V8nVCnrALhXm6949qpg9U3Wpwq4zR19KE+H7fYSv7Yie9JbFLOG
PPpymndlKg/tMlnnCrjEstIeNLk4qH54jR3NOKyavXNc3YY/8i9z72aXvKjf08x8NQrGgSY6LEru
WrFDRXoqSvmoRgAKhfsiXpxkXyWh1jdpEM9OBviF2FJKetNuc9916iigRSrZjXtEhXdNoWlIH/rp
ANQZOkNWnA2G6uLf16I4TVL78GM2TLlYj6lRPWl6fmw0HNBSwBiDRqGY3DrkuZxJjhni84KP/8jc
P/ZdLtHQr5fK0vwddnL3qOFg+eYCwsZ5N34f1hQ1ldUOx1br2nt095ccawLd3dnIcVg1WiWioc2H
h9x0cdHgqP1WD6UZ+Y5VHzPL7u+dYq6Czs1/FFR9f0lDzJTjnpB5jMSmRJ/HUfBEK6QJ8i0aK7RX
5YtUGE8SLda/qh5ECnLmScp6fnt30Wt9inbF/arPw2OnWc6pH2xtn6SD8+pZ7mfe5N2nkY4nhY0/
cZT3VJABUOuxG03eieNnspe6SAfUb5n1mfCeMx0KdOwq+mhj3UBD3LCuZV8pVP3VsmCgIc+aNw/B
Va9k/CkN65LZ2XzHrmPAdmx+dB60eS5y7bJOCCxRBqJ3RmeEFLnZWW1bfa67FlPCZ4sycZcClT9m
cnFPGWfu7ue07V+9YWdvBa7Ix+HVUb4P8iu6a6kXBMpUhFAo30BkWlb1m9E5T6tnL59dOT/qicDX
0FnG1UkXLZgZeYGnVHZaLJI8HHRHJyJZvIfM86edoZz5Yahj1mx0AlOVu7+WPH3HRxN/zdzO3dkO
Ip2r7HJvPwn7S0t13CXGiseH7Sgm+epoLLMWxLF402ysaH21Qp+3TFsfKnYdMyxAXfVsVfZVmfgX
gfK9Y9Fws5Z2QelpC/Q9mSyhdPEcmkqeujmZdoP3GxQxnCW4rRB2ebBMwAAZY5pzmvSb7af01vVM
vy6RbeYaq854Ssp0U0gBmHXyc9qM2wZWHtmMcTQ6cx2W/fiLAtGL9VpxB7up2dNxF4yBtme3Oezb
7SmLVrahrU0/8tz/wIt4XxvEf8HiXrHQPLrC7nA2mIBz0OZGgsw1N3+OlYY6Xum/gK2fcSse8b8m
QZYWTZR2y1fVfFfCylBn01xr0E/QI+zAa4eE/eWaWIQPfNg45VlH+cDSaf3Frvy4VNNX4VVPgg2K
4dKPuhn70oX2yOMmxGos9nas3YkUefIwi7DO0RfK1vrsDfe6VuWzV1m/Zte6s5zxOwtTNOMHfSp8
KOW2M77zXvYN8Su7uVEv9ogcWUtZ3uWEsc59ggR86b0tjwF/fW3hgTPb9fdI02Dl3zrNex8SB8F6
Mh1K8BW8t99Udh01LKjSf8Igf5kctW8EVnLFIpQU38HfaDbgkvTh3AoBTe96yZmEIFCzXn5bRQEx
iTGozT77uF6YfaBUnYn+sTYfic2IED8jRNfOi8HmNNNnFdoxfWli+xe7QGVeeEa5b7vPOE+ax2QL
fHDHfO/k/g+q8bUz+viiD+u+HRr1MKt18/ZeOuV4e+heLzer0Kpm1q3YetG61TiPbYYnCHdF4evv
feIDMubWHT7w9XmK82/VmHm/Rvb6BUv5A3cG4K5rA7+aR8Iwku5ZK3HydFZrH3LDf2hlhimhRDu4
9skXfFMHT7T6PWPnGktvOPsiWe7dgp5/VkmBRbDv0Oo12DK8/HvX0ZlgMxtbR9vLPm8e1tb6Ooks
vWC7LZBwx7SMBhXGdWn1k0TtnJpQj0nGMcj0Q5aaya5D8LdD5VweKoegAG/pkLfpTdhONo6BfmJp
MbB7DekP364kT4CnrPCnY972buC0l7Tz3giLhn4blAWPGiyrtC9V+rjiqg9MDcApXsYfU1w6oUpV
sTeWCXwzLyKsHh8JwplwLaOqZviucT/g5BQvPtgATB7sow1DHJhOG1/gFtYwdgD4YW5ybO7T3188
ZKsAmaNz+OsPqkzgIjkQZue0SmO8/M+jb3+e62SJzIoUpmwu5qM7tSSitDWODNukTzE6QTMFhDpU
6e8VrnBqqnwvBxheb/FD5SET0lPiIJKhetdav4ZdduEOzfSUD8tBM/WD62cfngcO1iP8oBdAQG/G
Fsjg1EQ+dlsvCVcTpt2ts+pq1gZlP1UvJsAJprEMOY3uS4COE4AEFiyb7ildIywbOJGKs50C1CXO
giPL+JmTRBhyJiN9Llt6BwOUAxwTJGNM2erlD6+zYVz9J5L2dCq6/5ixxwzllKWhwjZQm+kaGHb9
iQUe0s2s93VhbT5696nJ7ASgHRXtQlD0zpBswOIBemu2oHW9EqGYXltR7/cE5k1et5/04dHLBrKc
NKK29A7LR/mhzySZ1GYFTts9O1n9MiHeOKAjOZrwrOe0bOS+JZ4BTanln4glYIGdKLJz7vnwn1N5
zZzZO81yDBMdtY5TyIa9qWz2lUTFnUIRhmVlfNtcrUNhvPtG/bnO/l1Fql+QWmUS1PwYFC4cmIOC
LFJZigqqk/dx+VCn5lcjz35aTtFixqRE1ln2YhXDHAhsuztZ1s9T3+aUAXWH63evVrIoF4UGl0Cy
a+dAxKbVh+Utd23bvmLP6YKsUcYRlU+wivwDIuU3eYiE2RSL+ZBq5bPpJ5+1zT2zYsZapXf7CuXb
SmLOrmh8eMnULy+DW/5uCRLbtylapDT2Q5tknDrR1/24Ep1TkvYQdmn9sfpg8wBYKeivmWMW8ouz
JHqm6v1IH93qQExJB0rJaqeseCec+Tlx++ccH7BrkZ7BHnPnV2WB6Laltcyt8r6rWDlemmm9yyfz
F16V/UTYnzM05gW+B4QoNasveaOfddN8Hz3cz9mQPXcSZbVq/SZae1gZZJrnWc/eV3sg4mfAW7C+
4p7vnwvXCpShZY91gyu9ckJrSrBOoy8Jepch+2f49//X0TYDPcjy/CvJ/vc8lVtw6r/KaCNUT38c
fPY///CXjNb0/svcTsvybPKSSF11CEz+W0Zr/BfZ/B4nu/omgcqOTu7r3zJaDvkTwrc81zNci7Pl
DHJc/5bROhzLZQgEr457ezb+9D/63v+4fwTn/v3zf0TC8hrtH4GwnCLFIdg2r0Pis8+hg/8Q0a7p
isVXAEO39jI/VmPnH9px+Jbr+DvZ56/72fax9s/ehqf8UoKwS9amdK2swFeDFdSj87BoFmShy1gt
SasLUsHg08TUQ5diw0EoasO3PdrslBjZ46mGmopJq8RfjqlojJHl/yFi/r9clLF9cv9xVRbHF3Nu
nwkv5RF5a3Ga5Z/SYKu2/dKsUzdcXN241vbBqDy4pmqlWW/o2ONWJ2JtWANivuJrCpKFN8ROO64H
i9ahISiWyKhUv7KkY2RFYdLYemij02UtVzzAtAP2tHciU1/Bfzfj3r1sFoMoAv8VWd0GcrZXLAh5
gBc4Pq/eTLCAER9XRWMqmi9Lhs2gTl8KnMLoKrzXJCEioYnNaKDnCAha6U5G3e/i3CNUMyaJzNUU
at0ZLFka8VlptQrdCnuI5pUHA/gTidf2lJbPWplETSHbyCjckznVsAvmGzw4mUskBQbz7EQuFFsI
bX03G9NLVakvfuZ9EaKDh66JBJLjOLKA8nHAjvfR7PgqdFjdJw9yVbOxDw1pdscKcMTaRXLNCLFQ
agckwEPY2digBxX2nf+6fRr2pH1LUEAFhjmP7EP+/tPFEP1CoA1DxUdQFWeugTpJIdQcyE9wM+10
ux2ZxMpHYik7m4PeDeMu96opbByrf/73MYN+/R9jRucseMe2OdPL2pJIvE1u/kc08oTOktQ/kKh8
1r+aLU4pHIYLo4KbfhsvjqbGK/GlZxsSPLNW70E33leUONhCPC2U9W/RGIfbQ6Wmi6Axspeyq1hi
CnrAcSIt1mwnQtOSnPS+yrxb3Jl9KdwCsVmAqCD/m5l3DvJuJQ94NJK9aw7bTiFFXlsirrNVD8ng
jsCvPK2z3U3Z9+tezvSyYtLbY0NP1W8jyG3o2Z26daNSj6FiB+TjA7ahsorR61Roi61Ri7hk/Yhp
/jXOMgNDPaizFZc/tozikASTZFfgWz9A4sJ/SWzaNFWQvCMEp6rdZx/b10nOzq/MKLMoNfHY3V5b
121UOj5Qo23zXhdmnT8kBwIttge06/420maz/lWMxXvqMOPgi3fL5gwvazJNbkMlz68eUrJIttWb
GfdHzVEKyH0g1TIBTb9NVgeYrlMtMF1b3iMUVmdVVL8Rx7mL9rp2X8ePGnNs0Cjv0nQmXmmj/+pN
PUblVWDk3z62RV39xdXC21BMnIwokK4S4W3uYh/GoKuV+BDzZcIdTSGo4vEFbO57ulTIGGr31+02
5AMDuVVkt6T4r2evHS94M586anvgp6Dweo8h4PaCAKTEJrBZVQsmpNLWnut6/BGPtLBVJlf8aNy+
POmS01qpUPOt+CxSlAYlcTcOwXSLXoqg9sefpSAsw635rYKbYWMb6KrSL45knnlWfkrW9ae10cbb
tJqbON0RzNsHjsQ8mU9+S9/LDO/1jkE1V18yaXahiTgO0Jw+wjasn7f7RwrgD7RePxaHieAPZ/xo
aXR7nFFRus0O2bucGmR1iX9IpNmeVmv8Ai5M9Rgb/6Aa0kSW2T8XA6jZKn9mInkFD4nAf40rdvtt
neCJXF/vI33Yl0XZ7MuWnF5dpV9N6OUAnphYkLFmWFu9unTkxgB+vRIFeb6NZVnup7y+98cFAB4R
3yGdJxWW5Pz9NX2zHLbyNjHpthPDHA5ePHExAOFMNswdlvQYsjWv7qNJzaz46ube521I9I13mgyq
1u3/883p9aOpCKtg46ZCvedDIUY0xCxdhv7A66Qxf2yGD2WD+3aConwbq4BC0eoNj//7mHobvcAI
KkyKDugpYcLfbr6XYVlj11ME4lRsf2+1kr20lZMli79xAG8Ls7h8zEgZDeC0nXAaaqJS2KOchcHK
lqXootY6RrDPrb+98b9qKwpD0Kp2IKWLINutGMXbZ3BbjW4vfbuycnsY+j/UDyNYrkV25jwh7MSH
kz1lkryfRY/PjXSe16FQJCmZxDd3sBxWAo/XEq58e/jtqd3CB5UsfXgjFgRUYk1BigC1P5gJYIIB
rz61pHsdLMmvs4KckaU7udtFWC3UzixIOLn9qFOasRqaExrQiSgNBNfbGppq+n3i2GuUJEnU4ro4
+CVpF4XyfsRG/ragGo+mhgT2BcB+W4+FoUVLcsvmsGYAoqZxo6T8UZfavtYGES01jFPWCXbsZE3Q
HznM8uywCH04NVVDKGFC0cggKythpSR3JvaeZgbXjoh0/AmH291udNjlqdQ8zHyH0qnFXUE8zrZo
z64XjrMYDsVWMjBQXYfce5Rb6bD88aPoi2eyKgM/fhMxd9beZnNJ+La1LvB5jNqqx2taSb070TPE
jJ0FK4VT79m6GNeqvZaoZNOlfcBhQwSmugAXWbRhzDDPUMb19vaMTp3Q2v/OhIVS2jSuQ08Ej52C
gWVkk7cxFYEAlNzv97dPWaIOZyCsHQFdUkaE/rEBEzv2TsFoqHkntRU5u6fvx0F5uxmpXHhrAOOx
XwMSEN5qzfMOLubvnVuKqCiZnk5lEHOjETJzu3itPbSaC9S83aS2nPLjaqz40m/DswGF9XP2r2lD
HaJq5WP8Omf8WkhySgSuEEZXolhYObEGsGpbGpXtQIvL+bHV0yTMbPuu2wr+zLEIBzL9YTOINfAG
cV93jLR2oJqKejGf6ym7s+31UW1LVWeRHmqa2vE2M24L1zSuM3LaKI1Z2LbXxcROsOa2qHq4JwMF
aRSbmFcoBiazdh8L425d6atEgn4kQYAOQQ07L+d7oCpCHjAgL2A1ULtcwIejW+jDUopDXFQ/VhP6
gAZsvjf8FeyXBW4HMCZOCLUPAu9v5ZLnknfZBGohU5KluO19WSS7RhAb0erKfEydO+avZGogHh8r
ATYv0tPQEpxB08FoZiKRZJSftBoKvZGEIBDn00elLV5v3TzpNvrRNJgd20NdDFFBLqtn+E3jPBVJ
qEv3TW/ler6NrlKiw8ihG+XbYsXTEYluRp86HyvHiOS8oL50cByN0OSd8ftWnjSbtI56SpDsBa7B
PUeSyg5D79BHEIIaWe04BjNesl2lZ+teK/qnbmyboAUo3W/3QHudilpGuoUPYmUvn2C0KrfldLRc
Qq3V99RgRTFyZzrNmasQjNJ1pHpOQhW+0WFbBJVNtKP0VH5R1HzC442r4c4XowLzmIvWIMuketbt
/LmYxdvtgyAfetrT9n+5rX2au1FGzR5J0GNNoG6wlHzAsT2kL5NcWMC2Zremxa83kJl8mwKVDM6p
PtGJLkvnb60JLTPIY7ERIttFMdTVwWhnGUzoqbl9mIhL7ktWkcNne92AAZsx6CpGg0nXsP0Ptbsn
3Yid2/ZTgkAiGBJc/2li3bow4bqv2daBFlKtBFm5AMtbI1FZQxd2uHHJxvBfx/Z7MSdedGsRbpPw
9l2a6iSN+2b618WQPgJFPZXHxl8ptaKDCmJ8gNNhCpBwCBqs9b7Gcgmeqz+6TTdeFrYYqDO2lZJc
JB9TnvUlUS+ZuMOWx+Zl24Q0TVagx5D3abFZ5TqXDtxbvmBUGZkTiGpvL3NbP6et1vjbdq7BilWu
7yPcEbL0zAz7Rh7UjKD9NsKcAkl/HY8q6E348eUe3eQP0GBC9RlfjjYRbIsko7CfdWtcjxmIEy5C
4zinM6391J1sQ5o4JLPfmSpwQpbTbe6bbEh2iHfvCKrb1gUu/7YRmwbxeyr8hTgrfnUrJU49vEmr
e1Yrq/mcwxSN+fwo7c8F185f1yBT66O3sr0SlLZbtYqRzaH7oKUwttasocFLt6Le/kxsfJMQ7KyU
t06ElXiwCUy+LRK3oo/x4NKOPhWYrMnwVrs01FX7uMEoSiTxhdxuCpe7vnsZVp7bXq/FEJhLmUS4
WM8LSf5kHsXnesOT/n3DtR2q8597dN3hfBphu5ZhCM91wUX+3G+Nkqopug6F3NZD3QaynL2XxIuH
cNbsty3XereYenxYq7giBoHkLkFzkGfpyW9w0yEIeOfUC2qV7vxepfkmEPiFSJorfGTk1evdQ7e5
3P/9fVsc1POP9y1MlmUgBtvCfvzPI3TS2idsm4CmSA32pa3qCt6bYAtRh9uN32v+ei4KvUSeebn1
8206PBWS2cfuuA7aVK0Hryj9A25SAvH0/KA0optdev3YmarjppxVxLKkuYPnTBslEjKKh9WjszBX
QM3MeGHqjoTef6I7TA/Iqd5vbTFMcfTv12puOMmf6JCF9RBokXQ6ByzFtDnO6M97hI2kcIBFY1SM
TLO0okPX8L5wtxiQWjv5hznFwNhu75c9wl9bW0d0cZDY2uOt3yn03gbIhIer8RZGFa5ikSAJ0+gj
u3FuOAqAEqYb/YnucTf2XhkmtbiIDdv496uxtnf7f1wN7ivXtn1hiw1U+/NqRE3Xu65ZHBY1AYLO
78EmLMEwQWUSYueTKXk0NohBV25FCRqz061wtLp3ItIEH95SPmT69KXS4A1vs+w2t0syE4/Cl/u+
NN+XMg09vVpo94j7JfFol6veCZypKaApyf7bOtQeCW8I8X37UAd9QRlgH8b05//jcrcJ9I/LdVzT
sExhCFc49gaS/QloeMQ4jI7kBCM7xc3uknFYPVjLtkxUA6fRAiZ0WRs1eXxfLTkBNh39hWkQ33Vb
Dm8N3LaG3G4F54bsXZfUXyfrt4aFncNApZYLP26NwSpjKOojt7g7cUIOeA2HMgS3AgP4uOzECB2T
NeTXmr///TqN/8wBcOG+OZ/XovXHCMiZ7fY/gJs69+Zpdgl0lCAAOz/VonG0X21kiMFfYNq2JgnO
OioJ+tyr/ybsvJYcR5I1/URhBi1uqUCRgsnUdQPrEgmtNZ7+fBE5u2ene23mYtqmuzJZJAh4uP/+
C/jQO9w0h/8GOjoSKv236837MHxNtxygXA+Q49+vt48jf5uv9Oz4o/pBkd0bKd7C2hR/VOwM8GHx
IbPSgCLm4OphdYFWDHtAH1ncRD0YoyzeTrbOKixlO8Vop356nfWTaXhvApOcoxX/FqJBIGFnPwoN
/WIOhKa/hlBWu2nbGNNnKM9UsXAWtZAvs7W+OYPxSq2hC7iPHM6B3oVDtggsdXztofeY6/Q0uoyF
Xj9E4zFJ++UhovtNkra89KBRyaIdx4G5axbsLVckfGc9XF4HXWuw0PTdXeoKfoPDSD0OxEDQnjfU
rYmjqUGEyIIVtMqffi5u7xx0eyGmyXz1os/SFtH3cDxWtSTyp+S84HE2tR7DhFQSFpDSB5b7ZmV+
zhyW36XFLZF9019NEjrWBWKB2WKwVDCHDuU1i40c97Tl1kw0Uty1LymroG9kbkARfgjNyALMlFaR
nBiLmbE2aWC0aTjv2agpspStnUtL3zUB/6ECN0rDg0JDUkha+2FZvyFBktawRbkzZkYvdb7WSfRi
x90nhOknVdi+Ucx6/Alp/i95njJd/BHRUTXKbbbMDwqp85XbEkD0THsnQhfHFfd70lGgdRQfoxpq
leVDtaX0yprUNdgIq3ZJPWWahIWn6lIjxNuPnnsa0BfQUvO3pc4dxvnlNm2PPc0ESsuHWCIiCrRS
b7tzsHRvbdxrK+btrrEe1Psb3OinvVgcSJQBiax1HsvZ//L4/qNM6RQonZxJT+Z+et7fzhiUEisA
VuYArzPYeUvT4+FGf7vQVGPqn7NDGEGEoCzN+nnxs+dJRPgBLyVW+bl4+8/vxnT/WU046Ei2t11d
9zkp/vYUT4kGfq5n1s539N+DH8VBsgqAglqOwOHUkXazSgfLGUJN1sTO1qqX5dCUEWzW0CEUTM/P
Zqg/rFEILInG+dh5S0/biiu8ZUGFtvhFNHeq6wmz5Ac+jVD/Nf8OlInhR/a/AEdeO8/f083YaN62
WWn1AmwL+e5rsqQGubuQvZ8a1kQIEOuGw5Plt7R3CtaaukCz2eUaWoWkLAcplK+sTm+iaF684qK1
YbSLZKGJUrvZ8nLadsWnKbOAcRJ/POAFF+NaRPWU43aaYmxZRXgxzTee9Ms3VAXJmnkKJgL9QSW7
RN1g9G5D79jNGWgc8UbeuAJuRe/quGsTZo1mBpYiKxGFxtLTGK1TECK7IPuJN6OtUxtY3p26QAoj
NMbkFlaME3MJuz2PzH3aCHyicS7aTmxi5JohF9p+NhkbgGwlVkeJXUPeiZjpWeREE01wagVOLOvS
nycLXKLBTFXhKKrOlqOFexJAwFQAy0LhZQzh4YngjPeW/WnacbLLXNZjXRqd8tg3DnUR5ofUHvsg
qxzYcgZ1oifEzAkmi29STbBzpe/zwfpZshq8KzQ2RCyQr23EOggJuoG/xW3ixTaqEqwLSH2FbI36
0p4MJ/2ydDy4spGVr81mH1sVw2McCOVniurlnJoTm4E2Fi8FkzrsuZfIYICT3xbzMqEIfNM7B6Em
FJJ+vnZQcvEgPYlkie+qaNjmo5gOYwelzGKc34bUu712tRdaL93xGVKQGk0pnsc1x4ls4fIeIWUV
1wQvFK22wT/oTbWCzpxE3KPpb9UxZS72mo1ovg8EPeTl/mCeYG07EwHpkND3di72/qHWQH1KXtxk
xJ2vyJrNvCYrvBpEWMvinnV7wLECcxIz1Dgj7fY0+QntkwBuQa7H3hvCtWoyJzZnhxXIXH3YvhsR
+s/pAbu1+Wx7o3dn/VYzYoKf8tg1nLmUP1nU8JLCgo/WyGRFkJbx7XtVKeGjXFubE4XGwnZGzEvF
jEj2TV6sgd5DmRgoserAc7Dtq5mqt7YcP2yJ+lBVsP3tcKiZJqwf/cozYMLhJC5RVMLr8PQKx9NQ
Nc9+nFnyOKIraNOBXT+jUG+JhxRmBYtCdqgYH2qnGg7CUpQUePgLqe3yrenZn6JZxSGMMN8JMSmZ
vGy51GnDV8OxKAo6a1Ss906LleLiIuuW4I/eQmjU4HYowExjQNu5esrSgsISVQsKDR9CwgAwhTzc
0KJ9NOE17XY4vBUS0lDPcInNicB84f9dwkR0k3Hav+tS5YUECnwCgjPawLrD4VkCDCnzDhMqxkK6
/wr0dELjLX3wodJU9rpDNoeiufY/1TEw5FSIImGDQnQetgq4znV9WpwQ1gSikPTcFmeKyRe8nH01
qj7DAxAtmFw4IF2nM3GLgSWVfy5ln4vfr78VIubhp04hYwFKhsuChyY5CJ4cNYiUKJHrO3fa6j76
aX+17PJLbQk0ef8OdOiRhxBOc+Z4b44ndT6qxWzShOXRS+1A16LqVIWw1+XdhZO0fumGa/dzDK9e
2v5M5PTkTcn7nPVHddeqwU49MdFC4RHgGxtUL9ZhEjq+1I5+p3AcHCI+TCtdA6Oxfw7rmAf/+czT
/zEXsS135Xft2Bxqvuf/e+MKl83MIXi5O1MS/VSDYeTJs4uhhAQIVAeSe+OPUVt+iYEeJBwQJbDK
ZUjlkyYhuFc75qf//Lb+CRDoxOL6GL1AjbAdDs5/f1tejGB/LCoSRCVCbTvpx5r90EX7nsp+0pSt
m+r5FGKsVoa1Lxd6EnBRX0+0xn8QEd1Vfee9eSbyar78/3vzjtjLAMCl7//lbf+Te2C68DkMw8Z3
x3SMv0XshqWbaGIaTQxoXI4euc0zOptZy6kvfhsdZ5dUhO9NhT3cll4Om3IENuTBafTWzRjqdY9t
zItqpZGvXnw7bA/f8BhQn1sgUbHl+CAXSL1PLqtVvoYFGJ6E+tm1/bfJ+f9zh1jy1nAw1HQ9y7L/
Njn3vigHByvP73VkllOvY925CiSeB3tKXGCzVuwUxNqVdjDNPPm9bl2zEJqmwv4x9XntePp2//lq
m/Jq/vvQZTmaTwSNBtgMIvM3/opLevwYZ4ixopCQSXYkZIYwbHhq21kfmPdn6SVDB8PQrpqPNAVU
z+Tum29mnZjAcKHSt9yMp4LdYJB/ycNUTY5qyFcbKSlOnFA3IvkDWVV1QcG5OvL1yIP+2UEouPvP
n42+8x+9MeM7nTGIqgQtnL83o1EeLZgFDGBNi0xJSlvWNRVmFKTU0j8tX8bEKe+yXtDws4itNOgT
98nBU2aXZecIodPzNL86bvXq9b5/qYa5v7VGe0RpS+AQOdYX9Y9oQt6zTDtOamjEafyjqPTwUUdH
V2N83RA9R9zmDIP6rJ37aHAfXIeIrsbxf4kcXwL88m/5yCJSnwPfgcFs3WPPGR+4VLjvLDxleuEc
k6irDmFh3kbGcN4z3DQ4AvZ2HAUcbxGtcDP9zaqPwz4yMxqrCZAejPulsu/ZrbIJmxmApUNNvug6
vg73vt5z3eEPH3t3evQtiXZqvX+HnHQfxiGBwwNvwCcXcqOR8aLb45PllFEQNsml1XgSK+Rdu3Dc
tQa2n8JrEIKLjNSsBvPlHAtYC5n1lvaMXLrhwM5lZ2Gylokd0MaZHiyA2X9uRX5EGkq6yVvhLUEP
Epb4t8SCZkiC4QIlVRfrY9Zl9z2giE4ArINmkEDVqPxtRsRwWMPXylRmoUgqfGBDDEAn9JnTNtW+
PCFesPF8jIe9O3FrmqN1YNKMUksQPMYSqoIh23MHIjCBQ7Lp8v6pFK5gIw1bHyU8a4dNHIq7cjEf
uyQ/Jo0fOLu1NWjkiRFLU/Try7kQv/ri1BQlQHWX/yAKVdvUc7xDHvHBIhVruvKdJTh+sYQh49zt
MD1ttKR47oiDSHVCkrT3uUdanHjxXsbd1bUdxJV7316Mr8E2H7QZtkWH6mie9w3C3E175K1uNP0+
m3bIN7el85uEznsTD2+yrw96wWIqszb3S3rv1x8TSNM2GcyHEPmfGQ07dz7I65hHbyOBypNTnciI
3a5eQTjQ+OVONbvDO9e1CERwt06DBbxvHC0s3jdxkpxWCxG0pXM1x5/8jW3lc/uWr1kbFBeB74NG
/BSEJ6+Vyq07bzEfyD/bxMN4YFuz8dG4cYnjvQtHJvQIdeYldWd5WIkDAqQvSABLwG5c/z5qEB/B
32UJwU7UuXTmtMt48aqxftpNjrTW/Ssf4n1Y/R6JHcutDGk9crTMv64aUoEIq8HGnp5nq2WCqi0W
4eMJT5Fd54T3LrzSPp4fHaM/5r79FoLZa0l+4W2h/RxuNp8Wf8NtlV1zFENlY78tdvwhkG+NqXes
Jg8vScMIItJhyrkFoMKrY1N0BNQg5SK56pB11hG7JX6qf4CNGszYg8TFdNAdDbvcwQhwbIYTXh4J
lP/Iw4aRJpzO7Pcw4GV0tzNAp2aMjxW28JDZcWxvbpj6Qei4s/P5QEbEU2Rop8K7CrE8ThMxi90H
jJ+tZVc3nNe2s5F9ahaB83V0KZmoQjhMrg8JLn4wRHet1/oxFOUnFqEErpCkCkEWVgYBwE4VhGX5
aOTs0qruvhcj9ICnJAwfyoidoacHDc5zCfFanvmY5NnTWsU4t4RXHwvlBNWt44uNXMha3oVCsuOQ
BzELD1mC9RebU/JiMNNu8YHqr4tBoNGT3yY/slr/6ScIsC2tv001ojT/Dqdb7OSdnVE9V/ohJ2RF
H9/N+A9h15eyrKD6dnuDqNeGTBvtOfFICI12j8b4F28dy6tjjWknSdjWKyqNTe5+VQRslsyeeYS2
AZNjhItormgbzH19B1AL7X/YePc9YeO+8azhQVw9hMvNaH9p9VVrZ2glD5Hgke8XTKFn+NDwXmwD
RVz+RKbVNiX4zwmj7cTg7zOr0aqgit/7KzGNffs8MIyVQ/bYoCGPNB9SW9D35QUBntGeO1yvwhy5
KUynpU4gVZL+VEdbxPRoQM4tD3QtSH8kAsGC+JaNP0n2u7m4t3dWdNjFsMqH8IIF/8Zzzf3Uu8e4
hrJlPa3mr1kMx3mE8O7Mx86FMs6bI8n0Iqz8HMlFCTwroY+4RVRBGX01/gIscbdKf1CiYYu2R4DQ
Hjz30yIZxIugaxgDEjkDNlCGKctDZya70e42Ovg/QgI8ntl1u8W+7XDlCa9xeM9AckSaiLF8dpcu
gaYDAXr1dbCKk4mNeWe3DMA/x9q4w1/oZDL9mg7JRQnXoM3O8xw0trmvpDM1gbTEF8C7BOjgFEez
Es44Vxveqa3yoGHnKPR1l3rdZkDz6LB6kEJ1i9zfE+EyN8N+JyVmJ1hzTSOpQNEuDL+q5uLLSkKG
2Erwt+v9Jv1mi6W4ASxsESiHRRbwyKbv2TDZzq/BJGbFqy6g6hutfdOxjgeFI4TrUZ+AR+DNOWsQ
L++Ygo4i25uh2BICfXLnL5tJCHf4vY2/XqgTL+LTjNohpgrdy8Bb1CO07j1S9wI7JJh3N4sFqmBL
PzNvwRzcL3qJL9HyjGse/bdgOSQtGcf1PIl5Dx+MZ4z5kfRfrT2KJkUZYWIKo5Fqmg0HMyNpuE22
GhnQltcFBY7l+vhJpKSBWyDKtrKeLqGWP2qm8YuUvjuN+Ld2sTic893qc7yQPlX4l7DiOTLd9DxY
eG5nv2YpNi9IC9mS9/yWuWG88Wdd2+DNalW/LS0eNxG5GDi93KzBfZ+QX5NqgmM7wWNG9kxC9Ymk
xnCr6+nVeCtSonnEbe1nwk3NhzHcWList8+WHl1bbcKnwbd+V3oKzk/oSmlzM69ddjdqLq756W2Y
7gfd3Mbm6+j8Jnr2YsjUUXpUw82QF0uEgL4GFRYWeF35Pkjr9pEhnlAFvTh0QAhLVv1lEi0aLiR1
eDgVFISlhB4akSx7isbHcU0vOFMCFWRHVo/X2LLY1uWHCkpAYfpXnV/1Pl3X3mfUM18btvEFdtQ9
aWqBjN/OwuaKeoQayE5jrV4z/CPwGcaad7J/Nr33swmHs0PU5AW3lfMYLaBtsXcxcjoduqaVid3e
L22k31imbvUw1z5XGPTQ+2jbRowgn1LrqHMGTX6GJw3hMKjTNGpLqv/s85kdVkSGplW29AGxCQFs
V7SO9hcsL8g26GuVy1NEwOE5XbBYK/uyvZt6b6R2YMVYO8DtcVwsp6zUEwgcUXM0RCieW0+KRtcB
162mjV6wJyeoMPfqnfpTJxfTo9cv5xFPoG4regN0Ii85i/jV0PbD3VrOECLlv8ZVpV1qc0FHpn44
Xf6QLzFiIGv2h6ZYsxfHzTiAvTknjwS/xIgt157OuLrrQg9jBueCyUn5RmZsfubhZaKdCkIkpqE/
em2Ne1VIhHNo9zg4jURgtnVvkzfBj7R6N+zjvisD9QIzPHgKxIrl4rwWb1i4I0YSRNKqPzXl+q6a
GK/Vn/rSaBRHFOZWwyFnzAzf/crYZ1PDbs/CphfznC38boRqBEo1mEyEy89O492XRIVBmyYd/WR2
z7lT3NJkJStMBTtDwxrc5QiIOEXseZaRhn9M9vqU/0rvdL15ilNpM+zUgTMSEOdW42Hq7HOl9wcy
tnbWaD577mpuDrPFXgCI8yOFQQTMmbxP3W/4N2dtLp9j5P4wHaikM+L3zv9a0slFdU7XwI46sMT6
x5Oh6vxPbzGArQGqJm88NBqeXXmNJG7ZJ/pybOHuwLchrjTKj/GEAUneGnu7RC/uDYSdLvpjh442
n+ZDQrotqZ3Rq292h8HAHb/1jokb3prOqDZLup7H6jEc5ikQrL1LgdViGkUBcvjzYhQ/SBUJh9U5
SKZR3OEZoQ31FjsN0hNo9QxwN2IKWAXGMBh1MhIw9EnLexeRZBqfR7I22BZEny6ZGng0wd/G5I9c
XRLYG299wP/jk5pzJn3rifAMrKlNMhVBwqHiUKMIwWNdeejhtCQW1baq4qsN91nDLApLQBQEtXMP
pA39ir3HMGEkBD07PWvxu9OiJMM9wYMVNf8aNBB8k5Sy2Xs0iAfE2Pxa+T23RbUGvWbuLPw0O7Sl
qE3dNiAu+NCwb9jRwqM+3/RVhbnC4v3BV2bjY0ig16cuzm9p4d1rlowgs98ymPPNBE2zmkjQdZCJ
mbtlsnF2ijeu1j9bDQ51v2teNKqtP6wacLwIN0niHhl4X8uyOBipHR6KTARzBCAx5c3eFcnRMMxt
37PwyhbcCPpqfbNjtrda88doey62m4abkt5uIus7XjhvTYsHOrLhfqYx+CUHmjVkD1PCKsoOcUyq
zPqj4iAk7NC8CjLBfbKqvHzP3nlES0ZnQ0h2tplbBpPuti7RnYn7+WZu4lcXPzxCRM7Yb0XbkriI
oH4zyWU9I4otjbJ6SAaiJZJ4j/eCfy8cakQDJ+yezf91aJ5MZ03xXUHD2MPkv2PIUCCvg8klOEC+
a2rDuegCme1aCC/o0WoHOpE5osbR0DXgYhhlvhxRphhMkjt4iDfcY7Ew9nu3pxRNgWfEzRkj2HvF
RVyljkM46zsmBsUl98RIZKxp7dvSm+6jCYcDM2X+GPHHRGirPUBvdHAt6MJPVI/pqdBFdNFyE1F3
kyUBxkdoPk27uZ+Got20Xs4/oc5P20LU4mzCo8EkiHyNbiFjF2JyEOl1c2yKFnNv0iuw0bzoqE+Y
2diFQDU1g77RzIuB+d4mGogPAlwbsWZY8Ahd4ZyMHkGfU+W+E32TXv2RbXCk9VfP9P9ksX4ZTGuG
n0t/PiaJeSfIE9slmfWEWltAvjTHoyKhEt9lBm0ZEfvNNR2MQ0pgaV2Y7X6wLINl/7pAdSXWWWP9
vKn7lSB4TMErbz8j7EP9KwnICsf0uuEoRhzxGRtIgTbFXyW+CeUS/tbhrgNTw2JbI+0PRpjP9CY2
Trlcyhqi7X4BaamgB8hdgblUBjVtelXSAgWEqm2W62PdJ1jq9TSXlguELn/ay5yHPA/FPnQYEE2w
hO/fqHgYGmc293ha0eZbebFLM/9zGi3pCdydRslHGge72/8qFDsdf4fdWhWYh0uCs0boMslgC7zn
cQ3PSV7wGGb4ZBEQmZtwBLUKSrvW+PtKmoB4MK0VP79rIS6yIerxDJHSbjCR2D+2SfNWuOIU+aLb
N6Kd2Gx4r4qgojbXRdxRabGI3CnKpQ/CtKHbCXwyhckQM1COAgerz+v24R+jzMrLrFvfRFW1rHHE
/MdN0dzXXU4KKS+n/nK1sVO7q/8FCtUnr0g08kiW+QbH1SsbqyZQcY179b5SoxQvWjTf24TWGFL1
lHs+CzTGK3WBYR1hQNQgooBHEiRG+8T5BKj+vX1TPxLrMPBXD8aiJ7c2QlJtEAk0FLh560raecI2
FIrTDn8e+PVpXe5qJ3/v8ZrfYJb3NMrlv1r7VKZ2nOK4PSTTyR6iJJjnX72kDuiQEb6Z/tpmkSUs
0+2TQjYlQbPWIfIYCAQyK8PZJemehDXRP8slcmREn0bRBWob56I6QlymAdYl29bHUd8jTNuF/omn
HmZCqatdw8JTtEZBjvEOjdhMmRJpdspkU+vSoEzdh1pPdYP+tnbrJfWb4nthlUnmRoJkZmM43buS
LKzrzXHSlTxv96Q+osJqjbb2+RktUPVJbQKiuXkGiXDUQnQq4MulVH91xdBGt8GUNHtFxlQLG4W2
R/DYzZEwAMW2VOskReNY8NVc2o4hxtf2SjKj9okCIjYUc+BBl83oFvMvZlxf7LzJfhMCiF6xQtXl
Vvzw0F2PUUESrCARuPA0HFg9/6AeGzFQA2eIgzvHjiGr5ERfdqNg9huKu3kg0FGX0jy17FDkmG+N
hVi/nDApAbzEC5F338z2sk0F4yKwNwnNkraWIsTHrtvnuW2skzyidrWGDjKKUEWG7MJHygiDmLOZ
4xxvXbnJnCrJH8EKZ1d55XTAZnurdo1K9hnKFVdZxqdR4/ysvYIOQr5qb5uvdtJSASW6DhINHZZF
qSKMMRNvTbNaHoHzW8UyVmrAmWGpsRlh8WHZtwNhljrw9FbdD6Spu9yA0JRHHQiH1FNF+XGMmjjX
Zje+kydS7xTJSK2tHK2iEBTBRATniljbi7JjQmgtNwz3bcuMEajvYR5Yr7bJiyoOmAvS1g3g1K3g
rsNCbInb313PTIxRaM325lFpNdoRVaRk3tRzcVnXqj/kDY6qEym1OeqMrUFOnvp6cun76+MZ8q9D
2DTwqfIm//vxt/GknGeyyswI+NRnjRllkWCfEk0bu6uf2ppaZHSRcVtbwqlzyvT32lXttDI8Ozbx
US2D/Ln7PawyB5pNduX7L9qABU+CyVZX0ApLskLm4q0gshnhxgKRVooQwqnq2OrzmixKWNvB0pOL
2HKBC60V2XiwKChy7/ddNKUqS3ASez1Bdmk+0BvrGFPEFXyinmKrirxFECmuLW4XqBu+bTj31/hR
vXqYIAe0x2zEjMWBeTaCIBvp+DuqrM8pcgRBnD5+wlBHSGO4tRbOhnZX/dTN9aEu6k9CpDEIaz+q
GKZvYrBptPX0EmbmszkW8VGzGvzLI3wKtbo+NTJHT5HBG1zNQGcxGIBs/a9zaTBOBi2nuoe0iJFe
tjNjng6Hlt5viAwyCEy2DYb1Y4jIfk+GguVAPdWsxOVR3SP8IEfXJd9S8uskl0+VCXWbkxu6wz29
3miY9SsaQgw1fDe4tUbwMY5xXkYMadLchwX74t6MaeI4hF1nfrScca8Eb2OOr3oHTRVLVrxSvIbM
clXy8GazoCk4SJS4heFSrriLxWw5rfjAwiDbLSOxhpL3IwmKpEFbn7Vs5DMPhaEUxMyj/jW5r83Y
AjG09i9L9C53wvCjJcO7dBzjYPFEbywoP6DKrBVjL2s3+uKQZ+QTp23HDpQQMzognAR2rHIgt2y2
A2xgWJ3ID6Ief/UQagIBWGY8ql27WAK4LUc/qqpvsUIxWiRZRrbG9mLd9ZLpQhYqchCL23KWcq3Q
/KsYiLHvsQdWz62pJyQWFYdM0gi00Qd253Hjev5UCzq1BFblQpU89b0YMPb3uFqc1fdfZNFvoRvY
ScpGTS3iTQfSlfFZOpM4qa6x72E9GCh7WNMT5yxZdmotKw9DxzZONRxUqJnJH8exUZTHCUSl8BWz
fxAQoG8So6r7rsMVWdbONIyRi5RAeIhVVPlXB5KWOUf8j8/qIYkNG5oCmhiuNqpjwlY2fsnOppJL
bEXeyxy0VuKJjcotqZL3QWjhwYLfo1qELLM5vWIRiIRVs3y730XKhE86yaTgUfCwuxVGzVNBU0PE
hkBqzZtTN6dSgOdlF200UJnz0B5VS6koXFMZfST28KWOGVV10h6fISid36cP4nYMn5NsRbdNaLv6
nj2cU9IImIsgyNV3DunKnCuJt6QEfZRUUXWqqW9QcRydPP5Z4g62UWevNtsUeeeBLv32v4dxH3q7
pUvGIG1BW912OiohhikV2U72A70ZZsuIpteB8KBI6m4lv8ZOrLuFkYkpH64LYXLpwaqse1kj3S5C
LN3OaNhTflcR4iA8YlSanjPgB8KYP0cEVEHBc9wQsHFU1yqtxwXaTnhSD/oIhkbdhPGFAqskWMhi
LV5m0KAlC1RRXdqZuX2OhvBfotNqHMgYHV4V10MRUvIK9M1p7Uc9tsNzJiXSUzL45DygBYuW5KDX
k3tEbL7zTHGZUuNGztiLKm22JCcppZga8XK7B+h9zKT6VtkGeDVfNMSw3640PdfcApcCZBNxoWMP
m2/x6rEP6nReWxKLcXHbJih0e5daQyKoj+CPcx+OY0f/L07qCYPYU++NX9jMofANkzdTpCd9JGMi
zT0sXkwcYdWdoWR3rk4ZirETDdTD6+RcFc2drmkX75ViVRJy15FuJ+nSW5fFr1ZFDmwGRCMJoOaM
vXJahIGAkI8FffjYSMqgpPCpdsGDASFZinOHR9tIaMmEvwIm6ifbnl868g9pB3ibTti9E2q0MQYp
GYEQVxgCMlMUWEZjBGML501Uv8zexM9zIpFdyQYjD5JlSUQkIvi9r8N2n4yk5yb4ragWivGuLog7
hneANeBM2QcGh9PRwKrqUMtRA2rXXUI4GWsPblOlv1I3mpLsKwaKb6DjKohH2kRzHn5GK8qCdg0w
2mC31Q5/FOlnIP1lU4fQHE2tjIPG1K6OC3qa2qRjG61zt2TuPWbcXlBpRtDV1V22aPjSpyQCSOq0
/MhmX6O6GPtvgVffcxJGjftiY38Q4A2zVdfb8oe3sXOO6kyTD4mSAakuqYxerLWihumtQKj+Q90Z
qjVQF0E12r2c2tSTtlT2zQsdR5GF1ZEAqgcy/S/KsmHHX05dfag/CRdQ+CXHTWts9CMnVPitLGwl
0rl68iTQGFtwDsWL69y4/bOmx3h7ebaiNrcYJdFADl+iog3FABf7jHAIpgmr5SJMuwOLAB5hGGSS
dP9dwaTa1husQzXk60Voxl0z4ACvnC7GlrW4IS8WGVzf/YOYZiLihj5nNl2uag7wM8veTk2J5718
AlUNT12sKZv+u+3rkuFedGEHlxV5Hb4mdwx4d05aPIRSM6OoJpaRvoU2KynHkVrpQSOUUEe8NunO
E9zqj4rccHCAbzI768aPJrSD0CZym3zcnaoO/dD+VN8chlu3fNaPpt5gZSi14EqwLqU0/lpZMGHN
P6qvUmVH9RFp72DKWvYPVcfiYWFBLllUyuJiJeHVg664UeJAxTS2UXbCNSq/WeaKktePUkypNRc1
16obXh1gZRVdvajeh7b2RjpevV3f1F0/rVLyHM3Gds6t74IwYVUS9uX+tZmFsWnl/ZPVjLsgsAER
uwE5KvDQU+g0Sae9T6S/qlMDeZHANY09hieKvZrcFWsx1Ipr6Jc/yIzDOanv/StrkAh9gWL1aWST
hfV6j8P0jVu+3uTiq5W6Xo3hUX2PS+ZApkVfNi4XOhWxVUN+OLp01P9HPJ9Mh6Eanlxp5TIMAulZ
CYSlE+E0Mp3K0lTrbXjGkp6bbflYowVEFr3gcTDjp1LORUZOQmtK3Kv6qBO+uySKvzlxR+ROzfZM
/V1VmuP/aDvatpX6v7njZdQ3PfbaVyt8Rmcwa1X61X9u/IjONXU3TnW0ZRnEczndidH6ECkG1Vpz
VhXTnnOErEmQrppxCC0Ax4HgO25lYByLwilLhfqy5P9J5SwwS5ptXWyTiZ1Xa0XPBaHF3+VCM6DS
suv4lmCq025Y8gocIvsCkLyHzVOeNEc/q5tOtZLLgBtBSEbRmBvWVm6r1KeNBLF+RASwnpUdajhj
kwb15E4rLP0uM1LoyDbmBRFHNtbAlUe9DAnAOojxeWR8AsUt031vj+JgjfVLNNbNJfT0Gya5w78E
okyUzC0DBtE4K7OIodVUdVzd9Or9pXYd0SYyoHiZBRYVdx9hvS8wSb3aJdEoaW/9idbss8lD/ZZM
QTT74/cUZTvV07ym59wjGqOQdiwTLCXGPERsWWt1HKy4xNs0Dg7EKdbyobltBiPZ40jbH/CIW+P+
c+0JegudtWbLjX93jOpjjlhsePVNacoZFaaLnQOuqi/LEdBl9A5jMVmnlRxlSJlJR997zCz3Xp23
qNAY+xVDF2nvZOVEMZkvjZW8xp3xFWv2RZVxNTO7S4LhUAK1QJWPyjWKvRuvlzyloc88PgXyyoht
ori2NjiPyOon2+ILyUvMY/Oac9Kx6HOZhuaGHTsnr7UN0WJtqpQzBi87HOsCt36LS93eF3oSxCOv
HA1APiReXVQ/5nrjGTvr6WDD4Zjpy4/CxMENnvYt7V3sij0uDfNqHg7hYy8pX01WH31zRLHKgqpo
yu6UAo3h4/bRlSHWkjn0JLJF6n1priTSZ/42NKcWrDkeAh2Hq4OLYc/OwVHHhldAaMuQH9qCIjyx
MjW9sYY4DMhnuE6xN9zumtcNGX5m9JeQMaqdAdJPhFnpcQrgefgzDImFQlj76drt0S6N4jzCgRka
bF4ykZWHob2gTrgwclHuiNfZsSl9jCpUWSLOgpiA2rQotlpLrHkc9VGQmjxewrGHnW4NZLJjrJ0O
E4QAPK9D+N1LMzTkv+Rbgp3PRgsGnA8jO2sY8YPIIsBdtFimF128JcW1AfuFmxc57ild2z/TtIQQ
APCimAh/iCNvky0dbjSD2Nuut1+TmSWWWYmTwZ24DUtkDT02DQYeFVsAqWTNaszspR9RVl+7wq+3
g1F7+zTaD5PW34c4/lV2aMP7sJ/w5yoY/EGX5rI3tj0Dxk5fKJPx/ODFc3zUT03bFLtlJdW84q4e
Y/OZ5yHqvvqk/BW3PCWjPlsXc7Ku/Yxtaahp+3FCjq/+gdEIC+uaKmwIzGXj6QrCBGA9mF/rAscw
q9edKWaZXasdik6HZwdT1RlcvIdjvtquQBbJlSnRg044METGcJohtBY4s3Le2lfH8p47u3bRgS7R
ZmU/3o/Te9MVd2Tdk8jhIu/rjP9h7kyW4wa2a/tFcACJfvIG1TesYt+IEwRJSYm+SSDRfb0X6t5n
+90IDxyevAmCRVISWQIyT56z99rGB6xMyEtuPW4VJpXYD/RnEDZfoWzrnfJL5E05td6MdUroDMRA
qvNDGxKHNzGWYupGy8FGdzJUxB9N4IoClCG0mMVDVqbzyrZjBL7RRGUJw8Q3vHUw1ni6l/Mc46cv
6ctHRuKoASdYYmVbPONj+I0FaZPDbj+oTJ1VECfbEFUy9LMB6GabvzWj7jkvpATsdue46OkX6pBx
syvXebdPL90I9CTlnL21UwJfY7X8uSaxlxnJPk37bscfJoPCMhCAhxg1xiH/xWHDJTdcvYGqRloL
cENVHw4jnR06vR2yOxpd4bMtf/uIKe5AvCIfDMazP7ThmxZfYWP/dsfQ3sUy+QY6Ky4JbgsxR/H1
DaXxfIblSAQVQPYspLVl+9WmCzh7S/IQTz0Hl4xVHrURkR+c32ZfhPvSj58BLB6Ao2BI9HvefUvA
Wq3sEBDG9KYt5W879I4loJ2jU6dgP3CrDsrqiZqx+ouFzX+A55alBAKlMQ690Cnv/Nr5GOnhnMt+
6Qu1jEgA9k3rNkp/wtxIjk7RBSffHu71PPi7hCoKQQhHjqH6KmoAsYKwkpWZMViOq7+ZP+Z4HfWR
3lh6HpueXyMhzaOZcNsYy9rGaRMWQ1CC4UKrtZwKqqJEzSgDnDCZeVfZgY2c093SxRDb1tVvERE/
ewLKQN/ZYguZJ7oL6BHB0G/Id6tfacXtbQfprefiWCgi4eE2i+VeB0N7SenRG609nTwSC9GEMbk3
6XacVFDireUuZHFDY5Gd28SETcu9vCvCHhWPyxtRh0tQmFFgFFpORj4Y1JsueolP/09o4b+kt//L
y//z32Ww83f8VP8MgP9fJb7//xjmjjv/v89yJ2M66ZMv0tvLjjneLcydP/APCCXxTP8Gf9LEc02v
ykZRjgfkHxRKw4M1SWwVR2TMFuZip/4PDKXBl3yPzyFDX5T/WCL/g0NpCPFvoek4UCNNvCgh4c3/
ExClR4zH/yPl9xwscK6Nr2z5MRfbx7/41fkZ4tHUgbkNbLR5uD/v4fRjZ/QnWPjdmDirwJGgyJNk
uhMgsG7fcrvcPn/7KA+bh6EsmtPtlb/8Jf/4trEy1pU1sAwun7v9AXBH9TUsUNLr7Ax1o3nVte0/
EaO2xoBTsz1zIaUIXe+mzs3qIQvnL5Wr6SEd0/zJD5tHFZD0khOPruiS0il1iaRS6tum2YbpCbki
03oofBmLc85CWc5ihQS3TBiDGYH/x7GRgJVhcHW0TZpQp5JV1AwAoTJzzyYMHGz6HIzOXYskk8dW
S+OoU+iZtTTv6S6iuQqHbV/ighuTtNkZc3nsIqF53yb++cXOW54B4hNyWLrpQy7NNbxl+0lAyZlg
HcN3aiqkKRzR0nhxmFneHiUX9mEJohdRMMK2xREUjFOyLQ1Yxmrw0Capa5jFxkUaIrog37AuPp0g
YOxsmhMJfFXnHOrxOUmILAfESZIVRqvKQdfvQuZhqNsdpYnWP8vJe0xYklNMt5+5eR1oynSNHNEP
p5Suqgv2QWwT9NGhIoUjIuh8YDrpa0RoJGL5aiQAx65IMeKBuO9YGnvfpf5hhcPrRfFt+9tpomev
c/9KhZmfC39697Rwjy7N8m3a5ludVVjco7hd0wknG0A4r2S/Yu8r+eGy4TObEigkGH6rZo43yvD3
jsSjX5fqtR1n9DwpUlk5m7SEKSw796fWwaFfVH1wurhtp/ehsB6N2GxX5Puuu8A+Yz8uN3NQA98k
fmKaw+1gmT5dXbkydLaf+oHboL+IoEJoCaEUJ3qpJGGhhIisxBop0UxknLijuEVWN1dHv+3WcRG/
w+DcJRPBhX3/h+45sEeCL5CFnmU5/1gNym/CxP/aFpTPmC5SFX66Ez4Za9oFxnw1LFxwic3g6KOw
IZvT8l/PZfbRCDT4xZ8sW+Dxg3vXKTb3pCW9ZOD36UnBbK9Wbp+SvjD3QQ0SJGnQFBAKSXf2g9uP
tExkFAAoEnJ4HFipJb0yyOOAidDr9f5cb0OcS7RD+b/WqfslJpHfTU1oPjZd88eg7Dt12XcwYkXw
bEWOaeHah9rK8KN6+BJc6yGs2XMtq/cPvrRIQCuat0nr4JSRqLELCEiYjDMVIDbjonwKQOoAAbJ/
cfikOyRf3CAAupmOOdgojXQ3yy63CznGVBAJ0RMNchHAZddpcZRUmYM2IqPTqOqvyejGU+j22GgH
tYescS27NNl6pvLf/ET8KpTv/TGOwMFYZoYQbmiR3NlRgFjeJER1jPhX7YIjQ0d/yrH1SeBMaEET
5JjL0DHlEQwj7mVh/x54VLjT4aQ6Rn8Y0uyOQ+WXtIkmHdrnYdFqI4//rYCYrfya0bvjN2LT4lyN
XOscpgxdbbxhjLHUGRL7ayCSi9HTnxPBWACmGQ9eEt0VKbLlwC8QG7Xlc9IN10oOV4jX762T/Mx2
/MXyvQ2Zw26DmueysdHURDQxIw5EhDbPj5ra3zQZrzQT8wATowa5FpTLdCQ4K+ZvPjaO1TnuBpZx
zOl+5EVHQg4+UjNUd2No7IbcqzBJtOiOQeGdAMb7SYY9RkRIojX1esuORawDmY2M+PamMPk/Uda2
mOdr7Dn6lJdNf7p9FKF4msyx2BZt/xyjANkwKCcNZYieUbIF1mQCOZuf4rYXG8Dl+3L5kxK2/ikK
uZCFcsfmKTbZzIt2dg+S27qwo+6ULZd6yo5zbg/7xBbNCdcVh8p1zVFon3rjTMPDjfcjJZr9PGYY
QprOfppz0oCKsFmrRe020Fdx9ZDS0Ao+FvQ9R3fnVQbWqbGpOPMIpbfKrHPWlfI4MvBdu1XyDTuk
3YllBpWp99EdCamZI7nz/IAxPb5nZKW4q1KYQz0Gim5iDLxMR1AIFh0TzXji9ww/lDkSQWY/2Z4k
aCBDAJ3PxauVGfc6qOJzloYrUpQQccoKTPPUP+U1IdAkeK/ZHywaseEfxWb6Ul5K3wCi44pFXBJ9
+mDVuBPVZhyy5c2C9MydQKBW84CJvFu7TRjCoGoefDLbNzWRB/ucd3Nb5epXYA7dpm7yazhPB1fR
a4q6b7qk+yhp7HNjcUwbvJ6oE8X4xW2ek8i7FxT+WyesKRqSB3ugNexrDi9DZCOoIGhobc90QpT1
4Yv5vR7JqXBM85y15rZs8o9RNp+4H4qVNoeHuCn3qUBPaxnhWbI/NWb5IaQV4iY4NSFJd70jrh5I
7H6yt2jQkM3jn0YCkn+EDh4JD0uVgZ52pbqlVVfJ+7qFWBvmzkdfVUgQAgSJifwsKPxbpsumlPdz
Ce0dCfMECThNDZNdluNmeBoNMgrA26PzVj1BN+Z48bOMs9WMaYmm85Rb15ajpIXry5N78BEuGRAE
jsOqn7A0bghUfpx0+dk743KOYI8RhBblRtkwiYKugo3EwKijCQXCfRrthxw/1rjt6I+t7dAH6iym
7VzJF2swUFtqfn34FyAe6Px4przX/XPiY94a2tdMBH8L9zPP7vAFL0jndu/NDIlTmmC6QMJdIy3Y
ThAPG9+dHlnbf89x/+VljgmbUv3RabhTPNHbsZ9AhQr9Eqg+XRumbXOykruJ6VWixs8+KF5r5b37
nb8D7LfWUXofiemoa/xs5AGNK4HhfBGtYbsh6oE2vkLjmZNUfZ5JA1oNqR2tcqTHK9ngT2AnuSor
vLoWDVuOgU4bkC9AVFLnEAo1V+Ay0w+nx65S5W6yz8hAcG33lXyVs1V+OrlHz8WNfdiIBb2IBvkf
FapyzIKihthZEaW/FutGGjuCsR49DpI9uWfK6Rrn5SV1u4BKo0EJZ96NtPH4wbnVQmuXOmz4rCFY
Dtn08cK8OpCT8RpQEZB+eLCSGO0oexmwuNkIONtZ29oyXNR3roNMtP/SnmBGsowOUkN8jt58zkbj
ylSpPkd0xUiSjFZnR0df2OoRL7czt3WV3VcBdjXdYqc0HklAYCbYxtkKwzPkRRWu07LapS9CVNh6
Q+Orku3EmHA6CGhEdM6NYJfW0cswOd9W0PyaWvvqsDeFrkkA1/hYJiT3NlF6GoqNkS7RQbU+RHn8
SqzmhBWGz8QN1g2DFZy9o2vdkP9hcRlV1WyWH5/gWvoknf6mPbEnowZTpf1pEhDLCYU5MLZDRSrH
OLd//IC6kMBri2iJfuwftb+pfdRUpDi/mw2cEGJFN2KoH2cxgVRQHMdhKoxXJanUmpLM+ak39pWR
n20mEXauz71nfLUZ4sEHTtT7SVRvLsd9kLQ5SdH6icYMXUeImaTYbWFpsovn7z0roRs3Z0R4KLP7
fJOam3owgQXK9GDP8l6J9O+oInZRC02rba4nwtMJwI0InB/3iqRPNLQnhwzdOnh0JrgaFnNJSCsU
yYb+g7Rpr2cw+7XoTlWfPvvgRkWid0V1TkxCaX2HKDm793YICmCnDJrEN4S+W5HRkx9yq9+M5EQN
vg6Puvdeay3oZlGjJd70S3cQtFxf7zUQkzoJHinSzro+lzalZQACjxBQ8yXV4amNephTNiYICpfa
5cxUGGh18Yu5ClORmW57ryISzel+eqgGWc6EOHP6aIePbC0s6gZXAAMW9qNZ9uBr8/coZP7mTukL
q8gTdGqkldNMKQA17lQgIjt4CgYyVQNZgihQcgr7DZ6tmh6iT+rblB0ih3yEOJWYJYdrYlYxo7yx
ecmTOcEtURbXyrftM+JWf8u+4G705OdveIinHb2ZY+KMbxPp9kh9IjCdLnF2FHmLdiL5MYZmAFl9
Z4+ldZxHVZ+MGgJt7nuPrUjVpueAY3CgOnmvDsrfTdzhX9JlWm/rQv/1JgYgvmXmVAG4W1aVYQGO
DugQsne+NYkItl1kP3n2oNdVUTyNVsCRxjburFbFZJzX+XYkj4K8ci5ZghN4bAFjjz0JpXEeeRtP
YqF0NRaH2ntl1lvTqYm2TV+NBFOmL5DoQKO25FFS2GzzvHjLZwORjjUekmngyOLXBMB04KLM3JdQ
5Xn656g63S5mSTZrn01f9jxENG5/2RBsDi7Rh1WS6lOxXBq9xMmjPgLs9Gfu9fdsqHGdWRmx1aLf
j7TbHxPe4ZAmkxcVL5ypdpOdvArPg4Fv3s+kQwK3asfV7LD+JI3sV35UnIraW/uQdcjfNT99tpG7
tkDpTngxsNzmN4+o2pkhM4mueJ2cZpu4ME8y45k7KNz6NTYh12B46+BsWSW5/2dsDcZSEocwXJ4B
Q0P1JmlirnUlI4LWA5RcKdWZGQ0Ncqzp2jNC85nDoDLJHgxTphdb2M/aBADZdRCDErxgBCDKtdl3
vGdEWVJ47FSH75lU9ACfCUlP4cLt/iQvla7l1N1FRZ1uY8Kd1nomG63soMc2argjamyvIBCuJbc3
TrhiwWEZxYPNtOPBwB9Pt9pID17hUba0FxwyFSHuLUP03AAD10SMBNKBIboYoWd+lgjxkCqE4SEk
Z+6RxN7+wuT8GMnOhKSeD/TKfb2OusShb+CtJXTcS2Tep5wXN0793cfNXhcz/h/Z2A/jNIuHIJj1
VuTmALk4fDBSl392Mi8abBJBt4LxDg9W1nZq00gFPzwNvjCXrVE/4WRJTfFI+km/mzkZkj8oSaVz
002WmDh+HCaCoXaPTS17Kn0GfrkLarpGMA1Y6BCBKSS3yyUJskz6R34NxLrz7B+RzUHn97r+ULcv
kaPic++OX25h3neR98z2zfy5Hj5yhqQ7bF+vQz4MOGPM/WTOkj7QPJ6E7/9tWRBBe1fGvvP+qFZe
hNI5mMv6QzRWfRBwMpBWUiyndJoPmUAcuPwcSa3Ab6nfJpLxo4UCzi7ktQzIHqs8/B6RER4CKMqX
1LpimR63yBRIFI6CJ6FH6xGDVb6xAvw7FJnuqgHAupmPfqqKY0LUkzERBylSD4oz6sipZOQ4MAJc
z/G1kUl8Yq8guVKO8hTRmxmZnnVRHi5lY7YuOHwRRc0i2tbHonq3Jrpr+Et+fJXNJ+VP08kvOf0w
vmAg0fQfsUZAETo98u3Y2gS+/GjqrNuR1Pg2AA4L7bDdDYS1HYpmOlQSFsLtkvaDOln5Z15n47fX
Mx+UvrHH/eAyo/Kbq6sxNPUks71nfsmmr/YdR+sP6bfbwiygwAY0YoCnOOhBHeMZDEBjd68x2uPv
yjRA0NVz9ZgBWloXLmkZ5Osyu8qne5LY/WOfRcE2eWrkI77e4MkHZO56E/G3bIVRmULFYyjzMI08
L4NfiDcYVBQVAKnRC28DJ3cPRTd/oyUDPOhJcp+aEGuSQIhpmpd89qu7MeFR0EZtfdMcKjND/uQR
qcOZGHygCcpazx6mG1fP48Go4m8dZmQbzL7DMbMVO9etmAHP4x4rGfzobvT3flxJfHo9UPM2jfZm
RtHVXHOTIJG09x4E58SHTnneQ2aUKGS2g7LtCy5++VSYnr8YanZdQacQs1DtwNqYqIdd2kVGFj/B
KZBPIOwBzTXyQuB3vdd9oF8yRZWGBPJhsIp7j44BggrxKxaLYa74ShC97EVdfS/22003F/Za9prW
SJC3jOWAdO1yE7O5F6UCUlUTjbjt+/6CArm/1JHXobkZgo3slrm8hVtQFCnItVn1TK2bmEjIOoUt
aic9fMiohddVuUjKU5SSoUUiN6vJWjnEquNittdT4ccXyHnpRoomXave3tRdUMJkwJrEf8khUkZ7
KTvrnxedef3RaoO73Mm/7aEHl93U3eV2iVkyqXSql1I0j4Bg8PXVYXdJl0uM+BW/S1XqS9EHzxfP
KedDu7y0y1FfeFb15fbydilk/mBaWND6WAL98//5Df/4KK3Q9A/yOkweZ0wLA3YdVYdszEjFFQkU
kMaZ75MRm7DfSKJOhm6+twvtXsf6orLUvLcDonBmm5/v9nKKOvOeGDm+q7dP2VwikRPBQ5yNM/AL
fv+r7x06L5/osFSClUYieLR75unVECFXaIwUIe6IKzjTxA4tlC2nkDboWdS5mGyte9ojm4Q59zHl
uTkHxHJCJZDpOivhK7tDps++5WHfvH3YWp0+JxMhw5XjiXXT4gxLakPAAoJAeWaau3zGyMlFMxJc
T+ze3Tksp+58++g/L6HP2dJoMRdZhtGe84k7fSzh/ztTfUbtBt6oCUkZnGpE49J0EIzP0sOcWCzc
E6dB5eUUOU5y6vhVBaTunON3OXezrM+3l7dLFhMy4QDdPTRTli3yAIbHOT5tDKv3QfqYjuP0hCF1
hdLcfJ1JoHhJQ07X3jVKq+QhabIQCtBexd78WvkqfbHLr3xdIxZ4dfxy2tUASbfw1tj9c/nUU+q9
xl787FSlcfV0nL8OBT+4y0n9BJR06YYlp4CkmZWaimkzurO7CyNMcsUcqovvdmJrhNpZpxkdlC6P
fwmzvrTOfefQJ6P1FW9GFav9HKdIum0fPZl2pvPc8GYtMKmlksNWW0ePrm/lH04TZwedRCDYvfnT
6BzzyRlb8wlWnWs/CKn3CvreNZFR/KYL85LE+Nw6Qtpzpnlv2MvneFTvCIzEVYVOjOXURw4fpFdj
+jC4G4+hoXjevWAX9mX+3PP2PZuSTFV27XfLmK5FWU07xzuJPE7Imu/Du87Mnro60Ft3JCA8nn3O
H/Uq81rwLJD7dGyknB0y7DDCO01V5q5idzrMlTjNDrGmjEGrdVAgQilnNOo2D9sg/W0lO2+tlKQl
juGkwqC+6spiWhe0vDbLc+gWiz3eQvPncwuFJg6+2hvNVZO/NIHxNWf9xU9cCvoswGaiwExYEboD
XAUkBLMgze5EAiAUAk+/pa5ZIWaYOb0q728TO69a9yHR5yySro0miZlzjvsWsTU0m4CP3TB9LAf6
CmX7l8ff2q1B0W1CRBerPmSiNfdWeUxk8gXd8JBBPkSvZCFBrHa+y8nNd/HSOYOVbUwYIvH8W6DB
X5kkO3ciEgeej8fMJbbHCeKLieIQlyaiKuJWiIGNiNftR/ySKnFYV9W7HY1XhPZZnBpbX6d6P7f9
w4Q/azVNxudiKt5mSHNWbpdu6zLceSFPS5SQOl/VFZDOFHFrTbQhiURo42UPKqvOxabvG2fbZvA0
/Mz+yXT+lvTkUEBgYp3v2n1J4nTY1t5mqozyTjbzu1AukgQxPdeDsclMqJdR47N1dWV+YLLEIwGE
XqFtfXMYAdVkAEs0zQ+66F4Gd+JUjmv2oAbTpG2ceGsyN45mO6tfE9+tlLbXqvMn9gFnOFP7r7xy
prlYlNm9pozj6BOd+rysPuf27HOnMZX8ETYMd2LsHnLXHO/Q6OldYggMGGSlkQh37VuOpzpI8nsC
qC8olqg9yrY55yYRRVMX4dIe8Zmzb03b2yQxgC5MUlvkneogqnALAc9MKoNgGpkvmCkmi7KBeSvC
dNgT01W/2qpPdn0hfMzSdJuGoHodB8p3XToOi16PM9chfkZIyrnbVx0RP+H4iPdlHmPDaUT5GlaD
QrmR/L29Qpbt3OP8vxY16KYyTKaDFZFEZktcA+hvdr1OplcSMePnkq339qqMVHMALWGzlOBhcqsR
sFwuXynQbi90ZFETssRva/ePHKM7XK0FqhLLX/up8xG7trHyPtGcxKemqg4xvN8rcAZUrCuDVFbQ
2MlbTGdiU0xWjaTffa26sdiEc8Moy8O7tSw0TCmMtTeJ4tCWzZMX+96mp5hcq7h/JT/jVM7WMfNQ
so6MKJl8UcfMDBtX0qfHUVCWjF5yCX32rSrEQ18+cpvE5xy6GXM/ybwxnJJHN9Dplsy1CJwXL5mw
1jg1aDh5oED2OidBNV++cPvq6DozNhWO67eXISpllyf/it9yBtgw3JGfUMn1HObpA2gMzvTZDuKT
3FheDPJK2tBGk7p/QO/3q7dw5Q/epB9UFOoHAYBGWLRIGIjgy1o+b1U14gkSWE6BR8e5Fc89MNYY
gRZ7KrI2stFjq/buky5XOxQoYMEZ2+k0p1EVlS9phVsyzBH161h96Lnbo8uwN/3YsSdb8USG3aco
AGc6Yj5pIIuLBBXdq1ycAP2mya5GyEbq5ydMQndJTtu3xdK6wnKVFsyQSWjFwDwDOzHEi84HRjiu
eza+6kg/gapaoz+HpmXjz6MpzyGy0RlnYnqvKqxIGsrx9s01VfMnLYnw/nZRUbIOamntBgqvNULo
/thNtEOZT6f3FRBchxN2VKcTK3xY3Ku8eZxSh95RQC8DdSzCs7rbOyYxSM3sYWC01jWm17umZcIQ
DcFMcEZNb7Qbn+WQqNcOzk0rHtuuPBgT/UhKaIpdlb255sJGS8o7YBLtKirEqRBYbTWL+9r1BsIY
yvnObFtUOEPkXywWgFXOSK4tBvheU3qXW8G460ZEdot2a8JY0qDckXG6BBDd1yCDeO/iv3hkXyhe
tIDi1lHQQOWe5UMshstsHxhik9UUvfHQf8mMT4Au2XkqKGjxCrU2aEFWoGgnkNK0C1+RJBCBhK7Q
z7PflqYoM56HFAKYZ16DSHDfjjvNjcVxie7IUCNY1ntqQWDHAxPtYturIlj3doj0sLpTQ+ET5N2+
cLy+Jg2dHd96w+CV7DpvfPOs6aslRWfPXwowpx3wS4XltzKA6kdDfS/8yf8pFu/6XAwUY2QRSclw
f+TxxH8Qbo0CO2FhGseeMAjHCK40mXPmeM0PChPnI0XJtIVqkhx0SsCw1oxGByKlktZ5CkT/K0S5
z65G5kTrmVuq2Q8iCeO134No6LKC/3nap/WkfSLmobCVLOvhEouttUFq9Wz+FHP7owq863AraJRj
A6ql5wClQVhZlOamd7Nhi2kYE3r/jRSZsGZvhirjOxNTw3wHR51ztf2ERu8DHka6gRl9sgmOQwjx
K69wlTUejiLL8u6driJ8b8x/T4JZE6xaHkFCWjolMDvj4e4xUkKpWIaaofihuM5WsviyyoEh4JDe
94nDlNmPF3jdGvwEUKf2F2mgRR398mpy46fUOwzxlKGqY6lGwYiYm2KwdWnGCmrftohoZ9PRUu4x
jpxdbde8Pz0rofZWbMZYTscHWkTNukyixyl2sTDFKAzme3x0xaZPIVGHw+8Z6ByqEoBd0iGNKTJJ
2+4gJzTlIcP/q+jr9eY4XtLC2dpZdm/YQO4rrNJzHB7zLP5bk5AG0eLHCp1TAqZ0ZbDH5vAu4sFE
/7qIGQUHF+sdLThY8Lz76WQBra15xo0JI6dLjhikylONjW+H48ji8TYq3Hsuzn8neAwXNEeCoG1l
1yjRW4F81jHsj2x0CJgyf0DIg7b13Gc4UGARGTR1AT7q4r0qmvfMjD7Q5fak268q3BgZqZcrLxh/
WRkjgYAmGGESATsV6qHqPe6NR0Sjg/qxSZjdhj29qiif5XlEc45L5k7E0b1foT+GV/4RpezwTKPM
Cf3M8gPMdfDGCbTwMjarOgT117TPZl5dbaQKI31XhlMcp+kA49FYd27ypKmiabeBUwyLp7DCjklr
6MEtVtYB9ekOcsg5C7JXrxdQFBBZhL39V9nw+uL8kcdw0zu43SDxYTSusSkv0GRslUdZg5imAXFC
zt7ZIEPrGbkhwk8Sx2gaUHbkdnHxOXeXySJxin+FGLU2CEDvyxHWciTDr7F7FjjANzHBFxubzbpv
S8huNdUoAkYAKTmZPYwh7Pa1KVjVc6nirfQ99CGO3gjt/jb18IBqeIe+QbwF6Ns4QWK+dsKItT7n
3m4FJx/J2ywvDgDaVduisRwp2mYf42Qsv5jji3ViIf2gJB3SP4uGBjOgsVPAdlbQktYhjPa69Le1
zcm2+UiK6OC1wa9KvcUMzgHbhXKtM+Ir+94l93wJ/h6Hu0lZ3StRD7tuOBNDRDQZFhOUIeIP+S6S
dhsn3BaXgQGBvkEPL01tMfAk57J8LlIfaoJbc5KrMlSfzg88fVwrvcUy9oj6wIDxA4LUi5Nzx+x/
NXWesYXyzfNIN9QiAHftjEpuAI1s/QZ8BNI9aFMlFFj2O6YYyRp0gNr6NtrXqZ7S7UB9uEro1GN3
IfQx10ix4uzTdekAod/yajRazFO/TJelydPji8iw6gcDNHZHDfam9PB2WuSREf5BJ7xwz4PliO1o
sGnkgcjOMWvCHpY9XiSVXlLOS6wGuFudzCfKwgrQJjXWyagIaY+N4Miwp9+JavrqTLenPjpQ9een
2YNY2cTz0bCkunM6/nU8VQb9ndE/qcnzTynvTWNazOPyv5GR6bsKD9xyvvei8gwxhCAqPR0ZuMcg
YzDnpThXpRtvItul9w/H01pUqm5F03CF4jFbW6MVAyxM70uyGAkg1cbp9tHt0k4Bdh6RmMzWLEht
ZgzVtmyZPtbLhbLSOA0unXPZwcV3KyiUty9APECEr8tgHcOmtFmZchgcoS2YrYeFcXaCP7Yv2rMx
5vF2juyC5PrHMg9TGvlut2GObp9MnDqnCGWWDYod0dU/L8HMaEmFLEFQohnasyzBlOoAtwYJWuDE
stsT6RPtKQgUDFUH6u+ikHGWC235f36EdLc4hqBJQzvbFUWz+HZxBU/LxGhYLrePUjerTpFTYFUw
xXfa5N6JeYfLMCv7FrjvLNOe1jJwMIiIGKUvl9tHQzsXh4hx0Rgb8VlIIG+kLeFDrqdjZLTyJJ2H
WWGap3P2SNMQN1YYfsSDBFmEd4RrOcTGrmmy917MJeZ4uo3p7ctDH4iza+f2eUbsfBCa4BKrsf7L
haAF45xgCQBztCLvN9uFdTee/3GxjP/70fK5RN15/CedOAfTVbt9R8DKdq5HkZHYEDzfPpVVbnCK
SetdvoQG5r/+DbfPmQ3dzrDrLMpHpGW4dcZ7cCzuvjcwwLJY1wRBgtmwmo65V6j0Q1Wg2HbzDqlG
4yCnM1v728axH1nA9zSjXzpr7OqGLf9abfuR57HxMQ4kcKi59Z7qgEDSEWfdZWhI9K1Vegj8sTwO
prSQXA7ulg3DeMLGQqFTGvkvRj5vzuzxQ4raudPMEI36w8NIsxlqEO63kentcpugMpKPTwz9M/xU
617V3aGIMvCwCBQvqBBmYoH4bS6BEbYXrSaoRm13un01VR7nkdw7ThjTaAov3xHlmbmSRhsz3RrE
MQiaTwOSw9obOR/F5aX3y3gbtJ3PL4INS8/mKRDqIxDIBvwQSEXNDP0Si8VkioNz43gBmoSi2uis
/o6dCkgHSySa3UTwy6YPcL2qjfTcXdva447gslc/8NDuoYAwQKccoMVQAXkUK0bCmEIMTXiUQ/3W
NOcBwU6FfCaJvXO6uOg9xWbBWNtgareRhg2arDvOlYXdjI3BT1p3a+EFQFXyQD8IItQKxLi9QbPB
UaCW18hKDrVn/5W6p5DUFlCwRn4FtEfdyHi0UxI4IVUnK+ZHR/LeLoKDadqkI+byct7M7vghHPqD
ZRAtqQ17TTcSbbY8BLhrBrQtbF9q2HqpRnlT0+/AyTWm9IEjAC1h2DAnceetKeafzsOH4rQCwIbu
LtRU09qRNNn/naTzWI4WSaPoExEBCSSwLe9UJe82hKRfwnsSEp5+Dj3LnlZMl6EyP3PvufhnQGnI
2dmRlNmvCtExVq4/tYUhwNPsCrTzN5NDgcjmJVUFTJ5gIeh56WOfzTezsM5wKSDO0XTZAeuYMLhw
xzwaIT+t8IWJzTeO2FXdl59lpZgIxXa2Sa1qOanFnwPullCxDfIosEBlwcame4ijkegLUCFSoWlu
9a0A/ci3N2JlEmuc6MTqxWu2Gv9KHFHWoqkOe1IAtTZvvqe2fokP3R4o3J0a26hZpP8wQhJY1DbD
k9c8h6K46ck+ORaOrKromA+xj7W4DpldfixvgFdAvrPJZ5VF4lZgf/HH6QCSHG4qyEpSsWEyZvtZ
2jceD965kz2D5b515vgI24xu3MvZRdn4oZGxrVrRvFV6JsKGIzu3smStXYwYkVr1VK51i4Szp6dG
gURlzpr+HGtn6+XzbSqSD1Rrthdd5jiZmM7Mv1WjKthVOTJNy6ZqrwQuQa8/JMzOGuHap4ozz+yW
VNz/uOX+vcNKjzNZsdRubk5dXWHFYmaKoXmVrIyJPb/jxe3FKK9aXZ3W8sBPiG/Db5+50+4QNAfl
ElyvjpTe5dY2xV3cpL9E4b601CibpB6vKShxaRKs1tTL6No5Nlb7QLIq2WNxcy28RpEL6B+amu0k
dMjBbY6ONMAqWtFz5Px0c92sLa9F6hb+1q35DdVRrwIHJnE8w4L0KVr+S3eS9onuGgY2Es+bYzW3
ruwveTYzODL9u7aipRvHdemV9Lo+tSxLJ6JqrYI+VhXEVSH/oPxsaH5kNCHYieO1GKwXbJbHuvIB
HViIQxnKOVhk2O+huOz6VYfjb4258JGJ4j1t3SZ0pnE16tZdq4/Epfoz/Px+VhYIGjJlcAzQWMot
HL3rMOfj1mgYPTCWonseT8CUjH/x/JNZxUfOoBZBk/dRzfY/n7WiTpCpjKI6mszLIjCVUH9ku6vf
4HjsBgd5piIKfRulyV9t3mHlYN0xkzyDbhQmosxQ/ov5fYorIG/5S2bFN3tBs9sWQnpRZ8/o9fKt
MTneIWEIpqLouXb7RV1ZwsSGD9+lJrD5EhJcPESHbLKsG/iFamMPzYk7On9WikUsNTirl+orqTpn
mxwcYn02mYqe+1IzBOqg4qJ5IUAwZA1omc5Xrd3v0a6eqUThY03dd++KD8tNblVzxxGWH6AzIHxL
zwPQWQdqQaYt5pUsXfJyxiU6WZ9J0W68fngNx/SDXelqwIIf1VOxS7nOkZgz8+nGx7FOb30EcMH9
x4HT7QjLWYCUzVvbIZNNjTOfDug7rk6vDEh3bFI2T4BmAlW9EnBNCcZ32HBAzUniHFnGfcKcFDB+
i1PbsZZ4GwXDvUIStUVt/G8K5RpnTLWXbnmlqW85AlGoFEzQJv3E0GajTBwScf2NqNzYK0e+SYvI
qrA/ar+koSYGgOHBuRPqIdIAlXq4tjNG4tD6zZaA8WKePM5m0GadTRGxaNU8cpli+tNSTrSbPrUm
y/+GIbQyDoWjT34d0wyn7r2QQ0lrFd15aYk2KUNIgBnk0ffcP+wULU48DeEkSeorvgLWW7pDv6Ie
EaL+dlpYO5WTnSWnx2H5UjHkfg2dK5ilWkCFwS/TcHN6plzAFiNcpuLOXV0+BSFoGtd9N21lAu/3
Hjyjuyd7u1o1BYV2JSQAuOrTMPF9xSVW/dguXFRByUvL3I47uarWV8QfF4CLSyw2R7G1SNc2Uard
24DR1mKjOoUC0XtgnV0i7JGsznhQldMvkyu5zaUHj5NLmOtv8b3VCjoWNOltBGS+kSHqnHBT5sNb
NeUsPnXzNnkU4BbFGV1naVK+VxVO75DWsLZtAsuZGNE11xBeu+kYlYwkQtd758jhb0D2+8lPHNqo
TtiaNGP5rHgSyDggDcic/tCxUdGT7EQFO6S8To3mOrBQ0kd+/BXEFNxGmd4ypofCD5+ysKfwTZN7
ZCcebBhBMFfJrWN2+i4rb6mL/CdMVp3Z/5lp/zZP1WGqINrlNSWkFXSUrZdJq4NUk6CSL99S9g2i
TD8bidDDqF+FYx6KFsVRXg1vMJpf2MizbWfcQSmNykSeIp833tLvmkxPxrR215mn9zariX0P9au6
1IbagHrTO+JmgD+F5lUMPiZQL36G1mJHZoOTILtGABdg1nP+19WdI95lM8UnXcw3zxz+uQTm8vpY
HAsAJh1AZHZl3lG3DVZDmyC8WdGBJxbzaqN7HFnMHSiXNL82u98bGMqzcpX60biR2XfQMbOhlUvY
hu+TYV6OZ/NmJvxI4YZ5B8cadqab3/Bp7NGfGcTGKxDzaLmlitqd4GTNyD5YGS4dajYQ6s30no0y
sB0h6s/SL46mB7UwiNwMk3AZrypkoTxzysZuW+wjszUvY8PrahnaTO6IqjtlBGXIbT/V4Vllv0pK
da6d+GWuzf6gjNxEaWf8Se8GmBSpytziHcu6XY1wDw0gReJox/TwCSu9jsjYzH0r0I03cYWzDNJn
4bVbOBrMPHqAfBZ+UATvXC+9OZwTQonXhlt/G2xEtu2AzBQGzTmUdPmx1hynFfb7Qst2P9WfLAFB
B7AlNXDZ2ima/ymnnPLGo4FWkq0eAIRHQ5J6GWW3lKyiTTXYt6Aiez4aXGCD6Q/oNJyqruGsp3g4
BG9dExbU9T2cw+FYzqwcxfhGuCOrAaEuXdADM8FYsFZGez9VUKgjPvfUrf/ZtKZrxsePADlPXcCi
dGJzs8JUksFQ1i9DF79xTBp3QMKf4G8wPsn/yhDOfw/TIljoWtkHXdZb5gNwrvxvFOU3kyAfELQk
6blt8dzMzt9UE1MQGPrWiXjk/O0uLeAHGuimRu3tQbyMR8RG0W1w66OFjPjI5Tqts6D27nKlmVIH
6zFsLeb3eLWjpPsnWgbYY0/2fDjOTy3WLjlnPp0c5XwSPSPrgzA0Dxel7npoO6xnQBK3wiF5oKl3
gI5wD0JUJzkOLNzMEwD7oQjVnxcbPKkxx4LnUFNCgNkIXd2qkjy2XvJsILBYeYgYe4/0EsOBv91g
heRDwwo5xU9c3D6DDyw61TN0dcS2XnmNbO9Jlcze+rL+qv36kfUK0vN6fGDujKw/cN9db9ySCZuz
/Qc/k9smtNA8nM8jc86ECI+10fr0AX0Ybyf082wVA7TJrcSuTuC11fGN1FASVkMPzcMp9NYaK4g5
frFi5UwAdiymPRAp8DYEaKYtZh+rGr/SFrazN6Umyoo8pKWzniwKNQw1n1M4AzvsmQRR3ve40JiM
kYQyAg5icfdJCUNTILgBKsBzG1XUl5pMliBqru1AbKYR5p9wX4kC1Nal8o6ziHamM5IPQLYQ3GT/
ZQileU48qrs8zQ7AsNxlTIqvJ9lmiY21HxeX5DYxGgXdNnaTC7uKt3ikYmxlA/bNVbvYHM+oe/Mr
+kOIVMMyDhzREgTQ3pNpJjFF+d5e0AYyYPtXGWDqBalEg4sCWTXIILEngktjKTVUyG8KBY7NM8wY
ezXfKeJMBjvuS4lhpB43o4x+SRFq4AL50a5qefibAABA9ZA7ZrXFefpstlDbY+xyq4IfFQ0qBPbO
7PbCQlImVH90zHTcAPe4DbF7tiM4R6My9/A34ruS3xo+JP6TYUpqhUVfMrvzKYns6NtjP6AC3axd
EMWzL7G+O/a93+sMncnwDfEST4nHZLoyFCYrgEBrtG1M01EYuSEEd8E9GIQQzOvZxMBPyEqesFma
zBFRP3lJRvwv5QjFzjo/iYUxk8+LPhrJK9fnJDDCBQRMV5vAIqK4Lov7QQfiFFe23kxxcks8ne55
9O7C0vjrOxIqFoWRoVG5EEt18BGZ80nynKRjc5l99Q2BmZ/i3MBOZX9Pfil7DyO2sTtaG+0ZrBs7
Hi1bkqjMN79pOy7t3o2fXV2Hq9Reqp95ZozSfdPoFTtZxRnNBzM8JGkrFKuYMaMabTVBLX0mP3s2
WJc4RrFL5Y+kzsMsODuFcSLd5a80nXuvnb9rJ8FBM1WQuNHFOYydoLACq+wC8xlbYLqNmlw9Tcn4
OnhNsra5Jjkp8oAHBfE+XrkF4c2SSzIOHlG7uDNNe9kxfZiCcznyFmUmnjWKyBWhmAlCo/6fXwCv
H4CwUaCoR1wF+KO96DUMyZDItUNaceyspeuTiWH6uzbUHDfQQQmhNT/k2BLGNfcPnpQHQzNPMbJh
K4lRZl4tPm2ZfUD9YvRdA3S3f3KjIt2OTNTJBfICzCIeRbardPmVmfG2ZOfh4FtC6jSF9Pb+6pd/
L3dOQL8Bkknss34mHFtMmF5Chsh11B4SPDMYpUx37abBWcHI3JFYeLVhu2dxGP2gBzoSBfvnORa1
w8JMaCR7vyib9uilHVxh3XedgxhrRoI2oJO4Z99PMVSVtdoRbUf5g+gJB1xiccKwR7NlLzZOOsXg
ZjKMsCmR0vq59VL7nNcJXk03P/gqbPdETSy2GC70QFfOOezlM8ikBTLVPzRxRCs7V0zgjRI385bX
C1VFtQ+pHwMDG71rnyLcz5y52CWlx64mpqsa6hYVVV9lW43vnnmKcTYFYvzeCKq923wLBu6ZnUmk
rf4mKUbuXss7yxYCCigoa132/l/jym4f9PPHTN6NTnAeQ0faZeSVELHNGd+0CVFEWbspnSUMO8Tj
28B9tQPW/pRaO8WUZOtLStDR8/XW9xwDHC+vtXOjHAkiWA4n2RRtd4Ay8mCjJltV3qA2EdSOwLfP
bcKM0WahBouI6DUebhtPESqBKVnVc3PKQQCs2H6u0yDuTogzPeo5/h9HxEUiIIknbmj9KlxXm5AL
aMOzsprNpKNPNokwKG3S7TzxmmRUZtPMmp6uhyZX5AemTQdNrBpmVIJvWPcdZISaElSSPvV5jnTW
joEfLsKq+if3+n6TRMCo4xkdSSFwKdkDU/e0FeVepHgwZ8bcapzfRe8+kj/CFq7Mr6FDEjOjOuJz
o3SDIbUjECo9uwEHf1PhlLOVXniX5sExHApPyaY8loY+del0xuMfX3wCR2bli0NYwnLnU2XqSpTK
ZnQEArCgmthz5MR/x9nZQeuMYpGKwI/uugj7gT+QFsSQ1T+19X6yFNne7C2jrMGyZDA1DF15dKam
XZmti6mq5nQse5KBZ5iGYqCFzrzqvRhx7RNQe6tQqLd4iA+O36PBzbx7+uZyPQ7Pfut6Dy6gD8Nl
XZ9oJIa6fO8NhuVjRkfN3hHeVVqb21SDKkg7uTe1cZoHL9uBB1ibvcB4I5NLGSDpUoodp5nYO4d4
lRV5QM3amzG0TBr4Il/yT5NOr3IY0VpEfIelu5JOw4Ylmh5y01Ig4ggGlEYYH4lhWbnQCrez5xsk
Fg0f+OJ3hUUMkzvum+GxzeGV6I4lY0iNRwWWlCxvCxdfsf3NS/ywGyqeBTJmDg8oGz79ISKLfjY3
xBTS5doGk9oGumBY0fhx/CE0SgD4yWybR4Z8CtusfzZdyqNAVnIvDf/sl/VdUglno1rzs51DZsjE
Uq5HoAl77YYfbW3yfVjRp7XwJrQLaYBsD4upEFek8lCxlilFsR8ehcNscRhepVYUcz5iv8reWy4Z
eawt8QgMDkPYmCDcniE3fTDNeIMXseZJHIZFZNeSroBkjeSpaoewnfFawyy1jCw8qQHiBdJ0Cr8n
zQifRxzScgh7tHd2Eb7F3PZ8FUa1lU3/aDXsHIrFU44UnxvqOSCKh5YcPRMT6HyXuDuHiS3TPO9V
2+2h0RmsM7AJQPHcA6WnXpsO04h+iRIjZG4zY1tZ1737puwSj3fmFWT+pgfLRVg/RF2y9UNoaGZk
vxqFTi/DJghCCwSqWZKo1aCnzt9HZ64vHXEnExbhVepwaptOwt0TvA8Sqk6dYakdzTSjpuvnNWo0
lHBNcezyaq9MXd3pGiTegtfp7GgfQG3bjg0Bsz6XOyNjQBB58o2Ij4gOVmHHsZHPbju8QTd/b4vO
4MZg+qgD39l4mOnJ+oOvJupTugz4Etd1N5hR1BouKCktpTpr9NsHn6Xt2ar8z2h0aL1ZQG8dDuaS
BK/QAiXNHnSZ1FMB1WggzbB7TZV/LIMDj0p7ZcoN46M7VIU4466LkLc1T5KC5cC+pWUiWokzax4k
sClm7hpt56ou+vg4+elXF1KoYlFEVetSzQaMK+ZuraLpMJbje1SIv6JKKtSioQUyyG9Wk8k8pDe9
YeUHZnZ0gMuxhFBvKreMA8DWrR3DGgqGep/HEhJQ5rmQJCgai9SEFVEFA1a6KX3SxnRftCEU3sZ4
9kbxZcaCus5Be+iKwN17A861xbeDO34w5z+7i5hFYJhj8lM/EFYcHwFDzaBGPJzSMTGjMWILYXHs
uuV0H0yUuMptP1Pk/Bd0Mc7g3fRoynOijz45puA4GHAV2TPSneyRnby5F158n8UJWIkCQtxgTgBC
lxOaYuDO1hOxKhMJMTUlemgKfl0pghxcR6EiAcfVKr2L3fFb2oA7PFWZx8F0EY6hMI4FBZdTNTjt
LelsJuMxo05iVs5TpZ1u3vu2/Q/oxb82QHbaTNzXOgRMYYdqBRzmArHf2c+NQbZMF1KrOvWdLjIL
/lObIihIN3SxlE2Dvvj3QBiLS2PQMBXjYO493/1KSJE0IwE5emjcHcagmYlvpNZGnIgjR2noHade
dqATmIXoXpKn3oV7ektySBaTQUtGiwW5oG3Fq8yZUIUsWFd9o74iExdFUru7uP+OGjzoOu6O0mmf
DZB+axEnX1FJHp0aQiYayfOsBRn0v6aUJ2fQPzm0vF1NQUWNykC9NdCfZAEppdm6zX20PoEiXzIO
z8UsyZR0sAdX32novXSVOBLH+lw1/oMe/qA+tMwzEJAWBCnRBWNauFrK4lQn33Iz0drzyFXY+4K1
U2Hc0bl+V2l17XOkA2bUsh2oBbE0KZivQnYPPVbFEaYhBDjzk0Gxu2z+UyMhXwuqRUYrcagVZfcQ
TGdiQp6ihA8XZByY/zDemSHehrFw+Co+TO3kB8iWd5g4Qwh9bGGK1thi66YCr5n9jAV5fB2fqZWR
7RT41l9EQhyA9j5ceUI9FuGjVXA1IZTukHR3lClBx4bQIEd1zo4oW9iZTQyHiijNro5mpMlEuHcI
GhT4K1fK4WAmbJrJ3HfYIXVKMmZnYZJ9x/YEEjznYOKrbXT5EDZkB3mma6w4ygyuRdiJg9df5qpF
1hxLApz09DMTIRHZZXlaXnSWpA/hZIxIVqGy1GSXCJeYCbxHp9GzZ5QV7s1wSHzM4/4yDsMLfzas
rIi44B6cZTsTGsmTDcXemsk6SEv3J5f5xp/TmUsMKPli8M77Glwj8Xe7as71qkvYCHXgl9H+/nVt
dKHcpG8p5n8Z9S3RWdiQgtRmpN03jykvbmdoccqIVOV/YULpmh1zsQwoUZ5TINvBawE292RG9eei
xeQbXFepyXrBnL6cCoygLuGC5mEHAdz1PuygxqDoj2iBCzItChXv8jbN9imclpaqEoHRmB+ZY0Tr
zKB/QEaJZrCN/lV6iHBnzClzukfgt6yxOF/8QhUbTjZg7iaaaSsnVZNM0/ShS723jJZwZRQgidnq
ouE5VI0Vw4lb+1H843XirP3qexIKjHjt8NPkYyo6wO79/CuQ8KEtardGTrfs0znxoTyxFQKK0NZr
3EkuS3/Ne8VPHMfe78iUV/PJjqkm4SnSv0mPeNCi93MpYHfTKFH69KDl+pL9SNQwZHd2hqD79cNi
2idz5K+rjtdbQcdDk3WyXL0GW4SRohZskZMYLbGNip2cClYBWS95YBzBxi9mXAMFYfbmle8WX0X7
3rrFpx7ih8pmCj54UbcJ6vRb5eSF+5qVyhRm9X40IrJ7CMpjDfoeRi0r/zJx9n3+lA0Oim4YWYfS
Cg6gIlZAHLw1vJYSwa394dc+wgzu/8j2fzOSSz8T6X2lLqyrADTomfzJa+sDd8ma5NDV9ntOsmeb
d/zOS1A2OYM+WxjPCPheB3DIsCGB6JQ+JqMWEX+AxjV4SbXlHgC8J3uZqbu5Uf+6KPucJwF8JQYX
WJqfkq0mUKtuPRucJdTzDhnjFmyW5A38AzsENjBhAZe0xGO9rd0zYvUeyY/5Xg3vrsbtAsHo3DZW
s+6ifTla1inDYRtxUiCeLVk1WrDCo8r7UpV4amb9FYvikrb8HF2D4Zs9RLtizJxTmr0Bozn1U/Ne
G/hg+gEVoTOiRoofU6BABQzDjedl9wRwwZ0Pp/usG220iiEpwUVCi9/3B9FkGr1+vXW4DZFhgIic
FRVmUP6FTVgd58Z77SjROLv2kx17J49xLpkOP/2wrBGo6LamV3wMGu5ichHEbd7muruy2f+Y6/6q
S3jPGVD6eRFvebHd45jHfd1IFJ1MLrF5OTtrclZ2Rm1l1x9lni6PHuNnn7EFo+U3dNpPvKyj37X3
CfuqfCgQqKFvhv3TbYZK3vFL+jbhU6Bw9Shc6CWd3jrl8fwRDvwqbZk6cAriFo8BEOtwSPCg6N+u
fZ/ZW0V8GyvbT+JdV0/vrsyfF63uHLh32ie3WSb594jvBnz+c430wbLT8OD6kKcb279IDuXOl/Gh
9FJMvOjNWJb9ScHJlpesPhe+BykSD+OMrAF6VXWUeif8fIDKyZQere7eZGKL/MJ57WJQD50ZvCbK
CG+5fqm9gmeZXoogz2XxZ/QbIoAch0eWM3+nsLcy2equvkEgXt6Wu7hRxtqhntgMjf2qQOpi97Ep
XBrUfHpOLvwI+ZAJ2BzRLEaR0kgmGW+48Z0buM01g6OBNNRbxxYOWVK0makmnb+qke+tc6cJ94OH
K5509xYhxfw0x+EXHhUCE4L8Lqn5N0ZOGWn2J8xdFYM6/Wda5JfU4MK2WWwfk5EInn6ks6/DlOUA
ZYA2sXs4EtkO8LJApMc8DS/2FHl7K47fBgvqyoQFbzkXOm5Wjeojf0dc4DGdJsamjsmkqHzm7LLp
nHWwUB0KJsyribRRTL7eJeOHuSmYZsoAZYYttx2Y6I2fjhbnN1JWmqPlM2P4GrwFJMOsp5DAuFJV
7OTjdZ064tR04omn70XkUHtHVCpyas0zvwb4R96X0yvChUoFc/YGvp2COYJ979ofE9yyNcG/VRaM
j7ILrqVBSG/0n+m5T/5EQbrTXMynquUCD4U4uGJ4qji3wkQvAlGKk2mQcpd7y2TBQ6vn+rB0hgq5
r5Wtl7eqzd7nikm/BwP6vQ6mjQGCf1UJuL9RNd/PzGA2I7kOVH7QZuhkVJWf/LFNtnBxfAKscS1c
Rx9RdcXcOkIjxozUD0A1GyQ3eOjNSM4oYWRJQBREFqCW5mnkOrHEtXRRy2R+DURUyGPJdiBCK2bj
Ftg6nsMKZGpurmV8ehPrq7mhG8WPZ64tYJR8ZYin0gYHNxof+xybC+Yt4KpGqbsaGMiuGtpQCDTO
UaMh6PypRGEWE+XkxIjShMYjOzV0gVDW0ScPiI9VCfoLyunWLiEsVahodwbKWaukbhhScMEJjI1b
AoDIh61kLLRJ2CDjJo/QlbfgEa6iC3z0xA46hQqFx6h6f1Mv09gWEVPliB8yHPFF+hd3Qq/VhBQ6
/1Uu+c1StEcKPhTEEsRJLhvQTvXztkSLekgQaeJYMNgnZt1VNPGzqmPjmGLAXTKIBkpNTSYvYoj4
qNMa8ApJ4oOtUVS29TvXAue2sUnM9JpZ9hJ7EBDFql4DNbSbCr4QBu5LXsFqCtPkRdclE+qJgN1q
6zTdLanAYsTI2uNavDq+f2F+QWSmf1falPrRYB5UzK7JgF28RiBN14nxjIXQTgwGlHCEy4nhctR2
5k4L9AOSVqQI7XcnsOSmLu1HnbqgcYS4GLX6UO7wE0Yo7GCVXLIwfqnyzAXWMb5WKSOVzOWXidLh
K07Vw9wh3nZUvSZzhXibIttkBrtRHtXXikJliyHjFYb2JcLjuc7y6j1djJWWOHFWPQiDjdQkrLtO
duVOFsVTB/Ubt0I6FPuiLfcG3ETYwYSGs8lmDBL/lOTQW+HUHWasM8PgPVY0rlur98+lLG5ZNX53
2NBVDxO9Ft42yDq5TmrGvzwgKSKD/uLPnBzIgW/GFwwPfjI2Ih/Tse6y4mux+mXj8GDV5pNd9YyP
7JrlZTrvZS+TA1OEa+ya8aZSm5Js1I2UxZ3Q45E1Pn+TuPoSiOyquvZki4PjVn9jAzWJHxM0Hike
ciQqS6tigYEBTJlNw95nKrdq5/4ali08oOTNMZtjOvZXE/xbY/xWngaw4sw+X+VhBOMlUDhS9VX0
z5Z+kZNxZ7cYM6Ho2DXvCDVLzJ4u7JjOTQ1pVn70i3/LAV/fPFSGuF8WWrKgHs/RJVPRwaQZUTUQ
iNBvCxjo5QA703GGhzmt5lVtPdSB7FcuRmYF0T6ggQGhKJ8nAkDRKUHuRGT3YFX9x1SQFQF1OWKb
FCYfBcrhtQkAE8W1FK91Y1BMjimIc+L5mllNWwDTW9xn90mX4QWzq+6zy0p2F7FeuIfzaRr8a8BA
Fg1FxW45g2VtWP63n/jNUU1W8DCYHTYxkX10bR8yjM/QIy9/6pLVZAncQIVQ0cVktrLCoR1v686C
wmnI7slp9XVQDHMQ9h0GQGlnE1P+U5BEp1JPznvoqxdTu0+TSB6lMLtD1CeYDXUEWh2zVzy4/jO5
JP0lKQKFaII89rpWaKygJk0A5a9WL81HL02e+Mvxw1Mw24i2EOuic1vMyHX54VvfKY7IN4Hn9CRx
qm9GaynBSprxxGr7M0qpfV7E8pER570a7fKjJvh5l4Iv2bPYqz5oUjbSCbtrEyTvTSziBxTXCL0D
70UwveJGERRKnpujlkNi7/TFRzKJYLl36rNXBdmbyYhjWv6rlkqcg6ho/+OmvtitGzwKlk3sDvEM
W2RhlmSyS8aQoMxB1HVKUA643FWFP7/E2gvWsVkdWw9NGA7M+IXbJzmYE0jt///j3Lsn0lHk6r9/
zNsquMvs4KNnuXHSXlasU6+17mfHO+WZ32I4NaZHm7PBIWfmpQHguQfbQcZA95akNgysGKdOwM+o
jjLvJcjd9KlO2Em0TXk3JfNfN8HjNjD0G4tuOmPINlrU+ySXQ9fNMMYv+z0bpgS9Y7vYAtINoDrt
dTbheOaHu+8bUjWMCGlGRTUBNs5amUZ8cgw1QYxcKt8w/ygoJACgrLuhLR8JaxZx69+i9gODJOEA
NZVVNt1FeUxywYxCfGSAWJkKeZr30zgVzhyJE7KZtoiaUTiQbE8Qj/WjEVqLgBFaMJ2YIb2IHn2s
kvmvtPSnobNrGA9Mm1F6gnmgUyDBqJXjrod2umpEHGzQNnyZzYRqz7OpFuwHUci3uKmGfYY3CZIU
tiUvWt6H+d3L+eKnxn00GD+GocmZI5nCttWbGc9/lee8jhl6IGto3kITCHpSH9RkvlhTNqwzab/b
iETXGpFnbzgOmzQNIA0ZeKAY6tQEC6+AgxxrEfxTBhEJGPlGQi4WHkCzap3sy7CYEVIZx4kkDktn
zVY0zRHB2nun9E8ZhDsK6ZXldnLl+7LdWoiVmQAsKdy63JS2dVKuw6p18EHjpLA1kCGrFqW3gXmy
N/ZzX/4LTA/WphPuwgDtf4UEQ/B6Q+Ff2j75qdm5GUZLX41jKqrKI1NB+G0mu3dbPuQsZdfZjDra
1gkzc4A5BG8F6FMtEFOFM++AZJMJhOJlDn+IVKO9wA2Txw8DpWw2t946HUeIvXCqouZmx5+Wz2Tb
9FkGaQrslUcEQkVhIyS1sZEVn07k4F0sXKJi82HjFfhJKxvMoGIyjwzaODpLlodxVy8j8UVlYUHl
GTtvjfvhMI8zmUd5Y9ILRIROIb9nFHV0e/3FRkttBys4GQeBWhn+F6PNqtzwwfPZTuOx6NpLCbgw
xbkDfkPddwRg2RRAKrxnMfIYMK8da3tjtiH7goqkFC+NH+YMkNxs/JrdwN2RbzpV/RDQBVYPMX+f
HcXUU44tcvFJMkRqH8aAihIr162Jse7RrTwFwvjEy3zQoHtHRikjqpvA5z1YtrkLuuihmtLnpuhu
DjMMCEPPSWzdEd4Ff9kyclp053n5Zh0bDa7t5s+DiaTULMFVmQjZU7QNsMHXnctJx4DoSfviyPzs
bQjk1Q18hC3lR44Qal0k5mMSN0dZaGz0wdVxS/A76bMDaVg03hM5WTe/k1+I059C76FuuI0Y5po7
kFEzSsruw/enK5gqTKOG2MyKKxWSMXehdYa8uOZMIEhhLslbSQiMcM0tKKA3aAH+zPsRV4ywKGzF
XMMNE7y7CK2LJc1jWmL7tutX0mX3jjESQjKDROMbXPkZWfWdZ32ZXsIgVbpH4adb2p3tiJtwlYXP
ZveUZ9VvMagJjZHNoia/mbHN705Md0EuV5EbvNhpDYSiw3FIXeNTrq19VwY7f1I1iEeeZ9U9UOv/
FZ0A2GaR6tgZ7OiFm167MTvz9AMvNX/dIV52F/qYeDfl4R+IGBIY2OvjYiLyMsdfSl6Q5/2PsjPb
bVxJu+yrNOq6WQgyOAJ/9YU127Isy2PmDSE7bc5kcB6evle4C6ih0YX+Dw4ScNrpTEtkMOLba+8N
1r9Y8SlqrY1tkYgE4LSaCGTEllJZ8hyTAcPhPrlNnRThinyeNipBWuShiAfJk7PamVb3mZEQBFnF
DIpyilVdMgjtp30VB96l8JP3ZuLR7nIL3RBWNXMgUqgLQAepUe66yt17c4Dtryp/46+jBirpj6Mk
idYdkMCU1T6y+aX99sWSgHKdR+9bxns2LneOifGXRQFZLyRjN0wRj5aQNjy7LoGmQ+A0nyMLweJY
mbHiyfWSGXeeF5HVIAJi13zGMHFgklxzIBmcCaZJj6Aj0TTYmuGAzfoXlatynxJiIvLyYi4mCVnl
GG1ocXjFHH+XhoP/YRGLOmZxsY487rDFKL8iSrq2vgODHrUodzI54YSsT57XJZfB8x/aanigJgDT
emp+cqoubwcgbAr0ErLba4IucfqcI8T/KXF3KsRCosJglcFvDSQ1rL3AuAPOJMnKT446geRWFbl1
O8/eu0iQGY2K0ZoQiMV9HhUPbZzfinHKV+WcrMrAyS4yiygTqZG9HTQqHFm72E6OTlBnayNzQmIU
7XqflJzByVBQ1Hg1rE0FkcAl4FnB7I0JD+Sk6WVsP5IFfsOPQvaxzk5I6mn7nxAVucXO692XRcy9
x+6mGvBPkTdzT0bW7TQZxUlIZuuLi+XOnL5EqErwVntDegZ+RhsoFlW6sxegWH+6es7A4STyBgQS
sG4ayYgQIXyDIw3ZV3HunInz2zIg/pjk3O4y2M/73gT5yIj3JrUQXYQ0rRs8TAiScqGCCu/OzghP
tXDgKmb62PFTejwLRrbKm9AmX5JzKnlMY8eGerDQOswnp1HBrsq9h8whaITn/8auRpb5iJWDsc/K
swDSvCKIbsraq071kP9BAUy2JFcfDJWm90VevtEBTypXhGeHkxD1OnRUhV3x4WFSawdW6KJeW7zc
+LXVuSNbfSVgJNZWik0hd9jchROo0uyicPtz/lVTJrNKJhLUcNvde9zfd137WZgYrc0kYIkNOVYT
9rtyP2zACQC59tuo8cT0fv6SWll/SXN1rIo4P3sFJe1gZmpXlzB/0hAPU2OII86shiGN/2g1Y/84
GSBgs1VX+2neiTaiI4fUp6Bo/xgj2dGR13z7Q1ucO2/6IEQ1ORv176Eh795AxdfwDZmK/coSab62
bV0cgMeKHiUKP1v5neSCrW3t1VCRLL45siwMxitrWLWFrfmeaF/GdPAxkdmheTGWK553pXeTDgve
zjj+ivrAYDDbPExp81QunnfblzrIKqjOS8WKny/UonkGhJ6kOawbzY1D3tDKMAaCJdCmB2ygslak
/C/hBSZ/My0Td0TYvMXqj2UiBjeWugQeCT81Pkx8FZclI5mi9CpzzR3xXKCeFOGQbhpmhSLBCW6h
drbdG1gTbFwMFRE0oasfpy91urwT6wz8ZfZ6o6l9Tg7bvGw8SOlYq1xFL3Jwokf63uDWsOswx1rb
hkuaKUJrZwVAs6FpcRSz5L6axwqDG1CDP43NoeyK8R0UdqOCkTIzleSnuXNeSbVaey1preUQHYum
yi6156tzCAGmHFcxskU/9GKRXSxH5Yehm7koSMm7/HxthLMYsYATXpeffn5b6M/JSF3StliOP3+w
cdVIBNu8xo0/88B0vK3RtIRwzNI8q4LNocdUwWATanaCfYmdn3s4+jsOjSdiRn4NaUwmUTxSjev7
n6FrtISdQH8Q7ilXYS0U7YLF1csLVtBTIkqXMbpJtpjVTm/LiPLWYD40GZ5mgRXtqskwV5mT5VuH
OUjvWrfCrYDJhmhnspjcNsbACYHEsTknd5v6T0C7QPwmsI5QpqF7HatckI2XTtup8h7K/DLi9/aM
4JQl7qaqRMACGa1tJT6K6dOqznXfq3XlRQFnkfrB93t3zRJFhjJ9qm0HRZFqvWlmiO6BRxLVG3wW
/iNkySZP/ew9aYk9oPMxmLCoUmeQ70ueX2EX30aqMq/8cUG8HFOYQPZ3mXAtgKvSuI1IjfPluG5J
B2IoabCDYeBcEqPUj7WA3++928FGlOsioiQTjyixpXMvRMuX535Kxaus/tTwQrvCotCwq/q3Iaa7
bEq7Pdwy1IkSa7uhNKWO6mCjKnFsLEYR6BhM1IvsfSjS9q4rzPlRSk/xDrPcKzhb32SvFMw12SQW
CoLrKaL9q9UiyOFYGvkxRyPPdf+PFbA1DTK8+lVjXt08RSLjSZmFb11MbRv79+jFlP6nVbZvioz8
TdN6vJ7FVWYYGaTUcUjFOnRajsjlgAE1Hd/dGR0+UNYNwVLEdC3yvhXFYxM85UNWHGwLu2TuFM2L
VDazf/7sKgpvxxjLT20l5E8VwMQV/rMbe5JsK1LnZQSvIamLdE+iPbd9xIrmy6o/Dsm7nzjfhrVI
jHzQUKjtGzJFjh7pcuQYUuvcJzuwD26HNnUel5FXRkt9RmVMxOipG9+UeKqr8jyUScwjyntWwex9
FaY2cRT5uYAsYxdinC3usy1GlndZxc8DOzToyZEVCilt00m0JpMySRiuu8R0PyZ4M1oaGXH6Q/pM
Fsl7qhBJMnzruo472uSCh5Wp2ruxxJhiWMyu6XiJuRHwMfyxelQaLiQmOFfwtOlkDuKawIEczcC6
71y26gvRXCyahPY4C+5nb4yYvCbvtHbUlOQAxCSIucES6yQw1HybqKZVU6CgNcuDYnu2NhbP2MiU
9nbR8LoSPLoyrZIQ7j7Z1kM9sjcxQ9wtQbPm6DWwG/ZuzQzOpzTr36Kdv/EBApLH1J23nNbphXNq
607Q1HI08YwxU/i2GW1ifEEu9Rv7khEyxFGl5N1mKnzjBN7H8LmA9h+IBSbYb1CbjpIeTHsRDdeQ
rzex315U3bZvHgkx0+g+h0v75NZDgINH7Cqy4NeLfZqjYTg0ThmfXQGgHeFJJJ6+CuhptB6ApCq2
lbz/xEeg2ZHzQVN85HKI1aGzvedStm7Q6On2TyGyFE7J7o9hu+G2NFycqETPYpy783J22KLJfkMX
NTtL5UfiE9nK2i0rkOluyQ38Y3cBXue87vcMx/PNLNkpVMzdt7bsaLIOCf1JQO23yimoZQlQ59PG
f7TTptm4bQfYyGWZ+pQdeA3GhH4oXKKYclKkYW/9VuwtepRNzNoV3ShwY09ja9ibRWQnogdfi4Th
L3q8f+dOY7KLxvg1w27JwMviiJniqMknRZhQgSMVswzQH4t5an4Q4kmdi1LuLgHcRaTESp1xUkDn
+rJCqtmygJpXzBExQac8ggKb0nuMVZPLNKiT4pk4hksb288RFkv4GX+fK+/NySZQ5Jyp8TQRytgQ
j8YXAwSFbnsvfr/iuc23Vphs6WC4Mxld7C3bxq1CVEYddy9hXB6WptjW7nANaOWDdZqIHe+jcxRl
x9hnWWYPYfrLZRzSXcEcro6sfV27d43Z3GOuI7MYy13KMalpOWIW7765htINIMza245kmlWaNHSM
QnEO+uwRxY9OkK+HdiKBsASzcGvCTchGPNihfJhjlMWxWTvaSd2mdJNXbTtthgZkBI2c2OhNbMJP
115JWwcdtU776ZhmvZ5F+W7nbX2t5vCw+IJKsJrQWuIduxaarkzHZ5e0gVbpvoxzUxQOsEx0bFR1
nSU2tAAnSdjeMbR/931xQoQ8hCaVDX3g/DIHNpiNM9zReHbxQ+/SEy3dmFw5gWh+N3387LnZNbSD
Lc/izdiP1yJN5ZE93oWU7E14lYHzGs3aHjJOvwhKIqJljj5lW+l971NYEaA2SRKxSMQLevVSqPIr
NDpcLvhwJZdDOgGXmiSMBJhbONvKK4whQ7Ci2ijhGKQRc+VVIAldHBwaZdsbpviciOt26/tc22pw
pK6IIEWvb2m1T88El9doX+ErRtTkiDy7GRmK3Ql6s/de1uGtoSsoRKldiSg50OzzKLWdveUiWteO
8VAwFCuD6dNsJ9Lh3kTrAL3XNdOG3NkQ2mvz9p8k3PGqUWRflkVJbOc0XK203+j0NGLQqy+6gV9q
tpRpVN2bELk3EcEWLV7fSY335kw8eXzwOMfwcMR00RVPbOCS/VTluIo40KYiDjYlcvUKIXd8sfMY
6JQ1R+EiipqePSEm/MwtspUlfRDnAiq4b8CHTcAHdgmRRBgENGhuGhi+ZGEI0qtpn+ekHP4MyGZY
QdZ29OvWhrYMo3NPizei6gSxRjWT16PrBQiFSIk8/iIJiQ5ZaB0WGhY2sc/DminKt+0ut4Xf1H9y
XQmFclUXTvtWJao8ZEOLy2tA8G4KOOWIk4HtRNcicLpfThijoVuB8QwEwd44VmqXwG7eDNpcwDYn
XDf2cAw1TMDuiLofLh02kgwXwywmgsDDq1N36snB976ZIUUfyHw4/1w5iict+R7fQTW95jl2F/JW
sHewgxgEAjg8Y3oWbFJO0QB1Q+amabmPNAUw/zKUd5RWReomqc9JmD1nTtxu87pAlmSjw2SqY2wz
o9aHXkLYnM9BKF24bZsuOqk8INrJbPdjpei2k6ucG2WFtButGXmT3ts6p9gS5q1ILkxsenKcyuqR
EEFrNxt9QkhNRZQytPea4vuSSnPGsrUnfs0k7X4JnxDyrjbprCE2E81Q7tLI3lFXzKyrwdtGhO6l
zYfHyH41S898G+c37uy7wRlIhWwMcz9GzneZ+gRnLOvWLuHcPJ9VK/wDW05oYrAF4FmL4KEOhouV
lvbasoaCwpynqGKKGy7QtgVZmMMsidcxptcUIRmRCN9KSYyQk7KZNFc+UVBVjVM31nmSXUIXZjb2
p7adKSNqMzhIEzS+mYyb0d4mCi9Da9lYAAPWMgX5zMACqT5iFCVqwiUMOUVbugWv5Lms2sp/iTus
/f3MucbE2NplJe4d35doE81j7TJ1QhR9svvkvRK0QHH6dfb9sNzhMwenC5fHMatfCaa7zD4kdDrd
dyGxEc5Ian9AKzQJZIQXSRm8F1unJ9Ohm9NrUwF1Ge0L0jIaeAKszlW2LyErlvh9Nuv8HhQXV4RF
uIHhvXbqvPS1vHWKmbWOyM0e0+jWS3Et437O26i7DcpU3GZUnJJeT71z4gl7myKxkupkHtqs46KK
IL28dPH3UTBFoEm8mHJIEP9iIkcynhG9Q96GV1KOExq/raJ212w+rJXjYeFnIZ8jvBledOFcPt5W
rjpj8hyKomcKTem2M4vnAjQ8CVkN8JufKDz9dCb3pYeUu/GqrlgtGbWCiKlTgNlmEJ8z1kBRma9l
80lEzysN0Uw9pL1RbniN5omCvIS/se+bhwZqacqztzjfjRxXZVTcRR5kE01yoC0askudE4wUHnq7
f81Q+QF2sHhLBuaIos2hJV6yrqW7Em1xTyTx78Kp7qK+AvpZOir5EgeL64jTxgTTauLuFE8DGnB9
VKFzqWkitIWA/W8TcvMihFLSCMm6hTxDnWAk1vXx2V+sXdxQGxInEUYwWmLpF0l9YrateDwEzWLe
ptxiwOFNdCvrstr4KEnHvLU5hKqpfjLJgIO9zSh5cIKdF4VY/CW4C/5ebByQGmGRrvEwY8KbBIfX
4i5u5tuko3wDzcfcWePMX8P7YabBfWKm7JgyzjnlgmnQLwRj4mZcozvQiqNQsmLOw0lFrGjezOvK
eJbjRG5eld+4CztVSRTr2luMzexV85o01xqzUbEqIkKgwzTNGZOBVlgee4x+4fWIeYE7/xx22REX
qHsaGnPPEzDe9W3yNoI0TZO6S5YGGy0CltsMv6oY3GGQdIi7AT9O0ZzrgYfluPhHcABu1myhbXTM
nxafaqR4+PWT0Q4aPK4SfhrwvyNbThy3Q3DTT9Rv+ku1d4v8A8dqQ25jxMrjUfaHjeY+YMzt131D
G05obtskMlbSwtbRxRE/KilL3OPGIQzbZuU1/acfpTCCIgCiQx5nkBt2m0kqwkiYLNJHWd863CtP
bUUCHEOm9N7nVQHuBOrhJVZe9Q3Qy6zNDN8SN3+baC4mxyDCJ7xwclhMTLINa060kJ4xlGAZUcTJ
kgamkRd6PTb0Wxc9IQue+zIkfbPHKZsdGvJzqX/unbdADcAVmfiYPT3w88PpofZ9dcxayXjFWsSH
eHNjKlRbOTrrDpLxUCUxue3B9GqqIwjK9EYiGElYXdxxD/EhVib6QB072/586EwMGwjqLo5W6NqH
kax6rkwor6G5ut1o3P/jl1i4f/8QPZr1QbrT7h+/94+vc6cCNlcwlnPIAVxufj6DXcq4bzve8m7+
9fM7Dj0Jh2ZMqNxDrncz0DE3Yihl5LUPEFDqi4pofouCwn/6JaVw8J8+1J/9+boos3QeC8FysBLk
dltEs9ZytwydznG0wXtJs1nVTTY/2xMnAsLzR1B6E9K1nZjD2qV3xzodHswMm3xmg+1MOi99fG/o
QNJR1fLGtZLnJsovC9YiYnBMZv6jPhGo6L2VfYcIQpX6oghwSuv5dllw0QFIzbdzoYsAvVGzbn5x
b7cZLoyRsaNCDWJ0Q5QKxgD2eDFHpULhOmpisgeoOfDkCaT0SznxZ076Hqdj6tsbYzdr0G4uYTV8
fyQ/hTHzKhz65T6mubyvNOycPPHQ8LYWfQxdRQh2T1WGaPv7qVLMRG+85iVRab/OjQh1rA6uodo3
zNWR5xKLtoHuSyTTE3fLU1yo57E2n4oxeBILyUQKl1Y4Ju84TmA8KJKLLbbPkuiLZP4oFKM5R30V
FYG8ilQtVT0mLqfMmW8R9h5ybHgSGRuEggSYlqCDBjqWPbV/6ExzYhtBWllnvLn2dE9mMceAcbp2
qbk1Uvma+sGRJOx23/vOsyn7GzNO8LQ5NNGR/7xxY7pZc+AQ2wXCGCFgJCpQp9yvISOEngoEiMVt
KJLgTv9L6HX/YEIJldBz+mzSqNvgMYeUaWZCheP8ImLtDzLrfcH+ikC/W+wPPBmG3zLm+phTi7gG
5ZIjgTlKIQuaZ5OEHsnUdgjDa5tgFs+pMdgQwkKq8PuQL0+oVPVN4VMfnrmK18EK1lmvftV4rmc2
hes64DsPUnfhxNg7jMZ5EMb0iIlCcmVieDCSSR1/fmG/K/N1Gbt76RvFoVpcdaz1Lz4Rdbf//Q7x
56rg///6l6bv//Vf/9Igfp98NlVbfXf/8av+X2Xk//KdaTDXH9Nwvr5213/5gF4nEgAeqWubL180
NnY//4q/f+X/7yf/3vv9PKuvv/3ls+rLTn+3CHjvnyvBTd/7TyXi56+m/7++/O8V4q5PGbhnYV8y
wVeYc/6jQtw3/ypNnyKhwPI8iRzOp8qq6eK//cUQfxWmhQ+R/0zTCSSxkfY/SsRN/68k5XpWgA4Z
uNJ3vf9OibjND6OqfNbwxJ+//cWVtm8HjN8tx3FM27Eswec/rxfg/fZvfzH/p8+Nawy9rLF6M6aL
HWKMafh4w92QIgLVb+0i6M40knxn1hyqpZugeihUNw6JNzUDLjjwaUvwaKk4RebtpxGxMy6b/iIM
SQVad+69T6spPiYRbZEqn0qr/x7iZJuws6VMBYrWel/ABchVyjuS59jmSodNLd6mddGBiJbB61B7
ukLKveuYL81Rsxl65IfM2JrBu9OytUXUTG/W//Q+nv/Pa/A/IIjPhJN3/LDWv780ri+F5J0IHMcW
Jt12//rSlAR4TAb32SYg4mYVTIiL3l3CoGOQ7YHEHZpHAKXvHLoqFizRDYFLVdJ9RSXmwihc5k3A
c7Uzx/sh63Ejj86RpNrPxhbeLaMLVHC57Sy/X1fKpA08JUvaanaBgXX/P/8g5r/VxEvX5zrxIYz5
PyD69t/eYxyESRV72I7R7jHEKvdcKqtYE/Xy6LtwoHQoYKeGX7htn8XsAeakQ7QRvrn/z/+QgPn5
v11uniNN2+VOYH9g2qZv/utrSrQxvqWEcsIsoJ/u4gpnfIvwT7Bxe4671tvHNkhKUDHQ5TRn7ajQ
oPgwlJj73eAEA7cwLDSAZSN5nMaf0DAZ9+uE2kLS6IM3L++cnW8+93YuL8OW5BVv3Qy1telo3DAm
B5dp8xFMMUUJNRB/XAbNKwpJV1OkXM5E7/Mc3PaNr9hOo68HbbC2a9UfQt5lpqW81UmhDk4Vi22O
BYFB4kiByjXCUTfJ4pW89NvSbsL3+xKu9+pZZOWFjoHZKlLPU487sYQLzqmHBJNrPmvV+BvDb9ND
pQuxTOTEOg7J5cji4AjaxyNpwOtLyCaFCNuQq5Q9hN0cer+xtplbIZz71gu7dGKrBLPEwHDCE46d
de6msA9Ecew88kLYxKbXqbbze+KhOlOMz+VDHFLUCTJ3nZSXHF1/bldVVNqrevnVOIT8kyO+iQp6
wPogkSvym9/hylc75tXJY8tQqHepyPQJpIS3aGGWPIZNdEPooCNtKM6enSSjiDaUy64M2gowxXlH
B10Fwi3vCru/NgVP9kqMusrQ+ePiT4vk6O9KxTsxuyQRGV0ebobR4QylpnuwV8g0YN9NKbC/q6nZ
QioeKruGEc9REeacJpF6xlk+RwcsgSZR1ygJ0hnDo0fJ78bvoeOEldxhZocxr8OF0sV62pYqu+uo
7BRp9CzymlAoke4oi6MlclCvRmJ2mwU4g3E+s/ioYSivp/Ne/8QCB1Ck5/apnuB3inSTuFwZKaVK
EdfN6MyrviDbhUSyh1jrALFWBDytDbRaJVi0XiDsk9L6Ac+DnacVBQNpAYfZM8/wU601hwTxwdAq
BBQ1tWRamUi1RmFDas9atRg/uzn8iLWWQTUrUumYkjwxMA4vvHRbYW/eyqD7npiBChzzx9yQNNry
WlA1mhUlWtKEflKY39w9v2Mk2Q2DsyYOtwZBYkm7zlt8uzVg9Q4r3xZZnfSKFHVT0FS11TdME5JE
Z7qND4ZNPxdiVdQDwgsGOTcce/MH7IlrAy6fo1BZQ9Ym753WiQJ/2VFh7G8o41ak1jC4cCz7PhlS
86gSefXdaD6pP5XWn6RWoiSS1KC1qSXINmyUHiZEKxV0mE3Ralvc3Buyg2mKL1GaCKZm3J4/t472
HWgdbFbBR2CkdxMRgpVD3qXSmpnjUg2QCsLAl153ViGsaYVNAA6CcuLa+lHfBOZLkfhfQRg8L9AS
qwyH4LmtnbthgJ90mvmZcj30PLT+xuih6QXX22ymu5ZeSSy+1oOJHDjPWbGpqTf1BlJZ6G75RqbM
6rmnRp4YNgYerG5lvwX+gftuvReplUeG4sVNzXflgFFQt8EudBuVd5QVkyGke3cm7HUvRAJwq854
XgvruUPotBE8hVY+fUYDLjM5hgnz++TOnGbsud8ksmTqoMsEUFBjpNQWSTVnj7npl/6NufBnrlVX
comz2w4htkaQ9bQwi0AbaqWWZsN4FTZfuUUNDKvPh/hRdVvuggwZa7BMCrxQfqc8n3cmPUOeYRM+
oPXhWEbLY8r1zaWILJKOxa1MQgIBQ5ORwBhsRl/VW1UMqM7zvKevbG9OnTqWYnzzUhINlNaqU/tP
b43i1Q2r6lxOPt03ShEB2jYEjtDTG84S/iPFIYPniJAp4M1ca+O6QsfRannc3RGhQX2y1tFpbbxb
Uk9f/WjshPWZVz8wcEdFnKbQ4UOtyAutzactqfVo9Qaifek/zlrDt7Wa32tdP14MG/Nou/Mjn96f
ZeWzOVj7c/UQxT7RurVSayugGODTARrwgQeQ0wMyYl1S7YNTBMKzOI9B7TzElj9uRyNYdvQ/vtLN
xI/Uzr8rzSgsmlaIegEBCL9gaZKh10iDZhsId7glauOVOAsMIZp/yDUJYSn5JDUbIYAk6h9aQnMT
qSYosC5pnoKQsCshrYrFCtaCa8u8gRzg6QCI0WoiY9RshgWkMQNrDJrakJrfyDTJkYF0MBFhhp+S
/JJhtho1+zFoCsQGB2k1F+JrtCTTrIgNNGL+0CP6lz4/MR4PN7EmTErNpUj926PmT6QmUX7+ICMx
6JSKfyD1SGgTkCs/X0sxanT0NdYC3lLbzFGnNj8Fc5C8NMDKaSbGdzbazYHCZHddddoDP4USWyy5
zlzg9XaZCeCJZlJiNGMT4PK6EVjd2Zo8OvAzXktzwti244EO5tfQNR/qCO8MQX/dToHxTCJ5CTXX
M2nCZ9asT9e9hZr9yab0Vw0MlGsqyBqb3xaYEAiMCWKIrQ2s8+JSHxhn4OiG3VwssJl9Z/9RQEd+
7YXE0pfsL6KntKVXrcE2gfh7C2BMLrArBNebxZOSsJGeToi7CcnRSAD7Ur8+41AWm0JTUHnVPS1y
eIg1H9U76deQOMHa1OzU/EWiCp2nacM/BriKZyneWv970NSVHF65mtJNVTJ+9zSZlWpGizX0W7Al
oM5EbRzNcUlNdIX8Vg7iFbmQESTByNuo+U3XYMI5YPoINBcWA4hFE6RYCDLWg46ZmiGbycFL0mof
NGStSM2ZWQBnmSbPZs2g2cBozQ+Vpvm0cuGHtIqW6w54DdNJfxnA2aIGrk0BuDmadPM+Gs29dUla
rBRSYlET0zV5n8Pg8QDMsb3WWfaRuLGLuSv/WjRRB9IX3igR0dWkeTtac931lKps5YnmLDWVJ1v4
vG44UXh7GWP1EcSkkqVTXvHsyv+QVl+erFG9oROm9/BMh3x0k62bV39SoduEEh5UZPtCCWpeMPfr
A3U/ILmSPS5c604BF7qaMszBDRksWhsfABH0osPxQ/ELF+jCAChlhSXQCHPVXIV0qaqHIi6aHXWj
/g3TN0DRjGJhi4R4UuhJe9MkJHVc3v2o6cjGzT/alMo2sMnBtbnPf0hKzVSSPkNoruYsfU1c+r24
Eic3omaN/OiUtzgVZVyLs2ktk5TUTnyhukJeNMbapDbjVEUj4RitvPdduqANVb4BGOOQ7L17A9+T
soPwqSXRny3OzrFLnACKPkzHqvAvRpWNwo5dVFrjeJNq4tTX6KlmUFNNoyrNpUY5hKqrWdUEaJWA
eFhBt6IcdHYPnhMfeZ3zS6Po5LTQ8X0Ci3u3xoymG2e8DDdi61fO1o3C91yjswwKKUycMhwIUU5x
cHxcRiNZM1BZpfhmsSRmlxkMNwbHtTWXS8kLhACk7qiZ3UXTuwEYr6l53g6wl20n2euQvk0dNycr
iE4xEHCiOuNQSVLDBIBwrEnhSTPDEng40xSxqXFisGKl+WJLk8YmyHEGemzaIwxyN77QDoXHSPPJ
tSaVS5K/gG0PfllZ56UMXxk3kI+g+WYB6KxMiOdKs8+BpqArzUM7mowWmpE2NC1dRz4zZRvPZx4I
cBT/LrDgXgdNWaNirfoXQ7PXQlnto8fGftJcdgygHfB0YxUG2dbsdg/EnQFzS011x0AbeFXY4Wji
u9XsN5jyu9I0eOjO+7nMH0fYsCgJmpus41WN2/EzZUvABp3Dnjw0mjF3XOpxQ3yXdg/4BuW0KQHS
mUr+zqONmrBDaF7d7iUrX3ryNclOMdZKgrYnBd/HsyjaAXpnDdMR/Q/EBh9cTcWnk/xqB+N3mxZ3
dAaf2iFm8lawWbMqv96kY/gdykcuypHsD0lVPTfYtp4E+9mCTtQ2QVpvJyrPotdJjyXYx0CVOdcQ
nJ8exH2p+f4C0N+E9w+fJ03/WxbeYEjWBVuAqKH4O4wC5FCzXdTeATB+YghQXNg97HrsBZhKVo6y
Djb/tESgMErtRGBG8Ap5q50P8r6EOMaywIhpQ1kd75nFim8nBtKfuRqxOZgSkMCgnqfXBgjthPCw
ROTo/OTfk5Ov3RK19k0Y3mOMjSLATlFiqzCxV9BKdY/h/tnBdhFiv/CwYaTYMfrcujhGi75o/soz
QslHjBuNn70RDX5oJ/nUaWdHj8Wj116PJJ0PC+aPXrtAPKN8ZqaVrg0MIgZGEUM7RmYSXW4S10JV
eZbaU5Kk/UNl588hZhML00mo3SdB4nPmIFwSW0rEmHqqkmvo1E+J0eiA/xqfF18wud1jwY+xRg5Y
kZx8mrrs0GF+ATbYtU7+aSWMPzDHCDwy2itjpCiKIWWfmSR6YsJQEy5YXSZ1KZYzifrE8Zk86Pqz
4QdYJYnugG46ing+pNqp0xGsvq7ZSt705p5oTdZjmXrdpvP6a4/VJwrovC0rf2dk/AxGiX4wOf1e
qMlbTWawDr1jrZ1DmErIxNFBJrdFnemmUGxwkoCNDfkaa8IUSd3RTiTSKn6HrsJKi0nJx6xkEqEL
fQSzbmkn07L8os7jgcJDNHNia1uatheSfLs8fXS46ASWKBF+Zvj8AFw9dq14phztnnJzLwCUA4S3
sFb55NGvVEJHHu4+zjED8EOrVjEzRamdWRTCAyIDCmPZKvrwiALiEUWjaEEsdkK7u1SPwz6rOdYb
O0K7d6P2gY22WrkYw4R2iA1YxSosY0TN4yvULjInnteZS9qQpR1mHFvIl4x2TT99jkv9Tj39wQOY
2gRMLgjRsyl/CQ9lXV7HaqwROEMKw+yVNQ4zG9vgjzEQ2zzi/PO1+21USNu9P4MS+javh89gJcDl
V7nvcYzLoPCsFzJ89gG2OjHUb4P22UWF9yo883tJp7cKHTPiTAZfZ3z6eK1i4nN7LHut9u5NEZJ1
ip0v0r6+YvEpSnMeYctsVElB3q53remHZfurXYHYA0l+GVYz42gIa/KttFNvzk4elsIBayGaI3Cd
bb1Mg7gNfQFJD5y12J+5diUW2p9IQuKMJ9/dNlgX3frPyOFiFWhPo6yS/UjG6JZWk3tapJ5sgsUA
p3+Foek/pMGeNP3yUlP0RQjkOumqX2ln8ADWXsoyym8jVPSoMqMtFBhh9x22z/yQzs4v9Ee5o1w3
1P7Mn+ayqSJLF86VqOaoODQuORm6TLfSDs9Kez0XLiiBoX4myinRbtAaW2io/aG1doqGWEZr7R0F
c3FfzPaN4DyAwh9/qY/T1Obv5qk5XwrtQhXYUbMfX2qs9H5Oxbc5plWg9OA+1S5X3jwXax7e1p8P
Te13Jd0Bn7j+bPvjhsUWm2h/7KydsrWHyCq1ezbGRgvmNV6x960sDLaddtpK7bm1G9y3nNiOUvtx
Le3MXUzt0WWh87VrN1T4d1Pt5K20p3fC3Gtol++s/b5SO39D7QHuMQOj6TFTwB5MdkdLmCkTbu0c
zgQe4v9N1Hktx41ESfSLEAFfhdf2lr5bJF8QQ5GENwVXAL5+D7QbsS8KjWZGlJpAmbyZJ4nVFjvI
KuSKCRgXS9IYt/k+/Zc9XlLI4/JVxZJMdpaMcraklQPrK5pJL5ctu7SxJJrlkm3WS8pZEne2O3LP
85KAxlPgrFzX6t/coqU2LOjXzbAkpklEv5FUPBRLmhrXMEPxJWGNZ+4FYtWrQfS6+pfBJoxtLals
veSzE4Laeklse834kCwZbrWkub0l123VJLyR+aOLvaS+feLfzpID575YHrolG94vKXFttjfieMEz
izuHYFt+JRm70b//NFxy5vMSOF+S57RmjSTLiYMuqfR0yaeDYn+KCawzOZzgc5Nh10uaXeHWKALf
vluM8snOM8nTS/pdLjn4eUnEx6TAD0Cq6q0SmIQ4h3vces+MnhFbrdyieDgZVqL11Cau/2rFAz85
IXb1oLr3CaaaCIaQ6zMV5Mu8+X2Oqa3xrtjjBqie2UnUbXppDQABCVA78JHnLrZBPM10t01OD8Rh
gB09RK9y6BeCrvoFnwCxUJB1S6mviUXxaktz3JflwBgl+i1no95ZaYs3VNSPzDoJ2+LVrehbAR69
at1IUIJZOheYbGxY4UDYSU7OfqpI047wfrZIMW+ov811NIf+1YoIMMHKOudt+zCV+stg2rRt3+HZ
2xvRzfQ+BP5B1v3JGzk0R1Hz4lbyYLg2Rtdg+BzSwl6LdEiuYw/2wxPlDjMizie4Jb0PWiSIDTI4
6yCxyJYWBfpISY+Um3TrjMjbij7SjcnAZ0XzirOdemIvkROUB6HknzFWyd6lIjTLTZNc8wSluHhz
HQrrGjwQK0skI8B/qz/GOZKpYwnqWDLx0jb+nbneg+FoapB5C3FR1o9gUcdF+CSfPyWfnIM/0nbW
b0MxPBIB/YwbLekC8jgZNwuZlAXU4kS2Tov41HWEgGZiAsupKardvUeSGisbYozKSbJWOPw5g4aP
GMjxb46MEqKICmKb0jz4eXV1bumb91M7OEjqAHMsUX53mlHivEYUR29xc8M7hZkcoJ7XHDUTzQ6T
5cAeWAeArthBHh3bGkEUoZzLivcuAlqPusZgo46yq1OGpGh4dGFC4gE7mWmQ7tygfzPEb++ey8QP
Dv++TAUfmrq9bB31JRQujuLAfAyrOnWeB2U27914r63u0dYOH32YHarcGU4zeUMcpsm4hoGeo+tk
HgPA8ITXcoKoTkWmE4B+MiIiugZaE/O3Jd/FD3TJ7xKnB/RtMdJylj9b69KbR8NzdfrffzSYH4C2
c8m8+5IKCHNjdCre+3p6FN1w6XRBJQh4zvUQAwFbW7wuB8lpHerkrjGr+oFjYs+I6Lko0+8CPzHP
wEFD7Nv2TfsA03nfks08mKYZr9LvjNQj0LhSPYQh9MaidFmbo/6LWby3GTrvHhb6dcCzgVenY5QE
snJFJJAmHLOo9liCP8rXIa+anWDWu5603ti4G3ZFauwXT9cp7ahmLspErjxnOjLbwWXTTn+iVJIx
jMDyFGNPcxDRMf/mIUtGNYINSxvQC0wahXsLsvKnkHjFjHn6rwucbkuF33MvKbu3y/aEwsPlYSw4
bFcYlXUpaixsIifV4ebbsG9YYkeOrdrQVPAG5yb9wA48wz1N/+BOBBNnW7+DXVwH5GH8NfmPm3UH
JYEUZlHlUUbHvTgchoM3mAuIHB8Ct6xg44TyLS/bBu6gvGa9PWzHxj4ymfnX3ZUeglhABFogOzgc
JsIkbYlNmkok9s99G6UYc930Mk8GMWE5IoVikiJBz2HSGX/6YYjO7EYw2YK9Ihf4XIsMd3r6Zpvl
2Z1t++zx+aW9kz46zdKHOO87EwLB2BmcGcJgNXg+86OITpYcGtXO6WAc9XIwV+bgbq3e8LYwagnM
T8pfPVTJHD6PzBlnMHAwBxMMOsvp2G19js0ZLfPSAg8ACW2dhJonPKAVj6njUabykMklqlBYhG66
yXnx2eeYBHBXhw7VSIJDXuH/lMNLoo1in1RNs2uHFXN9tfNVc4tZXXbYW6kiOdkT5ZLucA6XEq8u
mk+aIxb1K+ptTuJns12IjjHjzwyxuxMue2ofb1RFVGdWOYtIHuNFXsb0dkziKXvNTAXK2X8JsgjL
lpM/u4zqvU83vA4wwjdNhf6BTXsdZqROefaDoni3lBlukOtIOETVRI/ug1fD2oOZn8CPJ6vgQmto
9G8emcHaBzsVYc4Bll17pwWLnOXK2BYDKTwNP00GMab2ti4OcW98hg2LeVeiDXl1CXV/VPkbiWFo
odJ+/UjLOtzYGQMVl5lzns67sqyw05d0jgzWlvWL3tWKsIKjMGkWSXoLufmuW/LDcO/5ocEKzhBW
/9JiefGTmkUvC/d22Zj7qRxZy/79WjdEsHLbGagZWSaYi3zSyy81yw//fpa0OcqXDp8yiXTz79eN
aihP//+PbGpMVNFgoBoUS42yCIGJLT/99x8qy1Ao6K7e+EwG/+/f/O9PKVM602adwLbI+R7HaVic
Km0Vp38/Y7n+z23TR49Mw56yumtsGOVhmiWRf8KaV8ruEaU71h+EHnygmBZrDg91oTA/6VYjU2Zn
y8XH54cazGFjfPma/njHpeKo6vLnwS+GNeyBlx66fV6HTwUYhB32Q4ak0fwDoXOv+i7jVYqHTdRJ
YEolNRO4A9baFNOrTJ6kZ1HX5sA7SHygpibHRrYxMiIWrwpJzv7RV/QO98p6p8Zd4xk0f2oOgHS+
0hBiBBZpndnZFo1PBMBo8Z9SchNmT44W7UX7vKSuAblRDeNugP0YzMo4UgAMC88x0aUntZfZeGvh
SvpaYrsvOI1n6CfMX7EAh86PX5JpgKhD2rcANJ5QLXezM/NohOq/QLgHrnrhZkZgCmSuz+zoT3YP
KZnnEouriZ8vb85B7DCKVuGFWzSRDmV7ax5btBOvp6qF+oQdpzamepwdV+VS1BG3kO9DLwZgYmLT
ni4Vx6bz1JHxkGI5ApZfAZjfxRHzkjS0nYFBcTfNUlZnnbra4Xcdwn4bySKAhQIavKUUxEpm4umQ
pmBhBPkhJqQKqRwbLNxIWgRCTSfPvye2tsf/e3b5f/0jcC53efz/91FfHuL/f8JpZ9Y730SyWB5p
u215/v892P9+MJyFPoyQxlFtDjBBkNaE6XawUrPetjRIo3PQvjWpcGtT3coIJNkQgoSROPHuYU8j
7m9odY0c5xj383wZ8vLB7HC6GaZxEj270hDaCCuuOe/AER4sweLlV5q3AmHnQS7hmQmBYuvGRFek
MX2DVxmuo3QZDg3qt1XfBc2OQGIhE/cgWIeIW/3k7xyHRTVzDO61icPeVzt3b4aBWmEA3uWl9Ve1
gNRLof6OsQt5B5MAdo3woCkxLXQywQKgk6Ep2peuhwbTgWxiflAPO6PR98KeAyyvfNyTdqtNZmGU
RJJAKTBILuRqfjKEJdYtSdBNm3Qv3vDUp1+IfWTHYAQy2jq42nIZZAz91W36Y85ijLu9lqvokwYE
tU4p4dmYfX4ByabXVgvyVjxMYun3jvPxNLoU7XDq4Y161ZJOgJDJF2mYIdsEBHfAB5PI0zhz3GZY
nDGMa4PAuRllDj8wpnvI1PRU9xCSjviv1p1BrCmyrOLA7emf4YPBV7Ml1tLvVKwv9WSF9yI6Fnvb
b3AvBqNYGZoDNnPAhI5q0DrYLBa6CZ9IzCUZTZArWlD+gLMB0Tald9ZmeWorMrxiZE8c8o0wRwr+
kHt3DhGe9VAOjwxlKayssEnM80i/QQyy2laC6U1iM7SBdhXZTMdATW4ttssiFv5xhJvCGE5OIx9r
PTLyp291RpRIh5RYbeghadcOxA9rWGpkeD7dQnMLsMFqhtVqnMoLq+p3p0Mmu1H6nhjmuJv9T+59
Dd+GjdRewOwC0G/Xql3cogW1NOwRzWz0zqnjW7rJF5GA2mAKidOdEzcQrgE3cbntd1bxbmfRGzEk
vQ8rfTH62j8FVcm5LHT5ZlZlBRKMFRy03GGg8WubdRV0K3I+UzJ9h3lv/Yj4w+mxhTembADKxL8z
dwMs/CxNYXavJeG9ibtnaKlun9A1shncgM4fLNX7pmF2PbvzB7OM/KmsKPWsZXGCIlPDXOrOdUf6
IEfHKIbwB6Aq30rrxa1pt4knplcoNZ1vBZTGzgwG+f5KD92R9+1NCLRY8GabltNBEeYvtsQ8hPst
h2PLBtECeDBZPI2M6WpO9xFhRz9DnwevGlbk62DiASGowud8eVZNH80b5BabIheldIwWPzr4pfxR
G/bFRVc5WkWOnAIeDI06uEscEY7mnWzE/Nw2M8WD5UaXDU3lgSIoBnU5ErRz2hHtdpSkbAWmmRUH
poyLrrWVxWvqWvmuTUKemGkB69IkP9jODweDs8G9akWe8wF+IdDvhN4Klywgk/zLzKZmK8rBiDqR
FQiyd+nb+uBNOPYim+xoPlaA6/lao9mNLzPho6EdcXG47jU2Bc6u2eeFbG2YEaH8rYhXp0b0zBl4
O9oO5l8SvlybeR/yOPXppO/bLU0ftLTCR2uxUsiGV6RRDWUvrkPLXkYShSQMRbe+ufTwDRM1KeRk
ZTJ+BG4ueASWYA71buuxw3nezK3PqID0pFs35zRnjIWhdLWU5xkKa1Jnqy8X26Iy/zNxPxMSuQUR
wb1ZhummQkmJC4WsjTOeLq/pdYIJXDeIk17iNwcWQmeXxqTRWrxPXUbGcvTjxU2/9aTXbhJB18w0
0VnB8FkeA4eeHmqnzmY400iSRmI9BSW+yZDZnl8XgPy7d6nx0jO+p3J0rlcM85ODL73vDBe+G12l
CP+mBA6JpWMVlcFPWylzS7Hamxk2Z48q7g1SV7vtPHUGVLOrYyx4E00N22HITOZTzOhqLkPdiF0s
MbnI5oibsdRnxWiCbyL3eTfRhznLXjC+IsmQmfYWuWJuPlwcOXYffFEuBdMJ5gNjIgvLGyUb8XKX
CJP6rKW5nozhFcY+SH3IWgxS7PdIpIt3lZaiIKz3bQe3uWVgpFxP8EbZxjrxfdp42RmUFijp2v+v
yUb7TBUg32OJQsHqCGFvh6R2KRxSEUMQ71tF2+ecFhLZXFHxhynGb5x+F+R8oM08so6zxXcM8yyu
y6u4CtghUYgMzozAdMS6Y96NmT9j6EGCuJPur72cR0ZvS4Uie6v1IAuNrMM4eU/6YU3TdH+aQpOw
fQxsQw+flps8AYHeCD+5dbxtUAQgkWTUJm5dyKyr1MQ9YTGaXVvKTdekzkbmCGRpPdd6rW30Mh7A
nZPPz3OHu6txyu4Anw/iMsasYhzOlkcIKZpc6NMlEafk16kJ/zHshSXFerS2VUjjdDaQFcLGyuAv
3bKhvDm0ruzjisiby72GERED6jF+mRqaT0FAbYk+suBW5iEZknKnZIEJz7PukB3+jA3vfGym8jLS
SNpNGv0sKt57yuovGNIeewuUEb8R8cs8vDW6xKJSbGqg7hekdyqD+wTbBCbK3mdSrdt8PQtwvYzr
mUpHBT9rioPXJ3/GusI6KAkgm+Z51uWejEFG+cQEk4wb7wYg48YE2r8MFfE7d0VA11OzjYHmP3dD
cSCajiXNnI998M/2c1FTJjapxwYCEhrG8m2s1UZY+ZfnogoZqkLXiv70ds9iIEjg9q7L2uTn3xxm
0pch62zCpmRCGxnC1ZbGvbUGQSFCYG0LQXbTmf5kwqDQql2HIRtdTdYlzYhTUvtpxembJqbUlCwS
t8GV+dbDscazIxUsY3UN+Vo+W2hbumyrvHDZWC+tUcNTHLi3ggwrB7BwXUdEQnuveyD3iJJiuVwc
qvLVEd175b+1Q/hVZH1/aBxjEymcpGhCHXLVCSKxrZBfYkqJkXLd/D42NHw6dnichMLoAE9jVBMI
Hw8HUT4zsq0y7Lpee7CdTh/J0uN382L6b9QEPYbRHJrLt0nnUa7V+Fhp294FhZYIlDBi/ar7zpZU
4Szrs0M39brxu4d65kCmAJJOTI4or7efioEMTyLxEhEvuGZbGbgW7olMch2BctZ46Q6TKa/aIGHA
sRji9MovyWgBNPY5xoSGgDzZ7BgfPNcFRQ6K9jFucO+xWfyE5Rgu5SDLTogzos0kngYjsBGqybSJ
lMqMOOhODUwgZgJcRMs3Qk/pVgR1zA/Go4HsjB4eeXz2zcGK5+cwX2JuxvPQC1yOGgmOsIlPDLKE
AWY1IybHxCVYKbDqxgXOaAvaPd2exLdPGXU8K0v38N/meCcD7MlWBRaLNRySjAUOPiLcbVSv45jc
cpPhf1c+D2n/GvXizu/o0k2G9DCiwFA3x7UkKorjCBZ11afzW1MYr4lchgy7KszLfdN1DEEXMYY0
NIRPY9s1La2NNXBu1TWEifJnQ9Nra7jvrghPYxr8BtQKAIshWIOpwh8/RZA9ejUbFSLwW9dH31lG
R6yDacaMNIzWAJ5jbyKA5LTEFJfawcU/sZLKjgkklpgd3W4PHA6rHZ4HBH9xDPLxaqfqME7nOSc1
YfrcbDieHuqhgCLm/prN8k0iy35QJc2dNR6WXazAiFQ2T214ZNxFFrrAVe5g3QnUbwNfbG1p9WXF
45evgn1mTj0csvhjBGbEm+6vRwO/QYNOuqJWN97y2x18kb9Re209YI47M2OEQRqzqiYhA512W3ec
c6LAoceO/uTBbmhO0q9x22wJYfdu+F83YoTkomZv/RaGDHD8c1BFpLkDXGi0GF0Nu/0PIXrNzOnX
J0Z5bCU6zxtTPSpd5r+UiQEn7N+4yY3skhVA2vFkc9uk4bv7xOvKXzChDCGtgWew5m9DM/5mpvVA
DxoglgEltD5ETkgbAzD/CdLS2m9hWmR0KJJf5WNr/nDfJydVs2vPHEMJdJ2AgeFbV0ws0kMjmoNj
0/FoI6H5Ab6HIexOyrPqNQwrZDh1yOrkk6fFPJa1ErzWmDrCCW9TZr8uD4qRTE+xzCmfi9HVoLL+
jBYVoMNNRxAigK4wTw/vfoErlCoAsxcPSiucsVn+ZtbMNhrF+SWoTDiGi2cZTbVFgXVifmGsicRI
ml8rACs8qMt0JP2MGQGDAdPQWvQesB8BUsGfB8PZTzhfnG78oEWDfqiaq5Y0yQSsfBFc9XLw4EzJ
dvxLVjEneMvYB4feBY/7waT7bjM7+QnDG003c80wTG5UU79MQXeY2vi4/MtkIOVu3JKxWgiixasZ
i19nMp4zFStQYZxAI1PNm8xdhsg9+MR22jcjG6MLY8xlcwyG6kjlHA2Q9OqVhkIcG37MYAEJxepp
AgWnJ/cpjWKAb7ng255iDs+nXWSnC8LPunYl002hopfMffciJNNwfC3y8G+peorAYhRoPUW3EndU
MGbvZV1xTo+zPQVO68mmanCah5+5nt+Lboy3Ciz5nlMeTkekSxLa6C9dvJX2eWIEu4c68CnHdinG
cGH41MeCFBQGJ8VJZ8bhUIu7dABEsYb/JGP4QC/O17JkzUVzwk0IpAm3tBHPrw6BGAUzsFnUpKk3
ftJuxEdtPneMtNa5QRvhQu2MymAJ8jxo4Uu07Ozma80hvvqWLdUQrkZIKnoazKfhLxz5rd2PAPMN
msJfuAXwzW0sF1ndBdW6pOxlsyXZ+dBbZBgtTl5FPGOdiM2/znIQljZnlIaFcfqbjq6zVV7/2gUk
UhJgjwFRbTQ3IId1wOg+QJ7IuVrr6o81z9nB7uXb0MMcyQIutMvR0hieoGQSf0855XNpZaLQ8Bu4
iqU8fdGJpuOt3eN/6UL3sZng4BbAe1ZehFGuDD9ju/pEx8EvWS/WC1rhbZ8AxNT099BioSDOrj0r
Pgn3uzTshZrCbl8PufuI/LIRafM3MKf3LM54RvzwdXlO3J7JObcbMHkJBPwU4HAssYFbzqNm3BhX
LW9Nnww76uCwXmmS3pkutvzFM+4opbEXDl064IiWF2T2U6APrvU8JQUvJbLvqk94nsLveQi5m/WE
BDRfjknwypXLDfuBu8Elid29A3AI14C3poSa+kLAv8xhNz0esUSSmob9k0+smZR3r8LQ3WTdmDNG
lFjOWJNRaDUnsJIeVuc17YOzUWBANuK3EqchUeMjpgQUbv7cMg7ITxtXRpqUtlvVjaZBWDUi3y8h
cSoXuIikC7yuqL5juzvSwkFTcIo0K15h2FwBhD2yqmyRKFfeUuwtLKLDRt4dAT/vvIHptJfMT44T
Y4NtuP7nGJk9rs/OkL0UjKSrmTpRz8JVPjYLifdo1e5FzMUZ7+FDMiFAt1YV80ebYfdznkrLdr8s
npZd/Pn3ITZm46yrar7MtbtNQ32u6bfellW3ExRRyyk8yIgSFDXfS+HAuNOvusRclI1UCsf8xoXF
NTTmy/jZZxnQPhS7h45srKhg4oeVh0s4Cv/aeXaSbrOZZX7ySUjthEegnZXOp1J6H4tD60LPKqdP
fPTLPO2pEN0FY99aV5iQqm0SyQfSZX8NAYDTecDSGa5FUUOzaU71zCKTTPCfx8hEMK8pzjCutltg
KuvYVpehSwJXscY9BoAIQlmVb/xW34Op/Oa1OwqD2jLPuAfF9JOGCyJb+esy967l7NOcSfZ/GvJ7
lKY4o1X4MKMqOKPxMfnOYioxHysZPKYTyZoscy69U7zU+XgHnqzXynOPmWAgN7ehsZZh8NTJksRY
aZ1czz0EfXDvq98pZW7KdRBdhD2FiwvvyYiljVl4aQ7UB7FZ+aRe14i1q8CuXxkJf1EJtE0Ef5MZ
UQac1HbOrRupvXjDkfbFswJ6m/HhY8fIDrRnKqhlLNLzLP5zeo6Ftv1pZT3FSfQiCkmLCWOtzwRM
fqD8C1fBP1Zpvafqx6U6ZRsYOIFTRtWbRj3Afzs464kgCw1jFjUujxPIELp3qS6dRIaJgtiGmyhA
lgLwkJOIp8TCHiLEUVIVTLEFNtTuTzVPP+ao9ovnmncUtZfXInPxGVah99yToKF+Mtp32n71OdEl
ejoTQzvmkb9RgfMGnWlj2ifPVMSgTE63zGrm+hcPyc13B29tg1JE+xkZ4XbGz+Aaz6rsvnHWQtAw
/I0LGMuzMXJM7GhW/Nk4obtVa9kWnwBdFBaoazfVjyXxoeNkCh6tWl5NH74L5y5YNmeqpEhJVGDt
ws7YlHNwbxZS45igLojkkEi6dZL3MaKfGWT9MSNfGlj2E/Sa70JExwkbbuDQNG9m6eOk0XWqEah+
72zasOSa7ZucU+IvN/WO0NCQDM0MB5ksz71Gc6KlbtPJ6GQE6pMJ8YnaS07x5nuXMoB0p+yO2oFx
NmNZsAcyYl0g6QD0H+D5PJRwV6nD40BvM3I2Txwc2pXGjXWYgCEJoW6NGprjwMrBFOIImfLTtTBz
64zZgEcHsSHHaF2YTHB70C0ca8FeMKwKIpOndMKtaJn9peGIkPsoA0hB0C0INJpGutNlSqO5cZMB
8mOlOlS8X5HyKlslCAbTuw41RYP+IkZE/KnKXDKoyN/wJD2VfswRMMTlmuxSp/+Io4tLKvYhn4fH
ki03J9pbB9HXkPlvnWPd56w4jSV/4q639n7DzyT2Kg6pzkNKJitI7HM3SW8tRiZrCQIPyUE6hvFt
Vgq9N7cSvR2Fuc4XcmV2Num0d/qHOMG02yBMLoCjZkLulKVo1jX3q8Buui03xZdI8PmgaX6aHYUn
s9e/c9s5xD5MyKTnIjIrInPYwblhj3557BhOZNZnwSRn6wXdq+V122nItvPAXXgQNtFA/44742h3
ND/Gs/6spqo6Z1TS1+17xH2YTWkbDfaLk5bPgkQoFjqXUfh0c8rio6/cV6enATBO7pwH6JXr+nvB
w0L9zWudJ4+dn5+qxLyEmLFHPkjTdS6U/bx7dMox1mI+C9nLt9+XE0yTdHjmxoEqMW/4s2Q5wuUz
dnEu4SB0P6zSu/s6/qwdkAhDfa49kDTRWBz7tKMWT/9JIP+tCRXzO9feIYMFJr0rgyUWFSI+wiq/
qjp5l7Ex7RRKEHQLl1G0tzdc8YjaxzU8UEx+rddIVhvL4Prp0VKngQ/WkLrya4FZs4inR4KLuPsH
o90PnbnHFMMLG28CHD5rp86potGPUO9whaBwCg/6xhhRLqTF0Rn1WTfFZ1FsO9u4NswHRcrQNf9s
+gjbqvXiZYPeNwVD4zk/sAX426Tvvs1qvvu9/yT97qnIm085dE+i4urtC7nFpIWh154OYUYuP+CY
hw0jUrcyj4izWABvUBlSFK2NiU64Z1BMbBq5IZc01HUWWfoFEmVJ9YX2SMu4eUd+BVuK24WMZE/k
gyzW+jPQ1HS42fRRCcPfhVX6SBIUgSdw/6BllISMkJtN7Oa1KIByoQ+UCCWKikHOLUmIpTfP0GD4
UkaKIuONnEgJZT1xZmW7tN5DbU4bH3Q4ZXFUB6hyV3qY0widrSwqZefq5s0Y4AB034yOm4VqJiyq
aJsFj4dnzBQs5nRotUSPKqQyaWRPjAW+W+QdnFaEFOLgdaR2fI+Vj0tK3j+YzxRF1mQOG0K1+PtU
Ft0SGVIbZsAHRZhcGQOQ/bJ9iBEfa9VhoDKIjC1sFFsEp4Gdus7uvSc+YZ5RTgetYZWVxWWgJxnP
hELp4L9F0IP8lnNOSPzp2MzW25iUz/QknuKE4GykejiNJQnPSu1IXlTHZcdJ3XZDJfAdbi3VRLDP
VwltRlEV1Cv3Tn1EeQi181ZgiSSZ23wqbrDp1Klj0A37XNt/hNk9+o734EquaXFLYjAdHG+F0yNE
1s8urg18vqAvbq4PVt99ZnWPPdPnpYy7gv1XQm4VVFHQgbCKsqBeu526+Fbxy9YL2sW6NozRr049
PqHCPkBbxWpoDDR14592WuMYjIBsZ3Q105+4sxUQy8GzTuM7s2Nyc/N019begqq0clSLBV0NT7Tb
cTzgrogqgF1rZVM3LglNmTRMq0PpGB+80SzLOOPrxr4kSKlpOYA7n4ijV+PJN5Jd23iv82Tdiize
JBnoGNq38D/QNN2lKU+lnyS7wg9uOGyuZtm86AxzK9VzXKIHafwZOgaV3rIfYW9HobSzXepHjJpd
h4r2ckcM4JFzKnsXtXXOeEiM4lgiQfEibHI3g6Tv3FnbuYj1C7BnOIs+ObYGVT9De3GMhEFuFjFb
F3dFc2JlTtNlnPHT8PRC6NsGPbMW/GdqVTv6sRM53khQjbYaNzInKF+6J1dEM4sMEb2m1t8gur9j
YjIe0+iVbH0DFNvMaB5nsxxssSpZ6tb0fp00+fsKy3JTI7mXAVarPJ54pib7g7f0Z05VR7IwPwlQ
aGtjTn6Cgvx+5DQG6h8l5VX5t1nA0TNx2xpw3dnomB4atkPoVaubr/S9B4hKfzopjLFnzNISMeCA
3tysACdZYjFZSULVYP/6L1fRE+XMzcZPjavMip4S3HjjmYReczhr9X+try6GbB5xddERFiwkHBxk
UUTkOTIXUOoY3ENRn30rv9kjO3SIjFBBk22wgUSTBeU0uwl3vjYJp4ZiMJJtYeE9KYgdsktPc95t
TRxOzIQeK9YuQujch1N9q6mHM+jatjEGE/b9ogP3ALLR3ua58ydLmwu62kqJ+Taj6XGhY5AjsOD5
SuqVHcuH0B/eh7k/eKb3MNXpd0Cn/VpgiF4HXngYtJEf1Fwc6+5ZyOqAx2BvihqTqcvEYQz/VGVD
nMzYM39fOQWVprLt/uRL4LFjLoPXYX7Egh/DpcNyKRH9aaX+HZrus3VN9C3SXoE76pUyDc7WDoaE
kILnMvdfezvatEF8jRLuQeasd4UQD7HIHq182PkheWBp895ScFwTBpgsWhfm1sDvStJlSRFDj39q
Ji4oOHrQeJwrXZA041TYzDR330EOqFzJgSvQxe94s9RAvCsaNjxywdphLdv5XAxllB+dnkD3SLCa
oI8Xiqc+Cz5SjnKrlJT+hP19yudDZWCpGU0wf8C0B7etN+XkP5lZ9WHPg71mHotU41ftQVQzSUbC
k6gZ1ldeAtytxKITcl0FFx2/uLlZ7i2gp7sBcRoOdnnAnbSr5/6Uf/OivRQmT0iDd3Zth+kN/QXc
fPot8TYhfXp8j4sp569Bp9M8RMe4js5kOTjWZvk7ZpNgJWQDwVqn1sEyrZ2VV/D/up4alr7EsT38
jgFGZBunG865jzg2xKX0jukw0g6XQGIlOO06VNrnVO/F7GOpxyyXdAUatkA78Oa83oXeeDYSnrDE
8fB5QZukAocopw7JWzxS6LFpdIG2AnpynVdWsgWb2KytyX53h1JuJPdbKN/sbl1M36EFeM5wWG98
FlfO9laKt7+ubrUuT9F0ElXdb8HXYmFsp4PxD4+asm/XognxUiEeGZLA+dLI7kYJwbCSFexv3NnW
E07CN0xe8SZborp9xWfj2YdA62vDE1MazofhmE+pT0VIDtIjiZjh5U0wroQP/M/Iv3xAtNtcCQHY
EIbKOShZE7n4B3tcxR8Q5+6mpinM5LZIggtVJRRXWwM4c7khLnWUdJBiOdXxZpCaMhmMibuQ6c1u
pGgqIXdlJ99xlO25WvKSRP64hiC/c8Ccr+wRO70ps89RYnsgi7iJqkJd8rQ85nXzFmNKGajTKyyx
1W7Z8jlSUusmawszu+lRB8XkZztzyMdboz6Zd11yC01PeuzLDYzMlSLfuR6s8SV0GEDQEvw1Rj5t
asFbSfHxLrRC8AwTZVaJPk8429DMuLKZTcCdmtPXolkPUHMALDXb3s5uJmBJ7gn8E8F7uA1lGj9N
Tf2ketN8NQPdA8howMf1CMuuM2PdYXx/JeW8rR2nelxspiujMI2PbiZU7qT5/5B0HsuNI1kU/SJE
wGUC2NKTIiVSlFSSNgiZKnibcImvn4OezUT0dHe1RAKZz9x7bnlpvcR/9knKpEjgtC3c+Kmd0dO4
LqkXmRrs18x8yhx748cJDoskG86FXe1bHbC54bmP0/i7HMHONoHVbWbhmafxTYig/2hHoz5mBXjF
uGeG6lTFp1P2Fw/q/wtWD/chIqB6E4wy/zRoS70IZXhbTuqo87F9jHtuoKKd/A/6omjd9q59GVjH
7ZFc4FKS4p2wt/FzDFIchZVRnmfwzA/SHkC3++VL7g7VJ2oS8mc7yzjNogL0G5jHbm52aW9Xbx32
BGwX/Ig6j2E18CkWSIl8JDqfnuene3YoWPiXTzIzPwF4Tu8WuJVjYRZ6nYz+qZF1SLyc/TB1cnxB
bWw8FCYzHm8a67dINFuRdGSTjvX8SCoLK96pcTaOM5EEyGoVfQTiSuOjNSVEzya86ZoZX1DQP+vp
6OsbPIUANzhkcmR4DOgN1l090jbbtm6uSc7u+CRz9vEi67G19qhH3OS9VzI9THNEHA9yNwLhV/Mk
L+Wi6u68+FnpqTkx4GOgCEE3qdR6SFiNtAjd1hC93gmRONoBqog2/RyigkCqbvqkljq2SApSXo8U
eyVmWhq9Od67sfOqA4dUMcu6pRlpZRRVp7AkGjzDMS1ahgXBB1CeHYFxPbUN+0D30OId4vdkHxDz
xK8mf+alQU1qxre85wb0I4uxwlhdSSgGDwPwuTGQfQbya0jlneKMlJ/l/8AVn2OqEIvXbDiCAiMH
PUBHg6YCEUzZbp3pZ0osn49hAHQ/k9CrKEE1GxeUArjkwwOjynclhuYEP/Nq9QRNp6b15Luj2g1I
T7UF1rnMm2tJbiO3CEQD3oHVsiTtEkhP5p+U1OcZYKmImfzbOETcwKSKYMXJMDK3sMxl8hZISRSz
85zikOedDGhV91NqbBODb8Vu0dcJhwcvyf4JRkIKWRCY2vEXrCBEl8SGHz7Ak3QY3MpabD1Cejgl
si1mFLCk0JxWkz0yYAgKdyM7GPcK9vwMFXfjJ0GzkZr5ZKspUJhirYYZvDEKb4kBnmVKM/UEz2Ic
FDVDyoQK1CpT0I3fspyGE9LMifhr+MTsRZi+1ZfGmB7Z+7Etd0jYDbG3lm+WQdeYJwAWZe8cnFK9
E2uKKXoytzZBH0QGmCjyJxe99A3BGPznXtj7hmYTWSXmOKQueYk+B4QagmDs4163M21YDmPIGyKa
HWjmX2auCWc9gilRtceM+N6dzFFGTip9Y1jyHjb6iteCRTdvcDe+OIJhnTPdDWIwZrM8FL77NqFi
3ERTuZXWm2dUf+d5AAHb9Tt+tyq0cWvY4mK3E35TEtM0+hnVVUSJBzuz6r5bPEeH2vJu6MSdo3Uu
lfUyZBzqqIHekN/lUXMr4T1cs6E5cmGhl2DC30T/+tD+8RM+SXtQmGzHa45NN6KO3kJCoGGG0kV8
wtZGPRRDk2DksRgvzOiZn6pB1jmJ+cXpEIF5Yylpm8JjodShDGgfZYLETiX4MOhAqwy7Etf5gbf/
b8mg22E8yzbosQyal5zdL7uqWm0qB+QpmWjPiBf5BrqWJIlJ3Q0VwM9ZEuP/oyJlWA5S4MpdGxNl
2YjN3BvTiqqxUOlrNvg4dWCkgc0/2pOoHpmtuVkI3XmSN6OigvNj9ZEb1sFt1W/ppneB3HsR7TJ0
qNNvyDsktB5C53f0TKJ1ejNATCdIdHM9wJgVV3v+MWDRhs3N+QeKJK5hpi1KS0lM8drJBg8T/L8x
ZxzXteYu7nFohSi4Icmz509oi4Y2+Okxf0RTbm0S3/slT4BchLBbmSyv3R6lXXrzuR9WDu+0n3tq
0VnSguUG67A02qd2+Dm/Dpb4Uk7zUCOCAD6Oqsiot8kUoxosj/EQhcD9xmjZ3y5QYFSzTSPWSGrK
NTFdb65034h/wLwf/WXc9SbN6c4kFQfcbJ2tAWcOGmOO9qZfKQcjOnNOcqhwTbcmy8h/2gZIlYRY
W1hr1RDtWJOVvx3zFSFS4pObaauS0tr13R28A3WjwwgltacniTVOOBf0pMT9Bcu2tvJZQiAhETDV
NVKiddZ+JAD2934aks0YnKD9vmvfuY229SLm8ZSoaeJV5QFM1R+rFbh90+aXnSzto4JlXG9HXTGB
YXV0aG36JQPqdVX/DBWP16C3cxuv1YQL0++Wuypo1jjN/iLz40RwwZ2Ce99ltvngQIxBD2RgYgOH
UxUY7NriPZ4ilixi/nGHXqJ/B1IovS/vs085Q/tKXNDZ//jxYyHZT/L9jCueh+Z9iJqEGHEOJxM2
K4mVOytgzDBMlNJDhaKPxas3q8dxzC6l6rZssTAeNWjv5h5HLissRs/hxhwvU7M4an3YVFOGAcFZ
1JNEYoKtHZFutHP5qYYL/v1/hjt9RMYO2MaJv3WKg2ZvixaSliDkiESMW5KgndbRZyDpHcG2+y3/
DRhS4DGyu2vV3sHS8Tt32IVi55CmsK1b+N5WS8djE1oRATYyU9xdfo1yJCjRx6aQtGoHkWAaIrtk
7AwWWLdHeGxndotnHNzb/xJ0/DEGy4FIoEnyd8QQ1oYf2OPiPPqoqgx+LjN0nivGlGuESgeGtX8Z
zvvC0bxzWXLInLsBmJFxd4qXteguLjmsQHHlTs0I6HUVbMrqT9aX68IoR+LlvZvTsfiDocH4oSVr
nT3efhTdvfzPqJThQVBiUwhqH50l3iafWD6KIHiFlvJH1W17wv/KzYk0PBpozkloxaY9yu2YVq8w
qp8JRXhhu7J2xmJPl92x4n8vNcVVZ3OZ+mGLftz5C1ENL1wFG8KCkjYbRLITK48gATd6e0x88A9D
sfdNdsIqHjdmKHFxQAiAe2MekWkfKUZQslyzmRbFTwlC5X3MoCixMXzs5TSspy8A8m9DonArQPR7
bLV6EIM3P2EYewvn8sv02u/MXjLlrBpIOkkJm3HXtsFTWOhzx52InWt65NM9yK6/J1b8gPYY6x09
s+Pab+S1SzP/CdqdwFMG6hZprsWnkpKJ5Fn1UxWXcpMXZbgZCShcTa1HO6v4YBSRnZE6TmH+6SFW
DkdSsTMWTVIdEz3liF7i1zmRN0qaxUMKU+g9SOsQ0uakthbApSkkWYqExFM6AFOd1bFl/OL6+Fbn
mgYXpUeHKGNfgDcja55+QZ0ay482MkKDCWX4o/ffOlF/04td6xjT3WJ52ZoJTHSmsWmVD5+glBgo
9xQpct55eZnuhaUP5Zhs2wHlduHjlsVCStQnNsy24eIIWvzl6ExSVnrctNnacstfq/LvZcB8UWPO
0NRQa1RVHSXDGhfwQ4Sus+7cN6R+r94yjymV/WMhk7Xz5FdRAnR+d3X89AlB9r6SBUUyAk9Wy2f8
Q/cKC2Lvx0fhRDdJ4OHKtLnqk0pfIPE9zjmKpiwFdq29vbQoQQMNNhDr6NbzH4w5PZuD/e4X/FOD
e0Xa562qfDwOYKErdKYbbGvP2h6/G7e7VwwoRsU8I1io9g7AuGgKX6CWUa/wdJCJu9LUcsoIt4Yx
U6vPgkWWrQhZkD8QfJ4ycoSAyCHggPlQuwN3PbmJc4POpLoFHvao0abWWsqUwWE8S+YlvbdIn+D+
nkGKYRWxfF548WoG7bXoZoL3gteoNCo82/VDBkOe8niV1d17m5I+4GNLm9DTxwNhsTN3kxP4a7Zm
12HUPiM7/G9xkeDvDw3CjvEy28BZXT7S0LoglSJLYpbnKDVuI0mim5GUoDjyHp0o50woqoSTaDci
+XBs9gqeNN7n/Obp/K1J0Bg11cSsUZY4kygFR/cqzJNt/iPS5MgOlRcM955HRWyOHjV5/tyQ76UU
Wigg8muor8+svwGexPSTJEzl2NE2SfU0eJCO0BRABYi6emXPkIA0lVio/At0t2pdoPioyChxhuqX
oJHPwLL+koCF5IbLI33KUUGPWMdWPiPstWOQIeMn1cFCik22+XfENBFNA1haHBAodUYj645dgEQE
tQKkAViEezm4/0gGVKBl2/cmiP9MVneu8v6uXB7dtnJIJ/0nZ+aWbb7p2GbhKjU2gBH1usJkoNLk
N6vjRw+Z1hw0z3GL3qBKy4PMqf7ZND8MqXeuGTqzpmGeYqAM4I+MB69AwNF+Fk4ktjKEFBrnEaNf
NHGDj1VABOqE2PE3Gdi+GxHqKMMxHn082LZnfLh2d7Gh91SYUENLfyI4fCmo0/ACuOSJesV6DJ4c
Tc7pGBu3JM0/8ZO+Fh7POawZeAT2mx17I3+m89dJMU/OTUPt4P/gMZpXbk+VoeIEi3obIQs18nPa
iWRXBSzZq/fYSZ7Lzn+s/YZx3xTtJ4PUiwoXNRjZh0rxA3fZ/MdAZb3vNWW1mX9I6ptoIek0r75R
ZlsWNnRmk32bbcvbj37/7svX2Oj+mDZYswFVxYZ0iIPNl7EXOQfS9GXH4pW83f9+59Y2vkIZP3nV
yY84Cw0Ugeveql+nVF+GXKLoTJ2tHZvXNqHFYpWJF7DCHjHS6bhb22Z76E7Rt9vOSOggA7Gnu+OP
OcvYfJdzdyb9TTM5pvJApxWCwcUzNuxbwQ/A2mzXkq6CWWV5bZOC27RwQXxljvoZfOLJWWbwpq8D
TqGo0Q9NKt5To927DVdFPqd6q1j+jT8i5BbMmNMzqTBOA0wWkrWdm4siQeiGZVD1ZEXLDh8ICbvr
3iSCaGIo7WkCx9zqaRx47Ua08xIs6Ur60t1GuU0RXiDgMe+tFO12BNK6chtr2ATyX09dQJF56En0
ooqj2PcbPuyEiaAe5Km164d8Yg4wMAhL5+5ihNlPbE0NbjP1gnsWtiAd8XYnKuuctlxJcVIeo2nU
q0wQtdy/B0xHGNcx3UdNn4xsSUON2tZn10EfzGqnV4RAoUuqnPyf0MEnEmDs3qyV6UQobONm3A4D
GaQcyl53C3p0YENRBds+HHZ6Kj+qyHjBvMKZxfxitIwrGoxTYy+6F+zgRBrJt6WkUi2OROTmxlZq
F+NPxubFsJ8rS4+Le4qDhoglI4XVFvHx2E7xm7rilMfDD16k+3/0CWVnMC+X7chITlPkVRxKCdJk
HD8IxS5GjANXFt09mBgrFMwbWQSjWhqZSQuS/yzyq3B62O7Obi55UL+4OcdfQ7AYQwW1W34PabbH
ZRfedfYxKBnR0Cn/tHHxqgfaSRGpB/TdlyXHRgjxN+TJaLCKraQcHwAILdmE3Zml+rKbqxZ5DPuv
In8KR/EHY9OerL15bTn1U9rOSJAbAh/C4xCJHz+dj67h7qcieQ+aBJG/wYI5gqDKfinjydBhpLA9
AQDxO+eERTxeoiJY+Jz8FgmYazgkS1AVkgxlaCKw3EuwDNvD6DPD+nkmuWbtKXlp65CFBdVvktgh
1zz7IhNx62B9957+cv2AjCjdLCiZYdu2/ycIM6f1jD+h59or03rr68U5Cfd+U7vsi6kL7eGYzv14
1mOxmy3cDL3Jurdq3RtNwKv2hmJts7lHvJS89h2zbA1FlvVLstURz0GPB56oGftfEOy5ZZlxKEjM
vnBRNT9OBfb52IaCwOr8CpDm6rTlPqighBqGfQ2L+uq53XtUo8g0acgt80Js5XOO/MKYkid+HHLN
pgezln86Iz0u4wB4kiXoCUSvEtlxYrbvuiywx/nxLuqUomajXZeInIYGmdig562PmIQDZc1gkVht
alQM3uGNQRhfgviBxvkwFtDbfHiX5ry1DJlv56Z891BOTy0ZQBCDqjhPAZuYP5NL91QC7V5W4Z9m
iDMJMi8QjWCAcmk8Qn9tInpnY7ELWJbxTDTiT7qJDqqdwARmy64l4bEPsAe0o/8JxIt6MNN3LCtn
bC16ShBhciOtkqb8yMscCUA5vY0xZB/T5QGtqHJklvyObGE2uedsSHb97uB5biITvcVkr6ssZXQP
uj8lNY9pPPnYKEAGCN2zb90iNIvABuglFOmGrgmj3kvSDQfSmx8quDQ5a84uWOeSrWBVMcMVLSoz
9iHaStJtHHVXu+7u0vC/MtbsAUFCYPvgni3qfZFWHTsQA62srj90aHx4SBp1ywuqVRivC0bIKy34
wFRvfRSlevXd8ibH7g5adtHJsDrAX/8++ttq4uxyKnkt0N9s5sT6CWwGw9LJ3kXCDCNi2YazlF1X
gxPWe0sMVF0xsFLXofBJ6JLdHP+EPxMz33gpExzywSZ7278Cn/qGbbvsy9Inv/E2obLcnd8IwMfR
R2wuZ7UQJVCMN8kEn31rsy0Ut4rjQ993+mswQRBJAIOuyo50ogLXQsHwxq2p3Mu77NS4VSO5W7DO
ZrtsDhylaDAMA6YGDM9w0VLMLv65m5c3HzkKytpwCJ+Tvd6Vqth03YrpFvuthniAtv5lcAGwc4ZR
MzPBatCCrtocN4UKwgdbMdZj441hcdlPUaKY2Inpo5lpOjZSMG/vy+yVOc83cbaX2S2fqki9BWn8
qTO0YmbNpWBIE5Jj/ICrLduAzDg0Cv5mWhx0x3qU3TwEw0vIGgANU7o3EvQIGOKy49jgfZBYi6aU
tM4xNE5ttcgT6Z66oP2N3OBmV85qiK2fPix/WVk0kDlPWRH+jSRqsVgjMemurhOfqWr+FhnrBS+s
STd2Srxa3XCtdXBzx3vO39mkfXTKAvdcY0c1XbTTHQusJNK/1HI7KRBmSUzQ6LNLvfcm7Kqhbxx1
9WVPKvse3EsfIYIOIhaQrt/zayGRi2XEA41pmYEdoaeWvDYdo7EJUO3ksgKoT77y/pgMBB6hke5l
MD7rMWqYOSqsNQsVM3F3XUGEp5Tcf96w8MHSe2yB74+4ZaXhMA3GxhEOKD9SL2Hi2F3omlOCWZ01
8sqI+gbaTQjIGIsPK79+SKFCqLPwBr6+4c1DzV6XGRypsX5PY4qyYUQcANky1MTP+cFZLbqp0XZ/
gjDmLuJkJQDmKy25abP2D0kZpFinwVfsx68DkwuSSr/tnFWDL3c6p+9pCfI0Swo9p/6TMq5qsU2s
YKzz3OWk7PEgDYjD3OFfYLhfFuETIiNNc4Zih+nZoveqO/jqkhFlFmMz8V36a+noN50t9TFF0EyI
gwkQQzAaDRV/nnYd6Itu+VehSaQ+YQ3T6asRIcoTjfnUG56/cmmGygIlLzs3PrZAXeOMUQIm6FZB
/gs8mCHkdq9sxbWeZO2uWgz5af8dN821G/Ar4IM3imBDqfYK+uYDycdbwe7xWLhkKC37bX+u92j6
OIvm/jc2UNYZ6tOgxVonEemAjvPFu3QWkb4NoBCXTfLdDSnk6ZbupBb8jKLah/Uw7Xkib23hbnuv
uWtsvSAgA7XC/b0Wfv2Dc+AwDo0+OnFEOBU4XEkaISzTDQhDd6wXqwZfZwDZcTFYShSPSRdvcjvm
+vKF3Kg+eEFjsyVtOCYZ20OOwm3pV+m+7xyg1Kol/6kp2MNE1+q1X76JfhH3eMNnp/sfLxj+GtjX
U2jpBlSgtto7LbLfVEEzofb1eVF4m+IGbCbIASyTcQ41jLmz5HWyCtZLzRFH/y7oMEUQVSAw/IiH
IkMmaBv53YBhSOFaPBqQU1PbCF6aiG0zkOy+YbURANv2LR+JuvsA8o820xke87Qj0r7ghPfhLdj8
HEPs7NABb7iPqhqcnipZokb4PaMyemX2dWwUQkKRvgrXuageWoobTCdlGnffIdWvAAgHGPOpssPX
mPg8BohFcqgy50d71qUE1TTF4XkaqkvdtbtOZpC2eMnSy2TUKZpVlzY8v+Cm2GfCfEqoS15029xZ
FA4W6C+bjE6CL9EkkprMuZqWHEJQgrNdZ21lBRYyI6lvdeVgKNblOD7VcU8/hM+ogJ8KZpqRT8bm
1mSoJwBp5GrCtYx9zB5NSZyQh4NnMl46FoKIQgh0QS/IZDZIYLoxDouEcw+z4Z65sFvzSFRblbGU
VMEDTDmcuIVBzE2JKb2jbGRHircWfvFE3gBI1MG4z0jB1kmS+7AA7J2btT/EiUGArBkK2BDQAUaE
Z1TU+8Ce3hKTb7DOWc7aWFME7gIj78mrFVh7K1RVywObEqr73zOGVfQrlxrK2yN48y/fUE90qMnW
ddX30CQvejbMXd046UPFhB+3t3kvoukDhxaq+EAX2wlyy8nLbrbnsxONtE1sAFWObNt850dut03i
6c1lePwoEs5Z2nRmdpobJspiagUEQ2VI6CKObO7BvkR5iDKzrhN/z3PqsNs74vnvWCJ0ZAhAehmp
7WoWeGYWvAajxUi2H4qtcgNO2a2F/XwYynKj7KVXmopPS5NUZgaPbZw8m8zD8N0aFrdmtaPWxiCX
UJ9A7FgzoJVeBZUvQFQRDiTVglJqmQnjcF/n4YL/bj86jMETmFib26gZrJPDxGUFOuCaNmwNLTc4
Fr1+J4x4WjdFufeZCkT8MMNQ/9Q1qFLAIijbO/4sZjPebrnUY0ZqmkM0KsMPMTF6K5dy3RAkolYW
fSerID2EHznlOMTA75KsyGOUCnOluuzRMrx4P6R4XuJi71TZyRVUEzKrXueuH1glmj82mtWydjBR
lSFSFB6XYYiPFLB0uPZwSRUym/8y4soqZwaBGn05UCmhQKrHxN/VhGSGfK7yKxyoOeOaukanALiy
dvxe+BrubBprNTb3PpX/hmJ+7ikM+67c5/IF68w502W3d9nmWmE2b2NFbe4sK+YOGu8pS8NXqTSL
lz58kVVJ3eeazxjq83UflGS8IJh3y6MyIdrZPmwT5af60UTEG2LPWc0pMaWFapITiWF/Roek4qga
fnMLYBRMjqWc658ztK1YEPYhC61jTTJhP/lkgHQX/DGPMuWFHrR7KVTEFEISV2Fq+Q7Yed1oWpxZ
vRllUpxd88crxbYOXXjFvXXvo+xJANFa1E7OZuqHQ0cTWQNd2viV9TEwJGIi80luSsxv2vUngiqT
9Vy9JBWjMjf7BfbpFaG59VlzmHVws5ijhGa7jsrYARjl/kxIwPtF9jNgEcB29zExj1jqgJkBHBgu
8+qyHdzZwFmBnk3bCRKok+2HCak8Y/4ttOUno5mAIKCUcXCzThI8sCjYQ9jrzoEDMeP92WoZnYEo
nLvM/5fyAUUeawnJ8IWbfST4d9yAmDlTH15dNwf+Y4ldlo9EwupX5DUx4/Y5IM6IlY4JgG0lquCP
skElLy2LV8zbxvT+dqRWgnw0lvilv20LnaGyvIsHTDvOxsPoro2IVW0tDXQnyOlFFnHLsZBok+Zc
zkv+rQYTxNXXluF7Fdjfpr+cVjXFQ6ze5jr+nFrjIZ2APrkZwuGYjHOWyTthFBglWaHHcpG9JZth
unFAQQ3wsSQCSmDsR4cfEpHpI5FZs3/B1BZRPeXJoixalHoY2G3H+2FWQi9mZ8Q4sEDo1LUOKCSG
sSlOImIT1D1MNS/lNAUXhOJoPoL0sx/kHyspT5OJ2H1K/4nM3qiG96czuWRUW++NhuekM4MLYFFu
P/tiClIyer986kUAkmcB8dxykoA2onK8Y6hwRVd1eDBS410Lh0PQwM5usW0q2zfPcr2Tl5jwHWFA
sbRlme7VBFawVIWlNTzlDd7KunxHZkQMc+/SIijnOcYUlQb9fRbjue/qe8bSsqwlur38QHV8r1E9
hrq4tb2Ptb9mBOqtHW98BNv+xNULIS9o38NF9BVoFBkcpRTYVL5R9paa0afIwcOYbH+xtG61a2kW
huO8i63vSYyXmfj0H3MiCc17GGR3cz2DO5a4rAXWkZ6JvE23eT2RKVTMn/Zko5Cz/AJ8m8aVjs6D
jD97etRFvpkE2C5e98eGq/DBdpBqZROLareNEL9kvnft0n7G+sFF2qoi2NmyBKb0W9QelWkxqivi
FIa6OiyOknTNOE+uwejqq5hQp+ep321lz5baxnBuJ5Q1Teyn14YtNxRCrPSBJb3zmOZHy+vnK7To
+WpRlp4AoL0j6v8UqNG6mBhX/kssAUmFAcvB++UdMAYTU/CaxwuRIW3vGCTclW7zbZfnL1FCnj2f
7GkOSA3l815hCSbQcBiPkeleRmHxaIJyHyoINANIpBluIatQC2F98TdJU/EmWnGbPf3gG+l7nVbB
1c/sAhvd1J5p9tSlzHos76Rd52P02fHKOv/SlA2Zj/7lIR/IXM2jW6n1dMeiLXcAMUuwX/iPM0Vv
SP2gQQrV6U8XX0BW28+SkCjM4b63yjLE5UUW+tsMCrg9Sus4klG1T4SoXzIsMIyL/OEXYeGWHXII
T+vUjL6zqbMj0wFitwv6MMbcBqols77Eip28PdvFZ9jZ23p57AklaLfaD8a1WH7QFAfBmvUe+tLe
P5mVV+5RdV96m2ByNRX9ldY6h3qA2M5KpivyLToPJEmum0xkI8QLUx94TWHYODaTqTgsL+gm1dUv
JgoEa4mQR1t60MAj1lnAdLgt8+Y7yFgvNRhRiz6Tj+e+rxADWeOvaQixRTGMCyxwgepF7c3NC/MX
WcvVVrH+E9BN8rnE+K+yjgy4qk8eXDLS6xaMSEd61NVoK67w5sFqkvaX7PgvBwTt65QvuXpe8FKY
fbJDijQ8pXW0m80Y3m2P9jTrZHATjCFxArtNkBLZU1WPxLGTbEaY0HNW2+mBcmM+zFhLL5VoHq0a
B13FPz8O/vwdtsdIQiRCJjhv2iFsdzyeOUKx0cc+b5rbORJf3sRwz7CGC636MhKCvWIcPLO3boFC
9iQ40ErFsl6BgwnljCSspoYmSDpbNWlq3ZyBlM6S93X/318CFWSmHljkdDiLJ0dCEEWQCUW2LJoj
ooIFThiZrOmgchFbdPnvr+JKsPwNQF+n4R/G0NXWlqneMFxUbnEjA5u9GyF5jZMx5qDxZgTmjxp7
ux/om4ga+mhHQIcKiHQp2vqJ82DN7my+FghGnkpo0SO2czvp0seggx2DV+3N7weC0kcjfOr4Rko8
dJkS86YIRrCyxDNhhjccdKzghZC6tK093ICFjjd8CuqRX3CHrZJ50WRpNpopztxWEeIBTPwSTNHJ
fkLrxbgN68WMTvMGVkahmDeO//2VxQUNcTA5C+0BeFbicQaG3BM0uKGpDrf4x5JbGbji0SMwokbi
fRbjtJ4XTp3XDLdO5B2yR1gbgNUixI0buxzMQxRUfIFhQHtV22eR6PQG6mwwZkYIJUP0gC1fUhTP
E7QLwgL6eY1U+YVoMvVoBhFpazihkEsQ89bk13aKmahYrEuqgjltrR6ckaPLVWr41flu+T6cWpuP
2ciADIXMa08qFA1Ump1hphJKagznni95xFhru3b4MVS42XVzseuhvegYxxUAoLXH6Vm7y4B5NvSF
RFCgMBPlPjOzfEZq41rS3Cii9U4C85/8nf2Mk2Wu8KPY0xX75DaEiJIw+9u4ILtXfiB/7PmeZCDH
pn2ACuehkGycVILd1ATyVDj8mODc4dl4SIuDKgC4yayjKRFPWol4tmqgSaH09laEoizRiX/G7Iqu
zuZu9Fi3BJCH0QO1E4Bm/5BGyXPW9p9hWH6GffHYQk5aFTz8m8Jj2WzMGcA77FkowOYUAPe0mBJs
sS9tXNEE01kXw0PHBFkRNIvp602q+uM4gNf3GnC6XN2P05AySPXQfRRmEq4jbGllj95V9+E+CwVQ
J3yGOPkxxQd04Qb4c/Rp7cFl4O3HDwZqrNUo+ytSR3CvHLGme8f7wyJXYKkwdISWx8iR2/T4Nkbj
K2qTb4EubsVJC5iUfwPL9LhNI/2VOfmFGRV6wCpyDnaR4LLqpk3Pz6wI7ljDxlg3PviCsc2jnarO
LmSsjbb5k5vS3sYpB1td0hgzFgbOQhhUK9nXBz2HfDYezYJlSsqIsIKSSGwK+eBNwd+PhLr89z8N
UX9eHC8S8nYLPBWfNr2xLtFGCdUBpm3nK155lm4+qxnIrxesFCfLHhc0tWOt+xgeij+LM+EZKKsp
Shl2kgNSj9/IUZO1G416M+ivhmTdC0moePK87jhVzltkQ4YCGM3yF30Ohia3G5IFQ/5didzCQfnP
AxaukORI34guNoEMRkNO9uJk4hQhLwdZ1GoquFNVvFVmwb5QQcDXM0AuSqNbBLxxN3XYJZJOCsh9
7CQkMYXIACkQDVgb2xKJOS6SjFT7NLgnBRLkOrKCg8tsjy5h4Mfb67j/BHVOQs1c0fWPtfMaZq9x
QFvoOGI+9AlDpSXHqvH4V+jAjuxQafg7ajuQ/OsiNT3iw8tTMvlHljp8RZZPKzHalwRf2XJlrSVJ
r2dH3gda9EMbZ+D7+9+KjNg1S6s/YRp81nyuoma6VoOu8xgvrLTpEqNMx0oy644AKH6jjoIqlTjY
l/+pR76jdjRgn7PUWff9CDV4eQxqb4fud7EKkzHE+uup4Y7n7cG/4EPl68gFNcuZvjiWe8xYmOxT
ouerliIXm/HezBHIELFh0UiyrMsrF4VD9GuYciOHCoKxb7ISQla9BkkOBj+naMkVMWGeDxdnbMsv
3I3gJGcfYp5GD1nZFCFM1jxQjPkVqD7LApfvN64LAlMWxRAIhp6BIcZ4Y9xkpqP2tRm+ex43TxYT
0lgOryEtRBTMaHOA6ay7WvyFEFJuPYgUshzK24JuBJ24Cyp2sNV8jWJev+jVUUl18lS1d7v2OzGZ
rhQ9ZN0Jr5IO6PUs6M8y+QpUffVBNqK9UvYuduLx0bDTfYHDo9DDSP4RTkzRmmcL0QrXQvFUWRw4
Wo/2qnNChCqQFBo5Y3rHJuJXQ7Trnf+xd147siRXlv0Vop7H2WaufdAkMBlaZqQWL45U17U0118/
y4NFssgeDHrep1BIZKS6ITzMjp2z99rMXnqNtaCg6F16SgwLe3Z0BAMujXiQNowlAxIT6xDSNQrr
Td2hD/MtSno4+guvZBt2ux6Nmj59a+m05+xWLAseNn05pMZDhr5uYEgkkz1e1pIFJUTjgaMAXPfK
wqiTJdNR7wfCyjI6tS0D4eKRJsgFxgSZeTbcFeXQZLVirmTpM0xEDDHnLOz02uaiLW28PsR9LpKR
rG+9KV8xMc51JcoFg0c49U9T15jrLBLPgngYSOBIQB0S7QBfh9vUcFa2TVTg5D2qIgZhJNuLBIfm
ho63SyYPnXMvvjJhganKGMc3GRrjDocfmAGs58iUNvi9ONWRfNwjOBaedhGxzj5ohbee/CD+L12D
2n02KJ9iHRFC7uKWhO2kHGta0S6nPmKWiye5IkbKx7jeu7cEX0ZLnJqbNLRuWDLXM9yfRfVLtu3c
YSqo2mN1NurozqvN6qTNH1SrnwjgRQSbFmdoMdNSY/a0wHDf7nV6PZEnLTLxCCJogxd4SvqeKZm+
CIoAlZckupDdzl1l9qUD/bAYDAsqW0oegueQH2WK+n3UKtS6/omEmlVaG3fww/AtRDQJH+N+Sggb
bm7Z1enbTNprXZpvTQdyiO5utUtScCm9u4QFjfQgz3ZwBZim5bE5Z9Buoc9Ko/tsChxuhYeUL0YX
0sXBzJzQdxZZSpZRL4m/npOiFWYphDuEF0EXscU3xml45lPYzQrKJ0tjaO578RNPmeKcAXvuvVDJ
e6ZZSxHqZIiUFF9EDuOhByNhYI5rOdUGTb+kz/qL0JvPXm8eVExSL+d75gtsQOS27EwgDa3P3mmn
wBdMCfsn1S4ggHiuEE+EASYEbRyKJRRTVin7GMtOMmMNmAIaCccW/VsX/Td2jlH2qMgknfbQYVRm
EW5RlhuDyw7b+FAxSw2TraExbU8GNNJWY+MdsatNP2V0KKnekqn4YfwMHFpizagJY194vjbdjFr9
VsDvKaN+eplIvogsSYreNE9T3J7B4xIqmbnyGnxvVFG4Q2HrE6zI4NznBMfszOsutjZgGtRxQfRR
twAOji09iPeFr72Q2KwN6PkoB2VPuCtmYGwW7Y8VhMsetNCRlEZMJqCXOAgjs26430wFFR47xm5E
/dU/TfNRGjv7uxFVfOMpzB6eRRS1aCugr9RhYRQ+UYh/Nl3/YGdCpzZmuaeKvpmieNtZakfwdf2h
8eqinDsIHGrzwPAO6C4G95QDP6TiXdMYjwKtFybQmKKyhEA0giuzqooKDg8nl8v4mhXBfcvYc7oT
NV2JcFgaaYw+6E7CHMl9/ZlJdwxCEzdE9ET98u7L/FAwOLvGDli7edQTmv6WXfiii2HfmqyhkxP7
23pKgftmXDfFo5H5O4xbqxijO75s5zFKHf0m0pDdx6TxJWxKCQvGzaRDPCGjazVXO4Cunt0Cv6sk
Q9bWOnICUMVn9PF4xRmBkKyArfgwRRM0imgXtOK5LLp+Ndk4QmZ1gtLomLlR9m2kvLLdhN/amjL0
3tMvIWKxHpvmQRuoK1G3ITGhWV60aAOOQZZ/JTSElyUYp7JJ9n3Ge44MuqVROz+VlW1dJ3sWRXBq
w+SuQV+DG3NdV0QfG+qCBg9SDuXNcSJWjtihFGnlvlfUolMfPplOjP9P+6L5gaI4fZAapUnfCHGj
YwQBvbbNshhvbhCpg90Ca5JSoSzEv2oHd8EwfRbMYp2RXSh18l+NcM0bRkOGE2r3Hkdt6AnaAXX8
s5Jw4Blqrwj0ujUbu11kwFKnbcpOhYoTOqLNVGd0u00yAa92uk1eDSRytsOmGYjfIfB6UeImG8D/
c2q/KTocs90CJ+xrgH6JXO/PyrVBzw2YkYwbzymfR4PnOymY8od+/Pw1cjK+VZTZLj4KmESpTnoF
XXKJOoCXSDARF28jhtHGyqKjZNxkVJuEoZ4fB/cESNIoqMZj7c/v4gEQexpT9mKtmaHzgxkBtTaC
VRIDgWfHYDNHQ6oVw4sdY1nvcywWAa4owoYYibFEC8wvYOyAAq3oJcW7iH8VSZt3dFP52hnsAQ30
OptBPKGe5Y2Ye9B0sxiBTSROau7PRMEBUeQYhh3af4uHljMnLQUUPqZZAxD7iDoAPky01NJbMuMB
ijnqF1T4jXdbO/LThuC90OtQLkzU9OyGLv6fjW9iscpiCKGZI4sjhJ5vawxvKzxnWuu8BHXW0y0P
cLoVPoKqhhP40Cy1od6DuJkhiLQHuri76zPdWAX3pYZMLOs53OtuTcq8gUd0gEzKDM++6VR4cPXu
Ic8w5aLHggdZFRkt8+ZojyFkxszYTvH0C3kXA+wO+HorvVtt5CADgz0KTyM9KVWUn20O+iYn3sPr
+o+owkgdWJQyblSGDC90Ogs5a0GQR2d9ZDjreaDQRLJP2wpbwqyuRmsbeHzCPJs7mtULS0mOfuhU
JkHGTD2ZFNikH2UM9SvhLi3lPfq+hSI6vG8cenPDzF3rKkoIn8sArmVwhtT5WmvxvaGDdEr0d/Bw
GZNwO+f9S/VX+88iRKyv181d7KPX9IOOxlHJOzqYJzbTEYGxsTOzL4776MzZGsJs2thFAYssNp8h
JzC8jgswHE3h0CSJz1p5CwMNqq01Ocsy53weU0a4VS8WVnrruG2zJN7+nR7Q3VwRstADFAUWEToA
/oZKqq3WmIgLdUFnaugQ6wzbPh4Y2IlVIWB6kme08qv8WzWKtGqgd4glTK6dlkg/2//kqPXkV4Z2
E03aJWPSN86mCEmbdigz4ELssIHAaMRRBoYlKSn8kSiPloT4ITBKxTP9kuDUVKw3o246G8yt2cpi
KT8hf93ljP7v0mwM9kQ+MfgPaypQ0Y77AFnSvkfhOWiBTqM7Ce+jvBcXSJDXG6GdHSeG3g80uhKj
fYfP2G4AdHJ9sNwEdA0PQV0/E9ljn3y1L/SxXMEfwiFjFOFDCJqPiWnprVAZvORYPM565WgEFjPf
DPLavbN0RpmcfpadYfanTjrWITVKrn7Zx8eMO43LyaRiAxdAahVGOF97J5vT30tkofeVBwDHRUuf
4QBZc3HpT6X7yuACuydn7pcUDizYYyjm15udKhFs6ZrLOL/c1QnN6w4w0EIfaZGOCWz8pkJxSTWy
6Ay9P9Pz2uDYjO9tY2ixi8l4LdpNEBb0Y/mkjzQMSaKt77wI/7hGe7B1ffPgA/HIyIRd2dDKjsQd
jDCn6USpJGoPbYAmNZd1ddDyEZfcGFDd1+mZkkAiDShQPGv0CbqwRc5Lf1vry3E51X55qie4Pj3g
w4WtW1BRNZj4qm7VwkmWpqVxYCpNJMqK2UGWZB0TmNCgz99++QQlYBHPrQc78fceBhba0nVX0jCM
feTBY/heeKI5jnFya/uddtKSApeqUncBKnHGzkP51sBUQIk1wC1F0WRTEC/Cqt8ASR22okHj7UZO
jVCy/CxUEd6SNhifKrcBHj1J8RSH/lLTmEUF48QYXJrxDrQfCdKeqk6jqR44oiPWJwnwoxPkOyd5
VDCiGWdaD2VwOym1U4YQO0+ZrG+1EWw61fsI1Hxn6TKAWnbC5xpiH79VwI5uRIMjPAYltOakAy0+
bnYhJzn6kUDrIBrindCdb5dg+J/aeXVRVW5k6zJSSholicadZLd1w1xn9KpWGjFTh7gULmk1Hgdn
gAdcjLV70fDornIb22zuEoDm6oCvWi6cDzDv64FS9icJ9AsxPDQHBAqGiVPQiUwoVHvoYp5hIrus
0SOto7pbBTTNbzlTqAOqBs4GZTS+44i7aLTfHivyERbNlGDxI0V2MUF0ep3kiOwyb9TO7Cbyy8o5
ih090xHUnDxQGF1v1HolV0q5DnJ8fCk3bdmemsBtLtd3i80x63pLz1CFB6FfL3IOlTuthH7eN1J7
zkQjUHEX78TY/arz/tApzXoU1mg9DpjCtSl/pFOn7QNMJDeDZ+K5MkOSCHq1E7X+EPRm/OX05kPY
M+AIAqc7zV925XCSniUAVmvjrmuRbpuAIKhsI2fdxyPH+LHtn9NITfuWUJezXerbOrP8u+sHXXuL
WtSkfdaaj3NuN8JGu7xDlU0iJk7SEQXZW9907oKaH3GDbmWHdNIZ3syFmkG62Hz/mVFdBKpUeuuo
75OKxrzRvYEpC36SVHHhT2a2FgF8QOwQ5E+UCQCzaQAzyQCtgeQJqSwaX+0M8XQ31uYtE0FzR2MP
l3r4bTTMn+bvExfhbdogJCkntldOV7Ckx5aFKDx6TZRbPVy/JLXil14jqa5JdVnVjPAe/cFRa+R6
cDZyGTxOVWKeSucYVsZD4kj7tUEgvTarztjUIbm9zFz2YkjsB620hrOvR/yt+evMVglfUN0SByMp
fVGRPLnWoBPKMGMElQMEpoJfVVe476/frXXQOIrhBoyBGgmXb7uvouU8nTa5e6w5/T3pxbS8fp0Q
kReaQoDZ2MA3tZnrkM/SO9mE8jPM0HG0cdbd2UiabmprmJYjTUQYuHH5nsbEr5a9/Izt3F4MU2if
9KmihACOgtSo8bHM29nOJ60Q0SyvPKOzctWZPdT6yoQ54IbGJq2G8EEq8Z5CiVrVEu2xEVnVG85V
THZDh80wr27Hiie/F1718AvKY7zoGFe/ZQEioRoyzFEWQEkiFWyvX8dsRak/pTTT+vG9V/JBNnX7
4AvyU7WM7nGMlLV2ICkhktaPUP0kW2COt2u8xl1QISeYmn0tN58itESi7LtXfJjVNt3DG1K3Xqe6
g+U4e966o0WftUZukU/JOhqN+ugkpMvkuGB83ps3Heq/jcd6fG5BgSywD8ttxXeIA0pBn9imc/Ay
aPZt2A5rcLn2RqOFPxoz8oGn5kkyHom6unsxu9g4Ena1cBukgSmDj+cq0IwN0xK18mopT2wsCXtp
qTZmEA+nYNBue9+rHxHtPQaaS8wYp4hKzmdhIpBvMq3OTlMjsXzDL15TI8LBY+PHIs9NUruJsVHJ
pbUK86kMKaXIVas/CmxLrlOZbxySj7YRoi80uhdnxiJ4qQsfLWyGl0k4a8utrY+cXLlFm4ZP7Mjl
trZ0ebZMVGzXq8v2/SVO/OgtZNiCyiA5yb5zDkZT0WYrZfip7PKEel97MrMStnpHlKWiKdoXAO8S
kyaB30ziU4+t5VhO6he9dvSkJD0EdWfscck0m2AYMR7VU/+SyXYdg+LXB9e/rSpCpGPNu6d5rJ+K
+ZbrkN7nh5mF7qJEcpTa9i7ksH/ddX3Eg6MmpsMEOHGJe7Z6wiPgcIANyjcjyb+yYBq/2knO5B3O
mRzXkf1093TTi49EobIvlZu82BMvnx606qEfSLNq7oYg74/T/OH6mWi87ljaXTQTHtOVylX43GBR
Lwt61r2AXgKGGy05CPNXhSPAtByeYvB75M5o9bExQ51jv7kIG//9eu2zxDJvbX3vLJkQ3zYleMTG
rf1HM6gOboZyqQasfBzbmoOhL9xb0RJDZFTmRXbjPrLyERBnp+PBGihWccmvNQa6TBAjC1ODr783
qbqkXsS5AKwz+OjuhbE+48xa3uGyiTYyqiAccb6IO171nL4QeEbUSmZFaIHsbB1dXu3SLgk1zvZh
AnHHMwhkKGC4OSV2Ycd5vG5zZlPmzLrJlIHc6646uiX0t1wX9YDcW6Cq7wYkiChyLGtTmNhVhjDD
cNgRDlYZ0Y6T0bh2JpzOYIM5HUzD+NoMwl1PSaCtxFhsVabrT6aJvx04sTgkGPLMtMvqm8xyyn0o
3OHimRArgKdoG5LjqGtYXMa+vjX4Q9Cqq3LV5JFOC5I0KMZbz7Akqg2s1fsoBIxL6T++wkiFUCYd
c08TZ3yd+lPlQf0cUlMC0SPE7ihLv1m3UdHHZMEHhOMUcC0Ga6wZBWQk0ae6cSCVqZ3LpfN1PmLx
djl2HQe7OG5Y2NKxlquAxJutr+YuHJraexKbPlVmMPJRmYt9+glmLxRGPunpBVw/0QBcvIWGekIv
e9959nBusq57NDsaIrqIBElv7V02dYwtnOIzxMx8E3ne+Np5hMBkyYPuKsKIr/fA891dFDG5MaTx
2iNAwjGTLkujyy+MQaNDIOTP2Jo7xJfmg+u298FQJ2utj8pdFGvp4fqZ1mGGjBhLIyMITqMF7Qzy
c7gN80acosz7pU1BuG0r5o8pF2FD8nVwE7a3vDnEvrVLsZGu/qIM7KDWVLS3KWRoMCM1O0sUgPHT
yOfkfQShpo3j7TSxi3j0NDRcYwjsbrA1zaQwjEcMzqp9qwiHgTNdbq4rZJd/ynTwQdiqLyb2XIZj
YqtDbesvOf6hwrC/O4wPQ96AzAIagHy1OF0/ZJoLb8EDSScRGt2VpbaZvC4/+33vkF2gxxcX86Ns
kNsTJbRuyeKqESb5/vZvVyPgh37rihJZe20PK6th3tySUF2R3/0gvXzuFQ3R2oJsjX1xci72eF/E
jykDzwcEht1DNzEcM4NEbaOhfQonp70XXnpHjPf4aBaTv0tz9uGk9OLzwAHlpmvE2nfz/BGeh33r
qgTruhE8i7LGUmh1oJy5kGFwkOEhgmjXtL5amjMrjr3Jxk9j1PvrhQQwsKOn0PA62/Ar3EZucn8M
llpBSawVmoBo2znkvfRGv0XWtydS03qoE4nMe0jwTBtPk4XvhaMmOs9GT9fXmw4A6sIGvUia/fW1
6z2ThkwQaNs80UjxAcCXJ+rcmw0s475GStHWJvtoaB6vn6Hyr5ZD0EcvUx3Ht5ZmAbgZEpD/RPC1
euNtHYQRdDBuGgl5zXbooc2nsbqtfwoNGzZEPZgYKILONdM5iKeQqpgQd0PTb6ReggxipncuNJpG
A95QPJfKekiLRSnkuC38qVr6AzFTuUru6CMHC16gdR6VH7hySWTFDGkHZXivOyQkNGMefFmtfZYd
Po8pcm4TxKkXIAxvLa7fV6Sz00oweTaQqbKqdm5wAKzKffStDdN/5yE1mSX6df9hTbW8lKZ8ouTB
f+6h/r9e2WZq2GuqbXs1jylf7LGEcmXA5nDjlI6bZUf7UMczXyRDuw0TKR8F7v41Eb8MS+mtAiOC
GuBMnrfuSYSCtqa3e8SZeI0s83Ctg8ioLs70n7GAawyYNPCmVhUhjUhL73vIiOyaF57rB/J6Dz2m
uU3pDVBnxxScqWqre59uzqLAm3GBiPbA4YTZ/OAFF2XmxSFsknaFvQdYenz2yf45R0bsLcwOuxVO
HP8wuRfhuslhSCsUiAZnTx3ROmdUL3lonfYtyFmvYa+Dzaq8hd4xbQngewMIW9dBWO6reYJQZBaa
skAUG1e5PDPs+4fWnx47XJHrsO+NndYWdJqFtPaBfWpwut/nPLjrPlNm4wtZIPpGm1XA2lCK9yAM
VzK36+8QIybDgLq898Jvf4Db1RRt+ZTbM3CyDoitT8n5k7MQPCSQ+6GNqNY4eBt73rnJoRnseBGx
ifalU+Dyaiqk9rxTV61k+j0ACjuMdF8POp7dw/UmEGm0b6N6nMLJOBbiocfPdopbvBRVKcCpXG9X
33nVI3aESbNoI6wFN1lli10k8heyK4ptkKMSuLZaWoEIzWrRXBsUUE82meOLQTPN7Rjr4V7MXYwh
6t96R3d32jiJY9igJ1Y+8IpKp60djlvHzARNjjJeKwcJspF1u2gWBdesSMfEhnw7OJlAiSvtZUjq
8KAvaHsAW++kh9PY+sYM0jFnc19dRCY0qtG0qGcVBXDpI0RbGSvPvetVRwvN5Qs6/l1eKLBkvJWX
Ey4fRWVpRkRwzBtqYWZy3RRNMTfLkrXs8nE5DH27KQwWb8ePnvMwp+RR4lipxD4WOoVaHzjibUAA
BjzjsYm65GHKeBSDhnYooPHKuNA61HO1HUnsEXYeuOtONxkVq+HO1xvqAYTojwHX/TritPTmWu9x
o9cfNLL6VcsAeq1p4a2mDeNRK+Dm5aY//O0zrBPjscd3nVfwsa4/MRpjvOW09PvPRjxAt+ytQ4ji
ECIeR5rrB5QC6lakLlpnH4QodK99Q0fzxYDTsoKEbi28Al6aQdrAWx1u1dgUKz+wxKHvuVPST931
bKB8mlPzqiZZeYNyNkFpiGctw2zQC3LQrzddsqjy2D+3U6HO0guMp0oN79dbeNhQg0oxHMlqL9Nu
fC+aVl+3DHe2YDnSN9dlGG+T8cM+csCoSFZGmoHE5N96q0JrmZaYSOgTP+iW78IejiDC1CpFIJEg
VE26bmMlXXIMKtOjrKMZlOfts4ME5IZVgF7WfHOS9jnmaHe53nIxRkbsyhiBjHcRkGupQgGuyzdW
XhUY971eHWuQKq+iz8MdJl8HHJT/VGLKfTKtU6T57qdbQmNqrXhCilL5lyaiMI1c76VPwltmhNUt
aQDBzrCYZcaOu7vu3zkVzjnUA4wKWbL5W5FYOYZDywW6ae472Z5cm2yfi3Tn5EaxrIbaesh9ECp+
Ej45ZdEs6/kZnEKxGzD4eMIoT8LQ1L0RhQXjy1wsc4uWtBqm/q50h22jbBP5Gw6466vSIojZjpWz
01kyoJSO9Z1WNh+h8KNzDUreRjH9icUNBqg+OWcMxAwMAzJ90bWOi+v1murmLak9DgYPy9y1lXGv
5wN3pVb5qzfY2ET4jzCVKnh2SCfW5q9b2EfQlk7OpoFBn47DbTs5weX6gZx7Y927ZrZoEuOBp08c
r08WzwuV0JQGe+r98MGHqz/D0d+Aq5M/jQtBRt0r/WvzvWVAVhV0ALOhsCH3dNo2avR4xWyNktwM
zr3rS6ySg7MPakkDsY3bO+n1bw4dUsavoXuQRIIdgO2/OQghMMDQ0Z0a93YCQrXsYzR541jIRxmR
6q1iSi0tZqNUKiajIP25FqG6IIQsKOrbgDM7VigUuSFkFD+REIrwo5zTri9O6EaZns4EhjuZWesx
31lNGr5pk7B3jlMYYGuN4C3uOVal2vRuSpPDhHKK58h7G+LSeGmtljNFngBbjPqfkfifZ5h0eiFn
wognbpFRak86aT8TmTongf0lBuXp0sjVui12jYJ6rMiyrW1DfyaEhY4oXj5Ly2FLalG853366cND
uvRVQiSn5dmbOmA6okDgHgKW0peqCHdZOmn3SaDkmSAJVja9mSy15rAfnAIR5pfsBQne3nAVlA9X
0gs50EIOtiUhAPf2lHIe4Wk2m+rHtstoD5NEf6J2fKBIrm91qzGeROUdrCle+iCndylmmfP1A/ZK
Zw1xCjKw0wKUs7tzELbdQ8bsdO2rtGRI4NPSadWX1u3Kyqq/c4mfP1IhzWu89rssGV7rBCVsmMmb
zNfDpzHCdOPkg3GLW25iSJM8VR0AY0yZ4Sk2xoAXjQNLMYx3g4hGsLnEcf3zLhVgvHGNlMd/ft2q
cm9T9yCa9E4SyhU1HX7ov/+W2VcvkcPY1yJW+vrQnYLdpBrMv71F01yh+yrG77SL7LXGHrcdTNW8
Ddb5ekJVFSu8FzkrcxoJkJwPQF4xoIBMjg7+lTMa34rL4Kvw6gAQcIkgO4Zc0UQBWMOxkpe6AWZh
96r6VEBIYuWSjSStEcQtbRpCVeQ5m9t0IX0oMnr2Q+U0aP65JBAd66fuepTNmRkxqrTvMjuxv9om
ercV3meB8GFDJw9Yk29clKvSQwquepkTBf0qXBqflhZBmEJT2TGwHzT55kGO96KAYMP54tCJYceO
NRwTy7qUItGP0HH9OxX2yXYcXHhMljtBQH2/XmZmmhWHzpqVm3p2SaXKL9ev2zmSMGR15OxYFQBv
R3WPPYecnSU4K6HDGrbwh71NBKPFtVL7SwvRlNS6su8CkN47fMzVWo3f1z2/CXDMBRa1eDTuSIQA
dYirpE9KWM9Z8D5xyj+nhksVQEG9GWnL0Vnig5g/oFu+mADw5+n1zq/Ct75NdOh/UXKPbnXAnWTB
VzWMYHu9juEj10dVi88o5UDJ4qMdUV1NuzgtgM8S7Uv5gwkGdVmGpOE2N2iJxBPHlaTzaIw2eX+z
NIF7nSctBrs2R5l4MwTbS1vvs4G+FpeMgohieE9akq9kJcdNiH37PPbGeMbJRQGH+r138S1b1vCZ
msW9pbPhCN6U5JfiQh9MxnclNPjraMijtpO6bz8bVh+g/noDjW/fT+m4F7br3mFbh/7YoAuFKrm8
Hmlgl4yL1PII0vWiPfTJ4EhcdrWKmsa7XD/LUdAchWW/9hm8XDNrepjLs120C5zjmCf1Y9qYe5lp
3VuYglALBuLYNN9kfJwn3iP8NXK9hDOsrjf7AdxvVsxtVuZRN6oSEXmUbEeJJsXJ62RyiT2e0K5O
8w+/YJNJA4yrU6ZHm7ALYSONevIuKu1IC/7825/+46//+R9fw/8MfopLkY5Bkau//ie3vwqE3VEQ
Nv9286+PRcb/19/5x8/862/89RR91YzofjX/15/a/BTnj+xH/fsPzffmH3+Zf/33e7f8aD7+5cYq
b6JmvGt/6vH+B4Zfc70XPI75J/+73/wT81j+yuNY/vzlt6+izaEV3P8EBHf99vu3dt9/+U139OsT
9bfnaf77v39zfgB/+e2myD+i+ue//MbPh2r+8ptmu38mz8U1PNNxLMMTNn+s//n7t+gG8eI6QrcN
zDjeb3/KSUAI//Kb1P9sSN22YcyZQncNfkkV7e/fQWrGVmYabKfQ9377+yP/l1fwn6/on/I2uxQR
swAeivztTyDz5hd6fmSWZYMWcJn2utxFx5Lm/P2vDyb0AT8t/8eAqrUaJjy3RaM/23bzTQ91r0/2
KVX+I1LHX4lH6yGzMqw96WcOGMSSbGDUYzjJRy5kj/xBivV1mTL486b7phTmjYBfOpEDevOH5/X3
e//Heyst8V/vrmkIjyeG5Zdz/r/d3bYPfMPC2bl0HaBedQT7RvrOou3IsSYl/RRkLx5gM7w407GA
3+rDmcelEHIgkOCIjTRcEduFUNrSCoxA4wYnS0orBElTyMydUScklcxcDCbNXz+Nbyv9JAYN0oQ/
EbmT+9WCNCjKN+Q0+cSpnmBLOMR68qFARqXhsLHkeEQ5v73W6uZE3deqlyrdeXJ6rrQWYqrlIsTW
YRxoJFf0QJRokheLtP3RPYmBzsDob/NEhg2WF66plBbBuHIb691pcX6rXn8JPeNx6ok6oXi74CLG
V6k726SmDVHHaljiOlkPWmXtAvwzfjg4W8XPJEazThNIFTYUWs6TmwwSudYwca5JpMpAO+HOGJY+
p3tzrI8TeClwazj4vJnexmHsly3ii5DiS9PLC4m27yV8pr7Str0NrKHN4C2k2MIXylh6Yvpq0+An
m4OGsr7An04fp8YNPPLCggFGr+PVkbYhgHnfirccmsYqsd/xxz2MU3BXWpcgaCTSLfEYsTavSqW+
9Aizv0+BGuA9PJY1eRBUg2llfAmrIIAVb56bMHnN0pVbt3IRiipjyiRJEpkj43Andobz2I3hPaX9
Ey0SMr37X2lOfIveJRgukaRqHJOYOpVcAek5LIGuKXwuQwgzPaANvUC3gfcwxNNTkQVG12XphCCM
//9C+99ZaJ0/LAf/ZZn9X3X2k0cff1xm+fm/LbKm/Wcb8YbOOEaAsBSe+fc11jT+bJqe43iWFKbn
CpPf+X2JNeWfDSFdw/F0KU3dctx/rLGG+2fXEMQkzWuMq7vy/22R5Q/9YZF1DEvqdA1s3RCmxX3Q
51XtD4usC0C2peGbrZJKbpOM5ofMCySj0/c8c0L8jxmmhHp1Z4UbmphMKCZ304iM+ZNrdvtJI6az
xHJsFYrhHrFEPW52ZO/EDqI7WdY0ARN0T8jb4NpdP6Sqn26qmgGbr/TbPzzt/4dVWNdd+98fkMl/
DluWsC3TNV3rXx9Q2A/KBt5G3GVhvSZF9mpjdtr4iKhX9Wsbl/AQtZpDxYAWsi+qrZG425A9A3UX
K1Ov4VUk2VZrPbVSmToMQ4CHQ5LbZkYPY9B9i8FbNBWDOW2AlmKTcFBnk3oYQrrBLe/oJSEQp0Rv
2wPd6ndvHH+SnqWLhx/Se9eMg24WlyYJTqrwMFLmwl/SzHsPdfugy+aurdxsW/TJsjdTG+VNZyxC
Nx2onQjnGZvo1KMxD5vmx6oHNBdptTY81HNNHXzLLnqpqRohA3rk7U7AMBuxS8TenqBVY5g26+IJ
SQuhq7+QK52R7TVsFouRAQ6T3Qz2NL4jeGo3VRvjd5YLAvK2Ux3c4lO5HSaYdQRLBPI9h/rUpicr
qL/0sLmDqflqlBFQOnID8fU3cXSnnkDKbhn8kJncMcOMD7lh3htJ8Qs5676dqu0kDAPsgYFFswvf
W+LiCQeHmw01Sa/1e8FcqmU5NES/I0eApLNwQQt/07fmYazHU1gMADK9c8lJrDyWSX1bGLWGga5b
y5qOvhmvq/CkoIzEuX9oEnFfYXV1VfgIxyEJdzoqK08rD34gbwcjecvcAOuY5DwOKJui24tMQgcY
RkAijas7ASjKCa2tV4bLIku3c5NXnz5aA/S6MjaGHp2Axd0jxXqpJhJW/UNrRmBMiF6Mu1VV1ZjC
TkGJo+Z/s3dey40rWZd+oUYHEgl7Sy8akaK8bhCqkgTvEh5PPx94erpPm+mYP+Z2bhRFAiXRwOzc
e61vjQ7hUehh9aS8n98MJJe7ItjbDdQBL93SRNgBjjuWbvFA9/xYTuVpUNz6MBbTi6/uXD17Vx7I
znIWUCIqEj5zDQduMdlBhEg38jf56e+WNb37WffYYi7nHrruc3T2JsrXTiNsujs0NnKbuNvEGsIl
2e06uobhdBpiI12UlfwMLPHmNKG2bKzhyweKQrxZslHlQ+JqhyqUp2TSwIVEr3aO0alOCGQf3CNq
BYp+jv/EP9bSu+Db+pXI4UgDYF2EzqcBYZ8WBw6hCXNoFPnvleZ8yBApeXbKonSnZdquLAfEzCOh
DOHR4kIC1ueuQfcEfuBuCDoML6RQjM+QOqF7IVLsCUJY9Gitu1r9yl39qenDozs0vxOXFXGEjgUx
KprizOP+H3kPSO9Z35ePwoAqFsNg4uhXWAagEA3eGov5kuXxrrDCd+rS31Ra92EBH62lyCLkJcrq
F6ziIfB0+TNMyFhCKBwbj/rqdjw1dDXZxTVwLg4qu3pdgldbP+mBYFKFbD83UfXKZ6/YVZn1gVV1
5yp9RerpZ23Gn6FnPbanqjYYL6PS87tHkPInT3n3U5ufpgHoDIvUMlDE7uKMwNL9PNVQGGU8nfXM
24VNcOidEhyCua5lcQ0IP1jIrP8GRHgop/5Y9cQU9BjUG0aRi7Ybvjuu+siMf0WIMkt775lbs62/
XH34HcSs2loKJhzMw0UVUl8xLvmxbGyWerPPRg6WJiOfU4hMbCvrNQiqt9YzXpsGljSCy9o1v9tK
v2CP42JrPKVeaq36qHpzS+Zhbv4LiMZBtMypoQTQyv0YSgayuf2a+81jaOZrDPErV7NPI2cLAaqg
EVBDNpSyZvUgBuNSGOlD6UVPhoHiRQTJLo0o5GJn3QpEwJhLjm3mPYTatJs/Qph6H8b0QXLlLNZG
sRxKrBC07HgpXA1x7WG0kJJpy0TyjKTvFoQnkJLwbbKHRsvXvQSs7r5UjfsU+u5boI3X0o+2OYN+
Zxofgd+ctWHazV+ElTD4579zDXittWtZI2/QeHMAusOyDMD+LroIxlqM6AitNZlWCW1h07xzSKkZ
q/Hsz7G3HjV+7TylPgJSC5xIWKD+teNXIA5nqEbH0GF4YW/cIoLGmQ6HOktPgYmttuwOeRfvCtwQ
FXOtQaV8S+V4nC9gDQMat6fsZNgceT/mkHq4BgFpka9MtJoeeCevyYmJHla1NO5zBBxzes/Zhfxd
MW8gTLyNzTfoSq+dO/6yWcLUDa5jdPLw0/L7QY0kWUQE2tFLfkgrdx8nd3ZK+88zLkNhcnUOXlpf
eywmRtEq2nFYrAzUu84Q7we6wVF0FPfj6O/zrn1nhPMgkDj6/kvUTY9W216kiJ6tjdaNj7y0k7Ib
tI3SWRUT8jx95wWkCvvyRbPEg1FhoOLCVfbOvRL+G+Zdl8CJ4uj2xZuv+YRfzAJI58hcdb4hWjJ9
Volak0B+0tuntC523tTcJ6l3Nzj9rs9b+NZAqZUMH+ygeattcKExVz3QZVyhxnEG7labDEr2slnT
MSlWPaylVRmKh76Y7novi9FuwKc0hp4RsloYPSjQXuN/9371gmJ9H9HjUuqeKO53P46+dTv81ent
1YycitVud875bke/2IEphpjanlUVXmOiqBHjvFY2t4w8/fG68Mkaim0oP+BirHpJFNps17NMYAdJ
cGS5wMxn69nxKSuGc2c6V5RtL0XqHpA07xtrPd/vA4GGPhl/+yWAxrTtDw4uDclHNGqcaPw6t8h/
ZfMCpLRmQpPeMHoCPFfNPSI/XBvadAmBzi3wDOCQb+Fxt89d7nx788jeJmQIZvFOpJh0xiM6n0sa
hVcvgy84FldlQJA3q9fvmGtc98eLZ6xcupv5dJadtUJbtU/0ceOKYpvxWyxu0CIyieDaTkyFAABt
C0s8AWickTDZacgDQpTbq21q77hfn2lTcu+xdk9Srz8iahVTQyG19WN3jmqTj2QTXdp6jiWMPuLZ
aBIE59yiYJL6Lsv1jzYFhTc40DwB452LAh6vb+E11fU+uOiajZ0pOuAo3fteO54aizCwXFgoLzz7
u3DCNamzZMC6dr4uA20CONYRM9I/ahXhGeShUOWpO3p2D6Mow8tQ5/4pxa4cSXMPDczchlxfE5AF
TS7E3eis/aZWO0cLLqbmGRvd7F/krKZ2XCw2Nmh6O6V0ZTxFLINmx2d4powmzV3l5Bdig7FoFuIu
1vHtOVoDhyocnhNBKMRUaxtrAPlqWWhKQ6t8TPrxmeUO1d404Df2GRTWyWcSpPqW2DCMW+SfJlr4
UTfeK2gDtQ0ElMikrja5yV3IGUHX1jMOcQKWb8x8rAn0IRUdHJwigeBESXXwAgrdNrLXRcsBXHW4
3qoiuvfwoVaG8aJ8QmroQ5IcGVpklIZX1KMFipMGf5i5DmfYhm/jc1LwJODOz+Gj5IIFv6OyIlya
eUilaafBTZM1GJAfipOnqbZJ5TGyZYFwC+ttSMd0ZFLfjG+hOtmMDgDZA6CZRudTspDAKwszEq77
yjOzF9fjVtE2cj4a13XaF3htM2Od1REdjQhXgQaoyMgf66G1wASIFQhr2lKD/xOl+n0WJqi2wmKN
A4hCDBSqPuS/KF/lhrdOwwPdLll48NFgZy8qIgUWm0hHMmNSFS0yKFGlViMbjIzVFGv+Lp3A/7kl
k1CUvFkcPzI4w6YWQ6HCqQ8jZJCfVojvWZEGpPd7Cg3yJLToYnrluITLo+OAsMNNlnfvncfCBbCx
w1U9UT6qSel2K9/0rkU/IeMDdGBUePQiRVxoqNfrJGQcPgHeOctBoH9Jhn04ckhp3MrOLpKZs++O
3P4Td56bRCv6fOSj07AAo4a0AChIzmgTZYEZQiHw6+oke6iqFqtUL2Wu3iIJWMbKKCGfIOv2c2xZ
NlLqHUobasOqnLOG5E8hXH2VAqJq4E1iA512ZBhNdxmkMQBrEQmyAzAVgee8N+FyYnq4lLZG39DS
v+oyPDWAt5CxEsNKPGC35DwOASEaKUQQB627oXfbloQVBxVPxbni+sZDtU390rlPR+dOM4ETElGG
HQKo1TJyhoToaEVoQQw5pRrhdBaT/cQkHjAJyd1OVd13FotI10ruFZcZwKQDpE2u7gvLIWWr9cOr
yIBr2VH64DaBeGX2yQDhHsyYflYBYJVhGk5kcVJN1Z+pM3OnAmsZS/Hb0qbr0LhX5o/2oeFPp8Bs
NhGDpoXbd0wyqRWWpWHpR2X45VpKfnPGMthSkXzVC+/BriaFYjWCq9z58ZNHOe43QIBRkASDjci2
IymgNEBn9bQQEb5DmZgQCZW5s3WsfgcFfNWLGpE9tWo/FNfEGl6NTMOHbzYHrSGkCXAYck7h8p1c
wko0oMX4olyIucpqmDKxthlCeydD48FtQwxAFQtnp1qTGwGUAlQikqTsHlo4iavFZ1hBGaDJljOs
/i5TImXxuYBPUIx9Gjd9gFa3HpqffPK2I7w/FGXWvgMJcodQ8NHiOwfGdbHq/EOzu1+m9S6RkR7t
wF5yLzSXTeRmKLMgfXuSGzYi5bLX3iLD0Al5zPMNSh6OOD/RF23qSq6qXnYFt2SA8FgBXRPcNdL7
QlYXMeEeDd05U77G7ZPk6CsZpPhYjlnmWBHi49Ts3+IANjaG/KafAAaEfCZB8TEk1d4bi+2U07o0
/dckV/WuPATcQ5aaIKMA5NfnyGKiN1nBD282yuwpQokzjATtOIrQR2dZksZIf5kYZZgB08JV3srK
7XOcQAbuGkp7ktXx87NTC3nhYFm7tkVDMr5ZRQJgtCG+UJFqxUTHXtDK/0gVIGv89bW2nbU5NARA
yXA1PEQ2bes8s2j2QvVbEa56KMRPHGoAlVAAoK+5eoN7yEMQHkgCis3om0+NHdCe1WoCrsoR7SeI
24U5mI+B38onldSvWZpt0Z2DR4tOw5Txh2n8LgtVvOOzucrC+RIKM4hGqB2AwnYFHxuLFXl0K7KW
geJxU1DAGT3E6wQ51N9mW77iFdxAc/iWYf8C3ZzWrPWRZh2GKu2nL+eqieyhRam5P6kl5TIrKBcs
CqNIaMZHpvp83QREv1foVQyz+qqd9lJHeE5gHt77Ktsx1r8Ht4vDsoTlwcdC2IQsWxbM6b4bdEl/
vrgMXuaQXmfg9+xRJVo0tYmQcmsuOGHEDU8h015nFe2syo5fpGsCGou+BywZQ9DUmKuTblNkvPe8
h0NnIziy9d95pIhWxr26Qj6MI06dooATn+BWYKqj+dPjc1Ze8qAS7HNeAyPII1vOmW+uOu4ql1lM
GlCWNXNS9JwxA4mgWjhEmG6quMcuyA06xHSz0ItTTyQA5wq+GpOVRqi2raGtUSpd0BRftUpyh83U
OexMa4sZKlzm8yQUkowg9Fo+B0ZLlpB1FGYzoYZQyIpGzOA47orj0LPEK5UBtSmCff9WJ+LEXPq7
b7lelHpdQTQyhnUVNN3KEuhSCoczJ4BYUlaNs7Q1zheyqgkCE9XV9Kx9JRh72iWVYgBdVE/RhwXu
OfaGnKaG16zjzKSD6NZPwhjPDrxJmofwLl5HO7ZYdRK3NtKh62SBXUCRcF4XrPhrIsRTnUu3GpGT
GEDpA/BAyJEzRKWT1xvcA5KrlkwvndFaHDzz5TuHKB93r4ExfJkaNAx4ExNT/pTLG6la2tdgDxGx
w6OzA7qysqHnsI4w58o7vC8L/xSH2YFxG1BlzsYycFatC3eXSd26MLVzYCNtGXV5Lp3+gQR6oKh+
hWH6nugetHy28WDq8bDiEvnEgnRb6OkXpmGDJR2zyuQ5LrT9OKDFKKF1L3Ip423idL/FRzoj/PqU
sVXtASty6mzAoMGqum/0XekX25asanLO5sql4zAxzYHI2AJYcwVhZClRvOEDnJ5SciArLBBLghO6
uwkFJlzX9qfihXlFTDhV9AXcJ1x4ofVrcHgxfXLHffU7EdmzYMWzmLwVbifnpIxoNfbDK6QfHLQj
GbBBJzYq4VYaugHqL3ltLAxu+LSFM8sQMvzOBRbFRfLc6qxdsPmzbCKjJD3gNMlBH09n1GI4+JJf
Xskxn485wFjMlyQgHTBKvrBW2BGsva877x4o0nWoM3IJBRY7pmSh30aPBeqZQjSPpvwGQwJ7yKC8
aG/Lxgqai82p2etZsuaWaeyLsrhCNE2RDMFjzyS4hITAKgu7/JABUm8mirHMCe/iHqGuO7j6Mqn1
/THnRrvGWzBsGISN0Jv8d+6IuAwsBwu9VmwU4UTL1rifarNa/pFi3fT6XqdMjEdpreJwrjeoDhau
42mrIPMIBO/NRUkNRYZ7rDaBz1K/gXJEmVa8WBL9XNcba7MErIPnvd74qkFGIYxwG44ZEObI2vuJ
cefmxJ0bRfzMooOWmAGlgu7NMceCs61t5xKk6O6koYBd6VRONW8wknD4Hc3DkAqezi08bdtj8Jps
S+eOf+MSkSvLt7wNAuCzGXiVgjAGuLOa2hc50nhKby5kcESkLfYkSU2IvQA6ADb/bLwMEjEs6lVk
OFsi5L+DKe/QRsjXuH3RG8zEdnlBbHwSiUb7QfMgFHQRzKEpXbOioJrX+n1seW8q1Y0Z2euvYH0t
p96+H4LiIei4WRFx4KyXDFdJ+p3S7xFN0DIYzG3dNntRTm/o00lTnlgMmdQbTlqTEjflK29o3+pc
VxAPAHuaBVk3LSW363De5NTjnoTeGwKfQRX/phHHkHU8CPSJK7/qvkxFFBLzGJUQ/WQ4XLZZVK/1
uLpoLaV5L0Owo4XRbNDQUH32GrnGWES6imjFMh+YNXOxzA36DWOQfFQSClAG7blwUDmRaXcxG0df
DuVMU5jMkOuQfsh6YoG9BK+UpXj78d4JCW4eK17IpBmQ9LLmqXJsfamX2BvB7DR1lt3nMvpOI5G+
wOczF4ZA9m0g3SN1bsmH/21rzjk1jGITfRH1QiSaHJGIkUGkpS950j2KePpm+SNqtEu2vKtD8URK
9QehlHRqjK8yAp9pTv1XAuOh5vAix+XDId5o0Xv9r8TIy7Uz5PipPVGsQoTSOFA+oCl9O7X/NTSV
uW1GYZOcNKya8qsSIW+j0VjutZDHZJcdVZ9erZC4H5uKIRWHcNLgh9NNHYatwNUOzwx1fzyzlycH
YIxIMdN6MmbmgXUlNEF1iTo+9l2abnqG84HS8ViNZ8vet6jv4Hc/YkvTF45KsrUaqx9ReQ9+bsL7
B1jqtdbac+FbRG1d7jBYLaLclwtLFCdZNuTLmLm/oSY5DUWzhx1d2BEMsvQyBRHGcc1dTQbjo1D7
ndnc5WFRrOyUGBdwph9EE8WiWjITxLbRZCdhtRxr5CKJju8pc+XB7mg0afEynbiwIB1qan2lkSa9
ynOdAk6OB6AOgJ7Mn1xoWF67zlvgYqbp8QLua6Du5JPtAdKFGg4BSrFSNNGrrnEEyRYAzFhHzTYl
y0WQapD73nUcZ9Cw6TBihzfTwOoy322neQMq8Dr06t1OyNVN+o+khhpVuYfK6nqsdSyUKcrDuDu1
3jYtyrs4eCPSck9kEhVGyQxqbPXXnrSQQhlz0u97z+eo58uJoCA4Zs3WaZyNFh4smPiNQQexFc6d
rhnraG52olvPIliCCoFBIjS1ADTo/sqimDxKZW+mAsKkBa8evF1l3pVM8XUBk8aDAV6iss36F52z
EcL0cK9lRnzCXkGiYINHlGp124bRZ945P44CnlwOzoJpzrjSi2qh2yLZ5hFUe6MEJF3795kp6O4o
6iqAfWKAAS8Q5a2LeiZJ0xB1hy8A5bixKsQZddJ9wYUg/I6blE6cWiiIdfOnboMI40y8wsbOymg1
FPm4DjR7O3Tet2P7+ka6s0rF23euxiwMrKNlWKssqJ7bOPkMTAoHqkZyDLjfO96PL6N2ZWh6SA+/
PpQmXUA1lAjB5JsoGHgZD1DnEUO0NG9NR/9sO6599tV+8GbAYI9d1Kooxoi47Ldh3T+FhjZusTfy
lswQw6soWa0EaboClMV5RvzxKnVhRpipq4MhLbjnQPTLFFwtt8k3eeyxcAKYGno5AeoJoyjRXyQx
2UuJpQPG3HfTgB0wh9HeJl73aBQubIjsIchwd4Kv1WhbQmiDXqzHMa8YL1Nft3grBIykmi5/2PRA
VqbQX0ald4ZLSrpYMhZcPblgbcOGiU5PMqxX7WwAWUsjAgNmWw+1mFpoT6x0XVm9i4iw2sQxGSBP
dCjCYV76zmH24Fa57Yn04JX6j97jzZNYjzgo9hyfwmWi1lXmW2vBAbBHhyhu3Ld16ZZr1XBya5HO
IETB3ioYQdJ+xKTSPY3gbKJaxYsGdYzdtdkWZ+su0dNi6yLiXZUNYDIrKVfQzt/qkVnFNIfU9zW/
1YhfxnFi1OjekbR3iuqo2wNrOPtAQ7sMzrU5Lh2f9FjW2/ZQUS66XGQjyB5BTNOZITi2/gm/eezR
WbK4KfQG0Af9ifTIl2EOeInDl3pSagNrA6WMQcgPBJJgiN0Fd/A7S5XnnsHtklQKb03qBK3IM5+D
vixcuSabUV91CFs3HatR0D4vQ+jAsCkxXYKYW2sRFFpFfQ8Ru1oQ7ZwfJ8pLGkvCpAYxzO3kZpck
0+yDPSYPgh7Xhvff7c1uLHd+Q+xMzZuLkjBA4mm4G1b3qJI6+oE+5MkVFdY17vrhverhA5n+eHIN
lk2Fd1/LYFxboxaDOcO3CjVyRQFfrRngjJA6YV8VBTQ2zAPepizrnEm2bUG51xbO7VsqY/nQc3m3
z1xfpi36q4BmoPj0JH563j+RQEne7+dOoeIg3bmm/xM6dEmsrJRb/myC6WaVEpgZq5Esd0t74cbz
pSr1bEAiW5GJiHEEoLfWavbKcHVAaWn20nvdPQoSrJ0CN7jXnRu3wmvpEXQ+oJIedEIAKF6XZWf/
YFUmCLst3BVUHESNK0Om+oF+L9V/LvWtnMxxrzKWmzmwZc0hV11g6bKbXT9ozSN+44JOeFgkVxXr
q3Ewi7smrNdub0aYyiQ9wughrps3qw3i18oacZzY4KO70Fx1oUYTB9ZuBEafM0+jZOKk4748HvPC
veK4A+tTXMCg+7uIKgmbMUlkVGsbiqPyMOTWlqY9XYsgA+UZtFsEd28kxPn7KC7lBtotIfA+jLXG
6I+drj3WuqHWYppqLkEkUfvPWtSh88PycM/IVprNoiVLelWDFqUUXJnM1w/tfBPsZUBMjoHTw/CZ
n+gTec1eAX9JErviQmwV0vnp6Oufwsw4eJ7RHQ0XImWqXujVpo/JoO3C2HGWXR0My1QrP/iGk10n
KaysH2I0GE0GbXSUrk/6HayJrQDbtQgl6xYbwXfGiRn2VXssy+fE7ywKfMu7C/w5H6CKBB64AwUD
CUq6qw5Br4JNNlm0VLrwUoHCXEiyeshSt/aJWf2yMsWUfLCdTTejoK3IeBpiZ0l9hkvs4DjqFMSz
zc44IcNMFxnekiQ8ymrchAztKhooZEo82h7S9Glyz5KBZEkt6QdAdwdkiVDrPH3cSzo/QzNe3bS5
m6PITXNZ9GpXYgpwk+iBiLaz60ZvPemOQQvcOvltTh0Bw9klhxWBf2H4IRX3RTrA5QvnlKTi01bM
4VRKZ7CHLFhjYA8k9nAbXxO0kX7ROACkmVsz0O7QqediejOi7LUSyTvHApONpxA/Ld6ABbKQC+EV
X67v/8SduFTvmjE+5wHNOGzn3L9b7ejo9S5LkulO4IqotfQ57fIvHOZAOoH3hZ7/3OcxthhOVbpa
KD+yhzxqfqGgxJ2i6yEA0vxLZ/gzFyLDxERz4NbM53M2PSM7uIV2GeGibtLYuhZBD/wRndTqL8SU
aIkqsGP4Ezdz2b6bA0jYShyN0P+dYQ3Du5u9CLN9rF3709Hs+xQaGTFrdNmt97/EetqUXsJ4ZrDT
1wR9ZKATzhRbzYOjYnNV6gbttWJK1jbnoA3+hK45Ibnua2L7XyhTyPIlaZu6tPeJcRtGwmzLzCxh
aduLSdKbDRz/lxYbpHTk9g+8F/Qyc/e2D/ekDzlIMLEZmDuFb2dZpUxwnQyISvUOIu3tL2AaoCvU
RBjJYEB7YFt7LaVzIhJSbagf4kuHOGh0oc1aYFRi6e7ssu7Wk6OujiQUOJdHJkN7ElvLpcY6fO2P
EXEYfWCvClWVdwZz+6DuD+i1fFbLdrMkAXZYaK7rbALGLovJ7C8ZWXKJG3er/6+5/L/RXM7KckwA
/ydtu/qcovTPmst5/78p26X5V/SH9iyhdGzXsmZt5d+U7Y78q8cz0rRtx7NRlv9ddWn91bCR9EDI
lZYh8Niy6W/KdqKq/+pYOt0MQPme4FL7P5JdCv2fxe22dF1E9bY0dZzxtE4MVKF/1l2arVtgJe5o
69G8WUqhtJ3ghW16VUTvDQOjoHXCX0IHba2GwDiSZuufMbtQwM4b/M6++mWKDTRgCZOpEgB8ByvX
UDkwgLiAHe6pcqYbymezJ8DntvVGFbltzTM6Ffrfd/ZbxqqQS368shi2GSqDB2k03YMb9hbVbdDs
8HR3D7cNpQvlNBvM6q7FUETXshUBzcPpC4s+macDPBY12s7+T/8UWTA/q2p3n4W5Z+wsiIsEfRXt
Ohd16HPSwpzy4u8umuKPKYZ7mFPULCDzthRLC40OdDyk2rvUJ6D0JNU+WhOD/rYisMA0hgYzWo1w
DH7pvU30AXVC5j+OmPyhfIbJB5afAVqhFsEB1SNQ3l79xz/CmGdAUl2SUjm3TUUP0O4PnkRjillZ
3eMA9tP6XMr8oam7bh/NT/U9FGw64uUfz932uO172/r3fW/P43Xut3861P+D0NX+D8cPx6AuDMN2
hUTy+s/Hz5Q67kBMN1WipsvkFPrJ3hvG6nD7EXQlNnM1w8Juj13d+fOWf3nuH/+vZXiBEvQXeMzq
2Qjx/TYZmqHCKtrnlLATNHRCHaZRtM/oXbPl1Br5/raV0Rmmu6FMSddgaxjKA+Gcp75s97orNPpO
gf7M5Zcch3K4RFXDo3BE49Mlf2wjRfSCkVieb3uilHxMWqM6J26HeaKQFyQCz4wJw1+IQvVF3CRk
vzh5cRxLp55zSCEiNRYAiUC8h4R4bCaHsJNG09zjf//gLckH+w9Xim3aBqRarC+G4AQ2Lf1fBNOE
/AEnTQAjSKeJWWCq8IRO8m8/MjIftgxvCcFyVh3n2Df0bWZFTlA+ZX2XbwLG3weV2li4kx1kYM4u
TOUEfte0Jud72On22K3mEY5qjh7n/s5x5q5um6IB9HpBbB5soIzsL9qEaA0mZiWL3LZKAv204LGr
ZPjoYJxIR2rQObrhBgOJBTASZBLxTG0xjXUnWgJ7FM2Swm5QZs1vIezH/FB17jpWlQ3BMZh7V5B8
mnx67EfZPt6e90Pn7b9/poZhYQ3654/VsR3pSRv7jOO6HNHz9j/p0EmXgJ0Sg0Ry6EV+dkXV/nIt
mBATQtV7d+zUIXfoFmm66l8bDJy9rNKvjDlf1dv9s1mG5mbqnGAvGqu+5J41W1PYg/lcgA3mN52x
blma7XS28xE+YkhTsRyzjnAt+1EFdvrVQ4EJ0mJ4iY0CnJLdGXvPbwZItjpQmKkefhs9Oip+Z+PR
bOZa0l7ysUC8azS/W7Iul31SeWcDvApTbGN8bBkMwYlvxOs05NDN0c/+mrIcC3VOYWKgVy0YvUfI
RxNwb6r8GbTooW1E+9nLGJi7UuEr69px2bpp8BjaqCENu67PxHeVW9tOs6OumK2RkFHfhV6mH1vM
2ZsQkPDZVTB00b0meKAKeGUIfp8wJ9V36cCheXsYOVF5FoN7csiCfLo95RBXrbmmukq/6J6UxjzH
zCoSTuf/3s6CJbx/5FyM7l5WhX70c5FfeAfwMzxyc5txCEpKdYv+YNzei6zKL7dd9MjlUj3v4oox
/NMuY6plFx89BCNvws2FtbbdOHlWM+m0n/70wMVtkMn4uepLOW+5PahT33hMBEDs8ASphk4J/1BI
dOllyCPTkjHGsXRsbs/8T/cpCsO5eiA4ULxEculFjbkrnVY85f1gbFIH/KxdO+KJNq25dyIiGm5b
TV/3zwG2gduj248q/+6UlT6a8+55MXzmqd9AOuR33X61aglz8pwWCPs0OYyt57SHRH9NnF67y92W
1EWK6HdbjEhOK3GtTHdCYWyzDuhT5923cmthsYi7H+nrPHBFea/n36OcdsTqxIIpCwL5kmTN6vY8
ATga2EXZbvWuHV/DWF92AVgw2J9MjrfSYmKBy35bU1bd/vFfNlm3nf/7f//3fUDGMoB1HKCFf/oz
/77fv7+Uf9nn//G/825dsR2sIPoqfRpQfoBC2wSMstUKIMR8k95FdQSd+XEsiYc7dppvf9EBIkwi
0fU/djVL/W+7ZhWRKf9716BtnT/9VlY1Ll0Edi390r/cdg2SP/3W//QCbrveXoCGwe+fXwC3OGtT
TolaaioVGAXi48A088UQiTgWFVn30/zQ7dSwi3SFisDprZc+Gaq1X5HKettqoHZaTJk9gQphK5aa
a9J39eW2Me22TZ9FLzWtulPvyfvIarZ2pZMMR/jEXvmhdkaRpZ4cWyuWxIuou4GUryetirNtaKZi
ddtKkzI4wZv77VW1ero9xfgltUzt8bZ70rHuDHX4vLdtguCeldMDEb5tbYHL3snOJx18/lOe3+mX
qa+3t42pjAi6SJNq57HGTcfuFc0YeZgGxOzbwxFM8Ta2B3d9e9j3Pmoy1PSH20N4lBvHCcRjpJvu
w+SZJ39m9JVxpPYNwNXlba82sIK1TEW3u22FIfub4AfKv7zrX/i79GaSUwWjaRlVUb117aK+06wm
eCiSKiAgM6y/kPVE4EB/R4mNjIHECjiERbynP2JuMB9ldLqKXxNN6K++YtU6mOKNOirBcNB0R8/P
q5OdChSQweC+W5q26cZRfcnZQkK0XPzEArfG3jRhoCyto2l1DHka2p9em0zXyTEZtTS69drmfNCi
EeK3nmRbrVcI8MLkuWPy/UNa4QOaU/MjExq8Ls/JnoNc61caFeSlcYuQTighEhZCq71RlDSw57/S
z6OzwKOqYIWTMqhpo31V0pHRVaef7bgiPEhxP/XR9HNFGeUXhFhEOAWTxoSOnaUn6Wc5GfNU3Oof
lSLwxrNttTVEdJ6SHPYFcJqzqR3tdMwvt2duP9pRzKlJY77+x4bbrva8/tngoAqeGbOEzwDE1l4C
h/v2VKGBwYZfi6O/CJ/RKhnMXGVwuD2Utn2ZsujONuL8KYos82h08RdC5uzJnJ8yFd+2Q4N/fsZD
7oH+YXL3t92zom03o+yztVb0YldZg6LtbRdXGoaJ3lzLqmiurD/0XdGNGiIUHt42IIlFsCQ9e3d7
rk110jcgdiWnMXCfHFQZIKuKYxEkzRnZaP3Hj4DpZqgXNkX/AD8+YOrhboPIxKxaf5WtXtwzBEq3
ATyLxe2hkVTF/e0HsX9EWXsqbO8MQ8SL6X/Rdh7LcSvbmn4iRMAk3LS8L5JFiaImCFl47/H090OW
tkpHZ0ffHnQPhEBmLoBUsYDMXOs3JksEtWjKa11V4w1M0QHb5OkTK9dsl7eJzsasGj9hpf3dbcwc
dDIiSHhW/jrYIqMrQ0zW08Cx5JqOWKyFSCA8tfLSx+FGtuxKq577f7qwhwJDhk/er18O2WkjuRQW
Gz2YHeo6VtCskD8omn9a6CCloUcoP+pIhFI99rPpo9Up7r4o+xdQq/H9APUCdw32BatAAReyLCuQ
ZmqdoEGNneQ9RjMtZvJcXOVlbtHCDsnaF6dcpg4oTKEqZJtN6+ohlbNoHXQwjXRS1ugsOIDJaSKp
czYduNs2QLyVyXoLMHONTQ+TMt4GUtjZSbC1mEf+bstOH11+NsvBpQ/sAVx4FZ9z8rTrsFeG17yJ
SFiXgfjGh0C5Q4ifo5FeNbIV7w1/CMAmU/5sTWm3fVxeR7m67vx6fI3stFsoyN58U4xmaYlc/HSn
/I/LBzXLn4dGabf1UI8Hs6pdhGzSUxv6+hblx/aoKCx7x1wtdqPr5BcDacF1Qen+xSUxQkmUZPsA
fmpBgb76GkzBSanCBBUeVsbI1HECCsbIrfEbWPefTZFmn5zMKJcuqOBbhMAy7nMGSVQhNPSRYmtL
PQAN7gEb0rZAzYq0m2jM4K1r+wpd0kpf48g9/Vu/jE+oTst4JK1Ays/38YXx933u90fvHHuwOtyX
mkP2XwXwZPFixmWVtXioPbkUAD9ndmWiFhRP6EyAJUIqt7zCpsGHUGHRKwpNPUI6z7cFHtv4d8Js
DKgef0DFCnyOUjlfcLg/RmDJYfMb1rFp3fxoZ2RaQPIWbxnZnA1V3oCPn2bUwl9PhDICyKQprHat
Dr578wIvxf27O0aplb9BCIHtZaSHkioEwmCO+dF2RkSxHbwI2FBjTBukxqouqh4DdJqUNRFrqYrp
JJte2px8pZierT6JP4pqI3sximyfVKt5wZHX/Cg6VT3K+7OvPZVjpj8nzoD9WZRVxw4/imsZ2yFG
QlP6zUI4yxCpjZX6PxFq53vXZGbi/Y5gRhlee318LUyzhKSvTV8S2G04TA7Wcwgp+cgGgvXpPJCp
c3VobD4NQ9JsIR85Wz6C7q3Vxo0MAK+A+bszlSd094NneUutbrsN4jTDWk4J0EaBDBU+U9PvuaLV
nPHQ1/oHDdSEs5BxSoMPahxhFt9GFPdksIxrNPFBRty75sHHPR8DqEhQtvon9tEfThSLp89x1kBp
w2UbFobyox3FDblTH4gCk2mZqeMFdoq39ypj2qZTYT8jEArsigT4Nh0gLv4MtQoUvvCT4Vk43llq
ltUZ75vWhjoqmwZYuj3KP+ESYVBxk30eWj4aXNUpHVZZDgM280IE3vF7epdnCAyKX2fYir4g2BpB
GaAyUOPJFSHEfpB1gmRE+KhpTVZTUJbI8c0hckQenKnCx8ipmyPiLNoJSzH1lKB7c/IozsVG1u5l
131w7kdj0t82cj7z55cD5WQcKGv91PJoY088T1UDfUWe4lffuM8dJYYX3Vex9QOnvUvboUGgFbfU
7pMckoe64K+HqAP14BCzjSFuwElTATn5AoVQmKnjp7RuyhUSrjw0c3MCu5I6vfqRPdE2abVsySoD
xGlolDhlmjbyfDlacAdrLt22U7URZvGxicQPvCNQ47Sr/DLOB3nmlFO4A9QJRN02kZ2szVcxmtW+
KIJbB99T3dpUPVlWKwZcFeFcYxZqgRlhkVniGHlV+oj/3Vjxn1XA1w9xujLmnXKX6cHGixCykhvn
x+4ZQ4KlXsNVkV1FUO/uXxDgQN5TV+vGfb983xojjgqdBYSAZaunokyql6ZExRbP6lM86cabCUpt
Pzo6lQ3qS29uE2cru0oQsYtb52bUIKKzjl9VQ/xwXYmuAc4zt9VWWGuvLxsApeAA1aYoN/Lbn7Rj
cYYmDEX+90MGg4RNgm93G1ud3Ov918VyxFqZaFmtqzhWN1KtSzZRq/izKUelwJ4eBNB+rP4QU488
tjUqe01eu6A2acq+RioAP9qyUx5AefdHR90GSgkmsBl0/ZxEKjN5ENbr3Ay/jXESHhxEF0l5pEG4
mZAMXAr26dDfpmwTCzPQULlHmt4eUt7fYTKsC+T994Bvyc3oWXU1KTIs0yAdviB+typmYWM9UtHg
8Hugbr5pbwwsyPCg6VL4nXV9AK7pHxpQWeu81EeASuFuxMhnl4w4A1F9YwmD3m2hLEuQrijwMiNW
uuK8mgAtF0oIH6meSuw7GkriWC7glTs8NQM836yvbFKf6C0sqOX3Z/I186o8dLRl2T5FpJ9fGl8/
d7OIX5mU5tbqvGAj7RtgxP6MaF6RZhhXsYGZb5hXA1S5AJX8+QyrYHCCBq7RcoAMcI/aZwhifJw7
A8gE1JZTOC1eCtiGt0J8EmXD+0OepgpgZZfsNFKX8Ul2ycOYePEpLar4FKr5s4kvOqlIu8TWXKmV
54Gs0ke7spEUbXRxMGrRX01SfyxBdPWbg8aJ1kTfEyC7AAud5CkQZnbAQWvYuIWhfLC8/KOMmO/F
w41NOcqUIBOh7SJxDSA8sb9D3luntad8JnenwCjPvUvR9+OhhNG1MRXtqVfYDcUq1FslUs2bPKjI
pyc+mwXZshInWyW4y2zVWbq1schika2BeBy9BLrjfG8ccJ+RU3ybEI3HmrpIX0NKimsRpvbJVCrr
oLZ8nLNPyLOiAqCNSsoVtdedsQ+yTnUQIYHsY4YsEO8/lSw+3kiiLsKAnGdZiWGWj/zuojn6Fo2p
A6azm9Yyapi0b/jcvkOD1ta96Ppg7VVArf5uB+agranFosBmK7Muzdw2m+yFbJ55hXiIkyKMipUy
/4zcTb2lOwFFkk0MAfYuVd1bhaH9M+p5V90qxdtfFwWw/Jc1LlWPi1KY+Lc0Bvj0+6KogTBrtNWu
Kac8WHmZaR71zAGw2YIvHkLrKLvCjHzBfVS2g6hC1TESZyvX9Y0Le5c9RNi8yEOJXStma1V4JH9S
v8TRVFwnsgFyMEVv+wU1AYA47hhua8A77yoSDfP6Ec0pezMWprdtdBP+G8iF3922NXj/Em3O3WmJ
u1vEun/HJyguuooesDU0iKlTSLDJv1XTKY6UpRwdbRMHI+1UukO8tdi+bXyW4O9mqewNEaM47BTJ
GR1P8P7RWL5boQaclNnrZPeD/4G60DYm9/FeGnx/Ej/7kA9YGQYK2Gy5bjR8vd8Mtq9u5GITYTcF
rKmiHGWziZHI6ILkZieFB+N22N3XoOjCHUfbeapZG5KGTIqTmHLxmjX6XoS99l67lFYqzfF3iH5o
720TL0y/h66vx8khGUexyoKQsMlCxdAdnl1XeJfQb3DgnONRbMFLybaiU3Z/gHwvZCGDseU+iHnE
dN0o9vw5I5jyNIcJMxhUsH8/fTJchYe672vf+jvcq0gI6wCUGZLXmIl67eL+Q6K1Ajl86iIaNeFz
G0dXR28RJh1FHbM218UuqqLwNqCwfR785OrJ0X4e1b2u2SEdLjf+RtxTVDJ568iNv58l9pNIsamZ
UwQyYii7p9jwpotsjf2UrlILgZBA8dgK1NAq/b5ARSGe1dG9eXICtVOjQmI+Ix5DifLeF+anxlcz
xAvos4AGP7WW0Nlnb3tTaC9BV5VUcIp+LQYNqFBi4d0Vxt0VswiZw+z3TopRY0OdLYVXjB+n2yli
L4fBpcXXhuTpfXSaXBBQSjihhGjY2cmcZ5A/DtY0nK32syGi9j6WW8VwD0h/nyXuHwEiwmLUQEIl
j0cgRPp4jLtmBL5k9JtIC7/I1qP/r6ZZNDhZyM4wsa7qlNkHzT8KkPogXirxVM+HksLqomLFtrd9
rF4WQNb4RDprWP1q11N7yNg7Jq0vnuRBXsydpgIpszgJEjSLkAlymP9ZqXXmnqwl0ph+mT/h0qAs
E91BrQMNU7mTHsa3ZtKiH3E9SzGMTXtNyW0uKJKEUHVDHkSW4KtSRMEBUqz9yZ+WsnvU8FaFkROu
QdKU72qRf2uU3IPfZSdP8moz6lFCSzTvKVJBJAqRZx8MC8mWKMzak6uVuODozISgyJvXzAdCFet2
+yPDz6hVzJujC+QREiR+4tCiaGK2+GYPeI+xjB1hqKK5PwRBbpIgro6jrkQwcpiovoT4erFqP01g
ZU8letBbETmvxkxzxExqwtqetOMpBWr66xRKrbNNMEiRA/81Ot9majq4UORQULR3P9y/XyKcOThd
mf76vllQrZy4fpHfxVHxB4wI8N6p5Fe1VJv3kvwfCaBae/FTrz+pPXpoPC5k/ES5sabIf1aNzsKy
LHtWMx/1eU+t3KsjXtMc49F710glLO8M46y4rU/GhIuyEEEWg2/6Xva584COnuwsl4Z3wRwiB/p2
Lj2ZrMXut7LKocbe21bRKyBGHsqg+ql0brWnaonVTaZCXdOjyN/VY2RePVWBdIYoMcC31r/cY9zR
0w9Cc57vTVY14gpsSl2XeWIved3C0Rz4mwSeDTe9aVH24cvUH8YSkP+smhvP+rnyzMIwqJ6/av1h
gupuBmGMYt3vmHv734ZljIMWz9nAt8izm3rXiLbcOCrcSvnIt3qE19/j6S8LDSbj72H5wD+efxkX
cas0CpJtrCvlkbxegY9E35THOm/AH8jTv9uxkXvQSeaosNhGg2IdokkHsoB67TodyZz3BqKnC6MK
8fmYCsSV5z0SRGI28pUh1pXZV+dWxphzTBC0v2LuNcW5MjnHYfRanYF06IehwbYQr6RxU8F/XE8Q
zxZhSQb/3il4C6/5WPulnCfypNtXnYkK+zxrpAZLARGH031QFHyRqGAfHw9C3g72sup9BY81HiA5
cH+KalYyWPrAQ2ZP5ZzswIZ0PxfV2zb8yhjaCy1GFXsFqitOA8zhNjLv9/VWG2H0QmXYOciFFY5J
EBFG82ZqffjsGd1NLvXKWTyltpG5tDxlI7cWgAREpIj3CogTySq6IzWePhfttkob8z2F8AhcEalJ
fUT1ZE6zGg68bMtlASbTuyZacQvYgkhRt9psgFZo8D9FEM/qXHM6GSKpf+zCenff8wIsvDfloA8g
F7if1uxryEj5OPQ//VuS+uJnqylfrN7M3tCjaFetkhbXSPEt1i1KsMez0btoDj5q5FPtj5itrrso
yvY54lGpxwsdhgVphWDOPsRsIk5J7vNyEuAot3p2L7k6AqKfG5DskxXWvLYNfCYqcmhzwRV5eeea
auNR1m5lRTavvwIbym9yfGxiJKr67l6ehS2LJxiQ2HvlNyV332bsa2SWS7AnC5ok+VJ3NjRLhMBP
YdJ6F4Xt1j0PFgC/9p3pf4kI54jKBcwh79GCTr/Yaf7rHvNP+d8jAghppT4kryEioEfAFeay0zXn
k2KlYGmxJDjxiqOkjvKZ10fuJ40yz456HPBH8O+fmnxCadJNnlJyGs+iMl5l1IT+yCawMI+UTfhi
h5I0wM1BoPwyzms6gPjuJ0TDB4giTXCQYYCJVX1y3ow6GfZFxZ7bNa0F1MK0XOpYhigwD55tVRlu
6AZYK3/o+43fTcONhWx4AY79JFsyAu/B7ylmdScHhO7NVTB+RU7cXsqIdvLLG5uf+VYyGv4ExL7K
hloz95VoloO0ocx1/2nzzxDCOrvoD15kV6g42cbTUwTK5wvaRIxPmZbcW/JnoNnIDjDJSBXMv4HS
YW8v/z+PWwZsiYJG31jswT/hFYM9I3Zub1NLWmoym55fO4JYhYb8E1USgc9a7Z+7yPF2Mcn5gwmP
99gomrON2qi5OCjGrk34P8+ND2UwgX/1IYh8HMIxJHvHKuCb6Sjdt1b4ByWCeYDS/DkcYU4tat1f
KVbg/pg65dkZRfMFa8dyoYpuWhjswfdjp3UHFr2QB+ecuprBVfW78kPKuvFg1aS7ZU69M40Dqtzl
B1PUyDuaOGjLzc/veCSdPxQjbBnVCKYbCqPRwYMYvoBBAPOafyuQae6THHXSWgAyyoA1xtZ0K+te
Rdqsugno+LC0O/OTi5vSScayeYt5Aep4vrgNeKO6Es8xznr3WF2Y3mJgo7oPqHXePAoki1SL3lMh
8NkSH3226W8F1ZwTPNlkKctWFXP1Sm2os/wT1UC/f0MVrjlN3pAsZTd5d3gzgKMOvhYpc0kGVVm1
/5p1SfMp1rAjD1x7eqnM2FnjEKSdqeNHey1Hl9B2qXsWKA9tIkrlL2GuajgFmeINOeWfk6oW38fO
XwONpNgAi2IJO8H/4eTTV98X7dZNeWbMGp+jJnhPcObZz985qFma/e7A5Tbr1r3FUzmdmjDql7I/
Yxm8aJWwQQTK0Z4GTAYX7XwB5prBSrfV/qiUWvXBS5KdSbHgvYjcfBPD49rJ6zWXhCzKc1PvZzut
t1CCYd75NM1niV37n5zIm9AlUJQ3eRbNff8P4+RPQ1eYCkXnlNT6/Hr3//lH9k590FVv2MuSqwP+
9JAgowCEsNRQMig1ndzPUG+71MYWs/fj5YgwwpOsyBpmkaEOwIrmHs16myRVUOIqMBdx5eH3FWmR
WNvWCCHfQz/ZaTp8Rbl8kHvLsBivwPXEWXY5Y2LvjN8Rsi9J1XuEjP/rHjIi+yficY9y6j+nIa4C
cyFUVjotZNGWqt0020cfrk/HJG+Ms+wKvaC/OIW7fVRGUQrEuU81M1R/tPYoVP/tUXVWom5bOG5y
MnKzvprzQVaj5368QVP2KKxKFnK0tjGWnPtkmN3b2l6pTJwMNeVs4XO+nhJWaqlBPlv2PQ5mY3XM
4QWrXWIfh0ds1dU4QxXa7tH1CEuCdo32shZThVKVZNcVXX6RCVx55pgiPjRDev6rHzZifpGDyKme
ZXwNXMYtFef4CP0dIMMf/f95a3m1EVbFyXcxgpD+p5STvnnjEO179GiCGbDwDXHff5pN392bctGV
T2p0VjOxamrFPrltCVDEiV7kIRCFtelxsl0++vADQfqpSdTdo2++PCw80MoV3Ckz8sSpP0+Ten5U
7XuV4UGr2Qn/0/8ot//uf5T65fpQ9ve1fu5bRxz6iOIGD9XFng9WXHoXgdP76E3aSfbLLnmIu6xF
wtqmlDvHqgWaKVCUC2eHQfRX2WfERnUyfHfTzuZmVL7RKQhfA7LLryDiv7K1jc9yqO7CYoW7l9jK
ZtxF+S6xJ28pmwBFzXPdNW+yFY2je9b77pLi1oQwZPjVg1+7glFmnfo2NK8J3DYUsrTga9FYz6nS
419i+c4uQpd2o+u+82m+UuBgurYT+NzBjPqG7qrsOsf8LmZEeN/YICHmMxXn9l2cGN+jOYo1DShI
2fc7Vl7eo+AFeGxwtqyT7U2dIoYRwkq91rqt2biJg4owjb7dTXHrXuWIhmTwxW/fZSOxE8KUyv7c
eZO5QyWPKoWtpzmZa7fe8qLKFtqkxpQHUG7bUjLJFq0/5JdZ+EDhdXPu0JSHhSScrWZNAvMVz7gf
TBvWaWwqpMj+o7+BKb4PgRcK7E00CJCigihToEfiYgCG9EN66BAVOFlYFK7IFHvN3o/RKuvDH7lq
+19QI/r+3ycAfYMvg1D+GLKwQemBHA/PufIjakOcEx1si1S19i/Id0RIADbrcS5hVMit7YWK613C
L7XyYUge2Wljn2WlP3x/vJ/87vnvk3+JQQdFR4nJ7XFzbIw2fXVSe52nLXZUcytEdXfJRqzG2d1O
XyMnQe5UFdlKNgMsOy6u6ZKa0oYDzGR7iaxRskFY1TvlYeXtayfrEdorxaUSSriO7WF8Zc7FyKxX
mi9mSN0V61Oy1f1z1I7Nz9jQ33oSsZ+U1kRmz/WbF68WySZR45WuKgrwDNAviVr+6JyG2nqF615j
TPVTgWvDKUMAcCkH/NCFDZgaH9vIK3dmzQ7Szaz0HVT1QgbEQ+sgFY0jUYFrL6/OKtzkITSpCNo2
zg2c+b36X2e5U2pPQaT/exw0bfUpmkf/z3H+UFxFZ7kIE8PSMlJyAWPZey9Ki+ZBraX29xrF0zJu
fxgO1Pqm6JxbN1v6lVVqHKiiIpSGTggs/Hz4FOnZVcayZDm2jTq+Ty3G2EFUuBcVoZF1Utrncfav
Sam68uRjlEP1AGRzj60SwvkhdjuMethR7lXd7iACMzr0hXkpccpJBN/tJUbviySYnJdCtbqTZiDv
1rjFZqyH6g2X9GzntaqC/eYAYkf9Gs+udJVhdmv+M+Ghw0jo1dPyF8WN6y+qCe+8rzwbqSRVu6po
/mIczIDvohlOvvhFA9WNI+HQr+434gdBR+2fQAJ+jYZQWwVk519yQNZ4z+e/zvJeQfU3diFSz2d/
jf7fxuHFnb9QK+POcCLhVlMohaLa3cYs/9IZTX+SLSAXLr6wMEdlkzRMd7OyZe144e0e0GG0joIH
q5H56qiOkjP6lh9lC+8t0v0JzvTIY5VmlHzGwmjamqaX8O7CK+efbjWdpq0QRrJNZneef7pl9H90
69aYr+ECFRvej8PTBFnkpOfVWZlNl5yu4H9hudWTit7oMQYi7i0iVObWigmBUV6BbOSPpkNHmCon
dc1a0zcoy5K5A2pyvvfJ0ypz5jqrvoGhqx9kC1MlrigiPNqcCOK24yP+jQLWUUcOFHbV3G4EC5j7
6R9DYTBAmezMcVE66j/jj+vlmVa1/UYrmm9JZvTIIM9VVwoRiI3mGeIhc7lWjmS9F2FLObcfw39c
I0/l4TGc2QAwV1bXfUDRtLPM1SDV3xDxfzJ9hAjl38ICbkGRGZfy7j8HeBvbCzvFwUwO6KXz6wo3
ZIat4kC/6IF0dg9whFq4WY1uRtfiq4aO47KN1DG6IbECF76ojikguuLSKjnesDkmS2FqoHykaa/V
2A4QydObP7eyqhpe4+00W8nJjiG2nsuA96vsImkRIwKnWsxFROM7a6+xplSQ7uSCQMcJbTSSDPMk
0z8Ly/nit0J9aYZvXW7kz1UZawjq4Mxtz7p4ckweKPTCRYv79FjMIRE0/3Phd1c5KLt0JWtWJfpX
G3kTQ5QBKcTwhNA6smvFW2Jr+gV9P6r9+Ea+tehK7UonsJHYYrQiP7kqRNPu5ajqZ++xqC306cPp
o0AOE72ZfenJj7FqvH41uUzBdVTGeCyDlyWtkD614ZA+uY7/eUiz6BAOHu6xjzhftmWgU3vv8FEi
nKO4Vl4WZrW/Q1WmETFlPkTd8Raewo+GVx/8rq++4DPqr1RvwpOdfMQz0LaZOM8A4qZ4j5nIO3eV
6p7QIILAOA+Qsj0FsTYwe1Paa4w83Kh9U39xPsVWSymIhBWidmRDOlgQ94Sj6oyrBsm6Ly2IUif4
GhcTwtux4xxIk0Uvpsp/N6qr8Kut+cGi0N2enbc3HsYmA0GXmenOSC346FWCZGUYKWu3CLVXedB6
eMqVajznMhsIf2ZB2SFDFJuIxg3LlZ9U1laOmiA+t2ocIw44j9Zu6yCnyVZQNkdfLZ5tZEGMhOr4
YA/qvssncVWQJaLE58QbG2EueyE7cwhWRmw1R9lCs1dcE4DfZ2vO+iXgDSn1tM3WQez8foEMQbGk
pniohas+hWHZhHH6rbSamx13OvBlo96SEjV2jVp0t0cETFJkx8n2/RWRVAAd0bMkY5Pu4P1QFupT
9BGqLOvXQLvIa7ZVluMcVE+LUcu1nV3jpH1HSgXg5Hed2quLysNofPlo81KonuMhrZ+Nsg6RpvHO
sdIpdxymbTB9h632lrCj2WUFAoAy95SF5jIcbO3NqVWWzXO87PecX/2P+Kyrv4RpLnhxVFbxGjso
pcYzLjLgFbHVx75bVzN6sok1lDsSUDaKVedvGu4JldoGPMt2/MEX8NjnbqPyxzOzPy4nnsa2hCXt
wiKdvHYnq1rjgpLlyLwuVF+IF7nHloMxPuV/Dcotegwmce2FkCOQ7Omm4oRwoAmbvHuTCX4jRhqJ
jUB57ye1+Ud/1xXV1kbFKDVrlO01HYGVyoo+1xN77RlKNPriS+u02gfRjunGZzd+VDOY8uhUaEuc
mu1X4Qab+zp5InmuumG47uflsTaNHbr+ZnppTG2t8qd96cpqBfXfftFmxm8KOk627kRCWn4WOC9I
cdpbKJiY9AGnW3iTWnzrMQdt0Zz8gS3Zu0HR9G3C4nrVVbV15gU0HhCkDbfCCtKXON1Y6PadG5HX
N15UFyfVi3cM+6oNBgLWVjYLjYmuUvyPrILdYwzyeYlOZ/kO8lwshgyZNSAsm9DtzGdUz75LDFTk
kYOj8pSckzI2n5WkvffHvY713Nzvqh2yYPfNf2qOCeUKG6VCHZ+E+aM0ws3Y5OF3FSDpUmvV9BmM
or1jogp3A6q/L2BpcbBM6/fOStzXtOSvPXn1ezqpI+rTIjgaVlI8iRKRQLxbza2a1Cg3y4nWTkTB
vldF8EdOyXJmNWYup5laT/Dw0Lx2TbHCNQZfc3N2LBXa8Dw6NqaqBeCx5yQpmqcMRQrdHQpWlDjQ
lkXqnv1KHGVLHlQKR+sZpLeSzWnE7PNOAoChgiMUEH4DA9I3XrqI8wjLOE1FNJ5GHbSZ22j6mwi7
J01rre9zaOlv71ut0QedsFEa80fhTf6ZDyI8tfkrTEYKjsJFdXbufhwqWyHhKCtCrQ0V2rQq7GuA
bWzkNinzy/5QRIHOnM02yUi69sXEp0QOyr1VbhafNbdMcQghwNUSZJqa+qiSv2RvaWBn5SSQ4lnY
VifwdQUL+PnUjpElZxfP7jTE9IalYZo3yALqRrBHtnt4G73g3h8M069+4dXDm0q/0oCgVccsOVhG
G9yE2b+DPmPLOre62RYXFQF2mvJP9HtUzKNe5Cp7OSqD0YfblaPQsLWcAW4A+gBlzbg2ZajIeynT
h2xGtD36ZdPji3NAbWh+TwSYACxQ35lWyO97F8+pmMA1x9pZYE0pYnfoZfVJ9laM0dc0E8bP8jTV
xfCThcv3OKkdLBC4lv0iImDeiwbmYIF8uPEVpPranhH/RlUfs7FXP/es/tmu1P5LUAu2fZqOq/us
IDOKPAAhbBTk6CLqJ53Jt3pSvwymtQ/ByPkAqREP88v0u+OruJSJBBpYb6krTKD5HYes2dlhZu6r
BH02kbTq2nMbF+PyHAGrApIVqLfyQgX7YwcA9tnG0O3alD0eEvMbgeV4vnKrVhzMUdffaver7G6t
BncdtQKPlUDy1I3ajM9gL/Xyq4BVtLzXHrVM8ddqqGkIl/P/3tZujDU8O7hf43qI+bHbA6jmw24w
D27xqW217jW0J3ejA0ddyWYB2e80wDdApQz6K4tu9SWa1YLmWHnw1PJKDSaA+593r1GN3KNpeOx1
UBG0qXzo+LOL+JQ0GqJuTjJWy8BiKPb8fVK71klOjE2WjNcYWfvHNBm21nCN4B7dZ1ZT7QYZcW/6
82jCqJxS/+Ue2N1B6OqyYiPTcs6AH4UjfOTR5ipuA4uEupKllZha4EsJG9dp9l1fvmgzgBmxEyq3
M6hZNlMR43XU5C9lov/Zf4/o4q8C0sf28fBbtcmKxBWhs4yBiq/kC0K+Kh4xjdODXECrz1ki2hCv
5Ai6GgG62RJjRNVORZ0/i/ex5r3K34jlFXBwP1GifUjf4xeUo/dfVXHQwG5qtG/RJrpny2RGrFJm
iX/VTneyWYame+URxiuVYuIjs5YlbO/ltX0hjvd3H8bL2b6o02w4ty1omlqvwN8GGg92nyvtUUNq
PQ+FckEwf7ZBDf2rPHPnM1utG+a1f/r+LS7xa3+fh+qXv2Llndz5+r/uKe/+151mePu6BkdY4tN+
yLLc/JALdyer/NZYohbLthmPDu2PftOK43WtBMGmNYOWhShkJEk+wgXCrhaynXWxP+5lL3mlp1yg
qe2bJFalegBLaQpMWGsVVQDpH2jcNIHR6dTh7wg5KC96RGjp59RuUwBl+Nu0R3d+Tvxw/lzvn658
cNQGf3mM6dA3kh95ZXc5uQBzJ0EluojwgJpIKwwDW9M70AQe/jDWP3mbYZ2DdbbeaMFlGMRlnLHs
LIyGvUZpbAXwwngr4TIuC+jhB9nU3eTgFIrzMnboC0dDPWxiLUS1YUQ9ywmneJXZwj/LgxyQZ4Ha
85oqDXAI7KzkPsmDE74JKqUElklfMx/kmTCmjaHp0bmO+I1DVXXWoDWbhTByCuqFM6zhP+Xnpkra
A24a4zYP2ug5BPe4dHKnf08H/wnYkfipI2+ogi765gZQsf0Jh2SlMY7J0He3idTyrqfguwyRcLxF
c5+VfeUnRgik0OAhGYBPGNam1B3iK9s7T8UICHwenA+jhTZjlBvGsax08GRReK4sx9x3gqSbWSTB
zSzdAC6A+RbBoDml5RDcHhGdgXDYsvVBA+MKfR+NgG91ub7GBqncoRhcvJcJsM4hnaerrAQDSI5e
9g862qfVEKkXZWjVl1Cg7zbbbqMa790vx8mtfMes7+/LZf/jclS3/7hcnZXTkvmnm1FmLo0YA5IW
DuW5qk3y9UFzQ6vNPqdFDfpz7pdnss9MZwmGJO+3cqBxZ/9qLXE+V50eb/UUeWeF5fYRIm6CJEej
rAObpux7HP6tr3BLcppyJ2qKZdr3boGqsaPvYB7jl910RyizhYdsW9QdvR4WwAercXfjiKNRO9t+
+PXn3mpAAWhVdynZ46KrWZYbHOLaD3lQfaszxfw+hxY++mi2F5wGDz0SSs2ueYxc3V9mU9+t/uhE
gDP/NV5XJaGuO6JH34YkhLX8LcysaAHBt7kIERZvfnKxQz37mJlahJ1N9CZ7J5ije9F48Upek9ql
vx4DoGRGgI+b59nJqnQw9QjyaTpE/IBPZvTKijZ/61BGP6lZnC5lNw8nsiVGgt5ccqPmBwS9Z1u6
hNt0RA/FuMI/oZI/Vuk3rEiWsIXizzro8PWgj+M+q/rwmII3ZKHbDw11ME61Jv6hYzS4ka2iULp0
hUttffofjs6rOVIkjaK/iAhMkpCvQFmZku+WXgipJeF9Yn/9nJqn2e3d6JGqIPMz997TXP/X///w
//9arvqB6z6affvAPZkhi9GhOaTGQYxwLCZBh434+Oi4j9nWv7kxPxthZK9cYfrON6w/LqXqjfCA
cojaPyiMgNaI57KDGJC6kw3RgGxvkCv+0VYb2XIuTKicCAaNA2VXbmHtN7SfZAQ0RLwdMj97LKzm
ivjKOCuAzbuD+4h25ZLZGCE3CmLP3/yABrBDnF8dVuKTbkCUYyUtkvuyVPHeXNjwFuo4Ng4SOVdB
gJ3GFzznaHhKBiNJoj5skmZMCzEKuggiQX2sJBvFX5llz1VMjIFM+12cu22QIoIN11pVpzi168g3
VVCL8UVlE01Lg5NgaXfA48S2bRisEeopC+rW/Lw08W05Ffj2GoPqayH2DvtSEhFf4wQ+QZqdx29J
Vo19tns27aVDFoGHZteE2KfSIiwMuQTz0hcHFkTHZFrIwi9EAODlrxcXLNXz/m+XZlA2zOXc2oX5
UHR2/Son5y+SiiZkd3Zy4/zHN+BvtPZLDLho569mG1WFy0SK0NAJlUxgGp+lNsGRTLo8bEVnEnS+
ryj1HhdEJewNgsVFxAS/17hJhjxCezSQUU+syaC9x4FphrDdcVfp4aXhPY8W7bSXta4fp9p9MIV9
iK9UpLYAGUfGczuoNlybaqVmLCrOP13c1gVKnCZeotYhR9Ei4N2yqxMFrxs2RfbumI+4hE+d4jMz
bepnWeJSBiEbOJtVvdkDYa1YCMkMSYZAEbBJXxmfFH0fWYaS/2dJzo/zo/x4oR0kv7u7Cqe2KVbR
6tZPcS9unfmF2v03W4yLlYhQVd7LuniXYqYp81gjd0sHScMYiWdoTtfwUWm2z3U6oeMCPmJVxotJ
UKo37dJkzk6L8OjSGZQQHkhQfM2lqYf0I7fM7JQRwxvAVTkCQu32upWEwLLsGiHV5HLdE/dCLEUK
OKuQ+XDxJFKWzYHsZNgxIdfmFpUl/6LaHHciVzPNYXNKy+mI0/lKm7jlQ33QYkUzkB0TBObBtOVt
mFtEmnn2dMfa4HlY3deVQXOQ+urbET7Osr4maED/ah6BPyXQkdBZ/LOVr7BgWjQzNvM2xGEOOCIa
87BJIDJIS+/QdxKRFUs2Ome7naq9LRhRe4PdBo6Jjbra/jAIq/Yxw5xEWx0hPXerBN88ycphWsgf
yNF8NBMXZkX8bagEuMBMYrPJQD9Pih/TgeC61jCimIHnDpmdWhYPXuMzZB/w40GGnhxDB2amc1aS
9be/Ft/N0r1JS7x0xF4GA4JNABd8gANg4pCeKqGp5GdaAdek3Z9yPY4AmIJR6XNrspNwb30tyNFp
YOcV8x21GptIQqxeZrwxTM5ufAeqVtzIKcxwC/iJXe2sVAWs69NQegP7crXcFY3zO5MpHZPjLJ0n
aW9XrOKoAj2NP161PiXC/55sd7+lQF/bluDKLre/bGLxa40ycF7gYeGA5jSZiL/CZonewIvcbiBs
HOphtaJ9Yrn9aI/4EuXGGKzd2kjaIEXhJuDvWtdjByoFS0p3rpGO9wpiYlVrKwBntHY9oIb86ggh
lWtbX/BPvjcZsaN90j7kWY7xOW5Onic+uTfCqaDLvbI7qOLHndW5+M+gb2X932R1CLZvjGfUq08a
nWvzaGhIP5Wz3EEmqJmmTbeVEb/HMEbtZoY/Uvdfsq+3vV9mn5WG+wTKoZl0zejE/BHjXycs1248
KZ/xus+YV5SEtUgG+ngI4ZZETsez7PpQyVo9PCtlpljSkIYOIzCqCqclsRreqW/dH1nqKeCWycKk
XEku8VNagW6NmA88VQt5dn1p5ztLznsksFeUIRiUtE0RNcnvDO32IX4nX9uM2opkN6+ABoonMLRE
sst8EtzX3s1DLZDyedSlQ8/jYWZmGyDDnc3SCtHOqKBwtg+CbR+EKXEzS3+IyC/d+VaRE+kEQThG
a2cjOIpA2OZBszTbAyajN0ExqJzRC+RQEW6jl126Fl/SUH3UrSSNunBpuCgObuqPISneF2/ri+O/
zPQ+GRj+G2n7d7S2s+OOUV0RmAYyuNizgZ3CWg4PnjWn7PKQ87XbDSIk+teMYH+ujyZclre0X9XZ
Y3AOL4S3l1SmQ58WgI6RD4T4gktTUcLSJxhxDLxxK3Axjw9zZ1W7tEz+TPxdj9hPLgaxEtE08gU4
9XQD8cyNOOkJMq+s3co8a5eMdrYbk/7KOdtIQ8ZCeE777ilLjPjQJu5yFJnxiGWPoSCGaxqgq48H
AsFsWJfcqqjs5v3mDAqXh+PeKWnfzDlxwwsWJ2MrngpkC/GPMfMKbPFGyLeYCVsSjzo/d0mpQtyv
MzTp8Z7ZhBEM0n3ZUs6VEUGnydlpEpwXrj2xU9lmU7PgvyUS/XbQGWb6ct94277ukY8vzhhDwAKm
1PD4STG9uvnwN+3OfaudnU0vNjmuJqmYNpDfkWjh7UMKJ6qXkeuGBZiX4IRDmnCfFpMGqUg/3GPV
DDu7/G6yLNkvOA2jlY9unakFiIB7x678hkU3OXLvEh2Frm/OryoRGH0GJmKRAQpA81qCwQiNjX8x
ioj7Iv2ENUz9tpmKiXvNwCxJOPvZZwOk2kAPHbgz4G0P2a/saVZAq7EoAQaMV/+ay5xEejHve4Ub
kWWo2NOJ5GDZJPQUa75rJq8Lxjh/tBvqKXN+LZwOQfFQPploPLcaNlGj1se5drxDrIzbRHfuw9Af
81UQA4koVOj6jYHytSksKCgmdIE9BlcHktPkuV0oikURgOmoY2HDJDXeMpnddnyEQZLo+izwxgZy
Ml+myVD7wUzfEP47R6c9jGbSH2D4fXWIfoOm0sVBkPngFxcMQPGh7IY9EVsHn8SAqDJG/pamPC3H
EiHD9SmjIKc+E31Ap3IfY3YmeLT7YGX2K+vyaHXNGQ1vUG5mFnmj/a9u2qMl64/cR5LjTeiDhMNJ
ZfV7GFEPMm9+Ski9lMT7AhpVaLvrvTFAb2Pg9tjZ2IYmO4E8nWYxw7Kr4ZS+IlqUuUexgL+YSLzI
n9D4TKCDmmYbdmudrPu4rCPDje+cUlT4k9nne8Xy7CDmj7Y1vhG+8SNcOJK2ZhlQMemS43NfKLKB
nd+69rNz9TEY+SsR7jBSLQK3fXt5iIV+mAZYBZB/T46N4Mib71a/ldS868OaFhLmZXdlrmOMs6hA
KZFi9VxO5JqPM2H9CzJmTlTUIFx4Pi8xWzwVxCZJjkP7Bw8hoSAOl7w/+/vaPGZWT5CoDGdT0ZnD
ttvPJed6t+hn3flF6M7G69wgWYUXCNs4KZAOzxaCCfvLVe6yrztr5vJ+ird1VzQFbarHr7R147E1
3H8qISQo1QsbhdR8GApgvTA72octNesIiNshXy1xP8/dIW/dYifmdYxm8IgwWipISFptEQmf76Xq
d+A6xN9OqFO3jt5+IyMxquLmOy38T0OPH1ZWfqVl+grEQF+ueatOWqJky6db3yIlovFI5M5dJhNc
0dNqv44rJxFWtHun7YChFRgZPcbkh1KSO13Oc03ugcwfyBck2oF9lDNelJD4orIWMCzr77S0i0hL
ffE3TPOEEjAKJfhCzCENEgnkMCl2RmlZ+2UWb5V7XxGDlS/vbhE/5r5pRzXOfFgx2c6J/5Qk3+66
ynu04iTebzbPYWNR71VLzNuEjA/jbGfzGjmPBFEiLiBKkhQqG5DEyI6WSrP8lI4L1x0B7k7mutop
DBG8IChkvI34i5pJE9bVJCKXQYcNw53ra9eeipWEULiAzlRY53io7/yyvhqxdYv7At1SR9B1qFZg
bDqZ/yaTq9BEGQhm1IcFEhKnFO8o9uJCpO1pLZnp+D3UCYl+FWXNgjrwRg35TVL7G7cdLk/tJDhU
hr3b2m7g5dZhjSn5Exc0qz4T2eAe56S5nZP+i1pEH61+WffEHLIrh0N2dnKLuMolidyS1JvRYQmh
5f1sX8VLfRF1KTUZuCcuJOB0oZpIopXPXWHv0wwYFKkx656Qt+2oKy9HNVQ8ex6+FMdd2QrYBh7n
gbHLYDQ7a3XMnTNsR7+9gkC27uxOjYlvuA4Xb1J3k929YHJGAmp+ubbkVWpY/Shyasn1+ogJx6Xh
q+LItBPkghWqlGwY/k1zfMnUUP8tgPjG1/yLXA4lWHN9sg2MzANZ8kAFyZDM/wwkCgU0COmuFoIh
ERRXNJR7pTA6eLQNE4PWMM4+59u5VlAMkNYfRDeFWCplyBsxU9aZgWU4OEAT7Et+8dq4nXWo0BwF
CbPRnVHt1g2QbiM9+76t8ud6iTZCcghC24gSt8CBzoMD90ZhOVvtmwFy4Qk6fRFs1N/jNPGUOhYw
pQKPjZFaJM55nxvJEgdDtP5zyw6ETc+9OSUGaTKg4EZfSjxiF2vrPmxC4je5/rB3xV5Atuchq2lG
B2Wnp2b86eL4n4Fj6iWG1q07fht/aY6Zs/yVDfTpbmFS4vtgzDN7iGlqK9J66gVBFIy9pTLaI/Ee
L7HptOQrvTBeqmDh+evzPPGxYNq04/LI/W1Ehr9jKM/aZOU8tfkKvWJ4sMeh2Qvl/6IXxtzo1W8o
Kt2DnWePmaq2nc6zCwS6mQ0XlL6sKA+5ts1963GGe3TbamKzyMqpbensPLOECcQ3NDuiPnQie0AI
AEpBF2Efr1tkIQaMSgNW3Zx7zHtZ3vLKARdFkyFoYPIRNURm2Dd2vnJSuky47OJkEySdpox1hYDa
p/nwzVSLK5ixRECRw7UzZLtrbAvqfTLtWmHeC8uiZRACWsGwhZwnS1SplYPEHj86K710BHcHFrDE
cLCcz7Lq89s4zfkOJetPSDN0MTnVtt+Is23Pry1Luev3QFtAAjjvVny/lRyQGyV8lGrvhavvybUS
f+fF13ynvzXhvoQI9PYZDaQJioFp+Zi9ldr9J1C9hb5ZOufGNeNDo7PbLOVpTOqLa4mHqioAA1q1
ycJBfHNew4m6oktVnd9YozDwbwIFacVfy+7No5zWT1Hxk86bkPuqkpwzYo1kv237vJEfOOuh8Q3V
TZVQAA3zV0+wf77CUHGcZLyHcvhkPZqLpAikDbCriusNuW87+SpwyckIfOjcs3E9EpKhAj8CYkM6
Dqw4TXhQ5lO7l8QP5i68lSRmAIUctIr8rroejHel38c7qgrW5uZOwTmIG25gN1ZT2F1DSdLp1h27
ZS9LmzeOAOV8/LIzD34PBE9INyaRchh66oR4ipJdhJFcGgsoW52Dn+0BEm/CW9n0cv9jR3hgc6KO
dd/+mzIVAHt38QtXIHtiW95C10AMvyUhtw4shcpe4RmlD4XXfc1+iSV7kMk5XnpIGa8ArZwwU8XN
5puoMq74pGzJAR/XyF2na6wzUXVMibzCHA5mzY7A1c7EtYB8WhRMTNQ5TpenZQQtM04+WZg2UMVV
eeqE0udUbziokY7cxp37xJFTbh2mro0PZVkrcFnzerRH/ryb8qfCmAEjdssn0YfZuZ4HC8VEdZtA
eOCoVCjMlz7oWk65jfsAhoPJRmQY5F5x+uGrzQ7LUPH/XBlVWrII6AC8yEAUELfH1i3rZ4duy2i8
hKcti3IFKtDSiExtNtc+DtYDOEMYyn7854rgAbDMHG2g8YAK2l38a9sJ+BgZ40rzm+bVZdlV41kz
vgGwC2pMN13FLqpHSrB1TcR89c0DuBQhUBqOaTV+F8YaUITgeF1m4+DRZu+cjNPf29IxGGIu6y3L
rNDAq2AtqXXCXt/uhEhDrAo7V/AnKuPc4SDF6FQyxMgTW9KtI3aj+ux2EvAgIT43obXNXpivmNli
1sdHE7edcni3HJpq4oi8MxH/63FdTJRPxK8nZmbsPd70WR8Mut8owyeP5NR9dq7+gQ4tTcjzznBX
tg/Zhj7d9FS2l2sOtnBOj8i+rvPeUt3047e/rd0ZH8EdrBiiE503ux4+PVFAsqPkEcnWUakwI+06
3I3wiFB9kS9g2qRhi6QL44kVcJn5A0j5sYyMXAETgYVFMkm3z9L0ffGc+ez7UNc7RlEVEocBPlc+
cfIhsy79fZeJBX5BStmfo6fnPrR2xGtNDrGZ5W0/5E7gFOSVL8AIM7NcIn/lbM7Vc5LH+Y1PxiVE
yCLCs840jJcFWbQ8ZAN20RbGvc0iyK7Usq9E/9K2ToZco3vDlQXWzjIZ9Pd3Bca6qPeDeqmQUhF0
FfaCq6zMGsLbvzy9bNDjuwWTJYZBuX6b88Rn70y/c83kNY1vuHrBG/o6J52VoQCZdkELqTJUpXqv
TcU3YoI+AgT4mviK2BoPwVEzUoKlLrI1uOFmb6whpqd7DNxADUlGnWcvQtEnwxIL30Q4UKRXl+u5
rN59pNZqenYr86crRMGICtrBlC3HtuwVQ0+wWgbAG9m823LCRyPzkKMg28+6gUWbN4jLJFZx7dEh
oDID3ueVNL5AZPFXr92/vCn50dR1LTTYlxRDsCq9j0WYH4bYoEWs24M99X+yRVLId+67zPtXn+fa
wxsZDAuZqBhqyZDKgLdgCEVPTRCvgzrSnvU+Y3WDQtS/kJ1v7XNcS4wmzo3fT/tEb03Uye5cCk6l
rBhv+jxlKdfwSdKPBYWqeJXnHXPjW3Lw7v6nSbJBnOf7pgc3qhhWy6F/BRfehuPGGTX7GWcccv5I
O7QRm7LvNlRGyC85OFGPG+34mTEAi3qA3MEGYcY0wN4MINC22a3ghydPmLC/pzPAaRWSiUbGixM6
DZmpqiLnJ/YDP6VDXJglxdwifKGYJ+z21Ov5bFQc6FKkOWzg5rd22n3jzPkBgsElFiyz8I2cEs8+
yQaNE8LHEMIiT51n/NjT2U8PaOr+mFZVHPP5yXRXRmvZWB9Ecr/qtt43mhjNODMPrWtGcAadY5XU
Djpq91DinKVM4AOQjvVFN2wdzcLGZek8tWX9kW3DSCB8/MXgyd7JrjjCUKUnmOFPJSzTT4ZRR47Z
3iXIDjeL87nrdz1fOzgNqI+54r534CiNhmaQbg1/a9Ej1DEnUGfl2Vn6b6tLQIbCikLDvAUxpciE
ZDf0Gr3BUwfsNEkeLN+BSAl5ibj4I53oHp4g1RayXGZExoteK7ZG8Xo7qQqiKIDKYnu3HWUhTvpg
kwBe+B5FIFr53HghWfY6L+hCF8tziGqPwbVb3ye+f0xG9VPjnQjH65zTXNicDBASU4XSUuXtgzne
ic0qj0vX/bRNtPZoYDSSo3J8j33LO6UairoJTrFL/Yz2I/lFKD4F23JrF0Nz6Jx+3tkTQXpL0x8W
/4V8HZ9Bqfxb2QiiTFIMaNcJ0F2+W5Mpcr21J7tiETzzRsSySm8GR760MUdevf0MBe01Wo+Naa7/
ECfVudXKerInmFR8FmE+Fk4EWrAlRTIAcyRooEe2nDZtybjtIOSipTfPmrrER9pgtFTdZE79E8IH
W2D6fIhiL9arIrLgQWoAlm9JeYxZ1VjuOOy8WTansWqa0ECyzstcITjh323E5Xxj6w5YC2wERgXc
i67xW1Z3bl81h9lm+JVRhG4SkOzm44YBfg3pxWmZMc5IYvONBCnMOh3rvkjmosFPon9YOz57PkBO
GpN7FKW8thynTAObcOo8YycKSgffM76slI6QDF4AtZUMF0ZeRX2sGcDtCtJQfSyV6HVJNWCLGrmT
x8BlmI7SYQ5SZ88uQwbaJ7Cds1dEZk9Id8mGOay6tcHzy5apbRk8Gflnla4qtNelB6bh8YrDaWN2
CnC8YiGwYT0iUI+s2Oq7b8T1h/DIht2YYZqokAOrgUnTkip7bdGteDoSSzQGOMJfWPDgGMz+jfta
kJTHndDMN+ZyfWwpzLLKjziVR1KY66c+Gb7LxXejtmyDZF6Y0+byjvstjTz0rKAOilAq59ZO6npX
ZC1zpeYipqsmXnM7lrMZDowRzL43CSxw04BAh/NQ6LMmZ79qu554++0sfKK4r3cSEEb7tbK2O3Ml
NKHJ3XI3Of7t6Hu72C9POM9CSRjLzTBCPbVJIgtkhyjQc7NX1wbEa1n1uHeL9BnwwA392sb3w0fZ
Z+snLRTGeDmR00g6WD5Mj/XGFV+75mNr8GrHi95PcxXF5GvH7NJyrz6zNiHNKOaHq8crvgHvnGyZ
1DKWW8AP8cVVIOdSKsOgqDEwqqX8KuP5x6qot3pbvDSEXeWkAAPgWx+49PjO8zzb+9I2QwvyVyyN
u8lr3vQVgkImJEEDBBBwfv2uVnJvu8CzGeRgHAp1vFyyuXlpUTqpdOdOetqV8DlvwA/dleoxEeqn
z5ar2rP4kIW6y0FaShruzoTN5GbeHZPTT8JHQYoVLPGGgapQoIm0Fkk4K+sNsSVPXTOHWWdfNuJN
qtgHlvFspjD66A7ern+H642vk6n4ApKT35cfiGQPdTJ8kbLqcl6Cs7fyO1KUCLIyizdW2mfWK36Y
2/HMsNH/pzb4b9D0lik7NDHFvRAbRpaZy5T2jkdxDI34amaxsg9ETqz0+dYXccp71otVtm6h7H0a
KMZ5QUXMVSKSPkTqxNvS0IlW7e3Kovx8vQS0gmXjvNtZjVFBkG7trA0O7fJUGfU936YZamZMKOlY
q8xT+m054mAC9PDp0n3nfcy6277I/2wmr/zodZfZBYJJkfVNNCyrLAuPs5ybRw2INPTT1ogGHk4z
vjpnTaX2yMo+xs064/gj8rX8QwopR99INdpi4jEtqkZTGEHGUqgB836SdXrvjEt3GxsTLXo+xwjQ
4mPs8pNjCwO9HbvNbh3zIfRlgvqYUZBiu0f7dC8mKIuLWzOfrW5IjlK6tvBycj3I2tpbPfv4fEa6
NLUZwHHH4UinkNltM+5KC+ksfJvf5q12qtfKZhSUFYjIEnGX0Y2YMRWlb3E/p256qxXp2s7XQiRo
mNmCnOqMV3otux17hGCKPTRg459KbAWvkyXQDPHDb6RAZVcLB/LsT2rmNMhY/+8HlS5MIZf92IAy
MNj+I6dAMs4rvJ3IIOTMGFfUCRqadX6/uZg+/n89M+tv7Jk4U1hG9HV6Sl3O9CkGF6jmKxRgiITa
bnMSrkJ0d8E2bU9l9RJPi3giJSbC4OCHhLdTf1vp0+j6pPnTIZYD05wcCbN2u1PX46hsqunOuq71
//+RZeY5Qe/VJ4uWrm/pviy4JuGYkuAE8I3GlQex2voPSWjXcoUmaF/vPNJbWuo6TfRFI1xjV2jn
UCt9Ytz7wO7/Z0rlW5qsz6ItX32zPTEK//HM5jJ3DhY0ryDnp+mcqC/EbnCfLc8rbpQcLn1yT7/Y
7+wFBfIm7wwXYzCSRs3WkNGHYi5xfXmvXGoI7j0hCDBE8t2atV8aFZKLGnBCYE6Srtvv2qr6Tvv2
gHy1+PBgVnKr1JdCe8QFSHAymVOBNmPKljJoUpyFcpr3Pf6QSJI6FCqTqwcvBtVtkTjMH69qSMzB
VS8Kem10wN6Y8uRCn++Sawytni6xnvl2lrQLE9X+YXbENJId8aCcc81JY5BQsRKnTGUk7nraJ5gX
CzWzb97JxZxCL0vbaEufiA5mfqXWNshyWhlWxe5E2zfWlxZtTHlVSgyJBXXJTsMarJRy6t+VzBN/
ZSqVdtxLmSM+q2sSKRpTSg/7eyUNGNJpEYoV7a/hlvv1SlO2N+Y3TvtiGPquToATIFt6VC6Dd1JB
h0BI722ss/uhtSOE2/Zeg9mLAN/nE7J+RjFUBCTPOHSnZXLSJPKMPvPtpSifEcSEpMyS/r0Aba0b
GVmzfp5ck6RnSKbVll3ygs1u7jM5NIYBcQKUmimTNq9LfZAblmrbaV9tiwkD4WWT0vdrhYYh97mA
U7//ns2Es9O2USSsxybx21CaJaT1+LbbquuLOlJLqu3LEe5LNt2aawaxyFXjcW7z52wE4ctgN2jM
8XsS3cOE/RsiJqsmIuJm+B9Qx1Crp/UQbqbNO7IAkGrNjWbGt24NMT6YPtRARusvHu4d/poXnX/K
TG1hJ5acQ8j6ZKN6Ljsu0Sm3kTBos+PqZ7uYODeybi/jlVGszPbc0XCyexzANE/PnBgEzs7OXlXN
76KRNdX99qFtBRW6f6HjvzGq+LMR6a5LH5RdwACeCcDWlocViDysGmcPxNKLAuBEpmAIPbSMEq0e
rrUpse9+kOzIFnMWKY6LbXxuOZk5S/V3Qfk4LSyq5p415kjwWN91/CQ+0/HOlE/W0J8bPbf7//O2
1w1h1byMFEkM+lvPpVyOTdyx9hrWTfXkJ0V7SDzBnb9sjJqZtpWOc6dsorAtcngmERfMayiFq4Hv
hYhpOxJyRLYq80+Y1g1LC8bJ1dqT02puX0i/XzkVyRDSZctyWvzboHwFXuN+zQPUQJ+pLcHUX24x
/naz4oawp2fi7Najh0QybEdLBJb6mpYW51JR+S9Dejdds6r86mZeOg75hLHumJeP/syvTt7v1zCz
2pvj/uE6lkzH5pjX7cFf47c6Sz+spvimlXZWpHqYlQbW6/YhYaKuSRAlJKMMSa0T2HS5TtuFwcay
qD9uWYGEI1n7xsvTVy+7qFggyRIpu5wVF1txr0V7chokq1Bpc7wXgSUJixTkvI5kccMeJG8pM0NH
kltOELOMUGLEPF7ZS69I8SwZeKA0es6G+Idj4pcNxEu2ODvBBH/t6qPtwLxGZmd5R4YlS5uRP0OM
ZO01Ny2TVFytIhBULKEechJkidfLVUnUYpW/LJvNBqj+MA1OyuvDtvIF5h776nGouoOsp7uYuF03
I/VrtW+x0F48oV8VYgVQlh1O5mAY4IIw2t46FnRCs7bpGaZ1/xaftP7URknH6gEC43MMswJZJILH
9Lr5WYmfAASQYh/OuDKKb4kSiOSg4afF+BHXtNNZgTKm1vo1RaNG5Bc7a2hdwfVO8Sf/vc7snvhD
LhXFunrOCc92GLQmWpwlkwsF3yhwJEo7GYOx9uF5p/pemn8SVbIqZn7ibhssxpIQt6SJkFcUPCot
mS9sujnlQ7vk4K4JZV5Gl1MCn3u42tkXAXt4Gz340obBxGAsHdo1yvp2tUlHaH6JUDjFZfZUtBwP
OoMzndJfrtMcIRSEFIA9LpJ+dR4ajI/+ee67nHgRwd5Ut2xbUSz0azPvkqtGkKHwQU32bugb97Qf
DY4gyyA4NyanzDRc6H4NJuh6e3RZp6GIKrwjddrBs9ZbQdNdbrfKEdmpUM4pWQeaQJU6EbtVlEOd
Pg3l9FzTM7FoYRDiMy9B2kn4W4IwVKvDKLw3d6NtAggToAhH56aNP106ludJJxPUDeXsirFZduM8
cqbg0NGOb1+cjuWwzzShmvqdLmZxCxmptmvSPHMeWx/cBIEZGxrp/tD2eBfKKb5pxTTcSwRssZ0D
fktR5w5GNBeVSVKLcZubvQUBg+sj7kGlJWvOwyDzil3whNwKI4FHpoRRk7KMMRXnc4bjGHlFYOaM
mTeomuA4ZooWQsXR+zSY3fzp3avY1Xv8riFv/5sufBbkRQrJwKzPwzjusnlDA6id8mWsMp4ZRnb5
aCqcN/EbMmLGGOo1c8CaWTOxijEQ7rbQ75imOImNgYoFwwwzhnC1tkvfoCUizy+wZw6WYn7sPLSZ
VZI/zA0LR5+tlJCUvjzBaUKzANnqKg5n4upr/ewjGAgtXgWsu/BEdfcLm5VXvzUelTCZ/o2Nwe/I
3zTndygKHTB+RY0aMPs1S84YWWSfpK75XioObFFosZsCsybx5kITXWI6h9xT8GNY4qIeTXcCYWhd
Y5Hbhqh04rt2on3kyuu3b1+a/l/tsN73XHI1r5O12UNIsUjegcQ5l8rayTVBTAq3fpP0aKxKetch
YwbWLh5f8zhiWwxAOvyq1a+CdmrPZUbA76y7vWjJp6ewtEPDIkwuFicsDzi4J1oV7Tr6kbyxCyC4
F0KAvqB8yT0VaOh1KLmqyWAGM3Bqm/UadnN6lTt0j4YhbvR1E8C2gTEB4UAY+9I9A+Ef1DskibUw
OsD/NlK92NJ5AfVwQQhFV8PAxhHLN7og2ih5rD1w1/znhpXu9Z+udB6uUrdxIAx/gVmC6dafWaPL
9bMp5deSb5/sC5h9mHtTszj3vaemk1+1yL6MuP7CbEz7uj44S/nXaKdf31XvU7bemNzN7up8rRQb
Zbd+r/0fY/b+yF7eDAZnpV6/7bh9L7T1rfyCeCbN2eO9D8L45/XTx9QCSdDDnjfuq02n37KZPrpB
h8WSPZi2d9INUpCq/CIy9+v6T5LvvjNy5Vf5ltnWZ9+s361Xfw1d/2KkvzRbshsf0zb7nvvyq7hW
gyYKsfnXAVacWvxTVLf/8XRey4lzSxR+IlUph1tswDiHccA3KgS2cs56+vO15p9zMeUxBiHt3bvj
6tUZlgWkNWpuuTRGEsDS/DsD9vVNqpIyziAJ3CW8+CTsSvHkuyjc1GlKJrTLrpZSebRi/ywfdhYm
IHt07aRQ8I/wSmMBomg4JZwUHLnxotd5wMg6wGXGHxpjpax+AXy4UUf1vV2m09x1v0bfPiyzA8w2
/5HfF1/9ikHtzmYgl0iU9NMsn/xMv0xOf0qa6sdMqaEp8BIb4wXK8BNMAA+ZuG5FHshrMVSifVI8
Rpp3hj4jqOdRyKuCMJXg2n0ulvRTA6JdTCe8qUtPas2NdaqcOt2fzll+Lj29qKO3UwvlIJfQinCn
GvatVpmBM/enDs6VonZvk3xZ35vY3lmPHKCbJd5OeqO32qczP8Flf5S3GMZyaqkR4p28lhZ3Ek8n
RtcFtg1y0TpqpXeOu+5bnpdDe8WgyKeiC2G+ze/+Lh8LPhnLhbmrvw0Db9z0pFXU7Cr94kGT3fcL
tMzjb+xQVGMeLgfiFLOhlNp+Z8WGKsHEti6XPokuML+GJK1oxg2rJyayBhRHgOvbAyPUmN3Kl9Dt
ehfl3l42T2Shz9rPxTj+20/Z8GVxPkrKxrTJbbJkemkz6tAIgwiF7IB8VO1ywCbjYSn7J4speOvn
WSKl6U9p0tzWLTZC2ChYAFkEos7AWo5JZL5p/NfLkoAMTXA/ZeZZ1rD3kUBHTnd+aPLquKRmUKQc
5nDM32vtF8rfMzCrIyBLMGLh3mvnGyUpj+2oBU3bvU/WF7CwN8encbrbGPRe6dqT7O0SsrDcQMvU
HC+Qb6APlzL/PP2qCvlO7LzZXOP/dQMt4wxDHKlcZCbuq0GylrlRBHF1xvg0+aj8G32GlcvYLO5V
88/yMzXG12IEf56kDD3lLuXxwhaetYgZdmp0GaP5glu6oTXn3VeYIhsa68rIzZGRfLAg2FpS5gWB
3/J07wy8K4AY6dfUzeOiTJfGfJvL+j2ONqwKU+A69TPWp18o+QNd5/uVNAB4vZ8n4JNLdKvF/jVj
TBjtmQXTkN1BFnBtKMgyzM2DZsOKpgUh50O+ntkrQfhnNI1vKwadutQPfvT3UJGAutMd76PRKVmF
XXgpx+5bnqxVNKlc7pXu74robf+bK9rVDA3fEHFbObPQ08p66KFEXleb2RS/slCMkCmn9Fs2cT0o
HBivz9cla1rvbLLJY1nQ98OO9NZx1hP8nwTicpeuEc44gyI3ppm/AMK9pE14kQ12EOaS+TG0hz9V
Y0+LGMz0pXofjeNvu+RB0tKw4vflrimpZM0zyqEM3Fk599mTGRd/xARUioEJiY/1TjS3YY6/OjmJ
TZ5lzBwDd+3xVTQm4Qhgbpz8Z7A38wznC3q0pV+JWuO1qDCjZXpz3p685SAKTu4wSarHJCQ5zKKK
SpJH76Y0GIoDsz1OKptrj5zbMMPXjt/MDFqQzkQ7hZxvRL1aLmo/Xpxsm9v1RzrPxLw8j6ZZgZLZ
W8b43DXd9Et/a0DqGCNZJKiwm9nPP1UWnWYnYv65I6EW3ZlNdDExoqScAhMMlTSNSAYKjdiY/UlW
X1Pq76K8qGnMNBbrKALSzP55uNU1UMf8FiM6k9qdfQIlB9ZY0r9Wv1xEQ4p6kJ+JmgTy/2lbGC+2
Nv5ZrYsot6F1j6u9UbXnOvM/KvSPGAXyo7HWfdOhdBL5ku+h3rLTYm/vh/TED3DQDdNp/aisjNya
T4cQgNEXdHFQqlkApuS1dd6hfz6DKDwyxfCx7Anh9TCAJxVF3NyKiCWFehny6bfID4upnrzJpzeB
053CK9cX1i7eW0n696UmUXDJip+2GrgU9SN5n5xmX3TVbDTPCWi5SItXG2FrlLPcb9FlyYfl1F8i
oxXbJ0s71+oHQZT3AEHiJdIdaunsC9P+bkITijiWQKybw0KKHpVHdOB6Lk4jCY3aBf2RdMZxfXIm
kNGXgVFBSHxG0s5vIQNXcyRtYevoA78QtrwP2qqC5IzJWpHqfXKALNT+eJKHh7DxtwzJhMX5Y7lM
lzTmybJ6wo/oN7quPC+2f15flEML9RL4jivXB36M9MhLInIEEI+qlnALQKPWpVlVeFZ8adGuHvtf
A5YHWb+h/qwS7U0nVtIK/4WB8RdK8AwT9s/VWFPS3MzTfIrlHuQoyHekJFGGRLuuq24nN/vve3X/
R3WRGz6qqupeLuN7mrZJEvUhWtDN7I5bZ5DZJnd00DzbfOeqoOXi60PpzUvXE9CzCl6EeWmd5dfo
3g3hnsBOy2qlA1tAxkPVT4qXvdKcsmma8EN0hBqLNXOeI1r9xIkQaa3T8OI676ravP47rXKVbIJH
0uhpmYbMCHSF7IW8XR36m2JO9qWnXRwTGe+Oold1sEeZWW8jzX7g6oFVICB9FECn95GW2kUUl3iH
AKU0At9scLgRcxuN2h3pjA8tOojW8hmr07afovayJjkr7v8dLVFVcjiNLL21qH2LRvb1vzvRxcTV
CQi9/tetCo5fCWpDcc45ZEJ5n0AEEx9Ed8jZ6fX5MQYfIGJT+3htWvpjk+8M2aR/L1H0bGrjUdZx
fWpN//Crlz5L6A6y70X8M65UjOmnr7wooRng466GnMwtvd0w+yj6UcuWi4h1quLe5cpNW+q7VGWA
qXNH5vKci36Opum1aKeP4YcxN1DpgDQdwBTEf6gdbWS1JrM4KkN1Z/pMJsZFWmhuaZLw3lqqHzKA
X0Z6EKdVDh3D34gcbLRPbq37m1HO62bcKae5qFr8btcjmWJAmAvfDKImSHSM+mQRUXp3V/JtWrRQ
eNUuraJeSOgXWf7W4EWEWOqyceBDN/ZDgupfQMihOu1ub2rrU8yXxXPB4TQPjlR6teg2173jJENb
TSDog1UEtt9cL+b8kDrttxgvOpsDv6cimjEHq7MD5rqecoytdpoTb9fRMCFSoyf1UUIFsH5MR/Nu
G2KT9Tt7Lf4o7D/MpjqJ3Px9Tku5zSE9khdgK7iMw9ekdO8jtThdBeclgYKslsIiJXiSND/TWpQ8
y0IZlfidQ/aogxYW5a8UMhR0PIgTq8L/Kap+RMcZVvw0qzZAHfPc0aySBIO6nGBSvOjLV6+DYIYO
ZHUG+xjjOieMwFUOI466jgCsJuY/8yLS3Br+sSv2YimNCtpeXFmu2OgSoGAExBj0TLcxzO6VfoGz
+IHis/na59hWX6vKEfUw9+2rpsWrqiDC+p1QJY1eneGbQFmJbV2G9DJt8hYL2zB+UFUoXvGyWIOk
QY3IuWGM7OPMbGxRjgb2OUznfQSi0w+do0Oub0PD/V0DMiMOjW0C+DZpenjb6k1LmCfZbAZmXhz2
W0+JKoG0g2S8g7yqqJVzSQBJlf8Cpv3kJta3V20NHD+mYRwSUIiiCD3TYui28+OH5Y+SK2fPeI/b
4lor4cDy51PdGbiUMS4YqrfqHhQ4Nr1CO7ktvZh/C+DkdAmXm4Vb1bI6iCeARNpJ7mjMSMKrr2GP
RPaMSmUeBSWkgW56/rZAvwDI4qf3qm+FvBHvYeDHLTg9wAeoEmY2BArrMZY7cXfkS+V+5R7pTLg2
cht+HzAqyR7iuGD9vKztHPo/A7XQ0PoMx/RP6W7lU5mdBgaPQPZsXSs6WfaDXx0yz37qXIdSb7y+
HhFNj2NPIY1JS5zLlkjdzf7+LXsylPBEc8JlucnH8rQuCcZeth3mdOh2YCgMkTylvKf1NfCZ9C13
7rI68tPoB6BEpJCZOyhPS/tPIJZnlacQu2r4/ZM4eXnkk+nEWI169sQ0hI1j0GfE8tppAR3/9Ctv
ahtSwoPzJiazqTFoU3PMCIKQIpHN1YvLp3tI7kFxoy5ECxuEUB0FOr9PXldp9z2GKcgZDIvmyJCk
v+ajnS5qhIRawx0IwJ38fwbe2lfRjRzw2Zx28QzZSsdlV/XoEo7kzg645EF+l9M+Emm67ngpKH8Z
qr9Le+YnEOAioIE4OwwQ+KzyvbhgYg/y0n3t6sBJ6Q01J1r6eVp5jMLyzz2QSX92dt7jpEBrUBvc
Qf+rztB9JPpX1t01HmvGxkbVjWMOn3IO5EzIT01vv+UOEPqcIzEuH7IrIn/rFizNeApdhZDQ2Zvw
RMwVLN6yNyJJIjfgC78MZv9i9w1fFNkywuBI9Zy+H7FGYs9sLw9m8GjyKFhw8QcAlR/8paURgIgF
7SE/jcbYZgw/Ez9doii1Iq4n8ZAp1O0sO2iTv25+6vsHqn/bDnRt2Bt3HpZudMeT0UZEtSPlB8yE
kf5U1Zah83eqo1yLPyTysso/a7PE6YFGtr1InayTU5HC4p+8B4LtB8oUV9C6xnQs4F3USUCR+UnJ
IIGthVs1exDrKU6h+PVlNjFIBAi32p8k9hYLK4mT4QoU9Un049z6ezDde1Gt4nAPyYGZm0fRuqVS
n1NfC+hb26qDymAjHGfbvs3pf2dsB+7G3zyIXLBtoWoFcQRH0aZVVZry/zpWib08jrRgiROsMArC
QtrLKoNtj+FwnIQ1ENJP1dy/V313q7bDPuqJ17GhogxEsbmp+SwTa8wh+XCKL6evg5L4jfILOqX9
CsFFY5lDpUB7zcTFM8PIYxj5llOHUWaeQVCTT1OYqzsz2qZNx/u8YMq9D5Ips4hyK6Z7kPVgLqpA
8odvuYozMdAEoPCEIdVc7+iiSmKzfdf0QHQhkOiToqWAQrtH0T626nwm6ZPcFp1NR5/soqmzEn74
Nnreqyh7UURWOz3OMYANlJmi0slh+bei3CAa+AGD9ApbPPl31OUY/op5bD3/wxs+hgg9hTz3AE8G
VfsKy/ceCGGYpM9Zi/LgE+LIm3m+WTTvTZziVS0tmD0FIKxWOK8SbHq+zWKSJ4XRFrfqbQ3TJXhX
YNHwKDGLm4bDEXS8RlsAyknCfYhPLwPjxPyZufYg4vAKxVNcw5kiGXfQ0NHrpAWytXPaBppKHQZo
aglMZrR+jMLY0kh9UNzpgxxd35Dic+vvVLW3zmIcRJ/80ysQ5b8oGuy6nDjRN7Vms57anUoLm0i7
PofAPll+TicDyW89vf4WV1x+cmn5BrAwu6Gxrxdw9JKX6lTmaOZY8JysqIsx5bKJZzBhmxQ0aRBn
xE4gm7pt0lwDm+Pg/azKAqjPfdxG0q+5RtqrZlGMExwZx2WKv+t6I+Ilhnp03ACnj3J9+SAWBgrZ
46APF5plgoKht5Z5lN2vUvee5kSKjvMFRk2aBpc7cs8/LRaasSXfttGes2vLtatby472veJ2Oxf7
WRE6ohHlbTHJn3LeL412WjL1U532YmgXRkitSk9Tm31OX7qoConCJJoVA1fGDuQmJeiLZi+hmNgZ
OWEwjb6NGbOr/1NBciCTSrn4/VaskmzouhZDsjCWJ3vQZ/ssrpvsj2ehT8tvycSCUTnPGULSXrQW
8FIWXXRxckO/PoCw3OeDZGr73yQkax49K4JJEP9VHOox1/eK7u4l7U3F6ZxNRQAm9qyFNn0p+QNV
uL2+zIcOW+sh6IozXbpk3/smlTDjV35NMaq+U73MZPEcxBuY7RucF2vtgDLwpQa8VoTqs3yFJOUl
gZ+q9/1cf4ifTC9zsFjuGfAn4VD3IHcmPjINwgEUfNFQHEvS9yQ/nwGiBR4myMYEQep3ndYK88EJ
QY3222J71BqsdzXTd5tiePsb+calHH6l2pBHnuTzJV6ARPNHRW565ITek2cjPY/dnTooZzM+dj+N
673KfUq2z9DaDw10IBeKnem3xzeKaHal/1PDQELF/rUoNyO6QTKGjpF86uZTHPFA/DpE81orUfz8
aBqH8cZT9LO8Vy7s4aDa5EMljdjVNOX6N5np7OTJpChREtLIPVhefPBjJhby+uJgfJFjKk0vno3d
m39dSiryJHNkM5kClxXByxggocn5jT4nK7rLq2ynl8MlWlh51shWu0fLnUGnU6XVv+ye3AGDgtn2
km2XzKbjV1+Ve58j85U2w67c3Rmzt2193OtCOcuCm+N0XyjedYrylI+oE/O6gAKI9YcFhF4o5Uok
JsSUyD2puKJwz9Dh7P9Zf++qoz+/zqQ84EJ8K0EEt8j+tJCyxKvPkagBMABMUi/yunwkkXSCB+Cd
FitoC6cN0DjMP02z4IlPUn6iaV/z3ItsjJnWgTe656Q6TdH0LiupOs49pGrXsuDyCKnn/qmnnzT/
+85mMS6tCsAkAd+L0w8i8F7Pq63s08jOy5PKldUifxyBZfYtUZ8KbDkNKAgTu7OviklWRrWfinK6
KlySMS5pytwjtY0g/Le4HW2JNt0jrsWqcSuq2R6gJ74RyZIdBLuJKezuTNU7SjWrmYBtFAHEYcHS
knfoSeAM6nUzVPdQXpz0KgtIyeMGHjTDOEoYCQz5hIV5G+OcDDJqQFzQNdjUUvU0g0KnP5gesIuv
RYAkkh/JcUn+kGbkNV0B+OK6va9oxYqJ0SWI/OeT2tLTN1D+bvzzP18VgrYDzUZ7+WqRTtNVAwMe
o4SelAXVOXPEeyQ69JcPp30fEuKJZYDBdtQuZbGj5fBbUubyujvSTlzgaVJdk8xPPI0ncMabsh2Y
4plJyoJaB8euqG5jeuOHftvhDJTDeJK3kxc9mjeto8JpVh9FjcRx8gjRAuVw6gY9JwfNGN3pZvxL
pzBWfvhOxulgKMpWVOGA0wb0Kj6RttV4momnlOrNYkfPFUicf9667xNa5/V9C7aNrkBJ8lMA/00Y
zL7pMUskQ17Wc7zcA0//EoHLcLAbCurNoN2KLpHXlEFFG7nXjUPEiYcxVvBVaeONnCfRwDDvXlRP
v2Lk0lPKWZxz3NiSbvto3lcItEipCLbjD/dzpFxrnvYxpXjI80X0XdU5x5h0RIVP53yZlKXkVStm
OeE7L8uX4V20hqjNnLuBBF3hC1d15Lev9D5tRNzld4e3TOH8mQ7PIqFLW57GG/lmpUPwRYhFr6ha
8Z2lwKKHG2POmEWdrYpe8ihSaaUHiwYt900ZjcD0tVPrt98NnSRjObzKipiz8erBxi9HDVusqq9W
MX3It8iVEtZPlL9b5Y8+TQy07f73F7kjeYdm0AQ53+m+/SUHf0yTnW7kd/IM61uj5MGYYYJEKsQU
zrZ+gVzKUtVvWag1XzPoXyPAYHSDZfvvWIS6x643AHuiNNmvOiO819T2Q/JODRZK5LRrwT1al9kN
L2KCmcp7OcmBk+MQGvolvKqNhS7f9AaUx1kqHTA79OF3si00/1tq2GvVA9Dlq+8lILMCe7Y+ROzs
3N0oWfQS8X+1BB2q4OCS0Je/yWttROj/u1ZHGnpkleFdjmlhmUFcuV91f/uvpuxWy+9cRcGcFy/J
BJFQfdSK6kPeLRHpqiM6dWvWypHhsReLfJXnqns3ZE40h1eWb/Cjc/PewjRe1PVbZEPfpKeBTwKS
4jXgzgUoEwZrjK5LK3rozel1AEBdVdGmVA3YJ9V7P34xPWroeC+TpV2iUHnJrKDH0RUjUIRIUq0k
TL+k27p45Wj/CsRAlH+KYfHcjwx/ipELJ2ptsVzxojWQrfXzQd6X4n6PPjwNdIrQ8H9PNey6l3Qz
Hov8fdb0O1DvYPCJ2+SicgHHS7+GcldL6oj8d423Rfj56tXkwZfi3YMRYYQblczwndmWAUiqbeV7
dyFOujdFH0vh/qiM0hhtXEsSzWldfWr2zUxBpfYgKqnrIx0MLwwXQtctp4goldF8p2ayt32f3MpH
gM2SJnSOSRGSf+ue0Ey4Gc5xUklo9rsWTgKDGBkmWqLu9I/LxBm58VYCfHkxNyvKHrDZoOUruznT
iUQMRhRlzu+yOXIPflrezC2DaOVNKeFvN7WvtsXEU55X3kRwdnQmZnsb6ZtGVVGWR9YsognAQVHD
7/wZkX0kCmkWxgB67m1Xuk92UgNI4ZqW2f4B6kGnHdmYhs1Z4uS11eSszYwkn37l6acpfnFiGp+4
Q7lTa2HBepqukwh8PXoX2qyzOrQHK2ca7FD82F11LnGLXT28D1XA8jy32GJh2obhsDuoFTxjmXqS
PHJmUf2i9DjQdaSG8BGRcBEN//cQul8o9FU7y4HtSdAAAqDvGzoChh6h+Mnn3ps0Vcn/xRbJ2XZc
GvhVhqfRLBL7K7hkTJ2nPKeqUOHb8U2hO/6REr3fkXsY4huMwa3UjELQV3hBeSAnVW8e4MaB/e7b
Ne4rgX9RFJDjKwUHMRujxRIqM/OEHGglVs98eYpLel3D7lvMmuFRY/AYoRM1D2uKaU23UuCqwdUx
5+NVQiqVdZUyZ0XJsjlJVCrBQ1vMD4rWXEt8JqldKYZSqn+waZR2s6ua8WQKCYxuLIPK64ApJNCq
dTeSXJH+6zZTXqRWk9OM1fr6298UsXRftM53BZsphTypG0rixrb15yQke0kuWEoIkhiRnzWoxVAj
1KTEIH+Tm5XwRWI/zd8O0fgtxTodeIMUeW3zAwD4+1q9lN3Vv9K4/RHvRLjMXQOmhuQoKBQD+gm3
NK7WpBFJFanlSGW60GYIT9rbpeK7pKe+cdeq0VoHhvg+KS3ywSRhSLVIfRilQ00jrN7TcF+sd18V
ODK4QvIOES6pKgvZJv4QJHHXK0QGEi3mLFW0W0jaRs3yQNJ1nU7rWD7dTNYAoNt9litIQUbWIoWj
0tZIC7MFdZb/yPYsanto0n4v6fF1baXg4w0AuofyzxrjsW+mv7x347c8p5QSNTAapRBMRfSmZPhM
hvezJvzsOr8aZ+NZYsg1aFwm93lKf9ckQ1/3b5JoSKBjcirvSS4uV5Tgf8rCnd10hy6mEkoCX8pH
UaK+pXkJP0h3Y1bRTtJWsmOyYp5wFjKKhp091DbgQxM5Zc3qWXnRgdrKdib5uKeOetCpmkqldWzz
QGnJVgn/QsxsMQite+UhzZXPZSCzZ7SP65YDYn/pExpJ//mtAuxCPez9WTmIsVw4onaWfDrjqxxu
eYnG/iBTnaNEueLmyOkNFWa24AZLwSp1Efpo+WYkMhznF7GKbk4aafnsVfU9onAPfR/UlOppPX6r
oojU28WzP8Q1oEOcgiDaKpNc96euxK8xvc/iYvbT8jy1NGP2yhaeyLu1yiPeoQ+la1p9x/IUUhes
HSnG0ExuH+XrDe2vBTfH/hasD+we3S9gzhvVbW5Cv6PFtvuVAn80gcqNT1JpEa1R2t0XtNFit3VL
u3Zm/16yhCJ5crIkvVgpM5QQHUQ7+DSkIPPw5KvDu8A4fI/BO82b7E4Tg/jivMinKO0SlZUv8n+z
jvd5Md3I31bsGFiCyIHPmXsR2JJ8G/MPgAXTXuaf1x2TgzvVz2E0fTZZtDcL91DC5KYJDcK7XFSS
lGXivHgzBCMoGbk1eV0OTjOcwL2+GfvJns9SjZfDJX8QLI5kNZbf3ks3TKF+lTNWatTouRfGQpzl
e+te30aVRysLAGMByMl15Q0SswioKpNpV0P2V20C+B3U8FPuPJ69xw5GrYXcuyy+7JEG+msr3y0X
scqMHg6fN4G8ESMnyeGxKhlu3dAK6FHortm2IpAUlIOErOUOqGOyhSEqxGmSgWyR3crvH6squ3aN
BGyJfskozfnotSy9j/zsWBB60UJ2Q80C/l8diGFyoW/u4oE+BuGdU+WbqAWkvXWJFCY2WA5thi7y
1J4lcxUZNCptzHw64A0ApgVGI8F47r6YNW0i5A8lzb4+QKO327pXmbKMr4xAQV5EmcQx9nkU3TQ9
805PMVjDkAM9iepElXbj358wX7/Qnvq3+O4Mb7Il8ncRC/mZwgK6OOVjZMsWkPSeW6qIDqnCQabj
yOi0W8HTiFgJ2k/UtxBstrXyJP/vNeAteE30B32ZT01X39BUsWIERd2I7hcV4i3GfQeoRyxuA3ee
4lavZuGcpSoqr0nNRKqjtmI8aRywpRhgZq7Xwn5VGA8wpu/E5ooOWKPhRi2PGshAPivyksT2T58N
u8WdDgK8EjFwrZTm4v5G5HbJrBfIzqDY4IlR6hoAxIEVqrrwAJfKLhlYVDF63rLP8vwQpeXRN89s
9rvYgVLsjBwi2pWia5hOr5fCvEoKby+GTUJw+UI5LHIGWhrjepaN7jdZYal4yE95i+d724ZKiBxv
AewJAoAqiYAFdpIFlmpLPJKoK+wrGfJWkogQ6ZWCmSaJynj5akzjIR5f6O2moI5V4E9SApJcptnb
j00Ic4U4ybisUrgYNHwk42fo7ddYsc9yk6IKGHeAnFhXizI82DlTCCflRVZSntK33R/bUo+qu26g
vL1MfOomFqw4/31cNV8NWJ/FBtnVCLjzoRhGmJ2KnzoKX+3MfZrrCqZJKXKNq9PgwKyyjAwVo24i
R1PMTmh1oOhwRKpfEGLQ/7wmQBVkUeU+RdxHEUd3byn2u2zcMD9lnvLHStNrepwYulJ9ondF5xKz
0FQ+vVBT25CwXEtxq5ITU+m2HNf5aiDuAS4XrMANkp3QQ+wbx7oV0y05W1cAOWU/AZn9C96A2/O6
juZ7AYnR73ESeFI0pae2oQcVTBiy0fcMRKmMK8WmjILHIcBTk1H1XfEm2kl3xNWwniT/IDGmGL6M
blSvS956Mw/E4ky68643a/5HMini/AJj36TJ9GdN1vCRUStETcMvxU6XxDum96g9MDEc4oWLGmof
/ylIWQUtan6voD07i08mqysakhoXc8X9W7/WLx0MKcDw56MJdo79tmkfM3T4SKjPiZSubh758yiG
sICqgZSoRGJR1zSw+htZ0VUvSamjDbuNP0drbUqQTSsKKvUJScLlVXLp4tN4Lr6xs4S70S/upJpA
89h5jHG1q7x4i41f0Wpyjlp3/GztV1nYdfNEJBcjEhCLFM2Wki7+vlidM7nzf8aN8RzvZsfAEcAE
qnIrp1C8lFXBUdCTt1aGd6D6SUHvYFnOHwF5r+YPDSTYYHXYa516ijJOjtL9al70OnsMZ2XbJNIQ
6Lve0pPalFtJfsm+6EtEQeWvuxN59qG0zJ1cUv7lrQF8luQIhBUIp6xq65oPrl5er6fPoc82p8WO
GEJ2SR5zlS90FZ2i8DL9hEa7S9Jx/ah8fOTAqrXzMtNUIrInBySXnlItZ7QGCp8jpSRvXuX8WR3G
uN7IFSVHGCfuAYKstWQjJ3KtiluMW4AwF8Zhtkb2CeqBQEqmdVs+O1ZGX6B3GG0FL586CD6Uh6WU
9yhDel5upFTT2eZxIGOvMTA+IVtFlIrnIB0z6m/T1NQpIiuIXbBT/fQystC60ez6EFAp8NBpKB4V
WOdisf1wSLKU48XHhDJfmNiqZMigzHopoUczLwPm1Ub1jCgzmadCO91TPTlXRfuilO1nWieXxvWP
67VsJJ7WEbg5F9pLcKOww25ZPRYWY3uK+c2CRlMdqsDrFzB9xFqqvi0N644mytMi+F8/+qyYg0Qh
s8NPlAcLmaSsdMou3krtUmro8vhrYdLrv9pxKzpafhWv4s8wqCv8ZIkGdOSyYaNPDfl30dbZkn1k
OqR/f619TbsuDBN3AotZa2RmSKats97kguIOCASPUs2bTxQnx04UkBxHMbuQrpNjyv9IAVTeV0Ih
l5tgKUhliiERBLnRlVsldm8lZpDPScQI6vUmrWomCbPzovricTx6zB9wQVQShkrlz4MWjsGfcEuU
P3IYxbdys12dNWd7SmiDh+uMfRCN0dMjIAIqWL4uvTF1xuhVcHz9p0zEnxAMrAWja5K3D/9gRvI0
eWS8dJG9lizjAu4lZ2Fkz7SqWatprvoheZzm5OefSU9C9zjxumZqDMpqXo0xZ9g18Vm0/IqrIXfp
ZG9hX72JdSGxdEMSbi/HQ97G2LkfgPfYHHmj6A43Y8SApwPMJwsgvkSbPdSYOgFhib6pZve6HdH/
fUXPNGXbmLnf+C16nF1DfQ9CGjXNe90wWtWXfJPciD5aNynYANP2IJx4+6tUcbrC8phTFh3L+mEC
ptuNn6U2/5IaP7LeRODfEhWK2+fFML30yVPnkQKVffKj9qk1YAkVPazTdYGUqz7I+6aHBZsnIcaY
0oF4Y3WKmng4wHC4kwqjaArZLGaSfUA/LDdD89nqB5mudrGgHOrD1wIwhgA2mrJ7NBuG2XnYQl/G
5dnTs4ij/FuhTiLkIsCOAidLqFx3NbO48EDkDSvkt+gFlQQLPQk5QfvSRvVZ0is26CRFEa5/aYfG
XxjLkWxly8VvHZz+0HfTbq1Kfyth/iX1brFGgnkM70tD/1pvy8zmU1cldzZt55nVA7hlhSA/vWw0
eMWoFYqhlzptIRlwcsvZnFbbisOyodACGyUc9/dJz1s1cyEaNFJw7sudEirOQfeVZ0iP9esu9CHH
LBVYGofavKr0+seKrOLZ1uDAT9RDXpX+I2Oj6AFQmFjhFO62d+CRgq4RLlegN2Z5UoH1vDhNtiuS
ptk6LpOQTa9JrvtUzffxaDJZQp/37QimLSzG5KD4jQIpdb+ZliJ8gU4eSRufI9BmZGdcqIN3phFW
tyXQeB2I7Kwq45/I0H6sSlMOlZnBZwh8bVtG1a3JLLLD5KfCOmxAbtTm7m4ChTLpdyD3vpr+UecB
NnAeMX6FcRbbZPAPeQ4aUR+r6EUb203iwLvO0GEaxaAujSza1PxsMOEG56YVyDHRz/aT6U/mnVZN
oLh66ynJFCEP93aZ0b3m/mDtjByQo9psraTSIYtIrCsCPohaN45SAH3vXrVcb641x4MzkL4QevAZ
SKvo5Uc2NMZmCbtjktE9PTrLTdSPGlEqfSEE/j4cQE/tZDy1DRkem5E6u1JcJBgcsmuGRU4PM+CU
Usuuh7a+ZLBgZdUMk5vKWjOA8RrSLnVD0+kAaHq4NlrIa/IxHzdNNQ/QhLpU0J3k1pgp1tpmWWxt
JbKvZobUMpAGvdLRH2qP4buhededAbt8kb3D8AKVWWE85dlwSOPZ3HjMgYYH2n3VPGPkfc25t7NH
Wgk1mOZptBw1/crCfVOHOTDc6Z5pVRDkRUay1Zt3haJ2nMZ3vVNNV0CO7iH1f9dgIdz07siH4ehX
LPtmrONL0URMt+rzN0hvM8n8F9dO7ezT1G1w4+iDgqdJQxvMPF9uvqshXZ5Lq8BeTW97r37CFYIb
N3nd9Rir/QYy7V0blx++NL8Y0IHUNXMqOAqGB0uU7/bZ/eLTh6mo6Acm38rAkogOWTLJLXVyD1Ll
ZEhpdl7oz10G5aWkEXtUyfVkCvD9JDykBkKTwV0QzTQ2auahXfTpFtJYtHRGO7dOFxpkBKdo6LRH
2rZJysxheOg5AaE3XA/miXHJ9q6jKVC63W9x1rZTEPbLvYsd28RmDzasagCC6dON2lgQiZXVvesA
2/atWd35Pco09xN4dKyFoRNFe+toWbZTUpj/fDTyJoHPcivM+46PhVIsDXZxtdwohv01L9mTVk7m
bRrWW4huaAupK4aiQDCuDfp1NNjjZgqNP4wihrKZKDn2adqMGMIxJhMEVVSqCoqfpCVvxthRd4NK
t0RYhVdNAjhTg1Z/qQtry3Qy6CRaoPXNODAnuLkZ8ry8UbW82FhFPNHP+6rapraPubP/cXVeu5Er
wZb9IgL05rWKLG8klVzrhejTraZLmiSZdF8/i7rA3MHgAH2kkq8iMyMj9l4bZwnNR36LoQdxZ+rz
vJ8otRZjxClVg25Wg8r3sTHMG8Aj/y3/zHb+BEtLeoRnk5ACPXqCpCH6cYdhm0sNNrO5itWscdw1
FpeLV+X7MVkTDguUSJluvo/YIVejqY5t+dQu/NWe1Xkbxu33Yra7rS3I1CWgQuKXnWPGir+1pcZd
OD/qoEK6skhtpxPxbT3Xcib9JyXspZzAIsgca2I73koPuX48QUgKWrSMmYENYA0b0JuqBPBpGGE1
Nc5uRFqZ9gKpuUUeDWrNXWX8smmUn2JniAYBH2AGMhouTvJqqGVG9m6WWzubGeV7i78NHPOMQqQ+
+nGH+TYbd/VgEFkEcMIYocVaA1EGPg40LociadUjD3UnWLNlp3zjygniJrEQdhMMG8uXQdh4Br3m
wqtRo+M5cXJVwvv9F8TYoxRxTqV4t4STHEShEBvMgBeGZD6lpReOaZugE/OfG5znVgt5UuUQHWdB
97xRNi9yFmzdsSKd88aWaWxcj+miwMe2MdpHGui3cW3kp1B3UPIu+ItzPC9KN5lpVCH07jHsXOPd
lfjDC/Z9OgJx2njc4ARRmJX9FUgdUqTT3seyejdG1AMkwWiiGCOQLg9XG3xw0ykgZ1f+A30Mvb8J
vsg5tMJeu3mMzNmCkzdGkMG2iHtkj6RGEwI0B+DXEcdfjeqPo3k75mpa7zxrLdef53GpaQCTwN04
WNzNf3VMMrJyQXF1nBBix9gv7PhZbjLhHUqCGyAE1chJqPHnc3Nr0AK9up7LAu9PB6SIRGvm0Ntz
FwWgbYPLC0p5HAxt1yr7jS5gy1U79UDhTjKfHsY17+pIUFRSCgT5HtDtn7TjNxyhWdgVpWxgeVHg
GFclNIZdNPCiTDy7bn/wLcJZvfnJFKe+y7IdfzZGPlP9Uq5DHF2lf3VxH+Vzg0yM0Z47Jf+BB2qi
tnovE2WemlKYJ2VbxVY6OgO1Yjo1yme5GSCWOWS6a4AHJm46MLU1fQPgKYGwdr7jN6fKtw7WtIx7
rMbPtYGbctJAALkgDdksLcCvurOQ6QSCncP6ZkwTdaT0DzbmJEmlzpQ8/XwfwNvFhiBnaI1W90FG
ymdlg2S0sT5LZfwy9GQJlxJwr26AVccopQv1WY8MEpibDUSiwpITNWbKLmNs3QUtx9PKIuzodXJr
bTcW7RkYBUYhkticzNj3cf86wjjcpkK8CCWAfq7/pJYpTzB4sOoV8lvalKNQF+5OhxPFLC9Dl9vH
Wi7dKdBld+ra4k7SIqRMDkAqBwivCmb7A46pWjtNVd4A4W2PDmqFDYhxBsomQi0TCn4kNpIzQhlb
z6JYtrbPeWKR0tp7rjyYHnZ+QwdQURKTjXinbKOfTkfrcinEKcuVR32qyzHiVaazvD6LRZnWO83S
H+My5BHlNDvhNDLVt5TBSL3C1Otadc/5La5ZrwpQOkFNrWgULA9NfQK7XZ+G2qGNRHElZoIzinGy
NmbqbU0TvuNUkQVYVwUhNOXZGxXEM0pEa1F/HIvrjQSKi41qqWnZC8cCPnDtcenE9rvwsRfQlt6l
FrlJgXZDIINkd9otXRyOi/Fa+oRLVUS41SgD1qtkaDyOXQ2t0tbpikhvSgYKwwKf1Nj0kxmyTlBw
pPWmwRk7z8UQFbhZtroNVmn4l6xUMfJL0h1u15tlAZkEjF4KJTE4/NxLbwl70B8X/sNGnyEnpp0A
I9wxp03seWNTxm5TjfCUeu0tjn5o+f0lH8BeVdrZsgTc3qmDqpcX+GHiS2vNf/JlwcSg6k+X8sTr
/J2WWyvtjH0oTUwr9LosmsmcYAF0LgiBDYCy+ZcmoKIMBk+y1n0bLld2YOk8R/ZXZvAKqSC4tc5k
R15L+25FMdrzNtYoTAQxUI1ySQogn7JMT2VOMKP+3gps7puZ2+5kDiVslKkegBqa9Ee3P4/q64ea
n89yFK+3l49cfT9virzwgOGsn/A/X/DztZkh8U02z6OLNE+j7yVSynUzddbXu0LMgL6NPaMqxsMS
tN7WXdEulhm8GuN0Tcgf4P7nOZgI5eyqtqM4pzYolL0FNDBuZU9ERqC6bQeZOGVrmKt8jnS9v6o8
oac1IY1pRK/IlKTRmHf7nk6oua6sgUvIEsU9ah1njPKx+jdk3nNulvE5SdM9gXfQK/34u5iDpyX4
2/c4HuNC9/bJMqMwBdYw9fadXVzbVNUl7YLXxkcv1aJoypbm0LPZE8WWHvqEyTu9eRGZC/CS2jux
FXRGtRsGlCrV2DvkRmWfQs+9zZyYUd/ITz+SARQfJx8D6koqHWFa50T4vzpSyDb4VLuTXwVbW4u9
feu/JXRDtj1zxs1ATORBaaTqpBhs7JEZMAh+4qoX7zAP+E0q8jGw03w4JOtyIvY4SLZwtyeaRaux
NTQW27ksGotXNRuXCoE+Cs/l7Mq9moPm7BmOjNa1fE6MdEvsmL4tlcEKH2ogL7e1ZFqIE0pt45lp
cmKDUhJPnU9OhQL3I8j0swzx4rWGgEbVfvuNdh/hV+EWOmRjRwMZbPHgJC+d9lp0BNMNmhVaqwzM
1GqTpI/lQuPp4vhBOMoKOHXfwiKXJYnLg78tG/tdN0FzlVV7cw39BSw6yV4lG/9iNyesPx/lPL7J
sv+MxxJ6aJmdCvKbWWKQ48czGgh7au+mpLRf1tM2FEQLYv7yrZn5vCGapKr/GdkUemluR3obw8AX
W92t89AYxosBUnsT13RSQYE9TY1LsSaJXitQ4qJI2Qpdtds5X94aL+W50FcoWrEeLpo0iKTb7t0p
609mkdw9zn8orTSOaU0yb506/i/Tl2NAnlQY6GJTa8HN6qc+Yhz3Rxv7lExkMOyL6Ry1IQuxfKAg
b4joRGIZakL522nJaBbSmdsl2qGicjr00v9HKEkj4oVYVY0yFSFtw/XQuvKz01Ww9UcjzG3jHOT1
Y+x8BCICDLnZXRuLKMFpGp660X4OquXewP7axB7xGwhp6GNEnWETEdKBp6DHgmjaOaI2OLS6bOAw
IUTy96WY7iRnn+TcP1rT+XSD4tIPINDgrbD1y3PlWPxE33ge4IqaRs70fbjOAlcnEYZaX55d3bki
CIRy2Mo2THL/ie7mhqy74cmy1K+E3t22oWtZxw5FAOxmOhZmpDSe+1ggCy0yt7oA1R/054zALjPn
5WZ208XtnyonEglom7kxSroAQ9OdF/3LI+83E/WlrcWtNX17NwZJt2GXPHyYMwLRzCoUNyrkNDc4
ps2cRW4/DCFJOSb9xxR0UjHww11fPZGoQ6jXXzWN5qnWyFftvPqzdN2t4YN+7OaHVukMybnXs5Yo
oZZADlUkbEk0njdLrp7Q7Ud2DXQTR+yTr/lHgKZl1I3qbLjIGYf2rBcYfioRP5GsO/BnBzstc6OC
NvfG8AwtrBNyQTxTGuFiNR+V0z13VosYgdiPqpwrxg9NqAtqOcn1veOb7DAAES2RUqt6/wwjf3R2
e5O5+8+0P4KeAp8jxhPAskNQ+TLyceDDyr7YmhPsVEtoZJEYr6yu92V2AZzRLVtLsMHJ75mDZo5B
C+fJttjA9QeZOGw/mkNs08roG5D08a7NujMllZtDBAfYIhm3IyIhkjBEDtNucopDs2SxkqRMbPoU
wNZEMeCyJJo2f5LRv0wOmMrUxhSUXNre4jSRzTv0ouj1NGiDrWc8/7xecV5TdzFMLpu9uR4Kq0B+
So29yOzupEUdWsHm0fdtCA9omzlAzgwStTZ6sdDdssS9q+IvjzT1pRHvnYs8paiPBqafPaed7vS/
/2j0wf6fd38+0Dj6rs4H56DGsap2fd4rkh4JCdjOo7k23pv/eSyjR35eWpHR31zfJIYpZhtce0Rp
B51tmoP29POPXw17C4j/QXODZ6nn88Hm1aepTRNc2jU6ilPnzfWvPNDvrl6+SntA1+e7pzwDtmVg
MnnCPJqynsynovJxrPVEdGl2GhDGmwO79+IyKmA6BpaFHbf+SDKggSOhilQgARApJlmwbOhde2pP
quhhsTQBPJWCuja/tJTfA8zpHy7b5NS6eqR1NYk/HjzMIa2OYEHFKX7BK1ZxJqF8AgCXbUkCeMr7
Xn9Y9g1VC7kOYw33dmx+5ZZO0uic7MnqK451nvpErmyABU/7WU2A+DEijr3dcbIVAPu8aIbrOBJG
te2GSqBGNJ/1oH+tyvpOihCuB5kc9Knqt4PU9H3cK0C/dnZd7LyKoCUzcOKO3eTo8BbXEEdg69/U
DUe/hX9iNkoLE9osG9kr6nvnOzbLLsKzCvcrg62mx89A8downZo7tRnm7cTMQ3Avzoa8QG8tje55
XGZhHtfXNftjzRPw/PqpqWGlQR81vfjZN7VngyUX/cOTSuS+nlxjM5XzO5O9loCs5Br0nDLnuK02
tW/8QfDx1TqfpUFNiPiXX1BdRpVj+Ob4n1d7vXcjra1QGwTjnnlFuYW5qy3wxKXl/FkcpmH+nPyz
LOcqNHKN8J9FBtJ7ioHpoSXfEEjfKv/SjfSZzICWmFtVx2DqzkCjxaFwIrCsxMMonrYxp2eijVgV
bdDrWRXp5pvv1OdSQiF3JF2oxlm0/frNS6e/pR0s57W7TCRacOn8/jFLJhkdZMMh8R8/MWlp1p81
xtTbHo5E3afVtokRMKxZRKKntgg66zE59S6AM3W01lpfJlo0x8muGNsnJ+9PuVHumM1qRELQBISK
xr1PwKY2Db9cm1lk1hnfLULrzc/zO7Ya/jWXkCPL7cOBVY90Cu+zfDRJcrICfTl4rt/Shhwvutbu
HTV+zsxsdlafPCdKj7eTRp90Aoy5cZqmuDgmlO+sMG6U9e2JyAwyb4uGVJm+Xw4CW3LU8J2jFmTj
ZlDxuDOXerqw8T+TCFLvlRQXCNpp2FfAi3xJFLweO68JXfqtrnNy0UrWIQ2hM5ULuGgvqAhtDxY6
vy6xLwjRHXj/5TfNZhESkWkutn+bU2r/PC3pyM0t+UMGCXexBveYDFayrJRJXLCteMrj/HdVz06E
hplUU2aENXRvmbAykUdU7LpgmTazM/hXn22VdXtEBrC+K82iUXtONnRC5uvPZ/w8XniCw3xTkk/J
J+vhtEZrkxROICaAbp0bLewmLVs4SEjn6s2/B0m8p1mZ9vXnH6iKzv+8VXZr+iJxXpufx8ipnPEd
tbf/73PLhVJx8Du8dZWrzeHPh9usl+fZEiATfdUhn+Pbjyr4smv/N2mjXCs56PSJWMmrub718y4C
4e7iku/4897P41AvfGK0aUJgrgHnyg1CW33x893/vE+u3KVOE+c4G455nQO8NUvCeXMezKsyE1rA
mScNWoQ+Kdn/+yA4HqAmRWlGPw/+fHHGxMSjjjsx5nNJl1gRSEahncb1Oydl3M4h9b971CuBCHL9
lJ+v5cYZd3FKMkSp7OBa0Brd6rnth16t+AtznQNMvX5k4KI9tW13/PmAtWTxtXcQbphT+/Tz0M/X
B4H9R0ur5PDz3s/jMiYNhvwXI/z5oqYe7R3RkUTe/99va5vjEdBCcZML0FaW8fQC4Zcsh1HV52EN
ZuntGQwxH8wQjYMo7scXVnB5bCvFGTwTccgpubxo8XwoNJY5ws3kVo3OKznP+6wVnPp0RgN1Xr9A
XqHkbkAbO21T4dRDhYvuY2fnsCWAbTzrXdvukhj7FGBRDczzggQ9q4EpD1Avi7Q7SOgjmxg1ytY3
xK+FKNTR7sjloHlFztO20Zj+L4LkIDN9XgvJQlClDEXwy429Jz9nYWGe0mbqTOv8KAlDAnzf7ZJp
CYgZGcLOx5Umq5ibJLsw7x5XpvPkl3Q0AloPFQU7yR5Xte7JBUH1i6kzwOEkwz31ojMZAVKSRGRP
kFzbnEafLowXe7cmUbsgzu6m5twKNexGucD5EcnVdInd0axHHxOZVUjL26JD+YwJj8IVgjG5i2lO
uBLot4ZlleRzRjzHMqGqV8ly74qCr2p9eAdd/2GWMK0MIDoZji1bodQv/I8hI97U8JpjqcTemqpD
kD7PQhzVqImD78QH19WTbePMeFYYBfeOdfOq/qD6/tNK/Zsn/ZEo7u5EkKLOMs06yLD9zUMMK/L2
UgrrI5EedT4vJ4cvtAf8vsn0xBiQ0rjHul0hL2TuwAT4XkzAfBbBOQqhP73v8gAEvxro23Q/w6PJ
uAYwlmxOQRGvt22RfNMBIbSm4c6Q5U3zGojR3juQhy6C14Ogpeaw3vWsZU4yw1yX996Vl6z5bQmo
eBO5DGMW+l6vDl6uXUloasNSJk+V+TuPSaghYj4lcN5j456gjK65v0EHBGqisbuJTbI2M2N+10b5
BitTkAvDhEgqbcA2qoeY7zkIN9UfjysytdYBbDm4IJ6zb790SJCklCKkjQzBevhOZxMXLhtgW/NC
4xPk1KDDb7b9iM36VKeckIKBPpyFSydsMMHziyBICsCmZrRGETaiYev/eo2jbRK5WjkrG3XGsrfk
FNZVJo8KdJlkDtqObJupszazg57287wbF7WvGOxcXI1O0OC8zzYzelsDUDF0l15Ln32VHU0POyxu
pGleEb2m/k54zd3sRViPMxSV8sjoC67BR+1ZBfo9eU+Scsd49DwAINn49KV2gSIHtOyZFXYciQlM
+ZhKyUyaLNHi1ajaFzLX1kbRuy+abMfpFx1rp3Hs9ImIKJaKDl0a6rPx1rfOg0DXXWsNp7gqGQUA
yc3JRZOteWGCEoTcc8z1NeTxpHiK5VRCuyU9m4KhaQ++lPhffJI32v7JyxtcSeioWUz3XTO+TzLu
sJ5Mn0bWhj4vInqCeecVA5Pwaev5AUgOG/af6r8EzF+IsenNI2kclKR2jRvrmoAV94zyn9PLy+ja
DWdbKLFQNbOhUFvDwpVuuDTHO78h+izGdk+DiiA6xyyYthfFxbQlOJbaczYG/b1zbYOul4t38/X+
Xo7mR9wPe1C68gjAh7FA/YVjBrJ4Y7yCxa0O4+uIZBe3AQjRNf3BthY42271XlBp6z7N+ymvodmw
Bdfqgi1W0Lmh9nSUD3NWPHd0cHN3PmqCdSSdUzx0K2G+ruVjaclSYiyHoYrcYadb2KAdD7//+8gM
y4dSeCIAnDEiTWEp+12wpvn18pbrSViQ+wd3G8S4tP0X1w9ecya7THTlHXo+KWD3RXY39kP6N9Aq
94XvPuQEladZyCKQyV89zZ/6lklDYDA29InPWq9evaQ9VpJIljGuzzs6wBDb34LSRQngyTfaEug9
6aNABOf/O4YRhA2ktE7EMIeZNn/6+Gjooz8RJIp/h4DEDZhGCjKiG/LYD4se7qXzwkWFVIK0lTy3
N4ujk/oN65xOKg2VwP7IjJ4Ami6lf0YO8WgMv5y2lyGBk6QUelnbbjyDtmdF5xs80/xuk3Kd4vTq
+FHK4B+HWScZNQyLFhDQRJ3J/ZAOeegY2S7wgmvNWHLjJfKNqvDoWYxirfdViDQnhBO7rudHJOkx
a22fTL3+ClwubOU+IdF+l5b8Oy84zLRFHDp4Gi6K171lvHQKqUD55eclF34//aGPd1VJVHv5FwXe
WY3ecUzyyHVGNmyReFtQ2A8PYdAi8ofjFQJDM9O4Yj6PPdhHaXcYIksWy2K8w0j6EuKqN8XrZPzn
tjUSkaE8Jk5DkI4BgEPulEd/HpnsXST23oX/EPEdgH3Y865psk/fqHC9J9CLMewGHG+c5DfD0oPj
zfwJJqFOfa4+VN9e6lwgkiSj0veqs4HCwk20X2lgvpNO+cvJuTy0FXtO9PsGMvZHMA0dKgRejSnV
/zSd/qk4tyC6hmVSbEroJeRkXAQJ4qU5Ma+aL2grToQ5Y+J/VMVAYkuv3mnyApDK3m16NNsyNx+5
k/+SaDWI6MSjzoS9zcWz3eovtYkjIaVkaTrYOmCJa2KT8+Urbhhz8osdFZTh0TP/aDFztoxZT2pT
FDntg3SgOfLLr6Zlx+xAw9dsLcRUUUHt3bnZCa8kQaVvD7qjPgFhMziy5q/R7TlZVeIlNtuezjV9
Wbaw7YB6g2Mxw3Sdy4pW0tFUt0V6UV6cC1p/hkGDzgCyXknCO+XMcJ0MqV2fmdrWnYYIsrOzpeFs
nCv1Nk/GLdDYpb2WZ9btFVHPvKEX5UlZxvtYuK9Cxjj8nDPlSVQsw52RUn1LkktGN9BnpBk7j1YL
XPY57Z5M+SsV8tVMJC08QNnbsbGfZu5ds6JLT3wGiaP/CDLtw07HMwVifGzTe6FrObm1c6gN4mOC
fbipXH03xd3FQyWOyoy6cuRU3Cn3zXS4tcqZ8e0SrLHGpfOeVCDJasFgGpPPF33oYwsA3Cqq9mgt
9dtCu2tq6uYwNmDN7fZkpzqLvfOe53kRGuZwG1wASngoKKxQNTUzLIIs7UNIN+/Nwjm9S+fPnhy2
dKhPC9vF1GUsj0k0jCLf0Z4+477uNmIKtDWAHWMUal56Lv6YKwRXygo5TYL+IhqzTu+YumIiyTAb
9Nrhh01LbSkgdpKkdKT/j7LkM/chBC9EI6zWDGtahQa19+7xFfQxAqwi8Ebabj4jk16HEDsxulfI
SGx9tOa4Dml8FNfFwK+u+/lXg005tpnEcTfNyYttLierqX8Xmssdxmy5qXBAmMFzqfvf5TT5nDsR
MwCMonYd8zfGLv9SaoF1x+nJLPE5zWsU14H1WgISibv6mPkjAgnU2q3Oxa4l+zLrd/QLnkk+XjbV
guvNHoptn+R/l0kyUZy/x/5DmUOoc+HhHFi8o9sd89x50m2zCmHD1hHjN7hpDoSOGMnKdukpauoi
uOcdHQT+CxNdHiz9RmSYCJt5ja+qSi+ynO/JsD5Ty/2IpXvJ2/6sqv5rsBsksrisnIHKTNVfucPT
aiUOPkC0I7ZFBI5dFTQWVuGSm5LbMc8vrsmpXxfGG/T+aKjye+rVqMcEDm+q4GmuHt5SIrJYB8z+
xOlHHy7CGjUQj9uutxSrBKe7yhs4opcjHuBvwi3fHcc+JDWJVD6iQDwfT3oXr1EYa7fXsY+2I5jA
CTCMVvnS9cYlm8H2jbF3X9r5LqVqLvak/dLZqcmZvKU5l9kyCPYi5JhcgL/yzrrq0iVehKyPSQ3f
sQrefS2N8jY9xnP1N7Nm7m0guoqtHZP/xmOxiPQ1y0uT/V75BQV2cKUveZ6Bu+REJlC4TDDwdQY+
hOg1MbcyMJJb7F2ZLv1BeUvtxFRT/qXBuK28/jKV4snQpjfLHL7YWUkLPmSmSbt2wZ+KWMJL0U/q
vjgF4KJXimZM20mrnXLr1yMzigQksG4evK78at0CVllBm5Fxg6fBvq+LaTdUhL5p/YNC9VnI5T1I
5C2Y44NfTABQ+p2Ys55FcDij84sQFF60ZrRQ6FFJ6Wb5gavqy4rlPi4KfZMbS1Q4/PnoH2mWt8Sm
MkvXG5u+x9pna49GwLJQZ+0JKhMyh+JF5AZ/b/KGvDCn8UZWGQDXJ0OlHDWwDMWiP7oG3UHbnWg8
khsS5H7UGFg9HNqOrvcgFHBD4AMM1+6oD+KvloN8bs2AH8NQY1wIuS9p5xH9+UbsF0IxXhHf8jCP
iahfU8xbFEmkCZ0yLX2NUSIApDynnvWwx/LgNPEA+Xq5Jb1FOdESBaTFNrGSzOUyMWvngfo09twd
+VrtEoflbHL4taYHGREObSl7P1vm3spGIpth2lphNdiAUGj1jiy9P09ipnlQxpG+sUdmaY5lxDae
9dU6vioOvJm0eyYbXYtfs2q1fB0oMZ9x6HVpLHKO66kdpRodG3KoA8u4EwW2s/L1ik0zZ8PdRCHL
FJ5S6uro/oO+AbdTNX5aqv7jVD0zVde6w9JhyV4WRlQN7DNyevyekfBqdm7Vu+XSqiyLAUUE4Z9M
AGJAjOWXN3wFBHjBU2PARvgX8o/YvvfqiR7BPgnUjviGFxcEI8uWTpsRGCUHRo4p+XjTteFJoqEJ
CeQ8jPTnLOW/OmlXkNv7Ufp2lAWW2OHDrTe+xikroyloY53fdEFzbBz1yCbbisz5D4chzns+ITI1
cgAqmCpF7ohCVQsHo2WtLG+dASs79QlqngwA0R0qyJbxeZy/yJmxu5rudSWicR7+kKdGXU9dzsGH
bFcbbw+8+HnK3gY6pfvO9G9JkTAyGkkgnI0Dqkrs1c2zZtLQnA3/u0oB6XdYbzZ2ckqy5YFExgRu
01BgwgJrkrds1v5LJxhvg/VdCPIcYxQkE9mQZHE4m4o9g1YlPfrUsjd+QpdVy7+m2u73HngGWKfU
J+T99ANqIG0+Z5rt7at+Sum4LJ/LMnzLGQVLxRqTA2GqV+1xPBWf7Hm7pI1f05QecCkVAN3B+xM4
w4OcoV3HTF8mL6rSyt16ndgV10gxx+Sb4vBQC0NjrYt/J4v5tHBUFKl80mHTbQCIfQPgCwmKZx+L
1SYe6qO95J9ECZF4iC4CTCwCSfR/g6pZTcQSov9ja5apDL0xeO4q+1/pFo+UJW8zzG9yxUFa4rR0
6XEhY9etK/pEHsSxvol6ImrWDwK7I900NQ7rDeKk+DDMYRLY3v9x7wPL5RAtM//6qyYH+4jr8tjo
jrOx++mXBvqiiL+VN7ubfmBLscd9j4eTYzCChcZIvhizI02sSwzXxHYEkNrMlJl20QCQsduD5ptk
hfIAyxfX/LpXqTh7dWHKUdU5t164AL7Kg75Ag65g2E2JHQ2yfxNjGPfWt7nuDYnPqDrO5qd17Ry0
5SFjfp9YQ5/ZSI62xMIdOfF/uX59MOYaBftEbmvcnyBdsb9xWt14AwqcQa6uVGbl9X/l7N8d96Rr
GWnz0ogRbXCFG6r5AGOkN+mynwfahPNAbaU6QDZJ4f+2mwMz5behMLud4NQeYI8xKzB2DdgQYtjp
mk0moaYpGOii7HaeGE8dMX4sB9O+E92rn4whrqQ/RLniG31t/ciZY+Ooe+U/t2J+W8jfIijyq4cn
NV0pqAtH+nNWaQ/FssiyT9mlhP97LrZJB84+Hh8KkXqZZ0+aj3C47gkJT4cuSuNLo2sIrWla7pt4
ZrhYG4go8legT4fcLFJWRFzYYiA7SlQoyI1k+BhKjdNso05ugrWxV//po/xPBmShZEX9z/YmC/x9
aIxGs2XQdgzQcCSy2ddu2ewahtPbXDjDwa9sktiQVngpUQKoLOEXqHO1nlb65mzk8uCL6eq73jFA
UtY7foWzIr+R/7Nj+Md4bcaJW1vzxm3EpdfzS73Mt5lsSi6Y/tMDwllUFrghG0s38WR2Qw6hleb3
Of+iFI03DtkL64Uy5sE/y4vxrtufnuFtpcyfXTjs+lD7DPErk2lvZKflmg8k2TVyomhHPy73UzTT
HDtaSfAw/fG195S5ASMojoC50MaZpAaVLZKVdkLHnzvUx+2jq54LXbD1sWLRxeX+JNrUQDMsBkJ6
KSAYidvooAcCSkb0d7rObKJWp0o61dZhCRupCpMJ5S9ReMDoOcaGuV7v3XIMPbQ2Zj6SbKa8T2EE
zwonLxbu52a1NQcJuGzBLalpwV2jwxXNWpZH+cuSusQvyjgLk6A/sT/ii3C8eKvXJAfqCS8SMmGb
aC/gwkrWUCv9/NvvPl0RY2XSpoRcL++Zttou0LxH5WImldVIBNScX+AjTGHuciSCPblqfJ18x/h+
r82ed9TrleQeQYHrrwCro9JvmYJJ82kqauxDs/1Zg2EOKYpvpjBRxVDu5Q7sC6fu/zoKj+YkO39D
ADqk8FFO9wXVPErjv30dzEjQgXE4nIeXNV+TnOvxaDndoakppxKxxLsOietI/42GVmduJ/oxphkf
x1anIrPFO3L2KTUigxY/6e38WOM0LuO97mjvWRQkfakOXJz/2f1rq9pPOxcPZBXIzvC1hVM29Lc1
y8Xx3XirHFaXnynnwEkK7SOxQOcOHetOlgMSFOIF/ZrEXEPuoVqtJYWPWuttyFZHshU6XoLIrDx2
+Ck3yKJegfrBtm23BaK1Vnwov83C1rKMqPN58cwpeGca6HMu5RUbix6LRpW+UN8RV6zpNhcvN45q
WtD/pH0sqry7tsamg9+uZ4ZRDcWbhc8yGjCNJRzCFDb6lJ6/JebjlGTUn4VA32YPz7S2I6RHAeFf
qPf0oUxChnyhh/IgZCyRblVGl82qy32a4E9aB0bM1SJkPR8wSQ9ST3sOoGO81RQdi8QotmbmO9tU
qVcYJn5IJLiIAqNJLqkvQpBfL6WI3xZ0HFty/oKdo013pdn6JWFvTFftfpDrF+E73iVgIeAuWz6c
vDPe54I4B4ITdjOWyYO1FvGTzf1LI8jF3tF547gprZoacdLoFRnafk7/D1Fn1tymEm7RX0QV0DR0
v0polmfHsfNCxTk2zTyPv/4u+d6q+5JKTnxiWYLmG/Ze23nVU7KbLFRPzEDT0JU+a6g0IR1XMT4I
JCMOPVtfuJLxdJK0dRsMDBp83pi+phGnqhXH/dGyKtqfbH6aUXHk9Qj8yHNeiKjgp54ZxJjSJny7
bGLMKY7LMwwLpaJI23WMA0LSFzMa1PjX6kah7XF+j+MfNlC4OWL8MzaaZVEyMbPalB1+Jzdpe1/Y
MdX4uhvawD7XifuNbnM4dVIz5VP0ZHOCpcJKt5mHAS+uNDc5F4TT4y2plvJMI3VVeRRsJFHKe7SI
O1mTob2khdrCN3FCUqUPuci7Ux+411V05T4jn1qq6IASlWgpLFrx5P+tp6Deju1wMowNN63NfKf2
ZBCmnZ0zTbLDRUf1wSZtGMB8v11K9z3mjeaFkCiOOv0FK8/WHUmHSVI8T20yAQXCLRJJKAc3WX/h
+59Mi/bR2n4QnrNdBYlkiIgYD2XPVhyMR0ffuL88tW83nKUDJpi8YaZ06aUdBmwaOGyaAreg3NQ0
LWO1Qfe556y/qIDljjMst+akuagpeumrhhgEpb8Ke3ghi6vc6QC0vBff5Q7eOAkYt02Ow8qUH39H
yMWzMnNp3zkRC4pRtKwchnv8Dbz70eocaSMuSpBNPGZSnWZ0mlsTaOSbigdVRnqfUAD3WL0geUU6
kCc193cv9nm/tMdeYeNrOusoFFAM6J2bHJrqps6cLVQVPuieIoyAt18duthFzH+nhROn+WTkIHE7
EdUsHDZ0oEBE3V68mgw9xOn+duqZNvszONSmZaCpvDw4BMn8QVJyzGc8QrnzbWZBiYX+Ixtvoj3B
C8Fmx4iOApRPMN1n2crDhGuiJ400M6nP6LogodyjZ55cDIy5u+zA/MdPpf3uRuq76lzSeFef/sJG
WDsvnncHK+u6OCgW7H5+jvDMZXMlj5bDVMFbkGYEvjsdAYi/A/x39lhuMAn6xWatr6JHWWmS1Q4j
8uvReph7eARys0YWkHr7i7xNymqW7PYs8a80Y07M+nNSQDjOm+yAk7Qj+MfZuYFXbkzArn8EDm9p
BKczRrUQLXuIO/sCnuopGJh2KmemxwveoNsvW7vIEyo5PtLRcmHKPQy5Dujt5ngn13LeOPX6gmpo
kwmWGlEVPRlvRVlWIW2HlI8taECiSxCWoPPv7FDZEMXLrjnkC0okytDQYUF4iIL0GWlHiHg/9AMr
34D+eA3kpLddOaFddNZH5J4E/iZ0/6RRPYrafRWj8+yxO4QG+IVVkbg0M528ur+sRrC75hlzLkig
nwaTPzKv+mhaxZZvLuARe3QGAFSzW7Bjf8CNiXRrKS+enbwZJ0VQ5ffnpDTfDRwhBr7spX0DPH1w
vuZk+c9WwzbtGfcO5Uq+IaWeGBvgyCVZ32NE8K6qsCtEOOLOupquQsbTAYjwq128e/gFKi8TW9cg
T8p62IpmRvaKui5Ba2V+lVZLyDSgOErdXIEz6IiucKO3YJKaiptIRVS+i//HWPaMez9976aov8SW
9d+0lFfc9hVLc/dITPoU+qCaQxkF4P4LyhgmhCFzciqE1ZDsLPEkUwdvrWCZty75lvmxsBf/JBmR
d4Sc77BSia1C/BRoDxV1DZt+NWDd1tnazhUFPnnRROKWI2Jj7odiRu/m28wC5Ej04yyegVEiDIah
cyYxhrWLHYGaKeEFB81pNvAZ2AwXNp+vGG1nh1oFL2U0Ub6Veibh00cWnR/Ija4WhzbJTFevyYa9
6+EY6hwbr+16tmynOLI+YTCKh4WJZ3VaJ8Y4lYkIFimZ+yoN2SdKMWi2o4fZIygO/u1aVbl5GwYK
Mu1Z2X5Us3XOeufFL0CPT97RivP5PDOr3Pn3djfVYc9+ZrtitUxqHVBbAp61yOesFXeyyEPBk8Hu
xuEOE6l3EBzWFur+tGY60WP2Hx+pFJ67ZaCcSEAlGHYTzL4Y79Yd9ZJjWyGgJi7W3GD4wtBPsvRA
RkAygi5kmtQNHn6CtCEfd7Vw4nvznUeYK2s5tAbzxLC3E6yPq3/QKW1kzcu/qaX30wNKgc6y39ZE
oFcT/KQu3tqNjxeNinSr64lPkN28azPQhQXF+ug7n/Hkkbg60sISgYMofdNUqmJiV/e34HCSb9Ny
JBCY6YazJsc1Gfjn4pWaq8PZ2JnOOtt+8LdlrufAIbh6pXuKTNnc+QknuzIdvigGdmGdooBycYUM
dRbtlOQ5b0fp0VRDTVttH23XfopkhKIhtiTm45Uio7vZc35+KbDQsDJXGDX8dXpkWTXRjeLgkbdf
fr7k53eVO1dnAmAQZ3Jx3/5O1/7/fRUKMGpQZsm7EvdEMhmqtm0z6/yYRtDm7WRVoepQTnp98WoF
RLUh6hnZNPlg6TLn3NS/l2L0QtMGc1gr+1mVLDRFCyOZfFTU1/O/0vL0pVqunHy0FBKQc9f3YSFR
1ABqZMLXyGYTzJiWEEAiWlqprvFwSH5SMr3qJL6ru4D43ry9+Lc4hq5cQ8aezTlN40el8ukysymo
SgoqFXhHRDyA7eyTwcL3yylyzeAu0KEsic7uI/Hl4b5Unp9s/Q7TpZwUBoFxxAoy/+qXhg2qfbO8
o1WSWJdOnHzbqRlnEnksZn6+xL4VdFedPVam59+wulPeYhGguxfEzDlfFkKPHchk3LzF8mX8drq6
ann3a21OrTWwBJ0pZBMXRURqNzdPV4PRbcCqKm9kw+RxtIPlpcRr5ZXCZl2vgFvZZgzroWdOxcq1
j9cvJu8jV4ha9lkdPQKK3a++fB58whkgRj6tyUhXNXktDav1KaMpPtie6XEgpTwbSJHVQ+qgHGJ0
J5g/0wsF+7HnBJ9TROZ4ge9m0FVYXj1UAXq+05ZHiTaZB2swf2H2lWe0zMX553eqdxWL1aBODqmc
Lr70NP69m93of39r+5g86UZRd9+u1J+/cTD4/98Xua1AYiWhUPxcuj9X7c8X/v8fkyl+agA17H+u
3f+/wjV2pXwjgweFC+5/L+zmdqkvA4kJNwuhfVCDdfj5b7jTrk68flsF6sWCEoJ2mF8KQRQv9egv
t+GylZXTkBeedmGTjATvZiXpEtUxS1e2IVBV8xUmMRHsIScRz5MXKxuYipSvBJJFCZtGKXdsHDp8
6OZvbTEV5wcuKTuqduvWRBKMk7VLSIWurFmeJ3sxWz+ddya4xRHn63ddWwMzLBYP64ocPR+2bfkQ
D8tyH2t8aZKTIDR2BWeWOd5S/l56BHU9aJzUSg2SoXsxqT9croKI9ozSrC/Vc5b2H8H0kjs5fdAK
6a90zYbYY5avRhAo15BJLePgxSh3ON70dEqxOySehtzMpSFWEk/cYp+L29JmaA3bfcmtkHlnCtR4
cffQhH7pIWpw2CEKndu9Pxcl+cfPjqW+uJVcrivAJPjCLv6An6iJxHPpBAVJQkMVqkkfXbJyAJlT
yltUkb5kCYiCgIqLGcU0Yd0fCWNn31RQhbEL2LIo38Uiip7+uOxnUTHXUH4dohRtNKvDtLJcKVem
zqoT+0n0LBfQ224by0QbBVVsMwfWHgC4fWiXfZkk2YNeNF0acU5RWaOZyV/zvvy75EPxNGVHZlBQ
JtAcX/zR/iqaZqQ6xNsS+ClORWYKI//EtSv4v9ylQHrR7VS/lEzRHQB4tXL2dcEiA4tNcmzmUrDR
tE/dMI27wPPvsrJjxBMpKr1Sh9XIQs4bbUqGcTxOBFZgVUIEtiwsBSrZHgNyP6Yu4UEQZXfc/N+Y
k1BER+nvee3XTZN+qJWjlhGsr+mGBo3/QVVLjjWCh99Y0i/h6+TMadMab4Cd7NgFnRk1is1oV0+D
FkjH7IUcK44oYF5fEWwG0SIaj0d1n8S1vfXag+P4v3z1b7C7BzejTCHGTm36Dqb3gKvUE8spL0lq
T3qAHAyxO7CU1sEJsO/MTJH8AJ/0QEDovniZh+5D2UV14MKE+cuij90AkntEUEhzkuElSMRb6vQy
9Lv2M8roHgrNpWsHqr5n0kwe+F8lZrPp7aQ/xj5l9NTcV8uU7VwGNUfX/OXou7HpMTjxBiDqYosR
EyydXYgwiI8B5EJnGwcRxoGJskeI/sqj9AHjrLklV4bAAtQx83Mv7BzkfC3zeuhsfXXOclWef/64
Io3mtQ83XxuLGMt3z9Dh3LOfL+559D2YZbolwQb4frYUy672yCW2MnnInSTHYDShhul4dRO12Nmj
JDri0IG60D/M42wO81IhpEKRgTGXnpmvmy3viOEMUVu/8mIyRGqJr4899Bb7uxJMm1033TtFxi4f
53N6GKvkbu4DjXAvoa6J5bsHdGPf1hAVtbaw7Dn87GpkegdcbtxWNSUBpyBmWegRP9/BawPI/Gxo
rGXuz5mPhY1mc9DHNoA+U9eo/fPWCj38s4Aq9C2EJ+CiGGProcKqtPRqOhk7nfe6C5J9ye1wMIJB
Qf0qZcyYGeeqnaUxcXTVtmwxZPSJpPZvJ3VyCvvPUIwPSbdOr7llfWRL8sfVfcSDEL5J7tYPkuKE
SpA1uGWq+7b139wseOahxvaDzVGYBw61KWUnPTHFNaYHEw5L8Yp28ZSiIv4Vxwgz4jk5MAn87TV5
dWwk57ivDb60MQg2JfwFVoWYqryk36YNvkHTgfCZMMhNC32++R7wYqD0o9VMm5vZL6GegSFFO5Tc
pThSILUvf3BNsWBxNA6KtsVtXj0AfDmnjTqOvu/fkq9EqIjXzRQG3OVTFsM9UIv6Iht+XBkML7pK
yONup1dtKhoUb6z3UemLA55K+i94ORxlk7h2gGQYDIEyi4MOquJcPhm0w3FQP9hpty9WqyYtIf4u
Sp73QG0PlBAvwpVoBzQEGkMJbenum9A1DeMxecnG9TyLYd6la8rYxrioOHRLEDWOK2tVe7/u4K3P
2XlJKUxEK0FC4uVisfrKEiTlVei/LiQRDqH2rYlTZLqSVTQZgn4nG9xOQEUsNTiXzKKrzLMxxqMa
LjnaNrA6uJWCNDlKMX44HT4ZS8zsvPMC8of3qrKsvCF9X3VnX5w66iH9PZduuyIrGZ+KUTqb3LLR
FSw9ph0K/T4DHrvQtkgIfzwGnX0b+Y/Ga5ivQ6Xz1/QLcx/StQQrgxp3npie3Nr6K9I4dPFfL525
N4CU7aUD5eDQdnje8Avrq7/6LJsqJInZ+L2W+j2Z+vs47U4NIem6bC/N2t8HKTfWgFEClxDwBqTt
7OHoP8DxPWHibrdekC0bIatv1z0OujtHbnafSlA8K0uBcIiB1C/VXRH1brisofZHEyY3xSYwHkLh
1oMSNUVqhahLDu5LuaxPERSXtPi7srAshd/uRYReN4ImnT5kOhpDZnPXLGauYGqc9ArH7rZygx2P
XFANgxdmavlc3ephTqJLadx8N4wBcSv2vR0t3bGwlge0qYDOTL2xpvEaYIamimcdBxsjRTgUK5op
ojR9JouzC7YiwZjoaflEx2kNDm/H0ryLYmQgZbJrM+VvDEhv/mT/LbXqeNcNLUFL1KmVh3Fr6XC/
psNTbitgl/jCy5Q30sjprczxJak8+4Wb61ok1ryLhuUf+KoPx3WvU8pu00qd55gVdUhC3rtsQLW4
oHzmzt4bS3Zgei1744xEeGSZu5/ByXOsMcfIsEuye4DU4Bwzwqu2UXFf9n4BwjC+Y/j3llBdJERn
wkMbHuxqpxbvJv/Kt26b/TJM3raMTa5leXNUjm1YVcNbwdAcR7zY4Km+z7p4p3GUirZ+Rw7N6oKD
e8eEcj9mvjlNjsO+OT+6FcsKJPCDzxouylgPjn57j6/hi7KywTA95Ww6GRWX0sFzAgtsEHxvOYiR
PVf6gLy+jaiXXL5wG1Pl14QhlZ77T7a42SsO33Ho4ZrHkdj00Eh/BFCMKr3kfk7RLSJfAgfVIaEz
7eTcL2yALcc8tOOAjQg54m6F0A4M0dmn6c2D05bxLp6bAh+BY3ZY6HHscZRQ1zlYdIkkYBqVFZuM
lGsm/V1YdbZ38lmupzY94VpRxyF54fiwnUdhWnFJmmTYl4qgHls4ASf5arPDZ5VXGgfvc5nApe54
5ChmNrhbdvGEisJCzZ6rk6oGFJcypz533Huej0gYIlQEFoMvpjDcTgmJWnNloexJ3mYbpajV4vCh
Wt5MAcenxk3ods1DXT3Y5ZzsIq9A25dqVFiMnJ3uuGjDz1A6j7GNEjMYIxYKAZt8jwpYw5zuh0Vt
/RnnB8hLLo212g6L9VUzCtrVZPI1jQmIoWAzXnA4hFAg351gfhlS71jdaBhNxzHsxu73VOTfU9xW
n4DFk81SWfeVVc0sU85Ll6Zbnf+B6UDBzsZg0+NkHYoda10m7Ggr6Y62iW/bl7pb692QjiHLYoSZ
3kuvY3Ee6GrTKWKKFHlbWeT+NmcZljjo4xYwfOjaN90M6Miefk6OYJcEzoN0eWfLJQk7N7jOgWBA
n09ochf6M1gCFPKJqlj5MulhtUy33Jpg11j5u8jX01gzDMa5QYP1oyA05vcKm+Aw+9bV1W56Svrv
1PP9C1Jx52Qq9RTVUbpXPS4bMxV7NTsnTDPRbnXqLEQDAMZ3qULkCAgBrBz6o3hpdE6+cJXthR1/
CuO+NNVMOYcm+0UWoKCc1kJ9+0MTanTG4jpDjiwKFjHcDn2VtffznN4ldEOVCGZC+zyy/RzIAOx6
ljW5+o7FZaUViie1QPpx5Fu12EDdEs/aZi2u1yixmBUN91E8pvtiFojoW4VE9Yjbky6Sb7gtRtFs
dYvAO/rV3IDWnWW9EZhYbJgov5XRTbqBiiVnTQh4Y7ytNfdlrlGSsJFGxdTS9qWGbV4X+lSlYcXj
n7o04RXevhVAoOPCjUZw4tURNc8Ht42OfSa/ZfE6uxYrAkiKLTNLxvuY8un4dFy9MhB5D0oYVvGt
0wL3t83kuxvbJBBSgDem3mWwKbYu/drGzR2xhX75IXrUhqQt7B0+6G70EVMkwyfgOTiTXZimsJTm
qEF1SBNkt/3jWiSnovNeEqv+7SjjoRUySNdTJkFE9HnYH1zodWvj7VPaGZ/0FywOCDdoYvtwQURy
TmMO85JF7lKzXlblR5nxZmu4PHZ7TWEgrEHxYdsk93YjQii6NkoP89tGyXy2kkMLtRQAi4bZU9Qn
Kb7FwM4/r1g4VcLnPl0bLJX1HIJEOE4Fkg/Pjzwmn9gDKm0/engQUBEXj0OrTDj24tKW6bPxlycI
Uc8VXs2NtLr3IqEnmBGK9t55Sdx479juZhCQuRKgQv4tpKL3Xm7VUjqTAhqXOPRiK+13SiOiriPn
3JWHrnGabVs0l554XaJH3zsOiiiQONgT8E9tsBsMJPtEVCzDGCkOSf67HXieWa5HhTzSSAcgtnnu
EK/yNzc/I65MI1Ao/hDs8F+jxzsEbPi3ey2PUfPGJR9Wq11d6NAU3WMMCQUZtEVaTGR+1Tnjs5tD
kHJ+eCEy9+72ekjhpuNV45neDmp9WQK0RdKc9BQeXLN/4sn6QlQYIhb3D5YrPwxC2GM7RwF4KKaA
1MjMA6Zj1mi9neeXClXlYcgm7C5Z9Z4jmvNqqsOFMhxzrJ/uh0bdQgGILjFFF3oL3hdnTJ9EXf9B
CKLa+u8SYHwcoYiY+lp5iIEzgQUq47bq0ZM70WFJTL13LOlumimJwxoSgNbiPCXOIys22IArI3aM
8hhLVVsh+YcdMVNK9R1DdDn7TJUDpnJFup8dn1UTltlGrl8eETrHHhPdGMwHnPRfnmu9GeNSXY0R
NYk7goTwit9mesncCWdfawqUN+3OITJnCz/vK5CsUBvQ/8jb32Z3gDsytZ+l8S5jU/xL8bQhutk7
7YxXstkSHUjODK+3TYPfNxgXbguX47VYXXhlekTwuqLFpYdjM9+ErXzOR3gMuiWALCdmhUFMc5sp
sbUFjbgd0yk/MdbkeR6hKG1ZqbG0M/soY3YGEPaJgCVUdHX0kUUddvByoZHGdoLdnFFCis2Ba4lr
DjHN3P4hm8Rhvx7/rhhCb4E43jmIzHZmwdSBHoIV2ozCdLGmvd03zypluziC2GG3l9QbJPj/6TTG
vdzGV8hi362K7zNCpTChI2haAZbtzciKoZ1lKEXHStCqVgxSRZiU8h8CuW6/SEWy8cFqVlzYXl/v
7fj6cwnP4/irFsM1tTjm6zFg9MZceWB5MxUo1W52p5pyCwNNMz92+J2URbfVTOW51OZXWzr/BhEh
+K2w7A0IknFS0ioFjRUKGzWZhT+aTWz9RJ14LnFxksUmQrgjn0lsbnpPj1P9swjwfC0j31hktOEy
RZPT+yUboGxXVH12bxbW/nEZVFufHNakQcenOXq6PM/xYOJAs4uk3ObRs7WSiU6bjLoXpzcqyW/G
L922cCascwVYjxptCZHHCOoYiViTpDnTqKz7dblbMUUc8/ljLLzHNRLRNp4is5dDcGHliwTX91/W
mW5ropag+a6OzBF2Y0+767E7RcIGpXj+402ITIwFk082T1aQBTsuJW8HQ2kNu7yaNn1a3U/5/D6V
Nz8XOjJL1DtGos3OgQgcGkV37dbi3qVJGuygfJiF1ULyCafxe6r8p8ZdXm0hTkkU/JLg7gvPhomn
zplrXWJMPXvZe2KTZVuV6YRS1d22E8RR4KDIsgYR78U4/1Odwgv4bc/u6yySV+pzflwRn4c1+9v2
HA6N1b/qsT/FA8M2HXyuCorsVFafkizoQumVCp73tGvdt8Lhs+0yVsgdtskjYkXsxsy+IiafYwuh
zLa6sBggv1MRN+7JcXmy+SvVo6xnue8sySeFxdFX8m8+jfahBlCJ6IC4oOARg8TVAde8SybaoQSB
yFRkDtCE6o43Ul6XxmKKQx958Aq8gKhMpwhnXr3AZrWwaJ6lSf4LhPgvN/Z6YA7jhmkArGa2ngfH
B9RdNWIbu2gxgwhXX0BCupXF9sm3cUjk+fCpXSSKUcUrYhTNuHv95864nXmAQImT0d6dF4MxFOOc
NdvHdMTHjau6CGmGeD3aeiij1KasW7Pnzi+yV4vMy2CZAGecpsn2L0wzuOm2IzX2NarqP2oZ+lMi
y+XRQUkVGZ3vcqP/+fGfsRFsTTYSn+0pn9AVdxMIMyfwtqs/fWt/35U10lOrOCP3YtK2iGLLlAPj
WbSSRqOj12hVJIDMj8Ip0hdR0R9FDab2tcj5aEBkMBywy50agceYjHzZmjl+joGG7vh3bGI0KUGX
nWTusUqcTUFZS8OCmMnZSc0YM+7W7xjzRx8vBKZteYahxZGSKrlj6dJGNP0q/QuewZycnKEE9vIM
QFHgY7eq3As8UBg9fkPQX9S8uA43eVm4l6qsyaxguLyq5r6FZBn5lOndG5B9HlkGbqwrqa5ZBUH2
CnCGio81KSIkXTAz7IrBUueqC+ty+1ja3SXqivJORyhtlsqWYWkxspuyoT4TQrqFEI1yR1DQgizZ
NgV+2qDImRyOv/1ZvWrZQLIi5g0bUfJpRxOupbGEAsBVpdoCsVIn4sNco8nU8Xmag4rQlOqQNc3N
zCe+EQHSBrLshLQcQ1e6GcXj6V0VKC7I5kaUXzc0q0EHWvcmAXFyTolmP9NSXk0qnOO6bWWZXjPX
flMI6zZBXSQ8Rdw+9Mv0OGZBEfaihD3Yy9/Lj+sorvDhs+BcPZQ52C1BM9NYMWW3d36gmSR2zXEu
sMtUAYXpguPTzpHgB9MOLbLEbp6+YtumbW7xJjXlCVTCc61hecQdgDSAc78dMVHXRwzX2ccjkilU
v/lumJOh4pox/0SaLU5OIyc0cYPcDZskMqdhrP0QhjWavya/KFilxw61DzJtU0CMdK/dYAoAr10C
OFcc2OpQS84Dvf9bUcEngWh/LkumStkAZxGXNtO4G7ZgjfLtbFK1sfPoQ1gTn2etPmKNz6IvWoMv
P1oZYNh/TOV6oRrLu6QNLqDtfObxjFSonfvXDMHgi8x2U+Ixy2zZpuqKxhmx4bdrodjkgU3pnhYS
43qUfCxEsKX2+FSN4uo26wWlxMeYC5LUCgmKmicTqmIOpg5lZ4avHZDa8zos0yHqTl5qUBqNH0uA
SsVT0bSTLK2kxVuUNTV5p2sw7OJ4eZJeo7YTJgAGwMem7XGYyPENXf2/FcA4HQN+3MBigsfSj6Ig
Eft+EOpMKk3OujW5qrjDV8HjpkycDK2bPrME9Q8leWJRnNq7VGUsCzKIQx3V8iWby3cgPzsHedYJ
AcY5aGXwNI6v80hwe5HpR0T3wLR7mH166Q5lMpQPrAfvuqp9jyImIlWXFbuiX19VjdlrbeWyYTjE
dn2e/ZO3UEYgQj4miG+2t30x0mo5pAqe6QzxI0arR/jv3dhhHhCm2hLEnF3ALnwGulrOo+cuW9dC
l0z5RspJaWS4DMplWdQcuzYx1zZdLrFvzefUByUpLLY1UtpHd8CMUlcW/HONMizW6aWolo6gCa5E
5J3OVnsN7pQSDYOdH9jCPPfT+s6lNR+d1DnHrVseRE8TUXipc9cLVhIGJfMmC1jvw6H51zcoY21B
4VCWzw6ipTPWvvyIUBO4mHtbVMZgBhmpidileElGRm3L2sHuAJ+RBe5bB7d18GApwGXr2DBSeTQI
6spxxowHy4uOWyThmMP+kt5NoYYUL2EGA3HnFgGgbOyRDWvoJblxnYataln51qigA0JOxWIZljSF
d/GmzynF5Z8xvGOr6T3lbXc0Bf+i190pj9wm1pcpFwPCkzFAKhEwgT326IJ3CNj31D71pW5w/ego
ey+8mctYEBQMCSLZJ/SVjFHmcxEzqp8QN3Eyf6h+/ail3x2KXn1bAJzgPnvVPnWCiyl4XLM/C2G8
wcIu8GTKzzrBGKM0ONmyMdfJs0n6ZSoBHgMq7sDiDNVpwNzOW4v9nPFagXMF92UOTW1O26eWGTQG
BJex+7jeOgmD+gA975OZoPbr3icNtPIuecv4Fx02neYA8RgzFLkcSXFuglRcCP8RMgWN0Wf/RLqY
B9dnAt0XjHka6qmwWzi0O1LJD7qsMdrVvJcoxPxLPenbGIy8HyhMEBQzj1Hkcqj9Es0r5HIOQ2R5
aUcqTZycurg3/1KfSnyQ90MUe0Bc9GWNbVTEQXnj3UEdj0gM1O5iNmmPp41VB84x6memfa6//0/3
SKUx5sHFR8hpZzyZ2HRWafO31yoj/RzheYCeUwwHtg0MOXrxT9R7sOorU4zsI3bcP8toG8qnhjWt
wRFQqqO1jk9ZCpG9C9yPxR7WXRNxpuNh3UsKQbwJTC2y2fvQeN7IRojfmqEBaewMz5SuwE7SG3Rp
Iggo4v6axozyJXNf+bR93gZ94QG79daoga3OQ3XBuTa4FcSlBJw2htaw14QYpD66gEBTdfsdLICB
p4CLl3nXZeK1MlzccnShMY3g9BYAa40HchMs3idsq8fF8r8Xr7DOXZClUG54TTl57rSARl6lo/74
VXJsmzHaGZm6W4sB8sI1EsrK3CZDTbEf6+4zWexQ3JrffKK16KR5bTpNxqJEx0S9skcA1TMttRw2
oU44W0bsE4y/yJos+Arst2uwHddFDZ8WaCVskH4YjKB0ung4RjOnY4J8setY5erS+h76+s7AyD+g
rX2IKzGHw6xhLZbFowK+BjuRvCmaZT0vbhhnDXHIpEiwpWn0wcFUlrR9Sidr/luR0gyLPT1kido2
adbsmWd8qkhV28Slx217JlIiTwVSw3024IbG2TWcM5g1FEc9q6hm/AyIjrq0nnhclD9tAUftMJPw
lLG4/egYPknrPbcOBA3cJjZQ7AEKpclxiQ/2wY2Xcp+6/gUK2UMVATws9ACXDm6CUv3BnaS7LSJQ
EfBUwbwNHe9imr/Wq1/tOIef+sp6uMlt/ZinpDcxKJz9+Is5bNHD2nDkr6lsKUVZZpWTNmfJBJQ4
bLaJ+H8dJBD9woxgwrTvNY8Jk+djyZm/SvWfgyYQjFtwIAcKMZ4G0l5EqIdZBGPmCABsBiRExPZ0
qSQpwmx+weOtyPwz/XsxMrnyM0wYnVXKjRSmiQhO6YIEykvAJvjFnQ1O+Ijb4HGIfPtSuOoXollM
HN7EfcgAzEvPWSWuWCnpjsn7a8YKMX/MGl8H176or5Pj+eEI/hFjGk5bvy7hGjDFqYJi4U1w7qVm
h4lrfo7oTFLivhs5nhuUjDq9tZTxYN/Xa8zkuZr+JmAH3mRGs1O4EKQNwSEzFtVQoaK1pwpvquzm
Hfztm12LIp+bfdvi+2fs4d9GUZDeoHFzCN7ElS2aF0OBzo7XfrgRWC/MSvWmiRAEpDzpDlrPu7lV
79OczTva+ae4oZDUUfs8y/Yv7TLUJzegvq/vlQWAx3TVq9IBH2iK28a8OGWF8tCy9xpQAh8us/eS
BANvRMIRkB/gOXzAxdA8rCi5w84wY0f2+VLaAXekN3/DzCGCcCVlWOLyQPx+U18gYkvrfUMulkhZ
aXUCGkM/3DnrCLIHaJiTxK/a0Xf+/3B1XruRI9Gy/SIC9OZV5Z1K3r0QMi0mmSQz6c3Xn0XNxT3A
eRGmpzXT6qoiuTN2xAorDPa9CPbRMD/2IFBR7UOytKL5aXC+IwbV1lbCopbd+JFxBLlkQYZ0zHx3
6Dx9AJF0xSA9bAYdgi+Hq1Cl3NbmojkjVgw3IpqvlXazdT27v9GonuIluIwuUCwQnmtjel91P66s
KX8dOvkeeMK/Eeci5h0JjfS3syeiOUsHvGtcamG8mMP8TBRWbsdxGdAVgrwrsGEk9oM9wQBKPf0D
7D5ko9RtWqO+YyqBjrsEN5tmOHc+bwB2x9eg4pBr9QeXbRHKCR/G11H0e3uQ3mrKcc2zeaYSnh+m
D2smBI+CZTo6zEReK8DohjYfULtqn91sMBzG3Ka2Ukw7wutsUqjBRf08jfrDtkSzo37OXVH72d/E
JUGSynH0qUcNi3l7NwBvv0QUOKuuJcI0Dj03dh7too7wBUF739hhA+OR5Rdr28+cV7KR3mtdbU2B
QOCGREvbEoC50sQDlCS6ONeag0YPnLu4073x2xq5uZm02e6VK55b3+9OmH5QcuOTEXgbI43YhE7e
QGy8uiecSUNGTRxn1y4sx2F5LZjnA6qFwsSThzlwCciTa7JsyuTxkdABikmU1N0h5vlyk+XQly3p
oSMl9VYt7Uf5BEIiYxudJDaHjvzqWP2WKyHAUmvSg+GaV9HP3MRqme0WfTdsPE4jX2OOuXsmbH0T
33qB0+5cJAeOzta8b43mAbM/D68uxjEw0SADWHgV1wFkOeZG3+bBNzbdKW8Si7ba5mco5qtXTYJT
wJsUWl0iG/+/kd9Fnrxl0UE5K48l3KxPVh+iNZu3bswGQdIHv83pfnHUuSH1NWf2TnKS6TONhc3R
q5LB1QjIZDudfwxE89ADW61iAA9+p5+l6l/z2pm3lovP19Av2sdo5uQfxgjMxdWvbYAOPY/dHjKk
GUGc0y7CndIRfjC1n7MWvxVl3sgc4yg34Xht8plyWlDjrRVALBUI4EtANItbwqOpeApxiJCJxlaE
fMG99BOpjtP5OLYc3XkGliGQ55B9lnHuOuvXj7oNwMUCCUs/ZQEfeLbCGwSx79AnH4RBu1Dxm7Eg
yWQzHSa7p5dloAeFODP+uJi/eOSm7pr00glry2SVLd47sRnG6rWcIFoUef+KZwcqWbzDV7qXfAsT
bQcPipoiVqA4+aUfsE3Ltb+JOp4AccZnLrfkzI/NMtj2Hb5NJdu6wXIbeFeoAus23Fk6OrcpUDYj
tM4f+M7Vyg5po0kqSX5m5pNdLg4Ikh3cJ+oPhR09JXmyYgmJszPu7mQZ3Yejbe6t8j2OR0rijUef
VZXOUfGl1F+Ok40cmfEODKOVrbrGY/7oh8+uHJll/OmhY/kidUSQRY7/7KB7MPET9ZZJmj5N9e0w
8C5bnHhWQeD94kmDg4C6WMoKNoaVXCy/LzdlFtzRzeAhg5hHGSZwBUkLIQY7XKBJ6U+rjBwabMrj
VCimyNg9un60y2eQ5BLbAOu4X5hW700cn9FiOcHgZJk58EDAJDTIwWSOEdja+Ewt16spXWMXmPWX
7cotnURrP3oMu1GtgqJ8HpaQrOeVXG2+2o0xuWHZ/OQ+F2lPexkYgNfSfRhTdTQYOm7s2fow09Q9
1I6kYsJGz/UI57rVCyFhOpkqutLKqFz3lIMhddg3qXHyHLwXaCqvVQaKvmpLblhfTYIIDhn9asqH
fub+kRJQvTHURP6+B5MoMI+k4t3J2hdfVWtFNbcseXAHTHY32Ug7VxoixPdXIz0FxWgz6kz5XpkX
MC9Xob33cWooyPRqMqDqSY3eFzmAT8NipMuJMwOcA6jfLG9q1iVPiRXBNNoKxVkD4MJnrvIUeFdN
pDEtnuye1pCG2FI2WdY16ZN9UGI8rzNyKs5CStElsQyP+FGbJE9CESKb3ADpHMAem+sn26IczZZU
RmR4Kma/fCb3t7w8byYX3GGQAWLZvERCKnTxNr6oUP62fWtvOjdOuLS9rXo1Mgw+RtqxoYM43tsw
qzUzR4jdqZydHw8piKZNkhJW8Z5AnTeE8dM5w5E+ox53Lvo5meJNrNPbyGexOQc34KiDv/cQHNqd
8Nrh1L73Y+1xd0ZLR1HEfiTvwil/aKSJaIBN3q7kxmnRefKCNixrvs25R68m0R6s3npGRkR8cuaz
9vqdiNEZg5BlJI4aq5jXNkuamyrp1Tq3EB4TPgqqIxAf+Bev6hkQxprTSnW1KSPMXTwRvHaZe2wq
vfWxcHcFyyD2bZiM25HVh/k1x/+A/jAeRW1FSuAHeMGTQ3HQtq71AcPiKh1cIGH+vphzNABR3VIK
Qczcqu8d4R8W1SH14eiXjJhV192yKuOD1jFsiOJf0LqXqV36L8ruEHI+dcKVa1aXBle4SmwKwNpg
P3S31uDfTrOzqw2GFZAFN5TCYZ5paBTR6lb56lpYE0nSGEh+H9/N0udggycWgzKsbM85ikUjDNp9
H+DRsy2qR9LFmlRWvNOBZf+bBNZOOyBYKzdjkb77+XyF/LFpfKyuVqS5TCBeVpxe2Cn5N33L+cJj
N2JJZhXAEDwaHex67WtqYvmrHZIPBCZvHHyBRD2HhxyueOkCZVsuwtiYr4ZJ9xUyihl3RyDEEb6x
cd+xqMsT+8qc1PNMHzwiV9G5irnO5sVfkSLyuhV+BWxEVmIfOW5fYcMB3+se64ixCTX+Z6h1u5kd
9pcNMv5G+u2mNadraGOsGzPOSWSQVrGT/PQW/QrzuEphi6T4l+wJfxNL0Cscl1VT0ZfRjx0c3rse
Wyi1JxYnDvASbmqy6p5/ndko2GdNcl2ojgKntvzIXI8ec/tL1PFzHJ+Yo6gMjkAd0lzkmAhxgNPn
wjo1khfAFQ+jGfBMNnC4xqbzPMX9wVK/Pe8HOxvuesZcfOR2s+/0Yoz2Z3eLSM9yNEl7DNeSCpeu
vTiNTbuFD2pLivGbP4ldP/2OEYuIIeudY+VSTtHpZE9t14rC6mHTO/ypUjcrWkSSfdfx7gSKI6SO
T8NihSKEiUOBhnfapHYWIi2FhRdrCe6aKGF2JsG8hdG92TOiVcmn6BgS6Q+k5cF3fjH5732dYG/j
DzAiSDydA7B9qRsAG2VBZ0gb8AkegaGJ1JMnkZYsewfKwModoLM12HnpeqRbhH+i9PFlSWlV4qT+
+ruq6BCnUbMFRcDKWCpWuvj59th9zkZNT44TWs8kGcdtRjB2iikoyrW4G8fIWpXdzNxOQ94qHoqv
Aa1qnRToZdRirq16cXUtAGMDzsRNY+GzNrV+I89hHkN2KeZIqVjHqLpxO1Fe0P5nh7KVplEf2hzs
A/sXgUULlACO8Il9hJ9TuVv7x0KYzaW1m/ZIt9cuwBR7sWP4BmVjLkGS5XdzSIar5UO775u0PDZG
VR7/+6d3Bmhx7Dl9QKfh3/594Sdp0e8df60NDebthQ82Z7HZh/aXGy+qNPL3jp5bcMPKeDBispE9
jdqXIKCKZtY1yw101UH7Ew8Anp9LzPdhYP20krkw3symeUsMJ/klroNAPickPKW8txtwWGbjEBhm
jHTzVr6UHMrWWVR3d2bVFruEvxa6E59wSDoxf93M21GYCIUhtVgPtIggc5XZ2Nrs8RTq9v99yaQc
T3//LulPrCHD49/vZSp8VJjZd//n2/9+0+vK8Cjq8//+X0Ie6yfi1MTFp6gho9dy48PeULIcPTHN
wyT7/1+szgcxE5Z718mdU9+H9n9f/OWXTS5zvKKc91BkX4uBiqy/f//3vcmQhGjtYfQmem3jwuru
p5pko+HcRQZblFhPhxB2wq4rgS2CCx15S2fgVk3IwQ2ioeBcxKO/gJMb04Fg2Szv59k7plXuH1vT
/opcPnkpDpWj4MCK0Q9O51HVKGQ52ZG1prPYAz9FoQt2+iVCQM9Zefz7J+u/REG0DgA17YFPNUdh
Oc1xIl9w/PtlUbf5HnkWyFjRHIflO6qIe3cw0/+VBc3IM1mwrlCSx8WIbyWMydnlrB4n/36KyXRg
IRPkkezmNDS/FN/Hp7ltl2uIEjCHHyRSl0o1sO/CFMwz7AroRE1TbXoCreSROuM4m8IA6do4xvG/
L8u+v7VT8waafnwshtz470uVNIgERYfplKAT+h6bmb9vkcu3mItla6aPN3I8yNykIBmM/ux6K2A1
Yld002FGbjl6FLSr0VGncoDC2HVnw/zVplUf08JgSedj3rLG4IhLjmdvizc9tpL63HCfPZRGuVXE
/o+43FATWJ6r6ZNccb+dxF/VSou/ZbZY50Q3rF4E2xI0A2OMeJJk+cUyQzbHB3DYKZkTeg9iAj1+
bPNK+yf0tAEUP9hPv6/Wrm85az1IopQBiqlpzU9Ia3hUveaTOde8UGgVNQjvYhQf3CnCFbpSdEo5
IiUa3+qoJ7ApDoURGqQQjRTpSg4eVmz8yGvX9ZeECD24jb1xTZAcOgcuYU01wkVt3owtpeiNhwjH
fv8UqCo9mdQhrwS+HCtcqVrxdKyghC70yRD7HnZSIuRd/ki3rjEvBE5/3Gqr4zhAOR9Sbjis+BEp
2vin4qg8+APQa41/y62pWFPtM/LSmXkEZDdsmhgb6lrQZAlneh43Kn5OI+89K+K9Kqu3yjlV1HOM
voRWRf1GycGOo7qxhVN202f/RMwRDhJjyWEXNkT0UQ7VvtXecdTEKpySgNfoxucCaHvSpPa5MDL2
R1F80E0JcIhMZffEfa43Ebq64a5z7B82ld2aSX7HAllwrZbdCpLIc2DBnSdKw0/IykHX9E4mTJ41
i6cqDNZWWdKD3T5GSfQJtFtugiq9opEkZFreizSM6bdLV9oAc9kOu0gW3dJHtkt517EhePcedneh
kqNqo1vh0CeLoZBpQa2jfoAHrAjV6dZf1yK/r5z2NuydX8EtDr0eZJ2ZolxB5abS3dxj99SwxEPl
l6skKh6msvd2rZq2jZc+NP4iSBfhJnXiSzZqe22HRx4Ut13VPBoq6m/sBsRdYd8TcHixfe8xXArn
li4ANEIGRNKDPallHqP4Ig0qQwRt53MCx09DECYmthnCr5zDJBQVVxev/tJ6jkk6QOIUJbGsqe0h
Qca/KgIh69osjJiK8vBNF9VrZGSvQLmwJFLty9DQWs4jxFeedPl3xvvIWsp5wwmO0DYw4NvQim9G
G/b96Ib32cD/rGwxNjk9fCHYxcZGLk/NUROAdzwEN7wQTVLc66D/Zuh2bsxXSzpYyKmzTAZT7iRa
RGyCmZgyHrE95Tdu/q3YIUkpfodZRIdCNdvWiJ9mBZW3cDcdK9gL8QIFBe6QV+U+aINX6tDYGiQc
LpqYMWVCDAyHny6bKXqIkCdjdbVgQuLaJueQxvdsfCoOKuTZlcES3idDYwBVYoCzHJoSvUOVYLev
i/g2tlvqbvE37hyXPUHI8iyDMdYLMAFj5rNTNNhK46RjyWjU/Tu9WHwG7JVfujDGUndTDNkV8z4I
U/PTbEHJtJH9LVJsXzUmO3AhMwtOz32LqEBFogHfSrnwxi3Vj+t0xsakH1v73JkAMhWwusp32+wg
4frHulOgLgvOmrXzQHwbB2QOP9pl3pPttA1DIojh3H/hSz9jXh+WMlESUcAX8yLxgBCCdmlwIVeF
B4N4br672fxmg5FsRBuh9bDsY8vMlD1xmGN9umIlzj/0LC1s0YiVUyRvNQzbbqQ2UdsuZsFiep96
/8FFpeVwUhz7DMdkFBcMQEOEEXHM8SHP7bdSTX4cgvi25lgek1Q9xEUL4meONpL/Gwuw+aMcka6L
uRiQ/cJ7HIcw/QZ9JRU6rPOo/LJ5evI28ILWFnOPZ/GkkOaLH86k1QLrRVTNxmyT2zbST71l+Fup
zoMTJbuuhqKD8WqT+g1HC4xtdbeblULv1ewvEanTdGS3aB9cAjNu0jz406PZtSc/lz+4+3DdFJg9
2+GZHcGhzKBmjNZdXk31Kl0QmW4R0CA5O3unV58BFAjfS7aTs0/s4VK2c3IHER/gnx0AHkI6godP
7orCWsY44bpXJ2GVoMPNmGTHqlzqsMd4L61w3MoIZ0AxsJ8FiEZDGLxQiK+XuYHH1ZYgC/yhwkET
NKvcxpI4Z/MxiDEa6hTIhkkMahDpCyZTyE1TnB1xYezNxr5v5BWAVP1MgHl8BLoBNiecuVtDGlGD
EBjlaQ0FH+SYXrkFHgH8tTUvFo5UznYQsKu8ui/TqLhGmoOm09bQ1Lo1FTh0q09RyPKz7A+94qYe
6IQGcXLXpLai69+X+oNlR7BqSU5XkbLOcy8wVlfAb5xIm9fMSXC7hgI5i2S8iruH+JO88anNKaPx
Co+Xbo7RlHgzi8RcZc4jFge2MjmzYNwG55JZIl52/bSa4NnPymFl0ZtAkIN50DJIY8ZADMbhI0nd
8VxrDXqyZkPDy7YryG3j28Cdgm+A7Vf+BNTNPIMfZ+ObDXt0TgANbkxjfX8eGOzh9NoMYs60rSmR
C/kRXGWiA5SIlq5ddne5aHBzxh0Xl5Vten/q7v7+fZDQGKPtFtkv6u7IZDdr4WNiygWRkoTC+G1s
XAFop3dTGYr7YfmCGH0WFZ3odu2Ht8uwUU5lem8kpCV5gDFLLb/UyxeO7DXbZ3qJx55SZXuK1Pbv
dztLxuuWbmsOhnwflzfWoHhsUCv95NTr/D6asTl4FNH6KYcmZDwfDWxKuURzdG7GbRwkme9HXKjW
oYjtYyX65y4JKD8hL7RmofHgcU3s7Wk0Ft9NgJcjW4dzhU7S0rfA/eU5ViAgSVLB2qyTl3rxi3eD
T0npmoVCeFsrhfUtFcfouYb8zoTlvumeuHlULM0gXni29L8GOtQmJqO0ZhMxPNs2tFrXePr7xUAn
y8ieeFVrWe0z0xqfa0imEd6Tx79f5W2yDUYv3gkX02EtgxEHvSvwsXi3WRQ6VzHr8lm7xj+vKurL
36/mLrLp+NJi59jiwXV79cxVwR3VRA+qRaaebWdycV714+7vd81xWs3mEKwDQ6XQuEP1zKel3ymM
mfjftH424zA9pJPvLBZrEpA+44+HzfMoLQgkEL71cxGOE58K1iFTFsAqxGX40sisOvVJQ1xkCC9s
p+SV4yWYcSFvTVl7RC+srR3ivpceD9qRk5PlcG8fmYG+fR8v2qnLS/UBsOcIbJUlSFHKq1fO8WbK
I4QBdzhVbTCdq7pzoIOENLHM9TvIFkKSqb+qBloKSio+9703GfjU2idD5cad4oJ1+O4qNsKXXIFR
kpyuBgIEe454YA0pqb9pqcJiIT89Fg41q/HwCrcct2CYMXfx2ceTs5tIJLCSQt+DKUO2xvlu8qHb
EIHgWLc4FhJW+judBA5dqhgrQMhi0E1yFgjYWyo3qg5tEm7bNt1gZbSRhuNkkwrm1gDwwNT0d6Vm
nd84YbzhRkqr7q0S5attSxdpJHxkk8kgWDo8TSyoGTAK1A6r/EXOY72mJvBeBMQ+TeoXi6VP0q6G
H0lp88BCr68zLstWLIMn5MyS810UEBvlmRpDN2Ro4bGlfuN5utLr7m6owHgB/4fxFndkGXvMW/Fi
ELZIozdj+yad9tHQfLgrqGF0vIlzH9zGbgV4l32H24/kL05KkSWIOZEt7OJvyf3Lc7maooEF/OSQ
f60bxbLB8cCausaGuwrPkWh6dDnGtOOweFzgKvXYcznp2LfFOAQQKREghac2YmCP4AcXEu6fiTZg
00Vs/yzPf7BH/94yFBhR3/saQjhtIjbWGfwN6ArWIVeix3LRWrvlaUgxZr0z3sHCxvvB877ZECND
Fx0ctsTahYMFSGwkGwyojfcydT9ECAdSKwsfBbEmK+GUXKaloAKiepQMhYULQYFj2z5XTOdGzOYo
iHqTuw0+aIfd15xbd/gAWPlENetF0qFDGkDmJHthK824Jv37pl5IFuSTa9oLkawQ79s42ABxAryq
x4gYEjFZzzTAlWBGSxGFQj395syyuRNeawCmwuGAGMTALBO3Z5dZfVc64+NrtNSYuByicmnwecMa
mHLCDoBHtnbFbT9lokS9xJ90n8hcrpGGv8TsRxsb0zgTAMR3VdwxyD/JCgynEyE9aTXceVF0g8lK
babK5IAZkQspQVF1AHPM1vquYvstToJhZ+TkvShXZh0xzKu+KMZTmdI+5vMsEgHtuZQYPLQOrnYa
OdW6T1u0JvdOu92vGcVfjTR+QA2IaXFPCtbWhdVf5GC+ZR7z05QYVPDat10JWxdFXcBoQ7QfwQKn
w7B3anfYOPn3PGf5Cp1qHYXDr5g3GUz8VS4uA2/HgR8ILaz41E2616J+i0Q4HEI+72Alb0P+qJu2
oE0Li/hcp+91Hz9nkffcNbW1yUp9xX19O8bjD6uMel/7NlvK9CvlNnQYaUlMFW63OMepz6uEOtpW
VzNNniFPbGa7Y/0bvQEg3Y5ed2oUd5vQHqh9ddY8XNwdtxf43puAdNIe8fiJhr3G5JAvHWW8dcQq
EmAhmNSBMuRjcBO8yIxudraC6Nc4I9PCSm+J4oCZnjjStu4dUDQgEsyt5pxhCPC5zRV2vyLugEQW
rnINCC7IZp56M5sCxIC162jKjwoekAkDisIWzgF2XwUFk1nh3cULt0ZOwdVOiIY4vPdA4e1TJEaq
QOIUkzvL8RQe/npqZ48Pbvg6DyS/8elftQtE0cZhgJg+MYeBytqAeMGVlplbrgrs0KhlH7M1MNe6
V8qeXlv6RJIBBw+aDKEMPPfs2OqNAxliUNpYeSmylRcKzLSGBnwsOaXBL64nBBqZXRVZgX3If1VS
EhBiUSDCTbQ4QwaGkbPLbckTTtGuWiD8UzN3KlqMGTli95YD6mUqSSlr4WdoQ/mrmeg34XtXKadH
lbZQe+PseZoKby1V8ObyTJia+Tlr5kWLGSgSCNi11al5H5jB4zwojjLp4g/HztjNVMJ4Up9qu30h
qUjylg5hkdZUBeBlhz2n9MYlUYJM6ZLMxxTAJEmhZUkriJ/8sllB//Z9JMOZUnTL/GK1VjaJApeW
YMerxn0oDLAM3lOQxtHaH0JY56AkptSCfliEh7xPsD4wuRcW+BwwpvjAMf94ATtGZoMV7Ui4Ihzz
Me7DJzYPt0U00SCWRwdkW37cqdtZhv1c9OJfblbxhlTZzAK+NYa7PHLvGUPR2mSLGFn+s1v6bpwf
PJ5faZZcg7FBi54Lkj4GVfXMaejmH04t/G1IvhCzv0VeEPZVO5ePEtMPt5JzXBpX24tPWd6+e5I+
S7/nSJYUH6OP0qRde90DFmZm7Lc8rbGWJS7OOsO/UHqCuqEJVM9ZdZ4SNe6WANtG3wY+r0y+sG78
yflHSc9STzPwYxu0dMNmW0GNwcHZRcBS2m4LQ4hV3xIcKWByA7h6D1KuNJQGQZiY52AHNCPqyu+8
l/9qi49DYr0SMlsXVJjDFGB6cZA8ZRiOK2dQH7ADkAbH+jFzxcHt7lKsUWx88Ar5sEfahr+N1SRP
UwEWlRXLkwxJdOQRGXQL2ypiSEjbZSG9U1jLL268a99kgUx1/NGuEYk4Gx2hN19k1I573erHxuye
/L5bEaR/6p0HU88jJVSE7yOreKYx5pjY3pchwtPY8oQwGkKkVUMfq99d6piD/pAHawiy57ZF+nGd
Q8Nje8/K9dRTI84z3N4FPkChAS9KX920DA0aQwFXeXvtOTTtBph/ccnFOabmdQ69Zk2wj/ZA8SGr
9uxScsYTEoXUsl/bzj6HZVKjIC0yv9txoxE0oPyqksdHpCmaUK5n7+sCs92SY2gGFFbIbdw8UTAt
hxnGdvMFtAaGb83O/DaNEtitezkMnxElRZzzsBWoCbznLMAcG6A7x2JXZDML4eHDarjnKmwRdgRi
jdCm3Vwmlx+Bc6vBLayiJeRWeE2BDpS+B908nnwjusdO9SjxvW2iSFBd6lPNTVlXnoWY87gXKvO3
stx+RwsWObT0LnLqV1IqVGyNVN6F0WeLukhzi6nvo+qp9SlZGDN2RQjqgfddeZz+bcc8U6o6cLna
zkcCTYudDE9j/rb70oOB5aKoNxLRua3h4FVxduAuBCQlfouSLN3UKfeJyYDs5QmTFbrS4F5DuTEr
/E+2/z5Sb4+ikfOWgbtQC5XF+IlTk+FVyfUUG7hBm+44LWcjD0dKODD98FF58mxGu6a3PlEP58ZD
NXXfJt1/O0l9wEVwTW1ra8r0I0ffCDsIrVmEJisHoIGfVovNJ+7hOAUMVHNqf3fcu8vMBf0a2i/K
6z+LiTu2UWScANofanHJvyKJy/pVmPEFv/sLvdOMsZn1iqj5gxHe8vMff8RVOFf116QwkzmKko56
BqXugJSrxiZfu6aH2Y32kTmON3nl7Ein4bM19I71++Zvz5KXKHPcT0xnfge3ckpa8sZT5X9CZd0I
P3oJk/7J5yoOajPH0fQDzgZc4QxQJ+MWZqqM6j3v94qseQG4sgtLhN8GbAK15zfk+fCie9k56oFK
e3G2wV1hIngHiNfEGnjXMcvR7Kazo07a7tgE916eRuuqND4oyRv2SD3pOJ+mqpmBjgCktpP2Xsvg
C3X96rjhuJ7n+n7y9CXO5aPnA5M3BXWE04s5xWsrMP01PZovQc5pA3J5lKDC4piEn0Oq06/CD4tS
oDWirYD5wv3JwYxCpvqDLB1Z8db5dBJsCEaISSwj7t6JbmUmnG0kKrrv2S911ug9BVApDisKu/yK
GC5a8maacY6FADVSD3BxoBFTnWD4yLv6MBVMJ2HcvLutAFbv/Etn+xl6pr/xClgfwn1ooumJbOnO
Mvtn4IrdhXUCNeVY37pGPKuadgXDwvdQ3XsVxa4KtbGLwrWw7yjreNHDuPfSxfHZRNE6pBJuLD7H
SL9hZCrAdBgnrBY/Ler5sSVXhOeds0KbmximY/bkmrBdyLI86zAFQPi7zMRTbxqbu40fFzg96mKf
uVT8gOBDaigx3/bvgRRfHTaGVe/lmro9vFtTcg4ktSUWO83Bve06xHM/C0DejjSWVpSPTQKUnnoD
7Ei2jiTHavnT/CD5iBhP/DIlEgOZbWxY1xQeIkMu6KgRHCVunKp+Jgd26Cdb7GpL4n+UFGVn1b8x
IfDvDBovHpW5AAIppDhULfYuXiBCqQ+tFIy/cKY1H/oyrN51vnR7ZmQSfOh/nA3zo5T5bwTugbx9
8GSzm+pgqxPf87Y2BH+GANKLqr6fRXKs7GQPrWpFudXFyKBO1nXNZsfzP8xpPqSyfJDzoHdZIH7M
GesWmzmGEf0yNsLHMZd7a7eLTokLL5OSkscgjp8Y1BlJTUvDHKB2odzPVhjTrSvTNXZBRshkbtd0
Px+9ujknJgMNxAtr5zhoqzwXU6oBQAjS8Fbn1tVJK5BBXfABCVScwmLgJwyxLurhX1jp78pXE0h9
sYaMxgINlOW67ySf9azZwJB6N5NB7urGwlyUzpgNM24OmVNykJ3LtdB2fTQTxpMOeoVJlsBraPoE
iEm3D/1izSL4XzsDr01eEMN0nO7iYWEvBiK+LZI68Tz/KTU/IXb5/CfTZuhiMg09nr4AKoJSbDe6
kUaInnqpMJjd2xx93iRljTt93ckaaa9rH3Ek3UfueBrKfdcQjxiKNuJbRHjHEKoliykQe0mdm8fJ
N96iwXTx+VH5Fcfvdg0kZVQj0pfzjO63dJKDDM7crjmEIU4jfRwbzQI5y8ediu3u3DuXwsBn046h
2Ary7vVs8uJmjPShc+zGhhM3/JHAf+2JPJNXSqiEtQpB9plzMm3O5trqMuJppDLyPiKGLt3XTCX4
s/Qp70L94wzeA2fX6uril2RrwFLXj1jITUZ28JPoaCTkhi0LZ3abQTiBzm8vZ5lkbRm/cYHhJK1P
LN3UXvHODPV8HYLRX7fjk5t22IO4UMLZPA0OkUNzuHVJ1R/jcTob9uyDFnIfSRei2ncGrlKUEC+B
hzKVeGG9YIcJgv7hFzODCGxk5m2sJnhtSfbqi3CnwLvgWwaa1HsgSLLKX49MPKhG8scPnHrH6l23
M1YKkpgimE617EkKpxBmnNnZjh06mxu0j3PEx0OK4cWoeWgLp2efR087t7tfm2MThH87QnT/LhYr
JcJ5vLfTjrNX9dOoxVzZA2Oe9sM5cKJrOEX0B0UFqKOs+gaAsxoDk/NbyJbOsAnU1tOl963gaLVS
H8wW0Ijq5GYfNXVMS+yiwIOcQjKv1mbJLjf2vpHDIfF8G6MTrbGp+zdukz/DYJLX3CE/Pn03ftdz
qk3qTVUb23jK1Bk959PpTPKuDXiKuKZscOhPHFu5ww7U6A7mo6rQBPyum244QNJLxOaTA+N0M1JF
thAtYO2QYEWFeyoDkpnGfR2B54nnnO1QFt31nGTMEltECz4CVfwFeA9zfx3CxeZC50WjWcqgNChW
xWtWFwndMzQMTcQnqYaM3jGq3s2jdbI7eXDlhE0IhxN0MQ9dFv90iD34YHT4/TOfa3feWCk7SvS2
molrOE6hS2ezhLmp1aZEPDtbkIfWc0baqOfmdqmH5Kk04XdMlXtAvyl3ltfCghIeAKVEY+2P6LbE
Vq/xP6xozMJtu6w+MM6l3UW5RMSn/lc26V1Fen3VTwEWGSmf2pDZL5X/w9F5bKeORFH0i7RWlVRK
UzIYMNjGYE+0HJ6Vc9bX91ZPO7xng1R1wzn77GOFtSq3m3xT4qIUGDLXAuIUYz18ZuSTZeXTRFjK
wLzB9GYYWH2TuvFTRdoTq7mVb6trgeB5Ezn4AMjPCvxPm/l2nYRfXcwiE+jEmW/0yUtjb5+W7LV9
lp89uo9VpFVIG/tklfmsTSsOQDHxnOkiA8ZkVr/cFrqwfpF+l+tI3+gaUjHf24wJ74cPc4CjR+Ge
Hk4BwgQYTiPwINJV8+bJtKbvsE8Nyr6VdJNXdOewqZpqE8X6zcJ9wUwn/jED7L59CUjVMHj5LKhu
a2v+tovmwS/tcKpWJEgK56o8/XNys5vqf6Z6/KqjpD0USf41EJE3RPj44TZE+nBC1dWuuYk+Kts5
in78CA3cgKgWMHQB7qR9E78pq90l0nOottpc67XtPU7ZDbjzLn54j307AxmXL4sWoH/UM6/E4vWa
ddGdlDDkFM6Wld1N46cFRk8i8UQJxW+B2F2T5zrQzlhR1nRUaLgqR6B+X+T+GOwIEJ4WEeeD3cgP
9r8DRwxwiYnmfBkzOA1a3V9CGHuJxsHg1kEQ0Mbltx2jQe7G9qEZ8DpVZ/Lid/Ymbvo5dwQ1CQcs
6RFVuZMQmNaTsA56Kvk7eUspa4YngYyCcbsHb97ivchydfT6n0IjdJYwvLmmZ2Oson9kUH4EREYv
LLStvAwYxdJcMa7spm3ZI81lxsXut2k+BhPkjI4AfGmY+tfY1wQ5Mz6d/HYhHH1ccQ415PqcpGlf
ZEjynzOHxlo85UYYbOqZUCCylyFPaRvCSCzLymGK6/8mrvwtMQUt1JBywdYmdrSmQtUAbA2FFv6c
apa3sOWQxasT6S9Fad9zoA3UejH7x4GnSXfnkXBes+hKvYevc6bxe8V+NVKp986iuqSM2FH/edyQ
HV0SPteFP2LK0w1rP9TjUeVAHNVpiHCZSWRlCylisRubkrMsBdYcxRR1mFf5R9P01LAiFUGA8tGx
5saXJL00wfmKGgPDAaIaSs2lUPGVjd601qh0lo1x7l2tYxNX4Gxsxc/Od91sbUcQ6gtLnvAjklGb
d2wwDOtIgGC+tQvrHOY8tpB99H1hdXwtYo6rLFn+DKzzi5DRXiEozDTX93botQFiSPFXD5bzXOMI
XwTGy5hQPvnMtSd8bpssI7QXE0+jqTceH2TGevHrsrVhQT9RVs/ZmaEVXVzKDSSTX/EQb0WE26Ek
dqYbVpzU3bInVZDug01GwRvFrO6UhcbeHqW+6a36VfrawenEGtTQaoC5YSYvNo50REfRtxGR5RSZ
xYsf47oZ7FRfZvhWir7h+SjIRyIy3Zh+W9LVQD+hCkm6YNu5+XYcM1IQy+7PqDglrSQCFsATa5YY
KCOyuY2Sw6zuzX1X9Y8oKu4gxz5VXH749jYasdXmtXxVSazwODanOIK2AgDgHAQY0OqR/qr2+k0U
6ObKfx2TUa3NYkQoJ/2LrMAKe/FH5JVUWy23FJE9lPku8uJ8AtKHjPh7cNjKl5NxLSqdijVuSIdI
kmvuUvzX+LRWGAa4y1nir0xkr5jpGMcxjf81B6y7Jete1PrJyvOS38gqvgp9m1g6xgPBpWM749ZT
pEWlyE7oQkbIEXX/guC34i1KWkhFaOuBlwe04BGrElHn4QIR3LIxmZbDpmYn/NzWCoRjYVJMVPLc
NtbF4M/EuiAYRTMsS3z8dHoeU2/KLRwG0s769petyctQFFfQHOCYo1fJTbXxcNkykQbqaMR6cKDp
RgKFRyBBacW9vWxGVEhGP84APedQxhk/Upfh10X/JmnfGwKTvFlDxI8OwjuJWWn6KYpFq7cgcJaS
j7Lqoq2si9tUF/u+RlHlkoNCTZnmPPYJZQhhQlvM6RBihvaowydnYVZP+rT2HUzShjDInLRS3jXZ
ak+JFh2kEyabHsnMMoZrsRb8XSvNi289k9F9HmXvjBeqnSv3psXAgL06mQ9EWhqBdmtqwYhVmcy+
pHpYZfmufCXYz3HiJswHixbH2ZDV8QJJ3QebjUtAT1NRQ7LlERXdXvG/vkTHabswMn/aTLVesF1F
jDaOeksX74DNKpK/Zp7h5AMTriHgQBBu+q+XusKtpr+K4wAQek2qR7JyFFn2FYjCDDfsOhg4qSUT
fGXArEIIPO1aS3BV1MY1HW3GrXU0sCQA7uwB4RP8S6IXdl1lBUsZDHKhUv80+ib7u4HnrMPSkmhu
iDkjnQ8UxNe8Ef9vkGjotTmxIV3WLdJiVy+xAiEhMTneUrTsicEt5KbVYwB5UJDnObLrJPDTCt3i
MkCdWUtHebzjm2E+nevWamARtXvuCJMoESzq0CgQ9jhIJ7vqrWjHuy1AfQYCX3XDKc+AiDwsPf0I
urdqcmDf+e++278SUfMLh3A2URtyaftcKKX4Mdrm7pgIFjyp/w0ptnyzl96S/QdkxJrq0vSZRlo1
TMDST5ccD0wJebFeC2EjkaGUDgLCWAOmQnQCLFM9Nk2591mV9Q/hkwdgM/s6wxRNmmCuvdYcVDA5
QHVguu/TOyLuRWh3W0WpyWxJIBxm3txM33BZbxHhXw2baJ7IPZgo9CIaXEputFxeMw8kuj+F68Qf
7okfAf4KRLlIfkq/elX9eDMLeYoIiVm813ZD4jVYFyX159xuX3oTlLDR7VlN7DIn3U31cLACJJuj
/evG4bto7Vuecmz6AnmowYsQ/TIi4tt2WRiUWUN7QvsBszLubG4NwJNQ9HzoSP//A7LUoa3J6KEl
lCGTuRlAgg5jchQdElFNKTR2mY3QjXnziPQ4NGCA4q5mWcVdYU4kLOXJ1UBclyhWNr56+B3uqzp5
KbEQsDxYdmwYWhkdGczjkrKHYxg3Z4+kuqoIdrCK91pUP7u+vtcbxvr4GKboHrFm0EPgnEZ4grJA
cTCPS9jIxySqgSMp74EWvnvTcKntzVT2+7goLs7Qb3Iz3wdhtApnxIXhH6sWviNZc/RZWhB+DhNF
eYdgEOUJ7t/4EzzHW2/5F0D52Ex2XiAvse1fo3ZLOY5spW9eDLs9OL5zyzvmXgXeDj2/BW1OdmwB
E4xXwhoxztgVMY9uvB0rUGxTVCzNktiDIOE0qEmaqa0ePm41bJMmOnddBdl4YmolPgVVbcD0Bxbo
wYboGA2cvuCreFPz6Cc3/xmJIKmXIVDaVb/KgTdbGnFL1i8+Z+aHUZZTzkYY4dLUCHaznpcGFNdZ
BBUOtsKyRTHSdIArh+SdJ+AY2xjzvLeyiG8CPGSQGJeAsCdLpp9lCyYTGDqmGbUvWe72Y/KozQ+Z
pT/s68l288bLGHPiSl7HWdateT9AHMBhxEztjFTAw663pjsvDUoe6uil4CnlFR8XmZ4/AFvu1Jge
055TJVTjD2Pjt5ggV22sznAfyYYbkTuAKsW1p1aiylKsfYD3VGavOts/EwsLBTLD71EFfA7jcE6m
wti2iA4XsTnrg+Wp14H5j8U/m6zhUahXLXZfutZ4wRHEVD5pf0vc3CP4Dj+HQA+3ZTFl4gok6l3O
qesFQwtCsZahTWJavE1SKdYs7A6VW/2rlPaHK25H8ww6PLGB75naMbPoLlqZGwvHa89MEWlxiOhD
wI8TBoFClHQrN+4f9Rxd7fvqL4sx9Dsjor7+CWUiku+ZWODwx7Um5K7RQ2dXp3T7MG0WsPziYoQh
Hjyz/RyXubPNJK1tWJEkwHQj19Jb2bcrHnaycfNw37rDwY9t7BADcHhJGKWVz9CSkc1ugfOEcUJI
fWAGP3ot/0UKZ2Qbxe9IOjd64nJzV1ARBc64Zqr2rPxPKq9eKSS+0jRqdpZg1w+jikCV+GFMcMOz
FPFtMTxQqTwn2q7SaZeKuL/QPH9pmqzpwkem+/YxYmSOXU0tmIr7Cy+ZtmZsUJcp4HaAKHKFYpm6
fD/n/OkB544xBlcjcbdZb38kvXm1WvFRsKBaYUL2NXXunPov7gg+zJEHZ+b448bGvuAhFO1fSHwf
59twzj7LN1nTQvus98w2f0vc4d6M6tsOw5fIFK8ZKYMU4gR02OU70dNPtoEn3YVK55Mj0Jna2qJT
8VV2iJhO28xfmRbCds6mP9q7F8NR/ZKpuiusLTsMcta3EeDADkLFcv6tyZlNtk4h2JIHTyqezixy
znparmnrDmhgZ+zWb1VRL+BV6YlnpxM2kUcvtcw7pwAiEtZdxkjc5LS1VXocuLJG/Nh8qetBDD+0
iQhgKetlxsGRQBZb9pN7mRx4ADkAJgXgJJ+e3dp4i6T1GXpxzGE0/uLCqRdDhSpNxwFBc3Oo+wmw
OwiYqOa5GgpYxIT3ZcxlEWW/WoFAm4dzb2i3ft9eSW7vILnmW0Yvbw5f5qRnLz0TetzSxAUq9P9R
l62Q8zbIcCyKQduFExPSZvr9sCIUM15bbfqNqWddJt2WDpdAVHvBtbJmCedyU6Tp85B/oTwNO6vc
uIUTrUPFe285/rvUk+c417AlmZhOJ5gkeLRIU5+efbbEbNregC/yEsM3spLqTqTcX0vMK40SCeRy
WtsNTXyEnmxRN9RJX6gl4e2GrY5kIyCEyriR3zFrrOiprGYugryDbhCXzVhsSA+FKXFfJxxY4KsX
UzotREdATEg0D/UwfQV1EoO04F8mhbU0q+I6wg9aFRVPtMN3j6B2pXO7rzIwhnBZ9bUV5G9h7Z+i
yT113Z54snvatVs97y69Pzz5ZbpDq1YRnLWN0KklrfdFf1VIFSy9gSAIx//UtJBNAgzDEuPEIiBC
a2zEGprEXmkdwXYaG1GowJiYedULNCPExW1DjYQFfZTrgR3SFHU9oMYGp1IUt8wZym2Luq+y0qN0
bLnsU6INXJporMKww5klNuU/K49OqpInI2bAOPXyaeB8am1jHTfguxD9ae0OyTYielKLk5g1U15C
NW+sTy12ECNAqs2L4CmrG4CaEjVC3d77im+zjDJELidAzrRz1PeLWH9RDs7bLEoPRt1g07t2nGsT
+bYL3Qn+5ndwzNtr0DHPppp/H+L+FFUaCd8KGo3/2bvq4FnFm5eZTwUwgZXQJ+S2gPhL2pJjz2J3
5TbFJXfkV60haSxZpbWqwxKUnyaWR0rgoxWAJ1LFL58V/3r1myXGe2HZ9TbR7DfK8KxyraVNZ78I
B8zvUbUfFGt2hQlTq9ti0bQpD2gHmmxE5U99U/ChSxPDQEZm/BiQ/htixRdjd8841RbgZ/n3Lub8
OTELF3620FP1rqjutIZFMu37oqWv7HLxynZ6F7K9JVvkoQZE3T4JIJNtPkLszi13xZqgAcIUSMvQ
GZtjHlt0aQNV0z1OQ/dm9hPehMTb5FjtlBtBJwfgZ/OlqOL/Ldcq9C89xtQw+GaSbyzcEfpIS5XL
2u4PD9ibr5GvCruT8HPI8qGzUiXkOAF40DeRERQtNjFozZUyr46gFKUUgNzXIu4Dkq0iUl1dJC7L
4CQmrnFN9zAMAeBgnvOKM+wqMOIzp/zuJvdqYgDiBCpbVC2XJPyHXCleilo7jfZwDkgckuGmlcPa
14Y/aqhi3/pMy+U7IZn31gx/RGVtW+Fuh4ZVpmasIGYPb5VvXvhztLWXA05OLP/go5YW0iDPzSTH
Q4rm4j3VovjQFJOoNMe01zVvRY4kWZr5V9V0u8aA9eC3lB81qeZwmATegEtkVmfBdbsxDec3axRW
cutIagArfkbOmLzyTdhQSOjafmwcPNquvmkGsnMYL9iD+zOlFDTWbxbCTpwVnLFkkZhkxdEKwK8J
0Pu+KE4wwi5O5L0LkGmNO72arTmuWz16UWUJJN3e0QiSWZj6nyQ2PMhGJzjFWTqo6QpHwcZjkcP2
SXuTYvrFo4Z1rdgxqQIi23XXNAz3oqQIiV1KmQTnZs0yowa47ttHtg5n/JLRIY28m0666lKMDNHg
SiEY/xGt/1e7uPebcAcWirULoZsFXp43E46XF6BkYEuypsE7JBCGDPupbI2ryNuWuSUBIo5GmlRF
IlvOaD6R9akwAoo/llsRSNdFy4qEJ9lZc16nEAkxeDvWdCjIIZw0ZA6W7Ic9CmssRRlKrag3ztpo
vLdmNrIhx6bjSeSq8mJOHdW5de48UjUQV9v9+OsyP1j5JEJac6aYsIdTAUquxz8hnPKOV+A9n4pr
kdCgEyn6D7zWZeiRqjaEnKEFSantMZghy2Zz2ldLt9a2desekZ0uQbCQGxWwD0i49sV4mOgmUSri
SDfaelPZ/UmvP2N/zrI15DUhVbORgjnrtK68V/zlkGtbJlXmiOvJJhTB1xxjHRiFXFQuCcBRdenC
4FJVBvN6Kioqkx8bz7o+m3pqm6hqQBtE+7wRXX8xSaaPpfuu+2vS9l710CMHBsrdFL6PhfuG/Rsv
Cq2brIeL5uVXw022HaxoYGOhFt688L2yk6vK63eVtn8JCRnYzkIJHJGbfJ/EPqyO176OLnUfrUtF
Lx2QSEGq+gUwYozNi3t4fuGwWANEQaRXpN6vTP8VAsRz3jO1HUoW0mmC3yH6DrtgY2nRIy1IjugI
HNg4xYfVVt9FMS2bHlJFXIl337QuvBIzYYfJb1hKFK82XDX3IojNXNWFj6Yhbx/gC5gXS/1elv6b
kSRbIfpNqLu/tUqZX8TDKWfA4yrvOUn1R4fgDKjTOnHDjQ0oFH02i97Z2FhF7e+k9StILiMJDfiz
0PsC/Hc7umdVvdcy+xLZZ+qQROfbdLQVhTazr1kCssYw+YfxZYO+DY1VIIdlVF+o1aadT6dMcvXz
4Hgvjh8jTC8I7BP1Ry/NPaoKrpqKYs+s02PfG4cEZiA8bPdmaC7+dN7VsMTzILKf3JrezfFaAEXw
7OHgKWWvZ+FkZJR/IYajZHR/skR8g9T8xsq9wdXyGNEaYBjkmUTEeDOr8lZyrpO7/Tk03lVpAeOS
gI2hIkDI6oMfTY4kOgBfad/sov3m+0Hc1CzhBWIu92AwN3nKZA1hXCDSjXQ6bvqe5rIbrS23+lFO
YEHCP7+yioVp+O91t6ds3IayhqnOUoLPcg5+6LN1rou/gOZILyPgPvPkzrgXNViOwaj85WSqneE9
EUjybesk3RCEG0Tel+N6d2KlDpgxlpyOGGxQ9UkhHmRiMquzxIk5BpMUySy3+Q5F9z5Y7bpuQRaL
Z3j4z5agoCqoIKsTWaOPiXT2uaGiEWAPFpr3LqO0GqpbSdpDI8JjEmMLlg+9GNcGAt8QwqFELSsc
i/43uhj6+I2K7egxbst7wD6GtYvAktZp8yDg7k/Ze2u0GUfYkACaq02EX4E3ILCPnHJ7Opi9MI3n
+YcrxVlWzibN9X0XJZdYuYeUKrehlNRZEJLIGV+w7mgYdaK1qSicZRcynki1d2hN0fJt4IgApnLQ
W/VPhdOxtqsfu3MZZ7nXduboxvWbHOmFzbkezLNlOcYoeub+iXEDs0QSE6Hif2C3YKtUn8N6FQYJ
rUs+75ETKreqIn3zt3fgBsWS59JISSxgb/eaP3JslyLmSLI9AsIc9NVhiB3eH5GwwnWsC3ttUbTj
h2RQH4cdXO9uy3l3bi06YB0KsdfBSHa0GabaoK1irlBBza6i0VgYuo4lod/1Y3QhiuG3rrBNND0I
at98cqE2hOcEju2SDabHQji/ABfEptykMIfMPwcFZC/QQ9Xx15gEI9RRSuTOhYlZ1uy3DboPjlzp
hr9GwN3PuQDRbXjKvf5W1/IpmpiqZ2g48SENWMZbxChlSGxPMP6ZjoMiduDXSc92ID6y0rowR2ai
X53YNDE89m4Vj8dUBQ+IzsCoau/k+xQAjcZRPAJbc2aV+kxvpCOD9P0d4cp4spvx5tcMxj0L6ZnM
4XOkrwr/ceUH7WJyHGaCuFt+XBelq+TGp2D718n85PQRp9v8+/jJza15eWML0bwM2c6OLWYYvrPd
ENxTOppVAfabwZM4NEGFh5dmZol0nEhMnYEsA+Fwds+HJbL4oQp3VqldY6H+rOHuVtVn1KDhxUUF
FdqmiZ+6gXwd8VV0WBmKjHc8AYg24kezFKTjtntlR/MIa7NgYEbKkiWGk6PHz+TV877Zcxgddg0/
+/RoWbCTbUi6ZJoU5uOWnAHsbv174SKp6AaW+RrCcz0cvnJGm52ePPnTuXdGZMd9220oiS9NnrOw
LrG+KwZaAz9aplyeV5LKY84w3PzvYlApi1b7hBr/zAqpFtqjd/qSNwqNQGB2Zy0HITf5Ny3GNYj2
9U+XbJeL8dMtOU8ieH0g1FzIYUR510HGuhPDpG7OQ658RZz5pc4agIcVLB4qTGbP3h1D4avXC0nZ
FX12kp2MHX7X6Wguosb7djCy4bW6Tw7W7q4+El91s2MGK2T+NUuBTlQ11vv8/g9wYBd1CAlf2DhJ
/Cb7VpThE5gPRtsIlKfSucvsTEvER93mwYbwFxTfIL6Aa5KHMEGCgRJIEnp8dEP0Rz0i02gggaur
WbzH1c6Y3e1eoOfb+kfvFcusmOkk7tIlKGSTj9p4cqdslxjzakJf2dOEWBMo5ILArk9M0Ri5B2Oe
9cu71gSPkQM7tZx1nROC40Z0OpgyQ4vxNQ7xemkys2/mF4u4CV+dMFfvQG/ce5cOnlQukHUlICx6
+H7C3ca3WwvKJ3YRusdbl0/3KC1uuUl10FaqXmKkgW3Oo5gO2bqDEbliufnCGGUjQtAQKVlqjOvQ
ucd9uG0L7R5qFe0hi32r/Itc+dfwsDKyeM+k9RjBxPi6mBcSxCV18qbM+mWMtsEQnit/XJIMe0Nh
8elCN9BfCOb6wSVW00xXS/R1N9vI13Zbaph/G6AZU/Ir3AJnUI08LamfK8N76bLxRYzt2R4TluNu
wFlN2s6AbdPNrX+g0T8NJOUKVoxUUG5dJ9+TsvCnmPJYAl/fLIR3rfeYwVOvOT9NTh0IhQTKIncC
9QSkV+3Fzp0zCI2rbrxE+KI4m0z8KC1tnMyeEpL3LEEiFvtFSqnsbmbeNxG4GyRjlu9/BD5OM52P
fCBAFBZxdFa2y59NXgsyAcD8oX6QJmyCKuwAy7rDjdEQA9bFmInbhOEv6+w/zRyDVZBMP4Z26fGt
81JHGJqYac5pkQO328KOMbyMWrMsGjagcHhPMKtvRev+1KCaVrb4cFJmTS5cn2bW8OLXIXSZmbdE
slWpnyhUd5Tlx7AnOc6u5hZz8BdWzusyVigtmJED9Qj2Zu+yPnZ+qrH+5effpjN5SYh23PpF+ucY
zl9Gkx81KFzTDg2BVXYbE6s0Fah5Z9vA6HmNLv3T0Zggoe4nYlga18ysPquJp74nxXW2hK9k5K1t
jHKYeTPSUsHXlRYyZw9SYTkf64VkAMv6teZ/qovqZ6zFS9XjHJH/VB4c87h5Toru16QBWKVW/Ys4
aA8faoVJfuXV5SceEtJ9Oo/n6TXEEsz8DjuTUSEChc1Izu4VizzaTKPFYBo/IuctwsZPwDn5ck1C
fBI/kePY1yzRPwHYoYzovsKufRJILwpHR9PKxcot7CMjRBjhGXyVzuh8hXX7WijvPMrw6uiCfFYS
uCqC2UABLRFBoBnpmmGdRO1Lptt/ymleB9vdh8p84y//jln5oR5jl0/qlKGROBwY7KTQMjkD24BS
/oBb3Weh+WywpIZGob7GKP6Uyzzwzx2W7QWuiNdgDJ9TDRCXMLxLGw47VnboHJcGC2S2rP2vW9fn
UtjbHjktbHZOSB7OkB959L0/Rtnj9KXLeZxdEtaieCWC8RElCskixgSSnfeZj4EqJV3coisvS1Ai
UXkf+pIv1zI+XPXamtBW2b4sDA7rZSqt3/I1dbQvz5l47BwdDJk37kuiKxBBlRPmpqKg5GR6G+rN
X9JO93Bi19qOR6ObUx3lnH5LDLCe82W0nv2wYCVArGal8eZeE2AlgMl6UNEur1IGXqNE1CO1u5+y
koNAR7tuA6+O85Scymbex3gujxeUYyfj4KMOYJtV5Iirq0cr03cnxws1b42PJDoOK9cTj7jlP0yk
xAyXRcQzUg4mXnGIItwUg+R4yBxYc6np/JuKc26qv7pCNe3NZilQaRyr/lM9YYZ02K72SUXUDZpb
UkWCgSm9JWwSVWLS3pCF8KZblPZQYDWsSklWnwCfirXpMv03W+RcSdzPUVrztpI4LbTj3Kbwhnw2
aM0UvPkZ7Sl4R8nyHq1zojsLHGgz2H5EPYKtCJEvz9JEHpevPewyuVZGNqwLj+gtd9uW+UHW+gs1
HJPgnl/R10leCK9umD4czIds/XvEF3QL4OvtlU4lVsfzZ29kqzx8karw1nmq/xptcNEiFkBotzZo
7J8CDIKMjbsHaetPtng0loYws2Y8ZmIqHTj8m2pCW4Qyns+nino+UxWni9bJH6x5DqOgSuqV0TMX
lZg11euEJzRrKuoM9zooloDlQChWaslfL56FWK2F5cr+dXRUmVbErA5j42Oy/be69T7c2QWFCwfh
gIf01yKZMteANeY8HoHevbLEmfOZcIRYOyCS1RrR4klAJqf7pdCOBuvTzhlcRMmuVMcoEj2zkIj1
mc1ulgn6c2NjTskLuHImKUGJCDcl09QlZGcqg46YPrs+83FgB5o8zj/OBY6aBR8SUPeepWVuE7Vr
h8Uak8hpsklhjLyOPWqU3QwLD+XglH9KK8/OhOnXhY5q9cZVi8IT8edo/nCRrW2hffaW+uvQL9WK
2dqUzn60Umetj203FKxzm6xHawkxKCU3ytZqGuZJ7HUFLsWoQdGzkcDy6z3Jzlopf+J5HqieQjye
S6yvb5ooVqmvkehs3ScBHr8wPmOdXNIquArPfBMyvJlN2wDxDH/8TEfJBJ0mxVCfOqhdG4a8Tqq9
Tj6qPoE7z+mr22AmcFjHcOMJ59/AHV+laOTHzOO9wymB31KyZOA6ZA33Qpy3STJqCMV8AZKj4iiR
UO/kVahsj6jhYnEjLBjE4NSrr2Iw0No5UAWNOjkVFMWIJlA1FsyjdcstN3Ydse0SdPI9Csx1PfAW
aClDpYFZTxZWLE2otSNw48u6zGlzav/Z90M+LCDnRK2Y7zm3o2jiZwTgn1ZFIaEYb89LN4KO3WIz
hra+ypkxmjzB3A3RtzbkPzHrPthx0Tk6J33MAzSV2g2lYL8I4yH4gqXNoilfV7Zq34U+wilroG+7
cP1tlZFRz2OuYZyG/a92SOtY7tfikFkEJBQOeAQUCVVdpmczvjcT/TPgcftNkfDDMG+awb7pFZUq
C7dRvUpa3XU3EEKpRJ6s/YQZQKABRhEE/+CTDuMFWW7xE7UlE3BR4VFmpOa5oK9UL5ptN1UaSOyO
T9VrNo0Fa1MazEmqGbbtoTBeJwNi3Sb3k9XMrsR21XNW1TYwkC64miJkZeiS2QhKH1P/KCwesvbu
TiysUEVtCseo9gVKq6bUUesFxdOQUZwHnu1tat2Z3rRUpeAfzwi52Vfq1E61Rc5X6XAOFZbYTla5
VRYjn9jGQJI+JdIRq7g02tXU4O4GK8fMZIq0fRO9wxOIgfMCpPf4NdzmX2D2zL8uztTKY+xqX61o
2pUp5jc3C/mrccL7eQAzV754XVesDcd4dJpink8dh3qFmFB8u6syMcxFGARcU0l0Y9j6I1UPv8/w
3qtJwGmnQVEPSQ7CKqyr57YPXyCOvoYBWL4k9D9T9+LlJOTqISlSRgyYCb+IBe3CpitChaf2seXz
VuThsARt/ErM7BpHwCEdnTsec2AaTKNDlIGVE2MARfcwsmwf9Lzf2APaDvTKZO5R5K3AmR3xGO50
5pR9iQTZbEq10vkNq+kA/bcKflJdP+lDiI0gmO488hfkCAtZDq+Ox3Ram1NxdTIZacegUmNm0RD0
yUwe0Kc+glFSEddQeuVQLoFslquypCoIB8ZY/Z9DwnSEnksJkW1Z+gApjfjkKiEY0Lj6P60IdY6w
loSfbjyGQh3waDJBjjQyV9gENYb7UTakp9mQG9BT8HKPuvdIOs17zfsZH2c0aNs0TuiwB7sxa2vq
IOTKWze6c+wtSjJVpYdEGcxh/HzbWvlLoI2fJnW+mpDTwCtiBhF/5zG6ReEAjw9MdNP6rXK1lx6q
QZjJZzFN37jLhq76LssGxKk/sV6dPc9eepG6e/SBUdDoJ5/MRjO2Hi2DYCgX43eZ4kZt4QfOSpHO
2zf6YpjER2JErPWM/gfl4m5y850XOufS6CEABvDZ81yu/ZFdUtqRmoXn7nM0uaCwfZIaKEDThQrJ
abXvdJ3q02d9SaucITHTQPYRc86kOeW86zXMaWFXfk2+PcEmhGTuUqjk9NqjR8mBSo/DIMPoS5X9
GBLGnnCo1wqwOHR8dZ58butATVsGmTPuOsxZD7THuElXV4WaDX8DIKVc+Pqys4p/KFcJVBqYK9dO
/A10ETeOfcepWRClnl3G3j/ynVGBgVtbhxMIDwuL/KIazI956Mttt8cGdBlSfn7g+vAJDlPqgAMf
1T+3cF/q2j4b2fx9l+pZ9PQonqwv43jiSZo7A1ctRctJpc/TaD17BG77pR6RaG6jE3HTOxxg0g0+
wgGTjeeZv3HL3sVS9uqVXCRIqqT/UXumvzqQAtyg9DCDegn4nMegvdghniiQXk+GRKvH18w0g1iq
ZXatJXNSJt7Tfhr0F9E5a1J7dqUsvp3OQqqgpadJ/jKtp7qwWm8VkcHRg9Mep+DmTO4GP9d/zJ3J
dtvImq1fJZfHF1noAgHUqjwDsZNE0pKo3hMsWZYDfd8//f3gk7fKh2VKVR7dWaYlEUQTgYj/3/vb
D0lXv4qYFRVO6RKi+3kT6g+JwoaGheWKqBcSmGpkVSZ5b2cu1lhmcn1HqlzinQ+he0NFnyaUX+tn
VDnvSzmRbx1/rzLzNnRJPiAe6VuiXCCI7Ah9MrupK/MySjb0upHCEdQ0qzSByyUPQG6wW0CyJfDr
Bg7CmetFFzXIhha5fIb9RqvNl6Y3d7X27JYt2Q1BioG5mMiyKTdlhoE3Kc6toH8iRvdST2hQRQuh
e2+ei9+yrq+zmjdBFx+U8hw2y7daisiwVPZOV8OGXRa+rgGPt6UPjxNpb8CcKGIbHjUx1F999+yX
S1R/d0CI2AgUqzQqv/pjchO75mXg4TIOTEJBR2shTWIWcX7d0c1eaRp8sqDs2pWZq/ue4Svc7pFi
0fk4fTFw7XtIaSybMrnleKSRaK8wzuYCJV753rmrApb5UwsaQUsf2DZ/a7VqQilq3jEouFQj1INi
8K/j5M2IsvM+RmZKNZ33TmVg0wjW2ZR9Uz+i3nR422M2shLxCCWxm/Jh7NOlBNtKuQmg/BQBEe6w
f3QszVr4xVOiY0QImCMMgGMalLlI7GvSR5nDvtrTrhLdQsX1d7vEVVnmFAQ0q5wVlbyPiJHFUdNQ
4oJDmJoMvi61LmBDRytVTFcGz4roRb9mG3lBMjVa3Qnjq7TQnHQaDIKh2/QDtNhIB+WDh2KTh+Ri
IXrfTwgcvGj8agHnJVWADkcUe4iUAK4PlLhFRd5Th8UzSMXzbF5pDbxaJMp9s4OKOdmcsNzWr2UA
mVOLq+1QjfLCsw6x5r0YlndIavslKftghXLTM+xkDfIWmCEL9FrEwB9GymsQlS4CFHdLciYunTj+
1gAe15AKhKAkZnzXF9f2bDgw+LpR7BoeX7nJgj3GH2R37fWU4WMurPYqGrqXIRnrnd+V15mKQUyX
AZKinI4R8YYUEgNdxpgSNBctxlw0I4gw8Kno2x7kFnNdYv4E5G0/GDMpw8YZy8ve891Xx8p2LWQd
O8GG1xQozTzAb9RYFvwFSmLPffANOjqk4BCwtvCFCbJlhDAZ9Mzu3fjYdDhpm9jdKtoSl3lvrhOv
DjddhQElbm7RmMp131H2BkoTUeh4lXgpeJFX5tJjoUkrmnqprRfsW6je4QIFMIqTCqRrt5dOai9H
7/NUAhGICv3QRFQQJ9uGuMIuWgj2SdZTPpcORIK9MbH5h4LYqEnH5ty02pWyimnppxNFNR9dwEjJ
BKDZl6Tvod1W57BEOojcSrvQkXh5tUCAnm28QH/Ik/JtNJvzESQC/dvCASts2gLhEBIND1e96QB6
Jqe+kvO2ePSLJdtQpdNPjkD/LuJMPZC5cCia2UqNpXI5+OBCq5cqzSxaP+J7i51AT3tu8IQytK5e
Ey/51ncucn4ZXJSG457F/jXONyREI16qXjVbXz2Lqto75A9XBfOpYJG7QCT2rMsJmqNBLZjSOcsA
5s2ISqQFEABf5JW2w6MUPBXaIVLDg0joS3ajt9JL0sngoTrz+n65iEc/W/poLtB3MRARX+2SbuDw
ytmWk4KUJ3cBS9EFRl+J5NRnq1qpq0KIg8xQnlDG+E6azCKgaKyYv21vfgMq7dVUjCiQVXRxnOJr
pNdIVB23OzsXZXFVxcjvlG+0K4FyLQiTL03U7TWTOadM4ZalFupntAiU1/qbgSoCXj1IUEbM3iOG
vpdY/meCxJh0eMdCToFgKoyH2jHejKa4CrCjb3ULEsFQqesO864HBB/Zg18DSKneIj15KpxnHvZr
dz4h+udrdivs3AELpPWtpPSL4IY0uFDHwpo1I51rXFulcz9QvJ+3Z9h30FpFkPq1SYGj8Qp2Jh4X
sa3Uuhh4mRj6NtYpB+M4hUpqk/2GbUdPO3dBXJG37mBo0HqaVQVbE0rBWe7CiPMAL9ho072yfsiD
oViWj40Ys/M0qGxQyPK8UWSLjnrxADeS7Kwev0DEXeiQiKzikYQZMVS7nOL30FNy11IKMhV6BcDD
/YUzKTrxxmea6yO47QkZHxWcnqqFrlmrXpXZUivtG3Ya900IFIOQzXwNQ9JwSlbzyR20kQmbu39N
pe57mqN5ScddQ2jqSHgl1QMkywllFsd7snq8rVG15Vu/UMXHjy6oPQA8phmYNQTYSszsBTNmYmsW
Jgznpe7EK/SkW0I9k+sxRDoN6UM0xmVjksAjpYU/QM1YTQpImn1djrwRWOc1hMpEzy56F4cw1AXy
C3Jfqemb+WcDnt1yTIqXQDKa2grtWJ4TwjmM6YZ0QUAABdsrzbQWjf89KONzYxjzFfZxNkeIANFc
ObCI2fyY1Gt1lNNnwqH7FvTE71H81fQGE9mIHY/67UoP6c3rFK5TmLlsFPBSkjRnL4o8vgtTNoHC
Ht8a8qkXMV2MXgd5UqeE1xVJTCaCR3iqJIKbRKXN2PaLFCcgu6y+3Ro44FjF8paLbWvdkrKFcw9U
jDO31lC9PJsDqbuz0daNUTDSsiQYG50kCqO+dzb2wLXHvxDkYKDLWksQLbu4NtsbEplTJGcSkQGS
8yxo70z09jWT7uIHtypNKyTF4TMInjdrBC8z4j8yWb+MIpU0RKdNE2K7T1JrU02ZeY9kc2bs5p6u
70yNDUAZcreQlh7wIVyZdA7vVIs6Kp/FoiScuKugc7xLEaB5Fqg3JAEB6WTpD45mNXRLyWWIA0AD
/qh5t04bHgYThkGY8a6DbUaPsJ6eg4HkpJLG+bxpiwHhjGoJfGXF7qDDVKpqBjDIEwa+SF8r0e69
BrtInJNPHEL8c+H9YlaEW8OygJI7wGrANrhhAdhCQitJscUBi2tDUcaz3BwRf3NHZgViAP3eDOYY
JkXRll7HbYLqTXooniedRwdZ75OCqkGlgn1Eiz50KocLpiAPENV0YNe3UE3xSlaYWvOqFCudp/MM
Ll+JwIT27WUX4l6lLedaA7J1fKYEIlBNtLcYQtpl6Ga3vkfPWKvtg6bNUXcWjBaAUK+B0e47rdIv
/IYVdemAgAXoct0gFzYNC95H0J0ryz5HOOCxAisedE1cN7LblS4a4IryvqqNz0Ub3wgJ33pg59vm
MbChNn+TnbqrcuuWht5KychbdGn9bLTPHh57q2EwFEl93UPHIVotEGeJRnM5KtLqjIVbSDh3/A2X
Oi+08muvZwS7OHTm8ecimnNeEkLDsb3Eb5lmrzKLtwTCPcnSpr+oVqLgkYkK+TCG+Ze4hwwX0qdF
DcuDVPTjtpNy2wP0sKL+MukspjgKcakDn64B0yUcdPPZZB7iOQ9+1EAhqSq7YY+wq8K3ois3eXRT
ATFZEJh2qdlswkaqhXOJhpW5+zWHz0sbHUN9SEnXccQrtv4EsjOhoONIQ89Bh0oM9tdC9F8sPb4j
7jJiwcpLoW4Q0nSdhk2CrSxOeN+uea6uuqR7GlS3he6IDsHBPNQ3913SPNR68NyDJ8Klka0l1lIn
MMyVR+BbA1NEE+BfKRu8mLoFmoICo6gsgUPXvdaqbAkwkvetqrulHhSbLGceKV3rYAJY1jpSRxpa
hiANzJlCRaFv4DW/0ryOVQuiggVN7GyVmtVGRy6Pc4yerkX6pFMFj9Y3W7LND0nsYmIDhZjOqUMR
ntkch6XlAEOxmWpDRWODJ24SaIgKwskWpqL51+ApHtlfoy5FakJhqXKnJ8KYYbtSeW0so75wAU/r
Mf2aUPjAo9zqc6HXDWClvnj04gfwERe50+ys1O2XbLCBaXrud+h7t2VHKVlT9PaSWSKLjJ92IM/S
SnpgpiPdfFQW2LMm3Ew6b2FWQMMKoU943kb+cA53bKmnIT3YgiZLlYYPbiDvnRvP9R+HUZAi4oPa
zI1tazSXGoLHq0zoGx7bculg2lxgvgcfj3w79aLXQsGoqO3zgNbPwmhYKk0euZhtrK/NzMLvaVGN
K7Tk0tIr91H0KHI8e1ailvjt8NLphnaB9KIRcx/VBEqa1+xPTVeuQxbm+E2RVob4MM2QZlVlY6PQ
AuPSbIqVWVfO2iQYD9+yQTQSsDzbPpAb1S/rqAf1bepb20zqdViSuWLi0cYNGCLHKTAibi1eV11R
xDdM/6u5omgN4jY2mvaurYc3+CDf2P+3vG+SWzVCUFKq2hNLmesZboLAmpZdAdnB1VyGhOXQqG0D
1goCPOZUVxshUXaqyLoJOx9qB79uW+m9FeXhcxwO81PsbFzevRu3Kqu7SLSrbFSXzXQVSMLvQhwH
qzgwYwK4IlbIFel5lR5ThZCVxVxNaZmF8muP62kPhEm0tORU3mQbTYPunav8e2yam45+661Vjw9G
jQXbQBGyELjIEdtI4gXcJCQ8Zu1nkNTGKKPSh8jj0tF3sq/sS5XIK2tAzlNHBQ6DUexgQi27MTaY
itnD0N2ODNO5LHLnScUmOzKRrjWRpuvSrF4nqtRbhYl9++O/iDriXWfRVgAkz9qeQ1NqJcuZemwE
UsmpLnx6KGbQkmbuu8TPoqhpU3nZCtZu1PTPXRXsRh3I2qBXxlKjpoA0GOAV0lln1TYeTcdS3oaK
mnVrCo+XX7hxgjWbYdoqLkAIUZR3TlKnyz6Npwsqpjea7jAQXGM1IrjQyYqj2zpOG6edtgh5BenP
m09//Ns//uPfXod/V2/5dZ6MKs/qf/wH//+aF2R7qKA5+t9/bN7yzy/pW/3jr/7zt/71b/5xh6ss
T9/9lX34WuV1/r05/q352/zn53L0v7/d8qV5+Zf/WWVA/8ab9q0aD2+gGJof34HzmH/zf/rDP95+
fModVrm/Pr3mLc1BPk2Fefbp7x9dfPvrkyHdHxfqn9dp/vy/fzhfib8+fX4rXpL/9vtvL3Xz1yfX
/ZO2vsUil5h4S3gWn9S//fiJ/qfuWI7umI5p6lK3jE9/ZHnVBH99svQ/bcuyXM/hFwDjut6nP2pQ
FPzIdP4EuGZRT3As0yKiwPz0/877X+7ff93PP7I2vc7DrKn/+iQ9+9MfxT/v83ximmnY0pbSFg7/
/vpyCDPFrxn/J0KPoZo+qs5lIqqbOi3bq4B+7AXBMSXbXHMOHfRQ1BgAOTrjYWghT2HfRNatxxmy
q1LPS8KJSWAJkResSrwv67JAwkeYvINhaIy/9iyHMF1IRM4qirq3JAhZLiEYX7A6Npc97qglpWf5
mpVgkIEM1p+DnFJvljbmow0yaW8bbMzNtkcClyLWnsgox2Bs6G8Q1ymi2LNUhUlFYhoK4xuPFwKq
TTf+HPU5HT5VUAE7SytByKojjddM4HCOwNt9nSCxPBNRNqPGczKy+iZ1t5phRDoNvTm5wq00yF+Z
ZV9mJo1m1Jgm9GEby05gJOgwc5gcTe+RcWYjApJLTqDCR5PI7mDSCksWbRtoz2ZaUcmrEfLT68qn
ELBKO/To0WJYBvzZwZ1gwlBEE+qeuSKBDZ8j5CQMxpq+dGwEt2mqGWy0kjR88kHlDCvddoC6lHV4
CDuZPlqDSTWQhOZxF6FH/xZPDQY2J6WuqljIL0KloK93pnbdxp1xUUaT+5jbRvllJO9kxi1ErDtm
zoVYCGPAFFpYIRjOwZaQXIzRfLblyAa0zesG8VGuf2Ebh4bfzKFNe2FcHCCtoj1P9K7CxDTE5pnq
TMBGTppIFglxQ6alLA30eqYyFBXSKjVeShd42tmoWNEv7I5mT2/22GL6pD3ETVbd+EKw256oJOJ0
iS0ErqEXLvE6IgZq4tHcRFVX7QpbU3KhDQV1bIwybcoSAoUDtvfxUnq52iT0z/JVYlkwuAPRgolX
YUDFisgTmsnI4HUcHp73lErMa2FTyjf6Dzn7r3yEF0Q2Kqlmvu3g/6ndfN78ToP+nf1Hh8sSmvXG
B85zFUFYXcLRmBVcicBsjyjS38hWr7ZOXCB9HItefgVlZD+F/NU+Crz6KyIKVsVeKFKEHA08GGrf
Nfij1A638C2otEq/M6tFZNbjtlGhtioM3WBN2orEXqTFgJ+yskBtFlVVQCLISK0ic3M7gBIAU5CB
MGeTBAF4FVDdWSdW2T3GKoD8W1oNzcCQGGm6NI6jvmF0pzfgmfrKaEZyJSJTliTyVaatL9xRtx9l
NUnefIVwPLa/EbzGtrLYInjsjYp12uv4WtyufSbiujhnB9DRYeE/b3I7Qu1C3EOx7U23NG4wDGPQ
DSGuVb0QdwnriKWnlW64bWjmg8K2EZDEdgUovx6yGM+Bqwx/k+Cd/y6JyFhVVYBF3mTtyNa1N6WN
5c4zCX/sEXmdCWWyA8q1jN/UXaJo+qnpsrU9hMY6b+Rw53WBg9CJBt1FHirc3OgDvMckdMv6Mq6Q
hizCTng3zhRV/bplakZOM5oa2eqdMvpFmOTw0FSOyRsrizUusAenVxbymwFXI0GIFLRDZBfdELRv
ZTuH/E0YLF/CLO7vM4r2z7mDQUTziLctHegoSFNM5yDyIkL4wCoBGagI7gpV5m8qiLv11Gnoj/DP
OggGWXey/wOfz43O4ysd2hsxG7TdrrRRA7w6VVMYXFTMtWAlfXq9LfLDCW1NnxvLUuTVnWFm+Vuo
N9VTY7nuDeQeaxtlyn21oQY+NCLNXi1psIf1icPCUWdpqbPQ6EDRFCbgZMliEENgWHYAejq6wDtH
SABjtt237HP9cDKWdPwCijWuQdcsooA+zRDF6dWg46jhHJb2owuIZdtB9sJh5JjyijeHvieSMX6q
aqs8xxmoAKAErPr46gUzhSMwOgW5WwcXo9SGF5XaRJ9pfgFtxWBXPOdBhk2/FFJAtnSFobakDIOa
IhmQcj7XcZo2+VR32zZCsAuGyjbiNaHP4+wpR0GDyzoq8bElvriI87Iols4QRYfQTbJnmpJhee6j
INpBV/GSZUdI1oQ0q5TMDLLAtadsniUq30a4KZD9ahurFTT+YSHSBxytNmtZX0d2N5wNwmYizSdR
PrWCQEhhFShu5ewcT6vqMtC1+BHfPjQbnuRV0wTyq55N9YsaPOvZIbuVxaCFKiIM+rzEJNm4L4nn
dbeGUdlyAbklAVEkazTUlTd69poqHPIXGk7iObPp5YZNy1zRpzXC9bEM/a/RmNnm59KNEqy9ejV8
69qEEdSgB2BXYU5vBrpFzA95OqzTtCaMqHDS77Ad9T0IivyOSjQYDj0cMdulOqXUKhlqrC8ucBDT
GKE9Z/mLqG0KKxhIqtuJECnICXVgLycuyRIYlhWvIq2DTTAUjjOLgSXURMc2rvs2Qk2T69B8yZNv
80OpOvmovNa5qIALnRkKIwZwj/F+isria5lNAKlSu442kUejVWtHBHFZo6Oui1qCSqipuSW/UQXY
yEgQdFelxDOZG/SD4UxSgdZitPUkgJcbSHrBlTaMzm0gNG/tlKNOqy2nluR7TvoSydK/kD2o5qqJ
3G1OzCppEZNxO6D6XWqc+mpq2nBn48rbp00Ab7zXB2bCbhaBgZf/hkMqXFLDQbHkVGZ/hu5K7YWD
MLinO/tZylA/yKibu0OumC78KcN302EcCRdWNStoR1JFQb9M/brUqvSJJB5IGDTRNrVbmBcNfI5z
EQ76ZQg3cQOziYFcUR8h7Evmw568RcIjfBNWEUwom7uLyah9Deyx/gy3DfKuCNMrGwXwPZUBejSq
MKrvvUn4HvVfF29ZWE9YmBA+L4SrtC/sfuVjGyFDGUo7uUwhmkaLKfYsEH5eR2+7dM5JoJhTq9Ts
vcGaO+xFQBjG2VTbBkFfcEcDTa/B7qhkbbZu+AUqmIbH0A3hI+iDtgniPjo3EXsjJvdDazk6frAS
cQRooAgmALcWgo6sic3ngeSAm9xoE/LIKkKPheNfUaAVn/N6TDa+wgoUE+2zkjbt5YQ4ob1BBsjG
8qgJcU30XQxj9SKsiYSw8XimyPowI1kBWFqDttVa2KJYY6YTX+SIv9ElSmMToMa4omoCYr0o6qrb
GoLnjRplhpuEoARRHjortJ4J2ZGfnc5vL2yWcLO60Dvk7pSRQdi24jrnOabuFQfACBovqPZ24CZX
vZHbW6P3qmfP86vxMq6Fjv1ZA+h+VuZ5dhMhfckeHcsNHsIpwYic60izlQYyBFW1ea7nI1mzgVGw
HewaI57tDx51V8OuugdTtMSZef7IfcWVmaLGbwtqqeYgrntZjNPWKuLZRUL5JzhPiA9i6mOZr1AG
IFhAllCk572NqLmDnIY00EFSrLmaft7pUEwRnLh3TkBrPgwoTpaJ0S5YJKuLssBt6OUDAhKjKa36
rCzc7oFeETa4RPVrFQoCKwQMecK+urI88/LGxpvoaJh70ya59vvAuh6bkIkRRoOvdnbX81LoUQnB
tKd+jlsmw9VFs4lXGBnb/VnbVlgjHbfppnVQgyVoCeg4oOxzUl6+ZnnOm0mySNSx9yRV1nytWKGF
34TtS3PFzWXrbXiqGc54TND60AvtsO+EvXhoi1o88lbvK2aAsb9s7ZYXpF83F52u1bvWqXw2i419
SZPVWrSZgTCa6bl+Q7xo77CcNuuhCtJrVTj2fWq38UF2WQFcqULhQYs7sZ+Q7/UXSN+GfSlL+1wq
V7vqeUK3td9a95Ga5aPhzBNgRpTPVuc0pJ2SuUyOV4h0xO6cTL82Mg3dfFnZ7cGLch5D2XQbv2nd
SwoHqBmEDXO/iyBWtdY0+WceBX+yE5zCvzaSzLmbrGC6x5BAgzQckZ+WLGzRCzotTSyNG99VtaBD
NiAiTb24vjd5jaWoY4vkyaN4chhRnTxWPgE7YQbSrFB1syptgXMVxF67TC1nfKTdir/T9khI0CCd
bXNZpjS8LDTpDI0deBgfl45tW8964HqPEykOGxzZ8yu5ip0D3FrZXHgoD4C2yzTcjCJEdhM7Myux
FRNNLs+O7oyYaZxlRAjpz/AvsCFiYtUk6GtZ4vZjM4osYA7SynysS15ksL8BGXBTm319NxIHvYyh
kPCSG0F8WT6WAfIh84vU4tlYREbnfi7iWWQ8ZLmFazajt4Byo273oV30e4WYfl9OuSrO89LgibIC
u9tO86x2xsKCtPfJgmgqAxGhTEbZsAgRie6xUTlkOZoDSc5svrbZOET7uIDW6AVkhwtdVrcK3N53
t2/GC1mV/VcfhPlSBkN3pbEpehE5DmGN3UqytCpMjsvQKORdl4PEWXrSYUpJeD28OP0kOS00Rwi3
a96fet94aDc6bP7wc/L4cYRVq85g63Z7klg6cgwN8yZKUOxheXRnsHgE0ZDk6Jm86VJABpFxFfi5
n5J3Gs59Ma3TNFgow7iZCh3ghobQRtYQCtxoADdgqnQdh1N93oXetOxzOV2bQq939kDuqV4xa1li
3jz/7wtc/4Pa1aka2P+HpSv6Ce+Vrg5tXYcvP9eufvzBP2tXBCd5fzrCMT06Rjxb0qAO9c/ilcEP
bFcIXaeo5VDZon70d/HKNf6kOKUbqI4ku9Iff/R38co2/jRcRxeubjNAqYbZ/5vilWH+onblGJ6r
/2vtqnUrJNkA6zF8uC05ATlu45qY1VhXyaOvBhOLnhOQCJF2JdrkXHoVENN6smsbpkzGNuOrGkTv
7FguEzj20/X7u8T2c0ntVwU1vpTkUv1cUMO00Ti5LLJd4lTxMzs28z4Z8uv3P1z8+ozncuTPH846
EVpi3qe7pG7hsSt2BQsrMCgkR7Xtr98/yKkzkP96EKRIPgUHXuVBaoA8L1mDlcsaXDDPD1XkfxZH
f3GF5tLicclxvkJHJcdUtnCWsjjd1W6bIshX04axfcOicTa3lx9cqlNHmS/hT4XNrpJRNPVpulM0
0w9Jbt7oSrSXxpDR0e/yu/fP5dQNma/hT0fJcoiNE9EU2DxCqoqaSeHs3AelzKQoalkt3z/MqZNh
LP98GApfOty/INklJilSaFsyPd34JrsM4lwHonqIdHA0NkPvH+7UyJLziPvptGpBM1IRZbXrahrn
cwTnNKWbxndQZkVBGWnkQ9aY4tMNuXwpFYdMOeBPJMT9YU+bzW5GAms6YiRhmlRC7t//XqcuA5Xy
n7+WUZER3JE4v+Nt9DnTK6SlfYEpTpFQ6WZ68MHVnm/erx7Qo3kFl0tNZSihFDwGj8AaqGY6HOv9
czjx4c7R/OBjN1O23cU7qG9iGZLjvmdd95tj1zmaINh6m6XhE7skasg1jXBnz5Rm2F/e//InHnfn
aGrAjAZtSkbWrjZR3L9aQTOi97QiIw6RMGVl1/zmVTqaI5rCC3UU/9GO0g1cQPhypPtmVqGXHzzi
p27D0fRgDu6QGEUf7aQkPBmgbNFoS506+gcncOJRdebj/jSCssy3sXIXcuvVzAugCsUsTgfv7fn7
AM3P792Po3khNcO4zfpeomiEkm+PZUlwIcWrMEFD/v4h5lv7i8HgHE0Fhd9EFdXhZOclFalTZXdH
O6h4ihUGlLzICWmBV/LBsU7dlKPxjeYhtjI8cbtCy+qNl8fqKWNHc/n+mZy6JUfDujCtolOtnuwy
S+krbUBCpNtw41SOfKNTY7p+/zgnBok4GuEdDY7czzu5Ne0AMjzti40vLSD/CfWg9w9x4kKJo2He
UHRNNJ28WS/ro9seLM1V28W3v/fhR4N8wOweodMAw2eEw4Odsgc4JxRHuBfvf75x6gIdDW5TNLWu
D2TANkWhuajhfAqbay2YvP6ukjJqsJuYpWbcBWhOmu9xV7v6cz3lOIadhDS326qkN2qjx9Ed9zkE
8mWa51gdJoMGn8jabPP+Fz31PY/mCOGHZuJqpb7VYG8OqFNutcZ+kk00/eYBjiYJL447xIsOEMFY
M3bo6/pNBCnmQBCw+s0n5WiGmJF1vowqczumVn1RaaL84sZIhN6/Qqeew6PJgexSXEZ9hq5Hbyy6
PKP2hD8xTD+YD+bH+RdzjziaD0rHL93GlslO0zpDIGL3U5f98EgSEFgUPfO7F29M4uGbKSwdGXwf
kWXvrt4/txPThTiaLrzK0WrNxJTUNzqwotZVb0Xh3cwlhkNJLtv5bx3GPpotrJqQBECi7Y68wTmH
kgIzMLfmoozLZ61q/A/eRyfulH00Y7ApUYGOcnnbT1HUXpRSLwT9A4GbSfzmIY7mDW2qygH8qI8e
yZnRvQ7cZ19WwQcPw6kzOJo17LyvBlfTvG00hJ2z6rUWbHba+8n2927E0WjHM6AQH0U8y42rmocS
a0iwwe/t4BMTBNdnL3nfEK/7wX0/MbnYR2Of/DPS4/uu26ZRXdxNsD52pR8aNyE5Kh9M5CeeYPto
7LtaMzgImifglqAcBkFUL69uMKwhhFYRBR9MAqfO5GgSwPda6BnZmvuiJPqzte9cP6+WHQbg5e/d
maNpYApT7Im5ioieDh/dxFlaguBqEbKT6ytw/+8f5dTzdTTe/RxabpuizsLAD0uoMvNLUhizj9Y2
8yj4xVxmHY1zFTDVW5WmE1E33Lsk1S/7wP/WWqW2AAPE6nDqP7hcxvyNf3Woo7Hem2XgqwxQbYLT
b6YftNXnUOKDsWmGnpFV9WCgZnAGhGJl60YfjM8TT5t1NPwBPmWxqRIgLDRRz9qoobvk1T3KhwEf
oTn93m2aC04/L6zLQpvKyEnMg54OyXWdFsGj9CL9g1F54iGwjiaBpEcbafVWsIvJNU2WGN5DMk0H
hJUfXKVTB5j//ad9Af12tBfkTG9p+mRfTJJFerBsmvn8/kN86iYcDfkgkMFUTkGwa4NU2xgxXnuP
7simaVHv9nn+ezOLdTTkUa7r0yxY34Ppx+g1FFcixLQrXVyrXSmTD57kUxfraOBHXoDunIr9HoRe
AkvGCh9HVtYfzFunrtXRgA/EICvl+lCoo9ZDBpJsc0QlpACp57SlYP1bd8Q8GvdVgCHWC60cqXYr
vUvuizVtBoKNCDRCSOvRPpnYP9vVB7ucE9fMPBr85kAztUQJtu96D2lp7xpbzAry90afeTTIXWlE
ygpM/dCqanihsU4CcBBLqqu/d7WORrdLB9GHQM89YVWEmj9+NOMIw16RPjUR5OD3j3LijWUejfLA
LaTHOkjtWdQFm9bS8cQHNWoVA/fQ+4cw5xH3i0nYPBroAzQMa0oGe5v5JC5RQG1jElVWoP29UZ7X
KOLgRArDitsvg6qJO7H9iAroZYYXvVAEXUaa2BBCl+Db8jy3AkdH7rUblrjNE9xl7QRz4UXv6368
kiUq0UsvTeLkMYmAN15KKnjYmgCQInA7G10zC7/5Rda6n98/vRNjxzg6OyNhuzXqzJN91xOeYBR7
LNbJsrJyKACh6/3e42bMF/en2bJus6pVJNsf6haZQO7L4Vb2hnp4/yRODJUf1c+fPr00at8LEz0/
mHaX79yI7OzUAO3y/qfPA+4XD4BxNHn52VAjeLLdbeAhsMLGpmFTheOR9fH3tJcieIZmo2S+mSKR
4aULaMr1/QcHn2eXXxz8x1P506lhNHM70+mSfdnlD2aVHGLdX4waviQ7aZ7ooqJNpN+Y+Yih3j/d
eez86ohHrwSQWxJsU6j2ua7dh7B8lqYVyAVAwuKDczp1hKMLGjt15iTk0O1af5wWPaG7S1+btT7V
1H7wSjh12Y5eCQTREuRXjMm+bozvkOhh3BXaWduX/ZmthIVlVd80To/bThPOB5PRqafw6AXRw/Hv
wsLXdnbVJAf6mhiKOtnmv7etMY7fB7GwQy9QRGThhN74mryOtYIyYQqmCVGl+r3bbxy9GPoA6aFv
BOGuLxAzPHmBhX+RFIKZ4j+Uyu/0Dw50algdvyG47zRcVLqf19GtMq581WWr2Ghv6sF7AFYBVmH+
l/ef6vnr/+Kp/lHC+mkclUWf9slE7g2hDfHSKRuxSAX3X49ckO+UHRZVMb68f6xTD8LRw4eKySJ6
dioOrqiDm5bZiSIHeq3z9z/+xPDRj56zWEPWaRVlcfDZOF+Y9G0g39YRkLrK/93HQD962uLegsZN
LX0rR2vWKHd2nG/0NEACgT86spbvn8uJS6UfP21+PUFsc7hUMDwpznQqJ8pMhP+Xs3NrjhPnuvAv
okoIIeCWPthu20naiXOYGyqTyYizEEII8eu/1fluPLymqeo7ly+gkbS3Tms/6/Ntj1+MMYpabriS
d/0Li6P4ATXAQ7XrDHVuYwyvjCpy6aI3o0qETPoOIonHcYYH+BwbWJoHITwrjAEg2rAfLSb+u+vf
stbtlyZ88y5W4hBNOEjPmqT1jpfYz9NgEiV8Osbo123vWEzTzUVZzFlQPM0jzjC++OBTwI63bilo
z3M7YLhdf89aty/mmCyIkgIDt38pPOoOxCMwQe1giSA2UvFaWy1mGChCUdRIqxlrNgeOR54MwEFA
P4yde7UxctdesQhyGuYWK6fEvDiX0ccGxr9gkrrg1AMws5WL32+mOFlEemGmPOwhKX5p4tntZTR6
j13VeBtrsvcHb5wsQpww6Q1OaH6aEhsDvoEhDAq01/ME5FE9iBC6WNQ7znqvek7k7+td/2d//7+Z
OF7eqqCmodC4FCzBrmuH6XcH+7H5LoZL/Px58nFSm6qR8IhCvCV6GBGrLC9hRTBMnWU/GzZQgLdh
guqxM2qZ7Ph1zscyRjiQBNUkFgoqK/flDHgH7K1xFwQQiwKGDtDnOI/dGTqsnH3se1vAq7KBjWRU
7vKubWoOQaCuxQd/bH0KnmM1jgco+iav/WE8mF6Ev6TLgIwxmcZFR9vhMNHfAwrEzHdaAjT9fQZQ
uERZgc/7EfUHLR9vOviHEue/cc8rIFE1AKtn6mG2PCYssnc42aBqYyBfnvNef1wG+Ju8AkPIMnYw
4HrMwEqHBzOwtSE7Bg5FbGD1Du4C6QpIEDafrg+Ay+B9533JIuUXXp1PE+CvZ5SV5GY6+haiUpvW
ZRTll0MOL4P5PPUwgZp7DW7VxSBvnuEjEGJBx5vbWjVZtGpjqxgO2jXW1RPLcbwNmkccheK2Nk0W
bSr5NMN+Nq6gDpTe0dEIcMDcwU4cbIjRvl5vyLX4vWSNNx1XQITqZZPEJzQj3QmI4e8kLg8BbHT/
Tngl+JlsY8mx1meLeYHBareTHXYh8kKsgufDyUgsNWSFxdPlVdTVP+Yph2A0m/+9/nVruW8xRchA
Qeo1W+8xQyE4rHEhwaTfAgUW5sYcdOmL98bhYo5oKSEDc6giHj2LQqMKWo5jlTm4gXUGTOKbVghx
spgm9OgGq+Cg8BRmVYE6YxT+IJpPwF2E5piMMML4bWcX59ORgSwPO8rrrfdnc/rO110KTt8ODqxt
Q1EB8v0kklZGcGOUKgzzo1egWOhQAAQbnHIoq8D8gXTVmurD3EvA6XHCrIr6exhRHe79Ca6yycYQ
er8/w+Vsw0KMj6LW4xfuwyNZwKVkXyf5P9c/d+3hi5xCG9yhV2MTnFnlTSX8X1CbdVfHYfX1tucv
skXvcBhXVaZ8HTsO3a6By6H6LjovAtv3+hsuk+7/9le4zBiABRhgUMT4hajwUYT5fVWhdotXgDjF
xgPhpoUn7TSyrd3XWotd/v8meThYRnJwpcNzoyxwcUJRkIX6224QUST936dDB5AFtAvblyqeAsAg
ZBKhtu/QqtAAlHu9xda+YJEgCu0Tz8u9/NlNAT3yUJojKOF31x++cvUSJovsIOaOTWMSwufOgEvN
uieGax1QDD7Bu+UZuCUYI9H5Y5g0PxKQujY+6f2UFC6TBUoDQzgMzOwM263miM0KQCKjckc4griN
V7w/aYTLvGC1jHFWbb0XonpUljAAUWKwmeBMFGtcxWY/ymIMbsqwwIn/dxRITIDYmgz9C/H87KPu
yupfC+jBZ4941NtKdJdE+k7gxIvQF9UMkBhhQCZZ/6NWVXjvyODBt8/9dKbBaaC4QNrbztsB9Hfy
snZjGbMy/OJFSuAQHxPhSh+Vl4Dl7UBb98cXkDK7ckMjufaCxRrCFuWkBWFY981F0R85LEzAizPx
1g3T2vMv/3+TASxKzTzRGshpAUjLj2Lmc3I3e8JsTOArgzle5ADFWJT1tEzOMsznCZW8om5PMWgm
LSBoQbV1gL32GYs0IAGirFoUIZ5jM6L8kfnxl5zjBPt6Hrj05nuja5EGlOyiGrXzWCEyHLCYUmOf
kEd/YYiBS1+D/3f9NWsfsVglMDDkJDgN2ZkM4NUfRUV48dT3WddtHB6udMZSzA4bUgMYDk7IVZzZ
Oy2SfzIWArdsyUZvr3zBUtCeGeXnuTMEDhPEJbANJiBbDZapeSNxrX3BIs5drUpBKaYU0efeTwb4
+EM14G4fOIKGfL+pG5aC9ktp9+ShOPq1AHcDFj4JABfglWHmvf78leQbLULaVYDGSxGEv+AiMvaA
00QttkOAs+P2/pSELsq++zrGsugCbEtgxnj9tSuDOLr02ZtI16xgQIK10RnS6mFiaasAvfgV+YwE
P1DqByPK0NCcbtxbrnXUIu5JW3FKukm+umSu90WRCzjN4Xx1jqd4IzWuvWIR89wXU0naaUJxP2ue
GUVFr85c9nPKsDe+3mZr43kR+IXfSx5YpHcAPqj81rBwTM4ikcHG/nPtExYRT+EHAhBeSc6Wggx8
XzAUUn8l4If0h27OYrcR9ytdvxSpyynmoQVq+7XIYvrIWu+r9LDyBrwKPghy2LozWnvNYqZnxQDL
EXD3zsqncxQfBWiiMMOO+3gAII6PGvKFfgzdsDGiV3pnKV+nIzAFFw7NK1RjfYTjVng94XYchKSN
7n9/w4sI/2/ImKnzW4p97ms8Vh6MIiINwL7ipnzO5ga2eChofyl1EbawE5Ks9+7tgJOr60NvZWjw
y//fhKuSBGzLqsjOsmy+mEqJh7z3P85A3t5ff8Faby3yAbU4F48vErU4bqojFhmAZoNVhAJ8Vnwe
qdnIppfOf2fu5ItEUGiw6aDMb19cMJb3bppGDf9ED9WPH+GExzHZVTBG/+DAVoDdBhgjsHa8/oFr
w2ORH/BBBTxgRP/KR4PaDCdm88/FHWDr+HqthxbJIStKGoKlz88NaDlPTA+QXhJUkN3nwWjiGz9i
kSEITzrfL4bgzBuEzkE1KMk/9Ea6jTy90j3Lc9hmnoHsr3Lsn+rLerkD0wKoQfCEAcJs4Kqy7xq+
B3Nna8e50mhLqXsGIYRO5l68OGLmCFXMuLqIK40ZvKM8vi0xhItVAuqBJbZt1XymBObXB5QuougV
toc8asTh+uBaqakK/+dAduA0jHGph60zYOAv8UAaQH9FgTXJxWty8JuTAKU7+d1rCLh2dAjHHNUc
fVw8aBiXAD/bZBC7FV4CrO/137Qy4MNFyoj51Icmw4A3zOvPbAJvMoUrFCBztz3/8t43KUkECjVa
XZ+cle6Vt1cxtEO7ahIwG7/tBYtcYYRKSq9Q/SvFpebJoAIdmFY5/X396WtDb5EP4Ibcmbak2EoJ
pnFUGg69TMmgIHILYy6mjYhde80iLVigjqSfi/CsZ9FGT5nsvN8gZPrgnk5Mb+0V1t6yyAtCgTDl
aom3oIb0I2BSZAfwMRzalP/xenOtjKalkp22M6wkmWBnNcDmFy4AWTOloNX4G92xMv8sJewmC0RU
+WX/Soge7+HFAtOv0IORD84s9z3QNxtrrLXvWCSDrG/zNs99fIenCnosCjfyBxSjz1vzzOVB78xw
bLFKUH3AwYSKhldABPrHBObgwLQh3immuRmVsDkWjPYODIhq3gjEtTcuAh2IiqjMQi1eDGoBvzPU
iAFR7y7oUh/Q16wrnjwCc/DbxsEi6jGHZsSiLPxsax+6JtwFBzBfjAS/7Xzof2Tt4B0lARHihTdw
00STuXsJWMhuxPy98Yq1IbCIfG6aBAYMyfDaBJV/4o3znmF1Edw2hbJFwFeyDGzOpvYJZ2rkvumo
emhqeOE2rKOHGPgFJPweHNl+84QwuET5e0NuEf3cK5omiuIOS5veG+51Wbr81ZgJBi4cyJUM5ouN
OlF4RX0Y9FjBmbV4oDkuRw9eOXtDGlJPHOLOr3eMt7CfBF/7C03iAg6FlsC91/aKXyrFE/UMai2f
j2aeh7IERb2IAJeg48W8FHDMewvAQP5hklAKP5OxZPJHZ7gDRyYvc6LvOkuLbGO9utKJS8V9FSkF
s4pifLWoGjlbeIzkD17vTXRjO7mSjy5Ez7ezm4RFa122NDyD8EFeHIpDgGHWMaAdoOrhPGArc6+9
Z5GPCtDQIKRvx1fC6i+F4/oe3KF5F8w4lwzq+dP1qF2ZH5a6+ooXSTNg5X2m2O2P4IZpWGuCqlCU
qY/qlLvrb1n7lkUiMq0H4Q5AVVBweM1HW/PgrmJ1u9O0wtzqg+e5sTJY+5xFEiIFSi5rV9Cz1H3o
fQR1DmTFCjUDHYD64KLcOMYWCxA94Dwsm8cWsrfa7RoBY4dBb0n31gbwIguZQk0oqDLBWQIkdFd0
bugPICWhPPJ6Z6w9f5GHKI3FrP1xfAWJhz+4zBMw+Kmwcr2xDxZJh/bNIGyBpGPlHLgjXBRByTa4
25FfZ9RB6PNNn7FU2JsR9KFSxMm5i0jziPKN4lvNer0xYlemzqWensMmtWqarnphBbY6ErQ1obHV
EWYEaxnssyCA09P1D1kZs0txvREBNajWGF/lNLBDkSefrIfdey6Cb9dfsNLhdLHwwP0JoxPO1V+Y
iPhfNOaWwzxyzrckz2sfcPn/m/U+uG0tK+K8eqnCuk41tH/HDB7p6ZDPbmPMrr1iEde0w/JeN7h+
cJFs4HMWojKHQGH/1A9U/nW9mVaS1FI87bqhjXpgmF9RmvuxKPzmWXtFC/Hv5FJoKL3b5g8QnP/T
WiQZaThpdDfLrcRdbUy97psmvXR3UoEzvgPyiITZxqps5WhqKZlsoCuuQ9hYvdC+hwN9yGAtEIa/
ZS0/8Rh0MSVBK3GhAQi6/XVTO5LFcFMucklXtNOLVTkMtLNkaOye67rSe11wB/9JwGjnje9bGxjL
ZBb7YPB15XwWsAMC9S+C4RpxVJC94GBWXf+itZcsMprrDJB2ZMaGFmDeA056P7i6rx861DxvfMbK
2LuQlt6GkCipA7suKz8D9UmfbYUKBfg0+DVY9ePF7C+D59JN37IUhuNNQ5/kOJDUA8Q5Fyy1xCnR
gzfDjOS2N1xS6pt0oMOilJgS47Mu+xx43GhIvhZ96Ht3czHD++e2tyxGGTa2daT9MDiTMAwfLeHh
IyCe02eh8+p4/RUreXOpAudFN6GiohbIm21V3WHvHMDPEfU2xG31xso0syyo4XUEnI6g/s/Ceb2/
AxmJF8fS+BJUawVtIMzpCKhwJSpUbzwNXxbXVEGsIK8gwSO8F+AGDQ778DVHfVe1saJca7VFfqum
Kc8SePI+ZrAwqi1AiUkWPFGSTFs8oJVwXJbYgO5YVTm4z2cSlZLtRW/pByvFBTxfsRtviv9IPd6M
4hiOzLChZPpVzyQcUISkMuBniywfDjeNrqUwP64h/SWdEahAimpYUMVg7e6mOdyChq2klKUm34z+
PBYR6vIVZfUjxHEo2Iz9fYUzp4vPxUayX+ntpaadolJiiDVOf+TUld8Jwdwfj9HWhnylp8nlrW86
oZRDBsBDN51Hr9a7hrb9weiCfCw8s/H7194Q/PcNqgfqvy0KcxblrHcwdIXNV1/3T2Ocfb2tnxfx
AE/jULG27F41wgF+8vXMAeHP4bp0/flrM/xiBqySQmZklOTMStM/8SCCI4mVZvJ+oxaMgQLt4boQ
XHssPODapqNWFN/gN6L0VoHW2hBYzI6UgfUFKsNwNjPyGQDkQ/St0mO8cSn5JzH97yEGzl+WXQSS
6xRk3hlGG2BYOFYTeJOCs2buhZ2r8K/G4ZAOlZEhLE3SoItQ7IRLCtiNhX2Zwy3WZwr+LiDZ+Aye
ymOXjxshvKL7Yv8jU/SshFXRaF8sIImAnvb8QJLwIEXyrJLgNxSv+Qm0a77riPlcZwDJX+/z92Ob
LVXRvIpY7LQbzrBmhmlonNQ7EozkAG8Fkk7BllBy7TWX/78Jv6atPKWcxrU2POzVmYKXWNwBvN2T
AxTRbfI8oyq/2Ojnd4cRCchiGGkShU1AW/aomnC6tzW4ywCp/7jeYO8/nC7HUJbFRVaxkj3yGYcQ
PR1BEve2stTawxcnQgYuTkOjk+6Xsqi22oFR1LR3KNr1i5frv/7yoP+JAMyXixUVm2PmT/Po4N3g
ieKTlNkzsmD20YGsjCrjJL+s42rAAKHPu/7GtU9a9LzhVM09vJJ+A49LjxBmhfd1C/DvbU+/JOM3
4yrwATXvE05/O22E/ZAImIunKInoq40t9drPv/z/zQtk2Satgwv9L5MznFBSkGh12gKlvfEB784a
6JDFrAHgcwcRVuf/glgNvu0wzNvDnjjYh9bWD9fbaO0V9L+fYFvS4swn9n8NgKD0+6SLLmYXXq9P
FLvSjSPpP4cl742sxeQRyXAMUBcIGftUjb34kiHSswN6H1q2tEq4L3/osQHZ95sL6GRh7BVTSco7
2o5jf8KSpe9geN1gRO4AXLe/m4lJ3C9UQzS/Un+El6vwy8F/mOVY9ii4dr1IHlTGJB7fON6GAk6s
Xd3Azr7XOWx15rnvxaMRKGADNV9ayL/vQgry+XjUMav50cI40Dv6uKQNNgbLu1mO0HgxWLA16ecx
QFlW5s/85IoBZvc+Ejc8TA4ezpI3xszaaxZjBkgLnKF33vAbotY2gWeHZ+FAiRsh2L8NMKxIPoGC
0H29PnpWAiBejJ4qj4sC52LBI81C391VwHGjMKbxWrNxivH+vTZabTFyCHcG+WbWcLWIrKzUgdgS
xQCwsVFBHOyDYE74d9MX1ivuqwTgAHrEKiUX7IHjQpWbR5CCLS/28GjL4RDXyLy4CemDn7aYSehk
8izDneeDnvlLdhFcoxio3Jh6V1p2qY2MIE6zqmmq70y7v02IvFJjW3jjwxcziaaG4QCANCcFY+Sd
HmuWosJ6o8vWfvliFiHSQk6Da/kHO+MiMPMZ/FgnurUkWXv6YsZwNenrmHP+KHUmYKlFwGWz7OX6
cF5JhkspZMUM3HoYV1hMdZ+yicC0fB7vcfl0E56VwD3ov9nWAwAiq+Eg8FuLcaRPri1C+gDbsBHG
o9c/YSX8l2p9m2Ggx5XljwSRmbLS2xWd+QwvsG+tn29kspVmWsr14W1QYl2v+KOTOOeLcWitUatx
58vNc6qVXl6K9As1O1gsXEpY68QwuBpAIXFochG1Gz299oLFIOVhgZ7lw/CrwRGSRO0RoNH342Sn
jUPetecvhmkFNyI0E6ePejYwBLLWQbUURhudvPb0S8e8WXeUkTEWckzUd+L+cRx8nsJaath4+Erv
RosJhM0yGbHpiR+oGv4WTQHnmYy9hA3Msq4P0bUX0P/+eho0vsdYzx8Ua8BNL+z3qsEqHH5sf9/2
gsWcIZs2mWDpWZ94rsUBRVhfUHMR7qDHv2kPQaNF5ge5NB8GYOBPznr+nvTdiE2Zui1/LtWxNCtp
46YC5XgZTk4VB6JhsLj5u6ltlgjnYtAMfs0l/S3hqIBFUfgJxdDe1976WyUiK927lMFyI0Y5qyg/
6WnIv+gow36iJyPKDHtmb33JIr6oqRLY9I7w1CgvEkGsqOAgNCEOLgbZ11tqJciWilfYkSSmi1h1
sokGYMllsLTBoL3t4ZeXvolgaJcm37eTPEms8Q+wt+c7baef1x++1gOLCHbEzp6G8+bJ0A4m5gJm
6GyE5GNqccV0/RVrjbOIYQnXIQUFEUKsg5ExeBP/wqV8Sy+59vsX8UuDsFWFJ7E0juNuB2dOkcK4
Euy3cqswZO0NiwAmQCXOMA/BAugCMPL5F8oNDnAC4F2ut8/KC5Y6VqCy4VQzmD+OwRXc2R2s4CHf
SEuJkXr9FStdsJSuNppFZVGX3elPpXVV4xUmQ2XmbU9fTJAFdDuuc1FxIrT79Kf1J9Zu3Rau/fRF
9DYqRh0jCesTgXEkRxHjzoeR+sbidq3pL/9/E1omnztDXNvAH6mQqamwz8pKaGZ8D07mtzXOInpB
pNC+9YP6pGG0m4KD8RF2M/rGll9EbzPDqDGQY3fCAQ0Ya4Gp9zPfOkdfaxz638bRWeVVtUDjoFag
x9yL2V00IYzTN8uJ1t6wCF6dlDYSamiQ/sfvwjJ2vEyNE9lc/Ky9YBG72jVzCEcfnHjm2HZR/oUw
m+0HcKgPN/XuUmkKb6euE1YCJ+ALvS+iLtzDdfD1+sNXfv1SZhpjTwRa+4TmgdNTGsfC7VDFDUdP
BWDa9VesRBdbhC6HYrmRXtWcqljeGQH6K0BwN64flupSuI6P1ovRvbQ0f3ODkIJz82t/mR1v+/WX
hnsTviADmHnIlTrxVhrkfRK/9g2Pv19/+lrzLyJXFbi27YHiPZkpPtJL0qlIe1duD/+1xl9Ebxyb
BArVS/+i5AzLN0QY8o9u+OH6B6w9fxHAtjQzMC4Jnm/lLzcpCv/YzXOBtdZZxG6Bm4XW84b2JNz4
nVXk3ypAXVYbQJF0269fxC6FSXXolTXm3UqdzFD3u57k0f6mhy8VmQa11r0cWXliAZ2DVDA4hnwL
ytajW/zQlcZfajKzEUW9xiA1Bxal2xGPxHkasL2+/vtXWn+JOBYVxAy4pG1ODQzk9tzGxz/xhQ3B
y20vWEy7BH7V1CUBnMZ9rAslBtKJdfGzT+XW6Lw86Z1z3iXg2Cb+NClfFCeXTCL9I1qNaamPCdJ0
DU+pu9s+5NI/b3KE5gPoXBO2GFbGdm+r4TuDqDTwcDV1/QWXVPnedyyiuJCNHJB6mpPT6snAh+BE
LjOZI0m/L6s5gWpVNuON43YR0rIEdwVezegWMX5Wvp2xz5jIRsStDapFSMvCDEHpUXzJZatqhv6Z
z9KmGW9v2wv/0YS/7QsTDFRZ3p6sBxbnn8kgwTXo9X5YCbil+FJNqgYtIqlODIfAaWVw2jdjO3/b
wxenoCYKS+zCVH2KCfi2JGoTXMfD0ej601cafim3zHAFAbOQrD0pGBr+aXjBAB0ODNu4VFlrm0U0
myxhFjaMEoVJWCdCUKjuhzrbouKvPf3yWW+6tWl5hauzuDplJPoiXBTscjndVDZP6JJerGZUi+ST
aE9/WKtSyU8ZAUBe5Ftts9b4i/hVlmVJBeHLSVaoDWg6MGS0hgjSp43aCKy1BlpELXEgX1RYo6D5
L3fjl5VQhA+5PnjWHr6IWgcrgsqZUuCayF0wHsgJmMe+3vbwxSQsug6S8gzcC1ePhz9d6/PNxfNK
yy8VhgQWybbMKao9fKgkmmJyexcMn4eqCDYC6zK+38nNS2VhMzY4+qQTRiaIRC/wBGiOtBLeSzyF
T4OCIe1NrbREzmZhKCs7XpYpJeRAKBStXqN28y7f/3/G1HvfsYjf2OYjllrYZpApln9Bg6C6zwbz
5lczM9870DGu/hFalO0RVqwaTO/ClBkMfWe4xqcoiSH1YYx9mHAcKKxv8xRqgO5QGLRNWgIaAQtV
m1QUWti88A84rKTNRx+FqN1JWvgi38cCWnkUkVvqmDgU+MVx861xfTtVOx25yaRVi594tH020L0M
pkvVKGFFfmSRKD/IggzlHmZLc3eEnpg+Q/7VPNNeqpOGYbh9tFhnP9gKctNdk3vlAdWA3Q9sP8fv
ROb5fBDZ7P8kyuTnCGahH9WU+XuX0ODF5RKSO/hcfwZol9yboGnwNmjXd3Y0/BNqJj2Sel1Rfmes
Du9p7DXVoQFb82ibaiY45s3YF99ZsPPa0R5HGTa/eYMSBILFzninE1LSnYLt7r9QYDm74yGQHXCn
nvQHQNQvLQYsLt01Wcv+0ZLFz8mMIwVQ0nvVPkgQw/7iQphv2AhxYHQTfnQhqN64yEYfcN4MX5Sz
IkjjFprxA/wNsQHGLfPZgcD5eGGqdDvtN3OZ8jkbdnXS8iDVZWa/iLwVR0qDGRZEMyS5eYY7jyzW
3rRXEYa1rQo6piJAv0MtWqAUlRePtMdtdUqCNmJ7A8PaI1EKpSgMiqGz6AgDS3hOumNDZ/dXDxNP
ngKrVmABCIQTDhgGZEfdaR/AAKGmJwI4BvZc2TR8lJ0Dm5ZiC9YMSUD3VQQeyJ2eYvbKuIXATPDK
PKJmKGIg7pmyvleJZN9l6+o5FePks2PmNeZbglbw77E591k6Eqd/kqHuwjT2cj9+bDTXr5VJvB/Y
V4p9DLaMhNnc1O8tath+NOBk/xa+P4nTBbvX7mupUDkfSAhln6ATwZ050fH8UoZeQo4g+YT3E/eq
fyqlzA8zN+JjZmwDQ+Zuag+1rL2jIRrgAjPHr9IQCW0/TPRGxEBY33vDiKFqyjmO0zmunH/SIoif
tYMD7ZnMuJL6BJE07x9ELXx3D+h09lt6/uVeKhmyYE9VrOUdj5Asiim5EKxUaZ/hBOCD4iyz+IMi
A36Ll2C5nZauI/CX7yNUQdEKVy47Nyc5/EYY8Nx6oANq4sgY/WpniuZ0CvYBcIe3iqTZ4KrugRRQ
gcCBYcieeT2zKm1mMdOU5tUAr+sOV+aw67PQN2m/qqNDGWZx++wx25WgYBSI7VhDsQa7CE5e68IW
+kArpIMdinjxd1FPuDL0Y0PxMxSC94VolTfn0okm++GXpg12qicZ2+GQUOr7hmvegi2OERRCEvi5
8cqySpPxAn4usDRkKanKuP0blXJdsYuxa+2r3VA4Nt/7UZflz01nfYOl7wDXWZ2FgXgBbYLoHWCB
Igf9zw+rPTibQbNruuFPSQZo3CkdQxsdIgh+20MCdUB/x+mAtojDnoo0yyIi7uIZVJk7C08ymc6o
BbsLSqVpyqFZvJ8VCFxHT4UoTYAFU0fu8GMHpdNZiIaNu4zxjH5AaWMR7cjQC5dGQVC1r67uUMsG
vkcZziks40KYAgezD0WnVj4MxgkphvaDhas7trmgzp1gkGS6z0WAg7EUxO9puK+J7fynCdYmIUoX
x7C0RRoNLux/wGqYTnvTUI/+EkqUE+5XHZSPoO6JNvnOE9liD0I8GGB9r5D0xifhZm1gi1Dy+GHK
oUlyhxAYFz6mM/Un7y8ctmIuRphza5+k7w8UvvczrCMKGK+T6WBHVsMEE86e2EN5c9aTnxXuD8Z/
KtjtqBPO90tJU+uVttapG21rMGsYwT+TYCiGQ+NIn98Xs6sTHHH31fzA/Nk1BwrnKbPLIwAjjqMP
gtCu0U5ziCXhifyjGLn+UNlLPXI1KtU/YsNVAcTRRVDuN6OnpkOIBGtRulfUag95lRg/wW0ZVHFd
OEik/TFiM2o8MxQXCEbhduJ3810eYRj8dN1sxgebOGWO2PFk5MGSvAwOBAWkw2PTToHeD/UQRF3a
jrQnn/w5S9zXsq8bc5dAxVpMhwQ4BP0pErEKkBH7YMTc6nUZeYQUqU/+zUOvCT5lmUj4v4THHpT1
Y543R4sylHIfzUkx3pWT5PbBg89xCz8pVc39byeSSLzitKmyRwiCBDDTtCxsGjtRmi+a0fwLrrYc
eR2SZiz9NDEl1e0uptATFjtemCRMi7Di1SP2EirahU4AU7trKr+xX6D7bNr7QlNvmva2prJGCfuk
8uowNDzJf4qkwQQS2awgO64SGr1WE1A1BzfOCPrMCa+7I2PYk7RAWuz2Tg71FyiW4vCZqyrn92Vv
2nxvknIK7gQSi3u2qpT9U+QDJrHDiK0fKunDkgHnmrEp7zNEcYs5AplvB9GOavcUclIB5XOl6ENX
MKYOzvijfeaGNOVRAg7rXqBoLLsHHU/+T8p1yOc0GOq6f4WznNWPVA+oW/fGEb8khAdK36RyUslT
XcXCHngPkXi5I8WYtYi1WjMCoaooLykMRDwWp0LboZpQ1KW86VibMZkfw9iVf+cDycK7BqoJffCn
EQJjNuWjOvAClM0ffPAjyFD7sU7+ZkmX+HbflNHIH01pouDYBzqr70fWNuQIthEof4r7AOOZYdYR
27m47Vx/qLhs7Km2QWL/lXA0fBqj1vjPGQa1eEBReP4DTTgVwV2RoRx8OioGmV+QYh8TTvFdJfs5
OhcRqdU3GrV1da4IE+5rVnrYh+xZLDzzMbYwHt+TpKPdvIPlmEo+VpUtARzEyq56gbVVkBxoG4PL
gWBtywn0fD+TZgfqdYfiJqyTevzebu7r34xSVbtU5p0rfjAc7ahPLkfpY2o8Pti/YsexuuCATfoC
v5FF450reFB9FthOqw+ct4I96oly6qeIq079TbJ2+BUKqEw/NaLJIdTyuRfYg/SHpj2ovA7LIEUB
HHH3wICaZK/nSyJVhWH0YUJluUsVKmOS+5rhluGopkEmH0yBQsMMpMiWuAcOb3ZUuzMZYUdZT9Z9
z/wIVaFY4HQEzofzNEZ/D/U8YJLIOymGFEee4aB3pGxMfJR5Fj6yuGXePSvrKd6DaKH9A6A01t9T
+E9gHuCFrNIsbyOyK2ivjjVmGHhTjgD5HGBI37LPBBoz/UEF8N9LUDQi5d/QNYKeFjSsftEZSG5P
De7D+UPcBDZ8NHaCL4+DKiKWODErcCuPc8Cs/6eGdE+hGAHV+h99LwiyvzpNMDo1z3t78OMqHnY0
6eovUziGz8LL5ShT2WHt8zjkDpPu5JU0+eBpgbqloGPNvYEEhR5pgpNpsF9sUyYN0DDVgEQDQwKg
ZNPJobJlSJMpmIJjQYxjYypt3Lp8L4DCZz+Ysq3/Oo9AnKZFWXnlJyZk1z4qNFr4VaP+Hzbhwdxm
ILF0FOskC3L3fIdM7EgayapF6IG4g19HI0/we1HUvvfTekrHp4gWxWlyCpd3aQ3ib7RjpoCJaWro
pLJ4p9oM8IKkQK1GOpN+Cl+x0/w/zs5kuW5kybZfBLMAEAAC09Ozp9hIoiYwUZQCfd9//VtQTbJQ
OuQzzjLT7j0EEJ27h++17eCAY6ol9l7nFD8yVZf6pwo7Yjs1EQbsJjXleb1RCAWfoA1G1X0Gk7r/
nUV2rf4MpZtFX8wU6tnGQLcSX0M8c9Nt4bR63EfCCMMDsW2TvbiRdMJ9xjoXvy1JAw50Kj3rGyu1
G2rNTQB3QMeM0EaNeV1fTI1Fz56V42/7aJm2ql9VaMf13g66VF5Iidz6oNICmaIspra6Ad3vDr+T
io+98+qqq/ZpPvb9sSqGLHoG727rQ2ULq9mJamyab6rk8DkZZkgg5Dp9TfIRtLOsDxUmTqo5StmO
P+qaM/hV96mt3U0fKkRfhPmtfho6X5YPtpe18xXOy40+jGlLRMIrBfIRdC4fFAcfg7BETEEXHAfT
ix6DmbDxLrJclpRM7aj43ulWVWoTuoUd7fMpUr/1YNJvalVRUG+nPp3qboNRMUmig5Sie4oqDput
jttSXft891lv4pyEgtreEB7tKSybazuZq3wf9rbYmobD+bip/Kme95Ite95YQT/Yx8H3dbZN2pzc
VDj10G3rEWYLZ+7cZ6hAY0KtjmDF3DWOVekrp4jBOxVhMogLh7a1t8xUjI8vWyPZG0M9mZthygnx
aiL6eQ9GoPyWzb0VHzsS4ytRDgSJtN3PrDk2IXGRIJ41rwPQp89TXLIr4iaVtluVZmV25ZKEH1Ar
A2ImKWpedVxLeUrMxq9B9CJj+tqbqu1vx9ZNv/nCA7yEfMd+8HpVF+QgRXcdh6MVXJlmDe2ixZc+
OWZas0MMmedvZbg01WB/quuD7MuldNb7BbdN/Oq2msRYbifuiOiOqQXZxlTVvtiJbvAeFGShZB+k
IMvvCRpY0UKGHMxyxHh2L9KYfy7IWQy5VdJV85epMKOEDbx2dr4OYHb7Y+jnT31ROF8LuyVRKXLJ
QYARWG8ctGf1t/AC3WnHM0aPUDKan5Mpi/uuF6V7R9UvSW8L2p2/cX52zfcBQGq18ZLlf5tXsjgS
H+v6S2bAxrot5tKrCPOjqjqEeZAQINL+yY6cB4uNEdez882cNPFwEqbG+aCf3BkOVMMCriRWaNsG
ntw2YBoWu2Scc4x8IPd339vSLfK7InApaXSkVuo29waB40cy1Rv8G4jJ7XCik1l6yv1m1XRzvLLo
/GY7yNK+Tko7vsEVelT7DlSYsWeVsTrnnD6hv6e52sMBGX4H2XJKBG3lACrifManAXOBaFcMPo/Z
yWbRK7dt97aA4RrOth7ok9K1qTaZFmXNs6Cfzva6d+Zgr0wyqK6w8aXgQqLAyFeb2nUfGrI3jCRw
g7MPo+9TXoFYkJxsObGqLKNJL+AI8BkErhrTVeuL6qIDjdKDH04IbQPb7puDGPy22tMwHr4kuZH9
5phNql2JMmDckJyQeKU52+8PlH5tsve8fmChO8i9/nq9FCQj0Zbqi6zRJYlWHRqjZTo15chJJdOg
cYDYm8udXGOGTwiojIWklRgpoYaYzXBTKEjv2ygaQ3WYWI6sxrFhTdLBHvyu/HEcGuwtGqZcWPNa
jlcQDAxGRlZXM1f5Z68kjM7L2r4OCIKu/Ij+1E2Ci8PJh+PFLDIhgjh1OHvbZGrjOzd1vOASf+y2
2snMYTkRF5v4FNi1+1pgP9FRqs+AMtUpyJyDn0FSPg12O5jHioNl3+SzSY7SZ5VBnJsyKeXYNTyI
HUJamsAunXTWD9m2NQWULdyEgL8Hpdl/H0KbeWLV5Zg9FaMmXdBKYhSo3UWC61YKAeswUaZ5Qpnr
XmtzqOPLKEzxa+qinuB3GmKOq6ilvJThGmRtckXvj+VN7mXSBDG4HHCum15laCTJuS6MIO0kWWZD
YYjeBnxUlrn8dSKU3FmZILEwXNlcdn3sHn26lF6WVXKFQYB1CwmJ8hLdLra/TdVQp7vCsGao1XRg
vwr6+ca9ysIovyrEPOstapjmVoq6RwRK/JvcJYFmThAWWs2FDEsMdTREnz2EmX6pYfI1wC3MNwT1
VrADdBt+01avvyZxld4THS4nid8kz4lqqlPnDv39DGvoojJkjwesFRriKiHvLfcuydKlO6JDvco5
Zjm2ArtPLepgOUFzUXMyXyNTsG9sw+ieqmzGeDecovQt9ab6N0vFi6/DqYem3EwhFkZuRVCnx1GE
pKST/tqVbfyKKr97TDRo+oPbGsPPKmfPhD6hsrvGqOYe2YzUW2UiP+E6xrLqraey+d7yB48u7JDb
zyyU2aPbUInNwtr/Kqh9XPZ+yIjkxJ4nTZWOukliTvtcBMrbSWmPP9LGiAl+itSbt5EOgGq4tBdz
yHWxuHN7LzQ2eSQaeFW5ez24AQyawbejW+koL9rNyTIr3dahAhtUIr+0ScEoo6jhZziW9RWuRFSE
exMkKhPG/d2WAGd2WgJej+VIa3Te2+U2CBv2iomjOtm4fhqf8GQOX1Rj89tj6JYvFv3HzdYPJtDK
wkqoec2TPyScAiDUMKGjipXQo/wLYEt/K7jnPmBH2GxNUN9bdk+gMGOGgZwyEdmzPofntNRJhEDG
nbONQyn0K74YzYMdus1l5PcE8Hkq2h0WMckP1Y7Z72mK5j/1OMQ/BSU7AjU2qm0SWCypgOas67//
8xne5w8cZMbXbIio7E8SENo86As+vHfqvQpCoVvHxmtXBcVDYfnxbhjYlXaTG1EzkBOh2q6IMpXv
uzHJbhtlhxphSgNDXLZUUZvcH36XZWj8kBFxuCalzun+Q3wmRyGfh9DkeVjbGCUPYVd/d8OxElu0
K5j06KzyHpyq7y9JTNxvlAqSy87wxFdewjlGsTf+sjBHuBWo2MKNEOn4NFGntE5J4wc/4fKzWUXw
Ip4SmRdfZCDq78FQsGsQ4yzHIEhysLeTsjHQ0aPnX2M0E8NAp1rGYpzDEsfDwiRl3FTs0O0GTnpa
bEbhUWSf+5l6ZTN18xv7U3Csbc+SW24ouqsI/+JDyXwJ70SmWoVpb1IQxIhU9dy8UePO/SJ9SK3S
ra+qzq1/d8LV26J0pnLnBikYL4ublu+UWpj8pheQxidG09wL16iS5y4f3S9s0/297clsOZ4tQsqO
Y7DYGn5lX0c+Jpi+J7o3yu7t17KMoEBWteMdU0DiFMEKk4/ZU/XbBj2BVTnAdj3GfqTVUeVJfKFp
Cgp2mZtR5FdlKK6MOkLjLxTKR6rJ7kVReCGfw1t0FEEyk4UOtR0fp9ZXxiHNaBTYWFRjpoNNlenR
w83E2PQjh8yurUdu72af84z/LB6MXPhqixiGDz7IxL+NaaVqdjr1x0fmdHLgNGgvJivMNn2uAups
Of5ObNcF2RMc1KnfSqFLEpkg/uFxS2Azd5R+dpMxvUBFG2TbOk+qcsugBEdysuyGE7hs6Y4z/XsA
mal/lfW4DIZsvUQA2JIcLWsYHnpR9KeoZovinJYHM8K5dFO5Km831syul7ph+yQKvhey3xKfBvpn
TxQXKfCyo9p/qK23L6LvCAcR/1N3bXo9H0tziEr6wwa2wrqsJvaA0c3szdQmaqA2kA03VGCrgzn5
ytlk41Iv9qyuOo09ZLeNTiH/5oUTDVvaPeK7htrntlVkvFGf19slQrhwY7d3KIwZzk8W1x9sbFgF
VglDeJ86HOhHNRnhviYiNo555/NJM8NTz0GAE+JG5w2FYj/004D/T6nvhMbsm0uBRJzKuIlfo9Sn
7gc6jvKe56sn5HOa8BhcVmiaCcQ0If1dIQCO8c7zH3AqeOXkpqZabXYsJG7N7DvMawgAJAcNc8G1
pj8F8OsHuj7yCyfjPAhCS/3pXJ2+uXk6PCwRyYlRoO/KM/yTm4bGg+GVSXmtZUbAqg2/rB88yy1q
+srGaT+ruXmgzkwcndMlsXVG3J1khR/vxhWirBaSLa2qNb4K9VY4ynmcLK5G6opbt24qskM65O7P
PHWsL8xlyg+pEXG9xaM/+FVG8TSyfYQ4sUF0OjW9GDbtmDrDTgx9sCvTkaPYdiqGGDm6/uqGLndK
iiuYOxXZ0RWm9/It8CLjh5W1+k5ZDfUTT6jCfB5FbPcnp2mB0FgBNeCgs4p77qLD3ywhRJE2MN66
d83gQhdUhb5kJqWbDZdzgdg4TdZa99IouivE6Uxxw1wmSlPNcX3MnJxoqxhC/w3wUMzuidV6zMWR
wxYzVY248+uQandhYjeS105zCZYoaSiNNK13Qa5LRUMYZvmtiCDt7ele8ogD++qx7UfvBLKLhAIf
InGNEt9UpzLDu3EymJiiFLG7EV3W+Yv0LUl+1L1UF6AMSaiSSgh9YceufOq6qXwZY3T8ruWj3zZr
ktttkpXVYw67cONXKXS2TRyjxdkFrisucwNtEt4hxmtCp8orJo/tvBuhrT7MlJHLY4JSfo+ZSOA+
ziTsd9x+BEdOX7YEZYxVc9Ub2msvOZmHu7AZ8n1APb9AF6CMYKeHKfA3kn4YF0JvXqfbqJVmvC0G
4E174ZrTG37f9RcEySAkG7f4UTQFeAMImSSNZLgP9IarW5dw50YWUXFB7t45u5wcpyAfs0jto97P
7iCFhPYuroz5ypsTTrGyDrgpq5yWo0FT6/TNthq3tQW03Sqjem+FXffYjGWjN022JOas/AI5GAgG
cpsw+dGPy7GXYl3g7yh6uT+TQka3M7fj9o5TLNE71xTFLx0TrxpjRDDqhxgwcftCdqH7mNh39LTc
ROSCw56OneTghoXxmhZd0+59/CLmTakduhiKobevZ6yu1cbR9ugeTB26xwJE4lstmO8n7JfIIioz
C/YlY2ziFei24UFxuN9Wjq7hWk4tQRJnCqWILM/ik0ri+LtluMUvwyaZ2ao61YegBmy8w4ne6666
cS5fko5/J2aKbv/ekhJohU8FwkcOUXplDSL//taL3PKbpalXhL5qTjlkvIls1U1PTDWSvaVOj0gp
ya1X/Au5vh293msO6Rgl0T700CBvItIa5NFSfTdUgE9G39tFcsochwzAkAu3r/KCNt2UeWhFD0Yg
MfsLuW9CmVvajEc1mSHbWiYeZJaxyGlVTR/6mYezDSqPm9ZxuX7ozWR+K5hiw501B+JBxGb2TZCr
Pjqe13wtjVJ1m9BToUHfaQy/K1rOH66+033DfpLuRDN2Ry5tmudB5NWxdkpuF7QO+UeDaDstx+lF
9pYZ3hSaK69NE7XTRUYzxw+LQX6w04kbX6nt4qofOe130ZgYeJ61XO5TQWcYK6e/LQmAK5r8/l4E
JCOAwR86ZsfeKW4//xA8VfpnMUb60LrCMo6Y6xZXoxFNv4a5Aq5XJGYfxJsGb9dT21feTLzmG/lr
44U/ArPL/aPueeCyyIwHUv2ZlHTKKEBUAxZOnETBnlys/KbnLOKA9TsupitcvR6nyGlOZhOHL5Sn
q0e2E/2jdE1uRLlnC3+H5pIXNF6c2tuI68K7os3FriPRli9c2U+XXLUXoElMu1dH6pbOtDNS2nTS
TTC6ybPSojrhW0Sxzh2MYYDjakIdCMlaNk2P4P5UTBZHHxiCaqfHpipPTSlUvxs7vDUoavtRvPEb
l+YVX4vxro/DMrnJgMPET0bomMORi1A8qENdqcdwMrgwzDoz/ZbEKROSoDhAdt8arbiyohJKONdE
1k0ahTK+8OY+6L7zE2Z7sidPz9zLCFo1ANil6qvX5uNb7iX51ijdWO+DYuCWCexR4N9SibHyrd92
1rd8nkX6UlA6Kk4+LLdoZ0wzd8csaYDI5E3UY6iQR/rWlyn7CVknV/9+iNFWuylnZuM9jRbdi9O5
KW2CFGnx2fxcs9Gq284SuTuVXaf/R/FUUIw5zcb8KT9jYa3pXwr4qWvaQXGZUCg/AOJiFwo9ttoP
WqXO9Xytuu2sIC2DBa/wP12/kV0528pqH83pQ0z/mX64v3SA/3QjdjgH9hXFnMvCpsnuaqLpQVDG
oJ0o/+QIrDruCk5SRQJWXE4GirDlFTzvQ3+zc4+/6riLZDXC2OcDyTi642CDWflxp+bSrvqPPrL/
A/iam8gn36GPzBHiYFVh3nKGjebRCm1QX308hkRzHjlIbkfS/VyH4hr7JaKRkH9UGX2zaPSGwi23
Xjp8eX85nJlQa5pkgI/BbMaFvuRgcLd0oL2w59y3IOW2n/sDq947lxTPslDMXSIXXQwzqLhgImr/
web1I7DbuXdYLWnuB3qbq0RkvHZJrV5yhWTVzv+PUPvMrFpTy5LRX67bPBaFJNF9howdyy+mMRcf
aFTPNFqK9bKusrBUtWdeCZtCx0lw65qZNHtN5Ej5pL3pF6WWmWbEz43JqqGWOjkJrEerPbHT3bTo
xbo5fvj/ENadG5HVEheDAZfUNYwLOaHJHyQGg5ZRvfpJ1n3yFVbrvPLIsF0npZOfi45i85fr2uvO
vx7jIn16/zP9e9TNNWJKEpNr/LrSS8sf3UuFPTQFArfzPgJe/nvUzTVrTCfc97mtpKKF74pkeHFA
0DTKVBTEOUU+peAw16gpfF91NY00r1dmSTeL7dJeeT8N1OK83dyQmXzUx/7vQTfXSA8tW9832mq6
liKimhwDaJk6YABeTGj0/oic+WJrqIdoIBdUudVcVj6cIeVlVDkzGqpkd+tln5T7mmssgxsbqRHE
Hn+liN8U18c7U5KWvP8KZ76Sv9oPdZdVohiz4lJwmBCB5i+QYdisPpQ9npu1q90QqrgzhqYmBAlm
DqlFcZRl9u/PPf3yR/8THXAbH5qVkbObo1Ug9w82Yhx/xvWHisp/A/iEuQZxVTKxKxnkPWes/qGd
6E46TzoTf2i2eKQb9kVX4Skfpp+zlX9ygax2Q7fXZqkNxCmRX/S7RSed0b156tmTP9iszg3JajtM
OpM22jbrUSoGBGqWl1DcD7WwTu+PyrnfX22GIkjx2zVNeWWJbt8ZzWthfWRzema6rgE03EMFZlXH
9tXUKOteAfPqr3AhmSiltw51t/df4My6XkNolIVRyxjb1lUSmuJAa5h2uB+0hnr80gKFH+gHFVhx
7t7/a+feaZGi/WcSVyPFB0sb1tVkI5xIdBF+CQii6zboPwUWMdfmsFUQsVG1NZPYCuztxGrchGn7
+v7j+/+MQk21WuAuyb9ROlF72fk1UI5x11jqTRv2w+Drk4wMnPbkZWrxN9//e2dm15qmRlcPYEpZ
tJeDDwx+GGW5NdKP8BDnfnwV+dBrGsw+3MtLTAqpg1OC3KXJh4CCc7vJmprWgcUeXC/qLrma4zaB
/ZwL8cflY3UhFmeZmX2lf/TkqfyY159LMc01SE3WnU0/n0UJUKUtzAKwMjRjZIf3h+PfgklzzUKj
8ubnRjDySvNwi+8q1Xt8jjaVV92Quxsb80OV7L/THdou//c6wWKjS7XDeyyMLgwCKxAP3T7rqwvh
ttuR7NCbjJf33+rMPFj7x7rc+QujNNtLGU3PFQqcXTvhw/K5H18teK7QI8+O8u4Sxwqiha5+TW3U
F+//+JndZG0aq4UbGLS6d5eJZ3zlLpJu9sbU2zH4lGoVU/D1kUh51HSqeMk4a/8eJLq5cQh7Pnj8
f3345cet/z3I9PhWaYvo55CUUYJda9EcQ/tDgsS/Nvbl11cn32RPgaNT+nblbHBHOxOEeveD1T9j
dvvBejj3AqvDD9lPnskkEgfAvWKT9Ha7j+nc/URwwAusz7/ERZIm5kIchmhOtpXKUW54yYPXcP3z
/vw58/zrs8+aaCYYu8A8FMp5KMI4hxNPq+7nfnw185WSMswGSlGy898mG2aNmXwK+rp8m2XQ/3OO
umXSlTNV2QOdNGrX1Nxq4xLx0bo6911Wx1xmx2McYpxxUDZ4vYjjM0CK8cmPvvzR/zx6YkuRplVt
YntuVo+Rl2r6O2hE+dxXXx1qXIGWqRPZDGlf03CMXOth7Obqg2LBvzac5bOvVix9HQKTZcc+FFxI
05dRmMfWDBHdpKjUPvcC62UrlKK9pRaHKR8eETeUexMK+QdL6tzArhZs4BTpKGv2BGTy9p09JtPW
dj7FveDrrA+tBp9NJ2478xBb6bidPXQpff4ZH8zlx5eT8j/TBnIbfqVxZx0qIvjLym2wXWPXQR7y
qe/urZar0HWcODhqIDGt3fhnhpAg88b02/u/fmbirE8qGjUlFUxp/c+KkgaJbWfTv+ZP+Pq9/yfO
jO26BtCgGUuojQraHI3Y3NLGRLc0B4v8DIprGYHVwlWDRgNKUHRIEvEzSxBTO9WHxJ1zT79at12d
yKrmJv+A4DagMyAfDnNnfH3/05z7+qtlS38Zbdl0Zh7InvJ9pkbxPIcDd0QIDz9YWcs0Wdenl4+z
WrZIl+rGcDN2tTimJQEwekB/fCSLa7fNr2TXf3n/Vc6c6t5qBc86cX1MYeShCa2HeczQL9GOG4qj
9j8DpuNV1mhG1/FQbtXSPqguOlWzuMPBdTcbcv/+G5wZjDWbUaKbz43l6KLtx7+OsjQ6DCoonhyk
v5+LS9ZwxipTFdwCW4KWUbhcDcH0x4mm8gMkxZmhXhuUR3MpQu4j7YOrmxvakg9cwe6iLH6Y5nrz
OfLFMgzL9/vPhpfkLv1gtkH8huEoLa0LFWRG8fH+KJxZb+56Med2nneNK4k9Q+Ontvxab3pZfcbG
Ynn41XKuyibn/piHxwT0SeEJsg+D3vug5nJmDbir5TwnYpKOoIPLM+c7ubQQAyBRpXMxOPbndgx3
tZyrFjdrO/PRN5RAXPeJnTcQl2Kv8HZ1nNGm9LlRWK3mwWlpD4CEcLBk9BZ0ZBZ5VnywI535Sms4
oxIIinU4/M80FaI4CtEjrnHvbdxr3n/8M0t5DWdcZLbFUFvWQaJHvLXsyPxaKdrG46SnFeL9v3Hu
NZZV+J9lYFVDnEUZqy3xhi9J/gsR9nF5C6yLPzcIa1NxCQVyVt0gUSpl8zErRv+RPnTvM4RVlsLa
IDyqq8SnBZrNKK6uh9x7c+b8c7PUWS1itx5rOLpspZZXvBTeAjGmAxth25h+coRX61jSUeP5+Ksf
gqm8dmsTkTl6x159sJKXB/3HqemsV/Jcgat0gEfUoT9sCof8Ouj9j+jyZzZqZ7WIAWsgPoksBjYK
j11YXlsT2XXm59fLLt23dfnBVzo3R1fLuAtjVEcTy1ibxnOQF+7PzMuCzRiV7r7W9WdMrphJa2Rj
F1heB4QBzaJjf8vK8A21+gdhxZmBWAMbAzvu5eKefRhwndpKLJZooIk+uvQ8MxBrVmNrZlGCRlse
Kj968cfkbpifEl/ddEEMgGU0P8jOzgzDmtrojsKMxnLkTEuz45h6v3G4/tEG4RuGMq/v70bn3mR1
KGuXgBqdpjwQD13bvnkIrPBNCflQZu4u/myMJJdh+s+ml6FC6XtPO3BpXPq8K67AVOri0J7a4f79
Nzk34quVPdI7UURuL+lqn+Z90Om3zEvCw/s/fuZgkKt1bQVFyhSq5SHKPQAI6s2a4oPvN0/v//y5
Z18tbPoA0KPYbBvFQL7WacBXf7u03//1c2O8Ws3CCU3UPyljnIoXJ2qW2ermdG27VXHnU+h6/8+c
+UZrkGNJUOR7PrtTHKaPwdITh1rgQoXi2+d+f3m9/84hpBcmgCGbjCpbLPcKdWzt+ib10s/AwdiP
1nbX1jjkSnlsGiK34Le0YNlQzHyiKr38+GqldVFsmimeIwf02c+RRixA+/Dv9z/NmfljL//9P59m
TugcFWbpHGxHvAYYVQy4X27f/+1zw7paVzqB6RRzphG2T0fVF9+4j9AbJ6cl8f0/cGaXs1drK6lq
L28kC1dV3c9M2Vvs2W8Rv932ofu5iMhera/K6pAtFSheJNHLDnvuJzoGP7J1OPf8q+UFymAo7LCV
h1Z018jgDxiywlAz4wPi/A/2nzNLeE1UDIyWk6WonYNbeqhSswOIdcSDVnXh42dHr+3398fizERa
G1sPFiCDJid0lFPi7VSFn3XvffbHVwu4meNpHhwWcOYVXzFu7Lft/CFfbimb/SPy+j821n4DrWho
JN4vU7WxvfSQqEUZ1R8yx8blPYaS8yEu79xnWq1lrAX6KYvtmn4kM0SMYtnD9JJ2EIR374/DmTm1
Ri3ivZp3Rlk5B+5r/lSUKwaj+S47dfp4Sp17h9W67nyPzCbx7UMTjM+NoBOwbz90YTg3X1drGgbl
DAQJATHH2o+sSw4WPUKbrOuRCrnTz8GL9u9/qHNvsVrZTZinTalD55AV0S4Jmm9eKz8oXJv2X4bv
PybVmhxcJVEmHRyLOCoNy/vFFa+b7KxmUHjnxFN67wpawZXIvBrsVNej2CzoTd4MLRQHsxMAgbzK
4t+hy8R7yx4RELJw5/bQKZ9+z78URInGahfgvnVA0h5m28Epuz8i95HKS8+QX6e8Ka6jOF/EZyFN
8EFZuRggBNOXBbjgw2Gh6lQlbnOSKXixpEeHhoRVFd9tkG33rrLFhnZqHwmo6Lrrwk/Ed8uKitOQ
pcWF5caywgHMGZ5r+DO3qpLlW84bG7sESc+wSQs3tr9oS4HsID8DmSYd3Ve/oIF0+jfCCpgh2M3A
YMAmhEZ/qOgoFBpU+SUYvb471k3nPcx2Xj5llshuKkA8l1Gej1ddpMxXcDbtUyFSRHRTgsisanNA
QHHMNY2l+6bdJl6BGWpTljS7DOUkQZr0Jgbelsc1hYAu1u6xS42/dymaE21l/qGTiGq2KMVREid4
SkebxlwUXspC+YSUrYf40dKLXtUprUYune7znaol3xeWCGTBxEnGJ93a7a8wUVyCJ2VQoIBeVCcT
2njJ1mXSzhNkg/sTm8v5yjWkFfygtaFObqxQYssti97Z64FPu9WthFLrm/ZlJEJrlzmm/C7MyaoO
ZRg1TxNYoX6X5nPdXmZiTpFtoedw/URfIfqWHaiBaAAuFzTobHUGB32vm0ZhU2nXgbFxBzcLrlyn
iU9G3CPnEFoUXwttWuI4SZJFap5jJiFyTLnzFYmKtjb0rLR8V7rhd1j5ALfzBz8iWNN19Uhf/ig2
DcJ+uDumBzXQKC2HXW4sb4qpU8fI/KueHocFQVg5/pcsRtwPKa5llHKJMx/yXTOYHiCgDg9Tx4NN
lRfNJ4vPWN2oYsEegEsKoUrVHRpMhKqok7Da0G+Fa6mLxLOwrlQtVC5UsWiaStTz+aaTwjsh2oBG
wFfF2AXaBkKCdsQ+MO8bq98ns4x/GWB32I6b0kPga/qgKmUgnzVLEy1f59iXqQsH6zQqyxKPSWPb
9h7Ja4Ixaw/Q70LNbWTvuX0c7iI3Rb0Z2Cr9Fhq5FwMkmOR3Orah8zm1flMeWo8Hi5Lgg+Vx8Gwa
5BDiF6hDo9m5Y/OXB2moP5Va0JCV9ugxLKv6GrTf+JTN0rihl7/A47LofkBvS0GH1Oo4uDbPX2vL
PlrtIpmt47b4QmAdOle+zJivcwnovYVK9KYqgrIJ5c/VlKt6Z+YlPot4OAzPgEvSe61797VN3Ehf
mlFvYimQLfibqkVm0hdY026CKSXxS+YRiae/kDXxa0XSIQeopl9AdjA6Nv+nK7yerFs2A3gKFt6o
gE/zC+CHzYF7CHsXqDCENBMQk1t1S2dMZKJ5yZoB5plKFiFz2LXuZVk0qXkf1S2sOUx/2AYiSGC6
jm5hHLnVla6K7k8WWwYTyB6dcJdhVYCMptX9nZm0U7TTQTLNF52VwL2BMQA4UE+ozzdB5SaXkdvy
tewiRnmHsS6J2hxH7UNVYUW4jZy8/aqd1nsIYpU8I4D28tdSJcx9z89QFHvTgHy1mFUUb8PJXNTw
7Ck39pAAp7MAKEZwCzwn2E5TGv1uZF284iILHqUy/PuMhf2gQmcRyhrL9BviPvkTIKg7CYHS/BBo
/AYhG9rqyZ0s85X+ofg4sk2eAqQLO7Ggab4SRqJOXvCyzi7zLCO4CdjXnmZ7mTNlUOfgqoYpnrGm
zfrxKGO0VDdcXAFUa1wsOXcy95kh23RsrW9Gl4vxdxIN9h1MitY5WLk/eciXkPEr7QxP3LkA2gii
pr2zQ/hM22hI0ZspB2gU0lgmB5wcA6WPlViPLmdRD7nCQhCb241/DR2nvwBI3v7oRJQdqGguHqSO
BtEYDDL9lkezA1S8RJCxpXJuGM+RD9Lozm5NdHgF1zBiK7K6vs7QEPpwf/wWTbFunJuULeB5Qq39
0nHuHb3Ic6FWeGWzkeWY3g9RYd1IsBcPhrNYUyW5CJ8SCN1HFzLAi4s08wtH17CzJtNoN/Wsx6dg
jJ1oA5hG9LsEIJc84UI6J7eDngt4rhDvxPxkpVCqKjYj8IHIzMw4/0XPOacnSF3L3Yo0QEgnUeHf
UQk2FuV4YTxYborOtjG8AbABHj5VelDDaEDWLRfJW9H0yNlcyBObLBULmgndOHtp5PU3CDqpvFv9
CIez9OsU5kdQhN+AfqV5d5J+vcDbegmjLc3o5bjoVF96D/+PszPbbZtJt+gTEeBYJG9FSR5kO44c
D/ENkTgJ55nF6enPYvomzTalA900fgRo0irW+NXea5f2jCxKAqwb6DTp+npoVYwaG9hGToz1QxJm
6WPsTuYz6UuBssujUBt+jhZO4L7GiOO5FX74fhOqVZt9D+g92jP0If4qaHziN9dM9W/FZ2SrUIR+
OfpYpBsDZcaOrUtmbgIO8wcfzTefTO/Crakr3YPQsXZtiH3NtAfMZZp7MAsJTAVlqtNu/aBTjmMs
repQJ6N4J0gieoNcIK1dKSf5S7hj/uaGMfLPRk9wP9pUBcf9oAn9gANW+R7FGcMxE9KqD05Zz6gH
vStARoMOKINs1D1LLYkIBSgNRRjImHNAzJ99KcAVJR7AGT3eMB9gca9Y1jSPdu99jE4+GsdpYDES
hYVrzTcb8WOENPBkN/Q5kKnIavseK7PC2nbT45b9YVnIp7ze51wR+xn+xXIiPEuU2Ia3OPnEvsQA
rG5iw29zDrF9cVfUBaun64Ys1QE1gZs2wjpuauCaN2YkhRJsKY0p+ibIAvG795lE2EL6zT3kR5DK
KCX/jAGThYE5fABfMojmMI2ThNnHQgS1JsBiO9kxZlqn1cU7cfJVeTAhJyGulJjo4QcNPjQmoBBC
FZ4S2YAlNyrsrWAzyIhWZwpJ8numJDwJmy7NVXWrRCAa8ASmTOT3TZ4G7dawAXKBeQiT4aFzcb3/
hVNOW/xcwnlKNbAc/VB3X5PWmNTtxD10cyVc0bwkU2eWuE9aFuAhUsddYuEl9VycfF7RqUALECC+
W8mUPUxmlN4h0JmZRIALEEPMiKDAiEE6iUpA7IEK5xQbFE5YJzsua6DV0apwrpoB1nHugEff1boL
pRKwMljVFlOpnZbja2HFmtgC68QBOVO9oIvEAVgcXFfVnpZTDplbuMOBKAdH8cSAq+9PxX3ZFz2M
ZiARO85kJ1PDoW0DweIWDgddGuN3383TX6Vi6I8N7uzbtKzUu8EJtVnuX4b49snnwx6cPrpKbzQ7
V50qY9ux83wE4YlB00gbJnCIuBDlcmMs3oMI5qcHcIydTydneneuG0yaUHtoDJvgMBhClRJ8b2K1
UK5UZ7ZBO1kXPLchRl4R+8lXm9lWepWBiXejcoaZPL80gw64jxPvekvMLGvf8X/oZSe/C79Kfzgo
oh8qX7KEBtXM9G9SUu727ainr2zGpx/VWOW2F2kKG0XJQn6Lmd/iL1GVGpiuOnckR6kz6AFDllSb
Dv7wVz0Jo8c4mA8ySdWwFHAYd3LPNOZLx4izj3WdjzZsh1FUKEdyNpnv1RCLH3NW9LPlw/xPYMf9
0E3L/ZVFjtgLo4j2lQORuwin4rmXo8CuDfRk6B33exTayVdqO4EXS7f/1gRgzukmTuAR9iJUz1Qm
2pqnsUEfXSzRfZINL1EKVaHIu+EnBxpoOY6TcKTITMV/DYQGzLQTsCuFwQ7Y86uYWKComZnhkiok
PybW44+w4U8tSgzLcQImKZkwkrO5AgkTWAVJacJsX1GLWvCIOAYmTa8cTM5u11oVZw+OFcRP4GCL
cVtTb/GotcmnXkeNJUXJN8u74AZFn4OcsrXubajPkzdWA/p/crX3eL3zLQQQgH9znFY0gJ7ehGUQ
HGqjpxoxaIb2ElJu33By6O/DXofjVxtcCxZc8n8rkcreODoT3izC2Aqn5f/eGCpWMYro+gOuSvZI
DqGBj+ZfrFavguv1e+gjO5k3zYPTywE4dQ15Zqu6dulJA+BAUtkMequcsnvVmeGzGJ/Ua0hxw4uf
xSSIunDpRtzax0lxu/sqaYu7SodBz64l8aIunb7+TUaVQ5W8azVIBBgTtDY+s+omIh98S0lEvqrz
3gi+pw7VXLWPZpknHwK2kOuFrVbdWFonbkmpyG9rtRhfdb4p5FtnOiCV8b9IQYB32zANUckE5lVC
YB1ohJn7I7/r7JqGTQQ5YWCt8yfg7eqYfkelpcfbemDK2MaAC70CwettZef5PRccdDc54hiHEsD8
UFgcaoHHDi+uP5MIHOOv4h3OCxTgBoKs9DO5zxLwXZraQ67NS1zKIhLqBpBL+BgAz9xw8UmtT1Wd
G+KiQH5lsNH4tVSPPV+HCsixSu/Ta+TN3RuqbfkL7mTDFhzi9y4p6WPmyLKzdVS7vP+L46kc8a4X
geQ6LIVEKQsyc/Dd2MYXRmeMiUjnzAIMsYEq26Z3rMjGnRit7qZl+Dx1ZsD0zAUwPIiotFCxmi4a
Qvg+igVpifUBs94VxyVV2YwO8a3qJg3VyPiWYByvrgHtqNF1rlUif4dU4UdXgaI0ScDmrrftG46/
nDZE25rD1hkC9S3hTu2m8VXmCGHp8U9dbXKWtKnTjq3mq8NGSYY7QNZuQ0G9oqeyz4KAKvtRcZ7U
sa0VDssguDZmkbU9yGGKHUwRk5++ZrBS0z+y15Jmi4mK8918GAJqJKuwuDZrCP63Rq4z2FyYpeY2
Dt3G52bG4UNVuQjMWx/qUuzpgA39336pJ9aVtLNQQIMQdn0NTDUutnBODGK5ksCH+TkrUsIyA+aZ
dOW8m7TYazeNKsOnhJ0ox9I0h571pGhtGHXwpuDS/GnyDpRJZGqAUCglQM4bwz4yXiyFKcDMMX55
HEeRxxW2TzP5YxiLx0xv2Xox9Urr1mTqapiiDdgviaXoXyEC2OKHMSgcmz2anz2XXnAuOkxRrgSP
7C5cW7CAasXzjMcFpSYG/GsQgW3tpik0NjROkstim496r9yLJqmpV8ETd69qXa3t6554Cxvt/VQ7
z6nbzHNlGOgIY7P5uA8Zp90E2PaFh/EgVvY+vQIEVmiDSHO0jKOnDw7c3o2lm+SvSeQX5b3r1P0R
ICKbczUPSv1qnuiq6yZsewVUxwgwpB+T8SmaDLb9AnZBsRPgsVOeRejClcmepUbS5LjwKVy698bI
w/Q4tmxxvusg2pxHUJn5D9BhDAe4aqy7EX6PcJ+JFhpkEjB9PuAGBtg0aDmMShig+n1il2n3ynDK
ZsasKuJrxhnb4LEBjrqJMPomVzkm60fgFZO/mT3eL34PgBcgZjafN6Ii93dwmZOB7WnZt3nOzrMM
Bn8zWr1+bXLV3myJk+/6d8yYovOAuBYf+gSc/IcRGr15MDMDgjB1CvLGdOVm6jji3TS9iYJrrDmh
CkcL1RsSgTKAg41JZEPSOleFTgAX+8xB/SWzFlxckDlMG343QzjxTrE9bWuqAKSNtU4uNlI4KTy4
GmyJ6NTmoZFx+WK2hBJvHYuJ2ZF1XxzHSHW++W7pgLGw8ysVYvk13GVxQ2G+5EZEBlSKfF/U3S7t
UElrvpKGu3jIg1+Q+Kwi2kTD4Li3QPnGLVzWescpgxHoJHBgN50ElwjIyL2D8srIm/tNeONjUSRT
hg2mtusnZkMWx4miA2Si9hsY5+lXr+rBi232sIYaS94ZKvLg1om0r7FKosotpDISRALbevDFjFEa
O4IrtrhOsyubXSmJIIZleCaMJvork87GTywYdamNoySMg7k04Iisjg+SrXcKCk9lFiVEk9qczvY5
AVvnYokuZbRrLDalDbN2tM+4xX/krGs9INB3bggz/2Da4DSgOUrB6atuag8assZpTED6qVUbWjZ3
Y/wyXzLydXOw7iM1psSgVc5OHdThXSWQ4Ic/UE91p0bcTWohw31sE/HYTBYnySytxB3Mj+IjnGr1
ThtyaGAGteoPp3Q4OtnsXdO0G/euaUfavpZmyijQZ5AMwQVNd5gN2FeR1ANPaDC/RQ+twHGL6dEs
QgpQPiSQ0WtSp35TM3AqVRoKmIwRZfCwpWhJxdS2ns2GmXV0OhXxig40T8kp9TokyhzakQKAU6Xd
tVLMO5C+hu00AEO+ZhEvH9oqBqMfdK1yaMIABeFgp5zRAuaDb3nJN3apbu6YjbqvgHJNcRW2+Jmy
NJBzS7IoK6UNxa8l8alxqD5t+ikwqqsxAzelYxx7dOoczElvcqQVVB/rOovf/Elo77LMOeBTzuec
zPo33lKvQA4WjDUFj8qqOJObftPvta6xvwcuGnTfbNkncB55KUVOAkrc+FyXstHovzDGgy9KUZbf
IicKvvTmACouV42g/6kFgat7BruV59a1mnvdtP1XB4GMh1lV9dl4qlwg+Dhar/y2mzwjm2NGmrm+
nkSFAb2vNZh+paGYG1Ml4nZA8fLVhqeUe4j8rJK1LGCnbbSFDw++wbi/q4RLn66gWaUbLY319yZu
w1fp2HXg6QqiDTB2nNpMIJ9XtlVk2TafJKjbTqf0vUvGGEB7x6U/mQVxY3X7gSomfJgJyguJR31B
qEUSj3cZ1CzFq7kbqLdqqWjpnkuU4UmoiV3fON3YJ98SxrZyAwaZI57fq+5LbyVd9gKR2k2+R0qu
7BOtrCmcpTPCMQ3Eo4KKjsSEiHN/a4ztlyjA06HUVjF/piT5ABxFV5X6uJuhocUWxpLYN8DJ91LO
KNHI0pxnve3Jq5CUwygyS9cQnN/L8CtzZdHupmGS6o4kpQK4Pfu5iWW87phvjYmTdLIr9dG2vll4
tKobFvlI3uTtHJhAdXrwmTQ687nNk3rcwyim1BDD98fsapVUYnLNZm7PXdP4EmgUbBrfZE8NiyDb
1U7AmCha/idQ3TzYZYAbWcOjuXwkIJ3eBlM9xX+adMIcVjo9J2EKc1rzw5EtUT1uILGjxtX3Ri9Z
bIlg4bxslbF8lYPVcOIBXpwN5vAR+X760EwUcYeBDSMbdjXhFyiqV0wUkgath9Y4Oq76JVQVkg8o
S0YPVaHPs9AMIQxyFixN5b+SImsea9KbjomtiXff0VjrAbq6v0L03PuC2uZ9H89bCsPMnpWGfScG
Tekc6Le95zsDONSImMs/eUq9ATaWxXUMK0/xzoTPvqayZPpNAQvQbDltKceizqnd1X3DXZNVVPIO
aBOMRiJXqLRAzyx3YCk46hRJoR4lHNlj3ufxm2HW+gMkF0iW8Fm1J7KbGIjh1ENMbNm4yeswbu3v
bdCqVPSpLcTNbkyN8Sv+JIrMmWOpNwDrtRdfsbR3Lv+mYy/dZpdVQZFsWzYfxnWeUXQMyVZMKRPm
7Uz0bw21vYGm2kTWtoJZ+t2Q8zFOr5Iy48CndxX7aFKL+pgT4FZP24iNvVaDxTUD0E2VgkeaYIue
kxRILcDZY2awNJTMiBuZlwC2A8WcDopbkydFZUoBiG4JlzsrP/5jcCvzMooc4F8EdRtFLpuv77XK
ouqF0MDuAptT7DV4zfg6MwF/UjGybrgYMvObipSLLzLujGwfAl8B7mfnTnfFhQinozKb7+dOX+Ou
iEz0hYZiVPGedoNr7jMf7Uc2j1kGJ6ijECHIGZ3JyjuWGXeZJdK07BDJcPcgd6JnGo2m3r9yZzXa
6Z+xcm2/DLmDPmeGRaYaeyAZDcLM7Pus7OVS56BJ+XT6HSs33suEuxGYMBx+VBTgx+1No7KnEpn6
5bKHzz/sHyFRZ1l6TwXI3LNhbr2CYOHbqOYMfNnTF7KJTOWiUtMGa68G0bU/sBIPORXU0w9f+7xz
e/3zp9PIDYdxQ+x9jnabwsUJA8/8rfTFdEaOudbyC8WEiiHRblqT6DjXTaGUd4ln5PHz6T9/ress
FBOcIusBlpFgrtTY1ZvsWhB5uqO5KdtQOTPM1n7BUi1R4iLPC+6DYOf+qHwKfVaqXujA+Oub/+cD
wLvORcmNKk7F8Vl289cdqnNuuZWvu8RlZbLKTFXgeJr9F4kfw/RL8m5jmTLfXfQBlmis0W1sOAf1
f/58BxXJrAyPZHFXhoV/2RS0JGT1TUaCSIbmJslmU5VLG4GVnmAgUDe87GcsRnCjlQTkKoU1Xyg9
duOwrevkl4lalTUoPPMzVtQ96vyR/vnSfmOD+qo6Y+836VHPdeg5/gtJAV+66Vs5UwRO/5SV3vo/
pCyTXO0Ie+3eNzvlt5W4+YeeB+kZqf5aj1qM5ibsQuQEc0O5I+X//G42neVW93jZH78Yzzr7pnpU
K+RVLuCGChoTd5D1z8sevhjHvjFyrMkYDZHlpt6MaN9qs8DqsqcvFuMmC2QqYp4OtJM4SjwMdu2e
s7982uyEQLv/3Xcitw3xpDbGvuLCf8Phi+gT9JhDxX+c/vM/7Z28YVYI/tM7+y6eyE0drX0t+sNk
cG5mHVZd17OxIqXKRWJhXrNQMxqiCHp4pxgXMxQZBG9UG3aj556+1kyLYRzVpYVMbXT/Tqaz4Dyz
tde2uOwb89cvhnCU2sBSCKXds71+w0aSUtW1z3EgPl3LePhiKR6pz4RBpPHwPLsbo+qOVJvvVclJ
KVO/nv7Ia+2zGL1RFrgjQUysxdGch4GrapP4xF1gMTynS/50+uFXLEaw2anSpk6Gtzyh6D3W8B9D
sz5D9VlrosUIptQX44uP0akYDkU6FTNbeF1E+eN5ue2nilj+/sUw5kaJCxczQ6gFkurRd8o7Vckf
Q8P8VbqkzQUxJQ7/zJhbaasl2oKZjbpVU7PCBFoUXlOxb/aTuCTyneD4JdYiaMdcM1LbQeQ5zuqu
1N/lFHb2p7vS2t++GMhxGytaZQ787VqddMTpuMSThur76aevzEbOYiDrDbfQMnewdWSZswcf9GQM
8rmsjR3ViPfUsM+sN9rcc/5Hq0ojLUe0TkxWbSm8qFMocyTjVd9m+7LSfv/nZeVdb/RbZ4q/GAzE
KbvE1sBrF2M9I/MlmlLLYRltXNJouGTTiLc/s0ivfZvlMBc+QR/ExcF4516MOru9LQN5SVj43K8W
I5z4zs5XGkZ4pLY/YSf7WwhZF9kCePhihPtxbJWhJYx9XHUkZDgy9RzLPAahQQyv2V/YeReD3MpL
UUxma+/niFtRMQ0i5JguG9VL/gVk6bZ3FQvXgUr6hD8LA7r+Ioeeg9r8v5dpMREA2DaB2EeD/S3C
OOlNPcqE06Nupd8s4RdFb1HC9KW5p8QPJh6V8uVz95J9EVOHz6bemJ1aaHWjOrsCQx5xa6vfkpXY
ntmFrawQS/wF9UUbBbFvomc2Xqt5Vz3XEmq134aD/npZMy0Gr8qdk+/KDGUFihsSM43+ykjO/oK1
j7AYvLEB3suspoZ2ytvHwZiGOwKd4zMr6NrTF4MX8KyDQEry9EozXvWxrg+EJfiXTTxL/IU6qkNA
MidPd2TR3nDXEW2l5asvpxt+ZVVYUi/MuFcm7ucwkEwkIm4Gq9iOFvTqvCp+EkLWbzS9PHd0Xmmo
Jf6i5+oISZLJu4JUN7Z54Lg7zrbfTv+SlW66pF+kadSGDfcJrJ6p89tG1+MNiYFEVLwTE3tmEV3Z
yiz5Fy0xLZML/pmXdAmJDKBnuP7xH1ALBah728LTqaQSiH3ZorYkYiAiKFLeV7J1QpfiReOEBKUh
0fp0m619kcVSPVSEOpGBSWKZH9gUiJW2qZEcD2H5fNkL5hf/cwRyCC8QiSNor1bnbMi1ETLjfDpT
JPyUhMi6KRYD2w9gsaX1/M0jS+4ov3tZT3og0FA7zB5ddprdeO+U4oDX45LaG69cjHZdC0ipUxHe
cdtaXFGKRmRvWOPudHut9a/lWt3VHLicnKcHOiodTSH21dwqQ3nQwmqWfehXqBfeTr9s7esvluzI
LjpbiZP6l5pJchpDVqmKG8vLJq4lJcOsUGSnXVf/yt3O8Tqt+ImX1bis4y75GMg1wqxJnOpX0/Vv
poNAKXYRb5xul7n3f7KBtRb7cEpjiAcNTfmI2ri4ignNOdhEjF6Hpe6e2yTP3eWzd8yz2D8DIyUU
VKlUJ0Ck32t/FLsiwCpK95U1l2eKmujNmIL0aLa7nkxWNzRe3akcmI2LM6ydlY+/hGd0ceKSZOaL
P/Py4iFI4vI+TqIz256VZWXJzygG1N2qpUcfONS2KRUVugKpKOG3mQ9x/kesvWYx/gn9dV0Dwcsf
GTU3MwRVVZz7aJTX8yw8KXDHT/eItcZaDHrJmsWdUD3+HIhB5VrUZe9TE+p0+ukrK9eSppEW5hSN
bWJ+NJO/14RJcDSe9T4JvxCPfgnwlqnSWgz2kiiECPSK9TNV0fX2df4BbCE+MxxXpq0lP6MI5dS4
Uld+jiX7c0tqntJlR9cqQqJ/EOdR4/Qa0zxXWFv5HEumRjBUdZgRfPPhJ8i9idK0bGoipz/G2rMX
g7/I8lQk+CY+RNs/9OXQeBcyW/kIS46G6piOHlkFyQdGqW5h+HKZPiX1mUG39qcvVnNijjVFdzvj
IwwzaoBEam5gW5yZsdYePv/7PxNWHg/j2BFg+TFRQba36J5dF+Bb3kSXWONpm8VYlkIotp5P6ocz
asYNMkRgdeikz6xGn83pZKotKzcq0W+R5svyLtSQW23iLmyvsloM1iYeSufqdN/RPhvJ81sWnadr
gr4o8t491FijpgYEs4DwDpy0NN8KVwr2hyKczHTapWaLrJoclxgxE1V5iUP1Rh8H4T+h0Rus62yc
1Kq+GpEQJG9DkieECAnIU85uGgunVfen/+SVdlluZ0LHHIaxMbRDn5qadtBRHKEac6iVPmEes7sz
r1lpmCX1q3U1VMeBjyWncjsP+/AzvfPbhNXQ09Xk6fRvWXvJYoqziPZM2Z+3hNJ2pnjRyZ2OAEn3
xPV+j8PcNXYYcpGjnBluny0+88ee/4x/RkTUEHrXVWxmh1ASG3fbovgycq9IkdQlt4GpOGm4Bf5t
BaZXY6luzgE15xuK5d5hfvFinKM5s7A6ZgHeI+R2+T6MSSXf+1iqtC3R6Ln6x7Rjp472pa7ZEhud
3mb+VVo5znhuc7fa05fTQT0lrZW75LcayDLerIxoR4K1kb8Rb2z4GGtvzLhsp+auTwN9UJD9R3F8
28iuLp9dgRNuzvHsooYMQULc/5DA1w+/DGFkZYSai7DlTZQNWnfutuez6Wtus8Xs0o8GflTDCI8J
zHSQKizoGHg4HF4we83PX+wQgK/LqkQg9kTKoHuXaH2Z7ghlJhn2dN/+C1z47KMvTgYIWTFyTpp1
wF9R5f3WwBOmUAYLqjy4JSmr9XH0OsQLHKa0b+Nqk7hiIDSwNAhawtflB63T73TNzyfiZcfcVTVO
kr2mIuCXUTp5DVRomW6dtq/c51q6QqJlDssY8a3Su1RnZkk+WZjNIF2rve6Eb+e4PNOGaE8vSUw1
uuDMS1Mut9+zD9t0kkh8jUY1YDeHBpTsVZLezsxFa11hMU1UkCCGVJ/EnWlEow5dwPLNXde1/ZmV
cmVKXRYrZTUYbhRG6VNA4kO5IfPNegmI8ek3aJ3kGSbEyuSzLFr2GPXBdifRHdvsaFuMtbNBDpzj
KhzGve5UD3AYhjMT3V9h0id9b1nEtEiyaIrCJb8yy03D2luS9PhHX0fSiI64qbtR2Tl6ysX+FTLE
kqD6aMzNX21bZfp9Owyl/ZMcbDclHdRW8Hpuu5hNqIP11gm0lyHuezyEAky4JW/RMfdK8pCnhvEb
5aEMrTMHnpXVwVx8dtW2nKiMlPgul/HbUGKDhS1d4KLkssAaLpHm0HmXJVnCvV05tUb8JNHX+4Qn
dthFbRhaF6WK8ILF5D/asdaIJorurKAgKdJuXvOBHjBJ86mYiAg+Pd2sjBF7/vd/1jZVy/HWYSc9
KI6ZXNVlXBpEHjVaeGY6W/kYyzQikLoFTno3vGv9QfEoDH51JlO7CZzkxtDqcyv034TCzzruclY2
6ikNkol9TZmZ/QBTrsrVq7ZQbPc9N7soF9t+GGSDyDwrp/zZbcbIjr0qCqcO95NNOMhz5ldBDkIk
GhS1xeOqA8bOWjVWzzT1ynSxpJUJ3u/KOPGPVYaEAtlhtFWnzCEEdJrOnGk+O57RKZf0GDK/FT2o
m/ZAdKZMtC22Tc35yCxEDxZrtut211KADWEtJrP7RZr4k88RCtd60mLdAp3QNJgwxrtYg+6uOj6K
NUcb+5fTHXVtHlyM6iS02WdrFPSRprpf2rJ86ozud63V0z6b/MKzDfXMCWKlyy6r11GZ6Vws5iGw
znFC1zdkMr1Cip0Dc+SCYTCuJ8gX4XDmm610i2U5ewgLqUWE+h5qRTcszyAhI8H+kzi1ZxdTdW5f
tNJ+y4K2GkCq9/PQPgRaOEz4gDOOF7/GqLGHDRyHuBhvHC2Y+q+dNuGgOtPnVzrFsqwtKlzufjmG
xwjRf/2KsrMOj3jKhst2Y0vCcyadli0vx408DOsnSF/DM0eDb6e73NqXmX/UP3NjVmFUbiqVQ56t
jFeCyhMiveJJgp850zwr43VZ1h5H0bTZWGYHReSFf28U0i5/hFiTKNPGrlZqtywzbthtwi5wzNc8
dF2tP9PvPu/m9vIIK6scvVhciYfeRi6mx60OPyhqN4bon93y7KX03+jVT6bmZQWXeGEwPlZSHRTV
d9psY+plAXO6DoxpZ3H/Go6bItP64UfSEiIebkJBZeyhHtGuX+s6J/nn0YmU8d2PrZAq6UWfdlm2
BM0RgGsw2zsZN5XvUV6y3mCmVFTiu/BcsWyl81vGf/efsdQmPQpKKBJhhcqDTfqHqhvndp/GPPN9
1rCLNU/60+D2gVPfTTk8CRAb0omiOVt9xAQW1vYY4WpwuRkjetmGVgAPQE1xsCpOKY+NdLL8DdcY
TuC3QaTSND0lV/2czXihRpIShJubO91xJRZruD9bdiCGcRPLZMiaDRupbLjH46pQv0wjdXjKOlud
wj1EiSK9h1dTt4OHSScxNwnhaCAxcqWp+2g3RW1u49XVa8OZznzNlYZewnFFx0VdPyXN3ehW2hNY
CjyqDiEjH6c7y9rj5xH0zzwQO6VJomxf31k1irgybx4mQjoum8HMefL55+E5vmzTCifnNrKV6dUP
00LfTKR6m2eG+coktuTgaqE9qqXhB4chG4P8EYhN5WRosZLY9npCgNMflzXSorOrI/6jwY+LA9mc
CV7jMqnF4+Q64Tn92toPWXT33rDqMivy4E6UM7whs1s0cpmiRb7XuZp9CXafLZS52MagACaFwpf+
ka0aXhwKeml+bThcZZz5IJ8txJbtLufdvu7sKG5zfUftzUW8pv7oYTRI2RFZz5XAMKhXp7/IZw02
v2jRbdtWbeETa+2Rg8q0USCteGPaBzeGbPT96Vd8NjLmVyw6r2m0ZJ7b6XAM3WLc4ATW+Bax3F32
9Pmt/wwNn5j7hiMjP8AaxMZW7HKDour19MM/W/7mP33RXwvTRWw0hYDggOPOUkgYWl/dvr4J00v/
/kWP1TF412Yr3GNRRtejiyIoDeKLri/4+xf9FJzg4Jea3x1LRQ3wP3K5MAZ47063zlrfWey2feJE
RkermmOoS38HrCT3bJOttjHi4Tr9ipW+s6yewNnSBrWXzdFU7qT/204eLnvuvNf6p9dgf4udMIdd
BQfmjypEjt/bPmfZWPuj50H9z8OH2E6GEOjnMdTEDqDmfWyeu1NYe/RiuOqC+4FCqjwaZ6Ic9Osg
dM9URFa+5rKU0IwpG/FkqI/FFB2Mrn+JJtj6unMuCnrtT5///d9WqSHkIH+rj3DAtPReg4ckj0be
l+Lb6W+6MliXVYSqyo1saPP6KEpxVPLmrS+lZ1nqW6nkz6dfsdZGi8EaELql+olaHSOL60DE0hsl
FTdtGJ6b99caaTFgmzqNUwrd1XFoubRT9XqAEnqRfMh2l+ouVeZK1o9FfWxKt4NO1b+j4avOTAYr
rb88EJd+7BZx3fPwphqvFNUtrke9kbcwd3ETwQXcXfQJlidhRxGdHphOdQRbmXbeZOXB4PW5rn4Q
TKk329NvWVl/lwfh0FB1aIKFPBZUH6EVHSJbf82q6mYI9IOhW8fLXrMYzkFjxZFWGuaxgzwE9v57
2tcgKcVOy7RgCyB6f/o9K/12eQJO9SYEBBYPR/RK8Fq6TZXhO7fOVSHXHr8Y2g1I26ElQfUYQBsF
9iJ1z9SwwYUKoVOnf8Fa91qsxFZctJIiQQVssDqoIvvI8uIO9MiePvZ8+hVrv2IxuLHhGjqpWcNR
KhCUy02cg4loL0p1g7q3GNm9YzVJRhX+mMRu6ZFYX1BR7C5bzsRiJbbA+Wg5AKOjpin+bEUwu+cG
Qt2ZO5iVllmKt3xRtkLCpDviJ38JivTDafOrUMMmeLrlV2a95ekf2K8u28bXj4nmp1s/NUOPePRz
T/+sfsImbnmDlOOujvCiGUf8Y9/STuw60DCGxcVi6VwrLeuokZ0Zz5/dxc6vWoxnaxxHKo+6foxV
wCaZdmVYigfY731OU+LK/6sf5S8F4/t0u629bv5e/yypvd8WZdWZxpFzwXFMu51tVHfwGx5Uzjt/
f5km901UnjkrrH2mxTCvkJO0U+eX7BBKfl9oR8XXqbHKc9XHlTFuLMY4V+MBY8Qm0g9YtOHIa1+F
e8nPqdvL8thsd5nqUOkB6BOhp0eRtMiZDY655L5dpBXk+y9+AcRGvRzQSB/bxP7VFxBcMvJo4Q2f
W2XXRuJijjIbWNl5rTHTTmSJ+8501Ybg/hy4mKe71MrCt1SfEcMclqUaV5DMWoDg5m08ZVccEAM4
cM2tHbhnZPJr71nMWIpdl0ZX0VLFNF4ZgU3mdvPTTq1by7L/H69Z6bJLKVoAxdPGhVce05r1qJVq
6ZH2cG5OX/kaS+VZ5HccZCFpMbN0A0QaP9+gzYn2k1aHl425ZdUKh7EBYaMvjyhzf3Z5227D7qzv
e2XALQVoo7CMDlKjPEaiu9ZZjdy+f4J7/Zbm5woyax9gMUX56dhqvVUUR8WdkMFoXGGoGbTK0711
7emLGclPLb+dDEMedWn9tohUT77KqRiTx9OPX+mkSxGab0SFU0YyPxadez1v+WWV7AXa1VlLbhrD
ududte+wGNUg77Mxrqb2iB2YyySca9p7MklwnQlqnm9N6obfTv+itQZb7EIajWMvLJDpCHne2mhj
6nj1iMbr9NPXxsNiUI+WrwBvz4sjFovei8SkPqswIzY1mes/L3rF8n40zurGcvM4P2rGDJMdkN36
eurDmg3OFU1WvsbyfhQPYldTR8yPlIu/CL/5GdnWlsl+P5/1LvsVc4f7Z+EOR/aXbBWyY8+ONoYw
qmbWnbStcyvpyodYJkbF9tSTC+ZnR2PKIs/OUZtYXci1dXXWhLfWSouB/X+cnUlv3Eq6YH8RgQjO
3JLMQakhNdny9YawJZvBeSaD8ev75Fs1bqPqAb0pXKAMW8okI77xHPjZ/TbbfEq3Ld55AH5PcPhQ
uIArp6b+/t8/p//0j/zr/QZFLSY77NtXYWfFvY5ubFiRwxAFFp/aiw329//vH/rXe+HWzWZmtypg
L8orDOY75ZmPW6W1L+3/Jcj9T9/Jv14OvzcRwzFu8Sr7wvnImGwDN71bn1Qd/zc19X/4J/6tY1Kh
VU5+YKtXL3Du4RZXCVF1bIX8x3//mP7D8fH/eJiqfGWk1ahXLZwLmxy/ykp/++9/9X+I0u1/vRJr
Luo1MAIcPV2NbX9R+mGsHor1jkwArddw+F/+Gfd/hln/3RIjSLdvD9v/9fJ5zOqbebBotlXaHsq0
FWVhvy0wh9neaRtgsiEUl0E4TdJ6cIMZl+s25erD0DR9YMcUIMRYxoAiXDCkEf3KGZ+K5VtqP+gh
63DOdBMjHCeLKROGMLvFt/NX36tHvnIwuL78ve8c+F/AT0srvyJJ660ZcO2k/R9+D7X5547bgmn5
vTd19okNaZ4uDCzqnP6dQ93sIhwdFlscrl6f90gSYCGJ2PN2eZg7u7psg+8B1vQHOKzfbKwLA8Jk
y/FUG1eLq20BZH3PcjcOZBBlRC6hDKlllY1y1+e5yC2sDt68tuFDFkIu/u4sqC6SSo5lslmi+Cob
0206qYKQRXHyHMh5p86fXdPeVT6I2dcg3AZjDqVBjv5pFMCRARhCoPX4RMzHagB8mcIaGYpc/V3s
sTWAAXzeLaeZx3hrOK/sROrOzkGSRrunvnSkqbiXlYBQffJBqAU/NuPCNn5ZVU1zIQn1iOgGJB0J
2Jg681yMT6gZWotcWzC7rBI1juv8AVt19yGPt00p3th59q1/evjKTnuYULIEOlH12An3kJVWNTdn
9jgX7y94MoZmALB2pcdUTB/mwUmWisMpFuMe7P7Jqie5mjiE69F8oqVrwfpWWu6+lY5b67vqLQI2
Ke8DO8jOUajhSIL0BajKVgx0ugluuH8GdliWf1dw6NGvSGT8VUeiPhhvMWjjtXES5vxU9GRWb11/
Cle0vIOKSbzp3u3ngrJ+WNiZX8cggxvulKoujTcfd6sGExtPjamJ4mmCFZR01VZ5+xMCADybR8ss
gxyR+Vj78l37ICz4c8HsN/8o+gbDmFhCud5nINxiyw+5F1X+kyUrVtLuBU1l75dl5TNeOWubV+/n
1tW3hi7quV4yxTG58zu7+Ja57xvtF3eT77K+egQj7AxfY784CONU38IMjDer4Sv0Q2tdr563hU0F
T6HSfsNCM76KOQ1L2Zo3hOPKAc5c167+zRJWrfKH3stW9dj0Wyj2FBxqMQHQHif2AWPZjhnC51xm
nqMPXCawZx/gulZCHNsQpdBD0Y+1vcU6yoquOIuyHcIfVb2xqHZEf932fP9Z4Z1Dxb6wSDX80uUd
AIcT/mMtq1rd+8zOXLx0K8Vniy/WzYL+uoZu69y1WwmX1p96az2hSurm+xV6cTYeaW97wcNgOX70
XqvMkx9CCRMhFZ54xLx6g+0Yi462+IVdVhvMMl/gKr8z8EAvPoCokG1oUKY2e4u83Rl/t2peZgE+
M9qypy6LbFK4XvNWxi4d6c2NJ8aRhudKWQqSoR7mPt+TFrj/uMeAGuE74mIZFHYNQp82bhGk2BB2
l2ZbfuXwjtSDrdcs29KhmIy59H7U5z879B77qwpkPacjI3ETPKcRwPI10O0yf6PdXoeXwPfoPqUa
vOv0DY+r/8Bo/uw+LWw7NMs1C8KVNbeIvXtdxPXoF9VbEHWZeoNSINYSVGYpR8LU3kB31e6OBYWd
fP6ek+SxybbPfch7RxwKwKpYQwcHdsK9t9yA/HHoZn37xfcihm8QDaXzPdyqNUxb5RZNCptyy9Md
iciUwNweqgcmF5zLknNguQykL4XXMMFfTMWLinKwr7ZpZU1zxBVjFc/lvDefnUtrfkirbVNteQfV
NIqunsUdA/uyqHMSzrYrbpPfsz3326clXEt9Xz1raP8WYsmHl84PXZPHlom27uJU3rD9aYvOnz4G
3y7Kv0NY7+HPdZILszfEKELSUsrG/Aiq2JY76pSmFR89VigbCJmrOJdll+nmFeS9JbrYyj1cCrEE
hd89u8IdqieKhcq8iHByGpVYcm/137wA6/naenx0U9q7ozO/Nn4XzOIQOpMTJt2c1YUb21rAJY5r
8AWMBC6V3VcInpTsL+PEUDg0A7P2/lcbzqPN47mht7wWrCpWp4rOAxdjszpF+cQCvmEJcBfuviYC
c1T45vtdtN3XDpKrH+C9y+7HMJS7gi9fV5uMx2y5WTmyZXD084bIixHdIYuoe1BpLmp9tUVQIIEr
7DqkYd6gZBEn8J0u8+pRAZSbD6KE8V/FhSOhU9xceFG3nbLGXpzwqPAxmfD7LgK36B8nmzypfJjc
SWv7HuA246k3wLSRe55saL44ESNEmvo0FH3gMhG/bMv+R065Ez4NoyPDPRWbvwRASyGEpo1rQ2WN
h7LthhOej9GSCUHHKL7Qi9VUI0BkrwgOzGZ+aaQZ8MxF5nJKL2WJ2+ZUKVjz78Nkjws6Owc5IuD5
fpm709S0xZiuvZutp4C3KUh6z+oK71IiAPGAQFDFyWXc+LJmVivzvUV/9NnenGoZuMEhD4uudw+G
c88FqbyruMYnUXqMphP/mhi9n9En7bHccTSLr/afUdMpJ2mrANXSpY82i/fENwZaf9ouzd7e6VWI
5XXse8fq47XZcbAc6a/S8Ys7p3JHP560i0ABnYPlDh3D1vykHWGN7ucHZMmDZ+I+DzfoJ3x9+/Ks
FIWJ3woXhxdyqaw1qzVWiIciqLxpzA9ZwEruyQuytv/N14Un8DC2jMwiTLAqKY55Icw/YWavv2ym
mCDSItLS65A2TuDb9pEjw5R+ghpAua9OI2TXwBHdsB9khRyah6yvc3XNVw9iK81Q1t5KDkU+toey
yHLNk8AmU5+a0OFyDfclx21iWxaQ/Ra7Q/fD7R2NjjNaRnHGeOxfJO3PKIrbsHRXgkggzhuCG2LA
hqhEZ1xTiS5XpNR3a7lpRyW+MyySCfjC9k9liTQpJXq8CQ+5R5bsWcL0da9VRMRZpZHm6v2Mymws
XvIaB8UOXyTcJqyCIvjYtF34b7cFf/OPYxgyCxJ8NwEagRl4J9qIMFx2g71mZtDw0Ujptr+CAHgL
HiXXGsIlDvJ1J89et17Oj6gQpstaaHjrx8YR3moltW1xjjDBMM2BPmS5V9otsxOByP+sY+QN742q
Sve81cYepju7DHhVju3MRa6OcxmU1u98jRhBOuYug6gbiqKhzB6ttR/aP9Pe24D2Ecc4HTRaT+wE
iVFhdSEtUqAIsZgWB6kLn/TmIzqxl8Z7bGdjzV/B2hLaxsG6LkKciZ8a9bcxrDG0T62R4ORiCT2F
seE60Llz6EOnn9yUCZxObyfPzT1glE02hTC8Zt/fhHen8d23T3WxTvi2WtY7PvZSI22IWxYLfT/V
ewVd6c7ndNXDg2CGRL1YQ23ulZjCvo/VyPf5ui4mbB7yuczh64qMsfrqDrQXGr2TUPla9BeVR33/
e3Rt0se03CKJTSIK22AZLyP/U63J2PLNdGcY2Y5rzl3mz0gHuW9V75/qgk2Z/kC8MmHoLJvFG6uT
t8C5Xl/D3cdJdIhYwa6YO2G3HE/QtPXKJG0uI8UKWbb/sgyT7USgLHymjDt760vYzqXLKOicRUUN
lt4prCWVTkFGQo1hdhkoNLdwp0hLkwnw6jPrx6o6mirE/XWsloJ0J57bDd0Fcc7qu1EsCGDUl2F2
6zaTxzkSAU5RQ8PSHs+9ODdV5WzrQa3Fyjk6s5xolmRUQWagdI85+Rd+xt3v5XHxJifAdKaseVhB
6TuOcanY1WysgPjfV+6w1iEOBDxteVN431YWs5x8KyxePgftNnkfRvY9X6cIuIgh6dv1Th7GrOtx
p3bmBynM8cZ8TvMWFL8Ua1EqjP2yGB1eZva8wiEBcF+Enz3rh85LqAyBWhquyvK+S8A5eNDADNbX
Xonc+bGwztmwhIZcTBwjeHpkWAgqvBCS/0ozkhUZxjEtzuVwY6opXiSd7iCds6KqvXQlwiV+abM1
pFPprR2Ds7O21ump9rXEp7hDomteWJ8j5kh6vbprl9q6ZIPh4A4Kk2+yExRZdlrXFRLNzJuCDrVq
JgITJahsdv/Hyslg/qkJF5ePFdXFnqeTJuL4ViocAuvB0bzrRVyxBtzNb+wEL9V9HtTG/euIxS26
2PD24ynVDXoVdWD+U7QVZBFg3e6z4/AUQcizG7Vj+vTtSfBhalywfYIgstNfLnRxxq5MoG3u2Y5F
doE0ufbajPYpG0Kl5JKyl/xzmLNJvsg5y6FMV5zJqcsmfROjbswzLzZtxZp4Gi1BpNu4cbGc5Ieq
swrzuZli4xz3x2Hu7uXsQXb/tEHgFJIssYXukbS60NNw2YuqcNt4pggwRE+KZth06V2eNI/JKr+Q
7/hToQ/wqwY+OhaOuqL5smBwY+rL2IqqPUjzGARCtBjdGL6XXB1ln/SKh+RWTtim8NSGWEl/lYo7
/B+xoWl7NpLc5IK4L2fcO4jWen5qMVHZTwtLl9sct/kYlI9KweKG1YMOk9jdq73+PtLB0oFqNwXV
1+OIYrD8HIKJJ5Hlqqrdr+Ww1AFRXO5K6+fmsOZxH+z5yB7DvGWu+SBOznMcOvC82wEwRTlPH7Y7
9MvCkiYjxRSqB78mteqELK2fYWP5y0/2Tq3OfmKisLKeLHbqypG0VIsbiQq5jZN78Sq2b0uxyOCt
CfpyW+O+NL154encON9RWY0u6oUSVrt/32OIJO5r/aaxrBhZoP8nsyrw7sahZrIno+jxSyQ2JR1n
Oc5QwbjyhggSuD71oVlIoqy8QsZ1bFQdzvf4MephOrTLsLAumY1k316S95G7Mm2j1gZyo5DFnn2y
EFlVC7R7I5vpTjeRZrpt9+uBrHEYKpuLmXdnUh/Vgp2vT/s9GKxThKpmemOGwKCl68lql9hz5u2K
hk+bmzSO1jMmvjCTLFDyM2/We6Uz1l+mMLduVWw1TON1pTg13rxzAeIlmpV4YRRK3OCjsSHNhynx
Y+e/isG0oojVpEjo4lIuOVlU7nTD/hGS3mWP/twK3i7NAza+euSjeZtoLM3zw5xbfX4KrKwhkpzK
JSvOXk5X8VrDO4M6rkCRUFNxOnxpRI9z3lRPszujmUqy3an2h1bOtv3NbuS0n1ilz28CFmN705ur
lMkQanJiqlTXxciYA5JJ/p7YSH/uh48uV8QjidznYnVO4Uh9gxsU1ZNJyI/X7hWcPNDpC67qld5s
nQVjfZskN93F+NO2I1GQW65AJcgqI0YNGALxCb0MAo8jCREhebzAtxgEx4AdiB+d55CxkhK0zk1p
QYqUuSxW9V7uUHInyHubAjAPM+5K4tjfUqBL9NKSwNnCDYhD2fWS21GDhK5kIBrUv1tTautg448Y
EsDxT4P9nVdxpOrhZzPVixh/6j74yUgISwtBFx0uN8KGAhoG84wB/tgWmaEkV21E9blznJtL1w5V
eVWEyvs/+1rDxeeLW1xCxGyM0AEutiefQ6/et/3wP/qyH4VfZV14BZW6+/Oht3oy8NMomwgXCHpI
VdqHefRmrznabKD62Fkxye1UUwKBpQ36Wbb67R1ul8ZL+OPqGxE1dxRu1E5hb0G1VzryFNiu9ErW
mXAOrXyMy6LnlDU1iR5A5bLHOkMouczvLS+7aL+LHlkON5ZHSXS4K3tby/xsobLR49uc48eYdRv4
VwAPluoSx8Jo6yIzE6v61Y0sAPqvbtTpFuUclaoDToRwyWhhqHK5m1bmKg+bs1c3LmzHXC6TL6W/
x8jq5gmFQDf0NLPccrL+CX3HPob+hLROIL0onap2vvAEbssUF6MijIyDfvWc9m5VI1kxh/3c1c8h
Bo/i19CudX/xeYiy4QYYZJ05RgQyUJ3k7ilNdUTzWMl/tpHQhn9+L8cdTa2dS+ttW3O1+vSa56nu
qcWtpXPkCsQSdV4E6pLsPfNK3b3rqZ6rT1p71lBQpx/m+W81VzY/SI0CnZqZJ6b7wOMCjA40ixht
PDRdZesnmwuYtyuKMJItseBqq/dD5kAHy48dLsISORjrYvmvegMNwMfRGb8Y7/iBOUzRfOS7fSnd
rh4Onlu29tu2RwySJHqC+fTOsr7i5RvYBvktIhSHS9xKq3W/Ed3isiWJm5zxGHoUbmlaDaY79Rgt
2NJxajV4e1KTB5FBYfqqkobkYrjOFA48P+7JOPNjkZd0uRK+HLf+4flCR6+CGmLxaTdrt78OFptO
cxyQGKhH19od/3vfZlH+NVT7wmvT1Mu2wqWzhj16iXLetQ8e1nanes+e4yMFKNM9oO9iT2jlPsdt
Va4mOuDf4FkkPisj8ZgTqIhzDsV4/VVXHtcQElKZpREMJM7xTA0l4vsdMh2ZrT2sFMsondSMhE1F
qD9yj0THwSfUa+pserf1wedsFmRvIY4Qlnw7fx//LmPh+6chKgr/lzDUxr7ZHCIL9RrBebVdMuzc
rCYEazmHFwIA+da0MySVSXoYr4aRUDg2ShZ8sBQfraMUiwhYviGnfMiaUQ8Xntnl6BhZ8LHkIcA5
5e6+jvMZ7eJ9TuYx3dFXQLImbdntCb9wsyYldrXyEEWW+ZFlbfVTlVink2pBD35fDQ46srixrQk/
Xu+Et+L7OCXd5K/13e6OwXUjhbx33KJ69OaelMLNFjxyjRtQGvLG+Sc8wvBbZhpUzxAyPj1h9j2N
xLqeR3TqR2otCO/LTrYnv+6zJtEc9fNp8QwyM/YJKYxxu7w1jTcgKxpG++fo7etL4y3LQ89i2ETD
VyNXGnEpjAmtqOUoiUeOCk7EE3qtyjlspbf9oe7tRm81Mbf/6mQEg3crBavyYG/4og7IVWj0UDHu
f82RPd5Fzs7iU51V1KSwL7MEW65d+3sUljd/Muh/6zeOVHpRwhV9n1a8LFQiom3oTtATovFkdiXN
JZwt5aT53qFytmfJ8xYtsNsvvHYLUa3nlHYKHbL9UXuQDE64nn3qDn7nxuUY4R+yqY99IlvYL47r
7xjV19oZ0nZbhmskuzEgkMHViaje/91aN9GTMBNa+5w7JDgslVv8QJqApGiHzwlgTw5h8wRJBrWc
M+XVM6afaU2061XOYzT23psYctAXsKVYXdn33HmkqGj/LmXIkUckFF2ciRc4LoLQngbSJeMF54YO
RHse9bgMB15EX6bRbrwn2DWT/+StlQkSr6k9lrpox7z17V4WaJ1spAIOE60XC6gxLseaCJCwQ3ff
Fn3zGd/USVHSFrr07oIci0JS9wL1DcK8fEhQlKCMRoKw/MXuvoxXSupDTztnsj9IR3Y3HcN9AlVR
m/0DzcCM/pfinJfO5DRVsgTjwJaujLRzmh3i71PkVahDWpIcK8V2vGg3Ji9GrZcJozsJDkN594W+
qYJkKOQbUS73Wc/nRaCpCmOf3VvR49CSyT9NHsXtdGCuz0lM32Jq1dSszVlbXQub1kZ3HNOMZ5I3
94KJ9cWd0kperHZ9pGHoTXcrUpm/zlpH5QUOwjidRzodRdwGmBcfc+v2UVG8GKvUBsl4dvWYVUkQ
rMHVcb3ytdI5tk67uTnIglyQMA6l3+u71VqlS53WXdn4aHdLpxwC/Jmoq+ruzxTs6j10/QnvsL3h
lhj8rsB+jOTYO5YbWtAEgzwyyXDQ44M78aCc8bTOwws7e95THSqMVZsJopdmGRVdEExzcRgVyz+y
ZCo+8YatuO9dfICneuPmvxi9+LdL3Jv6AzgEHECusBfMqUbQoKjxb8knFO8Gk+BMksANzdLK9y3q
lCCJAJtL6a2GZF+yl1++uE3F4w+y1X5SHh7aXdPFSIeIfcY4ci3500Fupc6+H04SRdgAI9UOuOXo
8LjOu1wz5z3HnrE+bGp29V1IY3M4yXHS70xJt9fQh4/8nDuIBU89Qw74WEkG+ccHQCSnvgaL0uZA
6q9ZXfN7EzNN7/amEUoCa8zkx9JE8o8Kev+3LnyVcdstyi6vyP3G7EDhA8t8QZwvE3doHBe2qj1u
97JC0XWhoLll/ywjjYfY9NlavU/Ue//Wyxr0aRsYiBjOTbk8UofCnEXhcFJMJZV2zSu/GeG+e67C
lYg0VczfNxTwXJrYdMfqUvbBziyAq3qZMAw3q3Sec1XH+NCrOuW3FPufnk6BuScUsYfniWbcztE0
WV6yOeU4n6clbxD5cTifqJmM8k7wZ/DAIBLbH3ztBJT0ubPpg/GjiSTCFAu+imhvP0cOxbN4dBRe
cBrs3lPjcJ6Th98Ofm5HrznXjauXu1xUe59mt8PrMMEs+9mbEM0aUd74VfVSTmc6luJq9MCPZbNN
aGIzhM5VzmsFkobxhwfXJca0p3Xyj4SgwD3g0V07V68/JNJIUunI6gjNWdF3TxDu1R/QkQG1drrD
ZWwAjVxA0fIQ04haL+SCFgSsiewiCYUzXVxPF+1xVt3wNUtWVxUdXN+0p2GUUEu8PVvlZW7y+qtm
augFPDx1R4HHTh4nfMXLvc3oz11OUt5+doODerXpPfueDbbpdZ+oZh7hZkf+uWqKSPx2l9UefyC3
hXbDpFtIkDLUziNazlkdWy4gusvVPGAB7iTXoJgrbm6CNsZi7MHXnzB8SFcQyTvkSWhnm6+qpa36
1TQF1u+qafdEZpH3Uk0NRkmrYHPydZO0nE+0s/zyMRuiZT1ZOea5s17GzD8P/hY5iW3EHiQ1u4NX
QSdsONuK+YFjZ/jkHvfSDrpz4yzGvRuzib9yZAijTGemLMSDY61lwNOSW9VhWoK6SaGYVuYhqwhb
CvxtFTqvyqPmfyIe8YsEXXbf8rO103NYbdWnJH8LL8jAJicpUCRTcu12pR8bHVJLZWjB56gkv46u
E2F4/b42YcFSQhCpstlOIHOXaExc2wvMaWFUbfhtyyDqT5STpfnZ6ZKHZ8IUscf9GE4PBfdQnhqM
BD8LqLFXQcGBVW1UISpZu1EOB+mQaJFPDhELO2VhoQdLZK7oUBGtDewXx0GYtd3fubC7OTotW72M
P8JQVVP/Y19cu6yv2mPzYHuYayGw4R27yVAi/tKmRazW5kPte5faEtO+Hbaga0AxDIU7OAut7d0q
9JWGeyufCk+yWLkMTBh91Qtt/kcS7YqAPgypb/s7ThmMpSQxGLAxxClw+8qK2J+hiJaUVUuiHhJV
BykRTW2ns75NypP15t97GwcUQsOIMh5aRpcrPQcPkU60U9t73wE7QO2kstzUHsJpPEdmjJ4L2zbB
KVvN9GTzzKuDp/udAmYuLDdZaJFQZ1xATMWmU8V+6DLSVDSq/rScZR1U3XPLmDwTDU7UfSfd19fA
yOGLu8D9IdBcmpemZ587rue5ZyS23R067kFNz6yS0kNsMztYk6eq0/KNQmC5nEVEOfNuZ6jFSrzZ
qV3e59zO03wLykt3C6PvFageDHwwi94Is7Ls0Nhj0PxYsBZzf4aZ/+aFq/08dVbtHOouCOw1Xvsi
GtRROr3PpTuV7UM5rFJzhKlJXJfWrpq3yRTd3R52dXNtpmAsLhECO0Mm1mTbmYFJ2SYTuwmrkzCN
sKwHGY72FNuW5FcgoLFN2pe3V6FpKIenxKU18VTgO+Wh9P28fpyLMKAps96ca31edFtKJ5JVZFTz
dXXX55C64prvqTy4sxOt6ejWsjrkLdMUZ99ZiXbgK45v1C7Dv3tZAyxbBQbPTtNOfy7RMn/4KAGr
7+CZsj+l25ePa6/o/w68uuLRkgHnbkxbkRuwzuwJkB/IDYaTdsc8tM3IWRpkup9OjeIopqxQbOGP
uh9d87MNMi9XCc923t42zafcHJgNyK9Nu1E8PjAk1LRX+p1lnqJxt4I7W8xL/Yf0cY2uu3BmIolt
5mCDjuIubxhZVf19DoLIOrbsXwRHuEKU4nReRN9b0UT9Yx5F+qcardUcJ8vP9bd+l1v1u4qQdFOY
HgKL2a5qC0I5QaSyw+8jVt+RASNbyl/+VrZXQr5tPlGmUuGzjYTaClLgMsPaJ3mEXvqqV1/4D5W7
LDQ29aY257zpsu7uyGPm9mDcQBWIMJzBvsuEszknvaLMjGHGueo01CERn71NvhP3XViUVBVaKWAV
ijFPa8rY35Zc5sFd0bhOnvoRhnV/WINPjiGbqBbhyXyYRn64RFg9eseta57U5jHfRJKaHUg9+ujO
0m0mT6rfnKlL1iUsGWRT1CuGp6kPFpPWdjAuD+GQUTyOR0KvAk5WPpSHfrTy8eBtIp+fN0rW+a+G
bNG6WllxKxV21J7eBj3oe8ve+qciavUvFsMEAwTbxmTzyjQQmm1jVueyO5mZ7+p6McEjVxT/Lx1z
HiRDGPjo6r25Vn1gssPSZOMLc1/RxaY5HqZOKeTNfJyV+zNC9O6b4VMpkg2ecNo7E7VjAOndb4dI
+SwNA1S/Cp7K7qxJo+tDHwTjrybc3PcN1gzg/zb6G8l8fp+ZMXrpozB6a+qmtWLjjuKHXxLwUvqu
zBcpHZ0FUjn1vNW9/+ySf//N6rLNqX83/fe9KKLwDy7R3TkNrRfIhJYi2Tel5vxra3dqj0tvioe+
HYPtVkBvnwy95y/mWYnUMmZg0q4SpBWrGqDsEEcc84G5hTNIEEOzQk9+h8Fxs3U3XAE6TqtD7TcK
gnNYoGiVNGh1QlNnAGLmGZpWgnCLNGuvq2PWyun7HLr7Rx7xvt0mZ/N0rlfaA305TyeFnr065euw
bWnk6uoFNGT2wjlq3QP2Kz9r1pnu3FlTWp23XGRM4tLR2x293vWCUCytxVQ6lxnVznrJl2Apzxoi
5C+/2Ne7pe+2b1Sp3cMsnc6luLws4mMpODAVS9ef8+qO8pixnzEmlXGIqIkNPXMWrtOKRFI5jFJX
9Hn5kDO4Tg9kzbn66bG438mxbhVgd5rHQxY5uZ/wxIWMuSjdH5yOQIaZB0s+eUWB3Dsn4psShgWR
q40O3LdLs87Fg5raejtSfhcpVb/Vpa80mj01wCv3Q8U0Uk7j3jfemUJV970nKqGkvS0Nym1GU8xJ
Lu34gLCCwI9CIwNnmKa9J9i77L0C3BUV0fjoe4c5C9TzFK35ihnNVyIWgjUnt9/yr4oYyjoRTtfD
Q+e39gbqW9dOaiGLf6OPXV5tMPDqiQbyMJ3GYnCyIxNQZfN4I2t356Ui+suNxEg7DQQwYTSr9zHg
wbOzaH9qtshWCTX0ABK2YEA7R13zUjNFiKG8lO+Mu9jbQU0WDQTRMx1aNtPYJA5zdlXsTEv9EAFN
paw+5Xl5puSZizs38Dd4j9MQfuNkDOjBm5Lgk0pUS8VYl7/4milhB2Lzfwq9EF30HSLxubXaMd5v
RcvUGTa9JfQGIpk0Res9zsIOYnbn9ZmvlJLXRuBebtQNEGgEpA9k/27cmGK0bk3SYCOzJW+E0eAQ
rNO4Pi3MhHBvDVYr0xxrSPVu67r+aoNRvbC1DammpdqdDDri9+2qsqSxY43pPJb/h6Mza44TWYPo
LyKCtQpeoXdJrV229EJYHpl9KQoo4Nff0/dpYmI8ttwNtWSezM+8c0NohyQtNuxQqyqrfxyJdXge
oQuHXT+4THiOGvnDLPmwPmmm2ex5hVPuHLmlNdNtUz/YR7WjmfHOjsmhn8n3D06D67az6yY7M0iZ
hZXGs8K6VKnxwgsKYQBr1FR/LREpJmizs0NI1ZM1Ms292B4YKzTreNUin3doh3w7wHXRfRh43hFD
ilm0ecnZODcZsJkf6f5aZRJvTRbTr8kbuC0AdL0sqbTfVsOc4ILW2w/fQVziVO2ve5mmg0nMOngv
zKXmfNi3DuZFt4rwOjWV+13Us1P9dXvLp+tOz2sfJjgvIbvE4mjrwtDu2XqesoLpvE2lTMe1Hbn1
EGgD7iio252Slf13PqK+cOfSXt8XrPIsiTuWM2e6z6wGrCYowuGPoytkQa61jCHq6ElMiikU9d3c
RhKntpXdF8Sodw6wCakR9xoeBbfjbdDAJYzbhre4axhtBFnTBMU96nv/9zYS+ZharfyEQy4spNee
AeqrE+BjibBOw908oRQd4Y6r30MGYJRUdl+9D4gKDHTwMaRj3VNy+YoSHdxRd1XIxLd4Z2K8ef4S
LXDkdiio2BjPjDAPR65+0tv+sdD15csatLbY+WlYmnscpmY4zs6N5RUt8+ohp6finDKrfX7QjKXz
ThEzaKcDNKH58Tj1X1a1jF8hBbW/crWQdeG5d9ODH83Vv7aYjIiZfDy96tXt5CGfS6i3VVvZc11J
NZ+41Wl3RyPC5MEw10Yj1dZTt+tRwybwcVM/kV5dokOILLlvRkczTXFi1UhRixnv6gTVrl43Q3dC
AzPFCPbmGs66ocjSl7+9uZyoUi7kWicpOtdwmHrDR6uXLWoTlCbvXzjfBmZDc65/wYmnX7Q/lX9d
kEUFPtVyK+izdL40aTm3h37UznJBzrixQ0XQbldACy9xZKDkKSOW/ewbS4AdChd1uZ9swyfpTHdz
GLW/Bk9Di8beao/z35yXZD3IzhLydEMk7ij1YJxByg9uSf4QLMms0Tu5iD4xpakuk5dGr+yi7nPa
Sfeu7xzr09OWtfd93Hhza/ObGHatYkxne0z8mTtHUSzuwbJrTtLgSfkxi0q2UKvIj9gdkmP6kpf+
vi0hFYRSgXlKo639HscK/c6KJn/Gd/HHLyp7USD6ZRm5ENWN2M+WDPbhtv3bAuNgc7Z+JM83aave
kbm2ztyP4fKnwbBR4t+5VzB88RU5Vi8PA47A62wt7hfPgP8Y2Cr/0C5QNHiBRpTkdAs5xIo8/tKO
Pfx2R3ttdzWm/26UNVKMp6PgacVS3dOTBIUz2ARkE6Hz2kIRrJwv+liH6cqA54CRcb5kiHnkbgae
mj8adVd439XWr6+bZJllaeWbXANn/m2tfn1EPF+wLt31Ptiy/q4MgttVofG7Px3z7X7oJu6+hhHB
MXZEjle7Ft0wJbWyHCvOsWAPOSDO+zL303BwbbdfT6O2/E+f4rJYgH4lI8fFHee5bT2gdRftrlGl
U3D/mwKHz40EQTI12fjtLj5Dz0gcpEMyuc32zGVpuNMowXfBelv+SaWCcRONa9Kw22WUd6tkVkq/
VKtT3EH0DGFiMdC525Py5mgoIAeeZhejsw2oZC/AxxinMK1WrHqd7fmUCwDgYRx4QrvO/0fTfyB2
3HMi5Gkn6E9O63rD3gVUoCPNX4LfwZKLH0MJyJt2l+lzGLbiekM5TNx4rToYNLMFL9J1/tTOuHGz
WqOnrpZ9wqBbli5VURbfAzUsTMLhjDFx/KvL1bsEZaQ/WJg3L1adTI8ZqsQZB99g9EJNrZDXhfNh
PICVXWpBnu5suVJCEbLW/mjQMXaAkYEw3HhtRPSWMSt8NMIHTvDztvv2Z1tMDxJO+Eo0JWWdt8Tw
Q9tI0X6Do+gh3hj4VCYpf9rDmup0b9WldZiqkAbSUDQPU9500dHkApmh6LT/FhUNqmZKWoBsAnDM
fnCaDnOGI8StjI/ffQFYH+N+rThB9F4/3cNEqzYOtnyYE6fJijWp2Pnw2WUxvqHwln+EAxSPr4U4
P0Z2e5l6hZbA+netwjJ/t9qNpX/MVhTBEtNo39f1+A5/393lRZs+RTARbxbwGw+e3TeHCYbx0Wpr
PBprLE+mdzVAshDfKrrp1alYoJHaebkvPJflbs2r8RSG1RQlWbtIqJqqCU68ssa7y6bB+WEaEk/V
wLrT7nPPRZEcAygr6AyEUkdU61mtJjxzkNXNXvDa6biygvk/39qAIISSdhxaw/RpVOa4yTqxgzpc
tdl/5npvd6F/QGxfTkE3cWrvgqxyEmoc3P3MefxvIEfrJ2LD8pIpK6swYf7CahIySFh1tqo4uc2V
gmmRzqTfy9ovgr1l3LqIJ2FlP3gp2T+/qO2XnHhNc+WGwisVqplVIRdcTpvaMd/sp85x9pT/m/3d
L8+Kv9k7SGD5W6Vr9Uxffm8ddb2I7zrkThtrkE040Cb8uzTD1h+WYCq/R7PW+wmn68Hp7CI/FNaC
0L1s9CPtsmDxzoVh3YkjlqVkW013GibXflSdN9GX2izqpEHUanKpXWbv6pDz9Fm32XzpljqkUh0U
Iqfm+mVSTTGQa1zyHLO7tn/PGsaj94y716aZ7jwK7d4BZ+rPvArmp1r36I0Ep04AG8EbqY7yBXBz
6khdVVTTDNMY3aeOF6bHDutaxf7S2OBToc1nmgOJNlx9qrRNwIW1y/s+4tv4LVfnnSl8Z5dXebRb
JoOGkM4dz55hGR3DqXzA27O+i8FoZl7no/vAwh7uVOCps26szUnMMlb/OjfP/hubsN67gqM5dzMk
Y8NOgdwg9Yka/uKAUmtdkKiAXTDILZfuglZ9DluGMMiIFT/aM+hDAyUziSKPO8ZfhmfXBSGNDVLn
G0fuUUOFRNAVW8oo2UtWcVrCP5umXSbG7b8lg/DAWAc47+tR/Jodwc2YD8481HYuHymXBIbDDUFy
8Tg9VHEwya48Msmgiu5GiUcKLI9d6FoLJkkZjCM9CF4gnlXTKG9X5336YI+e8U+1rzQtlEBI7XIY
STBQf487HFzU3G3Pm+e5zx6ayEFDAeT7tVWQqCvHtCVBtS6RTz3PvueykQ1kEUZPvG2zKpxfmgNl
yk8osV+stEzLAzN6xzfOrMt9uHI7J4+HguVx1aoPhfQsVJOWz9ffZvMeIElD3nidHpM6tZxvn7wI
KCsxNNXNo8enztjSeLK5gWC+OHX2zj4VfRTFmmcZ7hhl1XkSVOWNPGLd9cYHgCp0SFj2qdjPvQ7D
vdRZEb6BL+f6aTP45gsFTAsoTKFMz+lPViSeEtUovjY5m/nJzdPmNUeCfJaN3e2aJupeIN3cZLC2
rDuhAcwPjh0G33bVz85dIP0xf198Yb+jj0vBhEbF/XqyosA9L0vkLGgmMuwWzgBZmjsXn4J4cWZZ
nokpmt7Mq026xnGWLa7WTr4QVai9x2Bj82n2g6mWnQNaVccqV9OzyIBuqYQpH5dh6R8crP2njl5s
gO8pD7s9cpg3PAMwyIrCR5Co6J6h41a6p4K0c8pHjrmcoEomY6aHiAHA8JxIb1Hc8fnXiQbOcnbp
VLvTsakYvbQr+slURwi80pwmrAkXY7UEr1AdAY/E4kRXJlu2NeMByoz5dSR5or1wS2Xzxjv2ufBF
+8yPj9o8bmDcMSM4+AFSt0z5Zvzwd3BrhiYiWuP/z4PMQ9ZkO/2KOovrZrNsV00L6sUaI/NdDgWI
zxCkK3VEwBgF7RX8EoBjVxbPYe+xm9tLPz16Sq6Mu+PyjGfJZHe8AemRkYYvED9ZbmNRMH5puBMz
NbnAJOMcJUE78ZsDSczRbvBI7seDzZO8j8rVUjAhVRrizbkt+Twu3n3s1WsBpAdb8b5WeY0qzfmy
w/3l07sTTiv/0nhSnzikqkfHmi3so9tb3HLYtU++ZS/sFsKb9ronq3GoMo8Eq2QrTC95bpsDxAL2
mhW6z9q43mOBq3go1opHxXH67QpPNtyxwmbntsI22dWdPaL/D0CyRIis+jAv03ZEPnIPK9I5Fbco
zt7EklNLI9Sjyj0mCcTujO/8Wk/8xhe9hPUb7S+0s2wbxcGnnK/nLehkeNUqwFZrYHnuF6ZuvUlT
6uvUTyX0XOrzbTDGwX+3akzjGM9z3KVwXJz/2NewHQienoQdijnxOF3fF1iDvzqkoSemUbtAmhwI
z9piqhwsI9puZ1T+SyqHlywL3E+vdLKPaAS34fzLl53XQf658MTfIy8sXzNPgLNzGVGxsNffRBeX
Jz1Duijc7xD+9eIOEfoffB30rpo6fAKkO+dDp0xfcyu/e+KhChnxkxavRc2nFG0KU2dyyYLuMdRx
avtJr3mCgR/8Y4pmQxJoLqP7PsusI60UZIjslqPZ7Iafq82NK847NAKyR6nzbekRIzT15vFLj310
MbknHuVUNKcuW9JHJOfoHkgseGqmqOHI4hsMv9UerAOl/MXrOITN42D16bEqhurf2NyYkhb9bi9L
BPiGZGQLMEDYzSW0ixwUBMvf0B14lqo2h4QxYxdxl8TIaXBsDhn6Z/Xp++6oX7Q9IiORGqpPjqCx
shCGQQyaCSDTzh+bAOygqjO69snp/ASY7fCc3UBAhfQB73m1PTXwt9ea23DClZVXu/PcgKKLKKh/
8gKTVAxDfZah3R5DUQAP6Sb7UjZc3Kmnc//THeubjePdDl8GI59LQe7VJwDJ7M6mGf+PVYQd2S4o
98egXqajRaM905/ntSr/+KIcz1WWoo8Y1vyYzQgaMAk84gKHGsnrY24Wst9hJdzYK5x8PjCBRkQX
1ILNeXFCd/FYaXrOlwhL3BndbvPUsfHrcmYEa5PPe21PToQNprz6syw9g5UthIQ3EWvUHdSNnb+H
JpmGfdk3UpM98YZ1JwjG/qJj0bau5Kk5Fti0B8sdF/nR28txXsI3bqvrP2deNE4fG2D0TxlrWE4i
F6jpgrRZXFoD2eKNkfbyFFl5QXqQWuD6qpuAM79PKLiNt+GGf2ZyCuez43elfRpxpi8ViQpSlCqY
ccCHjXXZCcP/SsGtLC6wBoK4UiUTeCduxUjkqbABfkobZKgN1/4Bgt3/z6qyqLhuskmjvTMFHvsT
RbZ1bEuwn12oNA5zEdhBQ/BFmG9p8C12ja4zggMQEcOB6VhlDXdp+Hjpd0C/mjndeTHBBWcntyYk
Hj3P5odNcZ7vMQKcD7kyHCUuoUAsbo9puUNUi96WsLW5jHI3IWmw+h+ijWoMLFNV/bFtKcRS2jfk
8NeKS4U/9+k+rMoFH7Va/AZ9I7IBUb3QSl+bnLIdsykSaQW3zoSJS+6crDLXb5wM8+UI8eods7Un
rMbAwfaRhaeoCRTItDoUHQF0cLgFRS2Dk8/xaMqS9mFdMtG4LLu8SWTGQJNdGNXlHaYxxk4L/Sxj
24TiNG/qpnk6txuLgmZIOtt4KvE2JX6scKjCx3yNtnqnFjk+roDHVxqb3fWoNLrmTOM0r6FZ0mbv
9gTpSOcOcOkZXbYQTvzWD6iCXAs3N+e6SzEg4Xy/cDnJzoPgUVcENcMBu3Rf51NdcMdRSKumR4Hu
OcN/MYpenUzkj//CcO5ZWiB3/yhiUeLZ7frmp0mn9TOFe++P/up1665VdT9dh6wlwZTXche5Uj+Y
0RCMzFPu3dZa+jJLsrK2WVy8AeeRRW5BZULQPHM87fxvItXRfyRP8PrYoBl8AaXUX6lYLxM6kTtG
B7PVsNQiSfiJtnUV/AbRCTyx60ShuhqpY8x7kpOruo3E8epFfY4MlcLtVp7jHzOiSMVHSsWZbRWX
jvWkdR4gyuohuwe1QAbkS5iW4C5F2m6SsN+gEgBP0lNHU+eLjJRQN4RlaFB7247o95FZ5d6/2Z2r
d6VclDqS391duimbU1GazZJ9Lx+ts5O7MiQ2N1Zf9OrhXk1RVR620AmmliN1hS2/liL9tbSNDoOd
W4fuIWr89UEMc21/QPsK/79KI5M8euk43GOwN9SPz2X2lSniybFFBRLbHWSpWd4YUmuCHzriZjYm
borzxIomLU9yJC243JMrRqOK/Eqow8RVwb4AGBbFAa0xwydc7Bvcs/XdP2660jy2jKNTTDBM9cUO
XPbbNHS9l3ql7CCeQ1s5LAheeyxr1NaQIP5vXg1Ucte46yeR2Nv7TkM4YlNRq/9uqPRLQ4MnM4gx
s4GNGx+C3FmwLJ1siKhbjdqpK5NQm845Df66yJ1jgekmxNGA0UjSZiBDI/G8PZvf3LqJsv0y2DuY
lPVze8O8q8QqwYHvVrpz/wCI192uAqIOryQ1w3rXkY/MSdtUU/4SQTyTbKHZIIqZ7gdy19bQbXty
OK1PJJ+EdBwBtdyzlfQP0by6zaErSC/GtGXw5UW6yj4MjS+klQqegh4N/d4Yjkj4tMSLToz7coqX
Yo7C8o0Iv8OoKfRg2Bf+5Sq9Ybn3hYXY4mV51SGpcIhOYF/maxpOWvw1U80RYW5BQ1QRNhH+dymQ
HAAGLvz5GxeUKARqpUuju0hym+tONpX+CZYuDA99MGh1zNl/MRwBUPRdV/IiYlpx36ZFwThcKFU5
VlQ+kgZ9G63eDU/eGABGxUyvEv5tczXOku0tb9T9N+dQRNa4gWvjWiw6Dxmyc0j+v5YEjvQ9OhJa
8CpDUd4rgJuZ+Imn51ew2k3sZsmdb1eDdQwJm9cyP2VbH3F/wC3sPybQjBfH6Wqxn3RZLMcp6Om5
8N20w9ylCuCp1CZwEZuQvO7CsFyjPR5dgRDgQJHuFYlQ3OFee09qlOsZnruHfVVFcXG7GuCChgR1
tMPNeWepHppPW1kAlbVABztLHwrqTClEU3Ikkqu8W7nI97zgVTZ8RWA6p5EtOD21k8xJ+I6j1V1Z
OjSAnbZdVT6vlj88Z0iO/1EqPqBTKuEP9wBCOfqPIMDF3LGxZqwzxrvYbVpP5XNLihMjqBNbdqyD
zu6ueWPPSIG0tonlk/d+kn5CczBJjjGkHeMnpwPSfDO8nZc/dltVtL/zFv39CYVztQ+5S7c4KHPQ
W5zj/CE84npJTBVfGu0FR9uZw/rFIe6+ObuAaZvOuWHwXfTMLGNHfy/Gxw/x2fHbi4tVJf9wV1oY
RNsOHSwT+0s1ZcExJ2Dmr2DTt3sJI8GaeViTguOPe1U8Bv6p6YyXfVGg4Az/fISgIMXnYuG93W1K
6Z0Ywzj33yHvir4ru6bxcY2wbD5pt3TR7t1Q09rTVpVsmrj2jbkN+Gba3lMvyOSe0R2D5jquSxA6
+9IC1S1Aaz67HEKa+vZgq840H2Cq46FF/2oCe+LeAF5JED41Gu+rx8W73TDnzffpZVcqOiyZEull
9p1xZYyMG+b31jjq/GeDJHBXvm4O+J8ZEesGTAG2rnkf6RArP+TgueGvUmvtpXGRskh+uFkraO+v
KncbMUW16KU5m4zlUJ9Kr5iGEuWvCgNrr4yonfSlyEvjmCRy6rZ/GI0hBpK3G7G4Y0ajby7LGGDG
5PuQAUPZaVU0cYW7pSfVHIfcvYC6h075h8ppti3ph9zv2RGbIKQrCmVnjT6G2c0/1y2T5V00csiP
54ATdX+sZ8UjPiMJ6XPZ6sWi2bdd0vcbxUWLRtHm2YtfOrgPu3TwW7QJ2/ZHeXHlROg7HgAGxvcB
mGk84d2jqaems/xftpmANbLVAZ8fRjdq9gsG5vgKkC3b514No3cHWxZwcU2btTrklhsWz3wm2xMJ
N7/YUybDraLE6XsJVhkUSdEwEytWIvReKmvQnJqdGhMPSiDKTj2CrzmkgaxYGoIlOjWLNYKvDAYI
uvL6sfklDT8458XWdqIznkeWHzVTqVNQeWSzq6jRrK6DR9fTg6urtT7ZkErboyloDxp2TiC7bF/U
3mJOBWOh+avPSzT3T/BxZc9j7tx87nndtjT20Vv5FyBm7bNkW0OwVsdW+qTsKTlosI9QXjArWbUD
pziKMdA6ZCsUXJf3ugVi4h9jJ6gbAptw+/Fkpj6qHoKoNwIcqhkGmcxaFNv93KbLbThlZeO0puKm
XGFiw6bK1UOFa4dlOzIAK/vpN9Kl5IznVD4MfYOL1BYQezxVCjZqjRxO1sT8XwmUDDJ2rQ6OH89u
eTKtDwHTaWt7kApcPdZSMq80nRb70cYM3fYReRROVIP32A6Vt57tRpI8Xya3wPnyZnxHx4rsPy6F
LHAHhdeG8YoSV+6LRhU/qRCI0F0wZu8lLx2tkWJ4sahQ++NwGmPVKW0YWzlVat8OM5sk44yqLBn0
igFXqjE/ep3rO3saB9D2qEQoqmvKODZSL53PJc8Z8+zgy7p8xQACmw4izwiSbnP9q1zbCUjGIKow
8mfg8qTVrcOLHdH9y519uteppCxhXRykXln30UfWApMyW34BLN22xadLKM/6FxVE8InRctPjRGOQ
zJQYGoctNs33FNu4vygQhc0ib086sJxx5z1nDbakrgbrj7Jo6Nkbv7P+hMs2FRcHv2WjVb0g2UEq
jZL42bLPAHB0Pqy3K7WJWpu8/IpF4kfFDUfAT0njkq7Pd0qmSAFTneLMp8zq7VONMvV6WxfvVt2z
BWY2YCdtWkN3FjWjIxPODSTYoiDwnTjF93/HKW+u3UooeF9Nph/Q1/v6vMnB5f+mu3IHxRVcZWEj
X+VTz9LX5kFcz1N2LsZuuy4V7GNsQH+o0J8b5qgys8nW3R9BX5jd82bY4/Kgg1FOuHq0Me2x4HJ9
NCW7YH00xPOjnoy7g65VUXoyROcg2JhFySmzLdJne3VVMSbTCvF+2Lis1AsuLEPHj4gelX0Ih0Cb
z1SJzLto7Nn5kEeLiTj+THNxGaOGeFyFWo1h2bQ/QT56QAZkzu7TfJGf0dZZ3xzN+Exm9pB6tyoS
kzjtt3NzYVyOTmm6cDVZNxroeMC0NRx9ASl+qT0rLN77RUW4bCE5Z97+KTdnssI8E3m3hufccLQF
foOWiH271L9RGzla+xtn3VMhHSrmevYYZ8dthV3F0GnRXbeuy9zmBXyF2NpsKztj7OFmO2FzqvJ2
cS8BbCAx7greKP+t1mXKH1Jx82j3le4iLKjQQYQmSwJEnVfU2PiEobg7d6s0J88j6Os9ozFN28cm
J9HB2QQpkx7JxjTrCZBrqA6BVKGDFj11RGylKZzhZa6IbNSryznNYHJce6Ciajd3mSwOrP8QaGq1
gSZgZrnPBSbD7QPy47hEnMAsv8ChAoLNPphZLHsa8mJS0mK6K+A7P2DKc33tpoUhlFEdNubVcDu+
b8ts04mk94i9VmjsiMqdFe1ui0vWrkntcDxKMVr6V+YrPgJoW98DRfa8QF9ybyI/MY/NxiGatxhY
qLL65cssICR3qaLeZ5/zPLZvYc0ZbV9A7ZB38C3/NyEPPji5tQz+ksKB9Wui0e4+x6UU95oWqvnY
WkYXx3FCrX9k6dH2kmw06ZGrBW5oYI/9SBwcjq7A8hxl/1vHlK43frXxd9ZEY8c9D07XY8rmnXv0
qeUbPzXgxj8rRLeFBVjLMUk5hH9ujM0GevVl65wKtVbbu11265bMoyUC0jK5lUbsT373tZisny+k
dFb7ssFkfvjjUOSJjtApTjVZ4vAYbtbw6WXT9BstlJvH0FhBS3q17OvD5nbzcqQrryfIM0evQ+tg
9k0obOVBOfi3O0Iy6hf2q/+P6bqk0rSYN3KKar6FPF2MkTUV62djDL0w6ICQcPlNmJOV34Y7d8v8
lqhqERZ/UPncZ7Hkcry/yVS0Bi7dAHVO7e/GlFPhHYn8Wj+k8JyzovjcPFAxQRZcd2CkjJBGiIQi
Qu0sK+Dr0pua7uDj2V90mcFhB3Vm2iuxxK7l3FQT/IpkK9lUp4UTEzw159Np0IgpKLyCRizu27cy
HxbBB1RYYpXoknw5EXFzc+bddoPPtIOmiGXqgbIhQLGl0aIX/dbciwhuoD1m8Ta2nGzV0vAf2W/L
mSKFrr8SVO4+HCtYX1tLOF+lFbh/ZYAc92OJIprPJbd4YoGkySvznZqa40g3VuV2vNWzFDvihhH0
bX2bpbUOMDynigozjEig3eOSI/0hw9HvtlnNY0Gxw7pb7LDyji49ZNAuDDwCSg1sP0VPHtn3fLqY
zlPjZzb1ka74RThbOjtsR/Hl0AsYHXKMBPdWP8dCWHLmf0O+nE9BuRU/K/1Yz5JyogeKT9d/Vsm5
KKYfkTaV+ZaPi/PMp6TAHauURjGKYR7CLdheHKWsHy+3li1ZuiB6zuAf38VERVuMe57th0y4f3O8
5y3mp755p0HDNGVMbW4g7IIce4vy1Lu5phlBZXu78tgY+y3Tz5Gbeo8DURVqyai6ISld4wEX/eg2
OzGJ6Omm4IK1uL5t88rgokcLFKWXIfBYLWwh5VFZ/SF4v8dzQQXlWY80BEFdlOG1E4I7bqWD8FxR
K3lfla39MpG6Wvcq225HGUK9RdIyS/PRczbrgZoU89toxjfAlKyDDZCZi4Wnqc7fPY+CNHIxBTJd
ndvk3dssePd7yiBo0Mzs357qJpceRAY/xvT5wv228C87pSZVxKODudgPffpY8H/s06WFs+b3dXn4
AuZbXvj5ly9/0NVHDl6Klb8FC4eSIbQpwWGI4iJOXVFKf8epsBvu0injxxN0/4QH0UzGuh0V0BJb
CO7XLsKyR6ytXvg0yb70keW9UzU07zK/AdLQuajc/7ruZtlvdeMcKFIswXzkLfbo0UnwQp0Dd5AY
j8ez7oxTRwcbzZ4Omo1P58MlucwciKxnjm/OsJQrUBA5f1q23PGRi1VRHce1qkr0d24hV+IjS8By
3PUv9khxVKJpfr036AEUAEpGrdB06Nk2azKUACr+bd2v3aHpD75RQ/tUjvSjXtpyzCa0EbaUM7dR
TmEjbjH9d0HEUhaghHhJ3s5IkPEYCUGXVsBIO2c+mtnH5o4z0fT/h/yw1MLYx5t1/lgTJ4F9UEkz
nlY8XQIrs9uIA0Ry8AqcHTDasUiFPqDFZIoLoAal/BhIBS3zsQnVwA1LuN6/iakIz4EQabeDVgvz
y2zCbHyxyqw8CxPgm+E+m2+XNy2KFQjv8xa65cNAX/J//Od23Q3ODVJT0AR8hzM5v5g4cFU/gQgW
6RumF+FdfkurfjZ0e8gj0KmRe64mJbhh6YmWdEsNFpDWWh/TkTqiHdU21reRHOgTpw3NV5By/d8w
qNY2e7Tzhqz1TIaBSdHcEficC6LgZlwkGf4QUIJFASYOCJ8jq6jAvxEPR4hLGj66bDeHXlDBWbYg
R77Og/aMLO1DswFCBLtpTB35HrYBjg+4yrug//eQEd/M9kSwCWx3KZmEIyWNoP91ylbJcSl6kgQk
Uq6pDeZs6xj3VM+6nY5RRTPT7TDBt1Qh217dSgE8UF5jvXA8TOWlgXX0ziLMuAa3nS66SzNJEpdZ
mrITxFXhCkp+Jiad8hkP9vpJZ150op1lpQmON40s+mjTStURHCDO0dX5w4CogoqqQ+HcF/iJQ2yP
ICEYTkTXIDIDjAEle6Qhi5z/Gsu1QS9P4cPeFlSCYzhmrQ2bS6Jvn4psfJM0BiV6SFX/AZbPVxg1
UfCRu7r8bjZcONOFdXisSgIzcSD85lVNRf3W+dpMf7Nm9dQf0C0uTwOROh2zq9zCOKlexuNGZLt7
DNEtu/umrKf7ARNuTzyqkUejmCAdV6Pbuy/064hn1OsaM6gpCbiDH8zBfuKXdEk1T+kvE27hWSGH
4WPQR3TAjfLCU5WZAPvSpQj19TZUMzyQy1bl0e8aeKgxG7ci9qdVP2kAOBZvPhz2e56wY7AYYu9t
j8+Ok+1ixky5PfxRmyHlARKFw0/zjpeAUiJTTEO5/l024upnBfOMzbXN4ohY2z+FujDt/U0gX5Kw
IHedEBoOwscynBiZJJEuxkP6P47ObDlOZYmiX0REUUBRvPbcrdmSLVkvhGXrQDFPxfT1d3GfTsQJ
2xoaqjJ37r1ybNxfyl2ycya92r3HBKTR88uSqnYWps9POFJY/uEGyL9/8TNQyRJNUc+0scUWrwCU
e9ONntCaK4fA8XMqFntWnkALqL0yN0eUqcq5m/GB37mIxc9LXwXVv36qpuigRJBUv510ImiibR5c
cwCd1bkah6o6BwQdzT1QNkYv0ILqzxYE5hX7EZ6UGq6jt2+c2m1PS+/i+dGYEHMom+TKjqu0zUPS
b4bG1PRt9+xPOSN3InwRAb9ap29JgP5OMAFL2HHB9OdfOZj9/3QrFcZW8h47RmuzOKFsa4NJn52J
+Czm/IzUC4hilwAf/oXbMxvPEXmdLR0aVv2lDJKmBeznqU79k9RJYD3Lzn0jJOC/4XugYKL7SrzH
wAGvtZd9TAQ3asji3Y297cdTZlY8bHXYi+zaGN9hKOdlOP8TnvaRvMziOwSvEjqduZdu8aimWK2n
oskyBWN6K6k6t84uJkiLf4i1CEW27yguiPZx+DteJN+rNcK+OFKQP015sM1YrS9+SjEQ1IjH2GCq
yOLkwY9QRr5szaD2zNibCpN9vsa91VAG7kDDMIoKVdXZS+2tGnBhIDJyW8tM5X1qVzYxAMKUYA78
JmKa3WWUKtBXO9YwYRTo0+qEl64t9vAZwFzMIh3+NETk9RNsMjU8YYaDOuuTYjgpoOXIwO1cHSfy
o4QM2yK8i1RuuEjAX5JsymlIthUm8mXJw9i9S6YcoRsM4paFoYdTpM0GtZmeS8g6akkN3uAhJOfc
19M38Gr/Dc4u0Yo88UljpxzRHybwOb6LplmrQ25jrjxycvhf8R8m42HJSKTUSO7rbhrbYrhmBrzf
Ps8aJJNYBobZRiN0d3IYr/BBl3NxZY01LrdS4V7rhzwMj2xZh+AZDy1DkdjjRgEjVVIZyTrJP0Oy
lNkuwfn+LFAqsXiS39oT7yfs0fbUzTCJXXuGOS2fQayKcs+twUFMgmVzv8bYDPj19FjRK7BlLw2R
CawNFmDDTuntZzX0RcyNF4hXO7pwB4ItuucPZBVBlKINiiM3Pa4YyW6HdzfPGK/mTaz/bVek2Pn+
qJ5h4qh7gr3ku8IKGA3Ww83rifkTW3V2BhCLY5myx/eOvRLU8kpU+Ay4iIr6JOZhTI9CxEmJrapI
u1OZtMnTRLv/kjTx9GbClZrSH23zOMlOPxiX0wHLXwIGwZMb5gLxk80MGLnNoxyh5Z0gV8o/OhkV
BMXWSV7LBucINbHkH1qwGamHYGVmuzBSPWLYjYsL52fePCq56p9JXnq//Q57GKTAZZO+6M8ubcb0
Zs867JDYR5fwC5kmYjFg2MfhMXadDH2proh+WAzOx9hl2oM7aIrILvtEDyjbPHJlnEIPfGjFb9NL
TDIE9LTmNR/lA0cG+bFGZlhlgppPAaQ7oSpSV1uSKq3iIznebQDTbLiXCZbljMg4p+/LGAYkUnsO
iL2ZG2zDFLxUSsxdeyatlcn2ObGoa+0VnINBYvEtlGTAvhVAoehoM48j2gZr9GrqIf1RznPxHpUm
8XamC7eB/xqaD7tuiAY5dPxZ3enqS4ywEfi70S+dh0QIRKfuNcOdz3j1I++w6Tjdvg7h5e6ClhFq
i8HnleJcNUdTuXwYdKDpS2zTCHdX09fydWlix1yg2OBGs2qz8yTK8S9GGHgBjN+Lf3AdVkAwTHQ+
RR9h6OhLbV5rwuyfJbtM2ovGYY2WjPbTH3IWbnP1KCSmnQotbsqkZGBvXMnPZHrdJXsVBhiPnRL3
GsEt3vJ+sQVpIONhr0ji7aHXAddDvi6cciVoci7oNgjKs1r69EfdbahpsAwcieCXkJRx/NpZMTrQ
lEgZuS2QalgLt9hf3NX9fPSRq72jSph2HrblcL8pLjjbmUGQ8605ll8miQUUFyPfTZvgBCq5c+o9
2jrPSYv/59OJFroA40x4ywiRGFx8S/036boqAW3lywsUYfS7mHEwCx6CIW+OS1Mvf9s+wvdnAGPi
RBcy2UP+Z1A9RG13ZzpNW6cLZ/gNVZYHPA8cMHBBunnO8WkTFKNnIQKBD/GfXBU7EyD3Nu+2R6ri
+0RTPDAOYY7RDp34Ged+9iWJU9e7yTWZy/KfSd0SMrHrWfO0kXh1Gu+3N+fYjETp00nlkGOr8+xN
2BQxCEMtYe3YmN6meu7Dnc0GPz2lPaa2Y+9WUb5jUDsWD1jacT52K6atiwRQPN2qtofMnvTlRDZ4
VWK5+lKQ1cEng7LBD+d3OD4BMfWD8nlYzcjPIoaa43GIRnRvElHtFbAmvsB6UOtdi+dAnRZTTPHP
ZlhAUel1E/DcQHSIkv0YTNd54nygT+R7pIjWV50x4z+0NR0MeoXTgORItqV1IUtxriLVlHzDsnIe
tPgtsQxqViHc16H1ltPYUCkt1IzZHe6MbuH1zEx9qWkNAjwhGGvyezmbvPpl+BTMk88ArXtpVI7i
CD5Vy32SUK7RqQSNau9UEIWjRYUEwXn1fcCuN86ZKn3mNZg7Tndqwz20oy568rMCWwL+zV5c2Pzb
mG4PrE+B7oknPk3W0E4gI5hVf7NCTbG4i+ibQfZtLF8AZEmaThc9uJUVByvKYR0uPvzQkLMm3fgi
cRyOtIIdeyIea5ajLEiG0ZQftMdI3h5LLEJde8/ypjz+MS08rE/W7QEbmzRCvcXayeV/HTKmIY8J
CHd1N6EmO0dQSbQ31CJ5d7YuRLwaMvE0Vckt93kFfcQMDM5gPG1L6pWEISPzG8US7qa9VAR8yRdl
DFG7SzJhGf8oMd0l5Ec6IS9AeNoO50nkrvU/sQrafskxmX+0smJ0fCwKODZY45Oik49BORAjVSue
q30ZlBaIv5kB45xon6SDEdG2hAAtvzlSnREmKow6kJF4Vn1cyBQP48jHD8soov3AqDEyX7PUD0RL
ErcU97KXBtm/m6s0ZNlANsdfud7+e5BerisiGTMZU4w8eVMGn8KBJMOSBzb+HEZlUO9NPvIcQ5OS
3kPbjJB9k9w67k5miMZYGxUEyrt4zgN9H2I1By1fD75/Kyblh+45G4os+IS4FW0uS1xsJIS9BYMa
CcWmunYVH8DmzqhlzIdE1ug6mqBpHvpy68x1Y+lxl1xU4PzcMFXjLyiyY/k8MZTO/0uQR9BCljlf
n/wWrvBlaSSOauZtUj+QmOccERVorJdkgAD3DJ6qxLsqusp/6MGXO9cRzwAo4sov/Vflt+7ynEgf
lUzAt8lxSbdDs/NxnrWXGMoTSjBZ8fmUjJmXvtVloqpPLZrFT49561KkQhnE6oGhKbqXaQ10YBQg
pUKagm7Pw7o01zksmCkuTjimh8ll6R8gB7/5Z3lN91hXpvGDuxMEUpTqoYTOMNOp7mAWkkQyQJ7j
q60Q0pC+tbf8wyMuUntAuWkFbKrNqT2stSrPXeYiGxGGn35YD5v+3ngi/4n2ToHBai1SIbGS2I9h
KhRoyYPSB0Y6Tv2PIHAwvqFkeEgmeJcYD+VxsLDiN+BDF1+DKpX9049eDeuYxaFDeZaruw7As6Sn
n5iCuZSVkuUYv8qsavJ35BGHcH3GAhjnqDBiEEiwOlH1Tc7BsBJ5RlFBw7akvW8NYnF+mkKSNync
tOngZ2D3PopZD/FlBBxJG1pqelnQYF3bYiVNoM6Txk3ow/GBM5xD9U2pKRaKRIJRFCxVXts7TVe/
xLzgPYAdqrIIJg6ksYbAy76e8A2Mh3axnjzH84j6tBiZTO8LiVxgf4lpk78EubLkRgyU/NS2DARv
c51Si4CEJ4cCkSF5YMqzeQtplodDDeKk5CZlM9S4I7LlzVdIjYHzS1YG67qhj/eGvU5iJhKM3xg0
pFZwV2G57ChGcEsA85S6i4CXhe7y0hP7ZtDn1FxOkmVs9bfIHBvcONTaJ7aEsP7CbFiOLt8KeGCw
JORKtxI+g2SR58kPYABN9W2qAiviwgBSvNDtYqT0WaaUnfAKjP5tYfIOnBhOLNLFOtJGcCjqM2iw
IU/oyxYdcGrX6lry/pKI9j33y5RCiMdktM4uNFE5fCwgElhjRZAh83gkAZ9/Y5rr4xs11VI/ynrC
oXNaOgwjPLg1v9EfkL9k8ESfkp5qYIzjBdGAT3yPw5dpv3WTWr/0/LZ1uPMoSgcmrh6mBH9ekxna
4GhQSdqInnbHVo8wvGvyaLaHphBqqY7Ix8NyKIl7elcUl7l5NrZcy/6etQnKvpipHKNiz3AadMZu
bhKmHoKBBxTYlShE+mpRgpp/ZR9jaYMfIeLumX0NG5kPMyUcU0czsSLXw7ULmQ2ZIjFAJcH6GMbx
Urv9RmBeOUskoMzlYrOGSLZQwfDsgyIUdz3Nf0dcW3ftQ02k/ssOgF+uCa1K99Wvnaffa8n2y4MG
fNvfLSPmzBfXOrqCmeGvb+TNPfc46XZxb2UKLeBDuk08P6UW5sipI00genxJksN0qZehu1ioQC5c
jYFwRhzbPn/QC7XDHTtBSba0tm/M5+Q0Tv6u9OI4/01mpRpm3shRIEEQBTvVZb4eMGQytz2uAV73
bUHJFlDJ+vwb4BKUhGwVR9mysfO1leu4PsKwNiWWh0pHHtYgAl/FBUAU/xo4pf6zhe3NnKbI0Fv7
kHaT/kMUfn9E3GbPyC5FtX7wk6W1p2kIgleqanhuQvId7jWvhoQbjRKzlwn+88ME68a8qApJ7YNC
sdhwWV7TngQCjwd+M6V/gozSLGfITXjbaLB9DPYj/fO8izIP01OedxE9j+hbBwFkrslKw+TzAl7+
bHktRVY6T74z1vredxHGOP5ZVZDtKOcq+xNLVo44vaFfcR7g0CA/tIQvJovD6Y48gnwglgXtA7SK
JIKCjsQ5lbBeDAuZEon133DAhMN5cTUQXH9ZycuI0bTREzt+iBChqITTW8aYS22vkKd2YP3jTbeP
li8/SkZ63jrkaM4hv3bHaZRgR3zmRhFNAeLuqSNQvBIw324G8M2hcwJ+FwfM8U1XLK+Kv0ZqipNj
vTnSki/o2Qru/EkcmTPJnRjxXlY8mGgqZPLtIa4Xo3+rhAHbyYXpEpzmmCHZQauo28Y/UWPuesgm
4VftswKKQRWq33Ij0ufjuZuglTtHMsHuwWmCoT01PVlm8DsgyK9lG6Oe+eCY7G7CJ/feRm39N+y6
yBwVruWKu9szzZ94YofLglkQZz2PEWnI2UecNFOBf2YABXWgxSolcEPQwGdkmLk5w/jnRGOtmePd
87xyCCcVbsQHNTYMw2Li6uJWh8zY7OzEw6kdXT0Tg02M8yh1iZvIDlU0nMklwZH2+7DtX7TBeXRn
7eCmFAyR+0VXkLvf2s1r930i5JpLUKkAPMsF586xLHOEJMEyqPbeTBN4s9ijmnlQZYZmxuU+C8I5
HlQ8yNYunst6ycJDq7x2uGEfrv+yzAv3mOSIXPCWSQ6bZs1TokBSBAHcMfjku3lcjf8YgKFbrzj/
tXlg8JK3B41NAcOuWokXkBYX5uLCDSvONBzEL+mQZ9d5Z2wxFJ8C5KS6ThrJHUc5eurPxnHxfidz
381PQAWC176pJnVEWJvLtxj2LzODsuEK6ceRulH5SYQDoqh74jMkPICArakMyO2ESVVfEZKK5aYo
eqcr52zWPtN30LAnA+a8mIhW+CqKlhYcNxWYiRht9MA6PkYxOk8W748NhrK66GrOaGLDDc67COod
TTMtmAfqica0j8hbHRh8F/ICpzlPHwi6x/2LJS7ZVkfEN27RpWiYVdiV6SKfpcNgv8R7qi4MWQsg
+o4sUa8WzXPODLBmxU6Fhw82vplsdeJmJ7tD0KCO+Gqkf8625P98KwAt4WWxmhc1VhGQYCbPdHLc
rmSe/JIFPRepPfAKbRuu/t/Bujj+k6aD7FUv0cDOtXblkQlZ0v6AuWkRLwOg8k8sin1/7LuFCkTG
Jb6e3eLZyT0U2J40Tpd1xspar9lT7Y50aIs3kde1DOdK3gbtfmEI3vx2NXRKCupSuc2+d7z4SUDB
YEAK47c762Xy5keGCEpcLDYXe2DTgFM8+FUrijNedPHE3CgJ7tKsodQ1NJT/pnnzqnJae/YjX/tM
P0F6RWZHzSEPL7BGVVT2PZdOaW1mvkzc2vtJ1YRLuqxfw7vc3Qx0MFUoAZUuIejlbr2te6kH9HBM
KCaGlbbl57Q3IZeYMKFRrP/fXvspc+795Pj+m1WKPwJ/tP+ZsALLeW0Dya1HNlwhCmMua+5nd5ib
mxm7PEcUg6TkMKYttvvHzGjikFwKD/YXil3fi6PApcJpnulI76l94wFv5dT/8XC1hDRiGZds4RXy
I+LyJ37N4ql3int4PTYeYR/qpCG/FIopgoQ0ECKyGaszdpxlrB/28LAPz1Q8pKCopzx1lKMP69mr
FM1uR4lkHzxI++59UmNvguoTT+OnJOiwvSJzP7yxrKcQr5ki3/GeN0M4sF2R0TUbe2KHUQFCYpQ/
ETrY8NJzUjyswNXP24Y8dRfJiOp99JjDvFaNCjyqd9bW7XhteXCQ5VBeIVNC8cEqK+O7nop3vdUq
U9/EZuBuqi7I9B1e0fQ7JsOXnlhk6ApW8lQ8JW3WCf9K8NUNXpYSnNh7zrc9PhbjLOvbHMu1fRcE
1TTLi2DE7g2A3OBgMsWcsB/YxMYA3GPN8XlLWphDLwhUAqtCXEPYwnn1ynBG89IF7PF7lBT6wbm3
Ej+QxBmOvwvhDjO+ArFQlkWkf4l2ddrxWPexqp7YjdW5/0ZvqtaHcUgDD4xSY1nKRNM3fLvrDNrO
4uT1HlFLK7rqfPJL3NddOENvsK2l6K+Ddl6eerNsaQpI/uzimUVbPgLOR0FawhomPedmsHz6s49s
ryGLFqc2ImW9U9UYigsdrreB/QODr2rwIYOHJvH/Y9Kn/B+xgAgJ2hQ0GQ2QC332AyuLIFEh5mC+
JKGa3sqK9CBoRyl7CsPSnDxqkfxMrHWTnJBX/zD2CoannM6VtakDpccB+qiU53bZLNIcuGjbmn0b
/wdmE2XQvuw+EgcDAktPyUOLO9NX43itsA7a53J0guKOVVZIOcJNWjQmo2QQPWzVavLAYUKMNukg
R11MBtr/UpdjDkq2iSFpQkoc7GFqsKkeQB/N9SNGx7XAPLxG/quR41RcyYtiMkXv93o2QwnhKqKZ
Y5qFf3M22fs3rkIGN/gO1LfQzfRtYOgXjw2bAfwjKyGyV4XlMn1DBa/zU1L4cfqk2aNRUwdTM/m/
esUOldec+c2XdV2vzxkzlq5zjOnYIR1UIjFPruo4L0wvNvh/JlT0IJj082nxxYaXCV/U/KV6hCze
jrhIhx91TMW21yydcU+aBSHNDxohgra4esygcSF7LqQHD2Hiv9FjYoWy7K7rWwMNamZCF2X6x4Kk
D5Dc47zNe9xFScfiZbPDAsgAiME4xCYZuSlYjpDu6QfRwbS+kIIh3zrMwdj8XlA7NcYoIl/roZ+y
QdwJ1UNax56CyADLczvK3a0gNmE62gOfwsIUAftr+KN03O1WtZ433kiKclRMXu6nFy+DVfsqlkYB
Zq0hM8JoBqf2T0yUEkwMVtB5PvHz4jgl5eS+RotCAPSxRAVPXulzdk14hMNTVsxosMJrEZaK2GpB
HDJf0DN7GQc3piXEHnz8CD4Rhc4mT51SHMlQuZbwjOZeulySQV+mx0kl1O+tHyLKDB7Z5gMQIiEO
peq361xDymwP7sK2lh1zcAh7u7QZibtwSWfrE4Rcf3b21mU9wWOpsM40Z/7tJbjHgLysPzY5kueq
DCH/27GB/43gpFlsSKqAu0flyTxdFoaf/X3nBKX7IoNFZXADkpDRkqoFMHt26w3PFshLcS9HnTNz
I4WvztWmJpEr67NwvvG1wuimozxubwNplB8efH3n7Jk8PqHMQg70+e1F32Jxm+ogUNcmPC2jumcB
CbGTXmwV2Vw6KJSs7p3vitkb25tNaw4T5ufZAzrChkaTrUXTByKdq6PCgrL55Vtc5jgo0SnqZoP0
siUUBx57EBl41MbAK58Gt8+eKSJJuppynDJuWvJd/sk0vi0PcA5SjEOqaYZPqyO/cY+tsdVxGWNq
W6yX8MIhxSd1fsjTck7e604OzksGCs+7EG1DyRUTSf6DwaxL5jIHH8uwzuP6ljYrxus0NxY7oQFZ
8GkJwrd8fYb2iJ7r6kXeKQeshYGYo4844xKxduk4rXYmK+ZEuXi1UxjZT5bfqmerSfu/Ukf66WOI
K3h2L1XJPPiJusb2H12LbnrJNZZCTHCURvuZ8JRsD0WXbbQEMS3Zw0qjscC4oBe4pKOm25y8Eb50
z44qlkVmBZlfn9AlEogCeZ6UsOq/oJP29dkKnvgzm5O5B7hV8OPgSeuCB1OUxLhYyRzctUs9Lax7
SQrGq8YSBMOaGa36LvZJg50nfmxzZfJIXnbSE+oAA/HU+81bG8QvDKJ8ku2E5/rXto5ADhvXZ37u
5LMX0Kc2enkUa+yZ12Q7vI8AFnT+EPuwJG8b+xnXhA5BfMNtzoKzHMCmsQBg1f4zGyrlZ2Tiunmr
B+gaJ2tlGD3HMxHVHV1+OvCZM1A8JSU4gZfOEpRmsWyOUKvz0f3DEBnXKIElXHATsIniqufeMw+Y
WIky574/qbdxjif/qZC4Xd1udNZz1M5c4aLt7V3lzqY4oNoiO89+RolOILMcQG97IwssQgn62GPn
LYZzljNqrBeyhp3CAqv/b2qZOxSkccxYYgf7grlq3vZoKQ2lkML6PxPh9CR+7QPlL/u3dvjS6OVa
fvPdPuGTArYzEDYB6IsJSYJcCkDJEcmP5d/RdWr/meMClqwASGqObdgH7RHHRC+P8PWa7k5niiAo
dRkXL7vz2Ce16wGvsAw4bdkK0M8buTmvg4LNG1PGx8Bw0mrWLJVtcZJtEJu/ZYfKNoWAT26Kg/oJ
gg6Pj902EL0FAZtKwWgzOZyugo0JVBMuYs6HQs6bvtkaw6So63BRHTtheRIoGpzEsqWyZwTmB6kx
PzBnKPMLba/mwZos8KkMT1X6IRpIG+AVKejCHjfwlh5ZmCdaCEKvFbdugKYjoQ6TugyaF7YKc1Bx
EdRcoR2RVXZ/o7BAEz8qHKa1OU8IY5gf1jns6gfXujZ6bNmIET+A/AN2ZkjHYooJx04cQ3j4JYzw
PFPPoGKW4MwkG1J+CT6D2X9QC6hNWRsCJkNS/3/f40jy17qWFHRQdD2BwO1Mtix/+ayHDrz3NneA
VDceU0nplqhoxzjH2A7yKdRchAtWOcnODbe1ryWeefMGRhKDOAectz5BT2C8stvS8Ph2GSrLw+ir
GeIZNpR3z/ICU/zk4RMbGDL3zBADEsHkNvQwAYEd4nwOhdUbfB1crbIbS/9BTMHE+qSgKRp3h+rA
m9UQku6Plt2wQA9aqrILcm90L6g9p3ecOhzd6DuE8yGheE+aZNDaYg4MRgR3LMXQsDiygFwNpTcu
X5wnoXitJGJZIoaYrGRdCJgXq3Co30fi4uF7n26j8JT1Jr+UT078sE6pw1grLKkc0MjxCQTS74Zb
U3szG6ils/JcJi0GkgMOHE8+hW4gg3EHtZmNk7R0XXfJffgE92tU9GDNwEoeZ79DCMNbF7K7D64A
bvZ1EVVwBBaAKDszVk4wGmzv/yUZe+FcrXDNPRINYpPpVre911k5/OX2Ktxnj8EM63YL4xX/j1wH
0Kxlzk44+jyXBDNjxMgSzwexx9gxA9sRHCWiz/IFv0dldz1VO0WW3qTQPpRu/I/JAOIaPHFkj47l
lSZNB4LQc6tegKzC9LwI5fNh8+4UPDbx6Be3EOuAu6dDIlJH45p0lzDMFFo2GY8kaS9+2nvd8LzR
z4KHWG9xO+itdfWtsIyIO8eZ2ksN+C39L1lKaYFsk71otrSHO34OLFBn+zbOZHtFThqg2+s5SCCG
jG6hfiQZgG+z09oZqE3TeVOV1YK0zyYf1ce7Hgr2ZjMufX7tZTfzjT2otauT5kTgFGWhbQLOLJNq
/ZM0iq+rYzQrVMFKUiZ+4XGR8qfnh3QP62hzB1XV73CmgdENS1YDxCm7e1hIlahfRcwse9yzMAqB
u41Lf3oasZuW15ktvM4v1xbYbWq7khPqQ+6cFzJADESEGstv1Ww3XbWg9h7ViOh0HmoYZUzeKi9/
wXbMk84Inyz7yLKB9YsNnyxjWeZs+mC9ZJzfF/XE6+RPaRy+RVFgvLe+qMB2AKJw33BpONFHWzfD
W05YlaGuUzLKi0qPSdmwZvUlEQ2SqZ79vLqxCRZfFf0SpmhUKeZrqEuzezDs5R44cYqA7rhuV9IJ
1BnsZnzDrNZV9Q4FkzEcU1TCGud6HDv7DCUp5GvkrS9/BxmbyHYD+z5RLbDs14/sEipIo0tN6gQU
GrhP9j0Lcqs4Q2KtmruhpA1g9iy39bvMspi/WqoT6LAO1pSYsXqzr6M1wSvFXLm+5UM9erhwFtB2
x1I1UfTM00Od34djK88hms10UtwQID+j1uIBYOutYIn9JOuvHlsAlipF8P2tzkq2I7MvHM8MO3GR
eBfHiie8vOvoorMx7TmqgOt9V0nBfdu6Dn5VRVPJ3DfKceuUDFDX9CTgREeMPjJV/ayzNPtIexQ2
cpQOKEuq8QFE9xf5eDf/XBqmdu+RniDLHqqChcESCCXLfwi7s1luOiF3e/OdNn3UXDkd8cff5snt
fwLGW0r2fvnOygaEtg68ot4niEMYQnB7r4K13skECyi1uQvxDk59A0Y88uuE5Oac0tsBQeISjBn5
LC8J0aL1dxnkBNwE4+6VqgBlh+xTGvyf82hhkP7mjCyoPCBVrOKxQmDCTU91UtCJwUXDPsTKJV4d
hJ3M++AxHpPvhLFns88nUjzvCJXucoXturLlMq76FFf1Fl3goOymP9QtwE/YbSOzmbWAFbXcd8SP
EB8bJFgAWx4KaNay+rWKxu+YBEW1Y02Qmf5z4dlUxyGY2KS8w5mzMXCpgjdmScdcAWDvmuwz5Zff
NqkwomVoouGlwin9D7cneXu22/TPATW7fHYkOdSnbTw57tgOil1QYAh/9EwdlPgcpDG/eD3LDGha
ILGzYixepuTCyoMaW9JY9azFQoBGc43Jq7PjbHbuQgzXvOizL18MNy6vYkclehw7mJ53/Hpn+y8h
PVfffJ/XAJyfpHtgqyHqyxJvUhK3YOoBc2GOK/yeTzVFBpv2Y2zl8MCItW0uKQg7dhLLFumXDESs
bjGHA2PvHs420VyWcpPsXfR6Zo8L431jDTvuOoKp/b3d1s8zQw98fc/khpCUqdiHsRuDMet+4JvE
DBeZRH4KD2MR/7uyii1tm4i59qsLmpkQ9J0zJFjnkjTjK7nRaJkwFT5Di0BXQLW44zb5grxtCGoy
D6YnxjyUUGVXFsWeFjrXhyQhUwPgeBiaf9IhLXE1jolAI5caSgxWP4Zd15wIGGhAW9fyS3kdSspZ
sqoleXDaDvtSX0peTTR1Dk/cKUbe6mHWwVdbqkHkYMPziAAM/RYz410/13F2Yd8WUSc26nEGIJWg
JXMd045Nw4hbMGlIHl7qhpWl64k2ButF3MNkfnbGUPUsAsMuNUY3P3cmQYy8L0JDD00kePF3XlmG
EQEYqgK1C7dsHxoHWxlSrEZgNfVt0sG2sQLbkRwqgDUrRi/MbdCwXlXTIeceopjO9cbWNW/B6UX/
P4MTY6qf/pfnQWnSJ9pYjBD73md9Mu/IVMfm5wxtStOj84uUTOKbZI0fE10TA3+1jl/MC1d2C8ng
iQdiO89cPkXK1Qz1b2s3o0ZHNOZVDIyXJs1+pCOZ3IdiWJoiOpox3g6J0HTsv21nYGdsEGvsfBFV
H4xsGPK9ebg07CdSziEhdVSCYM7adn2m4vKcPyroqoLbB/BSgdKBBR4DThO6M/hJNvZU5zWvPZ7l
ia4g/cMMBVDpbknlJN7jAb4OtM/a4kvKx255zaAJ1/cmaImvKR1urWrZM68PaGHirRKtcuF8Bbwn
LN4hJovrCrT2q+pYO88syXrDkbazP/MB6N/h4JbtH6Vn/kXGm9+625YPCfJKYJwqKU9Tglsd46lA
y1gKN3jkoajpQ4cBjy6rFMPmgcszhHEB0/pHUGxGXULyDK/MtmRPBK0+oxN5933WZh9gsbDOtfGI
Lw0Vf+2fWCoV1vsUB8kNlO1a7FlNE7MUDxOFZnJTIF/TnttN/Qkr0Lv7jevYHrCGsvtyMAyU3txc
gWg7WLaIN3aPP2wS0DXnUDJDjrwuIqwfrgMjJHfLbvkQTIAbtC7BBtqTyaXPoBh7DUlBrwfGTNDL
szB04+vEXCU9StRAVtp1giFEnaZsKmOSnbhvMWNABoxrvYaPSYc3HBD3FI5Y+pxM/tXgtedLLPKo
vgi2QasT2wr76qHBjRBgT13zlxKnW8wuy436nC4dUZ56Ee42+5vdzEL1GlvmR5F+S3rTmzuLAUS/
lL23VPdtsQTdfTtmqdrnmFqLQ+mnkbkpvQaGMdoa/uVedtDWnNivrqLoNgJUsWEKYq8t3pLV6alq
+OMzGaiNuGEOcEejhj6AOWoMdyBASWdfARruSqv3D+gTCpGf4Z1NhgCnN2wglEyRtxBXbYI2ek/w
gZh/HFXqTxK27Rk2yNR8dbMb3PGsOx2y2OD1h34le3Diph2BO5A8W8sHAg88TE0zg0nsiFFA/swy
NnnFYnYe/K6Z0yu+qEbfY3/ms8AqPPwlvtl/1Trj6CpXhyGbXKPQXHUKFP7RrxCD9vA49Jm5Lj+1
5ql6qisl/X09aIw8aPqyv4CstP23ongBSydD7MAfI17XX1BfKQfLceBSYp05SAwq1vApaIxhXxno
D77FZRqZJ0lqRljJzqya79pzh/JX7kv5G65bfSFAkDcvi3X/x9KZbVeqY0v0ixiDHvG6+869nU77
hWFnOukbSYCAr6/Jufe1qo5PeXuDlmJFzFDed4qRqSfnUNsJ4hXm6xJRk676Qu1l5c75LjR5/5mW
nD5H2+uiZ8NR+TQkIRmRFTFsGF2X6qNNAl2g0daB91QCLud93k2R+HBzsBgfEDQlCwkLNdqlK6rz
8F6nBdfA2knI7clowLRtdAwNO/VBjXEhx9z73w0UoQifreQrWv/tkgAxBYyseXZ8O3vG1cvAIAU4
8f1qG5SXKsBMiXV0XdC35Ur+J4qNjaKSUUZY/T/w5qIUkuOOOQYzhYqJv33bVJHidmhZwdvfK0fM
UDMQU2tk+7xGYrUSk4oyZXjC0SEfYCak42OBlEmxJQ2tgz7DLJDZFRfPRGJyqX3GSQgxNGSUmGH6
fpulheM95nx4I+ZpF5PGblYQLP6QVR+nl1QvXe7wbqhE8aXnZEJxYElZ+4SjgnKKPlc7A8cu8ABR
nxtrSulMjMPIusLP4OEkjU8e4tt14WD9ZhXfWmcXadljpW1rMdDTl2bWU4IAfnKwQN81LDCDx4AA
vDr2dQGJMxWop4HwUvsMEp+ONuJY2AEFHGHSAqUIkX1iNtBKIU2ddF9wfwGXCSLdpSVjN1dUAaAp
p6U5RE7tygNGteGDY3kFHc4ZT92ghw/hKr7p0wpXvSGupOR5F9aO9XGJMj8+OwlP4q3gZdZ+dF1A
ZFLgzQruU4walyjL7WfauXx3H3qV8zPThCGe+iLkL2tDk11HhZwl3Jx4iI0RAblVdqEskKOfR8cl
IZQfMtB570JFeXPH+OHeTRGMwPVEY7+Pid/6WRhoMdimKW9h36/Z6GAfHmSujlHXxH+niOzbrnVC
ctLLsvTcP8ZQf0UdSjducHbMuwIfyV3eJaBnTbymByLsHAcgSIy/eNpYX4SzI2ktrjrOK2YcZjQ3
ADULg2RdO5mslBFHUcuk17brOyH1sHhjyjIP/G/1m0iK7ASDUHcvUUY8DSw/9TV8Km1pJA5xQxHv
IrmXb9oRhH6QTGwSbEf65EssK3rErYmlNRh5ZG+pH3C/iMMs5eanol4yIkG6fh3wKaoLe4Uxxn1v
BSj97NUSVMIE76akiy2jdG2PeRoDqgAx4nM9HhZua9jACjrrx57C3m3Gfqq51H3qfitgCOqAm23w
9xxZXCUZlaCY8r6LGmaULHZ7sY3LUfjPRR1Dg9QJ0ZI7auDjaO9nDgmRYcCiZcPAAB0AOas8B0Rq
e2w5udUfgk6sXmO2be0J4FofB4+9dn3fodo1gLG4Y0s8QEX2yQVueTmk6syERbGilm7yzbaGwXWD
pbjWVw+HSb0ymNWQ3DvNqhjN2USvFTZdA40esEsQk9bywVBd9ZJxpYFkAD4SG9q4wvzihRHLxaor
D1yKyjcHt1N0sbWdm5Mv6/ml5DONWbhNyg2LjdK6d87sHvGXnchJdnS91IZ/OGCOIr7IZDfvaeRL
1B2wmKp6s5qUE7YTUebspiU3dEGzqaluBGuxbXGqmMl5toeRTBClYq1O+Yt1KEIPxBS9+Cdmjs7i
bRjMVXyf+0EDY5PmaM30ic/NS0+Jz6Jmn2imuDs0QF89L/YA/pRtfMc7h2ggbysJyUBcw9gq6E32
+nVYrxnvuazYaYmisBvIyyVg7ui0lz8143DVHwX8e4rGCbctO9l7ggsHndnEPyHoTPUdX3vGzTB3
8FKJWnPWQ+eodXNDjhnHJyqKHeFwxvF/mp4K7ivZBk8ELfOgiqXzL63yQv9hlmSvy6629Fghitz+
juo2oe55xHB6TfuIhHuuR+5ZaeSCv0QbZhL/rMFC+PtZYA2Idqlnp+Ozm5O6v5O4PudPDt3uXuhR
sssVTfhirEHcafS5ExINPoGSyib7htclyK9TAEHmEbpPWJyyzqyJYy/o830d8R/YYZGO6DOs3i41
jk+YfAXcPdwJ9RR9y56NcksX1GrGCD08Goj4pCY2pYIfQf0hRR8UrbcMS6y6qJttIFduoaKEP1Ng
w2imCCP/aPwx0FvcoG5/XaKItHIQsbXkwO0YNVuH0BOnHevTuiTSAmeRyF879LkHl4Eqz9x3sR3K
0aAdDbaHuYoG5pKoI0l3ahPEIldXJd3aq9ePoYtinJWktMw0QYQeOZCtL7w19SuRXeq8RyKvR3/+
iMVqZiuqcq1qlCmFkCPVDfZp5izTRKldAp8iCliKePZ630dWMb+btqB1p+nxQUFz83gh2mJ0pmcb
X2XzmIMBM3+JaeGCKQHWqg/CiGvrCXsZXKnz6rnAW+3e5UVXavp9FqjDhC4ATmpdg6cbBpaks07M
FcWaXQOzJz0VdbYohwVfSy9vSmPCfUDMoj52/2mTdhCn1nDgep5SRD43iMs28fBhB3497r98Gjpb
Muw5V1sItWZY0waNE1po+6BglWceqSa1TxEL3+SQBWUYHcfEmsNjvgjSLjNP6teaC0yvtlzHstip
+09CkSw+QFv5f73aippyQ9GQcm8cv3ZzR66S+5GZlsz5wblr3nKsKuWWD4prvAhDziHbGuLixjpF
/zDu8XmLkFBqW/NC36ZeVWva6a32eXYdFoaqdNTvMC9Y5PuzDVE3qLtXEk1GY0nK2GCFLFwA5jnc
VGBMxcFLERi2cGhh4jfGqEo81LnlPpKklgOeGxtAYg7vsB8PcxZFnNVB3PyGjdM+GcRpJnYQL6+p
MZhqUVvMwa9bXJG1jj3/QEKnOclaFcOLtOn8snsHDMAiMsPq4r9S0NLBekJFmSt/obLQ7EjkOanz
2xgs+lnwJSXFxjEgDo2NFgSDxVvGHS3aXBXanKbBGdPFkGy57XPvuYYYP2jLQHUXbKyC3n2gqbQp
bqWzhtgjDFvsqXs8tfzdweLOpKOQ2o/NRPINKJ/BWu7Xls+4SH/luHGCPOJ6X2NhAnpbvFCogyRq
nAzSmVF45I55AzvnDzRRHPXkHQnn5hjw2YVD1MVRacf6V46OAGmHavqEwCkQYJ+TuGVVmjTeuQ0n
grceFqptWvWRdb9GeYsjv0cKAQykAvZ/aNE86ein0T/2T8o62Tq0rb0d2ZzkW1eyJHijcShTH7ZC
6H8LLRua4Ibnpa3Au1eiTZMnxCt8q9B7moBzs5qcAQZWqdN/M1+HSOwyuia89IY24pt7onQIOzj7
G7iXBO/Cq13kUHewngH/f2Y7W2TNmeVw1d0n+BfGF4SVXlE/3K1DHWjYybv6ggUsvjnJwvVM1p55
AiOxY91TPWENa7rdqXx+JNS0eSey0R4fjQRv+BO4A1hu/uwOfkftzJyW5NZDax6eecPaSm7CXrk5
/kfB2+8xoCBCM5RhFfvjyC6R86sWM+H8zdi5MmRSYuh/s9Isy59T0tvM1gjWmDvAggTZjfxnPV16
iHJQcnEf5Aa/vF8l87aZAndBQhwb+8ZkzBYVDFmkTgt75fmZPTu9q9KDBLY11H6AUYayWBq8j+5s
AzPJMZPYSUDcEo/ZFB7WHwrLLoxN8OzYOX7VAYBHcJuplHI/Pbeb3/Oqd8oTw19BjQAXwaC9LqFS
2bXvQEZQqFB3zZXcEgQ3xx0m86+k1rzZwaNBF/EXhJkar+LqdlvjGMNSoWtAGWLCtmOBnS/1DJ6r
QarwIuOYu1EU1LO8I8ZSKA4QBhSsgwpoHZvlbu0ATGL1lOHlJnxU1umhJZuLHY5G6jX/1HtV/Nul
QcdreEUtzAXKyZKTmBv7dy78qqE7GSLiL3+pzG0CGeWuAkGgfgJYRPx+xLdZ6wQ2kXLQm256IHUH
t2ITTTzXpPWLPxzSURWtuYhoJEKDCM82xXcpZcdl6Ykiwv3Kuyt5arI56veOVfplSR2NWrvlpO1E
77xvnUMzdd1w38QtNxXPs3C7wjki+E3fOytIZKeVSGVXJDcgWjPFkLVEsjEdYT0KmempAVZsOZ91
tiZrq4b0NPDRKaOGraE5HcBQXAc3o1Y4T8odlXVygrJ0hAnhxC98nEBMullQ5KtrX6idl7Pl2w+L
wDZeg7y2NjUxDw1rCKnkYNVcOkAN2y8QXjH9l2qy50NKNjY+zoQ90oMMmZwOiD/2V8quiDArjrqr
kxYtASnhkAMWo+2/c/g5LsMJ7coOgzEBIP5F0k4kC6lpkuoxJHD5s1TaeNDOWXfdpQFq4n0+gmjc
JQFLs02BwTeGRuU78lR1Y7HSh6ht3Liup3/4mgb5M5TYRf4uR26tJwgK2JqIVPFEIx4j9pOEkf7R
BEXHZNF6QQcyFhc74BaoEblH3l808aPWyqmOWBvc+sFQrBn8sqnlkJzuJftmQB+WYJXMkiCVv6TO
FS7G3o/QwdibEK4uXax2Qx651WXpcUYfKofR5dmNDSajDDSovOkxhCPoWtA7Lh5mX3ldMttx95nP
afCDzNzbAQTMbgn+ziwQsifEPp/3GeowwJSyy8cDQJJIEWbkE4eb1M6U4JL7yC60qjC1zIGGso/i
x8tisOOGczZTBeJuyG91KJca4YAXnkzu8d1w/rJjmvUN9xLRSnhdU04AQDGQ4dKhzD4BnmVTrwDl
GaGgwt8IKGmAGBvrgcNlyVLcQNKzo6+BEbxb0W8ASSI26hsMzrK8ulCIuPuo1QvQwpmTlzyneO1m
BwX8kYHsNu32yvDf8gphEyBjrs+7UlWRt02V17sHW3uUXMLZXnCe1i5KB8nO1YIA68VGmvmmQpkn
Cax78Mu13OB+Xio+K1ouUKCgvNj9L0ZebtsyFcB8CJqN/XElKXwkvpP98M1ilBRY6L9crzDPQrV8
OeQQ4VhCGaZ43aB3cBDjx7Q2A+zZclvKiRssZjMsJaDP/7tSrpicOrcxE7XY9/ll3YCvhE3vDy+q
lQC+yUDr/YHKyIqlhLv2u0IOsLByFiXCQ4CetfW7Vn0KLYsLe7bM2sFeCyl4BaWdIi4ks2Q3CPUH
PXYmT7ODyIZkFtoLFkeE+1S8pyLUl4EE63xNofn+wSBPcjpPvJLzTVI0tjr6yFBol/azHVZ69FUD
TvIpccBe7PGkdd0uLV0uWPUEqmZDyW70mmOxFTvcVST0Eldbn/yC4s2NIRRg9+XYwr2Uy+ZKhA/7
Hg5U6BaYnfh/WPYWAqsT6F+1CXDj4YkBWQxZNvy27Vr7RKeQxP1zXHn8abBx1fVFUQYLtMHpoPgQ
FKUag8aS9V4MJXqjDUBTlCB87xfuyEzybUKL6QEMNdZfO5nT6L70gEZsIYrSuQVit7q6sAb0GS4/
t37KasYRVi52SMKd8YXBk7M1sSxCgrbwGWSlwcS4YSugqWZTpc0Ogp9O8XwhkeR4xT119sSYpN0u
voE+dN+toSMQGDEx+Y+2y1p9Z7tdFjyFI1AS8G0rtmTOCSEQ51w7juA/TzfYFRVxlB4HT+jNRP6Y
y8rHxOSgRTA3+BivSY/uAcfwa+iZGOeOq8k83dIeyMC6UZ1ZZ61GPulWXJQQe/w9XX0GgjrtVv1Z
YHSmNn4YITwR1GHIlrbF8+MXJRNyMkla4xIsYd9p41pXnhMC+DiVw6fQmbgPtjLHtZ1TK4tY15jG
f+TYYWgMMfhGgCg70hy6cYJ+w/dfZ2eVBVZ6nWNNc05pWFzcMoxFMC9wl6VbJHzncyYpsdOohSjD
qiAgJ6Y11sMbnuDdzLbBfxtyqzNvZR7DUCtiTL41ZYZnwp7r1EE9BWMkPifeoNSUttAPISH9KTEI
1ttlbP03nRax+xE1RCSugnXcC+pAeWjigmNXCACBm9Irav8sYxsigYt3l79uGmNWTpbWPBe+i6Jv
68zZz/OkJj79BG4ZqA6yMbgip+m9lyuZMOnYUWFTWnR49Cm3YbgjSE+uYzI62KIpV/yVdbXmhUBa
PTUp9rmDNAo8jU9BhMeDVSW0ZkCzIRF8KFARxDuaEEUEwBIgHGuLOMqOBWJwwi3RYV7OfPlCDIqD
3OWDKl+GGeft/xOJEyOXfwmRAzrUhqGkWZpVzHFoF4zwRYxT+0IXpD6V1X8JO5/mALzYHTY6MkFh
zxuEpsozfXvkDi2WGlQSh9TL3qeA5SQXyKK/GEwG3ABKRzxW7B568Bmh9yEdL71PoiF7dXSksbt5
MCnWROMwsaFvi2/pS2pyg8mqxYYgh+IVPjlx27BSLsMH0S9Ot1GSXcA50Vb8iKGD5piKCebFpABt
tsMYWYLqFU4PBqYkPpI/JT9OZU7DzYgEGaaOZsZmG4WxY54X1EYIKP0AmD5SvTOB/fEFptRTmFSY
qaJSqluMr2x4cOeJDwcORL6PXHxIhwFJ178nNThaB1c7+UT9ezFiNfIBZlOT1bufRGdMgixdRcW2
a6f1+QFjQNcv5V8GBzc6/CHwmCu7YmZjC4KGr4oMu+kroPKDSpwqxyURV6TfaaceK4vgoM+i4/8q
ysFikbpJKLErNoCgnF9aUWk/1jVWFIKHng3R12s0IKOxo/KOHoq/qRis4dyO4ZpjUxPrkKkNmKZb
MDdMjO3ICFiQt+GlnMc1rxwLSsPMqXf1moa7JNYeq9/FaPHLWbCu/1HTgL2369mGH6Yid8KtR4rp
PZpH2CjA6J32b9wVDSorrbLRe0SChJ/IHwkBD3pfkkH9Azh6rgvfpr9vsNr44M6BHPBy5XgMtwnJ
dX2xsr7jWALz1OMOJdhLFqNOAh9rpqcjul7cXMHxLblxokWylHO6tzkBtIdZBV/fo1WSovienDmu
vnKq+NBbEWjXwoVMZ/JcY2p3L5WwRralmjaM8kF33hpBnzJAFpcpjXq33OHtDlFcvMWrjjnsZ+pE
NfF7jQeQLw6KPiu9kttseSFRCQag7kzOR0mFOMVGKS2qy0mrQnXQjWgSMo9wGDBnBPaai5t5QZoj
PMfqFXYdNhChLYxL/jz6PMuYJ7JLju4/0T6k0BFsBtXp1g7MpfsWB5j77Jc95i3kS7bvPi+nXzVp
VYJORRCybQ+DoXppEN3rV4s6gekzJGT63ko8aHzhmMRni34LTJXFIP/Ixp48zsxcpQ6qFF3FvMwW
WAX/aml6A1V4rjCGncPOH+kA5U+j1PuQLHYoNmuxcWdvI2Ly9hbOm2DOVsPIChmvA/hZYAPpW9KP
2kG38eRSXvgueA912phe3REx5fsVBrxemG2kEVjPWV2nFNwxk0A6b1pcqbsalunBxub4C2cdZUpK
u/Jc+GhLFQHStPJeS9/ym882juncBYpZ3NostFi4SjJFrifDyyDcyalPvqdh9tPdg1i0T5toSc9e
N1kALdvCq7+kb8vowJU3zr/xTqE9U+rudc9N0PvpW8XbynxUKkIXYVveh+BGe8x3wVtWwfCB+7cO
q2Kw+fcnkuvsP0Sx2NfMFH2HwCEXlqL/hpFLBAgFjSkRYIbnL3AW87GU4cugiLpxUo8wkJGP42yG
wC3cnv6FqK9/DwXMkyvfoknnOzdsqdTaiorR9cIifFUb08ChWUNWsUPZTJwi+OcOPcgPwzQIsDvD
IM0bDonKmjH68/2xtvhQijVsA7FJDKcSmWVmvxG0IdVaixK8nkZ7JtJlyFDqXywXWustqkVUPw/A
AjzCOm6flmx3MHYgpaZQWlwCUQlm6II09OMQ+mFMixF3gnY6s08zuY3VTefdB/g4tH68R21pP1td
7ahg04paWR9LqpzQ3S7hnBLEoBYH4z8PTNt4B1rFgkbtXO2K5smiiaKFP+DQzUXQprISHtYKnju7
uSRCGd0vJDLkfKDWJhXWbXEF/9Qs4MH7uyppghrfFd7nKdj0JCXsfJdlQfFR1PYC0Yc7+0taZPmM
A6pvPyRLC9e70Z4qnEvdOXT4NHxXb2WGq3ZjcytzcKdGBEaBokCb3WgZl/LIzW5s432WL2wst450
iQDsOw+f3FOvsPDfo7D3VB2RSDLjHyCU3vynCelDvTG5LPE/V0B73fZ0Jqhrx4XTJmfDe/eSkyUC
+hoxVvC1Id14q3GtdveaDhV1MDIwrPl0J59jf6Q0W8MRi4jrNPAHt4AdZ4JDOWb1NydR6h8578x/
mtxiwbap7bl6SPBwdFs/Da2CcA7VjqcM9ZY288XUN6ux6r+0J+nqSOWtDQ+XvC+1swZh6nHESJ+e
Jskp0mwLFyLrfaBR+yTKcZ253a73Q+uLTmiHnhvFR/hCnznD2hZHI655QSAYXC+Wa3HIeRiLb/Zq
QXWHLGQT10MTZyKo04JScTRtQJ+0bLFEUTqZfqi8q8jXV4xMi7spPBpMMEeOLoXMfopQuGWnpN7s
fDJ8B0eOCBQqNpH3pVAQViJSFd6ZmOfMn9zQ2MQgpWP1b6yL6an02ApHrJkdMexZ6MYxfRN0JiUP
pIVU9ElgTgK0S0T1RQ1QopGwUys2L5TZs0baYqWezaaf1BiCoubPtYlHfO83P1oSeW9mlna3cag9
SJIw5qOfnLWb99pNzCm4TxNIHHFB5CXexlYk8SimQfgQq7GNAJZNFh0Xcd8BTnMC+9jruKVJa8pQ
b1ROOfS6TexchvItuRi2OWVaWphAXBp5NhEMTixGReZfOtOI74QsabF1lD3iUtMOFuUit/wdLp74
d7O4xDYwOSXBRqB4miP2PapY7cDyX0EViReiAz3KOod1Z/vmqwP2m+0WeiHgfQxh6V9GXGISBY53
Ned9i/2TcKz7ylthvvOEgThYgNOlnbiGekOkpxju2PfUH4jRVgq4QRJZANNZ/8MtMF9bKcZDzr3n
fUjz9pGS7uAwMgvcOdhz762win8lgZk+Bi5LHsR+iAnISmV+m9CEvwSvN7j6iZ2Kk+X6LQltuhHR
yKzUjph+4WVsF6P676jpxErQFGhKXHm6A88c3W0Vi+Ef+GLq062kF26jPCufV9PCC5277gu+r4kw
WJ7aF5BNHGi4B7hUtX16XzWammBPY2DnPgniJzeYFAwlCP/cLvKucFYqUm8qBRSuZ/WPqOh0Zbyn
hGXRNCkw/TTTj+UMabj3awROyBEke16p6Y5nQkP4RPjJPCOkeJqi5mvvZSgrq7eXm3hDkwCfJb/2
24ifBUiMF8hPJwvkW53C7WCuCdK7PiEOfpqayWv2DIklhWxDCmXVitlAj6VrHkhHs34UMmy3tVUF
9v2icuAYmwbLyvI2M5i5+XaUi4LmrQFEbWUWxn+DjgjCLuMNd60qidzYKhxl26oDYFqLABNlGwZc
TFnRmeLDjJ3/kRnRXWuPFoytiqOuO03EciiNAP5ydrrObrYlxjJYN+uaEw9lF57iwjbhgXadMnrP
3KE+YeDkpIdzFv1LKTTjYlrCWt+xj0lHFlHjYh5D16oI2aejf4YXlE4gMIPG3jQI7RyswOciMmzO
RAqwdk20qkc6pEnDzfI9ZIqazFci2ltX27O3RUio/V1cNYE8sw8go0IUDNm4mSWsQHKclcNCNBHL
Lkajq7ZjUTp3NM9Puwj8JK+/sBL6vGDR+xxBuwQ7Gtt54bQqSjTJLJO9GvJQ1W5gB9u+ReGIuWnQ
/Dv/LGsVF7bUMhKP2CP9cUenfOSfwqoQ1t4qdc/qvCDRvDqM6P2gwsaHok0TtUeksE51m3hHKaKx
vjJFOD4eJasS3ECiueRn/bfA8J26+s12HliDaWqY1rYmGeBZvn4zQRXGG9GH9l8PxNCXVTgWCJHU
C77gxA5waRYsiGxIq/ojEg5mZFKDpBxHTKjRBitCTRYU6A4F2EMnn4KgR75qm4FFceyKy6Rwhl+S
Es/nPg585pvCxX21B7zQs/N1cK6xCZOW/1B2xv3WJuybG2kbnb+1src+HMvp2ksYTPU91ytW9ASE
6SUC1uFj4OJ+RltcO9Mco3qPXmtKA6w3nDXqz+wyllNAa9npzVWCN+BkySlnvMK7iqvHqr9sWcYl
oyw3OyCX7FHlPq+5n+9ZydZvwskkjyMlRrdo6qaUS0XGe7o3eRhR0VzBYQ6Jhj7pYcgubckFbmf1
cfGGlUG9BdzcLja3IXOKKVIiW4QHIgGM2NnZa9yQiv5DyqOZ7pqUtRmiblAmu8ldKoxFWerynUn7
DsNPht/cuRWxV3RvfefU0x3R11a/lkXrkUvusk5UG1a6ssWjCE/9yKhOi60CyONeB7AhFeJKVTZf
mKdK69WQ350efDBBHTlvYplbeAB0CYq46XlXghGvEfSmxo4LOO6Fvex4OfP5w8ZrzS23s7raO1nV
Wmx+AhvLgDVZyR0dApZ/zDF/wt3MZ6BZtGQi4DUsb6Lzev9UHwW5lNgnjuon9bkEpgxtzCbFuTVg
I/ju8Hca76jryd0PQ+RRT1toPnlA5Sz+jHfbQVPbdTWw4ldr4c7yKyafzhq2NEn0wQcjfcQiKjxO
Xjyl8xtLr9gcNAs0uFm4xt0jCeWCTG7KWH1HoqWJToth2tiadgx4BTOdkNWI2qhIDtrvC/84TLEl
3ohuYxTeILObgirYJHinzcmhyoajKdoVBrmS5DKlk9Cd0rjMNhVmLKotI1L8TJCxCwOCvvHdbE9p
fouRnpq9S2KiPdHvqavHKAoFP8G0MvKeEKxnrGpuCWjgo3MjKdEB5nbaMp60zVulh2q48Lar668s
aS3/UNSFq4IdVp2CvFlit+qhItfnPk6RMw93Y5u19QMRhGhhx1PMrAy5DMS4KGwZX/qK3dL77ICG
3bNCoLWapz2dD/T/us0rNkV3hvLJif3mYpjN5m3t+9TVM2xVrG/DHBMZ51bjEw4ltfpWkT0Kfpw+
a6LHFVQ27+el42PaNeCzfQxHM97TXTBmMtqzC6krXG4pe879BJNrhaQo+ZTx9LJ84jXElIjh/F9I
uU6/t0zWMQfYQfQ5TVH9ErDYKQ5VJIZxN+QlJr0wzBATAwMmFjVwxtExtbH8vdRhhBjlR5pAVWkG
WjPQX+FNw+Mud7GJVHIvs9i/lwXXjH0trfmbtg2PYaIYeiJL4UQqfkfHaElMht3exvCexlzqxu4v
RcKUFHrNOEjIAvEe5Ym81tb25vyhYzRcrS+ZfrdpokH4ZS9z7TiIRoR6R//1jHEMsOyiBwGfx3o8
2S4LbvACKU3XUUeFHyA71gngMFteNTw+7EztKQ5xZc0xoqsxnaErKFUlSzRaRdCcWYi1py6mGRJw
CLIi6RGQR/u+zmO1nysqbs/ggBnBM/Z7yVZZCD77OAokbkiPTduVajiJ+xHlniLyel1FMkpHW/bb
o9hor8rTA3Q7kvwBLiuqu9ab7oa/qS8OOogUNcgdR8QGwKr7HiXoMnsPV84nhHvzL00GTImwUihD
0EJyCLuFX3kXvmft+5hX8xFFOxz2HXHUYr/oyvZPvLtsvFLcpB6cNoHRvMyFu4DYS9SvyFd6/iUx
PI70rVtm/pObgoEfuCQwGj5ZM50oHMnuwcM43TPXKWjiYpazd+bYSD22OQIeCWtZ3Q7uBoe3NPfY
Nt32FAaAcuDj0cRySEzMqChV7RKxUdrK73KLHMWWTXsTnzJLzS3xtI4yyI3IR5FdgcsXGByGoc1w
LvjpN8l/34Uoa7JrYcBY3i+0aC53sRn68AE44jLA0ATkswssK/yKYNSmm0DlTDlOK6vyVM7ss/YR
nIP1P8nVfYFZ+sLDNXymMek+vvFj+btLS5E9kP+PyzNddWo51DKInmH4mGlPLxKxIN6Spn1bEEux
EBEwLomX8wbhRhhOWNxoQ+UPERTWewiKr7uSFk6aa1jnxcQnglcAH3bfI/7FTRKCzpLDfuHH0KsB
xdfaDRaUmrfQJRIOxgmP/oG/mFreuNTH7o5uiqbjiyTnL+xT1FCGbeZAm4e5Xz+Ogwq6W2FCU9yU
KKlCXEhhtvt4aQbYmUy2f8BIYbpv6kF9LUFnxn1CqfPIL5bXPGyL15BIH5f5EPaZH+3VLEDYVDSB
eq9eAC3lr9PZ2GBZrBbmcaGnZN5Zo+91R6kQsY6i4tTa8L4c6FuZPSF2rVubCFF6bOg0b3mjHCjo
6F7K2e3/kfkGDUjeL3xIJH4k/G8DtnoTwuY/F1h6zMkSVp7tRsTV4W+N2A5gPmMbDqnEqOToIXk7
Ozz1QNmrOYpf08HCuenC4aguY231zdmzQ2Xv2CVb4wFHFjJhEGRtd6sDQuIB7YGCmR5qDP7L5L41
LplqCOA/TsdNWMIRu/dYfh9nUbfDV1APFYaTUXyKjr5R1bjyGOjGehs9KTCswFl/rvK5ewgoweCZ
B3+355GYjk0ctT89XbkrBM3BkFclicXkH7lPHZLBl+Y9eFiwml8Ce+zaR2YI595PrMg/elHJ3c2D
mPlTqyzGfrfoCwntECKiO+0UG9kXXmnuMc8sp94TzQ/3kHLrI6CF+akbbY8cWQOfz9PhN+Ld+NJl
dLafyWYFf2beyNfYmayz7JPlE8QqiNdWRHJLtAm5UlNXeSoUMKSDPUx+wAliR96uazL90mZTeNGa
jPW27EaMqDlb5ycLOosH1LQIj/ii8n3jUA0Kfzs80BCBvaaOxwue1sHmxt6F+T305yE/N64f8W2g
XHE7WKD8uiJPzpleZlovsfxtiNPmv1VRwHM1nccN2srxem+gmeOZD7SX4cDg4RlpVWXvi/Dam3eQ
xZmkQTYjg26FjmtOrQzUc5J6bBiAGILGQCCgoE+ShbqbqLyQ3YbM6/CXxrAIirQG0w9ywdZ3FsKC
3gUsKIgMF+VMyadsFgY8PQekiYCZDAcyqjOkcc95QO+Pb1lJ7Jn04PIRmdl7o20VxwO3TR+qJImV
K59xlp9pwCtI4rFd5LVq8bNs6dofE2FO+wQ3cZ2PkAF71m5jCxGgLyEa8UVM9QnkzmJuc+MV7RYa
DakNMK5sm872VKCVMDDW1bEPa+8RWAkw07GSR8dodQVD5x1t0NYPAiDXr1LSz0EfiDow9evntGqU
Poo8Bm6huLzxFhZ+r65uiSUXUQW7xcbLhcWmpIUDsKMMakaISFXg7mjFA5/VOX5ocDiTafiVVkCy
pTT1Sztr9w6ZTxEOB2PzyyyypWZMCvaEAiuzw9okHJv2JAho0WFNTTCATegmVLCPWjIaNqbj8E5i
YPQU+fInxA3DepjKj2SfdktxN6ziD6cAApPkUwOqVWr7CfzvdFKdY36zdQUG+D/OzmTJbSXbsr/y
LMcFKwfg6Moqa8A2+oYMSZQmMF016PseX18LejUIIQNkGWc3ZWn0AODucJyz99qjK74H5EfcunIw
bvA1pbdYh8Jha3kY0zZdPCrRreTgnHxTCvCMOz2NOnSXhHvKtcidElwrX37RGtWdGm69kE7aDQJ5
wpxCO4GFT40xUW0TpGVaYsBtA10hIbXoMp52zZcdmZNjvw/KqK0QYgeje4/HYHQ+OTb5Sm8F+y1H
A6MiA3MIbTd+AFXfENZCY57inkJAjLBsY6PaefBPyNy8t7xaUiIwAVuXuvGCgqvncMa/5VkbI/Ms
VFzMeRFSomyan53KQnXSshhudHPqMpcAIYg1xenIV3/vjoRLI3net+WIfzYnRst9JmgxrTeggqIn
WF7hM3l0zoDKLCjv2ro/wpsJ5ZOIQwwhlCfQI5FcEkB5AlW0CSXxUrsaIC8gBAoiHYg7pa3ukNmp
FZ9UEjLGU5CnI0tVp7UTwNGl7dt8GhS6UrwQVHiBwT4EYqIS4OcQ2Ovj4+dY5D6jCx+VfqMgsGz2
o65EfB0qRu4kbyg/1aDeJJUw7GoHjZB0VHx76FS6OnuxKuwpXaoUACRJRQQNtk1qvoPrTaCOiiFh
hlUyrzYKn+pN9kAc8Rh/IsRYyb8MXdXyV+W1Jvs7Q61ojt6WhUXnZ2ODAym/I3hscehlJBTTYOg8
PGQsckzf3sagmD1NOdOq6V0BdhzWiiOdg02KBucCgBHKcGfyzo5+NXUuaTbZlSglrdLKH81tgOVE
e9FUQxG3//qv//l//veP/n95vyj9QWDL0v9Km+QFGW9d/ftfxr/+K//vf739+e9/KSQeWNJUbUPl
3398PwR8Kf/7X+r/wPPldFre1A9p7Aef2I/StWxdPK60Y/Pd+THkwhji7zHojQAwN7TyHsxdr/zM
NCfwv5t5Xfw8//vWx78vnb9/H65a2Je+QlgpAkH7USFYpnoxiYdDTZk7lYEAmzJ+QVWVbluyOT/o
wkVJ++9BYXTEbUIH5cHPosHD3UeJpHqgW+IVx/MjLDwafbrcd4+mULrQ80l5JZF3RExDOf0GJzS5
CxltleuGMP8ewjVNDMkArQ8FmmUqctZUewHe7qtttr5uiOnq3l2FR4fXKytpHfgsMzBwkOU7Yb7X
4fRf54dYeBT69O/vhoC4JKMR6+4D/fPmJSTVsSacokvyC7+/9CD0v38fJExVhb1tHVzoYGvM5QJ7
KU6cmhfyhbs0zZoPlqGu/T0EDOvB07np91ZWOceaembwQ2S0ZXZKTUH+t+xdf/wxlkbmPWa0tY0r
L222/CnaIC5phXbnlApksE7jLEpozG2ddsr9+aezsDr12eonu6oUPeFsd6qlw/hLW84IWryhUTis
da/bRUZbX7iLCxNBm20EEUZWUC3SetVkrfzK4rL7pLXsZecvZGEaaLMVb/YRXDGjTh5Kg6TgYwg6
TP+CKgOH6jDWPuLX8+OoC3dMmy38KATHBD8guq9LLBG/QPJ09r3Hbubu3Jpq34vB16+GWHrMVSrY
gAuV9jPSEpk9k1ANQAmpNUCPF7sG2XPb887ufhc0JHK5Jr84ax7D0sFTS33exCV4d/6vXrj3YvZH
A7GNaNvI8J7ArXjc4zby3yqXI/Lmqt/XZltVRa2XRrElD0LStrmNqgBDC2oBxLrnB1h6vLONSpiU
qJKkFodGQq58G0SROiQ7pYCgQohtn8+PsnCbtOnf3+1VhY9fPmYbx2bXZQ+D6pSvaZxX171ptdlO
hadfg8yZe/Cz/DL50gyhJfYCrVB35QCzfUqojRUWZacdCEfVOfnSY4Ru4FXmw/nbo05L9YONUJtt
SLaihIY0QuseZFMrXwF0CHOkzWTa+sbUDRhcHTBYoCCFSgtNKnx5VHuMpeBEvExXrB4QDf1+ojbK
0aTLPuipt84Nlz3ocxHJ0une8swiPWylxrUIIhRe+LRe0HBKXb2w4y3MJDGbqqJMjLzo1e6O7gaw
4XVqQsQnU6ypW45YFOWNx/N3a2EyifmUdZTK5pQ63NsQx6utJegRbFwLfdv531+4EG22dQ8VWpLE
csnEixxgDLYTgFWpyhMN3uHH+SEW9ro/8+DdesiBiCglMIH71sIcF7m+txdm393pZIhCKUMTSFe8
ve561NkOLkHnU/FAPIJvgI0RcaVOaTvq7xIpXPXC9r1w0/7s6u+uCHOh6BDxRMciLSida8jRsfkY
QLBXKObBap+/cQvPXp1NMrT2Po2VVLkjTnCS0WPHAjvoCJpd5weYfuiDlajOJhcprbHduKFyF2Pk
YwmpvygzF3dkHfqkXWbOhWHUpQuZ7Ygk8eQlblSBaRiEfggOhWYMSqzGIlpWC0YwrQDkhUclIMKV
hrLYBHY8xcJqZAIDQrT4tm1zN0xXvaP1NsJT1RyijVFJDD3Hq26GmP2RXltCykjV/Ig7njDASNNu
EhuRL0q3lh5BkFy4GwuTR+h/vx5w1ULORhZ1R7c3N3ch6hyEJ3hAsFmNYZxdt0Ops2FAEvmOh3v1
SLAiBKbEbi1whaTFbEDf+/vz98xeONSq2t8XA0RZBYgT5GAlSOixVzFSIPVQmehewDQg4Qn+QQ4S
DDsr8ynrboXEe7RSpYZEcUVWzhie0Pqp3W7Ezdd6G49WT7fxKXLbyYp+povlrxiaoX6gJUNA80og
I8pfxtwOGlBLIBlDUogw6KS/jSJw7U0b06QBeIT2h565LQmdR6xs58muwG+HvlE2ifoprgs7dveK
1RXpay8tqplrp6XmvwNwi6RzX7dJhx0avplrP4GMSNJXPp/45t8CbFWDX8EoMCxtcmJIkpOkkF+b
2z7HjvVPqJEn+Eo1qAh/6pbmhHBGKpmgzs5wC7x0bW0p6QZDtZY9hDDW071dg0+hN5jQlHnKMXQV
X9w2sPW1Qa2oQPKE5tK/SQNHxawfQ23T7ujou84TsiM4cuuuARar73XisFoD93VQ5N/oNrv2vsAq
Jr9Yve5S2OnQ2SAm4AZwYIsl75EvvoLM547sjwnJBIBADvd1lkv7yaSm7+5qqBDVl4oc5IwqIQ2+
jLAfF3n5pgKzqvGAReBVxdrqa0XdqF6sjI/4U6AWISBp8/qV71ksuRjVURU6oLAUTG7482E8XJh/
CxuLmE2/LA/MLE66/FDAl8QLnCZ8CgSEufxzfn4702r5YIcUs7MKIjfSV60kOaBls1r7FmRsFWnf
MmDhXrxJbZHiSOQ+YLKDxuo1yOmRQxlII52oKoBtIp3mXDBEsMtRxYL4u0PFZmcv1IlplFRsvuqK
LmSoP/Jh2/i7hMqne8pNpXwF8teM99h22DiLtoftbwdG2x8Da/C0TwJHOklZpP+iAAy0KDd80nfp
VMOZpUjU4+Vs4dsNjSibz41sMZ/SgcfoMLWwcuIRR6cuP4NmiaujTBqjP7maL5N15NXkoROM1Hp6
ecsJCr6qTqqTR8MrGzpZU9Oih0VduIRWsOnYxEnNrUyAITEWHfhsMKJM+gtUzqfws1gTdUFfnETc
XQVxXtwFtgdfNOMcW35CjJNh6+pz8i8PVLxhruQQqKFWOGBu5cazsd1u+XKlxwJ9e4I2SFJo9fTW
tQnagcOMFDrbFTHcH/e2tGsczRoBjJpANmbWSbX1qRwA2xByCm+T9oCNbVURGxEdurZL41+cRfE8
UsU37R9dMQj4X4HmqAh6TSGLCv90pKP/wgHZpdmevKYk/2RxolCHjU/WLSRaN+4IRr+haQ5JzcgH
M9uSWN2ieB47A331Q1vTecpf1LoM8Rzz0rPaC++SP7v5f85Py5l9DiNyxVkhO0LjwHkbz52BKAyP
RULjaB+5SpmCjnXoOkN2kgl/4MomQZ7yuK116GAMA0/4dgjUVDkZIDAlvRyKiO3hwur5ePGos8Uz
TcYRH4+4q9uUE1noAEM/Mfv95LYZqapjhxkEwggc23ANwVxgwg/irZ7Wcfpy/k9Y2CDU2fFWrXTQ
Hzgl7k0crHTRO3r5fU7WyoUHsPD7Ynb/aUJGaFm68d5gceMUBQ4XbQaSiNZX/f1idpwNdKnJACHS
K+JSrBMDkZkJt7AiGen8AAsfY2J2g7RQ8Q0iQ7NDEHLqoefgrCPNeYxG34KA3gCzkJmCWlZ9BilZ
bq4Z1HJmV9XH0JURR0x2/7Z60jSYFAN4pMZDqCsD3Eo3aGwkmfNll1eUjjRz1IChJIqDD+iqYobl
zIoZtCaxKk40ikSv/PohpDjvbuk8NsP2/EV+/NljObPTuxMGPbpV4dyHpT2Yv4AJGMHXHGVS+rms
INqAWQhaq+CoiR0y/X5+0I/no+XMTvR4ljoPkZB9P5a9jbG0SRXSoYTrXvh4X/r96d/ffflUZBKh
gFerI18HNu08UHlrRSVB98J8/1PH+2hDmx1becUYKXpT8zWrEbQYj40PwpKsdoNUumxLtwhKBFw/
SabV2qOFjoqpA65+ENh4UFVHtF75JzPIkjrYN2qOuGmTIiltUSbqqFL31E/IrItbo8c36/Kag2mC
WFSciG22/GibGiRZGDveVCSeQVdIcJ7aDjr3Bo1FP9FxXKtSb2UKZAfDeh+SJyfiGDzWAJdxvHAf
Pj5Xwxb4+z5rDWouOBDaqxnZHCYaNwM8AGlGhCTt2drYBBgWQWZotwqJ5s69yoc7wqXzk+jjz0LL
me3brhWnpFp11dHEGbdG2VPfYjr3tqpJMTzXSAM5P87SZJrtPeZAwmZO6MYRlzHvax8rsQJi6On8
ry9chT3bmm2PtwmGefOJUBncjKVJAi6vw6gkBjHX0s/XjTLbytwmwKpSCvOJmNJsjRYfPZ02pYrV
xi2V2PS6+WDPNpMuN/UqH6viCJUp9jYkB1jFva0VgkzTSoWec5KRGBIc50FOY3g0LGIuzl/hwlOy
Z1uKphtd5/V+ecS27fw2K1YbWG9O8hcuben3p39/v6VwEX4bavarh0DxFmCe+4xtQb/y1/W/f72z
OL0B5CiOHJ292w5n5D42AZGevzfTPfhgt7JnyxTrBL6WwvYPQjF0cmemOlCgIGafUN8/rhtjthrt
NG7RpQThwWyy+tvgjPBOTUMdftdCImq6bpDZUtQirbZSJetfCT7IiapopszmMgS0vIkDdOu788Ms
PGtrtiahFYOKbVBPEZluPLl5BA6ArJb87fzP/ylcffA8rNlqtJs+cXwt8J7dGlUqeaEuyMDbQgOR
F/KeiMP8AQJb9ZYNxOliCVQz+AZW0qRxz1sy1Gm62elIul1cBiMGDEPVYwu45ogs7BE6CXS+C8eP
hQ3emh0/bENxw1CpvEOTgfHyAu8L0lloVIin+FBmk0fvhcirMC6sg4XTiDXfQExHYqrovANd+uqp
ctmZglQSDaXWU3wYvvY2xuh0/jksPebZlmEi00N+y7II4A4BQY8bGjkmm/2liuLS3ZvvGYmB1CXV
xeugB7HsiYcAve9sUQUQmrHyybO37B2V+SLQKM27GnKa1Nei64rMmAr/3lSaJpwSgxv1FdZp3D9B
yyc1XFd0Xd6ksUEe0vnbOD2bj2bzbHchJdQqu7TIiWgLlK9JAGN0PwSdbZGTN5b4drIekvz5sZbm
x2yX0SLPQshryFfTdZgVEvXJkENgDjvt1e7aT3XNm+38UAvlYMuabTZkteVmkqTWa5JhxzqJvkJP
JnQZm9W6aWLMjkArPTG8ak0m63jtg25J4RZ5qMU2kpCE6JQoBuEmuhPoJWHRml1Zd4bW+96FrsvC
vm7O96nM9tG4peoxsjglFuE4ENNTEgJAkWZ7/i4sDTHbqgKsAAlV9+xI+UC5HZJo2q9Mx7kpOVFc
eRmzTYbbSt/RDXPSF71qI3I22hxAwgbHkn9h3iwsdXO2r9ggCvQWVesRPsj42hhhegqV9FKzc+km
Tf/+7mxgFi7Wks4Yjjax4lvixM2ti6d/S/vcvvAclt4Z5mwvyYC9j3abR4ekAkVP/iqQFZ2uvzu1
VSlUTf8DisLOtQreDrzXSXjRf/35jwZ/9SbEGAB4TF5YHQuL3pztLQQ6UcnyneFIjDtw3645JUAG
yERFqe8YV0+/2d6SwZ+yierSjoIIna1HY+ZBFIq5aYsqvvCtuPTwZlsKlPEh7wzsJzaxwpsol2yP
ugC5u2pd0hs359fR0v2abSagHS1MhKp7LGwARxuTKB986RXpbKvI8hH/tmnhG6/nB1u4JGO2L2AS
I5YGuvDRrLsnQNEl0CTen3VqVjfnR1jYh43ZtpBMVsyiadxjI7Ngl8RWA8KBNGBbyMOI9n47WiQK
nh9r6Wpm20Nmq705Rp57tJUBLMTo7h2KqevUATlxfoSF3cGY7Q4J1prBqyv36A6KhNSEfdUHTu2Q
VXl+gKVLmP793QaBOcE0MV24R0QiKZB3PvBgpChrLLmXzhpLQ8z2B9vBs+FoqUMjrVAms5e7sdMy
u68Dtb9wFQtz2Jit+cZuqWvZFbCspE9PIorsSQAfNwGG2Fo4ufhKIwUA9YUls3RFs7Vvoh8uW0rY
b5nb9nxLsL2g+Sgxm3Rie/65/CmwfnB2mYtONfzS7RDqwZtXlPmbmxV9ieFRwJis9Jb0Vz1hn2ni
WDzYfm9xrmknpUabq/GFe7p0kbN9wW1HyhU0Fd9w4cX3HmYLG1TEDWKWt/OXuDC355JUsLzIuVWN
bOeSLPGssf27ELH4hT9/6dftvye2VCpeRI7sDzI0859FI+sv7Kd+cGEKLP38bOkT0N6TqB0Mh6wa
+m82lv9tKSv/7bpbM1v2tEvHRsu15M21Ihz69ZghWciyOrowuxaerZz+/d2qbzx9wr850VvnxBhW
PVBHpJYlE2raL1UEJdddxnTz3g1jj7ifcPA7BxEF1qagJXXjmM2VZ0w5W/SwFjmLJY1+IMZB+acJ
q2rfxRHRbWHvZRe+ILQ/WuUP1qGcrXUbC6ICX8c8gGYmbzyTXZruAzxEXrxtMfH230KhFtFz4Eqi
qCOzJr+nwbQECSoYLF3buvS/wj2uCOlsqHYaA649mCm3eKDERKIbjPzRA7yuPPNBCzJkCwwn7EAE
jUNS36oFrU8iaHIXN3syBgR/RSUtwsHSFPfBzWvra6uW4J1swsw+4YKrtAf4pBLCWGxRVS6Kqsjf
itAHU1R1IcY0woJQSAKcjdvidpCdyH9QAAM1bsZgo1cebiPIfNTe9d0AP/+eo3z9A7Np4t56xhh/
tfWA0DscHpWxMwUIYfSqY6Y+2Kbvvmq+Zvf7DOKCfc8h2fql1J7s/mnGII++wF9DLigIaeAwiKfF
fO4aq/T/SZwar+6qM5OJQBbWE7BPJVANzNv0rVaRXLY26x6mLB7g7EdSJn1+Vyi4BiBAlOWDie/w
EfJb0x+JZ+kAN2tuzlVjS4jDZwQ6o7IxoUQMX80YHvU+izRcsdvEwOpLShbdXnsXNbLMb1x/mECb
aNW1tUY48/Ats9LWeDGBUr2aWTY6RPpCHdx7egBYC9w4fM8o4sNyFUVx6N0I30pg+oK61eASjqVy
Bxi7TOiJCn8ogt3o5DTYzchnrtRhPzzCiB7ljiwTzH1TFuFYJNAsNWGNG80CtbslPcVI9jZmrHYX
JX3SE8VS90ZBT7wCzfbQS8g+IAaz7DuEi9a8wRjFMk4NEZL5gwe93vsArpNn0j3tTxG5DeGm14P8
ty3qkTnB8/4CtlJX7t0E0MH3DKMQNLhY7yLA017Z3AceUHhmRD18af1m/NmMUU3whUJ8Cn7DkXzd
zpbKV0+WQf5MDBfxNKQzBOF20NjIHppa9VoslXUsVlCUMpLAC0Nz1uR0OPretwK4JQLH7LrUYE9C
Pu6dB/rKwbDBSwsU2NRw0O5kX+XRHS8loJJ90WTdjxxtRY1RvWS6ekNHMKc+KgGpCyIofjp6A4Uw
MfCYazlciudOrSESSlA2fPyEfC3eArzGJk/GDJcIO4x7VmJ1hjKLrdFZyxJOXAh/mohmUhX8cmdM
GuO1UbWURACj5V8r6BUhAXp1/DIiyUhPXq6SIQB6Cv6bWYAFX4lmelWnfkQqgWcqnbNSKr4StlmO
ehmLfpn/xmVcfbZJofXvHABQAajiTv4kp5F/cMn0OESExJSrnLa0dp+7aiTWssaZs06jgeExnEaE
Evj8/zdQqnMdhAtQtTvCzPzoiRjm5Cj6AI6fWdhmdF/GsLy2bYIb/RYRxCB20A68R7tQxuBGNiQs
sMZwbD/kRANLbUUKtKOfSoekR2KgEQI8jPFQHMl5Jc6ZKQ+7R3cUyKRxIuIvReJhKmuTDEuU4ze1
dZt3DTUFFzknaiQvJ0Qiqlr+eL0ZVbkrFKf6HAclrUkXbI+z8Qj9rOiHdbI5URhW689qo8VfOvJA
P4PurRzk9wGuWh+QXPFGtC362s5Jh7seU9UXS1Uh1zEDR/OeMFl4kOdfY0tvy//4DmuS3MeCd5BG
VHVbIDCOvonCLm92YKhJjT0/zNKRYnbgSiJRhlKG+gFsCjGRwFZ1slHS5njVz+vzTy/Lsn3p1w4O
DaNbR9R8ngxFba+7R/rsuFUBcoODlfpHE+kVshzkiTbY31VfAwe/7gJmR65Kb1S97UL/6JZEFYjp
izsf4Juf//WFh6zPjlwESuvlKDP90GsyPupNo+xrR2/TdePX3nUf9Prs2AVXEh52lOqH1tDyfM+a
UgHRv8BIH4sLl7EwieY+H0wkdMnj0T7oWt3dkSgXPHQgly988E5z5YPDkD47ckUm4sEo74mKBpq8
0YLXqmKXs1Mxrkh7g6crwm2qK19bx74kFV4acn7+qjAkT29oPA3dq8mDxzoMmgra54otjlhFzQAZ
Q1/V77rhwk1cmguzBR+kxaS5VGEZGFHQoFiEvrnKbI93QUtk0aVK1dKzmi14geO+TUM8UwQDEEEj
rMDSwYzlididn9MLA8y9PgPUHbe2M+vgJTnCqarSlWzTgt76ed3vzxa9NFzSeKB8HFzLJoHZFmPb
7XxLwIA+P8BCMWfu8nEFUAUJVewNBHm8DdBGfsN3kr1CMGr2CX29YtMaVnCV4tea22dMQ3cz0v4Y
zUDp3vhtywLyEpJjL5oJpzvzwQLSZjtAM2AjtwgXeLM99yeIfZmvgg4juayTFrR7P2z6LhfP5Lr1
V17UNDfefYMJCNQAVILmbfAzzOgDi6SpPR10MMOef0oL1Ze5o6aDLipjI+OiEhlvG5CtiV1YN6TU
Psb4hDbnR1lYlNpsI9C6JDCN1q7fUNuR/W7o1Z3at08jy+XCCAtbzdxXg1FHgqhs1IPGGwZVAOg/
UQyrYFJtdCJtIfE1r+SB7CFxX2gwLA052wKyGIJyXgT/b0ihj98HNSGzm131z4iyxMAP9XTVM88v
LKrpyX8wB+d2Es+IU5fQV5q4ZqANQL2DoNomLW2BCwMsPKm5hWTQKoLc47B9I9RzJI40NHrvbuwD
TewVulaX/KBLw8zOA4kaBV5op/Wb8IllKSwj/zqMtnKXkp14ocm8dKtmhwKV7yRTQVH16nT66D1p
I4f3NYpjKv7nJ/XCfjA3kHRp3pu9045voub8DUhhD+aI5IrO+ayn5kOaW90GLLBy4YXwRzn60bOf
LvT9bgDYYqwao3irhq4kpgJrEYfBkrzR4TbxANFv8K8I69i1bW1/JyRPM56jIUWhA90vVWFFyEoq
z+cvfmF3nzssmgTZDYhaWij+qN8mbfUo+bRFY6wG97FtgSqzLyyzpds82zsKqgFqWCcaZfTKXmte
8eBl3FnN0H55qbum4vUIzvS6HsdctZv1YdnHtMHeYAi7r01dWF9dGPiPSqcZF87yS1N/tm3AddBU
y2q6t6oJwifRVFNwGVGctxyUiBU7/3iWStBzbS646VQnX128jVbxGcyFS96RBm80LUi2hucqHfiC
PdPVCUfjqQ7LC09r4X0y1+w2Be91whaN16jUCCUNWicaNzCiVZrXgQrxW4kyab6cv8qFqTH35EJR
UVwAZeKY9UmKIFNbY0RUuZsKwjCNZqXSGYdeOFdKd+fGR9jVVG0oxB0FhpRVFCprU+HH//Qo0b+n
wO3rra91A1gxpuj5i1ySuc9dkJUGHKZMnf6Nvn+UijWVNoTQcLWNCT3u1A3f565XQwjZ0GlQx4dA
0zPvK1UxUj3iDKBruwndIhyACZu6Hbzaqc1Z7/xf90eE98GuNHeOkSkzJhE2rkPTekH1BvpeiR87
0ObW41gZVBqofiTqN2qxAFxJsoK75X6P2pI/5K4NXU7NEYJPEzNFmBKjCTjK4bYaSfY914Og+xLk
DrrhddoB9v1RmQTAgwgGPYiCCa0vRY87BP9TqzoujEiBjdaqjdiYZR5QbXMjov4w3vkK4ZeSNE4Z
byQhYu2nfsQhwG1zx+LN9WNgW5loCBKHfASRgPCZQul/RkosodGQCJGneCHMUHOOnmHYdHHRhSkg
fVK7DEgnJRtUv+WrViu+d4TX5Kw64J0bMY4wu1eaLSxx1AaeFAFsljtYNwTDTFlMOFNUco9C8F38
sa5vQ2pKQlPrXjXLAsu0EoaEugprx6OD6GZosd5MmdXBG2pdXfmClwMK8DpJvX6CkpK2XTfAc1oj
f0X/2RnO2lbqVr/vrSg2T0GFI9ieEMm+eQNw3o9McoQVOpIbyH214C91FUyQlKcc6qFlUYQlVMe2
I0iAoq6nyU1ne4m2iYBeGslONYVe7HmXa5W31mFtpLdEl/RttYIe0lvPmusASkK5YHelufXbXri/
zs+6pV1m9i1rilx2ljDT42BHu0GwjYm0VlCoNEdS05oLc3vhBDE3WInEhB+oBtZRGIKyvdTiOtnT
K4ycC0t76TJm36pFWxpBD439qKOBG2/iQclfsmRICDfoweiFdnZJ6LF0KbOXTjQQntSlyBFkT0V7
60VWody1ud6aFw5DH54HwKNNh+R3h5OItKqiMYv4CZuW094O2I520uojIk8GGgyd27ySIVVdGO3D
y2G06YXwbjSy7uie1FVyShO1JW01SiipkxB/4bvrw+fCz89Op0GD5StOlYggMRoPHnZbtqTAp7Sc
c856UtEX1xeu5OMXNWNNf8O7S0ksSfKIbnmPVWab684J6u1gCCr+CG6ysP8+EOLL8iRVr44Oaun/
PL+Clu6g8fewaIHDpiyM+IRqFwyaNzYOsb9KWlhv5wf48N3MdU0Dv7uuyHYGoajCexR/onHGt+mq
NLP4p6tjuUroX6lp9c/5sZYuZrYdxJ45lmjqkhOM0AqSpWa+tK4W76/79dkBdHCQALZDGp/KciDV
wraE3At8o5c05tMt/483KHdqtguQewxdEzbHyRnMl5poiZckssjQo5W4OX8Fi5NstvwFKEK9dPz0
lLgI9X2zXodp/zsURbKbolAeIYDfVnG3AUXXf0cSfLow7nQJH1zavIilNoM0jUZLThDvfqOovpPG
m6tmQIYmiYqARLp2IVapVnaXhNFPUq4vVTsXpsQcZhPkLjPa8OIT/It86/aW/xKQ9nhhSixsEPPa
lj2ZfrAMk9hCkYtMAy9eOSjK9nDfPkPZvuoFJP6jqIW0x5HkhqcnO4HrZhdjvA+bi7aKpVs02wJc
n6jmoTOSk0mK7goTjbXPOtXcnX/2C+t/DoIJQhHJhKPfqfJdYj38nEaf/TPxvZ+9QwgfQdir2CD2
5fxoSzN8XsdSKIyMJSWZE+20n1md/ehssLpuIH+1bZXTfm83itd/Gnvla6eL7+dH/bACxPOZ7QyU
5vi67pnetWc8FFF2H+qZguU8J7hN+DdlBpeGrk29lo56SVy09NRmS5mKDy02R3duEwRsr1Gk6b/7
9qIYa+HX5/UlVShZpvNdeKoD0hlhzBZN/pWwW8OKLjyppRFmr+7cHVwOby0LU4eTRwyAkXaroPDb
Cy/Upd+fvbtNF6IqaZnxCX6rgRjSTcv2taL7dEmYvrBdz8EkrkKEXBUEyUlQmDiOVj98IjmV5zGk
+YXS1cL2Mq8sVSBuct/X4lNN/nuwjistOZB633zyg1wqG0Nq9tv5Gbx0MdNdfPeWNqfgLWpD3uPg
D1jpE+GKu84cMYyQwMxnzvlRFvaCebEo8dS2oPeSnNom0FaKlz0QkU0EoDF+MZ3iHwljlCiKb+cH
W5oAs0VJsoagZBQnJ3eKQirwJt/pMbrF63599rKGHpI3fWsZj+bk6i4q0qfJurh0FFj622eLW3Qx
sVZYNaGGV4SjtwXwACDN1z2GeU3IpgJv1wXhL1Hg/rT7ZpI/mrumMuDt5+1r63afMIteeugLk3he
Caq6wa87o4hPrmyMFYfceu0nSvLsEAsD8z1Qbq96IvMiUEO0zAhsMfrvcYgs7jbkTB/O//jC+phX
fAj8LdWCWLbTkHZPum2ZG7KU62cEa/mX8yMsPPJ5dUcQc+zbThWeBstqXwpLiz6Hkud+/teX/v5p
1HfruyBcTzpQnE9VDms1jlQP40zZ3iSJ/uv8CEt//+zsHdZgBYKhj06qgSohrBB73ViqmVz6sFy6
gtlyBkI/GjV0/McwlLq+y7FBhK9tnSv5Lm0wHb9edxmzdU3CdF9HNa+NP4JW9FY5AScQFK48j85R
A1XqtV6P0ugkZee/8sMoqpKRGIJr/nycMn8/50wFnRLrmXurSXwcATxibCJ8fV/367N3dgQKmkQU
JzwlpM+bG2qspMB6KdHDFw6LH+8V5pxHQCoZ+SyBibUJ1ekqFoR+q1oyPqVx98pJJL5qrZlzKoEo
QCqUNWsNt7z8hEDfyn8BI3Kj0/n7tHQZ0xx+t9oCah9+kUbByaydmORpBC74GuNbW4m720jLoa9c
N9B8WWMk7QkJCU6EOIdrNygNMieAl41ESq+1NJGfzo/z8eImr/7vCxpg8EDdCF2SOlp77wFf/47h
wL+w5pZu12xpSyXW9V7qwQkJ4W+ynR0iggp5CHkZrVVObJdIb0tXMVvbpUw7PYUff0qqFAR3ZtRp
tANcEl4i0Xz8HWA6s9f22EVZmERsHurYkuwW6G3zkuZd8RwSxfktx1yIvi3NxQb7SrcVbDHXLfu5
zX8giScmcNs/ZX2sf61Ir/pMrkq0uerp/+GevZvOZqKZfob+9FRpffygqxND0Kyz5MKb4+Od3bRn
J3WYQnHIs4hPRtpnTxU5gHeabwHLdy8Cc5eGmGbeuyuo8OXlCbCnWw3PM+GYxjeAleSQGZcqTwtT
eM4HUFuCVzQSR05WMZw028V+VbTql3ZQApzXmff5uicxW+8m8JdWbxX/JAaAwnFu71sMERcOUEs3
abbIsUnWo2KF4SnrIugGbIq7sjEP/x+qhaURZgudNEuvQ//hn1AxxluzHrSN25rRZpT5pWb80oOY
rXG7QwwNsSf4U27AH2F/EmQjeZQ10g3w1DK4ck3MlrqXhFO0fOncwmL+WeWI2EYiqS5s6wsb1ZwQ
IL1EBMro+qeCyslr1Xemuqk5LgfXvcfnhADMaKD2dYq+qvRpFjZqCXXSjZzjVbN0butvRqLCedb+
CSxX/RxjWzh1lA68C3/9xwIIQZzK36s54YTT9EPZPgbVEDw0evDTEw2cH5j+uDHyVaeX/kpkafxA
6Fm4UkS3gUr487qLm+b2u61ETUfVI3AnOBmOZ764Is8SEi+1S7C9pUc//fu7n9ekSd60R5HZiOrc
2YOPK+uHnHyk7sLdWxpA/3sAkx6WExBEeAIC1994DtHyZICrw3Bh7k679n+Wek1rtsYHb4DpHnO2
Sjoj+pTyvfFQD+mBFlryBCIu/uQ48spHMVvrTeKjtB796ERitAPKge5otyV/+tKzWCgmmnOPfmLq
Lkm61Cvw4H/OXe+5/7+kXUmTnDqz/UVEIBACtlQV1YN78tTtuyGu7baYBYhJ/Pp38Pct2nKreI+3
6UV1hIRSykwph3NS9jiTwjuCdFpFlbDPiMR8IAq4qLtPmN5377oeADdaD74k98pri6ALphu9odzY
IIOFZNolvgo9nylvhg+xO9Tip4D6d9bqOBHUExjRN4t+DcaeaW4dTQeTSwFxjWRMewOITDyhgNv9
EKoVGPKyLhrOmt53P4+tSAH2hSmAyRiJurpNFdhhIqe3YAWA0HXwnczdF7FkTNN8dLIs/pj06Quw
Q2kVlxYoi66DDjAcG8t5PzyGPPmfqgmuLx9w0HP3YSXfjvhYqgi4KLcT/cQ5CLvBOT/c1n1LT/uk
p1mCLJhSzkO4yh58nGi06e9s6TZ3AbjNDsKpH3PkozYCmSaTzTSrsPSoLmjrqXrx0fYTLYXzbxgO
YG6sPnsicUBvVH8FzGQdwcQ8oi3uZmqsfUaCaUaC17Qv0HmVvjgNlfeogWEJAo5q2BjedAS1ewBV
rt1SYF++0B4uCE67ipjjiKM1owwUzfHRAMjN4+UNW8/BO6ZVb7xH7KDz0KdYvYDJ6cNcCkADFmiG
3ze4ZhaQ4aYTQJ6RBWrFt98tAQ36z/adbE+zBagN8oTlqfBO5MldUoxgUm5BbYWKlHABFwhnH8p+
C17JdNb0fnskMj0+0Lq9AdLmNR2nOVJs+DQAGw99YThjzCeHxU8fyIDmwzxYadfExjk37ZBmIuyK
8gTc3OUL4CPXNqYyqYD8W9AtUDrDA9Nb531zO1BVuMI3JYhOIY+a2c0N2jecir5O9fAy+APIwASN
5rW5Yt+h0EyEnySBD5DB/8xH5iU42oiEbhwKk3v1NKPgIAqJLr6hfCn77gPoxM92XfQRMNx+NVYR
HHqPPDS0yOImEDcdOE835jU4QL0rf0APmg1U4OA6aXDryRI/pgUCrY4FywTq463G6XXP39NWzTKg
5q2u5izv7gNEMB5l1xXOQ57V1gKCvo5aV7t2SG/ATxrAxoHHObybKmhXlwQRWPK2qEIMktK5n9o6
6V3LEsE1GE/GAMTVI7/iNJCnbMRtzgEqw+O+VWj2IZE1mFIBXX7XDoF1xyYxfczDLNtn2qj+XgCz
5JiC5O4FAM7Wxw4QgXPcux4aNS5/vWGn9U78yRfEBs5WcD216T90RHOuozoQCxf91mvTNIOm98li
L8gKlMmdnah8PIB4GLecbJzHx1psgkUYjNdfvfghYW7tWKB8dxKyHEqfVXfteufZMCamRWjqLoC8
NIzgbbkG2vVzZgdA/g7HL6g32CrLNU2guXpaDGQo0eV+XSSoAwWZ9x2t/fDqf/EwNymEptM8mUfw
bNb+Hci2YT9m9lnNLb8GSfu3XKh/Lx8nwyR6CR261cFx1NIBeaYZsKwSLNbgCn1pQ+aeSLhpnwzb
rdfOKeUFwSLJcF+p/nuVgPfV32059Mo5O0XB5+R5/rWN7riXrCLl8xJO7acWmPg1+JiLTb4kkxfR
C+fsBB0kzYw8vGWpp65o5ZNMpuShaNDQCBIa8Eojt/ypG1V+l1TFz4x1L5f3ySTA9Ri+ccYUVR/D
LJrxXoD/6ckGXWcZ+VaDet9946/zvhkfobJZAnyL3VGgIiBoKYHV2KdVvG90zbWLJcjkMibyOx4z
gJKwwSL8DVgL+/Jc7C+it65FMfCkxnsF5NFIgjErmlnZ7vx4TdMH6baTXbLx/neD10BKEKh6aMrb
2FnDpV6ncgukQjcv49P9NAAKHFe57gBm4/IsM+8a76Q02m/a9dK4zE0puOJqIIDX+c9AFTzOupGj
cWATP85wTvUSODCUDQnqCqd7VGBdyYJnN8uwyXpnMFZ6BRzHm6SqUbx8txIOHe0gJYfMttUpAfT/
/XZ83bSGdfo3ulCloBMtnKW7d9oweXbqGSBAPgG+yfmyNhhch97TOTHZgtmNkrukDeR3IKnQyAGz
4qcxLdSG+zO9S/RKOAa44AIk6uROBnY2jg9FCX6RWwJUlYFEBATrAVgXBuQRriYKm+zGqC4awBAT
2NaIJgkKMo2SRVboAefj8qoNUtVLM4SsZQgmYPsOsKhfAHMxReXc8NO+wbU7HYAQehQpBv1dIAFc
DtBAPB0iIN6EGzdf05ZpBixZ5qC3wOZy5wQBYK1QDjmAZuRTxya54YgN4tHL+gRRYPb2SnJn1wQE
u6ErHlNvyDaABEyjazas5G5YyQ7Ry2xyWvAsJwlqy4ESskv6OqXZANQdNClV6n5qZnT/OIC083zE
JXaNrpcH0mIG3GuXFS+A6GpOMmhdQLCj33Xf6MGfyt52trCqpmTfZ4DlHPLF9a/Am0Q3vt10YdCJ
ywjyB0kyVqgMRETXdryPoBgPv3o9C0DGBIDJugzvKuCyxDZgnW6Waf6+b1maDZNMJVnFMhzYurM+
FoXtPqiJPF8e3KANeqmgaEDaDf7c7j7LgZ5XFPMXnvjL7cCKcUNuphnWc/zGBE8ULLBoL2LXAxs/
AXesPWdNlUQ1usw2jLAhuqGXB4Iu0q3LPLT+TVEnGOfodchmctsVC9J38MegOih/Wn4Jgvhm55Y4
f67JoR7SEn7j3KEsXgUnoHUyfpuCk2frGmRwj799wRuhZQsBY1Xn2He/nyTZxD5TuXQvjst/LqOa
vuzbfO1ZMiHPhuRHDs9SNuoTH5Lps40EXB91FfI7G/7LsP961aDDLLwYAI4EJCCUiTvr+y0rXPu6
TMi4EQYwHAC9ym7MpjEBQVnxwrsA/OpuKYCjlf1MhPyuQEgRcQsNnYvt3YJDq9q5rHW5b3aoDa2i
99DWfifQbXH8vSza1fREXEk2zvWqIe9EgvTWSJF4NVfoRrxj4Gr7CLxZ604UgCLYtfk6lR76qtrc
BRzcHVSd/swCL3xsU5b6hzltys+X5zCtQNMT1qd+V/dYQesDt2Fg8k4wsVWbaBpcc4TVigYyoPzx
LguBDQKgFn+8rVUg1Ib4DTqol9xlfhGGVuqya8fP2kiFiI7aVmvd1iEASCyyGS17fx3eX7V3Ei0Z
rG9spFHG8oMA8PSTHwwAkduzB6C9+/OgApejatzJZtdJi3Z/h6Nkt+5nuaEGpo/3/xzd5iUw8sIa
owMo7k61rnWHsPxWr7tp9D9d3+X1v29/PJ3Vx1Fgl/D9jF3juU+jghLAlCSEH8ppk5XScDVA3/Sf
UkB3Yq5A7pd9n6z6B8AdRTRZwAt31hhVDfC1g4s+7wikt+o4JsS7dVP8uby890+pp5fYgSotXyrX
8q6r3n3m0/zldyART6lfs1dtYUeY9kHTYy7LdvD9lF1LIPL8w9QifoAqIv14eQmm0TVFbmu7qlO0
Ov/Hzq3olncUjnvj/L/vHDy9uM4BzL81TIpeBzO7BnvoL5tUP+xgsuMWDWWASAKTZN9eufjPruX8
VVQH3GYkj23vOmG5uEJ22blHLUu1hzXFRqztz6MWzKKyQQSYfS/KEZX9tQCINgga3OLzMq4EjvvW
oKl1tjgZuivS7PtKnPwFiSjnR4k6xF1PME8n5EkS8DJmlu9diyCZjogo2hEtKTuEMtlDde+Fjp44
Tqo+qYAYR+Kky7NHIfPwxoOz27B67yndOrp2YiubApdbNk5s41IRBNY3sJE9gafvoVbpBkDKe2Zr
nUK7m4Ge28IKuBM7FlwnQC7tWI7jUzlvPsbeDSxgCj0vnKXLJIcp9WLHARFYaH0bFj9mzXglyBiD
xvGQe95HQJTe9CksWlNspYfe0/d1Xu0IJ8imFo3oSTwpEHg6DdKpaZP9/L+f3HVw7eQmLbWssvJI
DCyq/JBNIBlwQxR3XR7dsCt6jngcnKL0lrBIQSfm03gMKusWGPkoFoNP3TmHdrMEMoQkHnBg4zK3
PwNYMQelc33dgSh7YwKT/Nff31xdJ1Dn9GFVOzFNy+qAMtohIk5ZbSj3Kmj91rpugPvn6EJWmQSt
DI0nMhy4wutejqirY86jBfjfw6z2NGqtEzl/TpTMEgjlYHg5F0thA30X/Zr+DObFfTutqTjoG6fO
s1ooR7G08iwsJ/1sA3A2+1AOaBHcuRWalg8BaA5Zsnhx4k7ig2Jht0Rwh5udc4at1tO8AlSqQlIX
ZhCF+CcF2RfZZkLcNLimx6IDpayV2gT8cIN1UI7/OC2bZWAGE0s1PVasdcCpWzbngbrPQC7pH9qQ
pscOyDUp6v337bKe4kU7pAvgksyJgzD9CMoA0GWm1TcLZainy8fIJCNNmSUDrVKXSBoz6b3Kenxx
5LjFc2gS0TrnGz3O2lx2aFX14oGC6KJhKGkVH6BnaeHt6IWEiumpXSsblrksLRJ7wLA5TC60i4JE
e6dsNAUGutrCVDqTGLDiQDVfEz5l5r1eFrzBDFFNfxERlfBvJYmBFOf+wPaSQ0BQDccQ8HpwgCh4
1zmbJns98e/YPKqpMYIPjUNAJx2DEiROgvGTmgHrEyxTPBD2KL20PnblHkhibIqe560EUpJuhpsB
yGfYCbDgKztbeF8C/vx6l+z0FC9bbOQLvak5B179A3DRp7brroOi/KHAYO1mW5F4g27oyV7k4IAb
7FASS/Amx0kpvgLtkG+swTT4qjRvlCNYajcEpgyNqSy9K17hBuuXfP56WUKm0TW1dlILwHx2Q2Ig
eGbRRFF/VCnEgPeNrik249QRrgeAJ+6p+cSpyw75sHzaN7jmnzn3UHkYKgfPH/Y6eUgXhh7oEy4P
vq7/HUXQ07cCCafBnXH7sq3CuxKlyCNgkU8fQwASbUxhsHo63IlIi46VvaKxHFonvLVRxN2CJKFt
qgVc6BkjNDs0xKNdvG9Jmm6zGpS6wIYnMbyyAHALAOKCEa2RTQoVvzyF4TTpudwJaG/ouCwoDPmS
fQhKK3zqE7AE7Btdc9NNJpy+SQcnbnp7jFTmTIdkDMKNbzfsuJ7IZRyAmIC0hnj6haEBC4j8lLg0
zh3QflxegGkKTZVRuUTnylYkVt1adJ6hLXKYa37aCTALm6rncf0FxXClCkg8huqpENkDK6fPwqXf
Lq/AtMGaQvNssNqJru/FUi6PDMx9D6WY91ABrx+vaTSte24DpN6JBRDGgSGIgtUhaKaNDTZ9u/On
IRXeMBMrgZcuhBzxWgCD3Ly66n2S0dx0S5auHkVO8Bap+mhYcDgbB2fo8uimk6PpLkV82JKyxUuT
zFbU4v51pPbUH0ETthUpMUyhpzSLLEitDODu6+H8R9qLe7QVYlegU9liHzVsgA6pW9lOPeSlas4i
b/KoABb50XdRTLJLRHpWUwAAE91i1Xp1odOBpvIbR6d2FMIbX57AcBHT8U7azvOGDr0bMbishqdi
9lwVOSDrAVYjpdVrwFhws7CFHy9PZ9qP9fc3fp8Vvhx8ggOVgCD76MgyOWUSlLCIyW1lsU1TaNo8
JQTxJjCLxw1N5AfP91/pzIu4WE/W5UWYtlzT6KIvPGEXK8Kjgs5VRRscUHa6xfpn+n5NowtWq2yW
BYlb4IKDzmbyEMPIHsJ96FmwSHr6EhQr80zBRwYstYVfc4aYexXgynFZOqvdf+eS8TsK/2aLhznp
HYCz4PKV8uIUhEx8BbNUG6VpT87NhCqiy/MYdkHPXDZLP5QSF4q4BBJmLP3pCwHc3s7BNa9cdSxp
O7LG9/Lhu0jrEXk3FFvs+/JVF99ISA0TkIgbSAgE5Bygthjdy+p9zkzPtvIZAdsqRWgVGwG0gMGe
DiOCh5e/3HA2dTgTDkjLIc3WL1/WukUfCIa+mlAmwputfmXTtq6/vxFORZUPagw8O6YsBwpv2YK+
rei2GokN5k5Pq9oKHAgqx7tzIiE4pZqbTFZt3KEbs/CFc1gAYnZZUqZl6Frcu32hqrw58xzB6GOL
KvvyrhH1sqcDCkpsa64ZMf+q6UBpFbdliRw659mpsf0tzmTT52uu2QHze0O6QJxpC7A1Ly9iIP/u
wff0QqKnVO25IwueA26cFC7wFNaQzhp73CN4oidUsx50z7wZYNyq4btc88Bodd9DBLR+uaa5Uw/Y
67aZXLCX5uVhYsm3cs62rkPvn02i45dMaD3PMg9muUjoLW5DRVQh2q9C8Fzg4nI7Z1sAZO9vLtFz
rowrUE9YeBSw1iJn6eTjlc/cf/fJf530jf6KhszKdermPPVAxZsCFl5ZkzVuAJCbPl13vWGVlP1Q
4KrezMAZlOBDra12Tw/Rur2a0ibtiGSk7Sa/Mm+6p0v1Awx0j4TUX7ukftwnHk1tp1b2HpV98gsI
Yz+npn/ph97buCyahKMpbcGEGzh5+l+/MggbUTSU1O7ogoNw9MQpC4KME4RVYqSl0oiGgPhEYOjj
ZbG8f2kgf+VNQ0fRxMKnMyt4dMS8HCYRXJWAWETzltiozXzfe5FA016HiXSpnLk5twlwPRno5068
m4oDoLD3VL2sQlrX9+b0J13CSycAEmmQ134CDFQfTw6/a92dS1iX9mZ8moBfjdgi/FWBvyMqOqhu
MfeIcQV8y4AazFCgKTCaOtFCPHYNgin8H+mhqoCkD0zkH6dsjOfZPl/eccNhDTRNRvoAVYfCFefB
ymUUAArKaUa1TxMCTZEL4HgQvwrtOPCaMZoc9e8EoNWdg+sqDMBG3uU+ok2hB75AEBG48ybSiemM
ajpc+V7tdqA4PNtsxfxh3TxEwutc66HOPK/ZULf3I+JEhyLJMhp2SDM2Z7miAxCgHNr2eXK9D4PF
4nkY72eki3bts45KQsvOTR3P+u8+iylAL3WKjr1dORCio5KIiQu8A/rwl8A9GqSjeYnAvrcRmzNs
hg5JwhKAWY/BmqVAr86HrBe3tLZBjjjyrdiiaQZNn7kdiq4GqP158ss+UgTJdupOwV1pt+zp8gYY
9NnX9JnaAAxDoqg5g8YlOOAaWh85yHm/DQRcCzRIwMq70g7tUw5fU2vGZdLwdH29upitAqHooRv4
xmabpKWptc3mzlUlCX61WZugWAy9pMpFsdho7dU/X1PuAvFxaXdVc6YDWDT4CNoPYKcXkUc32+ZN
q9BUfEqnspqnHBoBdjx2V0juWoDMJB4BayJoYzZ2IoRL+PsdTnTAEc5B3DEsbX1OVBAc0wC0fGJs
ZCwcT34cpvHe8VvQqA1efqpK3m7cEgyL03FIWm8R/0m9sMYNbpMxFVcctDTHXCG7d/lAGzyHDkGC
DgvUCyECdlaeBSB1MoOrdio2ohem79cceAunUYDwpDlnHeMHsAOJj7UfuAfwO28xVxsUUkccwWvK
B0legrdV7d2IaXjBLWE6rt4VNVDdkawVN/skpak++GqFu6B5K1YgWTkCDwakA6gd26htNDgRpql6
MlQDuHG6+swB8Ccs9a8si88Daa87Rm/TlDx0y7hzVzTFT3hQUhtQ7+dkJE6czcAxHou5/WTtLbsh
fxWN9bNAq2FfnydwVqdHpKTd/rT06K7Z2AzTydLU3h67/15xAWVWnsG7AhRMsOSN4Jz4eHm7DQdL
rxgLgLo8A2rGjkHs/RS4/Lnqio8sYXEgk69jssX2appGi43JZYHysVCcC9WrGz7RG8DCghUPuMyn
1J5UnLqAd7i8JIPQ9Hox1jYFqOphxLhPb4FYOJwaLr76K/na5QkMxkQvGUuWwpobZ7QRLiNnEOT8
cO1dgG94DHjrot5c1hFnqotUTPV5aAV/4KWkX5oUbUobB8r06Zp2iyQdg8Fr7NgBRCj7kXEBdmgu
+9I/X5aNSfiaggeq40AGxUa3Ft5hLA0es8zvjilijBtLWK3qOz5KLxJDBQAq1H1cpdcyBpaVscL7
AjXgP2qYxcuLME2hOXRmDd40V7BSWVeCPtI+V2I4iZJ+XA/Svik0zabo8SyWxbdjIfIukn1RRgnO
7MvCVXIMW3uLuMaw4Xq5WAYW5Ja2cHw85N6VJar6YFmbJV2G3dZhQZjbL2JpkXJADVpx5CP89eDN
81XKWnvj9WpawGpR3ihEm7h9KFAScAaG0tfEAc1pLkq+z1ToxWIOEBxKnlX1uZCN+K6A5h0PwZSc
wZa2BZlqOEs6JAh4ejLioO/nTIU4A77jIZDBVTfSm5TujFFQTalZ1zj+guDBOesBY6N6YP/yMVle
3F6mny8fV9MuaGqNd1IKRBCsoBgbHtuiTR5yq9kZAaHOn3ssSAjorzHD7bYS3xKetlEnrA1FM325
pssVb8MKD3mMzZB5yF3UPDei2xK9aXRdjbtk6EMkPc+VN8jpWrWS1Iei8vkWi61hAr00DJ2Wcz+y
0PrFCIDOo7ZucdnPZzB4Xt5Yg2PWC8OoR3DZA1XcuXL8E1CDyv/EuOw1xsX8hEVFu2zc/QyaoBeH
ASQ1Db0Kca4l/VBm+TFw0VvvKvufOvOfL6/GJK116jfGwrGcsbZTC/rcZ8hSOhx8D1bLxFaxuGkJ
mnduG8lkPvoofnbC0YG88q8ilV8dqdBIZm8xiRsuyX8RZXUleGTGtD4HTVocQcxVIiZu3VY+0Ccc
PoDyufAfGeM/LwvNtChNtzlgsLwJ/ZRnr82qw9wkhyJ1pxPCOShDxHHbuBmYptGUvEBhqw/2xeo8
0eSQpNOnIKe3qJQ+Lzzb6LAwTaHp+lAM7cxJLc5MBfN5GuZDMXj2sezCIWrZJqGMaRpN6SXsqvQL
HGQ+oBoOTLrn3+TYlv1gbcb8DXPoBWRqCqWyXMeOacD/aV3nwIoCFTUcFfGy+Hx54w3a8hccCMIt
tphbcQbE/nMiUZJA+rI77Rtc89sSrIig6JW44ISLPChui2OTbcZDTJ++iu2Nolf+4nRBAH8kKNj+
ZgR16pCxw75P17S8Io7XVwPiqQxNPIAqRShHZJsNJwaLq4N/CA50z8Vdw/3e9KQAzXBc3/PrUx7N
UuS4XYxruJzpRWTLCLirEVWy8cKdZ9Fb39p5BLpz0W9RbJk2QdNo2rRDSnucHyfpvzsS3bRdTrb6
KExfr+lyglLAQEzVGgNuxqPTy/oF8E4ZUPr33o11ZIwpl/5slQyFXkUK/IK8tHIWoeM/D+JdB+mv
SrLGDf1FwbnyykVLDphoOI062053Jh/1QjI78S1ENF3kLPBajNmMchOBav4YOFRfvVJ+v7wMw1bo
BWVMzAHNmxCFLXx4lS26cgI5PnmDm2wonGkCTZvXJGHBvB7L4CMoiGx5B1SwFqQ9O2v6yF+gGNQZ
ioKDrJV1vXWwbVp+C5DyjzKP0z2owHi6k1VN3tik2qIJnyo8tWY+O951Fy5o3izDfNpXYAS+iz8n
YH6f+OmUuyhzUVmU8cyNZp/toXRZP1/TZlDm2hyoDpzj1T5nx6pGZq228S69fIgMxkIvILPqlE1B
X5E0Upw+E1TNHhyLhBsnyDS65pJFFypXdsROIz+suihlnYjdbbRVw/B63ZiSee9wuUqe5F2LG0w1
XqE5d/NGYfAJOvwSrZvMdcbFiqcZaR1cYNZeTWXn8Uyqg6e2AHFNy9B88jSNpO4IahWGHnpGJz4e
FhCV7NthvYrMKuaBEdcvz6ihPNZJFRfuspEhMH34ajjeqNYgKtcmHYaGM4icoj7Pm2Fi09Dr72+G
dmoANdcBvCTvySNTrXPwZbjz8a+XjgWq9BO/RJmkHMQZsK9X81jZ0Upw6uWbJRwG66mTUtN2bIuJ
ekvMFPoXpg4qyzjqY10Jis3LymuaQnPGQVKDTH6SS5z6Y/t5qcALx8P0qz+CBP3yDKZt0BTYZnaK
muXKjrOy/y5nS0S/W5T3DG7rxWMeRUF0USGnsaTOCnCIoLPf2lvXoPev6rZePTbMDoJIuOXG3A+a
w1p/lSgBTOs8ffDRdn15CaZJNNWlLoxbT3GdzuSaI0XYc73RsdVIz86++gpbryYLiFV3CpQjsd1W
ZSSLJD34tdjXpIxChz81LQDSt+c6FLHnlcrQWdD2PnbT02X5vH9+bB2vIyk4t9IAgW2eKQulITOL
arVZUv+u9ANPTx92RIXORKQEa6w6oaORR+PQHIEpGzuVu6Vk7y4Bk6yTv7FEbHBmUef5cLJ6/5j4
7aEVG8Ixfb4mec8a+6pxsuFUMxUN9DavFPrDb3i/J7KDL9dsKAPsxjyhc/UEvPuoqcMoUI89f2rk
VvnMuxERTKDdfEIwXmaZwAIs9egmYNC9rZKfefvogoSDPl4+Qe/aOMzh/Cn+biiXrqsg/n55lg3a
b/2fRcKO+wbXDGgXMrtEW4Y8zXRGl8SN0/FDE77uG1yznawMnTxpIJ22usXHzzY2gWykQgxS0fOD
1QT0Rkekw0l64w36CWJ7FscabbCXP91w5nXgCD7Vc5sVqO93vPGfpHGvksndOJSmL9csZrl4fptR
qz9NwxJRsUSZYgdvn8MKPD0JWKsu9ccUw3sjHu1DeJBbSd93L4MYeV3QGzsgQssNJHg+Tmnh+qda
+fJ2ArpTzzt5MwGMNs5EuOF1TVNpiltNi6vCEifH9uShUzEvbtfTwwoRee7zvi3WdHdgfpELTtWp
XauVWHXl13xDZU2fr6ksBw/WMILi4bddy6rnIXwNsi8NOcMu7Pt4TW9Rd+FOvYddHgNQsLD2qPge
RgUP26xpLRG9SzoCzSKdd91IEL1ucWcalErP+U0A5h9JmvQnMudXC1BZerpPp/R8X1LhORumsJEt
4iUgPIpAcBehJWLjOJo+fN3nNycflHNZLtxsOWW1d9uG5JMXbLUxG1ygnumrJqAeWQIGeBC3ZVJH
NAXKTxWJaqdkNKWdqtQh/WoniTNHXv8auK9jtRULM8lFU9MEHBUcdB/DKev9gxzlAb7p8vk2iUVT
ztpD7XrZQoMgCN99zaun0UP20N94txlssJ7Yw9tKzEUI9SnaR8+vI7hsSGnjtJgG13QT3GK22zAY
Lww+F+yAG00NDb0sGJPINe0EpjCADHroUA+WoBAsz+G49d0GmespvRRFUKllry41eMZlRtHHRD1m
1b67np7Qm+hKPsnx4Qt5JfVLU91CLnvtoZ7Da6rRoWO3Wtxann3WHDdPosGW6+D9BIioHCSEv6Uy
WzercfnPt6dsnyNyNRUVRd9ajsRhrHPvsAzsuPsyoGfspOsOwl396NS+oqbpOIdbnfKGc+hqCmqP
hZppg+2ky1NFkwgdt6fLJ9ygPjqww+xnVRZOGHnlwbKtV2nP0eaLwDS4ppslKtIV0g+/dROMt+t9
dO9FXcfkp06as6xy1SlHJ8aXpFvrBUqrXp7EGGa7euQDT8+/Da2aWUEsdfK5eqmH8Vr4zfmy4A1b
qqfdFndk41iE2FLUsZDa+5Q104YXMg2tOdDUQ85NMaing6GzMo23rZZp6NWavfHNNe+BLN06kLoU
Lz0Yy5dlyyAaDosO1ZDVNbdHUNqtLy+3f4WToPAV+4S9LufNZ6cu96YsC/Fqr5Zr3+Vf6rrbU+mP
I6KpZhGgPDr13eZUKaSdEXNwhvGDT4BYfmgGBVb0yyswuAsde175KPJWNcxWP97C03Uo8anF6zD+
ujy8aV81TeUAbW5RHNsj39/+torb1xbTl2s+FJRXylom7CscXTk/B+7ziKfYpi8yDK9n12QW2orW
GB7uohwT4KCIaLFeQ0ROdolGz66B436oGYWirteuNFyixtsFmBh4ekoN2CGA3UggdTgMEGecMtJt
WBdDqEQHZwDFPfNVG/SnILuSN0K82nkfre1SThJDOpcls9qTv2ow8fmrJr/Vqt4JczZAMgqvxZo8
dv2jXz96+TMh8eUZDMdST6blEoi+SOv3pwYMv+6BtHS6amvH3ap7Mh0eTXm5uwjSgyP6VInyFnQ0
J7f5VQfDJ9ZumGLTPmhvUydrCwHT8zsoM4nbpQYvJGQlXv8frlBPqvVdNQJWD2629vrrJOweACB7
GJJm4/X7bjsItllT4K6chhFgKD2e7r+WXAQRVLhOHruKHprWunc8FG9v3c4MTkBPscHA+eWs4Lry
WkSrkcPN0t+KQRh2W8+voX5mshIXgw9uHcHFUPoTZoj2G+pgOKy25nbntg/rqlrVYWzsI2VDFyVe
au9zYXpeDfTrqpJreK+z2UEF3v8iBmGSi67HyGNmcw+5hMNzkKM4BE/WAT1xu6McOuI9KXq7HuX6
8Sr8baH3D62pcK3KIsh+R7WLBrEZFdl1f7psfQz2TU+pIQ/i8dzHV+NNPI6/Vu8C44Y3GqBcN9y6
aQrN7w6K/zeUgpd3RfA0rp6s8hVvNbveCN2aTqWmvSQoAGrTIGpgN+78hcli+d4taLba8I7vGziq
J9Uyqyi5TSEjLCCFzqYquMJbFnIKM/8qTH9d3or37QLVs2vgM63GoZIIH5JvzjhGZQAeN1rt0i2q
gzP0VdI6cJnDj6auxVNRW/OzqN1yT+16QPV82gCmCt92a3lqhjSYT60Papw4IK3ad7ulekqttIcw
oAD8OwH5Er0QKlq4f3VZ7u+bBqon1Ap8JMjnB3UCJO/z4NoPaTKeWZZedanYcJHvH1CqA93nqdP1
gMJCTG72D27Sots02dhX06nRvO/Mq2ABKbg61cI9hHNx9JruiCz5xtk3fbmmvOBDnpYyFerkhvNR
Buj3zNyNoU1frmktuArLMEkhFIGES9E0R1QTPTnLTsHoiAxtPeNSC0d76pqKvrR93o2fqrFn4S3x
kSzZMG4G+ejQDINdzMkklTjx9neHdY0yWWsX7kNAdUiGtsopqNZLdSqIx28d2YaHnno3wE5tvjhs
i2j1fftMdVQGhetCOHY1AgA9iSjq7ZU6dyWKlpIiaqyPl5XMJKf1ELy5R89dD/BdiZzy1Hq3yl6O
QxNsaMC7DBYexLTO+WZsC1u9DHOm1gTVeNVjcAowrWCe4n4m10XFD4JR+TB5X4H4fdq3Hs0l90MC
wOWcjb/fBWvOzUY0/PLQBnejwzMEwso4nev+B6I8QGFqP/ROf49I5ARGKO+1Iis1FPivL09mUMJA
0++xdbK5K4nEI4pedWiwrVBeg7rQfToeaDpeBHY+N0B7OoVJErXZY2W3aLbY6RR0oIa+Eikt0ZJ+
4ja5WarqF+uXLSprw4HVkRnGET1e7oRnU2qlH7JZ5IeirrYiHQap67gMSweQs2HA4KiNOnLHjmpW
fim75vPlTTVo9F/IDGwphT1ALlmBOKp4wmUFTU3oMj9shiZN4llX9kbnskWJOSSjPNWFdcIRgh5s
tT2ahl5/fzO0lVZCuSWEs9ZweNnwaBXuRiDLNLSmtWkH8o6xB+J4182fJLXvwmTDvhkuEb7z50c7
o0/wPIXIESPgaXdEYgzEySfZPl/eUtOXa3oKlhdH5h2E4tfesy9lBFTcrXJG07drSsrLvOhsC2Mj
dIXTwicRhbi44Q56uvzxhgl0sAVmhQJNppgARS3NeMvYYxveNHKros40/GpI3xyYJUGfby8xfIKv
DjN+QNnJZN3MgA+8/P0GffqrKIovgBRfQyiZF1sN0iq4veH9YiFR9j+cXcuWo7iy/SLW4iEJMcV2
vqvKmenqekxYmd2nBYiXECDE19/tOpM6qsTc5akHyJIiQqHQjr0Lk20s0soOu6CoHlJsQZiPAM4M
5WepvBRx+Xj5/6992nHW3lt0W/T4tG0B/sc/9ulWEe78iT/rY8QFROXByMDz3emDBNJKxTdN+y2v
N2x+bV8db8WZPeWJARatSx5whdyj8IYQFuotJZy1/+74LC2pHiy49g/ovH2pW3ZPjPySV+a6O5HL
mcAMKj2IZfoAUfAd7kwQ9/t+eT/XFsZx2Die6GT4+YnfgNdwSj2cIHShB1NuFYRXLN4FQy3LNDZe
gP/u5d656gw6PDzPQVsxQ7Vq48l8ZRYuImpSOgTpGPL/wkeLxe057OBKPW/pr619/jy136KCUU2L
PlJ8HkGnAr4TpJ+RT8Dus5V9rJiPi4uKTK+9wK9hnoG+4fVrJ8ytGK47qVxoVBcXsUdkjmgAOA71
47uopzeXrWclv6TnKPHbwoAfzUClReiDrv6lLRDm3gPQUCb8R/bmnm7hidZWx3Fe4CGo9uzya5Ta
tmkN4ojNUslKQHOZEUwyEIWLQH8gHdmbkO28Yksqd+3TzkFLito2pR/3h46U4Ga0N0OyhUFbWxLH
bX3qRRmCgj7QeXioffEFQLedyviPy/u68s9dMJQqWO3LLMF9GsttmXyk3L5e/vSKL7loqL6BiLdW
+OdxHNZ7ECz8tDo5zLnf3nVLtdHTuvb/HYedYO0VHTL9C3JlQvGpq66sv7iYKGpJAakRhtcnvzKp
iuTPNi83Tqm1v33e7d/cyRaZXhoa9Ydp0l2qa5bsZJdcWX9xGQ8goCyWKdLkB29BoF74uIfQZevy
t/bXHR/1aDYEeTeRHxU4a9Iuqk1Ke/bXZZtZ+7hzumo+smqCvvyPUudqN1DzHY0Pf1/3bcdJZQ9K
5aJS5EecJTzVETDw4VJNu+u+7vip7HqwegyJ99Oj0CaPC9xsOnSAboTflSjggqLathsswAveT94E
IBEpwOY5g2UiBX5s62RaWXoXGcXORCVZyOzfwP6oO5DUdyddi2HjqrP2dcdPkzwOCjAjEvASsyXl
/fg99Kutu8jax88R6DdvqoVsNLAd9v0Mk0obqk3aaJCpXrWzLjCqkFMRA7GU/zRjD6EGC5ZbIHZA
7LJxaq/ESRcdlQH4K4lI6r8hfvy9mUAhmNj4aRBa7s79bZcnsWZAjtdGczUlM5XdTwoAzD1fsuQO
lXG1R2Gs3183hOO7XKmu6mu/+9mK6qSiKf6bQot0Dwh18Xp5hLOxfHBvcJVwIGwhZIdX3b+nivVP
pkzIzXwWYPOmotzxHj1MKS/Z4fJga9viOLQte1IQH4PNLfvWD82ujemTFvQpVlcieokLo1o8NZWj
mMu3qLPT/UjQwA0Kya+XJ7DiFS6QqjFVUlegQnwbBBt2Fjjq1KILfWO3177uOLThoWZRj3iHZuHT
L42d3KASePmvr2SboePQPhurhNC8/w4zep37ehfx7oByMKrY5Utpq13tbdVkV7bZRVchws0ei2P1
nSRappMNnkoPNWBflTtkdBshJPnYcF1SA8sW9FyLSH1XJvrW118VWNdo4aVCohmrHL5HhN2bsry7
vHorbuIir5p8LLwFWej3cGL7IB7ukqL4SYfooE12l0zdxoVyzQIcf+8GNHD7UR1+Z4PYV9KToD4t
t7Dua3NwDmtQ4WQCQJ3we+RVOxxGR8i2HkIZfFPwRG9T13bN0BwnR+UkCAfFuu9Jzv9ThN0vRtqx
7T9BfP4/sszvdLv1aL4SgV08Fut90Ddp3bwNSWbo7WwU/6rn0cg9C+tNitK1Uc4T/e0ojEFMaymO
qB80as1NHVH5rHxcwE3sNxtX8JV9d8FZvRfWCUJ889YPgdmNtDWpn4t446Ba2XgXoDVFIsJrrWje
0Kf6CY34PqSdwA2cdOO7lOUdKZvrMKzERWkltfJwQI3DzyTI2r3ou2knuq1Dfe19yUVooYxghwSS
Bm9yYC/ct1/FmWQLlnW2KmHLU0yLmyIr0DpDr6sduQQIeNClVQkRizdBwwFNV/V05FnkbWz7mmU5
7l7MsvP9rOt+BqQmKa0rvpOoEKZSjls59C9g1gcHvAvYAq+yDxwGSX7OvLph5KHro38zFh/zkN3l
CGZhV+9UQb8V2fDcU74RL9cM2gkCKi50nJxH7au6SyvoyOwb22xRlK0cMC5yS8gAUJYsXH5AiEKE
/+GQ7P1G4rxVu2Io1ANhre9tSKWvDeU4v5IaezO32Q/UJOv4wONgbtGXFVayexqmlrf+rsAD0sbV
e8VTXVgX6WPlTTbK3gExr8ad1vlLXrbFvvTb/GuvKpPvdLBZmVsbzUkJhElE4/Vj/3fumbtzOia8
6Vlp9an0Tx1M5PLRuWIKrhqPrL3Yq4MhecejP90RLy8OVG6qs619/fz7b8HZzFTVuiXoazHyOwfV
cuqXeIG+/NfXFsjJ8A2w7ArCMPxdEPZkPPN8JqQu2vFOq+nZA5vs5WHWbMwJA9OQxDLjC//mE/sN
jEygBEr6Z6jbi72qso1t+BUlPwgErhRPzTMxQmzMe5+DNqhK6EnE6PDfKS7L0abEzjUUkzTlU/VK
MuXZKAUXqfHSnvcmib7q2DbqJgCPhzRphGaFNnoED5BMEK44LYLT5bVY208ncJQqG3CUS/MezD2D
BEaQ3cZdYa7y5shFkEWDz0dZL/a9IsWQKg+ConFPo1s+1YCcojH45ppZRC6ELFmoBN0tm99/8XlF
YRLtLKmugZAxUKafU+LfbB7kRaXAUde+6igO3kQBSM1LjMLItHHofXQsnb/vxLwwTwafdFQ9k8r3
glRN3VR+TqoKOc8Sh2QrH/3I7M/DnL3ut2mgQIen8aTPT6aBQB2HHN69LPFAkHMap4MYtnA157/t
Gv55HCfMKTHLko+LOMGqh50/0cdxQM7gQ3QpTHCNkzFki2rONvb+o4vJebjzqv42rTGajEF+OL9y
EB6nfqs7YO1j/d6W7d+CABqvAtv9yKbIvw+rLZ6dtUGdMFgPBUjsi8C8WkiFA7IrbxiPj2ctbw0V
yZ3fZLuOtw/Qvd2QOFob0AmNIhpjH+3h5tWMTfNrQAj1HnHxrvamAmcgi4NdLJButuCyu+xUa2bp
hMlW1UBHASN7QrdhDCVd0KuPGhiCfOm9+8tDfBR9znvnXJGyosYYdWheaz6Ud8bS6XOuNrUA19bM
iW0msxXXPTevftH+zUfza4/YrEAPNlR/K1LeUGxaTLNyf3k6Kx7mQu/Qr1IWyvD6xJeyvCd5xO+z
DurYFVUmLePNcVY8zAXf+X1bmggyUa9snrx30VgoyCrIu9bhuOzAGBM+mNy/ayJ43OWJfXQwY59c
QF5ovbzJFtKcWhNG+1+q7+Tsz2dV6l3PwPKajND0uDzYit25uLy2VEmsAWz7gjO62vv5DLYaAk01
DoK9yyOsTccJGVlYVyCB7uyXWom8eRf+FJHbRNGsaFKj/aRp9qOuB7sHEw8n15SbzovoxoxymnVZ
oCZtoBC1MwKQk8XCRC7PacWVXOUkXwVhF9T5eDL50H0OM9ThKs1IceWSOcHAj5uh4TxXrzZYJpBU
YMvVAs5rjZ77dGbjaxJCzfO6qThRQSrpRaX0+9eMDslf9RIk/W5CdWPLmtfc1IkLFsS7ZTTJ9pSx
OfbvasG1FqkN677KU2Mh+tykOSSW2o1bxopBu3A9UzTZqFQznqRtdburQX39XkRE/tP4Jn65as1c
2F5W0CJpKq1eTTSV/m6MUeZ9z5N+nk+XB1jxGRe6N7Kc2XHsqpOAyu2ubkZ7I+sBDcWsAsdzC9Lt
IN9MIdZWzEkhuB4nXJSq5MX6IHPEkaZuhaZmn+f+liDtir/ETgyQxK+XCI0ApwKPRc91HY/TbVxA
5OP28nqtff/8+29piS8y5gVdpk5yJtUtF6ikHIC3N1u8OmtL5CQEdhEQDBqa8gS15CbYtz3kPFLl
c8pv5oYhAb48jbVtd/weXFudjhkVz1wt1VPNz0L0PopZIx5MH/BQ/VfTELKRya34pauy5HuFHYMe
jcehzg1NTV7o7IHaNhaPVtLE2+dTGFxTMUE0jp0gkBWhNEmLW3dNDP1EQgvWMsv1hres7I6L/DND
odmSi/I0xgW79UFbtm9niF4WVbsFMV5ZLVdTiSeRZR1hxcl6Md+bnD0pH6kNoTTaRcLbymlW7NjF
AI4FS/xozPITIX5o7/D0NslPES+Ta/pAsREu/o/IpCUASRanEW1kt3ouh3s6bGqJrG2E4+Z4B9Zh
jQT25IdnratwGumuhnp2jvaIIdm4wK2tkePrErLQhuAR5hV5yqTScQFZV1pNShwuO+HaVju+zsFn
OFa8wPcnVuHIJcE9b9ARF7Y7ZeT75UFWPN1lR+MKOgGaiv6k6VDGzUEvCd7+mZ5AubID3NzYL5H0
+PSfkaPn+5on+/PuO2e9bZphtH3GX4RqR1TEQjD6SbbUW3D2tf133NyMeVCXxuYnpSfrp1Deicgu
G8Al/rA0c7lxwq8YgAsbZIshPOGKv9STivIdVzUIoK2HC/zlvVn7vlMhMAasjXm8xC9tzaMvsp/B
Mj3Vvco3vv9h1Rrb4CoqyWnKgGoIouOoqxKC7EkWg4AYtQeAn1IUopLkKRyJmb4HVtnxG/GLKRrS
gnWQ3U0LaUV2KhOPiOscyoUYjlPJOgkF69dwBhcm93P7EODOvb9uNZ2YIEVQ1s1AolcCmsSdWqT/
1NFr77QuzDCrAwn0hohecVFPaMrlXH4KO7nV87li0NSJBQWhhthAha98Arz5EwOYqQRbaCOXPddb
OKOVgOPiDCEZRduImug164nYjXPnP6lQferjvnkIou7KI4w6zs8EaiUddJKOwDT51UET2QbfwjIZ
ortYLkH+aarGTQ3CNR9yI0HkQQGoxr7IUiTfeauD6mbyi8XfyJRWvu/CEMEiNfDFjuJf1H3D7EtM
Cvqd4sXiGpkbuKiLRbSACHm6rIqXguC8rwv60/B860q0YlXkfCj8lq0KIFLysIvyVwsU/h1eRGa2
K1gZ6cMASfKbq/zORSNyIWRs0Ot7YmM+NTdZ3g8/SR905Ua36dokHL9mU9aH/hgkr+OyFE9FlgU/
mdXNgbaL/HrdFM6b/9s6gaU6oQVPvCfIxCjo40agg4MS+OWP/8JSfFA5JY5v26BdYkgUBEcZRLp8
GM2MI0vTqpA/RC3i8pOABDP6sJEx0X3GBr4DoXuTHNppmfz7RS4o4ccV7pRjHcnuPhtwj4ZIc995
ezH2uBbyUY+2BvhOoe2UFFMsb4tMRahViR5asEHEB1BbDYyGPyGB04cbzwBrruFcImSnZpmXmXjR
FIq545irBxCt/Li8ait5C3GCiAIQT0tPCOTwuPWEFdsX2BE7IdvTFYTah6skBs4e6EQQ3XZ1kutk
PIluXsxnf4x6P1V4la9vh9ZW+8vzWYm9Lk4S0qtREE6Z+GTQn31jAZ+rszxKITul9kvobazaiq+4
UEnSBkXQVTM9ZnzsH0lSIfcaIvNlZtA/vzyRtSGcmMKGYhF1FdOjEWH5yV/ibsdUw0F6XGy9+6yt
1fn339wROsVL14lOfPrljmIavxOB64/iUZzmUbKF5VqxXxc+Ca5NZUsaes+Ws9rej1LVN1BDZ8VG
urNiwi58UjG6oAtKqxOJtL0v8uQoMsqATRDjI7QWb64vrrpsc7bsQuNHdDixvIjHOzs0UMcIoS6N
MElVeQ2cFa7iUs9pdJqHqmr4i64K/5HxiZ9yOm0xF/wigvsgULooSjlB0hQvIsmzDeN6kTdeM87D
HaqrXpL6glT8cxieG7OYjFj9KBEZ6Z2YvLwTaIfp6F9FQvIYfkXabDc2UavvmLUQCtm1XZXV5b6u
GOcHAjTrIG4asBQ9iIpbdpJQL8FzFvfG/kEkcwtB21wvKWVTlSBPHkAm+0mAAN3v9qYdTHtTxJnO
b22d1PSz4EOytb4rvuUisXjVCxUVsXzJQnCrpWgclcOOmagWaeMt1lyX07j8WFnTT3iS7IoX3NA7
eadJHphbz/OuzJlcHJb1Kjx+Fm33YosKjWJQ90KyUfU+3aryrQUIN2TjIYbSOdcvSs30U5tVJwiH
+X+1pDwtzaak68puuBhY0KTkM6SOs2cfCm7NA2DP4qdg6Ib43Hd63ggSK0HIxcJq2S26GvL+JWtj
+VDHHn1rPHDdXhWsQydYZ0Pp+7OM5IsAsHovcPtKfTpXd70QxXXG5CJiM2/AQy0E1F8EK5LPDA2O
n4GPpRvH5koMdUGwoimiYlRCvJh8BJgmLSr0j3xrxdJSFGT6KPxioRbAf8yEKbXFa7i2J+fffzt/
DBIMkzDoKZu8WaDv2lToZaiM8rb6EdcGcDJCE84+szlNnllZCfoA7fYBZddhDP5zedtX/MOlHgyl
15jYiOQ5YPlXPBx6oDcMxOeARFWTxm0O2qLLA608WYZOlsYzDljS4lUvjNPpHjKL92D2A6azysVN
GFU/yDDdQE9ui0tibV6O3/vDlHVWtfVLrYvgQRVlnYbjoO71jLfyPEJueHlaK/vjQj3V5MVLZcLm
BRxYYf7JDiiQP3fSMnud07gIz5Zor49GmzwTXokzQXm/zCkoEa9cKBfjaUFzk9dqbl9aDeYfI8yN
VqhT6xDPemWstwpMa+vk2PFZgDSUA6lfxsQP70bkhk9eT1+u2wTnepENcmaTh1NE1DVebkfS7hWe
Cu6u+7pruSh2Ck83+QvJsuLRR6Z/3ybl6bqPO3ZqY1qh+T3u/5W0rf8ZfT7nt0HLkXxc9X0XuWli
zqMCL1GnUeBOvJcJm8hjUjTIey4PsHL0ubx7RSFsk5S9AF4NSqY89sEIM/PmPh4bfXN5iBXbcUGa
zA5DOdE5eGa81kGKNep0mtRbzIFrnz+HkN9iOFRdi456Xv5VBYY9QRZa3Y5gw7ouQPyBxkReY6tG
eCce9vktb/tApwvLNuvbK4HOZd8DYy8oM6tFvWTaciiKQcYv37VRWBZ/UTX1Y4oGRNJvONraZjte
bPO+yb0x5s+qR983zqWfkkbF6+Lbt8tbvTaA48lywQUR5h8+j3Gg7lUDnWs++eQGNZFlY0NWDiIX
lgl+szyJK+W9mJEnO7LIA+xpfmp5x29VnGvgL0Vy0xmzxaK3gkLyHReXNe1wxy6jk5TzV1UBFpZm
jEIA0UQPS+elC5nlLkoWKFP2CW59l1fy42lSF7Now14GnHbTiTOAWrKiezQ+/2fEu2SKQuKYliN5
GAKcwJeH+9iJ/qCp42Hn0bMqxdvAvD6lPKl28ZRtXRM+zu3+YKrzozaPotCL3+o2ym5FxSAAWNsw
f0F1IX+JdWu/KS9gVxnhH6R1/iCXBIri/rPMA6hNUdnemLIQN2iq8jdC2q/86s8LLEkcQ69nkQX1
lPBn7pW5/SuDdHEZpNEocZ9MDbVKPnRxM9IfDMsobwoy8+Le97QaP2dVoTKS6qyGHt+uLZc5wxtG
0QD3X+QaqsgcXZEBYIF9BTHecOyL6C90fqNiyIPO5u/QZIy8OgWIX7H5xrPBlRV24qL5dMkUnnIb
+wLKRTxP+kVZzJBitwm76igmieNKHgUrSu1T8k9uVRM9E3/oijBtKU6IrYx+xdRcCJ+UEyRWoRr7
ouj4qis0tSteon8+pPsgwfN6A3Hajdl8HOyIi+Ij3iKyMNDxWy/H5RYP6ujdEe19MnQbN8Zfwp4f
WJkL25MJ6jocjxIvOgr+NX5xl/ncv7cWIBqNxh4gjcmnDDeWbmanhaj5iSZxeegrstFv8/Hh9AfD
nsoZjzyu58dwmiMtD4CQ9qjH83osxddszLz5bQnHaGO6a6Od1/m3g3z00JngxT15k1MFtfZu3FVe
lhyKsj8qk2z1Qa5EOhfFJ6FfMwxRMnwVFaWPLdoU76ZxWv65HEfXbMI5YY0BKgH98eTNxzvfwVbT
IQu78DA1WwLqa3/fCTx+mYQLiRr6ZgBPyHZ8UUP3GrcD8a/cBSdd7htA1oNlQawugP7WsarSvMpU
mntQFqj4SK47cVyGvZZnHa+WIXnOyoSfrBUzuLdJVmw8WaxshIvZG1u0ZvORkjeVabqbF+8fK+Lo
IMao2jihV3bCRewVFTCIORQ6njPtl+92irxP2svHjXrO2tedek7Bi0BMWtsXEoTMpJkZx3EfLEFl
N3x7bYCzF/7mbSSE3matK/4G2oj+abB8vFO6FX9d9oMVX3bReXgiGmU8VNBFGwWFCFUs9B6SyDWq
u3GRpFGz2b/+cXpG4vP8fpsH0Oa0TCLuHbMaSQvY/NCb06BPt8VgNkC7AvOETucOqrGkuUYokwUk
dtw8GS1HQ90Qv815P82nvuN22EM1HOfA5fVbOcZcWr4S6rCzYbN8S0gFQFJnPseZLNNmAvJYt+wY
tPLl8khr6+f4uy55W1VzkB0hwKrRSSkPdTV9RrOg2fGon8FXDP3Suv+04Oze8Jw133TSACWqyde9
xJCC+l8B187xMGPbo7ckW+6/Yt0ufg9X2KWwRpTPbQ92St7W+WmZAbO/vGZrXz8n7b/ZHJqijGmh
+PUMvFgRHdRUgLVoGCi9RpUY9uWC9qo270s+E/LGChBtlryf9pUCkkZ33icGOdsr5+HEACarGP5Z
8DeAXAAOrTV7+n+Anla2mZ1//22VyIjH6Cafh0eo+erhgQMf9kD6sxZdFoyxd3PdXjj+38ZBJGQi
x8cwRgt4nmpjlXdQSUmWjdadlVjmSpueq9EmHnL5okTTH5RlP6FUF+L16cx/qq6Rxz1vuXOw63qS
as6y/EWgEnAfJn35nvTj1gvl2l44Xt6SmWVBHGfPeNMlk79rA180cSpKXvHgPidlsuXcH19cCXOc
W4AVlvkmq56x+/pGoIN+5Eft5336KyT76JTbTYM8XbX7LnBPJ7z25nGsnsOyLYFkC2cckBHe8ZqN
zV9ZOJfsj+V2RoPpaB4xkwihN7kTrFN3i0Gh7LopOCe9DIIYxVVRPTMottzWZAqPfSGvPEhcJF5Y
JWNXR6F8lu2Yp+ftaIV5NgyVYR0mf015e7xuGo63G6JwQ/KH8ZkEi97xHA0FsY9XqMtfX7EqF5TX
luPczsJrns8zYFOBM3EOblWp37nFIdXa5hacVxt7vhLeXYheJuOsC3g3fjUTeMtSdJwJ+jj4fbLF
ILk2G8fXOWn7aKhAINAWaF4mMzIVju4bG43NoY1LfXOurZc67DYm9CETBIKLC9RTpFCiLHr9WPQ9
O1iCvqxxzPRdEYY7i/LvwaoiO6ARrYLM79Du8mmzC3F1bCcgFH1eMFar4pkF/HiGw2QeyOAIcFJ7
Vpf9biTLl7k27a6v8ZOnwIFxlc24gL567EmdWZ4/k5A9yT4Pdqzip9ZHWasIwBgyW3C4UCQ7l4db
m6gL8NPN4McQX9RfZGn97ySrqia7NUnTyTc1LvH0WC9zQQ4dDRlIimufaXMbjrLHc20e+2qrOW71
fzgBxU5sKENv1jDZwt6iDarcyzD4N/PGg43jIyGeOFhd2n1G/HYfV8mGla3krC48MBxLnfiLzZ9b
0ydoMTvV6M4EDmP471GZefX+8kqvHMjECTUqTgZO5DB9HfSSH3PWq1tbId3H8dn8M0Ns8HB5nJXY
73IYZnZs0ZbXT2+KanYABTzklw19mpok2AhrK5HGBQzi1Z4Pi1DdF2D2/Wo/GJ59G1jtvV+ewNrn
nTjDupJVzC/VoxStovLAvBDV65rqoBQb6ddKKHPReySq/Xn0xuzYdh1JBYo2WqDhkwNzvvfacbfI
9jgF9dZ72NqWuMGE5ToEurF/9GlOi09+5DXRPU8sHb71I5+2lMlXLkUuhk+J3g/IYupn8IvdZ7Lt
d+30N1KMx7E0Iv0VPQL/LPeEtObyVq3YtIvnKyBRAkGUvvkS1jTw/HvZL6XEe3HToXU3VbIu4sce
SonSbhQY1qboRIkM1enJ4ib2NWPRtxCAux+8i1CyGsGnAz96wOvT60wp6sDNfG2u40rI+okggkG/
/FmNTU9u/a7S9U3QL+T75VVcCUEu0I8QYLQCpeRXtI13oH5BZd3z57uMIjcc/AfabLIWrLiWC/mz
di5k3RTVswVR3CkLS/aMdoF/Lk9j7ePR/96cir5h6NoJyy/Qh/KRqCkRxjdLCGj3/vIAK270B7yv
BkAZ18jqOfOynD4KVVfll7ZHuVcAnSx8JjbMem0g594hNY+1H2CZxjLmclfA4vzUxlX/SL1gur88
m7U6uas3G7JwCHyI9z0aA1bxNgECqgCGfFf45rPQ8B8kPxWk03xzyMhQ3rbDaQANljdt9VusbJgL
IPOsF6KVs49/RgDipksh89suJvy6RfwDOUZ7bsehqb9CXsWDNSzRflQ9/RQQ0b5dXsKVaODCxxgI
S1FukN6RJRbrlg3vupz3NVLqUPT3po+DtF1qFKBAUXF5xLUlOwfC36oDdclzS8OY/WRZTvQ9Iy3o
e6Stjfnr8gArpucCykITRbSVJjvWgEoTlCC75Rngb6RbpQbRyOVB1tbtPLvfZjEubTSRpc6OYsZr
NJAIR5vrIh010hFDl39JKL6ASu6fapP7eG1aTmxIAtYXcyfkuwoGc1giBsIZHSKVj423kTivTSr8
30kJPy/oHBLviJatNmWG3+hcoltMns++kB3Hzr8NBvkynW+Rl9dxzYVdfBk59w6RoLf/QO9NfCkA
5t3Vft7eCg/I9rpD75gBG+O+6Ex265k6BNcXkGCZTn7EHWqvl//Fmk062UUmlR8Bambf/IG2X6H/
is2D0PHt5a+v7JyL+RU6gdQfq/N3y/R4g4J7cyAStEpNCIe+bohzlvabOdJKxU2ZmPwd/ddPRTBl
t0MMciA9Z92GbaxNwkkbLGuMP5dzc+RFq27BJ2kf6hm0rsMwNYfLk1hJKV1MnoYk3wSkd3w860iJ
M6dHu5ibLD7fkFuvQUMNQSf+lXHIBegZqiPfy8P8XQfQsvUr1X0uQ2CILs9lxaJceJ6hBS4QRPdH
kg0AmPolJKtw0c2zKwsjLuHiqLIuQXU7PuoIlGtL9omHZfXfdeILvZ+p/+X/4aZru+9EBhYvbUWU
6Y5+MJBDfT7Cmcbue2yTqmZtxZyMAcQRcrKzNxxbVbX3Iwpj0AhpMvvv5Q1Zm4Hj4jZvPI9KoY9S
oxCNGvv0KWzpaYbNbeSgK+brQvYyf87F0vj8GM7QHC/G+MR8/V6DJGxnAdb4dSOaz+WeyxNaWS8X
wBdXwVA3sl3eBs/n8tGvphkvRqK1cb6RG6wsmYvfA9Xq2A1ZV/83N0Dmvq9zYw+DYqfrpuCkAjoG
QYigLbpmctCntRKcOktg/I1wsvb3z7//FhMN2AJqopb6WLOqLm5rr4ODjIjEzQuNKjSZXDeJ8/78
NgyOwiZmUWOPFprIWQ6ejai69sHJdw597qu5FEzbIzp8/hmZsSngGFsh5LzMH6BMXCldvngMwgTW
HsG3pR7AFIRWMjTQHCH13O6icfOKu2aprmdrM4xUJvNRB+25z2dOon+lbq5rUkSPzv9uAJeSSs9M
8n0m81spw37fzZst5x9fLP8gQgRtWs4K5HpHDfAtaFpknRZx3z6Jlvu7BudUz7NpIzP+2GD/IEPM
EqnM3JEBdHSgaiJLCKxNNMsHT/jm62VjXRvCOcXBB6wt1b3BEA36n2SRtXUqTTDOr90Zib3h2GvD
OI6dLaCbrZOi/xp62AnwMIYiHUJZ3KA+2bxfnsrHVoX23f/d9qzLCs9bInsMwT761JpZvw2Km6vO
78jV2A071bcB6ljHdpm8VHF2nAu49uW//rHjRa66rmrLEsRS1XRU/vlhMez1bX0+TfMc7Q7lIraI
I9e2wTm1z5cUEko+HlVG/2MgYpqSafiO4s4WpmptIo5n5wCPdhOk4d/nCu4ASITexV304pdh8dhG
8QYyaW2nHQeHrMMMgVGujvUy3fmgNIbIIv15eStWvu3CBknXB4Z7E76NbhBUx/H8IWdcei9//eOU
IHKRgnLJ0cY2hvXf538OXoGHsg5vPUmefg208Om7avx2w6rWpuL4dmaCKjC1VEg50eIOliSRZkn1
4/JM1j7ueDSriR/FaMx6VIFnbv3F0NekT7ZuSGtfd3w5HDw0ZoIU/QiY/SLw2joHYt+31XWgqugP
7N/c5f048u4nRyx9FNAXfIkGvsUP+PG1OfqDwQ+BocwbA/GRQZo+SBM1sKA/JMFsO3Yzhk08PHJ/
ssNNBhogalAtz5aMpxGP/4+zK2uOE9fCv4gqIQSI197iduw4k6XT9gsVZ2ZYhBAgQMCvv1/nvngU
q6nqeZryTKHWco6ko2/p09vmx9aBYTk0GZq+pT+hUwjLuzqNdn2Z33bWDOzH5MJTwRTxInyCgiRk
0HXooZrS6I6t0WIdC8B2j8s507BQbf2fZTMT8plAJvNhWbBXfb++fF1TZGXCwKQiCoZO/GoyHyCn
qZYHHX2T0/C1NPn0BKEDBVEISHJN7W1Jy/YpHkqphF9y8Qt4uwAKypB1xH1zrY7rGC8bRCmGsIR/
BIufaD56DMrqSzhtWNy2d9fHy3HssVGUapaK5F4TP4G5A958Vn35fbJFeSvdy6X/ejMMIrDhlFEO
g9veRMtH0iR3bQz4WVJDHPd6PxzjZIsfRlHo4ZbURE+6CVLxOPj+EOLNmwTRSoZ3NWDnRZDli6Ic
qs9KZ/0+BTj0FRtKsxZ4jg32DzhlQUooay3DL5/jcteCOL4Vl/NByTjdjAGYSbeN06V7by4xJBdV
IOexeBo0EfmjGiKoHk4pvI321xtwdcS6yJglMkPVLeIzIGHw7Lhs4kMAJ5o5BgggiMnxejOu6bDi
XEE1f/J0VeHOFy3xY4b613CAamx1GxcasuH/HSips0jBlKt4SjMfgQfRj4TsFp/McmWgXD2wDzt6
YCTlpPpcZDB4hWJcdgrzMl7TO7v8zj/vfMEf+Ei8hPlBj+I0FEwL/1mNlRz+KaAho+/ysArUzixD
nN4tATPeY9GU3sukEDQHGQf0R2ZGsH4hHAmlczxH+CTYmSLzl/vZW1r8u4Bs7X4ee4r6NGrJ3pYu
sRoeQfOomg9pLotmS+kMme3Ri6r6EYI8DDtII7jOnygKzBx6wWr0H2UYl9GZBb+fpXhSJ/i/UDhp
kyfgCjsUCQRvmjtWB7U4tLpMNUi21PAdXXwm/lEYQpx9dNLKEMWRMUtfvVL6fE1e+/0ZInblTWvk
9qRohk8MhJwPYzyc6zleO0u4Pm4tYFaWes74RH+AYfKE8rf/odbqNkImsS1ORKWMJ+euOJPRKz5e
UBpDo26TBCe/USlvUojIJDyzDVaJ7keoyxqAy8spK1cC+3IS/HPdEru4VngQN8pUEiKkq1r9myWh
4P4hAUlczIcJduCrL5eOGbDraj0XhYSMXvCTLFV4F+Y5QDvgcq+mdNf37WN6mENAWlf0h4BOw0tb
tuB6+pMHAZDrKfD9TEuItSNBHzvNVVJDQoFnYA7JzMB9KwKzoz/2XizKXW54tsZCd3XmMl1vJr3g
NOXFWHvfZROBJkIqCCzdJVDNo7vrvXGAmoAS/W8LwBaFdImmGUpBfv+rMKoN5EbnM50PdFoSNcKU
J2mBWe/xhg1mVMMTCM4KETel2Y6QwV+7XrlWoLWDpQlkCSCk6P+QXV2VO8Dyh/upAkt3m6QRXQFn
uCbPCv/BMDy9YUwffnttZoXJ/b2p8IbdS3jSbXA41msvmK6ps3YyDecFvPkm/o8ikSx+YOXQzft5
Gpfbtkpi1+UYD6pclpV3whO5nnapBxmhsm3SNS7muxMCR67LWf/N2svgqJobqCCdkYu8j5pC4rDv
YkDAW3rToxeauNzr3zQBkHMHgCTnIOP6HKCjOsqexrSfhk0HxcA1BZR3ZwKtWBmhGsaho2EszunA
9IH6fbH3gvwWC9EIX7fyAfEUIbPqxLkF9DCFNsQCOf64TdYEQly/3koBtEiCC7IH68hn3HyEolJQ
whsdrL6Vu4irgcvf30wCp4qylAXqnvm4FRaKqS9+gw3+eoJ5t0SD4bHCGoJtTaQLXp4Jq9UhbNh8
iCHPvU9HqnZ4ipoeBINQekLXPIxdy9YK8awMExGNU/qdwF2l+AiUdlgAAeyT8C8P3sxruv+uZqzw
hmJSAfU5re61itULYYw/Zr0MHrLMT39eHzpXE9ZRtVzmDJMxlWcvY803NcTVhywjC0qY3Zo+77v5
kCR2eY63HkD3gBGdi6kuDrNERYNoIAxb5OEqhxPxTT2x63QzaYuOsbY66wU6irBiq3cFr56Hxb+1
BSvGjYgFl21Tnqt+9rbpIr4EFJSuxawRIhyTYZtvgDvO+ywey7OPU/Vwv0QCcO7IIyoF+rNYpsP1
kXJNyKX5N8Eo4BuCh8dI3VM5gxvRyGkfgRT3Eaz4bN9G9co+6OqNFfPY3hsNAfMSTs2kPoJ2TPbj
0o13md+vHYZdPbEC3ytnXzDfu5ihBd62bUS6LcdR7eAp8m8CtPxKfnH1xAp3iivQlI9LdeZlQUek
X6THbUPC6mNDKu/L9VlxpEi72NQubUEmWIcgx4/eEcjEr5ry/BbCKGLQCnPKKCRAvS5+yOYGRUZg
6oaw+Kq9avHXkpXj99vlJjkG6ZB5PfaoRPfBpuo7cEfHJYQr7vUBcmR5u8jEkzHlMV3kJxYsYgti
EtjgH5XJ71QFx0IJzaTA9/KVbOLqjRXrAjh7Hxdq+YlWUHotdJY9BS3TK9PhWFDxZT2/icCp93xm
pkqek6Xq4UsAqhgd/B/QiHi9PlauBi5/f9MAZAgX442TPPsk/9HIxdv8PlYpYujKQ+dlIP64zJHE
pu7SkZfwvmDyXMz+h25IIWrR9EeYKRocRLscSvLXe+Jqxwrx3sg6aWolz7gbTD/bGUTKUlTjtppm
CoU5oEIBBlkTrHfNOv3vsHHUtEColfLcwUBg3ASl7/1TiHKN7uiaFWs/1xTwAgisyDPzzHcJ2uZu
IuJLl0xrGDjXYFlhTuYhmBLWBT+hy5tv0qB56Aq8TVV+q7dJ9q015ZoCwPt3OpLYRag2LiH3zFgK
eRMgZcjQKXEQlQzmA9i1yaYiJP7VlWU4b0JUEMSmhFybv2mKtSOYY6psB47ZCwe4YmXDp5nyYW/6
MXjyw1WpacdM2RxeFYWlzDJPnhdoqmziqi82Hu4RcF7xk5UM42rCygE6Dboq7tLhU4RS13YG1gv0
+uwORk9rL5euIbKSgFx0pzuAu85K9SD2+OFHw8Y1kQDXxy9/f5NhWJV4feVl4hPMWzIQ4eRg/KDb
KBjN3bij2NzduChJXudcngeSy3/wrh7de1WlVyhfv/Hd72Qwm7Sb8mYxVdySn1QvKJp6tEsWaJuN
MCedAS4D0e/c54XSwbaGw5KimyYvhmhfyjAbdwMJdJcfQF9KTXxsVd4K84AqHwv/lUnHwnKDh9wu
/wGSXhD+1TYkKv6KvY62h6TU5smUup7h++iVWfhhxOGuWj5gHS+k2hSEBELsqnExbbulaZ20MWR2
oEtdf6nqXk75ryziLct31xOsayKtpCRn7U0mT+R57lH9CQEu2csh+HL9444Dmk0oLrwR8rz5Up8g
q4fCcQkh7e2Mc8Kmakj6odHJasnMEU42mTitJPzKFBOnOcCj4AgN6qwdDx4qzivj5MitNpl45gCa
qlJXz1kG44ool97B+KIpUNBZEpASI/2rUUO2Uit1DNwfb8Fzk2QNKdWpHcN/LmJv6VjpbNsHYD70
BHJl1+fHMfn2o7AKdVzPUStOkvJyD1e+CGobQbaS4lxftxIQVMfDRA+yOpkZuR9eQ9OL183q+/Xf
7pqQS6tvMhCp8AIIOJ06sRrMCjh/v6ZF4r9qvG3sLxG7ixtGf11vy9UT6xQSjXBh7JNFnrPJDDFq
hqOcv0aFnm+sUtmmH3DeKZLUD8oT40u0ATUu36ZdLjcJTC1WlpQrQqxAL8reL8qgTh4K04Hl0I2f
eAEPC0jDrh2aXS1Yxw9If9OWTUSew3geDjFU2++YqsftqPJ4d9NE2LzgIe7jJRmL5EFk6R0dcWGF
TNia1LxjRdkkYHDgfRRasuZEZwAwRBt+IdST0wYkQm+7ROW8XQY4PN4We7btRysoVDsjTR6jELTm
L7RvsnnPPW9U++tj5cghNqd3lk0V9d3QnArPf6JJWKlNYar0t+5FNYa3PSCQxKb0ZgUKq14a8AcF
PfbPRnOwEGNyG6QSn7fiHCIqtBdUqBO98N9NBz74xf60kOwW/BgasIPbh4L7RbPxlBGv5hszRLTd
wZx7rcbmSB7MulXQtltSA8rhqR1E8XkG2iDelp0mZCUmHGFn03jTEYLRDUvqUwQe8jEyAKtLjUtL
hZR4fSW5emAHdpPnfk/y5MFoPDqS2njPQT0GK4nJ8XWbsKvhrSO74HICiQN4t8V9n/YbGk5mJQ5c
37deAJQqSAh7mvLEWYLrYzv5A2yjJ0nWHuTfvwoHl3TyZiOKK6rV4vnyHMztr4gEyYZ71cop1RHD
Nuk2he60N+etOulmau+y0Dtyb1J7fwk+RXwNOeJYQDbzljNPmJDI+tTCP/nrkC/iL8a6fDOO/O+b
FpDNuGVjNCuRZzXeeVp4O5RV82k0q0QdR2XI9tXgQ4PKrF+xxyIEYmFDs54nkPAUS71LZ5F7+uD7
ogOFPjSdeaZBL8iaToVrfqzYZomBR3EzqfNv+eueJgeVT+Ouj4px6/FVEVbXDFl7d6R1J8elZI8k
odUz6aIjLEGbvzuzWmdxBYkV4mmkkrlLSH5iqK4kWzHoaXoIIMKxprjpaMCm2Q4y6YsgHNmJ4wjF
9kLkCd8q3q09MTmGyCbazlmUU97H6lx4uE+bGbt1G9TecUkLcnd9FTsm2ybaFiLz0mVp85MWC9m3
Ix6waEj0Y9yqzzUrxeF6M66RujT/Jp9ovP4PRAX5CayR+r4NQnIP/Iy/kstd43T5+5uvzy2MWmoT
BY+sioMnPsIUl5NkrjZ1Va+clh3nqN8WW2+a0P4SFmoa1RlWn9NTG9P2SAyEl1Sq1YtHxLewWzUB
cMQ+tTZvDrrfzMsRFolcQSojvWsbKD1ARmwL+Eq+mbzha+xDRfi2qbHC3ZSTSGvYN51agBLmuxa1
SfOzTED7WIGcupaYFeg0q0MouUX+SSTJ3zgvwLIhXx4XLz3F0eo6di0wK9bBFe+7Ho47J8lhOPf7
TMjFsqaJ5eiCTZWdoX0h44Sos4obWFhEjP3jm3b5kPicPlA2rOyMjnVs2+NEbQrbF5LWZx0GdNo3
gOTsPSmnUwqfqzWxQFcj1tauPTpgLZXhSUsl9Zbl2p92SGBjvg8qj8mVxOKYEJs1KyDupvrQhzdS
mOsddMr9D+WySix2hKPNkqUA0WGwZnVSZqzvh4KPn6O2ORk8ETwX3NeP/gJl8usB4pr8Sw/fhH4W
xUGblmN+T4rI7HmXNBBW7RbwKdPyRaYj/369HdeIWWGfDbAvyqVWJ7wy1nwP1YtKbyPVp2sgPtfM
W5GeSaTIfEj8Ex0gpQtORgVr3FFsE0itr4yVqw9WrLf+2NY6XIKTWhiq54yjpv3XAmhKf+OysuIc
TqWimOgQnvg8kTN2w3Lc4H1+pisdcIyRDejLBCi4qHWGp9mk0uzUAjkyGHEl7bQvZzOv2bC4mrmk
/jdrCtDfoOrSsjmlBFMx+1V74CP7EgyramOOVWuzZEUI7K8SiJCZzdF9VIMhyMd4+poSWW6nifu7
66vW1c7l7296ooIE8g9d1fwfCjFE6lkM0LCuVT5sjBDPt7VyGcc3rfAKCnS04iGKrkL8kiVSiinj
8t+h6Oi2HG5EK9ioPnzSLHVF/RNisd9mE1QmWg2OdFmqtVcm18xbUR751ZI3YYJCfDqF25KReaNF
/LcXkn+vD5UjBG36rBITLEWZ9k+aDskD9BHk1zxsvbUSj+v3WxEuB92VY6+aM/x9skcKJ4Fj3XTy
qUBuue0p2UbogcaTdmoW0Wn2tHiJxgwylF4FDuJUl9HKBf39ZQvw5X8XFAz7hnnOp/qczVH0IykJ
+6ZgGw51EWFeAyTKD9dn4/3hgmn3f9tJu8rPvG4gJwJwDdxEQ/EXr/ljDyHAFUzK+/PNbZheWwQx
g7cyaklhmFQ7yC348t4rUX/YXu+CqwErwk2sNCmSuT5HqGjMH1ULDCvQraEUP25rwApuoIDmpk2q
6BTNkMxOMy/8ADr82qOk6+df/v4mdUg/UZ3mWXGvQ+ykxQTVvKpYpaC51pEVzkQqPmRENmdVGPqp
4EQ+VRDJgrLG3EGprP7r+hC9r0dDuG3wEdVBFOMpujlDnvpXkZrPZpJHI6Z0xyv1mbTzT1MJsgM/
6gNM6554kr/EJf7r9eZdvbSCfg7CbDALbj8zmeZDUTQPEfTY7lGkOMAR6rbHXW7bcZixw4tr3hT3
UHV5Tgd9zFJE5PUeOFaBjdgLebwUCiTEcxmwf8cB0ioeXX0kcH3cCnKma28ua65OQ6bjbMPljODz
p5r9fduPt4/sowwWHnbhySiRHCCQMH+I/eF828et8J5jCvkzuMGdWE7Sp6Jb5OPEb5LSIJxboS1p
MEcq8przb5RLQmEOEjC+hvF1JFebPwsqFdVTm9fntg+wPUCZMNikuRkjyEIlaw4urtCzebQSzwpw
SJfiZHwI4YX7qMGzxgO0eLv4zlRh1CwbPOuHutxoDVvTeJOWtZfugXvT5UMGgxLyZazy3Ptq5lGs
neUdERlZs0bKKaxgJ4THtS4KP6b9ILwDLYKxeZ4qCubRpPA8vRI77w9zaE8iT0yDvvjhERif+h7I
i77fDFHs78DaWlOpcYBvQnsu28xvdJPlxWtExmLng5C16fp6CymIv+e6M5uBqwcjeuBIE/MAR5bT
9dXv6puVv7MBUkHKZNExqpqTvrwbRr48dePq9uNqgP53+yFwUPKrKQqPKgWwFlK7OPLjBB6QG8uc
oY2ylCZUlSEaOl6Clq/ci1D4asJYrjwFuDpg3bhoysYQeIfwOER4abh0gLRlvS0vekXX5+D99Bna
MEs4SqgIrskYIqmnZBNJUfebaRzCle+/XywIbZRlD0AMl/4gXiGTT8nOYxPeCUeaJWcP/usf+IRi
xdZT8/fr3XEMmE3uFVxc7tlUfRqqetgQYf4iAan2fo9HrNtasIJ/7ssoScWiPjE+nNuLtVwip3lT
+rcZipDQJvgCdUfyFrj2M6EAuRQFXux7MB52t/3+y0J4cyRLghIk9HrKz2MK3es+xwsZTq3RX7Qt
5E1nytB2RJHFPEF9DLKEksLSrW+aXwCmhSsVTdeCtWKaQzYNIl1GfSK0KTeK4+kWVfQ10TzX163D
Fg0Hk+GYmp9Fp8hdXEx5i6RU3SbIgbm1AprHhOIMX+ZnDiX5Oz4UOLKUMlVfrk/u+ztTaKMoVU9H
Mug8/aHq6TsRqfl2wd97HvwQG0/T/fVWHINkYyW9gpazAhP3Rzyz4kFUvQcgY56shLDr69aBCw6b
ZBnHJPmRUZT8PCPoZ0PlGmrF9XUrfHmEui6BP/mPKYeqFakhBB+Nw+H6wDiyj+1ywgUkXyeVpT9+
lzDqTn6uuhBQwPg2L2QSRpduvYneooXfGxvH+Ech4m+mCJZNBsGjHSiCE27oefThekdco2TtzJHp
aACoYPsoO5oH90XfVGrPm3C+SdwD/bCieKigNF31JPkhW3DmQtX7r6gqz2vYftfvt8J4bJKyGKom
AaI7rO4SzfpfJveClRrJpU7xJ9IztFGIcuzlHGgp74u6GXcsm/4ywaPAMQNeQN+VV5JdPgBXt+R3
12fDsaxsLCJslmWcQfT7zDTX9zB3hjkvAP+nLlkVn3c1Yd2i4F0MPAZR8dmvObtrlqQ6+K0nt6Kp
1+C3jrM8FKX+u3ahilfmpufVPW0jaDKH//Cy+QzeBY3VvRnNd1KGR5iwf1Y1v6MhMJ2LXKlgunpn
Bf1ohnZI0jp/DUccBHZ5Kpt9WkJ5pQghM7S7PkuONWfr1RBF9ODrJMLTfUR/KUPNE5RNupu4xiQM
L82+ifw2BR8tEkH8oxbdr5xm+a6t41cwN28D7oa20wkTMgrKpeQ/0jIbflx0fYHBX1N/cw2OHe99
DSdgysVLCRProz+B4rgBjG+V2uj6vhXwxTKQCCDB6gW3/3KbDWO/q+rVQpPr69auDYGYDuCPuXqp
x4rtqQ9fV6g6zbvrC+e31sI7+cQGIRY55/HgJeKFQKZkE2X1thvNXVC2+SZYpu+QJv+QdvFhzKOH
ElkGTlqnlZYvHXivZSvs+wH2ncPUVi9ZmL1ore84YU9whr7HbabfjHCQN4HZdUT+yvDHlUYvc/5e
o3/kAXzc9yrxItl4Nwc4p4cScuIeTeGmHZKtzqef+QgDOixyufGRHap0OETUrN1JHPnbBjKWUTqx
tqHiBWzbx4tNxVBF8SbMUIaBVHfog0N6Gee55ivjfMkz7/X4kpfexO4A6tdQge/1mDHvpFAzjPKe
wg20/9oxCKNcH1fHIrVxjQSGs0UB1NV926IGGqWtgeo4WGy3fd06EXh+GjBcpsVLgZLuBnJp/HNe
lNPP61///Xb83ghZ+UG0Cw42ohEvM8wZfy+HupkOtRkPv2OiLoMt5DbyTakjs62gnBf38mFi8XME
yLFR2KRCrzxc/zGO3cLGP/pxAgdsIqNXSFTmYtvUBmlK+73/0ygV37anMyulaJiiUG7a4FH3l9JE
kQ3bYgnIMZbqtjOcDYNMeScZUwl95E3+0rZ9+KmSkV6h6znGyLYoUX5KY56a5BXzYfJ7WFbFh9zL
Gd3nAxVr0A/HkraRkKQKR6h/pexI/eoL6SBW2cMl8rYVbUMhAdz1swXu20fscmzDo/mnSHGTuWkN
2RDIFmzCycs4Pn4hqgA9ezIR1/ua1msnaNcMXMbsTU4xJY+WpkQLNAC4PPXiz+Sy63US76bX+3DZ
BN6JSRsG2Qox4DkrYsfW6+DJcE9N9E3FbK/S7AlWQk9jw1ae0S6Z/72WrOgfVMSGZg7ZkSA/aol7
/cWuRXUXQxr6z8D9ldqNIw8H1ilhCMoxHGJJf0ZBVMUbL4PPOuyPGIA4PfueVvO0Et2uhqzozrs2
6IdiEi9TN8jDsEBCdITn5aalODos8xoM1rEGbAxkr1vtLc2MZsJsvouK6gCf2OYxneHRfH0NODpi
oyDJKPu4jyh5rfIsTDZdNZiNriHsGnVd/xTxYe0Q5OqKdSgwwTS32TJWL2IEp78NhviOFkJsYg32
5/W+OLIJvfTxTcQkMU9gfIVtv1GgLRLoXH8MzXhjrrItRgrYi2iz9OQVJeH+GGHx3l+C5PpPd42O
FexFqGBVx+rqJZFF9WXq5uIYdWG1vb0Fa3/Pij6PdecBVDXFMZTqu0fYGrXHJtH+yn7kCHJqBfmY
tLkpB4aL/iQOE3wHt+Hgb8FGPKaL12za0KwcJlzzbEU5TAvF0PtD8loUI3wh4fpUb+u2XdYsURx5
kVrB3QtepCIIklfwLemh9CHfX9cev/9tkewtc7qbxbhssRjo4abptyGQQrCWT/HEfvIEgIkGWKgj
T7GdcNgKrgSHY4XZ8Efg+RI/R0i8elNUf5gCL9l3QV3v0Yvb8Gmhb4W4zGcN70Of/xjB833ys16T
zYJ/1goMjnm3UY9zZXqvz0z6isn2P+iojr9E/iBX8KGur18G7k32gB7MCPVv6DSDGTB94y2BSroX
GG9lC3SNvxXhYExkATRZyheyhE+ENc0eb6nekQLa/O36InJ1wIpwqo0pxDT7r8PSvy4jN9seG/vK
CnUE9++az5vRgQL/mMW8ZA80Kf5OFd0SjfIKFVmwGXX2khAAqG/rhhXdhs8pGuvS58ofivogGcQp
dgv0nVd64poIK7pVLGEF2mXeq4aY9T2cZuJDG0DJZjPmq/pbjjZsoGMylqwpW+O9NhVc/so4qzZ+
4OlHysPb8ByhLVkYzazmhdHpKx/H6gufQv73RQd1ZbVetsx3Dmw2wNEUdexDE8R7bUfYF+VNe+x6
XMygEdLv+gmX6Otz7Wrm8vc3q6qENHahS+29whOVblNdhzudgIlb6P/nV7FSknCEBrFiWxE4LFSA
Yj9DWrAj2yG96Id6U1AmK+dB14Rb0Q10DZimhfBeQzHiRXIqH6fc63YzGfhtYWG7ggCEEUK407Cj
mRf9s+GEf/T5KpPV9futvbv0l1hOC09fC914h9A3+jRMQH/qhpIb58CKa14PFFTQFLKuUZhCTn6Q
5p8cg3bbs6GNaxxmDbVGuPFARCQozr4He+2+WwUJvT8+zEY0mkksPl4lIdPA2sQPtq0nUF2a+/ao
Iy/fX4+G91cps+GM0ci0irKRAhON0xpqgp5pykcvHtSydql8/2jDbDyjyGKqoAsYo4lmoT8gWuNt
lA4fMrhT3BlTZ38reIrdh0W9Upl/vxTHbCXCmQ3tHDXx/IxaUvTQNH5Jt225DA/DMHTFg6xRGTxk
S1JDZKqf0y7aVaKEHNT1EXVN2+Xvb/JL0U664cswP7c9lnWt089eVvGP+VisteCaMyvwoSIIC+Iq
wJxl9cVSjBtyQA1rZVG7psva0gfAmCNT9IgZCO2xZSd8PAOKYKqAjYJ/a5iCNQjF7jo8AEQ0eivr
0DVnVjKYoSQ7kL5YnrPSHDy+fAi754o1xwTn+rRU90H4DXKbN+00LLHSAkTMQg0jz+xXxsvkQJJw
T0wyPspaPUBYdk0T3rUQrE0/mdKiFeGSvo4+oFUJ3jvn3dTH4stsahnfttpsGGQyCB1JyNY+18XF
Jo2hnFlfSk+UQg7o+oJ2LLc/RQsXUS9QsEPpEgYmGxoYcYoIunTb560TfDRG3BciSV/b1FvEYcnR
hT7Iw3FlZTmmwRYslEuWlT7NgnJDa1ivgERc7QeJKsA4r7mzupq4/P1NyGcSuktdqbzXMur59+ly
u2ExaiZZzm7ayNgfYDqRgnDHejyVFzBRlv02Hfpeb8cg9II18RhHCNqwSDFBskDAPP5BRvyzouIb
QIjhrsiQt9jl5UZ1kMko4va4QN/nx/XJd42cFfYatdh+Vjx55aXnPc9+/E1XqfrWtjJdWb3vH/fY
H2A62JoZ6Any4zDVO6HD/1Nig9wclji/qZLCbOVCzmUJsXuS/ohRf99BoFxtOwL/whpGCrdFiQ2p
U62KexWk9CjgAYupuEjHxNmahLJjkGxAHTBhvhZpWP2ai3j8PA5xsCsNe5HZCGBdAkjIymQ4pttG
0gWqV9Dr9fhrVxt1aFiJpZVB0x7i59+uLyhHsrJVC0nZT+E8B/SB8FzsZhoM+56u3h1cX7cCnYvW
Qz1xiIARE0RsDcHWyPnag5VrdC6tvkkjbR/rKFlo+nqJA1Hjup7J8KEv8Kx3fXBcDdhbO248JDcJ
PWYZBb4HAn+0RbE1gUrs9QZc42OFM5WTrsp59l4Lg+fQXarCsjmWw6LX7D1cDVg79zAH5f/LcKKG
mupPPlV6+pjhTHyTnyphNpZOkVEEAq8fz90UmA+LqOidV6rP14fn/YIGs5F0EUDXdVSP9KGo9aMY
8ahiFJ4ao7TfB1547HQc3HRzYzaaDkIxcZIrrzhTmMbkB5UtMWTjUui+r5wSHRNhiw+Kspi19nXz
DBcz9RJnYunhv1ebtTcCx1K14fCySH0K1H18JLEo9mlQpxtewS9tvTjtmoxLy2+iDUzKgsAwmR8N
B40I1Xu6UUaZgzB43zbKu3AOyI2jZUW24HTIappkv1Av85ID016YPyxeW65JfDjQ9szWIYRFofFx
W+THy/mZkuZ+SP2nC69H4gl7HtqjZP1X8HE24MSt1B8cFwUbbtcahkNmorNfcw5uZR/yYFOb4pOu
F/1Fpl29X8riDp4NN2otssgKfoZtaoTvOT+yBWKOtAEhvBHyNngfJPf/ux5ajw2Fv7T0+fIunKes
3xYMGq7XI98RLjbarm0JWH1jhFpHBfUanKbrvR8E2V/Xv+4Ilj9k/+pC1l2Sg9gs/OUnoC7pjg38
cclWoXyu328f0mcdTAUkup5b2pbboRghc7l0bH/b77dKcmoBmLJkLDj+NrmPPPhGDiWqvEue/H1b
C1awz9OQ1yEC5JkC4sou1rbhElX7Vvrz4bYWrBBHmbqIUNhFibeIvxBvrj5clr+XljfuTH9A6eDf
4sPQZSg3aUe6f+BPU7Bkm1QEyPjd9T44joG2wB8014kPtUL6rPpu3OIYm25mRvj3oFt+lm3Q3ITz
YKEVx5nPIpEWc/GLSRJtUFXmu6YG3aueRXbjbFjBnMDfqS86SZ+rYMk/yFl0e7jp8r1szBou2xES
NsBOqjgH3EvnvwAmb7+yrlLlBvSH+Xh9Lhwxbev8mUEYCVH94HhZsdBh+5eFSQ5lhxtVMJgt7Wcm
puEB09Hnbghe+oFkWxYC0l/1TO2qbpXa4lhTNi7u4qcQtAErzm1aP8valHcwIfnB2VzdhUNVrMy3
azKs+BZBpLhuE15uCA81f5HiwmZO81V6gmOzs4FwM69j09YdcCsk/taGnBy5TCBBVSIJQsT8Ow7U
ydYrCvV6ffpdHbKO6oBJQ+kq64pfiWjaXRiwbldBtGBl63ZNinVON6yao1hKdmS4Ie2KJuX/wuW4
3vjQ3biD4WO4EumOM5aNeoPEksnxeKeeGzHdxVX7mhUjjj9iOoxpFG3buL7tHZjZ0LeWRGMwKaqe
h24CytuH+Z+GkcPm+mw4+mHD3vKERiXU0opfbdOIAhSw0OybIMy3cVsmn/wCbkC6z9LbtkMbByek
B0kaVSE/wnL8jmbQDs8WoQ9NkK8hLx3ZxQbBiXHQy/84+5LuRnnn60/EOSAmsQVjJ3YSZ+x+ujec
Tg9iErOQ4NO/l/5v0voFc15vsshCwlJVSaq6dS/Bu/4bwHwq3/fcLQ9oL8+900SIv3XrWZtlMb8P
V2yISuVJAQ6OWzKgYwUagOKUmEv1Niu3Av2Kn/wPJs41XNdquf1tKijolA0vu3WLTVX2tdGX/3/4
ARR3V2JnifPNBepD/LBNMrpH1xC+sZWeWlsizc9Nm4I+3E9QHGGiSp3QbMj/JfmgkziXW4wPK2hw
x9YcHtrcLlRpi+ob6Cu+OiMd9vmcBC9DYhWRz4DsAjH6yS7xIrXsWrzUXjXtk7T4ddl91pZRO/Dx
SEefhBz4twksMructkc3AI/3dYNrRz0v5JSkyvduOUhx2w7i6WOg+o17+8r26GC41lAg1mpAUgKQ
Fw/B5ZvEC3qwREfodZldHQwnUhSLGjvzvrXokIhQL7aPAYeY6FWLo7MB9l2tnDKrwL5gDt2pMET7
cnULg6OD30oOcqgKtbZvAKZOgCCCDj7MGGdb1DordqPD3yil1eTOZv4zsSokhD1I2UMj0c+uI21y
dA5ACaoVjuSX/80pkxtk7IvItbtby6zzDfNZ+wGad6smq4GWT/k3KiwUGw3b8NJQttQ5XLe9mltz
Y1KTzBGfCLVtDkm3hOQH3zCd+et1E2ie69oVnn1BkaPTrVU3qeUPL7jyDhu2/+k1xEJz57/h1YFs
TTDXQfFIeGq9th3aMwDXf3VUX79Jf3y7/Bs+z41gmuVU/xDFOwoWydzKjJ/oOLRisyfJrlPDCziU
ujC1qykyqegjZUx4TgXVDkmNq45ZzKwfgOCHwEMWP7CucJL/VSPmC4iz8YHvu/zr1tZwiVwffhxP
6QBqYj99Z673bA0ljcD0msSg5Q/2WbNJGbE2zWLhH6YJ+rxykN0xfkIgAkUoQsBxhqeIB17tXY0C
2IbDrE2jOYynQPmOTnt16kaRR0hh3vmFEydo8I/ReLAxyae3OeyK5jUlBYdWbaXJzzlIbgLDaMNB
2lHZDQ9BgHRSEWx1JX16emAizXtkNwKSaiqIDkNTmMZIKjbFmbaZLJ6atsqSqxQSMI92BPZDyiRH
e9epmKmKmoQpaH+Y14QAy9ZTV8rqu9E1suJ9Rn82j8iY8we3Fltw809DJIbXY0CjHO4nJHub0nRq
juAmIVYsGoCGL/vH2via4bqDRykpZ/uH1dfJufEGwe8GW/DqmqcUvl+zWDaVOS4gCf9R1HgPGiwF
LrhGiS4o2mOL6LZhsyumpKdmcHx7QFIP7rlQaRZl2JKwHlh7KKl5uLxQK673P1kZQIFNFlTVD78r
vVg5M4t6D4/avLG+F41RbsSrtf3QbJVlJvO6IQUetfGCAvfdHuQzENFxN/ZjZaH0tAydSSpxRah+
sMR7Bku7sx9zb9+ITcj52gSawYrJqoYaRN5n0DA+SxMlmxZgmdjyG7FRLVhG+h8gpGXrmZk0CCbW
0b76UaW5fM7N4pdtldMYCQYUNesmJ+59NIqymquNAvZKRNSTNFxBCB6sI/yddt5zz8w/kz3LqCjo
fUaAIxVAk15nx7oOA4fM26TygZwlRYFcpkiaFb7tRXaj3i7b8dpv0RwebQwir1uXv1eBO4dmhTeN
arMirJAg2vUjDNlWuOldnmzFmnVZBqKyKpO27x5R0SFdxIA6gwqHcyX+HLagnVVSIQkkkL1+t4Lq
WXk+3eGZvvW6Wft67XwilmGhi71i7ynU/kI15/bZQMPnxu1ubXTN052y4p3JlHkmTtOPMc+ztH/L
h6Qar3N1PSsDiaOsTdHk/MMtCcGZgaefBVovnObjBj5/xdf1TAxJRF15SIicazMAqbKJ7bD3Xs2M
aSHGgNj0VVakZ2MEHlJVip7pM8MDhx+FsjoL3g441EYyeWUr9LZET9mTD/6l6ewN8oHkRbbP/U7u
L3/92iIt//9wNezVaI5k4OT/jiYuxptsECB8qqzJ3FJYXJtj+WEf5xjyNGuayTmbCUWxFmKarWl9
BaY33zj91lZIP8bd3BBdV5hnj5eiu2nHpuaRw1O0pl23SpojF2ANNQJki8+FBDzPG9FJ3UIZMpor
9DRcnuJvU8onB4feipiZFnSlQQp8rgEwZOdelUp+Eb5byUcFZcpmDKcuHfkj73va3HMAYauvskk9
l0YeqxseQbnS8v9DexYf301cxgGZGk3oVXzllMyzGVq0n8hWd9DakmvxIVMo9KXZcpCa5RQBcCZO
I+SR48uLsTK6nrkJuqHtk9HkPyxH3PEU9Qx0Xm91sa4Nrt0BODFVmWTldDaJZe8kR1k6qlwT6Mjr
Pn452z6Yu5mNkJYpLOcsGvmwdHXfu+jl2UjKr338cgH8MLgx9UM9TR3/kWYZj5qpMW1AQwbzSkvX
szaSGzYBXaN5ZpMKyJ2TCVLuWygXZlUIwiix1cjxKV7RsvXsTcZ8dFYoTo4grgPAHxoX1HfvihTw
cl5Xp1q5dz7+Aa7YX5d3ZSUI/Y+MwxzYrJ8meU66Ee9f3zzwrDNuLdDvb4TSta3RgkQt6egWjSnP
jm2ae292rd02defa52unfTtkHnVki5s3uA2kCX1l2+oFOm97YPFss2634NXu4sGfxCG9mbHKTcSW
aZp+FooW6Ca07EykWQhQT54HpxTqm8UzmnMTq9l1RhGI81TXqneiem496xGS8nyUu0CQnNzM3dwn
ryLtzTG491ktJhU7jZM1hyCjvvU05rbhvHQ4gwg63NykDcIM3cu0DBnz6vMEeOxs7FBM7X0JEsW0
KiGQWtD8Hd2V7g82dOrMvY5kkMTBkocAlkzZsz8mPv+uPKbEDGIIu59VWImgDg6uPU7+y9iarL9v
5so288gNct48GXTg1kMGyHe5R8WAtH9oYIn8B7UJr+Ikcd3+F/KNQRl7Rj5nwTfIJKmB7vFKqRz7
EBQccLFbs7BbMmw8I1b8Q2/wrAnuoSDgnH+WEpoAqR+88nZ86QbTOvjgFAutKv/FMshYeUNrbhjw
ytNF7/jsU+p5NnVnZDyI6dwWhHbdrdOM3vdWDbM77lwfIj5dTD3LrJB78dqrSPYsW28ElX3Dmdcy
75hN1XwvJZS/QO4iNk6TFd/R20Az4qXS5PhddenSWw76zAdn6O1b5Rqs2wj6n3NZ4Scsk38IzFPT
g7vXzcjRBHKE1ChhepLucYo9OWCO6UcQ5nj0prDHt8mzIhDoP5dssyJI/j70P/FaawlKH6av/bku
Wd0a3zMTXVnHdEI+9tVXSWqUMeS3pHto+76s9x5kJ9pTQkvk+UF/jpbAcFTJ9OhWrdPdBUXnepEx
Jn0Sglt0mnYe44CqS2Vz9kZ6f56OrGNB9wiKUD87cTPAz36TORge88PU1V6xq4eezm/ZxHN14EOd
dqFTgfjgZ8AUqY5d2ldYGiUJunyTLvCNvSl8QJVDJF9gbom0cwpxKILvmFXlSjvOCzbyP6aoujwL
SZ2p4IYoP6iekoKaw7McilmCbG3EM6LtlJze0fRiyod5MOb2jRaim6F4P1vTPS37pvrdoypoOBEk
vKTrhmWXVovid9pUxnnqKDFeUlC3O8926zEZJ0Ne2FA2ltyJumogL3w0ZB7N01CwyDM5sV5TKO9l
X1Kj6K27QJZgPWyk0ZVI4nU9WhTRtJQcXG+aOxFa3jDQWw9/24M9pra3ayCWQWPgv0R3cEG1zqIA
V54uqkQp8gf0OELGSCDXrXa8t4xb1htT8dtryNyEHsSOxJl0TWDf1cQc6Z6Utd0eqsxx2d1I+9Rt
0PpDHOtGkTowQvwSt3+vFDpzilAhPdTHI2Ibvc3bvJju2eiP1V01m6iVebYckoPo66L+Mzf+SDNI
qqFn8VBayId3VQA5ImGYtA5Zjxu3GQH9TJCGdTxeLd3Wk+k+mYOcmzZMyiyne7sUhR8OnCZOHzeA
F9dzKCt/LF59x4V+sSslZzSqxnwChD11feTJnDyjWEdvzpLqZztyvEoSsI1A+nEIAv/35CrCnqSb
u/ZxYkH+DjsSyWEQzAcTSZJ587CHdY52/w3qF5XzNU95Ph8yi/lQw076AQLmTR00CodpTZzXoQ6s
ZGdPZVvuzLJNihjE5MQ8UNlb9W1mItWMDETQNj3yEkN3NxNDWcC0luVQFFFlpUZ77CaSnJWo+jFK
Uja2x9zrDLVPhFUn6CoophfbnUb6nw05mWHnKUaNfepWiXeDpCZ8jtfGXH9l/qIPWYGMhO0oKwCD
qexhsG9kX5X93rPrrq4h2Nw4MeuT3kU3ssG8qPCgBHAry7qnx2Cwh3nX5+jLOkERvekOXg2t2ti1
Jtqeyi5rXj0WZJDksljxs8dhLZ+QOEyBtZ+9djGoAUD5o2KFL45g25amCl3ThAkLgta7g88br7mv
ofvDZEh9kJhkO9DbuO0JntbKCFbXkOdksmv55FuebQYIAoFAniIDrEdEaeqYb7Tr0Z8fCkOMiQoB
XAgMLElDkr1VGd6PMkGf8r3vkqR5K1yIdEAxUwTioeblUL4YBOCHA3eyHBT/zViTB9zr5+ClNSFL
cciRVO++9/XUFCNahVIu/6DlrkxfeY1u2KMpfcsNM5+W7sEFQb8RMyww2aVlaueHsobU2w4w3Bp1
GRvqMzFcysuOJuCARtS7NqMH5kgogYE216tu3bmERTmgGOj+APAzGEcFYeIqrJvM8FMwpDTgQ5oT
SO4+Ct/JB6ix5FWT7ZELTrtvntEPxatBx2xAMCIUpDP2+N/MOx8cU7IWfbIbp0r0O8syU/UfRkMf
ZOigd7igIIBjeIXtgmQut1KwK7dYS3tLSz9RNliuujOfJWptXtoXdVSPafHn8j18bXztltx6rlHx
wTReCzF1w4lDkQNsV6r1k+syV39RFB9OQkjFQ/8cijpnt/cmVId4lZOj0edJsHGd+LsUn5212tu3
aKHqjpsEh05p3oVkQtRmGfuambCaoL7rRXrjOAYPEVYFYOn+r8wWN2lenwx3C769cqXR+QKcpDBb
HPTq7FhISCCLY4QTeEeiQagrkyo6X0ArSNaj4j2fRcaCN8R1Wu5w+gBzctkQlhfrJ6uoMwbg0A/K
TuTj2VNIjIoCIkJ9SeWOmwC8q2J8uTzNykXaXKb/YA6ma1i5wzJ+AkvHEDqBelskOto+/bXcx5jD
kOEUDxXBPeXyhGtbo10EayYCL0dm8wzsH409HzGDDHKKcz4Nu8tTrC2ddtnLyFwRlWfjeZ5BvORz
NPoNpdjnttgFprGV7V/JxesEAry1AmamtXoFccRYhCIpvZAqkx5k0bEnVvq/QAz0ePkXrUQFXSbJ
oTwFsXYhIBc51C1wxa5DFuelpi029mXNELQXNGhBALOQnXk0zey8cDzS2jk5BcikRFofzSqB84CV
q8NN/fJvWjMELUzUA3TEe2GO5xbaYnE9VU6YJHkR5irYSAatgCOIzjLQg6I1aQa/PHkcDw6RN0k8
sfbolbzds9S9A3v5tGvRLBOWKX0scYHdcN7PF5PozAOFDfRKGXjjA65vAd/bBnaLgnOuapybvq4d
lDrx2J/xhmROcKsS4kAFwTE66yp2C4sEWpJNQmvcSIquPBHTksUhsYEju7VTHyJ9l3dvdW21wMFx
/awKX1lHB32nUyYfhE8fhUUiSd27v+85obxQWTzyofJ0lZFCMv3faIWs4TgbtVmeGIyUQ9wrql1o
/JIAduNx99WZ6X0eYLqgSn9d/qGfuzkoNf6dMgMzthimZSV9C2+40cKbGMoPqFF7uWt9t+s5m/Ek
ZG2zsbKf+zoJ7H8nBBu6YbWMWiiVoB82Yqk51DurygAguvyL1iYg/04AQO9YIkMhXgWyyEaITJWH
tJNFtqgc18bXIklBaobc9DTDsfHNSQf1Przgtnh61lxLCxst5EyHIvGmM5AVqU/BEIjs+g3aer0g
Dc1yhMRbkoBzww1NKTv3P1COl2MW5gINrlfV5ojOS0DzcnJl4Y9n2UOGeHIad0eX/nEruE50wiI6
L4E07dlM6SyRZy67Es/xHLARJA9c4L5/+YGfNH8uG8OKeVMtUHBqWY6wuDgnitI36DuWd5RDyGpI
VR0hR1GeLH8cN+6ea5NpMYNApkAxbvGTaKCdJmb5kOHah4b4HHrR1eNYb1EKfH62gAXqXxNnYBCp
zAZny8KYjjJnECVyqKMUQJMNG1iLfzprQQFmcasZMvPoLC9lBm2hCbHOA4Mh8gs3bExvWtllu7kI
7q2k2iD3WHEtncbAScAJ1zHVnhMANKaomI3CjtJpDuaNCT7PcRKqxQbeCyOtwVlx6peKBthFoRZV
nya8p1BnQsEMjNoNQNT7y8a39nO0SMGbeTSdsc1OqJZ5LCpqyKXu3LHzv10ef7Gr/71DE527QLZe
PvptNpyh4DLjjR6IxKckJMJFYkESArqXfUVnVm1VKT/7QS4NdESD45o2WD8N/oemQRM5pWtH12mf
LYPrq5UHik1OZ/6s+nr4UXpW89CnHt2AA3wKo1+G1wKrGlNnVmlS/AnocO+Q4N7L23H39+1UGhx5
0Ca5d1V3L1rgO1Xqfm8hU395n1aWTQc7eLj7mXKiIJDuwfkDMIUNQs1xuuK8ww/TgQ7oXqsYG0fn
3ahzJzJbROqkZBvoorVP1+InyfDGmJA8eqdDO4KdURmh2WVX4PuWL9fjJaRRW9HV7A/0RYci5FNJ
vkIFJD1ct+xalBwCc5qSuQt+G8gCIM/tIl2XZj+vG3xZsA8PSxuVsKqAXOl7uuTFEgvhl7dqizz2
s1vAsjLaJWnOZ6Cr/Zm89zOib0X9397CQj/Z/BsRPEdpzQNL6sxCpJ/JRshf22otNja4tvejR9TP
xnHRKMVBhn3bde1WV9xnoXf5SZp7N760a8c0vN+jY9xnWRW1yPdXUt7nnojLoTnylG88Jz87h5ep
NFdvaSNcZIGGn3WRfl+E6/D0ic3GeQ6KMZ7aa9iJMI0OU/A7m81IXA8/g7YIjqiGqgOboZAbGuNV
6YRljmU1P5gZlIjRCutLFfO5CjtBQsa/k2mjyriy43qHiYfCLl7CjYqt5pgBYEHqLSz42siaZxue
L90pUBgZxK7dfsi/XOV1Oj6BlLZlMYpxO+CHwrocoLTquRth+rPjdFlrzaUnSQIxjihSG97NJGOF
a3XXQdT+uoihQxAEAAeKWNAuF6y5VXPzzlp/IxPw1xz0m8Dy6Zrv4po7jRng6rEfVncyDsJh18fg
k4zqMN2hRTt+8Hbp7vWnE1qR3MmdilnUhTL8ck1X6vIBmnd3Ey5pRGLtivoE9Ujwz30BL1Amth51
n914l/E1l+7wWCBBgsVD8eNciupomNNXUm1xWa1svV5vL0vWjvncqTgQkI4ol2RCOTxUdrWbKy42
7GvFKfQCe9oDXzeZ2CRlVmWY16QJu8z5fZVn6DX0VrUAVXgzNpZZITjaF32UjXN0Ze31ArphVFAx
qsQSgxqxg8Zw+VRLQW6kN2wpaK2tv3ZUp11SDOmApcndn1X6UDf3btCgaHTd0aaXx1GvZH7W9HAP
NaEVkKnfZGJbesxry6Od1ZUQdNGaRaxDQgidxqGNOdx2q96wZjWaaxOhauExDG+0r/X41SFvlw3m
U8gCXEqvlDi5AP2ED5eSX6pXM7ZOIKUsvzpoE9mV91XE3i/Ps/b9mucaYzUhhYYTzM+baBTVPhi3
lmZl5fUyyNgVtTdX+AWKv0HEL0zr925Lomfls/X6h1N7Tea744JYasc/tB+cKnJzkCRtBIPPLZ7q
qb4paOvaBYluDCKrmDR+hPJ1B27s6mWhYgqvWXs8ev69PQQWBTd8hwM+n4I3ZrRllAEzvvEL1lZf
exrY0HUxlaxVPCci5MEfF7yMqJFe9emBXrhxXc8dShdmX/m3TNRhYT5fXpO1h6BO7tx1fJgbipFz
vAfe3ftHFQ2Hl2Jf74S/sTRrxqOte2/mVukrLE0FVgsWoH8+uDLa6GWZmU2tKaYK4UDtW3mbySac
2vTK7yb/2ovnBn1Q+8vgIJ4yvntXXn1M/XYgXfB0McTf1L9Jp+fA2Ijrn2apEMN0Fmfgq8C2gPbW
2PbB+ST4c2Gp17GH8iIhP61C7Gdhv1j9HPXGVmPzmuMuT7YPN3Ig/tAHBfAqIDFfR6uNWBHnmRdy
4/2yfX5uO1Svrcx4CdtMloiXaTzwU5dvJEA+fxRRvWSCGn5bmQZsEijJ35K7z0hJxqUxPThFciso
2ciwrX3+smwflmdqPMCnFHYEWMhMHcutjpSVrcar7t+BKzIkyKPAbT0gZYak2UPbLLRQZ7dBNWw4
9IhCWNwpP2rTrVz82pJp7mDYVeaREeEThPw77lkhuKchzhcm3ln6T5e3+/MoimP4359ljWkzjArm
pKRcuE9uXY+GKFhvvAzWtkM7fQNqNTmXhozB7Ah8UX1Spr3hfCtfrpcJWjnZrQsOx5gOd4588rrb
JvlyeVFWfEwvD3gd5J7KHkPbGYnnoYtGt4uAedmlZEvqcGVh9MJAOlLDbSyYE61wcv2RxevlT18b
V7N/E30Z7igRQplfAJqVvPhlsbHga0MvG/HBtRTtpOXacC2/TNDyPkZgE74q8FM92z85UCMDMwqY
ccrvVves3I2gs/bJmtOyqidqWMzPdNu4ddXOKLZq0GtDa84peAI95QQbCNmPQzAWu9LaUk5cMz/N
J5UzQblJYqFBebJ3GiQa+h+OmaLF5hrReBdcGJpbttCVBOlUjhns3437vSi/N/5VSR2qsw13Y15Z
QAJjyY0k6tE3qdgWm/jK1YnqXMOVBNQ9MRAQ0TYB3rcvs1Xtm8pD/wziyn1plEc0J+3m9iSDZneV
P+m0w4qhLdCYsM0uuj8NGwREwxYkZMWCdL7hxALr1Ejhqn15m3VPnR9f98man0pnTgWdMW5g2KFf
tEvO7rqRl1/yIQKUtSvUTBAXm/6mVHf2lYe2r7mpC5AvH0t8cVE/ELHLvOfrvlfzUYBADIpnlIxb
8yYbYez7y+OuvF3RLPLvQkjYF8mB5I2nI38Qh+z+t/XkRkfjke223k4rQUBnEyaCmrNDcQ/z1HdV
dTHaO0LfPynf3UirrJifzihsA3ROHBuS9uiPAn9iEPnpVknob97vf/OBVGdnKQOW9OXsYH0i74DC
8C7f1/fpnoXJ63S+sw92FKXhy41thM7ziX29vCtrP2i5Rn2wTrcTo+/7WLGyv/XlnaLXRTRPO1KF
IrwNCkQ0tyW3CAXHhF4ZAjzNVZdUMkgTExnbpb9Tvtz53tbbZMV+PM1XO7gqAFqmjGmL7jYOne4c
1C6ZgrbrpsLZ8pmfbbPmt3ZbuxBMWbY56KOWsvugCSLSbCV11zZUc1/ZFWnlFThWJ6Cew9Lsi1iy
ut5dZy6aD3tlggqKjQWqgwdmsHB2X64bWDtcuWwBLSczNjWoAE+/4QjBl0deeRDofCpizihElTCy
GrpjP4P8wirfFN5RyNL9dOd2i3zvb2r1k43VmVWCsrGLssTaeE/Nvjiy7/7DGB6MN/tY7/Mjfa5P
N+7r5d+0ssmu5rUjKByarsJULY+b7Ey2wtuKbbqa11ZpUFEDYI5YcjvM3QRNNv8N5jUKiLhAuZrj
Zq7t5wXF6LP7nBU/2+zZ5P9dXpC1D18W6kMYm72emlaJoUc02rXtD8dOwZq8v25wzWMNIMWaKkAs
M5wqHmV3yCdAUdMrn3s61cxg2QVvO5yLjaAPvs1je/Q3vnzNTjR35ZKrBnRlMiaKo7nBCSGcteFW
fysgn5m75rFurjK0P2FVuv9klHwvboYbI/LjIJofHvkdv3OjJ//2F3+/vAd/qzqfTKfzzChIZlXm
8tox7+Xv5JGgI+3RbEK5r0L5/id5qO6be+M2v/d3yY8tivKV40DnBBbM4LiUI5YGiB1oxkJPTOk2
Z29cHgGCq403Iv38RND5Z5oAQDBVQkO+pG+sveM02NXtU2K9ZRK9Lls5sLX4pJPOGEFt+v0ESSmW
ych151sRJAcyi5AKgNApOTdw+DYYn+xU3VU0OZGEgi6hjqqKxF4xn9W0pT61trBaJKgtaOYZCT6F
iLec7fr0kZmPbXYV/oXq3MGJ4jmuBq2MucnjwJN7PJU3tmrtw7VQMORlJgSTuCBkZbBrDXvHC/4k
m6Pymi2w7Uos0wFbovcHo0sQ3MGueuelaRvWCRpXcnZdtk/HbLms841SIlZSGpkGehg3kJRra6MH
hJ7gCcvhLWO6I9lNzX7kNBZbdOwrq6LjsezMROGoHNDf6SQR65qzrMleVeXhcnxZ8UEdkFVn6MFL
2uUAAWYWFHvBnTtVodefQD3jyY1L8cpVROedGWfCrTlfVj4fHkkzvM6tc+hq+17w+qZutxS+1pZq
2aAPh2FTghK/QcE0TqcT9++yeZ/lG661NvTy/w9DFxPrAQFXCPrULUOO8tHen9oypF5R7i/vxMqZ
ZWtHOS6BkzlCBymW6rtv36st0p+1T9dct8mr0u6Xu41ynqfgi2zv2y0l1bWhtTu3XUJ5tFqOwr6/
M+zbMnksr8wM6QgsUbsQirLw1RAdCIy7/rrqOtXhVhl6kUpnWWVigx0n+el712UPdYBVSWv0Ps8Y
2M2MnduhQ9K88jaj46p4klYSYG1Ucaa4tM9meV2+XYdUSdbk1uTiltQwvrfQ5TDTaiOsrHi8ztiL
KJs4RpAiSUOe8vnWCG4M+s2Xb5C0ji67y4rt6eiqofZVaUhcHiqz/s/J5gfQLv4RhbpyOzVvBMPH
4o34ASRJotRLItltdd2trY3mkJAETHiFTttYgfoJfUhOOLQkzEbxIPN2NzneVtF75WDSgVaQIsl5
FRSYKCd7sAgdPO/NQoeM2Ko5rYQsHUhVO9BjyjwYJlpvvwBGWFXq9brd1c7UxLQ4CGBxplq1/2vg
YDAws4I/KEuUb5dnWFkcHUXljYaTQLtIomTjmbEBNq4b8KB1YJGoWJwq7l0V1n29RGrkNKmSmeJ1
3Ge7SiQxcIG7yz/hc+AtOk3+PZQ6Icq0aP7mDnKxHyxQRSjLK9PQlUm1LxkxdzYy3o/gOrZ3VRNY
t5fnXdl2HRsG4vi+agu8BdBhFhTHYIv8ZOUuosPCpDWDmb6AvRJ+KJF3ytAk7MpDTdrQVuxxzDfe
VCsOqGPEhqIJsizF1kMu/cE1knvmNxEgoI91WtxkoCS7bpmWyPXhzuDYAe9aSyC10wbfAabn4UTp
lpLi2h4s//8weN0S6vcu4tNopVHqinCYD5c/eyWw6l31icoU85U3QngitHMIyo4g89/Ciq99tnZj
aNAllhCFz65TFdZ+EcJ6L3/22sjak38U4OUgzhKwq1Mvbjq1cc587mT0b4n/40Jz0oxlky3j9mE5
36XILubATQvR7kryUlpPJWg5Lv+GlZikY8SsbrAhEoff4C4sDSA15MVr4J6cLTzOX4afT5IJOlCs
7KAlk6KdLK6/vPcRfXyeHg/+/Z25m8IXAwD3jd+xYkJ6v7xyKlPZ2OHY74+k/yJJGnrVf5fXaGWf
daxVU7oQK8owdmHeMnVMt5IRa+Nq3go9BNstZ4zbdz8DExJL3Zb0xtrIy/8/WFDQo6PK9jme5Rx6
nr4KIVJy1eGCDvN/h7aRk/6/j56m81zdzlsQ17UN1NwUZOJjZvrwzWR68ushbOtbv6cb1rG2Hpqn
DmmSG0FV4p3vpyM6AsE0M2ze29a+XLs4+EraZY0QBgWux8K4KdLnsnq+xvJ8vYMdBmHabYuhG+eu
dp+Trc67T9FCnkX0KnjRU2OEdkZxWuTQbhLArEXgPzK3PhRzBZNZmOPBY9CFBlNvndqiGfxsH5Zp
l2P4g116ptGkgS9AM+iwmWR4DRUt5HPmDgwvv///l2yZQruhLOpY1ITe4clrh/6A/S72KjeTjZNq
7QcsYfTDD3D8IQGRTYUOzHKeIwZQPJI6fEvLZm10LSBkDajYWsUAnzKn9LWAqNA3PwUvx3Urs8z6
4dshRgF63GHE6LQ1Q9P2u3hOu24j4bL27VpcYBVHryVj5YkHjeeHxDCgaQ+mJZNdufRagJCQdWqc
bs5PmQD7WEjNFoZbuFO2u7w8n7nxYjhajIDosV94Vj+eBe5MryzN2vY0oYU0Nnon2LqaL1aon4bL
JFqsEDMrs1I56dsi1120zsm0QFcw+fN5UX+dsyv5r4lePQfmHvC8fkQnb2Iap8KFwqGcSnNjrVZ+
hl4/N2uGGZs5fVv01JnvnNrG9UMzYOcUQkxDLdmGza5siq5vIqHc7XVBACZLiL3GxJVzVKsOLX8B
MtpX7btePvcEbsw5sFdn0jd3mde+92X1CFPwNm5zK46h19AzCQWOwi3Gs0Ok34bmpEx2axMws238
gM+ucLApvZJuGpnDmCDDoolr7Isg+ZKoYdrLCZxZ1fbvWNsKzcGzeWxH0HyKc0ayNpzm/p2AbO0x
SG1747Rbm0Hz8IW+D2SUTn5yuky6x3wq2btbK3v+1syGnW88JdfOPl26pLan/8fZ1zXHiWvR/iKq
hAAhXrvbn7HTiSex2/NCTZwJHwKEECDEr7+LnHurPIppbvXDnKnjqUItaW9Je++11zLtSDsYLwjW
9jRX6U57FRKrmfdsPL08gWfv0dD4Z5Mlj0mpf5w3tDVDcHxf5SVIU3RbfFKmVQotzhEIW2MwEG41
gX0UzMIQ3PI7T9EjQYY0+16HkMkR3ngyoFQw0fxL+fRfZfJ6t/BsXTQbtwSfZl7Rx5Bd+yai8BPH
Xl3FyUg2THrFEtyi+0DSrCitAfsVhM80SCh3lJRPTYrNuezXO/e4TEEA6ddh9n0YanUvKgOpSDRy
bXx97ecvf3930w5dhsyHVuNRJ7i9VQpeEFv15Q0oEaMLl38xsndDhOBmmGps7Xc9xBBHLjISfbbj
xL9ftj6Os7NRxz5Sa/2RS96+kIzM0LDtymGrQrriC24hHozt5YCm/Ox7warpky0gx5s1PLk9/+tX
TsTfNLDvF0cH49hU5QBKfaXpM53M1DyAZiV9oWbM+TX+EzR5LxvL8eosgX50Gdj5Owcz0YFCyHRH
fag0ghqcH/oAJcXz46ysmFuUH7w+xqaHBq838ksKxHUBaJU37qgVg3Wr7xzcvDWruTlOCKFvvXEE
AwNYP16SENf6+d+/NsTylHi3JybHGTF5xfxdsdmCkS2kn3BN/eXbC9VrqFt011WSE3Q7T9/4YKBt
IAT17W0dtvFrn9KcbpReP8RW4pR1ZV4yEIAS3Q72uwU6MdsPYE63AEHqId0JS1t6XQNeJW5aDyHh
TdjVM7mXUyWyQ+i10tyCrxe8r1Gasfzq/MquWYZzFHA/zH3wzw5HPMKyPYrlzY0HuaONfVu5VFwZ
mDTJwf4CJtVvNJDqmmfRvSCoH5h0/mXalIHQ+FsOscGN0dashP7XSnQUF9BD9DAXO8e3qifRBGq9
nn9vpwFMy+cXbG1Kzks/HaYRYleYUqHAQySq9ktRfP39gtWibPZWgJgSalfx4fxwa3NyToi0a5sU
dMDdMfWm5qqw0GsQg6fvAjMPG7HRyoHnVuzTOpDMy/rsk4gh3yv8/G/SYQSSxP6ubKut6s6KpbmV
exZ4wxRO4CGkdUR2WoMit10ut/PrtPZ154TQYphBGZsDv6p0tJelqL5EqZduYMPXlsi58W3cqFFx
PF/1MOQ32iuSHc3Tfi/9iX7NU3AbXjaLxQrenXMWneaeqeV4FCPoT6WqyWEMNndgbRbL2r37OkGK
YPA58e4Ja7KFYf+Jqya/yawnd/8fLJ0rHuLyqygvtZKrcbo3I5BsQHRehwm/5ThM98uhDcb/H56w
/5xfsRX/cAV8WUOHPIksbmvdNHuES+QqrJfUUztvqQiuxKtuaV96OR0DPx+OJinjAwnTn+jjrK6m
qgj2yEGJXUIuE5/3qVvut7a3fVghjyDCwnRoijM+6mO0HsMOLNeQrGnBrEUh6/7l/PKtuI2LArDD
4DGJzMWR9Cy4GdqheunRU7Bxsqx9fbGQdwZXZKU39oqD1mzhOdMlRM1kO/86/9NXrNlFA0DF3Ieg
SoqUS9J0+7Tuo50acZ4sj/0YeipX54dZMTAXGZDOfVLPtvNB2jx6d6pmBy4bdTALIcH5EdYm4jg9
mnA8WtnUB+HwnB6sIPP+dySJ7pnoUzKpLV7PtcfHHxwsChIQcd/Ye8uivwssFrRK9XBt5m8FuJXT
jtwo0tNb2gTgU/PCBw8U4hCYuvAR6nK0KNFUorGUgC6weqploa67zK82tumjshceVi52AGSKHXid
fGgoKHnDKs4PJpY3hQ7inU2yGjre6Svyl9fbEflaKsBFE4DeIcWQHMuZ+TdZAtKz0D8Wvb4TSfTA
NIgJ+Rh8CofxK1jGywuNxXkPDBAhHFswL9/bcox29Yj0McRxvE99XA/gkS/YRqJjxexduIGNTQiR
XkKOg4zjXTibA13WEvKHh4us3i3KCzYx40sMkNJmQBITyTlRJvw6zpq3Oa319flhVg5vt0bPE1w5
WTb/vyOoZw+iCMNvpMJbLfbyW28KvNfzQ62cdm6ZXoy0oUE3kCOSy8EDYzZ/ajWeOue//puN54Ps
7+8a6bvD1GS8b4O0i79BOcKfQajQi7E9lGAE3hV+1ai/1YD7/XaQbSZPQ9eH6imNQI0HuQM7VKS6
C0ifMH4F1bPA+4vHEwk/c2ZpbXYZ5JjJrxFBXAM9yJKzrtsnmmYj3XV5IXMCqvegphe+BMmygO9m
YlFSqfKWpPd2kPatgAKO2Jl5LDdgYium6xYZbTZFGYGk3JEGRftk2vZLDV3ea5Hb6vb8XqzstEup
XQQixH1ZQDHKG6cfKk88ustrJDzOf35tAm6IMUMPRFZBe7RcZJ9Ih0i9UG3xEM8QVT0/xMoMXNIe
iBAEZcUUOYLjZcp2AoIiBXhbTbNxHK9930kBkRQs6lPT0mPdRp29Ds2os2/AHMpso2K0ska/77h3
NjQ0QV76aQpBJb96yhatQFOOXyfg8w/nV2htAGcTspaROSi79B6ExOQaCil0X7Mh28W8vzCP6EI1
kGngSFaT+ah7CikhbrzXJuL5VvljZQ9cdIZKvLQY/CY6GkA0IAVA+C9/m9Fw5cJ1oRm8BHUxZSI6
ahF9Wvi7caMHu7or6kXDxYMK87cAh0o/gML5oh1xURpiSqb/if/VEfiF0RDx10Di/EvidWzDqD5s
vcArwgVrpNxT0MUBP7jEy7i+YSWdK+TCoalx4DTNxWfSlsV9C4kZuzdkbvhtCQUW7zO4+9nfYZ95
7Tfp2VqcVGrU8KybpDGnAuUn9RjUZkaH9WVLsRjtO+u3czqiNBSmnwMCLeSXubMMcr7Sg6rOWzvT
nrcXDuQ8N5iJ5y6krfrfM0AN8pPmcXj7/3ESfexnvotS4GACbDtA5qB7bb+nyE1ei8IGNy3YkL9d
sli+i2gs+Nh6FLx5R5bCbhbZMFGgawMydvKiVfJdYKOgfQggFJFHJIvpVd3DIEME2vsyo1sIl4+D
BD9Z/v5ux+Xc1WE1xf4xAyvPXlp8uC5YtAt99lcuifh+fq0+PjN8lzmLgEoITU7aP6apze44OuLB
2CeKfmMr1maxDPtuFpD8YRDwsPQYxh2/4nFp92E2kOuYN+TQoPx7OD+Nj199vstnU4w+WDJ1gJAq
mAUk1vDhAQU7CETU8z9j39o78MJscbuuWTD976RUONamDRLsfjNXd8Qfgju0sma7EYrOGwa2ti3O
ZQTCcDKItOqOBoJHAaScvBiVgljrjW3/OGXjJ46bW69IO1tVkCpuQEJciyF+hZDY36yP2DXI1J6n
0rD73IPo2vn9WZmPS29j0ywKCt/ihTPb4oH1A2KZGNWVl8s+7+QdajuYLrZpe5SsOFqFK2lCxfn8
t1dM2OW2KUSvUzsi0stEJa6JICXgJGP4hMCaA6ArNtMCK2bFHY83U5mA4iXzj4qPlTxAEK+KAfYr
fL6b0kVH+rL5LMO/c8kw8Src4wU9WjJAl4IjCRB3+kb3JLyOxvkSshrm+y4JTkiSaoJmi39Ej9zw
C/0WAaT+SEE2XuRri+W8N3U0IokZQFvXlghhhqRm//Qx9r0VTG+EFStniktvHw4xkabF2cUjvG46
pBeLxSGWiDhe/l8rkJs/vydrs3HcPY1N5/UQIoLtIqrnSxo4wsbMc5ptrNeaAzoOH4ZN1xIUuY7Q
Anji+ZAeA4v/Of/zVz7u4gND4EaHqe7pMSuCzl6RvM5+lonKt1pp1r7vuHfo+3GlOmy2of74lUwJ
fR1zvKDP//qVxXcxgOGcBrrx6uBYpMa/SUe/CJ5LWibxwWuDYrw5P8raHBzvrkVArY2S5L7ISflD
VJ0FYSJX3UaFf8VY42Vy77yamB72k0eIvxrc48r30bpjZRZfp2Yu6SFAwHFbjp7uri+bzjLNd+PV
TQPWdLx2IJrRkFMKSlW2j0hJt2pUa8vl+DdLRFirgOJdkvf1Z2K6qbzOpQi3cD0rp3rs3OFUmZpU
tEWz2lJGgIrnN84n832JYGaImm6Uf9dGcfxa9qmBqGcegAhiwRCIrpnofRqV/r9JZultJMrKfLts
QxwHhyLConPcly9ZkwZ7BfmCfRrnW2ChFR9xAYLUsyYupMRpXoT6H+3R+l9bhcNVXoluww1XLNhF
CYYeOnaSVDdHBcXK9hPkboPhKo0hRvVvAf2rBkyBRR7Qw6TnMdhKSq6YmYsY5ME4lzIh/lHIVl7X
4EHSu8jj/Nf5TVlbtsUu3nkJ7ZjJlCmD/+U8BUc4NWbFLbRB1fX5EdYm4Ph92vRWiswvXlKexwBo
oyIe7Ie89LaoddemsAz8bgrD2PRpzUfcgn0BVgfhZbe091q0BKpy425a8RLm+LppKkhuVj5uP5Qp
wEYFMVRp78I4fW19wBMuWyjH4TXUaPKRmPnIUUGExE/gBSjkAdzfHc4PsGa/jq/TgYLrVWAnfr9I
TKmDh+VJHdYotvoRilW92dRGWtsUx9mlZH0Fzvb5SKgfHCCG8r/89lCFF9W/fRccCIFkEJxCn/bI
g278nXqxvqHXLaph1dhc0niCN6KLCqxzMZe58GBb8WDv0pzN6a6SGeiXzm/JinO4wECVtmkmxSJW
nuTJ58LK4a9eMb6x4Wtfd5xbej5Pu0GULxY8ITeigM7WNbSOIXx82a93XFvJPK8gFoyzCQwrw/eh
5TFALRXrs+F02QjLzN75Nk2KUcZ4ObxkSCjdK6hitHjVEvl2/vMrfh05fg1V8yqmeTIfg2BiV7Oa
/jGkn0BEP1c3ESQqNwKatX1wPbtE9ajrKv9oa2XZtQzZ2D1Ongbc6vw81gZwPFs3fln7Xtu/wNn4
J8Zo97UMLwT8+JHjy4XfzcgzR/pF1/X0HIbIJtBJRvtFxeX87185LVwwYKFqPwnx7DwWtk13g+Zf
zJypmzhmlzCjwJFdRCAdqzCjg+L3stXtlVLNK63z7irgW5a6NoXl0H1nqdC851zEafeSVp5/SCXd
Z1PZLMWwy64HFw5oIJqQckjdvCB9XRV7WYzJAAkXkny5bA8cZ7ZDEZdjQLqXgfr0FkmDB97I6mGy
W5IVSyz0Z7XQd7l1DC+VoaPGAEgW3YWSRvlnM1ZR/o0aZLkPdWRJ/J1Pwmtu8o5sJZI+vPUId4Nk
hjiMoE+rOfFApMENU03UXWsIqerDNNDkwYNVeAfCvHnjsfBxFR4jOt6YzVla19UoTzqn847kMXtB
7i+tdjF07n6bHAFi/lbhLXxTs4Y9pL2ONo6aD80QYzu+mqeGW5Ll7SnW2XxT2Ti8bkS6g1j6JUcN
+YNvVlXR5E81lSeeUwSIMgq+kbZGB/UFVojPL8bzzo2iOeqgDZo1py5k7WcJ2POrTDNobyblxnv0
wzMfIziOSpuoB7/hUD+zeKRXS62uVrO9Ej1kIieB1/X5iXxo7RjGuXuhbMjnvM3Vic2RuJcAYgJH
HZdXwNGchgKBia7BitGMG2QbK1buRtehGkWSTbp95rWIDwChZ8iZAqdDxji7ndvktgFE8+r81D68
bTA191JWZvDiSNbPEJfwrulk5duc+Qh/Lvu8cynnzAyy6EJ5CqIYieXceo8hF1uQoxUHccNqkD3g
rpl4c0pN0Ad7m5OEfZ29EagIBBH+lh+urZFzBqQeEZCgHujzYEaA57OheBjVZT1Y2AHHy8OIItMr
h+bZlCkocDEV71OcBHW9cR+v/Ho3mBazEVkleH0yPPmpfETqlS+ezm/viv+5UTSdOkXnKfCfB79S
9zbgeniC9ebBfYoKlX6eizzZcPW1aTiuHlaFjlRakechFtMnIjxAk9p0RNHl/FTWvu9cmawKAtpM
ZYvDKk2PoqqbZ8rIln7UbxTaHxcm4W4j3GAEWppbQx5qlPOOoMVW3q2Pxu/gmDPBw19Dw6Zovplq
bfEqMBkLoltKQ/0DBCa+l+yHHhKLv9I0Rslsz8GpG36niY/bDwWv3F6ho9XIr6waE8C4BzWmg481
Qu/KX/U0mPZb4KM4Nu6KGYSh92CcSC+RS2GYl+PgvB660A5J+6gC1CZ162fPPqkvkbBcvk7/e4NA
WBrNW73yn0mw4Ee1qtipQpHNP53f9A9RBvi+49kmtmKUGVjeNOR29iZccg5JjqCdzGjyF+NBzPw2
YNFdT+pLYFwY0nF3XYRTzrxSnWSi0KoNOPmjHc1FsBLC3Uga1NEiCNOIPlselOFnxpASvCWjQpqm
s2gNP79sK+euG0nPntGJbbL4uYWi7HXmAxUNwxzvMiQYN9x9bQjH3TPZ8rZirH0cmbLXY5P/WxsU
XCDWtSWVvXLLuiS3JNGdDmvLnm0ENlQ+D+QE7r/smoZmuEsjr4UqSXRR9I59cU6XKCc2lAQPV38y
fX4bNU3M/iq1Ah//+S1ZOb6i5e/v3lokIpkwATqpufLBlCLqPv/myVptlbxXPMWNrv2m0kbGA47H
lKFHZAw/gRFjvApZ2N/SQuLsbz+1FrmaGbn/m8vm5Hj/ALXvxgco4Vk1nyTPXiCd9OP8l9esy/H7
KIAGfB3gVa9UEr5yj0/7hkq5m5UJfp4fYm1DXD+v0COiG7xNKPF5+UsGnA1fQfvQbV0pKwO4cXba
tGVMSEafVWBpeqC1xs3g1fmW6NDa953Xe8GQru4BsjvhfT3SQ+zHUf2XF6RhfXvRCrl8t+htSA1U
HOb/3eg25+zagLli4z5f2WI3xGalaWKgA/E2lMbkIIhHSJAIkEpc5bheNwZZCw/dhjuhgoBR0elH
WzOyU5GodwXFRSiCYLjRPpIGIXROdnqq5Vfr+y+NRb/w+eVb8Ug3BJ9Z3ZN+7NqTUb74ljZJ/VgQ
MNDm7Eszga3HpFGyt94w6p1pZm9j1DWrcO57qIikIXBa7Fn2tWFX6CPxBaSbOr7h8ysvyj9Yb8uE
xswU8bPqgpfMoJ00CULgI+VDjL7EDctbsw3H/VNVJwT1heYEra5sn/lAwNI+aYG8C7fmsXjJB+89
V7I8I0RPIlf2WRDouCx9HXVWyFvkbf1dAeDnPii8Z98yvTGllX1xu+yKUDYk6zXyFFncRPsiqHzv
Kldm3DK3tQGWib67YMKumxMTJjgyeRsmO5g7Cr0xYCMb+Ic1V3JZce2kdVdC8fAEqAA5VEsho06o
hRILFGriYd6NRNq/lkYLvAPvIWW6Rdu4Yg1/SJkbNY4jTZsTdLbqI5Ej+ojAwR7GO1Or/MKHcrCM
/m79EID5Q1IG7WkQ2tsrprK7MmmnDWjp2u4sf3/39VoOdRtmWj+yDMmW3VATNPI2XRFtmNeKOf/R
dAeug1g0g36UAk13S1tq5pP0MJTNqwRNIJp8InNoh624cm069L/TIZSotK9hbEmjmmPH8/atVABA
nT851ybjuH84Ml2SgepHXaB5ELnqW0OHUw0F+wIvDQsQ1GFqt5I5a9blvAMKnnsp5NlhXVyi3UWH
ZMfbmnyqA90fzs9nZbXcLrtyaiAd0IP3lUIWrdrNZLjLc/RAX/Z1x/F75NGyuWzlCWQufI9Wcu82
8O3Wb1857902O+Q9pADsST8OfVfuwXzyU5XyPqP9Kck2azYre+A22VmhZxPlo3ocGjB6mS5vd7Ts
4lsPHCEX7oHj3jZlCboEcP5Cq3i4Hio0CixH1WVbsGz8O+9Gc3Anwp5CLikofoYWaDCFPqDz315x
BrdtDuG7mkMV2wfwzU871uFGykz9JrOs2UFIO98lQJHcjstj4rIBHd+mIcdIrUVK0PCneYTAi1Zg
BOA2yfftxL4lcz0eonkr3l6bn+PsA0hBcz9GjpvR4qeVeid5jraU+hXh0n3q1Yduk0FuJaJ0hc5r
GeUqTvz68/IOS5PmkM7iCefl/ZDTlxL/Pr+AKw8/t3fOtxWrYwCCTyEkbPYVKAGgrB7uvIS/giig
2huKPjfaQgw641vtYStHjNtOJ72kaNK+7x5/H5eDQUwe8S1C75V1c5voWJD3La0aSC1JdL4XUy53
VgNLlkG+z+9Rd0MC5vzSrRiD20OXBbmvauQuHiwQkHtZma9K5z+JrN6W1vEGllGFW6CGtbGcE0H1
shuLCCdCOcuHKJ3Mvqv5c8jojQzLo5n7bMeTfANBsbaEzglBAiSklU31Y92mw1VdsX91lLU7Mih1
2ycExaPLSAQIdwlxh6GbLHpOcNKRQu5CkAbft6PWG+//tVVzTodUjODx7bFDKgReuJia4npJNiwO
C6JTtidt+LTY9nl7WDNr53AoLG/9KcOz5vfFoIbmgL6aixAVWCjn5pdl30ygCqk/W0HTG53U4y7P
UWQ5/9NXLk63/Spm+RSFKXhkbRGrK59lat+TocNx1usaarfGf75soGWn3l0+Muy8zCRGPxLNkz2D
1/+/Wxpayk/nx1i5oN3eK4BwuNBqWSrgSXdMNOOBJaC8ainYii4bYlnHd9MAUMZ0/eh1j7VsWQXp
ELNk+cfsWdls3ophlij4g6jP1Se3oOsz6AbuHtNqpMM1kXlT36Mzywc52KQrX32nei5RPWaFZ9Jp
l+ksLN+Iykj/7FVtqtIDqRAdXtXSxt6+TCfk8S+bv3NCMA90lHlo6s/G9gBNgFU1C5oWsmFbkIAV
X3L7YuNAdSwCk+1JIxAd92PfFf+CYsB8P//71+zdORgkaZB1rvzm5OUB2VU0fRtyQr6NMxIqU9sO
G4HUyvnjyp2nRGjTg9D9RPh4mpCx3SfzJIq9aNkCuELlrCpA0LZHh/HcXp+f2trKOQfFDIqishN4
YUc90ffcou90hyeZ2moEXQmt/6DqFTEYZjwgrU4kad4aZU95yT4BikwfB2MsksWItWMbPUW+P93G
xSZ118cT+4PsXySV8oZ+rD//RnOGPh6YGeMbzrb28eUqfOfQhlXZorXXnHKfJF/Rrci9Hdp+kOu7
ZFdityUuUm3W54FoTlBXjQ6FyOUtB5B+d/7rHz/iYrcTrvOgL4mm3+aUNXLYg04mQ5KQ/1zuOUvp
v3mX7H8/EWRILnvDxcmykO8WjGU+Tbqga06C5sWemrl+rNDpsGHEaxNyEoOqB2voXGfJA2AmP3VF
fg1TZt9StEcdfkPwSi7ktdVz9pjjoNjw1jUbcA6FPPejCa3y4jSiw+xvGXc92lTz6BKZdEbwdP/v
iumEm9Cg0eGzyatvy2tRDrp68DJ6EVMiBnA8n1ddw8e0gI1pXz8GXuX/AMJkiw7941s1dtvgKBkQ
gnpD/hlV1O/atu2VbMv+LtARP5234rURnLdBbFjPUynrkxf4QfGCXkWT/bBEZ9NDOug0/HLZMI6r
28KgAUR3CKxGoXeAY3UDcu0yOviNaH+dH2PFlNx+uDpOPZ6jDfI0B6m4N9xP79hM5Jb+9trnlxV8
53x1X2eALzW4VwQJk7upbYrqO4NKUnS47PcvA78fwNN15cccmx0pflX7RQq5Qvbt/MdXnJs7zq2b
KAW1carul4xZVqSPhmXJdYhM7Q3S9V/6oOr2y39q1IU5+tiF+ilRmEQWcX0qcw0OUa+tdkCUIB3M
qq0n9Jr1Ou6dRTbt8fPFSetcHHyv7P5Fajnas870F1qV4+CxDHFD4eV3GjsTZd85GYkq9nUVZfHX
81uzMgm3G07zSkw9L6tTugRMdAAYGRi+RzTebQXNDBb056M2dmF8si6JantfnJCz1odiljLds0qX
Pzg6fk5EzeQi5hYCwen/2rAIpkT201SfqjEK9hDAwc5nLWevly3VMsF3LjK1OqZ8ZNWJgPUq29ms
HHdtXHn7Tnr1v+fHWPFzF7sXs2zoqsbWp2zKngAKnW8CeP7GG35tJxwfL1Q/9LnXVyfRsychZjRj
oAZ8B/GIr20MvuvLpuA4u1TTwLK6bE5TOf4UYbqLp+ZCY3Xu6xavwawCz91pYna4BrhW3pHUAleL
d8H+sl/vOHVToFtFxznOjdanI64Jzca9sHV2d/77a/7meDTkJysxh3EFRGOkryLaBWAAF8X11KpL
NF3w7HARe6Go87ogFey0hsCFGKP9gDBxI8HiLwvxgTu7mL1iLruy6UDitBzYnMkbDogx9JI6dTOx
ml7NS4wQhocRIugQnIJ95fWFUXjsdsDNYRP4PiqjJ7Cc9ofcT+PiutB13OyAwNpSgV7xQZc1n+Im
b9FHJk4iNuovkbOC7BuRp+T6vAl8HCPGLmu+N3dDBKENefK196ZB87UHDO60ZKaW+FDOhdjlQXsZ
yDV2kYOU+bwpwR58MiG6r2bQB7OdtF63A7663TgZ11bMcXntA+cWVSHAKgESoztK++olbltpD+dX
bMVpXByfhOhJHDC5hB5dj4S/7NpbySP/loWp2Qpz1wZxPB8cb42e6zD/TIZx2qUUwiopIWYfh80W
3dvaEI7zS05mFTQ4gCkExvdVFD/0fWhv/LnNrs6v1MpOuAC+sihZEaCae6qQibhpEJTrQm+hA9c+
7jzXM+aFoMpEDqUYmlduYnNMRJc8X/bLncsblAVpEgQNDkavvPWiWB4iFW9p4a0s/B9gPRHXZRog
0IgmZCgErQ5lK67KDMRc53/9ygvXBejVfODIM6NXgU/sLiymg1kSS3KCYEWv7mw03GZdA04cYjcS
ACt3uQvYq9GinSCjilu24f+auRO7tiXZAe0m1W6Iuo0AbS314+L2Ul8I9OAYeB6eDMMECCX4RUHp
B9TSs8rkwyzwdkANBCDe7iHuRbZxRq5tmHPTS+yXrzHISfdq3JvSJ88VKUu+B7fJuNWLt5jWB1eZ
y6Vft6wvVBXUJw103W93DKpR36NvToFZMPyiymmra3htPo7nZ54Nih7/fNYJKH/0FJuDgZjQD1Cm
0wvRZLEL6ZMs+b/+uUD14758mpYqUTp71aOX6PqfaOHlmeXo7XKVk2eTaLFRU1w5GdyWusjLK39E
fvUUh34KAaYBJI0HBJHh03n3Wvu+cziQ3ovgwB6u5LKQdzMbs9cwCqJ/zn99xXldrJ/2shmyPkim
LfVx1ea7zPKffWfAw0SKt1K/2UL8rNQme+nabBYjeRdImCEAHsLDe6UmURUvLDBtes2M9KaNw2Ft
gOXv7waQgNaFCcFxx/tueqitQVk3V33cHs4v2Nr3nfs+kCNKkyGyES1RDCphhbqNabWRlFvxShfC
x0b0k7K5RTEnnfwbmmrtXwHsEjwEodbxrq6h/JqoTQzmymvM1bFPWtoKnk4NsufVT7pgOwsQ2N2M
cCFiX0Yww+xbwrYuorXJOedAGPis0dqKzxnKrd6wA5scFX/XDRoP5TU1xvfTxwmBLGn3qJn5fXh1
0Y65bMBSQ65lkCZB3/pknjhw8A++6n+c//jHkwpd4AI6agQY/2LxFniGpLsiDsJyx2M57vRIx3rv
xV37eaQs25JY+fg0DV0IQ6JBIiBqKd5G5BGgLTnNwJqgvzI1QbZh4h/fr+g2+q8LQXAgbi2SIK/o
Bm0fqw5KYI9D0tnwEI7DmO+rGvfQxum5Nh3ndONFOsbCx3RYip7D0bCftgjFntH6ouMTpHv/nQwB
1iKfWFC+KW2M2g/IxU2HoEDrysaBszaD5e/vDpy29VRncspeA0zmiobDXyZB0zYfu0u33DnSwjYE
qhcsGEAWpT9Rgx2umRf8PWYX9tEhFvrvFGgqqrlhonjLmgFakbKKwvw2boXeup4/PjRDlxMWjwox
M5JVb0hZkHuvkOIrn+UW3H7NXp3oJVPI4KjMVm8ShvnVllD+KpYkTMuy/Ebpsr067+trs3AOMPTQ
NdZDrPdat3nWHXQ2+PJuwlNQvFw0gAtMoH6W5XOUl29UddlVE8r2iViLmvf5z69YqksMG8kGgK26
Y6/g0eJPqq9os8snbv4eRmu3Bvn4QRG6eATmqyCudELulsKPsexO++keqZ8vysRfhn74zPVjk5mv
56e0siUuLazXdCD2ozZ/i7qINLtirMZ8V3CzVRpYMS0XlVB7SR+Nfli9UUv1Z2lAyTaBGrOetf4B
CYUtYbS1aSx/f3eGlCYI0TbpB6+CoI+us8l0j3TfeHvZIjnujYNvCipWijceF5A31SBmQjUZikKX
neEu6XZG4kJACil4DUbcg3Icrqsc7HhxhbLZ+Rms3LIutKAe0MBQ1XlwJ+f5H7CIP+HFepPy+QYk
EPsAGibnh1nbbcfBh64eBzpG+VuKjNpfEUfrh83YszfJ/s6f2o1H3sebHbi8uuHcyVrmOnoF6Nyr
96mhIbsB9Ci5LFeB6f/XmlQFLge8H6vXDuwHd8Ek6VuS5vlW/f3jYyRwOXU52PFsBc/DOwe7IdtG
f2lqeTPztLg7vw/LD/0zOA1c/ACE3XOU173yjY1jGhw06/Ovno/7L0/8HefSv0MFM7IHXmwBQz82
sMDFFJAqDoxBN8sdFfG3rMjLO2uHYNgZlr6OIX4JCN7bi9AXgQsm8CWrpBfiMlToutf7mEcIu/pm
4BscCGv25bh7Ap5sFitRv/llhjZZMSJpwQapXs9vztrn6X+tixH0a+WVqt78FoHvoUoK4V0DI7PV
Ibv2fec2Hz2bi6HELSvyEtuAHu9fLVVqY/HXjNdxcQ3ymLEOC/EWVZE/XvUC77R9nOkQ2EjoLG5s
wccHSeDCB/4PZ1ey3DgOZL+IESAJguSVEmVJLpdrtdp1QVRXdZMgCIL79vXz1HNxow1xRheHQweA
SGRiSbx8j4WzDL2Bha/+hOpLdxcvuGXLBBPdoK5N5qtLQea7ImsVb4SMxWomGUW2DgPpBjxcTtzp
zqwkc70ry2WTQ8tit9B0qmaRWEy67BfpiD6WUVl+0hmKM8seqMPbjmXrwnCs8QroWNw1/4VH0675
PLAyHI48i8YmREoaYowPt/uxmCoylsfK9dcGJf/IboBKO0x0DIa8B4aqqK3CDFsH10XmzW6uu14j
B9TjyjE1K5DEQT8dhszhxe72ACyGMvEWbRhX4Uq1ep0FdU5BU9YNyLorkJ6AGXOjj/ePcX507fvN
GAah8pCUs3ylfRufrws99YYdkNks1b4f77p8/inG6tGBNMLtUdmsdv39TY+0HufOZaN/Wlr90pUR
bsxxPEZyY0A2oxkOLNslWBey4oDSB9/a66WAg0vn/3CJssW84b4haPP6YtbqF409vItXwSWM2/oC
3s1gV9XDltS4bRzG8ohDz1xNC1Wvvh9csB96IOCc2E5M61Z8WPZCkzupibF4tS3OJzESGFXaB0t3
ZD0PTrrSbEo6D1jEsSo2c7eWiTdhGCp3Rzdr5uyX51fCAVSlP40+AOUbE29r3gh3D/t4NeiOvdLZ
LZ4z/U91f3wXLynxTdwFZVO36oBfieW96HsHXYlzz8s13FgTbR9/dbY3QRGVzay72mMnBcVk6Dxl
2KvyLQ1QiyuZgAvqVzhY10ENjBAm4cyBssplCqmkfpr3oJ+a7+3I8NmuXwhyiaL61RHyU/Amfok9
9s3Ppy1aeUvsmURALXHyYdCt+JUXKnqgDCxTnIBsYWAahOlAut03HSa8YMIdBCVwffTKapedGb/q
mI40Zls8m5ZxmACDVlchgXwle/XCoX1c1FAkPFuyPahiUMsDFP7x9lprmXkTS3DVRaeljoPXVXlQ
zRzlt5F4xVPVbaq+WRzXBBLwsKRR47SuSIZRa5ypeb3U+z6vg+a+smpQyfw7NgiAYFzoITgxd9Ef
vHUC837L+004jAXu4ZvwAVGPlR+B5uQkJr0+0bovB0BkUfMMRSNH+rtcTG6TZNjjx8RvvXJNFqRO
Dzmen1RSRMrbYiixuYW5d0E2JsL43KdJ4AUtmgCN6lA/vFtV/Nup72OHBy2QsYN1fg7lxkKy1xlJ
+Tlx2eD82bZkS/3L5hLGKuAEEyKf9tWvafD0WiTxLNjwA/qAot5K19j82jjdD44MV49RoHDq8LHq
vGVfVRHMFuK1874lwEQZNGzBZIglOHFStWnXS1Sk1EIdbgemZaZNeiBv6VQ+aAzgqliI00rz0Exd
A4HmsDqDmnzY4liwGMok3B1B5ovkg1/9mhenhnyWO56Giuh9tgh3C1RimW8TeADWrGItaBC81tUw
TntXFgBLodZg/XLbVrb2jfjv/LrIs6KNXidek33k5sLZOXoBX9Pt9i1HYBNmwNQwazquyAkUtPuu
JlCD/AQ8hk27YJnVtI/ChXi7hkBXKllXvMQ810UVDhuARdvojJgn2necBXxUp8EP5Xc2TpAdL0ZX
bZHCWU55gRHsAxYvYMNJcMpAmrgbaNZ/a0r1pcPeuS9i3R0c7sRbSWGbWxuhP83CJevqXE3ZTYkQ
9QeRgY9+UfqDUzbN/vaE2UxmRH8nhmKs4usdOFx+Ktzndi7IZzdujZYhmACDUhV+Ea9j9OoXAUkr
EOmmOZZJEK1P/b5r3PteSX0TThDxsVTUKfWvbl5/gkCVpwRcdmeUAoX7xeHqye8zcVfi1jdphCLc
ITuHUSz4XZ0/lKTxH8qe6n3pbb6OWebExBfUSEyocaqC16X0kfMo81ackauALvDtObcsZCaLUIdi
IBYCif46xevXjLo/Kojn9iu58wBuUgU17ehkIojZ6xLX436A0EyCGpCNZJTNOEaMd5NqAzWv9LVT
Wh8YQUEZar62YFK21o0Inx1NIlrguWeKR+Uf4o5y9Ql1klJu5JwsaVoTPpAHvYRMaMBeQbv9m0Vj
eJzGIuW9PnfDmDKHewkt+nuHY0Q3SgEGSGC5+lcVgz8lmWrqO5+US0b5+7YrWexl8gChqEwuXln/
bw5YayjN7Gqck7fEpG3NG/fQyAk6Af5w9hqAna9HLjBz9L6dHHqngUwWINRhZ20R+foXgasmlZ7K
38oLwvvSMybVjyqztZIKN1EN9u3dwuN2H0u1RSFqWV1Nip8RJJFexQesegpYhjHuaQLhvvEzKqRw
gev4ffhm379Ozpv7tBeOxcAqHOnlCL6EZgY/x9zEWzqYtlEY8QzuUBA6BmFw8sBiIau22YMb8fO1
bjNGkd/GimfrxAhrOihn7uIuPDUUJPGkwIMnBwqRN8DrunXw43YwWNZV39ixCWu5dmc3PF0L4EiF
JwQ+N09x3t/HDOz7RjhzsElIVY/hCWmZv0Fg4ic5q15uf7wl1ExWH42KxrlSHb8MK97xRJP3ftIO
y1Y9tcU2nhHJeMIaIOA08csc5fnnCRKjBy/o+xK6f8P6+b4hGDlklVOQKjpTdMpqXQGSnbM5S92O
yg0T2cZw9a43gUBBL8whooO7bUEv/8yvumqBDUKktwdgcVPv2vGbDkQtpyyM8KKmsmseX41ZGT/6
ChY6sArs4x9dQWK5wcRjG40R1g2bkHPFO+cTa0STeDP7wSBR8pDHm1FncykjtGnne0JkUXSSKK3a
eVisEjfcIrqyNW6E9OADbOXoMvsj94JyD8Uxn+5KL4i2lgybeYxgprQtaoKigcdugGIyazx5jhqW
7fHIunUOsw3BCGcvp6IB0g5l8QwYZa/v3IcxdJYNZ7IMwAS9dVEAxSy+eE8YQI8XFV6tn6AkORW7
eXaj77c91taJEdY6K9xsidfwpOvrmqqgaLS6E8S3o3Dd3+7CYiWTrkevfVDEYnIuQHXz5xpSHx/q
qN2qI7e1bsR0Bxw+jwV3LjhwO6dVh4/IUQQbZ1Wbda6/v4nnTAK5Bfqs8BRd93+hG5EITr+17n2i
28Q3lc9168hRdTh/iRZqcl7WJHgGuPNuaELcmOd5OSQBAuxn0kEV0Fgt0+7+R30T4VbJQlVlMTgX
MBeph0EUzYEE3dfbbuPajG8EsBiQn1eC+h+ws2HDhPBWRYYHzsJPU6H0gXvq1UMxxI5xdphD8tBP
IILKCxxs1qzMDrM7Vmmt2o1zv+1rjFgnnUSF+pir3zEkoRLsGfMDdDFp6ohNRKKlCxMJ10U+rec6
lr+XonBp0vTjRxbSBoVDbrB1tbPsUCYcTgR9GIk2U7+B+ylkMvn8BTtTtOd09b+4+VYBuK0bcyfv
g0lGTc5Oi2RPqvVT0KM4qM3lr6uDl7TbHmLrxAh9rsI2aPOqRk0ddxPJmH5Z5ECmxHFmvs/bftUb
x0/LImMi4pq4LOZ+Ba+UR3AWVMA1JKvCCej2OP6Jx3egP+Ta7ZtlhnvYBrua+CfKw7B4EjEJvGzX
hKBBwYITTzl78UjWCP3YZgtEObO44kueaBkCWrEvI6rGP1kTq3JJCGrRSZxyGYxsIxBtgzdOAXlY
BkPkK/67KCQH4f1QDq/hWmwVyNqaN88BYUdrLQf6qBYfcndDPrdukjled1++x4TRNSh/WYhb0sco
dKKqgszlsOpv3VBOMkxWucT+xjS+F75B5JqJpbWm3lW/LT/gtXJ4zDiBjh+X7DNy2VtdvGeraxeG
xwdZP+vB5fkhKPWSVL6W3/2yVhvHb9sArr+/cUNgiInrLUoeujXv8h1EJfop7cvckYkMASBKb7u7
bRDX3990wwsUXhQszA9RNly8CqBiEGlsMbTZxmA4q/DYKAsP9dVIBJXH2Pf+Vp3npIVa7qlUu86B
4a/KZZCXxbPRgTRDcWxApbqb/NY/+ZnYgm1cp9NcD65dGDtfHvnCk7OTH/qQkpPsdb4DFZf3AHxN
tcvn6h7Qw7UfY09jSxkCziTEYejXpzHvY1A7uU+tliln6nFe8+NdM24mmfwAJ3wfNWMHEUzVPnfY
dCKl2trSrkfVd6zlG0fYOKOs6fsqPyxtdgbFXXxaqvap8skeRMDtwZd41pPE3zgSWubGTDhJR6xq
HRuMBYDD/ULKjwRJgn2Q16divedigYkx8075DBgxuC3yAxuKPAlHWR3YOmxVJVsC0Mw7NW0k2xxK
9wcwc/RHv1Sqhqx3VY31loq7pQczF7Hm4+QPZScOoEoHnjh0m7pOnDVWWxzctg6MOS9jMEMF/pof
dOzQpCszBsb+eEu/y7KImCTDHFwcqEmrQdLgdHoX+339s8ZragLtJciy3o6J956iMMUmxzDPpD92
AsvIXOfPa07rBJLxR4hFnYswem7W8r7YM1MSCgqpQd2Q/FAVotlx0utEdpuXbEs0eMZaPop8yWts
F4ehiZ/zWXxBoatOpjE/FEF1j4bA1VTGmr4sMZ47Si8/4CCUI7uO5LHD9Ma53jYPxnI+6QIIoJVk
B95N3aPi/MHp+FOhlz7peS1xMN6i7bOsU2ZJHsiihgbsp5hxKk+0bD7QNdWR/FGI+tTXw66tq1+3
fcvWk7Gu1yR36siZ8gO4a09x/KPj4WOrql0XzpAglAdRDPcdGcwchccmmmXzdUxhCCIkFzcwv5Uq
LXS0hT2wDMYszBt5I+shm9GFppDr83a+anZz7R7XVRzK5Qn8r7vbZovf30jMREWY8yYX3ZAfkGnB
0c3fzUI+Qxrw0Hf0oxzBau3EX6BZ+fV2d5Y1zCzSywo/563GTkL6HCk7p+4mnmjHYVsk/BbX/udi
/eag5Yk2KEEQ4UDtK/9ZVHHqjnROwgXE6UXdnQuq7yjuQICaSYy5wQ5StcpJkYoP06mV/YmjAv7L
bTtZVmMzi+E5XkNqD94MQiZdnlxnbqcdpKwgm1JCi/YeUON1EMZCUGRtRsVAeJpnkHIgkVfvgyKb
97cHYVko/4FbvZkLVF5ObjXjkKKLtn8Ya0KeMzEV3xeUeexmGsqH2/3YnMoIfV/zaxpy4imY/auv
jde3u6wQ7R34DNjIzFAMeUjnJm95KsZwR+d+SHw+qo0d0WKi/6QmCFnHEqoUB9rk+oyjmzOPST/O
pUiWKChUn/hCyY2nHoudzIo9OdSQZgWT+EHxldYvTdQI9RH0neD5umsizCK9lVGKIj1cPcpMl5+D
jruHtpP3EEFeJ+IaK2/cqdA9QY4DE5Fxx/uwol5yB6Kf6vvtb3+XBeTa/NVqb5pHdTf0u2gLygha
ltmeh0PpdIc+6526SXMwMrnq0I04l+aJV5V8zB5YrQQCkk1BQIOdqyKWb/jc++FPTM7LdaVgiskK
VBlLvzoCnJQfvbGYjkVf3mdNYlau0DZaucckTwcRYcPMR3lm2Sq3jnrvOzaEef9tzTyYpqKXqJMG
oa2/p115VJ0+9YL81buzuGvzgi7ovzthRRflxTzHe5Qi7mo2HMB7fJatPEo9HnD2SMNcP0BS/Xjb
RSx7i8ne3EMeq1el5mkDYfAPTpDTj2ueRWlGWw5tNDbvgKPfqu1734CuWWvJer8F5xhx0kViQV6D
kj+0EJR+GiikVzLNeHp7ULZFwbx3x0iMjqikTqscpKqjB1TgCMHgDZO978guMZZmN0DOuEclfhoB
AHGa+rrb+Sj42FPX3cpTvm8oYlZZhk2JyyTpeDpP6jj2tEnWefgygIwxASHNz3usRMxKyw4gAg/1
cDxdV7c6gMh+fa4CKjdORbYhGH7sIm+5LjPmGrHIEihk8M8rCot2kGzXD+0yFhvn/vfnGkK//44X
7jh89CrmpCgJ54BQ+lWCtOo9Sc0gImZppQhqP57LyUklZ8HngIQRcrvRVnrgfU8i/ymmrDuJ02MF
P21jZz9T1j+tkMf7OHdQ2rpvkv1/mycQJWEUMtVpUNHyE49D9yQ07zYWK5vxjbNWVBQoMb9ujsTR
RTr7jrsDE2x0uO/bjTCO4zYMQAbL0xJ75GUIRH/KpKjvOmERsxBNqWkesgqreTPW3n52abGPHJdt
WOb9dRXKn/+2e7WEJFIKrWckPjXR8C0qVJEqtiRIi7s74s1bryeWOYiuv7/Z47N1Basjy65Qy6za
ZZCRTty60BuLnW0chv/A8gpYiJyn1Jc/66aWqOnoXkfffwip+BMqAlvJAct6YfL+TrrXxQRkQooN
ML5kZSQ/1F3UnQguuqmbu9l9SSEsa/+2ly54G+OJGW8rooWkMsTnjktQoSBCEXKn0YwdonSiGAV1
i5PqMf/kgfQGlzX5CvzREcK8OmmyZguIZJkes/zMpYEKnMDl6ZT1ov8RQ2cyO6uipdWphHbTbpka
B9fgaPK2DkEWdzNZgSuWLRAamZ007Nz5lwrd+jOPZufLXSFvVqSBloq2fh/HqVNM8S5D63uvKNqN
+22EKf5vhhkMq/+eep9V+Up8jdY9+VV2s0jrSQHXO07H3ll+VWFZPYTVsrEzWTzarFDDiugPEyS7
cbTK+WHhfnlwydQdp8xpdqB82SolsvVjLADIlgcomvfYniqO6DxxZ915/ND5d+CTsAea1dMecBkj
B3hyn3lPzvShwPYdfLo93ZYNMDT2j5KUvHBBP7TPM+weqefkSVBt4fZtjRuB3g9Ki7Z32T4svpP5
YW5++eLO7zYDHHLtgQvGhT2j38j8cWiOZGtbsny1WaXnhS30YOIgTsOC9YeKefGuGLw5UdN0XyqZ
mIV6zQpn8cowTgc1hXuGeuzdsDbhffuqWZ6H28I8s9iN0ylucPXq+yVOqnhtX267jMXbzdq8nrtl
BCkTtu+DPmVz+aCnfNeu1UG0W9Bw2xRcf3+zo9YqHuMKOLx97lcpaFN3HvUOyhs31gXLCmpW5jnT
QLXjT2zfqmDXZ3+MSL/cto1lN2DGZl1Fjarx4Mj2HAJwVONUQ0akeICxKV3IqEYb3djsY0RtlpMa
qjIYgJ8/hHW/i8GmwtytQ/G7lYtYb5gRtxRHp5Kza/Pj12p57LIs5WX0lWZ/h/QAMeo0U86+yvie
6q1nKJtTGfEsPeaHYzuyfdyOO1Kt59YvdyjBeyzWrdXIMutm6Z03UKWIQBehivCE9nkOt9hQLR9v
lt01Q0xr0sFeunsJwHAXxjvtPONku7/tVbb2r972JhyaGBAL1NixfYSM0BCEZzw2Q7GxTyBwd19u
yKy2A7G6WMcZXTTLcs58qJpT76HI/Q1GE0tcmCS/OQkqENvDQpnvnqty2QVruAvd9qldqkOD8sHb
hrJN8fX3N4bSkgRtd53ima97Nl/06t0XcSabr5+ztur4APu4TyCvWWiW+PrnfV9tRLNuGuWC5xjL
kdslUK1IcrlhdpvjGIGM0xuUjgiJ9qzPToiwA0faSgfZMziQ/7798ZalKDACN4qqceEaH9/Jr2r4
MeqP0T2aBViGzJo5yAmMYgArzT4PIKwcv4Tx13F+vf3ZFk8x6+Q66g6ru1w/e/4O5Gsyl8N9904T
vDQJpCSBBsBi0Pwe1z/isjyhOiukywGikxt9WObVRC+tUTF6ksDPQQZ2zukx8v4KWbXP3C+3rWOZ
VLMsTg9OKEmIMbgTlGmdz7P+mOsuvd24zfRGkI5x5Mdj26Fxlu+W9o9m2XBFW8PG5huBSz/gEc49
wpf5OV9K78HP2+yv259ts4kRpUUTlFNQweajei3B5j0H9Y5Gd0Drrq5uBGrBwJJaVTB4tOggAaXZ
qQ2Xc6m33N328UaUZgR7uoxg8zr8XkfnivR7QrcIiyyNm6Akj7QVjjaIJeDF93n5uupUDl56l9lN
TNJag3416wDEnMrhT2Qhfl+VXQG8EN/ua9/YW8E9WPQibhFKzqFz/TQEHLAtt9LIFpc04UeqdiMv
HmF3r3l0oN85/3X7q23tXqfizUZHMzDchgLtNkv3ua/dTzR0Nwxua/r6+5um/R6pdVmiaUViKMaB
q8m/h60XXm5q2fcjKvljAVv79KVFqj7oDkPsbayJ16G/k1rwjfiMwUJKI9Sr7lf/ZQA3uCoPUbPF
AmRr3IhPf4hRzR80DKfex6xaE296RMp748ttFjeCUwQgHO0WBD8UrF9ERUTS5dPG2cLy4SZ+bPCD
AvcEfHg4f41jcZzFE2ojDre90Nb4NcvzxlXa0AldXaBxn0kIHb+U8rzyML2vcSMwu6JvwyzQOBVd
74Djka/xfmIb663F5CZmLB9RSeNHaBxlF8d5FKjA2wp5y95swsT6Pg7xVISmC/+lqIJkXYqkC79E
zVaZqCWHZiLFpqrMh8hDB6FDnkqow2e4MtVz2ybIFF8rg+WfIbmnWBEhayLGMhAtCO3KOGVE8R2v
JtB2inB8iOWy9YQRvx+4nhG441rVU14rzEV7gIxeElbDPojB3/hzqUmS9/NO3JdHM3FjcxFB4WmV
8NepOaHSNsmKtUqn0PUebvus5Zpj0rl3fgtu5KBg+yB8VtF8CqZPU/eHrn5O7rCR2bbEnIkTY1SF
RUzRRVecgvVl8r/oausSbvEsEyDG5h7KGA7ahsrROXJewE2elPWfpRj3pN9JeRfwl5josDLqi3JS
6GbMf4Y6AsXTkRe4kqutrcASgiYeDPAGHC9zFuzVWO9bEn9cl/GUr+xLo5vvt2fasoCYiLAGb/a9
6+RxivrU+XnmZf9pmNf7LuMmCoy1a8NkjgelKRvqYQ8irECmzeJG896Ni+j37SHYrGQclwH/qB1w
X0cpOMK6BzGz4hgsmZcQ5awHfMGWqp3Nq4z4DqcSgoOgwkpFw37INQYRjTdCpjpUqTsokVDCp8fO
dzdyAJYYNPFhxTrqkAZzlIJM8ZgVwa9oWqH12z2sdPoYS1Bu3TafLRCNXVtCLgoFYDpMlz7XOxGR
dh9Wo06WEYfV211YnOw/ILF6GiFXWoZpDED8mUJY+KTqcosH1Nb6db7e7N6igTAb0PEsJWAi+hjw
ch6OTRnH96E0iAkMa30xlU3ms73T9rvCYUA2ew+l3KpGsn3+1a3ffD4jbefG4IlLPdZC8F3p+Fyv
Tv7Xfaa/zvqb1kXZytgroiCNStefzqSeV6Q8fTHnG25q+/zr72860GRmwN5PQaq9tQdx1hQ8hi1h
l9ufb4k5E1TkdXk+o5YtSJfSfVj4H0LrRxEGe7L6j75gH8aguNNHjegGO4V2BtYFaTY42Z5mcZeG
Ffn79jBsRjKO3W5QzygKj2lKuZjjQ1SBw+UJN+OSbay0ljXQRBINyJBNpefTtCvCE2HqlxeuD65y
n31n3RjDu11AAf567Hkz0UPktlGROzSNPB7xIxkh97W4pfNl9Tz/mWVtTY+3rWXryQjooWBz0a6w
lnbFM6vlQWoQng9r8aW4/nNfJ9dl981wlnqUNVULTZuhA4nd8JVP4adCi+fcp/fopQcw2XWAb/rI
PG/G64xHUzUH4ydBG/3Bz2a8oNwewrteheaN2NZkclGUj+a9knd/Sk7aP4J22lLjs82CEdjKdTxo
0hCaskH6SebSKfXa2il2zAelWB5J/L09DltPxgbeg08Muu+t+oqD7VPXB2ceQINJVfoDEkwb98d3
d1PYygjvLgLJ9RDO6msk8x9c1Wd37L4iofHFBRDSDcotUIOtHyPSI+BnulI1+dchGI+e+Iwq8R5J
WffB7btPsu03EuK2qTc2bSJxZAOrq5c2ypfnpvVJ4mTYOW5PyNWB/pOCCGMT/QpUb1ZCAKL/stJ1
/rbi3JwWTqmecIkqX293YRmAiYBVEANvAhr1XyQeyI6Lg+rmkm3WtL/78sdQfmC4FM+dESLKABp5
dK36A2ci655RyyHH7oHEwm+bpJgnB5oydVuwzkddpTvQn6ibnuYlCUHQGz0GKvQ3H1TfM+n1gwz/
8+oJCMbCHS66i8AerUVdfllGn/+o12Y4/P9teu3D9L2IlL2cXPIscfDOEyJYMQB5627F0Htzdm3f
cLppLtsGEO/xQlfdfWI6noPTzJG523Dq92IH7Zv512VUbt42RPwYvELkZ12OS83OgZMFXZfkHsp2
P7g88PACwQslAOi5y2xmZhZSXr1HBR0uXRth6SccHA447oF763b7lqk360MZq/DRqsW0qPWnhMQs
OCXJ33DOrfSVZV7M5KxwHUUBCW1+Zmoov/StU33nK98qwrB9/vX3N5uYiOuI9PHcXxiNRHRY3JDL
lFUOeYEaOtk4Rdqm/jq0N53QYelxnuDq0jhzlY645hyGvNotJeq2dcujBAzHW4kt24CMtaHjWPAi
GYdn4udy30zCTyYBGuGZx1s7mm1GzGhnswKNONfPou1weO1y3Rbnumu7rcyArQMz1OOh70HAqS4E
HGjnRfDyY++qLQad9zbkayAagb5A/XruWS4ukULl+VGiel5+pJWKgicmHPl79nq2Bc21zIaZ2NWi
UCMpRX/h81yeGBuyJCPdnPg49N2xnWE4JlHZoN2+qVEsfWlAppEAp5k/wKdQZDXILcJii/+a9cEo
GPUcIFnay9CjGvzJa5CL/SbDYdIH0taqexlaXFPdpAzkuG7RpFucwEz+RuOYrwXL1KVgBT+Vte+m
pIlebq9aFh8w078dtiW9sFJdumz1Tw0OyNM1KsU6rLswj+4SWcTcGIEP9pkBlD65umS9Bzku4s8N
6shodOyL6jVY8nuebK4+YAR9M+UAG2WevjQUUQ5SmOwUQDRyh/ult3FtsXmyEfRNV/Zu6bvVJatQ
KTqE2EtwygEOsYSk4+1JsXVhhD1xRpQH9aK6SJwnWEJbln2PfLBdJR3Nna17hW3qjfCfHAkVRHdo
L2IBtaKYcAEDycGpyeopiUXvPtw1GDMDjA086iXvqwuFDOWhI3m4H0anSuIuuOcChlk3E8G0WUKI
LPLmsnjB8prpOXrC+rW1TFpmw8z/knHBW25QVVi6WqT/KndNNM2zAwhInd1tG1lC3MwAE68P8Dwq
64tcF10mpMK9NcEFddiYA1v716G92XdZTdy5AOP5ZZkn9oFoHgNYrjaWEJt9jNhevDCule/B+hCB
3TnCjZLVmwE46sAWf9s+ti6MsObz4vOSifYCKH65wwI1HVDhRvaz5u3+dhc2ExlhLealCuYBEjbU
ibzPksbro6bS23hDsLVuRDQPUCXZr111IYrhItBwJ3hgIETe0kywtW/EMhU+cyscrS6eg0dHpnz3
z1aOW4IjltbNxG7mSuH1LtWXiZUuxEb6KYuSPm7l1lnNshSZFcB4v29zFS/FBTQM08OCOy4AVE14
9KbmaY2nLWCibRzXbf1NGERK5lM8QSaOIgGk3Cuprwvew7scyKz7HfJOh51c5cXrHWD2877Fa6Am
1ZYai81GRgyDK4BhxYbwXBPrx8kp+qSLpp9toT/N3V15DaykZv0v1CRQP9VpdYEcHT+qOW+Sroew
JZcUhaRR8KUtpTzcNphtQEZQyyoQcwiB0QslQFh2GWS4h3w5A9/y/M/N4HYvlqXDLCEFmaDO875v
niMUtYBT3un9o5c3I2SAopFW6X29GPHNyFygIGSCAwddtJuacNprbOFJzab1vj3CzP2CuochOyeL
i8j8xj1MTuQGCWuqYYtv4/3o+E8NadZ3eTm7a/MsaVntiAo+tGM9bnz9+5P9n9pRovzVlYrJy6Ih
WOxh838SFQSeRAaZmXX0g6+3J+KapjZzWgw8BUaIN66zOqPnsa9KzG25Ux0kYJUTQOvDwaGgDiFL
NxR+d9RF/py3W6yH19bf6/U66rcLy4x0kowJrh5LJQ6QiPQep57Fu3/uOUvtLJ9Hn6wbm6FtnoyF
wGNgPi1noX4OK0joyahqvB3q8tttA9pav/7+Ziiq0I2eNSkuUzYDvi26ugQ9rIeCxTs/3wj7aMkq
BYrI8rL4sqmewWNA+Ckeqb8F2LRNhrGTk8B1XNCYqUuEHfBBYjnB+igPg4fiynCOf5dI3G4sYTZj
GWE/aLLGBc2KS+b484+IAWRCY3JnTuY/DAi4YMCTB689c65fQLIqEg9scIe+HsuNhIxlAGYKWMxD
WIFWsDvzrn6csqxNoHZ7T5IcsWgmf4knq67gnnvRi7cmqFxu4w9EgFwdoJN0jSAeh5d1zjaG8v5C
/x8ehGWFVJUj8xJniHwak4aP9A81D9HjDAK6v+4KDrMEmNIqC1VciIvGBT/YR6MHtFS0dvOP2+3b
xmCGdqMBlxH5iNioFKirx49d0TTHcMm3av9sE26EN3baGQOQ7TlzIJnMck1bYJakuiu3SyIjuMWI
00Mk9XQZgMN6WBb2DS/HcjfgpW+n5JXkWIMj6D5jGXGeya6eR7DQXETJodhJBqijg6+5CwRemLq+
/PN2NzaLGTHO/LaMFpc1Z8HcZ+FOy75onGJ/u3HbhBvnduX5SEyOC7k0jfecgTgXiIPySyuQgrnd
geXrzXrfbnWmeZrC7EKWqFrB+0s9lz8S4ojprnwICA3+vWFErvKGDBWfF/E/nH3Zctw40+wTMQLc
yVv2JrVsWdbSkn3D8Iw14AaC4AISfPo/OXEuNLDQ/A4v1RECiKUKQFVWZq/CH07P5F4JEZwnCVX0
64MwzJJe5BsoBFnxzJyfeJ+C+6MAP1+N/E1dwJdc78E0TdoB7tTu1NK0Vcv7DOSeHhaG7SNaDj+u
t284k/TSXjY2XZVXtPzFw/h3NvpfIgcK5cy2f9uOfLLtPl/ZUKaBLL9/OL55pqgK27589bJm6B45
qIjGU1lUA/vn+khMa6FZ+ECGKJ6dbn4arfE78kTVrrPr8dgjSLVSdG0agmbXoPdWnkPxeO2QdDqL
wQ+AF3XCUG5ca82g04W/M0on+SqKvMIQ3PJi9dCaWmneNEGaSY/DrDKf9+qJAT8mwJKUJTGiL6eY
DHIl0m2YIb3kV2Qgpw/sQD3RaC6dnUdyZZ9dhpK7FZs2daDZtBgmwoFzUE85r7okhRDUflardOem
1rU7euo2lt3X/fSaujwTOwKJ5zbBcz/aX9+ipvY1Y4Zu7ETZ5NFX8GLjDYA6uHw+ZZkMt6USyR9a
nMKCwivYap6CnLF7NlPvN+457P365xs2kF7uq7wq5JBAVU/OjMdLZE39nnXUTVwHD/HrXZhmSDNi
ThR3mjajr9yxmmIngmZAsUe/1Z3q2poIhJC2F+NwnzL4aWZ1+R5Mm5uE3Ow/6n3HcbYJ2BiHe9Ak
fF100wHVDI+4a6rd9emJ4Sw/ec4Fmgkvsi0Sevb9PUCHXRJZTnRbx24nkiaa2IHHA2jdBnXkZfyt
71O6xuS17M9PutUrftmgal5Y1H4NRgTknUZVe8Gb9o7HxTOor8g276GX/wZjZBewC1wJlqRixylC
eq6jgr+uT55h++pim+lYizQXKnujwh1OnI7fo1x24E1JL9c7MGxevfY3Teu0QQA1wLNiudFEkFUK
b+dogtbOtg6WkX04QwXl/qJakL6WYRN4XwfZN/RXDPbkNY4c0xQtI/vQgRqdbKIu9leXQY5aIZ8P
DRncm2S/GlwzdaFZ+NBKYvWNUq9UBBAOACtzC9IlknOHJS24RLz363Nl2rPaYc2gc2hDfnaGxguH
fGvW/MjLmT8AYPMC2eW1eibD9cnXjuxhqgpbeWP2FkgfdLY0yO0dAJz9D6/tAO0jvbgtcSnZaCCa
+UdREMZI7qQ4n/ryZ+5XEMiRspxP16fMsH/1OmEAHEeryjwcf01vRztVxGG/L+p5TWfRsPR6rXBa
N6B9FU32xiL3FUlXhHBjLp6KnvkrFmjqQTvAbVV7Y9T7w/2cAt6195ohSP8a086KdwSP/Pb3tola
9twHM4kIsT1mM/pGSBOIp9wJRfGjGhs/22boet2ww/tpRBQ4e3NC2qEcuSB7e+hern+9wTL+1NIM
a2iH1PRVBfUP0Qx/8RqpTy+uPADPEBu83otpM2l2ns9tD/B3a1062hXugSODK8FUoMTag2K58n1y
KOmINg/yI2CgT9Mnr7P/yS2EJRAS/LKk7ruA3iiSsaPttZvSZH/UFasChSmMFO5rZA1ZMlDvfbKA
Ed02VZpZo5TCDjO7dl+ptOffqPfszqUFkudNreuoNpIiFSls3t8zFkYv4FDp3V1dpM0aJsCwDjp8
jQvbRgK3zJ65xb2kzP0zs9oE9Nh1MuBFc6it7EZW0Nq5PhyDif+BZrOpHyNt77x2Hfh3sSTjwWN5
lRTNKl7HsHV1PFtXgXqm5X32nDdBeWZda922ihcbB7AM7IPzKBmnlSzt/C1HefSNAy6Ms5vOBNG6
fC0sYbBwXV6Tln5Y+66yLrSQ7RfupuM+jcfpRrVjegojayV2YFoKzcTLwRpQmNJ7r7nl+CyJKCNv
Ke+DOrFcP3q7vt6GE1YvR05zZo/OnAHNxKv8QALaJP7o+Me5l3eToCdbpmu3a9O0aYc5FH+mUY5Y
mUDA69qFLHY5wOYny88LaHqu2rtp3jR79zrAgauU52/C6fw9mJKHwxwgohDH3soBZehBB7UJ2CQn
Tjzc8w6PgMgKx29yQunC7FXzw/V1MXWhvcQZJ1ZrMdd/dQpkgE9jpuZhp0Q9NbuimtcS/IYl0XFt
qmpTwLLs7K0VrDq42A17ZbOdPwxqFyJjs3LzMQ1m6f6DTQIuB9Rq1uVvLm/zA/DZ0Z01+guzvrti
9Z8SWCPnoOPZnCpuhD9xnIedfHMcBNAbOn6NYmSC+FQXiRgs/7am9j82ddjXHiLFKz0bvJmOcEOB
RuyTqpT36eg6xzxlwS9A7tdKLE2taz5AoFCGEosWb2IEgCerMrkvin5NLvBfnNEnh7xe08yGYITa
GKnPaWXZ+xGyGAevLd0fc0vcb6jgzs+eXJitUF0hblNQOiVRKrpfJLOrA4XEz5e0K6pnewyeu7nO
mySm1jZcDtGLoEcQYw5zZgevDh4WTYJTogZHHN40a17cNLWam8j7PqhGFfX3gTvaJxq7toTYKeDi
2zaGjn9jfka5jNv8jaGjMOlmd05E2Ihx5QZouBjo4LegglpulrsOKFAhd0rdzN4FbSv3ooK2hKiz
34Md9js8kbIVKzZMmI6Hs3Pau5EsireGFT7SX+5Ql8eIzcUaGshwFulouBLkLK2kHsIvIwB3qT88
0aJGWc0gv4Mml+7nOCUrk2cay+KpPngkAuLszK/t4o1U2PPQb0MpRQ487Jo/MrW//P6h/QFhQSgm
h9YlYvzkeb68n600/n79bPiscR8sRMv8fWgcHH2dlUPh89UZUboFpZx2V0s8j6+3/pmzXlrXnHVb
TDGTsrB+utCHO6oA5zKcBMibbAg7Xe/CNAB99os0xnurGv8CZBf8+H5R7yXc2/XG/9Xv0J3aMgBt
7vMJNWalsOzXofXGHbiOj75H7KQto93ExEvdzneQO/D3tCYH1/P21qB+B6uA909rk5buNZcdDVFV
DUT6f6Vg0omK5sEOvEMWq29sJN+ioTiEQ35TKIh8BuTb1KxlskzL5vx3U/DCI6PCQ+Qi2qJHAR9E
1+YjY454EzzO6uP1yTWtnHaHC2KE+VzmBy8yy/wCD866nXa+1a8Jy3wWgV0mT3PKw0xC5kCr/sXy
gjuaKyvxcytRHSjhgvlb6wWPXZndgJF3v2k8Og6CF9SmpYf+RBSSRGXc31t0NbD7mYvGaHQghOtR
FypWNHoZ57oL37siUvLHmA5hcWy8NLXzhHVjOVfHivezesNtZYxvrg/ss5vd0rXmI7y08wMAkPK/
B1scgpj9YGBBrVxykm63ch6YutAcRVZ2MWkELf5GhmUfYDN7Zfmcx/YOL5c1ALBhv+ns6DmEXms6
Tt4L6VQJuSl26d1Nat7LHGmOIo38bCKN8l6aCpPiiEHtUb2xIaSxNK65gdaDhlE/zePL0Pi/Mp6X
CXLLa5hQ07Roxs6mrhnnzBlfRN3cQTCnT1JVbbnRLl+u2bg/AJZLZzm+ZCkqsyQlfFdQsRbPMH26
ZuFiCofC8kH8M9mD3INj7ps/zWsUVQaD01EPvKFOhOzD+NJ2/VPftJeogYOdiANs8XAP+WpoPvjZ
2oPWMBQdAQGBy5yyICgvdVz23S6zrLnbxVa+jXDT1eEPbmMj1AOK5Jd/L3dZkHaJyuXLdQdhOC90
inPZ+n0fzh3b9wBYPAMDWu5DnMmnXvxzvQPT7GiHvDU3tgogE75n3lzu5phWbQIMSvj3tuaXbj9c
gnrZOXYNJct9b4W3TSP5t6J1+pU7hGkfacY7dHioNoVg+zmygYamzY6jqByPn9gFVUWxd53B/SpA
XLHfNhjNnmd7yIrZQn+N7fVHbjntXRT4G00u1Aw6Yi0QLvXI9qMsDyrmN1O7duswLbJmzXXUeNEY
SbbPbYLCPjCnq+jX9TkxbFAd7AB+gqrwnTl+GZvQPUP2DXgKn7i7zkP54PUuPo0awNXpBOcRbRDB
a1j4F1fuaNUnj1ghyPjGzs6iB9/jRUl3Rd+RekwantYCuOWaFmzY4brQuMVxYrMbbAHI4mN0iloS
tX1W1hF2V56C9GhHcdnahUDNDmsyw589sNDDHxXeAnrziCQNF9AY/dPx4IsfwOB9+xsd64eKyhUw
oGFT6CFxXH5RP5yK/AJatlc1A3Xb5MEayMO0LbSLzQztBZQ1YcdJEe/DyD1a9Ej8tXebqXXtTgPZ
UalyiIfvPSBU6QHw5OKBtfP0ULQDsbZZuw4j4R4ELu14rsDSGJbHqSj916kI5tvrm9o0hGVVPjhG
uxsFz9O62lPhYSt7sZdUc/roNN62e59OHt90dQbxmKzaN4G8eFb4LIPue9tlqOxV5cYp0hxi2SvO
yQA9MWb1EEQufSvaBbmYt66z5hJZFaCwTOZoP8z9+6Yo5d5TvQ9WhWENH2l0LppvLOza9iYropfW
myFneKDQ9W7cZB7imO9au8oFuwstq2nyfZm11QyL52q2d4PyLJD2lqyW0cYtp2eR4KYmOfk9eali
lKw6XlEmoCF93rTj9JwRL/xgbP06/tlS907R/H1pupHD0/Xml437yXteh8eQnmbDRAvvxetUAxhD
I+Zw2KHqoiKXbT0s14APJgM9NjsrRha9zA1CZhNj8RNkA6Jt7lAHxiAbLx1EVOiFdxAmD/xySCCH
9L7t0zWHNc5NLDpZtJc0FQxSrFAC/YqbkbtGOrK089nkL17mw9SoquNT54Tl38QqrfgYlCMnSP9m
BHFMV/qVV93UPvDeK9SXJqPxNe/Vj3lPvWwQv+puuJ8aP4kQLWloBahXfUdDqNkiopLFD00frqA+
DHc9nTLfcYhLCoeLX9DcUrjD8BO09O4CGt1mdfWwhBtc4W3i8XJ9za2lChorEwo6fhGl7oJm/hoB
oxPa+RMq4Ve6MFmL5tnifgKtIPbzJcyQ4+jBIrWHFOVGv6ljWLqMBaOY/PRFjtX0s1JWYT11so9V
lhShV6htj2cdygJmnmoAUo1eiE3+UZWFzILf0MN1kzEckDrzPQ88FZSgOnuJpNvwBzL3ZfTc1o0X
/tOolnQ317sxLIROfu8EDRhEx6a/lA6D8kxuQ/49qZxhLc5pCJXpIJYIHLRuFvbWC2Ko4X3oFEEC
ADXfM+X/E0xZunNmRLNUBFKSuAvClSuzu+yjTxyCDm+hgHPGXt3zfaqg+p5emOelEIKnJdyaxfoF
0ps3vLXyvSJ+0bJ96GTD+GucMiv3cbUFqZl9N/TN3P5kWa3sv0ZZB30CeVHvrSudzKIJrxd22oTP
Vly6CJUyGd1PTuyUbF8B7ClRzSDbmv2II1oQAY2uOufTTSQjL38KS6EKJKxA+0R/hkXkwltMc8z7
nVW2WSwSC0FE1P5mKkinMliZFdPFWnsv0rbltTVW+U8+Bbdk+Lse5b6x+OnfcG+UrThH04pr3sPr
kQQjaRy8dPl4zCf5FHU2FCdApJNJlXRuT45pXByDdO11ZxqW5ktUURTIYlnFJcKwUt58QSnt0xxW
D1FbHAew3q1Mn8EidUQIcEas6/I0+kkEP4FVbYlXtvZGp+tqR1gwzQCvZGX8M22io5fnbQIU22+f
RQ8QsF3D8BqsXceEjJXfYzeO/gX1s6HzjpMRMrKhXbB65ZgyrMUfpPST43LXHvwL/Moj9eSUyJo9
YGhNYgXqmWHHXfdbpo60XRZYpPN47eMyFNVfimzACwXnYTblAoQkQAJlIAy53pNpzrTtFTmRrMrW
iV5w4seJM2MTQ6NwzVOZNpV2/Z4d3CRa5UYv8aDu7Sa8xc3ha+A6K+thuBjpGJAmoLnXe+V4GYk6
zVUZ3EFBsTsop1VHL/RXejFMkc5txIK+p0gik4vDBmvH54jseu7/3DT/OvpDUjur8KnjBeGO+NjK
ViWj644rFxHDvUqnL+JSTAS0JpigOnicAvducYqVjZKh3LqXvjrRds02DEutgz8EeMBnHg7TxZkd
wKOKFIWNeYL0fp8+xaAQ8U/XJ8w0pGWVPlyGwYObRY3jjpfKknveh1+iij8U1vStlvHNYoFDt0Zo
ZFp47UTJA5TVDsKbLkQgQV2jtvh/yE2YxqGZeMpi8LBBsfUSRXL+HVp8+ov42ejeRchHpWBKg00G
yAxjKlXaiW2XOh3RkccKSQXUJP4MCeT+IMrQJEWdraVETPaombtQXiZz2Xg/42g41uG0J2X8NWID
oE1rNL8Gz6gjOha4M1Sk6ukyif7Wq9KbuWX/5iMXktGsalcCOIZjXgd2pFFQ22Hduj+XY36J1KGM
r09Kax5OdctPxWD/dCffOzbd2iPSNLDl9w/7OhIjFKWHkfxkqbx3fMi1TMGzq9h5GRgdtgDgEX7U
8R15LInXSDJe6AwO5hTihrupQ53QdeM0bACd6t5TYzp5vI0vs+UmoWvtwHB2N9XjfZ6t6SaYcvs6
433qpiquhyq+2FBlXjbZyMc3O6bfZO6eHYqJK/gZmh1FMjJ2dFKxko8wjU3zBmUGCveyQb+dbI8l
IfuOeGeojvz01ng6DP7mXzDFhy0wZiicBhG6vEDs/QKxlDIRJKS760tj8M861303jWEWWtFwIVBx
TFqn/Jahhioh0/Tregemr9eM3267MLQGLi9gtiVIODndTY7y1MP11g2fr9MgjaXlQxw9lxe7qlkC
WsZnYAYelwvk9fYNq6uzII0N3ka8pv1FTOURiZr7JavbMf9RIe+6Yh2GGdJZ7j2Q+3ilF3YX4onh
LitJ9Ygg+rgS4jK4LJ0DaQKMNArtMrp0k7dv/HrHWtQ22curRLl7aMsfmdv8wAXgeH3GTKNZVurD
bvVpBCKGeQgvrlU1SQ78JWLP4q/rjRu8oc6FZHtdUXPf7i6TJy6O578vhh35HeKmvf8/XLRNg9CM
GvWeVZ2lQfczn4KfTgCCAZdMa5RXpj2rHfFRUEaOksK/8MoHa0EZ9+1bQy366sTWtGLWpgFo93fb
BtRKIvJ7EVAK3iFxEkFOeny6vgqmxjWTJnIQsQfa+Qsp1QuxQUjkptOals/ns+PoZPdON0aKCdZe
RknKHWkov5Vj/XedplsIHnyIpy1Xrw87dKQzGdOMtJew9avdYGcQgxutDDQxfBv8wNFhgNGYO25V
+e3FnQZ6lCPvvvvgXtn08nD+gAGONbAUTt1esrL3K9DzV2LeKZR1vl9f389dBkDS/52griSumvK2
vcDSEhynvyLfAg1wvY9caKsX4Zfl7jFUfL+tu2WbfViPzldEFrHb43zLX5uUfrM7dCPpDbOKI+PF
ozX4d025xhD8uQ9xdBBgGpCQEA8bbHHpbtScVCUPqR/dzsx9tvs1OdzPjQQhsP+OauwiFLuIwL3k
vuI7bwbXVOZE1Sb7dmLNvjli4dzPQvdSdp1yzpJ1wt75btOwlQ5MZqjZuCgqGxL3dnMB1uHrYPPg
IBvRAJQpv19fdcP86PC+GgrpHeXowBKS3wLrh8OiSOeb///WA+hDabPvCJfwbkL5KfOC58AG1Q3e
aZsQymhcm/zSqVlQgRzrPGaIWJEovrhtvwZ8+Gzily/XJp6PaSFd8F3eldUQnWhJ0xvIDeRJVU50
5RXz2dSjCx2+IQQYvwXI48+0KsM9T8duR0W2beZ13EbeWTW14qo/L6lBULOmP6yFX/b6shomR9el
j2KRB9AX687DZJ+EW6UH2hfPoSjF6XoHpqlZ7oEffBGCCP9v9oco/8098Gtk7ipnjqlxza9SXzKR
1ll/juKp+jLO1o+uBHr7+pebpmbp9MOXI2vSDNUcO3epW/xW2ch3grZ/VeO4xktm6sD9bwcC6rJN
qrAx6Vw9dwBn3qYNu9h22G0IQizbUrNZ0jgASERVdyazkDuQPbT7Zlni6/NjmnzNaFOrtmaRlv25
G+jPIMDJD8K+LTCu5dM1o22DOIQ8VZW/1whpHFhGvnU8Fdu+XE+yO2EdzHE/OHcc+TEoWPag7k68
xvWer8+MYWF18gkCtobZC5R7x0CWv2M2wrxKgQ16UtnvbT1oQQzPc0TY1sK9I3PnFTtWlKPYlb7N
kQXNlNhy68Iq6CwUqlKUz8Ho3A2lR3djkP74H9Krhv3jL7P3wb6iYSpJPRctTZyUVLcSOVyyg8R1
s0Ym+mkEY/n8pecPPbRBJGQvHVQ5lVn2ODV46Bel/Zqn7e0MHtBkSvObilXRrgtqASWxmuyFXIPE
mIanWbdfTlFYOqqjSRZ0/XgHgXBwelliVNX79U3w2b1rGZ5m3mDvaK0uCzGBvh1Wt3j7/G7d5uLn
eKDYeAKBr3rlfvzZo33pSTN1lFwXA0cRGU3iAVH5rK+rpKciul0IVEkWV9tcro4KpKQtgwG1cDQB
yvgbmDOrcxXZL15fqw2PaYxEz+l74NKzJ6dCDzgpmt0i2rrHdXKTjAGaj/674+q47tUEjQaatDSY
kRxGIp+0gIteX3HDntKz+UHVD3TuvUVXop1eRAYQf1+ApOd66wa3pSfxZcFGu5h8tB6z4WuWlfh2
ru4nexWNYPp+zeQLVPGNNEYCHVw8EC46iMjK+kfPcTy2xv1oGoRm88ziQZMXVQCb94Jb3y7oYQbC
4jA5jrXtWNUFmfoOSmW2gKhIgjz+dFPMRDyhxK48bFsGzaxrz54oNJtc8LEI6eUJaNuAcrL899l2
NtFEYJ9qBl1F1hxB7jXMkt7u36ays75mlNGV3L1pmbXDG7HJtre8Fq2DJen3UgJxcmkdbZsfHXHL
M7cInSFC6/kMDZQ6wwWhYyVHWAyPiDXhCMMYdBBhijJAYWcTUJL+VE1foKfoP7jQilqxNVPz2gHe
gQ6JISkEaeXcrh7tKEuLhGW+t8YMYWp/8eQfjj4U5rXRyF0Hm6iTwSFTkUj6dhu9FrF1mIGq3Uwg
wullSZQtVApj+UwcVa2ssOnjl98/fHzcidzHRQAf79bOLytCPrCR2Ro1osFD6OCCElrQqBJo8O2e
AGXvAvI557S9XQ60lbe+aQCaCU9R7TW912HzNO3sJ4NdR7v/QcbK1Lxmvek0kFy4iwMKZ1wrASax
9yQY1tIjpgnSzZe03Oqpnf7OQDACIi2ikmqwkCTJUPizycfpgAI+dIBwuX76G1S9/T600+IYghbl
5PHB2WZhOprAFb2VDwOBhTld9dC4rn8SaipWbiqGJdDhBCJXHQP8AZvIJdEXVg313gOEa2V6DDc7
HU7ghi54v8IBrS/3VdDtf6WddzdYiFqguvLEgjXdGtMwli3wwdJoD4A2kCOLp15I3WM5ZaegG8aV
+4phJ+l8ESKvKlIShaPMEYsmS1HxIxw3P/rdGpuSqQvtmh1BiMIu62E8qxGHwZB6PwllMpm7fhO3
AbF13gggPSUIl1MMIuDYqAmVZbcnadM8XrcF0xpo1kzHUNkoX0l/szx8HguoE9nRKle1qXHNlmtI
dPl5CSmfRFq4YxHaTeDhqyrodlz/+s9C27hQ/4ETmPDC4sCTnnmT34CZNxEjOUVecQDl81HOzw3+
DEPvcL235fjSAZlLb9r9OqLhqGI3w3CivhP7gcYPcZn1vxC7dw7AJPkreB7DtOn0D14nI0U8wCyS
f4X1EEgBWQgg0iuTZmpeO51JKuzRE4v36FB6lygrGA5A46/RmZma16wa2gaM+30qz47rIxYA1tbs
h4fAVbrinkztL79/8BqOKlMbkgn4/AqKd0ndjNUBKmRr6BaDSduaSbMWEF4gyzyErdrggQ12+cLK
pnehzZKr/HR9J5nG4Px3DHmK6245VeN5VF73q/Tcqtu1Xa1erzdvGoNm1GU2iyDqpDzn/RR8Gbvh
zRlz62j55fP1Dkzfrxl2CWKc2J+Zc+YyjHeUotDXEgghXm/d8Pk6CgBKv0FWIWpxDiiQtxz8a2Ao
uXcn0Nxv60A35Bi09jUe42dESEbwxYxznjQU+JgiyNTT9T4MU6TDALCYQAhnRJ7Z2NGDU4LGm0/+
CkrF1LhmwmD4d4O2VvJM0+DRAdkAwjzsx/UPN83+8vsH+4qGDGmQYkqPXQN2WVhadMpJ8egX/RoI
2XDB0NP+ymnsbLAd9ADYFUDIaS5vBILPjo/IReavnGzLYn7irXXFex5IwJM6CkmP5XBYoDCgXPtS
M3lAGfZJtOGxnTdmSXQJJCAkiLCcHH3ZvDi0ffQcooTn+nqY1loz5pAFDoieLdR90An8d3FVI3RR
Tit4EtNqa5YcBTkCqyj3yxIe5HWyYO0C3GES310D2X2+2n+IHpGh7+ae2/j+1lbfmSdvLFIdRVk+
BlLcFhAquT5Pn4/kD/2jzm8Kp+cga0isyaY7v1DjrhResKvZvFZ98Pla/KF9VKNQsPFGbv1WUQu6
xmYQ594S9du2EWhWLVjjQCwE5PYJZ4CipvXYnTLZWY+jDDZdLYiOBfACy2UTjzBJbeOTgx+DN5pm
zFnZTZ/bHKSS/+s7WIWKVeJMaF7Yw4E5oDrL8++UZDdhV/uJ1fh3oLVd8eKmxdBO6kFAKW0RO4Vh
QFXthUmhjsHMgpX9ZNq32hmNEzNXyPlbv71pspKYFMPRFq04jXR8IVnrPNh42V1feFNXmomjTtHz
oXOEhZcgNHoBAcsS4c6mfdRlzk5KwY9UjGvU9KbeNJN3A0h9qCpFb7OCEIeiP7OgPCw+HpUPYLBu
NkUqkTf/72bIqOzHkYuSJoSTdw7b2cliYxDxT+kjBek8oqB4k/SDsnbxnDa7dZrcxeT+PDz+kDoC
5ZsX9ouqEZsCkuQ988rEy8CkirSA2C8SffnKNjPsYl3waJCF59kQOHinA3FvQUvAZjCoWsgJXt9b
pvYXd/nhOAdwLALFvmefoTf4TTh8TPoa59T1xg0+V+f1GSQoftuCZu+IyaWnZmAFkl1RcIzFGG6z
cp3dJycSiEoPd7VxjCCiFWXzfTMiH7htAJqRp5ZnuaGYsvdItXKXC3BtqwaY+dZnf1/vweASdY4f
kBMNrgvFL4qEn/9aF+4u5eCocyX47sPn3q8vNltDl5vWWrPsOXSWsE1A3zPViVt43PyJu3X2eH0k
htZ1yh+VAeNTVhwWLJqcCJqAABhF0cmcWvFaVbKpj2UWP+xWrwgCmwaSnMGxfjf2UPBZOOZWdqup
8cUhfmgc1zMJrlIFxZsKsh9e1SMyFCCEuW169NNbimjmE4LcyBEMpzGM8yeLluTmeusGS9PljaIq
tCYcBjZFmTbQJkHuoYSahy4Uq+2gE2sXHFM3y9R9mKKhYOAb9+rivWN1vVsUq1M/Jud6Ag3p9YGY
FkE7tSHrMlJe9/X7ALXqZKh75yCnst5va12zZ9I1CJOpoXgXLZSSIZeM1D6gextb187pyCZ+Gbik
flcAae6n0FXfg8JaY/wzzb1mvaD1iLhTcPvMQNa4Z0N9Af/k6zQOa5EZw6GmA8Wc0h3bnkblez+D
bqxFnOauDby7ILXlQ1xxyChdXwTDQHTMWBA2eQPmFftMO2wiqLTmB5xoCOaPmwi7CdGBY56NOJ+n
LHIeHFUfotyab6jrnv0YJdjbxqBZs8VlX/RhVb3zIv3ax2mwa5X9TwzZo212oFPTqKADq1lc8nc8
Wvgv1itXnEJFwi2lFAGmSLNkIZ3IpzSs31FplO9zDjsLBU9PUS3YtgueTk+zsAVzCmnkd4/z04zS
hMP/kOP4NyP2yRVMx4+VdtU6c+BNZy7w4UeXI11fJFBDGRH6QxF8BkOpp3F+BA1nVaEOCOx86uyK
sG+bQ27nA3UONu270j+NcdQw/FMOLdx2J8EZK37JoWzme9QSh8idk8IG/DMA7TstoAWU8IoBfbu3
Y4dZP/IZ0lDOUFmPBRF1+WYDBWHzM8F1MDs5pZIzUDagxPajA6TZwZwF/sHRbp6rYp6GOGFtj1Lx
vo1De1N8jOgIsiEvOiZ7Xr/n1QD92Nh2HkQxKlBQQPN30/bXQWQD2JM7YdX2WeVDcFCun1kJSHaa
r5jfVR03w1Gg07X4/Rg7FGjxd5D2pPvRTS+1yreUiWP//4Eeq2sZcL+wz8Mw3g+QmNnV06pajsHD
6eixEtwHBETA9r95B+HWaRIQxDJCSIZfn/9/Mxif7H4dPeaG3CKMiIomRazK7yKPHwg4NI8oUPwq
KBRIBuy3vSsyeZB+MyW+mOmtAvRvZwXZt5phvERaEIspo4NdBXswyDx2lVRnANW2EIQtU6wd5Xk9
zRE2onyf6iFNmmmKTk4maSJJtkmIDF1o53kKbVDJrYG9e2B4bmMZJAUB+3norsq1mpZSO9MnW01t
Q8PhvXIZvc8ZzNeas+Asu3DtZmg4d3VgWcQqalsV5++DrKY7n9Z3PgTP7sKqAHgyBb7g+p4xmFOg
jUQNaqriubXPOasewUsCVaJ6fNnWtnY3ySsxoZymK9+hQKTwFJZekB+LArzomyLaRIfGRUDehZzi
9oyQwUO6PFPjJt4YKdKBcQ50/Wqo9sj3LgQvqfBZseudVV0Cww7ScXFe23tSQnvy3ZNRs/Oghu0V
xSKhtUluCsUs2l0kBM7cIlE6vDfu6AKvMN1Xo+h2al2Y3jSE5fcP1/6UeRRkdg4utgLSOlYdOq8x
y7DQllcB2nR9DxniTjqfTVR24FzrJ/5eotJ9H6RQFcwUC87IcDfQJ+mf4okMv6/3ZbAFHSXn/R9p
V9JdKc4sfxHnIAFCbO9o+5bLNbg81IbT1eUWYhKzgF//glq51dblOzwvvbhCQ6ZSmZERaIF1BamL
t9Fv+KUCEg90DmCeDI/bft/0S4MIAuoU/VszSYhe+n4y/g2GEG9TDeY/Kk1uE3lpzNvybSTeJUni
/FSWULWluOSvf79tww179qkqAQjOy7dMxr8hqD7v2ABaoc2pCBMnJ5cG9NBvi7eUB+U5CFz3FqJQ
+fn651u218THkTppsz6eijfVueGORkN5HEW81tG5JCg/uHtNlr02DqGKEOGu5C4EeGUFJD3QlkVz
y9L0m6qCWyALvGlb7cg1KXmmZCgSPIObN8mhSVlJ+bNsvcdt62TYdeuGWcQGbHNQlt9CL/sN4b0V
C7OcIJOGR3KvmMApULyFTjv8gYmyoiVnKEIVp+sfbxvBCC+Q1UCVsJHNW5ExdXBrVLGHRh7CZvrr
+gCWe9lUZBKqbiZEs82bO8iHpEejue4+U2CenMBfwa7bDqpxJ3OuwC8haf0GzuluTyPh4q0RbLzX
PMOKUUNVhR7n/o0COPTMsmj6OqM7+/v15bGsvwmTGwPa+ZEI6jc5aHlgCXuKQsg8sFisIVEshmai
5ICcgrIlboM3J3FucMe95Hl7g8Drvm/7mzlQv0ev+x/QWpbNMGFz81xVbIqD4i0L0/FhrlAe29VS
V8lKzsD2+8Y9zRrFRjX19ZuK2urY4v7cZ8ThKy7b9uuGLbPOqWbeCAU/4aRHH+c020dLg8zGr1/G
fRcD8LF0ZxGn5ZvCVUMhqLALFLr9r58l28cbtly7UROTpJvuZA6930w6EM9I1mj0bQfVuIwrl88p
CoHl21z66DGXDjp5dP43ku5r9Gy2zzfMuGtLleWzX7+NYJa9iefsW5Owtb4T248bViwID1tVD3jO
j+hNAGdteXbAZrZtW02IHF6/ozu7ef1GwDL0a0zLKN95PRLrmzbWxMTplKUQJG3Kt6SUP/ok7y8t
SZ2VRIdlZUwg3DR6behBNfst9CTdhX2mzmBXcDaujGGusSs6MSVh/TaR4E13/l0t1zA0llDXZMip
nXoK+ymq3wqhXnu/ultK4K07fA1V9QUCoitFAdswy7q9M1m3jNAN4hX1Wz0HYs8S/znLuxeXgXjY
z4avA6iQt+2yab5zH4zgIaVyJyP5W2fIhe6qQadrqHjbRhsWzBNkKiHxwE+Z17QnDvrkkyfJvPGM
GtZLi6aPwims3pCKdi9Nmxf3KvHJYdvaGOYLtj5XB32QvyGKhhbpwPoSFe+024a1c000XJ+F7gDt
l+aNt5CCvS9czVqQBEbZ103fb3LixHPFB1DuhyeZeO2RqaQ/O/kWIi+kiEwUnGbzMLZkohdWho9Q
Nz0tWC+ZNb9YSPYLOnfbHAxTTkmuhKqc9i2XYQaYeoSu6b2aCtTItg1gXL7c5wjlSkhbTtD1zrrw
NzLLa2XJD5mYl0UyzFiFwzDTAF8fDOpnRwP3V5aG+sg6dAbyIJgvKXTtzsz5C8wj4LhIxQZWwmVc
w6pJPsYh3rH1WxQ69BSDC/22b/of11fMElybkDjQWcxhVLDsTUK68zgSCGF4vKZgLXcfSJRufCS4
pm033B+yUOJ6K5R/pCil18GUHtoopitbb4kuXMO+oQjbjV02wJfzVkGIq3HGu2gmDph006pfaVr7
sFs4iPD3b1eeTnNQesJHw+7g4oo7V2XT8h9jzxV7AVy1yk5Dj4fi/FzVOYODQUoxpjninAriuztR
gVw//zY6zpjSlcvlo3kvX2SU4imIhkMmkfITM2d7nkf3UA1s986w5tg+OiHLAMut9u72impPERaX
2VsGDmr+I2yBkY33ITgJ5IsQqKHHGSi6Hq8fR9tsDA9RO9oHLk1Nd3ELxUORRL9FipJkwsqn6wN8
dIUts1kGfjcbPoF4k/sCLz03J/tUDuJIqvL1+o/blsrwEAVYJkA+LFuU5T3S7pmTjOQAeP2YHbJa
EffQRYL+uj6WbSKGV+BI05TRCFdXu4A+1Sn4lITakkdeVon+e5VKpt028obuzWm6FrwfnInixD20
gB63fb3hD+qiTulESuxzBWi3jvUPFq1CPD6Kt5avN1wBaoB8zNnoX/TEbhf5XkUGXJvssU7CLyNf
pZCzHFYTOQdILgkqv41OIB2KThKUkXvXHxlKLMnv68tkG8EwbvSAeLFQQQRCJpDgkbzftW36WI4g
9L4+gOUUmap4E7AGQ1QP5FIL9dTOaNTY+JrEPpiYOXSYwAmG+HpRdfxckLb9HBSr+XzbpxuWnAGW
PKmRT5c2HZtPiKrVN1RWN2n54duXUd/5icxhqYZaXXTKqrIqduhER+TuJ8B0jwUQpv2ay7CcVRM3
V6gIj5ugm0Ag08XOoae6e9CRnzy3LGL1bvImMYLCKp3+vr7hFhfFDctmMZ9q6C2Si+ipuhQsgZB6
lTrxT7cYvId5YNXK0bVtj2nhCooOjvDIheIpEjM978suW6u72n7csPCWgbSh6Dv/wluH7BDKP8VN
+OX6Cll+28TPMT0Wy8MpPk3o87uJlU7Pg5j/uv7jFoM2FfIyIV0JyYjqzh/KHsUnb3Yuumzc/ODl
YfF2fRDbDIwbe5JFMUaoa52ymTBo1aLKFa6vvW0KxhU9tbonFRB0p9ovsh0nwWVCYHdyVjtCbJ9v
GHZMXNBxtVUsd32GIAuZ2HRIn8c66Ns15iCLFYTL0O+su5DSr8qhdy9FrekRWkTyiDrysGNRHu+8
0d9SAIEHDM1LOixiD+rT/MQbEInUc96fgiRae9LadsK0Ze2Q0Gvi6aJS+o8UIPoAvuiYj6t6oLYB
DBt2AaWOwzqd7npkTPc+sAnQaoWu49ZozKRdk45XIZAs/EvcOPpMB/Soi2YN0mv5ehNHV3WQkupT
j8tdGI5odSgnfslLUHSxYVMxHxtsYuicNqZdXkUYg9L8y6AztP6WdK0D3nJMTfxcPLQtqAFqcS40
/yJAHrsEMkvfLOXpaZOvYIY1o228mVTROScu0Zu+p3Uzq33k9WsAPYsxm/g56H05op2a/lM9jNOh
5ME3AJ/XOHwtl6cJnouFIyvkTftPIgohZaCAN6f5cpD85l7ELXg08xCjblspw5ZdKuMoSSY0vyU5
4qQRqA0gyJpf237dsGU3AEN/Ryv8OpD5/NYD/80eLKb9/vrP22zBsGQOPiA10aK+6+U4nXQBBsUC
5L2fwQ3RHq8PYdtp406meZV6XeN7F0ZbuO6xofsSar/Xf9zy/SaWjsm479LCjU8UnA3ZPQNnc3Pk
uszJZ3fUg17ZY9swRrztx1Pgho6LR1VSP8Qh0Euai13lVyv5g48qaXAXJpSOxXECaQ+BXdY1dHhb
Amy7301/9WnzS2v/27JgFWgiAG1aSQ/8YSAwq+TLkIaBA6fjQahGzBcas6WhDCnKoTtPcOzO3oll
nOy58ARHJiOZ/i7aeSh3bT9l6k4FAfFPCm8b93tPItd78+IwCI5D3o3TgxuRWf1GnFHVu6xfQmQF
ded+V8xRGe8HUdfjIc91kt8PDRu2UFEsk1n27f297dTIvWRJjBcXTjCTlEOtt1rj67Dt/nKy3/26
ypvco3Mozz1kd5Cf7EMfndmH2lUkB64YPDP/XD/NFlMxEXmxlGyUwnFOvQofW8Fua9p9v/7TFpdo
IvEAKAwId4U487r3j20uE+RxQ3XQKVCVRYNHkqegPnx9MNs8DK8iPDwfWBZHp7rL2VlPsXqM8lp/
2/brhkORBHrko4ic06RKiIVHuDacfPxx/ccte20C2fyok7TXAe69oRp2NFSvWsKr1+1abcmyNiaY
TTdzVXKFPS5kF0AGAe9HX6wpOFl22cSyFQrKuN0cOqelfxP5v09C++hgz19jpziM6bDiPGyLZPiO
OtGNNxIEBy4w23tfsk9sqTUvREjXd8G2SMvA7yxOOiMU4UhSXhB2TIcM2uH7GDma6z9u+/pl0Hc/
njXQhOgm7ZzaLv6ty4jsCsf7WfFVdJbt642IgDO37OkQpmfatuBu0ohegdZauSpsX28EBLqZREVE
4ZziDIn5bBi/CmdGtWFUG6Cc8KUmvZuu3BKtJlFxiRdWH98BFzuElZttrsFUVuZtADHZHIKuXAEI
zAVaZcWUPl7f2eX8fXCn/Qe1ljlO7nmpc9Le+GNJjbkOB19zcNgooBFFJnRNhoLWHtSIz70H5tdd
xoJI/qiCTPvblt9Er2megBpNQ0jMbUEw5ralv1u6fK4vkOVkmmC1LKQuQC5DcZn6RJ1d2bnHjSpl
WBrDaHsU+XntVlLsJFq4fokm+FRp4WyoduFYmoA1njTE0wkpLn6Tpp9jt3FuAzRCH7YtjGGydcDb
tgg5HGcE1l2/yJtPZBrEhnaM5dsNm0VbXjpzz4NYKrrZ9n80DiY0Rx6Ju1qFtB1948r121hPwQhF
ADfLH33QlBehUDtNp3+6alXU1BKmmoA1HbSVRJvbcnepJ1ACiRsAPPgtBKUcACz9cEeSsL3xehbt
SdOsNbNYLjUTyFYkTdC1w6jw2iVnFxeagjwK3tfoz2S3DlAZm46AiWZT0P7WqZrVGZ3KbF+483SE
K1ypAFkMz8SuxZAIKEOCPisaDt/7iup9w1ZFOmw/blzHHNl6RUYCFc0JmVROwt/OsAkhhLNrSsa5
Ah5uonNxKRSUE6axEEeP8N/X19xymZkcb1QJ6TgaRi3jpZsU0i4IubxwF6BJdsWyLWeWGpbdagJq
l5Cr82IUskdbRV2DzGfBiUqCM5SyT0DlDbthTte6WG0H1jB3ViZ5zqZInRnYUlwftgGJ7wUTCRXE
Q6I3lixNmTgQaIADpFDzXdEhSIoT+BI3nv65vjO2M2UE2UUdhW5Ns/mu9dk3Vcpu58RijaTL8uMm
qC1DZmnGY7c66z6+506sdl63ieQFB9aEtBU0CZIOwcWZJVW6B6/FUzKvZj5tX75s+bvYse0bcIKD
HPJWR+iN7SeQJUDRcq0jy+LETd03VnQ5aXgkb2Nefarx3u+H8imr+A0J6zVaRcvhNLFtvCzHjBBd
nd3IeaJoLQN9wm93ghocRfVeriGHbAu1/P/dQmVBSdxC+NjiPH1wl1p9s/38GDY9pUMMwGhUX2jV
9pB5q/g5r4fv10++bRMM6y2GMZRTGjZ3uneVOMeyRZwXJ22hy9umFH3b3DpB1fUrnDu2hTIubhYN
s+oA1Ljrs3GiN3CBHAmyLPPI8fp8bAMYlgyIIcLiMYSyTlf2O5eV6Q54w8dNP26i2yZwJ8ZypjhN
M1h2shkuYhv6HpZsQtsmJ+c1g/jURY/QdZzc7FuxdLls+3LDkv0oRPjouPVFoch7EoKIp4YO+cp9
bzlEps4bZA94Xjlzc1Eaccvk4imILtPILfbR8uLfNgUj4PaFqNjYdM0lQzh/LsaO7ouiW+tAtzgK
E9aW8SxGJ2IlbxdHsfCht+xRQrtzEt5b465lVi2n0wSxCS9AE0TTNJd2wgHqSS4eqm6VatoSX/wH
xTarNBiapMF7B130GXr7iqW1FvnVl+tbYBvAsF5/6HBKUVi7+J1D1W7KBDu7TSJ+J8m4ReplMQPD
gP0OLMG4beStP8fioKCSvhBL1Cz9dn0OSxL7v69mbmLXuJ+XfSRHxBFDe5/12WOLLLN2vTvwJB2H
IrqHsvJK4ujj3eYmKG3yQypQr2ousV+zo/a7+KHLgfpfsemPd4ObkDTahGBLivrm4vrqC3gou107
Rk9DgiTD9aWyff9i7u9uNRlSHsuobC41RxhfomGqidJNqq8RNyFoqldtOMYe3N0AnGgWAyMMlo+U
rPUx2z5++f+7j0edPGgGL20vWepU5Y7RRJ66uQYSctviGLcyNIh6ncX9fCcVakkIsr/xSU4rnVgf
O1RuIs+KELpYpIOhuWPwLdYhyCeD2zD/GyV6b+X7bafHsOVaxpmcOtJc6KyeFOq3n2SAN62nV0th
H7tUbgLQeEWIwAurufSAMaCRuf++1FXuao9Cf6eMPiF7si3M4yYGLWvlCLjbMN/FyAT7/vgD5NBA
xDgN9JFRqt/6UACO+t+nitU5YXpo6zNTTdqdSyn8f0awZq0lDC0bbyLRMnDQ9GGu57spAKzE9YaX
vqHPao6eXBXcbjq5JiANkHwXVSovuY3/0A51dLgdiqY+bPv15by9szuojHVA5c/Jrc7D/Cx8Xx+8
bg0EbjlSJh5NZ9WYRZomt8XkPRfQ1NohOr5pi+6l73F4Z2h7X5+FbSDDukWnOhhIkt6j7PUkQv8y
je5Zj8MP8ORubPILIm7i0ECNCx4uXtVnunSaFcx9WD+qtikYBh6HnmqmoGnvMgYV2R1obLmz12Pa
HWnDpPisQPp/CelM1Mq5sngUbtzcrZNBeNLP5a2SjoQoqK699NjPpP2sJrenX6/vjMWvm8C02Mka
HnhdC8ZusCkBptZ+qVx3C0sQNsREpqEXo2vDSpPbpa/wT/xdDZuU2pYfX3bqnWm0aB9tAmgc3bqQ
axO7mDnVtE9S2a0kjS0bEBr3tU94M0XgprgF+UV9oG3o7ljiqgNXfE3r5cNDxanp/9owFoCgQQR5
0UptB5Ht8nY8LGKpkFqqdh5bc1IfOkIMZKxVXqP5zJdB9RTx/rSkEaNAfuvqDORGG+XTqekIfTEV
Xs8H8sR4c5tPcbkrmXzoknKzXjForP6955NqfDQctuQJBbf0oY2EPJbcb7fECVglI8jpfd5HzI/d
pz8ZRb/XB6Bb7vu5vHShu1KC+9DgMIbhCok3z6B3S8hTHoO8B1CQOb9BV5fz13V7/jBjiZ+n/14g
KbLOZw11n1oo7cqCPKgR+ckl6Y0m2QOpgp9e2n1OQfO3JfDBgIZflDzjLu0D96kfAu9bBHLZ+UaF
BJgy6POotVZTm6EYzhA92wzopZG+ilSf0PRzUrX+SqrwdqwoOgmKb9dX78PXDKemN+Q6gwRWj9Xr
6/wb4k/wXHrhyYMuZuqMD1CaPodsDUTzoXvBWEbsI3UEbqO4pa/Ure6oZo/pzG59yN5fn4rF4k3v
WE2ZQ3uvpq9Lv0Liy289YV/ymu710K1knyybYjrIqOrChMdZ+dQWxaelYpqp/DL70b3U9b2qtvBW
Q+TbpL+s4YTnDvmQp1YBXQ7eX35OO7lGsW6bhGHzVRXrQpS5+ySaEgig0T2m9fh12WZQrwCWEHQr
N61tvw3Dj5tmaNGnNj9FPqhyO12QM1L74OzSJftyfc8tvsWUSlZFpllQd/OTL4f5C+5e57ZyvDVe
HdsEDEuPAierwrCcn5pARIfZbeNjnw71qZ/opkoqttow8zrS4KaeJmw1krQHinv9VASBPl9fHotJ
mNjdTji01bk7P5HMB3MgrLv33XOt9W9vLrYEDZya2N0K9WXwWvTzUxwJcizRo4CS7UL/EetN+G8M
sZzkd3EPHxfiVOWop3EKuvtU1i94+WVbkiz4cSPo0YUeJqci49MUoIdK+f3XdWCOxdRM2G7WRMR3
teSvXVd+y9h0BnPJTx31J1fN/wT1sOKWLOfUBPC60YRafJ/xV8kI2k2nhzDQX/8HWSbbMTIMGXLb
MdCNTvgaQt+OBw6gnOkD78rzLNTKSbWtlHGL+10ChTvpiqfZ675DJaNqy7t8kMe5d3aiX8sZ2SZi
GHQfl36h50E8+a6M0G3s7ACw+coRipZDtHKebDMxLFoUCqDaEWN4k//PMgT8xq1Ig1vi9sf1y9Ry
cZtQ3h4syK2IAu9Vh/JBz4/guDosJ0thWxYtKK5WQkSLizXJMWtkjtKFCPg11uzgR+WX9XNr2Q4T
x8tBzsjKHnPwI30odXjjoDWFjsHBwzCbPKCJ2yX5zEK3iOjrDCwuzhUetOD9AuDCe7k+gMX2TCzt
GKpcenEe/2BjdAvKnQvh092QRitvYstpMpkxM6fjMVaJ/lkifP/yWgoGdp8iVM/ZWrBp22PDwPtc
p1mphfcqM/owKbSQOsEqJMISoJtYWup6VVFk9fiaUvYlivK95xdnHw+9JfxLoi91t0Bqw5XEi20q
honrKh2HBD1VrxQ6lv4dLb2u/J5GKfiDrm+47dAa9l2CLDmJoqR5dcpKUrlPaTrO56L2F3mxWRGt
oIfbu3H6dn08y/KZEFsQvYk2r6fmFbmFfQ4H3Dh4AhbTbpTDIYFPGXr8f/UoWPyKCbhlabWkGFj1
GsGRLDuV4aSpadzpcjiVCBLTiK94SttQy5l/d60L0oPYfeTVq8JsltnhfEPp9BCN2WlEvzG48Q/X
19BiRSanZOxVeoh5WL1qpr9ONDwxJBy8KD8U/q9ErjXp2EZZXMS7+bSugwo+ktKvkC2+bXCq5wqI
0Irfh50Lfto1dg7bsi0n/90wUQdV3tqfqtephnAKhlp6s7Mh3ncRshCyP8XO1nUz/IJqxkZnrlKv
0awOifhBUdAUMt6n5d/pKiWg7YAbV39WOG4Xg5H9FdgBQPDUOZ58SMOoQxfr3TIfDp8BDMOK/dqW
z3QQ9eiToCnUa9sVO+mVh2J5IsKG3KyA1OH/I6gx0btIDdGQILR5Kl16I0J5CsfhtkmGw5iQY+tU
K6fb4vJMHG/etsTPqRe91HnQ/ZXIKmO7WvllvbJiFo9ngnhb0iRto7L0FanzA9Dgd8Ipv3Rk+ByB
JfK6gVpuURPG22sQIsmBJK8xBWEFB9q2pdETyL5XpkBsa7TM7Z3RuPhZSZzWeaH+PPvlbqACmeZ9
lzLZq0NTUqQl98hUKQb9qbgqLwUt06jYU0p6J4IcaR3U+Y1CK1mOzAjgoy8+6Fy72xHKa2xlEWzf
aPiPMuq91glL+sIi9ErdNIoE8B8zWFFXBrA4KBMUrKKmTkkSuC+9lDEkSn1nnHSzg+RT6p1R7mQl
sj/QX4v2YyiKeuWBaJuW4UTwNBQV8srjS5YDv/AJqiekeBzceW63XfkmXrgOxCzKZKheaFKpv3o4
9J9iGP0f14+m7fMNf8GGBoiFPGhfVFXm4jAnNWnPaKML+Pn6ALZdMQIKvVQMInCbvTjgmp8J2RO0
Hy8ErEFBLyUbTteHsZiYiQuefQ8cRc3QvHhxKfu/qB7D+Cv3uJv97MaQie/Xh7HMxsQFUy5iwGKz
6kV66rJcG1KWey/2L8u9QatixaAtl4aJEC4SPhQz5eqlzqDrDi++9PXKdvhcoNMwdkG3hSCiiTeG
KqZKdFaScGK8h2pj3P1aMqRLVNTW/nEi5FmIHz6dtmXLTQBx1KZuHGtPvkR5Gz22ukgeFZvVSrrX
4spNBHElxMzgZ5IXB+t2yMZqPlURuaGZPx/auVpDi9nOmmHy9QBUJtTKkpeyZ+28w0I1zt1QOG2G
BsAuWRMGtQ1jRA6jILPvAgL6nIXRfZ/mpyQMX3VSr7hLi+WbiGEB7o2gTWr+nLZ0bF/jqIBoTBeX
xNn2OKWG5ffK97OeyvB5qiA7HjoI8cXNOPtQZl3r+LVEOyZ2OASkS5dVyZ4JgxY4iGTcXVw3MTjt
YY390vjZIysIPVLvcN3+LYtm4onRUTqz3oH41wBBvM9JXPTPIBFCO+z1n7dsuUmSqTgE5ABRo88h
ONybsw/SZ3KJyNDOx4SNmV5xlrZZGOGCoI5fuCqEtHY2fqUt4MQRX8UUW4zQxBSLpgXbb8rTo+j0
adkI1fQvgx/eNXG0khG0DbHM612409PRiXw3657jQjrPYE4WsXcaVToF825A8OvqL1nkOmvLZRvO
sHfV0gDgfTc9Zs3Av8QxLfdxLMkdmsyLkyh975/ru28bxzB4xSIUb4shOWZt/tjWqPNJqu7isb6f
x239IZz+Ia17t3ZU5qmgiU6O8YhYtB5rvh90+ff1GdgOlmHybKKNm04sPfJh+iF7vHhyCiDq9R+3
LI8JL4a6R103I05tPrSHFpef64uHJYPqRt7r9SEs32+CjMFTyjwVyPwZFwj7K9Uyee78pF2DB9h+
fokq3q09nK0z86nPnsN+Yd4pcz73+zL2xNrNZFui5f/vBugdUkWyTbNn1YnnBcsPRt+zN/t36xT3
FhflLv9/N0SdKpX6HkufM5Hpe3+u/OiQlYE/7QZJ6jWlSNtEDAsfUIzqwMKXn6RKvtLE/RL63hHF
3Ds+iDVUnG0Mw6xbBtqsqOmLU1TU6qYAB88/Q9XLc5s26CLnE18jX7dtu2HXxTyWRPEgP1VgUoO6
D9e72XM3FuxN1sxR+r2flpCVGNFk+StAJNwfNdH+o++n+SYGGE5N2HErxpQVSCmd0J+g9kTJ8Tzr
cVO3HScm6JikYcmmqsROeI3Mb9q0TV58zbpu5Qn1cdROTKRxJboJimNYopjiQVjqSJ6T0s9v2Sig
QVC2E/JXOlhxUx/vNjFxx2EtymxR4DtNTfo9wO1wVKT1z1scFGi+/219ru/ldRBU2IfUf0imiu3H
cpO0ToBtMEy76yFGpcYMJwn6Mbf91KsT66Ggdv3TP37TEFNPOqZ+mKMrWDyXGTLwVU//ZMIikR/7
qpl3M6IFr/w76dfeUB+bN4kM8y7mjjGIFuYnRaIbnZNg14NDO8YbbRDRGtm1bVKGaU+ImknXaPHs
KnlT++WBgXq8Kg8JyF+VFz2m7uMUbCI2wf4Yb/UiixLButR5ZMJFAhEsVbo45NXgbkuIgq7l36eL
+7SpoxwdHsuzc3lyLmW3aQYkUnd7hNOn6yfh4yuEmHDkekZXU9by5OiDCXWnEX2oETTn62GIZVdM
GB5BD4Pbl8x5Ap/JJdFkD76nUyb7fZ/1R1IU57i8r4s172Ix+P9g8VQu0iqi+QlpVpiMUKIsIeSm
x+j7tvUyjL4M+noEEXIOGP087sngFyf0M3hn0Ezx4/UhLMZi4vCClrHKm8L8JJImvMWWeec279yb
ADjDHS+qbfc6MRF5UcaFnzo8Q9Z77r07AmopfuMHPdsLP05e2wrUR7+2Tcmwf1INnp5qeLO25/rn
MM7d5zIKtAP645lCW8WJ3MP1kSzXi4nRC2U+9zNt01PT6PS+ocU3yfJjXPvJ2QHfFZjl1mCfH9KL
w0Wb6DyUlBoVDUX4RJEUSpFAJrjiF0GCYHbOiDLOPelP9aBvBu6vHA3b7Ayn0BR5AVXzJj2Fc3oD
0qAT4vBkx+L2AY/I85yC/H3TMppgvYqJgU51lS7wke953437CdqAe6+ubxiInk9xx9JtO2Zi9YLe
gQSLJ3AMs/4NUX8G2Gx6icP4xolKsguT7nHbnJZFfRcts1ETD4zj2SmIxXeu47eUOC/tQM8eiI13
XpP+c32cjxMhxITuQVIuVBFy+ic/nLNd6c1PGnLJVTDccDX8aNvpKwhKVty3xd+Z+L24QetC04TZ
qfPAzA4NuzRtj3lOy2HlxNkGWP7/btEUhR4bNoc9FdB97prstc/kxv0wnEIeRqQUjkpPqDHeh7kD
/q6o+NwV3tGhIPMKZPbl+obY5mAEBhKSw+7IHRTFdOY7+7zm6b0iqV7j6rNYZWjEAujH7yrduqjz
Qgd4DlqIe9PhqMb5duZZve9Aw7RtIob5DwgFQQeoMVDjyVfmDfNry4NIrESFlnUyMXxJrJ1ucChE
dVnbkx2nKh13EKodk22n1QTwOV6JtxEM7eTodIJS4VSfENhu/XzDvkE6MsST6GALInFfvU55d447
l87K6lgiJRO916P5IZbJgDpZ53wO8q7dB4k+cRqvwT1sy78M/M7UnKlnYYK62anjza8g67yfIbSQ
11bH4pVM5J7jZa7TQtL5FODqGDP6GTnhLxSa64UjbroWNIGTmrfdHqaANTQ3NJu8JD1xN/40Jshl
D8n85Mnq5HvE3emtTzBTy5rKjmDJZHpKkrA/FJk3n/BSJVtImTgxhV9Bzchnl8CRz31RxjdzIpzP
RTcAe3rdnC2BHjPMeSoFKFwL+KUpS8KTyNlN4JY3Dc+qw9xlK/lZi3My0Xsd0SIIgzQ9sWJGljSC
8JvMzoOPXLyoxhc3DOMVA7FM5z/wPakzOgUZdt0hl3EOfwZgWYGU+Ak19xUHaBvCMHENtHrmo9ft
lNTNJ0T1OzAFgHbVj47jFH6/visWOzdxfDWhokbuVJ5kmYOytCAEIY9qPnVR3W+chmHp3eg3yu1w
bKOmPEYM04iyFzb1d8Esb6/PwuJMTDRfV/Ks6AUu1xYgjWOZ8u7ox/Pzth83bu52pIQPbpycZtmH
DxB2n29qkE1swwgSE8aXNEVRignLU2VA87d6EHt3Fcdv217jso49GYXgK0tPWZnsRdX+SAFsG8s1
wljbCTVsenDyNJHgiju1jvdLeuyJop8wR0sjUbva1/VaT7dlHBOrx7rZA9sppuGHw31Szg+F22Ea
5KVrpxX35P/J5v+HgIATE6EXgFOqK1wif+At7fPbUEazPHeqpG9RQILvCvSM9Adr5Nwc1ECU06Ba
AoWWbySSjb40kyvFyUnT7Ccr8bfv0YvFv+cskO5dj2du/BNibkl86ArIGUAxKSvEzldKskMUC+/E
QgDaRB9O1aGZdT0chon1fF9k/ght2i5AljBpHFecG8oRMQJRxer6XHRF+VKy0qlOPB5C+X+cXVmT
pSi3/UVGoALiq2fOU2PW3C9G9VAOOKEi6q+/y7ovWXzpMcLHzq6AI7Bhs1kDjIV6Jo+DhrjOmbmw
XDk2Q5D4x76q5n8B5xA/vCl3y2iI2+77TPE+eVDEH6+FMPyjTLypOIh6bt4VDnx2j2OojQgPZC5I
e2QV4ENsEHMfQR1mcm6Jk8zpJ08yilpKslgdFEoTP+qKsPs4S0Xrv714kM7Zzb0a4iaT3/9TyR5H
jGpw4TpxL2ycI8RN/fDAobTuRYnflu47lULn5vs0lMJ5TgdvZvfWdeVwoLmIeVQXuZ7u2Amr9zOD
Rd45M5TT8R0P2onqAysW8qbgsx+f52Yc5MWB3K+4xn3bQuHBI1mRfAialo7/eVMr3Y/d7MOe9IA5
9w85KfQbmnCqj2FL9LlwgTQ0GWjeR0xBGHxkjUqrY4M7MH3rK+7Taz4lOfAlPBV9/qOcHem+AyAy
LqJ5Au7kADtPYe5Ab6Qj8NFycqO2HhJyLFCFGiMfL5YYtVTkwLMXQZYFlxler0/EjeuBRqxPivoX
HJqMs1jmYess3bxm73jmsOAqqmQoLwKAq76Kcl9hlpkvYezDTJCG8gSTggZiJjlpeDNHXtL4pDw7
7ZTy987AxVeY/XBkEEHe9YfJ95wJL9jZ9A+UyqZPZnK6Wz4m3QcoZBmFHSn368hr+z6PnMCRzxUS
UDxyp7RNr0kYh/4ZwggtJGqBzPezn2nuD/zb1JtY/aqGIgn/mwswtg9jQQB5DabM7y4UliI8CnCr
G6JpMnN3SWBXM9wyKB18dVB6qp4r+Ja5h5o3hhbHIXQ6CLUDtsUjUVOXH3vf8/7hPh/YgeSBxvCY
FK5WVZjVfzuhyt5QMU3jGxUONI9kUqA6VkvRxUcsdKTLkNz/q/HhXVJxnxV3xUdlDqjd5PpGAGXM
L8UcVOSZjF7aR3ipQfBJDFoShUOSNYe2SYX+4mtZiWjmzvxclOOYHmsSeCdqZvGpmmQ3XnEu8Z+l
50PNfOgHcnVHJyAHLoz4knSEfZ2nhsWfjQmLOZJB07/vp6DNnvAOD8mEyqvc4QpR8di9G0ivu296
pGfy+xigvnx05KjkW4hSpBBXSNt6+oyHsL5956TQZoWd+EC+tw2h3akp0wYeAGDkkI+V7iYdOXAz
8C+MjBBjUq6DEZwEpW0EnbUQ/ox9EaR3msbN25yo7kMX1+G/cZC34wH7cDudoYDZ4h03b57jeVIO
HGprfE4PIcmD7hzKTkFVx+0Hd2LCGQ/BUAT6WWezkTKCPmTYNhGisfIvHE6cArOfl1mUzlnnHPqm
w88YvQEbidO57O2iufgx6+BLcXHcnieLWuv8b4fB7KMcdERyTOs+5BFXXhhcFETSP7gudNiPHUAS
3ZFPnZMffIObfeTAz+bz2Or+5xCCBd9FoOiyERtekqUHOfbJ2YPMzS+MQ9+dhqTywzNLxowd61LN
84G6NdZO2vEk1FEbFoX8F5tXWxx4RwT8tAaKUj+jjZxhsxCmvroOIamH94Yy7i+EbEPm0+AyDkEb
6A11/D1JNATDRJEGP3AQYN0B15qNb0ZddsmhDWE08sHIEhgf6DbAy7VX5RSewgLs6FMWkBo/Oug8
ijckJuN7741ecgHjilRPgDjybw4YXUD+4lDpzg7XEJqKWqo771wHZTYe08I0n9s5RIm1zDzfueSo
XArskDUkD6hfxpcuTdKuj6C+VBAv6mDxqE+lWzNc+eMUey3N8dA+H6BWwToIO4dp/wsB23VHUsT8
hxNwMp08py8+a5wm35Av18W7kHYz+WjwxsNuZhzr5li6ce4dmwps49tUUoUT3mk9fYEWlmYnlN60
cw69vpmeg8FR/T1UMOo9Qsm0esMKb4pR8S58cU2kCpqP0PJR7jcaj+bgAVJEo0JA5AD88XD0UPBP
RiDNYEmHrSKtA+/cFpC0ew4h7NUfnMwfvQvoBrW6OW07A1lloP6Q4jzzcfJEIAmL7FaAyQZJUzUk
kJM3i3tNNKVwZzkSARzj80yYgZUKqQbIII5QCD/AwDX4pxryAmi2Mm4UUEjwtE9PwzzjX8bY/Otr
4wGjfao65snDkI+pesryuPmVhovevWxaJb+wvGye3T4p/2vdHpt87ftc/NBj2H8bsTOo2wRM+XAr
ipp1wwF0HF6/HQ0u7uIQVqn6RHOYx3zDw+xcnRawxGSAcZcyeQZDLOZPQ6eD8hQnGqdzW2STOIEl
3ZonzH/ZvRVp6Dz5qS+SEzNu909aZ6iXRl0Lh/tDbdwc9KJwKRLkGWfpxU+UDhqca9TJ/nETUpen
RY//s6EqbPAAmufJEyUyUefHGfpKemjjb0et4qaBJNIXJsZ3ruhvgdvdFvTK1Ca74IOub10CaC7d
xG+6DM/QTnzJfVpc05ylG5fJlfuLjbQV8BCPoXqQImWr5c80BcAywizssnhH8d63rgHI83qo+/jp
Gbq1cOIrVcqDqGVFsQ+d5tqSvHKE5xUkVNNz7Pvpu4Tr/J2TpdkGVe7VWz30OawbJDEDaTPSube4
z//NWJcDnzbjuGzTBtlOZYoqcnE4bdwEXr0zobdlkl5UpngdOrkzdB62p0XPbjFE0gZ5Zk6zbKOL
V+cbXVirqSxF0UnTuzeROjR55kVfhZcML5O7UBPowPvzG0rPU71QATrgTnaPYQN6YXPcHx7H29rP
t5aT4oxyaDKkN76I8dKaNofQ2dLFfzWY8dOtOyUvY7eIQXe+Z2xO3kKvsDnoBDq8pVPxN32L5bvr
I+z6L+nrgsDyN4WgoNuStzWf+H9yCrvpy772l9Lki2Uk8n7O4XTWPJk2fAt0XX4IU8WO+xq3SkOO
zKuRANF6azv4yB8nkG+KKGz74Ofj9t1lofzPZRjeiMvsvPj1pWhAqx0xxbSBSRvxU/dQgjB3XBQY
a9jAZEElDjLn/gFyRZ8pa8dIEP8+kMDfWGSvlnDxC5bwfPELOjxs5nMbTk+8FGccnG8kiQ8GQAqe
+v+B3ug3dGN7WVnOdrGY595YhLXyb6IHaznJBjZeHekh7Xo8mCsr2i4QTzyVQ+Wz/u61FURcO7gQ
wX5+ih1FWeSI0dfDKTfhXG6VS9Y+yIp+iAzNOYFZ+VPWwpqEQ7vjEHjx18dfs9a4FfxcIS2gXcfu
OnHfyxSSuqyGkPi+xq3gn+rUqwyv2d0fvP8GoWUEJZBPu9q2a8Oayypsp5bdJgdo7SyEHyr40Fsg
o5VJtuvBJCbOoOYkuemRIW8Csz88QWodFygD3uyNQUJs32dYoT91jQ84jsduHCIg12lMPXmteji+
X/a1b0W+60jlgniNijnEk4d3uHf0UTbnxXVf81ZYl6RN4nGRzC8MadovUNwu64+D47tOvW8N2cVg
3igpSRKzu3JcgaIFg6TvIYf0ltjZgf/nzgTovZvr0neuZZ7DA1XXWQRi+r/7xseK3U7nE+FuOEIw
aNlvYwpTRrxm/drXuhW8qsM9qkg8fdfNIrKT5d9TOE1/29e4FbzwPzMJkCH46YnJ5FGjhBG58z7v
AmHXgI0f+/CtDtkt0U5yjCUEdAtSbuk7ruxqdvHXjKJTZek5VzK5rI/ihlU/vR4mcbuGxnZEmlXF
XN63GJoZ4iVnGeQ9OO1k12MqhKKtmCWNo7oClYME1UVCTyM8JC6s2JsqUStm61AXMla1c51QRX4H
aCNdJDyDfTsCXabkxUEvxxojb9okjxblX7qId6fFuMXqXn7jK4kMtYIV91wxtDF+Owmrmh5F60/k
EMtcndOS/vd4dtf6sGI2EyMkbuLCQAaoyc33OQtgrCEq522o6q+Pu1hbn1bgeqE0jprjAeDOuWtO
v+0dC4Tu8XHza19ghW4dl66IUx/NdxlSvXiu70ILcgDRcON5eTmeXpkHm0ytfBMEyIj5vYRclcmQ
/9SMRHUg3s4JsJh5r78//pS1jpZ88uVy8nuHCWCVr0Sx+5IziiVdHaq721fH7TRoae6171m6f9GN
nmoZ0yBUT0nI3xhvOC8GT6YW1wz2iSNESdNCnx5/0crc23ZJk8+7aWogg1JXI0pPuLWkSeQ43RbL
aK39ZVG8/JTZVarrpblDKBk6ghrhnadbltJr07F0+qJxgGoGvM/05q6kOEO7vYPTCZf886LfADmf
LbzK2jdYYT6xdEItGa8KNZxcYbkNo+TdKZddnpkCU+MBTuDJojR5CJAQJFVP/Sy3XM/XfrwV3BOF
zTpLOnaVRd5GE1xDfjFo9X7bt3ys2E7cNhlrEainukfrnaF34iNrf9z4yvTa7GepNEjiWQXgDvXC
qzfJ5yQu8mgRRQ46+tSHeHd43NPKFmUToHU7QLDPyc2dkuYDF1QcpcmKKJXTLl5qCNG4P5eqNw0d
BBqr/gKE25upQIIxt2qn/LLNdC6l03nO7AY31YUfPN2rG94K9cbmujY2VgTHIoWVepOSm4iRG8H8
FASyqOr6rH7j40Gi2XdS2yznOC/Br0wbDBBj/0nJkmOKP+xLkWyHJJHVoGwOKoY9ESg5Ry8GZe3q
+aWJvzxeQCtR9tuC9sVOJMsJL+RFz65Z5gziQB085wrH2TvBVhDXDQnzwqPsmkwzJPOb1CvfFi60
+ff9eiuKJ6gXJi1P2idvhp5K4qHgwjxkHI9bX1lANp051kVWgtMTgJdZ4KULbqZjHfGWevemJ2Oz
McVLOvrKmWlzmLNeoQDiwd+XMJi8UgZjdc7nOMqFSI7uvNM1Ck5jfwayIng5m1Uun7ijWWSy7P0k
q53r1HZHioGOIywuxruUypQH0jY8/OKDhA9QxuPJWFmoNo9ZCOXAmyqBazsPc2jnDNBWaoYtuOJa
68vfX4SBwVuuafqEX/nI0vhSxV16GWPC+enxr19bStZJnBVYmoAA8GvCkNdpig2Ct+XXYIZ76uMe
1r7A+/MLsrIamtnVWEb+8F3q2T8OpRo2Gl850GyWsuKpToYs57/TxymAFnGkea+mgyrav0MKrY+D
M5F5y+3hN8/ltZiw4tqEqDaK0OVXU01tGeHhDJXccRw4BLVDwBmOMB6cP+Z438I7eaIYBfomp+bk
NFjgF78Sk/kYtCP9VSnmqSN+JQTm2DxOP5RbEfkuhqP6DzzIFP7BC2eFBGny2KcMwKH6JJs8jK8w
hc2/exkX1TNpfP53XUPL4kyBa/2BAkr2LlbVAl7JXF9H0EPq9QfHQPiPmz4YDnMdT3mkU+5D9zGs
SPd2mNM6ORno0+IRi/OKMx4lDEJAR8V7meHq2KRt54EZ5RhYQ2YOXmCv+Baavp/6UENIPKmMDuAM
Mjr4fyeRj2X1mc5ahZ85EajlmFIB6VTSGY/uXg4AIxZYG3ZAHmSo9+APQN9k7jx84G2KP5eS+M+z
BC7+Ayy/kblVSub6s3IHX7yj0odhjst1PL6fZrgt/wgqJ8iOiWzS4eRVY+8fAlGNf9cZK/8zVaa+
pSnQPE+m5EYeUSbA+78XOxNYyL5Ky0PpDFrjdTrNMh3pmMsvRdDX8UELkXqngqSuOAS0pP0edGUI
hew/g8Er0rySMzQeDQ8BclpWqhcy6kZpHMAQoVDOvsPfZvvGQ17pKSTBVUogvYQTzBDR2XSdWdk1
bJpvXdTDKOYF1cRge9m1EkXHOotPPVj8GxvT6zc2SP/8OVJkgBpmm6GLxYcEGDpz6szUk79Iix2k
bththOPmOZV+Tv5+vFGtfZTVYwwgiBMHnF9jkmYfYrDi436UTw1rN+jFax0sn/piL6+V1C2gJxyX
zqo9dMgv+VHgS/oxN+nx8Ues7LbEOkxpXJnWbQ0H6DX8INTQHxtudh5GtkFZDfmfgNaFvkiYAh0M
R1nMcH9fVmwLBsQU2Kx8ZPy6uEkZSDHRKGAlOfogEW3df9ZGZ/n7ixmYemcIlQj4lZLkW5bBF445
lGwkAmvTax2lktbpjERAXzKHF9+ykjpvgd4MfrBQkY3t4/XfH9gEdaHiIuDIv/4/qmFI/pOmWxo5
a21bKwf14ND4AFdmUU2If/QoeL2pgezH44X5+ugENiMdAEnBujhJnogxUkUUVL3vU0z1KWRwVt3X
x9L3i+lVXuPWSZfiEziH709dx29/32/hLLTBWFgbJGsBqVn1uRpacZ061FY5Xne8904Cyb6NLWKt
fWsNJUSnOu/H8AqpwX/IBBv1wIS7ZEXCwLbDmpyas7EjuPiHbm0gGKaYZEfZjuOW1v3az7duVbpM
Mj8LAgrxQqTBJqXPDkd96vHsrjVu5V4k5kseNKNm5xCIFirupsEhh9fTxsPvygq16eaw2KItcwh+
fB0vLqcoai+OUe7e6nZg881hP9qF1E2xfy6VI52gpAqoTB/tLv4HNslcaxIWaToBxNxUwHwGUCip
QUXaNwW21YuAKTk3rmfui1SXDlHVQZbRHx/P79r4W9EbK1XHXeWae1nwv+qxAS4uwfbptzLZQm69
fqUNbFo5jMhIgxeM8JYto0Mk1mhYx++nBCTpdNOxbWWh2lYvXLdhEBCIX5e4LgDpChsAp+23vmGt
de/PTQ4FtMrTbq0vOmDJgSdoPSjqD/vmwApgkPAqBwBDcUPtzo9irbKorLh7LPxiS3tobZqtMK6T
HKoRjXCBW04pINya46ktv+RCexRoRgc46F05cGBDCMo4DZy27ptbFxL+jQKV+msoTb9FDl+ZCJuH
TnStkrREdEXZmOFleezqNxXeMi67psLmnmd+MaKgOdVPnOBl2etKdU5gHXrMg6Y5Pe5i7QusI9/M
bqPCGeyZSbT8hEtUcwo9/nlf49YrpwjrHg6zTvoWzh7srZzj8GOTz/0uXAWUEf6MAg+YNpqGBTZr
3Tvu0YNz6jFwtjx61gZm+fuLRMKrUdHBlZjeksTXl9rnyXVIdzGlsRNYZ/zkzWUcjqGfRRNn/1Hp
FqeiqYbjvmG3tocM3quiazt608hQ3na14ArQYbN33K0NQoweEXX2+8d7/reYtOpQlabbOF9W9gYb
TUjCZjJxGjYou0N0bipKHU3AzJ8apafzrvGxgYRdvpQNfNlgc1507ZoM7KrS+fq48ZXfb5PIkZ57
LXNFc/NY86SH3P0qoeN2GfiCf93XhRWzSZ15cN5KmluCGvYRtQ3IMpu8BVcHGe/jLlZOSRtNaBLC
4CZEsW+6xXSAiH8LdXDQ4HrWskOfls7z435WoszGDJZeMGFnLpubVM0HE1cDeFGbye7aVFghLGGU
MyRe3txA2muiGrS5o6zBeGpDWe0LNRspaPpCgZsAdHzdgFegl8ez3gz7bho2fbx2IbODDDd5koVT
HTirr6if7swhbPY4D3XQBp6HOBs0eS+kBkXGnUEn2zex1hFPpLtoHSDGKOwnsMvpT1O7aVK7smr+
B7qX5XOaSZcgeFHiIEUOpo23eYlfa90KL9L5hRd0Gq3XFQpnceGwSzMMW/7oa81bhyKvSwaIuj9l
EaHurwTokOfBLbd8wFYC13ZhoYHLReY4xW1BbcgaHgKY3aQVb31X/Ltram24XlJCU1xUqr2VIzMA
a+CGmkqnPT5ufaXox6yjURVgqtSlyd5msC6HPlHHTxnyxYiGvDkAK9Afgd9jbwexCQRdmxDvz5O+
C3LHZDM0/mRR/+MB+XsKh31KpGHArMMy9mdt+rLBYioVuHZCI4CTCvbWZdh/8jVuOI+Hbe0jrHiT
EzTMZnjl3TStEjB6vZgFkW7ncSORXhb//756BDaYT7BcBAW4uGD3FexGu2DZTz/ENP0EhRTnecjw
ILjrS2xgXzLD8YIYhaMnnyGEE4/1l9l1vH24k8AG9sESpIEhsV/clOcLoCqb7E1r2MZxtnLi2LA+
KNg3ZQiC4Q3qOv7NlC3/kIWs++yBPHjZNzxL1y/yUpjeGtpkpLhBMei9As/x3BSud97X+LK6XjRe
O1Ba45Vb3CZt6jfaoPYNEdWdjVuRPRV8RjXf6KshKBgozT4DQb+V865sG9QK4pKFeUaIGi5QdvmW
5d1NDvQuXf2xJCAH9iBry2EjFNYm2Q7p3MeDY6H1dZq1900BpFgsJ3/6oy8q57/HE7HWhxXOseqw
ww6tBjbBnOMGImOQzPgQFJvnxMp+YaP7BJjM6cwSeUvICNG0wk8OKgbl5fHPX2t9maUX6wjPeANE
Op3hxvu0O5a5YJeh2szr1lq3DmgYAdcgQwf6ltUof9BBNScP0L5o32+3zucagieqZRPMt1EChNSv
jLYxla9PK7O11+KiZXEHSGAaQeIUW6hHfmk54NqaZLvUSVA4X7p+MfQOCFI+k2Q+V4k6whXgEMRm
j2gLmrZ2B9DYy6YB/v9c+vClGrvbpPrT40F/PW1h9oW4hLKAAIN3hkbZeHHmN10HrdcMNtLDzt9u
7Q81/NxaU07TmfHunLngnQdb17HXlyOz9dVoxmVe+2o+57E+l96PkG9BcH9jGP731GX2ZXjw+jQR
CpM5QoznhJf4CI/bTyCrHx12MLv2M2Zfh1mMLDckej7HYf8M1ctn5rOz77Q/dk2tfSEORVx1jtPO
ZzLWl5GYC95AwVIuI9mWu94NGbc2hKYfPQiQ1NDGgMDHEaIBHlxP8KJeSRpu7Aqv5z/MvhCrogyp
Ar37zH+T7bM8O4GEFp86X3SnVLO/XK/YRV2GjJcVwmAxpGnJsFaHDJorg7qZTTPtlTizmXN0EDV4
TzA7UUAgnOYxLi5NkDoQCnHiaEzieiOeV2LCvheraSSZO83TWc9fpD+cwnrLpXZ5in8lJOxLMcWt
eOAFrVK8zCT5Hb7Q+keGKwFI83XyPgEkrV7eI3hK3qeFL3c9DDH7tgyth0CQ1EGvBCyfY9a673kM
dazZ3SL6rC0w68TvxYRnm2CYzqEEsQIOwscKohsVCU6mpM+p7nYdzcyuiMfpkKSgrrtnmecQBIAP
zmXIoTr6ONhX5t2+mfeSFklXFjh9xuEH1GS+8e7T45ZXVq5tkerqtsT7DCSNwF6E2ZETnN1x+A7R
js9lWm4UXNb6WP7+4uxUuheDk1Mwx9vkUMEZETydKKTTNwjUXB5/xtoAWbEtwty4YPPP5zpOLkT4
H2ECtBFzSxOvRIZ9LydlDw+dhGMFJV8KglcC8hRkGzvs2s+2cnevmVC3z1MkLnVVqwsvzXRyzdaq
eT15h7DLn+PuVdDWGqbCu4gmu+LB7znOhiu0iz7B7P29r+lT3pjj4/Ffm2IreQ+A24dkCwbJz2Qc
qdLc8ARySk14Kjz263Efa4NlhTL3q7RFi9NZ9nX2DyiHrRdNSJ32pTL2VRxF35yZtCVnPE/8TBgQ
XXPvm41FtLIN2bfvsC0YE1MwnVG8c0Hhp/nzlHc/eglL8MyRQ+Q1bbFvUdlXcVqWYFSHKYFcM4TS
orJ2RPY0J0Xfnh9PxEpE2Ndx7iRpIQbpnlGdcJ9qLy8i0SbZyWV+ubEtrcy1zbSTrPRzPhJyFv0E
e5mxEZehNlsJ4Frry99fbEhZ0sGNIp4xQkMTn7w5G3/ifs6+Ph6etdatoJbVMHWMEOifciOctyIe
CyQ1eEx+3Pza6FtRnc1VCZUUDA20/9hBNXF1ScLAhZLd5mpd68KK5il1xgZ4NHKG6N4X0K4+gxb1
qVLm4+MvWBsgO5BprFPld+TsKeF94EjFpkM1wKVwI6lcad++hGteTj7uIzjTeGeMeupi6cU3DdLJ
1mP+Wg/2RXwaA7xJe1hA/lwcJxTvbjMvqo0ZXtlMbbNSg/pHafSA1lXwucPRf/7/GIOvSeQO+S47
UDi5L92/iAKT100JmiZmWZKfwDb/C1j0FklpbYCWlfWybU+EYwsy/lk6IPfWLiDQQQZhuscLaGV9
2jpHnTCmNGWJ1ovYPySu/JykSLjaZme1lNkyR7Ny0hISly6kE90OZsGFc2qhG3Ta9/utEFaQMgMi
GqKDxODU9wReSqm3XHimZl+piNlKR1lX5jAqSMg580Jyo/nY/WStB6W0x1+wNr9WCEN0C+IOzBF3
L5zCr3XdDipyOz/8sKt5m00Xu6aH0XoR3jsduj89KI0BeL/d/Mr6sSl0xMmUYmke3KlruH7qSa+r
c649Mp571+udXZhSJEB/BgGENjIZQoTyrknj6TM08gD37yrubZQA1j7DCmCUuDzqQZLtLif+vHC6
DmWdqXNLVbORua/1sPz9RRiTfgjjSSrs1DUSFQhtAhwIYfubX7Z7u1hW2IsulONpCF2l4p6QJL1C
NCSImC/0aYa3xfHxalrZT21GXdm3c2Uav7lObvC5zJunTLZ/DzO9j/lWqr0SDzanzkiRFjHsIe+l
zL1PFGKiCnKBo7dRS1pr3jqQufQCUpWZuEPIZjjSgj2zIuEbd6e1SbZi2YM8PKQMiH+Oi/rrVApy
87R+N1ZZsAtRxGxSnRl5qcqKmnvMACgSBYqyHtbSadfs2mQ66WRmdCGGeta0AdENe6lyy+NCq+5l
vaVyvjJGNpMOfiiDqhKBE4cDkEDikn1th9Z7V+U7QbiQwfgzEOABWvRhpv3zwuv9fRwrsyUFs1Ld
sZl0WU9rPRRmuE+51p+Ek5C7HsWZLLcc4vLsZoZOvDX58LHttt6zV6Lut1P6i8A2xdTUSDG8M1BN
TZSVGmqwzUjOpq3SCwvyYIuzuRIcrpVv8x7VT6cQUN6V9T+SgqkMSOhWgXKtceuohiQq7XuWjne8
68j2uQMEO0kiX/qNtxF+az1YsZ3BVxE6z3K802ER1Jzihs+HYmq3QHErV8/fRkYv5qFjhZatNDNQ
rcAx6Q4b+VLmobz8IOt0OjT4j8eRuBIktj0oCaWEiV8c3AEETs6Th0yVTrU6hk6jd3ZhJd5e2LW9
D6HsM0m1Ato+h5zsFCBLK6eNkuTKdNg0Hw3ko4wlAb1eOJhjlEBDci/coq1+7RulJV5ezMdEhjEP
xYD9ysdbVRfj2gC/mPqetptklrWJWP7+oouEMtctR+Xj2M5BXx5gkjs57jeIXeanfR+xjN6LHrw0
8DnpcEVJBEVZ2JspMjQnYRCydkG4c/almcQK7boJ8plIZDiUV/pHXKJo73b5+HPfR1ixPcWQcMux
edyVaN6YzPM+Tm3Lorlwk6/7erBiuw5Q2ilbEdzjnP/VQUn+FNeQfp79YGfhzeYLdlRz2rbYVgk1
HxdG8LFOh3NQmI/p6H17/BWvhwS1CYMZtD6AFSrEXcRJfIVAuXMPZmE2soPX9ydqM69cp5chbj/4
At5A8LrxQGYl3DtWnY/3OFGFhxQJ3Ma6XfuU5Ue8WLeUEw/vTeV4B0VtzA/E9HAYYMifx10rFuip
PzuAzH/VClKYu8xa1hyE6Z17HhfulsLV66FNbYdQCoorRK6T/8/5axzib92Z/RXOTb4r1aS2SWgd
5G5AyuXmS72fiZjd9zFo/hv3urVfb8UzXkBRBQhQNxFT+SbWznSSoT+eHNEUO3uwYjoJe0ck4IjA
LMvBrRq+WUeUED/FSR2e90WDFdOQ+4+pBw7lWU/sr5KlfpQP1ZYL5NoAWbk4hwLuVMw0uEOYP4Q2
B0nqIkrmXJuo1XO/y0AOZKIlT3wRBmqGIjcMLJYSJbbAA89ARGkL3O52DZHNxpqU5qjwBSAziTqE
8ITXq+wI9B/629eBFcZ4ASszWrbs0g1h1p/KyqnLf8KG+HwLfbDE6/+++lCbjwX0SwoVqAk7N5RS
YK/N30wz/9BljoicPNwXa7bnZ+yHPBzaEcOCN/Di0IUok6V4AD0+HqWVxWRzsuTooComl0K0asDL
nzrw7spEYsODjNPGTKz1YUV0QsccxbEYrLgFeROrqTh2wVRcHZVspeBrU2GFNMguE+Rwiuky9e77
rC2eu1oDsurfRQDP2n1DZQW1TpKeyyAe7pCCD45JD8bab3Lf4ED3/nEXK0ePsELbNLUjadCRe1Ly
4gdV1B0iByTpffx0SK79GdP1kJUF8tTgrrwxY9FU9WP2ftZEbT1WrhzUNm0KHg09hcoLro5d0UX1
hE1P+2l9hf2LPuW+V1wbIobvj0drSehfib/AivA6F04uWkPgRiL8Z9H0wwEYSvdIYCB+SvQI/xsH
+HTf7fcVlakNIqtj083T1OL2IvvuA9GtQD+QU+nSaidLntooMo33XTenDjSDU1EcklrDBkkOWwKS
axO0rLwXu7p0ywDSZiG/E1gOfVFi+MRzNJ4sF/wphDprOgB293h+VuLeRpbRho0qRJ52J6PTyi+8
8kLIO3QuEEPYIEW3j2lIbQF3+HF4kjQDvyddk0eTqSDgngT7FAWB4v9zxKZBGtMLh98nyf/yYBD0
1JZ4atw3RFbAkxHOEUbU/G78np6EBz0a6fXkPPh4MH3cxcqeYmPMTNY0BRtmcveC5alXsxIGPzCm
2fqEtfaX6Hyxoug4uzNOQWjQ4/4FqejSubV+sjOT+j/OrqTJUpbp/iIjFBFx6527qnp6e94YPT2o
OOOEv/479qqaLq5fuLtxF4CQyZB58hwTXwYauBJ8bShLrqtsDt7PbVAWr3nf1+1GJtxipCa6jORV
3vvdEECmJSgeRF6P1ynKyBPkUrYQTLYZWrt+NkMMwc3EhYjjA3FIy+JWujo75h7nuyLwKL38u30F
FiatwdzzwOSYXyGshHgjzYb8aUw524pu2j7COMQHVofYZjP2UOssgs4K9otw3FkLS01omc6BE0+V
Yg9qItNvgkIuoH+SyN0VsKEmhiwJRp+VwhkfskgBvVlDI4xAZPN038NsJmQ48TJOeooa6NJVKAqM
FQphD0T730TfzxvvCUsPJnKMB17K8qZiD3RK5ZERlEUl64nqlz6/3f8Iy/qa8DGUtZduWA4SNGRM
PakGxXpBnW1Rd9k+wDiqB1RkCrCnBQ/ZzPkxGTv1UZepPk0IGezb50x1Th0MKPQE1fVDIr1LDaU6
vNlRMblvdtbveubCtO36snCz6UGBl6uN64HnwwFcJMWuNCDY/P5uH3eiYsjKBbOv6uBV64A0KPB3
KgVQs7DLjWafVw0Fy7vvqLhEfOPkh3KrVN5mOeTvsQMd6CUQwwoeCIJ6Tzrqs0ce0Pf7Jt44fbOi
g+IiVMxQugVwmqtV8TiG0/jufus2szQ8VyztNJO6Wo0eJMWQohLiIULC/eDN1c6N08SModwjbVHD
jitxnf0iUqnLwnS+wVhj+QATM9Z2UdIglETOdCUaE7qoz0nnuwiRQTXj/hxZlvcfqBgJqjHqQ/hV
G8qPhNdTflggjrf15rHcSE2kmMporUDEFzzUDUqqqYqeQOdbfIUA5v86Nw2PSAOVG9uo7VMML4bK
Xgi+Qpc+EDAYgPduWogP7dKG7tMqoiY9ewlRxyEpyfJQ0gm3LEKmEFpgDneqjfui7QuMU7jlEIKc
kw5koE4YKpw10K47FCjX23AIW/uGL0uqdJEL10XsMwOFoPaHX7hEDNGGLdnM1fBmr8iyABAT9wHC
dyjvFeX7GnKNMagDN/zBNn7DoVsUw3LdQOd7APvLlynFGzCYw2zrRWNp3kSNtVVBOQm8BTetamiP
ogFq9gjyw6Dcd4j5xmW61b7sIV4XPFDANXTI+0Ovon2oQGpixqA5HBRQZYTxwKVildeQUC7H8Z0X
FftIBaiJF6tTAWEl0lMEGNTSxAATeRoEDKm/pYxuWwHDhVHm6csQCokPXCE2XyMAHVf+3ueYCRqj
KP8AOXpBH4ZxDGJorxSPnt8W8f/jOWlxARM11goeVGHhoYs0qd8my5JcXCetz1Uomg0jsnVhOHHN
CZNNKclZgwsPUrWIpczkKCFhkn1JM1JlexfDcGeWVoy2wTg/8IL24nXJAGmNcdpV0UaExxLWM6Xy
eOZx0qQZ4mGJ+JYFDTtRPs3f+qZDrLuS8r/7R5wlkGRCyThKZlqfIkHG/eQA3vrzpHN9kHR89ydR
RtwlXqp9hcrIWv19XWKFV0YSFX4PClQlEIRDIlGOgX+AbrT4eP97LE5igspY2tO8jjxAsvpZn8sU
3KAgrt3IxVmsyyRnF+7EEr9x9AMkrXvQ4gJLEeVaH729mWOw5/49ReUMTLGeI/oAfJc8iGiWBxai
QnaeNskKbVO0/v/sQj9QiAg4A3hZhT/V7zRufz+DficEAQC7v1sn1CkKgDWXh6kK+Y3zIHuox+Rr
x/El95f4xVXg/xA6erkTSAoZlVMCPH3NI4j3howeyUw3ggovXsvQgbEGzlzwmac1OlCdDwES9TXJ
guHogdX5Va8TdRRlG+x5e6IvYzESLkuXLRH64q9V/4ane25LaNdYBle1fkkGZ4JabHZx8ubiF9nG
VdI2/8YeK33ldE6Bpj36HwtPemjjodjY9V60TQzb2FaHIUpqGvLphFq7/9p5nn+Vrrf82Gc4xg3J
QXUm6v9hOLP7WJLPKvo4uFsMoJaBmynDzEUORhM5nbo0+y8coiXuI7kRp7O1bWybIOasasA6MG4w
Vrvp28K73p8Qi6H/w9lYBylBacp8EsWVD+WBZj+DEuHGL5XYKsl88RjjoZkoLFQhkWTG2GsoKNDp
lae/5uFtIFshXosxmjnCpQMEBsKM8J+cn/18ggblfGz1Fi+YberX/5/tlbVsMx8Q5dUeo0PZzBce
BRurahu54aGMz17JSTieZv5Lpr8I+828LbpM28IaLroKyutpxg7WO08BuF8Kpzlm+m0EumxZLhv7
gG1uDF9F+jQFHIyMJ1eFJyAZi7iblr3+ZPhqM4xhAlaeCaBISd8SEMld+j6c2vi+5Vsm38wGzqlA
CUbgjaeGLgcGPSA89Y468E/3m7fMv5kLLAAlG4g3TScA18bkw+Ihe90+lfyVjprjvi7Wrp9ZJlCQ
TRQM+IKqeSeLyxxVqBldYjBNH6B4fr8P2yytTv2sD+C0SQX5rfEUitc1osdlemH5lha0rfH1/2eN
e+OSg1I0mE4DT5+WQoKblt8m3my4l2XjMWkj8omRmglYZwQNt5mMr4CLjOHJR1Gl+85uM8mXVo0I
Rx+rnLmvZCSgfTDsu+KYab0g8mQ31Xo6IbTI1bdAf+P8w/01tXitmdOri5X5DqIGp6q/glDP1b/u
t2tbTtNhS9mDeAi2MuS3fvidR4iUvbvftGXIZhqPF+GcoPh+OuUoYHZATHO6367FREyOCNrBRdMZ
Q17C71H+WOkfafV7nC/3W7dMiJm+i8jiTqTEybRM87FBVNvlYVyqeWPwtkkxfNOZg0JDV3k6QSCY
vfX9PoxF4c0/7w/e0npgrGbrQbG3RZXRiU8UJwf5HPR832qaQWEc1zqrZ3iN13vHJmLHYBZv74/a
MuVmSJj6eCFrfxpP2n81p17st4/DvHF5tMyIGQvWQERoZ1hdko9PKii/L1GysVVZhm0yb9C0m2Zn
3WbH7km0NE6jx6T+vGtKzARp5zdp7TXwHVpNZz4Ux3HggPyxjXPUMism40bkzFkftGjeC68pf92I
jZupbUrMCwxnjUtRE3MKi/SjV/BTOVaPNc03DjbbsI2rC9RQ6gT10+PJY+IxBMa1S/j3+xNua9rw
HN20YoZIN5rGG4AESSzm6ny/acukmKnQBuFQv2syrKWYj4OnfrBluUUz3RPdQFGZ8cyohygcBfOm
E6Ffe+87ZE8HqBjeH/qfspZ/AEto3Liu0BKR9aVPnF+6hKo2rZxPecNJXIT+w6Dxj3SCW6bqrwga
pIdoWtgrD1GVmJXum6qt387zPgE5jMTYOMOMhG0EWPupabqTQK5XOf7OBVoX7tmVxoH+9Tiua5+H
6kxYeyxljUhkuO9EMTOlM/SWKlqMEKQh+UegCHkcyfBrrbwtIRGL7ZrJUtCvB3SkuJKF7q+wzw5j
v5Whtpmu4c8tcVCVv15oxiCPl+QoUKsd5Bvb/rpyL9mW4c3RIkIArODNkR9B5aO4IGZ0ydLxsZiS
PSgKHpqZOjdoE156OMw1O4/N/+T4332/sMy4SeSwRMSZ/RHtetFlkD80xDH2Nbx2+MwUg1wPDvfR
sNudu+zNUG/ceS1zbeok0xmoISB/YSLUc+KO4jkwK/aNd15xpTkpPtwfvsVeTGLFOaxGsLdj+D35
lMgHsswxbfcdidQwFy+oIPXe427Tjf6xLIMThE6eks0Ltm3oxgGQQe9rIWoof9IRWhuSlj8zCQ7i
oN2qN7F0YGbiokEUg7+GVKL2iTVVvEQn0m+40rrXv+BKZhIubJV0JMPm6Hvz2RsqVDWT5FCDmDhG
edF5HLKvY863yqQsxmRm5YIxBEvEvMD6m7Cs4znI2zlGWad7E0Exn6Nk2HsbN7NzcnI9f/LUdEoD
BUXM6KIoEoxRcbpvrxY/9te1euZuuvPBMRDgNh76xZnP5RyDn/bHvrYNV9YgW1DFut4Lf6rUZyI/
3m/XZkdGAKoVeTqH6/OVD84rvSLn+CgOY1r92te+sefPJTLdBLUIpxESlfVSfWK8O4Q124jS26bc
cOOa9FFfM0zLVNUnXJ9j5Xrn+yO3NW24cMcWR3QOmpZDGEPLA2Whu4gyeWjm28AZOAajwiXL4zpu
u+mo6FYVs2XUZnZNTrwQpY/rQd213mkaNTni9k/e3Z8Ti6+aibUQaHMKmBmmW0yPE5MXnuoLG73j
6IotVo7o5d3HzK85/ei1joZFVmAOJ+Ks/J9d+qoLPyETHTcTgNsbR8Cf6t4X9jkzzTZlfOmonMXv
NIV2ZrRWlwjU90xNCvZPEi7XfAUVNaB0HBNSXJDw2CXeAgNYV+/ZTtElJSUVpMhObXdm1ftiZzDK
zLslrG8g0YZ2KcsP1Guuc0WO95feslGY7A3addOaJjAsvwNAGMTVPz2+9TCwGa3hxUibFExEAzYh
gJHiMWvaWHpb7H3eutW8tMyGI+cFdNOgKoGjfnB+kto/5OkQq6H/3rP5GCTDYULtwrCwQ4+nJu36
/DAMbOM5ZXEYk9ZBSyQNqxZ9B4m48tB/K5Gd6BN5LZetigbL5JncDtHQ5knLsDBglLuAJz0OBr3v
/mgyOvShu6DwCpt35r9iiEn42a7qNw7Wu78doB85maXGU8BR7xL1Jak3rui2+TaOYJnT0VfgvT/1
4/LRSdy3FRiOZ4hGq41Nw+IGJmMDmKZUkpS4rWQQHA/eQuK0ExtjtzVtHMVhgydHBZ6jnxGIoEEZ
h05aiJAey5Ht3Hf+uMizfWcC/23hrOYIjPaF5/lBVNHO0Rs+zALwPaQZPGgUZbwMr7nbxVGwcSO1
LavhwkAKtWFQY1m9/GMfvZqmD6mu4mT6fX9vs7iQScpQRSSHACUubkn9oJxvId0YtmVFXSOY0kau
00HnGMayQs1Ed0jSMi62wmOWSTFZGFwvcVsoE+EJwH5EzkcQdIGzujj49fd9s2L4KNQgldAdvH/y
nigyG5W7BdCyzfc6X8/MMFCzoyVFy9gMm7ZcTqnu6On+qG1zvvb5rG3IReNO22NWJArwxuZaZZ91
uhGjtY3b8NBRVO6g15Ok6W60fGRbODLbmI1LMlSMmyx04O+Rf3LyN7p9B+Wd+9NhG7LhliimQ3VM
mvSnxFnyeOzTL9R3tzLMNgs03DIqRerDBPGe8kEczGaw8CUeyoulCMCiQrtq4xx6eX6YSa6QE+Um
Nc+g1qqaa+g1t1EFp0bvqp/jzGRXqNqZuXMW9qc6GG5Lzg6O6g57pp9F4d/WiJQ7oGEjZog44QNY
P05IL++B+mLUhnvKlKIkPRHDKZlKyKn3hzHbRQ6Jptd1eOZDs5LA66/R0WSQZZyhthASks0WDbTl
QsZMuFNfB81AUDV0ykBsASqRLHhM+Vi/rSL9pGnlHQhkhfvGC471xIIDxHvdONcuiVW0qI3cwst+
wUxoVCRnAERDvO609psH0Lh7XxqHehupBYvBmkV1Ja2nSQEifeLzR+4+lOJ1Ne5bdjNPFCxkIGoq
h9PsfND+J+J9vG+pLz+7mJkjmheVtURI+Nj8uh3et/xtCkAuVeAspK+r8nMybMFpbJNj7KKItwDm
DdLRk7vcNP1Muy/FJkDd1raxkzYDy3W0zk65fIsKD3Ugv5phlwQw3MJovEuqYJ5YPZyCpYvDaD4U
m01bxm1C3qapc7q2XyMCU/C1UPqaZ4hOgZDg/uLarN3YqHkXBPUYovkweQM+loOY5XFXyybkTY5j
42qIJp2iZllOFTakY6TKLekny7hNkoxISK9RCQ7GwYMmypO/paNja9fYlt2ZNl6X8f6UdvKQZc0h
CfnOCTG2ZYXCGj8c4PoBTz57iH7FyAZ9uT/ZFisxcW6qaLEhcgfEj1rEbva68q7RsC87w/g6V882
fZUEvE1JCiiam30bQvklEOXRp+lWCeE6t/8+w8FI8Hf7kVN0XufABgHi+M1LvVxKTeihgLrqicvl
Awih241T9+UANjPLXZspzaMiwRp01ZvW+5IEb7vwq/L/CwZo0pQbe/zLlx/GDJ9KnQYvnQa7wSjc
i0Pmk49YWzuU57ab9623mesdwCDqU8gwncb2HU9+c3XN8o3AxIseEIVmrHqI/Ab1uVMGrVBnumQF
ZJL8cQvi/+LUoHHDlHjTNNM492BUAENp8jAFUVEkV1nMSQ3F5c6RtXsQS7EpyviiaaE/w7SysFKI
5dTTZVUerAV7dB1+VWH5thvlh74f/nff/WxzZuz/WUZxu43C4UpAq9Gfa39p80s0uYPYWG/bvBmX
dZr2XsOlC/0nFtKPqgNSk/mlOOk5cG+Lt8kWY/sQw3QHxnO3gdDhTQsnP0F2ECUMybSPa/Kf6DbE
MRV1l2QAUe3g0AOIxcMaytqp3liGF3fBKDRD3FNWqcmR83hr82YWceKM+pSxeb56LhUbO4itD+OA
0FmTpAR3idsfKUjZQj99pRtV9U6qm9AMczMRQljFn8cLzXunPJRzsVSo9XS9LXSrZZHN6LYaGQFe
phivK29Hyycdd8X88b4n2KbHcPC6ScQIJFsP/eucvPmjw9mS9iknibuxALbR+3+fFmCB8USXL+MN
Cup5PPUsOlTzTvKt0Axm12nH24AGGP8k0m+qQ8B/3SruT45t6IYXZ2GYcz8I5psGbDbWTcUPQBf5
G7l3W+uG75aE5Dzl3nBlnkc+s7oF3tdRZIuN0dK8GbB2E9BA0yUtrxwKH0OFZ2UKmrI911DoLazn
9bMrxrTIxi8iNd+knL4QViMhHtFv92fdsneasWoByQdVQPD3qhxk3EEhlDgxdXVx8huwhwb9COaR
+z1ZjN+MXbdVNQRgLW9fiTDJHoSIstc8VTOAhvPWE9m2CmvXzyYKjCnKKbulvmVz/RWimxy4d72P
KDs0Q9h6CGfe+s18a2cUeYKFrjvlDuSv78+ObR1Mx4WGlIJU93gbiuJ9SwDfEn6bXpK5fQrqttsT
iYMlGUdxEjRtVGXOcmMEN3fhuwUg3s3Gzc5ynfgjifds9hM6pzQoyvHajisojQwHPbpvWr5cQO75
Zp7dy/2psq2y4cpDmkXNrIr5BlVVeXQFqktWmNuuxs2YtiiQCVwy4T24WfIkQs3iTtRbi2wZ+T+B
7U4Kz0+dAeBxvFGV4u4BCe0f+0ZunL0qIHU7uHS8iQp00pfBqxLvIRApKffERKPQXU332fpmBfK9
4RRMN96Uy3IQbj4EgMS63cY1zjY7hvcOFe29sdATvDdrY1HOH4dmr0aou3b6bPCkmWUwJgNOF7HU
B9FIdQ6cTS1bi/eaZMJulaQiVWS6IdvbgkVG86cEAAukAJL8mPo7GVRD1/BfMoaZat1xujGFCONA
BhGHbNiYf8sG7RoHcD1UoV8hBXBTFCTuBHilx6FH+Wy37NQ+CU1KYdKmg0ccF1q/edQcpjB3j9Wk
v+9xgH/C3bL3UGBcFxCaAb7XW5qTqogi7lPgTl5D/rvfycuTxLixAjgrZ5+4QZPF4B9lB9LK7iQd
noM1yE02NriXremfwHq7DDIBpSmEzkT+hqX8LV+mj6SsPjlu+fP+Z7zsa/8E2KeVMSICiOOmR49c
kwHSGG6IavL7ra8Xk39iFiAaNXYKd0qLvJFTD9Xx4FSW/CwaHAZzeIYC9ocFoLgl3Mds8k/MfVLd
1Oh2Gm5czsWjRPl6PE3a31gJ2zSZu0ab1qVCncttaMDzw10hz2mxk93qn2C662eqc/y5v9WcRwcJ
5TztsP4QZOGH++tgMVYz8qr6zkU8tlc3V0/FW1HILmZdwU5s7ouNe7XNVo1NY3K6GdBkVzzVjvgm
pEoveOVE12YIp0uftVvk/LZujDNf9dBy8eAGN1eVmK/cY58UQzVGlrfq0tSy3Ar5vhjPj5gZmC2p
nwRpgEMOOnEuCE+HfHmNRM4cxYiV5MWhVhUUJkteJqc6jIb8nZPMm+pilvUy47aUyS6rRTvdygrb
O6K4S5w05acKEicbnmnrwbgkCD+rQ9bX2L4ELT7wOYneTVXZnEaZAA173+osa2WWLRPoVxAg6LB9
1WV1TJLhfyB0nc6q5U8p3o8bX2JxTTOoi2tlUvVuPd5INw+PmVTjGC9N1+4CgcMQDNenUxFqOuGo
SiAx86r0W3GD3tiGY9qmyP/7NsKGJKR1Oqlb2YFpAwow6eXPXbOUnXhaQFh5fyVsq204JyQ4oHO8
LOqWRWP9SNLorfb64HW6KQNq68BwS5lBOZNHpMsADBPfEhZVF5B/F4cRtSfH+99gmSqz2pimiLTW
aaNuU1VkYHroodjdgMfanXFcTWTuN/qxfIpZdtzmbh3NmVK3YUYZsCoVKIhHVdy6ptjK+1uORZN4
GGU6bdg2Q38r+UigdgV9v4Ti5GXzsBxCxW5p24lTtP51f+5WW33hHP6Hd7gLnYpGhbpRf5EHEpLP
JBuXDQe0Lcw6kc9u1AMY6nrpVtNNKLLE9VQWMaNYGJEhWRGM7RZNpu0j1v+f9wPAS0KaNaTlONMx
g7DQKRD5VlbV9hWGJ5JibJxKk+GaIWz2RBokC8oWJMBeHURvfTwHP9xfCtvaG/dGjiKsTEaDfpiU
joeqfqi98SzG8WPVDgevlu9RoLTrCcvMKmUtHaSjgh7HZC8+IxqoD36wD4IbsdDweGQmllkElbqJ
TlaxcFEDNkY7haqYWa2c1dIvklojRl2J8NzqMLgs3c7nNzNrlt3c9YuxzbBbuVVRxO0au8/ouHV1
sBiqWbQ8ZUmeZAge3zSj6nUSePLVCLr0630DsrW+GvAzN4AYsdfN0/q64RrL2mLiKyF3UYFEzIRH
lGFCVZnmmHgRTIcyR0YgafrqNOv0177xr9/1bPxZ0rpOLpblIQF5uFzAjTWvcd77jVs2b2Z4sa7H
MhxTjcnB/AdxpovuVBZyiIu0Zaf7fdgWwPBgFpDEGxJv/pMtSxqIwTme83Vf28ZBrWtUdrttOt5A
wFYd+dSxo5zCn/saN1yWT37mNJKMNzfEM6ML5+Wkpbu1gVqmxUy2imTpQCPdYupZBHrAqUHOp4z6
/+0au1lXi42funnW6tuUDvSEeukw1q3/+37jlr3frKtFmBIRuHpYrWZq8wPJvPyiK+WA0JX1n0O+
d1szy2ZZRjzB+YSONGfiMAgVXv15Jws2C4yTuIYYaxWATHfd19oxZqiWa9xqwzQtrhUYfqt0GYZh
X2HsWQ9fgroYO5QcgFwn3ARB22zIcN+yLlsxeutC1LUHya+ww86TIwZ+f51tn2B4LmlKVeHeoG9t
C5HOVaBEulF6ALvXFoGr5dUYGP5bN7OHxB4CuyoS3wgV9fekqzx1HJKCC4jsoIohKVAacxjUvPQH
J/LLDRu2fZvh3C4NVJ6ITl8GZPIhOsVBuubk43EMoJ12f/osq2OSTtAKpeedJBmyfmP6LSMAqs8z
JnFf6+uF6dm5wF0XTPrFogFA8JIjXZy0P/m8J1uyXBYnN7knakcVXFagEy0H7w14V6+tTw5shGSF
TvLz/W+w9bH+/+wbIEUUNL7TYoaSCEKIWVN9RY1U/Y7K8d2Y4Mf9btZH+gvXebPguSXBIioV6UvW
QBCHNu53PfrOU03L6lWT49nVwEM3+rLcV01KYtlREUVLoi9gPn4jKbut+RyBsF0d0pMW/u++7zag
mbauDO8flOdpx2f6oloJwK/3pnVLRAvdy5AFH6D4d+67cU/dY8TM0miK2rWU6EBfEg5v0XmfHbt8
S3ve4opmbTRB/a9OiwUqJeCs9w8q8XtyLkXYHWdPNNO+kCQ1HF740ajmAkLSFCWLZ2gc/8ZtXO1r
3CyP5vmyLNRD49Cwbtez/AvO9C1Qt8V8zfpowEDBs99C1yd2I/ZIgw8ZBGPBgHgbxXRe5nQDomUx
J7MwmgRyVM3gu5d6DMD65wM0B5JwcAuXdf6eL8M7x0sOuxzSLIwmndSdoxxYalu8H4BxyYbuCTIR
R9kEj9sOYtmATdCZpgohoaD2Lq3PvrEMD5bQB/Ti/jdYrNYEndXUAzSr7rwLLytUEbpZ1Llxhkx0
cAicKHU2urF9g+HkLMAFCKJEeGeH4/9IyT4szZbf2ezKON5p3rIKiqT9FTyPRyrlhzXtTKMfRVR+
DckuIq2Imar3Q9g1VT2P3bUckZ1EoX1+cAS73V8Ey/3BJCyeIsjSq5DlVwkWYYLwnFrYeyblOcvx
HMjGdyWvHpxl3DivLN2ZhdQiKR0B0SMCdJYGFGyF/yUo161956uelzfrvttgDw73puZM7Jmce2he
JXV+JR5kRJMs/RWSnUpFQC78ffqyEHSNfuNh02oi/32SiPCNw6GudX9pLIZrAs6GoZ0p1WX5BBzm
O+KF45eoGOmX+43/EZJ+4Ug30WZiTJRsurR8aqE+QgJoaAG6wk7QRG1jjuWgaf6BqyqPEZTqjhOI
3edB/QDLMbnO42Za2bIHmHXVkpDFCXFNeoJCnfhIsoEcksoTB9pU/gY4xNaF4f9EcuFC4tV5lCX0
1tppTZty5h96d1M42HILM9FpWoUNi2pWPA0zathSoLs+k6ZLYugTA16/hInYqmiw9WRc90UYRR0L
U/GU1cMPMNbrr4gg6mNVim/zpPXX+8Zh2deIcdK3KgA7nZOX+J7q2EqwAwZIMfOZNYc+QOhkZGKL
mcayOiZ8jQZBNqRRJB+Ft6QfskSR07RM/jFtsl/3P8ZyKpsYNgl0EHT35vJpCkj+xN3A+SrqpYD4
UTGxb2Js63eQ3w4enNAdtyI2tq8yNoZJDIiYUS4fy3RUF+nk+a10yuDIq71mbYLaIO3YhFVPxBNi
lWDRUIwdQAacx9Cv20ID2L5i/f/Z40I4CMulTiafSvC9x+DurqEbCGgbwi5bcjAWezahbRBeAMdL
GSCJW/T8ImR4Q/QJsfYuT06Qj/pw3wRsH2JsAUPQJG7jJlh9JaNz6y/qh0jpqyAH0OR+DxaPMeFt
w+wWUeQ1xZNLEAfJIpR8AJAMcUJHeajZXnz/VOXNwDeOUcvRYALedN7NngvKoqfSn4E/ZrXskPry
OralkWdbF2MHYEpwjJrJJ5FpB+9VJE9L1Felh66oo1e+63lbUTzLzJmwNzp3qBGEqzzlS49eADoX
8weFvBvqUf3cf/JciNDtAiEyEwXH6zxqRZ8MuC4TxWHMSORBxfr9fRuwWJlZ3t2Wcvb6PANxswxw
n4WGkjjwev7edDt1sZgJhIMsLfNKJsurDHPU1NYr71K4lXe2jd9w93LmoRbAyqbx5NVviWwEYm70
fUM3T3uL2ZpQuAz8UCHSW6BLE9T7D3iD8eCDSH/jom+xWRMKJ0PlpQUkh6+yS78lU3hetTBkP54L
uasMLYKu+t87ouqEkE4ZNljiNPG+D3p02LHpQ7mL7wEdGOd7O3dhorlfXNnIvnm0bmKZpx/v26fN
0wyfzmYIVHgSjG/EHU6EAS2LWjfiuhde8WtN+PV+Ny+z9ESBWfwtcabXBGfto6TTccqQxEbB3mMS
5DLG3X+Ou96JUzxX815/B5p2S+roZfMNzKJwslSNL/pgde6l7j+4cnoHga7wfUTo7/tf9rL5BmZt
OM8bgFXytrjqYlrfLN0cN0X9aV/jq1U/O2xBql0jNxhh+Lh05zdctqLrgm/Y17rh24BrhqOT/5mc
ZMkewYsbXCrX2Ri7berXCXs2dpEt6TCPHGMfWB8cBloMgHt15JDO7bTh3bbJN85wCP/iDaJxIYlV
67H4zyvBgxXtmx/DsWXhpbnia+usX/F2MiviaKk3zh3b/BhezUuVztyFMFAsAOiKAb1ZDnU2qkMz
tcHx/he8vPuBC/HvNXA9pysrD4CVuCXF+2mgD1kefMgBg8yLLVSPZQ1MiJorkn6STorvKOWi4z8q
QMW4BSO3zJKJQVOyIynBnocvaBQoDAvcAeiaLunJTkWxwNTOKAsPbK/9OkuMyfqKqrdfPJ+T4xAF
7Hx/IWyTZDhyq5wsK0SLLuSyihCWObs1gMNc7jdvWWcTfYaChnHEHcy50Kr4kBFy4GHyqZbBrQHc
7X4XtoVYv+yZO0Nnrej4VOALFNTX46wSI0R1quCYc51smKutD8OdoZroQ76IVlgIkYQ/y5T67WUu
VTAd+7KetgqLbd0Yfk0U66qQpfiUhGHfU9HwhYNG/3UAfO3GxmTrwnDuwmtqCOtk7tlLg6s/Doeu
rY5eugXdspmT4deFPyVDEuXuuWXqCl6V8gCG2HBjFSyNmxA3Dt4L1IVITA+nq3BVhgLWPEt3kYZF
wT/INpekHiWYGlLXCOr3Dqr2UFO2c/DrPeeZmdKetbICJ9l54GM8d/2lTuVGVPTlNaVmQIdwQMna
bPbOQkO+WPctP7ir4HwBxvcNP3556ikxzCZJfcjCTvny0JbQTnoEEJsN73pgmXdqh5pBHPB2N6Xb
Dd6ZQkmNOj49jwtVGxU5L8dxEan/e+6zQHuEFHy6aDpmkBpw9ZGS6Elz+i1bULkhpig/Zo2oY88N
397fliwzZgZyykJEfc9BF5oAH1vEyKjqgxfp7vf95i1rbtYjktotNZMR1jxh710KGOkIMwC1EP91
vwPb+I2DgTll6i4eVpz6gBNKHU5vFnDCf7rfum346//PvKHtFY2aAiY75bU6J27RnkexfI8SHexK
YVIzVpNVxcIcPCHOWG2woIaaP4ytXDb84eUwHf0Tp342ft14qkM6LnmgyvtPs+D3VKCeNR9eJ8hg
xor4r/oMGe59k2UcCwg4oV4tXfRD4y2tdwRzfVrpmIZDGx7SfgidLS3ll09ragZqBKvL6P84+7bm
tnEt678y1e88QwIkCH41fR4oUb7IcRw7t84LK+0kvILgBeDt13+L6sxpN2KKU6pyqSxKAkkAe2Nz
Y+21EJYtkwoo5UJYB1Yiy14m/dNIWraRfVrrO2ON6FwI+hF7jI/S7T/bxTOe4nkEyu89i9nB6bCP
OopNtoDFvf66cYAAzJxoSdyKCcpORYO6XWJVH5tOPQ0OhRC12AXZ1rP2yoQ2kzVTLKiuS/DThLZV
kaObeyQKZjrcBKRvNybdikmaKZupAsibxBU5QHf0JqYsvkmRJd6I+tcaN+wdtfyxO9cJPdoT4W9E
U/YVnhd5uuEOV1ywbRh8Us46Jp5C/zSsvtWFPYE1Pu1DUZEkLFi/R14VG4VBf7TsdIsIeWU+mxkc
qDPZXQZy3YNoujcdSGFuMy/PDsNcXVUORLAvMk8zk4PH9tzXvUsgDVdO1V7583cNfE5o+6T2d+fP
sTY6hgsYsqS1h3mcjoDLdh+kX0w3CODUFqx1rXljeZ/6uRuzuJqOMvECcEn6wikiCwXQFwovmwWN
Wbws7qU7HTX0xPhO8wxBMxd+/nxJ/1AziwOdXNH7fUWPp2QHmBHIwWbVFqDo9XlEzWRNExdeJVNJ
jwmrkoMenXLPk5EBFM2cvZ84P87fxOs+hJoZG9J2urQdqM1DzqXaAaz4jIKgZk/tCwGW1Cw4TBpd
kCGr6THW2JDLhynq7ao7nL/81ycRNWn9dCWGpk0t5yjAYHs/uFnxoyRTc3NZ68tZX6642uNVMue4
dCSx4G69PcSRtrhO13reeL6bqtnlk53So8zjN4J1gJAAHbrLaXPZvi41SwybNpCOgJ78YTlDslx5
3XtfRt6RizwENSneEt+3XJ9k8N8gA7mbBEL/ZpsCaW1sjTW7SMY5pVUOTyrqBQEMyDhNsGxfNLZm
pqZxA14EQUCOrKuw35352WeH1Hoj3li5djNTQ9jAx8wZyUEXAXYGiS98e2c1BWoVz1/+62sbNdM0
CZZkzcs6wMTv7wWln6YKBGrSSq81wH+uinkoys4LnXjr4WJlvpqlg6KBpnYFFrLj5DKS70VHUfYz
Qzk67CELtPHUtHaS5fgLi9M5ZEasBTUbIpSlgDUP/nUmHLn3etFs+Iy1c5hWbVMa0Jazq0YmeieR
24+ahOmIzsBynB+d1yNAahLD6dmtplE45MAQxrqZQ/F4ybCwSb9NQ0fipnraT1uaomtnMxdq8O5X
8YxggKF11oNCp8HGWlK4j16KPCqNubNxX2uzzlizecnmtup1APF2zzsi85jtmg7ze+LlY4EkqlYK
6l0aWYy8dzeCxJWFkBtuoAlAm9qWVQDlcM0exKxkgcLVeTpAf7eJD6mt7A2jXZkYZq4HWDUgHpHu
AbKL0DlMHKdiIavm5m6ck61djJXbMTM+U4koV9iCHJq+Gr/6WAbuwZJO2yMgEUH2ZnCF9+78JFzx
QWZJI5Mtx44WtQ+5m/K7pI37O9e3Pl/W+HJ7LwwVlVoklSNSDcXQBbfIXlm7OCFbXGUrM9o33ECh
uTV1NuZZlk3Yt4dURfbA47SzQyTM7EdhI3m80xYJLhJtDaipqkoGAqtsMCp6kAAMAUA4cEsdfTrJ
D5d1mLHcE5e0bZ4ieVKAVl7thKTO06gC/7JKAGpKq8Z93cteNsGRe2n9kXd+/iPXZItsYc00DMOH
sgGZYvhNFEwAHHCVWOKZ+aq5GVEjvb+sgww714L7PYewyCGz024/dC6gVHj62PBcK8ZgVi/G0uoL
W8/zoal9/abPAw6gKPgELrM1s3xRD243OSnWe5iybe8lpEWtT/NsyW7DN61d/2IpL+xNgrkvDkrO
jwAlWp8YNo6TsOWl3nCyJ1DUrzkLygx7BtlCDSnUAYCcpRaDxOpPnqRBiFr4L64Qwz7m5GlS6mly
VQRNq6uFJSTgThCWczKFC/w1TcvHbRjs2v0aHmDywdad1DOuRyaEYUPQlnvwrlwYuZrU0NxKel1i
5T9C0KwMSZoClAjT34iLV5ZJs+SRB73j19BjPDK3Egem+2s5TFhQcqDPhKcireRdP7+vYsDSzxvP
yqrCjBDAjZOg6BHYH7rUzb8yN/0Wc0R/AyvHO0ttUlSsYGKpSUPL4mBI7THlR4awM9ZZtycdwHWN
175hE8hXwIz+ZSq99ywARBVw+PyqR5IyBbqhykb7cNnNGp5CgNS3K72eHroJBtCgBjGE4oJ8nsem
jvzcybfwMiuT0Kyf7Gq7GzvZzFcToZ+018tdlWRbiaK1xpdU5QuLRuLW7kgZL4WHS+gO9oRpbwGK
uz/fSacE6isWbVZQym7uu7yeYEGgEEp2Jz48uy0iV2HL1QPxRzD/ANWQH+pRfLRb7w5CMxvecGU2
mjWVQGXPTpaDDC7kSXtlO/yPqUeAAAbjIkwb97JnBbO00kJAoJt+Rsn4XNpZCBmbsBirZ0TjzUYf
rt3HMnQvhgi6bqU7Yj1F47yQe9HSHmWcMXCyffzOd4ov54dqZXH1jNCA+9jlrdulu/RUIEHsZtdj
a9/l/oXUo9Qz3IOo7TZg7TIXFs+exVDtxvNHseHu1mayERxgImHTRqtluFU87AXlzt6ZvY3eWWvd
sHYCeoas8heoaJYxQP1Hhd1SjX2z852/0rxZQalrfyz0VKI+UFpjc40oHJWO9YWWYCp3kxIyH6Sv
3QNbAMLI4l01PjhCi7p6ULWOzt/CSrRsllE2UxUDGCXcw0KLO4kOBEKV92hT/a4orT/61Ns4z4o5
mGKxkkLU1VfLeeoORRF95LLhQwMWTDVsYgXWhsNY9xkUrO1kGNwDieM8ihuwrwAN9/F8R63dwHLS
F/asOzsBAnlyDxJMsENaPS/PyH2VvaX1sL/sFIYtg1CtnzI1o496fogH4FqxI3A31369G4stHNBa
JxnmzPKG6F667gGzK9l3fCzAfRVvdNJa44Y1D4MY5lxo95C0qo5kwL/xrtxiDFpr3DBmQVvL0n3r
HgCIa8IsFX/kF2ddzArJgSmhLctyDw2v79pY7YoRKN2WvW/69s9gxkp7foxXbsIslhxmpUvBMY20
XQGxWU5f6wz0Cpc1bgT6LocrtVMPE8jGBdvafQTx5tau7tqVL4bxwgCITbyq9WwUWMc2WMzcGQkj
yAZf5qnNWkh36AGUmQF/C1l2osBE8gnp8y2cz4qbM6shdepaIusYrNcb3rEJj4a2KN4nSXoNFoGd
rzbXs5X12OTenyptxbqB09YSZLmubdmQT4RqHbSnL8ueUMOAE4byh7mf6MEOyveFBF+MVV5IpUN/
qYZsQY00MHiHDDImu3gBp1PbunDbwiyHxIZdEpO5ge+xHLoHZ8Z7wUBb2KpgA2i60vtmAeRQNKNt
9zM9NFXtYCZ5X6ZZyLt0GK2r8ya2MpHMisdp0FB9rBiFifGHAe6/a4a9W45fC6AoS8feKHZeMbZf
ah9jbfUzSvIhhyo/dhOCubIFvOH8Paw1bliyzL1Jjg2Bl66AMdB4FEfItclqvjYGxio8eAApA2iI
QY6F6LCE5RzUH8VcTjdtv7BAXHYTy829cEdZ5rkulBXogdRgNmpyX+3mNPh2vvG1ezBWYmZVIPRw
R/cAQd/gjljZ/G5okjYc8/YynkNqguBAmN45tR7pgQG5t5uClEKsmW/YwdoIG+twkY5ljpQVPYAZ
PI50I/QBGtbP5ztnrXFzHfZoOmOdQeNW0YVT23oheDi+XtS4CX3r/GkCWV+PnmfySmQJDUe32sIL
rVy5iXFjIosDPcL/QBSLQMgaALTJytqNGbniGkyI28TKrkFn0EPRWcleT1NyIwc8k9teKd/FCCP6
Hpqal3WTYcKsLSA8TZV7iIGBurf53D029SYH58r0d5bjL2wLimR14Y0Oijg1LLhgqBkUBNH04KXO
/rIbWIboxSls7I2jJhF+VCgkMFiPTSeQ2m4RFa8NtGG/WV+1TTl29MAdFMig1irb2dVlpF7UrEbs
bLckpLWLJfkyPA1pUoWquzRANDFtE2tpFZPcO1Dfd0JnUCRMM721ubg2sobtJjkUGH2QCQHlidxH
ksjp1l5iUBd0uBcNrAlgIzkyRuBwhV/r5R88Hrqd122mXldMzEStEbdkgzPUMDHJHjOnfIzT+haF
fA+Jyt8H9WUVJdQErmV+0PVxhumjS/SSHsFOxivxnJcX0i1Ss9Swy21SIdSih2Swv3ZzXu38HOjw
y4bAMN9EJyOpZEIPMhs+D9nMwv9DgLtiWiZGLQncNIlHBrwSCgzAZVw980ZsFeCvTE8Tmsb7lNIW
tJ1Y1PEQYLMEhZ4ddoQtKIDsLuscI3y2x25sEzsoUC0EgB+4v6v0quqn75e1biy8Mh68gdZVmYQQ
MwKkToKtC75tC/K/uPdX8rImLE0DlF1Cw2jZagTbSoW6v7p4XLREKr7l3U5u7NdzEBOaBuI8ewaX
w4xC1VGS5H1iZT571rov6h9uEtN853tx/jxVeTA/TBVNUXPFZMn9/G0hHdQ37FTQoOBuF0AKMdAb
CdvXpx0xIW1gk8izzmpx56rNd8JD5RtqN7awCWutL/7mxWoELiebcg/g68ZuQQgChoQRKfWLwm1i
gtgyHwSlLABMDniq9wAGlNAHxtPtJROOmCC2mIw2cycC2DiepojjAd+nZ311vvHXzZGYyrRthgIA
4SKMVBBwRTE0yOFEh3CvsNN5f/4Uaz1vrNQu43jgDFrnsAgs0cTzdgwFCBc5QmKC2KRIK5lpgNiK
ClsvzK0JeAOSZGPfc+3SDVvXPUsHDfqmQ7JUNk6osItQIp1tzJrXUefErDiU4GfDQKLARAfTwY2w
wf1O5+0bHxtJqoPcqpVuzKCVQTbBbDwIhr7rgcZYQPRSoVwPxKIqbBtojF00xiagbXnsr2XDkXpP
EOtNA5H7fIYK1WWtG7bb0apx4gV5M2hgIZ0AtGxQu4wua9yIs8UsUmJXAjOokw8J7W1oQ8XZBkT0
9WiGmMWGWo255cUZer6QOfhPi8euUhDO6oI3dAk1FMb7sttYpvAL/xaz0sJeV4MzEeZ+cHOWHXm7
SbG+YggmYm3STg+2BHQSWKOHw2kIaqH+vOzSjfVaKDwojCU6aUidbme30oXcK+hYLmvdsOGkIXPe
dco5QDnurmC62zkCXOeXNW4E292YWlMv4CBsH/ho8MTW97OPUpvzra/MHhNxJmcHrOzuGBxICwAd
mBwZt7HZTL5z230sJ3/DD60Mrok5EwjHauIu7gFFHDr3wUYJKdONHlrM6JVYw4SZJaiognpBHyAb
7rydHLEjhb6XHb/eLnRZu37Dgjn2nYqqrdFN8zAjjlfKTfdlUA+P54dh7RYWt/rCtFgmErARYQGW
HcI8Ufb34IO9WrLKZQm++fMnWbuJ5fiLkxTOFMdWPGExgMjSfcehooi6DWxTbAzyyhrg03+2n1Ff
2ZVezIAH5a7BE2iYxeT7GENq/vwdrJ3BMOOMgZwi6ynKC62qBfATqV8HcP5xukzwkJjs+BLcach1
VTiBq70wARPlwsRPMuQFOR037mJtHAyLtusWUJQCmVM7COiu6bNvjc+2as9XVnwTZjaUkKbhCqGQ
W3m3tpdeJyOeeqQEWErLo8q9L9W0Raa5Mhwm5oxA7Fg3tGGHzOe1g4omCF7RANQ6JKsO2KKqm410
wNqJjNWZcCEhDAYfWIzTh8zT7DZAPQS0CrcW0ZUhMcFnXNdybnyMe1FnwWfuyfQTSo+2MgFrrS+3
9cLwSF/mQU/Q+jRmMiyCut9toxPW+sa06mKohsSqgRmGyNw+Q9J2Lxyv3EET9DKsGjHRZFqnsx2L
AoYduMOOW5DRIkBv7M8b9au9w38RTYPmGxbPgClE1SoafH0lKb3E0tC0sTAXVjPT2YPiCHFlONZF
6G5Jfb/qsNGyYcMzAO4pGB1UlBVP43xnT2Po10DWbizLK31iLsvYi1OVx9H8OA4UjODdeBh1mkbn
e3zl4s3VuMyGoK4SMkT1KPcqe3TST8Gc7L2LGJI4MxfkWiHl4hfo9pTGT2njvbXYp/NXvtYvyx29
sCQ/l0TXBFwXwOkG+5oKEmrL2VrAXg2GcN2GnRaYhgOyD0MEqr4rTcoraiVXqhxDks972jgb3b92
E8vxFzfRDonI5xSncay3AISEIt8i4HnVF+AGjBU4JwlxSpbrKEB1NGgTbXDwjIey7r5d1v3G+gsR
vWZkpyt39l1+lMNG5LDWI4ad+sIe63GedZTa/b6ZFBJ2fbwFDlsbVcNUB8AAC54OQ1TI49jwMB8f
0rrdaQ+I23HDXlfOYa66ToYt4xGYlaiv33AetV5yUNXVHLeh627hMlYG11xtXegLBy2vdKRn73Gg
/IbFXRgUw0XlsJyZCjVlJkVpNRbQ1dIJ1Vhez5w+nJ83Kw7HFOpIVOYmTr9cOos/lKp+dEpIGINH
xq6DP86fYqV3TLBpCuGYYhY4BZi1IQ/7WE83U75V67Z2/Ybbyewam9FOpqPEBS2b+iZp+uTigcMq
+bvLLn+5rRc+Ye56X9ECCyCz+zcdYB5cWe8qml02P02dDlnOMktLzM/Bgna9mx687pvg1vWs/EhO
4uqymzDczwB0qnRQJBVhZ+uNXzo7NdSHKncezze/4iVMDClESZOeQ+Yx8px07/I+Qg5o4wl+bYAN
B1RD1Muz7FJHhfOu71SEivAIucSdEsXh/MWvzU/DC0HR1rJH6B5Gbd+gFn+Khgr4dLWFxngV8M/Z
LyBS5bM5adE3pRiPbcp3qVfv+rTcQUQ90nERqhzE8G25P383K0NhokpzJ4shWoOFxvaqYMdHXx7m
IR82Sk1efYbBzSxe9oUxDNoSwqqs4hkutQktSPTuCqSzhkJ9rj16M/pDtq/ZVlnpiu82QaVz6sqg
0raKvOBtY42hO9nXpTpULt35wRb121qHGfYNZrwh0Emio9ZuSGhzNwMpWLFVrbbW+nL8RYdlQ59N
AZ8xb0n2jJj3Yci24KRrTRs2DdLxAZw7uHClluS9hi78RbsOGGYjmvC1A363FiBkldoRhQIP1/FG
Vn3F2lzDnpFOKSXoY1XUtuqHLuUnx/GiethSCllr3jBmT8RB4oOgJurkR78Z98jVxFspiJUONzGk
vPFrgM9SHUFAPfR8C3I6/LLHIRM2im1FDSFke4ioP0fSHg8g8ttwoGtXbZisO/mZ1dJlhRTWPY3n
N0WrNtLOK77Z1NHwsW7VdonOTglqeK6I4sCOPlT+1uK+MpgmaHScPNBy1Ih7VOyIva9mvWsguABl
89yOzrvLtVMY9tkHapq6Fo+4rUdUWLIyLIcsCDnJNvpoxYeZgFG7h1WSDt0fyHdDsAPPGzYAHlMX
AsQXFXgBU2NYazY1QBkwuMkEhVXEQZZEpN90XuaAptYbt7HWT4bZ6kIJL+8w1LXXhoFoUX5/nVbd
haNgWG1AuQDZCCwrnSW4vfJdDGa3TR+8cu2/oEZ9qpvWxjRqWve6jIMHqGvfEqI/np9CKwZmQkbz
2JuqmiEjIDSS54Hea6veX9a0Ybs9BBItXiM0wXNYYH+wbHt638jRKi6BoXJGjCWkVm2tcrB0fHeL
Wh+TZPJuOqfZQpSvTH0TAllO8GggB0O/x+6thS2GrG4gKZ/sUFGzY8UGXnolJDGpAEnqFTJBwXFU
DbQ/Yr/tEcDpcU8m+dBnrgNlKnsIy9G7CH2DPjPm6qDzgNoSzwPKZV9Jn0Ig2/500XCb4MiWdKQn
rQND5u2RqeRPxekWNnKtmxYf/iIQ8ZsYGzYFBsMZdRnK+qrX9AeX0yElC0ljS6IMkvMb9vw6izU6
aTHFF2dzuxyFId7SSTKNmvq5iEnEmwTFwNBYAP9dpbJdTWTEqy3SyZW1yNRCUcTJ/XbCHbDhi4in
3bxwA7ArdVGNPmcmtlRBOa/VS1rRm9muqKZ9YemNxX/lCcEElnLW9iyYvOqbrbJrWz9XbR8Fk7pe
tgbG2Q0RJe3BQrARgK2dzZgIZeH7rLPQUV4bHCh9ixwprTN4GGCadARJpjDYqgdYmXMmzhS576zK
cpxqEsfU/TGUDyz5qJv31H1Ht9j7VryvyavIPb9UhWbim3RTZzegXC+ahf3jvEGu3YDhHz2vUmnO
UdZuu9Mt0UVY8zmMZ4gfJDZcPQQXlNgI01bmr4k6zUQDGQyOXJiQ8VeC6PItFIMA3Afpfzh7LP9w
/o7WTmOs4zTvUULa6z4CkOLam50bMttvPSJA8x9/uewUhoMsReOAEG2qviko3IXQm35fB/0PmwaH
lng3589xWlx/2VnmzIShlqNrMyq7IeJkCGv3G0Taw3SAuA7/3ideOPZNiJ2LXYWE2VzTR6nfVclb
DkKiNKmvliLUwfpe5XohX42q9iNpeeQ2aYQK/D0nNBzyT37vhl5qv8uEvxFDrfS9iW4NSJuURE2I
NWNx7Dzvbqo+MC32Afc25uvaGYx4QVAQHvdQKo3GxCkPeYZMLaq445uhctkuqAL28Xz3r51nOf7C
vXPqFFMQ1DDskew1INjJXFno6DKkrn3RZiyG2FhDak9qMdc4Se0VxT5r0j/jrN8q318aeW3+GHF/
OrBqsNOpj+zB/kH99249P6YqiM73z1rrht9Qjc3TZkbr0tFil9mDc5uoWYY5hUL0Zacwgn5XO0Dp
JSO4xaFjONTllYjz6z6JL9nXRecbfgL8ixX1ULUXdRkLnUndJmC4tnW1kfVc6yDDR4A8CRiuEh3U
+diypDy3wroJvrmz2uI4eH2Z+0VHY7LKTue900ekPaS+3NExfqvVH15+E/vJwbOvmbe147h2qmX1
eGENiewbJUoXPrW29hyavuAwfwho/x6cMjdQ/3kuG/8uSL3DJSP/i5BGbTvuWEysR0YUpJixDVQK
WXSZ9Jbu8utLqmcCWoO2nh2Zkz6addB86LlkwaNioED6fP4GXvcenolpna3A81SaDFHgCmQ7iDyo
EXIdPXZ+LJpvrBCvzzDPxLYW6Tw3Y4AZ1ne3YMrk1pdJP5y/fneZpb86Dy8wzJs4TlFpF23Pd+U+
i7Lw5v14V79Pjs1VehC75MMjvbffOrfRHFW7H3b49NReFYc0fMK/xf46vr8u3yR7IJzDrSTz649a
nomEncnspFrZuCL/VpcjhOaOFaokgyH0mo1lfW1WGB5h7HiWJAw33ZROxKzydur0Rb7sF/WNzqkW
bAyu3kbKuumnKADKXLhbKLSVqWAiYN2gp7EuEPOk7Etd/iirx7H74/xUWGvaMH27RiXGQFQfTbZ/
2+lrtwqwr5hsWPpKl5tEjswTqC8op+x54f4ITyyXfbBVCLDWuLGGM17HVkb6xUHGwAPXGnID10KC
SG3DTNb6ZjnxC7c4s6oGgDofomaX3fDdFnJkrVnD+BJrnruyz4ZotA5Z34dOte+zjUt+Pd73uLGo
SijDZYR36fPQMcSM2TWLvX2HqJXw8g/IIs3VFnPh2l0Y1sRRM16madzjuSsjOlQWtYofTdo0NBL1
sOmq1k6zeLAXY6CziXVTw4Zo3pPIfW42niFX5o4JghkdKPONdT5H8+DzXanE20zWWxQKK9dsYmAk
Ht98iSRB1LlEhKJGnc3AhnKXFfmlpzDiZIfPWSA58o2tzXaMfkpQzqL7H+d9wsry5huGZU3TXHUQ
5owUHjca53MlP+XNQybeXdb80m0vhrROmjh1WzRPNHYgrNvJfZAMfAcXQcrw+GyY7UC6IVUW2q+q
7mos2K6ZtvL5a9PGMF2VjaXlgpkpUgR5mkDuZb8xIdfmjGG4HrEsfxzQMpKBoQNZn6Tbzdb38z2+
dtmGrfZW3OVFji3V0o1DCS5Ve9yYKmstG+aZpz4iR4W+lqS+KzX5kqmtfNhKUGriXnow8kDJD003
AhTME/arKlTIfATzDG0PmCyju+EzV+7BBL/Y3iIP26Drez6FwJoeer7FsbXStFlA0fC4Dng299gV
s6dQCiRHiuL5NKj//Tz+v+S7fPgrXOv+/T94/yzrqQXWUhlv//1eCvz9z/Kb/3znn7/499V3ef9V
fO/ML/3jN2j353n3X9XXf7yJkNFU0zv9vZ0ev4M3XZ3axxUu3/y/fvhf30+tvJ/q77//9ix1pZbW
kkxWv/386Obb778RF/333y/b//nhcgO///ahytT3b//1pL6q790vv/v+tVO//2Yx9q/AR0rGD9yA
OHzB2w3fl08cn/zLDVw/AAYPBVfBMq8q2ar099985194JPQpNqC4s2R8OwliL/yE/yugxHMg4QrY
duCD7OJ/L+4fw/P3cP0X6s4fZFap7vff6Cmj93fUjYoxtG4HzKHEZ9gZMvdbSidvK2covO8NlW+8
yqYfxqYk+zqdgyunZ+TD4DZkL+Y2uDp9anPL+etT0lb0r0/Lsvj56Wu/PTV1+vJrv3WCr1ki033S
183x9MJLVNQD1fe/74Nxao7+8mIcyxMkNH5+0eruGMqBrhMw7dz9/QLe7pdvM1dYR1lcB02AZaou
xR1lQQK6cLwFuZcdDUPqXxHWuJ+Ir74VlRreghw9dABJBaN0fijmYfri1c2uUk7wqU/GAxQVlIoh
BzG7+zKe4+M0NfHx9B+rg/hYxQlrw7/fF7FDb/s+D4vJTiIXEpuhamme7PkwO8exdPzm4ICb6Hh6
nzL91pKx/WddZPn1lLvVHSCV8q5cXtJ49HelXbs744PT29MLy1p5V9SF1YHfBf/W10EyFHenz8px
tKIkHfMIW1X9YaQzv88hfINNpZjfp8t/8zhCIzPw5L52rmRHu4+B3VgPqpQFlKRBRTaCC/d+IcS9
B70FXvzFN9bVEAJFkWho5gkm9nWTBFdUqXsHaZv7pLbcJ0dmXUT6ODm0Y+s9IY04vEnq7kMjRLy3
U9vrH4si727HdOczr3vUdqkecR/9dZVhu+t07PSy2EoYZHlyc3rLZpI8nvvRqSFQWl7TVsqbYaQQ
A0N0MR0HXrx8OR2riT+++OB0rHfrDz/HnNN7iEBeu85QvgUmIH1C2Yl31UE2Yte6LH0awVQb9kM3
7nMyqKumUPToOETf1v7QX3Ooet17Y86iis/ykYzgc/CsIv1UlFhchhFiKXXVgOGWjOUuH7r84+m/
8j//dYOV/XXs7/98UKdc52XKIgfF+DvHr7yrIAWR8O70fqh67yoR2JLonUnvAb8A7AgRyhOo+arr
GZAtlFHY/LHu+jbsLZF/S8chUk0qvigU1OxBDJW98RSJ7xJauPtYTfFBaheFrqgURebJtr0Qk14e
6pLI+3RK5b3tt/J+Wl4af0AqGfmQw+mDlk+pA7vBJ+C58UKOjS1fj2+auPxCcjGk2BJorNvlbVX1
fbqT/mzdUi2/wDxxQ/9521Zu+66bbxw6i+PsKdqEbuE6xxzPwcleFVJFdJiBUF0O/vV53jl/slqk
177wskimFkPAauX8yrOeQeI6vin8mN6LEZAv1HDNH/sS6FOwhCW8AtEmhFkcr54A7Cymh2D2xr9e
KnePX2QvjySAtMimXVAz+OqIVMLokumq9JPsnYwlCcnUiudsSK7HXI+fvK6996vmqlj8yOkFXi8+
eosfOb0VJ2fy93sM4Nt4rjIg3pz8TvWOeJO2rr/HcjN/TmL7jnWEfUuz+cmdveyT4MEAJFuc38m5
FW+yIPj51b6aQUoq5MbOq2Ow17ossCFpC71KN2AgoiUm/4HviEynLOXfC5aVN1lQ5OAADrL61qqZ
vFUFwfvTv+Z786sv3v/yr/nbbpqLnaVGN3LpbH/QTfLYeNP4VmRZ/kEOu1h0YhfLKY7KZZhPLw6b
XfgwUdxVpfrruCASNEOnT6GaKnaj1cbR6Xt//+w/v/j7uEdm8PCcfrF9jqZq3zTVUD1NvC3CrpfD
uwz05XcxS/M9uKHqr0nR3yYjTT6KAFVALo8F6AJ5/bU/qiwpvnYCCmsqk/yalUX30bLEjYC4MXAC
TyO2ER4s8Es9ilS/SSZff548FErNjLmR4yv9ueobPBK2XfpWeF1y3Sa+s3NaR4QBGEy/9HE37YRt
j3d9xacnUTQP2BNOv4AFMY1sMcc3TeZVn2Zt707HdZD7h0nl5Ao1NOkXR70dptH/HE+Vdd3r1o1O
h5PevVF5nX1IAq6OyoUEYzwk2RcKpYsXgdjPWOdlbOOcEgwvY5vA9yk8ngsiWkQ4mIr/fLiDngzv
wHeSfcudghZQULAecruYv7g2dp2HiSBmqGP6qGeOpVxOX+wSm1xWorq7uZvoY5pYnyYY7MEZZL6f
yri4a6ld3Im6/fnf6ZjFxUNRzcm1cfz03VGzEbRPy2///jhnzUNLW/T4K82djtldflWn+p3vuTIa
tR7ubECG7oqW59jSnJPPiuVv/cW4vdh7aJhrfzp9laTuz6/2M3nxVemX/jdp0Ye8Fs4nFk8S6XWg
i9tUJW4aWq41gyiV6+EGJgnZPjdfqtzyg126BZjodfrzv39+an7PGrPDWEj84p/fk7xzbkmr3R2v
AvvOmuaXL0Ht3OSUtTfG8b+/W8S1fXd6yzx5p0YRX2cQ29Tgmfm1udMxT1b/n7Lr2o4b17JfxLUI
giDAV1bOUsmyZb9wtWw3ATDn8PWziXKrZN2e65kXNE4ApbZIACftc3H6ZNiapebBhv9xWerbVwtd
k5ZDHq9DoK59wuGpF0SQ6sUbGyDhAqr9NSqa0xRHMgpm2BmlrBbg7aoIGuZXV6LQ085i2TPRg76g
aYLz/EZNfkSflSqfnS7VFzJTs8xQ6Jd2o/7v66b5J7w95b4uwk8w1Jvs/vNm2Z16+81YlvAdigDb
ADnO8iSKyF0MDFgDKXejk+GZ2X2IjSBK3IVHUE51F3xQlkMYbv/7l2wKqd59yLCdKHUF7BOPuP5s
9Pz+IQ9SWY6sqPVDafupmSrxCAAVfarjsFuYLxpXgu9tRsUjrj4KiLn/8AX49Ru/m1S/yEtnnK8Q
3weu/Hf6hk8j/j0J/1KVf/UbdLUL8HGTY/j2mt1mM8+e6nKFJjpu4MPJC8X5pTZiM5i3zcyMIk5H
N/Coiyca5u3hgoTZopykvbRyXIrLJC6CrPOzQzlfitG4wt5Im6qlIe1MJI8N0TcqnzUo+lEGakjz
A7AbpyZZCHTYPCTov3kBHi66OgAc9HvJ5EKH3vAtxTV5ddfw2I+Q7etOeDtOKRLniYdL1p0u6B9u
AwaMPE/GKM9mQ9qd/4qzses4zAYkzX80zijaMefYg8QPK0oIswJGSgf+cliROdnAX2N9MkQcb3tW
WJ8K5eVPavyrSzl6Mejo5HkVboVvZBHa+IU12nQaqa949ehH4xLYZcjFKJ0jdZNoC2h558jmGZ15
ZmZ4d2kO3/3mrmdmSCy/kgxtmnuOrt/cdYZ1U1b1JZ6iX4MR5K0/wCj8h2dUJhyyCyMoGDLlgA2C
dWRmmscYbaPoI+wf/PcvxRQv/f5vzGEcugLwM3C4w6b//UuJWKdQfyHpD5Y10aJWihzbt8GrFd5U
Q6OwH7fDIlrRRtX7O6vM8IdJUHu+moAZebZU7J7jOkGsXdYnd2zdszMPhq+0myC1iriLDwIjBa4I
LFtHrZrWtxo0sFI8Odt5h168TvpSomnXjuWsvtTIzLnQeTbzc9cbtzfdWLvxxW3jQ+d2zvPk5P4D
5+pQAdHsmcajeJhlyA14JwMmpPPsuv2nHP9mcANa5a7uCxTwzTM0xPs1S95md+l9FvVcH2Kn/lNj
T2IyuH//4wiO/H+PCeSXUt9EQN85myWXYaJHu/oRN9lUuysOoIVKjtYpEeVDYQ3dzlA3FifhFFRZ
O6ISQfiL5EbP2kauYzXue17tRqBZnWgqWbcZ/fzdY4zA6CrPcZdAJWqCsAAelM4n6ytzsmteVKhm
h4NkbDj+G9EHBODKb304Z5U2mf0E5KJhleVWeCoLW+9Q7l7uhCfpKcahuSK9rp5omunFWMvo2/xE
GXMUelZHtMmIr4LKauNaBQ0ahLu/u7a9KYd+fFFdGq4mi/d7FHGGD0Yjqbz+nGitg8a8rvPrObit
feTmne3LsQgYMOCAaPWP5K6IYtlkSaMuWyBrtX70hzxAASdK10pfPjl96yyVL+q14b1pNEMZL8kQ
XsvZfmToujsjoatlPZOGpxKeIuqLux83Fmf0Rmew1B6NouFZvtZLIPPXj0Zwf1ZqDNfMcQNSW81+
zokqG5GdgTkHe3iecSfNzwWQoQ+kjFYf+EbDCOeVRvW+CGlm+bmaV7491mgYvlFz1HB7rGF9WP77
Y2s//8OZbbrU/fayM6DjCMaExzxs+R/z6BtP2XqMs/B7jLaphHAvD9oJ7vMJgGkHZISmB0OWLCQB
q1B4nE+wCQMj/qCoheR8cVM3SsP8DKN5VzePNKR5pCjYJXFoihZjzXhWLi2coAmT9lwcDGfq6XiO
DZsXOpyhBQe02KlRtXSXw2vbBpwn8WYiajzfxL+eQuBFCqoqZSiiWxWVaBt4TNrqSHRepkszNUNt
JeEhjVaGsHu3Or5TvquNs0Tawj9YyUoVBR5nWLcpGsDgAOI0XId1kp/qLBvXBe7sKMbv8pPhmYHB
szAEZip6fizssdp5spG/eHdFiVKN2xMMDz2J/D8kI5mw5fsXAN4AG6jCLiMc7mr6sfNP24cCRWDT
8DpU8HDaQTYAm9BzB3bC+fSYo7ioWPDG/Zt20j+gBqV7gruq3sY87ReGNENXfJobw10N4aiyXbqc
h2tDSpKxU6TZo6HaMOueOhX+HSdle3A6qzjDp+Te7PtxtFaAZbMOxna/2eiJ8OVaAvN9cdejxnr3
23BVoiYOeRnm8El93BDiAuD85rzJfyf90U8BMFOs4e5nJ5rkT8apaQYgMz5EXVWcDRWOfFgllHur
mxdUV95dPycjXXQ4mPeuHujSzFJvEJ/KsTr2s31q+O4Yu3sfbSc/NaL4yKe9jWNAq2rREzsKN//9
dkHcOab4/m9qI53EhUUNlw4OHfoRDiLyJ82QqWi9xnW8auCOQtJNhQgVydthaY79+/VAdP5wFt8M
Q2VoPo2KQ1wdxhRdY+Jp+qVveGblpKbh3H3H4TA/db543J71+/NvP1Rp/jdgOs/xkNaP6Tx0/Cpt
t3y4XQPnuyC8KndOJNL4odBHt0WwDp/aY9wk7Mm3OnR1cHN3E4U+e8omTx/QGrYMjHQgA3uaF7gh
tnbDghMdC/opSOo625jrquXH7RLbYL41ZITU46WTkHxrzzdbGf4jNcGUu9QEU4zUnpU/rEU6YvaM
EF26m4rh73B00gdpy+w2oKXWj6mIyc6wjBAdSruddqq/U1JnD4ntTMB1QyP2MkjzrF1rGiGtA8aA
7moksToju5Sj3R54zYoVqwFlV3NrUYWSvkxTuIyiMt+EAOJY4r4gnzpggDyReFj5UWNdDGtQQw7b
pJDLnmlcW1ogRPtNm62lpboFIzlKTNH39cLnWcGiKICDLNndBUPsu6fSmhZG7c43D2mbrHsngPt3
CgCsj/ujQhvzQ1eVcFjFuKDrIn+wLe97g+/qBZ2PsjUnbNx4RTG+hG1+8VrRX2Mp/3C2EVPI//47
IMTjrgckWl+41IV/8/drtiiduhlrL3+tx14sszCsdk3anvUwxmOA5q3DKcqr4WRmeZzVO6+qz7Dn
arY3yjOZ9iFqlX16TeyEn/xcpdvC9+W+sfr0xPXkrXiWDk84WfygUir9i6PkOW6LGhesRAS8i50f
AADXQWazM1KuixOc+Bk8XGJEXAk3knKyhQg8tC1HFWEc+KjebNMQCMmdE6ufDiKbS2AkpYtpPnru
gydVfRTzcOd1WRHYZIgC7vgEmYZh1FzzzttlYbVNnYF+oVrmy7Fw2Y4lFv3SeOIYOn5xbZOxv+om
POB7iT8X/ML5FB/xq8RHMzODmKqxRiPT5pDXCdkaXuV3iBA5kb25mc0IPH0CwEe4uRvaxja/k+Fs
pRu7+03XsIyGZxWrkHXNri6i8XAfpq4YD2mSbtO0cbaURgVS3d9UbjSXCFh54bRjuncvk9cv0Q27
PNGZMqwGW9TBboaTofBC/uJ3ua3Wo0ZZ951nVBDD+Ubasd708PFWrxpNwFd9M3g7mnkwv4ox+prS
jC7guxwPwC3IvpBK3/h5GOa7UWq9gmdOfkXWPnxRHvEvbpp5j8Rtnr2Zz+AgWcf+EG4yi2cIIo1y
6oOwHMh46Ibee8porp6bfG0cVm5NDGH8R+hhKmeJIZJZLQI02OzXMmqRWpfa/xNEDzUJ6L9/Urgj
cMfjwuE28z5mPgy0zwo/m+grcEjrHXdtcTSDJSa9Lkekxd95rmzGLnDgCL/pZEliH/HlsbdVRvcD
afSZPWZBkuJ/CdkiT9Kaxj2qOOAYnYeR2QvXxbF1Z3mqtoE26WTb0sndm5qkXrz27FosDI/2MVmy
0i8BdCYGIP7V6Y4Mpf+p9Cx75VHU6RmymNxqGzdCwuyAVAMO+EDyogkM2QpGLp3tngyFjNv8U8Ru
Cw0n9bptqDV/iHz1XdtpdkgBhbBt3SEMTAhsnA2QDzx75sW/6915FkPk+hZr+7CupWI8sN6Jg8mK
vrZxGn+uu85aAYAQVys0Jjl5EyBsEhbbX+0p2tmk9X78rhpz3MLcWZWVXbdEg9x+IyrJEXnp5FnM
Q2nDnWvbciGRvnf2WJkCyGcWGBqNvc8w9twdgIwTG7ju0EGLb3muLLR1pXLMVu/WlZbDN4lAHkCJ
/pgXOjXfJu7bn7WHM91N4RwzZFX07obHMkNuL6ToC6hWVPQh2mzOykkoF07SVQdDRlb5wplsL15U
kc8yrgGOx362YYtgIqPsaWSlOhUeeTG3OcNCbO4A+1ZdkHTHj3PXK3fMEec0BhlJJxtJPfAl3S21
u1lmpE4Jh9IHew1Z6fluIErs/SnE7tO0o96Xyt3JwU4D7QiE3Mf6QOchSosaAUPMpjzOsdv5yzvL
zIya0TCkGeyG14cwJPUGUXcV6KgVGyfkdJXnSr14eT4GahpR7N5H4Wd/vEjeqRc7ZOFhCgHWaUjH
T90lmommO0MC2OvQZSS86kp/DWvvL8Ay8mXkhcPel3n63MjkUCXd+M3w1cwHcOa/8jn2nr2y0Cja
hEMHz49XhjQxURMNNYJ72PTOa6dmW0z2zqptegptma9x+NkIeoO8D/4bGdosRZa3qzZGGsH3gaar
s7gqHX2a1C4sSnrSvi5XEZptoJc5FacBZniAZmrlVzgOpoWSXnjo4Jl8LtDjjgyq/OrGlrvRDvA2
6skuvqKfzEnhZH8SrvRvy6dZ7cNydNlaGj5MBnfFlD6qUljv0h9oXuhAp5zuTfoDbgLkUk+AtZ6T
JsYMcI5sgrUk2ii+8PZZDSEXAaxy3CQRbFwOADNYdRoBLMNjHkEEgz8DQfE3tYy9oPk0oOVkYfmP
7nid4NzLF8TPrGXsULVmtJVPtl+Gs7Cccx/CzvtDVTUxuDfvTwgHJjxSpFA+Q5mHQocPvk0OrBS0
8u6Kb0XodosU96+D3amsCqgiGG9z5BizQwdsiYUjPXfBjOimYES3oWLFRvcqCRD8LDddmiU3R3Qx
kwLv5srcz8PcKza5VScrc3tHk4ZfUg2k2kcfn6rJXzD5DGbW1u1zxVu1u/PvqRD9P0Kjb3Ii7mq+
3T/rqb7mThZMWayeYz2seJdOL4A6wzelUgsurmp8QQ04ikrh4z3Hfn9TsybendLBchbmwoPbhb0O
geN0i48ZnhnMTehDROOu/OE69YG8PxnnFLqazZet+0OdoTs2VIuLPzRnE5dMVf9IrLj/4lasXLk6
aY6+FftHKxrlyrJ0+lLT6qxqOPhb4yDOoia6hjhLA1I05cVluPv2jr3HqT2+0Jql23quqzakUXOQ
ynQsALcV5OFYwq09pA/3dzka0+euGOz97WWmXjFsAaNXBkbFDM384ksvf0Y/Ynt/5991zTNvH43F
8tvzdD6qRT3JagGLJr7CE02WQ838FSpY9dUMTqq+Tak7HgwV9kQ8hPGLIcwayUNnRxu/RrIM1vzb
c4Ys/iMoh6kTz98FYBwkE/ow4ZFkRGe33AerJUZfxDSUefGtkU66h19OnhLXj05IVEoXMYyPJeC/
snppmP8mNoKmYF9rNA0/GIdL419aL+quhoirCn2KQyE3hrSGlpzscLjenD1xbP8scx4du0qw7UiY
WoTDAHQ0DcigJS2LfNlXo7ctdftFwfRZAcsLCTzT5F9QPEfQP3eiX0Tm6r3hebNtqUcLsbiw3Bhq
Gt12zrVDblPfFdgB87x2gyz03UchJ+BDwUOE3jzZ2o49uTJeozBv5SMC2Qsvj/ono1G5CQI4WZLv
DAnQWrHvZ6+AIQlN3KCMVb9J3Ck7Fu6wbHBbOnvFOJ6nsoGfkUhgz0St1SykaDNvaUS1ZX/zC+Fu
Rz9Ct765m14+Zt0SuLXkKnndLSd4Aq5RPHbLYZ7pmZejHfjJMtd2IE36OCMVQumJfGDSQdhkHtBH
qb4YPoy+B0NNyl4hjo0W9V7MHyar+2q2jjqPpnVXWOmGAJzx0Dba28ksfAT0Y30yKWuNAwgB6Vch
gpXY0s1gpeFjHPP6ZKi7hkl5M6venmE0VISGgRRffHDfF81m55Banprwxwe2IXnnyBP8Goa4b5lm
fzSysP1x3yzNrHRPXS0q7zwfVoXQ8ZEiVreH3YhkGM36k01yJMuIZIBzSCr8ozL9Gb0NuyBtyvyv
Mm0efOSg/+01r102esiCIOjCiQzCH4A4/4aayuxrFHvRIkPAY184MKgdi/LT6Gh+QgM1flKszncZ
iR9FnNFpKWeeEWTiyZO4A3a2NRvgQ6QXWedEm7sfZ8iSde53J7wFj2j/7n5/mySRvnH0P5NZ1BB+
sWQXHzw7ESdL1u0U9BX8UC2zKpgiYPoEGZzLsgkBRddz9ag0Y/vCHhT6rTd2sqhdFi0tO/bX5nKA
3ad61OMlscSmRBLb8b7/cfxroG0o9oTb1tfV10YKa8UJ0ix7FSefoP9CAB392qJRcNARBHuY69d7
bhd0VVaIIfG0DoxG3hK1bKoqPqVty88euiQu4pI7O0vkOHSFzw4FLNdDNQ+GvA9ViWJcmkgUDEHN
DK0X9xuKxPTpM6nqdgOH9wpOaHl2EI18GBDJfhAW2pKTYeKbjrvAB82F7tay9OyFEbuzohqkhuUR
IZBZ6o1QiR/QjvobnVTTnqRZdkxiAHy3pMLL47ruomYh/1Jy9n2YWPaziCmaSiCNL5iicWuV1fAa
o8gjcNo6XI7woAaiy6unHA06fcfxHpNalE+5btXKbuN4bYRoG8EvoeWvjdCwIoK67wbeq50hLTvp
DyxiMPABCVfAT5M8J5omp6kEojmgGmm9Lms7XSl0XjjIZK5NcD3EUMzUMM0Qz+LbzHZYHhQZgi93
HUNiu/U2wkUFTBxKh6OPXKX2UumXIR/8S1im/qWbZ6WjrIUdFwAjn0nAyA7bsIqsANYLX8ShwrYi
hvHFcRA5G/iXonPCQzQU9SKDiwe9j/T0ecpsGy+uo69miKznNizDBwseyitQDoYDGatvdzmtXLHq
URu4NDzHrv8S+aBxUeBIMNugog+Rkqj4q2Gpt/TnJsCqt/mZkLFf4E1Jv/+LRhEBQKcv3BcK8+wa
IQ5AZweHoTRATe/ULMNNAyHnWTMn1upOzTJ0V4h/pghmHJK81Q8tcuZu31uZwEM8ICJwu66bxOOs
7g6hi4S9sEjPY0Osz0wAgKuauk+hVXdXm2S7JMmtzwA1H44lTUjQz1q66PlGl7JYGWmigYAt6wLZ
xQVSCMyjnTxJHkjTvjMOur7LN1Wof/0GOqLppoliHdSxoMdhcq5tyqcEfxmVrDoPoV7Si/pqBsRL
z0ORM4CF1RdmEleqGhEyqRp4eufL342ZjCzfdMBDX4Zo7LKcPAu2mRNnDwXtULY9Wf1Fy53h3Nl3
VUlY+mAESUqGWdXmlr/pCtRGbFVuOyvEioD+6nnJzxrJZSQPf/JUKLiTm+aZJT5S9kk7HYeCkMOM
IdcucEm0lrdknkTtfW/qnu2IV/suEu/47kD1KZ/y1zRK6RWHz8JOqP/JeFpyES581QO91bhpQv5C
ujC8+WUcOEEXXVvmeyPsogbwzNaUbAypqNdstOLO0jzNG6txzx2LB0yE9bpDHThcmj5ixWHFjrYL
N3zFiRf0YSNf8e09diSOnl2KA6xwUvSsVXl5GudwCKzpTV1Z6gdPaBpgC26fwimyNq0cxy2ykLpr
Mok2MCo6hrcFWSDfEoCgLqdOInnNSbs/xILc34vDkMbjoU4IXfUEdXFgUPLBGqPI64yIXyTflIoD
ryvbB0Kt+ho3Trwv6rgMkLXUXA2v4DXBpp+0G0MawUT5x1WDRbZj7jfWE/O6IJuAt+mnwDJv7xPk
VqSP1I6cFbxRSAngtKkPZgjR5Qr9iu2/JsuqD1nEhyJwuFMf7HkwKoZ0swbrzPS++N0a85xhrP5Q
0kw+lLfj34vjHEL1D/KgkRf9H/9edWXXsk9p/9XpsnSdRkQHdL5PkHkws0ImONaV3VwrxfXO8NCR
gZ/6kkGAOEC94RbVgWG2sRKn1KH8GHccJlAewRj1yOXDrHMS58Yb3mb/f70euA8Ni6aNCWoxJAQH
0oVjzZjFhoxcHR9MFMuQsTvod6SR3pXva5u8E8EH5TsZ1RV+UGKFC3sg/CjyPL+IMd6mc3aHGeCv
p4vUp3QDB6x8SiY/uwAvfOE6dvlaxaMVIEe5eUSdhrNFm850K4Ubwy4A9L4eOu9HHAY1/to/vBj1
n2ky6H1BsCV7RV0EYkiyl2jElm/JgWwMmQ38k5Xz7DFDa2ZEHOmZ+jR9UUleb6XVotTAkHqaAq8P
x1Ovu/EzzX7qdMpe+iTLDtQV85uNR6PSQC1zYdd7Ix1da+HLrELCqD3AnMBvYB5mo7Hr2vwGN9L1
P+Wiyx5bPyuvdcfOaSTZijGtdi0S65bVwBlCGkX4oNBHOxBxqV7xcXxVIqdP1NZ05ykCoDWmq2+C
v1oNl68fFoYt+UPyn+PN1ZfvjU+4qDyHIxeEObbjio/wlhPFrmn5XvrZG3AX+ewSgabHUnvjOkqW
bQdIVMuj4UF25aOMIndjKMNHZI1XwZ1GNQ0870gD2/a9m+5GT8PGA7otWpM7LQl4ONU72rHhWpZe
gXLedhFVyXg1rCwfunVnZc3SkEbgOv6TV7VIGJwXcRTnHGs5PRvKDENIChR3wavSIeV3pR3ULfGp
5pu8DafVoJEqiUumRE/WJjkyRK6/DAohbJGiiQf6Ge7Qb1kvZNexZk6HmhaOy8XSfMS3T958yqrJ
N65bHaLWdgKGY2mDloH1xUXQ6zYUsesEbsKSdwI5q5gVQBxLN0YZ8ImvhIYe6mcK1Md1UYvglB+X
h+ZtVhmJoZHwIMQCbQa+D4WPhO9Z0Rrsc2N7Dx/8AIa889QYADzAPRpOjuPodHcZNE5UIsoWuoEU
mdyjAsT6HOnwm4u9/2Kotrkkbi6eUydMH20uLwg7WZ+dVg4H2wZqcMVa6zOKlNTGg6u17pGdekUB
TnbFXq0fa/xBZGyzJ0tjKGWfB36hy4PhpYW/yZt03IS66A5WaLUHKx+7g584ogjutJnddcSsbUiY
fWcJJ7PTkWF7M+IknBd7GRbPJuZuouxm5sq2DIbcR6b5WMDYi+BKvuuxHBVgtaUnXA+IeyFq7thX
4QZFZ9IMdhOxS+YWj3NG736smOJB08XhqerC4IOaLhuUppvqOHsK3UNcV/Jihmyo4rMYHwwBbyDc
zvAsf85bZ9plU4+Wo0bC1Rx8cgnctvNSHy/TQTT6hB1HA8aDB0neJw+GKrw4RfxCzbuRvpohTRDi
mlBfhevFPzy3kLjLF2KRxp08ZdX4ow47+hx7hTBUoTR91tb0jkLM7UbVqeM8x3H4TtahKGoJ12u6
jApv2jOp7b2ZNf0w3WaGhzpMGth9ggT9Nin3nIliT3MSItzG2wzAWWZOXNQppjrJAo6Y906U47gb
gCt6dESIejxrDM9tD9AcC6HOa54WaulmsnnOWMmDsEfcYujUTw178jvLCF7noUEFgNKBCxhqhctW
FQDaGkh/Y9Ie09ISr56s/w69Rrxkfg7okoKkz0BYx91YoBjpv+fi/EflrqBIv4HxiE0VmynEH8rd
Yy+UWV/W/Fk2oR2Yo7cv2nKR9DrZG/f1YKFStbDtZG+OXiNNVf1LapPkl/S+1kgdNuxaJy8e/229
eZxZIB1kGLOqcsZDhrYQQKGUWWDKAu4VAV6LlHsYw50T3JxYQvv90XVUvYC93D8XVVgt0H6qn9vs
BS2SXS3LubiuKr5MqFXfA3B9jsiChKfQXomIjtgkQXoRRyp92ZSnqSH5F8ZyICuUyaZlgB2LGult
UftTbljneM9zHwljCI4N+rQKJDw/6Z6xLWAHy00EyNZnq6NXhVKpbcSku6VDubfrPPvKLKTmK1xz
Ty7NnIP0HQbgYa/7nNbeZ+PlflNN6+yXKu9CclMV/vAl74FihYpJfnIFypKXJEHtlM7bQ+NL3Ona
MRInByHYE2168eqk09XDR/lq0/Inl4P3lRZpC4TgcPqCqjWURHpe9zxwFGGkvtM+JRrQmWULJ4Vt
ATZHlNK9ZJnVrZEYLM9hVdiboXWbo9e7fIvebv7eFzzdUysfdrzv7YMoy3w7eigG9FWuNu1Q8HOh
mbXyxDg9OEgLRgiwb6+ZzpOlVqL5VFcObHng9HzGxkWDNh3Ii+JWgqyJ3vrGp+kF/yfVd1wAThyt
pn6yPl27bS73EYI227LH/07nZsllzMfyMSvK10FT8pVErr2sI1Lu4xqFkCTpA8NPh4ZvKiRCrYeI
219lxLYyEfJT314GfNy7yR/1tkCpNCqlaoUmAF383S3bQJZx+3MsRRS0Xls8qzCJ1g6z6KEps+gk
IpauEruMvsS997n3p/anFet12zIXrQ21sx1h0yxyGrdX4EfSNW3t7sCRzYoNMSrWbSWLpzrV2C4l
TV9ZOa1JUTWHOFfJgseFOCDwz2+DIT1E43AHYXJpBISTvgrM1EZPnHkXwZrb1J+ntJmyQ6zePcYo
C9X0C27nyc5Bp6Tl0NvVObSVs2+9zFlHSHH7hOy4DAeOm/2k8ms/yel7hoN5MVSZ/eiUU7a1tCu2
rhU5D5YU+PRKXr7WUbUwazIh/m4dO38uUjdet3j1DoyiMtsiGUcKrxzgjq5sHIs63WM3fFLm9jEP
dL6lGH7VTk9IE/zFuvMRlXwyVI8uvAwlBvXtGf8rzzzE/IShS15SijQBTwm2RJlJ9KntyvrcpOLB
sbT8ZFjAjN7XCCZf7Jkl/CpFAaWyN0aomUiRVolggCF9Z4Q/ztu46DZcL2rg/qG87kyTqbl4jdU8
NVIdoiSGG4t0ybYkjAKPA14tlE7roHP8+lJS2j45bfROrR2Rlpf6X2jMx20BN13q98jidUpRHQeG
HE4zGDKNR/z9GMuWcB/Rh5Dk0YNWe5Tmwl9pWFbPvlHbb37xAP80LpEGUK6MFLeM4g9YL/Az/H5B
FygYARing9AqPk5CPgJqljRLp1xnzjPinwjGrLHXFvt+EhsPfrfHcj7IJ9/foGzzFzXL7tQsM5rN
fKwPv2n+5zqjWc/PfPsJb+tUbFWbvsoADtuFCKeEbY/win+06w65w8Ibz4ZjhhHJUhtLJ4Ai+F1Q
ewmsAOMoFiK1l36V7WXMUMkwh9zwgednVoVbQ5nBrRXbYKOoFoTJPkYmrmgXnS/GjczIYkLeEmoA
W//CRxXuFdWPCj29L4ZlZpZCuKaNJgsnxj8CeLeqdZZG41n79Qr4fM5DNN9ax7Qslh7atiHtJGNP
kmj7gPtDHIyp84ruJsknRcTPqXHkc0XQJXbMQrInYczOrksl0kujelfkvQ/4aQAf0IZdeZEWT3GR
beLUy78AjlMfWQvfoCEH5Cti12LNuhqy4ss4OWphkb2XF+3ZSrJ0CZ+Ug/z73MNn3rP8HFWridRI
na4ta4erRLPq0IAy34zT9Bdz8j4Y4w642kyJ57ZwrhTB1u8pOjzjJoySEKQGeduEIpL+LxrwbqIX
W0icDQp5yHoqGgQ1nDQ9wQYugNZlp59xlv1AoUj403G+tk1bPySoLHa3Ia8AyO8WDN6bhD30SU72
Gp6SFYou2ItdWGs5sPQ7+R/Wvqy5VV7p+hdRJSaBbo3n2U6yk+wbao8gxCgGAb/+Xch5tnN8znOG
+r4bCqlbwnEMSN1rrTbSDw98erKdSGcLjyJ9VZdOHcSZwBJ8wocipN4GqcRe2SoBcgH2mhu+2t0g
cpBVivZ86Pc9iSC0XSOL0hg1+KB1goLeKMr8OzKdI8LM4rsEt3fWARL+6pdVHmBRKp6HjpvzEH/M
OeUMJVaAMz64cTas+wZQloF38S7s3WJd+IV/QLgR6rISkgD4j0GUwUZCeYgyWi+xBh8PdjWAG2EV
9iYixvAmerwDyp4hZh7KQw/+wUz3O2GN2m1xD7fpwdVX/Sc3Iip31kxPMGPIMVuD6jLaTQhQvAX7
jVe7eHXwFUJEQb6jyHi6SKkf75ukksfUFGEQgaD33YTySEToD05IEYyNYEBGMWtbN5Ljw1rVqyiy
Y0YF/ZGl6a/cUPLZq6ryPy193QcYOh5VzLQdy0Q4jaDQ/GNZnqYXppe2xfACtA67SueLb7d48EIu
Y+t2DPDyVFTvGU/KGTWa9tSpyr70lglpDfSLUSxQoGiO4mjQ0St7sdEbEd3ktfu5qa20aHYVLy9s
9NN9aHK1jGVfXlMpZNAj2vFuZ+OFa1wu8zel61W/a1p+s4fUfzVA8QwyZWYbJH9+N01NdqhJi+RN
Ww5fYy+/1lAMepJTPwo25/PIsYev3b5KwuKkCELvekdfiJGgllIRBXq/r+MCSHD1B26V7oamntOs
3ILks8q1k5WXdlhZgjiOXKWfy49guqfMOVgD3d5L8ggLJNKrvW6HUaH2Ue+2yEr0yaNBu9AShXFm
2rFhsl9kfv8Cvf6zRhJq7CFY7ul+6jKAML/EpZdCYsJXc5AvycH3mmrhkWkzREgJCRDe/2w4mKtW
5P72/OqahL7xBkEBNxCJNM8jyOp4/puIxf0ZzkNgxvRwfHO34dSNnN+Sd9fRHqJT64Rq7fE+P9XA
oM9QxCB/k5I3S9+j2cqQdf4We/S9DR115tXInxhos7p7YLm/hngCJH6mQfmA3Z8DGce9E5PmlRdr
xw6zN1aUdIcssQx0szeGJ/BvTskkCJTL8OglbvUcqSbdKdPuULId/RFUsgGqg0R7M8xzNpozkpZL
p2mwBMdKfg/w+OfDvY94jVo4hbRn2uVu0E0gRVHSMgm9ea7qYd5bWXphVc4WWG4QvCh5t+IoKLWP
qqHYCCwLtxmQCzsbN+jaTtoWGiFT+fGo8wFfHjPoySf9NU1ZGJR+Xr+IpghnvWm2bySuBao2DvY3
K5xywGXxS5b1chAhqq2M7sp3gUWd2UM4a0XEoxkq1+680Gt+tBF/srsxT353AFNsdMasr5EXgHLo
hUzZtMLn2xDPt4u2IaNzs9kTKf6PTWfh/nkcgxTbvFO5dWPRQIKdAlTK4rVGYIIba2+LMgY5a+JI
N5FnLB2VloC64hfZPjESbbCMj36DqbiJw4K/IxZi4kHRi2PKUntLIG2zzBLLe/Ilstgc0iy/Ehrg
7vd+ShO1JkcrN66+ORarBouBbR9BLimqsN6srHR4L6pox1naHGoi7JWHSN4Mgc/oNyCnGWpt/TbK
5r1AcvnVa0U5r/x2PNleOaxH2yo3kFZ1lsJI4x2UUvgyjWtzZ0uTH0hTpQuAvsSrrdIv0AFofwHl
smyFE38bBHQ7SjrEZxCE8KSpclRDlp198WIRY1tsud899RVLZtAN0txWB65pCrQv1W7KT6qJr6AN
QAR9nDkmKr02bjHOyODSc6ead1my/g2ydMPSyx3EGidcVmM6c9Ia7HlIVbUHCYYHpHH4W1skgKvh
57HWTTbKQ1tH6ooi3M1FFeLJmrxYYafrrEFFFu2F4B0in0b8I3dVe0Q+AV9FCebKHSQ18sFDppkj
lv8HbDW03dyA5NRJd3m5x9cyjVfIFdi7VPQgXEQeWzlljScDSY15bbbts6A9nRHZqa9NVF4S/Dqi
WWkshBBFPMuTcjfYHQqGjCaI/RF3Xsh4vC0MUKwND+ovYePYr2Vjjus2y+OFbjLWtYFh4E67WfFn
ofYd/Q8S4roI8ac4ug/aiY0AsQUEv8nIPzG8TTWCIk0r41mx3AS2ybaDoRq7E1GZ2NZKhkvQJYvn
sMCyxLEy72cJXGDU4Ca++w7gNW4GccSyAO68zJ/LKk5nZWHTu3tGoEilp05BcN3efKep3YlNUoeN
FdyI2vnYAlKfprsGEd9fsjG3fVuIr03dOQFvkvzsCGmtC+w71lFhJucIrNGAGkX0NQMjO8KiXA/q
lCcQBQVOYwRuwpqeBKWb8WcvSmbWlJ2PIXj1LBSSv9MTRNv+tFCM5dE2jQPKxfsPsjKAzD1ulMA4
saFhQACnI5BWeYDRIXwTOoATes82UrtzATnh8hXlWWaAmIkVgGL1zicK3Ex9KlukI5vpcLPkzsAC
3anSGpnIcfCDKHOBJKXjQUNcNBxGnz1gYh6aSrkD1CMa6qxBGoQ2UAv93h75tCfPtLDo9Lt2ZxoQ
S28E5M1rSGu8QKokmk27oF9ZuYcYg/tTD8oMjkFe0i6JjT2/HlQLSIqT2LdfvLTEUj89WVaJQlio
qeFbNe6SKioCijorv0AF++Y1dHxjZlMH4LK4VzII0GIFp4cmcVB9sxRkI4iIDy7gAktnVMaWxc6X
OERALQXIZo8QHdsBH5osjWxUzzm4oXhXquFXCHhz4+AHAjwe8B5d8qIEcxecyY9BCITz2yBsW6s/
gwaNFJCQ6pKpxW+DkulK07bpdqXQMtQzCSlSJAAArTqHZYscwE7+Bbr538AJM/fKFsl2LBOGxS6i
jHWItWzd99FaxyArVC6auRB0vcUgIS81m/abL2XqzhUBftMwTPpWdr/rCefetE2/lIinrH038abu
yk6Kc+SIt8zLQsijgatb19YrZAzDo+7SB91kWbpE4D3ZP/Q7tWUFbabkIh+uorUHVIaBACIyICAT
T2f3g+5DZdFyLfI9nlB+h30becrFBDhOQ3dvTnxFjwJPa/k53VsdtV60dWiJu5fsKZJ9vbEyYb+K
kS2RpKNPpPfii4zVUzqRwAqnZmszE3RujJa9MFroARWlzNcK8fe5vmtNf8jXbPDbW1NbM1puQnNY
uWXz2522Zj2A+kuEcSi60DQS81AB/3kNi5/24Bn7mg3eQS9wY5TB8kiFIqzTmtfyaTMiOm91cwSn
sZwRUHdTJIF6Wh0DXY0lGXaZ0RxyBfG+TOLsyR2Tz/0jdn197mZPk7/bZuzdsfbpAIR/1oCQKdp4
4ehPxLNyg6W/P0eVLBQ/GF38A7J4nGVN4x8aERcvRhMt9D5zyNtykyE+HChhtU9DH5er0reTpU4U
hiKzZ5lw2F7gK3vNk3NJzOEL0GfPNxAMsF72fLQNssTa2NtmYWsc/K7B9jJpqje3EedoinV2Sbml
We6+K9EnAIozfqpCHm6YUdcrHjHnmuapNfOBVfnZWEtH1L9zcB3e8+KKYHABEuFfJ4bx2PPZlAO9
kMw+++RV470TkPt0ygHYlylHhKIQOkeQ10gZWRw6ttragSZZFcN335vlA/bqIf6dAagEzTHlnti3
bsGhvVZ7720mF3XamD+yoiUzZorxkmKRBCAg9ZdTXfeXrOmetYfMODasPH1pyrRatX7ON2baVtd2
Cr5pDw/CE6XbDYcSz7R5M+mNyOmAMn+ozBxn5tw34wH7epqg06N2kLZe8pL1/GhbaXXWL58CLQwo
z/pnPNnurcaOPrX+jAtD/BD/fdaHEV3b/B/f/xPcBpkfE4m6f9ZCsl2jNiLSD88j20rDVO2GZ8Ak
MeZ0865I6E4TI/RZ1EKLfumA4zRP6hDC300XLtscsj8gp4C0jdjErnJ6H9lz8iw8wRYUj6rV4DTJ
koY5osITtFiDjJNJ46YpoE9UgbDGIWq0o3iyfvEc9iX3hXXSLRL1MztPngVH1MakebjFc1vOo9xz
30HP/ekBKHcpWW0cxdj1swwMs+PAjAoxiP4SN10N8l/704VS7btEZA3YhW54TeyWB1ymZzFE6lgk
oCxz3y+OknnhOkEFy43E7jTDHnIxtFX31FsElSR4+9Ucre5pqHIrSJouWlKGrEKJd91PRuuZje9u
LczEWFdh832Q0IHLnKzE9xHZc2Uy+c3E3Z5bpffqDE64Ah04X9GqbC8xLQ8poLzvaWbPdV6JNNAl
GlQRn72kuigjTjZ9z+kuzMFF0Qe8PoFQLCrIrU08oYlX1f1W0L6GxBN4P+wtLkIIbdpE7nxvaE5I
ieFVCsF51Ivtq6UUoXOSeDoFKqz8pa+AKJhBvQCqTa3wrn5ITjZgcN9MAGZQja7IZ6FXltjwDMuC
+K+xm3fffZ8XKGwr60UytsmKSmIGeAKoV0Ypn0kn7n5E4E7LqFLxrLWfu9xhv93OuGBTvG6QnZ8P
HhgLg7CCpjGbmcpifyWchu2Kvu7X1De24VjkC3OAmkNadzMCdPXrmLf9sgMublmELXbgeXOySuD3
aoAOv7dCnX0kW38h5YSYjceCKIz9JeSCmm0KWIxm+8HhL1pgPowdaAvpvo/i5KIPVUXMnSEA4Zu6
hGHIgGc+auC6hXlQ3gD+gSrfer88VzQvn4HKfTYlS08QUSIvhWF+KSLTO1pJWR8GV55BBACkP0sS
bOF+JajQsyc8ujLwujcRags4IGIXzt5AAJotxphm74oialy2RC510xjoyS+xPaRWp44tbfpZZOT5
u2MkfC5JG+8s1h4A0/SBf4aKWDghKWOGswqaTaKMo1U2qI9+bRQIYiJcM7noNtTGvhpegTIN4fCC
zEh+qtLkBauT+jj0Ce6kUZlbperuC/HxpAY0PFshSPIT7111yfzOPvS9t3ZTJ0bVSApJYJxdtJEM
obp0vedty1F8R44RHgp0+g3j0CW7tTkUcWcDWJOzsM+7RYnI8hcsY9oFoPd4rU1NalMWEGa2mxz6
zEvOyiFQTW1A/oXa+e526jkttklYcfmBmnpFhBeUbxlBrI6litk2r4dzNSTuyc+aFXafC4fZPwtl
YoWXNN+V43bnscnKwCp8uZT8fZQA+ibY6QxtUv9WzpPyPfVSi5jtq3AEd7hKQasQqOqDUq6oH2C0
4Zoons1K3M7nzGjLcz6deY55zvDQ3+kubeyKOlspZUeBbgLclB0NU34XSAkXtec+S0G6DWpcyEA3
PR6NiLyJb4mR02doC6tr1hZBOrXKAoxNHnXtoie9sR+nA9BkH2epsLtVF9Nv9667292XgVGM1Aau
/mekR+sdULy/q7D0t31VJ1ONaQZKaJ+tUbYzOijO61UsbXFEKnFY2qVdnUZfeguWQQdCqejM8GZe
F1mR7aBH3Gxj3P7rlhf+3oZS6tIayHjqq6ZYhAB/XNtRQHraUeS5TC9SukAd+GN2ga41ymY5Um6S
iDWngbccca9UvlthfiAV7nSRAltg5vXXRLZ2AKRedraRdl0DSEXWXdmKoCos0O0QRd2YFLMp15he
GapCHXHb/EaxsbCIpL/8MnsysYYIakQFz8o2FlCiKH87IJXFeBa+Rx0+oYpFcXZz3q7l0Bx93Eor
Yflq1bvAyhDPR2yBxtYrcevvFs2S3zk9AKUJgQXczGeK3PO7F9sliuiY9RXaIO2ySpti7/dyxxLk
BMPIqM9gGLVBXiMTUBV9EBcy/UVibLNYjjUJ9Z18CXphsRtH2z1YwJHMY6bMN0cNB8RAfCQqmYlH
9rImtPrGY3dcKJ9UW4QpvWteq1/gVuBBiaw9dsQ1vWSow7WzeQQlv6wbjhmbti+u+z0xywi0jGZY
m3HTrmiEJRIkiy4tULo/GGByqOySDdchcxQQ5pIsZd61rwhPIEECDz4tnP2qyC6WqgvgAOo18aJ0
442MbswxKfb4X4rVQBp6Yk7F5iglDbmqPmHrweLDPi8Bx+85C59dx6nPnuy3AsxUZaMsU4V0b9Q3
6YFDgG+FDPJUHhrgrgjf5ZwqXm009KuFsDmQIn4DUStY69aftdA0fSaky68kLBAyRR0mV3ZpYDud
2rStGS1G38zfQcT4haxLf64YqB2FHf/k0zPXFWxWdkYZcAtx2IERuul4N6z6TuTXyFIM8cq2/kGZ
hJhna/4ykLKoCPdeKuKMC1SlevcHWc6L3GbnbDqAYK9mVoIfakgNy5ghEGTOR+mViziU7KwdGaPO
yk8cNrv3QdkN/BYXD5ZpFu2Wuj09+7e5b5Ol1FxFQDV0anwdjChe+EWZH4wIAUDwA7F+7ux0zxL2
1RM2O3Ab++u4fhptmwfWaEGwloHlLsOtx3zzUIKgEozQ1wb0BKL4LK2tTd6lw6mcDnydD1m+xOaY
r0vsFOYOba1XyJ1+s2Xf/0Z+bgRSGQsV7LalkWazumHFQiH2jcdlGo1bI8WD2jHcS4/nyJoMRjJP
K2q+0CTy1qEwcog05rhfzfQNmJl0Pvo1FlykHPZjCPRIZrveMqF2D/EYUSx9Mnj7omrbDrI77ZNb
eNla990PZu3/5VL7FuJqHuBfWI1AkbCuX/1a1bPcc/iXDqLu8y5z7bNgMbaowEIAz71K7BEUARAS
gO+BEKSyKjUbeXNQ0sYWEBGqpwx5phlI2f1G95mZTWfd2IBUbPjnxObeL+SiUAUhaMLIv0Y2Vsnc
It+IYQxbIE/HrWOAaTJDYfUZH6bQRGUoLATFm1Hz9B21EQFYBxxoAi77CIDHW6DSOwig2ah+2/ty
QYGhd2OOhGSU8T0p+3zDxxz3Q0mMeeWNFlJ7LLwOnrpGNDqAGx3FEMkyEGAR7So0ZXFBPA2UZKPK
wWNrQBunWDWBUitfaDEkhx5xDYRCGvkiysI/MuE84/dDn8cBbB7Qwf9iiHuTWsydClZhFzevOiSA
NUFcG5KqDo9N+UM3aByTReEpMfc8OZ4FdJRmttn0YCbY4/nWB7WPlZX6wF5MLtqA3QI0UgxowKCn
VAmqIbo5FsCTgFrPvGrftunHWWqXYgHZSBeaUKpukIeFz+0UTyL8rlLSLSGZD11EF5KTBgG1OzNZ
eNAH/AzYpgXTyoa2yMGVFC+ALLk0lSFw++OxiBWsdzHHHuIo+GY2rnS9i+5r/GJriXpcF4lvQY0I
zK42pcjC91CDIzk0VarhiKyTfSbD4AZ2GEeXGJ96NXhDujawtaysaAQbbZhCCCcgWOedSxy8poHc
ZKUFLk7ivHcg9R3i7udgF0i0tkO5ZD4CtyUX3rYOa6zFpjNTQD7n1qnb+tB4R2R5h2XXcpQopai9
NJZgQiojfQ9FLL6imMCkiGI0X/C8N4MmCaMnYFH4wklkeKIEPwouvmFzhQR8KwHeb128WqamPihm
AVXrMkQHwGuDyeo9us3V3FCpdbbrK3dqEBsJhfRKiC8YkghQTiZMppuQooxsPpoGylKPiAc4wkVl
v9GwL/pQxaAEYrXVLs2IfPTJpm2RsLGqTZ9K5+anTPOIhB7di8JlyzKZcOKe6WwbjkgLg4b1sxnT
+qpqNSMQwX12vG7BBDEu00I9bGvz1QZidY8AQXhrumWWBcmgkmVmlYmE1i4qYJSQ/19BgilFLrb4
4YdJgcoBSm1xr3HsmJ3+4kJJIxhYOq5cFvo7IY0vcVKIqwJD0mll/RwNg0RJHB+kp8Y8lpEhn5mt
3KCDRjWesGiiCku4MjuEZsImPLoFQFWgboXHPKE/zXFMXqMskRtOYmSEWCReKdgyC0fVfK2tYERA
uzN2SqBXYEWZCajcCuOJ+A654v0BGAu6e68DbzEu6Ixio7nzjBGAwc61165dp3OoiFAwpkQNwSag
x8ADpy8ZQgmoX+GTOeL6sA7EXJUFXu+G8FyEWGLodwImOtXFpC8W66JVaZbt4ja2BegMb3vE+SZn
rPDqZTECGa+tokPszxnG6tYETAsvrKEnS+2cqxT5zd6BnOF0XRKJfCFbBMZuY/s+nHtIaK+0s901
1lzGfnizphSVEpHTrda3sVwh8dYhJaT/BDHGRoAMq1ihGM/a9Vh36iB9v8z4WO59sQP6hD8bddCZ
RD0bptc9Z7L/AhYVOxRO3q+rDuRNw+7VqW2gV8Y7Bu6Qgaqtuq8xv1UjdAVvXR3ECo4Oks0hKaFz
m2DHDKB5vPWVr07aP0ddOmie5Hzl532QebnCEo97c8Cn010UgfgN1tuPHMGpb2UZoxxEYbunLHST
Ne/9bdOM2bl1xUtLRPQKPrK1RQkLKF6zPnqVommWiLUPS20FeKAOkCNkW20tHPmU1UV3jrhvf2m/
1VUWra24IPNSuRKKIVTOa/BWVygtj/eWH0EGiZWoDrJIXO+v03Q6dcysmiqA/XH4dOpkZrlE8VSO
UhjXECTMLxR/3hNzAOPtWfTFxq/tEqbFVrcMVzmnJBquupWMOSRQc/VDtyT+aNC3eYV0axV/GSW0
g/weOTo9a9KM9jIEMmWeUMM+DSH5ODjGxjNUdLp3Y8FfbtMwetFO9/4UJX4X8YBM8YOhiBIyq0Kw
Be7O2gXxCOx1oGOm/lwu7LBhdKVpvoAPv+SqGd79kYbzsQGoeTBzciAWwl3ATs99aL2A/y7jgE9V
UPQBdZU+zlLbRYVs5F0hSoT6J9pq/jlLi4wt+g6EkgeDdtZW1RrRJyvIPii/QlWNqARir7dZ69qH
TOEI4B4qIlIEWFBJbwu5sI9DgqXCNp0O+uxuuPvdDQ9+/4XLffoRgHgx0/Pfx+nm3ed+pf/C5WGq
+9i//ZR/e7X7J7i7PExfRxMw78H8cKX7NPcP8zDN3eV/+z7+dpp/fyU9TH9KsxuqZRvz6/1P0P33
5t9e4m9d7oaHL+J/n+r+ZzxMdf/C/qerPXyC/2nsv/9e/naqf/9JIe8gsTq0iwACIVja8ek21Id/
0/5kQioKo/LU/xh1a7eOKG6z3Nq3AZ+G/csr6E491edRf/+J7le9+xDknVGJ+eHz/P+5PjYz2Hor
J8Hq/H7F29yP38Pn3v/Xv/t2xX/6ThpwINxKdcv7X3v/VA999+bjB/3bIdrw6aPfp9CWdPqKH/q0
4b/o+y9c/vepgKlv5wMq/MycZKiPbR97CwlEfKCbcTdJBjh5DeQOrMBouQFB0cm54deFtUprFPWr
JcOKcjJrx36IgIkDeGUPkrrcWgVqNs21OeoWjpOyAzC/YNDprm5k6a5iWAWWVmmtrMH25qgajtsK
UW+kGQC9nMq13Yq56bpuuqQbOHuQ9NSnbj8KI7gXerO8j4H3rnspuDC0E0ji1um3kNfGxoE+cJBn
mVghJ4V4FMmKK1CZa6fKmyPElvKrgejL3mXNWdu0V4U7d8mo7OeghedX7WYJlBKLEWzZahcrJFgi
5ViaYlbtkJYFMFxOArDgdBFt+C+vbvnd2XOtEEHUf3FlNkB5yQq/R7mNCFzuq8MIJNYwo9D+OOg2
OOxx0Kfsw3w3OH9cqGPApejhUqiPYXqsPmg/9mcWtxLxsnBA3jVLMFpsmSALoE/1AVFCiJTe25+c
hO8fgL4cVp/GAHn6l/unXogrpn7Q20RBpg8a/qjyRo+dyb2jPktRu6Lr8vbw0I8FEZ9jfYrf0MOA
von3nUDh1T9zaA99KLG9hQoU7Vb3Pn0Wp163Bg3y10O/nqSs/Z0sR7rVRt3lpWqZkUFtKuDtgZlE
nhCFnFx8RV6QU8lu/dqo+/XZ/QB4Hd3p5qgF8PSpj2RKKJOPsXpY7fBwzm3ZoOZZ1i8BAegCnowW
m0Ffrz6jnjKCJChqZOBXCwg1wna0XyasaM4qIs1ZmqW39Tr/WXfd+yG/9exmjY+9Blz1IQMceUmd
qAuGaaTuu11Dz3Tv1NfxvWi4XUcbSDm+ZYWsV5qmq8+gA3X54Os+UHchwsfK2c12O9ecXc3ehSws
0A7NnEGXM0YOd0sa204hgl1l9daoDIrz0CDyH84b05Yk0O5hI7t+15gWnUV1l83rxP7gTgujZT6i
G2BH3w92WUOsE9F83fXJ5ZF5re1R4oOO/cnVNkKlh2siNuQLZhw6/yichpi1Y4MoXac+3cUTKAIV
IsnXrIA60FRJ4+4RU9OEaLDKAmvzAPoRGcDnS93pTdVCwX91EQCZF3+wQdA02uU0QuZoigDiTrly
ZFEhXAlZPH2AeneGunJNdxPNK7We9OTXIBt28wPUQi2gelJDOq6sL5NCwZI3MpnH0AWPAyAFc8BB
smSuQiYvqMUuL7rPnPpakLpRcggx2qVua/PDPD1JTnUbRpuO1mrfEbfbM4UM8Uy3E0iW73zrWLRF
n89vBgSfgAfovfZ7jOI2SNxbHfSXo3J+n6HNk4+5Hvriab7QOj50U8KNlWH1l/ZPldBP75WPKqIy
HAPEEMxPb5jbawcpwN3NR7c/jby9ZFTISRAB9BSA4Qd9XAMZ0yzlrwq8sFU+FZvTh/TP2aCLyt3b
2twpcRvx0K+b2EF3KyD/32rV+uMMgU+wphhIzJnDjcP9kIf1R9OJmlkLmMheG3X/bWwHNk4QjXJc
3Ichqh7Ou7Iyg5varQPCIWhQCmKAjs05QMBmtTC8+t0e2izaNrmn9nmSY2PKaxTmGdNqI+zUJ1fl
InZAej8PtI+cHIWmKgwMyOgWWTfEIY+6y4+tIsBiVEEepDZJFjCLQq+498Y1XnPmCWRW66TPMtQB
tUbeHu79Fkq37TPLhXYRXBkBqHZm9qW78vCxQfFD5/2AsB7+EqC+59xgU2ZgMnOHQaryz9V0Xz1d
si8MpGRwtfsHiGVe77vauV3tU3+eVkDHoC6eGq3NmPJqhTg1eWJtBqFKI6Q/LZTziNtMffebXAUS
pP5z+MeX29744Ku8N4nLpBX0lCMTKYC2hjhaymqEk/JobUOvSd3MFeWISALp8NFXgFhV9BUq7Ewj
boP1PCqegnpV7M/qySKhY2bO9Yy0j9fa5XHINDeotRyq7xihrYVbzVPL83p6AmY9X/g1hIbxr6M/
aQyeiCmqbzFNoOvh1umpkgK1f1HMcOmC5/KsfbVcyz/6km50kaYB9MGwpDHzTLySNGegRvUPkGEE
mhOMmNjQVdNWzTbQVs8H0EFb9diiRR6SMNthMggxT+AgTz6TUz0pxOsRga+An7o3tbWaKlFpa1ag
qox0AGiqTaj8snbmhGl9glAJGDzT2d1w74snKxAc5oomYCtoP31QUGO+GcDd+DkiwzcqhSTqfYC+
xMNM+hID1E6gCI2JtfP92un0oYC+qg8VYE2255QLOgCOx2mfvIMHhXIw5D3CF4BkIYfUsGrN98o1
AbIqh6ehUODnGSJFJjwy372ceEh+kvAQpSNBAUT8YKfheta8yeWmR7z3v5s17C1oYxgG6vtg8bhx
le+uzLADMxv4rBn0w7o9t3j0GpfjJqoQ7W/8ZHwuqiLoJ2E08OeKo9WibFQ0eYG0iLUzRUESbWXC
qvCnYEpt1VOClaf22sod8mnKfMiRKMYcflP8REohRYaBFUDQe+2VQHB80/oxXaLYFf1ijPyo38N3
jxTAz03JPXcZ1y5Elx2oU6mZHN1qpdfJY8LtnePlwcNaGaRKrMBHQuydm3xYP/q0hdfyk2Xo8fqZ
3ZbqSPis7aJ+ElP5RjtNoaLj1NuGKEMd/zSRFI0O+jDm3gbk6PJADdSzw0TFujZ9ftUHBoBHKYDF
0y1oW1iHyml2duegWkg2ZP0qa1WHhywGjLj/r16WNsFUf2tVQIoOFUUasi2b1jtol8EK1ZH64+o+
wKKjWOMJCla9HhCSwg0ayKfffG7XHcWpLIr4NokNecdTPCDxqT+FBxg+yraH7kz76gNQ0+kc2Ca1
dKbpR8Mvgx5VEZ6MdE4S1BMq2lo9DZG0Aq5Q+Fb39UDc7oGK+skmvVfdVRUOpIIycvCmLgV0+lJI
ilXk1Cyx6bva7pu2aXcnAY+UZaDsNCR0tkMWvkM7RO1YFKndEPZAoetTfcDj3TBQ1+KPw6NX9cei
fXQzLJqomuk2pM74wnLH7jbn3ScrkiEM7qP1vK4cPj7HbQrdLjPvmSgZrR5caE3wRo3YS+xKVBRq
mbP1O4MDOzgSnOrDva3t2lObPUhlfXjqNr173kzaFQmJITAj6IxoJz2HPrtfErUJDDv4l1fTntij
xlAdBDKRWHV/8iAwOE96Uyx0s2Mx+jq7P3X+6M0UNCiWD4ZQpT9j5Fs2j/1Fv43LzNzJXKYU5VQw
Se8/WUOpjpEVNQAnZd6SYWd5+T/avqy5bV3Z+hexigQ4vooarMmyrMTO9gsr0+Y8gwP46+9C09t0
nOxzvq/q3hcW0d0AFUciie7Va4HUvlkFzTTsaUiHtHMfdbNPTjSqk8S4dta4LqA2cynVyDPD8IrG
zGVKDRaOc9dZd4Fsp9j3OgGWAS//aqD9O/bB8TLhJ8JA9kfT1YVHMxq2bZwDp1Q3PuA9w7Vx9OiG
RgDgKoMbHXhiCyCIrOCQKZvbAqg6TRrEXdQQ1fruUoTsUJve6wTWA8JgQUiQTGhFyzfO1IM2VsUD
e1uc+tL5e4lHayDgXTbU7VRA3dfSD/tI3tFwElUHMJod+zTU3Iw/FtVTnmavVwMrUo30pe3seSZS
oG5KjqSNq3TLwCWa4F+WhGtQrJdnssWlBRDxMjb3HI1y4OpHQKAmURQN6cBjOwGOpgzXHxzLENot
5jaybGAEn7jhQidH8hBSKS6KTSN47C0AH9diaKctqvCgrnfj6KrH7iqRVf6bl+aakOSh2Iy74Y3m
o7n/43yKiEBOO0csV3i7PjmXNQAKBpcvQOgeqP63VgQOr7SBhN7KRvPO2dXEBp0ZIYgErOF7I5Lw
kCiM9YqiOzt2fBnx8YEOAqyp5ypoQWsv5ENho8kjT4J8R58JFNOQZLCa0zxyUUZrNWtcpfTnePPS
p8v/4M2QEns3t1NzB/WnK/TUukOtOkSHU4bWm7RqDoALJo8jALCPY+RnsSr4K0upJ97BHou/yTUH
NUG3yWo33ixzwqHMVrIPX9chB8iM/w/XWa49/vfP0/WT7nMLDGV1ZvFT2bJdnzBrLwKO962s7/lJ
1lgGr14ZP2U2Tw4jWoAhC8lPZBrIO8dQeI2mnI0hPPSSqCkUSWvTUBuhHrGuQxA+ibSWGzKSe74i
hY9oQtqg+apZxW6cvt6lKwmcz6oyubyDJsYGUmmx6SOpYR7iOrcA3cY9X4R45EFiAmOP7u/kRy5H
upuqFuLu9b0mGOM9snzaPX4g4cXtMnc7loKD6/gfm64cEEtDZ07DZnsB5h2IJasQKJh/6ZlV7Wk+
mWiCga/PGt8U0KKo+eQY+tw92Uxq2yQf0c8xVCdgJerTZFjV6U9DclCIBKu13Uxorf3vsbRSFodf
HRuMaI19qzSu+XRmArQynxXKVmUalOLevP85DnqwGlDBSGa62eYDNxYNGWC8WhEDMKve48hEhybq
w3cy3BmgBVnAQduWh2fDCatn9BqvTDMHxnk0OQDMyY0rc5B36UFiL+3T0KrReg+OJA0A5ql8ZgaS
8MgCgXBUBeONfl5jwjvNQ+JEtxDNSs84pPjZmniPgcKFnVeZvisr57ENbKhJLkM0h+z7EIQmO631
Zm8IsrJrYpvWCRTh48MEmhRL8u4IEjT5EJg4tLEGFuw6Zmunr3DzGhM7PU3u6wSaRQeXZ/NUGtH8
0UqTjQMozbpy6wy5zk7uSiPm1wqNVpuuQp7MtCxISypboJnCr0q7nUPIIbHACsxsxaFi8mcXWsYB
qWF+BanpQU8i/Wx0wo398lmiV+wqlEt2Qjsb9ngnuOPFENLO5SHV2N9zpIlmLaDTzdKnay4fJgvB
9Z0AFlMBw34keyY84deQ+NjNSy0fhtz0ARMnmz/Islz5bHipsy8SFoIwARs7rvaTbqz1d4D6o29L
w5Z+tRgNOQF3S/tFCgfmG5EgrZ9jliUWx2JbloHaT7Ka8DuF1v34hBTaMxoqtU+ilNau7MzqTuRN
9glMft8YgI/ffw0YYwheNCHSMkQFJHX0yXAQeREZoB7ZfG3X+fuhqYYUTF4KXobk/TC3tAFPF8BY
+0Nn8XOeAg80Bu4X4FuN4BAaoEtHEw9YvppKk0jTJOYZuV1+puh2FOu04cOxFH9npWUeIlA8HdFJ
iv+qWoOoITpDywYkYrBCx3w8IiVEXqlC6IwOTYsmqdnzcWzHgh/s/jskzWz0Ras4Wo7GSCJ1aIWu
D4kMQdcepn2ONmgc+GRE2t1YI2E/4Tni91ZduH9nmZkfgQaukPqM8/zYAhHlp05g+DSpdTNvE3dd
jHerwtHMM7Sa0bU+SHQAKoV0NQRrlLx4UdBBhNx79Vp631wnSAOc0YD3jF1n+aXLk2lllHHw3HWA
Ixl9KZ+DOrZWnmiL58CB7GBZhh5UFFptpVno2e04OppQNvAOBtRp5z5tM0mCeWgQ1QPYat4NFy/1
1f2/zs2yMPadAVtyobo/eQd4DG9iA+8KnnO2FdsJymdAsUvUDI9DWG/INgJyOa1nt5qS96WxadQK
Jhq6Np7Bmo3baNUd6FPcTYq23b9Ymjy1aDG46n3NLkNeZyuyF3lvrnMdMHJPgXrR/oxXM+NLMNXi
gD9AC6WSPP0L3W3tqg294B5YwOmx0sSV7CHL620WmBYSY7hI3IptZwJOJMCz+Ry/8CgZfwxTCLkC
3NaufSWmO6if1He6mYeP2A4CQ28X9o/4hQnwn1Ak6M3k1U5AC/P6Zg2+SXQ+QdNxDQqLDD1Qb/Lz
ZESrQbaR0snOQOM5l6LWNF8LLTzN3s7CAqlSssVvZ4t3PkvG8twVIMeKQ/sa4e11j+8iv6cDmtjN
eysJoNoI5cDVBwcNZRJcqyp39xS7RIDnHZkwC5jTPgsfQe5X3IwmSzaBDth/2aJxLNGqyrd6J/su
xsSfTDm+hFAX20xN+j6iVSWS/xhBPFFZEvt5HEFVN9TQ8FGAanMHdpscvyJNjy4B6SxHnrO2dHCC
zSLKEW1OnEVzOUR/gxZbRw+cod3aUw7yepmLH03WnKVWNWgKUXuad9PU2qgBj8e2OQuly8p6JHx5
7VWPEsDE/eBqbDtOlfaEDNYcwdH0s8oliIfsBC1RBerDhuJbhwr4V5SejSOYdcUjeBTlPbjP73iB
j+3rpSy3lmTDmmLpwPXsKyjsjCON6i6e0FPZ34HPvX3A5tLvpwZlyQBibqSqKlrk4UqO7MjUCvnZ
YcWaWqBBj4rtMORU1tTl7DLHWLm2rZ/RoOhnkdFrtziQcgPW/dJGpwxocekQ2bp+0Cx1ANY8x10E
p8DWmgwtBd23HPdGVAqUh8JVT/u/nRYhRCAbtMOi77WW4zVW92uQfVmo4WQWtvVoXCh+ToEotouk
5wTcLdT9amgFSueO7B9VPymkSPh4zGRkriawcKwpkBzLUnQWpu0ueVvqQ1jqXjTPyNt4B8oVlqxF
bq2FsIsHq8qw0TTTZNcwka1bFmOnqWdonO906Iyazbehyr0t6/UJUgQQMyahY7IJr5/8URvbKzn+
1aaruejwQ2vqEkNTsqYd/E6OxpoKjwtB9Fy2fFfHjKBetA2G4TNVLWf3zB39+/lc3jQ5JOlmzumu
7OxtX3af3XgN8suVxcbsPMi+jzaphlZPp/htmKou42JAhi7rxY5Gb6FC9SI36vBmpxVpRHaKeIsn
u6kEkt7i6ZIU6r3YNQiYKsVaTYeyCuxN2zfTarHRmeLPPLPSA40txVgueAnRr/86T7gDmoIockhr
SGkNqbMp6/R9zLKiAPHaDtWoH9BLsA91bd3Pfw8agvUKbdH4Ayz/IlTZ5jAyuYWDKsDb1HlIng82
ZHy/BmFTrww26JtW4M5G7AJVy38AUN9fQkCLgWE1VsRB0IZ1fjJN8IRSFE1ywh7sC4rK/PdJok3P
r6USIzYgC20WaHerUgkNKciUr9LKHs80DiGPs+0lSolk01TM+0B0XW9wt3Lm2eRGTthAZRH5N2Cv
OYiHkp8mKm97rZD8gQ6T6J21M7ThZrE1aK9DCVEPV3mhm9gWQ9d7UMJhdEC2GnyrDXLexRiAwVEJ
h0V2yiHK/kIB78xdb2xBZ5v7ZFvWQE4OuKfWceY1yGEXhndmIV411aW6t+sBBZRtp8kcPjrwzvEd
pdd+vyxee/gZVGaHL5/H7sCgBEoYJdoKUsPmylmJPmvHvLQFJMshDtlcVQCZKIAOifPeRKFqIsDK
1jzx17WW5X9dS5biixcnxsFl0cqxrfaRDolRQh7dCLpXXRtRghSJTZ657/RMPPZ97j30eaRyVNCS
GULoqwY6oucxEleoxRfGa7SDdpyHEluZj9HL9WiGrtYnmzRH72HE+jTqKuM5zqPnMY2d6zjgda9O
ebSnIbXueJNzRBdae6YenjzxwmtiHGlAQRGY6dHLaH6KVd8P2REd7NIeqKnGQjOY30E6b220+OXQ
DIpBB/LrpZal1KUcJHEhu40PY4gyugYN+vzUGjo6r04DLpN7qrKlB8U2VPrtGXD6D1He3zdTJo9k
okMFVqcdRLEZyBwRhswjuOQTxOkWwAOp5tSHejQTB0rCkN2+o61ESo84OqUDOByDtTAMY0XbFLLR
toTOFtsy44ONFjBR9VvpbtltIjSAAjIEvrB3pGFoFnX2jZ4dZzoxtLu+EoaVstlYFgNFZg9xwa2G
/sltowqkU1rlW7QZpNtaVVMXrwzZ99EAggYlvdhHn5Kz+QCTpyF5K5QcZ+8Ckyc4Paq00Tz3g2Ne
SnnTCd9kaBsiu4UuImgaPU0VmLoCA4z+bm9YT0HHXiDIVFzI2Qm2Akke+1TnjfcoWbQjc5RDiI8P
6MMdWWw/jaXe7gu9StfktcJW24RegjqaukAA7eP5AvOSo/PhAigmvrtA7LbuFlSmQL2izUWcrCj1
MUTahYbQugeLm8H8LO0PIPB0T10g43VrxfG3Go0cEwP/KYTgzO3AShukFmX6edSaKwUAQOmA7CLk
l2Um5AGjb7WBTbAXmF+yKbe2EHfB18oCa3025uCHUZiVXoFdlgPZCgivgN622C12L26GbQ2gJPJc
EAf7MJWGGoEp1Vz06UIv6m1h+ZjE+DJZXdhUq07pU9DBLjskqui0SQDBEuqwuMkmpzBaTwMSQeT4
uMS8TtWgUIws9Jqzxj4th6Hr20NfAbr0Zg+BRjrxEUR7639O0XLYT+27mFLE4y4V3rc+HMt7cCWz
c6NtaQBqaMg823gdn+11viM7WehMqDlD2rIz3m0WcwhBSXDaocj6y6Lv1lvsvywaQhCrL9rYdXyG
zim1p6ANiBW49m4c0xcyLYcP+w80Cn+B6BfwtGom8GVsGycjssVquMQ6arU6il/mHRB55/1MXw9r
AJrcY8LzGimdorm1GRr4dG1CM0peO+ARrp1P0kZnOghr/oaEnfvZwP0TOTwjOE1J0xwZBxAS+kX8
hr/5sIo0of/QxIV0vtQcq2avcwJDC05tGEOaOy3lxhikL/MSu2JktF8E7s+rHiQul6btQeehh9h9
Rfn00jrgfgBfpPSzFlyOziDLNSoqyQXQ43Fvu1LbMactr67h1dj5oA+Le6BbVuRhMh4exr5lXz5M
MkSjgW3VLK+iAe+BK5mzNwdP5lCdwAsk+oMaZ5taBX9Km/E+k272PeUpOinx9vYIfs0GPaaIiDSd
PzVDf0/5sz9FvK3xrxFoYnP9Al3Aa7dLP4OXIn8goEO30VHderJk26ABLPpEgIoy0u3DCI6tGeaQ
VxxQT6hhbPkI9qoOfLu7ihe9X5Ym1LYVEiIp4nlRmi/WtKgEWpIWJQwFGjudedHOkN0mgWgJoMV4
TdGd4SHU6+IEbQPsQCBONg9JpJ54Yw2YkDsBw4p63SG7MjWJXpxoibd1yARBT99JNAN/ZtD32wA9
ovEKJB/habJZemmVkF4XRcX3LgJiSnjei5z0YJ1hozVHWELvVxFAOh6Qdlu7TdBA9ZZPBR1Aeymr
zIADMnKS8qeL0QIPNmQuNWxdaDaKNvWKgfNBPZBDe12OE9JrMs8veQUuUdI17+pkBKDqd0dja9hL
KEeIjNo8I+09fIuVI0wq88Q4eIjPI1JVednq7e01vzNwJ9+OKFCT3t066KX+VaTPUArNvyPTp/ux
J6d7A/imExrYQRH2GlD08abJNOD5tMTdSdFtLV04R1sGlrNGuiTdFiBSBMoIGvPkjjXmHGP8e0A/
BL3KDK13+4yhiZ3+ZYBZbzjQ/8/dCKaPxQ5unI2ZpdHzH+JtZWexVwLZ2IKLrAS9R5Y2+JWqnCSN
dTdsVigbWxC0Q+7Cq4xxZdq5gGRszZ9bVF4agSQkkgP3UdNVK2LZBM8KKK008B3S0LTN/zypNkyA
8wp5RpKqBP2tOmjgqQS8EPoZYvrHphwJZMqgCDMA9qTbGwl248pw61PSSnmN1KEYrU1blWB3VyM6
APBvxi1eOpXFyzv90qFWTCNQOoKPA8g+SCKHx8WUjE1+HHr9LzLRwe68cu/qTMwz27iJ9kVj/YRE
T3cE9ydkjLox7SEOWnY+iNAt1JiGCvl2ZSQPRdLZHE5jM8x/FpmuAy+TjidsmYxNPfXDirCWxoDu
G7yXw0NjiqEzOoAlDbwF6Wkxg74XAM6q614nNC0ktutJv6TMgZSRJjwH92SN4S/XNcFG1qG7TlIu
P7V9hDyq5V2ZDixXNFZgD7UN7UjOadB1NFRCaJ28Luif7iBaHfjkdfGoOdvS+YrOYvnJAhf0DXIA
ZdM0nV822qUewC1GkaWF7uxaFvqe1mENfjqtNcgNeVnbDQcD/a5gw8QnAo4jeUhYdaBlKQJISBD2
afUjjeICRJTYctYnWg05qw4k9rUEjZYNvVETeniW0WMbNkXsc4BmVhQ8YtBEQYn0bsAXec9Bo3tG
VzZuzU1YfapBjrHSByizlfijBUj4hJALatd6mIx3XVgAcKFyqthOG34cRzVY8TDMWRnxFdAM6RkP
JfC1VCaabTTTWSciMfwsyH8JjByIAAR1vtWLGirAqgSnqRJcoEpzGXJAXj+KezKR025BYKN75rCl
CHLYHYicaD7ZlkUMqwNGN+/uya632gBJGmhmoV/fODVdXdxVUXANJs0E9RdRWoU5A5GVAY7UKUi+
53iWg1xFeaLWwym0YNKtDe3gFRnB3YxwOp1DQV1ZbLoOZSnIU6897zkqhbwsKQCpmWgLCGLtjhIH
5Ihbc4QQdtuscYPlD+TIWIuad2k8gyAjOzhlWeDG57GdmXfefSWga5BbMQQVgmny9cZJnsXglitn
yoOvtVvfDwMS8qtxeqmw4cNftRToIOnrn6mZP1lDWrx0Gv5r0b8sP2M/kK+jImuvXV8iIWBaxtmN
xulOhk53qHVvgCov++3K5Wi+v7KlrqxF1X0lS+RZyuwFRfv3V+679Cmpct1PCrO/THGxBYkZ2Lgn
U9uZpdS+8gHfc69LGciwG3cDin/vhJ7//oA6urHjQ6I/pCA08522rr5YbfesQNuY/zeojVDpnNKv
mqHpz2HvpGuGH/1DmAXaDv3bySFOk/Y8imTaWN5UfnKiAITRkWl8g5DG68cw8DG0IAy/dRxJwA8f
Q07ebx8jNt3yl4/R4MXmzPGe7Hcjfs/1APkKFCHyT6CCLa9c4LaiRqan4wAsX+HI4p5MeNtq117L
ux0NaXo0AatEQ8HHeTr6up3WV1PRGIAec5AiO5MZr3seWbegNPIrtloAJgjrBj0B69aHKgkDEaQj
2ZowVKhfxXUFkuMbEEb51Q5ep0MSDPXE2EI2wez0UyfM10OrzlLA322tB7pUjey4n5BbyTgSp8oD
ch6o9hj6XgdL5ZoEG0wD2QWUQKYT2GDBoaR/JzPURSEVo6JIp4aiiknKU1XrV7y3BH5cVeDDlIPZ
nHrFoEIHJvoe78cgg45B/7hfHFXjIlp/i5ZjsylFcAe5zs7nyJ/tqXiXpeC+AsOECzJU4KzJC85r
b0+Fv5xNkON1QS9rB8FmBg5MQxStgmBwd2VsNHxNeu+GMkJTwd2RsDuJxdMZeRlY3FZCeWsB7Ew3
CKiugyTsMkX8EyOWWjWStv6JKGzJp0aLT0Xqb5G/zoPA8BxZ8YajkQywsGCw5CYV4FCiV8D5bZCM
Y1xBJ0S9LFKpnA5ztCk4unxRml8OntTkRlZ4+x0i+y4xNQ6QQixfAOxaV5mXPsu4qdDqBztx06ax
ByaLOpvtrlQMY24gX5R9iTeY+ROvbwPuYci9jIqxnQ4iZegWGboY6TbYFm+o4nJHTAA70G6xyPLo
PjTw4BJiQKeFdMYvnheE65Hn7EDVHad8mCbZPn+IGpxE1RYPGXbwVw3/aR23UbhwY8dcu0WEAqcS
Zh14O15rif9SKmv0DHs2Kq+NXHOumanzG1h2NhqeN9BMsbqTlmG/Rko1LDPwOsciNBEpHRvIvhSA
pkftkbwisw4StBWPYRiZtAaZe0iLnqIca9CSHHkw4JHSfJVHZQoFqy66VbKuQb8DoFLN4+hWgrgf
ZC2uP41gn/Vr3kPTMAicbW3ar94U22qaSqY/zVcR5HTQYLexoEmD3oHGEZX6p7QzgblTmvUJ/5R2
5izXrag5kXdSlXHyojqO4Aj85ouXfk00jBz2fu6fgum3hrtaehqOReyMfmF72ictlL+dyZG92oa3
sw9xWgIt97Ftxl1bpPwYjS5Id9SXFjiIR1mN8mb1gh+rTmZQNcSXswHdN8fu5Z2dvszBP/FDAi7Q
qS8HW99UtoMEEUhMjlMbsaNkwl5DEp6vyLY4/jRELoHVK5q3uHkx2WsRQSH7g8NQ62d44q6FyyHx
pRnRhQ55mX1C/6oDxOM/JjoDr5vng1M+25Skl0nGKmlBm2K7oED7NTqOAHbP7G+LmcswXq6QO+Xr
FRwL2C3FGuf5LIyyDc1Ygm0tv4VDvtc0sGyieylZ1fmYbAVUPqEl57K9mPT6XleVXi3KvaPeAWKg
Kr140raPLXJOkFmooduqIsiRt+beQA/ZPAntxd26hbiZNKbgHnKkYqVlXvWXqFCOtFgeHfOgr56h
RzbbGwmVIggSmZs6beq/KryrGkZZPvIiAFtRLoE0VvZeTUcHVLhMryG5egvt7gkiF+Ua2nvpbdCR
bqEzsg3KJpWNzv534rQS6YVCB3X5OEaG7/EJdPvqjmbtpl6KLyaL5FHqwCyTNc1ywx8H3FGqiEO/
YtNNIMH2IMKjgSBv27SJsSOhi8nh95ZR6o9pPqYPcct+kJmi3NjVd4Vpyi8qSvecHc+Bhyk184Z3
zeJoWLgJoB5v3chWRtF6RJPjlVvcuiUQal47QF3vKIImmBLpTiUAeyObmtDbYG+d8wAuC2OA+NIN
WLujZ8Clm33QN2wTqdSXA7slrPf2EtuiFxX/J/swZVCfrYNVNEbdfVoM7jZlfbkpiyj/DBpDfgdd
Ss+PApF/HqIGTctO6Kw0D8NkCpCUqECPScEGB59Pnw/35EyrZHpMQUIW4tVpgM7WOg9L9ol1Q3wd
HDHc9ant6kjD2eJQ4WGZrQYjDPYm3xlW2/Y/yKGVoLs65mwUhzkcsn3Qm4EIFdBTNVhYpmq8N+Oy
exZrezSHZ11rBQSnxmxFw7DqFMOkBhlY5YUqaQVxBbSy0DAfoWAWWsMNlWnv6nb2mcz464KhKATI
vUobLOlCBS2HEMwdeR1DvgSmFNs0w/5uedwiO5LJVYwMCbQA3j2G6Wm7PHyDcaOaet8FkC8iBRY4
J8i8zM9qmsiQg45BhnQywe6OPaQxbHtVZcu7UTzGU7AVXRReyNTpLvSOo+YH+ci0TFpsv04S41Qf
jW74QfH/v5PiDmgxsD3go3WtizypM168JATUo2oHXn+TTXjUErxt3opAlJ+KNPjbUG9dtdPEKxcv
k2fQCfJ5aP86JO8SjIxVe16GQ4qOMyML67Wn7QNTdRaP3J0eMAqpz7j/44g7RbEaMrt+BCSE+VYe
savLDLmFrHRzAhFcfxhaiOV4jttekF/maw2Aic9TDSENWdbNN7eO9q0BvO2qBJwb/AQQCs35Nyjv
RF9s5jA/RbltXrLXFO2jU7wuOUwALHWD9bokWspPIb67sWiHL1rJelAz4kyiB28FnYPhS9HimnQ2
KNsf40o+gSbWA2GpP4o82pI2WIC0ytl2QHFRgzh5Q8OmayAUDkVOUgojzbAqZ875zU7SYjYSGHgY
pwneBc9uAdngFU7MAM+fFaQ65pP3rv8QowPwc+inmG/DjnfraHKCfex58osDOetuKKun1iiTcwaG
6NUIXY8vFBbHqbYHRzB0Nk1nVbHeu0tSFuwiNCuu0ZhsbuKhwv91lU3dmpcZdD9oLIXZgVbENDcj
RIWgC2pPG647O2CZfgSWDPfEWw/QlbjQ2Zt9MZF9sow5nijuyWQpwMgIO56q4Z7sZCLnf7V/WB/f
8Xef59f16XN6hOh4W3tg1tZDV9vW0GwTX8h/Dj2IbCXrLl2Rgve9HlyULorkW8OdIN0A2478T9OB
ZERNmGP4lEDoJXGgCpPgLv37Uovlbbl5egJKX3vMoRCu1BDM0lLforbyPcPNtmQj7YQOzKf3Q6av
eM/Ai41HKTdDY4/SqD7jxgY3M1dW63ZnByzzn+Oavz6Ak+o1bIaRqTBPlN0ZrCH25/SfsEmMv632
axhNL4MQ/8U2vv18wsYYCkwXUVnQpOe1c43b2LwC7Tmgfxhf9FI/ZQLMFhTZmlzc2TZ3wZXIsClR
8c0Ug+owasB1SzFSs+xV0wJNx1BjmWPUFcC+bL27gr6ew7MhmE6gjXigaFp29HDf4nNxSG/Hw+gA
tWIGWn6XQQfzSa9QkgicIDzTEFR/uyYX8U2DIt0tl3wtVY9rmnGGrqe2XNFwmgx+BzJmffZmYwQg
zFgUd+SlJSMIbpxpqJaUGTj5aMkC9DpZF4qzFQagRdE8JCsin1HeRB3aJgdMHHJwJ8qldGE1QRMv
Drc0NNJoODIdmkV9HRWfQtSNbmY2p1IooKlB+bxMb9ta9z2n2xiCQ6UwTLzrWKNVjSm10GroQTvh
CACNux7sD79HDK44NiMe9R8igJxCWlyVPP6whoP9+3qMOfTh8c6Ssw2QOEip2NzEcVK0+32ibYlI
f7bNfpDqg2S/bsACaxWasbNqE1UJBlZT1MHqk0NDlEzmISFsCFMTDdZsWjA1b5MIrUNRbyYaUejb
RIZ2hFMUopU6YeWly9Ij5AedG6DBzs1h7AltXM0ZJLEOJMtrd4P89rghp3A07yyRshLKSaaiyO5L
J2NgpcXsNLaSDVrqmy1Nd/XWwE60+TbPVpMgpbEDvD9+IJPu9nipAvHzjj7B2LvdMYIe8Iq8tAZD
Da7QWX8l01Bp6CAanPSOPgLUteuDxWwdAJB/PhFIf6D6pT2SReg5VJ+mb0ES93tKwLUgyN1NdVfN
Cbwh5uIeD9orOelLhmosRN+T6EpfsCgVaPv4dXqbV9U6shnom4vU3cd4DgC76+6FV+efLJYUn3K8
J/ExHS9hzfEdt5jpWyxq78gJhPR0x0GU4NOEt+m4X+UgcZXOxrXL5J7zG4EmGB5Ca0B6J7DvgO8+
rVFUboYx/gYa3K92B30fEI14+zyCGqOTZcYLJpKfJspKc9dWAtBMsdb0hO0tBcE3tFreoSxuKOhF
e0Vd2FoFVZNtXbAWDJBB+tKlMQfbaYYKRqaUpJSUi7IDWcve2X+NR83wzLwm6vZoXR4BYU2BVFCZ
vw85wMqJK5/HKGgsjnfJwoYygc4AVs0ixj2870twaQzBFSpewdU2UGXB67G36yFjewVHAHL+Nlq/
Btc7UQQLEuNh7L5O0rISP/MiW9GH/wycwU58S7EDN2pJiqU1aEmrbqDZp65Q9wzJ2w7q3UGPpje1
s8N9yYaMXyj2NGyYvo7ACvs5xs4Dry2/h9GjoregoO3l4o9htVqNgMxvYWofM69Gdrqo1pntclFa
revBqNynA4ATECbbiSlNj9AFy465oZk7CRTCJRpKwNhLw711AVLXNbPKv1gc/RVHQ/WzTqB3lzpj
tOIjINBNVP7svPovqUXFX3ldJJDGSZ2bZPgxV1qUXSBQ8XqV2hjfX8U242SDOlgD+uOXmuuvrDFQ
mh6OwGwRR8w7M7QhZ1qZP9lokqLgcEMDEhueu8mQe7tBJKY8WCjZQJjHMm9kC9svYjD7x8HA48Cz
IDvcTODCWuIhfQVIY6vjLbUxmut8eO7FBNHS0nyw5GgfuHpZtYHd2BqpTFDGntoLiu0j0K6/Gmfx
eDJyFZlszMPYuu6PMtVPOlhOlhPHNmaL98/JLzFl4smnWNQv9I5Mb8v0oix7iM23gb4n++C5l4i7
wD5k019dCNmBJb1LaWBlNxnEzk073FLngRyeqhBKFZCKMNYx6oyQnEumex60uk8BlveUitr0owLN
6k0bZn476eF2ii3zXgPidj4YHotOXmtu+jxAeoscFDJAbskv8CPbkq1H/99at+IQwnRde+kH0IUI
Kx23ZdHi71eXGhKQrTzgpVF+AXuuA4lKSzt0asjYtvZG57kCec3RcqHeFyntaCOfHL9rQeE/OVoB
JqzqZyW59qJO3LR6PTHAj5u2EASxDFQXCyMznmpXiHXUteZlMKAtkDZxfkDBAIwOweRtKgZVhMQI
Cj+rQL4TKnm6Qp11LtDeAPJgrBso+iWjbmz+PYYC6ZAkYDuJVPSyGJ1F+deiEB62W/xEW86+jKYH
pk0nkiFLEyYflI92mORrGL4tanP65vtP88CHApb70XxpIMuwAvFRdIt44G6lC4zNABrDM0u8eNPV
rfFUat3XvByhZh6DBw9vdd9B98xXo5qksX8mAXw7ntHQk4BZU9OfpnGcJ0FWdZ7UlEhoAW6iBX16
jGtL87NpSHzknNJjGIwgaSePCBL5ekquKdWRQLHy6cBHFNAK1VZZamgEjw0Ir0MLLD55ARg0tLxt
HjUzqfyyaqMXmQ8Xx0Kv16ofvvatK36iZervyLXcJyfj4GF2R/OSOnoK3ac2OuAvW51TydmmNV3n
xpL2OQ7C3aTqR3QYSukBWxOhb5zGGUe5OLXGg0EVqHcxb+7IjeSBRkKH4ryQ3rQjSFA5Qqe8b5DR
mxFCCj4ESpY/21obDBQkSk3BFDe+zSXUEa1Hcf+6ntXgHd1NxQn8G2hP0R1tvWRYelP/H9a+bMlS
XVnyizBjlOB1zXPOlZX1gtWwi1mMQsDXtyvIneSpU7evtVm/YCgUEmtlLkCK8HB/Bks6MDc6SCNc
gAJLj4GqTKOj9YEGhdB22i62KQ1ulvGtxrb7lPhBhV2yaQz4G0abuTmogt2NqkhRuZsECBeAOCnR
B+oAk124cjwR7z95Y7W8aca8vy7OHte83Vn19MkNQu7JdvCKBlzgryCICa5tWXnOqkM84Bg44Wtl
2+FtbLFv2QB+v2MOGMhmF9RcTas0CQ08XcZiAzwRRA2W59Ng5xXIrLf0YOrI7o7SvYm8KzZKO1NP
mCMDtzJbAATTdnb+4+FHsxe2Y4FsEWXpmu2QaXrEyBaoy6RTk4gPly4yKit1geoDNkMPIQ28T35x
b5Xxhhy9xEJ5kFNx52i7arbNMzhjdWgg0+bGq6IqIDdhWe59kk31wUu6/Cgcb7ybIAQJjbi0fhsg
98iNyPjHV/WBlTb/1vFiWNOggqX1QeUWmEcCOd45mHIeVJjsSk8EV3QHxIjYPCgEru0+SMetDYW+
VaErFZiuVKBDNdRrBK2Cq+MqC7gavbUH10YM+iuUHoCQ8d0PuyYwl7RVDbw5Qj6rj8Fmmag99NEg
b4x0zh0ww8Ndkan6ajMo1Ld2wSC+AwoUM2nGUxmYD9Ri2kRn4C3JD5Lp8gQ9lCahDmFE2c6sAL/j
YSPeZwnyvNvYEpHUxPLDZCtcbDSHzAYh4XIp5JbwaYCgOdBsw5gewjRtby1IFba+r5It3VGlvq3M
RDxByc2+UKsJg+4qagneP/TRIahNtWVAXGzTMni3oXL1ISwNf74XUVUrrtXk3JE/3Yogj2+3Uazq
7TKRCtt7B7LFV5oHwWHQb4w8RZAJlCqV5r+ysuR3q1J+70F09K4NwVpP9pZ5fG01ln1uIjG82Gm8
70bfesuVBSVr0Yx7csuQQs8tbOybqbdP/9O0k21UK6ZAw0XTFqESJ4dggY0hnQOqBsNt4U3djljI
qJkitv6pGesmUZaZTR1ul95QIShhit8RXgsvPTSFTm2Gb0lNN0a0vGQ+ChF0b+ppjsi4Ai5RN80U
2MNW0/RTEymD5JpVXTY3o1GZ16gy/plnQsbjlkbiO7Wi1vNufWd+4dM0vXSi7e4M6IhRX2w58X2T
BzfqG4BcvG9GB5wBuCIYNeoHLLAOIQhWXhJjMoApGnfUV/S29chAGEjjpCebp7FL1tRXTVHyzIrf
FX55e5UC6y5D0T+pQmSg5cr7M9PkToANO4fUdito6YAvanZBNU3teN4DtVKR28AAJtaOmr0FDLfI
ghu1aJDAAn2FAEF/piZNyX35wLP0edS0J3nfZI+GjtqKKnb3WGD0kLuJq+OA2v0buSApE9+gQXFc
BnRFa+5RCAAEhZ6EDrJI2nmSqKj7owPo8goMEwFS2RVbpXUANHPlusbKNrwYIlttsHHlFN5XeRne
o1oyPySQN1qZ5FPbKLMTlbxRLx3IeTyJIGL3s1PW4OHS4Dcwz5sFYEoyvSw6LIOWawl9GSsFhW2Q
CW+DgitgSILItM8e/jgfa4FCJUBrU/vT239IxnwrOYLgVWfuU5n3B4Zqoaco9n7F6VT8FGaAzAEv
XwrQpf3NIWv4SzCW1eyAF29/qEZsuvQMOTZLjxw8MquEQdNeWFF15bnhvNrtbgqL5LWqh/o2JBFw
2toshYr3GYDjOySjnNdl0HsTq/UUkaxpKs/zm3GwA9wjSVyivA/ySJ8OMgTgLe5HqPyio9HvVjqD
zDu/YcOTOEOwIUtg21jnZGW5D3MBNTzPDSDrmrdbr7XTl7bAUjDpou5XiViVYbvu7xZprIqP6ZvX
IaiRA5+NnbbE9hDL75NVNSi208NDiN3MwyffbF6Q8ui3aY7VfqOxEEzjI9rGxeuSyxu1uAk2hanL
2rU1WsB36F7pq/feKEK5fO2VQEzpoR/jA38QOzMAg2kCCmvEAlAI3+saldwBrQpukCfk7X1wRWEv
0HPb/CbVM/WH4Hbb2E4wnWlgrgd2VNwyDc91nownrssq6s4XN0+fUTNiIe7TsL9YE7S2wcIBfsa6
VBdyI4/JiMp9J0EWewT4SK59r6iR8RyNuTYgzNNylVimurd6v7oB+2IAzYrUKVNVid9npcVJ/x3h
RFnwAEJAcJjn7k/e+u2ZXk6ySYIbZND2XYw3/bqxo34HJr1msyz19ACm8u5MJgWavp3pOwBJIzza
pmz4FubVEcQ7xj+WZ10gXDq9tWAWWHPU+9+BN8s4eNLsDygvBWpTD+Ie6hZTsz5OQ1zeTaErVtko
4muuq1KzBPBoBUmgufVh91pPtJtCFSfhgEtxIZkBLBS6PobkYFc1xYk6cvy8tmXuIsdvh1ByleZ4
rcGQ9ip/V8qSr5E9RODIBStaUAfOawv+r11qqWFHTmBtfR9js9p9tX66UX5QtUgeZO3ET3bhABif
m6CvatLkKW/L5oInzht1TnFcXUFRfRUDyy/OmOUbKONCYFE3A4k34IpO6RAaKR5humccMvRwCHdq
oR62JWPv/QAkLn9wR17fcuBHV10fmF/jZjA2ZW2LIzUzZCygjqleMktvwYCzXcVghvkapvUAbIXp
H3nsp2dUnbI1lkMrmbXtl6mI4qtpjAEIdAEDgJBstzFKPzqVuqndWu1mRnV8RbwSmmhRg2QYUFgb
UNnEJ2p+uFl6NoDFwI1GoIKp+YHKDjBsVeX3gCGmriPmqdkoIK2kfxsCUV5QEcc2Hx5ISaAEIFVq
zbRH2IFSnjygSVR+j+r3OcjDgOIcuIjAkYwHkvnYIZm2nWrUgAxlbT2ilN56zNtg1yBKeUceRZI6
QBwEwwrRKfDs8pRNKzxtxiM5uw5qstuxAeYKQ2lEo+dEOLLZuqWainXFjN3Qe282NLWOGeiYVp1m
hvGmsDpTEyI1zosn2/dmNIzJLkGp8maoW3aoBATDaK/O8K0PbamSDW3kqZeatFtfnN1OhWcEddIV
ZbU6twNVcCr6XdL4BkDKhTy1ruOfTaC25uxYFoKSa0CGlQaQnVJnzTgk+xEYoHmmZcCfcyJSBFXC
TRZj2WPnALrFRZ/dBxneaMPEH+pQwAQMwXmw/W+LqU8ZJBHcQq2jLpfpmsdFu0mNLtvN7SqaNGd5
4hznthXi5VuX4kZTlAXL7sdBYn+oBwNvN8+fo8QWJHXDKU/ORaSyC1Y774fJTwH2+bMdl1V/Lpoz
2WlEFwYOaFRNoppxblyDzac+hGAwRy2lExr2imye7sC/v1wLgKK2Cw0InSGMjjQqkHZxUjxN3ug9
Dy1gMmNyJ1vDeyaLY0xH0EfI+1abesesV2kl+Zk8BDISm6aFElpjNAwrKpRKtjU4pGhoDCnZE4qx
ghU1URJr3f6XK3GnlvcJIC4NsvCBzD1USk91ce70IRkctOUYF8AMTcWZzqi7dOUAcmJnAG/jx5iI
3KmfPKupAp/Pn6fUbzR9vYWUVrJ38yjbkG74sdDVYRV+Jxu7MdVVAoB/9fI82+Sm7ZwHVv7Thpm8
WEq+H6LUlReyMR/8ep6bn6lz0h4SbA2Io324UM+ACjpQOoNXrTAeljTV1PP4bI71W/tRWe4izUAm
SlPRwehAUam9qEWuNHCKu3ngnNH6d65l+v+ci+wfV1zmsv+9Is1sC+GcUYuNxyceRnWGyltC8Pof
TWx37Je0w2Nl6cVy4nOTepEQj3O7ubqeoa6D3YZHvNpOnZ0CsUO2+dQHQOWYWtaJbHQQrEI9sz6g
zAAkpa9xhx0EeLtaPr4YgN/7qfFadXX5Qzj+q48fwg9QQc8nwJPOJ//RZYYD/wKpjJPuFnrk/zLF
/3cfSIChygv83VtPet6lHpi7IqKHIs7jXQOd2pkdwuFQdqkq07t1+MpfbP85mWzn9W+DQt9uZnaI
/x40pJXzGjluclECxZeyMIZ7OnQJz6GVuV4sEwJx9yzRC/Is1qKvpmazFJW1txLsUZmyxk9Dc7k2
wroM5yl7C1wd5qCDEvoKOqZ3X4extc9CEMGSzUWGctV0XIAaVFTbHjX1x5C3+ZfRmPaitgFq1XbT
yYLFrqLy3c7B2Hasga/74pXYQ37YF///tJc16tcoezUnvnT2CpSX0GQe52RZDdraiwya5yV/lvd2
ve89f1gv+TOFFCaisIm/W5Ji0o3e8sgdzmSa7fG6DFFRRjm3yQizS+xUz8ulJR44+7qOx/UyTRP2
n6emjtHK56lpIhNUzveS2evJQoVgyyYEBnNAUm55xdjaaNoCdQBDeJt78IQaj6hreSm0jfwaO4SC
IhAke5phHksTfMyiwO6DgiY96ccBy9N5psW0zFkn2R7vG36mTuDAHlMvl5ceZfyboeBYceuFzLzy
wIuvGl2kZrXJB8/0ocxHUHXpJi1XPBEh16bC7Ew25oPgAKDwO+qc3fS8DKnw3WIT9u9lWmP0P09L
gwIDwaxUtRn2UVgG0bQ9GK2pkw7dx7Rhi63CWGFVNXSGd6w6rOxoPeNHwEFQk9Yz1GR+r1CIhNTE
0qRe1LLhfskufoRdT48K4n04TN+DDluiiJv9BYTiWONRm2sjndEhCQUkYrNmT0NDsKzjtaGHUHuZ
ISxB8O/0zeMf9nnmTxcZ8yBZcV+oHUIc/XHg0ZPt9uY3DiHWIPSSn4VM+3UzpP4Ngr/dBTQeKCcc
y+C7VV/JwYMq8brk4JSvh6q6CuiIbKiD7R1oTP2AsnO9YbVKrkEcFbd4AvYAqa3kJ7Of+8qavjso
St9Ax1boZXO4R4oYsYcWwp14547fCtNtV0nmRPdCMPdGHdgCoLZCdxgosZs7KgP8y6GNOoqhPnEr
BrWipyFQQ6seyaY6Dyi7sR8fa0QGd05kqLswj+07qzEfWr2oTZFKopbqjHhngDEfisAQeYw4t0+I
qhypqGUpdKEm1J29E8jP507yJzsdRqSWTl7CDn/a9bRghzZOpdUdPvlrO10gm4z4jIKcufOP4aje
Rf7YVPPHW+ptyA2QSHGeqny/TGsDU39NfbWujXa4MoaEzgBM/l0f4nWNQrPksc0CwH5LKDYMTSDW
lmtVr7xtUManmvyb7wMFoJT4GWQgTxJM/pau2GRZwaEf+ohkUIpdSt6uq8AJfyN1Bhh3nv0Ykl+o
0atfXCnHbYxH46U2RXm2kF3dTb6LRSXIB1ZR4Xc/HTtaG1Ne/AYH9xfpje5rYAwI7iPyfmOGaR5L
F6X7HHuyh1T4/Vp1pvVtdPujYlb+2+TTSY5B/Q2gTQh0gf2Qy3YVq356Mm2R7kO3zk41b7M714+j
jRX06huQ9PuxyvJ/zDH+KvN0/NKrYcTu0xKXwJLuBXd2ueU9L1+5RDhQuzrddEy4H5/rJvHWVZRK
UGB77Tnxrempa60n8HR436DRDDWn0O0u0A+rHkHT9oPs+DKIyvS1ugrQ1j00bQwgdeJvjADFdSDA
jG5GIZJrbcXY7DtO/6PxtixNxE+AayCTpR3slo171FDG29TOxD2KX8R9GaLACwGHCvF6r7i3oL3m
r6oCn3jK78iEGi4DmWkVOPFqMMpDZHTpTmnQB/7VxoPt58kKYWN1cvR7b+4IUS0wheU9tWIWltfC
jq/LoLzEW3+ME5B4fkwkkDDe4GZKdwZBRLCgfp+YfHhstavCb34S2duk+TirTI7nrlgJT1O+zcRv
85F86PCpXQ3RdG6BdZWWf4KEzcpjYPEoc+c2YxYmSGMgOJDuCOMQCbu9okDjC3WSicXW1Xb6d/8W
CHekySLvbDS+tyY6CrdsvpaJaz3aCJpd/mLva/HZntrdVy9v3/1rAIDWxF6B383XIEztxyFCNdUc
yRJh377zuyIJcuEM3KCESaBStQL8C13TgXsidO/xhylfekgyHTqUcO+60bG+TnjwRpLHP/AKA31K
mxmXUXrTHVSqfRBloCBZj0ROt3wZ9Mi2RGAoYtU8khy8EEVgNNIBouJOphAd5/+OpGuaHBBFGunF
vvm1BfiIHLDSQ+1FtC2ixn0EQjzd4Z8RXFSWgG8Y4tUHp3Uq5AViB2rh0oQetQN6VcfOfkK6aDdW
fIpQkxhvwdFl/UxdVBYCMZt+8SZTbQJb2Xeliox9P/XdidXdeEGeHeLjvKwfazzmUZ7XizcsI57D
DODeVfw4yQaMYRWvtKqI+9Yaplj/7bNN0vmvzxZV5qfPlhgGRHZ17ReVbsVDW6xbJ+5Oc3GWbgI1
352o7Ku1jUfUkbTHSmWZWiGyCgo5Ctf5Da+3TgLGgNnIkLbd+kNsrJDGFti1dnw3QMxsHQ8h/upk
bMsE7+jIu0xaxWvQByFNvmsjiJ3zatg7AxcnA5CQq2JyuNIZHWRagqEsZGyzdNR1+CNpzXBVNHzY
OWnkHH1exY/+qEvaRlD9AnlyQYln9Uoeo+vYyG86L6j+UWvosUenAY8SZ0nrf4rxz6fkNMGJUgA8
TbydGmJs+8FGNyK463EfNShhvq01rLh12m5ldUAG9oAFPTMPEGk3m76SW2iC5tSrKkTgeuw1kqTr
bp126yPU8unhf3MbcOfvBaCIkLHi8qUpij1KuZHXw523s7142he6qfJqnUI35DUTtXnKbAbZcWMy
30xv+GdMA/8eiebhDmzaqFjX/o4VsHUrOTJXetpCij35jyl/n7ZE3PgwFahsB7U2GHZ3PjBja2QX
kyNtbalZmWl6nDe+uhcVG8mnJmKZyTGtTWSia1SX+gRcjRKvX1lW720DEZgXj9CueEn0bIfyjPv3
K0Kd5hx1iNPkk91dUGQCeokCRNUXCHSG9i6qUFRe8kHtqJ8OBk++p6yy94OwJWpYcEhE1F/Lti5R
yp97YJDx2bAiY1K27z4Ok3JdtS2yv9qbOiSPBvBfQmkhq5C8hda6vEoVAkwIfal1V0KiUWVA8yN1
j1OsvLodGN+6lY/Q5LAiY6N76MwHUuZY1vxusVeWDeqPuVc6G6sC0HDAysDDa/zc0o2GWyi+dpmL
e45OY/+pcvIUCmeIm9MBOapcIaT7b7sDv5AArz9ZPo2k9pQlFjTL1zTXMgZCQgjF64NdcGfrDjnL
b6AH63YmuMBvlRU6V1O+WBruRQcy09kUK2fN0lFsE6xUOPYgoX+ZomJNLhnZxkA00O+J3e0yQ5OY
L9idxKDp86VYGVAlOwX6QGdR5nUCTAoMRuzngi1Zu6lxAd/VXh53oXTejgfyIZPrlf+OpimXNvlQ
sywLz10vPczi5cZiEJRsFBJGSiTvhxTRyAb18mjng1+DcCj6Z7bl1EPuXsPLXV8YvykC+SlImSUJ
VH5ikKd3QLNfsHf8HM38I7hJg30vejES4wtQ0M7VNsAPqJx4hFL8mF7rMRfgXpLGA4rQ7HXdxTZi
PHm0AmOk+DVE2RYgRQHsRwLhGi+M/5Fp/aOMWPe1GZG3N1hsPmLB44N7sjXxfyyzI15aPVhwGlTz
82zL8HLF/eAJ/C1SNV7mU8ORxslqsKYSWY1KIt1DB6aAzBpBizdgN9glNor2QIfxBuDlA8Q6myd/
qoILigWbNdkNCfLFsonruyx0pvvAG7B+0QNicAUgY1R6Zxf1xc9+CTldZYqXqJya1QBGvgsdRmUU
F1MfFhs1pZLt2svtXTkBEK5Ee21ZVL4EQME+tn64Nu0mBq5l0zCRv3hDV74g8gp4YyUfyTEq8xtQ
Uv4dtZq0+TWIepwngV4daFXzGPehnrPUG1o8iNSRmvnkTRtggdw9NTu/QnoQAe4dNcckbLEba/yN
oy8KrtDkiOyGs6ZeZOKNU12C3oJ6fdYn167DCpV6zcFu7hAyeKBOLF2TVeWN5qEwDGcC23LWoCCj
OXVYHCCUVGThFb+t8Epnhqq+gi9bHWyr9KaVXYc9AvAjmOCtAhvDAsrM+owOEVQBTmGCw9L8m98y
jEaQCw1bmv/vUy2X/GOqPz7Bco0//KiDt0oee+spjCGybEAlpFzR6XIA8Ye3KZ1qWEEoIT8vHTwB
JX1dFv8OofbS7esZlyad/XmBvENG0uJgOfy/TxPXHx+MrkKfZDYuVyUja2q3XDHXephkgr2b/hDL
EGrOLnRKQ6oqfYXyZn00nKS87yAN6SEVdBGasZMO1egBBWKE1Xq0nXeborM02xkQNbqO+g4ANlq2
u0ZmqJX4GEsjyhRouYHb18U+majdnnI8ieiqS8cIeh3FVHYTfoyVuYx7ts2qJFjPV/yYGFEqFG6D
w1vRtXMpsEuurXQzT0WDY/mWcxXfzVPl0qq2cWLUs0tgBDcHJER7MEzIE5OmPM1nPO/fz/5iI5fB
d3mOGxvj6CA+zhYb09Mss1LHYqvBErpOXdzxoHcLHqueg5sqBpM6NUMvCx6lDQltldl3sfaoIa92
iDuvX1Nn7frBY4l4S1Er8zoPUhJKgSjiQeQLEFEhW3HnO84NNCn1r2rybgYzq1+u5LeY40TA4odp
e+FJDm6mwAyPvBleCJBOMPRIY9ERCZjti4k8yF7U0x2qzFfmiA1B7qX3INBzH9Ik5Tc8kLbUooMx
gc05d7pf/RhlyPR1QORVQd2ufRaCxYAX0bnJXb2fr9lb93GWpda7jc763GVvcTzmK7Ms+NvcG+1N
K3jKpMwePM/LHsB7zS5tN53JBHGI7KEDEP8uxLMMqnlDtCa3vn+IQcZ0T1506Jr2kDmlulJrSNLs
oRHla8kFmDT0zGQaWnBWMMOOjoutL51m7admticX6shlgaKLEkU8ZKM54xpyolHnZpvlqhGXzj4b
wEC9zBc5uX3k1gC8luXjA6fl5J9d1j3QMPpKwEXUUCqtPs1u1aDhTeePsHyFDDtKBfav22ISYXM/
BDy+LJ9M8jBZWaBJRE0q/mDk27ImXBkG45++VW2HgJHaoKsiFzoEEzhAWqu15m9Fk/I+gOheUcj1
clmzE/7BqIFbX75p3/TGyfTV1+UPhwApeP9lflw+3SC84K6M3miu+X8YDJWOuo53c3Oq3BMYNpQu
plFHbkMkwSiL4Xvads92XmTPKSQbT9w0gdDVdujZOUbZ3SaswwH+9NtdByqjo19U7osE0R05mcy2
1h0zm2vieMbG8MpiJSHA99QP1hfVjeKqdItVwbQDVgTMyXVgPTVsaO59kF51fmY9kam3QO0VFVFy
JtvQR9WhSEpzPQ/w7OhpsHahlBaYOAHRw7q6T480OThxsxOiItaKmjQgwI/FYNbwQKZ+QigxH/pm
T5Oj2qS4pI74hzrp4xqJdUYKN7qbr945CmizhG1pMp9n6ma61Y386RCk6fcy49aFWgOWh/uQ2z3o
RPCFJmOIHoBU2VAnmUpIZK7cJhxO1MymyjnwBME6cqGPoFAZZ05PZDA4NF6CejIP9AFA62GeIjlg
K4k9lUpezcTpHyaXy/tqUr9CFQRfIe0+bqEIOB6iAc1YGhuQbgGjmQbBpWoKKPChgvoreApdUOIW
3bnqE0DX7IfZ3EOBT9Y1+EIQo1m/77hBoXaYcXoLNj9D6uPci2r1CajnpC3ExC3n0cDHrqLwlfLX
kSl+yFaWzxWSbAfZQuIHUdrgWTtQahtrwB9u+81AkPNH6gEAmSn3d+bkd10+2m8y7UbogdrigTlJ
v/dreziFNcsQp8hMsAa6w3M2QhlXQKDzpx4OjVL3d4LhvEAwGD/RcBc6OX4auYmSBF1HnvgGmC2s
DMVneTx8gUYFuJxhX9yUrj7PA440IgJqsxtD7T25oTrifbZRuy2zJenPkIgOIHk8guYb5R3Gqhh/
FTwGujSwXyE7XAOUaBWHduiyL3XvXnhlxT9Qz5OvK8Cjb5Lb5rW0RqTWnDH58TFS5RCjoJEliwDb
dhxzY6QpEkSRyL/QmYhYNp+pv9j+5heZlonnZpV/yrMZzBnPYAY7fMrqzTk2b3wyvIkdKb0293Jk
ybaeUaPM5CNHR840S163B7IPab4SExK7t6qvqj0D/cCrXVQznxXLfWubOX5zBAoJ4rx5OfNZYS0N
e9qBQNsOjC/a30ecDFVqgCl4YwkeZbtS9lZj59cxC8CDXcfZ/9BW61SuwkSG5yCD7AigMll5KyYP
CRdLbagDecLylkBD0Nmk07ABhio8L27h6MW7Mcr5enBRzakA1DjLou+fY2WLLVjKht3cnEDE5rIG
H8nm/bNU1gQC1/xCnXRQHIRhKOp6oBbNNmTW+2yupd5nixwj2vVSdIh4+Xa2Is4syA9dlG81N2q1
Zt4e0qBo1tSkA4K8IOaM2ptbBwBsao8WBGJrV0uJkO0vc8weesB/zvG3qzg1tF+rHtyT8ehWT0Zm
nYmbIYQ66SFDrdV20DcFNPoSHYtWdzVEu59cNZ1NiL9u8XDk57iN4nXnT+6lzUrniwm69Jm2Tory
BBbKahMBNfeV3MK8di+WGe19u+xRVM9+0B3TthCuqBGzeOhMszt3Ue9vzChLfsjiWtZO8K3PQLs6
dVNyMotcPOmB1N9kJTR0bMCFnCRjxyzHPKy12a8IAZ847tQPZEvVuneD+D7zLQtirhNYRp1ygohy
9u7rQZFFQo5RbCwkT3sw9IL7wzU3A5052KoqIX2EC3A29+ozJ/7udQNU3H2UCekDSDFltG8B6N17
nYukrMSTqMMyAvz+fNoHeM481Bypdc2XNv8z4m7ctAxBV/pf5nGfPkBZTmtw3XuB6X3LwbULMUX1
zZ4Gcy2zVEFLL1KHjvXGwUSm806hJHyNvNz0Vg/DhTi0AwH2zqRU38w6hxwk6i8MlRbPAqX3KN3G
WdRUkA3FI/nZSOW7bemlM2Ga7VaJBsxALh6UKNEoTvSRQ5bnF1Y33+dPrL8Kq0D2RR5FLA9QLEhf
gqK6lKURPKcgfDrhiaLvQjV+0/bcxNvCjmP3xDioUv7TPiGRsSqttj7g8TdcseAfrpPHFPSh3XKf
2VWyqs0hHVfUw+NkWnW1F+9LNULXzIAOgh/ooJZuLjae5eMB2LbmodeHFsT6yF7ARk3qWGxly9td
Hdr9mlBuhHfDHviBuyw8Er5tsRs8nfYmsMOrnGhaF2WrwGkekFtrt0Li6REZln0nMs/YJvosYuP7
Gdn+1gtgKehzgJXcp/j1nHykDnbtxKuXphG/HEQZfyV1u0MgTn2zijDbAD813qTvI7Jnle1O5Jyt
bTEZq9AvrItPjAgUKKa2h4gc1jnRiUx04DqKTGdIU0DLtZogRAvw6i7lEtXKuuCOQFxkAwEA9G8c
dkUgp7wF+vErpP1mT515SF0Pj+TKGLKjaxp4S9QZNND7NnIhpmOlv0LcFb7NvO9VEKcby/OKW5CZ
/jmeynY7SCFR6416cah5/nLb4vdY9t2zHyfdPgzL4hgVHpTS9GTkMTlQXE9a7ztC++km5JPYcNMf
D6AQJIw6HQIh6m3IPXtLTYXivUf27uA63p4VBeDiY/c0iRCl/VlSHJHTQIEhFB4eoAzybqv51QjT
o4jZ9m+aFaGDV63unHQqnovY3ACyqIwnRNfwV1BJVG2o9j9D6uqAXK+NVxhUnkCk2DzECMbMNmpS
B9Dt3cFZGxwECL3b2y8oA+9Prl1pbmof4cMG0hBLk4FAEX9X55o6ERDSPgvWmWYYh1TrF9Y20RP3
uvzSj1m4JkZv9q9dlk5+KR0tz4QI/BZcvjlECasVblvrB/g2JDD/dn7PJRvB9YJ/RO4l/ZPpNyAc
0o/aMX737WMwGju2jB9jC+TVMkQiC3vD6ZtrQplnkOMr5GLe7QTEAEfmbCf/SaThNjIm1Bh0XXZw
VRLvkORAXs+f8FxErhzsNigKyfL8YGVF95U84i5x9ynE+VZYbBXrmXq+M8xh/9c2Ec8jX4YqGc8P
DjYDNVzMWqif0Z9UNp+b1IuIvzrS379O1H/1/jF2ce71VLVvyP0UTSc1IukKKfT6PCACsBON5TwJ
QMIgcyymX2V4Vw0q/MeZ6t+O5/svMrews4yG8AIUeDOPkUVlbMWISiW638zRbfapEZeIPek1kNQL
HqUPeTA5a9P8vtRML3XVFcgkjkUNcR8XldeKFS0Eikf5Xom9+EGTAWvzvnhxzdbE71Q14KYpnF3u
AVycZHV1RRG82AL2VH9puPWTShsN9hOPrezXMsZMpnhjhN6bZPhnUtUaEMb1bmkG7VDvII8c73Ie
RRdvROmVN7wS+r0se0jTxeF4811fXWyJjUxSh9b3NpsdnOHJHKwVsgU1ECK4JUqsMBEWdqsLydAU
uunpJvU6PWo7qRd7RfuFev82NmMxMheFAIGqIW5YJmBdCQFaux78cy1NLDW1XTUMhAFj91ZLv3R+
y4z7j9Cj3YDhNioe4kgXMMjkAqZuz/0pUEO8Aa2Ge2dUUP0bDZ69RHnZbKEkNV1R8pWfWJWx/VSV
zr2TVt6691j81tvischL9zcK+4FvDOSvuP53OI8l4Bt9ZoPIH+8K8CMECMUExcXr+hDogeEL3f5k
t13B9rxqZvWhYLSLe9R2n/8PY+fVZDeubOm/cuI8D2NAT96YOw/b+/IqlV4YsvTe89fPR+zqrpLU
V2c6OhgEkAApFjcBZOZaK8sQRnoTJEqLoNmabQAZ7oQg0VuDWhgIfii3MNjARFWQtY9zZVGaYX+U
xWbMX4sSesjs8L51/LkoWyMBPOx/7JtP5OiUWbqC2vZk1na2d+cFFtmIKLI5ZRqcZVkeZhMvn7J9
FNvhSWXxKfkMorb/7pl5cGv1g3EvpvgiyRD0rNe3pI1GG2k1ptN3UHr+LWvbq5Ws1kYdqyHBal65
/j0W/BVXq6wurE3r1PoaDyUJwkMlnkMdbjh+195dFtTwcfPxP4ORIQbldQFOl14/T6SKI45Y6/dN
XjfLXM2Gj5Grf+5cO/6ulQ3d5ziUmZRslUT8zXIRWh18UyDI5vOb9mu4UfqRMEmnhmdPVT4nimdc
F5RdrKanPAo+y2Wa3CA4oFwXjt7FB7lYcw3eQcDwxVqyeUler3bwkrNSMVXMzF+yvhlaoB1zvdE7
yzdTWY9MZ8LE4JYLCHunLaCZ9NlGXjxTneBL6gGDtuFiu0RJ0F8cANSkGjTBlwhpAFPAvaHZobf9
uWeshtNtlurPGSubMxRM2ZlVb3ZmBxLtzEH54OhheNSjcONrafmQJFF3a8U2CS09yqADPpdl5Qmx
k61KZzYn33c+XVvFaH2rAX8cWRyxa7EMBclLPGTSVh4grtuYfabcyFJYutbq3//63//3/3wd/sv/
nt+SRurn2b+yNr3Nw6yp//vflvj3v4pr9f7bf//bcB3dMU0DDgvThX3Eshzav36+JwiOtfq/gga+
MdSItAejzuuHRlshQJB+izLPB5vml7huXWOnuzOrAkj6+yYegeG2rf2N0Dnh8+xrp6yu+1i/D+Ij
iJVtLFdYvWl2O1LNzORiTUG6dSSvHHKpxiIYy3B7VRmMw+anMjjiS0AizNsyI4rNaEU0JkUgBGYi
efBj732dNC7TZCV4xw/IE5M9Ox/MLB3O+nwYoqba5Hz0YGT6qzWp2o+Q6ac7sxOs2M3UqshHcrqr
iewrjeUAqCmIxZ8fvaH9/ugty7B4s0yTGLRl/PzoocfLlb62rYemD8cdQWCfrCl1WqeGUr5UMUGT
eTnRT+CgS8eobqWFBeYJqLYgTeyfrarMUw5p4LwbpxczzYY+tIgVKwfTrIOXJKy0VaTH/dlGEvNY
FvBkjMSmPkyQPvN4rW+zKfzT5HjPpsJDacRPxpP8manVeNMGkX4wDI1vLpAG+z+8l67+68MxBF5f
no5BaohlWubPD6d34tIhdT57uC7SrcIEl58bH4hQ5HcoynZ3QPWf5OcwrDNlIz95sjhbka6V3Y0F
WsVa4H7GB9yuLTPNYE3jwxRkNWINptl81NrqbM9rRCbF+ywS+bOpFEgGFT2mY24ca/s2UPLqlkT7
DQF78yGf2fRLuG2hO4i9o6yDMizeNgX8j7JVdqjCYWPOvPx4zVCtrUID3J6eLnFORfvJzmDt9zIg
j4MHZ4bex9Wy9kARBs0D2vXmwy+2hnpbW9reQbnjl6W9VJjTWtM9zI1Sfm7qfNBJPU4Plr/ipBrh
96p308dmPuApLCozggCMQhpa3aIDenhI3SJ71Fq12ijqlK9lq+zd98m1dw55783V32gUmlhrRhO/
I5fvGnv+KqvNRjaUmgj+wxthuD+9EaYQjsr/JorZNjBkW59/Tu++VHxZtBEqGf/BZIpCPk4Ml16F
XlniDMPyg+rW2me5CDOUbjj5pjdclMBliaZUSEFG8Vmqyl5VYqV47FUeVp5WblEUi2ZWewtJAkR7
p4wQl4nLo+wkG2Txf6y7DuaL2NvWtUOWzag7yc7uJ/UoDEc9yjNjiPVykYUj2VYEisTOcKL9W/Nv
NtcKo2q3/+Hb8/Nnf36YEEBZhrAcV4OIzrV+fphxUAk1SYV3bw/1SCg2dRcq+IVbLVRckr5Tdd0l
bvaSC3Mt17rSoqoCUHq90cNwC/EsYcTCAXvcFbuaOMP8na3mr+u7AyCjc9ci3oaBrEbjA6eTGuBO
86dsWcUq9K6aSO9UNw4X0tkiG0SqvDYQnQnxEkDrrhhttoyKAi4bz03uLPJc/vxUXPu3V0w3bGHa
qgblrjD0X54KKyrDz5rEuhfI5Z71WTADapOYFLZZ5VZyovpWFK2G4i60pmT1jno5R9BA0iXLOvjz
AMY6UMlLamXPHsmDG6xmVVeRAhd3Wi9lKmBuQs+BFLJ/NOeMwcjf2m1hP79Z1RbZabZAurGfXUOF
F0GKESr+Thbbua53QCgFo/5bnbQrZlfT1Xi2k3Vj7bDUNpSXaqb3Xtj+ZDzwGUZXRPMjmLqsci9b
whKNLa9Chku2vrN2jbpGINdwT0Grza/A+InXqdhEWj3tMpNElble5IPFNwKnIqwp7Pgh7HdIxjed
RVe7w4M2A0gKgMiEbtkpzaW5rR9RUEoa3HJIhAV+Br1zr3p7xL2LS9uE0MxPjXd0UvtjkrXNvazK
mbpWCTGMjSzKBjUBQiXUz39+RzTzt5+Oi96GqyIu4JoGu/C5/d13aHQF092ol/dBoM5e5+w5qqvw
S9aTdOgNlrgl8hOSnkcCMPx6wZcCRgzi+95LQVhpg24qLBm2FT7+3NOtOsEGZjy5qRKCcYWLxeqj
Cp8UdLWy6ITTOija6aELbFhF/GwTzop4Ra7kZ2hiSTWdi+wwmp1jzyw3czGtIB8tHXPYySJAo9ch
ZREp5HVIqtna0XnLJSIo9LR6HU5W8w56DVqclVFVXYFDOKqmfWIAdbtCr80UIgmUwNQr9Bq1ufzG
08130OvCH+p126ft9RLyOiPAHPK+tdh+0TS7vbM017+JO/CvAyCeF73VUAoXIj2RoWA/qn6594JC
fYFVpNnwTfW20iyK4D8viHX1jUO+U8cOQtZbRvP5bVjdn/AAz93lsEWb+7jii1PdGhN5o0g3jmUX
PMK5bpCfg7eusuv9WBMRAFZgL2G/CL+xfMoW6VR6T3E3aStPGZKbjNzQXZt32l6OZDZEAN9G6kXq
37vFADgZnazOG5YaonE4p8EmO/NB1ptVM65rU2+XqjW91skGaTfQSxdCv47hhFtErOobx8eDkhlt
+gkC+INUhmyi5mgOk/tCEqO1jOwxAD+BfKrdVOpuCHHYq5qucwdO+skJ60PtZU+AGeIbwefwbmRj
hOYFAtdm3j0S5/KRs/PzxzydamQCim4ri1aZtPu6I3FcFhFh1m/rWmyiVs/v8LCrq1wk9r1W5smN
KO2tOg72vawaQq9ZeZo3bfS5TjPKGuWOq7nXJ9lFK7K9dNYiGgS7YWLtpcMokBGyua4ZbHKjOwEg
nMWSA3Xbi5Kpd2Fl4tTL673uVeWPTos/69HkgHmtvSXbdOO2VPV6ayS1Qj7QBF0DKM5NEbb5/T+N
k8T7IS3KLQ6Lbl12SOJlYXFfzGgU0iBRSZ6BKJmSI9pYJxk/KerkwUQ4QNpaE18pJyyJyQ/jRyfP
V9OYj09RDEDDKS2VWAs7dla3BgCNnIl0Jjc0k2IFsGg49FVTEYHruz4+11FeLmtVuHfwkwZb3SlC
FGfy8RRreOdJSbQfLI1AgZUHzhcwVesk9Y0ffuseu4aIjOxOOoB7Z/hBuCWhadr8+Uuo/zpbsmow
hC6YGCxVVfmm/PwhxA1VNtqgdAjGq7hYe4/wkoQMQDd16watuoMqDI+IrOvQjgqa7nFqrBLBG1jy
LbtQ76IuYz3Ql+nXnLeS5DLj+c2CHH6fQLUX7uyZYkXyrLSQrLL/6dy1JFVpZwFbeYaEI8K4S7+u
0+s6Qif7eNkaY3xpg0a7lQ2CCMjtnx+D+uu6dH4MpmDdMP9nWXKH/W4+sIeBPG9HtJfXnHbbnZGk
/OQFyseQeOEG0LUJvsy3H33i6ytj0MtfPwayR5GQ5C9//UEBnx2Rsmj551s21F/WObbqqI7DX87h
42H8tvMEaaoiNBhGl+uCfvLsCiZ0P/yETziZnfKw7cTb0vXE9q9qOcdXKqlUv1f78DZeq4Xehp+Q
2nizrqPGXplhmcHRtJZuztR2wyfNhMslT9ZjUEMcTMhjlcVqcK/45esZQgjGqm+BeWS+aqzG+ezN
LkMi7z9sx+X+4c0TYjKnsw022FjolmsIyj+/zv04DWE1mfFu9IB6mUsdUZZuQmrbZqGJA8m+76ce
Qd0ZcNK38S1Jb9WHNwtPMSbiQ9qw6H0P1UYNKEM4DEg5BRBMJ8w5oEDz4MEUaXno51ZZlAefQPBo
Df4pMARaVX/3z3ozBiesql9Ef/zzO6DN3oWf/7n8eB0blhBDs20wWT//c4FapCORLH93xXDpxfLq
kcG37541PyNwCYdKNR/iya/hAae+GzMwbRBUL2ILFke/7SDmEzZua1/TtyNczgH7BaC778pv7RIT
5lT/4W3mj6TP3oB3/xhTaPxLXFfX8PAYjvOrF0ug6pvbYVBvkzY2Di1y4Usyhchg603/Y5i6UOCR
eO7YFUhJYwgXsp4MIHsDFyMB6DALProiTxA7Mq2LSszhKSUuKs2y3MyOfoDbRRZzE1rqOuoFpI4h
q+WhKQ5EzL6QbBX9SIsLi0ZmpMzXiUh5zstMNbzEM9jeG17SbFJRlqcm6ewDQeR+21TGdAs221/x
Kdee53G6xgt/TNPrOJoC06NFMLEoLqofMIHAINldSLQ/O36cHzR+3ersHmphoPLb86Q8VfBuXKSV
rJbFsS2nHejnz7JeVslGeRi70lupLPuX1yvIynoeslaHbtFmmb+Vde8u5tjNth2j+viuLu2y9NSI
cmX2JXqTsou8lAn4a6slVfq+TtooZpXPGmgdDovf7xopavaEjnC3rLTKvS9gQUxAjqHiqILPdJJs
BdpPM09RoeGuj1UPmrxW6Y6ynDu5v2x8NWR1O64Tr7ZQVZvicQmBMjOK1aQPdhvY58nwbiwjoDRX
tYmnLupGmGiFmCnxG984Kkb6482iN8UPSLBtPu1GzHqRngTi7H1jI7Msx3DngSBOh7SgNc/SwkjK
eIdvHAf03Cjr9NhY47oKbq9XSt1xk47jtLqOEbLijaboxq62YR3DFDf302onW6uuaq+vI+Reeaej
b/k2qK1O4QqgZ7GVoxpT4V3CxD84pjDzJXBAFCkKb9wl4nqdxveME9Itz9JcjjMQ1l80EGkeZNEL
HGNG7ZDXOd+CPJQ+fBqJpZ1kL9/xlV1V8DeRdyXrdA04ArHui7QPjRByDk8NVvLZjIP3Sc/r8OTA
Dcc3pttogWHcQ/Ro3OsTVFjoSbjrxjKDbDko8QLFlvROmpBjoANhQ4001LR8rUVGs3U72ITr5HPS
J8lmmIxwbyha8SGZPBYgdvKZDMh6ZTW5dkR1dLhXuu6LWnrxZ/KiWEpkjXpxfDe+YXVqLWRDZg0/
utJW7kIvj09T3SQreQE840dnTmfMu/ECVR809gN/CnmRxHvMC1eHfXVItknRu9vaUIqPSG8vR1F5
Gy2pgZa6hHGU5thHJbGHFmfgkq9LtFdjW4Cx5pHheRSLYghFufT4iHmqn93JVtUKu5XFzn8ri4Hi
ks+E8Op1qIp3uMRHc3HcVjwgiBFuPA1HniyWWSVugDTurrbNAD4bqYB849X6VzmaXdjKFpFdc8ku
XH3QlMG4T/WjbLvWZCAhUjLerrfqKE12YM+C1Mp853rC/goSEWBDNZMm/tjXe559ohHBuq28jzYX
xkk3std77i3nhnTi7HrP8+uwgdsgX8urJiYZ7JNtE0mfLzAf5H3jb+6v9/Wne5adhlr57Z79uIKw
n7jbTZMNm16JzW1bufuC2BwYtLYgsUPpWFrI0zFpK9JWiYkUoW3uXNniKDloxSxB1u1q2QDqiEzH
R7VtzguZx+jJqN54ofMc6wFC0rJOQC8anOTptbboNLEg1c7LlHgVhEwAevwQ1SV4jgqWN5YgyQO4
y+ShTFGk7N07aUDSgL4WQKnWsliIWLunszSUXVAAc1Z90GcbWVc7BIvbcIkU6rjPu2T52o1x66Ah
L6ct4d3WuuRB+GZzM6rW9s0iLceWf2ab7+RY7dS4Z55I1i3LojhKO9m18gfk2MRQ72VdNoj+NBrR
y1RO7d7Ry2SFZzfaGs1gHkScpWd/qFipDysvK/ZOnCNvJbJ0kQTF+D2YNklm1z/GZPrKDlr74OQE
F6LKy8gJh/huqg02llrj3w0ePDJZp6WfNNUhVkwnEmbZ6TTa58jUIeJvpvReXnkYc/MQRYO1hxpw
WzgW9ELaZB+bKPiu91pJmFSB3NJyzHPIrLExCl8FTYdk9hiX7lJ45Dwo9bo0IOZIyLL47PjiAoX2
HP7Ea+MMPOSIRIEg1PJvSut/LVF2/WgNIl4a/eg91PBTrpBhEMA+ptdrg+IvDr9cN2x95w48BLC5
IOg/kCUMwFklo+Cn6yHRDZ4vr4uNOxYwmMN+vqngAFl5CRI6Waey4B479TPAvIXXafWLWwO1D2CN
2wl8GR9cwzqU6Txq5apLZ0LoSB869SYLY2I5sie+SC8oxwfPVYuDjZj0WnZIs+2kRc4noCUJAjl9
vSdN33mcXOtWtk9WhE9XLftLUOCeB92I3vl8pdT1Ifoy7Ed+ds1+EEG8KbXK++RVm2tH3enWWjvl
B1Xg4ULk7+P1RsiaXSgZDy5mQ3DWiN8s83lAEpcOedhmHyYnGHcaUPBN2rTtS1yMC2mg6ODz0O5L
j5Avlfeug/iUvFRtAt6uWTXc+uRAnCwYMFeyQTHrjctX87l1dGPrQFW6DeJBec4N/vLzNaG4K1dT
4CSEcMn4QSO5vD6uHGH1Bfku/r2loFDjzSLCskcVkfGDI+mlmSx/O0xFtUOFZPww5eiszA86TuFV
gAAzPVuT4pKCF2mLiSnpiWDVUzmi4BGST7DL/RjZsGvgm+i3CXcC/iyL0OVMBCMbVN9+UAbEOefZ
tFIi876YD07C2q7UI2Utp8/Q7WhwvgbWUF8n1CINp20O789SdpJWHdm7I8vJsyxZQ+uiutEzDee5
tmWZqx5AUC1ssmKeEkNR7mK/OKpe5z8Pds7DAex59UVWlUqak0iHtWy1Uj9ZKYTu9tL5SCbpj6Rw
xEWW5hE1siiesnlE6OkgVsd/aZZc9y+weBKgNwko5ETuqXNqzY7VaVcO2q632xttbgDrBojsXbMy
FDs++tZ+KiI07MjLck6eqf11OgYWKjvT8M1XP/WGD9l326U4wVw9XgZ20Cwd5shtqQsjXiLHuNU6
R7/U4E3up0oEZz0VN6/GmULAb2jT1bWs4S8EoVk2KN3Mg9UZOqQiuktCN7knNI7DP3C/t1ZCm9Y6
6Vpral4zeaHayL+2RaOuyUQXa/KddZi4rOg58RVrnSpujrANxbKHkt0L4uIki4Ou7chBYxWVe+ZD
NhXrfMziZz+oiGTMol4spONn1BKcbSW819YoGeIVjE3jXrZ2wv5s5EF1I7sq/nrSBYiFpCxucb48
yeukmVEe5E2l8/hAxv/5pmRrivdR3pQCwyeLhbjceuMkTjLL85rvORczAuALj53MlSxAmlxpBN5l
hvqKh4N9NrIlmcDbQFcjOWY4G5lpOq3Kxl+zpV+SlhQ9kAcyPelku8cN6GBZEn3OEg02dllyVH2v
TyK+lpJiPOl+3t/KNq9xb+Drcm5kSfPFQwm15LVEVuVzO9jqRbZlfvpFDczwyhouUJgnNmL05+sl
RJUs+G14J8kNDsFqtcjckYSQ+ea8NoezQE2co2zNmOcXamoQp5Gt6L/zm0rItG198WTZbrJMxbmx
qnhPaCx/nCw72saKUFey6CeiOTuV99EWVshbjE6pP8I2JhtFw6VyvXYPWa3kj0Pc5ZsswkUvW3tP
T0/1yBft2reBJ8VJHqVpmkFVjqOehft80aDtuzWKDwnRdwZyYWA4kP2fVH19SXSkBZI4VVfE1+uL
WaLzS1IOp1FAjsWIYsPmWlkGLk1lrd5GaWfscT2MSMLNYwgSQVI9/Vj1wX6YyFGHHDF7UN0+vZRh
cBGKquQki05s2FQdOaG51Qzr5uiNZJx5aZk/yDqErj6ZqUYi1lwVuj2i8fNGaJQDjCqoBS2v+frS
f1BJnfICxB1lUfbQik0Qd+Je1qgBa73RTOKNbAvGuL/FDXI1lxb9gOB1W+BJkkUHtyfE/d39ZA+f
oMppTrK6UUhr5AXtDrLo16UB0gi4gCzKQ19pj3qTJGd5JXcCXhEyewFZ4kblQZgrtDdWvCjJbW8M
Yq2LtlvzpSk3WZPbK9mxy1Xlvv9+/dfWpTutRsDmpOUxyhTp2k2cRFstGLMHaW5mBGY1MWmvt+/4
Bnsg89mN0ZtaghcFj+8vUXaC2dvW9dvYnjOzFefwViXP4sHekMk3nGXpWoXgBmHDYdgCqH3tDs+/
Tur42C1hOtgHxWCvEwOcw0gW7G0XOen14NXOLLjgHdw2h2YmraG7G4bs1U53237T2gj7uUERrvrY
V8/Es5szmYDpKh6S4Ku3l27mt3ZhdH9sl/2ZmlM2f0m+Icplr0pCRMe2AZsv1dHfipJE560IdAj6
mdkYmCLGLL+f3lpl35q0zFXlimHvEMG6qXX1hwwJW04ARVtVWVsZEmbVdh4RIrhvWIVKKy+yn8Ye
vmI/7d3NVUNJU5+6NmzuXMMt7xI9+SAzYYrIdzZ2UbiblqmTkOxitIBVAjLOt288W4lSpaeAbUsc
h0FBFtBfJpJjKx6CcgUVzrAe+zweF7ab3cJ7GO1lgtS1TqZJWUNTr67ibmh+kyBSDDCgW8LhoUGk
HEwGKbsZwBl4//Qn2YrEGALH6Dokce9vBh8/XaH0sGmqWi7OQeyuVaJjt/p8GGG/uPXT4suoVfFB
lmS902qvXWWdPAhLGVYjm7YbU4frOISc+jjadfdoxm29bsqg3vRz0VBUe29FfriUrbkRuTdlZRxk
o6wqum7l6kK9kyX0cqDnHdP8iAb7+9GEugn9yrpDKbu5V+Jzq2X9nTrLn/cpIXTXa8RCtsk6y1eQ
sQp7HEKzvaxz43NTtdqpi9LLW0drHMRCFn/pqGcmYXE6gQfrcVNMr1eSHaI083a55jjJJWOdAOmC
igvLt3eKkmnHzOut385Y4W9U2yP7q8F7hCcNL8WMQiA9oC878yRL7aCYR4QxPsuSPJDyPy4jlM63
etpD1N05/n2HP3XuLIfxwkaZf93hqqtjWLfnEZvANE99rwT3VkCSVJKhATl90OQ/KYLWemUElgMF
Ko9PHqKqOia6rpxlaezB0Q69+kGWKrvvTlXuTNuEyNkp9AMUJedD/PeZGbrttonLF2mRqOWrhSyO
SbI0jSJCltBooKAFBDQhWbtwYcu+9GXi3oi5IZ0bcoNkVghhgennvXsD2Pi1B2jXH1OhAdcxk303
pyjo6mTcGbBfTlp9n85pCjaf9l1d4EaRBrKun8mAFHJhr53qXDHubHeT2WfLHJZWrIUkS2fGRR56
d0CGDQ3dTYegEht6GgJnTnQe5xYD/OKg41KTdrKV5MLHDlW2nWTWylwLSRTLOUpiLVeFY38hG2R5
blU8/ys5n+DvA7SEMrfXHt7OfGUMVsVcp/i0GrH7vvXNbsjNE2I3X4K+L19wzhIO4c9/Ie6q3ZdE
I2V9hQY9brO62IkhLF8CtknpUFgfupYFDxScbLnn+rfuGSo1x4rU7NtGg7FmQsfpmY0EBOjzWTXX
yTNZJ1ulXd9Vwa+tjtu/9s0rr1q6faBtlUkHJNcEkCTBxH8gAWUtq97q5VluNf65dYx665rx9Ggk
3llBpOPbfELKZC9PEIW/1tgVSr5XKXKPv0QbtcFBqdTbxGMPEcq/nDyt3QmxHmfscZDwN7Xmg2zQ
Jy04uH/1cPiXXq5QIBvhFnI89Gml5UOz7Z1SfeRPqWz7xM9WspjUZBqbuG0WslgPMds0Vgp+FWrt
Ule0Td9HEblDdHXJcFyU/PKOSqOrj3LgKipxrM7FwGJgN8PX7uHhhSd4dG4hGFsXgTZc3BkcFA9I
hArTX3Wgnghle42hP8MYBqVhnBZL1U2MZ8XK8NYqWQnOrdSfq6J+GU09ufXxfz7+QydFHcUqyzXr
nCGrrShRzFpp5ftkXfKLWYXypJ9WzFjWztItc5MqWrYdyfHGP87kK4t6bbCzmidfWWzQU11OaVDe
jWNiHLTEVZbQQI0fBaRJy6410xMul+6ZnLTMQDNBWgWFoQA3c4ePrgNpL4RP6UnvFGklO/+Tla6A
BclUK8AbEnfPhnKWIxRN+3pZWfzlsljVSZ9vSqVXV8QP08vbIdLhgyvE+a0mVZnHF+RkLavKLE6y
AXWR7AL4vT0JiH0/Zim/ZeaZJ1TCrF06luYmJvL5savqVTLnLEU2IgZ+0TinCCbYm6FD8vyazERP
r4rip6RsXnuqXnrtKQ2Sv3uWWqpfe8psJyQm78a82YVoVXyus+0AYdWPCiXKRVl01pMJS8c67/rw
XJVKfKyUQdu4ppU/4GkhtmV3xtd2aheyV5yPL20whc8NzvgVWWXBJTAIraom/jtAsPF9VHvB0k+T
8kvYO7A8EDmLPWZUpag/TqFbwtlSBzfQRXZ7p8pfWPSnq3Iw8EUhvATf0+h8YsFJTm0b/piFTmJQ
by9ZqtpLLzfDW7XxtJ3jxNYu11WCROTfI9PbDy+GlSNjw9yqKt5Ly4TQqqZ78Uo1f+yAECwLNEJ2
qpvnj4JQFXBPd1oWRlA89mMvbhrUEvnd5Y/SwhycnT+Nya2ssiq3XkaOE+yl/eR35rZM1WQlW3Hi
Nxfo0e7kpWSVEwwrpHbaO1lqAt0Fb4SOiRw7DCtlY6GpDDUsN2P5ek4SbPFJ2g55Wl3S0ATxHSo6
Yjph+ojr6tIlWf5JD8mRNqD0OVSOQ27tBKijVvNPozfC5tkavBRoeXwsxBdprqjkJg0OC3tZhJfB
zpv+JdfbcoeyXr2R1eiYrhojSsFSpNo+14JyLQftFPOQ82N8tLIGSJ5u7Mkhi+/j3EC3xyC5u7Y7
9KnyzmMqLJmr8SbfFw1ZRsHYAfLK+nhp+VW7g8VLIUA6l/8/O1+Hmq/2jwOoPiqgUZPDvjIzNjQg
++GzeIpUyMhatTAXsj5Th2lV+L1+Nauy4Z1Z4yTvzSwWS3vBOvk8hlISnCDitzBu3EVtq+glNJPx
LFDezeCD/iCEG9xYVhkspvkjyvqg27pgM9ayaJUmcXgcBSdZ9PSnzreaD4FeGZch9WPCmAzWWSZg
4haKw6hbWMT8v4JmXwktwzlBYtMxUl33k6GjJod0oriHrKXbDHGjHD23bI+Au52NHhbKXTRC+BaA
8f5kdu1Fk/2nGBqoPqy+FRkSFYPd9DC0oj1ceG52sYux3UNjPe4ir25u0lGBVRgpkg8EiL6nURf8
8MXO1HTuo1S1JydxBtRo+O0pM8gsikp1CzKgPTTBhFprl5nrEO7PRzF/KNi9D18Uq4bLGp8YepHd
LtaFtxuVyl81taY/ZWHj7IoSJ4QsjqSU7WIljq5FRE71nebW8bXY+/xKU6TPViKPjKdEDETL9Sxj
fqXYmNFA0cqvxjbh6l2JkOK11ar8ZmfjEbr2DXKbdV4SIDU49y0soif1qCL/ON8V8J4U2Tilu7am
JkDS1hGwUM6trluEO19Vxmtr4nrK1u9UcW2dksjbEmIHjDGPXNkEQpAE16+tporSs6lBOC6HCkKh
b0UDj6osMrep26mtoS2Y+2ZDP20100M0Zb6u2mnDFvk2oFpjva+dotl5Y/aE9tAwLEBZ1md54M/7
ehbpN3Y9DadfLaRZAOR1QSAv2cpiXSAynAUmokmzfGRqaM7ZnRryjArvhslXtyFHscJN6UN+Kiul
nTz4efTFDskslSXZaCnwT7Zpv4nm/m+mUYIvKomIhb3VybNGE49ahqTp29g1yqxHJzAPdegx40kz
LwJzW8KVs5IDqykfn0UIejwFZX18u5iXIz9SKvltzIb83fWBcNSQHGXRWtq+XczW4r3p1MXprb71
lfQAd/UHeeW3scNMc5Y4xtTrGPaDZ6tARWe5FXlQQpRWAheV7HFGlf1VnSSB2SxkWUMq4+9Tk1Aa
/C1QDuhKuhIkWJyup9K0KRJlETTo8cmWPwzXJOFW83xCC/Mlx3kcy2/ZFcmyMSoOFCOutlYjh7UZ
PLhur7r70uctl0XLjG32TUF+Fqbrf6jQcJP16uDo+7ISLGNJvvqo1kDBrJp0Z7KcjacUb4Csj1N3
2E/BADhQDo4sDzES8grxgbCgVQkFyEPRRO6pmg+y2DRmuREeQHFZ15clQWpi/MVCaMLAMxXZ58hu
7HOc1KvW1acjk7CBb2xusDy7W+P4Yl6JM9bZ0lC2qCGyjbN1MPd9q5dnrqe+dpPFa9/KNw9GDufq
lzKpt+OoKSdSGhLHSM/yMBohhFXzQZ7JupCA0Yo86Gr5SwNU4wAQ577SOFK67SiK/PBLvbSQXQmT
e5uK5fL1iv90MdlXrdwvOBBnzxyu36T3xo2Y5RHH+UBe1+uhkAKKCbCSveWLdSWLbza97oul+H+U
ncdu60jXrq+IAHOYUlmyJedt94TYqVnMoZiv/n9Y7m43Gh8OcCYFVhAtS2KFtd4QaOPBlF4aOoaT
YCjdxievLvLDKOL8LYmyR0UpWWSU8rPo/j0iAIz+/x4RaU23nZcOedgABdGg7whedXF5Z+rezrbw
2v1q8vIUcYSv+tcrWjPrj1bV3EOPKe5U++dgb9a97VDgaOf0ffeA1jzMFhvHjonYSUC6r/WO2FJV
YTM73cNnY13KA4C+VciVtmotZJsnO87Y+lbd5rPD8PCPyVDTXvTVxmn1dpq0Wd/kedRvvtpSX3je
Z71S3k1fXYaBnGqoXqka/9Wv6lKihfGf2/3PgdP6DlSPKtQdXcP/q+2rylPHwq7G+GWDI8w+g4C2
Dci4TGEdz/X9hBsjmZ2q0S8N3BTdElRVTx9Js9/GXQu3km95rxrd1l1NQWYr3WYt2qfWKJ+aRGcu
MRPv5AcZ4ZKxzR5N/131qRYQp+nRI/K4+WpzHXw8khI2nZE57ZMAK/BUPanhqsitgG277nuff0O1
2UJPEQ0R8mhW/ng0Ch0MTFHk9wTj8ntJ7OMoUIFoosoY+e36lKpHjQHL2YHHHtBxXkerDriTxr4a
LCTDitw8V042yJeowPDXabDCC/z4uXCS6cMowKy3TtGRh24wpctjABKlnM9zA6mejWP8gJAmBo0a
DMyMo3M4Fvb8C6L9BhLKGId5P4I1sgIwSzaCAnnSv2gRSbzBapHu8JDe1vMsPWnrvgvuUrWzpnl6
qSVg8sRFWd/ws9PnnTA6JbgSIfjY8/jlRXmNlgIR1a6+WI5JHteb85rs0N91daUKmcjqaEsLsac4
vnf/KQitwX2fmNaKxDcPui8/VOdX+3/GLlMjVmzb/7zH10tF5g9nPPl26t5f7erqq22p/eQuQTZ7
fQf/+UtfberNZAvSyz4uhP8M9Us7OTRuidBW7Mh7hGExqvdiaz/5hdy16QJ+v3gMPIicWtX5L3Vp
PtTYL910EqkvsjeWcPG6/DKMRfCyRL3cEnfx+AzoteXo7i22/ztzrQarl+6iAcFRd0qH1sA3RnxX
nQ5SQU8Rjwt77rs2c2ps2GIedbzXKaNVzpYMFFgGVVeXyKSPZxCtK+9jCl6LCJ/vfBqvqgaV87ko
9fH2WRM2gS1/evisud6xWCr9UdWCjAiJi25AaXnfwJ9DGx675aYKEyDsrowsHYgCbWVj/9XRgqjE
csX3d53u9C4M/7UHUZUwZoY6ft2hQSfglsbiUOYJZvT/3BlyfLArLdCXASac0J0Ke4f2mPvQAbp5
sCsvPc62B7NsqIGWrIVFVOS+wHrejDiNsCulrbfig9UuE9tTampsmthm2LoJdHXsfR56TJNSbbrT
k3ncFkS2fqDC0xjujxalva2eFeadpdXedR5Iq6mOBrY5vp36xzA6cDiX7jeELP8wy646F5g1IAL4
dZkCzz6T1pXLJo3N6twZLt5dkxadsHQg5gyh0nXa+kUMwMBZ4dsTwb36pWCDc2ixwt6q3gJy4X07
Fm8Eo/Nu049L6PeJfKrXpCoqM0voeLg4DnGAKQAMKWxF+lI/SyNaPousHP9d/aEtboHQrxZfiArB
S1mvoqUS/6qqjv+05eu42i+xoFUvMZZux9ziHFvgQJMQZDzmQuw8obewYpP00XBamDCNbH7IwX0J
Jt16yfrJPmaeHe3zeoi+adAIJqA0P5oFydFymLtrqhfW/US2c9O0U3mbEqHLQxzDRCtBeaGHMUYn
Q2Z4RUozejDXglNTcx1XIltKuH8HBpZNuhxxjaFTDWOJ/k34Oj2re6hCuAkg8HgPLRVcmrAXvM2R
MrSt+Q+rrlHaJJGOK1SfHpIBRHg0OOKaouNwrRqB5quMXCIRVL86xFot7A7ok4UJ01eH5jrNvQZw
02tKlHNL6b1bcYTWsmi9iwux+NvY/3DX5ggPqFO/BgfJEjQhCOb4aMB1RQFr1HBHdbU7yMP2bowL
Ej9rh2pTvY7BMRexdsYAh202aBCGWrF4t6ADIe57dvJDn/Mn2TTaSw206ygX29znTam9l462UQNm
HLa3fZPZd+qVUQlUR1mvYDPyVBg6+d2/rCA6J2e1y6xb6jrmjYjkuI8LDQeRf9rUVZuKZrOGM/Zz
MA9wCDkZDfPk88Pktapw2ty8BtWLqlgVE0RYAPo7TZX3y2vnPtux7853Ngy+7dermvX1sVUPoZwj
76A61FuJwD5g4RMjMr+6YntQ8bVeircZz/fbUBtxSEKfgHO7zAevkd5ODfMjUgSuHbDurr3/369y
hqR57TFf0ixzeECcaHiAjYDUh4VPMpmku6/2PilJFC+Lz3GQYaojy3X9jhDrSb1ItfP/IvrQjWuI
y7NuZLuJsI+++0139HclqpMGB3QHvN9aLJHvN/z6zZOaux0C8HVWLLqTxDHqCDLLujm1/OvVfKLv
oIf/tOL+N7eL7z91/pQCoLdK0wgHF6ckwtDzSxpQdXTDdCvzTN+auQEYWPr3s4GqmlKkSgfzEOuJ
f69qqn1tUqOCRUSHz8SvWVYA/mxXPNezGT1qxRMgYSgva7FgybRNmynZqypw0dVGuZkPTbogbOn3
d9Lo5puzFAhZknXfQKlaTqoz8aZ5jwtzuVO9+N1Ol6LEh0f1tgWKXjM4LtWpmmBaALW155uqOREx
hkjeRRxvSnO7+k3nq53GAKB0mwNI36jql1/1p9GNqk/rGNlo3UZ5WuueP8GNNuZn30e209QwMmXL
uzxrsHo4TEyv81pTTbppviETm9+r8ZKf7AGbeFaddYQPjOhxEDYBfG4WQKZAZAOkmImNjplcscdi
Czgx+9T546y77B7t5J68lL7lDY2PyNqZbGxD5s3HqR1qwJVmtpmLGb89bcAloH+POyd4yM4uk82j
B7c7n2eyrXnhHWyi63vfC9y9XeXvdVprgPRdbSNITx5Jx54QAk4eg4jJ3YCj+IdPoNvuUGg2TNtC
48KerupKc4AbNTUCjqbL15pqY4F9e72KHgcb4k+s0oRiiZyxJI96hNuxjOytX5lEcbMVSX70psc5
WHdEAdK+MX8fCYy5Oltmu2xezQSWN/IZZ57/KQTG9rNCYu+p1q34FPvFRzDE30UaB4coMYJjFmnE
tjgOs0om/IqWVyeZ84O7ohl8OZ3StuZ/RT/HT7Aptp1wRk7qoYaJuBfIHmQR6PPGeOkt44/AMP1Q
BxG2tfuIaKfmha1FgkifAf6Mcb8ZRp4eogQlnlMdtl1ohugPQaAjf06eMDQXAQGIRMQO0LMH8bSe
5JZMx24ce9ZlPU8vE7DFUFTdfU84PiZi/ytzSiRmG6vbxZXR7OtOK8LRBmBq5sMGXUmATsmH4fbL
967pD/gXnuTi3Ky61S+BBNvK4jTsgqQtQyOZ/4z6722J+jJn399IYfNZyA9UBg9pUH4bCsAkZt1D
xa2eTNBq4dhiLm9q3+Iy2zhtw7LSdNiPCft7Xr6j+7W3+GTKANO8yZO/dbYJW8d+gw3QnIEcczrB
7CW004GQgaaNG3MpcwBWzh9mYi4AvtlTBkklNgz4gEy6q0sW2LnAbKqps2vigqxeYvJ2ToZHwVT1
B9Ci37WxLF/66M8GCd0DJLRXjego+4TlWk8EkIpkFZyachaPxdvqhnkFj8l/sjSoMhFeACI5/s7T
uL0as4UZWv7SD4PxannnAQTlRovEiwEvZFuhbLCdmAOIeNon7MWv9jKdK6HjxJUV17HD88mAIrNb
Mr4MEr3DIQFPek7iU9B0O8/EPDGqWixy7PGxN5KWzWfXHBIX0cFh6B+Afmztdh5BIdtno/K1UE+S
AqRd/+wtFQnLuVq2fVS2Z5GOp7YHm4vUEqlZ4Otarx/HEY5ZZZcAX8F1IVtPtj/xsFCpSRN1PW5x
A64MSeRefQ+YM645om/cQ9cnaGcm+sYFASmQXjguCzwGGwug0IhK48yx3N+MvcbWPWpPxLBDu+lm
UBz6OQ0E/PCmScxdMzfy3GcIp9/UZQPvLQ//1beYOg1l5Q4HqfenqibQBTqSV6m7GKr78wYxHkFp
ZIbFtIwHyB4lbGe7DbF6n9DRWORZBIm5d3r9ppt1cwZIvvCEJT52KZyPt3IGZNKb82/WKheazBI8
SrGqybMzCFn94rNrIq5Qxpuo9vCgyv1fT/g5faQ+B7jZa5KwNH+Yrvcsoj40yemdYriqOy8dftaS
r0cEy0Ntuwj41mg3k4GvylUkewhubZ4l6AdjvOqKlzJZml3eA0Ru+9+Fh2YJQF0P2dS63i1a4t+G
NjoVi689Rwj8RnNyMaz+tXS6ao9yyUdX5trOiyRfHsKOqP8M97orBlL4JKoNWT3LZPgjbu0OJcPE
PWQuCZV67PfR0JYb3m92KYrpECR8IEWNZotZOMN9U/FhGbl4KUby+mbD0SUShywt9gsB5aMr5F1R
VEj7ZNXrWOsbsXrD4FOJTRSeaWQ0s31XRXdtjapExsOoG8NDHRnviekRqpHtRee8semXYdjBXHTO
mqkJYvaZfcoFIhdt1/wpjKoK8aS29PZPVHrScLJTrMlljmFq/NiVlnFEobeNe2eLAnLlyWc9F2+N
rSdhYE0cff3imnhuvG+tEX3hGGxqGxQn02CTkPnZe9cGS9hn/rzx5F3d5aHvzm4oghLD96L29xXp
nmsPZLGNZXctnZ5oLnIkiKnBw+qEjial7F+J6aehGJx3q4phZBFyugk9OI45mie+PFfa/Dvw0L9y
gg9nLLD/tMZTSeYpTATpYhbnaTM7wPkqM/A3hKGnIyevnOwaajZ50VzSsWMO9id7j3mGGfar06eV
G28Quiewq+2dPfvBNq0HvDMyyKliTC+qGISTXsiOXvKidaEOuwUw3uHZzyBYEFkKC1cL+679M7Wc
N2ecf7ZmRw4sse8AY19qWIjeTBzRdv1miw7CN4nZ6M4r8xdkxZ3rxHIfdm3eHutYFg/FDA5PS/pH
0S+h3Rf5rmBTtzUhZiGKleLwZYxgaQt30xs4KzemsBAE8rNjW/jxHbY0EWo/VnJZgsI5RezUziLJ
jHM6WjA0k3K5VGk2HktEkO+AhlsHQ4j5fkiKmM0stFbgMc1+GDFGJNdk7Oo08x6KLk52cXvf9NB6
bOGSTMUAEu0MtsRlg89hgvjvZkVBbrpMJ29uA4l3hHBeXCvALnARzauUx0Fz8RsoU/+1I2m/aT2n
R20/QWO4BwZkzVgyIZGvf1saTk5GM1TvWkNONMi66VQ7trOF8irDjunyfXJg+iTwWt6hFXeAk8E+
gFPF9a8X1jsLGM6KULXeJ7fv8fAVOt6aDv4ZxEXeYwRRQqb18Z14Oge2rBnejSAawgKU1HvgIIXk
LH77HldMEegYNu9QyCZEtZF4izXrjOGgeUV/MiAg4UVbVU3FYl5LDRbRlLwvXVZv4CXZYLrjbt/Y
E4usbZ8TlzNxFNvDtUPE9Sr5Xy+T3+4BnHFWZgHa1kEB1TL3nHv22kSUggdtabWXLuMjG+3N4PIu
kRjKkPKeRjSSEYXpY2uNgqLmAzQK2G+Mg5472cbGBTK+13VNYpwiv/tDTooZbRA4/tUzOZ15P6An
sgUp5G5ww7LCwbDyW+OMXjiLzNplhIBDyxkOZpUFeJKn436pr0PWzMdeptF14X/RUvcOzOJrnkTi
gUBqH6JJxZLVavoNKXQU/crlwbVnFuyqnTcEEkDXodxNYoqTrD6k/QYyQ7e3VhPUvkw3MOKzmzv2
1SlYcFpF2hEPlnr5o+orfEaq5dDgyreb6+ANcPC2b8cU4gvPf7SA+J0bX/CvuGBDMBzuFtDanruL
siQOo5xAq2zRwRFc7tMUypCI0PgyxvzB1bKruU7dcU7gyi36dtujHaqhw8bCLSA+EBBAizVyNn1Q
eKFeVCQiWR66NHKfxjogqO4Ue9lbdThWBDWqIPa3GQZwoSSzvJNJ7W5nvx3OCHW496kwUn50C7gF
SbjMsJlQS7bQN69K70qrAaRr3c1I0+0GZ04vcDuaAxt/h3d2QzetORooZghNRpeORxVxqPqn7S09
RmzCOQ5I0SRJSgh59oxd10XVoYpFvrHTV+kazUM8T2ZIRO0PZm8yzKOYz6UTDvNQh4mMtZtby/46
uZMWlqTr76UYxQbNZv5xPTgnWG+UFWGerGsfiHYDbugB/lQtCpSlg4G2Zxgo06N5GSJK6+tGdoXe
uOcnMV07SbYRG8XgHEc+jqmFf4+Q+2GItTwcfP1mE9DZWe48h0annbugehXC9e7KTvvdTnxRk2NY
93bdlDs5Z7+kBX6nRVQc55yHqm/Tu3wYp1BLZy+ccBnoWPdRhWBZ0d3ijJF3tJsj3IPEAFO6jyJM
15DuEJ72257s8WJHwLemOtkk/eRspOB30tdmcdbEAAXUIjA6T9XJnwecQfyquUNz7Kq3HKksoCIW
logmlhuAZdmRicK9tFOAo8vE5sloB3mAZLtLJg3KWiOWY+HkEmhl/dLJ6lHTAbwhsC0PnpQfhsjN
jdUaNk9YzsMX2Leln2DJLfHJj3EtWmOi/ZBkO+Sg2cHHxrzVOX3UQSLOcJR0slfLH1JaYOXYFmx5
KOBQ4LO+WaYJ96E++Mij0g47byDWgUzTlKMNLd0bqdLpOgEyRLNI7nM/fvMQq9lNgYmbqch3yxS7
HIYHPqBhEHs3jvSd8PI3DIGmbUPIbIfkqr7LE9CElRYjtGLWd+WEHpaMWKIK17ZCD0m4vZYO3qYr
0m4jouRADC4/Z0jvurrpXtjj32F22SFjnj5YhqEdah6kMJofcgAcY5GKR8l5NnZINFs+eRMBr6Rr
JCdWvTXZ6XOyq614OhS1a2xTADah8JGTTW+xmBy2N3LYFCAkt46XPSaBuLiO3+46JHLJWxf6foCO
d1w8PYDxi8gJczhUmiEr9j3C70vvVsh5pXgxoKe+j2Z9Jz2/DaEr5/socJhJIhHvUHn6MNDd2TW9
HJ+NgrBQAfumMU2svoIAz1IL4a8mSqct5o/PfFU+MRb/O+HPfC80nC5ma+vlYGRignKg9b0WR5MW
QTszKoD5TOItIT4Dz3WjgQ0E1N61m4Etxb5xUDBvUIIAHV51T00OhcsiERiQ828nEPT5ZM+hzk7a
7rEGY/75gczCeBFp/qhFzbIZdCO6F9L6cG3y8MtQn9M+E6dyZrq2NeBcFdmM2rt4nDKhnl7w3t0a
uNBtmsZAEamKoM5F4JQyee7MEpDXlKPpGDdhhMDqQdc4swyN034WzgIKwq4KrJFc5zEKsmUPRxMz
jAxCar9onNSnIgUIEDQnLC/78zSK4ayuvorYtftzkQKdglPDSu0RbgfffpjL3D/w5dZnK9frs0u8
a98t1XVG7PeMJNJyTgsObQG8pI26m9+RDOjz6dCQYESG5kL0wg8J9V+FEbTnrCnfWr8ggFLaY3tc
koIjcgCr2c9nZIn7+TxaPVrmnsQL1zWKInQc1FnM0j4N2mqIVx+meSnPrCIlh6Ap2jl99eYmoAK6
Ia64P6EWic9uYVcbLakSzlJ+dFYF21f2oUl2dQi77yNNb89L36KXNTqHlunw3OoZ2MWEbWnYtNVL
mnU/ZVf2n5+VulIfU7I4aJ/P0eKj/NKLQ7S6Uapzhrry1+pqzcf3vW3rcuJNU7hTNJ7d+BVSU81E
tzOQ+ud0QVY28NI3q4xLYyP1Jjt13ULCfdkaY/ZoaEGKmz3/GMk3BxlKlCDYwUsZRRsmqfUNNLeh
ktdMY7pAQneTZHNUhIkeRYclb46jbBBWKHFFTJPT2MFL1NisAYOdrLN6B4h5kBf2llfSdjV+FZa/
bNSlNJKa429khUkHiBKpEOjfL1UZcLQabeI1GFKdATqYZwHHfFN78NiaH/6S/yDu4vPJRmjIDabj
czqmjgcWNqiJOKnvqjan6tyuhaqqwkbMg5/5+lX+r+4II/p/jR69QO7nURBcLA9GPW4wW/7gcNJv
pI0q3M7VbARGyuw4NEVAUocBcY3/d+WniKXPYRu04DOF1wC5oxhA/O3nXwJPCTKAk6F1d1HeJ6dc
K5Bzv/XYBO77ZHgso/ouYx44o5KNQ1pdfEdOLiZQLqFp9XjMLuZNog1POFzzd17WaiHAaNIJcbo8
RU1RMncvxd4Y40ePrFhUPOO7/trqvnUY1jCB7jjFeYqRiWxb8zIbWNscICJ4z33LMxwMPnjJonoJ
FA0S+4Eyhkg5jCetcjMeHX++ihlBNsfTJLsm4owB4g3NkJ8jXaDL3WlsqyBjXfhoTmjBaE64kHUO
tQmQlm+ZYRbE9jOKR2VdZ+egWn7xZeNPA2j1ZI8l3ppm2m0TUmTm2AXXUSzWgaByDWtsk3KE2Dqt
rG56Aalx4Bi1EXmdhn0eVzcnJeOMkBWi/eUBov2yJQsTMArBZ2tC2RaPG9NfsndQ/+0lKlN7gyVy
uZXa0txlCGdYRqW91Uyze29q/VOOL9Ej3pnkpJ2l+zll4uAtHd7znf3seaI68AiUx4g4+ltVRigm
pNr3PrLrDfK0A4hRkV81nXOPDIZdnSfie1wnr0SSNjhw2x9DLB4RRPV+F4J4GuuCWWruLY/YvpRx
2oStjm2bLd0fROZ9YgHMUZ7e9UeCJU+kBuG49A1EK6Il2yqW2clEcX7rFfZyRMV0OSykDragNK3t
onVyx/ZxW9VjetCbNd4REJEqibR2onevAP2xKxTDUwmfxEqr5CPSahcmOMkE8zmr9WolryQ73XKX
JznqH5003suxa1AnhzBJtp88DF4tqZ8G6ACN5RbN5exRpFkBuTWbmaR23Vzkl6aox4uzRu9moL6j
1TbHYGi1V6yvdyKwCKnC2NtGfb6b4jR+BSn4Q2A0dW+3pvZi6Y6GfYY+7vy+ANnoVMk+byf/oyV+
3QY+2HoZzRcCn/E2t5FTGsggH1Hk3/oouX+XwWhtvMwzbpwArFNbJ/Ig4Z49J3YH651M+O8W+WAn
SH+1GBKznzasx6DK69V7xD4G1iAerSYitKGJ8mde/0ZWICFHmtTh0rrBM2jjaB8nHoThZsFja8mW
GyGGX7PZnZZZdM+j7PzHHmGLpATPjNF0e0AJnOlI5b9z3uxZ5bwzcml5+FX/7FYjVaOqq0IN/3r1
V9v/vIXqdpdIzfOIlWmnmMgn7I/V1PjzshqxO1Z1daXWmyHRGaTq/7r86v8artpU8Z82dR/VNhtd
ubX0ego52+Vov5VlzaK6XuoeWxjCqX+3WoPNhmDtzzUguzv82P6qf770sxQzaUDN0fZxJpqzKup1
mR3tCvExVbfl/Hcd9Wp2kUN6V81m/OQYOo+DX1gbQETxk2qrC5fZPbXHg2pThQ43XU/G6O6zqXCz
h5hp7OtFHc6NJxs1/8821VHKpSW/s2odrzf/bEs1GRrGoJ++2jhxbhCzt26VnRu7xK/jg1MjNV5p
jXPVa1u/RkWQsPRN3ffWN94KgMjPpq5N5yUSxc7FgOixmheOT/EcIvFWfSQgLg4pBpBHEiOwlmEn
YrK3Ncxg2A5tTiwlKu/dapB3dpoffNbYC06ebJGWLD/BHDtkHPkvJZKtB8RdXss2967QD/WdxrGL
aSV278duStnh6/fZ1J0RQykuuPcKLHUAcoOiWnZWYLiYnhTox1XLd+EhO8kHHTwT0L8vu1b/QG+t
3IrRLXf6YjyQbu45YvbINFbZtJGoGx7stiLToyPIZJgQ5dh6b7Nh0F8bbwQw2mUrm4JIUo4/FBZU
sfWe1r8s2UtOygAa+9h5W0a73hZw557yBJGCeqp+EMufL6qpjc3+GuTFSdVUAVE43kuo31s1XrV1
vfkaOEN7p2pDUi1kmKb7rpsDcGqd2FZFNj6VIiqhwSbjTovH8Um1JRWbXcBRV1ULcOW8JE3xGxma
vwYsE1LVRCXBoKz3UEVh/pmMjnhUtwnqJTnpWBeGXwOGHrsHW2vzk2preG7vOi26BpIc/lxt0UuM
H4yl0DHxzOa958dreIJpW7XFTvJYlGRQVZNTDaBu8+qnmtdVUzIu80avDfOgquksq6eZqPjnHUos
sE2ASgrzqkCuwEEf0jr1jqlkfkWy5W/Q7ecQubA/N6JvX+3/HUeIvwQOaZl7db+vgYORPE9k4zjZ
FOMGBafqHslA+2RNq35Ok0yhalPFUOnVfbcWcaoB5zTnZdV8gprzT8fXYCNbvGNt6g9fTepqzqPq
/qvNT4vfetCy+2mTIPRbmd5XJiljgVnv59VXm6t1gAja4KxGaGSYPoeVcZMfNRMwTGeiOp7WNmYo
etG9xgSCdhF7hr2qGqIqcEPo4V17jnwVUbSCfNZY4To4GUVxTIUAVL1WR9HXOAaDM0GqibOXcF+t
IAffVtlEmNeqTVL9aEqQ+93Yu69T2Y5HobFjU735JLNj19bzNrbhyg+d652jlk2JmxGd0zVDIJKW
uy/eUHIEC8SbqjmFkT2veQJVS/zIfbFsB5WkrnhUTVUfs5so6uVOVUFM2Rs8HD8adB625tQEL04y
aEiCJdrOCQL/xWBrdNRLNnWqWiH1gv4amxw12GK6eIDBcFGdEYiOl28mP+thM84Wz1VdP+jrTbOO
7W4XBOWdGogtMXu6uccZCePCULWNrDw7IVGhCjjfB0k9QKJhyZvUwqbWJt/0IsKdaxqnG6CLbCzX
XI5eLvfCG3Kwn3FyKFELeYnHx7pui32gYQydj6vu5eg+EyRwSP4a/a4ClfWqZQPRqVz/1scZq/tc
Fq+OMc3s85nlMI3J2Ytb3mVJoDujI5q/DtpEsiWI3pCDxoJjQvw56O2DqjX12L541onZMdm5eFl6
oILOnmkG0LcypKjLSLzKiUhW3pCSgkZjHo0y9jaCnMAa5fM2A0iXXZLb/Z4w1hob89nOF89zb5Ub
2yziY2BuER/1H9zVD0YVZn60bO1mle233tSw4vGb+cabRoajmohX55xdNAtaZEryeBO7NVRDEw1B
VLOq7105PERRo7/gZKgQN2FrB9FzQVwra9ir61rD5zMboIvWQl2JdY/hVvZ9XMb5Z5MxRclZs4an
VOY/a9e3jhIbi6tw0Ieb2eJeiqZ4Z+8tf/q2uA5TYfzGZmOfBdLhsHST8xKyIS/JYXcdcAknCwPE
lb/FK/5alG0Y443xaqfylADk/WkUCMNpDzk2Jk+mW11Q5i33lUGcttTScuePaU3SO/nGpq85DD5E
BtEFAn36rHuwh6olEOAmP1vxXY8X9xBIY0Xnl/521okRlqmoMM72CdrqIGPdxXxc0rF8Gft0ZRfm
4qyqeYPeKKCJO5j37kPUz+Sh+rGBq2FND0lrr/yyVO5BBadH2aAR4mjlEbsnTBxytz0S9Gt39kor
52RuPbH1588v5CBJUGwBQe1SjUQ/Sa08TM0uIXjjhrb5iOvgU7wwA1lMtfs4MivcvktQX5pRv5pe
h2ZtUT46nNZeh8U3Hjtp7lUf0qfBpcdDO5zcXz2T86stvOC5qJHnxyLjdXCsGRdtTJjXvgkhOGLN
uJquNR29xadmIHK/1gaSxU8lTryqhh5w/SSDbC+i2nntqgaz3bI4qL4+cPRHL2qPn7Xabh67cTnZ
eqYja2EesyZfrsVadPp4WdLOJFxDre7lsB98zUXLyHSvk2l4nHnnIiSig2aAarTWntRhjZnn4lKY
rXvVR4PeaO6WnZ0kA4K1a111qYIEJjZPw1VVPm9VNNIhqVoRRi1GcRyHgrCkFBim+U4rIAyhHKaq
1foHSAK4vHqFPZO1AE5EdepMRi++vpx6Mb98VlWP0dbDOXGya5EP73aVVqeCiNd1GJq/ChQwvR2+
cs3mPx2jHkz3Jm/la2xneYYVysloQgDkSIusd0k6gkGTmSIYYEfxzcr8aS8GyJRGrsc3niRIAu6w
zHerh5FqU+N8rIFuquo39gOMO6IM6+u/2pdGIl/Uuhq6jHHLVi4ytmKOBIxTijLtSgDGUCzHvCaJ
vLYlNrMnQkAxcA63eymc8rWOGnFVtSCYoxVaiSP52jl2qXbQRjflIF32L7pbmvcuvh8gRjpAL4xo
gKVyOH5WFdGSY0KvfrlTVaMDygEZLz+oaj2X6SkaA5DD6yuR8Sxuy5h8/mHV5DrzJmnz+EnVnGIk
xDqiiaKqCd7vO9deA9Hry4Xr1Ge4GO7/MXZey5Eq27p+IiLw5rZ8lUperTY3RFu89zz9/hg196JD
Z64T+4YgkwSVIEkyx/jNRoqp7lhPNRRcKcnvawP9lNpZ/SS/PVtwXqMVK/hpLr97ARZNulbupVhi
Lk/XzHG7kd9mZ8ggxQhBLSW5WuT3T2lJiJfEMqk1S8vVrVI19cUmWUAgeaoYq82iOak2maEA889P
zlhMmzgInO8AiO9q9vCk431qrPkPcYv3iUjo17KDLkJSPnzF55tPPVPDDR6d5QMIjvRUFrZ/aY05
vPN9JTqRh8xPBSKej3oWv6fIs/1qJ+fFnPBrd9zyV54VNpbLyXjRSkyN3Rj0DbGf6NeZRHxDBJ+F
gRa48UM65jFInCC4I0V6jMf5zZ5zY4McJ/CNMrXv27kr5k1WaXRv3tQ+zR5lo9h2+kg0FIls/7uD
wuO2T2Cgu0NFPi2oegBXQM/h0KlobHawWLx2vAMsP5/rpvqBbaZytrRserO6im43Pmn4wb/ju/Yz
n90tCXqUu0v/ENrh76rLkscojtCtTR3lAE1ffS+tWGPS2h40V7c/hfaRlFj62Zjn4WAoUbx3lfQu
ULyfTNfVi1lHv82o+NGNoUl6p3JOGohRsmwuxlkIjY11nKLABPnBC43k20CSKJ0sFyhSRbLS4cVO
qtHb6SHppQogwEtRHInIx6T8MD1v8xjzF9SJyRJon6s58E6WR+YT4Hu6r0LkMU0HsNIAFr5pev9q
fXNhfT8MufZiqM0FInq1IQsVHNSCiJiF3CWBl5F4r8rcvHaMx3H8puN4YjwXre2epqxD/nAEoFxv
iTMqJ00hrwanqTrAndeRB/GNy0+gHupDSgRsh76SvcvtfPGRnc98HpHYtIOvVebWr7POR5sq/dEh
cQ+42wmJmLJRzDG8jl78c8oxXRwHtHOxWvwzQ4MpW93DDTBotlYfts8kb7WjVVnhJbByovJR6e6C
XDXeQX7+GKy4/GOigkku6HfUdRXk75BgfVEiDjG03UZFpO6Mc9/wohZa9FSBUpGSbCqr1Q4Q5wmO
LS1k45c6SJfRu/Mhq7wgo6IB+4tPYCP2MV4Mj71mqq8TqdW9p5PrlqKFkOJDFqMFvxzsQRe+DgZk
7NHur1JlwD44OpFd7Ro30V693mhBeQIgWkpSpRkWgm9tmlzkhOXrczb4MjN3iU6F5i9qn2X3OvlA
Ws2ofJYSnlTBPnV9LHSWgyMrG/LV7UVKnq51r5GSghBwkKSXOh2PkHPv5TYsGk6QDZOSA68G9qLL
CYGrTPukSlTQCLRgVh0/dTrZh+WgsmzGgcCfAmngLC0IdQ8Xv0AFar1k4KYXxFeT22/OoqHYRt70
OsWEOyZL018bH2u0vA4vaRbypSva+I/d2uhKM3d6cUL7JR1+lXjivhHT3E6GNWJNkhtv5Vj+DBOE
JuQYIVp1izildwIxar7ZGn6GSu8Ne2mbG3pwqbCp2crRQSXTg/26dfTNJ773JWCYesouXsgMAipa
9CIbxFGKfZX4xT75T50+RdkmqDzEu209epmCEZSX76H9bR7TMDJe3aIzXpNZYdAH03KWYqx43Vmb
gYdIE22wjVc+YJOTRbf2eUMaeUSl9WQvp1dBfQDu7iOIDretUjrnRTZJ3DDaNcN4doLYeWnRRn8Y
YwWauQ4ArTAD2NE40hylMRHB8BktOdY0fptvQf02e27QuAfY/M/16u5PkSn+HmY/wChsU17g0ulY
3DXdrSh1rVnvao3vmZQwMS2OcwXA7lbUfc6as6MPcONRqkZjJp3XxSq2HlXwKnXT7F+0nBdDSnWr
9KfWqgta8Edl09vTYwk45P5WBQsSR6vB2xhOHj05Lq95i3aWPenmhtwumWJjCF5k46nhUS2M+UFK
o+82D1HtHgs9jZLt3CxR4LpyNnK0iPjKp5ZO6KxJ4sNaZ3jJb09V+ej1ZfOsRbDKfjt4i46N+iIb
+hEKHj3Z6rXON4dPdaSOVxR91Jc+8ONrrdlf1gYJ6xSUN5rmuNa52JW14+2iTT8gWIGM0NYa7emq
R/FTO3rZA9/A7IEU+qWHBHGREkaZtrqRXS8NX7TWbM9/1clpVlP8qFs/2GlllQHyyZ1n2bg1UUIH
QgAMdepKVQGkSy6mHnYJHNXXOvbLVz8pCa95cXSUuizKiVXGQMzDvCi3U+WrG/q+f5bGpoFHa4FK
sWEC/ylV7LBShtl90EX1az2XLy2Bwnv0XuvXIkHk1gwVf6tCB8XrYbhzOrPnBnAwBD61I5EKUkqz
61d1quPHJnbPclCq8BnTCN433lmbhvJhMsc7uw57nudgfGrMobx4Y92BCpqC7L4Oyn1e7hV1KHdN
49Q7zQpmgEd+czAVw7nvEygace8ni/3YHh+3z43hF/Dh+6tf9vdWH6DYHpKTgpfww+/igxUieJBY
rHQKZgBeqVWnMbJ/zW4Ogq0+q30Ac0IJwXSrvb5rmYNsG2YfuYe/kJ5tZlDC2zFSIJL6fM0l2wc+
Bna9CQZdVYYLiIlPWu1Ex4APAgFuFUg6IOW+1+/UGa25VlMMkguwk1zlmI76O+suBhvQC7vSUB+y
Lj1jRq1cq66EHtsP7jnrIcAZxqe4GWKWfy7rZNCeWR+6r3NmaZeJjDbxjpZgolFssnxq4Uxt1BEn
XdSJSd9OuAF4ZZ9s2plvJIvhe7V/1sLGe1pE+CZIDPZUmfAeA+NqNrF6UDBG2RTR+zzPb2SEdlGr
lYfCbt27PsMNhkAAu+tmGlCAt43qDtGyzyAsRlzo2v5QOiE+rrruP/T5Ly4TXpBbMTboPg9bxzTI
3BaKds2Yq2bWqD4bKVceqmy+sxCcDUJAIpmC5WKiw8mbklOjDfWl7vx6j33ksGscJ7imbj3v1Fb/
HIz4B4CY6vbBDEVDnctnC/jHc6Wbn5Q4qk4Zao1XZBLBlfBN2aeN017LoiBKog/wt2Z/G1RTfwVI
cOpqBBnbOtnmdXn0stE758ZU7VLmDSytzHBj4Ka1rfvuZFULIjDotL052MkBgPAPpJq+L2aiJ5Ms
+Za71W+Bw3Vb1NmI4NFv7EYBrpe07Z3GFp0E4FpoSbBi7wy+9oYN20b9USX6BK/OrO8GgAZnZQl4
GM2zzKi1ZVrNFIVu1JEHSUOEWfIEyYhoaNVPeva9t5WHNIXnizjKNo2fQS//mV2jupB/U/kSJjWa
a+plKirtxYThYdLtSffa9ZCAv3GqrZGH0bXLq+ASjMwwMo33dwrx5Um7Erm9Yem9ZUbIyunRpHCi
Txj1MsFMiKHaVV0fQ3v64Zqqex3dpN0SCmxDQqE3sAPeauSWbOcc9CGOEAFkGi3HtKyol0jJZ4gA
+XaIo19NVuKSHZknvuV9AmIFeav6wA39U6dYxIyE4ck+YMrRVtYTgRF9E4Mu2/lx8+q5DRwzt8H9
TTWKc1gzDsaKuZ2HvtmWHTGBOn9C01S99lGkXdtl45gYVjqQMNN8E+qBvzc7kHqhprNCUZyOsddq
9kGSuFtAWYeoCH4pZB5QYohQFCKU8bO3hvK9Rdacj/apy7Gxc1w4TXpADkQdoad6TI/vgwYgz/zM
iqTdkvesSvMBW/NsgxvApzRWQ/68Yy0Q6t0Eufhx9Aiw13o3kRUOXhBW4fPZViCUfLUDh2/G1xHk
5QbbLGYVLAq7RIXDY7YEr+c0ONjeoj5b9b8C188QKDOAN7p6CojBzAEe+sdwxqpRhzC/6TSoTO3v
AdJgBOx333jA+WrbIersbMy8VbcITRd7tehAKHcKBiyaqiAfiV5MEPgkFkr3daqmlzG0myuhxmw7
dxOiaFn7CHv5hUhzs7HQkz97kw4KVPets2O7F8XvvYuS+O7FWnA6Vdx9b1zvWkYMs2ajMIylVXWa
UVjCQvXbABD1WHXdN7wPDDjBdrBXymS6H/AqujoEj4uFQByk+mvquHfgHyZm2aPPHRy+jazaiW4E
wJfieK8bnb9pCkgUWVwRqGgDk6xbaZ0qtyo2VmK3R6DrBaA4zwJ0w8fgAJn54uQkpfQCzS2kY19L
q3OJ8hTaLonjYzm15rGvK+9L6r3BZerU1v852/UOzjvfUm+ByCg/I6Pf5lYWXPQxwB+xUpsdK3Xv
1AM8O1rgQMGdkJJSfBZvHYR7xyoIeqjmjjnjvTdaw1M6oFHkUEJMJtm3ZvCWZ4p9t26qoXBuRZuZ
/9muoYhh8/Vg+cwdvcECx+hmAD0rzzv4ge9tQw/1NY2hb8uSeaOrAa+ibxp3cx2TNmX28SvN9X0e
JNNFnZFvQijqWYuD39biEAVV54pusXRGVmd8iJfNIp5j5qN2Vc26fR76dnpo42XkpuSVQftcR0x1
qzo9loGjhtvU4TGCCTsrLeuPrk+ZeVjRe5Lq6ByaxZNljPZhzCPW38vGd+9nr4OH1mrxvumeU6dJ
LiHLg0vqO9HOKCAAwMaO7izbfNYDA/aGN9KjsHscQFwR34v3g1I/zxhUEthjcdYtAmdadhIMmL1k
pKEKA0s0rcXrCgTmfzZKR76oR9u08LDLMEIktfwSpMaYeS1hFvwaHGTPl0SAMut73cfWFcMtOBKY
gXpwrIMeNNYUDBMrTp9zCY1cEZQ+01GLu8acntRwHqF2+PZuRJVmOy1FZAqmbW/ysMzUBWjmhCm8
kg7pyVkDXeSZxR2IjNMwwUgBrvTQmd2z0uL/lJtxstMx0Zy3gpkLFwK/Bf5s7wxTDqdgdh/GVNOY
CnbZo0dq7hI31fsM3OgTXhugDYvv4RCln9Qclxiv/eUWPp1bogTOEiqoZ52VTkqHcjxXu5fNxCcM
gJWn7HxpjQY49mqlbBXAnj5IganOzYtcBtfKt6gO8nMWlwzZY+fsMOwGHkJKARBcMW8LFNMip7B5
L+ytyZB3P2hQemuAAvivDYek4e8hOeLfxwRYT8kcvodIwSE+epiwlts5zgjBfcEbAdDeJRpPF/3f
VNmmff2HdU171w7ZsR5rPpOgAhMHS2s1gSTUwuOs67MTfi3y0viMhDyKnOOLngTWKR2Ul5kgwEJv
VY+VuRgPxN/UzjjF3hiSrd958eydw8h6iEmlbVMdWaVWzRH+M0CM23euqU9XLY3fRpVValgFyCiG
UIYXk6bKR9cmafh7QIHebwoQQVZ3B5uEN1iu0r4JR6TTn25wtFdguy7S2MrEQsBknNYWXH2e9s2u
SG3vCRaA86hObzMIvicDMIKdB82hipPPJRMD5CsjoJUlyVQpzqmeMecrMwCainJMOjdk/mSkwF+s
XR50xrYqi/4EO6J468y6OY2wRbZS1BOnAW9cW/iFKs0902X+n7azd3oZ/JpsZToWcTrfIfzx1M+A
vU3XTh4DpFweg0aryQwjhen0Trq3ars6ltDAjQB2hpIgMZfx8xamhjsgFeyEJBmLYOPMY7ZnFf1o
EOdgFN9l2WMXAhb7nttvmJa152zBzJQLri4EYXE2ncdowY3WxqSeAUaEC5JUNpMevSuK4e/j/1RJ
vTTPlteuvpQB99VrodNtsiJlK0DPRgc5rdVVsPMPE46QJyt8ixuQAv7r2ATpIYDOa7cG3KJhfEWo
HHVDPO9uuhqCERLcUGayYHBjByXvRXBDDnR+Ckly/DG5TXABl2XNeyar/BLZlTfaquCSnWQ3mYkg
wcLi3xvqArSv2+ooCJXKcVoghcxls0vRA7cOGrwe/E2iaEscgdoALNaerMpXR8l3iRrgkPvL7AdQ
zMuNa5Yryt6KT7S1RJ33AlWUynHOpuwkLSOn5c4gixj8c367XERaaaE6bWwnS3fyKxO0pknAIny2
uPodg0Y9isKI420huQ9nMJw/u+X5jWbknHLUqCUHLJtE7r/sxiyRSWlhfCfFLKuOYano+M8svykH
9xngnXGSPyk/A+flMKoGxEn6au+V5S85Lx0DOObLY7w9YakUvFTuk3WxFtLoWjeWendEagVPJkAf
N+yv9AZot2Soxykd96pefxc8sGwGYNRdDb+OeCqSI1k12JgRVU7KGO82e0l633BeoRp862Eu7r0m
5InaSIge2qR5lWdvJ+7jQNznMNcGw7o1ROjtMXUnvVVcUoflXxui2bY+NLDDOhDqJtjJ45KnIXsl
Hp/JRnalF1ih7pNX7jZe0ecXfB090Geyu2wgItA3lGOF1ztjy5DMABGAOWM1jBHoX7tytoMjBUhk
18gvt9057UFD2dFJ/t7YNMSom13cJp/nUb/InbvdJailm8JKp53ca7krSVuw/m81xFcWDIA8EzlD
9qTu1h2kLBsjxTGk6UIgmog+Dt2LPPhb15Rbs/YGOVIT+dxUYNh3civkR+p9zf1pg0LfEkFnlmtV
P9rFNgS5y9v9NXOnnwFeGYeM2QC97lWr8hambXjIZ4jOrT696MvQIZ/tLLad4xzMIIGx49uo0DlR
wm3QE7KSvPh//vBfv0F2sb2C7K6H+q3l7emhJoNDaW/oOxkC5PveITd+sgFkjS8pXN7bzb3BKf56
a/4CVXy8gwZpvCKCNTk3ByPMtXkfu+E3pcvU/XqHGQQvuuNC6V4HF7V/yjCxPMhv6f3qMbVn9YBG
Yz9vmyy8toOuAPNYxqHltZYzZe+/1nldOSMcECY76Ql9nB6YwrB0WTqCPiLtZMKxXrvP0sCuZhqY
+nZAgu0kPXjsrOE05RbLkmqfOwPGR+4Crvyvf9cu0rMfghX2cgO4wgJIWfveHN+7+gJgNAq7XuRt
GN6WYVl6khTXuoLozzIiWfrs7H2nGsCspE9OoDBGSnvZrG/rX130tivH58obTl5jbqUn3E7BVuCo
vLcNCQIZC1mwN0cUus/rG772ZamTYrD0QrXvDw0gvWPoRAc5Zkpnlxbr+R+7oJTlqcne7Rwp33Y/
HJfih7pbty0r2/5n6MFWjgR/ap4DuHKbFHhMkQJy620QzsuHQ/cgmgY6C9VJP+BDQZ6eeYE88cHW
MQZ1HvO5fXaYG7A+vOpELGa1wGM7ec4BpQx1d2ctWNV5LJ/zwe0OpjkzlWh0dacGBbGbHoGZDQne
g/AOpnyxizTnod4FUfnoYF68Pnj5q1K8vU5rWSrXbvLhlGJI21OP/aB0RtnUy3Ate3oCfcmM4TzJ
3ZeLFOAZJzArdLveh1a/lbcEVju1svtX7eAaX3ILESVZt0y4Bu8h1X21hUsRcsO6WEnPxMGhhsQL
vmFM9E9RD9wdGZO93GPZyGOPl+kJQrmskaf0Rz7pFy82soM6j3eJWSJQ5nUnGWQ0Ru0Wzm6Jeu4u
LILbF8Bof0HKz85yQXnyssdI3y5sGDsafs2D94RZnHvDLPuJ/erjeXbIpUesg4Gqqc6Z89bfp7ej
tusniPfrXSwzh5E0WT4zmZtZO9+CLiSkEngBX8AlG8zEPeRHpQm5NSgnBrooo2btbzpmMtkCr1sd
J9c5TwBzyOceoUeiURzZ2wzHsNvs6raKirSgIOema7dBGC71Q20kxkGuL7/Lt6Px3OqPs5G3B9U0
nuWpro9W9vKu+xkbU7QZiwKlfyjk/yzQ1oFDkW+/lG8TO5anJY40LB/A+O+1zM5h57f5cI8gu3kC
mlZdhLUzRF11oS/8KcMsuz1feRLrGLM+GD7Qv1Pomebk1TsLgjSyGI6Bw0nBS+Aygu9QCNyX3DJ5
MtKtA5XYowU82C/wDfnPYC4N1hF9fZK3Dr2M9+tNWI/KnjT5/1+KudoIe+l+Herlx0jxNhdfy7J3
q5wjbD+Y0CLMIBNdpbNPKh6L0kT+7G3KJbs4bPKq3XbJa/8Dq799KOV3/jXLuJ1b5u4WWMCVhCD2
GHzoZf5KcoTQtbwmc4EczDaYzG9orRBPDvvkVDRhqO6l+W3XX76gEWCQLkhv8zjpqTKjWzdr3TRn
pBw0lCI1YGLLJEz+nXVzQ0lK+a+57O3Xl/MIE+d+LNB169lvgKcfbLJU8xa93oIk1A9XfohZX3RX
V88yLZNJnezJ5nbpZVooRRJBaF4HEEDWxtJkLcreulkf41q3/o0P50b5pw6hDsYwxkwZODuAAPlJ
yvLmcccTlvHL8duPn0ut2ETKoP41jZRHeOt58/cAov1ZumuEki6g6eUZhF2H5Ib0lH/flbNvQxWg
nObklunuIxUkgCmyLuE+cEKE4CFH1wPrGlAOyGZtJ8XB/zlodX6+/fqlJ9/IHus7c5vP3Dqz1Hp6
3pE/+c97J3u3VrL7sSwn3a76V6uPf+DjWYpGYqO137QZqVkZV9bZg5z7b3VrEzl6m2fL7rqR57EW
ZU/O+69X/Ws5I62l4Yc/9W91H6764S8Fy4CP0VzdhTD6llccD2dyFdV8W6vKCy8bQimQM6ERsXhf
wmzrZq2bMzxBod/RpmoNdm+NZLiVi69N/zoiu74ZgBAiBX/r0fKyyHuyvizrS/Vf69bT5L2Tdv9W
93+9lD/nC7m/iEH7jTsXhzamtctcWD5c6+a2kl3Lf8Uq/q35h7rbemK57O0vyHU+tLn9hSHxrpoy
/FE7L9zK0CBrUNlbv9EyhqxF2VsnZGvjD3UfitLO7xEM6H9qNZIISWFD5OPlJPfO9Fa68G1XaqU8
E8pmWZ1V2UH3itd1eAdMBW18LSvzQiOXsoz8zIUCIkpWZrm30JEfWO28leGB6D+SrA3KwP/Q1W6D
hq0SQ5DRpShnSJiIv+3+bbhdu4Iji/61zdoN1roP3UWKcnQMmpSQhQvTa1Bnc9c5ejpvZf2bADAg
XJSMb0E7RIfbGy83Zd3chtW1LLfrvxblwPrqSjEgkPLP8C3lD1eQujlLwE5oCa/ROtjfJta34/J8
1jMbvEpYvGVni8CIsURI/lo5rs3kXNnIxGAtyt6HdjKIrnV//eNy5MMpg1cp+9m4BxX4VEOlwDVA
WhApNzSQHMuHq8QRr32VocvPkiw7yZ0pkz7PTrPqbJrMsU7ysq9P9Pbu/xXM/GuqsDaVPXm8UdET
0bs1ugW5cgfREyOOkEnR0coeZq8kHYOaizY9yCt6i1NKDxhnPW6+yIv8T1SrVoM91tmkThqSg3me
nRMkgmGJQ1qTTd2QrdysZd8KFPTPQmtTLrrDzmxhQMaAvEY+LF0Ljqbu3wln2yIBEKlo18hdledS
Z1CZ9Kp4K2N4JsIn15cHPLeI7rS3eOaH2y839a9HdFu63u66rFlk9/aaRyQnZ8+c9nKX5c+uG/kB
a1Fu7Ie626pOjnwkc64t5fD6L+lhqG9trPU22BhiFRfk/ntXxOPRQAhwr8OYpQj1DAHS4ozPJEct
ndyZ4SDTsxz1PGCeepLg3VQHr5GWHbXlGmpSZ/dlULcbaTV32XhS5tLcqX0GSG8Yik0T8arLxstc
c2t7ADw1MEXXNHEPahRa+R7JIAyXWdnviUqCGp6cc6MHzSOcLHLNiMZCPM8c3Iti9Zr649uCaH8J
kIF9gX9T71CNG1HloCh1GYJHWUJ6oh5RgYjtKn2JPQdlQbO7n2K0EBxgCwed3P7Rs/z5Ka2an/Ad
T72ple9jbuKqlfrf8pIpeY0P/MUPVJDiWfPWe7P13SNaT2bXD0g4aC3qOMOwCZq6/lzPYHpZkpef
dDW1tyjqAK+KkO1Si8UWwCSUPOdWhX6Tqu4qJIJRhirBcWPEWD2MyxFCSZgJDDgKhIl2bAq7fJin
pHqQPdlkReGge5bnCAsThLeKONiVFfJD/jR8NUmeHVt1kfLL1MrAjgQljt0SAN64Piu3uIhRvVYh
fBo+RqIqCoa7NivABHntwHq4KdwLSA3Sax7B9hbVr6mfoqdh2UB0iZ58NfmGrKZylqoyw6Qb3UVU
uQqEzwyLbI0TPDWoYT+pZEKfUkXTttM4BqwgOBDbHtCq1OZe5liK4iG7mYahe9CSznucl02dAduz
6Vuwq2mxHgj1LN1qpYMr2kB2xpwwmxtHHV0Y//eURPPDrQSaA+Vfhz63nl9FlveIyky0rcJ2g+6p
sXc0y9xNU5Oj8QaYvjA082I7QJ2BtWo73daTdoMVPDIYOICXXlheK6h212bZrEX65zEpiKEOSBvZ
cNNK/ZLPZmpsNdPQLrIppuB/K4u+UraTB8vdC1OCzYgavPU+gFHXHvuvyZB/MUilgwuH7s+7ZcJn
BpkIWqGoUInp59+kOz+HeaJ/nZoEtAKCOG/BmAG7RgfrcdbIJVtTYt1Vbt5f9D5uT2kaFw88Ag3K
f6u+NKNC58pS8141+rca1aB7N0oeB7tqoL4q9UvckzhyEHvcS1EOkAr9hPx6vq/HTY9xx2Zamsda
iilfDJZrOY8MNlWOAu2WMWP318lW/s1JZ/NOLlU3pvbgeOEJchhOnRmyaAc+ONVu/QVtkPwJwzm5
Xbc25vax6dp9riJrs/WxWO6D7BWjwpmgfdGwVrbNO4gWzQvc8/6B0PFZShjtti+Y1kGGykbEmpYW
UucY5ceTEvdNddHjwjUQoDa0HyIWy64Cg+6Kflp/rQfCymWK2okccFCyOCODmYBm41boptIeEdvU
tlKU25Ol6vKpcsCELffHHkeALtUy0YuP9vjn9u+kSe4f7aKGc7bcP1SnQeRlk4c/PX1mHEyUU2RX
NlUww3Bfy9LbxhYJyb8q5bAc6SB37IZHgDMg8IJhA64LS4WyYlDS6y91HYSn3h4CNN7D6ltZHuR4
PIT1IdVRbapmxSFgrbi4hRMPPDdBFFy7ZTMk6J64hn/860Dfp9jJvAe+He+hMMR35ZjhYbhsZE/q
TFbZWDbYKKrFWtTgN/hfGsopt9br2d2IOeD/5ZTUHcBXqNrx42XarkDk9nl8KFWigdsPv05ayx+Z
ilJvrmm78ChIO5pWCwMWRcr7aNnkCEzcS3HyfRQLI3+AvK7GBNeXw6WKcvlmbSR7OOjd8eHryCNz
cuwSVQnLysMTY1KUi/NuAcVHWUqOfjhVivKHW1RHTw5C4LdT5a/9dUamm/uuBKDx8cDyq6Yyhuz4
PBf2lxR7UpBLs5vetVOV3rljBOBEQ3mzy8gzqmQr9kkRaq9qGQ5XV69/5KGmvg52ob7qYf3QMcA+
kJuG6YLoIF+/3kD/y6lb/c4GWvLuZlyKZE55n6Jm8B5Vymf4yMGjHDTL4N4vYvtJjoEU3qcQ6l7y
peVYvyeDZr5pflR80pKzNOGbk72qTQP98iGs0+naB1p6Py4bxP30YWMmNbt2M28Ys0HjLUVpA9GU
RI7v/laTAfdSl9glzKX0PfNqdLQ1o91K0eib4WTgmrorTQtF/I1tdf0LNlZIF1mjvo8gVL43PbYI
Kny948KvfAcKVu7szDdPI5aZT6U9vgGh6b5a5ffZbdzPluK2l6yMkE6y9e5rMwOkUB0rf0JEBy3d
sP8TOHb7FciWvptjXMTtxn/TAJ+hYdsO4D3Zi8N2P2MNC1/4f6ugRf5z8EOdbjmgYrP5Wg5evcev
rURhzineMsWyL03aTWhu98WbDmP6Bev3jRxUgLG9gcD4DJNXvZcq22/IL7hDeZTiiJrEWfOmZCvF
OnbNp5ksnZTkit2g3qtovekwou+CaQaXUFihcVejFQMtuvZRYbPze4LucbcDi4esJ9Ky+8ofnIsc
6Vvf25vaYNHvcDuZfUYeBGOi916t+i0cn+giRSdSbWAKUX8nRRsjInwgdf8qxVmZvrt88x+kNPXZ
E+N1/mTE4Hv8MTiF0aA8p1mr3kc+NOLQx65qyKsngD57ZCf659JrPyVxq94BVhiedb3lVYlRla8S
9yoNpB5dxEOp1NmDVMnGROUosiEw1J2O4WqBe2xmB8/SPIaO9pSbz01THNzOrTAsrPfImJd39uQU
d1EHWW4RCy7vFJVN01UuMrPqtIu9HtFxO2oeQ83BCnyy3lAIS7+qVuXt0c0sT1KEowOkXi/eS3NE
ktLowRIszbR+8jdo+oGqyUfcldUWoHiVfgVFnR2h4zsHndzHV9sy7nJXsV7NMHPuy8QCYLE0ayf1
9wRa8synTbtnWqfhRsSeu2xmLfW3RPAa8Lv/W7c2kT1LaX9Xva4d/+18vQUA09nxYz3OzcOoVMCl
CxfpO1BdJl+i37nqfzLHwX5vnBF9oFwvrllo2CgbVymIuGH+3FfuszQdjfRaR4b3pW5ydefWsXWf
lh4GLHWNWgq6sJ+gI/1UEL/ax8XWBTZ0VUteKneMv3caADHLcJtHz+yCi2I7yTFKQ/UVVZV6I5d3
5i9q6TU/O/JGwIjMGB3GyTgRsy1R3S2tZ89Gc5zX3UHYUss3SVYXKOOiUXUtGVOvdhnuel+PLzXi
5P8cuLWRw+VaC48E8DMy/jt1DtR4J8dDcI9XuVrsuFTaFXTCyjHPt6Ic1j0tGQ+82tGtZaDpz5aZ
WEfVHuBur5ewHPPOBl5+cUJL2adaoWNLNTgnC7zvGa+b5qoZpnOwk2x6mvBx2fWt2nzibVSB/rjO
N+bOz2jzKH8a780dEqakY2Ednl/ttjB/wklELNJknKf38dJmiQNJJZj3dVXVD7He1ifTqIZL5LYW
7r5+iS1B56CPBViVgQ9mpl4ii+X3/tc4GD8lkan8VkBa3v5QlmtIxRXWrykdvoeK4nzR7CZD7Vib
X0MbbXCmKMEjFGr3mC2i4qrip3d9GltHwgHpowsVCIxzYxE/YyCz/Tn8ygD8DfKh8ksP8EEGncQM
m0l4Erjm7wxlZL3r3wKsOZr2pe/ALKNT3Lx5LWvCrq+0R3AbHfAcHJbgXTk7gmu+f9J1Aw+q0Vkk
DdQUtzity+5kz3FqUoBIINx3CbIu+Ne8aM7gveWp90WbYuXe7D2Pe4B8bx2m9UWKnYHyXO7E3VmP
e4SpNOZl564E6lY0rvcpgJC+qYZQve+r0v8U1fNX3Qr0BynNCwLc0a1Haeppzl2kWf6TlMI+OLZp
mb6Yhe5/8mdyiYXVvJaG43zyj6OfOV9jPpXHdlTbo9MOwbdCP9ZDbX8rQWRhmVPVpyEYii/Y3G17
K3JfWEdeMXkoHmpfQTw/gLzR9aG2+R/Gzms5Ui5Zo09EBGbjboFyKiNVy+uGUEstvPc8/Vmgf0Y9
E+dEnBsCV1QJYXJn5re+73XLhqig4oyz7qJkGXfAjiZuIsBrWqT9We0OdWBqoRl0jz87NFqteZXR
6dsBS8FLt0y4MCavwRvZWxfXDRRsi0sz47aFZfWRZie+OegquhswHHXI3RUXbZkYoHiPlqSdc7Oa
f5EFeOnKaHqboqXRo0XPAQcK5F6qvsTzML2NdaS747I+Wtb/5/4WyKWf/X3L5zi0p7lNYAF8+9fx
f9b/X8f/z/3X71WrAeW2LTYi12N3YMB+LYepvqqmUHfGsg5cRn1dN+QMfr/XrbsAimyu5bLuvz7L
mxOclWTvYpV34jrRF7WlXTXylisj+2edjH20nYvtz27rxjG2baeu0RsE5a2UtTqCSTRfo1IPwcbk
Xvd6ODZeNirF7ToZBf+von9SHaWpNmqYyKegQojHQ2pdgNAun9plsi4amoTo/ns5q7ye4Rqsx39t
Xdf/LK6fWNfBtjvmEQ1tP6u+j/SznPLQm0frtuR0vffYf0Aks18T9ExcVGV+sH20pOpo/pqM3n7X
ANCRLbSHW92yMBxN4K0UqRxRfUVNjPD40JTSVlPt+Rkiw7DrOOoKPH1ClnVYvyPMaOfrq1Y/44Rt
X/xOodC1HBvziluVs/ZI34iO64CmbdWmHW/UOoTZvRjurI463+Y6elggzmXwtW5YJz2s7o1FkxVK
9N48iFSUwHVa/5qZiXQFEN156t7GRiyZZ5guGuwYIOSmcAhB0MXEY72TqqzfMfgDi699VaJ9AzEy
PEcxTvBJ1/a3UdMrezlus4M/puISBiqeGFI5P6Vh+kXTYfbFh0Ps4G8kIaBjYf17xU9mp41dcKmK
prkWy0STCQ/DAlzisoOmLlKkhpYNvS0vSoouHmSyvBnsorus+6+7YfC0wTRywgANOE2yeLLTMo+X
bJ9cA2Ad+Ko16R3QIQwidIzRtE4et/ig1Rc96JJdhbTmnGSIKrRRzCfTorMYdbxxNLMhOhSgjI+2
iPQDaY/ixp7m4SarxvEgyVF5zLQCYx+/j05J44N4GkzrlJQTXq81SZKoS/xt3LYyDgxyvbXsYkTo
CnQZAFR/R32i3KSx2V19aE9wg+kd5IlDN1DV9/dzh9UP5s7jQ6SDR+6E03chSamgkB8batBuOMra
02hZsLzhnj7jPdM7VTSNZx8fKhDUeepVUxhBwoIfx7sJwYefzr+Txtr4+JG9UL1u4NpEi9Z+ju7p
Jf2KDHn+LSXabxK/yMv1gER5YKnbrOXl7A9i1y9HsGL8O+gDK7F4GBlQGROQTlpMfhf0JaqdeLfp
NWAImA1H2KjjXY2R+kLjn4Gu1WdbnzpQyNwBjIzKfdYogGSA942XGFoLQfm4z4UUPfiSbV5MBTXt
agQfih7Jne4P+z4dphdhMHZSlODBKrhTlCkvwAbI40tEA+AmKId+v35KjZNDrQ3KTW4qg0cusbhB
ERQzVF06g3UbQw6/db5XiQkg4rrLOvfXSmPZsq787y0/u4/ZyifkC36Os66rKgsdGgU8N8Mx8KKX
LVaOrdQ9dRhY3oy+nIGv4JRk8LbJWw4oPZZFiHb2ZmoLfC6XRVVMiJaEXhzWRT+tFQd1Yuxg8oBI
zjAZFCwTNQ/xeyrFVB5HO6lwsGBunfzss86t63AaZ+9GpUVpyOnG+n98bgYYVSJQ/49jr4t/fbWJ
j8CBSMj5a93PR9bvH6NyvsnSl2YKwweeub5TxKZ+UH20FX2u3cu26e+0IZTcOeffbNpFfGdUxX5d
Wj8kNPu+7TL7rOvSHnTRfLG7Bklhm7fP/WhWjjaYwXsbSA8IiuxPoSjb3OJxAAfcDZRcjdgBKG+X
xV8kM26hg8S/q6iOee007ctid+8meleeyXMfZSDuZ4QC1TlXqnALznR2EiFX558N61YCrH/2E1jy
FK3pyt0TLTI4Ny9HWD+y7viz2Buj6ZhDTc3y31/yX4eWxgS9kOo/pfSoAsxcvuTnAOtiOsh7il/x
jWcNknnqxgADIqxDcXyR+hAJiWreCUiOd6mxPH2Vgg4DEVrf61D6YqmUWnuTVMHZlDEuiWVQ/9+L
yzqcuodztEzWdbRgKht80aiCLFt/Nqz7reuqWs62YsAVYF1sDS3fRGBhvC6eSO9X9e8I4YJdyPWr
EkzI3/pyejJLBu311Pj3+Zz3Hq1i/VXtYmiY5pjdWhpQlRiI23nS+2Ff0FULwTGiZx/bqoOe2jBB
lqf4YMrRJU/lapsx1r2TYe2SMSB7neq1RGK9yB75daFLztt6TgwIKPosxBueoi9+kxofpe7fyCQy
A0g46JqSOiGUfizK1gDfR5KBgkb3NU72yc/z4kNr4ndJkKXmaUkDPV1Dut7jhiVALeggPbM5Gx79
emhgmjOAWLeOZlgewwwp4Lo1x8Lz5Pdz46xb4zTM8LyEKbdunVojvdSSeEuWI1HxyG/Turpft8XC
IucEaImYPLotW1m6xDgJMR/oc3S7zq0TOQteZ1WuDj+r1jncUEMvxsfn+1M/W2UzM3cxhShnXWc2
IbhJq0F3ChzU/dnv53vkITs3ojBu/Fll3znGlQol0v2Y2CUlIp/iiZIqR9vqlKOMjgrNeqTs0hlU
zLphnYwW1CBXWvapJWmqtj+fUXzpo5xLyHb/Psxfu+hmjIZsPfjP0XpsOtzenErv+7jrZj+N+Yq/
9pwNSXKxwxKeZtgIwZbDS0ONRBAF618fXDd8f+X6A8NM9re2EE/f67T1F/x8+WQnXIK+2cmHJmy9
//Vv+tn7n+Mqn1kAt+H7NyxnYZ3768cuP+77N61bvr+0K7PbGLArUvGd3lrysVh2W3fwRU2aZ51d
t6yTaT3966ywOtANw2+bitBZ6oYt0QZ2amNzbpKocmsMLIIIqVnQ5O960Uww9Ohp7OWDEfrzzrS7
P7TlTl4KWFGOPno1wTpSGPhR2PDB7KE7hGn7WWe+vSVmOlogTKNKjTzFmBaUrf1hSFhkx50j1TzI
Ac0KcPiWTY6xwd3KqpMnxpl7RHiPoultp+e2g+sxPdR+RXNx96gEIwdD5gcRO7n0cnMyY/SXFV1P
JHQ2KdmtQqjvYTGcJKqeU4El4gSCoVwKfoVE0SFB77tHR8ww1U6OkaRc6zaR7uSYIW+Jn9Fd5R8F
sQj2csuqYeyRSaXJ+XudgomLMxdDdvj5VEAmz8tqkEv4pkp36wY0aO/tjOKqanuknPN9U903qRju
BgKh1qxhoecMyYeZlhHgZTE/JHiUSkxWcMjB9qDqTMgO7eiMSE2FTb+hnl56ZcQBbJlMqX+tB3T8
WXE0g0Gn659JQbbYRWM2btUC1ti6LofAsJtxWSNh+q913UwgAdJU3VW46BWW7t9mywQchV2a1V1r
gGtKW7g4IzHM3bxMolQr99ZkTs66yBNEu4uhUSAYar5X/axvDPEc6a12s66ypEqFSzbO2IU2xWZd
t0401VcpE8FsXHf5awPEPG1qvr94Xa2rBfXdqcgP6xev6/xwcAy71bx2qqlYLz9y3Rglcn7UDQCE
yyqdtPrFNCVvCML4WpSbAkHwXaso0ZWa+dcYVf5hULQzIPL0NGJWdbdOrBnWP1grffuzLp36HBM3
yPyJLMUSkkZfw/O6u0n0RL8j2a9/f7aLjM1c+LgfhW2Di5bFoM1P8Ria9dLafS/jkFRt6yIVLn2+
bA9LXT0uwXPcWLezTXTQzxW1oqoTd7adSLd6dAyWBS2K/5mMev3akbW8mUS6DAvR++D+R2PGz35j
AuUonXn0rgcy5cLAuyK6w/Cuu5TF5H1fUXMZBfQatw5U5Oa2qLPgKkiSXdW4uC/9YDyuu60TQjLV
wRao3K+L674KlHVPr+gcXz+1rkNRkSJJSM6M4UbXlgP7Ls01+w4u93yjad1b4NdQQpb1qpn1OEnF
jh9bKP/X3SBgHqjch+d1DyK/OzlStGM0c/0VU9TupcA27hCLmnc4iFUbJbTwMhhn827doLTAPeWS
4sy6uG4AmCIuVUrAiPOGBDk2bCkla5rbRzx/k14//ewbkjvFzKwxd6laxVtromMCnGV4LVFDeNiz
JBvNhIzmmm3lbzVbgxwOv+UK6jm6irZBG6ol5A9G8qGWlmIqtHiZrBNilxm3LNw81Xkk2igD7PAk
zEL8hdTnAx7+Z25ZhK/3nLd4+eGtYdN/t1ir+JhD36xz2DVn1K9v2kUl1C0tjOvcOhnWRsllwqCW
xsl1JejabmerVLzHGOBLMT2E341XS5+3TNhdv8jqTJqlZRS7CB9+JsTISB3W5WxVPfQiexaL8Khb
lDT18hPwJkJ5ZKz6I70C7AYNkqQA3N2bdaJW7ThjcFQv/I1/z6qp/RElKgyMJgf7uG7u+xmF6Dob
g50B+Z/ElDkA51O0g7L3fcasCQuSBM5IbBmUENez+L0Z2MtxycrsYJ9gd4DCDPmC2EiTJiGx6/5M
nfj0oUWkRbUbsf/ydOU+wNfxpuj6F5PTeoywA9u2ingLJ2FvxqWrNuEwhX3kiZNt1r/352yvc+t/
gBpWuBEB50rCJe0od6pXJ4HYtxi13RhaUR4MBglJFdeOJHe7QRiPKX+1ro8o9BF1yPyHuQSUmpjc
Akg/S7oX14iYF1FavnRcm8s/a53LgDZsKrAgvHd75aaBbBFUBoUurYTEl6Tj6a8Tg0SZ82bYDQhF
U3ElKfPJ95Nwq0L9Q2ShtNH0UzHU400TGsP3RBPReOOry5nLprdMUasbJL/VjZ1XQMfX2dyye2Wz
zq7Wq+vcOklMv6LbyYaGsfTOF4sdS6lVCHQIOv7XC6u0zfwQZYAAFo3o8meuk/UP/lnsMg2yjIJv
pr9omOalR3E9HcWqOV1n25mEV56Zk/fzn1mv05/Fdc5WBuytEPDy8C7gBDLRlra/n4neiXDXCf2Y
LL3363WwTqJlcaDEsZ2j5rSuKn0dc4fAIhpZbQ361dHAkHr+v31R/EqVpsZ9VMvRgC2qse9Zs1OH
QwLkC5E853ThQ1QCG4N1si7GERRiJZK+akLK4YgxZOvMjdnjiiLF49G0Ck/DpqstxskJMqx1Q/yp
PdmqGMWosr8j9/Npp+ODUi5gXeIRfGMLDOeQ0k+Uzjdq1qMbTc5ZUYUOjDIKpXMZngx6Yc6B37nU
2xtnmLJLpvCKyO1K92woq0e5al0eGSUldDKLZdUdwA0sQ9tZvqK+V/fzgIOQYeFJaz63dZtvBUUY
uti7Hi+WJthGLUaUInekPqM+QpugxwuXh0Z8K1TFcCdlkja+1GIL06tb2P/g6eZHTaSHvCzJ32FJ
FDXitRoqPAundAt+KdroCP2KtjuFQS07vBxRJodF4TUIMsLuBPiVfpKYkq4kU3oNYpIqaKlcoGzR
dqgWj+hWowuXFAXFaXcu1QF/Y6vxShAVjUWusR+/GpMTY/U2Vil8fu7tUzAlsRthsOXnsQzXFIvS
SCFd3cuAb7UYOj6mmVX/FfsosmU6qdxx1q2dD+tGKtt9q4acBDh0kTA40yJEK94Mgr6Y4cm2ltQl
RpDEY82nyat7ebYoCuwY0zjkyU6TJoTAEv3+3SDtiChml/rjG8FzuLEm9PulZCSwiWjTsWZiT4E2
xwKPRvsmf3iQ29M+sa4jCKQ9FU/5RDMt7hkWDgxyzj+6RKWLZr4LAAZbgSXjtdUJmFOonkLpq/Xx
lqnH83IFqbHRntNw/qOz0c0bXpQVg2zJ9C+F2n1UGXQklVvUVYYes6ZpoN4YmjjmyLHwSIieiqTB
AddAJ4aC20tJJ2gCUficyKlrtAtSBNayM6rts8/7woPy6uDLjD9oRgnH4ruMyo5gQsy9S1fOBNFL
P3eVtM2Cxr9OENfnyvpdprjqBXLwPvXStrUYCA5K7y0BYG9o4ZFeua1uh58SHFanGPEmVsb5xa5I
WJCAVKQ/JhaJcI206KApZPLsWL5CXLBcbUo9P+wfJsXaYoRL+0hIK5YkZKqtjJCk5COplG47V2Pn
TWFabiXrKZTy3NHjzN/UaU5+ps+3uiEVpznkgENLZjBSlNtgjFvQlNOhk98Z+YeuPZn9pqvvmwSr
1hq/LvL5G8MuX5W2B88CIMnSMD1u+yc6cjVgR3Ho4uKZOUSDijvDX3VsDFOddhozJzbDvS4k2elB
dhmxeAIkVgmaJMF8pcRHlezlMe4rFsRQWen2ihbobJueA7t/94OqBupUfMbzy6wmwNfS8IPm3Mxr
1EcsFB97+iWpukBLHY42yNSlttGOneWRaxunziRlRhOw4atfpG9AmBiv8aBfipGifWqfhMpumTKc
NZnon2d6vOlxHW7L5uTPHQay+bTDntfAXTYP99NvnLPJVz8kefemdBjKy+10J2Ii/25ecL0FiUCs
0Sn0CZ7QOZDJjp5hwIYB14RbFx1AsPi95yQ5dYkpsKRJh3IkyAqFUrntjnMve6lJwh9LgaNWbutM
9694G7YbSjuxO1bmozFmnpZ3PAgkMLRp+oLHfeopNgXvpm4jp2myZ/pFETm2jKHHJMIvie5No8ZI
ePGJpTN63DRS+gTM/wo6zXKa596AQFdFCbr74WBF6mchJZ9ZpH40lYZZYA2ZX2YMRYZ7lw/dtLUy
igWRQi+7ldJHFE7Bi0IWdMyA/Q1TcS/H1aVaElX5tBRi/2iNifXCwA8OaZVteuHAvas3o2Qscufy
tg9jJyoMsiVLo24VjIdC4aWQ0SNkAO+D9cJT0wjcWDnUWXRr0ojhlGlxyZLiK9PMQ1UZ703EwGsU
d6GVZp6Q0z2NKuSD/Ba/lsFHV28NNy1uZgGoaq+iA33TaTFEnqFPPEPCjV6V2smR9Hz0fE36sCAb
hX5PI3qkbQSmUmprGrtprB+weaMMnYkdWYCdPpPJDPPHfJS3AlfvrRUa9A/TsxLpXGZS8WLLRXzT
u0FoLQyxX70WQhtPn6a5TT34Mw9hPX8Uo/GsFtO1N1w1M6qtEYznGTRnYkCea/CfVAzjXICxtooG
zmChUlETzSHxfdq0jd0QSZ4V4XX/OkXlmx2kD0bZnUaDnkZ5eArbdN/Qg5OMXBNx22xBsoGm6U8h
4EAa2gCj1anuJSUjcKn2tJr7E6q8nu6rphhI4k4w4+BDAw3AuyLQ36Z2fMObOnPMVHpsLEA2baS+
NlnyMYDT06rxFX3ZH9p26YvVdnMfHTqRPUzIyN1ULn6VHfDyCA5Tn9BRzfm4F5iI7QrKAPT8aeSO
mnlHARKYWnMIuu6KpxEeghb58aE1/zSiAU3BGxaPbazecwHyF4CyI4kBy0s5B9uUntQ2vyageRxl
HvSNsO3daNiH16wB0Adt6FCMegtvP6FZfqI9IsRHEzf2I6YYxQXdMC18Jth0lTuy9MnskBVu9Q85
a0+JPLx0/CiGfs8RTRiQPtMnu5aOPPnuaS4rna4zOfXBRcGZvtDVXRsP+7Hwt82+GfJtw2nhIcHI
n9rh6FDbi4j/B1DAZnmJyFLtW/zU5AZjsdE+JQWsz05LqKfk2yHi7h0s/0+aYqGc0J+Wj/Wz0bUn
1W7vOit18XO4lm3wpmeMG5GQYd0wpK8mmnr4pEXvUprB5UFg/TlzbVARABufEzbUykBEM24sTabB
uNsJxhkHm9FykV2wHq2JAyKZXBW3S/dstCSV59QaHTg8t2k8Nk5lQgSUBQ1HWhY8FEb6p2zH2sna
dPAqu8MxEtFhHcqHXrZ/mRpB5BRCzs6D/qg1RNll5791Lffd3KlbA5i32fRnjewd5JTEA3FnSCnV
0MoHJUrvFMjdZxiENDoFpNA0cod1r3GSTU4jliczD3Ql8zrVtBH8W5bTx0PmZfdNBiOqTyR5q2ow
G5o6+oUBfOvDtucFRyR5tT/lsetOCiAyRmP63vLbB0lMYDft7k20kMYnKaLvpXurG3sb9CBFmwiP
YjuxvZQUQU2BI6Ux3stliZuHIKwSsVsFZAQ6Wc7IWCf7bO6tAyaTz2YEvIc3eNeXn0pLbDwN3J4F
fJ04OgmpwGFugKEYc7lU0S+Fx4+HOomuJvx75qg6BVHxhclo6Ailo6ykPfqNhVFJ/luBXGfNNSoJ
BUcwP7Lw58zPXVAdDYLFoM0vvU3REH8RUFdnBERPxNpPFkULVw8Wrwh1/Jh0RgCJ1Y8Xy+ZVY0xe
YnWLwyBvcwMDqbiBo1o9J2rF3TG4Rj3Lt3qfjQTjaeIIixjMSOnbCKKvnnx2e9SLhZClj/DexuFR
L4aNouojgRWmGZEJ28Ho7qRhLA+RlNxpAQE5nrS5quc7jcxUVc0DAW3Y7xBpa42ReSSEHo0w+A3f
CnZqQs9eqFTcAVw00hdJv/eoSA6+oY04A7dUKy9ZCcYMxL1wUrpt97Me1F4DEdMeYjee9XPd2fSm
dn906Qar5VOEMWtOEhrgI713SblByngX90Js5bx6BbJw0+UzxOdiQTS/VQLj6tFWEOsX4WMpTCIh
eqAskgROJQfEnUUEZpIW9Nza0bSkYw1pDm5sIO4xJlQh+nvcgYDshwnPdkPdCm16UGXjVMXcgSFn
OBGYSlCV/KObfu+lLcThbBMqxi4yxrd5vKFz5jGlI9XBF6TaZArnCSvxC0oM2kZmxusGWqV2WlLw
+rMEmW/pbXOhh7yozVFStgaGR46tS/eiENsewO3ykCocOKhIoSYaqHcLXQ73j4QHm6QdQQe+9qH2
WzWkaeurPbBkJKQQDRmepil4OyJC3ebqLyS0AwQm2CaG6FeI8dsohJGUaF+a0eaOMZLu16Em8dwk
haiDF1Tla2TJKlQ500twOXUkm6vE1NV3Ei5/8FAuj31C1VqlcD9hVZSoyi+AfZlHqwwCSk3x5KTQ
lw9sInLEnqpS2LeSndDh0irjuDeV3iIOiEsX1FwDPaV9iZUKHHV7lCKutqIWTpOWj3GaI0cybgBj
enNB/Dy0Nq6+JCkcIw13A47jUDvni0ELeyk+J8X+KLM59mhkK7lMu6uZD69mM3xAEt3P0+QaqvJW
jJEOLXkA0Yv4wh9rHT7JkLvUQeRS3PeJee0aC1lGnJ17q6OAUskUsu3XWG9xtM+0B7/91QkZVDcM
URzEcNyRTd8bw/yc6uIkFINbN2jxc6KOUcvmbcmooy/ywQsj+Q7DkUe1xxXT7vJtEE6/Ql/v6QU0
rxRUMHCJfZjN84tl/7IMiSYRdWHxZe3otm1MgE2ACb4u8GK18CYotticO33dUW8Id1KZn/P0EWye
TbHT33NNunUZapsxVhiJ9Qq7qlG+kVRDc62bJgDYSdKP3gW8we2OnpPc3AyV/CKlKaWWTt35I8y9
0ccMLwWDVpmdG/TtR1jReq9rB+KLJk8JMAbT0YkqGX0Nt3JyIJLWoQ6nuFRFtqsUvcHX4IeQ2pLr
05ubV5riWlb8OZnhS0idcpq6zJV62ICxrU4Hc3ouRJRufHWXCgrSOTpUNKjBxsAHphDdS5IHS4aa
kb8f81+zjdrlhUCtpFbItOJXJ+1iRKSTkTyOI29vHVfvbTkQcvRGS5mwoTwcYhJtmzYM5c/SxyMj
CctLG4RbDSORrT2NxzJRf6cSgt0whvy+8Iaq9oOOpEcK4sVWokfFqbjjN7ZkMja0uZWGobnk09aG
AjxNpNvp56o8PwmgsxXIAiuUCClVrbhB+5f65EKi6LPw05NsSkDN4xJnIV+n9BQ1+xDAhkPTkunU
hfo5aGCn0kfFMPNdUChvpiLtzXkkf2LTzaOVn0UB6hRe9ye8mXci6mFbqeFlBjkM2TdJXNxgoRDM
t3WIhevdyNuUWxHBYf5OSwyt3/0X/pYX38ZiOeIZpWB0nvXmk62Mx6kGRgJnDi95rb7ta/Ge888C
iXKNElvdSYvlclhOp1SXob5HebeNIsZpMrF/WQ5P3KO0gdBUvzwOjU0dTDs+RxW8CwDfhgdshR4T
RZU8HLB2TwhJfWeofLqHPu3xubK0Z3LbD2bWEW3SmKrPdJxhXY104pgmNsNUHlG+RsDLvUmTLbne
qqa95lU21LdKoZcqo2eChO2vgpPn5IN2ldKElKHQXnrqlkow9B7uPwtPxQ5OoS4egtnYKykBuggw
5ePpRAQAaY8xrKXCbq06jUZjSMIkrO7sMLiWf3jw+lR+BpSVY9hfU8FIzajR08QDtihCfglrjBom
tcAPangAQJpu6eG6i83+RFkBoZ+UXkQatB6DwNOwkFsn7V55D3Lr3eyap0bmwkz0J7wv7lUj90SA
TyEWwFDAMZKdbpqauwVZFx3i+0aTX7pW/y2ZPXllOt0aDe+6WCYZE/P+N+dIQzHRH6ruklRwwHkA
0Aa3wJuVV38ZvFpScJohFYLUPiWqMZO4az7KatxWpvSUYknsmKE2uENB4C3rdDP4XC1EMV1e2EjF
hezoIr0p/PZ3LpBQhN0MlJL2p7q7N1Nx1DKjcVWpI6bKab+XAVSPsSR5YvHn7WxlgxQcK/q4+Aiz
cA+44qaOwq2c6J+hVZOnqqkC4qSKlWK0U6fykhgYitZVeih7LFM7udzQFf6eKA3toioO3Xq0iRMK
z3FL/5ufAw7WN/yEYxfemlFOk/BwyiUFvpOhhA6iR3/QfvktEgrf/5pz6UHFSmg0ivBBSt5gJub6
rLpSINONNaiXCfaYp7XKh9m1B9WO7ouByjoKwM/WX052mL5NSv+c5OiqcVuAflXwN0fDZUqGcxHT
nucH74QQ7xirho5Z9Fu9nN66ctHlybzIpcymI3AuYI+rdNsRmy+ZynFHFS/0tInUrBypGMCrZBPC
N1vHkSJp8lOWYqdU6L8yaxBU0KXXORhOcgVC2s7PKo9wYVq7tigsNxuA3OXtJhqilyithftV6eWH
rqW//bKk11Itrhm0xtbMeLgYNW5Legse7zjnw8bHP54uJ7TaSnlEZ3SvSj3N6Sh/UVnspwEsYYg3
aBzLJPW6vOdqpOd8FponU1OFwRWgBckHV3bbeYxxSoyS7RyYRxSU74ao3tJ5vu3hfFFWM87cIc9G
Aq1N6jw7L+jBtIKdWseuOXQ0HEu4RcXzBfHSDdTaeVfp2kYHb8D7R8GPMnUtlburn+V+j6cDFH3a
wEerA7LOH1Vq9q/RJHljkk9xNCI6ruL8rKVPnUg8DFTv6rB9CXtK4MslOE9YTNFYIm8DgwsF/cRl
Tv0dGfEX32wvZG5vfUD5jBLQoaWVssGF6JiK7L4N1ddsNAQDvZCwFj2VZUN5Ei0vxjy6X1sFApmk
DMnjcs9o7B5T7ZeyjT8Y/T6gAm0PYPPxVJ59D93Li16e6tJ/JTygHyMkRPFJ1J8kCjm1gtlKN+nJ
xsrUPV1GpPXiSSNkqAL8IaVTYZbShbHm85iR2507c4tfdu4VujEwph/tbTaDoplFmuzz+pwXEgUC
DrCxEumDca8zoYUQkW/tx1lCN5mBrMQkKxit4KaPBgaNkBOo7UtuGevYFk/6bmoy5UZKqWBVKBGo
RJgM1KxQRp6h7KbJrg7I4yKnnvBgGhUt+yVNDdB4M2l26+L3OjD0Mfdlk/qeiYQDEH+p8q5qMRs3
swIvg8X9aXyxRASMGwMLwxwnt7KnQ2EiSUfk9GaQR1YE/aem1kl7/p7trBCodsIn0wfEnqHN05zW
za4nQq8H3mF9TQIyau/xF37v2nRRdvH2maXhIJTe3pn+l4lnpzulyjt9ZLxrGtrdYlkE+Bynr1IH
ULXQCO2NQfnj5xY3DRF25vu/tVh0LikiywMbIGwNiLOc8zcZPJas6iYalpAtlI6hSQ+fb36EtvrR
N7RvTzyE/c4/QGIGkE7GqrXVZzsB+q1vy0k6V8vXRUsFRjNonxog39vWE/w8sIc5zhJz7vZTfJpl
41dW3pax6J04He7zgOpzalmHuhSkNM3bREVNblqf9agD8Q+qu0lPr/FSOrCljLThWB+FHAxuU2vc
ETYu8KjKbvDHyL0qqEZq+K1HcD1wW2uHvBcY6uiM3vZaEApgE3R2yAZEAsUsYaImmgmhMag3sV7e
1nH/MmaL0eIY9ztfy76GaG7OLaSNgPS2rDNS1gKbF+ykUR/QtI0dyi/RZJ7t4EttNGqyNX5oFgPO
MrJyHo/xfTY8+VoEXchijBYGWuAgsXbGFpbDWIyuZceMnU19cKip7uJIVp4Tm6c17FhGt6RYxgx/
KCU6io7si9GLC2PsB0POnpvMSjdSLSIaLYIXGCNI2C11h5pJdmn04DG4NB2a2A6ROSRJ1blL2nPT
q4jVVf7H6lJtnSWMIfUk2WFkyqfUo0YtbCtbxvuMkj8bSFX6PcUVECpI3Km4D+3IGE7Cd8nKU8tN
DENB0dQ/KClAQFkD+dIXJW1VJKz08jOJK9gv+bBPJ/LMSqrbB1Uc2qztnCmgMNXMJJ9MM3nvSPLx
tikkJ6fpoUmL8BDE/RJAq686EheHbGUA7mT8H8bOa7ltZUvDr3JqXw/OIIep2eeCmSIpUtnyDUq2
ZOTQyMDTz4eWt2X7hJoqFQod0AwCG91r/aG6qFlGYkW3vhRz6sn/LIiwLLVEYe3aHGtilsBkq6sA
amDLYuTGt7kr84JgZ6vCO+muO/h1SzAq5drLLVTSR9Ie9uxY0woiftHU9uTLuGFQRki2VYhKBcu7
xVAl7Y3AM31VY280C/IfiMufAkss05a4zYCihtYT1mQtVe7jTqD4wRMhFKa/FG2knppe3WSsKRej
A3M6mnAsN9WzV5rG1lRbsUEhcj+J2FnYSb4OdQxbpoCHQxCY9aEn3p64ANzjZHi0c0CmavNA1oz/
fz4B/SEi60d1fJUWhNXZt6JTG9tYr3QbtBhQkRB5dGwc8qeiImhfGoMCKRY9yNTL1lNj8DDu609I
9Kxza15/FlDjpm5vJcykaVQ85vZk7By9AM1sFuOVWc85oQo4DfYbYPicpGJdm+InDndjbYbcFkpv
QsCuCQTyQ2ObZVuPWVplS0fL/SWSKzlYTlivZbzEsi1HAGr+SZ7TgZdIRn7CRlpZS9M0Zz8FcbTM
+Kmx+W59rbF3cZQAYOJnD83nsbL5xMLiJeETEYkJbKY1UjK22z1ZngWwOMmOSH0Oh6C4UQmhcEfl
C5//yjpMauS+64rtHq+tleMGo5GOrDOrLIdcz9p2y2IZB93OZOOOvXCGxWpr5luSxQYaMRuvOxUh
5i1wZV9U22xuM91fd/H4ZPSwLjune6h9uJ7AgKptjhENU3RzHqKJTso3E5cgwjrBl9Kw25XjtlcB
OVQCh56OMEowEja3y1f0m/mKxvjSqa2C+bQLA6Zzsd3IISaIEjytToROx2ykxWEz5062fOTW+CHB
+i9P5tgw3Qy5vkeopJhYVljcc2apvQ6B9aLq37phekV6BnMLhMItcZlqW0UZxycO7b8gvsXVpm5v
1BQGBSlD1GtqSCbEPZS+u+7JMdu4+MRht65D5dmrTHfdahWGa1FSnMj8Oet0cnHHM8npkPZaqhor
HfY5kHtZsbKv3SLsYy7RxEhWPLb3seGPV7avkttg62PmQHKcoBg2Clrw4JDvGiVVN5V7QeOChaE6
PnaDtptqlajwUD00HRkRu2+WepDXy6H3NBaK6cS7D05h3TynNiky45veRReX3T6bYJ6KXTcANWI7
0A4koENPYc2+q+CNnwP8SJQCM2vMnVZ9rbxWRfdsBPh6pf4pacFWmu1r7xLQL2NC8KAr7xuCAvi9
eej+5jbBD+Oh89kexqg3rCHovCgzey10xsPgYF2QxfGNYpao51sjt9xUFosCKMpK69jzObMmfl3m
b6rRf2k6lRWL3e805p7tLLrdF+kXsBu4V6J+Sr6XnbHuVLd8opi7KowJv1jpNkQCF7DhKlHiXaZi
6Fz5xkXUXnxV1NzbhlgFfMmLsfSAB5IE14RnrcOm769Ld22Anl25g4nbRvsyjsWZJ2zMKthYmCX0
uarIwYGUmzGeCbsN+w5M2wDIT+VrDMmKrUJ8p6uevwwFodewsCLOCJykQdGecxtmrvKVWHv/WQl2
ZF9VpJ3M664mzTYN+VfHmbVZTLZGVQ2wruO/oqnTNvCm+hzNB4voWwaS9kpW2anAyojIQ5nYfNp6
tqDxh10G/BFMrs5cirG6q3io+FfduCoF87BfavdxG8XcB+pTjbzEStN1ZxkYO9e2rZU5eU9BFJqw
3IhpF3XWryufjUzWw4OIF9VQiL0Y6vvOKaetHhvRuqvS6wHIGLljsnNGlYotPx6Mjd02QUd4IFdL
Jo4lHHMsLH1kKogOr42qbq+70r1Nc77QfEoXWalV143XlHh4b1we+m6JJktDegPVsXPljwT5CTM2
4fClbzVUxB3S8nGrPRo2yMKy/lwKlFxgdLEUytZe5ZwzMmKrcjLrJYvWtQ91sCPFimbObLTRv8XV
uPLtrsG+8Cqp2mGD8DfIRf/am4JTYLNXYVu2SfQyXPZKQjxG6680/AdY5AxvTLmIRznuRTOqG9Em
hGHs4DEdyX+aPJcCFKQrZfw24B8c+4Z2HVlGt2ryLNgoKc4IQnO/ORYYzax5HJrOX5jIIC+dUV06
9cj8bEyv5uDuKgOb7PibY3ODTln6VQxwa1WnYe2nYGKUj8GhN8qHKgFM0XBz6fU9PI6DV4HwCfxw
7UcVKh6tvnA88+vMOGEhjjpJ7enG0tedow7yOiX/su4Ce+8B+bmCqPigzTbjQamQbS/4AhzztU4h
W8IjKgi+bgbfRdQmTu89mzy17uBRhBbIlV2M584ge2CZ/nN4AYHCrLL0+2nd6kD3u+o0tkm6BZax
Hzv/jF0I1BdiEYk2ANVxGDMYx6cst96qaTiZZntmlYpscXhIfHpwdyoAgupNYrbc3fPqjDzK2Y5D
k+VsnRE5MXbCavbagA96Ntwp46SdWrBAOjjgTRHtsoolbuMZb3pitIvcrp+UopmIcyU8DPjedJiZ
AtBT5YaHhlwaMbcX3Wyao4ZZbBy640ZpGm9VT8XSM0PulugmRZlhGTDXF9UWWaU9mEke5Ymqw+8v
P6c2dmL+YOA4rbwFVvuSmMmXpgon7n592wv+L2aEeSF+6xt7qj8HBkHIOJ7p9DEZNAOPJ71wg6WJ
RBkRBjK2Fl9zV3UbgE/MsFdxEz/w/791vlRl5a0C4gWEaQn61566UHq2VVbwNtTDba07b2XaPLlj
fUcWwl/qsYJOvoNxloeilPDZDpjajN4hj6rgGmybQLKxPHAXbTYJtvwqWWfHNw4IpX3R/N5dihyc
2JzNyhvo+ezU0hW2O/tusBF/uBqNcevwC8qDYpsxcfu28sloo2+Im+VEnsWwLVRgbdDfw+otd+on
fKaIRufFWZgbzefJyZyOurK3y8wO9eP8i564YNOHdetGQOpUs8SXAd5pOdvPKCMAO197dfQ3Epru
Opy80wAkbZVrSCMAvY6ECqbXC68Ga9IWcRSeykLBtdLIjjZstSQX2bYZLXUNbM5iddEv29zeav0Q
oDZWCixYxK3OwCis8fNPzKuKTWkAoxN3xxDitScaZvjtWMZvYSFm0almb+QKnxtXTtMmisPylk3Y
7IE29o/aFHoHIhvLocZ73LUibT04+X1YVhejxQgCmWreRrTqM7CuLtFy+N7WyU7YCgnS5ctoVDGu
MpIjmno3wL8R/RtKMlYDSYwBcyeQU1vRKOW6L8/NpGqHPOs2fa4EK5GwKCvrXZFrrFuJCUd5xH9v
yNduOJ2ijAnID0W+VsvmKnAxbg9UbBdAHGmeUq+9VIGu3H1Kh2pddTVLgCa4KBqL/j4vXgMSeiLG
jNILlGiljPqL3YizqTa7zEvHdaOx3k2bxCYeZEAWSlFk8ftLExhfSvMQGMya+AQ6pMO+eWAcCtOC
5t55b3ikvBD8MoX7SAZlO2ADB6flYLApDQOWEUOgnyGsnMNePUd9C9pD25dBmm00wgN2Zl8G3Zuh
PCxHS4GR4gjWtaz0p3qI7kFYshxFh8pqOogauX2dT8adb8S3JnPKxnXabVJNW6/Urnye5JBFl21B
ggxrynUcE43EsTOOqoUuBmMFjJKSG7DYKcHF1BlRc7jcURFux07bOE3DqoRgo4dnwaJU0qM5VK9+
3L0mNbmKeFpo4jYVbcuPBsqfX3zSQ/s1Gqy3tivQ69dXhpqWW8TvyZeNCCsIdu12+IWQLAn7Mq8I
nilno5juQ8t5jJ1hp+rGXoQsVZVGPyK/A93DBKPT8kC0arddHL9pprIWaskDA2mIzjM3luAJq/Zf
qhzZwOSLaZj4sCV7gro3tkMkLm2Kp8n3VtU4mduw0R48fFiF8J7DdkbER+FR6QFSALTDBSIbjlaG
72mhE+DO3AcVFbfWL84IHnUgr7o70RGLaQLIsIVjnyCOYWjnl7cZRIaFN43HvPVW0WThokQXMiZH
A50U0qzuxnKrW8PKXqoarzJFddDaB5CmdveeSXjZ8KAVWO5d32gs2KwVUy4ZaDQSgOGaDwkGndBN
kBezjOolV9uVAkpV4Bo6RPrZ1hw8Q9ENjIm5t6W/mx955AWepjyxFmaYw02H6uML60YY9bVVDe6S
XCPbbkzrFoowLmlr1+scTE/vgnwcmoPekg0OSKdUyleUHLB6JLa66CsUJMGl6g7/2p58eZpq7Eud
PSF45sZIK3muTdtWax8zlRAYqkgzI32rQOyuPZtFCQvFHrbKnAZETypCdkINRoIDrH79+rNwtU1b
mcfWcdBDKXGGTJizEbRwCgKabXPqS7M5aUXUnghATKT1emUHfKRf1Eo57LPaLG9jU0lu2VbP57Ki
qOE/olPEY9P20YL0w0BbVpZab78301EZujW2huIsq4ADkIewzOePQeI+iJnH3WFtTXV5SxxG3AIX
uytVxDtklYG967Xw1N17h7lXioHphncbrj4GIpAOS7/Xlb3sB9h6uBkE9vXzqPIAt2QXQqgkbc07
k3W1XTdLEHYWMi5/1aWRu9QQ9TnLHmh3jaBdYgLaVtKfzaH7fmBvd+OaeX/1W73J2gApnZ6E1l/9
NWGjYmEeyZPq1x/VKdZq1wEIIzmorE+LEeup0LqwF9mUuvAvMZ6e98IHOFWUfXMli7ZXJLMH3LSO
hri996ogPeiCWGIe9C1Pjsa9wQNhmUK/aZa5M5x6lclXXjpWXr0MAOvtZTFOvXgLscFcvQ8c+P0R
r0KCZvPLVimqc4n23lW+lOuVT2RdzJN8pT7CsnHy3YCABN37VmQ7ttPKUhYjmKen3tMfMqHwPlT1
bAitvpPjaFxJKKMSRzmQlQPqE7nnb2RrE1vLEUwvrJq0uJEHKxXVJqn4aSGVFYbL1i7Quuizeimb
QTQXN7xgtKvwYGYWn/tk0RSCuiKp9TFOUo8D+4F8S5BC3zSNEZ0JsYeboh/SCyn4GTlQljdI1Dmr
Ioi62wRJzVWNqsLdWAl76cO+uWftVS2D3k4fG6Jv/O6s/imc0LNzUsv5lA9WvkiVtvhsVuUbprLQ
Jav8ye3i7OtQ5tAGY+M1nwCyp27xrRlYUWTkVMhwFMtOLZk4JvXiD6xoFtWRaBWQ3AwVGtOOgR9g
Tcxyp6P3VGxDciFvJCIORjOJ17RybhwQ/l+iPn5287B6UdkTsHqrvWed3O0iidNxE5UB1iieJm4w
k0dXM3WYgmbDZVkXJCWUyklh8dMJcSMbtEBzmCT8ci2LsqGKCA7FQaqw3GGo935lMKxtIGYrWWzm
AQpHd9fd4KKo9+M18HougE+TR7N6UYTLqXLUjWJoqBDPfeT4HjnB7SCs7v2tyoa89tttXpPTkl3k
+IOigvPvQvL9hQDPBiN9N3UJdpGkQM+4BWW7VlgxlqBleOJnpqwbZYjvEDGIlpVmNZ+zVLnWrbIP
yBHfTK4ffhOZ9QLA23vqbd3FArmBNts7KVEVTxyUvDAOjt67GzavHb//TCcvbnSfer/7ZBVIuYTW
GvYA/6ApmW5yp7SfB1svlkHQT7eeFhUbz86Q28nq7gp0v7vFtdk/Y2tarwyRqI8gCmMEk8KLUJPb
fNL1a6PMEFow7J7UBLnANgnFNTcOiaKgSK4Ttk5bA62FU5KY6bYVqKSkOQmuLOnHU2IZzdbIQRXk
Jsn/1tSyk9aO+hZlm+Ckebq95YfiHJMEIkDBhMuv7CoHdLItofbvDCsOb1iNsKTTHPtrkF6hK2G/
NuzDF3UTjLeya2RNClGZv7oOXf1bVwOa862Kx/e2ayxm3za5Az0VH/E+2/Y+2qaoLRPOkHUEPLed
KPtw3WMXuiorlayf399keo2zcuxPaz2a+ht5wF7WWRrISWxkUZv7aR1M3MAorW3J1IZxd0wsG1Wf
YK9HYni/LowJKru6X12RBH+dcPNDqIpIP1j/S1N6yN7AU2I36O4KXFTAWPaQgeEl3BioCq8A7Qxr
WdcXrn/D6h6MPoqb5IToJ+uc3lj1I/JMstSHfnaNRNlOluRA8NO8XYx7HnBmxpAHy7R8jJv5DX3U
geesSOXa+r790Y/8x0pH2u4sq0rPzZF0q3ZFhYX6kKbNStV70BUEUJqNEpv877CDDNewEeFjKlNC
LEuvzw6PBYAAcyWxyWT5Xq5FhQAfcdz3nrKIcD6hpvnwMYRsKKygOduk1NGcdpGB6euz5o/qTgbu
cyXlTXBj/pvKwLLVnaIR4pcXyo7yIBvgoZIOni+ephL4eOLZ+2DegIqwMq474j/nIBPAWlAN/EzU
sCbJYxUXvUSowprg4xQtCUfDyd9yvfBuogDijSeIp8v6zPHukPtQ77x5uSsEtBglbOmfF4eiRBXK
GnGb9sdcrGV9G7Ij6tvyiSyOgzjRgL1qTOoys7Cc1cJeOdQOd9NCnjYjzqX50CFlbikHWVXFCa2y
/H4qaz/aOw/iWpop336rl8Xf6izd1faZSNa9SwwV36vxEOrj94Oq1jdRy2edTPDiWehYn7QY8oFa
JuVnknavllnaL4qTPzaa1uxN2zC3rhaHay8zUP1AA/7RLDTSZzA8ct1lPg00dJmqNHrC8RJTYyZM
UBnKujbGg4vKlj/GxgpUOPNfPlyPQmRvY4moZ1vrnwKrVkGQFi479l656p92utYhK6qSul+ovRHs
/Cxna91A7XL17KX0tGf8yZVbBLOLQ64jMxg5E4CEod2IrEyfOpUk2qik2kaBwvXZ9pcMkK3bp64K
yitNVOlGhSC2L9oge3THcU8wMn/ReqOA9eT7hyzs4lvfDL7Jl5t0l/+gGIqzU2TdtR+QZRjmC+b3
AYKSnFYMNjC3A3OLnOSXGEnSkzwY+dCehNkCr7VcJA4UdukCgOTJ0CNzWMg+cDnnU2DacODMw/fi
jyFk96wsn7IsLXYfQ6cGsGBT6Zp1K6AGDMO0R7fFu5alPIGA5nTI3stiXIFiAZ6679362iEh2Oxr
IiCgw9RoWQileho78qpxbopnZyJvHQ1p/VKk2RMwj/4rFs2nlvXoW93ZULLyAAf7YloULjSBhcJG
fg5HewH8lmwAIeMG5ky3z+CJN/CUZ3G5whEozOlauYiwlt7K4kdDkioZPsjgLDvC3efoUemwETcQ
pD66dii8TV0C8e0Hu96HRnslS/Igu1hzP1kUM7vI7APiZY1zEw2qss9deF0ZLHV26R0iCjrkq1U0
N8s+leKryzQlJlpZFn14rH5lS69cvV+ia+my0gPr/N6Z/9O1hrOEVVnODYQhBvnxGu/X935WcWfx
GjWQgsNQNv1m2YDDvg2SLL/15y1HpFZgdX7UuXXbrBJCYEB3kISDuaJfKtV1j0KPqyNclif2xNa9
Cq0KvTH7UtYOkrIxeHKHG/EoGy1U7VfgQMqdWoITbDqj3OYOeNe0MYKHyC+cddkhjqDHAzwq6J2Y
53RQ3YbMvp9SUDZeEShvG/Jr/lvesSQ1qsa6zxhrDUA2OQ6WEa7KOIVABFLgjmjmemCsi2EZ1t1U
+QROHZ0dJiQ79uaIuhtmEy9kq2OQ6Rwbxz+SnkdgNIrS67K2q2sHxBop9Cr6Ipzsqspj67EySgdO
RYAcyJRFT6VCAGHu4Px6JbnUmqC6G34BL/J+pc2MtSzHWr+QWyLi7oj0vk9hKCHgGd3Evo9ulNYU
pEhSZ9uPtn6IeUYAh8laMtpxcWR+a7ZjpjrXJt/P2kkS46ZIsb+LVMW5H2bJIvR4F0KY7rZu/Wlc
ZLMHQ+uM2olUZ0rgEtWtuSoHwX8q58N7v6YyC7wtlO9XyJZmHHFI7k0fC0LI7eS41yAS21vbaMO7
0kazIkLobS2L8kAH07HbW1b2MwsI4aGPDrKODppJOJAISL/3vdbEmbYLDnaeVqc+7LN1kqXNox7F
X+W/WjO+RVYfvsbcqwTTR4wu5mtcpIoO5nxN6hBTqGKzfpyMOX3Q+29m/n5N7qXaQnez79cIG1xK
kuYHKFXeQWtG70DKk/xWr5OQEHEebBKeDRVu2DTlsun3UxbBxkppo006iKzFpMCEx4er7qLm06Py
jI/6GCDCsLBUl2M+V3wcmjTCABjU6/0EkXbdDjiu19FgHItcT9aRFStPkOTPPXfhqxV1F7PujSd4
Czlp8fqfuvpZe5ZLVzMcLqUXfe/626jmpOKxXoiEMOKLXuXGg+pX5X3Q/VSIuhets/X3Fs37qeX3
a0qv7Ld15QNCmUSHs3itDjxjYfyTEFXNtTxNNAQBovlQejEKk+5ZRbfrUCXzfk2e5mjQKniq/lor
yyjDV1eTQcjaG5Wr3AoOUEbMbUqq+IqsvHIl6yG+EzyVlVo2uOgiz71J+nn5QvZqba21drJDLWvl
qTwI1yJX5rTxokQ543t/2TJqwefWq8LDyDx/Cfhp7NKBwJyWifzi51p+kWesQh8bkqlXH/WDH2g7
1yBxLy/9tS9o0+99G7R7F2gctMgOu8FJHiyEPrmPMnPtiAztkqaF+y1PP/rUI+mO3/vIZlu1EGvp
MJaJgBkG9wri74c8b1Ti0/OproD4kmfyUAc8u4AnhYuPuk53R3H6KCf2lGziDB0zeTEUR5SafhuH
cCVJmrq2ma5ccmQ/jcHCyVnm46CCrynhaiHX13nRBSGD/BKoYX4R6ejAEfeNlTfq2c8Nu6ZDwO+j
tjQMZ0Wm1VjJC+UBaeX8Uu+quaesqHvwYTZLji08jQynmaeJdOMJMwSxkEWoTMW2NlBakkXdhDKq
wNU8ymJkRysekPp96en6JcnMe1ndR2i3NiYecvGYj0+1RqqXLYSzl62KpZ5x0pxuMMo27+p8eh/a
S8320MdtiZ4SF5HxGNfoCrEfnd+WlqImWFiKcd3jq/Sk+ziT/PO7Ned3yzIs3JBJGp4+3q0cMuHd
ZjUCzQKW/lYqoWc8LjZNEYCLnsXS39XRZz31j6KoQ5hoHhAa2SobpiFlZpflVM2fUy3Nd7I0ZuLA
VAnFJ9XWXsxaF1pgFF3QdhtWNfHs9VA7I1CmMFv6CBVcFyyFsE7yLdIPFfJZsvf7hY4Rgp0W7uzr
EV0spY4u4M0Cthb9TYL/xREB+UOrDO6TqvPyozfAOvK8i+iSh3quzj14NlVCOr1pE/dpaIx4SSA+
OsrWxo7xxBiTx0ADPd2YWOwMveI+VZDGNnkVDxt5la73hCPbOL72lNR7nOKjfElX6dQjSq9kAOeX
8uOYRG6VK1tZHJPxecJ3Fg2ruryvA38tX9JryI1pE87XbZfqjyassSRyT01qkPFQVcjFGFmdcMp2
Tr2wyL3Emu2DCzXvxjE1kRv60TwoYBg+LpmmaWQSRWLf4tFqWLBOwu4uCNvuDqMlQocp4FA/oIjk
DQYy/fjy0UNr/Yc+NtKT7I/rSb01OoiWsljNA85Z3HkseU1fZdYSTRFv6xnWtmnH6jzk8O1ZAAC1
rxR+rSoima1hB6/hTRt2xSseThk4wWD2GjBh206NC9G/jx8su/7iGUr+mvg68BdbfDJ0S6wblAmP
RCPtUzlpAg8kz/kcK2IluwqXPJ/eq+7tlOINN6oRTxKr6m+n0usW8vVsSIppZ4sXvwSqqIiBxZiS
WIcaUuW6iGz3CeDASXZtYv25c1U4iLqt8aaI6MjPUPi9WDrso/76DAl7qPfPUGSsqeRnqGANPUS5
+AJ8t9v4IjE3qZpMO8AB2UpH2ONBFrsqyVd6qOoPZlN/b528wPipqCa62JE0yjawncmTGEr8qOKT
vlJHtboGDN/vhZbUO2ST0RFVonTloJv3aRy7JyDQ5je3PtSpMr01gmkCEfIYQjlXT55fXdfEM4sW
wYXeyF/6TIRb9LIy5O/SvjwSmcMyaj77rdgi8ozNsNks2QfQW4h+hB2BDbTfZPZ1qhlrf1CiI2kj
d5kSd13LeuHqYIEgOudHwyrWRdNjGRG0XGF4EcYv3uC+D9DvDcfEVUub7fUcRz2aJljQuSTiABRP
UY3vjV0Vauuq6lAkmBtkF9nqdXpxIIGAin5MggolsE1aBdbJJL55sueDLIZpbx8mzCVlSdbLHlpG
/oikj4MydR5DfZ+v7Qs8jkIr24S43iylADtM14cSof+7KAAwWWvgLKQQujPVD7bnJnek08P3+jJ1
lq2m159R24Bt3r2iNs4zDPjLTVCa/i5AOmjrhml+l/QkORpF7V6NXl0iAN2+qKg2rZBx1K6RTsUB
rU2jzSCU+rFStYegSnokdTDKGnPvyYrxUIk1Jzm2pejxADFGVPvH4MIeAzJ2HtxAK++Pht7YN9Z8
MHVwi1ZxM8aRPSuKtScgmAf4f2AtKzOp9vrEsuKjf1vX0UZt2LLJOnlZF4LCH6M228qibFCj6g3Z
euvqo5sDksqpi+wMedO+SYVfn91OWX50QFmGpVk8fv0YpjYcsW0mSH3yItnQttGwStLQh3LBQLJO
a/IBs+so28tiV/j2Jo9K0BAq3jheYD25bOkOvQcIQBbrcQzXKNWoO1l0kuKhId11gUzl38FQ39RN
az2VYwCBzbvVhtg8kbpAgj9QvwHDUrdxVbKlkXXyEEV5fYRzBW2ZvupUGBt/qsp90+XPYIGhnnu+
vtJUN77tx9y6mPqXltgCxBnsKvbImEF5nRuLqkhuVTNSVyrZobWse2/wy2dj1LWDLCGlaF28/Ivs
LmsiS1P3LFp/HidOCxVURKOsK6frIJI29XMAh+p9DDYXwLXF9Az5xV1WHpnpmNS/Nk9AEXqvdx8l
338vyblqQOXio637pfTjOjnJ/egpryPn1N/pPbnqeQL80fP99ea2WXDnX1znDQHox6DfB/2YnGA2
Jicr8W/bbOx2yLEkp496efZeJwYSZj3IBrp/VOcVM/1Cluup+5oGAPPxZzj5mVWc5Jk81GJEU0VP
WwzE/mrwNTUafiqbTrQr1CC7int8KN+H+Rihq5VxrcWzdt88vjzIsVgUdIs//vbf//jfr8P/BG/F
pUjHoMj/BlvxUqCnVf/5h6398bfyvXr/+ucfDuhGz/ZMVzdUFRKppdm0f325jfKA3tp/5WoT+vFQ
el/VWLfsz4M/wFeYt17dqhKN+mCB634YIaBxLjdrxMW84azbCUxxoBfP/rxkDudldDYvqKGZ3XuE
/q4SudbO9a7jAQO8VnaRBzcT7jKvwPuKhRL1HgsVTALSTRAn5nU1Wcb7IZu0a5Op9YrcMN81aknm
Naj8cqtoQbv46CcbyLlhoFlESCaXEUFRK9+J3O1PVp4NJ3lm/Dibe6CckrOMA3casjU5+bq2b6K2
uCkjoLS+Of5U8nJ1b4XeuPnP37zl/f7NO6Zh26brWYbr6Ibr/vrNR9YIji+InNcKG9eTrWfFdd+q
6TXuFvM57O2a/MZcI9bWiDMZsI0B6ZD58L06rjxkA0XtnxSSm6vMVC0Eb4b6xoucCgkF6gbftoCT
ql0Iq++vctlWX0VatbjPhI8CuP45Ihv+qOqPadK0DwakqdsELLesddsmPmk+FENZTDWSKoOhIJ4/
X2PBPVgHaV1B3m+tR7AW6XJy8vQgW/Mi+Wn8ofxpfMVQ931bQbT0NVxPfb9BrKPuTkSf//MX7Rn/
9EXbmsp97piuBuXLNH/9ols3d1mwBvkbEZEevRi+P/kNB5nHl2ohZQGxD7U8+R1/NPcFsqh1nl+9
9wvrFqYwOqJXoTlVR8I68GETbrjMHltMM+fKzp3xw/LU98351NG/9yot+60TrLtEUHp7NKuMdec2
00vTLMaaePiEQcxGzfR232ame2/52kW2Z+xyiJjrJUxO376ukDde1p07vfh1cj8QY75nDvhtwBT4
wa3qGQANl0OKbulkDZfOccJj25cnWUIkcLx8r+8u+DyjwNeVub/oDJQfgbkYK9/86MKljZm/X6or
ZrWaWJ/sihiUR4h0CBL20XCr+uJ+HDQNg7eOWJLbzJ8lUD45znpsLfVZRf1/B1jIfi/aY3Sdw2G9
M1xMgqLCyjBM5ep/Nep8eWWghSBvjf/+Zfqr5XT4tSjHKgrC5rfiP7ZvxfVL9lb/73zVj16/XvOP
+yLj7z92OUVfq6IGSfB7r1/G5dW/v7vVS/PyS2GdN1Ez3rRv1Xj7Vrdp89c0Pvf8/zb+7U2Ocj+W
b3/+8bVoSYsyGjot+R/fm+ZpX9P4jfx4TMzjf2+cv4k//9jnr9HLP/V/e6mbP//wnL+bkCc0y9T4
PammzbTWv80ttvt3XeWecl1TNQxOedTkCJ+Ff/5hWH+3VM2DEW8hcmtac1MNR4cm+++OrVLJFOjw
r/c8/Y+/Pvf3x9f7P+xfP86sX37qiq6Zjmk5vNSvP/GuRGKuAiy+q2EYbvUQnXo1rZ2lZyXm9qev
4l88MefZ4uOB+fESv03XAcTwuDCB+Okzkj8cJzRo/CB7vyN/uSF/fh7/uw/g/PoBWhe6fAvcDBXF
vLkx2sx6hkSvHNwWcsF//gD/7iV+e9Ir2v9xdh1Lkura9ouIAEmAmGYmSXnXrronRJtqPAiBcF//
FifeoFq3BBE5ZSAhs7fcMmWWQ5BkvGoZDkTFQuQczYUH41uWL8PrdiWmXlorf7edmLuuW2ZoMl21
aYMlnWV5OgEIBbzNTitMFazf31UgZM1926Pz1djjNv0AjdXsc5Z6RbKzMTKVvy4m78oP4LXodeXk
h72blsD5QVLlW0q86WG7f9bx/GgWkX+Lz32rmMcJGiQw7yuTmw6vnyAI2LL7MQCCHxxqZ4zlsXd6
Pz1u12ga9nUD+L5B1VKAFQKX5koO0CQlMJiYj8CFoF68L/nyersaU7/Z/1bTeTamVgIuUjqLgR1E
hu0AruRJ82O7fEPH2VqE+yuIIA9mD7QvwYBbBXvhpbdqZ76bOU5wkeUvuBSu5la8bFdoaJCtxbsA
aGXw1wqh6eJPuOlXEJFlnUqzcLuCNe4+mAq2FvIcABuchqkbclBY8i9xllKI2tpBEQM9S1s+wxu3
c8vp03Z1zjoSH9Wnxb/AMb6As4cbqiTBxQcnPILpGDDIMzDm35XyAASa2Qi0jJp9644UNgchwQKw
rrrb/oUPpyJSvZYc2mYA62ECGkuQYvlcyDl9bEUvn7q8SR8vq0JLD2MxcWfEC0RErAkeZnC9KW4D
gDhg2OdCmnInpkxDpzWkBGlyKF2o/o0c8ttUNn/TYb5u7aE8gb9wv90U0wTUmtIg64x87l1IB3X+
ayIltlGAo+/kUVMTtDwHzx2YB1PphgXNsjfICDd3XcdWfgZI0AfWQ+RnuxnGeaelvAZ0TgF1bhd3
JjHUrifvKw7qAFB4AazBA9DLoHUIsp6nhgOpxi8FnCa2azZ1oJb5ZDnmAuBeF+dCa4EtpyOhfy/c
AIzyyyrQch4BBQvi7WC6e3YCUjbgfRUEYd0qiy+pAAGjJT2Sz0BCdqCk1s3se099wxfrkw853mRn
In+YVVGBluQ6bit7hD5rRP0YDkTQsYMSGrB9eHHPW1ABxym9SvOF7lT34YigOi3lAU/NSkVmoFgs
vlTnUTpiCKesaoZoe0RMGUbLcZRBBWsUlh/1vSL9Ve01tR3Ce6ucQpH140WbELRDC56UJ6LgvgCs
tMRVgVVBmTDAO315yR4ExesRE4NshAzpRQr8jwmimBP77sF1Lrysk7S4UIPfwFrX86KhRBqeirEL
sbKC0545eCjcrsM00lpoqAxw2HLOeQT/myILy5lDlrGz52zZ6SPDSHMtNIrActtgWoeglTQ4t6nK
bSA7hOpvCqsEpnC7HaZqtADxyUw7x5q8KJ6r5R4umO0Dnr7p/TzAyGa7CkMMci0o4H84urlKMGeZ
gwsaN4GJ8TPIQRYIV+0S2LDDSAP/GTd91Ltks4b3BC1M/BldBm0rP4I9KHhrqQtd8VM9lRbdWV1M
bVq7892mc4YhuY23OB7hekj4Z1spa7wrCS4DAfcHz+ahcAc8z3Cwuafv2924Dvz/bG/QpnUmvquy
nBKwbIANjhBPqfPQJGzpfndkSUVoLbLxnoucgC8oSAnxDlx2CvIKTwzqPm9Xb5jwXEsJM9iWPsR2
4FPgW+qUshJSF3A2PG2X/vEiitZpKcEdelj8kDaIqI3GwMQuBnqRJ7j2jJJuVsk3AW3i6gr4ptp9
mHA8X3Ww8JL4ygviujsx9+GeAT+hJY5SQm1nnnIAzWg2Rsk85pCjLesXizdLNFWx2tnrm/pSSx4t
pA+gmOYHEcTkbND/nFWXWWVw2Ltsevpa8uiydnbJJKERNgMZf838npCvraBsvqozBQkqsngi+Q2h
zY7sJERDIvG1REJHaNgUMMONPA6Y1GHxAyA6lyJp34YZAb8zQqZatFyysKVolYedYpqURej1VXrC
5TmBcK24cA33tdzhxYFd5+20AMuX9BHJPEjFCtc/b090w9D7WuLARW5qTUh7cG2GZh+B2OsJRvYk
vKz0tdZ3OQJb6oaDHAIVhQ4gUDt1vtUJHC8vK1zLAI4najbBvirKfGt5Hgcoz5wg1QGZrMvK11IA
JDp7QUECjSD/H1xbNm3P2ByyC7tGi20qBhe2byi9jwkIqBXUa2cbSpXb/27KX74W0rwmCx/gER4B
cHACweOKWvDbqJJXFhSfJm5FVuGdfQFvjcrfWeQMa9B6Ufl+sHPbkvYYgxNKRP7dhuguCD+QBYeJ
NCRxlwRO4H25U5Uh7DwtuOvYTZfFscYIlLU3nHWK4QwKr6ijfvS9nS40RIanhTaFyk8NhsMYUQT4
S9A3OWCrTbFzbl7/9IPV09Oiuq+R/MbFGyOHtW2IAPxhFcXdKMCKoyx+7Rq8ZwZxvjPZTEOz9uO7
OHT6qoS0ba6ibn1EbCSFjfRCrgrwaCGtDxlJMZU7DTN1mxbyWDShQusAodw2MIcGb5Z0Rz+divS0
PbNNQ69FPUSQusJacKsCoR9x0+PB7zBUTXkb1EW9s1qZmqAFPq4jrcFReX+WKhm7TxBBLJI7oery
bbsJa0B8NPZa6BdONrQJxD1C2FacYK7XHwFXO0Gx8NhMzWmws3MxJ7DMWSWEt2s0tUjLBoAVF9CW
i8FZBvV1VbEmhzaAOvN26YZtyn8Pr+9mF4XeH8yywasRtfU9mWponncBxE/ym164+WXZ2NVCvhCL
tKzO+/8m4CmbHNwBCmHbTTB0kKsHu8tjxVNnCIMROFuylt5d3kFasBeANYP0hdLbBWIAUGR9SoT3
oHihoBZE8gvboAV5ylze2MTGAZ+RN6hbwb+dWcuF3b923LsxLqaq5FmCwjnomuHC0jkEUzi92e5+
Q35ytaAGqNOP4XqMXwflD6+onyYAbw8dW86DYN86eLbu9JGpIvJvM6pUEFBdbRXiPj4aOxucyPbJ
nfJfKaVwVa92rhJNy6+rhXi3yF406Qgr+sw503i640VwZcEzAkTiq0TaYTqwZ8g/nloIJV3Wh1qM
20Df0jm1+nBSMByo8ojnDCZ6U/aTFc4nP5gu2zEybZmHxtgqO6NUmHsB1K5yaHUrCa2H7VYY0jvT
wtynEO3JrKAPG2Z558TyYB0H17pH5MJyZ7IZYp1psT4pBha1H6gIzI+mAxC8glP1MqW+f9pug2GS
MS3cIZQSQIMygbEFMDkvgXS9s6g4xoJBmMeGgjR8QYDd3q7M1Bot6p0sJrKBJHmUwJT8JsjBJ+7g
ehlul24aDi3sFcxvaDK78AII6A/An2+nVfKl5tZOV5nK1wO/m/MKBix9lKUgrLfkO4WdcyGq5+3f
N6xMTAv3IMsq6FJCAgoPfBDDHbGqDk36MkBVOChyeuGc1YK9Ljq4UnOlIpm5962EpGhFhsceyP7t
Vpg6SYtsvPyPosOePSQyg+hK/CmbnW/ErW63izclK6pFNOTDEwtbhDmCD7Qd0QkPokUMX4/FaUoQ
rPMMksQSjnCyb+4hcpmcmJLVTt8ZRohq8T4kgKYXKDkqsV18AEK+hjRtQK4scIDPgpdq58RgqkcL
etWWxC7jBj5IWf5YVKvEI0FbBeBCXhv83e5JUyXr93eLZMyz1h8yCX/WATwgRy6PcJuEvD0RT2Wa
XbYS03WWvKsEAk4sAzS9XynOb55ysxskHP9puwWGqUa1eCc96WUvM2STYXxwuuSRLsOtUNPLZcVr
4b6wJsjjFG7CtoQkJmmg+TQ2P8qWX/j7WrzDDmIaM4ryuTU+FXV8HvPmBpzlnZXDNL5aoDdjHCdg
qfZY+qznwYaaLXBcOHlC2KiDIehOSBiWD6qFu+MI4S8WgWoV+r6v4Ds5NF9i3zklbfugSLuzRzEM
NdGi3kpxBAGAGepfChu6VYGCdue4SsPtoTasS0QLbCbGmU64yg+bZbiSI7ll7s4omH5cC2Vov/de
I3CYpSD7i66B9FqPHanaSYemH9eCGH6sU6oUfpw0n2yB98Xg7bIeWdvzLnCh2yHFUmBcnYb/JHH7
UMBW5rKitbBVYEvBGdUDLbjLnc8ABJEoV7Q7bZdumJBEi1oOYFpul0EfOfFjkcIjsS9vORGRb9vP
pCOXTXuixW5CoF4jmG2FyMfPiwOvadv72cLeDr6r8H2xygsnphbEmPVtW0JfdLV5FJDyn9ojG2Dc
td1XjqmztOjl3eD3zIWYxHTm0XSdvjJ2wIk4+QHlX4iHhnXYWKfyWX6Jm9PezZshInQ0XpqkLWvT
uYcmeXIP4ucPN4HRdmPFv7YbZSpfi2XwGaHWV8dd6KTiKsOrxAkexi8Z5EJ3xt5UgRbSUikbj4io
gJfuExf1L7zp33MvuGxZ0DH3AEhCo54HXSgr+jSR4ldJyntoE+wUb8gYztqqd4HtQC+M0snpo2Ck
DMZhLihebPJ2os+w6DhabKcdg1unq2C0vgD2XCn1y1/VWWvri5PR7sIB0EIc7k1shBpNH/nEhuOi
XQAIc4IA4VKeRAuF5AurIf/2lBgrFuM9C54LTPyE0Dj0IppXOy53tvumaaSF9kCpLYE5t8KaZXgl
WZdkyIrDKE8t/c5omKrQwlumg4/XgAknCpLeyQWURriTwITjy3akGaaSjrrLK99mcEPqItDB7mVu
ZWHGeBZtF274dx1hpxIJPLAacNhyZ7jpymvu8bAclx20menf9SB2Leiy0aqLCIEfCZH0RzDBLOSy
f9dWZXiLwvii6ruIzcNtWtKbZoSO7lDthLAhyOy1y96FMJioORDWloyKMX5JuXdT5vbnBr8P1dJ2
CbfbYKpEi+TGHetgYKgEhuPQpg4EVFKS71D8+2PBP3y7jhVg/tHlsq1FshKkK1JnlJHnQJa4A8TV
daBOwSr3Dx2du3aAsilUcSB/ZENDC8BtyIaIT8zqWxjnQGJn+zdMU00L9NGiyLhMYbhS8tj17ovF
fCh60q+XFa8Fej9SsDS8potii0YJce9hX3AN95CdrbFhDbe1IB9iXnh5yST8ILLQJ/BYHuLuOYHj
GMREsvsOauDb7fg4ZLiON8ugz9BJqJlHAUgnBZsfKn7ZLpnrSLPRAiUOUBAZpdUAoVrpe/l96wnY
E+fwir5omLmOL4P2wVRDVAodNfdPUFSAHyj7Zoni82XdswbSu6icgJIsPdw9IKMM3RWEm/sjQIx0
p/M/nqOghf1begI2FfYyRMIQ0vk25vkL2A4hs8TOHDWN7fr93c+nUysKaPF0kQv9rDEkRRP0xwRP
ysXO/6+98L/PSFwHxbE0SbjiJYhgk/WcVeRz2YqnqW4gH612Mpapi7QwLjO3xY0Aquji4b6FXkmj
pqs+23toMxWvhXHJ57hqh1lGkvq/7YFjz89J/wwHxWxnTTLVoEUyga6YO2SYoGqcIYlUOrdJK8oD
kO07Jy9DBTosrppiq5+6FE1gCXR6PfIYp/ZjKoM/2yFgKl/bekORSSkWYASQUG/hjHsLY/qIg568
XbxhDulYuGBMYHHUJhBML7KvgCK/tFJ88obkUbR77xKmKtbv7+IAj/7Sxp5bwocqh+9ViWN7ezfx
6m6UPNxuhamT1u/vqsC1Kxy/R6uNOqhCeIl3NwMKUBbt62XFa5EcTwwuGyLHkoq+OgQt9M0Td3UR
gMj4ZTVoizY0TVorb4I2grQC7GWXZ0mKZ2UFX7aLX3/0g0yhg9lsG4fD2oUnD+fwawD5vkWkTU31
abt4Z00HH5WvxXGeByA0wUQuKlrxZfGrJ8nb+8zqfsE0bAztxvsCeR11hEevC/0tX8FPpncOZZtf
2D4tyge4qUJzlrbREkhydDq4zYxQw9lunaHzdOyasmreuLCEiRJ3gfUN3EXaRrzxYCh27rNMFWgh
zubGDvBq3sJaAUYMkeNAuhNej6zde8QxVaBtzOcCdFNZxSJy3cSGRe7kC3VQgQ9NnO0uMoS4DlFz
KmKzMbBElMfjH9xc3k0exBtaJ3+wpS3O25UYglxHqvn+BBsnCEnDPF5+cTPIsNoeFP0pzvU7zTDV
sPbfuzTSl0BbdrTGxday1G/DMs3Q+SHFz2KGIcOFdWiRPmXSk+OErmrSvDn0njzBE/plKp2L4Dcg
ef7bhpI0Y2X5SkTg7YkrOF525xGWezurnWkmaYE+0IHOAjozGGh3+WbDgfoKzq9i73XeVLwWxxRZ
Fh7SGOKgjtvu7CsOfyk3bry9U6RhouoQNbyOruqVA3xS/RoC8bjSlJJ/aer6p5uAgX3RRNXBaX5R
kdbroZvgsx56M91z2i/fYBC+c4o3dJKOS0vieYQlR9JGfh38qJvRAf+d7T1lmgrXFuu2mn1uqUoA
G2/JH5bnQKK5qIbLpo+3Bt67ABMQR899KApFse0ecaNrn2TpeeF2t5t+ff3+rnAI5ANzUaJw3vQ9
vKDda9gG7kXV+ijywQrnaWHbZhPgmpw0UZ7PmfUl8SFpVR1yqFPTF89WVN5aaezBIjf2+fwEhzJf
XLfQIRdHhyl3NaAkhVMcWRCPcwQ2Cx1P4zjn8ufEPZjZ1LjvxkJZ9ND5rcY4gcnlBPYUnNBzmCbQ
Dpah9wEl3vDD7osi+xTEjdtfeW7n8xPMjO35PE5QYQ89FwIK3yefsfipZ56V/7ITr1B/ytpPcZNX
9G314OGKwDnILIfGck+h0gUHHTnBOU06gfsSTBX88+I5hi+BU9NZXeEadkmuxmCoamDthQcViTrO
IZ7l0wDKLtOUOrd2G9sxLhkUhTXqZcOpJbJqYgp/TpvIwtv3oRlrXEfOzXG7cEOm/0+k5d1cAcJy
xvYQTjOll8OEu34MHChj+9llG0ZPy2MDnpCmkuDfXRUjy5Q3fhNAriM4XfT3Ot7OHQD0capcRCQI
oHJjBVD2nPI/WAx2pruhe3SsnbQT6hV4h8TVSp4fGqQwOlo/vFx+vqwB2oYkB893qAF8jHJo5ACJ
bJVncMUg0UP76rJU42qJLPUyW9XE6yIfzzzXi88dnP4ke9luwMcXRNxdO+7d/JFVMgwDtIIiPsEx
HEDe/BZb3iWE5DC5nmnW3kGufOcyyjQYWl6DwWsPnk2AzgI3+eAW7VdZt9ALjdVOY0wVaLkN8l8Q
n4AhaiT71k0gyek2kBLL1Xfcj+zS/E2VaOHs1JmzWBRz1ksqdwpTKxNvQqXTH99Ck3YCY+2SD7K0
jrrrYXkQW2mPYWHlX2Cpb1wLIobbQ27YOrhaTAs1Qr1u9huclBvvcw2X4ddisZo/FTS1vs8Nbf5u
12OYWjq8bnDbhQ4Kr6tlGyz8QCFYhNdDyyN3bbFQmIdnFgzQJ8TLz+0KDZ2mI+5GUZeOPcF1zOfN
D9WoMYLw9YUrvo61E7C/yxfI6OL6opfHQDke1v3RvmwrpAPtRhtMbTfDjVfdlDDx4HVx2xed/fWy
jtGCvIMcdBE3DbJ4rfybtKb2Dxxy552wNnX7+v1dCvEnGD3ALUVERVyW16rmOd7T+z0IomG2Mi2m
CS0hkboucLziNxBbf8Am7gfN5q+qhwfdZf2jh7R0JgXtVKzQc03fUhAM3pZKVf1OwJk6SDtruITW
eZoXOLV6/mBdF0ENm/Z4HN0dnIcB9gYRnX9HAJTfOPZKXkdAbPXFU1bPMz/Gfk3Eaewa63PSVQ8W
9wdy9nqsJzfcm+V8k1ouVOa2e9CQFFeVnvdzYPQhI1RXcG3K5ma5S2xnOi19kH9mPCXny6rQGtnl
rG5Y7VQR1qwHf1huY49Eqdq7XzUMkg4iSia88njwC46C3GJXNE6zq1KIC09SOoZohNYxHwpaRayB
uPUMxa/PTc6Gq9RX9Z5ci6EFOvhR+hT7d2gc4wmjTWFvXuW4x63SWpQ7I2CqgP87yJ5NFxwIsXDE
VObVXTF1HBdVE0wuT9tDbKpA200ttpIgfcPTgFInw1ZwzEfYGBdsCHYC3TRN1yTzLlV53YI5SlAB
NJxfu764Shf1DSSZ35f9v5Zn4aA994FaamhHr+beCf279O7ev5s6Z/3+7t+TdoGxUeFX0WBD15cU
NwSOP9v/bcixVMuxlWXZyQgtnGgZAS6G2kFUpwSeYQnEAcmX7TpMv6/l2D6FoK0DamMUuBwuq84w
Qr1D1jsp1jCwRJs5LJhAca/tCpvkGoYiAb+CBeendl4u+3uiTRwp6iSJgwx/z9LxjveBfcI6RJ62
+8b09+v3d0MbjMU8jA5W/5ymIBUHcJpartM+Z/NpLK3G/7tdjWEIiDaDIAsUc3h2IEF4liUOUx3w
8Qg7uKA5bVdgasf/zKOsa6GPX0XQMH0pG+ekevslceJwu3hnXU0+2BXrwDqIAPXclmiAW3YnOKVf
OfXw1LIqtNPm2DbTuXHZ/UzjvzbcQMEv3qnX1Cxtcatzzq0CWMqwW6hzRWGscR5mS3yqU7c+bzfN
VIW2uJVZ7Sh4nJawdorF2emyMhLVqmeeufyywdGhdWKxKht+TGU0LOXvpoUhpQW07xwvO5f/hiY4
2uqgZgj/qBk/jk0/T49gposfGezGH5cyaPbEZ02VaHEO3ZwYIuqyjOBJ+Msti2sYZHwS+byzkzJE
iA6vY8Nq7QmKKYjSTZwfJDyePvuq30MyrH/5wfzV4XUwfK/rNF6HgOYxuAeivZnT/jWHA1ZYwuj2
ENcV25lRa2b6qC4t2BuSq2mRaIojnfs8gyetqiQoew5kkyBntXeYNPWYFvKBt/gz7InzyBl7Zz5l
MM+14P5O2m6H7mAacW3d4MMYC2yf0Y7Um09OQdljJ4g8LhAmuHDUtfieYZFXWWNrnRIHCq83ue3Y
DwQ+9HuMjf92wR+NhRbdMP0gk+cpTCuwHCrwSVvbhdAHtDJBVIENzzmdRNOd8P5uF9D4jjl4VTlP
m2+OC/abKBNxrHxmvfjJxPHUNQMZ2Id+CgeIV9EQZzyP8GOEx4GbT79pxdjtIPL+Zs7SAYw92CsG
kFyFD7tdZQx+0w6oSs8yTpf5MbUBiH3IRWrBzaGy0u6ewtEnOFISN8Pvi1KbDgSE219LVpo7XJLw
jDYERXA3enl1NTI7/3ZZFVrqSa2cDgukxiP40n7tYvibkva5sObLpqAut4fD7Azvo7GIKFyKDyVh
1+3Svwbt3uHJkBbsNYTfLf9QuKmSpZsKXFfUJQF/aJZ9GMzAYpzgfWktNz443PAdCaz8QrSEjhJ0
2sD12OAWuJO2vJBB//+ctBWM7/Go3oMitbMmGJKQrSWhFFd7DpW0iFoBo7plsZCAyHwj6vrsjfCU
umz4tRzk2EmmCqmKyCtV9gmYdfbI02T6OeWOtXMJa8hCtpaF7DjwEyLg6thNtPBOczn1/C8MqZf+
CrbWcAvZbompv7RMBKwETFG8MgHZFq8jZwWFaaDcQBjIqoWTIx92H7BMdwY6MjBJcW8Ty7KI7Opv
zF8Bkw77hf4V8IuEUvp14fAQGKCHHubv2237+OHJ1xGC1iQcXEnURbTU1lXqpCdo8xzs3j4ubX+Y
YHxGyvY88csmha+jBn0aF3wp/eAEoRy/vw7Kzj03PAAUwUuG0t6Z4B/PC/9/YIMo28ug2nKaGiXu
piZjxxYOC08ldtin7X77eIX1Ay07QDOszbIZT2i+7/ZnL3OSY2bBGe+y0teGvcs9Q4YLU6rg5Qy7
ZH6W2ZwdYb7797LCtfC3PeGUpV/CknfIbuyYHmB2sdPxpl7RYn6Vs+zA3okhJ85AmcKO3Gmj7b82
jakW6zP08rIOWqqw0iK3Mu2vgvZJ5hethpBq+re/gaO0fUyZGMaOY3sDfmJ+njLrBeam58v+Xttr
xC6slmZqBadJQVKX17DepRbE/UsrfduuwZA6fB0pCJ1ZGbuQxYnqWr7BtfkV/MQHSCo8ywn+I5b3
CD/S4QAWz1sl9ubpx5kR+mP/9lvi+Yk1QD87KmdSnmG1Mt04LbJjRxO4QVUuvyxL6TBCCzryLqtk
BhlIeispu4+H+G6kY+hSCra4uMO8Ww612tODNcxjXU9vyu1WdbQJTrgLscZzvTJXoKjIl9P2YJnK
1+I7BVQXjuN1gIdw7y4Z3PPstt8vK3qt8l3qmNNpSqoEG7uyV2DSqxqpvHRftgs3rBa6KN4AhsTS
JE18qoT/NR79ozW88u5HhbsKWpOXYVbHrNoD05g6SYv4BepV3dCLDDeniX3q01n9jWUd7OHuDAlF
F78LAPdmfuEGJ86ahRx6J23PVuP8VUO8WIft/jI1QQt75dVx7bc0AOd8OUzFs9Ps4bwMmEhfhw0y
b3Eg3JakkTNbdLitiryiP31vAkgE+Al5k84uUL0WBLuhA7tMdvA89rJpQx/E3P5nuoySRT026HLn
rcHQVF0Pb7JaB+ow/Xpck31yXQx1lZ1zvxTWZWuiv+7T303sOst6jzupf1LBYrk3vIAD5Bla4WCp
bw/Wxxt+5Pt/K5B9oZYhFipUDTQmi3h4yuBADw/yN9cez6rdo3AakqYONMSW0aWCVqhH5Cn2WPZ9
kSf1oVPWVcX8HWC6qRItDQh/YB281lQ4qLE4WJXzQJbsel6cb4HT7ayapjq01Z6lCuosMD0Pc7Kc
63p56pLh1ffcN1ym/NoeE9Os0nJAU3Bu2zTuw4Gk1YFbFhRtJmafLytdW/YTPhc2syjEYEDQPTSF
TB5Kn/Zft0s3JBhdIo/hqo06XtuHvd3Vh8yLgUnrA+eYcrZHgzJ0j443zOToNHibhtksVA++iExC
0cuzF39nz7Uu4/97Q+LrSMPFTce2VwPkhCUmqOogXW679yTjV7VgV3XCv6X+HnnQ1BQtvEH/pgvl
bhdmgVOdXbuuj7jf3dMrNMS2LodHR0IXWCF1Ydskoeu4D4wCah107V/lgK+Wz3+2x9xUj7awKzhy
xok/d2HslC+ZlzxVfnpbivaRdfOnlRC0s7CY6ll78V0ydAvlWbTFyIyO8yjxhIwn2JdytIqDX8en
OdsDB5lGRQtxaxFVCwtW6EyBy3QKwOc7Isnvaa4ZIsTTonsB9STOBtmFviC/spI9Q+ribyOSnV2j
6ee18E6rtGoawVToBql/sAgDdn+Jm3B7qA3ZTwfhlU4BzGWD41kTK5WGs1QzdFlVlVVnmKqX8syk
IHs66IaNlw7JiwcaMydHU8pRhrBWuoW8+z3uDF+x6p95E//lA78W0x7hwVSdtq8Xaez3vYfq+kze
zG1/F1D7tp7fXPcHB0zvWKT8igNad1FP6uJ4RY5Ew2FfE3IxwfAyH7BgyXY48J48dVW885xqmGw6
Yi+A9kNfwQM2HAo1nKuUk0Nm+eVdMjvjZVGpw/bmCv5wi8QIObgbOICw8Hth+V2VpI+jN/xy2mZP
Lc8Q/q4W/ktasaXBzVcId7b2UFjipirsHKyh5NHvy791O+wc6A2TXBfOq2El1/s8FmFWDPASZm5y
yBdRw99vkAc52TuxZIhUV0sEMWOwEss9VNO36bFMCgfvIrna2Tn+J2XwwTqm4/aUM8O5VCa4SQHG
2C/w+jnTc5E04xECwnfjCBZ5YU3fXDZdg978EGSsPUMgVR6c1j337mRfOD+040BMUZUCijxM2/6v
R3kGeTvxKWmdewHJQK+9jOUPp7x/Vwc8YeChAC7XZ2a5h2Cwfjdl/Xk7Vg1bAh3NVzjEiQva+md4
QFZH1o71IRjd+CruKnU7LIn6CgQ5iYoK7nfbNRrmhg7xc0pgHxeo2p2XeCrdY+fAjfzWg5k430kM
pgrWuf9uLRUdVzi7iODMUx42XQvD7ws3mGzNRe+KhrRd288ERQ+EREvWnwK/O13WLWtr3hUNJ5Es
Tv0W3bJKgPEEVKWqVZfJJMIdUCvdhqj+MjfsNIE94NbFXS3Fk+35OxFp6nIt3m0XoCVaVQwOl/F5
cskjq7Pn7X7572X7g2Bn2qrvQkUrlbRmEErnb6Qc3T/S4+pGxXHw0nTDKx3z70rIB08uczSlg4Kx
aF+8FBBPClWV2odpbpqDU6rhWFL2TAOPHPKg2NNTNGRUHRVYC6fNS9X4eGqp89eyLfFOuDgLEMtO
e8MgMPJpux8M9ei4s8wqBOPwtDxXwuquQPOd6zeiwOS5SqplTO977IT2LiP+A8x90Oe6yp43s7pq
6q4M+3NyhdR6FZzJVzsk3pGFJHIO2YEdsCpGxWk4xrfkll8ht4bstzjahwpoyJ1pZVji6bpcvosJ
t6TDBMO6MoyTV5vLQ5PeDnjh2u5Qx7PXKfRRM7VMAbZpOo8YslBOngjmo5da2Hedik65Hgyge8YQ
imkLvuIxlQT+pYdWwSIFba2DKbWPcmkxv5pSeGl1Fg78cSFCC/Nr56orM6/9QeERC0htUed9cZhl
MsoRRJqMOrcwFFPxfcVzafnXE8QuWgDx3FGUXxgYVc3nxqnldBgI/IQg0mRDjJXmld2K4+D07STO
8yIcPznN7TDCjY4FDU5XcdZYh8nn+Q0taH8ECEJ8cX1YRpXlIr/LZmF/4dkAWru/tJZ/C5nyKj7k
ON8vh6CenOYGGmzpjRg9+x5+4z34t3M24aRbBZXVRbUbs+zHyB0BI+86Z4k6+I3MboC59KKxZmWk
7FQ+km7GE2oB1/d54WkB84uKQqa38efqjCttlRzzaUzOrrUwWNZn12UaLK/1UCcx2k8CeiyzcZpO
cUyrowfv6gNX9rH0WEhJkF1D3WuIeN2RM7C3p0K4f4Sc71LQoI6OP93TsT27DXgV8TBGFa7LC9Gf
Bxmkx96/bpIAafUeQMpHyZZfnvrTOfkfmEr8otYvUM3uyTRVoerYZ5pD94SAtJ15R7dXxe2KqT/2
QHPkMKqFBRzk6apD7DVXUwCa8mQN3YPT9+zIadw8pCSJI8CzaYnb2gCyhbjqWGxMIxsU5yTHJhV3
lLKfA/xyJ07z0gYP/VzahxGL4EE1eL1tGvYbfuDXXT19ynPlHeTo3lSyvItndvRz+jCk5dme+T2J
h+9ySL7k6fBGPbeEorY4gVBYgK47grNrpd/InHxWfffkLhictqUHjje0sC7TX83i/nRq6xsL2K9u
Ce5LPzs283ir7OmUWuTLSD1IQ1fz0bZTO/Tb9JVDTweM6VNB+ocyK/z/4+zLliPHsSx/pS3fWQ0u
AImxznog6S53ufY94oUmhRTcABAkSALg18/xqprpqpjJyrExS0vLSEmUBwkC9557lsLI9UdgO5Mj
tWuXtGNZLY8yq1FO7msNWygE0ueozQ6kNS89Dx/jNi4TPaW5H/RDvMHnlrtrGr2GLN0j+mHnOnql
ohRzpoQ/r1ZccyIe6q377jt3JdJsR/WKUI6xDGSPecQxZnwfhOGNaKSGAbe5MXAnasxU1g05DqQ7
wO9i1y7ZwYbuAmYmp7pR+diFp7Geb6EjqsuhHXZLUx+RJli0ffsNCzPfRHVb1/61IqZEBluxhd+4
53f96vYBS3PQ7QqP41+5ogEjTuG/kap8o3FpbS32httkGA7zhoXS6x0ozneLCfYL0ze1b/NWqx1i
dnYWuRah4V05LeK2bqfDIr5S9iOK+xeoqC5Um0G7gyKyp5dRZQo2Ja9R26DhbfJYHjVvH6MsOhKN
fJkaXRYyFC6iZOpKCBmvECa+75Hgk48tnmk2WXFlLG3yJco+fNjts3W4ixcIEvUaf8BJGxhc9hFp
fbOdozfcelmH6srzdj8hzyCXRNnzu/aENKo7ZbdDXUWPEvsfhk/QKEK6iuo+QtB1QtI7HE6wjLE0
zoeY6j1bSHVIG8RpcgYphzYS2QViw6JYyhWtdenY2ub1DPu5JUiSb1tfqUfEjXGdq9lt1W5ZIvW0
dBhH5WDapHdzlCWPnXM8y1OrlkcVtr5Elikefz+JYm6hIffVJ/XTVCi4kbAC37sMj6v0wV0SLrBV
bkdksV90QQh1jCQG4vkm69OLNomb10QifaSIKB+QcdCIdMwZxc154RaBnzk0C7AZb7skxetf6WrO
s3henpJ1VS+S17DADRNsRuUGtzW8942WOwND5BJZZNsunsSYPk6YU9xVcM+NEakNytElHZh4zzA3
f8tSAHHDNMU3STIH2I6GpKisQFW1jq5We+OWKdjJkKPCoVvYX8iAzu9xALJy6pP2G5x+oxpnWD28
DapZzsYASdGsm7qqbJsVXkp1bCJcsYycIOoYi3GhpaxggnpknV/5lZZV2H+xgJrlIexk8uhqDqpK
JAIR57MO9LtxjXuvqki9aGwNRxwPwWvVSaTSWdwEULJxSH55odewHI3m19C9vfWSB6c5RYrcbjYj
xXu2BnwphcmgMQVfK75MwoHuq3lR074TM9/PCKF7aaOs+4bQ7SHYMyhLq3s3NU2JbQgfxZjhOKdh
+4iUefKjrmFXgcilxsVXq+Tjz1qamOyQybR8g27MfbWym8rK1n25CRUfp4AlN33ros84WhONxxoP
hzok/qbFQ/3eg+QEk7l5QpR7Fv2oCAqBu00JfmH6iNzJhI0PcPhQj16O4yFZ+IRXMmGZKuaBARGs
3EQO1eCy49bUYb4mMnttcSm8tOmEAzcx27MBS6O7zCKWHsdubEuk6nyfwsSoXe/ilj0MfGq/nWPH
opwARf0xB9GyNws30XE2SIO4XeBL7Eqxdm0++mTA65ZwNeK9SsQtc4PZBWFQ3zeW2jeZhe45MSR9
GuZQXmJeQPetUvZCz027h193dOA09TfYP9d3tgaTQZCF7cp+nrNDUuMzeQ+22zluukBCYXBPPeQP
nnWg/6a4i9hOgsAXOPbW58mFqiuHztMVg6OUx1dbs0papFvS/7QklHe0Mx5O6mtzUtamb2lcyyJo
mrAAKTMuLA0VfsuIAw39YZMheHJK20Z8sQaTnKaAeXkK3w46WkqSIqwNENLFrRmJc5RX2dvEefIq
2oo01yOiehG8PiyMfij4VbclIgDDtMhIHa7H3rUR3TllSIfKY0MAycFBse13G9RbQb6tTt9R8IJN
nmyI+/NFLDuW7GGfjils05O6zlPd2OqnWISyQU7EJsYafpTpsi47LzWgyiOuCLR1x4OB/ZDConTF
nSPJwywZCAM96/mewZ+nmIZqHVG79bMlcQFxtdRFktAoQk2k4oe266LvIq4fKdyDirkegwqN51g9
Iv9qXXMaI3ce6viFfzcUzCmXwyauHo91BebuxhqK24ZsKwUWZF2HJUEVKk6xiiddLtj+HtRUV+2V
7XpacLe5aS+9075AwC4J3hn+Qv6ayJpHFzyjadQVAwsqk+VzT9z6w/YB9Ejwy4Sbi3bZth4FAQMN
Hoo2kwMr1kjy9tSKpU/vhwSZtUOuh3kxV3aN/DV2lszvo7YLxc62MuCX42JpUCJcMSYPAkFKa0nc
vPATrJRFtrOzJ28IE+jWou5jC8RfyO69dud2zqZRxi8SOaohb+GjteVEReqV9KgnStdUSFWWwm20
NAnV3yVBnQvKpmr5DYePnS9Vpel23U3I5LqrDUynd1TaoNlnWHIO99vVbtfLzKdlY+OpP6gKvr+l
H1T7BVnW0h20DLvxFc/Fw08GbcJSxG1DlqLCa70WZLQwV6uJQVUVgjUJbi0iF3vMPVdW7SEBTk0B
OfMQn5JozsRBQYi1lB1S8pIbpBqmH8IobDHad82wU5oFMl81hPV7i52XguPS9/P7GBmiSV7bOOQI
1KFM/GinEW5HSFiRXj1CpT34a+jITFaM0RAkCOBrQn5sod6envoNwfLF2Y9UfSyhGqcj4VuD2zPI
i75Oqv6JZK1uHriGkOWOWLUh/K1aHJ2T0gRmDS/rcerizx6EpObUsTH2F5rJNTiQ2Fn/3CVxEn0D
bTnhn6Htq5twWINL8KK2H1yEsEewkBPXJKlA9EI8tb1EWt66HeAzGr8JgHgYuyMOjN2r1Intpm71
uBzaCmynu4iQjb90tTchPadkplExpGHvWN4RbvqcS2bWyxDJhgP2as3QZ2EClvAbNbSdH4tAe5KV
zYglhZoWOfX7LYXvwVU3+C16bByZDKLqs2TbKZyWWVAQ/Nb11PaGVyXOxKopoIiByXcXSB1ekrNX
wEF3nfYvTcM7XdQKngxd3vtJpxei04k+GiHNXK4Ly1AViixOmw1BMkhH/lGtcnlKwVRnRVPNSHiq
U/hGFFE8MncCCzeFf+EstmDnW5k81TDjj7HWEr5dCNXHKfrBmiDUHbd5eYEvKMWZBHBGtOAo9Rum
xhY2MvbJIyt7qtCXzKlTebhpC5jEsqrd+ryrxPk1sssaU5z0DmHo5xTgvn/oyGJCRMLqeZl2SzDO
ZNlTHlXzOwnmqHP5bJOxP1ln6kbkDomy/ACrByBwDhYK9Q3FrikeeL1Ydm2T2Jl7I7C6j+u8WX6x
SJgQl6ONKn8VI1rzDv6jtXkatK4Ah3uMW2N4geCw/dG0iWSnbR0ycoO+ear2Kgmi8XKsl0Rk6KDE
bLvcujjDGm/rVtyGMdTdRwcq4XQ9WDa30EYjYBJFLPf5aCceHsOYm/mWmjFQ71HrMnHFRGzQmqtG
iuZT22karhbM+gU43b7eXqog7OZ70Uva3EDs1sVHWMYwcb1MEaJzd/1CBIMCIYirrw3pLg6txrQu
HysyfYEidFmYdJdNN/vzYpFxVOegma9kZzTsPfJ19ip6VAHPLuNIxuMRo801uia6RSJvMYVBj5MW
JHdbjjKFfRVyMewXukWJfRGBj7POJdTNMTbWNhI/+kgO9j7RGSIw66wV4SMFiE5+4sVpoiMNErRm
84T94aPOwMPt8rQf+vZjBbk4wPEWj72zhRnTZDqGwUq2DzgWN/Ox0s0c3arNmvACGa/uLh1mdTTA
wtcrgAKs+R6vA6teyUTj+ZU4D94toqWDBTfdxvUGQEBvGiajecPCbSL5qFQgb7N03txngBzDGEyK
UEHmWlZctVQUqa0XdmorFfmPfkp1fTnHGWQFgOHglwojl0b2eyXaOvtC816FT2hsKrdfUfKsdyQM
suCJmCirLkcpuumat7TfynRtiLoXUNCjtAcRDYkfuWEQCmTX3bakxOYw8xRbOViyOVpkhkNJ4MIq
IMe5MkQKjNBIhmDujPp5RZOLKDjUfjFwneRQU8vUwYEWm5SsaYK+VCTT1Ydg2qL9jB2RI9rHsYl4
jgAIp0HxYzPrwWHqdHiiYZust6EicATfdJPxJ6cj2GRlYd/MT0E8ZFh2KQnAomtZ08GSlsYbUJ8+
NdtJi2EIXC4tnQQGPnXf4RtoYqZrjALxWc60xb6+HpE2q59QNkS1zpMuNfwSDmndjLm6Ou8E9QQw
hxWITGTxbiJVpAukVCz9a9djqi+v1FJNnuckw8J70XjR4pepm3ysy4bgZIiLVMQDeYX3kxdxWc8p
jVA8slVAN0GI5ujo10muF73D2/CNAmFZ91Hai7DAWWvcZTDUc7ejmEdc8bkK7JzHoZLrZSZs1g6F
ZBKTPwv+1FzGWRguh8D4jZ4wJEzpM4m5Xki+iCpcH2Bo282ysAaeIldJMJ4T9KTRzL/2FnWQLWQl
OswSY48s7Auc3zh21IxRxe0YsSq+buKa27sQ0d8dKCbUNAIUjRgbqslXpft6z7sGezyUQfX8vZLC
zN2eStV2Kq9guYP+MxukokMums4rRHgb1mc5mxM7kiIxLDBhLjcAu2jX+yVMX6tNxtklznhJbpCo
Y+a9HOjS45lEYIc9pjFJo48lWJyVeeInoj752mSdKroObWyVU+nOlbOCCS59n0ApSWxexUF8xqfo
kPRNDqndIo7pRpr2E6mrZ8lAM8PEROXCoBrQ+Rh3ats34UbDPQJl2+7eBhkXPBds4qSIzernF3S+
23ID7U0cliF3lB9DCIvdzxYiL3kbdXxg8FTpTeLelA4qPe3x7orthINrmFEUZnT6ySqoJWFmN+M9
PTQqteH10AUZeXFDwNOXnvb8mAyLQiSdtOm3Bk34+t5Pqk3Lzg0Ushs3becKNa2AL1bL2iOXbVoc
sAas4Fdm4Vv8klm8qm+ZBtlVlAFg0hm5HFys9h4s1H542VaYyOYzBBqy4FUsohsPCJQMqPVghL3P
OtfWD7UECnmaXcrQBUvSjAA5mUTXkkQSal5ma6+TnPe+SmjujBCWozDRfXUxRbHOoAbqzBIW26rx
CEpoH11w0op2Y+FXfT4cJJtof2nE1OLME95X9acwwbDuXSd7dmRozLNSZ1yi0xoBCss6b1EcDY+A
wvj4ZFwXjLdsiza9b8e6YgV2g676oWTfNLtt9JXLcpVOSrxQDvkS5hURehooiKq0mCKPQSp6GkCx
9xtkVVVd2nhemzJgMEi9HLVDhjKQiwij43mZrbmPYlygOXnN4xaRlHhc1aXJ+NSlBeKIUrNHBodr
Plr8RjIUXsFx6jahSLgo5q4Ogv1soP05JALaon2cQDeFLSkj5iXd2ggvZQWHanVcHUSJexIBQUVA
bxO2N62ZRhhvk25orqc0rKJbyMpCaGPJgO0N6U1bB41H3i9NUsc7LFQaHV0VEfZGSYcw1RpeWMsN
6RMXvA3hvI5t4VIgmD9tqIVHJs8qkuYitStt3pxdx+2qb4Z+LkOnwRbBQ2qX1hR129vkcpJnxQ1A
HM2RGpU6HKFDFbbliKyR5LuLBrkUdpiQWIHtFwL/vMF23Tyt25gtLxVcbrKvYW5sj8uiLiAfQazV
4As+pBaH5WQRX33j9Jllzjs3BdcQEBkgvXoatHzLtiFubiuwBvhzqgZXtchzoEDjS2dn7JQHWBot
8mIQDaKmvK43e9/FJOL3kNVswwHDozT9ljW8lu0uYGNfnewWsKHZIVrSynUXwBOfXc0Weo9sj23F
b1NBqJDTseugq8t9TLNHn1GEMuTKsiV9DrrV2H1dYXHd22xR/bcIFl28qNDO97cjUmyzZ4CSNZYQ
tVuGqrNCL+XuWTcH06M2cax+UmWQeeLCWpACMgRpuhwFUqU+NxDl2JXa0i76OYltgVCZIP7mJend
Mlz5yMrweV1ZTy43Pbv5oAfwPbGidTLqE5pLuIzHgiz1S7RVyuxURZAGugDIiO6StUuGNAdqEqcn
SHm93tsY3pf7ZkC01ZgHa6bUEcMOhqqArpjQpHkiqr49dmZm/se68paZfEiNC58CUw/LoUlsCgoE
+ni27ZF3WVcHTNjSDqdYAGe4Z1i7cAUgmyb95dDEbgWqhLfqmWdEAAoIOCO1OkpjZQWQ2vP5smrj
NM7jjUKi2FTAlu8pGTTq+DGTVbzkAA/SFvnDSd+paGfARTX0RizEcnvted0YtzcN3A2TPU1b4V4D
6SF0zJtwjodljzpqxdE7bCzsvzeNER3m9Gsd99cd9qH61svQWA/kGl4Yax43NZPAb0xPdLfn01aL
FqGVSw8ZH9DZQQNFb3QHLTyqpiW7FZx3Nj1igqUBEGxxl06mrFeO0VoOuC5bup1NkyV7wi4gJQ7U
KVn6Fx1gNHKHMmAa77upq7KvcGZ8faR9G9PnJqSKPGm/9OFDRuYocDDMhAHIBxwhK+cwA5Y4yhBi
ircsLgllc3ayenU13uc+Y1dhsrXjPdEL/HoENiq7E8KIEc0iIRUpeqUXc/Jt5rvrNAKefV9Rbd2r
X3TTAVcyCUCyRWYTNqQZaihJSbo+bQJk1OJMEKFXTZNs5DMLz/y4QwNucgqIsPITUGIRYHKURYs+
jHFLk32EIDD7wY1Nuv2seJWcxqpfW1Ho2FC7HoF917w9wN1r2TDYDlTrdTFpU7tiEh5KDawLDKcu
AeAmy7WHv7+qbxVYbf0VnOiX7GWcQjiDJU76YTcu82x3sENSaqd6T64AppKHDtuEyPmEIVLZhoH7
LoMZXaqz6BnRArPoqwq2+jEGXIcsAi+BufP2IagTuaJviCJbOKHCOI8wwVMYn9H1mOBU8rCnWpL+
wmKJj5ijgCt9ifotFicfZb25xP4bY1tkVTSXzFuM+FykA7RxoqYUY1mUdHdThO3mhqNZ5XdAgsSK
CQQingS/3Sj6ZHkFAxXmkVKgid9IgSwDFjxHtnYfWmCJoaWeMbS7Sby3Y7H5PmpLzFpslQdpqxFD
cV6ioljh6H9FORmD8+QlwP6sU9MywCjx/ObAZbrzK1uSfCNzdQ+JJ7/C1HdBZKPp9S2gG/YJ0I+a
+wBEiOxCw4+rLqjDcXBfA+sa9hQTDlsCFVZj4SYchzkc66MIPpRVBGg5H6BZ0MALaBuiahfOpt85
bfrtGbAImhnjQUWlLWHBCXF4Ky9SxOydRB9X2ZUG+QUhmFq1TZ9HwOy6+1kAIyjgoWbnAlpnoG+N
CgOfz+k6BbJwFBZbOe/gkiPwK9P4hSUZ5pM1uv+rTvVCXVHaYYGsM35jgXphtFdG0i09DOhXzqfs
gtdgMu2gP3u4H6P/cTAROAxj20PpMY6BvwaGpcVFOteU3QUOhUVBx9SegUI0mrocKFyhCxD6JGSs
VRxiA+4pe0x0Sr4BNZQd6jjNqlxYFMXlEoBimK99T3C8rhvvCkjk/WOSDeNQbGm89UVloprlGBeE
wTEOE/UO4B3mEk0SoFJHkR0Ge9ozlGCondS7MtKhCK0J2m9QuzPVyVxODRenjmpQPGDdabm80e2S
IP+VUtYfJwCk5qJLgxFDGTVuGzhnwZntJpp1LCnkW+TgZYssjTYB5JUHusXiBkttbPemQpeBAt2T
7S2pFooesUcE4HU1mEHvAj/Kb8zPpt9VFK+OIFIlV5j3E0xW0yDA6LMxy1YQ1Il8h0PDpSXsexeU
z+OcXNfY15tC4lz+TEQIx2CMImvMrhntowKudF7hM5oKRC+J+r2IonTqLj2nS/rT+tjcaXiFJs+A
yZf6Hrmt21x4T9OXlddE5bAGVw7+SqxjOXVp+ipGVO6YG7fJKYHnPHCyftiWa3hSIy9kiQkbgLhH
/ZgVQm3S4kOj/TymoWAuT1GKmyccPVFXNhMTya2eMMsoBAcXF0wS/AABFG/iJxtDHF6QunfBBR0C
8pGJwXzDaRCH+wR3XBawJVz6XTzX+rS4xSzlMAdOFMAd+C1mcjLIbbh1X4tOB5n3jcZAd8N09BOB
I1aWKTMwDCtmOmAQTySKiYuGp/A3HVZDMJUL0pE8xBKiKBA56IgxfjgRxIEJC4+JqyVinoD7hF1w
h3HBKsp4nsOknMZp/j43Vd/t4xib40XKguizcYiIwZTZGtZdLDP6yAKWAlhqE/ykewjTyYAwIrXa
YSczHIjw6/XTCXredTiGdeA/prmirAho2PmigewsOLQ+HsDIiVjYXA5hgyPOhpFMyyDGCClnmRMz
Vk6q3G1gW7iWyaDH7A25Zus1n7A5yXJqumn73qQ9GFJwKvhitcOAL9/olhysGseqyadwnbFrA/TL
zq42CAkJJqqn0tgOCxMG5PX0tPacsMuq3wbgPhseWYKxoQ8BmdfLmx9gAHfB4cIXtQAc08aGt9Rp
oWdMxXs8lrTP8IogaCvJgNlmU0VOTptRv7gRVPUMYVZZMgP+tWR+nzK2tQHWoGCIm2rB+kUpAujY
SJWvU7iAIW7JMox8p1zCmm+GLh4M0CEcwnbEKAR79FZONYZpFUJn0jUIUc8MChjPn9CL/oAT92vu
5gBHV161aboPsTR3DGNDxMIMLSZ1CLTKm4CZV0wsw2MWjqCBN1hYWoFfbmFTMuQpZsyHuQejFY5m
f055OhNT/2+Ep19IhvAGRWqeB9uT2ykyezFnSXM3YGcdL2yEuje3fNzoAXaA8E9b5zpdCiCiDS+A
IQ1/lp3+R0y2X7iItdtmiHGndD9gExNl2zB3nVaY4MfhkBwwH2TZ8d8/gz/ij/1CS5xG400Sx2y/
1Q1m77BO6WQZSqCch74dJvsn2qw/etK/MBSB0Y1c2ojuWVZH5QyPqd3Y6vb/8y/xC8lYT3Q1cCGh
+zWVADzDl2ys8apo/ydCvz+4Sb9a8s0jLCl0XUGzilChvJn8seLdDUyG/swj4A9uz6+ufDMIvhhl
MbrPknEHni8m5KDO/wmL748u/gtFsHJrC/O3Fnwj4Ix5Nq1Vjv1v/RMC4h9d/ReCYNTrmPoA9yba
JIqJmSO4dRv+hNH5B6T/6BcyMZtCaSHxwLJpUh59GtWej0fmYbsTZhEITXqBMOAA2R/VN//+hfij
v8/5//8ToTKjDvPVVIIEHzpQkBafnJZ0iR/+/dX/IEss/TX4M+18zFZfJ/ulq8Z0Z8jIhwLe57T/
ZFLhVKrGrJ7znmsT3QZNu3XfQrORqmRRF9enJul0/ZQk49SWSTPYoP77Y/zPH+5/1F/D3d93OPPX
/8KffwzaT23dzL/88a9Pg8Q//3X+mf/9Pf/6E3+9+Bpu3uWX+fWb/uVncN1//N7yfX7/lz/s1NzO
/n75mvzDl1nE/Lfr4xOev/P/9Yv/8fW3qzx5/fX7bz+Aac7nq9UYJf/2jy8dP3//LTrbBfznP1//
H188/wV+/+3xS33V7+L/+ImvdzP//huYcX/B9C9DFFREgBfQ8xllv/7+pfQvFL0tLAAysDSQeIld
Wg3T3Pz+W8j+wnjIIp4QlECQa0KOYIblb1+K/nKGm1EYZQyuC5xHv/2vz/YvT+e/n9Z/qEXegW81
G1z4X0UJaDRYwmicYrVTZMNmv8ohTQg3xmAF4QR0/pswbJ/dGMgdBDnnQWUU7prVxhjdJYc50dWh
D8mSjyHYZaqj4VWU5TWnAh5PuYvBX6kImGadScP9P93Rf3zqf/6UMf+bc+N/H6f4nCnuTxZHUG2T
NEx+TdYKbDX2oApcNS64hv3Y3Vy1bt+PoC8FPrhexu4DxihDzqPzBCbI8B9cl9lQ28cFFFCoi7Jq
J+v4CWISdmhm8SkWVu8RQf48JfIZGpoujwC7Q0OzC8yQFdGY/WSTuFsFSm/OPSx7YQIEskj31vmm
FF1vngClfoPDwsH3mNfa1tg8kt0JHCgQ3dIgD3x8grtHWIACkeww8oDi95mvFhKWaLodDPcXw4bZ
W+hSeK0rc2EYSIhV2586LQ/QwdaXbdL7PNpCdMuCrAdbZY9DdVcDKD6RbDj2VODTJArJkWgI1fUa
24fNDm1havB+u2bRgI4t2WHO/kmQQHwlp2kCQ1eq3QxkuRTZdt/E6j4GhHUAXekTHcN8BU9iMDop
SHsBRiCtAvpKMPK8Dl2CcfQZp7YaBmnN9L3i9n7ztL6YWXsRJ53A4IWDYJaF7BQSoIbvdTfUV7rq
Sx/16W7VIAJUiDkEYbfu91XkbgHGomY3xF3+7V+sgZGADXiHCcxcgDKrL0BaWwuDeekNqqS3PqWX
mIfRPFaAayStwZjHh5TLWLbBCkTVu0La4WyRz97adGnOi+THGCw7YhuX10m/H+r2hsFoEQCagcWb
rnOZBJeZxBJA5yrQh46fY5WWNY32nYn3U7w0OVMrSIyJ/unb7XsshkMPGrVZc5DFDYb4wmPdNx9M
K1iCbosqbQamlbgLqzDIOz0dYH3zrZ2XnyFdv+pkueBb9RZAnpOLNL0JpoAX3axuj8SZA2Mj24GP
+dHOcBhTgK50B/jK0u8DsOh5bH2R+SyFA152BcgbpDXL76JtRlikRwYq5IeTG5+5uF7RN4IZAHQn
GtBQgOaMZiOCdxsRoNCmskgnsNqswaxum5rpZh6Wi3SxRdhHHIqyAQBWkrw0C2g+bf3UyBQJmVH3
wYa5rJR/TqSa984thxWAd57y6TWK6t0EwskJ3Nm8m9QrfE1CiqmC0rRIIvixoRrGjLGp0SWI+cJk
xGHKYGUxhtMxaoFObSOgNYEva/6u5BKUU2AfsR/sW7ByAJ+FS0GX19HyKFf9liEXCHk3NVNFHzZv
fRQXiRfglvngVMvuJgnUzZTar8G7h6h2baFDE16y+eH6vAhCYk9Apwr08qwUfvxIQXWTHjQxjVkr
JoXDhAT28WcjHOpO5XdZm2LClIIwCMQ6bNFOiQWZ0nV0yVV37cOVgegovuQcFf0i2HWcfpB5BO8x
/O44+ZCzB+8DHI1y4L4G+SBoisAPAI/79TISH6z1+wDtVzEs69nv+Carpgf63MYK84wK8rcztT/U
r1HoXunYPs39+oOCuo5GbIe0tQFZJuShhSE2VAPjjvD1pGhtAaC5K0vNM5DzDor07huY2f3/5Ok8
luNGtjT8RIiASQCJLUz5YtFT0gZBUiK8BxLm6eernonZ8Hb3VaupIpB5zm99JHcfpWnsyNyGpVS8
Y4gqjzgNmgAdgy+HZfWnVpc7NeZOMNVdVI3gdbMClK4WPoeDBpPnq2mbd73wXrpO/FN2Fu9UYXjB
gGp73pR5TLQUNTgE7toBCrVmeuIiKq7wf3/T8onAWFRpev5et26y7+9SywL4GWHrKkEQYj8u6t8C
+mJW049u0gPVlAPwI6sy65sKupaQGWqzsC9MIAzVzlut4hYP44Wt9JjgtNtGFUk9a2hLWctw4Woa
XLq/ZSwsX4sDuDRE3dy1YdocyxIGgQW5QZvfPS/w1wEIMSjZ1gaI4wSvg/sB3n+auuLJY+ZCA4Od
Yhb2ceImSMOsrpwobepbXOXLaYmJ9l6O1cgDFbvIk6tK/yWSoyfrGRRTm31H+2N6zvSYoEQvka4e
u1gavjmhUnGsdohKafxDJhrQFbcThev4jvDweLiD7df6IpBylt+mjU5hXexLlzxmQ25yBFOdBO93
avTkL2hyd6gxoTTZfEMrLbatOKxzA2KGDo7syQKA9lNijgFzRLEm+X2BBVhK+Ys1IKH8X0UtU1yT
iZOk8NmJWWL4jCae6etmjCESPxEW/RT13XwePdcOoWOzYCPOKNTMY9F7z/EccF2+lLIpSf1CEQ7D
vt8WkYb9uvD6TH2YAbejo0bur+b1kVHiwtKhOChimBLVX+PEsvbKs42Ta7552pSezU4foq0YjWBS
Q2A6Hu2CGyoCAJXOSfJgSwgaK2ozzCKZl3pUu5N79LY1JouOezCt09AxhjGYPKRwomUtgwirfDvx
cj+FPQl0tLEHi0uDENCgH9AWo3QqHttRIEdLbRHkyfKiWidYkSlQvtWruz029WPcVLfWU3gemvgv
1FwSWrgq+sKL36x6OaAlMlAF7rtciV3vQjsmCyDQtJGqvy3w1AP6SVBR8+ZUFS9v9cfr1KPrpojA
5zmq7fpjmr0laj3QlPEewC/tNrKmBA9ZDZY3gUeF+E4Q7wvtF+0YkOImihs347CzeXF0CpmCLUex
lktYLGDpjlai963p3otcPAoAykNhzlM0dMtzKefyANycBuZsGqGTjYlfoG084ykoHxg8v3rw0IBn
M/Z1kb8XAKEog+p/IFLbZYW/R3UGNBen+0zDNlEN8cPc2zs8C2bYWBZOKd16XrnZn7euSw55SmbM
gIA8M3NxgAjFhmfkkTE+MsUNT/99yRtbRRN6FiqgbmqGBLZV0oaJ0/2VcvQRvDx2EmZh/hqFu0cm
fY904huaDjF6xH2cZai2eCcnbwAA7VemkVEcN7g5sPr9qNFVMi5ffXynWfXs1i8/eLUOtnua8uVi
6QohfvFu2mgDC2vfeLI59955zbUfzybMS1Orb0zbK0E4n1rroBQHcMJdHlhagiNFrwIqQ3/1OhqM
lIxWHGfrQfZy8c2OV2qV1osw96496cys8UuupwXHAAKtzmCY9HO2yyheFa3Hrf045WX2SJt0v5RR
08zc16NF75B+Sqz0IRG6iWxN4jRJrxtiX99x7xSPmz7m5dLhC8JJozebG5lmdSvTOUTmRLdbtXxq
S+X5Yiof7d56QnOhhSjeDlWTEYY2Db+KhEAW+eO6SXXKp39obVofvi/2N68UTNApbKTlvjon2Sw3
2+k+rMx9p5L1NPPeHePN+fay+LIsq/BHa0Bn0BcXc0RRRkBTlM7DT6+FSqnbXKuDklyqxuYkUVs5
fy0Uq1ujXRuJEWQR8xLMOuPvWiWP1KYmbCEcPRhTnqxpeMmy3DxIy9mC7q6Q7KV2k4tj7Kp5Rjhf
T8BIOWoxmOddQ8gMSpxzly7rxezlF4QFcyxK07Dy0tSfY9G+tG0BGwV/lIzjMwwzxCcAQm5Nl7bp
1MVp81PGbxusWdIEqsh4DFFYOGlor+itbULsymHwgizxPgkrLENP/FnL2rxK3b1Xj6klUmiB4Wx6
v1NQR3FXcqF1TnPUs9jaNU38EGu1wz1dQxxVSOG3jO8oFXp8wjveHFJKVznQatwfFrbDuaSJjJ9K
44gripEXbUpqKGT52yCGoo+3Zu9Ie8+S3wZgspmvp7IMS3M0w9qNx72KQ8tsvxtA6kMDLbuTNBm0
mUYrdl3zAQ1zWLZkZvFvWoNTMRrGDGHJdkQrXwbpUGswlPOnSgvNLzgFeHa/OfQFJaM6N7FKIitW
vxb67YL//rFr639TramCtrhVijOVfcM9yFl+5fWA51BVr+jBf5KB5mzLOPac+35WnhrPRjvZguFv
ObSwyhst1KkRhLR5rpO6CKe24fgf8ietjBkTtQ2PTPmKUTtlZ6u7nSHrEXmEEmGMoj3K8RDsq8mj
dyIrvg1qEPwi6KG9AumUp7az5UeV8MFiZsNkf09ZMkiaLOI40KEzeC0Rgm+DgyX1KNKsjExIwqDt
p3M2FFyfTfav94bDLBnGEfDI0ClzihDQrPVqdHbsoQE+F0RTHIvKXvlFvoPKjlCkE9tfkPfDHxiO
7Cxb4uo8nbjtLQnt3PhTtvwqloQT+WQt85qbH/PYfTMqKH8Vu/HeXS5i3eY3Ssh9Y4iPg5Z0xNNM
AySZvhtb/bbgG7lWrH1p24VtSwQoUeg+ljA+gro+mLH7XqeS0wy71KJDgsUPep46V32tqzc4K/aE
dDSOw2AHmKWcd7C2ekP/jFacmuGu+e11lN2RrVj7JoB758HSojthIEC4/bKmP8NyTZ1UnDwx3HQN
26+tGaR9mVw56o+c9ZnOIthXlX1wTTthW2uWv1YnldavLS9cQCVsHaiuItzJqUG8BeJ/p4ydPcL8
7TGJ4R/n0fqmRs0MWuZfM9tea+2z6JjGq6b7abO5CZZUe3LsJgIBTqIUr++1rzS+25QhrcqgnGih
r32ZN03U96MXON3P2Hb1yXZxFsM4+cskZwbW4jq2bR0aQ1qF1qEt6xVmxMIkRZV9QJffAnU3xfhB
lLUXyamW2forsYtn+OybC3URoSAp9zaHLR+oPPWgd4kLYc0UxJ86N9+aMd55EFTALnEI0qH8selz
6ENKnR3F2s8ht0bJG6fq8tRr9wnOxTjTDi8iV3/6XENWT/MMFt0fc+Yb0TAbJQo9ifydYcdYW3u+
sbJcTNpqfXusd7wyv6eFx6cshiZwRmMMet08og1Igm6wT1VmuxfJkd/YeoSyJQtSYR/iUoWx3e8a
4oYdo/lYKmPep219a8zE8jM7xqNimmRSziGPGwL6RPtTaEglqgwu1pTrnrhoFo2Ypf8/OWdh9Qc5
ShWt3bAX6P/4KWnkRKxmt9uGLGyEa9wlc981qgceiX+aI0Nr42hF6MomP+RRTJ2eH3N/7HpbH33d
YEBaFUgtvTlAW9n4lN+fS0+UrHpzBDDznjPraJP9XnQVH6TEbpzZXuWnZmv6fWEzGhVPFIHiLbIM
0gPzp7yajV2GXZT5bItkn5noXrsm5ExkvpABxDhQR66l0Yjog02j0TiHcYyihjDY8N2/gCGPOCL+
uqU7RoKGl2NL7kMxidOiZhEywj00WFL8Ma2umx1zD8b1O7iXRcg6pSQxQ0fjphM6KZX7SgPocKvi
zzh6P1Vd2cAfqI0d673p1ZustVvBIMsoVN02rYi8rf0mnh7zItG0Wg257TnzYch0goYwqTdW/V6v
5RogTwPB8tBTFFN27F2J5jjv+I2hUqJMFucGls4vGxreXZj6C5T3V+zivYJrDSfuSx9i99+ot0g4
0doSf1gcFtP52+QDPGbRkbNdNqcp6sg/Xtvz0C9bVObx2QMvUyI/EOkR1FZxQoXl1w7XIax3tI28
B+movkebZW4jidq3VK98FnqxEyrZu2RQxZzDfqZi6fe4MVHXaQeTs/NxwG4V6neP32YuB9NbH9ij
+qrSopybWM7F0ei0HYKKn1W0bbAxteyVAanqzaROdzGqYUOcsZCYAZ0UPLizDYJYeP5IScy23SGn
jCb32sT0YHfqVndf4zj+FbLEFctEmehNz/qHgljjcxvtW9xml9yUvE39C7eTekX9nyZ45Ij6e02V
+aWVne2LikJL25pf4BvPwKVFANQ8B700nhujCnWLV2yR3ldzLxAEj65wVidJKNfkHA/uLtPMh66n
VwH9oYueZOCebpOViAMhw8FrkayvTRnqDqgbLWOPj6vdehfDthHYzTwH2Cit0MinvY7XDr4B/CKb
fLV4D7OL0yHtliLSNPVabSmGTte8IPF9FSk6LZdbosmNoIzd33M9NgeM+lhhxn4MCkb9IMH7vK4l
WS2lsR0WHF7WfMkS5x2HTxORroOkzU1OC7KRMJVVwKH+c89a8OtVfKCI1fZZV38Yo3HYjOmYK/ss
SLrGON4jPexK/sDUPi2qT3GLmWfaJo5THsbaskPg7EVzC5BXOeuPZp8nVNk0G2wB8nJETlmVRsDJ
u76btCgrQQ4xzfmLco7p2hJ3Hle4R5EL+P0EGuyZXO2tKfJwGXbrUOKBMccd7p4Eu2Htr65x68ru
0o95OBr2R2pGnsNsbPP5B+ihP6mjGNgGzYQ1kf3NdKybLkCUy/IVnecfryKaxEjtD61zfaTRX6hd
0jA2089ECMZQVHDj4uEznrmfxerXBhqVzTl6lkzpvPbeHAfnEd4CYM+wtwe2k07s+ZnvNpFetRG7
Vh+XvzLJdDXGQcJ799dROrCkAlNarq0lsVbxs6hMftLVKiIkoI96pjOoSc9fckHKsjJDS6vKh6zS
rBAlAKt19imt+YNecuL67XqhW0EwkGjrSavDTvbfq1Y/6ZqJOXS0fsRkEbAwfHKREx+xdr/F4D3b
Hpk4IAnBQI9RNMuu4KjS+CEpECzCd1P/n+ku6LSK5Q25BL8ua29zB5iIZZnRFSwscWwHh0J67mm7
vqV9sHjaHxft5GPiuoPvcASU/VufMvybGiu3BVS6hWthnCvLQxPVPEMVeKHe62TObxxlajbvYLI4
Mtqf661kjzfL5JC5zS8HM5Bv2aCKRVJE+SA+uxkrhJ6/kVjX+lTbEz3l/qlW419c3fEou/5yUd1s
r8og+4Xaao0Q4flub4g3Hp7J2kBLY0f5q95J5BYY/HmgzXY9yR56T5F4QTmGJAWj6n0kGlkQ9/27
zYwZ13G1xx+wMVB75tNY/cjce1hdu/JxxleQHVMBju4hXabfY6j1ECFNeRcYsn7aFgKdYeGQNm/o
ikgsETbfnnqL0bo9A8QuuWz8RrfALpf0NkFpALcDiolh1yzZx1h5TkBotLmztHLPG3nKbAuAyo1a
u1DkFXT7KVOGnxCDEJJVcRYL3FOte86x6pNfsWM+LJ01ha4JfJKZgEqFGxqZde1X8V2t+Hy20cFT
uqkTfonUx8RzrWlzUvPchCTRt4Fj6l+LZFiac3TvVrlfm/XBMJeA2ZI3NYkwg2Y7Mp1eTdE90Tqf
HBbsL/7YytdhwOxcSXaRZiiuSWXtmbW4Cyzv4OI4MUd3OG+e2rt4WoPRdPZIQb+QyiT70hpvRCFY
bfoE2L0FSpVdQOMQErZeEJ5RZlf89e9GqT14EwCN8jjAnbLwVVU9lGjIH0Bto8V2ZhZNl0Vq6j7z
Ep6kz177eqtZaAesa6Z5y3W3jVyHPJNlQ1BeYpYwbSw+EqHYtFnnPkvTfa5QMqbr8IMlAvvfBqZq
NrtBc7mdJ4HLz4UrbxZbx5dl3ayxtB7iCW1Wr+mPakqzS59s36srsggr2ic6LxwR7ImJFx9yXf1w
2krsE4FsQUudSlAoPFBjjVIcaDDeZwmRostZFdq3sjdcABvgybpyCE1Ze8SP8CV6fTuQybbv0LGk
rXU2MBeFeRt/TN0lyW0LB4C4JJu00bKtV1xbY1hijgrhQMzQ87aXbRu/88aIkgUvXWmYb+PkIZHv
D8bkTLt1tG4yXz124fIFxRCAjuYetg6/SjF8k/l8JQCAZbpjmh0Jac5KqmgkP7J8HMi+GT4KuAfy
kMDVYM0kMJ5vT8tTIaw2WIjsIjD1LzQWSspNm6nzLYqgGED2K0kGCpEJqW2WQdaYExNDHLo6RxJ+
Q0BnK9/hyJrCTbIqeQaTKAEdMYaetkdqPf3lgGjCrkE9jPb5HNf9Za3rZ2HEFotwtviDmNRtKZt9
o9tDaBEzcdDc5buTOAlGx14P1iK+nVHDSjubkT5ZgRwzasw9ZMNGYmBA+KuXTEgVk8gCuB8UjniP
D/dilzAGwOQZn7+TR1An46whPvFdjbvNqxR3d1y2kSPzh9mZX7tBBaqfcn/EfnaXf+YBURfvg1uc
MC/gTS7Xc775ykqfU80YQhDqZ6uvY/wof5t6bRAnYsKxcxDyYob+s54on3o3s5LHAQ/ETr13jrph
XNImlgfCI7NLRtBehKIVJR2v37niXkFjNaNUzlPrPLiWec50TZ1Qh/h14rinpK59Vhjyj24YUzyS
aepQeVV/dZa4OWAIdTLAhsHbFsoudWJqdDLkUHm9eiJLHuMUXxx4zaBN89s99+lGI+afPO23j4RT
M9j4PLDLL9rOrYbmN6I1f27t9bOrqGYgPY2Yhjoxng05flOTp7kGPF/TMrrX+tUR+J0ISViIKclm
H1yk/6qnL2/tbqkS6qlZhvVRj8vvOHXcX1atRIRpAq8r0HfgCL27LPpBxJX721bOugekozTP6tK3
3K1OVPQYqAy+cH+VodvW1dU2sElCU+hB61bNQdd6Z69nz0XtDj+mHf+e6b3+IMBkC03SVY+Oal+8
kvgZo6u7o5gz7+rxc4hE0aavXerasJX2DKCxJqTj4AIcls18HwssPIn4ADoVt7lB3BxrbhF28GrK
9eZdPk02OR+iOhSqx2uetSXg0oz/RGn1h9WPcAwFqT6NWf5Fdd69mVq+hlo5c6o2Y/dGmoEe5fm8
lzh+w8KePZJWihZt6X4U0uNP02cRh6MWuSLOI3L5kx1WvOaFGpl+30+iDqa+/CYovj+ISrt5FBr7
sGkXgLrbTJhAuKbZaVolIT5Ijf0ivrojnu/E6ByeVmOvb5Z1NKrSZxCmyq+Qf6aC/4WxPs6M+U/D
CMTC1VqPZX0YXmz5Y9C4jX0wdXYKLTkJuWOQDcanZPoBEtKzvV3B0KBQg5jjh+qrDgqpcj6sLeXF
1IofMH3Pd5o7ccreHY19u9/QkZP+XgadlC8GHoDAwAQ+6ZkWQHyOfpeQLMSDnqVZ9jiAE1cmVttt
5PApRioHNWHIU+vK+zQ7vUzeXSVv5KHO2HOkJ2OLNLv6TBz2rlE05TPGzAc9/d2Tgfvq0f6wmyz5
WiSsTWmSu7fBdn1MrTYS/TF58NLmjae22RfKBt/mIfcTbJznYhpViKX7uvRijtIivZpsTpdiS9dw
ouAvH632fVUgISOS6bQXR7NlT5eDXT8u1vC3G5Lz0HJ/zAXVBIjigY5q9+iKLb9M60WQfBHm46z2
NocqYRcZ4oJrYfKHwbv41svhecZ/dNWEumR5Ogd5u7yZ6C92ruE6HPPil13ExBDa9p442Tesi+ve
2FbsYJoKZi/z9iNSfgqAPEzU9IT6Dva83+zZTV89DLnUvlf5R9A44mNryY/F2r1ZU10dZIycXLlr
fRgNjP3xxI7ISFDgEnrBpgue0u/QjWNsLQcV9u76sgFpo9ZP9ymhLHtDOK9tv+j73oz/WLMxPHAc
QFuVTk3kgldcyhk2Q+s8ZLBYDs5Olw+7XD+xcfwecM0fBdVm+yrPHs25u2SZ4UVwHhmJLM7FdUvY
l5YgkHRmFZxGIxzc7QRTYfBJyCSo+DNGM6AoK0ILjuKA29ijZZ0qA1SsJFwbJWh6MAdtDCxVW0Fh
afAyTDqsTxhx+86Hn5fslroXbQ7BOneS3kiTOTL53KJpGUAAmpiBLY8aZ0yutZkd9Bb2nySsW20w
yRKC9ZxXWX1cGXyyOiU7JJ+h+Mo7yahQUDBhQfE+2wS3nZxl+l0uhEaVFVlDAwQ8pC9mNVmfJgBH
eyDNrDOkW/hMjteq5urHT1oCQZVgcRm/6v4ldUck1J2sFyKphmc4RH6ECQdWO2K2wMvVnFidtN3s
DZfu/ne5tOr//UL/LUoDpvMajnR+05Ptiq4VYmnEg3lqYncLBo21xysY3+sscNOUHO5u7I79XZGT
6P8so8pAMaAWi/govKw9bZRdnQg5Q/ys9fexUNqnbNvsk5uDUowWT/PU2f3JhjyC8F/Td7Nw0l2p
DSRL9ff/7n//8Tlp+pMu1Z48LZvXRFV7w4rPwm7cEzz5p9c17a61v0bHYvSv56PYvMNg9tVhWfEr
0GDHs6BVHaUmcxpls2ucy8o9VzHmw5475uSRmnDQdSPhxolZX1T50Blmc1fEBgler2vhbv2+1bvr
NLbTvkRN/2Rac8UzEmklR/WwTnPUT/q77untyRhb/Bl42wfWoA5Y0U9Qe1VrTOw3hdS9a86HSVb6
W2VfO4YX0D289im0L6fc+sq3uhOdIY6ZnbeXTIPA9VbylhzD+BljjkLQavHkefFHW5kvTdJrNwtA
892DolfZm21oqEcd77OvJMROmV1I3wl6jS6RJt+uuq3KO6H17Br65o+JAVZe3cfZ5G2rOcZr1+lY
W913V9KQq63zW2azRsQkegDRTChL0JT1Wynps4O/6QtxBWle93q//W6UzWJndN0RemSEwysJX83N
NjLtzo6o9ksyMJyZwqr9JOwiHE1bHrNcPmd8ZGcQPii8L7spdsrqsocxrvexNJfQIRuQ66VXV7fV
f7wWFeAsL5YmD0ROQmKyBfD9YdfOx6gQOVO+NvrlVscnz2ULs3UPF1Y3v06WlYeiKMSRAPxH0Ztc
6eDqpduT9yiwQhUxt66OhGtb073ZgZFtgDp7m0TwaHIxbJtiO9XKSi6alsFvWZwbOLMwhQz9WcF6
7Eq8XuG44jLKcQdGeYsmmfTLg7Ld7ehUWDSxArq+YWnocGVNA4NwloDesfjkWOxoEwN3vUL5xoa3
XylFfjSfBSnQe/juf63mYMh0c6CgdEgfu0TYYW0SrJAnHjDzZK+hp9iDupHqBRzKIhLOGQ/mv9Wq
7L3qR240RpAayuNJa9ZLUpYdnZHr4lu5dvBSHZjTyZ7yRXs0itneEUho3Ep56fL8sBpGctJRJgf5
0OThlBdvGRqy0wjQd5dVSWYiMIAhQXZoarREGtwsQRML0Kd7Bg91u1XRO88ZOGOwVulR8onvTOzh
17mzq6ACl1i5UVs1WY8rIidC/NbApkjvsWq1y8ZmdjSURGPQuguhnDxU7p1u1JfYJ8sDjqywdu6C
pKybimBR7Zuy5RYpPLdzYsdH555rIKUTnwx2cVCshw5RDahszBYvtIA/X9AXsn03p/kVl1F5HbK3
uH1ShlNFBmkz8WMdUzthP5iLM4TeHfCSff+wluld6piDXyYMgbIx0z1xThUjkvs+lKPwB/L9IQnw
CYyJxDE9ktEgyvzPknDejpVBblMCWd2mtzFN2F0NOwuVy7VGb6jr6yrlkhQO1ql+hPaQ2U5fvFDL
LIllHe77Ln4krMPj+CQz1jDPQneqXTo8oFboT3W6kZUUb0RxYih1mie31L9EJcZLtiR4ciRaO3KO
dpDQEbJge59bKwFcbHZVrpe73Bjqa91aeMPLD+J43FCP/4rBWA6eBSACA99cGwL84BDHm2IL3pEK
mu5tcvMjY512njTNBzy0OCQ9yi0884fwkz7I6lg74A3bE1/JWK/rR7MoRVDP7srv2U6HClqSjO0t
aPIGHl47UKjaHq0ePFGHxiMpLokYGNHRDGkWDroRZuY2AYA7LcniHoG9ZlIh7RwfDMHvmSMM2SeW
676BcAMAufXboMinmk39vu87XjQRj9iQOUTMqq5diJN6bipWQ6NiK7Gk9DW7eVLdjFaNdtUdOY+f
Mr7rivkYjh2lgaZXX4tlSd+fPVuvEMzYPFI62FGmSpvkXWMI4vS7II4rIn6HnzQwz4AMTKxUhRtL
covd5UuZb9LTiO6QhC0Qv0OJSoaLWpjpNxkx+dc958HnshsufSdeSWlyOCb09uym/WvWc8BK0ib6
ZYjDsunoUYW3mcc1DnkJs6DWUsPfksq5MrZDJRHZlNnTu1WPF+JV9o7dcxmL/I+rtV7gkfzZJ2C0
XfbTLqsbMcQGmpPB7DOanCgNfqu8+KfZuhHNERdhBpcHysOOIPXtqEOT71UmPrA+wt4b9iEnl+Eg
C/lrGIXxskwAnD1zam4qUIFYLAHBnQ55qs2TN9m3Bophr3tEw6/r2HJU5L/skUAVnUpNX3H9E3po
vXrtiNh2eJ5EykFN0gwxiEZAfAu4R8oP1ibn1STY8+Bk/4VaPWXWYBzVoH3SujDg/euzIBHtvsbj
xAzFapfwttiII/scroxshHdMpu2VsuAHohRy31lcO9AI4wizTEdlAR7NpaEPNlZnxb+9uQ/JsP1y
XbM5ZYX1Ug6VvhMjsqrceOqlTjrsmv1dtIuebguRKZwsRHJlAUfwdiZAERbGMI9uWSEpu3/ZUMIs
h//+0rHSKO4cUplZD4E7Sy2YmGYOZcJ/y+FbPdVZn/HSdF16X0Lxkmi/VM02gbhhLZPvWHZxIHqt
Y9ojeG4ls1VLy5Zt4kP1KEmdr2zpf8eDtZ5sffq/L6hOlE/I18x5L/sKAiQnCGbOD3HRlpFr0iVB
jByDxf1L01XDKSZpoPRxcgNtkzMb1b0b7yQRFaD2r96Wp/uONGtZanCwmt6f/vvy378OCnCnvmZC
oO//h9YN/Un+/y/572+bZgOwzZKdtVFTn3XeM6ozeCywJs37MGK0mU1SIkYhBtRvl+rPpCG0cpEo
tOt2sYm5dPMY/jGu3ohjJbhnLAMRk4Nt5R3UsslIkX1b4J8ETzMZaYG5ZKehE+9yYqWQI+mJpTpV
aB7vLVbknvxarWz0CQMZj1I9WsLadiS+9AwjdHqQow4+UxPfbIna1wC6DmR6Xq0JYo/0C66tdfuC
OzEOq0RTAVwx7tyZ+1IOZRPFVg+BNXSvGiF28I2Ly4tGwKA2q/NUdPPOmpo1bBoXnQ1xalC9C5mZ
BAB7xOPu6+k3LRVM/E4RuqMC73Eti/dTY/KJ7Sss6ePQqZ1T/bTWAlc8NLsFpes+mQ3uApUf02rq
/ykYCA/TxcbOsK8N9ZTqtj/xRJ0aseC0deo9yh5vb5hkCROZVjy0rvHjuVVyiGV/IbfAClfb006U
DiiPRSU27XzP6cYEt3FUGKZpsBmsYgfP5gQysR/snuWVoPBhmbwwp7k5tHJ0gIOHHBzWIIoD4hxT
+btrneYtNzoTRQI3gGEXFxex3VvcWMinOjItcb9q7C5t/DwuaAWc3ifc/DwQ+xaRqf+rzhj4SDhe
jmQb7tesFVebNI0lr/YIdd7qDPCywEtSKm/200S3QD7dt7g0f63qUdYGPGmbT0/Cy+MdIS7/bf6f
BgEZz0UJ/jG1p2Zuk31fzM+pNcYRSVVMfaSLl5r2Oy3z1V9MDkeSdKxjVVU/d8AE8u5+CZKRXPM2
sHEWU5Dk9RhO8/ZIJhSzl8vBU9Squ9SEvhMQNgX6XUeTuzUJ496oIbNqH3u+n4dO00PbO7SOjfKZ
RAQYNiLjjaHaJT0q+rWYHzST+9RuLSAXTT8kvH/Ihn8lJNrvBjEbUHbr+zhp1imbvEuai+K4KqLG
z+0I8kmo1a3LuWVcIVC9UEmocgDkccgTco3+h7oz2Y0cabPsE/EH52HrpNNHSa5Zig0hRWRwJo2z
0Z6+D9V/oVAF9KKB2tRGUGZGeEruJM3sfveeK/gViAE77aDiVHK4KzOwDgzDwjxHeVzLlLQETIzd
0qbsWDwCLsk2AiHRDhWOBRszO55EPishOD1O2qFafXUQ/XqDaZbhH8PP/vMLNy6CcGN3+s7hVtn5
5ZPdc3ovZvyouje6N5nWnwovxVCu72QVqIdbUTh3xYgmhRW1OM9ug9sXOwgwBu0OyTs7BJb8w1yz
2jnJH12HpsNOvIv8fDy2wjxXhnRi9Hxex3yYFqnOZK0esRJ/u50qH6zSI0kAAbTJtJsp/E9MhYqE
QP3VBqI817AKNmmhbBvz2M4VljV3eq/xJXBITb+ryWt5XhlkQmwmzcItH3V2dDtMh80dsMgg1JZf
80x+SJ9Y93C9u1rQ7gdWigyVI8I7XPFHthOsj4XKqq/Cz+2TobTnGvuDNhf4YCSIE8haN0tHwC2r
obu0qyd2+aRH7DU/FSMZGgskIyfD8ZCoa+o20OgC46GWbcmQqbtmDpGLVdMqtnZjcWb+dnUlF9ak
1uPqJTAPme7EyNMki+T4mHfaHegwzrpIFNFSBeBq7SUie1adMo5rebAxoehejklDxwuTwDn4Iq3N
DTFhQskXDs99hWNMWV+BR3SpTPAfzcE/9sQdPevyYrBzQYta7HufvRlhjeovONH8wJQB9JyG/8Op
OXjmDpoINQwP21Eoawrabwa7jfoizoH3xzzKWOcSV8ZJaTT3gRn9/C0z4zeqegG7wMzDCmQU5mUP
PZGrejAgCRSFerCa5pemSDO1JvtxdizQHyyE4nGqNYSGCWK5YUZY94N4AojBNWobSLESgSnBh+t+
EILqzqUzGKE3t2k0qGyCxmOd3I4GSFIW1q6s6/cuTZOw0upfhj3OIQYZLdT0c6tp9vUgLRYs/Ppg
A4EgjDAjSs6mux7haZduEYUyAX7TZk/OTA0vtrIxlOYo4maynrU5fWqW/B+XYVmMd3GWSEB4RY8T
toF9OyFqeBtrQbRqt5hYkyWc1KhW5ilh8rZbDTuPvXHC9Ws9thjeo9JYk4NvNxesUC0dARwKFovH
4PoBDJFgAVPevdPidU7yrUmc/1yYTbm3zZaVTwS7rcNZ06zTsqSUiK3pk0ifVwoqjJT1PVFT9YTG
RdVzefGus9H113ZKTr1hvsOQ4hSOCxcp6Z+WcuZYrmSrAo+Z60CtwaliiDsvJWjv0UKi6cl0Jkly
YKD22+91br2Ro8xEzJQJUfEo1KIza4arYnWYN3208iyznqEv3Fm6eeP/ZbmlvIqpx224rB85fRU7
nGrtJTD8R5xL/WlK6XdgVvdkdsQRfFSi0GvLLCKanyHSpMYpy1esj8V0cdQsEEWKP3ZKvcdqJPGP
Epll48ixznrU6+1MXTHeTYTBHi9v9v7a/LZ69zahj16CstjDPGijZnKeFzNjXtrXB8R8eTeYw51Z
2+825uQjNa8AcM2V/IPxsIW9XNeAwEuGUE8YW1Oq+Zpmk8HxjKUGNKoGWta/tgvnaKPYGPpwn/Y1
IBab0XS16mXEy95SLDixFmQz1xXe1E5zXizbyyMzgRiosE7pFI/cYLhlB/zf185ijeNnTM8dSAuO
1feVzjU5Wnq/XzJkxvOgdbyPIj9SGmzdbF1nv2N+pZV0MfXiUZNBcAdHG/k8yWOT0EXENdsiQfcP
gMiffXN1jmpWMbeQFw0l19aqZa89UY4zIi6aQM3imJ5gRcHJgjWLD4UHpnXBcy539D7U+7JAsfE4
iHMBMVrxYIbsZn01ToHt/cWgqMifA59YbF6jteZDNv81fKO9jlPu7Pwsf8ZV8pmAIjsa7X6lkSDi
yYzE53rFAYtH2JEAwMDQ762UPVmVKCJGFREwY1t4qHq59xLS0xwFESPBi16Jb5EJZbfF5BtdUbAu
F4KmCcsikbdmYPj8Ab4WNAlHsAfQl4CjvcstFODmUgL5DoQrprS68/c6RHoM91TUDyN3lpNgurQ3
hUKxwO4S3f9l9Mt8J9zHlRUgtnMefLY0RnbvVgoGRX2OtNiQ7K9uZrGYEWBTOlvuHcerr0F/5VxR
nBosTs2YDrQEyNeVuCXkLCs/F3355q5MbgfXs/ZgP8TLqN+J8iiMrL3TsVYgbltl3A3l/SwXhcKL
3sbutr0AreOhWdjUNLQ0yJiOKR81jZGszHei03yOfvauHXN11zaKfkCKa2LqWg7a4v7S/a4GONR9
9lhSLg15lQR/G7uIk7MYbph2vyC4jXvlOf9QZuru2rqaIqKeFKXiNmTL2F7xGKHIE6PG7VnW8FTa
LqIBzo0w0o2bofWhTTVEI7N/cbFEzBPTuP5SgnPatXLGx0jGNOjL4tTpJmgE91xZpEeEGIMz7fJE
l6z1g1hf/zhrzoMqvSScTLV5GIvLuO02MCUx00u5KyeFv4RVNUQ7F2crdbxIIccwvGdTnQHW1zOr
P7QW9p/cmnj89oc8IEsNNm2OlE63klxBjzm2NfIe2/tUwZNMYFIdMobMOEqfa4ZCh4HqkZrx9EkH
3XtemvaIcJOilVSY95Nkr9LxQ5vIOLpjs1kqeJ/GrCFqklAkbh8gA+Hzhjq39xrjAmnsg1Q6eGsV
4JccPYIVbHBY4uvqAuavuvx8B8AN6AyXoyW5rrqBTU2+3rs8+6MmRakUeT3fYVkOBf86d/Lsyc6C
WzGeOyNfDskAmYspf+GOF+xW7ivJSD/MBEKw1QfHBXbUEWq2Tm/KP2VFKEG52CKD1HtPE284ceQ9
2roqY3oJXpa/A6Prg1zn15U1NOpNRrvuFPxu865iEj/YV5Hf3Nn5duCNRy2DZUSQ7HFwjBuqdXJR
WpI9OmOvn2h7/RSpdVAdrHH4D+gKYrnoDZxDB2tkmNXQ1KkfYZLvayeYs8lVL6u3zhKPy0KEUdla
tKCLRJjhvhvHjQfBaMFNmcB4lKncrTio8RugOxH3QazK6KpjhAvkXg/uLOM6lcxVSe++sYO18Dz4
HzmaCnZD3L3wOG+FtPo40K0HN7HVAx58hDLIf8S9aQnkkP+UqZWjzph89OV2Iwz2gGoevJbmSsAh
g00Fzl6wEbjXxv6NZYzL76Q8/cVJVx5v9G8sy6aB4oU8wCLiFzagqw0Q4kSXt3Em7SDsCvWuV5Vx
h6KLR5oYkWdkbGtKChdnhq7hwoe+grw8QOfQn5jRXhbEk7OfJnebBK2xKnw2o+FFXc/ibnYc6IFV
a8/SNHMUcR7h+PjjrbBinb2XGV/U3qzdQ7PQkkF+oD6PpXPPJA/bucyOuFDedWC4ivDB1eNGGh3+
QlU7n4MlyRr7zlvdeBwKaAg8zzW6CEdGWr2UJU8VA7rSNc1z7dbPrrDuB/cxXfu/7eI/kzUZuevn
JjOPSmoBILbUJynM0hGqXnzMEz3N+vD1MwIEVt2eZ5C6KlwgIh2kUgw2KwTSn//y8wWgp7cvRvle
bpqQHMaWczfEb/R3vi3KqoauQfDCXEYUpKoieCAHHrKF9+V09euCtfQ8FWy4sX6m4c9f+nmlny/5
9pqNRgR+9Znu5+Nn32RkjOrkLM31USJ14WQvEDO1vj8KRbdIYT91iwzQNPgMdyuyANskKyDy3T1b
QDSJ2jcTQ+7tHYcYe8FXUB8wk4jjOnytjoU2X0G/gUnW4EXW94RDuUZn99hsQtPPl8WbeOmfb8t1
G9u1l5pLkuH7nKrLzxeVbE9kfAJtZaOEuf1H5mJsGoxxuqw9CRqeRDxjcDBddEuQeCvGU5vlB267
YpfM2AU7TFW217OtQP9fdKxzxmSH1kRRm40nObQ9NaBo91HtCRC53us0r0e7kVkMmfSYKJgFbeeZ
kGqyQxmofI8P7Qr3ytppBQVmOiUS8C/lA1fRBw6Bm+TEC/tzeEpWl8jLYMeDDjquYv8xL/6xZE3d
GdsD0wWwhiQ3+6FHsBDR6R/DZsXR7fmMpZLiOXKRPukfZmDRmDdHagPuK4fuJRPhdJ1MFhGDYCCb
Uc5cGVtAOk+2aGkv8r3ZMYgqBdGEuRMEFRbvEnQ72T3lQYLtmnn3MGunQlbgKbkLQ8oX5oOc0te+
YnZTkH/jPPeqPB8PXflS59VnCTiTMDLciryIljkjHrIUF362Fx4+JNCqj3Yk1bpmbCmr7dQYVPw5
g8NsgNfVw9+bGQlcV1v5ezFzIrCU2E/QZzECqgevsz5sgyTKmM9Xh6U27nRHP2q2/pZpswV1e4TO
hMQMSN05MCd6dCoPt639If3+q/d6N1o8tkyq0m9KJa+S2WNZW+LIiaxnn0PfSl1g/MLq8MEInJaa
KT0UC5OT3FPYBDDt2V0dJYqZhE0FW9DWb8UMk7P1xWuQ5b8JcfyxnZFkLSt+T47AcLJuN4IvGLAk
7HtaeFAFGX6bfntyZPPiLG67b/3UPRt+/pKCLIuZ8GOREfTEgy6AU67HrWjTU401wyAjgfkFfXuS
TPYZKmlquBqMguPN1nPo0/ScuApZenZ5Mygx5PipClKe7vA6BkN6pEWBbHVAasHS3mrFSrlW/Nk5
tf5omRYc7RlkuJuMV33qe2DKw6Eze7Yny65TdNm4FQUdVAic9Lq7uYDkt6h9dXR6zBq4rkOR4jnP
3ShNi3tpLry7C1PpHyTL/zTn5257t4f27/jfQT//hQ30v4kGZEE4+3/TgF7atP0vKKDtj/9fFJDx
L193XT8IPM+1Hd8DDPVvEJD+LyZj8IF03YS6aZv+1lX+HyQg41+G5QMBCgxOKtyd/0kCcv9lGLZu
kMZnWMiYynX/v0hAgc2PJv6TseOZnMkdHxOHjU6JjUz/b7SsAWibsOq/lHRyUn6agzF7go4VLlo/
b8hJDWODaqMpxZDZp0FDnL5l621iQ5lQBJ6yrMeuDCv16GnQXQJqJpmMuPZDM3bV/cgMk9KHzUPs
Othm2OUNRmk9oLm8Z3jOmTFkgA7rCvPvOusnSEP5bja8Q0lRyrlGkDovFPXZSCKhWYiO6JuK+609
tO+nqO6ghxRKIXvCYZRZMESTBXSaHyc21xFzXeuc5jW7Uirh7OeuIGYn4MLmBUHtfCaZdZuQcg/T
UjJmYmLsIgGCUsAAIXEg7yCl7KRIguOcME4X3l8eOT6o1/xOTuu860fLIe9fkmLrNhKO82aasgL9
UB0IlYSEX+S+05uosEElFZSV7iilEDWTrHreULhaCFHGTbMt6rE67PGXpw6Nq8XDUG77ysHN/2h+
d/nlaOV3YbXbwoyGWmV4PhFi3UqSl2sL5ox+dx4W722DmySXzNh8c03wpRf+XTtxTkuD01yr27J2
xyn7mxWc4PM8Bk7yPBnu2+yvH7iIj/46XoCTklNYxXltGL61rCFlBn1XWf4bLFsFP6J8bMQRO8Kr
0iAorfqNKyzqRuzvw4ZZIx0Pay1PfgctOxL14a7qIZPBcSqRAM1cDvsNo0POpVglVxEupJy8OOlJ
3kCU/KLsTWgT4iEJ1M1kU+FYKJoTtt5IeBuuMjnBqnTghSRj5JOu2Jlm8zrl3iPrE6SW4m8lEclq
i44w2XzRWSmRhfrW78MyIPbsYFn2p98ZyabKS94Nn0GVVqiT71t/slW/m3H3xwPY+50wg8/ag8s5
5hnDGu33WBPO9thb50X3kK8kvouE3QwWFr+ubnZp3ILWcsN6dP5sgqFXI5ZmCzzopPnbWji8E9WT
E2Te248aoCP3tVicN0arNmLtzkAIW90vHdM1u2rO1ysGXMlcSYNOHhZKv8CkqQiirM/0lBM1nJ/0
kRFzMkzfGWz1imLYwUaVTY2pC01iPS0NCuG7iYts56ztGRypiPD5DYzWCBK7KKq6777ZOTO0tZ9e
Ksknn5KB1FOO9r27hZAlmRa/iA1mAjljONbh+lo5LJGGAPHZrLchTyL4IJw0zYIqSkE+R07Fo2tt
+cSgjxyB62FwQQ0tWhE1ABHOQvjXpDeeLaLChVtW0VgPB6fjJisNn8ojNfT7tGmtszdo5pm5soVR
+z/+sYVWczBW9wLJtTmv2xfDqP/9neNcNcvg8K6zPXQR/DydQkZi6TuUxflsbl9YzYFwpOo4geM8
5z48bMisuPJb0V9/vnRpUMV+Tb1nIu67FrWs+xSd38WZr17L2rjBB2AcMk5AirAQctYJcJvbkwbB
ghDMEb8+7gwyOZlNr+0ARA2OO1H/gY3LpWUkFZIfIJe0EIQqc5t8Gc6M3SoNm5Im1JXenIpzYhx7
GRSXQdbl5ec7NkLFv7/rG2gmFg6MptUjfA8fS5ni9R/na20Reca7Vd3r8JnR4ImlNxaHfAn5FAcU
3WGBW0UDhLQQAB53bGXCDxDt+eeLlO73MkMtz1unP2O2NSEZ+0UkCj43aSjmVR4mwyKjTKzSraMG
3CzSqLMGooYXMfdKjj1aCyHd9gTpOiOAMtJ7W0hkkNEGYi0b9zqw2zxD1Y0rs87CrvIossAzS+/J
vO8EBwQqYDg/ksSh48rZ0f50z6W2x29SRpXETw8bCnjY0rzTP/sp5vEyawTpC13uR0TgWFQvAxcR
CsH6jSyQ7J2pf1/KRp6zMVlYUyLTnIMTlPLibL7m+UCKd8RrtK7GIXCd4VjrdkoYAqZmoPcT/ivx
bBT4H/vtSJUzh3JkX1zsyn0oZr878C6Db0CQDs2mvhjp7OwpkOCiM4yF4551tdp1PBA4pgTY8wi9
MSIjejycbXJETcT8ftiXTEfDWRmItz9zIToGO0oK7bJ7SsegA7PDvdyPWAgqkxQqm0/XW0nM0Tm6
N2XQ73vTe1w18pCVfLYbc3op3IfOde584XhxTSlq5PQVI2b4ZWL5os9TRrKH/4tHckKO4u3tbT4M
JYfrNPk7N93aAxdrORI1XsPB6W2cWTRNs8Em4Irni308y9Qsuu9Ftu8K9sKmr3RAAwnM6w12MUjc
MQcHfiUdsgbk7WulTSVRB8OJRO511M5X670TNA8clO+QjPEIpdXLYq4q9JgwhkreLDuXEfHoKkxl
GksllyMRf+xamsa5VnOyO2RgzDSi5kMcul9K8Hx2LRyck5aCT2CkRD/dQaf0q9UAQJnqtcgzXACw
eneqwUGSowv0wThFbrY0cS887cnWyz35KiMmn8Al65OwXm0t9M2CmtNpms9WIAD7G/p+9MgIgBqR
2IVBV7GSzRFhA7pnA4+lpK0OdVa57GBIC83ZjI0srWzajArswjU+bPyAGLuM4Zbr8CAWdI9DbgZ3
Xrr8Aaq0sp5hB6na4kP4mrggwoLgbvJ9PQ9o32Nyms1OXvoF8KtVZxhC1qS/n7I/1GwwCQYBzDrg
bCqg3V0YThPe0TSCUZN4NPxqfdLJsM2uLD50WiOOhoVewkeS3HEYrlEXs9dR8srSh7WwDP70nhdM
lgAPxt089kcK9ar90G5r0owCXLoeICgBIcjFvsxkfg/4+gj6+66p8ZaWDBFjpwj8HR0/jPFW4EcW
8SuNy71ES47mknpeFzNWOA+O/GaQFqtuGZmqTEMMyWKI/QAkNrNy3NdZad+8dTni+3zKCDDaej4/
lyk29IVP8YmJPwk9OisiTdRqP3Zgd5uyQe22ljNhg1isNNnhUh0JJ9PDPObdsrO9tqUSprqKJce7
Z3mvdd1D7DOrEoKGeG1FgirgPILBBDNY+D6bAUDsnOKrnbBJVvAzluEwraCzdRiwto4fxCudTRpr
qXF8oulIohexcdXGiyvYcdbBMuITyj+tDP8g1cHpLhNTc7AyzT7igvrVdC7QmoKXzIDlR22zLxh+
vo9F9pm4xfBErQsyuYdBDklvr48ViK6m+yonz7iTkB+mRujxMFd/aySmnTmV2qWozSbO8VWNYTXi
sfAM2e4II4wnapp/MwpzTG187JgJyhw1HU7kxVz4AVyNkbBgxoyRt0kjsZpzSF33wpCHSgJgodYk
Q68LAh55Q5QYJgFahb0Z2zTWSIcqB20v/Br3WjaRtNWmge49CsZcmw6z0tv4Wwnqmsr4ZDBXNZFj
25I7x2TDDGeBgPALumKc+mmHDdKU25usn+mr9vYtSw53fxEOGIwauikOzuR8BAAh7n1npC5zGO8L
KZ78woyZp+ygvy13TsncSa/LEVwBSXUxpuaRThRqHZ1bWoF+VPlnNvv7Zl2LcMrYEDYveI2Nm02P
uKpeZ9sL2X42J+qBGvrHs/be6lZ1RmPkuTNaEZEHhgZY/qoV3os+u9AdSGodC0t8izbT73++aG5x
DUzRAaKSoQZJRxZ3Aa46d0xaxjvOb6Zi5XGkMOW+R2fdkeKyCbnJkG6LFl8rReogVtIj/RxP5tpD
lTDlZ6FND8QNmcSWBQ/Axr3HBLhsboA5HmnWhJZQaZAx6XdHAGsuM1K56QP1wguKr0b+bhmXrSb1
PQmW2LBcYUmWZTseBL19OBzZFno1zCm9X1ZgAEznJJFUZ1nq81rWcZGLP5kF28rX3A+Z4r7WJQ+G
mrBh4BePtW7su3L4C0eVbI3F42SyAAAO1RNIigV8Jj1joiwgukwLknP5RvSJ9GAwrtg40uMwLV7s
D3I/GDkRZj8/q4QDQeby+zakMSNdnyP6HzGENfw9Hd8OPCwBp6G3z7QN2WeRK+4M9ohOvlybhlYu
X9qMaby32q9vSEua4T/rqs1iXD1vWYovkRDPtnnBk0YlTBVj3KCIJfNlWAAbrLuADQDTw33v+hcL
O141/p4TvblPkuZpqM2ZzvqdHrQPTaVZMd3kT+bssLNZsBHQBGKGmf3S1NURrhe4FbafWm2VURrI
yPOmf7CivdvC+sjdKghRE16R9j9ogDv31UKNKRYaOwW25zsLNrM2GwA5GvaOgMozGXyGb5tLqW+e
UxX7HDqJqbzqDh1TreynsC49+9RU7smkLYjAuOZhOGk+khXbUl2Y/6hqwvqlyW/2MXimRmy6LMZ7
2qw6xu/JS5XJk8FE5JAEnJnrFEtDU/txarUes2xSuhDn9pJIfmRxVsI/+cuXRfdE0JO+lFk8lCsv
uRr46HpFMmL0Fzdc5DXzEz222uF1csS3Zc5Qbe+cCiJpQKSOi0cbmbMpeVgX3sYcVRcI05vWp5Ju
ijvVOHjBthsTLbcx7Y8mWLGFFr+9zWDTTgZla8uLNRKrN9BvG068x7XovpWXPFcLv0Xif1IC/EDK
owxtYXZIkgPmKFS1wULDHQ5Bku177e9MK12YjDywklr76jPrz9ijNrYLJuNahT/LQ5Z9FU5/rLtu
CjH0zYtn7rwKJoy35rTU2Fd2mGzQCT4QvadiB+CfLNSVWJUXWpousaMgvWac2tIge+8FjLFui04p
JUgpGqS+xNFYcPcUiK5+qbHD6I5q7T/q1IOh6EGKGvpfqrZvluofc0bgZm/yQ9NoOOlzmGfatX73
nnPIAjuxUFRathI1gvF24bBFWvP+IbNruQuC7VeeY6+uLSLUXKdiwfbc6k9OuxAGWzlEeuI14YKJ
NvcYvrffdNGasEyCA7SKx5TEb6T1eLtGdnbUku9XwdZrraliZi+Kzz7XFI05gJvC0Z24i2nvSLfF
KdG4lVV+ZUzj7WWQ9uiew3tSZe6pvzdtltpUKY/BHgzf6cF3zYexJVmIm6XeO5IuPwb1FjEbL2Ze
2caWPvyZXRy1OQ/5RLYV8AHpxzDqnkiVHjJlE/RcnureumRZ991Dx3F1pkyF45oxQjqQhFrGs6s/
+1P+7lv10TFATuhHCgNhm+Hk8LBRbtvJJCKBw7CwG/ZUEbKyuimexYzUUmDXe4pU5x0bkTvNIHDQ
CaojcVACmGL/agUMzhauSEwsFbuOklXLz7496j2uMBQvc6ug66IXHGcvvenNo5bZ98VkLJFVV5Sm
Naa27ymY3zvLa5G4Fii9HEW7hynawy1TTI/lrK52Vp145MapSp4BRT3rwr2Ny/qn1Cq22RSdJ4OG
IVGn88nM3rVJfZhGZ9CmwdGPCnn0gRe2VsZezyqGsmP2lk7cmY2/gqu2aN7+Y9X6rzbjWeK2Cx+4
3z+MXNbyh7s1/GMDcMRn7X6s5addWwiGzedoJq8a1ePYXrrfqek86zlP8nyZb7nwfnvgL0QtLsUi
ZLT0ADJS85pUbLZlTehC2f0+yHhyCq5vQDtpTMUSs50suzUT919jvtY8WQ7WpM6qzM7brdHnpBfK
MXkhFXHE9vXmAwOyOghFJXOUaDJZ7NKEStlkfiS44h9y9hmE5I6AMSG4ttGsTb/a1Foi5Vg35ha/
yqr8xcgLqFKwnt38VfE8gHJJkKTMbhIvWFj1NvlOm2isy4G/Tg+1gtwXlEB4lzG9KVMzGBHa35mj
f8yp89vZkFid0slIk8qgqzLfL0t5Tn3nmVzYM8TiY24g44yt9Y2X4lYFPjE6TC5Qq/9YNopqMQZx
kRnFa0uBC1y1tKR1GvgqHr/tJPlSBtqrcnoQDTWRT2PiNjGn85Iz/rK08UxvTxIXvX+skE3DYN5w
liPPa5V5DVsBcVz6YiuGMsq9AX8mA9IXLgAua/+d4h+2KHCJ6HO61qNgm0ARlMvOdeecmnIQUWc9
2C0ZNM1EQvFBqdMROPZIYnL1D7XJ0Kzpy7tpMp4VSdxkzV/FRsLUE+AxeQZsdRHcZM10HCCRMY4D
YOtUNIxzuoKCMEa0BH3kHaQhuXHXgEkc2F0cWs8p8axND+gL6moBeGtW8vaZJDeRlBaSLqM26BBg
pkyTk6f4OwUqokUTRbjoK45LG9J1w7Gs8gtOKwSmqbgBsSAjkd53ElyFrM/bth26rMescGO7ASaH
X2enHnxTcgvoHLnCBZ2zs2O2KieGs8F9P3AL8+5r+PsJbqfP+Pwot7yQwxJ7CURBYdpKqty+n00L
7BIsf8LT9pPo3sTMIcuYxlArTxwUFSaNu960qfzO0i+znWXcrNahdgJM3oYGuXhx+flzScsw/Jxy
sceoowuaCx6rD3CJrxFi9Y3Iz2e5ZJtz5s+2md43DL70+i7NVo7f/XxAUy10n57sriKelFvhGlRv
monEynuYEBHNn7k/nzk//2KKy8BzhQIJMMAZNpPChG5bVs9Wggu/HZYnV6tyBn/FSdPca9oZHGym
oIWRsn1M7M6U74moMPVrPuTvQ+O84VHHDKg/5sq9caC8dKrA0F3qHEcSusDt9Zv3twwNhd2sxl3V
L96VxYEIf0ZrZuHzZnLOX7QtymG8WJlNKsmD6Gck9MSLQH+AOsAA4VzMwwWhEI4fQ4vvoKk/irr7
sH3uTqsL9MjqpyUUPrhG6q4js2nMU1bWe1/25jEncBPywx07gApYiUnQrXX9JVsPo31JVF3ruTuU
8TYLqBguBiOdzRLE7SXUeJDvhGZQ6y2Qywk3f/mQS0NXlX9mLulkcSkhTPHdlG9NSlKsgbiLv87Z
JY9uEjwSifscO3nKFicPtVQ9E2JiOXnqS3ZyDJPv3WzAE2vbM0j5OYKeWIQSHysB/i/N96aHaeVp
0QD+1Fqw3tglwXv3LP4BZ2CiuWAXx57ltnhzloJSgAEzG7fZlcMR1wVnYxq8dPL/e0kCFk6e+FiZ
Q13HYLmkcJkMJ3lD6D+tTv4iutXDtD4OEW3gGG40Bri4dz+29VpRgU5tNdypBf1VjSRLt/yYtO1H
gJvdyfUzGlDXGgICnhTrcZxhQnOR77WeKkAokvgT8C04DOTAzG45q2AzgiETKQ4uu0ZiwglcGs7F
PEOEAmuUFVmYpqQohk47cvKHZMf/YuDONlCOdpiXT7a7UHLlZ17YBvl7r08vy0b51uZ3OhNZ6TLz
sSgPBDFp83WBxKrBuBlWQb/zMsxHYS5/GdwfgAERVgDHHS4pGMHOTnHobThNd/7T9O2rHZA1a+ru
aTT982Jw6Re1Gxkr+cLc2BpVrSySqYE5Kb0VA27NZTD8e1pFeS6Cw8Xkh1ZYayzBwuIwu/RfnpmY
d2Wq70Zt+tBqOqEVCUsYQXIiL0DCT4MiseTO3ra6b60xa/zPcM/z+WVjFuyIuvwuc3x2xQpt3vIR
cyCvKcBtO93n+aA7cOTWEsyprzhZFe0rhsYX1agvy+Mzm5QPO4ONsMYJznIRKpwEVEwOt7OUQXum
L5wwbVKxTnSjS0V5Hgc2pyEzmUQoxHpwV0YPi3R3S02JeA+ne487hiDel4dqS90pfEHKt0Ab6G7k
KXwdsqxZ7xuqhorFv4eCL8Mqm14dzf9NZW/YeN32byEUzg03h1vwQKaDeU+c9TwLnmQsIr+KlCm7
0qnXMP5Jy6NqqFfT0vZx6dNLMXZYSnLzDSH9S2QWFRGqfOocLlWXAqUdG981BKNy7ecpgtFDhHfl
HpqKsNkEEGUiYVA9/ntea/2uvXjs9PeVXOFbdhv5npkj3eRU2/VBsecEXMAMnP7W7tjGPDC+lnIw
j5bHNIwuRM7dbrkFMAQRR2uLUG6YpjJzzq2wbW70Lp7BAdzhe6EwCqPRSaWQbbA/DHsf5dtzZnWi
9R1/QY/3smrI/1Irfu5axSyXvrKrG8QJTuSdpL1332W1scu8mUjHzMeOePbcj2VyNRb5NJfcyhXk
Gkto9yUnEkqM8dJgygHPzq2JBwRI76isXZCAW1BeGcTU236lhN+QLdtf1pD/H/bOa8ltLGuzL9To
gDe3TJLJNCRSKZfSDaKkkuC9x9PPQvUfM6nTBDDD67npis6qOOAx+9hvf2tnkUZ/P2rRRCZGQBwx
NZF7D/cCY46d2fkntWHdysj/zMaSs1StsinjJtW2bO8EZuJZrbVf2qh8546MEyRgXzRgKSfkoc+P
ScmJSkt8Dv3G8IaJ12MgF99HR37hWWk/BLXKhWXmPOW2/Iy5x9h5J71IfhSyeR5KiwU7Le8LNf48
5ZxbgqKH7aK/cmZ7HerpIyktdxjXvU4ka8v5W4zvmuJIh3wWPhUGuRlyUL9pVfyapHmN4x5ubtko
fwqG9knHl46bNhRy+nxPxcsKGT1Mnv6L1KbGiSH/qLOIHMI5M01lcfM1tj0RGsBUNb86A6lbGU9N
KZMiVzj9zs+woQwr72NK0FuZuccoA/Nhjf+xLNRQoQHJ2UcCCem4ZxJgu5Ufi4kFUArRUOsJlqBZ
8BtPcBvI9GH6HXyWLeb0JkCtGMIsNxE4HELIE3dyWu07s4nvdZ2L354Tp2bR2joPinKmMpb0DleE
jptLhE4kmpLIocewu/PRJH22Z0dZyASTFT2xLj8UU/7Ezu2hIgvqBbTgYxhA2ybZJOCKP/lr9rXE
8y/+YXG/f9fT5eSCDGTwFBXS+Wm+Zi5J8YmbX1aoD/wk7ggG8PPDxLVUzMvQvjc1HkdTifAcrccC
be+LzevCbk+iWvaDm61zXPe/hsiTT6beZk+pz2wT4G+++wdd4+U2nVmb45OmNuYHbt322ABMBy0D
FlBhcX0wSWk4qNP4gJDs00Aml1mDcuGJ9Bh38c8Yokcl11/Yl1dHriMZTiW7uqJmR+pwYbLrwATC
MeAM3oH94s4YPMAw8e6qqemZW9nxFNbjQ+mEf1vgIhn5OAwZzi/VUUZyn+sPCelv2mgW+BwV8dP/
lwP938DBdDQyy2ogPECzv97Lgeb//H/UQJr+b0vhFVFWTcyl9Bm89R85kKX925gJVwaKHsVQNR2h
0P+IgQz+lalo84OBKmvKjLOr8/9QwYx/ow0i9U03sA7QVLQ9/w9UsGvsOgtxkUBZhN2Q2iiY/Jey
qqV9U+nSMSerffeuDa7QvGYZ0f+RGUncOVo4MCNd+pOMp1iGVw2NhGGaM+agalteRSoZKwhOURvA
sIUKzNi09/C9uDOG1OsU240r+MQWwAbyy/TitF6Ba1RNKqDNLLWff72GmT+T1f7lWzjmkHKjuwWO
IWyYwjNqjlPgmb99XXm47RsCbJFc4Lqw5MHARLv57SEY9CTz0HQqLw3j1/VPLDWSQFy0o8rEGETV
XZ4XcPYfn/tY2a8XvdRCc9e/ayFkLWi0Ik13JRkduudxk9wVH/0A/13Pe1z/xtLPn//+7ht9bjqR
1Um6O2hFquCaZrMtyTPbKTcqsTBONbB87z9Qxb6plIaluzLwNR4ou50XzXlN6s/bKjDL8N5VIPWc
An0I7Z/H7Db6XOL+TK7ijShbah4hhuVYgjpi9Jrb16RhRrX9JUt4W17/6X9SA/93CGtCCFsY8dqD
ApvGGM2fgZIcU+4FtTbDZAr5zuA8FE1/v/6phXr8FzNVqSzL8jLVzQOy/MOgfCt67l/WC1/oYpGX
mreTP4ZeQOHSfPrwyAXvOGdiooUc/7ZPCIEsm23ik92luk6PssYPP8VqhoO3vdETS80jBDEed1WS
8Yz64k9s6gJDU7E1Q4+3/uOXShfi2OAuVm7w5X2REgOTzFRGwFWmRnnjj58/+y4CDK3sOo5/wYvf
ch2XezlolIIbxtt+vBC/UutlBuok/yXTArRo/WQmvDP2BrSq9Q8szHKq+ufPt1ihk0FqStdTuD6M
/Ue7ZAVDsGfgWJ/e+BEhjts8nZDtBKVbt/lfM2YujNWj7htQMRzustdrMg/GK0uyKsSzr3K0iprC
xjKPB+u4IhNdG4++r5GoPx6HQPnPNhEx93Xc6MJ4UoR1OWuqpsxR5LigqOTPOqiOcIi9z+uVWAjm
fxCn70ZTO4WKIaVD4cpmMvulJdU38o25lonYRG+MqRnXeq2lFCGcS61nx5amhdtwXUsCSpU6Fx5y
SVLn4Fq1504fv2fpNwNPTQ91EFglQEy/TAzhvYC0fzJU5LS95NlxMD9pEoaNj1rBVY/5qQVRycGf
7ORjmn22mqMN3YB/9Gbwl5Rxazl8Mq3XXt3YXyjz+LnS5YowceB8bRYttrZuXwavJNq+dWpyKCdc
8nG233sVEmvsQHy/zvbkRDu88XBDdltHCbOK1vPUZDu15fp5anGEdrAqDoP6yahg561/YmmgzX9/
NxY0mBcB9/A2r3/DQ+aD2vDsT7cVLUwrGm4uVVHqptuaDrZb3K7dt3IebfTL0vgS5pR81EgDUgbV
JX3pbHrJs5KPX3zVO9z244XZJDPBX09ylLu8K1fz4bpxvlYeTPrbihfmESBxSVmViuX2qXKIwvZF
5W54veiFhpGFqQOYYAYvarTc0uZeIfWD4UsQScYhxv7j7/VPLAwaWdjXm5JdYAFU265P+ipaujAa
xr9lBfLCBr1+qQ7C5CFb+IKWkpe5Dad/pBZojZOyy9C7wGVYr8PSJ4SwBvrbFaU64cUfWPghVg/4
3D/HnfphvfiFJU9MDel6LQm4anHcTG3exmr8y7ElbmeLxzlDbv0TS70w//1d6CZZhnRyyh23leGP
5pit7XQZRN166UvtI0Qvamg9iAZK7+Tq5OTRKdR56tat2xY4WQhfr2VwYjNiuVlRY6hP8if2cHqo
VB/Xf/5S+wvxq4EhS7kLtVzc7rwnoyC5D3wRSlvSN176Yqo3AnmpmcRA1pXOKOXIcfW6+ArDZi+D
o7a65Lxejet9LM/JTO/7WMlqIw6SynErTZG+Z2Gj/M5QON10MpQdIY5T3NMiVWN9sePysVTz7+Bm
N/r3ervIjhDB2lileuKntltVc8r5MJL1kEbdV0WBqHVb2wgRHCP4tDPSa9wIvbpzAP7gkQXFbrY5
3vaBuW7vAsyQYa/4hWxwcA5IRU7wWAlI8b2tcCF6q8TA1E2PbNfrXRiDaAwzb+vUuTRqhNjNNN3W
0NSabpGQHB5kkJyCznm77YcLkYtVfcw7o6y4tR1MPGQ0oI3BqN3YqULcTkofjL3cKW6SFPZZCgD2
IDPYmJSXBqUQrFqnFJLqhZBi+wqzM8zn7goNWVntDNndTa1jCwGbBYOKiMkzXT9OmoeWhD9kSHX2
sl76QgVsIWAjH7lbZVA6JMhXE3++HQ/fJ6WqNqab67OmbAtRy+MjvJqI6wo40S/QTS95HjzLI6n/
Gnf163VYGJy2ELYdT11O7pdsC7O6Mo8weeyfeBJaWz2w1Ebz399FrR23w6ClRoI8pcKwqO7VI3DD
7AXJoHnT9kS2hdiV/dEBH5UAgbU0MCQDWHPwlw7I7duaSIhfBfdffGLNxPWhUh6DDF1J4GEYsl66
OsfSf59oZFuIYA8RJoY0VuKW40Oh4dfCocsmHxNrjB4HBNiq6oPJqwn/kI1L3j50mUxe9AOA62eg
JGRcYfQhpycrrkh7Cx/SeuuaaR5n136ZEP1KpNSmz2WBG2syeoH4EMtuS44Xgtk7LKwP6w2wNEKE
aUAyyezxGr4CsinGpl3hpVkxNtbUhcItYQJQbBUtvKEkrtWUT4lmw5zFDiOdNiJ0IXosYQZIpzSt
G4vMUNakzy2iCByPzGi/3jBLhQvhH9tVJFdk4bmDTu4b19IjbgSKclvgW0Lg1wlaJU2zPdcjMXiv
ypJ34m3O2VhPF4aOJYS91ZrKqITh5KYWElzbLNB3dc53J0Cw3RYATHIbPeJ6O82NfWWYzpnp76cY
GWKMWuI/5VYd5F7TsY3D2PftfZ6o/clGBcSNEPiuoEautv7FpZ4RZoS+UDp9sCzbNceyf/biSf8M
ZSX7dVvpwoQAkVtKMN+IOayAV5e85pMc1Ru/fCkehJBufdmwspoLBpQY5hNpieMTzMv04qO82JjQ
lPl3XusPIaADTKziCYKjW0TBIe0xjUjKv0lPOjJptebX2UEvn/JjVD7ggH8o29uabX6RfD8MphpP
rqhoPZDdhVHs7RQd3kHW0YEe1vtlLuhKvcx5/L1bykg26PHcH2MX+SxW5Zojk/LKrWyeh4AwLK7M
orE20UP7oOzHamMGW9gEmMIsACrJQ+2iRi6JuiGayxItcP+G3V5wx3XqRggtDGisGP6oGnkiaCa1
NnZHv0BahhgCXawxbAy6pdLnwfi+4QK9jtDbWO5U2xisQm0YdwZXZ/1GxyyVP//9Xfn4MaqxpysR
uN+QpPj4pDnVZb3Pl4oWIj0uS7kEyBS7PjajbaD/ws3k621FC2Geogn0e6WeXD0pJbyS1bu2Rc2z
XrgyB9u1wSoEejBJg66kdUQ0fGHnIE3Ry8QsMngvTVycx1F+Stqfm9eyS80khLza5ApJtp53mWRc
pOxaxauhNLYuhxZKN4TIHiwYDayBgwuGBFVPaJQHDJT8jdG5ENaGENZAZrKBi9DIZZU1XhzoYLtJ
sqFIRd1RsaqPJH3AtapKD2mo0W9MkgvroyFEte2rdTHykO2OGBHJKiRlhFHMjwVynGnUNgJj4bYc
RcafkVFMCQhiWw/d1ibxRDXaHjOjMv+Bbi89AC3BxLK/wF67n1eYCsSkEkr36yNwodPEN0r8T2LU
86N0GfwSlxEscQvz901FG8J8gg4ySbAlhZQ0FORRKBig4GvQbnTNwoRrzBV6N5uQBRYHPuQzdyrG
N99HWIZo4p6E0AMmbp/WazD/0ivRaQjTSgGvI/Qkn2/Udo2uDO62wiQPa49D5Pon5uF77RPC9BIU
DNZJURS3MALI22S6H6YqbA9jlJJA55BlCmxrgFSZy7ddMhnClONIxqiXtTy5UxY8qWbxpqil64w3
TsWGOMfo2MrLuCS4FY44Xzw8wGEv1xsdstBaujDFOPhqI1suG5e0OpxdwOfgPApfs+8i5T7tu/IY
GZlKYmGef17vn4X40IVppxpyNR0Nq3YDOw9PoV8Pz4rUBxtn4qXShfmFXE8YqHJZo/XxW0TVpW1+
a7ENDTZG10L5qlA+KZHNmDuNdDGKmXcwSc9VEn25rWWESWuWayPEzytXZ09CUqiVZe1e63lg2vjx
C9E3q9reR7jjaIVfjrV9gdt0NHxw5VOIr56/v+33z232bgLRItOcAp7T3UEZZVLCO3lfGt2WPGBu
4StxrQtTRxT3duSnyOLJdAqnB8NIDrmCIfdrHw4bU/fCDIgY748KmLkOV6HUEZLDsrybvBfwKXuM
gHH5aB/W22gp3oS5IkTvhEFnRhfI6TN5pB8MalQHiDWaHI8nlLw7UMvu+scWBquo3NMzj4tXTZMu
+Gzc5XV9l+PDfVPRomIPYPIg9azfl6DTHgcLIFJlHW4rWpggwtbzh5k/fZkvf3LO/Y4fbXTwQgBo
QvRKtmr1OJBLl7QOD7IZHvMu/VUglL7tlwsBLEdmF2AMQKNIWMcGAfj4JsVfaL30hQD4R+LwLrwS
FcOlCquNS41psxrlp2mS9xEODHrvfwvxNFz/zEIQaEIUG61j6lbdSheF7JbZIfM4WNK9yiMftg7m
xl5jYWSKWr2uc0If/2Xpkkv9Z0kGMhT7G6vxUtFCEKuYpWIYRx+XsMtk3XhABf5tvWmWho8QvGZb
K2Zm86vrMQV6+ElpvtQwBNYLX+peYZnvlNYxMHJj34h/gAb3LLWQ9jdHLj6L+tblS1juO9uoxskj
tki5+NDh6GlbZNCvV2ChdVRh9BtOOUKRZmnMsVFEqjC8ZEw5gEs2ps6FBppV1O+XF5JpYAXXdCwC
w9eJDODEsx/KzH9p6v7e76xmox4LA0gVAsA0ND82wT5fUMXeseiQ2751NlhqImENMwEVx2rkOJcB
cMvONuCM1InyrTTK8LYpSNS44ceKUUHYM4ry4WQa0t4ET7Dev0vtIoz+Gn+fELNY79JYmLHCOoBV
t3HbsNS1wthXJ0mt8ef9z5Q/Zn8n7NJZ3Iv0cTKS+5t+vqhl68lJayuvky5jlJMJNw9NG0Oz9cKX
rh1EMZsOrKfBG8JhZRk+eIOyh1EH1OjQpt3JMIYPZBBfRgN4dNVv3I8ttNl/Kdt8dAR5ipOhltWf
8qx7U1rts26RL1SNZJ4E+WG9agvrgSg8C4guXLImUBG48N5FGtaUOATWez/1s3PTbEytC/siRQju
umpqBxwZZhWW+YRl069a0aAsQLIYatIvw9e+bzYqtPQpIb4N1nuyHMzC7TPpEnYqVprYFxfas183
J8cMLpFebaxFS20nxDv2NMrUhRY2Kfhd+VnyATe+S+ZjJz8m/cY3lsaBsN7lsecNeMsXrmP4+X7C
D1MxR5w3EpLjwAD/amWy7NaHwsIM8M9ty/sdCD64/ZSibUXx1n5oYr+MkMDnGEPeUD46EGHnV3Yk
TZSlU7lSVf6cRl7a8Oq6NV6EOabIrYH75LJwdb/P3qrxQuY0rIze0B8lnAGeTdNkTlivyMIQ+y/x
G4+EIx6WBVawYXpKYphR9FILOCsd9vCWm6PRkHsKQ/tGrYWohUsL8qAnslzcOu2xaA2lCv5YollO
sVGlhb6X5+H3ru9DGxCABGrokhv+19BI/DunxmF8vb2WChe2DqEVlb3tlZmLH4PxGFmG8lxknfey
Xvo/O5ArR0dRBWdFhqThWE60O1+H7IMTq6eRizlrGPap+YOnmVLBh+OIHSEPzuV39uwzFPPQ6h/B
xu/07q95vzeQyRqT9qQaD0kgfTJHsqiBJNyZgfm4eTxcaoj57+9auShigzsA33fDSXGYkOz+dVIg
Uq83xMJUIQvTkWpiC4Etb+dC2d0lsocXUnxft9mXUbPOmMt8Xv/Mwqwniup8EhDgD0W1W6vhE5ns
r9LUfwT48IQd8vf1Tyy1k7AX6bMG7kZa1a4hlypGtRgWJVr247bChZmiqdReL6O0dmW//elBr8Jt
7ZbfjY5O2H+3LRcwCLdrV0/t8IPtjCPeC761X//hV/uX0oX5M687GkKyOy6/ahwUoGDhddxPOIx6
KR5XEQ4WJbY1X9e/drUP+JowI+SFkozV/Doxe1vuUj2EkwCmdmNKmBf+/4pZShemBGz51UYdy9FF
L/yp0uMPLV5wrdn+vf7jr45Rihf2G3iVVkbfsBrnWXRvNenTHPCDXZ+VoHc2ukNZaqH57++i2QA0
awJyD9zEcx0IRMwbh8D7Gaaw37X9FCvkZpvgQN7CBjp71mPepWEPsnXIXqqjEO5Nqjpd1yPsi/T2
Bb4c7o/mCyCxN+hct5zJaEb1zxoOZWv5sNAhhQNJ66vhNcLZVw+jxwbkjAEDdKMpl1pSiHcwVW3Y
FuRuBCFjbWxmGqUDzXh9MCyNNSHgB22M6qbKGncy7WcFkJDe1ftOuekCn22NEPSZj9tlpkm5G1QD
Prgh2L4u9baOZQs/XhTLYVrPJtOcMsR45UtrZl8caIiclD+st83CIBJ1cjktHysRS7Pcm7+KDI53
OLBu1nVRY8G0ebu70MG2EI+GMximh3Ohm3qafIJmGOB34vsbd1pLpc9/fxeImWL2pDJ5kWtmHXt8
HNS6NM3u11toqXAhzKKkq1HiFZEbW6Z2H0q2sUsDXKhvK12IsLQmGQ4UTOTKeAIfK6dL7tWi+7xe
+NLYEcIqzXM7yPImZKUrXakpyJbtzjOdfL34pZYR4qowDBshmhwiAE5wo9W/TRI+vetl/3MyvLJA
iAo3crqSaurs0MVF7y51sJE0TyqcXckO90YQ7Scc5rC4xoP8S4MxlUnuQFo+DMob976H9d/wj9zt
2m8QFlw1VhAfWh2v2VASsTCKhqPmvWT4eM7/p7tk5cNY4qP30uRY+/QX3hdOGfrtDnuKzINVlv5s
p+lODc9SM94pMbYd1ke/+QiP7KiWs5PSrwT+Rhwf26q5b6Jvk/7W998q78OQfguzj7YV7ymaj43K
28TxnK9hUwYGaDoMDU6cnHAcRN1j/GlUgwMitGNVea9aXN5xOYHvKqav2jFKZmzREQb0zq8Ll0qM
TrOzYdhLv4fOHdXnRmvvShVjDB3VV1A9xMOxHR9GqTj7sXWWquEeIcTncPjnR1f+lkb3n7uMa+0r
bDGcNEwlGW9oVw+qe4+KpBZ2NNq416evjaztxvwvCdtsfjGdP0EQAXyxU5WfPXatOcgfzd+6FFyI
FFE1aNVhLGlhHrp5iVld3crYRSMcxoY22bpDmit1rbLzp99NUrVWkE+nyQGpQMOT7yHCiIZpF9ja
sxdZZ/xhNkbtUlWEybA1GwuziNLHu7Xk2UlLqp1hDQ+Vhfv2elwsfUGYEWWsT6yunny30xkLcRd+
tGc2hZk7X9Y/sDCxWMKkiGpWjTKDKoSOlpz8sIz2iVPo+/XSl36+MCuWedBKoFy8C/6PQO2MOMaU
BWRCHNc3bs0sYWYELZKPUCjYz+TDPcTBS29Iz0ncny1T3ejmhYVblAVKfj1hPJ87FxPjmwzVkGJ1
j0GaHoqufr2poURhYEeycVfUoX0ZNQ80a/DEnKPgLKp2tw0kUQOo69BqlDG3LqbOFFj3H9R4/Jj1
+cb6tNDRovqvaOug9FTfusRpD8Ru6LAynudZvI/XG+jqPZCMa8yfIY3WxdHzQfIuUofLkp9OP+Ns
OnVwF027fcxq/YffhN7GxxaCwhTiutAzRJJ1bELiG+zvbVjj82YzzpyNzrh+x01thLDOC1kpehj3
F/z4j+hQ/opL+0mO1d/plD9kPC0hdfbO+lgd2tj5vd6CS6NYjPSgjqS+GbQL7/+gPqQHq5HueCY7
1YW+sTmct+FX5l1TCHeVZ9TI7E31ouKYJmnmX0007Qrsnko/O9YSaAQUz1/tvqpujEwh+Nsam26U
m/2lr52fsjPe22aOLaONvXOpbYX/wtgWtYPTFHsyaDz2HL0Ndga5u2l+lHm1We+XpeKFnQ+uwdje
+Up/MUbZca0xyhLIhQEe4onfWMpGSy0NOVEuOJa2zQW3DnlXi+/yGMAxuHSvyR+CvH1Kvf4pHoqP
cHTx6u4/rtdsIYxE6SD5mnIylVpz0SQ2dZo2/XJG+bbRLAr4ythryD5Qm0sSBqc6QhoQacYHCD04
2HfH236/MA2UUad1mFA1lz5tTlMrvbZeuzHfL+xQRPWeIZV+MWRDcxkhbRiN853J7T6ygTKo+gva
vk/rNVgaW0LMQx7Qh8pJmoufZUczdd4w1fhg4tS8XvzCpCzK9cK6awbPcupLB66si5K/gbAfnXg8
BUVyUlUOEk660WBLNREi3VEwqsY1sb40mv65zasHOQnurC7duE1cmLlE8V7MlFSkuVdf0kwZjjqE
BxaxEdvHxDNBw7e/WBK8p8G0jLtMyeON+XKhUqLDT5n4nSPLU3PJpuTRmLAD880eUBYA0/UOWvqA
MLeM0O37RFWKCy/+D5LjtOS1AUlopuTGGgjHCqmPwNqqcnEp4Ot+A9zcX8KkCh+BAWUbkX69DpYq
rJX+oHjDZICtARL8Mc98uBoGH9E2lF3Xl0VLfObPzCIfGlUNL3VlsWeRIJboL2mk3TV6sDGPLNVA
XBYLPzF0GxRpP+Kz3TlYsEb6T9urTrf0siV62Bht2GVOq0YXicM7PHflNR/KcF931tv6B66LwGVc
+/7cfUW45LMhlaJL4SgwVwxZudR+O/1teSYo+VbC8NQCRlB5pV3cmQgt7xq1LC7JmNykxuAXCCNZ
bbswbYswugST+ZWc39dKTR7Wa3d9mbLE5/9MG+3GNLXogqVRvss7rYUOog6H9dKvzyyW+OifgCOK
k5LOIWcKWJJa/u1n4Q/IoPd1YHzFmum5KuTvY5J8Wf/ewmATn/+DvhtHTyqii05esbYfCq2Lvnh1
qpuHsqt7c+MzS402//3dEbtXC9zoW0AgiZe/TTHO9IUEUXy9DkuFCyGf+poBmx7Y3TA5n4t6JNfH
AKK0XvhSAwlrIqY7eh+lTXRxsHk4kppe3DmZ+bMvzS0fj4UpRXzcxwe+iEssnv6ZUvAy/SBXDuw0
5xU8w9YRYqkWwnqoeNoA+1MKL/kANVzOqqNp+1gzyR9uaiXx3b3t9WkIc4/yQ+OR54pfHL5O4LU2
enjh58tz070bPp3XDWrNpdSlxeX2fn5U3qstqXyIzuPjeg0WekF8qpYNpcdvkxayw/Y4FN1Bi7Rv
mSnhLaTcr39iYZzKQhBYE/fsxTj5F6PVYfTo99K0MeMu/XghAjTPNKZAQ0Ezzcq5BD5mmBj3/QCb
rZVu/IYQCMWQQOcNleDSpPG0rxt4JGY7+HiP+yU0DGNLVjNP0f99KrRkYfmz676UrMSTzqOelfdD
XId70qRKGDDsDi2wZDxAZcgcJ/0mbaZsyUJwTFlv1ESgdE4M86OPRWDulBv70OtdborPznGcqZmp
D9K566JgX5bkFeRhvrELvd7rpBn/GRV2hWJY9RmiTKVvuF6DXjbzF+7QvmB0uBHYSxUQdmxaYahR
qVXSma2bt/MqVdml9W0p4bIpvjUHYAChsWXS2Sp15ZhkTX1gb1Jv7NWuzxqm+NRswIfyjG4ILlqm
HlMsFHe13X2ayq0s0OunMtMR4hlyvBnD4A4uRlA9VhpX83F+n+rSx8FRvoC/2ZiZlrpACG49LTUe
MvvgooJ2OGFl3e5twx42GmmpdCGs87ScwMpRiSYvkjv8tYq9r/XGxsS9VLoQzPpUJYWa0MH2NIZf
Y8gSoKfNLWfbpQ4WAjfCQU2OukjiMSQ09gyklyIuAHiP8kb4LkSY+IDsW7NKu7E8gA/Fi5S1T5IR
HnSTu/VO3vI9XRhFovYumIYAQFkgnVsl/spt/bMNmCwvsoPe2K+Ysd8iQZJN8bV6aCfVHLo8uEim
eiq05Ktej09+RqZHhrfIPrDDL7esctiZCbNS4UdZHhbcrPf9dGg1rT5lDsTk9dKXWmseCu92Ao6W
2tj/U7pf/phx4eEPVTkrjb1vvN/rX1gYsqK5iwSiDcc/dpPsgp+hB57I/t348QsHI9MWQrnoLNAL
kFVIkfCsA8dI56AAYD2i6A0eY6lqYNXJ5UuVON2dBn7xADW62LddWd3fVDnxbcLw4aL6yNwucakk
Dx7ou5MSVMZ+vfSFeBSfJWy/iW05cSSYYshrZvsvsozTfl+AKz2tf2Kpd4TpqtF8LQhGP7iMRVDT
MqRMawPp2eulL8W7MF2NJtc5OCr4FzOxH0mpaPf4OZ1BWD8Bs9lopKUaCJOWpDB8SXULLrYcFgCh
0wpcurqVS7zQBeLjPOy5pIdCTwcnAYfT10Jv73SSDdfbZ+G3i+4zDgDRoVcUHzVQlu78Rv2qBeXG
3dD1fZ9pzRH/LrLlMm8dKabswYhOvdF/K5gDizbMd5HVf2kMCd+QZsskaqGjxVflFrNY2PWtf/Ed
NOEt0+x+TCL4glFXPfVONd0Wb6IrDaIsaYj1yr9Yo9LeGaGqkPwgf76tN+ZeetdicWwmvtpm/kWV
QB1KRQ2ctVG3dsVLI0mYq5AB8iw+0ERNk32Sx/arynrU6cbb+o9fKl4IZD930lIHpnuuPYSAulKk
T44fOM8hYPiNm5qlTwjRbCswhFO58y+Zg+JDCy8deGpblTY2B0sDVghkmHCBWsg2e/t0+p1J+YsW
KX8nhnFMp94NlOqDNvUbc8ZCTcTn2BQUKMwBVTo3XDzvOvCM+Jk/DVi7rnfGQlXE91geKx2zSRL/
ohnDPpL1B28C3UuTfbTK7BSX2b0PxW79WwtziPg0q7bKGHkJrPbAHHdj1J3wOttYX5eKFgNC84so
n2QORNXwNmWedWysXt9I91gqXIiHNLQxyQ5GGPOZAmUmYvnpUrhR662y1MNCOFhNSIbE2EpnFXsG
O7a+enZyjGSA6evlL/16IRZS3u8rueilM/l1Fmnck/6CXknaQpUszKemEAtjCD9oUiTvnDswwXik
kA+O3eZ7GSExYqib3CFlU3xbtX3HTqWC/fhoptWDFoHz7DJJu234iL4s7WT5YdISZdDrPTJU5GmY
mdI8Eq73wUIfizgUaF9yNSW1c4Zr/dECB1q2wxkn8Y3iF4JYzLHuTE2tdPCG7L7sUwEid8DmoZBw
3EjAFdf2qXO2TNEXduHaPAzerTxmBBisVvhUrY7AHQEsBfK5KWZUnnffStLf6w22VKO5Id99ppTr
qKpHzT6bcgH/0LIfy9FBSqqOu1ppjyGY0kne6v2FISy+ePewdSXc4rxzwAiIw/CjFwItV9T80Ru2
rnoX2k184jZVVbVtRbLPeqTfEZPmDkHVvTZmx8ALXswBRdh6yy1VRmi5KUqycGhH72y12Hf50T4v
pzc7tM9ZZ952KWuKtjV5VjZOJGvO2SusZyWqjypExzKbPq9XYSFaxDfvJpMCKTUj52yy9GHrn0xa
fQcvPgRf1mn6xhBbmBcNYd51nD6qAlVxzl0yNHe5Vf2y837rPLRUuDDpalzmK63V2WdPDUywk4E2
AwGzIv9yWxMJs65S6XWQ9yxJccxzmlf5UPtSHEZkpU42Vr2FESu+dKucf8KqMZ1zkTgXxw8PSZll
u1L3XuadQVhrH9arstBUojkNCNNp7JLWO9clICxyMnSAfOg88y13goXhpM8VfDeXRA4OO7k3OOep
wfGqrGIZhjFXmoPfmfe31UGYFSGDtokeSM7Zb4fXSpLfRn3LVXQhnkUDmX7q4jGaCufMo+bJs/Qf
ue09THJ9Gdsb422mqL1vICnKU8/vKuccIv7QlLLeQb7c9cwXG3PSUhcLGyjyANVcK3J6IAAjWBWJ
fy4MZethfql/hUDWkj6Luyhi+gb5GO9kucujXRKmU7zTrLLeslFbWpKEVgrCss67xLbBNxfm3aRb
D442sgqpjyRNHCenPpnt1op0vcGg1f3ZIxpC3lS12ei34Vjvat94KOOtxP/r9VD+zCFT/6Wlo1oV
ppk/dUWs7LQC3KaMzfC/giYHIF0a3Hh4SnOncKu+M5L2piEAze/PGnmZKRuxDsEki60JsKcU8Zrg
jRvxd32uUsT7fkd20gR/0fZJaaCQB4lu32djrBystJJPli2lrwPkzY2qXB9v2DH/WRVtdLpcyeic
sVY8NyHvd6apBvu+jLd8Z5b6XwiYQYZ2KzlK+8SpDwMDQwvbH2YEVviW6UoRU8h0gyTXNJXrp67p
bfx+yO9SvfG2GxbFEdY+00ylLs6n6kl1nJHbiTyqnmKvle41Oyj3qGbMb+vVWOp1YRGErJ1BRfb7
JyWMi+iu0Pv+PuhmMrDT53vJyaevePVtdftCn4gvApGtF3RKrTxmea/ug5btZ5F3Gw96C1URnwKq
rlPLYeqUR9W6ANLdYy/umuBatc78zuXqcb3BFkau+BLQs0aZqsFXkOPtPCv+PnnPuWH/Xi994Y5b
Ee//zUozC02h+EIHNm6iXkqN+7BvdyVIXi1pnkvjuewgvHUP9ZaefKlX5qq+W9zBoHRdbqndkzNB
UWbCD6WnMra2nJmWip///q74MQxN39LN8glZX5relWjYeDbpvXaj36+v7sr/4uxLmiPVma7/0EcE
s6QtNXgom+tu97whum/fBoQkQMz8+u/Uu3LrsYoIVo7wQpRSylQqlecc81mgQqnNnWUwXmqZn5kf
/4aiC+TW23uh6l35FcBff0+hkBryPHkHd5TMWc9s5vNwAN8XJKFvr7vNRoa/k0rIAWnKeJmgEshF
/yXO2p+3h7aZx/Dwyp/nXi3deHG8+bmaa4iOr/pbkM+XrMpfb3/D4hRm3Zy3K6c87McLhdY7pDme
ZMQOYyh2Fb08s3A+RVpBC7sdL1HkfOjL+YOYt6hOLEHDrJtDWzoTda7HS+xnv5uify4F4ms0P+Sz
vHCxBbmzrK9ZMR89dBpE3dpeFKtfQbVTFtlGALeNbDivQOY29LTwHiHQ/E+ezadAso0KsG3o6//f
OG7mBbNQS+5BpZoIpBpQJY3lxnuFpUXeI8bxXLFuLcIMg6OcOSdMFJ+mYT72IBK8Iv+GrjxDWfTQ
6flcia1bjG1ChhvHnl7cYsyry+DOIulays7cB7XJbSewOBoxfHjNCQ886IJjdPfkKHbsXPbfWrov
1M+2Cp22GRjOHAyu06AJ3H0shuWVhc5nMlQbZFYMq/q/nUNITf9e7bKOJwUaNPex5E2WFoECPFW1
PyGf0R6BuCuPk1Az4isnd2IYlo2vWiZkPnoGvasgXpi5j+DOusfz6hHtpp9vr4dt6KvLv9m+HWBv
3OuxwzIv/gS84GUAu8dGvLYEPLPkz515ieKJuo8Bn3/FPXuqpXpe9KYGkW0xDK92sibOVQ6zyN77
UOvmH1kVqSvHA5zlWElyqqr5Li/qLQoOW95horAQQgalfEyon/jz6sqXrNE5WJLYHfp07kKF7llB
XkJZHdBycefj5rZvkYwwAC74mrdZ5D7OofOz6Je7YWF3+4Y2vJ2hAVTSCkOjXKiTsPKeQUP97+2x
betv+HqtwxEJWug+VrV4XqPgo186X+Os2dVu4pkPAlUAlt6SBu7jGPKznjUCe37fFeUdxGuf6di+
7JqF+SBQTv6oIo1ZNM2UACp6oXxIdBdtzMLigOaLgB4Dh0D6231ka3GERt1DXXkbx4flAm6Wm12p
/FF4MJByv0TZeSiWpF4+cxQtsqY4ar6xzLYZXEP9mxASZNwBF4qPLaSrL1Bd+NNO00ZaZtlBJqbK
h0Ig0yWMU0h1anNyKNzuMFXx6fbS2n759f9vfnm+DEUU4gn60kO7/OD4sXdaAUo87hvd8FoUbuJp
qLj/KBsXfFLowDoILx82RreZxnDcooA2gatL/5EN2ffYrz6CyB2kHfNGNmmJrSaQaqDtNAcj9g4o
CIhMx/7VATizyL7iJleU/4YV2QhAltzSZECXdcG6ccLuidv4oWHRI/gJHgfBfrqu90qp2OfFZpGZ
OU0F1OtQX/wIjU8l2kBOfTuxk+t4W+rQFncz68sin0PXwQPcYyzugMs+eXl7gelqXiZxhn7vYatA
YFl6s85MIXvAgZesLkwHNNGKfqdjd99M877jJjQcmpdon3RAx/3YZFMDQC77GXC+j4/HM8vMis8Z
nrkdfgF8wsu+QRhr7r7fdjhLbmmWl4lfS5bNGHpqusdgBYzRhYiCM9015cZmtQQMk6c8orHMIMqw
PoIwdTh6HaSGq5UGG0eBbV0Nl54dKL5EHuOXceB49hR/1sYrErecNx5abL/eOI/7cK1ImXF10RAQ
AyhZ5KJL8lUMX27b3za+kXcLd0L7got3oUZ0zn0VRMMxHvMtlIxldU1W8jmvOoYm+vrCefPD5/Pn
gEcvDalSSKnc75qA+XounEwKOUN2XbRRnCz+6CZ+Ge47bMy387WtR1wL5PpIsvXUzvwDdR2xkWlb
gqj5WN5SCVG12FEX6mWfReReZO8oTICmuog+uULui6ImTbnbAbJd14P/iDdA8kuFVfcIakHIW6JH
eueThMlRno0lopqnxUUr6AayMJ/PDWHrxrFp2aMmOfksHBedtwQ+IOun2q//QOzu277dY7jv1LmA
eESsvkQeiNVRFyAHv5t29dB7geG7tKFQXF0Ddan98Heoqnu/dHcObbit9ls3A+erukxrMz31lZju
qqjdktC1uK2JKCZ9xOcZt+KLmrv6B1iN3UvnAB9aAvgbO1IkAavYPhcz5XkC4FJ6BjM9Dmg3F/Vc
JllYbMmJWaKzqQ6yBOWCtvCouNABBE+9d6i5m1T4e3v32Ia/2u9NLsrXcOmZV+MlLkT0TGQ/h1wk
XkuEKJMWUXoLOmv70PX/bz5E8MQ7XBWxL4SV4p5qVhyLLFq+c7/fuvhbMiGTZT0DoRJvO5gqlr/Z
UiSanEf3XM/8kHcj8GL7el08E4hd9uPYsxzfCaQCx9FZg1Jg+haj47PIf99eFku8MMHYrAyydQGo
/BJPzUsUFR+oE21FbdtKGD4NoUJvySKnuuBZ9N4vvEMZ+99WtvO4N0HYFXF8sOhDbruP1HhwHA68
bZFt6WFY/NoEYEt/JqoRjbgIXnbP3Tz2xzjkJAFM8E+XlVv1QouNTJR1QN0IWrKsvPi8/04mcU/6
+A7a6hteZ1leE2mdudDxFSspL1Uz/ZlwVq7evmZOz4RZNyNvVqcsywvWAQydbpVAinSrxGmzvuHE
EtIgYYbO9Yu3zP/Vo36g/nCHMyIFNGbjBmgzzfX/b+JEEXKPOHJyHhsOzV5A+r2j18z1huFt62pc
jvNeOku+9hg9kp8bpU8kGE6hGDYyOZt9jLO4FAVY+2vcvQsfhMtjw8/QX0rAy108gUbuvCs2mKhq
tLaKuKBjccnH4MugWj/Rut86bmzmN07lIZujkIRNflFokDo6qnj283bdyBct5jGx1IHKQwiBBd6j
Q/RHf/Llwe1JB9a78lBMdKsVw7LGJm+5Cqa4dlCjvQC4LVAmza5sAxlN/FW87lkBHO1/71FeDjFk
DmmXXrV5E4L2hcSrFrJhpfdrIMy8Z68QspzGMupSTUA36ekjFuCgEeASUqsntlTiMA7dqXWi077p
XJfrjct5dKy4JFWdekXGkrkBPQPtq+J4e3TbdIyYgWaMFQRIvE7b5T4DofMyiCOrStBD3gfeMw3q
RC+7brLMvIlzWvQ68so6LWv/2Aw/CVZnIbv48F1m3sIHJmXU9xi9UnmeZE5VY1XmfMOr309emCkU
xiI/bHs+q7Tog+h32Inht0+n5Rn0D+u/HlEQXQ6c5lvXrvMWAeX7vs5CIxEY2FAM4+qrK5+XD33f
vO6bU67GYAsAavmAKd/TBCutynDSKVErzui6Vv6Aplcnpt9u7y3LB0w1spV27hK0gUr7rkD5oksV
3Xc9Yea9H8IE3RjFkUo1iCf/DOGoBtRE3P7rrl9u3vn9OQ+EE0EtGl1qKBkFelZ/PJcEH/cNf72x
v3XpFW3+NJvqNBJj/QXvkjEIYqW/UdGx7FXz3h/ItmOFl8s0yv0z6uTnZW6fgWA4UO3fIatPKO13
PSYw8+q/toI00HUdED1+TJH3hbMXRKskWz/Qgh4U93clBsy8/q8dGDJEhe8gLM1ddy5JkajF3Qjp
ln36P9d/5Q6hnsohHV3dJgptwDwHy9LttX7/vGOB//da85jkk68yMMA5FfmXx2J+WbSXgiby074P
GHEC/Vl55LtwhZL6MvGd9jh4YA9Zo43Cr20CRs4R99cHtSxUoIkpWeJMuKz1ses9KDS8bmSV72ce
zBT6yuQY+J1edToXGboY+EATF/2gPIFoj3PSVDf7uoWYeQldAuiQTvnUpJGu/0RR932WfEvPzWIo
8+JZ4ymNEr52KagrzkvXfc7b5h6l1Q1fs+xS89JJZSQHvkoMP/JPbNR3UbTVymOzv7GFIlGvkKio
EKC5Qw7jPH7LHXqcs0kmpKnud+1T8+ZZ8H5slV+2KQBhT2VcfZwQlrRHt6Anlr4YZl4+1yFfCyfI
Wxw3qC9XntuAEnr6MnX1QeXeT5r56yGc2/8ikh+Uz6cNB7esi3kZhVJW79PeadIyzPMlqcDXkR8E
+uN3Gs5UV5GEOXwifQvSWjdVdf0KvcbXxpk2/Nvy+03emyAAjLRYhE7DiJ2GuLqAxuf3riU3CW6I
E2VZ1NUtOEML+tR1kHbyMlo8B8Fm+5/lsDPv6ms3t1nZyjaVpM2PrjMHh4pFNejlmvLbGIISMeds
euSTW3gbC/5+XZ2Zd3jNR+qG0FtJ0QDlsa9uEUzVYez71lXPAi+w3pe61oBGn5YoILWzkYFaootJ
mDb4pF6a2W/SLGIPvBfnSHr3eu6+3F4qyy74P0WTNykJzegYFE7Tph5E4puHfiwX1Se91GWzjy4N
1Bt/n4R4SFcRr7CP8zqWr65fTA/+Om6V/WwTMGoHnKIvVtO1TTnPPXZq6ezQu6FGOrtxfbEESc84
yN269pquCtr0ipQVs7zzOjeDVC1FkJTl933LYETi1vHlQCu/Td3Scb4Ocx2mUHnbIj622Mi84ccE
0kCorHdpsGRgY8u7E8gS9xVvmHmxnygNy37w2nTk9aM7+x990GgJ4vzYZRlTjmwdnWX1+6UFWyNn
R+Ii4Q9EJza8y2aZ66K/2f6A/A5Fq+Y2jXnUJT4gL8SpNy4TFs81Gd6GrJcgksta3HsL/5gRFF8p
59NxyXz3bp9xrtN68/N9IULXX902LVrWLndzThV7JJL2WwzWtjkY3hVDMKlyA7yroiKQNrG8CCqW
RDtjthFU318AahKWxatXg9gW7ru463M5sidn2OoAsA19PTreGKcCOVkGjo82dXB5fiRh5iUO4cuu
ahP9G9Dk/T+N3luIJOaoagR4WpJ9Xxx4TTa2ju2nG9syGwq35hWKGkzV1UEu6BYqnc2Q+f6iUhO3
VERzr4Ee0ykI15fvQnU4lVu9Bv/206o+3d6Z79eXqAlXUgyYjK65BjSRP0EbUaGoSH84bfc5C6bL
0M7HOKs/CHffOUaZsVG7vJqDDqLcaZXpsxfnP+pi/HV7KrbFMA6AvEZZt4sR4NaqO1JWn6Ectis3
piZoKc/DSteRbtK2LaGCSgL/EPnrksp53etgxunbEuoRPTcNJGmcx07Md1qvGzeT93MwamKTAvTh
NcyFzecV1UPPm5rThL73u4goegT0fDjwDPMg7bBFJfz+WUxNwFIY1UVRCfhF3gQo9mEH9csUJSju
H9t+l2ysS028ktBVOU8Oslc2i7MXhnlCefk6uf1BiNFLPE89UGf6dntzWXzRRC+h1hcC2SBR5dXk
NwRLwYJSO+sxit2NLWbZvabe1lTn2eJCwBX96c10Lkj9XwHG38PtX28b/Pr/NyEWCtdO61dDnXYe
BDMV4GTnumvU8fboNtsYPo2eajFMaPJJA4A0cBm6bxT/1YlxV6sDOJP//vEZ8hZWzaNI5Vh2T8jc
4wPYW/qNapztxxsZXd5kM5pARI28JTp2oXhqovqDo7akK22eYLj1WtQRD+l1+K4+D7H4wdECApyw
dxh4tc9AJkapnfo2G6qmTv0rJyrrn+TcblR+LBvHxCcFtUucqUTgq/sO7Suh80Kzejrf3je2wa8X
uDe7stNTxmTgqhSAWbwlNiskbEeIuu4b3Tibc+41TVSh7jZT9QdJADAYZJ+vmuxdMuJghZiXJkWL
k3d2swCKYbTZqrZZdiQxnLV0ppj18/VhYXAAH8qvJc/mqQz059uGeX98YqZyDvO9gADVnzq9N7/0
NIMCkYjHj8PsbdVcbJ+4nkRvVraZvWWR4VSlPOjmk7/W9JT7U/fQQSR2I+i8v3mImdf5YOf1O09V
6QKK3vEg/IZALEhIiIzdNtN1F/4vaoiYmHTB6qJtBfjcxylaj4B5Lqc5UtGHeYIeaeTr7qBEuGz4
me1jV0O+MVhASL6OV8STbDKw2kwJz4EnVeISzeIjCoo/b8/JZjRjazWRGjo6j2Xaes2nxVn/6N7b
mIFtaOMQuCrNgNNRV2mBPjGIERU+hJi7rWdQ24YyzoBJlbUTj9izfcP+G319KkP2KNxhq/nJ9uuN
U+AKWRALKripH9aXYHX8ZO02+Z1si2ucAW42dn4zuXjwKSO0GwTeQ1Hml6HKgECqnweij7tW18zz
3Hypx3YOZYqi7X+SZ8M/k+LlRnnFYiEzpWu9qiUtiSqUD8gjROC/cbZZorWsrpnJLUUoFr8JK9zR
ulPoh49ZkH8fq31FG2LmbmQgft82rEJqjRgxyQkMbcLda3XDdQHcXVYGhlMUglDcdJgCxZkstlTe
baa5LsebwJDJjhT+6Fep47RfqFavpMq+dQCs7dsyhtcudQF4M6SpUj8uu0OVQe+jj6DVuG90w2tR
MlDxwnEMTH7Qvy5r6H71/Ens3JGGz7JIqcLpEROUaMbnWNLhQz7V/RZ1nW3DG17ridCZuwElFc9l
KKv0z+0wbT1zWVbVzNgUSoio28Iw7eB+Q7n1IVbo+O7d022724Y3jt/J8wsgKaEU06pKJryD/ltc
/IyrLSUai2lMaLmGLHePIAwdF+2I5dKgjk8viP/TFlut7QNG7kYDB7oOfJZpAVLto9RLdICq9Vaw
t5nn+v83PgWigIYJcQ1lYRYfFe6ooMDLfrud/rPP/obTypYJuURzlfZ0PXfZGifB7L50rbux820T
MLx2oFce7dWF187aO4VeEJwqvw6Powq3OHNsK2C4bpzrKIriQoDxGHp8oJ8uo//UInl/uG0i2/iG
8wJEDlmKcqxSvXghsh3IPa5siyDHcuCaYp6qi0Id6lKmcZV/8NbmFRzCp1rO901bvkomPtyeg+VF
k5jA8nHKdVnqDjlPTw+r0KdRk1+jFmcnY0XiOfoii/kXQIQ6mYmzcfmwLL6JKx9rusa6HGTaZa4H
8GkTHDW6tpJym53/6mbvpL4mrew0rmDmvuZybhEhce8uvJMnx89fwOK3MQvbJwwPJ8MooCkeYP1R
zP9I2VIfICuc301FEX1cWOSeb6+RzVqGr9fhUuqQtyL1RI3O/FkPhy4eGMijfZLvw/YRE2IexYsH
ZaRGplAz+lK4+k++SAjIsq+352DxFVPmkyA/KtsSVx3WTcOx7YbyMECRb+OQtlnI8HQu6ICTDYs9
u856n7kD4KNDE5ygyORvLIJtsQ1nD3o/4ovoBa4d5T1l8XdaOf+UKn6pI2Dl9hnJOK5znxQ5LFOl
OQ8LLK9cyXfq0OL19vDXo/MdlzAB5YWbiXaMtEzbfPjCgAI7jL7PL10nUG5U65ggxZzuRDSxDQex
LIsJMY+WiQ88QNVr0WH+skKS+AMKJNXRZ91WH71lWUyouY5XJQS0LlPdQv+2K54jMhwh7/rSV+PO
WVw//eaoHdfKKeIpwiUa8qpHHoXyAWDJ4hg3m9VHi3eYcPNAQ6lZTLinZz2pD0QN8rBwutWEaVuG
61ffTICh8axFOU2kI6iYDzJafo6dUlClHb7d3li2n2+c5UougtFsxSLQkR+cGIBtFIC30Cq2JTac
20W1vZIxVMqKnPSHcnKDJMyyLwXgvPe5t4WBtZy3Ju5cx04UKj6JVLPs1JLm6AX6SQHsnAySnUi7
j86LmLDzZfHo5BOXpwFv4XtlCJ0Et9jS0/m/jqB3fNyEm3OhCdEREWkNgsu1cE+Trw+l91HFHwv0
JjnNryulMWnYZQ6me3f4tIKtty++NnV1L+fpwNv+bgl3vacTs0ueaHfV1MWltesFeWQlEf90QN2f
b+86y74wu+SXcSmazo3xXpzTc4WOFTCXXaKqv0cbxfH2Jywb2wSkD1MduzzgKNtntY4Obdy6EYgx
dbCvo5yY2FxQW/EmaCBRmIXNkcTqXAZbkFnLhjbx7uU6gy0etMtpATr34oq6dv2S30Ux9WaVjP7Y
nx1/XJcTyIf7PNtpsasl38SaYo3rRVY4JnMvfuCF9+SxLVIqy/Fldt9PaKuMHeBz0yFzK2gbl/2x
DThQHcJrT6yP88Oki/zQDME+jhpiduT7AQiuqhLLDx5iQDqVO1/mFeS0+zaXkVE4BKi1njdV2kyd
dx9Dv+YUjnW5rypiNsbLFt1WLS6g6dLJB8kYUCrNZsOxxS/M1viRAkAFRn84drUE9zQnazL3sj7t
MozZGV8sDa1xPUTlvZ4eQm++H9yta7PthxtneeQQ0IC1+OE6qH53fnCQ3mYSaolHZqO65wuULmWN
nx3n0MjWj3Vc3sUzf+Y723+J2aPuQly6iqKqQgtRWRwgrATKKX/tH9iYh5/2Gd84y91eRkGjUKwD
QVf+ZdU9Ewkap/t9OHh0GfwdIGLIdY5hCTVN6Ti5OoyL7tzEjTK32LiVW+Le/wDWAznFXVTxlBZX
7s/ixYHWFYTa7vgwnNdpb+Q2cnUGUmZf9xlPcQmTZ7C/yqQYwaR0exUsKZsJXleDW7m4blwTwhqV
i7B8ZKT6U6p5g9jNNv41xr4N0808RDkhZVpk/dEP6t9TnoO3QYYbZ7N33S7v5CEmaL0spglnPnyY
LuUhjOYJ1E/Iq7oxXVn2I4Kq1eCIrxDsOC4reWo8/xAO3h/pi8+3DWhxRhN4RIJ1ZUK3VRo4Ef3p
VSoTR1pGwT98Hej3LK4Hvi+Mm8CCKZQ0x5g8XX09JAtEKp7ipie73sWJCSYYOYCwrIigCefTQh4G
oJJ+rGLpt66cFjuZHZWRDz0oPgsowhHIULRR95uH3j+0Ln7lMdno3bEEXbOtkozBOOcDK9MIFH/3
Uex7T04gf99e6PfdnZpMlUtb4d6UT3iAjzVa/YuU+eq8QCpW1N7HuYl3OQwlRtgKa0o7GqP/yB3V
v7qv75SeP4IaY9cdk5rslF2hQw895A0em5dknH9U0Redb8GD3l9japYSUaJccbtB38/QkS/jOF/q
JfzcTN59s7c9y6wiQqKSj54arwCF/s5txCcW9o+xnCqU9MYHGQ93kSIb6YFlxc3iYdZMuWrKEpWY
IQQhJbnXSHMSVvJ/myB4CoYtSZv3ty01K4i09ys/V7FKm5FBFZOXIwi1vCHbetKzzeO6XG9iMJuJ
GxGNqxqyHYW+r+GXQ/k/mer+Y22Q9tO48ar9fqynpigVMJhsYiwUeGPq7pwwe5iG4okVwXmXA5qF
Q12savHdK3bYbU59Xr8o3p+J038PWPPIcn/jRLRsYrOAqPuc9TmUwYDz6PjDmBWgeCa6eAjd6jVr
9rYwxoaf89od5nbKavSrlutTOTX6K/Z2/99tW1mq7TQ2cv4auCQJkFCd6ip/jvyxPXZYiFnwB93K
1zFY7+Y5vm/r4Mz6cSN02faZkal4i+OhqzRvUqFQMAm9L6V07ok7f2y85dSwYmNulm1mVhcH7VS5
U5VFOpHlaxfxOzT7vvaQfr9tOtvwRsYyqDgah3hoUqb5aVqD73EoP3Ses3FG2Ya/Gu+NM4LRBeee
RgBeRPbNKdrPBA2fDS4I+3694etd5RMSLaJJKUjPptX/mQfyELj7KD/o/9QPR7zt1rpu0qEpPnJn
vYxdOya3f7olDJpSSEGDO4dsZJOqLGe//DlwPqMY2u3cNcZ1IxpXWXaEouFfzYvzQGsvm89gboqD
JK7wZLPrNkzNYgg0o6ZwylyRdoX3I3fkLyWzjfhnsY9JObCEfsuyAXWWKY6HcxCW1R0NUXzbZX2z
6FGS3kPrDYHmKTjDHiSEQc7BFG41bFtCg1ngiIkzTkKg/UBDzemuGsLqDpVifleR0Dm6Kzp9SBzI
0+2pWFiMqck24NQQ3RkBD0pLRaoX4G6zp1Is6hTkIT0OA0gHAHsih0hN+gyiC3n0Yzk8FfUSb2RZ
lqUyBbFoNOSh46omnZfaTRQbo8M81ftebKlZQWZNiafUGE7I0eeSNLM4hmtwVlH2L6RRn5be2bCj
bRZGPB9ZjVMqr5p0Unhx5s3sJAtqAsfbq2Q5Z80CsuAq9yGcoaC+FH/OFnK+3tXQBHPMGDCt+75h
xPK6HgnzS7iMT/0v9aSTCcnOLEkKRPlW66xtaxsBnXBvGuoc3XC5134rlPc8umvKIEw4x/PHom02
zg3LYpgV4tEFcebS46l0viozVeh7TYbtxbCcSmYRbygIKHwbpdK1F48jOu6SJkLnGmMbh6rl15t1
vGUhcZ9J9BdnqxjvGndx70JabnWf2kY3lnnJUEfSi8/T0NUBEBTyVx5tIYotljEL5+sq/AzwTrTO
OitJaDAkedH/DF2y0Rdh++3GgR2Hge4FtGlTgkJG0gW1OMiMbPGuWJzMLBV25eoEcwFAV9N2RQJk
wE/tNA8gTZMJqLN3vb7gLvp3StMByO/7Ra5SMlZ9eAQSq1wT5M3y220vtpnIOLpLUg1LKDwJ8pjy
NUcdqQEx0caxZzOQkYZXwxpXk9+jeapZTr3iLwtbX9gMxR13kR9v/37bN4xc3GscNAMRX6ZsYeeC
oSGa0zuu4+fS2+oQse1SI1THhF8veOhmFbF8KYvan+66Il6XT3VJl+zr7XlY1sGsFYbj5A0u+D/S
cui9KCkk9eoPE4nFFrzE9gFjFkJl4xLWeGiTPaVH3cvHEbJBG2fBNRj8b6EQesh/71IHeI8YyBj0
nfTAPDsODoAaUhbPea9ogrI2PYjcqQ8MrYwbe8syHZNMoQSzIiM1l6ns4uj7VKABPnfWcaMcaJmP
SQXK/LyUY+ugyxv4t8HPvo2NeBgX5zjglY/3/NKAdH/fTMwia++uYD4MccYJN0KzSxMnbGXxed+2
urrNmxtRM/YxOlM7sHaBae7O9UOBjuMo3Fh2yyKYVdNW+3EANlAgWxiaKsA9zY/j0vkbhrH4nVk1
DQPchyKOal3H3JciF//EeRsnQEIcb9vmujnf2bQmDYtCFF1igm547YMGIsP29MZP3dKd22ZKtFB3
c5U/uUGzcRjZpuP/vRSwDkofErUPLaMvcsiPpQo5unW2MPu28Y1I6I7ogY1rBXwxqavT4Hsa0gEq
OOjBrf+9bTGLW5gcGiBM09Lt4+trtHjUvvoKKotnCFl+B13xpS6mz7LYEtK2fcrYuBOYRmalJmCD
lvpbvsqHDpVUHsqn2Jtfw04dALi8uz0ryy42CTOKORw1sEegfXXYPILYTukokVBo39hntqlcv/vG
B4VE2UBpBMdlrU8gz7mbWvclG/WpEM4liKITLkwb/bi2qRin+dJoNCxmWKAqz76xnD0x1W9BNy37
y6S1kBnzUbGhIl2l/pfz6iHP9EeOKexbBWP7jiNwupFCf9OqSu4ka96xBBQwy1a2ZjONcf7FsArw
iUykLvEXdpimEPTstNPtRiy0mMekzHBc7vIphnl02/7b0g7F4Os9peKfb9vHNv51d73ZRbOCxmpQ
oQAc4qXyKli5Zn2eKB3+vD2+JZEy33fY4rd1vWL8GNrvjQqf/Gb+0vb+Q1nrfQ/31DWcuvVA5VmU
eE9UAwPE0hXVkU50PN+egWWFTfoM1BbrcenRbF0UIzs4QzMkQIxu0cbY7G94MV3cUUuNF8Jr8QnB
5+zGI4Qcy513UNdw3cHjRVXnORoPKPqDQ+VlCR7DttIl2683Dp92pL7j9YhBwQTCbrboJOa4tMyx
2CeeTE12qKgo2imesbYgfAmTWNXfoAe8ccO1/XrDdyGdOTWiXdBkU3kFmAoreXCmdUay4W9pc7z/
idgsa2WxBxLYJsieq4BXwWVsXRofadRkxSPUarxo4yXY9hljJrMjwEMwUGjGV83LVRw9gebLSyvW
j3t8IDZrASBvREcSgUZ2TiuSeCUoQLpRb7VLvF+OiU3+wzDI5FznhMJI8sBn8s1f81fRQTCbT2kh
91FzxGZ3CdWlNxS6pc9IZ9o+AU1l7CcgnSKfbhvp/QM5NptLZAhGiHgKKKpJ4nem48Mw4U5KPfFU
tdOvqOZ3baM2kgtLvTQOjBXP0P/tCi3psz+X/7Sow45gZ3WgoAW4yWdIPRxXLv+vuagU4yFytvbz
++E8Nu+T3byuEesq2HCsf/HMjyE+Vp7Eos/orn+5bcf3A25s3pJixvquAR3GM9VdjGxmvQPcpTve
Htw2gesefHPeMZAvBi6ayJ6rNv64Dv4rul2Am4i79qij8HXfR4wDKRyh3Cpz7ASC9oxzj1a1JFjK
+TxDGuuuU66/q8AI8eK/J4P6n+934XDdBINukrZtx9+rE7bfb0/DthDX/7+x1chc0A7nDXmOQzAy
K/VlZs1G/ckSsMxLEkXm6heOJs+KyyaZgvZlyf2ntmo2/MO2zMbBFAPB0KPWQZ5Bn/+It/qLA7V6
VZOPTHYbT+c26xiZZUwKtJVynz4PSKJ+BPXgvZTZsgVBtAQTk60y9kO2zhUmULLuA1TC7hqZ/fGb
+uO1YdCto7SctlTVLBMxqywrH/0my/CpuERHe1bIS87lPgWR2CyoTEFY+AVIaJ/bKBRNogoQdyUZ
GhVfuzYS+7JwHKp/71RRMjos2UCeK0DQP6yZ5x2EQ+i+lTYJF+kq/j9nV7YkJ65Ev4gIBBLLK0VV
bzBtd9vjsV8Ie2yzCYEQi+Dr7yk/9dU0RQSPXdEhtGRKqdTJc2S4utN1Qwoa3K91NOZdcb7tZNcu
/jdd4JnXxLWWI+S7Ki8Nbb+OWUHuKqf92YjhgrTdWU17Gc0NjzMJFqu26HvP77w0sMFPzj2U9dh4
IgqluD82ECPSZGUx1XiTwAcq+9UfxBTVQf5jWYrT7Lt3LUOV5e0Pbdmr4dv1CJZzyLWwtEYuJw3r
oXqxpWh37rpb82S4NbNHxxnq1k9VU1VDBIL65msZ2u1P1IAM7cEhGKf3GNhK49bLUsqtPPZG8MTj
QWGvPHoDSeKZl8Y6GwodzNJPp9x/omX1uxiDExhnP7bEe/G1m661+9kbp59Sdz9vL8r7WS/PxAqO
U+vkQGuytJNgJsvGlkZFqcZ49el66mwImJB6Bog9p/ws+FzsGN3GNmleL7lT9OBC9eE9uvJfx95d
4npZ1RDpYLQf7Kz+2SmizyjLAIT19kjfNz9msta1GdC3SNmz1OOiUqCTg2agl1G2h8jbMEDzNotK
vNVhUJhJhbuOL8XgWD9CVtRRLoI9ucOtWbt++s3BXubEhnFTLwVmajjrWt2HQ/O8UP/iStSY0Wx4
4Nw/lMHw7Os8vvmYDx3nZVoHlk4CqUPNTrijPOfjMUy6Z15wOYpqJUEBZmqrZTwzZ3EfFJu7+PZi
b8QRJvdxXa8DCgwWLPbnfAGDxGwVc0SD5iMLj71Wgrn8/+dnslxP1g1lKSDRQ8QCX13WRZJTHYji
2AFm8iDnvej6icCkZt0MF4c45BIC7rDjEO8bLDP5lqCaRh2rCrEfW9YnFNWm+eJA7tg+1HkWXo34
jf2M4crzusB2r7zajrqCy8jitnfIOplJs9TLoeimdmVpriw7LhzqPoTz3MSDm007n9jaMIzbAJO6
XUpPs5QMHvqupD51+WLvWOj78QMzCS65A9iPtjlL5eCfrjhnW0BlcXAhpTG6qEcrdhKpf6Kd/wYq
zGS2XMTUt8DK40OufSIFr+9XJT7neZFja6o+WTm/K7sF7wJQUqOeumO5PDXUuhB/epr64qVB5lXs
PtRtGZ0RBOQrs7tZMCctdGHdWVbbPPBgYpFslP542/e3PmE4pu/U5eBkjpMuQ/fLofQ5m9pnLY/R
wrLQiAEqNXgdCVYntWk5f519rr7oZjpGFspMrqQeyDxpA9mb6ryzTk3N5mia5V6hzobRmWRJwNXa
hDUWTb1hHYB79l+GtvgV9I2IMrv/11/20EAbvhMYgb3br1ARnSVN3RJQC2STHz2xHsozQCb3/zcW
C4pPymIFSwerKS7IsvP7sK/30sYb1mPyXZZFnxE8M+IYxyLwKXtY6/n3KMS328a5NTHX39/uiozB
fLyWpZlt/eqr6mvtsNfbTW/13P3/prMChdM9R8+doP3sLMCgE6SkJ3IsD8dMvsthzQrRFaWTakHJ
qSiK8kmEwj3f7v3WxBhey7Ni9ivaOSlAr2NU93SIaof/ut34n1epdzbBwHBaRwtA3sqMpLlnTXHQ
ejEp6xiyyA90cGMtHXBMeZd1ar8skw/hG45CB74Xeb4fjDCTVWmanLXWfUvTuuQfe/DMAij3sxU0
Cl3U8N4e4cbim4SY3YirOeiOnJTQcI5AZjyfPFaW0Qwe5WPnocmuxIKhA6XBRFNfDeLO7UEo5mLn
2Gl9awCGV6/Sz3sVzjQtPPLTLXli+eu/yLe/HJuf62ff+F1ftkGI9DdJwXc3f7UdrILjl8E3QYM9
TP6GBfuGa/dO4PWIeJy0tO3YE7V94vCRnenZsiHDudthLu0sF27ar+JBeGNU9QR54gAvBjY/9BrB
zHqofFItobCX1F7pB+Sinwrb+ryGe3j5rfkxPNyZ5irL5UxSgpvLeRjFfJePA9/B6Gy1bni4kGEZ
LhSTEoBROoLw9ndIe+9MzEbbZiVUi4r72iWSIHPBfoU5YqJ2r6hyq2kjShbO7Hey6B0k5lFUSUrr
VzeSu0M2/59ip76fQL60OKk7CxmXpVIx6Kfcu7KQx575mGd4rdWgikrWuZuGrvhQSe/bVB3TUoMo
2/97bOeCvmMaZidtleaRbUvQqGp7vNyemw1/MiucllZDrDjgTsqCHJqhTe6fF4uNCQWD6sWe2t+3
P7O1vIbbXoXOlgoa56mCyMiDUC6JOjyE72wKW60bwTSKmhRvVoJNbeAA8S1Xmseh2pmhrcYNd6Uu
NPgqKXEgI612Dsepu2hP/Do2L4a3LnbfTrmNxlXeAt5Ix4dJL38fatssWiq6skGFxQBvDUt6zkJb
RSwPj2Uxmcl/hHsyKrfH6215ciGJt7DfYmr33uU3rNJkPoIAdeOtlWOniy+Dh8Ftv+GGMJ7FIsuT
Xe69pW0ctez69TdnYa7yMi9IZ6dMBCkt3Qsd6VkU9c7Ff6t5w3ELcHp0juB2OvZBfdKW7iOrtP/q
KxofW+Crxb7p/wyRealZtiINVjReNLeLfhpGnX061rzhs81AQe0+25iesaPVWUkFJLo/yvD3sfYN
r+VtOIGZK7eRugBxTtz5FVvuy87Tw8H5MTwXsJ3CHcNsSVH91qnTYMuS3+WtyJqdg+U60e9E02YJ
g6BeMOdErOnE+L+jW3yX2j92jJuIhaENZ6gxqTVtlHQfgbydQCrg7mHvtkzT2HYkCq+KWodrWgnB
z87gOScXe/R9Idbx2OSbtTaiy4ZOgVsTL6RWibyj68Fzd+8xVxt8b+bNcGEKw8XXBFI3jM44VCpy
attFxBr8GPeBbevT6jECgZ1AxnPW8Wjoa+9pHJ0e2Z7aX+KRuUj8HDJkk6zJbiD8XDr+mgZgkqyi
YS6mx6ppxDFTMMtwunWSJZQz1rQmQUXu51pRevLoXO1huDbM2IRa4y0qt9dW67SiEzYqpA+fIMx2
TH+ZmeWJudMXauLYZTmTF+nQbxLMujszv3WfNQsUc6KHtquxh0B5FG+muU5L6p+vmBGbF6fCpiqC
6Njj7GeveW2ledWdQuvgRdCsX5wt4ncggFjTofCmKe7CXNsgyOmc6XzbsDbc1CxhtIC8rdUCH7JI
nYCP5Z5TEIk6R++aJrorXNahKMN2TXm9/m4851xq+lsF7MOh7ptcR9xeececAt3PQ3nRTttfKqdc
X50h3OMx2Jghs1RqzCbRdSiRT+mk1gvtVHcZuWMBTbT8uj2IDecw1YCht+e0UuILmRz4ubYA96hB
TrRjwFv9v/7+5gi3m7oLJW1WsMxbw6UKexrRXkynZoT+9u0BbMRSZqnUPDWto3itU8sZdaxXDvEa
h53GdgQ2Y++KtTVLRqywuEXZtEWj01qr+qTcktwPeHreiaS2WjciBdvqm8zWXKdYi1TC5WNN1TGm
Y2bC3riTW6Fagzl1rCL/OMxhe4c3lb10zlbXjZPWEjYwNdxbUtlr68fqiuyLp9RenLzRuglna1lA
G8cKltTNffeERe5PoZT1juVstW4cslbFaSuInFK6luRiNdyL25Ls2eWG6ZssRjkKiB1RDFhULvvg
3KPo5KPrFPqr8gIIkN42/q0hGP6VBe4M9vNyTDn1VdTWBAhf2exALbYav/7+xnnzoVCtVvmYtpXT
gStXFymceT4f67rhUi6duQdp1iENoD11QUWxvieN3sNYbM2+4VIz+DEAePFUKj33oRZrAh3O2Frq
nanZ2HQcI/RWbugMa0tVqurs51x2n5igDy5VEOLTf9+en61PGJ5FG+1PGe5Y6VjhVaWgH+d+iSQe
7IbZ/n3oEyayzJpWOWAgKrW76an1l79Kpzp1g/dQy3WvlvvqTO9EsibAbBF9xZyRYBgTXy5K1uLs
eIXzMJGAJkEtWWRXJfla2c0ej+r7ZksDw2wt8NaBg2LlqVt1xaUYhuBu7co9BqONZfkPlG0iuFQX
mDN3DUhUdxW8ugCeQfIhONe91eycnBtPeCaojYdDp9fB7VOnrYL7CoQOEUqK5N3ien10PdxEvgc3
2fAVE+K2eG1etijvSUHx8AtMGylH06037MT3WzNmrIcraqJan8p00fQ1y5w8apXqoimsv7W+OLab
/OGye7NXgTE6BIkVHBJ8J11UTlYNro3uYKBqFkG1zHIzy5qwGMjSWEP+xPM1iEJdHhP7YH9g5G+6
T9yF+0GD7vsQ8vrLDQni+HxXTCHc8EFjK3FVbel8mPsU6KHPNZ+fWlE9g/PgrvSqC2Csl7FtofQ0
fLy9rbzvgMyEt/ku9OJDMAik0Bn5F8gWoBghE3/s0DaBbL7qR09NnkwBKLPuEanmd7TB++exrpvv
2RbJMw8i9KlT2d/VAr12jY3+YONXB3mzyLpDRvGaak27ISsT1JJ7VeTXVH6/3fcNNzYLoZZC+yyY
tUxd5RRdVOReXV+cMEBhvxtAYXNnATaMycSLoZifLmsQdmkbwED7JbRPPhAYcWkNIq3XPrw4PFhj
O/cVoGthEB8bnREujJnb1gGuQqmehyZeavpbozzHhfTa7fY3dikTSWbPY0VApt+lq+giUIFc/KX7
6WY8AaXKTtCw5RdG0OC3DHRDgrb4BD07EJPOmuLL7d5vrb3h4QvUAK2a1F1qz8Er8F4vgZp/lNLf
ARe933NqQsh6aNstoGHq0jnvvuqglBG1aL/jFu/3nZoAss5VVsg83aWjNTvnoqt15AF6cEFd4rEw
Gfq4/+95Q2lPMpzdJgXkmUVsAVBN+u7eg+fWAIxNo2Zt9ucuka6WZ18axT/UTc7OWi5fj6wuNaUA
a5B8jtwibTpxF5QjqjuT1kbpkjx2elITM9t1S+CwEmJwLSvD+2Fwm4ecBZ+O9f5qVG+2PQQtqgB9
a5OGoXXRao2tkb80dn6oyIaauDcwN0Nqzl9FWnnBNxR55ZGcy5fbXX9/U6Ch8/9dr70mA65maVMa
OJ8Y955KWj6NzjKcsqq+u/2N9wNkamo7Q9TcwZOPRrhqQ7MQ1Fn2Fzxa0hhaAAKFT0REAP2Of/OF
VPHtL27Zq7FZhHqkNnc8nnr5kmGvK5zIGjIWaXvZO6U3BmXC24qgXTLhhCJFmvw+d/WLv65fmZV/
Wkp5GaDyhtvf59uj2dibTKybUzlFWQQuT1WpyBlF/JBvH5Y9MpuNuTIBbnnm6ErxhaeWrBO7RRWa
nz+4JN85ErbmyQgJ1gqU9P2I5jXyBSc/02uqVONcVoiBnUqvQDm5x7y/sv5Ysp2asLeaBosLPWyk
maj1qfedKnJDayeNtTVXxi5rgyqW5CQXKYCfdYRHi0e/kY8rRFKPnRQmMo0hD62F1eIY8jz10VJK
PcjMZomnqmNP7TQwzuirGmGeBWWbumFfxioc3YdS2+uxc9SEp3X5tM7BUIm0WafXfCB/D6goP+QG
JvisaO0ViYG6SbXTlOnSTtm50q7emfmNelZq4s6qetBQqlZdCkmFLyBZSkZV/Jut7TMV9ff6+mCD
t+VKAkBQsyeLzX/fHtWGSZlYtKB0fWsBeBh5lrJ9XAYV/phIT58V4F07Q9vYP3zDBec2zO2JZajG
BXbsS+hNsF2OUMrZCSyvUcB/EyDUFGu2+9wB4i1o07nFM7lVFq950z+WTn2mA0n4JPfI868dfu9D
xjlrcUjIOg0+NGkgzH3eXxbbiQEV/Rvq03suuDVbxokIguqACBa2aV9mVoRcRBlBkOj+9mpvjcBw
vrqfOuUgm5bWS9ZHIMRawIhFUZUoxi5W48SOhQwmqfbg+K4qLcnTFfxI8omDPLO7uHYjD9qUCSTr
AX+blk7wlHP7zh/ArDFlO8fdxhyZDNqzCpzabWeRyrwSEZQp/+JsBWdKXTwPwV4Z+cYqm4iydp5s
1bU4U5kjZnWyCMGrhzVXw6fbC73VvuFzzchr1IAiAtFqnk5jvSjgjIc9Gsyt1q+byZuAE2aDYprF
4Wk9dfKurYb23ldgwjzW9+tX37ROS4uFzaBEWkCtVoMsomouUwsuvZ39YmPLM8mymWrteZWTSMNg
CCNvUPTsAqx5T3j569gIDB+mOSMcFYhNSlr+AzwJVuSwfI++a2vyDR8e6FUXPUPjYmmtBwZ205iS
odpBaG5NjhG6whhDPYBVM9Wl6M6Ix/idA+KmJM/EsjP/Gw5mwsqa0IcKiSJNyrrhgQC1pmn2Q+kw
prr5dHsBNkZhYsuGcF5KC/fEdPLyX824xGSd7pUld6KMjRPHRJepqgO/0eQ3aWaNMSpNktZDHSQb
47Kf/80G7+OxURhOTIbcy3PdNYAq45FLhvfXox9UJztLvWFIJi/2KC215svcpONid3jPbZaljkLe
7pEzbMySCT4oVM49Vq9laqEw8Q4VxeuZjO4a+9ouPrWjVT9C4XkvftoYjPlqAOrkEpKzIsczacgi
12oeszI8xq9ETZbvqZmyHs+8Is3djj2NvC3uwoweDCuYEdVPgVg9vERgrwZxeOmgFrUn34JKnsKp
2Xkh2Jgdk9tZTrjDjUuHDTucRcyu0bwQLD/fttOt1o0dSQuOEkjImqGA0wni0Ov8cw2KlJ1YYsuX
jR1pLEPJ8SqAo1JDF3DSUEIuvof98P1Q502YWZ7LYsgFNMvb5qlZIPPS4LFpZ6fb8oDrpfTNSVaK
1fbbrKvTtqQnq3DjovIvxZTjqMHzANg7jw3h+vk3nxmXsULYSKpUyEJFXLY6Imq43G58Y7c2wWOW
E9Kx9ucqbTuQEzElE851zBbrc07WY/daE+Hlr7MexpWU6ci7B8boHbGCuwGYh9tD2LBPE+OF1EvZ
KX8u06b0xy5yvHLicRVQsYcT3Zojw4NDP/REtoxlmvMmFg34nEVrl6d1oiJeF/8YTJCaaCuWVUte
gqg4JRkPT5yUXtzjWffu2CwZfjZkPOjnJi9TwZYHwIf6sw2m+2ONm2jURc26U40HWY9seu7YeJ+p
dY9afmN5TZQYAd43o9zNgUUFP50AN8apW+QeRnpj+zEBYrU/eWJCPWeaufxOW+ReOx1yVHuyw1ud
N854f+Sj7wCACAQd+5yp/q/GFf/cXtCtnl9/f7MtZGAuwoWFo+k5uO8X+uC706PDrX9vN79BskFN
XBjUhSG+kMs8ncjyrRYqWr08Yup7t3y2pBsBsHEaCwi44tfbX9wakOFmnatll7WWlaBUOJ4b9eCy
7pQvYieq21oKI2p3rNnWU4DmW91VEVRBp6iCIMJO57daNw5JWQGGC2FCeEAh7FexzP191pd7MfVW
64bz4ul8bEsntBJmiw8l1Wk2Bufbs75xiJkQsVygsiTXjpVYjEBANFDhpamrT8wqdOSEs4rzMdsJ
eDdGYRKfOeOcN0NX5GlD7ex58JsWwPVS7MS7G7u0iVJeLH8mS8vytPTxvkaE/od2/s9KTjEZjymh
UROTVpRwuQbA8JR4omrxth3Q18G36zUq1lUeO89M1jMgeqeAjLOV5PM6znGBkyCLA3pQVo+aBNHE
mgTkiEsYU+4D+B404Icb80+3zWnDiU3iM6Inkms1Wkld5ZerE6si/+CP406ku2WthhMXWcuAT8Ei
q7YdI9v1RRRa/J9xzc62nwEOAFKRHY/eGonh0dRV3oBsOc4df+yfeQgicMhiWRdIMe2Rx245hOHW
XjaCaHhQViI0UVBBUxqAqD0Og43+m+C0goZTCTEnK1nr4sldh0de93etLY8FdSYuLQsHt2qmKkyu
rOvay56bGTKQ1XJstzbhW/a8aG8SODipvTy6vve7Cfs9ZOnGTmHitRxHg3dfFlayoCIE0PnHkqC+
nMrhaQjEzl63NfvXJX9zOo+oH51ZPmdJXTcPde7dsWK9LKgVvu1mG5ZjwrVU4bvDlLs4zNYRD9ko
VLu33HYPrrXVuuFlrGgaiaREmMg+72OdhX0kWbHX+h8TeSfRboK1KIdVOlmfA5kZXFQmYm+qzzy8
z0Y76iFJNGUfSVBHS7dG4fQN+iaPIc3jzH92go9L/d3LLiV03I9NpOGC0OmTyOqIMAmy5ctQZB9c
1/t2u+kNEzBhXHQYykxD3TcBGf/wGDThADKFYrgfRLF3NdywZBPMxUE66OU1fJyw2cblEHrqGX22
PMHJK0AyjF2qK2P6sfFc9+Q3Jt3RQhHpulnCtXiwZuthrVQa6L13/K3pMkLlXLoZVFvCLFl9flEF
PwWs+Qpo/+/bvX8fdkVNdFfno3BzvPZeeKC7qZpyvB9x1EbLzMKLD+TmGQnF6tSIwD7hpW4vNfPn
VP2vsQPX/P+zNjGqAsFUlmhagpP3pV/+yaYyztz5Yk1W3M3WqWBgZ9ZdrBFKN+AlY/yu1pcGnGj9
ktrFN9cD0d36lGfQcB5eFBg5xyKe6RTfnpkNbzcBaUp3PZPUyxIi7bss4K8zIvEd99oyUCOmLz0O
liHoBCRX4Rc3zPtIW8CU0/lLdU1H3h7AluUYU8ybwFvLbM0SMHu8TFXwlxjspJ73AHsbGAOTwCyb
kCPhoQqSoe7BaDA9VVo952BkmypUNheue9Zj8OP2ULbWwtiOgtZvbWKNYZJVWfZQVOv6zzzleifX
9v5quCYMzWsmNTYS0uDr2MZS5LjI1UnZuP9kWu8cTFufMHJi8woYcW15QdIG48McFE+ybNgFUrKP
M8v2VODeX3DXJDVjNhKGdbEGCVg/z3knl5jnNo9JkO1xvr2/Dq6JGMvbcrCKtQuTyQYHRNWHZTRo
9nJ7kTeu1q4JF2PrAKYxe8iSILf/IYUtksLKfteS9Ce7C7MYyFN5D6kcgbIU2j9C/nUPjvO+Lbv/
YVNDjkb7nZ0lkzN9Js4HNr/O3bVmXkAqnpxlb+/45NYEGo6P2nzaF1AbgvZfqE46K/rT4iJzfHsG
twzAiM1RteNI0CxieQSQXnNgO4/O6hX3IGbZQzL/uZW+t3Ebrsga7YEfAUEQJLhOrg+hvlWfnDmt
7bucimj263NYpNq/7tVl+Oq6PwCbOmXudOqaZyqLqF/DE8LMyJH2I8ixicTCNjLm7kdrfu7dIG7F
V0X26kT+PIW8018TMqY6fwQ1FENA3n5aJJ5U/7p2c/L4eZQoGZj5PWGgtS++LIt68XvvDnk1XDfy
vyowJV77F+6Zt4Oj7b2eGHtAXpFyWTIrTNygfkBXICcLOciPHDsypV9QzXDBiUbyNWaNH/mW2jE5
Z+u7RoAyFrqvlwYrVoNDGtU4wA6QVcY1xsf1xS9INKC6UY5ZtJbnMHdj0tcnGngX1aal1JDmZKcG
pxL+DBfrXJMXu/7ntsH+oSF+b06u++Xb4CnXM7FWEiYzf12W9kR6VKHA89p1jbnXRjjzq/oiBLm7
RgbMvch+iJZw5zay4Y0mas23ejHS+RrQC7eJRjeso8Kv9nx90/Sun30zuKAmq5DVGgJI9r1dvhc2
OZH6e6buPPcysC6R3YuYsmgSv4Yg5UUddwtif3GC1eVNsKN28acg870pNrYci8jczQS9hvJ4XrBJ
hA6E4DMR8zXd96Ul5aMPHbcG7I79cG5WMETrS8/+CUH+julfsgS3Daw9qf9BJQCEYn5qeUGBXbxO
wd01nLgakVgjDnvCv+0b7tbqXO35zfRBoEZpFMX4oPJq78OuVqcqKPbQ4VuNG1ulCipQWZa5l2Ss
fB6X6eLk47Fd2ETj6QKKrx4rvEQPkP4KoWFKRpWiumSn/Y2um5C8jhQEegyVl9Tqb+Ainut2ernt
jlstGztUo0Df6lell/BynKLQ8R5sKj7cbnvjiDUhd024OiRYOi9xhzsd+JFX+CeJ+t7sm3Qn5LWt
y7HvGDuKzkgjbILZZ0P4zR7lGHuB/xfnHNJiThZ5s/eIiu5uZ3PdmrHrSfzGRnlTF0u/NF7iQWYK
DuSDF24AjcLtsWy1fv39TetjwzUEXhgCOpDo83NZr2K8lHU/dgdNydgbMkc1oMNx/aQaIFVrZXic
DQM67nR/I+g1CeHmToDBmixeQrr5X52BfE53X1wccF1+TGnb9Q03Fm0oPeKELLFoJS8jhWo01DTd
+Pb8X1fxna3TBPTVRdUqkucskRN95YF4tcGBBqDWzqVgo3kTzqdD0hY15D1w14DClDXck4w+hnrd
OVw3rMeE9FkjHmGZRdH7VpdxIal9CurgWGmha2L5wjD3mkCV6Pzk/ZqCMI+o29/dnvetnhs+vPKa
yGUCLrOknRUFoayQHdoVy94wS5MZjjtu3/IJNlNauVQP4CkP8hh8iAtqYADN+WvubH8vj7a1xIYH
u37genPIWaJJhFv+2kegXDw2SYbvevnYsoqjadvz5sieBiQRFn7M8j3j7M2UnGwrzJyEd22yltMz
4c1dzuTOjXtrWgy3LUunHfplpIkavXgJx9cGnyHZXvnDlv0Yd5SghFC56AI3sSfBIkuI1B0q79jU
mEA+zHZpj8J1kq4cY0eN52ylF9o3O81v9P0/IL6OdYp1i5NMq3dee/pQgDv/tsVszPp/AHy0xLtK
WLgJ61DsXblNcGrWrjmvYMo93/7EVu8Nz5V4t+QDtZykkd3DStTj/qaw1fvr728Ow7aagfoYqAM7
GZ4Agn4JnTWic7Gz51xvQ+/s9SbajeAQh17nQhK1LH/XrHgSlJ45kfdzkJ8tTnfC8a0JMrzWZmXX
dYQsCe0WetKlXZxqxyaX29O/NQjDbS23cyzqFXayZO1HAYhmtlQQIs1ito4Poj0Y4TLDfZWULqfj
usJ9p/XJWht57sY+jzvP2gMfblSGuMzwYcb1WoydsyZkWU5lQeKg8B/+qHb1Q33yLPGhc7qXPhvu
PJq9MsvfiVM3FshExvV9L8o8kGtSkKr8BIWexYmyBpQu8e0l2mrfiLFX5H5RKLnoZKnCV5TX3klv
2LGtjdU3CdUypwGwdWZz0ip5Fi19qDPxd2hnZWTlbXvyx6PHmgmPs0O8DgHDPCeh68cQ6Ubo1Xk/
gVjc4wjbcHYTGzf4y1qDUBizNDYzCu/C57BbnpEHeLm9ClvtX1fnzWayciC9VtwvE2DkgKax2zoZ
607du4XD729/YmuhDU8HtcMY4tld4/1goLg291OsebHH4LXVuunptsWdbrHnxGv9+jPRlInIg/bV
IbCFa4LuQHMoIUaj5mQILfVgeyF98qR7jDnPNQkgw3WkBWUdpobp2Kusu6sG1u1Z31hYE3IHxcCW
twyz7lotxOukd2oX8sP1x2Mxuwm7k7ytoPHHdeLl4fNCrA+DWk/NoPcCxo11NYF3lTPKHtJgOgHt
+/VBF8IEi4fL67HZMY7nxg5J0NXBlHiBiPuyfxZ1BqLHageGstV544iepBtmXTNOSWEjp4pqIpSA
5KPaCV824nYTeeeJUQ20s/tEM3UpiJ2SUeOpY3mGWOyht2nXlCR1KPMmvmqVVOOQn3Rn3+d+6UR5
RnYC360ZMtx2knTQzmL1CbXa/ETz4KNVFev59upuNW4cy9KnDUTYWpXU4/jDIjRHlS+yZscaN85j
K5xsVPigcSmm760zNJEFvs7bbW84rQm243VXS2yNKhE1MsGVxIE1rNj6xd4rwPuv3K4JseN0QeVT
lit4lW+faOWfPEVfSBZ+KO02odDArgDkiLjlfrw9oo2l+A/qTosm7yeMKFz98kLcxrpHweYe9dFW
64Yb67oFWw10tRJlqw9QH/6XBNNOxzfSdCbKbsXr2qJRWZpkzRSHursfGY1tqe5cOJtrox6h36sT
2PBnE3CH1BxO+aDpE7uvEpGzywh6okmMXyFZ9+XYMhhnMLLvfQ1elz5x/CK1qulZgtDxdtNbNmt4
8siyogNME70vNLgtNPjle4tCSLOm9uX2J7aW2fBnvlAmO2g8JxVh/NXpSn7f4cHkmEObUqO68lrO
cqtLxoW85ELfD9b89VDHTYwdtau24W3eJYA2jOeyUGCCgB/sdHxj5k2I3bp2Ei9ZeD9RffFNQ2c0
Irb+FLbFjgts2KVZVOVnYSjWpWyT0M+BU7v0oz57Oru37L2H+o2FNVF82GtqPMlqkVC8cSQdqdWT
TZpj/LGuiePr5vVaeDx3SRGEWeR3y5lL65s77dHGbPX++vub2LkuagYCdSoSbuv6PBYrvcv9qT44
+4bLZjMHtb92ZDJ3Q1S6qNtiib+UT6s85lUm6ZqYqFPheUYg61qg3GPxGuXdM+Lle0n1rRc3E8jn
1yFUgsmAL4AChQcoD8j+x9mVNdmJM8tfRISEhIBXlrP2vrtfCLfdBiSxCYGAX3+zv6eZvvZ0hF8m
JmJ6OCxSqSorK3O3QlfZri9zzBKuToH3RMYfQ+tD8MXsKRxHunrf10EKpYUkIm2uR1CQl6OpXIoV
yBhJxFSm+CPeVJldvuPfvFKCPXeH98K/asf+aWd9OuP9oNkkkF59ERoPdxc2icAW6OHA98XW/UOF
+pn7V6ybppsXNxfgdOy6odhxb9n5wXCkW5dCVvfvkO/P/L8PXe6htl2DzuHEDtMYZLrY4i/Wzx/C
w2fv0WCtY7+wtkHgR4Y1deIoXfi6iuJbRNRXMe5PL+rjx/+xxxCao76bJJ5gat4ZlTert0kYodVn
LRiEJECu/+KT/EELnH1mAM5LDxeEcGwvvOWKkOAU9n6yuP8ttiZ44vGSu/aWiQ4d0jkB1PyXr/FT
FAG7LorlotqLtWzQ3qWyFDvYbkr7PizU9T+gH/jVmMjvvxhoaf9+mTIu0A+EfD0EROaHsC1u4y68
MhSyizz+u0ag/1kuKoTnUV8FpThbC+U6M0JWXZZw3/vvA/X3G9P/zJa0TQ2hdjGtZ9CngbW4judj
Jw6Q6P+rstb/rBZlAiiNjSFlZxeE33oBW4BivQha+1egmv//TA/J1FcQ72FnzxM5X8i1mOuv5qN+
fxz5nwk+dCsjIdrIPxszDPkSbWoXY7l+8eZ/vxH9zzJQMxsRsWBAeIavEoaYhjdTeylkcPJxIk+G
LW9/9YE/60HJVhQt64R/rvtixXC9O4d8HDLJvsIt/pdb/Abf/myYSybYEg41jr1N1MnHoQFmTVgl
CrLXbIhS6Kg59uQzuZ853dekTOQqE4MTSndrQr4y1/n9Qmaf5RArP5QrhZfyxeh5eSHjl0CabN6q
H3/zGtlnTmrDt2WgMl7Pqjnpgd2ZZcvZ3H1FGvn9YmCfDXVrFs2sUN56Hk10Urzp8nrCDIPQ9DHA
0A2mMCv6V1iu/5mTGsM2cp6o3M6W7NSqL+B3trOrl6zkjZb8/W9eFzQ7/x0YJ14M6JWp7Sz6WexZ
C0MIGPTpXel36i93/ser/MdBRjrIXKxrs51hajKki3Z6P4ZcfpEs/mHvf+ajCld4yHHteg7Knp+d
hkrfWvnTF7DEn67+sYj/ee+NjaK+CSA8Bbj7FKueJrre1uy/X/7vr04/5xGb7aNt6TfvZGzdXa9B
QQ+NgVD23139UwKxdpHTU0WjE7pl0KDaiungoen6xb3//kSln3OGplr5INUWnQxf5rSTAUtkj7mU
0I5g5+sx/++H+H20oJ8p+G1n4B4PjOBEnXnqt+B5pBvcNsFY/Lvrs39/4BVasjQUa3QaYQGQTIG3
QgVTYapHfbWNfw880c/xbjRYjpj8i05ER7toRhdm9c2LZt4G8u/6oGAdkzYCn7/ovsp2/vTSPqEG
kaV6iMgannxujoM/PoIF0mRQc/o7/hn9HAWjShv0TgpxsiNhe6s3RD/Gwi/mVX9/+/Aq/vc3GXrq
qaUi4iTBL0SttKpd3876YQai8Pzfn/33O498DnsMM6kQxdThqQuCMnia6VK5G6Ea2jz99w/86Rk+
rauOgMTegvF2GlDt8FSbqvhhh6ZmqSFt/1UX5Q+/8pkHKPlAVYnO6Gnstp+V0jzpZrcmc9/91WlK
PovzeUOHyM2Nf8KWy+U2nWr4e3ed/issnHweVwCc4rdeIYITd8XL4HX30HP/q3SWfD4XqBdyxiIU
M0sZlQffmv0WwX+9FPFXBiV/ePmfZxXaKF7CEDZyJw+DwvkaojRLprlsn1ztf0Xd/dNvfKzff5w/
Ftq5S71MwQnaFOoESkt1Fp6JDmuhii9e1B+2wmdWJvNKJYWGE8Rcb+yEQNViicZfjQj96QH8fz8A
IHXK50EFJ3jgRbf+aPVN3dkgl60xf5UBoH/1758YFSgI3TYEJxdHcWbGebgetrD7atr593A4+Vy4
ELopKx3GdFjk5vB+iPxoehQeOXW2UPFPE8Kz97JlvXkIiqL4Ox078rmkaa2CuNBQbCdHlyjzQZ09
9UXxlVroH0Y4yOeahpnZ1MB08FDSmxK/j05RW78VypxmJtoE/oU2bdfvpd7KhKjisfbMkJJOfsf8
5NXqyiKJ2JjzxiYLLlIiKBSRfAytfbIifq7K4jtQPJWUDetOYWXsYRkm+LvVXYsztvgq/P1h6X4u
map1lEMb9+I0LkXjjnoFVeDITRj+HVODfDaKF1D5AJQa0hOSy25M2mCadjLyyy96jX+6/49N84/d
PQF2L+uJcnzapqlTv6v7OuEQ+firkpJ89isxZF4xQDzw09JgUqeDnOZZQuk0DzipvviJPz3Cp3OO
VsNabbbh0FcpKGZEnDh4gG6/KIH+dPVP0WPtBCMrMotTuy0tNCnh/pCWLvIf//uQpggEvy/ooDH6
72+wgfyha78mJwK3vf0GZHuHc/QHPghkgHi0w8L6Rch87OJQwl4EQp5ClU+6Yy8bbW5jpV7GMHir
aPHNM4vMRAVd4lYc6yLWadCG1/FsyRWk6S8MkTaNoWOc9szRvOurG07qb0vsujRy9F2GojysDbYU
mDowGmnanMrl3dAgU2OPkaj2pVvWe0GRZA+EP4U92sddsVzC7ShtuIdIET1NVXHbmr5M/KJ/bMd4
b3SXt3p8BMB8S8qozj+uE7Jw3xckqzeVVXS67df+uxeEfdoE4feGrKki/SkK6zMv6N62/DCM5qGy
/DSFwZDEsFA2tT2YrsiHqspU0O9DUaUt0SkP2JlzEieNqFnycd9VsG0wTIE23WRomJSQWITX0Hbh
6jDza4y++Op6msQJ/hUgK8kL5QfXxbDyxIvbfa3YxaSDBPPPp1lEeRFsOYxDj5Uwp8qsp84nx61y
T+WCQSYzXcGQEdI1/HGZxfemGK8mXl853t8YmG+kW7ndEFUe6tZVaVw3P2Jd7T5er2ypzvkQPWIa
SCabr2QeBHUyNst1jN2TwqLyGwdIscIob1H8HM38Ww/0FZ4Yd40/vwwqvLRRECauJJhTLLY565r+
+8ebnqW7qdmIekLXDyPv7ok2uRcMB46+AwDJORmdQoM1KmBKMFw3BDaIZv0ZR9FlpfiUz8b/Ofca
gj8OiG/8NA/DWdF6N6ghx9Roivmin1Fd7rrSYyla6HlTeGe69QmUsoqknOYq2Va1wH3M3DMMcO+2
jV55kj4iDRJJENOfQ+X8pIv8b3NYNdcktBeQZAU7hPmPJJZeTkPYf5UTcAdZCbGDH/jt0NY3MMFq
Mh+zvocZPmp55WDjKHtaZ6qBo1dfhDxhHWF1AoeHco8ToE7D3tkHJvWxMa25gwNYmfTbeo3pqxvY
BOqTtq3aR+hn5xYjy/jG7beoDsXeA1yVttwDuQni66SRrwEckXY60lm72N0y+ZmgzX0plzWRA9SV
Idj2M25kHq/kRoriThfdOweKnka+G5MVU3YKJ0S7mb2npN0Xq8eSqWwPZHNdAgeHOTUdObN5Bhes
SWMBF1Yee+2rv+nHyqDBS+NiD1WdJ2vts49O2z6Uzd65qYQdjXok3vQ06mHvIsy1+6u8kx9aEbAv
sSnW7cXk+69rNJ9tqC5YLVMaj7nSG8lrD+arQ0wOxVosSa/q/dDAdV1z0NNWoS4aGzQpKb0g8SmF
El3UV9djRe/6pngrsXuTSdhT2y8qLWXZJNSKE+7tRYuqGRLfEdxmM4NI+QHsyfaGWHvlwyo6w9jr
z57U93JzRVJL5hIz1teQBOiS2jqFy24iCVe/OA1ygX7cSGwCCtGelMHR2uFtHbY19YNoTVeN8bll
XP1jg0iZ+Jv79bHw5mi5r+b5rijdqZtKxDMpHhR0ErJtQk91CH+1RWU/JN2Sdgx4EkT+yYzhSzAU
56WJn0Ipcll0j14HMYzQyxA6dKKgq5aporvsgxZcJndnQ4r+ezv/xJ+/14GLUzKU/a50g3kG5ylM
UG03SRuCiafhMgOm/HSrSXXu7RLlQRccqIN3FJ/rIeOyeRVoDWZW9fsOVFDoaoqd8djOYfqDhQWi
BU2Yaw4YHzhCUVonJQztdttqpqT3yiZdK7holJ1UB7MFl5BfQvtbSHnCTLyf2hC6HfZDsS3aE05T
00NDTPI+87b2tt2617BZ78ErOBBmosTHfGQLibHIT4cSWW1kxXQObHFoo+ZlKqpDGNo7QC8aY7Us
ZRwzBqregkPsD+9khMXQbN2Slx8hP3SnGbyyspk+ZtwXqKPM9jJAGz2q2uF6q+MzA4VXBHMOSdEw
RY/gslhYnMF7dkpaRb77bHudI7DdtMNkYBs32MEUqg3NskciqQ5Ns/hJHFUcE1fztRU9QWSIb8Ol
vhzj4cQnclikrsCmnfJSD3e1VredlvG+GcMoFdWm06aO9jrUB+PpnRYuFxRjaGt4DW8BmQg9zmkU
qe+Q2e6g7qzRXGVTkHn99hOVcJPYdTlF3XYMpMD+b2sL9pmZUtN6fjaJyh7Vasq7pkDzNGhwJtS9
y8uhyOm8HiN0WG7EyLJRrPyOQ7rK0EXn5TbL56lAK6qmLUYn8eFIyK7KOHzUSIZBoS8h1UJlzkq7
pVIP9NgVwQ/nEZlUowp3sw3mJArsU71uRUIGCP72DI3VTjR1oufphQyTn1QV4tiqepOyBRZ5A1fv
vqfGLCB0PXDOy6Nmi0ipHPOhjNSBEa/Jwdeg2YjxrWz1im6/grOQMi+8jqzxz0gQsPW21PfZ5TqW
WTCNIl0pP0s4XUI0Jn5TTXjEzjt5wAzUHIofZFp47pqtuGksVJ1oP3cH31F91c5seJ7FPFyULaT4
I9NjtUriJcqQ/rEgos8iEdYY1Fnllqi2b00CHHmz2ccweuoI5KiYX3iZ6OR0BTC4TGbFEbOaoA6y
EZdXud+7sUnnWZbXxm3zrrdof1PJxhb+nM385LCfssJEVCNMNFDDaQNZ5S6Ww2MVhchAwXvPWO3b
1KLzC9Nv2ZwCPmzPbtVy56OYghT4CGcvLj2RKNYgrMECuWsSt3D+LotSJFvYBlkPw0J0dIm6LeQ4
3TaxT9t8YmV7zzcwe9o+tjc95PXxiCD2/uQjlc+iF2pNWKjX41pPzs8ILJSLLIbmncPxWde3S7fs
LQvtAfSqNg2oc0squRI4kPiS67UyT2Ur23OgpTsUvV+8e+hbvNdFv5bQ3K+6q21Ypi6p4NOclWO5
MdA3BwwPq24Qa0KH0O5dwIaLOPLgOR9Lm4zebHPMogY72LLSnUXGekIjS+bhVhSXCpwiCBNTvocN
UPudz9y7dvGH02Sv5RWpApbHHtnyKqR3GHCJkr6s2DeuI/8GhRyICnOBNBW77RbuAC5O3ED0g0N+
mtJiqs6NcP6TNkg+TGcpkiW25aKAuZ2HY/hiHWT9NsXVmOq5/k7n/taU3XdeU3z3Cv01FBXI2Jb1
zbWT22kt2L506j7ivEoA1ernyF/0jmwQEuwjozIobsGVXDhDr10ftXvuEZUg/AGY4atIy7Eo71k4
uBQzxZU6a79lZbouIUm2mayY6IuvJbQtMqZX5MTLJHYYBuNHj1ZNMler/1RrKy7abURYNMM72/zj
5BfVjeEByKFjeA+V4TfRL/E5GpyfIpmHpSZZxK91gp9EiXQMtDBXJcPMbCJdgUXXMoZY6ZFLBj3z
BGpL8K8pRv3E6GJOpovbcx8zH8X5cO353CYdX6dj04BQMhQudhkriwDbF1qBeib6V1VAWHSt1mo3
oMeCrl59xH0VUMqZmydWrPGNhiZEisDIU8w3NHsBn6pLMaj5WVNLy7wOYw+n/UeLAMTjcBdi3adb
VIsELu0SApctjpiogHcJFKrSIYqxifQ4oXcYI8z6k30dTS9T9K2WpCFVk5Vh17yqOPwRjeGSum6d
8X8xrP2N86NYl+t1XYMHjvV1jKJR7jhU4/fMidte2QcCe82EbH75FI4zDqVSvWFFujPspPTJV94V
Bs6L3M6hyXgJT43Eh6HDflGWHxQb6QGWqWuqoTR5GtvAz+IuYOmAm0w1HUkqyNKedTBLVFzKZnoY
wmy12mQB3IYzTXmYKsw3JGPNZeoz5OnLEomD38xv3Cd2Twtzs47ARBVkw/OeTA9IvObnVUqYaUZh
uLOhvpoC5PZ9bSTkHHSbz8NcHiPhP6qKnZGX9og7fZG2oRu+N23wRiSsEJQ3LEnZR9/wiN7VbMy6
H8blDvXvmFSE6GSc/duO++qKA0HbW1W5dzvNXj5M/HXecNyXM3EPERRDM9FHzQ4gic5Ytbg7uhUs
80PKk+Zj8StWhcnWW5aA/TSnY+sv6RIZoD8497uLCMNJRdaQOr4qiF32ENF6LVo9JHrkKrVNz1Ha
0X5IAjnzFIlhl3pY+afA+FU2FQN/DwvT77caOfUikZoNprG71nP1gXqF3DXd4mdjEwc7vkiIZ1c+
XF4mWyfF6r95onNp2DmLMXSY5SyVCPBm1Pu04BwZwAxTG3Zu6E/3skY6YXpbHpxS+uia2WW8D14C
qBFjt1ECeseAkrDN8F/GCyoLffBL/VhCTxUynnQOw30wb8GbRVl/0a9zdzuJpUSKr8TOrxiMBmo4
xhmvqnJkce8wk0WbKMYE89Tx6rg6+kN6Pc0bT9iskXNwgrHxS8tdcPYlvZqxFs4NWmRJ13Rqx/1B
YiWFkEwJNujFRjSDUbHDOq3rnUABnQln57OPBsitDswHR7kIcpw3UOcuoMhq3OztzaQ+Rtt9WHNs
3nbT4kjMlC/nX1Kp4VpiyV6NnoZIRl8M9AItS4TqIHjGaH8HKTyGGrxd2J4u/ctkR3tWuqwuNDXT
a8OcAWTXxXeexTWtMG/CdQMMz8MoIYjDSQsXyG+RKIoXAYHvdOhknTtW3XWV32So+J+6fumTpQMy
0Kl11TfTqEvo+ESc7aCKD7Qf1UYBreXEBnam36uW1VDMbZE8ewZj8zMCxhAvjfjlxZtpHsrBL4D7
DAsUD2TKhyYmF9u6ItIHcxDnaFmLxJZselm93lxObbddAvpFWtpKFV74aFhc02LF7Ces3Mo8nkR/
ouCyXYeiBdcITrjw2f1IZe02dOkWU5HOIRgkjMzerx4ii1cTaq57aHQTc4i9RRX7jch1Shx1PFlY
jaTV2Q0VesDNrjZTce1Mx3kShRUKBByrHrqJZiZ5V/jRtyAoBnMRwyHt3SmwqCAGs7zpeMG13McI
ACXF3Ces6aBNsBlmd5NyDintpI8Wj1qkoz+BCkA7cNWjSGT14oBUhDZIRw8GQJATUnm1wtoQhXKL
oM3h212sQN3hfJNKtKT2SxX1h22VxckzprkTgsYDQmMFciFGe1yTFLUwj1Us1lcwz+YS8YEATIAi
hEnCMoQZA4Q4UkY7kfbwMQgyYqGkmdheqitsYBqCn2ir/QLruXeCYvCA0fnmW0XG7kOAFNSMg6et
zVQb2ZwjX9TZ3IOTjWpk0VfNHPenEvaoUaIE9+y5jDFNkgUVN++k7n4QNpY7Hq+/1gDwQO11611U
9WLemXD0fk6h8ZFprbIEnl1vyw9ORXQ9QBgAA9dDVz9va8STaZv0k0TpfdlKU6jE1Tinli2ujrYo
6xSeMUFS19SlfGLYm2tpL8PRdXtsqCYxKixPeiRQrlia4nIR3cIS40OTbC2R75ZAbCCpg7qhJCuK
ptCb/HTBy0x5Cwa9peFYZQIf6bTN3ngzUyZS5JtV1votTSHFP+2Rw424CdbtnQWQKHvo4TmnJbLr
eJjMAWWfvkD7EDiIB82P1JaKvsam0kdJ/I+Uq8AJ7yE5vuvmOL6LAtrute+6Xcj9OEcs7/e8EzQh
Ubv+4CpUZx7S+lUpE6fWGFTvrtDz3arXKEF3oz6jdEcqAaJCTuMQhJq1X35iLIzdxaqYL6ES6l3F
QAsuER0YoKK1P0MQvkv7up8P0NUB6FfL7rbyRn0aSOTtprVSbeZMqdg1uPNn25bNFRur9SfxvTa3
ZeTvm4EutzHh0SHq/Jd+rCCH4+S8F0s9nhSbATGUAKZM1denxa/dhesKfUL6M96OBtWE8L0yMdXc
PfrdrO8gn9gex62NM+0auzexx65RBriMhKZ7bXpkPv04bUffTDfBClSsVtyk09jQHw2LWEo3nOkY
BG2TbrLRlWjaMikM93IwxCfAtFWcWJzAu2Hb3G4ODM6JBgOLWgOeq0XtZZTOW1ojvQbUsxmAD2EN
BaXQ5bKenjGUoq7ZZsa9X45e1gr2c5xjHBce7NzSytPBztaVfwFnLDEkwGA/lob1Lyq//gXzAJI0
kdpSb/GqY+8vEeA+5DNXsgBZs6lKl7dB8Y00YI/y2aOJEKu8ptx1Z5CLfqBM7WC0VYU5maoViBPo
bH2nXiloTegwlt094sV4W9dVdTNbvz/BDNN71sLy94iG9KZcPNi14m3t/HF0L7rWCMlIbHZowDQo
6or4Kt50l6llQPUZe11KNszzTJq7+0BGQc6cnRJeLuaVbFX1XLrVu9BrsJ79CKBktWJyf4gNYhyA
/6SZ+HtnhnZPJlQ6fBzqHY8a/7CgJtsPm+enfdy5N9R6QJYHWzCahFDXOAzWAJ+seXEoZ+btR9LN
WYHscldj6QOupE+iXuLLdWK3TV+BYhtg7u56wmgl1FBK6IQprVPkLSQhfrAhyi6YhpHFknoI10eU
3UPa+vRltA0Y2oN6VptE5Wya6huySps2/TScB0nCs+n8LsfadMlk+XguvQoUTi+osFH4hoTAkZs+
FnSHWfxp15YVxOeCbsChDxT+wp+3KcfZHjyunoxxwC/+sQTjeNc6MuNPUGRvfvPA+DLsSzrIjNfe
mBbeQuAt2YKUHFdkuRrZEuCslDxbuBUfqzAADoospMd8UgIp9Tgh5QCFzQV4s7DDhAGIwuV+Iesb
T7Vzm8jNq77N84TDSExVvrEyBsDU9sDrteA7Hz4rqegCYCddOGa0bARUtYRfvfa9qn6g7pAoZue4
TFEiunyWqMF9uNwnwH5d6g8QfVtkXf00MBi6YTWaIeO6TDtWr9U1m508I0cSd+i+RO+kxPLu8cXA
yAq6E3hs83ckAGLfhno51SGDNVE8tcubT5r+frXGPQ2OlVXC+oYcQ9mi1eEAd/e6XB5643gWmDbc
xUOj7vwJFFJEcWS6HbLyA56oygtAUJd92XbvBG21ZEUi89zyaXiUEY1uHHTPcSsLHDaKGbKlfSX1
YSo28i2sHR5rVitFCyGeXZWLuG5BsoYaHpsQOhIovrlHr9Dq1wwrhwQiDfZelVCtLSAVmFmAe4kl
of8wj/DAwLSHfjZVOeZjtPzviB5lsftg4zzEgdUXNXrHh7aMfSR6BlxbsGHxIjZ1tQxe0Ga9daXK
IAoTn5zFUWDDJnyepVr3JRPDngwFu+kbJo5ORkqCbAilSuiAAbKoJlq0956Vc5vVLKAP2M0OQk7M
a7NByGndwdwRJ/wKl4uPC6IX0WCZFNbcUVUhUriS7tFbqG+aoOpOZmqabMIQIZdUHeuY2bMT27Lj
qw3e5TiQq56C5CzXxf1qOKOnuvNmlzQWrYZjTT2AZ1Mh+EXcmTkNh9YduTZgwDSjNiJlEAy968If
K10gd1cEEYRvEGSHcVrua9XKLIR7cEZHfm6G+Jo144iO2CixGzRw6wUSgPw8gq2sPX1fT5VNFFBt
oL9XjBcPTaF2tgtP4cQ7oJbmYYjXLgEchkOJAw/GETWppUyDsnz1kYUjydxSGgXfVEh2VcgfVLCm
7ew9w7cJRQqrj0540MkgCYD9UzyhgTWGOxbR09ZD+RnlYNrEKLQRP0qCfNjORQZ9rgszFpcCxy2G
3Gw2QH0t1+gBpLzwk2Ci2IcmK4f+SYPgqxuCGhrVh5TzD8PYi9HiJAadcELSVdlnK4djN5jLkKrU
zXKH9ZZxvRynyLuvO4ptQ9UehsJInGi+ShSp9XyKWzTORHT8wIcXNbx5fesSpsw3CMccxlblZlhO
YdvcQMlh187DsXDyeuSeSP12RLfYe+k4FDdDcSqa/k7G8tp3agBmWJ/VQp6Bgv0q6uY64t6v0qxI
rCqkQmYE9g4CRtpSGx2n0F2GMFc9i85nOfyMvzfoJUDN1YLrv11HXXFEYnzkCP2Ta+7iDbLvcQlJ
4+ZpYNFpisP7ZhIx1pL+DteLrI7YU+FBXiLQV3Mhyixm1bYHap2sOmhTtQUh/G0inVSIsHBR9i5h
dIT5s0bsCQ5XE/BHV5TH0ZW/OFQmWzPnJED3i3no3gRm2ddxsHcmvMDIa7XvXH0RRdF3v7ZvIXbi
AQm6SdbJXDHoYyKXT5vBHgdoBANeFshfI5eAEAJadsVcNpVDbjZf/ESd1KLlijITeqISvZHtsd/K
/oCUrshgegVZvt67sKK9rfpqF5voDcPNzbvZmu8h/rH3lu4tjMZsDtir6czFxyIYjd1FEESym0lH
aGbC2qRL4rr71TJ+QNT64S0LqvVyeepikuMnc4tNVFTIoDAMH6H7Ee060A6qeDm00mWo4O7WKc6d
3+aY/M8mSuBOh8WLUQNf0UxtKGsocib0p9jgNLqpnGOflmgxw8nozNz4WjF5NYYlu2mUa9GXRe5H
EDk1ygQYBgBEVRQpffRjNPQA9ZDHWqF63arjBJfPoWY6aSTrchqReAdi77qrMV0Jxmrz1InyRkB4
FqicH6EedcW+s923BWrseHXLA441k2B7WGD/wZSSsb3v+9HbB77rMxKtFjGcjsfJaswWB/oO7GmR
Y3MfqZ6KneAjZDUZTq4y6O+BPtepCsV86qfAB3CDdYQX1p6ww6YkHDqWFpAJzaaZ3OD1hmlFou/r
vNyG47JbOv+irAnSdeGhZw8+NdQ6CUdg/D+Ozms7UiWJol/EWrjEvGLKypRst/TCklq6QELi/dfP
Zp5m9dw2JQqSiBP7nID8O8vM1uNeJCGjoJfas3+VNt1rGlQJUEDUePPVLpOTm7jZmS9MZ5aHZpiy
8iJIzaRm3yo+3KCuxXEQ6a2W3sW07Jc+HW6eMAGslz/6ZtzZOQlrFLXoeBkR+4uOvKo88WVmSxtt
vA2++YnucnO5X+Y1Nt3m2G/Dw5r0CEGpqYVal//aLt2NU/0affuVc/lQ5g11BKLqwxrxLWiy+ugz
IMyd5hvb9rOeeA6TL/O+mvpH8uSyk5rb/5rVNyO5kPJgstvcZ6qse92ZdUuEkmRD2CB2pagdfnPv
FGN25y31kyxGhIKxYgHjJIiy7JMjEmx7HLWR5W3cxI2a34kFuU7KuBp6bQWWh5Q7MCddKeO7dvit
iIQmUeKrtMxYV6Qo5GymDqeeKV3jAc4ZuX7NqjpWBWZzIy1e52VibQ/n1LxTuG774nAbJ2n5PXg6
xKZp3heVQy00P4OfHAxTe7Lt8upX7cfI5jqvSs+VEs7R7Dz09qRoIoVAFLp2c8nG6i5B23jcXLyF
lhemW9lEk2bqwST1M4F715xXTo5yOAcJA8hg925bQvWEQ1NUofZWa+Twry1KQT5j9VvX4ViM1d/c
TL6dGh2wK74G0R7zGTWYyGL8bpVtRbla3zPmFohPsViMkTERTSlJghVqgVFck7F5K7aNSr7WI68q
ZTB7863BTDL2y73Sk/Ns9YQso9XYm8exygUjtSMJ6mWeYia8j16qXoamvLV1+ZLNWxYIc3BYLEP4
+yzVbz1Ma0T9eHV79pg6uTKCpVUvW6G0YC7c7UgB6t5K12aC11fxgr8msEsGPxIyLcgbYpc52a7J
kMfM28wlcMzpoyMm78QEOCzsLFYs8C3ouoN5EGWY59uLkW/MMdInrF0fs75qIW6ag6eM+9SfzwQa
n6AaI5YBHLP9o5a+8UlFQymRv6w55UDn7IkSmn0nffMgiqm9zGsK0ZAz7ysEb065iSevYRN80nwo
2y3+/221gEdhKmQRdmV6U649nDu/e3Q3zGuwNWFdOjvcrwfWxMnJz7Jf6v5quetTm5Z/XJuZtGY6
b2XNuG7REyavGm6fFq6X9AmpzuZUeGFSeM69m1XDSfetLVh8Mw2ykiRaLxUoRtaDFP7vpCUHEmJF
jAftnXzQV62pD1WyGUGuTZQW5fSjZe5f10cj7eocHVgJ9CVLjPForz6Ff/tPX5gF8G28l87iIY8w
1Z0X5ydx0zAthoNVMpyx/Zgu6z5tuyctV1TVqn5NfN42hlv8c12gcN+362AbNdrdnIAFqihK4zIs
VPXP8NfnNuWAqNbvxrefRkP7LCbgBct79lZcYbZcHzKVd0wCCMwrRh6DcqlP0IPHgbWjkefVTtyW
239+Nuzy3BlY8uhM40M2rW7om+PZ5ZkQ5cpWCV0SfpvNP1o57xNy69NWqgpdOS03Z2n/05SWntui
9k+z1WnBRAkoK/WEwtMRfs0W+2R7c6bmwebGT/y5jaWn53Auw59lZU5kD9bbWPCIlNxDQcLu4ZPP
Sz7CSfK06Rrjdv2FSfjRb+R7IdlWVGTZg+nqtM2O+BIUZkVnPjeL+e0XxlvJuWVN3puzTC+l3l04
Snn5eehxE0uqsdD8DLl+nxElayUCJQ12qJtZLdKimBvsYa9lTZFbsAxGa7TqbS1186sdhL+Xxmbs
d+2b4xt702y4LwQu1KHQWzP0VpXe9DFdo61nWF3qjFBWnXa40FPosCplOo8y/LIBgsWL7+lnlXny
IhZx8Pp0j+6zutDQHDOas8IIp6FM4r512Uaigb9pDcO11v6jIAXvLbTHwOn6gO6AFIaNCsqjFh+j
aeEvUoUjG4o43XjILBsjD/1cFrA/1X22DVYj8i4wDeRUg/LcA1fbXKd7ooMChBXCjwoCoj+2DBTF
z+fmY4EGZpcrOhZ6HbZZH4aD6Ohma36gydQfhK0kdklAiFOnfi0S72Pj04Wbbs+PSBRFtPRtcylM
Tuo+V6BY7VgFa53CBqw6/MjMizg3lmf2opi3SuOHqBP5JtT0MLWednM6KjcCFPmUeh9CnSeHHrHm
NKVGFgsnKSOIIvdS8MaxD5M91VEJyhvCs2jPeorc2K9Aev3g18RGzs0BXaUJS8QJvH5mh6s0dVgm
33aXcSqNo9O566Wr1PyMI7AKKXzW0HWz+TXN/e3OlfX2Ton72KQIBpYaOdJ9pvD2VmjHmi7v1dHs
9NZWxc0v9fe6bVMSZPSU4dJQPHZIlriGRpeJ24wFTbG8D6rA/p6H5blWNm5El6rOaMmkZU94EVR6
kgFEG/9ZeVcxgphQTHT21qmMOsAVOlDHVH7rc0to5TbTg03oW6XWnGsqdtYwpuNV0pefKsdFuWnL
AewG0xgjJO1o2FnCmaQ9Jy3TLrSNuzaxn8zM+OmWdXnqWMnKGtNBf9K3kf4DuiCuLFEdpM6ASglq
oqbs01sHun3GaJl8erOsXg29AiMTdXosq7491UNpH/UBCxNlE9kYPXYQ5Wv20dtw2WfSGGG3GAqx
R609lnY5BcJlwpr3EnzHGKbnqrI3Jj790Ae6LeSNHRJmESh2oh0SoeuIkn7Llyv15W/CeiuuDCP/
nlo4znUxffIasXmNle9CWUlQkr3JP9q8JG7XBnJh/S6ajbxjDvVAOoF+bRMGY1Xf8yWxiGZh6JJr
95pKkkuZ2HO08IUHZKsYB2MmFbyvVutU+NlbXQ4/6dAaEZvhjLDdzAl0JukOiLWY14dioJch5Sez
KT5ZW10Ek0u7lPTmP88tLPaGW6+2PqA6CFOeeq8VEXh/ck76tEdeRlX0fbOMlspoIpi14rmYtC6o
qq0NjXUswnZkNMl0er0v3F7dGotJlVzBIcrMlyiFXJbemvJwVQwF66V8rskGiqylWYngNeXFNkeb
FxEyXsCqMzML+3wAnyIbUKsDJ+lAbgb+j7PZV/6Tn4rHOUnWR7nfy1urHujQIQwXg3m2Pb9rc/fm
G9idWdHpnJ3MvxayOctqq9SZW2X59kzJp2+qcfus01Z86vnQ+JHrLvYatoL5d8AAX/QxW8kNfsoZ
Ec2RVhNUDkErYW26wo0AX0ADtFXfd/U0a83Hrxyge7BKR0aKrQ3eBRYO9nXGL1keUc2ECHm2pHjU
XA1GEOV1xza9xH2yK97/kBLDv8IBReKCVWyk5x3RD2DqW8+2XZvsrTCpxjSNjCZ3vGAryywLm87h
Gqxdl3+2Ymx7prTFYJ2ZbJgXi0pniX1bH7soa1SLcG1K5u3SXlwLFsvRFG2ib2dRDkb119qm8nMs
rX4EoMgGlwFsby+nvPaX92Xp95d+1Sh5Qv1kS6MnbCA//kip8fPX9GtGmbrfzDNFOHXCZ40cgZt1
7G/2mj6ZxkLNV7C9eQgGrOlUV5o12ieX1a8jaR0p80i+MtpDYTuFdUZqSp9WQ9dujVd3FPdd5zRx
X07lhTQGXIMTg4U3l4u53NVGV3qB53H/BiPN956TVY16NFqWkd2DHHkPoupgGMdRT5+7zDfw3Beo
/4L9Bzl5IKL8m5Zl9a6D1TiB0Qw1v3chNfRmYn/8FtrIW9PIAOHPkCSEiHYtmFhYVKM0r7XpaT4v
RQ/+wWLV+UUb0Y1DLc06HxFhbcsjaZ0Zxjp3dhpeWcXahlYzw9kx7qDLtJ2JmRQ7Ax51e+hAImdH
vZWu0d82RHtmlbns/sgFrfuSaRoQXa8nRIf31ZZZaLFcJBZtz+J3LdKtifzOXH+qmiFUUGVG+9Kv
nQvDZ1dlydoDOjLab17UZKVI1ktlFpJvzjbSjI0ghrIpZIhuDR3UEA53He/4HcU3SpTtzP0HWxo5
5pkNsX9kxlS+HDJT4y3L9qGMdtozk3e1GR1alZSrRui7CRlkNZmWhQ62UhXWo+0o9BCnTA4LO4DK
yPbB4Cwbuf++czKLh6XVkbChmo0+Gm2T6wGdTn1rD6vXn0psLymrEqq5DWZntCemG+7uFOlMRkee
r9EMyEkKI/LVDMlQz26gi/kw+4Y/ojkxJ4tHz0NETwTNQygKd5jjzk17GQo5Tx/tpKzPAf7dv+xO
pDa0ub+/V+a0GTWp1P1nWyjzvRpL+YPyCVGXrz6zihyomaLO22HUWp/pjqxqrpBKSmmfqqS0VUQP
C65j54N6XZ3WsZj9TcZI69OVOhOhhXmIU29E9a+W6AOKiiILcrZ5/lPtKq3YHR33LxKvGOLWyrh7
7Fk6R5dxTn4ywV/nCDlh3g7cpfmb8jwL94Mnpxe/xjgHBorAzfDU044F47vHWlRShmueu6ws4s33
tRmSRfNZy1cUe6VW+Bx7jXhoumVczzS1XL6q3MnwZBnlpedn3y6j7MaScbABtgEns732JgI9+yu0
fbart4sKpd+fRAUvdTLc1mR8a2wcTKa3Vh+yLZwsMhjBtqds2PjWHXseWTpmNcaLMhNSpvR2YqTP
ac2OmnHpHZgcu8cqgLrA0KmwJ4Rif1yrf2aZ2QDrVm1RmMxW8Y1cm30V6L5gYaj/ZqQUECUAp9Wl
l6QfZxGibnc4RYnVxQqUdMN4Bx5EiEi1juJ17ElzDfy9dTt04DzdIzPIBq7Upf5gGWDjicAv2drL
oMf2FU0Hrgy7Jo6Mg6JH5xUABchOi666OB8ss4Ab1S0jZJvTsjO7lo6sxd/wzHoqz2QPzMjxTgmT
PCZTy+FiOqp5TRyrPxtezURs5tqyjb5aH9pCa742nxiHcF3thbiIsRALvMCEuOQR4YfrckvgarXa
NragLqy2iqyGeN+ogUrPgslqqvSWKN1wHoTRmfAqpaOlT0k1QLHU0rSPaIFgLKluNf6VhGbYxrYR
fn0Tk0oCaQ3An+PIBaius92xyNu9DKuCz9wFTB9iaS+rMuTF7ppt85e7lT/FyNti2FF9on2ZzFrO
DZgd4kGW/2ptfdEkNdWUc6R5RFoHy7R90hnfeM2Hy+TfjXnFinPPOJTmitKnYHv67Z5G9I7JE7HX
5pXR/NHWHQetTP64lX4/D8ZZpfMJH9AxYfwLbmjQgxbfnjbsX559WnqTx2X4gp6HlyCYO2B/SOya
68wIdID90vurkPl9k0+vLZvpZ6v6oLy9ef5sHvyZR6IobPfQwxyBeUI4Fw8MlV/13oo1xBBDDA/1
aD04VByM8Fo6Hsi6hXspxYijW+3FQjEIGYr1h2l2rjrHJmumnYcuT4B0sgE2WSWoXHn9AuHx0A3G
65yNR5nNQ8RAjZ529YYTPqY1MPvtYmXZxyDdD70qH7y2Onla/VBpqxPw3X+gEp0So6SjSJDXkvGN
N4qMYAKW0BsL8k/GiKYOhHrpWsoBdTNzRZEzzheDNcBnNlaArfanwYNQ9przXPiv6Puol75/sAd5
yrr62WjWJXR147qfR/iT0udtcusg9YsuzEw67UKitbajFlvWpijcckoKXjqWGJ6sZLr0qWvFrNr4
VZZx5g7/TcX0Z3JasOccUAQ4iWF0ekdB8G5ybcfB+M8kyQrA6TQ3xbkC/7RX/X2/HWFfhphr+TK7
fMjWWoaQQPo2SjuIoBRUvCuMl92W0hX+X4u+8jDI+jvn9gC/KA7ryO/dxvZcQl+nHdO6mYVNc9ZP
ID75T2avR3tT93grwba0tyxf/5WGdfH4Bml5fU5aajE2GzlXbBcPEy2paCp1kq7+39qvKpCTcVxo
6cK11bpo1nYYTH8VoGyppTPvHsaHDT61KT0r2Oz+U7pMnsa6ZD8k2DNd08VeZkpiblAHMaEZre/Z
YGnj2Kg3wJY/sMb1sdW0l6HHLLGbpcJe0i4wOYfPG6a7JAdJNGttDJ18/jNKectLD13XgGQyu+nU
zuKY1wgWnruTt2lsAWvuks5imIJ5vnDUScf84wHtGSixspiKX+pr4Ag47/6jEzMViAkFs6zilHfi
eVvKS+K5t8oV7743XDveN4z4m8eS3cAUoxvrPtSTZ4mrPcHwJGzpACKfL3xr79nA0N1Y5bVXIOlg
/2s+fKSjWAPX3c1lonnebwhqxNfBoD8iAffoFNrIvDNBjWvGHjq+eK2rtD4kdn8dRh7AciKcG1E2
pkzNAmVYx2RYXhzmDWdOitdF2I9lQRDGmlVBoU3/7ZcFvhxNl9d7TAN9rebpwKT6ARXrxdazZ3Oe
/rqkNNQMfuq1/ujG9t72yguWmdAHNYi0afuPmcW5sOynuRnGmI1Il3mc9WNeTXgZUaTYYs8JVnxW
g/k7aJIPjlcyK9OTMVq3wva/ycyIGLlCKOUf1ma8j/Z816GRR00z3ZPf8dcSYMpCHoay/5eBbe6X
NcnT81J65CgxRABxHj4mSz27TNcCCPyAwTvIm0fr2qv/SsG4wpzTN30XQY1sehBFdnCc5eqM1FhJ
dXDz6Z85JRRlWprGrUKEnjzEKvwfZzk453FZ91nLw7oLHNQfr8TKPuayj3Qa7dhqmjnYtvR+XKo8
Nu3tIUVI7XuMk2n3UeECJA/1Tz5tT4WQijfBrgoADhfmScvl86CRkgRhFo9LdsqUe6VU3kNE9CZI
Z/9nlNrV19Q9yFgXIzGdcQQw28Xe/e2XCU3quvS/6Vw1J/LPyrOfLSrSyQiMbYsXGIXvGyxvaDfy
WnvLm7dPDmp5Nf36mpn9l5vJ/9rMjO3WjPcP5KPUlkI7weiyGcGsqXAFm49ctreq09L69xrzMrGC
KBpl9cEmwkMzZy9qcu6b1ok7kb7UhnpNFkA8Lz/bxnwgP/vOL/ayVfq3pd4OuRQYu8vitGBxmuoJ
NRdXQ2A67YcsJLiNvDP5L25D68y58e7VJkqg3QWYki5rbfzaCQ+SaA59oZMvVkdTnUEMDWekOaq5
lD697b9yNiiVk2Dt69ocO35CsSKem9TsY8LzwLgV80V9Gq3pbvX9p6YF2/R9+dkN3X8MwZ4bXgPY
qd/KjnFrPzg2wq2I3Jrbkp6Ibo3Nkpmr4hJhIAA/tMM+RQJz/OQPni42O2tMgNAhyiHBPMPzMHQX
jEf5wduqgp62vTR6hqJbChNkxsehY1zXvr4l9E6Zlv/FdEFwOpJ1tXg3Z12NCMH20FUMqlWKEcKd
zpJcPa2Yb2mx3PJGwBgNF+k7d3CJaCVp+l+jGAHwjb+Zq/8vFeZha6kTsD3UjbjPm5LjG+tkY0P+
ICVWmAhWr35yOut9XMUv+95epEdZvy/O3Z+/WVlHmyfHneaLausrMTQs1NVYDtEcB+Vfk7nH5zew
1TMjbjzm71GBmoBIzUw8sghcC0Q9qwjDT3caCvnXMqEARMasLO3tOe6X+miQVnGwhI0ZampfaGZP
Bgv2gsKtkE6B5ZP5qUzU0ZjGU28ABuXjQ7dWD9hoPsrROy91++KvvIlHC33ZH//2jv+fRkJ8jFP1
ubSTsyeqe8PjlEh8JFFtzZ4oykLKrLhsphea9MgmVjvKIRheupYpSY3Bcsf69xOjSY+9WR7dtoj3
XyeN85AaKvnMMqc+pdxwjuNdMWUdOYLY1tMwGanf5Ez1yZXyBLP2rHusa/08Wt6LbWKrd63jmtuR
5a23UoyPouHMQUWb5fBE6/PXH9R3n+u33Gazb4dd1VVFuAzkXs7rs+Q207hbfG/vq/g2Kbl+liI7
9Rr2I7tQpAU5crkAJ/5OYBQ40I7NbO5nTSs/DXN5a5AroxaPBHgxlVLtpo/akrw2FCtN6fhhXVQE
T/sqQj4uPyrILEusv67Oqik3z37rjOXDbJUe0UAe0sr2riu5qJ/LiA7qTs9DN92SzMemrDfvbdm8
L1JL4irD2Dxl9ybVsyJlDf0Vray5K5wG66NX3MFqxHLAkzIga2YSXz3sguZRWXnuytOriPpX6qhw
4apRImKzaH5uaMwmH02IPaK1OmYVHDffVDmqw2Knd7ooeEKIyerzp5q6COdXdvQnG8P04l4au11D
behZNzrHNstVAlq6h1F3jo1D7lU6/adTgdF8zlmgaSXUV4HfYvmwFYtvrNbt44EYA8w27j+QvHtV
et9l4h4zfzvtazCnuiX3koOfvoezeAn0boiGnfLe6GlUpn9uoltJo2cmr6ybRQ+SeMbHNuiXqdcO
ShueiVSNJGsdQYTsc5UYT9LhQCoT+bOva0+V9uSrjR6lzh4ZwZ6mYbyYjfhw+W7D3hKh7aYHLXfi
/Xc3KVPeWj5kIGRgiJJBL/n9g4KxWGNHFfE8qTTQUjfOMC/OqovQcCATqRDLabkfQfNHW102Nb21
dicRAJPbiqxVDX+9tPxM1uFGEc9eyGY5CsYdkFRIjKyQzuT86/XiNHO4i3W+08GJwF+H6iIXz4fd
E0dd059bXqZQ/Y8rAYOOp9DPXIzxVfXcG+kfHdwKn3AnIKG5F92QTbjH/cnbOu2g1dzceIYjmRZH
30DeHPrmiMHjKfHbUCw5WzHn2Bo8kGjvCWH7c8u1F5cObaLX5ZPE9prgdEdoqCcym2c7tjqSCPT3
LTPDnCEm8oV+rKUG2F2d5r3u9Tl3raEEu/Gf8V+E7gLZKCbLjkVe3K9lAxPRQhQiTZsFv6i3vzJh
carXHldCIbYWS9Mm8EU1PJ6YRn587sOSCliNRgnjiPJcQf/jGCuy7g8DRC2kYwfsbOiwQOSmbCen
fO3mL+11qqtwFjQotbu9Kw2zV2U/eFTmTt4fMc2/LHp6SMyW73nzfxNNe5Um0AQIkl0h8znLy1DU
R4uFGqjSEdtB4tnQj53rxa0uIyKiwmWEaqUCj9IpPxHccdebetimyZ0m64eu6Y9pgjKb1xcq7IfW
UsA6/mW/aSFxEOGnJ5tqsumGo5X3mKaWuB/Mlal/epz6+W2V0wnSv4X8GkMWkV0xAu8sAQbnGUiU
beBZfupEQ1B3Ea+bc+HtHfkOzQ+2IwwK2XkxbRyqHjuEF554sTy3hhmmfEdiqDkFstgFJG+QH2d3
zIOZoyHnrd42yI/sJXDCucRoLLXH/ZUmFk8PFqsh+Fcdl9GKyr5/6fTt6CXmq9jkKyqQPFiGhf5M
TgpaVH5ZhR4BmPuY5qoHv5wIFOjNP7vjNVncV4KSTuQZHbuNuWbOGckLzIghvUg5sGgVdlfVMBsh
qg1BvfNCftn6aEzJNe/m12RI7xEP5lDPig/ylj565uCu09xq4bzXRb/g6puMkFt7Csx5PJtuenUZ
JAreRczz7op0fOS99Kcp/QfZOfGcVQffcP8iUd9tbHlGRv3WVXGaRbftNO1xo5BNOuvXkwkq5tg/
5tl0SKBP+9HrYzCENuwULnK04ZEbj1BsyBUOz7bnlpwnvGLIoBXu5YTtRym6wP4XLqZseBQpZZHk
3qgodu5oCOdK3SX+BAjvoyeMKHh2JKkyw2aRZ7Zhoj7aMLe6+5BvTVy1AjaS59nk8TRpeAynhKZ+
7ThhAwqqMfSX2y4YuD4ecLU9p3PN7qen/VJgp50BE7RHc0oPuEJGgBH8BmL4rBNy7jAXCJ1z3nTr
n17U57ztr3PrHFyLLTDjFnjG9Jp4jD2shkGGgcfaHk49mg5JCxBvaYxn6J3DzpXG6zpgbDKHs9fq
V792cKFZTsQC0RN6eMlAEkNhnzkDNSCvwzU5eNoGH+XcrfTsQ33PHLwgSGm+Y8ZwIqxiBNOaPxwr
eWv9+ojvgSwHeTTz6QtaAK6lC7UiPaqiDozc+a7NPV7p315NCCnwnnjZxeOo48a8CXVDnmdQPHRA
KsOJsTGaJocX/30P5VP7H+LXlPZaoGFlFAAm+4VP1u3W2J4XzPCczS5Q6vMSuYX6r3G7eOk3AMDS
iUztPYecZ62j+jcpYlYW3421Hp/r8GdFSVX2JC+psApKVudE+5SG1vZkc1G8Ouvivpjhf+oZdyuS
oLSB7Gs/NHpNDzpZvLUrLnbtvQYjQvdxAQwRf4ALn6GZD0WzfCk3o4sHLwlS4SNaSPc+s7glq/oy
WO0Vn1/Q2umTzQ/FDX+pOhCuye9Qisq44C6GD2SbcnYRKFc2sMrU2X+7kceq0ptYpNV142jiWj/q
BLILq/yiOH4nZNKHjTW/2AA/dmWs4V1pUg0rsH7l9XvMeJQbH+ayUUNoWGSyk9ewf1l2bVyS3Ial
H29ZJw/9JmJPs1l5MB0sfSA0prurnOrRT6tPvcM9tf9BOWgzTe4PF+Y7Ee7dxgOv+f0jkR5M/cw4
JTgiFR31YRPjtwjNybtqcCrpTApxVV7y7YsbYe+xPvZ3X5U5p67Sn/WyfnFNdpYzh98TL/QSBaY1
yfSaorzdyOXsJLfGIt+XZjq3O7CegfyCClzwbQ+hZFHAXutmu9G+9GDVnP+/QvcTtFyaNnQR1pTi
tWnql4WeNezmXAW53nwtZXstlUXmEUPXwOJ7q73qu6jc/5SHG1kyAAJudoIpyRgmQ+vC+2x6Uh+s
ZhFXC975WNUr8LADlbfgjeC9ar3o9XrflT00iqcsdhjo1bvmzM8UMX2EH+kwC/Qti6E1U9KtP/bA
MHhd15O5aUNUDw3tNOGL62TQ12s6pOYGQsIUEpHKsc9G6n/twLaQS3Mqm6U6ohK9d7L/gGA7QgZT
AOmBR+q+ntPkqA23Dq4SSwGcKeYeYeWve2IIZFkPVpXn7X0vShG2Fhkl80IoSjk+2hQ08zy9DHmP
qMMiR2vzX9eqfStMNO+e3PPB+Gcl84GU2QMzbFKbDPrTMftW2XboSkrMUr+b8DaGib5g0sjnewEB
65nas8L0FC6V/bpw8K808+ymontjyIORqOL+rk+ejtKsDEGWM52qr7XdP/5+Mmw4OCjYsVD4xXL2
cQkt9A+BpLDBX/JMFunXgsGKwsZ6YICuBflEGtGa/UwWurORf09l9Wd1BxIczP6UG92TynD69+6r
YWUCdjc9QS1TFlboMKZZ3tVrD2TdbY8C4nDbnBfTFk8LHpNAbzwwioG6EPsX/C43IO5SnrKhvEqv
+VPUmjhX2vi3VdjZh5lWB6PDncE5gaFJ3nXUMN42HhetPmiD97qU43Mr1YM5mn8rN31LsJcxwHPI
4Cnw0LaT/JXO8mlyN7Kc+FebnHjvU3h9owZkEb36Y91vFH3Yq033hjycY4MYwJSoyBCMi6p3g972
6GdH81vhW2AP23W2cgh33qEW7FGVjXeQhUflOR+9U+KTrIFaWXl2aE1aGtnwv3zouTm1TUW40SiJ
IjL3k397QSmdIkTDP7q/9ge3Z3beLYepNY37esMmbHWY85w0Yba5gsrUxPaPkxzPSV36wX4yNRVc
stW/Og6yTJFWbiAwakfQjgn/ZPJI7wFdWlBqaZRd5A+DAOl6hIIi483V7hPevGtqRM6WNbEUG8wZ
l2VgXRIIzSKvtgatphfgYba/yWs7AqitzoxNVLc/6BAQnrT8Ry/LK4bzayrzT33xDozaWQKNMjbU
7Sn3bNDK9I89Qt36moe9uTAf8T4fsYn5jLncv6xgOVvlBi2TLzT4bP7r0bgxnPiD82ovinA07Z/O
A8aY9mRN05vgRFk46tPFwqBnbLGq83js9BYcvTm7pro0M2b3jFAhFMmj6ek3d6hfILbfGxtNHnfK
fZIOv15eXNYFWZXf8WaV1p1JwEtFHUMflBLa4jPFSZarjR6wuhvyLaE9E7kCbJNHMvXdaBssO5zT
IdpVRrF6t6TTqemHuotBw36cbqJkrYBQ4Z5v7la9ymH4EpuYAHVwEkwdAk89/tJzEs/uxP/j6DyW
Ize2IPpFiABQcLVt79lNP9wgOBwK3qMK5uvfwdtIihiNNOwGqq7JPNmn1mEpQ3o//MvTso2hUY+G
sbZJaFj9/7mSrvxOA+6nInopmGfYMj/mXnaUVXgabLx2INZQGp8s5R2zXNymBqcvnndwJ2wpJhEB
Ic7Xqapf23mAu+VfIJVFay8LFJXk0K0Nv7gXcYPGN+1f8S8zBB3KfVSnBmLZHm0RWkfa+/Rnaf68
2n/uGbnE+fjqDfz3OZ9QCPz6KRJJD1Emy306ZdA8vOAngEEocaT3GtVsJGdxdZ3hXE7O01j7D8vO
n7pAvQ6R/Ay7UdOMtZekoXRaPl570bJo6u04KG4AOI/Lnx5IRbRKbKhWCw2KuaFQzaZji2ZT9Mao
uiy+0WqcX/q4vlkKnBx8ppB+ZAySHbsmonAHeaTSe1RJ9Qdw8DWy0Bgarfn/4hLuwzrpm6cyaA5L
fzRRpTvsvt2wfjVrxKVuXdxCMR3AfZ0Gn2CxhkEn1Xgn7QvvfHmzBQO7tp7jvdmiHe+Inl6FINy2
jqNqtjpNtrEIIH0K0EYf2kRD6nH7fos0034aIxXtKzONL2OY+s82GCW0udb8nrZUyBjGzKMe8XTv
AsuIfsAOYKyr3CDbNOMQfMQ4T3zeLVXeypHDZpzqo6sqEEp6MuEzyaXbqW4uImddW5/E4JEnqd2b
EjY4tUVRaY+/cYWkp+ZSWMYAhtmiQKQ2mQGj8Naz/bY5wcxo/JXBxBi5++f14SmUhn/FvM9GDMHM
Jg0xK6lRvcC1XQo98e2E4ctQQAyrmpiDitSrU570yX+NHNB+UDKsl3WaZ5rEIcbsRuaB7mFFqToc
RlQfbG3ivwhw9VkASl2VNP+zU5wbCXgo6aK9MYHRUjTZy69EXf/JD8xCPA9OeRb+MOz4lINzqJi0
wrgjbbwaKIwKoqgJTv0kh+VPOiQY5YI6XNnAlbSqv6XvnJOOZxhfCKLUeHpvxp6cRmP66sf8AP7u
zFLiyUfLHjsB4ej1n7wansD0/S6jblfqd/zyVIo1mALdvaHviA5UdxSdPfvQeIw/MOW/IxwEZ+cU
aJWJSUHy8hNy0YmOlUvkdj8YItkMMq4rrRd8+Meh9W7YhFCmtTtM9xcUQur/Vzowotc4Ca9DBZS1
TYbxIp364A8A6lDPPCI5kpOtDlmtvkw1fnNUBTuvS+6IDi4hSqhYLOaAaVM105XFYLlGh/TX1umz
2/sIOCa7A8Djb5EVPELDVHsGqX+GWZyBj2BixAG06cSQbIAYbfuZix5H45dbpNceWcVai4RFn5J3
lPSPiGQsPtSsBIyoT148oUqANLBJDf1nDDG1pYH8V44hibDsXJCAU7RJv33Je1nyLuQWkkAa69rv
IAj2DR5aju2VhwZ961RJgTikZuLhNeqZwszaG0H/cFwqgdACTgnygG9UQPLQjnuftMlCgIoXoemp
zvOP0YjAB86RPKZ+3l6qCuOOmOzFnt5PDL+s/8K6++pmO3gMaXHF5RqcvGlp6ND+rrumS8BdVaww
WSmv5DyMlDdDR/vpH9vWgaRRFy9F1v7VyNZQtN5QKl4Z7ee4XJHUOTP7wxip9Caai/poDJn6sc3Z
3HtzFOxVaVr/VNQWchWHKDpNe2SUEbSsGnIksVUji3viFeZeltVnVYG0Y+BL1ZsB66mAuK4KkRUr
biOgPGG00Zlr7f3Mfrfoft/NicfQwIISe9arsvrfgqEuZ14Z3aoOA0hVGm9CC/M/P5qKH4GSAKUJ
hHsgaVO1bqlMD745UgAF3nM8clwOitwkN7amo4Y8tOLXcHIZHcCfLHyIIoXmM2avNrswSsZy2Lis
uuJJs7OZBONhg+9KzYW6JMxoXpUXjLug9IKLmWN8jsTUUP66p9nJ6Z5UD0s0YHt7zZrg0WgLrEOK
ituuckzLbhLCoyytEDFVc00yCuVZOeDx5iq88bJkLJ+nl3KiVo/a8R9jHnYnQyVf8Iezm2oltods
qLxfGPjvvW7vGB7vNeIHoE45eggNPsocWXXIPnkLmwhKSE+tQYppsZWwyCEcMUEAAjzs+6T06Sjl
S2IiRu98HV0rXX3lnfhPBAFsVlUjtTftblX4dfMiUvVnRKThOdFBWXPB6UFBT1d+zvRsr4YqeRoq
LPd6wFyOZ7bY9U4ERMvr2GVkXrsextGuQYTxOyqrQ00WuUemwvchch0k1OWryO15LQtae+xHNXL+
OLuyhhfnbrDFp/RRH8V2/Qd5irONxvGflwFtS6g/MoLUuV3K7M+kpjfbVnffhx3ltVn92RZpdWkE
eu1KRqzYSvaYWXO2kcofmaTd7T5I92EtzjquupCzHJ9Go9DlWIQHoWJFtOHaUw74dm5OZtkj8Daa
i/JTly2T+z3SVd1cM70ZAXJrI8r3NXK2FRbO/3rV/Fq620P3qOGZ5Xc7T2j/LOCx47+Zo4FeZKD1
BC3GvbRy2cpFKn2J8u6pa+37mHOJuIqpBhbHai298kvEtLlO3z/ipofdVv72kfmLeDPYMsEBBuca
/4p2fhh5eq1zqCHLPxRJSS1IOQc+6EHdgybYF9glOKg9d2EY2B1vhlcuOiCQatQbX7LoGS6GfBl+
3s8bSDfNWcSJuwnwWTXpdOgj1FxgFfGihD3F36GKqr05tn6BtEI+J7JNjsyY4mUmm699GVjfMpiN
R4eC7eRPQexvwFLO/ZrYLYYqPFnLOAPzsIkS/FwYGHmmWCbrAGXFuSxztgOj4/VYTDXRFQn+os4z
xEVEwHD38xDVj6FJ86+8NS02bgg42QabxJXx35uwXEnLwA/Pxqv8NA0vP6V2Nf7C2MKt2zPR92l+
AaQ9O0bdvIoCrejcIIZupZXdh67WDSe/hB1r9ybOtlCxTfMS79QK33zXetKI4nHS8zWP6oTYu9z3
U2ieMxEkTzqK4KH07vzcJ/9CfpoczU9uf7va6H/csWWfE9hRiS5AmU2HP8FGBOx6pk17avGXIMuf
UREmSIu1HsD3AeT5yBcjKH4leII3JiH0TNag3SNTgWwb2Q2PbwG2h3u9SsobHvY3V3fYtTOdoz8r
jWin47Cat+jgh4+K0VuJIn+tc8n5AnDK+2+szeAWjz2GRjRfwX8mXKlqDbQyX6UcI6B/k6G7dnmv
IIWEZgTzhqGIUSCY9VpZf+uG+ZwV0VX7EJruPQoDFGKu+VFNxhgx13PMcxfq/M1MW1Y1sTuF7EwH
VG+4L0NwCkQ+fNRTYh7jETtkNeu5xh1uykNKasAReoI+uBDhGenaFuIkInU3mBtJR+pYIXlja14i
PeF162P/Vw2dvcihJ8fn3jPs/7yu4XhOsgpn20BT10OezuxkfGbvirmgxvw7TRi+DBRQrLUwMDzH
OeOIyZCMCVzXf6BxpDYNrNiB0omdre3imVLeqhCm+5W0EUaZv6AT8WCw8XOZWdXcTAIvwNlhApjS
rGPuHDq/f8pYuleVrndlgTiEFM3ppOGfrvhU5fM8hwhbOZcPmNv9r6Eewyclh+pYMPtah2HH9S5U
PZ7sYY5OJq66v84QMSkQBKvOZuGv/Vljh06C8HlKveSK43U+2fjBzqKcEghz/RSvMztmSo2s8hPb
Lqxty/7X1+g0N23Z2IdchgqDgg9EOTUMBGNTFi48tO4TnyLzQEEXue4JV9rJesiuMU/RFcNgSIsV
VM7OL9BcamzpTMxlMV1d4QEn8incT8LBTP6Y8wlCf1yrBhSvcP7quTOO1dTI5zzXeseHEQJn6j33
GKgJkUxYWcnJddlHrkMsZXDAiyFHd5rl6bc2yglrEiTA9TjU8XZytckSymAEIO1ZoUtAkraL0b7d
XL/gfkgYSL4l9JIgMU04m4GT9X8DEsW5aE2fGmecfOakujSK9zqMjWBFqUU4wpTa+ilQOgmPqkCN
hLIMfVML0whLPFLZY18m+XhTTRK6oCm9McY36kiWTCVS08QIFgWSu0j92ylkpsnUIcWGNRsW6TCc
jjT0acBUrDfW2qtTtv+jwHac4yBlG64vLrl/SAkhHq6NWXrbsJHzeJuZbTyHyHbXtjmZSCqipNqp
xB/rvcmRuamjjoFzyNFU61o/u6723ovAKJ/LwMhepWAsg5Ci3Jejdr7MJherOk3TfUti1M2F77yN
NDOp0mW3K6KRuoWH0vsc4Ou9FjMAOz2HsGJ0439XyJ+jFdHptQuSYxb9vudiBKZgBSnxck27dQM6
1LBOm/DJd7vios0YzkgnHZi8jT+t0TwsuQcyxbOCs75HOsaBNs7MbarArT9s4RWvOY0PZvsS65m2
8IFgDbiMhjRRKcKNaZup3NoKtwUOPg9Eiu5PChk7LDBT/UCsCX4r0ykfEGyheQjtXIXEzZc3Klux
7hLb2g/MtU6qZuU1VrMXcWi+Y0qZ9nyYC/+DAr8tEMisQ5DuK3yljBNSv+NQkr9tKKGXMk9dKaPN
rn2L3/Oponu9V56np20qQYNpsOk7Ebne3a694ZMaJH9IC1Q6Dmb9UqHwYx/s43WNK2QcOzwrebL1
kVHuYWZZXxFnzzUqcSd6btUySYVe9OWgIdoI1vinwQGV3pnM8GPmsxTRdXA3fJ1e7S4wsMJbxdly
E+/RZhpqEtbIvRgQaTBvgnhBUdAes8RwXuJRlGezM/Odw37pvc6zBNV7oop9lTDZcQyjvRhY6rKV
LHHNDXjjfz3fkP8pVUE2wT0lL5Vbgd3HAL3RPiFUgj/41oKtdrfg3zAHHGMt2MIegy7LN72Ti3++
Mo1nvAww3FNPbRKTUanHpMM/BFGNU9p1i4bnEUucM9PauIpiY4fi2t4A0UPA3DTiEI+INxsTTorT
YNG0GSjsbNy9m3i24BWYtd4PfpT/JFxKO7flsE/gXK09vwJX5mN8MDCSQhctW0NuOpvNFvYVsWkC
VGRhnLFDsR0GG8sKxhsrBdZlcFu8fHH3KaSq7mbnx+oQePV0n+KpPmQaZcYhSCHqQaJnjWhpuAnz
EGLj9Iaq24NRG7ZVEiVPYdLavyA4MJKmifMcmHP0AA3QYMms8707+AaTYzX2Bz21wOtCumdUHb02
CEzw5v6vEH1W7BqaYgd1o/JP6BAJYfQ7pr61Bwo9bdjCNVN/6t2E1k2wjEtc5++UDf0RKhfluMuy
kZwZ9+A4PfvhGopqls753hhAnXosMe/5hO9tzcW++BVH+dJU8itFk7toTsyXlJkKKIxyZsegR3eT
dIZ3a1KM/HzJgF7UbG9EGvroZPWvo2R+0oZlXtDjmp/p5MN/pAWl7itTuoJVgpl75+VGsyEvWG6S
aNn3D5H3NoWeenWG+U0UZnZtjaFny+Xn285NAyZFEEc3cRt0rzIN2PcElYo3UAKHp3I0sO5Y56VW
YSw6fPaSJa09IGGw6EaIcD87hAdMxgLAwZ41ms9l8i7MYNuCu5dlDQI8BPHn/DRVS8cVoNwrwoBK
etlwp/G7Y6QMJAUi95RnjYsrqsydNyvs+76inS03zB+x9kROs+G52iGVZPUnBf8rZsZOpz5tlvs8
qvAZu+w7jcYvRcTD5A7Wyp3NlUGVQA4Xii0sm9p017MAv6U8c6Pj9h5HycVl84Q8mjvmBf8I2DRr
zfu2tn3/ILPm5Bvdo29DPi4YJJNBN9jusq75W8voLtgykRKOlyxY5331kxD/29XxV+gEJC3oeRPj
z+CoonkKyS7wgKHg0dx09KZFBTw6H+2XqWM1Ho4WFrXohU3bYc5kyc1IAEUzHivCIpQVI3iftyZp
FREPZe6e8fnudJSczXE6zzlXAHR1fIj3NriOCXkJ+m8J1Hoe47tlNahw2oupPlTxQYtyzhO5SRN2
oIV/mgWiwrRgFA+kD8kug+BGTYuUeHg1xolGo2rs3ZR2OFlAta7m1m2PrRs4TzQFOfTjSAUkror6
Ms6kgWRs2zRFJJpYFcXB01w2DGai4v+xlYa16yxz3jCLAtZGoO0/13Wqe2pR1ZpkKp8yjKMrHcHB
6Ms+PROzTZgD0FZswPAswF/hk26TZrqDrksPgRt02HvS8Ln2zIauLEHalNVgLISakIryZq/qru4+
C5eYhp5q92gX/XTNh6r/9hzGxbnI5sfsGRWoadeB/G8yWpkMs7lFblFfNIlKjxF0Faq2nklNXyLQ
Fl6VvSF9B6TlzfNb7FQK3dXYPEXaS/cY68KdYRjNoQeCscpLiITtQoCoXWEjhy3T36TI+x1z12kd
dGTOpT0g91AMXGEC5+mM8sEBD6v8FTu1L9PXHLJQurOd0c0oPXTYmaeMhI8toDexI4tqCQwQ1TGo
VY8hsrX2MGENhna4kWIHll4M6/3sBcCFPL9wT21EkChWchjlqevLQ5znxa4UDL3VIOtnd/BG3g7S
kb8gGxASYhe588Wc3dqAI4tYyIK4mx3ntx5cfQBUEqyZf2P2KDz0NrIcuLf7ajPAoIR64nsMVUYs
gWhVkWH68a5LIxaTFZu4vQt+dUVZBanEKfuV4as/2mbuZOB42wZJhfMbnAklPk8WnE7DWrP7jXeq
SAFJFvg605IZaG6oAeYEnrYqbLNjIFoYGbkXUdgkyTgjWh8xM/TRTNas6XdHjNL+lWwq7zNVRf5d
8vzvip4taIKg+30IGG7xE8+fIZhvPNDVAMk6meqtno2/VZtnnBzdjwVtYJPi0wb4bqOGyrt7UQbW
tm4RxMrKara1wU5ZKOsvU8JujUq4287CL45B7iFQaWtvEyB2vQHDTQ9ELpMlYiYmduei/MByJR59
PTAb5ZQ99rmADW2wvSpkHJ5NrsVvlZrNOp+QLKBMhowepG6NFhgycITmZtW5nXkOHUo9I8mRT011
/ah0br+3PdeFHSK3E4n5z6zr8tmFu0YeTO6T46HjdeU5JqN2U7+yReiOJotiMgNoPrWbETJuOgZ9
A2AlP6oRQEpX7dQ06I2Jze4i8DFuIoXJUHOTnPH6I8frsVZaFqiWJnaGK09zznYmI8cCC9Jw6kRc
/EDMK+6DFs3aHiOPwsUN91msxuc5yQChDFG8GasSKaVAP1UEdbkeHSozEbflNqx8TLNma75UY51i
z1eNPuOwRGhWYg2Hmaf3qiMhqFeO2OqIna2trIlfYL8+T958t7PM+Ce7vNsPSdNfOsJgduwozVuY
5ui36Q7OAA5Q6LhsD6SS6kY/57zaCIC3cdyiaMz5MlpLR19GUZbvYx/pGyBH67mquRV8IbDT2tgn
bv2knQ1+W+O5DJtg44gY1Z4EkYfHBNeH21Le1MZ0FMxyN1Yzj6cpTypQrshzdNR/ZrJvXIi+bF6S
AMEh32TobK0s01jqDF2tsklkN7vvi2seduVySlb7tk4WFYrVrmVIWk4RDNR52JqqZ8HXeh2mWP22
psuzjgy8ePdMxr+97gHEILtY4ySxQWzObQu3yrTf2HCLXaTEt6CIO/WAfc/Y/HEGGcAJjBLyIQi0
fFsaNWYkFydOkgSUDsWhakLaFPS+lJW4JLahbndMlDAUv0b9uPMi+5wF0/fk8WOJgEK2dH7SQL07
fFBhpdYOoBpIgtuZ3TZpXvsmLOD+uPvln2WQ8DJ6h8T7qlqfMNX6D4MXRrzITabGfEPvsSlCue6q
60g2eA14ABm/nyVgcRpcZZqJ33Q15gJ6gdxgtmEII84j8yEwAauJq88LmNPnIy+Gflr+LiY0wQk6
6dQWag+oFGWqKE5mlLzpJr/mEYIr2zb/RGQDqdC5JNwwFWSguWVG6qLsNcxt3o2bDM7tKhLtpebI
VlK/QPLYCVmidI4Oc5y/TPyGLFMny6F6rTo5rDoM502SoA5wGRAY7R092zzCphpcREHhGUbJmgHL
mnL6lhj2H9PmzEfr66UtVhS8sVS6HJykjzU/WSMY0xFaNJrb1Mp3IYjLjWFWL6xVWFlDc1AONKJr
I9TaTq5NH+xBIzL1ky+hUMibs6OdAMbv0NHACu860vgq3HzLI5RgbLWK5K8BoXIjUYtH4fyTaED9
0lmP0I6ZGCDeUBk2sXljuVC2ZtCJffc+zHcPRhP7zQ+j4HIobqk1bC0nfLc1m5g5OxiOeWjM6GQk
8tCM+Ch6YD4MpF9I5tFH/u766jPnOy7404YaqX2WAMJbnruI2i91TVhHEleQf3amaUcZgGD1pw//
1vZHNY8b8LjoqRZ9dPqfF96RLF3QFJLmYQKPRJPi2/aKpyh3gfq2Q3OeTeZqC3gV0CG2JlhgUDFW
0uGHiFKsE3o7Y9BcHsPE9F/GdNxl4jmH25nwhAdWdwym9DsoTFja1KwDB+LHVH0bUbsarc+MCaXJ
l0u0zMUjXQBcIeLZiGEPZ49rRGSQgyPUBRRYTm7UaSK5a56NsRQX/k8+v9ob80o2qJkHjX/XJj8B
XeiAKNuXW1DSWw/cgxen1wA/OdMSSMhuaDI5VIstsd5JhUgirbq3QOUvXHHbSultg0Nnjqqb1A0a
i4aHY3HeB9kNRxXFerZm89+nf0LD2kzNZILwpJUY4I3192FI3uNBEccg/mFUPEL1+Ajq1OacMXn6
/Y2JhqhCAs4LOwTi4Ofqsejf4gGB6gyGLq92qTHurUigESByZhQLMslYD3HwJxuar6oxXoU19dtB
ee/LE8ngEYcn/+okrCcBDBfG+l566clUgXtsEEO1+fSi/Jcu/jChSKxifMtW039YS+zmCNctQjn2
pJsFwdIVb2ThkgyQkLUZLcxBTIhyM3vI7AYftvxUc9ZilRlNpKk4OPzdyGuMLX46JwMeVuJUKNBk
+IBqapydziaWR8inDopQ4KQ8UmlKjrbz1mXRbdKod7gFdmVaILotbvXyfDZGeKEPszalwxk7ihHT
GCakNnWPUpH53TXIV136leVBsGfvKZ/HT3L/Ds4i6MkFIAajbxapUL4APVD+YNtcnoY0HfauhooE
6jOf1bVxfbQ0I5vRGsX7pqpi9JdtwdqoUNWXaqX9oHyeDrHtldgLk+5iRrqgeqM1syRdReRBDZfh
S0+dVM+M5xd4KZwNHDCIzcVQc8M61ntM3gwhpMqYtrkdAc0Dbk4aIPL9ylNvYHgu0LxP9hzBEm33
agJGosUJ+RYlWtAzcctH4v1wUTMQZuxIl8MDr5+KJP+AngZmPunKXZFyDhaxQf3cPOSE574AArER
mGXWHnvjfR2517Zb6vYYbQKf+Guk8AuQy0Xd0q+TqvqJrZHQCAaAPHt6kDs+G4zJWu39Hm2gXXgP
QpPp6yBkkxuDyD6O0hPWnxdiDFak/L1UEQFUpAGgxvi1DPTzSZNduVcwLNqX1gO6DSjEZkHhoa6k
Uyb8gNlz0CPBmz02BjSoyk2NtYeznDyd8Q8b+b+eT1ZiCAKDuLuqXwfL7VihWlyRS/OrePuFy5hO
GotdykKBLbfG2HBQ6N0YDciJtMf8JH6HQGCsxyLlgW7/hMz8QQCdqglxpgKi13IeqMw/E3iwz5z4
EpnhE5OdZxpNRmeBXW1UFl2j0dsFTfcxp3xieuqRwgzVtuHEqMwy3WJp/oEhcmFfsZn5ClvyTZjv
nPKxY/Zpny1KaehDnyKj7CjM8yBJ3iMyjFkYViJyIFDalsnVG/SHnE0ilHrBI0RKYFqgWjcYLaaK
7cGCenFH+AOcaqNFEMHYddG6C+SLDQy5TQnPlLKLthWnBhwPyY1ej0Q3WQymp+hl+SFA8i+KpuFn
EuaZ1pxHMYdoQGk7HukWwQFUwd7W6hHq8VLwxy9bUpJQS2+iYHhJeuMZtEyyccIJbsNAHWtE9qpw
AOMZ+DplhT6/dJmvcOZFQJ1pknHcl0zQZEjqRIsgg1gicPMpNtp1Nzs44vWr8pmilhw+WgPRkt6T
m7FnAjrIm11pIHMRXUfdvtY12NY5Ml6DBkGZi1JCRwMZLJn+STw2/aYlt4TnkZfiQawNi+bKZBS0
6ISgtgmTvWNYD3IB3+KFe8V1t49rxMGF1ayhWPZsotRVIGP3TBqiph12I6gvYRifjpqQnvf+PucK
jeltWs0cwxZoqpsIE0eX3U1mMQUnXErEO5GbeyaopI1Wb6yODo4qf4JAnX36cG3JpdTjCKB/F2u3
8zN0j86Zp7Yg4K+8F6g51sM8NNegHeytbnC5d7bVMhkU0zZYtIaBjD61Md2mMmAtNf/WNg3hOM/F
rUE16FAfZrgiiTq8k9UOy6TF3MX1UXvpN8kK3ZdC7X2OqulPS6LqnQm7j2vSutlef0+L1js5BCz9
KZIhfLVLB0yTjJBuRuh2AIXzE4UUSI4dQwMIUeeqoEfrGN/DCWy3YjMXOBhfDKRBLJctlSBQlcHz
FJHDNWPk2fqBslYNiWPQk+nIYyjg7dUtvGbHxqUC4M7vIIn1lDspKCeHxEnR8GLO59xagllQqq1k
jKupcFiHlphtgmAh3lG+MTxubHSBIBKX24NtHoIYwDva7tfhPIBGDgrgGqZ906zJtiHfCEGdawQ1
WxrCeEX8KasNrxQ7J5P/Ibn015EjSlYC04X5xFs0m4QYzSU/kYsnBHLEZ4V7oO3FewsCIYk6hcK8
+Bcmw18OpPjuxvaz18h38l+fmUMfPM8Wu1kCx9axeIlDCzSAtWmkeOSQWVhpHJxGgitFvTshKuyj
0FjlJBntQcAb19JWIz4sNNcWpgCeTt0kd6YbatOOJToJlg02SHxiWBgRy2g/87ELiYY+Ra21dt3g
C/38a+B2j2LyPpbhb0QsYwElHms2DM+0yK4Fw/MmmU8JfzZXDK860eYKEghhLGay8Ces++Qs6C/Z
f5SZjBi2IaXqBy68lLmoyNI92CGm8CWcBI2XJkAIX1bJSYSCWjx+Y6bg4YudzG1vBj4MpfLZnlxg
FAZ8it5ULDgAL/HFFi9wx0uYViOr6Yq3tY0P4egc6y6hbQimrdk75ZaZ9yOxmgd65OAo9QDspQFb
AgSF7yj5Sebwq5TuVxOgFm+a61CXd2fUl8hD4efo/BDN1osf2OpbJM4rJL3toiN1g7o/MimkKwhu
upieh5YIW4tMOzEZf9uw0w8pgmgzGNmtztqHn/sg9w26JtJXUuOR5uawStjByiyn/yTCcj+D/XeM
4Za5Zn3obNZcyf//pYmYTjdK2yNHNy1BcvB0gjRZIdASc1dtiiZID6NaYNw5e9I6GrdEOTA8Uh0L
0hH7EwHBSr37cdIBSPTBrpfv1iA/EGJtpyp8qxokg5zr754o7sgATl0cHVU6XtGtn6dZ3tgUfIuK
l0NpZzcX0wfClr8m440d2/kbQ70N1m6XXVUKDQdRXpBZ2wzE7ey4p5iutkNbm5QUMUzEWeuuHSmg
rtGVJmS7uMtowxLWa9tRbzUkosp5U2auXEKu99jwy83kpYSekXNkuxH6MZNdTDT7r5gY//MFtbwI
1zxxJz9HhA+F7m6kHq2wAS1wZJ3FFD4GOWCyW/W6jE2880m008kc2W7PQbaTMb20VFdmdFeZxcfA
nmnvEQBHaoI+5hABFel/TGUgLSQvjpOdEZZ8xViXNlVbfjYj/Ce6gKKoYKHYDds8Aa6WKwIMxn9m
RejVSubetB5NtPu1C1beK3zzEE09AQlz7x56Z4mx9yyoNwRIIb7KSwYKmtl9Ltk1VZWxs/Ff7FhH
IiyihL1VRmkCOAkh03nhMpcS5oT6gV1wMpgNmNjSplVu+NhLZENH7/9tauoHLOBYX33aGQDcCOQc
igw5qAcysOLGlj3CMtUW7c73ou6gMz/FCwWDbz2Eifm3dSusYyo2vDu3e/lZlpmP+AJVnCKJHDHN
AmiqKrKPU8ft1mMmnR3mSECqxLiMfC9cC/XswJwPQ7VGk41qUmTMt1y43J7lq3wdo3LZZtKMb3E3
Wkz+evu5SVpjH6sEprg3+kdXA5AvJurDWAf+aQh7FEOVmV9M+D8HjhuxDT2J1knP1R5tR7FFyOpe
5tKAUeIIiqVh2UQYgPqJePV3cxkDYHfattvwn6/J7A1wMLp2ciYqZ9iQ4cF4ohtdTB9x9Vn3DWcf
yG1qaWWc3HQiYbknTWPJZ967bQTu2Q8ADXmq8NhZznpveKx7AZijOGQzvYvLeL5XPW+eMiIUodI1
Hr3gTGJ00/I8Wf1WwlLbFg2bMW0xQ2cLEW9toUnjFBzUYgAtYqW5h73MaUC9tOnT0Oh/NtgCnq7U
O3iRETqbDsLli7cQFBqoByuDyd1WTbk+144dXApjQHiRB+XTOJfLMe4w1IjnoAZyDmp1RZuSfo5e
F+w5a/r9lMp5q5Bsws5n02el3KV+G+b7yJS/LvfR4tgteS192BzowSf4IfG3w25iVbf/Y+k8tttG
ljD8RDgHOWyZcxAlUfIGR5Zs5Jzx9Pcrz115RqJIEOiurvAH46T6BgJozLLYTQVDiNFfJzLuaj0K
YGuf0TFTCHcoSJ4zt/luqYjABHh/jaBEf9Wud7Znf7ZDfGiH5BAZ2JnTFN0Y9NG8rEaVM2xuoCbW
1gBKF/0KPB41KDW+Hn1kdWsucr9Zu0g0Jop+M7vqZ9ZrOM4wGhaDkBNLX0gyKO6xjOGMIOynqtYx
QTYH+G6EQXv3aYAVFkLXqo5m86D2Djld171NXTeCQMatRglPhSMeNyWjLu4FkNVVOsHqF0JGgW4v
6PsD+uKr2jKfYxUvB21+RHqB4kC41TG0qDqmtVb9irrzn84CGxVWlKCtZCVZcLIn75RgEKqVynmI
pY2YnQzN3zdl8TtshgrsZHaYovg2xnRFa/sFrabr0GmfzTy+dL0NvZ+iNMFYqY3sYWE1ypcQU5wp
euh0g0KjuCazeXVKC6xM8tnCzGsVd2s21UWnZ1chO4NXVHiaUFzibIQuGJXLKqzulm1cyl6Du64n
H03C4AgBKDQMT/QCX1V0gZ1BdxZ6Gm5nazgMCRoC6lwwXFTqfVAbL3qub5w5Ocv/WxH1pI70fTIE
dJKmc+BinAK6+nfaNZvAGa6eqp7tsmYZlJ+VaJy02fjuZv2p8BpP7I9URNZzb8s0hJ5YC0eymw/g
3A6AShg2979gimzyNNsDsblUtro1gBtvPCNj/JxdgXVfddpbNqAisGLo5xRBfDcj+9ZU8037R3wZ
Ljh21scm7jwKXeVEOgq3uKIP90/LI6qAEdXA+M3Ufp0tfD/YeMyeMB9k5gSezq/aRzAlzi+aL8yi
wiQ9D+C03A5ZN7+yP7VC2+v5hDyURraygCHlvtrQcrg4FLbnzL40jOdwHAnQeYs597S8+HdrOwCD
pp4iNoJm1ID7ZBiR42TDxGTMmREpaNFtM0i7Sa1b5q60zLWUUWxgenedDhrurJiLOzFG4WjAWkoO
hRRSrZ2NwF0UUpQA1x4Al90R3AENoHb4hZLJA6lMrLxtn3AsQJZSNTYa+Qcq8ashwhrMS7OPvnCW
uttvUxRFRD3LhXtrlb8H8HJoPqOYG7RL6TQnjaufel1F1R+DXGks1IGaLC1zGrftiDQFJNiIzmZv
TuscVcqavAbyJpYatHIRIUf19cCI4dMbFXSqYCKXyZoDZhMbiF/7wGl846Bh1M5c/dAqmI9MprHo
aPKkjL6OVaCt6z584iG9nJA54EzgSOio+jSxEn/rytmFtM1sVrOSPyOr2ScQtxoyZGlGa6YwXjMN
edpsyndCh8hGG+h+KL4nVYROw4AzUNaTPpBFUQgokm2q+aeexTeLUTEETKZXFsDCOmFM5jvZuQjh
Bs3toUffhqx6RjQ3RVHDMCEZ+eWphjYzj9G3VWRH6ZHMk36GLHL/N0hGLndtNM5V9TDhDqCleH0d
bQFdb2afs7Oiq1nr80r1wXq3EZU/rSGrROIAwZilr0FOMHX/4aXT2irna5316HCmI2qIAlKeL4UR
rEAV/prBvhgpXPUMwkBPopBm73mfHuS6Qj9E/ued5vWZI2TlpsmbD1g/GFHuMl2yOKT8+XlskRuo
5i3JxOWXTr/rbd2svSR9fgl0l5oX4Qgl3quFVKvTmhNtXZnQWWlY/dOl0ZJVqzpk6hjmAvDx1VOi
tajvKEGCYUe9iqFCVIaHOS6z3ziMVvrsA4x0d0Hi7CxKpQAoOKaugke3726vHqrEvZeWtoFQBNpV
N6BFmO291PGrj7Vjg2vo3Ib71NeZueFliPDycAXTglZE6i7NjCox9KZnHI+0eS336IAAW0yl+Z7D
+1lMGbRJY1pq0LdlhcI3WHZc/4BkoVrAtGFl+8O8ToP3goOu1621zral0AUQnL2nJnTSBDSMVqco
xrtbW3PNnduGyACaNaAEiC8h6ZdaGntEoW4hQrBD4372oIGob18xiBKfe0IyzvGj/UTC+Gpn5Q8q
eBCLWe6yVTLdhrmOLbYPzwYXpj4r5qsaSRxz501WK9kPrDaF18IDiyNwsCWNeXvEWRLdzoTswTBX
VUvbD/8SWjOZ91OrDVP26E+OoyRdPHsJH3+fqUj9Mtv3F1qJhG1p0Zt1jXtnNi9abRxrOIe0TcC2
1wkT/Pnk1aW5iVgUdVu80jLbmB6Z0lxA7jCBCyGIthza6OmasLGc3jqAmEKGGyQFhUZJFTG8+Sa1
KvmiSehBjKWt90ziNuqQPwFBIOAV43w8+PHX6EQspxafMwaSBHeQ+lUaPdBI2GVYuyIu5r75YXXS
MBNJnMxGJb79croeMjOq7mtDC/iWY/6n8SYL/50hXOVGAjscYvpm8IZ7ldNhIT2SI5ZdXH2hvnfS
s+ktUe2ba9G2pR+connOPbe04s1r/dMwZ5+dpY4L4QCPQYhLiHn1aFC1rvbSNDZG8p69L9tcVJlG
zNqBkyn9DSGbl6Jufgoaowqn5wKH6kchxpOKe8liZ1vMnKRlqt+tqr16Zfgx0oPd2cDmb3QoLDC+
qGt6BhRyh7bnSMTLKgYO2XRRhhmshu8YdJNBguXFV+DE27Ri0Ij6LWBw+JN0hItc23sVYupu7r21
gLYXtiPeSI1a3nU38i+BAkeSqn889yUFVJtZKx0A0QDshRWXk1Y6/ookYsnAeleYAUgUIB09LQzE
MKLR3DmSBg51HoC2dJix4cZ0ojeub9MhDF+Y/cyk+66VXJGqsugmI7yUO8b0QWGLY0fYBsNDH3Ta
sH2G2klZxqh3oMPLzFUZcBK0mrNaz5+VDWJ1HBMDlQHOMCyp9iwKRIzKD5J8nemHrmzGgR6swoTN
9ZJt6EyfXVUCgx2GV+Ybb4oTBki/oIbaU+6Vg0O5GCjggOxLimPqQmnz37rprHrVoAnRXHsvYpIK
x8KgrKaNc4nK6lw2OCXY3cWjubIgDdzpXX8HgVssOygMTj3kqxpIBSnJT9LAWSXDAwn10mbZQUHq
H3pRaD9aU+FWZ/pkvMxgCo5AtyZRmzLfygCF8Jr+y67ju/4xC4uxVhd7jNpBU4L3twBdUWfGqEdn
1ha2ev7LxRLhaWdkLLTmYW89i6yHSNOENDJTrE4h3tg/VRC85GgNIDn520YJLLOZ9EbjDYCRKEqN
Z/xB36H3vmA6+lKjEBD4uA1qhXu1G03DE6CjrEfM9UpvUrt1E05EUSHoNjC41dC77KwJ2AZvBjZ/
383KDotOWniYa1dxs9Fq1P4NUDVgNZhyeQX9iWbnzsO5IgFXqLIoA3tqVoa7mJFzBOU9ahVGuzdJ
VRq9/oaWgalNuQuU5DRQ7lPgn1xRECnARGUt+U3QoSozAMI6DVXSMG0hV4IjNO4sX/NffMhM1BZ4
+9jFsdBnZzuV8cbtAeSlnhGvdLwHw9I6tFkTfpszJvL6VD30OLpHtbRD6Ce3FC+rghkrgHq3+CaG
vDPxAFykGfNxqoH6THnabxAN9jUypfIQNROiSzkCiXW6LyzPg8iQl2BmayV5F+EJ5mAgJnvWhRpH
6KRAXkOXGNS0iSg3iV7U4z1D/o+e4tqYpk/TKk6Et52H6TeaXHtnjm99Gm3irrvCnFo5od4fkM2u
UHdFPyhKrXWMyfwKVRRlQUsi5LhnXkJVr1NykEXstJFxrzVOtyag5xSnALQZrzCDacwAVncPDuMc
jefBLJLXMI+ZXdn99wzIZ0c/SjrGxVX1273e1j9BEz3ciqwEWMwmBeSf8MmeWe97J7sz0N1PGWiC
oU+aXy4+euSOqNINjHZ7fQWj4dqYYg0X0ZVzT4UZf3RKcbaGiPtpb/zU+LCy5jGJ/o9PqEfyYJUM
49UMlB1yDkdk6bZO0x+bMdnR7H1tA5B6qDmlaKuJQvbQCGg0ImEuiNPSpiviN6pzuF7ucs6Q52hx
v9NIyrNSfAeYpfUdYkHtaS6KdW3ToEvqN1xVVlrs/NUMC+j3fFIauFZRwjQtTnKwGBhZwGbEZgS3
jCzEGKPhtDdUFoG56oGdF4bo7+QmfFeonCBkrT+V1g7iPovhEjCnBcS9gYLVFYZj6WBSVd0irlC3
wfc6YHXHkaZqXg8LByHiWUeWNkJY1fPQiPe74buqyis4KXs1Q0Cum2GL1QMpkbS2yjhY2y457DBw
V5Rhi7zyU3Ay49RcSrPNlpXdrkcTTFAIQ3xhjPquxm4jUZKdOtPKrATCMO96HQajJRomQQVvIkdw
rmSc20QKMw7DPFUsStHMXrkqamAePAkm+8sJze+McZ4xBEcmaVtN5OBT2FJbGBx4N5QIXCCijAGL
RAi7BqxK5gkKprmijo0nmjO66xgjQhiWC6Pr8SmK3L9Ae8jRpxBmbTWfeoMWbG1UzLVT7TZSM8Vz
M0CTRVIksZR96NRy442PqkWFRePrhd16MFEyQjQ+tlAt0GeSJf9j0oeLYcExkmuy+apzCS8/VNBP
0m+s4m4BSAsxo8yDuJk1yCHQPVf8+nXGlHOrBz5aOEHDnCrjtgXj3wpOY11b27rDoQ6KHkrUO3DF
61D1fsMhehK4wdH1nJYlgKjSReAj6N8MR7s69fhWMrmyxvGjSDi6cu/pQjxDK/6R1tSQg0kOq1dQ
ppq4ml/CESmbaWiB9cxV960igv2ZZYZ3SHs92GiT9+XkzXcB8o+CiJDWd8l+NosjHj7cjHgDmxYe
rHPV+GaJPt8mpPNiRaUn23/Lt4mZhubNDJc8P6dVuC+chKNoDm6RWo9o1HdHeZQTaK18/mcOzurV
z2U2bz02o6c60ISaF4QDmXEpm0SVYZnh41oX7GdfrJEU1URytX2iWP+BoNiJNhC+FNm4CzrrWGPH
pGfR2jKV98CIt7IhBg9ADlEPNMLZzucPVH7ZRZ2+9UYPvIt2mWRtsepSUHAueUbWFM9RqouqcDkz
cP5UonnHIA5krbuqW3RUHxUSsFEGaPPsQvwfCgwdcuMXgmpHvTdvebfv2DrZHjwnQBQsYutoCUF/
WWmPceBSo70sYlMDnK1Ol4IRhvk3Lh9NHB0TOqAxdWiCJIvrl6woEF18tm8gn2HpJB+AbWEx8uFc
Qw4Jrr9E/k6A7S4ZGfxKRubOBdz+MgdFltB2idg0dkuEYwZrAVgglSbMJXcus84Z0kLDazeaku3N
ZlqX1WcCcHwAYOBo74P9bMxvPk8ry8000BrmWtm2dKtRfAAJQ+/FPuFCsDZjzIPBQvAXFpLaToya
DN1px4iWvaWCgeiXkZqhb/fggm3/0iA0AZelpBNp4SCIPYodLPk6XCiMvI7Kre1/guKZIMPHPwU6
PvzhPGqAIOHF2SjqOi9T/sOlpwC1mF2jYuMKBmdpaeNi5stOFMYuHdEq33RO8wfZeB3+Y77XIEDJ
Au+wAjSC4BxK1efs8zzeGggnRxX+mdYt9GjdR98mzDEYZATrotvnxDF5R0WBpFXbX4G/86C/jvo+
ChwqphAQFIWt9uAujDDOQ5yw+uTskCTy1wGrNiNC8wvuKCqasNs/hnxc1V2JM+mfmXGJmzmLCak1
e/j0mPGOEwHpvwfGolEzcysPpePIYkkCuX2ZyUoq+wubTpcbke0lCPEHFbm/ghqYPPogfsv1+Q8/
1Sv9YjAN6MxkN4NZ04W3hX26exqaH1GdshGysTjvbWq0Ca1h18BIUlqx00HujCwmr3xqAMgQ8JTP
YTewejMktMEfLHpHX4wJOgsTszWmGNwFPMO2bjHBdHgM43eYo4ib2yvWoNK/1BmtE1mA+Omom7iA
INJuKigYeI2s+Lq+boJ6zGghvxnWmwUuza6/XJTWNNKPXvmIA4aE+q6a3wa0KUHR7UOURNoCcRn9
5CBfbKakV5ji/f9C+3ETh79Z9RMBGv0LxfNEpYWGABWTjXwEmnWG/c4YWP7C7AxmFKA7MUJBofLA
Nc9O/Gq6/g7GFeIVe0uJjjOe6iQEch5VobHVgP/yoQJbheKDRwb2SkH44MPq1qX1hOgao1j+tm3A
kpJ/6yHMAq1YmfVXzKyINc31yVOnrQVbN9trBApm76ca9gnOYzvFGQ95hcliQ0khuJwOARx9+u3Z
iAoHkOC9H/ZUm0+/GhrhSfzk1iZzs6u0eKV1k1xhMKr7RHsJWRuOW64Ziqxlq7a9dzDTZ9xcWJ1c
BepmZy5Atpss3uEFl6cjP2DcvizZXiPhwFVD2nivBRKx/EWEalI/PMl2qUbdddjZCxYWN04n382R
Aigw4ZhvmLXAgy6nxWy/gsHpZ4yIHYTZQGXP5oZdnhIuiQ2V+S0f3gv4SDQ1+Nwx/2lQ6AElgMCu
ekxRtaz15ppyQxgXP3kaYGjWBsQzFnn01YJGKRwkvrSrlz249hBKDgam69n2906UNxd0ZLbMqasF
94VSneZea1+LOPnCV4+xUkCFiY/HOzi1/QSGTqIxjL4D9Sfn8fw5GfaOW5kY6imX+jKjMe2jSW4E
/gcDkzrqLiUY3lCZV1Zm7XkW3K0p0g4BcEefeB116YoWMHT4jsL5nS8/cWsH9wNfmsVIccoYawO0
ejX59xoP1r4PdwEniUpTcUDXdhrJAdlyefmN5N4C/+C1p3OC8NygD5sIa7bcqy45d8anPIW+zQ6u
js0ziVvUhLewwGcuV5jV8OXU8ijBva0BUICHbisVlV1jq1j63hzzazAZEhiVrn1n9A+ELqJhDVkq
SNadVaxYJMhWrHVrj+0jThzZF0/+n7RZtx+i1gFhjMYhu6gn4Ievumq92vyES3VKcdTLPvgSEdfD
a7waOVNQrI7doHJkH0fqoxD47kBNVGC46bSbBJ3iaEzWkfcMIsynO4yIZrobIAm2dKJplvloXSK0
GiCvKKms7IcCMSEWaqUXt95FNBQwlRwrMHGXZrvhxEk8UIo2EECd6W27KZlclRwfY/9gHHCKmnSh
NE8siSROZHvbtdYOaYQRXnoUNGoQqrnhiXXRkd/KgsFffoG+ETt0ZdrvKQl8K/BiSJ1pXHwrzHlq
GtCO1m1ZG8B33OwxQRQhkIWhtkW1b+X7DqlvtcKSa2Uo3vccmPhX0bDJyQ6iNNtpVXmXFxRdtSDi
2mqyTYBx+9cEJpsLyZXycc8kedfVCHVqxdmkMuDkHKEvyznBlWoUDy56Hb0ArvGRGjomC4k9/0WX
6RilOTKEtrIhVmeR9qb77dMq1CNy5a+FnjwnY3rhVmm+thxr/1O2RjeRTLPVRqZcQV5dO81+RXtp
2ZbXrmJLMa2VPIY7m6lgR/hrZFiYYpG7qjFZfvtAH/3C0T47UFAUxpCIolb6noYjqrPZMp3Fg/oP
VlZY5DFrVU7YIewiDujRhv536d153cenfjpUPdJxtbapur1aandZJB3qVqApkdDj1G4W2LjsuAVy
Rg9UWkp5l50zVx80npAPQD+5B4MQJ9ZOw7mooKeYJvpe8eeVDvvC7PCfdokv0zQdurn+a4KFXoZ1
/Y2p165O3RettS56Mx0DT1mhn47ZKiooztB8MYa6JGP5u/QRRC5wNq109YakXk81AVOJrHTET92M
YWb708BLUPzqowmUlXXSdYxIcWA6KFPyoXrBXvWtQ9Hrb4mtX0PfsRZGgsSKme0Hezqi972f22Lv
ZdETz8QtHj47GP+3CJmO3Eu+6djyrDTjI8ubIwLh29r39wYRgJ7ZNkTsYwHraTm6yVUzM74UrWDL
Q/olF7Qdi6MxkfezpvH3oLJzTHMT9DOeGuHWMWfWsq9vUMlb1Vp3cKpgRA8JhQuOw3SsNKonzCsH
TxkXTlj+ZE52tJT6dcywBnLN6vfArYgjdW20eGtHzbWqMtoN/Vkd436p6O2WRuZexTXdrrRtIGxJ
2D4vSQ4uMZ/c3ZxpjxSVZkkuBzBwDHp2UJi3Bus362DUUiDb+XCx6i8Fl+hIv7G3Vf3sq281cZMt
K+E4JGhBKm99pubvWvWhsmsKlT7xxmirswOICBcmMJpE1bNWgCc7kypLTtP0P2oyrzkEe5aWS5xn
4EH0eQNGs1UxKzC/6eEscgCPOU2Oqj27/k/YPjn5OP9kx0wMklRk4NvkjjUpYzhxoIMc4v0ymNiL
158zhi8EzozUlAhMZ47ZwCUzvkpUY9I6hLF1bZK7nDEseDk6lKL7NYevCR/MuxKJZamFdE9BKG3m
/iNIZqlypDvYcFSOwyfUGYZeDCXjbhlo9nbADkAbP7hQuTuEQsdBQR/VPMmsuXClfW3o8FSgdIoP
E0p2DBo8RaIX+PVybpjj63tyDFwKyOxVNT1aNalk9j4iKGOY5I7hfLbJLEa6CkTnQofmVjVMYNSd
RFuMxlZa+56DkJmsH4J25XCZbFK5MxFOzDRKTwpDB54bHSk6SpyzJHS8c8+JKlOPGeS/MoPgVWGl
AAsgcTD1g3z+AHGxH4ms3jOnTNINUBK8B5fhM/zRm7uXtMg7vLNZV14wb7l/OVYb7V+spQCBSXnV
ux8Wyb2fofGC2Y+kmWmDpDeBNbN/y7FGwcDi4aVAjRd5FkAD4qZU/irQbzwTjlAw01A9OPmvDvVG
FIco+Xz/996St8nfzUCmixE8PKWRbr9zN3m1l353IeAkUq+Op4SI7jLuvlkYRsxEUt9nCUa1NjPG
C0sAIrvsLYn+ur6jvX/kwbTaU4ZJFQVkFXFq8U1cJPI65SOxko2b3bTsr0dmznuG4WNmJg8kYEGX
DF9XbaezKjOUbVkFbj8TTE4955ZPEg75fNvFZ7YEVXOloi+k00gMX9kmcYOsP6rAYGl3zK9WLqqn
A2ZgQwJPOYdCgXZGD1Elvil0sblGSQtpd+6itD1IVprl8WUc4rXj/xQqImg4RwB1Coby3GEnyxrY
4V55qVqR8MeLFZwBR0UxvyQxi81+6moAq24aVxImDLgqMi5bhaG140tqNjNQNkAXNQfxgQfYfKTm
9ZOL1C9IIC7Rmlon1tWxvU8pDscM/QIlFGdwSASvg/Nk9oS4QvbERjLdZoWxbN1/55/sKxUNXtVV
FqED4jefQFdzbfEUv0vEAP2/jJ3fZudeKHIZX8NdKa8xQSCTpU5AGNOvABX7OsgOiRyKdfZE7Ac8
HrM4VmJ8pvTwWv3s2fom5tsqlQ9nhpRp8JeseK/1gPUhTaENcE6SxejvovD3IM/afRdLZ0TyWTuB
s5SSMHTzdR51Cy+x4WxlD40uG7o0N8brgLkITsm6qv7dA4/b7yOSqLlkIfuaScBCCn6dYgYuxpyZ
966z73JMaO14dtJwB4jgEPJNaDBIPms5DkIjDKzJHcWw2xqPJpKcIPIuYwxiPtI3tMBWDlcVV3ue
KPuQoCVFNZFFwrvf+0v534GcJqGg8LrDiOwqV8Gr0TVbyaclo72k9uA7Qrz+tw6Rxlu1XrmOSF8i
eg8S+CXqdkmz/ycmrG4K81vLm+XMMRbiJUCUydT/r2RZeiwoFrlXq2vCMk9aNvToryrKXJN/2ach
8r46QIiGKUhvWBevlZaRx12QF5V0rmeCBD9ib8wkbJzlKCEAjSV7begE2km78/sXqQFcdiISHDdy
JT6H511E4AizhwTfnDVSa8+E3RWxfWSxJ+qV2MONkoXKq21DByYhlJDPtvtj0VWRzavqGBxh1VFE
In2wKWlxSckpmTrNUbmFhEPb/2EtTv3T6N/kZKsRCw9JoglsPnx4LihqmDuTqP9ri6Sf00CSIQrw
2kM6hZjToubxXgQDdBE09NL6bWaW1dJiB4EsrQCN2ljOQBfdDC5Zlm8sY25AT1w6wYyr5slhncBT
Gtd1DcI7is7ylOrU2cm/aZ6sEgvmxocGEVCaK/J8OfGp0Ghz1F/INi+9EtVBGh42EMluL02OlEin
4hYgQdCw9kZhbEDJr8P+12w7CK7B96KI4FiIulfUkEGCOLtxwJ0bwdmYBp6ceSWHOghWKoUUiYK7
7bbblCchN4QvUpmfnQ5dghjtJZcw+ZD/kgoFfXJS3IvcEt9+GTmk5cDgy8rRPZHisib+De5ya8nK
s/MHNb5hn0eHX3V/mBJttaK5aGRCShLKsuSMldUgl1uTm496xBw0XvOciKTKQDONzdqTGMctb4Rm
F3K3EjjotgUA/Y2zyW5iU9GgdFD/9Kd7g1A934P1UIRfM1o6g6muNE5KUgFmKMDANxTqSbKRy2cF
5mF6Ma23zPEWPMecNl0VAxyWs69O1tKhkecna1ROAmmy0QjkldLEk0XMyoZksqbZ+O9EErguz8qm
fO5C5Si9Qi7FoCTti3RFP4qJBDmpsdQVA2189gtnQaRj8/D0wnfe+v8JWOfl0olq8BiyeGAk6GC9
dhGISQcwNtmN5BNU8SZv46Mw08RPOQyYNoDNudUFMk9EKj3NIVN9u7iaJRzTnKkuapiSZGBtteO+
WRR31C4t20a6TSUts25v9sTtYCuiCsj83zzdZugHh43UmqWF46g0qORgJc6eOG5okiYN3ivZurTB
X/Hucq7CU1kwWIfagTQy91/OJ8PXpleJjTxAOMTaCodpvHtS49NNyXRsv8LvPEvPhj7OIPvz/LVB
cwJ5Fw/gab9WDX3pBd3NGPSr28DmF5y15XJqeE3hItxCPg4JpMD2YRF3ESxSUFduCT6qdZCScGGn
WCmKTn4UvvaUFE6a3wYv6QFTuvFjsu3p3dX7HHNEp7jgJtrs7Lq6khzSBIrae5cFhN6IdKGaNihQ
r+MkO081bRUhSyCvx1TKemRptB9A7Cz6nMmMJHCyoEarOcxIPBJJ7Fn5tKmCG719S0qHGyGmcfq2
pDvU1xmZDyC4aJhoYCBu6evDyjHxWsNlqghoDIbzS6rmcBbQ/7GC9iaN+YH5gTYqW4LbrUOGzO6b
s+w2KRzB3//VKEJkyPjf66eDFidXVRleITAhYNTV757nffYujCabLn9Yf0uhpWj+0Y6jA8B8GgnG
dmyTU1A5bzm6GEvVuqiNdkIpfz/S1RxtDBjGam/RdAB7eAmc4rM0h6fXhIcg7leS+kvRkpJouU5z
qyf0ENpROSA0sZUfTqWGW5CtPcKIZlBtN7eQ2YtEI9Lho014trHbfmH4fFdUeiyEBaB4CKuGRQV0
ZYwXmop8RZLU2XJKEYmHDgMVMIwQJ6ay4RNsRNNm0LW49WxHlzFgPoxoxQfW61BV19bDvHZO78iu
HeSxFsMMttQUlcH+XGrZhbHNBU9ubIT6vdGP0dYPVFgQFcmsZQob0orNM0fQuGrtWr8nWXbtiwZB
ioyieUp6954oWvkdoIENy16hy0lPDunDhEI2pNueIuWGwjeqUqmmrIcQESslLSAPmu9NFD8Gcg8V
ABVUGfib0YjJJk0KyAyXrCFxk6bjWOeAHmi2TBRwravvyhR3zoQnKWdl4ejglPzy5V+Zpo2yVpZ+
g7QTOdaLHHpd79Ek66lwwGZApx4mhFvNPNBYZlOzLhJoLRXFpG6r8xoHo7uh9E98UsFPpyjGaSRi
6ClBaa+zExfX74bWpOMRgOfoKlyF0xQRmgDeugJiT0u9NVLViElRncbTbxPgPqMyjLiQyri3ZhA9
JkgxU6mcmgxUoUbj9mZ4/tpTiu3UhfatZFy5VLPKAoVuexgLuQwZMWnsBzzXi8GeGcKoF9XtX/qh
e5Nxfp9b966BUD2iCUxSywwPuxkkcx+13gn5pJuxLtJRxvRdlgfJymC0P16kZ1ARwLcbTxTaCKJ4
WKNzKTGzcxFCbrKVB3bNhxYkh5K0G4f8PlBlR9OAA60Q5bvXgqwbLV7oMsAxe3AUBqmw3n3Qqebc
50b3XxFAWObZUFGZYeQwsI0nL9D0ektNF1l4sSFuzqpRaOKCEl2TvxHrNQ3dUTFkMxDsKtZyRpPf
kIysQ1LDHrYMCZEZy8AHlitooLnBOoKAXOcjuHN9pVvlG0V9XqEGNarKu9qNq8L7lgtTg/eSrI+T
dAhfpRuAkAhmFM2fnjouzy1IZyF2fGCZpiZmhRj7ggMU72eQJg0ujRAwQY62eN+RAqfurQP2g2At
BVyxUEObVbRh1Az+CYlOlCCTOXvJRUo+5wyRt3ZZli2mOHxNGQFBATpUzKP85umgOGJSIEujUXpi
vELyJJNZgXwAJuOnkYdRIpwgvyYPIcduu7eCe+ig1ZT2IeSbEGuMZlnlE50EHoOPPxv9uIKvHNJ9
a2Iy0vxn8O86MgEVU91lTTXPGZgI8QxkkMyKbbLVOlFeSARsVUHx7j5B5a3jEhvDGkc0b2HR/iFB
6e2nvDO5Qw94FDMtTldsXQqAYJRS8q9050s8FWW4SwobYpcwhq80JBXSLPll0L3KgSJLT23xgXsl
e5BzO5YzGbZfr8J/y5Nd5oPDd7QdDYODhXqMY7dHsLHvHO5jFZx505ZZnKyNxJ02aBQyo8fJPZ7e
ERpe8YHypewMWRUyUSmfwi4jw5d+xEM426N/G6zxK7AAwyIeFbHQGmvaMnVMTPVmqpyTTrUxwWaj
l7TtOKBTehS8x0gHw2hhL2Q03zxR5h7/4GD8mZbauauTN8Xr36mExhSvHIzxWMu8pwc3tEMzg046
/c5uzbfgcYNXXKJ0+K6ztKVMkEtW434L/gTkIEdu77RYkFODtU8HVf2AE7VEuQJyydNnoEHyLltW
Gs95Ov5bADRHPMAE3Fqa5mZfvEm6kzkfo+qfIbqc0qLcowmykvtvKc06SxCn50bSSVnLnfLKfB/A
0ZS6rIEkmUHZsnr06BX42g8Itwuv+GujBrhorfQ6k5zbTEwtWphIUGgI0iczgODwFRYRuBS3/0XC
Jp8VIdS3LDAzMPkQByECqQzYsgGLtKqcHTzKnUwgAo65Grau34F2hOgpKUCBlAisq6VK5MWi0F6J
dnzuKbAG8lOdHXqvOAGxvoxh8q+eBDSxbliiNc3OwDmBFSC1HemL1eBeJx6fbDNZbzJiizifZRIq
AahCr7nrGiznafxZlbl1dfivafedOOND7oiELIl0KvAajTyZNlmiOVvSefnzvmwOjd+eaCzJnrTL
hA1tbmTYXZZPxhSek7/VPcpNcfhw8hmQCB7idd/I+8hCaaLf9aiciZhzObFT7onT0F2mI5uunYL7
xqSXJxvQJyjpVwQsUH6r6PGVGbVnZ8CUkGV2MGmmCcLXnvMfNBM4v9571q9Ps0yGc4mGmAAex3Bb
8o3KLyWvTt0BXRU6arEB9QCtE8YVHlGHoFn7CACH0MybzLlOHM5RhVxAXh1SFAFtLaWlBe+Y7Eg2
AxuPsomgixsTGR/toNBpHiCTRQwcbYhpAfqNzvLPjHe5XRyQlgDfDw+I8FSo/p6NITcYzSLsiVE0
LstoFyN4lxGpC8PZDZr1O0+Ry62ITjCtCZ9xDXZrtn+qClOAPtzSxNq47PCpKBDzqx+xbq/ReQfY
41XWGo9wxvfGryq08KJQdqVb/1Ls+qENSHWBcSon613R578iwxNq/bszhGuN2BWX+r36H0fnsRw5
DgTRL2IEDeiu7Z2kbnnpwhg5eg/Qff0+7Gl2Z2c13TRAoSrzJcHvEChI1kjmHIiuo45uRJ50u9Ht
1MpTu7kwke42ONcKXDZWvTNz82aJhYOGe2HQQgp6cyxYoG1Krd5J3zku+ZG5NUzrkLUSzJleaOZ4
r/dcvDL7FgweC/rBH8R3YnLS4CmsWR0Yz/2/vWmB1tQbYhdwjbdNEh4D3uQwSyd0bsC92INTnXcZ
eLtRtCfDg46sjzF6odRTab0161ehpazq65EgFufQzmj1R35w5X36Gv01hdmPfnLqAZrMWLc+EZbj
KhjdJ2QGqZE5tz7+pGO77WGg0FY4OAD/Lmk0fqigukQxyvIWak3fqbuyD9b6JvVVdmBB0dWIbsoQ
7rbjuSHoUi8KHApjTFZeIc7kZOz1/loTVop43fhnNRU92aqhPRyieLPo6Bl0gvswf/EqvMFsOvrE
ynOEpgZAODojJ9iYMcpR/rkT7a7nFaOriVEuXes9E57ah56p6xJTDyz0uzvQjoA8sav45yb8zoQN
EImcxeGm23jcdNePiOdjgsrDmrrOg/4SMrvzIZw2rXNvNPci58ejNKC3kCW23Eyee0uNCnxofbOY
WnjWMG1G3ShHe0jLMEIOpr+pZQ/ncsb7ZjtH06dSFKAws4CBvMOGOGI15EogIeZ9FPFnOpAUOTvO
joU/nStkFe/6Y805LhYOCLk0kb40WtJUcU6TMMSAFK86+tp69aCdqGtovZxF3InIa8npYF10lwtj
l5nms65VXMVUmIaMDpcI0n/DAGGxinLIK2b47NkoDeIq2DVK/RG8Cli3I8nX8tAbE09QYteF6dTQ
iWWYvx1Mf9vwLOZ1ynEac+DnVGfiUaFukfSUsPsipV6Ie4IayM0rMqb3JEom8XwSGZ8X/Iow1d1s
swE15KHsK61erZWlHccxyXNR/543BEC7vrVP8v7eR8gzodjw+/lSkOq4UJGzg59Gt8BC4zH99FKB
RQ0tI6shGQI7tjrv5KTFTxWEagtBX4KOwG3ZIwQJldh7Ki2fEtOHfIsWvGAefLZnw0IBgv7QUE+g
jdbmgPVEKgDnXSp/WrYd9odHUxS/bT6hCyYJoXew1DrNU+eIN6Ms7iPT5UIhNSfz2VI7/Kc5t6dK
b6LvD6onGins3pyUcJCucwhwW8yNB/8R1DBBOJGIUWBY4YMDFl1vqR0Hjn1bKXkVrHdz5ObrBTz0
qp2IZsTNV8cD+aXhg8XZxWQTF1qbYdfhnc1z7bGOu2I4pSGGocB+dqvmQteKHSSiVWlmo8WyvHir
ogmHTe0gGzaW/lhZ/Tvg86PeyR1zeKBIOcfetKeHtO5Feftf3Avedom9MyNvIGMLJbZSG9Y98rcU
Gu2ZlA/h7AenZIWFvcLDqIZHw1IfFc5Gd6TbXKa7gLqZgKkzT+vO8pldAneKwurgKvWBnhC3yXIe
gvRPJLQL8TTx9tBz5lPUQmdFzBllmLQ/kTgjR0DJ747IDvTzUpsBvZD2gxQGDIYV6r3st67HJ4ey
Bh/LRt+BBNqzM8X/2hIBrtveskSgsBrfhjn0UcPhMrX5SIHLQ5BYGAaZpw1NvGDjITAW5zDm9MvS
+/9m3z6rvLjmNlePXseKOuJHhRiwiuYJLPGHPgJ0mcUJaoGkyLuf6vwZ3z/plzMkH1NE1SsVE7An
zv0ZoQsDMQJNPv3/6FuFeOKx29ZG9BQ7ydUhn6jtoJ7ryZYkq5scmmPJ3x1TMcSD851PSJTLjiUS
qDGzu26jXBLXWl0wF/YhFDVQmG5Zm+24W6h2o2LcTmazR/kPboxBxoI2Bd/2mz6yJBlHUTc9xBit
PB6kgNeqMzjqVctL0PobeJrRKg2K7ww9TdREPxWYsBqUrUVFOw3dc9vGVwNkN8106h3WHvl/MbNQ
UrjJq5si/TGnq9+kVPm7vh9pHcstPvRbScvfJuy+I6E96jc0+fCR02HptraHc7r4hU1O+I+5yUMg
MnlF16AfVhGSRihk3FFAOAZ6ay2AwF8DbC9b29Z7NbQXwSjHlyZ65HC+G6cKO5V1lKkPFCKpgTzW
zr3djr88fNx5oGn+jLmPvka8TfLk6jOkVG3LlAVxAacZ+O/RyjMGhj2cfeCcb01usRicPyTYvMEC
x8vM+K/2nH3tkXmZcmfiURuuAlAuIQCNOY0+rNzAGmF/+O14ALe8hrJwbfFxeANEjDCislSIV3vK
2i5Q9F0TlwPA/L4Q5jT4Kty3eupFkwBe/y9H3BQwcftGs3gTETTEZY+GedNPtJMo/z22TBvZhucf
NPGakRiMNQ+RSX+OAFZ0XrBqOW1F7n5kllKiI9Z/L9+X5OiNZXqrSX3qBLO1MLu32CMaMUR9pP+s
H92nvEaOKR+oATANnyd+t2Ubg5O6UV0CmaaF1RyUuPiRCBfBYRLRNvZfrGmiOah+So7oUWs+Fpn3
OMS0K0kdTVpn23Y2tLr4XwgNhsiGaNUo2ia00Wn5ZgOIGjj765noQt+HBROLlcDckbKZpbgsc8cl
uYTjce3BEZ4JVsnzbTLDOq/prPNMcjjr6AJEY05YMa1pTkEdJ9iuu+RK7pXhvhNDiVDjxJU0JvGH
jxnN8XDJYrXvje40+vT/9QyITQcRBb/owwi/DLTrqYECJ4AIEaxhr4AMjOFGLdtFi4TdbAMKDrRR
vgmBx+k6hfWxpVEAbpSqip2MC8lWAwaHiCiKqqSpFF05kAocTmzmQPo1HQiz18VB3adwyArl3+XN
QKM8gIXkVheMFlxI67mRUBY5SgibOjf6sQAHG5n73lCAm4iSKjFKFvN5Z8/Tmfb2zvMyUjl7WA7U
3tN4DZv+GnQMrrso2FjsvxJwPugT68HSGBI19XSii63DxK6hFVKU8iLBfkqDI203t8c27A9jAItu
tGj9IUplMs9nDn5S5F2Wmd64VHqiUDbzxzIYhx6OKNvuvA5Jhc2y7hpgW19x4Yg8+FiYLLQfXJ04
g1Xt4P1C9EmFx6R2J9jruHQUsc81B91pglRRmW2xbn2CDtryxZ7Ti16i8Ok+pqxxUeat8iW+6M0g
mMRFFMkpE84J/di+6Jx8PxCxoIwAtyIvmpzCw0z7DGTnwVEFGiy21Ezr5MxgYo/kQNL5N4koAJzX
1UJF5hrTY8ZkPVfWt9sv27Af7302ZxlQGqbtMaKrEHcZc3UOUoG6zFwYL+6gXmA2zlJ5iTx0Eehn
LaA0GdXPpOqtMY0lLzwa0fYIZx8DC4AYdfSnEWAZlWulzq4bbYaCUDwVEyljnVphv7KbvofsuEHg
XXrlH1v/KbHBDBW0KVAqnYKMXbRJKDcj892xcWWFxYWbvPdskgPwhm3aubszOddKy2VuNpKVheyf
JhOXk7UzQxvCS51W4edEU4fHdLSsi8lFlyWgMCoCiHdr2gL/yqZd6XJbFxGmso4Opi0wVOwwxtek
kKlg3iHaA9VZMq3QHpzIWdjPGpkbv/bTvB8WzBUNL6o5lG89zF38E5uC52pAMSYtPAFMNZXsdyXR
Z37bfzQ1jCUbcQ5Ccu5aaW3h9OvG3HcJLLYfhn9L8engl9WrgBsNH/ni3OLAeY9l9syLY3FkqFwC
X+emeME7mm285k14nPRsYT/juVsLK92NVBzcB1oBAFlobdJ58+P8PMxgpaCUYWHwo+mNm8bjDntj
a/It9Lkg5PiAN/fMH6Bx57I0R3REq8jbmp0Dn0DcVfF8s+ibXGu+2DwH6LD897yez7Vq1HfSIjkg
dW0v6FbqFovhuCllMZB4tsLN4iX1JeRovy5HnB/eK/wWyipUuab13phGh4cF7AxTAn3gMdz6yaC6
ZnYfN1+DnKud57igTvyKOExjfsLBw842fVnKqslZzD9bJKAJ4gDF4bAbfvRrBbJ/l7PeIe2fRehp
YtZHm7eHlvVDCd1fsMvpkVA9op4bqZm3PGFiUb/GaG0Cx9+L1j93LCElL/iqROJAqAdrni1r+X9h
SzIebv/Je8hb45eYnC/Hr/5lY/E9ceyzO7HO0c8sDh2SsICgyC30FdyH2AAhQtOPw9QU+fTsCkGN
lszHkkrusXH6+bEb7K0/WmI3x9mDAYkK8vKE49jehoNz0QHpuf9F9uE/GxDmpuD0vSEW3DyQsicP
Q4BJxEbt/zmkVvppC5UdlyUzYER6jBp8Ir953kZjecgFO678X6yLhCHAJRWMaAnjhaDEGBIZUrIR
YoUaNesrI3nZZe3Wz76Zx0eQlfSFCWm1/bvYw30XXSMDvCUYlTrsPpoJsnrrVcN2im4Q+5BqM+yA
kfkGFPvb7Ntz5Tfnth1vU0BBY3FK32LV/hYQv7uJ2ZjljHwVcACGgeg0EO64I5/pK0VODZn4kgxh
8kDVtcdX9e12brZXqgIzQOc68lW1hmF9xlh0BDRHj4FHoUekuouNasuyM9Ej645k0JAkJQOeWfAJ
K4nY0UbTFE8Fe5x1GefiSCDZzR7Zntyx86lfhIam8grriscXARQ5o7rPBkUqRVF8tj5Qb3N5VBKS
QuXTYVBV1hCGN91PTXBqFntgUGU668KtnvMQHqKHnfSxLdmRzd57njCiFLZ8qlz3Kx2aYRdFEbOE
FG61fNTXHOeHzrzsFDFQxjtpexQ/ETB4EmSInzErBOE2dTP29TjurI3R9/7GKyr2aqi5kD7QXbOA
dY78nLwGSQJrrjciOw6YMhSYfmXV7kq8aEhEgF6YzVfnteCteVOntkDf38A+p1n2WYnpmoOnTUbG
f/3Aix5JvXGkxn6hXXXvwsBHBY7Vl/fPniZE8vNIVy18iYJwWkdJAOKmM8JjDDp92w5jCiSH9tEc
qqvtBqelyO8soWhAwtVMGRVjqgq3YwBQGphFM18axfIJBv3FSHhZTfJ2J4lJQrrkZQTBe1Mst7RI
N5PKP/w6e7RHVMRV+xsHctOU9aUSMO/myTtwDzJa+uBPIcOfYWdu8knXXzaMTTxeTPmSleUPyWs4
Z3zEmFkHd69uOSXWOw96PIojFCsRECtO4fGr6as9+wDS7+zitt4uw4jn0khX03wK8pDuxnLyunJv
OvlnMYLdN93igLl1CyNiV2fuG7R2JupL8ZxXFclq1Q22/n5Jg3+RKQ9LPX/HhnUq3XzbTBYeKMR6
InhJZ+w7lEttY9brMYj7XTRXT4tPK81t498i9WE3GhbCibp/jWwMirV3ZtZjH4SrMPPXHhu+pLZe
UptKeOy7OwZzT4U7Yb9y1XUmkwBhMA+nRbRfG4ws8k2+q7vlJ5y0hoxRDNxMkW04+54zo2cuDDPT
7h1WrxliYE+7OHenB2WrtyRqcCwVz0VbVycalhxgadmMJlY+NNfDxokmrDvtLnKJa6PhiLWQjvE6
luKo9B9i2LxpBMeDqaGDlVs5nKu6/lBTVoHlNQ86Lutkosj99Lkkod/jeiP/g9QwXj6AvaIfngxC
EXz4Wisfbq1nzi946x9sy72Szc3xjQuyix3FQDkef/0Z/KLTcXEwEe6diANQ73ifxSLuloxntMsZ
kYJ6Osck5t0PqJBQO7NC+9NySWdWtdQyzt3oPM1+/u1XFqLvGHHZ1AGjHTCtgWTGDjnkwyGLPGsX
YtT4jnuJ/l5YPfHqC/3XYPL/mLA92yTdHjleNxw8WZiHKATjU9PMIohmQ+6huZKVP26SAby1O73P
srL2XS0YUvPG4sFHxB04jeTRDI49ZLU0ba7IHbOdW806Tl0QsIx91Fpm7FgkthGlVvtYLQ2mhTDV
7uRAzGZHjE4u/d8ii/58ZR8D0f+YBSNMdj0/Sulf5PFwG4A6GmTKrEycnmk8JFsyIB9lZe5dtPcb
WaK2zNF84plnV8TZo2gTjnWYncjdSC+NSbEcE064SfzwLwfg5bZUoDNeetgqeEkJxL1aTXvvme6T
6FMuXI2JsfA8muO1SA79zAvTOCQAcyhkBY1C8yCTmpFFRA62nOC+NbzLZLOi5I+j6OwH5asfgznr
XAC6Y/DYtPaPHXjhdQlT574vlJ55yPu2ca7utNQ7elfXGgbzKg7pvrP6RA5tSeXHHrFfAcpuuGQ4
/RsyhPyfKRmftQABq0q1HmJBtT5D7l4m/3+npNdYUMQX8zWqFrwkFOecvZnkUOvGfVNp6O+6l3O4
WgxIyYVpX5taVytpOa6EL66Tk3xkk9pHYT+v+0o+NoTKnN1iYOMOmnElwxkiZB/g6WgfjVD8Gn53
czznoXY5dtWAfVaOnPoVdcLFGb3DkiHEm5p4PzU1YnFnhtcfhHBWfHcv2SwaIJP/q6KAkBrS2Ldy
vkCYu3gSUFIlcRWLcU3EyXFBCCkCaG0dSzOW03XfpwBrashChOkxoO/GrzkYdkkUM/5MTxWGbOHC
bLMysSHq8CFMzN0wFB96ymhQ8xau6Gl/TZug9q6+ydHJ8nv320+M57w02R4AcJkMWkQY8vxA/q0i
ssTdXzObfnODzltKWFTiP8FxeaSl0mwNP8vuEYPBRW05bQpshX1OZEi5R29zdFwWp0gSsl2v5zAt
TlPt8qZgjD8GA8W+U7Ok8Wgk78SQ1JyQmG2HzmAdKBwjzvb5Rypo+fl+dmQ0vvKd4Sksm3O04GjP
HZI9S/k+Rh6NS5uQ+ULG/wqySVXpkMhWP7JF8LGG8jwyRVhVff4AH5HTXmGdQ4Os3DD8rlLw1ykd
IEOXNj1ourI0aLiHy4fpgI7EC6G1ksxUO42jQJTi2W9lUJOaPGwQhLHzNWerrM6yrq6d7WJ4DAwJ
FDu0TkVT3VmMrgUZuNuAsBvK0P7SOQx8PObITpddF5uobB5RLMTtXzlOdyQrPlsgKovMYIobU/wF
hZE9W6lNg6LkLa3PNE4CSZPBIYyiR+GBvomyVJ6jXJtC6xuTSEBqE2fi8dI17p8fDz47S/uUOtVC
0g+LroK3PnfumcKF7Q2Zb03E58oPMEbmxFw1fr4tLM4IlkmuQtvlwKwEZwugISZKTXjSUgLGM4v4
k97DmY3qr3Ykh+TylBjtTf/0gkQLb/TuY9Gf0oTyy6HLJCYT4Ud5zAFWR8uMH4RRdGV0N9HMT63+
Pvp/lU5uSE2PJuTBRhVrsGW0tvs8pRA9mLjcWHleMZWh6xlxnE6HonY3bhye7Jz1SSI8ajJmR33/
p1MgtzbpOl383SDyydmDVpPfXnHqoeUai30akzWmVxESYld1mbyMfflQ+fa/Ou9IM++2E3Z8knoK
XF7DN4QCdBXhchzy+aKtJfrb915w8kvjzSUM8//bmrGv1rGv1lhn2TAsynS32hj2TDepv5OGe3Hq
4G4ZAXhV3rhxGrf5Yd5pv3ipBLhRTO4eeFpzonWFSjGT+ALabNhlgxNcVDZA6JpLZphRP5kFbWbi
5zZpJO197oGyBpcAjs/yOWJZkN96OuoEuwZEEWf5X4V/n5y2VlxURQa4JTqYSZPxaS70sXIrFJvQ
6qBMZANjQXtBeJ0IQgMcALgqkS/xEEYwHulCdub4W45BfppSgXOiksbWrvJhbS1WtwGFNHzFeRXA
TypG4xQgZApWBcaKfTmMJHfaoqb9gMrLJNX4FmZ+9pj6KZQSUMDDyR8r/6XpaZCOUYc9O2miGe2+
auIDqMp653hMGQqRpCcOZRijx8G6GjNDafCKnL87b36xS9c+9CnrKEIA+Wwzkqk7KlWzlLTsiHNP
mgc3+gWQhJGqOxE3oQTvKtB8x1oZQC2n/m60j9OUbI0sI5hGa/xwaLir2jCea/Ehp/q9Kj/0f4Be
etT/pUgSwESG91KHIOsQFDGl1DiFoiq1CxI89b+GCX8KIDjnX+vxtRXvbkPq2xB9BXr2XyHiFJsJ
HUt1CrPuNyZg3OLuYSXXq0jinMLurD00+t8a1BgOmjsPNVgYIZn0dmX1IqF19Ea4Qw5l4LWrmjs8
MyOV8JIccygtVWTtcE3N48sERsmTfwTFcjZ5V+BufHTjIw0DYT1aNgJi72lSxr5I/jyLJGLn00U1
YFs9DrNj0LZbr4/ohqBt6mw8Ky09C/r9o/+sPyBfziq6r6TqzohOJBkgGSLfpAA/FkSrWryjabf4
8CXNsIBwcdQpqYTW0lMB16RL8LeQaLYmT/JpLEjc7bGwm8WHibaOu5Ozl5RJ8lwqOtEBeoHoNvMV
YaHxyPOO4zF0wBSVnyHkWMxD4MpydLBagoWp/MOxSBKsTjYXkQvnB+KRn2l3AGNnkLIBjDGn3fMH
htHa53OoNXD6Q/GLEtCZ1YlFCbfm0c49/QPMRvvKXMYh3cnv66tNZdnlCA3BDW/7lt8YviZidPTl
q0g4aMtflOP2TP+SERi5U+yNEDIaut5ajDC+BVpplegeMjeUW8S/Y0CjNKRwXr7wRB44XKy1H0Z7
rajL75PqMfOqR05rRxih7DTNaWjlcZbDAcPB15Qmh6kSO+5qb1zs8LmegAlUp7qv8AUxdvWeZQLK
634ZMab7Oz4hX1bvOIR67SyHaQ8QK5t+BTgdpNfSX8PyXTdcZAxws1Ou9Yvi2j/BKJ64IhWbLo2i
dWKqh9H5CSoDnUy7HU1Iy9XJHK8lgw/+HLs1cQoNJ0SFCZGGu8ht1KFhvR/80GQ6fnRoodX8NXUq
ObHfQgM4FNU7iW7ZkzDgu9cpA5eHnp3Kpi3JY8RLl3bI8CMAUpx/zY8Ks5Nh/ZbB1c3LdUTnZrAs
4CpVexikLHEb4X2tvHZcBzGNz7BJ8ep92nxH/XKbSmwsoo9JV10BYVp35a/+dhZRci1C8gKk50n2
5U6Gn6psNjaOfEEoQ13m+4bMLUU+AA8L9yfojPvYfNE/U/8CMUH03p6MZbDDqG8ZEySKm2jpt6uv
4ClYvy0llf4cenEB6ffB+iD1J24b+2VJ4J22/s2cmLgvTxhZLUHfF4VA0MzHnv8z7+q9/mu4z3px
4Q/R1U7nbk/jlEzXTj/W3A3CIGGPmYfMgSEj2QP1N+5rALjN29BEe99JLvyIpYrwDBKl0r2qJqLp
s9MPbGAtCANP2Izovf/q9yG1kgnwVfSo4/EOC8z+PscIADezNrZpLjijNfG7Fp4lubk3YeqZU41T
h2fLGZr9tDS/Vra8pqn6mhOkwA75MlCU3U+DlE5wpodeLVujKh7S2Q/3OIcFOZV2iJ8EL03igfMm
PdJsw3PVtN6JodhWI2hc4jPMenml9OCtVvxYNCmE9aLPj2huqvYlLU10QKRnBA4zhMp+7yM8XTlN
v8hETeqMaMTlOWWnR1sBf8D5mSd0hk1wTDJe+9n+yhx1zYFel3mGA4Lpo6UeCMxYObaizQ3na7bg
YjZ/g4vexRg74GoYiyff44RZRufOkhuC3ncjGhLPV/+QuSRn5WVsPLmHVYHLT/ApR4j95GTMytz6
hQqZaXu70Pcgz0u2JQdedXF7ziPpkm2txIeI1kp3vwwBA+Zi42BuLVvTOhk1lApj+hJg4tmaXhOi
GyNZIWuCrRSS8UScQbK2JizNUCtPJHqfTEInF3qlpgMlaYZWZgBHbniZmuWipPHMfgzrhTJzHI7N
HB/GLt6qBk9kO10sg0G90R+agXzl0J/2Ymn880gd06fCvFWMTubMYH9CiRe1t95IfpSk9NEbaU3D
GRHaqUhYjnLFjITRReYt56VO98tUnHy5PDkLUCk3uurQ9Qq8b2ukkERo5AVozI0F/C6ru+DCjPSW
DlZvQdMC8Idntfpw+dALXJPQDdfprM7Lkm9nEw5iILsnR7i0T9T8D0/Jt50EjH/kGiLwcXK7h87N
7/3YemmGbmsyKWaUYGNhYqcIqucgHJ5FOZwzJOymwagCU9Oqj8xbbI3HgVsJknBdpYT/mmCezD77
dazq7MctAZaoHuuoGnet8SEhiqJzct/allXALEyFv0fxj0tDTUZTW5C9C4icvjB42nw3cvz1CJAO
Z9IoFXOGIWILBN33nAH/nUL3xgHrb/Qz7dILO45f2blN3rwoQtbaFY+R6o4yV/e9lR66zt6Yyjly
27Hj4FaaorMxdBfpI6zD+nmIcjoGI8YI7toubrScPHv1reS8GHGAbTitLqFqChBxJGR1+lk2yrI9
hLb7JUVwF8fEaKQ9MsmMCaEzUxlKic3HcDm7lNxG2x1vtUSR59YHbtcL3HqQt1O36f1mj2VgNVC1
tjHKq3bszlXOGh5XdIdxkpuoV6wthcdWOBnHDemCFpHP1jgR6zP+NY75bEDJEou1R8ci1wmpOx1k
1HVhzdih5/K8TOMDXmjodEaRvIdzDcRB7qNZizdaKHcYQEbkbQ4Rve6r7/Q3h1jYUwNj1h+89pAT
V4T9HyKKDYuesV4AW88p32lY72TafIsxAmvKSx8xGABZ2ZE7UroIfkpUvmQHu6mNEDe5Cxh65Znd
YD/GYdci2SPsh64A1o0sIqPEmYNHN+27PVIznl2P9HnkYTneyiV5sAIqx9mF3jRs23B69JrmWvCk
WOpN9fV7Ps2H2AUWSZ0GmyY4ZuP47COVxTPxMGQuRxQ6W4u3Uc0EtxzwMWyhid+XjnsK7fHU5ell
UFquH5BtjzTVG4OD6w4bZdGadVLjFFmCdE6jPpWhvZ8953t2FYjKLPvibIyaUw0Pc+z+hB4RTMMI
4C6wHR4TO7p6pXhTksE9cMEtI4xDX7uPuT3t0yR4Esl4niLGY6b5nHTRjmTtO7CDdA7oJTao/gab
ob5+huKy/R0tIqPbYmNKWMd2hAoVFl2HOjWecbjUR9m1F8ebb6Hn3y1C3WQSvoa0iIs6PA2s2mOa
vRiIS0yqHcJ+qZssVLEJ9rsFsKHXqleUZ6eW7ran4jWBHMzenPPCErkWuRPsuD/GyiKjA98KAVKu
QuM+5X9l2dCxMJIvxgyffmOrQ8MxdXCASvCjAgIyWTiRTxubLLYuRPwyKMnp/ajmG7eNvPcT5joE
c72EWvUPfrF+TgHYr0wTZI2TCwBCDQfEqBmPndGf6w7F4Zy2TCpcv8d9rhOgZPTtzhFlILN1HDp4
kFudXLL4xXA3T1mzibryz2rHnyltLlhHSViZBti6XjBThP2fobAVtjP+CFe4G252jCl1cZ8q30Dl
Kjrmz47sSdvsaPO187Kj2ekBdhza7dCiPW5HnyFORkarafhyqwhY38IlWB7iwmCiqJqECl8Nb0XR
GOe4YQ/p+/Aom+jc9+0+aHoSz9xdFbG4IoV8rySYGUmXzOFFJ1viQDDMCS/YuSk8BAdjts8Ea4It
2nYfwuwDjWMQ3lG66DlT77lgwiD96iPusFNWwrotTY5b0YZYLARcGhq0lgNuzq5gDc8Bx/wkDx+7
vEZVVNdwR/v6IbUrgfhuwVlVfC6z4s0KIntv9XW7jXPvkaA0wB1mtzLq7J8NDQGEk4JyNHc9rZGO
WTZAdMeWkIV1+32S57IUD3Zv/pQwA+KgvIszaMcMCcZ1I8kI6hhXmB3FRzmf26g7Y3hE/oZurduP
5LhvO6kwv0behTcbLR2hR7V8D/3wsUZSIfPyAf3A3VLlTMf7NkFYFRg/Sz+9+7yE2HW3XlETQ6ow
ubREnvql5pH376IJXIbj/ZVzuOY/3NEpuBkdgd4siXg8rtLAGL8sHzS/73sTYlFNmtF6GW2skEm/
s/nEcgbxSkLDyVCYSx1IYn7sk9mL9wENyHfps1cEyKl42P81ifiXDEx0i0bdOjLw0mH87S3jvpat
4vEVMY140IoBw0pGBFWBC5JoJA/AXy67+7Clw+NASFHmBv/3VuPavaVcx/hOI+l/khR+am0GXkkU
8ChCYgfNuic6/jxDedPHHxE0r1nRwychUGgY6C0X+Y5GUb+fxsZA+QCl0TOco9G3hEJQfFBMUHzg
VmtEsC0ZAKV5ydiLZqaVvziUmaSP3VPwLm8kP3+MffThe2V5UEvNcHViol3QDvP8gI0lfI2m6jtD
WBlWAx2O7Hkyes7Q/qGQ0MJrg7ghuhuN45I4TEYNEx//sdP0KlWISzSqYu+wVsPnMD5BSqudk9J3
mG1avACNn9vc2fkebWG3zAnn7fZqJHLVCY+5OW+CWT13/sT4oHpMLGIcyp7s9qXLXgqD5XKEqgH2
n5faJyO0r5HFewBTBKLFISDt0rE9sWd09GiYcudmQ7yPqPnQbc0baZiPfdvpfsBwiJ3lLk3qK0kG
z+RLXNOif/Cj/NEmyFbVGE0WmqDGrPj7TchCAfeOHEm4guPJcXEr6sgBwO1bgN3UweWCy1Kh1UUj
SKdsyKYL+M7PkGvQi+KjXvoH2yy+TSjQII3h61kJOzM0UoNx2ciAkSmHgd/L9bujSdzwl4+llxdx
RDFvdfc2H9JMyJXVGhI/eYx53XteFYcVp3H7Q06NGpkW1o0UD6DI64OOIE1D69EX0ymNw53BhPVo
ck7HP/oiWZw8wnWGnJyzySVE0QqRPouDcpc/gfiYR5e+tPCQ/WnEhFOcqzT5cV38DLWbz8jDHBp6
+K6kzao5DHSz3QAPDXEWCEIRD/F5zDm+K738aCa0/EElWTzm1oHONP36iekQeR6rvo+wCI34UvwI
fGhBBCfmh9fJwPRTj/u55pXgBZvTDgua/VQYlECLAvhkLf66LDOafM5APlQ9Mv9EANDaa/aGTWkB
3w1iefANJbbCQ8qNJozAnd7T5kj/jcMCQ53RO424GauxYORT4Kek5D0Yw/QRmJLRq28iMB/vZCK3
jP93liBBfOgZwyJ2ys1XVSKzSXX+3OJ+yFxWaOWQTBnkA8/ZNYb9Hes6MsyMaSOC9DkpgwfsGbdS
1Hyj/zg6s+ZGkTSK/iIigGTLV+2yZEm2vJVfCNtVTnZIdvj1feinmZiu6bIlyOV+954bOFA+R27G
U4GyDrawXUtOXs6s4/WkTPZGQ5sbXwOAL8FtH6J8AfkKbCPshp5LbayhvfBgWmP2zXWJ/BgtnKy6
jgG4Q5GYNK1j04hdzvsK0pDaaZBsHVHtKJ7OhqiveWHe9YRQMofHMfIPkZ8dcArc8Xhy4xA0A9PM
umu4VWGhb7YuoOOgDHatxpXZDDTyRv1jquaXiF9UdNGpqhcfCmG0yEHimPCWztYrT+M6rvNNJxo6
EsfhPZ95SWiBSBpxkKLbWpwoulldAYfre4+bgagQDOSFy6UUaZQGGEGiy1O1pLNEmG2nmgmZm4pb
ZljH2A2xGfnHMQlXQk67yjQNJoUOYVAyKhz7GWUlcbyfJsL9SSlGEj3JZXk4y9Sj9QcpasKxmWSY
FJf/MmEWN/kSMYedxMDoJVfBTtRNsGn6+aC76YILt6X1y+mxjdQnZhJ/Az/+k+VYb4rROCSc4kjY
CpR4JD0Vpw0ltwHkj9qIt0rhJ1VJw8AeuunWGrKES351N1kRHdoSklSP6PsLfrlqhbOVymdeUaCc
mPk88XmO9ySe7jJWjKCH17oIXsTcn0a4k2xS4mRzDtaG88+jjR44E2e9xNKrpuU+1kSsS9L9yiyM
K51tXjLH2vrI+JDXVxLvVpOTf23Zzqr+mYk57Fd5DmSAD8jaxb21H0N60bxSw+D0jAHLucpO/mAw
xKqZnOSzx6Uxb96awgQgG2AJH8PyM6EObxiTp54LzdLNcxUOvcH0hwD715H/DyHvN1qEnoC/NS3U
X6MjtNiIq+RdTIL51QxK+1IkKPwMNorFekGjc4YDMGXUWEX+bzyhqZZLdNUt3xg6AH/0WxQgAGzw
qnezme/8rL6VnssECpIE1yN8N17/DB/7HbI/1TXmm9Pw/moQx/nISW9Wz6IaH5wysTdpmLp/Ko9z
marnR9vBx1ja0Wlss7eWxra16lkCdEAq3tKFPIZ+VZ3mVCKvMQVZNT51Y9a4lFkYK2QFQOW2T2y1
zH85Cj8LTndkBfjlZMGglmza0kZGJr9Qbn6qqObh9RwBVVjEqqhl7ekTTxoXvJvJwjAzFus6Jg2d
TQ1qBHnc4MQCApmVgcvBNTN674Er2KcnBgvwhYXKPGoWzbbCZQsTyZvFq+ae4qlx77XOXuEYJi3F
ujnLktu+OCYVykTrpqeU7zHT6oOxJOphNaPcDg3sIHYDwZK5bZL6wxmp1mUdyqCR5vHeq6eaLtyW
iLXlA7mdCdNk8jB4yaFK/LcWTniYoc7bYPk3/YKattX4atszHSyWqofnjNWSm36/DbEIu31POaMF
3buM//FVPBMDEifTMY8Ya7A8AIh+rsqMk0mtjsoKQ7BvNK5WOjUPQxr866TlMzqb0cKpDMZt6x1V
YV3roHloKxymYUXJquzrk+xx8CZpNtM/g1HVHo4WAlioY9TdcPjNg0HuU97zWaZQ/rzn0GZUgj2B
6UqDf8Y3lrgvF2SA/ic6io6u6VMqgh8HBxLUKUotw669B1wqaSTtcLqaD2zvu07hdjOiaZ1GMKJ7
J/7xceStGpLF40KsqFOJ5mmA4gGTk9FRtcq85uZl5h7FhWSea/7W9HPaiUviz3vF43VkRh7wdHHB
T2PBAGjOHgxJM1A4x1cL1AZ/Fi8aNbEuSysSRXHsehJbds6b0wbvYZTfpjDb4f852SraxWl5nn08
mvnswBmusWB2on9xI2zsYW15GybXGRArlgufz+Q3N6aKbYobc7zEpeu8PXYuBe29oP+5tC4qi6mi
N9l9sM9mnCL2HjPRY21WBKjr8dF0FAys5dqYRO4Lpbr70pZXrbJLRx8AzBEEgN4DLVYwGNsbvCgb
nfcBnVQNnYEe3dBN7B6zWN/GzvnNMZ9H+iKoZMQWg6jhcPdnO5TYmfsu3FDksV6auuKqulelZNdc
kptBTGuxJf+43UebM5d1B+agRMPVq8GZpK6BC4z+nrKgUzyLdZ6MSMrqFdfkZgjq9zHJT/kYJPuh
pryx+5f3bBzLMm7/mzjJeYrBRmXzuhTluUMv9RlYzHmyimM4FFrWX25oHmoz3UqZH+hnBwZidfQ4
5QJqARXhhY/Ca2DNMrC9ga7ijEyJD9gR65FwkF5lJf9zWSyNC970q0vc9k2eXGZUKpkan4EL4XTB
ffN0bO18GbSFV6XUjZP6vTDQG5CNyeNa2avFQJPWpad6eY4EYWg6CdO0XNNo+q2Jmr8hlb5aES+8
78Fksa0folanjjjY7C7SPQcWFQASweJntJiPcbd4WBKoJPFgddUT8r/AjQ1LH3BgB2bYYdQQzM0G
hMqTdpp95ednT82/GdEyppoGg4iA8zQ1Z0HqvrGC+zrdDkyE5RRdls8yquR5jNR2al+1onMLbyWQ
sadspqeli27FPIFbsaDvLeeTLLeABAxMDfCSEp7sb3Kqxl0Tlb9pmPMWUrvbMRWlGKpLfpzFoMkq
GdZAYJI/WFNPpXK2Pgf95VJvRcZGWIypqFyhWXxvLt5/EpoqQ9DGs6fbUzcZ77hEtn5N6FhjKxI0
XBozqk3fPFBxuiNo+AZX5GCZIc4Eso2kNMsW0CeeV2jqzmV5IKeCoDhnstww98Mg/6VVwxwYRSES
z7nE9RCD4uejiSK5b1obPzGJopS44DD5pzEZd7xhf4tesf1zs8kpD/Z8k/I8DHcrUA/4lnhQ+twi
ErYktFErG6NhjjA598iIno1Ag+fRsufGbjFkLX2gR6GJZCKZNkSTxqMKPAqX2aYjgsbLvZ9E8VmY
rF1eZVxxt7x1cBc2+VTHZ4jdMQF9vZ99iUMnmOeNyq3nqSouA3jXgW4TF/ilTeZwjTAKrcCG54MB
y8pigLq+wYKIA2/t0Ju+obLVPfQObe+1hYMQ5+SnNYWPrRkhfZeF+RQBVsFaRWdIAfyfk/sVdC1d
EmYRbhy/fi3AYpkwhdvXHhHa56clkkV6aXhsUrkOyyH+g4UByypOhQh3xMq1Pe7+LNjusjS0oOoq
5z4W2J5HHypw8e5R1kDdMvcb4BrYgRiab1DgGYcJhimluqbmyxjSSzEOWzrfbgm6E68JcY30Gims
XCXioZ19Vw197xnZejNLDklSfmWT9axwQGCZZw6+iOC1v8gWw13lDO5YHF+duoPu6Z8rb0Jrw8jA
WpRMcscHtk/tfzVH+VYUH6QT0JlpGuZff9DSPs/jD2TAVWG+SKMFjPQ7x81mcsJXTZELF+2LFYcc
TmoESvXGIrIny0B8330UAQRZVCjGH9GqnGpa6P1tzkg25YmsBVf58CwI8i9Xr6ACMohfxAmGJczw
NozuqSygNqp+2IXNHVoUlF4VXYpI33BEMvcvcSUTBBl78SJryfTeOSyfCM65h4y3zIX66c7zrmHr
Y/zApZKvc4jx3YxgdSJsXGsbP/Y6qbyFEo5qgJqxy3zjjZTmtcMHxf2cXLN7DhNjYSewMhk+PyqS
AoKUz8ctGhwSxWcTN3+tgIhnZYBEBPP8IKF8nIKgZH6pvL0O6Wu3acTFjJ4Hxg5t/FFH5kPYUJfQ
U6pc1q9EahEQggNgJKjE7pM/eme3AO2Yz3G+F3P9mZqefp01bd+eSeaME3QGnAWt2Y7BuejG3rDo
HQqb+X1d+/2a3fwHiPFnzcSaRKy4pq5NbQoNek2iTpjQr06RvenWa1Z2MqG2t53eVq7xmBBb1MCh
UHMRr0c/XButQP8LWSZVk+zZTzdlVu1azzP3dsgiS0pOdHW1c8OKQytfmFeKCmx5/SdQ1heY1O2o
JEVH8ikJh4BI+rRqsn7vFsMeh/gazg0DOxJ1dv8qyLTEQPSapLqJDmOIwTU5PAd00/qR9VAU47GB
d8ijwKRq4DKbzo9M1dealtuGf0eG07Sx+w9U4n1V0Yxj++olysZHl1tA0NCLs6Tdw3MRhodu2agM
nH/aOEX+cNQEGHkkE7hvjky/7Pnd1FjcepubVbnDSbRSlFtEGrFRfSon/VuMyS+BhxVlzxTMlumy
EFbvQba8fXR0koxKrjVmWC9uYMmYD2nOgKF3vrx4gUVGmkxaRswQMmq+LauQEHZDSIEtdztn2bUx
J8b1lJA3qPldCoUCOo51pLhxpOun9zHYAbExk6/GBiVpcOafiuhE9uDUuOpHucau07jIUwJY7UAl
ddFyrJ7ObTVeq9A8uuRgNQSCdcYcnsX3zB2LroHW3aacf8c8u1ksQFGXvg28HavATy6qt78oxwpX
LcthXsMrSyY89LQLpXw09XcHaGvJV3DR4dKbOWa+VKO8sN7zJUsdwQoBV9ixbWNtO/SAaFz+urp3
b8ujjyT7RKiGHnA8GRSarYvKehWU68yTQqcFP8As3IrNYSv8mNqSutl2wn61cnGY5441iwoRs6B9
o9DTV2XPtPn1Ty5evUUHRvqb1j0PwspbhpWIoc9Jm/xWfGkb4sPWKgiyF9WQxwPsgQbAz+K7DbVp
zH9WHZNlXYvfIecBKgvMooi6L4mLpb1f6H295uqKU9GjEiTyT/jLybUjhHPeCXSHK4FsBwObbG0w
DZ166yslBLvwSVWmf9uAklYGWG4rAFhTnOJ3JHiD3TjLh5ip88hkOfRipimyerXIR0KBdHzzozW8
bafsX+FEvy71hkeolGd/JLleahTZZYEHME+8fNjooHtMqEEx6vFAmJfmn6HZF1n9QIm9vQVR15lL
n5f7nfukNAp8z37koMnzPlkdR+RBg3rBuLx8GZP1xLyPuQfo+wTck5w5uDD6TWgICGb3b5xBKlyu
E9zU9gCujvTd8bbaP74x/JFVsK+X2vu8BkrHwU4nf/qk3aaMZ1oVbu3QuYzZ9Ga5coN1+2FRTSWp
IrNruVKEfMCtSc8Ud//CkeyXKSeAhlfE2MtEwnopWISVg49du/JR5+pptr1XUG37qEXZG53inVgK
X5o7Z9xCi/eJ/B/y75mp+Cnk6BjAOybDDEKFlnAzx446dBxs4vbDH5xsZ3cFzjV2qWHIcNkkprGx
I/dr0hMwqHCAyZxeg6m4hsx7h5aWT5N3JcjN5qUMMg4utndIumHP3NJlKIpPS9B/oyfzRVO7m/GF
7nyH+B3e1i0NghIIH3+ug28CMxYtLaxfY/7yFuJy7rfDPmrKee8gaZAQafgyh4GjEAy/SZ8Tx8Zc
4s4/y7ERuesSsHHJsQLs3Dxh5bhRk/jjGnIdxPmPbegrl0XRZD8Udbw7brAto/xV6y7c6XFojkbU
3RId3aaJCYse6F8sIKAb8iFoaEluRqDi3NI/epdUUwIyaqgXN+d4JVFx8Im5rdzO+KYciMuWiyYy
a9yAPZN+yBxt4WzstrlD+qFtxR4POlN/Bg9cZlxR02L8s6U+iK46WnXugn+cQziE8S5c6BNN1S/1
53S6wr6CmUNRZ1tUX7FOs1U7Teya3bcVBk8N85BVWNBDm8IvxfFEe5TG/Oxn6oWOgHY9Epk0WgRo
q28xo4bGs8fQZjk+IqY6f4gWb0NLs5gFsIkLHOrFoP64CwEqDUbS6BH4T+Nkmc1FifG+vPaRk/zR
oXsLA2c7eDG7CGk6VwJKSbVEVvo2UqCHMYneOiz+mN70NcTcEUT8ZJGtwqHEMNmiXvrgWwAWJ/QK
W4pP2Ow/Sxvs8nrVEb1hA5cHK90vF6nlAlNyJd41ofvHoGOmFCQzo4BXlPvUfpC8lnVIhwaGgUs4
+CD02DsgY0+vqmHZoUw2wDIDLbauTgJjNomu+EbI5iTZd0XeIhfygGFgC0DVU8VpYffHV7dyekyY
/GdqIri5fcqlpDoGbfAbTqg5HQ+HS0td51qPYVy8jGb9x8i9vdPlPNYuO2Yw7s1wpDqufctEdmRY
Xa89UYjziP0PijA58gnCAVd79P06By1Ydbgjg9TYpF7zbBXdK/ej5xoSn5kDMokXAz6vicckI/1f
NI63fZGDvHGMEe4fA7aaR5j66QCjlKaWvTYeDDc4UVnXHUxd3zJPZVcP4T8SWCUpqVzbiuAEJEAC
sXa9SmFrLXXDUQ/Oo4nEmfyxD4yoI2xMX+t6WSZzgmk+3dRx2l+QoV/KjOJLWfAuWIHcY33dA3E9
VZb1ZY7+xTRL1LoWHaUWZIBHfff4VBVp68W441B41b5z6WeR7iz4awmeUvS9m01pDy4WELVR+RX6
xclrI+7vZfncIhEGs4JB37J14p2K7H+db/9bjp61E15sAzdgWEN2s9SDWfZ/rQaUf4lYPziKIjN9
sPPSPxppzdOT/fVb6qmjjMhlbvPK1BuYUD9Ciz8yNn0YHcMNtMxf28m/rBBcP28jBhvUeUMwEORW
OQweFgy5an02mmVRx2P1C5mQRDDEUWgZ9utytBpz79FdLESgvUjKuNtSexs/5CpfkrDoRPKYS7lT
U3VEzB9WlOHQ1JiC7E0mi6m6bT+gEwJHXurFKPLGnrfyBNbLUXOSb1smhHbavvQu5kWnfzXD5kov
72F5gDtpI41ylHQHFilKSIXt6k0ieU2afgIfYQaboGk+hq7+USL7O3QEEUwPSpXZneXiAzLGOD5n
oj0DYCRZRm8MAikGOO69Uc95vbTdv5bJ+TjR8TcgKn60OnjPPYba5qRxqwTgwPngenQUBvwKoCHK
SMlSuhZ0zK6caWaqIu+Wl9/9LsDWrLynzsSO2zcj7CRMnhIL/NphIS4G2pDL6eYDP4zcDDNf9CCm
7MR6DPtbhM8O/Lu167QlK5i8dyhiOQUkm9BI9l4z4zhJLrIcbnPEVTq01XvnDFSqMFMCYVK/4ah9
IcJ0zavxlPR4aTxnQrrGi1w7LHDhdDRqrfDgYhHLIs4rTmS8NVCDVrHXfuLLB4M/OBhIh729NKy0
wbnilBFCRVjOjQbD3TIhB5u1f3hWcOFQEMgsYE7hwRRmRyRN3NDP31NJDHBya+qiw/Q69j717tgN
M+OeYoR1ChMghEWZabeecvHUY4FSkTVui8aH6mHyfyt70k20ojPiq3DnDUwIlnik2Kbc6Dexb79i
Awmhr3GiDXvZnSie7A6BPZ0s6X5P8DIHD4m3I3RV83KOHc7FpH11UwaaQ5sCQlXjE+L4e9lTpWFl
uMTGrGHAbzv7Iiw/NGCnyEPaCOD8Q/NZgzNfT0PEmII5HYrGoxj8LzmXVyxdgIt88bL8Vg0O01Xq
avzPIW0WgqFa8tgGEvUwW3wdDz6fw2rA/rlyhukwRdYRi0u1ijU4jbm6YnsPaFCTm3hOb40VXRZr
nO1Hl6ZBieagQMzmpEyL4ip3yg41kAkcBJzai8UXzI900nX9YgIYYumkPoE6h4LvzzLtH96rYzYa
t2VE0cDJ0BgJ5MTo0oAYWiccjNskuNnLPtB/ymJ8Nrv56k2ThOQHBSEp3kxCxtAsrlYlH8cpooKC
xaGw04UaS3qb8wNjKHlnjz8QDaehPfv0sX6Z8bBDeL0RQcX8E5/NMYAHQ0EXg5ORXoNFllsutogh
p67JbwViY8EavazVYU14zx6+h149OHjOiFdtp8XZOGU/Iki2vZw3UVrcDJ/8Xg6FHynxU0YZhgPl
v6YJErhevhISfHc9E/nxUwSKEAKN1MZBzdVRuM3O50iR++ZxaHOgeTnhSZZKm52rsl1Wv+pWVO6L
2wYfXaV/lzWyQxJcVFZGvOcWE5OoW5opGLn5AkRLxI1YKvsSyOhp1O5hqDDlqxFvlO0/m274HQ7l
vW7Ut2kLpu88T6KUh9wZnLUv8xR4BGiHvu7px+oDxgfwgxKdg02yLzy+CE6k40VPx1ZL0II0xs1D
5mcmC1ZxOSUMlW6YTLfdrszzY2VyeEo6YAC6CR+Xa6cTh+VWafNsdozAlw4q2wpwKZGXJdfMLpNS
4hTDGYAg8GT6+inLuCgq68S7xoISq00sYHQ2wt4RYyTGgk4QFd4/Z4QSuvyTIEl3oRH8m2Ou0a4a
jlIH14hvuBzZK7DL3L02eMjD6K0iXF90AtcXtJDRfETSeJic9GhnTOVIEJhMuNAyDss/c5hY9RO2
EU/t5UD0uJmPBf5hX3SvgSPfRhYMztgvfclBOONIGGruq9J46xdNoi+/1fxlFER+fMUQRl+rLrkm
TDfm1PuhF5v/36NdypDWG2LhynyevGkXI5EB6+C3wXwvzZGyM/KWOEEITUds7UDtCuZuaujPMwel
NGLkgBmm4fGYkSOtgsQbEpYpPU7V9amJyydd+xfXmwH3iuPSD7u8jggh+7QTl6wzgWUum6LLr5Ve
8AaBMc2tM9Tcc0qNF1jyZFvxQuEdJ3jXJeLSD9m9JHm4AjxK3Wer74UdPi43oWDsd9qjoMB0N4x0
PgtwYSMrA1vUWxH6K7Niojmk+hbQtBvF4TvsENo8wufW758C/gUgye9jvSTdYHmu9PIgRZEiSUpL
QCjjSwSSZbmNFPX4Mxfjd8u5118e87p7RZCmRQFATNWWHKyTc8XJCRHix0ksEld+vve87COumMtE
4tQMA91g7q1vscrp7lZDicG5uzUoT+jJNpZZtw0SfTJ8fsdIljtNUQ1eK2/LNIhApBk8hFMtMeLW
z6lgLzS5NngWpACX+mnY8j0m+rmmFBxh6qtpxRsiGjI7i/00tHeL2Coojvi5RKpiTeWhKABeVNUz
vj1QsQbobOQa0z8tB+iiNh+mdjzXDS0JtgZWQjx2NUHXz5rxJc6GrybBNu65VvHgxsH/x4p/E0lF
X9AtkvK2uPZw7khAck7gsyitR7PiJj50enqoMoubLT+XZOtVDtA4yz5PxnAy2+5N6mEfxNBM2QHo
SuG7dlP3WPBDLw+yaNVzNifslfPfXmQ7aSvsPLp7X37YmNfP7cwcFZdRAQldUgPiEFThl9ZEq0Ls
hUGRc9eAlrgi97X7P3ep2ow4tKM+RKwuo9I/nSW2mdO82xY91kbdlI+xSiMuJ8VwzKX3PTUaWWCg
sNjtTgMWNW30j5w3H5qaA4w7l28YKvbNglMr2itrHKmIgbQ6Gi+U5b56lG58cQ2N5aYBPmsQWtqC
phg5qLUD5534B9sX21d7ka7/MccGmJy6XM+++telPtO1FsiTPx1am+vUcvuNC2NdiODBduyDHTEV
1eXO1uO9iSWL9MidclpcE5Yhz40OtqIjfzZXNhdeqreZu9W3Iic0WOC3cVV5n8fooenKj1J3H0Xd
GKsx6oD8WcJmGN0Wl3aOUhDbDuPFTj3FVnlnAIeGMHx4rnlLA1yAkOkfozG/xq3/0gFg4ZJu47zg
XepdfW8KtTSdNb+ZdPZJQD4uxL0pHd/fF4BxE3ozNybZ2F3Ymk8mhbT2jOMYww0yvlHeGpfzDcA5
7ORlDt2+PdCsE29mx+FGnLvBxvYQRassGUmPgpCzwpgc8kinAey2YRb7rikOnE0pHOQwU1fXHq8U
FS7N45TSpTeaG4JMgPzEpz1l50iAaHEqfAZji3Lko27MwfCC19F9EpWwGf1UnH/b+SHGkUz0TZ1s
jwGpNuxriCs0g7/ZScbFCkf8bMXZGizwt491s+vCD+Kh+EaYyJRO8dib7tll6xkZ1AYy5bucr27D
2LAqKZ7sOYvhmYO3Hz3XLAjN7L9QZnr0a8z7Eyst80NKGJ2H3rT3TJ8/Q3xj1GfszYFtNB04plKs
h/1KtBt6Js9d2m77GTezZA3pgGZBIwAnBGStwK9iglw3wQc4DlHawWzznahYl4q5vrYzN5lgjH+1
Nl6qID1rYRaoWxgBmD2E5kijZAZw0IY5RTJsKByYRhzRR94ZbHe1tUr8CH6LYe9NNIshZwahKE2g
7zDCpZi2NElHRARYNFmL85n03vRVOHjnjGQxc/AjrSwLIhOcL6OxbwNvMzULr4EVqcfYqP2Vb3cX
Bd+JCJPb7XxoQW5iQz2mB5xBQOY4zy67knJDcg7Zm+/5fwvJ9ZgjbZ8mFWwPvp1q9AHbD7cy6a6u
W2ASqKeTsPWu6ybKlfH6udE2aRVdbSXMDtE3pDYF805jjqIzCe9LNi1grI7RZazxvMn/TyGDYMGq
HPte1undHwa0fheFzdEkQrp8prUSOur/C6jIzfMgzHc94NBzRtatvnGLE1rdo5GqH7vlUhwrxDvb
BNgeo7Fl0to1NlU99UCcNAW4tfYiglpq0uPiEYhuLAbDxhMNV6zo3YyLq+dED3UuvvEyYKToCAg7
plIPg67bPVHSjSl9NHPoqZeEgnL6o1ugSpASSR/nrbdXBbWZKO7ltgAVdhtNEVwcwgMIYLiw9mXW
LECMKN/1BdcLQjh3wbLXuPar05pfDE4IkqRWtRWCRYM56j3O7IAUp8WQfoSXipHp0Jbw5mcwDBLt
rSThXsttZFNdC+1/q6PqNa69a1bWN7KQLu8fPtEpaR+c3Htu+A16s2INnQ4er0pKOUTn4z2iiSiY
YGwoeytGezPIDNHQPC6Tw9ax9zgOHiXJazWMV+h1T8CEF0drSTyBmEhOabkiepxYQEgpISpx5uKp
EIoQEnZC8hHwkDDGUXlevHVsuZsSYcEz/J0p3Y0R6zunlR9EwW+ERd78YonJZQje0yjfTUK0aw+A
NNB+cJB1F+xyI/5WZrEUR5QMp9UXpv9TBIiFsKX3OCTOtiKTm7doG1ErTgI7ex4mZyfNCPmNb4Eu
jy43YiKs1IOYzBJq2nUEL0Rv+j+zVeWMLeS31OV7KOxHb5g/cv6C3LHSLT2rVM8F4Hw5rUWjfHTQ
DUfGTk3q3KCI7avQAXNt4E6azjjVmM1j/ixbGNu+rWvi55xHoY2UvHpVFnDsd2yXic94Yki2jrPu
hd/nlM/Zc581b/S4Pvj1RPENa7G08h8o3uzE3oOo1anq6xs0EUC2QX5MmLg8+Q5umXqSLkd0uHc2
v7fZVBLln3Ehwayc9yDdYzE/1F5xmrqZK2xTIVIjeSIQOjv27A+BsTLNjbd5Bj46jktjVBGPJzmn
H3YbtlvRR/coiI+NNz6FnvPUiekUdiSwDIkSWmoqEEeDqgtpYjgJhkvhpseq6ykTHai9HkuybqZt
K/jaErfQ4hKcwCwRtDYocMSNtHzpxSZzdHRMEu8snG5XxcVTE5BHt3vzbziPB1m5n0Iyja5a7vEY
Hu7xmLzbVObWNgO0amhf3EEig+bO12CaR4NqdDH6/6yyuxit/zOY+T516/NUtlS/MM1nQHDT4KLW
Dpi3x6AKTI5j9dVl3M+DSyNQnkZEiJV5HBt/Zxe1vSv7iSl5PmbnAT90r727SrrzrLmFTmX+uPAz
lVsd5zI/eGkMZVYkmwVdaiT23TMos7B6j3Jx1m8Vuoi/mKRx/73YeftDnqhaR5b3U0qMDCVQEcA9
Oy90rxXNWtJHfYqEB7sn/HGy4V9pc+to5PCac+SSuenvYcwk20xyD46T+G/lDyzx/bNXUcuS4mDs
IBHhuA4Obe+ci4jTcuEsGEL1NZQRyWOGS2X/hLT3txKhsU519VWM2C0teoSUp9LXeqi4oTEhpBaT
T8pVaGqVvR1yP4Wdgqju9ovuGZTvseMdXZfhU+CoA5bycJlQPg98iNruD47oHmoZGhuqlrCOCECT
Vf1BNuy1J5UC6q+CaGfOBxvSwpKa3GiTTOFaArgoWrZN2SbvReY8Zk0sQCRUUIWM4uTycROEPHm1
RyZtCr7l3O5FBdFJTVxUI0CbtVU/uRxW8eSkWMkbFjMl38s4UPfYrv52ofvoD+1nWzlXO0dxygE0
7cpu+v+DcRXOknaKP+ZW/7Tkmgy/Pw6y/6Ts8Gg104WNYMNysk/5BNs8A9CAz/1SQk1yAD5/iMK/
5UNGHjHvAIPZP2FM11wwnMqYEVOur04OJbVyL7Pr/LUMGLth3J68pSY2L/9i/yflVJWHLucITaPX
ybJ8pmdl/aYEndgUPe1sgiNj4f949gxASbuf0kS0hom0G0qKO4CR3sTyRyROyyn91xDeIQ8LvFAP
0bDN6uFtlovzvx4f8JOurbF/Tfz2OGNKj/ISP8m4rhMqTrB0cALKWUp7fx629pTcQRqKVY3SimaK
VBrhLvelv5SAB+upBsFk8nL3yOVV+TQO3fPyB4BtveDlooYAxyXjyE3B4hoGetsl3iHqu/ss1YMv
oy0zmXATtZBLk8jiDBXT4YftiqGNNt5FOoF6hTCNZcCJloEnuQp8c3uFc8spGmhMLgZwApZoZr16
Ya8Ak+goH79WjNMaW6Gwdo5XlM5WB4aZUog3VeHWcCcY/YlFbZqbWfFekYQy3mlMSNw/WJDyHKNu
mqfgaOBmG86WxTMuX6zWb8MrUUHurX0Y+QXlcVmiKqQgUybXzjcX3QAfehydQDou114qbNXfFOuM
4PMME9eAITd41b0pYyc/+1hYcEmqeNYmLxh9byTz64ruMUbqPnFuJ21kxMbm+Ew4+rQdN2R3kLFY
+HWKh2a2041Ja1xGNlyV1WM42LLc1A0X2Y1h5PhPtE9OdxP2Y9I96Ngz4y9tV5m/YDlcBgepmlr5
HGZ8iH875UFRJt2xxJbDsDCojE8rtZiHZIFos8myIWkvagrwrzox9zVG707in8Ng1K+wdh3nx4ms
1P1yzaiaTnbohmT3q77w/yPpPJbjZtIl+kSIgC9g2w5t6a02CJLiD1twBf/0c0qzuDE3Jkai2A1U
fSbzJClACYw/YtYcLWVsVTFvLaSayHmn2S5AmxQTLpqJ/eUL0V4ed4c1ImBKplCIMwB8YRCM55vB
MbeT0WKC38lkWYDTDvx2eWbOiAfgh8/Hyqp5omnHA/UYx60TfwZVB+2LadCAoLZhSd2RpYv0DT0P
m0ieEKJiSsYPXcPJVBUV3tTKGFvuU9A7xQZGBansRWXApdoLn8Hgb51W4bzzfce1DmPSUGGHWB7d
5x7DcsVwW4WY/boSzGm0WFlAnnGdVAwpkTgUP2NiSDQNoT0gQAQqIdrwrigMPiK/TE2DKTJsMRhk
ygsYfZZ9/ypM5U13XWPM4ZUNacajPbaFtW69gN9So3F7I/5UieLJ+FoClqfttm1Jrv/JKEA2E29i
2iWizfd91ivYNAHfxdjgslAGR0hRljprVxYG3ufFA7Hw0JS4yH4aKPSsk5PF0lqo0DNXC/Ocn1Tc
CDN6mL7QMEFp/tpxjIxjmxT6YYtEAKgMLhJrStwIs5oT0BWGx4/MwK93ZApsF4MRI2s3OfnGj+2M
lnftEIE00zO8S7E0erPsYJJ1bYLdX9eh8mxMEYswx49x4Hx/75XrY4xShUHIqkr4gLC6zeZk2LvS
conh2baK2g4Di12vJr9qji/e4KmpG/vFX6xePa3BGHYzkkJ/Vnd4YY3k1ayB3Bx5h2dgyAlEmhjF
JBvH2dtJh48aHJe0KOApoVKxio0zdSsqTTxaFQd0UANFmciCaZvwT4YRecVknU7xPQ7xqnvrZW2h
OeitbmmfRBLawZfbD11PJUkYHDKf1bRyTXdLzVr9yTvGDt/zOiiiFmxuzung2dVgL6yWkZ/9JFja
gjcrbWT+QUFvTQ9I19s4PlOo4ylNUqFYjk29XRr8kRkBq9oMXpyE0OJ6l/3mnBVdFR5EFprj8+I5
Nq0zp9Xidvs4iOWMToN5eUrkA+qMgsFvRtL4aZgglw60LC3WeSbI/PEBeKKpCrhqXRLX7PnnKhxf
h3h2+8eiYnbmUG2Rg0iSXz/bboizpnZJWsyMEe/aJk9Xyby9HxmLFaQ+moVN5ppjAxXZodxItROT
syaBMOyh/xt3JYJlMGdtkUrsgIoN7xtSR2d6nOzF01xlxHQBE3PLcJgNQ9eqjI9gtoY4ikmx19/4
VDlzcc4NfhfST5p6hFTFEaKZNCC2lOE99CJMGvRwqGsh1dlKqffUBOeGcxcspviRiW9OGBUSzyE/
KzFzlR3o6Tj5ScetJqAuZrvEjC9CCc4DUchodRMxNLmTWcZJlRY2kX0wtDDKIekxNToyr0iV0tvs
vmXYmAcCubW3YIjtU9dVP30xxdVDb44CRZltujMSWunhmg63HDp99dLk3lI9EXdVLO2pVk3L8HnR
lKnFNRVjmCSsqvuKCQ5gwbkdhH/pMdFi8g0CK8D0FIcuy9WNpfzV7whbCNwermdtQo1Ev5czCDHc
Af7poXOLVPelVqZzqekRG3wOTmf7scRKDdKSMBkW8Yu1dy2G7YLzIAcVD+Rw7CNWeOzefWeMY/bB
BpNiPYnOZ/GI38qEqjKXaUKaYNsXyxgp2lOux9Ws3d7bwAt3qHFbrhW9ecwFbvKN1dmGB/KySVUg
d31imSZKr3aB73JsiMb1lkOxxMJr7iaRlDTXo/S8pNnOg7k07a5F2TAtkZFN4fA7Y2kQzOuxl+XL
sznPKHEuzugDo34w0ror20vsiKTuDqpkAHQrOhN7TqRIpvL+gy1metYFDdmUAZoODM+Vt9byAo9g
mBlg0aG3ZRZY+9Xyq4rxfApxRifj2kmZtA9tGy9wwA8h9rJqRLfmw/NHITkNzOQoDtaefzMlYEMv
NQQOTCEIp7n5bQA0FncY0+fgaTYalK7gcygh2JwY0xA7keW5KR21jbx2zB5H0nJ451ZtHx0t7KNy
TGIHdV0ulFEMkc3ZnjAEDPOA4h3CFdLaDSvvNMdAgHB5qXejrbr0v9SdkpQBiMoaxlkywXTFGK1q
pS22GFgTY2ACM2aKDVxXOyyFOjUD5tuz/SySBzWUFUrP2jabqdz5rVFXHnrHkke8MEhfgWw/TqSv
oqKQsG1DCgI3kjWhPhkRoq3Z3AGdyrI93HJFk0DWLNDwPLSc+Wvu0274LuCI6rQUn/oLHkC29iDy
xZLm6kOKOll/cUPFOndJpbMRRAgDWKsDjcIk2bCKxh/5n2kHqjqJacGqvHN8qB81J1jVGO9zXZEg
w7SkrGHQhw22q9AAW20dSoUP+zwmq9dhvjDgOq9tkng/VkhIzh6MQwCwyyUvZPaDBIoDz3dTZQ+Z
6UnzHbfCggmSjf1qP6V25SzipOIcYgZGNWvoiBaeMV7PkYFfsYm6oa+Jl6fg6zmKvbEW9T2yyjT+
w0ECwocgxVKF3w77QUxDYsl+u94YewyevOLeevHZfnTBX2wIMSsxiKxkzaA0LmMYV6UIm/Qta4YB
mFLl+8FElqKfmBN6DMPNVYpdd1EY19qh7LLHNk6z9bv3WzdYI0xHlisweVm4yXcwllPWFHbcOO49
OvWsHPdUcDWSVJDmNrGzaToNTAgUoEbiwZsYK8PgKYTRHUOu/mgmbL+MUzzLGjlHOrZ9/F+GYEDY
m5HDEPgbEzInZSYexNOhaYfeyU5J13hiPFIPOIa5dSGX97cqY4uy61sYSOUJc6wSDzY03vGzNVtB
nm2RJdObYcKkI0nYnsZU7h0lBIr5sB2D17gCYvonz9yEGwn3XEL8byMFaCHG4nXNxQ22Zwh+wslK
CoSGISNVai9oqOyMcQdxkpGO2rqMl2X8zwrk17mQ9x42y/o976zecplf6LnvNlssQeiaoLxIwWOt
xWBQeuAKScIt/8HyGUnhEnBAoBgziAkLJ9aE9DaDac7PM7xQTv8mruL8maCnWTQsrZdBIcK1vFbU
+1p4cvxLuZVkH9LKq/V7wCqEoK8WIc8Zk7bEUVcQ3mnsENuZG8KE3RagizotZUxAZx6QqcnimEEX
ycM24WDLp4Gv0PaBSbIsZ/y/5l4iwZXC/UGO7FVyeLDo5gQCOjN17S9KVlv+F3dArmCS86LPSKoT
M8a+NmBkZDHJYrZHsDXxnRRORMHpjr/5iCZoZKjNJ/W5Oq06OIhGQZ8T82h9euwsOnqyNgzZosw4
1t03wxJ0fFsr9goE1CnIFJg/AxbDgNMrLBqsqiVcBkiwQ93I+I7vui3LLQnfMcsqf15k9ZszbQQ+
QSnBjGi0TQfp75rNdsNQZQktessZWSZvxcJniWYSR3CQkfPb2as8L3IN+nPgAOV6cOGc4ENKJCKg
u9RYwMpMzmpiSc/p0pee7q5uvPZkoayH/+jaFGf4Xg17tM+D3zbaoz67DMbBwcgK0k7aV1J7ifwF
m4Rd9jw2Oz6Jyf/ifkkIFTYX6Q63cvVd7EZxVehvOXfjJRsBOOXQ0VAt0I0o8HIlGLwsTppfXxkx
9trB0ql7rqzqhA0ZHjn8SFmwaAtiloV1u2kyVZUWBRlljH+ZQeu0+cUueCIRrztsQvFfV6invpMA
9g9ZSG7qt998vNOIl4EZanFOk2QFaePiq4SLwOa8jweeUpvO4MBvw2vAK08Irr/nn2YWd2VbNE5w
rEccpq8BtnMMnG0fWM6fpfBNajIlcguC55zbKXOXauJwtxpss9tcxct9AlMnVaDTOgTdhDOiVCL5
PiUSLghCBh9H2YE+bzcBSgidZ26DTH6daDRX+nZIdmENc2pJDI9UB0LNGL8oBMPLtarJ5oIRoWJE
kai/q6p/BBQSkBNhMefnCWdOmoQX18/zNFqUGyy/TSA07YE3LQ+PRdbkAerjZM6L+uzHpm/efNUB
edoyW5xyIGNsdmW8kUqOxl8s1yYHYJ3mLuE5dCs16JWYiAgc23mORnkz1unkILN2+PGYHKAv3oE+
pwT0U3rUhzwZ4+oxZVA1f+GM161NPPkmUYkiq9eF0p7E0eCbQImxf2T/0bTErcpFlruky9Ambvgi
inxmV1VW4d/RlgNWKZYqtoRbPDLmeWi4ShyhpytD8ttMbeZ+zCPoiQVr+jgtn+hO4+C18NZeoEho
TF/6fOxJ69+T+DuLz6XK1ALEhSq/cz85MWM4A/Rkjj8wfJKJCgE4hixFPGcETbsRBDbOP4Vf0J7e
CORZG+S8iwinX84eQtKgCObJTznFGQVV4MWFaJ4Je0jdv2PstiUJGsZIQx4kgWneh0oEowEZMkjI
a69Mt+lMpvpI8OEfFd6oNSmgX7R9G+w/Y54VVZCgiBpAFPSmsyqKDUNxeaIUIwl7I7zSzBnoef4s
021vLZI7OxVmi1CtNJOpfc7pWQs+zgP7MXJAgpAo9BhxceIw8H7t7CGbgKd7QPI/DJcF/4QZvOzb
JKoNq6zv3TjPm8euK5c2Ss1UQWOpR3hUVGhuDQp7Yfd/k02nsJLMyJ9x8xV4E9uflss2v8OO3ZhU
gXVrLQ+u7ecsD5jqqY60TdI2UMiUqFYIe7UbN3lkc+J7/xlJP2SCHKeAvgp9VzVN7b62XH9udkmP
A4TBljIkWeGsq1l378yGmwIH5FQi5pZDaaaXPkntFANviluTzL/pxS/oaLdoKIsqgqxI/sq6iiHc
zllNncnEqcmuTigc5+RVKf5UAoWMYZuTjkFxwBgFwv/MqAYfQJn9LTuolA3hDA5xylV5s2zpnBfW
wjeM8PCw/YJ63Cn88ko16D+0Gd59K+5S/bV6NdPOvvNvwu3BUq+CeNmNM3fVwyBhsDYJLQJeGVx5
bVDiIMHlBvCid8v5kFkzWYKtt9y7buXogSDDQeVCbTH9WJ2Uvtd3KYOO+7ZJSagQ9szX0J/7GB8B
HdO6K+qaCNzG7R1SlDlUTklpl/+lXpYenBBWbBf3/Z0/xbxttAHtj2JmH4009l+lYqkNS1awIrKx
oJd7sw3Cu/KfhauS/uPoW/NZttL/VhN9b52wVaA9SXdAbdCXD5l57QCG3gKr7r5sjAVMfspxjHkZ
bNx87IKZGU9MLcK0BoTaZepzYrr1sjLN24MNKk80pS1E9yHvd0gLy0cX8RpMTfw7kczL17pb4oPn
zf3JAXMNa0miYmXRfp8qGk8igdIjciC2vib2NnKyzavL4cJAq3QOFNbzPsvX/tbkCsPtErDXSlv1
BtTKeXBb1DvxaOVbBFQ4k0ajIYHW7WBWwXrRM+FfY5UyWtZxRiQqiUkQc2I88cdc5gU6BKG4pQWi
A9P9yCSqFTHBC0Jld1IhGEzc4QFhEvaYX9u+xtcdsmji4CDSddWJnAlSJxD7rI6xfzr/HJcDVWjt
2TsQqnu3FvSWNbazT9TEl3RNsVOJ+U/qBU9jR6uRuvSxoIJFdskceYzBIbJYxWlXv9SAD7TcejS7
G6bhz7okyKsMqpPehw5tSZCwB48Q0ttMCR4T35nFxTFmbDjkoEfwYACt4OtlTVJUzb0gAnqwfHrJ
oKehX65ZwoLSGOGJdyQhAgmIl8fMwxEGijVI+R0aFbnjqks+RkfxCvTP8v9a7Yqfj+UwoMHB9bHA
GTs5LDcXi8qakVPMHYykN6JFeTIXWA9daETe4gL2mXZ53P7XVZgDY1I3iPzAXVesL24WRjq53c4J
CnNJxPOY2PTphEiYTiQtrn1q7/uiOXKqP1vsV+CBEKPUs92e9sKw9+Sx6ajr6WaZ9UPRzbuCl2Qx
f7P1K5UIzMB+kC+9S61qb7fFa8X+CxXzQtaxDdfSOXphFcV8swzoDrX9N4nRY1rmzq7ZupegIxu0
jOsn5/FOZt2dGFBGtEC9axJTtMHLtIIjTSltrxgWHOz46Jr3SZfABLFjekEAMHcProlvCSneTvTl
cQFJD/xJQ+Js5xmKFPGHa/5uEB5MA7bl8o1INog6i5V9q8VBzXdt/5lSb593wakgo8m0iYGaV5OX
Mpz/jkLIba+8Gw/jLfMnAlHtq2USPbSuEefg1ZnDi21Yd1qjmZTcJNBhLqLHP2OTfN4H+KSq1X8n
8/azUyQrg5WIF5z7znu9ZEd37qMebrQc8gi1K5WG9+KA4a8n+81KqlfOX1DCLcErywdG71McmvvR
ESgfeZQZiaEyQ95swICCNTDBvbKSabsy+xpc+6MeihcZBi/6f6jluYEU0HwcjPDFLp3dIxNlJj9f
xG/sGvlFNufRAH4soYwk7BbR8YM+zva+Y26aEMGCGJ7W4is37DNcyqiR818GikcIfo9D/boG5r6X
0yWtslPMyplw7Tjwdn68XGa2UbPvfIRarWlVYjMmBFqFPhX+aDC67z7NJbxhbb1kVvPTNRMiP0+H
W1z9hl/G5388pzbJdimbqfVYraR0kjNdmpKcHxh3E9+ZNf31Uf43xA6VkuIR1apTYKXuybfwSPzE
II2zPTtKTyJ6nL/qpeTAG7ddO0covh4yPKcOUAaexoYsHqv7GPWnzgEEIg50fs28wGIlXMTnPiMK
scjfKmQHnprvGfI9maZ3F8pgr1pj7y1EciNgZOay7fMm0kt/B1CH6Q/3yMi+CIchuU9EDe/ajLwv
ZapWVpxoUlwzXiqNYIBVjp41vAVMiV3nW4OBXCfcoX3ehV3O9rK7SzDfZk4NmR+JY/XXnNZDWHiP
FjR4PwuQvfa7kU8tr7+Jdb8kA/4KNg1M9q5+V247WEKtWM5JnkUpiRZaqgmV8cYccjP4RuR4IO9q
OOZo15osiPSBMXN8t8V/jlI4il0OFbTpPCsMJthItMVLZ7c3jwwdw/SODLJ2+mhuSdRmvrn0w/0C
N9XJ/IM5WgCjqx1v6rlu63/PVwYjhG3Wh/7dB+RwGmgCgJJsac5GTgc79rddnb1YoMrNmXMSc6Gl
na+8pfozz+f2Si0OzzU8icx7ou8+ORwL9AtIJJdbZfmayLhDZ0+vZO2Rtezw+5yY8x67xPgzJeEu
bzArcfaBN3+JvRzribkdyOO17OZs0S2FLJxAWg3fqAYvQWa9r9hF+UdqUhNf9kJfXp84L/cl+UFY
88583gdhFATyglIPvIg9HvJ6Ac5tZu/AilXSG/FVgQt+8mcHnYF1TEQC2hZPA39fzyFHZt/FM21A
h4SNsjvU38kCMkJ/vS0LWFsjjHN2E+4PW92TH3yvWFharC4NI3/+hhc/Gx/dIX1uzeBaJTDuWclT
PmzGYGK1HEerwWkzs3UFwoLz6GRO4U7//8GYn00OEuU3B9zniqnFnDrbwqX9R00RzHCI8K4hHEGb
UG0d4w0+wZ1og0ifafrMKpoA0hVKVq5wigF+evguxLTv6DaKYNUEmE8Z97sSuWDJ+2kPYCc5PvRt
ZdTfun4oeuhbU9WdE8s5tngt9WftOKAcc8iFk10/WaLDgJKbkcVsczO4OKFbLrWkRSxjZw1qzcl7
kSWLmsG/jWo5iBVidJsPeGotdzdmMbff0qTHth9ec36ZoFz2nuTbMoyngAz11ZGRG9o3CR7bA25v
izuGRLuK2iKDhu0F6FzR7g7gNYxcRhahwLrukDLbMr4E5GlH01JdKuVt9Qu3GAv2xpQZXZ4mNCSL
L5iwh3du40RaQVAV6hZMMe4qfN/cyvO4nKaxPqPDfDPs75i6WXUWFyrWpJpBDnZBf1zOGkZQT/h9
25JFJ6e1w0PTzZJMdqRU/GwqZA5hhKFTGX55BCBsRr5Y8mFurHxYzdx8CtYwHQ+N71707dJng17v
43dizN+jS0cPWBn+47K46JGyk7u4H3WXPJb4SVe6iWyU51VQo2AUuJhI3fMOsbn+0UmcfLDsPFoo
MxlH5Z+lGUb6VpkxC9i5uva1PsnbvZf+Mcr8ZvOSaxo3U9Od9hvp300/92TlRUH+zIbn4PNwVt7w
oj9hdi03x13vqfcjVRl/8p4MWwkjXwX1U5qET9o0rB9dVkgbRQ6CFZLLJ5qDPk1rTnjY1HcCaIb+
zdI1yLZtyQKqtU4lgRtuMf9BHsTr0nOpMYuZAGZJ0KYWR1JlvmEiuyf191AojI1o2E0oj0YF8dlZ
nvt+wTFU3doGQmJcWIcCu4o5YDHAYseaY9iXwH0cRY44EWnadzd7CEWpIj3wOZMY9woJlijDUx2M
j0B9DlNCFEcAr7Pxdi0qRF3Rxq5/NFN6csxL1trutH/IS3Ewms11zQlJrsvzwsdv+EyEKRcmJnEI
IkgjxuhEJkGQpSG8t/4aTAyK9feS9iPdIZ+6/usslDXLiLnXS8OzbMZnFRDNQRlleIAq4/q7odDt
lHjMsuxZnw760vSc8KHjU2sQfTCFeVCjs+un8RxScYysPZgBIuAIzkQvU0AVr8C1T0QmQ1Nfd97g
HGY7BukHA4oQg3m2L1JzTZDQs/4/LPjiPRo6JKocfd0+4/tu4vLMt/CQa6i+/VdfwaAgjtqBSBzm
v1p7aatrO8JR4MRlk7UpZ5iLutzG9BZzra+y/3S5nrohuw0SeRKPFJRB2JKaFFFEQg6g7vNTLouL
gfy+pWLznG/y2CF6+ncdIqa8rG9N9Tn0MaYKQd9Lwg6x6AeZrp9tEB8Wzs1Qqr3JKEeXO/rcbHKN
3QZGwLVO3hyEDHTuY3A3FpTJobNt1yUKU+O5K/Kbv2YEEpGk1YkcSB4B31igSs6leHYuC1fYjC9Q
GylEkp9JdDo7wXTOJj3ISdhfMv5FdXBX6vqOaEJd/rhhf9FfsjYsZsUcQUjbJsxy9UFZyvaxy6aP
eA33KPXPXDlkT9pfIwSDIRjv6tg56Xu5L8t3xAGa+sCW5FnXJVA//uuYoQ4TheaioDtWryZ1v2u8
lQGfSQpx3XNhAY9v+iBrQLiMPbsH/kYwVfoL9vvwqk8WVqVnRjO/Jlo2tAcHfZdiFyLuhCRrOhwk
mleZjl+jb0+RAIMylOWnoYkxPKXsVk+6xQhkfZiLHpmxQCwI7NipZra3yGJoOIm7P3QFRhWATkQ7
EogCk61OwN41LEPAAdGnB3F1bmr8r6Zz6ykJWCfC5s7+uqNFBaWYRK4RZ0FCEQm36SAG59wNWh2P
1Bt83qM+/IeadFX+U7eWQ7JearSUEID/vS4ZYc8gUy/6tWY7fGKniWbIxpjYuc8x13vXL4TphHtd
sS/AkSxOGf2+M5V6sHABb1TIreZIzD+xOiRtfxhxQDK73A0quI7BraOb0j7JpGOkTb6a3yKpL4rv
AMqmK+rIgvZpCRIk5rvS957n1T+1vL/SJDxklYdgdPap7x10w+cu89amS5N9cenYIgX0dqwMT/OI
EQnTnlshei4r5s/JIczaewM4gb7ReuDFA7+wkHe6DMx5TnMUez4VYznQtRLWuuNa3jYc+VaR/ccy
86AvXv20iBySId9qj65RP6OZevNkv5ceLWYq4JQ7O/332fQRPl1S2+LO5B1FiX4t5viGWJv3uzqG
YmRI5h597IMs4K6CTKSwfGmhPulHgUXHuz4uCt5+YT7WetgW9wfI67r6GbvxYFgWLmeiVxB7ETLT
B7eGZJa6VT9Ek1LUeFEGxCYd1gtvTKSYh7YIu0XM6ITjg5rgUKXznYYfVJRcpVEeTc9DU+7s9f+O
8N1dgp7f9FEPynv9SvBDzN4+27KlFAeOwMuFd/q+SA3o5PnWZ+lcYY3VQbEgVkgMqw0eHJ+7bH2l
/rbK6QESMi1etXOanD1iuvMJfmN2RqywBsloHlWqhRzuLF71uSaz8MizzIMQxNYfVU0PsvduXo7i
pb7pMldfoyxGseOCr9SfNNXhChMO0xMDmEtdLPwWwuGZjJdv7CznIMXDJPkseTj0r8s9fvKm4I5R
HcBMm4BD/U2XvxODl9LixO6e6mraG6t1NcNHq8oiKkIeP0KHwDj+K1LU7JNT++NQ8hvdnT47h95/
Wq18r6t+gyOx4Qlsuumto4sgKOxI6maU2uELYS/8q23eTa5CPmR9Lts0HgRY6KbGV8unbjINuTzr
v0q/dLoyiilZKmZrupyiAiwyIGetsFlIqDualEOXTyxXYxYbZXKWjHy6QN6zLsU0JXZm8YXw/czF
lNH0GsK9IPC46fYotInZ9eXO0bBXhMTrav26dPEojH9cQ235VMKyOurj1Vq7G3k7HI1hd+KCPmfc
tVDvWcJ2UUA2kFTmh4slOuQUDMG1pOyYNx7jNA/gVFOF7I9W+8cP16ccHY7oWHzUt9Q2HlL4iJnX
PkkuW5ZDJ/09sA79U8QeyTrpebbzTwFDo0QiyAI5iqkStTOcp86/cQrtl0R+6JkDzXNqhRczj6/6
QNBHsCk8Zo/NgxfnZKJw5LW66ojXA5OEEr6gHjCwjIhwuhxBO53yZPlwCGljZXTPOvRJN2BNSc/K
90KRcLDtlsFUce+GFfKmgF5h3kxyee9t9OCMNGa53qdy/CapN+onRHqpkBc3rKnDvHPlGJeW+zZs
2126Zu+6mkKwAnqnl/+6Y3SxunP3sSts6myMhlo+Egf8xH/v83kxjQ7H8Trxbxr4eWh3npywPQRM
RHgmQAseixKqIfYAQHnAFNb4J9dWcF5Q1VGUUnB3sijYH3vyUbAfaT3LvKZeeERqw6IrvZlZchv6
6pt51NFv/z+miDkktXlLzwTVGvz6dBSN2VNFl/cU6r/2HJ+tgIV4RokfKvXQNK0F11yci259kPZo
7fR5WwfDj5VkN5QpZwdOQRyKZ78ezipGrwQ+NcqZQTBb3DnSuNejRV0AlqM8srUBpTEzVotj+M92
m9wRwv0TxKzukeByqKq3NmWX0yvWkubs3OtJjaW8nS6nMMGSiOJwFcrjatXo7jACO6GDmaAFR55f
YmaZG0bo+4XDY6lt4sWKPyyAzkEwPLFa2gSm89iGBre6+lewDdCFO5G86bPQNrv3sMaXzeRpoglM
4c/oAiR1vPshbv7qNnzivmRV82D3wx2UO5LWeM9lWe8JatmhDz2rgqV/YFQOq6T+XZfHTmnfI1i8
cnjc5in/WxnpPUSMKz8uYlL0yfJy5zNCACr0V9B9ufb0p/JSQm9N978lV48B73Hl2P0R8ydZhUTG
4m+59qZ8ryZ8mp44tsVy77ULtwmp26HHcxiX/z40xHkXq/FOITmlZnbxhHhUuX8xivEVMeaNjezX
BCr3X889YRgjhIzrQhcD/y5qOJ7EyT+YfXMBoLQcSHh6hST45qMX3A72+sSUcVcYDta34mJ1RGIy
mbfpoXukhXr84TgpCZzlcaSh1ejWgpJ76IG6G3oIxU2V5tOP1ZMXp+d5nP9gDoqQWV7joRxfzEuY
4KwRyGE2jufhvI2fsgY/a0/9k7eIXA3gtdI7WFayVw2SlYA/gwT3QanlhQAznhoKVTHX+aMR4r+B
eHHrBo0r8dyfzHCPaojxTYbGBsvgta6qazznH9MIsahnp+AG/LV1SraTc6HEP2Hx+XeY+Njk9Uvo
t9mr7qjKyX5KeFpkSx4Fe+qHfphegPn6iPvVnZ4pYZ9iRkBrqnsjpKzsVcwncHC8LXJlvs4V4PkQ
+gLu5Waofmkgvo2OiKS6+jMu+REyHtTcluVlCFAPK/pl8p1rx2E22EpsGmyfQDSbKOnHX8NXr1nY
X2PfufMYBU1BeFjo6UTpPOKki9B/7vWTUwsgza4SN8dcxH6qrb+1XzzmWbfrQ2mTdLreO4wRpzRh
M9cedG8Dif0z80biv2lcXbf4quZhJxh1TmNIT+ieU6dB/CiBmFhwralGXNSGlg4dt2wcj1BBYFQR
T75k77NvW+RoV+9tjlQIAcI32q2LUny9QZGTDzTKj6A0Lnhq3qaEpC/fgMzkqSnSQQoQiJynGI2Q
1WWvM1q+TTIxJSFFBBfO0OfbNsULKWsV0yuGRANb+e8alu9lNX1Kz9czDaCyiu0y8OOM7sj9DVxC
+4yZ4Jys/lt56NpRNLz6ZKKggMGThL5jkyEZwOGGLaJSV7WwbEPfBnqxrT8XXyGVlm+13yEkmlhi
VqaNVLQlh21NS2IxA7bz+owXfvjqe11+bLMVszTqIFYevqk7Zy/8FQ3OkDTAWKOWL4eeCnGyx3bD
3ItxPdiL+yQs9aHnYboodhHRUtGPVxfEq1GNO+Ru54WEMhEW0cxlxsqZYRHtsB4xz23F0cZjIYiU
ttwTRGs4zz1/q0BsU9oA0arkHVZvlHjmsss8+dEN5Zs/ko5LOgE2eIQrfgcZhfOTcIqI//vI0zDq
OsCVBVeiwU4hAfYVYGnBAsMuvUB7yDI4UEC9GRDRh/FvJ4FTvtSWEy0ieAlHJs8hHldLwlUR9qMD
lxxN5pGMHCaXko9d0bdUKba2EhKgIGSuXHs8UcMZjUi8s6sWwVvR0zKkEVHm5ASRcMOGX74gnoks
rgqGCfzcdBewfBsqyqg6vy6iebDJ2+kJEChGDxoS7uaVATs9TO2w2ou5i+3yqq/7bJruiSIRGxTo
p5E/EDpOtTdq9OSMiyXWsYO+V5MYhlHeh9NBl1l6IoaX4oR+4ZoYRjTXTBTnUIJ2TU9TMPJWFEez
nI8OpbX+iTx9RFt5xYOinK6NBStfeB6YccRJ9VM6/i1x56PrjW/u4HzNEpJ+KBEIU4IMYXJLcDJr
P2u6SVa82tKkx/YFJ7xeOoHxIgn8KEkuiyekbprDNGJv2SqPbas2qvP0vJMc87DkY7qr/SbSf9CS
9mcOLutUmcE5hDzBJD6/T6i444CyNfChEDCcyn1aG0bZZCG227HRNkNOI+g27TZQVneFZPw2dOEQ
VYDKcHunF+Ioyg2ZRh+ZFUsuQDazCg8fswSA4e0hV0OFGCxvrtbSJUdElO0TjUEeySylShvS2+A0
Z2Vm/3Eu+XqCrJ6CzN+r0RqPaSnF2XLVWw/sGXqIcRYlQWy2yO6qJPu1Rv95NQ2wD3i7NUmRuJvP
Km7+x9mZLcetJNn2V8rOc6MaCAwBXOuqB+acyXmU+AKjKArzPOPr74Kquk1CKzPb+HSqSApDAB6I
cPe9dgyxsLhsFQH+vZK4LRLJV2Qf174srpXKv5sQIaUdf4Xzvw2K7j4GmYEp4E1huG+ZYEeMKRUd
z676HNn64xBj/Nf0km2YhgvIFIehyIDFjFvsMWnKkVCDEO8vehXCKeuZR+zUMUFge6vW411nOrcs
JMgIG8b3sZiU/k16XwbNR+V3m2YERhyYtr6MnbG7nWrJpUc+2ySL0PBIEO2XrfXG8/waN8BmI8Be
bHjxaFfe2BivbavCFZGl/9oY3Nti9C/DoLhjUtppeXXbUOma8reSepCvxukGy4BrRYyUBEWMsXh4
wzcVkGwPZbYmg6iJu6Gu31EqACrRP9TCv6xCMIp6oFPl1eMlXXp03NhMNf4otlie8/mgdIOzxgNp
N2CK+CBFSI17G4wlCYqtgv30UA175BuLaUs2vSltO6xdr2T5gmOtFqNYH9goDL76kCtgBkx2e1NZ
hP6e9ALDoruE0jjqiqfBQ6DNxz7sqCUmUVxsqwlc36T054nOWyetfxWJaJWUzdc0jd+5sofSYhmC
B8m1MFVQv/WyqosfYYgTEpkDrY928K5volbHcSpnnRFptOoNqdQ3hUJPspLt1KG/R8dPvz63auLb
6xZ7k//2k1tRKTbIZNiKttt+JM1GEBsduDZ/UMCLRpcy9Vme1O95Rzm3Cnxt6p2hiQDCG8W8tLZv
3VS9KvX6KWkoS9Cu/0UxWQv3lMk1vtmoKTZtipLRqLepQ1vV0KBnoDFMv9EszQck7+1sFi2dAJlW
2Q6WqM0unNYY06X5lUf+bPJHgNG2dXE8WhReNCX4nHuMHdd+BpRDsrtIQsy7ogSwSxcy76HAWKW+
ccfcSilSTnZcCATgGVUBLgeVyiY2lW+0RaKrcb5FpIIG33Iv+nR6GzpArVbbY6dhxPnO4p7FQrWT
YufStPVMewRG852/F0aEXlv9EgzhdyUySGpE2kcbxrSeKSa+JsUgLoKcDLOS8DWbIjwS/q0u9K3I
SVNodk8mTo0wrwD76pMo1/T7PLTe6r74RgH2S9CSBafv8ibwpHWBfNe8bLWUDOOUWcJgEM+b4jkr
UY5odsNkYNBPUAMXs4r6dRS6f0Fr0F7B0jAV/h1OvPckKVyELYEJhEUp2ISHH9MHFLO5hHJITBYt
z5NNPcRrszJbaqrdkwXlZBGZYbFwLXjAmkS6TTfQ99Swv1SspN0muaLA+ZW2OaT2VnHNEviuhHFI
NkGpJyYRzWHTGnYsh1dPs8YpT33XstP0WxabptV1y7ZprmvR3IishQiH6hRV2iOjvBNB8dTHkoxO
i0mZo5ItJsEYq9qLUdFEXFPOcCQMUHoMJcuh9CWU5QM79Y2FArYl1+0GLnUBJX4uRXDvK+GuCZz7
garW4CurSmH/VyoGczsMU6p6UGJyVGChYe4MPJQ9Zoi0UB/iml4zt5V3cWNegbi9TZ1yryj+jmLq
1YjN0tT6cQ2p+RnlEsAfN7tywWriHWYtxE+XtGAlGjJRNN99CStzS9/1dZpKWGHZ28j831jq1860
yfypl3xIP0yreQyoKlwECAxaYQ3UK6xrNw42fUiZWRYQOCiXhTHAsKx6Kkvjx893zY6LVS0yCRZc
ve11fe+0lBbogm0XVlthahi6CP/S17AJ90msXGZSow1hRNfRxAkZCD9bwVlPL9ja3iTYhND53D9q
uKZfqJ33veixdtXreIHkjFtWlWcrSsNlPOhvAVbOVzaJQtgPWw/pfp9m9IsgSN+UsmnXLfLuzKNj
1hICe8U0PVSZ/SNNSdwlUauS9VVRbMHHzOhgccLuscv1ftNo+nMSx99zAdK5NmXKi21T/Sr9FTow
i1GX9Br3Nkj/tvlCKeAykmI3DOEtix7/lrbeBnVw81Vz++91n6+1SsX7Od0xre6VDuwS7SoA1fKe
D1Ra4dfUSTo2MSTtnxsIGRd+ohnfctnHN6nvIZ7uRiLbViAf2nQB3GITYO99E8zhOIHerSgmBWl3
EfZFcYlJ11iYa9wZyrcuH/QfIeyYQxkU8WMMWeKyQM8VLQ0QdXQmu0zTldbwSM2Iqgd2NOH4mOI1
t6obDzMSSEPvZTC5SeaBOXy1oyynFYb+GxMDDkj3Hv43tkkbmHTdB+b9bnKCUG6YELuvWOtQwCaa
vxi6ke2HYvQeFQk+QBQKiH0fLiYUnJBSaAGemk5dJ3uus7K+0JpW+TJUlrnBQdDbmFzJhe9YOx7G
deUkMEstek3o00dnCPOBWjYrPGMc3n2no56vwWB9IZO6MZ3gVS3cj97uQTaxJUNIvfLRXGpac/CY
pZE3PmcUF8KuuoE4WjCbhwNfzxIORkD5sdvWaHGhHaytIrpJDVXdelb1hpT9PSRFjiD1FifgZ3J/
r7bS37FM2Laa8qY44rFJkNPllW0exFgn9wmCvGuuLnhoq/YeEy/wjDHWBTHAMMdCt55r7RMBkmxL
VgzIB1iakjDCGs8V+Fg4AYhLMrEO6/ML1YD1CmXyztHRkme5rm/4HxTyIuetxqZ4GXfNC51nNERZ
47VtlF9D3pS6jV4GsmXo355Fi9ZXJJvCTjexab3aNnOiNaGpSMcDMqLHM6bQQMW6Heni5oOAR68l
sAqg2mybw6UM2Wnqlrrq8/C6F/Cy8g79UNjaN7WJNTKuQZHPdrYwE2ufCpUdtpVClLHSSy8oC9xU
5ZS/0wuYraRmPVDUAQ7KtPd81xqHL7q87eIC4wLjSnU9ZHb0pUBE0S6sSr3nPUFUH5krObLpgyRF
BjRk3yV1uQmoSLjhuC8r6yHI08tWLZY2KC/fZjpSy/YB1OKGWWkXm/ljYqWvQ1/fO774WqODglui
7e2quiJXeYe9985lrDoboEmbxP2tifcTq+jUuOjJmW/tTluaVLzImZgbwCPUKkt0JWqiXNVO9iWl
a6NGQODiDjwWtE/lJpeDVr5WbKzU+HN4+gsJyFOP9UuZuc9gbrd5EDCnxMNNHFlP0vNvGgbpAiDH
CI0GAzIE3bQnK49qYz5aPuBTtjlPZqvaa0spMLTmH+TOY1Y0QGPygir5sLZrncIQKY4ovuor9QYh
90bL7EsKmmT/bfVHaCnbns4wmiR5hem8I/nLmpg0ZN6YByd2HcQS/gqp4I2tZB+pYoyXoZk2y6gm
HWLXO0ADG1O2wNxQZVMLKdDgueUXqRhfjKF7d2qK7VoKOLucuO81KXpbXYZQRxFWT45r2aOa+lsx
jFtIQHcajeAL7JBuxxqqCSWn9IIOaFaHdpHDezSRGSbB3WDQueh7FbnX4UopTLieSvk9tmhn7JJt
bCEiJPNGh5PqfjXKbkPO9gtT6Y2vtDSuuQycIh4UQNkD7nYZLokA5Q+DQQl+qjIbWqiyGQx3vDdU
R2qXshCdh2kHj0MnlQqeMabeQSuZRRYqFVQYMcgOvaegp9IbNOUlKPCrxh4RW9fIYauMMkxQvkJx
Ghdpb38VwnrIsba8QDxwO+F98kFFi5usOhsVgcxJ8g4W9h/OhkzBU5DAAaOhG+sAhXqWzcAGEaTT
zH5FCY0nRl59BRhyiKL2MQ0COkv9g12Ib3ZffUlV+cgr/NImlLEMV9I5qzAzDPLmXwMqeATpmE7s
ksdy6OQWsZ5cSg3ua2+Ur26V0goQdioNezkFFaSSTIzKy1DqCp4B4HZsFxjnX3/7z3/+13v//7yP
7DaLB1DIf0ub5DYL0rr6x1/mX3/Djm366e77P/5SBPI7Q6qqrfLz97d7NJz8kfYftdepY4Kj/d4s
r3wrv3Iovha19nb66Mafjy6t349ORtpik12IfYX0Gms4llsI9y4+d/Dpln659NEhR9gNuaCEFH7N
rfq+yazD5w493c8vhw4qA9RKjA2lg8xm62d6utWRqK9OH10eGRX996MrWgIROyphXccAR1r26WpU
rXrLoiPXpZ6IwOn0iY4Nv/j9RJ7iqm5YRmLvVc1N0hlXYZl9coS03w8NVrERfe6LvRGzdKxcZafE
2Cqdvu7p9fjDSylnL6UFtikUwtb2WeJ+y0Wz8skbkHXZSpQgZ85xZGws5/cbiBRCzdFls4daG4Po
xcqU6fz09R8JKsv+/di6DkxFIJuZIO8fWIzoy3GI4Zgzs21On2G6yj+MkDW9Wr+8oK1K1SJtMm0f
+/aVro273OgudemSTM/ITfnbadZDjrg7fbojb6w1i2OqC+yNA3NKe4GDHyC0so0vlYI+9QTbIv/h
9GmOPZNZRJcaMlA1lPleVzNTXcKGTWlmjEe5/Nzxp/P+MmqGNKm+ZGW+t7ToR5yCtsN28My1a1NQ
/emRzKK6jxqbPAb2zmbYH+ykpqurAoXfXaZFvChESHdXu+HbsY8VOnhd6hFJxIfkc3c2XdQvd+YV
OhlrGQ17OmFuwG3Dis6rM3d27OHPQt2J6swy9GCgjxbERpkuyxrVUxytCvzpzNvP3cAs5NWWPbqu
e8NeEu8YV5TBuraxfD599CMBac6CXcIEK0Sl9HvpDcGmNvVg0eqjvhucujnzbh07xTzm60KSj2u6
fcOkiEgZpMYgnpDiRmce8bETzEKeJzwWpeq0LO5r0o+4ilYwp2V9fXqIjsSeOQtxW3ejqtaqFnM0
elh7p8ezbsRE5fTRj1389PNf3s+g1eCKGAUXXyvelazNbB0MfrEpKxaonzvFLLgjO6wLU6+afZhD
9KxbbWtRwkjyaH/6+McGaBbfodMnZVdqzd4yB6R9baxARINdefro2pEoM2cRXALmwmxlrPd+QmHT
XU+NPWFC52+3zNJxheKQ3i9alqJ1LsOFUo8L3gfUaTBoA1pdxVKlS/H0tRy701nA26gJ8W+xEihr
6r2uAs02ss8tCM1ZmCteZUetVxZ7Kj39iu0Uhl36cC7Mj3wVjVmYgzo23dZCLF27Lh3KAeU7zwMt
hqgOWhA9eVn3quh4qovIds48uCODZcziHm+sUZhRk++xNpUXmQnB1e4g0X7qURizoLc1Sa+r5Jvu
paN9YdS01SVp4ixOH/3YS2fMgj6tjDbUIGfsNexqs+HNZvXfsN5iK7Wz/TtR1Teuf5UN47IIAFfI
HWSIZUJndOXl20o3dgZ1v9PXcmSGMGYzRAPaMWlavs3hWFxFdrxrXe0+nwixp4//8yX4w/fZmB7g
L1OQLVRVH0Iz208CThWIZ9oM9QI8X2nfOIOZYwJiWCAGSDF7EQ7FiOWhV44xgvgdlBr402kbkRnA
x+xDAHpBclL8sGhjIqnneLGZuuvIdnWqXUHjhI/1yFdnN3RjXz2B2lfJ3QGVSsCcO5QNKTuK3OEs
Q9o6ML3NMew3yJmNYkMDukkvZq9/A7EUWLdZnlMU7vMs38DzCyiJdCB2W3QaqpBYv8ETwyWz9vsp
Lxl7SMUi/CHoJH6h8y0IaPvtsDD0cEJAMeYtRrVJ69c+FSENruPYGS4aVx/EFpbCQ9G+JQWACSzM
UvqQzoz8nxdGxmzirGkFykwjMvZ1ZtByEIrCLFakZ/V89bkTzKZOcNp15USDvtcdtuYwBAd2UMqA
68Dnjj+bDxnfnDSTr+9x7WuSdYOAfc22qq/PrE6OTSGzSdEiqhMwoNq+0sU43CapGqokBAe4lWfW
70eCS59NjHEWwXChyWqfBtCeEMboPcXHsoV2lIeeeP7UOOmzqZBM2aDrYOP2uIh1xbJWso62wtLo
/DP7qiMDpc9mQ1Swhg6lYtx7ELDqXZVaaGFFLgCXnL6Dad77wxyhz+bDIm6aDBQYfe8aPs0qxhUw
dHFSqBBCLF3dLm9On2cakT+dZzbZSQhldWWpFJlbLXksywSbllbkksRk5qMcKmz8wFJcQb1A9Gcm
+2ODN/38l/kvD30dXFI27DtXj7dGSKMTsJOn0zd07AWbxbirQl9orVLswyENwcuaNmUCrLEQU7Ra
D4/k9GmOLJL0WaSD7uw8Xiex10xMHPqmwlB52pyiwnQ8yj+OceskRvH19NmOvQ2zuPejElO41O73
dAQpuzAPcEjvArroskyu7E/e0iz4lYQew6rC6a9RFWAa1MP8q7wce/SWpoZ5qGMeTEg569O3dOQ5
idlEQLudmxtF2e9pm7G3QUr1QEIzPmiYbL2ePsWR90zMZgGPQvA4aLio0EoQdXTSyOCHHybV5ecO
P5sDDL2C6VUwB/iNG+zHKAroU4n86OX04Y8N0GwGqNLeULUk6/boZsfmwss6ugLRq4y3FWIeeWYx
cuws089/iUUZt6XfCFpuKaL068yr5de01umij0z1/vSNHHsMs3BHBYcCnH6d/YS4fYmESUDapCXG
M9PJ9Mb8YQoTs4gXQi+dBCI6Vdx1b/QArMJW3ReJIr9gt63eBzj27dumnIw2s+XpezqWYxGz+I8L
3SgHe+j3uZNcRUGJJSRErw0mN7TiUQYFsG/t+rE6FC0tuUpnD8sMIuM6cq2P05dwbFhnc0JrWrDC
K73bQ8no3xlit6O/mG6NM7f45y+DsGfvn21LByJcJQ52jWwzo7KgYDYAGOtNVGIbZvFV6NVnzvXn
+U3Ys7cQfqB0m8HtDzGS3Rd6Q1UUjqJ/8fucUgRzKx05nxk1dvq/v+9CGbvEj0txUJTuW4RHfEVn
zecOPXsPva7MwjFWxCFjd36RaZ2+Hqm9nXnL//y4hT174RwsyXTL1sWh0FFEZ2rBZCAgXp2+9mMP
YPYy2R3g68Gt+wN2Gwt3sN/F2H9vlHKjGk7zqalGzAs8aTBaY+NJcZhEBE1SXFUdTsaQt07fwp9n
MiFnH5Sk0dm7uI44eMhW1Na8CobkyqMJ7PThj4yQnH1MnKGQdlRY1iFuHJyd3TVPYGXQfnSBtfbn
nrGcfVFacNsAwjBX1Hz9trTGB4BaZ3JGx0Znuq1f5vkc//WSTzj5YEBrN9DiFEgcIetVyNkDvNbT
g3TsLLM4tjTc6UtpEF1m8ZXuqHvfrJ8m9djnDj8LXlpX7N4OXOswVvImR1CPXBpVTOptTx//2DOe
RbBiuYEGvFY/UI7BLJSW7tH9Ikxr6yLdPX2KI2EsZ2HsSwA5RjaKQ5SBucav9ocfG2de0WPHngWx
YbexRctxf8Bghhnbr+SyHFn4nL5ybVoH/u/vrJjXwmiBBQrr2ly6Fr3VmDZiet8+Bo2yLUB19Va+
pca/a3XaLx3xfvqkR16oeW0M7ivNF0PWH0xh0aabKSp+jnaFVxtZ4c+dYhbYUEroYoeBgKNp+tBV
6ivdil9lLM8s3Y88lHl9zItp14K1Jw5N3x60utsOcI5OX/mR13VeCytG0xqcoRWHihHCKEnPrv06
kUv6+SebS97b0+c59hBmUe3UfdUrGg8hH3oT7oJV7a1EaGtb6sqZUxy7lVlkF5TQq8hK+4NL4w46
p1BZYg9kQ1fKs2VaQfY5fSvHnsYswjVSe5WWFMOh9jXjAkFSh0IF6Ojpox8bqFlwAyOkud3Huiix
uvDgW6KkWJ81dN5gufq5U8xivDZgcnW0ARwgiV8D0NnnUCsc17r/3OFne0CnVLH2sZSOnZ7q7B1/
gEdlIirUKnTbnzrFvAKGPoMm5N7tDuGYmHvEYf6y0gNnLw2k9KdP8ecdgTBnIa05Rm7AH9cPFlAq
fMYglq7gvINyeI8cZSGrDcWL06c68kKZs0921cnACKpkOEQpBEWjlcFW0Z3yU70NfGl+/2ongWoV
FdjtQwAa6IoOXDqhcOc5c+3TUf4woZuzuNYLk+WLwZNQmzZbVrKc4CRNeXAy/EMyFQ/A02N0JCzM
WXDLtvNhrpsd84dXr2ML7jGqKpSTQ1OemT+OPYZZXKt1GWPNDOE+amgOgwfkT63oVn8m76odu4VZ
ZDuFGBFoS+0g0usEwRLNDQCNXyaKTlzWCy8Rq0R9nhBnkz6+oJnWpikMtOZFJM9tko7d4yz0Y6UF
2psa2mFIhx7TKLrgDSs4t3g4eouz0MeQ3C/1gMO7Or7s72BpL3TjPvGQPuNZZvtXpWTbMfzEmXCv
cjDX6N1zs3v+1FsyL5mVNHU4Zd2BnkQsc6+OJQSEKMDmSuqudmaCPjKE8xKZHBpVAm/uoEnmw0Pa
1N5HAkTpzB0cO/psLhhqPRsikswH02zvlVB5k07wueX7vDxWWH5HXYgvC9p3rKSMzZi2B+aEc1+u
aWb8w1Qwr3mFTmcUBj4oB9vJbk0VOlDdWKtRFTcs+N4aHVpdhU3d5570NH6/7EVMGU/uFUV7MBIC
BSUq2j7FUZZWXhafm3LmlR7aSPPGBapzwLMN+ILlf+vKdFPZ+tPpWzg2XrP5QI+lq6M+7w4wbDeN
sR4zeeA/dJ1egKZFnd9/8p2aBT0+PXmvAHI4OPDuN31UIrvtzezMMB17Y2cxH+IqY6eq1xxMy40O
ueV+bdSuvzs9RkcOPi/1lH3XFzHLH2SOVbaz7TB4MfjwnyvTatMQ/OGdnRd5+irOoYHGHT6WSnKt
9bK9xAgdwykN3UzuCOsph5U/+QaHCyDWNAWPWp0cFMtyzkTlsTucBTweGoNrUqk9KI2NiA0/Nyhl
5/owjnxy5hWgaqCNIk2t9tAGFfYjYCbQkGU7rYg/t33QpxP/EoZ5ZsaoiLv2EFBnx+n2RlUChAnm
vm/6M9WlYwM0/fyXU7REYBJ1RXNANRuvkgykECbb5z76x0Zo9tFPmixO1LbpDrQ5t2vshEC+VloM
qhiq0+fe4VmcY0uAd4VedMyLolopSQM9xUYWdProR2YRfRbcmduGdV037QEs1HUuYdmr2SHRg+da
0a/DwNk52DCeOdeRxZ4+C/XJqQtSFw2BcYz6SjJaV01ryKu6t+xl39f2mUd+5KHM6zoNpgBd63nV
AXeTa5AdP/Jo2Caa83J6yI68UfOaTqoh8yoiogJ3GX+dl1mz6OhY+tz6QMwCuk7o9qdjBxG9MWTX
ArftbYQC7HOLVDE9ml+iwXF8lW/fyDo4RRKAxXu3HLEhXX1uZGbhDKkF+6eSuRxvOuwjArw+rmqt
AEF4+vjTGPxhuhWzWJ5WH5Zbhy22oNm3JOmBqFnaBpfjreVq3z09ej99nmNPWP99lGwjEhaEVtjZ
poMwtzS7pemaPz538Fk8q+AWEq3jETihIVZoqK0FNrnWmRn12KXP4hnCslBQH3YHdKbpzlESWB5F
p65PX/uxyJpFcNfomqzaqGOBvhYSRWswYq9Y2NXbp46vzRLokLkissIBoeX1lwbIuy7xruV4Tt9x
ZHC0aRL85e0nsGCQhgx9JpJ0VYkWdwDDVT439D/7yn45upEGCbwivT5Ie1IytNDRvME8M3ceu/RZ
4CZmEyld6jQHg3rUIaPtkrbprPvctPBzQ/bLpWOq5Ace3peHULfVdUURYIOq7FzYHvnGaNM9/XL0
1EvVvgCBeijwfVkFbpvAqg5uDN8NECP5AEoqPOphy5874bE8sTYL4LHV2Y1LtQdCJEdgADG2YWkA
fsgvNWVjBQJcKUyHy0YqbQk3TGuWZaefU5ociZKfBdtf7ldCNsotQ6sPIqy3pY7xapndDNK/Ox0k
0yP/wyz4czH6y+GbITHiTB0nIk2J67AEkJ/YECngW5n5J1+IWaCjuA1UU/gszEj/XFNt7b/2TZs/
nb6DIwOkzsK8NoTI0V6z+4pb9IcWPDF+Bn+Jxuszn4pjp5iFuujwVwxhex0SaqAK/cLAiW51XFtO
38GRcFRnX2kcfnKh1qTTA2tE3ohD0NrQus/18Al1FuwI05I6llRRMidtfzSVSN5LlPerz137NGS/
vD82bf6ZqNnIOyCz32mNGHciQWt4+uhH3k51Fuz4cdmKXeakBrRgQff5t1BWD2AiXkuMkc483GOj
Pwtv33UcheICC7y0KC9C0SOrHD735quzz3MWGuQKaz5BRWEDpaV7D0ZALbVvp4fnyBJGnX2fo4mo
kWNWi7moATBMG8wLM8bpsYoFIHVjmBA7ZzK3x0JgFsMpPVomrMXqgBmBC0AaEV/1VmLM+X76Vv78
FFC1//4ewQXHmqYh0Zwo2UtqOVdFYJr/esL/+ZsUs/opzXzP8qEMPL+e/d9/bj6y67fko/qv6V/9
z1/9/m/++ZgBqkrmf/Lbv+C4/z7v8q1+++3/wGoJ6uGu+SiH+w+8Nev/FotOf/l//eXfPn4e5XHI
P/7x13tG5/B0NC/I0r/+/atJXapNSYL/EaNOx//3L6d7/Mdfl29Z9b/+/OOtqvmXqvy7pRvIi0zT
sDBa/etv3ce/fqH+XQWLJqWqGZqlasRiCqjA/8dfQvzdpJUbPbfjaEJTHR5elTXTrzT9746mGSqF
ZFs16Z23//rvu77912fmXw/iz5JZzfxZ65t/j2xd//kR/mU+iXz6BUoMGHcFFOKF6mT9o+U1EWJp
jKVe6cGOr9tahO+RL7rroFOaK10oBm726Vi0O7YfCVbnUpoDAG2vfw0ytQ8uIF9kH2GY2fBl7SwC
mg3JhW6mcaIp+8YugBlRoQFIzMd8iLUnKwgQSEepnuFOERXYQHtJH6eL0stiCAGlfFFBx+7p7AYE
jF/TdREid6+MsXu2TFxCFk5OV/AFtl31g13aHjS0yLosA6tZFZZwa8T7bvSOq7O3Vpshj7ee1okf
itTBjadyUK8aPCeuY4Uv8UjZ0wHjXJvP1jjxmr28qJ6Nwcdy0Wxy40H3JWarWURPIFgLu33IYywk
QlHLCo4ORLvQLvQ7nd74fGUjO9laCcbmqt7bL4Pd9c6Fb1tYIXShq9xaodY8xHoVPBe9W7watLcf
YqeoDi3dIgcaUuBLBdLsHlL9J7E6KFqc7JIOYuOIHfOqVTKsA+OWry+cVf8qyJrsG3p3gXrSKuuN
0akOUOeJVwbaEtxD1A43ra0l9xKI+AbP83wtnDS7VhpHWzVegfP0VPXo8FLMtS9BX4r7jLbnZz0t
M0ALCmyeAW91zGWU/oPSW3bwDdWHFjA5LzE37pMOwx0litRmVbl4gWhm5+CIEiNZKRoPwnKeGpeG
mYCqSPwSpkZrXKUZgCaDTMadE6P+t+PE2Oi5HA964KU4sDSwg5TE0NsF0APnvsQx6ro2/GGRWJiu
L6xELSI65HjFwAPCg8aTsd9UXWMDuFL1BE4Gxsi0aiWXfq4U6wIfwVWBeObW66sqB7zQmv1FZOXO
Djy6sbFgOz4HxeDdZo0IXvXGqK+x52qvW7NwqwulCv1dVCjuyknDYryw+1p7FnUSfefhQD2zhtBY
DeAYAQEUlrt1tSxeNakNpFkKTAnWut5bt0YWkOZPHOyErcR/x3GDHX2XBe6llI239WXM1pgQeA3I
ql8GVpxA7MNFwqyEd50LLVgODhRAD7QPtFCcViDSQDgHFmECiQh65YdqadoHsPpx50snbHDqoc7k
JLFxjYnzOPk012sH63HsPKwgPMRWUOydwU52Ro7x2MLwzAw3hgq2eOdgY+3qZr4cxqB7HYLR+5KA
HFmNunS+q7ajPOiJWzw2rY91WNmqT70GXq9TSAdGuEp9+EFjq1u2bvAV9I6m/azCm0so+iG0NeNe
GXL1zc7anDqYqkIgKQus0nlq+y4ClRFhsnhDIxwAKbeKr+vaDw5d3HZyY4Ud9fexsv2navSTLSDw
dltj+oiXgdlVxYIR9IEQOYNv00+XdkvoRPJKDFV3NagCQreooLANeFhLp84Xsi0H6wKz7PwtMxNM
eczIrm/DXog11Qy/XVoQGLdgQKvbDje+N35d4CM1uBupOtpTgqEeINwatmhcNAxZH+BPV9raZlB5
YA6BeSP01MBdzw6/REC9vqLeCrdV2OEgV4IMumyBZkA10apll4QU6nDdxmbJjpZcWbu1TFnd2K49
XGuigaLTdR68DZLkAJwL63IUYfcx9BixPOB5LHd6oo+PEO2TW2wK/A2dxt7VqJYyX/pdryxaJlHs
c/LmtcfH9hpsRIFduir7W8dWrIMwLKyEVDCPte4OE82OCc/VS6BDXeWD1jV9rdrUWkJjvOTFX+t2
5qOmhVS1U0e7vJeOgKCpDrC4ZR5f5oamv6QCWWaVS7nBrjv48Gl/vq3yIXyKchpCgT6S3Q8AbCn3
baJpryMAiHyRmSXMzFUMbmobV5kVLhzTkvgYOABU8d7UXp3eR+6Ftby/s5jobupk5I3P0yL/SCoF
GE9vNNe4ktb1JugKCyihV18aoEpxi4xDHPScvtyVstce8tHrthE03WvFHLqbXHjGi0vXP/7gvZE+
ZiyC/IvGTfrtUGrp2ozSeJH1I56Krdfn38hcjpdwmpy7VjGA8EiipMJgFvv47EHGSMD6HvAfmJxk
i4Oo/dqHLR2A8Bm8q3JMoRJntlgVoq4vhIGIX8MewF10MdNS3pbhew7abJcq0LEzF/167w6gvhQc
ZpJ26LbYETpPmubWO036tbrShGo/moFm3xexA7KzCdhNFYNzCdBTXZd1pF7nOIoCdGm6/iLH+0lQ
bs6cQ+b35BBk52PP2IbfC0zd1k5pBy8anr2rtiiLB3s05EcmRpsqNcyEJ/J4sH5VvXyLfatfa3lU
LeEoppdjLNqrzAuo9nbC2COW7OwLcFFwONsBJz2oZXLT8Sn/6utRvHLHgZxCHAj1W+GjCMMaJARy
2UTmcJMmQlx3Li46GL9k0fWQGcba6xttq3s2XRrQCSIpvaWRm8YqHD3K7IAdbjWMSD7qzAFpCqsT
019Z6M5FKpvKukjNVi6i2sWdFhPp4dEROaYoapNf4dfY7qyq8O80X1P3WC+LXWJ4/i2uWuKBHCb3
wokWuaj84qJGjb/h0x1e4hHiPYC80WCCwzRfGKMyvtCz3r5UBPG93kne2iFsMO0oWkW78wyfhTcr
Cf85TOGL4KJVvgXEyKYMkR/AUUnchRYMEEckru8ZJMdSB182gQwVXymu/bR1d6HiN5dR5BYHDd7l
TdFaDn49sL+vbcfTF7lZ4zDlRIlGb0GWXBoTo9wM1fENvOS4iwEg8wXM9FeE62LtWVH3BS67eZv4
SblLPHfY93kXYFzUUzPjL1tNAzGpNPtG7CJ2hvEIix028WEE5ZgBDh6ksQpavru4a4vFCPVigRGT
8v/JO7PdupFsTb/KeQEWGAxGMHjZe9I8WpKVviEkS+Y8z3z6/uis6ra3fSzkuWqgs4BCIjNlanPH
sIZ//d9TmCfe16gWEA8yKc01NvTFpWdhcGxN3nImV1Lyru9rHAbHemw/R66xLrEG1fiRWgxDB2Fb
NPgWYw0XNmWwwzzVvqAyCPYSV87T0ErkZUiB7WvbG+I+xbV6W09NfsHAgH3BzZb8FXfO/NDNlFk3
7VCb8zKcwys8pQLMnV0Kc1Mrr0YxhOdNWAAIT5YF711/8r2LJS2iPbUhoImgBM31UiTppd3pZvXI
CR+wyh0gVkb98xDMQKIIFz5zlxVnasGFbFOPKex5GVjBBHiKKVW8zipgZO2EA5YHyfNUstQfiZiS
p9zPmI4WgoFKELDjbdOBkmysytmOjrFAAALHlJs4r5wdUzAdupvZQNwFkEv83H6JsgBfugSghkpl
N27KHLflMJqCG63L6HObl/PnWnrTg02x7UFBTjlz7BSrJiawdXTiZ/IlMEN6Ornt59qM+6XC8yjm
C9tVydJiy+6U4gEuLsdtJbMDZj0vcdTS9HcN8UUXqujQFC60I8vMcuegCwCGxB+BUyVDW44sV0ex
AjfeWQz4FJnsESJudlI6rrmy27x2N1gIB5dlaJsbaWNd1QzB9JpNVvyEk/VAVlG2qKVSF6tP28LN
sOuU32KGpyg8MxgLq27xwF4PVpwkG6fuvRPXS4n1igE3hjgU+Cs79ryPdRqhVFAek8F6HrAPFsFl
NQycp6rHqzIqnT2zcp23qYtR07CIhgnymXauB499MrtTX2HhPSu601JuxlHj6DT2rYd3o+Rv50zd
zWIFDEcjgVhQRMlZFabhfqzC+jbwwuxC48h8myS2uC55eSVWbjxT+x5Q7ZwRxKdBpd5FPLnW5Wyx
y5j09bHjyMJ90STlBTOE2T6bc+cuN0364thD8cn4AkNNKboJ5/4Oi7HOtI21j1IhgNVOXLgz1lZF
mQOxS2TwNDHt1myWPrMedZeOZ14vxNXkz8szXqz5y9JaXPPlouiJL0F3aqweOHqcDCwmv1cvi48m
VTWpddcJa3pT6ORuuNT6N4M5M366SXlpwPaeGKsLz3Wz+O4W0jdM+0ANX8YyqM7IV7qHYfVHwxgX
Qyu+j2tYIwV8TOwi9zmx9olqQmxGAm8qTstBKbI8b6L6RV/HZ1j4rsdw5aHrkvGtF3MIzsAKLyvL
QG2JSvGiK/axymf/8xyyuds1m9oI+l3wbizvELi4tNt9OA0bq8vCca9VmN8ywNAeCpDqj0NYhnfM
r/sni+nLa4Fj6IurLPc8d1sXKExV7LLJSXem9Ja7Wpj6ax+67pMNle9LP4bWm4J2gIddT2RYAkDc
Nr4GNFc78HDSeeA85TAnymIiY3IIvUcRr2TGxEkOep7k1TxbcNkQvLgXY+R1t7XCBGTPu3GvF2GJ
F2nDBA6NCb9WUWiP2wGP0S1VZeuK+HEAg6FUehBuqQFJOvx7u8/9nbJTl4DacVY2sweoSmAC6HmO
fY77mdh3Hlbb/qyHB04nMAJ+1ELJqLNLN08Q2aiyMN/csorelnBhBtxmlTcbhDhmZ9tN9uTpqrye
O7+4CUrHwyQy6eatyYiYJr3o9zSYsFhliCDYzQE/LuPRg4OLceBN0E9zvEdlFVwEnsCAXISlfeks
ipfscyFVDddZhtGdR+aVd0+jJJ4ban5JjPeiNuMplX06VlFxYIQ3uYlJYm9L7C7xZs97A6nWtqo9
b6vZZ14X35VTjt2rk5Itl7blfZtdsIRhWkznDinC+Yy5KA7vEsujvBTsMst57RrZPVcxxgx1qvR9
YHpItxOH5k4tbXleVu5w08V5ferbTn++TLF7VcYesIZ4XqQLrkm4zaFLcdLc9FZJDDbZaKHLZWWX
DTbMRMpxeH83kPF0l+c4Hg/9t8hltO56+A5Nd7z8lIdsLBw2T0sIAFlyltvolTaebtMvcyqXnLRo
CQ+Nw/luRRgPbdykX25wnarTM3tqzVVlpSPOLoWVyw3waeceRRjigZksRBrjmC3HnnU2dTNWHZXV
Dv6NO9k9AClfPjnW7H4eZ2v5ZKsqIoHz9KOd1uP5aBv8SRPXJWBO+zr8Ui928s0maXiN3b7jJiFj
I0G31guhis7i2rKfLRHl93E7zzAug0o+DTLBhzydmLAnN9YtcDlLfLIKr+UfdHMEjSeroMjXnRzM
Vk8q/ZbAucCyomyrz4MU7Tv9IfctShNciQyeFm8908I3VbV0B8uvm09Lmc84LhYp9Qw3H6qLQkfe
1xnh8hV2rfgeDFhX15vZW7KvAafpBa4kq1igGz9HS8mXVyMMTpK+vxq4Rt9zPw76rRxtbKp9V4XF
lmYiXuNeX01YFDZJD6qlgPUIBN5a/tJZlBMhpuFfUVrS26i7AcaeV9xnA/m0pwUZjgPP+lLTw8GJ
sIriV7PM4I/bqLt0Csd8BntVveF+KSl86Lz/NBb9SD5IGQ0WRl0z11IHQXxQQYONMZYPy2tKXU0f
KkwaHntKvUAa0qqf94GnxFPXe2BynEnWb32Ucxr04TjmmxnQjEdSzBg8+6OYTkqPEATkle2f5mQ6
z4ltTfe5tmHxZiVVMawKK/vOUm27T4eOqClp6SMc3Kg3z3VtBxd+UE7zeefLcdtUNuYfgyVzvZbP
wdGPsWtfymLCrWWZcvGtilM4dksXYiQRpla3aeKgfdc4Pxh+An/KccroCvUtw8wTcwvLG0Wt+bZE
kFwfLJHCGcAfmnF0W6QVVoSUVLZxHdsXi3bMCaQdG9IanBMHONYSPAJtKL8kU+ictsWgH8OV8iY8
C9qrSKkhMTV36GIb5+UIP87r2RrTSy1b94vJGgqnSz9MnxvHrZ2tdI19m9EavSka/FL3pFXBvqgD
JTaM9CUP2VQEyw4fCyz1nVBk1s41U3HpCuOfIgAACqPH9i1wRuuknuLK3foLgCEdN2ovptF5LAVu
55DrVxBglb4MQbQyubW41LnAomnuhv5hlC3O6IzmXjdtVQMKj7MWk2w5bX2QJHeVcIe7zILtE0dl
zVHs9MXBzvUc7fK2s+5VVi7nU5IzXueV9V5PXgprb0yDg4v1xi5XAF3Oi9TzgUos1UNrqTKBReqs
qaxXKeAnNXw60y245jJx/kBFFJJ9WRusyizrm/JinEQnH8thOyjD1Q2ze8tTaqUk/PEu1lPwBV/y
1dx27i6q0NInZsI4tglGjK6GjuvOQB57MVNUAUPD/tzJe+sNnB7Ztt1HGEDLajqLJkt9Er2UzwuG
eO9pGUR/Saoup2GIkXaAsav28/nMdb3lmdmdmHPOx6u2sd0QfnmazlfdMgb3Xqn1FzRCMtmDp5Pn
Q6OGV5ia/m4oxLALoryCKejAF6E5h5WSQyEAA+Sk+Jb6lTptRzlsiL2dL6k0k9gmg6kfYp+driIs
5DHHCOx7Kmk5kN8RL/K46imWjmmWXkLJhf6I5GdfFWm0X1ZAaJFXryU+/JGgFpmZ/DyiKhJa46kV
LafORPFw0zga9ojMCnBSfFqMBnwQW3HVuQB4+blN4o3wQFyQQdBoJKnjZhpK8yymznp3l8V6KaMB
Y1aHm7njcCpZbTo4yWXukiXHZXzZ1jMUJQGJ+68GIM8K1lTeHq+lsd+GSWWuhBe0r4z8UH0rTAsL
kPLamaya6bIXJjqbYZZjmB2tJrJRgRlv3i+QW4pMBfvF7UYbRxgKvptExvWpMK53LscFIRIVNnNh
hRlm/IHNKEAFkew58XRzG9o9+sY8CrKruZywOQ6MuJxrbZ2VE/zGsMCsuE+cAq97f+reVOrEW9yu
sT2nMgH1TlsL8c+UlfFBur45D8LZuud3qE4D8shzo/vikcErm4JB1+0D6kInoquGvXas7jYNKouo
LCxOi6agVqhCixpfNN5xsI57ij3ZGWYPEpsSIfe97dTnLQytqxXn89lp26InDu38U/Dy5Va2nf9Q
xU7x6C1kl+FMTYarenipgAsdAgKJ0wQr0mrT94R+hsraKSDy4DBMhf08Y76zp1sD0TQtgOconcWX
fjgjz1xJuW4PWD5rhuSMCTxrqzy3/ZRXSX+tieK2BKmsOzfLr0xbtad+1vp7RHIxYyM2nHLX4W7F
ln4/JRhy40qWQkEa4vC8Hh3QEGXH7kXQCo4zpheUyxntlVcKjJ6n5qF2C8nSUCYk3M5VdM6c9nAY
Y1HSxw7kpxLXboGIxB7GHaZdxQv3fD5sgNzlCm6L377l4UqB1EkfX7S+UjsoPBa19tRzz5KZBtbG
IHmpt6SN3kPWhekNzhbQu0dlXWgdxeMubUaruhtZmfduHwfethndMmOQZ0mTk2C25CsyY31TL1Xy
nLcKnuQyBfqW1KWE7RV4+lSlDRBFK176p3i2+qfazBreaQ15YcB/6j6Qbo0FgifTYGfiqXv2JNyW
rafaxt67UZk8yjEx55RyOn/npV58NrdlFnIT21a0myhBfw2sZlm2qE8CC1JCMa8HrBW8qEnzFdQd
EfN+GkZueWdmRGDxB+8u8t0q3WCwFF6XsunTLTzrAEWmm0E7c6NqigHCZGG+1RHFyl0XzBjXp1lg
iUtmtetpF0wtIlHbKTNqBHY1f50i2523Tl1JqvR1WQ8b/sSBqJvpkemUbmFwUkIYC6EQN4F69rvI
/mZXi/E/jc5k9I5vLnkEHhZjqxxZWGFzImUjeScF6fhrqcZuOaV1vlj7IjH5e4wJd3MtwiWAU0QV
fPxaIDryToSaiRPGLJnewbsBRut9qsH7jC8S3m1IfMjc2lp5XWjlEpaUwvsKBWbMD9oYK9nXU88R
wnC1Pg2VKGFflRaATAo0MBqTvHBigmjPBRsA8tc5lI6pzks8/eSKZfTOa3e0buXSQZ5uIx1z7JtO
vAYlfux26uE4zWX8SYR+dTVk3eDvq6HliuW/nc/lINWXpsqStwVQ2kmWLM2tWSBOwBQ6Dfyyxis+
NDVZ08AV6DIJcMZ111/FyBYJWHWfdNACCuxATG5Fzy3m9u8tEe376A4m2fedxbmaUQpzNzoZ6vcQ
tFdyYuV+NTERjKjCUKHDdnz1fbdV9pIsw0wbkEbBdR/45qLMTLe16iL75hm3u2GauLoi/V1OIrvR
Z0XDHjq4geNtWmtJn/lg7l4ujQQk4Lg3YROqC89O+s9LNzeHxFlAJFGls87zPk9p1E788FT2Lx2N
03bjGfxCC1KaF6quhNt0PLJvvZ3nf5UmmG96g6t+IWT7FdZyf6gqjQNYujrHNPRs8ZUf9V2vQDE0
Vkso17X1RAfUzZ3V7l3e547sP6FAlqBgTH8eVbrRG7c08fMKVaXn4FFVEnN7k0ejuYDDylYfU7pd
dDahGHhmr4xVcSaK6XHu6BnP3tyA/uv0WRuF1klWxM0hnnt323gzJvBjX87XCMP63Uj6Nm8wSp13
EZIQqFUkpvcpu/rT4GG2r4yTwZtPKpJfuQVwOd2GXlWfxmkxPpEdwm52ulaepqkV7hOnd74Q/Pu3
VR45J8JiIt0P2lFvaTyKDsCyhBeXrrIZbOYXCCppJ/VjAKOo3KV2l19zLXs3Ol0i6BBt0t12Fp2F
S9rIpt9EnDIbzKudXc5w6YbYQ++cEA9lpxIWmAErTpmYndy/ynytG3pTr776tuGlBXzjJOCtORd1
FJLY5X0GEC6Hksc3N7lq74hCcPqE2WD9LXD6R+KR3+tCfhKS/Hf6kv8HxSPOqoj978Ujn/q3l5/E
Jt//+7/VI9L8y6Aakb5vu55R6Df+Ix9xxL8MBtIgC5GIKL66n+QjNn8JH8sq12i5at3/LR8xaFEc
qX3fV9BGxCpH+QfykZ81RB5/kiekcmxagozGimNrCzdHqMyF6MM5GU4TEFQmD/6RXPLvR4BG8jzh
+i6ojCNFoKLJLJ0m95Gl5GOxE6UFPqmpHH3XtbmgLO4SYm5/eP3/Vsn8aCT/s8rr+zMdHkjJgi40
upwjMVmfRT5wSAPYLR4O8WSfUbvbWCXn1UTE6tz++Wk/S+7+/TSDwMj3kAg5x8P47lLlkDp8s5lG
xtnYx0v1ufXwpK4/UiH//kl0NxVtaYko6WfpF8Zfy0zFwmywp0SI2sbpIQQK4rgf2ZD85gVKo7Rx
fSRPrntskbpoiiVVxLpw6wIJi/eauc7W8VNaRvZpUQ8fjAOua+D/Sph4g65i9fku5v/SdqVZP/cP
UqalCd2a6Bq84MqBmA5ehjKl8IFq2Nu6dCld/SNt3vpA+PLC12wij495rDac0VF0RVJQV4VnHSBS
mtUOaOgHy/DXj6XtdesjEkOTYI4VWlWJiEVgw77xvccVy67zkixRN5f+0N1m3aMfvv95Jf7ytbla
GQ4OTg1mF7zjdW8jsQuwOQBUZIadkXdNHTKCR4+qSncCNtSfn/bL4eHq9fMxKejarJLjdd9yC9bY
XKrNZKdbFyZY134kI/4+efDzyuAZnuDclEQ05njFm8gp4xQ6JjWMcEfR7bIWfr4ZYutztlT3dGwu
ilLTwndt5mLViuWiaPQQBRNwi/omc8u7fuZibMxmbpddmj3/+RX8siHXV2AM68hxOcC9ow1pTRZh
Y8grCBuzE73a1CubXjinDrbkf37Ub75bLWzFgS+E5iI5Oke7tPGJFAK1iQaufor6jkc3vimpv2Iq
nP6zaYrvO4TH+RKQmM+XfGw6JaOWETHb8MkoHbQQ4IXzkSnAry+PvaeFFEaizMPw5uddX1l9iilX
5G0CR9zgDgWDsX8osvnMp+n055f3fav9vI7WZ2Gu70ppG8c/eladNcFMRuBtKIDPB0tl7zkywK0V
o2No07HcD8P0iPi+2URO8a4LsIcf/Aarwvj4N/CUp7BycFyX7//nT1s6fpwRtumNjJqnpXW+otkb
zmSdijOVJ+/CCc+XsPnEpfgFjohPhlVm93/+HX49jzzlay57g5Td84/HZktXuCkGMd4mbenE6tq5
aCbzGLWg5DICfPjSUHz6pz8/FHns8ef2UE64tvLBCHvH3zLD/c5YCFcjlLBBG1nfhAnohozV5s/P
+XV/eAhxfcEO0dJzjq8sN/LpFHVsRbd8Q6G2yTTpxvycM3Mylh9NCBxNHq/bwyNsU8xdCR/E+rEJ
qIj6lG5VCmSwKOeNVu7rIoZx6w6UU4c2eW8DBxVJ8jwI99kv5JUx4vSff17eKGJAdHpYqh2taG2l
/YSeRm+GOturqH6Fpgcsbq2NB67+XLTdR46Hv9mvLBrH9T1bcy4cu0B5onYsLbg0AzEKKq7FDe7S
L3Y/fk0qSpp//ni/e8N03rlbhI9Gmvjg5/1SLBiUZIj+Nh6wJnnhmgWBXyM/OfAVJ3ei1DLtu8SF
rWoes8h5+PPjf7NqjctfyhOa7XL8dpHzpDPHH6s2eiU13Uq68xA1/wcPUUI6CMJZUMf7UYa2ECnX
OAYL7q6uXxhb25G2/g+ewqbn2qCVwE48mkewGHqkLhvwtfm3s0G6+l4GHx1u65/x8+FmbEiKRvPC
cNk9HjVLBJmtbRHAeSK9dGiDbGiVnUDgtdRVq/ECF/20ayRaNK/5YKH8eqjxaFf7QkvWCor7n9dJ
Sbut74rYbLrZOWksWgHLW98h1q7fqqXf9tO3P39p63jFLx9Ve0riLkpT3T+6h808uC3AZw5RAqvR
mneDXNFyr5R5zk08I1sXkGnq+z8/9TfbgSObRFBQ27XXO/noYwpJE6cePOpCGJcn4xNmTZR+1vk9
Ax543uBw+urk8XmwpBcI6D6IPn7dDzyec1WiLCfWO94PQZ9RVict2UzJY+eWeO+/RvFHtvi/e7Wc
4cibXcUFebwfYM0DQKxYRapBaxTCMMjQ27056NPyLNlS4t86y0eb8Dfrh+etyQ5vVurjuCrrR2+E
u8xQUAHFSHZbvWCFkGKROF4HMar62PtgQ/4mGPE175ILWEtbEw/8/F22WTam7RrUdjRE6zZdnYIe
m9G/SAM0Qcju0WpuXRmdz8Suf15H66n58+r1PWoOHKx8XiT1R6dq3TkBoAgEJXGubvO4lpsq99oP
PuBvH+K7bA4tqV8cX8U6zIMey8n1IXWwiZf8JUrbD/yYfl2QZNsgDnw8Jdn29tF+yEN/4nLmAsaE
S6NxTCRycXoG+6DHReHPL+33z2KJMLMjDEPhP39fVCwwjltf2jCioSww5rqzeq++Y3Q3CT94d7+G
MXwiElOJwtdnSR59Lmy5Col2WG+Uiu/U4t7boU8N0F9OiqD/pvtl+uD8/L7Aj5fEj088CkzpkFTz
UFZ6M2l4SinnXr1BxBqchWHebbsyRnqhlmxf9MFysLQXv+Cg1J2KzBsJloeUNskkzwoUS1dLHczE
1EY+DIwQPKARF1///FX8bu94mnRQEepxpx2HkxBUVGPqWtMWDd9MFx4YZEY0GPlfYyyXRJrWINfp
a+qwQqaXff7z4x133Zs/vq21ZOYSFPiUejQXzvHbAg0mi9l+mIehBV8dQDRlUjEnHu3P8jS2wm9z
qSIEPSHF+P4vm3DbP0HirdwLNFa5uBHIogwaHYpXLn7eacGFaWTUf1sh97FPzwIXSkjzzEj7j7OQ
PfLhKNYlnQUv6l3fQog+gbbd850y/7FVgR866adEtUOL9qhglmOhlTugIPzSzUk2z3sDxsHG2LJ3
s2nnYWBdPmHWOi3Xw5inTQ2eOFV5/exEbb3OKy7TvEqiu6bpOmDgUWg0LUbhT8smrLJFyI1VZGlV
7EkN81IeYjdN1DvC2NlGa++LjLmBqJrlsJutCm+ps8Fh8CTcDOUk5gGBeZhWh2bo+nk+xdFQQE4w
4MrzaZ93IhOXUVyPUuww+PBpqZmSYHQ3pWXV/4UgunK/dvGYeHdML9HJwqs+FiMLoIEjepPSF5ev
nVNkxcGC3CbGzRxa7nhbgXyE5y2jXIsEMWjqitdhtJmr2FpaORkycFoe8dtAxWm67iBsO3RKUM3V
CGtBHu0SUidii2BaauesHxioouiAlBQBTSmDqf/ktd0KNp6zOai2UY7AONhOsgVuYS3MQYtDMmDc
gKiO0iQazmoO5kunpNd9JrUVZ6jhlIipfMlYZgIGaYRac1X6tOqzk1FJ6hH/0eH8VPd96i/XWHxE
a/mePon3RerUt9Pd0jtofDcT+gKk8oqEt2bGX6huerVzOeUH12F+DXdNVWFVVJWB13/VYx00zP80
Ff42XeezIDa5zlV2XXiRztyNmtMwByPttZLuU67Kq87ETLYOaY9HhCZmaK962LDjWQkxUdDHFSaN
C95UWfpPddUEy60ZcPjeBmFtOTcDiFVzUrvJ1O47+h35iUoCmV/WoUxyrC1r4MphGDR1dlaZqRxf
kLJG7RV9bsScG0U1iLH7ZdlktvQgN9u4Mah3WSZ+2jI6BBXuW6bmCupsEfb+oSce3gUZYN536vBx
8Dw4fZu92sUCwWhju6LSIfhaT0/vVs8c3m5qYttsB+UGyX5mhVYXXh0m3fXcl668713QPLIsogtm
LDXjM1YH5lti/DWXoA4RBqmdZAogRhMaL/u6pgIIRF5YdP2r0YqSeFPZqsn/skqmvRBxuZn2Q9xI
847ax6az8sK8Wq1b1OHZWCgjY5NvJipPw1LTifJpzX7SdReRLV3YLQMJzg7n6LCOGKir2f+MuI0l
xyH9PPR0dZ3G8V3v5435kg1tk5qtZTrtndF8avRloHvh71AEzOIC2isg9U2D6259zqkd+qezN/bx
YXWfCw+VRY72VDVm+hQw7tCe9Srt4ls8PJwZbdTQjrbaRrAqMN/wMh0pKpD5vGbhUVyI5XNjK9t8
I7adDSod43gNEHTdCvHNYgJy4kykiKe2njWlZO2qQXh5KJABUNtWubSjB2dk91pJ4oz3Ud+uWh2B
z6d8c3yrZwyEsTc13gHvdsrPFArLYdmFnfbjB4G6QZdXZZAwWXlKpEfXWicpmsC9m0arxaBBdHY/
hFI110k7i/iOIc9iPudjZyValQlK+mWibUuesP2s4SbPvDw4bxvMXepNJBlcorlm+d3wd8Xq/+cm
mkOc+N830R7pir+//df/al5e/2ufA6nv3tsfJ7Kd9cf/7qkp/S+iZ8JYii+e83cA/fdIthL/UqSf
6j9ts9UD5D8j2fpftmfoaPCTZPRkjP+np8a0NoEqabhEYE/FgergP+ipieNwkXKFoQu0kozdtRp1
FN5rRFzg8SzmYZOEKWW3phOEIMPy1Z10g+F0mUNziJh6nob8c+rCVhejae9DtC/bbOiGQ+TUd1k1
fuRt/ksOuf5iLmHLWrDXxveP4tj1jlUlKoadklm01bEaToVOg1uRLTds+ntLmc+0Zy4qiOYrav3e
qkP3g87LcY73/XfgnawVc2q+xx4bDKrpjECo2hXcRxWmfLVmKMSKh5OxiV8XKxJnmPipXesU6dkP
6+n27yDtx67g7x5N/ZMpfrISwuv1e/uhy9QDh3fHXPDoOo+2M1LZvVTDfDI3ajMs88XQg8omzLjz
/PqjhpOQR3EjlVcbPx+q93xsGgVHcX3DxFDrJQ6x3LAdkrn+a/LzXQPn6aCb3DrQsGFEqoYt3/Ir
bqohGC/9eOj3BHc7r/0IanwEL/Hk+utoQll2xLohjr8G3HlkOs5DtRttYU77yL1WVULlvW7FVVwQ
/ZnuhEwktjdDh3jDHouN36L0rczyQR3z129lbQtLqSh20Sc7Ni4ZgjQdlVIMD7fC2+oRNXiVN/X1
Auui0GmKU4ELnFr2j4xifuT2tq74H6N5XgNNJVTD/I82hLd+az8sidIDroHOBRsiBpIOwM1fR93a
Z35oh3hglf0HSetxcreW31kDdCHgJjksxZ8fF4QolQrGzHZlyBBAOIKtAWz/tXfsJ2eYL5HL1R/4
U35P6I8+oaZzxrHmk/bbx6Z8EdPWST4N/U5Iwu3FMYrJGrTQiWTCo2WqAvu2+wE5+n4MnctS1tuy
KJ2T3LLENmDIzbH84QN/wO9ud0e/k6Giu6Y4KEDlce4OXkxWiPWaHVGFd9L1Fo4ytcP/5YnLvFZi
TpNqOklVyCFVp3fakF+mpn0SUsb3+cz8pc+JeYu7J6PUPkmAySz7gqwlZSwjCnYt5g2MoZvmdLhP
MsXU5shU1l73bb9T/Od/PlbkL1sb64/V7ENRpmY7ff/3PyyiBlSaruuu2WFlwcy9l56mkU5hHuUl
olMjd2iUXnJE+p8Zvv7iV39ZRR6f9CZjiqLTp5lVIHrVzhOBK04YIn8xNZlA5xlU7r13gw+Gc2Ut
rX++9j6oQaiGmT/15PspWrbMbgFE9dT/rBCg8FiH+6hcqGQFo9o36Ue4+O92wD99d5SSfU4OjaeJ
ovF5tGPI2XDYnbN+V6+y3gok6DaM8vKwFFa8KXGMB+vI3y11t1d5uly8NipuzidnecrrKfo0YQe2
bzUqPeYZsCrJzAMZd46HOkObz85UixN/ie5rAK2n9IWZtYqyM6d0HqzZ7q8bHOQPWa77beyHNKtG
9yQSOjyIMAo2TNr626jFpyEqUDPPSif7qBqjg/LSfKsWP3kUzfy2xO25l5blc2/H13m2uB8sh+N6
ooeyYC18UY52qFIc+ymvXs1LnsJHYu5jOKCpoyS8fhovcNI9o1r5pmOwf2v8KfxgX8lfjhceLV3O
dvrx6BqO7xjaJSG5QtPtBNOzh2SO3tViM4bp5hdVYF2NxRDtOxPqkxT3l62YrWKbp12yY2DabEMv
7HedyvwTqwqm3VBpXEc0Xh6I3cUmXygXhBHniOPkza7MzSkpR3SoCeo61LTXsxgftQqY8MGrZWNZ
1rDHHYQudZ3iGpPlZ2Ov8Rk23CYJ41+HwozzrnPqj+DOv95smtiOKh07clU2HXPvAUjpWGMYwK6T
w1XSfxJetVAlrN1DirHJdqH4BuuU+XRteuYE4z7etXlWHbgEP4IXi1+/EUkYSCl0rRXRLTg68Fvj
jQmepdQPJiwX3Di7D7KivmXwtv2crxHeEqVqa3oU01VpvQdOlZ6pKPwyOA5FP/pO2ZhZB0eh8xu8
wXxw9f5y+2nXcagB+0SqrNdjggGT3qstjd/tUpmd6czhfhAs0jRqot3gF8VHO+PXg5IXoQTlO3Iz
1HDr1vnhoAyyDI5PwCHsz/Kmiq0zSkreXdhb/R0ojngbVc6yxV0iPU8MEtq8KPr9IGHZjCLLN9Jv
6XP26elgvKfY7mAAU+aYpaivvF3ZZeVVZCGHrYvgLCr75ioOlDwhrnsuOhpebYi5ixqxDVoCZZ3P
S7JFSzOuV1B4hTgULXHUXytX7COW0N0YT2dB4Kb/m7rzam4c6bLtHxp0wJtXgAC9SMpVSy+IcoJP
mIT/9bOo/iaqu+Leb2Ii5mVe1NUSRdEhM885e6/9atTmqaN/E1Q0Si8I5h9BHM77UUNvO614kNle
1pcKk71vSZxnpOVi9qyyE3Vn9iZkxC5o+opWJfvZ8BqMsla7NZfkoXWoYttMhyKyqs2bM+oBtorl
ijj5lI2NeDLVLpz7tN4aBf/qNWGFsf5CqwKhvaMPT2z7rX+PGQNpUJSB6OLhpDqlG3RmUu1Tw9r2
sdfd2LrCPkmb4+rQIk+Qt/83b+tny/WfWwKDUo3pG2oRThi/r3gVTop1SgEuNXiJI7uZqs0463lY
KE4ZFJAPItVNDo7XyG15N5t2qHmDYWw3clX0aExpHBeIWYI8Y4CtwCeO4qIWV8AM6XeDlEgBJkX0
6XidaOL9VWb/g3P295rgkxr8+4NnmWCmxQGUE5n+z8+kSRNeyzRcBku6mheUfJw+88e+x9GmEVnm
K6rb7V1L/lC0nqYaCuEXWX0zmpJ0XI7QyOzXGF13mxxmrQ2TptH2ZcVYLmksK1wWPJvdola7PP0h
FoAI0p2UwJ4H1dfWsgt1d9a3RT3I8N+fST6TD39/WrbleKrBUZMt4benVc53o2MzAcFq84vWut2J
WXZbqGI7686PGa2ar5fG3u2z7iVJ11PpFD/rKlYvnVPtnapX+TQXY6CY9hpgmNMBOIVu67Vn0BDv
3kAARloY31o9FcG/f+TaX2Pvfz52Vu+7bu4eLK6a+m8tdmZG5FnF7EY0rfJ9l/V3fH+uXl29hV7W
eNbrPBcFy7e57mbso4G1JG0gUjMLaTjZcnrQqAAxBklc1tYMc8J4s+e8w4+UP7i9ylCfdhKVno61
oiWfh8nGk8i9jlpd+ZbXarYxMbcFZJZcUJdh656Xjdcv1+R+aXv54mdq0fAulkGTLT8TWzk4iozR
R4ZkS3+42Gz8dYzxs7av5tRqvmvFP83S+4bOUSHCQf+BiDyPsMSN4eK1H8RkFsGYJhz34v4nOUI7
pK35pouxfXkxJtCK+PixTQKMHjdjlZe0ncewFrhqOm8PvZVBnwls03V31ii+kJuF4tx2i50aL8+V
J72zM6jHQsE0j0U7BHvk8jKK26AQ576Y6rRJVWszMaPHepx9JEpbhFWJU6fGP25P5TmW6XO5jlkU
D/lJDhonr6bXwmrJyP6y1H1ti8Iv3xYlEQ9D8ty27fpgVMBZeuUyeiuSHN0sfbtj6emLWAQKWNpw
aTwlXCU8l8qt3/CztyGuBD0AZ+XbOJQKomi2+VIWO6UeA3fByyjlQdROFukLAgPTWCLdaLWNpcU8
1M76Qc+ON7voD0iRq02vFTAeWzBjEwAx1L9LyIWIe0LTRJCrcksLnflDPuB4NZoDjeEdpATOzcQe
W4nd7WiPbjtzYBk1U5WWsB3e0WK+JDHjNGlkfJfP7CBmFLtYFVal2EvVa+jsA5WcDBdgV/3I/Ty4
a+P5UvKp04o3Z5dZ4keV31Ni1BwboFkcvBHYnS6mM+W/GeUopKoMRhPp9r6Ow7ugcRXwG5va4tio
xk0SYnyu/KZl7KFmcxH1nhE1ensymNeBoGI2B/Eh1hJ7k2GpmZkGcIyw43C2xGlOOL3Zhb0tjWDR
pyyEnCXgqD96sM3CQh8/FBJmGNwdzbysN+XqPropPqJ6nHTO7etXPNHxjkHhq2A+WZn6EqZxN2xm
aKYMnm6dqpgwbzJvM+nVofZkMHIew8I+ptshHt8n0E8+7Z88ZK4Yqmtd7zQ1MpI6O9Z5h4ttsZbQ
y+2dseRVoCgGxnFZb800d4M2baDB2Q1wMJWKXTgjACdMRAbLk+znAv5H7ZupwLdr8btk1vNhsio8
9vpTkXRw7pqcn3MnYmnTHRQOfEjNtO68QuGSh1Asja449fioH7r7F4g6T3iu/nSSWAudSR8ujBUE
COh20XS/z7RvpYS8ONofjUpu9tDkDkZH1lxzaP1hLnZVxw7R1SsnmFkNWHmzQ2mVgTa0IszvVApJ
wahVhgwg4+GpdvCWqMLbu7N3dlMOpqNzyAfjg6nHF6VV2CZxK9VJE8wl/nhOSh3QEnYn/QbvI+pk
v02FHHYVk1wwIjrgmQ7Kkzc2X4ZVEB1qFatvx+33rtiV1ABceTL1PbvZZykuYJvLpDXGhKWU188b
tP0KONRPHE+JVJis/biOm17yLtk91r60IRoW26tcDR872UEHcBeZmMd8yrSvs+W9TI0y+mVjNVyC
QicqSUt2+jg8R3VKRBLUg8EH4mBE7tCfWrt/VYT+w6kkiB/6TmbmhljYWugbzA7vBiBfMTUCtye8
0LN7WJT2/kl+0CtMt4XVyLv/du+aSrIbMUaDQPBoDtBQEJKmmrnCfGxXOgcxw6Pu2qT07RfSCliy
j50HxhB35asyGENYKhxFIVZUgTEMwJKq/EB+b9Br0GyWnDucWKnHBPM9osZJZe7kiDj3yzbNNuXi
XKamfsOqFlYKwjXdOlIe4chv5jqoZeUPTCl8mBhfrLpRyI33bvlkPeSzaQexITYtDy9A3Q0SiC2i
lQ25uMkbKXicS2rZYcKqwtSC1gmhsSi8ZWNngCkXtXhg0RNbXa5P1Rq/dxLynC1xHcf9984Zl00x
Fh0zlznEXHhusU4GSo9HmeT3NS9jH3qTFpTxCuK8+bAM5c4M+ZKs8G+wg2JNz2yx6VftHI841fp0
7nHcOpmvru6hT7ddptC6I1QkLIr+VjKt8rM4/6kP8Q/GPH00djeDvEK8aCmDH1yJ6uxuUpEHzuSM
zLOtkr7McHKEU2ygS4rQWa9277xKRndstqYddl1FuFZP88brinEzWwQ/LEjop4RmQDG/3xlFbibe
E5BXrJRdFhBojYdQ1t02qUYOxZhzWG+cs9JpR6tFpjmt8cQBu37I+/JdqgVe53V+HCZ79KU1mZuC
jNpR2vMWLxiSpOK1rm5Gb3xr4vrsYltUnZwx/bKIwIkDRp7TBlnxbp6rj09cG/aDActXuTEaA7c8
lJCwdbodwS4PaOpf8aSxLH6xO17don+a58zZZJXI+fKnpFfA598BESFxAQ92tTG00gzM2GWG6wVO
ov10ydDzZ2N4dtZpozf6tVlo5g0FBEvgOn7X8dYpbnnJET1vYqBUAS0+Uy0ORT/vYARtNKSVMocL
RVBOhYfan4WuBsLg7xjez5K6fnaAClQGHlm9ZgN1WXKsrvX1qRHBPHtWoFrDnV/I2mnypopGubAW
nyrwP4gc7pArPAExCNGgs151L/5zcazL3Kqv91sU+iz9nG5vkHrqG7NvjtWHkacAKKhjZm5JfrXe
1tMyBFpvA8Wqkb4kmhUm9/2om56mwftuJSZuvCG/JCP7n8YUftbZNbUykHX+VknUYn1BjES3iH1h
Zk9AKV5nIjKccgbUKNbv3WBMfmYNX+KDNyj7AiHvnLUVLA5QtrLQtvYwnWCYC8IvsdZijzo35gcf
kncMX4jFocf6BWCUxTSRHHd3kh65JK0FbFLG8SYb5pvZYzHh4kvMyQlWNYU+oNrfHaUMlKKSbB/s
O558cYSkZq307jyps7ebPPtBN3L3+PmFQMwXaWrV9vP/JJpHFomEzk2DWs1Oc/UAr2MNtAKGHiiC
A/2f9cDibKl+nbRJ1DID8BcbcUW/ymemM8pJZMAHk4VWcH8/CtYjYC0NBQNRRpMldvpgWfuZqWng
mDkLn2M/q7xOweB2c5B7O3ux50vrq5M1MbuXHHOSPzkNfWgEbe7tqq12aFqUKJP66KdcKpslWVwU
LHq6cXCChjFH8HNM5jzzZK5T6tgwN5zYr3FqP1jKuKWWjDfVyOEnFVYVFZSKmcJKVQ+AYVPHCXN4
glEFbCNy0kuiZF89F+AWtIeWtdj52WPJOBr1Wh28FphDXpS5v3IADIs5IFgLQiYz4Q1eYvOwuqUT
KbnzhMxxPLmvcErGs11lT9Ja7Kd2JagF2ocesJu+W5WbbB382blmXI1UmA+xVm7ctskCp2qgp1VO
NKBbrFa7OuH3F2cFvNrZ6yi+WwQ70ej2D7lWT9vanMIsd8ujsehhMqrNCQjD3iz4awXzUWgUidhj
zoc1VFbutuEi9ikZkl0NegGyxV5JOUYVCuYFJkv2VRgt2Q58uLtR6aLEmdatMmhJpCQ3xHI/5Tw5
JxQ187MuYfrlzhKJdsBke6c0TTLjRJ3wfVWtU2bvah6kbMlHPclvlBF9gL1b3voqPjHUe256D4PN
0E/PnZwiwFvTV/S+hA8rGwEM7ZvZ9RqRVeo2iQvgyT0WIZSdgbOq9a5a0vjBW3YiXcfDNJD0uuYd
Xvs0hb0T10cNnDUUqdIOQF4AzSHdadQPA8TIcDY1oBhUUYFkSdrOLPCgG+JgFN27pivqhk7yi15T
6BTj9JZopDnDxvWbJn/LNfzZ0oZsU1gsvNWUxqA/6ijN+yYshlLfpFZmhrZc98z/sfINOVvf1MCs
GN+A1x7dnK2oL9j91FXQbElAJ6rtRwGPRzYlAVFczGHOOJEj7LRPB42Bprokryp1QqFNG0PdV0Tp
7hB0LS9Jgxc5Xqcd3IRyj3cyzPuatmlSSfc20qEMZMvwwKgK68YMdmAPib9KO3Yvkmxw32vsYZ8g
x97kSHIDCHRKPYw7Oqwz58+mD8vZ609dV2T7qaXij1NYD6lGVkLDDqK1iJYRN3nIJlbjwEf+Zk62
tpeGWWyxUkuwUyCzaR4NP6zWjXRtQtHU9hwxUiJEACZ0jzknYrQhM6mbaHaPU7Ii/LCBbCRGll7t
xsjCfCCa1ukNhoYFSorZmMTRVptmg3QSwUzXbccYk9Qk8ipq71jProYT5zWZ9tzWYts4FZ4jC2xA
TY7YI/CUZcO5H5xPXUUc3Lx3g9JjrdavpZfcOl1p4TGXwy5riv5NIkDqXG/8UtcXWVc9BvcOWCh0
2Gdqz7ACgn2orOSCKBiToW0DqgRdwUXIcWj09DN6yEs1jM2J3pZ5TZ3j2OJEVDuSTNZ6ccLyzhVk
A3+xTcA5k1WcFLujTzurNREr1rltLWMjyWiEX1v3+P4Y8w4envGliBT5g6ZFdzLn7KDK0d730gYN
2pb4AzmknZbRBcBpo2epl/zsDgLk9biu0Yxq5bwqbLSWKJ0TozAjcI2+8nWrs67rKp8GoBTbLBYU
smChGXE4+MI6hSET76Ypip3WFY+8fuktT6t44+jrAMBnNc/DrP7IHcYuy+qBQCa78qUe7kDLcvja
IFCiHaIuB06Du75f4qdqnL9zZG4eBfqMaHK02gtdNdlrFgnUi24W5xyD5XmsZB1qY6H6fTlaBxPE
RbjUdhu2VYuyxpXRYIEM6LOi+m6J+AyrttoKI3a2IlGWCPQFl0HNXqyrOScLtzFCbyjgFmRZfpli
ApD6Ru4dS8HWYKenJe05KXTCeEFnBeYzhVjfTRj/x8X9ahPU67uiusreLu5dhzy631eIQT7b6LNm
XsoVVIBKpF/Youp9uCdq6wBQD5UOkmPNCsgrbXdoPXMIhwYeVZzey2NrLnfcrU3P1TG2LrtpOBX9
EE7Z9NiblDvSUOA/JtV3FCmPuZWPl2UTT3pxKlLCUShyv9U1bZ5hkt5TYzvT3uIlZ5GZTPdrvOjV
VaxmHRVVQdoMeoViGNKgWFxjBxWojcDutYEO7iIylVJjfXS9UDb6vLOF9gi0yXkpMLhtjTGmllia
S9la9mFovfS0Gl/rZK2jeimZko2uBTwn96BGc77qRm2ngM7eQXzvrpy21ICyp/TdpOsCE5+HD4Gy
OxUJxCtdp15nueAo0gtmlebYs5LCilFq65Y66N6mau02lV70u3QEP+kORhxYZmPtkaKvRySBUzik
rbVR2WG2NoEf1OUd73RqR24/l1EzMEoyq/u5Pw6qSnabrByepe7UbZCMFuQcVY08b33JgFEeHa3v
j6hTl31jjfOpJ3zQh12SvdC93rU1HxE5GMklSWkQZpzTI6NvGZvWRvnWt+uPbqwSX1NYl3TDm67L
IKYr1JjkOOX5s5ftk3VRH5126Hcl4ExmjMNII2KYQs9xvaun949xV7J9QbcPkYimQVNPrNdza27B
uXEey6/r/D73+otezOMG7v633BmKswOdpqGOjpW1PTEajPJZ5A9tU1SRBQGL5wDAAZ8tXOOlai9O
skjfGAgCK+IJZDPAMUHz/dQaanH6/FdtLjfwWuMuidfqbAssGwsQKyp+M6b89NZo6ujT506SHUcn
3hj3a6AHvX4WX1q3CLwsKzepa4n9Kltjl8y56mec2wJLrQ6x4YmrWGjUw8fkOfIhZyfP9kO2Nmev
nqJ6/kI3/NQNy3RZZSppH+hd5HbIae3BUw7KxGqeQQk6As1xTzUavwD9Kz03bQktjPYUiQUjU40I
YqaX6hFAbwwbxa1DxNXfmgSEW0Yvw1C8O1JcFG+joh8SW9g/inLZ6pxO1hyk+OjGHLARHJ5bhcrR
7Z9rjt1zPgADbpduA7MT1WvZFwGaVTjKoHWucHRvi+tmp1XLJR/hjeDkBRqS119Y6TaZbe/SWj34
66ap99aCA4BNYqaVjl0efKq3MyfWpsZpO7T7uAGXNH02x+eEq/9qSy+/LdJb/KnL85c7RZggox84
n2XIeKgD0G5WNxck/u0umMGT7toRZLX2dZkPdZ5Mh1FN3S2gykeTPe85RdMxDKMeehkligoo9oJw
PiAlyWHAIK2nYTJ2U9WmJ8ctbXTbi3EdMwagozL5rpkrUTPpCqNgShjH5Cnq8AWCeOV05S2e8Qhz
cFb69JQP/YtNrfyitA1HKG2d9rZWbRS+FyGmRMlUtTcmOT8oqktf6cwUbZMZSTP+Igz7BCFupvs2
JZH7OeIb1eQoCkxvNHq2fcapos7mYduuHuhSeRJqbzzXqkUXQYr4UJYFTTzA6McRC++xoljkw5NG
cIHNLx1V4Bgrr6jb430FoOgikJxfzGSMwI1bR+ksqAzm8Rp7Zh/ZQ0ZlPY3lcQSzdJzT9qJmnjjU
gzk/EEfQ7xTZw4IxtmnpaKFWAtHPxDxGuQFtULsPa5cx1nakIcYbWjVwGdUOXn2+9PsxS189YRXA
hz2VT0eGvXgZlAuxG4oP5tG4cbJ9NXV50gt6QFUcywhJ03VIKGy5+4TLJi0hMerKvlsRIIHuTM9C
QZb9tKTzV7haylZFvb0HVlVx6rBtWFoS2XM1mYcibdytpSlfJwxgG2W0pqsyTv02d4Hm1KW86oPJ
p3LW1QtD+ANVanJZ9el7Wg7lkdPjcmOjFzedPtPYXrPM/tPO4onOjUkPX6jbyfLivUjVt3HijFCa
AK0dk3EtzDVr18Bg3qRK1V/wNMOnq0c7Gjg00OmtUOMkCfQgswsFbeADM+k1aLFobJU8MzfUZbd7
vs/GXFvaJIX/WeESqsEAhEjCsEYJynvEoFfT6UiswwGAkJuke/pdwFtdQ3tc5kQw4A8Q3omrUf+Y
QG7DI9CHbdJpF8U24uPapV8l1d22t1zpE1PaheMwoRRCmcD4Xe2uvWsTHTHXO9crh63FoTEcu+KV
/HrsDiuNZU6g8UNqPcXOeXBT7zBazLFTez1/frn3f6K8sdqDcM1b0qrefm6nfO/1xn6m91f6rQml
6vMLxhECO5JJ82vVHLeMKK4SSsGHylmE0Un2ve8c3QcrOj3ZWoKZIrG9Y9oK74iMtOXI5oxPMbNu
phtF9t3iZejabPoQc3LtvKJ+U8EIMsrS+us0xSW9h5wkkXmaHgDNGRsHl/xrLZRv65LxN5nlgByg
30N/dWAS8mLBSg+tRarnVVfbA9JpOmB9399gFvVBQyvmnVix4+cjliDHKdrMr/rkpoE5T8PjWOBh
YbPKj3OWmKclI7xGx4vwbIoU75Rpyh8dw7vPXzeM+IWaIv3TNaAhcehGXo1uYFdqibvLuHgunz/4
vEmSpq/D/VWSK43g3gA7OdsS20a3Pi80rULXbEwKbv6w4Y5eBIymf/x8WJ8P0Erz7eertMjkSLN9
encq8EzIv/vb51OsMtkePp92Wk8C2m2tvyRZXtAWl+bPrgg/H/H9dfPuL+BiDkCD23J+QBG17Et4
tTtbbfvr54tfOEv9dn9fRfFKKW/TXydY868vtLHA/RsFSSdqM5/m+xdnmX+Qy+JFKb4HgoPut/78
wa9f+fyXC08/rGcTmdj9Jp938Nd9fd761x3+9WN2ixXH7697+vzX3/7G580Mc3Z8e5UIPz4f1uc3
s/vD/PzXXzevsZlum855+nVnv27y+9PJHXcXD47c/z8f1f0J//Ub9DGJQ7gD03898sbLeWl+3ffn
XcArKA8a9Offvv+3B/i3R13q74bwBIDAf77Kf7u1MataiDeJ3t8/35m/3ebXM71rlsqi5chxv8Nf
3//t0ZDMdgfpWjL89XT+9mL/+j1p9xxSmKH/+tbnv35/P0FIr5v/yE18OEJJOCIvY3ogWKd6aBnD
sfiHlVNnz+b0WI1OvZHMx3dFR1ekVwg+//zfFOJst8zTbpIftXQ4INMwB5QqrJNF5e1XmtpeSjmu
hySlyVqPXvqXPOR/28hwzr53taw/+t+z5P6vMsM069/aHc70c+oy+/p3i8Pnr/wrdE7z/kCWDfmG
8S6UIB3l2F8WB9f5A/m8hpfBxAGJE5w/8y+Lg6X/gZMZbb/nYlz8ZIP9FzbMxBhxN2OhqnBwzWJ2
+p9YHND3IIv5pdFQdHwSCKcRt/1TLkOtY3sQqKozUdP0NnaeV0IViQQyunG+EDeUucljV1uJgfLE
Kpn/FUtvIAhSMhb0QCLgatQA9aKn42glVW0hOqhOxp8DGHGTwzwoY6jAVq3QqwtAUJZ8sFXgdoOz
gQ6UjIGeKNaMXmLVWn3cZK3bdiaSwjUGp49f+w5lVsm0+loUndo+5iiRRuIIBMelfWx6hGMEwgNY
/qMf7+jaoDKpnky/HzS424wSqkWx/CUdPDKtiiWvF0oJel8L7bwyTViZ1lldS2aZjsvEiAzVoQHZ
zxhBsNotcXnhyhTmsDMyr2O3tdc4YTzd3/3uECwVcrQ131Lr0YjWpLTaNsjydBrGYBYLYhu/MYia
w38L5Kk9u6NjJC+Fw0vxjlSqgeIU6wazdzMxF/M9cTiKXqFvWuLiLgyQy00L6g3lHJggS7tpTT0n
z57wyvSaLZa1PMDOXBg9F3HaELHF8Ff5XgCq/AG/eCHlT+SEDmgq0R+3wSnmZTsQ7VKfTEMvs6gl
OaQ4InlyUw3tzbjCnccNkN7cYe2YfyYuJLfzOrtqSVqZqMW9e++x/jH7Iqb9WnPeKL9lWSLjsLn3
JkNvrLwZW6DE2NdJIbRnYgZNEpL00mm1G++EkYRdk5XUOKM3jFcl6fOGTv7YdKcRL2LlBJDgOSZG
DQEsDMbkwOkF7cMohpYR9QBZFLi6Yq5JumHyEouFhBqFw3SgKV49Sr82y2L+ZqL9wuqoyYJqGX5n
xrAhbLXGQlcBuFF7VwmjSVG2LTyHoJmMhVAKdkyMZZkZrw/cibcCBZ1qkZ1RmjVSRw9bmnijJcBm
UqlrerNeyFhkcp5yBRpxTavFLNXTkPWq8j2ZBxm3m6U1lIowKD2nuXhXHCWgL2urL+wvjcxcNAs8
6DF7hsA7TE/4ZrMsZSA/KqPY8CY1Qxu4zmKQTuDmNZbQIEHohW4IzCl0CH/uSkX7VmnaIl7l0Cym
tTPonzsfKbNcGokoD2IAoaW2oGXBKKs8deCemf+5aTXrAbFC3btqt+4qg0VSMClwS+ScvFJiWD0d
JQCgLX6SWLIlgRWUD1ptUl76nkXDukM+MNfNnvvKtAj1f6o9mi7pDnsEklO8Z45RkS/pueXQHWW9
GsxzgKR3r8NkNVynDTPLBTNtJ4vhfrkaSvGN0D9bIc1Mz53Gv+eQVe0mWfLUgHhtx2ICbG4z1Sl5
s9uoAG1RPCRSTZpTZqqDeEv1Aag7cFe9+Fmi6HLfBtWiqA/SYlyWd9GZmSTouVAX9WghzpFR14zz
9MCtpI1dno/kDHFHJ3jLJ/ljmJE9s8IQgUN95wRk4pBEUyM06J6dXhh6iDS6cW6KuprpNziqjntE
gmt459mx1jbMza4yUcG4fT0Qbejd6ayKkpbjmVqtd464xVLl2wy6SYKOt/Ll2DpVmu5oniWQwWMr
q7aKlhtjts2nop2mvS4FVbV0SBV5AXBvdQQPiDR5QJidTu/GNGbTGVtIhzapzGRnHCV+VhnY5uCS
HSdKu3sgnxwRTK5Mw1L6dX43WvrdIjvUEwzolOGBVkxaPIyk7iwPblM40+hneGw7Ff2dps4E4aFL
+LqkxtSd2rSvanC2qhgHQooLPJ9nVqxc3SkIz9HgOtmYj0iXXCYv+F1tExltguGBcbOe2U9mNRWs
x7EyLkM0i3q1F65GidzIN+5zq4fUmVewrWYz00IqahPNnjnhRX+IR1tdb5NUvInUM2uy4adwNXqb
oakgBuDoNyl63M5jmpUPk3vqR4fZcbl6sUAzJGNjRpVEiNCtNdphxLBu3qe+U1VlFaD3tCu8D9Vg
kTploiohuZeFMyO9aU0+HAM03pHZhkrIgfpACVgar7pLj+mncU85YpKGOvxdphzBt2vnqNlzh4M2
ubbwzpMHLV0m7ZDGZJqeDNWmmjckJPp71BnjEFmoTfuFZdFC81d1UxtmSp0Q0tfA3PoAL0zXgB12
seab9AZzObe9q30knSjiD4INRH9u7GmRRyICc/VpSbph6n3M+2nFXN5psDiX5KprW1FqgxquiFeS
q72yOb5I6Znpn7mNZUMGTlMT6bW6+ltWqR/QjEuIkXZhNqEyobe75j1UCeYYuKyCAsEOZWfTYgwJ
CgWr5CHF6jtG1miiG2uMVdUhBsnEbr5RlQl5QQVCKqy/KlgEj2nc2+vzmnmEScrSSqurB7M8PanS
Vhc2ElPmzpd6MZbyOCm5NezgZg/Kxtbz0TgOmDCUP+lmD/BkpgZsxJ93qjBSSQ4AeZghKzeQw3tT
238Z89KRodmNgmjJFGGJ0xALqwlnN9J6qzbEPxn1o8HHqz6oixDxhU1bOo8YL+ek2eR2WqlPDMV0
cN2DN+VblOLU9S1F+HKOaav2o8/Jb6SNuSLVxdK8pAXjytIliqvcwMoe13ensWzzTQIdtt5L8J/a
0YTznzINSpwqYwZbx8Vz3cT9dCRuz1WfU73Q2z35KXi2UVBkZflGmhjNWUKTGGfQtdPH75YjGu8M
5Vnhna3GqQwnlbu6B8Jp4mLUwOiI70tAGb1JZKrdWzkmsbEwyeeRrhFJHwkoIH3pkZtF4OaVxoyM
fB7Wq6xronw2uVS18lTyH9sKiNVr6IdTFOvrMdMtZLGiR+p6m3vCHklSgqdAEKbZVoxn2RhimwC8
uVO93kcA4fVWYElVp5vEVV2Jbyu4bhFHdQvwTEOARbLd8I3DWGoQeFx45liFA3qLGFEmKwhhazVJ
HVMUZyJn/FZJqBFauGi2AL8nISa5KFnXAgs3JgJ6oCkYy8zAz17mmPjbDS/hlLFCYZa3tKMqGmF9
YK1hrrdR6nzVbp/65//tcun/EDzZxfH5/7d9b9Ov4h9F0P3m/6qB/sCka2LgA1eElQdU5H/VQIrx
B0YSyHB4dXDdUSVhJflXEaRpf6Ap1/ktF98NP+O3/sVONv9wsAbxIxcHGwwraKL/A583dLN/Gmgs
6ilVBwfOYVrTTQClv1VD9ItHc1S+irntnlWNITuM9hPdSbFNW806imrBgOQyNrKHeZtea0qg/ZwY
HP50omdbA3752rog7Cpzr+nCO5Vus1Xopfuzld8xuNBemvtMp3b7yyTd+gETrm9WIXSs5UoGAw66
NJOnMdUjh8wqTIXemWMqJ3204ujSJsbtE4hLpKHuZozVZqsV47YZrA1dPnF1kJQQUtuehnxXsuhq
Cko5jUZuSFUnD3qL1F1+/3xkemImt8mcEyJnCIu1uaKPWVW1QePunBo1lXCEOEwgRyKG5TKouruh
hRyGTZf+J0nnsdw4sgXRL0IEfAFbGIIESYnyam0QUht4j4L7+nc4b9MxM9HR0yKBqmsyT27kmbEQ
NjaUSX3TjCdDsX9agjkOysAhmLTO+KddDbZeGmWo1ufVsXX3/LCzJPPQypYHcf9xNtEBbEhbmKR3
pVLJqIVyfkcEze/I7fHXiBWH610wyrTHQjkLRyr8ti0aCeQMh2K2npZder2GIO8/48zUGixhofFS
zLRxSf7uQ4aNE6/ASw2txKssZXmg2i/XQ67vWpwS90sd5pZnNIO/DFso/mIlDzbt1jktsmcEmTuH
+mZP4c5HdSH8sfBl0T0gvy0/m3R+MvoxmtusflQQaLNqd0ZfEWNKwgna77QNBUswpZjHp7FgS2NQ
Tx6YD7gn7sp3BWeKR3pGEpuDKx75xH5l+fAwlY4eLLOxH+HjenpjuA82BiuPi014aofIlg8+f+Ss
zx4rghx8s0SLk+oqUUYAM66L7rBTqewDU4jovwelK+bufWDmFlSn2uX7ctNwdcnHdQQtRrZZM9r+
ZX/VcgwUpCOEWtuQ69Fk67XrqpTuQJ0PgKK0WFnrN+J38BS6xJCP22Jf/vulytSwT4osTvIhgnqG
cjFp5hd1IogcPnhDJoTyqGq7EqMEQjRIZMXC7XBKSW/2dtm88negwqZ/vky9+7BTsBPix1pPtzUj
kIMUhzxPBjZVEA2qxcHdgO6iYIcIVq7Ldh20luj9QUFTrZZvNTEGn7bosIo0SMJWeaVp605riVyV
Om++YsHysm39NvtOXm2RGf5Iws/RfazX9o/SOEX036vf6AUN2Szri0KaMo75zRdab93KcdpOrP1R
7dt5c1U7UkCme3L6vP7/QzE6275IZPtiNolbOatCH8/CmEYCJHMD/cGue7NTbueEmIFT5qzIyPi3
pVR2bzZM2MN2jYu/605V5w6X1NyHC1lDSGRNlOr45Ga/JiYCSdE6E+ertm8mlzKGEzWejYbcRAcK
XZtMw7lTqKz5IrkyrXPHJ2pqVfJEpvY78XyUV/nWvzJYOZVQzyMlwXOythgqeCk2PzcxwGkTMuYU
t0iHFgkvajqs+qOslk9H08dgFCVDBH0v8ADK4qrUw29BUR8p4A3D0knS92RGeVWT64AGUynP9crG
36J+DWwhBAF1qf52TrvsEw1vdXXN8gLzghDIJreCXqgkVuBaP5ub3b3UjXFKt/4pQf/M3tj9O4Df
nksivPIm/VOM20ngNsOYW15dxXGDxiVYdhnhurSiRoIxTlnI85mjIv6Pz2mg+yqnPho1OfAZju9V
n79Wc/kbN3B56G2+7c0MAHi8Gjt/NmyYcERsGpqNZWKxmPZwarLA1Cf7qR/tjTB1kl+dUV3j3LKh
tvZ1GvaEP51Z397zspe/7iqu+CCaH89V+Kb7STY3uYk4qZmlrbbRYieQA+Hu9soMCpOzma4E2Jhr
1JfTXxX+fLNT/6f90IVSrq6/klYLUQvjrzuXP+S0MRxQqm/CiDMSXyQwpsaOx16Yt3qVp35vz0pV
npzi3Ku94avY6L1us5lgEXwTWj17+rtoJ7unE1es8j3GBgl9iE50BYNLD36FZbKKXognjcauD3os
AP62LEj7oSCsKoAxTaxTmMNexiaF8Yh9Z9Nk/4RZWUFa8F7tJLPqiUSqkiA6X9bG69v0qbCOJCjx
GhoLklCkoIz47KBJWbwOyUtGmpOfiWW5P/pAj3B9wqN6A6/2UVX1FhILuaGH9m2XR9LaJdudYYz3
QRL6ZaQ3xPGgBQvPEnVoTw6Kq3pEnbjK8zBsr0pHLFhdw24w0VNp2fiJMWIJurvAFGFtWCV1pLWf
jasFcpLPCgt12OMvVb0/A+B6dtc1UknsQW1fvwEOiJZeyEibnKvVVT/gRZNjzaWqsjpj47dl413Q
fDcGcOGr3RdjwLjal0+zYhhZk2Dkq5nRHsye6F2r3iefsnj3RGF+ycr+q6zbhVdOORKEENULs9SW
IRMV8egbkzkFAjlpo9kMVGx3wqBD7IzA07obxe6Tha5GQMe9pRi+zAovQZU234YxIPvIlJzAJlaj
U0ZbCMWOaAUxoiQyV9B2tXPYq+yRL+CnYFgQkHT/POL8uqw5SveWB0OzdDaH4LBxQGVrqJg8pYKl
XausF/wys0dybFw3K9/t1NWBrvW4YwpQcmWHrN2FHcaXCt5r6ElM7zEiDBaS3dIdDm2ZWTFhh1Y8
mwTuaBtXCxF0sVP1uLDtavVIlkm9tRz149Lt32Dy2oNMFmx7aF7VwS3wrVt8guoy+Uk/Xup1mwJn
wHYFC2xx9isOjt9GVdicyoPB38pngpIEKIG0cMQfL5mYosHi5E9RSg08OjgNyuc+46nJ8+47LfR3
ThHDX4f0nGbtEy7ZyVucSP+rkl7OfbMbfp6UX4LBl1fS6ecmQX4TNy/aT6qdhHuqFb3z0BP9ZSvO
b7zHb4ZsVp9v0nkA2uBpROnFMzNdj1mVHeAAGyJkEwQm2XiKK6ZPvW+kWxqyWXYRL2s29Nz91ndb
ZCSy83uZEouD026rdTsutk71HNFYkVPWXbzNdVwlKw+73aj8BWCk2pNOeE1yNXGTMUbcv4FBvjI8
fxOEzXMNlA4MG752VvAhVQzXUIN+RuDhUKr1XOVzGbJs+O0mJS6dHK2MRo3XYs+kV/yx9daieUSF
iMvTJRvKI9GZRL/aVY5Yxz8rXnpHT/TrvAzfvVH4DTMHQoqJ3UQ3gJHGKGEmjprzUI5ozrf7rp+w
OU6GgJnevY1d06isEVNoOrHbbRKLdny23N48tUP7ttvzH0YcYFNMnEWarUV1JwjXRMPrcRtH1bL/
sxp1PlrMT5lPGjdpkwvnorhkEBiZ8CmfVCv1J2X+WJlJKvbyurTVBxZCwQjCTKKyoNRIaFTJ/0G6
0dCCzqRjGynq75Q/yUJIAn2EhnQ9Z4hkD2JAdcoUGUnjmp8xeJqI0GreKkBlwTLN2JPUxUsGNij2
UOVhxistXuYS9rKE9BjZHIrou/oTroUn2AN8ZzTZwCBHxM2AaYxpvy32EHfl+ukoWc/5rXP1d7zK
fb8J9GP5q6FlJ/b675mCG6ubz7vrmJfR6D43HFg+ttsp7M1NDUavThtqbjfrLnJEVr8UVLtb8a4A
d6tFOoWK6zhepvAO7RrQ0e5OVmzGJZi30ktdIR/ztPjeOJoshdn+tGAFMc0Z0T8L+7FqH8YSALr7
bDgo7bAyv+SLlfuyXymTsNUn7lPyiBSXseVikEsuG2S27y0cUXzN9uMiMTjs5R+3nfDVVNn32k2V
h8x184REj9WsYkFVmn8ttCt8XTtO9F17x2Y2XAZgDVsrfu11/T1xifiQYJJQKNOxQNRJ8zPohEbV
odE0+qms3D3oAX+ajNh8s3fVwHJw15WANzOui94tfuYprXwileU5acc4KQJ+16Oe3C9AQXAis0EW
/62BlCwJ6xrPrZIGBbgCf2up5dgtXBiU8RWuZC8D//Nxvv0oKjWshHsx7MVEpTCf7c25ucoThSAP
6Cbee6P8yHnyNy5UTtoFD/691F/q7szrsWPLcC6GW55sBvtRO2/Pwuxtxu3Ni1jNkMZYi/aMfOAt
C4tmyDwEh1/aoL+AkniR8d3Zk9KB7m71Tinr731VHErV2b0O85A2zJFp7Vetvrb7eCkxi4XLZvwB
Cxp3dvdLult6U5rhO0sUJxhcjEPVwr3VSn484vLWS7EwGNRI4WsQKPnM/SKjndfDsOffc5/vF84F
PGt7VHBR5FyPlbYfJuNdXe3nJltogXTKOqXKzQdKSHyy1rs6lX24KNrZJrgOz1Bhj/VJGvHM8J4i
TXmQmikJtp3Z3ZXrcLH0whsBDvVmKo4OutVgV+wxtFPBD6iMnVfNcb/yZrf9w4ZWErtXdWsyNjhE
cn1bQ+etmQ2IQttwj20cjolQ+aK6f62h09Y79PF8hpIixoMNUVKCc9QLHNuqOuwMqpfHThAT3t/D
ELOO3cfKM130ROYm5WcHJ6PsMzWCBnBxxbr5U51bUBbGo74CoNg68YcVILmryG040cs31TY/Z6m9
tEN5bXTSoLfNieSApYUf362Lc2ooLNVa/Q50f2zLsQvsk2Dzhb6SqX9NBpJRJBc7KX1ptVT8tvVh
9scqH0YgPGmgq5z2S6Nwb4rmqGaUlMtEzZ3MWCU6hXe3Seyj2mnJQVemmEwO3durKUYAdcBWlHlN
W6El3d23XFtedUSX902KT6QtO0hIrF6DTP+toQYROM4J417+zNOeeLXrXJtK3mRLXqRWkU09tsd+
VF9Qub7wucbTPSDqHn0djmRfH2xezkEXv93a+ARX8LPpELF4Q2/rlLRsBgz+yCaaTTgQ7QCXaV3s
Fy2xecLy4maYvIizZb5t81sxq7GBi5RtWf2VlPOXahm3LjWWYFHkV5a3waprNzUZMCnxobB9iOpk
fsqS5GfWV8urWLgHZs/trW7TjbC6D3qwo6qmbzPOHMz/09dWZrEu97hyEvSUi/k2NLM/ory9IRw/
aH2JthCunNclZZCuyRAutfrjVq64msolLbMqxIO+BprVnxWex1yBpjyvNy3nDst066XJ+99pXVNP
6clbOzW/oHI+7tjZd+czRTxKqOP8t5i01OMw2p3hUbRcwV2Gl4xN4JeZ/+kS49A620smlSnspuxd
y6qRF7rQwnR7TZUMEHpjHIG5wHya989Czz5ytnFBAjoEB3h/qpTqKJftj9bZ93XCi2mmr8TqHZa5
Jll4v6gwAYZBy31QepiX1CI0tIRXxn0ztHrk/+IooSC311MM3rbBtR605mkR6a2dNvu4tHtzkl16
IXy1uKjLz2pQa0GVUrAW+1ux//TDvVTSeD0xvHsOy53CxjXcN1dkHsDciDbkJ+4DG/J03JkkLqs9
wBqL4sPWQCYwNK/uXAnFI0Y11JA6o31w8vZY2uWHtNUXba1p600NO6KtHwCmohnceKYzoj0U87yV
23NFQISJo7XJmueFtv+g4+BiayEzrughNlUwJePYHtJdHFSjRX6w5owX8R+EkmRgj7HoY8mFWldM
8ncc6yYIiuamb519ahX5UfFq+WbliDBV84tyn8NoK/vfAsuZtGWAg/BumzLxNM0LttAAslWwgTrm
YwKwxlxIVBtC7HzYgr1qnjqmnJmBJVO6OXk3OUdbL4NddG8NAna7XRiBjfpzhW9sddvmMOfSOLIs
OyRuFuYmTTg19iOLSkQEBi55WbarP616kBuF5RlPzQcxpZeUCQ2+xMqT95DmdAiZfjyptXm7vxom
1IAw4TRQlOmTCvJu9g9Kx4owDpJ+uXRHU9u+1L07DjtahbGjo8rc7MPJevAMNUpiHjJgwo64PwUX
IbKPyZjrywwsShskScezeWnElgcODsFlYcOzSQiTPbHyExHI2xcO05J5GcawRn3Dh0TTmhl/lFr5
ViYsmKy9eVeVfwkBvaMCImfWHjsze7CKIWoznNSmhlkRkPdjkzi/avaXiua87EX/06ppdtS0iZds
YnS1vnZSywhNyBUfAPLvoVOP7KA/1XZhRFs3J0RfyGmvhQ4FXMvc96IRnzvsRYQB+3r3WxKPLMs1
xEa1e+XVRDhzmq3ux2zHt5yT5bCuF+ksuHJ2zutdY7hcEevs2XP3yEbmXvEUKG4olkzyt7YZaoqz
F1aY6QZFOG6k5X4qNyk/gesCtxgKJaqz9dRbySs8tx77G5Vcy584FwagMQVudQUEAWnHX2XjLNmV
5lMrFBEYNKheW5F4ek8R7tYB54+1D36PQh0FgW9ah2rpXma71AJlcgO3WV9UadGAsJ2ioEaUYEJ4
4oYEswUpz+cxj+tV+xxd/Y2AjXv6gvXJ5PijUde/LRmhe4OhHrbEAUlSgzujPmrl207Kj+9Uqe4Z
Mx9jnXbPbaUYh9LuHzG1lok7M5Trn0WjNA+d81vkadTMyblKmo5ceRcrD1zNjXEeSBSUKrYyVyjk
UburJZnYE0mgHtk/7w5KlsMukpd044pub5PrvhuqZnptg+0+Xy5zM29Hqh3fWQYzTu6/DDWsKYGf
PG17ZFUs4ekKEfipW0VMewM6JGGVj/0pnqiLGFWSpiMXwRJWiVCvbhArajSERvY+7NUSV1Pup2zn
fVP0iw+/4zlfuPl02zAPFoKfoRz/NWgqE6d4ErU0fG3tzlvKXMpV7M/8bj0xzOFP3jWHqbDqWBvG
lzuYEzhFTxSVRDGlqAhgDeQbPu2FRmx6ZND+oYzHibIrnLsl5CsX5eNt2p6Z4WfMfzUO1wrFLPgp
CNuZGWHQPG9LxGjsYmXQ61vnm1n5C1obr7Non4bxjzXhh1NSfkRLo4FneX9r7DmW5D0dh1IL7wZk
UTDrLDfD9usK/7tYAG0MxqfhDC/wglB0TdjsOZxXoR7MajkhDn8zHR620bq5wr7gM45Ibv5GyKJE
qQYWhj4ZfoVJ8YgnbVsKuj3KT7pc7T0b5C9lhW3aDzrR6sklI+5XGzH59QSzE8vNPFV2Ds4DpQo1
qT2VfFAz+ZYISrYDje4S6u0nTDyF0IF4SrWDyb2GtZVwKHwSvwUa6WhyUakwA6HJhAE0l7goK8Z0
uwmGlnUwu5+eiPGMB4NpyS/Z4w9R8XSKPBhal3DzTvvSMg4P02JiWq43XDMGUZoOT+3QRP3QMyqT
rcWUtv3KQIpHKEfee/HPrKosYIPS+lbKSNiasuWsSOcl2fvfhtzqs07DCMc+xdylYD9PtgepOEcy
sPGzOGFbdbG6mggqzP0M1hlpExZdqTHeLmCWrGMrwj2bTrkOQ6nNmKHh518Y3dLDhbocvkoIk32J
nKvaOHfG9QvSzklVOZIrHHPtcpaOcdsNixtRnx8dXKRK92G7uy+mIg3dfoLgvGb3zgAKSZZVVC/p
eFjJj8TZwweodQP+iLggTyGu9KOpWDY7IesjJRsb4IcRaZltRo0ElmlKrfKGtWwiQ3bxPhaxjrOV
wkyPVdV4aofsL4UWKkFOOifBnosA1NuxIfm2UT2ug60el9X4DUA/9QwdfVu5rGFf2JpvSXiM8DSD
GSw9HVKBDMTpLY9uLj1q9i+kTzJaEfkKlhxnOTZ/5cLUf6N54Epuh2Afl434aIovdWr/seuLHWIZ
Tx0dCNkaVh5WApV9ap2kqpyIM7joVj2HuaBWqpvkrTOb6dDlhYwxmUiwPxw+S1f8I+pAhZA2XNS2
3iJrZIINeFpzsgph5FPuC9dWwnxO/+rqMgRN2bjhjP0EN601cxw1X6PBvGVD8eULtnq+o8mEI0b8
HpfZAo1sEa0urA/0roQpt9Z1MLueanHDtiDGRxxq71AHvrXVN9B34E1WNz8r5M9IZIPfVy6xynPz
Ok7jn00njdwYWzXi9wSrCfkCB00DN8KaboVp3vByCo9ojRJ9UBYJ3v1TVnUfNU+J11sWv500wT7t
pngoGbsgNZQ+Khq8jQN/MrSST1BB6aGQWD8cCydInt4Vd8Q84lItl9gAX8MW69yQ2uCXuDUClhcm
sIa4cBsn1q3FiY1+gSqYPsms4P9Q2deymJYYRsoMYKuWgZLqbZxe/vuva2c8zMY2HuepLy5Tc7OK
ovC0yl1CNg6RXmbUeNBUCul+zEkr2cYN3zDIDjl728Aoq9c8IzG+zaAedC7I6mlRY3NJbiayqwMU
Aqot4Q6BOrCDtTsdAzDTRmIdWKWyhQ00oQKcysS77Ppf5cy2gPW1Fv/3i1VFEE7msBrq1zZvz32i
fEws2Q9pl0bWND40RQbJKMEGq9nqique0oEQ60NX6W9FQhg9ydZOFiFou6VJbYC00x5btyGrBrAm
29QA02zuZUhDscmOB7a87MkdxoSLwre0m/0HvCMjgtSaxal63nbJ8V8fjKz/RhNm0CtkfzOoCOBC
PyZhb142FS/SGpNgWw2bSCom/WOTvc01uZhm0f+qiXSAiosRTMvUWMePh9jEd1vWX4ZWDhFpKwFN
wCvrQ0a9WvHsMs7cGCH4O7EXgePABpI2OzpkW8TZG5DX8IS1a5EfiuW5kuUUtgOzI8lqJpLtwPKi
0P9phTwYq9E9isHqQrWu4gJw2snVym+THCtD0qd0muQSUJULLQgyMZrtNV3fHPjLXpM5v0H+EWBS
oxFaNhYzaffplCbSvdmk188SZEHrNRdF9tSusAWq6qgM1bFyyvc9xVhLjAPaHGpzU5afgwmerCsT
jQNjzAIqavuw6jRoafLK+mSMyZxA+Kv/wovv0jRgIFvteocFBFxTcToA4A5x6x3F/eL+ayhpD1mC
maweGkgpI1gahLMs55X5thatggOQ0LMMxsLRNLqfaVNz3MPGK012F7h6fbEH/U9SY04zCzYjkgls
u9EPVtPkSVM5JTYwI1v/0e0NHpSzgDFjUm6Ux8UgPYJX7CNHFvywZNiN6rnc4qoBD6K8NDN4NWdT
D3PK3dbZxz2ZkH86hnOssPCA9Wr+pjKn/JDLHOUd3lcbE+EGrI3UL84fBzfvvl5H1YCeR5ZGAPry
eeap2hXrT99owAfuTWTjRHtJt1mS15G2qxsVHbmljiyjQeujelx+5WJiZtva15EhwbSsy3mqjIdx
YYxlJcNEMo5SBmunnFuWmwgcktonmgc9QoZeUp1z7a3VTN8q3yWhGyBTmbsu+2A95I48aE3yDM6h
u6ZzMrNv2q8TNa2Z82Fo9vyQ2cZPnlTvltN+G7PQQ6lmH2KLu31xjyqRSAck1u5qrVE9MZZBUcws
Rf5A1xn9nWW+pw1dfcxnRsCLofmrlfFwPVequj3M3TkXbQKu8C4ZRgTSOPno97lkSF1lNtxyiyGT
dg+XoiJPBFoZW/AEtWjLJKOKIW2O1XDn1xniuBYaqSJG86dXzTTSG2IBlzl7Ewyab6BlFg/NPKhO
E15YO40fSQJ/vxtZhRMyLE7TwKRIarE9cOm7a3l2ZuQxCpR26j7Kk9yhzTWNmtSjMv/R7s62uwh4
1mgq9tU8OzgoodfP1061j0JOoNVBMCNf2P01Qy1kyPKvInr6ZuV9qK3kSeWcJH1nPxfYDhnhTZHo
AQd1c+XzqMKp1Fp+CIe1R20tUfK7xhHvrAPjxYkL1+SVA0XWcyHlPcc2pFLNxblaMGp2ZlkGoO7K
QI6m47OEP1CZfgpnY7Q8nsp76uRQsabOtZ7RTHdwOcX9kb33vSziy3nvkc56SgEscuy1NUKG7pv7
rMK6q1d/cNmj2Anqzc2QDzUhF7HZ0+cMusHygYkg+LMjByg8iz4gPqXW2fYjRBeh3eu3+9Rc2waH
jag7M1Xhz1tGJiA5s4kJRYGtVvPRzZQ/g+5Ephhg7jaFwQKASWvSmLxX1rM5CrrvSaHA0pEwVRil
qrmjq+W4IM4BS4D6B+boFELJR4RAv6yQo+PRphNipqDL0Q5Wr36tWRZThv6adfN3cR+T9AWRP61Z
OgdVGxGOpjuXSHfWbfElSEY4q3kCYE8y2jDQMXuVgYp5tYuT0iZGvBYAjRjHcqllQNpIoMGecMtr
ofoMzJ6dhfeyqdY3IhgwojQLiMNJrb1WuSZiqbmfur8KyIUt7Uvur5KpMETWTX1ZDN54mwmyZzft
7zythqjI0t9Ywx+ndfarniGT2RRzoGyCTnzUmu6wNLw8TXXOMyXxjLR28c6qUYshh79rHW55NxxA
OrGam5FPTeaQhs19GFTmDAnvvzTdKK7YIN4bGtqUyqYaFMLFG7zfxuwEdl8c1V5M12GPNRrU66Y6
JPLhOA8GuZ52Crbruu7pYVpazZPsjxXVACUnlDJU+j7cMQFdxkqRBwnXyoBCl8HCi1PoYXmhujH3
t8DKcWf97fLJvuPa9MJ5BnnenvNd3hQX0NQ0jufEYprENeVvWvM8CInpqCInabCa9r1sH9uL7aIl
Y0AHLdaaHs1u0kNj1AArzCx6bE/VJ39Hued3cqritFt+q4Xj5Zvz1zbRRutys4Oi+MMQHm+/zXqi
mRrk86K9YWiP9Bp93soFhyA18cb+MamzPMTBwTqpYzBXfq3K+qZPgKy41aHBFMpfCzf5raioDneY
HoiTlGD/t406EUWwbFO4OYXMeXPv++BczfajZfbyebuPmEeX7BJlT/pzLtXlOEiIspVuh/qgfrHB
AbmU4QVeNOR59tgfljxVacx2+lQoATkp43w4bntpx7UNG15sKBuYoAwnOc7oUoJi6P5aefba5Bzg
bsJGQOR7TFveobZi616bF94N8IAttXk6ZY8DWzRcQYgYcx48ZPof7gjDqJdDzM8PxWuHX6J069OW
CG4+hI/M4kAAJktu0DuQMjiVZD9Z7my8ggrHRtVPR2Fa37NTKdhCZgXzN/9kmTPLOdAQP44wkxNS
rk5Sp+nbSwloNxLDvxmtRYxMO+OsnljOStb/qkoDraulc3Ly7tPCXu8N6ZQDCCx6cA8WBK7VxWC0
7A+qFKxuJ/qUsmUblPGVsCl6aO3lHkgswC+NbGpSc/27Iin/Vlqud/DYz0wGyKxaUoty3jZfsHrf
OGLyeC/XKabWC8H2mZes7NmqU5CvU+keVH1cH107YEK5Ersn2CdMZH9OKKqMpJMf1gz/W2mhyQjU
DUe1ceoD2r6D1f5LVPF7b4sWWqtxQ7CRnTcF3KrV5cYnRScBY0Ytj+mq6p+Z2CIC1eZXi+xRFGLi
d5WxfMX/cKLx6U7Jxjqkt5FOtS+1tNSX8r4dI2QwUG6ZOkvw3O079CQwZmZ7XEfxLtqUS3DXLrrB
iEo53ENPI8Tc80GvEnF2XlaoxfD88uMqIK+KqYdTo2LiaZV692GTX/oy+1H09rao9XVs7SeXrVGY
Ojr/48J5pJVOz1Ks6bmoZx0QrnBCba/7yBnIu+hwIT5mZls/5tNeP+ogO2LETi/l/d/++0/ajgdN
Tjad5QqCfSazV7GAIIydEcMZAiJmteE2l39YRzNtwxqDdVBSofSbHWcq9ZDhAE83B7MBY97H6IlQ
iOhgwBfD3mifUDYZcE0BMz0tmybfEIxDY1gwwCd5BVhVK+33pU0fqy7vYtoDyeAe6enCbOBqs0YG
DCPr0BK4/xD00pghSSLhTruCTZuO/QSzxB6JiEG3c0tUrkPNnFT4YvZhxG6DG0O0kZXoD4LTcjPX
KkIiWVwxEH035dy+GhwC+dQJ2Hl9E2fjv3rQ+3NWXJeW0SO66yzgw1/PejkiAgJXMe4rc2S1GIBj
qc+Kzl+ndYx3o8fNzTnam3qPkzGPBodhbatvQ4gxiKRS8uLg1g3VdQWTdx1dAq2RdHP67cGqGEx3
xDIfkPG+TOXZmpjoGhlHEzl6z0sxGr7gqJvdYg7t0vhVWelR0bMTmmqvXJA/lKyD4qa7jp3zobn5
R1HQwrY8TxiARsDCphok/i5CkOBrLAwTfInsMO7NU+IvkCry9RezYB+zNz/gxnuacRUwiwGoXNF9
a1DqgVzDbXDBSvZOF6aV8l22ZBPQjsCYbcNBXcE5uus3sSI/KB472oPsMujpp+r2zQmZ+hIr1b03
t+QVU6a8KqszHCgMK7wErJ5GRINptqLNEiINwSJYIYNNkLifq5GVkbHlbsiG4d+AwGVDB4tjskCR
sxiEMC4oZ5DwJnN51Rna0OuqiES/lGS0w75HiCs6fs6Kfi0D/BHaguY42yhC0/1EYCdYvp91r3nY
NxhIKi4T1p7nRCsDdW2o7CXfl+wphC2zPDTDGOZTjWxZBDYJVIFZGmc7Yfy3rPotISmI78ocPHxj
L2nG4SwDG8khdNgxggh3VfJ2DaBW3VqlfExTNyB1DQmTlaBUc7BezuJ9ktVpmCclvMO30pG19NXM
5JPblXDLG6JyeLjc59xivkAoGEM53IAAqc6dqWMfo69EOfeCE+5EKuBzsRhXs5EZRSjjMwPBit0c
na25Iq9siFfaLiIbXPRoA2vNSUN9CMOlbXVf64mYaVksq+h8GXoGeetcW9353pjI+cpM49xIMJDF
p7U+juLNrYniSFFzxzDmfgRmFkp7v+0p1mQ1KRi4mFwp0I1AEY2sZplItzoD6O7v5CYMq5gM2HfT
slFV7ywl0qhHOVHIWWHItf+PuzNrbh3JtvN/8bPRASTmB79wAGeK1Cy9II7OgBlIIDH/en9Qdbi7
b9v3hiP85IgqlqhT0iEJMjP33mt9C6Ji/ZSDhESmgT+/Duut58K4GFkuwRy+EFxAYV29AWpUm7S1
kasBuSSlA0cpo/16hS3K4oDikPC+AIX8KN3P0fDe130XVDbdIfiZK4Hn6eQPmuI4iGB6bnd1txsy
239AqcqiVBvs4Wk80/2yPUS0wzktiWnJirG9ft+4dhgfKtN8tdlQ//oWsA1tNbezh8qzci+pP42n
Ja/s+x6QI/fy/VWc+H//iiSSdI0YmZ7ORMPellVL/KdmuZsiK9ed8Nxz5obmNbcilOQ9709HzNci
dsZgMmNG4cvdf9wkdXu1EhEd/azWV3PUTUE8xdUVmhKzQklC7dDZ5uX7pkf97ua0tFuH1hfIPPce
GnN6s1nTnWR+1FgU7+xuYj+LUIP2TEKfyywsS00kvTTcCKUjWMcvrAsuaTqA6Rts2uaupohSPy5g
TUFL8eOfIaEgN2TD2ySLt3YSeZfZH+UHwSXP9Ty1V2hSeESg0hx6t7wmYlAPjrD+Snb5f+0i+v8O
uiBMOAn/Z7PRc9dkv6d/Ri58/8BfdiPL+ptnWtR/jqWzsXs2RqS/kAvC/hutI1cHtkVmu+UuPqC/
u40skAu6bZuuZRC0obveP9xGpv03z0De7C8Anf8bo5H9rzYjd7EW+cilOWxYtvCM/xgwJjHJdK4J
6Jq1sdt1CHjdqXURYTqVjmdWRz8tM/lDEWpEs4XwSTwIFvOmHhYXFKYo+Da7LIr/ByH0Q+69VMk1
XjwCCcHI9KPx2K8aY2QOkVHEGnr2JUbLCoqi644+1sJai381Xl40eOSHcl0VDAJ7csOf9KLbKm/C
hzc3AqpyO94a4HQX2PXJWi+MmFaxj/Wpte/ffxgq/I0AAbeyqv9AAK7uMH2JwWmZp1ZAK6dM9Gy1
trftgYn7UaNf/KQUlEnoRyJd/yqH7PJP74DbX8yKf0mA0a3FpvUPmMXy+noOaEQd8SbnWdoA/PnP
H4+4ANT/+G/Gf886JdqyRr1QlICenNGmaicr6toIEV5NT9ZbcKWUi93wtexMV6N3xAvJel8tCKG2
dvIn0RoEVg+wT6WnwLDXhcdBC6CEWg5WgKTz4jyL8/cPlt1sPdfRRSysypHprixabB5hSZMpMd/Q
QwN9bGrEE5AcRpYkFn9Cp79/9vvutyUH+TmdnPE+z2W0JVdp+UrnMoS6fcqz5OgYfv2cydfBKYZ1
kmPwMqwoebKYLlO7+Jy+bPVgB51TrNVYMsmwsEHEEQFeeojcXAmDIxANnj3+SwDjYzm+mlOMIhj3
csBZ1nmha8CZKz7Hdh50oEKujq08CFmqN+E8kUCArNcJdGxggCPT9zYt6Gvby69t/eQ9qZlqcAjD
6ZwcQFTRAay4uLuKExfljRWSsoAedZZD/2ab2IYH0tGP33ercHxARDnezZhjj2WO5aaXunapbUKd
fLK3P3tfBbZH1ySn87yPLdSLs1lVJFruvp/sjEXhSrP8UHrtKercmOvaEDysVHwEYMb7PK17f11P
yZYjaPyBNb/es9M7WzuL4g9N7/b4pRMmyJOGwEr0OruMFQzwozDFyaDAsTggvinJdrKHq9XY4U0n
pVl2lnUpOv9D4sOBV16YFDS22IkW3nmgM4FeJyKhXnFd/fh9KWeLrAVXrzZ+FWm/hyl7STHfuPU4
7un/uhdTM93LaIxP7J1i921E+76Z9Z6cDIchN/6KK/EZGe3MugJWFtnnoaPZJa1rUbScWr8R9aOi
e8ZwswoV3Sed1O5VtdR5nYp+jNp0pnDxDt8beavF9i5pOZ5PYwqGEBXSOLg1mDvuaTTeDqNnIeiN
ldph8l2wGCkHa4RQaEDZCOmLd2sXId+loV0daf7H7FXN1Qxz9TB2yJQnDR8vZByOmRWb8/jTjIV6
qPKZSZRJHVAvos+mvnSGKvZ+4eNUb2aH4x51h2t11jmK7V+UzOSVO/nbjNTtYnbdXoSpPMMnfcKC
4j9lmTz0efNLSHwPCX2fNf4V+4FW2yOdth/16Lg3DXMpzbyph7TiPdkZuhS7qrFNV5DFDN87zA5q
xOm3OyvcSH680OVBpbLBnPvef+mZj72mChW9XZnJqRmwPBSpT7iKGT+JRr4YcgAX6qEi70kUWG6Q
/k8nK8EGJorqSkAOAn4K1AP5D/kBgfMiwq7cm0Ns2m20HS1QHc1oZY17EbuA4JdTmNAgqg4zMSkl
iWVXYjaNK+Q1udxJanIxhd5fGid0b5gjOA+PHJO+f2EKl21D/IwbNCwg6zyOJyRDRvQsbV5o4l6c
9Vzp3Xmsxk9wv/6tzyE5z+XoYVk1PCpUvtdWoiHaZ6TF9L++F+W9v1cCwOb3/2KWCf6LgSylPqzx
dpilufOHsnzW+ro+wJ6k2s7c4tk3eKp0l4LvP8ynKaZdie+pSjpUcUOWf84xPbjvr/763qgR7zeb
+hUpPnDhRP3BwX0BxeASuM6MAEE88rLvFdlHJrfWGjFuKb27D1Qe28Hxhp3fiCmokxQOHqamQ5qQ
3YIFSlulYyMfs8xeAM/4pFo7EkRMUEdVLJfryPHeYkfOWw3Xx54zN0vIuHDzqZ602/cNxduHF7b2
cUwcc9tpYmcq7bGNvOvk4r/3rReUSuVGePVLrwCXu/HKkvO7qrx7aiWXAkGAQzxCbbTHCda6gicS
WxNG41ekoY8Gsh0fftJMlydWDopsFUzVvMpLHVxBtUpgurpC29UaFtz8E8fSZdTzN6am9ar0mdek
5YYiZ9+NIoADCVna2U5Zc6RBgHL2h0iboAX5vfwqAbSttL4DJACdRaj+OM6b1sqTBAjpAFtB/E9d
jX7LOGigKMhcoyFkHug1r+ecFb6ajgPbgD4UhHsV9xCxdE/TqkhI7igxhrSaf4fBcwhtohIi6mD7
geU0MBtmn9QPLqBPopYvnHMe88gK8nC4gBbewyCYh2hTjDVSBJf9croYAg1EyrgGQEpWaVu0Rb2y
NjCmt4zld4Cn6GwofIdqa/ZwkQjg7mLkVDm8RV7E5YWYXe22qFe6DoNluPSjyIGaga1VuAS3okWi
ztMb321yW5zkVTe1Q6lpK04OWCyKrVtXOyi/m0wTawvmPI6lCzT/ACZ80NTBHJqUGsPZ0lA7jca2
Ta1dgrxjIGknJ6KpNceTOXhol+otLKiDnMyg08ZN4VuglqwHCr6Dwg2l19mrExmILqsLXRyuA+zj
eF4PYXmIgD83vbUxkA+Enc6+MZ60KX9tKu/aU9hoM7P8yVknxJVGSzAR+kUfS5mqm5V7E2j2ozHe
amgx6bA7Znyii3gg2SWvwgN0rYA0j7Nf4WeTDvLfhnFscU9M6h9Wq0FsLKrIifah0jwmNfOuQtRu
EJXX5vOujty7Hqlty2xeTlBCXd/7jPnb9MHd6i6dkNrKAxftueiddW3k21gfAVcd7Da50vsO2nLe
mBq/nDNA5Po4Chtma8PJjHo6guU2x7bloRX0eu+xbg6xgO/CE/uxdMXT3Ls4tFI9+qzoEb9wfKNT
JGtt+TuBL606JojZVG9I0Nqb0tqFCU3g6E+bq0/kkIdJxWeJdob9fBtuIofOrKv9rAdz45VoZklf
6u3mqEua4TYqF55VLLyAYOVbEtmvaaQuy28B9jKnoPBxSspHI+LEwzuHND5WPZQeuP07lMpDM+7b
qAwINt5UGlyuTMPA2W+yVARhpD318letPADbTVDXwyYsMARh1ljez2DVLmXbvjJvPoFHu+UiPfLI
N3W+5oy7RYVyTEL8c2yj4bB4053d8n2/cS/gls91Kg4Fovau0i+x35BGBZGaD3QnyYvQyaVxpgcE
wytBe3v5r9K9c0JzQ8fT2NWXovQOphVfQPEeQzvGWge5zcLJxqVcrrGyr7r8dkVvc286Guq8XGS6
p4e+kGyA5McO8dnMW1TS5kOd2N8PbhDWZuzHZdyMzKh4XdbCwp+uFYWFwk2DgIWTqgfptXOLe0YH
vBP6xzRAZ0R+WnEdpitCXeREJDR2wWT8XNYzMLh6d7cGwoZm/9AjIbC9lFWsW3NdFx34M4e2dUtq
BxyRGxyFjQ6AG/1FwGTgZpMXBXPr3bQZkIzpaZYcNd8bnPP1nF2Wq9Bq9t1gtiUcGzJJtQmN6bJI
+/OmfO/Rny3/2gM/Vlk3LSYWiNk92PhoN5Tjh4rCK+gRxjXOS1hXDE/1vScG6PndA4sEYHS8+wge
NTqhfKKONC8DZqqBcPsHmwVzcW7SeyTO8JH+DppaE5ht2MANCC90cZ6rbMcgM5PJuTSJJmHX07UQ
rKkFPTI6SptXqgNmMQ6P0vXwEJibsBLIOVDljtb8auv9Afj0yRTDXszwwkv7w+6dS8EwDaWawM7l
FSLCyUoD1iz1tzSjuZ3XyefcQYGedTxXmIKHaXrxzReVZfcw7E+5n1Pq8mIOLqPwEdUNmve9Y4qr
B1+LTjKvlfOO4bfcjBnopWj8aHn/Orp8L6f9lFi0fSXhjMp7Ul1yHkoXIfenqe6M8N9aAgI8L34A
rndpmHvkRnWMnZq4kfIUCtz7cRF9FFr5omuITUDOrHTMSrYm+WnrB9OYd6u3LlmHC8/JdGtDb2tl
Wc/0rlkR+30eZnv8QNN35NokaE9B45c4LUBNYZjG79pErrsRkcebVNz7CjdiTD+RQ9RvzvrnMB9+
+bB27S7Z9hNR2TbHOiX4FGrzZ5IGps6rDEeDlz+7/xa1f64xqThlZCFolj+pjM6aRRt8aneqmO9W
YiJ6LecTdOyDV+rsLnf6/mRPmYAOB9f5GsbwSY3X0ZL3KNGerU7dwsZ47IZ9opxn9FYvfmxtM7m0
ia3FYdi/O42OnqiWj024Ngqc2YRInKOp/C1L8VnN79NsvOqSeIO+aT7bDh5GrP9Iqn7HJPWVaQ5p
uWRpaZn73DpYhmOMYYmEtDOAoZi3hq3vp4qcAjf6AU3hXI5E4UZkQNFtJm38mM5blzcVslEThH39
rvMmXGUuU05xjevmaUz8D8dBkFZr5TH5Re7FqZF2UMqROmzjN5TZlfmalXzeLR9UcEqKylUJ7xF0
1KUFpujG6a8+m49dE/7RsxIzF5trRcsQXMU4IOFjPURgDFjLPqd+xyHFOI76s62re2pMX7RPH+rI
fyTG9jK480GgP+XTmcz6C2dcRk3GxjfaX2ZCKVUYr7TAp5XWevgGrviH35SPWJbDw6IlMbjWlf3B
3Dpyy4NIx7ckle+11z/ynnltK/kB4u7WozECivCLKc4VEyaeiFaRBPHDLNnh+5JqmnChB8oIQlLW
upaeRPhpTM5n5ztH5B6/wKNJekbzNTMme10zvoeYvCfa90o3PZHWA5BNxi619guzGJ2lX62J5aHL
DG2NuWbT5PrPqumWyLkc+Wflb+DnkTM5P2s44SYZn9uQxcyILl1k7jg4jsYxmzCHzE35kKT+xepQ
Hye4epNpV2kD2pIMmZGbHxOELZbT8Gbt3SBqFWaULjvlQjvOwkIF31UPsrBYaSnAdhJ7NNkNm7a1
dCj84+L/NkgaRfelcSRgrAB92tpL0vo8z3+bAfbrLDFJAca8LfvNrI9fhe4EreToSWhbm3kfkwns
WZhsrlBiDPcHtr5bZdkbu402xENtCZc7KGPrgz2Z++5User3JBkYEv56Om4AzLxElnHux/rNAQKj
lbspN29G0bL3frok8bQhFiz9UtR9uXdAC6y6SmgsOJdk9C41E9FNZwAKov2H5dnvdyPqeiCXFo8W
m4rUc4TAxRDRDATFYfEtt55YCFJ6E6ydgRPVT+zs5bpW8F+G0fmZ+R5OzbQsVhkHk0GInaaZu3Jk
elbg9p4WuV8UA2VAw48CJ+pRo5kXId07am+CaW5zM97HMeLYnnWfI2nVvb0jSvmh0r29WaB2DiH1
rObu55wRKhhXB1oc99Yt7yPF+64kGc7tjZfeUF9ewQdhSYVNK1J73O6UeQm7zCOupGMUadfZph1z
6WVFXgQXa0FgG1r6R9n+4gkosdSxpVDtWxgTwBQErJjnFssMRpG7KGpErP7JLqPHLukfDCQ9jWpO
cSQCVHpBrSEwi4hmEgQGdq/9AkYKs7M/uDtZuG91VC4xHgH0QgY6L5X0j2AMNnaGgSv/0tiE9Ele
EtBJa8sOoYgYUF44lXIsXokFSzokB8t8afBfqSE+zPIrR+eMWgyYIHtR5m4x/+wmDvQGghXljE95
SVSSYPmhe/reJRMpjZRVujoZKix37pLtklVYjYkKPHQkT7cYpRj2c7IarIeeZswKMO4HReyTh7H7
3Ppcwhqp96BFwTS5j+QqA19Q1CPpGaIgZl0C/Ua1G5A+IM1A6/3ijWR34QnP+uLqz2jZdCnYah7p
rLHNLtP76MEICW3ynKdIqx5o7pLJg2C38C9un+9GZptm+AfOyaaYfnnI3rR6PvLRZf5J+CG+le04
DoFfDnu5RC1Pzt3CrlBJxskcAOdQ+0PkRgCR6cK5U29+oF98HUmJVSjH6kr9RkC71XsTekcOLzhi
H3OO5YLMp0scJGlDlOlSfSF6TT2iY7vsQLrmphLpsxsPQZdDpBOMaJs1yLizlMlPzakOkQYGziFn
Aq2/U2Q+rIbowedsqoOIgoOzC3N9ZydJsOge5V0lX4PMN+NvF/ldjB2/tc09nNN9u9AlWGg+rEjt
Bx1pJEHKvT5fJnQqA2wGIeSW6IxGoznfN+g6fecR+/WxZLaF9Y9WH+aNL6eIixWU022l2j+NET5O
ReKgR3gr+4z78mCHyda0jZuWjSzaldxVI5He9B3WE+fLTHmIPdR+1P2dX3t/Mnlxlt0IvaArd6HS
X7N03PvSO+n4dNMBh14YP6C53WbmI1KanSDYOjHsq4lhnDAK+sEwRmJ9g6DyljraKczhfFXtzXaz
l2qqznQkb57XUiDxgdPJF9JZGYXcUQqBR/mZACCMxxDmcbzWJdCZLqWZ460JTPzqFeoszJP9XO8b
rIezFR1zyVzaaBhnh7QwWLUNmWyLSrxpQCHgV+1AUJ7j3Ov3xlx99Us5iQYNMH6AHD4I02HzA+TS
OXbwH6TRktREPyS32x55g1FuYACtrSL8CEOc4spHxoZ3Zujkg9lbWBsxmZufZJz/HD3WTse16Hm8
MspEuUGkHWvZZP9SpNDF0fTQoXOcK4xV1sja7/zhKvIiw8Pp5xxHRfk12D/c8UNCvGxc65entSfF
6LPucavaYVBY03s/pE8KRYZLahip7FYwzbTsI6xNOCZCL8RBsTi227dK+TiBKJNHn4YFiC8frSRm
/TUkVPi2xTOTVLSg2FMagyaWGW54kxHBtW+N7smHFbaSpn2RC52iAbGo2cEQmbeB3+rSXOaTisKb
rjfR1tVEdva6QJwJuXJX5c+h86MUR/6pa3czRtY+miH5DHb/aqfFroLdVg3+0Rz2JZTICkbVBB5r
zpLdlGoGxqdxswDlUntGuteChPPJdyChsg0RLQ+XOQ+39As/697Do2eW6JqIyOHYe7JmfxVp8ysZ
jPk6ptXIFn3MxxidSrnyKv/Y9ctRekzXdk5hi7yZo8h6AnqsxDnDu6Vxxg0drDs0TwdHHlgfnhbI
LeK3o8dnqKoMlqD4CBd4n5BNbTD7j1xj5/bhUbfzuwVCeiUBzPUI9dF4rsvJXuTRW5maADPBBzVe
GYjKvyZQNnCmT0269VuilDna3DK6Aa4BCbkQNENI+DMUOtCvsSYpl0n5tRyfwW8ufY/pR40DO+vM
x9mLT7Sxn4f5d02pbKXxx1CR1h2GWxquFPnqUNR0d5EMrBnE7YVVofgCI6R2nThPDXghx39edG2c
5dGshAgRtCvDkV0/fVkHRSFBLraGBnN+bKww8KW86hPKtAxX0LCOwmjrpjh+YGCPkkKXbo/Vey82
9NhVaO6LnuzRfgiQXKcZTiWp/0bEc056QbxnSoqxxlP1eLfPpAv33tYFkGj11H5WU25gop6b3v9M
FnRJfjBaY1/m2lUbEmgADC9x1XorVDUX1Tyo2TsMDX9FnZasfE9oFTYgDXh1MYAowmj7qsHnPe1K
sufSiSdke2hFq53jnSwdQXuE7VEE8JlieHce+tYccHmC7QBoCoXFOmIBMgcZwJjczxL2XtdES1ZQ
kLf+jWgjEkJHzuAACSLk+U53pNrdW6pYd4N2S8EKViXDM1teyCJbu2hu2Q230J03nnwihHfjAKoY
Rbdxu0cEfFlyVqmCcUNcJzzaOIEvH6uz237m0zEdCsAM5aaaLwURt+7PrPrlYOjv9HU83Cng1zPh
P74erqVx8LwDIaToAD8041lPX/TsR89Td3+Fwr/NqLp8tgJgjyucwFsfR3xKcKx3cJrpyFI86y2t
RiIYG2ZSOedh98cwu0+EryLG7rkMJADB0Z1iuXIsXCI7GT0B694O5JJSBDrJSYWvRTqRhO5ecCEG
wkByDBVWS/fFmX2xUBDYh+7ooYrCD0+VtGrR+5llto0xHJfRCZwTjJlo68Q0Sltxi8rPVnuz6oMf
njBbXQHfbtz291AQSgqiGBO1e8WN5htI5bM/CRbvlaUQr28z+zQCNHNtvFI6Xs3s0+7ByEjtSjdX
uAhA2/Y9L8YtlIV1o1co44ksZlR99Ny9kaiDwyqSo3SPtbfGMs/UYpwAigThmPblyfnmzWdab13z
VpL6qNCF6KZ9zWZIwVLf5UwU0zJE6WmsM8dBYq12np49ZLl2j/P04OHFc4Hk0RlC6bJuRfuYFhR5
GZd/MvCD07KDQ3ssp8XagBJfQYiSuHI739o50QTuGQxTMdJcqtoj+VB9SKcOIbVPuPBssC3oMogG
jfd2Zt4qJEHQE85xFBtnU/l7BtHtOoXYcI+Xm4a+t7CRTgOPXhezhHe3oAIbzgwcTJso561IennR
jS1jvObYyQSfwYy4KaOdWTFmOY9NFp+EB6TCIcXeNwYsaAxWDj1Uok09NvaTTkTWtsqoaJWlXYke
0M8ukxLGIhPHQDIS6nEIfytIPLQ633wtmvZaksFesWJjB5TkD2NLwHikalOrR9Pp+25j6mAYC6JA
v+9+39S+/Zl09pvTGM2SoF7cXO016usvpniAV0EE1Eg9yCPkJhliF9qbByPGaOxTh2LNzyPjLTcy
ubGp8B86YjedzqOblhhn3xLWzgsz5vZTFMbrFBvYI1BS+n4SMozXT/qjbMDHTGA4ksXoVdZi+lQz
Iop55r1hy9IGtTFHl3xi07ArzwosSW5rIZv86rchsWxldoqGMPpw+5dxoj+nuRLMHDVus3ZalimD
wfoYttTySj0AUsevMCbNl5/9smCS0k8kQrmePQepWBEdv78CqUA8nUDj1rjMAgALMOPW5NlLRfEs
W0Jlswn/DQClYVvrnniRWEFFZz97UUcPqykbhPR+gOM9edfgCP5XMov/jcgCEKLh6bbp654t/lVk
UZdu7Oa922Gg6cZ1R07skRIuf3XTFlmwBVC+VeOfSIb6F02h7xBDqJjReUbNTQ54aDNgFDm2nZlD
EWambdoqg95tLJ4NCvngv3i47r89XN/0HZu1nyAVi3HXvz5cwJqtGekISGvMEvFmmNcR9Ker1uqc
DyCn6dqEqXJIwmvWLaNtp5EPGRq1XR7O4cmZ4e16E4Edi2QizeZ7OeWRBK1f/2oqEACOl4cnxAko
rN0l2tBjcSxT/+H7BlLT78J4+c+fkfHvKiIf5rHuuLoLARnVy78+I+Sm0EYAr66p2r2zQg7w0CxY
4KrSrqPBNMGsSFiCV0+v1ZHJUbPdBt/R8JIVBb0I17EfubBrkiXHm9lKf/dfPD7z319xS9iuawNo
thzj+/H/kwqHSF/YAxgX1hkXm97viP3H5NU20wEtU7aAknEnVRvX0rxz3D/P+lTvcl696/cNTrXt
f/6IHENHvfUvyiB7Od2bvFbCdMmS0/+DMqiqS8URmuHWENvFG83edTwb81lDnupbNeNeA0s374+1
bY+ID/bC9OaDkt0BndBG5Lo4QOkN2hi9dIK7OPCMkNGCasgkp9tMRhadiuJm13AqSj1P1l6ztsmJ
XCtcj/sInUZas1EosGbrzJ6vs2X8rGKf+AGjevtGbvSFgR2F8Tp+LCVobeUyxFvulHciNMInVjVI
DKLaOOjgV06qLvDzOrzxaGMAtESbLsHITM2xGSYfGp/df/QRwOAU41foeIRdTTXQhugzj2aS0/FU
Bp0CwThzvGROxl7lW3RqTDIwc4IdHBFzgG6RTA/me1MMI3GxXRfolbZrzXpBfkUnt/Hsg+AsUky0
sTEpJuumm859W5+c1v6tCmufJV2OfXUGMZqyTbXkqGDbGzmGW79Dw39KtNI40st9dE35qQHDlR5w
KMvVn7Dfi73rDYgovCDtx9/CaNSqIVlnrZHgHoh46XWf8ZziE9MfprJgJk2hRy7Ox4B/Po/t10kY
0W70CCm0nHRDGI6J5ah/dyOTptAcvubaI7Ag563v/POo9T5EAgRjDUhFY8h8ahqK/LCCCUA9t6kr
yvyqz0ysWpSANU8cJ0IXorLKXkZrbaoOLwkoX9cfLkJYdys/+iX8YXsA7WFMH3AbIAZxlu8tiDeF
K4KRAC94xzpNmnICdgjnpMl/G4tLkBJWwqDhZBAtJiatgXyD53X08X7GafwSUbu0PaPUlvwvRgLG
uRrq56JGUNEWvQKRrefbHLx3PA+nrEcbQL0fQ7BmKkn9VGQG/ZDQTsEYi0/Lpl8XRcY+yimxQmq/
YYg+2QqxnvrdCw8zWwHNyFdGp/TFQIk4A+hHiWnBIXNzNWplu6qgAdckBURRsq1lg6iN5BZoNxzx
s8rH5yoqKkX/ELk4XyZt8tE37hsZ5oesEkBQ1B/cRmLNvAbJtpnoT20yBl5aPDcjiX9EofdVFn0s
jhSDKEzeFILAm6PVEXKxSA5QBgadTmfecdXLRLmCbGWiaSpO5Fn8rjvnxZyItgREukvqW20k2LYa
J3+FIGXaRQfM078lEsixjXTL08IfrnwXzXgwi+wcmfnBVfFLFkEuMFxcTnTHto3n3BoVpQelM85L
lzC3ho4tTmuYrI11Q6Rp3EcQqo9242AHabN5fy/H0qNW5GbAiHa1aMED47vmaUja1QyNUoB9Jgql
wnWTiBE9pSnhQcTek7TTJVTSOnPy9daDRT6oLLQtPnW5aZtsjxvvsTdGRs0x3EMVaV8IBp9jw75r
XnHurLy59lSQw+jrpKugHietCx32qN/mMvkQZDru9LTbOYb90/IcY49c6a3ROT6iIQrCEOhPhUaP
8LrHIjILgDt83rzIPmXo+9xS/VbSHbYMkf90GaRZDknkDOnWD2k6Hwpw1MWPcFgbnE8wcOG0KeeL
pmr7ZllwU2GE7CQO9iNTDY8gqBOCyA5Aj4mZp/WbK/8D+Sil3PvePO1pzO700a2PCUgAklyiS6zG
AbOEbwLTJsJdb9mtAfmtMt+ZafsGLS6oc1Fkm9YocMlDbrk2SCA3OmOKTs9IYFZCXUwzjm8mEBmi
olj9xgltDpE46Pfp5Al0dy4C0rWmFThLkvgZi6t+Rk+erVytLIMp9G2ggmSIZa9uZKccnsFfj6Ob
gUVaIReLVtg7l5xuIXn/q3MF6+8YUTzZujE91eVJn80Dwkv/bPPRuZkKYVxW16dRkKiSZ1a21nPt
UxSRe8p750nzMvGgPQ0MH4OqZ15eu5h6VA84OwUniOm/JCpcoxCWOgqcTPYETMWb0S2umgk4oiuE
YInvX2jIbCEJNFXMZmYbHWKowbuVqYLhV2VPlpM8+bmnTnBG6gtu/6BNkczo7eyflXGPAOKtYP/9
kaUL31CMkEVAU7hkG+1EzlLfMNrvazKNrZGUNwx17YmqNEjqPtuHun5VeR1fQy5BjWJuqhKxI4Hu
OmKpXUcmXZOyZ57i5oC4wigAM6IuKR7+1m/jZx3Cg0w0XI91epKQKG8Y9C+xg9rJ1mji1WP22JNC
pgM5JsA29BEyLLkA3ldrEqM9DKzYgk8U+pprIqV7C2OdjqYYnyvkgwFdynhvTcohGjeqrz64Kg/m
Avw6Cza0Fj4rvA6POuKaVLbVxqAGX5skQgEJaeyLmUYodsr2OjZdfLBLP1AN+I00VxOHR1QUI03S
tuyOo1PCNCLq5zqj/QoQCBnHBOUyruxawQUQ7TGFzeHTNtqF9bDn1Y/P3zcxTlnoVf0VA7Yi7cFk
rlxmwxVjcHKgffAxt5H9wPbb7ULMMhhXUSDCSH0PJ/mFD4k2eMtoH047EtWZqgVX+AbUXrk1lAul
dorDK3TmPujYRVZq9PzT328ePKyiqewPuUCywMiDyXABIRJX5RZYEVTLpL9KabR7a3YKMtVj2BXJ
5J+lVyb7qNffm0WRDSLFWMcK2TsYx01WmOJIMgL+kYq4Fgaj3amb2eMtB4B9FoYXk7p86DDxzllL
EiGAdZrGjDo9wHGnUswWOgabIZc723tMhU9ZkpK4o9pdm7xgZt3HTpm/pKKvtsjN0EcZLRkxmTAC
s9JfpXLSU0/Fd/yfRJ1Xc6TIukV/EREkkJjXKso7efdCyLTwLvH8+rvQ3Ijzoug+Z6ZHrYLMz+y9
Nr4edi1EXgA788SxH2f13FbWg0O6MWNIKTe5ZgkCcLzvpJPdmQGuTzPHzWyaxzZcOj/TjgA7heUN
/feF2fgShBpQSDqVu9FhPiDTibjCBmWynKvGqycRoGCM5oqtG9D9CELqGJeuIaoHg0CO+yaYjtLI
sjsPdK7j2sELSkmQPkEmD5HJkgoX210SsWsg+KY5RfQjLB4JQOoOZWTOOzl21WGwkHJBCwWVVqkY
gxdblMGis8V7g1Y51hg6zDJndsHuKwQMxI7kzhmRUAjO6VWTJObB1Rp1n9PpDNEE1BtL+iE1spOx
pDsMKYOSzqynTZbA1WNALmr1wLt4FXroHlmaf3be1UnL4ti6FkEIlv3dZjoRQF6zjxF9YtmbkSAp
TIGWnio8YaeeTGCsC1W7L9DdI/q/iSiGNJpoFzcU3UaY8ZE064Vk77Dh8sCl9iloQs0gig76TSN1
6xRr1DKdo0PHmbxoS7wdaBS7tPZQQbIFWkacVret7XuWR9m5qRjiOdRRvikYeVQ5dZpVE7dG9add
Zlue2450PyTZUW/Px8roOoZqCo1bey2Uqx4m/NDUisXb5LBDGPRvMtdcaJiGD7JSpyjhzKQ6gMGS
XAF1MAjtECg7M1rT2pEW18vBzFxCWPKc/iSWRJow6At9LWdrFy9woLFp///L329LdgZbb1KvmROl
578vSP4XGDkyw6kx41US24zH3enV1jtx7yAf9Gcs+35PpOeccljPlkZ/S044nOQTLvH72FIuCtJG
P9r56BO92BybSYd5WOInTD0tvTq6IDAug3E2xw1JLYLoslYHf200Kr3qy5e/XzECSa8EzkFvMiPQ
ozoTkmzW1KG0Le+x0xDhlNhd5hYJpO2SF8cuZZt41jofPOPeNKG4DDkjS66lUEuBdHi8/VaYn9q8
rfYm3DMMNMUunwbkUHkCE2U2YRClTGvieg1zQdzmUHvtx4hYRRKuVnot+qMsistcGyHnHBK4yfS+
DWd+zFOiVyz7Poi7czPXtG3JLR5ZtWOERPkMqAFtAc5769XOu5MWjc9pE/6Gpc3wt3iQNV7VsdJ+
ZZ0j6Z7LXezARmCRWaUIZEU2PnhZ9gagEXVtfUQpT3Av19uGjAg/JjFzpwJ50NE0r2TPaF0MXKqp
OUErlPGXR4pDkqRkjowD7xcbMQBVlras/F1YKkDDdzUyGZhD7NgwlBfrXiK/WYLNYMggOZkLnXOt
CQFlh0+kJWxiL32t54isi5Inawx+m77WN4MNsBsw1GNcWt9GpA27tpppLjXy77oY/0R4MZnH+R4W
I6/B0eGA/yy7iSEDzfd65LuNrmkva7+d6mucPtbT3K5cu+i3zBtR7AgUz8ub08h4r5hzIFkINpKG
cNXCf1/BSBDkolmRnwBHZlbKSLQewQpqwTqchq2FT2uF7Rph5yfxPdNhAGAphizzZZZ/1ciRNqYe
7CgP4AvMVHwDg1bepY8ur8c1ZXO7JXii7RVbfxMpUs/Kp0pY4RsMSgUIVug8zdod69B3zI2RsEbT
gWY208ozMgh6M96atmU7AniSa0n5YQgOWXMJEqrrrd2grjIBUa+pmu961/R8XemLaHv6ABji7Im/
2IaNBd6c4Mdkby8A5rRGypcBGFp1Tf9VxKDxakIE42H8JQD0bujCcqcP33R6D0PKsNDJm+ewsW9/
x1I6OtEKVT7XGFsgK64RdKTpXeZ46YZH9upxY0ZBQ4gJ3tCtzmOw4ybgD9PPJQSyldZV2iHziJ4U
7hn7zM+sIIKUGjzR0ckuYHtOYxfWSOrJ/SBx/UwdfBw7sBhm3CqkuZHaVLq6hpWBysJtvkhPunXU
K1uPCCwueJtoIwbL5tAVFKHdG/JLjmO9ULTsTrOvvJdhudZyLkbfMprZj3hRlKzUKe/jSwmHtLIG
nSirHqEYsMaa/xEPFBK7+gmIHKF/NkqurCOeg78qwMEZ9034aSCs3hTSbjG/NG/FgsrOCdjb2RrC
hsn1xCn02vsuyctTGUu5tpHlw6w2yLNtDB6abtzrwgnX1jQ8alVQoogD38LlFUgOCrBk5INUEuMD
JDniu0JcBkb4Lr0cBMfcIRgIOg5/4a64qsf9aIiLAB2wbpwEJ/8gDq2s3qYYsehU1PNawgptWMkM
0T7PfwJlF0+Fpa0NAsOcPkdRb4/ROqvHf3mcPhfYhTcsmfMwuLfCMkT7DKm7N5xT4QEsRcMut3b6
NlQu2anpTk+BRAXkYLql+0wecHzqFbBU16z+DS4CO+4Znk91jjrajE5oz5gVTroCe1w6ALbrcsbp
Q6oReSPli0UK5Ng/pwQmc822IVJ4Bkl5rQRMG9TBFm55HXDVNvZ6jDLNy6Q3pu8xryxjNTI66CDJ
lEO+z0TxlKfzN3N0DNc5EQaYx9iI4F72fhzudWYj4Oai5CsrwB8isfdDU817d27v4aQ2/pQQXDNJ
O0KXBNWgBXsf4CfD+Iecq1A2TTavFSoD2rYIw8lUiGIT2d0FpBJmar1yd55NS+oUsFhrBGZ/v4Cx
gC4/Mnb5HKFpm8MUzircdrs397phf7qcxeegzb9LzjEZj/phtKNoDRG+XEXwKm3LGgDLkAmisfMc
svrRITM0DavyPEzyWo5otdCQ5DtLt9Kda77kSt0ZPAzrNOl+tZofX14WhyoyyFVYtL6Z2TIYiTDX
27QYGaiRnQZXifQG+VA/1RbIo9AkFpjg62tahxoKAjPchVwdXtxY11poP26aHtDPHPPc/ixzlNNE
4n7y9/SOykLhQGuyMQwWXRkqhgFDjdLSs51m7Yti/+dYrJ8QtgBju9oT/qVaIzY8j7d4sz3tOYFK
xHdVv4ulnk5YllEtLFs+ZohpaHTXCfWjbCC/D9l8IUr410NjdSrY82mCEUBVEvXhYhb0ZcNuhfb+
kTYPruOQHOaJH6oLT3uTQyF0wj08ZMs3MPeyD63XaZN/VEaa3MXxDIR0pOVMfjJR28eYUA85dfMt
7yuyaaYo3+Z9Dwbblecy6G5BmpcXIs58HMHjyqtgBpkwVw0PoZGROw9W4lwqHpNdlvR7B0zixZbt
w8jbRXUMMS8WnkMcCwYoniC1NnIVb/umORs57wuv26qc50ddofdW7j0icUCoTPzcfPpCnUUTZ3vB
bmZwy9gi2sYyugvddFsxb/CRRzMLksm/tkKkSdxPe9JaGDv4QTe2wWzF6ij8g8h9wtzHf54zS5IM
tAoE3vUO603lmBcNNPkTSaV1AsOctGEivbhfX4QX+FYFQXMwHPUMCPUJ55Kq3KtTaz3n8IxxtAPD
iDMvl+5B1+sZydz80iVkEmCNRWA8Ig6ocUJYGgqBGDsIIKF35tXpZbLTE3Tc4VD9NSbjHm/Ac1At
qvEpTUlCigsk8oaH1M35BJpHfWV+F1rmnVN+LBjySSQERLiuZBMe+HEYXPb5epqbi8vefoMlGUzc
BOC2X04qMfX7krhCejRK+DrQQWTI8ALeUG2t4pwqPd/l8Gm2RhHWbEh9pVIUpnV3mJzuqTW1e50Y
oAJrQTtAnKTeTg8wsxrN9kGiH7zI6S85FAl/kKzZmSBtytijDkbjkYUJOShp8mKSW73XGmB0zEa+
7GAERK2lH5E93nlWGWw8MhDkxEtm1C7LJovwiqBAjtlUyg8qC6WM8RLDLtklv5GHHWOUzgF10mnm
2tuLBGB6J7D+hPOjqfkCkFGsjSkzV1JfjPhNkf0RzlgPRHYPa5zoKx1tU848qnc+WnMAAswAZ2XI
iSplQprh0vQotB+jMaJgNe8DQhA2IdbiqhnR8SMmJPlJrAe7aDYVVPs1SkIg9qNAIBH00x1HmE+6
+Ytl0BVzrX6BZxngdxxHr26OQG42VP/qLjcf8ZYzQQN/a84QjqcSDH4WXbWZnb5KgppIP/NicsSy
PJZX1do/uQ0wnIXENYDCvuGPrdYwQIWvN7EFXn46WFZNLE4egbwX+YElDcSnJDEeksgJUfaxn8jo
L1y6d7dFhguMz68yh9DXVt0Je+g39NR4PBnAFVZ5GzX335xUxREb9ruo7nNr2Yucyep0AL2kH1mF
KJNBcixieXM9/jJFNjzIGcXZHHFGOdjoQNF2i/uaijO6NLF4G5ep6Nkp1AN+RxJXWmdVMRq8Ilqm
ayQPqUYyig+h3NR9Y4NOjxfUfPXcU3Ks4ykRO2zHT3qfHLh0eVy14AbhnczALjV3hpp/iG0XD3qM
uWdCS9HgtmPwhmS2LQT1RAjsMOAjTt0qWw2FF+4IvSW4BK4PWncmC0mr+4YlbFQrziNBLyu7Pgzi
BSL3odHYW2GnT3wbbpZvObHcInAr2foE757iZsTW6aOfHdp8W2TVko9nvA5V9N059PFut6B3TAbU
nTW8VCSBHVU7fkAYYuFy7yLMDMueJDkunLVdPiYxAmfpgUGq62Jfevqva7rvYd+eIZ0yNvY4samP
koMKvO7OSIAzZ6FJdTWlLNTD0dsaAQDOJZkbQ358iaORdJ2WfE0zP4UjSx9v2QuEHFVFWlb7sndQ
iI3WOc9s4tLq+TkmOFjPX8oADTtRX69uUz07uNNL8qE1JOVD6B317hY1ceSz2yth6sNLirp3RbGI
5jF7HAoQ2iGzJyvC5VsvuRBcNkScJmeB8p25HZ50FAmnKgCaM1sIkAxsB1tLVvj22JEPjLZQLzBo
0ZORBozwI2w0NBXegF2Qio95r+YFUIOddUqy0zqtSFVQr+aC7kQRE5PRA7G3cKet5HJnEMOsdOzv
jFpsxaiQrxUbK/9GibiPu5CXsi/XFYyi2mSqtsANk7bVEXrzYMD7tRuodQ1OaNy1JJNBA1ipXN96
kqZqRoI8BvGp8rw1DlPmsTVU2Ml5t3mYTyU9EVtvuzjj2kAbOP9JeYlasqN7r6nyM7J6HdhPvI4q
LMcS9N04TdMumxnAM9gLbV3umiMjdwu0qSJ+iPEUQahHzwJ2XDvlCWzUKik437VabQRBg3lA7CG2
2mqfNnBwpwK8OLGZmFnzCYGo/qATLLrGZlcekzrqN53tHgwX11M1yeoINSfH+isw8mQ1UzTgnF2q
p3CCIibTCE8nM97TheTggwgHrwCikjK4cazh1GX9YTTkU11VL7MMHD731PablPlOddPZZa4z0PNI
ehqf0u5aWp7BeM8sN6FALttm2F4DF9QSui+Sn7pz1rcjCisQ0CjjwfIUflQjKSVmiumqdxduDFvQ
uuu6s7XG9CXTGSSUdoq7PHwtlfc9QZ5uq4Q4KoG/agp66txpInoxZWFJ8CYOFGfn5f1F6e4Of3jF
zo8QBWtyX+zoqTI1hgaDvEa5PW11yXPczWSAxfwAE2idwRiTftsVv3Zj5LumM8ZtnTAdUUVDPphd
3TmLNlnxplUV8lrULwyPI8cXhQq2jXvPjOgqQsYWijkT+Z5sPpOLHZC1omvgpVhYERFVO+g/Um72
GrwEqod6SwFsbZzJnNe6Ndo7ynUP//T0LrENpLYcLqTDPZUyYRtsZIwN5/BNFNp7qcvkOOD83LTn
oe+eyFPBnhG+V82OYdllmkoKk5R5oxynY5i7T13tRKgihODmYrIxTjCHQ/o2ZjH2q2F4FcQTZeDR
wX9hpWELqmW2tglLQwauxSv7k5s9Yl0y5tvEEOOIz5GUSie9L4ShPUc5voSECemgW82hyYYd8EJ5
9TCdrPvZmJD0yYyilm1fadhkRid7oKf1eo7gQDLF3FeZ/WQmLGwLsPEtbxIENvaofQ7Us3Mx8ZLg
AiqscpONCO1fKVlf1wN81MkodkXp1HeZBnus6poX1n3BPqiy4DaQfEV+bF2/j+G+S5ydmQXiDTHZ
tKvlgYQbUlWaIWChN/0bWxUfu4uQM51QjyE/L637GSVaKNV7UypjB7ZBoiCN3yrIszULld58B4GF
3R3lLM8liVNLKFRAex81cD+sjKFYTJRc5TJWIYcEvHFC8BQPBxLAESkkEQTVjfDmgwY2cDXiQ0QJ
efZa/h83xQSpJdHLlBHeZVi0oU9UVL5rkVNcjIweyXBnnZeGb1FSjjeYyThRR2PtjHWyg3lz7wYk
QlZ4hDnQNEldNbe3Scju2Ie0M7Y8MC54b4zkZUSgJqIlypCGZpVP1puNvoxIEoFXN5o5YTI23xgT
nR6AACo0lGW8mXPDUM9u+ycq3Y1jsDGNNXUfJvo9FWLgt+y3N0NafDuT02PS+Fug8sPn2/JDGvLy
aLkJO/YhSfiw9N+AkIGTR4bxWvbsOkdTQcNFH70SRKWcjFg/NK5Zv2uEgHFmd8jz7k2k2CDwgoXH
zyc5zPsYYmaJGyh7aUlepR2LyaJTzq2AorOOWyJg9NJ7kCKRTDipFqTTGqvKkLEPx+CQjIxo2Hps
yTunb8bLacn3xmofSReydx2obt8Z/ilpCii1gEcMo7ubML1nzKD8aNKvZcJS1GsLnIZSrKjMio22
dCkjy9kKnfPaJCALow70BXJxl/0sakaSdju/Zs+zFi1chDbrntLSIgqkRvY7016NJvJu+4YHpp8L
Mi+wIuLwpvbIxNq4jU3qHPP6rRmrHuXH2PNHNyfOuojpe9xhvfp1Uz5XUPDFEZL4ozGSbB/Wz4Y0
JGU5bHvAzAIBiOVGGzYt+nbqvX+RZu+mspgYvVWM6qxqq2cVST5zv20t8rWJxUN0Umxh6+zatP+Z
a2AQWcT0x3DHn5GsnCFJKdtxHBkjA6qKv54yC8CvA6RV2JKzwbtZQvQGbkTGLlIGd4a1h2liVUBr
QAwb/OZz+mlwloAHcbbzSEZfEod0XsDUdHBoq26YXhjObYSX7ZnOe37NzzTDKGrrETvbMiNLS9l0
wpzXXq99IaTWkOspgoBB6G+EPhxs1h4sTzaiEzQjafTuEU3G8yl0d9s6aqcJElyQQIEqxNLQvlfg
osipW82d/jqEDiOpa8FtGY5Hs32rjPqAeWV2hotJZYoybKVkP+wbYQMfEGSOtx9Oav5Og3r3Sv21
roY3L/9wWvHJEquyHKYpQiXrMvAeSIFlqGNf5gaLktXluS80aiYwGvGrFyPk1YztYBImYUqbQDfa
l+LdQm20yVlVo3PCP2pjcs5co6UP0DHDmNSIA5NbVC2MAbpt1cFtJs6uDbSzMciT0Qd0jAMtJJqF
VQyRwWaEsAkSSq1yN1nzh5OZk2/ychdkKvK6fyNsrBFeEnGoh/FWieKusuPrVK6Xc0bCDKoJvtiS
uIS0pq25Dal6IiIOpliv9lzQ7TqaKNBDEWOrsljzaPcAD3+LjFSWsu3ILo+Tx9YkON4+mt6tDJne
iNg4B5GWbvWG4pOYRlA35JqZlJw6EM6ViSYR1V3GSFPneagES5HAnnazQ+/rERuciRNqqy3EYAiW
xQM64nO90GsL7NC+XeHMldYPVF4fgxg1qzVauz6N/uVu8s8YtA/o6usmIrijmBBD6CPeo2Gcv4qs
5/YzPkgMKX09m4/I7H6yGXmdFVg/KNn3gSU+SPB4cip0ZMAsF/pAMv+bteYxml+iQb5W5tRubJGz
Mv/FlVbi6UZZOTf/6B5ovUwWdKmxcx0+pzwW2Utpxv+6Js9J1F2LyjLXyrF1TDztk86aBB5s1/hu
BD52ChO2D8CKAA6ujElsyCSGpcHKYaoAy8oWsrelxB19C9Y1KFvko4F+HPKP0nDQRBvop+hmbspU
lA4SuElM9hkvQnrMSloRcKDVLuyVxHpQ3wXE1pkh3EoeivCEf1UqvpFE9T+Rjgi2wE5K7NzwUEbh
Wy1x71SN/NKL3mOp4KBs6SAUwMfF1NP/tIWutqQjvkUjh5+bNd8yqO7g/dP3t0SIG6Bm2o6URT4l
CMAC2mX5bzGk+9T3LDkArMD5DMt7fbCvNX22XfL8Nigc4XtCPdAG9P78+BDD4mRVCW9HhOkXzdJp
yof7XNF5qKG9EAfCwVQke9dmDdQE1P05HSYuhwl3UnKbh+CmSq/bqoT5TDJ5r2Ve8QEbBWT8wt6n
uQLgYbm820hywVehRyCq1eTGoQ061ihLOSu6YRuFaLUNLwUbAtPuZtk5QXkCDZG0A7GTbvFuKmOt
z+mBezlfk1IY9Nm0FUQfYyThyRiNKj8kCdngg1LhOzUBLhuAbEuwJeMi4qZ0cu9YYEbOYDEV1vPD
iDEhVLl7drun0ObJ6VqEQDOawho3Fluj9isIK0J+kCrV8q3TCdZq2TrXPNYHEsbI2ySkyNHdvcF7
pBDOGMK+dJa5N73sM6lfzSng2NSWywxrhluz6wsRqUBHHlZJhgG/MEAyOZSYwvrANmxvFXiK2s2h
N7Nhhumk6KPUsAQ/lwg4Y/2uDqITU8V+V2Rz9uj6xSDF3k3ECdFUsPJYXbL6qzeppt/yeQnLhQOx
AU23aEXDTdJvKRzLdeHw/QDOfWPmUTe66etpTyoNpVMajK955Hyg9G89nU0z/yB7+3pTAqWijGSL
zcW2SqPpCzvyd1AGH8lkN2c7RwYbVzNgsw0ZnvQgccwb5Okta8jxJqb4x0gRVqB8YI4WYnM0qCWR
oDXkyBP0yOmYDO27FN5XMNp3CTmLdcr6aLQAZrm8FdVQ/XRyTdNDbo/ZH+whezUmPuS64ZqHdYQq
9p6pNLlB3XDnNR0bmxIu6wSCwJpJoXfJAijbVvr8TaJtQJKkg/ysS6fbkDAqhKEbSL7lCqfZum3p
y8M+9pXEFgU84Go3+njMU8tcucStrfAzPpgYeUIGvNxapaAusmzWPhJaozBKLt6QooAKb20E314Y
HXTZApbPtB9ay5/BhSllkZ/Dh8Cf1gUaDpsFH1ZU30HjaauGI3rlad7n6LVPPboKAAgk1FmUXfC4
7I0HDikR5mGYG0g6pEmvqtIlSS77bkeHiWr7hs/uzWiC15Ai+rnOvX8ZUwiMG85NNN5bTMbd2p0t
ZsRpv2WusZ0q9+IEatoxxwexOsBVL4MfthMfRZ1dUHb7bBbmlYFqwWYYpNdE38QSEWtcvOWYqmLL
LOliIv5dezzSYt3HJEuNzm6o5J6ctpVO2+any183t4NVZcXWqU3FrgZlBNFkwqLjPCKZOgbgtW2w
9l1OGI0kIclSMDAFM3gVco5kHlpKP0Wld4x+g8IwNjN4fd4N1KuFfDACSY2c3IQTn2H3hMw9DgHo
rFXckkWJNbVduyB5Mfgg/iCPOYjd785jLb40Z+ya8oUF5DW/BEKEgIEWMBrsIuqGauuWNWNiFxF7
h+FhrxNhsxDS0t0MXdKqz2xPP8m3vPRW+NlwG/vM05nW2fWbqSRhh2ny4U2FX5n9b704zsOzXnB+
VNk/AhdyjeJDCQxDhsnEJ8mzrSUcXlJ7vh9DQIkDiZTK7D5Hw1C3uCoQuCYfKQUFZdtQrgN9koeU
opqAsHF1Z8WLabb02+6HCpkQTfU5DFzFyUuMkOVgFWi5bKth8BGycJjdwSeB1cW1U0Ub0jEIw5ue
BQpTrqi33gsxBzOq9xGsgV6OyIlIXFBE0aNsg3bvyTrzG7mp5JKDHKDbKoS5GeUYrpolY1ZvIopr
7VhN4jfGIGwLEMx1Yl+pOea1ZoVnJ2YavETudGUJjr+w3ku3g1BGgq9A77WKpLtVRfSqSzLkyp65
oiYBjOVpBR3AzIiIyt74dLZRGUzbGJt+rQ/PSTK/Z/VMbMfwK7Ag5wMC2Qjv0jLotVBL+NDP31nj
QogJYEHPtKe+McOyh6+NxPE5yTV4mzXHnsW8HD25ZDvEEe7xAnHDBSyIO2/bWcZ3MRkwq3J3xKtf
U6xyVI50Xb6u4zEdkbAQhJ1dU32Wj8vvLOISVjyB47EpLHUPYuPRRcvWw9VBvmdm6lI1xeOgBfZP
FMGFQb2zxpA87EKvW7bZfCFGtQSnfQsZfJROJ56GQWW3Tm8f+1iOYj+EUXP7sz65AlBP5uFM9NBH
AG4b32WTvnShW/7G8kfVeGdzHqke6eR9wUmLjA4Sh4YAe2qFd0m03O3BgSC/RqGmXf73xYanU6Uc
5YaXX3Fioz20ZPbVewSnRZScX42rUf7dMC+VzBgxxedRsJiQ6+Szb9xjPUbTKzqHi2jQpdl1020c
XcegV1aCZUocP9defzPniMixxRfGwGnc8C6XPlA3Hk2BkjZs0xT2LJkP0WgyQE6Jw6jiHAHNcG2L
lIG4aYT3oW6zWF6sas3iUqMCvBsBUS5OEHUMPZXd2znJE/EMGVAW/ZcBMqGpPILysI37jBNtDOBL
AjY5Xzkcg/wiIubHyzdAdrh4muySkGZYn543vVUN8PbO52ybH+KUK1i6w3gXT0InRsa0T2GCgS5u
jfnwn8eINDpUWkFfnKkp6ZWN5ybonQciSv4Fyon3rd1z7fUAzpK2178y2w4eNGLxAPDgXbWowKAR
8dlpCTHl5DbTZjr/JryBq8TKzQvRBJJ/czR2JFnMi6PSuxHYWTYFNuQx1XOmPaP2LHBFbHPbgJ+S
M63JggCmIbNxC+pwNU7NrvA8xtmt0F5mDqjVnKji7JjlxTRiF0Qe8ku9qSdUAuFISkU/sGAqjZpT
vOSjIih15y4I0xqGFNdd8IRFm73MnD/R8FHRq3T0w9ny1lGk5XRST7xREMoXZCrguWGVDflRQS/0
/3x6f18cfRliIP7bChxnV+q4bj1ybP5Z0iA34nGwQY1XsXiK9ZprAkfr1p6SbdG4pJsNFjGH5oOR
ud2jAodYjLoF1GcNZkQ9mkSp0SI8/P2mdYPZZwb9kxodMP0pfMnQLcMGfRmyYXqzgZ6SlSdPbtTz
EdtGgCuCC/7YOMa/v4+H/Z6BsQxbyX5K3GUwVubnbPoAkmfg025fzIZsTj1CJeWZhE1G9QM21Lqm
2owQegEBCEC52B4wolCc/jChheSRkgrAvUaQWtpRILl9MHp4BmmfykSepoYft87KU7OTm6GG5EaL
0O7+e+ZMgjg3YshPZFaezbnz7kyreyBp5zebYq7IIEeqV6ONf81T/Y7xznRfxA66Rc1zn4uSiNUR
1+Noa9e/TzUW8E6pbJ96rVPnruuJb54ZUjV1OpzVFNSrljhjy/mspmJ+nlv2rWnRgAQYvbfS+6J8
7Z+7YjwNEpVkBKmavRp6cgV+y/L0/Gka5ez/PSiRoIScBOsZ4gJxhGN7qlDcqMjY4D3xdgGd5x16
EcfvHdQhUdV/tUOdfzsREZ+esVH1mOzD1jJ2ZdVQ3QzNbcLt5cuxbaASO/O+13MPzUZS8NyHujqP
Vvbqjc0EiBQjPq2Mve0ZMxNm0KD6aJ9cw6oea2Pm8CMY+O4/HLFeM4bDK+IuEY4zR48pfJN9cd7G
xDkRl3gxhWX4jtZle4O4o5U5mM5JJeKzzEhOUCPeXGSawAfUGG5rC3lqAOj37wt7wGjfSO1VOEZz
cs2Wsdfyq8CYrk2KHD2AeQx9chyYOWce3EmXZT5ffRLYdH9QUX3OqJ5cjpz9ULjVvu9zStjJ8TNP
UotM41OIxA2mIBCXhJhfmm2OkNDS73tiUjKIc5e/L63EpNyT7ODjqvVuNkv+Sz14mzlEpmIOUfXM
IrtCwKR2UBEHbFziOCWwHxy7mB/HNJ4Pii0JAwsHa0TUoJwxi38D9C5OQqKZk+zkYuldkSSD3s5U
n1MKCiMnurnsIvOKS6Q5J5l6qkkjXJl2o71nXsjYyxnv+kl9JpOpzondltvEISV+lUgGYJGc4TKW
JMBnUVVeUpDHazk7BSEmPZ0VWUHADpWEdKoRchUgvahVldxxC+r3fP8vRjcJpnVdvKuWOAG6i8U9
DxIXSh+IWEOD6SetaZ952ACyNpOPbhwD28vAqtnpEumeoFMVSQPnkKqdsVa9d5VnkBDJKq/LSe2g
Oe0vONWCk6oHOjjBLmXwWowLFQpekks4hOY6P3XIXU6TPuenlBnjNmharSRPHd9Wvrgs/76kHV4/
s2NhlivyHv/ehawiwm+JlpP49//+Kc1qokvOGKM2AkDWAj2BMLXm4e9LPNMZQ7XmtUeGG+lkehLv
5+MbBiBQ09525YtUFG+hE5WHxAY7ZMdpfcx0KjfDInrRCjuBQxt2KUZF735CglAMUbzT7LmC+803
18M0OjLKekwqdzpLozjqRT3cpwqP0YJvDgrgHSIqoBy1Htd5F7wgZ0QsHDdotOLoEJqZ+EJqBNon
fjFtZx9KT26GIO32dp+Mh9Du7urWLa6dpz7FAmewOwz/VXAwx/k4hfE/zTXCQ6VXA7mt1ngXeSBB
4pm/Z+64b1OPPlJgso+k9d8Xdyzuzawtb7keWztawvfBQeBkozd8J0BkbQht+ponmykQmkPl9Oar
mc/UxmU1nHMFarrXzo1mnXsdpKcEtHh1li/hkD9HMWmp7L+8o1N73vHvV3qre8dKVNl+ImarDbv6
pDPV+u9LMRKboqdZ9Ev8+Hx1GXsOzl54+oc5dvOmUZDEM4T/J4N+GVazTWwHX9Q02GcmV7f/LLs5
uZH7/x0qlMDEymSY2phREeypacPVget0/O8yATaao3Le58FMoKYbqOTkhGlE3ztpyRFdj7HBg2EC
rbPMEytM8/T32zBL4h0rPWYjRXX+P8bObDdyJM3SrzKYe6K5L4PquvB9lVyuNeKGCMXCnUYaSePy
9P2RSnR21UVjgEKglKlQSnKn2b+c8x1n/gMjbU5QW4L0Mi7gF7L5uIIPY288N3wIovyLmTGlcaDC
XlKcYOgudRi77uA3u7jUhn1v1xsSwHa5mAZOmWq4uJ4/XMoxINnFA9lMWm6HycUkSZvjequNaH5d
p7lT0HooK7fLB8x32nusVHOoIwITKns4VoHXAiGn+Kz1CeOuxfaCx7nhyS7K7VIKCwLRr1V7T7AM
PgeMn7ywSd8RhefA4ApFS+MSPeKTo1xTJ++NnBWR1TwwqidbhKihh+VDLQyh8zbFY9XyTWYWa5Hl
VaOnFNe///j6ZyUqfOy3bMP0fc1q99yBFzhMU/KY233LGn0um4gZ668cblSv9dbulM1qwnasdWEh
ydfnygMlHGoFUuPzoGyODtfyqxj6Xwt0QWjdDUBvvSep0n3zCrjGeSUxSXouK4UO+2we8COjyp6K
TO4YmyYnv4uogklZIVU1KXd+Eya/+OtgSn2Wd7MoepPPMQ3F7DjKGupCLa/ZCFoAj2rZPGb+yM1k
xw+EIyJ2dyL9JJAAsRi8k8TCoj405U34s4yyzu1Hw94tH4ScBBRF2veagKnDpHe8B9lZfRNedpnq
ape2YfFgzOENWCw4c0z/iW1icUpjeNvKMWC7tH5Br+8NOHan4FBpfr9rzDLc6VY+POsue2PSrONj
HKF9cFLIbT1wIy9qH0GacYf5OZYOK2UJk7ndS+J2e630TeTcLHUMJav918ljKN51w8Zv4/iaRTqC
+rpNDjjC7Q1+hRLGv4Tl3xvaVfN6eMW5/Nk2dCkBdcRLN9bB1jb8nChvViBl4nAO6dQbWRyd7KT/
KcKTl43p01JxCpKL9kx2YKibtM8Dr9xyY3uWBVdLoacr2VOCh+ZHmoEwdyZBW7/GfcxUoF8XDsjy
jckccDvVYZAf9SaKDobjnBMU3mw8chLlAGinuWdcytm4nhIBtCt7nDrV/CH3Hoq1yXoNpTz3XRcc
gtz0gaKSbkH6oBtsYnB1Z5zVjkD5YM6c3qLYmmqAyZ6GLsKSCaYbG+OWVUOAHD+yhk+3mZXlI9ly
01zxW+2kH0M7/2WWVvSI+p7bdX7hU739WerOo2k3GoGfMTW2u/FQ8zMoj1mktOC9M8Sjtiv4FQyj
D89z+YGdFhHAcrRiqv/raDVD60PpoQ1qmxKfzYNznqLGAQjhw4OO8YcZ0QMRL9NlqQc8LCHo62gY
FjaJj+tkS0hNsHKxbI6rRMp+pyXJTa+6g2G5oDObmaxOL4JI6g8LwOiAbB1zm5HZ+ygqCl692BCX
shm2I5nTe6JG/vxdC6IZ065t272lBCscSiaDlxBYT5ebNWa11iRQCoHbSs4Ii3Cyw7MJBHobAIIF
5KOQ58dVxjcV0VLTYe0b3s6nwfb9jWOXGy+Dl7ECru07LYvvlI1CbCsWln0TrhQ2q30Ci4Ues7sZ
eQVzpuBliKc4unqY55wE3mc8xt972bMzLhK4L3iIgkF014QLeNMN/odXePDCmuHBNnj4hjJvv1ta
vSEz8kSNbbwQapY/pVW3ZRTckkD4xGINC1skp2M6jVtCUNxv2mhEW9k6QIFS99gxc3lCywgyvOZW
qiW+nBasKknqVz9jT2YEkQVKRaJyC5JgL2Z2qsM4doUk8WfDbMxJkLasBAoWqI0mT8RC0NAouNPC
4UFPqEhWloEZmJGne2QXePaXsQWbVCbVxrXATuLB4GiPtt93KOFj82xnWAm7FkdYUdU4rRn1zLc/
PUPcvk6w/By8jn/9LaYSH0NWlrem5t/h+UVkvO5qstJqUs7Xy7dt+KzVo86xsZnDmiC05kp8KIP9
BVsCtyE5LA/8ZA3RLLA/Jg0nqGMn7ubrbY9be2ONyjlldhDRWEC/yfKG5jMtjsud0vKL2Qrw/pGN
xg4nXYXJ5CYTJF5moj7SonG4sMLgRJrQ9KTMpyb30bsyGaQVHxAUzOFC+JHU2p0b/1jPnE3LJonG
Kw23EYCmI8RLIBw2ehmS4m6e5cM4C/MHNDriwcCDbh/sJqhOBD0OVxdHJiDEucSVU/aeRPL163GO
+qQ/EtuBYK+yD2Foeq+qgvCClevrju8M4ayHVFd7zdQcUnLRIqnQs3cGMzMyJmRDXCG2CscXh6aj
0F3acqwPU97DKFRPS25YQjeCsYOVbFM1T2Nhf9PSIL6Uds8zIhvnmmOEApjTMbIlgliLEnn0+om9
jIGHLyKqY8kP8k31DECJNYHireSL7NTzvJEKSIoaLSHS3bgxT1Ey2e9OydA4GI9VmRdXU+DaNIhi
hGkAHpV7lHAihltjy19mpsDQmTGKIhLmvDQXWhFevu4lN6SkJzhmO5Avdx8rvZl37PlbYw/vo0oZ
WLi9/9QHORIY7uXlj0C5GKBG0hiC3Hv7u/wwR5v9zwRiooHWe4lCTo8Q1eD263SfsKRtVBmzQvY4
iWLX+IjjTj27eXb7eunMHr8WVevf9etkY9dEEi3kxakYm9qdfunmL778IQn5WHlVmW5dNxsusuuo
6sBFsKQjenf5Z6HdWIc4yW8Z5/Ijkw+wpK2s1ssowup8UlAYOnCDh3xzgY5/00aUg5uXjKbCo/7Q
Kk/f20nS7yRgYlni4DNFlN0jhLENvbKfq/JNdykv46JtcUUpimm38Y4MiM4Qst8J8QQeAiLKX2mW
3x69kYUNIFiwT+WlGEFL2EMUnb+K7BTpWjTylpWO9qIBgjzpos7fOPShfM2+c6022ZVIuChhxI61
mexvhGGXOdSqUJfrnvxXN+tYvNbtNa1ZMOSjtC5F5RnbgNXRDBW7I+//JBOmfexNgyhJVuvfG+Bl
wLcaXuVsehGEEqVOoF0bO/hezqwwv6MXWgaMFIkkH4W1cQbeelk6+04DETgXOWxV+m1iu9HeQAF0
mJjtrHmbcl4WmcbAJqLydh31QBpTuXeEJvHf8qE+A/dVOj5ETqcQppBWIZPGehhch3Srsgn2gxBs
1izLObda+qglTE7qSATX0jfMu6vXz5WJx0k6FO+MfxCfOnr/0CjjJ3SI8ULm8j1J9PQeawGB1mBi
ha6AwoQNHvV5U9DUJqxyjBYx5CpvlZAXtOosinw5tUyANqLuIa2AGKEySJtTXJHONr8JqVxh9feO
zrEBnQX6LzsNHpxY/Y4qzcYvFvXsLxMflHMwYGlnBUiAEtf55HZAxdIZrzZj2xKqajzbobtd3pem
E2CPcbMTCrvwIOFqrUUxULKE7tmFErLXAolIx4fO7dmQqk0a4Is2Fv7GrgO2fjbhZ8KmLCqdKTou
z7M9SgGaLqS0yvP86KRyPwEnOKV9r18wcUuoO9RBwpHZseuw+dhVjAN4nkobHqI7YTQwDfKBVbwd
f08rK38zI5DQOAVNFvMwwJZLIvQJ9xgjMk9zX78EcYooLM2DE8uKaddZ7Ncp+VyiLMxuzQx6+HCo
H9el6W17MAVba+zsBy0SP816rLkK+NUYKBan0qnJqC/l3qAfPz9kNm5NhjGcR9HN0p3xbjsxW3Qp
upViRY17JKXsXQ7RsidHVeth5DOiHm5O8zPWrPLQkvCLNQJLqlSacxJAF7S2Hh+JuMDfsOTtGTph
WAiKsmuqiu8088Xd1/RvBNNqO6fw5GmStA9eHF7d1jkiOi1ewD3jjO6e2areS8uq1zypwcbq/eZO
EgAUkVhT11iq/oFt8F1BBNq3y3+rCPV2w0bd38M4sDBQD8OhzwFAFX1IYTilBaj2WU00zQOdbp7v
LP/PN1NKE9O9RUOG4S5Pagz10HEQfJjQhgecNJNPJAJtOEsH5tPcuxxxnlUcYOAHG2IC1KaZ26s2
HX4sYxJzRMZJQajNBeHU8iPl5mXoTbyn81yKWUW/Wj7Ryb38lhPiMZbad09Jnpme0VCUIkD9usBk
xQPR10w5bBHP0T6u0Bn5F9U66erX1nKYWdrY/EVlEqlSx48MUUl8KZLxhnfMwspK4JjHnHlT2cDY
Nd/ehDOEMI1Nfaus2kG/RddhCiIQ4CfZiCdKAVFhRNQT64F5SUbsvdJ4sefMMcexwr0Z5WpTa9eY
UuZP7ovPsKWwoOD09wOZQKWFpbmFfHEIsa8cA93NVg7fHr59wcaR4ei2twO5x/vIQa1HJ0OP63MF
8+AYWDBMepunJuXoQV+m5R4o2TnRbcJXhMM8yMAMWc5zaML6RcY1+t4vHzEg9RXW4JKHeK97cXti
I4ZoO6oB1QUeC7x5kpiGY3Gxyr9+sXob6r/B3GFlK42z4lyhk7EQawEdOGqqedP6YvrU0kLea2Gh
tpgbIqRa+qkJdkI58xrZSZ+sWTai2WWwHgm12lOy/KjHHhBFPRwV44MdcbFsDhjPbKjEBVFwnfOW
ZxTzMqAP9OwKVAhT/K0bIv5jw6L2fsXAwZPhjD5I6/uYhM9qKOgFBvYVfohILlewUmLcVkFdHAjp
Gm554FYPHUnJz71j7V08sgdjvvXQX3fHxnNOKYGaFwZo1q3qOxZBJlU/tquNk5DLYiSvStbBviTL
XUh7pprn46oAH3K0uO1Yz5oX2zfFWpRJ8uhp8H8FMW3OPOCRHp4OLsjw6Ec/OHoBTM1fqkHudPIS
nN2IutM5VgmsnvhuTqDL9Iz/cMmNfUpMy781SaXAFXkfTHrzV8lmRXNS9FJxT7dA6A2l6wTEGBv3
sgoZPJQssYi7g4Y3VNMl6L55yYvreKtFmnOuc1M8jG7xyyjd8WCpAs/8/CvFv1+zEXf/4LDFI8Qh
xEsCqDyRnb6LnbK5Bi2OA7ZDCtNGWp0D0XwzNCbffq0PJIO6nKcWvXE1JceycpmXOebRKouBRzA/
oQy1jkaJlhdb2/TajQj6YdCfQ8d2Hw03AI8JpFlLGyDHbg1udv6eRNm6aCboAOg8rKuHA3ozzbeb
Jdm+DMKzNgiWwZcW5RkTyXT2g6jaElpwqdFlY+rC8Eu1+96K5icp6s4pt4hy0MBEAkqRw3XEDDtz
AklA7QpYl7DTWmwtJvzgrIgOqY20Ku7xJS0706i1sn0b0SiazSx8JxJtno4tMzEvdPqD3j9nrrqP
XQwaXzE6Pc8fGs09nYSF3ncYUGt1HdJwWQHLUU1+dCuuFafv3mrG2bOAJEAam3MvGwZY6sJBGM57
+lQ3IoBCr4fHWmPOMrc2Pbjbq5oIINVq4hN4pE382i07fwXQ1CGbKspM7WibMQw+kzUecAH+RR5x
mPC4W5b+UGmJXC9biopiH7aCaE7gyp+ox4o1KoTwSiKsjzvYsa9iAuGMv/DiCsvGTcVNNwhmFGyW
zsqKzLMDEm0bVUV+yFpyAkU3QXqLRPfYUF28mR4HW+tkzdolDP3BRepLkCCwU92Pn+Fuc87sIPmk
v6oaG7VwhnRP7YN9yG/yPVZb7q7GL1eTxTFqyIkBQTx0azJIC1D+2kmlfnFTs0yl1OyfIL1oKfXp
3Te1HKBLCC0xDyFW+EN2GPzsjuQf+aHPJxmzUTJtixtJsoc+q/KPunP26Dkjwp+0V5Tfa833vXOM
jP/CucEkPf5saHkhZA0XygfkfGF3mlKBZBukUhrp7XnU4p6McVK2x9a6eyL092Ux7RFh5lf4YqSB
aY8hEzIGZulzafjxp+evS1ufA9Qn7WqyMERS/muWp+yBvmcXDJnPEPL1EwDDe1DgjtHFKxgBcSPE
sjl4pso2Qzl7viJojKBTV/gYBwaoJnBU9BjAlMOaORg1sQbbKYuRk6aVYGU8P2W1GOKDO68y2mI4
lUWgU2bo4zauHfoUB4tfEAsNp/vBUJY6lzY9d8sETg48P+G9mfebjTC4Q3XzAhTM34zzy5Sm+p+/
GaW12R5shY4hk/U3HINYonvPWE+GzSzLHGxefdPa12VHv06J5mNQPQ4dC+ZxML7nPmpwxsXjhzPG
3bb1PRhk89uqqkr9AbUE01B+1LH2XhY8MFKr0+QgCfKLOmQvVFRna16OOl7anyiKWdt5DwqmAkHJ
PXM4dVLKjy+6qr65U1ycUJ95wD0YjLZt7ZK8XjXXpbhTudneOkB8th+FzyIjJ3Sg8tglY23jOedK
sTP4I5EXopuozB/8irY1MoGuHoxnA2v/saeHxcagBWtAEfW2mSBSwOJKL9IdQFGH2cSkFNW5ryMX
pyHJ1zJXIwm1bYp4lO6j0bxDJwBatrp7y5hNXK0eednyC8Ce5z2DwOnWfjTsQuZvH3Al5uRezxPG
Yen0bCRGlyCXLZtT6huzf7ND6H9ukcCMHnzGvtTVmj76mwLZwLrV2uYUNs176hB5aQbN98hhl8kh
QzxRbvnXqOi7PanovLXgq8ml0htjnLKMoTBEM/llLu5+bc/zROYnbsG56P7d841Jnmh8d8svpe97
jlYpxv7UmfGTPsX7Xjf1h8kL1TVNxPlrSDGlGww32r6aubJwoJtvfRC96eNPKdNvxgDPYukdOMrD
U5F304HhFHKRaXT2lvarB0f5MKQbffIpfkpm/zTH+A2sNmXjkldPfQ73zUdwwHYF/2Q7KwjSYYrO
8TQwwZ2FgVrSZC92Ob3HGinP6CckoRA9bX9v0t8sh2tHUtuEJNghuTOsrfcA2Mj8DtUlXSPr3jO+
fh3t50HLw+IHIj5EoYphuit+gPDZMpn1VkFdP8o5anlWhxgeCY7L6ycx+HuWSX4zwdN7e7rD8eF0
5IKmPeQI6ciR8QFC3RpMYHcmgHxZTHB74eA1QRU2nXumpfts6jOkulW2xWvmrJo8gQ0+IZ6FrEzB
P7dfukH9zuiZoWYe1sxCh+eohTERzIeGZmcBqRqoCSwPcBNGOYtJwGTNjtPg5kUFqyGhWSvVmieW
YWI7emF1zMH8oAmUrODmujrzIeWnI+kBmhWWJ3f6GWkWHv5lGljXG+y/2ksMG3BtKvzrtafuBZCD
xzhxT4JIm2yVfsrS76/YwZLVJNGMMfChSkMXvY6qsdjBCcUO0/mwyipqMmyNw61GSqZ0I34xTSo6
REPX2AHShYALuHuuB6u65nzx7QLAJqpN4H7BcGki9Vk1KDBsNvjnVKXa2dKPHQF2O5ZZ+nY5Secp
oDa0+S0m+iNKgKnY3SaZZQCqox0XcZ/vk1nz0ZMbMnXp8Om72ApH/2UE5oi83XlMQnZPuq7JQ9Ur
XlfmCBs1lPEOsx1+5fl5R5xxQNyYE3iazVQgdAdO5+/dCYZg1+vjLvQLAzXoi9nljI8zE5gV1sKE
IYDvwm+m6V4tqHXGP3ixliY28sk4cw0RPJYe9vPeYm4V8e6OioCVxaxcj3FennvJKIypLVNQI/LU
zonkGxEK00HrFdB69vkAgMNzEnf71BYnhXTIPswSxsbkPa6mKXjUB9A+XUawTgI83YlA+0QGivgA
i81BaNkc4QtuYX5a7ErdeqMfzjBi1U7H47iSZPS5cTrsGkbRxfo9KjCDOG0+PEVu3iKVA8Ke1/oJ
tumn0Uf5Y+LwkmmsiuZ3dFeLhGwndryyKj8EKo6DJ+bfWtMHX2n0DEFAZKn2CIitf8HkEW1ko757
nACbMhveymTS9qOJYzdvYXVqpQu6dH4rLxdZBFd1p+gglssiYwqI5ZbhVFt3YID9b9PU84JYqMTe
clbBc9GiK9S27BOsLw2L8NPpYpnj2aim4K0K3z2kYzs56t1m3mQuAzKmi+/LsHEKyCQsSDwgcpSA
LLZB1ZaBECeuIkIW+65O7Di81CwD4VvFHLTLUqjMEDf5AwmQQxqk5ELgL09jRtY49sXOXexz4Hv1
VYGXJxLj92Bm8AVyt7Qu2jhnE9TUncvYh47Fe7Q97956kDagH69TXT546F+O+CblBb/YZpgXHXUP
lLXUrVf6RYR8SxfU8qYM+m44Ly93Y5n5pubd/az9SnMHyW6ZMpR2mTXYSbzz9CY8mK6GMzL1xTul
L/1Z0KTH1iRNLk8CZ+85LQl1GsCDIXc3odkFZ936boG3ZuIOsAjsX3kKQPqEtjlSdzeAyhZcuzdG
GZKxeR6hE/wRpCjjRyIZGcDV+zr3wl1dJCC12FJoQUBz7SXBNbIIGhkZBLLSUOWZZAO56kBQlmMZ
fLWpju+ZN8YZmBIjiu9hAJzFFa0hSDyw+NWuMkCyzPx40OUeRXl2qxIJmwWm+pHnciQlLHrm+qvn
IiI5t870o7dE/DyBo3waB1iBFsk7x6+xR9lJF1h0XxMmIsodaUfVmzVHdGNRWrHzTS42zuivBU1m
k2uhlT0vlj8AFocrUE0+U2PHqgHu1fVzI415xVqh16JfNeBBPCIhgqVDnt5FheMf0ZfdFpxEfYfU
/OoUk/4+kTCeKcTooK45f/Pwh0NhpwZXXSuQudcks0C7GChgNMd4yMmk7dVLh7rzY1IQDAfEWqtF
/MIr8RIMyHR66TBHGiwqD8N49TtGDqzcMHwFqPvSxAHON2/lmEA8YAlGfKgzaZtvYDZ8+yBP+8e+
wdbVjEP4wvAABXuPMZ1uo1gmf44RnfqkC76KCfaKwRWiIIKi557nYVOG1ccXb38pNjxzLoUt2d5h
X69IwwzWKXnnq67RnIthBukmmSxnrZi27zIbuF4+eu1JVLkkOYsrE4UhSHOAAkep63DABOOKkysT
651OquOyyI780EgYkqiaDn07VA+OH7wlWv+BkHmLKiB/ghLqn8Pls2pR21xyFDhTVj/Hfv8aRZJo
Jh5l2Bf5Op8726HLXSAGzXAccK9bSrEvpwBBXEL1NKCKO5SNgf6pc3BC4M9PCIk8iolgdWY5+tHH
er4mEHePijt7rJo0vuaEv4AM2sphGO+jUV8gkUZnp0O9VbU9KbJzFVxiiquQhu74Uv1pEj9IGSGR
hLg5PSnAxXW+OlHD5DSwRw3N9Di/q1vQS8reEZrY3pvUfCCX1j3WNpMvFws0ix5utTZ3QcxEDwkr
2kfGTwim55tCRjF7lt7azhuNxxJv3gY5MsY27U/uGhqMsKl5VDypdeuGJ5Wj17F0+1PUDqFbLYpp
K9Wjj6roGFGQXaA5wVttx9MpBC5DdAFop0U46VFjbmgqf+U+gs+GafBLaWl/epa80AvcX4F3EflT
Y07iXXQkp8dN8yoD+NLZZFrvXeWj2x9anHrEwhCey420lA3L+agFLJQnERdbJ/a1t6yxmOSbMfkQ
80zTEvV+gVDjKYGnHc7c9XmzU1sUf0GEPZ/7Njv4NhK/pdVpjApzVuEbyOn5+XIzlGAycWmR5eCT
ybQtOy/bjKHOiT+3foZZ/JD8DMcShVDJ42lk2bgh26P+FqCXXV0Z2Ig7onJESY7ot19lg8i1gIVB
DyHHaI9SkkQZ9QpwchjsJh8WSklltlvebFJ6T0Gk0IkB9H7pjbpYYWt+bAFYI6rhHjJxye6meTsu
EvfX8ttxJePlHMnM3e7BI7YOReCij2W0AxVungS5M5wN2aO3Wc7rJq1Nurp5UCuChMWF01qvqNgB
kRP2x8jFeGgizTsix1MMGPFN4cmbexZUduQZiIQZlN8HO53owZVr5oTYDCU5DU1cPiIHHrc60stz
Vt2kFjv3LGaL7rX+g2G2MAm9n3JOEoQTE68LiX23d0l1SoI52gMnrFm0Twlrh8OyiUWwdpT1U6AN
t2bu8GRSvxlDeaHiqr6ZFUmCmEaQbdcFnRrAXelk4SueQ9b7Q3hifogTq/e6UzPCzElGAbsf584B
nglpPU7xEeIZ00npaQNUOLXysEngpcR9XI3fPYtULQTUxGEOqxR/4L6fFJinlPGlmMk9Dsh3K/TZ
eqp4NxWRtu4Mad96qfDrVTWrKKqo6Kl6CcwQdIqEmqRcKDqqnh0x1bMFU+unNUfPIWxhGNQXVGFe
kZ6Wt8LUJdXZtVjNG9OQPw6MC1aDSC5109h/vd/7KdZOTCSh/oQAgl2a/b+uapSexXriZa3B7mDo
W0oH7u8COYyFBqhipQzVkKfC9tg8BCPT8T4dTnrUIatOKuCeDgip5S3C8FEcY3DUbawqOOHuhzvl
2b0KnPTeBcPTPEMndkJcclmHx9aP+T2UxrPSLfVOBH07FvEtTJ+0qEgeuwlHX55N3iWx28NUVRbg
Q+Q0UKnVMw6RhgUUDrUciMJqeZd/HW8sgFEwI5nhEnmZSOEly3s49pmdkhkpt5bRx4/LHwmKytaD
Xg5FzwYNPcS7Fj3ubphasrO8Shx7gj43Ae4jRJPjZekzRB0eSqHVV7Zl9Fw6/DmniOyjLdkbqkbF
rwZQJwOBi7JI/VgqNsfUAghmLZOLsRSbxA7zPX5Hy5TtR1oTihWPNgICpam90tCeE/cMi86D6Fr2
s/GkiLPiPS7FLeji7N0vm11ioJqvktR6zaoM7ATJ3OvGQF+EVfUdF0GxqW02OEXgPyUBC55lomQH
ATvbCMURyiwaA+jTVhTqx5Gbma9IAHSpsHxSJIJfxWYpgOWXRMTa3tQcygRJzBoxaTG+ShWZcO+c
G54QfZHuI0J60EKw1UZj3QckFwdWr+lhNrxHMRrxis3Xliaghe+v+fcob68tuHkkXpgqYfuBKhht
JjidFZOwXrjBW+NG22509UPjVa9u4BtXR1jWjF/xvFOfDU9GlycPspOfrUYOouPH4j6YjPmCABC5
ZJvMhOZzTAYsNN50X042nFExwdXkcI92C2S/Z1IUJwHo+cSqrn+1bZ5nnsbGfwuCPnonW27AHu9z
rTbwS8c5XMpoG1pNHFXHgsObdgIBsQxYvwGnTetDg9jrbGTGVVjQ0mtypqNQqQO8gj+M4PRzghuB
fHtoiHLeIqR0U5mHl8sxfQaeU2Qx2FcvnJjajFp11EUPKrlGRsOEPRgT4L3DkYeOynKI825jF+Z4
+Xr2FhnRoc3ZCARdFcOWQ5BZ0g+uGc9PlwyKBmMIXb8PaRifyq58J80hPoZ1+slPEz8jJWpXKjXM
c+161ZvHvHk7aAO6dkUtoHdtvtXNlGxnf3Se3eaWzxVfNQTdSfPjndPL5O4XE8wR95ejdAIvRNM8
eXEht1qR/PJxrN65+dkOWnq+h0zCvVoK4icTCAWl3rOncUYQGKoge25svE3a1NMZeSGsjSkGDjMV
P+1AfEYJ8WGAPVFyj7oaVkNTyHNXZ/YlbfWz0ZPSiqlPfvqseos4/2NltfcOepheKXV/eyNx3Wwc
doMHOLBIqifChUDRXREiKfoqflElSvONIbkJcFoDyAC/sTbmnSDWmuwK/xjZBIghhrItylQ9t4KX
sC7MA2x2D21Y5p4RbsHPkLn/Dk4MwbIdxd/1TitOgQEdSHVGsc1UN+uVbNAzIhFX5ujpptBZ4PMc
pPchkC/+DFZRsjC29mCqi8QksnPt8O5Jt2B+CNWiK7To0ue/dZXQEsc9Y4avN7HvQb9FI4I3KFKv
Ftvzs1Xhg5jiEg9wW18TFarHvEkgkpXa9FfpITUkosvKDt8TU9IuLvf4WSGXMmk65nybh85ED9rp
ZvJh9j6jqLzIrgQcT+/wChhzUjnTnm/U7P7oo+7itpXD2hxrSJaxLUO086x72EMEQtIXP9BLKKbM
u1oV2QhYhPdQRjhS5o9UUZSXMsONQGvqvAlUpBvXZssIDio5eBOaILDTn7bvEVG0zFvc2L4sGXlm
gpgTtKqeZzQsZfKsJ53/bEcYXWN6olJmH5qTDdd4hvubeDqsmE1zZDHnt7pOHIrYn7ayDDUgMzwQ
S/uUNmWECUYQB1OQSjzo5nBVbL4AIRUoQ5YhRJj/yBY5YevA1OiD/Gx3hXUQqezOlr/Xx46Yh3n6
yPlssSsG0TQX9kSB9rICitIMlLeqOyRWpz86dvA2sUKFAUWWkoH3AA8z2Aqt614y1Eaku9fTe5QF
IBj4XPA39I5DpKH4bBDfBFGJZLOxdmzzjW9Zwji2K/TLGLXfplmH2FvwySJHs06D16gXHCw/WuSZ
W6DBmPGdTnsbeu8UsXC/q65aI7PHXiVb84mbHoa2yNmuF00CqEudQlxYvM87kgekMLchX1S53YBq
pzhmS6ltBIm3EVJkd9ML0segkHhe0vyj+cW8bbjmCDK+5jAQQbG1FMK5MhyAytgK7WiwkNtASSRC
Er3xLpjdf7HnCHggihspk+Y2iqPozsXwSTmGkb8hCZkoiUOe5deOWebZmadwqZn9ge9qc/L0xmbI
x/uyqJzaJHjIc/GN1Ut/0XqPZfm0hX0wHakhbVjgyj2SCT4c8aEPq3I6MCRgKVGxPZeqUPtlhAyJ
f6s6nU1gDnC1bQe193JvWAuRxetkKMXPPqnQ0cTFW9g1HxUL25WjzOyW+lpyxfzmrmcWlv0ZESlS
cr0Jdo3EltRWDcgrb95S2dxivUGXO3+U6xB8rSE/2aNZbzkUcy5pwg81oT+HgzBekQMRnsE+D65d
sWOv7h2lEUdrBpflq5efspwYeFKH0cdZT3OaAdpKdpCR/AEV8HHUcGR0k86vCTtLhS6FnwHDY+A4
AoEU8wPJICs1oF51dQ41RDl3m9nNluHIDL6FwTCnxraF3+6xwoFnRh+fxqhjwidH6/MN6zWJQ6Mj
ukQK92EqTEUSbfdskLaD9QMyribJfg+gAMiSGKOJJhq/LneVB77Rh9gCUCA7J0O7Of/viXPmv+fN
2ZgWdAuJqmE5vmM4cyrh/8jAM2LN7wILno/TGP22M7gUuhKNkmMqbobqwESwewEIFbFJOQlXM48U
ONmGvAeG/2lfHaH/ELn1EDEXvzpBOf+K+TGDGsZrXecrmfbeffme/+Pn8P+i3+ImcqguZfPPf/Dx
T1GNMoni9t8+/OeLKPjfP+a/89+f869/45/X5CfdovjT/q+ftf8tHn4Uv5t//6R/+cr81//67jY/
2h//8sG2JExlfOp+y/H+u+nydvku+Dnmz/z//Zf/5/fyVV7G6vd//t//Iuw8thtHsq77Kr1qjv4R
AT/oCUkQBI1I2ZRygpUW3ns8/b/Bqq+rKnut7glTJkVRABG4ce85+3wr+6Jbny2My+K3P77lf//X
b8IkYPH//fX5//jm+gf867fLjyn+Vv7HD/xA5/ev3xTb/Kclmfqg6pca6YLC+e0f44/7t4Sw/6lZ
hm6rJttfw9B5DxSsbtG/ftPkPzHnWWuX0Valxfvkt3+0JRAZXo3+T0PTdBPNgCo0XVrWb//30v52
Cv88pf8o+vxWYr5t//WbofI++/1Mr3+agVRKamSKqCagGClV+5esyEYbRFwUUX2BvoNsacSWuZqZ
7uGwdDI2WmPdIkufLlz48+8P5r8/InoDPVfHJpNdqDenD8mwxIjoTFxsbCqvSwb810GutFc7lVuQ
HrwS0e6mHe99BguxvBjCik50SEtCTJvu2TaK8Zbrxm6qkPfn2aC62vrbgqppDktWD8xe0gc0zPoP
KDg+sXjVZ1oER7NA0MDUD0T4bEVeb62mwrVzZA4k55ZTXGzvjaSon36/KP52Tfz1AAr171cyR5AT
p9EnN3V6epqp/ZIfGo9xFqVdNZz/qBVBClwLhWZwT4r5oQMUeqkDxDb4dEG1qCgWgjRdHvI8tjcD
kprd1MRRejTN0Gj39ncZRF8j6A83QI35zdHzAaG9jSySsF9QCjNK5Knecu0Ktqt4hSsrgbykD9YJ
pEe2vQ8t1TpWth0MkK4ps3clvo6zVX0Usoh9AmRRoxIr7iZGLjyw8sikUykoh5TxkHXov8oI3VpX
J9W5LUG/Li35CFiHzssqvpsjjeGtA6o7mCRwS4VO9MzKw/QvfQy7efLstByOkVYVF42fd+PROYW9
VC9Ew7PH6Zvx6f5RXGkj0iGAlYHNVMKUb12mQ6OWoYPiBxsyAnIaJXHuNnIZj4FiW4x5E+Nqqfl+
SZTlVLQ41oG/nhI8iayVPIy98BsNR3EJcoZ6D4lczME/tQSt7sg5ZhwfEiFevypBZaOSI8wMeDGy
q4ABgBzFT/CBN3tWui9Zh4e6HmbxNsQxLgBzGv9HTu5/Xno27moDt6ulYuT5jzeOpJXYkUqCCGqp
JK2PHPIAfqDoeTC75NotGTqAPhmBWToxMwricrVJoasW5v3RYYSMXHIYXoQWituQSO/+mQ71fqcn
A0yEqFh394NtvmaD/BCqhVhUzWaYRvc6tszj+gRhOWazMlTo9pRGyJduuaoxCaPNWGmvmtnQPQgI
PBx0hgPJ2mEeawMCOGBWyRgpio9C1M7qqLSsU2xU3yjrAZguCk+R25Snpk5y5d2zcm8CC+vtL0vt
H+vZXy8/69erz6EYMKQUNtQ+ylPzl/Ur1dDwMaus/rj6RGAaTwXzw10dBDrqSpXQ9gjAXFfq8gIT
IZ48ugXLnjJOfeoVuAcMM3PPCnKxlnbqk/V1AiD4xPZ2C2yuuKp1yBmS1sVqRPNoMF67iVTjUp3t
6IszpLkvV0tkahA9rSeAfnCqDKxmnfHS6Op7rM0Zi4ATuxGNh9uob21wCMQH8YBjYIFhid5lD6aZ
wMt428Vp/m1ZUlZUQU1MzuWplKXuZuOQ3NTUbsnKgwYwTUvjQ81vduQ/VJ96hm7wNGN5SAtzO6IQ
e2uKBbpZHDN2KUi7MsL8LImtTWFTXTIFYLpC9HC4rjPOus7cPyrt4Ucpw9nHjXH57+dJ/+U8CZVk
BNXmzuWQ98vjL6ukKGehK8iwToFo6tPczLAXu/ynBWfLVtr0e0JcGJjonBFiZ8LCDuGiYTDC5W3I
6lOGfXmbBPF8uk8Qu0bxCTOUgzEwJgrNZ3ZGAp1Zae3pC15/16bXXYRHHb46UWLPlGGlD5wQYWzw
gT8AwBYN3QcoxQzRQh1KjkBwagQPphgXoGo8RHaZnB1VQHG1+FLam4f/cUzWTOG/3HuFqtk4H23b
tta7CB/8vQaEqElDjd91irPvBTnZFxOb6DZrodaywTC3WNPC/UjU9PNYDrE7DaIhjo0OryhJjmL1
0F6NMvoUNW0ORtIifijrK8Y8TCxMy02T4nvn2NNBWffwcWmAM7tbUOx+1P1FmstrZhrsdAajPYoy
r28l77ltbgJBnp0PK6yzr4apEIxLioWnNPQPYxUvXFZy0dBRmb/mPYy6OiRiowL/gkGR0ZBROo+K
AqR6bI3pq8yXV40O//84cGuC+C8HzuItZFJCG7hu5VrU/KV4LpiimkUydyehl3ShA8liiJGZFljW
ia/ICGwwaIqCOWOKnhssAVuWftryK5lglhpkBL0MPQbW3ZNj6Z8IFyp2mtbUD3MaMze1Ruc1jxl5
2XM70rE2RxYSrTzoNH8YvzPrTG1tecnrOdrD1QzPZGNGyImMZE9eauqSyVtuHWgrZydXuU82yfk+
Rhp6cpY6OiXmDJMnxH4EgQxDeS/N4Ot/P0Ty7xnbBu8th/24zaXGnUU3fl0X80IvhpbUCeymwGuq
zh6fbMs8E6SmfJJjVvpdR3tfjibYv4mhm1Nya0mXPvgWHzWy9b43BAJug0aNb2YYVazz6NIqM3s1
ZQvUWyN3rtHJnZupRhYiQRN1/9//Ao3C+G8n2aDIZUWHO8D1sda7fz/JxHma6IclusZxZKK9NggJ
UmSsJrNpw8xi23JV7ARxe1uD3d6l7bVqF4Vt49uqQtBc11hvDS0J0iKT7kVBQ78jsspm+IRZPgVB
ASZE+y6liQW5nr/gA6H6QIj1DnHLogeagbwxiMwU9JvLJtHfF6uHpY983p9gwD3SbfB6aZ3vttCC
UMvb+pmMwFwENt6A/344pPHr4dB1MGKSHaOJ+Ix//n44FFOnATi39dFURDJ53DvCh1nf5aNiPFWE
NbQ2dkpMgGmKuX3EPr7q+vGA/pQWOEGEhto2i6fG69lXPYEhocZvEVgNmMltu/qEi4qUjWWW26GP
viUw/VZP5fzKxLX4H2dWrHvbv16+hq6bFnsX0mi4Y0vzl8sXiSJnSSuqY9CP4rGKv4yqtnzAkr5q
5Md5d4ZNSNzjSS8ANKY1GKo0JP2lmlAuYFqRlW9yPW7a3LqYc2CgAS8o5f77ARdCqutN6a8vlE2b
EMIRhiRoUBX3P+Qv6wwC/ilAsDF4RpARhaztcL69kpdB0XgDCnuIwJyWYFogb8biQBrQrkF2HMQY
ttLsYZAmNubpiPFy38EeC7sKLlV40DBCJUsHO6qCN85CKU/86LmT4gFp9EOMULFq+8/Ecr5eI9F+
SfX6KsOAgD18e6N9yQVLRncm8YOEjo35MTIEKlPzIWPYG9ThPins946GL5IhyF2h1w2BF0E364Jz
UYuLqK+4JjcN/bO0G/eVxZCdIHc5jMfIekU+T3YHI1oxvCwSc0OTc7C5NOaKfiiymcVcdo1mXfE2
eqmmuWgIdmP6w0k+EvuDoY0W45jf9NopC3x0zfTTyNSbnq10m3wjHi2HbZeT5ztTyFyzGya2DWS+
WH1pjJ8jRr2ISjQKvJBlNGofG+U66W8KMhbHa5yvqvIc4Cfv7ZM2HBOsJ2104D6JPzjTD6jBkmpn
GZ5NgHkwYRAOnT2uyh3g5XI+JBMnK2LXMBGsviifhjoFLIWeNFX9Suc3IDSU4wE1zCOuQa+KM5dJ
0BONxZfB0DDwkuVG0wzqOR0z3PdEetKC2rCmH+IhwZ3T4mNejnJp2YjpPq2wF7RP8Hbo7FcoIzNQ
ZG1Lo/TURnR94KQqyi2Sxd7K32GvXRgvek7SP4ZMbKpEd1sLgHaf2c/qRONrOhiaPDSptiWuFN+N
Ih/6WINYCEhyIRJJkGZVvjtltSV/WEcZLz6zfjNTIKxQ3iYA1yKE9Bne2uYtxSURObCdmW8wNtnY
8fgekgphL1dsGge9D84MR8PwLVy0cxjFOqTP8We2Ov8c82scDn5oA3UJHTezu610oXsruLgsfhvN
8ybgrtef5pm3S3gK3trwk50TKGuAB3g1quvEIDPZy1eo+Jr+JVdAQAEaUubvoIZ4d1hgYODQJ4ab
ooQpxXtfxGz6n5E8bx0sDbPiamxg9Zeu+UghLTqHKvzcmrcB2Km2s99QDu7bDhPeY0wczRwfu46d
rhvhM3SabRc9SHkK61cEbjstyGmfdx6heFBBtonjLwHaxqPFwcyo44MP86PEK6jdMvHB/aLJN+Vn
bD5t6Y3tviuYGQiH/l1DYVAChjTm9bUETP07kiNiJSaklTRxrg8GArsqhfgYk0qMdLpRK1dtWlgs
7U0B/lSNbyqORatPt/YPqXXelKqH1CDkVCrb+14jcPAmAzwgeiTtDDrmMX9ij2WavLo+2XEYZlx4
hd65NG3QpvO/Yldq6lZVdIY1PVkzXAZZ5KWDDjEfnahKdj1v/zSgH5M8lnV9LOrB04WxTRDdTe3d
fU/wLqaxTCWvG0lOqGzSFdYDz3kWlwwFELr2B7sQN1I7/FqS4NMM5xbd8AAcRO/053CCg57r3ror
HXPu3Zm6XS/tUCEtKGF2VGSbZTwDZOkFFIfaZVaWKdc8emx6LCnbqjyW0aHWPCKqF4zHxNCqwFzP
lUpuCqL3g7GcIwdQxMTw6E2m3xhYH03yy4qmgnSbeQbBWMM69O7CCwLXXQTXYdsQJzAD+3IrLrrT
hGz+wN/1hpAE2YEIgo/CyL1YlBJ75txe9Ln7kU2T8kKdJvYsMxleNJcZMKVlZD7msdqjKYMVn0N0
dfKBPjIhFQQKQTuhXhmVTPfRdfY7Y2m+puWc3RiCj8/ONPp1wh5jVXBuq0EPfOGggFTt/Kipjf5U
pTPRTAzOp3ixfMAwpaslkcpUKqJJ58SvIJb7a205vuZYnhjU+j23awS2QZJ6TemkftW09k5Thg96
LYKm1JWomH5PZDkuS1vxsIl4cnCa945i0HfgA+yarGnfVbiRGywZ+UXNC/m2MuLv/62yCUqC0WRT
NvBT4ZQDDItb2gidQi8LdQvgJGBNUfdpLBp5zsuY2MhkfNMmM38swQjsKN4cInL04R3a+3ZsR/N1
spflUjKhhMGpju+jA29ukj2qiNl6mFQxPbVtuJ+jrtkt/TDttZh3RTuEfzxoCczAKU8u96+XCNth
zIdhxBurlZbHDJl6qJ2Yi1W+PugVRp+EtDsyGrfGv58Jic6mlpIjRrgXQFxU4QreowBv4KbpE9U1
w/QLOax//M77D94f7l/789P7y/rza7Npe3nIBd7pJTPyCJokgz0ThSUiBoJ31wzncE1vnu9Bzlhk
y2VrNcjOcrOwd/dvgR4qj/eHiOxi1b1/WHRrAY4AetxOPcSnBL8nLbJM8WSsPZhK4dV4/zJMi/A4
3VLX/AQjIU+eRyNTs3WsYW4EkutOTHtq7G1O0tuC0SptJneogCYw1C7D7mGUGjdWWPQkCfdy3hal
ttdJylEL6SvyowcAnojLaJFcpIiHHG9ngFze7r1+ll6AG1yy0+6QkmbZXgIFNGp9r0fzS1ljqMk5
BQWRHU3Fwuk8teVyLNsIK1GEbIUFw5HESDVe2abHEmVOLxuPg3loEdQ5YEVZrkrdcmtV7nLiOk3i
MRIcs7Ip3VYnLCA6A/neD8yLysRkEWyxcQNcUxKvHbIdjKpNkSwXlbYnXfwdHRZI5aanc/1mM8QA
xraYyz1BMFGeCE8JdK+qHBcPoJ76YWV+rozulI8EMfT1riIGQCTJZVkUv6wV7qvAoWLzVukJKUD6
dTabzeRMW2rf64ySYejqI+lYF13Vnoel+VLnN9EQz92vfvjlLbSWr0b22lsd4mL7bLWtN9i8Dimu
kdJdELvdYjB0Yfkw1ZnXkSSynjzomTuFhW9AJKAkyhlVrJu03G4kLl4CQeT8MkzZPkeeS2/cNfJx
n3cSVwBpHiEoDokQtFK2AbTRxl6OXPtXRkRbJ0rfnWR+xtN5EEWLx8GLQsNbZbtOe43Iv8h+pGp3
tLhm4Uh7UTt4MakoEATPViPRM4eeOm0jG5vSWPpxVh0tFjQDwCMEJYpJmJ8tYeYR1BjqCsPxsqJC
J6USBIlrOz8vBD4hd3Gl/Cjrlca47Nm47nSAPqUtNqqmuv0weH2pbML5qBTaDiXUbsYIZau+U/bo
VyPPhHxvrZFlnXY0Stbm91HYtxq8/8AZDtWS5JJpn2kTdoXkWfACR5VLqGv3CcDvqffkFJMvlJ6s
2T4LJdtb0EqciqVBlHC8CYbjz+6nxS3sN5UKQ5QAT/rCtXSTe72g5w6WDnz1sFarYMLA5qKkm07M
9vAn1FDOCMTsbwuzZ5CYGP5ZH6i/jbbfIWZ0gVFt4TDtK/Z8I8NCwXbWIcoVYSSvimTtxmtycHTL
yNFbQR87TilDYzi2tQq/Zj47U02tqT7V6NHB+p2HONuZBUv7yjKiuKdC9fXPKbozc6kuSzgzZ5yB
YIhXdka+mXenQBX7nuwi1ml3GcE9TtPelI+MEo9jNbmdxD7ff3Ysa8MGeTeb4NQC62FG8sOO4l0t
u2tVRq8QWOkvXs2g8Aa94WovX8uI4MN6PhBicQkHXvIgPWt8LmvytrUClCBRnYriNYyDwng+SL2k
hBf7uaNZjY4Ql9jYBNtkWKOzILOFj4rKMgVmKF/vsZHqlVg2DcbLNdqIYU6P6A2fyg6KYPcJxfoZ
5DOO7P060NAXa08AFrWTQeFjH0WfHJdhpugxt46qH7jZe3MyY80eX2oCO4ulOg7lmzkV/pAsT+Ey
fcvMxnfQmuZOTR79frCYjAeEBxQaAlywkcxIOJunCFltE7kBjm1xi9LQkxi3BedR19JLjCEtX0J3
IDYB7Dg//HWt86WsDrQ0iWnEhZwqkPu2CPz3Netv6ICpIOKS7aqrQEXPReblFEj5tB+qwm3s1s9Y
AhPrkV63K2rlS+0EB2fJTqYS+BDP9mbG9V9yHlmb56zdqvsO+UAGuJWAhOMERqv+wlzgo270Y9nP
F7IY/TkouJccM3NBFb+4RFy25nyy8YpVQ+tZ0MIWdLpK9q7xBkHz3aK3Gsdk31gzcn/tWsxwv4wf
4/isF8mN3epGb4unOTL82CY2WfPa5YaQ/FwBomqgIy2xsbNU3HgmMXqT7zBiKLXcpYHgGp3h1WXq
qna7U+yBtenJtMJrWvRHktd8Bqk7A7KGYVWbWZ4TnU3BIZa01nVa4/uAmUAAOUXT940+HKog9KBp
7R0mALZefSaxLokRjmO8yMyK7TYB9GO5awByDEq0NQmTLQqcpwCjrKC71M7E7AV8BbqFizNF506F
fqlr58mJtjrdffq7nwZEnOmkPUNNISoJJyeyZpk8zBQeKDc3ZqIc6jx5oR58xBT8lOp0oRF5lc4T
Q92rgXU0nx7CAD8098O97D6rxBCa1dkcXUfZ8oqn9Go3r87XYHxM2IYK7NHJSyBPJUhttb2osblP
zfisxuWrYuVPCM+J98gYEi0nFmQ/Vu2j3uXvmbC+D1b4oU/cWNXkGEFAQ8lyXu9/U90f115DVs7b
yukOlsmLiXDUGtYTbq3T1D5XrByKWxDtVZUKuuFsO6zZD5lxaJ91pfVL0yBQasYQiXVmzNCdEcRU
j34PQxDB34vZfggiDJVh9mUH8k6d6YB0e6ycu8Xq3MAYjvCffCCAKgEQwF62cxBfu6h4m+XwQPN4
rww01KXtNQGMuvwxbIdDPn2UmnMWS3kAHHYwJJBCNdtHlummoElrik1Le8temoV7O4YSW2LAX0sX
CFJ4418X2AfTmJwqI76gTMTrb3gpYb9DEF8SYT+k/OpmmR4Em5w4j93BOFBMIgfn9pnRISnkgTbN
Q1yET8wYfQwCTxV68qqLjjY4b+sJBZlepOQ0o1mqNXWvVqDPnPBYEG2hI88k+tSr6vxiIoUZU+VF
UYJLpIhDtXQHOywO5N5sRmjpirDfiMPGy4TRazKvcZ0+6BpO3N7cIOdzE6V7zHPnkmvRgcArTC+k
c4uQYJjEyxRxq9b9cqPuibS/YaE+1BYsJlG8zsHymK6ON1KHlO5mJfoLQ+5zZlDDZZqvj+yCai4w
GlWwVnvH9EcrfOrHGbF3ebYlaXrN2R7M47RyAVaLc1C/Onn3ZgffMrRfIbneedgCmMBEOXokepyy
IkSlO50I2vNHWMU6dHsxpNz350/aEqAJhNyeFx9VYnxqovkxV4NXLDJPLdnKK3NSxOolZ884l+oH
K+WbQ1Vn1MEuR/9o0ikHgoWJPLiFIWaSrjyw1Zdle0xrspA6cbKjn8TMf4mROSxVf4OC78Xk15tR
dSEAxK1qKBLFDv7jIXSi5575Xl3qx3S1XFf6UdTWE0IQnqV566DUyV4nyRSnES443TyMNabiJHwk
CmKXztlDozjHNhaPTdJuMQ25UArOzKM2mVo8hUX0GXfg0aTUX9/iahJ+zkxI0X3vClQ/fa2fJs1X
hg5f7nQynfEE1+lmW+apZVM4Ta8qt8a+IIiMZ6BL+G0pwmNV04vAA6GQJ9h3yARRpBMVq+GgiyVo
9kT6DHSy/q2Slm/rCOGM9tAH1okOcjvGZ24BVOkEYNBNBdujaABqPhpb23dzBZuVnoAuAU9ndOeh
/iJyhgj+aWjjdz3Vnq3QIrKeiER9vlbWS2YDiunjS2lLn5SOMzOMy2BYZ1UnOsNRDgFZM0jTrAlV
P1R8VXiDZroF0cXgaTzr21TK/YynqLPM7ZDgeII22Yfg6LmMcVnyRkcAoF3CiHliUAB9qbzMbH0G
Ms+9ap3CwtgbdnBJFenGxbwPzU+laR2raPKcji3+J6EvWLlqT6WClxAnAVYfFVk9NDgPejay7PG2
SUK/zkxOzjw9gBEqncSLVYpWkFNA+k6Mm0C3dccRZIxSh1xXlIAKSZrAH80uY6ogjum5GOe9ZZgH
ejhw3DRuoQQvizFw567mqon8lZdviZvVjeTYkGVj92RiFNc85S3chqcZtQNy9u9D0Z3SqHtKaVMQ
f7jRiFEuyYQiZelqadprlgnW6fHHMFkssA5Ck+wAkNiYkADqfpYD61TTSx/jh9CCCqYL6ZHEbI15
+ags9qtlWSv07iZGZT+L9AmDIFmfhxwiI1EuQ5celQSWGqC8KheklXRrJ/OsFxhccTiC8vTHVj+a
xnRClP0k0G6yF3/IwuisE3CjNl+mOMK6qH/M+fxi9PKb1cmDCSt9HIJzistHG0gMoi07xDidZ6hA
4pMCj8LOWcT4A6qVIw+BaE5aVqruBJ2ZbHc9P1kS3F9vg9OvPX3FQGcFXHjuCSqDVwhkjvE42cXH
UijvcR/eEMe79FZncEgdVrjNNFFvTW71szemXTVfLZpuGqk4NcVEzbIHo9WzdISa0mTv1j84ptwh
xNoFtXLAwrEvtR9K/rPF0xao6jWjcmt565lgPtfULVodiuVNYe2Bo9sL2R8sO3ADQGCEpB6EIk/p
Y62XXzA8+2A2eBdiXoXTX8ZvXIMnFqib7AnALcVTPLL5Se0HdS7YPD6gY6IfqexFQIBWsdJepoMk
cEkU3IpMSoxlOCckFRviy1QHVyvN4UG353SkWJkX9mRs6hsaKAWhiPhZVm9pxCsz9F0fXgmdoSv6
79bKvRviGD39ivsX75/f+yT3T+8P99bNn5/2bZXtBKicDemwv7R76n83fu7Pka6S5GAgzJKu8Qgx
Z5e3EV0Ia84FhSaTgLKNifFcH6oAk5tS5MMuUeo/vnb/qMiZAP/+H2EO0YeMQ5uWOnpzfKlLcaxD
hYTEHnAru/DpSBFeH7s4qo91Tz9JbRtuzcLijYra5Cim5o+HKrGIqv79c3oGa2H1f98PmEGjupsO
9y/pTlwde6vif//5X+5fvP/wH8/z51Ms7QRHu83a3f0Y3Js/98OUjzP5mkXCirweptLqPmmFE5On
rInj/SEptWADV40yVeQ0n8jSZb4q8t8/ypCwcejmekOn/1O/HjQyhws8a3zUr4cCxS4siIBSc+2w
3U/Z/VfNBVZnJnPfM6LgGA1nIDeaAWMSTQaO7f0JCrke0d+fa31C20i+BRb9eWI0OGV1RQK27vjN
+hsx5ue//9r7R/ev1cK26C+REeEnGTuJ9TWtD3/+3/vXQDYppMn8+ztJm1hs3dLnNuXwd4jgj4G+
HuuuwTCuzOjRBnxTC5DJgUykaq73xHXvYfLjy+u8sQOqgSpu/NmxT8pxjjjDsFVgDYXo53RIMIjx
3URMXj/2rkpgdzrNL/XsfFWqSyDwmdib8Nok834EEpkPP5Ey3TTZsisb3ZKeOE7NvZLOD/PPLmAC
uCy+2rennJieMO5Ir6UDlB5FiJp5gOBQGSdGYP6SW4+iKcG2F57mxwxC41ZwYopbuchTpUYnoywu
WaO6UVd4irYV2nZoKapn04/IniqU8hD24TFsAyA53IJS4shPYxUeMoV3pbPeFNVdb8lTkEwPqVW/
0E75aSj7EdfgMPXFpm/K51imx77ivPXVPtYIa/Ng9GPiTLZpPG8xGWwUjkcWlx6D+FPTLOeS4kHN
sYy2zlFX4JOajxrJiePwfT0MC5RLM8e+je9ekCwfLrULC2eXki2L+swb7Z7C+EeL5z5KTvTXAH0t
e+B6bt+fjRU+qBK9i9MjMLKdhl1LpTiZgYrhtzlUhoLPmdkSKkNIyrtuDWSq3e9Cqfeknx6Mcjn3
WrqLwCCNIZXcDLdEWFz3iad3qYsAaKNDELCHco8tat9ZsxeO0c5uXgJ2V9A/9yUlTMSvABvpz7Z5
TTRm89WTZk0var4c9DR+6fSBVn1G3Bl720hAto7P686xyzQOEoccvkjaFlD41O4pJFlTlIFrTWsB
yehkYaSldzuTiFydvLPOybhjCC+llVa1q7iE/DcqoJRBq1orW9JJCCPUtxkdSuwY+4g/byjr7aoM
ZGRzMJVPrapswFHuWKC3afQi7CfBHmVY+Y+aQzTWsMsviU8XeaOixSccdzvPGACKQ6xg7dU37Bl2
cf49Nt5NLFCdtpVYI6A47wKL4PtijzVnP6jyUAEQUPCRxQi5gprmczVQrNeuOuZurJHTZY47RDI7
q34sYZeGDsgexqfmErJvTrb47EG3o8jEKGXzl6kYJsuwIpZC863JdGvMXAoBm4Vhkt3xwJQwsuhk
pt0NftZHDNah5ZclweDiw3P11PiylAw/VskzEPckID0tSGELEdLALSWkpdcvXzBGhhazL4KTU4wx
GsTkkr54mLzQQ1AikK8Ok0uTAXTobJRRp4mQ0WeG7OJMm15nLq4Q4AE9YyA+S/TYeycidzFZW9Hq
ISGL1FS8OsQCF1tub4dHY3XSVRIBI5zaTtnC1tkIhG5KvzKherrH3ba25C7BZJR6yfc5iRgXXGRI
TluwuBXswCa/2KBjE/LgsEjRk9stTHmWvDzHYbobA8ktesSvhcvbDG7M41yt4/KxKWxG/ojkjOTw
YCuhFzn0KVEepsg7O3ZI/fBN40nnJnQjOqCY0AgYdo54cLepTSJi13oOYxZrMHZzT+MKkD3c6TRx
raQmOlgephlvdd3sjJF3GzKJdEFzyoSiBaA7QgOmL7cb8poOwQ+1/5qLHicSUyUOW5/5uX4Mp3gn
ZnKcCQvM6IR2IdQ0HBIWSS1LjIe9og6x+m0Y/JwBuOVCpXNmbOKCc4r1AcHDciUM4lCmpFTppG0w
UZ5EdHbS2W3pFUPs8EFLeQn9oiz72QfV08Tw0a67Q8R+og/a49BScGsnWDH0QwmSyrNjVTgPofWu
TdGu1BWuKtzIwZuRVwzwLfzzyDaQnGbcMgwYasHIzFPR9zaaldIqPN1SdgpLZevoCLkluZ0D6vjc
D9i81JnjscM+hnMJk+RbPiLnJg6g79tV27NBRNnX7jzSOIGlYagvkWrQ91aPNV5xnVFqD79dtB21
7jVIjEdhMY2oq+fWTGfaUu1pBDQ42wyLTzndq3RxvDAg/hXCRBy/laqxV5zOrRJ63yyegZMeRF9D
SkdyXd90MO0VlKUB95Qyz1vyxLfSGV2aNKy5pLPy2k3s0k2uuKZhn2Zz2DbsLAUNQatvvZyFN4s0
3gO2Bw2Lk8ScdFS3cwmsx7r27EPr0NxqcfJYs9LHZkTbQN0NkkCWRAMk7tAC1dkGVAdS2Gj1WcTV
lsSFI4pu6cYQyDNn4lGBQBv10p+64GfU+tH8rFXDsm2tdQC1xmBob4bWufkQ+jpHOs4maFCAriWE
mNAH94I/aH6v+vh16gqCzsr3sIw+a10DdrTwwXa/M56Fv8yKqLL7WHfEZhrSrdOQtcN84g/T5UMZ
MUvjlm52xmlA7FSJ2zJhOCuIM8ifcQbCSJufI2f4kMQqLg27oNJ4hYgNlymmgboY50iqT61iYiTA
raZP24bdnfaYiuxB7xMKG4qgYWKHp2yNOfAqogRCJ34OhHFtgvCjVJQXW3BvKfqXtkjOfWwdZNyT
JUCgHtl91ryzup4GFf5m1tAZAQLSwudlbwRkkUzxqS4XIm4XoP7lTosJIagnly0nnB6+hkF1TCJS
ms4VQZ+FruwgwR1L4ZxmoLLrYQAbHKn0K0a+zcmPZcLYGUF082gvmj9YfthTIYQRkocK4DQ3C3A3
jq5fWA7Xyx57rc7ycKMPRiJV4YbTfFB66wrNwocShjpL8VMJHLekaWJe6HW+NlJCsLBORSWOK2e/
J1wgicjFUhmHVQnG5cCrl8/TmkJQJn4MG9e2aS4CI0g0221oh480vtPk/9N1JsuRAtuW/SLMwOmc
afSKXr0yJ5gypaTvnJ6vfwt0X92qQU0wgSLVpAjn+Dl7r41XHOag9rsnn558M3Ai4cZ3qC7Y9bTg
rnKglcB7MGmugvIvBtCxuLvGW0aFnkPBrLe6hRJJfTjGizHdM3SJs00XhzeJNnisT777WHT/Jute
HbTw3rbfGfsv9porkD+89sXs97U4eIL7/jF330wNSdPD+GYQt9Jv1IuIAFU96N/Z2r8VH9GA1mhT
o+kls/OP9em9s6ZkawPx2hUkzbp6IO36BU0ARQaImTmk4Jm0VKJCGrlrmX2swnbd/yPQ2aR/nvB8
YhPtxIrnXd/cE7ebGLQl1mmSMrgS9FNuUH0bLzDBniMSEQJNJ89+hsDQKq6O9pAVK8OBHB8FwmGS
Mye2NVKsHILzVtHotrgJsDsYFXbhBpP5enE/pFE8HlTOD2WlJAW0rftV4zeEfjBcNber/lZhS+Xl
m/CxxkHlK8sotOPgyI43Q7Pt7VI7VX1wyeBTAS8QotlYmk2RSg7hLk4obROVkBVKb9kHemQW64Uq
nQ8M1Ge2ju1a2rbL02ofB0nOqqfFb94kzqlOzw26hdzKrolWHmvaazKOE1D+woBnjhcHsFlG3B3W
HKg5/zloo3MQmcGexR+RYZOUuInsyaXYIkRuuZbkWX3w2wmEuTNVZy3EQVFUgpTHpHyoJ2gr6WC8
kG+bPC66GuEZL8sl8A94w3OftxGDat0hFlu1enElL3LDk5DQLnqX1+VghUlEXwqpkHF2yoBYmEKN
VxUH0xU+0zijGumiVNbv5RJTYfaxWXTtitG8TRoN3PkPtfy12E+yd0148wfTCNsAn4hObbrB5xQc
hgbeaQylrib/ZBfhD98s/3I5lPFnZAjz0U/setWOuveDpfUxA58XQK2tQYUZ0mvlJMZx+cqIUOgy
kNyydfTyW4t1+7ltKqaBJHFvMurGCzCBWzz703681h3GE/KXKBtINbI8eI09KvudVhbxY6lr/rrs
GbO7JpSwmAy4TedlvPonokCHELAKp2z6TMJPyxm1X0R3TTs996xDXPb+K2qHUzpk2xBM+ZNuKv+i
LIhoqRjM9yxjQN5H36hZsNQmKVBDPip6EnmnxrHoVHmP+mDYB7YP9TObLKzIMaSBXvpPlrAp4iR5
UrXVHTWVmee4o2df4fy4JybvLA10yK6eT70xfyihHtx9F6iE3dTXBbFKVYg51LLGj9CEcACItj+7
bRi/a+lvTyXikgMjRReTOg8ZgT3YSoN+G5ByfsIzZxit89VWtmDi6yP9XGzmSln5AwTO8NI4j+Nk
k+Cla3e9qUvwul15Mtw4vhZ+X2+Geoi2Ta+jnokIqoQg9c9sXTKTSPEiqJcet8Z7K4o1iOgFDnS3
duI9pvB/DFIugV2ZX0WfXAodKaxqaWplB3cOupK5Ci/THB9DvNxOYK3JNnGb3DSgG/uoifqT7VQE
g9Uq+lOWt4m9HkN+AdF/vk0q0sbAbj9bLcCMBM7BD4GRBkNwSXRh76Inev7F1kO4fVZ0489JqIhc
qMLfjqXaBxP8d7/y+h4xGk20pEj59sCOGMwb8Z0AOcahnfna9+n4PE+8axPW1kAywhYnN73JwvoX
GnD6osD9dBpYtvmYmZuJ3sFmubNhVMcSeXUtzFd65H3WPwVmsc2mVDwX9ImHyLffFA6sa+B5AdHc
vf0WCoF4qgMJ6FmVsZ8Mcwb25oy5LYVxozW6lyCHRCkKupte2L80TIAIPc3LdRVP3QsV5h2NkX31
Rq17wRrbk0vsBjQEkg7aEeGpwVPCAhISP4GvPwj7T+zYuMYykPxmzhRNEfi7A//DU9Ei6hmKBQBh
/aBDxPwCbwEcptX7u1MjMLNLKAa+WGJ7kuBlzkWlIOqcL4vdAp3v8I+CobfO6tynNEwk0zuIC2Zn
pEctyKNLPhBbNtV6/Txl/BYCgUbj2pgKZyguPgVyc6oO10dLdEuQNDcCMKMVcOPpARDEsPVQvNFr
hTm0VoWLWmbmeLTjiAADhXFr5cxOUi27O0YgmdyNOlEJSX5fDnoAtaB2iE0fJcIwU3X0Tvg7wVws
noP53TO5EvppSrCLmwbUzKib4Y6EF2xWcwBUXELiLhAJtSkxovN3dkVnbQpdFL8zD1GF6G1sJgCK
vR6WdWKOwQWGLiLdacRK6dXFtQZstJIiN18aG+XHHG2wHCwdvJWGKH2XRdDN/NmDN8ZN/NhP4r0Y
eqJV4rreEjzWsUlmeBcNGN9ETUWxOGBxiiYb1bCtZjX/qHrberfcoNiUkWvc7KDuDzLd/awAovEx
Ak62eQ07krRp9qBdgPAcT9OwEZDxWZZwFqVGMLHpyHZyzrdZLi2HThqHNNP1swsI+5hb7d+6Cqm2
GdBSaUbHPGcdpHNyMtHxqxVdRx/+NptAHzzGGkpc18zhs8WGCQtViRgAt2hRdQwdPyXcoXC33FLN
ewonIwiz+CturV9d63z+GGmzmS2tLCd8lpozXEzbvjsQ8J+XAwt5sMbFpx0a5IaH0HFysCLJXdeB
lJYxKWZLrCPNqj2hN9bVTEOUhIAIdvBpi5K8MvAyxJZYWyfq2Ob4o+PB74rPuLxZ4DynZ2i2eA2N
kf+rSubjdTkYvUkbiKhzuxz/c2loDRxDPXU4FR9gjFH9ti0oJF3tZBeQxs6Z7+ts8Mh4DGF944CO
VIu738ZMomeOU+37mfSJSqhCPNpaurblFiMH1fYBgRuq2ccoamw1pBed6f6FxJv0spwuHzE90VBa
isN/L7VYTTYgm63ZQQCO9v8NVtJMQpyHkPwKzXJH0pHqWf86GNV4rGHLKFfm53I+GFot97YmH5dL
Ds6In+vLR/+5JvbSAwSfGjHPyZlwH7KbyEy7uqBQqhG+2x0BJfM58V24W1IfYZiqNj+pj3Ns04JT
9Tzgul2h6CD976XlFe58veD1y3VTEVbZF6DNujlQosTdnkR2/7icCfxUJDlAxu0BPj1J50+Wieom
2UEuiMPlwNPPWntKM36uJfMroLTvO3zTGxl4xSEtKTlKkVHf9an7KxI0dFAv5Hc4o86t8tJyFc2f
CFrYblmXfTtKs/bkMVZnwKto8oAt3QJXnRHmuAclaHcZlJJPIKH1p34uqGXZdMdpvmaGRT5buYOE
0WRA+wxhHNukif6nY1fp2Uz6S5gb5t2qDfmAXBJPPBE412AAZVJP/mMDXP6xlXH34IZMs5ZroUxL
6PiQlecKNjEqDsrkTayPX3iJZzzoEAhtlzvlcIlF/IaTAPKj5W+p7+mJIHvf9AST1WvLeuuGoX7p
pyZgLtUQ9yOTZOvRGzm5kdLutg5VyfCt9k8UT48K/v6rN1nZwforElsdHJDtNzW6xAl2ynrXY0L/
eAYdJfTGjdUQezm27EVRJJmvnk9s6H9OIzChQ3Z1M7JysqK7sm7ld8/wtjBDzR9HqB7l37FBN3ua
fKxUYfYiUmZ1K5mMGssNAUTx1LLEs5FGTS0T5PBCrNhO0zqh2Hkjp4390sx47NDhnX03I3ST+2LW
69SEXYhiR8usppNJwZCaJJeTVycsr1n1du79bTzSDuit/Yts85ZY/fAL/fS09oqJIrVvmTK3cXdM
yza/+JbHtwSPk2QOaEpz5vOkOZzm+ZRI1H0OzeKIGEOtlhhWMd3zsp9eFk8yJ6El3kwXHgo8aRSO
eVYQBajCt2iMiSLj1/GJeTxGcwIW0kdykkx25Iyu0T7IZ0bQcFDGny/m+fexNIjCwSqwC8ks2Io8
L69apdIDLCwfe0fGwFnXkwNm8BLWjYtq0/OipymncRq2RBiHBcFhsiyftU6Ku6nZ/WupYGwuv0wh
LyTYCiKmiAxY8OlNlWt7aOfVVnNqft3kN1Jb4rhG2q7uEpzo5Im4GdMFDVa0homudu4chbykpi4f
BcHECMdD4hg3HQZ60aL+hOJ4iHneHTz44Cf0dAQjzbGdVZmLTRUgSf5v1JzyyhLIcofhSMXPRR1U
p/8eJJaCn1OjanHaZBkS1vklJaD0FZsMa9dnBgj3MjbMrZ7hkcmX0KYiEjsJ+PW0PBWCQusJClFn
worGq16RP7Aim/LWD0F2sH0Y1Uuuol/Q+awtTKRkltgno1T4VHQreXGJTZ19402uyOcG+Hr1s8E4
JRqAubo8CNvJ962dyPfWBZtm1uEfaW21Svc39GSLvaFy87UUXbYtel653DopY+B1qCGtdnTaljNf
Wc3JT8vBkal/slW2tZgaEFvu1jOLswxGVA1BWWF5aWnX242X05ensfbmFWSzvZRCzwgLtkgqcglC
6kx7l+OeeZzm7KhKt6IrsU//16XJIwix5I4gU/BqTb3/GEOcfTSB1x0g9abr5dpy4D/+Rcy8NC23
UgCAbJ6S+UB2SfegE27LJ0bzbvuTfqo8/SeEPhrRASp57RnEXsb5sARfjgma8bZFaxjT3xmdAq5v
oJfDHp8tz/piSjWMPDaeyj7vD5PedFsMJXB8p+lJSgZLRO0ynJjXR+XRwe5LC/J77X6nYZW+M4XK
NgkI/DvBfUwgyJugORh9T+hUDhYQo0fgD7iqjIhAAe9FTzAgDV5yg3OevRBYzA6WxywCNTN/FLPS
0eitS13mhx88QUmUS1xrZPViuvJOSPeKOVyYnKfBZhAES9rm5obUyuZQnXyLd187o/JqGLg1k0qs
7vmfqfFOBiZSutlTdWR6E324Ha3RvJrA3ec9IjL9X50n8Qf/LoFZF9iw4tMw3gwhqSlT7hx0J7N5
IjlIDf06/yZYjjuiZ309OY752DUII5Yzip9sP6XO50I7ydCu3E1cNfuotqJ1OOMJlmuVi28uB/xn
BL90FWRPSzpkTJTSRoervFtOJy+XyITCR3YDHuiN97IKCFHTqg5Bvxn8SlLr0Wrc9skJZXWL7Tk0
wJXNCb9FzZQEUIwV08Zf/iOXwzh2OTBSOa6Smgb0sgX0AV5gQtMkU5AmDejO9oDhPZNWkxgG990e
/IdgCMvDuHyCDhL4k7DAW5D40335KK5K/T6EEdeq4CN0Cufgsrs6FhX2oiJMrYtU0Tdy8pcFL1sl
gNinxuAt52dsUwAAbGSRd1dXknhAGsRIDiMMkx+6a1E+OY2hEz4VszvVa9h4nA22gdatDdy1CdN8
C34HQIbZ5XdhpB3umV6uq6lVBzl2ao2Wige57QeEpzeEa0q1znrh3m0rlPdBuXtrLOvLcmk5ANpA
K16CifH93D6ranqlu4wFKRyTcwgY+Rh0vTwMcdVfXKmyXajrPU3yhCd1ksVvbe7NrQkfmH7Z3tRM
c7QyBgV5ZpB+DMF+o4I6vBaEIG5tvbQfU88MNnXla6+mRUfV8HrxO2fPH4+O+90TCR0PwGKMsQyf
7BhteJkl/4Ju1q4U/e++EwQEOXn76sCG3fh1x4NNEvUYpuIQsP09EhqT74ems6iV+3wPPO8/H03z
tXD+LGBH6/L/fV1B/KdGiBJ2E/OdzKMnOm7546gYtgUlDKMgsSI2+OWE83yKNkFpTM9FRkTr8lH4
f64tn/3v6wqnhpHu4NxcXjLNX+Dno7GLn6xunBNU/9VuN0eRCb3bjooueznz8HrTZ6mIqmbX5tZn
VBHdsxBPmBrYZ8aHzz2pBUQXsaC0KYV2gdfnsCw5pYmgtPWliaLLKZ/xhE2FUhfPpgUKO8Z8XU7d
+bTJhHhF7kDJmkTDpvPxTYTsYD60lt8yVojkSNIaPwL7WbXSfqhmo55GEUEEUlf0J20ICEsghRp5
24IaWg4D3WwF4wyQZ3rMp+jf0kvEIly5SY3Wkb5k4oyzDchOt4AEdj8tvVQwAzTz5qJA8PwGseIh
d43N52yop20oM/OiZW0L6QQ4r0c83TUtehy/ba+/lBXwYL2Q/qdCmuv74TMjm+K1MfDVlpHtPytD
UXcWDEtbmdinWgfma7AuPodDKPCBNt2bGJ03MOeZHfzSmrw4wnFtN8tpX/Fbd6oxrsSN5M/CtuEz
YlUFo5wQPRlPu87oxn2ZkLZkCH/LM3187UcnPyuPrvwCmc5U6K1ip50YCHnGptJDTK6p7ZwH4i52
k2EkK6vpnPNEs5RIRx2Pgh6UO7MBY2PPhwoiFnjFBItAWbuXtNRg6aWiDHdWWgKpTAamgnbxUBEf
SNEqES85JcDxnN7Y/qehSdLWKhA0lc2OEE9rbkpbPp4XQr14iM8da3sM2K16CTNw+Nt74gMY1v50
9iywRoPJlC+yPVbc+WJP+vsW+i3K6rVo6hk93VQnYCbViV/Dk1Dx+VAVVrgXtSbmpHNB3s4cbMaO
qD6j2XnN+1bfL5eWw387y8IM2x364GBVUm9Xq8hM9BOEPOzgPjDX7sv04vZE86iDTT1fWV6wHFAW
jysxJYwJgemSqjX6DBjNyOBB3EDBSjOtXTnZbJXO5g89Kc3zct4H7Csy1NyTbO2Dp3vXhqqfd2mf
igurnFzRpLe3QWLCzbRMCwKNq56T+s0PfWLogtjI75z9NLHssFrOkiGrH0eZNbu+iKyNNnY0XkCQ
/XTiwQNkOxXLZFfP26I2pAu/fFbphMwtn/05FcwYvDTo9iAz1SN+q7XrNuUtm7/6cqnWyrWVxuVt
OVvoG/OrYjGgrFXTY2El8TU0mIoBYA1/JX6Vbhi9WuwYvPaDXCG96ur7kIg/aSBs1MF6x9hag04I
zfiB2jffjAJGrlV1ONK83uAdNH+WxvfKxVCAIbQ/xrkWffiTw55Mky9w6YqbTktn9XPd4R+h6KNx
HYA7nzt9Wl2k2+V8+YHlaLhI++kjVDp2/jjQ/veFy3mtR1tYdhqlq+6cl4Md+P/56L/XlBludJBC
5KsGAbICC32PsigcDexN9e+qzXZGMK6HaBD0Y2reLiMthoL5le6KEDc1zU8yjXWDfnKuE2BktG9e
Mu1lROiL1pI2lU8PA4zPbWCFq7bpkWjUbJYNZwazQUGi/7urtb/Ul0w/m2CT+upUWPEuq6c9oqR6
Oynj3mpttLIUNihvqOXakdW1Lc3HtJTxyg7zs9kSU5TH1TugNqRn5LHQUEdiwxYPjZOnmTce/ThO
qd5ZhMmZ+sRaVZ91QTqmqsRrG0Mn08qWIWJBowT5ruf7DK/DR2mx3AAuYkKFhUZHhFt4GcrN5BOn
zBOD5J3wJ1KH6Cu4Kp77Hyjf0dwOXn/OBL7ITOZPtofUJYjsi42mkD8X85moaNhvxd3Bd+jDhHTp
M/mqw6fi3Safw2w4hzFdC7/3yFdDHxyx1JBi5v3yC/UQNcbrvJbsdWKNs6Z4dwZgRV2SP9rcfrZp
rbPkD7Dd+0Dg9fwnjU2TKrLAHK6jKmICGKw+Gof3c+/Qyxgn9xr3Gt6PVpxH6TFkxQCbYNnzYv9t
6oyXNPduzNiwjSQDBaIT/hFV98F6lq8MbXjEG13sM9PYtMyvK0t8m6HzpRUfRTASSFq1eBSrJ+XH
+K3qNe29L5DwX5WWnkvwyCtvwhEhm2bHd9o5Ae0ULXmou5ibKSWxhM7TSlFqr4QtTOIxwI8gb0xm
GoaGk61WzrEH3D5bnn3m4aki0TDpETyrepc56VMxmc9+7lzpmcVrh95VVWH8aobopVLiPfKGYGtY
47FzkVE3883tZs4doDNB22m2M2HuxX27i3qdtNPhRsrODWg+qqqeLC56tSPuAsQ6eC3kGxM4MmM/
6877Li3bRoiD0xzXl+Hq7jo0GZ9iXmgD84/U8EIG+a4yRw13ckKCMLkYK8IwRorA5lANJK4H+qc9
R2+jruQxR6BLMKRfgaiSddUEd/pjLaqbahvG3Udpy3fhaXTY7PTEKDmBBh8/GGVz1FhZt3E2omNi
yzbMerTS91ZlS9JhSS+gKNFQy3IfVE6wcQMelJNunAr9VpUpUNwx3XtDBkdk8LC3RNk+RGi/6uzi
kXrjHPn0+VTTYFZIJhKglX3BExkwcm6RcW0oRZtZu9IRfVGV98ZIXzyb8Iuxhi5Bi21tF5Y8BVMP
yQhQveskuHoM/mq5QFflgLWzudeLCjnfEHyX9s5HNr3h6VHSIctY2ZiJAK068l6Gp96yaamrJ11G
1a5MCup7D7cuZOo+w7SNMgbbexqDPnAjOqPpmR+N5WeeACYIMssmQKKvwiNe9cdYuX/TqI4IzvEu
xsBXzmmp5dOXh4YNhQWO5BAaQk1DfdeiFV45JCIkbClHnIwCC/MAYtvGbDZUOkhvpO5VdvPLwFwX
bv2uhepbMnCdMQ89esa8K3ICJ7VvzdE+ckQoRYAmylGA05HdqmM7OKfCzkm7k+mmaAImupnmrADf
/7ITVsNUjH8C6ZsYE3V7hccA/HvI1ty1SGn0dY1fbuKBCxQ4ondF9Utjckq6vRlrCDGchkV1rJ+r
tHmnePrGePhEtPcXle9ekvDiga1eW4No2AQR4+P8wR/1lDTxq4abS3X/aF+yxyI4CakJxhKScM0C
qY3QUCwFAdbfJGamTKA14476d6vaZNeX/FF0MjRUZPALhhMuxeQPuXafowchBFO13WoIlYzyN2Zc
7oUuRS1iGQ9QKwFof9luZqzzLHr0LcImWH1dB0VnEspxJxwSdKymOTO6+mxdOKwyPOXVmO4IUkXg
lb90U/IVlA3Ta6d+NxOzpUVgfgOGsNc5htxhxC3pqUMwTcaly4bnsCMrJYcK05sHL6mz1eg75jZ2
YxhBoAV0V/HExnoK0E1bp/6QryI/PHkJMkD4FaYDkDC3v7VhfEfJTr+ULJWVhN5W1SHx251P8Hr7
MLUUqwHj9A49h9ZP8L+bdWJt0qtXyF+tCVWFEuBGyXk0XdjwNsSGFY2/F8PnaxYA8Xd+6q910AQy
Fl+GgSgrxOwu5nZ5FQ+vfoFqqQ+Yj+ekGtLHApzjksEi5jQQA+1Ep6h1J/ev7QyIalTzqnnhVqpG
EiNNcqxsX1pnXRNkRWVbvlYg8bFGxXvDJY/DAUK/MuEIS8ezt1q4ggzTEYLrHdxWfMkava5kAcKi
TK40vKYVz+83TTY3Zch/QeZbqzbPIDvZZgexxTQwiXb3Lu3/9TTKJTEbbAmzD0qNN+6edidM9Tii
9zMmnYyGsv0WdDHXpdHjtkvArOspUswUJR/TpuMcjdZH/jVHe5kqlKZGcdScrtknatxgCv8WqUae
V0HITqntQuqNNMd85ZuAoKgHbn2wjQYgRVWVsymrf1tM5VdJa7yB1svWBW+M1dC0f/R6Yqjqj2fV
x7egxTDsSgIn2M2m0a71IAai1VJXI5/wtRKM46bOk6uF7TUn/pu4ss5cgXXDi4xlFgLUgB5eIgK2
QXdR96DWQfYBQiQAGjul+VUQsruNk2Gibde+dAgiHhBr9ZPFz+Dll7LOcIIr2gRhhLjMnrx3bk8g
muZBCOGum5LWUhzp70kbxRvkmIxhy559gz7izwsn5NVgIhoRrvJchqvG9QeU87V8oVuz6W0RXt20
+hvOCGISY9G+1dM1ns+WSwxzyAeeB5xxouorNCVJzXvVh/xvXw/qJbCvoKn0GMjNoWloWsSZ9hfQ
VTanMkcViYbgHKN1VJEvauoe26gmjNk5JDtjKr9yQvDuojGIaI0LpDUQBeqCyIaSoB6C5FdtFyGJ
Bb/lhO2nN1hMapTDkHIbNX1/FRV3qOkQxzCV3gnRERgMFlWSnteq9uJj7Zv3zGU9liWB0Qi9IzPb
1aWd7h07jOHKIOdv/eZJoW7BgFUkO6y/PilB6Z+UlVvY4JNypz/YlqvvyRz+U4fVtxwxgABrR68F
SB5GEu7PJBRzumFDwk6ccjsD1apDdzwFPJzDpv9kO4fx24cQ19T2qyUbZ1uKFIEsnNs+0F6qWKZ0
w2G72+1XisRhFeoXlYZA1+z611BrXwrReFCacyYwRDGXDKXuIfLIQ+kGyb6moZ/cd8N7HEkeAJ4Y
N2YX3Zva/AdNLXW7X4k3dwXraeclkUAnSOSV2yNX7iKHfjsLhAUJx/XEIWdn44+Zs6slhXqq77Iy
eg4qbS8DSBTFMCgIaO460vEOdl0+HUfE4KiKEp4UurU2KqYgU4A2iXsdYB2/Mcr2tddNzBAn+Re0
l9xOWkNSR4GIttTJf6qH8LcW9bP6mozJaUW4fXfN4uk6lmW91TQECBQbpSUc8pv52lCKPyX/rpsG
/Zi6xX0ocS3n1eNUiC+dCq2Z3E+7NL4cS7+VeJGwRO/KgSrYHtlWK+2MZG7uGAeIMnIrBER9ZJBz
CGlfbIo4Q9wT5B1Bt508eL58c/tJW1Ou3c2G0nRyyq9wpMEtPAWbhD5HuJOyPXot2CQjI44wIzaw
1/6N0eRv9bq5QaYuZuMCFakfF2tisrpXCxtqH4/vRHltIQUD8W2rzzIMu43fXazQzncDORtoP/aG
hjDZHmiGJwFqHZ2b2xRMDgSNfhK46dGJctxpjn+zasVAgbfWSpuHnA4JhHjbgdYVj17ZDCc9yc4k
HvAIlt07vITdGJDUaiaArZSdSnAI6Dnz4a33ctJnkmqijWAghnSMbOVY8XtoV2d4iebWSsnhS8dq
wD2B0dfgexc1Fa9tPjh9Ga+pqVh1POIban/dsl1cV6l8i7Z5Qz8CZ0SAzuNkkx25LltGEq2VYmRz
IQR3Bj1SV+HzsGvd2wqL5xxcIzy6zoRHMwJekdQ4KroHu0ChXBDUvWKJxA8ACaoxBWMgfOJdx7YM
/vTs4kFO645APqo8Ohe6qda12e3K2DlhcM2OhEzQ1ovq+DirIYNiok/Ecr2VwSvTRNiphLGmsigP
Q2ivwsCqT8jS2O4Jdr9ukm/1KnbZQ4Pr1dtq55eWCeZHv8VTdJlc4R5yN+tX9Ol2qsXQTS8TOWLH
Trij7Hf1qnwQ+NlWjU2zDm3CuUeqTpf74vQFMvmaVSzzos3IuvbIsxqFLuwR36RWDWqah8x9ideq
MAW79Kwf5MidbDdox70QZhvKUHet7p0OkZDdbsFcks0et177yIqDPKU+SiUQ3Aqqq6w5wLHQYY74
vwEADsL+Y9AhWuvNoO7TBIDWcQCnO4X4xQYFWnmKn5fYrx0qIW3VtortfpN/1vo0bMeEwr/N6Bya
1oNIbQ8jGiyp2mMClcYV/f3yy+oJaym9lR4OuF8yJjsamq/UcYytl8+3hUbXfCCbctVoAocTIAZt
rs/yvkk3OlxGQzqfFgvYrgusUzIQRmSrZK9rztUstepoIuTtBf8KopLDT9SxsAIXSlz9EKHnpc4m
Ebp19TW0kL2RYRzojeAjYJCzIaGD3qyevcNAfnE762q3bIbg0NDntfcO3caVl8DMTb0C55huvKfp
gDfCRoBHDBV7hrkqgl5FCgBaYjOgI4kwXkOKziP9jdnicxVJYvzmtVJNqJdrE2V18C8e3YsP0TVs
PJMNikXjiLrOsM0Sc5qBfhvSXjTVF83M/hGYiUE4o8il5/CBEv2GKkttKVPdlXBZM3lHYmhIQoxJ
Qcg6TOocN0zRWd9wNx5GxQihHBtmFbyFuw5mSwcTqeBtv20UEWi2HpBiNjB0o/E8x0oCKLPTRxs3
RT3YCAhd+UXW42oI3FtdWqDc5EMREJ6nlSgMyddkCnvLLfnk5ukZr1oOYRjNkRvClZJvrPaWw2Qq
rlvGkSZ3pWF5Fx9php9cW4JzZK87DEyjMyPEh2SsMDTWFpIw8Vf67t/IhWIZaqfIteBCygoZfX71
Otw1NGZ4MyFYx8YBWN5q17nv/3HRpAGkA6TcG9/l/O0CXN2EFKe/Eh2yo16zhLaM76kdjE/pkl4n
/X+20XncT/1D7LAv7RpwjmzjP9Ooee7VuK9RxDFUpUhnr7G3auetzgxqiJbsXR08oIdjWZqtdhCW
U9CDwCMo3d+lmyXksI0PrjuAbM+wJHtWhPBl+CBhaTO4WcGUtQEQnZfiIlNSxfU69Smj/wVadhgN
M3taDjHzhH2A4nC9nNbstPDqSIS8o1c9UFzuMwlKKEww1YEFCXZB1hnHiZ/xWI2gZ2J7RPPKSop5
fubsDPAF0vAYZsmt0rPmoenCGyGh3gGK3Us5i0sT7S9ad7ZKPCPokTOR8ONDOpVkLTWDxybQ7NEU
eNlGx5oOIm7aeKb+Xrqlds1HHriRHpz1EfOepmNM96B+daOdbGsDT1ZA1CAcD3XGp6yvIPm2D53t
/nLKM0iaDyuf/I0kqXKgq/TAJOUljbK/Aw2prhmegUsTQKMLRaXfE4hOtpVHF3brwaSa+nIPpYRn
2UAxQoP5V2Zlz6lZnexa4ImHJ92GTAUKN7tpbnOV/fTRuXLvpPGVACFtHSu8k6bETJjkyGSof1mn
qo8oLe6AuDZW+magcbxMWN9NbY7QQ2HJk8dDkqWOxEYNAPsZ3JK8unJdSC6yc+uNEWJX6PAata65
VtAZiYumwm6zI/KDq9RyNsN6sPX541dE4e79fAZN0asTLqyc9N1hiB77GD9CMdyqovhdiuRTU/ZJ
Qx61q6cBSj0/CYLZoAz2zMp8CL6WudF799QEMdlebpevm0K+VwJzozDB/BaIQmEv0ovLnjOk+id3
cMFocHvDPXCrk6umZjf/Uq2b2TtBw8w3ssdMxD4D+/iPIk0BkXqqIJP20ceQg7oxDGpZ8IsWXn0T
q1vETob8BYY7/Vnq2GnjxmK1JAEBKV1ao0yy84gJePg7MMWWJeAYZ//D1Xktt6ptW/SLqCJM0qty
tuRsv1BOixwmGb7+NvA5e+17XighybYsoRnG6L31dALV5cHKV2AiNjpjko5JpC5qgZUwwHeoAoFv
CSMHddu+t9iQ46JCOaZZH43nf7A5fgir5hznzaXqsiWR4DgNMxDTo9a+OEHy3kD4XxQZNYSu9Pc6
OditX+0jMXyNZMysZKdfiDIibZTA6aUNk4xwipZgWQM8JInmj6nJbKJM7sfOuI/iOwj5waL02CLH
bnMycsDKwR0O1mMVmuvQy2j3G58o7iFbUDtbt7Tg4pjSkKZ/cNWDAXXbQyWTPXKnfmkMxWUIt77d
+Buq5cUqnOL7qlr/lgSVw1Y80IagMpqQcTSyEZCGtoZI9jNEFCTUkh2BzwfdpKW5EKlVYXQTR+Ti
D25krvClUDMR7a2T5ScaygNyUnXRZrm706n7ZV511lSc5JOX1UGmj2KbYVh27jOtgY3fVV9VwUo9
LOWJ64eavH9SSvqqVa29kSiX4JZzFw5XatkQW9vunTHEwRfxbpdah1gYA6rahcB5mZnb2vxUi+FV
Ov2uMxJk6+VLOhwSQJ9UkweAb/7ZY2SxAuvBNPXnWgXk2lTPvuV9FN/DYDz0nrViOXUitRtcoILT
zCXsFQ/QaQzC6xCJZAP451E6KcTqCuuAHF6hrkIRw9cJRYGarl/fxKidGt4sKdbyxwv8G2i3a5Mz
HmTT9lDQtHCYcvqS2cmD4EAHbBUUKBUn24xvEtdnjrwNNVF55nSBRBgle6m9Rmy4V3aj3YC+2Ish
LEGaS4U3wniGOP4u3srS2oR9gDqW5dtCz9s3U4JUi3GEakSPM/+4lG8nXhybVOzsmd88hp320scv
TfAN9eJm6sRbX6NSbCu/h+bo9k/gkfeEC/orbESLCnGJKAZ2nYwHCGAjNoVK/WyqzGJBOHwGaMo2
Jv3TtTZ0p3GASzqYWAKouyEMZHVUio/CKAkYsYvliDuV73d/bGLzucAdiYLzzJ6zXTRldvGU6g+i
pk00xB+WDirAbd6daxW4u9ro71QK/tJR+Nb67L0HR4Gbk4NbGZqPdgi/qWaacA2L79FNuWbwreE0
2fnG8N4z0G5H3mOdPXE/ftMjttlHUIjMDLlrjWn/XdG+jQmjpi2anILwOya8iHBuSM/CK2nmCNBE
FsXMjAKvnhF/MgyesijUFKznhlI8l02dLczEYAGa2OHay13eOqPLN0PWgWeSX1rBSjVgnAkGd5d0
42egtDiXzHBT+ewC0+wip+DMzvzqC+egZYheqQzAtgZNmfPpUkKCIDmwW8ZYFj5RW7hU9hZObux2
CPcdqGrVoFNpoi7gOtROVCRy+PaaVzOCKQg0saxiZkK4jpQgtgLWx7pN4AI2w95rG4MZA6u2W9E7
bJQXNQ2+U0aFpWu4r3YuWM9XAB5zzL1+G7pLvIFL6EoFlcadUTd3WovRnXqZzRbMT7baWkod82aJ
3Vh++ZPUNKOOh98LdXfOiBxkOsaO6CCc/jXRAQNQGxATY6YrGAX9AqHdPgooSuLBS7EPDCErPdbP
sgiMNSRGhnOWcrXuHvhgsSicqykPq2y2ZhBSmDUOmUnotOIoXAXz2BIdmRJIEESzvLAtxVjY7j1o
59emjQjjnBohnXlzVbWd8mXv1SbPNk3qPnmie0I2ip8k65ASBUdDN+9CjY6Ail6OpUu9iE1xIrfl
rNneCpcozvaRpbuHsmabhvdSUR8NowjQ27tvfssiBbrDeYxIg6aCuLBD81bF+oPTLEiazJYpnv0N
mST47ogtyANXgIUc34mSWsJW5WKtv6hqv2F0uHUBlUYtxes2KNaXm38jOXvNKMCxFeY+T9mIapxW
rMBO1Jx0nBIjoxuYh6zm7XLTpzJHO0II/Z2BTVpJiz37nFfVTatFzhJp2Zol2/Kk2xkmhX9XjbbU
DhCUmvXKMXVgnzHNFKSaGivCZYhEaRXp2j1AXHepQ5jv6mxvRWA0XJKXskz9gGgF59melOIMUVZC
wdTTxltIps6SpS4EGQdkoVn+0ImAyxEbf5owwIUF6iWA51SX9IQLZXDXFhYE1ldAAQYbeSSasQgV
lLdOh/qBLxQEksD4FEH1prMXPEqQH9mI2MZRNvjOGLjQ0SmSQVhgZqXxhN1AebDJ90DnsTGqYx7W
r6SMEsPde8s6Nl9M2ZzL3mcSwqm2CPr0bHbi0miIlL1CAkax2aV5snpS+0Nk9e90vrZtRTuOknmC
g5CY4T+JCClsBUW3LKP0QkPq5PfdYwfFhIXBRFeK4N+p+kdJEUOp8f2GNpREvO5LmeEdF9GRTla4
KFkKO3VG76HwnqSwCXsBNaqVdFdLoQDSb4t31cgPFNfuhzJiGJFvoNDhjrf+dSLRjnjwaPUNq6iH
t4EDz9UPXlr9KKn9GI/m2esi/mdnqZo+rNKU/ocXUH3NCvacEk9MAOTQMvpFlMf7pjc/aKE5pXsO
NZksrVhKwBetXNqB/6k72RObG+ZeBRtw0G4RzHVLO3XvIvBMW6frPm0q6JYfXf2+L/Z2c6WXMi7H
qaVlYjakZNCt9b578kx4slY+LbeS6liuKWr92FAK2WWTRWWRFGnRn2HgGWlWAq7UJZePJV/8ICJH
yhS3jpILhvcP3elXrkuKp9P2l9HM6gXBs1+Wr40L12Kz7FnZM8uy55hljOWyI3Cx/yL+tjoclMid
ics8p461kQjIUFMgygjskcpL9klJ/JIYT9hm/KVDl37BHu9PK8qTnqbbusnBz+q1vQok0s4YhcIY
NXemkm/zKDxZET7WbODjruMz9afvgjloQVkfb8RLNrbOvkkhLqpqipTEJxOP8nNJKWqZq8quiCh8
Vg4DR0AL3AXq0UHNouZlHdsESULXvDMlh6iUy4XOdDp2SH8qUT5Sbzd3plkh4Yubk/ftjZ1zSyln
WvUje2sLu+E9oTsTdBEGTMocmD10UZdiDMTe3JI8u8g0atjg9ka+h10Ii8kA1wKawPVtYCsxHP+2
ehEKuqIEQz+l2SQ88bVqcpRwgovGqdqzncoNU5C+YUO2mkpIoqJtlPvtcQzQcjpGT5Vbde+rQN1H
ZpPsSrd50nXJt0pnPcAe9Ac9/qMzIkCwGrK504hZovZR0CQO10RNAaZ9AVnNcsDiaxpAfsdXRjQH
ehFQT/tyqLdsNxFX9euSBSYL2eCF/CdroVosfgWazxpu4CIL45bdlQUINYjeWpdgdSvN/KkD/+40
uGuowhtufbX40MekeGHnS2DP2B66yPnxB5WYX0IwUsg7iyTPHwb3pFWDRcAJQmbHTXYtXoJw4G3s
bSd8j1qlXzBKNctYsqysu2xDmS33yNXod4LUXb1oqFX4l7axT4xVDJxxS2iIctSG5DkqYgojxQsr
s2afqN2r2qEew1Fux8eyoOhneg2FPdy6HiDDMmnga4NZC8NwY0OSXGhdPKXQsOYIHUpwY8b+Z1FL
ZW+67lYfO3Od+BOWtSlujZcSpa0SSUUVC54MO2KkDm0d848QuEmzthqpxtk/uZOObJesaB00za12
Kn4Z2yy0PYlmNKtiRCdsUtzfEgT2ACoYmkyoIJNAdpSq+f2IbHHZivSRcO595xvUQcGpyPFHSBCn
UfJUp/FXE+pvtcOXzUmUp6CiLDvW/bvwzXdXB9wadRa0gwHlWJV3C8NMdl+iVABtK+UqKXTI5MTL
pQP1TqrvbK9Z0bMlc7Wx2pBTsGQf/0aVaBer3TNlooVd8L3xk8dwLN+HD7XsKLIpq8jaqrmt0XOv
9izzbRKnqB6CuELm7WBQlIjZ4E3QYl7bPoY9ECGbDgRIPtzQEL1ovv6VD83jOFKtzMzkuXSjx7qq
cM06C/YMaR8dOqbpQbUvo0ze1AQRkqklQPZ6UORF8YRRgCaA2Dp1KrYmaSsjnbbGCu2tOXRHERpr
DQvMFujlSTGUL9/KerITCOqiC8k40eGbnCqf2ElRUHfsl1dNCejdAajfeaBjvRoSksbiHzIvgpEk
XdH6vNZhsS6l9ZEZ9l535R+Z5BensvtFldJucvcam+plISP4c7EFRYs2a0F0j/T7Pb7MK4treN8k
5KhqQV4ylXWtpi6DapniHbNyR2qXqMDkualBl3c8hSmg00he+oHvEgYzqqwhrAX/1UVWTJYyNXcX
TD8rZ8KsQFNvW2Y02tlgy2q89p4hvgol/o4t8T2AtAtr3D0Wpeb6pevxPNiRfqsVajRTUECFjntB
4gZ9eW1cpT2CbqseVklrGcu6Sl9YmcCxQmZIUbMBNp6QRZpNL5gUJ7vHdz66TxA4WLMEIxyg1PRu
yEXCKselZTunUgQwS7ah0MgK7wkr8LEqkueqMfa2GrqW6MNwKvJqQgHpquxWOtnkZZuRXzZidVDA
XAOOwaxIV4al/kqrh6veZBC7jO6dJO3HkFyRT8x5wS4JAqo2pJEy5BLCCch2zBgHbXBDQuUjIVHy
jG3IX3aJe8qT/sVQjUujWm95oq5sT/8Tk+uLhbWxl5W/bNDDrDSrdT88MNHTukmDcFRlR1cGTzUa
6TBgfkiCL1WPO3b1r0jDv3WD4gJinI80GV76jjVkFTBtOJpPfEEBLA84WJqw6y4FokDEDSB3nzup
3VtCUdmXB9Aa2XV5fg6qS+tVBiupLeHT8DWg5LXMPdNYEoD5rA6w5wSteb3GQ+AWbx5dobpkGKlj
+dSWGFk05jlJ56NVP7Jy2PujW60tY7zra9qGakBgK1KOHOJatqmIEltZEdL8ECk33K7nMUiKjSr7
ZqW6drPB2/2VtMxIiqDvqbDTCgGMjhrg0qB9RD61Umt+oRepN8E/APPHCPeOS+lYZzUjdp4cVKwV
42vRw7XydermLEG+wToxPLDv6DUDMRHp2UhGlmOLQkH1P2RCsV+VzueosZkFcndrJavcxjy3Pfyt
vB5bSk/0gXCCiPeRUrKXhXBaLMrtYayznqhfrFQvmSdphBMRhdlIxAoY4nRjVlW/qiw2RnEFOI+i
nqlGgowftvHDQGqs3k0AFWrTyxLc8LLQm69Gsb1LKd7ziiq6pdsJy5Lxh9GkPtO72lQ9MHXKu6Hy
p+FBPucGn6lPE7r1NWMhApuNZbHRMgQKDrCTYeoeuJWmnoaQlWji3ILMHXaGyNgND12xNusEdLnW
bbGllRupWDH3O+muZn5eO1783uo+YSCpR40VMKeA4XSfx1sQ232ojwvPA7TohNe0rr5rqeYYtsFO
D/bw7PYQ03tBjS0SQOR8LL6NHkx6naLe0aIFFAHOWWURFqO+XqJ+GsvgJTXQexutGhAWop7YvPdY
ESOqkQmj/xBHNB/dk6JE2sJt3bfaBmKWtP2f2hkoxnJRKfgS1IJaJfTRJdwWoOC1seulkOwJRLjR
EPpzbWvTRIvPIQKfl5VxTomgObHb0oI8R/w0ySZ8fCVF3ZwsKFE6jfp1QR7PpuzkIarEWwLYg0J8
eRYi2ZMB+qREtGp0Y0Oi5VTgBCtn6pq1DLTorqgBaOsUQ3zUc9sRWsYC3xYDkr/ppyYMOlM6TGWN
L9V+ERYrbLVj2+hY+o6auHobVFqoCC33Zlx7Nx3vC2J2yGRWBqDdleYq09AR9gPlNSx7ZKIxZka8
MflYBCc813S/gVUsgpipkkto1Dz+GTUzF2lHJ8ym6qAXLqimpH/MNPU711VvqznEZwBDG5gvee+a
nEXkSIYX6CMiYpWIdnZltwSXsAOoCKjvjjqXZBxG2VpUgzyUAvLpfJhPraIsply8e4c6Mrxpg6a3
OUXs/N7EuVWiUs+R8bQYCLDZoUot24Hj6Dv4NT2TzXtV58gTqxMCOWUT+Tpu1umu+YB0nC2bMI9W
g+xfTHE5fw/BFIwTzek4BAzvsL0umwkdigMaMOh8a2KA/j3NJ9CVAaeZGbBPDwXf0Pj3pjrRRofp
4KUe3W+Ml+xSQaPOByX876351JnAqeRk1kDs9krOfFOkwANZPHNzPhAGQb6HyK9iouDGUzZPxOS2
oGhJaO3US50PtZeVv7dSx2219XwnJrsKIe/0pETTJS9oeE+nL10ZWB0s8v4/ByFCNtXdyUgDBaOP
/uUmAA5tXiHbDG1pUxRjgeACjfQUteRFWC0fVdKTNkVnRKQ51dYK0aPX0cQqLZBUejcSHDC9M/M/
PN9iqcObUEd3qmKCNcASOvoJULhDjG37gKJ1Y5n9MZ0+3VY8lRWiscBHiTdYS9vICxj+sQEWwBe0
aQhHhI5/7BTedTUk+eLvJzN/WvOhmj43rybSAfERET7v83UQDsJdN5p4jyp0+NlR+RE+tYieN8nS
HgakrKs0l/Tn2Isb2jcF0R+y6xS85hhda37LqDSExDsOvi45UZ+j/3lfBO0zYmN383v1+zD9bSYt
02URKOueXvwE6S1VE37cfLOLdUC3Mu0qohOtr9/7WnQ6vw83801fWvlhPnTpxH6WFsKCmSYc2rUT
8yWbLtjpMjX10SbiLX7RKzaevxfT/15X88Xlxam3gWB3Yo705Ot8SdatBvI2h/ii9VGE4CrY+wgc
tvNb6swE3vnN7v/5avx+P/45zaoUqSoiDIuPNQUVcJhv5f5I2a6kz4gwgpKorMrD70F1/3Nrfsfo
JtDuLengB7IeDwkLp8PQx+iYpkNsKjUSQZYkGboYdtxACVspw1s9HWgrNEsHQs5G2B77xkEQRSgz
5klwTcHNHSI+XF1GNLIp64aS0ojoRxsrpWtd6SGZpy4cDnVqGMvGDWrUTOBeyvlAfT+gHX35+3wN
ndpCr6NqP//4/IAeOMRDZJQJ5p+aHyiGsN5FI5HKWqgZR9Nwr57qu1dp67RpKQynGXeRhIaqxgb6
athpezc/gyR59yqM5h0Z+BSh9N+fTBtY4X7BaD3oyaqg7HwzFce/WbJT15SE6t/7Oq33b4qTEfMi
cx2tN6fzgTjc/mjAn5l/av55rEfV3cAk0fzzrN+n4jHKirS5BGl4ddTcOkayEVeSLTEmYItmnxyJ
azDdN2QE3KY0vVejSALYOKzEGQjLt/kpf59nhUcIkMrd/Iu6kc0xF8C4RvOBfre/hoWp//6R+Qm4
cAQpiSMbOHySjIL8OdUsnK2S+ISnIphEFxCgiVdzj1p7aK0TlbyqRWLG5lUozUGOnnEapp9lfDev
ChkAyxQz7na+bz4w/ZoscSgE/L1PG6LkNK0Hh1B6+172f6hFhrfCjodrUax76l43B+KmhfzuAs5W
v1rW8BDFanas68C4znc1A11Bm5SolYLUY75rfjBCub63dDYD833zwTWGig/73/cokj2fz5ZK6MTj
/H1q1lXQnYqeHv70lPmByCSLqrbEy9+/Pt8P02gRlzYhJv+8KpfFFyVp+vLzM4bpxad1XW4aSwEP
VNjyCnU5c0zvrpgOpQOvVpA8144YgBy/M69abptXlRF5mVuDRHrIfeCfzCuM834ildIJm+6bDy6k
iOMUfg064u/lFSlmcrGES8Pt2FGYWsSysdfKCKRUtqRDIpd/6q0oOvao5+kKIx5obPrDPStR2N7d
tZYPIhgfypr1+mj3K0x/H1UdK1c5HbKyDzaB7gVT6dy7zg+oOXnLOiH3CxMdLY6GPonPfd/u56f8
3ld6R8me//p7FinajZyLY6cLfUseeLArFII2sBuPF2QBizEnfmbqdIV5d/JL84MZ67mqiNjy2GZF
fYjyvqKdHl9MtBiLXtHClVt15JiX6zHUHqNWdxe5pBfba85ToXu7CmBq5fGCGTUWZmktLBslSeWe
O/xJA063uve/CxdWY1jY4arKrYUkY6dKPXcTJvW31zX7SMMwJkOvXDR6XC7cPPnqY0JGcfVmev9j
yUQFBL73M4Oql9USH+4VH8LVjJ3hh0R/IN7mG31mqDYPI4v1gl9zTvvx01fII+W7fxzQcEhMutyc
D1btqKzvOltZzjfFdD4/YiY5aCHIz3V8N1Y9w8b8BDeJvP88dz4vtEQDaspPlf/c8rJxOIzpN/kk
xI3ND/7Pc38fmX/CiSrS0VN1LxUF6vrfZ//+0QYKNWqa6Xfz3zwnRe1t5p/71y+fH/19YSPgBruO
iCueXhKFTWNRDrpYDY7335c9P/tfv/b3ByOjLlZlEeJ9mn7y7+vV/v7vv3/y73/sBlGJZdf9+nvX
v/6x/32nTHVwdoK0MLTafAZ/f6aHDrbEfAdIc+gfpGlGW1DuZiH6W14U7b0S9u7OHzx7QRrBxNgV
SFbhuUV7I9Lae6F2xa2lGjOdzPdEdtlvCydoCebESEmvem8nLbqEihHkPLTNcCzy7moM24awjufe
UsoLYnoCgaPevhdJSxFi8skezbEc6ALFg0kzNKRqarANH0oX6RHPXylibO/nW36Gfpfuc3RE315S
ZXebjWoo1b3FDo/yFuAZNhoa267Mah9cVKR9iQE80bBhFUQZa07nLkekpNv5p+aDkmaruBJ7R0JI
tYi/O+mC7oxrmwczbuOTyXd5ITWHJBjTpL6doQcLBIFCrduPewl0Yj4jPWGkgYDWJKswqvnAB+5C
GN2bbMgwOU+3FJLr9x39Io/enuPSXmruE8K6HsB7akQ+TbhCtcGUhwWDqXN4L7zuLUj5552MDb6q
IhctzMo7IgkhClAv7ec0s7e4V0mrC3vCnTrjTMvVX0LXsd8cgz4xfeD0ImJLuSmZ+9rRWXiThXNJ
9eTZc7zhXUTIgGhvPLhsC46JqRdUGgv3gv4Bo1KuPFPStW9yHOQdP4xPJaGIw36AMps5vup+ig3I
k8aLzQg0KCK8d5WMROysmaC2GmgHZ/JbKzRjz3lC1B0BMpLySR0Dr2yO5nwNJCGtey5DiolY3u9M
VqW7grIeUJ9gM79KiDjLUdeJxmnGndIr1PEpeaGWrbB0ZKr3WIAqmJp03dknmPRgDaq/FKn2HZvZ
cKXm2/8eZExljsj0bddXf6BhlQZ69d7e2SolmIzQbG8cGsDluC9sZdhKtaePb9sR+N6qxp+AEEhB
b+8SLXX5e1Cm07KrrmmeLJsJY1YDLMGNEtJamE7LWhVcUW5/BYJJUaF4SlJf/MHt9ASTonqlCQq/
PSvqjReSiJBbWygNdrUMegcTOWG0Jx37/qIeaNMS3IPtXmMndvQswzvWbeP93orFZ5R1yimIh8JY
SWRsRBxpxb05oeiQeT+VnuLeJD0WvkJI+pTGguwpew2bQ8Ta0vMcE2oNgto2ctKDnnrdmQJEhZfO
26AZqPcohYoX3jC41wQp6oJ5s4gFzDXk352SyFtlFF/OEAcvUBX7FbLo6K7xENqZBW0wo+i/QjQO
RBIAWAksfSO6QlI8B7jaBVQS9Yr+gNAww4QVdZAhbty7zmCfFY8s29TpdL4P7MnBLSRRGROPJGTe
EFX91rkA7hMWeJuYFRVjShBQNSsJSsKE1hE8dP3XISnvfKdwjsKlNpn2AqLtNIzIkG9YNqrXxIqK
cyv9eyIECIZUaXMdBwOouEEa7B3ByPaBJnG4aaE6PSthfotDxMjQHj1QQ82rJjTrpRFFtiqkbtyV
tUn4gB/DdtAB0RZecyqjnl0wLaANsc7ERhuB+eAEuX/GtoPnZthnbvBmeMlk6UkGmjlS9PN9jWqc
tRrGxIY1p3PzFcTGJgbkHm/DyTWoWwnT0Q++Qyx4MiFuAu+HvotzqQVLFBBJASsh267hj1GsF0pt
PnhmWa4dpPgb9nb2qQjCL7Te+QETHmgWJeALDRrxw+k95JiUPm5GieKWTb3/rnYAHXLPoFBppceg
YFZULfWDBF+cX0pQ31rxUIwOl61IYsQmdtWxu+NTwzKC6Vez9pER19OgyLq2bp+02BtY+DtfA+ka
RJpqDeIavr1WTqI8U1a8n7/RQ6uXO8xn7aKfuJp6Cq8ghUeb06tfDeG0gFPb8uZMvIE8bSmTth56
pOkU54d5YVdw5yYeQSaKXzwxTDPHtCxibV/dA4LmdWbmQzXa4sHw5B+CijIRa6dq4hqYJqxsrWiz
s5xO7ek0UMN+icGCWKLcCi9gkjB1TZAsM9vG9VB+DhMaNUBvJzXLfUP9fZnJtZCqlwqQ2AeFN58S
lcqQ1mT5H/Qrk/gPIf4iNCNqCFjWTp7bhJugrbQHd4wN4oL9ZulVPeFjRh48FL0RUqh3cy5TTkM0
h0eVLDaJiezoK9pSU8ulY5oTMVK1w62n9t+GY2G8LCv6vMKaUmCZtSFyJETKdyI+W29MabJcq7yE
pWaX+QXIRL+xQwTH8Ov7rn0Ia5AuheoCA+csqGh/Kj7+547LKCzjh9/xPQLGvu+zwgfkadVv0izO
toih0Mf0f7Os5b/myl/yfURrO4/A6Xx0O6InOiqjv6Mhpg3U2olxGwf6HwahausKq+PNN+yTxKL6
TE4Z1qoUR+58irNHWaCuhIoV8c2dh0EpgHQmrr6Pwty5kKib7oIhSPFWtCe8aOobuAyXvyKsuzEx
6QUYlRmjphzNxwzPAz3rqdw7uR8s/T+3FH/ol5j/QLBOCCkHZtKutGhPRENBk36+k7Sql1ANtjHp
ep1ZNRtNDVj19r22DHws1kFmZ+vKaNLHDJkwdGDru3PIBdL8QlujqKivBXollCj603ymSpce8kbp
NfWpS8v0ZJlUJPMJ41Ir+Hg6HfdzhxTwbrSGJZqv4bUuUWoiki72oVCDh0i1CWAdok3Uq1vRVsjA
5xlVYcva5tQn5vtEVQAW7Iby1saBuykHMkEUMIWdTL+01nrMRZccBNEUm0zFSCNLC4KlZRnX+QA5
higRik2oprgv6DEyOGQ1z4syVRj2TteCcjlEDU55jVy8oE2IzMCYve6nl9xZORLDhIUU/kbtaviY
7rlmrG9rAEXZ+l91/JQ0gAlyzQk+G4MIVG0M83t97M0DxBe8gfOM6dF3INHNLW/QS93N/J/Np5oK
Q7S2XRCliEpV9pAPRmC8mAJ3TwZ7easAqb3ZmkPBCb3yMuSr8kgWcF131kNYmu0jf/Rbr0vv1ClE
LYdx6LT3XRySieI71blwcaFlhWI/ujpRD3WYyTvCbNH02s19lrndnc6u/EkT1X1rDv3d/AHXXnef
a2N5lIm8gqwNr40fs9Rp7eTLC6iMikx7060Af5sbZkdf5RmlAoCWsHGQTw2NBIXRjGy8tjn6RqJ9
1jZ790BxWiQdVvbqFXDkeyePd0pZZa8Vs74tWBnEbqre7ES7F4aXvjKJuNtUJhvDQhUWInEk0K5a
54JhNsyK42jmm07xCF7M26/WQhdUt3CusqwjJU364qJif6Qmgw8xlNX9oGbvrkuBDzEDNEgvjy8w
jJ8pfWiPgCuDR9BLynRi4b26g2gEHzg5ojasH1qZNXdofCJ0CNeuLJMfmdw8TEc/Or+G5bbuPEEx
XVmimyxLYfHihyrhIqlLx2k6rVgFgI+o6XlJbLBmLUGFSTc+WfZI7GGCz/N32AmFa9G7gZVfaORz
FxF7kfl0Psz8fPIvMV86pQXqEyx0Xfb2WSlc5zCySvQRq8OymO4jG5TZhYn23JY6XqU4VqAmleRH
4kFfOQMk3IWiPMBlse/wv3JmNMNTIuzkaFNauDY4Pw6aNn5SysRLU5Twqaepbp7vaAamkAQLHChM
fEUZVUdD+k+qmjWntJsUutPUpP//07+PKsGZNc6fto/6+2p0yr020uEp0NRRTYeuN1+Gdq/S6I80
wn3D0D5ZykiSWahf9IK2VT5P6VVQMFVaQ742BDWwtByiZy8iHRrmR1TbSELVKqAOhwSiNaP8YoyF
zvq10VmTUvdexDlYp190nZojuS8dtaVywDil0Wh7jduhXaG0VffGdNr65o7s7vE+i++IF7LvMpNd
CPvD4TXt4itTX0FvtjcfhG689IjRcPD5Pyj0JYJQsGRVWOZIkqGelDO1rI7hUFT0CtvBLt5CNYZv
YrQvpqk7hzSgaZ72mVz3dt2y+M2VM+XzLZCH8mZFBN5X2cYnwe0SShsClTVWrCnYGKJHRbcuAH9q
ua+dbZWOupL50WPAMEUgj7MBMaou+4owL9ohnFdRoS4tKF83JeW6m9/YvAkQyZI6sbSwyK78vOzP
tkJ0CRWmT4QD6IntdyXyfv65oSj9pzSlOM2/adDUl0zt8+M8flWor7D9Juo5joWP4x7PFMEaNWyC
ontHp8wofB+DdVyhxAbg5ZSM61H5WBbxIxt1InynuzqbUpk0Dbwm04N9VTTwaLCRzo9GjvNBkkKy
KXxkqvFEQExVxBad5tqnESbJE2le6/l+cxrkIVm7v6e+b76olA2oPDdkSCI4nZ/ljCJf54AyKWvW
clOGJrHOrXj1gax+pyPbfm2agEnuKjMTuQbm7l1opeZX3sRfUarFb3SsqR12ZbBKokHs+6hEP+K7
uNCb9pLovBV0hjaC3HlcbQDU3b5xP1vySiNhP8RO4Hy1nbtOFTtDCgca2dOj5sdVgGBEtflKkkNB
YBiCVsoaLIg7f1tbSoSVselOE/wJWhSN6wRtAuggSdwHvBuQaYAWOdgrILI++0iveOxe9NCg8GY7
1Z2rNGjhS+FQccyrc16A2wg06ZBAa+ubiSiXNKyzYk17dK3ujQx57TyQCPI4QDxYsmf3dqpdbEau
bWi+uK2snsszrnrrWY0VtuEievBiDEbpGKO3NwXbW9Mgfml+CjnkF1qcPprGSj8ksg8ecBuzBLWG
23wGdgT/ikM1syWrZr5LSDd4EP0ff3qSE6vjtRp1BNH/3Z7yL4Bu1TTgv9NudUT+vClMFMVJXJBL
ZVgssnLP+qCASldiYvyptmOtldLC4TidDhI9kAMLNU7/j64zWY4bWbLoF8EsMANb5jwymZwkbWCi
pMI8IzB9fZ9A6r3qXvQGBiRZKjKJDHi433tukX6P3PJNkgMRPoXAaSjw/vHL8Bv+kPMc+OM5T8v0
fVw6LJnRNtRb0sHDD9T38cHKeu8y1gTKsQoH31r5FcVS/6QUZOPNn9hP6/irk9pznxfde2CYYl9X
8m3oHRx1dYFmcc7Ec5FHYtWN5jrtMvsVQoDNX4QfJxSjxi4mN1Yz+Xc3vFMQ/7ntwLFsvbDDEQZm
4adT/0pqNgEAwfRtxSMPh3oaf1jRsNI6/TJTuaMSJNYG4b958UxmEwTpkl+ELAHWWqSQCmSYzESe
xX1YIFoOYWiJMN73OaJwOKEuUTrVeAlKMq86WfnbbNTca6V59HIM471qHGwAFmu95irNU97IG+4n
BIduyPgXZz/zAJROaW3sqHvHm0atfhv9Pt2PBak9ojKtTRB6FBu27Hm8a3ucb4rkN/ed2I9z/6ty
HDbS4WyAjF7+T+TJbawgJNUi7oJob3K7gYvCKz8GEcHRZlF+g39S9iZC6bbb5iwF3KJ2edW7wWRi
3L0KveoOUMDsrVcmzpHOkIU4rm1fesGOObWVDXR+xdfabqCQaTBo7Pb+OAB8x1RrgAMarLrZlsna
iomd6Lu4uy+HMasIkEy7eRcV2VeY5s09TDOoS2b1B0zU40S9EqYQS2cjDpDTl9OWTWK5FzhJP8th
X3o++y8PPkdYMZzQG85G7qmy7p7bxi2f+zTvoHAF4mvg99iTlUqoWhKeF/AsARrQxRxjhnAg4yvo
kAt5fZFK2qMhpfFWgfRu9OcYeZnTB9r10T3tKpGt4bigheihkbFvjYYtarkdkVAKbG229BXHEo/G
EB4efwq8z9MmDmGPdCmli5frZ+7b7DBQjUA9pPoN5Y1ewfTS5kV5V78ZzotwEM4vdVJ6k/srTAf6
aZAKR9m/OY5Q/cfO2pmV639E5nQQbfG7nxPzputdvmt9SEBZm3urBy1TC3n+uEX1XLcoGRZop1n5
UMNy+xT9Qlw5XlECovRXfvHH7VOI7FLHmkaqQHWVkZ6S8ynTExRg/xSHuAyXNJoqAOcoMz86QY5H
x1Ggv0mHHiCIXpKlOTYpIZvBNN3En6ymImBcRT5tLfT9chtMEzAFBEbRBpENfQ86I8tBh3uDlhtn
l1nAE2a+sw3NMb2bqnYPwgafcMezzbANAqSmdZjTITXyxtvFUJW2GaEnF1B9SLPRdvtZHfH/5a0Z
EaUwBXmJUjv40w3/YMyKfhcaMqyqRYb1yBBJ0O02OILztUyTck/q0cuo89V/fzgzp3lPwOtjGYAc
KMRqiOk5pW3fnkBMsq+34/jL00+mhjKvSeGAdiK+48HV78zI17495FfPG99k3vdvkRn3bynRQ/CX
XwPfbI5lyW6IEIqMCpQo2bdG8OTTHQwqcSTRSKqPEeNynYkY8CarVcJw69iXI1GANUYD2eYsFQJ5
b+hJcX38YqY0ox3uRhe1lz/uamQuu8xH8JekmDbKzPF2lird6YbUJIDn1qUjwAe5XemkFzHsGxcq
Ksg/e29ktvYpR0xTbF0OU63oxzIDBPN/vpiW/k9zFt51wcg2lB+XGsXwArjMBrqoKJLObt81qxKs
F0ikDC3nJDLyCELjtvylExCsnUgjhm6NMZ2ish6OesLmdIyHP8snpzCZMSVJcWhDz7/UVuJBoPFS
BFnyW5eX2p7ILbzmgXaToAG+ZyxKuGoj/4YHy9hZmnmrZDSvTbXNrwVRn37AGNhQBO2apusClaeI
hbyyLF2QTEk0cP1jq9Ex9kcbL1Qh5/pAe7xopWIy0LHoB4UT4ZUwfYlylzsWY/lac63pNIYhzsMU
1zkN+fmnR6fqSc6o1jUvw3jcGdrJ6qp54/lGfQNqyZ8Qv0WMJQcgcVnqrIde+uffk3QTBQaTxrT6
lgRpuKmsGeO4L36PRTxtEmQCB/r3NUtcLve0iNr7sntPVKjSbLQQiCR9NIiWyLWArD9lGDS+jDDe
+uZg/cM9dvSdrNw5QPI2tp9PF3xX4VOrZ95Pim0ib/AdnSKvsvZUFCXTaJ8RI0883UKX6Xdy91h/
QAESbJDb8sMl2TMR6fwjcIhEsMaUrmowBgztBX58yzZpAvrERRQGBifTf+0azBODaiTQf5WoKadD
pZojJGSsmxoMRNrMgCcN7mM3zl+Wxb6Ow5ey1e0roV3KEtzkv5LxjxCi/VmhI1/DhV71YzBBLKSS
GnTu34p4GBBJ7Xr5bAEk6+5DRkqq7sYS4Q06PAU6ZrthrLMhmck71AiOJAjdsmO6CZOIGK7Dx3Jt
fbusFK5ay4Z5xuCO/PYRFjOP4z+CdfHFEuOvOuunH0ABh1UQTTsw/9Q7Wpl9Sv+jz715Dy8D8qcR
jMfSwNbWFZNxAXiA+1Ab3nNn1j8RG+lrywvrK4RNCc2qvkg0S/hGwOfhWK8b4FdhsBoHZ8beVr45
IOL/afQv+nX2Fp5puRlB4F5oqq9tlbo0VlN+MXs0pgOpRcuhnVz/ROeXTF97BaIgfm7t/NfjXY5q
47LUA62JfnXoAETQAfpNXa6tSjkqFnmvnycnIz0vJHAELvoxNngGqRqzZ+5+aZHFCwFApqo0cevJ
UzimvXVypp7udVnFwyscfBulat5ccuylT0ToTDdXgALMCdwu3cz97UUm4qxq3JRVHkCwCKvXgJRD
3FEgJSe0VCi6YPLqTb/CfR0SuQPpxsBWsxsLTK7zkBFsWOAQ9jDMy6kTxy4aYfSCasJqN7Ji1t1u
WVWTEFKYYc8XP2518Dgu4u/QhLPjzf7rTOAKmvThVXP8eLfcRY0lx2PqDsghmQBfH8/VkpXyMqYM
IQBL+ddZq3771OUUywO4yKKlfZ/bR5cArde0NF6X7B+7xOuY+elL42cvicmwJnJb//b4B5uY7kgY
N1udaNJ17NA9o7lhbmynoSnbJQxwqh9JHJ68UJeHwrXCC50rE5UuxQomsafUSdpn6TnjUycDTELk
AbnPnj/PNEs/KlmTSDCXjrsG4cEcTRVT3sD6RQVDKqCTAyUJokqni+tiC67rz6gvCbCJ42kN6kR8
Z6/6K7GYpZYZpCisfncvaH02bZCIMxkfR90eEHvhtSvrWOJd4ywx+79n0X/PZsQmoyit9///ewdQ
9HjHcGk1LEjjXEILUOEGTJE0rMH0m5dQA1rJMBG917Ywd6PMjQNe/nJrWCL9HqsorybsvwppIK7v
Le1Seyb5Iy0INvoyZqCnP7osPSQjO1N04y+FmYXfHBc9b4Q/8EIeXrClUXgJMK4fEM8xO83lfLU7
6ONpm3RvVlQqIQg4q0kj6pQGwrZQWqml7l8OgBcZl9AdhcbyK6hL/rIZST92AvvB0kAOo1thc9vi
d5ksQaqX0uFEIhs29FSbTaqCfag29XM9V8PBqU2v3kWJXQN3htOeqz1mLuFDdc2M6z6v4MHGNFgm
gyYRc2DjKWIvCSQV15AOsvaY5QWOLqwoH/2E+hnrSrhbLmFAIWTi7x6zeyVEK4AY7TI2FuYUf6Uh
5a+n/X7EFmCCavZuaQy0/fEQThiVTvbgBacqUEN/NOoL30x4ZnlZzpZDQJOUcHMyw6LaijeGCRTP
nC1xNLDELr/icpjyD8Zm5bdEn0+uem6ZCJoLOMZfFhipKQTksC2MwVqL3uQJGmQHQXAZ3vrQOPXq
sLze5n9T5IrIdLZEFM80XBnccgeNbD64rZaAtqV8Dyr5bWwJfrbhaNipld1wb9ngjCXutTTEgWDA
jYiYopWBjz6ndMp9QbP4PNboyFMNqwGYLXIX1INmWSzGyP94/KRmQ8wTOYEexAbEubJJTpOd87wc
6YI3mQGhiwPuOv3UVpXYZGD0ge6m9ouGBY/5uvYRhYSDAu+GQK4u8VIGa8bZ9mYMjBEDV2xii5tR
pu0fUx8g+YcYXTmAlRYWkLvMrAiuiolLzgEmdbA+S7oD/yo4LB4J/KA/FiGCAT4bQwnQrGis8pfR
SpFRTJSdZGcnqZu/aZ4draMpQ6HekfAW+1a7LlrvRRuy8df/PQkpnWYtCs4WmRYMfDFeLs0pw8B9
oBTdV9dhEhCK/NQ3jlLw67DMbIGzRFvm6jJq450ZNtO3Bm/B6bFI1kb2uK1cYaL/SgT3RxFE4+Ou
K+ZhXHUN9qwxz05jXeXvBW8UO17LJbrAeyHCQ/UvmFa7dZ3swwrLRBRZbD6ICn2K8WBuC2+snpce
pVbG+lUvGdql7cFC07FZhCUUeRuz8bSPgC30IQHsvgKdV0Kq0mmz0w8MDuCV2EfVhbNOXPdTn6np
lymOSTF+i1sH1ps/jBtbXaaROIq2tI/ZbLYb71fhQhM2Vfnk+ppxT4jDqwvzMGu8PEV688q4cD8m
lfnpt8V0jOgsop76RWhJcDJaFdBH1hGn+A3BMcd0NUiSpIOUlWRKSNR+i9KjVmYJPt7E0nsgiQrh
hVuniLtLUNGnbuknhapOAn0oD1rNKJFNCJASQ6FVjQjXP0itI9O/8ipi/BtMeAfaubFBDK42bekx
0qAvvI02MKLFdEqr7JF/ZsYsgxrznGouzGcDTxL1llpH1Nz5sS+PqtzFvZEUb6FMx20nBVug2syJ
2CnCNep6/kZdy1h/Ema0Hx3/bNct9QjhYZVKSrG5ty4sGqeiTUoIzWYc4D+GX2OC74JI0U9bQm+N
9+WyiVxjk4ExCJq6ClaAPc4Fc/k9ysJ6V7StuNAd/HvGTf73rLiMJjRKX0uZ6wpUJ1glvlu2hm9R
HQq/hjCVKYlWXBdnYk2q56xO34RIFZqtm3C/R8GwGdQTE1su2DhBOu7jHar5ppWro48AuqKtLT+K
zsUQWuxGyrjh50zSi6WKvOVxn0X03qsKe68EkJJaunzFAVwq5VbCx+Ju696OHluq3p3HW1RE1tnq
h1NfZd+mZNKeM09rP1L7sIx7UI/Jq3Gag/a3LuMA2wBCIib4pb7Cq7omyRLCh1YKGBN5/NPL01en
37qVHn3ZDZt/xOP5aRhT8wVH8g79ONMoinZhWtcKbC/bj3g2aW6l6ZtmMF2z8w7/m3T7cufqpnUg
TzvAmxk7q07tFGpZePs2yPFcLhUf4/4LFIp619kGxUWfaO+y6lbYLenuzg0DJ9/hnea56IyRdUQZ
gVxspLMCm2yocaOm4kuRraJwE7qG+Epk8X1RcXTmYL4SreDZ2uWxGSz9gYZ8UGhnH1usj1O2hXTk
95F5932n21OLJ3v2dQWNHwZAvUawZSDHtV6slqk1yY75bTkrIOR5+qabHertlOdK1bDFpv1nX8O4
esdRb38YwgJflFvos3y64iANJMv4tidr6j309D/oVA+hybMga24QRenhmQV317KrlV7cHcMsaTcd
VccBY0yN3TDdLVIRna7rij72jvoiu+tEDqxiJ5u+J3N679yQXnAyUVOkcsPo3T+gYkh3o4ERN/GZ
cfqD2g/Q5Nkun5PlY7Nceh7N9ckqtvZYaM/4NqNnOURIUaAWQSmlHam2do0aeXtlkO0e8/FmwiwY
Ws9BURv7pfU+uKO1xcSUbpZLL6rdYweEg3hzng1y+k1+ExHZSjfnJwmK7jC2npPAaF+E8L9XGULd
vNF+8gQ4DQ1DTXUyzd50I2QhXc3CCtQMnHATtelfDukaJO4+QYf9FTbeu1NM+sfYOMaG/D7nlJrV
cOmK2cB6ChndrBhVabrrrzVDiy+BPRRnYE73XOAOT+lCv2kkA9LUKMgODqrD2Eaqu44KokHzQ9hE
g8ZroJGZpi7JZknfvhhGj1DDoFkJvosOLP/KDkRwfuw662V5CKclSp3W7HQ2qNgxi7LsgejzgW61
9oQ2O3u2GLFB37b9taFyw2PiXK4oMeHXz3W04ZNZHKyoQeIl+NgK+NbPeksemRhF9zkVdDQNca57
zTvYVumSgqhkp+g/aAoJSaqUFZ08s46uy3NyzpFGYVb5bEeorMsHyq4hPLbYGz5C1yRlCKtrNAPT
TJePp/qgNqqd8lgAaf/Hd9uQ+o7t5Lha/gbeaPjrQkn6ZqCAG6IBC0RGjvGOiN0+U5A/6x1pzaM3
mpfBpkTGtiA+GGn63GG+hThbXc7sfUMd4RW/VkyQcyfXZMrNdA5dutRq126w7O8aU+L0Vn22zjI/
J2FFh0xp/PSmyY+eKdt1arBk1q42P5PGmj0ngvtv+fAsXwCqDRN0giBpMDy5dBq0iNnyaflwM/RD
4r53Gg+MPIcv4jX8sG5o0e1XGgwC4k66hGgYeRLjvouMzlQWiwqxosRgeZGUxQzH8oNPLumTpzc1
cdsMDJD9TTdbwqCZ3YxkCwOMHVIDvqpUMsHMYSoYkZfye+inAjL4oN0611YaDsSro/aha+V9eQ+K
0rFfJYD5JEjqw+QE0MHxuB4CYfnn0EVZ2yV6e5cV7ZGYnuq3NrE/CU9QOi3pggl3aCZbU+1dkPU4
TQ2KRC2qzYi5gDI1u2EONPd9PJl7oTfRdYzKzZBI8WRHlEgm8Xs71Q+EplSFn6bpt2se2/FBJL21
JkMm2TTkWF+1EN+Y7w2HR8UKzxKTWJb+nqTZYQfHcWvqQ/T878GvmGhPmvz970uYrLZ13NdnLwOd
upRq5cAYU2RQUEPKmXXhxf0uXry86ixczqaCSUqS4GXj9hjKBqSEbCHnDfKloiONYdrq33Ta6b5u
uPfWa9ND3HvNWnPw8Q4e8mkCwC+uDV1YXZFBRoBHj9lONhfAefPP1saU7YKaOxZpQ/Z8oX3axONe
AqxFK3twK37T0Vgjp8CygNPyNEgKIrzr+ps1+B5kgYYYM817qtj9rkaCHJ8e9YtL4x+a1j8PndU0
6PEm1f8TAzsYo3fozXZvqulSQeG/B25dwrPnUreZHNa0fdhIVRO7Jg7Tf89ma2bll2KfdD4KI1f/
RgVINg9RIWBbzSTZJUigv02Zg81CRF8t3RUUet7a7Hz5qTv6Rwcf7w9irNWYTeSY6gV6bY/ZmIk/
+kKPpvr0aD7ONL/eHZfGum37NfYIbfcQ8XSh8RI24T7nbr1kHWuPUtfV6hBMpkMuSr9blq7UNsTa
CAjKSaIG+UaDYcTzVXsgxPPMcA/tFzpHZi/WtVdXMQGXt8wA+UD+FqMcdbl8IUz8J/J+h02UEju2
/Bgeo+rtcqmrLrIietAlTZ7zRkEy1G4IclV2yTvjx3Jls76ygUa/VNC+3mrh3D//e6Ylqq9ONu66
ahMIgZUb4Jmav5X0A+9hH31OXZes+NzVSPE4o/fMY1ydxeo1bRj/fjXu+dWKoXp87/L68h3L9xYx
lOp0dP+0tC72tjenG93PrE8zseghZlBmh9K5LcqGZLARf04fgwmWXif6e7sUTjURr1vBNCJLvVll
RAHKVQ3OwJ+epUbgo+vG5WH51q6VNU1zmfKZIrAwMProFE9VenIN8BeZxm5oYgPw3nelts7xCl+B
ePDcy+HKRKL9suO2/RxNFmCl1596FRReWemBANGYVOD51e8AXuZ9lN2iZurPXl0Q5yPc/KMp9aOG
7tgWXX2vrKT9YETlZr72nsVm+OrRDlleDXtQvN4k3x3daD6yIZ3PSF76p4ks8PfZuoa0ILblrNTZ
Tu/edY8VlDg57wvmw3ubxNk78BptB9VJ2y2XY5e8L9/Q+UpSZbsumTz858s/NNTDjMhewdh672v0
8JuFXhNufS9CLqjrwVkbK2Qp5K38jH3/Ns5x91ZEZXscO2SUFfDSn2gLALiE0TcfC+Le1XBbkulX
f9gR3agEzVI3fDeh2x+ILWUsrC61tHsjSqW7F90or5IUSYiXvB4F7QStoc7PE/3Vdz2nSYZ0l8Zr
eKnV9FfOhnY44rqlIq6YehmoNQ6yiOW+AUh2tpx8l5UG7w1KvPWyPI6SerDRSEy0kBext+vuU2YD
GdJF+rsnIsQQ3R/eW0UC6Ls3Jx5JG4rKbjUmAlRVR38jk36w9Y8IPxmryLDpXgESinORU6o9rrUQ
z0MAR7yS47tWV7Tyqf5vIppcdhpacy7SQDvwy9p7kgCcyzRTjNVjeFpqi6xskltI42W5wkGG+6vr
3RP5pehGKNIHA6+CU07NvXUbfc+d7+2GmRWsYt+4oxxzd63XewfDsorrWMK8ygZN/yjM8ZeEyPFP
QqQLm/c/E5qWJxgkUTZE74PVI7KvefgY/J1PjTsSlVFkJDKXPItmS4o//vdRWPOmT2vtTBVALStF
8yJZjs8F6VnrxjSbn7muHwYiQD5iDGh7+qgwoqFcIEkN2dxzW+ikBSuBUOzZyHKMiodol0XfGc6T
jMXxLOKEUZlNjliLAQQxY/KGj1GFUlnRb7is8NbjljQS8z20aXjaNZYS8Kbjk9Ux4YuZa3ToxSSc
mBOT/Rb2CJe0AsZ1gMjtQFJXh3aDYFsZwHfD1DPuHVVr6TY9rtpBtrOUHctr9fTh+RAdotLOtrrw
kvswivlg4T0lepgh8vJaU9c/qjhD51fgh+8ZpEQb6Bs6Qy+u4YwqSZvS7Mui+ra4iqTRRQdv0PZa
pON9anIlBzNUYg5FjATkVq66KjvVtTNdCSLSmE759RFsD4Y7mX9UvYCEntTm1oUk/90EGlS21fhc
Jr4SLVOcpbVn7RZFMBy4Ddia4N1xVPaCy3Q3BFxftsVL7qbai1Mb8oy05N4oKM5ykFaDdzwLriPY
qQ9uoEvBcPir8NiyxmFWYbO13FNka6BICj8/a/lE5MtQ+k8GwiiVRSruZpSUuCxh59WpfmeIrN/T
FNURol48eH79I31dKlTqZzKrL9l9rsJ5a+Sp+VmYkBiD1BMkZHXdrhsjZh9YNacd4ZCRjgyn8s5k
FKMAyguik5NYKQb3pCPWZ24l5iFdo7VHxNrv1CDIFadquqYdNV84eu7ewktxS1ID9GHIo3UojexI
Vn15DSvzW9THwVNvpu7H8h+gP3Q/2IkFT4zgvCezGi1iVaAIhUn+y6SHtXJ7s3v20o4eaxttmzl0
zkCaxYa5Wb5yfP9dusl4Idq5f+u01wZa5XtC5Xcs46I/Z6H1YlZec+LHwQEDI6lfN6gq1vkS3c1k
dEU1OrzUxs/cDOBdjaF2XOofC1hHZ6NMjg0eSCn5Z2s3iyz4G97OGEy0oa5od3oY3OOG6tzwSEpM
SgRDc6+yuM0BBCUKx7U+xvV3WQFSCHojf87UkzRM9UuVI7N4qeNM6U+yfsDNhbbSHqqfaeyYZ7sl
74MgxmjfDw7UzdJ9T6ml92VLKtlyFtMDwc3g1rseV9suwvXyA0FLKYeVP1sR9E3x90tSY7VoEPhR
JS7rG8C8FNKXKW99GUZHzdANcGFT+gYRLkqPdnHPjXl6zrSsQFUxgm2exQ8XPfHFQiK5n337TnBm
vvfQDz8ho9HfS6f+E9ap/GMbTKjs1vyaC8aXBLNXLyl8xr1LNdISqbXjM129iBLFtSB9+7cxr8vS
dH6PGrI2I5w8BLbo0VMIWyU85o0AX/qz+QMkqvpJpGC4NeZhOBhSoZf7oDjGJlxMt8qLn9KCoqwG
AmVibVFj/mDIPN1zqydqDRwNYTD+9C1CJVm2g/Zm2IgpnWn+QF/bnpNWR3ivWghVQ+3Mo0pefEhp
pHnZ7AVdNJcutsFtPIAzXhE58+7pw54+m7gKw/cu1QSyAQNS/FVnqFdL8dIZ0nwtahlvsPtZe6lG
U0bfXS0Wr7vloQTPc+eFx2a0wvpYHpfde6bRq8RMlloUvL2Jnyi1hxRbCI1M5c7KkWDgAoCFVRA2
DRx3/tDCISRjsBEfRYiyUCt/8p6jFXZm0klMVOC9jse68u3krtuqq2W8OHPGsmo2wTEbaRTUMYVk
4dFizYwVfXHFLXSyb+zjwlMaVB++yOwzwgDqYTUnLFqClhPEFKSIhO81XbZLE5BkDfRhbQn3vHQE
fIhnNBubazU23b2aWdac2RjWVOvU9KPP6kv3AXyEPdHMqWaxL/IAqeuo++pRGjzer4aPuoYY8O6H
TvWiV+ZrqfniJRnSu2O0rL6ERmxjGeNkyNw/YszDW+MV9j0Iggs+yO9hrqriGhMX24/vaU1bIE1t
8yaZ8z/VBmKSHGkRTj62nVVMWglEXh+2rtqUwpHAlV1opzZ7kUNjPnfSQ3vEX/UdSR2Ye8+yvmTm
0q5sih9LpxBs5YsetWRvkPL0HDSBuevjPDrlGbLrYcranQym6GYZAPfHnmSiGoja1kjG/I26gsZk
iAdyuaSlxo9qQo1xAPktOznD5Hv/vRTq0mraHMqO5e/k3GmA5gOiYjH5bZabKaZLTHvVB4fV6YfH
m64b1HtzOWm7xajTzvjWQiIfF+9Ow7OkCkso9CrVq1I5Lm4viI7WbImzRL0ocMUzSqjIkFSXhuYk
z7SGL41ZBX87RVA8yVY3jstWzKqG9NyS4FYRlnDT6uSdN1b7IP3GOPYBuXi1ja8olCROeln/RbcL
m8gsmteuasW1m7OzRRVarXqDTLLWEcWRNnDzGlJLHY0GOqQgWd5AOX2t6RO4EKfiHNZ6Ou0f12SE
IYwhqmpV2cT6JBI5ugHMw9o2BbwdICXmMeAha+G+QspRZRut1KxXo/K0a0iIlg9UdNkAPg6pxlbQ
zb87mqsGW2wMl/2jV47BNvdxOs4jHAVCl7JtjC0slh2sMen7LoormnupS6CsGcfedwaDezeOofAr
FaHh8qn2exfjY7+JCqb4rKB0DlyiQNusdQ5RJpr1soSEJV2GLIqrU6tWFL0XrL9JcUfiSa83qNE0
JY7ce1YbrJdm/egyVBtIoj70vjve3M78XUbTSjqt/cnE1tsnKLi3j04IT46ojrxT0M4FigU0xWQA
WftF8h7nbxO39Boii/1RW6SFFI6vH5bLlkkMGD/V2TFi56OJ7E0j5Kmyx/ioU6ZfDBbFERHqpmp4
HsQdQVRWzFLhcYOjpNWsEntGU2THpf/lT6hXoIWelitddcM8+MbrAJcqMEXruJQ/ywGo7bGvqua6
XBEc1x1ndkVg6LOOpyelUqKbJY1aIZ7LPBjJhG/qQ93q2qFpzFdLqIGnku8NRcunyws+06DNEQrU
AKrUbKZONIjPzIdfHChrRyYT+M7U5XJAnmURBwgwzpoIDPYN5nzLRylrp0tC/vf18TEbfP7PjlM8
vrh8h2Sg7zIbuS5XYcrmYpIkKsQzM1lhFFjrxojYjYFNUcNsUm6Q2J2CkTGFUf+9+ZY7sMTmxDx2
LlBg/Kd7QRYuRhKCO1KByc3OC38VdV54z8gWObsV8EkEuvflpbBv5Y7xFH969R3LFyytECic5nK3
vLYcUEfcLIyzUG6rDPin0fn7HBjeWBtMMIGTrWe8mSZRanlwJROsOHH7HTWMU2zZPOJDetJmBgY8
74DGMcoBd3svBFaUZYDWT9Zl6XUrhZkxJc3JhieMY7D+afsGcFtlIUF9la3jJgmO/RjJz4Lnh6zJ
S4gL774I//NiOAUNwwM+Sv2b39iUkabZbWAqvro9wGFqXiSB0GlKaDMor8EzH/PAmfe10yCZp40N
rVIdkl7+PWuBph0A8mOcDHZNYAzIxXkSL2Zpn8iO42wPH3Gb13uPdJGnuhzGy2N6qszyy5lR53cR
MqWyKQgfL8UZIbMzm7VNZ9XGVf1UUHGDW7GQiOwuuImq33SGH1+X15eDpukxO1Aq2EoPAILEjCCE
Hvs0942PKC21A4NK8aWVY78jPB2ZYTJm35cz4iryx9njNYOVl0bNkyia9sWO6XK3FHtbnFvxN6zI
h9rUmz0jHoHWsd9pUyG/z7EfKCn0dC6Mpr+YrifXqdWKtZ3WKBeC+YdZ4LBYFvQ+QQMDu5s9XfYS
V0g4B/eY64F3HKRtXqQ6LGeYePKLU+0eF2NiXcADEUQUI3EzFvdsbFU+YRy4LJduXjOlP9xmKC+2
V3Y72Nz9hjRAxjOzbq9p/FXM603xMTm++xSUnX1KRk8751Wj01ogRGLK5MecDObBjFtWCNVUigqb
/o6Jyr6k0R+gStz3DtOtqI0CXARfTe/RyMdCg58m9A9W/MzCXH3aCN59picPm76TOS/znIX3oZFb
4vD000CpVm+NiadCK36yEyAqxGeDlEIPeNI7F/GwOlhsoE/LJTBT7rLRhXmh5rVjkf4IEyvd+n6N
at3AHgp2ltBi9Y8LpoUn2cvh0DPh+fcl0yeUcdkIi9rBYKfKPmTm5mGI6Qguhd/y2pB6ZKQCrkCM
Q94YhiEZluYhj6vk2mdEptI5EoD9HOsY2JjlR9K0nx4DuuWahYtOreBPVUSRvdd9cz7bbpjQzGWm
4WY8c/JpaI9WmQ1XG1J2s2mDLl2FNurDuhtuMMCyC0Lnmzdl5sXqrdX/KnCZMibb+daMJK1FsQ9D
Rc2glgbvclZ45oRNAtWNoQ4TydVrW/hK+1Up9U9eh2xigth9xUNrvHuucifa/qtdCPN9rv5elWqk
ZIl+PDvlbyZXkBdcN7zq4VwAJuKSKuU5n3T3LtQWLi/tE26A4NUs6/CYFggLi0ABI+vE26FLaVZp
MxibIJuxkPSGCkATsb3VMw0jhVPqFHo5njRLOn+vPeqWrV3Z/UqXqXfzcjZ8uRbI9UhP87a8Bu9z
OAhaKcSCqdfKcKSmBx4pkhLNOo9M3tK7NddYmi0R7lPN/3s2DNofjwHFnmlQu6Yl6H+PGEbrBQEG
FA79c5hUp2qwyp9T7no8L+P5NfZm+DCT7LcaUln6EL14RvCKVKA2UK9a8J4z37mleYoaE603IUpO
YhMaVKPKlskW+SB8m74iDQl5yclXh+VyOcxxCx1/Dv6HszNrrlrJtvVf2cHzVR21makTZ9fDWlq9
jVsM5kVhwKjve/36+2lRdQobwty4UTsqAIOtpSY1c84xvnEN1Ha4cFu/hyvNr0jNhNxUWuPJz7Gr
8sehPg4Xmi8RlZzZGRohGElDkLZeoekv/IZMlP/9vzaxtMsIMNpFy7SJMElokQv+Li9HwPPImQF+
G96PlVeExcVMr+1HwYU1iHesjk3sXHK15Ofup0VQSH1vrFGQieNZQlMZFAQGuzmbYL+bhny68x8n
fc5ujV2G201PU8W+RJOFcVNyf60LpTAROqN+c/6CWEh5dtXKw3/+bBTzta2Cjk4lQW4IjMx1Mcr6
yoJMt4piwz+igGjWSUGkIvly1sfQZ8KcZMM9L6P2WmSk2S5/XJOGjMsHRzjC6q3F2/QjBN6DCSLg
S+vQMJosFVxTQ0nkPrn0UP8kX5oG9RCv0DBGATXChVELXESxu91VRaeOtViWebU0KEl/vdOsitVU
TOrJbgMidXGFCYaVKiMaKRxGhtuOzeg5ITh8rNgCBjYucKtKrg25DIKsXAPDQ2Xf4ID9ViT3Ydua
zwwY0XhmYY06uBQb0dKEhpxTXlRs0TYkfA0fmG4uHkLXfJ77R+ApwTfTUNhWyuaTn7HrTplkYnNK
5huL0OJNaLOdHZmu7HiK3At/Fua+hcR4ZDo7HoGzaHvCREdEyqLaxT5BD2zFFMOPMb2RPbu7sJmW
t5lxw/QawGfY6I+1ZTLVTtpnNyY7E0ROuLIBxaOnM5+ztHogDkA96pFPR4xJ8H2kWtPLfTe8pnuG
SoLi9UJC0DtiuDb3sr/MC80/aTGSwGkq7YvzryjDrYuA0KDd+Vf/+bPo5Z8FiSOONDPJwR3zQ08H
a+/EYnw/jZI4m9nIPoRMuBED+MlX4OsMSkYokDNwmSAZjS9seseVqY3FVWWJqxg/noemrL+yYgbi
lsTNwkPjHumXB3vwIooMaSDxU+iGVxWG48nBEa+adjzS6gIwLKlTB8Qt3P86biGcRm3pBrd6xa0L
nSH7Mfdj1zNokXbz7q//+uf/fB3/O3gurot0Ypf5V95l1/To2ubvd7b17q/yxx8fvv39zoE57Crd
MRxhuKZtgE7i61+fbiPoz3+/M/4PwV9AvpHunRQNdSRsTIXGvro9uxF8nK+0tKvb1MH6RmLR+9RV
xH4ARVGkwntphxu0FrSN6nicbyodzbaxdJnsQGLSa+v8hojN9ELy3vBmvDkGswqI7BUVdUA38N8q
qfOvunpQa5LbJTZSJ7tmgGDVuvY+cjHNodv+YDSuj2ImJEopCQGqsuFENptqFOUkBThVyYCp7T68
fXqcV6fHAbPpmEpJ27FNcmJs++XpceBH16LHpmbLFmqClo43AE5JdiCF/bMl7EvOqv3dNIlP6szm
q1DkkLhOUN47A3s3VZLNFVZD62V9zm8jmd/3dQioycmar8xMvG6sUi/sgvJSMJ8n66ujCZTq8qrQ
5oVV3jZPTYWztSkq6g8brxgNu2FtLftfgEbtU1GYWwwK/jOqzesximMm50Ezo8uDQq7AC/xw2Meo
G5Gy//u38Put04iC6cdXHdngbT0burNiANO/XJqziq2PSDRAiLg6n9f/enHfNef78CvpMDV64vbV
b/95GREW1xTf2/9Z/tn//rWX/+ifu+fi/VP23Lz5l+6LjP9e/5UX35af/q+j857apxe/IQs4aqeb
7rmebp+bLm3//fwsf/P/9Yt/PZ+/y/1UPv/9Dut23i7fLYiK/N2/vrQ8b4xYfroBl+//ry8un/Hv
d/hAn9ro6Zd/8QztkX/s/mO5CQnNcA2cP7iL3/01PJ+/Yv2DLG76o7aETKGDwHn3Vw5aP+SBF/9w
oONYri6U0C3HEO/+aoru/CXzH5aSPPK6bRvKpRx/9+9P/q+V48cl+/1Ksnyjn1YSaRq2iw5Q8sNs
xnjC1F8+Kn3AkL+XIz7FJtsUPVi+WBUl9U3EsCwnc4xJW3ZAjCbWI4yFdaKG8jj7mHXjNvoE4AZl
rxmW2E2HG4KsjIufzuRvVjqDs/Py+BzLck1mCUSLL2CpVytdToAPirglrKAzqbUIqjDHkOjBmBiE
mR45LciDJL1jzQf5Ms8E1CkNjEuRRBipWKIVjMo5LJLPKRLVpk3J/wn6qz8c5C8nkYMUgo6nw9US
jitfnUSYABSLHYizaVM707SbmxLCqR4gOYYz3cS5j+xkYubU5szK0vALaWgrYVWHXriDZxN2SkbQ
TS/WfzgwfTk9/3lRcHkdy+Y1YTk2N5+tHPPlkeHgoZ2Yk2ln2wy/wAup9Rz6CCZmbUzYwbj5obC1
D00XfAid1N2RAb3syeOrGgffbTdqwYG2MSitJvk2DnPxMUj89yLWP8VBBnatRaatpE8Vktoli6nT
wVvPsI5EeXgcIzpo+Yhfo7TZTqMJSDxTW2ymHZrqqHH0m9F7nkcCudIII2oWMy2gTRYcGg2NnS5l
cyn0fmdgcfVmy8J3MOb0dAgYzSpJyoDUrnlQBNi4hOZCx8bGRzfvOlq+y2mYkFk1+9tpYvRpqeiE
bMg4cY9RomPtnbAFsU2ZIWAljcDaoKEiGEvzaqKJoaXzNiaiwQNHij3UKNgqN92ekQ9tHa0A8QwK
PQPNtQp7mJMlf/XYWcU6JspgX8G2wqE5Q02viCVp22ydapZ5IfqWdA0MDrUbZ9vIJuVSS0rS3rL6
iEDtwUj1wluckV6IEolPbdaHnOHMOhjcI5I3d6dcFVN9lF+6zCKJzp6eVSr9XZqAvA3sqPOmqt0E
qZE/hE5xcVa7yy51tn+4qZZ75vU9ZQJU0iE3KFOYyyP7U/HB+DAOMwEAEecZjbr6gkLD3nW2PPJO
mXf+GOechNREkzBGG80fvxUDjbOkH4xPbx+K9btDcYU0bcuVBHDoxstDUewhs2AhMJO5ctBZhpHQ
41IH3wHs3Til0sLHMlrbbiCelhsflF5OBI1LZCwOMoiALj2kOMItQ0lFJVk8ql4Gx4ym8xbJ9Xdt
MJFB9+ARJjyhWRHfE2/Wb4aB2k9Wzkaf2PsVA6ABB3gGxiJzpw316e1PaSzlyqsTzvZdJ4SRl4Xu
2q9OOAtkrdcjXnKXCG26R1l10m7xOVqeoubfBGAYwoNoT4mU+96sAIaaabDNkUfz3KofRcCLGuDn
2tNYFrPXR2Pohsn7yoG1dy6+frr8kg4fFuMI9Fn1xTCMbwjWrJvOSq9Yx1MmRKLZQe5Di58qNN9R
CRlbI6F0JjQnLT80Fb61Emy/15XIG2F9vH2yWMB+c3zSdSyDJZmV73VtnBdhpxINRoI1fGQ4Ze2s
Dm8QBtxLOaYxoWzWKS7nRwG1ci+XKp7Bmu/NPTawYWmzxobzlQCT5somnWuaNDySXRrt8b2EV9zb
6wbr837IUrymxVA88Hx87RY1QKniS0ayJPv5jY/y2bkOmwWJFhFwo52QBBSP38oiY2HrgxPwt+Bh
hK/o8OWkKNJP8BRvIpN0P7p7sPnC9Puk8KRMHYEdZjld0qV1CFmGnpgansJ8XZMf37ToaGUkjU3n
jow/oLJXmn+s6M5v4rl8LNoWrTwxpTvyjBTv9zHYlyODpjFyd+l8x49KjsVUpaBwnJG8FIRKaU1O
CGy58Gjrc++ZgVoULuKi7APzUp+I0IlLcR33/dfYyIMj95uzwQU0ITIcKBwcKGyoV/dDZTYn1VX3
sqzre9/tLwPp7mG9w1gIIbMJW2EmGhdmTn+Mw/SjH7TGMWsgURBVP3MzX9stKfYzWPRNvKiZBzOS
5C7Z16WGAfq810koOzyJMzkRqtugY2w2tS2BfC6AXyJIy20WwcTy006RsZZvqer9x5TK3unrXeF2
cu+60KUMRNM5CtRWAgGZxgFz8p1GZ+oK1+CXlLOO6tu9wqdirHMz2vszFNIO1R7CTLoKaEqhPH48
Qy8F5oX9bJT781iDVfBDmxtXSm9pV/r2ZVK2/FzAx1vs4jDcerErJS/irNGbvTmX4BwV+uRNHVs+
CbT9wub2xYG3oIeY7snGnLqiLchEqyPmByGj5P1iidUQfnMhJnwYC+u2oAygNYcaatRxRRt4IK9x
eYI0HUFumPQDK+ejbfQfA6dJtj3f0azlc+rrzSEo28Xl07SXRtFcj8YAXjdhDGKS4m5bFcuJiVeZ
jx5s1BIrMica5zVImeEb2Jd0fXi2MvcQJqQJMptGKTTrFxZTRgoCwuM7dWqnaWuxOpGvF4D4lcP3
AJdENun8kIygSxFEz1blo5yRM+/HUS3RplpwDAa1+FvQRIl1Gh+mgco0DsbiaPfK8QpUcx7aY4ch
DINkAFAY6TRZH2Sl6UuzQl/PQU0YFB+YU2vc9jUwE5IlxN7xSd+kn+qhTULKXVffkyY81GPqDXHR
4wapEUbAKk+0brwG9WHT9E7bg6kNMS2hqH927PeOT4Z3NrZsEd7a5f+u9hWsoPDEwDgItqQv3259
7RoFz762Ghrd2hYjaLghHJ1VbYSPNRFPXl0iA7F8BmCgLgoGwSWefCqmPGuus3KOMfkPu9pYonxC
yGi69dmPkXb+4TB/8xJ2FO8nh/0D3AKxfP2nF4Iv/BG/PumdgUAB3vvkyoMogfoeXZ/ZEoLTX0tx
n8QtxqVp4dhELT23sIy8tw/FXN73r95N7GOYvSiXvcwvpYmj6jpCs6Wt2qyDTswzsQ6Q3FJqD0QS
euBVLg1eslcqc7WD7jOunEoGGPX8KQvM+7ktKLnq9rlIu3Id5Ub3SKOfJOzIxl5CAz0eyunwh0P+
zQZHsJMzpZDLG1W+Onu10o22jRh3ZoCSMHc1vCpnc/Tqrmu2mUUElG2T5TLpYtuTpQh+85RV1CJ2
7u70oHjyY3pemtX0+4wGxHlDJrgXN7klMDf3CGy1LNqaPA6ebCBscDo+JGLI1r3KL5m+1bQr/7+u
g9CXz+QYkkHVq4oFfbQzR7R3IX2pwStBOu+71LyMmQ4Q8yxhC+vsM2D0aStHhM0mVcLLK+MZLxFi
MGouje+NgpuQlC6yuhXWxKegT4p15RvW1rfHEOlt9+XtS2H85kamrLWY25vKWP738kYWTlg3Y2Wx
WSoHuQY7bO7dqb1EMVqZpC2Fk81q54D4bgLmA0ZoHXjy81WlGCK9fSjyN0UMW15dp23gUPKdi7Cf
nqkxzbUJWwtZ5B244GQkpFlTu76fKq9flE39xCaXVlR5GhSQVx2x+zUxRM6e/S6aTTCeOX6ZO71R
X3lttveRO36cU0IzGV7Gd6FT3TZOeVEag78rItYIx2w35yiZtixIf/aBskgIyomrRyuMcqcia6c1
+N990Rm5V6Mv2C8j+tId2qcxRDIWLUjOXEvMw6Dm72kSGNvF+yYMIAsdaihduPV7jJIb1PLXJH71
wFg0AinQgh+7sfeKsqtp+fM30ba063TMzG2IrQqNHP1NxhhBVn4dKtb0BvPXTTNeJBVz9MItkw/o
RA6kXd7XNF8uRhetNhbNpxIVy+rty2I5v64vSuH8sGy2+4YSr+6QjAG+ZWLfXQFq9dFJMoEfjeaU
9URXS6S0GxZshjl2u6llU7OEDN9tmsiFS4BVas6k02iWN3dOcRosc9Pwgue9I5ONk21MPFO2bz/K
brzqzIkdpyBHsrWKYqUGpmlVRl3QEiVEOjqihh4Dajmu6TXC+kvK/LJDq8a7QPvDkmr9ZvMBf4f/
DFpUijvy5UPh12lKA5LOLyMCe8VE1liZgX6tg96o2ZhdhXAq1m1PehskHhLe7S7xihCKEsTyFSli
0N58CAWjSV88RnwY9Z9Re/R3STjuU8YI9OstnHkVyZAh8T9s1wlCG4vFgBAbm35cfHTErYA1Rnnf
VJO5Frn+EcWe8VgND01gVpd/uMi/vkQcsbxFhHAty9HtV5+4FbqcesUndugWRdUALcVRBxfh9LZ1
UYZwyzVEveHwnmfY81qepVd5ON92QOWsoSwPBdbddiJdBvXtCGmL0BcCWwBh0pVf93OQHTrnsxHa
Xo/i/IFC0t8mITm8iRGS9UBaYu1OzPVNv7q0xk9QPdQfXjrGr/exI3jVCJsWuZBCvfqIUUgx3MR0
1RzeMOthaC7jxnkMNJwVRFLco7zEfcBmttcIC3cIt9owS70H8fI50ZboH4OAxrfPuvGyZ790qjgk
+ns8XJJt++ttW9iHPbzFNliPVviAleUhLNm21cNACRppZNwgUAmGJFuj95nxEofUpi7aVuB6HNgg
/vSo/9rT4y6AGkHz0OZ18Lq1AAPPCaIk5RVmUH1zwA2BC/nwgF44TD7lfgb7yq/0zSIEWc9xiJaS
UrqJOWjojNWevK+vacMDQTTaTmhTQRjnfDtSft7U0FLmxGVFAINTZSnefZ8ki6pW3P+aRRU/r6I8
0r0+b4ytIB8oxsC1QTnoxU6OtLa+Od8cwzTc/eEq/FqN8Klh8AKXcGBUngusn9477LzyCPlisK59
+VmXbAAmMVyN5F6uo6Wqn2bn0vZREToVQrx6Lp9di21+bhoTsl+0lgEpJ9y/XbfpxXyAGO10EL3e
PkrzN/eKNKXUTZOmiEUr4uWahAJXBGB8g3Xq9B9YLGH4O+khQbMNwwEdqUzWehRRDHGb5ibIu24a
77F/PxhLw68Igh3pcyxMMSiMgXmMlw/xuOnkTVxIuYMk2+Ew0T51hXt8+8h/c5dLHrqlYaXOi8ur
drYeyNktBXf5NM+k2URoLeIodHfoStO1qIf8KgudS5T9NjEtyNcHWJjCEjSNi6O1+JXfPh7n12aO
bQmlK7lca1pLr47HleQjx8VAhNkSEIaYoNnjEb/Fs3i0+hLwd/acq5IbsAeGq+ZcrHu2XQcyVtOH
wMSR082PlRG616GW6adIQwxHliCeh4g0WzfE/A1Pd8t00T8ODcS5M/NnsZat5BQg7+70YUdCk8Gi
SnqaAxcemaJ+PbH1uSRTYUOOI16jyCI9TqCfMREyXbV2QGoyUgiVdR+KxvSPk7st6+gusDSBHIP8
xtofvJwe+6bN2pNvYFbuuOqY3dVBq4mxWCTdyQCGb8Z2mYRmwwal1//Ut/u1noQxrxs2UxreJ8b5
5P/0MBHtmhDuMQJtnfsIZAPPT1BCk4Jl261s+mSaNtgbtuQA9Kwe8bpKaj5xc2dNvObfvtK/ufM4
GJOLTNcWToR49cxkU62bdcWVnooguqlUuOU2XWOtAhGjBbQ7EcsYponng75iCTElZGu8S7XnzEWl
8fbBmL++fzgYbjpFNaUz31oW35/OTKfNfZt2IfvZZSM+NTE5DVQVSFCpefKw8Y9z42IbC+sNgl+x
jkgIJxKjXTsin2G1Lm0jzQ+4D7tjNtLndMKQ/HZyx1b6WPnHskI2OomG6Hmfhz0WtGgw8cRoSHd/
+Ci/eYKWORwNaLlc6POm4qeP4uq+1hUd8TZuCPoj37dtZ1yAwa9WDASv8bNUjw5cgZYkCBHqag0q
4SJeevSYTJvI35ZF3O57jcGVWy/3huVoxyoMfU/FE9ETjfnQU3JpbW5CWViCoLX6+5gq6xFS9h8+
yq+vPHuZBqIhcXEqnKeeP18VE/sBAAE+Slp3GR50F9arip1TagFGhuQUucFVHVQPbjkQg4dzIOi6
/n4QeDgiNsyOjV3A9sOHvK7dY0mK56oO411doqKLsxhWKlmCWzoaEINz3cP7MVwlMqWr5IfyD2Wr
Yf7mwzDNNJVUDDYt/XWpLkoNvVnHTC4abX1tpgXBz9J/sJvR92SMrTcFH5MXUtsWkVzTHZ1INIhJ
GQhHReZ4Hl0n4zcoCbPRVZ9N3jFFHEAo4YIQdZIhlhXFpk2Axd/nsu03OpYetkSLVNforp+FZaxw
sDef0hK7H495xgNP4dcnunOLBw+VfmwF70dSMyDROC2oj34XMtdZdDTig6NF7ppc5jRLxZ2vsTZg
7us9VvDCEx3mNOipj32iXdR+WxLpY35Wiy9AhsYd2pJNPbjVnfSpLtjN1TomTTGP/cVYS8CRMw29
0Z5wrZv02pi7qRl7JeTTHXBQfd2k+qMmB3fV99GFKWviNByHjrN2AAmVbArgU7tq59+FcXntukO9
FtqChC0gqwGVI8idDnYAQ95VFuCkll6kgC+3nWVCNLiGfSIhGNq2GWAhhCw8dxkQIKzGV9lQUeB5
TT17pB1gzl32GQyDR/q5OvhtEYOM+sZwF4fM4i+h77Bl5gk2ndBzITNa5ajDtjl4cOLLyS/TbFVd
I1HUNznBiF4flu1u2TpMnaM/NuSprKq0+tDpiGQj5sfEHscX6Jg/KIeZwOigAn778ToX1S+bU7wG
JLpA1j6qb/Gq6JaZEkMzsehJY5xXqukiT6s75yTt2IK/Cxjepbu8MtRN28z7sDTT+3LWFArUGOR9
NXmqUvq9PXMDpz7OH30JE1qkuJj6vg0qrFcDAtaDadU1UwJQH1Ri7YDCN4L9Fxq6CXVap8dbTJsA
n+0uQOGPQj4Dccxkkbqa4V2VurxLQXcGeRvfQEoYkPur9pRpIHGhdtkjd4aOTRo8klqncFqGZKwI
ujCPsgUgmNI5vQLuQcttInoq0PMvwqqZCeK4Lv2+vG4Xo7cZyv4iagEBaj2qNH9EqGRVH6m36ktH
LO4aSbBJGQX37LCs26pbztfckgTTaI9jhQnAiQasdANLDKB5+2jiEt1g/Eo+TeHj7Iebsx9fGD4U
Lp98kbCtwVn6eCpIlbvxFyi1xYj07Qv82yXH0dkn4/szDF2+eqvx2oohGZpMnkrQW5ZFZzoIIpcF
hsk3VHVubMgjVYgmTIIB6FPtampwu/vgZDdZ6lR7g7RhUnCAByDBXpsFgaY0ieZVbDkYJCOtWWx4
pQdpOdo64GCHZxB3/kbrMEC+/WF+M0azhaJ3txTYKAfMpbj56b1WEwPXZ8gEVk2TRoQ5x5eRaD/m
cfGptX0M4xZBc1wFB1hqHTHY4GGbGwIEm9T/DIMyvHEaYuZRJ27cJGtOpguifEF6Ks08NAstoU+R
7ZHB+hQYvbudWjgM5lgOO8IpPKIiacDV+WPfWl9M3qXnDYY7o2vyO/mJ9Lce3iJry8iMzh+S/Nbq
s3Wb4VPHwFLQT5mde6JQt1VuLlE7o7VnkHjB/CS7EW5Xe1Qmh3qSgFQbgBZvn7pfNTU83LRKxCI+
ILxHLiXDT6cui1LH1B0W7c6t5Srjrt4mgx1jVjC9GSnihRYiqSA7/D4d64ln1PwMIrPenUuX86Tf
nRnTyXR77gH94eh+rUolh2ciIdRNm5n4K8WPodlDlitQAu7gG4vYeOWmslozR3/02SvsqAB8r0fb
yvroFocOJWvwYdKd+7eP4yw9ebkcggqjRU9PibqSVfHlWRKTHjtDwQ0GfOgR0WJKrmc44PcgaUPL
3HxnNgadXzzzBBGE8VbYMcmeFZXJMA8Mv3SDfC6nvR3wGax6Cppd6attN2NicxLsBrPmuLvExUcf
MPba6caDZBGQc47kl/xFtFpEXVd48xCiZJuuGj5qmkZz2RmtXZ1aFyXK7JPeSHKVsmbezpnrHkAw
3PVmcgMCjIzEIXifJ4pKzVLlGs0tPdq8vFe+o1PVyXYT++j9XN8RXqWVIUM+S8P1N5vbt8/kb/QB
nEmX7bpc1GTqtSAD2Y0fhRlzInSn+UE9+BKeo4NbBXrDgTZr4dm1tY6s/KgPEJjioQCQhlQENSTR
jjYJvW8f0Hkw9erSsuXB10cRya1uvX4AikioQZf0cuKemSOi0AI2zux2FkfCtEGaSbxKg4S4T33p
kCUQcPq0xmmmW1RWZhd9Znt0W0biW1Dlw4F6JrixZqLKyIo4xXUqPEmtwlA/9U8j1tl12I/1PtHE
dU2DIumSo9FO5l4U2NWk1SLtdW9zEKw3UzgRYBiDl1B0VCYSKj5EWpmvrbR4sl098+wlkSxD67W2
zD7ADCswDKQ4Vt8+Re6vTyHXyiQvUVrmIlV4dffH0UjAd12G6yl3UPrPtn9qyfc+ofptAEGWrBl0
t5ZXc3Y3T2JxNNk0hsYOrkxbb7RwRPfkiFUjy9sgb9xdUUfpBuY8DPC8Wbvmk+pJ2qRZJrx2Ut/Z
fBqQYNUXXErmkSm9fqPHtDDDyNK9Oumw6I/xJfE08aVbGWLr47NfudHIyB/796U7r8Labi9HLDuI
vki1S/rs5EcZZFId9sCKzEG8aZl52wt+Yswu9qqNcZez5drB0EMuq6ZvDanBndldNw3Q2aA2sGjC
dSA+x/eE0QoseO0jWSRlypygFWa2KhkMnwyzfSgdoi6BXPPuJfxirbnj0aowRcuItGEVPMwmrM2K
bRHjceRPEV5LVyQRzCNn3KV0F6z4DkzHmvRkUmGHEp2MqvaljOujmXwK5i9xvXSqIW5s3dzVL378
n2v94bL/pkTAKQX8EP0m6579Wo9X2KAZSxPLeo9UPGSqo/JvVqFdRb1RrdEtQ4EYtNNcEKRQt7Rd
ovwiKqboqHiXKqKlnIjQY6Rj+ECLTdeMkE6Jh1wMmVmBij2YysN5S42bplspE6MD4I0/tN+MpSn0
8vFeZiCmQYOAJiE61JcrNwIZmHqOT2s0dMHlI+Q51Li75Wjml9Fen9VR+uq2m7SN38bje0bC+RY+
W7FyLmETjhccpusldEHWYKsf0SRmF3msvr79hP1mmsd8RjA6p5Xvopt69Z7DiJ6TUsDtko9J7wlt
/ABr0NpVnXI2cQbKeIqY//pznq1Seh27nCdpLEnXbnNGgG8fzHJGXp0xsexGkdk6roNQ9OUZE5Wd
Tm4Jywxl0rpyG3xP+R8WXePX4RRLib68Upeek2Wfl5yfyo5KpaQTdcSyKhAu4Ypiq4X+wvmuogL4
GBSbDeQi+2QVDkDpjgSDZeOg9+Buo4XCYfjpd7ev/IvECvyLOmGSAcPsyPg5LVdhXuImsYydS2cU
FzeP6kWw6ylzLsQ0fiuBWm3boKtYaUuEmJZvsrsepq/cn9EJ9RzNvaGqVk0JZydPB/ekBx3Lvyj7
HTQd5gsx/blOn7uHaWo8yirraPZ3BLh0F9PYRmThNCRODtbnwaYnbrRUU3k0r2M3fRI4OFYurnxE
lS2Ym2Q7pNxsdtoYBzGRJqCLhzHK5xWM2SMmoPBYwWoIh6AjzmP4YlUEtOTptcVY3bMBj1+OmKct
puJbFjR/A7R1bWHUOVImBScrvA/nBhERoikw9eZDI7m7Qj+TXuS05qHT9FsnZfee1QGUTKYEcdgm
uzPqNHWxW9Q2IWzE8uT1dEn4OWaCFhJHUXHgqQOKs0PW1Sfqsidq2VOTnUA3YrpY9Anr92JbDsSR
GWR56CP4tBhk+4xuotb7d9oIF9omErlH83Q4W8RkQku+IjRuY8O9xQrWUHJHnM910Phy66Ste8FD
IfbanF+eTZU/vJtEUQkzrY6hVuons1IQi6xg8NhkOkeLoulYswAHytZ2o4lvggZH9qfH99dVZnkz
WpZucK2Zg6tXGoKxH7HuyiBcM6x7sgjtuCKm/VMtpXWgl42H9GsroukIB9Ha+UwoifOGRJtOTeFV
yczlihcRsU7nOY21adH2LVF0cmR6n6SbuWhIBVDxfkB7c+SGaQh1UCQhqvxrUyIKZB6n2h4uUizI
O8W4v0P38z5MyOSre4Lc50+u1icozde0tj7DXwwJp5fZ3m7N95GM9L051u/PWR6a68y7vjjmpmNc
mFZ7mcMfiG3/qDtFcAyzZ9qBybwS2MBwFMHOCkvHINvmIFXoH+0h6U6kkuZbXsvY6HLNvIoBM12N
LpyXsH0P+wRQwYKZNqA4vJ/N8kuQO5CVbBLEtLE6JE51k1rzk96M0y6w41UcpzzaS7ohgNRmx1t5
VQ1VtC0nJiq+i8IxOIDQ71g5HdSJCKDaROGcCw9+T9fFbJatLESCVYr0x0vcud9HRpDSBLpMYpMt
eU3F55TdmiSMjJ0dbSHEVfpmru2BQX/pIPpw+vdDKW8NVaDMtuCmZlQ+bJwHsrxdirpa+AcoPfhw
DHynTGROGQIEZJendBAZEhAo+mEV5H9o0ljK+GX8K61lhWYWabnLXv7VWi0J8pySmPuprDpccKRX
do4HTe9jY2b9tmvkWszT17BBXqWwmC19vWSDyZKWfiYf0HwTlNdElCpud7CGIOThgKs9h1/Mgjlm
GRlfpdVz7rTgCacaHd+Se7yAoRU32gzlgJF4HWqeaxb6GqoMnir/jjL0W+6PN6EffCiXBIS5u+ZF
ttPYUDdDP25Kv1nQtvMmtsKPAmPP2n9kRJoc2rRC5UxQC47wkR3o2K78Jt1pE1chGGttPdnFtkyN
djsO2remoV0mZhYNgeosxRlGqicjg1jXtnbT7FOZhNsuBLlbCgdOr7si126vmuxukFjW8ROZqxYK
GCOFZI1Xk0CAZ3PC+pg0frMo1QgFFM5XOZEU0wpAgqRWRiQlroG9sFOerS9W6XXclate5/QgGagq
FBM09p1V1OA5KYu7Mes3Wgqj1cBBuUXJupxL/alsW0VFhGOSWPCTuo+QiW1zB7kbkUO37HkmhIDk
NYxlSCXp42SpgVvVDI4J4XhsQE80RjUeHM5ja1ijNwKcoyGhf57S2dkFFcF0lQZaxrmDehRBeptO
Kq/VenJBevcaukC6meRrEc3rFDoaRGfXTfJ9JeMjtj1zFdSYYEl3/Yym8cIICUtU8OjskpODdgaw
GRoXevvHbmBI0E9Mt1P85BYGiyGnTzfzyveMUvvECvQ4ZW6zAixrr9sRtYXgd8kkKQpj6cVCXDEU
ex/bRbfxAaPCsk3fw2lktE8UwrrQwqvQ1J5o5OM4Nr0u5Nuwl2tWTjl6pPL4JF0h1+8boqI0KOx5
d8gaSu8yw9/aB+lj0Mu7uUyOkJO+aKF5TXy8xaIaPSfud7tJbrhJHl3Fp/VhYruU/nGWGKtWQg5q
hmidZRmpgkH1bWjcftWw3AlQzeBriPERLuLe9OMCrY+zQrA97NNNTgDZuhPXqo2fjJiQkoGP2rmc
uFnrn0Xc75ORnQxhMARDppcWWG7wx0QrkD6GlzhIvg+4hFemnX+IyTkhLg300ZLdXKm1a4nYC8Pg
KjDiJ3cu7iI/mzzZ03BsuOxWw+3AmQdrIm/GyOanLBkDo+J5SUb/uIQ5rQ0HKzhq/G9mSXrgWANZ
NEtcBeRSy/9L0nksR65bYfiJWMUctgwd1MpZ2rAURoxgAMH49P54vbF97bFGUpPAOX+cSYYx2vKS
77mwuvzMt+aa3AMTHC+9ryznMTMo8nH9S6UT+q+TChJqNIIfNAQBZCKesnL3ZJoITnpBvZJDTW4E
UnLyZud7g+9jfh2Buz3w62BkRbrbOBN3oLiOtwD8t0k/th7Tj761CNUahXhUwMe2xediIGRYi+f/
Xlc+wTzpPT/y8nLvCXSu05w3qfH3V7mY/oKU6jVP8htXPpJiz2Y+SB/NXtHnZt/yEJIxNnRoeeyR
UFc9CwubD0Or5V3Wq68O6Sqpc/8w0iAGM5jWsCD9EGFK7KNRdPet8n8dAnzQGuReQh4oek0xxi3N
FZwmWiid6gMvPB+LeHRRbaKUCL40XsqAn8dhUoty7DFh9UC3IY5Iygr9XP+rOg2jMgZdkfPXLsV2
yCsaToLKiJtsry2qyiRtqgdLLzYuHqhj1LLk7m+4DbcsXk5QzAI+rj0vlc0Pky5fZEvxDpvtm+eK
C23GXwuwdVhYb4Y2fI2Db0VM5QyM02/WcWIN5oqJGCVPi3Ixrfigp3Y8+pP9z+mOi6NhSK0FB2ZW
PemdQZBs/hTU2RMlPHZUD5zyPlH0ZUm0AnPYr06bsvCGveAkmYhMi8i82ciokNdUklz3DT+t7vFb
L/cKYkpDKS7TXvvOclBPIigh0unBJDBznTluxeqJ+KZrSRx0darJ+i1yzd6IC7JQQxdFQjiib7MR
PPKRutxDVUNDGehaDZVuwHJpAMER8mMVpSpuSQ7BxMYJf/BoBkB4nwFU0z3L7dAe7Sp7cKt7DYtq
VGpY8Cn0eeoG7X5zxBR2fdrHmnOnjU4VS53WzcpvvvNyJe4clW+8SsKj/OWnq+QJdTqOjCkntX7k
YTPK/l7z5Z/cwxx1SySGPaETyK4IeShjbeVJLb35iS6AZ8mBHxK4BT3ZQVsomCawoR+yNS4Yzg60
OeOLc7T6WPhvHYFVZFOi7ctHrUdkif5rJcuuMd/xw1kxuRrYAPr50tk0hYztYQ1KL3RznhlyLqLM
z0hp7aw5niZ0BT5lBdZ06MyMhPWZHy/3Mkqp4XcpIuRW6CmjG+w3TRJYJc3ql3ZKhPQFh2m6RbM+
4aIyBx8JZTZf/fcv/F3mUFvJtjGi7IpUM0CUbvAM8Ck9M0ljZ8a07e4td0S/JwveipAp/WfqMlyI
M022uZXt8vgVdnAjr35HCsR4DpRBWu6ef63a4A8Y7GrW0+c9B44tnqxyjbOg3rsZG+XfGmK8njcZ
L5Rs0Fd756VkBehEfThED7GNOB+AcCCnFYirZwRcViTGON67sWKfwiySwmP7He/ScSzHr7bJiU5x
GQCDdZhJ1+PhVlSobsBOle7CBwQAum1Q3zlmz/NsEDPp+zEJSEGo1IYczC4fbTpK0+KtFoCM6SsJ
g59y4WE0snzmi5gEKJDwug4yrvzuywZP0lqJCtpTCBeH9zZFVKKvxlVtLwSkEK1JUsQWdQpHzNhb
b0qsn0GeUim1Zu+zzJ7XlcvfbkgLHXmxdfoWuOfIKJ+AkGZD707SzcmRLzOQOZsYAk+jp7h0AcPE
KW1WHHIyok3xz62oLhvNjVgHlkZ3GZiQSjvqXZyHm9lflmrWCaTFrTgU453W9YTALihGGIdQofJ2
l/S281ZwU1vBr+z6Dz1Y1CFN7wcfPxBxLCzPTnZXji3TXODbiaofxSTThFXit9ZhozBNTJEtuOV6
cSEIwTky8D1Vo4WZRn5tM/dkXbfvxG/ybAy6E5qF/9IpTHC8fliVZnL+6TOfSLo90MUmZujKqiKr
yr0bi+xpUEgb21WE+TzncWbDzyAwPJiKGa51yycFKxqJ8V9nuNPtFOS/5notBt6/1LCPuslpxiPw
5qY9ZxtpMaXGI1zBghk5qXCpZxxpCkQkWhNdsgokITynhRG8ZYEWjs7k8qnyGbLOvgK53jR18DUG
8JOUEfjxpjH3BJ08qwAXDsVJX3OAVMTgJ55EyVSFyAE+hN6BlUuCvsEgDPjeWNG7tASirEyAB3I8
PP2AWhsYeushcBfXoHPD4JoqSmIg5XYgB+TRGOoPz+IO9VftmXyPJKfxOS6YKkMSgjKEgOt8zLrf
TJsRX1vVozGZSxJsP3bf/1nksx8sQSDK6qqQ7GKHVzmrkAxYUaNDZ2zN0ETzsnC2h0R6dnFgr048
q5z5pfOy8zJb8tAA4FDVxInGgR4CpAAWt/anQHKSQxZdmb6km60gFFbpDX1dGbHCawACYDxUfWeE
C1RJ4jrOFdUbQ5LNtRV27XScbKGfSbh2ChLqQdRNne7VyjJD2rfp817+DJ2C8qxzDxLbUMzSqBIx
f3bdWEMTs1HSD3UQEyQ8BpMSpvSnz3JSNzoSCGt/3hBnIUdaqibuXduJFH6SPpcnVJbTpTVNQrWI
GluXb4S52cFuTOggGRwMwySKdPHiIPXas1NlNxNbamiuDkBSj33HteV7utW0y+l+G5EFeTI2K/+/
fi01H1BivgUu21xalyIEnro1Sv0VVO3KNYTHibwB5Hgq0v2ckiBxpUvACJOHrqAh+GgW1Y/oeejB
7cOA33Q46j9z6nWULTX0ZLTOc7MUv6rMgXq34NrWJsDd4bpbXCb2RreZfJrjvHW/bEJ3XUUI3Cgk
KvOF5ClNqnf+YBOKqrLDsX5O60wnbSKgCrLniWgxtq1p/76IVGN/dx7cjDQKS2plaHsdVbcDigo+
ao+Ev8oLnrQxmMPF4IDo3UueY1QfCa/ymhVlBIkvchTUo8/Q9UGmoORWTix2aIZ4TtFNH34xV+75
xVQQNiCGnGZ5hfyTMoOGl/1ZkC4ZZa33uRAJGBUqzIRKwJDzmxRKp+1HArobwR0xuWdfIHPZnGzi
LekIQJrXU2cXoSqHrykgnrhqxKfUKyaifYXLl+VYKKFHWSAi4Rh/ZQ6aWVdFD8rFcUt/KqDWITXg
C9up/xsUOdaVXsUI7U46z5tRG4ct8PlFCvHWzHOM31MdKIjfw61WGoj7s+pxkqcTWaBB917L3GQF
rJH5+M19RnzDgRdEHCbb/lQiUOyTDC6bYXyPHhCVt6bE9ZSKRFlsdGhS87fNWH5JaqXpTxX8Yg1k
8/1uF+QwQjVjwHhk/1S2Egc/+Sex0QQ1ivKjJ0zcJZontMentZePi2NJbsc0Gp21h+yhcGqmo/Ka
jgFkMLAgmcRJmufyhWXSLWZ8OAYqV3cRJ91czhl9StQwqBuvIbGFvNwbOY9xN3L/VtSjs5DFk9XV
Ick/5SEbFcaO0FidP+ltMsy7UsTObF0qZ0XDTCHAceqW4zrN8lSgJnQ2SeQx38dE1m2t8ZRWKWaf
XtL+2hM7cCxvKN7Vo4kuuythZvZrFwT/Rh6tkCDziQuUWDWc9vmJz66ABZ4BojZ6LKXlHDukikh6
sRboXAf9goypsGrElf6t1hnBjW1PYSOFDnL8hqOVT9sqvVvH0PhU/oMrWhoWltBZxuVAPhfLvx6I
415kT+xQqFZDS0ZQ7NgyZ0qpNe0lI23ygmTtmdiJJUqd9bushnuyWl7NqaS0CT1YuOXINdNcCqhL
79Zj/ALihqSbVgoQbCe9oXeTu90fUmwhASeCeAoIDmQsj9z9f9yWsG6IprbcR21mui3KOwjDNmqp
Xr30q7oNng2LzcickcAChJ8IsR8OfT++ZC1MXWZ5dEps0VQrL2olMGfOS9sTOQt6hoeJ9DPCaipy
Jgq65umMEOgn49VYvypyiAdim0OIHCrPe/Fd1loR57h4NAM0UpusK99eGgaX4rHv+MrEYJbhQnGW
Nc7HPEBTZpV/o52PsdtLen00FQdzK8LR7m7mnkXcXjUZMiBlu6vHWH0kaVn2s+XByjjsiFB22Xqx
vC8iK4urSks/B7bPcwptY2ucskvbg77K8YEL8zPdIYnKaQuWDSrTOb+PwJbPqvG/u+ZrGxiWm2D7
nLv0gclehbPKriTCgMNYPMNzHt2inUNrmxAP0MuSzYxaPjhx+tVY/cV2qjms7baK5Dgw54xHuylA
JD2XNgcqnMrtpdHXmfulxW2Z8ztj9CFJbv/3JVekHQXFYTPZSC3z4hVaccgcuBivNG4GZTwAnL26
GcolHhO8QLl3xQGJgzwDDfQKbgjr17ZIpEAaFufN3p9UuLedrp3tTtx1qfEt8DYrlf0GLdSHrR5s
vWb8qpMuZ71SfTS7Qx+yCU35/NkSyRLxzytYgdx5rsRHYmNU9r2lbQ9gnuNBtNkXptr1aDbpudkL
yoR33xn0wwmD4HLNaK/ntpDAMBGmx33MjreGj3pbEj/zSA1Ly++56Nx4KOmy8kRkQS9xT9+rxb6I
ebJvYOZuNrYLtJXVmYDU6irTaHZJs5tmoSJj3GJHpvJo6eltE2hbPPhIEa30Qc9bM2Qeqvk+j+W4
nzrDndSb6cQtCY3r+QsypPLs22txpJ6B56u2DgRgssX3ZGn0Q//SGMvue+xpn3DqXz/ofwun4Ok1
OPODfEFY0+BHHagEJ0XqkTPsu6/ncFqe0wb0QFQ6wO+0h4c1429Zk1QrvFMn+k+QKvPWtqvvtJq+
wa/1U9BAzriSGPe6qRiwmyYyFnZ/RzI+dqlOES20aBTwq9/EB1YRVhDt4G8kx+Jdp4h3+jTlJvFh
Z92lXaz2UjNu4j4xr6rO2Q6TteeU6H9y/9O6Gv/1o1seht7iI5UIS3QKAkzmW66Tz7HuyYocaVnv
LOlhMWuI8xLLtZi0z3kPmrG8vbRdqR7R+eBGZVu+Org0PLK4Ytfi3dUY2hrke0cMv/Dk0sfL9KZV
WZE4KQWptYqXRaNlouu/TF3Wsdp889C7Foh3mhhBT+qDZvFSdtxtRFxGZnFt9OBgpLq/KLMCECPQ
BzW3p2NJv2XTImZxkTMbJsFkrjPMiVWQ6ZiO9ZLUxTQTA2o+TKOnXcq2LkkI5Dqz9jItka2EQpbj
qZIgxmUeUCmYw62igO04wRfWqEDdmBTbAUoz62rmcrCJfAUL2cB/9Sdw8F7bDQlyKB7NsiPz3Xux
tSyi3Dyf/SlxUVFBiZptTM0Ihq1ZHTNQMDrk/GtHDdcEFV9tgsMARQnm83JiYamX8mFtkMvpmYbg
BqpJis8gXXq+CY071e/j2tM+PEJxUAaW30zZ+pUzy0Ww0+sqnhfeNMMxbj27v631Rh1LHYUChdRW
uGF5LGtwChZDMvAH+4Yf2r9aM827Ms3+d3FLeso0gXcS90QE5QqUkrcAHR1Zha5jftOkbEdDCGsu
iGrWH7kqrrcV8hE1Z++7D6NdPBQ5CnMfiVKDWAKcL0bh04B0wK0SU38ljeBYFsTfBXZ39gxOYmtZ
RdIbIGUrCQLJWhUsd6l2S4NBbJTZ3TpSfafpTn/IZQ0O2bTlp92QTNzRt1PtYiBVDe9alGqUy1qa
gSTUYgR0ggP1LTcoV8/O4v2MbnpoAyEicyu/0So/LopE6B2e4hKR12T540gqHo22R/+RXUxujkLZ
7T81zdA4SVVPnyQziIT43IxybN+65oRMfEfStofvVfs0s/ZX87YB/gT5Kei1vSst5cmvystgsRCN
s2snuUoGk76ArXBINVnCSQB1trkNV6IQznnCvXKpeay7/mpjGoEBEXPs+/LKUtP+SwYhc9rltnaM
f3SIfgQFkxplaG6k6esJ6P214OG5NWXx1tXuJxeEG6eBvBMWV4UceMXcbeL3A65LtQ0pqJkH8jUE
aJ0R0Oe9ZmArcl+LerpBYkIUxmQ3iexviiGn1B3HcltxFrgAJ6N23zfZS+39pLYeBmhk4cNRunnC
Rp3uMEHg4AUvLghDSoNrfb7zS2LnRqeh6anUT3ZGTgXZyUsoPe2hm4Y2mki8Y2jPf6gNup2sXjv6
OgQGhcdujHSrJH2ggQsbxZ9mYQPQtfIr00G4GyKQeA3ua5fMxGKw50TNZHva+Xpwhf89kEDDLMOm
T4BqGy0kQEUMWP9gbJ9dk3g8lDrcTNWQDJ6NBnz96NeCYa/ilu25x6eg6knoUSaDDuBt64HX1qRk
B0+Omq6Vf9XZEyMwf7epiYVBvmUktLFPGyLxEVLJ0XvZsoxnwh7hlV96Vz3RFYxwJKXmuTFw6s9z
4XNyIqODwYMKDWyCi3cn0+wdeE+v5J7xj6GT/At8ypgiZK/IGzJgBnCnhJnST/OKJUwfx/7sULCB
1YV9uSAyn8WowATMyBm2dglejUNksM0mzi2tjjtTe1kZ2rOgcYgCautkbgw4b9rTwmrrEpt46IjT
2+QLigxwpAfJ5VabZndO8HgfDQ4ZklFgQuVh9Ql1WfQsNly4MGfPPbBUeUWQYoYsDyvIMg6XoG5Q
hpHCO84TtU68CjKf0zO4+J2dGze6Zb4TXd1dci2jLMrxHjXZ31OpNmH78GpYmZLW1HnjavPEYdY7
jYZ09zwZN2XGqUwZKNkh3JiY4W60YHsTcgW1nz8dLSivi9U56mtAJ7sNm1POJFMDC56MxS8BJxGg
j/lIQbT9ldFDgmfMuTa8OV52riJtd9/osnz69nQ/9utX2hQ9AU8EtaEAC12KtW6RFING0ZTUqvIw
jcHbonMBWNbnOGhaCNGqX2DpT66gVLHFu+z1xKaTOHW1Kv+HMutn078R/Pcu6yoV8Q1AL5uU2dGE
qB+Rg57xGPYJYouLUijbKkV3Do9A5oIxgxodIGPzxE71RzD2JBsDpO8ne2PybBb/4rorhV/zRkEN
DUTC046zVdDtxubKLvfPUUaLldf97kvXY2Tdbqs0+1ikjFs2GrJUeGUxemXMBf5fnwuIYJIxD5B3
4GYm14mPTpYWxFY/0h39kLr5oV60+QDQBcPg6hbCoZIFfK/EoYOgBrqOh1WjbWOeuahJ0DcIesIs
FmyHtCtxdTjja4D2/dGrKQde1vMgdecWWPREx1h2cJztzfTrlYnQDdWeDjysTM9otK4KAlqToKtf
urbyjlVtvKitNy4T6KzWDuzdW/tr0zBVtB2hLru3plo+N936DsTI2EjKCclMH3m9TCca1xCOl8PZ
HUsHzotmIfKNSYLpOji9syCABgrtZHZsk3bmwmM083NFXDp1Mkmw+M9NAGnsKw1oC+yBmDme6YAx
CJcszuQ+v+b94sgpIfEX36wOS2C94FhBz+9+opEAhJiqpyVnVal5WPjFIGlnaDLaf74pXkkfUlxa
xI6rarzn8oRUzmHT+9S/dceO4ACypjRmKK30IyLjORb88dyKaoxqC0jVrKBP3dyNnaVOivbPR+Nx
zKWTscaOPy71oNdpS/wHKYhY9sud0mHn3F5I87VPZZZYPgS3XWOOsiwN94d/UDYIA0aixxGRTWQr
627s1CcOnXs0MDi+9A3MbV2gwliTZe7/6gRjGt5n7YH4Yhg5rO3wCz0Gm0t6gyGt90CnowT48Y/E
iesAE/yJGQjkkQjjiATXAbfA2VssJ+n27LAFYtglkS2a7M6NGurzJuhWLmJy5Kmxxr0SHLhAbvJM
1Acirrj3KpeWV1wdpI6FyjfxUHGAwFDAA6qVfLpmx209g+0FkwDDpr91UPPZCeqMYKyc5jcyC/D2
qTukk6BA/8WwuA8Nse5xCVNJ4TQNKnU/v5QMDIVNOtVWNO+djZTbaMcl6kyQLxmcdIbocJswnFCk
tpMHfVIbnX2uyQ/yoP0jEHzC0sXBn6zfotRMnjYz2kT6VMD5Yc3q6aXZr7p8iX2t6CKxrLgFLO2x
GIKT4VO9MUWEl1RhlcM5svmdfOF8kCL6RxhSDj8+HH2wJcTemwMXZPmfZEdgl+gJW7LqG+CsD/7f
pBlK7W/Y2jIs8uYUkH3d8ravhnP0pmyEPy9AMlKyHG320L1pyVoYq1eJFGSs+a8b94W37jjq1J5B
gBERsFQHy3of8uFZHwGiS/Siod1CG4na+0h7avva/K9p++VDrvYZn+6z6ldy9TPzSw3Zlaogaep2
+eotUiW96rz0NxtwzS4YKknnAhSCqSqz5rMuF9KpjNaK8sE+W+uj0IY3BGoUugwQpuI4wE6d3JJs
FtsyoKJwknCygQiu1CfwqU+npes+aoQA1B90bSgY4favYRdBdcyoVnXN6dozNMxL9rdhz8cS2G+Q
jkJC0mbUO/Ln6QH/7W3cOGOac7cOTzK4GPwnJXHNtjg69FlFwXAZDJ128eLeWXI91nSQ8txbCwrY
rJoICGsMLaN+kFoWj6CckWM5TeRtbC25byEpmobfvUwL5ZiN7HfH8GAbnE9kQKEotUSRG5k4pnYs
HKkO8/y2uCuJawab2bjVR6m+rZn32uiGS2HBZuI/zBIw+ycofATxfqzLabgmQawtSjw09D1HUOI0
hG3Pq9B/0mZ3YBh+VHiz/hgI7cJRxbxXlK9kn7yX/vCDYag5Du0NeV1vkx88VCNwkY6kN6xMK9qG
1Ytyi9+Evb9wQnYW0EQFww7UBREhj5h/h1i3fuCfSNW3050VYU3uSwL2qNoCXYHnJIWljOEHzmyx
rDxyd/alLm3rK2b/PG+SfJO8R7Qtg3eeK70GC4fZdAc9GVEvhu7UVUfdinoTJITibbj7zXov8+2C
on8OW62CwHT9B29mjsbHAGY5wx4GFr166Jvg/fKErwPHbfERd/Yy4jPoT7bIx+OmrT/IPRRV1PBn
VXcgAyco/fFkDwJvw4q+t/IBpLIFs9S4sutyvgQ1iSbeanJcAz0WO0YIx31F3MgCxdfi8JNrf7WK
6rk2Jpp5tgZeLnUfsoUI/3EEQPOpgl0867j57jV2QhSz9MpZ88IHmG8/rmgPqJ2BBFAAxZZB+HUf
bPwpa4YlAuWcbUyZexEBH4R+GMoANZiqP4gv9Hm+iPNUpEpZjcMrQ4zkWA5cpzqaWjXUxALtEfEe
OjdWaKZoMrMXvXqZocLBsYxP9iNNFdxXLi/gPNZXAdKiZJHwRkWjv4qC7mlu/3BdOKt7CRVDTJWg
2bu601PrlfP3qAwS3apm/ewsCnUGY/NiFIAdjyfn+eyghTV1wN6awpvJatdjimKEzXRYAX1dhAVj
W0IkAtIhhncex9xjz914tAhzZzRT8AV1cBiC5WZxezIDJRPbHLxg4yIyoOjjTeFmtV77YUL5VLR8
qzU70e5Fuwzd7F/187vAHRTxXPEmg46Ene7Sw7rpSebpebJoxv6XAY4PH1ZN32DX0MFQOx2aBhET
xNcgSUJQOBkFx4G/0i24gd4PMNeu5A93b5Cr2VFKmI0Vdpx8fYNu0AODHKkWWwNuKJFTSbc6oUfl
oTfRUzYud4nSAKBslHCyXxs6DKbbgEJBOPaScgSidZBkN3spRx1liwVSnHPZp+SmCHDC1EXy4zps
SanyeZv4bLOx+Wdp2dts+f/o9t5T4aGn+rJ9HhDLxCh+qQBDVaADqBS+Ruuu9W7XrUtDjExmzNMw
8HpKDQT6MUH+VFLAg3NnWdQZoGuqSQWgaZnfH00JhCLl5q7GU9PBaSZUiW7DmrzM6R4ui/IF+a3W
F6Sb8w6mPsfMtFZMNe1dnY8igg+jtQ3pfm224D28tTnRAugzoFXllN6qpn/3MhQbWWVCGnQo2FgD
SwQfPJpnmLc1pHCBAQNWMjSs3qZjGPyaVKYi6WbrJGeQRBPeN4UQjv87KumJ4L0PynDqyMzOc+ff
XA6nyapg1ocBr9NGeflm0E355dUAavPU7LdswafcVV0iKu8wSSNp4DpJI3Wtq4XjsbWgbkh/IxKr
sJyYqADoovnOZP0Kdc8CbmDj5+hm8ne8/myhz2BJo48+HQEud2Nkzs174TFn0AOcD12EVqh5my50
VHsviupa5c56kdpEVE2GxsFCk0UdQ1wJrlXKy4pd76Kd1DQC7jotahRzOwK4IT0rVH1ujHafZ1Fi
qyOK+TwKJNo4No8D5H95jTZaBNUFMQOdY83w5I6BiesegcxMEl8z5aAlQyHvuOWNsBSk3CFQIcWh
ZpV2qNmkWwh+2hrTg5kBQblzFeN0Yxm3+jftvzajCfSiNYff3DA/cfBSYVquepyhrXOke25GDoEl
dAvIYWJ/i8jN2pt8KY1Q9AgVlDmgMEFMkBijebemN3NKamWRTxiG9FJD0UALnIemA6XCcMI5McTN
kn3RW8yEQAaLMbLDAle9m9ZqJXXDlFbvQIoPJ1X6EtK/l3Hm0Wa32ACtyjBhPZCqUcJGE3nRksiJ
TDr2h0VeOZr+IIdK3tgB4at5xhJowvkjTX+nKoty7Vomhj8MZ8zPvMvO5+bNwLY6yLTbLc8UHlNF
YPKTld5yb08LjTlInYhhVawh1gk9/aNpImcouEiP7lBN3AmM4aS3kLKxjNV+9LwJn8VwNdRTMGex
ksH3nnY4Vok+IzhcdGs+oGAlyGfr4imtD1R8ZHhAJHhQO11pWjAxI4+KiO2A6coAZV0mvh5ebnYK
poXneQmua85/c9SeN7hHh3I9d8CIXpHD4bfTSQ9wjRFrWLN+sJOgw3VhscOqQoGG0v2lGqo3heU4
wmShx1WTIQnym1uNrL3MCWA0wKEZdPMjRSo1JPzZyMZfZ+2QWe2Ar1Pv0iOj/XXF9pClC9kyVZ/M
LYk/m70F0YJ34b/xJg0IPSCJVUVl0z/zOG5kOQDltGSUc125iCrktzesH356p1z2LilwLzXbXSOz
ACQQXretCcftskgV+TP+DuNY99AA9EFwOBgAKoWmiJ7h10qwI4sl/1Tj46hXRUlOS1xDHegg3cVC
D6E3MsOkENEi7TVkbuKiad1HliPcd1lbAcuZALlIoaZqfgbgmmZ+0YbiRKO0TLYFuUNa2+qqc/M0
lNDY2iRRJARWExdn9JT0TFH+vg4gQdr24rl1GQ/Ianscc9zo1HarziEYl/T61qA5rl64V1zM3Sgm
/IfBQ84hNIdsBlEw6dJ9PlHD1GMxPVmy5d2xxD+E1mQJVMUPONyzj0B/RKx342ndXb9476x5f+QN
o+SB+IvMccNkuHR6UlRjAgCKPUDrX2gGflY5ws/RJiW3Fg7VPCU0azncoBajizlze5YdIF9zAXxy
AGtNazgGyMT3NOGRput5OtID+VhAC51I9P6qA+fXc6mwaZxLX83fTU37qQlFzYKAPccAh0Yc/cU3
L68WdOghqz2KCJMCq8H4o2kzv64L8emmwI8eyjZ0Y8t2rwd1Ii9gH/5dVxf3+QRy5hdEzup+9Z6u
KIknISgr0L6slKxrFXCXlfVO19LUkZeO8+zmzS0miT9KlrPQwRL6NflcgQ7Rhg3i52TW5qtN64Jj
5qBEUrK47Qvxsmx6fx4ZbmdX+80HQ0T/JQYSJAEiUHSfc29ZF9Bo4Ffdv8MC71wa8iXovnNPNp3o
rNZoHqEqJ3OaLtnQHPWNml8q15m7LUIZiMnBFvxYOBUqpnYqj6hjOEHw/B+60r0jQ4wEq90DPRGu
e2eN6m5GgES9LTQPpgYY/71cbw+ZRiuRcGqVByXd5/++gOmMt2Dz1LYpe73kkm8DcvBAM8x8xkrc
JZsiHTzHdZZoDLebn7q3e7JXSwFxOPp+EZuUIx5FoSFvUqC8zThhZ+Jba3tu22Gxb6tqMB+C1KQk
aKyOJiTkYTHX6rC5b5Vnk6dpaJT+etqu8kfLQf/QTYpKyyWetqCNVh93DMgb6Pxp92YdpG1DA5rS
UXaRsSM1vj6chcVJKmTjknYOTORZb9lqOgmWJDR07GywiDJB61/il9i2uCuoT3RI2ew0sRc2E4Dp
bdztC6klUapXdiwL5mbTKPITeDOIWPXkCN1OahKEonWykDOo9poI2GtlLdpz+6UhCk5QAaVX/8VL
Vv1tldf+ac3npxwU5Ujzk3dw5d7ZU+jmGZXoTamnOmPYRuZAr0qs6QhpSA6lvElxCwW9ZJIfFoSM
zcLkRXB/RvtUVHmYk0o0Yl2hn829lmArLJRXikMubXK0/0sQEOvax0UN54d/IdylYyEVhcU5NWim
8kbFnUhKBTJIwks7k+E/38rimKY1WIltiEPfShI/yum61bURlgUwrxtcmIROOzmzywnRzltim2Xz
nAcadTn3Us2820PwWVQGOdBl9ho00sIRbHxM66Qf/L57HUnjv8WlDPrje/cV8DxyxZu5WJcnzN6A
p2QAZYwYr7bnP/0X5t87/h/xDU1kwvKSb9Rfj6aJqZEMxmnxORNoUE2MDEMNRUk5srDfiv33lk5h
i7uOx0WRd5SkM9L81Ui5zRln3wmEP9eGpKmKTGQEpozQGztHZdjQh7ksP+nDvGm0fSLfep/GH+Qi
gdWdastw3+Yhj4Ds0n92tbxrJZukaz3YFrISHRt1uErDvAvM5p/Yk7pBTZH/L2K8ldgTit2GDeLv
nDzhPKqC8pQeBN9gMrjydukjd5hBZWXtoNrIg6RT2zWZ6+KV70y/Bes7miapYJvvv0soWib1EL4P
XgsZzqVtGQKnynptRs+OlsrMeMn4EBl21K034F0w76n8GO7pSqT4Y0yHJBe+Slyh0hDEsL00WXZA
pNqBDM4mfL797M72RMMduulCjdeaNWOSmLVD4+egfvSLJlb7iENhemWCJGHKk7gN3OZ6NiGm/8fY
efXIrWTZ+q8Mzjt7yKAHphu4ld6Xdy+ESqdEG/Qu+Ovvx9Tp1pG6p3sAoZCVXllMxo691/pWhSDc
KmkKdU9QA62L3kvCSNgthqP1WnVMTkuodDeldP0l22/5PDX2wrWD4j5GAtdEpb6pRJxtSE7WniMp
lj5BEFOChiDQmTnih2HKRwNH2+Kp9x6mlF191841kOvDUihd62AgUlDsBL9qs3XAjSRToznH2Zfx
JSrQm/QFi8MwFOFWgiK6zTorXwaMZVbhpN0bodafiIEvN+FI0qufH4nLQn7IGntMYcEgGGUnPARk
fhZhjsJdE3IpzOrencTL1KRncuazdT9WAHbmb6mP/fnWSNDBDd8ymtih3xmH0Pj0oNIdGtR8U4fu
0R1MY5nZOPA4ddW7GB4Brck3kjTNPRkgq6xvvVeJKrs0mGjqhEuuA2l9lvlY3QK+wvXnWtpqHPKW
tpU93ncJlTR53z590zLTk1uaMDjF0xujDpI93ahxa5OSEuhOco8Q5Gj47XDDhkQHaNM/KtM6pOxk
NmPNxBRe0kKEmvGM06vbZgAOLGfQN4ikt/qVo0K4jsVYBU2HnFaBUl8qBOwn/PHFVu9jexURKE0Q
mP4WW1j+526ibRNimBauuBGRLo8uGdts7eJ27aVhuhMwYaiDgnzDBqxfJUncn3y2YqXmaxtGQGxO
LQZXDYHmvYeytGXnYwhtO/Bd2ApE8jXx515pJxsiIcTKnJXsfPXWmBsQ0oWk+10JdyTzEvjtjFC+
wwxBuhGY1FRldAQ6uiNB8S3vn4dexbeh7M+dAT8WLQw6Vcpn0An9C1+GtIabIZnMDPGMx5oPriRu
EF4VgfGQatEaluQ+aavywLdv69RdvWssZgN24Gu3IxNAQkJUePE7ziC5Nb6ZaX8Bx7tnX0TkQQuk
XWttjy/RCZ1Usy1oSR5owL8nacJREEsLacJsPUvfCRY0GXdzPOFbof/rFx+ubjwBaOLrKrPXWjX2
HlQ/LTjn5BjVcEI1Mq4Cd+6+tSjCObWYt1qav+mClVwBLj9OrNlbW8XhJmn7M92/lDhGVazJQtwr
q3KPeYEA3KW32EVxfdAGwH/IN4sFLBBijZz4IU0ytasGA7XpmOcX/cOZCMihh6eO4ciEiJYUYzYN
B0cp+uihrpkwm/FwZ1launcrACrSZsplNvQbrTzTEAZgnCI1kUZi31NhdMd+QsYQjUN46qA6bPwO
xyvF9w0gm44oAwLW/TW5wERo6e9VKploVOl4m5BOmWOzf85TbJQ4AOZlD1dNXyZP0mzV6hpX0mTM
e0zSCueQAZxOqm9PtByihYzKY8Qs4Mah4XGTY+VMm4ECoXDy7WRO5SGR3teRomkZlphDJj/xl4NP
QA04zHKJ1J5QBIdtHOTPr22PqxESzKrRu/TLkDwnlFjYrmJjAe7zozFhMHZRYK0UTVh0JxHVuZnc
EfiETZG9HV8lACRh0z7jOr/pRpe+HWHltt+M524GC5dRgRKPYt1lX9tNKmH4640oUOi+eooWPele
/V4+dVmhfRZavCfd+pvvi46ChNxxW7bDm6Y4zIJsn3qwUrrmpamykYQkRh6wYz51bBVMSVzKDiXD
pYZvj29Fu2IrjzS9eHA1zb6LnZEeieATYkaKF6nnK+69ixbwtpFG09ryUIP7NZ25OHm0rbG/WPwP
nKq/8Nd7DGsaRUbbIXs0weMZ9rnmrH4DROYDJdxSYch8t1iwm9D5YMptPGmq+YhYa/GGvUTYF17G
MX3sq9Lf2wjQcBd0zNFd75Vh/VJJNEVw7qfXYb6kSoOtRxB0+zALCHNwJh2rHw9C0srpVKNo0zFy
/K6xv+kn3Lv54KXnsOk/4myiMFaav+podx6sApY2TJOl5sbiHRHOLtOK/TWdGMzwigbuRCsoSWE2
PETCR5lvp82O2NKgLMiQDkp51AVdeRJMadKEICrL3j4VNC7vJsZvRx20jEOjpqORGOZMDOdGo8OK
24G9qq1ZbW5TB07jV8JHbUSbzE61cm4X2v6+1OJoJ3ssK/EeaCSrZAPIeaK4u4kMwgFE272yGY9Q
xZogtVVV7gCuvQZ5lu7x9RSbqmmKNYq3I7t8/tdSki5MmMON65b03xnSaPlzbJchUV+cZJgP4ASL
2pcknIyjAW08prIpskKyk7TY7pdVuprIsdJpTXSat0uqwT+Y4MwxlRCrE4X3RWM7jx2yJsRa+VoT
uQIg4E8HvqtfpOa4+wTJtHSISi/84iSD/qENAsiJAd/YthuIJbHy98nIvRX+2DpQ0DAQ3KpaanuN
BC3Upq7Lp9CU50xtLAqWO2nw53At2G4JAPmctsw2zmmwhol+GieGDgRNu0szJQReM+yPXHRIVBTd
OCJPbnSSksHheZh23fRRq+iZs/dEH1i++qQyEfjb4jGD6qgBJVxLjyEXDl30gtE+T82vHBfMc2n7
J8JSy7bJV3YauYume/Es3KWAm+gy8E5uILWSBNNF3zwKCb0O7LPT/y6ATCwSI5VbKP/ggQiBxq6M
BNn0kL2MxWMH/3ojHfXEdo0gUExby4EJygLyOz5fgPdrNcyCl6aaiynj2IVRuRrQu8NzQR1unU3V
qO1UiHcYpNhfhH/L8kIbxqu7TdhyuI3G6CKPT0libt5cHHdnTygas1LtY+SIcxWcLCpbQ9JAnQR7
fa3reoy6BEq3G6k3bYgfPDWrLdqRGRmNVGkh65ChszIdme1bFju9noB7DTCKr0t65jIQ7XRwKG2w
nfTrlomyEKXAszdwEIVunnCQMXDRHTplkcHhOtAe2SjZfAweeAn6m3vPKB7NgJQ3YrkDBo4enXQ9
fHEISr6B5yYfPSoUOnkz36VRItjG0mwOXdmIe71AvdG1OJwj9A5sqTlHFUxRYtVYR2UntEoxCIzs
FpZjAgcHOMD1z1Z3OpMTrXioCr4mfHVTdsZgnJ1E4yuNfOpQJMPaBLR/r3Q+O30EjRojjML7tjCT
Ll/U/OEX5JhMD1qs8BNGa9pQPaLB86gr65iU6COQpkZndHeMKnRCWYYp0kiM9S4kQM0yOrd+qmzz
xk2Dp6iuz5yHfAvxdhOzyY/YxSxKR0PQagcOzWIC8/B4ILvG8u6zbfLNQ5kRSoF8NRlRT5kJsb2t
rS0DhFwbe2qcY5Olu56UHq3qzbuaTK9Fqfakd7tfe9Rgdv3OdFD9LnFXz6QKcEyUutROLYkbAfyQ
KJJHI9X6dVW/xJVsTwFJMiRcBSw0DgP+zESFVaS1c1/MSFIlWrBSGMkUJsZ7N8UQSrhPfIRh4Ruv
fdvmt3oZpdtsNOpZjnnbERLxMLhgvqcRzVJFl/JUxwfPnFawL9F+z3WMcPbkkhgf3sDwSeMF0fpp
d+18+kh0ozpXydC8uIijgMQr+7YnsJakbJCSorlP45DRMkCyRRDJ8FYL5V5Lstd8yPKPOBD7OgOG
o4/hnZHTNCltHwInMW7zRuXfg5CuLLqfSEjI2Q1XJxJGsGc2rol+f4IUoS2NXRcD54JJHs0f5v1h
7lMsRSsAZsWerWi6IduBEwEChxL7RlBgSqjVsG0NZxsR+7bq/Rc16VSR6C5L4W3qDnh7GCuD2Zt1
dsGl3gxz2gTr17Kl8j6WiDBWbdOw0lZy+A//I++folpchESO6Qk4NL6vu7/C7tLON5KCtqTS64dR
uBfNx0nCoNMC+LFIR5fmKcv3TiNDLtPyNafqeMN/rfLtBEiWXp19UkCCfCXGxDoZCZrQIKbJQFw1
Ds8GDm0+mU9oWMw9YjsoI9qobUIp7EvY93PSZPECC7fBRMEPzWL8bkrOAiqx8iM5kXtv19pmcdfI
sNxLk+OAABl5YA737iGu3LMzYQJTgVPpW5/GLWTmUDmXWuIfNpGcLaVrhadIGwkg0MHBVFL/6K1s
RK+KRDQD4biNeZd7ocThelfHfG8yr9k1FZ5dhqN3darGM1JnptaF79xO+E1sRPxHGaK+MsCwkoOy
atmNHKRdGCe3mbwVvLN4QfiHfrGZT609KyeTzhO7SkEVVB1K4n9/XJr/hIvmrwiLzxIQC805Evdn
QldJzyehRRkvgJ7dtmbtbcM5GhILyVELcUUEBEodhZdvQGi16zbiq58b5kxVxD9u6fXdvGYUPdr7
DII2bEhv5Dyabjt8/+cAZH4Yk8lI44w0uimCTDi8Dbn1iIerX8ddHS1Hq3uoOGfUJiEAjtmi/G/g
/DWo86xJthddDBs4hN5/SDsx/tXh67kkHum2DtXN/uXwdRplJXBM5z82HnlKm2IzlVVH0osyWcE5
zU4RvVU3syhAB5/Ot832+D98+v4Mc/r5tGADLyMj2TIcQebRL+hcbJP64IQDirc65eQTaiQ5oD4i
MkV/mvVMKF+PddYd3bHWX9p+esZxgUJtHD9xjT/jDPffpBt9HUXpbGaXHUTYCoP1AAhwh9qwumkn
gT2N7jbCcLkAFwUlSqMAn7TuORbFF2fCW+tahGQNUHYtcqjwdmI/LdG8YSmnLz4Xfo1/YN1DNBGQ
85gM4Aby/tvAHn5FyUuAA72b3ML4hxKQAqxrziiEbhonwR0yxGDLxlWl1LAzAwwrHSqtCTvm0q7I
ZbJ9rIBGRc9B0KFjI+YscKM/ZfGbCtHSWlg+F2mCM6f1rRcvIiYp5epAnz30DNLaiUaUXWhf5j9i
QRbTTUd9foO+rKQFiRVeYSmfsAmmnAWI3rkPKR9BphB0MekXGngMjCPm0ZjA8bra27qBk9kZbI0Y
FweFzk4ArDWd2ycdLZXiP7CSMWG8nYwQBgUA03LHX/W91izBwczhvV+QPierpqY7E/nDa2cT8gSV
mn596a/02HnE7Y1kCNJLPAeVNo1cpI0K1+1czYdheUTYesQUdi8NskWakCBc8HCvtocDaD6zUG23
kKpQDbZUgx7n+46kdtrKdQ0Ab++m+O2dkT584oGqEPKjFPrtvKFOReeB70FfFFjuyKHQY2rXnP0k
8tuk9hRjn2FrT84XvYboE/blZXAJMq7zZ0uv3mINx904EM1hovIPuyFeCJvXFbh4kO2WFwGdY2In
3OBigF6TL+DMPjSjgXZOINAdjXMl5YiyM5JrdqJj5/LROmoDIb9c401CxgjJdbQgAvR2xQC5o087
kBiBXwNSTyGjesOAFTU15HPWmNa7FMmTXZdyIzsiomg9rmSLUrmreG+eX0z3bMWme8/Cj6uyJNmT
d4I2MnrMbc6/ZYlKq9T04FAJ/p4j3ac1uouCjO9ghOMooArF6WYKe/+Az1Q7C4Ez2xqKXen48hQG
kzz1yV1SCnfPQa8f2sIEAGGY1KlOyuHZjvQ08pjmSxalTF1sIXa2IcKzH3HYp1b5mhhgHoaCVmhn
L+bTqM8iBRTU4a/K9jsrkFyV1qz9AtQ6W+0o8wZMcol/KdlOXqLefSgaNACBcpBdz2oKPXUYuWXN
xbcQCsSIYla5aeWHOLQeTWOILiKS33olvZ2XUZiFbX5piS2kAxktbCXOaReVm0RzgLPYUb4xDEQR
MVCEHTba2Z2NxNsHDusEcNpzFBfM204q0+E8M5pcM5p0Vp7Z/46NH9lNTjMJPL4gOPOzlz1il84C
QW01jrf2EBkYOfx/kuOd/kaMqj/kAAwgEGA36NhBGDEtFTjc941Hq2KMnKMQs9kKJdbCkeJ96Gzz
BHTkSRsyb5/HGVKvELSWjKx6h/ayLccdKfDzoUBR0faq3XoepRDCmZBw5Px9dGoCM1DswUig4SOn
IL7Na6ZvQWwaR9zont05zB4tYoyk/NZ0ZryLM61ceEF7m5jsx1BksEFzpkes8PUhRwWMuXLs35Ji
7aI7yoJe3ZaBg5w7sTEKZm1yiIdW3aRdNd7pXrhqEU48AMno6iQ7sTo8QVhsbptqup9gEnFGbHda
MbEXxmQyu875BL1AnuK+fKOuACMa29nS1cOHuk3ep6KA42i+m/N4jH4troaoXOaJwx9sSIAkxDUp
Hb2R0SSiDXyFQpbpeCpLapaUpLWRiefKbTwggFXx0lZGcwej7aBqDt/ciZJlMtK5JTUiX3Rjnu7i
gtktykVA2ppNN6pgWdEhkmwmRX5h7+BIQ4EfvWC4Xrk2OT/6aPrbpqR33pcAn3Ineckdaa60yuWI
hiURJ+g1AH1Gq1zQ79YGVJF55cnHas6ynFut/379ndf4f1p9TYvtkI/YjTD7n4ufofUUadh9gogb
jElDGCkA62zAE1IbW2xLd05MCXR9zf/+KUi6+dv/8PvXolTMGaP2l1//9lhI/v3P/Jh/3OfnR/zt
FH+ti6b41v7be20+i/MX+dn8eqefnplX/+PdLb+0X376ZZW3cavuus9a3YN3ytrruwg/i/me/9cb
/+vz+iyPqvz8629fiy5v52cL4yL/7Y+bdr//9Tdguv8IgZ2f/Y+b5rf/19/+Xx4W2Zdf7v75pWn/
+puw/qJ7wjAAB3uMwYn6+O2/hs/5FsP4i+O4OlhhjJ5/3JIXdRv99TfN+gtlP2xw3bF1CB6WQV3b
FN31NsP7i26hav3T4/7+3779fnR8/3vxMfzx+59zwS13Pkp+HEVMICy6JAIGuWVZLkX0L5UkYwSr
U4kHbWbMFpSVDWQknC70FmY1mhxXieXpKGtNjRuy98y07BUEvRmWpA62bNTC7hAnsjbJQzPvUcqu
ZRxSw46br7r+wIPAeL2Z0CQGFsJHLYOcmaclpcDQoKYym+ggw+pzRDiBRMiapZVT0O7DOAbH0Pga
CJFHJ4i7/Y8fkgbTki4Sy4YXl2yyZyNvaEOhBs83X4Zs8Perq6GsaRWjx4USrPZV36n9wIoBbyL7
mjCV3VteZ+8j3z1BbLm1tdYlnLla8d1ykfyKrFui+yAF0EVPlZBuAH+LQAyD6I3IAyvj0MNfU+3G
jbZoTm2fjARsyItTjMYahJ1Cmuxjwzd7jCF6LS9Kh6QemP4tqdWS7Kue/WFmfUAfeQYrRhJMXjDO
S8ZbiGhfhk5eqsGxl0l3ClvxXCegk8gxHNC+yB2I+uiGxOH31MZGHgY+57+g129cJz3q6DEX2VC8
k1pDM6jba/gWwZiaNLwXoZWde6tah0OOG1x/NXtFILGHUBmtguveNyXC1w+IY5xs/eiJMwWa8tGD
jICCgg3HOShthuHjmMGMyKdNqZyP3Ot7xkwFTDN64AhAw0Wo04Jvs2GJjjSGxOB2i7JLQbxp4YeU
EKUwnizQcqKYt5BKi7FBboB0DZh2vuyN6i4InWLZBk2yq6iYKcopQ3tyNifzjJj8SXOqfZGGJpQC
IngtOqlG/I3sJXcZkp9GFc0n7QUjQwtPPluN/iUeosdJk3Su+lfQXMZqppD45nhyNH3nKyafo7oV
DtlWYdZT4TAMQwOZXWQoL6ieP5MRgWjlnYJRP46O9awzOQbjgRjXn44KZQUFADj8ctz3UYPAQtSf
Gu4kd2y0g5YV+2KudC0/XxVpFVCC2Os0a069jbCxazM8FalYYwFzynph1sR2QyQKAPteYV4NICbp
YjVFQqsju2O3/94GDOYHCwkHqqF3UjDzOweTYYFmDUxy5WR4m3HNZHjKlpPvWlSTYJwHRHBDxswa
KcMk+LDIF2KhxiYaAZfxptcJL2OKuDvMQxL1Jg70nKwGADjMdDIJowJTCKOlKXXGp570nBMHnkNu
z1KrseF7PWPGhlSfx5KyB/XGVlMDES6JbqLKWdgJY/doYOwDeSaCLOOaH/QkjwkK0rNnMUQLyi4/
hBU/atRusH66u0AAslQR0KMMFZ0VexZlfviBgZp9Lqkzu1BVD6b/2EVJ+41S5zkQWJsBdzUHx1ij
Tc9ApICcGnHTi9Rjco1iaEGQAqNHHPy7UH8wcIAuQoWgUnnvdmyJBz9lMqxQWlhjsGXbA+asqxTi
YP3FscIPZVbxctRwZ8Yxwx0GauO+afSN3WURc2SOnxQi92Y0neEm8ssXkfG36W1RrNkIBZv5vbMb
tKaFGjp9Rf6TmOPYDzmSMPgwguq0ys66AUq2S7Kd8C4Mwh+MAGyI8kI6hWldX4YalbAU01rHH7kV
Q/bWVla7C93s97JLkA965t6voZag4hkR67Ypw1VdvOY+BngkLKu+MzZq6IelgOf+FlfaNs2HlA38
wKgkt7SFHbWo/K2xXnt8M2M+BA5k6lAvibaE1z253mS/RuwEkP5se1NLlyg68W+qMTr0hfEtThmn
Gvr4zY9cnU98snfgikie8fiiINzYt91t5KC40sQWljtWYc0Ozjo2yMxjtJJqZ71VDIC+aQBwz65z
iEtAZLOdbXRx+bd9BNUw6/VLE3uvKiuStQyGcR26Vf2ocPvfTFlQffri0aZ791UqALhsVbU7Nw8A
k9kwuwwNCEGdsG6V4WNfu+N9oB1kIZsvfjOZqxbC4c4goxgELBLhyBZHhHP1O7N5lNgMwfc1jdHn
uNXWpkYMZVIxResGZ9h4JuAnlJnNOaiLCl9y5XxBq3NKFd2JidQDhGomeBhm+ZPC+EXeVbOmc7Gb
CMGgB9duYpBcF1eDzSgKmiEpw4IHr43icybSsz8LmKVhwahkkTmN8w/VsSaCdiLWuBsYYVStdhgw
b6RDb55Eq99YlcFuEdo1/dsBIjcyiEMnunNnudXWpX1eEhOAyc0WMzd5tjTjsChZOMmLm21+fUdD
OvYW3axuLIIpWFvSYOXU4/ds6sXKUtObnWYHoUb1JU7BfPLmCxG3/6H/ZP1cAHtg73x60Q7xd9RV
hu/OaR1/6koL1uTESc1LE+CnDMsx3OmteNMD3hrC8aXrBeEq94A+DxDt2o1V08CJ/UZxPikdsUJY
u7bL/NknLu8QZBTpg6iDNVS/r8isGfSwjb5pGDOMZrBJ++S5d9yvfocohvPup4Vf8zR4XbgumdPT
Axk5hseaT4aGdR4vJHhgerJhchuX00jjgdm39FwI8AntrNad1H1oauo+sGaXDIFEbFqrcWMQHLEy
2Ij/h82Coxs/d+s8Qwdjahm2g+LHtSz713Ryom6KnM7Qhx+aaF6mHC+tf9cUA318nRIv6MDe0yzH
dtqSx1qO2h2bskdcm7eaJgH15Mi1gAnirsbyVaOUE5AdKpj+VjdjqrA20PSolhYZyUBb+3Wv1iEQ
I5Tt6cWIaWkPRbCUVY87d2YKuLSWE7v+6vvtwZxJiXbmwNWuq27Rx83KzMRD3yb3qhhKgClfONmw
VavqpxQhD7KE+MHcXTvXPlooiin1tYD4sHHH7gy++3ZMWaTabvzoFmFGtAG6AOTlLs7oIdLWNScL
V0TtuhDRyRvM8+RUJnEYC1MXNZNsFHroTH9HDqHvu6p6KryA8U3FdA8sGn49xCvEH8KkqO7CpH8p
e2qIIBk+lRMDrkM4V4c6wuJsM6VzlzFB6xF00Ul0mQM+wJuNcuVb0X3TTVoKfNLkw6e3uevfe3kG
+0NjEjt+DWz7d7ur3UVSGk8kuAX7Rsh7pNTHiHGvKF5R44LFY7vpDweTjsgZJzy01s5TK8I7hLFM
zCQ+N0Mu16iFIXDSZQE4F7RcOf8YOjGgKAx2LrbnP274fh/0wQueIjten0EVqMj4MAH/1RpGkk4X
2bgZx0QtRYoL2VVYS5bM1eKzw4B+C8z/4/oC1zf1/U3MN2ZC5KdkDsv9x/v4ftHBHqBQ6++uj/r+
cqXEja80o+dIsOLz99doDU5dVU2i7vWeP576eh9SqvW91IodTn/+o9c39P2iP+Ji1J3w+//n+lgn
Y6YKnY5OhZ6VZzOonplVaduicotzz2j6fL3++69N+8Csrdpdf7tef73H9Vcp6PTQCWel5XmuV/24
GyLCM8OPcP/j+imELoVkWDsoUdR7NKdvwpBwplsD/XA1YiPDvEjA3ynQtHA7dqAB0z7+bAxoUIXh
06sFsaLcjf4Q2pgmjQkRIEmLBHLmlOIpHTWHXgYhAkyu+hVq955Zrb33ujpe9qG17eHh11TMYWnc
a21RbzxcWjc1Qh8cb+JVDliWBCGARBktCY+kyEEBIeckb7Tmj72GeAFJom2F1sKX+bChAt3aBkt5
N0urSmPMNkXf14ssrL/Qz90mlUV7QkNLn/g4HcBJ46izdkU5FEsjQxMSIBi00hhuRv2SJf2Tbcls
KbX8bmqqo6i6b7KGzVm/tBoA78y6pNTSKw+gxcJDQHMqW+s5Ewu9kOMt7N9sE+iJi6AZMNicTuUh
6ctxnd3C/l/E7GEwSbjNNh67j7ZmR5q4G+qD2ygUd7ppUqxWdrzQe29YOpb2zZH3yqcbCbWHqtQs
zGVmMBAQsXwYZ+RGOQTTyhtoLYHtSYBe42WHKWSSLXL0yvm0IHFyaPLNrWk6lSUwH7PlFOIGqbql
M3aTWDW96PI1jmKDCKG97Ojls4y+2nl+akuz5ZiAyzQbRtz41EmNHqRuvcaSgt3V8DukfsaGrOlX
GnSw96JiGmKIDPdiblRLoRWYNXvzw5j8s+jDtTVYwXoaIxJSzA9svJc+4gvli6VHWx0MfflRpSXg
MEHATpnkdyz0D7QajYe4ekLhK9+aZHxDbreqXDTLUM8pZQOAqm6Ne61wkWzVoeetG8oazFPavROW
+ZtTgJCsZrZx3fVIrMKO1KbQg+jHaHNfBrVaSibD81kyaOs1Uqp00dctPFaFRJCFqzx5EV8TSz2j
m+NP5stv0zyur7tgV9M+F2YXbdu2Dg8mZ20zRo5VO8VjyU40BtMXDu6TYUmFir7dDrJp38aMvmao
Pbqmgl6QzTqgdjQWlqE+y2bU+cJh6AYEmC2MWYFo2yfQ9CN+t9i+OHS7SZXni0aT4mke/hRMDQh4
YNZjQFfWq/iNpc6EoRreK9uw1/Hgv06BuITkMgC5IXUXUSGKbtWMi74D9F5U+rJFsLUyEfH5Un/C
VbDudLIZOjOFV89SipL+1jTy997w8osXO8s8d99dcSkrnPsNY9AbUeNWyrSDXVzQpqWQLyDpUKev
UidolkWf22tB+LLALzLViKKHxoKvMuR3Y+iJbVhCTmTwQpvtg20SkQtonzd6AJ5nqls47RGU+IjN
id5ND0WW/x51cAZGOrnLWnYt4WGovkImMPSoIakPJiUZLdaFQxV+4/bxHoqHWJTk7eEXh5NR89kM
26xT9HAHeBFg5r4EShzRkOL4n2MEqgzPJ7iMI6KWdIUWa1yWZExDDM73OOiL75euvza2MHeavTUG
t99HseYCwTdfs8p5c6IZzpZOwUYCRyVrFI59NxuWxdw10gqn2PvThMszKrn4/fbrxetN13teL13v
/v2e199/3Of7ldfbf9w9vb7Qj+f4/vBw+KiV060SrULmO//oPCPCZtrEf78I7OSnm673MhMvJDXp
xwP+zbWEF6Fk+PUO/7fH/ul1GPNnuw71vGHIfO8RsLDXOYT2XSsoX66/l8SwIxCfb4fUxLXXiz/u
//32X+/646n+97tfb7m+3K/P9i9//9OrX5/9Xz38x3Vj465Hgk/XaDbyfTT/IGbDRYk+///+dNFo
GqSP12unoMyYXE8O+aMVPtEBv5kWNfvrpY44yn1z/WHDEFpcL16vvN5sgAojgvrnx1CIc88fd7o+
Bunv3x/+44mvl369+U/P+afX+JcvfL0SVgHFmwXi0Fj9eLvXS79e+f2px0nDRgps1dh1uXzo6G0v
jMJ9dRVqPhxvUKJxmo1sn5a6lUHPLFrOtOLINJftROiZp6zPzIWvHbKodHGX4IFwwdeCaVrVOrPG
5mtW0oxxixQRsMQlUesfCANWhUOXz5jYDiWuysDYvsvJeHIFpeWARSFsK6b6ksDlijjjyQ3wQySo
zSihoUrepgXxV7QC3tDmjetWmIL98/ToJRbWgAhMABK4rDVgcDYuANCg/WY0otl3WnSONGxUrWJv
4Btr3aW4gB8zLWLcQ9ZsuvXt8oAfEMV0yGmznxuSRlC8Q6kmIUdOC70C92fHIlqTXtbwUikywpEK
XWto6szNlibKYB6HzHExYPAhDfdFVwWrxPvKiJoTrFttoh6DAEr5b31vvhaFmc2bwl08fDEdgVQp
ZOJcIsFf6u2sOclFvbAwZVTNwFaEHE56uVvlZeCK8wNPm5sk6CG1HcI7K7axPA3vGcv3sgHmQRTw
c65NBh3SGjRqiY9e+lGF3bG7QINWa+IQmWD72r4jBXTRusZnoU/HtNYOkaN/LRoSpwMIwKbffUVX
c2vStBNReDSjAvhC5Ngr3fYdWHrsda2Wq+xWbmJdZ64oKXoMxnxVzDQ/jfp3x480XKWutfdmw62t
9zsDWjTvRbeRMzA9RGG0pE2OJt+1dnqh37aUTRuZ25BuAP6RjeXFew961FCI9lCHNW5BNhrkJOOh
nHT7oPLlIHRnQ0V55r7mBo8/+xTs5dYAYWP0s2APly/Y1yqUrDy1uaKxC88VizOJGQT/NmaYAcxy
Krix6A07CTmLj1HUhdg2Ju1iUOhbw0c2XB7jTh5lnjMox2R3ozzI1iTteItgVBSlTobjXQomkiRH
YF/zbkRcGrTnaOVQTt6gUGUS8NJhCqEzrqs1CnbGIFn9mMYtaaLgfYlrJv6p6YCQj0CvIyJgMnWX
Sk1bako5KxVH74k1fExRd9AS7daV7njMdaLpSh0yQDM567hp7yZRsM6zab8pRWlTMnPj1Hb9puCo
T4JE3lm4Zm9C/ZT9nmrxrDbSQV1mATNH+XtR2J9ljaQSPfEldOx7ZtPwJljNZ10ARCJJD5tQ8TOB
Y/bSAA1tw71eOnq70SM3IOajpolKUBlOyIXvX4RrlSt3HkrjrlwJ5epMTFiBJC7oDrIwkaYLU0E3
cInCFaq9dEEitobmXLJAHzDEKUrgkxdPDLkRMWw1vYHRV4i3Xlgbo3MORUjHgm8nDpYk52Cj5IYt
ETV0QMluSfyQRhzVHg4JCBj2/yfqvJrjBNYt+ouoIje8To5Ko/xCWZLdZOgm8+vvQufUPS8qWbZs
eQaaL+y9dtvR88YAMUip2fSKKQ0liL1xSWP1yWdgBjzf+tE7ujICSN0MFgia6j3OyQh3Pjq6kw0N
PQkyATCDnpZiFjmlmBx2s5u0R0uRFeelGwtb5+CF8zowx35lktq+bxbfrJVzqgLu419tmeZPVPHc
on0IUdwpkm2rUAw5c3SEo7XqbTYxdq1dkJ1UUhmVL2S1TpMDsPwtBaiTlRVz5TZjeow5QFnugbg2
4S91MoQJZvrsGty3XHts81CxR2l0540MirMyVBsT38Ka4q2/5LxRrQpOdoGVv1x0Lr6I9VanOAfq
ur0Mg3R29uJMy9Gzd5ieEYVH+Zainb3R7G8Gx803DXmqzGvRdvNQ3acimA5ECDH/8pFqZPHwOPe+
u+olqsvUBTPfsRWE5dZwEM/uuLZOptmbBzpZHqDDOfKjFMA42gk0fm+GwwQEt5peWU8dKZZ7aux+
g9dp4SIi3YK3yrBoagWmFXqzGAKnkgihC+PAY+xznGT3ECDfGsGRb+rWGNfjlGMK5JOiNPKbmbF2
qdxWHdIJj6FEJ0g2CPqksrLJEynphMjQ6xlUwYmtUbdL3JfIrap7CsIe2WZNiPPMGxnI8Gba3kdj
PnRJ3uwybwD7gFp0dt8hSNwQrx4TqsgN2c/W2q5V8S6qn9Qk+8Eb8ufWjp6AWi4hFAqnZZaAevdj
QG1kt1zDYuvJod5VmXXtoXRu0ZX5Y7eqsFBtAVfy0Jj1MVrQrZ335WDpWmmsO+scOSwBzJAzCxK1
x0buC4RFRC7xUyiugYiQqLU/hrxcOAuFrbKdZFmzGUSTnklf/okSRF/oVIAwJZCBlQENQ5B4Mld5
vcM1uXeLNmbVOeDxeDFl5Z7ySV4im9hwoEQaMCf4vsb1wTECoJc5kaUm9mAkcuSw8wA/2CkHVm3Y
+ESYWI6VccLZzTDFYKk2lywRpeU+ESJwztJKbxAbqQ38rgpBIqLktB0oX12qmth5ms3aO5bsFyxP
jxtCGmBr2ua9oa3bDLMXgavc0/jDJNTpZSblzrBQy5qT3BQkpbz3ZP/wHGuKJroxWLmyhq331hB9
odY+IrSVOCigHEoIXkqOHM/kSK0b0oXXnpE9duRkZN7feBRiA+IdJ4flvSFCB3VVRv4xBn4bCQb4
+OK+s87eObVXoAxjqVmhKl2VBleYCkrnUvqWvSqOTOHUveH2p6nsgdtpkrYZwBZnN897yGzwZgLc
EkXivPcKqGznXRx41CfDBJ5VWCUoDAPFCOu7XWbrC/9acM7D4IaAXUAqojnnLFwVDImaiF1sTG82
hXo+g2P68bn1x8KuHjS0rW2Pu2utIBv4kxccvSl4kQnPNwaG9P8j8WbaW4i2A3I1jBN7lPvo7iKo
JWgo9yzfiG+c8aFkOnE2nf9BEKe84Ch5nrMem5iXfTPM/ADX91eXqtw4KkKSD/HMqSAfBnmxpHEB
k3KbqADaGJ5YFIMDyHPIYuPjmEKytslMWhOsOPE8B6WZqp8sz429wdrWJQ9wrdtZbTrNlKCtfNI2
WSdHxi4P+1epYZ85STTeZGVj3iU2sFNEQc1jeq6IqodJHRurts5JhbY7BKnk+/QC59csMMJy93jt
4OPu1S/dYLN1MSC4DFZ+19kawlGfnzO3ajeijot17A4JP5L5HEIkA0TiqEPjsnIaqK8s8RNY0Eui
vkekaI3wvrMURrgvCE2yg3fL5BOn66ZVl4HjpipdqKvGAcTUA1rqnBk446sYMQZUXiSWY8G0I57E
wQlhPMkMyGSc37QJp943PwOP/0E5qwbqyq6Tab3lWe1uVLlNcgeTru/JLU+/VKZyByKIXShZTiYc
adz+h9g1vnHM4b5Gigq2nAMcO2iwN4cxWQ8lbzYxMfV+Gh9dH819U+PWM33L2zhLqkSEDa5srZtp
iO4osHgINBDk80JzJvpr2BXQoSsnGy5GYI+UxhhyT0lBNREzwMNiuTh1YMqu2tC5qjjkKQnlgxI+
ttE++O4ZiBUAoa4/aUZLq7ScHjiO1blbdAQllsxVr6cYrNMETO2Ty6/j3Uo5STDIsi8e590cDlSz
avwZ4PoxGZL0FxYgV4j40dbMi1MoP5OqvzkEEHMVLCxIrMiTbe78rtmGjvMSlEs2xbhHZJ7toBjy
2HBbzHnTpqwKlwjiGLloaRm7xKrveehgAZspBMqaUoNmYgWxmlRxBQFX9e9glx5Gq2UouBygQ1vf
e6n9uCQ6nQlTuMENuJSTf2G1XNMuDftutjCXYyVlcVpu7J4g9VSIF/Cv/yITfDqY212GuZxS1ZjW
QOuYWPPoNAF/eKNHJ+dXf5Ku+pMHUP4mC5y1z/8NxEPxBB/8frL1UzPWS+RjlZ/UALseQw0xhvku
l4hMHKxrFIj/6sZ9rWABrexX3+vdbddW9UprAD6OeMP28jWhQEy6GmLj7G2NOv8jYUJ0gvk1Kk0G
ksua+UOOkOhtJ/lbzf2d07jjSiD8BIbU7X3ZzOA47uQ4/SibdbcnjPfMt14jr3mjHCffl7g1QQyV
GZBynbBB27jDOgW5xCybGXfrSKTqpeIqJ0EzdHc9mXxGaPu7BsmStt5YSggGer2zYRx/TVpqw6kb
ERfCyN1Yl5QSiGsHmcuIxpp4xWtF6txjMnj4dQk0cUUFcBBDgc9w+gRT+rHMu/duhgoTIDLnXPtB
mP7UaYZ42gLRCF/zLWRFUJaD9w9VE/hs9Jk1bRD490/c3G/CB22gqAn0Q5u74dZNiGlU1ny1IOrD
x+zvTQn9CuBMfQqITc5ET9YWOMhoyYMCT9x5SLAqcwt/A1hB+fvdh0EHYpfYhGO5DS0TGYkHa0Ke
khm62flICbYh/tYIRukgpoNVH9GJbMMoHE5RkBNl1cMAcod8i4visWxtSBFfuPCHK35WT2fzaQil
u1VN902z+g30wdjbGdzCSIYPZB+zN5jlvZOapzZG3xS7rDFUfqzy7i94LrXTBEesdN+N23Lm0ROn
8XkU6c4rQnPXhbiv4NcvNr7mpe0YlhaxOMKg3g2RCQV1ZG1nOB27QVg/2kB9FbXNNYXYu7K9RxDc
48ZwA+LvyoU2ScAWG9P6YPcFRnVmwofY8gDtdJagLD0TOKC2IuApmToRGvOEtWcpygsbB29TUA8j
Wda72ogIKsKe0Rqw1VyeYKvB9+09qmJ8o4wpmgwv9cJUcoW5l331gW8z2QjvYPTG1ZXJD/KgL0+E
hIcY5VO9zDD7HtMN4UYGGl4LUTjqF6qnzgwB7KQhTgeXve88HRN//oljtW9UWGwSw6yBH6c1KVM+
MLIa4Z/VotqZHdD1tWB3WpCgG6RkPYUdJo2OKzvAGX61jWXILeIYcCfcxC62RnKj3Xe86Ji5QuMf
SKZDLaBFozqB7JoA4gFStjVbqPTLkwUbPRRwQuOrOiGEQuZY8af54oE1SqfO2PRpe87sUGFMIDQg
LY9Txk5jGFgzJVVuE0iKeqhddH5OFVxAR/XbsQlZ71dmRp4Ey9ZlXkEe6oc0U+cwetaalQznt92/
YDZ5KKv50yaWfKWaiT7gH4NgfZmg2K9JGmRFjZ8w7rhioRABU6rZDCcUoZUJVldlztFjnb/xzELs
c4+dVjMMETjuZ7fKz93MBN0ROnyS5rusnnRqIOVgiEPd5vwIFFy09owSVYRTp+i/k4ImZrLjR87M
BiRld0chENDZjZ+6c8CKjND1Zf1nzJ7Qp90lU/U92x2ijl5kFNHmK74M8mcLcdMK/Tt1H2KppK/u
JNqkAPXIts8gIfCvVdF4dF/HOntvoj7YjBMzz7nfZ8lEIoqbNJtZsdTWfzxrAEaqe+K26F9QTLSP
BXswKl6uIyf6w74no+mzb6KBsSMei6E+jlC8iRa7i2gdEX7iwLaTXeChiuhx86w10FBd+ihKIsgC
6CeQDqqMJ4jo4T++z63Paza308YtA96OpXhPuQNLH+Bo74gfphkYq2HRu7Z3Eto4jNX8UAztd2p2
B0Oo47QA/MJEnGJc4ixc9v1yinsdubFFoXeOFd0HPgDANre/2eNjXq7+Tb4PEKuvLpC/2ImwvMfH
o67NiJ/JJ9nLrV91AyXMF9eYhjfoo/dEWT3TTBZzLdFuKNG2ZqB39EawNh+Bv7zZkiYbhCrQGKOD
srGZx347l/ZeW97z4KK4cLuEgaiNC48erkyhvZqIkNbJMN9MiaNEz8iMFKSYeQQpDu/I4FQuZqPa
ybH57pLpzdEWtKqWik7khC3a6NHXoAKLqkWiOhFTFkjrpZpD8/T7YWyojn8/Y3xnnuIuvFmBU+0c
Sc498Ta4Z1KLwmM0IO40MLjrlrQ1hgAHmcXqFMds9ldjSZNbsSbi1OOLvDZMW/2BxM20sMNDBDCR
eWVWHjAf49HwNIq4Ipi3JGZwlUkF5SOfiblkGX5T/UwMdxresSEk3cOIrVOXlCzllE9uN7sYB4T5
CQA9V2A9TGz0DNS1abgscH5/y2czt/xIwVlHIt5XnkHqn7ZZ7UTLKqcglp3wbr6vwjIf+RkHe5zx
vlbQ/pctO6w9Yg4bHGG8todSsYMGunRRFfYwzIJVzzo+wfZKvRUf0Pd6fU7qdeumFJswW9VgVwS4
lwGxUKCtkIysjQTiqcHwD7VJyUyoLGnotN8czW56kX43P5AQRUrcpZ2IYCKDPT5MrjyZo70M4RiK
VvXaUMiT7JKUYT0xJXZHk2Wz4UJhwszKE9tiTTfk4y4UeX9SedidUALj+2aOuLLN7kJpy9JvbBkd
amY/oGTBgyf1h7RHbgsr6NAIeERJWrlQCMSQLVQKFnHG3nyFq1Cd8tbn5jVTlMo5sp0gXNOJPudB
/56kPGZkmsI7Ju8xScFakLJJKgGFghVYL7OyN6IUbDSt9wCumGHj5OUt2Hujffr9u38/BBzY//23
fn9NRaFPxkCK5kCGabfsSX4/yEhpxnb1aZTIJPz/bDACixFF5f7Qkd39fv33jzbLN2HdTvZ+zabW
FuM55spDvGuF2/JAohuLq2V7Nv7/Z79fKyzvqDD/7gOXXAJYr0ScmyE/jWr0KTLM/372+zWvhlqQ
1HhpEyfZW2bicoUP6HJH51ih+yVMyP3TJObTyF2xwhw1rDqh4LonCvSOCxOv7b5UFVcb+CMMm1tr
CZ/3on0wDKCUIg9o2lBexyDkaMyRBoNxvomQya8M0W2khOQwqsAvrDn1xyIjpQky81B8mdr+65HJ
tNH1mRktclqoJeTzgO2V8Scv4EsTTzcZk2FqlpI5iPjrSWQ1buW9SlHd1lVs3Nz5rtDOw9DNzFji
V3uu7q0QHob2L45Z/qDg45sTJJlhic6W3qMkCs/C2ts19UHIambGNt4yu8QdPqB35aoLq/EjnBd/
oQnRKk1BlqkOHuOcccOydDYWO1OoH2qZ3PVZTOeK/mzuIEDL5DlusQgKYzMzmCaxdfL2YP3XrCS2
hKiCoVPOEzinB5JlT3EDt4qY2XXLy4aFCcJ7fKcHbHZM29y9KNU/q3PuApLqYBwTsVrE18wCJZH0
AHmSSf5gxuL5U5bb2dLvMB3vRgOWAwi7cFRs+0HimjOOKkORtSA+mi5CsiIbExg+H+I+tY6Oaz01
uXkfHwq9qEsj/7sye3mZ7OEvHE4IlpX9TJjU9+B4txL9x7pNoX7EAipq9jOzXtvWjgO+nT5Vlu9k
yNJJAXRYWSjQsIAG1zhVUMSGAKud3jQo8FpD3Vq3uJ+z2Nh4BMZlHlmyYu66nSb8Ba+3R5xAce/Z
/c0YbHJI7OvsZC/atV8n91/B3vlQl/G+RnPNoNnBuKhou20Aqg6O2jULdI6lbnjE81gxuCUidUT7
lQf1yo7afpOluG27zLvyYlGEoSPgECcet2YUFNOduZm7m8r2HBpjeKgn8cF0K9I1gmRdGg9NZlt7
KmP27iW+U+IahmwPeh2JaXLfm+N4JPqXeMyYuA+dudvK5WophH1xrOkS9uVTK+J1bs8HoN42axaF
QR57+TQScMWtQzWYY/ldQUioQPT2FIikU5ycsqxPv7/8z9dQ2Jnb3y8mkJs2lvL/ShVAOWhuZpSH
OBWoI4Xq/7kwNLZhkp1KpEX7sXMuqSr2Kpo3XSXS5GIeiqmSZAKkNU4P+FJgMOayfqh0DcMgpphW
Rfpn1gmfBOo1rdGiZDjmd0FunVyd3LSlniDurTy/WTcYB/CcxN9xHIi1KzWjI+BJHvOTLDcfEhFf
a9IQh4kiKi77nxodPzpTE5CCOdPSp1cpwn9eqLNN7yY3wQO0T40fdPn8cJ77BgdzM/g9jLOeCtnv
IKLNaEjmWSZ4NzPwPBMEBIf5yxy41jlMR8qgivIfNZW4dK5C4BoA2u5NTAdJxZ1BGuG6qIh+MPoZ
ym4PiyUX/Ysh0UsySAcGyxZrmhi2/O+xFbRFsm+xr5Imsuh0FxpURw+2LgFMoyPGVhrbj73QyGbx
FjI47FihtP166Mcv9EtEGsVleErje+Se7EvQimJ/U/BgymTvZPmdX0z9cbIB+OtS7nqT8R0LWEAr
d5ya4cprqD49v9qmEfFlHq5IckWM4+AYRw/Z8dUW87FEcMn9mGI0YiF76QRrMxj+J6KOzh4TfoNa
52hlhAm5MDZrPKLMnnCN1yGh3I7Cc2z1j8zvwz3hsn+nAEKUSAOMhezpAumxGi27lJGJwTp2CbZV
mp7MNFEstSE2mJpKop0qqEFe8LeuAzafHWlRGQvCQi94m9n58AUpTT6+nHgogsd4dvfakT6ZbEod
08H7asP6xQjcA4shqjbHWwfDkVrtEnsYaZowJzu3frES6oUkNn9Gr6RcxXd/05n9gP4Gyjk94cxN
H5gsI5qpeyePJoRviyIEPPIdd0YJgjw7+gKSDv3NADY1FvPf0htu2ufAVhHxJ9bwU/Qfsoj++gOc
Rmdi2E+yTl8WP5Enj2HhhFtMyZ/FFkjIYy7DVwDgEedSQ3TnH7vI2P8OzGwC3E5Z8td3xMnEk9mG
mgFBdDfpiuQyjaU3hm66eI4avzj0xXhRLgMSCNjxSlfOJWnhcvi4BRR/H6IAm9VH0ZjZYiL+Ko3y
npOiSkHipOLKsoQQzqX1EV8uAjjSAfdp7J+jsDvPPoScvmCkoyVTh2bjo8HHNxP/uNL5qgpz01dl
C5J3clc6IfW1A+rcJYJw1nhXK8+hO53eAHlsjWi4pTjtK+0zZep3zH9o4cNH9jHVpkuGG1zO+x6l
hMO9tRF5+Bq644MfNjueqNuwInnTz55ooDTzFYZLOWt4ATNM2C0XtRHCZ5JPmr0KKdQytC86+Izw
73JwQZjZ+PhKVsymcO7Z1LDag5AkHwe2aFsAiHCbwKUi6DOwHbmnNqq2bqf2zkxQHttwHAXlV+rn
L74i49OOb6yGeFmv1Kf3c+6d+yGl/senDzGg8EHaS4HowiXK1inJ+SCwFJVfcwZuvks8iFwZtUvX
te0WNCvfyFIbDBxKWEmtrGi5ixoV3OLCUiNLy5ZdM8sNAtazKjyGlr/LWosQF4Ik1kLLQ+AvMb5u
z4agXUi4KIAzD6wBYnwuWK98H7xbM/efKuFvq6pk5RUxC7EUbHhmgs2CxVWYxt/egXpbEbhGWSUf
yiD7qvbR8jd2Lp1ASNzJ5KAPLP1FyDGwG6jup3x+4JZj7jIw39Ue73zXfiZDyvNUElBrd+9t5n+X
I2QwR03BVrXcS6NOCJTVTLVyEZ+mydnngCD3XlNTSmWYCob4qZQmzzUL5cUUfNcZC+IBXwMSwc+k
RnkZR/SSGWOsqfIRrgJjQBa4y1ybbSpPtZrpxRYY9JpkhX8ZTKvS7HZh298nTKFU41inmOXYlODo
C6su2hvu+Okioz1h9DtUBMSWjE1XWJ7SgyPRGkfj+I2N4D4ajnYkbpMofzo7Z5nRFu8t2dFsKEgK
tgkSsGN8kw3WNMqsh7CbCRYHcaWJjrUMwazVmg8WVWw8AzU2U57lJrmbGbYzTFAvgAUZK/X+QTJv
WyUjWk2eJzN33Udi6vflTarAZq4Dm/VD6G4L+M9bEk4vyIIi68NreLNSrD0LkNS1vgdWtEOCqY+G
DBRHji0gyM9OYSBsgBBxsqKInQHHioa7vG6z6I0pYEcYkPqSpfd3tr9TQ5LFFPzxvUsaMkGG/33P
VX2JC25uUtaegvzBt1G3TlljsCbFg+PLky/tf6b36I3oAbSW5I09hLN4StnxookxHs0q4Hoqx12U
qYNhpw9FM90TGjiuHI0kgukO5BNUB5K5FyqWdFv38mDZEI0NAGO1sc8b448IxmhVE2UgOv9pLCte
v4CIz5ijn2sJv/x7NWefUxj/sFNnRBBeGgKnV1/4c9u1/9ovDQdpo/7dFCLEoZGg0E+pXuCArd1Q
KSpPlrDkBVjEkyycsJ05RHepx9VSEA+G54nNu88sekecR8w8Wq1LDcxkaJ35EsilqjMPZpG+Gk4N
MjYy9zj7eHsUB4+oolsWF/ctjvs12wcE/AH/PlgGg2x2gq2CXrKtqGEW2pZ39ZOCECSC6jKH/K32
viX7a2lv/BErWv1s4Ihbzw01IMyC/cimBAZABM0wkDtSI55T2zzpTN95bf+INQMc1ZItbZ1G7hGp
8eqE5J4c+qF4ngcez6Iv/jFHeB2M9B8lz986JkEMS9yfyRDboeA1TCjN/JzIHjtjCQS8AHkGJ0Mx
8WOGARWdzsZzNH1Oqf+Z+ApypP7sh2amquYFyiLsJDFkj1RHj4opX5yKvxDMILCzMWde9emgLFmB
JnsZG9r3PtwbbNV3TH0Osc/fjojhaRzuYqHehM53ncEGK2V8GgbtKQf6vXLMjhrvJwFRtxOFPtc6
fWp1fnJHuRUVK6pe8mzt6vpJMZRjxGfRKpQ7MfR6G0XlFwCdPSUeWavKflAd1RNuu2fYkmvlCZdg
SkKFjBJw2QSbIu4POKmmicgMMhup68LvMGFdJghp7+e73OEnrkuYe4Zsd4uaG34f4XA7363vy0Bv
K6Neu26FIMLFRrPDqHSwlkT5ymKC4kXRt8Xh15jBt54jLGu48BrGQnYlcXOk47+kS1/yjNersev7
qUi+2Ds8FDl8znJ6x9a4ZcrI6EgkLz0HHZvt4Q4gBW8TlvPYuaAI+VuGPuL+c4zhdEPd5q6KbB9O
wbCyJaXEqF7sDNe2IoyyQxAIGTz/sVlOoxOoDw62ZrcJ350o/gxk8eVZ1v1QU3fFuJzh2qKHoH/z
4/3yUlp6uk2yabZBFB7Hutu07rKImOSLG/LwpAitQiD0iv8Ng+6zg4iLidsr2/YGDR9ybFm9zMTk
rTrUeLxzu4ZJJwHCrWKFa0nKFdznTi8eazJrWofAjHBJ17V3JtqAaGwvKfPntRuo2+9d2M9c7XbK
1N+031oEl1nXnIeKnAfPeldhbtxrRJOKmMk886GKxi9NGl5NwjAIrmVyBJn77LKSQzfbgu7HLKea
EujszJJh8qZ/mD/OU0p8DJ0d7X47IsvCaD4ucQCm+tSN57D/HYy16d3NIzKTZjQ+fHdEmuWlFzju
JqYxMTHwV9MJVfR0akg2Qwtp/ZtLXcPQjgnoq536/PshWXJNjY4pFioiqJ5tybab/Pd1Owao8KuA
CLoJWk6qoNS42r5DAlruAe4mZ5/Ap3MN5/KsigpfK0BcVxvqRM3FxfP76e8ECvfVikIaN5jvemRu
gctmyEioeFsec1uZh8hLJOHTnnGWPp/1KZWIJesjRaSx96bx6JQm51SowvBEwelxdzM1mTmTj8zQ
sToJtCy/U7KW25v1Fx9+f2nLgJ3PECVb2JEB0kVfnDDc8IyGmLKZGiTyqZfxoY9G1HYzW/fla7bO
2f7/fvr7Z9zUEdAHKeioQcCcEOQ0OsQuG4se+vdDXWBXIcQPpffvrxNv7ZvAHfLUGc/BonSJW5qo
RozbaWFPJnHK4+P307bIn3g84wb0UPGj/UG8/zuFk9Ghz4sCsjJGo8AOrtSTenQ3E7w3bG19/RSC
SjZGkJOilX8KUUR3vx/qdowgF3hqH03Day2HtR5NXioEZRii3SdHs87oumPZ5tWZm5TiVgfl+feX
1JOXuMntY9MOxnkJ8nNkkN6FGgzD7E3pFvCydxktH/2h0hcxDw91235NrObtoKsIj9TpLa7znbJj
vAkNcGvUzIAyM/1TdOar6SIaDP+g4myQKrI+AgywN1uTtLjl3c1N43nJOS4GE1uY+9OV3XKVTzsS
8coPWNV7pDfiM4xrsENt8O0ERMRVoWAo5Rb4+Kud6hUULAxaZJsA+oxtWNuxeLWs2UQlSBcvZMSY
Mm69bVISKCwacRcowvRkFhBjW7q7rub9tcdlZ5ab9WmYQ2qh3099L1iAGfm2M6Pi8L8/Yi1/TqDv
WQ0U5Nyd87cZtnInxk8ZFfjImsBCuALrsauta9WgYYg77Wx/3+Zortn3VByaTpWFK8HF7yZKHqeR
jW9KztGqjlCyOEhWVl79UMhZMzlhcswszEeouDUUr4HA2rMbGoVyP9FL/ZSdtJPENxseBC7pd6/v
hgNwzm8pmbVNmijyAO0H1pil9SBzfmryLau14c6a7p0cSkCkCZEC8BNCAxsx6EQ0zmnyhMdzG+fh
tPcTaLqiJBAoxj83MiReeQ7tlFmm/+YgOTiJKg+ZCK685eah5MaJgXJtHDtvd/boDZuQOveEC1QA
z7tWmhdAIEfE/3RmVjYg3aHRG8ykecjriNLRjy6DnLn1RQdJ1YZV1QWFu+ltZmoWJ3gdzfI6sw47
i6pdKTU3J+hqF03TfDSkTUw0W5R5Jk+vz+SbyKrojbCGd9NmkSXbiUxHywCKNwcKIQz+SZlqfz8E
e0Bdzi1rkbAVFAArhJQHwav96BWoBUylHoxo/KjTt6FQ1WlQXviIJe0nbOoMFqn/CSGrOiHoraE+
PlqSWYAytdyj3YRRybTB9BnMFiPwOM9g0McqVu9MIMpIsJt7xsXXALkB5/h40IOFyNk1EYrhydg7
dvI2JuVjNvqfi0k7WVIHnXRE9p7bT5TkxhqEAgjgse33Q+2PKwtBeSiPVpF9dfTmgK1NbIvt4rqv
vfqaGKBGJ6aABLWwJYw0rZyak0+nGJ/myHOvpJ0QR+XyTVNRiLMrLLjY04+IXfXWJeZ8bJTe5hna
Jaxr7Qu9in22A6QmzODal5AHNLiG5ymwP/UCvkC82D4VIX/adednSMTzM7q8I9i/iGHhWIFwMdNX
9GaXqsJ0KR11dYLBOLFqNshK1AOWujC5Z+TzAL0leoLB6aIfP48GrvR8yJOdB8EDSSwi56n1jT2r
GY4aZ/rKZvSodRH5+8bFXTnU43vgRzjNuWrQ4deHEf8w2C7CXvvCrL+beQQVs9dFbP1zm+YdNhLf
YfhLJFvhXZgibEe7aQ/GjB7Tr5HcDFy4z4Xj3gEhCY40racgLFe16bjfbep8T6yR8BlAza/m5pJ1
003lWXju6NhR0/rHPLNf6UPkugGUtXfDdHrEH/Kmsh6oyFR5nL0+I6xJAtweMGJYZpA+wdne/hIK
eFa+hwXe1MynSxSN8xzNxmOl2BTLKWs5Hln6RK17MWOkAGETms/sE39spL5cJ3gpk3DXJ3L4IIbs
gj2uuY7JqSCdkMGnocmZCjG0edFjZFjzufE5JcDJt8E4vc9NeB3qIj1zUhALFpTb0Ie/MJqqebB8
egZPu8Rplgm7W1ObrwAYt3NtBjjbyauwLaRk9B9MaWaUfpSNyR1igFVgO84lrxYJURyfOt0/oeL6
2zWpvlQB7jijnLKVecbcnm76oEi3QRnAzwF2iRt4Mm4JqWYREOhysuInemsLfo6Ly9TEec6ztFp1
Y5Ac3cUmESgtLmbDLVFlNFmq4jofev/bAyR27XFYOgQbrXMsxw9B09M2tbjSdfRp1HYGARYxZWaz
M3FMRgQxCbWuYphpTItvvkDmidaA/XrVX6bUudcj6IfSNtU+rMMDW/rs1fbFZ6pplMfEvw7sLvmZ
IVEbvZsdyuQnlXBA+uabbkNuPeSIu1i+pZWGfNQmLG8ImH1Wc3rGbc6EQoj+TvH2HOgPzT2bjpmn
P+6OzDvOQRW9lr7PM1Yi/HXb2n+rOpbkymkqoiqAFKELGJ/cROotDTChLIjBVm5kvE0dEyr0zGzH
HMEYFga7lSPTj/nvbOrORZZWd5cRMVdZLKmHk4NplpbqPqz8SxFj3zRsYeOxGu1LoPHytwHWlSDG
L9968D1rjfKeLKfg6glW923Dfx2TAVSc/CfxhHm2PdchBaT7AQGW3Ol2TO48BiIxWNRUyekOhaO/
E7SWO8Yip4LbHHm5I5gGjKxAAFSgBW+36ezzTDGvWWXIk/RkuAJZVxwyD3J7DeiiN9rg4iNZhHM4
FNuaTJUGfwzjayc5tORibMUyudPoh+CXUho7AxmMiUfGUz9YD0O5N6xSb34/6Mm+N80q3pHFEQ8V
OB0O3+C7qzvrzZcljVIAVsTrvpt0OuUzq8K2aePtVF5xR1TH2er8n96vyPJKN9gjisvv+wt2tt5g
1F9RB7jMawfmXAJi18TEfMNFzq3kvSLqedHywxNBvC3wdKyJWX4rysjYR02yJ6Qd1bkk9VVEZg8f
sySTIgudrcijL9U8k12rD4iO/4+981iOHFu386vc0BxH8GaiQWYiPU0mXZETBItFwmyYDbsBPL0+
sPueNtKRztVYER1sspgk0yCB36z1LR4UPJ9NbdhfOnOco2XW+QYRrkWi7QjyVUtu2sFJzmY9tWHR
S96GernvCU/BzozyE0w5daMMNrXD4hUtsIaCr9wTsw1VS7JAaRgGKMv0HrC/PCSlARXIUcGu9LKM
Ey/ejd4cXkjqNJ88huX4Q2wFjWjzfRmxYWGuLFvT1szmcRmPlrwigEJd2AjnqPdoNyHPmaGqdWPr
JNLaVSkZAKnDhEnLlQu8eEKJW6pHQQTRCk6x8yPI8kvhZQ65HqUVVjWozrRhM5ph+Mgc950dZh82
qb9xIVFIcP8bi+Yf8DrTrCpt9joi1TIoH8wcE0qfue5jzzuXGT7K0sKYwnRmBxX0COiIrd1pVASs
cI27AHLaURNqR/iVvjazFg5BP7ELpLPtCVaGWPLOtuihhOUVz+82m5awDgixsHlADNCTq4jgT9ps
Gja4ua2jDcINqu3Ykj7cB/cOJ4Ped9sTIUBvSqQXMpDIwKmb4jx3WM00hrM4WjR0oS3YSocl69aK
XrqsH3Gm0WFmU3CvT9GB7TXoaKQEewJxWdQpo9n7CGQxl6NlBXSC7QVDkhdxIa7F8qsUevzR945s
BNtd65unrvclctPiOi8USOB78TEiznujmoZGGTt51kXxdZwlYrUsWuNHZdDBdGIfYOZPudiguqjj
1ygyWQeaKzOYJvhaDN6J3xvuvTYATJTJQ8Jcjepa3xsMWzcmQA+OGoHACTAUab6kFDlpNx7YWWsX
YUPq0UBRtMbPSuryyzTlq4jqFwTf2oOq7ccEodinRdp9YXcdwRhjQCiT+AiizH0WOsZ9p5j62zxL
QULxpK3wjxs7g5nONfFnivW2Sn+5+SWuBcjUGee+Wq7JbRtctZZ6RdWNf9IzSWwJIyoC5Iov3rTN
ObAygBClh718xCtOyn1yEGV2j1tsa/Wed291/qvLkAl7pWPBHYnFvcNeOMunaNNQPZ0oIZwbkFIE
cKIGoDpW9r3l3mdclF5VXRImmDKhpHplIREQCYtxZj0YgWQji6g2EyA9efK3g+JVoAokDIelL3uk
1uB4MT9dln+bbkB4QedsrTuJisc05mOlJS8zkdaHqulAg3bFr4IJOXwJbd7UVkGEX10Ea7QUI0VU
D5eCFLAfusH1Jg5sRspeNZ0aX34RfOiElQdOzWf7xy7KvE/8bqvj7dq2U2OG31ddOYpQ840vN+s4
+/hHhhSvKHkERvIUFUunHSngIQaY5UsRo82RWMsWdL4elpO6b6bSOxpW4m1ZTkIMnsZrhiVp831C
diG2+62TbmcFjWKAhbhBRkmlRHZLKKvPOW+0TQUdK+WEO3TjcJx1HDkAx+8ITDEBtnKxIBrwmYZo
ODcBtqsS0ygUEGszzt2jKSH+oZZjmiMQ6TA2QPHqIP01xxlCA3BWnRxpxmaYX8sU5Z2NLEuPPOPg
6NaZlsp/joI30dNUUNsmB5T6jMk4VlpiUNmKcplIgzzdgdcpb5Krr1jVYdNpyHV5ap0iOjBFUBt9
roxrlDgpUFik/YZhVjfde6EAYERZAPHZslfYJQAGOeqxJTN8bWhV81TJ5OTrlYcMFs2w5o820yqj
vI/XBYZR5PNclexg5wrl3UfVfKdNrNAq1CRZ0+cP6TT4bD+Taxo03Q3ooidSGoFdmv2V3RUBRxFS
mVho8w4X2IsvtPKeZ2YdewsqcuqWdJycL03WE6wTDn3ruOFI2A2paPj0YE4bHdKiCHfe8oyC2XWd
WyM2+g1X7ezsw//GV7fE2reu/eCqdrF0pbuM2N2NdIJxTVKUeyRsjOSpytUOJnPK1TDCV1Nt/Dpp
U4TlejxNiTXel/wGgekToVFiHOJKO8z21IeBNNvX2rlGsIguacl6ox2bX54q41Nb0pwxHEhqrsuS
ZOpV7Ddyb5Rqa+YQvAnj/GhEFp2iNGGCk1E4lwRw7ltkf2u4b9Br+kLhCdW/6kzXr6JTLCXw0tma
fy6qBX6M7xeGRIH5t7rOff2ZdRwReDiKz1LGzCgl6F17sjjYGY4Qtoj8XDcQruN13CL/PeqWWe1M
UnCQld1KzZ6uNnym0MzGfcZwEvLmQ1WxV4u9Jj2XAhGBY8irby4a867A7M+mHnsyWy2i/ErL+Orr
mSRJaxg2LD5wmJS8j+SInoswbf3gZPondsH+ZgzURaE8i1oZba1i2mdeDPMz4DIsvdHb64iBV25j
NJfOR49cGXW5nuNZrmuTBlLpmOtRNdnsw1rKzayYNxp8Ljrdo55F6RUC2IPUbT+0BUrMeQAHI0Zt
Cyty13Y25DGSCJOItaPCIwEVSOIeR/C2mXo3X9PZRfwQ8/rCS0kOAtOI9+eONQOeU8TpaJ7TU8U1
9eDKi6ilsePtgbqiqnmnzO1nzlBuY1tGF0biPMSpva1SIcLatG+qzAFUFBc4StiZ1WgJ0aWuE13h
UudEW3XV3hI8VxY+F5xZIFZ68yMYR4lScn62tBzBecCUsNdQBOBqqFmB2s6G9SBa78SE/Fe+5VXL
Wy7SDm5V3OtF6zC38nbSOBCzs7KUJ0mQQ3pczee+mO3L0DbbSST0/h6xSdmQnGMneuhGsz4EfX47
Ciimasb4X3V+cmDeguMBh/mqn+robpaxg9I3hfjVI/OiMCPQKPkiCyxG48vi5tZ1bWMjNaJ/SqGf
mRyYYecb7spOx6Mcerl1SJNbTSSvbA3L8te5FDjQNOYgtm8wFxuLbdK80c3UhFDvlZrOSuJDJcMW
QAHCfhqAgjLhOC59HJdt1Ub5GcqaHnYoII2+NfASWm/1qFWnaOS1JOzNP9hG+W471XCDN7u/EbKy
1qy58LTp9nBOkeCcR5HeWmMzEWDFV0G1KxG+nSKPhh9mHC4nBlrkwZOfVx+B+R/UnPm8WnjSgzaa
tp2oSW4o0yj03MhYxaADN5MkWyAIyLhWoFvPhZ/emwCoiCuYWb+DQ7210jjeJPHU7MG+3SWm/5IG
fn7Tm2S1Go48u+DUmCkZdmi6Nt1Xnd+YybvizXLplP2AXuduHKcngGvZbQW+LOqyZWLyLItZPJZC
S+61cgxdMydeJmkf5jwfL8NyNRXJSUzflsIMJJpLf0tiatiWgX21B3WCqL1WUzYf6hK0QMRKeQ8Y
l0YkSUOr5ZIpcGGR5Y0vRdVvlRZ4J7fxOhi0ns3ZLxBnkXn41WvjkAk5bGcjAS2s54Tg+WIvLDQ+
faeR2Ed3YhruR6Mz+8bDlW0tLtDriPXjNrfQeAbuZJ3cybgR+uifrP5cJgYcMKQ0SYrh3Eh0RGgu
TXme4AccWrpQMSEzk80n+0+QwVXrhURft7gtLbaekbMNVIV5tAE7x6ZSdpKpFv3/UIOmkBLDd6p8
45JoLJh5NW+CQW7x9oMEba55rnYiai0MbWFhlXLnTjRTpYdaqDOg+PX5dC4IkltJ5crt6MhrVytC
39wgCntOxehA9UMaMHpLIX9OHYEbZGVcvWoOkwHrn5NFP5NZb2+tpodykA832UA/lqXxTWpVP2Km
FfzdtAkHK1MwV018qeCsUsdUWzEb7arDqoGY20vvdbvSbzSPtcisw5Vl1eMA4euSfAsJioyKSE0n
uvSaxsZG3zSw1c1ZZ4Z56Z3ZO0NzF9ilvXLER4VO+UKMOmqOSLFNAi0GMZFlMqAy8MrvSW3srKKr
T5ZLASYcV9vYAYVQ5VsgsXDLhR070VVldfLEyP0WLoC+MzSsuEnUAvf3sdzn6SLCpkE5VRM41qF2
jo1CuUfeyRZ1XoYAycU53/SHBijWuU6H6TxT/bHbWhbwJupls3CJqvOLLRc3+0d2TZu+DDWbRqvo
AhsAKnVlNdHMEhUJQIpc8ZC43O44MQkRlSLnLiM9NUJLSm2FF7A1MGq2ECbXBpelDR3xkxRaToT2
FIC+fxr9rr1rjWYlnRhE8NCzOIfezXCUgUcjnsoaFaHb4TtHO71pRgsJeUnM+Ox4Cqdwqe/mKX/u
I/sDPB67WBw65KptGcWxttaL4lx2nO2SxrAOPQJklENpfun15nk2utfcoulhO+JnxXHM3EPrq+g1
UI7PwqFJbwNJJo0kNNlECYbozrHf3AKfsVfxDfApBWugyVoA03cJi4g7G1U/sSTNxfQjiJ5FnYal
PXVcbIxuPhHqNJ9EWmcHhxwrgzJccBHf+7PQb2FYzrceCypziKNdikpKrtqZi8E4z5zIUy05E8fw
NODfAylapWcrsPLT4FzYKoLpXT6wD7F/+4ydKJHi7PLso9K9fuNSMaKCiuAe+P3e97jmJQP64MJF
q5zUXr9P8/oSFDGPrJNfekwKTMWIFaAFINjE0fBMtpBQIkeMNxibN2xtq0ddskKp8q+C7F/Iuo2P
G6bgMKN+5A1UA9yCw4oeSqtWaUOdOjbjIRCtcW96EPGWXxUVW8a++Ynr/pub1h/NlEbbujEoSaPI
D521Y2razdB7KexQq97RrW+GSGsJagbNIshs2DnG/AIiJT4Xc3lbMG7czy1mDGP54CF93rB5qtZt
4mSn7w+eHvxSdUwEcxepIwv6ed/wDMX+MB65G4dymjexTVGXFKgGhHwhyR3co5bugDrZWzmmHlgT
9mDKpvUkgzSYm6uY7nxC0dd6xIwpakFYxD2+NETOpzzFf2a47c7tSTbTyatQPB89w7whdUYC6SOy
UZW/mV0mnyk7rKSs67U7OmzFnU3eWWRezwBeYEdnKd7NmtRoOn+0/ksR59r2ewJyU+X5s1R2sCGJ
DfGawpheo3QidFkSmOMwv+P0A0nfwgDZKVVvHTtUc/+RtQ32JRI2Y/yiTl88M3xHNVIhAyjgla+a
AAWVPiPU0c5R7oHBAB+4lvFOjmBS6C32prEkncTusU0o8qXg2an0jzyiOyNKVGclRD/Zn0llFBuJ
D2Zm/ZnoKCSj0XtriKzFfqPhM33VhF7set3d1pbfcA5B1JaSSs3xb95KcpnbyIIUnD/bVsP72lSv
NaG3Str4u5GpUMRmpMh47U9CLGgWc+YI/CUV26812vEVmje5mgPjoUEjA8XVO3aT8cpR5ITcvZ0j
/M+0bViAuvVbNCDe5TwAV1qekPjIMLc/nDh9yjOCjL1D5TI0LwZekMR9tFUJ1tcGzhQ5LsVHtK8q
7y0KbFzKMnnUPP2RuRMW6RZ6RowSpa+9qwafk6t4hLdnBGR9NyMyol0Be7LoP8mxZqaBRIlIdsxF
ndfAmqhjot8VFSanuDQHGGT3Pk1MyUJXS45piqEMYNS6RpjvRw56JRgZkc/esYjVqUvuBXjVPniZ
AgxMMTbiVe9SdY7aNYOGfrXpa0mnwsYSzwJskPcczBpgiPQZufq8sif7HpDZPRaSHbCbH8FUnlqB
NFbPu6daem8g6dd1p/lr32NRbfn0ZT36WzKutBb3LhHDuI+RJ3s2jmOU1e+G1nMamNVGiXpGBIN/
PjUuMZE6rg28avR1FIdBQjzWLwxjqAFTSEBsIs6cn+7yPOKQ0NW6NESzdu1uZ9vmU1NQZZan2Uxt
7HkWV/gF4B43u3qSF8dBWFEV8qD1KKngEaxmmMEgfzqYYUyezRaFPXXOY+nuIW68f0eKph2Tar9+
7SsDVREieKtXEcGF6NV0M3/stOjFzeWLGaWvTZldIx2bPrY8tpIxKICOjWpGUE0OjIK+BNCB9kPl
5teiRjHyDy/v9K1S3lpm8c0EcHLfIUm3RhvgLDGrVevemK6o9lmlHwmd/siF9d4WmINIYj2TDHxb
KvcBQyyKlEK9IJrZszB+HuLpQcCn9fH8+4J6ypMkTNo1XA8/efJHYCKqwehnLrvT73zZ17Hzs03b
4k8eaTubMtJX4+Kso9l+aTvy97LKONbCfyoqkFA6fhGD8DSqHW+dIHjfjnP9yvb82lTjTogAM6GP
KC/2HMICKGTtRZ4eYLpoASKxwEZjWn81snqfArVzazqCydBfPCYsaMv0udtDlYqIJEbLn6AdSciO
JLSdmA/IPHbw5XUZAzwDFH8/ooMaWROkWXu26mTrOKBqYtu/x+ZGpFIBE7uDmxIlTYymRTyJpvXX
TcL2ZM5bMlLpcgJS6pD43pWZeZOkLO5Fau79DPxZRSjyComGHQYxfpIUoxFiQvnWueO+bk0CgfLm
rgAIF1QpexcGZGF0jd1u2hcyfSxhO9H5oyQM6okXApYSdjyHibonQDZ4jWp2moPeoWDuHHZO9e4l
DpO0NekD0vPYW2RwrmaH5s+7+AWi0rzH+lwAMqGjpDtzsrCUKP9ik7OoNn2qkZgQt99Cwhs25O8W
O78uNkOK7G7wWVozJKAuDcKxyrwLltxw7ExiIAaRn+1owdLN1SMh5KiJk8920saj3XLh1xO8gfhq
sdLzZMRBxwPN7+KowbYycG4mhmCLEDaURfFgWn59afWUWQjxm37C0lwr3zvnXq809WJw8OQO80bs
hp897LlMManoraWk+Bxq3gk1GFgrrjgDo2NpWQoD/SS319+1Rl2v9NpFNWn1Jys2H3MjuEIL4wVh
NAg6zTlHeutvDTnlG56YEcawTo7m977SMIznrE0w0bHDZmFgGiBH3c4gbSMyPoG6s4WupmUlvGL0
Ovu04+JR6WinVeM/SeeekNFXxnVRWMw8l7FJ9T8TVGBM4m70sCRPGv742YA5nTFIpG1tZ454USLk
0TnFGjZxkMj9iIviSvEhal4n5mW3ohTEufVlBs44HFwKLuYRT3pAgZ8V0XNFtgfCyubiR+YV5wzi
bhcei6PuWEe+iiaf4MSDBqvjX0PMwJEcu0bv8CTU/eccrJoaIpPW6nPosAUlWEKu9QSFtRyKn0iR
eFOMxiUjxKUa5CGecTgxLrOP7fLh+7MZxQ+OTu01sz0n9BZHY7bYLal5m2NVC4Rs358CAuTTP771
/Zn/7YL8/kAVNspF15HBAY0WGOj3Z6Uyfv/s+9/+9uX/7iZ//Nv3jdFYlMc/fuxv/0b6DwyduTTW
zhzhaVjEa398SGPzz19+f+P738Rfv/HH7UTaLI7h5dcU35/+8a3/86/925//24/9F3/t993708/8
ccczz0l+v39//MXf/vFvf/KPn/njwf7Lm/z2G75v+C9v87fH/8dv/f6GnzptmCftL+xpn2MwRuHk
pKFCErpvipFtYAH/nRSQNcFyL37eVNt+mpp1Z7rmZtLD70Ps+4PTACeYl4H/VPxiJjbuu6LdK6tS
xy5/5+1VYc8EtWKKYDxGPd7j2qjDerSeidbsjmWbWFvVa1eIHJ/Sn5NtW1Ek9TNTo5F9+DptkSEG
TcnJL4Djl0qyif/5Ic0HtZ79BMOBLnYSzda+ZTxDtVshvIV80gf5LrfyrU+m8oI/jCixvNvGFA/k
6E5bRzVca4rS3fVNY+/yH6Pt2Xsn0TfJYOY7tPs3Q9rXR6XEJcCNDoIDlZ292Nj1sij3aQEoYDR+
cAkotmWmIflsYwCW3+c6dxmmggBpChYaGDGPNtajA3MgGlfc7NrywUminiWlWzChjbojIb2xlliA
3NDn6W/fb57ZcX5/g8JpYuaia/iWGuBSlAp4H+fFComyg5Cs708tA4qBgwva77ufqYywCHvkiYJv
4jKUmQNZRtgcJ9KKWOc/sw5m2CmQXYBjCSQtlr8ErepQ6lUBzGV8Ta0OiZPItlHpNKuU6ZU0wqTW
nmeMIWuG9fd9D3urk7gjhmwH14ZXry8WKhOlLHAWLonDuTDUMeGsS39A+Io2Z+81ypqlCzmn9HKh
oZFN3tyovu93Q94RQeochB7tI6KNVl0622d1cmWKJSSI6Y+KkwK4ehRL6eeBXNmgAmZtYtCfcQ0u
C6SqgMJYnybjY1dUaAc1ssuJpLgxXqMhfnfwISPP9z88wmJzW7bQPzmCZeT4G0kkJUrL4Y6DcdjY
4HJFo5yzbfTP8biYPJlTH3xr/BpxU/HkfPmIlFkjZkcCr2ketORnPthPxpi9MfJ9w8dC082mQaiO
YTw00dWk15xx4c6wYEjXcYdiqDWMe/KL6SHSvdSHq2tML7M7/kr06iUD65kNXFyXsgRE6DN5vKGZ
z/vC9hF1lsOLKLJzJsrbaq4fmbtbZyAGN3E/bFBdZZvCZLuvZyUqJTTFAGSAjDC4yg7tKS/jJHRx
q65LMnoyJ2DBWTofpgLONfi0xnRwJ6/couqawAOM7KYc5R+VEPRY8VSFlh/cRoAyV3VF65WZL64W
5RuBJGStWSMa7uFCY4FVxZQHXZhPSjNQqrTlvYMvsk68z4jho5D5tJL4o8JUqf2cQYdFbgm+pXAe
GvIcdtLkrKK0MHeLS6OoXQcCObEv2nvcbrg5yYDWGutdA67HxO3qZs2doYbkIfskSOfF1DLcgEP7
4NugTiOBlgbTmqAEGPwnZ0rJ6+2Dz8qCclU/IeY5Ct14qUzqX1wn7+BYSUCoh9dM5+1NkO0O3AOi
9AAzIDEwiPEhf3kgkpgy3WaULct+yA1dsBVrIjWfp87Uw1ZPdq2DMhYkkUv1mGzNtmWJlnOH48g+
Msg5k3j5y6LaSJjwOvbGpBbBM3PsdIcpZc/JGePrzpG84thUZ2jzRF4Xh2pIAbjF967oAM1Mp1h+
FJyASJ+b5Inl2rEYUbnH6XjrpozkfWqqkDnGxm7GhCH5mDIwsUheABM2zTeZpKL2QBXJkXsSW9U6
xwUCFUW8Trwk6xy5hW/ot4YMzrIpthVZJ1NAh8KbIt6ZWovmU9y17uSu6XFuA6fUgCgM9jpCdMeG
RrF2GX7qvp0fjMF7EVNySZJ3103vGMCs2sWiBQVZkfBjkPaauuOh6u1DlJqXLEosCgf/Li9JG0ga
ez228o5q6xjg36bVLp/qaXwb4eCi67aPAhE+ZC0iC430Jdaitd0xANbb9rZrsrDSu48mYXPScYBQ
9QGSbo0c2ozfna1pfGnrwj12ATgTdrw5wEQmr+CLsGwW5vs8R+W+QB24Mhf3t50bn3oJNZt6e75U
RfA6L+XuQCu/IYboHCQoOHIgrDrJ2eavyA5eJCi7O1OXNwLxyEpPjF1AWhwveb7GfrKHhSoO85Q8
dynArFG++g6uK0UuF1eOYjs74g1dowboZ7rhjF30FKyYkk59YL2m8zyvQd22w6uMCSLkMo4EKf7o
TRBzdFcvfeoiCNkNHbEGNhTtlV/ObHVuJ4GEGEwfF0X73ku693aZpzdT8cEq5adfWV+6K7HvLvPL
RHhHDJD7pHRf6mF6Dlrn7C7KatliHKhM+THPBOA0+AbwKOyNquy3w0RirJ4bq9xdTpcVgQslk4Ms
Tgm3cL0C/8McIoCgyavLy0igAjpzguitFzdCqGfYNZv8+sWoOjIm9BqkTRSdHP+5z0gSnuwE6GB/
JeIZcwbS0MBeYMEYeAMl6F6M7B28aLFno8fOX78hz2gz1iiyjdm28D9SHMj4iBzkLFreTFw2L2kT
nPbtIMtL4tNjdSMT42Fme1PmJJnM2R0O3Bgzg3e0hvi288Uu7tNNJ9nqNwFYVHe6K/SEMIjaTpHx
fIkkwefFITeWEQSFJaiIMVldRACQnDJfZFbX2OlM4HG0JWaTHGt0wlir813TRmBZe6iOmOthRiqS
6GPvs0oIhDCxqkxpM+3a+qNNaY64WN5WvpfjAU62STE+YcAHt5qD6Miir360nT3ryX3dpCd78L+g
yvr73hgOTZRsJ/ZB7Iu+p9FW8f9zZv+tnFlzSe3610mzD+9p2f3Huf9I/xI3+/1TvwXOIsv+h++Z
+DpdI7AIbXHd/0yc1VzjHzoGzgCUFFcv39TJgv09ctaw/2EY6AEC0hVNz/E9cmp/T5w1rH945H8Z
5NS65Nl7gfff/guBs4bxl7xZxwmYIPimyX2wbcs1lvvw59A2ZXaupzIS4GflbHTB2j77UQ1X7Uew
bjAId46zbow47Gb9t0PqL8nFf4665XH/Kej2f/3DZOr++Q9Ho2OWSbf84eDOzl6ybskceXIH//+W
tGYuuXN/ROp+/6UgCLzlEQYA+Jy/Repmo5Ma7vIQ+4nuxPGvGgu5DIwkJJhjZyKJJAqVDKMHKct7
t0ew5PaHkbqY4PmDdMqzNIjO1jRUo/q0E2P+FVHzN2Rw8WtXQrq4RILHVDI+mXZ6P9xS64dOBKmN
TWKZom9bAnVEf+d08Q5qNZkq2bGF7Rg382aAv0Ag9Y+Sba81pjt3eGNDsRgVyjre+Wb8IklzVWb2
2njp0ZWUEUO9Uj2WkXaAVlucNaZsqivOQ18w7QAHGrWnytOeBWCE0aQ2Ma0jQaH7LAA7IYqziiYU
9UnY9ESVqeCKCgnIXrNNCH7LLCYVVX6xHO88QSMpU8B4FmtQJiC3TssSx4nOXBY2XU0ppOIHzrhk
RSDR53qVL5lmprOaJ/Hzk1J1PoId3xr+HkfgijT1i94WZ475q3CmDUHrm8igCGwYdFXe5Qdn8ZzR
KRyjXggUNazQUaRmLtRFijhbxHt4vggWNBgUUhvBuGBukcmx9P3HHgTkzGw7c4fQZyFOFTVArIZA
vAKuECc3nWFvvbnYp65GpIV5U5T5Xpjxq9LFfmeLPkRVAMVWsNp/IDSO4WwS1kV9Fyzjvqo6427e
2Cp4VLN/xrvPqyt2Hj4KsEgac98yAM8YuadsmaeJ99YUX8JKXrXy1Al5aO3m3ewVLtr8HHviUqeM
WBPtXAbWsaR4TGMHxSzET3sX4Oz04mzdatnFhiC3PFMVSwoqqaNC51hTxaCGTn1njVP7NCFZKDxC
Gcyejqu6pz4543QnDZa5ZKpCF4ypY7eHXZK5FyWp6WMVwmfZBeZpzFl/W9Ya23rF0TaCLkbgc9QH
dJ3FeKtXamtn3j7X4nBmJgZtYqVArw9JceH/WB+6A6XQ7eDlW8w4miRQIxDEFgHkyoF5gF8rptvl
J2147stxO9XDiQiNzYg4yqmsI8JwSN68s6YhzA0LCm6wAfBzZlzJXhkWAQvs5ZDL6uZdBe6+LYoN
qqnQjNtD3dnHMdf24/jQR0loLLF0bnIB3L8B9R86oKukgjjCiDhBZKAwPAaRvfe7x24ef3hGtnKn
9HWwyrOlM3Dui7flpl0PNZOXdCp5SoNzNTPRa5PHAdJHrvPm02iGoLA7Xs8dTq9a7+wVqm9T14A7
Ovti9h4am2zhVoUIGHYz5FlR3LrSuKeL8Bcs1rQBuB3GDgdCXoWBj4nQARPI+8gIziJu4PeAuLeH
lWsoXNFwHrgfXpIzl+HBm3JnwZuLJwTgSPbojBbY56K/qFvr4/u19YNwm8391pTjrmEUgiNo21fg
A8f4mLf2vs5QYcbi0mj5XjMG2Dh4HWJ1W03xbnSBmfKYJqM/aGl71+ndwXIhpvf53lmMvlRjedQe
LNUeBPsC5BtnZjA7JjeoKZ7UApeswfWv3G5jJcNdZ02bvOL0WkVnpBQ7smWgDqpXr3iQcbytYYqs
0FhxenBQtVy0yIVXnb0SQcyKNPKeWA2/dJUDORK0NYzR5fQpu+q99cq71PRuysa6sQPvl6fHx1rG
V2yxT6LoDnZR3dM1vHBhBSfMwYQcjErplgXSGrXJwCmyzkCu57va7JBj6pu4fnUyTh0U9BqAZkFY
KKlUUTjy/yZ+1EVwdTjlW8rHLIpyAcZN8uUn2SU2k69EZ3FEXkgz/GwWpdKCjM8Lm+VOEiJbBdQm
X+32NuEUAtEOm77iPcnhL5v3LqrvUq9DZEaVF8uQ5dG+joKzHrV3Mh7ATJD7WJvHkreKMPpT0k34
/LPgERTuVhi/7Ep7cfvxtog1CEK8nVz3jK7kLvXzozR4NEMdPHRZezCy4gyE9KSS/mRQZOpkFOtC
/ezQCdo4+uva3vJkPMye2DtKP9fbYtT2scKoQpfrN9rFjW3stmR2okNaaBO5Z94EnY07Mb+XqbrF
FrVbjsr0rk7SC7o6li5ib0Y9eKfy3is/PSvY20nyWrIXaDyiTUnfKUz5MAT5BoTNXSqzy2QuKGf/
ocXeMSM9MpvsgnX5vs+cG6ebfvrAWZvdINufRA/fQup/YuqO//+ToJcHt+TQ5TXp87e6sW/qmOhq
czcn7YEg+cchkHfG5NzMgGd4iliUw+MLmFfJgz/kD9LwN4bT/YyD7E0XGvTpUnF5Gbma1TSk7Xib
M6XiIn6iD9hH47wjRpIDZt7gVQ2D+6AFv53bN14q7seRViTytw2v9KSz2lxGFV4SLrwXH61KA3Vp
dn9RAfwKnPSAyh59NhhcYbyWzqbsm8PcgIrM3/Ve4PCYdtrQHUgmP2attV9qk5qpQ9V4V3qJIsLp
ypCmsx7HJXoE7nrna5sa1iRp6jtbs/d9hY2NKgdF9jGzObsJRCPRvAPqtVWEMWiodxTOS8xCm6at
D1El33GRQIRILLRHvnylpCEYYmvfxSQp0Ytdh2IIU9i04mN5HRItvjMnDtZ3EJFcIAKKZWrq//6X
UrH9LmI/KjkRXU/d99cv/8djVfDf98/88zZ/u8lN+tFUbfXV/b/dark7//zV/Pnf797mvXv/yxdh
2aXddOk/m+n62fZ595/V93LLf/eb//FvdR+GSdn/r7uP02c5/aXv+L79b32HbfzDD1zPY6Djun5g
O9T16rP9n8ydyXLcSLam36XWjTLA4YADi7thRDBAUgM1S7mBSZlKzPOMp78fsrKrSIgIWIX1ordU
Jjx8Ou5+zj+0//MP0/yny9vC1R1Ld0wsJXjh/P3qsP6pm6YUOv/k6jYsf+7kf786NPlPJaRSOn83
hDANaf03zw4hnptFK1NyL3ds5QoeP6YFrOr59Z9s7CiyGSUcY1HaB4MbJ9Nx7uPkqwJCRHoNu3b0
KnL5XVsMKSnpUnw7jpaedZ9DF/uZBQowf4LhCdajibrSByxYBg5QmZrWEfzVQQrDTETVIBRLonGa
+hINaXSteKbLycJ/pyzBJI1uJV1y/3qgFj5XOr3th8qd7jo+Btou0aei/3Oy8sZ85Wp+jBRs3zVO
fOMocywP+NtSS58mjNK+imwCCiqlM5kQYdzoy+SYqDZPTWBn98Uwf3cK7VZ2E/rtYQZ6Bfmp+i4p
RTcd+95VmVf1Jd5cuZtW0wFhIoqrBwvrs9eT3yy23maPtqafJCUJpQQVBgMtaXsQoLtDZGG0xz6T
PipbPdldWNpO0/dfe6nFXfVdj7S8cX9vwGWTe4wbF1DMIeJWTDnYiIyh+6FDp68FFdsYVPABratY
gTmLJ/U4BHaJJcuQddaBN0Q+YE/WjzXpNNVbD2FoVS5yM0EWe3WqwMaPWdlWjwbPlgFhwwYH61PV
K4xFq8JsrC9ZWURSnvG3oObZIRTOS8LH+IAjFDJDjew1KHuuhXo04WFLPVxSVB4ZnfvJ6QBoUb2G
bNRyORMU4OGwnqEcqeCPdCqid+jNmUjWNDSFykAuzOLUZTL/Q/oJX0FcXngkMov82EhdQ1J1Cj+Y
iY3te+3XBspYlDsUKJOx65r8Tde7edHd4pGD9DMPinpEg0a4IVel0F7eM6OhGZP/CnK4NX1tc7sn
9xP202/uUm66kcqch3doNmFoJuO8J2XtwzlGm2NE4DhOnRTysz1JK30HDKdIP1iastq7Hvg4AmFq
bjihEKzPSb1VYvb9M0KCqTF4hQLD6T7omtYkXJBzBPUi3KjD2wEohonH+ZAN99KGDPK6skpTvRbg
NfJDzmJ3b20rX4RFphjEPShV2PVx05XD27o3gcG1QNuMm06Ouv0W0QMQ9HZfFv2t3gNxOyV1PoCW
HyuQA5FTdTDKAs1OIZ/KBq3TFCqXeid5OmqnRllmg20QkEnKd/6iCDOZfurVMXIIj11qIXdZtoo9
KAQcX5wtsmTiv2F/ebrV2Kjp26jxfjajUSRokBigwOCV8J3CNZwCiJ42+9V7dzSlc55NK8SxMEHa
7XdkvYgmBLJyfo3PSeK/QkAWb4vImgDp4eZeRK9FbbQDeKoJgQF7RFbGSwxcurGWbVMIcpE7/WlX
sLLfkDYhuMAWEtMdSF0cZKigdtMhikhTcL5qIdnQpAPp/M5MIfs+JNAtst/7tuUXIZZRmMH3AKqg
NA+T74hvZTf1arHJq7nMInlL9a4wFjgYXj8ihngUgwPsmt8TDO0lnkJoSjfOG5GUOjhFXtpReyuN
OJjfRnVi1GiRL35kJN2BLOIvpKMVCRvZf9+7jkL7Oat0a9Z+xjhqZO2JS3Qmvz05bh7/lULZTuE4
+GjYNvRpA9s+kwSSsJ7HcFfPRxwYEjwDKu7grJucFQ2AFinMyO3RTo6cD5dbfH5q/KtF0+CMMoDd
G5Zcslm/f38f5UHzP/8w/s+EjwR+vBTluNI1wRErtN9Q1ECocJpm841Sovtdy1rwLpebXXJR/8kg
/d2sKXVT6UvKTXIsP222L3rq3hbNVjMva2OyuXtpunh/uZXnGbG/W7GkbQlXF+BrVnmqoEkoMHHl
RReAd0aMLdqBhNNP0I8KN21KjpebW2bnWaccg3NXOMqwdEMnvj/vlJE6bTojRgfex4T4FKPpPqCv
7g0CPczLTf0yfjQlbUfaJEKZtPX41brRtB3r96YFYIRQrPhDVQjYXm6Ee8sv/aEQY3OfUNwt1Gr4
Rn43isHaAkZCfnAsMPzI5+CLNeKMlfTvjM74XE3y1eVGf1mQzpKINaRi/bvKNFaN5jKBgr1Axvx6
fJthoX4g5YvI6Fi+x30RI3BeineXm3xh3mjSWS5qtpK/zFuguLRXKf2UVth9pppBHPFNzcbuZULs
+orGbIOLpC4Nwb57vkhcNIYh2jBz8cjrG11z46NmR/p9gErr+XJTLywS19TBVqOrQDDRV9EkwbsP
vT4Ayt1ALdKJYcDYfvZfNyJIKZi20mEkOeY6ZFUOqAYfmhAg1dD8XJqD/npQsEgud+XXVYFIiFw2
Fr5Ry7p4Pmq+BgxQZlCyfHS7THizHaCpRiBMnUyoNYfax8vt/bokBMtBKCk4XW2u6M/bQ32nncvQ
hdNWDt8ss/smrPpz3uQ78d5YfvfzkEE7JgNnC4IUW/p5Oy2v5EJHN/1GVFK77cOUvGshLTwISmtA
AA8oDWVBC6o8+HE5dL9p9QBCGpNGx/3oViM3yxCPHcwQqFq9vjwGvywf17CAHSrWKWZPv8QY3W+j
BpVw2C2VbR6QWHxfJ8mPy20YLzSCapyhTNN1eF+tBzrQdQCVIyG6G+IfRTO8GUw0ZVPnGKQ+IFh5
QIHrpmpRz9SRuyr1z7bbveLud6+H0RVzjoQCe5OSOHq6qzUGA7XqBfDjG8SbzfoVcm4SQ9galtCp
TRsInJe7/tISs7nx0ZaUhLDV7mw6/Bpt4PrUh1InRsPScHqwzRO184ybjrET5H4ZaGR2bMeENMNF
j8rYKq4GsaCq7rBPwW8ilMamMYudUCD09Wpm1KRiRaMdavx6YFgMVVvilXmjgwoHZ4XsW+8ezDT/
FAW4k+TDYcIodcCQMR7fzvVj5fwJHfqoyIQLs4YPhjNIl2Hgkccnc0BszInf/TXo/68zH+efxZvv
2c9mnfj4/zClseQBtjMar6fvefa9/sff6ZG7P/7nH8v/8K+UhqEb/+TGKUwKpgRww+EC8K+Uhiv4
B1YmWQTT0AlLxL+/UxrC+acllWNTg3VQIbdd1u3fKQ33n0RKw3aXnIYQluXY/01G4/mC1QRXAOkI
d71Q5zkfa7PqSq+20+IVApvZ19LM2YpPxuHx16v28+33n8+vIm4el8h36EnpSdgVr7TBRasuBVdX
HPsc9tvOab/sqv/E9/+0strcoSgUSVVVepZArAOvM6f9GmaFheVeI0SH16k1W48gWrBkvtyvrWFb
/v7kIk8F1Crsai4o6lGYOQzCQNw17fL5ePn7q/r2f7q0Co9VGxOOyQl4Y1K7PVqIsMU8S87lNw21
Jf/eQFXip2mI4COyPO1Xc7Zb4FFlGIN1k6L+fPlnbHVTPO+mlpKAlYi044vR4ZxgYRuTnlQ8wYK7
3MDW+ljdz2CIWnXaKmj6gdl/yAcESbDLQkbVDrRivLKRJZA+mayxjHM7tMPSqwAYIpoVps5bcJXk
jvDpnW8v92RjqJbU59NG2hZAm4Vmgee3BvhNHgqPqJmLh8tf3xgnsTwennSBO3qLeL5WeE4dyU/J
lM3ZOcY2Q95MajbEztGy1Ydlfz1pRQ/Ai9mOX1A1RUBlrqyMAlwevb/ch62vr2JBDETZiFRcegUB
5x3WUxWJP1Xb9eny942tQVr+/uTn48YzykkrSs8GgTe8DUia6HeosvrmifpjFd5NQ1k81HWMiyFx
OLIPQsOJDEy1ivQHK2tkdPJTnfRVPmfleMO1FM2EEFRJsPMTl8XwQqBaEtRPfyHe0QP4KAKVPzta
e+gKvQlPSD7JDGVkzS1+myh996fEz0sTVFtLubiUgNP+dS4/K0hsJz7+HVTEKqhYkjyrgyWaZxc1
SNrJl+9mBxfacrKRNUb06sflmdiaafG8m106l7gIx5UXFEH+PtMWT9fQKMo9bMzW91dRIwD7mhiF
W3qplaIH61N++qSy0NmJelvraBUvMFbuRjMOK2+oO+2QIDX8gVRZ/PtikbMTLTaaMFbRojNA0eOA
gjS/OzWSXBtf1mswTNBHlbpuOy9YsKerDVd25eahU3oxSURwDeQ0qQdk4Dh2TsGtXqziBYft7EMi
qDwKuQbce1Rdy2NHYhzx5UiPv1xeTVutrOIG9R45pQqh0RBdf+dm0DrDgbY99KipICIS7ZwSz/Mw
/94cf0WVJ9Gjc6dW+S1SfFIN40iCUybtB2WMI5X6ycW02BdjDu+64O3/rk+nubhyLayCQh/qlWGW
PmGrj/KPKjLItyrS1C61+oAK0+VRXEbrhdDz19v4SffMehxaBN4LL0jKPMBNguKCdkLKJit5ARkR
hn+G3U6/XW5tY4caqwiAp3EpfDLtXteUCJv6ZSP909yF+afrvr+KAGOpIGEC9vUwFnIk6lRN8YdM
dd49131/FQK0GNYr2eDSi1yXR5xj4xNrp+np8tc3jgF9tfuLESOoWo8LbzAYEpwaAgOZMuFQEvyU
znKGbRwB2YcvFJfOA5JIDhYAOB/vnQMbO0pfBYZcBL00eIB7Wtm7XxHdFn8M+gw9NqP4vnPWbKwA
fRUbbE1TqNlO3MnBW0MXRgvufvCV+vO6IVwFBdRbsNVBJtZzoinBa7OjUHcKUg13kaCIkM83m6gq
Abo4VBm7ZEq+KXgAv19ufGMvrVN9CM6i7iO5aOi+gamqtJsw9OJkkTSBYzhoH8CwF8X7y41tDeQq
PJQaTucqT1mKMpt/xLyoPun1OPs7MXyZjxfiwhpAa1dCi5D7q7w2nbBIHvUvGYn7AnGuY14Vn1I7
Ol/ux9aiW4UEcEdhNy2HtmP18GDMEQWPg41cqLiJDH1uj9c1s4oMk5VVkIp6hktHT6pT1afWgevs
lumVDaxCg5n6cVNVTH7r4lJwg/4bJjmmi33XeUaW+Mflbrw8LY67ChGimq0iKniXD1aa5Z+MEHrO
KSgyB8FILfMV2oo+9eURxr2207FlQf26EsBuP78uoJ8lCtgKrOrYyN+bcYrsH5XTrNlZaS8vAAfg
97PriFtSk2903jDlFMDU7xNDDcBdBalGisXSerw8clvdWEWGAGEr0foGvil94aAeZiM33FXllZ1Y
OvfkGC2yOivdZTfmfm4+5AqRs3LO24/FFEZXvfUAvzxvwrfbKNEdnqt2DlJAi7XqZLXDB62hfnrd
EJnPWwgN/Fk00ZZeSSUdvInUb+sqMHa+vjXPq43es6MR/0eY0WxM80EQTdJ0xga0SPduz1tTvNrj
oSZwmtdYqREyIN+x7OqLm0yL8s/XDc9qhztV0fDqHbk3Y8P5Fika/MxcsXsT29jazmpr27NmlIIH
phdNw5+zHxfoszRodIGXsFr/da6Fby/3w1h+8As7esk4Pl2sU56kripy5hn9WyRQvjpI6Qmnxi91
eFX22T2+U39yiALENcLw5nKrG5PjrLY5gi4++RaXzFUc3bux9mP2k/eXP72xssh4PutPK5sWzUEi
SKhkdwpcmJ5GCauz1tAQvtzE8qmXhmy1v7uxT33UIAqv6YYzasdQBcwGErJwj6Utq2+XW9kao9UW
bwutTyOdMXJC+LHzaIHwKLLqePnrW31YbW/l9lFtUsv18C99iHHqPEIEpcYVomAUubN/d7mZrdlY
7fPcDvp+JN/iwd7E0C2TQ/m24oUBAswA+nnlclrtdQ1yIlpxVuEZGHmJAYF/1JHUlbO92umVWToK
zivzELxF4PghB0RgYBwSY2Z5eZA2ZnohQj3dgmGOwLZrD6WXIfpo3mSzP/YPeWbXg3e5gY1MsbPg
IZ+24AAGL9HCLrB7nrVDHYnuvi4Bl2VVDkQvFel7E2k1ZGRSeTLK2f5Qm617tLpm/HL5F2x1cbXh
rXGyjDov2DJtORH0i+Z9N+nhf4VU+L/Pcgpqz7tnqLHrCzBvnjAzDQRvB8IwQmoX1Tq8oUpQgIX8
hgsnZo7XdWcVAdCcdGcT7rsnEgMcI65h6EI5mC5d994nR/u8RxY2CPj3EmJchMPByeAvici+QQnU
Gc7X9WEVAcK8icLUpzxhOjYeWHXm3mDzF+xs/GViX4iRarXxW6tM6tgiU+JiivohmxRCwLhoGlV3
zqf8R4Ie+85cbEQytdr8ZTkqHTQFc4Ea+xmrveEQKXN41QYy+IR6fna6PF7LXnmpR6s4UEjMXdJh
ZLyEL7y2hnrAW+VrLsN7q3XfzdXUeknVWjs7ZiNyrsvwWdPDL/FLzjFYAwqbcSNGW310hk9a1frN
dYvAXgWGWesToLQM3qiNzkEvA3nnUGzciTsbu95eFseTizBWI6GOADZxuc5RgS+L7s5t4QpfnpCt
EVrtegS0e9OF/OIFXYpxcY5eES+i0MORdO8SudXE8vcnHRBaYXWmQWCZZGQgo1mFj0UJof8mzfFY
udyNrUFabXWBLpmBoGnqNY2JbyvP3NOo8mZnkEC7vbxu1yAKCKB2YyZN7onUzd/1mO55TdwlXqY7
8yuRdM25s0zkxmYo7VWO1JOD7PJBx6ryOz4krUFmK0dGs1I1GERI+BjyOsh1v2/CClhkETsqPvKY
Gj72c23cx/jhIVAWJ/cKM/FPaYTeAVYo4wPMkeEYqEb83g1N/amvh8C6ATaKgu7cci8/9G6sH5zY
96nIplr/OhKhpWO+Oiu4okE/BQdILNF93kkdjwSqXSCr0/le+E7xFvV+NMSnqPs65yqFAmW02dcq
G8234eDPxya1tT/TofKrg1Nm9sLBsYaTLJP0Pg3U/Lkfq/ZzN4+FOFmBsN8mw5yiN2H9Vsej/qNI
Inwf+zT+LZtC54toM6wiGwuyJqjsGysHIU8HuQRauGY6/aB74HRb1PkntHRtpBIcO4X+1WpTfmvO
s3iPv5fzR23Y5ScEb1yAxto4kKNyuw4dCkq5MIDMGFMgpdTHyAb6ZtvJ3OA67rRBieUhmi5+Wat7
kcWdOKWa07tIbPv24yAL5za1ivBd4IddBfHedD5nNo7Pd1roFrD/QF7/LNoIh9HLi3djg1ir+DE2
MAEQAcu8lrozUpqIG3UlfFlTa9qd+9fW5WWNGc1drAqGRk+9IDI1CzsSB1WaGQ3j6qwHo0FxrAUG
dyc6WfvnGPnc4IjQ2jB64VQsuFnTd2Zz58csV7IXDgF7dayVzWgmIkNZqQxmiJa5wFCrnr77Q42l
cKQnMHyHLBM3sqwQnqlLZN6uGmh7dcpNpA7yKAoKz44z/awo0KFwj2J7FqfNTrTemEt7dcAtEosp
HjYFOrhtpbDsRlPHpNL5zWlCdDiu6oe1uus2NTqzgZkgTeUYeB7gqvdHANr5YXY1bMout7ERUa3V
wZDi1Kv1AqnA2e50cWhN1ekHhT3Ot+u+vzoV4GVEvQym1EPxIDkjcQCrIMQz+fLXN5aYtToPJr9H
QGNCjtj1rS++CItDO6DP3WLrexAYDRyoYXS3KBjDRo8zubOwt8ZsdRv0pRYhbpKki7pTcBv3U322
MCTeOYU2boOWeH6OdsOs2RXGAJ6VqRkHkCFu/4iGCpH3ysQF0x4wzUT3C8may2O4sZSt1W7R/Arq
t5gbDxdfWPYp+kgO9gfJYspbZOnny61sjdlqwxhWNCSSLLiXFJn1gMpx+ggGr/xx+evLan0h1KwB
5WEqR8txw9ZD3dxGW8ioZ6xfElNAx4hVfihK3F52Zn8rCyRXcTxHh6Pr4lQ76zFsYtcsKcf5nMxp
+H1Mw09NO2KDWpR3HbfdQbbvLndxYwDl6n44Gx0Cm8Xo8yTAra4IUPyvIjScL399YxGskbyJ1biR
n4va0/URB0k3cwILy+vF3C2DgLRHoNgcu3U4KEuVorhXe9K1O8wNs6r6PqCNUOLho5R/PywZ4NtU
uAnGJhEmb3djBSvwES3Cet7p6zJPLywWc7XgSxtvQApzhZfXWvMbIksICqsqhNiO9KyXmW11Smwb
43PyuuPOpt6aveXvTy7HKAkjq09ZywugVn80quIYp+7e3tpa/et4hDYuz7kq9KrRVge8ZdsjTMMI
E4f2Q6S5X65bIqu4ZEGqtLAZDrxkZr8dTML4t7RCy/RY+NDbr2tkNTdO21mCLIF7llFBGxU+Oni6
4pucyeJ4uYmtqVhHogF5LfQiXEjPef/ZNk3ttQ+fcOe825gLc3VmI/0ssD9K/DP2WNbXHhXzlnu/
aJPjUBQIzJokWMudnmxsWnMViNzK7hNH051zlUc2tFJuv5o2owTjmv3Out04jNZwVqyNU6Mth8Ab
dXzSfyqcVEp4/2U+nDWEDNpTRSYfdRys5P64PD1bLS4D+2SnNFmQxJXb486gVcYhbyyJQUnTgxro
TcGZpKeJk1AfhF15utzixoIwVzGpH3EWwblAOzcJgB4sQXs0ATNTb4ydE3argeXvT7qEOamPfyEB
u86hYPNWaZPkmI2L5vvlHmwthFUAiMUskN/X/DPY2fY2cRPXw20E73e8T3cWwlYfVru/skQRj1PG
IFUFZnH9ZGAGI/YAHFtfX+1JS0bQWFwt95wx/dL3MQecPeQ7Gc+Nj6+RpHM/RgM2LDkichOiS9Pg
3jaZu0ef2/r6ahOiDZLYuOzwdbxMHnr0vby2NYydtbmBwXT+4s0/WTvIomcWfu/i3EEa/9oqTR5E
CZLXTUBjQ57BU0eNYBsXhinKMgLjrxQ7+7iPvdaJ8HgaE+cWg5svNWqAl1fbshNfOD/FaoeaFa5/
AU45HulDl82pfIRDRBS8S4zE/omhWGLvnNQb63rNznLSaWjcmiRMKfEpDwPfgZdhyDsdPevrisNr
BGkeaK4GjIYUj4RMTvG/fZUOuvgYBHPz5+Xx2urFaneSlAFsQOT0JI47962yc6DAKbbgndvtTMnW
IlztTl8MC1XHjr0B+8LuNk9HpHMDlQdiJ8JszfnqXEYbH/PckQb0RnWfrR4vV43r0qGsE+stSqJ7
oJatjqwCQRzNgiDjY8ecIFd0YxViqI623s1qZ6Q2JmMNFC2Ej4de2MRejzgOrhe6fNWlMPIcC+Xo
ncHaamMVEshvlbad+hGKx3F+2+kSWS5tmKwJRQPb/n7VqlozTVUdKFJ6Cz/eKEJwGTZOhkehsFY8
mAGU2OPlZjYmxFgWxJP4IysgJtDeY8/sSnmCwxdDQlbOlbOxjOCTrye2TIMC/pxnObHzqsUf4S3v
RONdinLa1+s6sHTsSROid8dkwFfKG2vxvQpJnASV/K+4hv+upa0xoGkwtBDiUbrIm6Z8dEYocDiZ
NdeFpjXmcxhBLjY1ItIB5lHzISxkrW7iRRPhxo2Nai9btjXDq60dB3KuylKLPFsPcRlInEUXK9dM
Z69kuxE7/noLPpkBErYqjCHveX4g8UWe8elN4ldyHN8M/Sh2joqNTNAaAlqq0HEmSCn0wsSMcPg5
5FIdDL87Vo7xpcH2/SaIP0ht/nh5WW3s8TXks0x6Hq8hduxdbwOZDzvDfMBGuv1Nx1F2p08bM7OG
fCI+IHD2pUozzi72ov6szkbtzHeXe7D19dXOHkUsRmMIIk8gOoHpKy87Cs/mzvhszcdqZweaMpAn
CagwzZWbnorRRqIvCjv5ozWAGL/JJLJg1Ri6v02ZoVfxDWIeqvUud21rcpYuP1lxbaINZW/zaukN
Md6JutfetX0fPeRBrD5dbmKJ5S9cgtYwT8PEOAyz8hDoTHuqHfUzHzGHQE78uyvxAp9istlyGvOd
I2VrslYHvG3ngFpIynhUQoaThkLPF3dKdrH6W59fxYAi1UxdpawATSIlYwUmFRrkUnZwUxtPur+q
bU+mY/QrK6jKIvCyxHjEpOHRQjMbfzfzazirL3kjd9p5edrVGuNZ2mOLFz15kEKzi2PT1kjl++RB
xgGHncvTvtXE6mjPuqmNHF3neZ+D0Lix3cx/E1aahDRTdI15ZSvLQD4ZMESsRF/WDakWCOaemoom
OWFG1+CEOaXNzgXi5TlX7mr/D3Nb9qY9aWfLxHtobqpX5jBdhxpGZPd5DxTl7EjlnXamCrV4OEZv
kUCMj/Hk7+y/rV+//P3JEFU9cTd2aEA0RXiUhl7fNSPKeZeneevrqyt7nZZDb8Saew6jKnpljrN+
V6GYdVVcR/Ps+W/PxgDX2NJxz12b2bfKmmwAH3V2vO63r/ZylNkWlaI88My2+NMp0uKAFvVe7nRr
YFb3cxH3EKy0RjvndhqeS5wvbpTeRzsv9Y3dtUZymphS5mhGuKikmxqIK9WN1VHLQt62baiyvcLk
RifWME6Kg/MAi4Zchm0Kr++HxQhu6K66FKo1XrOD02u6ceGeVRzHJ791g/OQifyqBClM9udrx3DG
dm591L/8uuJSYPXYoB+Ug/YDXq4cCztLdGsmVvs3mIXow5Y4Z0/qz6DPMKgpjdelgdbHVavUWebm
yf5lZhvqslGABBjGgAhwwYP2neuIdMpZ7d8oj/tKKymW1Ajnfk1kF59qy8WOMDTbx+s6sNrEam6d
NIpN/zyUmJTCl//STGjWXf741vCv9nBRWlDjZj5eGcEnwykfJG5lEuzvdZ9f7WK/KwAyuWnglWCJ
7xowjQ/cwWZv7Kc9rPRGD9Y4TXcq2lnlApW6bn4XTvk9lnR3aYkj6+UubOzhNUqzderENqPIPbtD
nLzCKBglXLPWymu/vzqCKzPooaVwOlbJaH1u2sh631YIOV/361e7OJdycMfQ5nypZxx0s6nywg5I
8eWvL1/59W6q1GrzZs40TOh3Y0+bDwky6hpFoVKNh7i8zwOj2IlEWzOw2sEiF3Iw0Lo6V8gYgHwv
4wqxvGncMwbY+v5qD4skzEGP1JzweRLhG5O8RpU2ur1uiFa7NxoZbeFzBBiRiQf50ICv8m3UGaMA
A9l4J/ewtQlW21iUTqzF8BNYRHr7rSiNtHndID/qvLJ4+uwxzrYGarWbYzS7+6GL/HNKtDgMFrqc
YaDGnWl++fKOYsrzQG2jIibh/DBSVivvLES2EazX8gNm3qc8c5JPleH4Oxf4lx9Vao2wtDIp3EmB
TAoxJj6WWlLfo2ao3eHslZ1srFLvUHyZTnGa7ynSbWyVNepyygmFss38s7Ts9xYqtTctCuk6gqUY
3++hbjcmaLH8eHbW2S6K4Rk1QeFE1SnqjOiYWt1eOn7r66vdbkZcxWIZatgAoTOLlqs6mjha71zJ
tr6+/P3JOV0MfmX2gA7PfV2iCmhD/Oox4XtzeRtufX21xwG41KVTUXoz88Aaz2SUUVmCNq7inSTH
BuAAuaDnvz9AhCJUPkvK9Hssht0vOEFVJ1ebH9Jh8iRuhsdyEB+nKb7X/fHPy93a2jOrfV8NVeHO
oa+d4W0VNRBVaDv3bZAEzTHOQok8paVM/RDhjit2OroRataAtNbVrDaPsCQPRd8+um6P86vUqvdG
Vu/xUzb2yhqOZraROZOCdM/RlJYu3CqRDYfMb2zk5ZT5Zsjnemf8NqpeGN48nzVMx4nPM7eHQq/s
EB8VUScnMP7Z9Ij4afboa7I07ookL2dEkFSZ3TTCrkZU/CD+n4OMGthpSnLM9zByku0xtcNIP4Iz
2UVNbazcNRzHb6d2KNCdPOdBiyEsXpKLScUeoXBjNtdwnHFqMezyGx5CZoebQPigR9391AfXPVHW
KNG6mUiWBpL1CfD/t7pNYKzpqi0+X17+L+f+1BpT6BpFYBjF6J7bQD/JWf6olUaBIv4Yz7gHWIb/
rs2n8o0W9VdlypW1CoESF+M+lJV/bsz8wxzij+dWb4YqKa+7bK5hhgi59VmZte45cOEZCWtOz5qG
5Pjl4dqY7LXwagW4vAlAtZ/x+D5EvfMOZeF3vKz3Evxb31+FQBS7rGFSvXv2q/Q9Ks13Wo87pV/t
bNatz6+C3RC1QNydhHua39k3Tl/EiBxhUzbiwXG6PEIbm81a3XDsoY/GtqAHjtH8HgkWkl3vXG82
fv0aOdj2pqV3HZFG8x3zpKrC93qZ56docoOd1bkRN9d4waLnFe/rOY/RIVQfsdOIPFNp7qOqxx92
gofk5UHaOHTWioxm4adNXoIGCvTAwKqkR+uoQlfbFFF7EjGMThF0e+fqxozI5e9PrgVOGPqVrEuS
h2VofBOmyn5Uka92Lh1bk7K6FsS47ECehyFgQaU+6sU4H8glFufZTvcuflsdWG0KVwU5GG7fOZfS
Lj9K3xZvdbJC5+vmYrUn0JrNh1xjVdVzhVhH2eWuNwZ1QxY36I+JJZL0ppqUthNBtjqz2h+ZJroE
l3ntHNj2dEZsmAiYymJn9/2lb/TCe3KNaYt6isBDkBLP9aL5aQ1jat1JPRp/zgk1g1vsBR4xwDzZ
kxE9umalgjsR+pOGk8Ik8Jay599V5yb1q7gsLDwTDNu5yWyJQ/yMscnHqGkcufNTNxbOGhEXp6PV
lWPmnCmTRl8GRKU/AGVtSNQ3Y+5dntutNpb992Tpj6PW4Rmh/HMWye7WlZ11M8q8P1XaLqbo5a1s
rxE2YZONfZ4b5nnKVXfoQEDe22i+3iLs153q1vVvXcePd07rl/uDku/z/pj4ik05dJFzP+DdewjD
qBgRi28joL9p3e+RqLeaWUUM8A8dtJrAPDtR1i4VAZwW0vQQjc5Vbwl0QZ/3I5WBNcdBb55rK5ru
yjjCibqUe7iRl7cYAqHPv+6n/ohieC7POhbXt0nP8laDXt1eXlNbX1/FixJGECpiqTwvjzlMEKLe
+Dgiw7Z3xdj6/ipA4EmoWi3g+6H5Xs4qeyNnp7jqMomt5fORoT7dGGEQw2Sre/swZfJns0iwXTUw
a8k14LPUJuvWOg/RHD8YCXLgZl3YOz99Y5+tMTR9MY5G3ufWWW+KbD7EfoJLME3ObAaJJcyt0lv3
C/bx7Y/L3dkIpcjNPh8s37ejbkax/px0UeHcJH1Hzlgra62/KczWeN0VTgYxSiAe0xxLs4OcB14U
IvOxiDp84CQ8qeYkwllgTz8IezrE+Ho/6oVeI3LlxxjcBLxnzXsHm5Kfl3/0xuLRl78/CXhahPM3
TEZx5vrSniZft45pVl1XjMHE4fnXw5gaMEpS5nlQndnfjGWetDd2EU/XVRpQAn/eQJOq2c30gcCD
BuyxMhp50PJ8PF41OGsIkIilVswWC2YeRO/xXMveWVlyHW2XMX7+29MBtnsb6uJM1a06Qhts7/PZ
LQ9JGu/BQF7Oudl/MQmfzO5QmkFdFTij9Xbydurko5mK6LVdNx/9HPX0TPbitpz0qw5P/GWfd8js
ApxCVW6eKfWZd0OnicPoy8xz6NXO3evl6zaw4edN9LEZhjVclnNeupk6yDwpv7i6X1QHE2dF0ru6
3ewdalttrfIUDcW9pstM45xbaXd09Mw66JmYXiPImv1wegwPL6+yjcNzjQSyg9aPR1+JczPPbXaT
UfNo8X9vsBIqUXfvr4u2+io6IWXZ9s2y3AbXjT1YgT6Csn2+04llw/16jbTXKm9Zp3M1bEz9rGWO
cwilrY7MTbzz/NmaivXxjz1SY8+jOEPMR6G9nN41ej8c4bEd8l16ylYX1vtRS1UD4RgbwWyUn8gr
Fv/L2Zks140r3fqJEAEQBJspm92qlyXLnjBsyWYHgiRAgCSe/i7N/uN76jiiRhVRVZb3FolE5srM
9eVxxceX//2U/+mn/5EF7EnTg1VJ2TECF+llCmV322/D3zws/uGy+3MKx6mk3/xo2DFJdZv5adHR
cTGkshkxNf1Cm9k5SGek+ksR99+/jfhzGqcFbGPv3Iq/b12jowjtkM9xuvxF7/zvjxt8l/885asI
4Y/TLezYL60swyi8gnF4WEWzZ3HM/13eJP60WNuXOkkkICfHmdTz8w7HNRC21r+Vbf/9VIs/J3D0
CFB4POA77HJvb7eWJFc6MtAb9wUi/r95p8SfgzhehBhMW5oAaXcdPtV6kbcTstsf/+6nfz77/3N5
NDYBD4wv9AjzSHkYgFkrWNP/bVPrn34/fxxpjksbAICEHjej/EGmqTSZ03t1wRok6Jv/7iv8eaT3
BFMTzNLjKllVRHB2uHqAy/5y3/3TIfjjSMdC10a2MzvGLJy+1sR/wiSi7m+5zT/9hv64TpN1FKMb
K5wxsWq4JggQ9mBTcTSso38pq/67mIst2v98xLHobIN1dzxiMsUvI3LSfHPg4EZkdVfScgUzCNpf
zOT6F8t3+a90OfHnjE5MZD21A2Jhiw3DINPzLH6mO1vAE4Stxlb+74f/D1Hkz1mdJjSkxmACriTg
386MrW1JopgcVl/rUrnF/uXb/PfY+4mW+I9z4tuOoZwg9Mh6mMec/AALLkhayvZlZYH0K6GYdgFG
lT9T1P/91f7hzUs+X5n/czR7zOy4SSl6hDfIfkc55gwW2+jDv/vpfxx8H8cuofXnWtJm6vvREPYq
9339yzv3T5/9j4Nv26HGhEobHFlsdTmL5icMg/6GgvinZ/7HgRfzHBjmP8/MGE/HjZL0NKjel6OI
kzu0t//dKotI/jj6s0o4bInr4KiHkAIbvI+fSxp/26TmIH3hSf7/+ZRI/jj8JFF0wIRxcNx4Xf+m
4SrmBMZaeyctZHgJGmQ7Q044i613W7ZpMPHybiatf66Uka7Ym0rTe7FiQDHftQLDF9OlW5qnqIgr
GAwP2GfrjJjN11SMloJN2YUOjD3bZRtEX2AwaR4m4TMcCr4ZvV+ruBqua8qrx4TbHc692uRKxy4f
XbNlOpl7XGwTy0gyrVkNAPnWmm9sphsIpwCJ9I2b80js71NPYO6iw/US+XTE8Nx4C11nK9IZjilV
X53W0DYAc5M5i4axgtFDHJQqhb/MuMt8XEFxNurrKCg5gI364fi6YQmnV/COqR/b1f9SMwh6cc1e
xa5/wX/nq1joyxKsUd4H1meOLmvOaBiBGrXeKBNgQISBKEDq5SACOHPB7UbldScubiQPUcN1oVz0
AC8osEo7fWdn9tQz8SLB+MhEgCRUTpHIdTzDJi6ia16P+09fb/OF0O0tmfq0jFPYCC1MvSSyB862
v3f47yWMoHSxBZsD5lyl+Sx3rjIQw2ChQfox4+26v9aLCY51iBulq+3tVonnqt0IINLDQ9o0HIRK
+tiloHtifeBFwaQpH31SwyF7noskFiQzIMUewJB/Hy3m1tuQjhmYaAt87euLTbc2A5D822j4z05U
KxZPgl8jMAc0HMQdGS262tioWSRvcrSHf9GAzOj+SHlcXHqtpu0ibXqB5+C7kP6DmPCs+4Eft3BJ
shao0BzwtaDYkJhmXDIYd8rRgZvV/9Bdwgrrwj2bK8zPYKO6Ow8xNjpst4sTVkWHS7OZpmAtjL45
hxt129wYBTv7aGEAugssCIaAsa9N2MN9UNaPtp6e0LbujmzERHK/xHM2DsCzx938gd7xXiyTdGUs
6csUuy3HYwOwwvU229NxO30a42esMkkBTrwsGEq7bOmW10DY57nS94KwONsWaLQ4R0keBluT2aR5
ruE+A2de0xfCY1qfYmz5CDecZ4aBh2zUmKMZGz9jh5ItN+Gub3GofsUTPcV1nOS6ByDNYaE8owA3
lsQolwXwxpVgyeUNm96tED9C00AWsmLMMaaJSegATxGo4m9ODaZUtGflBIkib8NmzMK1/z4HKZys
iIXSMvvMsGHBoVO/whF13r6TOx0yuPF/csScP++1U3ka9zcCrFi0sfqr10GdCw5lsnLkujfSn7Q3
971pnjwJn3yEY4M2vTqOBAGPzuqD1ZbnaQqr/9EkyG1HAYjxkh5I1NiCkc7nq9y6fJpqkkfSvy/B
Jyfxc5UHa5kPy0xf2jh9nOB7W8LkPckahKfcUnDeV7PEmamX8BBV44fRa4cxYR0XZGoFHB1Cl0v0
XzJvVZ0HO+FFEuzBiU9tU4x72ByWHfBWhuWn88wiDU+ineZkCO+GCOatMorfxz16XWYg3DhWCPCm
WJs5tL2OLMS4apps7TPkJHGZLLyEM02r6NsEWtVXZjT2basOfkqsYuiM6Fm3jyn8aMJcgKD01goJ
cvoCOuvtbhJ9aS3vDqbW65OeEW0sXQaXxyE07DzGLHqTORLVBxz/es85deS1czAKjGuuazyGQB8l
28LThJnXC51HejJYojw43oW4cSJ8ispbf+m3TxfLiiGAbnRqziAvLs9i77XO0ypBz2ZZCZS3aR9v
6KShNba1aMOMr3FYZZibTe+oVf1vD8LzdZkIakgzxuNxhPVNEeKvhTl4xJsr6LftyS1BbDOGkvyB
8JB9GxpnrlVih99pM9ePOpnEM6uTzsOlj7HHOjX7nYLVqcgTMQ2PYVKTj3Bf3ZdarTGebkLuhW/7
44oFUUCuF9Fdzd5hKllNar+NdW/G2wlWAVgSFtFAsgU8xps0XtaTATJYHmpi+Cn1y34KrPFfXJLa
lwXGbDdkb2q8yjLuomyot6rQweeW3bQLP5Q6SOZfMXYwbNbAvhhbPTvGnzZbPZPWzOiXbHfNKt7B
98Mfns2QM5l22bRM73s1r0/9tNWnmsOMDMgN/TDBZeKCDuZtAJx3xoPtCKzi10ry5wQvUIaxJI3L
C98JHg6qmOz8SoI2KNB8g+Zt8P6JRL35hrx7vEjXsDaPtgPrgGLc/EtPgRwFcbi9YDuwAsAON+IE
yms2AJKdIYw/iT6+VCJ4JTCSOSQD5rjbXe2XFpSvbF5Fl5sZxl9yBl07TsSGsNvqB6JcWAgQbnJc
eT9M1973BKp1pOMpT9aYXfdQw4woiXzOxfjYAUWdD+MMGwKFZlU90zsRBSPuchzWGQ485zGWdwsM
k45qrL5sixhgpReUIST+YrGTwAXudB74ds8Co95NnbrM7FGHtRfnENSHBfc/ihBgCY4DH9sczDCS
weLpTvqlzqteAi/zean5NAbweOQvrdxN7inSi9Fuw3mEvXW343cZ1XGTDchOsp0vxzVC4j8nxuct
uHD5CmuGIoRPy7Rj3bWTHhMNVP5IWgczu3Gpy6ljrxhP7QHhYSDKLyosVrEqiKWpAwFef4df+sdc
pXVm+n0vUk1OkZiAiN77rlg6mExgYup1QNc2G2XwBL7deJlDzKePi9hvo0EmuGl5t6ONqb7W8TLg
q+n40IA3cpjGqX8OF464tmzHoVb04HC/ZSuvbt20jb+21esMlzw9hfiSBxJM0WHWUpzA2SXQ8Nfo
NY2SQeaJmeJDTRe4xWDHty7g/td2iPJ7Nz2OPcG5mNsVLboBW079rRi50qeEL8Oh9Z/HBXXhpwfj
XosHvlGwIQxmwwCy7k38hJfMFUFgkjNP2Wfp3qoP5+fuHDXKn4Ju2ct9rfUPCopYHo+JfUhcyOFP
2CanvfXjeU6Ff6Y8CO9NsI1PFRzEQFdcBPlZtWZ82lhY3WFiMDqQdG7eVI/NOPj4gHW9rkuxQO+4
r9JG/VqXvSmHZva3ScqXK4bB6jUDcw3KYzVMeUW7VGY6WBEhpsQ/j2BDHpNEDVe3u9XgWobB4epp
eqV1RY9L3K3lirHwx31v18KmYIsgMs72Fu968Gbq3nypJ+Q3k+yQiXd8PYbxPuEIR81rx3T3vHgZ
lIPbk6xbuczxVJD3dQqqmDYjvybEi8PSC4ZXdt9uazNVheWRegGUPAFjUzQA1YpmunDc5DcjuE3t
wfOxL+quTnIeV0Gu5NoVmG6oD2hTiwMmo2wZ+J6fhzSYyrZZfkwVqd6V3bZ3udb4PdU8KEHyjH7C
Vjm9T6EI4s2w/cuCTdonPfT6kKTVWPapao7t0k/F53O+VTAXQGYRqxOrKnIyG/BOEtzDcxfq9rLy
aL3sfSKR7Hh20BbOgw2Ml3KkPFuhpyF85dRHV4ezWySGj3eTW+aiJcuKPsTAHhYdD7n5HJWx/Rpf
5RAFhY0j8phi3OwkF3ShMq9ShMy6qoJXWPmnoK9g7+8el+qylrAbky08luKpz9LG0K/RUnOonrtq
brsuJpeBdvJpw7zMmgWVqx/AUxGP6CDbj3Bb6OsKVvZVbqz6sQUV+xrAXJy9tqIeIfjuMsBuktlb
8j3u8cs8zGyvVE5g4xh871Im96Ld0uYnCF1uum3ZNE3luFcrMvgE80Z52wjyBgOqSqI+qfuvLe9J
j5MM0ebCnCCybGurqgzJOg8L3td2u+A1l/OFJ7BFygOtPt0+J151v0OuMU7akn6fMtnE7Q4PYUfD
zKRCN4XZe4IstgumuVxZCrvnfmzq3IJAGMDeuonJycJtTv0KergyXuHq0lUnWTlGsta17nsMJ6b7
Pl5EVcK7qIuudbhH/qA3wrqsRd7XZHoPJ/fofBjYbwu08S0HIQt50qjM0p0TNaYMhKl4MIVGjDGP
CvYOsMBpASnExRH3W7bWNUokOGFOtNi3asPr1+MRPBFcQ5idbTT2vlRiU3Vkpok/JFY9gKRUCRtv
9gBzEEUVNulwCW2fqMsIxNyUqYGwJU8nP/u7sGK8Py5+TG/AyEVi2G7aho+h5CG0pCZFyeBTseDW
jJeWDiXRpkMzVhL/nM5qwAaX4Ohrg7/t7aElnIUHF23bU9Uwwn9aDafJLBAznPpgHBZ25YD0fTxM
4Ub6R6Am0EdRG4xaixEmpi1MOOduzl3gIn0c2cTHn7SzC0WG+YkyfZl8S+0Txnl4d+n11KK9M2MU
9pJYxpDGrRi5fd57uSUXYPjYcJx3M+MhdEPbbWeVypCdKzktyR1kAICvMoB/gzQHJZQAxszx2DK3
VhEsZPZubFB+DvqjmeJd3e5CLP4uiBTMDTNPm2b/yRWYbXlFEgQEojRLLn2tbJKlwsKQC13/bi7m
GuG9DLYFlQE1GPLJetLI0xxUIG0Alwajt3YdLGIXZqKrUgaECoyMoebFqojDPexWdP6efc0pefs0
8OMHGzAk07TvOMrefQofbGU5JrfRvsjESpLqlu9hIItGIW6cRuNXB9j6BBAvMsIVL1VbpxEQwZ0h
UDuEGs9J4Cz9WWEB9Vb0AzUwOcX2eUYTsTT4TlNo4N3H0v1Asa8eoOhnqsXr7dPZZdFs0xWnd4rS
b4j8bjoYtiy/TSvcz0VjxrtYMUxbnTq1cHoXjSRILkGAuaO80XRzGdI4vt3AmcCzgpipUbetG8RS
bjqRw1kt1cBKMBK4gr2DnuwrWKCMvwSGI4bhNl/33Jk6oTD5kXF9iQTH4HVI8I+ywlpGcFPDWP3R
9Cn6mig3K3PArYy6j3PwmW87spP4YpFwAUqS9vAoxBGM3blRm/1Swej3K2lr10CpCYzIHa3QjMix
XVibAyrpaX/3ruHhHZqnzfQLK4zM/sI6CD7eCEcH4LVI2r4HXqofTKA+LDaSLjyDfb13dzPlfL4f
tgmiiomShDzAmEybIqla2yKlogrN8qFad1wGQYh7QfoACtM2gt4Bb01VFztyGYQC2zbtA6/gEvxW
0z5OLq2qp59bl7btY6iCGf4qQi9DOSollxxcr3G/+GTpGR6U7mUJGREMgj1Yub/z1bTuRzeonVxk
tPdf57pd6ke3ascza9d1OuPdAQVo923aFNi0FFvJ/Dqux2Du2W8+NfSXcQn+v4EhSTyitjPxjY4N
k6i+V8QiP1grbmfn9+1sxTLSy8T95s+h7rU70LAi6hZvDBNPaDlYaFd1vIe5FXD1LKNgbm3RrxS1
PMdR/w4PLLP/ojS2w5cGQ00+g3wMy+gEjGyf9bHFDomTMqIYdKIAdYm+GfQ1XFTiC8aWuC2jdZvM
jYisBws8CklylsEQ0WPUjElwnJhDMZBCvEHlQQzQrQ0MRz4iAzxAEU6jDnEH2UbeoMe98IvZpgVn
2OO+KiyRvSir2DdpuYDNZY8Q5ixCfSV6vPUYRAWFDQ7AYZl0Ot3KdoxnFAldrUmGjgKFH7yEDHtF
ZhA2N3WPkiLv9Op8QS0QuWUQhuTOzbJtj2mNyetsbH2DTqUPEMmMolF3RdY8LSeUhaE5Oj42eyER
8VGJxVvdXlsV+r4g7RZ4qGWq+k05IWsZdXOginbs5Tcpuvq1r5cRSNJ9DH7HDSbUssHZbinmJuZz
0diVP+7IW399/kvkvXC+qUvRNKQvonCs32LMvLIMRkLi2xLSXp+3oImmQu+zQ+xtJMA0OXAb/HcY
6lWUDj04jTK+gqoW8AbZEXTBWl23ucdPjxfbdUdjxNRe3FZFeCgwQrJBbiu4UB/GOG0iGCfjGDWl
M5Xpnj43CJuzronUCLlRrR9tirXyHE0hFt3CojuGzrqbjWDoYaNcq2wZpAsuKIRFXOgY3xfeuG2A
FDwZNOqnVvQeLyAWNzHkPvvXyXUNbCRR8UcZaeGx+l33o3QPfEIxewjDMeyfaSBYXEMq2yEa63ax
T3E3YgxJCKPEF9mJTp9kDbh76VIpu7OeQcP6YKJO2CXF+POaUTb03RtM+MAzQnyOIDlqFWBJBgdy
LEndUQAJVzvW97jAYGjXEZKMKsOgJzZekICg4X9TjdhGzHcs3OFgpF06v6uRR7BnhjX7lvd89ON1
6FBAfUbCvRnyCNeXznCpT8ARItvExd2N3fqIcjPAf6g6NGcOA8TEe2R0Y33QkJiWzC7buBdzRLfl
3CBbZJcQPt7zZYSyGl6GoGUnOOOZG4khWXUe5Sf/xAbco/yEq25SchB769M8CY6mwygqBTaC6eMj
fqx4Xnc/IU+XYx9BYBEL5I7eVVXWdUG/FBhsEpBaV6n1xyIsKGX4bbbVIzw1IBWqMRTP47TGI64Q
qJwl5iwAoELjdEFUbAPRFWPkW3NZk6l6a3GdNrc9vLZCFKftDJYpjnJ6J9J2jo7rziabTWniCl4H
6xWbfuuQLUDtnmaTsg8o4vQB4nb8FoDn9Gl8u87l1s8OezZy9o+fSe6Y7Y3CoFIbQZWOFZgPzbyv
Y1ZNMcTjNuxhmSSap1REHPPqdH+PVVK/4Vpx1w5uHV8qAtP+bGrVfJy8n5FPdgaWvnYf0mM3sPoA
0nBcRmHc39IVhqcZohJOb4iYDy+FhVw1W2GRD/2xb0oNxNzPbl6hkfSAkt7ARpdh08ISAfmw2mg5
VNQa3LEpLdtkta8DC5RFUaTFqzTQLiqHoc+y0x0p48XoS4/niuZDoilenipFx950cMfqxRYfZrGt
qK2xPlyiHWvvdx7ML1U/+IOARqEufVVjhYRZC2UpJMFbWluvDmYeJDoPjUkCFAUbdOEgCeyOjCfZ
T5FHKfY4hcN8wfIM6uKRdl8IXFfLiLTdQ6UWct5IgNcQ+IHbul8F1hijZG0PZo0dYp4K7sIWHYTa
MfoD++r2uDoM1n+G7Jeu20Th0fy+Cj92NwH+XsSaqXmO540/Yguy+k71+FtNSZO7NdxslmJj5TTv
joLtQ6cV+u+aIkiQGLPdHJcUemgvvQ/RI24oTH5VNLsb3wXxT6CpEXD6SRzSOjQ/5aLMdzur+rKE
zfIh4wRK/JYESw68bg2BOlHbbYwi5Qe2mQPEzG3V8rCbwY4QdhFTcvAgpr0A/aVCf4POFvRuJwKf
zTvwW2fbJjIpla629TzCgXM9oJx/73z70rWhLhnMbO9Y5GWSMxXE5eTJhkwQ9dohnsaFlr5N8ILg
vAXQh/f1OfF1/7ZxLot0qeOyTlzzjGl29XtCD+Y98UvwoaRH8rpJ2uNKErqgswE6U0unz81Kn0AD
RZO35e8BLupbDI+h59yG+1fetzqnOjU5nHVtITkHnNcOac5WUr3wuP305ep3X+odEIOmkSJH18hl
nkBZimUEcLPkKYQFmILh44aHDYVamarq+0RBOgVnITls1LcQj1p5wP27vE1Vj/yFtPau9tUp3gQt
4VE6ZYJ4oAQHu5xSGbvvcOknNw6/tn6h61XSfT1Zq7QtUxTR6BTBp+PX54jgzwDrDqWJvSiNgdsC
7JXFAcxSOgP6kMTvEn7PKVyRYO6MGBOWmoT2xmKt9zzHY3pY2hmTIyAi5OhD4k9Xsr/0bUQukU3M
Gd03dtqHbck3ZFrAY21REcikeommFJQUyiIcS4GiPBLpO9z9FOjYqN/eesI9PCuwNIg/7D+4QrBi
6tNNGA2OLK1XPKrWeGQMCyk8sokjbVCcLnwyDxENu7Ox3mA1dcNpJH14r7DyLtFnS6YjrA02IPJs
NGAQYvRPSOFFARdeUtrVNQ2qdkIe1Dy7a5LW/M021l4bFFn5Bs5etvYLCuigU9u7T/x6UtiovSEB
+TmwLn51rtq+KFM/JiG1N46h9TW2W4saCFvqLT7TM5WiPu9iAqJDD/NhmufpDep+8rCLBpQd2puw
SJzAvQJrnyLSSzSUs3CGfhm7Ae8SdVoek5gn5WDqpsAIt2rQBQIQDMlUWDoy86dFirQI5kVdms56
5Jxpm3UqZkcqP/WMygCZMYYbaI0Bv1um2oJ6vPZ3ECXVsWGKFSzdftTICm7hqdk8+N7xAnsG9tTo
YCsHhdJGMZLmcN7+We38rjEzahjWcxhYb30usdJeUiguxzCohkIvXW/hpxhDKVYVhEVo6js6GzRI
UdCRFY+xCMNGvK8zaW5T2QeXpYrWALLzp+i/BtUhwGhx0aIhh4/WVlHurO4+dNT4LOJL/7rqAHEJ
HaYzj5fqV9MxcxVTMF3m5rMDl4Zh+BrvG0efyKGUz+OpbsDDXZm/3T69xcQmMTeCsvOJKh6+CRFP
FrWkRhoXc+zEbW3whXXj8yCQNOcJ1CKI3O3ssNLeoe8Sbwgv2aRSjtKYzxPN2DRbh9gR9sfd1voD
S2T+GriuL+ZtjCw6fQYGmRBezjrhFTz1fHBonDwn1C7PBHOxr2yvzc+2Q68Nfte0SFSEwO/h4Zuu
rb4dLQ5ju0fqOoQkPg+2a/CSwPoYfol1/RymXOITEjjwSPxozHjouaxkhPZeMpqyDupn7ob0sJIt
3NEITOKLatIUYgTpeJnIYPw+hiwsGtgG5AJKZTbWMbnDQdcZNjiHdx8S+jwrHp1CgkCo1zW9OGyo
HRYU8lfPSXwL2c/cjrtBkwmMB1hJ1XlMKv8D6lxTUuu6B8rlyzAwedm6uUev3Kzf9Swftd/R5Zo0
1vgxa3McFXFnZGSAc9bMR4fOhy8j4kLW8bk6abj5lzZ1wbdGDuxl7wEcrujUv0VhJ49KMobMGF0N
DKCBXkIp/02j5NfSqwqdi3mOi7UPOnR1UvTW0244WEXNrWRiPQhsz+epGPidRYTH7TTW9NR1RhYY
mKl8JtNoOiafO74K9OqrT+RyxohI/T2FyPXo2oje9LPtv298cUflxP6crNF08WwhZafa6T6dDCn2
kb6yqk+L3rS+jIE6ObK0e8MWdJVh0KMtEoLDGrQbhOEGeXXAu/geI4bboWrW+lZW6c844uoxHj9F
pjSY1yup4+ja2x6NP+g2j2E7rQfXOWj8LeVDPiLlLpt6wpONpFDIwxAHodFBUUvS1pQtjPU/wpoF
dyRNycFGrSy6dMPIMjLiSypYhJUpsIQYunOo5mD92UwufJ0a4InkQEoOX4ZiCNLhJmCUYyUDa2bv
Kkn8V6L5D9dN6m5c5eNA9/C+C7A1q6E13aBdIEo9rM0pFJV4xfZ3+l14U93tICBlQzuP500G/hZm
es0Fk5espFSVGDGJHzrkgiUhozsyhdsxCzQdcqrQVhlt9W2A1dzN6LbxY9QQWrawg+aieg0pERBh
HypWrhrtP9Us9oC6uLpBxRmfDBTGA84F7n4IUee5Wfdf22wTjPd6cV0HtLE7hfuc1iGGAmYbnYXc
FTom7cHNuzzoQfNDiKGttxYkwIPpktcwgrU31o62O0zSp4UHNw4sEMzdYEoBXZskTpODw8Qh8sbd
3UKIHO963pkTSer+Cp2iyYyVE8roSeI8DB7wH6irJnXoOES+LgaYMXybgeRFJTfKIqiQAAUsZvm6
Q1NocLvcRCx9kSJWGMAx+oagkfBcw7G7hus8szdBk3Y32+R/xLohH0gwf8c7K0fN5RPjzJ9NhV4H
CagAuZENB0x/QKX3yMOaxoCaUW0nHbkf8wSIC7aIghw9q/Xo4ad7hy0LAh2sd0DVjCEptY/ecWi6
8rM1e5Maak+ov1akEr08Ql0OnwnaUWfuUrQPZPzWCxgQVWnvUDrA5MUFdMx3uuszk5+NjR1tk21b
FTQNAXoUSv0vYBMBR43U9JyijM0ttIOf0I7QLqYtan/Y0L/u2g7IcvsI8ochV5QcyVkgJ35cXc3O
GoHpANcgTNMQFJq3bkm7R+l9+gYIY/sgYXWL+I6Jq6qe1RntcHnb6vmepQ77TrP/OiMRKKFwgiOv
BTktVXpnoj09YFTm3bbxWtBaNq8EWcd9L5BFATi2HLdYusuGFsEJ+Iy3muHoV8a6AC7K/VCg6T0V
ScJxD8Hs9RcGr/SxEehRkWRZTjtZcU0wCDIVElwMDPgPO8qIZw16Jpc2SVW2+q775Sf0wGA7rMo1
JDKPgkUeGNqZyES6DtEdlQH2/eoz5ZiAkhBiOhSxjbpfIw5puo5cjuktA52Ox3nL1HSjKqFvdCer
87657Uhdoo5KNdixM4LfYNEOxMgQ/posCrbc1YQdUYnQB59gtXkVUTRlMUSEt7VDOzqWihRbo756
gIHeY7qRKkvBILrSeU2gjZhHTLXE2adBcxFX4hffKjzm/8fZeTS3zWRr+BehqpEawBYgCVISFWxJ
trRByQk55/719+Gs/PGaUpU2U1OeGlIEOpxz3mQ4KuzjdNlkA8dc4RYUpdXQ75RYup0VeS+NCyOp
y7w50Oi1GGU14914+qVLWn1z01rs3NTtv7hl5B17JbtADgOAW6rsK28VLzatErPRngFDVB7E0rZB
r6W3qyyoMPVm2JjlzGA0jxaqs+p76VLOjqp77Jg5bpaZKRbkfbWJqrR8s9qkvnObOPKVOy3PWZ5g
DGua6VVOeuyhcPPfBukIFN7yKfNsY+uYiwkHxW03ZsMkh3xWsTUamHhVP6c3SzTutUkZDxX+GBvp
dRlXFlttFvEKhYPDZJpkHcjEM/k5tBmgq3kgmynZe7mhc7sY+Y2pLYxZdO5xIXQnZN7wu9e1KSCD
M/6iC87PiVWo/Ghxxp1CR7bp6w6MFAOKjYKadCjhMQSMWqVfFWV91UcmEZvNAp8PzMVn0lwdqrkg
EDOziXXrGoQ2ldPvE5F80RTadteuuuvFtsTNsEzxK/nC/F+nlnFbp6ptZcXRbs5l9DwSFulHUaK4
hobhYeQav4q18rX1wHaHQaG7SAt2lsKzu2ltCQDjFteFZvyQi/3NlKA9S2zrvm7ATIVwsPW8CMoa
9GfuCq2RYVHp05WwTHmn25lzxCXWOGJVmRCsKh76TE4HC5bhJvW8miBRq7oeBIMKa1wyH1HpiBHn
xJwjhotu5YSjLVYhfQ8YDYKEqA7MdmEK6fHgmzotKhmB01ZYsAoqPIyITHiNMngIcN2EH0M98WMY
Ev6EPCLQZCQpJMv4SJCLd5NxCd5lMrf3yRLN30W95rQyrV7fnfyp/LErJ8nhVDLIbOxRPTkipUOL
J2PLFER0NxDvvHvIY5AwdKMzmaPMRIiZ7hUA3nofiTKBOSl2cBm6YxVHf6ZMjx+h4tgbZ+QynAw9
u04QhAM0tkMQD0v3JZXeGvRNOsPi0pYds83oBtBS9y0bXC3VtR9xz8Bvmmu6+iUmjbc2qqWELuVY
pAwXP0Z+7BdgtPaQjHEa2MnwkHa8sEyUT/k8WGGWwpLnKChCo6newC+yQErt2i3ppoD/HTyjUVUt
r+mJujHKaQhxky0CnloB7GtbkD6zHyfENcAE0+Sql6/u3P6wwFpvcd8vKUCba+not2Mn7227Wcig
ap5WUz2ogVLYmKG4mG63c7ThW++Ip1ZMWNQulBmr0u6bVSFcKiqAbK8ab1lSJsiAaQZ2LX9XXZuG
navpgWUyCMexZfAraJEhqVDHckm/OTOtkZqa1ncsWf8WWKzcUPvi0AMP49Z025LmF1LvdxeR62O1
FIOA6erRnuUptDbutG96P/Sh207t3i5SbwuiYuOa7rlBrkHCgLAJpTxQuUp/kSipQ0BJZo2ENfpm
bWBEqrp41G/FAFra0fH8AVZvjm1JVVAJU+Z+pM3NxvsfXcyEXZUMU4flSd4BOVlyA23MYP5hx8xU
G2d49YQLHjyMtAdrNX0RsAjfdFUUb13cna76SV53MVM3CICRdrXWpUlxs8LNnPTe+u1VTf6njmtc
CWpYwVxgcnrWSwQYHDIaNplaPxoCk+Om3kWkpgDrT3YXmFq1vBG36exd3Ay22uKsByuZ4OlI1S8P
QyNbgPq53c1WnoeRikVAXVncMOo0jtkyp/t17kpK7LyH1VyuWrXTzUj+geGQHoYcoCuTDYGeXjru
M82BhlJxtHa5Zz7UlPJXS4/Cc+7reWOpcnqUs1gZUfJdG9dmq2qw+p87e01+gS4SaJiVnmCQuaj4
G5BN9YT9TfMsEtvbmiNuu2OtzddCiIYIojlXfhM3/a/JU03ny0Gs+s5cUyhjWFUpte1hqWq83bQl
OaKKnD3ajv6nhsdT7fM6c5pomjEqieRIa6ZdazjU3DCTLCCsZYMBrVt5xtvquTAuhZnNmzXO07tI
Aily6zTQLCg4bxN3MMKS5JsvcdsLZ0OaqsNEKWPOQbdr+G5SFc+wkdoKbN4ZaMbXdCpuVlULL2DE
U3vQNfJq3gOk1W9LLIrn2hPjMYVpQHOnoMbu4Xu0ZQAMCR9btqUzb0t79YBCbKfFSHOgawG802Nf
tEMCqpMIDMqTrIiHoC1ba30WMzWv7y16TJYwQ5ttvpYUhQlbbQhIQjUZ6tqZtdONeRppTvL6J8xW
p926SLJpAxpnTAIxk62+xREeK+q8GtKtog5k9FMMdAoUxeO+tcb6PuptZwvSaN7WJRjWAZN3zwka
iAnyOAoG05Sm2Qj8Iyvh+V3v5VdeFbOAFxNUYCuriWGYiVlKRsE8g1uzYbWXjAFg+SWPEqamXcVL
CXrmPtOmLRq73iBbnNzdjK3RuDtVeve9Xlvetu3M7h6iu3cY+tipN9XSqTKA+aJ5m0zXgIiNKS1M
yskhfbO8riP7hQK82q6Fu8yQW9SKhCCTvXdw0lQ6yie+EsYCkYJRG3G8dZ75E2rpkD+kjMdWHxqP
YV2vbi2NAIqZNW0jMm3LYHIy5ltDPWQjKF9XQn9j9Ktu0zGvOwxjqZkx3B95ThHn+LKRsjajp6E2
+ujrUrlr/ZJk5WSWkBTmItvhnW5o38FYlzF0iLumD8Xoos3CSuFEv4mmKn3O4qK9x7K0fUyrxCl8
jan9bael/JWcq5RK5Bc45abUa8baZrt0z+BEZrph6tmpw9QvtEzlOiTf+0w3oqDV23i6auekWzei
JHQbp/C5z34C81rWg6M7orkzIxEV4QwPjACvXiNNntQ5KJvY3ZyAktlwuUyj5UTnXqna8fFp1JO1
rOLHTMpumGittdGN1vCLdPiSlwm/JBbZPvKqclMlzfDoQA/dDHr7QMO9XMsMzL6zlp6Co3/ISImD
mO7GC8IAu9otYyb8Cq7rBt81prD8oQHz4/pWLToFRU5eMBxQDwjObvTVp2Jj5gxuvAXRXl7sdXrg
Qsz3qTGZj71lL1fWFLt3/TDGiPdaGE0qasO4sTlyR3N4UozYAKSX11FAAItziMlVMicbF/gVWuai
+YlrZGFec99TI2bwQer6KzgU5aY15Q+LTogafIRp5zqJ2ixFrR1nC2f82kaMPU/IKbUF2gnVRL0T
WRZhR+VY1K5OZ6y3A/3FXewN87z1Wkd/AaoUnLA1MJYRNe33IVunQwMbZKJGb9sbeJJaF1Qwq42A
Ap3svrF3t5pLR4AShsPOL9oofoXi2d2kOV0fjCJ9viUIoIV4v4zd71QwMtdhVurB6LmpjtilQFBQ
pLjh4/G7cE14/bwze9u480AzmFOyoMBnp6+x3Q/bqZ4KvrCx4P4X2aMxtvGhk2t56NbG/pXXBkWh
UTV31Zo0NxFcrK/SFvLaSCZujdnAM37qaFh8fbKahDBcqwmG2Jh2+BDSsEGjw0ZPdafyHxzudXGM
nLbKrdV1t0zq1eoYafn2unqLbztwmTJgvAOXYb+lV3m2DRm1m06OjQ+jwPvR5VBymmbQv1pUnvRH
o7PRF7v3XQcmtR0L99lhKh8a6RiF+Ol/iTztFfuTHEguT3ZWXdyWNfWHWpVzsCb4o5yMBwfa2yZ1
3WgrmFzS5dW8vPrO6bIbc6rENsO0c5NVMwQ2kQ7XdBLIInTHpmM13+o0hdZfG0VYT33jZ1Z/71n1
uFFNlm3kNGJ4M7pHVVExt0RukcztyKAd5LrRht5BxNPcuqNxhDi0bQqz2qsh33fJvMkciH81buW3
+JTcVxVkai1On4uErNm+qPVv5Vy+rWD9vjU1bqBNCQwpx34E5yTFwbCLLa6QbxCLjrJXoT1WzsHW
mpvBlk8uxFZfGUsH1JMcWe8rM+gKLVEXG3jV6t3eZMYUjWO8cc1sa8/F46jlP0hNojoDEPFK5vpx
cjDs5CbqIVyhRTuCPzvk3+ji4DYrZm0cdYMPRuhs8CWxAK6sLYEJA6Wedn/iocJ7Z4uhSzbb9jA2
SULGdn1rqmEMsOjKA92MM+qT+iFaEHvVcQIeypv3F2atwCN9UvpZa6Vbq4XW13LDAWvF5q7vT6eP
nYv0SIXzVlopczNulS3o3QQLrXeYRNOnmXmjcVsxfrei6arqrGNTz28ursOb2FtfPFiCCcAp2HRs
HlJPMeWbHXtXJR0CjrZhbmGlbbCCCh8A4c2tcpNyOw6Iscy5cX55FcCWs6D9qe3MvFZx0TyoxR0e
ZZwx7SI3boP/y7hJZmuFpeods3pVbHYr9p5Hz35uzEL7X9M07mDP3ExCb540pzi6a0mCzjJ6uMhJ
8bLKufmRuPFMVVbpR+DrIrtBO8FZCCR949Q2k2GNUnElL2pnRJD7B2QAa1986712uUf3A3gMdyFY
ZGxfLeak703PXF9nTv9HQLR4k7XM7b3UuBtRVQGDzcIfLKcFlk4NCJYNCqI2eaPARggW90n6pdOE
jiINyn9fOckSzBW05mtGCqCF3fhjgLN4ZSHnGybL3UWZAcGqGx8yqBdcc+4TtSt0EQ0iepGy1x2Q
/liuIwlnbf+r6gy1b4z4gM7taNG37HUjKW4zCCXwwV6yOn8SUfOS1/F1BUUo9GAVH7uJqB7m0dPG
Hev1hYenh4qCGvt/Itg3dTNoV20+1qMvVts41gaixSRnl2KeDYEPzkNyg16cLTm0SBsHC1K2Yxqb
tfDsfa7N9k3rOvUNyDZVfjIOP51GxAetl/UfZbM+JPFptw4nUoBkSt9BvU6CfNIs5pFjQyTcqH6n
Tk/S/KwzzgOklFAcvCi5cq0sfZ0qPCfwEraQkpr19zLjQJRODmpm/0G7EF8T0mf8AfpfruokKvYV
3SK0ybi7MSvA9GFJ8sBeyvS2B57kK137kJLKjp8BhYnfa7Z140wRzY5IS+t1MhQ1RxJLDHmH3s2O
JSqWIsAlUfwplcO0zSrndvyy5J0OcSTzvOel7O0np42z1G/rZj3WWjntPZDGNMxb5kHA5yK9Nyyv
+sHCiYtrpzadL7ETLxKmoY2QLmrq21HOSDZO/inX0dLKG0zI9AcBc78OqnJZMCZKxbyxvapFQCC1
H7XUUMUhoFjpt2Kb2M7OLO/TokxeB3rq/TRN6nev5vaGzMps3NCxu9+mVDUizJJ1ZciQwYmdhHNv
sGh7f85G5mMT0gTqYZ0cXeiQdlBXSoeWBvxHrZa0NvOCrr01YNk95hqDF7Nviht0Cv2BWQ3sMbRT
xzYytKPKZzfsiPiIELt11bLTo0RuGqH1Hc/cMb5QdEpMZYWXvtgwp68LS/SHtLLX0MhPVqbZ4JpH
SLzlgzm61cZtZ8QNQ20etc7RbyhR4SWQeeTCXoEcM6OVRJ7v9Y8VBe4m0U9TPSHc5r6Br5gHczPJ
TT8ORaAMA3BhwO28sdcXy6D/65d2eE4TV9vZa3bSTc3uQ0bnS4tjApbMyOVPsX9/MtmmD4WHeBdI
MWp+Z3pDNdHDpqeaxxsjFu1RN6z0yk6K5cpuOxtbIQtVXVQvR9NQ2o41km9t6UJTVsrcEDdRPmfF
WkMl85Y7gOivtt6nhGlCloeW1+uk1FgT6lXG8LCyfwqrYsiS0I4pu5gDDEGRCCHE8PVCfhWI9/1m
atH7zUxfWtOIHyH22IecyImvGLZM276FAa/P04DRtA54lFjoEyiHUCc36xaunEmzxnPoGC+cmAqM
81p+GV05/QPH9eNkinKT1BF0txgmO7V5Tckj44MOxMqhwUDVNAzjEMHo3pdyHYIIsup9p9vL6kM0
0X9xDS27vsDUzx47hpjECQX4/i30FcU9M193R2PWw3FneJGsM6QLT96kPUO3Nkm8n2lTnKZi0XLj
dcnkO0YEMlsuYofPClW6BPpO1HhbqjWFzCspHrD22cylk9GXewCsqR7dwdeYA958Eo6JuImz7g7A
OWMcCgMr63tKfumaX60ToFeU6Z+J9savlnzdFlNCbm7Zp+E6laYvEK0Eg4DaBFNa38YIEPmPSN42
tVFCmfScWxL3nnCMdognzPr7mcf3Cvfjj3mSqFQxrZ2eivvJrpKd40D1Yy7E6JOOxddbV5AFSxJv
BmmThsHVmJQ4652UaL0yBYcWYWZ7Emv0+qx8jSGa3wmWvVUwmyuy6Ug9UfpdPId6Me/lAhUttqHn
6a2375ac/5tJI2rZJ/vMxToOhZ4GzYTQ02ptM4ishuujcf5wEFgBjVb5u7TdKbSU/EU93N21Zsrj
VAxaUFsM11OMurnLxX3mJe5+qN32kKZR7rtN3dLuGj1XPXQv14R6g9yJgggUp9KKiOVl9/ptAQcw
zODzBvmyguAVyeynMz5GJD5+z8fSDl2NErKsrMeBFpAFIrNw9lIPAAcerqJFvtIX7zsOhV7A5XbN
CHrkl8fVBnJCuXX0xMNZmOHYhKvKV83VuTYhPb4lo+akVCmDfW06c/sFi0btjqt53afd2NHhtgMs
xtjmMJihb1UQgwd69RDt3gNercW1ZrsFk/rCovhNaf+YvB7Keaq+LNCrxljYdEmcEd7ARHZUlhlI
tBA+9VGKP5cNPQEdXei4icbu9YT5TYq1DMA62OlVvYDWIxtoGlExglPO60Q22X4uVnmrICx/WYpp
3GiFXt7Kxal2hiMyH1WFziih6Pmvi5zQWpVwu6NkDSwry28XscQUblm1MdxF4ZkymHscjL6Oqtc3
YvFO/gS1fbQQzAUwmpkbG+jYaOuTqzYtj3Cn7uy8KXZpH8dhEel35PQeNdhsgamjjHOXmouR4cyh
F9C71tQdvhlI4wAayh46GJGOCwFW/uRE610W1Rmqz4qycB79FAYnJ5uYtpzax7k6Df9h1vYdxJmq
zJ3rQTnG45DQNhRk4fpD2gANrSfBdF4z2u4qBsqZNoZMqYawg5V1X0kcTjJrmPxMH+9gF3/TZk1s
+yLSfKho/dHkuW8cq7yqzeQbrPc+EAvs68amHOnW4Zahm/rau05z0+Px2Bj964ID9i5H3MvYremY
KzL9jK0WnqdB9RFxaNgKnhi6kC8LR2ggsuVpXsYfdsotLpOl2UF7mbYVtrKhWSTHyLLM7ejaX+14
nOg8vL3MrWKrck/sRFzHvI72yXL43xsHvKKsvnU5rMzZNtZtx6zAdhDMtbjUb01YKUSa5Skc27w8
YPXbPzmT+V11KofPAPZQWQPky8n7pXsyopTTq8ByWHirytG3o+9FHV5wRHhxQzCwxzwsTb+ay9K9
ZVZ1JY10fUOolV9HuRFf6UbmblATRse57t4asgdp3OwOtHU178q0nn50S53vFC3mS1aY03WF5mFX
I0z8WnQo5uwOUnZM1vl1adoGagzrDp8AIG4P5A8QniTyFmJkgVrQGvXAkOYdvUWJ7wJTwkl0O7RJ
exlZ99ieUu8sYSOMh1gbdpyMV9DCn7s+udEz7ji4c2nQN9COHZ461Lphi779Z7xUOZdoebqpJt/V
837DvXqLNBfWqchuDcwuaOQ4WJtIIJJdiLNX06aJh62XTChNRu22gMy1HaeeoexgIJ6MQ6kymHjF
+EdyA2PE4SzblVpzs7Dv/UUBF3tu9gvlFI19gR0tskP8QYpcr7f6sOb3aUpOcumyAixWVazxINCq
vrbKeOIsfLVBUnfR6KHhSzRr08sRJhbtLZTTMt1xjyvwzjzexrHnZ31j3npmAhBI2BFiCzZJMapr
N5dfzWadw3hdH3SYdhg64M69KDBHlecFLTvy86bVq2tqN3LCKPNqRo7R9JyOxgrMCYlANxSs7aV9
cdP+D3Yi6GShYLraCMOhiOIbFSEAhZ2kAsSPaH/aptk7BnvEquQSjHGJ/bSigCkLhCm6qqE3QRTy
zVqkYFv9UxKrjEmeuqUNO5VOUxZEcNG3NsppX/TmTTHEJAPkYJhy1ZqgQghB8mHxWNem7g+RcZ/X
JdSTgpljbluocBjRBXGZvMSg72TVcoDCVW+1IKXv2rqks+4gqBP8VZa/o1o9K08WOxmnJ8CnuLNS
g7zAooFql8NjTW1EpF7UAuMaaqdbarnz8lUGCWXTc2eqMWi0KWJ3rfHGbIF7nY60cDxQmmuQNcNH
hy93TYeAHpAXCaFnXK9x51zDLJgBypJ0J+AFcirNP1rMtBGaLUVoWsPzlBf3LeNEf2IodlLjp3vD
aN9qVzwlBNP7w5yoAFPOglUNlL2Kk29G/+QOTrd1rAmpz4mo3xj01WVJkVSqZ5dwwi0dXuVzLILQ
26ILFUyroG0yRszWVFKjdY2ywqLs4QCjD/TMjbZSLfhLrtgkml6kd4kjeImJKYufqC77VyZZVQfk
bscYp67ONZohTkD0kfrPlDN92nSm1ZWhNraavlmZT9Wh0QpoP/Gk4Tjjdt4AdmVXWXSY42TEShZv
6ASOztLyHjWz80LbHmvv1ppje7nW9W56niOW72MuJ+gmRhEN0q+lGY07cPK0B3HwFFuN+blk3iwg
fcH+SJfP2Z2d53JFIxGvhkNzLbUWmrjnifWHi47qz/u+UBcMyc5juVZNLcsibLTSuirhRy3TDXO7
yOe5rcH7X6GfjJr+4XvknEy2/nK2igl7QLcLyy0lWVvfU1RnOquOIVewQuDDtqdOuwEQS6ZvFPvN
z25oV8lMLzLKo9LHsgmxa1ke3v9zLthJOad//+uvmc2YLc3sKYzqmvrLa7nY7PlnKacXZa4f+Oxd
8A87T/TSKClyFxg+bCurpHyMomeDYU3qF7GFNrfJcva43sI9f/9HXTDgcs7svU6B0zlUVBUic2N4
oRVqM1qd8fVzn35m76ULcwae7VRYja3c0PJYeyHqdPP+p19agmf+XlQDIjYyybOaAMjgnAr0RAw7
HSfKP7CNu/R4zqy9is6rhQuxJKx1r2z8GB2KQU2YJR/4Ul9aU+fOXpVeIYhDq5i0D4kx7nOr2ayU
Y7Nmfs6Q7jzVCxClwJ+rVPi3mT/bCExQv9WeTWPXpl39uUV0nuYFfXmEB+ESSJBLZhCrrW0NUIEP
nBUvbInz5K4Fbw67EZmiODtB3XZfhytGFSGMiXVjd3qEtUjbfPDCL33Z2SbP4Uum9sAL6Sc7IgYB
rQshAN3VGsfpzm3KitHVFH/gfvfvBeyYZ19WcBNns5oI8phTUDcvvoWQ8MeIsw8+/9+ryzFP3/vX
iZW7VqPsVSfzrIu306mHrZsS2dw0PYzlZ2NozbMjJAe3Ac0l4tDRGQIijapPdP72g0vg3zvQMc+O
kAkrDl0veRdIg0gSKmMBZdtpv7x/hPz7dTMm/u8T8lAoOlEzeuHJgMvWOvomhq1AiMyZUmLQIGA9
v/9Nl37H2UniuLhSMBlyQ8fR3Td4pcPOaJLoUwctkWL//R2jVc+ahBQc5rH7fOIj3Y2Rmzy+/6df
WEbGmTEohO1clOB9iIkpC6v5xjSN67FIr2YGa586QhzjzOW3R1ujuVDVQyZHxs4Z++a4qNF+ev8X
XHj4xun1/7URzCkxDJERvOSZiCyQhwJgNpH3wZlxYRsbZ9uYJoqxfQPEmUbT8M0cOu3NUKN23XYa
yN77v+DSd5z+/a9foKW1kv3sueGCIO5Ql5XyF5uMkJqX/cFOu/QVp4f311fkZbRWdWW7JGUWV7gJ
by29eHHKdvv+L7j0Ds428mzpcIOGxgsLJZ3rmE71EDW5+JRLNI3bf/94d9K7ViLUIIs5t64WhubH
Gfo38v0VGRQxkl74/s+49JTO9vGc2ebgaIhTsRN7A/T9rgm0GzVUgPc//98uvI5xvpMLYQip55ym
TYOHKMYEjLfTFh4+Nve55wX9Yqb2gffDyCFqWyCxtmpARN7/+gtvSZx9PcojCw4JNOPaIFvKg9h2
UzZRd/+ZT5fnTuEYZZl5llhOWFqg1i1d00Zp+UeFwoVz6jyfhBkSDiodSE8MNO+XPfMpQrQrn4H5
40K46Gd+A4f1f1caSkBKDk25oeqa7g24Q+2FmtYPyrVLv+HspCoXnRGNyyaEbn+IswW1Ht49HiIr
PwYC+OAtX/qWsxNrnWD7WTmZykZc3XWz9+SV7W0TgTHjTvzBcXJhJennJ1bCYM/oCKuFZ9biKgQp
uYNK9kFpc+nTT//+12HFpEbpHS6dIfyrZY9XGWpZmT5/7hWfHVUpJ60sjcEJp7nsc5JuADD8qC5B
Cz/3BcZ///oY3lI5WaMbQj2I0LXgMZiU+fD4uU8/O6IaXCJg+bduOCKsucHpAd3WBFf/c59+dkKQ
bbrE2LN4GMzV6S6DtLmdQd4+t2rOMz1U1GEuJHmvdtfloewbIxTIzj+IHb6w7sXZ3sWnopadG7th
7bjEn+iYDnbeEW+BMaClePnUAxLnWxifVuaKrRO2WHd805vEfJhHpo3vf/qF++c8uaMzSS5sMilD
iePXg2Mk3UZT+oz43us+94bP4zsMMYq5EQknXI+ztV/WS/IsS7DOz63+85ghhqXEzKGbCF2AiBiH
pA4lANLk7oP1f+kRnW1fPIR0x4oJCUWoaL8ozEv2ONTFhwb69MPn3sLZBh7iobUGI+Wq4e79Olop
s5m6zaASNeqDX3E6yf7/8MsRZ7u4diwvdU0ahsioW1wEezQeU/NR7uy/P12ep2pMFSdbf7oBTPRf
NA6vhi3WD97vv3eZPM/SsMx1KbKF3Ly5hBYKZG4kh1SfxrBG2A8qiqnBZ96C9M6uMTTEuRINP4KI
2/26ONu1aV+80vzx/sdfekZnNxgE0LIYckXrKbrluUSQg2TZNbqPkg9Op87/f8PSO33vX3dYr7Bw
1DKSKSWkAE2zbmZ3+dmq4sXIjH3BOKX19E8WXmdbQseOyS5daETM25H/mFpXFD4WiUJ88lWcbQjE
2mta4koStjiuYG9ShqvubjE3+tShKr2z3WAtZjWPq8NugDyF1twbPJLpG9fKP/gBl1722bU25vi0
DZ1L4UUOEpRC4QSJh+bz/aX07yNJnmdr5CZYsQsnJCTqPkFXn39fhf3NOemo3/+CC3vuPEWjN8es
aRdqX9OxcLvsJ7iR8qoepHnQPsz0uvCMzkM0UCIVej4wrxoUdEgLa49ARK71wU/4XzTeP/bDeXYG
HnGywCmO2PHcSzBUxmeqDxd80xpf6nBFr2FJ1DcxQhKLjs4dEr9qC/ncNJ7W/YktZXyP52Zs9pHl
4k7aOMtPYFdPP4k1ys+l7KDw+u+eXfj7BoQvJ/7HjLKwtFx8LZd5Nj54CBcesXO2DNfcktCzM5sx
Uc5wxYUD+TJCqBDb99fJpYV4dqa15YiXA9RXfJnR5mwc3t/oDwhIR7+FIux8sN4v/Az39O9/HW12
oxPQNVOCLtXUP0WmMb2UapbPn/sR5n8/3e2apYxjg73aJrcsGQZ2ZnqdoI54//Mv/fVnh1mPO77E
2c4NBcyWkIdTPvfR9NFE/tKnny0hV6ezFlomQwyFLUI4vCyeIclhy/W5NXQeF5KO0sC5pWWW1ibe
bwrD9dGtzOnp/YdzYQWd44pF5sxqRYSOZ6eLP/HcCqwXyxzBvys/1WLLc2wxcmLDgrjFuC7Cts+n
DVYQ7vLUdj+3PM+BxdVwusUjcjSsIUKGzoK0vYIi8sHzv/SEzsqSuHWw4BxFFNb5EOQxktluQunq
fPDxpz7iH8fkOUToCZyeHUGWqV6rg4xgZCeFETpde4UhaLxJmvnhc2/6bBObCdrbKdLssEjsOSwh
omxzyxJ3vQ0F6HNfcbaTiTdE0110XOtzMT3Zk6bnaGVar/M5QLTv73+Jd+GBnW3nolcOSZEzYvWm
sg/zalq/Ddz4BPxCZ4uV6XWt5q/JqEf+XJfZ7v0vvbDLz3E3ZP8ywWLOCYWz4PJpon02iX/9YEx0
4SedI26t1VqLUeYgVPpzVKhr5WHjlTDanuCm4QDk0Np2+iI+2C8XVvQ5BFesRrb2NV8HZW+Bi0uA
xF0M9ZmAytaxPjjVLz2xs22jxo78gUXzQnRB0w6LhW6PLdP8+v77uEAmkPL02/66klxC4C2cGWVY
rwQl2GK3zpCWircVYQyWBT6mNteD0RxUB98Xvj6wVvHBjr30+M42Uqlo4+bMOX31Ss7ZyfFg1vG2
w2Ew+uRyO9tIck2LpnMtGXrTCae2TCxZvO6Tf//ZBkoHk7w/dO0hVP4WrbTbB6g4Cp9L5YP+5NJ6
PrsTcQC21qGyZWjakd/GxS4ycdFArLPPcAvOy+XWU+4mNT8aQVxcDWd1FoXjybCLmSTzK0xdilxU
9Rb5bdP4JvaAGc6EOXYipJZ6aus2Xb0Ea6RMhblKWT+dfKDQ888iWj8gAlxY/Pbpwfy1OnHNS0ut
VYwc5ayFWQbVkNaz/NzqsM/mXkj53LwSiQzbudtx0T3nVv/BSO3SH3427cpikjCUzay0kAuUdK9A
SonZyAd/uHFaAP+47OyzQ0GKql0tRSk2YSw7bl3MK+KXNK5J1nDrdGj9MdX0e2hx2A1H5NdEhymt
HKxm0c07viY1gdT9/zg7r964sXTR/pVBv3MOc7g4PQ8MFVWlUrIlvRCWLHMz5/jr76K6z5m27ti+
aMAQIEuqRO70hbXsRDH8eGlVBAXCsdNtCie1O9AmMb1Q449HSIXiEHZw2RZ2qaU3xmZiBj+feH4w
+I0P804TAzWWAExuy6ZGoZB9olZKALQwfnUv/+gKfJhdKEqSTSfR1yfoXxUus0tMpP97Q9/4MK+k
a6guWkxjG8JgoSnzNV+iO0exX3/+4fzotX+YWTILmLrTcKwfbKM9FoiRKB+X7V+8+PUm+U83z4dZ
hSgg7f0N9lvZFt01waFUuFPban7ZijKgd8/5xW36o7fxYTYx4jahqNdipzTo6ktN9lEGRbwisH/+
Mb2nsP7DO9E/TA86YPscPrW5jdS6W3mzRZ95Cg3290oU2mf0ZrOOOwOQ0Wd8TUlEl5RanBOTmQs8
QxNlO8OZKZUV0WxLdARjM6CV2QYXjyAqt10NamuDuCFpTSRm86j8vSugf5h4JKFGsR4axrbrYtB1
2af19rGioYaxMPxiL/SDD1//MANNUbgsMVzXbao1EuAhx1R7T1elTvrFm/jRE3yYg0rIYm2kEa9u
O13nUGXp+0yo2i+Wvh89+of5AU4Z/S4GtoSF0OIu1xwwReqvxbE/evj1//+ysMCgcljq1tOmnESv
tAgQ0yKWLLf+z2/NH0xvuvb941vcSt0wTgZrlm65Y73WD2SWgw8NsN7Pn+JHb+HDJEEbSkR7bQd6
TbAPcSnELJ4EWNu/lUo09Q+zxAx0v03bjguQR/VeA2PpWWZXHP/ei/8wNVR6M8AQbw1QnFp3WKaO
Zshoyn/x6f/go9E+zAt0qGa0ldq0gkDX90PJMXx7gXf389f+g2urfRi9djvUZVdw72i9oWLDtJI8
clVQDdEhNXrz2997lo/jF+Fr3Y7ky3q1Hu70yJJvLXWOX+c2iYrg58+xvuL/MH9+rLQr8t5YMvrx
t01jfWEzl6luClx79hZoJOzshPHWO1H82FujMvziOX90bdZP9S8jj2I40uyszfSFCVF7OZQwNHZA
pd5+/p5+sLp9rLuThhr4x0gmsOOwabtND0HP04EOfjWtUr+fKVL49PNnWl/xf/r0PoxxHRXnmIuG
oGQad+eYHc0zjDH1NkzN4u8Nwo+FeKlhWmFdqeQEJToKDWJ6pNaUdPv33sCHIV7YVTvn+Au2gL+A
P8FkCM+yFtnPNnv9X6zRP7rFPgz0WO9iSGvs82h3RTnXmdHyTSArwKCz0G+wj6AO0JvU8EKgPcDj
/sXz/uA2+Fidl2Ef48aamb4i/dqkd7tDerawKLIfTqJfzAQ/uJc/ludJBPcA843EnEzFudbyXkc4
Zuh/b6R8LM+DuJxzJ7ODXdCHXdl6pOx6YfxZw/1fr9P/id7Kyx83avuv/+b7VzrbmzgS3Ydv/3WK
X5uyLb91/73+2f/+2vd/9K/7Muffx1/57i944D+f2P/SffnumwDGUzff9G/NfPsGZ6F7f3Re4vqb
/78//Mfb+6Pcz9Xb779h5C269dHoMCh++/NH+6+//2ZyE/zXXx/+z5+dv+T8WfDafwFU+/EP3r60
3e+/SZbxT8XGJAGfWlFtRzZZVse39x856j9loq4qnZmgwVUi0r/9oyibTvz+m/JP/od8sKM4sqHS
P/7bP9qyX38i6f90HEA4Dn+A80fXLe23/3lp312cf1+sfxR9filj6Jq///aeSfn3ZGMoPIkimxiD
HMNRFEf/MJ5AHHUVPGMn0EV71+QFkBt+9Y8vU2jTy/Pv7//948oxm52y6HByY865GY2tntym/S2n
9yGYSkc6h6IfQVEk4dEkdbRXHaCURjOoV/S+hxsp6a3rVlOiYIn69i6irxuMxFB9zmzMh+BS5i+q
ZF1G/CjfGkiWlqAP33XklzkrsJ8aSO8a8A1dYueXYf3iQBtfzLWHb5keaY4xdzIi17NFo4zulyM+
HWGVxz//r23Ow6T2cIUwcS6d+PM7CwLvOdcA/dC2G/zxpz3ktjDsOOpaTXluME9hopll89R0/h/f
vf9AzKI8O2ZpnXIwlOuvEgTb/eW2+vPa/fVavQ//766VLfPZ05HpaOv99HGbb6iN6OmB0bDbj7af
humDpaP2NmvRbyDM0eM4JtoOuAra5aILqKCf0BnOyS6i5e8KvPR9DkjTzdNJP5qwzIKUGYYVelnp
V+1ZLXM9kBR0z5FSZPQSE++ejDrdQfWhBLZPHRK2pgHfr/9FVON9Y/D9O1PoE7bI2CoGfhv1wyIu
zElRKhAUgRiNCMB+GrRGYXDn4Cu3B3kGzo56s80XB5MWbchZSd8840P6PCTWFiThMVKm9H5R6rfW
7mIfTUSE+BEh8xgl87ZLs5IWMspJIaixtYXmPdoKRC/NpjrGjk5z3+rQW0HtO3J8ZSf5c9RMPlgy
406T6FmEC44AK9K+0X8x/GJF0b4PunAhDc1UTMewHZpYDdNgGvjrDkaPIJFDm5RhUmTmRgelOjW0
7DeIolTToou/lo1AbmF81HK8HZ+d91dM53xrplCEOis76GNIBNzU76o2h8qtjqTVG+PGxsh9p6x6
OczHsgIfXnLOBfUtfm2tiGo8v/spV2co8Euzxw5+1wO8+cVys86Wf9nPGDhn4JTi3qWkVrHXr9+/
PwsRVm93kRlMSXEx7TU2linaScVSCa/bpvtxCWqgIkEmC8e3BL3OYBPP42DTE7t0z6DVjCOxtVuj
ipctBHSs9f3seJK8MD1FsESnpNdccPx8EKDVP6dctYad9AJBwksQffmW1udsReyvxvjVFrJ6sKp6
18dTfsktmsipafWSMUOWJ+TpMk6aFcSpkcHqAGOO97rD/tBS3gcuqN2kYAf8orol4T9d69mQNy52
lvF2SYCagqW4LEmMEwcBFKJgekWRPnX33I/X4N0YfNiM9RT601L2j6JWjKMNF9gP42sA3o6vj9TW
9Mn41knlLw7u7+m2vwwyroNFJp0cvo3n1aYt8fvr0C1OM1ggAoMsNEvZJdQcB06ZpEGXyBhQ33DF
GdDhhvHVxDqTxF8oUPajyUieOtncMCBnf5A0ILlm1N7YI8YkOoJTP7SBj/fFJzWDIDs0NIon06Tf
5P18sjM4loXScPniSt8Zdd5cA+7elQuCBWGUGrDIttroBgsEMBdPwe85TV16qLJp3mNWYHjOuRnY
Bj2raLv25pTjacprHtVxpkuZRs4WXRIYmHVwL+G41qCPp06fP9vVaByp/KEJNzlPiuiOii2ajRFF
6Adm+6xFK8m/w9bdLsOwm1X1AMN0PPaWq2hxyeQuc62BWxza3nyk7qG5cjD/YR0SVKnOi3wVmnKC
i2L6rM30NsMaRj0o4f3VFIqKfz71fwigr2MIFIisqgbbBMP5f6b+MaYdui0NEKr29ZIWBYuegalH
ZNiKdQ2sce+I63KR7U2Sm+g8syU8WlUz+JBqftV/pinf70/fXw1zlcrGxtEsmzH9/Z1UpiNg1dAw
EdbO0wUrZ7xv66a9BtA3YaeuofIt1jcDMylQ9jjdCArwX8SUOyAcmvR27rORcYurQ5AIqETS3HRx
WPNr8hOSoOZo1JV+ViQT+XSeHXU5qtAEZ9keks2xdqjFB6/oHK0aXmAOpx8q8BCdpm67aHZ57G2o
T1XoInSSX9JYb3yYLKDGmW/Ip3iq0TjX7180E6yos94mwG1CV1+6LChUG8LIaDqwjcYaOCmudskY
UVo3crMfDXkXVQBCokmLroABvia2XTJG+C6absASEOTGpub32tpOq4baptEYMUY63ZVG2m074bVq
eJFDmcVNAYmASSGAKruHRaDIXhdH2i6Zjb3VKyYGHYgMHkLY/ai1SzBLjnQXJRq6nRovuIpz7npY
XiNpmv2W9vXruNXuQpVucY0oPoQRBs0Mw2WXjUb3uCQUfxZ0ZesoOh7KOHpuNRnOcA0yYgU0vGtD
a/5EAMd+RvqogSMEeja1103V0bqPV8itIQNeCDs9xWa89L4T4etKZg16NQd6TK/hZx0cwfv6RA7u
AF4pvYEUa+/0Ot1gVsWyoVrGvmf+GFBEbFhk5WCEPYytvZ92lYTGbdGabW2QsevDWvtc3BVWfGtn
tnOgGiINylnt95HRP8LGA5xTdCd2XjDYYDW8KMmMqT4t1Atla5Mn4L9LuTXs0iVqr03FZbtmX+cI
AtnrAgXQ50sUKk6grDrrtho2vbYY/pyvBdHcNjeoHkEmwoLDEX/OhfkZv31x1JS8CMq8Q82IP8CF
3tEde2jUK6Yg3Us1uW7mE0GQnalRSrBL6FiKQrg7u853+qa6poPzQP+BcVdUGjZ0HERRYTsBXdcI
VqVZ8h3wv54QqQwPfbgvo3k4gyaJNra+xH5TWF4hT2xl2+QGUKx8pcZG7pPYmy4z4CzaJpobiJUG
YrR1lm/lvCcFUzzp6+oDuXPtNGl2Er57L27MYg+4Or5l5d2ZjckhGpP9fqlqdRu1jkBEkiyeLddv
UaNbu6FexkP2UHWjthnQ7NyJQjlKViGO5aaWStoP3l8FkAxD04c9Dby1J6KYPQ0Urdsi6raRjVpD
koT2UKgz9IbRxgdclfrRH2areqrbyS/UPg6koVShYnJnZ/0sQxFadKAehuzV5mT+uTDEPXXldB+t
eRjugDCxA5naKgQzB9qUHT2+i7Kk3uRzMgXJbBXXIazTMftE6lEVOHKZzBkfie6RjII9ZjpxA0nW
YXlUQBPWYZLtqu4q11LlYjhq7pZ2JrlmI5WnsG1YOsprUWvJNSz+elPUyE8kU2fTQsFkV+ZxoA4L
xTv4F4EjC2vfw89Ead29QqAacVOJ59LsohNUpS8pCYWdZdXoczLAQUB0qUmtETO8z02TopOEG/LB
y0oVMYvBYjoO6V2zSN8WCWmFUBPI1cyU92IBpsJCcpSNwdrGQPFsP4rMafN+OhngZ/tJKoNDQyDx
i5CPvQanvt9c2CoqO102OEPq0AK/XxLYb5ALQX4SdNk4eNDq0oNtg2Wc1lNDxP290Ky66/WqALbZ
1BcxoEHmOFj4EIPCoIhntXY7raBtEJoMasD4bugAl0W7saHGKiyMG1koxg7Oir75Y7YcOnsft20b
DDVqrdmBCF9oGUmZpH4wMOjuKTUtfWrkuMRs+c+TDWVTG+KrGCKEb6elcWVnKeQt9SkUpdhCJI3p
A5ovA56iT/ZQIC1eN2jvX+ZY9tPBOg7vrwaLCS/Jka9GDS+A4pxIlVYHq86vYkjzhZpUjDkDEJmd
7qIalHAOg5uluei8NgLDhZqDT2Td30whUbJNtQBaQtIXsyHqBp/yT4AcYbOFZDQfRcGZa9XepF2M
a6vr+FOzXg5ZnLq1DlgnVL50inPrLFJ81wAO+sXmQ/8+ILku90QwVMfQuMAO9d8fTmflrBP/nmqD
dBdbX7u3uAUz6ErvGxHaz7DDl5u+6kcAgtz+EHtjF987GtlIieGXlTWuE90VcpbeR1H0nCjjAY1M
AZ6oiTdLK72E6gRoKhLXHCSM6/AdmynBhlmlrYmyDMdQ6GBZiJAc6MUTfjM4tSvLke2mZtJeI6uR
XDwJyVGtnjJuwKOeJLDZcoU+fPtelYzUV2kDPzrq6PayGj8mDTbOX+zR5PUe//cYMDWds7Fq2bqq
KrolWx9PsbajjaMlQ4YjW99sJHI2JxWANIeL908KZyWUsrydgqI3SM0pYwfpenyhAXQ6tspTqlji
XDTmdJV38xOcz08t3IWDAmrfW8rB8ZZ126DMGysfi5tyodVinW9LWcyXAhnPtGSlh+RiOupDMl/o
Zps5FMW7IbY6zzBqYCyUGEEJhxkHfvIQiSk7R1PmN21n+/Ah70stnq/7BOGUpemnEvucTM9UGC/L
pp5Tr8l7ccxt4yE0+1Mxs4lLwaDulLZO4UI49bbTQ84INE0iFmQ4lzNKDVg7FDE72Su643FTLsU9
O0fjpkjGbWjk0x/bd3vZcHKpjt2sv5Dr2kwGHlOEhec50QHbhIi4F8yhPnqS4lJMV5AH0ewtWnSi
+3Bhn3um5GL0tGzMg66Ftoxvq3ENOcSQVFRkU+CYuEj1lFutbB67hePNhNuxYLIMpBT8nlbk+Yo6
zYI6lkJgXYp8ckjzsBYUF9kpx19EeN+DrR/uFW4FlYM/bdyO/DHUm+NTtpEpo/9Ql+kAeGc1rjgn
1PK0ckhRkOKvuW/bJoFkDWpHHVnLU52flfmzk0Y9EPgxxGPPlEXBO2rn1PaXOr5iXVfOgOFTt3Py
kYGyyDuKupG0y1K9Ma1WOxSqoh1WXbL78wHwXjn+3XuCgY0l2qHOytEJ6KyBgL+kYoB/qZJGq4Uf
TkxegSmryUuaAVyM634/p2a3Lxe8I3r29L43V1MFFuQ4vih2tOyaigAWbK4y6PLlmaT7fJnJl+8T
0d+Vpb2RAbPdxi2IR7xLRyWvi4tBd38ToRwAF95u5gmJtxSn+rlVTbHR8mHyMJYC7NffbLO07wDo
3Y5ydmqnnilDytRAT4UaJFWjnGfDa+fHfL3amdB6NvChcdBFGlR9KZ3f9+sT/pQ/Ao6FXJ7eD5xz
oSj3sWGhbMIMeah5Z0oaoWtRP4kcl0iPoSIYnPJYgJE+ik82FTxX1ZJUfrtHCm3cgRzfmWMv/BVq
uO2SzDpY8eeKaQRSsm4ex8pJ4ToP6RUoWWeHaGZIIdJb1yhar9Qx5zcURXdpJy4og3XuKb88wHHT
HsLcfvj51VWJMH+c31g0Dcc2ZdnBcIMV/fvrK6kMHCClUaCraEKQKMRRUe+r7oB4MvEUc3YbQtru
OLPIF6DNOMHIB9GrX+1klQ/LJU5gB6qQKo9nTYm7vYIPcGws46yzgVN1f6ApcReRmvLmNDX9yVm3
6YwGn3No7PYC7LwM1GzDW0VOSgGmbGRWwLV6W+ZRhZZeYTjL8uvJ4XTQxeoV4XjsPbMxnlSrDZYw
3SpJO54NHfqBPS/T2hV3qacvFYqkGH49Woc4CnKj2M2NZnij6F8kudrS11MetCJ+0PNgDC+4KlDJ
qpG86eeAWHBxM/TGDrBgEVSx/Ub4w/DwfqKKSWDa2g82c0owkD92lVg84bNrt40KdZHWb7zHYJpt
i49v1YqIhft/lMrcV7i/u3CFm5lTf+lxm7pDDGMuZ58LF6z6okEDYcoHB9YO0ugzU0f7luAiy68+
uAwIQIoIQWo5+apzLwEkj3YixbmlZDABQZwXVDY3FQ4byZezrvZKCteUYiGKPHcb3TbCDXx31eXO
dcMu5qgZF56S4yvOYmqg2sTrNWXgiFNT1R3n7cYhHAcMm4U5Xr9Q9mV4BsGHpWeDbOD5QvLBysde
vVT73tUy5PQZaiZFek7N6vMY0gOslNNXbcpQtoC81s07y1rSKw6cHke7flOOSGGI4rhLgWXPjEJs
JuVBHW1rrzGBAlNWAl3iI4iUBBCp1iKEarYqU4W74BUAUEo5oTo9sEJoD109yBuDYKiLSPt50en8
J4bZ+tEuk2xnN5dL7IlKukOGbV81slG6FrntwCYf58ZLEa68xASGInFNvCWVNxqoNpkQbmpjKPHT
kTG2zabFVRJwrLepBol1kGlcX13NqH3Qi32o1YEJnuSkUJDrF/JZ078h01EuTZe/jIDjD43Y0rVp
u5RMfNY5Ex2yBYV2k/R7zYxcM52sUyLQOCmz38xa7GXSS2HncKNRDLu1rONiqq0rCIykYlRN8SqL
a0SY9jDXw6m01XALjYIgeU1xX9vBXCqaxW1ThKrJbO/TSmmoQ40PcTXelVLcgbnmSzs3vZ9qzuLR
VweZOHdlBWdX2rd4ofNxi3up91vbq/A/bzqSRhDmaFDEVBqQdNFdFDSE18orpLnRprIXCZCl8Jp6
binV7fd23U2+ksfHotPVXZ7Gxa6VkhPKzi92t4wBQXBc9VkNlhp8KLGnF3WUvmQSjxzj0uRch/5J
ZqsVDWWxg+OL3pcZkjlpNMbLakQhEiCOGieLDOp/xlsiWA4JszUCTVsUMj0hOQhdojkIf5ge00k2
cL114gNuplL3q+TN2QaB5k0DE07Ka1ZlG429CDFv4RnwYi1SQKpnSaAZ23nOYBdgKXXjTLq3rfAQ
ySnI6gnotMbztmytXIn4tBQWz7Y1PhcxITJmeyUeJ6/Scu7JRKU5K2OCJbIaxHVrs4q0wxXFx9uK
SLcHK964jZto48B3cauUu5NNn0/HFk4XDQM1BW3Ck2xEL+rceIRY62O+i1Pkt6GEiNt5JUdJ7AfX
ko++CNWmEuTqdEHjbrkaI3OvV29df5AhcB/0OFJ8kuH1pqY/RQiUk+ls+7pcLSfFBgwIvHtnEwjl
mDZ7nNzYBtctRHqHY0wqPRlLBB8rPURsCHFhcySS2vQqH3mZ+pQ+tOWar9BtGQtyC2p7U9Ir+NUa
INtadnfU7Cm8MbE3FAbbXS7xBcpo60kJZ3jZiK8z6lXPoVbdc7MsXhcWtW+Agr+lg1suwSk37An2
Dkm8HnmkEy8q0iXpVFJN6xIIA2WLWrVhy0j/W+MLZFxu2ajDTdHOHtg7z1H16WqAe8t9Zp7D2opv
qNRBU0220R+qHNCldc6sZNo7lh1fGSZ7c5F3N9EcHUJHak/v381ZPF3bOT7gGxHHB9tQk1NhrWTF
uBF7wo/zfoAs7VbAKBvYoOfF1McbyRTjjVPixFAlr08rneOFbgDAVtug1UP6zIpyDITzJR1qCaEh
cNEkN2DVs/L0xCrOupJucHW4fa4SLQbsdsnkzssdpbquYWUirApR2g6Z33fVcoMeJQvANuMP92up
6hGKTw3HddmvjaS4gaadrbZ4IapAax7DLEGCMkYLFRKtfCPEvKAadvbv3y0NBNah7eu9rsW1izic
k9nSCxirZuqjQ2ZrKvfKjTWRyMI1zDl8/XZIU25dkJO+StUheM+KmgsAo86onzi2gq7PTeWmEljb
1coc3dEjjHiC58tiuVhfqKmSgymz7YviGKxSImOXCKzL10VSu7m8L5tGfonKxau40QkAt2ctGZqT
0qAVlqn23YGp1G8NhRcPpbU863WMLZrfd/RAFnl4Y62aQg3EpYubYzMm+nCdc+bdAJ56wNcNYkkz
awJm0xehTM3XvGqPiWhejWSwLgpHQb9Er5Fw7DqKcLK9PiFcVKVKF6hmj8Y+Hi7jrMhfASvf9HbY
B40j9C212WaA3+SravRi86iGPeckqTxPqxQaB0XNgoDuAvLc13yUUOoMxJ8oiWtcDj9fk6ZIfWD/
+Y5ntAHUqk5gF5lMG0A7neYqbvzEMFE9LRc5T6pPkQJAP1XYhOSNM27kcDixnym3UhQeJPIqG0ks
nZd1mBDmNmbLDTEnUMjGoufTghxa0DPY28UfRVidsoyDeu6YYj0Wjn7X7mdJIPLDo3WoEFXhDzai
lhxdBnrRzPP6vjS6bNtbsbon+xuobcqrTUzJXTLW1FhXAEj3hXZbNacl1JNXJaXaLE1aUNhWW7F4
VgWvskVRrYfT3dTcTCg8XKLu41ErFZ2olGtg72xX31Bvda+03X3VKSQE3W82V3JorefJxbnYbf6o
DfKx66ybmZTBJ72v3qRCqFeUxYJVt2UsPvpbxmklKAf9lZbgE/bdfTosmmuZCYaL2gmkXj6MEkcS
fLL3dZuvQV/yzmV3N6kWTiznIVFpiWH6xE4RAXUPq01WWe0FzLA4kMNIq+dobB7h9feHmIt2qYS5
XMop3xtdal8pQwRHxYzFthZFegFxFwJUGb7EYTGib4x7YpsNITGcVJcOGt7FXAKZgPY+TdFivD9T
j9jsEkXU9+ItHUpc5xmoecIH8rIR2DIvKDQGN51Q/nImBdDZz+GRuDD1UH1/jnE2zlM0n4Vee0kM
MJZ1Kg5CdMI0nGjK80Q8mnPsqhl20qvIXAUcCOIlvzc7oq/WcZm2MxftlbX6FCmgVMdlM+nK7LHx
DxaDZTqDoFCkyfNU559GlU0LmjG8k060uI640I7zGFZUZBngr1VrPFd+UxUVVmc6qPulvOmq2h8K
NgUz4mOpMz1be8S2cycNM9aM/i5m8uCUfJv2JHMWCr43WlU85pRB0GR7veQ2fkWrGnk9yInIbXjk
RGFsz8I+NPongR0ixa/pxrFNumkWT0NZhTsWOM/EALLPHSmh9v4mm78OBgF2xLzXdktg24rOltYV
QS8TTGzi1OuaatvLuO26unXY6ql+NCffZrneVkt5CC37c93lzy3qgoCTLwPXkAntHM2Ivpmxzg+1
A4NQ7tpLhoSINpvLzCLtql34alhIZyqI5UqueKWVYkRcHAaFJVfrFgFKM6eWhW5ZyQZSLmbw6ON0
kyexrwlsOG1onrqxPCg2kmJq39xQL9jAUN4+N9KRKrlnRbSfJpLv6HSLc+GoL9T5PI2EwcRsYcjm
UFHozVUysQhLKRrCuDnWJp9LJJDVlfTqDtNOWpATKdapXa0Fzmy9lShC3akiISZbb/BqA+TS+xZg
F0o26TMaxN5tZilyBVE25knM6530IAuZsw41oRtDz3ZzMl4wKVwxyftWy5AwHXpEIru/pFq2BwL7
LRPK1WJGV6jKAXxrCXuTWPUqgzonc/q8oC5u9XUYti25BDL6eB6J7jsuuLvZqH2RVlOgJRjsCRNv
xkK+ECqP3DpxEDlOrpXrT/lQt+6QFPuZU1E4Kq8jrFMfA6xHWe7WLqwbqk92mADkQIqfEj39mpTx
I6R+J0YZ149swjKHwkezzJ4tI/UgvDzVstwwqK3XeWXJj6nmmwW9fUwG11mv3NWhPjLFG4Ehv0Zl
nF9FcvupmUOX9d1TZvMxN7HHqRir3QYVUExrPHkt4uVFe+pkNvKdQmqcT0h3wm1mhQiG+9uyERU4
ZXL/ohy+0hgun01V/Vy0dXxgUss20ohrTgltv7OTGV9qqmHNsFTPKPZxwpmDRMlzUXN4rBHDmCjc
KVCJHsB31Ju2jRhI5nKwWsIfWRblrArNEpSx8gaCodumSnJl5A+9Um67Xnnq0V+yG/vWjPWdttCK
JCKih9L8Mif4waKK8UO/Hqaj2vzipBtOHFtLUJqqmIVvTdroWtLK38kesN7jiWmrPkgG1kJtQNUx
DCTEELqqcD3zSuP8rBgntZNfcakSvkrLB82gkU0t04NRFVsr484MY9yyXXqWYgYlssxwbxavggWK
KoHoOZ3QepE5I6Vm7xZBAT+rCrhsLXqebD76ctmlTfaCH0DI5ETGDsFzecxkK9r0Q/UqQUdNi+ax
7sttroUk3C35cSql/SCxhkxOcVFx4lF2ohzCch2q01Yw4kO9e6qyiCXRH5iT9+aAlZHG7K1ul6zV
dgEMPVoZ67ZrVFrF1KF8csohmDv6T2sFYnqdabC3LY7s8Rgz4AuS+BZcBucrrJl645jys22fKJIm
9sibcGuM8lPKBBsNaDW6cUvAluyPxt+QD75fhHlsZVrGoqEXbLcGFrzIfNAcgwUN7Lu95Futbijy
M5lKW1acrSOexCC/lDbB8paem17FUd6uZHw2T1ECo5aruSGg+pWaoxb1Iguvw6mqDtn3RqLYNRmz
P4GcPXG1hZz2UCAQmk+O0XNmpjN1TKmIamZcayDW/ZWi3mIWSQZ5QMo+ImTjc13nhzRj61ZyHGCN
JzFvt64yNySIdF110S0eWgrgOQc70aZJOrYY+X7qN2zGzKsmeyT7VD6kioZKp+3egMCrXoxOxE1T
VZxTQW4uIXw/L/oShJEzcGKrsU9jq7xttPoz+aLYozgldS2mjl2ikJeR1IVkh8GbGd8R+sMqqw6E
KCxXmHyCRKCjS0pN3zB3ZSBFabczmn4I6M2/kzqCWGPcbGS9kw+SJrbYjSpvUGbO9exwcGhI/d7M
5P2S9Tc9UZ5rpJ1cppRDV49gvnVCMl7pi9zoh7lRAd4kmF5iPaEsyBl8J+52ctGu00CzSRxxn8ba
V9yKuUtdHEmbUdvGCCLdedJDYgh86AQEEsWhpJGFs4y1OyePxLbsQox30pC6OUlCCq4q/OPKQWuU
vdnyCepi2otc/tyNFmtzPzkeHlRS3GtwFjSSh6DNClKkhseQ3YzV7aKYtTUiY8laKBWu+DIbmU4k
ZNQ8K1++JipBjLJVdc/qkFCyryIiprlV1dD7v0qGa4qZXDQDTPhWiFNbFOcc95Xf98se6zEWt4yY
VDV3l9np++0wRWITN83blETyse+JXxRLZnlDuladJVTLc17zuoXtYFUt7prtstUSfXW3I+vCiYHF
2U70246MP6H81NN0e0RJj5mpoZV64M5l54cXsdRvi2rsd+IlVdvkXOph7FdarAT44ZvbAhPnRI+5
GwllCXrrRR1K7S5fqkB20vhIa8CbEXpImsxNnSG8K7TqmParrLjHyWL0sZ9zkt3kU/jAuMMLdMzq
7BSKuPAlxd40vXUqi+RgttP1FNc+fWh4C5hW6CrtOOgkGIGEhV/FIJSR2RulNh//L3XntRw3sqXr
J8IO+ARuAZSvois68QYhUhQS3iMBPP18xd4nYmYiJuLM5dyo1c2WaAqVudZve4t3Z1vPz9UJ+S5V
QD3oKqqleosqNLIWsMLBhUhISy+U7bmo5GX2nXfpLl8pfWKRKbU6mBfI0NT234G6jmQufluieDOy
+hrf6J9BGlRBgb/NfSw2se3/Je9GblSBMkF80j/4bPsrJwDByiWNIMGqTd/U4rJEXOOO7KNa0jxR
Ez4LS9Hz3K3cjQvdYmn92A0OPZQlxlzo3LAenb+F6TYbjqs3z+mOt3gTBA5vo2zSsNSaD60WT6O2
PBY6f33CdYcYDmVjnF5Fg67MXpadXPT3jOrlAGhycOadWGMmsFqeTSctkaI6X4kqIp8mnREca17m
j7kW72qOL7nGPuTkCcO4+V0PKjvo83Q3u9Ot2TZn6yjrXT8n72WjK/al+PLkCfGgWQfZF4FeD7RL
VlSquvJhBIwv9K+2rypaOAy5S+hs0tnHuSep4i6mhlpIo37UqEiGKHOnfUG6Q6IQRhuLLiOOwzii
7L0KReN6KMLjvamvH56pHdIl5lgEAtQSBx5gbcuo8zn7Z0BUujKZYlfePVQ++Xn77PC0BbFOYZCm
43meAzRueC3hUzfebMkNr+miD8u2txgTh7budsvLxLpzj5Z82c6rpwX+LZHbLSm/SOtsB+9s7cmq
yLZzCda9OFg6JiPRQeDIhncpvaC6Gb+zZxV3vdVEDmXW59igyqlNPu1aMGWaLoIPDv3Ik0d0GROL
Do+mmUln7zbBkrQD3Qjaq19815QHbghw7Lck8zNpLrLaYVMOaj0+NoNN84yO2v2nyIXWzJIGn+S5
m1kXtJheLJw6gRw8l1aX2oAC8fuovFgz/5U4FbFJzIpVCTW4Yc90xwve4ba+pxtD8GywdCP5JiwM
sKTLHlp/2uuDJy+54oyACinoKdnkSIe3flNwVZfea0y7LKLMeb7k/PMmBYuzB6Q1crs6ukEmBTm5
bZlvY9G5AdQdd4G7Vbq5t3TcN9QOVfhhxF3ddjpdTLwCVsILsHytUyY3o6udOdm3GaI9uhHHb+fW
jFWaCDrK5qR35Wdn9DlSZ96t/uR/VdQNb4y2pYjeWYBXq4tLkP558NPiDIvQNvOpGl9RmAyHSg5o
iePnURonq7GgPVrjhqoaLYMqHd+kUvlMFg56Ma+yDgUwOkq47n5tMSVZPULTam2zzahKbbvImPql
NLCEFe8nRQUWnAsBObo6dtXYR4ZgNmxcDFSpcp78VtUJJ8bGS45ydq0/miGeWrfcyI4O5bJqotpt
6InRTMaQUr/M3NNR3FTpDkkj1XOlC8+jmLVoN3zXbCFCZ7SdoC9QAIKsPMaymO70fLpjdROBqZV7
wuzGyBKPsy/WvZtIJLO1ERoeNqcqpx5msJM4Givno0QKSlRrxxps6hdEXVscKB0ya+N1dEai49j+
d6z6O2ZRkJYUcd+8iouU6Iwq5lViztbA0Fm1Ha1OdmlKdZOoeuB6O49Kxpwz53PeqWyjm/l58SmF
8J5FPhMDPDMxmSvtkmkh3gqwraB0k/vWY5R384ZnEwmYpTTqbRedd1ULaeb1kPxYxncdPAFKb0kn
ccX7le99q+yrMEZ4m4UbqIlr++Cs06FQrrlPh74Nydh9igu9PLsTajGRa4+KvuNOPa5LI/bLZF3Z
hb40zejDom+PYqzhwSqebrdLKM6p0PIu9r6wY4m+pD8PevJ3lsYQWO7a73GtfvDXVLyJY6YOjvcX
DanKJqZPcUe0hfNCIbpHKapj7grP2CU3tW282EAbQMO7ReVXGS81G31bHMqmvaO3ctiUlJoGgvEM
5Xjq3Ll2Ne+GhMbTemyWj6HIrl3yq2XZCCvXep3sJDIJbD2tTkerD/2CZqKczWLwaPH2asa+/bTG
3g/bjLr6LuFPKKvdZQN1Iz8sdckQo1uUKAkxmuCWwialYRno+y60TUmVNo+192YUb1mRt79KQSC/
6/xRI2ipHBLjLTf049iZzP39Wj6NRnZZZdrcSygXVDU0KdXG+pjpRr2FwK6jvkrNC1HwqOJvuss6
pqccdWa8uscR2yRIs+/d8wb4/EfUwObXA2HPt8VbapxEg3qhu5gu9XR6q3hMLxSFr4FJslaVZs5j
18KYprIZj5rtFe/cxSXfIC11xULzuaggKdBBHGwxX5fGIFysVGbEpL+ScEvH3jjY+rnKKa6SfEVh
3WjGniOrPube5J0q9oMdteQcZd3YcunO/hNi0GPeJuxdCQeNr5fPdDgG9jBv/V7K+2zG5lbUalvo
PW9Ue3241fZxufpHq9BWUNDJAj2ob4KIXp+fSh49ethb9uxy3ZJQHOA6Sj+15mEmKOU0mq19gnJD
SyYvID8iTH7E07dfSnjVx2VGluvSDlkwr9/Fefd7zrN20875tZ17dWQpgAlpRvk0mlN3oIgZJCKN
HZDeim/rpjpYoHpuHXz/iA7kVas+zWaeHwY/F4/tKsVFcFAKWAwoIor2hlhU559fGMtv0YBq4dFe
rlavjaeyq/wm8Eh1clfnfhJmvems4ReS5d/dTWgx3H7RTLu6Lx8sLrfQMigKlv7kIFHW/FPipS47
b1ucqdAFB/cYdBMg2WZ05zRQt4azESDBRUDcO9ofS89fChdGOkvfUx2UeSItkXLPwtl3fqHv3Fjh
8tIhGHUxXsBOoUk7BFR+y8BHDYjH5gO9PpZYmpYk7qLW0NIoVioPc9zRT5PLnVi6eE0S60JnzEba
aA1KoVV3SpEENibe76bo8qOV5FCc80iLeY0LlBJ6Zh2rtO6yEqAKG0wa+i4sz5qNbxksml4O/d3a
5v0/1oU1BpD48R5VNorEW+tb0bntRhg1hYKmA1SXzeWzK/N7BqqJpU2iEUbSs1uYGR3auVBU1EYW
eX7chCAy6bPr1x/GatwYd9oONTf399NifKiRFJqZ7/cOScxvVcRHo/fknaG8/skpMBkNdfHm6cDi
lYZEx3DQx6NF8LcISxE42zW771AZG/qX4zsHOXq4zGCxfjOm91Q4BxRj7uNU837pBUS1k3MK83be
q6q6dLZCBIPUbvOjoLF87j/fKOsT9WCva79eNtJp7H/0lrlrOid/bPe9IFLy5rhzbZrTazGV+1la
w0n0aD6sUV7NIRrYV2qGFQXjoSewwF2/IBrwpp0azSsVq8azvlztts7YUVR7l6TyXrg9oVe5tFgH
DikNkAeUASfb0dRFJA1zmj2wfVJw/Gyo9FdhUW4lcC8/p8t3nyqXz2YY926BpMW1HYandlPmuvaE
K5ynKy/stwV2nCh8LI4lEUNRXiCuLpvi2gwu07E5PNQWdOuaLY/I62CSfQN6yOMhreyoaGd5zSPo
v+YxGxFw/NhXJutmCBNUpxWO2lmmbqFp5eIkPn7TU0S85UfOacblK7U12VFnzyw1Z/EGqTgFNDYq
9VVVNVbIgl7AyqCE17XQ+4lpykN/ZP8msS3e//zHaknjs1b/1uqi/EvTYJDMxhIQsWLAnTjSgAYt
H2uzbw9g7uKiqK/dVMUmpqn7n68eOkD7t+hcZqZzSAzbwFOWqmM2Le7VS/1oNRlK54mRIkSW7myE
Dsmgm0lyRhmPLCiuH4lVP2lDs3WTYXm65a89pFWOgK/MrbekYg1HBLKbWCye3X6hJ1d3RGhp8Z30
F/XwYzVyELk8VXZCByX6Wr1JonXNTpoXLx+TbO/GNrtIwWmcd9CMMeoe25jeOEu9pyXBkzACyByb
G4E/Iz6tY7Mjc4k6Rz0dzxVo+SPf8AyouB9F1dyvur9c+UEfzaKtIh+C5gIUnQPUlsnFEGc3KSdk
+u6fGLzkNwybFfDpvAMw7F1s58uDrlLr1BfdvbehG54HyGy6oJ4xHpoG8rMCWSRxTMMRB936m1J2
JwSsXJjRUAFrmejh4SiarlD4/ft35il3snFLUBn0jl66ESHj6fMs3Dw0xwF/0GTLreyIxMX3q57j
Hs29j1DtYRFq3LqwniGnJH/MS9KTP+n9ZsZNQjAOnTomdfej5d7Dsh2oVSo+zRkQwqgVFyN25cAw
burFYlo+OgPt/2Inf9cZ56RSa/2mz3bY3BTZRcUXa+RU2cmFR5/8LTcgo3N+6HolaSmcm3cvrb7m
UcevR9EloZ35n9abqZXtPjyu/1PmJ+W96twPbxHPXLnTc495NWq7+A9koLFXk+3fGa3uRjXyw6Ie
9Md5RbDcQMJ+plN2mKzXTprrbxLG6oCwRZgkKivFUGrnyVNfE0/gvuuNZ63LkvsYp86Rpq19PyFA
q2GanttCxvetkxx+/k3Tl/efW9qM/SX80fUDdSYXCjq9yMqlD3gYxKmAfdSTfqM8tLxYqLpDC399
iT29PCAprikpRj8VcVkPQZ559VuLfnYXa+2dim+8Glj8lQJdYLWaKVOUDfojQ1PdZp2Ff3HV0IcY
oLkXWnf0iTBSPWFMbw5n07FXjfXSqjTKvCXjsOjlgcK/4pya3I9TDbc3ZKrat01zqBb//OPB+Mfa
WPkYTmg56LCNJE2oc1G/uqhDHANs2qWm9Wg7DhttUS4hXaqhMCv/lctmO/ZfSWkv5w7w8d5bSJNe
k8aJhqGed0mr4TRcN8ZIrGyABqEMf87hn196irlojJ72P3O00VpIpTkodm2GLDbzkpHXefD3XqwA
asp0eaiRf19qx4k0ku2EWWj79uZjj9dUR5ToU72reyYiPGfX8PDskKYCAnUJDFH382PxWNYAIH6c
g+Niv+TAohcPd9fW5s37cxDnhVsF/xy2RucHzaKh767T+OLZ2b62b5o2R1l3HALMMmX1O2l88cdD
vmJWMpOEqkZ52cUvma8u8WBTZi4xV3W1NkeOksbByhZaU5OuDH5uZZ9on0gOlnW7LDddqeqrHz9Q
Hkpeo2t4Z1tZH4aand+5t7S0rba4V7rUeivblhUQYTAFx7r5Ihxv6yEZZ84a5gdt5KXGWvSgT2ga
Bh3Gv+mWFxdCLCq90opmc9Ffl0Vu0BK9Jk15GUQ5hrGGZ6HleVmg5DTs8grZV0O4RnNjrQcJBgrj
IFftwW9BtNeyf6nd+FP4lNOOur0DLaIifOgHJrDqDzwbKAXiTKuCOcunh8aBsUqHX7rZa3t+NIi0
WqPfJ7iAQ63Vgg5UOEiGJlKu/qjW6uMGJMIB33tWx6ubMYlTCv7VOly4JLO44Lx3lSbv5kWKLfhf
E1Qq9QIYqVenrhlnqOir7FZglc+vVvk1joN18NV6bhK8Mo349pOJLcsAAorb7nGVBj8Yyr7sG1lZ
LtUxT9ISVf2HadKZXfnyie6Gd8R4d35sJTAKnhmC7NMb7GOCaEft0Y8datbFs4sYMy516t7RjPkC
Reaix7hkWf/t/rbDl+iywIE1BmD8IdU+k/wmH9sXXc+Pno/mmaz3sB6Su0J187HJlzjEVousy/ah
01u7wyakfpeVjIaKSFyOlc90dKDdzxpMdmvctjVxj+Ek3QsibAOrUX9dPWaPdrRLPnVn5aGlxgxV
AE3wkObLcBWOdqSr18Vrd9NrWCuLOAsFHgokZnQV75IHar4tdBTD4+qtcVStUMmZbI/WPESJPiTH
oY7vyZZC3MqTTM2reOtqF8WavEc1/Kdi4D0DOsrbjltt+qolXNO3Xm1tS+o3hq9sSMKqWj/lnaxJ
kEzbv+bie5u4uO+xSEQjuRXQyJsC4zcinS32CyIrfKbmoar2QLDnqTQQg7vfSiPSLc9HytXhdeOs
CRxLGCGD/otIS3R89vJOgdVZDk65wVScHaS36eJmvxbl0UhpKWaeQCSWNLRfTdXewe+d+eMbZxUE
Bye8B2AXxZYWKTSDYAJclgR1we0W2W6piROI1zc90c+pim/vxOQpa7uD2e703j/1TskWYGlUA1m/
FogMgJvsg9HHQg/0keNx3PC6UpyHcqS8zwMq1V/12syj1OTnTVP5q2VxoCCNbBf/i1Pp0+5jAOry
3QcRI1LYROCkCnWqm+qgkTkSzjNI0Qjy0MXTHpBo2uljCJ0y0T8XuTP79by0KvIIS0N0AbAczjaf
GfiEIovqr6EPr2kRnxy/oWbdM+In+ERH3HJ4ZPFXWwxstIn5lfjqczEeVuHLyELhCc3TRiihuxOs
CwIez9ybuFNQe+iwTcNKV3x2nWo7hCz7AvP+XJR8mSidp/FQFkdda7YLT5LFrArZkjFFjw945faN
ENue4WOQ+SNv0YteNK/Q9nuzQzlQ1dFUor+scZbXjX2GKMSbWVRfk3eeseHnwkNcnnGnDjJql+m6
6pmOVtH4C0h5FrOLrGrOVly29R/Pv/28Wc8qC+0A6JticUDur1LGE/Z5MZwKbNMoJtp7al7Je+87
dAYqcmlHDvx6ODW9/coh90A2JXpTyFKvqczA6ZD7+cP0KjWJ7JD+02z2nyd0xOHqZhuzpA+5bp+N
Aml9V10st4v3sYE0vizXoxOPDxTX7luPWmznUDLyJ1CtZQN5o4qP1sxfqrzJiWgJRO286qr60NQj
KQuHAR06RrjAuo66ey7q5ImAk/eqgSu025anWJdPdUPDs+lmIvDqZg5m3XkeFCRXzTTeLuR/wpE+
riV5ACKtT7FVAkNO3W8qRPmRZPs+Rh5nIa92CYoM+0ldoVg+2cheiAfghEtpHHCmZuP1s33s9TYL
nD81lIT3O+/Gb1t8dHGhzvbKe8+SA7z2QSkI9KEeERGUtw8lPKDjt1titKUC24IJzs+rNs+hF1ax
9iaT7CgsmEw/Bt3spXh1tBnzmT89QAtNI69sWmP7Rw0UOTeG19HlNiONe+Nk0C0erx2Smx37X7CA
tqIdW994DYJZ6355xH/dmuFM+Ikaq3iHxiZb62+fURMNYnmjyNqdTSU1OJFEZEFHuDIlSLcJaG8a
VA4zwyfICI7ZwLIqzDKcDe7Yqdia3fonde0/sXvbG7l7J+Ea3OPeWY4+KOPMKD2lN4mCH4w11aZz
+5jot2HAkDMaz6bFipEw/xP1pYrbIO3l6LLjb3bqq8jSTywDfzVK7FESYAvTYbzbrmTDyvztjW5c
pYmg3ImqPv9QqDU6XkN8sCTpv9gaX3g8VC+kIaAGK3hdTFf/I1KeusYeT2LpYe1W3nO21UWEDkeV
Zx7GLAH9qB0eYd957W/rsm5NYE+RM9t7wMkTeS/B+FcYaERWeL/JMbwIwwgSk/ZATJ6+aRv717hq
751ndEHTDve8GPndVZOyxwPLGU0nwuMw08Oqo7/Ll02NZM4jx53zuOvvlOV0wUjreFi4D7Ak3sY1
emziN0TPLVoez0ozj0Pylrp1t5Wk1XDSDjuCIcZjXPLHUtSOESjnnVsgHetAf+LObi/e7RezSx+x
l9x1Q71s9HHEN9G54xc/sjV3trl0AkWxdm9kWZQp7z6L/Yi3tB0SQ5KHVZ2gFxMOnD+6/BA1VWqO
iickB+GxXv0lKbee8TtzJIgSiS2rrz00SkL6Ym/VMprnFTcJuqWAxAE0/CXcf1cuKsJSzMCt9K+M
9HLSVYR/0KGEc109kM23RkBbz6TMPM7QdC1u7b3LqOsPLYX0PQJqszdftVq3t0jvX3K2mm1ZorQ1
YGeG5j1bBmTA2AO4Rl0O7871obzzQ+m6qAfXjFGEyrheS6vAdeGiEoCWsOrUg6/qZwSt96gBSw7C
sMhX3uJrKDNmmR/j0r9zwf6dm/TfEsj+27/+D1FjX/85m+z/L7Ns913fUr/6/wOpZeat8et/ji17
Ur+rP7//c2rZzx/4J7bM0v/lodehrZ78MU4VgRXsn9Qy0/uXRxgJeT6WYzqWf2tG+3domWb8i8GB
yDLfs/gwrVl87P/Flpn/8ogBdviYaxM1hpTzfxNbZujufzUle8bti2N1FMInNur2pfxXM5ozJBaO
b3EFAS+CFoELnid5J/zPoXMMoqWp4+P5JZYsX3cTLsOo9n2Y6vjqjdY5c4b60INlBm39FmNDRlWI
t6vDNzhPUHPIrCtKqLoHOVpdmCQlaWe23wfAEWe8jwwsafar15bN1CHWm7nZc3/AL3ZjKooYoNeM
1YamgJPQpi+nXbUtltk/5Di2tKVxCPaxb54rq98KTZ1sSLXQMDLYsEYVv5DBSBN+WJ/OpMFMkbRi
MuzJNUgqK4TrTQgpYaCXs4CcJv+JyKCt6iUQj0/u8lSY27yvXxx/uA7NcDU669S06rkeXbV3vP6b
xVDTGgscB9e90X8poxkDf04avI0ERAzkQiyCd6LetS6q1PhUAwEZdvckpdxLa5o2HD2fPVeIHSMu
70vKUotlOLQteVPTAALMZlksdXJn3Swoc6rGKIMTv6nDi8dmxr0tFYqzmxswwRiRL9mhWaxvb6Iu
2CWUMOj0Gae5Jo+JYRpRmbZYzXriANK5PUGcxTG0plEiVOpMSw98iF3IjH5nc0xtKsE6ixLY8MH1
Ulbvaq4XNreQaKlfTUZAUAssiaKgJ/Ql/7BtG0660rWNv8J6Dy25KiuxsbOkoDOf25vUMLnpT8cH
Jy9/K+q9Nr1VH9p6OYmywlvoYcfDdfeSg0Z4Tese0K4dqqFk2pDaEir6v4cEg89C0yK6ICQLyafq
Cv2UmGRyGTyGyyqxSd2I9dJdUMgPAXHqYsd5rCLd7naKwobrOLIhLXvUpAWROvMr+FN3xtXFnH0l
Mm/ruDnKNPvF6bBkZWPTPMTsn3Hn5AGN9B7UJs6NMSFcRFj1zkHGqBFrg5AC3fo48+SL2yMidy47
866HEKh8Epp4vDzdvDBTPHaIVth7reJcER8Jt8tl7I00uhhOfnI8KhGmyt/2KfIbZN/7dErA+Dzx
Hmc1riDCwN38G3pkDYvxnTGMvsmGVWMEqkLjhPPX6/O/gqxQ1t50W8gVVQW4T0Vc3Wq7AW25f40R
3GCdij+4MN6lt77bVRElLtK3qddebWFDYCxTKHTvvkEvKAC6wc/vmSq1KNZfkBPiKM2TZ5OE7mjF
/KcroO+qIMjdB23w8mY3k61vFx2wt64eqdBF7DyVO2NEGGHYy13biiQsRe8eJqBZp/jtu5tBTnej
TpdZgoskRwfsNkxiq19ViACtbZF0DrqfHkUhNhlsS9SpmVYS6TIHeJwZ3eeaARf4xaFlL+p97aSV
GlK7ab43gBBCYtq/W7M/gnSZJ7HWz6xLfeTiNDoggL+2E7Fd1t/R1KB3+RTk09rvM/rraWL9JB31
E37uSrBAGg3d8JeEG5yCdOCZnF2Zk787QPUB1lR56HqCeYqkvRowcyYKxVnLPipw7iHRw6ViUjdA
8NGaXWOEpFaGe02Vl9IctdCaRRGY0r1Ut5Kr4tVJajZoUn5ANlKmN39MQBTqnZ4oO+zqDENRX+O3
sx8srX7PugLKyi5fxOTsDCveeWi+wg4rWCTEn5bK9XONi1clGqlsMwInT0fzmhcli5A4DUyhu9T3
3lKbiq1ULsbBjJ0wMeWD8tWZqJwyzOLpLc11Ztzcrfe+AOI2au+sF5s8ZUyfuzeFh+W+sX+rtB/P
ummPoeMN7Tbr8nlHNInOZJaWxzIXbHpsBkFSvGaA0Vrigd7kJcOdRHrXoPWuB6bB3Dx0+CzKanwi
+u8N33jWYiC1NISIfYLOyzFak9FYnf2vIuMwlNJgI/f0l0regbPy+FKkfvgwZhicfEEoJrRj3Grk
9xvQV0h33HX+JJH2q297RJeq3gmyC7FvbVONZAQqJ71wNt14syK9x/u1AifgKmobP/RMHSVEiW/b
REWY6vbtILwOWmFs40Q9DlnjXFy5fNmQ5bE9N9t0Wq8LvVkh3J6/McV4yGoWAYG4XbZPhKPFW1W+
tm7/h11wfhCJ1V46ontCyUKO4iSuTs5NqJr65hvRLzbKcB5eKH4cvgZ/7YCO9twBynBoO6QwtThk
G47DxiKtii7Rve5U/b2K2WtlTLSzjwmwyJ23WJnzXo4lQKqLasxM70TMIGo5zJm2a7cb/kdcFziJ
9pnV9Ycsq5pt5qljXesjaT7mHZ0Ov0a0N7vBUS6UsPMkY+/X7HHErs600ywG8MadDlRjkEogu5PA
9BWAOb6VOJZuJgaOKgZ0zRWEofqnyu5zoKbubaxvxfFxpaPZyOfQEEenrLRNeqvC0arvUcLhzwY6
mMIRjypPr3btiK09PzajwadEcrZr5H2hsT8Rx/Uu+lnj3Byg74sBV0WFc1qM3d5e6Kj3pjQ03fp5
LdandbozGuKvM0voIFHOSev4qLMtBLZegRosRJxpbHVjRLYtyagxfLktq/Oa3ie1dc0QkTRtc5fq
GGZKHHJxcU2YoySXHPes/o7c7JuC2p0HAJt61QNQIrLlRd9IeI2tMm929fxT5NOzOVc+zhUvMvWE
9+7Q/2FakwECWDcw46qLSkVMVVLOIJzuWzKSxDZ380PpKLhO7VecILB2NP8mB7a4MyZAF7JGDn4F
MUk41M6hq2wzEwdBTiGHKGson0mkdyMjFNkz67kdyx8x+zc28G0d1+85Wp0ZULGFoiGmsj2QbNht
YPKDVfKUwyI7G8iILI83GoW87yWQe9zbXlDHGfbQGHuKaFEAbrGnCnJMpqe2GsYQdvtmgX7KV+wT
LWAA4AGas057kO3y1MAUAMuJNCQb/at1FzfQVnpTemPFIb9kn3Ndf6rpIKzmj7rJT5FXX3yPyYsE
vzJyPO2FUqAvJty4G0+QyBM5Aebfrmy2foI70xp+qwn5a23WNheSYnzJs2cnJnbNIZdOWvt8KX/z
VRiEfVUvWXWMDeeZSoqRb9S10JR5h+Xm99F1a89U/+kv7n3ZWyc/r39hUUfvWl1TzT2VpIy9tl31
NhktQlbbZa1FN9HXXr0Vy4iRSWXfmreeGaG6g5uqIRjFjcdKxyywVcLCXTo3yfwGt05KhpzFYp0O
T/b6PHdjvNHtEawp/ZXrtneE0D7qeYaKlvSCgLqgJ+UNWUC3zq/JXI5oi8oXA5A0cgEuTjPJG+QW
bCdr/VbWfEGYouHHFX1xt+BnDkiayjZz0rlh1ar3aUxeaqZZ15yeTKTHoUbbUV+mVKFNotwhP8I9
NJAM4+dHv0a4lxUoJifr5u6d8t+yEyICOGOyb4Z1q8QML2f70aCa45DKCgAQ9FP6xamofZpxVm68
uPVCbD/bFE4Cw0B/uwOidfCQycGdbW5H/dYbiChGUsFcNCJL9bR7p+NnJE0+bw8waZRUG9gZM4Ur
yePFZ2n3FSaJOU3v3ZSFp6oBWkbb7OAWiuloLWRk6nZOcqnm8wZo85GzlFD2WQ0gOtayTfr4b9Y3
h9pytQMWktcUQuFxruj07NEhy+GtalOOzhhvnSBHzTbRURlwsWEJXxeMRtNEs6DJq4k1NPXlEFkj
D3urDf15mutfnXKONSFYYVONf7L1lzZDWhcfXWk8xbI6ebK5+c4AssY6WIxJByGq4dUtrd/qWO8g
aOYCQoPOap+ABBOOuOAo3y1ADNsp1d2Qz7ZcZtLU7hqI7dBO15uQslCXEivJ1hk7g8SJ6mRaRr7v
rS5jdrSME966OKoBzXGZNeZJalS4pjqapVZdFt0C1/ayJ6/Sin26IJroYvu79yvzEPMkP+h5+7XW
8y14iSda5tKI9CnDOcltFlWaRmuJZaNWBcolsmg6DkVqhBrY/pvreNYmvwkuJ1ePELf6bzUWTsQj
Ye+jnC2BtEPX8ssDQkWgcPx5G0uPnyxt/hWnzhxxthZRsVbNOWU4MPyAuG9OukGOwLz1GQt3uSMK
G0kXVnDxNcGHBKpB3piMFLHpOb/zJT+SRGs5GBxS9DovcuMS6NO8Ehr4iZm7w9Vfyn2yzG9E6ThC
fxTJwI1LkW6IfPS1jafNSPHLkR3BqKr5WfBRcgB3YuL1wLADrVKW205x+w0jjiK3VAGX1ZmtdTk3
ccqZCw5FBoE1Z0GfcZfZS52HEnQuI8bGZPDakFDfby2LA1/D+yK5uGMX7Riihp0mJIFfeben0bx7
mkaVhE6J/GMgGdkzT+NtkIgTaz5bxcnKUsynFSa/eJhPFn9V1+gPk5dVm0zWhCon5aOFBZ1pksRj
Htg3vljSTkyNfOhcOaGn8YIVj/FiXSbl0Xsd/wd757EcOZJl0S9CGxwOwIFtaE2tcgPLTLKgtcbX
zwGrrSfJyknO7GfT1mZdXRGMQLg/ce+5p4HHEXkq0S5GVK0HKzu7pHHd6iV9TAYFjWXz1Z1p+uky
GKLHACvKIq4Y7yFY6uxuWoJRu1QeOxoMVv1iAo7lZOOALLXB2WpynSm2mU1x8Sxio6MBCWWf35Js
z0zPaw51acB3aKl5gOGsUx4C+JD0uhYYCiSdeuadPS28qiKIXeCZQJPED33HfjA3sBo46V9e3MOV
tGcXERrj1thIJpEw7aAZa2mPCFTbZSlmL7bexwGkBz+zBXyvYRHpLba4ybmfuPHIYzMUejykc2bi
H60aG02SKsaBOW2NoNWWrKmyzjCuO33281ry6AmkFkb3NtiBzVGHIwpR4KsLXGJrVEDkJzu7nqhO
IChS6+bdvWVcQKBiMHTK75jKcfUBUNGCcdtnXCqNUV7VMatnzpCBALejMaGuN72mW7NGNWcXwW3S
xQMCclzdoC64Wa+gEqb7QubtObVgik0DGCH5HSrOFcsrLl4hmfOK+NJhrIwpy1RdTquG40FYXNUK
WmXiWuiJ+uG5ir0VKP2f/z+n/N+kKxhM7v7nMeXie+Yn31/f6uDDqJL/z9+TSkIUbCAKtg54Txq6
nMnJf08qHedfYNWkxJL4n+SFf08qDftftuQbctDOwXGQM8nq34NKQ/8XW0rGlBD2LRdhyP9tTMkQ
8r+JaMoEfuhKw6a/ETAUQW9/HFKmvoEnS3PD3WhTQjdl+BCzS2fkvpYjzZHrReaGFnXgWMXTOzic
b798WP+eff+aGSDmMeiv70BRuemWaSlH0RuCmP/4DlBDxXWXZf5u9JwBMJKL4rsKbpoaGoQtuXrn
E0hojrbmmkOLnIGflKSbY5WyGupU7cef39DH3BYFF5HvSLeFoJp8p8R9fD9G7fQt+11/ZzhFvsno
TBZFCEooFsyalPqhmwUjq/bL3Bbmy//4IEzdYGgtTXIz7M9ZrllXjRPOjRAMr4Kj5WER2LsTs6EA
2hlG/vRessvweiK6wQjtiq5/Ro8NbDmfC/tOu2NUcsSM1j3c/fkTEZ8+EodPgymapUPHJ4GD5+Tj
R2IhYOsTi0U7poIHB9DlQuvZIJO2iHImoURDSfqz7rmX+3yZ+pN7aeS3ge52XfgYbmK0MUGAJbhw
zgXhquzMNn9+h+/5Vr88RLxDqiSLabqplM1/fuJ9x33HhtkW5a7suzdbtXhobTvBrZIOe78wdgig
w6PGsmmQBG+4XG/XygvbfQ2YPX00tPwpHlu1LWeAoVvdMMppdvx0kFwHNjBc2tneCdXKaJDq9FEz
rBsyBPf8QJ+5LLNSj5edo4XUvSnD0VzbuWlcnxLK20VbdOziCKNvOmMTiBLIDxyDu6hB2/rnD0HM
f+TnD8GAjeUCT5YG3pePX1MIiSRsEp0PwaHoYhpD7RRuxvK7BfFr02CycJjarT2neCmTyfyC3i8+
7juUY5nz7wbiAmxd01bG/L//AldMByPzZV2Ta5al3lGE38LAvVbIotAh4iMasirahqDZApY3WxDU
0TLw6gN7tnhOy2jgGnW3k5N8kdzxHrD866fC29IlR5uagY/sQD6dL2mr8gobcLyrGtTA+WQTwZRH
0xpDITETo6BB680KfayBSB6gX7rqPAykBUHd8BjQDqNuZ+JvT3s1agiKA8RHLhkcyquvSlB/biUJ
KLBeZnKd2THUwD0bStjiI1qbHtYi9YNgOlupVdKD8I2rjVm40xnl9XPCyMZF4ndyGY1SXcpxmzr1
A8yUeD+iUtvAAiNaJsxtBL/5jwEu/aZ7ZxFN0U4vVXJyAJMOcYlE3cPE5mdFvcUaVqJZ9TD2p415
dOSsXNELUDI9mqokosbSLXkldSVocjIP/2HJcTKGOLS7+CXomWB4Xe6dE5Bge5E2xt/7TpaV/n/y
l3498uWnI3/+tTqW7ghLcYvpkHs/Pila1ThN17T1LigK8KEOo+TGNrZT0UaHirF8UEXFpWAElI0K
WZHvmLf2pI5+nTFsDAKTpBQUxlNvR7RGAbcUAfSa3oKkkvFD0Y+I+5A+1RlqqcjaOkKrn0P6GMkC
jFme/2KRsijN1t0ZybQ1oxy/dFPeGrIWXxB35y3kh5/k/PDxaxD8LOeT/fOZXjSNIPcoTHexK586
pVL2IKlOp2E+vC+fOo6FLeAr6Hx+0S476bonC0T+UqYetOyqZP6DLlpHdL5S2jgcHOQEFN103plv
kyFdJwWlOwYsTYvA1Jl8udjCzq1OcOEMXnaH7Gg2Ts7EjZ64tpFp4be2D9hTO2Fp11MzJHchqJm1
rcE6DMirX44uaO84AfBvkXXDVjHcVzF2h6jF0t+OSzfPDwiNnZvednBSNrrOADeCxlfPbWUl7UdZ
+EycQSsb0lXfdXyRUlXOoq6S6qIyQG+i7M2L3Wi7Iiy664hn1c7yBByFc1eRT0DOQN8u/bFA52HE
JYNn92Rag76LQaxVdb3888lJMfXPb0lZ9sy6FTqr40/PI4Dr2NGCZEfvzQtAK7dbTNU6rDuYlvbu
z682ZzF+OpCEzukMxBb3NBXYx1dzrFi1A/+PXRmCBYKIkkL41QV9G4JeUGnmYpKuduadQmyq8Y78
+eU/lRl/H9OWQ4TRXOiQkfHx5dVQlzxYvLxMc/88lI/9aK55r5D8TABfTvlVZPCnVKi/LwZhM9Hm
auJa+pxMJ11Sx5ImS8l56KLTBHbUimEhT/rY7v0OMyvogf5kxUiTMXv4y4DHAKYeexubNcStoZG5
sNravajQlPZ4n4bmZDQCGVGcXUcFrC5USzZ89aF4SYHw3+au5DTVGRDTZ9Kxmv0XX+Fv7zpLCAp7
y3SJupufqF/uOq1n4tTpMR6LPGH1PUdCNTStkWWayHACtjsJy9SohtQU8NPNffjvZdvPC23wvgyG
SJaQxdLFdf3F4So+hjX9/WnzKCNi4L7TUSp+fGvMoTAqwWrYyUDeSE07kdx0MlGgo4uqtpPtpMfF
DgNvv9FA4n/16vO//fPDbTv23JeAGnftT6+eObAfy9RgKYfX4dy2w1LmpjzyLbjYoGHnI3VOobdh
OdAQ7R98hfo666tiXUE8WcHcDb543t/rjs9vSRFRZysA8Xwun94StBeWJT0lWJbBeC2YtkcUazvw
bM7S6p6dEb0aTXZbDerMDxc0uCKgMYhu/CY5KRxLuIfkpvDEAeSUd0D0FG7L3gXG1VIf+gXMNTkx
PRL62uzbh7byvihhxO8+VEV9qyxHWUJ9jlWbkMR1BGMXOzPQbfokfYGsyT9n1sCauzhj+kX1zkpQ
j7CJ4rHCmWaM/smocM54zALm2IabP58iv31PgPYNbjZ0OOr95vvlF+BQZehlzS+gUmwFNITKcImY
tnWZlu9yhmt8NOQXJTqDzL6w5haunncDA/2NayY3Va+jZIBR8Of39blVmYtQ12W3R2VhK5raj09/
IUiojHsn36mMMWo01AEzNpZ5HUUPey/isp+9XpVf9B+/eVVjbmOxIfPgs6D8+KqpKytrYrlNB1Q8
jHYiTriZ0hX2Wnf1zv8vB8JtZujhn//azz3jfJgzrBXITEyTv/vztwAmotMK1pW7tv+hOY484SZL
ZqGgeRC+NS2CtooZpGfbQoC7N9iEsfRkt2jSo/g+LCBU0vrS524FF1e+oc346kD4zW3HJU+tZ0LW
pkP79NFUOSYKErOqHQxV1lWwLWNREIlCU7vsO93dpR3OULOuj66OkHEWbDRgvPdD1x17HC+n2LYu
cS5wpGW04sqooAKlfriCVYR47D9zm+u/j4Rf69LflAGGKcFyzp+oEs6ni1nj9JYNbcqOLbwGJRA0
eAEAO4+3JL2pL2qO98nKp2OJKxiZmEUQOaK0T09qJ6OgaWK/2sH6bdgVjNUuY4K40toLWKT7MAaQ
mt/0zEA2DNWHfaoZAK5gIv35j7Z+Uw9IhlLCoEmiLPnM+c8tjLWg+JAdBIwZAFKgzLLXRt6PVwnP
EsAk7XkcYczxBD53kPu2hQe0NzOb53IshschB88ByXNI2gx4SeFf4rpkfAGs60cgA/Yy0wRajryF
nTQDiF9AZzshDioPojN2E3+TmQ5YG7zNW0tj7+c2fkf4CYZe34iNWyLUkKOm7g8Q3jSwTOHtziYp
BzTwJpkb3bgOwWuXSzeZ9IMRZBQysWuyrC6bZRaGwEK4dytUN+SuRAsDFWe9HYtS2+eKJaXl8sME
mKpFTvhFlfDbTxZRoXIx3dvq/ZP/5Yhks1bGRqZlu0Fm5ob/xnpKZNZy7Gt7FyE3iaYs/qILfy/f
Pj1W0kTAaPOykkHhfFT98qJ5MNLbj0W+k44//kDtHbPp8Yq70mBrUVLQxhAT6BGRR0eFBhWHJ3CK
fLWcCuupbcS4DwuFvqb2mUAHyaNmwlutI1R1XG6kA5ZGfgqc058fwt99Urxjl7Emhyhy4Y9vugVV
2WuKkKHUpN5NGzKgZFt46xQpHFhKSI9RBWzszy/6j7EWP2fELabpUBeoeTzw8VVlbNpzLZzuyrhH
KMcAaZY3qXXjjs+R9Tb5ZXaBmpmuU/bi+8nm8W+KF9SD4dOg2znrRFjToKy2Tj7VB4OFzjJOU/XV
Gf+b21/aZN8yJUZJ+o9aE3JJqQZdpTvUI9ZZpd+QjrTHOBmDJc55bn1NW3UmLi3LLeBU+fk9Fprh
rpvae5bWGux2d//FJ/fbt0TzQv0tKDM/T5omWGbBmHjpLmvEU1LWYM4AP6C0xKcxovB2dCznsmMi
Zk7eC5fwsyPzaGdaRCmGeAWlvP7zO1Lzd/X5sWcyKeeRueHS13z8Ln3LFmkyIZ7yJMDpKkdLNA1l
dqs0HDM1Ystz15rEJXmyA11mq59NyQNeO7skGKvXzIVZrN/FQ9WcGskoZlQWHmscc7vOZVCFlOrS
+B7kfZngiHTqfBlI5az569jrdtQUTLcfRHGAmzFTacBQUu1W+8BSxnISCs5OyLYnaeBZOtNMcxEO
i/sSgMuUCAZhAXg/DY/zZjAYLNsGNsk0DLxlEYTxUTfSJ2HkNOtexK6blc9Bw8hFFElPLgv/4XoV
OVQeAi7hO+I4IJB0QF0QUKttBhuOpskEblmhFdmMVmpckZl9GMXw3cns8UqyKEUEz+w9zoaLlZn9
HomuviRYN9qhYXgKtS9bws9D/7luMXVuP2tuE3Tx+ZSStl5jpdRzfnqDsXYrG5OueahkFa6dRoep
Mesq8Gq9xH53HTC2IBUBFYWftHJNpqT44jL+Tf02F9ccAwYPNBOpj0+PYtTvjEac7Iws9FdDNz2W
/UCckQj8lWtfIt/96epx/EXV+JvSyOJRp0plb0BH/un8gZTbZEg9oWngTUKoO93Yo/wxmsUVEoKr
poERrTTQxuRwfJWEY/3zLzYZSTE0p6Fga69/uiYIEdF6ffCqXQDWiw202y1LPGC4ayO4euNLl3Bl
hVP83azbCD2Jhbwqkoch6cHh+sw5gwIpma4jgEo2PqqzbwlSfTY2KrkY1DFcLnqNnRnfjUkM6XeU
0iQ7+kN2O8b5vN3Fi5TadfcIdKeXKNARF4ABWPi98oER4yGPEOatXUHSshPbgEyI6IPr7T1ZEYr2
GcSDi824jof02p40Apdj3Z5J286NGSGbLHSNWtEqT5AxiqdZAoq+INVz/hnsLTukTGzzs32Wo2Eu
Wvn65+Po/fn9eBzBCJrnA7oBW0y8ewN+uYVLc6wtfGrlTuvsp2psKyYsqMgDV9vRM2G8qjPEGvP+
mPoEVspNl5n5NoeysnKQSi3qGrBLlaH9QhppHQKs7ElUO8eEP5d0JH0fC09jXW+hjR1atcEZLfAZ
IyuRXnFiukQ35tTfBhmfAXJdYQk2F2RuectU4IJMXMaiwRyDRHYDzvi2I3wl2bc6hseA+RocOIx4
IhjdXWWRiehrL6VponL1cIdjutn29pfrL4sZxT/OcGURra1YBuqS0eF86/zyobkQSDyy6nJyJehs
VegW1+SQNPnkHtI+vXMHK7zNRaZdhRPh03VZHHTihiBkddWD672QSLGwolqRLmr1xyaw0R2gq0Nf
AkHE7EV98fsrK5U6LQWD9rEfXiLnEMy8ET1m3OgCTY/d8GhpfnL0w+ey6eR1DtZ5KK5gZ7hr2wdz
41fJa9QzFk0RWEKioot1qmOhPGS7Qq2ZB+P5zN1VYvT2uneDndO1a0ZCZ0Tx47HV02+yh8c45DNM
nxXn0Hmrxo3ORQBp2EnMdOuROY897b5ygTe3In4o9eR+yOU1u6hbd8AE6xclCtTSQAYEfalK3asI
XyW4bsSb1lK22pNXOP4JselffhZMSK7dTZP1JrLIGBKLZGYlYgRwYM4XRJC/FRqmM6n7QA1DbFW5
V9jL3m5+TPqAJcyDnEm2/a6OcMf2kX1bO7N3quUBea1cTyNdtvprTLSfYAvWmuVtY/y1hQr+6vym
WvbcTQtR1qsMtiP2QhzBcUQ8S6I1+TIU6QnJL2CM70WcEYyYEk7kibt3qv0Q49zqvRvTw/xHb+it
A3ppGM1YQS0gb8ToXZMUytS8th/I1YUp20/BesJyFjVuue6I+F2oN2nSxLEyzNd8t+imhsUc+LAM
G+tOBcOeHKoLwuzHuLDrxeS2uCOT2fJq9hG/DC8BvxSuMdttO06wZU9aMHPhHpoGQITBeQuoOU4o
lB6o9VEOBsfOgw5bO5ELucXGVNAxm7d1+zXscMwR74GFJCbPCK8Jd700lr3OcKnSSnxyNErrQmRk
omGxmNF5IVIrjmWCbHuvwEoKZgYT/naMJuscNzm2XUNfCa38WdftdDCG8IhRGEoIDRE25QUOg37Z
N1F5aGOcHMA5F4VvrPPE7zfIruvrPrkGCFOdBr9r9n5jn/ooJMXTJsWVCB1IPpZxPVruaYIYcQBm
45w1CANID4VBbkKLaCDQECvLYp1JDL2B+AvHlXsyohE9oywtbO8RSh1mDDvZueQEDhKAePmkadnM
jIF93IgGT4E0yL7oxH3ZEK9AM4XaPGtWYuh/yrx4bguMiVZj5DgkPSx8o5Ni4dMAPKQtaexhsBsJ
W2kxdkOaQ8HbC3rBtHw1K+PohRkEf/+mH3Rtl/oRwvKxQxmFQF6FJZjXb/iWQ3ZhzoWnG7UWoykG
kwVRKjrEMElKqZPYW8/JXn1JrRdN3DR91qxx08BWBitvKPsiC75NXwP/N0KkdYlsGM37xCZpMvQ9
8P/Y610JrpAxCCzPoVsXY2DCoayvIxxeZJMYN7bfvikHeGw9XErCFUXgXjRRNZsWtubG7/HTjJum
jB4Q4s5Cw5NWCx7AvvW3QoUdyvgwWKQ12oB0F/jGd7aBIZ7acWcYz3Ewyn2HshdeFnRQjckUMV8/
0xF/Mkh/DMP8GXFI0p8DCAFr1YLEXGD+6B7jAot0jV+qTpyjqWDqORl4cqteaCXIbt3M94hjm6Oo
7SVAW0anWX0U1HUWXgN2SIDQSKi/s+JQnZnPnlhVhitb8NtxG3WdFI610dPwqj3bgxEByp1QedX6
ffOuvFOYxwkgAn8jzC2Rtv6CvMT9ZKj8HOf9tYFGDRJQfbLt7hLW1bMcnF0KiXbqkCYmeHHqsv0p
IAUskAcci0E7UXIhnrN7JqLztzR112QPPesO1us4i36iREV2bkb7MiAfJtwEAUh4zd8oRbJYkHUb
VSQHy9CQC/5wB64WzuwflcGJHNVpsOm6JsQrBFBc5RDqvaR+GaVxQj1L/F4eI5E2rUVDVs/K9wi1
rKmNiG3JQFIyjtr5TPeoW/KzTaIUXG3fXwEarg560D2Ps88mNrYWwCwOTdzblvVzEFCIp/Caq+na
dLBl06c9EH8ALmIa+dYJH7Jd4wKREzJIWacrLajupwr6XEzx002A+5F0GiasvTIvcJxY3d5AKb5v
JuqBqkRD5zovvZncxdK+p5NeItm99nvWti2F+9gRU0XzRGRzvdAZQZNkAGaHsUaZ/pz0EDiho+OX
zfN7WqcIHarFLzSmBonYG6z03n5wfaMj/ypeJqByV0SpTQtQloepCFZJWqenriy4EojocYn9gW4s
uXUqsdBD+sw6rtDZy7fRNn+WZvtEBXuvlRGf/XzOdQFnLel5vc6NQejSie3ouCW4GKdFeqybYe86
2bPr57cmszV48TdB24Gks0KwP7TwlT7bzNvgfqzypSZAxHs8C/MnnXuCf0I+WcJFhD2hQEwwLxZt
+kjzAj0ijI5hgXUm0x7ygS6Y/eFPW4Q7DgFvoYbq3rL4DjWZfQtHtSFT8swUCPd6tK1clCgp77wY
9aPDgd+XAzwkr5VLeaxGtJ+4Mr55Zv0E2nev1Xm4IAH7ZZrTFKLriKZ0IYv4bgD4idNH31squlgd
6bbzHUsyRQ3IFO2My00wrMvS3pnFsOlD47VUNtr0FBCyoJoK3QCtk7wnmYCpsuCf8jjD+0s1Tc5J
mrwapGV43hNgWUGxIx0IVqGMd0RNBieTHaYt2H2NUbsza+MMN/uxFf0Dv8OSvyzYdtVw0uJsmbb6
jSWmXW3qmwFA8UL6+V9GNnLJUsgVgptSkVuj4xwHOr7FZzOj+atzYMp2YUB2MNKg3aieZfnoaVvT
iB8DLOoL1iP2ssTsWJjajW83W6dJ70gYemrZCq49fk6L3gKVL/Ty1s0GHbGyQQSHIFYnVgTFuHj9
/YfI9pPtSNLmgvl0sIoCnGOeDZqqnWizA4Wp0gLJZAVdtBh8rEFuEcCI6sNXfUBJEXuK7gniX8ac
jbikflvkTgBOca8l9sFoIKlDHoQV4TQUA4M64BHetgaKUcvgzCzJ4AKHB4qnwcChMqg6NnPg1HG+
me4DXJJ4qUyiwiimm603BSVGqHUggovnVE+TAxi0JAx0GY5PNNm30wTU0nTDctvNamwxDP4y9jiC
BSLqpkkr/LjYEG3oAmmcHyM1HRzfuYaus+kLjt40Gn8AbUr2RPYES6fAfTDVXbVyIA8vW4MSHG5K
guMkgcqr3toqJKKl8YhpIB6OjBGKrVjJZRB6e0KCJTp60iRn3LHlQusZUNpsWnhq6MzDfmWRoXH2
nUg/jdYDI+KLY/cE/U7kWXG/BAH4CsfO+m3XIW7yM4KmEVk5fDp7HR+OiFELiBE0syb0xRgM8Tqs
gfkNdp/yS/CuCVIPlsyPiJeAox/PhS84p4Jza8SfkzBNnrEzvh9dVxkmTZkWYuE6uCcH6qwl5cQZ
tFR/nIurJt8RTDZyEnVIcChxKMakUxY38LcbBtIlX2Zl3DJE61cMM/21UdTUAKW7tZtoVRaU1Pk4
I8WVTkIA4PKkAouSJ+qYQ6yxihjRT6RfNGSYopvwEI8eppgCbZtJt2371w35FQv4LYzqt+jfqiM2
zVPJz5bMyG8Wg+fjNBvJ3IZ70q3Rjeje1rSJruml8RoCeHRq6JxYnxaDrZ7AP9B0dZBepC/hxGqv
5YA9z5fkj33Lu3xT6SHY1ia7qxNMf4aW3dpRumGiRlUNsoUec5m1D52JRQ8jybq0tH3bJC9u9z1q
5/ydqngIjEFfc7ZugukQjbw3Nj05/85+q8O/jIijUm6+rnFEkmuAEyku3sgZ0HGsHQOG5mv/2gi+
D2blHtnMEPFo6/d8p2bAxeJPr17vUdfh5q4zY23RbbkkGCY9NF4ke5QRPbVrNRnnzg3QETnOM78e
vpBjVQSHvM2OTVtpqymHu2T646pVM+lb5wRDcF8W+j3za6rLSH4jGmEjceokjneLxfG1FVZGlmS1
MioupsG0XkPMSqmXrZM2Peq2ttax56Uq3uVReeXPgHMvy17egxhr8zIAQqXqiLfZFP70RPbAx3np
30ch+GjjvLlEVnnbYeha2GVGQvyErRtpOqkZSXQOE4dUTK8jeqDBSZlI1kfSuHFw8TXNmC4KNxjX
uEkOQO2vu5qzjPHMtBiJqay9N0azyL5s8VhH5o3ua1ujoI60tfZOTzXyRru6x4Iag5yJdWZxzgHH
LyUktQhMHY+3x0CjKw6Opj2MOVHx6qo0uiXb34B9IgwnAJRdhhDNnF5JRTzoY7h3u0auutyCtQGQ
maLgXPvYckSuPU2xvtRUDhrXin8EvXU34aAEHM8ewy1ex7gjq88mVxVPq9LcF8/qk33pVXgEAldf
8c5T/rjbSTqg1pwUyg8H77qLI7UGkFTC6NoUw9SubXfr2Byw/KABHoA/B5KGg0SDzUS30DT2m6NC
kHuKePEAIlCoJjiTVrgMS1sjSmmsNeAEjsuAybnCGXCHlG0PmvvNE0hYEhGcZeH81ZpNuBoiZMRX
RNYXTFFKc1UM2aEqathQiYTBidgrltVJo9eLO5uIwBTICBY0F3HCZuRU5rV9ikvXPDL0zpaExjPJ
SofgaA/WRtbW0+TzOyFNLKdaAI2IlyvJduiyxFY19KAauRv1m9ma32ViyXVhZYdEhPeOy786H/2n
zIvNVd/yu+Gsq+4ar/PX9XsWW2Q/4X87aI11HxPBAZA+dxaCeBboKPZPbbJesa6Zqwzy+6JR6i0q
xCqPQCy1U6mvqrCliKrdlwzHN95Xy55ROpZRb/aa1qSseeGOVYW290efUV+SsPvjRO/9imJQOfnZ
i+S4y+voqVdcihXQiT7eTFN+R4aMD1lwWYQm0acRBYioga+PPErF9Ih8yVoxRaN55TTBdRie8Kw9
dILwDdehr22i7iE2W/ITzPE7c91w68fjBtr+sEjbWF+TmapjzkgrY3Zh9OvEg6LXxVO7Ky3r1k3n
jEnMFZzwkBcoO4JiAOsD8D92v5e0kStAEmLF4XQDrw+5HCMnEMw+OQg+sdiDufDJQGKi26+Fj9Kp
sp1F6IunECP8xj6R4UngSkh7reLgpx2Ub+xNKkRSBfVdxfXcSKAf+v2YlS4MKwP52JiPq8KDRe+5
L33Zn/qCrqmbV7kMb+oNQxeiwYJob4yOC1LMmpaRZRUAE6M7eE/Dug6GCgYFf5PVhWDE/OhWobS6
TEb2DBIS34myyIvVrSOXLChMOaNL0nyvVzHKihKaamu8TZKQTJfeGa26vOKeQzYK+sBJ4k3DTncu
1KkI5uS2oIOKURncmlVdrTKKgJqGasViul+xPrI2nmaA26ov3py9gb0UiyGBCMuIuTA7gOQp9Nq/
DJhmYoAMp4WGtvZDHMNur7Mp7nEFIxXYmMzc/Ggyj20ImC1V5GlV1XTdclrTnksckdO5CwEMNCTq
oCvwl5iYXkUUIMVr50ShEG6/RLi5jYcTXRDZj2aJ57rw135Nv0YyeX6RQXpnVHl9G+Y/uwbuh4mp
fOVn4WqyrPQQaP0u0yFUmdpUL2XQXacZwGWvw+Ke1fZd1tPz6DALA9TmSyySHoYzE1tmyh/h0RBG
yr4LGB0xgSL1uQZG0FmyYwRDHxgvyYtVsGkBaWSLMC6ivecHTMh0nlm3c5y7sWm3ujHYq2aEl9sP
DNUyyEaeo92FPCGRkJT5yLEQYVM+Iv0EeXGIDDRRrO2wtafiNQj9H+UkiCvAMydEHkHdRuoTZMG2
cepy8S0h9HK0pifSTZ38QHK0/eCoZiQOxItAZLRLWjGSgnjOFk4koAxDx+Us2sQETC3apsb55Q8b
xcFV9CDolRgPdU3VE6gXrwzvg7CE3pxaS61XLkQqfCChzx0OhhHSW0lYN9thcI7Ecg64b7vUvpDP
ySDUq94crcBzC3fMDUeuqSrZeZplwo8jJoyQ2gAWRVzd2LW5YxDtHwyqu9NgLIFS5OvSaz3oMr7J
WFc+a7qxHo0kPfWqRp/SRi+uJkFcTyNJqT5zNZpjfnjDpU/uO3dgqjorrobAfZjwrMauu0+jiEVd
Y98wu0427NvIMWY8AxrFewj68lGxcIZVxsBRa33SQSAMQgb9BjtdW1oyaZdlQ8gTqtE16GuK3Yqw
+LgUu8IrwnMRXjpgmtsgi+7R8Q4ExlNKOIXYDsbsL3XFMlZhtAlGhrEm0cWrOkHNZvqYS8z6Lgld
1OHK6DZE0tHPZHTCLj12HlOed+aIuJhY41gPrh13ZE041Ks2yAmCUPj2DJ0WQRLEyeyyuC1Gx1u3
hm+sqoAIq2Ro7I0RlU+BvolTz9y0WOGMlhI3lHbD6YS4wIq8QwWe/bpkK+HjpiDsRAKPQ4THkHoW
wwt7N0Q8HCid3FuOYHjaHlIqGtr9sGdmZJ2kt8gHkRN7kV3lQ4F1vnvxqJXvnAyjSps1l6Fpj74Z
01QyvBWyPeUdxhXLGM1zAOfG9XHaJWWz70AxrPoReXGUALMTLvlPoXkVpuEzLUC5GdD/p37dzT+6
79rQcJgb3oi2DGgGUww2LoLMbx8CPmpDZO2kAvRifOyN5CIcm5IzGdQSKdPGQppx4MQ4sFeT6yEW
99M0QenN7/XmiiinQ8QsaOvTt8Sqpx8DFufbN1RlqBTMHmtylZx1RrphSHfLzxsvPN27LOVqqkkl
R7LBjHbgIar8cZFHAaEhwYBhfTUWzJiqmgoLpHuzigyiFfNovDMicooiZk1l9uhWDaezRZ0+JY+F
0Zkns0WKM8e4dBkCW+L3VKPkQTnJs1EOm5Hq1ZMu4ayzTTUjXRmu6K4hE4p6qsKQY6qrlg5X5TCm
dN07OdqWTZVYpDTKC1OztgSRgnED0LwTo2RUBp1lYaoZ0R2QiEC4BqHiCHcMpvbkS/VrCsG7sqUS
HsbmkQTYYj3oDDpteV2KI9r1b0PSaRtM5lfeS5ya0aZCELMR7RRdh1o8R8WZbyXOAnY0CdWdI7ND
x7hK00hTBCWVMp9a65Kn2hBJsR1Liyg2tSy7wAcByG8bVuxjkTP/qLui2oiyaXaAC3ddazhnN+q9
ZWOPEyd66e8xanG3sa+mEwN0SMbvIerdXenPmcZT/2LWdniMUvBHAfEGU8XKd/SnegO+40L2w+PY
rmsrbG8AgTwVAV+M1+dXYFO6Q6URgTeohzGNTPTxBEEFEBb3dUnIZ0MyaxxgvyW1eFVhSl7IMth3
HpGdqs7X/0XSeSw5j5tR9IlYxQSGrSQqS53jhtV/B0YwgCQYnt5H44Vd5RlXdysQ+MK951YDmlsn
zBn3FaehgHBCzfowxIu9rg3oMi6xgZ40ihP9+C68hahwm4+rTCyf7M+jsKbUz2P7ktgEPvopcu4A
/jFRQ1x8KZiDKrjWmoW2XXVHHGHU4dqO92NXvyWWkKdKoiZjXWko1ayrwiY2rhoisuHVVnRutR4N
0igpmjYJjCJ8AYt5P4z5WuQWwUzIE05F0VsgAg1mEUjntmIKvNWEBOdGxvJWdTZ9maX8ZbkdbE3y
1w63HbKfGxDIrVifS7Yoi0IFDKnpa/Bn60K2uQuCm5vFzajZ0JKQ0sEeTPZWd8nGtLso6YGGD+dI
8emwzdp6wsh2aoIhq25gBqNLIpW1zPVoKNuAoGjBsou1xoM/tWdRNkRV6L1vTclRh7dd2I0+yOoF
FBUvZpe64n72VL2zO6jGPl9EhiWhd+ih5kc6I4bLqZitE5uMa32prkZ6s1AM3KQUMa8haTd6WsUT
znExzivFCXYzcjQREQj3Q9yAOp8mFQ0V43TNBHHhUS5QxZKQ6TzDYfwikjuPAtKwN3Oc0w6zNw00
+PrgTgw92A6jPvg25Ll5IRSwBMWSNvPBMZJ3hEj1NsuZPAalo7ZTak4bkOWbTFR//0XukQPBqHlk
DJza83mRxDIYfozPA62AAU4hMtNRn5eGCgy7wnmy5gwBJBStvu3vAwjNq3EgfbRerC3IVpJ8vNQh
7o0SbVE+Y6jKB3BVjySCNR4hA0THmJ1P2yjmyAITeffff81mWdwlu74kFwkTGLnP5bLh6bMek8Bv
79pheWfzIQlsZ+LWphIcjUkOoMvEvleOucuMvlp7FtHOkCj0HhkSq8GEMp6+gDUjtnPQN6x56taE
AxduzLyHM66teTvX7Mzpm4Q0wiPMaRaggxGvay4j9Hbf7cLOd5kMKqIYMIrJ1+4myR8rwq4IU0vW
ymZo6NTSOrCy3BjgP8K6cQ4UUmts795WuQ0MNUB4Wz5zB/IArO1BvAAtlqypjKekh4ZZK+fIjsh+
UT9up2AXEWXEfBVWPS7Izg6OddmzBi+mS5svpzKEkWO6wMmnebHvzTn9lHIEtR3629nvhhM5Hswb
yPFp/NsiexTdxvTe+K5zNwVqbw8t86oFERgagnW5GZ36cTKDeWUpVUG14lKMW0T+5FXzTlXGzinD
PxOuD2X+TmN+R+YpzrHzoBn+7aaM8W8QutlmNmK1c52CiVfr0jlVhGUQ9bN0lMuOUt+8gHgDSGU/
zo06jMXwCkLROsJUAgqHwkmPaIkNk2Imccl56NzWOaI8PhYNOCFh9KtcOsBZdbWNgXNjHEExxRt7
GpwQzEtdMMsgsztl9JMZNoBmjw6UUClZ/dncBcQipPZGAgSp5/LETO3RbVOgiMC6yN0hfMd0P9kT
rIlTnzdC0rAGo/fqTSk02WHjV33yBFG+XSWqtrejmo+ea4wQhIniEi4eVf81kzD6iI0waPk4URfA
gk5uPY9NbEcJsZIIB6M2Cacoy2uIPgsvpq/yZSsMKk1VFYgRyCtrerIuUBdF8O6xe7MHMkqC2oLB
uYNdRT5GP+QM8hEeubdgvhAQXBI6P4m2IrSPhLUGrb+Rtfdu8a1bzdSkaz8dyGBj9dNBEFpLLzuY
mc2mtG0+fP+ZeHKKB6NacI0ZxzQNH/xymHY5sEK2J6D9wvgC6fc2gDfntSKRa5VQtRt59VSj2O2C
9mjZ4SOCEwBtJIt1w69Thz9BzAr3o4SZkuXBRTaUBtQOFxhoV7NOGaBUrChKThYahijM3bMyljc+
vAUU3PhO+NujKgRdJSPD1dw48PSo/FJGMnJcjmbfPlYNe33JPk/dFH1+W7wqRx65U8LjrPNt4dTv
tLvPeWbfUkQAYTQqvyC9fTS9RD+UDWtZ0g9H7KQrwwcChX27Wqs88CP2YAN4Nrr5qrZoB/tgE040
HWX1phfzN5+IdWxtmjM7xTFVMOl26ogQMGvTTfw9ma6zs+r9MKpBRjCQXQDfOeXe9xPzmN0OaHaE
Z/ZRKZgVQvnyVL15I6bngBQn2LprAXuNnFp0XPUiXlRir2wWdSdNgV4v8qozcbLTXD85fXYfjw+5
ApTG/BAPbLO8aGIVV7qdHzquLQVHyumA8TcxBMw6P0PrNFeVPxj8ovE8V+iIkfEyK+4iz+MXOv3I
TLxsPsbGfos9IgRGP/hRcxxp2x6OAHxU1N9ASXCQjnNmvo7OePvp4h4taBKRFHtKBuqJ2I+fCTFe
w5nzV1VpDcTFZLvS+fvvz+PZb1Y5BxP3cng/VEgrlqYMn9kiYU73bHQ8ahsCl+S9y57aJBPb3n+Y
235r6IBvcM60IBjzr8Uh4TSpjJNpOMu2BSe71m5j7orC/2BTxoLJi/cQZ5ZV/pxgGIzS2GZXUu+8
xfYiFBn0yvh1k/KbxKOvGGXxu1keKXolCnCX6eHAU2XRNaNFIFw5WHyCr9H/9fYHV7u/7nz9F5dh
f3Lgejtt8DCbjPGc9kQUGFDiVvdwvdTbNLX0X80LwSoEAJgVGa1CVDvVgPxkRcliHhTjxemTjziQ
uL/t/Jgu4lAZAxPjlplI+WXp9iS96tfOCnFSY7qpcMkey7JsVkYTfDHHXPoG4Iv7XmkDhqYcS+7f
7JHZUcdIgQekcbOfquzFiX91Gwkg8nFh+tfBDdQ9jeuB+ZspRiaIg8egJ7cpdotjnpFXX3nlr+OD
EZUJ/PFxNCPntl9crO8mYHUvhAvFDf2hkk9jrO9cDR+nx0kDfkxQY/rwLK23espeFqj6sep/05wJ
XGCWvyy04LXN7PvgRHE9UyiXc8xWv3oycoK+ZuFFsnZ+JyPC3VrVsd6SrEqnUOtD1ZgPZakJf/NI
1EnUMwq6F4zk2LaVoHltGbVM3prB65csAQI6dvXMZBMoFKTd2AaHZDNrDenZ0Wi9Z/J5upHk4/Kd
E+1ToynivvEW8s31TnT2dWh4XrMk/bOsT9Oi3SdJjkXwhIzArKiltUHAt2MdXSRPM+R95MI1AX16
bjdj57LIAvpiVPpSim7XxuVfnt9kfo1JhEkNzStO3vJgqTcBnQnjj3lZhTZqqxaXVqLAHXntFMmg
QANa1SyURMsza7KhzR8CORCxkW0956tlg3GaBggJAQKcMIRKNvbv7kgp33hFwwEA70trRkoswqlg
Pd9Hc8jAmBU23cNSEBo/acTYvNdj10S1aSX8aeVKFvl6AcCV+emGhBV9v1DJlkaqYdhY922eW1dh
W4e0tvfTTA+ugU0S/UqEh2hPeBdARrZ43As9oHTOR3MzJzXJ71X8BCKPZZT7rrVRbOsnbdp8VRGj
UZ3BELmFFs/mrnYSSIKie3Rs1tPkWaccVAS6y7QF8cTWeuzDeLtk+DVNWr3CSFlL+wUrPDyzwINW
eO0yHjKUaAOZiGSKGBeh460roIsrw3Y3To+9YqRExHJwliCTWecuj15b3vBK9q2xetVEbcHvkfrc
NKTUkbpAs9OT5iRSFHNJhSDIBliXQiRB9xKlwAuJfXRWBuw7gnkQ8iVVAYp+0UwPMfSQ9RGiLGg/
mCDsuFadiM08T1NBluWyyC8YxXtxk/HU4WveHH0pkF0+zzdYZNc7Yp2npJaYdbbHU7gQJ2I/VbV5
YkK71ub01UAgjRyo+/2EACKdKMUxU7A70cZTQ4Qg66nhGNTlFzlhFByefBHt8FxxmERt7vC32O5v
6ZpPQhGm4PfZp2MRZAsSZWdJBUwus3euO/O5dsmD1uWraryclJsWGKOXIQEMhnOGWWxODCZ3CLxS
UGHKm19M16MV8RZ1cEX33RUJ2Bom/A2g/im8FzEnLKnU9snWNm+o7jdNkz330I3tQl2Y/vCd13kE
OpbLNXCZ5InhhtWUWyfIDy63HJ4PfUfiy5WL/YQZigGNzy54ITWHKwO03dD+zqTdrDqbeCKCBHei
d/pt2zZQZsmbmUVBSeyFn23K2i7zMwCn1fSioKJtAnE1hCN2SN95JkrAlVUHCDbnmLBhiEcm3fM2
SxWngUldn5bJ2lADMOwC0V6fk4fH4I4n+I2kycZDJDEPvaDIqrZd5f4R9IJrVD+5PTfPMhdsjPsX
x5kjB0AZZiIq8tBhdHwTFELx5j9suNTKFqE+VhwRcWh9m/hnW92hDvTQ2ORcCSgo/ScB2yp1vPyY
YKUI+vjUeqHYE6uU7eXZpxznvmvvNbSPjQljI0d+85SV1pW7clP1qG99ZtgpPZWU+QWQ1ns6Wm8G
uhBKwZISoSHFjb6yZ+nYdgu1ue8RUQPalOuPavWCAqZeA0Y4qaGYjtZ05IEl8TDn4zRIOIGvyMlu
xd6nHaN6Bn8n3GtCd5zFD7bfIwjzGXg2wPHy2H91jYYdQZc+lIKZ8mwn1JrPZA1fm9w4YQbZNHl4
HWbn0c1j9BttvDXS2701+Oe0JA5PSW4H9uNlB6tgcLkbbdKRRtyohJRVyFTUT4mccBVjk4Y8yFky
gEDYGk1Kox36feR78dpzkl+ciPjenJ4o7KB5yV0ga0AhYLgQsLTLmHzbvCtcZg2PuZeuZQzZOdZO
ZJfpN/Jyj1q+bbeBUaDqNYIfYSCfd8CyT3BRVzzUGZFuv35hUWBVg736ygqCplq9CxPo5Vn8XVEo
B4qsbml6ZGpUUQuRlignYUQNYW+N7pjyITc2sUITFrSMq4EZqQ4Z7ZtVceqNjn9iDGyv2l5uMAcC
yS7LJ3KumTKVN8K5JGGqIkKqMrqT2asxIi+kKlrW7+m1bW7Xabyt4pENs9ld3SW9KT6nT+3Md2Ht
7jO/2pbxcLF18gP8hViz0QSNkbAayJgbYRP41L7+BPC8K3z5UlKe3N6SkdhLF/C++zx3AN61Xzgr
s5fI6hL/XnWAUEuD5Y/nDhyO5sXN6cCrWAOCsPTWycOfdiZwnsCaNS0WGdNMjToicAb2yaIT72mD
r7lt4t3cmccycYGOB8nK1AStIemmuI6msPkUaXHvO7SmJVlI+cjX35TdFNlo2xFUw9mS811iLy9o
a2cY4/J5RtJJVtdG+BMga4NBhIWdUVWM1pty47rTbhA2UGbGqr7RbiiX3zXFOEPIkc/UWiFC8baD
MCsQo42xFbrA1AaPuS/Olqcu9RRAtR+SdxNUTWM4P1bH5o/wsmRthuSOsQRu6vHJGSYuCz2sXTQO
vdafrcl101gnz3BhhYQEtY7rXikm5FqQpWkT2d5EIW3RShXJQ5l6BvA8xRuqnW4lUVPNxDEvC+Oc
ShDbas5q2ecer9lH1tklxd2QMxjp+/55Lhh+CmwLt2q9D9TGsGvBFAs9k0jEi0vcqWcVUSvFt52z
a77xej0533sV17YYMAyUec+tWEi0eVPyYORIg9Dg3FGBGVxezWs7QHqfhulNpc63U/ZvbYEJwjbA
9aZhSBvXVTPnt6PBBzBqtLNLUqQ1S6rl2qUwSBV6KRKluz9FTAs7qPGAl4WCBDDB1ifJUEhvP9jI
gXOWzef4tnXDA9N45YGFD+cF99dhttM3oo3aVauG7YSGrXUQ5bu191OETL+Mnn9kFIwTUmVd81Df
EqOm9245p5WfoazrSaCzbPAyPqcSk7u5dfD0iObST92/DP/mmsyYTDh4FsjktROfs7coNvjFt2IO
GOBxvUYYBd6hXUVSFfnWHAiJpx7knUitbRWY05bs0yn13N24tG9akUQt0Vylt/lboYN5BzNgrWP2
E/Mrn7e/cmLb22g/xUWUVN9uLpyd44FQm5GKExhTnRsyml0vBrs850e059cpQ5MbuzSc0FicOAi2
ZMShqNvhEqJp680Tmab7ykHH3Ov5zIabJD+tnhyLSOOysKiZF3k/1KAt8YpplCjkQ6jSgrELttVZ
+OWcjFYBqXLic1jDwC14QpZgU/Bs20kAjaZrdTTPmhQLsWzT6i1InWlXz4hKhBVTNqK3MwtC9qrQ
39QUr/yxqFQsnUWDvClP0BXWPl6DONQvhvzLg9bemr75JsEgl3UT3hIhkm0yt4c+LwzGvcZVd86T
MuMXSUQhmvF2oqbUf/PgvtYtU89QqT+MsuvK5/OhrV57JDdQlJo78mqH/Ty3ewbyvGEFUrKKkchq
aZu/IUE6Yeenwl5clgcMfaxZWOycVWTBFT3EJrLUJgmbjTWm87Fcyn+eLl+ktN/L1ByP6qV+NjQO
DSPHU13dxjZJMyGtU/Ga3hgij4/QL0s08nCN4F2P06Ndq+acTx/lMC8bONmMxBfro7fVsqG1KyC9
B/90xdzcwCS2LUTMXifOcaAshO12yt6q0b5byMvdt73765rwO9k8TVuHuG2nlVcU5T00hwmUQL2Q
1UU3mhHDgeSQDToAdj92iD9nAwQwdd1m4m8xqGjJuLCphGoUnfamKEjhaIZ42+nhT7Ln2RdYoBGS
vPUOFS0YiaPuOCgtLNZr38yPDkucR0rgb8wVycoQGKyRdEDd6gwkdCWsXc44LH6RDL3TIsMPoyi+
C96QYTLkIbEcfmDGzHAcsHfOvbMnLski0yUZtvMQvrBzOJrjUz6OYFFL2gmjeq9711il5qLWMisA
x4z3vb0Q2FAjcu6YG21rbHG28KooG0iE8br6d5j9eZM37oGKhj1rdUuz0D5nizyYS8gke1QvGQDd
kSHEpvfY8bU0mZnxKc1NZpJQCe1w3hllvzGIOECwuBxUL1zaXPMdaPo7vS/6nDYGhIrQYL+k4KZG
BoHSbA9xSea2ixB+Q1X/mebVh7cUxAGWSMOtvHwbzMbbeJIYlwTEE7UMl8HotAdQw2//AdftyuPn
WjtwAVT+HszdynnI3OL2hrmv5TT/o21E+No1pIaOOCAYeZ1Mx/2jk9t6IXq4nqXU6J61kmqX9XB7
BxFl/Xz20uVv9HBthICOy4oRLO6jF3g805oQr/ngg2RVuQWHKn/qtcfOCdkblDpqYkBCBPkwQwEc
Fg380I1nVkSxNtXIkWG/V+xGXYfGdzDVS0xU35KmZ18QDYGNb4eS6j226g8Rd0Svjca6QYfoYDVd
L3gcI2KGxw2BXVHqfNm2nPfpYn+Og3gcp6m4KUD5/Ra15eSjS5zmfZyaj1nQi0MzTczx+vPIXnCF
xQWWPlMbs+nuzHo21hbBeDxlPGEJedDosIr82JjTMxByEgFj69XP1LrrefmTh22KDcQz09Nd07G2
NjT5bJkWhxReczaDEg4mpDdOotSRZJYXr+j2MJfKaCpDRAcn7dgXLK7EBtUmqSWVx6bUKY7KaqNu
ZJfhWRs7Y2CQo+jEgXAQzfJTkiqw9nGC1GVGnRoP/b63x88yeQZX8O0GHcYZ3edrDLtH12ReliIe
Og8m9HvuAdI2dXc1gmuK5nXLpqreTmr+wYHeI8jljBpOyhEXMweRnd6YK1YK2iG36Jbhn2QEPvCu
s0PyNmFV/2os08/VApdxaZkK+AQDbq3MR5o6LrvW5+kbZqriSX1OQ4ejtWYMOMTGeOMBzOtGWNx4
AV9R4JYvVTBcws1gUsKO8RAcXGhpJ8leq4iX+OQM+D3jtgBCSAKyG5Z7a6q7tdv2y9kpkk09hW6E
X/jHD8ZgvxTpRSfs7FUdimhgTAz5bGKVZFSsLnGT4TxaRjrj4Ht0lBN5hXkJ2J2sUiiva3FLN2jH
5JZlYHs7kSRiAxYaIGcfYzyTgFZb/2KmKbERuUnxlmrzhHJsD4d7k89QvmdD/FoxJVPpcj5nDp10
T1zoyA6NKaliN4Guu5CJuw7bEtINjqG0MWiwErVe/LrZxbZjUGy4qwEN3X3piA+R3WZ78to36Jb9
xn1HRPmXsJlm28SprSX2J9apuw60F3NmFGVEX2ybBEEGcyNjWNS+npYtxChxxqP52N6KQ1Qcn2N9
i47EBc86WZ6ax4Ek4YO8fV1EYV6LnguvAOqPAtiQUWlOCClDazOCw8HjLy+xy3WTLUyRMnd98+vW
81uRGN160CU72Tl7r0un2i3ThMarNS8EX6lVmPh8auEDFQQ+WhBXg+I+9qccb4fEa1h3e8xQmuFW
daASp0Popq/Kzdd+jhSd+eMx7sQzjieXQB/5kPjjey/ZZTFKq1aG23PPSrVRRBaVBhKgznSo2joy
LLznRlxhab4ORkMLFyS4t1nzOtW1nPGJo/+mVzFYU09QQFacH+8w+uFDsYaskP+TbbpdiuyjGzH5
TBPfceQf8V3Rq5e0CR904YnN4Ej8ZpfWDy5d8U83uEgEioa+k3eNTYSZIE/bD0xz0+oiPCIc4OjI
D7LnDc9K/9tG5c9IYWaJOd4S6huXSa83Em5jaQZmAbWSt82mXW+7ezRQAC7BEBDkI1bpEv7rLMaC
QAMyhjLuqkvTp4oHYlPltmQwlOy7sXY3SC4l1e2tljBxYmT+49zP7yFC2DUkjJIEyyoa+/aCrBwj
c0ZYcrDYDCHt+IQA3yTF1zFZlvP4mz421AaJcpn+iwcCZ3weJ2zZfHQIZPPN7CvS5IdfgrHKQ9a/
DTY+zslh0kJPf9vEfkiipLYp1OS8H741etrCGKmQ/Y9ymr7DpoEfIq39XDXfZsYcGjkTAel2+TuF
FrSsm0aprkgSMgA32HpnL3HUuzmEEWa/HY8lU0F93+3N1JCrrB1eklZCs6TPcvSdQWsnJv/OTrrD
SI94E64/cHk9yNjDM51u075HAU9VTGvsSbriFoyKsJNdVWGX75cPeHR8OXhxNCPPo8iuZWNDcPWM
N88+1A172dhF8lI78q/IFqQtw3zRXahOljN9a6s4dGivmDT3vxM5QfvZYe60lN9YQ2RU0ECuK8kS
37XkMReDB/gv1NEw8N5OF3ItsIFUobcOSYuYaK8rGTDwNCQhzf4TjYfHihMskkd2Shkm97mwxBph
BnOhmzmAIzubxF60bKBKWd3FbXVfTsLc+90PLtuYl5uPOEHM4R2mBEIYk9uPsx9xHv8n02/PY5c+
kWSWQ683EdiRPp8MuEIcBleaXNLZHRgdGP/KWb4bkvFBlk3PpLMcFlN8Zq7/WKGRZ6GIvl7Ov3Kg
hRblyYuPBInIQlekabPSDTDir1oz/XDZK67sQeExcnH+pc4pyZOInvfDC737wfOg7oSH2Ut+lpn2
mEmsqIjcjov85IX+Wk3Fo1OnfWS3Hs13may88d7z2mOMv2d1++owMRt3ZYh0zeF7zNx0Mxm9H004
QVbdQKJP3cctcun5x21tE3UW6ts0O/UJuQosjZO1N/1jwr1qh+IVRRkpPUP2N6QV+44FkbEggitB
WDtnd3hb2Xgz9ktiQH5y4NpBYzsjRHcB0Ev/sUeZu3VsELjtTQFyi+dNFou0VwJDtfwZY8KxGlmx
fnZTha5gi+vDGt+5N1Z92DPnx6eQumO7NVHMM1b/w7/9Zxm7xjGRwno3CZ24xAggiWuuPvEZPUwe
c/IYSQy5nW3seQBabnspwjRI/PALNKl4g0MDqZBdd7+1Gi0Czfq9SZm4saHZwBkn5ULl82N7wImn
AcSSMeiF1pOTNC/ll/YaMsJqJqCi4xjTSuA5ZiRVzv7VSkYjmp34YZ6r93aJ7/gW6Q3tq4wamtCB
YPl1aFPv6oTE+L7qVo3NPndc+kNhojNgspnzPUEaMd2kH6lVHzzT/y0mpI6N5gT1RjQpQ7C9cUEw
1bY0zyTa8Il8Zf2CnymYidAeH8ZQkYwdDNe2Nj6m1vsNswJAQG0RIeQPm942H5S3YOZthk3ruVuV
8nYsWHGS1mKaNA7R2KEKX0gK73jS3Qc0AQ9xzVuoeVTnlGPUautD0E/XCZMiH1VYXWgBNasP3/Cx
AE8DO2n6T9cff2LR0lAMKuBlXwxlPE9dXGzTacH+19ybImVHYzAMysP3LKvVaUKNnncsIHtFn2h+
9QTypQELr8ndmhZQnuVrxmFFoi1nvb/VMAnoXEWKL1lxE/EdDFue8NIZQ0CcAao1bwYr8J0zOlzN
bfqKuZX5JBv426/2Pfu1qfzzKDo/mjkN1lMS3o+wX5FeHfyUliAN4YVZZJ9zsxHgLNN/ToD9ALxI
4iD84UQ4dQVBR6Jkm2uPfSRUte878zp4Dla36sWHzoN8vcPzwhCcFSFT7A6NqG/2/3J6TlwmL74J
dVUJ+xVy9b6w+35T9kC6+UAWnJdb1fMqae/2+IpXvO4xEoW+oLFp/09E6cReDaz/3YAYr6Z9abTV
bmo8LNSV0xtwZN6LYLGQGKxlS62gx/4h6MhucW/EEHmbMdkV7UvQZ+Zm9JBfFC4+vwSHuwwJo09Z
GrreQ+1MhCOljbPqrD6hoAnfJQM3csbzBE/FjvV9tkObCq4DnynCKHtNxPt2phGXBsp5m4RzcCag
CeuL3WR/RU1OF3s96WLySUoCTOPu2uvhsezyu6Ai+MnFNRfyPK8c2yLxAz83cqXb445wecy2jV/S
ljp9G/HyMJ0IBGlOzc5+vpAvfwxM2ewY6EB5WhH7QmRx8jvH7IX9ZHp1s3RTK/yLEtXAOJMDHxOo
5gL3DvQVVf0G7eNdZqi3Qvg7kgLLHf4U1nEOf39HQUv7ku1MB3CPLvaO0SA972oRdT5WkbYgRk2K
L7Y6Pbg+m+XbWKrIR4qUzXm/aec63GubogXSLz4wKwa6nOGQ8QSoPCnJv2SnDXaFmOrKgehsizxK
2x/tLV8BO2tV5b8WWU8r2h4EQgKuZdDybIDDpNhTeDlmP12rsU8jqCGhz4dhIdfd0L1LaJC0AY1w
f62+QAKce+/ejJEW5Z3amVgYrzVad4+wS67bII9mIPjSgB7mJNUtfRpZ0Nwt8aEcimuLBXbD1uzc
cXQlliEvdWMj4vKC9DgqVz+mZCbiU64YYRLKZ7Rmt4Mdcmha2AVh04abuYNzJAbjdRklo81WvvVS
Ly+30HqODHkL6jYae4wMxmhbu+vfsjw/GpmM38NTAN9hVwyxe5yPQbkpnpTjqK8yD+6zQean+J+G
doFjGWsochnrMArWza5xN0H7a6SBmKiKywhjzxaVVnIeWqLgQBgc3U5YyENSK6pEfq0HWcJQYCWX
4rUFR/OWDqAGeeMdynTjzhFMuq26uktIiURDpdMbC0zuGCkthWLrlXEDlQsaiXQyb/nSDkT5BHW4
ZTUH3On/0OyH/E2CkHKwUwALobGQN906g3vIxYNlieacYA7bDCQQQOkM8pPwyude0KJP6PZlXdyB
W+N/TNOjIkroGaIdyWwLuh8A1kj1M687+eRemnQ+Z4RX61okxqUMqXkYnTon1RKA2wz/HGCKU4wF
LZBM9JWW5lXZFKAInrgUE4z5eBiKNTLj5WKbtBTGMr8M48MNYVPk7tsC1v6JEQEW5TE8y1bybXeN
HQ7TbKNAL26MnqDKlA30ZNvLeu5lf64t9zsZpbs3nMJC4xm7xGgiEJKBe+8oqClvqZd0DyxT0qi1
S03YEUV5MpjlU4pkvioEpoQsrB4n2uK2BG0hyDc62RO7VL+deAu6Lj3VFkmf7vic0cXclYvvXjEx
HI0hfF54DE8Lo7bSivclm2wo+WiihxidMe7K4V7hL8YaxuIKY9JXnk93rtATyPRRbkaJxOdGV4Y+
FG/8joEJ8m+WLa5D8rrTUoYw20IDdEVSETOBir+D4VO0nA5G2B9r+shV3TVEnQcgtFBPJlFRl+zd
vW68Vp54Jg0vPksr69Z+kn6onPUQUDd6tgUs1uwH/MzOZajWIdnslNh1gsFESuYFW8j5HTzJfZgN
5Sns+zWJpdlsXEfcwXVhjTsrRnrplvm3lsvDINvlnNec830mycianShDSq0mME9pwFfSNvz5kHgg
GVncAl/7A6DVHr2K2e5Apbiz6kmixJ/eFTmEdwK/2nYiDxMuQl0GkRNU/R73LJpn228f6VuZu7pg
fzuz+gefZOR4DoPrdjHMf5BzqhOxvh+5S5A0RKFuJ8PhFpBAoFpjv8ONeo1tVCDadM8jnwURwjHj
itQinqu+uR8CTtg4S9woac889uZIc1fMk3EfVhiyzE6ddJFeqcLiaxmfM3ACZxhhxSmj2Obz9fZY
YDeWmX7GY/mUDBiKiG2AcCFALErt/JklnUhmDq+OqfQptd772ZIwtcbhrXDAKxRmjLWXibwf05OY
dn/pnTaq8BuvUbj1By/M6c/q5ljVYrjonkBNUaXUM6C90olyXIV0mThn2dU3I4QGlxVlZbr6rBt/
z3VoX6wx6B6xoB/QTh1tZpzOYtWfZjqv/Q8/+MZ75N6ZBlQCyHHWntDD4o4BYz4GdSQyFbL1nnhS
K/FDFEC7D50ywtQoH2NRVecR0Q0MifYWn2i/hkYDAq4ziPKsi3knxsW/I4uM0yyoblGsy7TRqvvV
rvXGwj04iJJEWYto2S1xfwjjc4ReC4rsBolLMDfJHXKznz6urP8xdmY7lSTZtv2Vq3z3umZu3kqn
6mH3PWzYBEG8uIAgvO97//ozPCpvKZNMVVwpE4EIYDfuZsvWmnPMrW7FZ8IJ/Tt7/F7pmrhquVxl
baA4/dJnCPJWHiuNnJ+UEngxpbOnK8+vNAe/j6lKHgbN55Tmjh3Goh5xs77RYh+/VBPdChdKS+nW
CMI1sAHsnew4hyz+SKc42lH4RdgBtewST0d/drQ6ZoMQhvp3kSm/v7hRcYy17gvjrG4XOsZWRKl7
0GcPo4tEnBNbtFTJhOQAOnBDUVdyyW1/xM2wyCpFBzD6XtR9f7RESEncOPY292jtBUrr79Iy+CGs
qjn3phI3CA/4TybSxJBg7mbK5t6EdLSgdUm9aFWMGFU67qUGv2sUk7z4nJY6ctcI2aTXZnnIZQ0E
MMuYpv6qiwx1ZxWrduyCh9HOHvDHIBxFzUxJHm8J8KG8/ndTk2bfLEiVtY9Nt/IWUmfmTXPqgvkw
3TgOwGjgAj2xG9pTOI9SJ6es0MGxlzWNIU6Nc1fboFwgTUHODa+N3bl3P68VCSV8/9PJabYmSizt
Sa/5BKTGKzvSBmKKs8wsTW0Yf7/pirVKNrLd66HdH4RCRxkEPZ35HGXpGCCPVexCrp/sEX0nVKHT
PLsaxgM5QBsfrRM6H/Ulx/40iVmAAtb5sUVU3XXqwR9t/Z3SqNCL7mDMOZAClhiIOK7tyXCnVxDH
MzjYb5ntpx+1iyW/6gAMkTNYXZMx+lJO2SKfBJwyJvNLq2hfIjU8R62HEzK3H3snMA/ThDTB6t9R
Ir6BgxJbyYxlgcI9XkeJrPdTH+0mmZoH/Mpy2/TqZYgqLH12fqBimFZeIR77FpOfJHv5ZDu0XmWv
N2vH8J/1AZarymkg6SljqxSrlA06BKtXXy+pNutFE9NGITI82kaB5sBZKW5BV6BIzb2GdlRaoR8b
3ePPD5hS130O8l93ffVUtTT04qQLT6mXH4pExzOoocNIJ69adwMJOELUBX+lsPaxxjzOiwy0po2O
tLFxh0NHgjXqlJ1nhYzvZh6KcPGy5pBZ0BDTodUVEnU6xU9WEqHJHML7tm4kLF2NdojMvg5J72wN
53tjsbWgXgGbp7v3bl+ZmArIuyrpg45ZY4FDwixT8nO7OAsfm0QrQETHL2PVavdlweLpEXrYdtmj
5U2zMHcwwJmGDVOz+xB0mh9MRO812bvjDGKfSR+ECn3Xru52tQt8IOpg4imfjnxWMdAjAmvr0l2+
jLVeospzhqPVMMIyOv9YB2ivy0Ymh04vf7Bmt+T3PRltHmyygfNJY7iHwZcfhovSnhGTufTcolkb
zUC7Nb8MntPdx+hDcWZvSzdiMj3i2YVRiKgFub9P3s4uKM1vXuOnNKuFOAfIr8mj2sgE36tjIjhB
sB0kRLpg0XJHyH5VO2uHsiPiKIc3/C4W7moYgm+NtJ81myEMVG88ij5FfeM75V3adc8A+zghmBty
2Lo320WHg6YluaVYPTn4Sv9gifwUtRwm/Dq1rkZzYLqMwa6KTmnbvVt9/5olgELpJPf3qL2Hrulu
PfXsWFZDj6lS3toiswguM9Wp7btjVKObBzjbA5lp1Y3k15I2NVqFGpmV7Kc7z2HPxbYv16YRgiiU
lb6yPYIMMEiiyx+EdZfhrSIX1llGXaxo++oaulTLOXIgfSNml0u7dfcZUaXrtNXmiCAteK0dlDLo
1LjfA/tcI8sCsfMtSL0vWdNUW6N1un1iMgqUtoX23yGtIiFgkQ4L+NvB3g7oQNFSlSkevnjRqKsY
J/JETBrdTmVZ23rM1s1IVG1Hw/LSx+o+7UPjkcwrxrH9dMr9mrJw2qclebzuJIf7xiSKWAeMiMAB
CZcdfyN5XFwmYOVUdWb7xQTej4sCLlHNJkzqs7jrBdLdfJzX8a7rDw5+MGop/+DKYAMc5r7vAwQl
0XhhIExXqMLZonlWdWK4dqgszVpR9pYHp4QmqptpuowFx9twpFDFM1Ke2ijMt0ryZ41C0nWty+QE
1sNfAHZKt9ATENEMqrgHllbeDzHuWtvXH2WLrMOIcD60oRceod+xe46jQo0QiyOaxha4przvujw9
qOwaZ2N+9MVs4yrbeYDfbIWRDkQPZw3C5ZsdkHHXxOiw7MT6ZuYRnq+oPoDtXo002/cWHogpjdIj
R2EuF5E8CxtGgBnHO3JkMuTwDAXm4sGasgNHebGHpKw2Rpu+ptJMTpap5F7r5bbrmXCCXGIAaQ2k
TBX4z3B2DoskQyGj3FPbwpczG+8Sutx4iDyI28Mfd+ZA5awq128ZN8hpVSjCCDlI4RQsOVw09mur
wkdaQ+1mCpplxfjpjKX1ahoiv1FW4qaVJ6QxiCjIe93WWVvshqZ4yloC5qzRZcWTXkDKffE9xBQP
jQeCRjdgqIiVfaVh4B9SS7wwRaCTKoJTNCblzdKxDSCLz0fR7xItPRDgzFHILy6jJy9O3VjvY3xK
ULLq8cRA2T8baVMfu6m5x5gNHaLXn+kF7jIaXTEeT/r/AH0ry9wPdn9HmNkxL6P9NLrl1qfiXeI9
tDlBHMlt7rhQWv0gZLeLdNleU4rUxpaPddKZBznGe9VyiJG9wvAe+CeSccH3dVQZ6ZDWVwvpAT72
FpmGh3mvcGEiaO66ZY0AK+WO558flB5rKw59zc6Id1YKsG2woD0BMg6Iqve5V1PaLlHQ38h5BXNR
7/MIZLeo5Hi2fBHhXg6JVR0YHZQlsihPjSes41s9Rq7mWP54SZTo9pIX2EC3iG/J5FbW8/D884NX
VVsvsfo9hUh6irIJJVSEJR6PJQE/kb1PU/z26ZiOS6f1B1rvyT32Bu/YRu2TsGp18sLuPMJh3xm0
andEJvwQBmmyyUAmy6Rh6WxEVH6hcctGaB9bv3C/tW05Lnx+IrTTo9fMwmImsJuZTg+BGWpxQRTF
UFJZ9nOzGUDBGg0onXnDkafaJHtxTIqDXqQVrWH4qAb2cDxZABE1ik080j0Z68T+VoQQI7Xoej9f
oXNWcHJyd0tyPTIC370ZsFYfY02ucYN/RTYAghTn1aFywJzYC1KWxEVqdHd6x9EX40R8n4cglMWH
c7s1m+I749AlXvwgB+WDkuxqGl6ADwwghoS+xxsqcp9OsyJtotSiDd6GYDXExs3KrduIL3sZjIZ/
COfDv+jzo1vJEDCBkJvUwDutp4W/cobq6Fp97i8groXBIUpJK12Qib61E+h2oV2LPWVruZqVoGY2
zfHFt8kled0ZOSczS7bu7RrzPan1ew+l8rZ1hvFrLeIbkRzyaulHLD31wSthj9L9K3exxQIVFEO3
NCrUY+xNAxI0iZ3ZcoMDzWEfqxWwbhffw1ch0bYM7JvoYQg8pDlx36S4kFaFE17Scgge677tQcCB
+q3ViPLYRaZLt/Q7J365cwWWntpss5VeRk80/1HcpUn7pUBtdOZX7HQz/4HDLd4AdJsFB/lwSbI7
GszlCiI3N1LUTYStWwIJrjW7QMykXqgexgBypMNYhpgijdkTgHl8I0bGM93kPffJnPhaBqTJpDhJ
dRKMl8K2h2cOuvzCfB10RrPVoyG9GYyU+oBLKxe8uHHLtCcpbBScfgSLp5WwWueQixwnlu80+Zka
ADH7tsobNBkAVxC4d9O3bjSwrHW3SZKoGdDfOzXjjMgZ0bJEiJs95thrAtLIDB2beJUFpr9sYU4e
vMQntWGAjYCV9jB5GA+RnBNh4lV4ad3rGCj5UhSburOqb+7UVzgYBMElKq+/VYC2HBz3toROEwFt
WwYR2CJfDQO+Vml+w8QOBrFzrmKCwqRPYJSGNqRNZeY6SV5WgBissL7iPyvjqnwBhNvuTRtuykCo
nuLIwVZrTxwGSqTlDmOJVnL7NdpAVVZ4Hzo5GzZcdjoCg7VPAhtVfJLcj1la3JETI66+b2xoo2xc
0ytuft9w6p51ZyW626i0owcNy0SmexFMLqa1zQ3Bn/4Cwf7IyN2+yVT7YrTi2dW1+h4JE/QUPD9Z
rdv7JkdZKj03OhY18E7fJGDWHMrzlCjtaRbBLRvD+ahGW5xdt2tXUWYSBiIlcMK+fUzxmFCPsuuN
kXYJw4BFoo5OQx/hNEUMfnEE26J0KtR8E3YyA7f89G7qulxKmEkvfYXfOmQfCuMczhJBrOsK3MAS
owVKi8gbv+gQRlBF1ZoM7n5+cEf3iyfRBDOBFStdkJTH5rrTULRSyZAKLgSTLaQLh5gBwp0H2ptE
XG/f98Tk4G6KUDyghtAYA6+LLu73xIvsHSZQD9wVdEg4PDEuYuCeuwgIGeFvGwXvUGu5PzpOgntr
hD5DLDgKpfqxCOD0MW86+Eaor4y+KF9IMWBm59hg6RqdChGfU9m3zqEOJw0Q9Udrm8lbGIRkRsyo
I7tV/c4iY2hT5BHuzVor16FWfKfNUR/62CnWaPe6ex9M0drEtLVFB4LlP9bzJy5/eLzmbVSpth4s
bsahbQk+74J4L5PcuEocRItIN9wtgiP9rANb6ozcPQrnoIxRnZmzFqdJH3duaCLLcthDfU2dA9W8
moQP3Zif4W4px9M4Ze5KjdLdc6zEVjtYb2Nkq43w+we752XTrZJmYYqx1u7aN2tu6FQZAAgnIhbA
HMHG2bBAlk2ZDve1fVZ6Wh47VNKoWakcArpsyH2eKKTfU5w02yqlSoS4QDw7U5fSAOQGOmilV+LO
KGlLUzQwpSVFp3ltPkKzR1DOYe9qt8PeYjh97gATLUR9nwc6LCXNQnsh4V3VdXiFJDHu9CJDC4Qb
mIPqRY4+VLC65DRikogqAU3lgfthGpn10LEIIxhj+oikZyEqD3QTZedmEk13CfW6P8ouuM/y6Hvi
w10fDYcKhRMzFsER4UAl1hFy0JWpwn2aF3Tuo5pNGFWAKg0mqIOzRS/ZoyZNSJ6dUtLdw3ZHACkK
PBUl4+Ynhx8/V3lqYBMxh8PKiWbhUDjEC48eB0D8kg9ZGz2ZYnBvLvJQWvOVQblct0zzdYGAQiJe
g3yJPmSgs7bCMDbr07Bx21Wg36OE2bG6Bquar2iEFz/AvkTHBjnKwmr14EYvSeKtB58oSJp3bNPj
3BWkG/zu65Y53M8ax9EBCBATy9hNTOqoVSXqp/kz4L3PbV9Hu81ks6L3Eri1prFfiQQkRosl8iAo
2ykaPKZEeBe7ED2LbjKWiD1Qty7sOlnlZxwl9cFVOm+n2ENNSB90lRPLYTR3OohQDHb4WicV7lpR
XoofXRG9NQO8ZNsIEBjJ6qh1I9ZyHsohs7oN3dudX2j1V7NDSqdNCuq/yWpa+G12aNNsredtdx/0
oYbHP8I8jhonVDAwtekw6TBo3CC3l7KYvEPu0c+tDXA05E9OB7+1MblOdH0bJ6JnWdENjrDT6dQI
r1mF1KQZ8ldGCNkJhUq50WiMnkJum2MkhLnRu6p4wIK+d9LyrQHP8l6m55gl/yaEdQW5Gt4N0vvm
oQTdE3TxrOVFg3OpqfcR6P5V18FFCKvKpicBF8GsRH1ppVtebV19R8Eub8Kr94SL5BuVldY6zBvn
1n2Mk2nt7CAJF1LLnvKsnZ6QHeAcy5vzpMX5xqon/xcBK/KvWSe2yUHLIuNJkc3nfso64cXThHCc
bGfq2ANLY2bBFTTv40ovV2UzPjuTDz3a8B9w6lM1TvXXiHp42c5FqosR4MShmSl4kdhAwzADtqhu
OglXhbX9Z3jH//1TPnH9r//h6/e84FjhB82nL/91Dt+rvM5/NP8z/9h//tmff+hf24/88kp78L/+
o1ue8t/nf/KnX8tf//3RrV6b1z99sc6asBmvLdvuw0fdJs3Ph+B/5PO//P/95v/5+PlbbmPx8c/f
3kGZNvNvI509++33b+2///M3l7yN/8Tlzb/+9+/NT/Gfv20/qvQ1Gz//wMdr3fzzN2n+AyCSY7tz
oLPzM8uu/5i/Yf7DwVkEz5s0SGGg2uNvZHnVBHyLnyFxl38vufHR63DJ1Hk7f8uw/0EKiO3YCr+j
5OfN3/7f0/49xu/f7xcvw+9f/zHWT/+UK0LHWYebQigaeSz8HfUpV2SyvbRQDZM+kJwb10t0ZCA4
xhgvE3xST8yflgreC3aF4kwCxIQHGPPnFGfZvU/UikrVpox0EP9uYp1V6YU7A1TgSWpIOYRb6GDo
+NIOceC1Vf8dhkV9N5VGsWp6q5nXm/0fXvi/eUJK/3NQyvyEbGKlHWHOKSrKmL//h6AUGxl8pPkB
U+zCftUmsAju/MEs3BXTxK/ACekMj7i1R4rAlQvV8+RhiT55AFZxvEXd2knCXdi4jPT87iZwsaGe
mylhM7Yl8YxtIU1YmVNnw+Ui7Q31t3OyDOGcyve02JWBlW8kQ4JzGuZQkfV0G0D++lWm11+fptJ1
pYSuG9LiFPwpOjLnYjG6Ks+XbtGbR8xaGskNefq9qjuS5MOGqApSmiu/1o5hqoytWY7g3+YOd+uh
2kQjd1LIDzE/BTsJvekSGiKYx3qnyJzuHDRYHHS04T6yUdpaaNqRYgxzWOis1jY9DwV1We1bh4gT
EYrgrTC3mbG3dM+/61KTnnTumUd3hAdQ5uKj6HxMLhG+ElV0kC0Gf4U3I7vUF0COoCN6l/AhAjF2
ra2Gdac33bFOsmPRVzHizsxcGa1hHQfPDUFk+P5Xzi7WBjkMWrf5yyEjNKHwEvMShJkDYoZEn2QC
sahA4cXKem5DAXeeCB3F+Mi+aCOKZo2WOSNdI4Yz2/3+gcb49r9fj58DnrkelW4ZplKubhP9qz69
UY1RFzUObTDbqkk3lRI0noqEPx/i3yVqV7QJFgKoD+eKfKg1AUwTUA1EkHEYqV0wDq8pCqwF121+
KcfW3zjdKB6EVyq0ptYZdn+9cOZrINQ0d+knebjPEBytRwc2nBPW8oiLE2F4ghbkF0/tU5ry/NS4
rhk/4JA02L4+3WpFX/RTp9UR01xV7Qy0gFhaLBq+oY3WvZTmEaY/3WLDRvzsePQJ/ZTepsQPfdDq
plgWBZklhhGWAFtcihh8HhRk+td0DLyLYBQIdrJGEqONv8hU/BwEPT90cGyOpZNnpqjxPkV8dQIP
WTlqEawGOm4lh82OaKwvPaZSAAzOsWA8hLIBFMU8nT1CvV9CoYh/sfN/jl/+98PAUu3qhpjtUp9W
33ro4S/SPFv2FejzJumchTEinZO98RQ1fnbyGHGdgvmzUWQl7VF0NmRQ8pbbj655DbCfHXKH+crP
z5iSe//+zLfQNMoOgm6HzfgkGRKsOov3h+7jtE3ZBH/1VP7mYsBIbPGUTAv2kfoUE1djbhn1QuIr
0opx3Qxxd2zUQ52E8vDzi3a+qX9+NuU5wa55Pe6gwnHd/ufDNLFmjJGLJDgk5fznXpFU/lrrq2Nm
FGj06/gX6+jfXQjc8ex7kkdPCO+nC6FoGyxH8Rzw0AHfJ4YY2gWCh262wEJ2EqvEj76nFSe+1NOM
rWX8EFr8iz1LzmvAHxLR5suA6gAag+FwDRifF/OBWeqsi0EqAs9nM5X+u+nEeIPQuoCCZa5MGAi5
cOEsiivDe2BY3S/evs95nzwEg6pa6XM0tCuMv9wQmN7agSnQnEtjot6AQ64RRHcO4S3IRHhHJ6/f
rEjFW3ry/jEEcdup/mqU6A+GsHgcOLyeLY5Eeul3R1qToK8RqMTn/77m/M1LZQhb2cK0LUofy54v
wz9s75kCyqYXsMQCDTiY1JR9rqROwBP6lcxoy1PJyH1lNK1xAkFc5TL4RYjsz1fiz28W1wl/2mRE
QYn2eUHHixBnpY6hHMuNNPzwcQjgVxjiS5zE5QvgJpgyZV8y666Juw4QDY6avjfNFqhfSvh1HWeb
GOAMYhh3VgzADCXIGkkirdb1HIe8QOJSY5iwHhDlMP613RnLUANzNDdW4eZf7Y4BvUe+8Prnhp52
o73ibPKMJwS+gDUZF72CAhMOdYw8kltssJhu/OKNoAL9dM3akl0NkbfkVRDmp6Wr8TBohZmfQ7yG
h1G/cvZ2Nn4RAlFAXLXIrYqGU5YSyDC6sP4VbQDDIv+FvCSnwt9Nul56iGEgr4Za7eZi95EJTFJV
v1jq9b/eXDZVkiNQjQvlEAb+5ysmBmGMtn+EggHcCdMaeWkAsS9BbYuLspuzOwYd8pLk0HZ1DeNc
3GSVqScpx+OUVMnBpomy0FO/27Bb+WfRqEMcDnQMmwTvFzPNX1QMf/PCCiUpFwhHdG3j8+OdIFkF
hFr+Xtk1pQi3Vq/7p0oRNeogCO8RMLu835ek6n7893f1U9Ywq4CNKVRSrLIhGcR9//m1smBoRBGD
e97U1t2qqJ8lLsAsl7Vq0xsPmbuePMBfLD6fc5nnPyu5pZlacgKhWPq0dyD695uh4M8Gti7e5j6a
H5A9orfWUwRJfJObwQNn/PoaaWS+9PgclpXWbZlNRSPNKGAHemo2mySc3gqrjM9DW6V3bUwUQe15
zaOYyLoAqfyLh/03L5atG4Zus4E4f12KSun4VjYPi9DigDIL0ZWRFHmumxnfr+MknpBy/Krmml+K
P60+Fpr3OTR7Xq51Pv3zO9TaEYZ6XkLUsPSkY/mCzrA5xPpwdcljDQlTXaY2CZeW55CY6McrI0wP
noOCheSHcZE5yT3Dtcex9t/cuIbJRQTwhG4Yk2WzaEptCxQIv+/cY8NRi5nb/MXlbXEt/eU56FK4
iqLRNLgp7U9XWcTb0+DGIE3QoG4cHeOKf6fYOqG2gUPMfu+Q7usFAdS6kEQSjfauoUUPEMgGhAP+
VOor+A1C0Z0yzClZWRpG1slzQUEXCILL0TsFAdaRQKbTJsyS+6JRMHItByCYg1xA+tV1mjjG0vNC
RyTdM3X1vpNZsqkN7cMsVl1GsKEGuQM2cXwEFfeQ6abzUBszfYpEpMoxadcyVtUOsQzNfe3B2mhG
9El64jXLqftS4aYss6k5tubcPxR1sGXjWCgtuhCqVx9l+5Wkdh5xbujrsHPhWBYTKVqkJfUGoNyE
bIja7Z+yygCNVQQfdaE2eY0Fnlwtzly+Xa4brf1h9VQldpTdYRoymBCvXVc79oV2ysonx6vrxytH
OQTecFSgq4TNsq8Ta+X4kmSlKd0zFhsXWFbRlrmvvgAiQLkBkkJYtCM9Wr4G4Ns8Q+Jd99ZXPUy0
dd1w9REbksoo2yf8WfAlw9GY5D2w1uIxWybnXqnoajMKXvpK1eBI6mcGysynRjQacYX1dUhRQ4X3
dPqBTMuccGYPBpNmQA6uiYpGHUF0RHutrZ5WpDQKbPpei2Vc6oteF+06iyCT+EXRsgWmnBqbDukw
GrR0fMMqA9Uubb2VlkU9by2Ll/1aod2thlnOFWNTGTtinAJY83ji1KY+TG7MQFzXLgPpLUu/Q9Gv
iDgcsxy+faa9xz1UkiYf7nwUR+gXoBOU4xtROhB5mWsGTEEZYMA0mmFDnO4WdKnDFfK1Ytlkr1jv
MdloED1JZVwPuhfgDAzvWgeboRNTmVMT0myhrFnUVe0cinY/VYJhXYlFBs/8MQyhwNkVYYVq2NSa
+721yvRuKDDCqrSIt1z/TKScrKCPfKh8ie0URFrgqg83cR4IiYN3F2fH9ujgbVggx7vmVUeSlMsv
aLLhqjfo1PyufAvwmZo4qw7ANi1zRA5D8DPYkCDe+AOXeJoYzyUC2QXBhgj68VFD1ciwEICbYYqO
LghsLcka5oTELlVIqbqx3pmg5X0DdgC2M9x/mD1xmIe4hBEN6YAElxnxGYtIuPFG8mofQiAsTetX
a2QqFa7Z1l2iUwYQO2TvKSgPdx6kFnLOegClVujc5Tp7zEabwL9oSTdtvZlnWSK0XpZVbKybJu13
YXuFi3Wsa9YTF2nyul2bgGl3JckFMDjw6drxY5tOYh0EqVol+1SnTYUdy9q2Q7qv4hlRBp9uFwIG
WIkCpDcRaCQE9S4TsZYcjpop4ERWWmpHcgHHNMJBTn6WRU/fJmqHK23Qgy9J62FXt3JM9SZRGCz2
IBcE+VIpAy5cmXW7rDptXVkkFo2ueFSZMNn3NTjpkpzPlITvrZb2t8B4J5q6XFTWd3qFEqObuJWs
SMvEBM4QY0HaObhTtRAmS5fwznh59RizwGyjmFQtZ3oRzK/ANmVvFk9NJ/YAyJYxrNJGX0aVh3rD
YOJIsXkDKBwcY/Tj1jw/qStgQh6eojzwTpFWblxaOdh+1bjpBdk5uhEVIPNLwIHCg1oom+8uHYgi
TX3Sp3C9WNl95caHNkxuer7Hh/WSKtx8WWeT5jloMImxT8PBwCMNuT0kOSXiyLuO3L6kpT9ivzOS
Lx4JcRGmq6+V4pMZTJa6HeI/Jip53rw380qRc3tOPkbCgbG/hp9rRRUC9mIsXlEYdouw6NuT0SCs
qltyt/rpWxD8CCKQPXEcjsuyBu4Vp0QwjLV2n1YgOkt0H6TORni8B+3FcUvCPQqkHSSPQc5mA2FI
PZ4YIO0LhuMHDvcDRqQIXEgSPtRSnLzMISy5Mr820Wjf8f7OZNlhNQS0JW0z/ip69ONR/5I0tXUt
sAmsFJ67jYZYsRqgNLSOE676TjwzrrQXzKU5PeB/8UytQ4vxoGGmQPNKv4VpxSPgsG7piOQblu1x
49DOLIO74EaR95HaTn0doEnDUdyB0Zcbuyv1td4ygMuricsJjR82e8IT8qwC404PiBOFS4pWbuto
8jBU+8hhMcfhvELi89yZV+UO29QUKQYKY98Hdr2vQGZ2Lbwdww2GVRjjnQSTgo8SuS46vG4Bk4a8
3NZ/D1TFNLpL221ufwPksHQC0iRMC2nlBOpF16sD0l6P6Jo7YWZ3hhUzZ26T74ZbqCv9PZqKSPrG
MXwt5kujBNvGjk6URSvMF/I7cA7p4d6VLcK+qNoo07+wVe4rj3y0Bmi22ftfA0leVpIrBN5GcMfg
85wiMDm5tvPKKQDvfxvjphz6Q1LVFqoicWGZSh9m23Sp87iqAoq3Xp2wUT0HoPE4bO8LeuL8M3uj
SPdr0DPu4kHu4rCalpWBUz3uIZYp2PxEdEFT7YxdBnhxT8fwLBMz3Vg2gO5Ys05YuvKtrOihTrmN
Mle8kxpNBBH12qCCBleYjQgnj56bkRwXoO1oygL4tbm40yXs66BD1ocwb6oyWAtjh+QBhQHYZyJW
F31VYBbJinUMdmXtyRa3UgpGzZhCrGzC3kh7qGHbQ/NjHKtvjVLrgKXr72NbAZYbXPKXRtsmaILl
Luv0JxNB7c7gVjqFJH4v7PkaFaOO6iV/1bUf+DidZVrXbEwjXL5eS5zVUCUQ/XXngQL1PEkEhgEG
HQOZ2mxehQfXmukVAP5aqVMR6uqFHQ91chdRRqC768mdBDvDOZNScNXkKUFkM9OFTt+6UP3BRwi4
4fRhH289aPK3qssfMw6cC+G0DgMOmy5zCZ/dP+RF8hX50mMcoxHKc9LJGLQv/Untqs7am3r0ERr6
zky0V79+GoQJ4QBmUYErvh4dYEugSlJCyoh+YJ3QzfswJMY8qEz2ANzvJW3iNeyVdilivBBobDpY
j5UGtca3vQfkzSMC0sU4WpiDBq7gEY/MPZPBG8ppD/Mr7ODM7Lf4YlzwCMOdG8T5spXIF/TKqKh6
/fdGgZZRUbojWO0uS2YcOaYo6rRvADbgodTFGUfHC95kSW8p2fsVQYBdTm1aISMaOt5TEDgbIFjU
nc0KG9Rza4y7vrDAoA/Nj9aY3twosClRtaPZAwLqX700RoGHuWo9GM2abYypuOrvM00zThAc10Nh
37klUlezDx6rVuwcWBRWJLxVahLBqpWueuaUeNMJvIvbgYm5suAMCAuY2jqyk5fUDaiustn72MPC
HABKC7s927X3Ys63RKLLC4tpto1DDXe76euci5r7rk0RklXWQwat7yF28ickKuU+o+7QdVTCEVbY
1kTDWjnZURQTdRKIOQrtvkBMNtrIWWM1PkidDgDcbZhx+X3q1O4+0hVnJ8P0DjajfDeHjyvVKh1V
86hhzK9Drd75xIQzWovctYq0F0T44i6XO6tNBVXmhP62IjcsZjFJ6UIuI5ECJWNUkKTcHcEuLy8R
wlE4ax3YP2nnj7LOtoS6bKp7mr5oi4irWo+SLFL+H8QMWdGmW28Yb0Ry3qkI1AMT/7JBx6dKZ1n3
YKFNlnlZN8BllpaIPmBSQRG74BjkWEM9qLfGdgZ15jpoHtnvOJXcGw7slfKGn5n8QwNYCcK9jMG+
FY3HPpXf6InNFdqrKw2cI19UhzI3pvbpMiAsdEnapqCCV9rDGAZnZTHNEFWyGq1iWuYSeqipzxLL
DppfHO+9zLpS6YTXkrqqFZk81F7zzKEk7tBHahylFgniBPK9vUOn3OnYpfKQuRHnNbIJKOjzLbEk
36oIiVkM9Gvm0S9phd9685CYiSL+2kpXqo60W531R0gzXFXeLNf0cBzNjzQnv2bvck93erDqW4IX
HZOw+9HLn8MKnNaoPxAgc8qirchCzNE6XEima3kjvge5uua1JJ7aIYfWkJNPYoBctXTs2KNfGLai
KG5hG3Zm8ARlRrfCOVGzQJFR4sfTjA8Rm29CDBU+DU+BmYSjnGszKy87c/JBm1i65Tz7vqYkN0ci
7HBwAtGoQdvG3hN3BmhcS8CLdt6M1lzFZJwbvLJEu66CFG5P7KGa9L1LrzXhWoT3NaU//e98FxAf
s0UO5/vPnC1HOGXtNL6ERXFtGpKzQfisnMYoD7HjN0DQ2UxjYH6wgb4krvGcxvq5LGx9kelVyEJq
+qC/DnZVyvPo2Qj2/5erM2tuWweX7S9iFcEJ5KvmwbJsefYLK7EdziMITr/+LnrXrXPqvKjsJHvH
kUgQ6K97tSOOAkeaXWuKBEzOxADxFU/La5JIHn6k6xA3ARxBSIYVUsLPLSxNdU1unoyFDAnkH7XC
eKX5owb1O7fRkVbq5xDPcSXg53sRSW/Tiv9Bk50wUc+v09K+6xfp3qckobYLOsUiiF1xfVdwujvx
zN05Fnxxq6TMxDMib1Oy6fPoWzJ7KGtBnf9plPEh5jDdFsD2UgOCnc21wzoXVs5bFsRf0uB95Xl9
T7k9G1+dMyUF+9SEHAUMikzyEWqHNgyExSDZF/aThT3/wBH8yc7Soy5owvFiAMna5qORWADX2IFo
/sF3FxX4dOMkuU2q+4Nhmke31+NjdsIwOmLP/7RSgQyEKYdQYHAqW+MOxz/+6fjTMIrmEFteuu3t
ELdt1pGGUe2xcrxbA+STp9PWrQ+BI304duOCyx4OAOPCmGhTHcW7alqo3FKIdV4mN59erhX8xKeJ
mfLBS5g+4ERmlVQgml0WGeo3aC7JxvjNcdp4X+Bh3i1SzBYD3FJqMF987dCrOOFbZ9WkVhrdhv8/
DQiJv5/SoiDXRP4Zyvxj5lnDwaJHYGEIgT62yFcT7sUY5XKmzUuwJlh9edIb/YPTH+C0mJuxSOZz
eEyko052D8dF9VsJopkjsA+W1+qPCt+1gWrLvDj5bKzuJ2zZLUHvAkficJnGb+AB2MVBeVsxIalX
gROWGzeXP1XWbI3bjFi6p04kXTWoGtonmhTYADc9HzssYSYI18BJxlw/ZlV/iitP75uugjtEEa87
Lb0yIj+bDciarOYyMsoISE9qhwc9V/9y0Y6UzHgb6JojGIEYLk3sfDgpU+BZ8D7n4WuDsr2WmicN
1PoUcMbFEVwoXuSUG/Zwh84ktwCTS+8IFcsTLQE7WQzgCfRwybT6Ggd7nUI14BQBY97WgM+aRD04
FIFGtG7uQj6cFe0tb0k2mHu4DfZGD8a09b79FkQtTWXxTmW2wWkj7Y5tYewmurPuGCm+G2NLW42T
4HJ0o5uPf+m5qQH8uAzVivbv5LK2lkmVrkOazLcKkkwA8vRQLcgw3dJ2kBnHZtGQym64xEWBnuFr
EH+oLAM1VXZKLxUlfb1j3AgAbRpW9lM+OOgSy7EzaL+DCLFPy/DTtqlQzy3Fedf7LhWehYEO1pVO
o8cmjcAk+skaDDqL2ciDCmQ/sKtRfxqhZiES4IUmQGYGy0D4Gs/dRVc5Lb9UTmeoSk4XrZM6e4VA
iycQcGiq+Qjt+M0XTCZjF2LSJwNljr9uWQFFoJekJRQRe2Tt8qa21iOLlAyqcqOkf0z9+i+awTHq
SnQUWYwbfCY8RA24V01rZMAn/XBtu7wh4aAJDSO8A7lhv8eiOFmwV8IKmRzPAwe9mhqoaMZOk2cv
ai62QCX6Oxdr50SvLy4yJFIrobqhMOQ6ocNl9FxyDwMsWJC81q7hzBGYcl8KFqx4rI1t7AD2rcIl
VAruC2DSKifIdTDJhEPeqAD4mswFIq79DJ7lZsZsa9rGVpbiKQ/IySUW4M2o1+3aNNnwjf38SlXt
P6I1b+gj+861PgNroKI2oOzQ7rl9emGsGY4GPE8KLKQ9JcQIdxIm0npoYsIetJcqK8a/BRx/xFej
KfwGF9db18Uymk90ZtkuiNuiedVD9Vjia6VHmpYek1DzrGk3Kd0bHR4IqwrfX9jvm9i5JWX4Y1DD
RokutZmwv3atQe9DbHWnkiAYGw12OSa6BZEaGKbQdhAiqRyMoXZzs6MHOJo5KUVb46hvg2jifSCa
Z9tIyhNHvejcT/m2rd1FTe9CbLEaty/ociTsbC1yGwkiMa7QgROLRAt8jGKbhsRR4XsxADTAkZH5
IGwlaf0BeMINQpbHQJ4cVNGtWmQeI7iN5bwBnXIzfFkfx+SjLcFsRqXael2zt0aIYbQrQQgS06nI
jLcge/OaZz3hdspn51EKOslQ+ufKrY7FML5h8CnXYTtVR/pAN+1oE/LL+ZWofedMCUu1p5ipa9qX
prVXyRCzW48xR4bGX1tFlIgPKbEvIsUmzP9VqsIKAq6kymSsDjmQTLhtBzRxMM5299JwGqtdrKiy
6guWBfLpJUxTCFzoJ421Dvq3wAnMU5uiFmJ2rCXKX6rNYwFeaQVTZp+bHrBmBz+DH6YXxjHZuqKE
dZ1LPLx192a38bfl0rvt2YbL1WF7xyR3N+44JHdgXHlX4nujUE9V6K0N0I55CmbFrS6BRatfHtrz
/YwlGk7UGO8A0O585dwrKcYtvHnAHwOwL1fiWKi8+oucX3zwV9lOhi7OEi93V2TJ+wZYmdnAmmuc
8k6PbPVgwLP96THOAOudyz6hVG1We9HrO8/6GJ3GXE9i7qjvmZ1dXs7XrlwUycD46tgrNAWGPIyr
gGB0Pqwx77NhakpaJgNKaei+eTcvYb7UY0SMUYolmmPSzp5RG7hmL4MnObt2Mw0J8cBCxKGcAT/Z
bDt1gMcpfTPAHHJKyLesLhy9i9JgiLSkqxW3OTsFoug5uUCnh+kZwKiA9rU3TSEX4/aXEfNXNWX3
SIwLzyqBK6oLCNh4mUPjwJVbkX3ShLzO9esPnb/3vLTYOkoE6+TvVMzfFZ/AuhHTRFcgSm3iJMHK
ccejNQ/7apifZQUgN+47Kics4kc9V4UVhRFEdSDaLeeCrgvTfWX+gZs7owmKkNspPSNjskdamHG1
SDfGBKdW2+itY93fonramQNQ4D4b/S2ZwhoFVkCXo75xclS+z3LURDnM+T71aEAxmLhjwFEXZItq
L83hrxEoegfi+WRbXFOTdIjkwtTZCs//5mDFau3YlzZPlzDT+M30t3ii23sTxTyrVJ3yCHBYmqjd
sl49VF/S+UOXd+soC8ctaq5/nATkzqbjz+T5qQ28J7eTXzxEUBL6eDpLqhiCoX3pfZ9YimWccAau
0NJgsdQ/ni+RJas3x2dfHIevqk2/lWF82sSQSMSGi6n5PI1S7yP+GbyRuJ6cbkF7+9hheM41LM0c
vSGCkfFxya2FAqErgkYx1+TEGTJqClZ2lZkzUaP7Q4BdGwnwwHvWf8qGU4IVXUaPK27QyTpMKufZ
nkLu36nAk40NyK/XPNBvHmeRNZiHrO+e55TW3RiCJqsaVdbxv2iIb8RWGE2XHAP90BJMPNRPa4gL
aRCYMob9kjTdqZnNu7rkA8otjP4+NqgwJtQ63cu2IOGTL5G/gqIuQrfbyKvfuJHYD+Q/0XJgGy1S
uEXEgy/GdgiwY/Hk7HK3JuIvGVm0weRtROu8dKNmlwm4q+ZRTdXWpQzKn1ml3TrU3veEGkHubxFD
7Qv4n4fabuudHRv7cvbx06SIjq2N3NdBa4VXvDPbKLijvSnYiIYfvRzf+o74LF2AEa2I+MMKbpU1
0dGd2cttO3XfxP1fi7A+ZEEaPXt0Z9pX0zqOwbds4L2O4TPSzhOejGoXDuIGK+xdh6zMNe8BauNp
4rp1+bzSyTaB7psWNST2vTl+SlnZa09QfjcEIS76bZC7/OTgWRkUC/JLdmAQodDdPhHTlzNRQ+Gh
3de+89qBlbLC2TsxyDiG3A3rtMLoCFpklGl0l7SFAjXHVrWdeZO9jgWjUNcsHv75NotUZQgFqrm7
kTzMjZLS7bR/61rubw9jzBDHzzFxUvra6SErBc1w8yQQaXyOTDJV62RmVSzGhdhvF8GGUSlswAJU
UqBMQkFInX58DbwG4LZPV00ohp1wcmNlusrZNKn/VHstQkswbGMJsg8EXb5JwiaASiChv0X2jUJn
627geVbHPC+boYSSWqg3crMq/lTCGPaEStn/Zf2wSxOgMyosnprRnjcOctd64Kwn6JJfe279alO7
sQ68gkdAZdQrKIzDCu5HG7ApqllsjGkpHqcMkKPiBNq0aI7kfTYOzieuT0/v3GAU2xDtig1N+1Ba
isS9bYbr1iveUFydPf2ziKMudEfBAXwdVt85mvFBIRqvBg5oK4sM4NwxZDHgOSdI4mnFpdcZ/VVS
TQDbFfGywPTMscHk8i+tP5ItHag/OlCtgO0Kixtlr1P/7g6s+b00XCrb029vZnrg1sOwUjWRaLLN
SM4+D2QOx3PEtJSx3NHrrHNdMKfKO5Dx1gA0MtLN2cGdwriRbqIx8OOtaJZmLx+SWex/TSo/4uSu
VtBuBaG4TQwidOXaoAVzAn/VjFjcDVgv8vKBaXSz9gtaSUNFvY9jWVvIkPxX3sGqgqMeQfy3MaoV
DFvaDMjqN/3Kggo7lOupBxcO44ghBoxkhzh/XSkGOGoibWycaB5GuyCFOeXpiQpuBr92dmU52GQB
5G6TnkDeO65KhTVAAr9GCjiA+bTciIyna7w5qvtyUZsRCYKZEafxHnEsKXwfaHEI3y/UWIvMHcHx
aosNkh2VFdBWPAJaz2vNvCjA7VDJ7i7mcUtCDjZHU5yT0rlHTKRthh0+fS2rmRQfNAP9NTJNLtGw
hulbdKwircXBYRxdBm4cbVvQycyyL1YeDavBzIs1xavv1axfw9Q++23yLw2sNwm8c6Wt6tULGjhe
kLKA0pWbYRTFppldyufaai1j+gXADROWiY8mZXjUa3MJaXnEuH0ZHRcgtWeeuOkIwPUpt0uVKwpr
1RsS9KPdWtcRbZzwPc0o0bgJWYzXZouPsBnZJxRhsEUGDfa+GpgSVl+em54wBHCrS3mX4u5BeJr2
2u+eejaegDhqfBjg9RA+Pv4Qv1xPnPr2flaAZKlpgJvM9Dmp4JJ6zR+AYuwrQxBqHjkO3Ec0ERiO
9cjojtLk2OfcVI6E42IIxnE8v7tTwVGp8r96Im/ss/rj2NN+Q2mWK9Rbq0KQoYnzXrOKbC3wDaDN
w2sTWhuqinaRoD2PUq6eg3gqoJzn/YF9cZTkbxAVarrB/rWc/ddz82wWM9bBtHwxe+Coie/emcJ7
FoHxjvvsVPdWAFaXhblUCOz96LH9LEaoCOpitaZ3yDRSHcSOS8El0zfPfc7uhBkv3vmMsAJv57pC
Ts9ISM5AkcOoSKjYBnHh9wT9aHxDsplXma9/gGtiZUiDm5Wimtl5cRSalseh6PZzxB0OQu8ptdof
H6LKhgnBtpUOBHxEB6VM2I0Zl1uF3IuN7BAor91Ho+shSKY8oumdC+b5UU49V+1SxmoNf9zMKram
UZ2ploBdmrE/hWb0UWXdYx9S0a74rHZG6BxAd+drNf0ebaKNXYX0s6OxSrt1llEcpoGpfRLmDbT8
p1u2IEjLF1VkkB752cQYngHo9NRN8/75yYKYqlB1lpnUSgsZHOuif5XMBJCKChKlJZWbKceBEScg
7ND+SA4mea5Mc28WE+7C8jFUjJyEaP54NN8yOsWg5rotFG673dJpCrTFmr+s+Ltn1EFdHtuoBaaq
66fU67c1BC1ZcBAIOQEY4taG8pCi9bLT8Nj20RXZ+eZdzzGPKOmiKybfWWn1K1QFHgtZgjg45Q+z
eqxHTkCevLglXS8ZvDn69RqnBUI86n2s5T6ITSobOu8wm8xKJjZcZZi8p7XixIhuRX0r+hv1bdvc
PpaN/NSC81krgEPJXRG2X36AUlUDFduobLrDHjOSXmWzIlL07NyYXqJ2gn/E4LDpYYeEHdT/xfPq
wIPJRnm2o+opVczzA0QHuimyi4tccnC85FQ4CceF2s53FVPbFKoiZ+59avOjVT29noouY4O/ry4j
alUi+F3oa65qXukQabexweMM+P7MA8KF5NhHvTwp4CHOtKnYYTG7cF/ZFcbbUkIJiyeYHjpHYKjB
jmaYSLJMUGsR0gBOAJYGir7HyaHafYaNf1eF7aPnjObSHLAzsOHzJl9VtcCxNKqdqv5MXSqY+rCO
5Wn8or3eOPEMpqmAcIxASOtRvltV2JfJ4D5zUUaoNMTX7z9byZfKxE0MVcfS0nHJWcif1WjvmR7/
xEuNEgHe967ks+55tivOkzuvTP/cisJnqybtW02/hRfaLcqYeu9N/QJlCxvEK7bNqgCfLXryNsbO
nPNkW6my3GooVokO76wQzcxmegSn4pAH0Olrm0LxRi2txhPpSPAXc6E/C5s6ronpzKrpur/RgB0J
WxiX67fskYSo3nXuAQ2uEsLvXjyc2IjTjWt17pZI5WuWmn+igJYc1xA/Q2YynB8sakb86F9n1DPZ
FwxxTlCyiPE4TSf6SCFOvU8i/TE1rhi5ADSgRO513v5D6/H6/EYh4Ckb2f85Ps/xwPR29KqyjgQl
AgvTzxUlTR9alo8ODHWvT5OtbhgfZHBnS5dmrF68zL6/8Rpbn70637s9jgoRBYxrLCx4mpO6RW8r
CQrrxwyn7j0DfD1tVegohFOYRhPrT1JFm97Vr/TFvkMkAauijOc6mw08SBiPR2Jw6DEotmwvQGBE
ezf9sOWU73wv+5QjlhL4DvSRjK+mD0aYdYtEv1yQt62xVmlZrUtXEKYukRUqJvFstvJsvcDoWzv5
osj+p8K9qdOm2XQuVjhtp2+9nU8PeotHeISXIsZVsFBp+6B5a2c3Zz0r843hFfgJMRJYBc0/aW1v
ao5Ryy3yr07qd5ERmppT/RD1qPQym/dZ0z+NDXjwEeQSRQPcARTU8TmqR3Osd1OxLGAGNY5+pX/C
QDJ/xNBzVL69B47IComVbGNN00cwU1SVyzufH+YyJrQORan80LZV73U9nUzf3Yvx268cF5BV+LeZ
wc2XQQXCY7bvo8L2t0Mv/ZWh2NdTaXOzppbd3/QVEPdBU+eD6xElR5isK57KO8kefj3GjbMeoM1s
Ki/o4FYYFAub418Rh8vEY/ozmKDRZ+yVa2S1Hc/NaZ1SYH4g7rI1UtU/TP1jZbYdRR2Ul5HC+BJd
82pCMQCZtLa9XrPiTVgYQD1PgrlUUeGxS7EMgHD0Ej3TscAEDyEuOQsomHsSOTjlG3s/uXyoqVuV
ywDdo+ikPkaB9deARXxSpj8/lF5pPvR2/FgJ8eqbfnw35UP5NLrzsy7cnBEYRSW9OZwK1RpHEZBN
AOd4FYGrUIJx6EQpY56iUKemRbEdQ/uq4+EpM9M9KHjjw4y7xyqP97MLiMWmNHK7pJ1CN25gcLV3
icXzu3eDDz/04I8kNbY8DjW7VrDTaynUSXCnFo2rjwANGOMGOItdiUbqu5rJVA8nySxLJPDCu46O
TS+PeBQG2iidDGBqINm9VnywxA7V3QyxC79y9qiqaMfAmkIz4ZzjQNG8aC4FuvOb0SCZgfWM+Mix
aIUeumw4zj+SbfmYGk9xld1Bf2G/7qPq+olNtD7F1CPlpZxpGqoSLBiZ697yEYAJXWhgWVDz+ylq
jzMdSpjmKMVDuCE47vYIVc54HeX0CbDgMloEFnU6v6kBSJjPKH89ROmxS6y/rYR/BRrh4PkGhCgU
VtgF9poI0x/XJCYnMbYtxTM3jSjcGnQ6JnSJ6PKumStKcunjODvZV9+zwDcyv0pyOqzBqbliK9Zt
WgRf6wHnZ7hFIDzONgSa9jqyJT4JP+lObt33a8bOVxz8i+aa2JvUReN0+RemrKRDeBVGig+88Sl7
BNZazbm+gOK+4PTG7+JQOi+DfRVPFYZ7aCijc1Dw1E2/zK56bg7uIB87TfESQLcMmhRdQN18bY3W
PCdTsTCrsBNlDRUP9ShBzTJXr5stYHA0Y0H3LG7H4CkNP0f6Ck/FoWjbo5lEz00X3GweSauqC9BX
GXu0ej40c4RbYHIfIF2ea/CwAv/VlE5X3+l3YaimPZm85hgY6GZd5r4ViP8U4FZ47ow8OzTBMnbg
2Vf4elvUif0iLECYgyzjf1m9czz9jmxZrHIiCecBrD8Z1OLfEICaBj1F3gPfycopQL6WXfPQjo11
oCRnV0rcpMnQ4Etha7WB0C7XtNTsasONmJdhTAZM8zVSG6CnIga7McLoIBF80NNe8s7++IBefLAU
STirm2Doe9M2Vaq+Y9mn329tnvHrscAq7oaVcbbgOWzMKuKjzkiH1kVoPjjSU5fajPeDqsWDXl7+
+3VbPtRST+fWpqGZ98ll6FxrAMbpIZqrEmkYuJLbBPFT0BlkTj0r2TdSugd2UDHlmFZR3dcVRx8R
T8HOXb6VoxntjB71jwXIsLjVJlbVILuwbttAxHnpJGIRWE5kbwZBd7V+KYeQbW8Uq+uYgHfxZru+
4UGvnYGsxOhHZwPs/CtRtD+VVYb3v9/lmPf6sIgeh86kvoW0SRYOVx7gzj09DcWzP9TUhnl6wdDw
m4kTlWDAL1bpQC0fW/epg/vypB0GFnwT1Tyaiya7z9JkU5IrvdGDJm5mnZ/pWK3uTQFKOFTVuI4L
5exL/BmYVd3xoX0qWqahQ0K1aCfZWU9x+YEM/twPFDZAZQh22mBuybQVCBTL/5HnPvL2b8odu1q6
m11wpBSJjvQfMNP8fcmGielmU7vHVFEAuSQyzcFp76i6b+9+v/19KbRzMSmuWnMhoQ2m5dor3OAU
dGSZV7/hsaYxGEPL8KsepvbR+vA8N3vUYdA+un4Q7NOB2Jf1MVnmde6QUvHzv48QpVmvGn0a4ix5
T0x2jn5H7y2q1cPEznHLv1vtPHfIz67NvNAGHDmUDhh7kh0vSrR/9fKdnGYImh7lwc48cGqW8WvB
XOHcV36Indz3HvFrL7/z+9Io5ZzzXL/hzv2mVKp6njQijfA9+7XJk3LTMfp7yOtB7T1lvgBMBsnj
Y7cjAFbtHESBRbR4rfwIjxkhuvU49gDg2u0wz8G1RFC4oh44V+cq4bNdCct1Ww5BJVqGaZ8JTdln
L25tkm/6m3pKJGQX4UJazXMyxaBuZFvdK52uy0BTYdEeOxXhzoT+spMMR2+/LyqrTuVYo1GbeXej
oINUz1L9GXYu0SjD+cjLPUnA6ZOQoLErCdr998sZ+zuJY8wF3txSIfSQTIhRwTjTAIkjegMIN4LD
YwAfb+iBmAlirA1Exxe/kuXayNzutc5izAvQYHgUr3GPR3dNWWTvQXiiOSI9mlWTUzZbtke4WvXN
mJMzIcEBYdtgoCLH+gieb9cEbnozJH2nsbZHRoQ1u0eGpDwTsNLgCaWhO1Zvwi2Df+i07UCAaTAL
HgFC9udlW7AiPDQjE3lAD2lMQaxwNoGj1GoQpYGTgDuN/Zb7hHiSO0I/yRROV0UbJftncTawAzWr
3y9/Xyh4J4w+5YQe0izYj+Eb+H7riVN+/GKNPjFvM7xWlSh3RTfAqPJJLw9Dax+d8gr9+Jtinujs
97QWSdUVp7rqvkyTWU9GYTEzw4rK4Uk/0zGpl4wKW3nZNTurraaTM7jpnTV2+0I6D4on6kM2evae
/586OHrQTzgDV0YMp80JwCcuL9kEx/b3q7IaviuT2IGnBHSxrEn+ks3CV8raeivsVJx6ej3YnNvR
Q46CyHT8z4B/5tsMSpZSZJ0nD1vi3hMmBdIaOfx3HbakX5wiUmOr1sxpDyX8vTWS6D5qe/dG2jN6
wMH/M2JeuR/iLthGQbwzMPCdpWKFNoPe4zwh9+xUi70xcX5Lxh7HawXH8XdxGJZVYR74EBm9A8qN
dq6JwE46o32UbksH0hioE7gA/KVp+2qV9FtNARv6qkqS99CME/ofmmFveH3yLhP/w82rYucqi+Nb
PalzRIvq2V6+iptkF5IJeIg47jOrrj+kjLs9dntnR2m3PqoJikjmM0fU3QDejPHX7ffFls6bgTv2
/PsdOSJu5yjepCx9//0BUgzz3je+FIjKxYKu76EcQ31TVyfM1dVLDP8QZs5P3ZQno6i+CjqPGVsn
yUsXjwsDoQeZE40ri//kbBDB3/htOrI7QBgaatP+a8Jsw8skvql+YE1MMkzsjTM+OFkNlGtiMmMG
FZXUU7sJ8rHfNqnzL7eCfBP3DBTX7oi7g+4/drqy9dZkweJLW4co7AztdnQgKLRc+742e/NSLi9W
hla1+v3eGcp4R0SPvozld4JClzvmmh6mDBgp/VzHjLRLmMruErqS9Y1QWooHpwn3hs3ptgQ6yS4c
asdIEuPJwgi98u2A8dsSSu4nKzn//pFeS8C1Hi4VLofKe0M7faOtXP2t/Oq5EueUIcDFs3X8ZDuN
ONjSyNeBpHLYxmgEGxJV53eVwzOBn6LdBTU+5jq+wY7ODzZ2mkMCOBlcAyhgqR6GOJ/OCOVDh2wy
qLv/vhxGePQwL8lExvjPdCZeCzkJWlJBfoqKPTnVm5TMFHiK69wVr7nhs9KyboJ5BbplZvtAyRuD
iZQUGLPDskAuVYFkVpQzOk5ogmG/5z1NyDT3uP8u4A7rPeu1s46sTD+4Y3oaTJ4IfQcStncrKiVg
/9vmh5m2+v6h48a4B5Kbbfy6/Zt2lrE3ZgXG0Pf1XTyQmXNdc2ZApI8yGF8p1CwPGT32W2HlLxhC
jMF4SI3JWZWUPyDFUvlTcODc2pTzbgNuvwetxauhXPTdjgn2JDUWGRU3p4KR/iDYEleD9eOQCd7G
nm2eccOb55xxhxJOcd8bY7FKZ3YmWdoerRG/HQRjsa8inYBT5sWiH6KHprdPWWIY7oRqN/Xpu8jp
DS7xwqHeovuzfxTnskZYN5lVGjGFy0Sf1ixNPy3Jmv08JNfUzXiAuO51hueFecs4173pr1Seh9vW
xJ1uQSShcKDc2+ZwYb86Ulo9bFO8yZdMOnx0rHM27txBi/SlzToqdX3xkUfuQDWuxIfHmFeOeBGH
pAu3JKvrCxkB81iNtXvw51rdN+CIGetM2XM8LFJaLqh11PhsDWN8K5FG/paO9d8Xy68YFSJoEhHV
INgndjMewAPuruA5j8ebJn6GWR2vZDcPOXAUknmyp3heFZb1Enj8GyhOfcIkv5veW7eu3+ukFGfF
aRq2fT29j4557ImLxriQZkKd/nBpU/kGlrY6cAoYL+xvxz2NsnqVNhmgCLHcxF3uPo1i5AkpTo6r
jFum5KtDbIwTpHyyIf0i2DCLKERTPxDT+1Ap2id1ic+dZ3XXuiMHx1X49PtCWuVxyAznDK/Jx18Y
Ycj+P5vH3x3k769hmZQYDn6aXtSPpDlJIyZZ8UUB+cHLkmzXtUO3sykmGTw3eY0XZ3EgeJd5iND7
0Ql4hrEFdMJbDgA9y8V9ZnZ/LVHxsS7Igt+XcGLODu92bff2cB2n1tulDoegYGrcBwMCDy2f1lkI
GZ/bSfaHyIPrDnC3Yb5UdHQhsmSBWNMX1j8qDyoaSLq7gZogEOUBHB96hi4BHp0QbsxnOqtDTGVc
uWXmog750jafYED/bIQ4enkWvABonI+lTv6WLiVaVEWvzL4XV8s3GF7HCBhpN92TgQ320zgz/iot
c5t7elqHfsITUDbR8XdnWRvxeE1hCXCzDfzFGg3Qwx//AOShu/cHqoojwU6wwHZ07EykVktPHQch
Qj5TW7MFW2BIGddfL2LnUFDesVKVWV26tqkuLnBc02mm0+93ItOnwMyzy9Q8IdHIh1Rb4aMhjacR
87aV0GtoiJlBokv9cgtEF/ie9jbN8u3vr8EhLXdDv4SSp4W3ldeNOOu040uOK39qayr3DgOtu9+X
yvOq08BPEMd+c6c6qk8aNne4Mc6T7gSuJ1fgZfXHc1AzgG1gZ238UNtHPENc+3VISWKtp/KNt4d5
eDV9JmkMizPPgVTTpQKAnWHy4C3pMK9yMcF28jn1hjtAt7yTyrLwU/RoKzlWIcBfwE7NLB1WfhfH
FwmBrFBD8lG2pCtMUWLWNIt9J2j7bS1PPdWmxR2baWvj1hiEjMov7pLaOY1k7phJ+nfd7GWSMkY7
3iVqqYAuh+I6q3NIcvLVboh25/30qWzCXVHtTcfYHZ1Hrw5eEmKrkAfmgDCz9u7fiiDANCFcBo/A
AIcLmvH91CXE1bU30IUeyh8cieVO25F1JtD2jhEJy0bepztMbBxXe0oWXDWbq8kJm6PSRMVbPyfJ
KmzL2xXufaCj+cfJgZ7mY5Tc8650jMcb80AE9qGUTnQRTVjuAO6W2wpfxo7qInluSJgg1QQz6j9v
vk1HFcdTW18zJlJX2ac3Z9D6T1WHkDyz+tMVPQ9y33duo5ODHMmn6a6kDxMagGvtowkDS9zV5p6K
B7w7Q6Cvv19B5+mvcTA/E0MbTlWD3Cm9FCbAsu4pimLvivY9TDLnnkbg9uB6/b8I4uJ/WsDvr/eD
SStYTG0IU+OGmRx2JhOKLC6RBaCBy6dUBPX+/28ZQx9sTZApJNuldXIw4v2SUYxlhfn9yk5sul8d
51XV0XT+n5e5r//3typzOURq6D3//ZEEd1QdNGr1K1P8/mi/P6m3jEniGLPN72/ohM2gEFN6Hprw
3FRz/yls1qmMgBXDnizZR5SsnsOWsnTttYz4SfPggJoe5zwcH4uZTsFGx9ew6yG7zn+qpmseI4vf
H22Xt9IAbr38QTceXK5gC46LtLKTD4RubccPDYP6u2p5SUqJKe5/vi9wAAZefjUIw/8RviS70LTq
sQtQN8de1ThzcWDNMQDvrPw2hfP/ODuz3ciRc1u/itH39IngTGC3LzKTOaeUmlW6ISSVxHkmg8PT
749ln7Pd7T3hAHYB1aVSpaRkxD+s9a3HKMZ+q7hGt7E+HFzT/IFOBrO+iTaFSGJnDYV2NRjJlrcz
p7RnQZvU43jL8OCg2cZDwqsMwztgp+qx1ca3mBVF1wSoBOttyIV2cSzvlXW7tiOOsoNpffHsJNwB
NXLXpr4hhHxeV2aq7fNslI+TTvpXxwK5zk2UcWNmb4eqPNPfLKVYQluWFvNBEjJ4cs3ybSgIi+3o
O/Zh1yEotxu5GsPuowyy4b5IemuNt+UgdIKz1jnpd2uUOzE+Hq0/iZJqkQyibCXI4T0bcMXO3tjQ
bucp5D9+h5Bqj+H2OXCQmsAPsTZDTOE6DBUA5/BaQcRdVzICWsvcL6r7+VRhrMsJWu5rRJVihMLQ
OFHrm5V7W9szEJlSW3nO/OJarAMtg/1g0hwZs30bgoW2SWbayurC5yrPJGf+uJm6Hg2lA6vYCMea
xX8z0lLYW3KuPAw4jrEBoQQYGIAHxld9naHFabZUN0jRI7zlGgvtJDtmEakU3WLmioryCnb2FLVM
KXM9J/1Cr/dFmH44fXslmKfTSNALjfolxiF8J9r80nnq4lo1eG2bmRVXGH4IrTyQV9gAEkCr1Aer
ZsKxjyxdodoSw1O/rFDMFhmQTh21abOhOiezdWR7OoMvD9ulWV+LehoeaRyvIWS9ZXrGRF0MD2bJ
HgVCPWYezRPdfqT6CMezlaBiwoLqnuKZG8vSGKU1WefPjYm8r8+MSxq/NGVO0JDLXAJk87oWlt/G
4lzYYXhfQ/pm74SQzrVPzKFv+wC/QCldQkByrnNcMtAd4etydC/vTmMVRARmBXaX7+lihF+X8qu2
draFlGxsO+Nc5sVhrglyBKaa+Y6orm2OJFoLu0vQNp9lG79r2BvXfThAaY1IeBKMDBAsj/G6beyP
MYkxK6iGiKBpaPCfJfomjbcogImYDPLPcPZOfRWj6EcXiRoywNYQIQsgCZmMMt3du+63raYvLnhG
Brr1Vb3Xufs6MiXDC8XsvZnsSyYIYU4DZFSYX7mNzBmzVp3QEtu8SvEjDKFn4BS49ixM0M7nb6A/
JxSegz9K8nrBnoxrBEXEeITMGur+Z92L6o7lKZ9wmk4oP9aUSe6C2GdPVM/tcXkHFRrRknXjHPoM
9WahrFPD44/aNrTALQxTTmC1G+Hd7lmXyBqSZionNOOIQhan8pM76HdjKordFNc/VEEmlSGBjphd
AMg6QEIZ9NtCd90b2InsHnsbT5fuEQYjPr2OkQarYfqrIYOqmao91nuo02Hq9428ifhB+loeEdEK
VAS3BTyF3mrf0xocITJ2NC/zS6OXuzZfvI/PqrCyPTpDD5ERhGuvLx6sgUixPAlvUkVEDkf4uGlN
VuROyiqQeSrAbZNzUT1IPSAbYbA3ZTC+ml1/8lS+G5ryoAigYkuQSzQgilTIBGNqgIYg8VB/CXeY
4BFo2l14gFee72It4dBV4wwsLfoOsEsdkUwVm77FMOwOha8iYRxSgbyDps1nQGdsw6GDJ9Fh682M
RwjtGvtRe6uXDQqaSO99e1SYXwVNfmxtK9O7KKXt7JFcXtGRbx6PwbUmwmZx/VjI3tiY0K3eTO6j
FlAVP0DawLHuEQkVes/T0OcrEN4P2B/ste31b56gPWu9k2mb3T4k1kiW7MB5srnEY61DJ2qvqyyc
jzKMDtmAtEBKuBOjQ/kxNgUp0CVQ7WJC4W151skNSEli0IJ617yrjGodDuTwYq/BhaCzs8NVQk4g
QWpZo8V+lpOy3mEL6JFfTaOOTMqok32mGxnOMw5EVF4IAPEtJ8gGOMY4Magu7RhkLTkNK4eehIdk
wj8whd2p66zLBMT1ovdqm0zSD/X+WXkG80CNr9aswETU5U2QDuZGOta41QudFPM8xvG4jPRVyW4o
a0GGt8OSWpqRsWuxuFtzXODxoJ5AW4lXrkehZIfpMVJVfWZ5RxaiOk1FoG21rnp32cXUBWfdcidu
UkbcGm5T9thNiMRvoHn+kafJXRrhQ+tnV6Mm+OhMmwVO5ZYbp+o/ggHldT4VZO45u2loHww3Ppoa
8VjKMuvt1B1xmqIonZg8wwjxyAnpH9PceS2nCJSoeqwIKEfqYqEkyhzWRF11586z7s8a2ygF+zwj
AzZJtMBPpdI56DY1yQJ8hRgtGAnt8wLiAMtiarppWY7Q5pSxc9sNjsI9WYutmy46isQG6qBLebWQ
x65MjCpzPLA0TcatY+m4GMxk55USHyzHMs29xq2E0zMMaQaK2tfrIDvJ+OdkoMTRcHSoQnPvpaOz
gcf2AVyc39nXnJN3Ew/SOHlQjJGIYOrHl7mdrAkhHAVz4dHjNIha846VqomiHnl+Y/iVHb5kERra
0H2KNarSkdkZj0kwHoqQHwrlWDuyLS0j7a3JKCcTD2ewmRqw9pk73VTRGFySE6WuvRYR8UYB1Fuu
v/u2JqMLBjFiF3JhXAsRGKxWwUCGRQB689itawTBUe/Hsj6k5RDyLEoG4xkIH214Ka26eWn14jHr
zYeo11hnKwC/hWbgGSUsMpczN9l06gsUzAR1odibukth5tWFetTCx+i1Bw07lYZtEa3usiz9MIaE
kgPCDuCOPqDkLz8qMVd3tcSg1yUK5kcYswIoGGRmRe6rpT82gg6+gu36HemVa0sfP4iDuE+77kZZ
rTyQDPLWwDruU8+Amy7f7AcdLNrVGT1UDzYsI3pSbh55NyM33zi1dael+mrMZ4u1LIgKBlfVnB7r
kPdU28S+wehsnQXW4qjHXhn14gqbZV+9d3aj3XIZ4760YAGQ/MhGj7agauwdqnOUb1eQrsSjJbil
p+C56obTVDvmEU40EUay/eRR+qnS19TtGj/TAByHAwAFmNc3GSJOrHLrJFA9D0OLA1hn2JuXDVvr
1J89J9tItM0b0+1JFq5GC9caIS+D960X2kve4v1vzHZajyao/j5hHaQsRrR4Hb1Nr/fYadr2TIZ9
v2nsnixdQ30rToNThpapMhQAAaKNiyFEz661KKx641h2+m4uxMNgcUzZQeAuMCDHJ9MX7RXrQcNw
G7w3cm2kyMpQZhs7DWGeZ48okiGMoUgrtmVamKfKTN6lxvUJtmeeaFFM8drpYC4S8zZIomcc0cmW
3KhNSwrTJmrTPUc/QjKbpRA5CxvNwug1bc3cAydZukeGmBJjIBE9Wdhs48mOUUJFx8njXu0wRqxp
fj+r2UV60bBhjl39HbmgXKmivxVT5GDAAiFoQwDPBt9N2EVqAm3wqO6HjCfTzidiISLLhV0Qe0+e
teamqiiOEQVG7yqzkDIn6pkwM/K5yvGQlerNbYkWg+YbstJZ017VvBA050FuHpD+5GS5A8dDJv6j
6n9AilyMk3zNzkzE46D0U9HCJ2r0CmEa4k6waTPncGnsyOEJDsRzPKB/QXQXe6+Jq313xUw8YuyC
n4F6HSQIPqrE/THZKS1Xfm8H0aKijTF/pdmhMbJb5bXfDHefIk5PzIhBsK1PZCpq59oGPZFVP4Bl
75U17z3lwe+wernOKyoPMd6rau5IuCyPWUycVj/FO1jShD2FyF4UvKFVih7Iiez3GJXhJgsiBh/q
qZ/Bk1ahQcwRdRNVa2SdZ0SsYdVggWkyGMdT+Z4ZGDgH7P4DDJQqgqD9NCPLJzuJnYh2dIuDVrty
ZzolMXpT+TI58q7GM6LQVp66OX2FvSfpPFhketPcrPTa4kdJdKRLlwDdNJg3+tsMuY+7EFEyEZ5r
oH+XVhW3tWZjZbGrJ2qYbaB1bN4cl8eWn5xfjE+Qs4aF1/eOTkC/N2P1EWo4eIWDjDI2OMA5IQ8Z
+UUAE0gVEUtNrFuVcecU7g+3zVEmtrcxwWjrOu+CXak57DAy8WaPPwVz5UTaL4nE/mp47kdTkoC6
pC3Atnoc6n7RyoaPrhy6A25DlgcDlrDZXh6F1m8VLaqWGwdXTA8AFFbAbq8Bd+06WVSHQ2esieZ6
sHAQI+cCJChTRNR0KlWHRHEK8mQzGIO1LSmaMwfqiRmic21Us+szHsB5wu+A9BRPYYKTpMO4pMII
6XbnfMvZPU599tBXOlaW1rohWu0kmSpigQ6XpB+De07ZZ/vE92vbs21aJVxyIDDoDjWLGt9D6auX
Pdb50twqSRPTp2Xth0sUl6weNBeHHfYytu8o+hpms1RuAj6BRMKkG1BLyhgJFrNDm2zQjZsj+cfw
m3tQR7QAK+swnrCubPjp/4g9+DNjn7xrfb0LQuiCDoY0FgtPLAV9J6ehUzEK6mr+oMPtVkEw8/eb
7Ggz6O03IT+QNTGbQsN9a8XvQ4fvJI2PUdu8dTX9iqO1iFKz9BPCj7uqIM5VdXTjdWce7p3Tlz/0
HucWW9Rr7GbvXibpFTvUsv28nRtE7uwqPvKxPoZpf27NvluNrbpAwaBG1usHIuh8UyvRjkv1EuJG
WU1J8B3P4z6NOJtcnTcLPmPo4ivHqV4Gz7wEOgV7JE0OypHQVTPcmkO7nM2fThT7inQh7UE0jIp0
nSTsCFH5mN5XxMFnRnCcFbBOqy8fW8t5zlvEPvNI6bq86jrrnmyACDnjpPiT8biNNEmH+qSVz9VI
W1ObT1rf4TksGZfoggBzT5E4OKsd6BBWRmFXIoAhaoX9h6sX99E0DUSIxkfI4X5tHjzqpJCf7kYg
YthP3fws86bYCu5JvHtGTlwYZBRH+lWtyLFbDhDIMAmlgrkyGlHA7kPDUOGsh2kHg01kWOsK60mL
cH4yQlt5HdG4NSf2uQdraRDYvXUEVdpUM5nMF08YSc/DxdS6bkVp26y7sGLw7FTX0UOLWtf9exVp
L0wF6m1QjgRojQS4OI8o9gEO9PyUMF6Qj8ppUcAeAx0eNuse79xioypQ6UZmu2eceoue6Oeitwkh
ShBRZ4HG05A4Oir0qTd0xBMYGZvRfp77/hF9B8A0p3h0ZH7OouA2rLmPHPFhRN9OSBpU3zA8j/Lo
JmUNDITkle31sM6Tm0Hvz3AsngyhreZhtNe6w+OE4WiZz3ifWoOJM2nwuzW4i+HW6iwoXehz7OQc
afO2l/GdgQeI2cKwcyfxYdrd44jbYaY3SZgZa2Z5H4WwU9IoQrVbQNgQTf7haq23HwqLmANLfmgx
q5mUvfLGmvhKvcH8yRimWgUGLqIgaVZ9TuPosKfhrUTSZlAO3DdUoIV2HxF1ukajU/oG7cBKyhmU
d4wZUa3zTovRCAevusChEDYYZirH8gPk1rfUjcesUBdVm3stJ/Ui8w6uw+y8Gn7kBFbpyCQ3yCVv
wFlcjX7aMFl6ND2ccTEcEdrlwq8shdXR1qgNJRxA3c05+0CHrFubJaVdINXqDH37U4fF6LsGVJg6
Q7ncT1a9o8zUZ+QnjmxuYhukmBP2+ymjeqeGnPAyV95aTm8LYsawmU3bhEivKB4f57D4iVGF4Wii
MJ9lkgKH/X4HoMuE9UUxln1Zs/Uus+6Rpg4Ww5Bs4JaeydbEYKzh5LFp/vDqNhBCeNdrjGlXec5j
JsAtTW1g3WQ0ReQxgu/3K2nw3Xc0ZmbODneeh7fjmgntey7uUwiWu8FEXOwOxKjxwFRIC5O7BAnB
5HYMCWy1qq3J3LSFcXWq4pNlQbWxVPQQIl8MAZNzCMV+N5O46LmhcWjhrCSt89L06VuFfm9iobnJ
Hf0iJ5bNSxLccImx7A4DICH4Sh65c6BvXGRKYkQPHGPHBjEHEXKqAiqe6LH1LKIMCx7EUjlUM/a9
rluR3xA3hlcgfo6DIj11JbGMXgwfVAwO08T6NvYCorzCfPIJxQ6QC9mnIcDRMQEgKWrtkw1oxaff
a5G1L7wuutRWzo8k4D6OA7LL3ICNzZQRCxn448wzR8FwmL2QfZLmsjNM+xeRl+EZNRUIK6oXSINy
4f1Yo26ualbljaNdbZQHR2TWC5qy5RTvY29teM8xEykfnAmx5guvp/Z+RA2yWxoHRtmj9YWKfyZX
UNGs294WhdFazKLaalVF/PnMsHP2MJYrtkkAJyQf2njvpkAdEZdX2OsEezsopoHbQrTEvudzxsPL
QXSaBXkMB427Hh/WXpdqX+NCWqdOgMlanGdXvy+AJqxC29tFaCp42c6ApshQSxzBqoDOAEGCohmx
D0ef7ZoXqx1ecoNCvs/RvGMGwZSdMguYYkZbtev9RPQEFqZuTnSjxTEvp0cGfxUzUf0MevdHVUys
t5tDJSd1LRvtOMhLzbOTta617mYB2255XNuesHPRG74le+6bPnoOxTEwu6dh5N3fZPXy7r0hIPbZ
isCkda3TIEcWsCvT2L3g8VEriTPJp/h6LrtBwKGdtpY9v4amzmTBDraqt+4dGaLtI/1C5aBAXaGO
RGWdNLe5KTRFRrZgf5xMtFyCKXU8YMmYKLHJ8BYE9ETX3BYfgaKn5rg68gigBTX7i+zLe13o5TlX
4Z7ePF8xAriVdfJuGTWbMa1bsDh32BOq5dV2DDqPKVIFv/NCwZvVIc3dzm7gH0eYm7WPpqC28VzS
Cl2PC5fQw4Y0OHqE0JqeBsftDvgRAlRq6wQazKbVKfL6LOSgthNzY/XWxcZdAFyzZI5sPzZPWlIs
fh53BF6dn0WPEkjrFW+1cPQbz2K7O4I8Dx3AJ3ma7ZOs2y7/b9r0Jqld/ZJi0t/MaYr2GJkK5nb9
DnGYi9B9fCMmwWL/uAUB5heRSXo6ilREMywqiQYEsjRxnqZLCiJZf+yiIXfVLc1JkG7p3Xboaa/W
rH0XSemXOkhPLpsE/52zLBGiU+7+6AotPjQtyC9QPitdC6GDOijsjci7oIaPWCzzk2YkutVtfBLC
LrB85oLvnCuKu9lU5Kq67kwFi5+7ihhGOGFN092jZ8dQYWwV+UrB3N1M+KSsQlSgxdqXEra8H8SL
tEg7dp1DujH51Q1fpBBYEBJJXF3dGuhL9Z3rdOGd69Iu1jElVsJd/25axu0Y9jS56g4cdXOIDPek
LVUvYPR5q7CYr7RuuHpjnPlza+7xIvU3MW+tpGayrjpI3qGIDtKU39OMvEZapO1pouNWrc6h6BgS
2dCEPSYNOsneZUgInR3AwAOZYvK8b8qu+UAOwnAuYYE1n0zTtY49Vmo3LK7SM14WoDQBT6bk1jFM
Z1x3NxERU2uLX3ZzJ/eqTZ9bNxSvVICElnvBtbH1/oY2fjgXHpV51qTPLHXFJXVH9+gtACFzeDCs
6j0fsH+OzU9INRbSgPYWhjDbDgH2koS48Gz2r3omtbMZ1ReA0fYuaSO2ClXF4a2nvkg5gr0lnpZs
OofkIqQzCdz16bVULG+ilnimBGXvRlZs2QujvBT3ouvSQ5GqTcdOh84W7BCq2Xk3TnrpC4K6OFfW
UUjwTjsCZYDieSqz5ssoVIGtZIgWlhKOSYh+viu8xxjWSVvn3EGm1uyFi3MCVYnvDVR2yjQfqtjc
xabjbesx3nmMHauptG4zSB0PPFuAY9vXRkPJnDEwlb6OUtIrv0aOfV0wurCkZBM40B/0BKBu2RRx
vgaskevQYhMKagDk7kfa18+V8i6G+nAqcdNidg6nOn+1QbfRjg30r2ap2HPX87sRMlkw4y1IpWmt
d2pkHKKOOgzhU2o9R52dHK2wtNc12BXC4UN8LUxEwLtmOEQBeUwwoiasMR2jJreSftw2/jhxjIgp
dDYyiu6sJHkAQ27vGhuh54ghIusYaDoh3uq6aV7soY02fDupO9PqpNWLtrU6tUlkPgzEDYrFWWMS
Fk7I2bdGLWfT1Pn6fG7ZDu1K3bktG+9mCBkISzUZp1iZ8wGgCfNh0DZQF0jg5gx5HDsCPr0uTXbD
rTcbxUGV5Y8hE76Ug36DhVnfiF+oS4vaToFnwai04bgCBYunaVe1OEvCvL6mXl8+Q6l8CzfSAJxJ
G4QAliFzWM3cDP1T5BBgGfGOos/+IOY8p5OguY44KiNJmo6tRxcJ4HzdOcNaP5KHRXMxgQizMXF0
7PhR4cW3sUXhYDUyXHN5f6W28xbUyTWVZbGdWEbAUa0fJZM3RA7ZGu7BIRTs2KgBaHsMHbyL52tU
7MxlxiMLErt5dIIFKjBhU4AAAF2mRZI/baxuMnGtA7bQ9HQ7ms2jnX259WDeMlfrkVnGc8Y9iADw
Mgj3inD2THhqvW2Ln5XwrG3bL1IajpKcMg8jH6eZVZZsU7KKOXBwTYbubQzlU2HZjCBpfbPUOWv4
0UKApnXLvnQMGVVTD4GIZEfB2bix2jckKzjEUeNvhkH97IH5+HqePSO0HcH+8HjpKn2aSYGCkrcO
MlyeY5Xt63JQeFmpmMMp23d9dpvYrvCbapFaISsB8dynHChGy3coRrdCdVxtRZEcBvBSOXG+uGPs
x2roN+z332hEPsOeEnZu7W4r9GnXtARjNiO8CYO9hdNZN2Mbg5MYX8xF39jW3mdgl1/mIrZwTOi1
DTMQ0QjFaAc2BfXPdzk3D2ouMKYzXqky+NPwcGIIgd/o9LEK9u68ktyOjtC2JRtH2zSvRKaVoo53
lkmJ7lZvOdqqNSSniodmyqt3dPKfSFa3zQSKVPDFika6K70Y0Ehq7uNoyh+50n7Kmihvz+ouatwV
VXjvOOOej77V6Do2RZDAQNPj0Uene6ngv/OusTS4ESwuQqk9gpzx1rM2bt0Gk8qgyHKrxBaLzhkN
CkZnFlxo3HNGYRCZFUoEoyu+82EZ+3RIBVzjO1DGTyWeGnhziuXH1m5Ae0etZ26KAbN3o8mfXoqA
Vrho82tjHjfZLIZDghjA+0rye3wJb6mRtYx3TuXAktbNpmRfYxRkigQKbKQ5MKnxRmFfAN8qxK51
Mx8hWQjWPORwFOlrkNmMmjiyVwByvkcNCa+RD+kaSfujE4tXk9ULggfz1s4SLm+25EkEyhRbSkR+
xDTuQMKsynCNfuY2MtJ1XX2Xzh4udryVTfpJXiMr5bpHSjE7je91Vs0CkAbbhaLPcDxaT60BFD2l
B+4BhWi2ib6imJ5EKk4KDfPMYH4XeVjSdKAsIfJuRHXxT5ZeJ+yhWOQ1oa0Hzf2syacCoInPLOz4
L5SaYF8eJJyOaoQ+1PTLSNd0tkk+UJ9GL43t3hMPsZ0nNzroXXVboDBRfNzaIUl5DAEW2GXNE5hE
b9z7I2/CGXkIPTo0wIHDIAGM5nrPQITbcxBxgstGBtvAM6+ypsjQG3XSPUIY3Li+nbGKbOMBIZyH
td7Wqo1QEccviTRG5rwL6w5V6zF3xpcpRs5XYr1YxaxW2JvXDYhstB+7yKk3YZgAHbShUiCnBkaZ
QvpbFmG9s3jjSEvU3eSE5bgrkm+OU8U62Lc63gNJPxi7yMRqWsTAtdqMxt7A/dxH88YaIFcHNELQ
+BcdnPpoAdcWOGS4xoO3tMBj4aAR1kkYOqpwQ/vv+V3HS7QVVpjA+M5ESBZAPT1rPd/EGuk4gKEn
T474W8umYAdU8gndad8N6dXJKBsVipNxmJAkhixtUXRvQmwp52nM9k6/r6SXshswVm2VgldKe+HT
6YXIIeQPNKRYCOOOGN6MUKuIKJ5TGZhXG6VQPOAK6gzjZ1Ax4cLPezFkoO2HGf+Z4RDH7kzFcMcY
q2vKk4uG0E70nyl73D4M90xtxpXDBPIwGZAL2e8cvVBaa8Mhj77PSr4m+RAk2U1foZiteO2FnBAT
9cabYdZ35KjrfoGn9DoT+wcz4xAVxnwkwVv45gR1Dvd1J8VjFYQ95Xo0bKexfq/DNt/HyAvtmvc5
ZfWHEZBTIBatflvcsrKtj3NcvnuAjHGnFzuX5G9s868zuNMkMT4nYUx7Z4KlJHkfDCp1WQHMG2lP
d42uQIcxIihrKz21Vn4IblqRuXf6MJ+GxgovFtYuH6NrtmmqrD9VlXUPH7q9NxfIz+Q0XIezYkw+
2EvLjLiAovNcWh6sH2maW1cSui2kKE5NSdaahnGwKDhJ8B7ku9Iyrd1ImVLl2noO0bDM4OC2VbR4
5SmedmON49tzh3kztMraVLrm0U+3J0svnJ3CxexrvN1XhrZUTOZxQdqR66CfAPkCm8DsuO5iNPmd
qHZA9b0VwuPiZmjxAbZHvm/eWtN0/pxZ2JqiDom9ofZ5bj1w6rOBZ8dhmY04FKiXV64toeeB80oD
9lRlER9rgxZMIPhamTBA+0h/a3iRvhIMcTXSyk9SQ2elz6l1U6FlDuJKbWbqRn4mN1HaBic7Tp+T
djwmecrAKQcJC9iBaI34MXNZHI5J/gHJbDsqtUun/D5Gsu5G2t7LmEX01ljeujV0JS9aDyTXA7dN
cVJ7w7QFsgYWeGSGXZjwXezxu83MS9LA2VbIBpugiHdBkN0NJQg7wXOwkbH7JcPqPJiRAZM6O1hG
+V6CB1+7TKpx57H8dlA/6J38dAJ9AJmVMg7ptrGsHKThSvfH3gHfWIXfblo8ZDNbsmZZqhuUOtbo
PXtR/BFYROEYEnWdN/JUFCIh36ePUbpw3hDfALAs4acJcZ2dOEdjqkkMlPQqGvoajIR7AguATanE
4qAQl9bgaKPYBunSCIbSNqFOODDPQzg9DGaMSyh690I0u3Oaw9SM/IjApJ1DAU+Qnb0JUN12tkSM
P7n2cUhxjbdyvIiyPkFKRJ2DPrVnZfzfp7SZ/xIRR0Sj47i2sQQREgK2hDr/UwgiUxml/VqUF1RT
jx7v48n05vcJpfUKW/ypJOnoRiS2d2JX1fhytt8pE9R+4uG/ow156CpZvnYaSqVUd1lKLzIrkm9O
JnwZbhPMKFrH+F6rBE95/GA1mrgHS2tzJjflxRAmQCqiRDD7F8hIc8bGU2pei5B5bVFCDILe8mwl
5NKHI9LsCgHjKirGW83si3UpZL1no9XeVo7/92zYuMMUFeqEY6/MKb0bAhRxtTc5lwBv5N8TzEki
/88Tr41/iW1zBDWvA+Lb0E3b+HNAtMEbGzWOhnbOrO0lWMfxg7L3jq3Lsh7UD7h/ATFnbjZT1SJ5
qAxvWyClpcCcjk0KosRgoYcWLtymWkQnRlbeWq/jfdOkBGaEEI1EbB6SinCOZGRoarQI1dZ9WVWb
GmDSndXXGKbluPNy0zwZZUYI8OCwV81D79GdtA2aXveu7sd66wLI/h/y16T3L5HfDgMUIQxdX4Is
bfNP7x40iyBaDKS6pHnhqClteS2D6JR0WvRisfZmXhiy18vZyVdYZl6bLPoa2hFxUEy7LrK4ZnRV
0CZpgJF91NQTZ1Mx3aSgW3ABhbiqegttKrPDXxHSM3wxlKrHiMiZPUb59i6y+UVvwb+ZJYiRlHSb
M5XFu9EUH20zvAJlXsCArb4Zm6HGu8smp9eTp8GTaPo6ctzyzt54ou1381TKx06T9naRJ/ohGvaV
aXC5GpVePmRJ+EDXTvPHkOdsRAKgFEffKnaq8AjbKqOHAcavQVS8sYeVUxPSIZe/2A+wzKokEwdE
/0uCDSaeKm1h3oGnyTsgR1PQiVvmyfNhVBbFSFkM65o+eYlmVmwfIAfOfciMuqL4y139A+6vd2sh
c/XIRLgE0XTMCX/Y15LsZssYPZTA4VtpRt+6Uu52dKFltRkiu3AhvBc6+eW/Almz1EwhLitQL5om
sd1JedMIarEGQhN8lcWvtP8V31gbAFInhwiCoO9jgP/udQyA+YA8KG8iiwUOMNePiUiwaWsvDPoI
Bg5+A3n+9ctY2PKce+J+ypzoBy8ORHnPqWoMT0Fb2ZshgwX0K2C9LlVwKrt3InludBRQe0K/4h1r
HO8d2Col+YRctWqQI8ztVq94OP3Q0cVHD7pkbdbOxSCm9YYtEHp4vb1lQ+5uhsg6IqezTrKaUWTb
bXGNlI7Gpzc/nHJwKOzZxUzLQo+x+k9jGuWuU2LcKOhkd3PzCTH1zPszJ7SgmC+6Hla+VyMWACcI
6q2so7tciZe4jFPYLuCNokW00CylM/s96JaQMi+uje5NjCwwW6N5TOd6gU5WLXNI6ONgQ+ofgiMk
TcabevFCzxNS6FQjRJGRy0qPhP5ktzDnJzTXmzmCuWgZc3uAaFZcWwU0usJRvGmcRNDkKgvlPobB
wBxYrYRDih+gTre/bo7/84fTr/3bv/H7z7KaGuqk7k+//dtjmfO/f1v+zv/7mD/+jb9d4s8GvOB3
999+1O6rvHnPv9o/f9AfPjP/+j9e3ea9e//Db5aUim6667+a6f6r7bPu16vgFF8+8n/7h3/5+vVZ
Hqfq6/ffPsu+6JbPFsZl8ds//ujw8/ffmEL/0xW7fP5//OHyBfz+23P8RQxf/i9/4+u97X7/jazK
v5INjSDCsBxPsgX97S/D19//RP8rBahtcqFAoQEN+NtfuKS6iH/R+OuS+G4K3fRsw3Bc7vC27Jc/
cv9qSv6rZ+oOIylTCv23//uVX/8e9fn3H9l/fp8t8bX/EQiKTM10TFeY4k+xtvybEwCXcjw2jreu
RjS9k7H/p2/CP/6pvxR9fiWot2t//+2PWaP/8amNP5YXTOA02CPFeOwSB2ZRLe9rN72NCfn6HxJU
/6vX/qfg+LHoDFHrrTqWnC2rhKUaa3v6o/+/l/+niOhSVbj1rX/n7Eqa7OSB5C8iAkms17dDt9u9
uNt2Xwgvn9kXAWL79ZN4YiZey08QwZWDJEpVpS0rM+98lLZVR6eZQValDXlAMPCvyLGqfmDWHL7a
gI3BGFtguhX+qGu4SQSBtbYmA/xxm/J/xscO72PTeHDqhiAdOz+jpU4vXRE3zVkQ3caDb97HoFTP
LTFAHQiyJZv+hv3dMFz9jYsSH/CqV8IvUAne6BSFqfa3LXPBXEnZlwgiCpvYwkddy2jt8NDHn2gE
PrjEAnvTch+3J4O58/er4Y8VbovHBgQndaXbTwnobi9OZqxuutHKv3EGRNjH1gdnSoZiHISfT/2R
jcYjd+mf5YHPTdxqenaBq4FTCqlQUAEKn7hR+FtDisR2tHbPhZU3kQ/gGQR9k6Z+1IQbTyuy2B+P
EP/vXo40IQMKJO3GbFqfjhW0I0PhD7htxQnwznWqH70GFYyGvhhQHlyJRsXsONLsxA4KM8OeQaPY
dqr8zEw3fxxieyoOy0acd623jCglqzBDWQUoRIRvN9ZLALg9R+SDmwM345P9vtyHaqKkfFVVE54H
QniYHRppCYaAAfvmoQ3eOigi7ACvzPbg3Kj2LiPpj+UuFWZzpSQW2SirqPSg9Uk3YSPOix7aPljm
khUdd1X7UgZzRFcnEFQTPuN6e3bbkp+JwDFtefS3VxAUqkiejVd4iqyC+1CTfgJq/XNHARDMAPpZ
bp/Ms3tj1h0pKq0sgBAv4Aa+4KN7AHID7HeAdmgEBS4jcDh1+wjK9R9NBq5wWwMPJgRPy+qC4pv/
3VF92FBdr5EKl3Ck2K1S4ZgxLZAWbPcT0DP1xUrYSTOdRxSO/wGNQH8QVbnyu6rOZt+/ShRxa5VF
gCJ8H5XoQBBRvBEYOruvgQ4IcMGGe0XPguTKedm4CtdwpIgCWUPQNzp6i63CPJa9Ve+sJIo2uoYU
S5nm2rhnzVtfBzjhzmwJQDUoyP0uwHC/Mjcq75NiB1WOSTxCcMWfKvuprNrfKOoFUpKYL9sMJMUO
zUCl1Id244eQGuvOBYTTolPQkfT3cvuKlGZJ0WOEYRhN9liDSO836o9OE4o1p+l15MOKP6k6kKIH
WGSKKt2h9oXeHDXcaBQadhrdfMNVeMv/oHAiS4oPXHaUPUMdqG+702ezj+9M4CWXm1ZMryVFgxlV
6RiYBIQpAOZUPQfMx4U3MX+5edXIpRVyQomuJrK49klqzugH8LLaK3ZXjXzu8jqOXT2YiFXUgKCl
nyGt+zZ26RkVWyvLlGrkUuBWNTQYS2D8faiH2cceymVnEYn0uM0uUuBWuE6KAJ6ofeYQXOJNqHOh
l+WmFf5oSw7fWxVvHAMbUEAav1Zh/7XA5fMAqvYdg3jrch8K49iSz9dQhui0CitGBe1sSKX7yQgU
6HLbinm1JWfvBaSOqsppfbeL7iMBOSYKuvk8XEnIquYlh9ehr432sVXD5ShqWSL6HYo2D7WFJ5Bt
4587vvJLICfmQxP2aG4aQ9WGEO3E9YLdhbSdVlxfZf75+1UXggTZ0CZh47v1eQS6kZbpftvgJa8H
RBfVxS3koXlzn6Wg2enBPboWsSrPlJy+ABkOjQoNEQvQCxg0PApN+KmOvoRavpIpVbMrrVYA5qNE
pppq0AUDZJbpxnfoVgFJzL4u20f1C9JqpQOSM+aoPPIHoX2Ok/I+cXLoGNE3UWevm7qwpF/oHDwL
5EVa+1PEPkeoT6oT4CCa3AV22J7+LHei8CBL+g/TsrOWWZhnwtg7SGqfkrI+LTetmAJTyj8lRF0s
yJpisYIsVIp3KmE9x9rKTlvVuJR4KuaYjTPnTW16iEOgEVCtg7uP4/LQFVYxpdTjNHZYhBVmF0P/
zYvYRiWo+Wtb27NHXcXs2A91IlhZ+6DXrHfOYP2EzMRhuW2VVebvV22DL9aOeZZA+Q1q4i3qS8ah
uAP39kpSmH//xvnAlNKNBVJcXNtlMIvNnoPQvO9t7QJmypeoHsDEWH3a9hdS7sGTLBkqG1uRQZRA
G0A6MyP7quzc5GQkQCkv96KaYykJabQCr0tt1n4gyJ9OH7/22ffllhW5Yb4lvZ4FFI6NeJvFLOBC
H2xCFWoUhJVAFrH7HNfpSgCohi8FLqrJ9HZoCQKgiO50M3sZu2bbjufvQ+mVF/UTkJwuSjB8KyJ/
alDmIemIasWH5gC94UOGFLhlMkz5EGjcj7VHwPR52x+S7nXI3vgAOFS7svYqrGNIAZy7JgmnGHvC
IUSFptulfAdym7fl+VU1LkUw1nWUjIDfwR+z8ohHVRNQi20tS/HbuBPkjWu0bEE+EmKBUAh9Wm6Z
qAY9f7+aVHB5jgJ1IRwVqKDCNuMjTqSP4QTKQyjx7CpA/EBpG2d7qClXgp04SPkM296Bre6yPAJF
bjKkqNY7pofW0IMd1TaGIwBWoXivBIz5FgjTfl3uRBF68jO0W/MWvFow4FQDksZA8GGRnQ7gLYRf
V+ZI9R9SdOdQDgD80UXpQ8wPJhBnHfZGndh4yWNIcZ02SHktBX5E5/+1pW/2r1343ybjMGlB1ier
gZAWRm40+T2H6DRztLORomYs23aFj2r5j15miAQl+qVd+y03bJSQuaDeAn/P8vgVLvwXg3DlwrgQ
6MEZhJOY7g65B3pOgNB53J2XW1fMK5OiGrfBbgDoFAwPVLkV/JeQ93Ta+BjA5k6vhg6+4aGHnjga
N92jAdYdwERW4kplFSmw08RuAWtBYINs9RyR8sFMx5VDu8okUsimDbP6obK4jxcHSMF9B8sxIEWP
y/ZWjVtaf0kfCoh9wN5NTw8dq88FpStrjCILMClEqc1CpkNm0I+7V85B1QDRQvCB6bZY6UBlGClI
oZtj2hUzuQ/V+L2LIsmefwLh8bbFi0pxCkHbLG1HOIsLQrI6BC9dI7xNRqdSfMZJz4vEYhg4L9iz
jVKuXVGJYaV1hVmotOqiLL+3qWMgNRrkYUxQ4s90lDb2K+6o2H5SKULtoYmmUOCSkw2o40IhjUZ/
AqHAQKU22O5vfarBDpLyqjY2ToQUteAfjVJR5AgtVJg5RvOT03ZtkufJvLEPonLYQhqeAxGC7WfI
3kB0Ve9w//ma8e4LSH7fSdy8g6UejIrxtqsaKmdPV6tcbKRBzSfAwoyz/X+tZn9d9qrb807l1DnU
uVXm2oDbH1BqNUW8pyDXTtmP5dZvRzOVcyfYoKYia0PuUzK+gTPv0YkBpwv1zwAkvS13ofoBaTKI
jiK+FuwG/gDUfsqiS99G9yl4RZebv53qKJPyKETbwLerlQhoqIFZcfgcogptuWkyp8t//YgyKY1S
nnCKHQgHjUOa/nTKNjm6XQ+5q6mGS+nAkXYpxNbcqn4Iko4cUGSAh0k+nEwB9aeVQcyJ9dYgpIRL
gqZ38W7DfdSRnete+2EJ8gyuh7uEJ+d6tC/gvHjnRvlpzjVTaXxb7lflGVIaBt6BorQwA+MEfYqC
L2UIAFMOMP628y6VE7GNkiGSQNzLD4vux1Sw9uQG6bNlNCDDTn7Z3KYriUbhf3JaBlJ9TOsK/geZ
hTMYcQ4NKA4GwlfmR9X8nFCvdh9g/6dQt4b/mdAVtnKUCzjPPeEr0a+YBTktg9gAWHUM1te1cG+V
+mPC0nMA3VmLsudNE03nH7v6AceJAg59zgqPZzr4DQVjZyC7Z33rEJKjo5GvBKrKUFIeCE0Ik7lF
hFTTJ/dN06PAKvYqTaxcbCjyAJXyQOxGmWAc60kcQynNzk+jZWzaBVIqpYFA7xIg7BCBYkDl8SyL
hefzZeOrjCIFN9DNBZ0GeE9mTxcbAk2FYULGa9NlA6VSDOfUDItKm6fWBXhez7UeLBnGNhQL1Fc+
Oo5LkBCrAhkCL0R7FO7eMUjBLptF4fZE2krhCJ3hCrvGUZO7lvGe2930ToFL694g82m+jroBHvPl
ruY4/Te9EvnhH4R7cUgpd70YteGszf5Ls+QHkNOfNVN8E9xeibLb7knk53/QQkyFBYith2LfnW2e
gMrdlt+IlIACBsR2AFVl362SR9AZepDSO6UsWHF+onDRGUt4nR8i18K2M3ArHynnGDuJZ0K9ODeC
+7Gk4P4cn6jOQPIKTYIABazR9BKZ8Z0xhQ9BgxUxcZ6W5+m2Aenf4V2lqQD8xHQiQeXbegclPFDW
FMFK0ypvkzITVlgRlA3+MLcaKBlOdxGh/jDTlKX1Ydvopexkt7HIUJMAKQ0bgOSejS8tj7c95tG/
25cr04RR5PZ9ZJQ+JNYgpGrVzx1LrK/B2J+XR387RsB++dEFcBWaU3ewKx8yLgx0Tig1d8L7AAy5
Zml4Wbr2NDCH97+xSImUr6hlxeNIcCYG3wvICnXSPpGoHMNdRkTVQCvGmktnjSj/VtdGsJIAFLOv
S2ksDup61pGv/LHnRztKLtjK4+xpf7JF+3nZfgrf1aV01grU0LoCQip9h59pGWbe4qDb29a6lADA
cRYHDegr/KK32J9I14Wf1T1oaLY1L8U/yH8GAL7xVJZ0Tv7aGLgOL3VT2xYYurT7GLRqyKYOZCcd
BWV9Qbl2SHNwQS6PXeG4MuSYsKintYlz2ZBrF62KPJQa9haqhNtZEybddDRHuvsYHlDESHqL4MZC
QL/rtalYeuDGXJ9goi5p5U/I393GjeAABvtDHi5MFiZF7JYoMuimcyaq7G2qgcYvUo7y3yAGSx30
X8PdgOeR+2Bg1RFiOeZPDXpqKH1yAWZrLJBsB2DzqSKULAI6DsVQmuWoiR1wnMldeoSuJFjddcYP
Rtf9lxtRes66IvRqMwBtjzUJsMCh0hxk+QFYb6N2OGgQCtwNKDg+QCsUFUWult1NAvKtEKwtD2Oo
h/shj3PwLcalpzW2CYUQ6NxSCi3WBKQ7+yHrUHeS1ShuRhXPHtqaUN/NSgiuGGUOdo4CgvE4fu2b
LsCLXhz+Ch1UPAGP2Z7tGjzstlaDwQ8ydbtSRDEqkVCwFY7Vtxow8otp5PUDjbLkGImh3eMREzy6
Fepzu1iMKBuEzHHOUBNY1P14R027OTRgUz5CNBDCuG6EOkVUb9bUYJhQCrqOpHqBIgw76Y1RgyMf
XRlUZAdQOoJswO3L3xCvYHszqsNDWY7FvilMVLol3U+9c6bnAJzBB1AVA0Rmm+wI2a7foePwT3Xt
xg9DRZpnSDvG36D5Up2HsKRglNKbS5GhZ1sfNB8qYekdXrogm+gYX+jY/QHTA1TPGW3vgJGOdgPX
qhO4I8HeqIHLurdRGaoDg/1qgY4YRDzZtEvAP7mLE1QOitYOjxDKRL2OC9Kw5YC7vVmAxMNHJwX/
RRyRsIQ4gzhnDPzZDgcz5MqroqpxKROZUw1SU1K4XmlVOwJqJMiyuP335ZHfztFEhhknCer+uqa0
PBBwZ/upxTafAMK4YhdV6/P3qyUa1PFaZueJ7Rlcb0ACCHDiFA3ZpgQE8caPrceiC0LNrS0PQlXi
GEYBGBuA7L1EFYQ3ls1ze5UEv/LHLgbT1iDpAvH1XEsiz0Sx5aXQgFtNeAyeu8DYhi0hjrTVcLlG
DRzQoTsKrgHH1I4iAGdNt/EyQJeaL3hTGaCiLvweF+OFBh5zHRINcblyCFWgfMG089FMkNsqbMjc
p36Zas2LDl4hHyyV1DMgkYyYriHdWU72HRE2/V6Do/QuCe3xO+Gi+wGe4epQIymsuNy8f/l3vSBy
WUY89J3RI7l6Ywcxjij3J2h6U+DAoyHZjxDz4ojPDkKlyw6iuCwjctlB5pZF7aboD9S2YL98AFtN
8QKxTNRof9d8BgGKbWlgLmG6jiXUl7RdXKOjCmSrtfm5YdEe1LUrZlNEqlxa0gUktnA74Xp6gppW
lJTSZ9wCmitZRhFGcnVJUeLZLrTQei9+1N03Pf/RuhU0PH4vT4Jq8FKaIWFaZ10Iyqo2/gEqb9CP
rBWVKHKvK6WYIOkr1wqQ2MEp3NO7mY8F1PYrNlc07khR4xY8qaKpM726AGFT+W4FZwdSdZtsIkM1
YwhKgdi2tbypqUCj8NPq/yw3rBi1jM8E75AOEo3M8iD+U4FnMX00KhOM8ZBlXO5A4SwySNPWcDFU
aIaJtB6c8y4AhQLorvrmBTLAyz0o/MWee75alkY2JZyEpukJCgI27JayXY/q6m3Tas+Gu2o9LKzY
gOCC6QV9fwLR6J3Z9A91Yz4vD15lHtnZnckxQbyCwVf9KenujKo5j8JPmxUU0O3TKHCTH4cPceHK
6crC9KIRxRrpiG2rY9i/K7wuu31wcjsO2Y8MLOTLv6NyJ/qxu5qCYaUQLmZ7AKsURNXKk943wJO0
0LRY7kJlMWn1a8aENV2OONPpU2u8ZmHqEf48QZV5uX3VL0hx3Pf9yMxCmF7BfoNtYRdoEDo1Xpcb
V/iqXGMA7oOETPFoeiNB+aKTgPoGqkFr5ytV69IRvbI1PD+AltcDG1MPOlrq7HXk0pW5VbUuLVka
bpAb2sNVB/DalyL5Wk7Gis1VTUshDAojI2pyJIkSJLE/tDHsun3fJFpz2mb2ea6vgjhte7AWgTXL
izudnUywLJ/6wl7bFys2TMSaf+uqefBGWNCf1LDfS9/LaEJUkV0MYvgYqYilX5OZmDgtfjku3Vk1
BbcBiLRSbWVTq7KdFOFO1nGwM6NzSsDFMoCnc285qbtx0qWAdrlVgrPfMT3QSIM4Ijc6A0V4JBz+
bJsZKZrFNNiDHdWGVzh4+aRsH65iXRWJQkYuZ1Am43oJLgnovBxxlID8CQqeJ6gZZPE2v5IRzKOt
AwYXVzr8ClbHlnQAJ9Emw5hyLJN0yIom1D0eJK8T1194vuYxigwng5chIpSlVdRNXiwq5M4+AtOR
e8hd6Mkvj13VwTwjV/FggTmotScHap+gv+1dSDaNuXhvYmdlT6Fqf/5+1X6a193EoUXjtfNDdlzE
YHMFsb0DjVUzWdnkKsJKhjIXoJegLLEHzxLWJwu6PI2rrzStcExTitgRbJh4D50GD1cu+9Yw9hya
RX3hQGiyOi/PgGr0UthOgZYadTBg9CjCg1qc+wXCZCt7UZX1pZAtcGHnhLj/8gazAjMTL+pTZOBO
OwXVyWF5+Iou2PxbVxM8Gg3kos1WeEVkPwLmAmbS5LkLNpZays+sXBDNqkHc55d15YddjKvmtQPr
7bkF2Y808mSmDDDQNAn1c6RlYJwEv1Otg5bdWkn4t43DqGT/vI5dcHjjOT2mn1rbuFhZsQtybSWl
qVqXtj+o/hJ2EgL13vaZO0B8oc0/UxRdQ1WMasbKll3Rifzq2pd1HwxtgwvzWNMhkdI92aPxYkIX
ZSUD3fZ/Jr+9xrWB2303xTRMibF347QBSxszN7knk18ra2LzAO/E3LcIiGsA3jkAvYk7iVysTILC
i+TnSgPLIlZF4ABw5e1TXnp2SR4SULJDJy9b+QmViea5uYoxFBamtJsAluVDPktLByEoV4up6jde
U/1zCTE1EJDjwKzoKTRUgROFVEl5tjv2spwkbv8Ala8hwIYU8LRoQaTXRI+Qyvxh19hvLbetctC5
zyvjiHykYACFg6KMYt+C4Z5nxi5uNo2c/d1HXrWuBY1tTQmSxOSmswDS55Z3KztpledI+ScQVRKO
bgL85sAgAeTb5QN2QTtK1o5fKstI2Qc8JW6ftIisRoPKSeMc+4Yd8Ph43GZ4Kf0AXlcDuZfXPgRC
M5AIGFCTpBUU6jgwDv8t93HbcZj8WJrEUWIG2fxYOmbhFygvdHcNjuEbW5c2bg4NXEijgtizSq1f
mtk8aRZdW11UI5eOYOPUglqeAK0SW+7PKnbuuxqCxdusMnvUlVPGUQY8ngmnhHrOf2kb7CsKXsNt
bc/OdNW23gmrBGto7Vc8B7xs6OMgPoLmv5metnRAZTIaPcmgLF4BguQ41oWm4Rc7YtuWW/n5lbeQ
h6Uukj0diotwqq9QtzmXjfZ1y8ihtfvRNLHGspGUCFhU0D6Aec0vrWnl7keRC+TH1pLxLMRDFoyS
53cmGG1LCtLJ0PFFt1a2MDvev/fzTH6KACW0pYFbuPahNJjyh4kaOr/0pKhA+kyLWD9nYehQ8FFC
HnLlr27HAJUvcS3QWPEWNfFAoUA5GNANkKg/b5kL6krJs9VwlksnYOTMkAPigMpRcLKuoMFmV//X
UlRmlim6OGMapMh8C8ehyHpPij/Z6nKlsomUNZsqzJLUxuN9U+TfUANzNJLgbdkmt52IytAyiDVn
k0YAHy7Z4DGnZTs7N/22hl7bKI7LfSiGL+PKMkA1wYQF8EdJw8e46D8XRbr2mDWvSzfsLj/mZkbT
lHgoB66hCWZKc080EdwmOwC69KrFw0tPKr+ryEtvgmVYZ2vkRbf/icmPaCIEGauTISPFPf/Tu2Vz
SGrWb9o/U/lZTEuSuu2aufgeWATk1HSfIRAYS9YOYIpZl9/BHFfrXVpjb5WD9huMTndV7YJHuf9Z
du3KIf62gaj8AgZ+8iHvKtR5BmOdgL95ilsvshz+uOxTf6HRtyZ+/rWrNQebCAgfz0UysTV4HXTH
iy5yQCUGXfYogb6qhTLTS0FzgYsb5wE8hCc3CaDfOkGbqhnuJjDz57H7Xmcgr4SmkhajaBpaxdlU
/CZlc6+z6bsD4DrNehBeR6AMx8X9ON1ZxD0t/8G8Ybj1A9KiaQyjaeNWgPtJDC0OYuNH7kn/ndrQ
7jO0Y5+srJ2qfuYJujIUeGVBbT/vRqG3uwdGBipn2jkrnE9pDR26NLHAzA4O4m0/JS13Bgkso2NY
TVHT6YDk0DnFFah3O6x9bes1hv5VuMnKXljhYfJzP9fCVkAskfsaj+7qiEMRVlu5wlFkc/mFX0D4
pwhx+wcmQv1Q5DYkrPXHtgm3LUTyW2IGCm0LBalAWqbizc3IE+3W1jhFZMsviYA6sb4NsFS4FkA7
cf0lT2YtSwciSWs1nqoupB3wLD/QMTEvGYEe7frI9ZJePwiXPrbZ2iWIYm7lZ0XcD6XErbFktBAW
Asehl0HydNlFVU1LiaOMG8ceWgA4rWnWWCohuc1XDn4Kt5EfE4epaZOEpDh5dJCUZG4M+cbhECXh
Siirhj5/vwrl1gHo3J0wdAP3BoyIoxOulbqohi4FLnRCo8pxELg1rx/rRtu7Vf9QDunK9kg1cmnr
5VQjoxPDMs2E/hoZEOGz0pWFRuWO887gyiilizefCYg1Pwuc9y4rIQVhPjhD8qUsjbdll1EZR9p/
tQPKQdJ5k9RBU4fFNd8ZVXQZJnvFbxS/ID8bmmbJc6BXcZ2F5ehklkP7joqqducUuf7kpPpGmKwl
RS6BADx0fLDkRE3h9R1UzIxqZduuMJHMTJYzPrVdyCu/5OzeCTkkns1XFhjb0MkyO1lnDh1zJyxi
llmFB2Dsgl0aokRheX5vH3OoNf/UlQsZFeQkgTJCRqvElw7qzV0bHbuYnwcNKvOpMa6sWCojSfGL
fSphcQKMNUpqXkYn/AxK/3OW6yulNKrmpRiORF9G4DThYH9Jf+d5cx8ObN+YkBZaNpPKTaUgtgVN
nLCHm9qxuAvF8Nx3/Rtu545W3h6Xu1DkCZnzyNYyoBnmq3ttiI5NSg+5Q1Ym2cVk3thvye+F0G3I
Rg2SV36t1VDj6ob7xKRvWqQ91WBQJSW5hFV8gLrZyslfYS358bAP2r5NzREnf9x9F7V4QonspXEo
gM4QJlk2l2JvJ78iFo2AyleItAps2SWztEvSxe92AK3vfvoGZXKIQLL4sNyXwrvkZ0UrptWkC8y+
VjTnyoqfgSn/wq1oZVlWxKA5m/EqBqFFBNBwjI1LQ8KDnobfWmwYJ95+CqEhQ8JuW4yY899ddRMS
FHCYAuf0pAfwGA/dAkT6+a8eIi8rc6JwYfllEfIPUdCVTeUHNWTwQvPd7CFcujwHqralCO91KBhN
EVivprqEUqsGOZT24NJwWLvwUTmtFOIuZH2DqDIqvzG0XQqWmLplz46RXJKpXlkpVD4rrdd9HrUW
khMuUPv43EyjR3L7ro1EeHB619kZNL3nEVm53VMZTFq5o8y0pwCLk69n7JMhBh8KJvvluVCYSmZJ
AtMMFEugX+c3EbQvWDT5NIPwdF19Yj0EWZc7UQSdzJYUDAbE+lDP4Nt1drQhO03C5jSGa2dQVfNz
MF5FQ2Ek3GgN0CSBE/lki/w3zjoOngKnlY2NwvyyKMpkd63mlLCRKEyo5uQPcbLtmZoaUiDjCl4z
C+7i3jYm31jo/qFRdz9abO15SzX0+fuVaUILkkZVhfRtuWYE9U1n3NVVZK04j6p1KZBrfTKzUU9q
v4OiJR50Hqmu/Vh2GVXTUgizUWgMNbt42yqx8mtu4+wb0HKsDFzlMVL0Zm4xdSlIKXweDcdBD44Q
43nuUO+6bfBSvEIvkzEKhT0Uuo2vJAjP4Pd529S0zH5Uo2a6AJ1f7eMhYZcCipR2znFb09K+OnHw
YjwZeDRL8fzxYLeMo3ySrRET3Z5QIl9b08jS6dDMsGbKDziaoeDYWDmW3Z5NIt9a96wwuSjRNAG3
Hmumg8u03bhKV3x7TSeuNJsR5IHBlAMUfD3Qb0ZFnkaQcu5C2z4D+fRmakm/aV0kptQR3nDcSIOk
gCcgIynaDCLcwWl5bm+neSKnecvtSQM0Z++hyOxIe+MHNNDOk24/BGPxbbkLxQTLSb4EI0ioxy66
IPW9kw3nUmyDe0DV5GMWC2iFaudGEx4qSA92E3mOCVVHMZ2XR67wHzm/o75PNHEXdR4ZvhbZZ8Og
O8183Nb23OdVAi7B8DnYJBAeZPqAcxVQtu9P0yqeX2X0+ftV84kxosIQFChwmb5/5rjNPze1066k
SVXrUn7PSgYBzEgXXl/bNvTd0vTI+jXmYlXjUobPBAChcdIJrzHTk8bzu7Anm06o0FX/aBUrMYbY
KcPOA9/GGed5L7ItwPzalWBS+YsUpx3joWFC2MrjeQNFsfwXao39nPBNKZ7IKZ73A89GYQFXZhvn
tjUOdr92ZatIAzKxneNCDzyI4Y2DAS03LbJGVH29pfUXsFY4K8ZXzKvM0GQOCWlrnQhoN5sVmMaz
cJ+4znBYjidV6/OfXTl8zhNQx+uD8OJCe56S/hSn1s9tTUuhagMrMpjQjPS6CZo0le07U7YypQqP
kamTzKroBKDpwmuBFh/MEBLduBDO1vjQVM1LoQRd9nHoNSARjZqjklfjF4BHfgyoCF62jKp9KZ5I
lgS4ya6E55qQ+wwgh9sd6iI8LreuckopnIo2a00HdcCeZkHj97VwyTlOsUdI1m58FMOXCZBokRnQ
Y+qRg2M6q8j31QCfjBnKhlFs3Fkvy/+hcE2Z/miAgJFeukJ4yQS64pqdsmKNqU/VtLQAJsJwoykP
Ws9Nqz1KoKFfvu2EgIuDjwEVTAwywqXRerVtFW8QALLujAGA5W02mafkKlwti9tYQ7TWGyElcdAd
A8/zQzmuLNwqs8zfr1q3oy4RiRlj9UvIPnPYKQ3jp20Dl5Y+yJg6Pethlr61zsxt7kGWe1puWuWO
UrSWRj7ra2iNp6fTnkP3xmDtsRLmSrCqjCIF65SisJL1UetZ7053ZOXGZqUotVE44FYZnr9Jp+1N
O/EGEbwuG+T2XQqRgbaundixhToaL7W/TTlow5r2c8InFGtOh6CxdpBQWfkJhellxC0ElTs9ymCb
sDWrQzDElad3GrlU3dZcLMNu88GC3FNmN16dmK8Grz+1Uf8OCMFa2cLtC2Aio26zCtLlOHW3Hu7I
L7yDFn3qmAeXgPlAS190HLL2Y5+euc620R4RmQ+INj1zx1mTfMipl4r0wWb1yS7X1JL+ctv8e6VN
/nI9X0VxFNlQKg7z1uOOuS94Dc7FL1ZJ9zpOt8R9qXR9lw31wYRevK4XK0H4l+nmVq9SgGsDg0pP
lLSeIYJDE1qngXMU39SXZmqPkck8EU+7wOH3RcBX+lR5nxT4VuvUTpK1jRc63a5i8V4HEgPqxstR
pIh7mTrIxNsyDVpMUwDKkTq1jsDoHZebVg1civ1+HIFutZIGzF3UuOhaFhx4nbcHOy3WNEDmlezG
dMhwV1crUKkPGBRA5AnzIeab/CgaJ4twDu44PbIk6Kwd46gPXTHX7X/SZXSSC77wADJqHFLkf2Zt
6pJXqDHddpTXZWiS1VhNECdovbPr8tAGoLODfPZa9aciYcosR/pY9mDLrDDVk/MVPPTpLnfbPbeS
Jx7xs6PV94Ohb3qzRGHIxzU2BwW25nRZ4xXaVJ0EF9ZeT5JtCAmiS7uPVGuH3KoREhAx0Hem5fRH
JxbbBA2JTHkE7paxTWyn9jIotGil7YEu/BRZdbFLWP87cZEqJwJalyoQK16lCEIZh9tnpIwnMDV7
jlXfaVVyP3Zrh1pV01LCgmS5g8fuEk2PziGD7BeFSOOm+JYxuCh+wwIFAh+P9d/IZOwDMNxM0Rqa
SjVwaUOiDw5UBnQHsUDcQ2ANhybih+WBq5qWEtOYl7OsxsS9vAzDb1TPIqB3Mv3nltZ1GfxXilID
0TSCmJME7EzZJRzWuP5uDxwqTR+jKqmjMHTDDPzvOW0PRhkORwJM6YpZFEuqLledVDNNMptAJ1WC
gWlgeHCxwVRn7KrgHLh+Bl1a/nMg8ckYm02nfl3Gtsd9bsaBPiQg9SEoLA6KrH/LmynXVnZuivJl
XUZUI66CoAGhimfzb5Cj92hI77KqujQUHCt5/tJz5wIO9m8ApX0yhdgJ1NEyZ1iJENV80Y/zFcX5
VHdGbF+6UkAGqAzEhQVa/rzN0aQIGQH8EdAfsy4ms3ZD7O6S+M+2lqUA0dvY4CCz6i7NmLknoBbJ
AbzKxcq+4PZeVJdh16CHqe3QDLvLYLS4GcRTLgl2hnUfWNmOWI0fZ5/bNdZZxXotw69LpyEQhITd
swKYIpMnJxDxPVEz+bJsKVX70jqX9X1DQXjTXeJ6/JJTdqp6+7nS3HDFg1TtSxHvapDcqBrYygyE
C6r39EFUILcFOuSy7Qfmjq+20QwycEY/uHDMSXSHUmueaQbhippnK0fieaT/btFwVv/YQR5EnZYN
tri0rfkQ088gub0zCN8H/cozt8pE0gpX51XRjAXrLlpW7UkSHeZyY7Ayr6QQ1filGCYRHzWwFIqL
CyI9PfNAq7sT2X1lrwxfkSP+gdvWJO8Ma+wuOuq7sybxSr1fQRuompbC2MwAP4/KHoHm8DtSkCOe
7A/LbqM4COky1rbCsxONIt5dWF48crN55WlzbPI5msOS70uD/hhIHh2qmT+JZ9uKv3WZ08c1AOdu
RNldomk4OaT6zMm0kk4VfiTDbrs8xWUCiL7gqOQTDcNsHxlgGDbrlZcuRdqzpVAGU0aHq72uu1jW
eBq6ai/G987ECVXT/N5qj2Dlg2NFK6+birmX4bh2occlj9Lu0jfTPsT+r+XBCuhUZai5y6uU0dQ6
wDEppr4IxTEqGQBlfDry2lpjBVV1IEW01iVQ3daz7mLEvXYck9wf08k6Qu3i97L3qjqQYhqKNB0U
APLuMkXaYdC+dcUvFtGV0FBZXlqWdactcXWMxoWWoL42BfsEOS6P+/ZxV7elgA5qMnI7RdN69Rvl
wbsJtJYzVeT/cPZtzXHy6NZ/ZWrumS0BArFrz1wAfbDdPjtxkhvKSRwEEhIgxOnXf6v9zp7J27M7
/ipViavpA00j6dFzWM9aXfItse+FiWcM3ikgt3cd+voBsdrXyHOkjaevCxSVe8Jeekre2XXO3KNT
MG4Hul3WzxpTqCaZa7vcF8s79vr/jnLJKRi3ZqQcKf7vk0CAkbh/NOGYjd7B5/6+DPVmHX8zF3CK
y63CBCn7AUssWMOtIdBOVax8bof3Sp3nBuI4e39aZ7pZLLqHBGZp6d/YaEptd+/iAP7Re1x6577h
ODw/fUOnTeJbcxyGJc5rOPyS2TROSFp27xWDzyy16GQtExfUpp4wHA3Sf8sc7Olgr9z8ey3bJDpZ
ySZEPpOiqLqfPQna9jUd7beIvpe9PnfxJ0u5p8noyabGlrDe6HGFRHqfziCh/fVqPnf2k9Ws/NH4
o+e5vRdF2RoEacTmdJyadxbCGWNxisElXb9AchdWtO3YnHVe/Aii2+1C13vRtBea8m+//hnnvue4
EH+aRElZR5KW+BlJ0n+NufeQTOu1n3QHsG1kzLXv+Eln5uopBDdWUDwyCl+D7mfK72N/TLv4euav
v/4V505/fP6nX6GoWCMCwNU+DEw6slvFPlXjpa7fccXOjPUp9HYoRcSGGTOJN0Vqq/6ogJGV9r1V
dsaenuJuSRuJ3mru9sWRuoCrxWaNDP3Nr+/NuYs/WcOCywiId8QIZRQZECmap3hNbm2YVO9M1XOX
f7KKj8F/PPW4fDCb7ObV201wIX/v2k+WMI19f46jCOGH333uQ5EPTszg+noPun3u3pws4sAFA8Qd
ArdvvZhsS97611Dp68COTd/rdT+j8EBOYVjJsHJwlYFqurPuOArF2rW3ok1ckTE6quJR1bTm+1b2
k9hF3O/Axm28jmxFTEqxLaAOMedN1MrhUnoyFiBMSuYiHaQIf9NlO8XOMIV9cJyUxV6ovrmZPgiL
GBhajl9/axhPlSFH6bGigSzrfm2bz2sYHJgGk/b6e6UKcgqeGU0QitiXdl93Comu9is0sa4nXv3e
AjoF0Kxr00kOGsB9HfEBXYPlNxnWm3Ai721UZxbQKXrGkLKaV+im7ecRkq9huLbI85bv7STnzn5i
G93YGTt0uPlT5M9g/dMsdZS918dx7uzHlfWT5XWo0UD1DddeMPGJDNNF0Hu7X8+ac6c+Pv/TqUe/
WsUYFv3e+WUewvlAG/DvZS5PsTkJHGRKB8yY0buvaqeyhKEw8OvLPuPCnsqakalVrIJMyJ5R/0W5
R83sBbI+21KOW14FKAC+R+94xnqdikWOGFAw3Cu3r5NQXyWgBXpF4zefUk3t77EFAAHx50EoRhaN
Ws92H+luU0q5wGi928x/ZoRPMZ58JLyvE2v3NAG508S8C4kbl/96HM6d/GTeV03JQOI12b0kbjNx
FBHXsufvDPKZdMAphj8qAyeaoodR12K36gJeR6QPPVhOs7osDnxlBlpl4Y0i5Pe6c0h4shygmUIa
4OzeAhb03VfGDC9dLX+P95ucihzXdSMkJdruS4z3RVV34lAu2HNMMU7vrLoz8zU8cRRcMqFpCV3M
gDB8qESZJmW7k+49J+3MeAcnezlFioQMhNk91+gEmbT9Vozte7RbZ9zkUzhZUEE1W7U+9CLqJmPR
x3pC14bKoYQhzMuv5+uZu3MKJYOX4Om1w1cUSfxR+NF3cJp8jENIaf/e+Y8/7SdzWg4tbfWK89N5
vmTG7dAsc+m730M4kVNMWTRLYxj0vvYlxdC2zgP1Rym/anQ4v7PmzhjWUym9Jgr9nkyB3VeTbNKQ
1d98MG2GfreTtc1inRhIGkS/ORonq20IprWv2tCCRgOF6qPtG72cAm7568E4M1lPiR6LDlpMMWim
9rysKjjOAqxWrnvPnzt39pOFJvrAQI4Ad0o7D6RHa960/f73LvzEI4+MV0OjAheeVGpXRBqyldE7
Sc9zC+BkARMzV9EyrHYfTl8kyIiHMRXVb5ZiTvFmbAawBNIUdq+g0dDoA1Rj4vmdCz9zu08RZjUR
so1inLsjEbvRIDSFd+6/56ucMT2n4LI6cZwEvrP7PvJkmyplRgiotPYQ10t9QStRXIOrWPwemoGc
Ys18dATx1g52b4N6x0v/Ogjeo5Q/M8CnoLKEtd1SdfAlVtWYLBzMTcGXuwZCHe+YuHMDcXz+JxPX
9TGo7Qb4EzIcdsM45qX2f88Z/Q9mRKpAHKxwajSyXqoqyJu5eYcJ6txVn6zWArIV6xiMuONeIq4L
ElXbQHnROxd+xlM5hYgdUdyQ8CUabpB3U5bdJxBGPpcOedSR00vfRM9Wy08NH/hvroaTZbw2YdLT
rtN7aFkRP3XcSZY2LJLvzdAz0+gUNsa8RddMtXrv+/Wltv6nuJ+2ol6efm3hzqy3U6BVM/h9V8jO
7pdmE3ZeCgjUFV2aDN+a8vG91Oeb4fk/KqunGCtR28R2tOn2pQfVNPV9Fv1D2YIXsx0ysyTXJb1S
IclJ+KHkT5LqDWRv80K5PG6/Lo08cC/MawCJl3cZDM798BOH2UjqKkSg8x6ZgFamXjDUXl7LlaEn
MOybNTNW0OGJ8UK9hwPlb6Cv/+s2HAf5pyVbNx3YoGXS7jWYucMnMNiKSz4rNhwQbRft4xRTv36y
payqICV+v6g61SjbK5oyFuGyUtgn2w9pAXZOfREKRTBMATfxQyOKKTkSk7jq0i7zEe9n1Vh/Acu9
4zvFacA3kP9iaKGgzcAPxnZ62EqCptYNKFNI9wO1MogJknCoDZgCiwRaZCXzkGif0G+RLaRE7YMG
Q1nuC2FLvl2MJt8q4ZkZqVMXRPsAbAZQpeobB4Jc1Gaa1Mx9UOZri2wuKL9MaB5BXzz+WGcI/KTV
VK/o5SDWLZdTaDvzHcSG5YDTiGNA4YKqra7Q2qD4VYP+5+XRjVNpHiGNvrg9qPW5PrilU2MWjQph
oejQR3vXyrYo74q1tnIjDZp0MlkmOsqaICnIVmuLpg4lu3C8gpfbrjtU1yqEkEez9AXiSnGQJUGB
5onRlMGcMteP9QcwT46fKzTQkgvNmhUUcq5FJQvs6g7UBEULln+L7s84mye28jQaIq23EYTR1FXh
cxbmquhCltIuhI6RURKCcOtShTqr/Nmr8lqZus2RWBdNyjly4VnZFVF8oZKVtDseGCp2giY2yhPc
uCIV8KSWTa2KusiZi1aTccGrdu8AFCradAQJYXlpAdLmW7cMBSAAbcB1DvRsP2ZdtwwHxibmp91Q
tXFa9rT6SiAcDMhGHa+H2qASmxd+49NH3ylQZxdTZVwaJlq1wKp6QM9VjsX0OZ5NTF4Drx2rzKt1
subKxnW4XXQveArDDtlINq9rkRlt0OjFZGz9DWNV5Ge64QFmaDTNRTaO/bpk8ypKkQ4xQ99HrxNM
HhtIGeWcyGR8WtZYxGk1A+uD7haW9OhOZSLctJEb1n1Lls7PmsYX9Z12QPGn0DXvxl2spwky67J3
+smLOjWoFKAqovYrJcrc0iURM7QCAcg1r3GV9Ek+ABC3bKo6Av0AndF2CCVcIWgqTekeKdcyynhn
5jhvliiqt9BZWUk69OXCbpmYwGqUSbS2rxsIyk7OpKrXk7rQZcDjrQehF36pGw9M80VCIuhS6AqP
F4VulAu7RJJsidTtMwgqH6OObtYiSBBakLC7itXYiA8DB08unULxdSVDKz8NLW9Uu6mHWRkJAuAx
VPdVVCj9AxUCGm0gQuJzl6IhLogu5yGAZFiqx5IJncl6oC3kVwcyJdB6qB09tBEJx52cIsYOvBmk
AtmdBMA6wkCuH6zymvG2hL5puasa2RQ//BKclB1uR9CU3y36zbt8RRJozqSwI5BrDUU5UAG8OF4W
AwMdH1g9R7Zt1mAWn1fZy+4Aa8vrLGSYqo+mlzDGKJKVyycvicrqIZJYlptFoFfnuonrRO4a1/ty
y4ZRTjIbhkABPb0wG8LlZxKqjdDcm4K8auKl26lFNQ007ikI/ptWxFMaxL1WB2RNS6jA8bgMNj5I
J6K8W1kSXdeeN71Emuvuwsg1dzzyX9Aw1EaYdQ8+JC8XLG2N0CVMRbGka9DfriXkLyt7L70+WTc1
mPQ+V5AoYFmko2i4mwPDvk8RsWh1XlYhofSjh3pf+gvUjnMW1lkAPPhHGY6kzyIa+anuQNQWJxWk
jgvseSbmEmyAVRPs0HiVqAvmYnT0Y1P46ubqWrK4qy+Eo+KlaVtapVUoKZZE7alPYI2Ua7qMpLpl
tf2Or5Rf6RKIb35LWn1vJI+gpbZG4BuA7BGJN94K2dfLoeJuzeC10iUf2nqW9yqQpL1Zymp12UAj
2qdFoToouhseldfNzIItiM506hJyDTlz7JvxHK3jIQRLWb+r2sVqkcrBG6YtOFHK7lqbnuJmTdi6
srUGnUzaGdoFaQJpFpcKaYskA/15RUBFiZacVEfGFllXLsBu9M6VzWUbLv1yFchhbFOyxg5EkeiR
SrZTYKTeJY3ylsxnFUsy4XEfYqLw8udLYgJ6vQRyRmlUjGuUTXALGXiEqD9sOqjcYBeoSOSu7FxC
+dYPJ4OziEEc1j5xIi2DdWnSOi4C/6IpJWxhUiBtlHcWe2EWAeDKr6vG6zA11gU3JIzqNUyj0kT9
53Z1XfUpXoRhKUwbq7ct7ZswT9zkm9yuispMB4nqH1S5ku6wlhFKbx6I2Hz0OqKb7FCTtTiy4BW8
3nSeaes0UHFZ5W6VLrio0AwBykwgeW89IgqasdD3l53nV7zIRKu9etdBG5emBiBo8hzyaPzMYLdb
iIq23ZyZSdMwXxjMxd0oGmM21aoNvTSsKdhu9VULbNEUThkCP0pz4fOYpnzwF5XNovWaPdBbS92l
kD53zTVZJjdmjRuBTx17sGVCDXYaPlnGdXmdBHHEDrTliYM8NgYYlUVIWL6MsWWeyIFFGYP7MkL8
kTajSoLdPK9sbx1cls+DCmyRQmG9IbvCNVGFvmGtd3NfhPMNSCMg2MV164Jcc9p32QiFquluKcCn
nZZDgjvKCqie3Xt61vVtsGLLxlRrlFsyQadJZWPbz8POQK5TXPYx5I/yaNAam2zdLnMO61UtnxTw
kl5GKKBdGWZTA3l0KFesue4iVeyhbQ2Di5KVCnKgIUp20fRNP6UdD7He4mqYims2RsBHoOMLqP0e
a0llHJwXw4tsZ77eNdBHinKsUtGjVbQZFqjsura9grPs+Zve74EdwCpXH9FTBLEbJicrL8JkKNxB
hcHS3K3Yg70fZLCASLCG1Ro2UAGk3HUgYk3pEKJStHreSC9DS20CnINFBx2uZv3hdICUMa0Kv8IY
x3zdRq1V1Yau4La5jRtIAm6lwYxB1ou2ZVZ5UCGHopk31XkFPDRLx4KNX4BxrEleU1LFW1WN0fKA
dvUgzNdFyzGj44xWaQ3pyiqrEjAIbV3cVyoV62S9jYqlY1ezqNBOwoowYbk0SZeki/ANzSbn/Dmf
ugQjCo+qiY4wCtNvncfCe4gFBPN1Z0pb7lRYa7dr22HFnNdLMWwoNu0GZNgVYWlbokq0k82swryQ
w1J+8uTgQ0HCDDEW3NqQZwb827CtYjaZDUhaBLJWsew06MemwVzFJdSPw6ZmV8i52mCXAL5QXiy1
bsIP/lLO+Rist/OAG2J8MG66IhxupgroA2yma/MdciU+CFl01YJHaZx9Y68GiNyH2wIm4iaIQFec
rlT5ZO+FIHraor4h3WU1QosIziIZWI59Sz6ulo7JlR/5U5Mm/pDQfFjqtd7M/tjRDA6AgGwzvKdm
E1Rzq24gha3iHR8Yqp11G5pqVy2FWr4o8K1BN3IdPHYL5rtlhMBxMpfgXxsm/6KbYt2DH6sxw5aD
2ji89fxoAk+pnZbXTo8BRLWqNdojbLCwuDONscXViWf61NdBdQhYSXABhIbbBjoXAhMDITow2m0T
bSS6xIsMO81QbIY2WKs0hmfobycrOAzsGsavvoipAEveUJCNaGElUgsUR5ORWAxkw5YailKNTcLP
qum9r0UHTzFd6th42ZxA6/WqkCCUzid48gc4nmQHCXLM8dXJYSOHWMx5XEiABPhQNZuCdISmCRXx
nIa9gDhy6+bZv9SFi5+EXTxzzWcBmmfKVZfclHCwFN0JbCfeQ9Ei6gKfWzfeRWEsjrBSGjxXTipA
lGSjb5nywuGbW+O5TLkMoyhvYKXJHnn8EIJYwErDJ1C02rTFCCJmINtgGkCbO2BXxpIRKVCZfpd5
KGciSmu0gikcUWm+WF0dqEwm8ItSDmfooQbhtQ8hbSlfGNzmT1zIKdkjdOlVplQ7hbti8adr68b+
zkzSeDtYdwsqyPg4z0Y1TvGujCMi8pnXotxxY9oJNqns2I0syWhvEhYm8ZZOblnuk76X4Ysuhf0+
Y438WEYPat0TZiGU6Ze5nLJuCXib2wI0Ibu2B8Tq0Lk4krsAl5/cMrKwm3BuAxjFygUPxBTTy7BW
s96NNg4RhAmkD3IOrSyaayS89Fa2TpdbFc2IPNi6Qm+NVF5Ms4Un63TRrT3XWVxVLf2g+2ql14Gb
wZljsLUISGu3rM1KCKGUl9g39bHnMkLHdm4UBBhTMrlSb0PZhDbv+yZR2zjQtroxpSlkDsGoqN1E
tKbFnkgyNNd2oMdtC9JpwVXT+8HyFABSv1wAbLHQJ78EieB3sdil+1ApaeMNFN+jaYeowY9u4cbo
5EdfMVwl8PI0WNJ6mdfoFuoSiP8nJdb2sSay/UrBV+R/mbtoCK480cXJZ7MMZoJbiNg0Y6omySYp
jQgv44lgZ1UGtFiZ8cgEyWy9UmiLebqk4Z2XeOQFkSMidN11MtnUVpPuCnK7juxqIKHkdq7DaD0q
j7puTxytelBHBXWE+F3TPvPQt1iD4mWNwmvaoV9lv/qzsTftjEAdESRr2u2yyskh2QDRItDERU7m
YOmS3kUzlGufxoMQz+vadXPeBgmQ3m4AqjLzI0vbGw4r6edFEMbsYdbEazPsHcMEdsxGu7vY1d0G
D0AyMwZRI7cFr2jyA3EZmzY6Vqzbe4QDM9NNI1UPM+LRCQHCXIiLUdGYSaRPFm/YBlBnTD4FMKiV
TG17dNQ4VGv8VKgleG3BBtlfdMbz14sGhgh95p5OqiWNw8aOYMTVrRxTI7tleq0nCsmtYK7bhwES
8C+argFyGmIWa2pZKL6PoubNPoxK8kHWYeJn3kgKsDLQBVGwcbAjyM/HK/AK+CqVm5mM8cZCr55/
bHuIeF6olkHllAyB4LtYej58tqLU4UcOekw/bRHr13m9EBFXSEIA52lhVvQcfvEGIdlXvnbIEixj
5xAHDyvKVE76c7VBPoWadFYNW97pojxTrzrtC8T1yboqDNqVItPs47jpQO1Px8zGPgOVht/eabNG
O54E7xH7nckkn0p29LSlhjR9u58RZOVQnkU3M9Ss/siu/9e3+b/LV3P3R1bO/uN/cPzNtEtflWI4
OfzHk2nw73+On/nXe/78iX/sXs3NS/NqT9/0p8/gvP/83vxlePnTwUYP1bDcu9d+eXi1Tg1v58cV
Ht/5//viX17fzvK0tK9//+s34/RwPFtZGf3Xf7508f3vf33TdP+vn8//zxePP+Dvf715nf7y5fVF
vejv//Gp1xc7/P2vHo2jvxHG/CDiUNkEkhV5zOn1+BKN2N8SxKIxCRlPeHiEDyGiGwQ+FYR/Czj2
hcQPOQkjfsT5W+PeXmPkb0kIfrQEiRXCWYLP/e8F/mmI/j1kf9GuuTOVHiy+NThmb/+dYAWZCqVx
wgJMpphRkpzWddziE3+KFPuamF5cxM56N1AruSaVtTbzvPLKA4PErZlU/cRNgziqxp7XHQ9jZugF
Mu4iS2KQUwecIxMB5aC3F9/+NGz4PvaMHP54v0Q4W6BzDEEkPt4Tow5RXVY/fWBIXsYy8h/e3uBJ
FqHvxKsuIWnMtjaovCxUrb0VmpUXdTR+1zAkh2Kw127EztYCrvYAplKI3hjto0DbuXts0146NrP9
bqJ09Iroew/XMyVO/POtCKz9PSFgs2n8HatCeC+67rbI2MBlejt05YA+w3jI3g7nZGyuSz/8bnzJ
n1ii1m1fsjgbVrBWwWPxiv1R6vHq7dgt4k9PsgG2Thfs4u0Fr5t0bj3WkFu/AyM2o2I5INPQovXi
+PDtDyjolgNHHHeRmGh3+pZaIKGV8wTRGVLX1m92Vd3Q5wKk27si8OR+DmLzEXCgA++V+DoDSpAd
Batuhhow2yJGF8nbC6EAH6qb+2cOCcZd2QKrVcZm+ehkcvn2BrUmXRaX3kfVhuq25mOdjuuAH9d6
5WMzdvWV4ZOEc+1Qwfv3yxCMB0nQSkEV3F+H6PF5tR2gbDqa7JMPFNc2Ccr6qq+cf02TkOUeIIHP
Q8/uSz517zS2vEGS/j3ToVWLlDDhEL9jjB3n/EkdY23GZPK6YITQuduQtp421kGulCDc29cLiNKO
++010pHfAD6xO47k7PVc+Rbu5Iy9h1p9J4jQd5hR0xrEt6UzAeJebvfN2o1ZAu3Qy1pO7XNl/Gvf
TcF9WMnhafUl0uC8SP0esBMkykoUmtWgsylZhmwyAShpa2XvAb+oNuEi9fWkQ1XmakI4zHkHH2Uh
/nZszDMkwDhPDdpPbgM0rhett+W27L4EzGkk55bhppVVeYXE+TtwhDf9yj/du4QxSD0x8O3xmPj0
pBYJKvQybMAs9SVSOrgxljyii9v/MIb02a9LvgPqCCFcGC6fAgJIvSRrsoXeoJ8ik8weK8HcIZro
t4nO7JHZCoom1rrc8gUZ4zYc7gMnw31brOX12x+huH8YITR1xQR9KFk9iqwiHLkcibiTwUbs5kp6
TyP1nyk4D7bjyvxNSfX8HobuDWv28y8PaIR0Ln59iD7j4D84kSbZB30c+s3L2Gp0/QivBNtgLL42
SwhH35FPYRHHWyObYF9WUAHwavfIWarqUX2qSB1euXK+L+EBb33RYt+dwuVuaap//kGdQVZtczf7
ssinqcICTtRnNAuWz7RBNEZQFbkOYQNAE2/itF3Whw7adSAxKB7ndoRWHnQEc3jHUFBo4q/wM/uX
44P1fx+YusjsGvADLoE91hDay0sfPPAl8eZHsnI08/26PIp97M+FwqNfgpQHNjZseTGL41N16X5x
IFyOXfASiShVk2VPk0nodqSj2aBGx54gjprsKwRtqhMoCghFkdqRi8liQus9QRXv3tTPCzJH98qb
b1wSTwe8Yu//9dRAV3TQDMWUirlCVo0jAslNRFG4egpd7T+WhP6QypOH+TjlBo8U26AqfiRhjwnb
gESIlJHYlKqTm16H/f0UE7PHNO9yBYp2iBP9gDf2eUSk/RzIos2RoV5uRV+su0n0aR82fDf0Q/AR
mbBLyHZWXwdV9FlhBqzBNiCptkgr7LqigPPf3wvU774VUKrMYjW4m6WV9AC3eM3nMOoPpFubnFAv
pcQjH+N48K7WspiQsirFZ7/2VbaucXCoiFk/ON9sltKJz9jtWmQT6YEWKD6jzdTbN3IU90CDQNlW
eO1jMpvDuih1GUferR+HDELS6EzZdY5+QbB715i5eB253fZRPAORioLRMUq/lTGi48T5O1QtWkix
Je567oTbgOSpeBpadMswXXkPMulRo+NsiwJR/CNGCuvtwb+eOT4waUgm9h18MV84uEk+UM9VWyfI
mjWjWy9l+7GesYNlQoZJzh2R2yok4tEhg7ZnA78wsacPs54+1kOHOVJQFedxtaA+6y+fYp92V0kV
9/eFbHuEsXO3awsCU6Ej2WeN13a7Am4/xFwKb7tUw56uWt/1waCf1DyN2QL2//3UCf2E8Joj99B+
YEZ0B4xptzes6w7zvx4RUiPIq4b7hE3NIRRrcIWC3YWdnb3F3LC3UCpIMkSx4c6M7bYxfH00czQ+
YPJcWuQln10/HUupfYNZjlsd1mN0hXJemI9WAh5d9sunMfzICnM7Q+9jN8L+Nzmfqbkcy+JyBuXp
jvuRuooJW6/aldc7VCvZHcohVc4R6Tyj6gonIhrYUxSVzG45yj4irwZv50VBcSVi/Hl7FI6oEAWF
eH47kjEqot4YBBdJZbemVA5ERHw9MpY0W6hMyQW1A7luoD7n5Xqq75S/1k+VLLor3c82r2JLH61p
voyhyJhYwBcyIdsQ/OuRBX3IH8+FzG74MLGPDq7vJjKFukQQXz0uRfKtnablo9CJSNvY0afIxvSp
8+YHr+LkJjweRdA7yIKWBxdv75BI1WwSPcVwJ8ZbYptjVXi0VbEpaMTTdvZ9VMYdyWzXW9QcfYyR
7cabogZk77EPJ3sI/bWEyjqk3A66n5CzqENUXQBy2BRs2i/R1B0E4fMd8g7LHVyLJZ+Q89zIt8Mq
9jKlG0jXtS5KI9P7h8afg+egeunW1nwELXyUdas35lIvXooCmf0MlCti4+6m6fzlS6gIUrS1q65a
pcen4/MLLbZ/DN7UM3FdRaW9H9sFv8Hr4y2nfISd7INotzif7avFizddMU0Zn6pjHnPutnJu7H1J
bHfVlN0zq+W8r+EEZ4U/qQcm9X1z3KSt6aa8kyW9nOumuB2ZG4BAyGCmfng2kV/CidbpVKloj8wb
VFNHUi9pATjGrhmXBJq+SfBsAoHEtiz04e2wR/YOFQSykUgmX1DIROR9VAR3zNZsC8DPeEiEgrBS
Z/lesMC/XlFi2SDzph5Gq1FDRtp+16KwBL4Qqu9CoAK2ylE/AxZG33G4o6gTlGwXUm6wVEd+0w5V
9TQn/h4oimevoX5zJauQ3WEitTdg3H55c1EGFLwy5sfeFQjn661E9eVymRdzIUHssNdIKciU2rFM
kf+dr5tuFo91N1y5ooovFcMzY5eABIfYq1D74ccZdARjvXSfm1KbfdG25XY2tEzLGUWNiiqsFh2R
BVqkJl+AKtlLRroHamv/j/BDDZuBNR+x8MvHufSLbc/aeEdq63+eQQaGwsQXvx6LbQeFwR2iVw8t
JuAchD9fah58gM7DY7Nw9a3XXolae+8eez8CbsLjuxH5kzu0dF1rrK4rYHZQ4mBjvFtD/0iFj8YR
5KKabx5S3n1VYyUa+KlugGP+/wj7siZJeSXZXyQzxM5rArlnVm61vmBdXd1CrEIIEPz6ccgz58x8
12zuC8aSVd1ZaInwcPeAF/cVqI/VwgTG9RDMOQywboLYPfdKvhHaE11UyByzeJLjxaw/0eal+gFl
G6X5Pu/uxOZ07Y/NCZAaytp28K84bgnm+pEKUAd6YzcN5Qsqe84508AR0CEhi6w5nTQDo3xQVn5h
aNthZ9s6lmi7/C71yENkDekxbZR653aY0ws0jum3Pwo3gpHXcMjyRlwLruXK9f3uAgAfEaXpvfkA
ol4ZPE82VHM4uTkuf5il/K14Xv42hmRjw1gfIKX5WvYcGSTP+P+4HObLDJXXFQr87Opn1h94FJPX
ySYy9gqBPMHWdKe8wc5PitPs4A8TPShpZSyitk+f1y76ogA47bOwd+ocHE2v2yRFC6pA6pO3GohY
NFXpuJPQTr/b0v7jWQThNS/MY0vtr3FsksPU+mmcSYeuimRKDsshm8+GacjXnUShuYP/jAk+kk8j
YRtlVKD2ei4nIWKwQ9IYWyzVseWm19aln5lnDdYX0AqZ7wdfepvKBs2hqadqO9WGt3GF7T/qtPhQ
Q1P+zuDi7zaleORMhvj7yWPuJlj9vfKRz4dAkHBCP+6rMJi6ZlMS+37+BQc/4+4Wk7NzPXT+S2vZ
f3X9p+YEjazMGv3zDIqUu3B/OwkpMGOK5q6xcGz9wc22Dtcj1G9Btlo+Ymh7X3dj+WEklMaV631V
vc2ibBDY6s2R3lpRB4d/XMJSOrRADW++e1jzIHfQl2JetsmgzxWvvMNyaznUVvbLzdQtsTNz2/DM
eu2HrIjIJAEiNJUVT7VqwEMCHDcOejxCFtvfYFb9mfskvZIgobEQCUH1cMoiwwHMnADcPU5l0ccd
lFvv+IPeStSz1pYi3hpI1IBSc+KdrSKrj0mr1oXtX4Kab8uqx1dyy8k+lcIPO2jpMXJQoDuj8H0H
SW38AuScRYU1utjPUeET5jRkoU4a8YntiIneBImnQFIF7kbMHOZtJ1ROt3XCy5UE01muQAwuVsuv
MsgWZC4SgQ3TxNNQY+lCGNStbQ+CeuA/yZYFvT7YfCJhNf+Cymfn0c+Gn4ET7JPT8EPq4Hky/ved
5ZE/Aqjp8Y8przP2lpawAhidYjda0wF9BcabmQbVrfE5TAhs691z1K/lK9SOhXYpvVNBIyPTu9H1
+iWr/AhbnnHMaUOPZdJOgEe0+dAw+o8J8fIXWZugHfXB+KU8PazwP2V7FP7/EkLqNUZKoa90XlKB
ZK/d1GnfUDq/EgTdYUc1uyMl6leUdu6Pr98tFNjQlcSsNqP27gJ2pCcXkp572xc7TTuQwFLqXbJK
yng508ZAQtNm4bJxTCWkE9WEbmqiScat6Kd+FQw+avn/PqDlYhM2ZX0u2qRbj8ru3xURh6BIxCGD
G+ymDJrIZ8L/dPAKYlmCVviMCAyv6X/ptgS3rU8+q5zwVU875G+ei3aOQQGMogOItc7yHC0J0N4D
+zSETlfWs03qDM3lOZx8rfJvE3l06GRJdq46789zEIna3Hq2h1WgtDsg0pgHTQF+MO+DLnKN/Dz0
sK1HIQ4eqYUuUfJeosyu7uV6geV8XnQx9W3xid6+CWZZ6j1aa98MwsK6mTgRpi3GxKSKn3rO9It5
m5BNDbaeBYKFm1RlxHLP3mvwTYC7C+PC0rqPkSghxWWKYBjb6Yvuq/2UCudaGzo/EKvmGKxG+m33
sTGjXYnKL00FngwDueinBQ1NJPWPm9UshEfYptAkO9ZOlb/A8xHjZhpQ10XzR2TmORiGw1SFzxk0
+pDYFFP+PSSBvHKjHcEFQ12QtUDQIteRxs4RbbWl373gIzKqst4URa43I3aX02QgT1qSkyUiG/vs
OM/5g5d7P46VdeHy7WkdgFOZWz2kl/OrpJY+ej16GnQuTBxr34iFw+srKAb9Q+hsWjneGOxN9P/Z
TxYoP11jpXc+U0DEyOSOziWOuqHmOpEw/gwa7r6kJPFgMiqKDUx10KB+eQcgGQSrydfByazHHsDD
MH3WLt+BGZAhXiCwOQGRIaTUZwcEqONHwdcD8kBQY+23xjZkROEOdEBslz7AB71o9MwOWTmWu2Ue
OBVdsWoqroZ8JWBunVjip2fxY3ILSXaiTmC2tDcJmuNxqMi1Mwp1W27xQd2zjNMSf6dK3cuJokBi
G2ZslAG5tGDLyU2A3SxGU7O/nWFh3uXoeB0ScCfVrm6kPExJ7a5Tx5BnBv7IGs4h8lyXsMXMcrA6
CDjvXx5fw7/Kj54J0nMYO3lur+yaWDEDL/3QOB5CP2OkAFeLDvEZdSIOVtK5H5pbbufdjsLM87zc
ygHNxUj0x3We9Wztpwp+JMKZt4HEj90sMD68Qm5GQApwgDRCMlTrhspkvwysyYbbeRPQN0lzGKZh
8JxAyw/uU+0eWBmIzwRMZdCGuXnKmSqvTQmdqGLIgijNxWaCqHTN5jyB+jK0Cbx4Y2Jh1g5mDgon
GoFVqb6gxeB4eT604MC9yRu9QwsHcV2mOd7Z8wqthtUpCMQPlPs7qrPsFwobecj6QN64XTprAm/R
Q9U35ZEZH4NvsIMwmirsksZ6Vy5p4tHAG0u9Kb1Qwa9t6bebFkytlTmazrkhfCB3D760iFCmo2Ni
GaRkAh66nOaWKyCVucAfyHguyDrftrQKfid5BUyjQZCe6ZmJNjLwurHirTmBjGH1fIP48SRK5wDa
xlZY6/HD9qwTNavmtU3MbIVMOvnjZRBrmc0fI3NA1QhG8XBHu1xXgbYPfOiGI68x2lCfG8FXdP0o
kfNZxuwjNQ19sFQn14VlsofVlh1AHk5+CrZjYE78MXrUjtsRDFB4Mr9WyWSupr6wT2BSTTuzBPmW
ioC9BJyBlWJR+5U2KcgkbSq2o6jT3bitpi75PXXwj/A803ohtjPu+5KJtSxqQCAI/XU6DlGnFLrH
IrnfmooPkZhXaptgl69gltIUSQiGOVD4HHtUMfHvZ0L7fPk68+2LA9PonQ8yXiiHoHz4U9JfUYyO
vAKNj2yrWGVwHjiUIP1sAKDpi2uOdeSA+f6GAQ1uVl2mvw01bapagAVfsXE1oOnAH1k5X3la6w/S
AA0HjVndUol1g3ZBdTITRLk6Z2TrgGAZsrRsN7mlNRZYrL8NhzsN/Jyrl7oT+qWcH2Tzg7Rz8ID4
1UtFk+HFq+j/ejD/RF8Z//qJrXRawHlDV0a2FTRfhQtBcpER8L2wEp5thqDRY4n5DRKxidTyN62p
ghvmqF4o2EvgSRYG6gL4BhpLocSc/O1bdrnK/VUmLfNul4ysS7MD4FdLGxLeoYzMNnM/azRpzxyn
+mOl/A5Czfhe54Kj/B5kp9pl7qFUnR+XNndeRwP54ZC9IjYZ5KHic3pftG+V6e0Jy8gbqbnc1H6m
AI/iYxTv3AJu9K25ARtLYtdXWTjxkGjn2BtVvk8sfukKyz4nBbfPTtk1J8dj5SoFW19tsCYNh7yz
I7xnmMSw0kWrNZTd9hytxeAGGKSvgNWyOOOTOgMGTXfSrPNdZsjmHNgeEB2/icqKGegIN0LAjOhe
BM20c2tuPmRmXGXvT78EfnvYBl6HdTY1z4Wb5qEx8C4iNSz1qrLfQxhYbtEiD97/skDjGGOZ9Bgr
e+Y26bmRFhCoQbchLXh9zkDFivxx8EMORUkUKJQcV4nj/tSgh+yrPEmPg2q+jWrQNyvHPJ0jlemo
kWo87B5Jb4qU3kU4g5II/nv29AEiSXnIRA6c3tQPJtrkOw2m50mGkyU8bpVwXymFN3PR/iFpK1dZ
VciHw0mx7vxjQSfjiC4sDOk1DpOuwORaglwwKwuUergfc+7awGQN+anz2AaX9xOBH9+6te7W7nyJ
3TtuHa98y53A3EuFXsrLxzLqvecIw8E9sTy8BCLPukelY0DL7k/KEoSMyeAcAVLzBxcdoBRBPxPU
eSIzmfaoI9H18meQSApiMl82OQJQ38aewM0cNau82ZnpMBxRBYAKuiuNdJNJzUNh9dVl+Ug22tcp
0OKz7hrvMsCzc2WDsndG+N7d+0oc6eT7H6QwwBgHt269XOId3qjllDdSdO4LpQNfLfd9axCx0zfF
ZkC2U4KOcTVUP50E5pksneS63KqbDOY2LAhWplbJdXmgitrA9tCsgkyyGOCWd1VB7l1lyuENJAK5
Yxr3lgdozg6IOHdOy5WViQmb3Kdnd3TXQW2ycpEcX4lA9+R0GCO+JIwVKKTrZ+HjGT4/x+VAwXIH
G06v0XrIPo+lifSA10iumJe5IXGww3oT+8jz5Ir+iyg320hkQxs07MdgEyAThZSP2lAS4ZwkO29M
gLeDPdauUJRqQQ32EJObprsp2uZLOYDO5veyHJZ34FulH6ZgztvjvXaBmWEpRLrXXHphb+2qUL+N
ekzxl7JaJz8JXt7GwjeOApycbjW5BT0u19k4VocWmrr/3DI7H8acKHOt0ZEkuNugv0OJ8GDzATR9
hAnWxI6ouhDkhW6y9xv5A+VI9ms+AV/recLsvxgJxY96C4Rl/PEccMp9MP0Ql8o25Fl6EBi8r00r
7kvYMVlV9NyY0eq0jH3h/ZrGkUE2gea0Ue/2X+gkWu0NKFcOtEo/cjPpcviWQ+VYe5lGZYRkN4Cq
v3zVYlhCPSTFAzSfVQ5i9s5oawe2NzgbTNPeD8R+Ra7fhJNXOXdgwugkNSQsXIpeFahGUZW2YMha
tGohqitf8zGpohwtqaMlAx0Nxw8DCZva5dIZdmRIwoqjCSMz6Xo54f99Al7SmmQK2z/i7aM7FfmN
2MOn0/fGQQROdivKwL1MzdfyqKfsDP2Uf2Bz7RgaKmgrU3l8lnLdbCg2ChS9sJjLy0HLql3DEEeA
hBC8+AwLWkO7vQBFH6wH3BrzWhx5kQIpZPnWFLmG/ipgNw+KNEgq1fRLi6FdSZa4Fzro/lg4Ike4
weXfnBwoJcUdK4+JcWe98sm03otgpFtUzOqQTWo/zYnUDDU1RFmfYFsBUCae3KFduHUylIIEKIvS
ZGpvhgVTWabTbpuPProXzJc9XXvLIk8KZN4duOlnYfTrfs6f8N+A+ojUME/MR0Md2KgwaiwjuGZV
0637VupjAsogejwikmGGLl8Sq/IiIvzs1VYQsCXkAyAvK68TVTCypsCnEL249YjEILdj13PdNlRl
fkXpEwyLVO8hgkDZUfXEWg9VVqxcD2npcvBUn5zb0XNg8z+Za+r1DvLFQHlbxwIhJQfXBFk3AZME
NYEb0uj85tJmbVSuf15u2a2pd5Ad7bTj3pZRtow8F5xWgHbVmZkdcjeS2mtEUHIFJjg5ocLZvzeP
Yi4STJ3vocMqNF1pm4l1Irz67tezcCtg5beVUWTXtvUXXqub1Nr3fua/5oJlGPJVES8rQ2WPW9tg
iGKhldm3czWe5rukgqSqcBy9T1yn20OE89PO5U2IndzouV1B1juiVBo8/KVsWXK6qoDQXpx+kEd4
nMuoT5s0zIw621suuMYRK0HK6LoMGxktH0JZsZjRWZI4xQFN5PuQeCaofO4AtEoUIw07ZI/Qh7fG
yWwmHumUpCACtCiIen5Wx5NvZr8BnmU3kB3h4sMRrTaJhjlHgHV/Sgzn4C+/rJCkAbzhTXvh+ocF
Eyrc3l4rkc5NgmeuSemq0J5M+1KiQ/EqKQXbVGh8tc9Q+ItdP7iMIBBdYE7grAZIP96Xs2oIVIQf
mM66Xpmm534r9HCLUH29jLoZ42eFGLHfNfFzL3aWbZ6YzsblKZyILYI3hvpdGrZ62POyOzLArm8V
A8QAbwjjjbGcQegn1+hxKc5mew3SpENZ0gGebLaMHGtZ5RsBmcy6BJXVyeHiuhyk/P+acdLFPuU/
DIYASboTBK7p20DPQMJy/sHdKHg2grVsVL9yMVdsaqlPLRfpQVEVa5Bc9uCRvwEBKD/RfXuf5iBJ
zXe4Rn1Nl9RbD6pyYqa0dXBZMJ2sGiRCwwQ0X2ScYaXtZBs1ULqhFCKssFTBC2aMh2gu2Zt+2cKO
HSVWFMLUCqwbNwIZ7/dYQLYFVO9fB7tRIzwqIcEIgqmCTY4RJXRSp36CJZ2aDzlEODuzC37DBzJ4
QeM3lE3RfHcCXIzCpHjDunOwoAb+9q2uAiDK7DPL9SupUa/RnmVdlkPqqTysmVtv0G7Qft6jgwni
thYCY7dyNylY3js3CcpDmwYuSDvY1EZY32yfyImG8AHwwvLymcBeovs16igi1hDIAWQgJIDewf2L
ZLK6EMMBw8fyrG+7rVaO4ZQ7wx35HjT0leKN/GaB1qEEn/rFB+A+1oEi99qn1dGr7HLT++O4liLQ
H9LcPCcvGoxOn4ir586p3p/5hCvX+zO47Y6Qiv/AgQN6Vznugw6auJXp99M2m/p7MARN3DvTCFQM
JmiT4w6nQpbFingTku7A0DuJCCgSqYXCepveBDDhvJX8e4QUKcna9A0SShS8UPsAM1WRs+O1xspe
93U/vsK3obp2uoAUVI4jIOc3OYN+RWLbR54z6Ofm5Ylr/jcren7Uk9+9TGMAGNgwXwWWxRcpnZts
4fj5f5NR/Hls/8+xj4CKAvWjQWBjC/f+yflyZVAJCn7PLzKPmBlnSqCbWDuVMz4vy06rG4gpXy39
nAldr0qaaehhll7Ak7vL+UqV6fC2nLWYPKFH0mCXlK3a02n4s2AvUCfXsWzgzrNBy4/0BCo0+mab
5jeWFWtVmDa9BwGoD7Rwu2M5kj/KINbWSS3MiQI1kaKErwBtfHl00u/WoOd2eOc6wRsEHwzjyAZT
0EjqLdUSbugTCPWIwUkZEqNDYf7ocL840Lypz5LCa1pYDFhiESRjHbemhRJCgLhJzWVwwoPg4JXO
wTAVWelK+HtnUubrcskl85GGmiAc0Cz2xIiaa2/azYYn0l5Rh9OzYtJbuWUhI/SUCrZB6wzrVk31
TFcA96uVp9p/pDWyuEZL5+7ZE1ZTdPSKixYx0f/9cqmzdGP9X68XpJXABUXLCyhy+n8aCBq0htC3
s9tfmc2r9jNjLd0rNIN9MRAB5vBAAyRGq8hEbWqfzzWz5cD/fbZcls7+uTnZ1bCmNuN3t0pnZ7nZ
QYj65qat1LS2a1oY0TO+YYBiY0NaFOBk7x+Ws+DfZ4NP+FYFeLVdhlo1WhRAgwuTq7mOkc/gktnn
IQK536U/XOzBB93AEJhMlQLJlJucvRuyH9YKusA1yD3s3Rx0hzJobiNvx9OaWw+RWR+d8v3Nc6tK
CPKlrrBfFi5TPnW/MjIWcT5ATDbQQP7KJsztTJN3CHF81DZcVPJ5ns3sotXyATB8qtiTQb9HfOKi
1q+Auc+ztmxU5JSZf/v3VV5b6CCCgfWalFFmM8hO/l/SB+Smb0Af/M+ZCwI2UvPWp8nfBJajqxRl
qd0y7yDS9S4iKVbLzISIPK6SfNq77YJ2cE6P2HmzEHUgtONi4g5L4OSA5kyUR8upIBRCEF+P/job
QW/PwYyKiorchcublwbR5fG5aj9rsCxI1xJAtYLd9t0MGEJgboZ5WxX3bqpvFvReoSG6m3K43ENL
NTpYz5viOAEXEkN6rIOgvIPYZrwoIISrPAXrTo8WBHKFuWoHX/3Bt/4L8LN7TYhIYkgZvEMAUe1x
9KEwqzCh3lKDvudoDrB5Fl1s3eT7qoDmgEGscRWmezeFZCu6Nay6+4AsZTxwRMzQkyofqDVp8d4S
DcORbnjh2MYRJWPoLLwBMaX4a6Cg/lK2RKNnpg/ZB2cgX2Mt7rBMXiB+PCxXQJ/EAdkz6FYjCkge
KNpA4+nF9aAsDgB1/KqIgRebNdVNjbY8UAaiUup2QdhLfB9khStjLplZyVzlk2q4M4VOHAT+t66Z
VY+AaOjzwBNK5yzTnm9lqo3AFuYxpoaFnaeCK4BoanVbDkV78oFPXDmYkjdn4n+5BV1bCsRjT3pm
o2JQwGeLpslb4TqfkFACNV3wLOStcwsnD1I1I+UPaJIDNHGi6fNsmu8V81OfKP74x+fQ3i3YjTYi
PgogGNw04Kg40CqLWs3b23LL0eput5l3Xp6VknYrxGvmQaCXyqubUivsxETgx4xLrFAqhnIWJVqt
T0vs4LEsiYPaAf9zDiWgAwjixIO0hs7cg+Xpfy6plKhmOQZCCGlFGgnJhXa5f2nllO1Kvxar/9xL
qFefPVQoeOl4l+WAJpVrsODGQ92Vx7TvAhFWkqA3vI1wT2dGf+8NdGtskyYLm9S1NgReD+ESUdVj
J2fS+nkJuZZby8FE7TWC4nKF350wUE6K9AMpgwmRrgV0G8wjXaxNR1mvTmIV6+VySuTUwrNBhSNM
qsKuJ5m/cckHKmp4VV6OBtUZalxKTO8NuUgfOkkKeBPtjY1jN8/6pLXgi4KS+brljrn2wLDad5OV
vaRDEYQoumXgRlKxGWfYAwkcEBApaztS06E/DH5Q7bEE87iYa8KOJ3bEcukrSOoaNK2MbPD7dnRO
WLFHqRtk4JBygQoGLhZKHKDsp1HAUTgtoM1aSdH1O2QHyRUWEcm1t2hctn5yXq5c3g9nOZUb2iqE
m23xiznQXqYaM3g+A3xEUYVQXvMN7XwF3QNmIso8CPkn2z208+U0X3rzZZBjqnBkMd5E30luinf0
k3AjnlbpmUNAts9Lo9rAIqvFjzuQXM+R8HIoBwGOU4t/0QJzC4S4EUVV02hI9EGyvr0uuwIq6vJ6
WGi0uT3ARwHctK09TjIO0pxvnoO1dyQ8PYJ041QGBuv8dIABHSz7rI9lkV4OuRdxWwXX5cLLnF1q
jtlzEapRmFLA1F8DKJ73vm+z2AFDxYX0+zF5kMh5aECwWb55go6KcQsj+c2ytbSJEvEY532TbBYm
uVEZWDjLDOwibb3YU5auFpYkhGxBXBoKBAfIvY0Z8WnaUW4LIVFcy0Bz7gi6aaVd+8vV7lc6c2+b
Tn1K32tOOc+aVUKg2NBN4H5wUd1FZtt/myZbYZaZPyWCQfBOzG1i1UNIEvlba2TuKzl6YzTZfY40
GhoU4aPS64F1jYg6BX0XIjNx/+eZdvimdTsR5UGNosRoNf/8SCuLCwF9Z5eZPAFqIGw0HwQ3EIwZ
TAiE7zEBrBRpN0W/aBQVYGVM86uLajSolkH79dxFEPFf0756X7YBNHbyQ2KBxzokiXtr0mEPdllM
wal/lxbi3qlJ+3Og23Sf1pXeTChXRdACF+sRNKoQ1gP5J5fdA8pVDGMXC71Vkb9Nn37IXJW7BLXQ
NTxZrFVjkXG3VKBNYzqVsA4B4p+3eyyyzYnn/QBovnIfFEXAFeFF8u2mydkvq/ZJqUBcl+8CoVc1
pLsbv4OvgipN5AM2hC4F6e2oVvmw8jSsVCMKsueGwhUqsjz4w9X1mGP/sgu0/B6HFWyL/LjxCvBO
EHalJ6ODQAUTAh4fuilNcHMhNVxYe1BtdxGXabcHIlQ9KlatGMnMGH3p/BUfywI0xyy9GKZojmA9
eTvVoW/SMs6XiAVi7SGsHfeI0Ejsajcv0DRWNoc26H5NTQBDHAPEaWsU1hVBPxjLJqQCvi5jKZog
JvgDx4vKBA4r+G60ZydMMWfFXezA3ui2tzRPvzpWj19V0JvQIA/GMZjv20rvuwZ4FYQKQwTT/DOo
Z/KECYHFAAF8BkOWO/S8Tw5bJtxurSZrRHKJkAkWCXQPzwtQ5IrksNxKwMg4jCVMxVJt+lEJKmGo
7TzfwlbEuNlj3V3b7D13iVGGtqiMdeukMippgcbKeV+tTXesYlsH44EVvfFC2FSG1lxuBl03TFhd
vdrB+FAw48GWkTefNQx8It1VCeSiI/uEB0vBc+vdL4mxXVh4Lvqqha6y1L5I3H43wuVrh8YA4ZCI
+r6UqVu0/ABY5CKGm4lMENm6MTID/4TcNuQzOgqLj+BlOXMmYDR+b4AEZgngAeDwBZXjHAZ4SaJR
BQ7LpZcwAp0z5OjLAyLUd9oMHWAsuA/f2dTXACqx1QFace6j0/ATjBwg9Me6zUxogsFNmLHLORSm
uIQxTLdeFrMpwetenqJTI0PcA2Ks1dU/Xi7JS6/q/g6fKlhZWuID9SB/SyXUCNoWuGwVpGxGWp9g
i+G8lfnXchsJUH6w0HU3bOcfGuAqE3Zu5ew77TEQy7CZU3aC69f4BU3xBkhI9cocgML1IOXXcsYY
GgjA86Q/GpbcanSbvT5zP1zJPBeRjc7ie6iLVNRS7tyWM6ZdaGqTQkWM1vC+YyACj83MYISeaoc2
I0aEuGs4tC48TGTVjS8wXWdwy8e3rq02/a4QONaVsyMyk9+jhndWwdOfJuBAg+Cw8HAzMcQ6VZBz
+JkTKiYuTxocfCWqbeFMycqqHKMAcJU/ptTQx6FI6lv+5VhKhwufw2HuNwQB7Ia2pOS4kHl0nW8m
GNm+6dRgICgOMGFe0nMQaIBYQcO8N2Y+OwA9FHjM+uBqqPYiq0L2q5p2bY0Sgo0GyYo/kC8UxLe1
MebrKRcwukbd9O7BHvxojNVuSdAX6i3MGaEz71xnJqNNm6nXLZosgug05M2/+LAKuDrMUGq9G3oF
+mjCpzUjsnov7Oa48C07lrUr8Fy8Xc04wN3//bGZ/pV2zU/WNHLTz/ofpdNh23vYftsWKDVYIgQb
/d3xwbcq6yTddLOhE6T/7LgMzOWSCQqqBPVmns0IyTeb7CpYZ1XqwCANInTLlO5xOUwlTImsxIAB
VpHwtQ6QyhvO6Dy6dpK7Kge+1UPC+Egh9TwRX3y3HuwQVcP1BnBDcVwOgUOLozcflrPlnjUOm76E
/B9i/OGIlgY9hJxJ/zxLnUMAUgrKrr6zFW0v76M92zqwrPzdC/MGGoL3GuTQv5up81b5aIAGjdRc
zfLFKcjUJ6jLwB8rsJjHJng1ak+cLebzq1VUd8xM6x0WqclWtjAIsYMXpnr5K20hcK+I8yOkbAF2
QE9jUGTCrMxgutc0XrRMrgAKjCxLmoctt2lpkfMgg9dlAfv3FfwRYUpRSveOof3VkqF/Rw8YGbWK
dy9mCvrcEPggQ07ncSzQ1VzldRt1zHwvnnF1O3jOHr0c7DOA020BhBGkX986owpin5V/cCjAO2r0
426Q1dWh6P1tBA0ol/k8i3y04dkE1QZhbfGAqcp+mNnqFvhaa10ZcuOXJgh6NdzJtahXKinoKYVe
dguXk2ZjNahNoH3qZkhU+s0dC+pP8mLMmYrfQwfrpmDqL992uVTt7FvPnTflZOy1BrM/d3LjExZj
aDroYoF7FgBNYugLM+oocNrp0i7z0EdVFCxo/QOpoPMvaN9MfhwX36a3FI21MkGZZ3r2HITFYU0S
vF4kNIybxX7BE0te9StYJIet0QRH9CXnt3GU30t1xJnKEUFrxVYpCp+Rg036CtJiezUZbGZ5b56W
W+ME01x0calicwbfeGtAg+qOMDVE3KxWme1/AjxU59widWT5JAA8bk9vTV5EFh/oJ01A7Eq8jKw9
MhmfUIrFXleA+5QCeeho/2Aj/1smEG+BKdE9LBdqkMm2u83yUPDgroN0CrMCLT6WF5MFwdY1LANs
+Do5osMHukLWpNwYFLZdcKGoQnNqx2PKqPPKYTAF42v2Wbam2tq0t+Llsp2yr/+i7ryWG1eyLPpF
6IA3rzC0ohEllcwLoiRVwXuTAL5+Fljdfed2xMTEPM4LgxRZhiKYefKcvdcuzTl9ZCkCOtEUH06K
TcFqku5oDlV0xgoyQKBr1XdkezskVZzj+/49C9v4RzciwWU5fuQqxDDCd8EzjHB6r+X8FmsVFaGA
EO7U42+nbD9SMUB4caxLZo7ZFfXHdz9b0xvflHyj67WyNet6fjOc5dzQxKKXjeiW5S9+GieE/pBc
lO39ob607cUc1T+P4tUDhnPln69A0e8cQpscUaMtiquuFz5jmQjZGcnHgd1QJFei1m9sy/qthquW
6UN//fNIy6vdEtrMAPQCVXE0FbumpExrqVwODRCnx7Zd/SRGOX46dvaqd0r/bM2yuQOyEW7Qn/cb
Ggd6gI2Rawm02fdCgVO1cPfcBs9bWOnpV7nQqzDIofnR2EvtGwz+KA7n16zWk3MYUlpyGupZYGvs
Rk62JA+RhIDbUX/EeaO88b1UPL0q+0dWB2kjWeynKvrSY2rV9iauYZv1g6ztOTrBKCRM/FuRQX8o
LXZcJsA+cvbmpEoLBiSztf2RqkB1lOLSTCreogFSnj3O8u1+YxXo02lwNTvSeJTbWHKdGBW7B1L0
vFUkVhdOlY3u2Jeq7gYOgzHwsPVn9yf4nIMSYMYDVsXtX3/riBUgyBL8/fefoW2WbxKjCAPlz6Xt
xmOfqMNZILLczSMDw+zu+gub6bCUAjd6W5KBsZjmttMeqlQVqZvHpz930n/d4SkxLeqXE7Zg3MKt
mqvN9e4cqTV21bZewt19F0gTIFShqpwHkzLxvtxPVTP4TmoO+7uvhNrt0jhg5WyjyPx+9c3cd3Bp
Gn5WBGzuu4YPKq9hvISlQ1NCVKjXWoFenkc2V9GGjnzn4oUWjDjZB1t6fAgtT7kIKZDuP4/5Zcaq
yvBcZjQFg2N/Lwb0qcXeSc5Km5uCw0626YCXvttSMbHqRhTa68MRv1IlklcM/taT0piRp2gMU5jM
zNcWidhS1r/qcVQelVmpTqAze69cz40lHpVQ/T1ZfCfrTOTPVqcRGDQmbwXUlANgq9K/P+wRFnha
0sTHpnGkg5Vbya5NMPxb+eXPJFePsXZG+rS/650yfAMnUUnZ/v6/Kcu0ojfCaIqe/xgslj3uTKf6
KPOFk5dc1FQSjBv0zkm//31nqYZLlPb9px7/VLj/92f/9rL7U+trlpTBoF5o/ZlOR0LCM2jj+35U
5nzK1IOzby68Rz032h3w3CsihfZDhLhpjbhTnvrQBHgz1NKJPlqyNxGvYkNQyg12QQQqiOGbR1Wx
fpZZojLMnx0fu1DzTlH2q0V8eB1Rzl0NTfl9/1iymjqgkyVjH+Z58Y6Dff2wSjCQGzmWt13Nf6Kr
qurhfq+qmeT9j/fur0PlXAbUZFdL0ptDOxnWA4jaaKMOTfYELC32aqtWPxDAniKOuhd4I/TcGKXE
aj+/mHWe7dKuWramEokfnDhxA+vDp8LU2tUznYNsrMcPq48VJ1pkNtm2yybnbVwbg3a5/MwE1Xmb
YOXUbLW8CbNmfc8TOQB30xzCBXEtI/nhhvEmP4CvsgNaDOF7NDvIqc3h08lQMNCZ60547kw/Xp29
fdR1fjn18Xsexqd2bYvXY/hw/wno2s4382g6F4rSHWBUR9sxpEECD7YNNG3I8cOlykNpaOJgcWTc
al1ZMCKYMTUxEn11zOEXhm7xSw5/hvcGhT0O5xX0/MFak4GqTOxbkyaWZ89oEvR50M/qeiMlGaou
NOD7fIkAwsGuba3pK5Rzgw8xbE+TkMIjx8El6EYhQIWV3T43Iwr3Md3+mabWrJOahW9ZH6CW3Uel
JnlpOBeg70mFYPtaJVmJI2FSGAlfFjOnd1QtvjYtvT/MGEM4bGbHsjKNJy2vta2GeGfVZYzenxHU
H7GulJriDZkRRmbaGci1APpNGQ14OmaXkMlwYjHO73uUwqMaJY+RM6c7YCU7cXe76CnLS1PaAsaf
mE6izt7hnAGlS618oVYDZGsbUhm6dTMOgSrpLZ4SY7p21ihd/hwLbEYuuJ0Ak/3pVESyFp2UooRT
pmTBsg4lGW4VfDOc+mBK+RvNktQt5IYc+bDZ5VYRnls11CHO9VN4ViuOz4tp7O9P6FpDD66rAbKV
euJ3MFsuaTiVe8NJql1eK9a16o+dujo7+JCRcsXsIFF5EcOItUkVQsZbOViPeKqQOqnqk7IOc/79
aNRUrsX78YYOfhEkRVMTzouXYxcjRFRRsfsZ7ROP8pKR6TT2fnMfmS5m1fsJXrxPTIatq8297PVV
xURf6oEnlMXyiGbDA45mPHXNwRpK87bCsP6Mt8PqDZTOhHig4g3Yw02zovqVFbA8tPlkekx46tey
lnqwlAj7aXlJ9Ajugqm7O/nuU77fzJPBFwbVmk2/DplQJf3zPcgtiBeaU5/tnZwRR+gtLKfepXpd
vNDZ6sJRe8n63pOaerjIy9ovM/+3SMh7Ys7fpq42YiokJYriWLZjWP8hKCniwckYn6nftkIxYSnT
SY5U+dvhjp7NVmA1CPeV8cpIzH4bJa7LdFEA5yo4ILvElzQhESSE5i9psLVinH2SDJFftTEjXVqO
3yi4PNGY76qxDuQsCqq+y0/ZnPz3GwFvd3MfKP8TJHX98xb+g1j1Hw//X9GpVjXD/0ynOgGmEsnf
wFTrH/gDptKAT+GCV2UDgYSqyToMjz9cKk39h2lpjiErDtvayqv6F5XK+YdmWnyhVyUFoiju/UWl
Uqx/rK/9P5Co7ml8f11VtqIxhFkxWYrq2Egy/jM9OJqtwYrQt7nxXMSe5lTVs2QTdKqV02q8tMvn
ZjBGSFTG8f5kkvENndrZR1gvnf66KUnLPCUGZ7rMkMBA/PvZbL0X27l54DS87NCvsCFEGvF9mXRY
ouo8NMu2rwzxJre6ueuasAjuD3O6Nm6J//CsNJ35bMbpZqBcewMWme3ZDyS/7bL/hVYEx2XlEf3t
F2LLhimDKpI1Wtl80/4egQBVr9E0aZkYN0ov8ZQmR5gyVF1dHsKPN3va+tzkXaxtkhnZo97KLgvk
gECtEgfRp/RDjdBPx2Qv0hG/fg3Xw0p/AYHyozAvAkdHca42sdv2TrKnWvzQM4lOMoxZs5SfUGg+
VJbj2m35uwElCqO9QtMwOxws3THP6L7UyCaRZ+2dNB+Y0JMhMCvGY6ppfIcZnAvKiRZfzibPqtwr
pgB2TZCgd3KZGPiOpGwdGfLANE4S6H3mojNqggG5MOJLLaT7PRwnacl3htHhyqthLaQIqUBaDChS
6WBwFHOLjHH43AzPLZkKfpecAHoHi8MowGCFeKiHHfmZeOx04q6JlfHTxN7asb4fQ954r4fwbqVP
q5cZuw3HVlGrB4JWbQYWXHQ0/4Ji0CUXPB9E68raEi+S+iCiLKBiXkdXJ4h7O/MVKfoeQEoERZVY
wVw/qLL+ppeFW7d94rbpMLs6owPXSMKLGUpfgMo94gh+ptlFJgg9hfcdaEa2eFN+oXxEYzqf03A+
lKIIUrW7zjgF1lGH7FeKP2jSpszyH3QTcrdAWLiDgovI2fHNtA0BfJaHyOjxuill4s7DsGczfqpz
q3OnoaU/ZGcP8piBS4OuCFhX8RTo8u4EhdvHzrGxUusLrQ9QbRMFJRJ+LhZ78Vo6DlQSsdtgLQT+
ZYSwfCAiwVZBTBRGPodsOrMwgw2S0W0VAofWj9ukDk9Rt5RBKo2Mbp2KrWmKgtZG68p6EEgimfZK
yL9X6hmWuV69WbN0Ie87dpUkH/CA1DO5q6gJCqYrNXiA3rwpzWzDRFd+WAxrhxBWvcCdrXIlTENt
7Uot8+O6vTkRCl2nLx03j4yTaslyMNBT2eo4l6C/GIBn1MhhAeGUHOeweXCYDWCKvLZp37Gv7rOs
2+Mo2/QGdizyFR4t0Zw63D109OkihE41ELKQBqWpj+/N5HgLrlydoSX5KMMpFbRlhyw1fBxwpSLT
h8Jf0pZL/5Asl3BhCGkjAvWVbh1vYtEfq/wbcjejwhSeZ1eF1yVR9iJysGUZkZv03jLb7a5Ucwbx
ZfNtFepKz0uWva01z+OM/kN3mGw4YMO7BogPp1655zJa+KJrqk4CSicIu3ZOTRw/iiwr3cVIXvLJ
OtoOF9OYceo1nMyXq/rRFPWms/046d+shDZPnB9x95neNBq7iZXYy/rsBaFZzFBGdjODv9gwkHdU
PfjzvJEPFa74QDeWzkO9GE3yQZWk86Bln5gUJS+MQZ+jj3rQW0CDmbXYO2mQfygxeYz8p04YgJ6G
Kb1ExE5tDBNiL6gPF6nEIdLn50xSW1/SIfcL9EN+1uNGmFH/G+0D/ZZgyuTCnRr1qxjqoxrKvwXN
QtcY5BOsuScx2hv+ruiQT4YO1Ievu5gqL1HCGOtE9FNpNOfQqoJec+FsE814LOloua0oEzy5yC6A
QmtF0BTYEDWjDo9w5BiyEbZJ1VOe8lRzjuBJ4T0b/37WLDXVXyTJdu8vdkpU2S6urgV4fyU4Ahih
y+W3uvCaCpBMVD0Y6z1TT3WM/DSnZa17B0JV7luBujhiSr/Kxgd4Mp9tMy0bJ3E2o/RcRz37VFS3
F9z27eV+bx3adKxzrq6oSnD/0V83lo7bqidXqhIzwqMsAi2b9KcFAFVkquqz3LHcD7TjMWvxECcn
Cu4wJhZ5fdi0NH7J4fBjm9ZwzfD6ueqK9jQk9ef9UZta0k1Ho6PSk2IgCDKEE4Hsq9BcNmMif5rj
YnuidAiwqLB2gyEpD/d7fz1UOHkckk7V/Yzek0v94GmS2cLNUfMtmchPbcclKGuhcViq0ouqzvhl
x9FHVkBUslCbBwxOUKRbtukT8lO5cu6gF5ga3IQJZncR04uPU5d0E/JvTLt+DXvnzTaz6jeUOiN/
nIekwL1cTi6GdPtpko1qA0XNPM4l8Z5yZcC4EIrYanxT/MaqaVmATvw2hvPUK8XvXshfXYyHs6ji
OKjCqD6QkbPPu3w4AIKtt0M4Z7cydny91r6WrqULYKIsyAAa7mh+7MeZdUVwnLgpSfQrykLpwegn
F2XGSzGP6nMcOil2YyalUmtogQ4k/RRBiNmAyzubYMT2di4lZwerReDMqvXUO53DrpaoHzH/6qTO
ZJ9ML6yGzcf0ScnvKloxfM9W+grn4Yb2LtvLuZ24cSp9ibH7on+aP5ZkFW56Mo+OOSKxgwrsfWvm
seNWyHm2k4X3XkeusmF3WIIyMa9ZPwQNncaf4zxoHiQTZTNlXMwrCOdgaibetckyMJAOWyuJui8+
TDTGCgL6OoHDbLWDhB0QYhlsm3Wmq59t/VwZeNu1cp9aYubj5xelSH3kIz+VDrrWIe5cYDTUVcXa
PsnKqZCMGnFlZF/FYAs/DYEu9FKGpR94oi9Bt7oVCs7R6MM2y+XKICHeGCrGxmWtVURS/+YQaQOf
IeQpfs2jFfg94RPLp7XjsHSFckB7SXPayvdLamqHIkz0A/2NGryaeEWb995pKQI4bdTrQ2wkuyzL
0m2NlInxg3mLVRIINPNUZdUL3o4am+K0n1nIS1yBsJVQ1ooQI/Rvw85fJI0SqBokyeNMVniggVwL
6Pwx/oq6Xrrg6Y+3miC8yLFCfWeO9Y9aJD3+A49FBExGq7cLmOTsHJc5/Cf6gyxK9XIkdmrZk0nl
8V9XZTXdmi02WKVqlkA0Ot3WRVwIrJG2Cma9EGPfkiTJudSrp8Qw8HTk3/aC93vUuzeaKDZFBWc6
VajLEwfr7TjBIBlwQ2w6tFuY7bJXe2zoDBnNhXiIeROqJvwp64wHWLu0uf0Tb2a7qzKJg0CUBTln
Uzft2ykoGQe50iSxGj9OKpeHglbsOaKttYNjdXPYQh1MIde8yFkbiugJEW90Kej+bzqNK3U2G/ss
TjbEuePCQTSS9JTdxliXRHHFAl8cKlt/ywCoM4KIk8e+DF9Vw6GbvBbPkdbKl/vN6vR22jra5/pn
jQWypQxQn3sY226UJg6z7qQ+8MG91kVVuEmorSlXjJyGhUDIQaQPnNolVEX2uIk7yfI0mnVuF3fD
UVtUdHtGrvicp2m9NZW31OHwdL9JLIDcdnJkTuycJK3AlizUJ200X1NV0q6RUdj+tBT9Vl/A5WdT
fy3gjD3lsWEF8pQ3ASRDcVvmowHt+zGeQZOOVfoAyoGCjMX6zHiedq3k4bbvr6EsG0FcDLRPUkHZ
KsEYKLTGeqzWG60pl03KYMRHWhDR4JFgOa5Gg1Aac0qJmqCqASw5gpEjbOlzjjLuxdaotujYv0X8
ho6GWckepUL0Fitj6+sJTvX7s9Kw7BLVmZ/sKZ+uTD7e7q8y60LfDhI1dySrsjdHlbG5j8VDKYPO
gHstKnHgrw90UhEsYqQOJG/kJzkR+UkqivxUMFuM05O6/uD+0zasFLHmc+SnRleMDcz0nKL6X683
Fboefx7/eU01M9MRCoyK9TV/nr7/zX/9mSRUXCWu5eP9Rxau0CNgVy4MCq8W/8axXm/uD/Hfj1hI
AcwA9Vsy7/7M/TXo2AbCvNY/o2spfsL7nx742kpNP/n3N4mv1Z3J2Hr4gzC5/6wgIu5M9vGfJ/on
QyH2DQxuec3HDCygSujpakW930ikZbnEMcV7Uc5byK79S1Ea6VOSgPVdH42Zqj3b83YF7E+eU5yI
ohifG3KDXyxF92InoVK0rBtWaBsIZ+TNhq0/3h8pRQWpYwzF7v5QZ/2mHw+IJFpfO47j/FTSG0s4
PsETwRjB8O3ENyXxSzu0P9UIZ+oy3iw0vV5a7iNFRhVOLNPE1QBLTnczpwe474ARAyXatNpTNeiP
cczKA8ChowBecrdWhs0UyZ+jmvacoj3FkM+W0n3IRnTiwL+rY/UNJiFUxj4+pwzY3Qg5xuD3tvlr
1gXpK02OJw2lANSL8NCruldVqcz0z+n2dmhFEC9D4hx0LiGKhsMQiw4MEuFRmA+3S5bu8WuCRyAv
ziXrYN9ISoixf0bKhLiun1Qt6BmvwnMGFTUphOHF5RmU87yV5fhSJs9r3F6Qhp3hAciBUbbIb07a
/R6IxmM0G9KUJC3MGCG+pSRCWF10tKgZ3FQ4TzkOQ7csWBKiXuxD0dg71mjRYhm0YEoEbaRcjWQk
nEbITz3e3B6fZyntcY+9WoX8TUfiU08a8rsSh+MTI5Z+ivZTZQf1AMtIk0NQpvlW6glpIA9tDuI5
O8SaUnBiTx5mToCbKBxgqxSV31qmFy4CyWCqIknT0Bdl9oR8DrfxWvooC4N9Ve5esjz/sJsMER4U
gKSQUF8zRQ/yqAUP1puuUhuvS7X67Sh5h0HN3abOBhLdlrM1fUP7ecN/empmWkTh8hFOMvqVOBBa
lHuO8q6V8vcyzm5yxQLJwN+uD07cfijW3G3bQvPVbPmlknknJeO3WbcvSjflRKwzDB1+wRQE5kXd
3jvVS5i07xEq66XSps2sDqNroCcazeFmRGOOUYYQgbjVzmZslS6pqhj/5wxJd8NCWeKar5GjsqoG
AjGDqw0TI5/kO4qExGVL/1TWt9mgHBSSKOHlzukG0eEvKn5XkS1msdZtITKHrRdNmTy8LUv3lsXK
sYmQVUfxfOyznswPIwZyirJrTxaii3AATJJ+daSk35J+diPxsvfkUC09uATM3ZBrlPJn1FcfIDqV
Lbwstqx1mraY0Wvq1KZnWMBCElwqxTPsgoEzcWNvDMAgg4QMm2PNkZBXe1NgVHETWA7UD70RkOT5
u5CckrihjHxEvoY1A/Jian7R7ZLdNK2oTHuStevUeicb8cR0hcQG3Zo9oiDYGbNh4ww3BBflK/3t
UtGSbauE31GevSXzcG078jJY2fd5YQEkjbAj9eCRUCpI+Nd5q024MVpQSIPUHTEvm9Bn44s6WIC/
sJWznfJNKjr5kwmbtakn9ObzgaAW8yrPy67RVT4nWZEJYANavhi/laY9SDVSFDTxEFcM0rOSji5c
pRder6m/ZAGSREL+k8C3bLOvWsasMzcbc7SWTVb65EnOAUQFf1zkS55dZbxYm7h4p8793ThG4xuV
cwMuGduq/lgPeYC8yAjCmNJ4hgJ5aML8JW6WJ922IFCg73A5DiIGilRvlqQ8sLOh3TJ7em5TPYeX
1V8YHqt0AKRT3kcEUoZq82rx+8au8aJVc+jX1bxW7rF51nc2UUr0dczvma8fHhSQprTSfGOJd5B1
oiPzXm+BfT2Q2zN3nH5mCwuuVJkPRiUdk6YoXLntMSnYU0mHTb4qvQNycKp/29GAHNGh3so7lcId
bwBJgz8E70vRwykg/1niu6zo7K7OhTVa0FrCfgeHyAN/YG5ry/qBbDV+YpKTVPoHom0FWa8dP4IB
vVh9x1WVkG/jqJ0n6ys6peDot6D7z8qF2S9WX1fy9ULi6Tar3LovFy8XB1h+aGHV/IGDmrrRyzbb
lGkbbyaBsqm45UpZvTpj9zBMbBu2MH8wQ3yCLU8UYmGv2SGko9Cu9eAWt1vyTdYoUZA3OnF4SKua
jepcDRrZIwxmX9HKnFKSaJ28rX83QG+8fNE2BSabp6yPPFUxnpGTcEBOq9ssiBsDbJgHiDhee+wM
WpPxNa2s0JuX4WCZGGHVEEQCaXaHGsWpuWAAkI7lyr+yjWYKnGkQXl8mZ1oPHx0/geU6lj4n/sS1
pU4Haj0EmgBIQJ4Zm6dFZ63jKz+KftP1o4XNiT1yybD+VRq/2o5ltCgyoIVxHkzSj9QaowPskNTH
YnSRjeY5i4vOzaLMpPW2/BDdUzaBwrAsp9woNQGmsr24Zsf20SjEf660c5Mzw5zFATJoGM3yDO0r
o/wwqfCXWPelmkn9UJDlIhrVVwDdYEWitUXlT4taAuEAd+8S1vItNc2XjpC7gksZ8dsKqJXpkeir
rVevl2CSzRMT9/iM/e6ZbKRXOrjWtsUqRUMfm0CkQSOmS8jujlLXhTvA0bi5LE73UhFB6EOi1Vkx
YVHFhWf3w05ymmkXM1nHVivv5yZFuJO1H1K2fGpLAaY3Rgc7aMV2duxqoyQTqzA9u4jgApa1mFwB
4fZCya+dOT/1gPWDzFQfU9Au3kRK3NESvjkgdmjSEj9mUzg7ybSei2Izp/342FfqcRrkJxnY4A7s
tZWmWPNjoNqV0m1ik09p0HXaJ218LoRDN0glxUmrYwz5U/XQL9GrU0g/eqxtVYovqJenV8vqdE8s
zWspOR802QBrZUB3c6KlksHU93L7Ci1O98vEunNf8TWan3RcQQ9KzVE3+eVrKZiiUdxgMza72DHc
HQljLfxD/mK6hy79D9WdV/yKRLivRWbXRkMCnYJm90xOQmOTyFt5JVSEpf2ipALo26y/IwlekZ7I
OQ3HT4ew8BxH3eTNuEtr+TEPBy0oNAuxMqJUYMn0ElXO6Ij69AwEt5Obb2ajfo9h1rmR3O/lQo+3
5nrKr5r4hKP91oxyQA9UYvR+HMvIeYiL9FvIrKh1qzyas/ziqBC3cJhL3siaTArfQNKXJBS3NZke
mPa+dSbzcbIHiO1rVyXyqtz5gXvqgaifHsDLfE2cD4n0Jy/UkKCP+uCiXM29NAO/DGERSwPdd3m4
jhUNB5meSUm+B71+Un2xBsY7U3Ne+ljQXUYIyViln/pvxyb8OiRIEmHj9J6VnXxaMusnoclf2hwy
ez5W5vIhlcojphnVg7P8apHy59WLsq2GmKkx1X9icMHPXXspe61zh9j84mQAE+NIclYSkI01+41N
qOCkfaNthwlChDaue8IpuPpZRJCWhrr83gmHVovyAXd+AqEvY3bPrH3aygMaChObqch0jPXpSZst
eRNG2jMtbfrQLPV5rAaF7XxlZv1ztNtHgkJoYtgeCuxHCmvYS8Sb2OAR3bx5KSeqKglknpdW9Ba7
yflN77jYIKil+PHYaqWDUVbZQS8/WmLovbAxAZ9GdXqZo3Bbj+wVMidUX184eFhTXLmiBxeoZmAi
JZ/URCC7pXzBMEF2L29l1ckyYmSaJK3lMrbTyrSYxmzUrmfaYEq/SSa1/Y4WYUYPyF9s1mgQcrJr
ZRqMwQ4sSh0abGsDpZGTbVQ2MJRUGxawnq8pTib4NydFmcojaZo7nZosgBI2bJqqcpNv02znE56c
X8Ku+seVwyd0G/+BwqeerJ9QUuScCx8aPYyDJlnf2efk/GiTtXWkdi0LRzAh7ty2mTK5rTp8xiRE
+QDlE0/nKNCv5yng3GuVpp4tiU6BXcEyUhuIPY3wpiwJtBB88UAshhfTOyzJ7qFdYbgEAgFHkm9d
qnO95kLbJyurWqY4yjgPMDvDVt3MjB5m/HrwwE7piAWmaOAaZskQbwopfKiiufTMOkaLPrN2gc7x
E7WKNiJDEuW0hukSxsk9pVO9kSKSaPcJQln5MGPf2VJUrFkGyUeoDPuChJVDhS1+ZctLYT8c2pVb
p9kFoQsLi4dVE+QLXb9CBg1+Zhz9uETOSLQ2/1J+zu3xdL9+LRUlJQNhqpJ4povBBlMrv1ft3gp2
q6gApdkuoS+uhCyjf+lp+biOHO1Vx/pURfhcWw0CqlS8VAvfVRt2vB9O+i2BOIW2pmi8VN1rVTQG
7cIgps5lbOKxfFsMwoV11I2tHoEtKa1P9FcvK9jONwwUztlWT7R+CxH2YZapa+cMd172PGfk/HVh
B4VqSd9SwQyP31HiFTZ8OALjexcVSu7FifGzCNtfRWKcV/9LZ1QahG9QDmB7cZ4REuHldFERNJn4
0PzQSZ4TW9gBM2XTa01nB89fk7X8nAgaolqDMJh9Jw1VPx4LckYStmaWCpzryx6I4KNFHFSTAwOy
EQsZ8vLcND3fhizaDGn0LRlmA62rCSZH+6pbIEGc5LBrfgpolKSUfi4jCjhnaRKPwPl3DpU6gnSA
uyaOpzFv+QWh1WY3pcIifY5yr8dkqnxqxIQz2EYtqBoTvlRZ2+KD+olYgIamiVKsMZPz6kI1dJS2
qoLFvNf5/EJA9p6e0NAF71x5k5afygRPiiETek8EnXO43+BKcEPTRqYZgeVZmoPm2P1mSX+w5Us+
FgC81IXyJEra0yUTT8sezK2o5IHLNLrUsfy2mLBvyKLGnbp8DqHbmOlpjuTsAN71w9YijNu2fCjE
FiqktOnq6D0dM2Tndeh3GW+AsetXOXenFLzEHiMjp8hU20gDaQDlnIMswSdXsW46Uw9Yz9KWfcL4
btEZzE7hrlImf0BuiNdjRa5HDp0FJ3ojUlzbyl0t7axo5xQQ6dix8YoS87oVY/XkaKQSYH3aDrb8
TZtgp9PycUu1f4mUid1YZixsTYYn9+vH1Es+y+7F5nTHzr4qNJXlhLK9JmfMfLC7lrQYfWuZCodH
2945RC1QiTZ7WRKvGeMoB6CAKwr9Q0N379lp+ZIx39GZO2zjvtD3YWu+a1XXHsQ4bkytS6COra1v
HesiKBjaOhesw/E1iZnmOXm+Gzj+cUIkHVdo4kaYkULRHi6evC9I7lgW8btk6DZwJg9EJL7RDp+T
JM3wnS78BRxPSnJtmF3qYlu1nPsKgHHBoJpXvO1ebrFSiMLMPdlMZ9/mhNFxfif+pAI1g6gsUbiy
whCL2aixLxhs41Jh7W01pLerpCxu425S6i/TWOQdlqLYWzThR7HEyUD91TpN5DMo8DmsGbtCkRVU
7C2wJfBygxaZQLJ7gkF4zwTkonbOpUCAHvcdi1GM1W5oLKru0OA8nST+n4NDY8VhScnsM0iqyY8n
vfRbRzktKztJGZcsgMFJSRQCsmP9diEPlj+FYCx9EaJq37RVh8JmatJQoJBFlS9Lww7NZORrC2lq
eSOeFHqlhFM1cp8dWymHMNyALpZQ4Dtjq2CFsRCVRA6drDInltq+4AaGkeppYlADo0x/ouLUvCcl
6n4knEz3zElnf5BpJkRMJJHM/R7ZKwKjMt/ywvTneHwhm1bCgui2rTndGtKt3SYrgyTCI1sP7H/G
8oY4QPf6WElhh2BKmZBNQFE6ysrwZQqjJTDpE2Gl2OUNebJ2okfbYiDFrBLdz6Zrkl3eKaup8sMI
jZellks40+URRCdZQo05uKwb7GwFR3W2xBfbxnTVf4hFofEpOGSYxeTRnvJTBA5eYwBtQJXykMWE
AUsiJnjMpHvocFCv43HwnMmyHwqaL9OEKInE09BTnXFbWXLuJ5lCmT/i5h1zc1PL80CIg3Z2VCfe
L0bjxXl1U8sof+iq/t2Z0LBqkOoOckQZC0ksmFQ1/i/KzqvHdWS9on/F8LN5QbIYAfuFQVkd1Or4
QnQ6zLGYf72X5ho2rg0Y9sMAM3NCd0tU1Rf2XhvlL6LftKkhCDq7UZP1UclHwGo4mIFqxslbLTkP
85PhNIgGimRrm0jB27HZ8d7EB3ThGRwIsmhBZYWSesO3q+FAZ4upEhWXJ1R8qAx5H4puSk8Z9Tqt
heGl6oRgNqfmzxZh+7oxXslyjoO1ULot6ExGlA49dTvBko0VYp+y7GnBrBG6jhla7NN2BFa+5DIr
8ZwUX2nZg71BEzIvEHONIT3TCz/GoOxDLj1aT8G6QB1aNmwbrEVVMJoaQQZNfs5d+wR1xh9N+drS
iqCwtGqbMY1OlPIiVyBo7bNww7rEXNCQy+4LFnHIgWByZ/X8TNIAP/xI8UfG7kJRoWzESG4LNSRq
HJz1nZL9yRT3oij58iSafFMmPQkjthiRo6+bsmjTMFLclTO+h9+T+0jN4Mzpt5qUiZ8/lgMy4nLs
z3FTfZR0YZ6KbtZfrXbi/BxjX3WjZKP3RyeGARqP6nkAPDdU7SNeiGirqLUMZf9bTFrDkyIJYWf5
6SoXK3d4fllMzjRxgPEIrs/16mhOUHJJOzQoJqzQVUQLOd6wfXtksl1o+ERS62ssEgZVWelsCOuK
qG2k/ljQN7KviEnIcZQjkEll19ntsSD2pSB0z0ejdxUki2+cGcCJQsR8TBp0MOGVobDJNpNFE7gW
RyvT9ua8NltaAYatGkAmoocPzkpxoLDwAdAKNCkeTkvTeZLe+A5lDe4aRSFe26Z1RoqzwOy+1rOB
RoRFfaCjdN+izDkamX0RlphC8p2w63Ekwucf/IT4JM20jXs+aeDCG/iz2CG9Jq6kP8JEKFSEdY3B
4vnFiawi1Ce4Yg3d6pH/uR6NlS3sgBvOBtDTMO437ZI3znUsnHkG4L/6vanNvcwqtnCF/mdSsBRR
hgaMT3K/G8yWFsJwN2S/kJscF2KXT9r9mFZ49HPBIHlos01lZKgbWdGZZfwzr/aIO5U4KwWLVjvX
KVKJ+DUhRCSn0QgzytUgVVgk68SbNRImZMoIQumNP9UC9ogcKstLeOJ8VVuOuQ6xkxxgng1h/pRF
sSG541ixUFT1NSVn7LFzsOMghAwNK+q3otRQw6255iXCzaGyKT+DWA/Ziv+YiAXagOYGQ80H+j9b
i7YRRwi7XsowK0dzn99PGTPRGfpGJUw31CaFuZyi/QomokwQs4BDrwu12SDIm62s1XJf9fXGSfOG
SQ5i97m8uYnJZ0I/gbh97ZvjoF6QP6H7g+Bsd/LQjNwyHbDSm+bqYbZq4ErY6PioNdt2MsHRxDQh
acdNgNoLqxczUPQ6itfVzBbK1rIOpqI84H9fht4vkpzguiWyHkZD3dkzxOKhZa6ZqUpAud8E87TM
vujy15p0X2NkeqTypYWJmJD5g9xNksw5Mn/TDn1nRe+AjAFlIee4R6dXZIyuxZi91JN6rpwQSvoY
psXqbHmj0kdTaXaaMrLDjtrON5ekeYqUacO+bLtGLKOWaMEZOepvGPEvM9ohEeVtWOj2dVhz3HPu
h1xjKCKpywQFPwMTpNpoAUyM87YwKj7bsJR94kM+s1nlbNafMXsAF1etiHkHqLk53bgstA7rKAte
4oiWSKf6NwblnFnuCE4CTkYNBKaeNULiZL5ucLAFLdYWWiP3bZ33xZz9adv1xXKradujJGhKJede
pjOybrBO0qbCJCXqUNTZUxK1RAcOM8nYCs6AEqGrHLXdWt0MCnFxwa1JqugQyS1O+BQfivEeC4fi
E9ZvmX8JkmcDCsMHIaiLB7sAZ6O6tLtTDTXIPCpde52G1gkq+Wku+rsxvAGK4eHuEQQKdtb07xAk
6NEuLVmcfqyzJ4AkySk5tmd3/ZCUV0E5qjAqUM1pzL52ZLj/NPr8uOiQiax02NSieBoFwdco5pDn
7zl+eqY4YEU7e6AH11QR9Ev+gBuI7SPiiNAeK8YfLgF91H35WMxB1ttoDMcagLmoNsJuUBcU2otQ
TnaTTtsUGgLWjv6PRunptjqon9ncdohClh5yu9kweei072hVx11KT3BbQjsyCXn+sp1NE+dro/oJ
+B2ErgtedmZYrTKLK6fCCalsZp917Z6P8tRqCu5dHuCOMHQXxmPSKihBZnHjhfOWx3odHUp12FEH
tlyCB4c5Os/HyBIFDcmQOiMLzQdZlMgaIgYqjhXBbkn5FI8/nYGUhRcGBfc9kOt0W6/zNq9bf+oZ
NSb5HXDmJtA5o+t6/Zht7qfOeOq5uQrkFAER56hgEJEHSqUTwAI1x4OlrwZWmNjyFSULtRQRhnDd
uMqcghAllsL4uRAzxO0Kkn79GCamIVDN0PagVyUZffVxBDmbuKwWD6kK5HPTX3EznItZPw15F3bg
HQ4LyHAuv9bkE6wBM8g9vuJzPo1sJfPxopnVs27dSDPOdLD7E44HxU9xEx8c0b91Mi3uWhvbuN5t
Eo2CLp7cemMkLCy+5TrJjU0T79XlhBHRXE6Q29n/nRUz6mG6sIcB8xKUqi12kVVeVAzzthpvyd2R
3uiiG45s/YNgFAyl2bIx56ynokzgjxBqquN/prRpuH48eVBMwYc96fAzuc1+caPYc2ezPLom9yMT
3JNUVOXgNoTc0wgFSu8GwDh+qyFwZooYh5ArWNCPKdLPrdKs5l5HL1VGCFyTorkkeE/zkQGXGFEv
4sLb2/mERL1fU291hwal7HKo6/QmMDR3vc7cTCufMoeaD7HDAR3FH+QP+M4lQR82Mh1wdtSbUC+q
i1Upp2FkwK45ymvrsOBJ2PP780APknaLp+RTH7Jn89miYPQqkJJZDdkQJtclGIOwRyPPAoZ/XMRL
ERkdbc/l2cX13lUowKquRuysfwB9yILFICQ+xzdGku/0lDTyQQHXr2sxCyxhfEt2DXqJ38VtlqMG
J700G9Qy6c16N3AVuMPHsNBkRiKkL0cc1pvfXSSvtjBeFncsQhZzoamPLLxouejhkQI2wUrrTQmo
t77GqoEUo33dcQs6fezVVv+4Jusp1shr0GeS5oAkcSryzRfC+YoYe1q3LnFpTOZOjB6sKD0bMzde
MvMRSh0bwkJiY9CeAlL+rrnWaWGutNseUA/ONttnq0nlg9KQoYpRtdx7yKaURlN3U2LUntapxGy4
be+twtUDq9JvpXmztxpUUFlaj0E6Oi7jUlKaYpEDSXCzju3vdM2GN1HrsZ9rpBbEov6dhSNDWGz7
2Gl3a97pd0bnYxLvCeMiduEWR1AsjJJ4q0oHBSesqsEx0eBBSDJasq4y+tkhfmCZMXKUUODb/Yqs
ltCaMit+FAAM4GpuvaUGAH1hPRbHHaxr/UuOe1LjCs9TIy7kfNLnbTmbwQKtddGnVwScw/E2701Z
Y0cRjOV+BGeLFM7roqEPjYxYnoVcDq9d9DdhjdtCj6cwr+lxLPJq+WY0IkQ4a+a/toJKLn03Efmh
UPXTGNl07FMW6KWA86lUK/UiqwC9m7dKQo6q6T4yE30ssoxNnKlt2yrbOPrAKgnvB/pk5e9hvv8v
R9SVKL66/Nfbn/muG7qoOOn/8vn813+d0++ulvWf/n/9Xdvf+u6z/JX//Tf9w9+MH+s/vrvgs//8
h/8Iqz7tGe7/dsvlVw7F378Lcu5vv/P/+ov/9PvX33IlOvHf/vm7HipmHpffOK2rf3BKGdr/Zq06
pWQTflbp5//4M393V+nW33DmmVh2iLsy8e/wt/3dXaWrf3NZxFuORfsAnPZm+vkPf5Vp/c0wLLLa
MfuoTCH/01xlir+BUDAcFVUBLYLQnf+Xz0oI8Q/GIptdN0YrUzUN03Acy9Vu+c3fn5e0iuW//bP2
L1iwer1P5Ii6hVlq/pIlkNJusUJRYjzhkjhF9ezFTGbUOv9cImc7kyjm6+grPZHWlHNmdyAzfSzi
K2t1LxXNBvrAiTA4+oQqDm3r10Ek34sM4kODaWN+AMCFI8l+cYyFKU8ZLvje587+JqZsX9f2HZ9W
ILt37MY249ByKtnApe0bbg+6hxNoEwSG1riY68NQHQd3vqx6d6pEdU0mZ8cgJg8kYlqiUk+xPR7a
HAJLTx/aine6my0euMYDXfXWzv2znj0qCim9afTZTvLutgTJiuiw0JRkjWScpnixnTI+de4Zf2xu
ro68VBiA/NioRAhbysxjzY+vRg9ZckHNdenBE5aLumcMy7CDOquNiU+JKeRj3xnrl3Vzk4dEjLuw
qp/KLg9aCW6+y/bDUrH2wzMxRrgZnF0k59BCYqNSs8dF+dDq7raKD4vWP1Z9fj+u0UFWhFql05cY
1WsiWbe4zNNetJLwg2wANBsBRe+JlqsbcaL2Cp2leVxczAYpMeMdNz8sVE6Uor9Lim1JXthQotg0
IJoUDPDgt10aUkl5fN/15Laj9KBgSVbo6b4ZYV3eVic51Jqbbq+PjKtdvOc8NQ3MrBo5UhFRn/Ym
67CMRZODlJdUSl56guMifWMiGs9HnoCik/7NSmMWk7MhncsTk/1To0lVyvRZ8FOsahbEcDAX5WnI
XiNjPVlOtm/R3sOkpmTCrQGirgf7Blvetwf5xWISdb5d3ZFBFEgX3pa7uoBCCsCXRCgn7UOXFHuB
AY04XcdeX1MT6LokVRM+pobApGtCnT0jsNGQiirEt38AU4ngeApKNzpm4rMzy21bTIzsP+mgP7K5
Aos0lgewGTtFUDOR0O23o0LuVncLUT0k2cWcFr9RUl8W2KREjNZQPdXMyA2DCQIo+3U0AUr2jbci
aCLzpD/Tfj5lKMJqPbqO3RiAs/ctBrJ1mfoMXrfGnAZmuzwthBNH08YZoHI2JiEVyPjY4XtuEx+t
+muYsY9L8EKrXXqsaO8T8exK59koAJ/YLrEkY4nWfHiWmvIwpWjFdh0mD8pLiyDoKpQDAtq8ONIW
beALfiYmpYYtH+yk3sjlW0USZGKzn5uVbZIS3bUyemNqXuFAcp1rhjZuars92yX4sHrC6ItQRa7c
7hnmJkKEmzFrCFVnea57Von2eBKyjxjf1P6NR2iQ9KP19j0WO9K9aQTsONRZp3uyM9/qst1BVdsr
LCV0zaJjTj9QvkgnYx+VhWXZv7QWXRZ4im3WcHWqL9aqHOHS57pNVtxD2im/Sbmc8FeeQSQFQ6ax
tmMLkO2cIrm4wDo9tWR7IuIvdVjfey32Eyv+TSwEpuw9MB9gF+vS8WxG1nN/G7w57UEz1sQbKxcq
T87sfBl+ML89YpDZMXb7rixT+pIpa22odWgQIeaK7pPlDk67FqVV3Xy3GcnW1lFlMuhpsAtpEHcL
s2SUpOb7yrA67eWxEAy4R4H/Cqz/Ti8TLu+gzOri6DI0Dwsnfuqj6tC2sHnzvZ7LMwAjxjoHs9Ne
ZZ4/uq282BOuj8oeL8bI/CCnyZgx9RQjHkf1Bjl7yrPmeRmKy1KtochQzU1ugNTqkiP6tZEAkQLp
qb276zCblOMn5sZNZmsBtF/Y6XC2BjsQ4+Kr6vJik9ck6iKwIspUYOSzQF2VArVMX3rR3UJiUmT7
nfipIMKSx8jScUnRj6ustzdKxMhn/qyoT5lAH4b2q4p/XMgIFLUJtbW5XKvpij5oG41zyBrJH+p1
owv92GoIWE1m1pxKzLUfpxbRRNm6q5epx3yNdU+rWDsXFkglczkU3ZtKAVllH+iDPJMQi0THUiaE
BywyKHGkICgANnAb50tSy8mCMJtTP6sgtBfsPo35ZtvK6dYu2GygoFc9deM6bDNyU9PV/Wqs5U9u
ijtZczGsauX4I7wIG1pMYPAo24kF2zGx/GZm6ge7bJHDWS+jQ5XUr7cGVlt0imzEXjqrZzLgjIal
gbZNiJzQJh1MpnERCWuQMr2LC47o1dmIqCFtfO7ehVP/UZriN7ZL9sDVL8EqhGGYyEXy9kllpu0p
SfGhdQ2cAl5HcYnSggmkQYYV1FMUP8WmT/rPOm6/XJ2MYTsed0ZqZxiIqkMDVQUd7+yV1TuYC1+v
q6PaJ1B1lO2E0NclZGyyte1Mea+b4tI56jlqECy3ve+o5aOMrnnKRjoBIee1UTMDQ5//qIgf8OUR
6Zh8D3JpkMdty2T5Kqd3FlfBYo4b4ybOk4gTbwqH2TFuo98r4xKv1qqXWw3dAnhgDM8xdKjxQqMf
tW7TNlUqn8xg3V7ukmIlxCXa4mN9ijVSw1b5XZmE1cdmu6kd5YTYmq8zhTqWRpu1YVA33cG049WP
O7ofrI3GmHyWKpqgdmE21MC57zeppX/avXZiifG66vmdMgLRy5X6RSm0o+pkx8U0TgbyAzCLQV9X
Gw5Tc2ML9h4lm2oLRXjdMpWKSs80zTLo2zoOZG/bEO2snWXgxBNxEjSWgXDKJWKrNRHoJzunqg+V
WV9pHu87VexGnRAdm2D7vLSxdGDv7dDWshE/GpHzimDNCJ3HgHiV31hxDtX4iDodcd7WWvRz0XZH
8Ek8v+CJmxSXwahIxqlqcb0d5Pb0pA9MViNThyvPfjBLfp1Y7qukCOzJ3hvTpY6il3TWAzUa8c0j
W215jDODNdJao5wlsNotXawH5bsyNM9tJK4iHz4Sl0VDWuFWuR2TiZI+WwzHFx5pnnrqWeoI9JSo
7iMt9Sv3eWITkdJDzQUhRO7eLX+x721TIomM/ldr9dAwztXyabMBXFYCWZbC9iAub0t1vZeFdm80
3UlPoh2KJn6aKnuZzZjBmPlQNOteibEaPbdL/mzODhJHHYN4uxlGdm61snV5mMoWfhQvxppfW0u/
Q5b4jFUXV61+VPT+seEikUq0iQpykkt2+Qdi38nfHNgaGpZ7QU18Uoob/W+JD5AN0LGSedu/GwUL
U+YuG0J8Arsr71WRvEss0YaT/CS9lDjumxDXEmgSRwn7aeMqDEXTtf5qdKyALf0hqCPf4ho2S7mZ
mIxCQQ8ZMn/w0QA++2wL86tEze4DKA2U1fUVY71qzdqGEcK4wC2Hv74tbtFbKuKgHJx0fsbz9mz1
LFJHwqKSXASGqNDxj0YWCtmgxb7Jw8UyhKQoeO2gVIhzNlWJ/8Bu2p2q3gK6Vg45co4K667kDd/r
c5P75boFmw8TXo0lGpJU2UkRvRqs4g2oJkvNLE068bUgDACK84kojMtQYDeJakGeOmHsYibrkrht
HLo3759CiSt1qwktJHWdjhJgICuvnbPvqIq+8pjsMG1B9S+Vw1SM2N0Ww8+YPEIQAoA5YzNun4bC
jEMpVBQzaeVLTdtWJogoNAICcB+aMMJ0EGSFGuTRMOby9Zs8etB2ie083xx5QdkjjsiH39ZWgWT6
7bzA5qQ6CQycDe4R2NfjYgJ0G7mSxJ+W64YQR7bKcGRXi8lEa+9ZooJgnvRv1BsDMpquYhPXhgBW
tloiEaDIN+DdRxzaQ3VZ+uwAt+mSUvPqXXK1nez018RuzTar/T0iQLCjZ4UxZQHryJ+lss91jLlc
aCKIjJQPURwdDBaYb/1KZerACFiwL+oWgbGTtV0wWju9tcE79BYJ/Ay0WZDN+C1UdGE6pkcF30nQ
NhSlmskl0O76ElNwN/YI5HuE4Gv/aWQGRTmW9BT0i01jYSL7nie/iZwN9DsiK5HAzkzO3DetVzaj
+43o95TP4dpa3EdO/5IjVcbxR7H/lBoqLKIuVGwuM1yZgSzjZxhULAaQ2EcX9TbYaYe1eNShLWzo
3ggQH99QYDxVNbFfTv6eP5IxTR5WlD824y1gVsuuhrsyQL5l//ESXu2OZWJsWBvCNzbEx7koyNoO
3ZXK+Odgal9rZe4SmOfbeTb32fKir/U+y7C66q51aedbmY8+miZXRxxlqIpXOLuE88js7YPcpfaK
rrJ/LmJ937OoN/Kn3oGCQol3HUYJqVBup77ASoAUccYGU5Jhnd1WkIQ95HTHmAXITPLWxjzlVvxY
lOteavrZmq29isaGz6Bth9xl/Q2gSDW82hrDtBeJUcv9XUw+AB4+Z7K7DqjJjxEP3KonATwkhuqn
djzXsvd0TkI9aj34c9hnXruCN41ydkDd7zJnN4X9eas6RkzFi8UiCvHehCvstkj6KohwsDXgiUP8
hFeZzJrKNwbS0TWKg2Lc2CT6JnG4KJrHPPqpJvF1YrI85stdLMjrcbqniJ9gmFK6VHyZ+tHmoVop
Lcz+5eYCgvsOe/CHzSEozubUzuYjqvuTZTJ1ZzsyBlFsHikMiptc5o47l+N4DDrazwrVH7+a/6Be
7ncZcoMk/5ryJ1GxsCM37pHMPnhT674x1ZxaPyK7CtDAVP3YZs/VMB3ZC97PQnyUjXs/zSVD/erK
nPfYrViqzbp916RNpk/lk3J8HOcaCalYeRrKiWtwwfwD5hJRb8ebuI4nM1ODcYy2jike9DxCgQl3
AkryvTrUUWCvP6SrnazWvjInMpEWph+pZMeTTufBVYn6mS/DjMcDbcBX7HS83WUxYxeKuQwK58DP
EqixFVpDtcG9Bw2c1AZFo7Ltje+M/IMBamVhYBSx1gBuA7CRrgzLpX0dG/UdnXDQ9gaok4I2NT86
itgRQEID224KcMeate7qwniytHnfPyylS0JO1N9ngzhqJDVDfPSZlL6VTDtY5nPqNHxRYQZ6J/BD
VzsdXrLXqinb6fbSlj2lRHcuEg6hdO4f6wpXxQwVDPkhioTJkz0qwGh56HvkKuOkPNgUBB6pjYln
xvnblOiwV9moj4pVbo2Mhgq/i4lZiNDK9MB8APijjJ7d0dg287SLE0bXVF5+QgjiDNvTuknuOhyL
XutAAYSItUsbKz4NRUDMyoD1Pr8XOJ8ISWaN39AlYEXKCqjShUaJdpR1hubTfmIVu0VFzK7B3a0a
jX9alGdjYD+Hwz00QaipWxFH1NKruLPXYTemuG0r9zfX8o2xFs0mx58+2eI5rn+sorgTLkQe2eyS
JOKPNx+aXIiARoKZya01cWMlzkD5SBTZ8hOrKmYeZ1sT79J/Kki0J0u5uB0rvcIiUNrhOWYalhjD
zRkAQlJoX1kOnOsWDh2jBlRh13UJs7vZ/JYzkUAz/Zmnl8PVlR2tKEYMwQmhGto5V5VPjZ6JYqQH
UdLBMtU9WARJb5zlkAYaCWLIz5hch47x1iM18Er6HHxhJ7D2KUGHcKAzEnoo/1kt8kMWb0300aiE
KWPxgGf+NOf6ppvqoHZnmCMInAHFUnqq2uJzWuP8JbtUQKmvYxRJaanpUBieu7HKQ3OUl9ikAWzN
IezN9qwVpGbJ9nGc0UJnunXQUuW2A5qZz9f7KcrhWrr3XfSqUOHQjCvPeYKWPW3kqYiiP/O+ZWKh
DBEnnKozv8vXi9CTb0cdfvE5U/tkBF9YWR5EKecWiSVkJGZMfmxWsQ0qfPY0f3LybVVkFENDPvu8
65cHpLmBQmqH4yhMWWmnma6ujgjYWnlIZx6G1OIsXj6Z34YaP97ME0k1az9nS/xVIMwSuifK9JAj
RK1y9sPKfT8AyBmTc246VyMr7src9pxM/clSml+HqoYk0hlvpaN5gzoeSaxgPJchgIjbfgf0N+zq
5JCSTpb0mP1WcyGq7ZW3+KwwfYBbiLHLRZRSH6npHNSPbSa2aaLDxXV8HWVMj8lvsJbQNM8xKG2u
o4d1JQpzpIxoEehRW6bfiN3CLOlA9/ccaxPLx3hEPDdkSJu0J6Y1SA45NxCXhuPU3JXuvGmby2yD
Eoli5nxchXmKspChBmKk1EOTfiozJBDlfanMB70wfvVqPrhgGuB/IG5C40ZmsBHqy3xAJ4p8OOZc
b8vbNmnd1LP4bR04ZFMwO2/Ozbeb4V5U9L3Nl8TQFKJh9+k8nvp+P0miKB2bwgVVVdzvbvIXnocw
sdDnF/eEdjzYGUEiNy1yme1rKXYqtWILksKBGtmcxuF5nIQ3pjjRWehC6BjrcJHhknd7F8DwAGxp
Rw3m11NCyU+OVI6BuvIIHAz6eQpcJPAANiFTABsacDQzRlPIQZcATVZ08ANWvRk5d6UjdTYU3M/D
du0QKpvBRBqIvFUiDK5E8wRvdTsaYUv+rKNilKzCbnppmUhwo21FiuawqHxcc36kKqGaPBc1ioN+
Z0KAilWLhSSUGRW1AiLlRX2YVThhxEFGb3kPf5lhLmV7oJgq793sm+5XlOko9rG0T859Mx4j5wGe
82ZJJSXGV5+W4Dej2V/T8tyyj5ul/pywymZpf6Y6X5sqbEZc0eBmMwyUvAIhkuygyvNtYek8e3yM
3DnUhuheE39kxToxvcrM2cWIrmgxgsqROGSeVc1+cpFPE5NkDN1lEqyEbaKSOUzKxN1hKm2hjdkN
LV+/WZhjI1qsv4z1Tumf2yE/M+pCS/GQymLbsljurfXas3btuaMQsAkVgbHByYyagiA0oRbvlVMf
9Pmj7BaLyIb8SP2DJLcQ/tgZ57piprNWV+glF9sWD5OS30W5OEVTFESdMoeCnAnWuEI/oG27A+1n
+XUr31GY3BktVOiZhIywWfJvgziUQ9wA/WGzc46q+Fozum4ZdRH0CNoyvpuI+gjjARiNXBhQKCyA
GkPzbTK2lmj4HBE/WOXiesiqi0PZzTyjt2YvKr8nK6X3sSi+Cx3pIpJ3Ytoor0gqOdGm90YReYbV
b3pn3nasPVa2RitJVVlDyp25Xqo6mrw5Ip3luyQgxJ0hCGcfdbZuy6jcYMHfxKSJVavczOO70p+d
Cb2yk2/NhUqPVYmwd6JnFWttVvzaJb47Jj3oc1ImBYRoK345NRzkZ6u/OB+p+UYZsU/QLoxy3tRp
0yAIy5gpsOBSYihybMuZLGUFPppy62ptYLmvWrdgNdKQemN2ZUs2koOqTss+Rdmtcq5U8YjIpThh
+CDYT8OQgn8dgUAWZUhFb5NEG2cf634QGwpxOKnsT9moJIjIxItjEZY83VQqnXZdYapJZocHfB4x
omNlCseY/ZWWF9SRPOKaJhnmdaipTBdZGE+2uS0iEqVFV7zYs0V+MzMSsm9ZAnTjhJqBlgmJkYrk
owXJ5/ZTE6D2ZhwQgwBcMm3dOdmDWVW+uc41wHyEG1D5TjIzGf0pjLqiysImmC/X+nkw7Soc53R5
LHP9OunV1zhTKC9ytncOxrDtuPDWp+30sKS30jnnwCrjkgSumB3ZPBWPidjN2JtOpKF+LTKyr1FW
y4dIPDmRsjdL2/xtRHrOcFS+21Pxkhjmt4PMZ5TaHZytmFcsAw+41FcxrNlDB3kNJxUvCV7Mz5n8
9Z3i9Cc3G8q7aIwUnJKcb4WOf63rqSyU6BGrKseiXvZhmqgfJernAAg5SilG+YeElA6r7c4uAGk4
BVALRquefOQIa7Beli5Td4NGOy7S8ctUxz2VNCL8WGe9Z8XdaQDHxAJ0Cy3zPcL3yDQChF6ivw5k
pFDry6AbUWz2KCujssC7h9okFR1NroN2rSVeyG/ldDXULvKJQ5I2xsqM5Uui70gS2OGlUQ+thqWw
HJx9Oc6vi5YetDVGDZO6GAnjA5JlML7YshWJT/cbf3ridxLexdr/RE51lCo2VLWqtnFfsoXsqdfz
5DmFPBng+jZ88OQ4862/VKzifujUZDMtJp/i7ilxGyKGLCbW4ELDGTnnIYsgNtvujyoaCrEGfHqe
4zpQrfFSGhUs5b5SPGttPhJ7SbZ6y2U7y5H038zeLMvtxram2TNsIHPAMoiMSVsew+yq9NReohVh
hX58tAwU9Wp95vVZOE5iDWDGTFnb11qop/gNJ21Fs9ynEezEYQs5Q67Y6x2DWWGra7Df4hthKJI/
2sql0E6Wi4on28wW4CB72jB1JB5FRL/RyDeIyF2ehHkuaWdlU8++HKJua1e8Suw9OcUeV561wIlo
j6cV6exSgSjK8YdlmBC5FflzJD5gE09UaJmLylieZUcU/44Z2LF60HSyiN6XNZn/oM+BpbLVl7o8
llCFIERykGQLsYgaRuly6qaNVcQXPVnGfVNtG1WiF2ZaRtVNF7O4HWOsyV+d6ie9FUsdlg3Jc4w8
j/2H2uHO7rNjZfZOaPQwAAeDUoWjl07wMy7VyZ/0nnLHaG5GPvdEClCzs3ghsQTZEfXBt7LSIJer
Cx/JVxcbEbhZY8dMMOapApFwC0b9VFLcohTZMxf/cgmY6KzoRHz6sZRC3metfumG28x0nE91AvIu
ywgWQ56E9p6hlWBJTB2v+/UCUDrHiLNdpvKlE928z1V13rq6iQJ7etQcoZ31eWN+mFj8HjrolMx6
V1B3uAGrgUmUBSxjcKLrii7hZMXKdoWc6NlLF4WIbJ9s0ZRcnVwICHSQpjf9Bpqss23YWMNT1Zht
nVImjEiseOChUt2loyseFk1JQsaSbTjxr55R2+4Ok14eTsyVggi397ElB6iYJsPTpbHpkG1h0Lfn
MBf0IvWk0JSbDLLiamVhCbFOzbk9hxV9gFihe6aW5ev/zt6ZLUfKrFn2VfoFOAYOOHAb8zxIqSF1
g2lknsEZnr4WOl116nRbm3Xf940slb/yz8gIcNy/vffag9XzFHt0+HeYQml4NmG2Wy9D6YfPyiMa
gyVvrxPsgbBsJMt5EfDSotjr/mcq+ZwnmCuYZ4d9BF5DdtVFDfpKi4wSigzJVMLUAVoctGrdixmy
RLgbmRAuzDoy1lWd4sE0s5VnEiVR2kuu70ve2qvhkaX02qekNL8St9aWotbfq7hHgPGjYmNa34SE
OCqMdMBb3V+ZdmvmbfrJ+jPivzq4pY7IkxuQcKx9aDXuNpiImOHnBr7WSA0rV3+xWbyXsSrtDY1J
zj2ge+5O9c/P6GX1qvXwr4tKcOAwymMf5+Jc5ruEDm2IBB6IjhhIQdMDvwPbMl7xBZPm05OH2PJj
/AUQe5NX3RDTuesqcRmyslszO8XZTb/lFjDuKZfmnyrw6OQrcRdOIJZQgoK1G9NPInuSx9j1/J2t
/E3ddQP8WL5IOrNPylQ/pWye/AGgrdLp+M08YWxGzGE618VDEo5gliB++kYW73J9IN/mkMuoW7BD
eO8GzQAvUTr9MiuY45HubI56hCADAyndJN6IMIEpuzTwPHh0HC5c1Md1ow8MllVlbwEeEs4KsA+G
7lPHXpUJgu5xZzq8IWwzOpc1zeuYJocRjSGecC6jgX7pg3UZLBt3gxq+3cG5hm55iocCIavO47U2
E2z8KoN7O4AxIGWDLkU24Nhn1y5qxT4hQ7EOBsQfMxY2wpDxXYhoxBzxprCRHAstex+ivdtOkha1
DD1T3f1AHQhCAXjXg3IbBowe3d5TZKhPVUp3HSe4bd6OuApbMo1hxH6aDt9gcOp1N8JQUrpsNgRF
3sHp5JfYeAetYp6SxN5wsRxxNrtraY0XmbYoSCl0fP4pe1yUeFIkxyKr7eZZp59s/eHSMRi6jnZw
lalghOXg07CDDntd2EEPbitnTQGGtTYi9r95x0PHC4FWuOy3c5Tq0LU4f+MrWSuyzOtkgg3CcdjY
End78NC3zsbcaUesk+oenlVmMS+C07IfMybfVNpSwow+lgEjPg0xIy43ZnGJgF8RDMcSo7ckPprh
RS89lon41OMZW6vS5ESDT9hhUKbHE+s88JvSFeBlYEFELVVMoKT7xShi52yV3qZvAxJQgl6dIbwl
CbsT1sf60ObHUVMcLWjFqeYJx0BRzajc7jE15SlxK670sn02hrewjuy73r948CL2RDH7pay7C9S8
veGF/TalG5GjM75VYeOrDjT7yC5zWTlgSpXXYhEtWGk7i9F/542zxkgFrs0H0Bp1RhaHAKynT9PS
VgOeKE1yKYAxCUGoLrSmR9Ct6Bmkh0HC5DqFGLwW2FLIgrocyxFhn0bXOscTdxF0tGaZ++KPljMA
wZg+HYyg/Uv60lwSdSI9jq+DOXm5t1TBLBFfJmE4Z0Xl9RrnjHc3fEzv7MCcNWHNdkXbh/VW4fuC
uOI+9VV3YaEnBIhYiBRjnMwaf4kqiRvLuH92upHOp+LdNBxquKHM5PV47Zg4JG4cPeH6fLWz0N8M
HTK0WfJex5J51KB8F9HcmSugEw+H7PRSDvYtB8izIAi8IlbI451o6kYLxQMOWxZZItEulfUY11CN
aDMoQtCfTrhKZtMeF7eLG1nYhEuDLsH0AF9lmTLSbakMQl6ulk0GLbji0ASHiDZrFRuvipH93vZp
pQz8zyGXJe819r/uJQ0NIkhLY+ycJRQJUmEye5hGaJgUuaMKjYrzAo98FHVq+ORedI5+TOlWB1ni
npkWBInzypAbo5DC2EpxanHuDTYztss+oQ6HVVBMq2pKNx3nGcZtxkMXJ9gAIl51iUtsmTBUOYaE
3lYjqjQepJyWRgpfj4n+KMOyvEirGc9hdRwrzlduINq1NhQCYCFfWBY48yXvXt5Ux2ruLJdmfPEM
n1V4qHyMTsK/9gaj3Frrs/dEMlPOQy1d+aqwNl6VkKynZmdb5H5AQgf3eDqSqoYBIJY+pb8rKuaj
k5c64SlgC/zPX/3r9zggDccBAwpv2Imc14kPstmZ8Gx0FkWOY4lDI/MAeXej2/aSYRwXfiD6jTIp
IZG0W+0NnDhag79KJ6xHpUhOqVpt7FDss2Gw1p1l1FTnje95PfmYxe14j0NGR0U4t3ocP+gI0U2e
vxISStgIA0IwK3vYNzJaJgHMPdxhBJJQ+djKPnmDyUfB/jprTpbqSJKEJjgnQelkAlbaJ9GzMgrj
ieKdism18zaf8SEMYIGU4LS3QRPwwqjx8gJ1zlxYI0OnYFH4wJALQl9lNRiH1snPVkhlKSmOkxe6
99ocvEvXz4ELwcHB8qBhGhIekYi7eynVqYlydE8dVbsPIbS3YuBC8qfhRFDzGiA1aa5xhk+tnVUL
8dRma4Eitq3BKJPFqPYqQx2HF6utSmgD2+A6CWYaLr2HbKoo1Clpq5ygA0hRYNZg9Looca4sApBV
aHNWvK3gQUCMsUkIjp06xFZ9oF1arFy6Ewkm+mphTkzVtch315oAX8FxgG6wRONoaDvWLpryXeWm
b4nGjjoca7kT486t+9MU+dZxyGIPncU5la2+Gwo/puF2b9oVe/FGfxfdlyBBxNxW75nDEDulve+e
TIQb2dqHi7IPg20e9jayePms6XqAURJLbkH2fpuwiVgoVRHvZDbBdvOZ6FG/p+35eTAd/ogqEZwa
shC53b254EU4HF1yvdnpVeM8Z6menzudu5iubkpVg+ghH+5VHtj0xQTaSWge7s4CN+doP1ig2FZF
9w6AhyuZsVfGRI1hNhmagGKYRRZPZ1toG5nhnOxSSTsh3dxNig0BBqi/nPzydeqjbxmHq8LgXCyo
Yd3FADri2vw0HdZacOYvxCcWlql9aI187pn5VbWfEOHUPkmf3iavpMfFDko25vajxX4HCNfabrsB
dQs1janM0qt6AzmT2uK2PaBiucTJGvKbLU0EpFmgzCMaVZhb6a2OFlLCHmLJXWorHeT8AaWzWjpW
tgnbkKdrAOtqDrxNWF/DIHgPrGpjeaaxsmoIgVHiJCv2K3+8tDzp1MaCWsS92xUsmI3GTrhsMRRj
RIkm4lLja5kRZMBypRpzz66bAgpyUUNurS2G902OIwjsBJilOYqmaHnrGgD1OQbEHFfmIobauC7q
Wd7htJL7Zbqy+Rhqy5nWvI1HrbKGjdL0vZkb5J5N506D2AMubYIHmLppW/bH+jrgyTXnD0ZOSwBP
ix4iFzgf4uq5v4wFV1CqX2vm3E3c3WDvM9MFCoQjLqNGLPtszIHH0NC/BE3P/TYVX2HcOyiXHD3C
/GpEnX6Vj9Rmr+iSwFVtYs+mntjf1iaMX9jSWjhuwpk8LAxzxeiy37CRG7YiVItQkiYhHndIfFfb
+BbnaCWUsSgUJMFQSvK2QOasLlu54ciERU3W0upZFZksnWpRYTSFet5nvfvoQb5PGr3YakbxnlNE
56SULY2Zru97ZD9iQryqxDoFwXCzAg9dCwKAI5O5zu0vH1OJBRGrUxnK9RjZLrdPv6soEKVdgHxv
5DVrbOB4a+qhW9Z1rzG4xFExzCpbriQrxTwlY1jl1g6IHLKPy8ID3xiGuzpvnZUXAvyIW7EFi0xr
gijLZWqzDIdacbA7DLpVja6hBSEusAFIXkfmZe4wI8l0yyO7ZyJqPDczo7L75SNGPK0K0mk6PuIu
Sb/rGdLgN/AYXSpdmb8Phzr+0EeFWyVM3hSvH3EiXuNOKJZQIKlBpexI++N6MDsa5tsq3btuamwJ
UQLLr5IPb6zLXekXzP3c8lxwY+JRh2yaC3ARhzBC+QfygAU64wX5rbzS7WfR60D7hcg5BGHu6Vdh
2jrbsg8ePOsyYk19cMzOoEQkJUVHxsvo6nDt0GxL30/wnPRMbNkMLw03TjaMXbgQRr+6zJE0Mgkn
FevOrZ8TM40gdFe0GfpuRaNFCTM7p3YUW3Vlz/UAazEl8pGbYjFQ47kIlcMlmOPN02j0Y7ASJZq3
1Vi1nal2t1ZnYvbkH3NtNAzYNDkOcbnV5gbpSGbhpmsZ/7a9pbB8V3vTEuONMLYFzOhUowjDBze+
bEZNjQsDfeqSHYJimzvXqDZZ2quntnioY5jo8i9VkUh+zc4fNQJxf2X9aMRsj1hLNXhhzIKhyTOP
hjkyvtf+u8GrnsSmp5jB5fyveT9+irFqWDueusXuxPb2kEC+aCmG6Pk8TOfHrx9c0kQ9oSrazpOs
23r+d4GqF/JmuF6xJ7GFU7w5UPECd9I6yoZeCpUcMqNbw5ZeVmGzv3dUNsjU2TT8w4kprcMCp+gG
e4HEmZ3S9D2j8OQ5c8y1h8O/F+Jq4fuI/gqrWgN8PeEyon9TvDkiXFazy5u2k94qn5oAT0esXVxb
v8lBPAcS2aE1I/yk9qcxMk1saYww60PgqleJiwA4L9OD8CuPSZX6N9UW16BDiRr0/YSZlybzR+kx
X7Xrb1Xvsvo5ST/14hShhHjWc62OqnSQKszn0pmD5KjraR7cjMTceCE6eAlmDvdJRZg0xvaMI5lY
eeO+FF2wSzp/gwdiX+tUqIBZGpOAGJe75EVqJsXMIH0VPK/g1cEI0yT4Zfp0VVPX4rnffVTdgrTj
0AXsVTd2ZtQcmAMcyNyc2xDJU9tmfXGeQxQWWkY0gDUMeE4Ij2gDriOprfElXBq2o0N8z5tXOFCT
3q5Fhye5ZuA/RcJfhIwMDek/JjUD4BaAlOsGe6aRJG3Lg2UBF39M6VVNKnsWrW0mhiQ+9TbadSPZ
ccNm5hfLt9Ztj6w94tBn2iUPyYdQocoDXctm89cO9j+sAFobMte4+2LuhNE1rBPS/TJpZMA5vOLA
t2HzoCNEt0iZk7+ZTPPaCuNDViwZo2du2bKspKmOJdG1Ms7efYzfWvtqs4Ui1uyK8Cyt4jyUBtGV
WTPJNim+i4x7upYbu+Nbab0NVK9uRAMAiinHiJwMDSZ/DTSqsfLxZvb6sp+3JRyVRZN+aF18cEfa
YhoPYg43lsLzGsm7Yoca1ONONCFM6wgDUmRBUoDewJFzUaAFHrEPdWzWJ9qIITjyqDC0lU+gUw+8
e1uVkIsmXNit2S9ru9+Ty18XbnAYMO23Y3FlSrtJcYHZ2Xhr/PBN98Yn1+ngGuBf6u2ZYV2fQ6vi
QmO7J5iDRdhIatRpAWG57GkbtLQXzWt+jAzDqLnDOsn0E7Pk7G6pq51XWWuqF6BsNce4o7fH1vCt
onHA12sa1phOteQMxbGgvz6H+Nn6nG+JJmjFUyYPzG+PrRsssi7Y53bEZhjJtkvaW8QOOFPOs5mz
z/X8ZFXb9qmtIeKPn3Hur6o03dsCedFceb7xx6/7o25hzB21v8mQMRR0zhprPWfQV9MG9hj5ISjh
MD5hd1xmabGKRgU3FLgETmvpphsD/mxv50uoebQ3sItUrYLPyU+7OWTH4h3kNFOecpyf5MbSbaLX
/5bk+58dcP8j77JbgZtgzrtZ/1s6jnJb2/Ck7YIDMOT83/9bOq5IYzGWuTWtUKWGXRo/gVGMVpWP
WavQHpIk+ttafPiMfj14h5Thnc3SgdrhccXrY/T/E5j/VwlMh9Di/7nbbt2GUVH+e/5y/hP/jF9a
zj/ISRqOZ9qGq0vEov+MX5riHx7xI6E7uidQYY1/xS8Ni5SloUvil0KYBvmr/wpgmv+wdGEZnsv5
XEh8+Nb/SwDTFvq/N7sR4KZ+V9qW6UmpE4e39H+/xBD3FUApAvok2qeN6T5VdQh5nVNHXZhM9aIy
2qQBx29VtXtbxhfLrYdbperXpKsI6ciehP3QvhZE5kC5ImYTu3yy7S9zEMmn0bo7SWfkT2Xpq8QI
yTOE1k8nQd4vrIOHcjyntJ/0vsWoJH24C4xf7lBmaMMRs23VyNoNdSBI04pwocHxHKRKYvyJhko7
C698+f2uLU118WIi2l0JkDv3Pjo3pm85y9lF9PYer7Gykw5EDdLR1FJ3Dwnubxsr9ylFcpe1bRzz
3v2WaeQ+qb6gj0EwtrXmb826IRA2A2jmP/P7hz3mXEfQRRTCzD9RM27nZO/4GzgRx+oHlFYHPiXz
YYKlzmEQnLqYJBicJ3PvFkbqrqcAZ92u3Qos2L2pDWc9Bf9iiPbK4cI5Ix6co5TZFGXRxoMT5S8q
8n9ymu+2bhH0j7qFE0ZDKly2NYL3jJPxMMAeVNH+CP6/696Gu5019WOat7LEhx79ZBrcnNZ2ukdZ
dThMAZYsC80cYCa1u3r+/Sz/rqI6ePjnD3lo9iInBOskxcHxy/5C0+bGZlKE0cW74sRg4C8oek+8
CToOKKQp8Kyd8PjrS1tDj5zMbdrH7iVKrZOqfarfOYxG/RBdU8bHScsGMpMRbQOGFi+Y7AOJdrEv
mv3OCc3hkJVBxMkofCwN+9yrOlw1+JPx/XKoThS7DS17KNw02gnYzpB0tM9skOGh18d93O/yiXSH
ihgbj9ExsfvXGhL9Oo5znuzxADAe83fucdCmEMlcxbk6BL3+Setju7CNEJRvg5EjPhrDFB3wYF8d
t08hACykjfs9s4K3rnDOKSi1ZU7ahOoTM362nCY91h6xW00wJxqER54jrDboTtfMr7QtxKJz3g4l
0AlxHyL414GMHmyzZuIxbzNTjRo+Y0J4yb/wPO6pwkKmB+KfjDdLw2Cn8jU35YAP85xQ18PJ5pZE
LSijoGzWnVcZCysOXzJLvXKnG2uzG9dmC41fo2NMhm23aWymZGHB2+xKRIZeAseF7UIIF1CUJXUC
sk0GHa1et05nLDnOMBXvtR+c/rICneBP4hrL/JZPHq1qzY+0oo5FoPlTyPSpsfvHISgOVoggpFcV
AQO6FSPam8ia74zYuQmlHqsJrY/WAdKubFL1FLKo8xh7+cmU+c8URtnGQC6I4xGWk0Y5G/GOIOPT
d0ztkR5vLyfS5oJdm3XjZEjBmWDiAn/mElEArAVzZlF7Nv8a39wMPopz2bwlWfG37pYxjBmB+ZA/
mU/6Uebpzjd4lpM7lH+KOe5gC/EdVMUKPhSJO3vVas4zTAvb/3Rsd2fYn2UL10b3e2NT1RoXQZYt
6erIKZv3kMqYIOCGTiraHzVG4LmLS63MGZHYmf7U6NVrS/ht0aakQIM5Ahi7y9SFMDTNZRKdcBkC
Gm8BAil+5/ya1ewkc0VWwij1q937t9Bz9llaY/63M2M9dgKIFedJUz8hjejLWiMgFcf4s6Oe7bPy
vLUMrBKGNkNqPTirim1rG6nX3uHUakzJtVbBQwftEWzIDRfSuR3irxJYpwtJZFRq10UJTQHuN2Pa
R4EJaEzao5FXW3f0PgIGxG23DdBygjTHJWREIPN69zOrooc6R4RwxkdB/8I4+J8KJA57W6bI6Ehc
e5gE+JtbDxeyPdz6sN6mwUczTB8y8G4KYzmKtffBbpvDrf9UwmwuyvRHZONz36hm65vjdpJhstH6
agMv66g1ybl0mNJjHJ+HcKOlDnXhSDLr1rTMdPkW2j8AYP7EFpLTOPRv1BmS3kX20KEo5thiLTZQ
SE0tuLsq8K+inH/skUttbeg6Ba9FVAGiIkStuQJ0Vzq1HKbGt7Ijq6GJEkWzfwLBsoLppF69IaWK
fnzLCS9z4NViilKwEim7XYcZ2LTW6wHtDRFsTqonyL1iZ6HTgRki++vZ39oztV/0PkCdVpr5ETN8
yUD7ddKnDD2iyo4uFtYp7PJdDjY99k2KrEcFXCCe01XmLBM7A6uyLxyaEyEHVjpB0dh/Lae6ORXM
7uy25aXhJ+UGZvYS4+1Ew7AXdZ5ZKz12D43R4DGwUqjysnqNXdw8bMIJ8Ebdixnyjqk2eglKWPdm
GImHtme0GA9wA6Lqs41C96EMZy2BOiJ2rKtaRwUaQp6FFsAyRsWPg0QSLT4rtyBdM1xSIE+ryhmh
XuMmxyqrlwctI89FNlTwVqypU9SxafbNPiiyPWNXe9lLGxE00ptlPcP8urZrYQ/1Aa6ckiKitMh3
wUhkxSlj/5IX+aX062gtYgjHHorUuumjmleGc9Mgm7PGj95RcRgae4udhEPTnpf17bH0AXS50bir
aHsjQ07WL+kpxcS2Z2oJzwPZkIF9kI02XWax80imZptAegGAvrYn8zVxQ6oF5p/3SYKohny8V+OF
SpJ58EuglIhG5xfTDx70dZxNJuOEcg4fwxrTQzs+aK0rcbc6VMN1LuFDR38drCbb6xashwZJUJhm
/VKWzGwHJOJ9bbvNMcfqxKucvlysYJcUKMaTn3cvIoy0S2k2zSmftzVCOX9M1yL3bU3lE7Vq9DMg
UZ5+v3X9/p6VzsWTJVZjGVHHWrl3CdAZE8VU7ixRLAZTmddSn8r7hPC/90KWtnGs1lFTZhduGkh1
c7CfOfk3B530wJqS3Pjbu8BzMEWPwbbt0UYLD/ICoBx+U+ok4gabyejg5ThyrTVzLarbrbq7koc+
oYpwR0SFYzPWEN2VqSXEOa05/X6HSSY8DgnNU0NFS10h11VrbNIYJY+71gFJMH/5/dXvlzIfA34+
CY88CmPihhpox0iExw6gw5FWmPD4+y1CD3fuaBm0d0za5p8/Mv/X35/717e5NoKj/l//3O9/r+f/
7b9+8p//x399//srWAMmidH51Ptff/Xvr/75ctKEi4ENZ9DpMGnTaVi3rh/fIz/3VlOQtw8thi/i
vIb52NaEU8tMxE/sQ3F/KKd/Tt1B4i6WwauC1M2mIB7+KuI72EXr+J1Z3FtJEu8jJ3GUpUH7NfjY
Kvou/hmGYZNGc6uUZKycsztgeJSclFPDyB1CtrE2drlBgui3rA4DAZnZnv6yn0Cae0zq/hcmwWsk
tPxT1flLoBL9PRLVT+R7bKYSHs3RlPavvUaJvU7fxMt8mZCBCccndrOAkLU+/VMOjPuhLsmHcoTP
i5VhuLvKZcLha8VtKFWwyeIovuaWNDnDB/4Z2RVONYrpqdLGaifr0mbqhksvTaR9sBT3FhwHuU9H
JIsqQYC1+jw+NU4f7ehmSc8N/4htFnnFhasDux6SwtVtyC5lidRvfiOS9Rgr784EBtVH+Nlj34FS
C6Hi/+lM2cGQqLSnPpBIL1HZvWATIO3Z+t5rBGaXofqk3oJk+mTKFn3wxP6TIouy27DODpf7t27n
O6+0kEMnQmqyRBRbiPYjzjNqCQFY/b79EsJYA0sOt6K2TBMbSbEY5NZtrPE7TfIzJ033s5hSBupN
/tH6xsfMT35j04czUSuiv9Bm0G0LNb4IhtqUUzbxM0N7sGxFZP5JXDK5gW5Wj2D2yLDBInlI4HKv
286wbnnjwvJL7OE66uwwxyppLprVZ9s+FsUZ5luwY3CSnVLRODtnHNKjIxlcJgj0By/u6dtRPilF
z5grQ3JOJhDBTzxYxy2pOYdDnkkgvW+1iyFB3oSTm97oKWpoOc3bu1aM1sqEBv5QSDKhtlYAoXBC
A9kt7J5g7FA9QJHnc8gahdjT1a8SVilnjMj9K4eGMHCSqHe3D3lgs7qRAbjRKWV/NXZ2MGKpfhpg
7XaQMgbsRqSWFNjvIsUW8/u+R8leacKJFhFhmkj0TJUcP93oHYAqT/MOumkPX0TZ2OuX7kespX/p
M83fbcMMF1mtjL/cRXgTgO29uvQFLohvGs+4jYno5Eb+ZHakC62S6JatsSdFjAMbHaVU9XR5cbcC
U60bO2RgXBrppqoUS3iXehvbisWZK0ZsTXOCNNY6QPpiezhO4H33YQrTzsj76uDUBXTxmoggXeBE
QRyvOvV9B2MJdv05HroYhKfGuS+o643ZOuLaN1BKo8b3bhGR4zVWnuwBBjWFaR5bfybjWAXV6P6p
UbU5k1TVs67Ir7albb3oARIFsnv5NxzYEE9T7ry1dQNIv1AfdZY++oRsvrK6pfR8kt9xk28HWwLf
UMA7cjcBTtJGD4kHfGeB64X4D+ggfEmsinTHTBziwsjyf+aJgzOM2bcI9Ysd+P1n4mhPQd8574Ph
fFGjV75xUR8CJpuOegxtidVuyDY9mZWHXDliM2kVM8pC0SbQZ5xSlBfdCmsVdZ4kLD/JBdtfM3fd
u5h6985Djs0SwxpUHb5V6HQHt24+GmWZWHGgegtfW2MxYTLiC5xraew2gM6FvDuo9hR18kEk1t+W
I8bQ5hSNQInm0jMoCku1k5+Z08nFm650QTKlyLeuyqEq2ZV/BwW9NXxs+GkyvNoW2F86Xg0US06o
dnLua2Ffm+RD1/zw3mp4tmPHoDWiqiLMKrCR8K8RR+wbtlYIIxDEMnx5gbol/jen0SW10Rg5k4II
qzSwdVkEexQnLRbJ9uQU8ZFER7vtQ5zLNmKjq4NZhIEXZVl01YqguI8h5Xkeo5NNw+ZL6hsr4qUj
80gcMzX7wJy8LoDNb9urdkNU+9RY1RdfpvmpaRPt9vvFqVuWS7Aiu9btxiPPq+eKwexaz0dKEzmf
smOgiMlIoh1DVvZghlE+GA1IFat6j4Bc7R0KO3Fe1cNpUNGCv9064ik07sH8BVfEOrN08zKWsdwn
fv2pZcUuoWwbj1fP4iOH86Dk1anoMiTzkN7tcVoWpevTDCH0i974eL0wSpct5AeXw/YiMoCflEw+
MHRh16Di6VJlfXVPnKFbyb3iU1iTeCvvhpVUd9vHclbZfAC/3xZDX14rtqPOBHaxjydt9fuzIRVu
gBe7fsc+a2d5kMLcDuB9QU/cvcK/Pxcnl2RUSrgOBdKz05TNHXPcsBQVXErHpC6dvfK9c3uJxDq/
JTV70YNuDV+j0IAaOhVBZPDbWjPfBK3eb9ESMATCBcdRTMw/7brkrgOv3IclfgkjTdO7xkGbGaN7
NkSQ7OgwoIJmN6R6eKcDZMMsv1xS+M5HLx6nEChbS5x/qYNIuf9+kQ2fYtwOIXS2taFC89YSmLuD
RFcrSNTUbc3fpqbZHJ3BfHI8TDm0gdNe3xF2Jil7ctltbHQ/YdPQp6e8p2ZJQtRGFcnD2V0Sk/kw
EalqTCdtObxV7F3B9//n7SvQMxcaIS36Y51tYAl1g4rnn3uk5yFgQpXPq4GhJe4dA/ofX3PzAylN
8rpb2hVfuqI+w/4kIspjCb03L8oZZEaUOlV3DgHqbgTK3QsHBgnUa8aT3K41a+Rh8NlUW+fa4Gam
Ke8WVxXalV3KC+0tpBnlux3RZBDS+1EMMZ7OIrmQMgqAsd2LlF5JsmrrKCNoRzJdnlJWpoUj+7Nt
g5SXPLH2zTA3VbKteW2YoC3agM6zsET/Z1TIMJPs90lz0crS3gn/dAmGu5QUXzi8Aj4rL22XgMDK
o+K56RsInwnsHBD9h95yUAQrx33kjYHfbNNLPUAdAlhwtOMGXxmzJTup33sRKdIQfB7zdPbQBjUS
jSIT3TFgkje36MxHPymwWTil2IWKxWgU6oTV4pFHao1uo/r9YFO1GnbWX8ctv+K6nK6OpWUrHnKR
QIUyMnETJq12Q+tzRlK3qhuSRxrrDBi4Fk1/BbkqIeIDsDIeBi1NUWmOQaDz942HescRsrlALttS
LQOlrxw4zBhhuAKn5mBuJCvhxSlSW/ye9yRTxk77SRyPlLSKucPpxYiSUV+HaJ+XsSkFjvHMJczF
/ricHFjzUW6d5fzl91c57qi1nnDC7gKkVZj8ELhseCJcqu9lRsC2ZL06h0a21YUd77IuMZ5B7cCw
T7PxiE8aEFGEGmzixlmMPeJWUnotpCvGop7R3IvM/WoqgEJ0Tq+TwHjKoHtbBDMX7Gm/E4qSgKiT
19XDQWH16Gk0ICWlf3qOYT8kfgmvI0h+Btq/yWpVC33gtf3+NvaWeKdRV7hUgW89aPPPl2b4Ys2v
1ct477y+wGaCN5ll+h7Es7PLFQzxJvLabDhdixBs129l3gaX4NA5Q7JhxBo9BFELAdeqtJeI/q4B
2tNWDXm1q4f8LZkw/hv0g4iqA1fLbx+7Fjz/pMzywiKFnS7y/H1CTnLhBQTsfr+0ctzXhYiXWhSr
lW5iwdEYbq76wOo2mV9oK9WV5U6LhHhgIrctseOBl4jewhYfo1aX7VUC3FnSq+GjFotTqPxrAD9u
bHKUYiyH0jLTbVGPlFvIi/Ab1u8xsxdFaF5MLsR7l5fY8DUMU1ZFpBR7SCARdOknlam+hRy3crkM
9zW66mr0Q4whiRPfYiZ4C8POYBDpMF0CP7V3qfMJojH40+vsVPuappmxq5jLcGjBoIa/KIaqXPeT
zXAMbDbXIHVP/oBQA/CLMmB2TwTbYPYN5ngC/p22clh0nHZUhXWQ6RjBUOrVaH2B3GO0VnelPOGj
S8WRazX/iyucwaqf/5ixrx38JmzPHD1bar1IhEYMCzlb8Pb75pk+RcqRNHvXaVV+KMKbnvgRMYPo
K/Tt93Y0n6nW1cgBJzfV2ea5rLidbM6pml2SjMD3Rb89MqfbNlS9OWIdZCXnPOqnPT3zMfonYluS
lptrROfhZrzySyfauM4H+8v/YOw8ditXgi37RQTok5we7528JkSVVKJJ2qTn179F3cFDAw10TwpX
0rlHhmRmZMTea6PdQlO/Skx753jOMamTcB8k4S3O/saInreGh9ZHgSCnhKfX2jX5p9Wlr800l1BV
vygQW60kAd8L3YfSlnkEShWKhpxJrR+OONUsOdiscPRMMwfxyeCN/Q1369KqT/40R9owxr1GWveZ
5YzD4iC+c63QBmfBF5mGMM0ay+PIwERfomLvzNKjRtwb3OCLqqQYHlKiDCqwMEgPOZ2rgowhXaMr
jdyNw6RGfxgAl1cWnyKSiI4LnUvGxIhV7yvHdriM5y6bEUZbu0BR3FduzAQLhX/RMLqLRpSH1Txf
sPGUoItstmoYN1ZELsmUfHRaUaw8rUhgknW0AUrigMiPoiGGDKPLAHbQTsf0drfSrNqzFeHZUsiO
MiYcbnkqqhQ1DYjFFtm/MJjwDXZ2rRpHLjuhQd2OMRcG/gSj3ImCQyhArETJdzCC6cxwKwJtPPRF
NRMiUaW3qHOwRuQhACpDQ4Ja0gIGRea/jJvWmIN8MqJIez9/abtsOeU+TuBpANHetC5L8nA2JZm6
YYlnsP7heOEdVP2TDX580cVkkD1UjHsZovjqM28Xo48v7O5Ukjily2pnzjoIG3nZUvWv2EVpKhJC
2OMa02yb00YUn1XqvSM8hbuvM0fJGIIIMRrHAd8w4Yw+bdZ+LI7FwDgJr+XOGVi14P4hyyYtMWLX
R1jZteMBSbjcA+7ghia2xe91zkum3R6IWW4PDov6pJfdQZtAtmSFi+sjcI9eVZvwb9H7imGA0uix
G5O8diV4rL1mzbB3SsDsZjNepRuXa6rdcR4M5cdEZh+CDig3TsxwKfBOtjaLGIz8NoYNXk4rfJMi
jw8qbvZum7DBh2m4b9vWISmRWDJX79TdjTNE+La27bTs1aw1pobs8DJHnz6Se8ETE+J6KsubxCKd
4nKjEZTSQdiLxvbPJJLcNSvm9OR8WfhInkWQnd2ucZajO+JxdzHoqUhHrgwRpDJca1uOE/eDoQ+E
PxfBMTNJD0jNTT6WLqqs/kI0+daaPJONPaVd61kHafr4IFVAby/2n0xE+4sorZjdlR+9sKvDBAEH
uYpIN24iLHRNGpSdPm6PfghDUoDvxTP0VEiSm2Xq/nMnujdJir1NJg87738cM+NlEeBOAAZibVMB
Ynyw1AKwsQG36dLok7jKIv0pO/eNejT5oHv84XjgUstcc3i87Wnf1N1A/YrZfGpdoIURd9IErGfP
UcfAE5dL9qra3yae1z+0ytJZGytMepwKFrqRcyhnsWJjgQGU703D7/dVEqLHh/DFmZZeD8b2jiKA
W0mcO5HGl1RHnjIy61sxeCkOrkm2ac4zU/fIA4tpOxFks6k6ot553IHJF6AKTbSrNybeIRxHv/xo
K+WsjCby8eDo0Yf1xgm/+sChN+07h1g5NX+IT/TbNoR9i1g///uffz+fu6mD2Lb0916URx/y0yxa
/zXP2o+qJMtUNMPl95+ssIdLQJjwRU9DJMCio482f/X3CzoDhH2ZkZo1xvHREIl1o5ffvbhKh9w4
dYyk+Yi670MCsb10EEFeQAkxJFVCnn8/LFyCqrhJolOmie6FtiYN58gIj79ftXXQCqJrrPU4xyiF
U9Fc1Ozly/Hy3ioj8VZ+4kVP/MK4PKh9XkTuo17GTfqeWmC/3MSt/ph98hKNzDwVWXZyIohqAREZ
e73LbkKGSAmhks5pZK9Dj+w0i9Wdce9Gc8f6BwcOtqR4pJHXXmJb/doGUs7WzJ6hyniMJbto7/sh
44jBq16RTwSbvlTYGqdSvSYunEyCagwUGXxVR5hCLDLnD8cw1WtmMTRNaIudfr8au8NbrrLy2g6Q
Obp87NcRvZutWRsZY7+weo5090+LUfQrjKp3TU3imTGdt7U07//jBaQpls+Rq/2xRvV/fYd+/hZB
5v/vC0w7E8//+zOwmP33M/yf7/D/fMHvD4kDJv/f34L81OJYJ25GF4csROJv3JVphfVTpOvpwzJe
fj/4/Uc4pGnoA72e3w8dRInn1un/e4Ul6prgRCrPLK4tcqR4Cy3NtZ0I6L7AVK6f/vu/sOxFmuo4
nPApo6OtE9daN18bhfzCd9FAEgMxv9vvK+IYqTIjZ2v3+woVaOHJs7zv3y/+/jMZ/htR6UxlWm5N
7MftsXGBCKEBoQnUwguVOtcupsDyzCZ48oj1XEWY3Lfu/KGFE+fQkrk5F8rBk19HwRNRBY5ACl2F
Xn8MQ9EsrczmeJ0izo+N1tgVCamgbdqqtQ9bsO77Z6EhIDUS+o6arJ4rvyH+jm0z0v7qXfDaZ1OD
ZoJ4Wqy5mTNuirEp9uLedN6HMQBLmlKykUJCgaSd/dG8+pxHAI1DQYB9TeJRxZO4mOyyJfCMmh+S
ClPxG2m8pEj51UsH9I3QYrSVZv0AnICTMRRs+mHWH/M4WjlVX64lCWV0yoOUtHj+po10gO/RiWs1
PMt5W3Omla+Wn/sbL0Ro0dTxrZ1aHHfDPca3x7G4+1N1zoNBjXVkXIy/ONX3MbsMrL+ngU/imSIt
rx1CHDWe2HopwWitThM6nfXwaAjIt8v2A07rSKddVxYcjHI7e9Ym0ENDq5MU28Lq4Um+JJr8p9vt
sO4MiQRy2HYTRSonk3qps0bg2IInriZrX5S9cWloeB/SVFx+PxKZVx29kdpEMDCxmhJwqsQGa8Xr
NDC1AzEneg6mlLNf1vQfg2PQTqq5ztrfaK4MFeoGpjXcQhMZgwIly6lWkck8GPdeYSKJQcpJSDCS
LIHLKZrZrTg8icbyuj9Rkel3I5MEVibBY5JIsje5Xv2jkEbJkm6cPv7RJ/kaOKSLxevMrYiX6vc9
xqglPemAqm74oTjcZUP34vh6t0psxg56flcSLEhZ0a/IaYqbCBcW9jCqVT6a1o4zjU920CTQOCMb
QSWKt9gHzJOM6R+ZyFsjkadaCDMW6GJzHfZNrcCeumlNKi8UlSEAk0tiNZFOfXspXYM6y/X3NDN9
VNPiVZdMZwfur1UcEvaiOfzpCfER/hePDUQhDaKb1gpODKO9b6qxorCdLaI/FCjY/D9S6S0Ym7R/
p3k2nYoEWGdfHGOLl3sRxxqCZdDBVeBJccofHcB0eT8JSD3E6w1+RuJAxRmL+diiJzBb74fq3iUh
5NyIOW2BGL4kS5xjBWZgS+c58oGO2W63QW2gFtgyiPpI6IlrWbQzwv5DFFQPQT4eMogUvUGTOgzX
cTcPMioBq5UD45rhCVzrArIYSHHKD4Ogw7DdUMo8R1G5LrHkDYmMYBC7TFtIjkecxZAJ9L2e69ha
OZA1Pkxi9AdXRsbb2ifOfjKSrxJzke/rpIioF2QtAu0ETArnkBGeeGrG7L1JpHM3qKRRb8WcBfsq
Ima90+HCFFxqEnaeC51+u9vq25R0R5P8ALpedDGqRMerMVO1CjIdDQRhZU8g8kBb/qn0L4Ax5LrI
Qx6szDsEORAOAz/Eso7E3aZ+sJDSHCwtgEuSKI+8T2Pt+cmDWBHWx4DkPk/L2LD5peIGMBS5M9pa
ef6ftvM+cwuWASsaoaaxoW1n17E74Eq3BDZj5Gh/x4Hhjsg1CaPV2eCzHpc1Tthd1XFEG5rs1Jjc
RoNZ33RQxBBXaM9oM3vVpWfWkkmocOun8NeTehzvEG0OjVk7q84ugZnESQCfSWbrhHthAk7P1OxQ
Z7hrZEjdrBfhrXLbc1y7iBKs6kMC90D9k2/tjtPZYPs3pRk7B8aN0Ol7Euq70AW+fy23Qu5cVNt1
mz3VQZsvjayPmXOY/+yMbSMaTPiaPG/dHPPsRF62bbxur4ifITjM2rYRlvpIKqyb8/rYpn8x/QoU
8BMJHqhZ4mhW9DSVtahJK5tpxW64BFL1Q4MNsViEjzguWqYfptgUOhEEXc2vyzEUY7B7o4Azt8nU
QX88KG+gK4C4wYjBm4E6JLtDI5ZbjgtBD9MeudrJU1eO7VZow2cQAlAooN4aUoP5ngOYU7Cq3Yir
33c0yjVS0AEZWRD/xhP5cUetictNbwWvkWBpqVIgVzQ0Us/+dp3gRweSxk6HH9adaWQTxDr80A6e
tJVpGmcF8awwcUx5gzNcyFK50Z+IcQDja7rQswFW2cObSeHRw23AfEtHGpIp94Pl7VgiWH9TPCSE
juVzWnOqVW91qn6sEDSny5YaQ2rMDNLPleXjtWg0ArCSN6LEMb+5iblKSzbJHvOyHof3bOg/8Aix
xKfT1hL6X4rMdzKwwC3tDcM/4hEF5xZ2n8FULsBb/sNuArOKNkz5nYOdCbLyb5B+jVlFg61zwE5b
A5h9/JnjUH9bqVp37S0zoHGyGo1oPjDKdobtkBu8whKt0TLP+gdt/26nWoEUP6hBuboGPDJz9My9
T0DKQ0OxRcg3mHnoU9lylj9vjAxZ638f4835LDXaOr8vNieDjqrnnf57q8E0i7UyVbf+/ervtxsr
dByhlIwteffB6rsjQ4evfv5Rfj/l97aG7rIJt/99B0NH/jZkxu33JaJE54xKVIcyMv+0tSAShCA+
e/f77lZsjHeS3Ng2vPOYcBM5ISasEEHJ6IWIphP3mzCD7zLwn+JU3sidBJiwasvxu/b6icGdwKOu
8XiGljj4TKmJZimwK+u2v8XI1+OKMhnfhSGRbSJ/kIf7FuTxR+jCWx50dw5vXMqexA9XnAyDK05W
4d+2oQc+gaFFES1XqKmTYxJB/aGdem1cuXLy9IMZ/nscDg/OGKvA3TMBgVanYwJMpE+M12CyYa4a
gX5DZ1KDI6kkO9TXXmwNaZ/juncPv1hTfFvopMnQbFaFnr0TqXyPk+ZRxvGzL2GBjJkOrzf8GOpy
16n0ENnuMpx8Y1Mm6lH646OJUuSWqv/T1G8kMtJLo/qyun03Oc6iBiu9dqB/Q6lx96EV7/2+b5ZR
PpuGYDUFMYEIbtIux5zgnvk/RCMT8h+ZEboag4eq7naC4UFkyI8QOS0dPf5uFsmQfkDyhNeCsCff
iBlXjMwLvCJJYEiHvQfN+E+zNt88JALEqgbrejAJr2yrL7tVJy9U31rIad/J1eeEzW1p4yFdj33w
DOQk2Po0n+Ef9KPpvrokFFTEE9YAwupJ2E9QOc1V3UJspOO7xr5bbUH3vpSO91dzKBP5v8RaBxAe
JY66Evv8FyMgagyfSI68D7boDonzto2TtKx2F+icKpzwKcgZuqrc+ExSh6euo17EGGUtCvLINrYL
+qdtYJGCCkNXnuDrmz7KQfsOeug/QtctFlcvWzqzkKvQPCbzhGkunYhhrSCxEg0hoR4804U00THS
W/P9RGw1qzqJeRiVOsZVZSBb5u5oFKKEFBlNArZlGjndohpwI+G8XI/YXJfIh9JVS+g0nEjZHx2I
w4tqpsHVtnGZ3LJbYdjGH6jj66qCASktuZbdGF+5mcWCd4BEfLRoC66xvjJfnnu9/afnc3KWkXxu
DTUh682fbStaooRnXybhI8VMPSoyPTI9eEsUtt9Yc95ck2li5RHTwjaFs8M5OmenKR9OXe7NrEVR
lMR3mpXHyZIvubmtSzSTZbYEppRupyE968Rrnlqz/oM9obppRDa3lpOfg3ACISvrW9CN5YMKJnHc
+ObxWc1N1K0jS/RE3XuitbvpLE1chZNnT4g8Zk9es03HGSNr2z8J56m7oCGky/Saz1nYE98lEu1O
wzTpuXazGvuJfIk2k88eqzyeTl2BYlhUT2aeTMdwwtLAQcMnyWQpQtSFkHLMlZEzoQsJeM49vAn+
6D11eKh1pM+hLJnLZ/U65Wiyt9VdNgNgzjF3aHz6r30pvpIy+UoKszg6HtaPuidTE++K3If4Rm62
0flL3yXCtksi4qkY624y06vO7KgQRuV7MeUYAkJtA7kzP+KxumvDgF7ZSZ8Ze8iL42nVMwNpNhFX
+FvofhAOq8reEhcDd/AlUaOCaECYZw2lw8PiZuXBPfGG/Kis4A+wtngblgS+aCZDDFZC9ipUjos6
QdKUuoa1K4Lhqc096GmBQxDPaM096xFYnOGuSpBUS+apqHLDikFMSIY0hoBtgfiJI0EAH0j+Ue0c
K95bya50AvNmjM4fpyGFiphHUuX77FPSk659RDhNmgw045N4I5Rjc8rI1EWyQBQd64wCuL4jGKd+
joGWBzH7jjvmKVZpBhuIziYuROnuSjke41q3ES7FNga0V+anNAYS+VEStXL47x+8Rhujre+CttFS
pQMEcqX0VTYoKFukGyaIx/a9z4m2qYxwl40QP12fk2hiMW9zR06hTg5Wks40euQRZ21oLxxVYP8b
4MgVseQYRvJIKArQQgy0EGgPNC0vUAmOOKgXSBAWccfQwBvYOiy3eCGzB1wee8aCKAKOs67H7ZTo
yyGXKRMauW8aQwI4ahFdRbwUrdMPZTAnEOy2Qd/R+438++TEmFhh3M5KYOpS8N5uNZwzU2V7V+Gv
Lcv8URlInM2Qw01v+odWVUBewNAt6w5wzeh2hKP0bo1aZ4S9qWyFctY/TzGM+sryPczN09EEnUWA
B0w16chta+Kjp/MYsTtEFx1DS+b2p1aptxgo5BrPx1sTW2dYh4fUx3EHxwdgU80cxAmGq1+Ll4oV
aJVnmv8+YFdahCTZL0p4F1gWkQZVkf+mD/qxr3SdwKnA3A0O+rCBOIo1Bzbu27gwt9J1J+xQdLJD
/S2kvUwIjR2dCr/4nAcX94Gi5Zo22K4MWV68APWVSxoIOCgL9VM6Xmuc9M+Vax2D8qNDu/JGYu3I
JBM1lqbAIsgQ/G9OBcCl1tQqmmyE8jihwdaSlNyI4jvoeH5y27nKyQfb92xpqkAgQ9iFBiLaziGp
yrEb3mE/0ANT0yuHWfc0rTnVW/xBLPFSE+q2tX1qcnDTtxi35jK2sCMPBcdxzoL1cYZtFMPTqIFR
xCSmrT05nsl4n5nOuM2UCimuZYjJuyTjAN5gv2Kc9AoIy7zCNWcIamSvRt+gKYLpHzLuBG0zU9zp
OHTx7PGYivfY8Gn5DdV5iHh4B0/XkZgLJLUdwh+0hbbGmM+X4cbwCRgPK6FzvhQSCkwUbfu6/6JF
cQukMTyolA1U5yB8qqb+lyVo/52qCraRw5jLdNx51QgOffiSdOlASkfAbxXONzHhsRzWRLSF7njt
LP2nBnO7cgFxbuH+fLukeyyjcnyrQ56gg4eph1MmdnRDtG9CjtamzoR7MAcPI2/OiErmmnYopuTZ
yIeYusw46VlCE8iG0h+TimJJFXHWBPHbGCkTbozvMDsmDXZiVJ3sfLoTa62/5pK04rZ2ikWdcYJp
mp9+DllwHGOdD3hzWtrn58D2X+yNTcvxbaKw3NetwLeSJVezKnewixhQu2RnWfTEtXKMXpEh0oIM
nL+8kLofuVY26NoiCmx7rTXORgomzzW6O9UHZ5pr9GMs4ly1dmQOzGHryjoWXH3qv4Mgy7oR5MzQ
CwHkzKaFbwxjABEXK7PXiRNm7BQNk05cRLqnyniJiPCljQWyI86NZeCrv+4w3f2GdpFzGfOKKFpv
2nuSnNlAqUflze5GjL6ZNpXnhqhyApXGF6eF7W5iUKdW5bEEPyCQyms3Lui/xuQSA2WC0kzzpoIG
vsQ1YhGr0APt1bqV8AAJMqA9TZUQK6G9RTAT7kFBYDSnEElJ5ljc6FnTMTFqu5WldeVmtBCXTSQZ
OkJpN6PlcU7JfE4IP4tzfOQRPVw/9ItTEtyboc12RhYQd1hnK7bQnyzLv1ol1Iuyh58RWNuZ1OwA
CMzRChL73S+Y3WjYmhvV2cRDVi/jWDymwRMEZdPnGEp7J+3IXHsTscR91TyT8AiRtHHc5y43nryM
lIT5tJI5JFyHcgRGnYbJW6TSC9DgCDnrTeMqLOphhOk+kMJNLzTlpo3B3RQfiM9JLjKiizIlf6hp
aj4oYsmv7O51S3gm1DeMHkg816GhFXBOI/MUUMTDrOkvXhm/2uigr1ZtT69m5i1qPQI+In3zSS/j
n7T1nM/Cy39Qb8QHmDTRhmbBUYX6JdR9933pjuMJIPjewwu9tUbfOXKuW2EYyu66ybiqpYsRGR5T
8Lkuba3mZoXlj+2WZ5WNlKelB8eJMZNvI4Qp7ZyCNOrfa6M6FxMS6CZg3Gp4DuDQuijXCcFZWpnA
PAvxPXhgZFOHWZIjRmebu3n4SCc6n3jpYhKbwuuALAHB4PDQ7ZQBUmzKnPAInR5Qo4qdTgohk3Uv
olIcULb38BedMjwQRdQtpdJ2lqoIuY/8ZIs8lmOimXzHU9msE827+fPhpNPdaC3hfK76JOuOsd61
YIFwYIaDfvDN4GF0ajw2esNWaJy7lna16YhD6qXJBV1au4HGRNK6mqCG4NwnT0lrj4lJ99gQlFMf
LX++LZeWc3PdkWDR52+26NFdW96qm9pqZfnjBvVZd4mzXtsalQHJYi6MJy8Lt0BvYGOHSGqFhYac
5QMiXcV3zUJ1ga/bnGB70dtsiODBvfs0ORZxJNzgj6xEQ+u4SystsjMdohqIck8+CK6XRaq58bZ5
1FaWnuwmgGXv6+VJ+FOIh48aKc+97PjfP+HAKUEDLVLMfbZqXVXkbo5Fmv/3dSSY9WYa07egRCrZ
MwBcmp45HYXRTEcrwYJEZCAB1BQD6OuEfeS8K7YuYodDV9EXtJGar3RgF0sztz1CXLGN9TbEzM7M
wlNXg/nMQoulZOiACJactA497QKwlBUHGHqgVNEIq4+2lpZrMXJXDV3RrpWijcZD4JDs7pqryUd0
17fgwVDYQric38aSTb0a1SDgrA8Vs12xnUbsgyHPyKDIz0Awib7FsX2e7KR+NCreoc//aKxIW+fT
iMa3XhRtdXaGLocRjKOtAghSw5iNoo8kt57ZaGdooIHYAa3ismZHI2oK5LH95cXmuIVW8Jxkxiee
S0Cg0BfhoH9ZAWjnIuFCqKMZsS0bRfw5BOA8RnnPOidd2laV0VLmCuuwEQeFvIJAuNYaf7hbyX5w
oDDAanSzV44vu7biJxTFV+jyixiN/2es2rvk+uPY7AlJ0fJDUPj04bC72DF5Jm0gT71l/4wFWVMk
QlwSn5SXAmOEjNUdFNleMzAiUpEv2yz9SkTPHJ5ME3RJNU25CLMNHpemmNaITxSXI3rQJ3A3vV/Q
vsruJj+0ox4IA55L67mMPdy1UYMnG45ln3h/MRTfCXmif5HRf/TzBndfVbFnIDsfuy1Vz5dv+8j/
fEYxk5uqGRbJHghmfaqMp6Dt1wTxGYtR06/2mP8tnRivdEbbCM5HmBBAX+MCKJS6DFbcbBNVxGuh
N+SvWte6QLkLJn0jHXTUCjOiqyMR6hIb7otZ39MuPGCZhaITepfEvbdpHyxkTc8K/CBS94SHHNwd
mNtPvBasRGbxT8WolBYhbnyu7zw9Mmf9R5ts+nDYldgo1xrCJRsN14LuSbGy1KvZLotOyE2PbnuR
1O5jVhYtUfzLLVLboxfkdBCAADU6oJDK7l8RnG4N33wdKfbWtn/tSHsBehO/5MwVUKddIxk/1xVp
LpT1ZzWWd71loFdYiBgBCS9ykXKrm+1TaJNhWNkTYLrMPukpf4qceOE1guh36PyAAojUACGHr+vL
m8xtFWp3fNMbIep9ZQewUXxnXXsdwZqBe0O2FB+iSgPQBiwILtCqK4sXaY8Q60kHoC9OvKTxJ5mm
Z3g2O/Kkv0KbUku2RAY4lQ0kRXwVetIvXDvaW4FZrfSMOofycCfT/k+aUOixDlOAeZdQpuhe2gW1
A3p27lEyCxEJ2zaLsxY/pQ7lRteuK9PeE3JHf56LQVE/MfFiWlXk/Z4AC40Bjl74GbOM4SjpTGMo
6Z5GSiAqDBZCeCnFchgFqL7qIjXLXo4o4RShNpTjwyMWzZOLEdoz0xel5ee0dx5wCN15l4MnWSes
xhFHUIfqa1D2NS15MEwbtXo7g8cik6RJfw8deNOwbGyK2nvvHamv7Aweg2XqIEcN9wmJ9sEz3Leq
t1HZR/gP2mMLCwj5QgD6TnvVRho1boqRutL3LkHIUOhvIN0+NFuH9SlqEkDMJTr71zQn4ippIAGN
vjSYDoBRtEv116Cfpw0I2H0Op0xT0EdaX1rSgoGsILvOSFVQESCYGe0u6kjJYxe4l5IYkADDsNZe
WhmCzNVxzBMCkzEynp4gRxt4ucgVJ1/Dgba41Az0nG3bI9ohanih6nyVGjmM8Ixivyl1jE01Mz/t
n4mMvx6Cw/w3puTqGX4iqCMMD/ovvrdCJJdOj9eBP+dLDoAsaohYQ/gyTW18RLK9lC5nVzFwUKZZ
XixL4yNLcCI5KLxxFzfPjndqrR50vYttQ7t0HdV1TBaETBhya+5FVclTDcSs9QRLWmjcXA/5kW5Q
2RcG7DtGtlE1/qUH0l9lVlkbpgIQ7+10F49adk5rCzi6eGO/3/e0Zn2mzAu94gobL5haP4pQAv4r
CAEvi12SCpbEoN4VE4dvdK62jYpQ08RX441cgOFexMyeyjCH7lr9+EH0ber5ljSXbOmHzIDCALaf
/1zpxtVXcIDL+tlxuluvaa+tQrGOQmO1GtzpfVQ6LTXqeh6V9JsdHoU8jSzzZCJNtvJmD8fB2elK
w2+H7lJ4ZxCKB27RM65nxjBk3dJHtc6BX+7bWDunxQzdSf8Gdn1EQfza+t6hIH8Ns9WymTDt+0wC
lkyciaUFfE2sEHYxuI1GPOzbxlyYNnYl18DHDyj2b1xgl/AGTPoaXv4eDyvKEMPkXo9zrporH5Zc
txN/ZURlsUZdpmocRh1133wEqGhpxMGZo9InaQj4rybi2Mb4EY9INjrPO0/mCBkRoJ6K/maaem8g
NpSu9Q6OAmeVdVKdOuNfpEfaplcdEvrKKcHiKY+OJRKhxYCLym/0F5I7WGf9M9a1S50HCyME1Jsk
u0B1QOUKIlUZqkTdLre0nSuNm2/Wn1nzictt10TqxanCR2y6/0CFv45+ZK9kwdLMYv8QAgFub9HT
J3jxzWHShURtsAM4XfwcgxF+a2P+Iw3t1akEAgbzBQQ57LOgtJZEAuQYv4unyuGsDYQZ7funB/Vb
pkxTnPbQQBSgY3812o8AAc4UcUFDotamOD+YdsxEybQ5XrTyYo3pHq06vdOcab5bVNfKHW7Z9EVc
F9iPynitwKouYcsw1NNPTc5L5w5ap+LnvpE3CSNmZdn8UKM0s41FJZ74xbKzM6LRaoLaVeCvNPSj
Qz/LILlDxz5iIAUwrfHP82McJsZJBP0xScdNCBKMG+cbVvF+bGfVbsXDECbOihb3yqFK1yP7LURl
Dylm00DKhAMmzlZk0PQw8XLowfTWgATBr1ZjKaclX+ofSQd+y0C+Dj0lL4i2jPX44epiNSEDCQru
0ykJHyJcwZ5jMBj9pS+erLE4/XTxOdMYDytpzgWR9qEroJwKmxP5g93e9o1dyw4MOQUvQunXxaov
btFoMaJrHuPkvCIC/u6i9hC74IM9bbgP3HIDUOHGBCQU5g/Ws34lnAhBXCg+QtFvceRYS5qWZJUb
2t2Nhqe0sf8RAfCZ9zkakoj2dcKwrZftuVKEverTg2EziRQ5bUNcMGYTXdo2+/E7nPhKLXpKtiWy
TKJe8mU8xDZKbvMzFdafml+Nhm25RSC5qEcnuLGdEIoFWTogrgWxOGOFboGXiWl453YY6qm9JAgF
NjkMCdPSE1XOXYPHfyTRpSv2SGHyVaihk5lg2WwzClbKI3uJ0IZ+Dz6WtOX2JqadZvlO9A0aqhEF
Y2hsx5ZcwK5ON+RmovVH8Cr+eexChindQ1mwWHN6tjcvOKrzszaXo778LmTJEDB14HncRlqwicPc
NPYvBckCxG3LeEPLEDI6UkGWCxOZlmLL3bgxk3kPnQ0hHd6ehttparpPMHH1XCsZhJ50o4EySLUA
P3keWsf7sXi3Wb9ISHXFWD4pEIqgL1o7VkAMgZT6snTDrTuBrYwG/51cULKeFthTvxut/CwQE3PT
7tIoBeBga+/jhNDFHXj+HeNtiOUF7cZ36BvJ2jRxkeY8KOOcQu+zgFOw0rG0/mSB6PHt67tJARuw
zQqlGPOpZVbqa2/wrFX43Tc2DUqn2FtDyjZw82T9M2mgYQQrkQO1tsf70TcGLW4L0zxInorQOUZJ
2N10zF/ZOPPKcT4T11s8Dx3TdtOjguiTkYqP+8xrk2Nnep9NWgLD8FdBJP6Bj3sy/fCHbiKT0vwa
+9lPoaIXFYQXTHZYC2mkV4jStqM9kWFYTtypyaLPdOeg4/zW63AiaBnhYFtjgCOotL/bJlE/wiZa
htGJXGmjBnyfKN6rj8LE7vV1GZcrr/PdfVH16druMg7sFTGUKVRkNLrXruMP0HL30RdZkC+1zeru
qsHsWnT+9N4gHeU0lNI8JCgqH9+Doic3Mrkmuv8O6PMw1fqEED9xtlb5kwTOlbae2gccQmiMbfpI
f0lbhtjy1TPFI6ILyk423dphPPaxTcCe/8eGZNKGwzEkABohoLg6FWYgM0b7NLPzlTmPyE5ZdBo1
mqH0jk4jC0NaD7doKq9l068wyr21YUdaJNrinmD6+EcZyWsrLWedSnqn9myZgTbKQNoia3xRWeVE
rsv/UHZey5FjWZb9lbF+R8290BjrrgfXmnQ6GWTwBcYIMi+01l8/C549laLKsnos09wIFwynO3DF
OXuvLTXoYdEHPXVgzfgJCk0Qa0M8ZkecBaqkPV1rwkk12hfIDOPG3/k08ivTXYumksekYBTxC6q3
KOso+ZNxscl97PuZOy78AayBY2pQEnFD5nrqrUkmrWdY+VKPfQrb4eDuVebj1Ka6ZITRqbXtr8Ck
auhKUvSeqNyVv+QWnudpPHe91DCvCP52i3M7dc4sVVFgOeAETZgWafYphQ47A/8IZa+xE8xSAfUW
RdhABK3THxXocJ1AQ1Ti7I0DErK7AKAOSTN919P1IxmezZe8SQJqHAmOdA7jcNq3LGIRGPXAJWBI
41kuDygpvyXlqZPpJm5iWFKCjiTaTlDSIeM71JBFbs7bRttfBx4W9yrqblYr3g0agEtqIF4BMnHM
VjFaawvQsdt82Am7O7IxH1EvFtuEAiAFxGTT88+xLSR8p4Fj5CI8YwtNdEIWfBP4npdTMqDZ0s9l
ab0YFaOyyw4JCnQ6o1TflE1voqeSRnfUOjXShkbJyr0vzae+B0/KLpZsmMT/6ekgRbzYuRZLPhh3
n88l6bCC+0o2rEm1FgPOh9Hqz3ZsgIg2yH8qnKszUNm1Qd+oNKeq6bcbvSg3eZfuOmQne1VnzdYy
sx8G8TVT4f6U6PkMD+NXK1qNSxXNYo2xf5dlIcQ1zbip0RPLmWkiVO8tgTSByQdMvO0dAwoTvd2K
US6Yom6r0NfJyIR4UHlnVqkb6hLvBpYSu5yOTWKfJOGoDPMsngbRfA1IlCcn+6yIlrBlsGrSPLh0
hfXI7uqsAX8s2sZbt4oY2G46qUquJPFALo33vd5rO813HYgdDtLQN9+KH4j2JAnpWxbab1Mop22n
VL0tXbZw5o/JnsVzQYSCtmCn3dw8Zbxk1HeJEJsA6CZ7XUiXFUhYf48tlrmGlzRIpOxw7dZZvOUD
RYYlqu9KM7Jtasc+Zl2e6yi1H4dIf3br2D4hK56bd4b9VhYLmWnM34Ketz9pRGOp8nsSHsIeuC9/
xlvSlealCPJLPbbtO9FFNO371jjYBq8FdBgcLSXeI6TxIK/06tAPZQVw3PROLsqQPSfpU1CTcVzx
hzWtHl7d3P70XFhLmbkp05cs054CRdJqWzXLMPGhY48uYNTyMBjN6wR8dkUXb2cqE5peXOAN9oIt
zADGzYFUbqeorGPphDCxzFko0aU3AMjeJqgLsg2qeFdFj5mrE6OhIRn1IZ0L5KgjQTR2WAH1DnHc
sWDoraHfaqMv10kKe3lCl6YsH6eoylc+Pv26Grd+xXa4yI3bJGy0vJlTLsvGdTatsJ9gxIJ1Do59
0uzQVWQbMzJ/IH8i0j4iXpIhAmt6Sww7m7CrUVMsN+dTKH9wC7/G+o8/SBsikFgyA4EdPXW2To8Y
FQEkqJquXUg6kBe/YyRNmQ9D5iTzWa8ZeHQ1k36b7o0YWmKTEaxZYpVZN0ApVxHyBLqW/tLXvDUr
5XNYCHvXA6giXpMl1fCDYnm6Cgag7eqcQqClULXWExbpjrDDjUG5UdZRvvZaOOwwPcxlUxG1TlhG
lUy3ys6BiUQsDBn8Usmc3jn7qcmQ50Uvjcx+WqW99yL2Iqnw5gCdlZewNY+zhzINnsBW58fAf/I7
J93poPb1tHowEvvbQNjXimwMUmULhqQ632kNv4NGdbcqFaVF0R+sjqu46s3VUGsM4FM9zr40uvpQ
2Rq3qlc4KF9CJfWlZSB1sCWAZPXdJ2FrU2XJu5f0NigFUrIKtmBClIdQQDakGtMud6li25rS1Fcd
kp0BeW1Nxs1y0kmYymJjX8ct8gO6NOvKNPauoJaapsY1wiyLIR7/SVCSOjXExksDgnERyzyG+xBd
ULXpB5mKNyTo9jqkYwrVvcEBWYUpHiIbwr6VeQvkaVSOSRtLdMZXw/BBRzAyHoizLg8p7AGunKhf
MUQZh7HRMhZHBe2NyNOBv8DFF21k3HpvzmNH3Krp79FQnUHrEIfRlC9tbwS/AO7+YFcUv9HANpcw
ffDUH/0o+DkWxTs4kwxBCi5C0STJzpZUIDJkakOIQqNDn21DF8Iqq31ZAc5rHKhPSPEThksCmXsi
5Ue0K29RkCuiWWT8IqC5YkH8EqwDrpTMoUuE0AaS8bFKvbepan+h4IohVXPqAwIaNnB0qohTQsVE
H9lbJoHeHO43Nts4Lzkmwxu0sfJIgktppqgfZ3EFzcC4WGM1cqgSVsOq5sIF+cUaUBr1YdRabkrV
QD7n8LcbgLGfFZaN9W93iflp9+fSBIagrAucB5mFALa3jvefUMQSQ6GzaUmzGBxIr4I1/cOflH2n
QyqaOmUx7YwHVTbTAYLSdMj66pXvJtrcj8IJkA3QFJaa5LapSL+C17dXBj2mjVuyRm4jyz+33bjX
os7fUYqlUhKajyHh9Uu4KfRcw+4TonPfkHpr2d7BSABBOO01seqnoekUxlDJxRiTzmq2b+hyIcF8
sUL0d43ux5vQtPnAwegVScUWJ7c/YEHjNjXYyLKwxX/nv9KGQfBW5h6htB3ltwhhHDsSy7G8/cC6
iAGkOwgvYL8WEq+ojIhBQRkmytWzgBv9Aux0HaF9eA81k59wmO+z1m1fBd4R5hoEB4gGEvLCTWmv
6xSmaNVlFNGc4qJFnnarKdicxlkt7Kdx8B4xJVNl7sdHN9PtzRjh89AsLFZeNQbvvuHHSwcZnm1D
MMDavS74ZXuToixFU4c05WGnCSTCpUq+YPpBf4zLb7pDRoOqqa6XJgau2KfCl0vjzSyDca9n3Wdu
4QOuFM3E5J6bp0PbbwVZrzEgWV8J+9KblF3bsNff/QQVnopU+0hIfXIhvwDJvgbWAz5GuR3mTXMM
5vpKNbI7pyOz5P1lmhF8OpmBxGos3IVlj/ka7Zn89cHGLt66IMcf49mwv0L4nHahF5dkauEGfFA/
QoiZgE4FCrV1QKDHNTh4PUbz2cWJ2ATB3JSAIMHw0GzMoC03ul7fiCuJPdoGOOJNcLHdQ6QPwavd
k3sSxzG5Db6NN9GP8GU7/oNFNjlenn4VzXjNsIIV1wDngHhOvU0xxQxDSLxwZX05tfHQckkgN6H2
4pw6lCZHO4QjY/bsOUXTfgSUyIM6D4AlinXCqgHp1FxGxVzo0/V0ojkOev7ptxs9b1/wexQbq7Cc
BbL0k7CsQyCqddQbx9KlflzwmZLXpT1UUdKsBHoMDIOOQcczqNbZiPTQdL9SXxEyOJHMbNOWmcy5
maP7IcpJRomQmDeDzcaKfSyG4D5k2W3g2MB3UYk1l8wwrKiZbeE0Fg99lN/GoPuMdQZ62VIOngIK
D9D13dwlJZKehGIHw+DM0rpBsUKamD2l3YE+PvCqjByOVMgdwysD1YwqLLv2mYkTJirYlFApHzlr
eXD1buRbtcWrpe3UpgyQsRFx0R5YilWrxK2JTWKKPBiegtcAU4EIBNc/5ymNrDYNn4QnwOOMbJby
T2apVRwO7c4oPXnr68E8jJZD0rKqNgL12160SblX2iuNja3l6Y9BbFcsXQH3KTbkiK3XGDzbtdl6
P8H4vycTrRFOKHCZAtzLNFs58K4tcnaSVvQuDO9TKwD0t9mBqOCzq+nOQY4YnsRofVV+9UD60tZW
+OE6VshuKxdRQMbANITWHkMm6rCsW/fk8UWZM5ztfhpfppxqS0Toid3fVEjWRtVSEE4op2XJmO1Q
f4ltGg7voT/5R8otoPFjJFljb5EzqNpVM0s8upGRnHishW4XRxmG5AfCuE7bNZEp68p3NmFgfc8D
8b1PEM5FaPzy2vc3/hzGe7+BeEOIgt+6yxoGPXDP5eiT7c6FvzJpcxwMWAcLQaL2pnPKx6lkYNZa
fFyobjK4+sTfZVNMMzTFtmWEZHpYOW9iKn46BScdpTngEec7IP1//xz+j/rK/xtsX//9Pzn+mcMK
DlXQ/Onw7895yv//Ob/mH8/54yv+fg5/Vsgnfmn+8lnbr/zykX7Vf37SH34z//p/v7vVR/Pxh4N1
1oTNeG2/qvHpq26T5v4u+DvmZ/5PH/xf/yOQvDS9vyLJnz8+P9RH/fOjgh5/f1f7zzkUgBf9CpO3
xN9MF2i80A3TcIDC919181//YRp/0ykMsUfRbcrRjoA+n+Vkuf7Xf+Bq/JtHzXaOEHBwm9BG/gdK
XtOtv1lg5oUnTSEkU6z7/8OSl/wmgh0RamTz23R1A1I9HVnenIVaxLX/RJLvO+lV4CboFEy0p2q1
jEigIVYw0d2vKWjokrR0v1vf+0LjudxrQKLbFBhwU3sUyofyzRzKR6S26UKv4h/sBX73Wf6rMIU/
ku7n92fSaMEcwufkWYbN5/f7MAVEUTnaC+Jre4dySpZ2FDY9eAkFmT75aHySD0ULXiQE/OmfUwO3
LhxfnXb8lg/tIccqyMXFYBm5YvHX78z650/OtC1TOvznESjskhHw+3dmIUhX1gAHWEXGBOUAB//U
imOANol1Fsu9Ae1SMk20bGX3bKlgwB5LfcYtzZCYxTrYEf3BXhPbTw1hb2EKgu6NTDwTk/4thEvV
ueVXmcmXpGxbMM3mVTX6VYMcspoMgQzWyo40StTa73vKEmbyM5Mw6Nnxu1aIO7EwcFVGNiYVdrQD
m9tlaP+QUmH9KuEFGDD1Fjk1clILqAxL48Unw3vpGZG3cwvlgJ9hCvYGdqZ9w2yoOWS+xnNuC/o2
VzPOmZ81q36Yvhmh+zjVNLH++gP2uAD+dGpawgR8wJnpmQ48+D9+wCRK9cqJODWLwDKIf9HErvGg
Hddde4r4UrFyag/MYUQkUw6MdfeHLMLuGbLOSm9HeycZoI/DKL/jIkEagmiRoC/lAwikut7ejMIR
O6ODce5aMH9TNQcFX4dZTW24hJmXgwYzSqBy8yaTkFCvh/xbt5LFtQWh28LEeSe1lQltGtfSNnQL
qks7ZXsvbzKiiYnJQrRxrNzx3MKeWlZ+j0Fv8hE1ZtkxZs+7Hh0F8RsvyM5Mx9fAJKvacUAHGgS4
jJo1Xsi+OkLvfA478Eq97+abMh8vI84bA6WI1Kl4BCzIl86I620ykotVj+KEH1dugY1CiBdlRNFT
wFJGdbV2R9tYpRN197s6jPyXEx6qJ8U+68p6GGtEYtI0gWHdjMmPjN4pf6Mbk/weLAsRzQHp9hvx
wQh82ZkYekf+adcrqMPZA9jV4fGvTwH9X50CjiGk7XFGG+jU/ngKJF5Kf8sd5ugASqeWCRm5sOXF
KJ/Zf0taxvC6gKHlKTl5+ShfVKwdJ8wYblIXbNwqKq1VikdXwzKco/vTSgLkrN561x3dvCQtElmX
ZVRAIevfvHP3n09e6TJcWTojl2Pb8+jxuxCYrG5cLcJ/sgxnaZzS8W4BMdxqOqA3qs0LQdDCMsod
2lDCJMatA9OVxd5xAuvAujdcdymC9C5qN+H8UMiedB3pDHMd6mr6E3N7ljBXa3oWYB8Wocn6tXF6
bEKxdwYwDJkmDvPdX/9Vcr7k/jhbuCz0kV0b2J8gZs2j9e/+KtTLQ6ZHnE1mfjFCFDLVFLMLj3Jv
abK0V+Rwkmf2Pcsvo3+w55wjOQE9IR9+zo5KkI7o/2aCMOYJ6o9vidmQedUBrcAg/Odh2HC9siT6
DofiCMHG0MxhRcXYXVUszjx3OrEB2TBMftLnQ6RGdxB+CGCpwjxBNZ/oIGYwi0QbkFvVH8oJk4Sm
580Gi/xx0jETO5HpbnyIRWwus21EsWJhlKgzXK7DJiie+Txopc6hZgT6/bvP+5/OIlN3BNOfLUwD
jJX401lkt8OATchjdpZOsHHD8jm2VnXSBfB26XkLo5+ddSiH6OQpyj7LFJQZNoHxZ2CaqE0YzJeq
ugH7J7yYMGrUX8P6r88JVJP6n74CSrAWMyGtDykNy3X+dFYo0Xss8bHB2qBkNa1RyTm3Wgtrht+u
WBY4B4e8wkMYs3p3k+JDm0209/sTFba0JqfgG3088lW1TKfZWVS3uoYG3jp5c9Ljgs6grh17nDhw
0UcUyaEpsWmwxVehbj7VhUfpift9BeC5VfaAZkS1393sq+lM8xX4FmNVRFYz4HQiXMZe2wMIG9bW
QKRuWKr6xRX1BBqcIp2aDzGPWVtzEGI1DPjgo9EJ4UPk1vL+qChER+qajWxf5sWV1fA2kKVF+Jy2
GAPPfkqTxH4qXDRDZYUK8H5fFQ3Ud5HRDVmtgHTzjGpSUHwEkWn3B+83iMEeU6/rzr6B/0ZVEL9M
V48uEs/cJdfUtldZcsRzSxN2vrk/eD9MhpbdpsKER2Hi3SFNDAbDMK1J+TZ9OOuNdyp9sk1UDqIU
WjqdiZkBl2M1QNs3/yjs+rHyaYCbFnn2ViaMF9k53TbpRor41JJ/dzgNPqiRiqCQummsFfi6FpBV
Mb7FXr9K3bR7wUQ0HuvU4/P26bFMk/OduZb1ZWK4C4Vb7wxJdwtit3+LaeE6JTRzu6b131LTPLkT
gPnWqBDETbXNBiiFZBjXqC68YNNHjNwLa6iiYzN40VHTq5+Bj2JAR4aJ9DPpzyToGBu8g9MDC6aW
zhVRDi4e6HU6zVcwwFVKvSqHW/1J7rD85qdmee0KdZb0Pb51AxBfen+QFeZDZD7FPvKJaU2i4OZ0
YXnKpiK6Ei9HUEiFIyJh1FNLS8vIiggF0nJvDK8JBLG9aOalXTv4NJdKufXNkLQV8hpOSeO+yUlH
1Eci0y2O5JtNSxFIPkduKMU2CDHTGPMzBCmh64S1+3pq1lokrNv9Jpg5Iv0gDQp83KdbGNUGh/WK
cCjdg3/Ibzx/iMBB9qZ8YiVTvUgmFQLsq1tgyupF86sdktf8en/MMaMnPzaLh/vR0BhfmpNRhptf
J0YDsayIVkpX1dIht/t8v1Ga7p9dlFRnurHNCffqIhpDB70UMjOAFfMTkQZCwcX0QugIz/7txd78
qIG4MerrD3Cs8oLXpL/hxDt1uuTjQTG29TM1baCrGC/pFCI2mVjwFngWR5QoOBSazLz03mBC8ZpN
DjrGUO6pcvznuaftxsBxLl1VoNuVoFzjyp/npDFxL0BSnyiq6iTTepcuszr6qkzTB6bbC+EN7e8O
66GtH+432njElxGf4glV6v2mAzq8DHq+qqFABlmMoEZQc/CwH0LFWZkWg5MtkVhVilJvhdx/XcsI
B57U9KtTEQAZGcFwsKOQtO2q1/eiNozzr4eWjmxjqK/35ypvLC5On22REPLKSOhX5VjqSBT2sURq
WPaF8dLGjnWRef1KWoWBq4sjg6P7Y5ZI7Ptj9fzM+2M0QX997F+8bn7Mn0jlxFulE4FbjNdAHyAb
y6Rk0cXh/aaM+TKaKps2kaGmX+/Tsc4SYeAwTf3jPgfJEU1n7SaaDvM3l+oTnsngQpnldD+63+hR
rVYZ28ltOXj93uxoyVTS6a9z/Hcigul0P2rmu8qi2kJ6ii5uqaJwmWb6gjIeSUcVxvbldIIxU1/7
pO+voMO1h5K18v3IRlh3zvr8pDp7eNDJJWwkebIYb4342nc/WHM6D0NkDJigfW/f0kw4p7KKybTW
F5UlpjOepJacEY30rCZKH5D/Iu41Ei3bB6X5PoZt+mCYqLigQJJRSB1pdBPtaGCg2Wcjp7SfU1Q1
EBDnk4uHpRsaZGz8pI5ZVxePv907sWdYZhDSNvcn3R/QsgZDWeLd7i/57X7LEC9p2JmH+/33p1qy
E5u2TBuyPdHPVlVYHdygdG95GJ6HPPYv96PRRRxTxlgJKGs4tyR18xPhL78AL+vR20zGGoeP/lhU
unurE7IMgeLgewzKDz+wACpoKa63IAYgE7nji4RAtfWcMl37eTe+eCEeyTS3rNX9kNiTdFeOFNKG
+cmmNe7qMCTKPDWyUxg2xjIJCQZVRedM7JedU6JME8ShMz60rns08XUd9bwfHwY9L5HvsowrXPNy
v0uQvwetC/mWJzJ0ZBEhcpiBu+cGxeCmiQ146V7QPxP3DJR2CBBczI/myrWuPljk+4Npy25dz8Hr
l5P1cL/r/tuGfHpM04o2WgXTFDSNHZxMvw9O0/xTK+sjg8uE9DTYhU0yYbT3KsKXEBoKvO/YVYr6
1lSWeR2nFCM9R/dnuHoqlj7bw13H77hZ89SAs+rt/oz7XUMwwDAJw9P9LjUaOurNmMr6/PwCc6Of
8m7rwbraLS7pNEeq19F4v8QEXt+P7jcxTsttUmEldbQqe7rfp7W0qZ0gBb/wj/sMEqsjK4keyzxh
61R6PtxzlsAULFysKFn53KKGP41d9Hk/8og1erb0VRQyB93vwbtJhKtKtqJ12faiJzWvRL/Jm1nn
5BTFEm1HIMWtKFAhhw0RG3xo8hbNN1n0IdjEGF7fI0Ss+lOKk6NdiNbvSbFrskXdDOFFJ0f67KhL
kmbh5X4P3Sd1LAwYuqXuXKuhOnSRxWQwH1nNpD+GNeJUDlpf2xaB1M4uvYBza2oHiwhSRo80KVb0
TYat8oJiiSpiPAboXgbL/E72wiIsq+EwyT484BtddPQOzlqNmE/WBnoxFl9r0XfWWZ9v7j9VjNDI
XVAh5bSzsokrjhwG+UpD07XL8I3chq8uQro3g6TVibDT+moKXMLkt6i9zd8eLH87tqJ4APrC1+6G
mXOIJEDfVsSKSFd/2CgP9lPkDeq1KtCfuF6mH7AJOftRr6DXEuSwQHtAIHNfazdsO/42nFcktjP5
N2EF42Oh1ZtSmsGDZyvSjlAKA5fKm2ebSfYpkVgtdcGRpAtRQlPn8o7oaU+DXPeEfJ2rshjPw2i+
gJQyIGVJeKmNhkQepj6leERYgHqkHDExIlx/V5l8AiI77jP6fevGJedYT/trxLu49CN87VTAeV40
Xov2GeeRbpfmqyartR6DUivhn6bhCDasAX1AQ0rWAU0g3v7mvkgNesDKZfSggL7AJc6psfM32kuA
mJj1BtBdSxqlAXsmzWPpUnxUiFsXSGrCfV2BhcZ3nZJdh4/GI5XtbKbThIa/SXe57WnPv35lNX1l
eAQ+smgisx6c1HxAWMg/R5USdIrpBSu3Lq4GvvUduBmcuSiucnYls4mse7WFBi0XGcneUQkQzwAY
r9bbBmlxnyRXjO/sZyEudXn4yLDcH8SkACkVMBAt091XfmFd0UnOWfcVcv6Gj9uQ1rA2KTXO0z58
yOKFAxtEAIIGLz/cPzCKIxP6G8EpJK3nxNOTJ5OEr/tR3xjy2UDlOqzaurGv/nzs1ybRj15ankKj
zjYNMrxmT8bQko1q9NCm3TnzsI4pg9pf5UFIodlhPnpoFtbwZ6ipsWI/16l6ncJCW9uZ17+P9hvq
8eDHlJE7T/KHfoSHgIIvC6KRtRLnl98iPZ+cqd/bgrSzKsZXb07VSTNLJlMPBpZU8kEh1UT6ZwDt
fB7yudE3sizLIi0gB4Wpd6F3NDhTPSvXInS0Y4l2+uIw0GG2kzYehXLV5BHwqcFNnwM1WDAoMGHR
coaKw69lBbFCaa9uETh0vmKoJO4FhcG0seHhPukCMWzoherS2PkrbBV04qR9pzMWzpG9sbu/ZS9P
AR0lTbp0uykEXVGFyN1HHLz4l8Cq8McUfhGe2eboKzwMm66G/19A5cujbi98LXpGbvpq5bJHk9BY
O5S+kBISP9jWbVG8osWhLGGW0ykYme+GlL/PiyIGVeKSaQJL8+wyed8XPaPGDIIi4sm+L5biCSd2
Fg2fHp//yS6aq1CBfJJZmK2rhqCz+6EfB+1G1eWwiqhS4w+PMA2wcKPvnJKGiZe8Yt9EolxmvSA5
g2mJG6gydO9BRxP3gMuuRkpU18v74f0Bf5DRXnn1z2LGEW21HJ+8E3faKoDbtE0T4PWJ1mqcWUa7
6mUuv/eVvUMvZX/Cxf+e+d5AiKsEz8y24sQU7S46fuUrK5VZWzBp69QJ41dZ4yN36nZgpZS/oD6e
GOvpFceo+taDhTKeDIT6Ab8dYSBBcetFvldTUBxElVPzDFv8+uQYPXn1q2jt6Nkyc+9WHpoSJWpl
KAgssN5KpG6cWdzkZjCtg1EohCwJC8WOX2KKrlrSEsIgXGrm1fBK60oiZLGJSpXRBeC+Qjok5nlV
0O4VqTcH5sfgwXKi8EHW+E8nAqLXhga0hdLQTyi8zr7Xj12W4VPCO/hFI7fp7Po1SNpdUhniVFTV
a07Z/Ng7VnOTDXNBrzkMLaACGjQI9EISbGXo03tCH2XpViffSerT/aeYiXapVK5vVFx/z0FsPzom
Ne+y8AVkGoqQZaeebUJEdlwiQGnzgdY2XMITGpvxxBX5RWhftukT6BILI5MeQlUg/7Il9gJiq9jR
aCIXMJM2wqBpB19RPRZStidcvdBoJEZCYZjIihFprP3KY2iaP6SmwZIxb9DY62b1JgbddCgcMDFs
fUEGNXWwaWATwT8OVmnal9+iUfwICc7AAe6PiF9d45iy3Mh9BrJGc95HfUz3zdg3J5kWnMHzOi3W
m3MyWae60Ds8rWzPeioVlnaIKqaTuKJKj/iM0kpNNH2CYReJWbJAdx3BfioivFYqg4HRPpbU/Rfo
FBKKbXG+tQy5zyJWAnXvpc9u5bMUj7Bpo9klSRQm7a6qgluajcPJsp2B7T8f5W+H3pSf9ARlKmg0
bTthbcrzqf8c/t8PCrvP/Z75IWWFTIaJDNehcEH+tA3WV0FUO6bS50o3jcdR1JJlVNpvfYrqK9uE
Yi6KhKnO4Tugdw4YwSACAHR8/twF0ln7ViMOqY/DA6SIvevkrN5S+bOr2l+Uip/YSYuTgVZyU5R6
tc1KLLdYlYiW0GVyq0kbuWLDx5FamJu4KmpiAIDolR3wPIGLsI+TgdBEZIFF3Sg0oKbch5rONVwh
y4p/1lWCJJNS65HVDZC8SC+/2diad9Cr59QUbnKIfshnifAIhahh78E4tHqoBKjrHwcHk0tTpB+G
Hhx6N2K1KDEEl5YxLU2nTB6iTCUQqzqCQwZFeT7XNLi5ZXMMAts/03ug4Y/IGfibxAUaEgoyuiNI
Gc0lPgGpYk4BoUtCAtTMaGMpxyfUROQHCvgIKFRygO/rLIGjY5NIy/agkznHeVu95LKla1Q4bfc1
u1pOkrCIXcTJvDRrO95WMwPftTxtlRG6mrfSPZIFToAsIo111Jq/VFVELnJO2dctFyajwKlwjF/Y
TSGgIHD6ChfkJfLcEPPCEO7HPne4wAgnyEolFz5Rt1yg3ltQQJjzc/CV+nDxel+echReJTXGN1oq
Z9ACpFfp4S73mGiMKhfXOvbiS5gPTyMJH1Zdv2YIxQ6DaZaPVKhhg5neUyCG9R00DhRYbnltv8Fg
K89pwqBD8hTQm9J7GwW/QZuGYR83Y3spm2BljmwBFlWexdgbPPKXzOGM7vMse7d+Sj+ntkqexJA+
Bn4Wn2UjrmnAhlZa+afpZMPWMVCQ5y1ONxTOMfkkUcA+0tOg7wOagXcW7MeqHB9Nh+k9fUDDSBQr
O6mjNdrqQKwXILD5pqvLs4o9590P9DcKLj/8knDQNsalrtNR3iKsAuLY++NsAEwPtU1wKR+g8RoH
9GbGIR33LOb3OJ/ifT9a4XOeDTu0Tjge+wItnUbWtqpo5RVwl3YOrSG+tuxV4zzd6l4w7kbXpOwL
NIfqj2tczLmiVU4EKFvfR89P95FMZm6mjylIpvW0jGUYnJWHzHQc1KMxVOpYFgRQp3mbP0PYQGlm
xekr/V2+GM+Bp8Mo8I8wJaqY5KIDdgyI3etCEPVVk/5S5QZokVU1WdaR7ljYhiPGxMSCv5GxqDOz
7jRiogfDplBydyzSeE9vXvtghpW1tVBQV9AaCGzVJkOdqxQKBtwDPD1ejYklT6ylEZf5pRzzE0b0
9piHw4ZVcfCszze1jpCMDIqzULHkgozbdQN3bEdoDFlkfjPt0jBlSdmbA93stv7ZA4Hqhq5dIm6T
O11aXDieei7mGz7h92HotFPY9dnu1+WhZ1Z43e2AzXZHdh45Et7JL1pr69qGfazNb2WigjPR72R6
6SL9TnY15NXMe+wJztwqneqXXvXlHvXTjzYfi+P9BuyGufM9Z+ebU/hwv4FE+lCbLMxyaGLUNlJv
A+1zXImk6rfKcR7MIfW2OsFGzP6dhTDQVGsx+SBebUN9UdOnWBce0dtmK11KDztZ88RejvlFYIJL
0Y0tdMp0q8AfO2A3ZXdwhdMdEkIH8LGKEiwXUn84otUtKsleSPA3pfWY77qqt9edB+WhQFKHHgDG
f63Hm6RK6q05euWSKni5yGor3VBLZUNoAQJqgBnkMXZat8Vi4GAOJ99iA4S4uCAxiy4ix/Fs2s4C
LSB6Da+GSFjCciIAgtHQzsiYiOkdEtSJurW2QfMBpNYwmJ0mYSRvGNVykxA91mu6aYW7oYuKRRXQ
qbcK9whFID6NBjtS2V7QZBjbyHIcetVdvi00A1FDgEiEmYh45TAK9xFMRpY0Y7cxTQLVUy++paMy
DmZq1ysTd82hxwmSyMk5tBPOiXwWGoDWMhZBCt88GnwQOlP5AdPMbttDAJJjX49cRa5g7IC3YB5h
6UqSV8DUol9d2n55NrAJwVtt3RMx6fjmGgXNmKg3wgS9nVXTl8ytUh48LZAHiC47AIVwcBzeQx7S
CCHf7slhoXQYq96gfTCg1Qyrs+dycbLTOXTt9BRl4dVJJFwS2P//l70zWW4cy7bsrzzLObJw0V1g
kBP2vUT18gnMJZfQ980F8PW1QI+XERlVVmU1LwszGAhSHhIJAuees/fap9lHkEVhevbs8jEMcueA
pFpsNYwcvbL5oAdU6wJVcJoWyV7YmAPwXkFqAxgqbaquMhcw92qDipG/I7AZKCZOU2/iYNAeEO6r
azZLOaMgf88rE2NA4L2qiYkMkecPAQH3hhd7aBS7+E53WOjS/gzottLu9UvsKIFLYlLjpye/smHg
qnkXBDbp0YhbsbvJw4Tr4hi3rXY3qLo9TUW8FYmwuBvV1skzsTeaEnS7CKhE3RZhhTU15UNnUY2g
0kcph2duHXgAFUkwoX7Vw/w+GlPeA21AnKjjMLdk8jHvqCpngBsnkL4K2iIgv/UH17NevLB7km4C
ESB31H2ms4ruwmrNJGhr+H1H1kSnloaBi4jsqGozVFr0VDfWeJRB+5q3wztX1wJ9CudahfqHHIoJ
jXkZYn60Azomo1u8YUthxhCbT3qr7AsoM+wqYoBc5+tcZHHUMSQQtY7LB4ry2Av4x8NkPaoqFrug
FWKNylc/24mLhEeC4CO0Ol6iMadZ7kj8kCQDD0WLEzNDNppHI62fsfVm/mt9tLjixj2A3GEo6n1v
9cYzIFoMyxnpLDE56DstBhQSZFOH2hJTje9P2MohrySN9glSJSPZp9DvrQZNSNH58ZWmMf7IMUwA
neNPCGu5wtc53veGc2kmk3AeN0zO+nBUuENfCKP6RCnDbRmm9x7tgoCE4aeHMdJ0WKZy21gxqCxg
vJLT8Vwl45eRBDix/DZfYuXGFWLAIx1jgdcdQB9RjUzqG5AIow3MpIGUTb+jBhsTpYCoi6LalG1c
raa2BUAF9y6ukmJnlNANXfB+tR+u0W4fZSuyE/05ux7EfZdyUyNC68VLatJMXPXhhWckGv0H5/HH
UBXWU837u01KN9ibruz3KXkYqyLLPpXPKi1x4oYUHzYtFtaTLZxzlG0yLcMtnQ/WFv/3XKCU44+p
2cggN15qjfAybtgnSzAj67PAe8Kg0t53DYAmVkVPmYc/IUcQuOw6eTU6LftZE1u0VFbcnPNJMjPo
+caliMifgiROl8VYqLuA0egmrid1F0bvTpDa11ybQ2vaHIvWbZ0/GPkmd4leQEA2PCa+t0BRy13Y
n/PG4um+GIleJdwTEWqREPOmZ9myhlXzlGikNNnSCa8dpDjshS352ywh64K+2mgXCSqVGYxlcFkn
0IYqoDWtZANY7bNuK3mfEfBzbrpxGYcifBuQCQvf6j64dVeo4xnzlzDjS5LbADa4wQzQnGit9eMq
7ZPgpZ2/T44vh89EgKCMk/AAhLV8D91BrGx94F2b/Ac1QdjW4/Y9pHKjecacMJ2nMLeNmZtwrmkj
LinE6lNaO8Gp6baNUL9MLfAeAaF3O77B+tYe2ue0tLJt37Q4We0v/ibzlciN8eRwPaEg9iek6xq5
kxaMtLSqsovhRc3ZmsII98VgfYj2wXOc5mevYHtx09lIk5MIaHTO7/rW93Z24vNG1NQDSIwCd9p2
QV2etNRdgR8cdzCBPhUBshenw2Ob9iaZwJAKKvhz4E40scV/yQcZCVoTNcYLIJX1WX91fV1diwFG
+2hn9fvcxtNbr2ek3f8SkeYupY1TW2bOCTcfdwJsNyuZGvVp0IaRX6a23v10JMTBpEYHrTLuO0+u
YsAs0/Dcidh+qQBobBKHtl6Yx92lUWaCpj5ktYqOeauTdbYjXLg8AqExkAbVy9Loguvkl9VD42Ci
7Zt7MzZ26FswJjsEikSefgecR4c24FtrRyaSPBEvOCp3GN90d81fhBTeHAe6ZUKei5rOgkV0r4E5
cYs6G9ByE0mKQT44GGGct1HlvIs+YfTc1gYpR6wByHg8F1pqv3mkjJqT9jnAgFt6vdff06TX90HP
+ejXefHUOMgRKgrxhWPE4bX3jfOU2u6LS6QrbTqn2wONbR58h3CDKhHNgTRUMif7kKpBuEwIk7J6
aWniDlZZvg1N5BxC20Zg25rlmz+jkqdk+ij92twyLYIWisBtk5i9eDLwbgDWsL1HkRgljtY7t64G
VPKTsfXg438CsYI3JarqFIb4vt0ap7VyW/J8HdBJrfORSYsIdq20FmGI8wntXnMALL6BtQiSWnjy
CsS2pe7o5bq1VLFNtAHag0qeqzraZl1cv1QOK5B0fqlMhpGQrJgSok48BvGJdQldrdnnVYUQVdTt
78o/jX/pmrSOJMik1DpD8Mty++cgq7O3PJkoxI2VPtXeqWxEfokapGlll4QvSZNw4+Hq36UIQrj7
XZ1eZ6anRWcKi+ba2fYDH3OZrN3ioTPc6WoY1pfhFUDKRc7kbBiJHgnIH1tZ+CjASM6qyly2aJHe
GNy2D/HYeOBfcyJue+1Hpwr7mcDXk+/D04oqM3tiSRGfhFvG0PmG11EZd2aeYRaownpZ0THZOa7u
0Wad3AP2XZuchfwhAq7VToLQFW301oDJUvriANAtO7buxdQ9M7gm/tlIcI/OTYpYV8uhcNdT0nl3
UR57d7aW8X28vVmZUdcAYlP7kbxK1mfuMZwb3oI23JKIh3alsXzGw2QAFCvbdJ8mCv1d+BUSO/kg
80assXjKXdEH4p2CKtaGO6LBBfTGAWBKFTzZBJVci7B+zYhMgcIO6B/sFgnJ4MltL4nuvfCNb5yP
OECO25I854Vse/9SWV22ivvYvfqs5IADWRpo8Rycb5gV5ARpDJc9D/pFa+knxNATyREELfIDGYod
qHSj5RwHJ7BWYx4OZ1nQLyYUtV6ARjZ2TSHvrXYK7sbBp5FZTJAtRqfcJL6VrTKp5Rd8ITt0ZSgA
5mHS2A7GNU3PKAT6p7i2+6fRGx+jsnmJeu5CKS2pszaHRePQ0Ii2h05JR43ZnDpRPnDD4UKKAwvL
B2ndhYbkkj+MaOz8AJ+LjnpRmMeyd8OjkxLHQ2DQjjVg+5pBRkRAku1SLCp7SIUvlCTTx7xTxNp4
27HnIyaAhdvO/JTrwfOVHhJNZ0C+audteN+ZiXVoQXyvGeNYr3J0j/GUik8faMRCklosPQ8cZ6MP
B3tNN2r4BWGC/qlq1RMdd2/tEnQPXpTIbZGo7KhpxreL935VsojajlEqHkmTpiWVdc9mlhfP3iXs
rWItuAEuCzDM+S4hS+MAjmURGszcw6TPjrdNMgZ0CfTYuXiVApVoj9wZjaE+1tW3kTFx81EdAEqc
e6pQ3ebqkfdbgLPrUQNUXnJiAZOcCssC2dSEF1ES8ZEnpclSWfZPKiMNpAm9XaMHu0RHy7kg+cS8
lMaw9MI8+gqDN0tvxWufeqRKeHJcIl53A7+7gNGwLjEKKEhocYAEUtZXJiwKJKfG5TTxvN1UGhik
SwiuOv+jK705MqQ0yBN7J5EprX3trmOZ845G21kLF3lgaefqXQOMiOIPeVtqrDukbKfJxD4wksf7
St09rCOLAuQGgYY0+pbAPwIhRGSCINEjTYTcVR3w8GRw6BGSyXDJ+8E+eAweoBOb9ZMzYxuBMfQ/
HInXsk5gtLVYtcJb96Yd41NcuYz8dOfsMHL7LLXuK9OC8skyYNi7ss0WOHsIS7An0ggz/NKm/06x
n+yGNms3Ew2Qd22Cjx4w7HGCqL8gcqt2TkVGRsJQ+92FXVgxSwrSTZQAXZpZlzpkMCzb824IGu2o
oFMTIGDjBVducEa1EZ5jGvPn20MduPsO+ckdNMyzwuX7Mx2CLdEZ2cqKnQmNTm1TxodHq5UP1q3n
EwYlljSsRTvVhR+hYhmMSHXMyNlDxr+Z1BCiXU/uKWLbs46F4PcmjRN+29vBEp6JnW41WYZMdNLO
Zm5el3vNFXRsRDS9+3QXJnOMPsYxQc4ScttKxifF7ekEsX6LvpIoNAqEnWO2zoPJoP2uZDgHo5Cb
vV9a+qrrinqjLOqjvG66U4rqktZvbq5FAfzKr2A5aorIaaJjrtZ8/b5tQLamtABHnKelU59Dj7W7
YTz82aOb5xatJJlkF6VuudcJnbxrfPlgltlwuD26bVxJE0sjkWupGgGVolLhkySG7mkcvpPOUg8p
QLmDwMfLCNwgwsyUj3Vgt5SpBm3rpNWwoBM2ZY9Bcu+RcrgkbyRYjbEcNpqmWZe80//YU/MxGhPt
ChEEmiNq/xP1ub0tpPt8e5SaADHSAHdI1WvXsjSnX2MBFKW0nO+mYs7RNSnmRv0+qByxF7TQGG+b
9sF0O/sQkK6cL37vzgc95ZwCRNo7c+5Idw1RW7qLNO32MFXG+4iE/UE44sVkuP8KeN1cCdNNLo5p
SRZnhKTq5DrGoP0J/RvN+hShmVoAUa5hLpXBxbRjqNlcAvx5gwIgWbXJ9InChqDZKUvxoUAWgC+Z
Pmo6cmGHEeCLy3waoWCqvSun/eFhidE1JZ5KI3V2dmtVK61qmpeqRCuVSJjEXaHVLzWsOAJ/aLEa
eVvBUmM62ne5eVca2bpJhP5A+FLEKlu228x0zT08q3ADEK3HA9iw6A65VgeRDN//tpfAZPh9DO9L
S4lW9hsczeLutqkcEHUh5TOLe45NZZeu44ELVOV6iC9HwkM7wxhecnSBi7yHsVt1rnpxa3FO5hWt
UX7UjvUrd0TyGDql3A9M2zfCRn2rLIfaIM+fmx6Hck5ezYiU9V6hcLnGwpEX22vWt0cllKqrtIal
mbUVYuOq2TMEPPga9ZvdEq5JP3/W3kbDqp4TgsI5Kyg3RvWgydC9VuH29uCWzFNrAVKxyh5YAfCC
ksEkMR1kZHQMBJvNMKU+J0r/xyaXICXDmmDFnec5u8l01aZtpnrLYsZ+A4Z7FkWrPXhF09yN8oM/
INtUqTFLEgQyUQpoIlfTHDW/pP5YW7Ral7eLnT2M2uG2d7sM3vZumxHMkSSfq8Zts1OlXr2VWMVu
i3QueuXmz+MWY9fQMscfaj5uMfGlOAENgVOTW3Oi40rTdLoNXO0aJp9eyZgfczy96/iVyf83MMKW
4MCvuCvJBa8C5EsqnBURUN8KI1jZI9rcth5g682b2x7o2T/26DNuOJ1sZq+JPFR+Iw+DI/7Y+/NY
ZWrxIY8eAzUmkMWBHt72+tpNaA9GFiJtInr+/eTt+J8vi+Ynwnys136Ij+DPJ3KY9WsjZA3aNs1w
8mDzLvi6ak9BaKX3hjUds6mGj9fL4imDieFjhm/oIWzyMCNtKY6N4KiRTl2aSbMXhjFuTSfIHilF
8S7Ulk3CzRdtax+SSLLvdaRPfKbetjHHDHQkMO8wZ0ROm/GD2Swp9fQHLq4QX16uW2Snh1g42lB8
1KCYBj9Of5gsJ9dt7k4HxgbGQldAsUt0XafbZvCATN/2qpbV9u8n+OvWOSEGC811Lix38eCmZQMf
bGruPLsLLjZjc3qMNHeKnlVxqezj1KbVdoQYMXUp8JJR81estUNSboA15Preby3zNW6z+kAkPSux
jofEWIIyohgfPHg8cug+Et4oJiYYuLJe9Su3DbkH4+VZ9KkJhwey6cVQxZuOFu8Jblj9oHxraXue
+5QqZvp+ARaK9ujRs9HA3TZBjCWHH3cxNfTj6xAa2UlXWnYa41bbaswHb4duG5sbH1YYXhEglV+X
wmSy3gnz0P17A3+EaL0YYfJBqtIgeA15Q0g+/J4mNARkVZv50ceQ8seuV3b5Uc1o7tse5fmyxliz
GnH1b2/Txb62f2hO2dyXZlk8Wo46ZOmQn0pdRNuxQp3GtImJOvH1Vuou+1SNb8OAf0XJjjFMEXg7
VdEnipBOXIhAmi844X/vWeldWvT5PdSdH+Rg5+d6Hr0XRe2tPM9m9S7S8bFM9pWNWsIK5bGBWAei
ol+N/EsrmWPWZbX9K89DvtdGygBf7/37HKzwghDt+NdUPUstmz40sNcMVGNxtIkQt+cu/Z+boRg/
Hfyo29uhCOk3hKn8GeJQuCB1QH0ESvKbBfY3Z+gCSyhSrVp/s2tOXLOyMYfWY7c2dfADpVdph8B0
v5H74F4MHG05zUAnjcvmLvV8jY/fM7eIhmzazAa89zr9ygtx1GLS4f69Awj64Bxjy2bG2s09JU9j
EhMyP8aVvjLcnoDxeSOS7I89mvTuKaHjsTe1DvUGUqyqs5Ze7ukn27TAX9x2bxs5H7ztkU5mHhpe
dzskb69jbIplcaovmXKrR+k/DLLpn26byQ4fu8xrLswN+yeuFqSLqZIlo8rMhRX1ySEa8+C+bUpc
cLLXP1t3PeSW9dmZO19WPyMncV+UZpOxo80d83B0XxpgLxsAx2ozzA+zKZ6ww9nNgdhziwUVb5Sn
OGvo7dK1Refw2yr/H075/8q77L6I8rb51z+8/8WUhkfONNF4W7i28Ab/zVWdIKrKlOyHmb96VzNc
fU5cJmEMZ666PXmntjXURssVMC8xjhuEC+NBC4dq0zXIEDFEhsw27Svdx+bMKDd45LOtwYx20ErM
VFxl9uPmCRA2ITEKg8Y60rwdTXX9EUONPBN48TC5HpReR3SvtROhbBHkrwDrByeCxufAVSvb2Dbm
uAj0wdB5+Sm05h5I5UyrqVMUOcOIaSyvibXx3vvROuQ9H4E1ouQIOhdvsSkR7hlAMBjcofMKOh2J
oJ7tPfPg66VzV3MrmqDKnoBjO3mhX/LQfCoqS20BjV3jJoqRhGhinVX2VnOL5vFwmxU3UrviXT1O
9rh21eisQDRbO00N8zUnfwRuRehlqitA0rQYHKe7GK1B6TXnILgj+uY2NeJtlZOoAg3y2Jq0Xl0T
OZRdy70z5VuDhF94IdXmZoT7/3yEp7H8+tc/PouORim0hSAq8r+iDmyM7//jr/iFPzAIM9/hX/8g
hqvIPqKff/+J32wEzXH+6RK6aEh8jrYuMfn/Nx+B9dw/pY3923J0vN/zc/8GJAjzn5TUUBWg3kvn
xkD4r6YgJQx2gvVPw8AG6nmWDVYB47j5/8JHMP7TgWnbtiNdyXTcNTF089/fXP4e/nNFoHUIuoWF
fYHfWGfs99rB9NlqaDW30VhG7zkhNG5stz81gcslatB01LXe3Y2x1t1FurCYIYz3SVs5j0aTfY0j
UTRdaaoFYltGSXrqnrE7BpFFuSa5Lwz0xXGs14B2tNJfxh23or98Cv87sMJ/WnnnPwzRIGW9IW3L
dHX3b6ZNh1i6WQSGFUfph1Q2+rUPza8xSpxt4ioIRXMzNht2Ko7o/yanRlbVZ9FbD4WFe535BZrr
fjL+b47X//SS8mtJ4ThYVWwL7AVrv7+/36Mq6aVkdHoQuy4zOt+Pjdl8VjisjzUxJwsZeOqgVTYh
51GhYijBtv5ujhDp62DY/5/fJBeZ9H94WxlPYLx1+EVMKWzXdW7P/8XxXCk3HBvgkRQHdYMc2Sdh
XqKMnvtTiWtBpNJ3ANPzk2FU/gom3xwoWVR7R40PVeQAOquoWS5xFGFdsuH0hgnZ0vnA/DnAN3J7
EqtCclHpuJ8MbA/GBP53nHO3RAhEuLYb/6yP4CBHA2153lne+faSaeiCHQu7z7YrzGnR0Z6aMx33
tx+4vcy029//JGoU//z7ZbcnGpzRKzegf377lwy4R8iJkmEzCEwTRP8heADtdPKA0++52DeMAKwY
5AODtQOpNYwS5pcAd67xy5X7an7y988WDc20WZnkB2VVb28HrShoF+TMis1fDmo0B5zWLk+3H1Zt
AbFHmic7NknYI6E82QQjA/rfj70+hbBbli6xex2q/XkzpgOLq7453R7djgtSUX8/2TZjsrKk/zMI
gp8Z3ZMzDBEFINPKSPcyquPtWD5apJZNiT5uDXQ3sM8q+3x75rbpgvbCgn7c344XoUTawBBsc3vy
b68FRaCf+vDDd40QU2xJ9tU0NtGqpjpv8QqfOl+Q1OpTCyck+ZGV6s/WqXkTegEaN+Iuqrbqtrfj
WYQvhPaLtrq9IukoyjMimdCJ4NvIGI2CW/yuK7KximJEvO7HP2M1ESskmOwJw81fjLqaIN12gNgg
NNDjIDtinABeZmnsXYJmUxhVuvKb8gv2kQ2WVivXg7I9UHCND89I+Ku6RIIW5M2wFcQzAdC0ULKn
7hMLF+7hOaB8BYJ8Be//ZHhDsc0teb1pV+FnDZvGo9StSrLLyTEv1mmLaosEPFJMFMnOmZ3WB97M
ywzHQeJSIuxxEQWNVEWrsCPB3mqDK4wif0PawJvQ6q1FJ991gCJbHi02FtCH/NGM5VtsMx5L8J2v
cgytJJYEm0nQOG/ATS3iRnxFgDEXMmrfa7rCq6ov32RMQorQ3tNVAkDX0zvwUu395AcbRZLImiJn
4dO5QN5VbPiuP2Yt0FxkTDn2l5o5OmEVXYuNuSKb0gkj5KI5gNEAYx1o4MUY+J9JqEjg8E+q0rlG
NSOgUZuzyR+XaNG1rVMZAtML9ig9y4/CeI4R3qczCSIgXYyl1uwRiGB7IG5pNOSUEUHgaXeUhECT
vwSJlk9oUVCeBwVRB19TNTwaTIyX8zdnnWnFhn7c2RuDb50KbFGb9megD5SJA0UUUonK85CfNfkO
Sw+tpi2Wc0QFEgGWUCdNOv4qs+x1nr9z1fgRjNbnxFh0gSDMBG0enW/vLzeOl5ImBKrImpmrjtq2
X7tWSMvVv074/0XsL2d8lWMSZ4VPMjdQRzGvXCGVufMnxo8T/dZFFxjxCrunxz22vJM+VLJJ969h
XoZbiXKj08mMMlKAX223DTVaC2YJuxduUYfct9x7Qn71npfue4cTTvC2JYMRQMSJ87VnRWet7cql
qqC5QK8gAqYKdm1BSrEss7uERj2+sGvbIwsa2kAtQRFdCrmuZGquh9aCdJI5u1Exc+3VMGxBgJdx
iId3UiwdMKknpk4ysSrfawUYsZazhNe6JG2rPyLiv68MwFwUOQBiS9Af2sNIdtOh60NSEVykSi1h
cwyb14bTBYfS4mOKrHSDQ/xHmGob3dRSBoHGTJZDo4AQchvCpoyFtxwqOf0Io4Zouql4VZ5pbjE4
1xLObJSCpAhsFF9hi7wrzd2SyeF4kAGta2OqxX0SofP0nENt4dSF0po9JczfuaYX71l4qCurODQt
v4clcC5SFe6kq11rt/V2ulJbQejJ4baRtQeqk8QtxOQ0J5dOgxWn5xz8YzcsiMkgwafcOIn9oXKX
J27H/EiQvhYEpr2rbH0z5FNz+HMTeFA8/3x42zNsrkNEg+4TjGOICV+cKLirc/8HSJW7xAAHVTp8
zRGlEo5NrJ89jfUqd4xF5Pc7a6QMs6bzVLVvIiY/fszKreAWZujlwTF0kLBSXH2Nie4kcjQsINUq
LFAr69w6BNqksU7Ohv1AEDORBIy6FsJeh6xQV1EBnF1kTM8igpBRc8FsD0ChWB7xH5HGNTeXXADS
hSba47gNyzFeeUyHF8UOJqStlmkSPUsEnYvYH3ah7RMlYsd3KAHeI6Qya612z/1Y3CW5+eRzB1gV
jMU2mt+dmEWtB5DT645YrF6HaNlWw0JYr2XsfNegiHQRP9JW+gYfMjgOM91UbhwuORvmckymhmoV
lyaqUih+EPG619jprnmMpDtRAnQsKS6DkhoD4BITIwCRVvMQM9n9Okv9e26a/F/7+qgDa69Vd4zc
LFtLzd2PmndvksS7rMlrGuPuHpgUXod2tqwyCBsHM1vmad0t4tZ41P3HgeEesgS51Iv6zUL0CsPZ
NjBeGL/KZu1IFno97yrjeLGwDPtQrm4fmIcPi04JU8wCSVCMJNtXJtK3hYCOYuXJ7J+L7U0f5RfH
KU8md1At+gnA8ji0MZKyuMLMLQAqgxH8rCb4myIGbtVu6l6/xpwBTn7yGO/DbeD/bnozNpxI7ty3
y03h0iZk0LU0zO69S9r+XosxRsDBquuq5kYwWmsWE2e/zY4YlhDS5u8ATRHcBdsuzveWyxJeRzjJ
4OFI/3pha0a5qaaMcAb3LTJ7HCGz1ZFBvnIxWi8qHUsNauRdMocIsOTGMwkbPEIJGHLRFWn8wND0
q+iBh7o55mNlXcXY3pNsGFEcVOe0Jp+54X7oAp3sG/Oo98YKK40Hcax9i0vgnnPggk8hKLj9rAx9
3VTud9Y4AnzjbnKqdIPjhduoNtLGpfe3avNuZQcqXcUNp7Tm23tSdYCRteEx0KZPox1oqGrexYXF
61aI96JY7Fsv+JzKgC+rpjlwLmGimklwJ8ECH2rcjDPaYc1IOllkOgEAaFTrBd2b50xHQwT2Eo5v
9TFVSbsbSwf5/tDf0++VC9vklh1m4ylx2nhlESBcRj4tt5IPIkBtHdTfKFtNHH9JN301E1hvHZcA
KB+tROhV3xFVRb6AT75Eg8MUtHeMaJd+iDP1b+mong0teO3L2T5PnRjhyF9EtvFA05gwDLTA/I9e
wpQUtJbJld/WDikUnGWO64HbSk9RPJ1MDbKYNecV0Ns2V2kzf6OelE38jUF1Eavm26zLnTXwduXh
rMD7YqCMNMvKH8LBPsUd88rWRQ+U3vfM4JaAxrkty25ZIlwhyIScRScBnjDrkSOxnND8LoMC/rWw
EbKOAP9ltQ3HCbcalysjH4miBQ1nTJbN6Bvg2OCHUPzgcRgO54NjOwn5aq8w4giT78F3epPcibCe
KZS4seoQOmtWYYBvimyHwiFZWJLI4b5/VqMptzoXYdHJ+qD3CURPYb/bwIbbAKIDsV3eovasdgnw
vqzepgDLjx4j3UYVV6jWXqheYVkT3CJQCDiFPLDCwd6frrsAXXGUteFuiLM9VINy50Xo9DLvUyQS
q8WpJDhggeXmzk2i6hBO5FEnutx2Ld9e3ftFavs96Xtf4IwIukOFDMrUQ8VrX00j+Qb6gj8wbo40
XRtEZxHfTSslbafaone9VGnLN25oyWUnA2ch9JbVUjyuozanti+f/a5Zjt5ED2oauLTPTdAEpaEb
ZA22MbEmv5feckA4Vmj157qXT4gGi4WZ5MTq9W6/iwh/CQmQ7GaRdoium2RboNZFQkCK96r5JaO6
igltnx90I84mEgVQdGRxIqc1FURxcGOVTMvbbpWypkOjzwtur/r9A7efNfvMBdcwP9XcXuU5L2nc
X3zu/gKshefJvZ3LO0gVnNsWqMXBQ1GFGdAeSAzxUJYIkrhG64drslANo3nVoTVfjAwWfmqniyTP
fojGFlyoJNwhAjZzBPhpTzt76BSreJ1kYXPyNo5NWpGs3szORL3XiM/c0xCTzhkZYsA4aqbLTDuC
tRgWhtuezN5bOYVL6a1x9S9JD4kDa6RE7AniwJOe2FG5iGahivGtRVtciM90kVZpygwJcmpcNAQa
d/ISyjDaoGjA/xctXEAm6Fwn7tNj1a89DYNiWCxkLnGeYmh3QmOe/Ex4AHPKlSZZt6WOdruUmDBI
U0IKB4xjAtGTj9t+Ek+Iv1YWaYR+FpNnp10ClNmzQXWTuNqlKuWLgkFkhaW2KeaQJrMYlmNqnsgr
5uIwdZ/6WHYLR3UbtDzHkeJg6bW425G+0ROQXCoGk6SjjiReLETLOCOvJSqLA2GVxLi4qD1DEjrW
GZ9QhX8CZUDDWDKyiSwI8IWsdBrs3Ephs/cTcjlyWx9xixSbyDSqQzPMJGS9UpwekAXcQtvQfFmR
RQQEGooAq7naRBDAxFLInurJqbAFDubWAk++DP1pmfrmtUR4w9krRvz9xjw/J+t71XZ8nSAz7bHV
lOtSBkcih8ilaV66Ks/hIGZPnKPhlv7PXVlREVrI3KlRa4usppPV+NamS727KoyRMSfVl6GQJoha
I+Qh6v7YIBV/QEftLqFAPaWNsS1ruOMiDT/7pD56Zg+n0XmqYWWvCBwhhWvqD0lh6FvLjIpl7mc9
PXsfV1fTv81FGHARisrMoUdPqwBD2zsUi7UsomrjCPXmmQ2Mc2MiAQYvXtKlFZMa3kWjImwWTTdu
v6Lo9vNZUhZAFCfa/5RBlF1RZ+K6UCNjfKHIllMxiaST2srCZu3Hv1M21mZQ5N3XU/GtoMOvKOJI
dAI2iZJxmVJWLXwxHkp7jodlabBMg844ZCyoD73+omlwqFgJfBScBjQpJyRXlG65/qNH1rJOje6d
NiU28YDM4szb966698zqJB2gWOm1rmh19qkWYJQWZywYcq38aTsQfQGfiVtEM30SFZJsh8olZ4v3
ZLxAMHvs1CGpZtNFWNf8vIGNwt8Yll/uCRUnH9jxX5wUuTn6WoPrBmz5CIdyG2X+U3rf1SMXXqwM
pi9NdHwYGzql4ZUaf2q22HaNRpJD5zRLhLNb4VnfVeqwCMeeb2oAzYipo37v5bXv5yCAjUHUtiqJ
Hivky+TGPwQCtNTUj7Zpe5ieomeAX0AUqruwH8wVMdY/0NtU61ZvvwMH4XDlogcjQPExzvg6dGSH
Lwbto1Dli2nXd4ND/9a3nB9xa8IP8RqJm8P7pHgBKULyLyqXMoWGJrk3xJ1u8CdjXiDjnC9VRWAO
7hquKvoFY1YykqNhS0LB6H6KhX6xVc7Vpou8ZdFZ+yElZq3FzLSkqUPQnLJOMdJnqmIQo5lcweAf
D9kYPicJeZWslINdmr60qt67fpqeiuHbiskhN/8nR+exHSkSBdEv4hy82QLlpSp5tbTJ05JaeEhs
Al8/l9mNH5mCzBcv4gam0NgpqFdssLmw8WuD2JLBFFLcVcROO6MlUVe3kjYIszhPuvFZzno4IsWH
OCtOraHobOUb4WMWy0ztPdHTXOgRuKRT+wK4FG4PZXFRbblVlGIhjidSMpj6MQrTORpSCbbj6fDO
Xf4JbmFPst7mioBZ227zr5yk9R4CBO+nvq24rIkpXDHHH4gHpqHQmhNDiHGR1XKdCdTRcaRTPihq
QWctGeTsqSdhPs/aXtUTlhPtmTh2DsX1L04lga05QFvJk37XC7+PehM5YuUgqnOhQhre+7PFw9Do
1Y5aHutNn/MTgZQmrr0xPwQDrQSwWaEVEyuByxABP6LdGpGLcT1uLB/nq3uPs8+NRkf/gwk1KcYv
k3bmsJqM/ABxl7vmyJATzPNZ+M5yyFs4eMYYpWRa2Bgo/QTOxTxozlNgUeLuO7IOO4y7R7jyGPy9
uHJxOsvtLoUT0dl1iyH2mzZnazB83IUyOTa7lKoe8woMo55SmK6m5RgQrF0kJiBioT/cyTgna+cl
EAHLB5oGY3SaVh8IX1j4tsEa7PQGqju+nBsmjj9pQ0+Bz8MX9p7gUquHWbpWu0DSVyqKhs+eUZbI
wf2ZKpOOV3/ux8GINz9wFh2WLW00MBJhJDnVbtXM+cjT0x1Se4y9wq9CbVjv1NfMcOWU8tzrHIbV
SA/JaP+1koDGdrkfFkqHXJtUUwJD6IrG9bc3uxzHZrnVsmlf3WrirrNBOiKLgVW1AarZlzlPTgXq
0GHS66+6W+/mFX+bT/1XWOWMF/zPaTX51jchsC54g+jerG9NCxkk9joM/LFE1HT50AVQQse2/TF1
SikMFjtZ82aW+AgycDLBHMBGrlKU4VF/d8b879LTXQlwNCS+/CoXaukn0zM27w4+mMLv9m7rHaaO
ChvMCCX2juq56tISc23202iOezSRiX2lkRwQZHGX5NWkv5OSrDmiPPkiJu0bcl+WQs7JDbRS05/p
E16+BnN58zxF5f12+VG+TqFbcaV57lsPLMUdxn/yfezfvhyhAZnDyZ598+ZMar/aL1InkJGbfozP
6yWfZbfzKnVs02SKEDjQOAXyJJ9YHiF9yQGyeLw5eo6TdANBQPiAj0JbvWdMMR8sPVQDIBkvbUPE
mplyS3YCfftTw2uYWe2XLpH9tuBeXUPFjhycfqjFdPvypJKaNZA/6BdaCLGhahlcLDAU5lyNrGn6
kNUErSDp3mpjys9jkM43KZIqdHoP06Y5PWl6+82qlwJs8kcgOwcKc+4qs98RuLpWCAiEVSdUOESU
jgmt672b24NcxnZijvVPL6vxYKW0Xi4ogkWZPNpyC8iXFG6Ny12DOcxVfRGZywouIHWufGZpWDSr
dE/FBlXvZn8ikPkExGBZl+KC41NSpNdhSKa8U6DeYPPgj0bPmU8LVDucYOHgrWS96fcKjODqVhCL
fL/5GKTq9wofu+miaa7CKA7bnGDYWvFkN8sB5LhCJCh3RuX9mWuDRbyfDLuA+OuumcmcF7xGeehu
diB6ysndgi/9K0UP4xmnKDpx0Rba4ctdjB7oCwVQNiO3wV6Q2YoTZROrGyf7pweyetS1ADOzqG+e
jOvKCY7FzCtAd/o3BSl4Q4QlABj6b2RrjnNLf6+KItu1zAGIo0xJibY9OdzxidinB0BedGDL53H+
MDcqkx/44uTKhoPPsU6LvpWjeJ9+bmHCT6hamyiMhXz2k6sluVF8eeP0pBjarlgIuQHfZafecnND
dVcVyHeLtSxRo7CSBlcDmRT0jVQHufVN4ns8BwaqaUf9sYO61brOoSJUG7qZReuQjqU0V9W9mVR3
LpuiUA+CImy4i9laF62iDQ7YHc55c4b3S8XZ+MClnR52c2KAXrl4ZJSaAIQEp7VMd/MoYCR7fbKJ
JxaCIDlO86MQbE3y0fyXjJ+8XTpk08SJyT5+B059yyVmq6kFqNiPyT5IW4dGHDYcGj145AyuLdch
hudpCZWx6qGjYxQvyGFh0OUWivV0lRNTYqBHS2HDXvaxvIxFcBrShi52wehQqof/f3ROTe5VON8O
TS9hqj9hOYRpTmCZRkXmJcJ2KSUuCnGeM9tb7Y+0zDFpkw0ODZ8JZh5p62FlGgZ5wtngr13M4JCC
CGDJ02u0BSOfBR3wCzP38WQXyUuj4P1CCHVvdJQcptoraA+ChxKYNY45CnSbNLs0JbpIzSHCRp2l
jtuSoU3zowukLiL6HEADn8K+p+impJVlXxGVZdljPM2apaPKahG1uifPEIToOoLrLvssr1rgH7oN
95WRy5mhs2eFqlvb0753y5u9UuFdrOLV48mI0PCfB+iIYdnxVVfUpfY0qm1NnQe11S+vrqC7uOs/
pOz+JrKiMEWYVErqF6+jmWVpuaH6ZMq8xv4Yp51sC3gyVimo6Mrv1DeEGDoqew7ikhWdkgi8GWdM
I9K4b/mfKZ0SA9c6NsKfTvX2MS2GJiq4RrraBBWvvdlmc3HMFXo9C0CgJDQy1qg/xvzmcr+f7fpT
F/6t3swwa3uDk0iZIsV58IKKGuHfkLYRa/p6yVpT7py6ApFc72zoSVF3FFX/U5flU95Nl84r47bK
Y2cr/q4bqMse7kZd79517ZA3aKZrjlJoNNqPcLvsqIzgH/CfLmby7oHw5G9r1+HQ9dNvy7R+OdUA
XIIfsPJfrV8opKbIbKSbZeAj7mv4e3jjGqmI4HHoUUlycCiyJ5gKdbwievGi2UlpH/IZ6/L2zvc5
InaqwhnLYtLS/XPBFpOhs+aVyII+dpf2o4VfI433xRiryzRZD9il5WEQGjbIyjvrPT9rTfcJIQxP
qGJVXKM74y/jUmiuQFdmLlmC7E6C6yNeBuNIISsNhJLiypmmmjDlroPSVU8Psz9UcZLIt9LpmkuT
OA+kMn+Twne/MtIrha+DgqfvoYAlzNx103J5NJz0VOktEJ7Fe/MC4NBpZh+osptOyhq+dd013t3c
hjIHpaQ1mh+nc1ai6OyLFr5gdkYIazOFQaiXxyRd3X2hmffZwA3ANuR7tRb2HcTuYU+s03xcAQFG
zlL9czq2oyzEaGtd8qdcJT8OXumRC6MN0w4MEK/nluLTAMsZQjyw5SPsnCKy2mmNICLwGHAE/liO
99fXJwoB/iRJeZ1IdESuvf4zocWd6mK81B+M2ahEismaC+Wzznyx84JORb0v70alTzBbotGvmUMC
OWBkky8iRR8MaCPGa4CyueBGm4Ydhj59bwiuvZ6JEFJnxc2zqBT1B38PMhjSgOIlj1hkhtw3lJTq
iJv9s7ESnO6uLQFytCyrKQR3xuK74Z0W+TlH8ZJ997NiS1zYL9Y8SEK8iFeJ+O2BSRRu0l6TohZx
q4oHtvEPmXLUKccGKZZMP7g9ipK9vV6xhj+sij2Wg7RLJ71xbZI+u8J3ivbLWMxPQgYOmRXO6plK
51q6bggK6qy5pdpBngw917sbAlHuLSrP9xZiclNzLA5bMi4ztQ7vg3sW1uxyMttvHB8UVqnXlU5s
wFxin+GpCc1ScD74n6LJXvVtqCqQCPj7w3qyLBBlLB94d0O0hzn5BW6JATtIp4vdZrzHOPBKMn0S
tsAhcaZotOCAdTodkSUPQKD5VyRy3fuWeY1ib1u/uUtnnQG0+ZDSJ7FfmB4JI02xW7yhOwZYlhzn
aJjznUROasfhZXEF+ktei9vCgoXtk3usdvQYdOcube9rF8lADHzShXvP4siN0HYI06j2sgxwp2i9
zd2O8imC1+jdw6X2SB75n+UCXtKaVhh0iBod67crQehoXUoW/R5ton1nXBQ3XuBvfrQ09nrXBxqn
XSkPWZc8YdAO5xndHpjvj92px7TvO9Bmkq4P6uhPfjI9N01i3GWu/y3ExAKMHHJeu8zrmFJbkcVW
oreh5yGm0Z21Qzi0OGOILiUddp2Fxe2F7PKvAKcyqJsz4EsRgv8GJ7rejyeNqHlM1eeTW63P3hJc
pMEaWQJXjNR931ibA4QH1SuXSBuYzqVHzLRYxz+5emOqe1SMN2a5HIscUozoxj2eqquVtx852hsQ
B5R+xx7ZpBTUBY/AOQuoIpofPEhi82ZNZcBqbjXafnZvtxvuce0flAZshNotumES88s3z7oqgmPG
gxqnK9Ab1+g+8R+wsfHnM3ewJnLaxQlp1oy0RvBnGaOk7+7zrCR4vu3PnbFkz2cF956ZoYb0Dg8i
3A8imRvtwqoBW8LEGZcV0tmYPasKMJosTfPOpyIb2+zWPlh/bm01NEZ295Jc5WpNCUH5gNuesewE
/1a/Nv+IJubswYllYLbSmMyZVbrx4qaJyTfjjfS86Nywsj4k7v7g5R7rU324W8zkfUuhwKWu3+2K
/pOyqJ+wMW0l2GdhwBvs7fZAuDyIvJU/KZCg+9Vs8fcsUZUxLQ8EyUzJp9MQWgpgwIsJGRI9zSeF
Mk2VsOMtJ6eTFoYq8U+OWPMDfFUqZwQwW0DVeZAda4OQScGiaK/bzhPn4nvZgKsotjQAeef33pL/
cP0EBz7b71QEMApRHsV41p9N2qS2xuvg4oJtoEvEw+Ej310/0c+Am4ZY+uAkmguvfQ+mWV6eZdW0
MREL89ToxMcSf34UNqz8lP9H49B4VzTgJWvLiVpTL3GS1S9g75NQ6/rkIa9GiIpiX5luEDolqB5r
zYBbFAPKF/VDnk32pdaSy5S94haB/MpLFLUqv2mTEdkuw4PTs0chKYjU3U2stjTznJBbJPlnnMyh
xA8ZtX3GW8RhvM6qB1a44D2kfAJyqocew1ExYgyR9XKsSevPJbEIMKQZnDZxqn2Oh7QpPs2KyIDk
vd368hfgmr67b0y6q6o8t6J61R7LJQVviKxiFiBF5mz2wpSRY0iphluQiS3bZcBQVoQgn9yCzPjQ
uG4Fa9SuRE4Hse6nIKNdIIdzV/rKBHsq8hDzCTWt6t1pvR/VSMhj9XNOZvZU6MObmIlC22v5UgE7
uE/o7vXqkm2qZH+Z5yCA0VholNznJZLrVAoH1wawVnrn7fxKYWRAdafzsOK/Zgvfnh2+jWgiLpOO
DtmMctk3Y/VpsZ/t8xYwnPYo4JdzjhbP3cblyJs2OYA0iCp1GrUOUa5b4br73QOFlMiUBC3TCocN
ZEErgtHz1VnBBwTn99rnX3LnjIbJd8IF1r1NKV/PkiNoi0/H1Zw9eMh7tEl5tQKuz7Du5xzMuSPS
986rDpoEPkW5xLGW51ZT08G0VXJk6n9yMaGFeVVdbXyrpOqB7UFx6Wi3w9+GT2TZ+gC5p+J0jNNF
68LCRpsIdjZwnr0f8IJHtTy2ymNoaoZDOjnfGTnV2OYhObpJcITCnETDYqMtD8txKStu3mrNIQcR
K+ndNo8nI+PmLxL+Egj/jA75rL+5GbZ4cr9Zu1Pp7Id2yeIHcmB6cPXqOxjVeMxU+l0TxS7kjKSG
zT9kb185VRAZCVK2wV2BVZL2l8ZNlJ3iSHKi3E1jvu4Ad4PswDCpBS7Zfhb2UaGVWwjs2yznixhd
8YlnaqdPC1UgvhZbS53tzR5pR3Oye998S0go+aSrKBivyUFjs2o/V3hRUIHi2UOq9SW/nbnFVGHm
gbY5NldGqCaCfpntIQyIMKMfPPK93oy2uzVbjvuB8D+FxHChmu0HnWoLt0lUiiWVyNAziwjWMmRC
u+GzS/IfYsGPdTbEmV7cKmOlUZcYELe4u0Kmd8bophBraa5fap6Kdn3woXyc7VWJR5fVWjkp+zaf
QRMeltxR8SiRWgMLyaRo6FPz+u3l0+v88HMdRsD4QSID11Qirm5gdGcOzHeWW4rUeQtXDZnSQswg
R8UedZyZHzKLDo3GexmmIbuU3nxLgsrbQ9V/6HJ1qNFbXgPjPGhgJuETAwWrQG051oRep15czedb
3z7fNgNjVNjWOSjKX1vZT6SftaPrut9eZnyWvUCHE9q3X6qfCQgxE86CjMgoqK8PCXxZULG/pjFs
KetanSqNqLq7PqR2wRA4S+ZRYe0Lu8h34HB9mFb8k54+EBj5K43lYrszxd7Lwr+uWTBag/rQ+NsR
ZnABVLn7pis8FqJUrIrl/KJRiFapIlr5Wwc8hqGHJrKm80NrJDX7yfx51SUJCe0En4zxeDKb2NZG
UvY573Mx/4yWk+I6GbNdMhM9trqKhaKxd0f73jWmp5HnfZD3czAN7CjGZwg6eB/IxQvT2WWK58zh
kugYvclOpcNqw4Ixcjm8dwsfIKmoxGFIP8u2Ji5ttOykMtye2BIPNsUIIWYUfgS1X+2HfH4IYHkw
42VmVHOXOnYwPGoOs9Saue9kg3FuXZYJenMz1ubQK83GnQZkwBlHWCtQvq1u5R5pfzo6P+tq8uso
zWF4wCQeVTlvFXzHbLDR92R+1ea3Yk7THR6ynUvMNRS9++t6ZbYX+nbLH3SoOZj9NL5xIVggro+k
wR958zzZkuZk/AP2wLtDWp6H2PAHi1LJ8J4b+3IaXmehdjnVSMCZtoxMf25avzwlbvW6wh5zMCw1
RAhCWwFNxwsRlXW305hAqgKjS9IaWMm20HvWocwZrvmmLbofk2q792iTPdhN5Z30ulS8tvyHOQHm
YxRBg6DLSZsYY8wlBUyltLqdDzPwriQOhf9LVddGIFf0JR3nZpe89U4emzK39ji4Ph2Zm7HF9uE1
7TVqCRA3lG30T+BJoNGBJ73qtfjXsGGn8DTbFTUWDpiy/5uS7Djts2XXWesu+ywa27kFvvNN3565
H4tdqXFdF2DNOeC1d2wYu2xNiSBuRv6szWhaqrU3CGzBwdeaF93jg1N6FIhNq/6dZT63P+UA2Gqa
2Bjtl3mGBGeNSEcda/oTv12clj2qt1kNzhmECGofHGZj0atHVUDEBRZ4PyoVHOcg2ZOu4L41YMxZ
XboFRHINhlH81f35G1RGym10vQ79hBYLQwIT1q7hGYLsxVRP85RXovDPC+1MAYLUhJQfjmnyWBLw
v2PnFDcALnC0rTzMKyAs2NqXkkX7FQP0zZTWl9Ec2XDnO8t5DAau/j2Uu7C0l/6WswDgq7zPMzDF
Cbf0A2N8jbFxPgkFRKXK9EtvMU27JMgc1IPMmu+rtAdyYAS/zhNLZ6gZM+692lveC70Y41qxcWuI
kw9ALjY/udVlV3ZsI6+RCXjOjAxpaVCOJnIHqtuPiqUX4MJwqurnblkVWwnP584/H7O5u0sxfY9D
86mVig3YupFTp11GZ0YklM6S3PnShMHeIiXKR9fEiyzxp3luhSVhwLVhDz7fhiHfiHG6oRx+l4+6
L99QXJ8w2xNgnWmkL9BHhdn8Tn5ShB2uNSHlrcwCwPEJqGjVsmDKL5bfojh3HHPm4MWtkJ9ikUca
tkAZDvlv4Y5nZvA68rWqjxK857jrSW/aqHOi1Dhx0PX7dX7xWGGXC1+l2ZhsXwY+V54wzwR9MhaD
486jPSyCCJ9Gae0cScAPh9XEDS70+XtMKSkrRtxmtGrA8ozz2eziKjHQXxcbZh/be6te2t2S6m/o
Vx5151jQ+bmkBfUC2tVJcXiJ1QSwa86PjrB2taqefKVYtAzyM+v8KRy210Jd0xUEjynbVy7N9SYd
w2Xuf+T1VpHayX0yFire7aFxt9xmtmEzf3ZxsoU9OfCQBgRUXqCQPv6ZXe/VGXeiPkyDjhZ2SXrP
CSSVHPZxcAsM1MkrzUn3yqMxa+0afgfucCfMzwELD4ghVHYD9Uhz+pLflfGn8sRDNh4oOeX+43pv
HHFGTChkLwMGhbnkHOmbABS/Nx9nzeBVQZMFy4UkEqn3OEvBJdp6LXLWCSBvgcGX6Tt2L2byElIG
ElWQS4igDU7YLHJmOl1CYILf2qCghvn1HGECN0j3PZbqH356DP0DpaWB5Uy8V5aCAooAG1X97IJQ
Ue3anDBdmDy2nA5uMb9ApmIQ1NOdZ5H2H9mmjnn+VImMZQ03Im0o151V90xjQR6ZnQchl4hyOLRO
RSjXdO+8hYJVkEUC0iXxSuC4Y8WXKsRxsBReTB0DWJV/2izeiMW3XDTyOO0k0AvnDEhg2CHx/2kn
/CLr8j0ZC7RmWbGcCNaTmLiEiSzFlTc4TAtlXGFRcxbm9TrBSi/9veX4DyPPauh7865tZHYYdf9b
mcmH7r06lbKvc807U2KDIqPC2Tu7zYNVCXhJklaPAm19lNU/2Jt8E5ud1s5snhcDv/IwwwZn/sTC
OO5Tk5wT+37Ffmkpw8rCeW2lPfrZhlquMt6EgfMJgGLe6QVefF/ypK/tiOOz3feZwRCZri9jg1fR
YeNKBE8Pfd24s3w/rlPe+g18oXogbcE0JlnhYb6+2Kl/SumeTNaxPQygm82wcrCFIvPcsBUkuxrU
UJvJlyxzX9rkr5YuH6ZixlWDzi3PJAGl7fMtiT1QFcEoxfdavJv9wgfnn5N6ryLV1oNb+T3+J6bO
ewSt62x590u6fJuGmeEyWc6IMFM4Y3bDbmo8gkL741XywZwycqX2jh6TJ210/kCZe+5n7+bjMWPn
P31S8mJg9+Be3uV8s7kz/WlLDIWy/1rW5H5MElJt62uLmzzHV3MphWtGTd75cZmaT60n+FV6BzOn
cRU8Vcqa6UqVwh2b+5Pdpj++sn3WiOOPSZfk/t3P1hO+uCiVomBbwomstjx44k47KN52ZC2tuqcV
6awF/lvnGjTFkcH3gsqNLQckd26QQDEdzdr56T/Xwo9l6dUvJOfgPIwDfsgCKdO1yuGEQNPy+Kzj
LU/o8YLdPOSEZ/h1ACNcRz4LuXUc5Z4oJ5Vg9PPFRubzGepYPIwtXu40uyZ1OsTMo4SZypNvyI71
p1fTWyGB1cAnhk0LFVQb4AKIK6JIj1E5oJMmEe+5KXaJn95wat8l3vRgM5mDlkwRWfTjugYHO7Gf
OEyBpHuAx6phxl1Wo83RnZzhZJ6z8kVo3SM7/8NYOH68GNaDRxYglfYpUOaMYJa9L2n/7jdwhqmv
182atycl8LwY6oiKtz20jjtTX0vMb8ndUBHs0JI8arPqOe2Kn3Jcd0ojPpI4xoue4hwfM6TXRDx2
g/nKUvZ9meiDNQnPRKNAQZRrMx1UkUU0yP4Rlcl9c8RONcHwYqTHibnol+I8i0Qdq1KfdgtMEQMZ
zeGRaLGN4glpCIttfYTmN28TQl5rQ1aIi46Vv/BOD+jUW25pk355ZfWB9xidoEdgqpHalIkcYy/2
BoKY+U8VSWRYaXCqAvE6QVDfacu23HPFLreq/ogPzErqC9rHrfCX6bCuvwiI2SEtGEjk2AS7DjBr
mKivwvFKGpkVK4Hy5hHr3xltdkLZ+23Vl57aeGjb5TUfmrPhzv/qtuso3dneo0FP/wA/fFPCkZtr
wP2VZJ4QbHdX9n6mYW828/KtKg9uM+5RA4+5nqk4s4Z3fh5XW07HsnberZx3XusaUAdy2DH6cdpM
grax15RIz2JOHGzP/ZajZ8hp/yh29Pj4oWxaM8WmTXBwfePV5DVE4GOD4oYyST8GF8G1nt446U+G
QDwxp+C7GEg4WGyNAf09GwP7oZRjZGRfSz0bC7mAkdQi/1B55dXWcMjAwHHj9C5o1yWCMteGQvff
mgQ6rcRpN9qrsSffFQX0WZ7lTMuKVhGR4yQPgvop8O3TEgAv0YqSKy4SMM50e4QPZi17t7Z/Zr84
937z1GBCqEB4c9dJASivfwx/VLi4L1ORv1eSQD2+tHCshvXCxLwfgB66lVLI+uKQC/+pq/I/COMo
6lg2YBrfWXBaQPe+AarPQxIpHHjMl4nOlDSb/K10gBDbjp+LrYJ9ItDUeFO1uLHne51Q1FopkhG6
x8jjFWRcPJtf9oRpFMkSnyqefeo6y1F74DWBwUBocdKh9CZ9UkfNtuwrCio+E7pbZLtPe5zHAbgN
rYeP6hTz14qAh6mX91DlFzcwJV+QBI8JpdhRquculzBWrSVVgbGiqf2x75I/pK4esXRXx8yYmjPO
nw3qIgr1qKg+kzj/3+ggzcj3kvrjIsmiSfVtFDSCwy+w7ju7oYJ7mq9OpnjxNBhJUgt+2qB3lwQu
L6s+72yYA6wTmF06gMNGoHpRZPPJT+DJxhW56MvvPL5mQKm+21m/tQMQZ6Myj6uX3BGKHKIlD7yD
lpVoLCtXLpwSG0tMu6N5gzZMiqzjIh9kPFH+ETelKG65ZcE1zMfjaHfpXY0/brQSj2qkDswNPiSW
JpS9c/F6d7l+njpetNdSS717fnPgCf2b2XgcH6BBIgLLn8VFdCK7SefIgDhcW4KDm6HMP+rGRDQu
DUzupPbl/6qMYSbtaVM9sXjlifjWDFHd/8POlYypOpodK42+o4Kj3Scqh6/Mr3CuCugklfhgb8zR
Zw5H3Hz3Gf7HRM/v3KDdFcR+mu8+85doYk8GR1AnW5y/Wj2fZs8cIU0r/HTduSg/NAxbXIDHT+kO
3Fk2+0UA8nqwlnMw/MxjibBRTT9z5b2QZJlDW+CdHxz/4EOClvJSun4ao7Krs4+O1IETDVMqjVvG
wl3umy8jopRPLd9Og/xPdAJWu5W/5lXSoJvL82Jbf9lifpTwNELyOnTjps/wHy8ZLT7CQwHuK/p5
9YdmKuR5zgG52v4T9+DjkFMWsK72FLn/SKiYF4vVDG3sTTyTXnT1iVdQiUBRLC0ApRSk05lcaIUb
hHxqpNJt7DHZluiu+5v0wX2ic8mt1yd/7h/a1niYBA9LEiEHxmrtiFH4Djau+VkJ/Q/C+IlbS785
WYgKoZ2RAQAxEhP6TnYN/Us9OQNpN1+eIf/5VOmiTrAY2yTkDbxrNC4bjxFDfm+UCU9XtZ1yOPY7
nTh4e9OU888t6wOXXgCr1vjAEjTjbPN3geFXl1pBP6pK3ntd/17ZbX9J+y4ayCzxu8pva2l3p9TV
C6o9/KOJuSozg5e6crX9OmQrbl5sH33wVHTeX7qkbVnxJUxcAgcwI3sgQgnmNO4lk+RoF4lzGnAo
VUtV3wEnusIKBJnMZsGcjQ/H6r1T7lj3rATvYZff2bm+nC2veYWW9GRyZMHj+duUNJauVrBgP+6u
cwfFHeoQNbgjt1wx5V+mpSgH/fHtVUdLBk9KEwwPQmJgxuGK1oxwA5SXnB05XwpRYBBEMog1p5lf
eXbjOTjh9cke+x70dQFtHjLa1wZdPjTJ+qJM3piFlKzCGx862uzfa3n2d9RE9TQU9T3EQGhmfL9i
dqcTlynCRe74PlrVn7KujSgRYi/T7t62yl98NHnY5YhxBT5otqpRTpx178+cvtUqY0tzgJGtUou8
Rl8wWmcH8uTWeUmTd93C0TCmcUVpR+h1TY+I1F8h3FnRLDjslfNnZK7zc0piMmFZ9ykGxbS01R7a
UtTW0zZv1OtlxpgsluQ9aUHKw3A7YOej6Z7OMHuqmDeDVTJwM2skDlFckNJ2YPyaI54mgAkHLKHd
Dj/ZWS/z7G4aMMaXU3/zYDptSeK98s3+zjOsy5g7dWSY+puy+yvJoObimslJ79bz0vewGzIso/Ig
YNVHqTEiOIdVw4tunnC/jVPzgp9KjysfxLJMGPYtfaTE2yuDsIGGtnLENBVhiDmzjnqa0oGOVLpb
UHm4Fsh0rycQ/+DBgysEHH7Qik/Poco5T9v+MFOlppXjZn1uAW8E9p8+KcgG1vb7HFt4Odiq5WTp
SMKZpkmakI/IVNAubbrqYhUfpkYaj/oMOPoJKxQXf+7JNu3YJFJwFN0/qEYjM6u717zxURu6VyuA
O2yW/WnMfITkGm1NFxic7exulfiOdAPKeWsTE/dq9Sqt4NqVuDYSVuSx4k6wK0lpkEYO+DpSCl54
Bsm+pofJhGjfzO4/9ioHP1DyuGSMxsFeWOVEPuJSBW5+rmxFK91Xuo7HanMhlhlNoyZV3ka/nlRD
PhZT16fVlUaccokmU+phyTJmLn4599Ouf8FHBqQ78d/sNBh3xeD89WRmnat5YZGg6kO9VlylRwM1
aZhvOm3J1FL8Jb11Mcegis3CKnbdSIy0XR1kqZLCHL5MjzQuMgoetyBTUVCO92gA6Z6/Ggd4OQ7d
2r/jNvrFi1djrQyQgwrMpHRuYDVcf6yBVBd3few+KYEkwjIswskJHBwDMU3j1avQUA9E+sx4XYdn
LVl2uiTrTs825s8emkanoZIhS8eNATgi0F0G30Q9G8sMILH+S3q039HH88Au+6ny2mwzmOY7g9dB
suJP1RCNa9GPu1WwwxzYVm08BCphVjSiuaiMUHnjrm519TGqv724duPi3PqFMwywOSpyQs9vbQyc
xo5R7On7IQ2O6zewPhP8bIRQafpds1dX09Y4aPnnPBcDfTU/WTRqzfp/bJ3XcuPKkkW/CBFVMAXg
lZ4iKe9fEDLd8K7g8fWzwHNvnImJeVGQklpqkUBVVubeazPAdNKguEVutSZyhcQshF/CCd8hgTXb
eUIuIeYB+Ix9JvjvVBT9A+HqBzNuh2eiLigZjBaIeXhn5aGgbMOp1crG3toyWLVtsK+kXxNixFKq
EKzj1QS0kvb6PMjniP/MZBKnOISa3K2Il9XuBffrVCMCYrnvq1ZQ+tsxmyjm7NwSFksd0x+zwF0x
8l3JTPhFZs73vgbeaA73TN6SXZ7LrTcqbkuIB9tuzLGgCf4HEg/gUhWerbpQD1FmBjt8TNUODanC
A+ZlBLSy0rvKs+gdTx9k1RY3nhf6xNoNqLi4mXuLpAhB21jpgcEfq1M0PxmSPQCkfP4oc8DEtNk6
GylfW6jHzp+6G/4OUuZ65a5DL49vWgmGq50RHsiZsm7hgromPc+RAV6PEO3YwvJ4m0NY5aQ5UPol
9ygi7Z038wZPzU+IfPwldr3mYVLNrekU6pJosMaAOvu4/JsM8juDJnf07PgJaWNzL6lP4+Q2l88+
rABCCYwbjwBV05HyrNKwuAN0Yp7bxmUzqH2aKqXc9W40rMDh+/vKi+31iGUCtyM2c3i46VrVDB4k
TjEKOYCow6/hOOh1jT5+mE0FBdJMcZ+o4RBBeLibx5Jf1nf37GJoXqiqkrg8Z7k3nEoznu+ApYek
Yi6je39+KsRpxIAgQmyEjHDqXV95BmrqwbyHc5GvJnR1Bg1aujjSSn8xtIrNXPL+WOaIUc4BKCnr
21I24bZ1QpQL1X2v43DXWkRYtTbN8rw6FUacv4QKnBsQANQBBI3u+3B5bwUBUqMos5eelKFt34Tt
OZl675S7CZ2bRp+vaP2Zs9vt9VHW0KlWMdJ5NUtjn7lIirxCRxenk0QTGEQyuwspsq9JR2wGZ900
XnOZ8LXfcOwlGQJhCFmsk8kEfw7eNb/EJzIgI6Ur553a45r2tteneuawholN3smYhKTl2xTmgFUb
COjGXqyYVtZ2fxjMJ8N16s2VX/8vyb6djEcSd8yb66e8GR5hOFrkhi4QjhKM0+c/j/LKux09CJ3g
JoxDn/TPVYBX4vpBjL4rNrY0d/x1yen6uSQFTaGIld4CrXWOTLwRVfeyephG4y30UGjOHDB2s6OG
Cx2u8cIAJy4Go2bKFaK8Iv+Ptql1D4zvvcn4bzjaWHw1uT4Hs7Ke+3k6NExCP9ykSPatZs8KoMGc
0sYSe7Not3KBLIYGkbA2zzwR9ofcsgvYTNlTImP7JSCmcB81PzIDxE9OZ7aqY23ccGYTN6VdynWZ
IqDokJ5CjA7L+ZCQglZHCrmbk40Oxbpb7JxrukFk0Wq7MmRzLIKMM3yHIoW9LnTYMKQKaLIigbqV
S2ha73OHCKe/47rnYhwcuZVLRF5dl+1jP2UXWzgle3Ypjllhh/eQHxkuduTOYI9VOFIdTJ9UDnuG
lbpHFTGRHTzn/fNk2CUSB4Pz2/I0SKpoqyPP3rUMUAC7RnqLlOcFBFe1vn5H0mtILo5xuT67flfc
UwWZpn6cBKMQ19NqO9phcwqb+lJDhkm3s9OiTMvYV1mDI9Q2GVOjwONeNVtI+K3ltn+G4AtDkvyZ
BaFEDjrDRyW02tfN2B4T07XukCs564og4wOdm2wbZu6PyzTza3kAm/WfB55pGS+1rR+N3Ntpt7fg
tk3EOPiZoFzjqYIIigi2uZWGN+5bT5YXAvbGbTV21jOjRI5RRR78xHaEcaCaNuTbVGeFSnfjh4F/
wqJTPblu9ez52jpOEZn3JHSojaFYp5UmXdGBORPXH3ZvC2BCBS/2IrRg8HlJbT/k4udRFpjGUhDG
CLSt4dIZ9fdUOWrfEKeK8Wew08scUGakiEo0Q/9aHJi0H+UcOOg9pIOfMVhwrb7RHsHPNefRiYZN
WrTq7ORteStljg1mqPMfqzk1retfqNgI6jHbgmjTOWzuak+4G4BGlNrL014Y880yUGotY9hHbgzu
uKqmd6KmfvwehJQb05q1vfazjdP8J/XER7donsbIJxyCA3t8E/UGUIEKlVQGSxsMxWPTI6WuCoea
T7f9nT20pG+VgBgETikwM07io2ZSXFmlppeKqt6A7xn1T1SB+ckZia8NvGh8tK0nBtLiXPImb0Qs
ou/eZ40L7ORjNv15l4fttO5K3MqedMhPMeCE2lnPKzdCpN8jkkimxXhKWlVQVx+MPBymVZHYUT+K
28GGYplymPjnEV5qC4oka40jePtju2w+6so8IpxRv61dPVIOh7JKn7rAis4tOtv1QKvn0xnal84B
SVHEtnEbhXG4Fm4gXhGuGDjNeGQY0X8+d/2q18rx6BEotylq+MFxqH5JXDg0RBJ+UGoziLG6fefL
kmWZqJBtpU3zAMIveRcenIvanD69gskvGuKTqqfwKaqJkocjr35D+3UikpnEPhLS08x7J3Yo/l4e
YIjp70x6p8ViyOoIywGPobeRpqM8ACMVMHruzYx+JerXc2rzY52kdO5odoBXopxc23x174heP3AY
IVymQFev6VDt0HTQXVsy7RMbGNz1C5Po7XPrcEpdFis3Mh51bJhEn/IMuU9/sYzodvk0uZ/H0sFI
mhk1NMLEpDKIY/sw26q6nWwjeZzgTp3TtiHKOym63XVprJmt3f7vRfJdJ1F2UT2lb2Wa1Z1dI0Mq
xma8mHjYKbXoBeRD1u5DiTviZOiCjg8lWETyxqgifBdBaj71lY9FTrEMJWb3F4EF0taig0qLbvYN
WNuNEQBFbMC6H/wJmbhbRnfNEDGV8aOncJR656oBzpdpkBuVepoaNwRmNwwo2y3C0cnk4HNMzslh
Ep75EjXpf76lZFB07nM4KdUw6Yc0DPQZcjCddmzaZsoehikoQWTMZvhRTkX7uAAd13ZWEyeinObR
Cigcmh4KbNS1DM4EwSpd2SMrTOuPKraRssSdz8W8dLK/vNzkdrAF53eC7ddz2/h7iUbuMYgzJMcM
8b9j/2eM1B0bfXZjNyAcN3ZNICpKmhvPzX6SsVe/DgYTnSzuj8roOAOArEVIFxxIq2SZrpsMAu5/
H5UYff/v5/796r+PFuYHJZu57rJAfHYIGbwmiH/ZeGhs9G3/qMZxOkSioKxxGRioLAen1yeP1/2d
xDf87nQODvOyFucWWBQ3HR7j1HkBysYrFurp3VJdQlqcO94QgcLYPOFoxqlbP1hZ6Zwi0T8BxtMP
s0yaB86kJN5HCSu9AAgaZ5ypOqZNdy326i1CVGtd2z6tUxvDW+Tb5o3HCNKOTfObxIh/Hsj/Pli+
1Ov2Q1YNKHIneawYfV56GTIkp9HInD/kAJ07zrqH9X3WM4msgQQnPst+3+TLjwmYy2VD8ct5b98E
vUVsWaselmd9rSpmELPTYFUumn2wpHxcsz0kABTQUSjcrk9tlkQ8Lxb65KIEX7ilHC/W14oiHFh/
WlOqm+utOpCCQWQyWjMV8mM1IT831pAOb61zSTrA3ZxPEK/GtFO9DSbu5DIs1VmX5OlJzh610D+J
56qKctQjtjjXkUwOc6YeR1bfcxA3xTb2gHRFeUF3xEQ84ibGUxdHS48F6BmHpa3tduS0yksJBoix
2gGyovUC3TlYngxakyUejM4xXaJxC9cOL7OXDqdBsDtykq6ZSr40IyfvfPwo65cy9pfGMNq7//eR
zTxbIjO5RZKT7SuB5cJl6vDhiv44Ok5Pz8CXx3qmDVPV1TmsyE5rl3emdsL//TRDQrxMgRAIiqbd
Uuyrr/gBGUb0TUpmsW0Bn91kjLjqeJw3hEm6Fxri7gki40Z3zJyKgjmdbF4wqIYbsUTuVea+7wvz
oOLqkzYXoplBHtCHIaJvmg07XLQffETbc0RLta/74RXpMKtg78Fx4ABua6YXeCO4cTBdjn344iA+
tK3ht53UBV33XZuSiUZKzNxOG3gAh6LgyJfLAyGAu84JP6dU4XZt9rpuvg2iqtZJjFSpKMo/NCQ9
3/jCYtgdbAO3WMIFvE1mfJyUJLRhghszEkD+krmkNxdvGjN+LAWGOCf+WzLMF8VAOChu7RRqyN72
Ytq6ckNJW+3I7CBwPTzCo2m3QmMYmSvqbx+1WZ5iOZaJgpi06Rcp2Mz4QOGNxWCEsVnRA0Ub6jK1
hjRK3YL0CFscAVDjLVCVD2OZ9LueFx8y4BOkDeLNG/r8o3WW3w00k/BNABfaliD0QnRdVG2ELKE1
NEo/PrmjvNGpDzHVQGqNd3tXhd6zCeL8KEzapiYdAFA9+sshu3cvQfKhFw4Y8gzBxQ379yH7SGpE
kRFhKFHEmaaPm3atY1oTXtC8A1ZRu3L5E3Npw800gIv46DCsotiloO2hkJEaF0VM78yYvrqw7Nc4
hXUWQMGg9M/qHW1IsOT0KGtRbox2VxNotcrymKOKob6recB+WnVyy8F9PeRFtjPi+Ztb4FB63w6a
6XUXNyWxINVDppffZVkMb50UH84rRa3YmRTFcv4axDgcyz4nqLepoCha0aEZ1EOpS+NQSmw7M2xW
RPcMNFKpHqq+/0wjEs/riT6SEWsuZ8j4rtN/2pwXjLCLsBNjXLPAJGVCEM3bWtlODwxxCNX6Lby+
3LgaUk2Dxymu+U7T7A6R6497AnuTggbE1NMRDbphI6KGVqTlDKu2YMaBT4sw3rwKHRSa/EmJ5/+U
c/tuzQ+hxm3Izhjtq+mlaSx/y0QXEHCr3wnBfm4DhxbMjLyM6LI9us+txLV9EOQorUmxfCxzMORd
gK9QtMQuVn9m7sa12RANroqcY3cx3brW4uCzhvtEYCZxMhcGTLPjoDpw+VrJiavmIlSPkqkotzom
Z8QJRAt4R99mhTpx4MbrZUnzZnoh6sB9tOKei1s1+thSh7jh4D5UHrCgKk0OceDFd1p5BGiHeJ6L
LqMyybG35FHdHXrvwRjBzeFeucQ9IrcJCUueB3+7pVpxtd5rYSECJG/oU6f1uAmGAZFOHgKc7zA/
sELnExXPk5uWf3K6wfce0g1fp8nZdW5j37IIBKnltkCueK88l4W6gfM7djS/i+4Ly0SydzPnq0A0
f+xbME0GGAeIoPnatfonf2QJNKQ/HV3GXrpUIPDmRB9FxcGYsIXVVAUwvpgxGnPo3EAmFA9jYOzT
mItywJ7SdPJCD8V6SJRpPaC+wz7FNZLr4lIgrX/o7Ny9YHLY0SB4a7JkYlnNjh2SiYc0d08FrSNk
6uhK4QJ6zEyQq+RhXR7JyLax/RHdUOmpfRKiidcjx6BPIHUPaOYAxyAV6ZZxMj6zB6/UxacEd4ge
/hcQSvt4/ZCj/1amMd5dnw2k0a4USILjtb6Oe2ERjNV9Bx1MO4Iy4fpqalEqa+fWVA6LjnBYztsk
erHm5K8C7vMb2WJbFon6dPL4oy0JV132PZZnwMzGYo5bNk3hDje2U5Lv2vjRmTFteekgYW80M+QX
do11HCb5jyBbXSWT5v/tnR0nT94y3fx0mH6ecxsBZJZYt9d0lDwOsjv69kkkPsHW5T/kMHyA6k+e
/3MKE9PrUDg9EruksA8ZaSSc1CL8Y25ALJBjut0xyXCMBlnY769HCJFM05bWkb2+NnuyLoGPSNJ6
ayiqPtUnLzNV5uLk+BJGbx0SpBkbYQ3NGk68c7p2VHAFEsjUCH4SlieDsatcocMvUIi3hKnVgfgp
Q/xF7Tzmb0PrQdny2umBaJJuFzdVRU58s60scB7QKjQxwXVzvj66flAF//8I5xRoG3W07G584R6F
4WTV4Vblhjwl6chEawjoxIQtA0aHGLGVO2ueo11dkUBm7SpksOtmdu0nW9JIxnOEoT+Ybwd0ybsi
x6DO4dwrXFpHc+O3YLeWzhJsbIbjbyNshLtWavs+KtAwZXguVh7r6eH6lFGZfU9dOW6N2YYjdK0I
Y32DhkYNGzmYz3Yj2oN2VI3dYIZvU5UXNghOQdeHSTCVF1PJr8C2Nd6onFMEx6NVdE0UWz6IIEx4
gRbTDWiFIx2G6XT9EPsjItF/n18fBSYdbUxssA/CmkjrOiBfhw+eKf7zyKn6iyEmeXP9fOMRRf1P
HTta5qNrWy1AQL+l/4bJi618ZDS5fEBBkQNkXypY2iBQG8L0fRyV/7SwPI+KmMsd0M/kc8EV0lvE
SaWd5j7PnVcZVslLAtUJWs+oD0Mexc+ubH/MkZYRYwNzU6AzogKwBTmGnNSuT8cclDq319PEnobV
QWjqZ+U8IbOrj8kYJWuOD+mhbrCoRtLJ791oJie8xd0bmwQlQ+sb1rme/Ju+tvZmXY7vZZujx7Sc
/sb3POPeTgwTflrV0KbG5B9MCOLIj/yujAKkZairR4fG3B6buHvEGwPsV52MgdHj9VFRTtZhmkJ1
QqtiEdkeMmxwNYSopf+UEsx5uT7iHy8Ix3U9WAiVLLPE6jAzpUM+W59Sq4Xyg7STICaAk7trF9Ij
9f6oZ+tZcT02ppOcmHlWKJPySN3g+djnZpZtGsqRN23Yv4wo5B/tvhdlpdE4FsYt6d3uq0GY6RCU
jA9MuuTX1/Xfp9cDsZPm7DjhzFvWdWScxPLDs86qyUl1p/11dICHbl1jFljU9GtKJ/JRo9delUrX
h8n3/hBkaSHfy6x9naXWVgGxfgspi2ORbDokWbt/m6eyzPcIxvxbR1El1YmsT+EY/PVU3t1H6Sjv
YeP8uR6UbfgQm0YNDNMsWyJUFYSLzsTYMHEZz94ST0cIlbH1e+B5iEOssPaW1nr+nOQIJCvDGWne
ET/rgorb2DGejyE07qyBSZ4ZTvlPzSmXebPzkdfksvmGDQGgxBKfcnzAK8Sbl1S+D3y9yv9pKC7r
Yz/AhMF9ynZ/mMxKH2hC5Af8PPGTXOrC67HZHeKdP5fBhxdP9sbzuYn1/BCM9rz207x+n9L4a8yl
9cet8RtHHbuWa/sL90i/jF54o4cA1RwW0i1+nf45tkd5StkHV+bylARC3oAgp8gxJqaK7UdJl/dM
jctsuHSDz3kxti99Qym7dl11cXL373eAlAo+R77DkmQu/HPDSzPq15BA3nwwl3cZLbRX4CJu3/Wv
82Cb995ESqM1YFtwezQOGQ2uYjhOWW8D2VuCpDyHN8iBVvrP8jSzIH2Am5QbEwwQ4/dFQ76ktlPq
NXd0wx1qq+Vo20yct1HysrYTh95T28zeNsknBAsVFO55KGmYucYY7VnSw01bFSSzjj1vOhXfEzm8
4ZoIRPU5Fc45cGwu+3BC7Qlvi9Uj9SHxLlc/lmXzxTV6NLikfV6/xr6AzDdpg5s0XJgBdWmelEoL
FEX5Mx3cAvyQzn+A467BymC2hIG9WqgGj62Py52E87sZJ+bGJOZ+R3IeZ0TauZtGRw5C6KHfB+aI
ob7sHMaLKF9HTELb0e0+TfhYhyHC9dCI8K/TNXT9+BH+RAIPwBJHh0wkCideqa6kbG9qQgEXv13W
/4y99TRNlXvIcNH32W3qpsaDQ3A7zfYcw0D+GLWo5dKBRpk990eM4vZREgm2UlwHq95+ikTa7+aS
NUzR6d3Wi6thbBq8bg1oqLpG2jqRWDEY0FUC2sFOWm0wNYMKNuO7MefUEGXuG0NpksFHlOzo+YuV
+zz6Bp7qJj8neki2YC4z2zYBOdkplj+crtwXW5tMsb0QAg8N4MlVPgXHkD1uPcwuZ1GsKEMUk8+V
0+sKh3iP/L7G5SVfTc/UeJminT2bgsRqCGgzYeU01j8be8Hj8iqshLeAyRgHOWHkranQ54PpPpCI
1m1Qch7GFOrSnPa3PgDh20FGD5or7mh3tgNe0OVic+W7GDDpo3LKN5ZAXOxXHFgHw5w3Xi4uwjAZ
9qtq3nFcq5BJErXGTCSQ7mPIfvaLuCjztliXyhCVjfNYKlPt8VR127romo0HDCdKULgSIQKqxyVk
bCbaclyiFwCsoeyqCf8jDuo41cbIkUXfpX2J+N4rrKMFZx53EMSHyebMqfGpbVCY0eSpEBC1kTxJ
K3gGkHZBpt8e8+41rxE6aYBfcXamWViepSguY+lMUDLrGx1Y3TbKw1+Frop+h0gP+OG/DacmYQ5h
HLBhMLHjn97i0CBcsQtGZqAZg6qskj+hRUpiU9wN8yT2BST/lGtgo1sPantkH/IUdYnsH3zOifin
sD/ZixfWEXJfwizY+Qkxp1zdCd+ODP7iM7dZsAGvoxXRAjUEfmRZBVtjqcXovjboGC7T2B0cEDFx
hEWl8sioCIpPuytdGhXiAA1qK+yxxlg+WfQ6y71pzu7WHAF6ZxfLR3VgGFhkwtZbRK58NjCClmTd
4ABV6XmoJ7rXTldsqDjJdgbwxFEyuAFisWLhKfbEU/P6RxwYkXeyVMg/5My9jWHdIigDPBA5hzgG
kwVQol+70U0+GVDeTFXvEPkC3qrDb1/m6ywX2blRJVrxNrsdelWvQGtQhHf1A0K2RV4+OXuccD23
0pzsCEi0DlGZ7J28MndexlB/mD3qEWDxu27hhI0vTU0uhLbAj46inXaRvXJ5HbfjDGyomAWcdITO
GS5uAfgyY766qtDzuOnLGEn0T+YgQO0LWvaCOMh54WqHznBbxyUOcJI6XNM4krX7ucQuqEp5vLic
Q0jKCTZiEijoeqEuVFdPjoyHg6ub5OLKGmE/mEnT7mmn9Jw3SqJYMJZEEBXaArws+XL2xuHdLBLg
xZpeSMtcNyDq0HXvsQkElwyp9AXR7Dvqp3IvUCQMiq0GFDnehCE5YqX8k+ng4o0TlCjbuwyl+w7N
7rMlW9wLJgAI2carnJ/ORYuCHumsZggAuFzGPUVhCArON8x3qqhpb6Hi4T55Cq3gcQDseag0+Dsz
JKugdB/BG362EW5vvyrfdOHtXQfatpeiWFEVqR7O33TOwXDl7r5G1UoTqXwYChLV+hSMWNXsCrw8
hyJqrLM5eHCZXpmjW0Sw9H9QD5DwKT2EzXOzjYL4ubT9b5AEQHPjbUfrZtWK1NsyRKDZZMP2jLld
BVua6WZvVhr/CVHNRrbPXx6zQpeooGrPVhvZS/iF3ntO4RnX52y5Np02/2YbheoEPaEnUW6XFj7i
GKqzVX6qyvFZW0G6E7V6Zyixi3q8jpKbOy6TZuNQ6zBXDO1VNof3ZLNuOMLe0aS8qTv3EkgPu2kB
uCQueCO8U2rvKEVeMqT9O+10ZJFciWRdymy/OlWZC/dM92pnB+vSVH88D994J2o65cJ66uqfIYG0
PTScOZBLHgvt6UeyRPAKWElCLWUmt+F3jsf5UDbqEU78aiaEdU2pw6bE223a9OpMtCDrxhPnBiVP
xhgRUjiELP4R6Jxyzb3sugCmutmGqULKQA/weD2gdi/nzF33KPlWE/y7U6I1c7ow2s1+13FU7u8R
xzLZNpnhdL44mlhENxCcb/W4wHY9PcIkrJAT9EBaWrhZ9EpifkeZpgiQzmFCBckL3W8MX/4CvbHo
/yBxlD8dUVs4iDTM+agBNOoiQl1skKIFJyIIS2ECG2HwWCMVbWh0AAtvBpek6Fy8WdGI9nvBo2l5
7FN5kyyemcwq9lzq3H8VdnmSUYjwjK2nvAoQ3/u4FyRyYvq3wK3gv7SMbAfiHfYkh6E2rwgjja3f
2I+enbbWDDXbzcjZIHexfSCgxO5YgIbVFEWztm9yM/0eGz+4DbrgaPppQ9JE/dISInQ3Zd2Dk4lj
LOmjzuSfgvBlwY0at1oz0d3PNviwPtYwwLppWyj3ydYQ3YKQAIJuamlmA4k0TT+8Z+9f9pgCiDno
R44rPZ34BimnU2wCk660rJ2tGmz3wLAd50ZPb7a26jdDVvOjnGrgogBPV+Ns873JdJ9EabInFD26
jRwvWzHjBmnTtH8S/LmIEufypc7eCQpXZxoUdn6sEwip44ydWWuNUcyebkTngS+ctNjQ7GngTHLh
Ot2EQbwlryGJzqXJGRwThsE+t84bSiacJplpxfRgkYylS1ZvZ5886sBtb06XtsY6Xfpo5LH8H5GU
EZ3dONglVLJbNj167giI8SVs5Dz+DhbtqMAJiOwyvXVJzGVrpu9JAx6u8ORH2ItvL/rg0sQErmAI
mfUSMeDN+b7AE2P6zr0VqpcZuDHSxi46aCERaEbqZNXpM7Y8KpHZokeuW6DZaHOGVFGX+z/RDPxz
0sit0uKWte0TlSRiL/83hJtIoDI9XxrjK9txg1XFoRAbpAGbyYUnV/bbuZWvdkWxNTcetDuWFclg
xvIg8McJrSAM/mtw8CaZomsxtuoepcFLg8Et6hOYUTGc7T5JH+MBOy8DxYKxjOfhB0qISt846MIz
pESG8ZyUMt9GFnobrzVeJrRxay8asi0pVrHZrkLPbVemog4dnTXzf8yZY1uugq7YDYCd6CSjDhtJ
yON9rNY+SVcb6RrEidKaX1tSm7dRNL66IcMRR4NRQRaPZyVEDSZdXMQqfRgaI70R/pRvsUjOqywc
P6CpCqacyaasaTsjEhO7ro6fLbv5DjKxHLKbO9GEX9l062gkTnP/1boA3iQjnXXAQkUxBWmnQDhN
4pKkx4cs2VnBZwOh7hrPFb7noVUI4sJLoJE/drOFyZpqD2tJ++P1+Hlq7RHQJoe1q5/TPHvIgvKd
AwRnD+wjKlcXZ4o4A+OAMkw8gDW8I81uloYONyNv3MZP+ycDkUg6lYqr24/3PTgrFjkH1GOinvRo
PKeNy/s6YGBuRjPfDBLfMJKgVKO1coXBsmN7atWZQH3JWpEGwmQMjhAp8/Vr4s0gtcowPzbLqm+l
u7hwDVARmFcG1EgMLVfEuWBt6OXRPY66foqCvHpOHHE3crl5fnYhbG4N7I4DNDVJwtg3yw/t1GAl
q6k5jTN+hP3oykuRWj91lGNbiWkGF2bwYtp3WdAX2JPLcKOF8WT5440nTBZl27qMTvKCr+mA5OE4
GP5zwjR8pYvsk3gS3Ns9jjZJUyGydgZK+JV7dKEtk/3TLirG/rZMFTLp0j650lsntO3xNWvyltCb
V+ERDp0Pnq8+wlK9xZHXAITInjpElmvfU6faNrnCUORRnrS7sKyPo/2heFX9fKGcRNlngOJwJWPg
UL438hq3aAzjBpioqSGMzyj7O2XglgVxBIXI7/80U/dDwNP1GmtVxfjzxZF3JIPwTSa0pba1iMqg
CM0N3jj2xhVdb5ClguBYaTxb9Ic3Y4l4IcblpYbppIAMekHMjIbZhzUsV2x8kC1g/6wzuanPZgR4
su/r6RjOwcH2qh+Huqm3/cVCj32/desnuM4IQP0H9sRxP2DH8wb3x5PyyQowaqeieeq8JEJUMD1g
4CEo2fqKwnIf1JxbldF8IlzeCk//2tMAYsdpqn1p/zVxEplx5xyLbHq1hPfBKoy+0N8QPrRuGJ2G
dX1v1kn3zfE4wiQCXQV1ZZQS5BDQh+UEeNCQK8OUE63X3fcGM3vIggV/pn1vxriDZTsRRcycJm6n
+zLyN1SMXO528WcCYLUNagJzAoEmJhHsoDOdRA57Y5p9Tu3w2nD4WTGqc9Z02bkskKOJDoVMx1hy
erNTRp1C+2/O5H4BqfjruoA9+Hl6zI6Gjn9hhahVj1qZFLk3TK7kwok7JZxxDQ5RZnhUC7IaXVD4
eAaf68T/CnzH32b6LUVXvyEX4CuJQVOSTXG0Q/MH9SwgCf/sT22+JvlvRgbC0I9TyDhU7y19JjoU
3rPXv9puT85T35xbxgRGQHPMNxiAJxaVBNnjeAQUYg3tg9LqOaNie2AkCTmiiw9sypKDOcMbXxCD
VuLd6psnR+FvRJtbLpKk3Rzi4GNh2ECRpPL0kQu7co9Aprh1G/ctrm4GWz6Uo7DwKDQnKup78HBY
6kMPkI8iG9GH9+hR6HohlSEBdAynbXw8DTVL+eV7xlGNzLkklLO9E+MbdODI7ToV7qJw+m1oYMw2
N1PJEoR67lzgZa0qXOah/5QJ4yFvxvvObeXWConB6BqULU5j/Qnb5KzD/j6Fh2g46SnJgz92fUPc
YU0Pu/jtIqp04FQljQpOeL9NSIJkOcChaYKbIRn0BovpBmQ5RnThpJD5aW9TAe99d0R5YWSXHFvd
sqeqrjgoXOzzTJ3QQ20IzPi0GHfTgV1xMhjxYsf8LMLmdbKLu0g5l1Rn3ynWgmhRdzGjDFnExNhg
slyMtQNyX5ALGESoErQfkJ81sA/YEdRzzBqIgqe1Z8psbdm/UzzanJkbf9W0q7xhCqtIZSkNtncK
g4vK6g/9QLo0k1t2VnSm9R4y7GNl0t6ZzKKmN3PLgJkMoLYZtoCXnwYXpE4e/SV7NMdGCOPGlCtv
pKILcQnMMwNQ1C0YWfMaRSPwkOQVECaWcCYZqy5MPgRo8y5HUku8FoTK5K6i77bqreK7fRnMrRtR
ccwdCQMiSA/2MLKPBNzjlaY5q6MnwivHFeKb18zXZy/tXkTul2hT3C/HSt8hgXB8i+VPVgG0Mkt1
X4ws8D1xhSp+RwyOuDLBlDLJ/okb/yErmhdNpAkGW04lS3Le1GFGUD3ZAypbTOYGwrLqYzQMiLJJ
CfaI/ByTohrREOywhMwTnEtfXcdwNujuVVPiBwJuTZW8K2BU0VdFRa9Iuy2hJnpgtvZi/B/Gzmw3
ciTLtr9SyOfLahqNkzW66kE+T5K75tALEaGB8zzz6++iR93MjGyg6gIJwd2lUEou0uzYOXuvXT5H
Tjin4GFex6y+q7IUOErWrEdXXMyOUnDosx2NVMA1ZubeTO4OvtUbaHttShk5aTVpFUn8o3CNZd44
3tKKGf9bxnGi3OSwBDrEyUA5ZfixghJpvxuxkA1hukr8l7bpjnhRHmw5qww8623uFLq0tm/QHqNA
VU13Y67R90bZuy60e6/TYNT4vYLhsoyJ7wHC32PURzpQd8VeJclbChUEgyxm55EpYgYke6/lx75q
BPr98TyW2asO6XVV69Nq1tgST7Ok33bwbes9TcplK72LW7NN1e3Q0fuChzHBmuxGIp1Q26LlK75K
BDh9B+8jVCJY21oMp6J4tVKJSkNyBE+JJm2cfFtr0S423BeTGZBFxzZq47u4aZ+j0b+PhX6aMLjM
m2VXVa8t6k5Cws5DycrqROkmoItVevZZ4Lk5KEcroVyd9JhzDfvW2jftbjGQrFFNX3Qf6AF7A8NU
mABlQ6pt2lrtCrflUzrLBUtRMbPP8qesMi+Nzs01sumyOqfrEDcs09SdN6FSzs27urEjeue48V3Y
KyNnFhifL6OiaigrQtl8LehW9NH3iOINnCHj91b8oCdUcjcDVQoNbzOFySvJBSkdUveUk4dRI0Q6
Fm30VlD62Yl9csitWxl9RHGsSXDgVc+qHnV73wZhnntL223kXsTZFq5CvYgwpZNnCDcJFlNma2Cf
wld0W699YW/cUd9VhvMe2d4u6soL78cR3dxdWjjTIgS5hsH1xQizWRdPBRXhf/JGtRy15khbiCyF
djyEpqUgpEhC+tzPfiT6orDhcTSHoWNbp+R7alPjvTDRWhQeKn7fRGXLZNHXHnXJjVJxg+aCzxJV
9kjn2R2Vie7GcqmAfPj1OsQAHwUu3gPWe1A8Y9U9eDBrYL+fJIWSClv9VrO57BG91euUaXjFOHKZ
Vfz/g3B6iIMO2bu151r4QO+O/QBfKSwI2oLsf5kYe1by+z5G4xwODNVHT8HfrQCe9XN/erKf0Tcx
mTJa1ke0KZ3QzmhfaPl5zu38ewwD4bLAG9sUSkQxscti8pHAa7BikfIXA0vDd4oQfr4vfNpwgfPm
e+GXNkbmSrIDZUkBTqtLGy49sqsKKoI+D3F3sTiZnFY0G0iuRfoA6Up+mFG24sLGlXFcOIQ7QR/x
4UvH5WMSE7NODfUeTs2pzRl4c666gYwONRavwOSPsOapLjxT0TXhymAsjoY33gbVlxn0HWvQDFVS
U7XK3YE3bokxF2yzxEg0KioRqDkgMLBIN256N4mGoAATi5rAn4FxvJSEB1Ro84b0jiJ39gMTuSQv
PashDSW1r01QwUqn7Cqy9p06ZSJwThIcjpak2hSR9aoV48FN63XuE/+jMy2lNR4Rmp6YPiziNGRU
parzVBzLonsnnmNdznIPNyu7jSJfMpribYFNGEIcghf2FSvQX2lLHK2ifFCmtYOhRyeTKCkU1rPF
d2UXApBFX8IN9M1vZTgSdaWfVST5mwmOo8Bl2iZ78mKPW42m7Y2d75Ud3JWG9r0p8YhD7TJK5yn5
SEpY46lEVwOUfIsRKV+6SYbjsuxf3Oy5c9vX0RDOxh2MSxtY6RoTTIxt8UmLwB248lJHRNYibSRL
D3t5L178OZA1MduDnhew9NEgy2TwGSKV92njEsUW3pv5a6by72FjhetIS44kAoO1QgC7kG3GyZ82
Nw0a9x2/4MKItPKm0vRPghN4Y0f9eUB750GPXGRa/UTP/62PgnvCcciTy8/+SGwqWb0klbFf6SGh
ral4u/7Oqf6Yd92JYzqOo4H2knbrTHSf7Zn5I+3kY+Ja3ityuFFUWZcE+/jo0VBJVWrR12/eVB5k
KzgZKaFzZxTOzzh/8Hciza+77lAC7ccanG3x2QOSUOW9rdoFDh5iudgejRo8DaVRQIIB6KfwNatw
Efdcc2yDLd8ztmyO4SUO06o7Vip4gZnwmjXQucLS+RphMjEwVZY41SSQdVpMtLxrHDs4u7S9kD5m
21SLf+gTw2+Zbg2N9l9sxYjj8CLfYMZ9KtvgjvEk0W0sCOKzSPO3Kq0+fB2km8PRMaX1CfnhhLy9
umlr+7PPkLDkFZXP1ACet8c7lHsEYCcorlGa6SlArqHv7unSYKuBdTjG7RqIxX0MjS7G+U6Bf8Gb
2a8tcEgGjhCBysI86xF+GJiF2ZbWMh4inUHgmDyPycW2tVfDGGjhmOIE2mWgb800nhkFXZNbMlMW
xMm2Sz8J7lXpHjmUg6X0xImo5AfT1dcEDCwhMGjbWUIaYxtZRg09Nt+NzxinXWrDaR6RrHtvWDju
cFOiBVjqRvda87rrNT/oRR16fAg7z9GeUlffzTduaj3lAp02SVkc56hzbAKCFff6DbHw6NA77bkj
x/jGdRhdOXV+Ieb9AybAKjfhYZk5WHEOPHMmdJHkd2he3q2s3Wc6HJuqoPkcR/7a9uOl22mQh3uk
gZ3/DBXn0Un8j0IAGPSnufDOKfZV9zCWE0eT6D4bEFuiQ7rx9WHHNufc5Ly5inVIdMYr5qdjlh6d
jEQOPQkWdqq4bVx3g8rN2Iw4VWuLYiofTxP8vBtLcr5UMrx4BfQJSkuvzB48upuUqd4aeMop8a2N
AemrdpszxKpnkYQfOjbDyZjeM2KSFtKqn5iPPWumeGZGdegs8u4bjgYKjy/Vx9KhyqModh8MM/sY
JB5pl+HNMId5RGH7oFEQjqbzXCUsSUZfgdvtzHgzMTSmL7btkJ1tSCjR1z5hEnT6Flo/dW9QaG/w
Si+zWpgrhSaX2MTxXFvFj8Z9hnf1zUJVBkyJBp2W1PuAxZA87ks3bpQez4pFNiWJcAHJNyEmU70L
Ow+jabgXtD2WgQ2unziFVdHw8mi9Jnl+R+YqL9qXtAiegpETdm/XuzmAWKE8tUm4V2S24/2LO7nS
aBOw+bNZDBP9sDQlzQDavL1knb6LHW2lC0IMXJ+2JbnXhwFkUJG/k1JVRdYzGrO1bIIK9HhwsJr2
wcPD6MbDbR2BS2zVdMwK7c7cSJeQvjQZNXpF5LTWHSrFpPzuas0z0UH6HTyDQ1w41q3jdbR8Uvmc
fDA25Hcub1mKCCcXxnPtl3fRBIrUOWPqQqLr5LuyC0CBEwyFTwZIldYvCWFFxUcwoF2kO5k3Oxuh
qDeepSJexbf4S2cdBCSLca3bMr6B7V7M8dPTOMRLIBQ06EG699S6XDHhhBoHS1kX5U+h6m3s1flW
a+EXF6ziOjYfbLuI5Lo6eREA9OIB0NEQs58m1kgyFl7nrhzW4C5m9UX30HDS2DRiTLYxCypbBPTs
SF0MCt51nBJO1L6U1JrVxCQ4be21jDVtMabNCdUmYdFMd9i2H1IHTo1jIcOa2t2c6gwKZJsNVFVx
aN87gr5dbj/aMWtayZqGRWRO40te/XAOa3Tx8lIFL1HfIpc2jhxqjtIpqt08H9AgJC5zSZcPjwUF
QMJRo0i8xRSRYdX55EwUBt2qlDkPbsxu5NaHZLxt4IoOWvTK7NvZdnn8UBe5WHZuxSl+5dlTgJT7
DWcPDboBIVFLcAswfTIxk3qjwYrRzWLvpxskcUjb9a+qO5VT9lb2abGO+hxwjhREhsUcoAwXkEZf
Djhx+hNcFJifePkZlJL5wEimEnx1inOi6+OTdKb61uRtqSok/qojEaeg+djKYp0Wc7aK/tn6MDTw
SrxuK1ly49nc2U5wG3X+R4/M59Tq9b579xtgr7FY4dAlicWa3v3Bbza05l99WnaBn37rEhxbTo4e
sy6NA5GB5Rp09IOepgYwh+wz6VU560XDZcWRaKwI0EXk3+Zz/nLx7hgBp1J+Inp627xnJgiMCD4Q
g1MO52FUfuiVlezC+kW0FK8BoKQllf++M4CVUeIoz4fRoO1BVD2NZVRvYuubrVEk0cpEDGE0wJO1
z1Fh/qDajhY0gi0rWGbTdKegoHLshsnYNQ9NmOG/JyR+xQaybIGrMc/5UOS73FAQop/FpTjm1t7N
ZkWu8WyhkeKCottV5+9t3YJosanG55Rtt5BHqJOQ+63pAen/M7Hyn4aUmz5xnlHLP7PvzX8zi+Ba
pBaMaBRWyJ4Co/Ph/mY72G7BrVewYsLYEJGgZof0U+Xud/0JctFbT7QUcj1mBl6MOjYhjBSH0o1C
aXQTX6x2YnDrpF8oy9obbIGs9N5H7pVi6cWEEgX+RxTSL4baQJRfAn5rTqrqm4otOkn3Mvgy4g7B
owZL02R+5heGWKQwm3MUjpUsyoWe5TjkUOq7DuIcFPRR46qtL2mPthkyRuCIPbTK5EfrSyzTATdX
akYPsqo/Yk1sHTTPsKxbBqj2Rcao4UB+iMHKGbvvGG5zO3L73CR19ITmaWzptCqCvtigo1tEu0yn
Ug4iIvYk2o526dXqJR3qh6Gp2AxNmr4qau4ziS2Z/k69jIsGEZYqH+l33Rppye9CpoXff84tgWwG
cEacN12cv1ZIZZKSXLRIagiPJalrfUZ2DO3/RW9Nj5wJzJsv+p33E4aLm2YYaGbZSNrtahXXAH5G
YBL5ZCCAIb88avozumgg6BQjjQdusPS/ylgdGB0ean5L2AbJOfbLC+3JuU6ZfA7pVTI9Bgeg/DDz
JuvSuWW6nXJy6NS6anJUIiOdvQizGDcTEA7rlHkGDDG8Ik27JmNNwyxRfYbRiz/iu4E4tETh8Ey8
Ov56RAvu9DBhikTM9WiXLKIkGoLnmkHir2MdPcM8hAoUjXRR8monO2pBRoghzbnwgwCVdaXR33HB
NoBcRMnSLE1A54jRs5BulKDgXBRYlCjGUNVldUn6Z3rJSMwMXUZ4ooC5P6WDvlKQ642sfuUm2sah
GKlByWmT+nM749zq7Mvu6Y+X9nRrTiejm2hHlIRgBNHcVceetRfZDz3DsBEy7W+G7nOWoy/wpa/I
W/VYrHOiRifEhK1DW1bThlfak8lNDeVvqTUFk0cI3xSYNgD7mshFn6ZP31ET0/Pm+F+A79SIOTHt
wlppBlk/I/1hesQEKKXgJYLpoxLqOuq/CcCaS1poRsmsrxR8I6VxZBcbX7VqkcliH9T3Ra2nDCbs
S0HSSkDkFCmbzOzZmYkUb2rMRehF+KlgOKUvg0sLu3VeCeFGVRUXK0oa9GRJeR5Qi/ErOcziZL3u
Bnk3FLjXgKVc3IYONaDgb3oYa9uksx7dMH2D1wTYbDoXVgeZL0SxYgzvPYzkAMHkolWMrgvSlZiS
dLuwsEDQEdYC/xuak26MDPkYCbr29+sLXpEBUwZ53nGSc3x4RNCc2Sv14BLPnY9JHFWAFxykD2P+
muzgzLa2KQAKCHQUbvxSsfrmjVYFi2ahMv62/WTuJYRcb5ouNhzYFTyHJ2mvjaQjStWzSoYWinF7
RnfL3YXN8EavY2RamrwZw3gY6K13oXzlAlM0rSywC/4cp4F3Hnzek5vaxF6r6J4IcLBCpXtCmDpw
+kWM5TNNqO1oy0Tj1W61hRnTG7YSKLRJf8e6uWzFdCEA6MYwU/TI4LEoD6KSfFepls54GfCjpwbC
r4I2bl16l1KnTwca4NtA7VMGgEkMOdxOQynBamYxXnz0vsJG628ylsv6qHgGfWMvaAFrB6Hg+gAF
P5SGo77Zyt6nEW0DhimQvbSpf3UTzrcyfAuappkTYKKNTkzPWwsmOWyysz0IXEylLNg5tGElqUCe
WfrWXjvttMDNn1wCB/eBx+y2GIL8TRjJ4yjJHNZMqziM+CmOfgynSjeo2ZnVvqq04HScdsYGFKdx
mgpOv0YG84Bzt4W1Nalus6Cod/StKLgG77tFgfPWk0y3RIArD1qXlo/MlTDT2slbooq97jjlomP3
2CV2R1DFI7xUfW+LvllWIcpe1Xm4J7662XedtuBmscUea3Q6i5o4vrrANR7i5Y3bYi9Dy1qaYxPc
GRPbdJww53UN577KnPRUVCVswDDVmBEi9OGEnt+xU6zckTIN1RXikvmNpDPGd66y9jhmuf4wv4kk
+PnnXFoECzd6BW8EZ7/Rhk+VVc6+N1wGY072aYjalmkKIaq0ze0emWXY445neKCE95ROFZ0O9dj7
drBPGvlDSc5vyFbucYxx2poQu0KJcbBgtqCudZgzffPWeWyqGfoGco0B09rBlxXCX0LJQLofZrdU
YEZWj37pbOKCyX+U7bQsLY/znLJ3e+Dabvwm8FStIO16N9ACsVXaoOXraDYHxBv44x/AL5pVQ1/S
KNeTpwdrp+QNyutwiWyO2rgLV9Bc57MlrRmpTpGbmksnRffu0pQLAu9Zc/RvEDSAE2VJtwJ1aLm7
gsncMrRIrQin/Iec0KwjpKBtMxt6pPUR2g0YVWmcU01+K3XJFdGfbBKxtzJs85tohEnKSGQY7UfC
P8W5p8Dss2Nh+uGl02ybmMx1QHz5Te4gXUQ8YpBpSvObSfK4zWBq2zlKXW0g/SfbJ0X+VIlIbpM9
B1d3UWhyWo+RwNwYN8G6RwjsWqCTFcRSfTTIpzerBfw8Zt59XOLuSIEZEJGU3uFFkhtEEhV5g9Mh
kJZYeyEjSIUxgWiiYo0mPKPRS18+tCZo7IFGdyEpV1LqW45pXUiEcdgNQHEsxNKaQ3TRNzFgj+1V
jQC5+2rarONm4YBLzgjiQJrSAVjdre1W1Pwa0xYtSl41stH3PgD0Zup8DCz+IkvHZGnV6Iodwi5X
IvrIYVDthBc9lY4KF7/97b/++T//9T78t/+Zn0k78vOs/uf/8Pw9L0aITOjMf336z8c85b/rv/n9
a/7yJafwvcrr/Kv5t1+1+cxvv6ef9V+/aP5pfv/O/N//9dMtvzfff3myynD7jZf2sxrvP+s2aa4/
Bb/H/JX/v5/82+f1uzyOxec/fnvP26yZv5sf5tlv//rU7uMfvwkhrm/Uz/dp/v7/+uT8C/zjt13G
u/pZh9//17/5/F43/HNT/F2n84qBztIdjgPWb3/rP+fPKOvvkM4N3ZWOqRvSlO5vf8vyqgn+8Zv1
d9vlxlKuMh1hSsviH9V5O39KE/rflW6hEed7KcMxTPu3//fL//JH/OOP+resTc/k/TQ1P878/y9+
/rHn3w5/tm6wldjCAh4vEKwoPv/+/T5kksyX/5+saxg4Nc1AV7z0Njpkv43uRoyHBoZnPx+lAYtC
rU2HaHZimXKA3QTv4vosxdmElWHKlpoJUTSii8SjeDwHFh80NdiHSOq3ytIynJjiexkZ1tLHUHIf
t9hVTE9Ur0JZPyK+6wcM/IWqXeSFmq+WAyikDyqTLyka60V48Y860y9xNnYcFXxtDZRpOHR6OB08
p1PrOpXDhXkDyOCosF8xETwnThOvRiJ1qpVB8gScWpEuKZjEYZSpeGji7h7hM7gnE0aOrwlxmHpb
f9CD5t4amf8SE0nWXVEkLwCH8mXY0AG8ukyvvqXra0VufLGy6wc1IkE09eBhlCggfJFoOB9ml18G
EmRFG15ustgMwI7ySDOr8OejP177+chHb1EWDcRnixF8jIT3LYveI9NQrxYct+31ZZpVR1h6VAc+
c+aQhPCTxrhy48+PRg0u1/XR9TUSHsknhF9yBILIKI+uhGzTx8pDO+6TlHC4Pq1TvVqHjclBARLe
2PjdcxaOSLZF7r9dH2k9870/PYqHZ6f5Fhp9fcdIv76TXoIpqNT6he5kzur6WuLmxz/dXP+6fn+5
XnX51+vVcXXuJJPoHteUCFl/vV4xOQdj3wblJjD7cdVxWHwYZGYfzdR+G+ZnUeXp9A4FRTszaCZU
ja7feL0xbtNyCB7acZyWlQvSAaL7gmghiEe6axKEak8DDQGNOMlKI1jHUpxi3GBaTiHXQ55n03KY
H03zawBrGHs2Y3rAXOTc9gg8StllZwSQ1R2BBSMSMvhGsny36uD1SlDi/jh5E0ThOESVL+iG3ZoR
Ke9RjfjrCri6flAq73FiwDHXc41x8GzCgmdabGAcjQTBtwWNMUveMgLwJQ04k4JT3fYtLUC0f6AX
gOrTaFLq5NqMpKcGOdY0qJF9qnRvs/nDiI07Nr6DT2Dnr4tjQrfpQPYZF+swa6vqsqrv0nZOsnUR
0OicZ1eWSBBY+wMnc2NEVjCDojhKQq5hdoX7nns2jzxmkr7BWXQw7+Znk1vOBzY6BnFfoHIMEPnc
qthdisB9iOpxfPRTiwDSqp1uPXRjexik0TIywxHxRB6SdaCqSz5DfawBBPR/uJSk8b8vJdPRWfsM
w7Ud1r5fL6XIqPuh92KsJknQrql2EAUjJ8QRMRb31w9VM31pLZDYzMfX1Gj6h4Yz4S30CRgImXOc
IsuRlwlKqO8He//gwHe4LRj/3XamlsAUhVFn1F2zrpvm+1QGxS3weQAocXmEkAJxF8AdQoOm3DbQ
bKify4yxaDN266EH/2DiBVq1GCRe2zia6Uw02RcVjWiRltnZIwXzfH1kEGO/APuBiKcNj3kJYdzv
fQmxhUfR2MpvQTmtzYGJlWWk+e0gRm07VOFrNN+5gWrMU1m7OyPrATjPpru0QRan0bxGHAKTaZo9
Tl4Uc3aeHXmkTSLRRsswv4Q8FFrBaCfrK5WtzwKqa2GfAR2FwOD87NbsKKQ8CaBwSDTiKTPmHYOH
0s6TPmRLp+7wLTTZreeUj9dn1w/6gG6yHB78BOVjlgoMiH2TMz+AKpj1DH9djr72RrIl1BMeYM8e
FGFTnrMUFtaOEoOwj7J7P0kiy6dwuFOt476C1UmX+Tjkd6PrcmoxUKNpffaDUMf0hFhO31wfZZhq
Nn2+DWWXgMwp5Ysb6I/6JN2zA0fiYayYIodM2wc/zm9BPYTHkPbVjTTD4sXLqOAin2yB69OIiBAn
UydVjs6PWvPYI/P4Py6L9q/XsjKkI2E4WwJBHicod77W/7SNc+CaBF55sc/pGN7FBVM5Dltq5YCm
Ji1Rl/GJkFzU/FoCtp5BUz6z0ILCR/tStfp5jCHYaWG+Lvq0PbeS4E30OsG7V73D4OkWeiPcLS2P
8dxNKt9nlXoTFQJJOX+oG5Ne3vXipShA/ASzM0+zF79rpnWhCszHxKDGdG33Homl403FzL6yq4+I
kB0limJPQFR+qd3yKp7Ei1+JfhOVYkHujqL/yZKNP/vBBOx3P+Sac4tDilF7qiBxYcNd4mvpdwQs
gnQuy3Yz6IifkzR5MfGaruENfWWisg5q8NqVPlRqK+iicjxBvIzPK6XNBL9qxJV5mpL2LgjqHRMp
/cmFRLjXY4w818V8fh11voVL+73iVmbNbT7wzNzWslEPrsNbiXOU7TuWBmIBLrebvoD0LIW6C0Pw
AXFdhT/cCs5xQHuALS5dx4RD7FytQ+mYUMg0VevRjHHdEwL5afezgLBQr+6IWuME5+oV55+gmTmp
740RMiwpje6Do9uw/Perozkvfn/UhS4HL1dXQjdN3TZNW3fnuvFPF1RbaigibLw7Vmfat0aU9mCl
XGDiMjibrVEbd6YY483PPTaUTKeI6Hi1AqO+06yWrGbNHJY0/NljrztLWUTEoY4521TKqO/wE/f5
s8JCsw7HXpTvwoqK7XWJ8pnvH9GCL64wB4ik/n4c1aPV4eXuTQduGQTUfNUXj3UcTfew/qgDnJTq
g/pgG81Psypcxr2T4uxlMhindv5CyLY9r+X5nrTl/EX0yb1T9y5tk9J++PdvoDDnyvmXd9ChsHd0
yxX0HJQyOUf8+R2sIlqAWpJnu6FupgiBQm3ZqEUFQ6J5kSyGAq1vPIMEJxJvac/EjyTH8Zvlpr7s
8955YB4PJHaCQiwaka2zqhN3ssNQmQdyfO1lSW4sqjWaCf5z2oty27bWjzwUFRPRMYDyN7+mQveH
U2hfP5liZVECd8pGZldelPfHNN385Br8jjkYLI/2qHDuW698NdkPb2XXlXv6J4ig8mo4aYH1KDVt
3F5/jaTRqA4CkM3tTIQRQeFsGiN1N4bXtas21i+5kzgfepjfAmJIXwORBiufUy2eGEYWlQyDhxR9
7UpYWD4MUxT3cBGzwvMRgtZ3qoubUy+9Z6UVyXZKa3PP6Gp5NfZf6yUmw9lWaL5lblt7qxqHt9Lz
tB+2g/Yp9sZjZqN/KMOMYtElX/ImgCh+vH6QTgRg9Vrj49yzNyBJuQ6ToiL26vcPYLFXvI3seIXN
7HQqte9yEDbmlrnytR0Nyz6BkTORFIEXRnfDg1RRW7QEuc2t7r7MdXXOuh8+p0PG9ohTKy+GWNK4
+y7X0lu2U7x6hY2n2lI68JyacBGYq4zB671eOzQv5qcV/MSlagLsDH4Qslb2GGzyKDpaU/T08474
eaMRjPjc5V21QUSNpkIPsvP1QyLq7FyrmTBbP0DCmTZqNNKfnxvmr59GX+H26PwTndw/fTIY2kOE
t+54/TYWy9PP1sIvnYU/F/XzSfcvdwozFV1yojWhLVv6X8+gsRHbEvPrDnwDUR4Ok+w+HxVTuCjL
9rXImluvTjb4x+QTni51KZJ55bGnp2kL4ASugOtHj34w10iMbT+gxyx6lKKXlh9jreWJuWuNiHFz
xZjFKYSPRbasX82yekozU37p0RMhXHdh7u2u940+F+fXR3Y/IU4z+iXT42CrhFN88+JLmZX/4S1w
fq1FWW5doSspKEdZSIRr/mW59WUUmBbY/F0h+hNxLNZz7ohhX3GqwK2VW892YRKEWFV06+bPMlkP
l5bedrvrZ4E5EaFaVfYpNBjWKcskSWY03sgrtj8AYG6NKlHfuoGWe9fSaRomoRbpfEUAlsvOLkB2
MKSMK65PkxIe+/W+YFiOPgYzQjwJ6kkRL+Yn6KjqH/MDWVi8xwwZU5AdeykR7jEScRYeF+93iwCy
QNTBqucIvPboXR5lN7r5sjLseaAwbdn7pMDIb+ZEp5TtmL6kCnPlNh7HAFOfkz5O1dCtO79MVsH8
NFahfSxT/f16aKWHPxJ/YmkbM6nRWZXeU+x4EqQCHwgONn8+slx3++/Xdmn+9YJ1sQ8YSklbJxbI
Nf5ywTo2zJYMRxtARw22ugpOraeZb3qK3orMkJQWQuEzFdMRFfAO7vXAordCyAK1yIXVelqjvkFn
NIOorx+Stv4kXnADp85rcBP2zoa6mplF2byZ18OWFmmHLE3cj3ASO3I5qW3jZYZbAxzqgO+zauhS
xLq+RTfSLzPCv/5DRWAY89H6zxuaUobg99Up8hUMPuMvG1pUiCxvKs0/gtfACh/1WBscNznGRD6e
ccBMRPJR4eD9e9bcolgClfRXKpwRL/BD96Wpf16fxTPv1medXViFfjCqTD5RhezwDmaXynbtPdkq
HlM4uBDEa35lKj4WIHYsz8wZQJ3yK2qlHeWR1NTie+/Z8sbsnPYRkV28cnqMYQwZCeQo5KooDYhe
KlnLmRUzKc1hzF8MZw0t396X2B/KtNZIs2NsauVWfVfPbBM5PyIJJF2FIQA5g0ouakq+2BtCBrRN
L7YBGQa3boElFr/KRet9d422S2f4JICfDojDZBlcOK5vSUAeLmBm8Zi2Loepn2fngD09Y3EqZGs+
wbH7Hsyo5GgyNn0GxBxghob8NCrNVWEbycFj6piwP9z3VJ0rAVgaVm2f7HKGRj/pLZrVDBgxzYvR
FeuuNuSTpAyNh8a8lH0hn9KAIBUCcpH3otqSxb2jj+YeuEq5uoI1d0KG9bc+8+PhMkaOu63mLkBx
BbBrPUIuwPqknMbEtqNs6uq+3rNB4dyYD5RlNsqNX85WAQK2cJFU3lbMf9fKbXeDlxBRVQ4xe4rI
ds7YUh4bwru32eduGot/gDGTSFeNwdJGDopcKeSSZIEX3pm4MyxTc1UEN9Y4u8PhCmseepRL1y+I
3ftIQOunlEItSMyXuWxDdZ/wlzpca0dzLkkJF46xqgIDK4RODpGDQNMDzuWYXGCWLXcALuLvqiYR
JGic+r5C9QhbtFjFUQt8jUHtQzHQV2lNRorXnkyT9OfKYtgz6OQithnCT+yn0074k3Yrswq/Qhee
7Yzpai+Qp6s5iXLecK8rbDYK1FpVpp/Q5oH208P27o9HLm55ZVS3dYZNEMFujVTTa3ddWwHqggjZ
ozJoR0AGRhrLF2AeH/YUj3dlJbonl7XVksmjhaP7SubXaqhXgjV4JRC5FCl1pO4l+3o+ypOKVCAQ
zVL0nh2kLhJt8Swjg1GBtWbLzU/XD52m2yvOa9Axf3/t+gj/Chy0LtoJTcuZE43jpskS+6Bf+bX/
YdH9a5XA8sORRDfJv6ZEcNW8PP3pRFK4dj3ZzaQOgw75Np5LfGX7ci9TplfX1t/1NVxcN8oBL4Gl
43o3Xz80plNuYx2m6fXmLizrUZSIW/eOWzcHhiEC14HUYcI/uYVr/HylaJzXFjzw3pYtnqJaHf2J
RkXTJ9oKoVy5dgHf7FDGNtRN0LnLeT0fC2JhJs0HJpSa2Qw2EZZ98+/fC/Vr196Ft4+xW+AXlaDY
5lnAr+9FPFpWW5AScMgHdRmzzl7qbtHsctMcX4UzkeErGnyRmslqSfvz+vpgFPayiEboMnmGufS6
wVulS7y9NW3rkSQWKFjT22DjBISj9epUrGNYO0by0cj2cENruItGJ1wzMRjuai/Azj6/5qciXMcQ
bWmy1U9QlTaYuNMHF18mkGYocG1RvAhm3IdJR+MV0Xy8L6bGZqNP8wYDDkmHwWSs4CRodBbS7ESx
dhMM7te1yL52yioy9vDMY2Il5MI/d3jpbymBFlBsA4BvvHT9YDYkLzoWzfo/Xrt+SRKKXQQ/93h9
XS/0G9mrFvEy5lIRO8NbHLsCF0oT37VEzd15ns0oruelGcHlERMfzx0Nvbbw5/v/l7Dz2o0cybbo
FxGgN6/pvZTy0guhcvTe8+vvisi+XV01QBUwyGGmenpkyIgT5+y9dnBCiiZG9tCw5IspdoxYz96w
7AKUILCI+IXsIzFoQBL39r1vMpM4DU/vt2OiuouSI83aqmrlrETV4c83B9qq/9moyUfSLEOzPE/V
/mem00djn9QTTcbAz00mkhwWcS7+sKzCJScIhSeRZsQAe/WrU1ndKTYyKLh2Zb6a3EhmapCNFBXN
I5DBdCWvhjSOl+JYmth9TRvG/+fzn//Ez6uk+FECI8Ayzk5aAH07FYl6ajnQrROzG671v1cmbpbb
Z4FVfpZGPBMg3heXuR2Mw22bVNvinZl5uU3nHiYpFi86K1xZ1ZPEk9npNceQ+66n7bFtSv97jHi4
nL3sY56wchvCLuwDLKGBeUTZJAh8YlurjQIlk8RCBgluoEbknvQ+FrmhS16zdkJZbmMfv7U/OcAB
HrKaAohiTkSTMxfbwnf1M+na6iZTlaPf+A8KxRPEthZQd4I07lj7cKZKSJLNEMMMmES4W1FcAC8i
Sy6VZmt22Inl3ox5ttkCKFMI4BLpFDPmfUxCyWMnWzwTDfQmmV6VoRzvKstFjxJVb7L7VYxJtw76
AVRwgdb0dsanYwDDKYNRoebRg6wF0DXRwA3Sra+ipa3y5qCFIHB1rIDXYuqh8aXmK7hb6ifZxkPS
Qmkk6gZLFwpZpVJoeBbGQ6Gr24KS655fQA2/o/jnqmg0/mRQY2rTDh/tOIwOgQpooRn00yhWRJ3N
6T8FbzRanwnrCzO5tkPeqBZbvmMsPVhL7qnjQCfYrbuoO37kpkA43EaRdmrRJcNe0pexwmliAj7E
08t0ZOdh6NthPEpYeZm9+2JJmfnpV+44Whv2jfzAMRYZh9gwyxFsXOJz+kDfxWwiGmvkMqSs5YkW
kmAhYhp4Qsj6Lt2lJpJkGouWNyFOGGUy7X3yfBWsUqwsWjFKm/t+vhIxtEKV68BSjYnyq8p3qqoS
5FjK370S4eWq9Zk2ROOGqv5sj3m7NNpO39NAKN8j1ew3ecTsg/SvidyOX66o+sH8jeqJ3/899Etm
WPwBDo2efyqzAd/QJI/J1aJ87Yqgo8SdyKB0YdT4GjNYBFj1tJsd/cUAjpS0hfWMlrne8m+1dhUp
gvoYXLV8fs/DLjx2YuKSW0kM3QihINGagGg4FvfT0IA6BkbutF/lkljqzosV2/0D/n6mEvnQKzv0
Y306TDhoc/KBSiKpwxz/ZpSfNeyCJH1kz5LZ6JEXqOnuSn77lLCg9sV3jsHH2OgT7juJS/3JTJVX
9rABvKCcbj/VjJrsLF9EhNXWABmNdaJe1ZwkULnqwYi9ui3Ot8ug9A+5zRYQOgkRwroadPvUuaff
wnmYfIxdLYC/RqGf9SSE4CBaO+LFjq9Khd9J8oDph1o7bFPAHjPzPian6eHPCzf9l18WbjGMd1RD
1y3T8cjcYbr567au1lHdOm5A3huqn10GIhr1SvA+4/VZ18bIqbkMjCNzimehejlm4iClFjiU7IyM
r7pTmuNQ6c2RBPfmWM7QNRgTO0v5BTc3J29pxRNEAnEOYUv6kiVR/VY+ZaJsCMay2qp95m8ZYinn
3DM6iB+F9j7UNsAlkgIqnzTuiDthQRspevA7iICF6T0ESa/vZ78zsG1k/1zJz+i3G4dYfCbnpUZi
tiu7qqILLjNrVVdJ/Yqs/3UgAe9DcarTvhvxFxJ+k4AyCIbz2GXT2U91VNiznX19+O3Lat9mqMdx
Rddlae1yn4lO7EXBhTF0tW7LeXhKNVM4Nqr6S1UYGHeje8VMp/fOsbZAgMxPOyYdlirLe8gEVbEh
bmrXFd1aM5TmQUmijpN0iFNHvJUvpeZtm3g63A7lgECgPM+t/gw4SpwXVnHQ+/sSUedhCiNvZTpf
bslECZqIddGYJWlRHwbplkclCvV7I/6qx9HwPTK17wSrIvkcbSQKbpjdgyG3CGDH2TvoDUWUgm42
FmoFrJGh4H6U17zV07XVGN/SznTuXNP9IR+/ukmDDbfXIooGPOG46faYA3kCBqPfKyZoglyPwKNZ
LLBu0VqPtqe8qUESfVGFbjycI+9+tEkys8WpjOHxWRKrIxBnd0ZaNneuWygH8bl8Jz8vyn0+O+nK
wROPwwQExhHywFMgVCBFlbV3BPksfMqIndMP5LqJZUIVUimO6s5asdJ5hxfmKmdtuilMK26urm6j
N6RVfl+RhNvhP+yrkrxrtYt6ut08i/Jbiz24A6R0sTG0TnaZLGBa6aGwWIslATQvA+KrEvUJEAJ9
1g5s5sAaCnaOXrB8SUth6BwH+y+NPfPXWoxHWiMfVXexrZkaxY6cEvzn1NLOLsGUvTJu2DmUHRHt
ySHLvMd8aoYjLcwfLpXA4Gc0LfPoCy489Rm+bcYYbpgOTbOWahJN83YjQaF3UmCSNtWPWQ4KEpuG
idhvOSlnVxfnmDyoGIrIMY3tCzNXEHogsjYyk4V1Tb8vzGkEdFLr98wsmvtWPcrOHAakYk04jr1g
zoiNlYmlekq77kg6CPIZtqriIvu/zreS/ebudp16xubPa6Bsnf1sMvH7ohVqGipFq6lafAvqr0ug
0zVeFZS1vpVnDlMvyQ/1my9J190uxCfqABF3qKrx8u/X66h5xWiHbtkJAvDkHY0KkgOoAiR9tvRH
Z4XX18Nsg9x/IOSLEIhncDINJKDxpR40tjJtAqEnSsHEroOlaTXm9s8/nfPrAu/alo12xVZVy9Yt
i7tC3C3/vRvqujEUlWJnjEd1J1t/U+qQra6Gzka+BYtosZFSFXiV3u2bjl0Uk0h3V1MFHbpO9zbJ
kHwz6iq89dYiJEj3kbbL4EMe8garE8rf5tpM+Bu8id/FnBJwbCuErwadE37BArRGo1u9ObMdgBIK
yRg2rPPsad4q9Bv9GoyOt4rFVRE1VxuzB5pEtfmMx+8dc+YPTW4f+pzbTw4QuLr0xrfOrItD27Wn
IM2GJ20Ev4kPeNwTzGi+hulIOzZG+1Tg8DYm/1MXSULDQBhkbDvtNmSWvoy0MN+14tBg9hzP7Fzd
lmqztLLKXjcZITGKoo4b+TZ3wZyC701Xg6MLp6Z7bdqMrQnivHxxO6XbFCVFvnxLI1ZZ//kv6f7e
DOUvqaOcQ9qHgs8C4/nrX7IOR0P1bZ+TQCEg6oUb4KMVraZEJd+z6LKacGO3OQfl2CPHGtoznI//
v8LdtC2ef37955X8J4PResA0o7/0I11UdNvveFrrZUms09kHfnFiASPIUtypqa+9Ib3uVhZRIETE
RkdNLOSlqZRLJkbjRYt7WqaFMy51XARqb6kPvWoGG0MPwpNWxsVpjDsyxSNl4DhuZCtQ5+NZzrPQ
tLpbO0MHsIeaMi3ayRnfMpIwFBpuL23fmXRhtM8xZxeis+2e2W3pJqh5uHNzv76ncetTcfvDeXKr
t0iI45Ik7vFjVOnOrLC83iZW4azyhxJfLrJsT15zcKfEmrMaILPslDIsFrNValeI1vlxGJNg3VhR
9MWstk2NEFcx8+lZMSN48m3+9ue/svXr6s3z6pi2butMpeg7aYb32/MKGcqHtaXO28JtOCnUeD7C
eM6+BlH30JhOfSBfASXUPDoCS+FuqjauQLLoM65yFThMqSy8PFb2lj6j1rKr0rw4Q5CtkLfqQAEc
cDhu8FAxGXtE7zMILcwkBTFjSplOkpJ8lwWHuO+Ha1Wrzl1oOD90RGcPiG6ecruxDnnQh1DsJ5y2
5KzlroPW/9crBAYqabaAE00X1x07vwF2FjehZucA6JPsAsrfIrXOj3hscsTLlkFZUFnGTtXZJ4tj
5diC1NE3f2lW/O/+aDPxcmkPIMNSLfoWvz5HrVM2sLMNawuiBpcg9rlz0CBsNsY5+hqsjQmAdwmm
FH9RMhMxb3ZnXwWQPaEtZaiutwo2PlGBoe//Zk4M/2+D2ttIlLSbU15NKqo4Wt7yKp+66gHNj7qS
VwTOfN4kok7dgTPRc2t5S3sw4u+hno3ow42CdLPp0GrI9VJryEDxJPFbZpdHI+/9h9R0lPuCjvsM
ZPatYYyKishkIK7q0Vs04FNJE4Rcf7417V/lBWyUDqsPxZHJKMo1vd/PCnHmBZaj1dFW0ztlK6co
FhOQhSm6VplmT0dT1mqFVq9UCHc0dijdlLlCqkt9tC6gwt2XzZMcyVRZx+hR6svM0XI2KPKau36c
t1Iz6SvOsXMrfzMFqvpckuw8ifqtTYwfca1gnSr94Q43xYB+cGpe0qhEORqM0zcCvZdTE4K8tYPg
wGlX7Mjw1AADi5d4sN/yGaFUFnfdCg5thYnBni4e+8zFwQuhLwpVPStZXh+mYkrOqg30lxP9sPL0
dtjkMwFiOI4Zf3UGFIcUhQQxJl+Jt/V+aMlwP+lG9lnoeHwiIrpeihLAXZ6Uw9W0zGxjxA1higAW
d07SRrs//31+2yDE30fVPEczbLimNjOi35aOVpmiWNOSaHvrZOWhQbXN/f2M+e0Yowa7pwndPXtF
+cjDl92BUvOuyAiofAlF0lO1A5+HRSKEz36WV7VHilDNtO8wgvtQzfpJ9nbc4E0JlGqbxUK2in0d
lkgyb9Q2fVPnudhnM35KpcnSk6EPZ9HlkjtHYmOv5kAMqsgQ68Fg6DblO+5J0b1QY5oBZhOyEls2
Lsxu3JpNUT0ECiM07Hzz18bEQR2n6dIu8S+4ZdHe/r39bN+Vppc8DSa8uRlT4nGYLO9a0Ppt6aNg
ybaip8qpvnZhDWeznYkQsCafo7/VdlulDJS1rPtLE4+qGtNA6osIvFWSVHtSC/NNrNMfscWgLUo1
HWd1XSxzzWkPTsWxRo6GlZERCmsmpjzGxmGgNX+pU6X+6Zc61dEtZpGmRQCCq+vab/s/fGaVvh6O
mkhrqlOWT+MJ/9x4u8qzmDvWwjXz70elTq5OHQcQRAgjoS1fNrcdnCboj9Q17Dvb/yZnQ1ghg92g
I4KVb72YIX9t9p+2WQBqzgP73C9qkXkng+/kpzNpTVs9IJluYHp1x2HCs5M72TiXEk/Lviq4+vZN
ULYkcHkGlidxmWFQT/H8aStD1U/pPBqfhU+aWTp73/yE09mUptMTybbGxmWpO1QeeSQkxCjLTlFs
dLAgHvXY+4b76psDqWaRM9Zfpa5mH0du1G2Tpw/UDza5F7zUZlLX7InkjrGpN2snSacdam9tITW+
Uu3r1t54+0xt70MKwM8cGxH/gBu+EaTSLFvq3cdwrsq1lnsBmo3WZJGK6iOtQfMwT/D5//wgO7/O
WsSDbLDU0ko3TNtzzN8fZCpYRYf2nGyLUiPrUvSPi1gr9nHnfMYiaki+yM/jBhXci+t6D0prGq/d
GAR7AtsZSQoNKXHPyNEFmEFUbhEIp8o2lFcvoHkRqCOJO05w+3wmA5yM8eSAuly7IBjQLk6iq5es
KmD8JQFhqeIL8jP5Vayw+jmdHup+VvfA4J8gEbor08xZUa20vDg69d9EjW4Nuv+A9vNbrrnhFwPQ
wSIFB3TtYu0J5nm+znyNXNAJ5BnSxtvLMOc7v3T0pwQC5haCk7uRpyRLOw4mHI2hHt2tKlokpmMp
Szcn91G+jU2RVkBiGIn03b4TVVvZEZBV4bS/VI1eXuqE0D64VdNf/mia86sgllOkTdKma2km/4VU
/3/Udx5nE07j9l4xbCAVzLmJQW5Le6lUKv7GHHV77VnhyWpz8xKBMdkoIwoGZrvmJR2S5KJr59Ao
h3uSRV4tkYVjaPG4g/0fr6MgbYijI9MU/jhznFjlQM8faZFOjf9lxlNmWYH5o1AfiNi2qJ04hc8I
xH7+SlV1qDdm1b4EBm5kZ/SGr1lJdA4aANZhZm1TBLc4pfOqW7V317c7t47Lu9LQvTv5SeCNNAiH
AiZi6dzDrL4MYktmfwaphRz2znFLg6FArC6j3qTZQ+rJVo7T5IKgxIV5MnXjGBN1+FagtloQcvbP
VelaG411+V5L0HbPQdscINWndym4kKXv3flxFNwZCSJ/U8/3LU29uJufM69tr62XVVc3KF4mnKgH
u8A6XQDQBHbieCJ/UEu3uHacs62mWIzqZlonvpbML01Wl3d9nvmnPIpPsltBH5sTlWlGOPTtk1/0
COc6uL5ORktM8Y+qPd7E6l6beJe5n16kOj0LU6hAA2b/vOle5qI5IhcJv4xA3KA8efMl6hm4m7N1
snimT4grkpMSauSLyfeA0p/+USOYWnUhEj7b5Lpb3SE+hXNl7lQ4/RBD6uo99JovnYl8yVaV6D5o
WS7hFoVMzJC9pD38QQviH9IVJTkyDw0IlzGDhwKJK3kfTrAlz70maLBbJyN5wIOi/VBGH5qQigO4
y+GBwzHa2aHavPoJ5I6hbT5NwXYhi30GPTyWD5Y5fjcVv/40OUBwlEiRh84BgLbsrLZefxqDfDgR
hD7ufT3YqfOA3jNOAyIIcVWStSL+ma7ZOpZBXHdEW5Aoi2enNodDlHAT+0AmibkXVo8/L6ner/op
uaS6CImE9c1wxB76a9FfI1Kv9QLzckZE9KUTMw2vpvmfqgBDb2VorEYfAegGOG70PGuv/Nr1TzLg
eRAzigqB0zJBDAt5J8GGZJpnqpXhADQ3XSpWjP2Y8Hd+TYUuVUmQI7V2LzAfg0oVPw5z8Zp4RbNS
c4Z9LE/lK66rD5K5VFL5aIWMJXCyiOwrEFZ4xZM8aPfyrXyZ2goCdNbfO1naLgsWoPVPCw+T1+DM
iXE4um0SXaQ2edYq9o7Qtzaoo9MHwnmyreNU+pZuS/pct82LPxLDo+gOErpoLjf23FE6ivaJntY5
wpOiudhCa3Mz4RjqfZ0XJAUIS478PDZIK8jbtAO34Nn3tguLVxzqcIGZhMPnH1FeZLubrhLS3rJJ
tPkhqexPCsr8IqUiJQxmb6bnFwbWm/qFToD56dVDt+a+Hg9h5YwsaMpfbgbj15Va3Aww5Dldc8K2
8DT+fpAhpUPRLTVPt8Z8SZksfMy9B8kvrodLLBeHVBVkP1j+94pAsJujWZ6x14THikHxBgJI9dh4
o7qAimRA/NPGVe3YrMaZmt+rirGQYmGd0FnGkZEOYjqnsmW5D5pLJByNOaKlTamW45Kg9OjUukwV
sfZWq2TWjdfWkbyamKo7Lo3XqY2Pkff+5wdCU//nlwBr0RQzH8+m7anKJ+Y/jUEzYpTazjXt8azz
oXfWzQmb2yJyWucMitM5a+JFXsnPRtODnQ3IQsxo4bO+9xlkcjmxbXrjvS6q+Jh68W5oAvtxjjN2
oLoft3jzrMcq1xrMEMAXB7NCqS+lGCFNfXK9iYfB7EAPkau4Qw62CEaPwUXw/1duNh3Duo8YIJZr
br7uvSc8bO3Uc3SckuY6W655LCxrPg+EPMgz56D6NPXE6ZPBBOhvFxKIyrpXtpm1VYDhvjLeqRd6
508ExuTla5XS/2uhe/aFwzPMtHLuiIWdfDe45GYZnnlKmtWctv3ONLR5TWbes9r31hdxMSQQaGa/
NLdMCu6auesRmwTlfVzOX7M2VU6J2oINxq+4s1NL3cRiffHUt2Iaovc4NdJdo3VMgrJh7XPIeuQk
XywMPXO+jZa16GPLfRqlAcGLsyPRfPl2qInQtMfSONaD8ywntNaEiMLSbJYcofi2iAGfikh/9Wdz
H83O+BzqcXUAyspOYYzuXx8pcbj8eToRfSsxQbQsBg6cQ/9HqllXalni+Xe2HjvNZVTRvxGZ477o
YppNDJS1qvqEpBthVYuMbaEiHuzQq6dLXYdEqrpjiSCQiq5Ns/guIHB6fE4GVdk1juI+zYWyNkQL
t8Z0ts+HcBN6Q0mWCfcigGn0P/CNVoXbWdPiH8WFDv96h+MyWJg0TzbYtkhNdzrLWQVltQPL1zEQ
S8xL0JCe4kdpvOZGIOrTIzNGHk9HuiEbPSg12irwbHo8XKvUn/1jLF7k1c+XxiWYqTdLdT3Yg7/y
AhsQiBuzyWMUSk7/ucxoPND/BBBUM1DjIUwEemR9Uz87ZEhKBXXDLuUmRfE2lk4gJKYg1REbMD3j
JDoEiXNtOqx2svUKiO87BYXF8XNsMDYV1DgFUSy3xwy0TrHrR7QhYQIgXwasy7dKzNtYa7B/uEG1
k27SLp0QGTHmWkuvtW+Vyan3YNMJQxxaDnBbd76dPsjHPm0gP5Ze/hA4/YSYG6rExET8WNtkryUF
8m8/optc6ySfjXTRtAoYvYONFMk4Az8MEuDxhbuRGShPfdxuf/tiJh6Un/+rgbONHc32NR3rF2a2
/sUswvgYDMzUA+CFuwJ21PG/V0S8zHJudfsZ0rnUaIQi6+DbUcmC7Jk7URYY65udQ0OACzu7t62T
gix1q4OW35ttEzyyTr54t7mUWj3KB7gc4k/cRQV0Dc88zaNOvk/uVXe3P2TRpSxpQADPswZsjXbC
eC7sptkGYfHPVaGm+xACOSydZmsF8XjmpNRsDXE1is8aYzhNmFo28naksQjBaKzGYwPKLACJfgkS
T10FnBk4X9FxDIaCwl4YOskI9I6KifB10Ql5UOxawy7i4GgG1tPEie0h89V4Y4DzPgaxkVxYwmpg
TThpMrRM21OYeMNH5Vb62oCK9lN1Fjv2hzDvMw0G2eHn3qUp5hepMIkNfd6gpAS3rHdXFYmMrI6L
X97FdtVd68TZWWCLMhb+ZxynzZHwa3Upm/1Nrw5L5cNVPLCleY+FF/mgTRuL91OlfyoDWvfR8PHi
o6NVfQVyRZiQcA22Wy58zAKMRV4N8546v4UUIoaJtUl6RCf+8IQfaCeibeDE1VC45WcFK86W+5D9
u52fewtcmPS5hOGPTsf4fBNwWdVEpJ34t6khvph6bJAPJvOHHxNRplXNC3ZMcy8/By3as2go6EeE
lRhD8CrDpnyR74IOl+vgIcfJeTS2EXHP5xyOimPNnX5nFb2Fymt5GzLDbt4gtEA/XRYu6qrCHA9w
qATEz1g2lZM86vO8ngOXyF0pgOUOGg9Ti4pgAhR4uKVsot+NyoEcHrmJ6Eiy51IJHjn/+6sZMuJG
/uJGz3kaCWvgV9sX81IJ6nGb0/c+KyYiqanI74p2rIh7bNSNLGLky6gpycbDHtjY9gTuFoOVvBtk
ddeaEQEwbndniS5sJRqwlRq4677WASH5XbklA735Ty+GIdpdNebNqcfGh8eiIqNcKJhjtTOXTV4H
G+kpkqNgflunyAZdPuA4Yd+2PuSWyX7LZjD4753/fts1Q37hHGppOCIXsxE2Fd7edVlxgADDwZl7
jJKDPj8H1agsqGmnU+Y+St+ZtJtBRyFhyOytVYMf4U7tCN3kW5Lfg3xJaGj9pTj7jZHBbuqaJv8x
HdyQjG9dUbz9pzjzA7M226hWENATyQEj9bNrhg5rsu/tW6aP+ENL/WMeH+egMDdaK6xG9gS9qhqH
bdkH2vsYYg1IMu/Fr1u6VBbnU3sgUSCezB/OBDZ88P36CBKrQ+QIyE/EO4/JOHorDu488hlhyNPo
X5SJ9GnFNvyjnoXKEbAx5pvJTLc5MvKF1AIUTpXeT66ykloA+RL1ZULCi5psB6W+jwbVuaSTyFGc
OaSP7LFbk7TpZG2Uc7W2EwKw9HI0d9ZQVu9J8D13U+3VLZk0ZTkxHnh7bmugZhUq/H3LxQGDM8sO
1CtxkFhZyWfcVVWlQVISs9E4hhrUB7gSS2Reh6RRzp6Cb7ozwhaeJcHsquvGix693qOjK8zBrCjd
1kC9XjQ/v+ogeU8h/Zt1ZxXZiiyP4s5SOI41JEftitGNrlOWffRShyYPS9rcvcnaHfZ7s3MjmQlO
KQ9Gq0LLBW5QS8PXju1HTaL2OU1t81yfYW7MMaEZXb5uQR7d9+IFeHd3uMlAbz/MTEdnUQd53qw6
yrssTz6AOmZbqf1uVBbbsbpINXgdK81hbpJ5BzJ7MQWKcy+7Yoy97b1a8az04WD/Zexg6r9Vfp5K
vxLVr20K56mm/3avdqWOZ8n24Z3l46sItOZxoosC5y7bpKmFG0GcCOxYV65pCdxNHAgUomweh0r9
jJyrHo/ORk1GlSmvb1742UZ/AxomPtJfJQlbi8KzvHKr2FrPgEy22BGiVZNEOVin+KIPof8dciay
79D7GOhmzFoQnxULnwy4Je+QeOOHfBd2H7cNwWLy7xDbsZVtRa3YOAOM/b88xVIT/5+a2PEQ2nsO
bTmPJxmH/G+mrSYK86jqFP14G8gEasLsoisw96Re2IJIJaFGAaa/zlrw7eagqOs2GgWwoDHg0gqL
SZCnG41dahFVmJLstkpOjjNjF8UfI0kJ3dhNl6Iyh73tTkzlBGa6DaJ6CVta5SQzEkwtWsat6CK3
Nf8/3VBm+HH1+ExrdCV7Gx0Qfc5Tayt1gnNedPe3FoiPec/NhuaIblxd46JhbNKj15oDK9hL35GL
uWcXWGDZqWuulKX61yJIfl4UjUOgLHXZJoy9+IBZVl9KN2FM72MDx6re3LyG5PESvZO76MYi+4U9
ACLPJFJDK7/eGq1mHRLfbTcWZt5nTmXf3KmF99/wiKpO2m4DStBzUcGAIzAYDHcUrd3UaLegtI3n
NvbCNQahditXjYqeQ+0UZL1n1XdtjM1NT1QL8egiqacckqOp19Bd/n3BzBktwxjb08/P5BVA4TtG
yUyOdUfbkFsMYE/QXIjj8rfD1LvL3FXNlT2r7WtluC9Ja/rf/XBaGhgEDsHgaDvLBDItTnrxHFYL
aGTqY5o176XiYK1SLP3NgKxeD2P0pcuJ7h0azgGFW2R71Hg2lW8GOwb3JSZ92kwjS0+jwVMlbJBp
e2Mi2RVv5V4cNKa+ynJGZY3ffaeF4X9Pk2fNgijQhQASqrZ9B00i8mNc1LHixRcvuUkUkzNpysbS
LHVR40Ih3NWNH4q6SB54QJdlWcf38qPOIoihspoK+HCpfaaBO4rg0h92qqU/AA5myWD+GLroY3ZE
bGBIYqrcYsF/j+eEgjmzmglburLLZemXTvz0uu3qa4ZXex5nNOoiLlv+QJGSalvdKEgwEj+um7CT
/OUB/h1JwAPMIMZTbVQCNIws47euYTVabaskIbPobLK3xcyuIUJY8cG6RMYQeLEjtygKrQWy5AQA
lRPsPLomhOdUNdPIIB2vnjF+j1W0tXSdgp1tV+pTVBlPCdhXX4y7Grav3mnGzU9vLFYaQniS6KNO
wc/KkZz8okMz7yL+R+Hc1asGMieJfdge94kYOeL6Lhe22w3HVmjE44FqaQqbeV3jXi36wNkHgZWu
ks4L1q40JuAuL9fG6JHDXBYO7HbfuU/bRWmjoJSf2OPs3BOB+apT6R9+fhRHKjJaIH8Bh+pFFk92
iS5OPDS1fsKJcGiICUKLg9/Un4PzzxdFtTa3jZ+qHlX0gOqZmcMdHODIYZdTHf0f9Wplhe+ZUEj+
NM93pNhv5tFOFp0dVOtM3Phy4EiXebQWhjo8xrYe7HncFhF4PsDzdUQujRUy/6ltLAxd8ham/vep
rpXPaYxoRtXbCDL2D/b2bSAuJj5RhqK9kCU/YRKk0LOCaJk1WnmRpSfH2mqlywmyand36ZQlp0Kc
8FNFMw45xv+fH1lzfo0M27jStwVu4jvdpda18JLbOkFFrFFfOMHO1UNOruqp9Kz4oTIj9w6dJrDr
cOCnoxrdUZ1RU2ufgYUlHiUTDHI7I0hCDi8dr6pPtzokgMS2ruOjOWHWHud+uBR2mtHMpgzB8dAv
//xw2L921JlDo0DTOZ3ZhmY7YJlEWfCfEtX28YMFkFM3sFhI8BFtnpJZDN4mgdBsa2sToHxcJmn0
OM1eda8XlfViD1CPm+DFslr9Opb2Me8NjOdDpjMWIHehFG91PZt2QTbDRSqTPdDH7nUY1KUtJlw5
g0kDOOO7M5FjEadqfe2RNm1n4lQXte/7+6p1iXiTHlEGSUvzy1RZjLoz/V5K7v99JxV+/74bq+ad
9Mv2PosbQIjcIusAj+eboXcVwMzsR2Bkw3HMcrB1rWGfEATMNPFDVmJNr5Ar1xk8J8eAG6UKfkJs
v5hKBfc7sccvVgY1OJ6mvzB45NDiP/WF+BOYrqUjGEMuBkrvN8GHDyCaJtA8cTD0vjtUumf5wmj+
nyvUKBu8/7uIgFxz1xvPga8xAE/U/gFyOhhgJYu/ZRpKGNo7H5Pj9quwtdtz3kdocRkerAKNYKS5
wJ7RKzEsi9Ga6hOS8eA4zJwanLQ5JblerGxp2hEOTzPxXyajdy7S7+lYDiMx27kkhZee3AFj4hzS
Rw4nO4QsDvsb2JJNAkZRJRp2Rl50vacRHpvkOaSEzi7H6KVFt3JlwK0+tHUV70Bdk72YD+1f7mkd
S/1vxazruYQ6uFSzTABsvrtf7+qmL7p+zCN/fxNZ0kcj2zWa42vbkwEDiT3cmI1D2EBOYmiQZcm9
YTvfpJ1BbaJ0o87YMOXbLFUvg9kmF68YoE7/e2YcnJg2tljBS3X8kpnlAD+ULkGpOcOWRS1fMhzl
gNNB3xggNBJCnvPrFXMYLbqOdp9huEGGDWZqKT2oZudlj3WzbgIcynZW9fteTduHtg/rq92gveSN
ZuikKiaRfqCpxCSGc9Ch5d5aEzitk55mYWYYzWgVBXp3UlvCTzCqAIsJx4LyTiw8aPrtxdSWxQ7g
fLJSfIiBWKPCPcrMYjkYofVYqln1OCSrtE/r1c3rRphuRPzgCEgBsc869nwTd5qXPelMjI5hCtDK
cUN9Q+auuUxMyrtF1JiflE1v+kxHb3BBkWmFsy3bfHroQRVqBpgiXRtEEmQeCLkAQS3MtN/IR3lB
3Wk/EOP4htO2PskXX9yi8gpNBaz6wRXa2YGoqnYkKsglDmftVKbtrBARgMxp0Q84wDggpkG1DyLh
iCjzdWn6P/z/I+y8luNWtmz7RYiASbjX8pZFT0ovCFEG3nt8fY/M2t06vaPj3hcEgKIokoUCVq41
55gSf1bUBka+CtnoLNliTlw1pGTExprZY3kd3LE+tmZ2XaQVKOA67TekGIdbs46rdaF6DU1cDxfT
/OzxnGIN6LRVWff4IJirk3UQ1Ll/A54fnPoqfVJHfzeONWCwMay6vBF2e0568LKZZbAy7IR4tbWF
edboXQ0niJ8Xe7GeTUPDJIeUoDWRO9rdbYTivELcncLJZ8yvxvsFaTc3z0KmI5LbfRbKGqxeZ7P1
jKA2Q4q4GC+C/qwy7ZF6FO6w+rjYzwY0pkrAkLqi3rQVkzAtdrkMC1IDNeUGCw3R4p6QBiDGh2SO
cHUAnnFJ5ch0mpxjg4WdXGWtxson2TyFBh+kCBw8o+ICj6B4pC+Zv9rTz97WYJArE6XnYRvS26p7
MIv6e5ej1i7Ecj9SLW71WibeDOtSEI87aAgdWIOeza7wPkOUN5vc1SNUArnxEBvBziack/Cpxju4
ASpZrekflMJx9nUmNhOJLeowaGJQa/Jwgv6NitB+1jyN8VDpvvG2tIcM2vve6Iroc3TIZK2IJeR/
5mH5282G9C2BprCDy6OtihlyOGnj1kPRQ8oXrFe+e47LZ6TTt1XWhvvZSFDDix0UI+ZB8zwe+lwj
NVRuOqtp9qm8lS4Nwr6ensr67sVMItLVfWmmUBtlq8gJIeM+AjBxzRMiwMBvWOfIJdwGvUxxdTot
u3N76vKUTdNwU7VONnjBBrFUs7ZSLI45fYxzPpTOzUX/PPfJY1jMzZeBQKCQywnaJK8gK7yPIBse
55KFUOU2+akbnHKFIILMtNZABKo6os7cPt7n/M2KCCpaBobdfStbCFNfcCtcQq8x4E71FYX1hAGX
PV+eKz3EYiLA9qQHYpSj7Pr694s1GM173/iPr//7BbZTft2V5YSyarlbrfAn1LeOhedT63vvZYrA
ounSabsUEWEq/TKsu9L1T5ZPvNGMJlgkmkkMuqc9hhb4P9CsyAajWruYYx0RPwCZAbgZzIUR0XwW
EgqgarwsLg7mQqmeVnlzIPP0EwMwRagbr/umy35SB3qrPIBRlXrlwLyUm088Vb/mss0PQELcYOl+
m/oXvKD0VxAVoEatqH1h8hmt6yl4EnWbfMvbj0wOS4DjGbsmLLNDP0cne6j6XYfPhEwuAEsgv6N7
D7pLtI4CMpsOlTB/us1gHf8+oOqEsA4dDXEyafrNTMvk2NRkUiQ6/TU/5vdS/Gh6PNHGkmVf0hDQ
5VvzsS1zhuAYvOcLozwi3Wv7yvOIsGE8FlPN2DR1KB4ai7trlvAxEvZjqZfVgylz6iW2RVlhbbfW
rngkSZltgOtX4kN9AyFMlghz3prH3HQ+MjPd3t9Qbx5JxQ6MVZFpw/nOrTM1aLpFPDh7QZP4FIWU
GKobDhokWrujIICH7s17FpG82FvJSyFthcxoN7EB4FHtFfmiP80VcVSEUJ+adIGg31ThfNaHaj7f
j8ltSrauXTX37/5nKu3xM2hKCPpKxhL5PdnK0AII10CCNwz+hTaAgRpZMBhos/GE2vNXmI3F2kGh
+8K10/z2bVbGyQzp/v64guiOGX6MUdaCtdpEsjBNRyI04Oc+zWHukDWca4emWKYVZYH+gvd92k2e
X56hpuGCYQS1JYXmu1dnMR3T6Dog4ny2Y316zhbrHEfO+EZoDBqFMSaxziQ2Vat96+NfZv1utoAo
us15Uj7oArjWsRqbr0YX0UWEbXEJgE5v80X4r2GG8yYgCvJgDnG7XajUN64lo2ulaqz2SIepUI9q
ZBy8jln+EWOo/2Lp9UFrENmRdbAM7U/K3YJYs4aKPEKp2/nF29IgcKnr2UcDnuZHsM1ISfR42BhM
Gz6R24FfLsZXmCjzzY+jP+r0XNC/WCZ3QrvDVxkwNBg1mOuRnCkWmORiTDb+rN7bV3Y8fEZEvW/n
0uzJz6iiJ2h5f8BJrjysvONGVMWtr+LmZk25sU6wYD/SBZsOdZWyWIuK8Hx/RzLL3eStR/YYpezK
cpsUmqJRIDmqiJ/JdUme15PgTL1dMVEcXgWMiw9HD06dad5Up6qpcyocBJP34c595UxcY7MeSap1
Z8d4y3t3uhpZDpg3spaNcDrnvhYTMznslT0Mu3A0GBH5f3IqzEfmdiRpRU5xjIXf37yMcTLBG+7G
dwfJJ1q4FxkiuTazSY4Df+WJTG5tsHTAp1OD3rDthkfPsBgnYsonk6t3bw5TgzUDi+BOqB0Ilw7N
Uv+sjaY70ADvd6THaIfQYMFu6f2MrDUP7h18dZj44PVVp86z142UIrVG5OwyuXJtBALeMBfatRfE
JqGnO42l9VOfZ++pQpZ9LZyQRaa898H0e3TqRT9XVtqQNjr09en++dED7gMsv6e3OI53CmPQZRH4
f0lMsIJKf3SRSV+kS/951nHZ0+E3Dqp1rs61ZMwF5bM6UaZYhNwYBYW2OP5VK9poo2bl3I/AmmmO
Dy2+c9Zx0ZPywpj10jFoOSWdB4FPNmaatK6YGev3I23od/cfkjXnTtXzmPmGXW7X2kbRZZp4TE7d
PO0Q0wrmCB3cHlbWJ7cklsf2TO8yl/x6Xta5mCGc7Ad34VU8TIQzxpN2qxocc34d+K9mo3tboybh
oGi5tBeGhrifcnqnsXNVexHRQfe9xIAC1xTQPqsy+pZVBIjwr803xBnfwsHSzuFkHcIJdmiSh8HL
hCh1XXqL/6LO4Sar/yFZ6IM1rgcEsSVeQDqJzKibJzbwcwDDfCYkNa6mFtMZCSfxQ2juLAuZt9Zk
6A9FheTZ1fO31o9u7eAtPxw57GFVPG2jYap51EvcQJw3+qbtY7qEYaC9V05GTLVYXhueWs99oR/5
CbV3R5+HCwghk8CtuN2ZrcHTFWH8mrs/06t6Ts/41UfqE2/8ZkGeUj6gf30F5Px6i+MlwrX+PYbk
UM+x8dXhLybu2HCvatMFtr1WL9BXXI0OaBCRZTo4o9LATokXhKZlt8rK/jKoWlaUgC3iYGmp2VPE
Ec50vithZju8kvIXAd3moxfbkbNXV5m63vg1SqRT7WFMCJOJ67QljHuqbnOMlynA3vCZtc2tr5Mf
0ySmF0Mj/qPSKuO16vt5ayxLcW25CZ76jEHvSG659qAG9kOHLLg2PB7YwZVEdUTeWvpqyFRjWBNj
7MOGoGN9RoBT83OSbFmjz78KAD+QYWmQEiKQ8f3xlGwsbZl2uj1hHLWYSqleVKaN77nrgvXlrV4B
eTe3cZ93W4zn1mMB4Gsby71QnlN76lzYLCO9wnQz531HopVP30du/GVIj+qcKiyjmlBIi3YlEzDQ
HMRLDY8+zPkTkzFrZ2ud/tYDIEiNLvnVV9njaAtCtGlGnZUpqQMmnwC+vsWNkW1ay0aCJ7xnOsPL
O3V1sUOjoJ8svLs3ewKDyt3J/Vm8dr3hrnMvWI5Kx97lSwf2xAWDLhXtYYIf1Q/ewDKtlWIg1ctw
hxYygNQWJ0hzdXeHhSzsVz65yxfj1k2CDPkQWGogN24C1Q0enAHdIiGThBjCUwKv9Jl1r/fU5P5D
7Up8Z7Jwx9GBxrkkoGzVtNdP9ecUBeQzowLnKkZu6Go6rBWSx+D2zdX0IZAGKagUrbG096vaNoZR
PloZAn2k/x9MnsVpphm/Bl7i7Edf5Acvg5fIovOPgQSjbUr7D5TqXSbPyJdSD+xt5y/jJZEc4sih
QKiD0XisNbTmhKZGX7TSnnLic0YXPXPQe8+9P59Tp00+wUtkx0Zf7E1SaPHn0tMEil0vvPhiBAur
m7AHcXOslr4oX5nBFTtS1q2zFrTzxUSXv9W1x7mK44tHT/apCce3ZQpfWHQZO9pH5bWl5ryqvb+b
pveKYzag6Y3z4710gxOQv9ume3MxO/1uRYBCNmp+IHElh7y6uW6Qbs0yjy8U7+UV8r+70YVhPFZl
dTIEawhdm8hKGCWHvgqiQzXRUXCHSPuON26NtSP5Nfio4IZ0LJ4TEYkDRk1nv+Tu8KBVLJrAS3xq
ZZ4dlHLCdhznbEYLYnE3W/0FOVod6UkL9Nh9wBX4oJGus2SefgGQDrBGbjyyyFk01eNmbvvnfDGD
W244Bjb8iaZLliIsx0DDxQpgcByp2KhsNKYbwkFd773Df6u/tXJlhLbGPfC5tl/ifDgsVrSPyZNj
ZG4LUiwJ9FI2k3oM/+O8kWS/x8x51Z0cE93dG28CpM6S6lqV9e9iImkgzwOx70338++owIt1+Ih+
/UF7a4POPP0o8hyJILXHlhi3ce3SRtlpHlQev8vQcRGU9xszAOFarnEONfGOLst61OAE3jcTem6y
N2/ovcT9TDjaNfABYhqdvutxHINcaxmBbVGBldtl8jNixZMN2vGZzjzQg8QOrPuLZEuSNhz641rM
EjAd6gPqz6nnDZadOvq/0P6cg5rq8whKrxPxPmq872YauI5oeRdSE6PsiZjngei4W3VG2RTVaUfP
fxppGe41YaIjzOWooYA0itpoeZwiK90B881xUbgCpmFSb5XUy1GiNin8Chbz3JRDcK7kRu2pjcWo
9mzg9QpeQtmbmItqXLki858pxEgeIuT+Hw0+FZO5tWlErjW9Db43DvNlOWuP/Zp+rjegB6ROU4zB
EM3smtXbcp9jUa7fnMyD+a8Z5cEmu+I45P14U4P7upyDp0jHs0qiyE1tfIqbnXCtfr0woLqfa5yq
O99r3mXWfkVR/Q4xzuJm6i0Ho2PBrA474BE4zeddMUUa5CdwXlnbL4c72JRVKv9raAByzf2vqWDy
JneG/96RL0VkbGqZ7Xz/v78uiqvgm0EOlY7WgNaP82tp7KeJdIwPUfeIy5hoXLQM8mrbgxwrnbz4
REn4MEZ8qMQUp5hptGljJ0l5yuEufWbZIZOfOoNgCqhZgGo1EEGiLz+SfKg2XYvKo+sh2I1pzijY
t+mZkQrWNW61H8W7IkrFY2xfxJDaK3WYUNatwh5SlpyZDWk4nB3j5T8HaH4G51OiNkMuzuey30zR
GJPfR7iYMr+oTW9W4SnooGrWcn06L713LrCqwMJyKbcw2L4MKAxXinlcMVHw8pUnWu9RmXaZ2Zo7
DLiPFF7zZmDFdw4I43voSB6jQBvFswaPwHEawO5uEbzX4dScFZp1Aj5ywr3BdUg28jcfpSMwKzw0
A1Yfry+Ki9/X5bFLPTp2uhRxyYZMZ5FbFQ+IJOuS4XwUvsZyGde43h8rxRrvSU2HAXryvMztsOkG
BKoIenRcJ1G49pFFHNEp58+AmEoquxvdCYTn/3sv6ohFVecStUfLc1NJjQ8ftrO6/gT5dgCcFkoT
eXWiPDl0c/Gd8PjqB//FPpLdntYRt9hJXZ5tzqHoM2tdRHZ4SEgp+RgbwsgoO/3r0hnlh4X1AH9K
+Fr0L6VTTfeEmGXK7FOgd5ijPLwcBpOZCjvzzLqSeEb0yPboBWegptq5iwg9cIhMiiQ+JxXhXu8i
0PYKpkPUByoAP9kuaVMeS5+s07kNeUP+Hidw59ZCE/3eWF66Ia4f1XsUGXq1vy9t28kkiHM4hY49
/pY7LVBGtTOGbnCpzYTBF/lU5yYveGbJPbUBqEo7oAov6nzKpIJZQntVz7I0sJ1tZlskuiGXf86R
qOGzhSYDCjQGq9f2v4OW0e9ktj9JKITeoVfu04DIaS9sHgxW1QS3EeHMGupOuB8HQ99llviz6Lr1
vZ3cP6he/tmJC4srsXnEuYzqo2Suo5q/TvF7tLvgfUiW5dKFBeBc2RP2W7Jeyff7BfAaecnci4dO
JeGoXQ8Ypa/vqqCmDM2C9ALSM73gs+OOHcEW3yTYi7dFBAKJ2o7sPqlVyP7nMJiz4WnuA1QstP3s
2VvOxaJv70T9vLcKuDJLc0T9ulYKRnTK7Ys6klA38mq7411mMA4msewkX8DfMqZHvbLqY0V3fysI
M9WA7p19uVF7HeziZpUY83jMVJfN84c/nds/LZ4XX+7BC4B8rXCjyBOxU8eEVMbho1tM54g5ZH6O
MUutx4GIz861it2g+kFaTIBRYwfGsWJCt55N37uSUrA8EFdFb1RSQsy8Ow95RV1C+nQtn0u4aki+
pqO7NhF+3H9A9YJfPtl1QKEm/UbKdIQ40CBmM4m2keNn+j6xnDP5FzOhbYleEqc1PLi66e5FKozz
382C9LNe1dIE7A+Lt06lfJ/lVnBWe2oDJz45BH720BhTijCXOEPYRcCnZGZOKPfMrn8rKlae9z8Z
EV8DKgMNQVoUkSGCc+mqYg18awB5fOe9NdZLUaT2Nm9ah0s9bV4RTb70Xrf8YNGVMGAxrIfA9NsH
zSGVOR7AY3VDLaD/pV+O1idk/brehfTreT0APt0zuyN/XT4hRZWcPVF5OGA4iuSDtLNC95RHzhMQ
7HozR35R3mozXGhjJ87ZRt9CYh9RtzS5/XZXfd4vHGLDBCt97vYJyQdbfBywruTgQZ1r4QlsSxIu
tmoY0dBj6LRGHLspHc692Q3nVm7Unjo3uSbnYo/ec5gfare79U0gTmpmMclJxeJHEFQ0sz2owQV/
QapFYdYoG/hjUtX0G/U/G17VXXng7FWNDiqtwiEVgEKVFfzfjarlfddPQdO1Z8ghR4s25vX+kDFt
wkohNQDR/KlXwa8l8VzuaMbH/TbWYUP6siDMh4vl/yT1s1tZfWy90n2Yt126ZAcJR/CXgBVM7xBU
phfbOQKCEDhOdjCIBdiHxBoAPrY+1SeFke8P0c4BPftMv/S1rKY03VrHM6yrdaMnB1Tg5S2KR7En
WbvY+kHw4jPveUMLTYiMHxgHUoXnF8NPCMAz+/Q7i4fdjBlTff8uDyGH2vX0WOl06/wgsbZaZcXf
5Ffo8/KrwOD+zJ/J35TG3J/g77Rv1jydrCi1iJNoIcBQvxk77FgR7pzxhcxhOE5CLz4dnqoKxlvq
XrHjw3/swXrsZlbZzxb075Wb2OPtn6Y2Y+oV5OGD+qmwlRg0ULv50mDIX6vm+DjjSy/96hgjOUKN
e+iaCMdniEuhZjpxcmra5PhS+iFYp1OtfS31+Htos+h9jv1m2zbk1vWLZ9FF7+KjWpsnkxmw/tZx
miAlRuIbcx8SKawRJNQ1atigXocSjW72bXOu87raEaFXrMkGsz50zSRJtbdZuGIpJ+liM9FuU6gz
RTjz+OyuvdB+17Rg2k4Ud688Wn+0mt89Zb3+acuqvrWzLy0a2oNhef4aqWB9rnL/RykDIBI0KP0c
Th+j164GaS/F8j4dl8q1iEbLnINFiXuv0NHL6BebTGLbRK6SjWG0F0kz7ocZDHsjHU113Ym1YY9P
6r9VghYkRnwwDATVtRib17h3CPwyb71L3E2kZRY1B6gk4Ap7VqsELmVLvK7sLqVcom2HSzy9qsO5
zuNzD71gzRMi3NqBXsPVw7ui4LaRCe64Cy1zM+akqeWuVjw42eWfIjxKm6uNev5WQ8y+FXFZE4YV
2CshRsNdWej3Wh2MPknMPaOp2qq3bkvToFisHSGJNqYK4JFWQ2NSSoD9JAlP9+88CX3YlKH/PYk9
84fcafvuvqOPdvLpZOXJScudOTjm29Ln+bM8UgyepElXehlFjwGPbjAhbXjPVlLlrDrX9ODpkyHf
qjeaRK/gkcSKNWLZYH9fI9ASdx/K4dVZZvcB+ZJ/U4uQwGibQzoRPI/fxLhlY7f0vwXe3L1QoRKl
NjTbHFjTyjGKpxAlPnZdH6e5pGb8JWUYxMJvE6h9ayXBbULDOuT2nEUbu9/VUvW1GMRgNFZrbFzI
ac/qHDwATDYpvNZQzPEjfZfn3CIArQ502gnklcy7XHLqM3vaplCOb6MPdK/D0nTfa+QehhQemN0g
3qdmesiZWL9xa+sPczUne6DYLEKVCp8h3g9ExZKZUH04duVKSXrFSBPLcj6hKqbTUm9NYaanYNZC
1GmF98B8YzW5lgXaLxGPai9ZtOeoWJgPyfPWIsqDO+Vm/aXPoHwITWB5bz6rIX8iqnNbAzyGDmzd
NY7awtzfLjvt2hgoXhxjgdmqM9fOKED2rmNLbyBQ/VLYOoYnqoa6GH/ecViNYe8aKr11nfXTphgD
AD0ZDw/+fY/DCZsfqXtATrvU5besUC183N8DCyzB/m/XgTu1u5nnrlz7+muyuNEqiQpaXoY2UHVU
S4swgGmRbEYmaWluoywpHtUeUNDicfK6QzImy0oJEhhrzHurEtnaU8lxYACMq7rnZMwsOh8nEqiK
41/pf+fGaBRs45gO/rInhZZySsq2hRA2AjLtp4vV5ZenkfplN78o70n8hDNB+EmawA7GdW0ZDIc8
Z3AP9Cztl9kmtP3+i9JKYbhSLHtTz72LNiyo0EuYKiu39mfWXmX3as3dXt1GGlPf3K+MuwOhERbZ
iwxL7ovNILeqHZmUMd1o7q1FVMs4YrrLKnZr1JjiKBxyKDlClvDGwz8fc4NvQyxTffX8xgWgQxcw
dZyt78XIdxyiGFiSHpqWmGts/Bg1W3zSRzuuP3ycoGsngCGlJsGtSPj4x4I+hWyiqJZJ6xoh2B5w
jB1Vc5O1HgCDkvEADoCHuYnsYywDqnpcNcdJK7d+bn4it5TUU21+DtvgoSR17sqdN2TtInUtfLRW
MrjgqgQuTgc/nedrsQuTYt5XWZmvlXbetJkVoWYiKdzyWCsmk3VTe6OWzUdTFzBq/PrPIOMO9Dk1
Qc2XfxiWxpf736utX2k6DYeEmcvTDPhKTu3sX1tSAv7c/246RHKjd36JnPAKnsq0MWjJ+K4zbpEI
5gdlxGI1kh8mFwCROoQku7uP0HUEjCgt4416a22K3LWBkv8ylZ3ck7qccZm9tW/2FCktyeN6u/xJ
ax3Lu1M0l5G1/7rsq/k7d50Pf3JdLJ1Jv0lzXAncud0Tf9PuuUzr6VZmxObUnflwnxg6Bbw+mXGg
cMqpUUNmH7TpnFRfSWA/F4E1kCDD6lcLcXXT5JA9T1p5d8CzzOk4CZwsIwq8sTmhGSH9u0Xqm/O5
vLsfpgAAa1uTUmuV7UXthdXcXiJ5bpHnwnD+71dTP1jfJy7G4qBok7+Tn6LcHxJGpTP5qmRzVIce
XvLDyMhym1W1y3MKjXvQas43fNOvopj0P6b/2lWZ9oKLhw6hxvC0N7MPKw+5/6jPQBSSJakuIigK
A+ADh3VD4FkPnj4H+yjW05WQFBjcReJCz5IEPgdxSZ213FLU2uFUJFF7R0tW/7NXDqZ+7INxX1TP
ChC9RA7EW+NZaVnbqVMH6hVvGM2Vs5T1QSP9ci8sDv+ycyMky0gV5YgGB0L65GRasY/metqKWu/f
60FLt7YRWfukj4b3WK+HdYTU+KRe7YBtr6pwaa9LUfTviegepizyHoOusZES+ubaZuIPMJ1yQcu8
6akL0j96GNvvXLFcbViVcayZrPXAmG9JWvHfq7p/LbAeX3Se5TuR7TyzQ4zHzqijO12xhhpr4MZO
0hGlSIn1PJq0ad2uvqmjFtPPoQy9vTnlX3+FJFrA4CJuoq9MYqurKkWBopsVHcv4oyXB6QMDLf4M
w44fGjyQJxjBBGk00EKTgQQU0OSrjBCxryoe1w3Brb+xxe4nE+mClP7lRsq0a8nri0Vo545o0V9l
YJfSpw5xUvYhIUdipLRqa1sli3EEMvxL/UuVSjqb7Y+7fiWeSzR5yuGpZZgLQofyT5OgdbVRpPK5
JqDCmYLkNCBqfzQJhacNxUDOy5ebM0biQaudN+oFoIFSbVMVG6sZggd1v4whmm7soNfXVg4cDQc2
YfSpLV4UKCSDYZEtdMT6VOS3cpq0jT+ySAhrK4cLk84nl7HhirwtVJwtxtIpfXSIpl97ptPt0ibF
HV4byH9E7oZo87ldmEE13i/4+4VtbGGUGg8zN/lVwooovXppXq26ogM056JdjWFSvwkwneg7o/YX
ComVVxB6MWq1u3GregGanjOgkc+bNtUe67gbnvyO1I2mi0r5uKhIjAs7rPGEIJN7esvzJn1V5zN5
PtcIlkQ87m4zP16o/IfoaBudeLWAe7XSYAM1SMAEdc+dkW/VJDQOSmaoJTgsWUPnhfYyqUX1fRFU
8sG5GIbVg9op3omSms9/N8T+/eehemEurXRl5+gkC3An+NCJ+WgHkhVREs/VgiryrohzRtNfD0lC
rw/Z4GEufEJHUEfyZCxphJpc0lJqcL/NT/Z6GBGLqpurus2OLziJBx6FkUyHbaPdIGEY6rMvpZMH
Ok3FKjIj75CB3JUQJuvNKOKIPA5zuKqbx99D9So61X9eNeeCpKghYr5rdHQ54vCjD6r8oalEsjKC
IfyISeg9DhWwDPXqkBXEdI7nu5qa9Gbj0NW9EtuGYu9aMz+KH/LR7aAjyUQToyr/LBaCmT7RxI4G
NuAMWZH/bXNgxEQN2Zrjwasde0cTyF8TjKw/9YZclNNeU0cjR6Zskqkj2nkHn8GFkfQX5QTFJhod
6yYvV0k6W2fTH7KNeiAIm/5qqE0v6jyjtmxTlbp7Ngm3o4dV1E+s/m8qZzfGiH8ao1lf2zKFV8Zq
bxO33YjOQetUmLq7GknLuc38wIsVdA98gphthAAgBuIJ9pnvr1zZ5kbp26Jf4k6Cp7N59ASc1CkT
ZCw0WuN02xH4JXcFqqnUSknpqvt8VSPMGVlC8ACpiheSYofj5IbkqNTQP/K5L44lzVQ+5sFrXM3B
hftb9GLIfFNhFc8CmMvJQyF+UnshfAenmm+Ioxk0SzENMaJiFXAHfDDcxL11VQfDiV/sVTj1uZAf
Q3gt34hGTh4rsjdRUYWbkOvzXEV5t+4Tt7lYRu6sUuyNH3E9ebu4pGhTUw6tBEQX5gNTTLMwDkUS
t3svsvjtkBvAzh+IY1DoXoSkTNFqRtyCJ4tqVfZe3B1Z3WJHBnFydmTXWx2qDRDClfue0hu37SsZ
j/98SjA/Z7tmptBg3fyjrDSdmr0ii6zkwaJ1k7W6P5mC1MseFOo5LWrshRHKxZzi2Pbjqy5z2Wzx
M5ePEqsd4lUTt9VGJNNnK+HeLPR/QESGKsullW7/KWEaGoaBXNcopziJUMUBP9mwSnv75//bj/N/
OBd8AZhVN03fslkC/SugCYWVRt+O3kpbvMTkKu//jojjVj6G3ORRtdaFRkayQDu8DvSGJgwLWjU3
UBOEf80SLL9YdnfAeRN51JYiYLw2ttEha0jdkTAX5fxR59WemJJLw/DmVEnbB/iNEF4FhdxAMx7M
BFV1nr7iHRRUcRmIJytG+TaX3rZyuTn3+QBzKw7nk534rAvlq11XP2qTjYfdGa+1uUwnlll7tcLw
Cstj7FpEy4jYs9E2E6rDtXoGtIKxQQX6jwmDcUh8bu6NyraxyumtmLud23rt/o52Rez7cEcf1AGh
TwO0g0NtlxjPpYXYaYzmyQ2H8f9DDBT6v80mvs45YbgWdCbfFv/2B+s4KB38Yc1Jo0eyR2+IOSJI
xDnwy+UajzWR1cVCxmE4xJewxvM1wUw/KsaWl9Oha+aiXOfOqW6Ne+QewefZQ1r1X7VsIw2FSB80
b/wqkuAVhWP5DSbzMsTcq9lJ62b+WfbuR5uM1WOIauMcU9Ux5BfRGoF4vHOSZhVlpvdiI/U5LfX0
g2QXPCJdqJ9qGfHUTPS3NXOHAMrbkQA1HWMYPVt3SJ5n8I0X3Rr36o7cGnhrq7a1D7pnVLc5XxCe
o49pIQodleit6wjJLvyqXgeV5Z4mm9SrfIFPMZblk5GMxStU8XhtYvk/CjMpXo0UZ/lgWt0TbrBw
C0tnoFpFtZxih7hiywZc60AwyztPfzXKhUL3R0C65jNjGOtNx0VqjrPxLFVHDE7R/aggGp5tP6Hh
Vi/opXWUkG7zgtre3DWwcs+VB96KkE/jMtjE4RSG+WLkNRG3s0VGkxCwMZBLBSo3m3Q/bYdyr7yH
PDZu4hO+EKFZXBgHjVNwSUyHiC+gLDRKW+1kCsuESG8Du5D3rXwioDQVmG2xHMVrhCJywRKVV+oH
bmO+P3/mduqvFpw318yGz8lCydz12qIR0uHvMKVPRxMx8TYeXIm6kvCGfugZuEiWw+gEKYtb/gqk
ZORXlT5/39OlcLAw0auT1JgefOih+1z4kLu6FFhW7n33i7a56kvWEv6ADvZ6P/a74pyb5MLIU2pj
3r9kumpVIy62jSGgiaf9VA9ATPL5jxxond2l1J+cKT2otwXrub0rHUyl4TjCNYwsKOU6q5TJs7/u
nZ489llCt8Sqg6Unlzqk0dML7XdQJe+RVwuia1J83GkY4cwzUvA73buLxPeXVqGc6lEPr8xyVRG8
HK9acj0y0xl+ByYPfW+uEfe0GAP8ZPhoNK1eF+CfD2ntfZ/TJD7bSSuJY+yZccGQI3APi9TXWOOM
3EZqbrzSDTFDyAdAXfnD3sycb3bswGNIZ+JRo94We2pQGteFjQhmEBjgpnLKt8y3YMWFhj2xGO8A
N3JzPOAnGzeq9lSHYnCGzQD18yG2xTdR+/SYe29ejdbsw8CHHiYQ0W6nctSvcZ9cVcdMbcwigBao
xz7j7/wtCZP859ydqmbKvtyFushKcPjz7SpQc6cJFvYK/BbNALPVv7uZY22WQLfPuks7uSryb7al
d0w36HHPsEU2xtAfettq0HbFP9XItCWTZedAvtSxQD62YbqeSfrlHmPnl24OKXQrtE+DW7+RZ9Ds
7GTxTr2b1CDlR4MPKhMZBl3XSc+r/QSaBblV4q+1JmxPyoGUt/2xDMLkZWwouUw4Dv3RM8sjstgE
pW3zqtBvhnMbIsS6/0XYeSxHbmxb9IsQAZcw0/KOrKI3E0RbeO/x9W8h0VLr9ouQJiUApJpkFZDm
nL3XlghH+ZIqwUcVOi4IkO7GAgTVcdMg9p+P/NYHB6Q09n1gNY+mZfRXmSfqOd1jn6sdNifk9Clu
uj21ePdExIRxoQTrbPnJwXNh6xOfJ+K2pdymxAPhCFTDs2JMvoYVIx7lZXHtclQT2hQ/ahbVAm8k
e1cuuZuex1+e9n2kb5a9uT9OxUpu/6gYgAhMJroJVNrWfo2TqafkeDCHAltl2x8zaMKI9LgJi0yZ
LvfgTtWLBpUQZl8HT1P3kwmSANOClbN40ZqxXGCmNq32VWsmSPzSbGtZBfNP4P9IyiF4Uuta2TvL
rn2s57cy0RGyEGLpc9O22E7vY6+kGxGO7wXuvf0gIL/WkxBnp+4/TWddw4z8XsStvwZjhPI3Sc1D
xNizrI8Mgi0/WJSQTzcrNPhYsI7NrRb5gmqQugxMUvRZhCbKlMRmzkukxYfZQ3atRsSxRkeo9Dxy
FvTlTr5ffvhq2xwDxfmK+I6a3/yy8F8w/PP9cCwij4Ae4WfuPkppvZLmgF9NodSQ+SiB/31pJv5A
LboEGxu4SYVqUKgFtfiHqdSvMLHZKZpr8HJ28xQpWsdb64izmJ8ynEYrBiYxO79Aw0m9oDzvlPlJ
NOj0/NJP21s96p1rXMe7SqudsxsnaM86v954XvY1yIP8ORuGz1HLvR9s0yn7qcM3WwdF11XOeGtI
BIROSK9ILbon0oH8FS5muQnFJZJ+qhFFdUtk6nlQGXgHI35ULE95sbp6IysRXhPDL+2xKSEIKxPi
Z5HOVCOOoC5WtKNAFN9XhnuQK5TAThxKOQYdvxkKmlAwu5Zv//7OynfutwPa5p21HBSdxBHZ5Dn8
P0ADFscC9kqnn5abNK6Evi7pVr75Xvfu5rNukx0k9b32c6nBxyS9o4CyCSkarVkL9evILMRD4IVv
heyvlIkRbxyVqo4ifjpdlZxEoNfX1oSqGKSIIyOUCLnVEYvlU5lejhBNr/1AjQney634rh3cdI20
LNxi1VQ/xeCtmnmjkAQ5jUrYatemS+yzZlbrhqrZSrHoL2O1npAO4xkaSMKwAtO4yJfADEjz1H2S
1QzX3yTRqDIMFaQfW8lzamXDvHNsHo1hVO8wU90tOCDV2aBPTRiYJ58n3uvOg48SiA1dsZqcPlxX
ox0/FFPvHHSdDJVaRM0hRxvKOpoCl3wpuuSnMJ3uCEA2p3eSFpCmIuxcje0xTKuvlZL7lyAh4r5g
k7hTfSwneRMze4tGOdtx8aoyJW1TtzZe03hGLWUlCia3X1k2CxhRcdcIrcAYSmLYpa2qYIM5w/3y
73eKrv4ZhORipMInT8kHGgu8gj/2R5XeG60NE+5UFEVErX4806EFLxiSUdsVBbJuq7VvZZY8+/CH
UqUoz3IUqvDXbpZNHeRs+64reATGBj2QxQ6DLlryDC5NhSNB7V/tb/Io1gBXT16irTXTD5+qlHFT
r5Jm5wU4bAI/dO/wo1DFVrP6yR7RAzix463rgICNXRsIykLIC4j1HHeoDstDbmIaR13pbIxpTr0Y
p+nNw6Y1MprRavd03IQWmLwwbu8lX1z2LOSRoyQQJugvm153a1wPeBc+emMujcxnjVOrj9JtNJ8x
fu2dSOwHp6coMrdb0Y7hOOz0NcpTClxmtpF9lDLR8/sY8l46TZj7FUpbEY6qy+JlcVhL7qWkaaTP
r2i+eRjCew3BygcRnGtMNZCOUjy7vE3mbl7+6SncnsosvstfrDN7924+A5fhrJaavRXWwZ5Gl7N3
3Sw8+lbg3mh3YPYIHG9FWaK9VJo+8NhCgpL/ijyNUYaiFgyn1xzX2K7XZii7TWohOZ3IkCsdQHMQ
szxb4RhID7Wq3UudLlqVZleTJ8joAZVrMnQY9E7CTCoaWqVwIfptHevjMR1M7XUw453cdooiWlXz
/Ld0VoZoMjGJDMFb4mdHNVSDr2FENb2c+uQ+AgSDe0Ozd5PRO7chjUiPwCn7Neq997oexVNBSXWN
FqRTniaKRV2Lu1NpIFNKNkXZaE+Glzo78ujVjVuo6kGJBgKMoDzdfFexaJkZzkeRr9XBPjb/E1br
Da2xDkx2ftz2BDg76cnr/bOc9YF9zYqk/jVLzfcEFeU5r0IED17mHARpTOxfOv8oA/XyKdtZJZCa
tDFucqvXpPQO7ch8lHo1PyHoQTfCDQN1e8B33l8Iv0NwNJshi9x9H4U7Pk5q3F+Y1M21OucRqLry
nlHKubXaF1n3C+u0PIwWKi5ZC4ztBL1BSmDj2mQ1RGLdL46XqqvfCyuI/gPk5cyYn9+zDNnXhg3Q
h8oqug6GkD+TN1RlnEpDQXGj9R5Pb9wQp0SRfpOWNu7XzA/ODSRMoxr9SxPCoJIDSxz42M289EnM
16u/r6dcV40oJPwmJRRjss0nt8SrZ7hdepLKCNUF+2+mGlCuOnnC5vil5mDdTa6zWxhEBDrrFx7q
Q2cyjhbJlD524O5WYhyjjx41yco3WJcZwywP5KzW41/XE7swHoTpIZMPs9du0IhrJOolADyWvWau
ku4hSEKs/0s6X1IeOiAtINpxvkZj2mA6Id9BawsAFg2G/G4K2VCpXXgovHzcjPhkN7LlvjTaeRqM
e0x8ikt8VlLZX/tMmzuL03dHG/44wOqxXNE4sA0CsEYnVMBg8KeCQ88vitlUB8VXo9W/Tw+aNa/B
/vkZC1U1bDw5TBKYGTXnD5xNWziTlfolMoL8mjk6nc7AW8NQy06q3A2Pda7syS4oMTX59VEmjBuu
9xE49HtzemWvqbMZnTRdCwsZH/Fe9XaxJaJG9Zqkfu2EZR5/Xw8aZTe25ABXlvrUORjefN2IT2GX
zTjKIQE2+DS2VvEka2I48FFsZaK/BLrdPcf9OG3KNC33Fm/pCh5SdhcmaTwni3t4qolG449gHwXP
8wDsQNsEZgThUKCnznNLPEV4HW8ExOwAv+RrpalA0s/Ftq60Zqi2fpU/FRFwvEYhoR+XU4vmq8bu
dWDz/WgTk73K7cT+jiAwoF527t0i3fwGbkjqhjPzN1LEQDTmG/cWYBGjXO9Wj0MxXNwSVpQzsoht
TDsgTSyfDv0koNB4gvL9PP/QU+82JYKVFbQMFspNLCALevHakqmRgx6HF0Own66rB1yxYOMGgPFL
BSPuYC/qmPFD75vsv3eJe/PaoT6mtf1N7qzl1/8+ixLTYQvkGfva8vUrKlW2HUU4fnoV/dNeG8Mr
8dJQWiuXYDPX5kZ3CmvV1xmgy7G3X5QgJNK+0D4snHw7s1LrPZJoFRpnuOla/13pxuLaU2A/Wz4m
USVxSV30SnUV1Hp5PzLGHUiFh9JQ1Ddj9t3A24sJKQDTLr83xAMWitF/rCLrCGJkPHkp5l1Zsh/S
5DyURfrCNvuxnhJmGSONP+r+VY62uYu70hv6+KAw3s6XU5N51KVIt7UcojtK0y6w4rGV07ocoQZL
9/vIMMpnz9H2qV50/7F4t/8kSAlq1QymuqaDDgewNg+7/yBItQVS0m6IWGxllrOpKo0YNFoPtTn6
eGJ970B4h/lWAoaUD1IWwR2R17PYj7ZFLmYzga7hYfCNo3QgpGCeLpERvC31C/nV1gwrULL1SRjW
9M7CZi/NAzxixipHcE5cSE0joSW4vTLG8BuK0k2agpoa8O7mZlt+lq1PNErJXZHQ+t6EgvV1l3c3
eQOJPrkz/uds8PzstJSTs3GeLeHGUGbLcgQPHDH/wYweQg2ZkpI/UvjRKKm2xTrB17qR2QkTgS6r
SB/FUusN28w9mDH5ikNtHAJyAm4AyNzrkMFSnbP75EtaDWAbXPUBmhwl9anqVnVNnSoDkPJfo6X+
/0ZLjc/OEY6lWurcjvpjMd0pTtfCZSZOo5tpnS62m4sUX8bFuPeCpH/PTB2F+Kh5iEIqWkYufaui
VKotsqXVTMV/gsncrvIudr+L4tTOqxMea9LQCZC+kuPzbYD1vB4RrHwpmg79MZvaPhweCZXI39va
behEZw8jDIOrH41f5YcKFPwtwIj+3Aos0cIRKExNB49/133NPWtaC4FeRvJ0SFmv9q4/Atife3RK
SI16lfaiX+XsOfdjOgSbNCiyuzzxYBjzGFiQvM8TCSAbmZoUBf41D8V2rJ3sbglNFDGaiwDIkjwN
6gGNAg3/rTwdVJhLUwnz089oSywVHiUY51JnycQW/sjmgbmbSUol8N0kYKvPgEBmpYtQftcEWnRf
EPC5141ZYQYVZmcRE7W4A6s2ARLrNvZWmgUZAo7kFlSAVt0vGRknX/4+yMrwq8L+cUdzwlzzRjP6
VmEybIE3P8UUbZee5JT2N8bj8oWwHP2QWCwzh7CZ3kvGXy31Y/pxI0BSBFhbckPCEz4D90X30L/N
z3Cv97hZhfvIjsa9eMK3aAzCS0G4Vb90PVJRQ1cbjGSAQzvD/4bpGMIFe8GHwsqAl1R5eKzJ8fwP
oqMuwx3/Oc3PFQOGGxDJJms5U//jxh0mHS5ip4enRf0e5ujKCV3I7xCcrmWaqivZiLbDDDh0K6NQ
wu+F2NK0tb93s6NrKEuLIl9F1OxcqRLgnTC4gQWuEGOjG1mE86pmpDwR6g1Nz52BNYlAePtegoU1
t2LHGQXOeuEIirKkHWpM6FKbcO3Pnc/CoRGyyAwUa+rX0lmS4vFc7CUBTtIjWAEGhYDuDzXA+mOp
8o3M4ciPXSammakp6Zo8x+6KfO92K2oBKmpGbqkEtM5V6qY8LnYAcH7iLI0CbT7VixpYeHZDUFVS
n8mee10wYMbUEvbuVTc+ZM1U1rXT6C92ow+AXlgkKk5tngezg2o6F0x8dIowjq1wV886RvnifP4y
HlAG3U5Q6MUYhu8DPtd93Cj1oYhD62XqIwKWSGR1k4E7n/1wao0Yv6W9zTZtKtmtS0qsoVAy0LAe
JjAh/2GgdCWqo20Y+mzVPNANKDbezESSL858pA2Gv1u2lmaXb+K+YvFCya0i69YttmWKbL51nhqn
p/LazwE7KMydzYLdTAYP7qjUF5p6ouzkD7FmhAD/so0cOt/o4b7k8k1Xqh/IUzWCr8j+gIvvrFwD
/oacsJJBvfsl8nONT4Am4ZYc1ep+oXARR1jTuIVfObWYXdOxcJwVYeTAfWVNNqTXj8yGZrh8GVHZ
nq3C/XUqQpx6aZV4WHmaYlUPWot4DM+8lC3Ka0mJ77Vp7M8GWwApspp59WytOolxYvPAmdr4AtAJ
R5MuWNCKDlO//DYP2e5S6tZRbbIR+0uIOZVdsw+Lcr/slnngbi2JjvuR4iGa94zVWYP1YCkxGVbE
6qMgLEYKo9TahxZkN8We4ZmtlaGnR1IwniOSwmMj+0enRTZefIV4yqhiyToEOiApwhFvim5o9yk9
QaxWNMOXx6JueKbMlranPm4KZTr+x+7BnoeNfw4rgp47COw5mxntuyrmpc4/ljJFZsEQTuPg4Ful
jhuMQOGhcl+0jhXs32dUVuk8kjd0Itxky8YMZYedmMfSNcfnMb91IfKHKrG6O/mdZRoFq6bG6ryk
Vyid/t3OR+suE3hIzJTerwbJPqZ8r9T2HCmHQAul20EGpUS0OX+x0owMwzjYbJjovqU8yqOYnudy
hIOaOmiiHvpR7G1teLDi8Bu71fpBTuhqVkDGU+x7iobFgSQw+rtF9snMCWxtVtuUVvFZa1lzL2su
85nAbrfLWpg8ij3CnyWM4nUYWJOAjfg+9O45MYUHZiuhSSQX8fKhJArmAbVhcej7LmWKsaJNa3io
Ii2sW/fN2FNYKTWEB7YHMg2rGqbAHhiuyXC+lb9vB15yHUYvDjyCMwlmxhIpIZSuXwN4h/0GX3Il
aq31dnnQwt2bX2rmhFfVrndp25wrFLrIsFJzZ8+9XGcmIMuXGOfcKmN02yKUGe4S4EqnEtaOObc1
o4KUmSaOv8Vlku5riPlro60ZnVqdnRQrbO5NatLxWAYvMAYQnGdTeejtItjqMnIkM4S3lwod0/Sj
E0RrBlCziw406/MNo321ajuT5XgyVs/CVPc4uKKnujP5++mL38uKrNT9tYN3Ngu6IllLQyMKewLa
C/e4HHkkPo6Dc/YJEdwZ7TgiuO7LDx2Lqxdl04thqNmlUAXl/Y7rVaxsRRikuyZxYtoMf+V+Gbnb
/Lq18BbwK7AC6p+CRD16U0ehPYu1dZCH3S2lr36w8tw7QIK9URPMj4wC3o5lcXqv9K6782Fe9qZN
6sq/P5E69Zk/HknK5WzpTZSQOkmaqvkHln6qbcXE9+TtdZYnR9d22UGWWbBzO7JR5IszOFO1+n2O
j2VD1NWXIU6+SoagMuuBsE18BZBlX5fypWPGB5YzXzOdXRidNuUiDFCYZm3m96WsDzqldp5Y126a
thU0/Z3uqSU0Ru5hSgOuSsVblishMxeCxKsQlAtkjo8RejcZ7ZOGylp6nnzw59s83YdjSqnXFiZu
+7jLV66vwuuyXk3Ui4vKLQvHdqPPp7IK51sEtDu1d42VVD8a0EW2JhSdFyoDkP5mR/L4NSWNcKNq
tf5QUYJkn1Z9EQ07HTNykwdhtcFBuISnZiPBSjO0T/JWTJ2mXi8MavzzNXJW2nWvmIgTPXtTkOv5
OM2Dwt9n8reZzyx1RrvS8v/9NSnPywjQJduakW8QJAribL7mY2hvJwwGBDrVzSNkvX4dOKZ3j/fK
v5uIkV8tPd9FbN3IlYD0L5mFbgEObU6dl1pwzc1Xaw6RbXVbbPQsiVbSq4V8bpOIqvvC//mOFKNd
jVGCP0VpBHqWLrkg//uZC895sKjcEeITryWdWb6kKuksk9Zl+wn/Cg4cBHiWH+irUAtsvNqROOYW
/DRYkPWDTUTLX/1Xt0VqjHTqNEYgbyVsItVJdFrozS0dej9twLPMPTUbVvg56NptaAs0Tz1dW9uI
7h3DyUFr1f0RUWP5DL0HYj9wT0Fx6hwYAGnY1LwvJXglfajLtL8ojnm/9BQHy/wgWFC74XzKtq0x
KEd6WeGrnQSHluAn9tYOS0I/pLcklSzOpCjHgRxHdx4G/eLrgt5kCmqo5jXdfujs8UWzs2d28spu
iFgckBzoFtDOrO5cIe6jqAUwjydhXqw5+3ylsinCwsNcHYr5v5mT/aytxN2kECN/WdHdEX5+N9R4
U2bpFay/5QeLPptOakBVx08L5isZK5EVEchKA4s2TIO60nqmfLvf2UH2E+U7KSRjivVq+Qf0vB1W
45gMt7hQXmVCLr2D4aCHXbjFSV7tgxoHAzngI9019jgAgyjCeW30oETlJsr5fFQonvuFVGtOJ0Yu
/z5y4gC4V+m9KqVfHrPEjC9DiAd9/gUdW4OkZQ4Twltcb2hbvaNqIcBVsdTM6iEpIZIvTG/PmQ+9
Sw/y6tjhFTir2PJ3WGbDZ/r7vOuj1j4sEU9994GKLn2gdF+eRGyGu76Ajz95ubULCpY/vhjSN/Rd
1optpXv2ap09QkEeO0iDnZj9AMLyCcLGVxSsuxEPZz8n0f5uHMnuUaETD46kro3qM8kOzbUeUJfL
F0d0544k7pXascHHF8fqtnG0+4zMlhhfeJ7M2t4fEpua5KzlNXrge7dUsjfF8Cy8h2QFSzqxfFGT
6fvYluWZqZNNg4eh0jJJouF6fZHlx5LMmw1EtXQvT+1C2Icst+FRioLGaGtme7lkKT+XtwjuzYtT
quklTvrwYuVCYQGbG8+lnRGUNeXOL0ZI3vrVS/VmzIMT1bQnBDD+tqC9+mb6TGvAFrURiYIc/yuW
Y/Jx0GoxsW8esC/NT0fB9n6/rNppThj1biAVYQsUp2DoamdNMnhQLFqglvoANBm5zRZImb2cZwaQ
vivaZe05cXJn3aSDAaK/CgCoOjSA+SxVzABtU5yXP2wcsRjNlu05ICkQWrac0ZjYDH5Ep6st97GP
wHXZrBhmFMKg/J/dT5Nq6mnZ/eDuXculWfQEEXT8bhomlkajcbcB1V12lixSN1USVJc8Ers2VL29
jZB1lRQetM84tuJ1rejtjirzVq4BA5uEdwodBExw2wtuyWOI7u8+dwOT57ztX7vG+1nSgL5bjNgd
flH5PsPXxhU72c/+6MdUDEYqXlG7y6axOVDiVt8ThGgSMmRVzQ9L3r9xzi1e+QzuSeeyKfXjJ1QA
18QPzKuFp/1st3GxTWLWhguShGKhrForhfqm5mX1KsxrYDfstOYsOk/JXrWqfDHDvl5npglpM6vf
OreMHxi4B/Cgtb52A863XZvSdZ1U66BaeGE7BKwvYRmtkFthHqwrcV9Z3ZsKWb43MnHJZ0VNHI7f
4njKj4Fu7mUL1C5s3Legoo49vyKpftmtUQNrFmN+wnhrHuULzB9j3eaCf4wBepXMVXsJ3Z7B0vj8
lqFKrSrg83nbbiUIfoFOVrG4q2lBHuWNqsx3a0sL4zKkD41ep3dBztKonqed0grTO7I4yQ6qKn+V
JIZY+5qmbGVr041xpSSW9tbH3AfgvMn2+zubRwb0YK/8arZZDcEygnkF3AqrNJGO8sUpVsUQB/uE
fscithSZXVyjJFtLcZaoC7zboTOB5Jhvu65HzNk6kAxmYKip6N0RfLS5MXGwsrlWisOkxCh4DVY6
bp9lz2xhw/sm1J5kHEbe8ZCnjjmeXKYD6WxFD1pcUjskJNT2izfVc6xdPArcwYZ9gU6BQk1AsMh9
qs7yiMpcSl+VAdarqdwmBfsaetfiSQ3oVtMR/EGEG2HKbfqqmXW/oQFjXWI4R/Q3S3cn328r6qhB
sD3dyTmVkEyY+m2JmLMLHlRgBtvfRypag8MyVU0GGn+KGM/R/BanNkFI8oWggXc1Sqq7Vh0PEmzg
aBNuCav9UiSIwvJx6PdhlIYnm0f4HqDQtPHQ39/X1P3WATO0Fnj9LZyrTGY7Ei+H62GTIVEH0DiL
e92xv0nNAgZ5ZKQjT1SvabegGRAZZmWxML681Njj1502tmJ0e0JNzXuyQXkEZ2bnUFvlnk1WsOtp
96zmPQIA3jQ/jQCFmONb48EPvrvIop6t9kNuIuVJWH2KSf0OzZIi/iyC7d3WutCro8lV6nfLam/S
ftI7LrBtlCxQ5yJTyT5mGXnLCQ2FRgtjK5dXbqOUJKpr30qtHr6V01XKNhDa0a8eRrFeSmCaVhdn
t0c8gR30YWkjkGe5Q0Qy0OHlmW27wT4sI1VvrhQbd0af2ih8vNJ4s/pjgwHiFfh3CyFgA7vfWJtD
QknXqqxHYZZvcsAaW4M5KnCKS2dE9iOJT8t1N3NsfufhXddaghzm969EedrrVvaS54G4llX2lTYk
M4ed17fW7z7VmnQJR9X8rYdc4a5SW9qG/XEYbApRnm0/Uj3FCJImw7dZBaYwIDxboZWuRhH2V4gS
+Vqko/OJrX4FwWHbO2n+TGddvRl5/FrZsARRALLAsswXj1XcrgLOuWgHQxfNIXV/PEzUOvm9lfAg
Hc0V2xOl0R+LEYEg3cs7GTqVERDCipZca3kaulG79poR10mCECicyYhqqO1NGvD7IfGN1xYX3tCh
oVAHduOyqce+ydnm+VBtRGkyUVTojtCcecd2ZpDADoVvUyKBG2q7PRPkwjjT6M38Fc7NUbnz0xbb
KtnYjDDIoGY9jrz9fZ2+9Vj04oR5NHjSjWQ4G/O3yK8WftLeGEW3Slq9YK2ubw3w2ZdieKvJiX2z
Gi25H/M4XSVBAC9SiB8tmt29lVrTTorjbcf/ANdNy9N3rQfca09SG8sc9Od3maPq3UVTSLCGaRGH
HAv7Ov19hJz317XfR34QMDtnsHfl9+VeXFBk5kMxjGxvF6TAduDB7yeNfU+RluWb0Lq3NqQ/rM56
cYey30mx6mTjN3VGU3LG+2ZK8aCBcDbVNH9THW7GoWPvOIzfuNpijCZWpRLjG7lV1mGh3hH0oK7Z
ovo7WVIME9Y4dWbR85zLjHJUR5WgrdTiJSpd5+zEdCSGMX2WT0TpEXPteVgC3QLRaWZnIWoi6sq+
aDPwGsX8yMOogCAwa/aalLzNNHkYOloO8kheC+Zr03xNHkWOv/NBnKxIC2FjhANz4w+IW+Rpo5cn
EPHGxhr8aiOBWJKRhQ0z3MGyI0gwhiIDvPFENjr2KqzyG2ckcwERMo7zWSPdJoxOyxg9QmXy7KB7
SlOrezLK4bNSCcEMghZ5p9la+3KwCL2avziSHkO/asQg3LO68gNyV+hGGrHXfS3MEYBjjum4qbv2
3LWdtq1y11wnhabtwR7XWDnV+pYmSC49YgO4kUeTiMAY9JU3JNfOjiF5OHr9rLpaxbRNuV/VwwfD
7vUzMbXGphOEDSnJO5C/8MPKrr02iKcGa+fOn3T+xFiYT6hR3LOVqK+q2W17GlOn31gEPei0zTCr
MCYK+nmpTvN2vVpHYWw8EFP2s5qzPUc48juGc+KKzNK4TJ2Ppsq0vpQ5qvZ5Q151VB/aUjX34ATZ
pkR1tKUE3S8AZTnkt4L+eOJRSkJ+texbiwK8+/KOo8NG+GuHnw6T3ek3C7fHlbWZyC+R9e2gI0o8
t6c5hGRm30fzeQRvjaBj5iipwtLDkZ8vnLcx7Xlk8HsdTCcsTz5c1pXv+4DUo7wiVAQmnS8c+wVs
zCqhE7wxtCFFPTYGb31nriQcU7AxOkzAS7ByqP56saYbwuqOlVITqZWgt5hfqglmq2IOCNW+RPoM
lfJJfQtd3z8E86m8lphVuhoMPaPuHhWEotTNPLxYu8VXMNElXPNj4k1EuOIZfRxBGpSX+sLuXolI
IH84fJRdfFAt1NGjut+J2CHdmuiqE3KCjRgU+91F9LTrMxNK6egELyi9HryGT2cRTjR4tfJIec5Z
4r4CI2p3np7XJ29yFNyMMdPTHBxU3rEoK5gym5xbqNxKG+1kKi6e+Ci500envhZYGEFHCGMT+4K1
2KSgLFDT+MqTGT4ydb3YfVF+UPXQaEBSCyLyib7xvORrA/gdgVs9FxbZe8gqVTrmJMfM9aV+spHp
cNYI3T/VtatuxQhtdaoa/4sX1g+R0+s/2xAPeWuRNFTG5kbRR++7qxUfTaK3H7yFHnBWK7/hHV/G
AmCWDrV2o9qCFZiVLmYHKJKmDb0r9mApWg3CTQCb2WVwifXIflFIpKdGFMJK0vQdRohinVad8lCN
hr+fEnwVCtr8iwLtBRhdkG+drrH3bHwu3awqsU3L3CSobU4hTZUT91kClo0pOyf2gpgIh4WK0bVv
dK9rj7pB3NsqMR5tckFJR5VlhiCWprjTchYgiBfMnRIq7bEOLPZfJWWyZOiNS50OZPjUM2DniCZX
//G/B0FgX7w+DpEozLtJLW1mR4/CQxCFp0SEkAxNcU6pJz96DSbWIsuOhlNibjFYDXqhVZ8Knb+P
Tmn9TlvmwNIi+Za6rKQDhUENUzJyaej9Q9C2dyiG2/00HwXzNXkkr8FpmDYqVqFN27kEUFTzSDXa
J3tGnuDmLBWPP7Fobi0issc4yW9BrXV3iJNSomyZbjTkKijnoEEaznRLxRupUt3W133x5JS9h64g
7z9R0l8dl5TLFaFqsAlahqgkfqLk4G2cxFWObkKQVxd56baaF/p9nDv3VE4pIYjd0DKwj7Qbz1UF
Hl3iHnVaFAwJZO1FnfHoGuCAZcmBT9zdIuR1nnsLHr6nh8UxMzRrnTj1RCGz/8fOCGVZvrPMoiOw
LkEl0dbfzMZcScWDaM2PprXc16Cwf7RCG9dONoxL0q6WpdG11KjWJcny3YjHvg5WO7y6UxNveW7a
OxNYwtJhxMACtMOejmGOx0s+Ro0zTscK0s7aKLpnwVP3RPB0hO+xTh/Z/Fqn1BnzbZ3p/qcu3gwe
PF+PP1CJxgd7JLdJbpm5jE87+SiRKh5ydiDrELD10foulcJJoicXw55Oypw6UIF+vxqpG1IpVJIP
Vynue+whdzVh9ZteVX92odY/xKFK1rlPfZrBpj2Q+UdRdj6a5JGPomepXcyNEzSzjQpjpyYdbmjC
cy78/NHuLOUoC6dw1QvQBmN2smNSXwUZtPvBz90dprZp2XrSw4ZBHLchQiMfD/pYOsdlwgk0B8XN
MMKRobqmM/W1rDfQU0ZssRnWnlxsW/KtzN2aBzEufkgsVU3c6GGosPlLEZsXfdZOpV1MrxKHvHQe
wQUOd4FO2wibRLHOwz44Yqlpz/IIBUpzaMS0XbyKAcJKNC3Ya50REKNN9TSr4kCsfpV3kqg5+bU/
rEt9NI8dTdRd3XvhLlV7l2RKMiT6JnDO8FpAt3gFdiSQQeQVfjWrrGPKJGberYf86uIo+vWFmUhu
muU5qFttgwqdGF61KrZFCGRLbmujjJ5eEkwnne7UHSu2d3+oDzij8p9AS/84GJLqELm06s02dWEj
kV9kVmTLp44VEzSmApBImVbuusraWxmBpXo23S20rFk2oHlGca4icfZNJ1s7kz/t5Z4DPFO/0zsx
bRaokuH4Tz6GODhtIKi8svhYLIOjRZqqr2fm8kkZkVmf5Sl7Ze2k9aAs5bWorUx0CwjjMUM05xK/
5mph5qqjSjxt9Clvj0IkTA5OZ+IBZLnOBnglJeKFjAe1Qz70VHQQvR3qUtMsfp1fvDCG61gA1GXT
v0PBOmyMGiW0TRDmskzpuGlOy6MKvtbA+EVi1rzx/11lEd5QrYB6tUc7orNq9eSUyNpHFZr9ObRo
8y/FD5Z7JELZF2U7KJ77pGaa/xxzHwMkaKj7jUHwHOZWvp/m6on8Kg3s8JrEysU2nO7qBzXYFg2z
cT1lh9yawtsQF+FGzRFfjRlWSz9X7gkdGNdplrxjFHSfppJIxDEgDz5lH/kpNFxeTVHsc+wje59d
/amkDrv6XREq6XdvrBl0RqpTR1hu3L8ZNlwwZsrXRT9faiB8wyI/y8HQycaTnsTJJzURWPhaMB7Z
FlzlnVJoqdgaejIuz7A5VwZsP7qUndAvvYXsj6XydPCCWDssyoRCMe51IqPWXmhXD6E+7MIubRes
XJfXKgo8YRMQ146boWmopVSI/xh6is8GEuH/EXZey40jWxb9IkTAm1d6K1ISSyrpBaFy8Cbhga+f
hWTdVnVNzNyHRgAgWiWRBDLznL3XzvTAXd0/rbsYA2hxN8eoZwy4Wf869WdIV87DfUJVgk1dyAZt
hftkrXoevrWqJd4ivAumXGR6a/I0lD3TlPBlPt+hw9ELxXktIzdfW13DAw1GqnxNEvyYFEZbi4cF
bywUaQs+RA7GkdSZnqVgZF5tg7xdv7UXfqjHP8a0qekqK84NwaO+uv/W1KrB8dGGlOIzbdSpJKZ4
ULySuPQ4VW6Ry7Si0KnGSwGqOdjYmqPyC7InQkvpOSz9wiJ7IPCelGD4osSW+S3v6793RHEsQHFG
k+38zC2YgSKmSV0xLYuZ//xQhvwbsYfGV5CdBe21sXk2dQJ9Dc9sj7lPILBMKknIJ4lShfB5/uqz
Es8x9PNeMJ+L5lf/vi7rvZ1ttF9iZl4b34n9axn59SoVffjFzmmTgJtR34jOfQtVYfzIHG2NcAqy
lV8fLbKiAkJig1OcKd3GsplIDR5uQQSE6aMTkW7D7MLahfSlrj3gqqVNNsJHHpusOeP2J7Pwd0GQ
DovXeNgyVwZQXOVfDVl81HvokGMLpmc+xBPSEhYnllQnh6faoCXsiyH+Dj5zKY0bilJ+nQ8MNy3P
zZygKHzaorVV2js9HlhSF7Bd7ISlUhjOQg9N/wCxBFm+DogGSh6jOLfeRIH3DOlC9dQkdrlJWdWU
wU1o7RcJpZ1sEjmiIg8vIwP6gzNnV1Vz7krtj5euLaKlg/kN/kaX3sm4OYgzknfD76TrJQ99lp/u
kjZRpBQBwMYe8QXHq250mDoPJpljbu4/+LUrHu/wMyCxz+pcIqYr4AGf0Y7ySKbuMA08pwLXepGT
hUuB9UvXuSB3ZPh0S3kwyEgMNnX6EkH4iwwCsCxJlCxlWFtuxSvdrZU3nJliTf+mORp+cSPKm8aq
h+DamcEruaZ9Udu0ujltLPZdPvorSjoPou9KFu8M71WU60cMvgm8FQ6Nrl46tWUuJU7nE6wT18iP
1Lzw1mMiNnmDd+dO25IvJNQl6ZWmX4c5lVepe3tX20R8srwzXtVmGFH/iQCR3b70e+8GhwMNZusq
J9k8xxqUct88UamAcTQnPXctku3aNKKNPExdJHmOFVaLyc7PFfODa0xE3tEeSeMOWsogBiDHtZ2z
nrLSYzQa1QlOiEDt5obx3hrbPfwj+6g1qrHOs456DHfoUW5Sp7Lve3z8cNryTF0rvo+af+oM7Si6
+j+7KrcNjr6eP9TPD1kGS8hhRFuHka/cxrDmtyND6QckhoXedj96xzFfnDZ4Gp1wesvspF6KuMme
NKEOm7TT4tPkZh1yEdGth7lakRmZdnRKnYb5fIisV1+Mou328gtDJRsXJQ5T+c0Jc5iVpU//Da4y
3VRG9ChjgNQLg8O5zRc5KWm+OWi8gJIi85jm2Y5if0/UibtOotZ4N4qnPuK9awzljciAvawoy41N
Ih/kCazD9yqzlQWXqiOxhJA1LUDmXeICfaqx4st/uZqPSk9ZyU9TUf1sU2VkBHtK9yjX6cYQVlvR
9/S5bGYcxN2o5zzS6FTjsUOfwLI2t+PyqxLQvVb6yNhpqWetPSrBBjjaXzGMZIf5H5Kc7CkigeZN
H+hmgcfR9no3KWu32EtflznXrxLPvjTBsJfyDblRlaJfZmUQgVo2dr97mBMyl45i4b6qg/kJOnjn
pFP19Zgl/pNFVN3SahvraxiJ91Hvg58NiZZ0Esb3gRrBWqvaCw8y0uJm6QLCe5LAQXUsQYeNaC4t
hdUYulF/pNMblsVjzodyGmOqApJF/88hCyh/R/jeuETabJ/C2Rsj9EH5Uvj92R1CzB5hDD4Rosd8
1HtNfMNJs7+PbXnqvHVUKvdFVHkYHQeIJRNzILhR2gIsp7dK51WtS2L3EaTnT8kxtJLYPncZrfce
KUDBCLCO7pbswidnmYVGiktgI6+VGz6MfV/F5YNVUVTMkTpQiXSHa21BfKPYeJJHiZWP17oGDJWF
tlgmiXio5qe4iq71IRT99U5z6/N4U7i4QBhPv9/Zh1J+VrUUuJqgJeKLfN35t5b/9uhMzbwQi1ng
VP35/kwleU+7EouTLdHJ1qy4+GcCHdEYrNmCUNUyeg4kgwJp/Xtnhhf5LbinKTW4KMVwSh1EQzP6
XELQo+Gk6KyLAA9h9USp086OyK5RsyNskXaRVMwM8WDkbzT4KGLOSv6Or49Ti7MBUwJoBalMgVP1
K5kyKcNFo1Bj5dQnc5A9DRV5c1BaoGCpD78P6Ubq+7IvMDWxko+Zk1G5hkIYJPwxKWPyFWitvmxr
tHAeunjHc+K17irlRrooIlWNzoWtfaUc7Ozv700/6chPZwkDLbzwwAJ6XOSF2V2VuB/Wn3sjUJxr
AG5uPec/en7pP0jeWp6ED6iT1GOcFnh4UjEtmPG4qDbxM9pRJRY2OR5XVubdAyU5uANChDCpIrXY
CADC23xODUqyRlsJtc3eA5wNXkAtTTGp3OKqcJ6mzBfMUFW8qFP93EUKtltmnUuzGxtK4+KUzuYU
Mmop3rvK17Q3vlsFk2EruyPhJA4h7b2Jrwo4gwgDWJ97AT4QrdkDkwuOismIEiQIO+WhfEFeMnZN
s2cGFR77ee/z1bmsef8B9+va6UXDNUGdIKgffWOAFRyH4b6gqLe0Ij6KuO9mKqA7tjvLL+gBUnPY
UY/0FhJVaY72Ro2mgMTNon/+XdgcaDl7ztUapvbhjyGUU0r5pFcJdoFAMI+p+6+gUAQNHw9JWEZ2
heKTHZylxbN8IOfuZD2qxoSbWmzkXR/1RbDXPLw4XVf0OyPp4pWkRKad+uxRriJDo6H20Qf1r2H2
mZjt1Uq76YfmmRglm+Z37bUZi1ecd/WlmOtpYAXrV6uJP6w5mL4UC3xLkJM1tCiJYRnrPnPbrQTF
9Sbf9Yh67VmC4qgEsKzIpnUdO9PWbtV6V80luw6M5BfyJF+ayc6+h5P7ve/t8dwZgEDndijN3GrT
0g9bVvoctCZPqnm+1mqtv+POPOrR3PZZRDRId/T8KPsZZMOROzz7WfsNaSvkZkoeCBrXVeWE5j5K
+vJVVOIF7Xt+NSn/vIjsUf7eQzm8OB0Zvp0WPMkPzs0CFf+a/0gXV18Bb9EPcWnlhDkyQDQjlckw
srK15RF1QmTOvpvrxCm3GhO17KjEYfmsEGUPZYMeO9Z5HfQrTdT8DAgpX8GN6fbyX1ZjStQufTDF
i4YXg6hGHKxPVFl/qr1aMM+mZuynLJCZm8XnwM3bm+i1vTaVGhgH7UagTEjCYcEKah79SxFGB4zM
NYppqsdRaj/2nUKnTz7ZNb0jFSHt9b096816MG3buOOvevZbT38NdfIRXcRfxM7xu2YtasYqjNae
mai7YHZvFtbwS8465ylm1jjDFzQ03XakQ7OwfOKY5cgbEuhwnGoExrRbwNxEQw54Ta0eQxOz5zyG
ySOb8aslMPjs+B1GRmeEU2IxUUzc5JuqaskvN6XzjLZs4SnGtSIQ7sEUGWBqz6tXlse00W3U6MHo
6TcD/cq+2+6mrPT6W0Sd6H7BkJG1GAkaz//7AujcNLQHc//XRYq2SVIiWv/Pn/KfC+TvUQPDPTdu
eGS5HZ96KsUk01XK22DqPZKSECSwqk7PZovacz4fY/VbZ0Zu7OMyMV8BZd+vdyB/bWuRFluawg2s
JF3DTaV5j8OUbuU3MooA0d4f7mA49j2yN5aO8zpxAOAm5lTnCQP30kUscUoc6BLeaGtHM4qYdvtu
eqIwKz92xYKdrChBcD+cVDpmltuusLdnlyRFAFYxTf426NVDmDvGF0g+FL2N7jRqgX+f3BExN8Lm
JdxUfs2y1Bu3VdN8jKCi8OiqERoVNwBiNnRvquu9Rm04/DSNAqo7pdJFRlMnIT3tZzQO70arGMfa
0UsscAySQivcM2Zon9UwutDcyrzXTrXOpYAErkFxI1DN++I1Wr1BZkiZhJvxkhBLtEws9DZDikVL
DFO1FATdPVme1ZOX5SSnEKHiMfTresubYV3bBItRDnpMfp1xyNXCmd61sCMcpTnJKcF9zefY3M9O
Xp9wiCys0mxejHYoDyIuihWr4JrQJxZZsqVkCIO4Lw8QIHqtZC1DsV0HUKVl7oCplesOx9W5NfhB
idey3I/IpEVqT+gf4NEXucdSP/i9x4qb2X+xBPcHoA+b40eIxHeSC92pL5eNbtY/9A4JrieK/GXC
RDiN5bsqzToorrszfJsYArgMzB5pRopaOaWtcK9yQxj43YXpEh9BUN4E6yhvsAlQnZPji6P0Cmsi
95s6auB75Ks2iwXFQoffTGfhJcb9uzJRRlUaxXyNJn8NON9fsUCqD5GbpRdzwAidxG35kTXDyp67
HD4TvoVjxuotMBKwGOiIMlIg13fnlTnwl6RKB5qe5ewGuxXV61m11dgeGafzIchmd6m0xrTNhvJZ
AmZVzw6gJmS4Jd2A9Xc1Rgffcqr7gxDaU3SACPT70HIE8qqZFhWpCo7BJHlULX5hBX46c1+mzi22
LiwEhMwocXGWQ8dUKP4hjvN2KZ/cRU2PNLGi+z8Qevp3l/bdWa66fDG9QeKz6XM9AiEGAzCOOVqp
mQWhAmZDxdoStTRZ+5JF1j6a1GqjDlRr77+Uj9gkGaiMyrsLLFx3jP59mBKSvQCnBww/jN7zAMED
qZjh773COzMKdY9YBMWKUNjuYnmxtuutEgh/rlOonetiJgqCWCjhNdFLhVrB9NWb9Po+3y6s2CZz
IUYsjFfA6Jz/4k+0Z8rAnz4i1yEd1bLQZaiOaWva7Lv9w0ekdbVTKojZDrbfFydu7ug2mNHCNZr6
ereK3L1AxaA5R6nxAww4AwDbbO87xilPA7Ee+c77izZtrYWtkLgyykUVZtaR73xDVm5BElBGddie
Ew+HBHjIiKp6M2QGyrpGDDy0KP12FZUJ2duQh818CIeoWqqKVa1V4QK04+v0JPcCLYuesBszwmrh
tUQ9c/ezuOQpXZELrHnUjvRV4RFsKrwsyzYq6xNaRBrNNmnpeoJPtBwQkCD3/eEbivcMqqLdZSIj
0qQHDRLwyFk1ph4+hLOMW07syAxQ+PPG/+YTtf72c7kEVLiGhkVU1y2dhc2/PwcE0xl6oDA/UJ0M
4bplL71emL9M/ZAWPt1D28UxqurJB1Bx3mUX2IbrOBktbKR2vgXVtvBjPBzQIobSXbXz2jMLchTD
U8lzPPayi+3zpJxdc+6QvOdpFpLf7vZnU1PSPX6N1F/olaXsx4h0R62lEMDUaxe0XbFxdAvIF+d9
dY4p8EaIXhUZc/MUwndy49wm4S85OP5zpPiJs7Spyx6qfnKPU8fdJitactOJZoMCvftv3LO/30UM
tp5hOB7vo+qqME7//S5CQnM1hvf6AALmmISZWDZ2SGzZvOciqXqYoP4xE9esWyMsbr0UCT4RFvYt
bShWTUU0rvg62TdKQ/kRB9i4UIvWvk1FiMC3yc7yf3XioVkWidbMwIYC4mWBCHqrInHq8874Ktrx
evdszcYtU2IoRUUaoke3q+wbqk0uDcxAG44TWZdLyWuArQnTZIqsS9xX2rVSeqZbM9chjVjkg/HB
5CdJ/z6d8NeeVod0lihOSYldRPWzUeTjf8HQGH+b7nkyYMm2dBU5lmnyrfz329mH1Pi4iYsDUe/X
OBwJScT89BpULcYZYcSXYkLK7WQxwvvMqnefUn1jRmvjuia6OejideW0D8rcLpCbnoYxxM622Rpt
ZVMvMK1FqdnKJm678WBn5lOhDBMPx2jtSAVe6GTVvi2hEO+EO01XQs36bYhZZFXN49HnofwOsoot
lv+/u0vT/zZ3gTo2+E5B4+HdMFXrr/uzR33XQ9/3DizTGK4G+iEnBSaX45rOWQsbb6UkmrkJx1Fh
IKqqrdT0hZp2qqwa6bY9BauOHse2AlS7vtstvej3oXQsjEZOZSNP6Q+pAVHpg+mMC/k0TFVbI9GE
LAlniB5FDLsHFSXzbAg4bXi21bL4wAPiLFLf1i+1orj0SWZpLazSp2xoAEunQbKvyDS51TjDpR5p
sn0QQG0xXCb/NirodaQ4vHD6agsAHgx2Jt4UI0qObUN8VJXBViaXNFoOZquCNAcC0/CYTBhoU/QL
1GfaaMiuwRB0m9FHdjn1EFVAuk73uE/MX+KQJc2vINDFxcex2FpO+wy52V4mWuFs5WE3RuOpy+z3
+5GfI3MLx5eWyfEi7cNia04Zvs6spJSA22prz4cEmRS7ysr8pXwVo4u/lOarsmcertnNXIA0nL0o
h3QbVnA+ahXuQ2vY3Sl3KGPL4b2F7n8iKJZEgHnJVjbGjpXoeJAq6LKP6kVpDcUmC4XOd1TB0cJY
5orWPLNmvkRAV4mvnAMuNI1KrkZrCggJNVrmGnSpqc2iYSHYQP8vVmDT4ib8cwT3LNUg+MAB1Kaa
pmH9NYJDalSj2DF67FuLocj9IzIm99WFclqW41eVmvguGbkPHT7/hRzBC7R88ElOjtd5CBDRn5E3
Ors+3eR5UsdiVdRF+hwMqKzkXpE4CNlySv0WURQY8LyN5pAemWvUe3oKV/eGZiP08OC0dbSwMOg8
Vqh819HEeCmdaRRm0QPXybMuTGWnen7w2GkKMRTo4L8NsfMmnFGj6A6yKKgRFJRf/v9bWHfVf1Mx
Xd5uz1TBvjA48J/h/oViMHoRBqR72WfETBuIsPFKdaPy0GDEP3TzRh5+buQ5N7KLJZq9ahmMID0X
Mc3hg5YHDnA0w/7zpNkSMTmxZfk97/5xvTyWG1FYl9bqx438OZ/nJ8fID1M8QPb7fGWq6v/8i/cf
lrd2TPQrhi29FAe+eyyA5k0ThVQpySHCBjgfd/OxPCkPESIZO4cqcJ66+SEap/yQ/rM30Idc6qJh
IvTPOXkJfnH+9c+r//qf/zqU18lznz8msHnG12MJytEWB0WMvzeDxRwn181oLZjBzextQGRdhYlL
7hIeYsNtVwRtHbn7xwUI/RBz+vG2dWfiYTxfZKmEfayT+c+atFcesvsMyaznjNXSD92ffB3ShdVB
9AeeZmTO3qzSizWXTlGUX9LZHElc7c/RNQEFWuM2I5GLabDllqsijy6ZbqkLTEHO0giiE7mQP1WA
IVHu8bSPXUhT7dq0/WPduNkGS2EJhUTUiyru6T7UFIyS8eY7SQZpDlltQ5lucPITY966IzoM7m6x
FTkxMY4uCPUs0HlMxCtCb0wKa1OxukjL6cUdSrBB3LzLMtOei7QBFqZkiyjU7bUu9BUJ26dBEaBF
C+Ibiyo+1dp4TJ1vgB8RGuvZOkVamDf5e1UlWBnSx4DHMeQr76DH7mPtdY8NergtKlRdpTEshuCd
plK0hsO58NQuWfgdQliyqW5ZrhFIcTTJNV6NlV8tqr33aluVAKElSLrv9r5nbDN3WZG/kzTFT5iq
h8g5OQ73RdToNx4Y5DxgSSNyZzGGeb7q+viqFdoJie0wC1GPsbZEV/jTDLKl4YXWqssQjKaPOrDa
EDmT1WPPe07MojokjflchwRg9oHaLybrpy3GJ3ooB60NriYhZY5Kr8KhGkr9eivoai1Ns1g3qL08
v0Ieg/5zDnbNrWUc2g+uU/f7PjU2ec+AhMp/UZvdkxlOYlFM03vEgrd8ayNxygN16VXEWvt1u4ud
YZP51XtTUL1Rs2lrtcWJWRyzz8nfjYJYB7sJupWpUXcVinPqPFbulXflviRzHhsX4z7xSHHJUqnv
hoXaaFtPjx/0D0I9KOgX15YWRRIAkBrS9Jvpx6TrxM4mQypa2GSwuu0J+3SzTBr4FGovvk/UCewu
efLj6NkNAZUYVLCCbuAhfwP2/8MstYtZfeiJt0sSBEIlko0GjweZEnku9i0WPPBQZr6YdO3FmQFV
YQewwChfzL741k2EBJjGsPTROmb2Leq7haaIlt59sUE/Gi25r1dFRDZyaLRkTKIIXcZJtI86yqZO
9DPrbxZfa8cf3ihE6GsxBs+VNTzFufYRCP2NVdZVadxl3qtvpo+o1mh08AthMq78bnzBPiIw9pKA
7aIsQyy47AoH7qNnvhW5kS+7zFiNXkhiIHpCb8xXoowewhJnfta8McfvFoSanWJ+RZaTEC+8n7lS
/TABka/rbCS7YvTKfpejq3LKAOkiOoMSRIlfHNxg2imDMmK1TcWhMt3yMJYDxtPPY6+LHkd0zBv5
bJIb+WyUzye59/mCfF7KQ6Nw0b2hIF0U8yNRPhcDzeWRKJ+D8qTcyGchcxoACfL4j90Y77efqcYu
sr1xRM+JJe0gN+FsN6rxKVOcMz2gfVqWH1DisJn35DV/H/5zyf3Vf67L7j+hGQcEY35G3jSP4M8/
JEcAM6NZOSk393Hh8yRJrtC45UsiUPgr5Pvyeak8bMiVWGRDQLh9pPIeGPO/Ti0yu48Vcu/znDx0
+BUSeLT/uUa+fP+/Py9vc+ubqaXtuqSbUMNgY5juKVf+3pWDsK+rqDajKMeDYeo7i1y2+2hJ/mDn
l0sngIMEfBeiAsGnGA6YD4TYmRueifw4eRw0yWsoYD0MngV8vjb2puGY5qOmlriXsyZc6b45rqTF
JSkK5/e8v7IVQI7aHhPidC7nrJM2cJqFl0U86caAx1/VlLtq4pnOTGDYTGU97YjrxJ8+ZzH6dCSe
oJuylLGe5Zk8zPD5NmlykOds8a66RfVgAeYnLQn05dxylU6ACLHQIvSLdp3RcT8RQ7RG1+ns0b4Q
LD6D2bZKGPuLpIbq3gXBBL8oTQ+GWSCxNe3wOWoEs0SIQHtZ5Mk6K2FdpD3bFprqaS4F3gXAxyhq
hi8pXu8vCEjD5zhH27sovpALbD34LMwobqT+0Z8ID6/mvG65kec8WoAsani7hFHzwJlwAzsSiTVv
IFCYp6B/vbuhrXwnyiDbSzMMdkH/4LUGSQtlRGI5q/ijCMEID7GRUhOMf5mKXi9i+l2PDA/egbDx
GhKJl3wwOjrwu74pTlyvXJr5J1IN2gtxqAu7EuTE54l3y9pafShN71keqUoWPfdFe39NnsJ9vqL/
4z2qDnobN4k/CjoGpxjekTVat9RzKS/XrgozV6E0EdCqm3zayt18qGmwEulbYyeeDxU3105hi3eJ
JfvGBTzxaEykklhBvDG7JuuWkWEtPBMirvxptlu9ab5uneU/RYDfjyoMofeO4aNi6ny4GM8TBjQ2
hRK1FH/TYANM5R19rfUx70ypY30QUfyO0Nb+mNgZAjG85SOAEyp4izSO7IuIaY5Gjkl9aHZFmybO
S/lCPb9gzhD4Qjk0tjMHrWHGbyLSSOXSUi4ow6I7jsQ8XIv42kNqeInIdbrqk/YiQ2G7kU7NqCrx
Cu7Top2G7jJQUbs67jCt24T4cf2fUNhOL51DZPsv8oo2y1fwoItbIboHDf/gI9MNB3B5c1Bg0DxF
gnhlMlYesMfqh26g3T3zfuQpJ3fHXR8ygxhQ1qF+HF4jhvVVR0v0kqc15TEHxIzDCH+gHn0SaRJv
+5bWta+b0wnhvb9O7dx7zuavqiloL/K33TzE8toKvJ5Nt41PjX51+GBbIoPKGaUhvwn8ssA1gTbM
h15nhQ99axwsupVnso6VtdBopt5V6G2pvZp1O+eqecq2h5xzLfKM3nDSVR+TETEfLczgsaUAfBKT
xhp5fqHUomPWlt4Xx8zzXWXgS2xsmK2xZd10pQ2OY2yoC9KlrBvGXb7vWf9Q9LV1yxtHu43YPnil
zrx8341Fu7Tc4aIxJX1A5dfeSk9vMOw4yV4uz3Hz+JshHKDVDlhoST9ApI5Y6F8xWl60dw0G6Pm8
MUdFFbn9CPzLPg+ek95L9oWP152ZUPhoT5V9tg0DFrfDrXev1g9u/SCDsNvJS/a9T5giD8lh42Fc
w0oRFGe5aUmAqBzhbWu80PdT8nwd54QrBuQ242mH/NYmhrNmvlctoKVXJ7JQ3okUbHZ2Trb3wlUa
jcSkV8kdNqHa1bXbPndeGC57z1bP3dBNT7Xl3RTyFN5SpHErvIwBNJFwxBhpLnh8Om+NWjdbvo8k
7wTNU0FDdWENTfmMpqTb0kzq9m7lmIc7d4AE15TgusQtVmYAsrZ3wMs0+bAFhiXOn3uG2v55DpNF
tk5kltlMoloZZR4cs6YbV1I+hfrg3NjJdFEJpLjnLSQ+4RdFhR98Rs2taCO2F9VoE0Tk/9ojFzld
GdkMIPdEsGpDdbjKDRb35uwa00Yq77sgsfHe2gYzyox3Tm/zWwRVaF01vnmGrT3uGYjV3eQaygOi
Cms1stYoenPa69waNxcT86omZGcjD0XVJEDI3GaZt1p38xJVRVEzswU9fySNaX5frdh9a12a7iXO
8AfRub/f7zAjhjVT/fGcGZH+5Ic1c1euj22iFKjUAlcIrdOoCAIEo7TehPXoP5tAiemqZ+WRcLJq
PcGzGhvVfS4oeJ0JwCQTaYjEG/xeFLVAyPYkVTzrY5ThRk+ir3nVi0VfDuLB7sbgpWGNQ0pG9NWI
anEEIdAv1bYUT4oyfdBjftI0gnc9Xz+j8RVfp05XVjZwrimpmcXHtattOi//btp1v72X7+eKvjyM
rOJui5TnJ98ddnejbVxjOOAXpSlqHxQic5EBckD6cn8iLOhRvuRFPBpDzx23KobaZWLr30sXIZaE
N/fJqlQzPH9GaD33P3EaUEryU+8Uz1oO6p0rJHniZiYNERdJcXZhcD0ZmW2Kb67blvtgbB9s2zR+
eYO+REoyfFdYaS1GMhpYBxbfGgXYWqdSLI76n4igxCIURXsbsdMC8DOdIz5+FrlIbNLeEdaBSLdL
r8TlXmQvv8Mv+tmNjMHcX6Sa2tI3Ym0Uzxq4CDHtRSuadVd1t34WBkP4Ntaqlo47aQVMgE55cSle
h6HfkUjBGjdEIG4lydUtRHmt3KuUxN3Vcei5bAIzLLX9mfhkHQZTRFc4a6tHmVkUtMa3tsZaJHOD
VAFYq2KSdJDW/WqiQNZNW5i14aGfUzIlIGcwpugSawsrG2ABWbSsJXJ7dCcdhUqWbSUoO0oGd+dO
ZJ/IV/sKNBx5mMydVMSdijsUH001rcyZeWcHCGDyYIAKAqloozM3OoTZmFwC5IILR3E3tkmAZJe2
zYrvW74350Mvzj78FrxtkrQqqUTeW0xFD6ZZdZaYG2cWq8ynIDZW57C1gt0944Tm2bg0qBCcpjkE
aJwzqsKa8o4m3I+s5OnfX+0wM6+TbRtXc97T+/xNa+Lp8HleGF67UmhVLcl16pVnPychJfHtHwp+
xwB1/psjOkjdc1CaH9jNPu78ClKp6n8bi1/NZDlf50wM2WIwBu4rsiWslTwkAmWvm3TX5JHcZIwS
iMjGcT321eqewkI9Q98ODcUL+b0eeyo/mW1bJ8ZrgukZc0e1Sm96kKNwAZMAFaUd16wLDDQZKDiZ
KlQQ5ihuxA6NZX1AFKuX2glCFciqtCOltwjdXT0LJCv6lDvFIHnVHppNpSnZK0oYFEKkkT3Btu8P
RaGi1Rvy9EWplH0Fgf+LRbrhzBHtF9JpRsvwBFaIHr7krBYl2fVBgsx00MhfiTPoMgE4LZoz7E3z
uc+9oK+n98/rKHFQfox3f11Q2PShhiE/eEjKUIcIdJdqhpXdaZwzDBvnLPdGvKnnQnlH5K0eI1Jq
lkI1PFbnHbNAPmXexrLodtEwfqBOjs7SM0SqU7Amm03dyMPBSLOFjSJib8W9eZEbnjcfqmmof5zS
KNxdgLTAYjQvzsB4G/ilu/WhYZK1XWd3myNdxuYptg92rAT70MMhXAfEHjoVtutRqfQHG9HJ2iYz
8FlEQYh/sLffhDbcBKS7X57+pfXUi1/ayWMXe9W1ULSzXL78c2TMom6nhs8SADta0dSFIOGl+Nwc
oNpprI0bPs5Z/axF9P9p2c7tArlSKgdCQ+QV8py8IsfvWytgZR07T/ZyzVCqwUlnDXyVawYdpN5i
KJvgJF/Er+jC8CFMTb6aVkO8EQEUO5ak9Za2q+pR/JzQb9ojCRiVqjHB05SXusTxVppmuZaHWZpX
K7us071aNu7ZKsOJoCzobLmXv4kOXCQfQ3sq/HE6q15fr5LO895NmD+FHbkshRis1SRFL943xZOX
ZZSZldHeMsHRntse7TxIwOiHV0cAHCKABj5TAVghkKns0XjiToOQhbPirPcIgMfO13cxFaMHzhXr
tjT5e6LYW0NqUM5OIi5V0OL40jA+bT2siqsodBUsa7zapL9E7Rf8CeMIFjEfHywfCnEKu3szpZGg
3td6AxhPr9pwb7IIaUAa96XYTF05HqFw/N4YRoCyMo+N4dgI6xKpWX4MvNA9TX1/urcj5WGeNKfJ
GFedCLRlzeyZJPuwpSzW6M75vqukDyDeF20VNaeqgYS3oJ1WnOWGyU5xhpnfr5yWiNyoC5ZjaBJY
JUhVorSlra0pCdcyVsloVJJVKiYx1VSZj12ubaWaPcgM83HU4Q1oHya5Ug2NGtwWIYGpnWZvGngk
m04PnxSiai8yjkA146espl01UTZ8MBP/pVeVR/m6mJ8vA1d789VxqACOaK2brZxrU1FfTGWaHliY
pkzMJv3RMjuLECDztS3MYmfMc5DJzgBYIG3UDvi+NHurN/klxaLwabApBvKTSRqj8TJbcEhcWXlK
2jy1qf8jM1vnXNlpiUZyiGA/dGDCcUi93BuukQKKPzQJdKThO/o+92QMy8FRdsIHQQ8zKn1uSYK2
cD2+RjlExsFW3oBN/A9f57XcOLJl0S/KCHjzSk+KoihXkuoFoXLwLuHx9bOQ1HT1zNyYjg4EAFIq
iQKQmefsvfar0KlXlKxIKR/saBXkO2XZUD+BziWSZ1V7dQrdvHPL9rfhB2JrOo7cqS5gXk1fh5H8
nmpV8Uha6fQYNjfbkPomdT3U61uX18v9zS1XPSxHc996Wb1SyCAFogaWoh2jpnzHMNwiar3XGKRm
GKH0Z0f9xavcAbZFvZ1tJoHr2pVbdQrNuf7SiLxYUdvsqPcTzFGVmtjLoaE8mFY2ymykD1uc3k9W
BZhkknVO/uXk3eOhKRcLIUGTBaFzi/DbCwvwTQ2k+jCPDYTGrMjtSaPkZSD5VWJuR05XMAL/okCp
JqiGA2RbeDV12bp94EmT/vofOxQEstuZYckIIpjrICYuJKM2xRcltM9pj9dCHBJy589lUf9xlhtW
bToCce4cEt41db+qc63pTZdKNjRlS/Ggo1UjsRc3rzPo0zWk7HEX2A3SruVUnxZHnWlAs7t5wkgC
V+vbHouxYd1F3py+kzSrWDltlOAlAIm2jph/7ggYr/djHPUsAEgwUD6pnJ5SN9gk3EX1RGlM2Ljd
on5bjrGzvmkSZ3Ka4Y8AOk+oO59tWI4bz7XiH1ZORLg3hB8m0FaQmYtkgCzuQ2UT76S6/VoqvaM6
rMnUvTQGK4MFKjDnnty6LcB2ZZL4e87TkdmY6aPllWQCFGAcdQg3PFxqf+UmaOTK5A7dHkW85QFA
+t5y+yxdWoy/MGh142dsaGF3TLtxOiqwKEQO5+KKcefMWYphyE6e5gIXgB6NyRpXJWFhrqPR/gcJ
N1bTD0/Yw+0oLVsa4czyNjeEcOFpJ6OaqxVu0BxDsOyh3qAIIPMJredYPU3LD/xV5Bxrpvd64oi7
2tPvg9ker2ojrHS6Uhu4lp43E3baH260byDhuDcLv9wgm+xu6vE0DD8yvGgPRe6P3+Bj+jwWDpNO
OJC+PFmirv4dl7K4U0d9BrZAiHgnnnqvnT+l0RqbbELNZ8kkeeqRbq/UC2WTtgD4ews/Gz4JeNly
mxUmoJnFPT8sG3XozyYLVFblO9zD9V1ny8OACuODnNp1tORpTUKDx47h6hz3Mrs03YBnpaeRAK3p
xeqtr72/54aqJZJmcsAeutGTS3DIDuFWeEYnkd4RJFfumzYU15zMCHQT+XyqNMKnLVesy8UDZeAz
3SaosI46GIvHKLMOsFXTlZwS9+qUM3LIEl1JgV//e14uEbdTsfIsK9uoCpyj5mla7tNIAfyFSLaG
yhTo73GKg78K8vKepQVCx0pg/86JHoOn0L5gHmGktOP+t3BXjMTBzrbNhgTuwL6La/1r8/ewdrv+
xMghJmDTctjBOqw/0RD8VDteH/5rp/azlwW4prdd/IBSRVloiqLBCD+H3sut4mN2fnT2qQDshj7V
iEcghOIr4iAuwgsFumE7SrIAwcNWFzxr98qnQxvpZNW5fFBatIE12sb2hm8E845f6v0h9LdyQUyq
QaBYDqMQ9bWT3cPHzT50U16Ub2NqwwPh0sF3zxEzLBuk85bmXkPhFIfUsIujgQ/9oRMeapwmi1mQ
p8U2FGaxmpYSqtoToTV+sCQtsCawVyxpxEsNaZ3GOgIfn3jMyYb4rCLYnK4CCjEP9Z3SIyaPuQyH
J7+fwJsutPc4qrDk94ZOwIeW3suA5aPm50+djqYd1kwYrEqzym7+vKiJbRocM7ho+UCxEq+Zbg/0
s8uY6VfiicfQWCsnX9otF6ShP+RxZX5Zm263Z64Xx6gjRlVxJ0yhW3cjUkJcHYAHljmT1vr9GYlY
2K3Ucd6KdpsJllZjWHy9XIXui42D4ahsrhBBcLzsqKBVDyR/TVssSe4xFaiZF9VyWANWiuaZSmUX
URvj5lJKxLke/F02sGj6co6Y/m4YOupMVr/OY0Yjw5jRL7oL3j2DL7QxLBbMPrNfjFK/0HhaD8gD
o6MYdBAgM4Ng23CrzrU/bW3RjVs1Cio+ooz68F63YWyqylNnW6uZec2nGVBhRTkTPmiZNZwwTHxn
FmWsGy3KLsPkBbv/tFdCLPnXq+VnZMGJv8UtjvUQnyJ6sixTdOKBaBVsxrm9N/LMvahFIT3MV82M
s4csltyteI+2oKHDDdge46GNvfhIIbwhxCzTr2XY/fCk8RS6cfrqVQXeiGWvsOUAxnOe7+e+vVds
+8GN+fjyaV6rZb8qAKhzBiBMGYMBoulT62R1xL4ercy85+GTNNVm9uGxzdgbjxYRwEBzrG7d1MxK
WvCZ29oNKCOJtUqdsRba8ZhhEboV8A5quFPGQMlC8OC1Fdq1BftdWTX23hGc+iYzjICw0vgP/+K4
V1pCz9Crg1aZ+nFYonUs0INrSzbazlMhO+qkhu5hCoZT3moFDifqWFJOE6iRUDAHcuznrKvSc9U6
9IL4qdQmylpcvXl3rBHVn9vacxaPYbHlaq7fnfvM8sN7K3luwzg9w3sBm1kFDbD2slnEajTP0Dzt
RSyd51oDot7jUTt4Uy4PHU7ulZ0lC6DE7QlqG1ZaR+ksyF/9cnaAqPPVnhvnMIws55k2BImh5osX
h86v2fWWhWDxw9YtYBhZlAGymPE1lYyTRWnWb2qPAGf5NvQ8LwWpFmuGmnDrL4Otz9deejB1ni2w
zOkNGJkbEpyryTvMGdL9rJFMYriok8DXPwZnlLugLvsduIatRVETs0wbOdtBmk9mQadjrCFBCwPM
F6q8kwNU6ZcemT+9uA5f9dlyQZGm4tg5cXHtFodJBzbtpwvorIL1YJrkstAvGlaRnrXvam8AX5q2
U3FRUx07jb0dSl7SmeaURG8HXS4UamDyXpZS9UNmW1pDdKel85PWAaWMraz7VmvOQ2WCWLKBje4s
m/A/yGN0axaoo7McRnVyzEgEwweJHpHqm/zouquS7Mkxt3fA9sODOq3b//H00F09ikaPhVa+9JmM
n1Jt1VKfytaYwFAQOMDg0LOex1lEj36fkLSga/a6tjvxTeqwVPChR3t1WBXMuvoOTTQh0Yfe8qMr
vi8mJgEcO2zAmxRx2KeV2d6aWnT60Ht1S9TCYO4S0nVe/r7XyPUNg3X56WfwQTRqtXcKN1nYQbOj
rmR8wVdjmj4+akawYRUJMTFjHLq0fg0wrLnBFqIpIZnRvpuX/gcxU825vnVG5ik+QvK5qIljZBnm
qdAxkt/49OFYwzPLLfoocJ3vrMEnS2A1uH6FD1RQpO1yuRCt+7twYsys0eFgFJLcj6ZsuPzQWyCn
Zu4qnO+pXaMF9vxXnCoVIN/BPWRGWNFPo/05knC8yWfQz6R+dVdKGys1ib3NZBlDjjAWKLYvE1vb
tl1q6KG2u7GVkHHBdEyoAaWQ0z4iQoopSIzP1YAqqHe1EaVkFn1khVFtQITzJI9K5929+omdnXDx
e2D4jQFbE4sqRxT92l+8+OmkPc5LQ9cy8Bb58+yem6VlCwKSrHVKw2u3TP4oU5PaqI/a9nkruO/L
F9vC87/XpiGYPhDrlebi9K9RK00IEndQrNrNrB1UChvF5XbPtB1pj9v00FPoDseG90cdhSPJp6MF
jDc3w40kpHJ7u+trkyBEI2++Q/KAZpSjiaqr0r3WTuBeiaEcbeuKL9a9bVrHfq1cJ777eypv57vU
zkn60dJfkud6aTq/irkxoGU7/bYdQ5ZLcYT5LYd33CosYoW3fdOZS197WeoIJzfuuqb7gAZJkRF3
1L2abjVeAEEE49HNw8N07+vVv+9Tb2myari9Rb0A+bVcpSYEHM+kLuP1HVyHhaY7JGP6WCCEUEdl
RYJspOzoNNDGfWK/jWXb0k2HVDJPifwTy/w6VbS8k6pkae5K7a3NEHPN+ug8T2Nmb6Kiaq5ekcyo
SIuStMfYOnhEG3wNY2OrpdtyKbFsKne6b2ynJzYvRxDgLJnB9qSj0DGyjXKK5mIilcYB56/Z+bMM
prWavWT2WDwb0I5EYzO5HJi9t0WbA/R1ja1yYVFnhvurlpaLP9aqsUKrF8iecE5Y0cLbd8I99nUY
oLd97iT28n9OqS9Q7/j79SE0ixXWdpg8C5aDDn++53p5Tcq8ZBm7nDOcrts3i2UBa1H0xJz7VRkf
a1r426GVxi08MqOxaY4DdtK2+xQpn2ZATtZzCCHt0BKseCilaz5nlYHYB47Qz6qXd40VRu+goK3t
aCbZHT6Ifb/AlByj0q7zBHpdOQU9rds18PPeo5A+SJyN3Q6oKqgYhqeO0Ql2rJKGhEHnrdre/CiH
sXlsnOGkqEJ1k8CibdLghMGzfYsFk28VjYkGhA5l0h8y4eZge1a3ikJyQqDVP4cm7tm+XdCVFiQV
rKNHHdwei58C8KODWkBdwWFXFZuM0egWlaIO497al9RktvZSCG7BPZFmjZ1gOVIbM2SiBNOw/Cpf
mA6cLy/TqzfXnjYWjRymPjMDdE0lAAzdb10W5qtJEgR9aA+bcjQBv5l+qFLmfyxqqlfsyL3o0l3z
oS/NZm5xc9mQG8LEr7X26tTfZwGLm43T6dVFndJaclDrOUX5NyTePg51bQm6CS41l/YmNHHKg/0h
ofqPZQ7iG4Ta/mSVGAXVYS3yatfBUdmpQyZs0EbD2j6g5cZO3LjksQbp2V7UPJETMUPSE/IXFvhE
mVYvfZiM52CxxumG1O9duSceAwWQVkQnxU4UQLsPKUyOdTBFwZmoHyI3eNDg8oPRlobOIbKJDFnH
yzFJNmSpeCE4hmkirAKCm4KtqY2CeZEG+K/zliHuTcKJEHihySj7xjoAe//2V6FBVyH7bwEHzpYK
rYYSdqh34H22Nh02lk3t9zSP0rhZx7kZsFASeEScRiOHl6RjUUzmte3cYpea1p/MHbt1iRfrFYlp
t4bh9bWnzrVJc0QfCpazJSvAGlECzPx+J8eioB42uN9629NfHI8cD7I8vZ+Gnq5dC1dZ55oP2P7G
D1SC81qk7rD1DNKrEkuMF1ReKPuIX/1wKvwB8WDLO10b7G/NhJV/5xsd2lIrJUHNrcCBqQqQ6WnQ
kUB5+f3MDL1mmsizYrqQ3VARVDMFd2lczid1Tm2aIJcQ6laTsOSOrAJtnekOs9GUSd4laBP8geYI
yLrARx1G4wnU6M+JWL/nNm2zE11PcxvqrLeG5pjwJ13FIhJ7wrRtnh8mxbZ81uw7ddy1Q74LRW2C
bDeCS542AU8GpHl9CdZPHf59IbapmvGH+Bk187SGbFNc1QRUbaoOJbLBjCyrQuR4TPfLYA7v5dhV
d5VurkN0g9fBDLvz0OhHdeSTZnfIEqg/asQL6+BoxT7tVHUdCtx2KAzajWiLaD3GBbl/f5eYas/r
CupeRmWt1WGE0LwVeXCSiCuCWW/OqrB8qy4P3byJBTSlEAXa2k+J3aT9cS5St/hGSS87pMnQ7G0C
8dYgxrLxscVlLREiMvZAoCYPvK0PeIODS0bKzG3T5Gm2A81erm51lQbgchPF/RMe1mnzn/bKOsgQ
Do1A7wKDgEM/9rV9WxevFCqWOnccoZ25hr6HloedxGxlstK1azOGNH5Dxz1OlkieAMnCQQBeqI7c
AmlJPFM1WV4bXeO3j1VsF8e1dfZS4iyCJUljct3vjSurJ1OG1lnStkDPT73ltkavczfY6W3fI6is
hHuSOsTPZWab2dHRb7PxOUUrvjPLxj24euq9kZsHfnOpmC3n9eX8oN3rmQ1WsYYSCdq12VQdURiq
nh85MLi+Oh+1Ux/Vh1hbwQ85Cufrc1afbtsHYK802a7DcvwTesQ7D4mdHD0yx24juMmf63ZYJ06w
xbhi7HWqcFvsSdleDTHqMBtxVZJnb64r0vfIYeopZEkmLgUitQzNLIGgwr02PXIm0OD2Z9+Zv2yG
rie7Mc2TKPhw1BfY+rKKj19zcOyZhAk7EJR9BIKTvFbRCGwKJJuCsylMW0Xb9cFzZlgTNi3u2O3z
C8S0+yF3zF/LjoDGrXam5cxgxfeFVlm/JnZEiJs+9dOPqNPbtR4m4Z1ClPhpdI9S1H2cnY74xQl4
+dJzr4PAPYNWQxqyKBSMPKcSWtHrUF8URxgx5QhMA+twv+/4sx6dzIqOrWdV97Xe1hQGAUY7xP9u
Bup7r33B0hEJTPC9LI1HMne1Py2rkwqFEao/gXnERagFk+QuCcfpSuYF6JAcHHIq5YOfGN7rKMi3
tOra3meo3m1tbl5tW3swDLN8NHotf029jkeEkWGTjMOL46XF7bBPLv+/owmX1/8OtPYsaHI+7kzD
xPOqeYs37F/u7QaUG5lvtLgbR2CxHmv/pQh8b0dXIN2Sp+2/xG7jH6UOyE+9iul2Ip8g+FQvurrn
PNZdevtK9YaGVeE8EcFnk6exUafmsnqease83L7GL0yYQ41/Ui8CMx5w33vGXr36919Xr7YVgZFW
r2frzsMNOA+dD34rHZ4y9zCNesF0mo100m4DuMXF6M9hMkLSTMLqAAKjvL2DBwGRaIb79VWVMc3n
VAbvf7/H0IMkjg2ZI71sy2c3HJKTJP9zpd4ydsm9BOt3cTvnOTbq9F7ZMy2iFo61hr3tlkdCx/kZ
4aez8SCxbelV6Qc78V10HYVxMJe9cTkH+JDapiQ6hcTEI8EMgXPSTT+7Jlrj7NHFEP9Vm9Fz1MF+
6gOvOuhSY1pZa9ClAo0ZCIB6wlaYMTBVypvHGr5I3yekpS7OWJ+fbQUcLtmp4laAmqlvSsHt/Wm7
wfDpJY25CQG1ovqW0wnm5zcSEehIUn57lEtKU2M0p1x7CC2T1gA54nglPPsO2dChptG5ITFCf2vE
8KoYp5pJ7mVfTmQOIoTI8K6uyiAy14KCLMgBSkFr1vol9XBZrbzKL5mKM0HL2yYD4aEH58lntF8Q
UXPmnzqh2d+xEBVrl3BtcEu9v5MTJZksL8S2905UtZg5ymCON00QOfQwmm/FojIpNNQ/YcHa7++e
6If/c+7vq0VT0Mgs25epLQqAe7x1KKjjqIRwh+Vq4zTppqS78J4BAsGXG+LwrG3/0ijnKsOaDXV7
PNxKWnoycCmXmLsg18OwgKj5OA9Rf8/KtF6rBAmjIkg6c5z30vXyjTJYIrg9Cm3gj1qgfQ9Ge/GD
d2IdmDZubx18FiW5+s2EFLwEe2ki/Eyi8kUirtt1iUEUe6q1T9XS9i+94J3PN7hTp5iZTSLSj+hK
W3rxlQkKexLHGe8814OB7XmsxLEAY71OJvnr5kcvCfNdk9UXbMMQL/nfvbCik9NShjxpS0QsBagU
/Mtknsgmu0V1iWkmfh70za7PUMqr+C51zo2aXZNrn03fmHsII/5HPTO1RFKSJ75/hO1XXvplk2BW
oB9FAIYHq0zGzKvV3t+NJt3xKLz29o6/5501N4g4GzIyNm1jw7xcIBNqQ8K4tunnZKlXTu6lJWna
XoKbVNhH1KNkD6FQ7kHlVm8km4vibaYH8tCW5c80d8o3v6OiHxHavqknOiDMEzwuaq3a27XXLAKw
+sPDmsZlMgZAXbz2LTWK2/mqDLwtQKONvnxkWoDQ0W1e1EE2EtgUZvgzKkhuPfh/MU77Ms7x+f1z
G5o9M0x1Lm1deuGxqHdKewYtgzzyoQZZutzwFMw+bpSNRG/zVVmJdN/ETvbNpZc361X2URHOYcPQ
2dmS23GWNUPT0vPG8+VBex5Xt6PlFHZ9ey18Es6VgkIEVbHrQtxAt2se/0+/d8NJfyLO8w8ClvhH
OoGuwbItHhWsNI/AEBro0m7XciLmQ93X3V3t9uab1ZMk7tcTEQlxc9WD4A2JVnexObfpaDWlWVp/
AE6CqpAIG184H29laIARkuJlbLTqPhXPQ54sTgyHOqCQL6SBzU8i0RCWpgO/iRVuuG00yJhc8mUU
f90G6g7IRuctJT6qVERspaxIWX26fe0QPceczLbEri0rFyxvU+0Kj/gpVn9fv8pUkCcGVMeP8vm7
6PpgM9sY923dLw5D5gwrBy0FnBtsoqFVEWea1phFcTOmoCr+LDtR7Nx2QMvfdtRL0SA2hl6v5PDT
6n15VtnUCrWBkMmFXssiKJC53PLxJWtDg6W9ajqfp6vRE41YuC1i/nQ4qmxNkkkfOiTPuCyN4KmV
YJSSkdx0x7v4CzeamiCmszEKVxaFymtcoh40MSLNS7NfqX/8mpLq7YKy4vJ6cwKRMn/IJIELaqns
kGLxnIvFjoiYgRrNsTPI+iWKzPGOY++jTs3XtbSvupunX8/HninwCvFGyfSKgVWnVnFMJAZDBsuG
hXn7gcqAW0y9amsGwpl8UQBDGixvTzlHZh6lbUgF6nmnNkFXh2siY1Lql+NnhSDywbCl/1AZKWqQ
vD7fjv457w82GE2B8tOUxk59YlrqRTvmLHKvDoGE4DANMhu9UuFs/ajI9h3su66q3vBQwn/JLNil
6rAsGc4LENbq1dybk/WEdMku7XSvfrcRkMB1XHAyYzjvMG7AuzdwWzh0eX67zbYeh+D3gHJyVetO
81oU5nuWSPMYNzFdL65Ix5qzY88C71aIdi7mor1WRemixYmPvYGxxo4gDgMgYOyQQgeOSu5o1/2y
iiw6KpaG4zOmjHSM7hJqkhqpxgAV+V+6uzgfO368JT7IxCQ5ehGc/nHVyKBltRfHNypstxxi0om2
UQ+2Num9B/UOdUotKdzM/PoCJ+7mczNQtH0qWiPbIq5fuHK1vIDBmA8TsHw1z8ADSFVjcNqtegZi
YKESQ0GNVF1jfslLjUkXQVHSx8e1M0xDO6ipQ22YLIGDKwUdGKP9EuicAjhAldJW52DCqA3rsv5k
Ir/CYLkqagwg2diUPIfr3mFmar+2SWZdiIMrKBSbIdCs0H9O0+pIP2PcGayBzhTlV41eie/ouINN
PU7dqa5qIbe3tnURWG9NKY+AEutHJe1cjswx81aZWdtHaYP5czwo8XZrow82M9pnaUZ5AEq03C1I
wapInG2fZPrRi6gMW431rgJpeltCYlgWXqFeDEddxNgv6gwlgua/1fH4oMIg3TK/6mDZL24g/xD3
Uu/0WUI5KfPqZfRQAy0JSrTHEGTCbb+OI6ikmT4FGY76mg8iuuTEZF1RQxPfWBAHUiEbA1HRHNW3
HyxIw26i/cCb1DN1rtNr7/pvEea+fUwW7C3xJk0AZBQNpOLAj9zN0JQM9TF5uQ7a419amK0bBfrN
e+tUenODPHyi2jnXBp2SzNqmoh1XOHkFAh0kgLpCni1l0c0wQiH0iGNZq0QmF7SYuzTv1fmRnLlT
EcUuAzN6LyttvKPv586jNrN4qnnMdM34on41tSH4r7jGkX/fi1q/i6yAnIOUIOx46XC5WmI+Th6l
lc4BdTrStrd8RAwNRplg1bZLkXWsX2/eACtv5lMqsKGUaZQ+9Q1VVbvVkyci3Ded3oHvsOatmpRH
aVI+4IWAOQq4xtC8dm+RZLu6TcqtWD+aJiXw+yni0oOVEKAxaN3VjYXlxf69XDrkzlLfnVooPeXk
YjkbqarPyJhU0K+Qbb+pzcU0tjSko2nhf1XGIZDtQ7U0VERSbJ1MCPLudbFGsxcw1MbXGcTQdlzI
qkv1+hgiFb7t0XwqeGwvOQt+9UNd1gV6zktNSU8KAWYNT+ODdMX8QIcHI536jStWFfdJ2OLB5ve3
40pcSo0/X5g2BXDgsXr4X3thWK5zR1/sWq155wQFJgQlzclDH9dfZZCwtyT/yi5I7isrefAD89uw
RCxpRuTsugF8Smr0PqZP+OeGtmeyOvxZdkAcUhJJIRHw3xE2ttzWS79EN8mOU79PZ4YXz8istU6m
z9Ei9f6ptaE9EuHcXB2FsWqC1GddQQhYn2njz1ZfV5WeEA6DRDyASHOFc5XxNPCmXV2wpDfwuDeS
mT2ZbV7/5CbYzHtNnx+dhfIZmdM7Q2u0D/WBsEdkQIdC5oV3NLwa9FL+MuvxdImT9mszD+Z0SeqW
1nUCbGM5H/7z4mRQ6cXkLqm0qxmsVZnt2Wp6IDRhfVEBS6S7swY3zOGpo++9ko6k3LgsEztQnnsL
vSacLyYC7ezdhwk/UwgJ/X5c1GlqoyEYXXdJl2yqtPlUqiCNmN/LZHSfLJJSAeC49Kb2pCQcRQee
i6bSz94vCjyKpXc/SzJ7DNdEOLv8zewa7gAtg3o1zo2+s5zCemU1sXidpndWhRpgHfPJMLufquap
NpHU6oubCcw4PKQG3W1XiUvA08qSVOWoSC6BMOXwYBBudyciLC/EhjTrLgyydTVH6c61PPtAoSw6
yyxfYi5Ec9Ti7IKq7+vXzEH2bQaK9ztnqXfqRodsWZPaXSro7Rr59OUMCnn06fK5Her8p90Z+jrN
3P7i5+W00ypSdTrjuSV/ijCBSr92s148Tsg61NVKkKG3b5KGUBNLhuvQjhMIQeavMOWjl5Pub+Ka
2pFTvI86yXe1nQ7rPgy0xwTrWS+wN8ie8B/lFQg0cptun0EQkhDPHO0WqqSeEFUB8sJvgn3peONR
FSeQNnzLA98+a3rPQyMShABEVEb60Q9wkAXGDiIWDgHLXQ9pCmmn1FZ1IfzDWHSMWkxoUeU7D1b6
w+9aGOShbWxjH6nYXD55Q3JwmAq0Rfkc6/65LafHEdb9WmJLJgJ5psYqAUiUFMPy+q4pkaRZiEcH
nUgG0TsTNUnGpG6cV/pwJoBNoDuCjjlU+mmEi561ZNzLDgFWQDaFbab1KvENB2s36KCAnzglu2Bt
tNzeVtA9UwJewB86Wa3tw2z47sZNZLrTItZVqXGY4LUhs6WH3naTRaMkPXSjN27oRnXnMeXf9fJ0
53vzM+W6jR7V/noEt4WezTpkyK/WaSve9NJ/TLMi3fRj6m7h+TorLSx+lbZGxDQBv3XkH1h4Jatc
JuEqjLG/OhMdooJgrCaanm2/9fZ+3p5jZzB2LDFOAwSMoy2dXV0VYFcL3Kiab2JZGvJVW5Jhjm44
XI8LNIib+SWfY9RWZfOj7AgHS793xvdSrkmTT3dGAXnGcs9z18ebOjCTVYi2cqUTNQHyuITk734f
Hevg5trb8nlp3PWrIvLjVaRNrLuotthMzJjaMElqqGMc3YAvtVL30ZYY3LWu32X29DK5WrX1S/nM
wPOz1tNoYxKp4hQ/HdJerRlId8BA0QOoOZSePMEh/u5J59I0CIG4AvQBVbkpchiFgrbRPHxSNltV
CXXvJnflbrJnJmqTMTJShRWcIfdKNeDn0BZvZUyLcQkw9xiqTD0ztqmB5Cx3+wFejnb1pThljS/u
q36idSLoXdc6KdVT/9azUKbn6J60Kv9tV9zqg2ludMf60RXVcxwVNhY2fYcI80XMeQVOc/mhTNIe
AxtM3ViInZXFz0Wlryce9EI3Q3o/gBLrAChnRXaFbRA7dN/UjGXJPCE2SGiUMdEsRt9fu+RCruAk
6Ohl0fYJTz6TMh5fOh5pDSG4XQvhFzg2Pg8RmDi274NmYjVkwqTRrdeil+bak6CRR0+DplSikHBZ
XSA3iD5sYdG/MNdGHrkrJLkICKKAe1ePf1YlTPYUknZQxdB79OhkRM2zZ0DXYsy2IOrVb5AVP0j+
ge0lqQ9Qvt5aceptkpLsC4/vCTaw+25meMIiSgR9jF/PlP2DbjMRQPHwVJhTce81yTsR5DtSGel4
xfVEz2OpIv6E+hutZ3p3K1hy+2TW38fYOnez/M1Mpt9LN3y00NwTbU3tyyCSpalqwjYx8a6Ckq7x
AGPj1Bb2neZN1daV7ambKD4aQI+jOYsW74a/NpwzyBo+8kn81uuZ7Pqputp0SC6x0108nwpfZJeP
teaSKdonROgN86+21X61NX/q3stDHEbzEWbMp5grUnCG9jo5It7kQQQbpytPaDG+8WAmY62bCLuh
1JF7W8wNzGDK4LufN3QQCR1cZaGcuZazcNOmRbsdtJiliINQm6mW1iZvCdULAPhI6SJ7n1TywXWz
R6EbH8KZA5aD8Tfk1+6mjDofZV/r7pJ8osk4ma9umSX0P5O903lMuRpBWo4gNMkpXsN4Tg8jWv8S
F7Gn+/Z+ltW3omJtIpDehiL8lUdDwkJ2R4//OOQWTRbrvpOYWwOjeAc/+YBUNFk73Bs9+qkt6odd
ZlT1Pg3mfdU26dkM39vA3c6w/pGylhgTenuV+xSa3I7VFQGKdyWelp02imS1kEE8d5RbDfKV3zbv
CF+ajRQpniqu/vQFG+D86nkJBt3fZjf3e4gK2SaNmgFv4/jbC814MzfXKLI/+WSBTZXfEICfa9uh
9YwRXRMpA0v7jNP8mb9ld6LPDxc+nEeGm/yz1Q0+J7zvLbX1LHoc+Ae6UX8kQRLsVIxPzQymbdNG
H0UF8GnUzA8LnwuBCcF7G7rVvkJ4uhYm5b4mxZxu99p9TRaHY2k8e1JkkmNIPFVaOTAIWO6sCo8q
giA6eSNic1hPmmftY1TRswa5q/R20xJ27vU0KwMHxZMkv9HxB+BT93JI+p0f6N/MCipezkxpg/oX
rOEkdpoTp7saWTQmXPTraRHdYYxdDQLDPEZWOiH1tbIC0k1CVA8Z0odVbo5cfvLPnKSPc0Yhv+8P
qUPnnvTsje2AO2i6xzK1D1gLqY+iRoOq3FOC/dQFRP5q6MpN1MZ0aqyI2FLxYiTGu1ZFZAeSr9jo
SKx86afrJHBf9LnuV6BwEyYEw6nrmY1PLML7eurPLp/bCr7mRwSncrJJl2VhCZ3EoBBVBtUzkoXA
m4xdTO1wVaXpKfAt/+wM2W+cpk+FZg1bOhLWf/F1XsttM1nXviJUIYdTEmCmROVwgpJlGzk1UgNX
/z+Apt75Z76qOVGJtC2LJNC9e++1nrXJVUz8Y2vMfgP7cmsazWM2DrA67JvLeYUFiE8rax/gKKi+
21X5Fd0Tjpg2OrdtrfvDFKP6T5Vv25ofi1m/jSqCDWZkrz2hQKc7WqrfmG5uocNEq+bzw0v+ReAl
1w7uxnY6x5oSvSZMvPUJ1LkV8ovZRMVsmHzb19T6iHT1LJo+D2wi0zdSR2U2NBeXgLgZk0VacpbD
/8smKOudimRW1RqAb/p04L1kfeUm8tr04lbc73WYoaUh/9R3LBd4Ver4CAuWVdF9trPwwVHpXGNg
2gwGB0GkAAV21FvWMwfLUjD3ggYZuOIwGDisUSJHW/aTA+WTc8C79cA9iKSzl+GW+uWv0yZPfRKW
cK/KFhqj0iDe1EDpVPIWNR9NOVbgOTLtZEt12NTCOjvEDW3NSCPlOaq5T/txCiL0T3kCFrdBRAUt
BgF/qs8ImIuPokdWZtFlKlr3wcK6qH0gTBb+qFMkNjBsk24MsuE66iMVj8tJPk1RDyhiOKS9ViE/
yKg/xndjTLMN0l3nmsn21sje9T29f6V5NfizTGlslJF7mFrEBZ5OaR8NkbuZhGv49NxPmTMgzZkj
EDv26AW0A7NtpyT5Tl/aTcB0Ahc6KFQ9jQu7LojjnBlYNmVFNPjCV6oLc1N6IzuBlv/qaMkx5SDK
xlaqz4g3WFPqZzNRatZ2q9/YS4kThlglTIujpBEbQRZXm3D2XAjLxnvSOt9mwaVvAJl/Jly6xW/h
KHHGyhWRzFtTC9TG36TAkdUKix2OjiS6y9CHYnHK6VRSi9OXt1DwtRVvYWPUkDTB1KspEZzswVw+
C3ouDjInvZll0h6HsSZGASCY7RLILPHq2MsbXpuEIJlKj/qGWk0vE0ZT00Tc9fyKChvRU87mNXG3
D7r9ObjRSaHrfkm95A/HmugSz/hDCCJFsdqbkAStZy+W5db8JStSlkt7Iex43s0tOtzxLVx+5nnX
rkIzEjNDT1AibluoMpt20KuNiBSPe7x/G6jGc13Nd1qbR1vH/YMr6DUvAbcJTDC+NEHzNx0SzBi1
uiTbZzNm5H9G5hESNvQK5k04TLSNJDeaZn3jdz0brVZDCCSuvUFsS0mckyNoKiPF/jxsxH69MdvU
SLYp7gAftMwtIWPszUYPnzovPbx3unAVvMDhutwtAy+vQx2jtshClOglKqr3dMp2FR9rqnf8vBDw
d+zukPvWSCRltte6+Aa1+w1EMuXCzEROHdDiqWFzx/GhsYyzgnKe89IEOcY1z1ld/HZTJlR63v6m
geGeF72FQo6Zg3nDp7N2pqAakd+U9AR8sYkMSD1UHtauNomzK7U7DsW4f9RW24+MvEbDhsVOAguw
QRpU2DuWDtQ0OsicgHSwoCt3kYx/215xVcDVDFaiPiioPTqh1FeoFDt4rsBDRj4EJvC/egcSSDFx
lYbTb7Mpjy23Qu7pNPGAFBq2fmWu91Tmj2wFDAMoCz0jqYCjpifisJHDFPmTobrnaOiTjXAGEtE8
jFP0LrBZ9/YBGNEv0AwEC9FUx30BG3n2nvUWkEWjc7Myd6Ofod56WEMSv7vfBVbivNgqlo6ezK7W
mb09MjVro4NuYP3ialxuZNUdf08j/kmNU9rYDZgPE/3iACJW6ogBEXrwbf4wWXtHEtZJnOfJSWeo
atQ8ASYNAR7yrqka9TYI5uSLLYtZbCBspNdR1dnHjD7Wo11FwTTAYJ45WM0lu007KBpyU4catuy+
u9Dw6zZMzyNnPlT/hPJ0/N/YGzZZU75Bs3vyGs/eQmp2F6hEgWd74i7PBqgcbgeXV3mbmG4iUqbt
h5J0pHYmgAFNi7E0k5yT0VbFDtX0hz3SgrI9/eZFUBBJf6yDTltIxBUgBbRiYRS+eKb70Zbdu9Ji
Ka3ral9YyUtIfiHeGl5XaUWfdu0+IiRotjTj0IfXyC+Hyrx0Kv2yUpmvNf4EihIKXwJGUuS+TD5B
+vWsJu4OywthKu1dUUdcoyoQYTyGnTGSOxgDoKiJCGBiQei0KNt4l4Ucw5FqHtQ8dDktNmHgUXIR
X8VgR12YjJnVb7XQ0zeZNDiWsnh5lkmx2jXvLf6mTeKMzIUZZx2GUt6qJITlMw3y3WkgM8JyqgsW
rHaRMLpS4c52R1JWYzwkA7CrJmaWO2Q4uaRgOXfH567vbpalmwcuhA9w6QXU9aDL1Vu2kFNb7bfA
6rRtvI4MlsXWrhbcFGkhn9KuJy05FSfFZvvsgURqTrPFiievavwKZqXYzEbNYBjYp1kAfbeWsJVw
wDoq5/ncZVP72gH6xmXdJnBfvbhRsbfoAQGLFFNFztnS8Z7IV5HHyLVAPxXut8xG5OEy7h5cbCBm
SHANqJYtMDqK3C46FrUaaGQW4c+gb77EzhcAI7jqcs4aG2KmSV9gHy+m8MNJlosWQI0PrYkYdQgP
NMY3uLLwmgsuYb1M9xDxmEB2JDJWtkkBmj14YEQMC9xOAQrJwE/Kz6CysJVhY7RG48O2QNcU9d6R
HkyHjVP7qxXWqe77L1y+jE059sIXXvLJZm2nitLeplHMe4I897i4qTZkPzqLLAFalPhL8uW3hr/F
LzXzpoo0PzE2uIyNzcB2aJzAQyi+ZSZtItFUggg55gmTIKNsr/2Ls5QDpnuMQ5TbefoolLgNUrO+
Rfyediz1W9IAfNAqq0RkK76JUqeppamk98EfMJoOVkY7/moZpg2igh+RxkFJx4d28V8cNY5PGR/h
BG++PdJ/nBhjVs9OtByDLWFGAXrotyKhH2dFoef3uYV3RH2ZR2eTGu6DHQGspJVHCVwoz/jYXmRS
OVtVn951wo25MVtc11V+9oAb06edH8opOQ8WZR1qxb81TdYzYSQbxKwAuITawg5K0PrEkQy8CVaR
AeUICYNyp2uQN1wb4aM+FvsKaJcDEKZE3rOTQLls3SY7swHrG+rhWcr6IVdiE42E+jxITJMuV/rG
UmTO+JVxYZTVcLytP8oIHbp/TbwUgIvMwm2X8NkpRrioM0sfwWbOfqnxfozq09A2xs6pJfk9qd+p
42n56Za0wGpYJ5b7jCYUxocMysumJ8OxVKyN1bLZWt0ukoMRNE336ap/cdzTDRrRZvbT4lseqViz
WHgEjrabppd/EFxjtami8tTGfUQn1BHQ5XDCLN1uvzUoItEbAehpcyqUChMRqd0cacBhZikOlHYe
sGimJl3DXr4Q7vWd0DQllw0RYlcbB3YLVCWXsKADmfbRiWOQExTwl7eejL4g8MOt6gWXM/gmslow
Moz33CmC3bNGUW5pz13CeadU9rbWvpCzTkicxk0EPOwlnjKDg5r6iGPkV7ykLNtFsi/TjqVal9E2
W/oxeAM26qDw+SvoZ0lXhY2sxIT40AbzOHU6qv1ldt6EpQSM/OgxqO5Sdh7PHhfM3fNIG5djyLc3
4JmUXosUVLi4cWile943GVcdB/AH+jtMsSNtrxW2PIDbaDehofGL28Cj55gLkr+xiOyJ02HLK4Bs
bZhOQBRiZ95k9oXje7T1cOydVK06M8qeKUe4McLRuKhDLs+F1gS5FTUYyHH8RiHh8RPtd2KPfIjr
d3QtZj9d+cGTfSw6690r5luKMyuoPeO+gX61kQBCZl3V6b15xkaXGEzQoFeGe28Uo03n0PsCI/nU
Os0t90JfCRnSGWmlbs0R45akhIg11suhUr/JNesR1Dg16aS8y0oZf0oFE1Q20xWeK5RvIxJa8FB+
o/SHGWTABgM+eaLD8ARsgvlh0+O7oJZG+YQl22jTPTHp76M9FRxHrGkjw/4rbcF/mf3eFMT1Thhv
Shp1dE30IUD/OfJxo0/IxyPav3a7tT26ZgpV4tjU90bJacClqXuh/74LXVTBhbBrRPnew2zM2pZW
b7JBHZvzUf8m9sGXkq0VhsyGvsr34C5A2eQlTeZAKRdNGgEPiAOR8k51fPBCa9MIii6rbMog9OTs
O9swi9KtsPl0Ei951jTsrYmklaHKB+boVBguVX1c9i8DMJBTH0WgqEBXoo7JVODl2yFdMFMERaHt
fphn9k6v0Oc95+AxKbsXILp7rW6aSzToREaoWLml+GUpkChlY3sbTy4QXbZwjTDAoErzT7CmX8CT
XjB0JRt9bICakDSBBEqEvAJyxBUrObuwhQiofreyfNpVSr64xsDg2PEdQSqZj0Ml0QecsXHcb7xB
0OYaT0PV5zs4MeXW0Dmzkj4stxqVKQRSwpqbrgyMyaO21syHziEaUCP4bFeMyWcuQvIIuocUf1+b
VHrgpK9TtmQqZhRL0xzvareP7oeyuUjeEYUbN6CnUqK696VeMYNVteyK3HWrtsmLJ7ioXZLygqJd
iC9WRTqIuQNm1Piaq/wp5uIW16N+TAzWPt0CbxhiUOi9KOa2b81dXcjYVycA315l/8E6uDiwx3cr
RsdiROqiqS0P8cKxQnHyt1iyzqj6PU/1R61TTmk47WhG/rFkz/EzFPehnJoz4IUMSqeb0QjbK2lO
5qSn9hvpOtOZHQx2ZR6MGaFoMs72yOaoJfS3TORktSTwxxnuEWNc1gejQfMqyLeYbKqHnpfaqbww
ApREbry2IEKtzH1NiI6n6sLCC1SVDcFCSuSF7+VsfDS8WYQpuEuf+iXLXWurxma6JU3YOohOu40z
3CZps6ENlrbPmz9qkhzLsTkQCKw8hlKT+9JsgzkLabdhoUiiIjDyTp6oAj6iSVrbIkJ+gZkcyRCf
YTnT66rhWmbYrgFvffHrnm3iQgGzZD6wsDPbREQthW+mXrIJo88Oc78vPPevSvq5QNNZ9vrvTroH
PYtOOWJZc5LjiYThe1vgGHVTM92BYIgnalO3xHxvcFHTI/sWOvhhRMjeRhSs82Y++XCtPFAPNbmf
eumLrv/T+zXImP3gWOHerbSlYLJh5VSX3h3BoSUV8N783JfhBzGxEUErUebPpXkzNaShsUniSujI
oG4ZSNHY+BVjnduibOSkV5u7zJXhdc4GVkTi0d0GLIpp38LOQNtZR2EwpzHvDOOMIUbWMavh1XKj
N7bjWDZ/BxKO/TKhhVCXsBgrU6PkqehyhPNjk9HFwM5p76RNla5baKZsUOBNxF4mxGDehB1+u4xB
kYQMtE84yWqtrDetHTdHgnwd1INMR0aDPAqTuolCM/52x2LwcQkorHItMi1z+sriutt3vKyRjEcD
AYeT1S905HV6aPtEHfs9Qk8LpSeCY8gHGHrQrFGLX0CJveBV0NG+MDUTAH2QHTGJHan8xrDc1ecy
p6PdI0pMmdE9FwyjyJjmmuXsu4/Zr/qWqxjzeoVetfuFe4yzgAdqtOVS0arokAxwvKp28RqH2c1B
r3WhtcDpaKD6duBK1YJbzjGCsNHIQkrKXZr2nCVB5zBBIViPIiUij4CLdrknPS9IkuEBHeqwJVDV
8O0pfa+pLBP0EGSkaiRWVd1RL7Mz7vDzhCBG3YuKY7nRm6i+q+zJTneFzADPgRAjLIqq1mA6FnUX
uyFyEz7HAXeFC/OTHHsDmxNgwWbnOfqrVUcvqbpN03ncm6nxxyzY8erpMHSSpMAxZgIQ6uiiNFK0
kKSZut4EiO4fyxrhQYMma3IYKClZcqjpnm9rRw+hVGFeb8uci4Pg+9DCOZljYtpWRnM2Cj3doPPZ
EsxJJ73j3DHQh5Xt2B5Cd2CoIhE56iMpQgayr2RiVdcr92C6zeukTX/qtyYewsNgpByyMt3Z6I1X
IlUntiZyxGkWqhN0S0molhetpYM7R3lJIYtoaiZPF0UiKlSOvfUUBr1noUpYPKWdc9Jq+U54UbzR
0UCrpvvtdHeWSICxu82XKfVvZCG7CkfCRtb13pWFjUc9ZIIrrcCG3umjqdzrdvistdMh7FRzF0HD
oGVw7Wd8FkS8mhttCAE86p+Kx9HfdS+iT2YaVaO2VRvrJSvEfOac9y1RaNZJ7mzMaeyOrQl8f7FO
c27knclNUJT2Xz3xvtOeFQ4POutsodwZDS3V0io/mw76i4v2eJfU/ZHQYyCtYYY0WI12tMA59NxL
MuZwGUmAAJ31pkTT375haJV6pPhN9nAxPcoZqx4BQKRIMIv6RXhh7NNa+WwqBqXooWmSWtmMheJL
sfQne5qo91TwNbJF1uK1T4IbicpBp1KC+OjL/o/l7vLZjV/wpmxh2EUHolvezAaVZQcuh5dHu0Kj
/znEnudHCuqyITVfMgQpsdDfmTF8VaIRNE6UAKGD6ZT7GUd9Xy8HlqvIyxe7RZftEbmChhp5avJJ
rst3RtgoJU23Rcw6I2ZZXOaymnzdvpW2RdRg8TCWnF1GxYgBXxRno5pNxHjow5LZPof0pLYFRuFM
uHsk7cW+sNX9YBPtHAqG5rSqmN2zDJkM7DrD3DYlzUfPy7OAcpPoFm4KODsMZGxenlcgSCf5ZOho
Hus5i3HH3DqhhU9jU9SLwn8HwWq+94x5w6ElPkNIDYpRn3dJFf9umRLDsF2W+IQ3eaaVGmWqEaiI
cwxgMGfJsCPSmeykmo6Fre63hWefumoYg5JRnZLZX8VYc6aYzXdFcDlpLhcNykNSvlQKnqz0I13/
VgbNXbbql2qZYaCtI29Ib9IDx92jbI1oXyLXMKkbfTl6H9pEA7HQi+bmyiVLatlzkrrbOYbypTsA
KnTjb2l+GRn9TX2Ei8Hh4slGJqOUfHh12DMUV8UZNirjIsY/+94WT9D+GngsamCEBfbF6NzXeXZE
I0SbUxEWHXy34p+Fv+HlMidoo6tQ76Qie6C9ziKdHfh8eCMsu293U9E9d6pi7hKl59aC1l7YXyF3
ZDBl5uMMFHhDQYMVT4u2ces+O/OvqnF/Ma22r575hQs8WjCJj3ZqgBVElU8mEQP6YgN7BM4S6UKh
79lQPLg+4bG60JQ80nc5YNb0NPVpD6pm7+hqeOfWLTnaFIPZ3OWAi6sTjeeHpnNSFBXqq9orf+pl
UtpkIwQslSY3ZKdmi5LA8RVFuQiU7mIisyylTX3UpfjUDaKCK8dsnpo7YoCss3DsAkt1awd2R1/F
wpsK5yw0tqqMyw83TB5KRId/q9Tc0POw7n6yDbHMu7vlKMdmN/5yGtc340o7xtI4Zgv/Zsya6Fov
RljP5WYympShiGPDu9dQFFJgVGQMT+67DhcErSUnNYvBRp+izBarwl9kcgdG0A4QO4O/bjsfuRAG
8IQTK3COBuqSUt6lYmFF5D0xVlb7CMw93nuAQeClLg/VHAtNgSZ6LHH/g0VTD1UdKotVUL/8+zs3
zD9stUULsdizymGO7ugd3al0lBfpKYqJCML3WWv16ZoTE+cB24+3jjPtJIidYOiW20WXxtskS1KF
oNtcgFUbb66eAZQBtFSgBduLmiltg2OFakjXr8qS8PyT+y1140DahHotUB329RBfS5eYZAZmJqNB
FKAriCiz72mKGeiLHEYYWdeV+6Ye70XtSc6daCMd3S13g2GKY84q5ztkoXPFJ+M95/bqfjIRgo0L
8XL9A93G+5fhGbjJYkIHH4pnJ7Pmu8xCnoAsGV7D+v8oWBquCkexYNSEcT/NyHt/EieZvOnnmOKu
4ZLFM5Ykz2T4/DyizcULXP5lysBGSV2AZWE4Er6q5DtnEXSsMK+8ffnX+4tB+ViCA7nSb/yzyEdf
MLH9PFpF6KsmPRzy16QhOzpmEvgNi5XYkcL6rGPl9efHjGQVfhXGHOiaNv+qU8tY3MvqU4/UAreL
215k35ZnhITBlDvnnFMTo0d86yul0MZhtzf6FoCTar0b6EayhXeUORqetHh0LkIvjHtU0Zx5FTcM
mjRCmK1FvwX20IdSmikLejv8oPeW5/vMuLWT+oZR0wtWFpk1kPMJsjP8YZEZghp4NLKPste0e8Uk
YSOpIx0oIf0VaK/TwcqGbNG+Z5e5HiTT5OVxEdacNNfYz8EaLh1tu7uhncTNCTvO9B7JygO9y8St
q2ClSiKBL/aJMj40aX+JpP6pYvX5nE2pkYQ2WtueuOztCtuJvKII6kGUuxWJN5tqwXlVf6vt8aNd
JfmqLJhRe/F8jhplkdIiBTV0fpLTmqdSJWWdaOh2V2aWEvwo/AXBFjfYgRtS/5jXGEz1dMPJXwQC
XeTYiXo10iI7sQUmfha6p2lxrIDMYq3AT8db3+xWqN3s4EtmjApta4mx7dJ0H2N+bpUYE6UnKoau
jL791F60IjOlhVJZ4a5TsDTTPFWviHXjgAhu6xVv9adSTNPFSEyPwTQycjcAG57e0ql2XTRXytLr
ZysMrWg6ppHpr7gxmjVnVfW6sw5OYp+V1XIHS+VWWdzpSov6k6Fc5KsMqmhCl4y6VfVAsudWkYTa
yDX+eGjQYlEE10Hq4KEwBqf0R0+6W7TD0Z0V1/EVxUvrW83sEoZXhn5dkzqVVfHXWA8VkAJb7jlw
oE3IleJmKdj2HegI8/JofaqYjD8EzhKrSL/JdxM0wcA6XxXdwHmFl+lUi9wGYTgPz5WK9tYKCefw
VodiN8ZijyWcXASUxm94vuJdF4fEli4PUdPjySetfZ+N83JQj7hNiXvVEzW9zW5F5nKDnC62o/ZB
m/JhV7foin7WOOOfx6hmeMUqoJZ6zoJ1+dJsvTraDqaruhXN5eetH4Unz0D6t+0i0U2VmlMKI/xr
n+Xs5IV4dFffRQbT5RCN7d91RXEyRM6Ox12GB1rd5BC44AMnRFy6CFuu3TiQxtsOO1iPVCNabx6A
ifCOz333HEJcw5lx//NWTAk/cuiZ95CVd8ImwHep420FmUWHFTsJ4aG9J95n3hojmp2f5zC6+fyW
3r6SzDyK1hMkr0ZG4BAZwAibAqaDiPyN/oG4oWT6NNR3hxN/lxL5Vlld+tszf6/mITuev0dDb14z
byqDMc1zhk0MZVbhtiGtDz0Rw916e/ex+2FBbdp2ns1Jaqqwo9jEox0hSZCfsNyhpAM9yLbOH4nb
nm4k03x13ivsc+22on5QY/tIE5Xjz6I/jsn0QF99LAy0if5Y6aSNax0qA6EVd1Mc21tajsX3lJ+m
RF1EJN10XG1NXenap9qebz9op1hxlWNncyrEaTMfvchBvFMnwxPX3WG9xNzFBlhVjUnflUssV9Fi
TWs6t+JGv7xcm78MQfJJOLTP6BssbKKWFazPJ3dpXXdf5GIqgZLr07GaGNaAaRNHaznae2ZknNxx
apkBamQ92sN4+S92B5I4e9Mb40iPQduza6G10dLpZy3kdNc/qu6HYZGblUfkVQ7RlFPCPpeDNL5c
OhJ+2YXyMkYuHWEKocPqd13NTALRLvo3uUljLd6lQH8+FUQSDtLF4Mde4XYaoY9KKu6AlASxqZk0
IIZvnUjPYzPV6h5Bl/1QiiajjWTlv6rYYxA+9A9j0hub1IySbY026tKFof2K8W+TDr18+9kWrIRt
LISzRK+lbveiwGwhY7Dl/7Cc22H4NmMbR9r61MSJA0VVr997SF2C1nS1hwGbuuaU1tO8fAlbA/1A
UzqndmD2LOn3/xuY3XvppUvZvlfyteQMeEnpFZXN82xql5U5AnoHuz8i7zsDDPm1Dwca+RkwkmxO
97WRGG+EiDf7djaLQ6Io2evyL9e/sP5LQL/5NSbxZJQyeRwc5boaT5XWVI9pwTBTaTzjTaDR8Qd8
FwquO7/jTEuQY5KZd3qP9DJJ6mVu35t3mp6gt6VmO8yxfu0XT5WRcc5xkkXfOInhit/d2orJs1+J
Xj4ILb9UrB2PeC7FY53Pl3VBdETuHEehFL5LOyBoen73WCAfZIYW3rG+K08QGg5WXU+cR8V4sNUG
UvRiHQFwDiVLiOjqmu6GCNryuemYz+d9IS7C6MrnfGr7oOTC3ZFAXTyXvAPnhBEA5L5PBowQMjVp
PdUT1T7kJVJzeRSrVHVLT9ScvRaldV+9T9GVWJnmo8xa0o/E2ATxODYfmqp+lA1g6pFmz51SeqfV
WQSY5EUfhPoqeyJJZxbp0Aq/4qZG/Ldkd69R3hXoAaEYYoeyqL63KvJK9bKq3zzT+SKox/zbvJam
Nfy1jPJZZ9b9BhZY91XDG68VZ++zpRZGoCEkDn5cfj/F2xTbAHLV5E7QK13k6PNzmLrTpnfC4Vdh
if3cxi0ql7wOEj0W3w7AKDUk9IXP9w2rm7mbu3rercvIIO1+E9uKemXGQq5nDvnA0OM+MBAJ7FbP
sLU8bJQGzKdH7wulQ3Ty6GDgEzHHrWdm83uRg2jNTIsBupc65sGutcu6jZg0vdtM/DxYnykzGoo/
r0Mn6GNLZCMpLkvGeVSF6ZLg2N6vX1RL0U54BcdDWkXyjFc2X4L1qiVnbV5D9YYeevi8Vh+GOlKR
puxbzDrf9cl1GcbV+VXUdX6h8fdB4uen/Mf27UxZBnQ/VtEBcOj89x/gSswAzCJbkN8NRmJUI0g8
tqM0M04vURzI1r3/WXWNvEFpXs3pXdTapm9zjnoD6vmWdWb4R+CdWkBgJ2gIFr3lpuZjrDySc4v8
tfe0/crIXJ93CLnOZ3w0THlgOA4pU72I9ttaZa61pW3uQYaRXQCTcmK13Jp6mNxIOteOGgHz+yrM
3e3ULwq82eoj0FnT2eZE+ew5TLJHtYIxRnztg9fZf3vDXpJNsRWgYCrH84r0E4Nindw5ZHa38P7c
mtxS5N5LrBY9LTqHg4rheg0p8Aqz9P83hsX77wBu13Qsw1YdWzWwimMD/08Ii9DqSiHBqTjS9eQI
OVommXplktxHuPV35T/fubRef57ruJE8cxYvMRWBF6XhC7Fg5T0DHLSMsVU8TFFht7uqQJc1uuF5
5iQVmLMUG93OHOiPy5OoJbUj8Epa3q68KUNzU5lKnn98jj1i3EA1G9On/wR4uY7K+VUbb3Lh4w7r
lzybKXjRazWFd78+n02TcbVj79Plf35yKi3bmYOKA7sKq7OwDXeXamXxiMkbHlvyalpe+OJODqzd
5TumEERmFpBWOiSXftYdosYontcvSYtKMxKOuKwP9VAlwBZCKIlupCTPRnSNVb6s3+mx9tpg+7wO
av+WAR67G8xBf2Go9DaiyEa3DFijsFkRtdlpt66KhdK0OvLGSdXpRoZgdvtWYSrZaVqLSXj5EuaJ
CYpH5RU72XPf6+8/wGEHTzJaFRzY4HIZHYk5Dw//+/LQbJXP/z8C2k3dZuXWNdMx8bab/yd2PDZb
WYTmSXGn8cgabZ7ziLHaYthL0BNtC/aT3bD0MGbFJtMWEuDPQwZdCjHiNXBCUpvSDmEBNqMXHgDT
al+KV71V2msqp4zVc9paQ/rumH2zx10YajsXLaM0u+bRyKqbi3foQTdEwRk5PiqZzJ61pjopumce
DBIG71SbRScc4vFFpcDbiDIcv73R8z1ID08VmxWxU+4MnxXVTEUm725mkbm3rJiysWy1J2P5TioI
RYVN3dCM9uu60SA2OzHYLdGqFfiEaPFKE92eRkL7EZTQru1M9ScHEofc2xQSCS+qtn3Ipjm6DfPv
3LJsUhMhT+LcAbGg23xOwG/oN+H6qa1mGbGM7T29+1NOfN95zTQdO4dleUk37cF66MZQ+GQGV+0H
6uGrjt7FLyM6Xz2jiYmmEZ/Eivhf6f5ZCOjGGjFd2kUO7hjP3b/JgFGyvODYedDKnBrln0iAn38+
hvw4NBFAo/I43o1KzFaTiatcsGVQCqJdqEFpy/SwzxADE0NT5cV8HJR8L41ofHKwmC9y0vxiaW7+
TpdPxyN/niUorymCGT2gmLgWZac+CrN6tr3a/IgkBnOo38axwgi8dxIpt5g/QO4tXxjgocy0GBT/
+zn0pAymSx1Rg0D4j3JoAivhTXg7qcq2Zo9KSuhd4q/Ltxyt6yg1/W5d0VuGsDgAuQ21EYpSwQwK
mOiC/PIr4i92jayzF23q/lQrEFY4AaVMv/nf95Th/N9bCqyk66iq46kWLNL/XHInUjh5VjVPzVBc
ViCLBW9yZ2pEcfyclOxa2aEz/tfDKGOwC4VqNDrnXHnuYdSUIQ7+edg0xiGydYIEC3xz6ZJr9V/h
VtjRJOLYzfr0TM3DvLre/AuAHBoXw0x/oA4r2YGxkLGzYnaD9aFSp8r1f78Flu7+93sAs5gesGWi
PrZszVv+/P9jfzWiizt2lOZcxJpELzN2Z6XQ9OKsjvS5HaGJBy9MYEtUAsQI+Fhy3k7NrGkvdtgH
o/h2UcL9jXKPqHHN/5f3PYQ+ST3wOHL50XPnPM5Ec2WyyItY2n99NUwv7mmtrNiuXhkiQ5bKNCfA
9s2EWmbRxYumGPed196pfYXgI2h1UT0kKglWP4GEZFMQ11ghsT7KpdVhUkmgoseVgP3V90LoADYL
+FsSs21bqf2htxWW8C59NSKBVA3k332HHcauiH7AIGU+ti0OpTrVDpOrogFcTPcNCQIxlXxuci50
FL055NhSA1p9wznpaOEA4Rx9OJ5YeE2Kdx2bylmXcvJX1BNZItfUroqjcPMC4zwkhx+qbDOKQ1SN
vziIL00avqzPQz3+q/UunF5SuNb1KdMSGrzLShXikD9Q8PCHBnvYxnA7QMhe6X3iBwxWLgJHtL/x
riTK7Lz6wscFXCoIZ2xNMBiM1uxLFFdDQIWu3tbv0uU7HDnvCI/jY6q2x5WVsFIhPMfK73S0G6DR
cb+PiRbIQenjwNStv6ZAbVuMDKkVt+DQ1uVopBwaekG3YrHmWoOLvxSy+J//H2HntRw3smXRL0IE
PBKv5S09KYkvCFEG3tvE189Clqap2xMx96UahSLVxSogzTl7r90SrZI66zhE5TwvblNUFtRYUscG
l8gtN8kA6X+XsfRj077trbjDXemSScXA9aNyabT7c8/ytw+6I03xcKPIAKNB4JBGAO/qxt6iQkks
8xiUT17IF6Il0XSpLd6n1N3hmpjgQ0KZ/8jpd66yLHqnWzFRX15I7kn+22Mnt0+S2MjPDTHgKxV/
NU5MFF5e0RIX/UuMb+xSqPGZWDdMXG5IUNDUdC61I2u81gTabks/ciFZZN3JM4fD5xccs5LbgrMc
1iobmIadTUtJr/l2F72YigsG0emLzt2ofy0ZhnFd1z7WVEKikUMhB0tlADtmlFiKcvPPUQvbYdfa
9EX0gZCDiU7WRLN0pWp5YxXdayxYj7PjjtfBhRTFYv5bIMsLE1D/0IxNfoZYg0J6+RzU0yka91hY
j6r+HzsYYRgYSdqVefVcD+OLNzTP4RTKQ6TJNgJwoH8jfKA5QBzbZpYIn7mCq6cm+1IE4jleSj+E
wIX00pPyuW3XdWsEEGsgLQz6SO5pXPlAiwbuj0CTP42SMVIta6wo0YhDQqz8U5ELbEzr206QHqjo
SrUR8xajFDW1+Za27S7VvO61f864XK8TCKKlVGNsFdjfyYevIhunO8BxxsbTff1YhUn5NkwMUEth
TlXn1OWalJG592sk/MKIMCX7CAy44Yx2q0qGKQ6xXZy0Z6+Ab46xZHMLlBhdI74oooJ6MAN2MD1i
Z6Trxj1/TrrLmiTYOHNuXXpytTfuFB/UAIhJtz/dBrOAXcAqdzDs3VBWbeg+j9RVaGWRlkY4L+3Z
pj54XO67RA7iTG2/I0DPW7osjvY0Ls4MGBrNi5bEzLBjO+6ESYu9o7S6iVwL2eky/kIC9Ddd7RiI
LNlEANW+C1ilDMZsn33pRLugGY19XFQURGQVM+s18qIqI07l3EUaAR0NOjn8KjLV17nV5rusJ7au
ZIC8pkjLQRpEhOqAGngwsh4OPo3sjyEYlmr/StOoh7GOe1cHGgbaQh+sRyPHHc5wpl9co9nM1E5O
o+cuMq8s0c5hnAwoHFzzNS5Y2RCfTItuSJpVhmL/dUaak3m07nCOJWAzUMrxijr45yUszk7WvjC7
9y/1aBtb7KbtEZxE+KVEboqLhzxzAw15UJvaHsGVuNVeiqHeOZX/amG5P8UEWT/nU+ee6aU39kOn
iavqQERLYBbzIoJMe0poAc6UP5oyp+8jLst6NEHBj3alpY2ABvBuINZ+nXT1PfyiaE/ADFXY0bir
2tGqPxJRiDsVY1Ilo/OQ4cUbCxQWuQscbRkpMpOyEMIGxjYzmZCu5c7TbePYy9DcqRpknwkEYgEU
YbXmmpAkrlziDdE7+pjIDJB0CgesHlTGwjKfOplJZvQQrJPlL1DDbLQc0Z2qtqKZXhsTxQT1hnv1
ALqePFmSO/86l3htdr2tDAEJv3ErzjR+nHirL62av/o1n69U/EF3WNLNc1hiQqKhtS+Ij/xzFMNs
T0L3RG2FFC0cNjCTgXbxibX1QoK3o4aisp+cVI+h65CIq6c9yQqbDKLRzpjy/r4e3lR2SWCn8kEd
WRGXiTvWybYq29doGGjXMxezLN6kRomMaHZImOqmicDYMYx5DhMt0IbhTv1smmXjrnGx/hJlv1HV
DFdEj5XhiufWnYfz5/nIZ2X3z3k68tWGu3NtJc2EuiordoFWp7egKHt56lOc2anOZqAb07YbH0li
5nsGZ/ue/FL/KzO3ij0up2lf5sVyNqsMbd0NmnXJwCVvUyo6JFQ1/2XZLNx/Lxlt27IEuS2GZRum
cP3/XDKyjunoSAc+ksVMbCscKh6hIr8ah+ZQHbQYg4H/7gpbS882pP1rqRvGpnTE9BUj052//Kzb
tVeouXgQEcdt4riI7jwPQEs4lgizLBSlS2vdolH4kKCFUwhHd8DbLMMGKOWyyw+X3Ig/5KGYQcUO
x8E8QkBm55NmvAy8qRS18RDieB2qxeLf1Eez9+CoaX1z+XwwDL7ugfLH2vbq7L5schNrPo6BYTSy
+7B1DOR0BM6e7ZZfW87RKcsJmh/gdXiyuUdd/wsBFh0vAyDPbPTm1qDW9IX0BG1VJhjHZZX5K0X7
FwFIE11Yr//5m0Wd2/vAQTY1U1Teo2FKkXxYGT1ra1P6YM6rCAGINxh/4knMepyOuZEOt92D2iBE
BC0h0UJoxFRv/7cKBLyif33xQnim56GnQaliOFwB//nFp54Nv5feyDGZhvgEdKB9muZk69LUpC7W
VLvSaiMU9jyYE56Am/QjQOCwHftCnmYrTzbJwvspTFSl8FrMPZ8pCxWHeSpz8+ZbOSGvDdP4A28D
mgTfGy5Bb6YPft3RkM1C96sw7uFcTOdxxiNbFw3SecGjuVDb1QNvvNybVvBTzcM6m9SKQvs94p32
kS1weiBOmlbtpPQKcE8hogDdJvxy8i/JUrbEA3pkopnfraBl4CIE8aGkKrPLguqhA8e0vm37evSU
O/V8oersgrbFezUWJcCMGm9R3yVVBPxR08B1yJ0idbUJiuAWLPBFPWXiD/ezhqmuqggxrRq7PsE6
QMUaTLjroxCGkk5Dc9ah6APVXs9d4FyKYE6OQSeA4YmgxHJm9PF3bParjtr5j4KQdMRgDIUwsu3D
MDnzLeE996Zyl5LLfYOsNYUYr7ij3HETgOWbXUM+qKVbZDv4TYYmoSpYkjUc6d0VJcwjrW5qpiwZ
/uNVmuRXp3ApGGuNeChdR54szcXunBjVWcQ0ukk8xjKeE5t9nNm37a2u9Z9qQnjQSnbm2+0PSebp
HQp3fphzA8lBauSHMrXt7dy0aCnT8exFc3P+LMeomow6XxIdpp6ph6AgXUjx+TKx5AlbklWb5WG/
QZQvVx28vo1HhvBezN7vpsqCl9gA/cRtC8/NS/w7xpjrn01sV++RziIc8BJvtzBqd+rSNTX5DAtY
HImh5p9UC/U8hCnvljB7dSReelU6T8QlTOgRMu+nY9+TaDr96DOSS3S5pBLR6D51WQoqTBj9oz36
/bVk2sfkB1JUvYDwPzpZtT090BXyLn49Sir7i40vMFl1qrl5EDKnZazvmqVmnvSu2IGi1jf02Zzn
KUV3EdvOHiiSu7ldDLljQSNwcX8YQxtu4ykgBMx2Rude82gGhy86DaHhaclgqmfk25gzVmUrETMQ
+OqH/aGpDlNlxM+KM9cJB9M4zPODupjzGFdRFFfnIYWWgL3KOtDg6J8HD1KOAwRlH7JfnbBnBMgK
JFFaJH58sejD9kuHO9LtfTg01yqbtJ8+ArTlThxwcIEEIBdGB8K91SsZUs62v6q9bQOt9hSY1bt6
pqcxqc81m8zSasierLtsnxLU8Sa1+jGsNC7dOp/Pep/6RywQ/dqhafgoY2dnLIsSRTyFBED3y/9V
GVSd1Zu1GngpwcD/e5rc7ltf1MyqGvXn1oynV1NHWKmyQdRbUKWJ3tCRUqeNtsYP2O4UZFi9YPVt
d1T78aztGNaHOds7/8RM41HtNnk8NRsVMN3NQ+5udK+7GpHbIO0KMZh5MxAmDLCrgBSYm2Ssa96I
RGve3NF173rnV1WyPoIRclEP8Nr+HFlsGC/osCluN3cJf/8mGUPcw55N6i++4OLMnYMUAPTBsj0w
WfE9Lc+Utk49Q+OyURV0wy919drIWLCO4yjYf06lpgpGSIFcnbH5xq5cDS5EZSPOnEMRluyBin1r
Js5Z+va7qq8ovCEkEWBy/abMk+5l1qgeTpbZvpQm9o95OZqWc+rVsKp+p9Qp7wdp1jDfq7W57Ang
v9bPJs1NJxzXGpXFBzV69To+BF03oY1Xg7Wq1WgfSg+pvsiwCepu3+yNIv6auxK/+6hn/YriU70P
pJk/sN92zsAoaSsg+SmMtr/aoblRQ6d6ACCBQKEm65m9c3xMe//pcyzSZQbzTHp/DU9PUO8KaM9Q
rjM/JEXDM7Dc+s13MzHb28d4+wTVJypHu7l4fFez5k90obi06qO68yk+JefbgNMttd5mgSoT2QpD
N0geO0e3nnXQs+q0x55ylSaBdgFxqoHmrvJVOOvTvQSGulXpP16m/zIRPl39ar4mWZJdjYqI4nYs
Ee+q1h9rmwzQzGJTqy9jZ9ZfPA9bE6OjNbc4tgJ8nbCmow2SJ/nV7ZD1AvusLz5NemY4BEI5xYht
wIrxaGqENLRm+2EA+1hNsQvGfGTFS2PcQiTWTBfpReZWIP9+vJHuqPA8tH6s3Y1d2O+codPuCOC1
VkWh3yvIZiyc8BxG6PcmkkdxfSPanZejKUJFqI7UuRDD6u3VqffC7SJu3nz+sDqa4lxg1BgWoiZp
KkKPvnYTQbhxUpJnEaKHRFW/Zjfh7W51LhTQGqrKrRoC1GBg5ROmLkydAT52s9avaoRRYOUo966l
20Q7oluWBIAFgvDP0TQ3Bm1eVpVePXVbtNailqSZLeOTQY9md5srsyivD6og2C7xoRB1wL44SMNx
6lJRyONffLDtU+xN4WOp/SR3Gp6aVRXuvpWspcHDssym3LApU23faeFGjX2f7zFkDh1roj96d9AO
KK1pnIQomTzXn78103RbJNUhJVaXgldioUEttHvLc+8DP4B67GoubfUQsVM5lBTUUFF8dj4mPDHb
wZPtFe/4OFvZ10SYFglJcKVaQgr26TyTDL7UO1Xls6tQ1BGkflKnaB+vbpqjcsYaFzZoefTWM+9T
zdAoEK9iO4n/KqfGTU8+eYuoPoW1NsrqmQmHtjACC5ZhlPqXGVZPrefOtbRyS+X1Tec2P8EeBz+g
UJM30O+QjJiilmFAPeQ+gzJIn8ttZAics3Cd8ZHt4F5VGPmkKZxoJA8XlfZdfcCxGDHRaq1YEe2X
3Tkfpl2a52qyXMYmviG4CvpZH+R39e2xY++eGmSkG8kdy7zed1c9wYS+/J2jSSSrPcfhri1qA2KD
zKKNRnbrVf2fRN6QSSmSUzTi76xinWiCxPMuOb1DtQwSbbR3rajaxHM8fF1guVE3ke9BsjxVXro4
RbBsPFx48o2xrYugOOp4Lnd2N8q3LEzuoT1jTxlD4yYXDBCT6zUIqrIbrbuCbZ0q2+Zl+x0bMuRx
0zJ2aG1vYt+k7AwQsZiKl6mGcD/juUTnFVFYOaY+WOJ29uxnmbRPQdRiMlvURCG1UsajWN+Gpv1k
9WZr3sdkqdMoigFWu52GvMXZFkESvlQ5TrgSwxXXE7jP25VYA2vSfcrQMn7Pfeh0zAnvrE/z7VwY
81mDmYEGFaxEtTyIHhnu7Sk+qi/CpQxmBaxjJiU1CyfSSqwql+AoGvNbYeT3eWFbv9uM2qacrB9R
Ra1qmGX5aOjQ5goAH6PoYrGfO7CrcZHLbTpgImkKikidNmeXwGjmQ8Uej6rcQoteOMj1skTP2F8J
YV9VxdMtszWqiO7yKRxTuQkWWKrNDbTfjXm4FXip6UVHBhbXkMhzz7WbLX4KNgS1Vn2wyHMuwJrC
G3y1bChGCCDBpxZx3lxFxvmWIsWGL7zaVnBNcwLbQssm4rXQH5rlnqe0HZ5yO9zVPSvz2GJzWtuQ
ip2lacLK8e6mD0nYtK3C3KdUYwXo/G8KHulg/E/RyP0RueZWr+0a3QOJZOhfcg19Vql5GPKXK8Rp
LfNQxvN7X6X9GiKlf+ikN0EssXZ97M8vFlfjOuxiHNBTnu1pdnlXe7Sxmy5HyN8whStNxRRS1rK1
znluQXhfG6t9o66bkSNqyWsdrQwl3selbxOJEKdb8H424e6yv/e15vH2KlLp/iSiFo9rsERdqHpl
0rNmttEp7Oy4l+dBpIDDrGHY80Yf1LPP859PgeciOZ31cNsZM7SbRj2qBmsoLLBixbqTFOmallUO
2jR+RL1ILRIQg6z/9GZxh+a7eGBYbyXMYAFMAMX/n+Atd2ZSjMKl/GiY3Z6iFM+TLjsGpJJBZMLW
0WnOWeWKqXpjmJbPbijdsyZz9yEtD3pe2UdZui2XrC/fozjYVeQTv6nzdkTuR1U777VwtJPMNPni
5SZeGeep6YhO/byOlW6mI/KvzEG8FJVI7yU+xyOgOQIcxZw/igapvgG+5XsDjfimaCIK/SGSaGu3
3k+YPPXDZ+kupFy8mrSj2w/zThVfVQ1RHak6o5tAPVev9nUUHPWqjdyvpYELw0SrP1v1CNakFM8g
im4pBy36FB2Y5V1QBAQxL9tdzeDSi1K3/ijx5tIr0Q/qrpQKUZ6HOct8jFWbaeIrh5vLDfvXS7iJ
KlhinNSbmemy8sng8bzyqrVZAiJnsF4rSZ+KRVhwKyxnqXO0aQTeQVVirGsNH7gpN+EQL5bkuSZk
LZbTvI0SPFjVOCBQ9Wxw+/3RhXx+JWLcu+aa86g1SfUYs6md6NK9Er73fCsOE/+ILWiiptliYFur
+Nh40T2oo88XPs9RYH3qy6qCse57V8PvT7MripOXDZT72+X/58CSvprCG1dS1k9h0nWbv74lEeqo
dZDrz4RGZ8EgH2I2oxcr6e4ty9m7FF/v1ZgRhFSD0J2w4p+gxKxl5O1hyNb3TIDxWgfCgzQehve8
SNFAbOtPZZ0aT3JE/FQmjnFS50wYPnc68lL1ohPn/jmVzg/TBkTsWUQdSlkaLyPo7V1smPpWPRVe
k0D4LMK1emqSrHEvDPOezo3B2hS0Qz6y15wc5/dgmdYpWbIX1EMT/LJIL3uIljNidMJrHE931igI
6DA0l5TRvNZ3m5t07DaeVwEVdAiOcJLodAQuhEgB4mOnPgTSw23AYIBPbuNoJYbHEizKn08IJObt
vsjBACPaDJFlQ8hWVW98Ju9V674QYRPN4yrIg/qt9fJV3Jv61xa97+03h6jzt6quLGqUfQ68u736
ffWURXq/BwjQn9HihYfQHs6RDLUrjb3uCf5ccXEn+VYtMUNAmMedTFBl/HXxG9FbI2fIpDV5rWo+
qJEdXOOiuddc9A153NzfruXPzoMGPk802lfDsIaD+h3DrOfzLPvfOlqnvXnT4BU1eGU3tRPCr5xo
jwu7fqsZEUqKqas/c1/muWfVlQghhhwnXfuWe5lB1MDSrmgoBK37cTa37O+R5kRNdMzAYiftAqpt
HrFjFo/ZRR2rs1U+QPE+yeUnCqvbBlYGzTUXr+rzco1OnMp2hNsQmtpbPGUvVOLcnz4O+6TR51fI
JZu5YpE26F5wsGYky11t3bIAU70Md3NdhHSYltEFxKALaoKllw0/5lEd1RFejaYL9+0UtHd2meOG
l03+A9wGcryebJah4QtcVgqUowV2Ujy46hqLfNR9HuuTs+61/d73umanMOvL5F85FIn7lo4JhU2m
5cGMk5Mb5l9QMZuNNn6p5jBHJeBD61xKtUEzbOFEVifSkzb/GmLVYBu1fXwpAOsDYmq2lS3L7bTs
Avv23EzxDOxhSi9uKe4Ct3u8RVZCeIEUMvos9AcLoAlblBXpNzF7f2Zh5RNxAFzdvtUCftpJiOmx
AfR0uf0DlNhY04b+CzVj+1p1GMvtNEBQQS4FHjvnETudupTgemsHLUTByH8LLJmgCDlhtxCzivGg
lY37KwrrmwBXtX97Z2ZCVt4lrXC6g7pQ1UootQOMxikOUxO30v5WQGbDXZzIm03+S5cFEt3/rbZT
fjExs7gmpX7zX9X20HcqEY+2dUQs53+QMgFzspV9dzfF3IeDj4HewuK0ghq1z3GAYhYnXw0FkXcN
WRIvkhJsEIR2dAkFKbyQcdMwkBauPJQ+l23qZflRD6urOZTDgzpFLbDaGU79jZBWedLGTDwMA1gN
N5H+h5V7P9W/CnIsRGpPT9Ip+xPsObD5Sw3GdSHMg27dYhPuqXp09SYdaT8RMinQsnQCk1KEPTX1
KhyyLKEbb4FlWK+dseAeKx0wTuHMD2lQfR9qHAVGbCULgv6nJtxFmxJ6y6I6fwA0fCDXJvnNpMIB
CCKq0mLLL5NlT095rxXs1lR5KSrtb0RU1Ue1v7VKOtGCzkQKKAIWu8UAbUV4vnVYkkWUyxcyM17E
0qvWgpLSjl243GY5arwc/4TthWT/VCkY9Ao62TTO5ZcyIR6EwGEyj7yWgAl23nYxVA8SRqfWSA21
SP5iRbr5avfpU6/58t5fBt46paNAXtFAOA1TChVK+7nrOuT+Uv4SMn1Xb3jUKm+ngZJcE6v+LgFr
nTuYiWpnbFHX3gcJIGQHtWpcUJrQbBFvx1zfNpg7t44SdHgVoY1eurt1BzL9O6mq3l64BWNoaffb
OS/htyUifyDURF8X6kqaYIU8CXhwSWmUV5hHX5VapZatz4aJvqhYxCtebcHJXfBZ6lUlYbGDArSS
ll3MBELAoIGUVTVQcszFLoggauGI/Ob2zBLsMOE1daPvbctBB3S2KGiMPXTcX/miwC5ZKj/qTrxH
CIS+pLGpKlPwaPAZwzEIfsRjebGKVLtDxce/Bmx28e9g2yoLv1reJrg6vTnWRjZ+8ZIR2l8JqqAj
Hmk/zLpYl4IvFoZ9hzVMAGZY2k4ZyuNVkureCb8qhIzEyjZwhvv3LJG7nJrwxdDRhFSwTcqNphPQ
R6H4XtlYqlHo1FInAhcHWvBgr/X1sAhIU8M1LoQ44zVHSWqjQQ0m1mjYXOaTm4pxpdrz9Hv3Bkrm
g9vid9dcvXhJo65dUUg3H8RMIkuLhg6TavEeihR/aoLynXrBTGKyv05oS1DKt+YXZYdA4xrfzXKu
j7ZbcpfVMtixmIHd4zCFA3eAy4U9JNHj59AHHKCVNpYP5ALliDl/TVpPenfrBlWNWIHtWYWO6b36
hXwKGQvv0nQkPaHxjp4GkzgcPcQ3HinLavpRD5JKUNuc/3+5ovVvEbSgT0MTz9BJFtP/rwg6J4fd
LdCOHgvP+ebDaybIMAZkjEWXGtO8QjkjVqrAWFKZ2sAyMA7sM0+GHrpAUUnBrchFmPegGmFPJ/qM
/977bSblb82cPtQqa5CpQNA8fZBsvVLOYU1MH5oZ2QfbY1KyhCuWtANCSeoifv7//0DDN/896vvw
2RnsLdvUhX/rwf6lxxQm5G5pmP7xNqRXpvsMYRtRS2iM3/x28a5mMrhzE+PPd0W9gYadASJl71mX
STeqRyjH87WciktCQsG+7UKTfO3RZHts4fxtahI22mx+1GrjOY67+IteLPVSHXSBVZF/LVuIIbPM
4jNQDFaiuPruQ+wQq3J5OXbA0GkhthRUlBLMw2MPW2LVZFryOEeSBkbWUt6aWnc3B8M3KOjOJlwi
RDvHoq6QxjB1m7VMM501CkvVS0PII/3qFz37UrqZcQ+lBa7JkgBo+jWAYkomJwdFDtBvFChKkDJl
zVPoQNUrR09ckkn3UB9zFP1zhEUwXeOyeVIFOlXNbxM0Gri2gFUjQzaXVcboNe1BMsI4ov9504QT
9aNtcVUUG0ujYJMODflU/m9YJmzwcHnhr81EC0KbsSoqSZHRkuACUM7bY+PFqbxMhCyI54vuf/ep
q+vLiYJQtJ1OXBIABncbRlBf1ZFG8CnaMMfdWmb1BaNjfhqWZ5HGeRuo3NqIxe5TU07hPdxQ+Sx2
4TjtVJHNzEE+1TFmMh0X9P8yDm4jooNsEZGGVpwCneVcCuQB6A0F/EUtK1L8kry5Bwit2aZ2s+IK
jMQ3zhCHufB7339N6K+vo6bQAX944sMAy01hxcPFDGl7C8wRiaqaLhI7t66WxpqSyzf+IZMfsAXs
1VjPv2mtOseJLHoghX57TykoWVGDzR5vbzF1anjNandbp/WwUysNbaQJUARv2pjkL5NtosQoZLWW
lO8PWlLKe8pH288SmBO1lNdSAVd/p84mhfm9QgVynpYONrmCh8zK7JWYZ2gPSN1QBPH3G6hGw36v
6jGfD6pQU5oIDKJ2ME6mmlomtKgUREbtv4xnjr1oZf52dXCL+z5mD9uDxQBF6l8SdNIjSWfosujk
SG/w146Lgk1VofSs6Lci16ZtKIvhoRUzJNS+JdkCmZlvQf7Io6Ha09CudjP0Suo76IRvn2QTuek6
c1IYGKRTgP62++Ksng/czGswLMUDBFVj51kVVN/UobTrEJ1gYBJ9rrNErOccxlLeV1+GxU+iHhz3
o8rG+NFpIepYCc63VtTELVipfZywlYLAe6FahfWoDLVfTn0ljt5CVU/GVlVH8anJQgzfy11neV1J
R8oXrynxNBP8c8D6w9ZtCXbzIusHHpP21ZXme+GY88leDJhKeljFdnNw8Av6gQ8fsU6vwnPZjReC
BR2GFWJxuonUcrjO5RT88rMBBI9GYGUYDLRsFw+k7RC1FBljds5nEMR8eNG5i1ILHym6DfUjs6FB
fapQbipxZiLzAyBXsXYHGPtDa1qvOdm+rm8dgZANX8pO/wXzfPgaLPdStRAtxsp6lV1jXtw0qVZe
P9motLz4JkRVErYqf5NsYh/YbjePQie8bnaQNIP9WQdVg/esSVtMfEiWbYctWnGCNi7uijwu4HoR
/zsa9jd1pzBNOmsXpBgjRstQNLSPKPpfK7ufzv+cNpN8xGKoAzIBtBMa9luEG2an+3LaOmNxxBUz
XVX6VwGMnA7AsgSwSYn7qwxtOe1es7V6U6R2xP8ItND48Wfqof8nK/mslvKpA7q+wLpKuJv7kMAw
nDCH3CU21gmG0AEErATfSYgPWPVhBjU4mMttH5NoAFZrMy76ZBWVhza+DFDeGoDFTkKpywcpSH5R
dyTuYOaj2pTviS+hMmv+c0S3+GqilSM8RN/YtTPQ3vGj57lFAxKUr6S331J3RW1W91mRvLD2G1Zq
dzWUwmKnoZVsVL1xbSSJMWz0yR76XZLBCetS78Nqium1kKJcovfiU54Y/V61v+q+hTQa1w7EKW9V
CGc9pX35lKe9ttC+rI+RXY9vItlONAiPmrRyjIpadUxomcKrYQPfOMjAae/6H4a/m+e2Pqnq4PLv
2UZI2FM4HJEN2dvb5JynLvQ0d0YqRNNaePSAItvbEPqcQP9w/A9BMNlRpYd3JTmwESQ9kQJ6WaSj
aq0eUpYSLaMa9aPmqMXDi2poqzdTEKG0woFek2uX3vWzQ47rso5NikIjINB9zhqXAluG0dlmZlt5
WAJY7vr9wZ4r41hqAiofzz5/TGMhtnLMcjhpMI4eBj/EmWQDJR2iXyXhPNg90KbOgIWmFkuTmm38
shDXepGFul7zMFZpdyncGarVKB/UNiudNe+gs4dAODVlHyTR2eCst1wvCeSAnsi1oGTRYLf5ER2J
tzGK5EdFm+OloQaLIkZuleNCdeN7nHQa1ZWz15OvBfeSMSQinlAqBkeSNGhCGH4ph4RIUFeyDeK7
gaEAjYwkSoXYzbKe8uOYBAcE/lUOA0FY+0o6zrpNyvRCTLp88Ay4YjptmQ900fvbFmiosvKg3kdG
T5am+ZTvCpdkgGWnpdQibk7ETie5JXULdh/RCN7b7XeTJPg+u8AI2qV8JRqvPNV9/S2t/O7aQush
rIU4AjYvx2J5c7AtSF1LnA63dfuhlf0xBEz2Rpbg/55WPzBaVEU8CHy3Z1P9XLUksyT5nVoeqwdi
1/J1E9Rr0VrlXkBmOXANiJXXhnuvp1QGVOFnn0BjyvpyZXItP+nhN7XNUWYwxifEzvTrN0PHdkiV
I1F8mOvSK4s9YQhjslYdmDErjVPSIB2YZrN6ypD9NqU/oJcLjZ2y6YYUWJFE50e1uSqjJXgu88jt
tO5nY+klJM47RrLhxdSgkdiuv6gNSUMYOp0KKqaYdkicHZnRzfZWIiAWBjYLVhcrnQ83K47M0Gyb
mSQscna2qqEYvU1JrQHMBZST4a2LhY4RLACqQQG8eagL2aOSnMZ9ETXdZgrq6lsY/dSX6a9jP7/q
ZCEvUgvONwdJrTfT3jaKaSd1kxUiWcoHuXSrnKrvjqVjR2slslLCqwyvRyR4k1FzcTq7PEOCew6D
aVcPYXdWLWDC5auNngw2wKLSuhojKWTDvYdG7BgsK6DIa6czduC3Xi8MjC40dgC+Iw+3MXUoDJd6
cNshuNw+A1v5M1z0MhgitIL4nso+h3aK4yrF2UsaWXhwKcn0hpme1OIa4xlfMkk4iICNveorqwfb
IhNBnVNqCa+P77IKD4r6XBHgcnv5U/WtCQN5HL0cueXU10flFXKl1hwbtnbshcFuspH9ZifRwWia
5vdyYBmsXSZIG2f4J/reKjGjDh0SVX2uvE2vbJosp6J9mbxmqDZXxTKDGMS34TyZD7mf6m+EjO5F
HLo/K6/6LqnunKeImi6QJbT2he7mG2xF1bM6Kurwa5nrT4zr89m2jXyLaaB81yLohuZLNdcyhLpa
rcgK2qMdGA6idLuTMdD48NwRHxfdn4vnRD5Kzoi1vyVIei59pBxDYJw1w3BAY1Iy7jznlXZnfx1s
ltXejCWrRBaAG98WxblteOPr/38jynbzXytTn02m75tCt1xXJxT+3yvTurFyxDXWSUP8uh3HouCL
fPXaKtkNyqxguL8zJ5HIoRh9bOJhTcvPaBdYxbs0iEPDdnfrYlRzmzyWkQNv8snxnjzlqul6RHqt
NLZDwcLRSI0r5evfXltz65NBB3nQbeqzY/ntljTJ4Ktvs0A0DlkRlSy1eoosZVGf0iZ9K1pRbtWi
S1gpyWg1jDWcXES9kO1yHtjzq0ueu7EGQ4Nxd67zhzDtgx8TBwmLSXUQpvseNh4hDyS9xo5Jya0H
AkofEJtLOtKU91NYf+A07LUcx/acQL3byAS8UuBkzTZCM71vCLuhQtAa537Rg2uU6mEHihc+TNao
OrqLOvadVWj0w8sQ1Xed7i4yaaHdtyKr9zSo71XZMrXNXa6V+n0XQnYF6CTWZjIX9y2Y03DhJU0W
23t2FPg44AW/mi16k3HAIqcEXTIo2KNbPWF5va8xgJhRvqXEBzO3M73n0kaeGJ4aw272kzGwsRV5
iShU2NW3OfD0Q4iCb1fqfnCnjsI08zdoNMDPWz55cj7YUFdLxUNXizvXyYm1c7xLPEFZqymalNJ4
LdMyfZ9CMii5TiE+OMB2AcKk8wjDyAsvlKXIn6ZZRgdM009p2LOGSefmAbX4/xB2XsuNI9u2/SJE
wCPxSm9FuZJK9YJQmYb3SLivPwPJ2qf7dN/b+6EZIKkuVZEAcuVac47J3F9r23fTan92s92TmFu2
hyFEzuaKBCbd3m+0CluU7a95IqraIxiS+KW//kgmHVirlYwAMC9foMp+HubK4u/DV3uXzNB6U+ZU
1FafDeilVy9y3rHPJS9kUxGcGU/6w0Akx+Oc0eEgsKLYitLHkgsM/TBmBgKmxV+ZxzI6ePRtQJEu
iukg1WkmDi7T77hd5xihd8kyYzXR/swsbXCkFoMndPt+m4ngbvw0GjJahcEw2EPupW7iS8t5DmkJ
t0H4C7PyY7PI/Mw+qI4Gop6N2zBSyjWdDF1MiHWtJztSIVDvLA99rMGPQFpyrJfrs4ypneKuwIWw
bDB6Qi3XYO7xHCxP8xKBPEPeQ4/o7QUG4LZNaEIqNsqcTSff0JxnR8/CZ01vHqSBeJ+M56UPgDHI
g2Wzhir0WkeedibaSwPXLogaLeCn9se+SOSzqhqKPmJc3szuyrHzn0bCLWxj1B7NB6XOsH0Dut1I
K9HxGWwpEEhgDvktycozlai9m2wPJ97SRMXcKw+JtYCAy4iGRjDVBz77+hKhXNx6qHqVSyp0Ye97
tYvIBloVPGPEtZi2oa8B+yrA7UPQBwOQaznT2Jkon6W/XCs2AOEPF38ScFj1UOufWfmNwyhpsnLF
/1QMmT4ySeiS/XRVn1P0K7Bc9Htwk/g0OC2omU0qaO7ffldLsu3GbxmUthPSLMKGQZ8yFnD/iE3P
ObbouLYAGMJNPRX+IScl/BzpZbSOQt+C2uqae0o4vjZj7gmbQZJdFeUvaE7mF82N3evyrDJD7TCg
OyN4ML1Ql3s/I5m+2kzP3tgm3gbyaWDfGub9azUoqFfJZMBgKqvwteV8YKJEtomRmztvGU2r+bR6
yMbxva0t+5JSGDIUSYqr3lfDxsTOexhmztC518I7oKuf2u91a9q3qrV+5qPojkqMUTEbpNfOZxw5
4odgp3KQ+Pb+C0SF6dg/Vi1bZ+K+WPodfCp/t6h0Vl21hF/OJ+yCPycZDedSn+e1YihZTaTT7bC+
BoRQbtXIqrRSbyUF1ceo4TWFs8zd0sSOdFKTzrGc0bNnROb4RvrZ5HiuF/+wsShDU/t2XwdtF7G8
2ybR+s+ZtjrqZPFmGdohMjwsxTB7Rxz0bPaUFIaM33LrWlO+hd0f0P9I8ACgpn5FnH3uJ6/6mBrJ
N2FYwEL7cQcZ2mcgGrVnkfTO2zIPUJymoDFKRKOMmbktY5Ac5Lx32xh5koxjg/kIGLASepXpmDUd
nfF3N6fPgZKHJJMc6SnLmwj6U2kQB6eD/X7+82jx9bOxqE9Kc6TUR3chknpeuFxvy79tkS8uTSXV
Waop2g/RbMuVeqoQanKZL02x+Vw5tXaaE9Pf6mHs7VtIq6D2SAgOMfKu2uohmTm7FKoqFHEH8Aza
RVtn+UuNVG/5HamwPwuh+0f1G4PSTk69sN/UZDIEt9GT8YnvP4s3rijnA7cGf9dnQXlEKuFc1Bo3
uXQC57Agr0c24hxw735Qb6QwjQv47/jZS5M4TvVi6U9kRiyatxip/T7UWjzFoRM8UIahWscL8tWx
uLtKIzuMBjOgZEi0vbmM/CCvGBuSV7U9+5IHOmvozpcOUoMBdG3rhXOs57p6KtuUfhz9EmKGdUT5
V4UzUFVLv7Rqx9pM6MNq9jZfOpfqDQQdSYAxRVEGXG01dUX6jX2Bvg+tKturkp6X5wl1RNvTJujx
+hzsakDjkE+cq43W//AzUCDkaWuyv9WBjrCGaD4IWsmzRRDS8e7eD7UGPI7UiGagExc407s76AU9
Azhp6qGFqQ7Anpo9xIh3VCtK7RHu2ZkGZ1TyrBcaiaAuiN054gQuPfcHqaYtgpLUJLl7ctZZgrM7
6+tgby9DBcLOLrEZQoQzCJ4MbL86dbRCHz3SFFZWrg17Genj49SArYpxbu7rblvKamI+Po0n3XfG
TZO6K2xq7k8aToRJWq79wqSYJluoFe8mjfx965TaWu/mbk9pnz7Ai+5b/djZQ7nXZI16FPbIxalM
+80MUqw8w/eqCNKrjYD5dF/BLZu8FDz6+aoiZvSo1l2CDuXxXl5Ewy9VE8W2tfayKfvm+NET+Ycw
nMfKeSrN2KJ3Yr15SD5PgpbOq5NrF/WFYvcxkKhFv7W9d3N4xa35PmBQRZ4q/BpG7ZveNAtQweAl
kjw4d8Syo/8p+vZ4/2saZjlQPi7LbQtHh1ikvNmpUerY987GsklSUerqsPdYe6HKKdtHXaGv9Z2G
Pskiw5yT3N15y1NuwAfk3f4VcmR0DmhIbpQwvjCjB62FGKd8G1TYFcWWqD7KieiYMA1+lXKclsqb
100cAoQo1KdZ2u5WCyZr5Y8ZoEyStPCFTVtVAU2YA7dmJ4JjfLIW7UvQkKTG0hWtwVbVmyzU9J9z
l5r7Hu/wgvKLWOPG+aw+xFYUX+J26jZAdbv7FFptQM2ig9OGPnEF+Pyb+kWqz0T7eOcSMPOU1yQU
z155U/vYIo1ftZqM7FHH+L+031WJVhDYZGtemW5DQX6A6uItUj8jusE+NC8xWW33zT1la/Esid4W
rf5BG07sk6Lyd14miFJ1NDYRQO9Rk1rypgrNO4Ji5Es/qtvOVCfdjpKjOmUZgTb4Gsg+dg1uuliu
RiIv6YDe/yau7cgL7sF2P1R5fhL9VOIKIiXRbWAoGhUY8NaTT+htUOwsVeLUGf51IJJ20JNX6RfE
ji/1oFno1j5HmabueOov4RVWQq/SP9So60j4kcNGzKG+SwG1njOvwIzfSX3XNxU8RjLTiRYDc202
Azi91h8urSntS8Equ4UlQrbQYr0IU/O1bKX/vZzc1zLNtBdSJMLTjHrrWAr9FLrpeDUtgrrYQ0Bn
N/rokiVzvFa4bGOcx+04cM9ojfHzTuJqMk4cq7n8+SCDRB7yun4g6q06FlMC/CrqvwOvYAyFogVz
H9khmm1i/W/QWi2LplDrZ88mbyvUNj30s31l6eRmKs9f5TJwG3VRY1jS9XNN3prCArhxw26uwi+a
Dr98u9K+m/jL16KBhI0qUokBkiZcrp4MvUnVnM1upnQv2KSthOVe1AJXok2gWxqn3HTUJh+Akb9J
GmODBjRmc4zO39S+qgJFDYJK+m/nki2oiNPmtRaElXr0k1cyIDjHFn/Y0ZjfKrq18HXMkypNvMvg
9+JCTTGe/EE/TTB6Vr4g5ihzjCt0T5hOGZ65iIjUSickEryhpU/dujCGd43tJAISyBneQMb3xD9o
8AlNa+wOMxnpzMoL7UZleTabhf1Yl+46dUpzLWOCWibwCqecq2pN/wFMIz2NjVK96TOk9zlqi1Nn
i57gMjPZ/ntXA5PyP+pDh4vAdT3bcFBW+Tbv/2W8HmVGyYpri1PfOu5KTNzs4gUxk7v9C6syKXkF
3fmmspZxBzZE3S77FxS+uyjUjwfF/RXV4Jz9+I3Tr7sR5Pli09pw6AIFlWG+ZsEIZ5KggJNpR8mt
QpcUiHL4zCKaTenwkxkek48ZUpSUlkavMnnNyFu9qhOoXbaOaSy/0/sOL3oxd7veJh/83tuki7j1
fJqNUHsVT7dOsba7fgtxjo4hfSkdfk6J5TUozHCnnjJeLdbN7L+qU+tepDXapnSL+VrfTzT2b7uu
iCZCBCnSPAkSFICKiTxwIRYBkyGdp83817Ay8U3YtrgfRctrszVO65BrqR/DYOeOXrhT2nyEwX/E
NCH397YhVWmHPwyLYVrM0TWMdPoC0nexQRk1PYbG282kSN5/I7O3lUKyFD0BUDBY6OH1WFujJvm0
CfURSTujtudoiGv3Q6amB09ucTqiHrg/WHSjN1VAlSIye0CF73j3vbmVvvxmR+E5KtKcKbYsuie7
C+NtFrRgVyyv/63mjmhb71nmmFf/L4zaATfBzYhySg36RQg/JUq/YFHNvzTjhmYnLlwOlxFg5K81
P3royy55HwNS+rDZcdtd2gvoJL6QRzKvgwzvUhVWD/TIxQcDlmFdOB5x5sbcsDUPDFBbyXXmKjOU
s3JeLIHqoRTI/kRpYlJnP9xMsbxOPR9oI9xtDAP1RhwkOZlLtfHv15Dzz8ag51k+o2zmSha3ogUP
8ZdLKA88pmkjemhfRGD/Ycm2AIB+LAdWYN4PnKTJ321ZfSJUJRrE6AGWmPORwArAcEYEmK4IUFEi
Sqy5DR4T/Edry9Evwl7mPYuFZKoqeZCu/+teS3HP3iq6ESre8DotMaOEXa0dRzYv6qvQqiVdPm5e
Go+qwk5KYl+q6W0wk/F785+DVOvfoLAwyiH7BEMKn1y4dGbadN5l3tBe1EvqQd2sa14HcNJehJ+E
/+Ve5Ii/i5l8A3aGRw625bFf/QdHg1TyIEtQYZ5hgPwWLqD4vzSJvlJunzuZOySNeuVLpyop0ed4
N1qNcWGwaTK4/qL2eCjli10Tcz9r/EJ7orcvrk0MnLsUwZM1D8FTMUsDSAuUKvWaeghtPEIo4k6N
Ns3X2XBR5xDisq0ZnnNvaxj5jJx1XXVTvVVvSl7n5VmlkWNb2p7P7iiZiBgwmc8GJk70hUkrOiu+
JGtd+SPURjfIq4/7LjGtHP0pn3TyEJBvPUG1ldgLq3rPwHGNvzs5Y6ioH2YCkGDz++k3ROe8h9rS
NFGjOhQD6sGNEDoncYJLeIEYpxiZDd2JfiONwcBsvBUazuJYL+Tkca62ofRABAn/BBgogzNb63cZ
ttCrT/AeBaJAEPql1sH4gVpcdGn64PGX6lyN/FCiZ1cNR52VcJSa4aZRR8u7Vu59F2XUfF1evv/A
8qO23dqbJLFqPJDmzgA59Nl4bUOybVE+OZhx9143HG2mRI9136zVJ9wHOcEy7LEfozp/SPpc/lwO
Zrwee00nEWTuS77nnuhQRYjWZHkTOIOCIBZXzyo9IscmuXWLP8wT/g/Gq5PTr2MbFUHcUg1UfYeB
XxwH8pLXgfBI40ytszOTTExeWBMV9JJDUsoCuTES62zr8685cFqIl+kf4xgdvUH7UZiQ17MwXI+O
922WpEFahRQr1/C3YWIB78s/5zhNuFQ3mllRwDQmdFH3mNQGzhXckE54IbLuRwhUdVcsrt/cjZZJ
ITCIFBVbP/knLl2NBS2OV1a8i2trb7cjf2LlU6WY8b4pbVjcCYY2G1bGOsA+1QcS5wiz37JzJVhJ
/UR0PZRLYB8bLxSrblcR8sBXnn0ZOv8lZnBwADCYxv1ac9qEWO6sXxr9tHc9vJb5yjLqfef1D1UY
Eu4TO7SP+X3pQJQZjKhUNsVFknm+aai8sa+y/8ygYnAHCjJjuizWbgDKbfjM3jrw1rj90OafgKc9
B0Ue7ghDuLQ1NuwxLM2j4xwN0fgXr7H8lVhic0iTPEWiH08yLcYT8R+vrmsauLjifmMPsJQWDUso
UcwkxbjpxUxUEIs0brVj1bZfa2o/7q3zpWJOVqW0JGv752zT1J31b7bxSLgM8ZDxig1iccm9Fmnh
NOynzvsJcIkzPZHdQaCwISuHkChvfsn8BH9ghH6+N2zwoBNGzhCpCuJC+TqXzmkqaioT17wahfaz
MYxHlz+HDHRx0wN5JQzp7CVYIJnVX+qe67mjzF8NGjGFMB5PnezOvhaba6PB68jNf9+w60drJw6s
u1DYRqZbYhSM7LluRd1CgBIvzgAqx8+f2uIPHaNWYBGG1Zsf8MjcLYTjfiGk+0zL1pJa7mAvSHSr
W/pBMroIvXkf/i9zlWBpxY0wKozdlsjMtxbZCv2xHzFUd5pOcNUrMevInfX+JSmG0xDTF7Fk2m2N
ZR2jK5eg3aZk9PqOeBu/e4qCsnrqhu7NL4aHzBjD05+TVQAb5bmdySbSs+ohWu7xmIZQU+NTKPOH
os+LTTfne95ZseJuRutbbpFnn5H8zI7WQ4dutJsg4zrr7HWP0y3gKxv5uHIgCAmB8ct/U//CFhZr
BSXnJJ9Lz3/AKbomACCRcO8Im8vDjG2FTYPnMY6/VQAsDYvJdXdpvWofVb9si3j0hO3tTXcPrTiE
GcZWSAm5vhvHY09eWBZ+nSXxU+EVDQ5xgVn8dZCQe8l6soHNmP6VBFCRtlufFhlRw2Z8msBtNieD
VDBLBGtD12AYvblFTnSn/l430feCG89NpM+ixEgpZWGsAc0PlOXasy+K8BxIOnmB/pgIJ0TS4GZn
oxA7TwJQzU76KKDHIX89FyP11GDnv0JAYABB7ehmzJI9zDdr6OpHJEfkZByJtR5WkdMTMxgVWHzt
tH9v4G3MZA0+90GwjkTu7BFZ96e0/xAOoZhSBK9NG+Rbuj1An/R12JYIZbP+Sz+k9TWTWr2qhXfm
6tOPcaTDUl6GG9NcskjolrEJG+cQmE5ylga6jpnbyFS12XF0tXNXLKJX1HgC1dwOrWh5dSf7RpBx
8FQX2UqmP0pszFq99TvjE5gNUkg7GVcZE5mdzB4xER3DdLaPmZV/pv57FxDkJOzuB0wP5Fh95j+q
fg45h/tOsA6npELioz2js6wOooLUHdbjwXXT6KIH3lfVZqKfSvyAIPQSJqN7cp2+OMypT/lml/Y2
GcziOS8rEhDmVqeliG3RlSFTbctO16WDKZyoRKbBpWc9WAnJu62d2ffX1Luh1MoN8z4nvQ5WAu1j
uGg+hZHvFvXDfVLeEvCzzdoY1VfcDu+tHtA8w/yupBX3/xUwozwYRu0L1OqsDGVF+AiRsn7rRwcS
xPL1vOgv7IrIKqaZAXpusXGryiOHlRAPU0fCQRWlX6sSS7yarnWtNu38XBDtRrbThq/MuqMNJgKb
1uy35h2ZbGCjZxa3ADMGpqIF3uyO4UukZ0QLA3kkFL67qs+c4SHbwOVpmWKXt0aLpFTHHVDVVsG5
wXHSmiSa3XsZ/162G0pK+lepKcJy3dZRzvuuAPTj/s1PZFIFu5hgs3NHSNFKATaFADWa0sFc416J
zvc5nKrdMT0f0L/ab02nf1TwBfjsyPweJm28Dv6wyWxug73evRSzpx2QE2KhQlhxJVuW5iO5nh9O
62xk0hdvEIOu9+2qVf40omdVvBAqwVwMPuLZH3X/XBug/eN8KBYCaPBCiGe6rypU8GPr081I5emO
Jw/1csKVqL12IxcRlMPPyKloGjiTwAauzwAWEqiGuQSoGopoXbV0rNR+glN5gr7o/xhmN16aU/ML
WvkY3DQr3JBvLKeu3zVvmenmHsQXaVvvc3mM6tp7yOK+fZzMcqNQplmdJOu0F3w+ffGUjp7OQFi6
m2EpRiGhiAdrvrb1CMVjAapCd/SvDL72pE0Bh/DhYy5Q3CarP7WBJGU1M65YVXa+F8wMYKJ67UJ/
uMqwI7SpF+1TUMfyPMVshAtDRN8llCSvOKAup5AC6lOGEIBrLlfl4iFROr158os3Wi2QyaUtamVh
d03bpriNU3xWmF3BAPI5d/qjihea6pYI2ny0n7Os/G2W//fTD7vx3zsvpscOjpYOAglfEHDwf7eN
jCBHLqQMgqZnxaexJFSpnh7CeHgKJzTjjnui+Ex+9hYEU7cr5kc3QTiQV7qzM30ZPC60EgTgWJJI
KQdXzlEZ69P9KPrf19S7I//Wv/wckQI/6LMZZ88vp8towq1q0qb+kAO62MYpyuugQWJJ46BdEe+2
xWaivWXOxKhOS1l/l6d96c8H1yCsVj2VFlB7xjs/gdgRBrpMYjtirjeYl5r7sIiVgKe9V+8N8PMu
0jXG8R1bozop7mELKnGB+wBabdZBgt1oa6gEhWDJUlDxCkA12BqlMdkpS9qCj2RrVQDaPmZERm8S
yumDlYz5q7CH8AhrgeTE5Wlh2x8GXJjxqajbZ3h3zSVgP3NRR2I5auChb0ltHrSXqBxPZlvIqzY+
KPn80AXJ1nelxI7HuNLQWhMqRE4Aa96nxzvX0wyJ8KSyozkWoVAxmwWgxzD8pQ/bDv9qsEp0l5Dq
wBpeXIan67kNwVYvf56yB+Vcyet799NYrAJFbWfM9930HM0WI64BJIXnZ8jzC1hALYnnW4nb956r
prqFkZ/9fi32sfgSYdHuPKZl16DN/vrQRaSgBl15Uq8nDRb6AqzPMZpbdkxh3qG2Q+iemfg60aFW
p2Gx9dVd/Kznkn5wRhobBiuXWLOzVljOm0+DDBtD9ZGBLjqgMEdkqlWCPfugL0nR1iOpG8k5GcQr
Wat2t02Wc6gbspsuYrExm7rdaK4VnGUvg7M6MvNIO5tzN58jWuNI3Fd3pjAqufZmlNlb1+vOiVyT
8VFb2KUGfmFa07Bmyxn9hGmWxla9O0tWMzHFS5QXGr26T80Lp/AjUVLJPI+fkUfukExFdwL+ZD17
QfNH2mYMKzoGj2NLheEO7dcyq9oNMirvIdc1E2AT4shoar/CN0F7uExCrQbir2VB6vfadNz7Ef3S
tiQy1en84kHz9fSdXA4VucQ8Dda6r3GnK2PrmiGr3NhWUn9QPJ7Yuem7Is/tjWpquVHc3ttb6qlO
zbxa4omCuDXPwGUaLsOEgSqBRKPbhgfMZ/kualvjpGuVvskiD+lC2L0TBhrs64EeGvux4avdLo7p
RP+UUp83Qx3rZzJOV+1opWyoIkIuMpxAq8qcEZ9NQ55fzAjWKPOpmc/CCAjPxZthZcVb6ldM1slN
/d1oLAPGxa2Gj2ogVlznpkBwJcIvs5xfQLDRYVcRLPc5HGb58ET3EsU9C9qfiRV5gWzUxA+xVULe
YEyNTdu049ZVFvXCkEjq0fCoN9CsjVg8PfvGrA+HTZTeMBDA/lggkfHE6ufJSpxk1QzvRpUwHTL9
Vd84xjmgifVkpxTIvWt+mZzG3YEkkiTztmidDKzr28rpnZ/9gPqOhcnNNOtdNDRto0Bvz2aeWu/E
Wm+6PqgvzRCV62Ic4o0jMusbIkJoWoH7k27KJU3anTTtg8ksF5EpRtG7+gZR8EAEU324N4Vbw53P
wvKYWCpgfKnNOUpJyW4RKfAh9Cz3PCBcPvgaFW5vfvG9aT9ivX5S7dVgGvd0zzBWOvPJxC0TUUi/
sD2rNhYpC7/TY0FKP2YSPPZc4GM3jUzH24wNCnMfbuRW7krl5Cw6TKhyMumVLxCbLsqrW1RzglXc
prJw6F4pDO5BJA22UOj4+tUnApe0J/wZ0UCTOIxAT9tRfvYYu91NIMgVxNlyGO6R2RtAksVLWVsl
NntMz8gUNOKf2WgCI7xbNDQUpOAuklXO1sTOyuoFUqzJxdavrViUL8qV0jgS7ZgK7YtaRtumjL4p
UYFld18Hl0us1F60xtLe6r7a6ebQvITsXF9IK9lKPQ3ffavor7X0GQTr0n9xB/r9kAKZ/JXjOfRM
ri8PSlkT9vC8C1iuTR2R8cFe7D0zauOSNZaOEijkQpg0sabUtgji9myg7EiUSN/qLuM0XugGPpSu
IX8mNLHUQemWu84PNllqZo/KEh2jioBqlT0WyzioU1pFlfRGwy76brnpPigM871Pg99Jb1oRJnvP
t8d1NrvBJsXfcZ1CUPYZKhaCrCEM0kmQh9FdUGCYDlsuuh2F+Ay3hR/jvtmtMt8cj7GZXZXZZJJu
d3Y1212p8kk9lK7nnQ1MfJjqtDXKMGOFQQXaZdZDwMmNTU+j+1fZPGWVxzXmaY+QaTWGQEH4MufT
83KyfZQ5qUTAs+Jnre7mXdUy0vF1upzD9G5iwd2oKWZNO2yVdXZ1BzouFzs9qX7d91Zzsw1yCUXe
NR/qyMi830fqtcGk9E30b6xp/VM/G93VdOnNRsu/W/cQ04YjEdIZqbNuUosbmla0NrlZffQdZ39u
NeXJHMLxQSq9fZGDpqozzEckM5XM172bHIrHKrd+SzoqgLlXC4j6fbdlx6XLvBqXWtcPxuOQdnI7
YC/GAKNNG9Wr783AfHQYzjdTALs7/MnUF5aXbgzbBL7TVoG+7LyH9a0GnXWi0SWU9DjuYpSubzG1
GpDhyNxpn0ha/BFm7EEHnUJZqyUZG8vmy4nM9lbnPeMD1zOOscpgCs1OP1cNHSw9AG/DinYLaZOb
woQkhzauLg9hHPo/REVNRqaW3GR08DdTJBx0JfaHisGcZ9yirIj7aba6QxU60x1ORqRo99yGnKGe
d0yCipz6gJXI9qP6NjoV8rw7b2rOv0WB92bmdfGoslbVQ0vDigaKz9L2qLOaXkY8/5cs8Iqthszu
XSvax1qCmgAoRSojmVMyswghDCkXbOTXMCv8iz+A0Ysnm0sems4yyR4Y/jp1Xx/uBsJmdpxzQdS4
igN2liBg9eCa2e+IYGGN+1Fp2/16/hEEyBjUfdb1bZx6ajJdSutxyP3t//fPaGJjLSdneqiTtiEs
EY1GCJwUL8qzRnv7S9Emn1NKzPJyEOqmQY+qt46KN9UCJmND9FijDNpqYTUeMVgSAz0n3FjOTJnb
p/veP3Votbgut+IJNNQHA5nHUYX7dSgm7CL6o5vEd/wdw8lsCF2Cr+Df9DDSdgL/zlo9zXJB+by8
MdgQl9Kl4LbypnrwgnE/Z7l/VcwVfWy0FTcfhBm29akKQyab+ZEsaIkwK6Tt5tK+kQgh4Y/gI9Gd
wHkgCuVrGwz1o1Em+qvMjM2YVBQBASuSYP/lp1Z9ZnwaHklp3Smv6d94YOq1oi7MDVHhf/z71gsk
+z+2XsJybEtf9JBAlfS/bb06lGnY6elf3ecwNPT6tV5iZ4zGGHcjQof13XNTDrG5V/V5ZWcn6oDw
1Np2s7GmydnYTffmGlZ3LvBX3HURFG4XsiALmlbeu/pO1acYlbwUzP67ikNm5gFxtNCCo+z9H0B7
x8dxEW7NywMMB7CNGZB4uz8ZA3F3ZYvnVeub+FI3Jr2vxHU3kf5gDuhdhoUrk+BWR3nT6+e+Fe4m
iRp9W9KuWjNWzt5+H/26z5KX/dsLPJFveITHV9fnCkdCdGyT2nmLs3QVLW7KpIrGo4T/Nxv6FUzP
H8qmA+FDx09r/aFEQEAEYKdEIYxx8HjOAulBVOJsEh0RORtef9d0dYnBzjfoGWrPSeuFjI9C3C/L
nqctqrGkV1UidYAg60wUq1qeErlMZphqRdt1gEe2d5+TNE2PDqP0bTKRwCzCpt6KDDYK9kTQUsYw
XuKkeIoJdH+gPTYf58hjqBrRLKE3To8yrIbtaFnogIrunIrxk6K33hjM+zY1HT4kxaCDFpul704G
CFqt+pDCWWxnxKYIAkXYQKCKINKMa26ob16KDKye59vsoo4O5fgNKxRhrLm+aGP5QryPOm/r/X85
a+1/nrWQb7jX+EybbWK4/nbWWqGOw04L2pMxOcYx7a3peZLpXbcL/3ag68RZZnYZpjpzeks6pz3U
ab4J3Lz+CKv4I0zbj3Eqw+/LQVh1+bbJyOVS1v2io8Gu5Zh+89FafBs4BZQBqSS9g+Zj/axh5jqP
XSpueEqTdRXNlKE1pAGrYCBE5RQ+O4FVHWpDnw+dHEfCnWxtnRnFVuEOYpMQEirkYVXyu/bwy6r3
Sg60Rz3hImMS5XvkoOkJrfx1HiKMXwy8Cebw30rtl7IazixFJaSaNdii8AWadH8vQVvnvaUmxRZA
WlvTTtnOGFzrEOp1/DXNmPloVXVxFhhPP0XyQY7JN4r38WhZtdgVRd6tZVl7+3qheBmDaJ/98dMx
sOmX7CFpvkIAIHodjR7aaYuGpdSe0zJfRbGhfzVF3R10jGn+9CUxuHr4MeZBCScnYxf5rMGpeFbV
tQS7zJSsD4hq6hGSzKLVthRt86OuhSwF2vQVXZJcOYXxXMI1ePMq8YR6MP9BYrKeZL+SYGYo4bjA
JLSCPs1Se0090zl2u2u/kvEN9cx/QsxbXAbnxGVSvwBg7hHejR7NW6dEmqsR//WoTc6HSv3tfVEe
gqirtvo4F/vRFcParTtm2VMWpJe8atKLXn/328A5KiuahpKtCHJtF5ZT+hCDU/zL0TD32XqiFb1S
QvdpsW94NGL/i+zCsP8hbXd9V2eVczyMWY4j/nY9JIVlT3bpZOewlfUX3WFHDSU+fFNHpY0b8c+j
0NfXs4g+lcgdMStpRY2wma+y82PP2GJ/t+1VNInLvQfDdYxJLhwYG0W1uVcKiHhRRiAYT0+5FcPW
/o8NXxnyfVo8exbVdGUtIPNMkLKjeJjS13UMfOW4/dNEQD6hITgR2QafIj6g3exFzZdmEj9CAHWi
XNhLsfExxhM8JseLHoI2mp6Nqn1Vr2PAKLZJH0sEyUADbEZ9aezvp3YcXwCw1k9DGz2rXsOEkvso
Y+OJeJJ+pRrNMANgt7Yxt7Yl0Geww2x84m+ytEXjVwzLh3Cm7FAGHS7Wha2v1YfBKx4azygv2qDJ
t6J5cVE7vzd4My9xybR8zBlfcy42q7s8hTTRZu+mBgqDOnn4M+xxyhAnG3WbbnJKHwwIXDB6jlXT
SIOLsv2q6Le+6FHO0Zhe+W1Vr4Lat95LXaE/ZL9Tth/CyYcVTapNUUd0GJd+gGoKEALw7lAEre+b
6Ez3vnmeLB9LMTJlLhDJtsMYf4+TmDk0vBot7h4tbdAX9Rd+W6uNvusNiKUlUbtyyppi3f02xH71
QH8gZBj3IhNdXu97hDGm9a0vXuTc6rtHGJrjwQw8Uu8Aet5s1zbW983Bv68F1v/j1Pcws+kGKhnd
tpXr4y+SI4FURYOKyOgiF+OPuVpQ0S4KeIMjOxr4vt2hAMVkvQlDpF+KKLP27jy0B4hnMP/Utz2U
hnOpbH2D6I/ktoKjqmWFVkf315Z3C/Xa//05Ngpi1Wtpsc2B0a2U7yapqvSStv3t3/+p9j9EQR7M
N9OgUY4kSBj+32yXkd5jjbNEf8ZC5R1zbyK/i570mpwHWlBjvepjIkyU6yBfrIGpsF6dRB8uejlq
iH3FkTDWBCWp9G9gVfxbWnvzSQ7yhWy63y/FYfnIdc/FyHzmOqGX/B/Gzmy5cezatr/iqHf4om9u
nDoRhwR7ihKpPl8QykwlsNE3G+3X3wFkucpVPmFfhwNJkJRKooDdrDXnmPjVkN1rndL7CrjNVa4Y
D4FGIij7Z/uMdaA/V31Sbsa6VlnoOQ8uzr8e6f4bIUb73E3yH6MrKYbm4unffyDWrMj8U9vKsXTW
rRZ2Pov961+HPc2yCb0dzeFU0sajnVwj3J1NOIEzHAYExa+1535phv5LNYvupBvvE5neFmhjbNXa
0Sm9Hw6KgquRW+IwdPU2MQER/9GKXx5leYyhRpNiM9qOXW2szqC0PjojWviGNfLvpVdX79SdnDxn
jpnGgtCCqqxBXh+GqtSfuS4743l5uA/zGmyTV9CXkZRxlzE1bMeDaIRxWgbXoBzBvzHZHnv8kwv/
RJ2aR5gR8StxLf1GhM1/2Ay4/8vH6WDrZaFO0jQ17b/ETAdBrRgRrqTjzxW/KdWA5f3sXE5wWS7z
I+qfN4H692FCrUGCTW2AKDetdD8qUOMbdNTbwE3Lx0jTFBipBdrYsXxERVI+5q1kQLdfFWr/59JI
jkVdk1evabHiR8ic/SXHL8inI+7J/C5UWgqhji4Rz4Bk5/3BNKivSY6dqdWH48JHqTsIUuK9JK9j
V5fe8CYicodEHoCioV9UUfNhOrB2fT4EZ9kiXV4e1fOjpadtJeR89wyFP5f7SO75+5qOBg8S3QR4
j3oTaN6LhwGBgg+8G3TM4cUZxKkCz3OH/TxaO4aGRGhetDk5WAMNw/4um09pgNPu1RriOVPi+ZzA
HVG9C19danzovB/ns6Xix58kvDShR4PXwMaw4AvyVnNPPwfXf3/faMa8HvjzjWNruqq5mmHoKAz/
2u+lBgfhnurgiTcVBwbC6dbJiAy2xNv2pJFs3QxqF4uq2uufVdzFr6YgWyvvxteml99KWmWZ0QSX
RWTXQLrYeCxut4rLfD/22gSJnAVCpausoef8t59idVPzDspkS3+Bs9iWds/4nD2RP1KcnC6+lWrw
mM434HJYesZBnRJGsFSApCSqw0Nas9U7/LR/iJZJ+zqZ/ZxPx1qSYms6kp02VxtKZCXYrOtzHc26
sPlGb11ojtCnmUenhPzq8iMcp/RYE2rHrtSkiBLqhzFtgKEPpnb4uVNUc9hGSy+W3dWDEYDVyAfr
q8QdsxGuDFCKzR0VYdh0xPJ0u9z9NIkfWpsNwyCC76kKTGiJaC7bcbyy3fgZ0Fxo9vHnFETydXNc
th9TIZTTZKirObih93FehaRXgvbPAXahhrhFVA/XYZVfCll0+JK96MQWnljF0ghei5LJDijfl1p1
7FWow83GHoi22MlBfXlFSdHrH9imIBc02i37RHWBtYNR7pTC2GkypNmgltdEjBdMIMrLBBX/ZEc6
nlNdhK+aosa7sKUnEcg2usVe+VFMw3apLUqlqX2JAnfMAvVFRvlW9Lidf17FihdwEc1XRl67FhKt
AVtYXpp7RvHXRX8xxYH1H2gF/wor8FR4wwaBtJ6lOSwUuBf+aYGgZ8JtTRevWD146ZMgF0m0ZUN1
VEONk5n6l0Hym2ltlTwWcRcRG8CAi82DcO3BdX4r41Nu7LZDhtNHa/IHWzkYpdvdL+y4hSLXJNh/
dZWshd4sjkXp1WcZEeGytT0IaUsyQN5jpUrCJwWW5LflQSGfOvyLt9CFBRMWWvxg6JG1N5Na30tE
LZ+G3b51FDGQOVJUQNpq/Iedg/0vQz4oB6KHbQYB/rX/OuSzJqBtXOPNLjSPPAr5Bh0VtNwwqRE7
R6qoP8/zhgA+pVWpjYduf7Zb+SKzqKUtjujmZ8uCbuaJuBvj5ymCo/bnqebuQDYiqxJA/QK0AQ+q
QS7p0M7zx9x4s1pvm6DZfA36XNmBzKt2Yd+L/c9cKsXN7dWAcWWO34TwMrdgUHZ1D+ZDt+mNemNb
YfApcpDfSZa/ZUXaUvZBS5TCPqTtjXe5NbRvnW6qV6XLMhBWsfKR6hVeoz74TPjCqAw8kk21ZJsr
j0vh3a1L5IiuNFdLo8uQXBZTlNU7D+n4Mhb/n2/D/w0/WUqnY0gj5L//i/NvBeohEQLm/PPpfz8V
Gf//r/lrfn/PX95yJ77VRVP8kP/2XbvP4vKRfTZ/fdOfvjP/9d9+Ov9DfvzpZJNLIcdr+1mPt8+m
TeXyU/B7zO/8/33xb5/Ld3kay89ff/lWtLmcv1soivyX3146fP/1F2qK/zRpzd//txfnX+DXXx6L
VkZ/+58ftfj28S9f9vnRyF9/Mdy/q9QYMPLbLP4dU8eM0H/Or2j231kUWhqRhIiuTI3qUY7RKfr1
F0XX/65ROVKp5um6yb/cEM383+I10/47vgVoJqqq0kacv+E/fv8//R3/+Lv+LW8hCotcNr/+4hju
rJr6p1kWx5RJbVVTDUfTNYu7688jjykay7UwYK6EhucniJk20iB4lBlLmNGrH+kvyvsilNbZgpOm
DPcmWN2noUf5NMVcx8s02fI8pbZhj75EXZFsqz2Q0ETETGJ/Wc4QVCFXI7EKzm+q7Ksy+WwjO9ix
NtWPDdC9Uet6JgwyA9c4XuQBwL36KF07PI443gmWnV+uQrSfJkiqUHPeu0JhS5gF02UIPNzIwDJX
y6JFAY2qKK1Lb7Z8WmxJaWNEPgzEYrcQAnOVdV+FAoEszjcJJbq7oN4nVcgjZsFlO/+UhBKfYg/u
oRxd5ZFmcLLRzV49F02KwKpNqg93cNZWnSCHyVB/RvZNDWPrvvUs4cfTOHefx9/85NiQ4nOaZvuY
Rhwl0ld4pMPJrsf+1A1OfxJkDi8GBNlaybmg74i3cazgi4MzmBRoQz68yeJkBWQvNor1VEcSfYcS
XZCNWU+xqJEyk6pyqJXafnLl8IOc4uyOGSd7zqdknbH1vNEHz597ZToHlWVd6vpt6TwZc+cJHnCw
knxG285roaBjuEQt2Pc3Zyw3FppH8heBIDqi8/Z489JVikUQ8cw8yWSTDVkZgnhb4drrhP7hEexx
cuYDjZ2yXLmqU50iCs8bW+vQFJIE0w4o5OaDq2v3elkOlCpC44jnALl/lz4g1zBvQSvFfc8CuZy+
R/BpVlxyKG8xv2G2FuSQh6bYBwx6uy7CetSmj5nXZZvUAcncsdqipcVAt9Ij0e8MXFF3beHdQz5C
Wyak5welIvY6+6+XslCf3aG4NR15KWNHdC6jd9JqNAwiol+b7oJ2iAQyNDFvjSpAZ1cJkiq9eiF6
ERfsADA8mU8pKdDl0WzwOrW4w+LMclrn46NzyKFxMmev5Gas7Ev6BNccqSmfgr3jJx5f27DJTnpo
SOoP7Uef0saIiio/LYexnPLTmEX5Sa31wA8nnP3z2LBBydOuOk3pQIb0JJi1fVeSgf37eTOfG/TV
jhb75wlz8sNyGCqi7B36226V1Q9pR1AHHYya3Mu91PrbCLXkpP5+iCzZowQOIYrOj5YX/niuLeP2
qLifbZeJQ9pHexFMvwW7lNWcXO+409YKcBT7qd3sCGcb1ui+BH64zHyoFQ21JUAAgnnEB5NgQH4b
gg8iUEG+VMpDNh+sdMge6uC4PNOZQfAQN5pCQt5waDJyRhjH85WFTOncNMazFpkDMnebGvL81HKo
VPnbI67CdAdu+31yZ/cPhZNo6yQuuuRwGPBczfcgigAST1UlwlwdJoxbMG/0Xu98pzGzC4Zc7C1O
/NsjKw0j0hURUVdNbrEinl925wPur2iblwXMmvk0lYGxqWPaQLFplHPNOVBhlsTUBhUltX2DxuKd
WT0ueRlm3l8X6Ayiqops8jlWg11usQaotHJ+f3X4/dURbOGxyIrv9pzJmOSKd6eLA4Wwa6q4byyg
cyRQeL8zdMjaajHfQtvt1q2i5j9zrbNhepoEqm8ZF+dKS6NLRTt+o2Pi2GtOv4utyP0KX+0E9lJ7
Z/lY4fTowyc+LW0bo9o9tuoY0o3PnXWlfekNcp9WNBDTbaTR/lHSodrZRdfspUzGDRsHQEKL2Hnx
bVbIRqIqti8u9Wl/cgJ0UqTy2Ws0XvEpDSaYq24/AWILlZ3nxSjVmu5J1Fb3ZHn6IVTK5GF5qtRB
W5P1FB1DJxF7QJLeapo8cYcOP76jMSfXBGnp/nL6xwtuUhFoF3SXYLCjUzzE4qRlTkEF5I+HQKY0
PEZqiriFfnwcYX9pXefVDeBLiVQzSACXF5uY+4cE8d2zYSXrekRz5Zuj5pxsFURtikVNmYrmPe88
v8+m4KuqUgnXjEbedy6+9opyls/KWn645ZrgTs0VJUZ2DWNO5IwPWWxz2ktd28NOIDAjQhI2KqbD
jNMFR0mtJkcJYiJYqFLNWi8PNQWtXG83SABy/Y4iNIrmIRQgU/RjRHtn9JfnbDHoJJOb3YZRExXr
/L7lkOQUehyPSSnulWxYlZFpbhUtz1cRNqm7xIoKarXwCJm274l53f4BahGGqm6lXWMHwbzMTKVE
P/o+T0/LFq/x1G49agHpX1H9xdFSm9ZJN90GUoqZT62n5SktUblERbJLq8IhMv0fmgmzQhFhYItZ
L8+5bYsYssYAgwU1Zwc1qY+9Z40720uyQ22I7GoqQPNIRb4DAK+STFilVzOjYh2lsjgsp8sBCH6y
bvVq3C2nYsqOkczUM3v3l3JIrbdMg9KL96/dLaewWO4yFuePoa2uACKnl8w0v+uam76FJpNEnpfa
Vok6wgKTDGSjHsl70Tb0iTrx83ktq8IjkKjSX77KQ2qG9obtStWgLKegpFwaaE/05SvQu0bMVQYf
K3Q68UYllm1g2iJjlJ54k1r3PulO+2Dk6fCoJcpexbtAQEOGWcA1KuIAMv0iQcUcbSUqdoUr3RuV
Fm1F9bL73upHqm/tMXSnwc+Vxru0unrAXMbYo/UTDmrSYnbLsmqUwrv0vLpgqq0KTkMYzrUuq0Qk
ZRYGfsgie1Bd9HmD0cHhR0Z8orUjtvzI7QEedvBkU88P5i2Wrarl2ikgPtSD6V5EAuRl2XslZfvk
hTQeo1ydLsDi2foDytjVduM91cX0ANjtiwXx4TnlQ9looNu3S6MoS6DVEpXUbJd14R+ny2ZwefPy
ajVJ68Y4sc0rBYmGrVsPpst6tcKsjimiDm+qyq+Q0gz8PufUZXW670b2jLpjlshd++AUSyO8tQYL
WUdoYBfTVl8l0prulaA2Dnoen5MOp5Ig2uVNCeyHVpOYEtkZRrZIvzbGKNbCDZNbHfXVDmZoc8wp
/md2cOxtC1gdMuSjntBLNlptOIRThuRLFkDc6rA/631p7uzKwwXr5uQklKl1oaIGDCGbXgMH2oyh
6OI+CKI5ZmOyPthe3ibMe9DLYveARSTzgcI0VyB06XZQY/1u6EN1PyZjexShNaAXyPVdwYoXuUBx
NDAbnbrSwhDjZuLGCj4ZdWgYVdOAuZHGC3VblpFV9paa9tpoDLh7JpQhdtiar6aDeljI+9nkIL5z
zeeihQSS0c5kKLLe3fIFg2n2oUqSOGRDqmNlXKVKF1SrR+ObPmUbJ+vDLxWYbn/MBiJms5iu5giV
g1HLXAWIV/d0TXsYhvjnwCbKOxaLCaKmctNXKAhRNDSHrJ2+lgQWzpmwxXM5gqtwiAX4VAzMEXr1
peuLL5rxfYoxivCNukfSGiQotGhEIsvpqNX6KSIZkJuSt4jUW6euDjnXsclz8w7oz6evid7GWDNS
5y6hunN20/QHEjIY6fRhrlwR3SbB+HqfmFykVIfKi4d0ctci8DrnCcSLvM+6U64H1lYEA2SZ2rnX
4rq9LIdpfoShU2y5EM1VZ49fDLhmnx3+yR4LaLSCSox1U9TfGQY/Rwhhr6HEJybauAGH5wYbdlLj
ndM1ycHtGHvyGAwhISEKgqHJOVltNO2QODsXfYynDTSx7EbtDlmQMLxnL8y0leN04RfdYERUvfa7
4SY708JXuRr8wQIPvWoNWHGBqn0XiHFTuy0PjcHowGwd+YkHnzCxwvhk9EW8xUxevhCdgXPRHr43
QXTXxaJ4S+o+22RO3J07l8jUCPSfj8sre8/7/lCb1fAdutRXa2ibZ6RylPgmRCR6aoAd7KrOT6ea
prDZFV/6nhGFLjRSqbrrr42wvhdDVKAGaQE4mUVxBoHeP2q1cU0Ur/jS6bZKGdzCjRx16jMk5f3y
fJUA6Iy8/nsPhtyPIQeSw5AdC8JwPiwP73fn4kbLQq26pVr4/efzjU7t1bTRWsW4+GAlOxgc0/RD
V5XPsXeiGx3bfdQY7P2C+AuCLP1FFpk4jWWXrfPM1l7qSdK4KVDTLK/mAbsYU2EoWl5tsppVs63o
p+U0Uq2nQGuU++XMRskhVSe6plp97iiG7FlYGacaSQmXaeYc4fqFx8i2lMMUR+6RqwLsIh0tYuvN
Zq+qFUqIQGi7SoeuUlgtCegek0jz0kw4NlM1J2qjxYuPbbUmwjrN0Z91cXGjkIFRoQq7VdUE8txG
Jjt93WE/Muvmh1HL6aKH3/rG6b8bAbIhfajeMZmZfoHO4y4YPHkeUSZukk7N3xQthpwgLaTRbnrG
jdOtwrBhjxBKHc2HNH0Hcx439X2P9uELbF8D4V+YH7luvdtQGp/L66aXstq3R3Gzo7m0jRbIJJyZ
TEJSn0ha05Huac5WdTrtWnXmSLaWFbzRxnsGhEJNtj5nVLf5dxKvNqEtb5FBJzoi4Oca6UUEtrtq
TziukJ/wB10jcn2tFau+DL0b7+ww7e+ypMHToUo4CErYYLitnBPKu+igDIY4eXVjHALHrI6iYACm
ZD0d0CLmJxTM3j7pSuijY1bsm5qQ1syYmnVBx/CR5ry5GwqFnPH5dDk0I2royWwe4sxKH10n6res
uJimP3LLCx6Fk0+X1usfakPmT8bsMdZGIJzshx4QXfDUBNhnhN2KcYh6OFXPPrRJV1U6/YghJNkr
U2dd2oaxG23B+EjRZ4avhMm7ZnXvCZ/EZ9a3a88pZphph4qrRmOPX+JrSPDvm2hw2BRNlj2ant5t
qomRMTF7Bzltp+zUgT0x2AjrKFzwmLTtiQTqiGX3msy+Bj3+dav0LgIB00Z3IiwfGHEw7xVDm8KZ
yWh6JRnp3SVjWi5dj2E/+krFVbmPp6h/wuFMNZGn2yTEmzIYWzxZ+sqWafel9FT8f2aNHMjAA9Gz
cJdmBJ/uVooiO5qNt9P0oIl3kdC7mfJx9QbXm0m47ZOtmdNOn6Yo9Rs+1vNyCE2MrXadHPnjRvCe
ccapXdLdS8Nq7/X5ka0Hc6gxHunluT9eYDxNEYKGNfwG3vzHC1XtVZtKOgzHhrJi2R4+GL2a3cjk
LXxYhWB35tPlQL7BvZ0ypBZFmN90j6pZhLAZhBwj+vzUnMgFdOvEX5z5AfffLc314RazhcWwFSjH
5blcke0lUwx6wLwDeMd4gyvebToFSMXyBcuhgPGjEGB7Wc4UnZo6oUEn1XGDM9kbSu2dJzEFPw85
Qr3aL1ND2WCQyU5NAxkbG99aTACrLBildAbkgbyDTzwe2sZLAvKN+nJaDRJJID+lPFp4MH2y5bKV
lkCESiJFWTGWmms4oJLwaYUbOXhKVA+3DW5xvwuNcqWObXdcDjoVxPTnuS6JeZNFmq1IpsqPCLjz
oxaGhHryyaxkBEqyyzJ8cbq7p02NErjGiK4T1WUBANtaOHBWaDmzXd2Y2tGT5BLp4Uuketqp4Kck
pJHwIBHgQnf6OF419veg6PM9kGVcKjYRCHaBz9pMWEwA4lujTKbwJp6YnfCkxCVBh0Q+2zQPvTk3
VFH7N13t3RUsTtXICYWsiEvp+i6hPz1j8aPCrwZUuZK99JohZmWhx7uobrgqpuClpuJxl631qNgE
hfPhclVKSGJrVuz3OOAApTG+NOPWtJ07s2uvSDYL2hXBqh7G/ISmnVqBdbWK3EK42O0CL4MIVAam
77qucaYdU6xN9TLoFIE1Wtg1CMwMi+rBjKncZCiDiiy3TxNbaH/Wx6zwK04TXCNHJ6xUPDZVFR1j
wtp0NhSntCm/eqGMscg2Preqsx9IBd0ZqX1fDV58gjPF4stwzJXlWOmO/dRFQ9+CZG+EJji0V2so
r8vVwr2kpys3jwm/y6NtOkWUf1xhsv3oIA12bmQdnYZf06UMi0I6f1Cqpj7+PKioT/OO9jBNFcyu
g70yqpTtzZgA9EzWUjfFygrnuklT1tuY+ij5fEaFbgqelOdPStsch0pALlAH4pxAOm5RS71Zajse
TZeUDgdEdu8GOxQK92lir9kNfDQ6sbfaIMKVrvxQgzA8hUqwo1qRHmyXGuA49d3VIFPSIC31PLZ3
GsXxzWj2zz16xlVE0Jmih2Av5NSRQOVeKUOG+ygbztaAr59eV7rSmrpb2QUgBmKISC6iNEYNajkI
bbK2VuZ9o7SzUaIt1b9xY5om/SnqWZTAI3vbFT6tMW8/da5K3uLFEpgOkbdwVzu4lGp5X7kVm6gu
Nh7rxjIArzguF0DCh9ezbQKAtZdq2/iWKd5qMnmvGkvENoBbPsUmEgn6yKvB6wHRIrdw4jECkRyX
V63oal8EY3cPLJv1oLb1Ugz0XonI1RvHnllFnE2LsnFhDjpCa+ZQpT0mE/1pZyYLdmHO7sNDHRGI
ryoauH2+5SpDVBbuUc4mVFjsiOoOVXbgHL5V6ajqEsKMtbDaBvoo79VBnNHJ/fCs5jFJSnfjVvq7
6Sb47bU44Vp1Cl+t0jcroV/r2FSAFYAYsRpvpoEZLyd6Y1sQfbIqmdQQXaP9ohS86mVHWowHG0eZ
7nqsbtSa2keDgL+jkzf1HcEHEQhpMEa1589ynwqr6CGH4XHKjYe8qQL0J7CCjZSVnuUzGXd7RlhQ
pPMho5qfxImccxXZZnQJIEzk3P20mrpR2famm22GDmhFlofnUu37o+FG/TkEHuuK6ilrHEnDgcli
NCd7C9mCivzwipmWnBz2mH7T8Mk1VB8QwKa+5U1bGij6vabJH7mbHzR4fn7bJWQeEHi0GloWt3bM
8jDPkNsw9r06gwfZuLxpvQV9cxiMU6mE74ak+k6rXH9Eu+kAdR93U5G5r1EHewOhfTyc4mZIHlwB
CiOLp6eIBc+a2rKXhAgT28p5tht3K/H57TB1GestBiP3RbCOWulO9QMxd7HLM7gkVmzXG0PWXPTI
8gwcRwif0DJjcIoJ9jyOWWOAlHA/e0PU+67uBKoFijutfM6rgrZ9fAMSW/mmHWKeSpRw46pxsx6C
AxVEwirj8m5qnQetgpTvpPUu79t9onJxpKnxZpK5uy8M+1D3NHgd4lrg0gwrDPvmR1znYIEwR216
oiHWHio2LhF2OmCS133JcmmonAP7rfq+ntJNmePWaQ3WUrGO5YydgR/K5oRrzFoXKtxSJTSuaWGN
PtYk1xeV+9pXo0kYI6LMVo2PFpUETxnsjWPIO+Qqz3Xdf68t21r15vToNQZYETldCr3e6dnQvccI
sbZd/JBEsbtr84abJOyeKjh2SujtmReDtVGwEYKt4Y+2VJj7KTYCNrzhzFxrXr7z2NVvylhvD0DU
Uf16RC4Nge1CFMzuWsv61lDvd9kq+02e3SxXKzcV2oHthKx8HrrWsu7tdzMQGzMZmhfhZfZRlO6z
2k0hXb66esMW/YmRaN9xsd+NOegmCZF+60ytTyEIGVR8suyyfWRGWwEKDLfFNK6oHxNtJ4qNV/bp
O3P0im0a2elNoAFUTgG3PmJgiHZ0PL/25GuuojLWriUTggpgFLtcOO2I8E4PYoLU17b6OnbsZOuQ
Gx55QfVou/JjKkMVEcNU+JIUwVwk+QMVnI0maX4VKu0FxXLKg4PJbDWYPaqDvnC2Ranq7KvnqNrJ
rO5TV657J3khtehLy/+2mjrs2LEH25C6QsBtwnKcKE6tao996G5sr4g3HWrk7UBhPknN9KqF1p1q
pI6v9nA7Cy1/1Fut3vW4uNXWNY/xrEc263ZP3Us/iegVQRYlYJ3ac2LZNkGMgSDPAO5wiHxqFbjE
D1WVibLBiDYWPSA/kT0liyp9Nyh17koPUJmH9S8kq4oIIDAMiFpA/yjSHlaKqN8RZdw7aBf8qgqf
uwoFXiEV1hbBDzvw2AKlKvK76IylnVZQl4VriBzsHvhwGB72emTP9WRxROzTO/10MJTxwNV/1PDA
YPd5wZDIDNHO/hacXusqIpsWqMmLngY2Zvas9fuL10ZYEfNhYxaJfsCpRXISEVmhqaZr02jOkFje
2LY2e2s/DBb1KgYZf2yHddjV09YL3T1Nus+MHbzIVNZkabyJiXHDUebV8FHVXdM67q4oaTo3wCQl
Ul3Dm0gD6EP+ajn5bmU4rRMwXM7gjJsp0A5oineV2mNQb+n0xorJPWgbj6Ibv1LoACiAN9xKFPuA
K3dHEZC1FPiPdZykSMmicpsmXbZHUwp1qdM3RgyON7fMg8mSBOIBvXx84Rt4KyE+eRXWoBLvCzU+
V1Or44wuaLjXAPLzIlmxh/cI0Sme1Io+NUWYeNP3XxNDp21jQLiThucbodP7odvaLKpSKMQ0hGKx
87rQOpj9fex6oMS4QwPKxrukKZ5ReyUX6HD2alRrkExOfVJAOMAyiAiWcQLzXHpOtc2k+VAYsHsp
eq1bbRzY+NnHQJY/AjS/V6F5Z1lmr7loiU6s63gXR+bdpCc+zV3YdU6hvpVCIaXKJp/ZBj0pDC6f
VovOks/3LhnCp7bl40lBBYWEoHVjTlcRZBxZ0YxDje6eikbehNkESEmfYdeSmzZZjs9eMt6JEcDZ
ZIfBZggIbui64CGQ447CtXeovCVd2j6673h5zFOrkozDVY8oMn8fEIocOKF6GG7swnJ3uZhKLl/t
vS9GllLz7leNA5YBNt0EsFehZ2WPJFPnp7YZ8cpiA76P42ob6pZ9kxQNVlqVGH7pYvZJhAtATzFD
P2C76iT6UQDxOi2HJv/WKtzlehyt6LC5vFlkd72wn6uYAAeVLXGuW/7Cz1Ni/U3KofTJWJFboZRv
eCWmI35SMk8SRVzomTsbUYdves2oHkm4G0rWwONp7WZl97F+1EznULXFeEpzSFsyji5l157BXLqs
lkhjzsrypFTau9YVxNnFNJXbgh6VKQu8uwGzm96yeK4unVVuSiS/q2ZRQJ/ribpURnG/WDUjc34t
1L3N0KMQTkzM1JNOU0tJ22yfxQ2NskdNQz+PMQn6lm7nD1wg5WigZKly2594au00pGgGBLw1EH3o
LBhE1Hmh78YmmE3b/TYATPZ6gKFldxOI0O6k1e/VKf8urFA7mp3bXofRBcrRql8mGP1oXMSp8/Qv
rYftFY4B2/iunQCbITcWEfc5xtlrP8Qa2LOR+XfwToFR3xkVqKwyd0s/E+O3EurWPOebxx6DMYvA
4Vp7zXAVNIuwRCUStr45XIss25ReE27VBMt/yk4Ath+BXeV9HSIoRBZ9pfDrXuMGI2wbJaBltYzO
c7M1RSl2RFzV68zD/m5bbrsRoqhOhjG9KF9ZcsTcg7SpGnftFb7BH9VnPuZziNPE9xqwfwoWTScp
nb03EEhtsUAQQQ1fjVgffibC0ghrw6LuyTvNzbYTkUrwq/LUt4M9cqho5SZZtic3C2VK/5RJTznY
DtMMzIMKFF/VFcpaV6aboFD6sByKij55RlGB72PPdUnnS8uGzJehhoG+sD8QXLgHzW7pYRdzXXXa
OZa8D3t7DcaSDGHhrSLE2CuM2+d8mvX47S0LtHU0UHlIU0ccAXg8EJNzHSZJw0kGq6wdP9o46ddu
Ft9sdzI3Qa+E6063YOdW+RHWN4ARMW1pvaL2N/JthICRv9Iem/ADQivvMI1MYxRJTLbeLDsioH7i
qurtNWe9fabl8jWKq+4g7HSbJcXZaR2+c5T4SAdJXckVn+hBUMEpUtksQ/tv8qfWg5wkHQqxJEvF
B/utHRFP1imx1xYLuzRE78wEFrrBqbTkFWA+kTGiIKnPTRERFb3f9/j0cblfqPLY68nBuB0r34Gc
VVSdbiLGzgam915mVc1cZuS433FTNaQ4YGIm3lMnzMktoYe2bqqs0FG8yCo+qGktNuQRtxsujnOf
uv2J3sS+iZX+mGhwPIeA1VjTV86mrw/GQLFND1h/gglk6UCVGYrJJsnRL1lzonxscIUnOO9bBZKD
x2SpN1yqXcMdW1nY39p1r6XZNsugQIeS+PS+I02FJCBFTiz5qWGu1ead2AcJuY61iF2TF0XJuQbr
PL7YY0EypFiRGt1OhCTaKObm0FoDu2QslZJYH676skPOghAQvl3T+V43nI2pZHue0+ykRbMl2ZsQ
H/bmK01speLMPNWKWJDm0dOni0qIHhAXp2Yip9ngauEuaHKf+DEIMF5wdDxYgoU45XZPZK4e7soq
uDouKXXg5xhFhXopwPD9P7bOqzdWbN2ivwiJBSzCK1DR5Ry3X9B2YpFz/PV34L5XfXV0pJbV9i67
ymXCF+YcEz1NQu7zH9iDPUlGABgtd/prpoPYGcN4iWu1T936Bo9of5XnXAr0WvpZlEKCkcTNLJsM
PVJPRroweFWcRWQOn6KW5HuL57n01YLaDmhqKVoVVNsshO0MUBnTOy8V0XizV+PFI9XKl7OR03Cs
eYhg4yV2CKlHKTX6RJI+605eBnkx9UFs8Ub/fnDR6O2qhLWSYRXbdPeuFMzfaSxp3aLqjCgNDeKE
ln3KvvSxJ6WucYiR6a+qERVWtNhnlsiHTLxUA9II4LIM1DJ98pPokEjbDBTLQyxzPYvzavJnlzxZ
9H3VMZPzF6ALEoB4UYsCpocW+bnAiRvgh3lnqhZy+ZuvSwweRZucNDYCVLZeGZSm4SKS00NqFfp+
9DRt/Ri5MPhQCQLawTxvO39aLT7E6QIHIl2sMH911yYmSbbHCPfsdvpPpFkHIzEWGGYwY7lRIZsn
EK2NqjvT6e6qIT6UTOKt1j2MMUpFSE0vmtOb0LKGyXeITz5ahjwMtGwMrWpQ6Am3tnVQO2Zwam/q
10kaV6/96N3mCE0DBid/amLkvaR/mQQVag+hgPfZ3S+P7DkSgPe7dpFv1cxVNEE+e1wXNuEa/RBx
xPBxF2YEIfoY3l/pHfMs4iTNs3dV5eBGPEEgrvzOYeCraGEG2Lr6YaZjpg/cx3IkXawQNgby8ZHh
L9WoC9rG1smSzKTjozQ7uTPcXiCr0aVWAjNjdK8jbQpGxaUZ+kjcmQmheERhdrrK8dKm8d2mHWyS
51m63Lik3hBMWb23NUejlfm0X00AKKMKBnPuyRaJ2z211CFlcjBWpnOWmfFgaAXkS1M/gu9+z4gu
Ga4Kb2rCxXrGHln6E9GJsmKMXW/JmyaOhwkI6t3gLODzuYC7jWBgm6XzSWk4SpuFscjYdiHwberS
LGcWbOnF9+hUHxOkpcOsMz2GfOHPtaXt4R29q1i9e2vpPq6geEvX+4pS18JXKWDP0597pPoGoJ0D
RthG6EwMiwYjSrjU1yfZMERqBWFjTi5PTD9uqhU3IyG0vElxTeqeQ1FbF15+nGAx+yZd7S6N/xhx
+pfIeG/Pdt8mqdTnrNLPprF4QebGgLJN3aOYg1Cd199dTZQFI5HAcVkBMmHlUq9C3APDg85t2JFi
ubOqWxJJrQCVBzWejSGvkBrpP337iGh/wZ/QdkSQljX5n6S+5G4VheuYJAHykYs7rrNPt06wZcdI
BLDpFvnyphJt2Ml2eR4H7aqomvGC4sRjegG+NSN4yG+zks2Nh9CqZ1L1gIzm5LmktKSgLJQJixH5
Ct67JX3o2tkMo54QZF2h+8SAfLP2dbhmZ2swoL0jiig0tAZFPrwNwhdpuRz1mnyF6aYX5gfWEXXI
9eG1j42CdJOh3c1UQ8D1Cl8yWz+rdXlaC9s5LSS9QOmT5DmN3n25LE9IbK8KIS4UBUaA1/wFBfRx
aWi7EvMpKYyP0nC8s5mIDSJJsGERnxysQnU6/k25Mwbc7JkwGQz5pVT72LFO48DaY3IwRAiCpnXu
67sIioWPE9WneEuCsY5gO3tDvG8NhE+23Xzy1lt7GHcq7Nz2KU5t62YZ7i2P0trQ5ZF88TiQRJhs
2dntTnP1t6q9dvibW92khY7euKSoTJ9RPEO4onmGh36stztavn6SV3QNGuydTQzxdFb1QJgDSpA+
waWdMFEDrd7qjBm5uj+7lZPBgtffRAIlI+7KQ4RlKkAGRPXNjd9drhDrcksernWSGjg8PJRFWf8G
sYSFC0XYtAwGCMC6DqZoPiLlrf2SsAe6sqjx5bq8pq37OM36nxk4PJyhiYYsTk4GXPbYcpiez9x7
4NxAF0soAwe4jVnGEL62KJyS+W2Rwz3yfHqX9qubk5eu0Wk83mxYeUhJzGPecPvo6upsEXFQo7hD
t4Ed17S8E4LVBB5r91rFgt13Wr9PnZ3uBsl6NHP0PxSSJ6uVoEPG5r4XJ3aZ6zX27td5C5pogDnr
xO3RcyN9IHEMfn5ZnPphJfuXIXrQafqrMlGNk5pAhmhUBa01xLsB4RVP74JKbzySeZ7MuWpOkpU+
KYHJ0V3HP7HMDo2V/HXtjc3paiQcKoAzo/aqekCllVV9Sg0q0ryHQMkiStM+3RS6ryC5LUgLflLE
Y0sEAvvZpTRJG3Qk2V/Cz3ZaNTqHJPWuc2Hcjnr32LTx/TicRV30YZb2X8NIcuKyNNBLm71uodBr
HU8d2DzdqYoh2baNJ+hnffcMzubJYKlSfY1dNwIEGgmO19agOaXovPZ4yb8nrmV06yI555b76C3G
c2bFn+bIt+qyf4QqgTBhZWNCJipp2V3810ohTYM4+quDQgyEa31G/S5T6lLG4/tkN0/sZsYNM//l
9cXj4CAvKLXhb8lv6zet/jLIYdnGb8CjsTwJa0tONp5Qbv9d25WkbWZOmtb/0Tz5CazoDlW6yRxE
/+or+VbGw4fTLw+JQTc+WUPYjAAii0gNDCyCJF5v2w50cuavfzvJNdCYNiPbIm+tHkhi1oMXJPwU
vjAWgKl0/QqOoaze6lFHeJ2Wl/gO7hyEbeMNacHtnLTU6XC517FBsOoMt5juE1858R38rIOj5HYv
1UdihU1AwR0CUluQ8JIBHR0NlJPg43y9wkZYm5tStxsPMDnm46hT55mW5eyWJg7Jr3gSXXRMCU3z
p4RZUaqSk5kWr9tNKyPFwEuofwEqsyR6cmPz2K/LQA2mngpzSpASsIZZ7Me0yQvCGp6TBYlgoxWM
ivDGcq26TnGTsJ8wr2VCKqun8jPNxntbSAIsxZ032AohbEKy1vKHFgaVSFI+1I79YjXMI8TQ3aca
p8zSnkrDcm7wWRxH942nhEULWsR+0geN9UzShTX95z4l8dFvF0sAUlEowT2zBQOm3gmX587H5NEl
0olF0seU9wnrsKRiTrPhw8r4VRrsV1uZfmj2dEmgumG3TP6kDA4G4XFd6bM3aM4BTtULiQtDwEgs
2U1G26Fb4W68DdCMXEUBFjrpR2YTiOoHSSfiC1Xkd7FZUoA7WL+s5jBP+qNyUSogrQagaNU3mcu4
fq2YRlSk9LC5ZIAkCKFJ45akEJU+VpM+sq9yOQR6Vr+rw6a4BWcbrCIRPjMnSJue+Z5Kq/MhlT7h
d6DQ8LJrPXP+dqTU8UNHfhUiqXWmo6d2MG8Kw75rilnsdGFebdfW0hJ4aGUHx77EF4QInwSDjK9p
tWfskDnOPCcvA3xMWNvuHDB08mugTk2KdyWzxnujfndim4tvRqaG7S4/aKICtR25HmY5lpyP2chi
JvLmR6DztyXxm0R56zszUjN3ao4tDdjbbh6I0oUWVhrsFr2+fATQ54RW/Qc/z5HGqgkWcpWXmLCc
2DraVpXTsJOZPnCu6B0CYyYvWjDgLPbTlmubhY+jE8nzgGCCHazas3h4xn1r7GG6dXE8HhxnI4y1
302rMaAXIG5N4jpsNC8cdwej41rLlms/q4RLRGejy1vh7MfNkyNRJ0FneV90Mz1yyFyh6mrAdM+M
zJ3yoGeyfSC2qj4WhY7beeiueoNMPUP/pF5kMAP+UiJN5mio554PfbXLM++QrelwYAI/2jqvIWuf
HdcET9IEUdsRrAkvI4qaKeA+XV+h2wq71FSXpiDJpNo0RKt9dnrJTJGTKwG/wOJ4LVBEtdlVLZZX
Nn4HtyeXc9qePyrMxmEQ1ZtH1CQ/9Yy6rTw6yVxitacb3HSLM8DRm6Rz9BuyMK6xNFCDc48MrJ4i
tLanXZ86N6VTfWd6dqHBFgfSNM1z680MNxN0Q0yafApq2viGnChT/JA0dDDGLr+vM7Y4xgbVE3Ji
2ZZGDPrLQy0KlqJzsh90ewhL0vqUXStfh3Mbq4uDFC90j6mWp2c2AfzZ4zJcas07FPU4HxfQHCap
OU3fMwUajKc2rcaDZ20zuDbv8ClAmszyLbpkQTpekRTKROSYcN/wGweKAK9r7ZDL9hCwfKBt7SNZ
Ct6dkUrSApDrBrJbnrWS7XVukQmOO497Wl+Ga53q99N4kGQiM8Fa79fZdc+xh0Ufufj31KcN602k
N3Odpzc5dZ3ZoLFUBIO07lstnXRvGvVrJZCbZ+sorntFc5uV31Bcy2szySoupXzAs8T0r962mOt8
1gwibVjmDKRJysMv3bunP40nE21dNd7JMUqPEDapxVX9pqBR459v7L09Ormv4gITlDkHUrVDqCHO
eY4MwzjMy+r98ykihgSlkdjkVqwO0HuSqiVPwzJ0vzrYQDHzuertPnqpKdo1hQtqHgCCEC1x4MTr
0RJgJMPWrt765b0fqIXZsngHjZQFJDCgyx2nuioRWacmnyywXHst3vrOcg0ICLk1cm26yequ9p2m
sK/X1q4PiRJRAOHy1HJaog9B4bDQDgd5bve7ZWofEoTjh651YXQBLPStyc7C1X4i6wgzgCTDLMIi
mCUPpH5ijazvaOfiY9LrHGhqPHfJcplGo/PLyMbJ0jjfpO3kgHx0/eLMw0sxtZtB7m41Yyu0icKa
0SMkiOSP0APQ+VcvMucsKQYF5ovisBUOagjPuMuxAy4ze/cKdb+KZlJmuPL6a1neWio6z7n+F0hH
H9hr86eGDs2IqXgjWYD0WXM7FFgq6t69Pcatv8Quo8dN/zk7XhlWhA9uBYbq9L9R6dxB8LVg2ks7
0NrNjtGbzoYeeecq/j3H6+SXOP79rGjH89y5T3abAwkae7+KH9Bs812z9zFwR0GOA+lmHdc9mdz2
Hnx5x6IouTHnifcXFU3VwEIn8SryvckouMEt7Fozle0HQgkM3jXPQaE+1f1jOvc8fOAP57btsV4/
Clnea4o7uiix1SUsshNwdtPoETxRRCSu5+1Reb0ZMmJqVlecHIh2poVmYFzvDTiWD1ZnZGdpeOCf
vqQ397t65SF9F6Rj9jUZOJ74OzNVIpJJMP9gYBjOgkZaeaA0+5bLE8RFNBsvFWsvU/QPk+scbK4L
dCC88qa/jF3zYNtqw42fCubjVsrMgoC6AqNsykaUXU6Ykq9GwIcAj63Z76v46PrkQ5VvpY7coYm8
D3f0RiZGLc2ffgFcTVaWkOiSordRAF1scEROqXeDUDL2dWf5XuQd3rVDBl82JnomVwiOqRS/DEgp
VZK98vQPhPw95FylGuIvQrnqF8XENZBmwRhfpUdT6sCeuuw4qeQB3Wa8q+IUwHzkniILjGrVDyfM
WB1j/hTXgLLo3CkVRKPx2XLK+oiSaekQinFAGxlkWxh1BilgQ64ube+9duPqMr4eLsDXXL9u4mvu
TpdGm56jSTnBtJjvliRTChkwMYJLFiCGx0RSbH35SDMQYZ7tQJmyl4m9AGxvmze31NQIkR60uNxt
NAzCWBnJrkX96Y4sVe3xLZUY14q4vYmH5pro3iWTaWDHIMVnFugkQbxpOX5WisU2mWi2q4I1wZL4
BVCOaIZZYUnCjsVPDmqrVO4XcAjeNCFws+a3PYkfe4MlgmumRtC1ziseU+HPjRZUXnw122SFskia
8YvjjIUdKZiNpPT/aedh5Sy1zS9RDDeTqf/wdhG9iWZHeCaDZnaH3uI5YUvnOSXoFcYMndXXlOTl
sRDOI8XAFIjy7EzULYolLtBMJBpEZUBt2AtrjH2bBrwz80Mc/yDypzwzDJRHM9QOrhPpCpouzXBm
Ju1d2ph3iCLj3fqGBPKnHsQjsY5BJ6o5KNHTpkjQJjTpaPl98sVCq+pn3jvjqsGxQMfPdU+iNzNT
7SNmdcXCxI0Dg/SY1NY+gDCNeKfZ4LnkT7AiOS72PIfA66C2d/JmJffmDEbB7XAAeDbCTvWZ6k3p
Fwo1WMTtti2KO3dYvho3pj+X8YOB+KM17kuTwQWe6v0UsROQIr+bYzKt4kenqu9y8JI7RLtBPa7n
vrW/qq1AjFiJhqXOu0tx/RflKCWnjZ+xvDY6dOJl7XyU9e2CeaqbBdh17w1vMHiO2uBIHeGcgLXy
CnFAe78fVvmMV5cBWAmUSMOrmJQnZcQ/C2psal20FggW0PQoOmro/XX7mEkLxTIED+xZ2HwQwvQ4
vFwHAZfSvk2VlHsIAr0vIxa6c5edx364q7DUhGNd03LNAzA5qwafPz3lznYnK/OV0pKygEHxN9Ky
636YL2QBvUMaCFO+kXofv+FIQGhs3BROdPaUuKASSk51SY3OfIJgdTz0cS3GI0p3hp1UYOA3n+Ke
UhBZGpGojHUbdH8H9P8vi4vof1t2WIKDytSAmjLDlGqW14OHYWrGEw1BD+zc6vyZp3XXJojL6A/+
tJ560iaMg2BfGTZENuwcPlMM33tj+FtY3ksDmGQHzOnK6Boulttp0rhbuqqYddJFYnwjtXupxrw4
E42FINFJ/VlDbiMb9lOOa31FNcx0xAIBNUtzjFm3aZq5kbFpjqTZA5VBYTLjl62rlQZsbfzVuo8t
XhFzqiQYioXRplgfVYvKP8q+s5E3YMljTr+62LEoPUV2Mu3rbWwI4vjbaJ9xET8Ws/5UTMlrwhzB
5pKpq/IF7zL7fOs9zZbudtEy7g0FVLwq+gRM8FChFwg7wCq8HH4LaLV1sRxQ9t0jyOsWFNtU8zW6
XgAkLo7sHjvSChKTjck+15oFKHVVoBJOChQOxtm1toBfWr9jg7Ec7Zj+aMeDOIMt7Grt1bQtB1XU
zNzcJNF3SRk8eVt7vnJ6qxHo+vRgYZhgFJsyzS7S24JjjQkpgWuJDmetYBTp1iNjWFKZDPvFnIJa
bycoSxhBvCT64OblYd9dYqSX7jcb4QMc9/aQNSDu67o9jAo5sT1ia7fpusqm/zPT2hsyRnrjzMSx
moRm5vWI1YtgoqTSXq3bwm6/aV1Rh7fGgXQ20uDi+5o0uX2yMP0aSHei0yXMJjW7gNXywK3CMTEf
Z3vZPnt1/G5Cl9WXZOeo/Bmt5I0BCiCIeTMOqmHOInFi9RNrymo+QHL+GgQzPXQv2a4bTMY2XliM
Gw84m82gx/gSGuDtSEKUzwNtDaFzSIO5Yo7Sw1atuqcGM3qK21uPULJZI0q0ZY5g/XJEIh0pfhxC
BS0uMNaz0BFdd8kpa6ZPq+n6vYci2QYrCNazrznx5wfV6/RitNJhZNGM9tajJlluMKwHQPoFF/yB
AksYCGyswWY9QYpMsop9IYo0nLhd+vDSL8U2FdvS2nMr/TNbaINmFs1GmcBPwpiM5mgkdWHKziVE
dGu1DqYhkNgqZOas1wOLTQwjNsPZN2ZBojBnh2pMzm9ShRUK/MnM3X02Z2+ua6FkWoiptTkCIu22
1hEaUee+6ZBAqCMAxwOPKvfMhSPEl59zRAo33jeCZgQ7D8SLk29H4xi6OjevSo+vjCZ70zvxlC7p
xUMMUGf2sLd1Ju3gPCgGKZaWjnNt7B8Hgtn5db03N7Razg9g/Cw5291qtSQLqqclLa2zKNyneqJG
siR0S+yGNS4qoxkmsmj1A3pdztZ5fAVUSdCjqdDWIFwYswdDjx9EalGIIUQsFyu6lhrBOnX0Z9hC
IMb+c6qomwvchswtqVJqVewBhNVB23KNHnTtOhvmbkd/7gtZnIt8Ms5RXNGcUjRF2SR2VloSMD2N
pPfi3RvSEnlLMezmRN4zJBp8XJ6ninnbusavy1zcIPdEbZmiV075G1aEPS2VRQtcFQYyxd7ZW/WE
19EZyv1oqDlQLb0xKhpUIggAUlxkiQxZcdkBJDEwXtuVpBqRn9uYljQa0AVxrrtyjeMxw9nskyOT
ytAuxDUykg4RGTkj3uDsZjaR4UR4L1q/5ZD24jhbrRk6W9JgY6qz6jgH07neD7VqApR6jLmzv1lM
kI/l3ePr6HdIcIuaXx9Jfn6BYD9R8eUwlAJJBXBFN8zax5BPZTKHyuCYIVENPkm1TafNi2dpa2gw
dD6ULXHmsNSubeJjmOJcLTlDFNVF9fX2VPnqhoVN4Sz1HnFZ0XEbcOmn5naFDRc19mFZPGpHc43C
odWSEIxB2OTT58qg7+IQz+ajU03CbiSmVBXf5eaxWJw5DtlbjWFa84JHYR40p8hOTkO8MswSaE1E
6oZGg9ArF3Qd4MfTvSzjv0tBKgS2cp07jouUK+k4KmekHSq+pNXjgujUN8yIqXnKKTtMV43H1LDT
6nuuLGhcY2dXd7rrGwnq8s5u5a4ruUYpRgm09ZesSN/KTpf4RMSl1xkGyL9Oo+toQWPOafmkVP3C
+U1v1XKjLVgwpuip2mSZH2e7JrBWuxtZa+y4txHy+F5mcAcisdznDpnfmufhOchRoUZmSNf0DoeA
bUk2wxaUq3sVM/b3EdzekoGXd0wHK0NSzhn9WV+ZtWkWnC35YOMmZS9bfItE/wBeSfLsosGuKB6d
qL5iAvKxru5PRGRQUHEg7+TOdEtxxgayBWwa3gFZAv6p8dMZ9OGMBPPV673ZJyYMLUKZb0e2Ga4W
qRIOch03eWGPT1it+FHgy7hrIb5nCDKw+XhbkvoYDcTOZsgDgGMPjPKTaxdYeK45d534SbyhuXFt
DBpW5BIrOGmWT8QeZiAyZn3NglQbxeWtslHvmoI4RGtTUOeQeAlACXtMQa51JzmV76fIa+/blEgd
K80eOjmh700b3x4c3vjxbw021lxuGQcdiNv9nA2E7SZeuquGzQ7D7fQvvnOEN642k5ep6YFhMKjM
RPSiF8yjTNZVO1U677MyjjiT3lMKr32R4oARUaMfhVxem2KieEXZzoHQ/4ze4xzDqhRu/N61WnTr
MSbV0dFhJ6J4G/ma37eXykafGhmQEg1XfHn1V1KsEJ0npNNdxQ2l1DeGQlGgXWy9l7xEbp5ozafW
YrCwZTDFFcekMd+ZtKcK/BO7bGIb7BjVn0KUFI5TZ3E/j46zo1knw3HOtdkeHjQy7OjFyl8rz7Fc
Yjpho/4UGToXRXoR1KYDyVrTLtd7hNdJ6oY4Vmw5gKKhPcAHq0KMlGGTTKmP/DYnYubNgvqLxpTd
0RLHf51ZXBtpce6XaLpOzbbA2o6Lse/FE5Y7Mqglf+GWlL39Krx9TQ8l2GE5Dq2TWeJZW2ymfkx2
Ufjan00zkM5c68Gsf3HT7HYJVQ16t9EKNOCCV5ktGFL3O91y8Ecb4qATzoBnxHV8nF37Dusd+xdG
uYn8Udb6M1mGfZ5Lb0e1vF4VxC75Y67cMHUozEqTCFbPyS6k3D/ijG0NgvdYZX+4ecdMBdtmwOKK
DdzoNfesy9FOaFPETZ7Av4hhDkvQh0jHfqvVfb/P6WuCujUDOsuVya9xIP/E3Au4NUAbCzbSGpnF
iNx524r+ksjkFoyGHc6Ne603+nfEAqq1qQhii2RN5mlsNeHXefXjXMv2KrVeFhxiWjmOt87kZnt6
YcO31jM6gr+LBx+BQJAhWu1Aldz/FxS0fXMNEpijscLvgMZsqFYVkqIbVi6hnCwJACPhGkqX4kfo
FZ4BmKn22HARByqEaInGrRP9kzaSI6uK0FidFxb666HSGMqzXiUsGWpkOucnnepBz5IvsHpIFvIT
K4HX3nAZPtv2DjX59ZAyzegd9Et4qd2dmSVT6Hbq2kCRf8hhW8bQpIIa0liuc8toyBtelYlgato6
zC2Ch/0IL6Q/GS7nK7qawC4cfwKXdNLn6nvui3td6slJause5G04J2jHmpFZWlEvr5WL0zVOCJlz
SwybY/1TDOSyTRVKazlN1zlRB7AeHF8VyRMJZKI0nnOcpA9Je29FEu/Nxj4Xo/xEroV4S96k00ES
LBiDI0Wyf2xqdm6aHG42fGJYZdnOxdoWcGWog6V6bntiKlc0YYJLOzfgkUK40E02iolEKtDdFQqf
7Dip5xLwrqc17Ia6mJw8h1GiF6/rzuRQW9Bqg8FjnDeydenFjgGle7XiCoiyXUVW2hb9e1/2M1mJ
YrhUq3HnEdrno3j/WkztR2qK02Qdt8GKdVyGhI7EdB9Z0oz7wQlHbnDB2nrvxAX8GYwMTLQwjccW
M3NCdxtgrk8urOLaPYzQOazZEYnkT+/orxjCr1yWdXi3AgemKcIqUnYYloUZ8fK7tk+2CUrPvGTb
EnCJn4hyjbLlgbr96KbJddJVNyb7hDUj57CUzdOoL0ykILpxJ4wwefHXz93oe/Tge8tRo+eMsSnS
160wVlY5HMtYzbuy616toVl8b82PHY1niAf4S7tpGxx7C+9ctYhzjRLsNM3XUQZ5fknFkQ0y+8ti
bXcLuSb55Hp+vTQ4yaPjsGJh0JCsFC1ybQuAc7jIqfM9MsTxyxEKWsm7vFV/bHO8mdyXSCTsO7j6
Eg2Gz9GzjXe7mh+y5JtqB3mqMW+yToAbTSnvk9ZilGnK71jEJpS+s4uRDflTwhxRAyu2mmHfwj+O
6DDExQCOiIl9fulMmmSX4MAOvrK5El+fXFM4PetFwY4d4WO8jjdl2txkhoGXi7ckHRgE5mpn2ooC
2mHb0Q4aIkKk46tu/nSq5ZRnNk+gip8LxgLLbHxPk/3EtA0SX76fxo6oiwmteDaVnzmBCahdsbgz
EVmAbYjO5ViUIcpZG+VfeTFGuws6ru6hYdOhIZnjTSFwHo55vjc9EyYP1/20e04R0EOKhmirGmo1
Rvz2Ye7pw4yiwQap6Y2PBFCd3WoJ+zkG8mkOIeKNCUgRCS3cp67ycVwOE+tsrsbezkbH5jP9vB0a
BKRFFu0j4K3bBs2pPrf/TDIGF9d7zx1mTg3idDHPm+CdaIo6019za/hAeVhD9+lBXVDRLxFAGQdj
VynWXT7qKpAZrv90w3XFCraUbC3EJsZGD5FMeJdo7yb8xbpJR7wg5EM+dc1ppkGc63OCkPZuaXWx
Y9GGZm46kkxb720AZL7DUejK9Gcdtthn3rhd0YkHo2A/rSdodxTu+LU25S5qq4SFDGdBpqGTLjfT
9STpi+auuVhFru17K6vOxRy9qIIh2u+/KdCa2E62h/1+8L5h6KozjjIubLmBHsZdEgCAoth+Ykw6
Z+k8qs3UTRlSntPt//791GmaB8NcH9AID8G/r+L3oc14lQODOEWVXZ3X1LvtYIXv2+0lWW1fnbPc
Lc+/n3ZRPrH5Jhhnqq6JdMP/9PsTKqgG/oJQJ2QCg4O8y//3QwwDwhSb0LeeNiO5ZvMPuoGp2ODK
8/u9v+/G74d/X9Z/fO2f3/m/Peb3t/z30f/tIb9fa1H+40Td3vj/eMzva/iPZ/5/j/7nqf/j339/
xL9P/f8e/t+e4b99jb0Cr8cWvX1oNGv/nw/BY1wcf7+IogJZ3b//bqQuHqnfz39flMUWceUy+n+/
2O//FcXk/e9vi3c27UBw/t9h9/++/59v/Y9f7fdT/fdJ/vn507wWx9/v/+fXXMwdpBHSm21AGuN0
ZK52q0+iBUFB+16kyXMM++pQGAjSZY/63UiyEdTdHalzwwHXwgub85w+0z2Sg6kBYXofMFEFLYoh
VtSoKMRPxgSUBh7V0dpG+Tmlt1otl5xLBphKJNjKVzaZKJylOW7mXhfPOCZbNixXji4loEJiS+h6
/YVe8WjqJDoiAvD6wT1kVm8dqy2MEqkyMgEiSqaZn9Rt/qgm+0sWx48JC4bRvvOt+jm7YYfwSkF9
Q14vJdakWr+f4rCdsteso2oo+ukrMzRxcUBsV/Hao1onuSv+6pbe3DOt6Yh37tydga/5QPDyzitN
5xXyFO2/3p65y5jXixP9zDDdz8TuYOnJvQrWgPikTR3G6QP1H4O5pbptPas7qbFMDx6GQywO1efI
PtgcFuLTLSwi1Tg2N1JMhKzWkrzP6gxp7A5HdQ0PlF1U5k7xHucWtUrffdgtJ22PaTcwzWGCyNJf
t+RW7932NNhoIcdyk12M8YD+XR5Ft6ki1IQnWBLX2RNisBMSZxjP7re2Xe+bFD3t2NnzZtzHx+hQ
d2Ut+u2JpDGmasuWjEzWUw7SlLgiOvrJ9yCD+/acTkGcv3s1C6rBYLPBmobJKHV1IPAmhmMKpxcI
WguOde/m5ve8WmHSO9XjOuQ3uZp+2AckzznylHABm0bxJz4jE1V/P424HfSXdrmF698HSmEFjcQU
eGZ9RxwmhryMcSzr0TSIkrsBqliQVs54SWY9oM5RSGRYHScO2+QB8+co6FTLy5jhGdZ17x0P41dj
aT+FXRshkLmrxkERKp2ZFYE5ydCMxMHCocUbMWrI8I19gzxcJ9b4JBrK4R7+UDgQKMIMiCNLGDoC
lzn51Nk5nusU+G2WhRpRB4GUDOSJg+WeKxgXNQ55VjFDPI6rm1mrR8yN1gfYuNOqRx8Qb8ddbaHg
VsmHqKRxbFPNC0RS8+31QF/P1HUdGOF67qOmXDecUFgSUbyp6WgFkxwgbrOC7sS/4gZLk23618YI
m56Wu0pb7QhLl/6SqM4rLeOn9mnbBXLdNi8DbaKWHfWpeKEBfu1BYZ2c6JV1JrgilBl+NBGzUJOL
TL5DG+qaeZ8oChdrLfHezRruZJxkV7I4FIpFfzXDvaj71LtodfFAPqjaQ3DDvQNjIm7f8YzNmMaG
QzUM4lbayZfVyf6IxRFYrg3TxIki7CQLCx3Fmwst6DO2ufY6k/MUC6tid7lCBCWzyPofxs6ruXEl
y9Z/5cR5HvQkEiaBiel+oPciRZmSXhByBe89fv39qD7dd+r0RN8bUcEQi5QhCSRy773Wt9LMnQ9W
gsHvMNlUPyVdpmWaV09qoNU1EAWLJ4h3vvrABQuKI0Qnom3ABqAh9Jx0rqpxUwQB0R2uuZvYq8yT
0VvmBbp6DQ7Zs9zGKcOHEULxMkQH1hBDgDZ1aDdMDGZhzCk7+OZPnaAWVAnkjMYy2/Nx8n5oauXV
6AKShjYK84pI6T9ac6oXiqp9Qb1Bymo7IbjE2pHgRYsmJG/S7Le1SxNFq9IH5tDPXL6LmT6wuiGE
5XtDJr/hp0tzLo1L7LXGdKhq0SwqjJHzkV6PFTuk6jl+QWuvp+1r5tsUKdNcp0IWgjTa/EXm4rFF
FNcQV4Zkr6U5yBY8DrU1UOS7uA0+OyC40GtFtYzb8TB2Lu8ATXVhW48oyZe0p0tEXUEzq5z2rpTV
c127DN1HQASCyfcaZng+jxAppVKsjaHbUgAOR2sYWcyXrBHePEjADbuAa/oVoFlrPbXpm9Yk+YGC
9NG2rfu2LygRaELP/CUimATeAie85SNxcuqYSw6hxZ1doKgZNkYQM14R+D+YDrl75JPLir7x2rJM
IqjfhO/trIL2/A1YauQTDFotfKiKfgULxFoWQ+4jHKIzlCQTub3ttXOTJ+k1wcwGcbcuY6QraYM6
VKjHjhYHki7UcH3bvYWl9DeDXj1mSXKwTZSvFjPRaejfTHWObDkhBmUeM4FjtNM0mXUa+ZZ6S+8o
ufXHkkpf6q2RzKIicpeBqJAG9JtKY4xfCzreGZoFKx1WZZUOuxKBDYc6Km1LW8a6ie8m67+Ubt+h
EPdHF316yBCbD+Kp0MEtmZFD8vbSI3RgzkS33mJjTDGXFvWe+uPiueaZ4wEymqldK9FuiCsc/Xo4
hXaZY7RuwrnDeGfUBSka6U0TTKlcOnjl6zLmsmlqS01z1DzOnjQ/fAbW0K8D1cyyhRrNp0z2Fn0a
SgOAJ/T9tegy2Ja18SprlQXmCCYOJxiNrEWpU2jfV1Jke81v9mmm/WSGZSHi4s/IlfH6ErR4euy0
Zb7nFNPc6cxp6WMhknq8RZ9dnhjonhk2zqyK2EWCT3aqvXGs2bE08qbhHoi55gKGpR3WB1kHxfjJ
12rhDFxIU8Qh1IweTXp8Igxv1bYY/buM1naZS4YeCYSDJNMQ4DCNkHYLBbFZ+IxSGV+6cweTcedv
PSj1ZKMgCAH1hZq8D+wLAzLDMh576TIuiCZrGzals3YKOh22zxS3wJRC748+LAlj1l2WIFwV2gaJ
1kgzOJkradnbIuwZVA2SPyG5h5H4YRus83bwOTDQ35h9+og0cphFUylQP9cPoy6DZbOpRsfZq66H
lauBgzA9RDJm+qWC8lCN9j3WRJJKx7FiP3ioMLkezRGjsajDeOUb6A7gJhF/XhQMSmYEe6CCm6xl
hNTG8tGzFGCFjY4wGLtla2XInZXhgOgF7YsPMknmfjZembYwWAjt9ymkJVRNdIFNQw8WpRgvcZgc
EvMhsJHOONpKsw0x7xmZV6HHpALCKsYR503LW/K9hytshNtFhirfDrEzGs06HLCMa0NzGFSSbFsr
TxjF6s+YF60qZD5k1joWH0as5BvtWqu/Q6pgzFyPIfBQQcs3bNAp9FMynuWxusfuT6hB5IPrHoRS
3fA50rh8dmRzs5ui/gTn4TBZQJTJdiQWEKU6fxlZWbkauf5yQDNeqotwk9sm+hDmrb7Vyo0rgx/S
fOrs6Ek2V2TYtNL6/ByYMQA/i6E+8WkvXhUcpI+u3R/pAFkDW/WpXfruO3TCilztsN8TY49ZCq1P
OJYvgTsdtNaAlz1OAfw1BHxpvrA8xEllSMNxyEgI6LX51KvXRsqXMu9exIQNybYSdNChtmH6jfqq
ZIfJAb6KSxpTZoENV9wwWXIhDcIn6fAnaAnQInk5fsxMe76ZZe2Bq7BIxvRcuskKgGCzVnK40Gyy
qKoTIOZJ/JRM2CRZD2mbMvg22gjeS2wQZVBkRztBUyxrC7MUEPswnLKZe+lyyCOJM5886ZH0gNuq
e898RDGVb2/TZDR3tt3Rthqc8i6GZcTctzUfJoCfmG5qa9eS5LNED/IV6LWNfMGplh3pRVCbhmwv
vRS7oM+guGeLR2CKsYtL+r1zj54Cx25j7SrdL1ZZi0AP2VDAwuN7l5YEtH2XC+Ribly/JVq9dp1A
e0qtfl00FpHaQ99da8Ykd+xBtoV0uivG1fDsGOFR53KbeyGb7Lzr0WeI+quAych0tnzxbwy0FOrM
mohec6EbtNe+b2iBiA2wkp2wTXrgEcrn71A8M8QTpMxGYymIjMe8yP+42wZ6twfdR7Md+yums0gc
NdvsnkuHA8V2noth8I+ZPVD5xczofSGmLTLg4uIELiPlTmlYjLlLs624AEgqMKCEQH9u/1fcbpAq
yDlHhkGxy93vmwb13wLVEk3zf/7fLecIu5o+Mu37x/OqtKwxAIizzgm36uDzXus4Emhcunedjgbm
LWvcDlU53plaY10NO1QLGQZvld7pZGiVPbI50d99f+UO2Qsfldj+6f/bwt6RsIBg1lIEzWTRE9QF
czky91h5YIyfqlY3FxnqyY1+e7QOe2deWIJ+o6/KBW4PKmNlBKccEcy+vTncbveGXDG78rRHSQ+Q
qzmVJF53dSmS8rUg0OulR4YOTNZwduws/SeyfvDPax54DL1e+dUQb76fNsTLPqzKl4kR8cb1SxvD
YOiu+F0edXZJZHhhAmZiGzfi4di6eqmOPu3LpQbW49qagm0XuQSvt1iEii7BEzDoB6JMx7l2+1As
zyWH4HYTNqm5NCY28C3Ojq5X9dXKAv/q1X+/Y4usuRaIvfC/xCl2yZuqKFfmvve8ZN/7CF/auBBn
QwuiRRbUF0sPSfJSevnol+ZTDVjuVN/uhTHetNJz9MP3g4CIAR5UNM+4BpmbJvVDOEADA/VBOPuk
Grp1Jpz4ruyIh1Odad9XCWrksGYSCC6IyjFkmhiH8qxce7jPsK9R3ZK/lXuFTcnvoEopp88Kp005
TD8HW+2LBqefQeUJfbd8pdPfIGg1Svw9OGlHoHNcAdlwTGXhXpqIpjIGxo5GZawQj2VozQ272bAS
pnvDLlE56KrcetoQk+5IraiVlI/klKkLVhN1AY6wMIk83XQZp3xZqe4pD2HGhK16AYeuVsqR4/r7
bqaj5Gat3KUYeNBAyfq+jRlDkGoQ7b7vont11+3YfeZB9ezfQrKFYTAayTVqh2TQH5IgKag6EHjW
HtOFmONFzwQrSHon6ds/CKSm/MH1T3yz3n7yzXE9KuMebK63D6u2XfgNNmuWq+qkbjepHVSnyelh
vStcLt8P2D3XRjQzPAKJYm8GzGr7blh3VjEuYjAbSxI/h0PXGeTDDMsGjMoh1Se2LV12kYmDDbNI
SxNkD1+GfXBXFbhyiVE4RXlZXIKg+8otqKRgyh22loa2ByF5K8CcHJivfGyN23C4LNGAs/s60uMi
IrmKzglUvSW1fbHPSYM6uYTuLFx8mexp3YxxFCl6ZW4SA92GGBe4TiK2g4QyS0Ku36kugvs87VI+
Ord4p1J+k6HenKXhshImI1fFEoKEk8bG2XEvaZXH9983gxFZW89hKFsT3265YbH7vmGCUOwICyp2
DsMA2h4rCm/7lj0UnOrRyGgMh93R0wyKG6Zjh8gPryr2PRLwHHGoeUGAcZ2ZDerzKJ3CQ0yTrkJ4
XUQ7Aw2dabQHFhoGy0eP+TtjMOqJYNlhOb4bEgIqSoNJpd182Ih8n/SEUCF2U4wd2NYI4M5r3fWN
R6vLdI5OS0f5alIeDM1EDl0C4yoa5MEcih/xd6aHWztPzoCsPseReE45thMbyBxkECQC4cj2HqjS
cdLcYENrSu57UwhaLJW3teHJ7T3C05iz4Epq62mt+6yDmUKezAeZv+uxiS6dxDVe/DULwWNXTMcN
bwrI5uQGKt0LZzxVZmtrF+Qs1qzzUvuzfy7GYcBJiTizBBhzGXPcCGz053Sa1ZbY0uaIp4/qqBrs
q4A2ODOGWAdI15T74nbDt++bQT47ZeE/Fq7jrixtRBAX9NoDts+TYm86626LshuEq8Igxr5yC3MX
VPq+GrOPutOiE07qkOR48ExsFti2+NNw0kTRX1gg5SYuGwOrq9+/pEl5GaCXLxiwAQULtXrv0BCd
sNgfMaKLFYzlfjd10j81bnQVme4/1DWRjrbR3kEdymbsFqynMSTNPiGKRgYwKeSEiYv5MkW8rdAO
pAxpYVNruzS3qwNrQb4CfqLdswvCJR8iv6i7+CUai/aahkxvkihK9mYW9sTQ2HBgtUp7yDTd2uDP
gywmTO2hQKGS1P5VH3if/R6bseJI1VL/1v2CzG/Vu8q1YehMwtrDMKWETzmpGpS3JxCJBG4Her+o
r1VuDqcgatB73m5Eb4wnLPbXTGbD1i1eU8rvFM1WkhZgQ6H+buredmGScXqhZUGjyqF7z/tJw6Br
8RIRrWRgCZmhOHROlSnSC5q2z54ExzmOTR9fcEoJ5qtdnMVY7G43OaIhR4joMvYpKASaqLWmc5iN
fnhHPz3f5wYWl9t/fd9gsIazn8Y6Uu3ePnzfJBNrX6jb0/L7buBX7ipFL45yMhY73ysevwOkaIZn
5+8bI0Ci0efusKkgTe8tYU3Lq8dJfjdV9PfoAETrHN352sYpNR+jZOtXARtyLDVEu9jN0QAvA+8k
GvCSYEAySclZOoQ5oRQhSeD7K7o67Hh9vNC3lPWh5AS2XcNdgTWmpLRxFi2NJHaWumFP94px5KhR
LMopFfdpWbTbdgBm9/3gGKOSsIcOUy4Tnb2UEy357y+n22qUt1EDpd4EtW0K+9QrM97WQ2ls7MrG
9IXIrwZ/6sIcDrpF7ETFUocTcE6mBAWjD2TMMoqeNnbmAHsgv1jj1I09fQ9k33vWO4Q3kB8eVRd7
tNwlMWF+VV0jKAAz8BL9NvSKeD+iqp8lpUpJ3GJMzsVj+DE0VrFAxgsI0fjBQg4bsn0eIkmYJ0l7
89gsT/6YbaLeM455F+NWL8lUAQdhHusp/+MmrkXKxkqOFAdTdtQasshrrEvbzKMc0CgkQhQymwrp
0WLEo7VnM0Rd3LLBn7r60XWd6EubxmVL8x+ZOpNckwIQ1Wx+GOJQXQazjFahEWIb7+w7aBwFWFUA
yQZg8XNfwn+RhWmCQxl7fa06zHrdrWnBnpWWZJWvuBzBd2M9GpGiQS8QI0W5YTIfz+KtiaWSt6tw
d8hktXWPouzkx3LDNum999MSFmlJF/M/wqoZfYscIliG9Nn7gM0tihmLCtDfcxx/poaOvmiKNkyP
3zirqhlsd7moGo/eCcZNrqZrNdrVNhoxyvc1eWLg/yj0sZW1RnucRL01nLRa9S6x8VmHPpW9pI5i
8kR7l4lGZjPMaNeOzpmZT/WhGqhODeTxDMcWdcWSa/oWsXNutMA+ANrTGFI6XByhhj0+1nKKDtSv
HxlD+JWZmLthzPOtI0Z1GCUekQz68/rG+a1tAqzYpl4HXRvmPRbLeZOzq6tzvmCYZPiZvdOt4oMD
8zXNx+dYm8DKp3V0yNuFHb/HReVdTcd09zlNWMreauX0t16xIcVuoDnZRsVDhPcxCV267iaqtYn8
m9DdZlbjzILAOfhpGi2Z36BmztyPoGWDl4zWR5u1QB2ID+ii0tznsjsFhvNYhwVL2L7uj5NBKign
bLLsAHqSCTxrvAhfi2iIvQvKqxYHu0QgaQGZxAScDKY27jaxAsaP5nOlEwW6JtvlM+43wWjcl0mA
khgR8LzxbfAhNR2taYq1ZaRUcGyUdFbDgB4q0o3nSaUIENsGdLEN6COQ7H4r5yIzc934EIZIemcK
0USfWdO/he4Bnyhg5JjZVlZWy9Ky15VEU4oN9oxlSwXqR2XrCmWbywpjIgqjlX0gRJSGlaIAyk0K
/tiHIJTq8dwsipOJ7nuNg/WT6dB9bCP10UDZ5ZW7VQ2fHMihd8Azm74vHmy/3rIdAgIR03f395rd
PjqWQ0+0Tmdt2ryFlrPk/bYhy4U4GrBV0qZCWzQJc1uS+IV18a4/xj4cOCRl1ZwWZncu5zVc2jun
zPMlRV9jjFiYbVrGg00S6mQG4zbKhmGb8fcf+nw6lLXgIsymNdBom+QmNhf0IoOB3EExZJy5UbsH
mL1i752dnZyNUYQOsFHAogvaM5aejg+mSoqjNLP3QCsPTd+3ewQQtNm0+CHsk36e2ei66lDls9IH
pNK7k7Y2Wu3gRqJYuUNKJnmcTMfIRNpNm6tYRuAyzFweNVfuQErk0HT8OyOBzeELCDAqW+YBWKdU
c79KYjlnwLcxyUQW2UhSJ3MLqKpy9DUiM/M8BMl7h2h96myIu+j/UFmssjH3t7Lzf7jiHld6n7K5
8JvqyipzUhlawEbSNYjvQr0ewd1rL3nefOCbRG0dmqd0gONfGrfvAVxk1+oRdUY+l604mkNkQxRo
dzm2e6A6k4jX3TD+7Ibo2Ffpq4P4detUzQv6oYApRfgx/KDiZvghu2ntG0ylPJv3KEZjRyebMZvO
3CkV7yqEmFhaMYbzSnsmh5t+Rg1iMA1epTk+YJ6gtavDgYYPFznvhWaCEDFpWeUN7V01yGurXUcv
VjPXrbheFyjvowC18FTXs6QY1miWMl1uerZMPWlaS6sZz2YowxUZGLhgI/9RTyvFtIF3qe/KWVky
ftLFdFYCtLnZ3KA7GVc0yE6BKBtSna0Xtm8+5zxr+20woxpsAy7D/BVpehH2FKwyXQdHqcbg3nkx
Mi5cxJo4d55+Sq3gNbpxp2uCABbMuhbMPNmKjJ9FPU4st9MlI7Ut67hsa54ZLgf3PlG5v0y9HD11
IQCei+QkQ5xTNruy7zKY1od6S0lpc5ODGdcvE+Jg0tOGVzYZuxZ3DLkbSwkVMiy+sraOcbMDteOC
vu9u0LfU7189PdU3dgdAI0RdZpOfdkJXI+dp/i668RN58kc06qyzTvIWrMaoAFjicB7lo7Mfqs7Z
90H7GYXY9WhbhwursQjQCM1ZYGY/XUHGFKvGB4K7p0YmOkZpdsdMPRVUTj2LZ1zS0NHEbT1vqmqZ
VFhwSmZKwoUZngoq2FJ7JlrypxQ4svLmHPXUjc0tcUPPilc/zy9s4p9ljyPYiEBE1N7BF8VB3rqP
Ot7/srS+ArzLkOPbo0dMuxmhQS42U08dRzTuYgxEvWQShviega5VMn4f448+td6kQydCq8Wc8DAc
fBHq9FIrfzShdqZtdFRORZ3m7AIVkY5wiVoXsXcl79mPWJtqKFew3HYI5wK2gs1D7UYHhyYP+3g9
8I9BaT2Mnr9rAgi+kYt1hDSEXVqlSEIbwMZw2Hk9zFvq8BIqh+MEXLVapVzJOP4jvF5j3c+CMUUK
1p2oiaBsJERnqp9awPJRupm7cNasUNtQoVgOccAi37dsTMBoybIbL+FIqsC9jtaxdZDKK4tLUTBo
4zKU/ptf9d2m6B9i2CgQ+k24Rx3ORXolmWHuI7JvygiEVYwoGRXno9kxrM1VfhM/Y1kFTLlhWnly
OM0YgeJJFPcuCl0iZvqdSt1X9Evl3PZAFjuMr5nY4Z/q84MB6AxEMLRxmX8mjYxJAfYOmenTVh9a
zsTASDZmVF7M2n1J2vJaRjio04aZS4ZJssvQ2wKKnk2i2NRT8taGButemKKp8+07v5rX3u1SW4WM
+xTsM+W2yIkJzvMdhn9UnBYV3NqqdA5nEBsC/FnVmj+xbetLjYsSEbbLTk+WvoOt3mhAphMpOM9Q
+WyRYRe+3aE319lpkQdWTQECEZV8EmE8D5RcSg8WXdVsLQNJKzPedRWkL7h2EXFU5TYJX9vCe0uK
3liOfveWa2M0z6SGxC6xMkIDCO5oyy0uDpBXpftZ5+Q/s5dsm/FhtJPXworbRVWgU4wib6/rT1qM
bsVy2PMJAbKp4SwdgVVzjTGHmDjDHuXCJKovcxTeopZEJoZmhwc7OtAE2Asfaq7G1DclD5HFVMux
ghFGlBvpVhrAKtHzCS5dW38iD7mnF8JlVYD7rZjwEbqTLwvd+UJIWQBgkECoc7YpjSQTxpFPBDyC
pPQnC01lt1RZahxQ+cU2YUUqqJayZPAUv3eG2a9ips3Y4tBcDIXYakb0XKMV96BnaWgHbnrtWsPi
UWv5eSoMk8yAh7zHLyb1/orJAlY3iMEgxDAQltpVjpIRwpj/EO7VzbUCEZAzN4YWHw7sypXF703t
6RpOJSDIxgHl6SdL0BUtnBGLWeBAy1PXqRSFScIOTfMg+egK+NYB0cwzMh/8k1eWAOXqGO/Co5Nq
x8KudQZycE45HHw/+W4+VrfNFmT/oDglHL7aj1KqWZ5nLqTv/ZTp4CBdC7pO7b5VJctjYOOndQv5
UuEXWeQBgX5a9BEioNlpjubTIhuZvlfZ+8gWoYcpwHv67gaU01b8zg6hu0PRy+W5XwILQGRN/1pr
6A3mW0TFKSG2TbvuxviY1na+QkJRz6Q07oUW1ISGwBudeuMzOdolKRsWMT7zzESm2tfhiYvFzI75
kBs2jQB5uqUTJOHGoLM7B7OW/siJUCqL7k5vnYvqui/BesZM87a/azA/I1cym/bJHlAleZFaC4tq
rAB5EzqAT9OAiVxT4zeHsnBWRVSxS3Q0pjnjpqJ9tTBwYCz8tlvUhHmfa8M9M7GC201vkcuG+EQO
smKLTb5AMy0azxkWfhBg4Q7p/DpRe5G5PhwcE/SD8p13/BY31W+8zbH74fNKN8YU5osq1p97Z7hg
OULIM9BcmhLoEEodhtvGvSnMZo07DtmUTOd1RO4BuSwAAeJBrKGc4q03AWSRV7ywHPfLpmZjiSt3
02TuibDbs2051L724UXNHlvk0iITzMu7TzQNxda0w1cEPGJH4AUHSRzMMfAGW9JzaWt35WYS2MOd
PllbTMiQCrPRRFx2JPjpGQEPkmIyvIqpmEXUMoQU0IVuYEVVrs8pO/EpExWMAgJqRmatBuvqx+mT
jfchEdcCwcO6jNIXLaRaKk1nA9h/1wAJ3wyk2NTZs58iHNe9imAFA/xiGxg4zCuQcuZYrKEx18Rh
YFmuyCdIm4+MPDEKAQRFqpOPdNOqOVmbJGmAL20zjAAx9NmkGokpsODR1+rU6yUBI+MDDq+rbvQo
NNmx0SJOfLIGn/AGqqDZqUQGO03TX5NYbZP6xjSUCkmP05FByURgHjbT00i7M+2n+1LSOYwn5McW
kKzsRuzsm1uKqZPNWntC6S5vCodEj5bkmD/qJaNhXTSfE7hYBvtbETZ3YzXZC6H8DdjKcY8T/YXl
cFWDro21cWK9YmTgRM7RNVssYiPe6TzOV7Y7MoioQVXKvFsZk/GQx9aL3XAgdeFA3em57qJ03J2v
o3YfPOCiA42GuTGKOQRQfS1HJisBmT4ZRIKEUBHC7jQoahUnrlafMh9Co63A8U1TTd2m+x9uST8g
8Dw+V1hctmQHUwEAiIqeQrliCAOMheJb/FRkUCMg87ZFZ/80Yg2NMQIBJ8ExkNPdI3PlBAfxufcq
oksIzRKhGfO2jrhAbIagfYdyo+fsj295LqFslkj59xnpP3PbcJgYhzW2EMAFk2ecS+L6+KkBReIk
GlDvLX8C+VRNikldAK0MCCqAKOIceq/Z32jltZcL+IOuB8RKp+f8ofQ8OCJh5kR/GkiLJM/0vSlc
F+YUYsnBM9/Mggs+HWnEMzfLEx+yHp3SyvJ2LTqGLm6rvRwBo8oG+1gINBt3XbsAYGYvrNpaxm6C
jF5Eggk6XX1sbUPOetALptyq9RC9Qogc+ytbSwk1hwGDt5T2u0UG7YpIVH9eDWRroVvJN4gsZ/jh
+kVUOggwrPzRZrS5rcUNy8t5vQWIsUyaWRAHxbqiOMXuRU3n8okvfbkI8+w50Jt2UznwbYIgASJt
MiIcnz1Lg2WJXIWx6MKAOdql7sX14vQQgxtNdfs8VLSGaso8q2/jS4y5ljHflsn+fUd0TlGTg2d4
51HLb/Ch6j3wJ39nk/gsC9Ue6i4h+wfLdEdM18rgJZIqlRsz3SKzNhOvzGnAtEnCNNsOIaFe3PYI
0qgXQVFQmamQsfO0HQuPMUNX3aekTSRwJmm3oMjVAySd7G1LEvYkx74IYHa0Lgm9DC+wYNmrOvOS
DY7La2C4JMYlxlxo/HaZuTstDMk2gA46Vy/MEQjuyNAnymbrO7SeOJzpLNUTDsUG8BB6g5orggZF
IexnpqYMzhGRrYpMKWqAsZyXlnksfEjj2DodnF7ts+5CeqvibRcN4KGLWxMiZ0zU2tFdpXVEzxvy
8P2L+5QNbWWb1KcIQBj0FFvqFs5EXLgOoocCmByQBBZfWOL3YxFpq0ywaTEM802WxFK27IpYEDyi
DbeBFb3QFj6DwgDDKBsi4EVYzUIlIQRMUE+RePH0iDba77/959/++2P4L/8rP9/CwfLst6xNz3mY
NfVff5fW778Vf//v7edff3d0xxDCkZTRwsS7JJXN4x9vUKd8nq3/B4qJPlboKeZxUJZ7FyDHKQJI
6lq0/hnxDscAoKIHjGsZdNbB02i8yUmnqWsQq2ZUNDNdgL9hjwayr2BHI901tqTh3atxM7RRddfF
jjo3tsmLrDI89sZNJtF5d/+P16F+fR0mf75uKN20DF1YMPmdP70OZ+yjIs1AvQNvWYmiqzfYuruZ
DNLuDLs2AkZr5gvJFP5SRvEzBAlkxml9dKXSTqXjuZvBKN7LeNBOgbOyqtw/JHZ4jRxn3BFnkIGJ
EOUS4xvWEwygjt5rV2Vn3kkfMxiIQaMW//4lWe6/viTpuoY0JLWXMmzz15fUcz3ACuKGS8BmEW8s
k/aUCoMZTrj3vUQ8C99c92xfiQMKjAXsz4mKq77AkEy+wr5c651iaUjjE1WBMejm3f+9IfWXtkAY
PZYqudpJ4x6+byYwFAfa9TUuvWQwuzuQhzSBUdo/3EqneZkXFmR+YE1dRwJRn+IxG+qh3uRFPa/q
tDlXYvRnJjv429mUPCJTpcxSatoxykueCsXxQwOCaXQ4bBvZFrSao/DU6uydkoCsqe+7KmPRn6wE
IUiS3lmp4WxT33z4vpdYrb/9fqf/85ezoP4+Kz5yXn3oB82f7v7tIU/599+37/nnc379jr8dw48q
r/Ofzb991vorP72lX/Wfn/TLT+a3//HXLd6at1/uQKfj4nlpv6rx/qtmGvKPs/n2zP/fB3/7+v4p
D2Px9dffPwCnN7ef5nPB+P2Ph25nv5ScRf9cLW4//48Hby/gr78/BG9h8pZ9/su3fL3VDYuDsP5i
4zlTBtxJ6WLb+v03ak4ecdVfDNOype3cTkbz+5GM6L2AXyn+YtqG7gpCOBVKSUv+/lsNCp6H+Gm6
EAJOvZCw2mzH/P0fL/2Phezvn9n/vrCZxi9nD2Ar4uMNVjQHqqFBy/xPZ48oWjLEBnQYUNJJCCTc
aDV1bKc8Lc5Pvtkx1S3vBz2L7qwmYTOJY5OrKCDsePLsJ7rxRx/Odo6E5nVoHLqe0l2FVhegM2ZK
Jqw6RJnTPTZhqB/axhQHZ0RWUNG7mAqVr4euZf9M+MFrfGWF7R5kkwrQagxGd5McnE3V54shC4Zj
JGE7x0NE3rmsYSKPzPmr6BpXDWncwIY3IWXe//gc/7dV/9el5fbmGIZQhqObuoItrW6r6f9Y9SGI
B12WBM0m76Pw0NotmQPFbGgAhiAdbAGH6h222mg8h1q2biTJFS0qt/v4hvNCeNyu3KohfLSMgc0A
br4GygMv0TPs+PvrjNAvYMRg+lnVFXjFzuQilkGkHP3hxojR+ismyGgxfn9Vw+T7969Q//V6wMFl
CSmUSbVkSWE45p8+fpV3repa4DrWxI2yu+JgRMGmKDxtjczwGS5z8TIl1j7X4FoDj+g2VhQAovDK
aaExvThaDM3WWucYNHiQUOCT+fnv/0b5509BWZYhHeEYFke+RN3966dA+tgoISarte7GFctqihxg
aOu73E+6Q5GQf8v++87uwvRY8mLmntSDeyzwb5WRuavKkngTDIY55e2p7hicHbt0HzvqZXiSHSin
BOxpLNhnJSTexVY2nptBlNvcdYezHcGL0yZSJJGZ48pMzMu/f3mG+NMZyMszlWU6LAPM/vg4fn15
RawTbCqFBUYqJwyaVEIaPKlORQ2/4lozS59BE/CpDrTqPgMichIkOh6tVOC+1emEqzqattAJKLJR
EuA4TpF5uAh7ZFqcZMMRq5B03WtJvWKLHu/Znhpb1VEmwI/0YetE9l4LkPqthiZ396GM0QCE1AD/
/oUyCf2Xl+oqV1kKJjUHnf0v51PQl+AMHOCtFXxFRO2jGndhXqU0PiN3x3Z21llgNIs2R2DA9NxT
41MaBxRNJdHoQeziejnbLhQ+ExMf2hw4FYXEfoFsfpnnAiQLtfiMdvyT1O0fgdnwrvm8RWwSQKhb
PXFtAo4vsYCzMpSwtmCbzdI8vJJ8gsSy8L8oyEBKjP+HrTNrblRZs+gvIgKS+VUSmm3J8lT2C2FX
uZjHBBL49XehutHdD/3isF3nVNkSkN+w99rL5EDAU2VoUzA/YdgwuLThkjhiSxPpQ9UXtwycMlh5
LGO2vzjEhuY9Tq4TAbSbMdYu0bJAxHuBhqEmAdAq/9hV/Zm6/b4S/gX8OpEnDfBbGjUst6Bgwpp9
TekZNkhSxNC5QEUbLnNxBLEpogi2KYiv8g3t1Qbxt731k+gaL+Y0u5BQ0rVLSA5fNCqBDPyPA25x
44/v2jRF56GAh+sq62LPVyJa10aYyW0syRcsScsBXMhQ0YuN66gdo5tZahfVdkCsJD3wlISHRBQn
6MNERY2kRQ6+HiSVXweEZK/ogKJqBsUKO6LAtgdMgakVy3GwcVx5ZitOJboaWTnctRFRHayeEJAy
qh5mAB+QCvQ1TcG51ECOy+FbzU4Y9EjwB9gxSWz4sBYTtJQp/XjcfoXkHyY0WWQxujV8D949tL88
lrZTpb3qtv/dGbRb1Q+xd6gChQFXf2o2wujfU9zpeA6teWXV/u98xL8GhmLVGnwYlksuk9WekeCr
57KBg2uIHr/VBOhE/S+a7Te9bgXAaowqmXSYnzCaj5yMMCzMQodq4W5N5Vva45iordOgqxcd6Wvd
9FfHY7Xg9hbJP2n/FSv/6GRmMNtnGDhSWojrExNwQ1UHIuISRvD34DJwRbmAUgCB/srKm7UW9Z9C
styBBHBCaz5ztm5zp/fhQ4Asj52cyhKJD4FsWzJWV7qhvUirVwFdJ+JAzfwILfT6iaQ9hazGqPBp
mpiY2yadqWlVn1M0Ax+C5RRLwiSqjIQ9o2WS5jQtG97xHfyLNcrflsX20rTb96aFGt23n4nVndvG
hhOflK+NEX0SPICBcT5QVAS+gbWmJpUIFvaBqhg/ZW+vi7FHBaoPm7bz9s7EMqxsAHzYuR80pBut
GsWgTP+Hs2WPo5A0+yZjldAnxAwi37orx1OBWgpqWfgY8xMckcQZCZNy39Ff8qiPN0MYQcjp4azO
uH098kkKrxv2U8ePz+AgW4fclnsAs3pSI+CE7i0FzwfmW7+8POtenOIttR1it8KFt86oI/F/lVry
bls2dCNqESwCnPHS+c2zdUQkGT2Q7nLtiLcKUjQkN9fIoXZU9hsq9sNozHKXVFEXjLnBIvJBT/T4
uy/KCtnNDPiPh/7ZpPxPR0cjTykSF9YmGN5aXe7LkM1oI9E+y1K3X2SHW2lIAVOxt2aB1toUQc6L
sTyIeG5ooEcTAL6icP8scTwQw5LvZgRLlaQbR6FQzszaIeH6VloCckkijBN23Bm6men8ot9o1qQG
V+fQGCxCFjDKI1DekhpSM5d3+n2dz1oA6sT4mCnptD6NX1hou2ckKw08Elf/0FkQr2QrEMbOWn6S
obefcsO8eNhS73SlqfaGk6fJd1l2+Vlv5191kxm3CNn3DZsO4jUl+90YntwEAgSDIXnRbH3aznn8
yoEHuGZ59RA7f/m5l14soH5XvxxtytDkDYpP/ZFHEIQi1akPV0sDgFP5b+W62oqx+jmbMrgRxgRn
mIXpBs2IeJJoVhreu1VckaXtjK12QN/1XUMzQNppvyi7eLgflk5vm9uBbQ76PbxMITrZQevb86Ss
9qzl2Frx10GqvC2022fSMsygwA9dAxGyAZwSaeIWL40p06c2a5HYNGCVASQGBDwj3gTuF+vitfK8
Ay7b8TBpLYZpqfvvnUpulj93P5rhsqmXyJ7xbK1cUVClU6OtEGSaCHAYkHnGWO3Z67ZHEXLpqxwd
Rm+FznUem2o/pEi3uOQ45OKseMk8482rjfibCIeJDaY7Xj0LYlFUYaortalcQ1aqHvxQHCfJkwHW
S4FfaXTfKQDPucvTNCnc+qkry+roTySDs9QjwI/Tbdvj2utFUX5N+D2ILyTn2++7FKWmdrt/35O4
m9KCCU8DMhITVSgvFia9CxRd1IUJDGMkU7z5mZ2fXfAtDM+RNgvSw1uvdrYEh3RXtXyvoR444ooh
ygvuJfpRP0jZgTzmy4f7Z8hN0Aj+n29gyyoCng/OOpkTJIJxLbYdsd+XBhXZvw+gjFTATUL6wvIH
hmBdFQH6Dhpvnkhea6azsNqGhb7Pji7potP9ex23/78//d8v7aLZ+LmqEbYwYZHG1c05btsl0LLu
oHoSxdEd0szCPjsoYHFhT0hL5sHFwvhSpEa/K+syDlgP2o+Z3TwTYNg9SCHPQAddnHw5gLRKqWjd
EMC01qqxuqiYcQgDu+TJrxT1TlHEu6wyVk5rtE+1xpk0LbfKiGDt3oG4TRE/yE57GMOm/tAy/WEJ
JwIVzYWoh6SMEfyl73jhTQd5u7EBpRXgLJ8/XRBt4JoK9wULL4qiqd9rY40wQvfKV9QxCP/Lq2G9
MjWQT6i250eGyBsqxHSitAYWpacP/75KlQc9mUoAOAMPC8xxXOeecA4atuFkcJ2WuD47OsZwU8x4
ak7cNXmOFSFH7Y6MYOOFVXO6f7j/sbH8N17byGNUs0SH9RgPBTrBmdcjirPkdxW2Zr+mKr6mvf2u
gEGdVJq61DTtTxEr79JU5b6qHBvp6wC5bsrBWde8dGKRoQuWSVk0Rc/ZBCvNmP89iSprGq+Yxie8
B1b0QJWMMq0wALMNuAB0zdmWGmlfjg8mzzWR4GpRY/6ex2FTT1l5K8lfW08lJa7fbLpsWVdlXGcZ
pgpbpDfhmjpb/o5Vut+KIGxGscnHQj4Zo/uqHDLA3JLJfY6f/6HtX2eSalA5apiOEGTHzyZrlpUL
+H1VaHUU3B83YZX8UP/S9THWQtTbPFe1356xPTKPjuRTzELoGNocESketiAulvySbNI65KS4VRUJ
YAdddq9W283XqtN/LKP5O/RmdpmGxYsGkPMRKwZKNOnHlz6zi2BAlX6s/Cp/NizxGaVptbcY1SCv
MZ87Fce/tNokPqI1bjOzkc1YD9WjXbjIHJd/uzHM9qiqihU64WlUy6p/L7ML1vvoaObWQFHupTcV
ogFAgMImfvlyiIrXf/+7WZbghJbXTLozDM/IN9EvMDLEETIFeVxX8KKSP/Rtw+7+le4hfoYDYh0g
BqkN6BDq9C73j6Y3AsNpcWQWZd/d0rC46UbvnLumO0lyd8FoEfx1WFyr05j8Kp0/tk6+b1Xlzp6y
MbnG3jDiSQqk1sfXgXUrmKTkobUGwiGrfngx+BlAfWL3i2rk4hF7gH+9YFP4X3VlOn8sgltdJ6fo
6+vZAEcu9cenMcFSJLvo4CznQwps9b+vnA4C+azAKazhDzkXYwI3NFcH3hjxPuPEWA92ine8K63H
rvOsx7gsft8P1IGoQXT0jfkyjF6CUjRKIYeo+s3Kx6sENba1IH2cI4b6ckZSyidWaYDuyPR9Bros
tFz1iu9APrTclAgauGFQDYT7JGMILks4HkPsnxVVvtvFMRFnfLCt9Gre50EuGYZkxy+FOjefHeuX
pC0iAJNA/AEUfKXkHvJ7eUju+hnDf2+0J/gJTvaQJYN+7OmfDxI5CBmPx7j/1Soz+ZChk+/tGJiH
27R/CAi0L/OYhoEdeRHa6emZmj5/IH4daKyrg9jg/c+E/leoh9rtBJ4Ke3o09UXyhFrgPiihijNX
CJNWWZ41H66RTJjvaotI0iJm2FAqyGWjvcXxAviyFYgVecizGnPbJ+qOnPJE2Yf7l/fL8/49Y4a3
aPoCwkUejofQhKcak1FK3TEO7wimeU1G/1ddbEdVdsepGYo1bwx2Se7pf1+2VZcTjZM/KexdiHtU
/vL/fcY+5NWGfHe6n8Ho91HLxY08jbzs2BOfIgMPWQQ7EdpyhALMj5/ri7kUX5myo5PV5i683644
wUlAIFnCoi2a6TU1NfM6+mGzw1OOzEakRLtrrvXK6p2g1mSwXlUl67Uskv9+dv/Th3/P5pzw151h
DiGllVkc/139GaqBQJRztY2rMttFRVpn29qyKUGWWdo04ANtejKTcxVOklCMQg/ULikoMvLW5L2M
YKyXevGuWA3vzU64D0Ut3Yehy+ZDZeYPbmwilNOntNolZf/b4qwwILjTmTHdX+KpHo1mgdNYCdni
WVM93r8n+tY7ZoJ8oqnZjymO5YIxKrdTFzHjZO/JXFBH2MkYcTZoQUpm+oR5E55nFE15tT3Cc5qB
LqSmbV5LPOPnVBvkzfaqT1pidcxbyTTOB8SS2dEjYtfRc6bHELThvw8JLrzNfeJDPWE96Pb0c5/4
AEBLd6T+rH0q7ueRZ9WmwJK6g8d5zGY1fZY1qQH/rnB6RhB/qtswqcH43dTekU48LZzqHYeV9pg1
2g/yemRPmaeT2JC0+6GygenFzAFH3S22UUoCCtvrnItDMhscIawWykRM4S60d4a1j66QrIohrKPS
RvQFv7KRi9w02bBjmV/I9XhqMky4aMEL4kTs5ejKBms4ViV5q1Grf6sRTAeOIDQfrhfj9Q2B7teF
ua9121kB+6I4UW6F1z4uUQEtk7WsMnlazzOpq6Hd7vB6oNgQSEVnxn4YUoBNqKrep73m/rKGn4E1
2UvpxZfZaCBCZm22zSZ/3uad5Jhk3ZpumxIVSamBMe7uk1vlIXfvNAwxdw+NLawGocrSy0PweCQt
6+SlfnnJjQ6vMwJSwCbUCpFbuVtlptfWBjNllfCaDDWobdmI6TOHLyuL/Jh1lf2aYr0hOKbc6J3R
nfN4kA/1D0vf6JvxwZo8DpTdlsuBD1AnvfbAKdEHxN8cgjM0TP+RyG6sN8vjRuu0fKPnFphFrkek
zMCxVkbFDTksP2o2Ds//htEi3pQlLqzQy9LrbAHlvY9RC1GJHS3qFCjhSXIXtYC3R7zydv5okW0/
l6htKENR1LZg8xqMouusT8ND7EmOu/urpatZnVtEAICGpud71UmIGu6VGakDedrYHFoqWjRT5He7
+rBuRU5qzWCkm/sFEZbl5/0FVHNlncsOqT4SBjByBfqgf8fvjAcMpcJ4q12UJUXRDMQ7l+W1ERiW
kmZwwlMWV5vMcGHQJqM8pMLxl4iWt7LqMib647duavJmYMU/99p0Ywk/4P8b2l23cIJtg6jnAgoy
ypT2aWYMucpiKTY+I4jj3S/Uh+1haKWGxSH/g4RY28+xMUK6Wt6m+/D636UTVvheoxoq/f2vamFL
I2Txwn1kmdPnbHf+ZvQ7UpQEEZqEF23vvqR8iPsLvs0jXqPs3QjB4adZ+RxW5g3YZwu9NoyJnhLm
+9Slp3hCYVBhpy3C+ShUnq4JdlInC1ryW2iVF6cIc8Ay+hT4buusUGdnuOxqEtRF2r5nf7OpRFOy
zIyrLP1u4jA9xqyLIZKQUTMuk9d7b8EIatoPeR8oL+cpWmqIkGvxDiCClFCgJTdftvh0iuil5Imy
BXlrHyeX3UnU8mtJ7C1qmtFFLJ+Vnjsf1P98plVIRVw5h/CEmX812dTexiLN0bE0w27Q+2aZtkoe
PJw/tGyFkzPMTfLXxFz+8Qhp31SjaHVkwigtmuVRdc509nsVcc+WunrzI8JAO2fomW5+JaE+3+ww
aQ9seZN1ySNoVSH7Otx/TwcwzhqDmr2Lm/H1vi0w7eR6P4LuH1TGv9QV9QNqc9QxmXmOMIvvEsmE
VpXEAihm5Y9NZ2hHp9S24t77u/YVvFdOF0O7grzZ3bYuPttEeuYhRyYBBNO+sFFvmeiUn7yK5kUb
YKlOwgYUhDrnQ7PQE2mpH5/nVKtIglYwUnjIQ2Zpt67NOIuF2r+erx/ifN+P+Y+XYH9hmKsxNECm
3/hLmHYUM+mhkXgbwfMRAo8/rQY+Urnpfz+LDHud1dCdaxQzx4J8x6DmMPr06TyrMR6+00x82Eni
7RPP/Kv1s76t01ie9Zo2ilkURuy0A6flausUa401VbQTyj4mSVgQIQiG3JiK99qCtpSQMrJGBc10
3yVOPrGMY5W3TpC18MOJPEsLTHwWLlrfprmzYEKdLfUSIUCezf6Nh9yXm+JO5xhidKPHe7tJbl7I
VR7CNbdK+M/M66EF7WOLHHVTASDI54mWb3T2vZNEe58jGmYFjSiUjA/WJ8jn/Hg9FOaXhnkriKfw
kC0DDVMxLcSm/3u2yqNhgYwQeUqyaT9j2SYRUvPmAA85/ngthmLBBrWK93oJ+sGXDo0VK6KV5RLk
gXLAJSlsVfIVgev5BdW5WLsFO4iCam5lqJRneB0hjrHbdGvEBgO3ZAoaTMk41cug0VUMCGwxXef7
zGg9IHwxgfUESfk+SatDMT4rswY0oaVH1LQaccX0Wh6+YELXNGLoNFXboFJ2uudBx8shsDU4dRjG
LQ8nxGyFxvB2AoHhdDLfc9l+2TqFDUpkY9P9MXQpQNQQoS6lC3mJBHU2ChSB7TrxkAiH/Q7MOTOp
DHg3oWtpQ4KLoyO7rCxJoBk5wFXqgsCPWvLTCTfk6o4P45980o3twHYElWkZuO37JOIUYawP2k9r
dna6Z8LyBic5nPVmbffY94xsvvWRS80lvFf6BJjbMwFUXg4PtirKRaBFmgp2SJd9n+6jblHJEj0Z
emsrL8ygnJtjkrnrySJ2WCTfNL2fpIOQmmJ+FRonkp46Z8vz5WoksY5NiLem7RoIgObPpil9HxK0
y5ocWeSUhxYB0Rv+f8b0rf+rZUizg27+bePGt+yEITfcjlXSGuMeDvG5tsFCT0ssbNLt/MyzNxz8
5BQiu1oVjPpLiAZmrYNynMRWCGHwi4AhJsYO87EbbfWofpOy3kZR9ygtYR1AWufeGwkT+DjAka/0
1NJ22KcdkoZajNj5nq77zxSX+2kEvDZMROrVxTsu3NMkCHf1d5URX0sfSLNhJQRYTdlbWPTfRjJM
4P/kV2rFr+YyOE9cG1ytJoKqgNHrwgHbJrpxbAzSWMcQfsQ0s6njpSfnVO4KbQAhFH+z03qe4p/l
Xuk5EMGRgKI1s188MkPUfnjEkJjtasa1s9H9jTD/rGMYuPEwfSn8Ox06yzVx9OzlvHpc9d3orEWk
afCD/YfKU+Z29hI2eGOKNYgHmkOsD1agTT8k1svA1n41Yh9ciFq64x262YHi4zbkVyNaBQ5wswqM
XNCynqcSU57tfzQh6slK158Kq0rWxvAXebhbuyBvjX4JPrCzpQJFH17lHzpuK2tBmIDUrtPQe8AX
9+y0GFdmah3SwzBm0bgYVfhsa+CDw4iDiihx0CH4BqFMFK9NayEtroxPcod2kSIlSubJyUkX/ICY
D75VfnlRg+/UZNNXRVa39BM4cuMQmkTd7ERe3OjfyVfJQ4qvifaceMhyy8vDwtO1o8CyrA0HVEem
TfGb2zvCedTRoXeYXEMHypTL1N0d84NhWx/ok6KvER8FfTBiDTgiCJz1Q8F+yAN9FRjNMlphQbV2
w680KfHjSpCss138JpGRcIxK/9UpJ1m1Ux1UOSpzxs5vJH9h5SizvTW6Z8EUBxth+gE0PDvGZfkl
9QMmlxEvayaZlv3pRYtUV9X46qXLokzUGFrCPPC78dgKgK2WROo26MzDe3NrRmzAmBZZNKiQq7rs
VT8OuYl+GPFnX2ZNINkY4YCBQtmRBs4iqQQ+qqWXuCb1NAJsT2rfQMzTsp1jLrkC3P+8yP82wKXA
NRWbuZC30eYURaa/I0cVODVnMvLMVODbFrhRGpiKAHa89fB7SNKQq3PJ+20aDDiIwiVzpE2tZ5g7
QUyqQrVnmSI4LmI72Q3IjQIwqFwGanIuqX8xWuuvbjHv6nsUhCZQUq3XoMKUzUshzUMlcx7vHr81
7eajJ57Y+kmct9Uf20s/Sz0pP8Y4wmaIzDyfgOqV0TQFkEG0ta3oN0iwe7WjRdQIXrTg7Qh8BWFR
MDtufBfQnvbKQTJtIBiZK+1OnJXk0Nfak2pZwHgZ5ho9SUZ4Kd5HMgpt0yBiw7xjrtym2bhN+qni
rtngPF/8wrWxAzX6mRvlWsBupNCfN6PjcNoxiMUfvYcnoq1s4nh2kc9OktWlatsdDHBWnQM/B5Xd
Y63h7JkVFYVwUThHtUNJUfx2GETKxl2AoRaZCQyroda9tUUexB7Qwki6H20q5Ko1w51PFzkzEmeF
bWisPkjzcc0fm0wcb4zIMi8JUDBBkTWaxyi2r68RuqW15T8muSK/MRdawBgAQYNv7xo37PZcMId5
0DZt0sqTbjcemJlxp3fNvp50/5RrxYNT5+ZlGjFLcAQyNpZX5mwHfvolDCwk5RiVfarF1Xaux5/e
ILVo8M4m3PQDTWO8yTRYbaGVnk3e5bRH7i4T/LARCY385uZRTp9pxAp5jhDf86PrQxbt2xzXmgko
zBgZ2RUTDiZl1+cOFsg2tse9W2Y+oZXTsW66z4IHZIiMew19dsmlxvAfFeKYRCB8vGaADhk9WV5W
BK3rwNvt421Xt2ccU1kwouQn+NOCFIiNYO7xd2qZ+gMflTBoJjpoeTG79GcFZIUl9icb0W7XtqQc
mb2/lWndEL+UT4dCZ88U4eadm/Q6Ch+gvQW/Jm2dfeQPjDX07yoHMKRqpnNzzpZVLNxSs6hXg/Tf
oPuZx6RNv7GxtKiKGMLgAiFWSWynRub022o9E8lRmOM1nafo5IcOS2Mt3WRFVPD+utASlPFHCUH8
9KBjZwZdkcvkRyczNNN0TM4V++o4pfCzupAWx0Ct0ujvo085YE1cqpoVSPxR6HAo+VpWt96I0GJu
rMuUgHzpuYDlgvZMsVsiWJg4YPVkrTWzsVecgLui4FRpHePDKuMDp3q4b5J5CwGVKSKtMIj9+gXd
HyENvkGgNnGNekRpgyef9cgq9swJQKoWrTM2dRtN/Inq7MsTIPU6n5LCg5dRTDRKQ1pBwJ2BWbpD
sZV0/dhU9LdakTKXECgf9bqJl9dtN+MA62XSSSN26rFf+/7rXBvjrXxhQvc2jfODgceoo+4P7acu
NncAfm6xNRFsZJN+jFzjy/N4PuiZPKUTgz2313dey9S/GMEwwVfMPPEKxyZiu4o1VggevaiqSBSI
uIoqlHb2Ecv9L6EVL1ECZbDLtIMd/0Y/9E5N/1RpQV3aZyskV9xKrPzJQI+MggrWrxjKdlfnkDnd
hUBldWTJFcnH5GAysB3HP1ba+BTZtB7OwJESynjDFKryOHJ039ADDBLpJmyHihQRHOvZ+DUZxjbx
zXwtEvxDwO/YI/Z8WWIo6ZC5rQH+lDhp43WqlL/iiNxTlFK+6vKW5+FJi4oPMtX1rvvQmMNtehAN
tAejt85twYCFZtRcypqK5+2OGFDSYdzkGHX+sI7anrwot6PAaD3WFGRW+UoiWyK4IIL/BzJJJgH7
vGYv5Lc343BAzZufHppqClepUcdB4WIQYmm7LMnMo7DmtQ0te+e4IU0LPr61dNMDpJcXBipkq6Zk
vBHdBFsXnX7GNoiIyQmwi476HeNGN4yXesKeNxajzasHlcN2LC6QgSSkhGME+PGmr+MXwSG7HDdM
TO1byaW0b0ivo4jLfjkg+7dmqJx9ale3NrYUMyRnWjsV+GL7RojxsJ77GAq9BYWO/NxKny5pScit
rcjXdobzCAT4YlfUdTQn68kQTHBmUa7D3o2XwRcb4Nod9jGi47VmdFjcOgtXczY8mAVz+qF9N6aQ
Cw0VUx2ffBSBK4yC+OMmDRXe+KZKlwOBjdHcacSVx1HQyu69I9gcz9l3IvyPIkJO4uIXCJF0AgH2
W9a5ag8Xr177iSCLnFyGcjC/+9k/ZTOsK22c6Da1/BgVv5iumQ8mGU+6E7GCsny8WrGxwwpsPdgE
8dj+RWvD+tgJjLjNS0bVum8hV3ACwp0pQ+ZAvTNtG2HLg2pmNOrFMcHWjaMPHZMAOWMRYa+lo7tk
retbQ4vO8D7+WAOCnOQrqxIimQu2X3ZtvGEc3JLbBbUEvnYaNqRfLNnJAEs4DkvJietpQe7npHke
7ClTm3BxqzXcelQYs0Z6UoHwyp9RecVfAJoaXB6qXcH0+dYEW80ZcV/SENuUWN687nT7r2ZAZbDh
Kaz6sXQ3y7daZEq+/lOb83CAENptDGcEn5fme8638Wyb0Tf7FCILK3GOrd94NrkBlr9PAJ/mPTNw
3RAR58Rw+yEkAjhNeUj6xaIkMq+F16NIQFDC7mX4CIEbnRS0nqCDVmYz3T35CDjWfQjNQDbOx5jz
H8oCwULzMSWTH9hkKpPaCi9fYJ+5Jy7+HdigrIms4hmqp+1xUMQnjuyzWsrO9dzNID6tP2SAGltS
pxY6abzPOrOAhFr8jCn1i1dPPFnxUncY2tEzAIWWzrdmu5+JMt7sEMyyrwPF4T4PCPzSNl5JsE2n
dpiJprXi3+coivbxMnqOBc95ayStSScxs09yqlFh6wGYrAK024SkRAlu1/I2pVOLBVjb0CHy1G/k
WXYN/3Uy/jZsKk0V3Yl1/Y6678PNXczsTDPWHS++nmvU/iPreZ6AhBX3NbxI3dQXB5zJIKauDglo
8IEkSjEncteYoA56AhSyWfusJLAJvwG0cf/QhgQccuh3Afox3jJoqXaCZh34P5deDalQAXlWuQFA
2WWHUDPWtp3hJ0TMu3IM0m64R7mYXDQtdbu3wZXsTTQtS0VFdpNzpibjYbUAzPuSXF7T2ZDQ/AF7
msHTPL4zjWeuI7ClcZhXkpJUldNWSEdtGeplKqKOBZSxLRU48sHoQOqSMo6shP0DA3ZhPvdTzVZu
XyTeGwpCzXVggmqP3bLRJ58pocDpjrPf8lekVrsNjYcWP3O5PLxLiO9cbM7CnoCfFINQYDJkBHZe
dBu5yCVbjeO3Mm0DW+pn1asmgNeB/zadt9LlvlNxeNaL+qskHG0Vs+/Bk4/A1kTgpWuMYw8glS6V
Z/m4WZOgpMVc19xtutJxG4PX1HL3pot6hu8z78yalHNFXixYCnggUNOBS7RBFzevfXmbmRNvmcIl
5JDVx9TOAV4Sv0Qe0gat5auN9XcoJv+GroGGR6WHCcrANquqkAmHQT5mpXeUNtQUHr6FJ8ckfydo
c5OumLC2LZCsv2lDliKrZxeJJ1zSZpuHvEBNq5GO1hAr1xfUYNgN3DXRM/RcMer88iXt9g1b8duc
h2++zkY1jFEDkkxlZyTEM/RN14bZV0GC8W21dIAby8gfjBlkvGcMO9F2qLYiazfmg9ikHYtmyOkJ
e0QKwBEPbVlRVDhIu8Csjay4AA1GO5JrFzhH7+wc3/tiIZ1NAv/6kqus+eRn8Qn0rYX4i8FZpyrQ
U4DFkOm1rAUnQRUrcKVPNqTyWtZBYYmr1tbvoPF4jo4i21RV+knM+iuqO++QEkxVh+FvmT4OBjfA
GHv8Zh27BcRlCXEXZH+TaSQwPGEJeS1976+viMweSRsqcjCSXWVsSs4OCwPfVJAjN3BGeRGIDUYr
UOl991PDrRtnEUkMqjuLmLlrn4inaGAYbBnTgwYHYwvDXzH86g9cocR8Ry5ORTW5gSqDPGqIHua5
GNix+DY9/aNXEqW0HhfrrBzPsZ71O4EjBKAiqKc+RNXIAVM3T62cb7PoVrKRci9Mh54EA+NKxvYN
uy5y/pACX5mkeo3VwEYCLB5V42gGNmwcE0ZX4Dfhvh4z96Qj8Zzzele1/a+JiRmRT2nQAMtrbBEg
fsYayWm6hzP9nOWusYt18gJsV8rnHzBM7TOLFeKLWyAqhTdvXM3A9NqxRcSjhbDr1Bj2q4QvuJWU
35vCO/uywztYJ81R0jjahZ9skOGe0tbODiTd6bz9Yx2EpAkGhurDHa3QBrFCtRLKZeqkG/nO5CCW
Ecviak5dlpteAD1WbKuMybkpzb9zD0OKBPbyXFPopxk52lkdXaekHLcaXrKV64P3yjSxzeESBNgD
s93oPhFJEDMXhhZO8DSVkKtts4JwLDv+AJWB6q58Jm8EQXQEVETCJ6hKAXuTRq72+2aL2fJdz2sa
oq78YzQYQZ1whoVix3uqQ/ouC36+q+1LfpYdhEpqVkQ+B8tjf0F0b5hIeF5dy3nfdc5Zwb5dYELc
XQAXCItAipS1hznUEJYzqiM4PTzWiNiqnCH9lHuPbCO2+sR9T7DFwo3Ps3NeFNs0803UaRKCvNRp
tzzxJSOKe8QRHZiJQ+n1ewtrLXViuSEduF8jSWFemdbTrvGZhfcaZOyJeidWvX+t6o60c9HyKLf3
1sSIzCFlijHDZJ7Qhz5rugjSMDOfKBtOLJD77dDa71Xhksg3e6+5QFVLIDmdBCPese+HY9Qbv4ai
eM0dDsdWciY5+HvTaowCXfLjVDbjISsZfuKmj9ZzoS6jPdkn+KXupqmbaQPBEnc0+7ut3hoI8OO0
P9Rc8iurs7/mNJSnhd7buGD3+tq4IqNiXJpN877onR/dFDff5x3KSN9BBT4uXE/SNnyK6Evuqt8O
MnyknOapGXq0sLw1rZuYu5n8slWXayrAtL6b5uwaWvatc8sF5D8C6erpHNwmVhSRNMmy1NBP1Gxj
45aWla1QCMrJIePxNW8blCsAxTQXFlVLOCqWKkH/7yxaJ99BSjld+7oLT+McXjJfbA1XOkwFSnGK
K+dp7tUabYLa0SckJC3460bA64FeRlIbOle0G+8L3/3qu8gGQBWeMwMhfOLX80sXFsXyZHlTg0lK
rUQq0JtE70aKRIzQ2OuwQTDpdtco/Z3ltGTOsE/r+BBnQ/r6H47OYzly5QqiX4QIeLPtRvtueve4
QZAcEgVfBVMwX68DLbSQNIZDogu38maexIR+kx46PmSfHfkq+zC0c3PqBih8XDTADrU8qIpg3/PS
+1DXG65cuj4jVdsPTCchG0r95CLmElRaxvfMt69LFDLd1rTq6grckEPFsFsdpJmAJUoEFn7zu8C6
RT7e9ngzOm88SoLEXvoG8PZJZs4EuloWp7E19S7nzxh/05IdX1oQwQ0kQ2oRjYK1wwCT8bGQyx0f
VPNehXw4Pb2sHU6PnameifRxW2o5R7riLmSriw4EvqE2oue57ew7rDGnANU0680/RojbLFmZhRks
RpubLQTI1CLp0fZnLakJrcbwFNns0KLA2g5hQfX0SnGiCcF/CcPkNa2JGC799FGgMO956NnQ9ya0
xuY4N+Nj0ltqK3kTDy2AuoFQHOQ2Mxu7i6qwqHhoJkGxct0FxtguD/5rGDEdbTxOszi7DAT7qrES
+kP5bLvdgvGEBgZur+DEiLRXTf3HWBDBfoleWhzzXI+it5A6X/4seh0BWCV2jShILVbh4IuYF3Ua
uqCIJyywKL8TlQBUORg1G6aaUbsv1joHLPFtajM4NGTZIcssuaRRMiEcbDXZhZjPFk7psNKwaqbE
ufIY0WyiVn60IBUPwYTsh0kYoxz1YRqeM/gKYSCHOlK98zh/dvo/NgLu1zI8OK1b4Zzx7Iu0vwIY
9HtCTOyeAu+KmNjGjAo/ge+oDduafxqfA14ULghAMJ5DC7IXxr5jFAC6pCiUq1W0jwbvw7Jd6oQr
GgWL5p8s3OcaBe9ieBBigvLR7ZruoRtuLnaumJ01QGkEw59xbmeY2T4kCVlRQSmSDk6SQwcw3Z8P
cIyDfa/T5hy455FCnSrDtUbUnT8qe5pYnLLHYUk95bpfJyP2CMSn/an78rvGeQCKWXNy2fzWkjuT
tx+oSxOBtHY+gD/Kng55VvHNM5S7nyBGwqoTYMQd6jxaktkeJBbB8Lyw307n7h0zwYNfdaAnPGwm
iuvj2U2xW9VLiBVcOxcysMbJlPS6zHeDbJKHyqWK2ZfBV2KXGKyzzybxHwntcABNZIe4cc9bR8K1
C+rlhVVqes6iiq6lLB5xtuAZ/c58rziU9cBjzJZhD+qYcEJYvtDgtoajVhe9Iw/r1intyx8ym6ey
XyciKuqclnCQn3VrPzeP3CidKxBZ0BOUjBIr3iSdlkgfndgTWrvLfUparRAqnTuHWx5m71D2/QO+
JfC3zZ6v0to74Zgdmdn3szX9ptg9Ykdk5mXDNwi9KPddLJzFMU/6AUN6RD6PYCEpyEvgOs7OlxJd
xf1P+r3aRpLKc2eooBfyjXFcw4pnOzgMmW6Agii8GEWjnydVwGVI92WHNozf8huOfL2NejkfSZF1
rGjEk+tUy8nKiDpmKe/CmRfcVjvZPQHp2M1Yf2vjmerA/KUzvgysx5uiJm8zBmIfTuAq7IUCGa8B
RWsOg4+xjL+gmk3ejyWNucvMYoN17rY2TXHy7IHX0KTOnIokEeIs1xMB5+q5zZ6XkIWLXWHAWgDo
syS/wKlYO0UCe2vRmYqUJfaOObw6BdM9aamb25XGvf8P0VSAr+LlDruUhclaJH8yAMCwE1pi1UV8
Epyo+TDyJ2exeYju2vCWZyCZJqiz8hmCAYhkm6cQQ6HnTATnMqwrDAe/5HO3yWqjCChggxrFy7Sy
zqLzPxbtsmWuQIPNruamzpRMHCwtwpsHQZmtLiWuXj5RsQWjJG6CL8OcG1jP5mVog+eooCvAlf1X
UlpnnGfLLjTafqfzFzvMPbxCQB4N4DZAiJMXgFq3Ja/u2oUMSzfCG+Y9ear7GmT3gAueB/yvAfh6
sVT5WoXCO5Du/rQxaMSGtaRbq1r2wML5jqqvAPzStsmhCqVmSAmAya5bjPUHsx1tqVJ3wHeM67r4
th38J6h49zJgQRH40BE6pG9nZqnn5m8sxrgCLXq8orHfDYb/hkJT7lmgM7dbr8H4K3GU+mV1DgU9
DQO3+sNgpndpevTmnpyeZcZwsfsNyTDMDaWBQcydoczAEMowisGQZhnW809wKAyyAfWg2p78yOJG
EtHm6wX9G2vFbF9I7vpzG/uwXEUJgoY88oFT5BkSVuinx96dXrlTxTNF6AQHXU4sz/rri+DKFu3O
aedXzy7Ng9WwNCEiyBNfEr5xaaNM+BRuwb9sXUIXrgD71/bc/z3XMeGM48tVKWqHKy2uguYz+esv
X893ZQNUOLIdENqwWUJOncx7gZJ4Dob0y8JOBA+K09CQ/W5cyvuokAdQiSG7IDRiDEI0VAPtTxW6
idmoAzlElywGVGy45tYFPqs8KHu4Oi5NwaV1iwqO5vkqlXxYwGme2tY9UoBDP5/oVg8tFEjqX0u7
vBPDUO5Kl4GoDK4eRZsodizoV64hBjtIu7b47PA3KyABWOq547MJumWLfhgmtz6QVsen2wIu9BzO
pGnqdkyA/NsXjL0UIx1V1DwR0WZ5Wj/i1KcFw/rM33KTXw12+DHIgtfCh5o5SXVsWFGdzQUYAXS0
CZAMDYa2cdAyOhTkuojIksa10/BrAetEu7FVIObZfInhsx0sj3OU/2nTCnYdEnEG5C9amp2PoVUY
4YOdB0uch6xrE5rM15Ltk2OYNAi2b2tuWQF1oKyOiYmKkZfCLenU6Vw6jIv5fQC11pPrGRzIdmlg
Y7XgBa4z9DYQ8XG4FCcjJBwEkmhjTPmpAWjIJqbfBQYXS7fqjp3I/zCIuDFjtrHFrAql2HxTJJIB
4l0MuP/kPQkfB3kKxSxFUe4GTIn6p5sfIWAfPNbZA3vgwvSRT2p/l4sC4cbD9k1F0NDA66EicB1b
ycC+Clsvm/bNsaf7yLYoiwZI11npvJGKqGy0mnk0riZkp9cff+KfYS5QndK5JZGkPJZi89YW/7KQ
5JAgGow+x7MguYmasCuFG6aHhTrpoOl4/IfHkc7seRqAUsxnG9Wxx/CVhMuhk/1HXiLPZkPx4VXt
n5k+BOHIfaAvUmBNeyrzYoAwKVUg/mPX6ddist498D4bin65vmUXyqK2RpZ8hEH6S0M4LTr9AOop
uQwBhsQ2eqXWqDwKVBfH9NZFfRKht+Gate9Ne/ypM7LDyJiVMt6bidchDR5Icy3uHzfD9W7Bs0gX
UrR8a5wwFzuIgdssCy6alzJ+XWu9a8PopS7qfV5+IJHGubsODKHs2ZTi+OA1HIL3IR/ROucv2idp
MSyTq2qDfy2gh9il4XCkUXLfihzMuPmLcPWZR+WJbbHY1SPuBkkrOWUc7l+T4jxn/c46NXni3Stx
9UqFzIgFqK0PbuPdKvKmvQeFmbKzwgdkyP2cBTHBLyNlRRLZ3JPhpM35rmbb5q6X56UgZdsj7btw
hrvxvyKDl6eW9BBiuN/SV7Nv2Q/H64/AUfZrautXat2+AGb+4EPa0x52T7ldtJqRj5S3HWvp/CUQ
quIwdU7hlDyvT2mu/Ac9/00t+5amj24Ls/Cs7Y2auAcqvRL9SK63zBzIS7z1OCRLKLyGVyDMq3JH
wveR2uc6Bm9Bp3Gk3oJcPJAdwEZD7LjG6vPqtoO9CVCfAz+fkGVJvQMFRlaaKZkhtcISKXtRIeZK
thUDB8gKK7ZRE3zUg6W0gRNXBITRhulA1XVs4KBBBMeMZ4nXzBIc4271pLPR301UgJxs8YuY8rb4
/r+u5tfayGmEdLcJ9kz2KOAS5usQ5L8Yaz9rGylnmkiRDcW/hTfb1hTRfZMFYucrcqmZ9glO9ZtU
C3HPH34fwgS0jaTcjiXXMcfiX5BmcVbujDXAqRFNVD1vPLf7Vbk4L0NWY84ApssdYIzSzyTxX91H
l0aaJ7P9DsiZHpYM9ITrRqe8nLrYz6rqWgnC/EoLwvU+HFOuOBtmP2QQK/lbWCLvpeH38ehWV8WQ
It81hs24y7EmJDAF2OFiJuxc/9TNnJXaWNnCHrB3qt5q+w4OQcO6wXsfehbqkbG+EvFtDMSveOia
S8EW4lg++B7B84RqS2XX/7FaozvW8lgWMHw5EyJ65nAYVz6qeNIwzQ76EMzNsXRmWoHcjRTQzMZk
V8uUfxPlHmMV0a+z0Bw14o+ezOKfUlyIbdUYHL/ePrCfMBJ4F0sMd8FKSVZwfWvdtVhQqASoC/Oe
KsGtzCvI64WmM6UQlx5ebI3RzrarDzWXSGPdtxW21AUyie8BSsRqGC6Nx/Vq5ONzoLzmLmQ7eKRJ
I6563s/VXHobBm83LiP/VyZQH43yq+GwZj9mPY/EpDaOD9KRyr8vJd2PqD7KFmBPNoxVnHvTp2MQ
0Op7vCEUr6kY1Mltrlbtr0gYc5eqvVC0AE+CPVJmfgTBeOyieV+mmGK4eR6pjMsf3Vx/5dApN04i
fpMlf25yx2Xr6pzayuzRwzU2LqzYG7M62GPSPBgeSMLyJ+ydm3aM2KyYk6wC468FShhfaHAen7hv
30ZZeEceSBFXRlIckrSin5lbAGVVM/ct5C7JTi7Qw7myTXkkJpbt8L6/WiN0h87xT44eVi36TPfm
qXbUdRiUexfh7y1Ie+8C29pLdmZLWl8sElQc08lZRVc0zaihxbCwq/vW4Yuvui7kItx98QCSpyj3
YId+PK+liJQmXx/o8qmRaO1KHscCGTbyqVamPI3F+v9pxwT/9DmYrRviOPvXOWMJ2tLsnUXLpndJ
A6dL+UJB1h570WuluXcUGgb6YPBqqPpoKwg9s9QJ0pNjZ++zecrW7XorTOqfyNxsZJayvjFodMwV
t1eqO2JtYI8EkwQR15puLsc/brTpKxPp1UIhKRy42h0mH8WVcCMcmGS+XdI8NzUXJc6VO6YHOZBy
mR25/qRrM/ZN/zJ3Q80PaQ7Y6hHq9Qao285kUvlCJDPEmItqIM/FeKvm5t2E23rGYntXNwEgI08+
+13enEYTlypaFGGj+U0ELE4xoI67IaNQOTGTCtMCBOF8Kmgqx1eNR/USpV50hHx/Eg1IWAK7SdwM
2X+ZiYvZSQ0IobP3OPesZZJGnkulHha5iur8uZvec49tyMgfSAx8WWFcvKLEaaXeBvXl1979QLJv
P3TSxYfcnV0wDfjDsqu79Ho7QJqjRq+6R2EymFFMvGrIHbHEF04HPBUpomQ9sHQ7MboTbbGQk4P0
B4fAIQxbCRgetLNbkWSqfdolu5YPMhlN8heC/vAl5+Q1XonEcaKlYtxapCN3QfRNvwQyfaEujiKT
6SUpEnZtHaoU8nEFjt2J8n0SVBOHbANEcg2oNMlhUM6F3XS/saLpPztvSGWdRT+oeOa5JHgHPdyx
xLbK+q+SqgezrsWeQ4/r5Ty/5G2xw6HxFSJq8RPiNe+qRyuBD9mat7Zn/oya4kDKvWdOd/iiiOaY
C6LW6qWdJAsN7UOaADp7o5SE1eTSrXOGn4P4lqRWC3szG/5/BQICopSJ1T2/uMRjMPhF9xIyMA4K
9Wh4kzg4xXMwaW4/SKk7/BEPtqRGu/fVZ7v0TyMYLvZ3E85Demr0bPLvdW5+yAWfjk2gmw76gEXl
0BQ2HI3wglrzqKuseR3apdxlelluvEnBEw96r/0xI0pTXryRsMbMB3sR4tAUIXQWmymF1wsWJ9c9
LGMzbEODP1wUxX3ZYLCDx76XmATpKW0OoefO59kC65jK19moCqxe0TULcElO4b41aus6h+I/uqmg
u5r8c4jE0ZsQMnXz0Qqr6o1j9TnoWmcz86OkH6wAg3kQXEnYvjEu8tsK+FRLlCNsQrpNcIQGE/Wz
HbjnIMO2EDgUCS8VvkEGoKQK8eEnPCKIrK0KUspT/5NtyP016h1mF/6Gch7ezJC9Gry2InZTdj3d
QxFE0zYQ7DQR7/ZdC28eixrfW0CiU7YWNgo4O8usgnOYkilrwuu0Yt60x+5yFP5TWPfAytYGQyoY
XrxxkBjPgUC3zPJT5IT00I+nyP8hX0ScHTpTHGTRG6L4mhcdcaS1pEeUK46TXluVy+7Rzgh6hNHy
TTnTelFoqYN0IfYuWfVTsvWHyOKKa5NaD+qNo7xk6sosTrdH1N7mfgospjt0JIsXVIK2wInsm4ds
5oOXZ68WYCg1XmgtKEA7t0RQGSVhdZ+T4bszovE6W6FkHfzH6MPi3qlhR0n/RJndhDJFUGiwi7dW
2NcyNJB814Sc2Z5n8eJRTneHf5rPDTneSRBKwNyO50nVFlAK/mvfUfuaaj6gqdL2TdNNlUKO3jQk
X7g5UjPeFvYJhNM+rcmSgnW444iNTjIMMpSUkpwMMxMscYRcnTVAItlJYOwNXjqKNjdtWLOZLG62
v7AHMNJdTekGRIMOeAdHWJcMf50Mp12S+68hJcKbEtssf/nMs+dBwwGmZBz8bnlOEm8buRaTZHkH
VJjy9WCsMHJwAfYa8yfE4tRPxpc2cVUC+VcxUUeGW+sLdpTa+BS4+DWhaFmvYQr246IEvz4l8sRe
oSs8ZvJ83SGVb365VNyr+WDIGR1oQs7ACMf7aLmmys+30msCdJOLrjtsts2Ckz5V30YFJSccpx/I
ev/QpDFFORDE+8TcLqDezjP8j2gxHyQx+MxsPixLcaQve+UG/woDwyrWrYZWpBE1HAeA3VQdw9V5
oJmL6IayN7hiFp39K6eEAmCdfIcOEGhNatsder1BgL5xNlX3LIDjXrqAm4r6Dl8D9wnWkWlIsm7h
m9a1zDcGZuJ9kgxbudg+OdE62Y4THCzTSp/9WdhHZ83jtGFnECdF0kmCBKsOwLuNArlkFWYKeDlm
8Qvs32xq3uPuHdrqslsUBvpsB/LbPwZdT2lH4e0yk5mYtrkn36BbFdSNvRndB8BD21yJ3zDM3yV1
gdPambsJAjBQxb/WbJ7hspZIBeVvPlLJZiTmne/l5PW9M4/nIWrsh6Hpvnokjrn+LNhETRS89g3d
WFq/TLN7IE9wZXZ4qNPxo8AbOgwmWqB/H2r7NNvrxKooeNU42VX2vIZxmpLLslGSkGu0j8GTavt6
+PAdAjuVQeHDZKFmBOGPbagYJ91uztJzivvGUOVeFCquzAU/C6k5qzWuwu4BGofWs6W/1chHLBMH
trEfRWc8FjgEbVRot3nVojphimSODE70ADlnVtHxmKVNnLVesCmr+txbmIC4SBsVzUe13eAph4tX
VgX8fGRoCm6BkVQGocCI0g2K4czonzUBQO+Wd2Ndfcytu5y8PrhDDj8kAyKBpZgBghIxAsvToTcG
/roIIpapqvJIdI+xYKjUUTvLr6X2wIBzBK2MuxvrL3uqT1WQqsOcypIbNCFFK2du8yxzu14WgDh3
cU2l8DEMdoETUY0oLCueCvc7crrHYF5rM9kP8sFS8imFf+XCO2lQ7njEmZScBn8hpi4ULTfmsdkv
kxiOTGRzTGNI2A6ri+gUFE1JzTu6zTJ1OjbdPqA3kTzOYp/DINzRR0UbvAvLJddXI/Ho/rOnY6Ke
nWKIro0bPauBeSsKi2er8q+2ZvwtLH702qqHA1n3/yZqzGFm9vt0SjvE+pTaeAQ93qzzY2miWgVR
EesQRopbFYcqsqJ4bSfzcpzOslnuglKeg9p4TVx1A2qP7YU4D7Ljph4a48Crg/NcIbG0Pj8qx44e
C1FwXfLTnZUa6733d0g1hTjteBnMCQJUhKr2EyFVxRbg5p1u957rX6mU6/ZSYrA1J3ZC1iw+as8m
YbBQxWDOai+T5XcAosnyq69j/oOxoytfKjbpvOqqYW97GbOBsPaBkymeOFr7EokuQuuNu8rZUzQS
8XQnVj362HvqF0nhq0XOv4EL37E4/MFK9FeobjdXTXTwut+6Gd46n/7PuWufYPUQDJbykEAqqtUN
2tQDZxNXHY+7+DAeB9Vesp6hWaZ6Szjspe5w+MzfTKfjhfrys5jZ0pBuYA/CljTw6frAc34VmkxA
6Xm/3eLjMqnyOY7MtUsOs40Pdor51nwRUyDAwKXLvrXRh0IDtznLUgTa7odx0ozHdQEdtAAlivI/
hE1gifwPYhQoskwwqbei+4bumiR2sdGfieCcJKUtb2E55ZsyIFVoNqbYV7B2bJ8vr7c+BsGQSiR4
QxGq5k18tjXRx5RD3icUA8qd4ZkgycFMy1OvmAWisRZ3RqauxqKMfSgxjoX5GNuYD8jBUJIt3Xef
Qgb+G1LfK+k/ffDrPUINGz64AKzOvzNNmtENs2xjeRioR7xBddFdS2Dv+xHCOvURe+zIOwhGJruk
jWO05j6t2HmUtj5VFud8vQzLdUy788By8FZIVrlMphSwUPZh9sBWvJlsMAkYmkRuA/MBd5v3btIj
XcU5yFti4iAAM9aPS35Ss33IBTp1w71+mxruHHexo1PGSSP99DDl0I4RO0Q4wKY3e91hFCcuwppw
KcuDK3lC6uSDeBIaIB+Ww9jbh7IVJLCqYkas4KWXJWQ+tXWsELn30MWIEuKIB3S+VWP3JNv5FPoG
NJaiO4gZFg75nsgasbRN/s0Q0XvEfY2Cuhrzd+++NGzl19rprW+Q2crakfwC3pzV5hh00G/yBclH
zPKdC/be77NXHZHVRk85FARmkkHZJ5vdLfknfnueccwN9IaxS8dEhjtgiFoCYmXCKcunQC8TwTYv
0IfMfhZTLSlHsl7L0EYJ8sFBTbV/ywzZwILznX0UlXHh46bstcPHmg9ANoA3tCjE3LT5qbMQOLXJ
2hytEuMo3yFsWeToCgwQi263bpGv1Cz9lXjzMez795zuSMAl8IJ1klDSGJE9c4nO5fYhaSsmjQC1
JipwDUzgf/AwVS957aBGWT2Dsn2MurI7aELvm9z4cMpR3zrvpxoZl8ll5xhwafd4pKhK4ZoNnmvl
qCPfjF2Zufuy4bOAWXPat1YKB4yfPzexJ9PCU1Qt9WFOpq+8nANuH/9ZKQ+tt1B01lu3WUjQqkv3
ELj2q5uyJSAa9I+WU/QCQmFNi2LQR0DH6hBykAZrjvF6V89hHGKm2LOveO3c+TNIETak3T91pcWG
2BbeJqR2jDxbeUhMmpaERtWoRzfdJFn+nvP1bAYXMgL4iCeNkolBlW+CCO4SX5kXcALZZemDq7Kv
Na6LnVhGl93YutCtFwzOjHqdeBjG5r6KjJtnq9Xqj4rY4FYo04BWRRxZCSVc/kSLGk1Ivz23czyj
YJnFWh+WAQKOqU2GWKTGez8ZKMzoK9bl3hEzCdnixaKIy6Lhe5Y4E6XvcSfDYdnJ5VhkX83UJZyJ
HGMhv9jEVYEtKX2GosUS12UBagbBb16kwZFhjRpjzhw/jDC6ReGZa9PGStVxxHF04McL9ndi+Ya9
aTUKlRs7p92UQGyAIN0+5RP7AFFx180KzClB6B1cmop9ovN4mAgxVcm0V2lJebBYDnk3kaygaTYy
hb0akM7+iEm3rbgV0MOax8JScqdMzRSAGYkNjsNfL2HPegnLA7EM96pOJev7YdmZNuVzSU7QKuxx
vRHqqOgK3UQwFnBllg05TJt/bbgDUPRBT+7rlIcBfmWBdcypj6M1Y59rqffSa+ldY9wPk8+diabp
Y83t1UI2iiVQ5o08Ziv01vYxnVkWvBeJbFMHXHt6LVjz1wTfWmpZWS/EJiRO6beIP4Gkbt04FKnv
HzD5srvzoltHPUNm+M/QzG3keN69nsZNmzhsfUNRULtmPyF5E+jJwQc4WcPBgy8Ss2mTJw+CAZBM
uuoeE8mRKxtb065UqusUzs/GGv4aJm0zVw+I1oZ5mAe4sQbOGQJZJ8PHqtZW1j70uyS2Un41lz+J
KwhsXsvd+7ZUYdyZy2GgDSdminukBQOCTE3AyclZ+iskueR+NrPmhYt0WHElp4ABnhqeIHdOqJdf
N1IYxJaY3vJ4MOpP36Sip/Qp5uNq6jmRz+VBlns1ZbR5LMOdqb3/WGo9EfCmaSZSgmwX3xO7/MzD
pj+1BGCyIv2n6Uwj6lnvS4ujqxLhSc/UEOcdNu0GxN42yWllWv6KGnXWQ/nfKOPEDp9dZp18mwpY
1JCDcDH9Jwdm91ZqfRMJPmIBu5Fm4NgM8LjS7Mp9rfLxqhSYstQLHTXsJ6XgPWCy0vA9qAD5S0J/
CRvXewtgM8bShhUwYS92Ifl9PQawncUM6WJOuJaxuuk9K2Fuy79xiKZXvElCZfuw7HwWcsT1IS4d
hpyWFMP/tAj00oSbL6tkfWTUjDad39bQuYy3NJ3NzcTW9oQGGss1VW5iM9iMdKMA+f0FGip2IV6X
MXPuJj+7OTkJSICjG5erCWNpHhJpsCN8ovSmph633imPtq03UyMGYpiT8p/rhG+uv4Twd8n4We1y
rSWQZOG5OA0C98PAMrILRPEXBliEgLupnVJn1IEOKqkFE8JJT6kvW/Z2PEAOMmXqI6zS63HALUB9
UPLgQI5rqexhVC0Bt3vVtfE8wM+hc44KIIPmurfQsMc5foMcLZyzoiu1/OpLNzaJN5EQ38miek5t
8iXliP03yH7tvtvPC7zTLDp3dY5zowVRT6/zf5XLAqJ37jglxx124pelH3/szNr7ITZm1wFWsHjJ
nWy0c+wqnhsR9h+tCT5NAnhfiQQFhzVGGQUJJCSgzGKR7KH0DJhkODYMmtxmn8z1NIL5tdAZwrYD
fDncWxo5tK0h9nlF/+0oGEiufO7Jf2wWGn+OE9c4oAyYpowHWoaqbdvCRM7L+uwCqag40RnZG2zK
vG+d9I/zHrd7O9QPAE9jqlBeCM9sK9uYzoFuYO+JFV9VWFSjYfRcvyStQJDqkMq3XoBTjDwIvmQ1
6xQHucyDJxkSfaiHR3dE0ogKpBRrLG0S9gWX7ZwdkAWdT7OEbY0jrcXvlOvEQ6GgGJLDA0cVCT4c
NGCy8yPJSVv1XVnhG1A++Nv7wSeoHpV58o5IBVYVfN8MpaLEzFXQ9aVxsG3yFkUC2eDVBWvvpBoM
70AI1fCgeKKEW1ELH4Tf5MOa3FFm94Mf984Ty8+ouITiWbXjAlfwpsTcgPHtUkfBH94sXkduPdDs
/tYRfIlF7X03RYJ12jP3SUvYpOMgs7V5q4rkuZjUtxdIomr0m2bVa+vdgUjGNy75+BCepg8H9mhv
ZdF+kGe3IY/KQmorZngSWaXuAgpteWiTe11TD56U+cXKwfuV4UO2SFwvoXjM+ceig86HejVDcc+E
SulkvIQcfzV0HJUI81g36Us6N1Q+uu9I6E0ynodmQT0IeT02zrLNJGE9SAKv1Tz2hzHy5anVqGMu
qnHsJcXnRC5o6+boVpqwYxCsyFSRkXUGEbF18UzcuRSVGoO59dhT35NRKhDSGA5Ijw61+jf1smMg
Z7Xh36aG9/GYZJ/91LPe1CeDq+bQuf+F+q9HNWT5F1U7Dusgm+XWXaNewoH9o6V1X1jGN1zujYiI
+YF3/xxJTi4r9KJfIG573jEdxgsvNFePKu7sGe6hkCQvZ1yEfUOnFZc+LJXZclm4XvZLtw1QjyZD
n22n/SVX8OLhXRgofZWBvf5mTicRJgWoi+hWDPaMIOxstUo+O4eALheRvyGl+MIInQflkdNoLExH
QbcyUhRUVQkWYqmeg8rvTx6MsU36QV8XJoeoxp0dNi9JRgSvass9y817j62CAzbDlxBxAjt/Ax/B
XfC+A+MWu4kbC3wa6ICwXpwGIlB6DPh/qJarPAwAqAuD+4s0qNm6ENj4NxfqYWCwZlVh3VeFJMhF
t2YJdLJyqstokqjtWoWZSN3VFYMeGKS91D1Qf3w3Kovo5sLy2jXi20Bbq4jI4gS+FPaLdKmeTzEa
aUnwgc3kJk2T/6qZfljs3NdUivuELzTB0GG0a7csNQw5739BrDTGR7kFKafjKkrhbzX5o78SIDzM
sQWQl9LlUBnKgkN6su7hNbyDOmfRlPbfNW+BfpGxFuatG9vfhQt87o+kZy0V8UPxf6M5/xflJKKI
y8NPipCRveS7cbq7OTL3WC/PGrRqVOmPJZ8yKMS856y97Yf00fYElfs5cDZON+NwrFsIKRMdRvLW
yJpvfdui91ZPeAOAwyhGVZEcCp7DHWXoD8R5HpTghGxby6CAwSNBT28CEdLAxMyMnsU2h+cSwds7
eLTg9qJ3uQCwAvQPhruG0HT2wTR0X5eolrzWXpIhfM3lZO6kOSc78hTUjoRnnZknd3mz5uFURqHg
osJMYtoosAt9iOgqgv7kjY9DEcT+AyPMo5dNKLoBl5J5PHUA9ibVAtUPLrZl32cEALJ5Re877Us1
9zdp1N+ox492f6mi8jVR7TkpI/bwSD2Q3PASv48DEQPDOfZq2veK1UVPjWZL8wNfBgbNW1v5f37A
WM0Ofpdl49ci9S0asLv07q50lpca/oU7Yx4zLQgPHjXXdoEOJH4iY3pPgMybFkWSdD94C55vimIn
zra5eCT4cUK9HKsmls26o9HhSyeymzH0XDESXDFstQwaDLvlPJTeK9/x1xzNdzLkih2t4SlX+ZuP
qQNKC+dHABjaoA6e1y+0qsWFl9tP7z2qB4RQ7q/5gqmSPKQKuyk2iCyO0cnvuhjnLmXZ4N9qPqbm
hHt7IabiAV1lxb5+cWZLaHWIbioJtil9oBs3ReIMybxRIfbhT8FnQg002sv4W5f1tzWEU5yn2b2p
/ptgH1Aesq26kBrMytl6NpZo7X0E2idgCkXONZKrVbsX0C9UHMr3SLdxa2csPo6jv+znZHxNquYh
y6f/MXZeS7Yb65F+FQavBxKAqoKZEM/F8r69vUG0hfceTz8fmjySeKigJkJxRHJ39169FlCo+jPz
y11H0MZqaFbvq+KZlCPuV/EMXuqc6/4HCc553VVbZEh2tKgD2JKqFUKoyIfXYuJ+1OuzjvLDdcZX
9FR8erb/Nh+nkOwUDDCikRNOgJHFytBe3RIIbG9CeWjznLxcWfFss9ZhUq113FSsifvaAXOBASgI
tNs0gu2Or/wQpRMbFJpVNa1/+XnDO4Rq/FhYXGPoGzJCJzDn5aLCwWMyhiIriKj/UFEJkxGIs/Vd
2H5PVb3zo/xOlgnMvUXUk9ocAli70mbs1rMEtGSoWYlXWj+dqqBhNkOWWATRPupQ/eZPuk/D13gI
HjoOWIuCWlynvQTNhwk1ifhNT+te/mjIbqc7ZBAkFhEdkXTV9iYAs7I4mGl22+YRrdn2zu966oQF
z+7yTnKM50TumLSY6+8epipcuMLaVENDuxyiQSmGE44lPMKl6hlApzd5DoubNCkmBqmtgZAgpZPh
KXBpleV47bUpcdfEPwdNvxldIDCFqz1oEYKpLSVSFT7X6CbuxnE/VcWVBDzJLq7dWBLnxM+Eo2/S
F1166yAQF+VhJWOud0breW9dboA+f65Rm9K2taEAuRHcegO4QTLeI2lFTv3oqw6Uvu0/OrMQVAk4
mFRIYRi8tkNrSyBxWHRiXAdeS9bghy5HYbo17EvfuomCMabOaimU++XX3DB5WYVLx5EfWgXjgBnB
Q8zRZVmjtcbAGkV7DkyHSo0K97cQ0cWqN1VFVmawvbsCnAwzZA5QgfdJSRAm8COnYnpWzGVVDjvk
p3OZQrkLg5s+qZKVlg1P2X1tWRRog0FpIVoUtX5kyYapnKew/yiTQJaJ37Qku8ksq9zZ0a2dZze9
TrECneCRPMuBjmAHnN0gCfjLV50apTXVAFycAr8gF2w2ZPeJMbQrowLWElMJoAflqmiMh1KlyLAF
5Am6cujCQ/kMKCtM8A3j3zHui9LojxYdtGtIiiOVnmzauL0xJuShOIhUtExZu5euLfYOTl+IsNTL
oPS4exM+wWROoE3AIi+Mjo1Vqstvs+HtgdhpnDCELjJ3PFYj7hgoSdYiUmIHr+hkiv4N+xX7zaD6
KsZ7d4iY5jPMwlzRfM9t1iShOyTou4apzjLQg/qITUQvzU+lDXs82miCQ11iYSu+SgySsxv20hOU
wukKvZ7XgUGeYniZzk1VzOSdn1FzcMaeX+7Cybg368HfdKQyzeqKZRlnfcBukT5S1PRVzeNs3TD9
XpLMe60nIlekOV3pu7vOYXNKhtXrBhoRW+9kCRgJrcNywbkcekSwTRLYy0PiRSyH+LIS7zuQXBJY
DhfjwEzT79HHvJgRtVUd4qpSQJiAx4ymdjc21aVTpbblYX4TjeE6sNWVVlbd2tC016lLjtB8nxUb
bdKVpc1x3T7DkYWukkHRK7bS6c+9UKSR0vro9e3JdXBM1lVNBoIo6SJBTp96fUNXAXuKxHwfA58H
B8YnrBvJImRnscyydtjbmTjnJX0/KKs7PoFY56gojejQIKvjmsFzZ4BfdJq5lTrc2Va3ZcVMFqVd
EWQEzhTq3rddpA3lqSRtDY2zUzUaO6XTeSqpTt9FkhGWLG3rok9Ht8XyHozhSgiIEVxV/B14mtgh
6UQ58Y2x/33JIuOrEGZyTEVPz0wQLQXTfNrPiV6jlR1GXZu27PooX9ELItfYeqRdYX6OJNM/kEjY
shEcjOk08MygcKklcbustDA9Y4PEUITiBQyBkQbPGQpblrXTWGe26YfSoUXBtRqucNW/Bbp53zTk
okSVzKb4mU15JciiH2yTDb+uKLbGKj2R2Wuu9X4YGMvY9QoC/nc9Dpvc52wocrlH6LrqbPOOC98A
JmyQkE7TO7gg77mhbyFDMFhK7WHd8iBd1JET7oiGog80F2g8bEZ1GHekuK4c7UrXPfigo3FqJ/9d
1MmlLvoI2xiVcwjbyzFG2gBd+iFxTEht19YUHJFxYbQcXTctl9dUBfUyVO4x1Dn0F/1c52XJb6EP
D1aIPs/xBMt0tdcI6C6sJNe3hRMcuzHZE4tY1iZV0IPXbSqmwGxEqUFuWR38BLNOxu40r0umtZkn
mQoQTJZD/gRltNvWVE6hZyEt+hoGg6pwViKrrkgL3NeOxp6kR06NZFCv8+CaOCXagI7PXxMdn3oB
tJdLGj/Ygg4vHEhSPbe6utjTVUfCjh6PMqIc/Na0Z3AU02/2Lt1aIhDSSWPALYBvrdryykvSiQfa
QPt6muMU1LTldIw1RgVe3C+jBvhBk6gRjZeudKOl+th6DUDYrOVsEbQkDvUU2SBUTbJ3oP7RPoEk
OsKCXFKee9tC9oIDQhNbVGd8Pc9wImZsdDrLfooE2I9sqOWm84IrZid3qrTFctzqpfMQYpJbdmAq
qdErsTUTW2BvgMOnL+2V7ibwbwDee6XA4oAHonJr8OUEEoqhJ85lJcEGCCAtGjOkVdNYGoEVuykd
47pBBjjJL0nd47617Vcm6iZZ0Jh9j2wyhs9IRCp3wBJB1OnVSdRtsIvwrS0CbLTBSCSODqyYqHp5
a5kA6ihnNCKCVhQcn4rCIL3jMjNwUTL6OL0xHVJtuereclyzcxbpOPbTg9OYN+1UwsjwNk3t1NvM
Kr7Hzr/qx44Fu31GRr8x+gZ0m2qW3iiyrWNSTQndGAI+967rR4cO/1NPmNYLqtu8d59w0sJk7AK5
LJZodjaDYag0sCsw5dBtT5aAwRjqveXSkYdJSnIdaEs2dTE/znU36LR0gRE3Hi24nWQWpAPX00bU
d29liSU/YKXFKK4QWSft23TKN2GzoQ69CvOl2Blm/dDxjFp1srnqAo8hGsP/vu4J9FYGyTT/i8Q4
TqPwrRHwWng2wvvxm3u2+Z8oWltVRoeh7q9L2rqglMUfKHS8G/LLppA2bewSJWh6w1vobzRO6YDN
ojBcuRBFb5SHclf5u8QZPpXh91upB09GyLsbaI96UcLnVu6STnm5qCCeLUSpdRvLzTgokvhdzA7O
UoUftd7cZJqgVpToe2Mx6sFxZeMVtQmW5C5xeMt87TTvWNVcXT6aJxY88dwS1fMT+JoixjVTohsu
QsZFOGuHO3xBEHW3Lidt5L964qPhgVcjsxejy1MHYz56y+GbM9+jNkeoS+1liodblhwq0TykmlGQ
1xyY4Zj85Qm2GMv32Jk45ZdlaW88OiGbmh/VpPpNY0juCjPYYjd9zhggpAaWrExrYWWwxpUKPqlq
H2QzwQ9B5vT8F8Or7zvJkc1mZSAYjbU7TL7qMgFZzxtVxYDBOPE/VJBgPCd8fcihmy9cG6cd1oSX
KrRa+Azhuknnoc8ABMq30n0hr8uCm6sanG0GKJUBUcNsNGI5IBOIHHOvh+VRuRQ4ty7bhjL1N5ZI
/aXteG+y4JKhM+rbQrjnY0kP7IuFC7fV7DnREXjhOMOznUviGnJCxaxe4p8FM9VmnCS0eFimYqKd
HAdrl/buJgH1Nc6noJI5nK2KV8vuqbyzPVYIz9t2E7FjDI/seXm4QH9mrjFNWOyD4JJFdrpixgJb
0aDFcJDxM4VMfDIjcnDRDleNjg6vHJ6PlL8+GB5y08hzZEH+9duQVLuokJA4+YBlQNv8eGf5wzZo
MReMk4MydRNwCN3Q84aBQkZvpo5gNBXhyzQz9Zj8cZHCIEjD+KTslsk6t0qGkzF1uj1C1V3VU6Qn
u/w6skvcn/nFFZhoEb9ITOufHmtYb4C6mawY865DWRfdwqe4Lrhuw10LtOeQfhAheREtMdjIniUC
NEEQjJO3YQm0wgvlIPvKZIjLMJ5hat49z1x3hP4FS8K9DY6azQMDOp8tROwhc3SFNbsm3A2+uisO
ftsyta6TBKCBx1XWTx6odElYr8Pb93PgdSjkRexl5KQxJTTb93QI9mXRQOks3F1l9cMafuIMUmSQ
g4LCR91lS6qyPtrEhJrFhAB0mPkSd0Li+HgNY2PaODUpqrJ5ycPqw52fQIGYBODY6VgmrwkaFR1d
PBttJsNrnFBXBG0H0a5w7gL5KGmXMeWnLwy8GU5y8fwjlTOUVE0TirxZbyPY+QY/BVlE7Q2mnBuA
6l8i3FcJ/gwzZhSumwouSdMfjOZ25OJk5saLjRY29zTHdTtl0jRxMgnqa+zqR2uCwd2aBokH9pYh
EQom3OZ7zsGLm6ZtmN+k/qnObD6DWpHwSFNgeRr2YTsdbgoBWySREoBLw3bLJ/lbsimC/Qu0dRZk
sU8GrCVLgC0RITE+NPy3IuKz0+wem1d4GtzA2vTDhy4IvGvRPP4UbAxdS0NXV6xFo0weCtG/VNOA
Q9oZl07QY6MaKBRO8JrgAWTrSDAQ9l1IS8agsCzVzSmLQ389mtkTkfGVhbVm2T7heX/KIIDA/xuC
VetXx9FCrIH8Bf6wbMFxIzpzraO1lzZZAWiZpGQSzAugPbaTDdemm09OHAt1DxK24zJzbyPov7Et
d3k1rvGvJstxMNMVqxV/dYUxNydG1MhiVzG0YWvKRQWzrK/CddoXtwoKjhH710GQv0VlzL6tKj4g
ZE3SVWulR49EqKcTYbNVYnICiVy4fxN1DWOEpaVVjVjqGtN2mVPxWfjPFX2bVwP+ctPSbuuq+yQn
Pm3Q+ppVIy9O4aerfvTfmIk8KvdzotedST3mOF+XHZUnZA8GT7u2dcQ5g42UEM2Drle3vQo4781Z
MtPrXuZFQ6ZQAsfAvkui6Mry0w8t0D8nwIsLESNoISc1Npq615ots7gn2unZmoIJ9sL+wSSIvxrK
cVcm5WcCymydifzWrpLX1gkVQ9MYZiFdW6tYZc/1ICyAZfW7YqiLg87n+chOSzE9cLInww7qlWOR
Yeqweo/jAwViA1uoeB8MbwbrcJh1N+T+nrEGHrx5Jl+Z+ZuXcktU0nrs1MDjSXMoyOREEin74NdP
5uwIH/PBBkfJnGmW2ZA+myVwkugUY+nWp+wpc6E3siV5T83yEGWIuqaHaOXwGem6Yy65Feme5TKl
qTfVo0tMawuTT4YtHbkllYOy55TdT2GGVRykixThrXAZw9VG8jYE42Wo02hB5xxn18meg1vx2mtI
qYoYG1NpsSbmfr2RkfVJUVG2DYjE0Ra9Gx0or2NNUoQ5P9mP+1BAX+zyD5nCBcsNEhklPjC71VdU
QEC6yLo7BWsEHdK59frmuWZyDwbHxhi4VEVoc+jgSsTwHy7LRk/X2NS9oXEXjEy/C0o846wrqCPh
zmZj3Sw6FG045fRoB+FHxq4Qq3zOT6+qXW0DT0VM1KPszayrG6uj3yPUPusEqg4TkrVhIcXlRUeE
MIciZBO3rPv+Q0HR+/mXPlD4RCugcEOmmJvSC+DL4lriXgHGjA80LE654MgfjzzNvKl7ooxxbXUG
GdeyxOXLS4sBrW/ZjyPWJ9siw9uvCecdS9cqqhkxCZvjCAOnAV4AESWUQo4daFBieqezcolPCyqH
Wz1WYJLNuv6aGtT9+YXKgiQaJfKvii3CapKss1pGGXcuzlWNeo9LX3N0RtqkmA0bzmPMbC/Btw8h
Dnf6/IJ16exycPzEHwy+Oy6uYyT6xDwEXvM4zn+zb5Tp2lSavbK7FRSCRWdOdzmRHuh16KJcFIcU
tNZIRHxdhsZtwBmCQPJeCfhmJGZd8j9iKxQtPn7xZXFyXFg9ryGySWCp4piMZAvtfmUMPJXZheMq
cZOlXsjHHns8I8L+yqnQTapLM/ivZDwhxEnx0dGPMmXgm7xU4WoZ2idAMGuYYjxwGeJpHl3gJjWT
XjVTFZGmdZ9zpVYWeEcl8VXP9I5Mtkim9mAiM81HzkA85tnVM9LF7lov9Tni4DnZFQU0zHrpc0hi
2iW7uXgnJAm6wdq/sCeOtuyLNB4+6lSKpanLAgEfJ7fn5wiVEVNahESx0Xzz2xXjjnkTBIE2kBs0
S3LZ8HNchEQF9JZxggHJlzxCLcNH5kLhqey2fWbcT6LD39QMdyq3Vq2XiK1buSlPX7htA2A9PyMp
ahWQU1R80LMhWSo2tJIVfRUyzNy605WlKXrDObKDJAc0SnxgMdDoAyKFT9kN2QxLmT0xjRgvoIKG
RTW9VnlfbIhOVsxs5wny/EmlyZPbY+73mlmhJKtD1m6QS0JS37B3ORlHYl0NaDt5/iKcfO/plAjz
PFn5Da/Op3CCmRm+AR+yCtxVxvGgjXBCcvrEyrl1jQMNd/A4KCCCDR+J5aRXKx2i3aIJSbiaLANQ
aV6E9Lplx9xZtbz3ht085U6iA/Fm61KZDALM6b1Q6dUYTeVKbwWEaOROrRxZpIdvvErvQVYy9h4C
6iAYUDUlr9SlfIyiI6qQlpKg3DD4+7KUt3FEPy2zTMq4SHLh0lCkvgO6q6psegNHozZGTzmK7L8K
vS92Pi6iXJ/gzshyz5Ap41onJJphKsJTVL3X6FgLY3KzDWt6p+GrE35zxjMEkQilDc05HOkfTfrm
yD+cmVLhQoN8zbPnUhTrKib9H8hWArPgoQ2IFJtP6rNhO5YOAzGZkzDwylRDXpvNRonBp830PsSw
u3BnQYJ6onuRfTdtplCraScKqPLDCwgZfFgTs5w2duWiuoKngpJkLdthIlPBnbSk5qpfh4KjistT
jCeUvS29h57JqGhBhIQPonVqhFh5Z2L2El2wbjMMPUxln5Iyu+NcghuWd4FuqWG0Z9bF5ie3FlF1
MhYwDog14JNtjVMY4I9WA2t5odgPW0zd2WtthsnnynTt69Qw1rTyMm4jdr/UTEa4uvEwpfomstJi
lwoBzapTi6agcx2ddlz4zZGqXbx+4VMbcrKYvK/MrNk/NEtB3u/E8OXJmlH+BrmcxdTkH0xI3/Nu
dpCa4K6pCEzJAmwwcLcJHvBwzrt1A4I9x3ESTvViTFC40CecnvvT5ziA1Z4WbjAF5H7QB405ajXF
GqOqKLxKIpjKJgnlpc3pgeNan8Fgr43bsjc/U8kd6KQjHThTWF4LK7F3+kQgzCpIkBu1ao6OK8pr
InK3WkRy1srRq7LIQ6GlwKEtIZ6nI4vOyIpjjYjKRLsfGKX3qy7unG3ru4DpvPCN+qvHqnPae39C
rmgc88r08u6+aeOY2wsHLw7GPSfB7gll79g2WsOkywrvIiy6ZjJ2vJc93LfJQUmoAEaWprklnTy8
UmFbrJOaEQklvC/eXJ3W263cK6ABXLTQYIk5HmMrqq/UWDNs7OaAxQRI4aBb0asxtdFnFekXl+6o
p2ycPt0BRWmtFKcxG3/Dg29189CruXWdAVxiEsJELbqiWgutUavMA+RKbZc4EEsobifkBNtG6TWc
4N2LOzZbYBtu+cXe5g5b19S9PboUklREiS3SaXTKcf+egnF8ybuJ5oOycfZjFrnWQRNHZy5L/Pkf
Q/rP9U8pG3FcrK5W459DE1pZP7IhDyYfzcSVCkidrTHJ1NsJme3Z6J2aJAzQAy9lrIMjnYGNQS+n
V6BtRmG+DlSabp2u/+qYJuy0SfhnQwMrUklixEkJjnj+T7GpaVsQl3clZcTHakjjY6YYUGMRTbgT
bzyn2nnGRI6jlVtpUBul8vzglVRUjRbcLU3CajR1KgztUpM3LIDqxrRNd+mHobmhhjUGEJ9Wa2mN
3SXJ3O4SAd8E5Oaxt+/nIsFAzDuOn4+GHUax5VKyNy3u/b00qLwta8sXzB5hA3tJ7h0LuC2E8Djr
/1QoZz4EvIzv29DWWFy8EZTzRN5kGdvN/CUJzmwLHZ1oaLiiHyl8zyykcgkn9fc3fTLlePzxyAjb
ji8uRSBqDMZd0Wi7nybQKqN1OzY7ctZ2xDHTDc69skC/z/8k5QQ8LW4yUnUj+GkDKhI9Go9xEDSr
Uuj+0eit+YGUAN61TeoA7JBcNc2oOyOZEQtzCaGYezz5aMQp4APYKpg8zOyVzRM6fubBFO0HS5tu
dLiQu1BqOIUYbvqGwwG1wpA7QkNE34my+1G5/n16W84PtNqkLouoVPs0KUJrNrX0Vvtk+EMpOENu
DIrLMYCwFv7UpflmEB/rGnPkXLDpwzNbpVUk9zogVTgaGMUbNl4H0aQYVbTaL69lPD42MvMOze/X
bjpnU+aLOibRtytceedb8XCWIQ101nzlYluJTqOKtEsyVI9Yo8frKK3Ds+3EqBNiDN97FJZFWODb
wQSY77qwro4ZFDuSBvzcsQMZmxIr6dmmAooWYDUY/bHxiILN7/c+dBSQ9gY+JCbDEcuajmzqd+ff
XyJUJ2/9UxtpmH6xiDALbPwcIxBI/880McenEXaEXgzkb138MDV5kfPPhVipCnOQNNIdd3OHy3OI
9uhQDJOsCayLbIlG5tmnFjWs8nog7//rnzI/xrQyv2vcEDSV+TP4xMybXV+Xn3YgrHVKPdPS4Ld0
iRCceNZmtJFW5XIiALkLKt85KOMDEWM4j6JIjyl4LJGr+iowzbufzwjIzZy6ZvJAa0V+mnRd3ccW
BragMF46O29Wic4xMsQCKJsjV0ROONP29tFD1FVyTYMEn5eMKDzHRLgw9UzdDw01fxLSLKZ1j1FU
A24qSM2lRSr6irIFhiKQVx1RHipop1dpy+7DccsbQiq3bNSt69yym4eSI2iQFqvJqNCbFQodHNXq
pBw9OVEOBb5o3GBNBvw5jOWdRZtpqRXvoeuOz6Vu6UgtPW0XdrsOa59BfzLERyVKBjCyjm5st7yY
neuuDd3Lb5h/kg2glnbl1/O74U7kInUfnDen3SXmqP5MjlQj80BPMRnl4LbqnZuqo6urqPtbyIDW
niM75qy4L57S4dsLprWEVTKQvbjzPVfdWdLhwKKiV+BX+jLSOAL7TXlxDOL3UsJ8ks0J0qt2lbFm
zqVTaPqRCfRGGtnJKzwMtRA1LrBC9Wuf4DQb/0kswGZ13obqoQvjDk4kRmkXANo/+kwE+6EirFRY
ZBU7n+4mizw351E4eLrtj68kStjaBtU2d2DBdZW9Nscq/egTqLYgr4yzMDIaZYbyiagfAMgIxqCv
sOdHjGTvQHxQAaCl0SfawXYcgkPVFNZDibt22UDbuu7j9mZ2p67jri+gPBHXt/OcRs0Ufs3PbdGb
cXjyxkk/9Zo+INdQEwisn4umk+5tuNLIHoFkd+ILsyrqJSsVnlSQ0NvoQBysRhoJEyE5ffT2MZfs
ocnfp4eGYctBjJhpgnudMRlIZKtaTmVf7m1lV9usgHirMpmzUOIuAym9RStUuyl2nLXyKWYiQHZu
DQ43UWCwzBMejJwIUnQHUTE1B4pgGQj0gP6CrLsacDaCUMUqE0YZw3np0svKoo55UbsIgj1KxEu4
2eeYQu5dQg0IxqIciIZ+6lgvtk3T6/A8pyuh5z23Ib7NELF0jYeZm6mHBNAPEwgV116WFUW8NY3E
68Ekv2WRNou06tqOQco7WHBBEENqaNpdgK8drOJtBV4C3kq/6oFonPBwubuY5ygdc5SW4FWn/TIk
78ETNYQm2p8cKKUAw5N4lSJhyaSiDMdMmYlAXGWEE9BkW9g7kwbSfKjY1KYOR6HOe2iddO143vx0
8t61Kp1mlBbDsrZeT6W6rYTrb03LVQu3MLd2Vtu7JtFfMlM+so9I2boWznJyMAi6JqRewa1BMgWA
bBfvUi7GLPKNczjQ6DLi1kdMczB06kfWtpxzGfaiTAvfUp5QqsYX5Rhs67s63VpclOuobYxtnuT4
Y8IXdLBwwaJORonAJeTpuzbVXsN5/Rtrcd2xiDNYLa/G2DoHI4K+HujTSnT6o2BatcSdPnu/7BjS
4gnn8fDIy0EVxK2T03wxwu6kXUle29kIbcE6cKpBgZH80AHixxyOYVKEYZBUj9yQOVj5gYz3CUtu
RvLGTrXvXINbaKgSCEifNOscDMDQ4AQVYUJvSecfhi58KdioY46GaECY4WEocrjzE4WB8fQ9GKlN
XSV/LU+nDTwLb4Vp96ybRMlmxAf1YcE+1HsyhdMmt3uO7chOS10OSHilPU9kltKLqqNL7/NgEmx0
9PK2FOLMhjfnrqk+K8b1dqKYquFEKiyNKDVfplTg0Gyd2vvJcLC3ls8y964ao//0ekKkdW29uhzc
Ykcd+USbrSfjnTEI7N/2+AgIi8rQuL/Ssq7chw3lld2sVjapwbwWR3DFILhRtG1EHekDsOUBp/36
wWhyZw23Oaf+lW2XZRQnx3GCbad06lSRR+DG4IUVCBS1iJlyFumKAz3VEvMPbcrhcRAah+TEkLwF
VU7tHCXkdG5WUuymrCAxk0dbkTSfDYispe/fptbQnIZQFitknJPMMxogegQjzTp2MbTubrpKUyz+
lTEeCmTXrRvXj6NpHn5eSDzBmaGeYXHDxkU/e5mRrqSi5JE2UJaJRZgQ7mckSw943d3YMe+y5lSQ
KPEEpGV3Qxg/WRHPPlBT9GgAg1iIDtw5KVJKFEf9LhLjS81FvGrm3IodYWR0GIhhMYxfypa90Vyj
omKJ2z+4GXO9f7EiDC/ZR6SYAnYxxC17Iqhs6ftY6x5pEHu0Rp6X4dkBgA0IvIDLNdLTxko8P32f
UQKYC8+e7SkE9K1nx6aMPmobythobGRPXENq7mNLR9muYFHDPI8UUmLYCNrgJprad1kx1KLNL1mR
En7JlE1ILDWurVF/sDRsqBykmPjkyStmR2tNPaCq2n3G7mBR5gyEcpPZlQfCzVEKA7TDUB2eI9C2
iOFtNKvDO82rPmqSJP6o3mich5hS/7x/jjJwZoflxhUkz2p+17goGUjZ4L/QXX5usrwqb9BQ4HhM
Kc0SvB430PdZhq9ZpeOBWax36zM7aqzwq5CcIdzOvy9g5VBdzhlE5jpmP4pef/3l3//xHx/D//W/
8uucaEye/ZK16XUeZk3926+G8+svxe//ef/526/wAC0T4dAxdUO5umHrBn/+8XYL8XD+6v/DAUaZ
IDDJ8GkFeHQqM0oR3EVVFN61OQNJdrH9hq6upT+0RPnHZ4dJ72c72VetWaZPk154a7LdoF01Txwj
rwM8FKIn//3LNK2/vkwC9JJHk7JcC//xn1+mQXAeX2ZJesM3qBk2RtI5/tCt6SugNMhqh7MVmIhE
AWD6pcd9+Ro0/o7Kxjks2w3X/uC8+0EYHn7f/2Zj5m5JOtoGqlwAgO2iUWt4gxq0ACo+3RkmKBwz
ZCr6s92vB8Nc/y+/kfjLb8Q+Tuf0CQ1GuLo9/8b/7Y03Szf06OPotm3dZCcFNmDL+A7u1GQR1jkO
4HrJ8fr1lV4wO5wgGm4lscizg42vajfjseFiW1q1nt40CVWIAOqsLSHXQ1Gx5Suht9/Z9Ezs//5l
i/l6+PP1IgzXMjhFS0Q21/mX6wUZC9JhQIwm48q7aKI2INd0J0/ZdI7DrDtAJa0eAqs/mHoy3eSm
9VgNGVszlb17mlGu0N+8E/FRuJPjWDBabFc6iGOptP6cyz44lpncBD8dpzabEpVilnN76/FnP5l0
ahnSXGRorfFglHBI6JL6X64146/XmrIci3vBdFwid7b9509mDOFgTmNbbX8/YeJnCyPx4KZnsx+N
W74L6MJPeTzN5Hs2B/AxXY5wo+/cTDhatj/HuiwxHlBb//7dN9Rf3n0uf1MopUtTSKXrf35p0NQm
2Qu92v4ctkhPx3tGMvUhMNvZTRmLI3YkGLMy3yGNtytLFM8QMnNMKIm3TJywXOMEc4fi5e9fmPjr
1axsm3As7xb/37XNP78wHxqy0TZRsx16YCm6EdU3NRLTQpuBmyRbvSI/jVPPWTk3jXHH3h3LBg3K
0L9ucq0n0h2HFBtLd3qzDbTphBT8mHk0UsynNHxl1YnaDco/2D2u2y61aG4xL2MwNzO6ZranMqld
Rez80VgT+1PKK8qWkUU4EgdWom9+ft1//9OyWf8sox95MVZgSZt/+dd/3Ocp//cf8/f859f8+Tv+
sf3KL2/pV/23X3QOPyqK9b6bf/2qP/1k/vY/Xt3qrXn707+ss4Yyupv2qxpvv+o2af65/M9f+f/7
h798/fwUDFtfv/36kbdZM/80P8yzX//4o/lxYSgeH//5eJl//h9/OP+av/16zrO3j/wv3/D1Vjc8
av5NKkM4ro3Y6bB+Ovyo/uuPP9GlQo13nfnUKOcbLuMCCH77VYp/o5kAk7uOEdWUpuH++kudt//8
I1Pwg5jgoQzwjb/+8xf/47n3+yf2Pz8HTTVfof9tYTORlJWQ/HewL7o03H+56wfqiiJaXzrkwvJY
6hgi2c/0jYd4hi/uLrnTxmHJEFiU2HLXmFU51oMvWVJz2Npby38y9W+I7tA/lylf1d4QmvWTs109
ExWW9R2wW871ebiHbGThtC7nqc/DjExC5F0wjjWjffLhDke2G0zhKfaOx2IV3NHsQUSUqsqAuTQo
MyJT4PWLB+jdETIASyeGqajaNM4lx7qjO2tcGNN0Sod1NXIKqgF1H2RyaJk3Oc52or99olwWtAXb
p/VRo5Yu+goB0INWZyJrhPiPnGX6qhFuie598QLrTj1zqA9v6LOf2iXig3pCy26hUuHLotIu5mCP
LCLK9RQ94NVNi23ywu6cHoD+Ld+Gp2w7fXt39MV2FGU7FJUzTdxrOzPaydd2PLFvDjbTEv/ZBpIG
8XAa2fPtbbcjF78kleXlJyBs9spot3p2MXowj1igHaAb0HnX9UruiJ7cVWJJVvmNSMMeWT+6Ko5o
CJxPtR0iabctTjhOEVcJECJ0KuATNK1JjLrafnDPHa8Hjah6sN+t5GIOL6o5hAn8s+u+uQ3Ne6mO
ubfWPJDXe1YaK17KdwL8ivTrugSKEmGBITFLZRx6Hu0H25iNY7dIiVEZK3otka7aN+x+I46z+GSU
52y6AApurY1Il8O4GQ9JtW9G0vcHEM6NueDc2yO20MtyV3zK7xEs60d6hul+nQfFqZNXcM3y/8fc
eSxHjrRZ9lXmBfAbHO5Q2wiEJoNkkEyKDSzJZEJrwCGevg+qezFtY/+iF202Gy6qslhMBuD+iXvP
3Voq+vG6rkTnVjyx6agwdik7qDP5ax4wWwX2kv71mSqh7y4u/yuH4L893/7bwfnvjsr/Dw9BS3Er
//tDcAPeLCl//5/97+6/HYX//Gf/eRRa/1KmrUwTQRbgJDx/nGr/eRQa9r9s4YGt8pXi4EOBSnHy
X2ehsP+1nlH8W+Ursj98DtD/Ogt9vqEQps/YQ1EWuKb8n5yFylzP4v/rMLRd23OFLSEl8cNZ/28J
xKiQuM/M2g62/00mFPxLZP88+wkMByZre9kiwYldrRF7mndlv8sGIdBGM+fqmEhDA3ZYEVPFBQxP
j2aPudEh1tic1GUUCF26ZJjI7+3+EPT9ZcsCeq3XzsGMkxFqUeQztdPetvGZsrqEUfDdz0Mrvyyf
oQChb2RDdpyCkT28scvrib8lfxZKI1HkfmQ8smd9lYQfMwFT0cGT5Z85FchdpHtEJK4vXVQetcWL
ZS0X4HfkZKeMgiqmhTDUkpdMopMWOGvY0044+8uy2zKZI94B2faMhfeyzBcbF+W1fhE18ZPs/7az
Ys06hWNx1MQAw0zw2Rz7X9MIv44fZSXT2NOB5HORux4w9NE/ejNW2/hNsYvZOR7itZCERIe/paOv
VUI3E0sm6524j4pyPDcYGe+JV7ql3sDiGKN8UnGgaM7xk5P9qpk7CJ2IV02Xg0mmITk7g6hbG8zV
ZsTrYWpk6GKou0wKnjWA5jqME/hLtrWLOUM+MteENrp+0ZCmPmSH1Q0dV5N/wAl7MrP1sK9Ytjpg
7JpI0nBp508bbgYjvPk0tEEmXbhV033iseIuxoyJMJoc4awxbnjbwZ9o9LNJdZe55U9RENwzeQyR
zbBnkpDXznGM/joek1gXW6Nlxi/18ozJdD5Ha2uHxiy+Wl3+Nqa0pRgZezjH7BqnncXQArWj9UXf
ct8r41RHCFUbcJqCx2EbobkM09w5Jqn9Z+qqu16wB2B9+jKAUjnYkjH/aM5H8rKwM6VQvVGYk969
tIg8crUt0U/j/NfQOde2PB39v2GN58CTQGJrlEomT9DMXg8FT01yy9D6ASjmj6V1dtAqKc7Dl9ky
p71YavyMManRwHCYYym0ioJ9zbvTILjvVlEP16idl79APx3BRQB2wF2T6/ip6pf7KTd2c4v9CIIV
QaZ9+y5HCo66yD/qgvluFXvfvlzFS9H0iqSy3MS195aaxp0A30K4UNwh6uBCKcvfJamhp0wWZzid
9S6tkuYB0NPe9XHC2dilB3tyD2Me+9u6a/qd4d74qyb7iHob+74KYKGBRfARrfge8+dIpoED4Z5X
LA6UzG+jhejFFuLFFDAP7bY91OPIEpKsnWGW+PgakzBjaw2Qrz7stPmglSmDvoxfF7LS0eagWNQ2
E8d8yp+nfk3lDM03EYo7FgQ/g04V06Xud9jxJgz6bCyXHg/b2WkbyXa4QYdSrsq3zGQYI2sUG6RB
l+RoFgsDq8LtooCo631JPJC/yAfDZy9Y2+3jZCTJQU+hREQ1KF4lljaJ7W5ZAE27KGRPVEDIPPTV
QN4g0QaWbYP6M97KBPh8W7y0bqh3fsdqEM3ZP186dhxsXbqPnrz5OnfhyhvIo1lxEWVpIlVCDWrB
jWEm6eIstpheMUSrFgZe0dNS2OZZK+jQkZ9Dn+jnI4z+l4ZDO2gxyszj8HsI0V0kg/9mwKQXiK3Y
LhPVmvvjjpw79lDz48AgjRyRuTv6mX3tHAoodR9GVnVeB/JB12Fu/uef9qF7j0Gt2cKvWR2odwPX
0Vnao3cmar47F/KUxtMYLOMKxFC9vmCzSFOU0l3nsrJLEZ9lQ97gwB8aJlp9tFdG8Q41ALnTXPIT
tSsmDkjQFjI0nFU+pJppb5CzV4Z+0r5J9vinqUkOA1NHfgcEYUjpPBoCdkDLdivwLTIL0mVhqomb
a7L4zm3f/RlE/VLnPr+WSoZb3xq/yHIEx2HyA5KakyzmbzKdfpUu8oxuboAM12hOK/seXD7a5tJ7
I2gDX8uo7R2Tv+/OQPYoDR7XKRsU3l1HHOCff3Kt6d1Q6+auyEofiTCPt1OkwBfjaM+rxWKc+Mlg
JsZ8yxR5qYr5MEf9XU3aEsVv+rf0kbj15EqcqyTliyqJbC/D19gFnCoQ6JL92d/1JkUpo9pT5r7U
MRaNSoLGISfYPYE7P2dl+zclYnGlJs8n362QJmK9ZsPTj7u+K3GXuPVl1MuZ6RM1s/MhkHQdAV/C
X+3qZpemtoNDsUElWHjHOiWI3s/QVVtWT+wsOG09ye8RSObRlvkDIUrpNlc+/z8v9Lf4+JcCkUGU
Zj+ZZT9VBekgVjnfDC87L0ZzLiEdHKIJskVKKhIeZ18dSgSMhkbHj6bxjUG5s83IMhDtxENwNusW
FDungZgsQFtU7xE68x2mIranS47vuUGl7fQpVn0JcQOhmYlPz9IPs2Qt3AMWGe2LXVq7zIaTwVT7
FHbT59yhpU5KuaPMeYFI/TmVO5URo5I77NRGCfwNSeMc9yc8uO6ObXhKcdffea55kh6jhExhqbPW
Cxx+08rIySlPehx+hk8hbtgHh8+VFRxeEWuYWYfX/fdihs85C8KLEyVEZ5N8th1B7nIjILtuk1+I
S8Sh6dpPsBI2fQQTfweIeLGmunV5L1nWLo/Eiy1H21H31IifTeVXdGZJsKzwUkS6Zux99KA2Jw3O
LvfWWDX461gu9Madh2LPLGiG/UablgIpcZoWf6mOv3MfL7Ny4xiEpbWP27MrkKfK6n0KZ7Ypzbxf
+pkwWS/cx6N8cqocDns5AMLkFZnLNruvM40oAJIN+KU7x5TImENwle2AX1L8KkAToj9NsV8JTAWh
UlfwzIhDTeyq1bKS2IrfPDmQzb27pXMfR5f3lWHhaE44MUAsjjD1xgSYXIX2Ix6eC9t+h9WEXhNK
PjMg7Ew1/hw9i6tRWLsBK/Bx4RFSRvfYtyMPV1zNgYPLFZJk96exp4vgKex89xk3BuKwnguquptG
oCTzBXUQocwjhPoZ4Upk08vVArx9N9+8pmgf/Yyjbo1XspqELYpNgKJJeMFBJS/WTGhjaAoQyoOC
fK0b8rLACdFAdgDs3RxvNOVAO853TgFznRvZ3lQo0FeDbn9IZwjfvlhNSVbZ7UpFeGA9fTdVijfF
K74GMe4npykvyyjE1SSRDNpzR3OpRr0XmsWOXTpXVgPsuTuymCjQH2yWoGSPEf7SFnj+qgiVVReM
6BGpZbFVaYQ9yNmoc7u8ia+OyT7Ua+1vu6e79hAMp2JK74FpMfj2rBr9qINorIrN6z9fEqokV5LH
s2gOi2wOV03OCLgIUo3p9DLw0uiCQnk5g9WurpjwaNRzkB5gxNBlvZDZgA9jEo/prSf0HhiGlW4j
7cFz/jAyNNZJKx9Dz3/tyf86Nh7thYmSeyfCCFW7H0/3E5d51si9XNqbzGV/pau4xE7iXTmwCY0D
7N7W1h3JcNtqHJxAKumSKeiY5zZCpU00ZfNA0bSvcpe5HjFQFSeDGOMZ0BOxeHPM5icKF1aeLurX
eTARP1sJb68xdGe4EO228grElRrUxPJk4d9BIeKDv8U8SZxtH5RVEZ6dcpm2Ve3gs0k09+u2mhFz
juky733lIf3FHCtlPjzavgJq5Aatos4wtHgwCj8Ya3a0MedMfYS1/adsgbIUPRJICK1x2cISBIkD
kGTch1AXyU+900Po8Q/eshmlb8n8jK0SIB7DOomF16B2vG8KjmLnojY8YJAp16xPP2edjJpgIlR2
248p7sBujUcQDy3l74aUbFR75SfitIMZD9Saa/r4uArnyGHEnNeQ/YQbIZ4wKeW2y19S4TJS0/je
dHPQpgQYM33949jqecIWoCaaDh1TRXuz2FWTdVO6ZLRSMimDQbQtUUGCHZNBh2tfDxGCnjVAkcDL
jXb5ZBz7OXY8CtzexWiMExs/URC51U0VvN1tppitNH/8cTqM2NCKFl13Su23161T7lI/JvgquiRI
JotQwIRvioRYUNYGCTG/RBi9DkOUgq9zTzIdEDAol2Bh5jqm8YzZI+hj/QQrF+/GwtBLN2TC+Fj4
0jL/QlwHLyfLgaahzRZ8crFT3FqAhbtFWc9WYX6OMSplRR7MDK7FoFZdf2Hl0Sz4kKblMdFpvR/b
xdvYiLV5TxybVmdaYTeJ4T+FXXQXh/YbG5RTY/qP6UKpgzpkSrIrR5jcmNwfLEEjXuXwwV7Ak9tp
RUpMcclmy+GF6BqsLONZc9kV0M5iH/xEQYdyWLAjuV55s/IV7IReC80o1iIATxld+CZfhttAlWIl
1i4s2mGr+/EzkfxKZh6riJnAlpiuSz1PnKOCt4S7s+vy42CwX2jn16bEnjOF7/EY/fhuCMYyDJqk
3PkWmFXuh/Gi21etpy8DAi8BHjvC5JFym9ETZ9TNoDfi4kJ3lutriyqKslKiNEzvtKvhBrXcCVGY
Xyb1syTdQcBdidL5yyCwHMYPf8/FavVq+L83QwTT2ktvdoNJVGW/EP/pu3le7hNXXECXoY7Q1ZdJ
Al25fGWufGZETdQQYJEQ4KJI3lQ0HKoa7LTwoefOe5N9A8YUjL0IXhnGDvGV0/C5hxKdtfNB1M7v
gV7QF69ybP4MlQvzQE77Lks6IpOuy+zp3eT7NoDs/LyQB56bE+OPRb263vwJZYO5RhWhhHMY5Kpn
dxzOHN1/5ykhZsc84uz/xkX1OtG7YJ0ExTXbqJhSXKJLVCHiRP3jG4t1Z+bPDgY1R7vFQS59vSnb
Yj8NkwcDD/O0wcNcDPoZf45i3W236iaWeFgddUVgF5+mqq5Gqs/6h2U6+VQXUynmB+PggQN51Mby
yUnNse3Zz4kQ/Q7lCDYArnvXmC5ORT/a5v0tnrjN4ebi20f7ai3Asdr6PiNeYtPqMdnGS/JEoBEu
l+oe8cMCQcg6dsYMJIkflFC5LRiMZJta+paEGGkseBuu/uDIdY9EAaGawNzekDvXo3DnvQyfW/Lp
YfZ6C85FfbHrh7KazszNvsWckc/IVt7srU+/FzcF2NGPxCUfFeUvCtZNWowncxneWgPQW5oz3CEe
zmudT0sRqIS5ozQInIuS1yny0IwJDh+6eWQtBFnyEzr2XB3CJmSfOd1imMFk0UO3SluyeUBR+uRa
82FcJyNMzjpCChQ9zxAtj6O5YLSbDpnZSLAB3zgQ5R19JhD4vzzR9WX1Q9nDR+Hq89Jn8xGn67XV
DpeEyPAzSK7P1lavWJNp6yZ9Xw2I+UisBbg+jvkbWaYV5hsIyHjXnFaYexKuxCb30vex8Ktr2gIA
BTa8dUBFvxoKUpLVJ8OVkuh9rInACPsU8YWA3S9j+agUl53ll+0pDn2CDpDNLrP76IvkKV7dMWM7
HpX1pMhzuA7T1OIrlu0DIToPfcSwLCRV4m3hk5pke6u61DganNyN5f7Kym+hxyMkzcPQdGdYlfch
mq6NmuH9VR3EYHLtMJBx6MchCapDq7Z9IXGQTTJwlSfRdf7oEeeXiQRspDiepbw6YXzFHnRZsyPR
wxsDCTVMpeyoQU/JlIEGuciqXTc1z007fCE2hb0Cz6fFw+bUyJhMiPe1k7wtatin3nzTkfOIo/yh
6i2wQWw7sC4GVuRPB2M0MG+CaM1wMEfjq0r1RaxaGddmPQsTY0O5QShMuk0s88eaq19OZF36sL0D
Px7t6r56FsgLC/iJN898r0pb7evID6zBNI/Y3qBgl81DWbYUR3lLyDjtglqR6U7enaUU7bGdx3pn
a1rTop6zi4IZD2WFSZWabfVlVjeDp4XjuysJcydxok7J3tGZbz8uCQh60ef5vo98i2emvbC2jK+1
NqCb5fwvPS9KX5rCsgHSJtcmgkAhBv3HTd36pGONS567vjZqXAlm+VX51KvtdJ1FxgdXgtvVkQsF
2Ktu3RDFCF9cQMeJA/E4/mHAeCfwKS+A9fo26AcsfLNwbungPinnWvf+32WYLgZ5vzGuyc0Q+48V
tEJnLHC+jhdmMM99VgcFPCAgYSxTagtf3cpCBpQYtX/FiNmkQZXlh8MU2K74Uwnx4M+V2gmbeGZr
QuTko0lNRbsb3AWM3OQlVJ/fQ+Z+Th4n3cDEtoqB1kbW+JTnY3aqjZvnXMpQfLm9Te1vahypvtox
CWN7CIl70zr6Vi5AIo2sC0RBeny6ALmUaBnxvvaZSHbMaJgQ4HzyFvOpNGtUPgU6VJUDIRXpcm0y
rNIero/9YOHG4vF86JxtjM/5bEJi9lgc1lrvQfa3RzyfJ34K4kI0WJ4KrYQkfRR9JOWbNc88GHnD
kI17gNxUxZvqi1MerSBrN2flZzRbbItMuzqyVpKkNVlfgWKdo5iw1dUnvk6ulnqcblaSvXXzkGyn
hZm73TE9HOXrMBFz6MfRA/IJXhkEamLGC5dYSPTa4eKWaPXoO3AWQXbYeA5Ib4cg170EvMawrz4s
5smJAdCw4eJGlBTxmH9dMOuaX+UYPzakmhOsR7uU1Bmh4cZfFbuPjmlz6acjAJ4YbLf50CRd8S4h
px9koaa94fXdvROh8g3zw1TwbUTxEQ2dG8BiMtoswl0c3Vs4uQ+eQjdog0FOpVOzdSBgMI0QF4bM
dKKQTSThh9V5metTRLziFrMVcbx2hJqNJtwc+5VQZtzmPkwPyI2RWeoBsmBYUP80rc8LLb+WSr0g
gREPQuMBqxfQ4GMb4y9m36E6JEmWU0FOyX9jcvYeSNSCvdihnw49GV9w0YUbW9rfzNLVTTIsgS1Z
bvh30S+ICx9Dgm55n/tNfXMdXm87TlArxzkWd59fdF6r6FgXtX3ELiCmhmn5l1ky8Dayp0nb85Pb
uydt50SBR++95S+/8Ac10oBprZNPD9FdACs8vJae91e1hLwRI9btUNCf8PgtWPWA/liSa6nIf6p8
EmcB1yAginbrDd6hTYfkx7OGywDL/mNovTHgRQMbXDHNa5vncDH4BGK/Z5WNiIUR3LKplhoNK4/U
oGeDteryZJvDzORu7g50jPT2pf2TlKN5NmYXqKjZ8cdLrBWFat9ToynPVZeU51BVNgGj+aGwqjnf
VCVJxhJAO/MSqOnKKlYOP0MWCwuKi2wrgK4kKM6I6zIyE5TBRNZB3SUAV2er3c3NxBSi6TlA1gRm
uvZQNebea56N2mn3taJZxB4sdhF+N/4tULWRdBQAA47FDCCbxac1GJ+RZz6lJeAUNDsMrdg+YME9
efZ8GFTxACirCcAvj3xsOdpOEDlp26Fh9S8+9l1iqNFkSrSrlO4TWeAicvWuGKwW1XFxQ0L3J3am
985g3Y0viVhTtOQNw8fcLFkRyHE82UQpTTlS8LJ4KTqV7+REWkpOO3ZrzOE3vps3MgXQJEN/I0ms
C2IXs4GZmJSDTGG1zQ3pZuzlZ9N8gPYIqO9AOS/AWaAjZF/AIZCExY74bzPAdkJ+gWIEw6zo6OUt
CRFwIOE34RxyJlIdDcBCpZzGVdNHchNumKdOf6hhmT9WVDCd/FEvuKogHR8bTs62GdKHkTAi0oO6
ILfVXUdWW8pisexQJCOoJaWqXcOT3JU719YnS3hPgqEeW77q2GLk3pawbLUbLrvMymi/E8o06QwH
og65ZKoMoF/5HvMGHFGvvIaeDmH0jz/QH8cDessZKzZsMxalgfbqfbnE3oHELgRg0g0I/vrI1I4T
gB67SEB+KCMg4+VvDz3yqLOKyek6+/ZCc5fMqt0SYoT0Vjb33EX4OdoMA2DKrx4zIi243z6NcoUB
hS37uqS7jP69Mlwo+2MMkMrX+9jOqnNiY7I0c3KdjEbRUVPvrHfJIU8c9Nm1gqfmNWczl1/FeiKE
pBa6NRx6iTuBBiK6EuDVPknQu3h+GEtJcp5d7b63nDPboaF2iMfzoPVf4RTPoudjnqZiI20EJUvf
IYXpxCuuF1R6aQczk2nHmKK6JRNUEJhqfM81H0GNy2EpQC2lkFRD12i3ea/gIAh9ILH1tiZfDSJt
SfQkczFpGAFMU/1AJ5mqtcnlRigqItQkzrMezwrmRH2QlaDCHVnMZfZLnkc1PynEY7sJx60PVqJP
OnOXpUO7izIqRRvgAAiwwI6ZOTqd+iFliS0SWZokEHQaZFp3Z4eQMll5faeKXpM+/wdhOtbOxRcB
wV1ZkGCE32mz8KCsRY8oCrN7jtP7HErB1li4luaR4U9MsbehUPmOe9zHcdPnl4RhVT1RvUWUtgzI
sfoQIn3IxuEP1RebhFbaG2SI595ofEYYJkDWLkXM0cjnfuFKSb2lY5I1vArPAxi5QFxLl+yKO/2+
MMQvKLXDLgvln0XywzkEO57xzW1J5GRejoeSXItA9z/8bsEpxCAlgeoPx1yb36jnH4fc8Xd21bUn
09Z7i4VXk8nuayowF7mu7l/Ybr3U6BE2MBPDK8FL63PL71hJu9np2X5WMe6buCDWwNXF2h2gEErq
7mFMznMdd1uiJfUOhyNXiYGfe1gqxqMmzsEI8AL0O5mtrmPMEEOGrZenIEEIz/RSgdpev2AIDvee
H/5ZnR2ZRQ2kGiabUrZfjjB/Z/l8yduIkFpNu4VFFxU29frkEIRjekdp1eZV5W+9eLRmH3VT3VHa
meRB51qQqtLh37UBRe84m/CxabBEjBopKflCSwz2keoS+i2rjZieEgzF1ko5OsAojrgYnKPteuh+
4vB3jUt94wz4Hxbmj+gv7aelHgZkZeQ6mW4LeSqv/a3Zx9UelfCXbuz23KUjJV3fkdHs/IzZ8t5L
MyXkxPgL2dZhmuQg2RqGALuJwe5jX+PzOcxSy5NfmRhcmlLf2an5pt3Zu2FQoRYt9Vtry2SPj8Yh
VVB3OFr4GKwuexkqyNmm/aTm4a/MSKmKSZPYSJdd58T7jKZ+27tRcj8W03zDe1jtjYaNqhxJuJAM
fQjSjMgJ85pg0QUJqdV3xZN/11dFcc/U+8NiQ1IPNStPyB8U0Ozc3JGiMYx1/m571v1IXu8O9hYf
d7RSOUHlRtQF14y7JjIlDT0sGSMR5gkNqXVJq+KtNy32Ntx1u1iG2FP6a7lIAtJHpJYYss6ac8kA
/HJuoK05YiqPLvvGQzzVF9e0aduzDsz5/MfyjPRs+0Z8RPO+F4nMYe96a3Ism1jPPbWtGJg6zhTN
1OIbateBFszKHko/+1sCYOgWc3jqvewtylKLoaPHtnG2+iMKCXMMi4M7QKiRA+M9Um9g3q3r89Ez
x5102Y9byBSGtUHvwChuySDBZIeNLXBN/O5Lt3RvbBB4OiWotrg7LiiCwcNT5LZQanrybxB3zNF5
pPSd614/VA6kh97k3ig7IKgwRWl1LA8gg1suB998EVBEDwCJj/gu9441NYHBKgga57hHPc/swnS+
m26K78EB1LF3pxzXv2s8+60catiMqCfZ6dd5gNeGxORuxossTG46VpU7JdHLGCa46ogpfHIXN9o+
p8lprWAhjaPD0I4GiVRYcAF659mMjXVIykXRGfFuqnueTQ/hpBmyuSjcz8UmrErlzE/KZoj3dfWo
3Sx9/udL28Dfs9gLo9lXsN5SEiB7dQd38+KYqbUnUpvEmoyZKb9nIJpT/2TlNqFW5ghMKhOHUo0Z
68jummXtmci76qAVG1sWbQL4BWrLgTVvXy7dhUQo4mFic2sVtr+3ANA+pWajr03nB7ZusvvKxWW2
8B83qRoPhe1mp16xifM/a+FCYvPgUSLZL57++WLgJ6EuJmrYvHiLw4wKZK+NJZKFiHGxSsBBJpF0
cI4MIhwTUCXOGDLmLfRj1fryhEqkxpXSikPsz4d8QBeEePbB10b6nMgCU5OIYOFiPNxy9Ne3qMAd
yov5FDnjC2YdrtIkMoiBaLNnpc3bONE7ytW4jGKQgCw0OOs0TZqZT4RUfudRiTk9t46b6+EV4cyu
StsPnF3eJZ/g5Xnkr2MZxEynmqtTdOWhqmDr9zwLLYZTbJiQlq2ytw9L3TI4Z+BoymQ8miOrXdV7
4AYZyAD61VfRyOjJGJG+esgwDpbQJv6lO03wKBMi/zszku5sY2Nh+NKwo1J8VsQ6D1gyTeRX88RI
QIQewo3+O/HI73Njo37CUXKw08G5pgv60Mzr9IEHZ7mxzXC3nXRpvv1NIYDcjBOSmIWlwxbXOSFN
094T2bwr8lTukFl+1fxAd8OwqPs4t256Yp3kGnhy5wjLJmyRvS37W7jEYEVg/2yRYM43PLPGKSdO
HkPk4yQm56ERFFY1sOYlEgk/OhFbCv6I3SzlDqUvA4I86SgTuR9Tv2A8MKE+jhy8pE8GeNjHiam+
X4p954okKG1nXqsH/FZEaXHGNc8wCdvXtnlsdHtOHPKnmQl/TAJCzQTvMUhYKJ9cyCQmyKytxgxJ
kGtEPJZtHN3MWYnFUbWVfnaDWoMeP80wSjVnvHGECc/AlEOF3ncgscPByFg7bFEqA8ZLPvPIR9S+
ATgoq+ha1lVw8FAEIKIiMnYfYlO4N1hqBh3dCiwZnzQO/8I0ZzsjUfBWQcLchizZan0nEjdmgEWz
Uirk1pQVKItG8Y7f4zdG4zkgts/b+nXnXaAPFXBk5ZeZNm2QW/l4ZSW5GX325N2cvhXMdIkyk9vG
VHngqR67pmu8DKZtBhxg7aaZ0/ceRMt+ZLfJ+mtrSiIDQ5AunjPI56wpkdDYX52L/duNvF0sWOZY
7gTb3nLQ8jI3qjpKgVi5f4uk+Ui4W4FDhGVAR0UGoOGewrRyg6ic9hCiq+NolxfgcSmWyRmnIqw1
VBD4DEvjJlyyQqTl8ZaGDZNoW1OQLqeiqTgJ4wdVwOwRJc9HS9dT2Z68x6i6dzNT7oqFHYiXx+Tg
pgj1rLRex5jQycZCFGdv+cEC1p2SmghhzDQp7cVOyJHRh0eAd1oxSKD628gcwJgN0aRYekBfAqUn
1KhHcubAsU2E6gF1OOCehnUXXpRDOqtRm1FgmG5zwTKEuhnGmlH7bMPbiPl1OA270jQuk1PZe6Cl
q/xnAlR2iev8KqrsVxh6kJHDuN40wFZU0R4XPjHK2/w0oHW8T4bnPGcTW5OTtQX4h7uduDRQYYm7
dVX1lJUVdWH8WOI63NFrv4kpwzJUfSWOxejO3pNXhvRNhl+5P3fHEXHFEcUq3XvbWEczTckylq8O
megPM2wGcqoDb1XADw48Y9MUv9hD7DKYwRaNxIvyfxURgVwuSqfHqswpqEpMAGyJWVikFgCgtmQd
5iB1zE/weiPGWQzf6wiWBQY8Jn/8+qgdB6OJPtCMNTuYOJp4Yfaf4/rtZt87tWZX3HJeOp9vmJbe
Ti8Aeat2IG4euQLW3nVu25Dhm2TM6UJ6oV1ZkHTYcIuAv0O3tzInxpHsHocRYA8rBXLSQxuByGbd
SUbJAoaYZ32fJulV9hDLtY9uNXJb/ud4wZP2FofqV9diTV0qTtiY84i6ZajxVBe3f2I9lN3spXB7
dJbYpLVl8R6nzt4kFT3pw/guYi2dN/pGHUjeFlloW0oAWvU1a8TV9u+tPxJl5VXWlT9AK2aLCSoq
UISsh1Law/H3cpJq2y9YAwVj1QQigPsLGtCCC9vEiJHxRWb27zWFooq7/JQRZuWP6k/S+dURfjCv
bIGJPMKf72D5Hde7sz3NFftbi0gmspxTcQBoPREKwVzht0vAbOAXzs+kZsovfvwY0ZiifOqBnh0i
hw8fKcZhEv4xnGqkA6Qi+LDZj7xUbx7AF6bvZh5Uck5ffHc+UEJdvHBlRfCTAQH+XUmPvNORQIGO
N5ALlX0+Sk6OxhH5Klrd1t0IzcwAhSZWiR4WBVrwS+xHT+2g20tuUUaT9jAEfrhMgaiUwDD7K1PM
Fnz44P5MdIO94hUbmnle6AcQodnzZLFINz68ZGKvU83+maDCz6VuVoYnw/xkRPdbuP1yDOvVXwJ/
aIcj0d7y7O68SenvEVbyVCqQNW2IyusjboAEkSIBsdVGJJWWjIvSgoeVe6UoEv6w3X+oIi8uCOiC
uiAvdbFwftiKN1At7lb5Y7Qjk5LHWnTMsUIsuEvs2IGiFoT96YDbznCiD6z2YRdYz36iT5IU7qOX
4SCD6JiuDfO+TDx9jADNg/z0R+6lZm8Wbkt8qnqMWlUGiLnHpmTtLSCd0Ic7rzj/16DMQA8K4yfU
3F0IIMzugNIXXE9M/JnUEQB+MepkN7lZv01mC6aw8xL39ntv1ueh11bQy7BDWlp+5Q7LRd5MXZzR
V7102XSBgsEQf+RwbCuXyjrnsB54TZj31wso3/zXhOIvYBeJdgxKhMiLg2W7n1URXRrHLNGr4PJn
90ImLtPCovcVYWvAFGYPvrC3roPgBPrQw0e20kMKS05N7BeAMDnbpfcAXOZNxw6LhOdlOix5h4hE
YbarmeY8mD7fchi/SWukqlhT6Evb4IIAy6Vc/7WGo+fkaXlHXcO4qqpUIF67Gu1mGyM1kCVSicHD
LT0YRn5ZeFM3NY0cdj1qeEJLc3lbavL8EljGpY2hHKI3TD/P+VF+7AaJ2fKdpkTsmhQHTl7FaNV7
87BipkyyvxlX7IWEg2BrQnmLjuhvbQGSwhL+NQPrWwe4ASLdaGtMtrXVY5PtEJnfiBRvdn5taFaA
eJFnUiClQ/xGoit48lM9PJXlAiUfzj03CQA2uJxkEOGAb+VfZ47+rq7UTYm6HeVhutdjuRH/wd15
7MbOpNn2VfoFWKA300ymVaaUsilpQqQcvYmgCZJP34t/9wXqThroO7yTH1XAOUdKiYz4zN5rN1+D
Cb7LXvzpdVJsWB0R3GcQI24CSo0Na02owU/eVz5gGcKOeggYdYsJqVIPNqv7VZkUB5ihEWcaGmqn
pxb3vPosxwJwyM20ZuJACUoJhVscSxAOGwz66UqwFwQamRIgnSUfbmp8N26mCN8UU2iivWJC1m2E
VIdKP7clFUTDXp5esZSv4DNCaVlvpkymreOq+2Dy4Jo5/CIN6e38Ll6nRf0QuW6+aW14LNArjtOI
u6HyUSJ77OkjNlF9YaNDC+iVlbGs82n9ph5zRuqcJlH8dGNOdEtmipXxOMasE/NkmHfoldd2P6pj
nJF8lxm0+CxpGbAGBHSU/XHOSNXwI3uXKedZCpLOKhjekyTxtTSaT6bKQC1q4yBSPfQ9Cm8KGH9R
ehyIsh62emU/6Qvu0U0TtFCJe0Rj+BTp5atD9W9M6YNG0Z7mt0bLr33CmtUA68boZQ4HgZFvGJbb
cfLvsL6Aqp5J2QBhxSHsX3vgJuALn/VS28eWDCj8pgsSMsyzvLmaY6L0QEAEPg5xdP46qXzc5lSd
N4VeI7HVhXxXOCs1l5aSLCKIwwmr+9g0L5XhQJDvUJySAyrWHNo9XhCNdzPQ7mJGKWCAUKA75C9z
EJhl+RMJuR8HluX01lpiFnC8CxS9xg3NGE4A8CZucXWb6ajV0HtrpCej/khJvKsWnIujyUPggxhI
Eg9Y0nyOgPf0bd3CMTFeBvb3PpSMnCmuA3/F4QawbAFqhBqs78ha82SfbaHt/eWz+Ts5mOwYK7HW
iTFQTMEvL1qx0klateb0eQYbxWikW+dDgYTS+Uom+3sa50fqqLckbk50Uqsqj9/nmRfdH7Du1ukf
yfHEgzM/4ujoERUJAjYJJXqMvR6bOI/LmRTEVz0pHo0IeqJ5Ym7/ZLrOV6AMRCogdnxNvKSSgQuL
BTfOfzwM/MMy5beT8lwTGLtqdPctdctdN7MsBP5mLI6/Gf+inz/U7JtGLUj2bt8w0oqCUE8PeNRP
aZE3/K5H2vNfmuIcW+C0pwBPNtUgWd65AmILXsf8JxmcR8aOPCWcuW7GTASgUJiY5QHVbsxoumDt
3JdLpGdgEJfpviMkZfFDQFwvUO85abqvTe2kGkeyH/EvSB+MjTdNvyzLXlJVxVBSp61XQOdnuPbs
KFjRAhDOSgy/AyzCtTTGN9jeh8gQF4sLd+ujVMgnN4wDENR2ZN6JYSSRrH0jfY0GkYUmeRuoEOtc
nirS+OqCt7gw022R2IextK51Zp8dK35idLOoSc1jlhMupy5WQHhG5jAdx2MNhhj/Kz0pGdb6DENY
TSBxYISHNoTWOx+1WCAZ3bNcaxhOwveYcaOE6cgnb9ngRt6M1bHyvHUJTcEthb931FTfTaMRHXzu
Uz8zr67s9V3qMRyolYZpJN3kqZaulWl4AOQKP7TRh12MElrnJA5V6aS49E19W8U2fkrWcuNkAKr0
oAFGfUnEM1lxwu6ZM7Pfyty8Obqw7EbtMutW8MKar0CWLH8iYAWAnJOLLrLgGBFv9NCQo0yjR1vV
JQ3+hRZFFfMPRzl44FL7Kpq6JUHN6bHmDsVdq9ADZv4n6cYdNaBubPXEkJwc9hNw3M9UerAMPUhX
pEEMCwsnfzGIbIW4me4r410xwAylg6lNsxWGt4F0UGzU+mtWI+0wiYOOm3lL8ZdtPa06ox594EHa
JgWtY9PrzxDpGYt2H3nkdiH/Fphd/6wzIXXF5JN8GM2MfsXZDloEK6bSw49WeF/QHFYS+sJWEgq0
6nqgfzV+lWhgz2+m8InS5jwZdhnGsr3iEVNMCojF/Oc/+JxcdlY4oOuObgbvNA9IHIPDnahgro7V
7k1jCSgZj03mkGQKkHrUihef0C6p4xzyhvYs6+ma50Ct2hzpKgs2tkQUSaybUSJbJ2PK5INd0fZF
gx8zhpg3EqQNYl79nAn1KSsdJZvDVixJ9nmqrJVhNsfRzaGJpf1PZI07AlGGjDuoBCxC2g1yN8Rp
eIf7O5pdBPWV81OzwcceAFA//VHpoq7O2S6YXbsG/3nUhiUCN46fhwEuvhmoH8sumEXT13AY/9Sm
99Gochuk8z11+5aBBZtituGGQXYPSwSZOTc24yH1yF4DOOZL47nA7bEm1o0A4bk7Fio4pTGui6mH
/iQg2xlq2drNe6g2Le+v4LFEdE3UHXSqGGlqwHqrxGwXoGPbNS1OQ1XQ7i9GOlOybm9ySu50rrdV
Z93sqXgaMi/C8sTvCCzhJvbdkx8V5zrpV42MtxMhyYFOGlDrFTkM7EXL6TBwJTtiGxHHzdgMN0JE
4Ihxjz7x1KEd9PGK88bHWf/kd7CSanbMcRNfI1e8a376RtvbkIDum+OjNbcv3SwOdTK8KN3eSyYr
EHcLlL8GmDLaJ9yCMt/rsjpVtqYQErFXIeVvE5A0Rsg3Fanz6mX0oMbXgG59QLmybtJvXfc+u4Ws
LAttT/cIXokZKWAILbSmZpO05r0sslsKd3ir5QoveJTTGpsWE1U2CI6Y7IcoAbyvgcCf5usskH4I
fX4qE4SVLlEhOjnbscnPfTSKU54zBUfxzgEYIxJCuYaUAk8ChNN1BhkrNduYqUoxHzOw0HXNGdSX
2P8HcHlk1q6LYhHqJTboGkkbknf4JQZ32biM3oaN/BfPz940+9d+CK49cEBqWG3bz0N01O13yR7U
dDVKmaYioAM3gkPWzbrwprOOxxyk+imWNPbEYqCFrgL2b2gRbKN5TJE2F+XEeMYvScKt+zc3ubOb
6ZTE7p0t8a5LnvN6NthjVfjHUJoSUMR6iC09F/90aIH7mdlzUNfvXSPOToeGdCn86qb+yaxu03fu
w/KoR31mr3GgFPQzxpXrMQq0mz8gXkcVv+qD4JKm6SXxzRslzTlqQKbrRvqQ8s12mUs8guzes0Dx
V1S15mEQXC5IQwFtmxwRiWqR+bHGBwviwPXn+Io4i+Abs3/Kv8Sd9RAPpM/MezrO79FVH2iOkx5l
+iiCOIwa/ZxLw6dz4TglwRLytWD1K1lRiY+KNW8eoL1uU87Out6il7j4rfmcZOOrRF7H1OGeaK21
Qbj8AzlpYTzeKWwyPBRMLuOGCV/YOJz4FqTPrV3Ob46i347H5zm1AMWZ+DQKNNlhbM8bhWS3tlsa
o2mMVtLvnrxg4JWWAOpYnW7Lph9on3Q06i7n9cLKauN7WyebT5Pm3sVXQSUDYXuqKA0oEUstO5DB
8+h48f3ISExzh9ehQbUG5+O1a+Sxasfb4vesc+xbzWh5bB6/rKLt1sHCSCLKlEiXaX4nXZIKYMZ4
oQfFxl1SSjtgqhFOwrZcPMIjSpXs150XDx8CCcQkuxK3U5uTJMNJ7mxcnHMZhhKsneV6mmP6UnfP
E3KQlAV+E3WbdkGUkTjC3AuwWPxoY9fTzCBeuR6SJQfJZboYv1Tg87WvhkOUfJGNH1ElNxF1sktR
Rk2/8lo57/MarB/xoVXVHDyBESuuJD7lJLkVivmZZjBBzY/O2F17lz2yFLxyzZMNQbeRiDVppkfF
H8s3GTrh0J4IbQJhdYss7yNiKhaauvWBO3Q/On2z1/ThVMzWzUiGTzfBw8PK7gZ36QzVmd+1yerS
h45hpy25pGP6UlqyPPk2S/bIVztPVm8EyIjB/3MDjdmxv2S7U7YnuvXQgcGweh3rA0rCSb5lpGK6
qLo6d943alrHFjEx/Yh0JwqS+4qfYqlYYDjD8zjmJwbyBysZ/ghIJoEmAnE+4sFXyd4bs3unwAqW
QSuujAwBOO7wLInvhUcw30Q6ZQvXqDCeqcd+A61+AQp+52QMZAgL3mNyQHnC95r0GjFC2q+I82et
Az5qmG+OPnyowVunZSN2ng5uS0/OMtfX+JhYEMvhQVikpBJewdPPPFxznGePQTFLLgJrDePuH+do
Gou/RCsJVRrTJ8YUf5zVbjnoxLl533hFyDaI+2yjmU1Ojk6CcpYE6X55tKmvfmLeDBhpOllgeM7n
DGmSN6D5NjoMwRObohJDzDKsryPryxj9aq0SxtsJMvh1ItVIIP0X9tiT5rVsrSzz6lHur3RClleu
tvbzZKMHyjx1DvKONpj31QL1JdJJI8mBuAIy8gY9c/nq6HSCIvjUWa61+ucw8/xbdn604ilM2/4r
zos/27QOZo/MGcc2SbdhORJkE//GZup+4FdJwpbAGV7iM4lo+jEvDBphUu4ZqSouFJYvnUlJN7Uf
tkS11FYDZnnE0exY1p2ks08JtsV3RfONccKVxIibwXTliZcro5/eNU/uTZn/mmRVDbGJaotoFz/m
PBq2bQlMX5jkuPGFjk5KpEff721nfrFje+tXgBfTuzy7ZqTDFfw+fdV8cUS9onS9+szy+mh4jkv1
V1eUkdi9KR+Q0MaxV+zcNNPugPZdZl98BEG/85qoPBi2+EhSxBaqYeFddWS4ArdbWg3SzCbvlhBy
Pee/bJvSu24gsZWJoEUkgOWVI5+v0kMbveKG1MNQWDePrpZs9BcjyS61NpCDABbsxFVFkpUpDhOa
VrB/w6aW9N5cCAiIYoOfcMF0r24VmRKgG5YkMcsVb3J5ZlwToW+WorqOgr1FKHiuNvFIcJohjnmd
nL0Sjg9pzfgO5r3ef87jdCLe9BglSvB05hul8h+t9ba1HW/MxcbcB4SgcIKTSxGQO5Rm3hJuOrZ4
60uCzyjassElHsJlXlQ3VBwBxdja0ua/YW6J/x1HksMX/2k2YvKzja5ZtwiRjdlU29mZkztTL9FQ
RxTX2Fz7DAGR3zTeAfJCtjp7deofnDwhPAQwAjcfoR3dZKx116euVc4uHF2yjDXRsu9Nsh/cVfFJ
qeCh99IHQchCFNS/Q4abyIMlw5QOhyO7p3XfTtA+c/uNdSRz/piKOhjd707xfEu8wl1rMugpR8zL
lgJbLRC8gfsYNrHNmDqHTLhGA66vmazjkIom1qJgUWe2t8RUtpwSMgpLgSp1YoKYFTWPcpaU+4mE
azcDnV9IAJFJPSDUI+tRuT2pc7pWrDSFOhUO3nfpxo8mrycGlyQ/MnfampbaNqxHqc24ZTL7qGEb
Wgms4tj2rYss9rbgjIyGvzR3rkAN2fT8OZljbsq3BjPwGsQnk56g5wFowQAZZLDUCgU0lOl1VhYa
bVy3jrtUY2juv7sWS/yIYSaavM+4zG/CNdGn+cNucj7caGZyqGeSQ5t/pZ9oSornxhFvgrDvDaTV
17aOUU14PnpuL8CbRQ9mSQAMA6N3aKJPEvJauGQ3y/rWU6cVFhdVsqTiJeYTSYvBNoLdBG/iSVXd
sAG1tlJ11BCSxK2qEn/vVrypnM27stdNMucAXnTBuV+OwLLKqFxt69s1wfgy+Pqpy2xPkZnvFKMC
8m6YiBbYFLZWQ2ilyYqWT/ghCS+issmDXZ1Nrx0DzUNraffj7D80XfstAv9lrnGA5V7frKsaH8Ew
oxjse+fKzteklZ5fE1xrT0gc+urdj8r4vYhMnBhzsoNusmHIbDBKJGHMEK91zneCgAz7u6cJfBxG
vht64i7pl/C6UWnJqKSD6nL9oDro0TKJjwCGmViUnrPlnl5ptiy2bcMqz+8zY6NmNotkb6ck9oa5
wTZt1IZqo7viaoPj3YLk/0b0t/E7cf2HFPTf5Lb/C0v2Xf+/c+X+/0Mq/c9EJbw96e0/btXPf+x/
5fwb1wOApX/HzJn8/f9CKxnBv1wTOxczSw+onL9Akv4LrQQ+ybN0C6GuTT+EWw3o0v+hzDn/Mj0n
gPjowFFgnAh0qf1vypz5LwcYpOXx72FutQLjf0NWMo2FFfVvZCWPOdUCeEJEDmUOjOk/GLp/w356
5lSg4aAbtJSmPerlX5T2tGixeAXRUO2jSrzH3HRb4fbRoSmKI/xV9TRIaeFldLZpjAe5JBzhrh9Z
k/Q1pBgys4jmKN1w7vVvpIRZmE2WPAVAXwBJYVMOnOwJ9RAYtABjRlDG+kOt0mWeu0om3UEFhN0y
tSzcNaaEODTSyfv1GxaCbxkwaqOkXw/1g9Eh7Syk/BINiBjyNq1DXlzSNh+eOaWMLWt8E5YGxqQ4
Gd5sxmaktLF0lGWFREY1FxJu5rs5q7DL+WN0ajID4Q7e4DHTh2eX3D+0B2m2GSfuO9/vD2JyvaOc
JAuwpkeuDsAdVRe2LWN6KIP0F//xtPPH2jlJIyZZ1iBm0lniCDrIRrT3VcT+JZTBmNxQ0f3WeXzF
vjJck9JpcG8yuMv/5IAfcUZg79s2jSRauBUl8LFNxa30F3Ec+I51ne11bOA7rQAqmZeSTNv6kvrI
KMZYfy31g6PFHfDtKttrbLN1v7YveUV5MVLw+MTmUrYm3BxzPm3NAiGSJC+1MgsX/376avOlkcoE
L9htcj55NIauAX+hnlelHhwyQOV7lHvdwR6nlTYEeWjWHMVpBNXNg8WusxvwFQwHRFrRVvl77CiM
+eN0DDUTHB9ETNaN8fSYE1ZD+ibDIYL2SGYJZM64DZlNlviE7qmgXJVcu0czVnem5f7iWIhWZfsd
KYvsvgosOFP7ARoHI4NZI3PTJdJny69RbrEH2JsC2dKeegM1WyPy18x4MsSgTgYpNh6ZGlxacPOE
0l/YtCZ3cYzw04OZFFZ2Mm7IljtmhVZuyBnbt2NjPtgWTVDHgJV21d2y3ezXTbN4ETwULnXV4Ryy
imwPFx8CBnFL+5iU3gM+hw3xmDVVFOEEw+AZuyCrWBIE2DRFIuaHxCZjte3+KogZawbDc1jXyDGt
fjQ2rd9Up6yLq1PdMRethhp8Qp/7FwPQFC92f3RdbTVHehZKDymBBxLTiu0kjEiCuksirQ7bvrmg
hlT32y4KbCQg5bQO2lbgDeq1Yy+o/pnm91t+Ri13UHv2sA6yjgeExSifnPXbkvlJWW9+uN5ggGBf
BTOq3QrD905rlmwsinz+T/5QUm8RKIYVzSIRdRTqpeiUtu2UeYX9pB8kjgTgXzGxKTPNtjU6r36J
j7BoR5wKCfIgkjTzA7z/K665m02Y5UrLZ3LKB/eTtQ6nTXs/xZRfIv+1Mr8L2Wm6kJsgYgrxBVMg
vhtZgHX6fAHpLkfH2jROW/PZem+VSRsxiZY9tsjcb4aqoMO4I8BD0Rwc3X8jefrQtE3zZvceogir
JeWpcOp938YXiBn6Jlr0zao6sfRl5V562qNfVB/SGg4Vno0fp5yfbAIpv4yq+EX7ureGVDwZI54k
4VZvTlLVRy3G4JhE7cFedu6BDjArrcpP30q/0YPl/vzcJMxkJtZBkDDWlTtE2LjbfJPHGoUoCxRs
PdRmc0+O5eK55uwmdJpwlCDL9U3BoABGCHSaQhX1Nh27YwWDZxwxYrlRjMrBah9dolA2qTR+W3az
PbBvmFJYNdy6O5L8XB+Kd0uCzSGzEEOYMY18sbJa9X8j4mDG8xqPcrCcCRnEyzlrGvy4848S91Wu
cGpPGzehf6nn/C1nvbxq+C2vERkP27w7sVM/12XQoR0YzlmTERSF8ZtBU/2aiPRRxjZ2hyjDZ9Yz
o5n+pmh69hyUHlgf9oAN4OXl+1z6P/ZIsFMcde+mGve+4T5ngfHU9PczCuBVJKswcfv5DDWjXiWS
p0OmT270JBpl782GhTDiJEZ6aNbWAKRfdGsJoh2xLhTIO1d4580QJsA+MRA7AuvH31KD5TDRq7BK
wjlHDgxpeGwIUiSG0YSpZRKLXKBnkeIlH2wncRWakMXmvYvdYJWhvofMYdz8hF2LEhztkb6FCRjt
Kt1gH1qiCG0Zdpe9tQ+69Cmfm3GtC2viGMy3B17QZlvM6VFDBLbM5faFDftPkpirxTy+EPJGDmPj
avf14qzvCAevjFs7+bfUwhNqC1RxotNCZZXfrRQpl13soONdMFFsyUjITUhaq9sIew8sg37J6sqB
SUlEoKi4xGVo2LsXKILKkXA/xZhwHMEZ5XZ/YcFp38G+uCib0MDEd0KtTedDnM2/CdBWMDM/lkFg
XkZeGTs4dJ7lSLK0M14bzdq2YibuTEOz6Zd/ogt+6jH9gqTTh34QHxpgh2HeRTdvZtDr08alY5Ey
dozu7cSGqbA0S0Ejr5rtHUbdYXuBssj+cbuiOc8MCGt+RD5ndWjm7UdWBz7IIbbg88iNl4rmcdBZ
cBgZD/jApH2D8YlkGZykDqggThcau8b1dp0TVIcuZwpKg37U3I4KaThG7TJLQsOu2EIW/p59XHk0
6a0md/o2HfneBzObCa+fDiLSfnU7uUQjVnoh8ufWNylCGHNrBeMH3tbQ0NnpqU0mke7TtA4AJLXX
ucl7NvLBWwqxRba41JqS8VNdZCjOqw4mb1pt6cgHzl1FyxPPSQio5pRlCGxgO+wBHVShI8UbP4kH
nF5EaSj7u+oVud1W8UYCTbOHkozcomQvjQM5x7pm/WKd5U7V+wSkzrQfdXUzcKoMgUv51HV/SOnS
lTRQTuji6LmYvA2LqR56kJUxVe8qqi6WjjdOqHiVusmb7y/WukSfn0VVYeLo38sW6WtisIGAGKdW
Bs80oZe4D2fRxaQmoN8du/w1AuoSanh0dr5HfmEr/7rGMpk2ZfBm2O6hIYzmlhGl29JmIQv1iIxd
+9007TSHcX7RBaFd4HDIfA6lrnTcgxrNXTqILQ6Ua0eEyhF9IvSPOjta/kDOCmMxyqpdWyB+D+JE
4j+uP3VgXlOiZ1thyF9Gduio9F9l0VjqwDu2MrfMYwm1g1F2fafmuLnjBmTNXXWfxfKng7n/RvGp
bUmttufyI6IgA7ZE7NGCX5YZ++PRgKlbVeuyyrnHSdkk5TynGG08fa/lwxe+8C9oWea9KMWnNeMb
CsbzEKmffIDlhQAxwljDgFSNL5LXzmm0L4F1spUDg6zKffGTsdiCRUX54CyKa737iQYWJiXMgJq8
khUAtldgC/IIYI1Sz9rCLHG699xmqc3y6OD7I2vU7Dk6tTrkpRZ4HWCPv9zX/Z0GqTnBUBpY0aPP
DmlmmRLaenTvIqLesb8lfDlYQp7OxHqHgfSzozsUC4A1RbjsnBnC2uceHOvgZJfMkpsK7R+WbOw4
2K6TqfwKYm/Rno4bvcr+2GnHbR/AH1rXsyv2kgKpWELfakOyOCidi2yCB8LzDgmqmF1Vx7dAh1Nq
ExVX5e5FC7Stmy9Zt8uoo58Q9LIiE5nxiUDBThmaeR2c/SR+hHS4WSJXDLt7dMAANFbwXQztphDz
l+ryB8Y7Bz1179PKnbGfEGfksM6LWuvHBz9KpRR8zZgXUWkcY8mO1onHAAdc8pa386Mm5nPieMna
R1SwtU022eQDp16A9DbpHkjLrGvulorGCvv1yoUuUOqT2hK7+tqUJuASh88fIaWrMBw2+NVUzMK0
5oXysga15y3m22NRtYI3urFnrPtE7BF6klq7IX3BAM/EMyDtLEA5OzbRYx3Mn8NCExXVDSHZ1yjS
F8+WO6dkiEotRG4VxqGwhiTEKUnOioAUhD2GdoHaCBrhQe/8z95rU2gAn1VmjXdFByCIXTW3kwy+
nAk0Jwc39XsUOhM1DcswBLt2c44UWStV2jH+5CodbGjR/OG/bh5PharUbmLKY7PkkA0nAY3Zk849
v8kiEgQRp6Av0g9a4RLRa2ZfygeiIIk05IPX69GYboUBPa0qZ2wm+Z1BBExYwko1etPcTzJLQvi6
TO75l8kmgpECKECLrYW8BCJV9K+qzKm8qnZfouhG5+e5m+hFTh3KwtZAeo5CjdT0eOQWzTz/aRza
XWmZI2CA+8UYxU0R1qp8trg3/anE4SZ5DDgn7tXE5kkyqIYKxFiQYcA9JCqoMInDatDiaLOGrMAd
R4ZL3l6SqfuyRth88wA2bE7EXWwGr3Ji8tfFvYBoWmubRuOD4wZO9aDcEY8CZm/s2S3AMszEvWZj
MSEiE7wRx+H95PUp7dp1zl2Sp2FHzbkMzhOkDIbdhI4uPsGEvQn6jJXQYnffWs6unqlgrBZZgGH7
IErLimmnBHXpeXIIodwi4A+C38qM7TdFWMqxZBeyzs+SpNCdlI3Cgw6eqvqneF1wnIVBgTrLR6KH
2DHW6O5jtSOjz9mRW47v1zfu8CgWIX5sidTGIU2KrUlHanWebZWFW49rJiSHrdsanPt8ZyESg7Nf
Ed6AneBcjsznKqc/THpa7hvE7zDraR2tNe6lV7tDP0dGmkWXyjBeH7VTZCL6MRnyL3pU1sEe1beQ
T05PPcocD9gdttX4I/IGRB6ptx/nrlsbbvCTVJNBBRmg2OJqJRGJHSLTbWMstbVujD+kGV7Rrtdk
V3PXVhhg6KqnBu/m/MWSikKb+nitbPsTM2i5TRjb0ENXF+kg5CplAp01aN7Jy1r1gnar6BmpQ3zz
YRQw5NQ6mFADD3p5tbCsM2Y2t8uRHwCbLfQ87DoUroTu/UGI4662/S14XUo1cp7IC6K3G4DEQxWq
i3ItXBRWRa12iNsw4TSxhMSXfXrLLL8ZmxvWj5U31tM+AEChOzEmsxKLZg0n1BAp4XxkbS6Cp43p
mMk5KbsNkNkJRgXSO++zsj3cNXZbvygXnchAyOamLs1iBZsp3Xg+NCRdb3/iBJXLjO1OV7RCfNf9
SuRNu4ZbyP+yZ3BH1XSHg+HIFduv0vEumBnEZ8RxrwoveB44uExk04iS/EM0y7PH3bMSZfSnS+vR
gAgJTaF+pz+EZbuEltRBT9sXg0ctXlij0SqMLjkDkXh3RyYVXcmAqCNTl/CziBly89O7xAkMyka7
Y0EQSdsTP4WVJbQTRj3upzHlnvVeXNXb2zHyGhza31G7AFH4O5WY0C+m+Tcgm2RHU0yFLKfjmGGS
GbRrUTLpSPPp7BF+tmoB5TXO+DaU0TkoWFi4Jl6nUbOuvXwccpOSyZjY21UjTzgc5H5Ci8Lx/c73
zAA+NRWFwAT3s4vQ23j1YUakB0QzW/IBt7U2iVXU5PF2Hr9Avqlzs9SnFYBymcj9AHzCTXUMkuSa
h62XhKWvwKkkub8RnRk/DMO3i90xrAaet3iG3gy4bQvehcIu+fSikU27r8YwgTpt6qxHu/HPRvi8
TSieCF9JdrChX2JUUHu2vMC5DrMGnJO0ZzahXbvxHOfY4d9jX1/QA4lHjMb6HUE/jLX8RdpQAXSA
7LPuQbIcC1Tks2V81nxJUEdcQVHDr9FQxjaIFFAMmDCH2PX19VgDPqVib8JTPCJJHggSwvbGeoxl
1jrjRt25c+JsfChMKwz7XA4eAXNj9efP3/pgYsgp2hwg9bCxnW+hCbXrMpoAFwEvsXEpwOkMoMMQ
vfiWNGn+yepLkieCy2Yy5d30kOELMUcXccXMLqwTDUhGj01wRG3MzwGmSga4W6J9OTFIYoE8sVVH
cgb+xergIFI8xqbwGe4BoTCLWw+mnl8kdnmNNtRnKo2FnQzVughuk8GzZBZvOKdYyM0zkxi+y8wI
rrRgFN+kSbAMWoFs5QJkVGUmSz583pLPoaE4wvjmRQK20KC9QczE1mwsLF2COKzppILkRxjucF/1
v71qKarc7NnqInh+NoBXXvVNqtgrF6iJeQY7lErxc+Y+FHlORJqtT2uqEcepsM0gYE8SdYsD9E8d
PYSV+q99yyeWMzFviV2864pPXJXNrSWd0EB3gOPF2Yng6MACX+ucyyzxGDY6lfbDDp1oi+JpDnx7
M6PIXmlwAso5wTDlcZea88UXstsObvWRxt5PGnGdzAULsw6daEqycaVmQueI+aGjaFE6BnRPqmXN
T5U1TQg3oo5laeWO7HN70EX8gqYST73U1R+ybYgPEyqZcm9l7g4wDCDbwYjhHS4jQ74YcT/N3ivR
UfGEhL41toyXotCquHi5gH20vvEL2Wrv/sK0IuHpsxOoZDt+h7Ik4b5ByZrbI8O3yThWEdK3Pmjf
e4o6j+kStO4yxDh4I/dKhjUShUw3P3TIGZxtgGA9qjmLWObSCuUcXyGSUww/0YHiEO/pMxeZU2XD
BqCuXlVB8RAF9O+ZzoU7BYSMdjUSHQognx1ZqFzHQH8Ayoje6oa9lfYBPbbZ0+3NMEEN6bzXcXWt
InAeDQWlnyXtSsbWh6lRfFBO2+thmD6k0ACpiofaFKx2+1PZ+fe0OA0CA57ToMv0VYy1ZNApw5r2
2NbBH7muSAE6o994ZU8SMrIBZtbEiHqYBRJCTzJVnHoQyRtlOt+4GdjL6tPGAYWJtlVA3dKd7zR/
0U3QMEZAwTDa0IZNWhR2lpj7qUPiWB3/+U/m1kjfeP3D3GYOnaZwCZnACDP/QauG78G+ag3/cDZQ
wo1Mf2KPsSd5YvBSUx4Yk/NxDDb9gFMNtYMKNQ/dE0QpBlKIlAgc95DGsa/PuZARNAXwIdcdZ30I
3+3dmwBvLMxrLj7UiLx/NXI2tFrXydEQjLnQm5RVUT14d06NlKyDOm4tUaR91NyB+wdOmHcvqaee
o4mBT4kvBCAauj68VYFulRsBO4Cs3j98rBemkXwG4BJIa4FEIdveV/74TZAXI2gMQLAulxVK9SXI
d0bn7ORh5DwAdxehJUH1dW1wSQYc4RrRC3T7xdrJL1YeP+Iq2bFXYkkPZHvtwqJera0yAhhQ1rjK
APQ37K6jarHBwulCI74wv7cpuwxcqhpABmKUVh2CRB8hKsHtKeQuX9NDRvPkLWCVk56/AguFpgGD
cEwR4+07N3g062Je8YDz/hjaG/RL3ndOs/k/2Tuz5biRRbv+kHECicSUfnONLJKiOIiSqBcE1aIw
zzO+3gt9rn3ZOEJVmM9+66CigcpEzrn32g4fq8jIaBV6eDv6hHxNSJyciSV8OpHu59Rfp2h49LXi
VxgBG3Qwq8RoZTaFi1wBE8+TnQVPUyGua5RJkOiMTW9pHQbRo9OZb23eHhWWsR0yMZ6I7qAyRtD9
7PzNqvslIXk2NWvS0aheA/lNG3RMLWbzatvpzWTk3wQWrw2HPa/9DJnVjPzUuaxce9CmsE04Dnwr
UB8ahWZvI/Y6METDhzaO9qmvwqMbQ/KMG5JVw+ngm0hLkWW+RAWldQL993x0AHQD0NmDb3G0aXKN
QEQn+1HPOhaVetXTaAK7Gj96JeQmK35BH8QAyC0GCoqW9stejkszyAsMOVnj/sIJWtyPPZ/X96K/
vIkoAbZsjOjDW54PnFwWDWQvLvhMat2bBccpSEO7ptIwWvl7X5q48Jsvlveos4rZjA0tteFkBN0s
fsSw+52681gQ4H9StnWLUAT9MHAljv2DfW3zb/6I406Q7ZuHP0pwnnFbMO3JiiNzLD/b1HsZlYq2
TomAZCz9bJd/TuBiMvkwqrKg3HUhzOQicX+6yJ9Nkua3BfPGLNett1rI8fZoYsuAFOPVFoIwn5sg
PY5z8L03ms6HZq38aCfePYtxiIsquZ2qH1KQ4oGX78buEXiGoUE7bQwiQIbqRhTWwZrkL50bZU4B
AbVFg3fdu6I5WBpYrj4EMGo6D7rJLGfUtdhWE9z3bphYWKTjzp3yJ02PXvGAfHYlgB1oIdCmIiJq
KgdTmyDhI3vOWz5wbaW/U8l/BAX/akRsw/XkEwgL8MWkFqNo7a9GrXtrZuhe0TOh6pH2yWnwKNv3
fFr0P41I9hDrAEDJ4IqTzG9chd//u//INNix9ygdnzuDMvuVpCnWoroPt7UjnwcET6zIBqwR4gDv
AlN7zbKojh8i9bvyw7d4tOQOyci9LMOfYxFfa63z1PrJS5627p71lo2apT2xtmjnAwnX4SK51lDS
mzNkRLHumaM3mXc5ykBB6Bvaax6BbaP5oExDPeJpJKZFCHiYuTCFI80ObftzHTm7OKJqxwTeKa2Q
AWz+WNyEErpbvOiF9h0Dgtx1GXQZw2ZtlyCdbxE+N/1M+dSqa5HkN1hSyRkv5nbtwmIHLvKpd8tb
fVIvoWK0HrlrwNccXg+OhAZqHTts5UzEM2ioyaHvaUw+Ktg7GZO/KsYb7ImcPVlPU6nlONq5XEv4
7mKA6AyzlCWxRC06twZYFCcuC3Z0npey5xqrAn2Uzxu4HgVePlE2lKLopwXOaYt4uUCw2HS+eAES
xZqehL0N6L6mv+pQnTe64wUH8AEMMoxWnMw8BXV8NRFfxPaOySgT3nWr+69Nwl9ow8hRf7JpZjMf
Q922CRQZGiTD83+EtvWX4Slud2tGeDFSOZmn3tDJdRqGi7m7cmtt4E0jKNKpU1y2LJpmr7ltPTQB
OsjYiYODrOsrLui1w6RnGps0uExsmtD3CQ4wuQLre+1XntBfBhM2UF9pW2+k06s6OU5imPORHbzK
pKAeAM+zM8njk3oBPce5gwy+ldO0h/NORfbdsAfx+1CAChxbRFeM8r7nP6ce+XeB/UuPvaewKe9d
gyTcMuB6AwDrBnrMtM8Cfx/mlB95DuI2zX+1ZQeXAe+kyCFVT772GtXFwdERGdcdMeajZ7HYwGni
u+ZXwl1wxGEmwwQB9qjB0825TvdXO9jQ7nwM+u74bUBars3hfdyhMUuym4okXsbwwWvUjYnP16ig
XGWmfgX45Asi1E0ogDlm2l+cVEDNB1XHpqUJAWJMsrwt0LWN3n2tWGMbdndAW6jvrPCz0XEkn5rB
zdRhKKjUrdN58DTdm6xiOoyHO4KTQQUZLwVa1jDQbqs4QzHlyn2Vmm+Jshz8b02/FS+Jq3GOG1hb
1qiAISeQHOqrW7Kqmzj70Ung2hrIszFBGwcne0Trrx2teI5yt6cNm7y/5YlotAs2jEk4HZsY1f+4
abQAs0vaDYB/5R1HVz8r7qV2phU9TV2SbfN6psBNzg+B2KwpPgujmtgvcB+qNQxGIiAZxsDie7QT
92BGzQsckZ79PYrT4vNU0RnNyX6VBeF/Cs1xZib3QJHs60DnuMN0BnonK7XIaN2dQKImhHEv0p9o
MVjI0UzpB6z2HWII1CzxC9AuO3SZvqnHq6pm22OHzdYuWU+bbgS0e/pe+WO9TZCUXNl1+IiO4FbT
8luctQyU9ehzCTQnTDPrz2OubhMcP4X2lwLtQh40bJWtgRA01X+vKoJzwpi9Y13+BPANeJNzkJ2j
gFF6pJk0KXfxSQgle5AeF5X2uM2NZ9015R5uFxtytwt2jTiUNbnpoYWTmhGvDCSC0Yp06W7SP1t+
e9K6+XozGB4jn7zmiUMzXCwQf/QfKCBZjWUYarNydmyy5jRz7bWeWkbWngQNjhZwh8yIy2A41cr8
FsHZQGI651D4/DkOX2grz2GCjzw0kuygs38wlcBfTp4EM69T7PqWtbrhycNo2/2JvTjhvwKODUY/
R9akibR3owIHFWYuPUAD3oJnjS1+Uu1TFJUzSkB53FyVJgxyDxlTFlXZAVYAR4HFdDU6DIaSPEN7
RvlHjollnBkkzisUPMPXcCSBPNCh1wVN+u/Y3/+vvbuU6UqC83qa4f+q/DeSYf8ptxP8L/+W22mW
/JdtoadzbTYe9qxU+j96O82RSOcs01C266CC+y+tnWaIfzmEvzq67tq2rZRBEOt/ie00W/6LKGwT
/jKXNlgrhPH/orb7Z44zLzJpH2QpLkKScaKDh3SwGRaCIAanwUM0ldfcJu4Mk9PYd9Vx/++A2PcB
6nPw+H/Hxv7fl7ioCd/Hd6u6EiOG1QSjDNunIn7JyJi78OyVAvydzvhOIzhyGIRa3HT2TdsdWr39
jZpjb5PH0pb2/mM/f5F2axiynsI8TvaweIGrzifHI4fdF9Ll/yl2/O/KmQv2rgCZlCrLTZgJFSM3
MpZrUaSn0A0P53/82uPnv797vBYB0kONQFSL5V+XWvAXkmxusNzpx/nnz9/wT992ETbvlD0ruSQj
A8LA3xI44YNk+VKE0b1d548+PPpdX3cja03t7vwb11rTHK/9rkRRx/4m9awYhuHsUOsJkgqVxK1w
/vFrFUaXe/94KB5dKzEU7hFmfColt9EWoI20Yho8/4J/5ob+9wdfpMKzmChzDcE1gqj+puo5eu7g
5+8QsbN7kuK7Vdd33pjYF9rX2usWPTwZpY5m1Qr2dIhjaoqv3P1y5mTauB5l/YxbPtj6MSuq86Vb
6Y/Ooq8L0eZmUZvBfPBswX2x7UAd/DBECpPEtfMG5Yzp/mPvmov8riWMppk6uWdgPPKcQxVpP+su
H09TbAJJ0rPkdP4tKy3cWXR/wrJ8rUWquh/8V18efBtuaECstEJ9y/WlK+qTVV162UrjdhajQWtB
tphGvpYq5S4i12ozzRkI50uy9vDFWGB1XdsNLvWV6/1dEvdvJSLDC6167dnz3999i4rjDs4eYdGR
UM51FTifK7Rb7e/zv3ylUzqLPp9YgmBRkgX2wBY/2UL/zA3TU8bpw/nHz5/yD4OYs+jzhfDLLJh4
vCo5wmCZ2uwr2GUEyX2KjAJmTWsPF77BWv9Y9H6W/Ng+TM69OGNsb0rVvuH2+d5lebudat3bnS/Q
2tdYdPqaw4ORM3A8sG7qbS3Zantbjc/nH75SBHvRxesBp2TN1c5eOrrwrxI/iK3rKdCUuy8S034k
BShPL3yZlQ9vL7p4YsQmPIUk2ju2uGV99MnVvozapY+x9vRF1xZVBXEDXfRekpYR5/Vz1ps/q2T4
8rGKWnbmoZKoPtrw78e3emAfQP39xuM7bt3Asj7Wouy5cO96ntdYIKxqsuy5GN67kt06MzIHn13w
ozD1/ceKsujeSKWbqJ5i59B23AnFATLQAo7FVpVpelV2F7/ISsO1Fx09UHGvIotoxcBqTohNOPqE
V3uhECvd3F50c5gdjqaS3jlo45PL6UMmkRfW24LIznFIj+drau0liw4OTiYdoMcqkvjsm2CYwKzV
N7gdOJJTkIqqou0vfPi1Ny06OeK+1DLKxD6ozERLjZzjZGRRco3p3N5P0whhrNanq/PFWvkw1qLT
BxH+WlET7Al9BiZ+zVlBApnv/MNX+qG16OXk2EmrQsCJ4TD/mYbWDyf0n1tXfTv/+LXfPlfgux7S
ce1m2CkSPbtRbJu120Svf37s0Ysu3vtuSDpwbR98GHCbaBjuyUZ7Pv/slXHWmmvr3c8Wo0o8ZUeK
0EvOWq40DhdElZNOo9+cf8Favcx/f/cCKzGjlpME62DEKBkfMF9nBCOCDBTpx1YF5qKJ1tIcTbcF
OjNmzp1VEZ+j2/bD+V+/0vzlokUapd3oqDKdvW1hwvArjhzBAAafHe+pzD/W6uWiYWrpAIlL8PuJ
ckbw0G9HpGnnf/5Km5eLRsllVw0GO3H3Tme0j8Sq9kflNu2hG7P2+LFXLBrnUGMvt8lhIN4AS3ZT
Pk1e+tQ60P/PP3+t/SwG69p249FsmHlQ49lHSZD4rKL5r8Omv4b/6b/lfzg1WKmgpfsvz9NSwNey
DwGWJvOac+0agGVpqV1Hupv+oaFHdxfDdZhnjqEku8nRUj9Je8XCEed4cerQ5Hr3fD2tlWTxjgi+
Jhf9Np/ankh2HA8DHSwjTeb841c6grXoZFat+QlmIfsgan24qypSZqIabgRZFuh6xqE9erJtvpx/
2cpuaHaGvh8zfAMUTS2Z3pKyuq0a4NaEqhEiWJGOJJ7KYTyWCSrt3j6cf99K4cxFD5zCrhXGpFmH
FGnqrFXuTf9TQ85B/pbkDkoFwj409RwpL/1ot1mMu5kBgSRFmw2jB+VxmN67JpmoMead80VaGdfl
YtidbMe1Q65492bd3/X2+OK0Mt3mHUCW/lIZxPzx/3NLoy9HXiPrK2E4FAIMx12Q4MiyITTC5M+v
+8x6UZ71PLnxrdOLa1sbL53GrbR0czGooaf24Mobzt6rDSxC2iY0hpuuHz99qObMxYAWFzK3VMvj
q7DTdjij4iOKaGvXzvkEE/7cDza6RQswTZyN6JA4NEvuM+KbPdIApfMtT8WTnOSFbrtWV4tmUOQd
ZosZyFa16VXVk9XeufdNE10anYX8YxPg5vefXTUoualxal6A1bPf5GN7U0kc+WFCANWMe7SvLcMk
sdY6jW3+W7oo290i+Cmj7sLsuVZC458/wIIQmvkWM3QFBaJDNBsEUKbxf3ysNSyGVbuv8qLRKZ/L
MYxdfzW4GYrT58T3P/YCuajAWC8hAA30oRrvXDg8k3lx6yIlNjEUnC/CyugmFzVUeEgQZa1RBKfe
NyK4MrOuJelPuVsjSLlVjuKn829amavlorISgzTUTHqsljQNzSzsTlO7cAS88pnlYv4Ji9IIC3z8
AKHtTd1wr2j9nv1qH/rhxmLCUYUFFKO3Hfg/nX+roAsiBQF8+7GnL6YXVYMkyT2qRQ2Ic3onfcE1
/MEGaixGQ5HIqUSa5nJOCEJRI1nUHo9VXj4DCXAutKCV+dhYDok6B6qdzTv8nizvRgm0+9PtYEQP
UZcxu5gF4IPuVqvV68dqbG4F7zYNbC4LIGyDiyh/ukkT9xTYye35R69MjMZiRMxLshSLkYaE1SjD
K++huSwQMXlNXD4OGEouNCmuyP40OQqxeJEdGkbH1sTZ154mdnEio8MEcgZCDnRf7B57vZYvvVPN
KeyaQi4b9dvURdhnqUFszxd2pdcYi8GlhHnpZh2FdfxXTrRwDkBEu3iOMl83/mH+F/PN4fvPlHsW
sijLQfLmfevxKxHjLp8SUX3PBcbs/jHuA7Qa0ydXv0/khZuZtSItxhjfaXqJEA7EKPeWJwT+JEIj
ljk5sVFeeMXapGYsBpsulqFmE0C4NwhlEabPyaCHGtlr2f85L7M6eppjqbxBn7Mb4EXGUPk44NHR
Y5z/cCsjqVgMSBVhVjXJag73AUjdPe0UptrH1jdiMRoBK4rJfebRfiWLXTOIn1qP0lGXktS4WS50
vgQrs45YjEs2V0IDEBJ2tQEZf83gy33oxCHyzyHa2hnSybGGdPSxly0GqFYCjJhKXlbr4ecE21nE
YtfGCJt7wY6rogtlWvsqi2HJz+26bueduksnvq8Cpz35Y2wczxdi7emLzjr6sQyMbl54lujfkf0c
bVO6F2ro7/XEf67VkeH8s69WBfkGQ0QVWU/a0/RX+Jp8IbZuM+6Tk/8obqNDdaWepyMv3nLQtEXy
v0Epu3OO2df+oB9Ak+3QL+6iDxZ20Y2tmN1PNDePCZzOJmxQIBPN4u7OV+XKzkT8/fd3E0gXGsAG
5kE2FA8So3lvkVAFDbxJ9Lu4xMCA2utbc2kNujKn6IveauWG6aYTXUp26pkEGQMntvedlCcko5WZ
X/iEK7Owvui4TRX1TYVrbI95COuTlX5SwoQ0wgdURFULa9fF9TyR4Bw+X40rLVJf9GHT5P4xnSQ7
LdtuXqspHV50U6AfOv/4tWpb9No0nzRdm8xojw+GAXTUSLTFk4IAcviCvPfCWmKt2had1naMMgrC
JtrHtbz1cn9vTxOJMyZmvPBgdGqTOOZGisP5Ms1V84dups9V+a7hsWxp4yYvEZ3NEt20tB6BBL3W
7XTlqOibi/7tQuWtfZvFaGFxAd2Ughd5EP0is8eCo4MwPF+KtRlQX4wWRuYr8sLBIHPCD8TykE4n
M7whPXXjJqeK+4wu+65PJwNFRKMQ7oJxOf/mtfpbjAue40qhzcXKWvk4mMZnYMx3Op7Xocsx4OOX
Of+elWWEvpjiEz3spixt2X0DxwP7UEVHgkPnwHi32H/kFbpajAp9K0rR2fRXK0l2TQEsBUhl4L99
7OmL0cAZA6c3cWTuNZP8iIk40K2fNa+9jh3x/BvmJ/1nU9bVovdbZVQP6by6S5zgGoFYjKLYfNKb
6Rm/6/e4sG4SlT2cf9efhwJdLYaCsKvj2swdsDxF+Rnb4wMeJB86gcJqgp/s/EvWCjS3hXd9s+kn
/Kg6u7whrtL9mKbge9q/WWaV2qZa0H3y1ByHhffxwhvnJ/+hCt1FJ9VtjYjgjG6UkUqpdckBShSa
/ejCYLNSIHfRSxtYt2Ft6KxHPAA4HL2BYtoAQBXyLxTvN/Se8xX35yFUV4tBjfMPEgzmlhw3JPs8
Wulnc3zl9n9n4GciMwgv1Ydui3S1qLDIKzrdLHiTHfvIAyHefdPaAK/3+YKsNbNFhbUGOJ8ATfa+
M+1NG35Hfo1rghwcUuXOv2Fl5aHDJ/xHIwuJb+Csn14jsk+p+kLCp6cXLAOIxhZQrf1jUdxK99KV
+Z9nAX0prVS1RpwrUzIa3ci+7aCufkKYjYn+fGnW2u9iCFNtanlja0VcrVUhLDO8gEQXZcnnzhb+
hzbk+lJcmUaqzTOXiDHLDh8SL3qqxqDeTyRubMYgKS70xLWushjM7DnhVc1rjSCuv0lb3BsBnvq4
tkw81SJ88JP4q2bqFzrMymdxF8OZXdZxOzVORLBGaryWY5GS8dyOF/anK63YXYxjmXTt0sm4TvKH
6MhF0i4b9F9cEj8mXnlhZFkrwKLHc1ZAkkovKUAD/Gc+IOFEzA+y+/PtamVAcRez78jdTmmkDFyl
2Xxt3fzeLlBCmTYBUKAhsN96t7mptrVQF1640pCXisGpilVvAQHcT4l1Z7j6TswI4ME2zAs9ZaXC
nLndvZtbSHsHOjK0qLtI48zC276KLgyJaz990XIT12jIDG8QO7r1PZGJExji6A7XYr0//zHWXrBo
rNgUokJI6oaUw+sU8dixSo2XOjAuHR+u1c384nd1w0FN0vktsyAeLoKEJBlHenF1/sev9AVn0VBt
Kyxq+EXOvoVk4Bb5a6VGSO/TnWNAaDn/jj+vSfWlMBDkVJqQd+7stXS8VQTfFcF+VMPWYzhJhktC
05XTNH0pEJx8XxD/x2tUlR0xof2IQnVdEg3DgH41tTj4i+k+itnmCaIY8+Hb+dKtfZ3FhFWUrkw4
PkFUmQE2cAv9EOHb/mDVLTp6Xo922MXsw0n4PDmDe+rH9KvpIDBJxNHqLumPV8qwVAsaAmmGrZXo
j6GNnrpstuIiEL6wOF17+qJvK4gPytbnQjh6fi2HJMWNLz8mo2T5+c/ekSgbQJnKZu30hKM+GI6N
zzH+hz6uvejb9LUhA40e7LWBaDgtrJ7cvno+/+yVcWOpCbSl8DTXoVoGJyv2putwvpwO1iHuiWU5
/4q1mp///m7kcIJmrLs6YdgW2RdCfA6jZlcXmubKyLFUAeJrr7MmYVztZGxv0zmGcDSD/NDYhD6q
yNidL8LK4LHUA+qGG/SsN9hJm0COyLq5rVvj1XTLU5NHX2DUf+iCTLcX3TgL+j4SCaeHtRZ+BlG1
AZY845sP54ux9iUWHTkJDTCxTh7sLallm3Csy01eXtKurHyKpe6PjJW0zCKGIDJORvDC9gBbImjn
LJ5IqzBx924TDBe++0pJljrAVvVDZeX0Ny8ipTMsbY3YzpbcsvMVtVaWRXdOWUiikKFZYfPuP5Wh
uElj4MKj7L8NQEjPv2Rl/TTz0d/3i9wfLTsr2MeE6D6jwLiCr/89bMOvyaAfUZof2pKN4Biezr/O
mBvRH/axS5Vga2qdI3VP7XXrpsZtXCUFnvvoWllv/Rz/Zn3J9WkTe99CAq51gXq62JZEerriDaAo
6Rh+BgnI3ZXd96Tvd0l5odGvnFPp1vyR3w0Qcar3hWyZG+tm+lTpzWlw2itPC3ahduq0iZOjz90E
Cd38GTX9Hbjwb7nUHs/Xysr4Zy32qtLTsziYuKQkDP2rAaZU0+AX2NP3849fGTiW0rQxz4q2mWx1
VEV/Cv3+ASq6C9CkmTZtHAAdBRp2/k1rBVkMHXS9CUgFUehN+UnPHjvOKi/V0dp2eKkbK4PUs00l
FfmHv7NUwNL5Cyan2T3I5PcQkV81QqL4mD9EX+rGRlwCnImY6thiS9gIy7/Lm+rCALjyOZYasTLt
fDSCFERM+U71eKoB6KaElRGpyLXu+S+x9pLF4JFEo51abeVBnDOv6qm6S0ZFuj03QcLZBbX9sQ3k
UuIUwvhvYel6x7HAhV6etAE6f3FPMP35Yqw0qL8zF971SuxmCNTRCB4raWwM7bGsyYdrL2zlVsbv
2eD6vsu3uhaWboV6Pw/iceObUICylIDW8z99bRW+FDQhqzdLMQBf7LTyAZbusYNFNX2qCQoygvsA
F7TAiK0caFiXlGBr1WX8s0RZ0DhhMpfIVjrpcjWHUgTHelvPRXJxvlgrE4a56OKZETpd12nt1QAC
qRbEtYOwc8H9j/HObIdPiuIJsorOv836eyP/hwljqZuWZeW0fg0WkdwqSweTW091dApiPQjNk8Pk
9WSNmHVfepVX0U44juEdGoPveJ8PFmG5dVra9k+EmYQ1bHw4QMBxqkESbxO7Q0Y+M9QVeZBJDAKb
I4qm8q6BvhJa0wxB4cBQdFVsHjVIcPoVuW7kyBqFTbqo6xc4jyunqr44hTtyZ9+1RVl9MYlZza/6
qgkhUzGXOFx5JIXuXmPWD36M/pSaj8JotPwIHJY4Ck4ms+BUVXlXP3ocLPdfzBoc0VFwO6YdFIza
OfyrwFD9WZh14L74ESxN2HqIg8ebxOuaMgDxyuIw2w/oCpz7SqQe/LliMIqtYSEZBu8XDz2pIZX5
nQC0lsWjGZXaznKUYe2VlRPV3EoYe5AuBLTXQhVw9EbHNw3ieWv4eBvLI5EoB73nmzqEA9Y7Tn6V
BQUALghMyh7hlULLNG+cwYqbX8DZrAIWlejjQmzIzEVXAa8ymLpfbVOwkt30VVs4zn0PI6V1dllR
SdWAVbVqvtKQWVvXDUxoZXZ/CIGRqWlrGCJo7qrc9pPP8BaGF1HpqsGl4hjwxOsZBFHBYCX4R6sE
sBU9zabbwDBSKNm+TMbxk5+6trpzcDBDeZKmhcpvCkf5koblTaO6UyK0LLnqM2k0/Q6Ob+g++HWt
uTdx0zk9EmgfYQ1RjuZkzfnBbdS2oDK6gHjwO5n4g+fd2jGIBeMmHE29cB/1ZpBVfC0iijDu9bZQ
c1S4ZXbZcBxINHMtjJ9kafkHAKud1dxkcgwgsTR+XaiTmYkh6PZOITv500wSrrg3rRUAhmB/nRYu
iOtBm7TuaFRFNaQnYEqOlx2QnFaK7Kam1ZkaSUxQ5qMzumZCAtdkkdpyA/ZdG/IvblsnLdjUvp0A
xQVZ4qs3ncw2eBBF3pD4siPXLSbR1hICZHeSJBODu+ebBdKfLNPdKt2JrvZZjYYiIb89CwnpQgRY
hMr6aQgDVM9OBESkKdyDUSS029IG1dw3RyBajqndja6fgNePgwiQOmHbhWwk1RWY3NyxBJLkPcM+
qSOAi1OQJLGA42FoJvm62RCk9lNrNA3gV+HQyBRQY03q34PIBAnjZcAWh2sDHURFKG6RWio4TFUV
k6DqWnHmdXvL61Pxk2oSZG5plmv1UEhU7zVHyC0+QZQeuRMwy3f0yaA1SUVBA/UNUoYqNQJeosgK
bjqcwxoqgFoQUqoPHocdZAGEUwwwpe7M+7CCB39wEzuOHjqfvLZxW04KfKImgFz9coORZ258S4rQ
3Bgy0qbrhEAIw9qx/RrxhzgArCs+dGJ0fX4Fi7j3pxvyIIib2HS+njcnFy8gPA8QJSnALASgDih7
sGuJ7p/KVLPTO50kN46ZyEb3HXVogijhzl+bxhSCjxdARVHg4RLXN49jgpnb26YOZo+7LAD4dpsY
tZvdGqB40rcRchL078Tp+8KDbO7G4LucTBR18+BmbhfJPQxYobf73I/8oUJtZOfltI2sjJs+2LIh
dNAJMO/425jGGMiXbk6G/hSXCIYA8urs9o0H6RNZw4K/LzUrID64CJ00egpaR595naaEi5VvpD/g
Db9tiX+z2w2wwZSU1syPVTds9CiuKnHn9/oIwFxqHZT/o6jLMnzh49XlsHfzSZnJYUiaKL5DIuNK
CMgmDIzkd+kKdywP+Zg44ZcCJTKxKfHkmHl3SAwrk58JvrbArpMHP0nrAMonIOMuK6hvYI91KjVy
6oJcL+30uSPfvDehfYZFB3yuR/4PF0wYVv1lTJsivtFymg45NSIq54t9XcYtXCRLdh6YnUkBhcy1
KQxO84RAIrcIJguGVdHP9xw3+hTHPlGpkUoBpmDQDBWqXyW4CSPjJTNbAdMzzX40GflMR6TTsYvG
vSa1KSbUNkriV03JCIZUN1QgxbdxxrzO1X/ZGmT60TGr5JfjFcr/Gevox5gC9MC136x6LAsCNWG0
e+BmbN13wCbC4Bl+WF45apwn0piiX3Ue2vJ30Oky/+4WJmPfHjaILL4FZkqYOG2DCRQ5kDM0VbEB
JGqgJB4QUFCmwUqq9rmo2XbR80F9YM5mxgY/rBuian9ZHphnDPoRN2ThxhJe5oArDuxe3JSNFwMd
t1KAizGJzgbDCIrSrDC+EWsSO8+pgLcMEMdzWpZ7sVOJ+C2Ip+F7iCaFsOWUEyjnjUncEiRUKDKk
X/TQagDpqIwRodv4jQ+im3xNFbUEyzthn3+ZCCVxv2ZjVOo/R9hB9U+z8vSSfCEr8PEyNFGvylfs
61FUbycXe2UGv88jvmqjwba2LDR/LCewmxmN22ZExQCo+i2Y1YtfiNx05CyRacHsIi7GNTpgQ3kZ
9p8F6esJaMNCQmjOQrdHTmhEQwk5WJS6l74OY9m6YMBMRPIvfd/I/GGYgBkBvsb37jrEMTqVeerY
jRCHEflTARtqYAYU9j4hBmQ4+VkK4WWT60lr/fAwaAR/DWVSFl+VNc5rcYNUTFz/xsBAKDemF5nj
C2x8ryfVR5YpyF1ZOal/l7ohkb7lSJ/ArASNmwE4tFztO8ueVsDoN6K2uHYrRs9rI0TG2hxZZUnQ
0NnQ2SCGCcGGhWombzpGyzcYQfiU7chIg8dSq11Bh9RE/mBR7h9gi6bk0IWN9qu1irK59uyiEKfI
C0V2Q2MxBO4snTGzLupXYSRDfM9iYw4rwxdGNKIW5elt7rYAQmI4RsF13QwM9u5UMOxTHtZcB88v
QVjZdpi3rEUZ2T57ZUi4wARLJ73VI0FAN3OtARXPSuLQ+xJWWqB5G1UxF5wa6LliZ7gMWDvm/Frt
BOEq7d6kHWXbAGJpS4ZJN9Z3hd+zvEuhWsmNL3UA3iRcDcFzVdhGeuIM0Kw5odG86FD0Y64+Z7AS
wHvpfgjQHRIr2GEhm+YQqqn50XvjNO2Myi3Kg86s9KL3LQRfMyvDhi7YaU9Z3YFjC2JAxtB8LP06
G1xNAHXMbCgvmjUIkHMOYTaSoDX7yvdjkt2qMa+tE2t5QYClRbN5YirU/EMh8ti6KkUfkKRehJqP
JKZX5qZjbdzeOOQ6D+RKjWRoDbnRz9sgz0u7bTvR1x/7vnbNTYBI90nWhcaCcOzz8SjHqejvhywi
ZDLhGq6Gx5xLr9pUNsu2nXRlQXZHXpBlpo10iF1U4osARumlIjmwjA6z23ieHfcTiUDh0fD10Nm5
disZ5xOmFwDO9QDKz2mm/llwsBuCTJ9D5USB3PsaTgf/tOlDMWqQsAalsZQMVX3lSD+IrsuWW0G6
IoFP953vJeK6wGBUANMeBu9OqxuikvJSdcluIqocl0tbdM5zXg8wgc3a7ZpbLSR/+7HWuv631DVA
K00VskZQvd8WP4NSr9/aAGYT6eqjco956xjGTSIAjn9PzaZV33NNHyocdA3r+5gebJws0MDxzifQ
/kuf2mWxBaECG5cQB5TIY2HXxII7qvWdJ24aA3HyQ90NtlNiMqjYldSre4eFJTEKRBrp+zyqFGjQ
Iaiaz1UbGB5sTzeygJsTpRIXHifeTVk6mAd0I/evBqJEyJtgiiWsM03D+UOlLlC5WHSKpA9jfGLF
XmjbttCz/HZqy7R9a1K3VXfMckCIfc1MofFriktc5l+01MlWuQNG41PXTKbQN4oxI/1lFC14+w2R
WkXQcURgVE9eVXTivgRvbe3+R6H9b9bObLdxZduyv1K47zxg3wB164GketmSrXSTfiEybSd7Bvsm
vv4O5blVtY+xnS4cFLD3Q3aSJZIRK9aac47SM3ICZLdF0hkrDI5Z9ho3Wlnn0DjcDtoxNgGOkZnU
xjdWu5Y23J/PsNfhzt+dYD8MfcYxG9nAY2UjOsO/JlZr00Gpp225xL7tPvVO8kXH4beF5e/e6UPT
p6lKOMCWHW30bFvZGziOoGXrgCTJAOIAIG+o1SCttYXEuxsnSlcdoJN5/D7Wl8pLwqal12qSIKiu
q2JDnt8mUU9N2XEu+7GkW9v4UTR3iXPrgL+w3C+G0p80qn43iv/S4Vn0pnQ4JqHTqe33YYw3hXGS
6fC+3IGm/PMF0H53s//ui/nQ5QYVWNFD16JNiSsiGXYkg+5yBg95dEsQYJCQTVjYwCBjh4xJgIUc
iJXxtfC21UBCOwiOVHtxeXQI+geQTUrmuHFSMv0ADmuIP7Rk05AEDGkNNQtAtDYAEB3a1iVH6han
F1ud6GwfACoL9PFUxcTkHOYuOij6uJtidedBj0evuHb1X6P9vYCbBPGG5HmLxChWo8lmle/hCo9V
MNqHPrk4y+Bn0fEa95/Cu0uNVS7PnkrYNG9FuGvQF5SjxsE0jgmneEtR1xTcZAzrAScGJGrRQe2K
1ZLdp+mpdi/u+It0EcTuRtBJ3ot0dnOlNdu5uR2q+ODqAH5KcWgLrvzMUXjpmarEq4ga4kohL63u
/poC7HZ3cYMGlrUOWFgx/KydBmgy9o0OismZij7gMd+KBnrzGPTJjwh0GonIYds4e8uVG6nA2qSV
EjOmtsKck19B1AkLqF3683IxmMR7ZAwm1T5PT6xOvua9ejm71cjfNnEENuU3e7kd3H0NX4tdKrwG
aFzzOy2c2MJgU253DjMEI+KYax/ksneMewpfok1FUBUXtzxbyY0ODDRh9qinTwoIjD/fhp90zoxr
0+4vd/qI81elYcrTqaqgJI8oGCQff2zSsOkuqn1EgvDFHf/ZkvOhs8lSRgq/lkabQnc7vybVxYdH
WHIUo6OtwGwjENP3mvQr2/NnzfmPPhe1g9mgtATzkdCH6MMxQ6tzV6qGmQzazwBFkWLtm56QrN4Z
X0qxro/v3zzWH70tetTKCSYQWKnmilU0laMU7QDhSUUE3pv/3vjko81lbGRMSj9qCptGF6ySOKE4
6l683Dm2Ii3WzlR80e02PvlAHy2cnRLVywyCaGeR+2GcVWVsMzAgiUUIp5R1TS1WaRwnZ3SGsZ7d
LEQqE/FAbsI1XH32RtmfKCSBZAd5xli6XDeuoDG0HeJoJhO7KJLS1G/I/KcE8l2vqbdZL5VJUu5r
nCOgLDjabJP+GQssPdaizhB6KHps/Ttkv6U1drMEgEM/xFOZpFchLcys2XR2JTQRjkbDSddF1ifm
YzeZS0h0Yk9WecOmYjqdSucRCJWAfDsUdGG+eLA++dY+ei5zTtSRtrTJrhgteaCmhirIjkfy9m4s
za+sGdonzfWP7lc3aRhcQ/Xb0dwtWwAbsvXeSnHN7k84/oucsshqnC2B+133yLekGtdk/BT3RjDo
BI9vIgkhMdL0mJRwQZ8SPoxGL46FDPfsF/vpZ4/iR+us09GHjXUr2dE8Orv0szQi3un6hiV0Tl1u
Fm8/Y9/OON/+eV37ZAf/aKiNFnCnIjXjnZ5XUANowOqhA9BtJS27fnQKZTguKviHP7/bJ0Obj26w
QWRRGbGhr4q0/KGZDXD7r4ZNn6ya2ocqQdXmxaU9d52FV6Qnu8LeO2jTy6mHEtsuUMbKFNLyV3Kd
z66U/qEwzAd4bSmh6zsbeoNPXFE4MRgn3ZyePNDGeoqOqYi2jrqsRS/DP39/n9zFH12+aqx4ad7x
sCy1ZvujQop55C6EEqQgAf78Fr+NqX+zLn90+RIuRHuOvg00PPM4DuLkVDYwC7GZLU5kdeOL2ry0
k3On9+N3bWqRaEzTLQHtfgy65s8/xGef8+Num2s9HZW2WI1OTOJ8ZSpBvnh6MObFv2etVD8agJ2Z
XFJW12IljP5nZfUTi9xX4+5PHqqPfluFxqBw6NCvrKwc/UJNjtOo0thSuEEmjkL/Xlqs+tF4e402
F3QB+QyiJV+atteEgblIvpBkf3IVfq+lf6l5aCxFfX0VVZY6eJtxAjEBqiRf/VvX+KMx2tRId6Nl
gaushTVnvlTiTOT5n1/7kwvwWyfyl5+8odk6zsqEuToff0URSdeOsZ2sBaJ4HfReuf3z23y2nH2Y
2DIDNFrVZabjtB0h6RwB1K+srJ9si7/n0n/5BEnUjHC4cUAoE6gZeIMHaMzvEOarLwqjz9bLD0qu
ydTMIeox9YnU6e5paSmB4P5Za0IkG5IuvKAYvf6IDUt+sbl98m19tEe6QwFedaEUS7D0A9/Rh62b
Tl9tLZ/crB+dXM2ymKmqN/izC8qHatx7yHVBNjv/lqrE9T76uAo31aahRISoFrpYuXH/SN3sfnEn
/e1Pz4tfr9JfL3fVt4QOkYvNaAzEHllpC4MerV6m9rETC0X5F/v9ZxfhwxvBCq66ekCHuDCM3Jg6
SPvOjJwvLvHffgxIo9fn8S8fw3XzKE2vQ84m7g4QI7ZtAwsbPGH8xaLxyTFM/bDLRxBN0m7Gu2WY
g7JxTDte2bH9XVHyV6nVL2jAnYM0FWpm/HBfbEaffWXXD/uXD0VqcdwZNfdtjsF8Fy19u0pEZ36x
VH326tff/8urd9BeI07FvPqYbge12CXzuP/z8vTJKqga//rSmhjSyam4GqN2tCrVN9THZVpJvQwm
CFN/fo/PfvwPSyAdec9w6zReDZHb/2xmgllzJnP/5if4oFfRB9XKFhVihpMp3dpRipVL4uWmpO1C
E7wz1sS1fHGV//bW5Qn8cOu2smO2mZRI+suBpOUxe2R4/01Pi9c/f1Gfvf6HO3cxmzSJG5aPllG/
rzAGSDIpAuyHd39+g7+9EnyAD7epMFEJygHWUsoK+F0zrvBbvc+SL76fvxd/8vofblSjBxguCjXa
6jYTO6dDgY05ZK+MjC8gRzvdvB7oLmXOi6cBFzJeS7Xd5rJ9al0SAXGkmx4EzInW2mzeWKnx3Y4P
sNH++Rj9/8ZFbN7F7Y/yvfuf1xd+FfXSQrbp/9e//rL756+JDgx/9D/+5Rcr4Av9cje8t8v9ezcU
/NN/hgxe/+b/6x/+j/ffr/IVCMLkmfqcBHFMf7636Q/ID79fbPf2n/+hXf/Ff4MgnH8YlH24jpmj
4024brrTe9f/538omvYP07MsfteybOMKifg/MAj3H5alOZ6qG47J1bSuNqb/ZkGY/zAs2zRVDApk
J+gWO9X//ujnf54e+NY+zVvUwU6wCP3fY4bFkNnxLNVltm0bjgqZ4l8XqQI1qI4JmxlCp993cBpJ
piuLwzjD586Ewe3CT+qPJdoGyFKvkUWY/DjBE9J0CIc8tsynbEDKYnwZUvuGD8T8QyZyw3xCrEqv
AELdZv7gzCyAWTuu41yn5ynqowVjw/A0pohipGnpXOxM7hNpMPkFs7K5puUpdYOQOnMQYjYr9+xL
HbgkA7CXzDjGKZnEXZyiPFHTs2qkMHCY8SPjGF9i67Y3DDU00gZVwBI/pal6zJzyaUjjtaE3B0cH
c2pZDeNJoPVjbTKGHWt9LaM1bUYv0EbnBvQzkyLzBRUrTas+efComCLp3YlBeZ+95qejKsA9mxOC
KrrhAi4jAHbEB8zdlzLxM2u+zRr3qGXg4bED7ES5JPtUXx6VZFrCxM3gSNvJUwQKc9drrwYxI2HZ
jLu4bzdzFM5G8aBX2oOSinbjwrWyZG1tpaZfRN2uCyUBkNa3L1cMid9q+o8xp2krx3DWIxJABS+u
0VD3vPhKrEqel8Iw/bort25Lu2uatY3QlsfYg4+qNtZqWFB8FeWb0SEnmdDjw9hD2pVXm1KwyBd2
B10wd2i+EiwHqumgNSWn62qXqMMLqWZ2H08QPpuNVkhWo6E7dfEdQOvTIOSl8Ao46GWE+sgBp/4S
M4TLpa+hGPFdvT2gitrq7aCvKr1axzM8tqn3flSxG207dzkYOd1rhxsLvmDtty3SlGuMexjP8qhV
bkNr1jgQ3taGgETVVdUa52HTiRpwcpcE15fKNOM597J9URxnS8mCVu+A6+Y18zCkJ2XFzVON8wYn
/TcyRKZAtblfUgGxTDLPzDh4zwAG41hnfgGLVfXaOKRkf5l7s103xl3TXRV7ka3sJjesnSoms2iG
OYZwrE9XtRQABSvxjmTMIiykrPttnYDFng0m2Ylu+ZM0tnoW3yk6p41aAhAs6Uf6aTb7Rn5ko0Ju
YAKqGKvqHe15UOqMprxpgUdtIoKah5MjlDMgRe5BJyrWZV3eakq+U0qVcCH3wW6Ul9bRSNlwk3zd
L9O3m6iRk58o7o1XmOHYage9b9Ugks4PocanJDEexVC8K2k1BIlW4uqrqp2b5m+zWZBf55q/RNoc
myJ+nLi57EV6gcIG62dLmvpT7XqQJsqXsXFpBuV+U5TImzlORdGw0r10WjfVeDE9/sGkKKw0du8P
E9YETlpQ/qwZg0vyUPAx141pf5P6Crflqhtr/BzdepriN+JVyJIZoshPyXVwqu7Q5u3JcYqt3RaQ
G/UubJ0q3zkqFFRaripDRES9M+C/uAFNowyP3iK0fasVGWkaZx5JGEyF9Zj3hrpKO+vCbb9XS1qB
SvugevV+WpptU2dcwjQbIPONl6zVq5WbxWg83IObx7zAdQSInNQK9U0d9Qerqh76ITF8d84fnAhs
XW6ckUm9DgXY0Am+hC7j++sfjl1ZbD03p/QZD8sUPyVa95yk8UlkFVTWKF45qehRcipTaJfjBXWV
u2q19iE2ylMJHgM9seHbkQkg2HKPdGqAA5Zio5JCsDTtps1qCwNPJsKyp++XtGv48u5GRvV3DyQy
ogwi5XqomK7ZrwYHWl/hypWxTPBXOT+sIeGge4mCIX+0C2IFAbMxAXOf5GK0K3caXxxUQ0GyDErY
GN7J8ZyNpyrmpkHYcyVr3ciRIV9pqet2gnvpLPPB6nZVMZXHbCq/0/EC0RZP98PQxSBF3Wclam9Q
XK1b3TkaY3cxY7h0raJ4gaekl0h1j4BGjwzBGUVJKCDRcJ6VGpBlr7/PrbktbUJrYzSgRb9hH/3u
FtldHqmarx/TQbND4BvQZJXcCOrR/KaX3hZnwbzvouXSL/iQksnbzFV/cD18/NLZJtOwxad+6TQ3
9RVQXw2JMqgIrW1vydeE5m0kp1Prti+AVM9lZDw7kYXhnKUNuQ/SmGhucVb9aiNrD+Y98hcL4OFi
r5ukI8msRoDdgTuMrOaUcR4JRnSKVHSiWyeiR30txluzAlWWuph+Ghc4WZecRfOtLe5gfR/s8dTY
tuN7ZfRjWca1zqQgQD5i+lbe8HdxeNAP/d4v87GuVJ6axAmqxdmqA4UkN8kZgdDNQoLsqh33k2m8
oripQvRtm9HRKSsz3c8mak0ruaozrrKmYnjxhK6vWyHu9FRnfx0vo9RvUqWGh9c5OyGEzi4WexvF
wU6WjEYo65xo0LgJOyseA80Zf3iGk0CrHXZ5q/j5XL05uqWHilq9lFr1rjWL5luT+00YkqL3+oW2
wji3VvbiII5dKSr3G73E2Fe79eKK2477PLA1HZDdeEWmjumLlPKAqosxgbZJHMC0mdLsqlK5FEXt
+FOe3ppm7G4z9O6cx394rdy00CcoMx6nKLuRGENBGo1xgGHtovdFqGvx6Yr6lmN0M5eMA/pKleF1
v5k2ZoD2JguEqsKLBI2q8NAp1lHE5clG27ZKdaU5uLH2nkr53nWk8Y5hOnLbZran+HqjXiS2omDi
8Ohrlem3FUdGU8UXgMxsP9SlSs5uhcApP3liORMjvi1juHH5MjOzjn8VqamAWqxU5K/yfhBqtyrN
J9sDgxojifGNCkrpvIyhsTxKYx63EJ1OVdleWos1Xqv2RBhtbWIywwblOnaLvTK7j101PSIzVAJl
UN/Ipc/Jmw6GYWx9O02z3/fcIEu40eyNkcV60KuPjsJtnQvmYXksAhKsdpIEHhZelJSDzqYLADY3
kS5NbvUAxZypmKBeEaN7xwpxglVd+0mX5puxtk2uuuyCWVorJrHHruOfuTNKyBEZjS8hz9dLIQhg
aDIWEWrEyJ7fIrIY1o6lP7qoz4AngyMjji61oV43rXg2YyijWuEdNNMj2tppLCpF+2d9Vd3CRb5v
tM72G/GzKBpo4lWOppkvEa0dWyEodkwYz5WdbxMbCqHqDoc01r71Sv5UqsbZ4XnHAX+K04k8f7Sj
nj0/qiMlhJ72fFDqAF1GasCI8MCd+GpnU+VPHfQQO3q67htDIQ8yni+JOT9er1CDVciPR3WrmLMT
wo96rgSistq7mVrMKnrWBq1LsTBMLONeW94nk6WE9jI8AwgZ/Lw3F3q8YBm1imqnuOiDpGrqgd5P
znaO8u2cM2+r3WarSJ7Q6yURw7yvy3DRqAdjdyzge/O4CDt90rPurfC8jVVXgQv52Y/Q9d6OeMx8
ZdLfpyo74mM7iP6nXlvvzkgllEvQ0aitusquQiwjI5yywAVq4Y+LofmOmjwwdvw+DkO8hilz6mtr
k6rZ98hjB9ONyLd3ph63D54IicMImRz3TBIza9PjnKF3F1ZtW20bNd1n84ixI75Hqr0ERdTODM8r
v+uMwCF3JMwS5d5RHZRXi7XnDuB+8ZC0Ov3RWpR9HSWWbww5RwkGrmGPWgtLgnHk2BGgkpgOY938
ZMT8Mo/psE1626REO6C8bDdp6zxx4gkWDzV1TFmlFoh7LTYSq4lLZg/aRpW9d1NHN4goj/SWfaVT
A/Tu/qAtPFKGwdeU7bWaagEJOPebhPdBA2EV55mP+gPYi+zXSsXSn6PciJ0sDdL+TBNchNf6qptn
2Dwa1xUpU1B2mrVCkoOk3QuQzm5LbBD+NHrfyawAfJSjXiZTbj8LjnMXYYEaNVkoNSU5aajDlWHf
t1z03p45VVTlW6PvK0vfjmq9IoH03dGHg93BvVTOckAP1OMqrbocQGbtTwNStVyLwkJDIjM8OKn3
0GRzBVy3XyMrlkFRU/gl+bjuKA5QWF2nv+mT1e5IhH3k6WIgoRvP46I9ycraEAS1de1ul8tX5l03
HXsSzqa9HVlBZY/lGkPGSZ2AtkVIiwxQrWXnhrAPnidQSGV/FhKqbjKWP1VhTMFgTbiXnEejcMp1
ZrKIFJKChFPYw/WNWnN4VsruIcmRygjzG/KBB3TRP3+vwaO5nPVFfxjMfG1dw0eHtNzZBm/dXpXF
VsVOURMViunuEcPO2V6co/yObPwk2ZKzYToXpXfT8fhGTUQRKmS/IvXhvlnKZ+kQ+7AocqfGN4NL
lVdQQsBFWHkO2Th1stddtomyMrccfapwwsIVxsVcoOfJQJZXy9HKeIZnlq+BCi+/y/F83Xg5ZwnE
pxtPeiFqxl9IaXeNxarZRkjRZd9SjKTs7cs5Nr3Xrqkf3Jh4Ak0sq2z+ZZsW4iVN9PQCiF8t0G0h
rL5Ie0ApVf3sl/it8SKNZoD7XsbqzZLJbTkJdTvPC6DTJl7HWGLcvLJ9xUl8F2lmoJL/haxG38yz
7Uf68Kzp2b1qsA3lVGkxi1Q2X+LUoOYZBHtAJt2NlTbXWF6EeHJSb1TqmmAc5UtliTxQnFi5qbFK
OT11rujrhzFLDj0stzArKuw2ZfnW2Qm3O71335ntIlQ85wV9V9/dF8infrh1+ROx8z635m9Zbq4B
UQHLnpeJzQR3j3WVIMguVBLtkls6KqpYP6vWcIEGTXRZwaexBvYxMxXbjBxXyzonHmvjpHCHcqLT
fTONt7H9TU24QIMxvZgdN0lZ0kEf127EY1YWRuxPRhvtshpALavlxqnL6CYt5S3KeYEiiC9Ak3wV
xmw+TlbShPUkMdqpyXo2uMaLhGkmmvmBqOHqVLjFtmrmZm/m9qboC2bwzPoAGjN+c+cfHDamFfPj
m9jyVr3+2sJwGME2Pg9efDul4qy7U3bqHLaPvhkBrON64G9P2YDBoGDAM6uNGViNm90gwmPoUD9j
TVBZ4ZO3Jo+/idpaDmliGX5qqeA6J+tuMO2bKiFvXpQzfpWFIL42Lt68sV9Jo3P9drGdvQ3Zk8pt
yNz90kRBFl81QwQpGNH1R3UbvOVbI/HO1MYMT6bJ3mluoNRvpWddNcv1g5rXIjSsUJvNH3Ekc5jK
FvJdnX06rvZjKotzmse1rxT6Y571Bzm10keFgrbGgF04SoHIdEp2ibHmzfF3DI4Tgs5psXDtifR+
cZW4e4FO52uQFRWEuzc20uZQ0fqfrYx3s42mdsaWg+fKx/bYhU0+xBtRin1si1+adxnq7Bzb0aOB
nTJsVOeEcvueusdBX7tOrUj1ZSSN85zWd9PYPiZurOyauAYJH3NentmqSqhSeUSDSbW53SeqHb6Z
k65TE0UNpVQKQ3vEIKtE4yHSDLEpINmsI5FQOk7VGORNpYT6MnC5CvOQuOpx0uN7osV+DWxYNdNy
0273UjarxJGY9CrOSYKgDOEaY2jGPzrT++Zo9UPepA+t0YZeOwVued3PRHlvTkMEZ148w6O6TGNK
CchxDFdJ24kkjGyeJW9qfsRIu9dzpN+ruYasWbGyYyvR3vfandrUKkLn4WrnccXWlWesVeKqmrTC
Vi0wSnR1Tnw2BWMaO6+KtpAtjEDPd3GFTdpWVeZpQ3WhVt6lRBSOvuZcNU0Q24Xc4ruhgTSDVs76
06L1cOHltGwa92y780GSp4Bby1wtY/PqaII12AVlUIPJHS29+5akM4WfLhGmp3RoumHYDx7bRV91
m2rp1thrnfB6sjW8Ej71j0gX1i7Ksx+uQTYfm64cHu3F6rcNIspS86KbqdGAx9M5S4x28TVTeTQQ
zWcA6P0h8vQwz/RHSexG0DbZGgEIoVwpxnc1c0NVuPc25irqcOteSohRorFujBjCIAflerHeq6nr
/ERnEzemjerqr/pinAuv/qZU+Aao0x+LUd/brpFuZfGka328rTQ1bK9Tby6lanWV32TVxrGu1Aqv
3/c4cgPCAenyFg/XQ6aR59hqsAgh3x0yhn5WHE7FuBaumFY01ZygTBDgLwYtmlzMW7eAYd3RZYbz
jbDFrggfGM/oXHeTtLN9ndiSpSdhkZTX/o1UH2MV5W1rHOckFyu7w8uK3v+nOkxOUHcu9Y82nY0k
MnbemG7MavjZTtVTMcw5NibFocfraE9p57tqm3EiKuZ14WqB0AzvYdGq3J+ETheO917ltIDbWDs6
QGBG4R2KMp1CvYR7Nurn2cK0lxhiO5Nau2pNWkWZ1u4TWxk2XlLdidh+n92xCxq7bbAJ3nZo03aY
fzmmTPa27e2DRl8sTKkAktpLfbOWRwCgYSz1oN2pZblJyjraWmiHecaRY2K79JdKcXw1zx5HCzal
dvaK+dnTBmVNaNomyjHbD7Z+q0bxlTagbho6rcEwdjzrmjhUlfazrgwSBWIVEaFiRrhCtZ4k5hdH
6S96132fOo3WDAG2/lTkI2kNOXsveax+mSLHcW3D3Einubn+Txgsv9OIaWs3Bl5HNQkzogRUj7TL
qT/1wr0l7euRVH991WTxVsn0J0Of1uXIjZCjkGrLaQoihQ/EWQXNVvKGFeMbJmzIgmx/pVNv1IhT
bluuO1VUXKvoO0/bg41faMQJI6e1kUE7yq9dlJ5wWKfAtioSjVa23DiLvM86W9twGUbbIJT+umaZ
Z63phjASdE9FNK8rIbaxUO9MB1uZa86HrBjq0HNvMZRygmx0agVZSB/HwarnCBjctGS/+5rC8pMJ
R4b5TEgl4UooMO+6Wg/wdGxqSzuKKNNfS2W1pPNdUjqHqYjKoOJa6orogkR630050tJPX4ys6Vdz
1ey6Vjzy9Ci7Jd6Lkk4FEpbNGLd3Crj7yO7EU2/nR6tjmY9GqviEm7nDPeq3pNn6ZrHzCLrzs9Jq
ArMZLnmiFgdLCmObte0JtU29NbyR1cxTzo6oiRLvaVhXMg+GknYQmT4/1ew4tvTa3I6eu2zK56GT
5EPk1ZM9lY8ZBqpNbv1UVFJYo0b3VoinCkdoftK0J5VNyJdd+phE5TtmUnOr6t0tYk2bO7u4iRb6
L56HLS7tU4TgOQ6pSh2CqOPax80kgr5TwRHoNdOEmn6NM9ygrLc4wthBUozUwJRDvYl/oFAXfaUt
HB4q3fypOKjdzOFU28VDHGmkYLrWfW9Y3O46bhbEQJ5vLeymZl5YuHTywyTZ+9S23tu1VtLsz0TQ
2kl60FCUpu+iay5jcVUnd1VJnksXuDZDMOfN8cyI81q3VqV8HvVyT+RBfbV5JMPLQsuRpFySmLXX
t1FkD+AXzoRAn1k6UoxQ6r2aqAQaVA19JGsINKV4URv3psFQF4h+3up41shvIjjcs39NI8nOzrjS
8C36dsZsIreLVZU94+QysHcvxarQuiKQQhrrWrh7fVFESLr1s740N8pIC7mR87LVaimDKkpuVD19
EtTE+6nlL6p5sY+RK48UkURsc6BV4nJnZcNbP9zLaHg3BpajWBaAvebysaqiZWc3MvNtJUHFWdzR
+HopWdhRO0buaqLbOAztS9Zw+JkKYW2mnj9TnPkYW8VJ0xZJT44Ve3J2hqV64QR84+pOxjCAjHEa
5rdsMunG2z0zJSVdIe3tw98xDJo1nxyrwePZpLdWkb0p7UJpUGFWzZdl1fdpWCvDbrTigaEHR5Zr
B4QmzrLr+XlRlRUH20Tul6TdAYNSs01t20eIdjY6/sNZXPfTjWZVp2UWlg9i7kZoKLhnFKPTPNzO
I1prxzZes4lCJb/CJXIersbh6UMkQGW01E+0bHcp3cINjflfOXsPHWZlOvZ9RWMpGkbCzCedLIT+
u5vRcpSWmxzscjr1FYW/VV2ws02rPlB1nKT+0rbajokNtb1iIvw2AVYub4DwXhKrqFYEaGxtW+gb
rT9ykK4DZqkzbX/xfaiXC18bK348irXlkIXiDT88jHYrAkTYPPTsqRrZkqeMgT+buCBENBzs8bHU
o2gzlnq5SaPupMZbU41UehHiVyJvVJG4R7V0FW6xelXQJVxHGc2fMuKmRCkWdk7SHMestR/dqfG9
3jKfSztfyFAw6Mnr46rplJNad+yoiXwD2by2iaveeENVholZOTvbboK6IJuLp8St9kklm+K0KARA
10AHfJOJxMas6cn0LeVfi+MyWIb+uWZUQvJfmJRyz8TcZN5VqTtTxW9riCWizlYZOWWFvu7VhnKt
/1naVrV3Z3oDncB8zRgHaZetDulaHXXSzKT4PnbWviiH5mFpyAOp6jU3wCaZlPlWMzln9/3yqLYu
xY+ybGS/+OTGXhbLfU+7Nt5MzTZGvnedU1R+MbCx49Tz03JM19n1kccLxtj/cRypMCrcRraCH3NZ
SA/Salf4ERiY/gqWiB09XIRVMF7U87BxaU3Wpkpy4vBt7rxXpVWyVb2kl0nzIckRAzuILcDnfXnt
mwo9SoMyNjg7pcUv1TarVe2Mz1iU7aBuipesSr6VxH4VNU3YjHbUkerUGq/7cLzcsmaUodqzLBk8
Szzcz6Md07FRQ1Uj2iFR2nVsoCYyam1TmApzJIeA9sLoVku7q/JhWimL9ozONg3w/HjMxxYZq4R+
IQ2ibOzcHct7ETTKRDewVbZKMdwbZYakeBYrgWjfRzlLm81LNmky1YHW9g+l0T/T+YaQxouWlJYe
Jyw6SSkhPPaN4Zo8+XWNc3a5NNH0Iy+571DTbfqupOPIfUMs58Gz+jwwEQ5RaThvbUqmuOm+84SQ
jFbCHChL7aYazQte/gSUWN35eZw+IN2geYmjKLmvRDNwIkCUELv6Br8GNwxrSkxAxThPW+nkp36i
gF+Mb0PavIzGS2WrF0Uor8Z/UXdey3Ej3ZZ+lXkBnIBJuNtCFcoXvdwNQqIkeCS8e/rzAfxjpsXu
acaJmJu5UTTVFIkCEpl7r71MR1lMHeQRCnxDmLlxilnb5Do/YXSb1yblNSdk0OMZW16DarYHadgh
gLB+GQXHcr0gfRrUvcqmxTEagsiiu9qwKL2a8ZYXbrfQNL4sVivbwJwuFN67iSSjG+tsstsviNyD
ndE5aNy7Cji0VD/NKvpdSrWN4jDhHn7Psn9y52bwZ9M+KelZ2saG7LhDh4UKnppbq+gDWhPUT51k
56DdExXStAzJm0OhFY/hT2uuGSiF0MCi6aoY7GplLqhSHOnHdf/IqjkX5mQckP/zqjZMd6PiJ2LX
jgvBs9AVw77L6/u+NmvPCPLWs4a0O4dKcXZjHWyzqPzM6HHnnrtnEW6KymWkj7jgVIfWJe9t6q0Z
OlPFm/ziwgKYbRBu1cjrX4wFXSXbKGnfnXB9UO9S1XoQmEdcUl0pd+Ek1C35YtLvUnivS5TZ3k3c
q1qqIw0GTtcIafOXZh6Zf1vRU43T8oudIaFvUfFsI45azRzSZ5rN9HkK+u8zb+xFb9P0OZGB3FWu
Uvp65qbPsVV9n1wNRCHtf9q9rJ/WP2Q5f22cdr6sX7VKUx9alzlYIZiiOap4YYPtPZEN6VUzautB
w3El6hYJvzS7Q4Uqjdmu0d8PRuUgR5r1LfmV+kkuLDzckgQwe1IACFfRJXChv7gFXURrKsEpj6rF
8aO/5CQNX5KpxdGgaE8igL6TMK4+6BnnrNRb+8jN0DwYAtVT2MDoUHGbZp60C0nT3teuWe0SjAK2
oWsyy4mKaY8zE3QL5nnXuA4ONXFa9+tftct/aRbi9lC3Lp1t/Ofvy7L1K7VFv2dH8pB2SvSoxjJ6
NALngEE0nivLV9Q8k6fFTHYC2BC+MNWfDKi0qzqYT7Guucw2OP6dInD3YY4JrGUNzSc2IKLRZ8LX
m+JIGaV9TqqB8YTpjnedFn6HQGNsjUrtPvWWfpGs5+Ut17XqrLbRicyf/DmzVSbu1vxNC8sG5Ahj
R302wm0lQmNvONGT26bBNzPqhdd2QewbrU7Cu0PZA0gufXuGAa1rGMZxT/s6tY6djJGORXROGfA/
4yt0XE3u1DB+wuxoIBjf4w/1PQ9xbdAnp2QhSt3XRMThr87nlmH6PhBq7Tdt2+8crTnKiolq75rE
2ww6ngJlrx/LeGh9O4x3kR6av6fcOjeNBHMFoLqjlrI3URkMAKzlpeiccasIRb2brPKYJwY4Swkz
tUKNccQOON/axFnwPpnqk5Nd9dGsvzW5guHy+BNvBXGP4wKqdid4Rmi+GZPS+Bw5w8uEYQyzkiz2
S9Wqds1dX08BkPUcw+T4nOiO8oz1wwP6yfxuyL4EUJmYALr1tWC2eYJV5cHksmkAwo1RL21pMCk8
lf5VG7uWf3Z2MveEPwSGDlm6a90Y3L6dnTuQEnuvW2PmNwYTm7C0p4vlNLPnGgbog5a0B9uUtPxd
CidnRgMY4O27NS3FPiy+XL7MmDA6ivSnZtI9kHJ6PTsd9hnuFcQfMFOrlrkv2zuqG6fmwubokTQM
sU2cWD9obr1U1MlPWrMWIhg1dlg+hWzfmSjQi2YA5hYz/KlSGY+F5TgvMp3heTDrrWZFZ9gE2qVo
Camx24hZiAKcqyv6LcTg5L4x8nyXmqbY4qqEAjiuguOsRxCRxjTdpojFGM43/XNPL3ggyJghhIVb
Te/JMUa6lkjYNbilbcMYDlaOVwMq9LFLmt9dXC7oQrVp8OWi2gqjW9dljpfUQe7jegJjRo3ncxTh
pGV8L/TQolubowerY3uNTQETKAhfRvS4Jzh3473Zad0xr8XIfHB44iG590Ai4RXKRraZ2tsE0+bZ
xa7lybJOEZ+xlEThRSFOcRmTrrAM9bsiKDQWpoNoYGrTfdqCmfYtHiAGx1Qf8e4IJza2DfjzXSfT
aJ+oeIIEVvvgZCK+oDT9Am3Bugs61d2Edqj7Qq85l7JJnLRAAmRq1ee3CxEga1Evyz2jc4RNoXoB
fAnhylnuFreFwu+i+FvdMDzcYIJrY5aTpn4HfHJruwrEZfrBHEM586rBjUmZwi/3ICqMYYcn3MYa
GO/CaCgfEkCsGJrnHYGTpEMRmRk0dn3sdcnWYrvZQWh0xqaGuKdQHkshaYw7jig7nf1gl4YdE3jK
vtPkfC3mRHm28JcyYSMIVy0Ab3WAlLz/UU7UMMa8zNzSrykJyWSAzwGWK9UzZfV4nzZJs10vsdXa
5I13/v+a73uNX2vZyN/tnwzflar6+r/pv/8fsYJtqPD/d1IwocRt/esPUvDyD944wcL4L80Qlu7o
rulgVrMkzb9xgg3rv/jKtlXdFZrjChPFQCHrNoJT7PwX7laW5Vik8mgkivHjGslByv/S4QS7pqXy
DQ5VOPE27yjA/0oJ/pMgbxs6VGQNdrGGHRhGqs5CGP6LICKJOrxTIogcfZQUux5W22UyVUxd4Hbi
TWI/pMLMdyZzd63A7ANQZDeRZOhhMV/5g9Nvwd81eIaQKqa4jk8mxA0xsxVyRHtW6UL6mpoX5l3F
Ts/Hcmvk8t78MEVh1fj9H17z+jEsYFxhwfPFxvC9qL5Ww3yosMXAfTGd7uKUfdzy9VmXOIIFWD2U
qjxG8FrOuqnu00ZqcHXLfZ2lM910bUAxMLvN4L7g5CKP3QJ3ZJNtH93q55By6cKyIR7LxPD4kfH+
L4vlPzTt/1V0+b2Mi7bhCfKc/0LKfrt4bqWh65C/DQhPfz4Dlxmdq5NahG2Dqt3sUhd+4ibfYq3R
PZGeE5GWm8Ig9WuyNdsXQ/OdmxvT2VuHRHWLD9REqzj73b10MH0UDrRXltmquP/LkogMBYZdBJXM
qNBgj0V5GPpgOhWK9mon2Ohp1XjELXFfNWi2K9t+yBKTKbzFH0ACm1aBC2o3TxN0l41pK7fB7PHm
UTr03A6oB3cXr8wJ+KSP+YBQAfC+URfWY5iruxFji07e4ilXIWwUlx4Z57m1zN0H93wRgLz/kLx5
FtITKnP7vWtxW4RNgtWiYMA2V+ch6L+VEQ1XbCu/Z6rObQdY7NfuzFxTYiBot48ms6NNOfZMsZhB
1c0oj7SQjTek1Y8PLm5RA76/OCQfrAbTcjT1vdoZo9Qi7EcoSsCryVbF0mm9VeuCSGOjhdEAKxA1
tO4mdx32XR+tyGXFvbsAVxUuVTo4lHDfK8crqUaBLgaoz6Z1iWTobA0sbMvFONXCLBVjJqblSZPm
C3+VnLXl4fbA+rSjH+UUvlNGr2+Ha9KQ69iOaMt29efbIXNaCEA6wGphmWc9T4tdUYFsl1ZxMeXB
Wgxq8FuwvcrNdlVQlszLEumvrzzHe+APU/TR/fn7G4sBH96aQLZsOQg+/rymsuYDGxVOlK09Z1Rl
zq6ItBsDou85DoBLiW2enTg4d6lIoDy37XZsEQrEc3ioyYz8QMz29vv+fF625pDUo5mOqXNJ73SG
jqSkkkMOp81uhx3uRUyt0EJ0Yhxu9V3TtL4UXGAZxbXXBnXocS6U56wySp/XGbxi2eRqI2dTYUCA
oQ99VJzBTFT1AfAwsKloM+EzRPtWhVdzibVgQqccDYIKaU/rE07DqZemszzmBTuoruN0aKoU/eMp
6RPngeJRHu1ZZtDQTPjNSbrRosk8jwhGKzHkXG9QbgMjVeB4qZ/Vqd/YsmdWb4iz1pQMO8f2ZV16
oL/aocEobjszyZDCsRh7N48ik98RhezaIT4UeaKey2XLJ5jPZLIw1l4gwdBcZmG+XinxFqNib91E
p6i+qSZASWWeyxjjd9PB93Z6LbTaPAPqE2BZlntbJspW0t+1mMvutFTLj9MUfzbsMt5Xst7FUVY8
1mNOD2Z2DJ9HqvY0cV4t0gf362sLThQcesdjFuZszbRXvMmAKVi3M5qKsnQejCHQ/UH4Vm9zXrUV
x1AD+SQpxDmN8urg6uU3W7qG35qB4mVwgorc+vTBxvNP65qilYhbzkHHXY+Gv2z98dxIPVeL/5xE
Q91clEDvt0FmSZqbZhdpTr6LBgyIJnUfBuA6TUrM1jRaD71RfpDjpf19j0aj4LA3q7aNws58JxK0
K6fvzJ6y28KAzTMG55FH8JspGEEzcyo3rkFLZPO+yYbbPEW4zTYFnPXnbiOELI6LlT9jC8v58H37
2/ZoI/Ba3n0dI0H9fRaYG0ijn7LJ3DQppX4SuB5UM4iuKo5SVuB+04LpsXCtfKfGrW9OhTz++3P6
U8W1bIm2zv7sEJqHz56zFhR/eUytovZvBUOy1FVBqJ9NY559TE6ftDJP96aWaHA1a91bV+i///J/
KFc4FziZkJdpKjYI7za/KA9JItHZbEaNtnyuF2NRmO7k1uKHXTA5VsLg2gmnomfNbb+s7E8LZJf0
PyR+3B9UK5r9pwJzvRnoxhzWq2rzPOz31ROWgMpUMVNZy5XYsOI9RXYMlBv8aAky9bFSwmDX6Bfl
TBHfyfwHhCtsytjoetEuhlny1CzHuZqlN7x9lF2F7/FuLYjDoblI3c09Kd321oTmkSnufCiXX2CM
qrHEhIvD+rPgMgVnzYDI1onSvaQEtZ8zIsw3OsoaoIbI3ZUYNW/nws3RX0XIpqbZ8qiQyq/IdOK9
PaSfYja9AtuWe7dVGUPmLsqxqvBqyt6dE9VM9qKIPArc/Tyag2E3UU1dYngYuTM9526tf+2LdG+r
YEnrRmx1yW83UDJPJk62FRaWolaDSAeu3XTqEiobaYQnsIV924fxFY39tR5kvMMcH6gQHCYvo4f1
itPGpCCqGPYvrNkxqMqvISw7tVA/65RSD0G/sE9cmGVQBsZu7LalNCJ/LZ/nwKqQmuiLQdz8iVkH
x0d4MHSOizQbmXKzzi6xNXnrYa7op9plohfmfl732i0m6nZMJs+wGBf22jO1J5bTYna8xQJ16nMk
Mmh/yOM0MoIe2fbj2lVvYyY0uHhR1L6MaLtMreVHLPq/9YcC4oGzl1jNtYHypGG1Bpk1Y/Dfti9M
8Xt04jvdGMFnotIbqtrYJ0f9MUya2Bvs5IJvkXbD/OOTjGlq0NjeZggQy8jhKoUVwduF3x9y6GwZ
RUBKnnFI7TKgTWUsOpw2O3RjevKtxtqYzNXuZHJ8g9phutJ0BdktKbzOFufUXZ00L3ORdFc5/FwX
uLQwop+VX6UOGouNbbHL+kA9pU5yKWPNhd8J68IoqdT0tvuk2rVcbOmwBgCn/GAj+HuVaAskkTYx
tEAtlr3s33/ZhrIxGDBf0fEeTWfVgzYE6A4792jmyAnBOiRx6tvEirrtEMK9WqvENMmNTRGYH0U/
v4uOWLcBgREv5v42jayw3x0WbsfchSBrPBvFDB4TFXedM6mHcJkkazLXvbf3bjlTYUjYW73rviP8
MD/aj/7ppjiujdKWxn1Rr/x5U+AqOV3S0lCvT6vWW853d6bMgo1u5psyHy10MeG0tG8P6y2Zpe5Z
Smv8z1uc5eikPuVAX1r7d0Uh9PGxrhBRkH9FeV66skWgC8VvbcYBBY5G0zAyHkFj+9yZD/hpHwcl
mk5zjXS8NeubY9PlFZPp18X2f7x2MDlxTG4RxhULnvHnbRK5GeKmL9hJltKzyOZ4vz6gEIt7L3IY
1g3IgfHiXBDS8rTWQrjtHnHunT84zpeV8WfxDCqjmsK0gGccx3i3cowoaYOp4FIk5qvb0Y0ZMgzS
3UOIXwyxOUXXx/TBDfj7sQUaZAPwWKZYcJylFPvLy2O3Rmu4UQsHq5rSg8KA5UqJX35NRG4wACES
wbR/JnkT7wkoedXx598WVsuJXgW3JLO9QQ7ig3CXfyi4mBOZIEsqnY2JSv3Pa6pMAP6R4KCNPnwb
jdw8xaJj5MgplSb9luGqcZSxHu9DRiZe0xCrO/wkB1L6AoR/C9UHbhmWmeu2+u+36x9ACVdQy8PA
WjCevwE8OHVDPM3RtBhj01yQFzw26lHTtBxwwEZ1ZVfZLp7QFKujewWEYsq/vOqi0DetOldow+Hr
gdz/sLu42EkCdrewhi+ZBfWoEzAK7II+aI6H0k8qXdkv/pbMHb7Y4YgarsVdE53FpkjRDEwKFr82
LFUPe3Lv3z/nPxRXfE7sblyNzcyy3HfLImKp0S7CIJVl+VnL4CblzLYBKcyzWhaohQN06k1H6EhD
VKyXp+anuuqjfROMKkMI+4N34x/vO1UVSOQCEwJU/rkkUgwSkdYN3PcemSn8JGif7CYSq17uVqDg
YKl9mmnCUF1wLpWQuVwoETLm7MWFX/eyqA3AK5zMW2opNNzFocYEdoC9ts3M8igDRz2nensmIAbm
N8iczbzZVpWDDNMvGcaoLVMkuG+8CV1gAsOZhfxgq/x7PQ1ySCIW0xfAFuN9o2FpUApchdk4nDjz
bNn2syhqbGtlib1K6K+9YD4n/XFSzed/f+DLJvzn5gO44dC9o1K0QILfPW/p2nWQxFAF7AXSc5fF
ubYR6++0U1QfGPdbm5bKdf/vv3k14/zrrzYATFlgSC5tR13CIP58tEFX0HVFiJoYBIMcjFg+kBaw
dfL4VxBwjK/ttprS2NhLK5HkmTxmlfaAlT4RHAs2OEVQEUJ7dneNWn13emSuQznbH1zoaqz254XS
aSw2GJSPbJrWuzWolUXXBAZMoBbJ1z42bMJybQaQwzCa+3kam2vbaCqccUq29bKmgXckzqIztCfm
43sEhJNXZ+MdFpvmXW2mTwwOW1gfaoxbT7hPtwBhH5VHuq29x/EMzcSPR8e9w8EWxH0PEzVkPDiE
KxgUxnq+K5prqmTOuQ4QphSiV3yjxhiZoCB/+sRkvLgYSNxGpD6+am2rmqNan+EvY1eR+Jo6KR7n
w7Qd1eRZ6hUG+i4KfohNT0Krz6KznK0NSxx/4MU9Hj9rIjZ2NSMo5q37XjiKVwbzHUECKaSZn3ic
BrgKR78IjfIGFwfTPJleuh5/Ace0n3uKtIyaeHLGYx3RHiA3e9EUsL6ojn6Hwxh6U/No6uU+Soav
gDvXSYGYTEC2xMU/aa552PhN0x+bvjKPtSGXeJTPU2uIy9jZFkPbiUyAGgxlTtjLpoYIw25ovy4M
aYFMn4pycY9z/N5Mx6dpKL+rU8ysdxbDU99DUgqDREEmKh4bMFKY1MY2xGYddX55mTK8OZyaylha
zX6q4nhXsWUgBAnvEhGNrxClcQtIY0+HUX/fUR57WW0/hnZWeyu+SDRpPBvypmXISYaQNiuytk3l
1uckVV4hYMDsDKt0ay9YTZliYl0YlXtUCYtGfFm2OyXpDGQIL72LMnKta6QJNZqcqKc3NCiNnIe9
Irvc09rul2JDP1vAAz0pip0CsushPriu/xAkgDlrpb7oUssBol1jLyXrZNatu8hWf8rKcE4wDNJN
Uue/26R/gY4ybYZlnAN+kB7aKrgIiGAbVDzxPoviftugDUyY8iuTglRmaYTzdDgVRtFhiaKyA3YC
khtOrQfduZgQN5jql9mX5TIHGxZSLmFHqRaysvVLERO5QjDRWxlHLk7rzbnZE6lLZesOWN6HJAZB
JUfSUrUvoVmLnWzgs4Qms8xwZBbrxJB42qG98h43meg/Z6XrcAamfl/PwS0U+njq51cUm/VFCXEE
CTVkPUGkPrmyYcZKMNTaSY4ZRG3T1Q9GMxYP6w623nBLhxYvtMDCxaDfu0qBamMB78rWuJlT70LB
5cxNR8JL1r45VZlRWQVdZ2k7zXEKxrOOj4oStZfawXUl0oyX2X5gl0b8Bh67kzqLaOjCTQB91KfZ
mon40MazNs5+lUSgCMsflYakyklVZZ8tJUrddI4vtQqVS9RGPqZJ2mWKCSxFohb6zaCkuxx2QMI2
vWvB5C8jHDUqwNSjUMPDzJ2DXaUVJLdhdRxtpsbojqP+A54+ngUulMSQSR0sBGR0Xfwr6l1obQg/
R6MhhSjOL1mVvoq8vRNgN7e8Lr5aNkrvbAoeXBeAI1bv0fMbJLaftdjQDnGC6qJAurXTZuNurUbj
qao9nLNpMtoCTuTyHYnhfI2xn2HPYklPKqvIDY0XXQWNY+KTcd5Y0zEkiBrClFLf4C3IChC/0asJ
vWb2M5yXWi2k8pKwt0zo5efZzfdmuS2Xttso8CBvUATtykVmEzvizk3xb0b+m1ziBBsibFRgGu7E
PLi+YRWopzlb27n6ngVQd1MBKXsZI8z2dATKDX1+zCsK7/bU4f9iKLa1JVynu6hZ8VrUAZI1FcuM
9dPAk3bOkQs8PbcGqsE2nfcqUDBu+cvgcNK8uhhIEimIH8GRpTlI3bxKMrIOzdh4cM/FnuPnK34R
7X5yUIinpev6VpfB+rHuyR484l2UPPZC4nco2Fxk9VuP0hRBH6gRZizebEobTW51URKj2DsUpev/
ItpB3SeuipkAL8M2XRzVgro6GnWsbhG5VeBFCppcRUYeXhipL+0MGxCBcsK2lkC4+OZMe8T0xTWM
ouugaRBoAr0+Ca470ebgCMlkPkR3FjE4d1KJM8+Qs18zJ7zZGaZk9pSfrfFIs4B7bBPZF2cSZ7xf
eqzs72CbpBepjjNWCc28k1OW39CDvX2VFGpzH4m4wz1CeoNZxE9JeVDxOEDp1Q17HI54lyxnb5U1
64k5LyOBJ1RssSf6vKMJyQY/tNLBK0xUZdkIPUsLkcTBm6Gz/hVXbnqp3WXTIOLv6KA7afE/8PW4
gniBJPAoKpHta5lk+3hR1cQd3UGVpvJeMG9VYiPc99IMwGKQdufq2FyE030Dt/FIS4KuG7vsLUmO
bQFeTI4KqQ/Vl7wYM7hbPuE5EDufZgzrUzKITlFKxTUniA/KxAKqCk9tN+70UQgf0Eu7zVV0SibN
uYc6LU0vQje6CyNU/yIYpqtRfOnnOt4rE1trODCmQctxT9xIcV73uWXyAAWPRkGS3TAl6CHHeepI
6lVwqutT4hGRoGmGQ968PPSVxM9kqecrLb2EIhm2SJIxmjEwwEdgOV/I273XNF7qzAzusZSDFJs1
SH2Tvt9oJQygTLDhrsVqFcur2sfDycl5TMrYXuuaGM8CytUOg/UHdSZbRegGcFybPoVBR36KHgwY
IcDGElHzZEAe5m1m5Fs0P2bjpZ/HnZGU3TMRZLrXhW5x7Gz0I6Exp9s4LMXWqjk/lYn+CC9V/JdK
zaeB0v3ONn+te39YI0jR6ll7CvGeKpKvTOjKthMntH+svrhKN72W/l7foCZAijOBkvEUuKrkvP4E
wTGEvuhHZmZLEF7rPNHMn91GfVUbBW1dUuiXSDPz+27w13IAxY7GC6dGJ0XpOf4U82yS9bS1nGhX
L2Mdcg1gbobNncYBPJJxsiIg6+h/vY7Bppkac0DQ8OrAsoHJ0KRHqWqfg6ZlSLVAz33vnEx42l6f
SYW3Nnfw0eK4NHd0CyZg9aihMzTY6xfJPZCi6Ucql8Auq/WIzbE7VTDSmXxgLPcQl8iN7AUQzaRF
2DgCxVn+tGrVfoDTAndsqn9gRJbuosDt0IkDp+dIaPxgji+MFNODBqmUrBQmZiHNGeNPbYmqWDB4
7tHBLFtCaZPuvkWGudVyARY8TspNN+qbOT/WtNNvU2Vd0OMVGZkrXTMmO8QY7rYdhsOKxK/FxJSO
OOU2GHEvtQhnBYM9Zz6u3zAn+tEKqMXSBB15NSJlf1sDZfJp7IT99jwh2KIWN8StjvrxYND+LyXq
Hoh/3BAJoN3WOgxIhvGRmAk7LXAcUral1W6V5favp0CJk8minTvCr/bzXIw+j4dozRlDJ0tM59o2
koMDGrI+WghZR9VKrK1g4W9np1VOZoMa2CGzEY+EYY9BLQZFkfg+Zh0qLLKs0iZ9doum2gdFHDJo
QBtEA5CfEkW5QRPypZzkkbN83kYmljmz+A+OvtzKIEWxJhi0uExUG+hFnogc5ZNdj1tbVj+JgtK2
7Timu9LQMsgW8ydy2KpzOHEaw22JYg7tFbXvKf6RW5tfhDYi5OqxO6hcur6uFuD2jvhGvtVjM5PI
G1vj9/WfkC9wmNK59eJ1GO2yRWdGDLnIjJrDki+IooOqi45x3rSlbftUwD8gIDKVLkMkWtji3/fp
TCtJw7n+RM1p83Nhh0euv0VqRoAJeuMUEmhKZxTBGM5zo95DEqCYWx4LUpzsmBzngbJHLabxSHqo
gaC9KR5anN1G5ZOrx9FNRMZ5iPruGhvJ/egC4NfaHY1LeiV7kkamDy7OArqs84RxIC/FBY3ZqkNE
YMxS11ZzFmL4M1JkJzVMKFz/nCK9NgPuKm5a3CLDbhk1VHuMBnEWQ49FxRBssZX8JkY3P9lJyIiO
wVgyojexKx2v2FH2lJmotiazcjFMCT8PVfIE/GIiP8MJ5q3MU7qQVNYoYCnZl5WAE5FgCMiMxucl
oIELZIai26z6PdUNPkppRqmY6IcqCCCNl/Vy1lXZEYuAx77s5a0XzRerIrGKFukxr8boqS2T8obM
fh+o3bbgSLitrTd66gGtJmPsWlPQd4kG4SM83tAZh5NJqOt6BtFUqNsiy9HNVNYGpy/nqESxuV2n
tKU212clqg9T0X8pW8fxkRsuPFu12cdDyghIllTeC8mkb0dEvkFbUYCiwJVB5TfTMvfuLRPrP5ST
btr6DEhaP9ef5QhKJJMKuwdIsvd2S7Frjq+8JL2/XryCjcKROdS6VNJRnOih4WMyUzysv44RKsjm
VDeULyYS7ak4E4olvaTR73tEJmvtWcpuIBBHSB9b5AC8qPkxmmb/HJbuNRxdxB1Q8ufIJEWMr8Ym
tK9VlXK+K+gaHd3y1zpRc4zSG8fYOptWeqpMXTv3sevDqlEhiuCWOLIZY843dLv10p2oU47R0LLY
2yLYtomSb0xjUD7lAx8Bie22I0DQTzv1nvI8Ow22Yp6myb0GSipvaWrcetcuT9QAvVaVJ6QYdzKr
+L44PHZ53z/rQ05ckvo6qd/cZqz8dUNdj/aSmtRr5+aNm+b05DvNLtBe87AOWXvZPZSsr3By7P26
MYSmRNmvK6m39toNWPE1ztzj2pAnVvNlcHH0IdNst377eiaFNfVXPmT1zgggbtcKS5eJ7OMKey4+
+28bUjPDJlemV5qrgmKQJeLQTfHq7Es6ZquhjkF3lCL1yC7rfaNs3feoGf31V/F2NbTsTeprfaKg
WocW3YjkpGcWMYSWex5kEB1ychtTdr7tQII0s+Gy8fXGsHZrpyt7LjQyuq+NSlJTLLTbehfQVP3q
VAoahyHZJlUDeB45zYXKm8AYU/8q2+oL0GJ8XKSTednY1xjrHlJlmMLYc4EsObdOCCEMtLqhg3MG
Q+cifMQdES2cTlpUSJ05W5ZxX6ds1SY+NOBhhof9V7pb9sNrU2VUDfOhsAgYLJlAv4Fl00JXxEKM
o/hF1M3LZMNMMmUEsVvPw2+mI93DKsTWSfui2Qj3tOignlJTEGIjVhkqvTnbaW/uEk0ZsWeZ7lFy
mWiVuvhQph3OsGLA/aOFD6D2CZPRwfTgiyTPyVTfzQLxbdFr38kESe+yFic61Zm+G32r0UWFFkEW
ldcmJjothb0JB4kET9S6eQ7K70QBx3x4CPPQUhgqaLlxmscIdxVbP6MfQzdkVo8kP1QHp8SFoBoa
vNMKZW8FtBi0E/bXdEIlXONYiMZB2Vd6VB5yrUf1qyanNoAjkZrzFz2ma8bowzlgQwd5zKC0xSlq
ONG/fa1Ku3sIx2wvTP1zvDCZotmO2Vxr5OB1cohzLCbXUodSss2FT+tavdUQUjGGS9KgFGw0iqK3
Us/CkEKtxHcKMHnkYcynbuhuypjnyKKd5pmSjKjufBs2bfgQu3gWkTtqXVW1KQ+uyMOzDU5xUl1w
+NrAsIvkr3bS9lUfXlnj6Q2qpXa1bKhJ8BfRA0blc4LM0Miq8VGQ6XivouaRYZhc9G0ArVzavQoC
Fk8vKVSNGleKukmjR0wbfvQ2A5GojEHvq+cobdrbILFfwa4VR7YvQ0mGMZW+vouiAHMuJ75mUUYb
ljxbKmL6JIo1L9R1WA02A1gnbtBITr8TLb5TqmzA2xcKVKd/JhlqhrdwlYZxwsMRxlhYBEeznaxt
iT2hVwuiKrV+2rth6HVK/sp7hWsLxC6m/7vBVfDYlTHQZ+wisutSZyfqhC4FBwF70uOLNvywDK5S
abG+ytUp23fT8MvkU/JY3Js65696jFY5FJgnyFFwTBc2MqRCRucCocU5Ibt1X6rzpznul9cheMl1
RH5LhFJmv5Q0kRsZ9/T9boS3FK/9JqvZSEV56JzwkCBBbDCBvZ8tIlvy2lCf2wJlhdbg3nYkajpl
p+Zg2iQE0gkBAJKVkfAxV8M4VQ/usVDGCZheZ19ii+0hSht3SXzU655gxqSm25UW1rYt5pEiwkzH
EmCfACGd5yKdhuZRHyukh2f16DQLulkRjBLWubzATPoieWKenVaO7yh0mQhIvjgBFsyBiJ9dwq5w
lexdnlR2HQSxAiFxcGSuOsziGd8ET7XSpDtBSlnoGLuxFD+RaDxPoWKfErdwTtHyx/rlgL+Qh0hd
8bCJek7mWj8bc64+wovZqU5v3K1fJR1gZdoe4rgJrrXRnyfniqIar8e6/2/2zmu5cSbLuk+EDpiE
uyVBJ0oURXndIFQlCTZhE/bpZ4HV/U/3Fz1/x9zPTUVJoiiSMHnynL3XNsmZsEO2NP3bEHfs7GE6
wEXFztZoFTdNXIVzQ+dZOWqFwlwGjOAxg1h499OE9W7ANpy1TzINQz7go2cN2boYWXJVza/b2S8z
erea9qFhlYyWrSIxhxhNc4bAwunWw+BjRLKsfpPpqqPVOd/IupVwdKuD4Zgv1GZfmv4xyrzZCkXP
wF4Y2I3G/UtRTCbOIEELpFvRmvBaw+x5SLoOm2XubUI1Hj3gYpuCJtPayOiY2+nFHfCyMDhm/uzr
y27w0pNTu6uIgg8KUZ1yS06rjEhvSGhrPQmLneiilEWnX4+hMi+GQUpSq7din5YT24WBUGpNjPFt
x1mY2b0K9Mg6+62qNjJDWzKp+kBwGSTC8WSRxX3Um+IpIXAaUGWeb9PpCxgovEKkxzX8p61q9K8+
jV4rYb1a3GiyfNZYMNM1TLJybRnAv0Q3AjcYDoT2FmtdpOg8nYnmW6/f5KYZ1G6XbVERNwchMxCw
o+4dSUd99nVZ3SXUfaNvBYAVwUK1CmIBGYvs1dBRsWHA4Uax/DkYFoobgUzarbjRuzoRkF4Yj7dC
JHeesxv0Ab4Kmq+1m9eLW/KR2PnzHLbxll7gTtY3XehMd+i/X6DVEzhcejimuQXC6zE2rWBko3lv
Ce9xDfGE0oO06zDM/NWYTE+ExhrIfczHwTd++y7svsGCquB75TfMz5KceG+bTJ55kBhkwfm8pHiP
g7wtX0wRfYUpdoPIYMiBznC6R/6v7eJCOynd83bNzIVs1LT9eUXHcVSKUqrkobZ1P8DvARVHim8R
7/GlaXdAUX578S8kpdntNB+dOIvPjFPdPaFSwHx9egSR3t3cOFPaHJ15OM7W3Nx7Uf3eic492KXg
TBrx0Q/evSjpms0Eau3tOQ88UrXh+Gi//LAL7+qmf9WeRONF6yEzSCfC48lcF+aVzDlUjO/Ke19v
76K51XdLMLzpFoyR/M+RtA2rLL9te9D2XULHG8gNW8Lm1NCkhSmoLORW9lpnfVv1NUmvkwRnNR8A
QakPiAXRqonrp1yyhaxTHYeYXtKnw22eVMUMUgGxtxyntZbgKHBiGCu+fSorUlao7+sHR4z0XGPo
ibNfdJve16YgLQzsqYnt4Dkc7uPlqySqrbOgQjkqm5KQve7QvA9md+PiyViLImzZq7O8m7YbsE4B
2UxJN9Mh9m09fxf7ELJ6XYOHpDLmemmv1qS/G9uwqwfWXEgBsAp+Wo0FrnFwRcfdMy3qg9JQEmeQ
lwLYTOKl0TMf8Oiobae81h4qAHdc1tYNi+2DO7T5fpAxkLW8jp/6tm0DdEh3nfNdCTZ9Vdo7Z9K8
CbIzwSYOkQdKn29lOiJv13SatfAdUG7c8wNPazbmZCdHMR/R7581ORpnkqLLVTODxTdkAv1OqHXl
oG22Ou7BFmK6W7+KnMcq2pLzqe3TFre2QKW4KqO85a4pOwBcTr52Qs/fZwPcWA2B0QYjBSgY/rtz
4TImwH7ZMd6JhU9GF+gjnXBkVuErsYT1xulC9DDaxMmqvziz+WkhFLtLGz6VosGUn0vAqUhEyoNV
tcmp05W+LyvxzDrd37gGAC/lzCQjt2Csm5nDRe/zV1QTgJznYNJka+7H0nrNyGg91ltPKPPm+g/B
gvEBzWGAvI8wckh4hBLU7Z3rDs7OL/s33RkWcoDE9cbca/l/ivx3Q8ojxEKknbd+B2UcoqbaOJTJ
R6cu4fNOvhaois5Bbo7HAfFmlJNH1rLFCVTNeZQNBOm2zsFvyIctHHy7ZRa1d9byp/u+CJKW5lMU
KoeubX0wI6kdxK3okTl7zOMYc+XOoacH5/ee9yjvk5lmYmLpAvBNdqerst5YI6bVJL8Umh4AZd1h
zOo1+azhaynS5MGSnRn4Tn1QQ3Mx7mPTOcZJQbeAyTh7uOJharzXvhmzAF74W90NRVCnUG9y3NZB
xhvuaGpDGJMl9Po0zp5cH+hwH35MaRjRmvLW5mCmm46gyQigRw6ZCd7xvZfZaAeieZOaKl4L6Q1b
gp/7QJ+tUy1QjwhHsuWbs+GoZKGRXsDdaJIxURPShq9PDQ0JlCpdmhdHQjSn3U4PitGN36YbWKL3
kHUwglv1reen7m4iYqbITARCCxYb2sDaicW7iHNjqxZkU6F5yEoUr84OPQpxPFGkiI9ocEbtC3D+
u494z0FBtCm6RUSKULVo42nre8SA0k9MVoWk89cL64Nw9OiGqcejr/dnIoKJkOisW1fiBsa/BmSo
7z7TMZ5Id2Adc9L2nv3rZpxMdxM5aCRr2/tFo+1Z6BWdo4y8Vh3RFcNJM9AZrhMXn59jV4zrGi6+
nbovSc150F9oRoZIB8KnYUw0Qpkh4CmhPsBfjpi71ZfI1K2Tqt96DrKwY2zoal2zZvL7Onr+h67C
C7YyEBiEHzcq3SDKD9zOlstyyOoDHsfLBvLYcygXLFvMCZt11bJMaEUFbY0GlqMyaOGQ8oGo4xfk
P35CbejpFLpU9GdvGBR0zOQw46IQmoCaanjNpmNXvKqt/qCcPhho+rXtq2iGz5ZGyrr0pwsh6uzx
TGOb+/Y6ddm3gREwowi0+aJVybznMkmekPBd8jJ+KIvsTVa2CtjmfmdW/uVSFzvOg6UVKaZZX3sm
5PtIZgfjNdehnaIH3UgudOYD19ULGnYeOO8uvbF4OXFEB2L230SRv7dORo9FZPcJmud5UOnR8KuM
k3JJz42xYEvtl26kZpA4LoT77GNCjYVohTEMn5tfJO+azF4h/VwABsNCFgsmJvGHVYENa9cWpVoi
ZmMQM3A6QrqCLWP3VQOEg87o9OVNwYIOjvPsXIaADt3+q06dr1rmAMEU9/FIopNMgcxOiBwpabj9
RfNDDSrigjwYYJe9uHxmnCRr4r2RkQ+TOiwkiQv7HgNKHbRI7F2SfZAe7UZF2TC6crhcHxLDO0PL
2ePW4Vsh5vpT7SfH67Nfv4VoHqTV6JWb+fonEj28lZYm7q4/9UsABWBmPv78BbsY8qDsfLH983UX
q7Ur2+r859n9zDrUOT3o/376YlwqaS0b9tfvGey0LjB/0yR2DuMEviCyuLBz+BFB151N2kjj2H7V
1hDTJQND2HMjGinYuRH/Blz+S4aQNL3qKwKZ0dBb8bJvf65AsWAC9MBG6oZ/BL5/mFCuqOHNdPVf
iCB3pPcCPRiH9zmJHorBhxBXsflzOOphSG8NfM9rrbRbGA6ApA0TPTxJXU02T+hngWY25U+m1a8y
htWtKeJb+jm/dwHzD6bl7SuXyBVm3h8etIINN0h38OGGu0529E4AepHizMmJoIWzOxI1U5g+OeFU
rYZp3BmjAviuLoDpxtUEKRAv3sxn8dKeap3Ve5zdLyHPjkZIQOSG47q3IBbDQIaIHB7R1RgOvYrQ
JR2hJ2N7ZcecSfQTmA1bjBI7g6676Et6UdHe0caPOW26XfJoTShSNIyBKi9RnDSutkWBXQcAZU4e
WBtvJJ+nuknm/rV2M+A6rXO2GeQGE8w9zvxqlZP4EZeoNp3Y4R6T5g34Tf0nd6J1mOLHh4Tdoo6I
4xrzVmnBttTn2zxRbqDyX2WcY/3P2Cmp2GcgH4qd5qVcOl5/YOQhd51NNq29CBF1lNcWReLKLMxv
XaIGaJC/rZtOPtYZRN85JdBzxl6FfCPSVw5MM2Eld9T4+0H4Zxi5cl825S7jQDBwUO9xyzVaOd3d
XEbnVgyg+wk8XnkG3GwTPnnhrcnaYDluK+61FuwqW8JFhEl5Y3n+9AAp62AvNNCIsiZTHUEQPF+L
F4K+IBMGozvbM9EqeVpS1Q8mwMoED5g+4xrR8FiUMl+WNbZZffkLMVwa2KMLPcpFaDV52q6qI9Za
S/E5RtpH30e/Uq3WyIJMF08Q23Ed7GRVkgAClYMNQCQvLEIbTes8dESJWjWWHd5EwOGz1H/QMUpz
E+Noozi/iWD6goars41f3LOwe4+5WuhGLsUf7pg1M7OeGt68aH3GKpya1WpksGd3+o7kBLSM+fjk
QNZc16HVU/HHGYOaFOx+26xHbBG9/TBq5VtY4bNQt5S9hCvkjrvOPPVM9JYe0MLra/lb1/p5EyXG
rimQ+Sl/QcxpQdvYZVAlgDxDGg7YIKHahN7DkGbxlgZrgGkFteL8pNEyTCsgWHHnq5VWUFhKOvpx
Bw2tMOJomyQmGh4IVoZtkqCs7fxiurH0WV+xJXuf+ZDrjFUl62KGTiNnLmsGvm1Mj+C9dIoWWl75
KDZmvIBRZc4VlUb38zDWD308voc9GPKuVneDL40tc0B0KwPAVeHPG4icHo0nxnfzot6IXbps1iQO
WHOOla5x56gyaOi1q35VnbvK3ubQIgWq8398/7atp3pFUIpgmeWHEMDh4vk09oA5CdIEKvtAlxrx
n+22bGCW6XkSvmhY+zkW2oEMTxWYzXBKtS5nGypo3OVoInIEv2BiWCJ1Xa3QrTM+0TDAoSxJ0+yc
TPmnBzVmjbvIBMOB0sCFiAXdOhXrlLp+LyzowVKX+EKS/K2umRFjHkRGUDyg92brLFlzTXt8JuVh
j63mx7Sg8faSXUMz0J1AVmGQmNXId1DEL4ZFKpe2Me0o5hXV3woRQfYgojS86PDwOUf1B/AEn0bq
ovtwmyEIXUXpM9ghiNdmX+HHZ+/pghbOuSR0JW8LsqGMLG5XWuPaK0POtLsj7dfYHiebUa0t1fAO
nEvPxwDOTeVp2g1z3s0AhunDzdtvrGnYoVOfW2LeHCPhGCc78k+jLoqb61c9f/OAQZc6lpoxTExI
47OZropxxy0WQSc9k02iZd9p15+8ThF60CHoCWdnItZDPpGw4sCTKQswjKi9bAg+5eCD8fGSoOl0
Sra8JByXSQzdzmjfLffHPDGPaZI8xp55Url+KGcAJHViWgy37Itj9Z84UgWL7fgArzho2+TsRojX
TL/wt032IpHesiUD6zuGtKNa/LRstFiNjDDfp2wcV1xhdJGSmLayHI55xASkIScHpn97KXKsXinL
wJSr58RCay/D4YxfDKxutCskW0MaGhG4ZJ7XZq+/kvH8HnooZevqc6BQKcaKIZ1hcE1r4buG7MdY
hs/atJXlT8rkkCwtEItO9GrFGm08QJDJ8NgwQhhTn4YA5rdtZk1PFMmbLtGxVlVNGzi9aew1gxUG
DXu1KZXGyFrm41Hg5yYSIvDaOHz0IHc/KmtZNuDn4dFS4WM0uQBoMTIH7vIlsrvsnOreTqd7uWpr
BlPjcgoVet4frQ68jazgYU2G/2pYUft4/Qeox1cNOu/WnPXmMe1Gax8nfKbXH5pu2z42QMYZATvn
6yPiVus3el8wQlyeI9Ka/iy8MLh+Ba6qfXRCBpR4wbT99Xt50lpHHh+trs92/Z6yB3YVfXb357dG
HyChjer2+uX1H9N4jnQ9v/z9AXi34s5bBqyODFpRlMdIdz4VjZInH3kEqozG24XN7D5pUQ2etJG/
lweUQ1s/Ga0h9xECgv/8AEPIf3oGX/qf/fInTM2T//ZPoOAR+lz9uwcQyfnnNVxf5L95hn99wH+/
yG6J3VFjWq+5vVTQ4MbXElIom6u4u83RJSEdNZsXjxCuA14H+FLLTzk2SBYcQU7bXDUvfbXIWr00
3F5/6vmRDLiQ40Mx2BSr3pAz6iNwVjRFvOq6k+iTKVk5Ht0RZ2p/SqPYmuyeNZdEqzLmqWaU4KQ4
HZzGQbJGqwmSJQRB2ibhPiI39csYoNGmwOcyy2aeVzrqzSnQK0V4/Z8727aZj8Iwq5DnBFJo+rkW
YbpFOqZOo82p6fSYziydbLku7/tnFRvRse9oQ+Sa2z8bqE5vC4xpq+tPfRTTdyyJ2FuXB9OVrU61
Jd79Jumfm3Du7+1Gf7h+pbupBdI+OZZSMT9odHXISzGegBOMp8xl8IN2AmegcIhuu37z+k+Fa1bK
7p0wJP+FW2pcxO+2W/kH6aDDrrOmfnfGZagxlM2ZHrM4M9v/un6fN6sF+O7mQ7k8zHzVUUK+69SF
4GIbgANw0P/8Msja5jyWFKGddNNgjAMklP6Fdz1sOpImTpUayR8JQ9oL/iKcK8znrJ+OJkqTtoKl
NiuEx23R8+eSN5nP+SMQuCZIXdRayzYkNKmsogSOb8/NcbIHeUy/W1NP1h7QwaeizLamDRCiysv8
BoHMppc8dYSm19ezfVFO02V0UcqmhMo5dcUnh+QJBVzB1Vi+RqZF1RAO+cbBK2q4TK5CQjR2UVO9
z1H4x+H5f7in/xQCa+LW+595Tzef8jP5/fkvIbDLb/wjBNb522IkwsGle/g/XJBLfw+BdT3yYZew
YMeBfmH5Oga7/yY+2SYJsfxMmKAXPJ7vH8Qn929kFLHp9HTb1z1T/18Rn/5i8uOqXwyXOH9MG+sh
Xqa/GFRdQlyTBufnNusJqrHsfeidAGW/1xl8GxE31uowFerSu90lFGyuHR3vQC3FxU2Hkwl8jm4k
cRf/9AGe/5h5/pmBZPKh/JMP6vqqDB0vKHYGlNb2X3k8WscwbyQLaDuM/aPIIDX7TFndE4TG41SN
Fws26WJmT52ECMuHsWXWbE+f02i8mOPwEiaQ3JXe0UCLfswo+0Q3ZK3GAivCVQSce2pV0GpS8f7/
/8J951/to39eOewu2xeE6sLs+os7CY2BQUlmpdvIc9AdePUHyoXDiEwWLcngb7pyQMqJqEQHatdI
JMTY3k4plommP0XJcGv5411cpXQT6CGycJtudZ91/hvzrXNMfFLKrLNSLs6A7OgOFjwD7VUzqtuu
Ys4umR3LqbBW5ENRJY7FixDhC3FGCFhKnc2qVq/bOXqaUZ4P1bCFZesFvg3hfbC6C57greGnP3bK
B6UbBNvmog1AGjzk4U3Y5Xea8tbgWdZ1Wt3EVfxodoQgVtspaXYKuF8EQpZATU0cxojI81H/RbJv
oAt2eZEXvbFDo/4vuhPTSsG0BlBt8UI62cFQYovw6kBfVdEvFS5+KKoycjwsynw09uu45tST5KHQ
h66ZS4h2Ij5herZz4ga7PETpuzxCjPlPXaNgpEWZEM25drr2rvCKJ7Sy+UajtJxiarvruY3W8GMU
9UGiIqTYTE8dqLA01o+iSt5sOk4NVsaq1V9Kl5qXjhBtEnHD8IzeKM23icaQw/jaXGWx81UZx8GU
SBhYepCRnnHZgNGc6SkKWuTU9SzXuJrW0o2+QO5/doKBQ3qPI37fqv6Y8DbYZWkz8W39TmtUs78S
CaYRwrVM+wr0wfwcS3AF6aA+W2I4Vo7TF+uEQnKOb11GY3Hm2XvfWg+zg1tnkW0WUXLAQflRDQXF
s5jWsQVrWWQ9xbNLqkjKK0Pxu7CaxmM/6M/F6IPaTygbM8sARfGbBn64vj4XHzauA8TEqoXzFbkY
Ywd9esefC86b+BGl+2jHlfz2o+EecyGKO30N2RAUkmr7O9cnciunPZPHO6/pMeBGyTf/8Tdm/l07
tr8SDfebwRyX6h+Ys5dJ3rTB5YFt5la3SP908IoYpKWu4BshlgJ73dCuGun+SR2hq9/FFamnvFPG
l0QPRpsEiG40s1P34yMyEeR8w0SX02TilTKR12Lo9H3Jra8Jx6diRKmMRnZXk9+wWXaoYTI0e9hR
2jqMyWgbc3LlYtgfE9fqXGKwIQt3Cry5WbsTjdm+d7NNV+CpwbQ1auJFNOqlMrrdnNPUm90aRFGj
v882mtmy4lSsJoF/buSHUXmmu0HiaMTulPpS3yJ2RFhYKFo77rgZHRZ2wgvsrrpXPS6SaX4pc05k
L6Kl1SiKhveB1vg2VKhRUMHex3kHWqSBPZ0vBGfhlOui452MTvPgF+4rMVEh45N0PaeKq7zBL2Y5
/mnQQeUzF2U8MWDusrLXLB9OlLKEOXicUcReA+Td9NHyCC37pJn5IntacpMgVi4rEFaMuXmOkf8w
N73nkrxoLmY2nA5YE907aj+iCK3l0Fp3Td52K8sqPmONEzeKP3n4CLIrOzb0N5uC8ZWn4SYeZAOh
mEzaYnxJs/uo0aygM7lDScu5Q51PxrCJ8bRKkm5tMX1eNaR4hbbWb7GaNIX8jGL/K6J4niSa9jrp
GpJuUN1zgozejkaQ5PbCiYYvNgnAFCKzslbS5rGZ7SWQyqdDwQvKG6TVmU+aVudycNoYo4BrbOLE
m4CHW9VK+OFLInrMeuhj+pIFp6HyXSm/fiMZd9WwFLn1/FJkivvNcrc1ZvhlGscP25KTuEywjeEl
LjCrcWgzBYvbyrAdSV4EQve3koySIGMAuK7t9qmfjbMWYThMB/vbaBDIzVxACiorHTv9Lu6ScyU4
mkjjMsyb3SX2OYB0obZwQcvlcKINNxD/kZ+IHHXLDlSnP8YZrY3VbyvF/Rv/eJL7RFfzdmlb7Ald
4zO5ElrSBJEHATeutaRZqnukfoimejyNyxpbAAln1EHOZ5mBgF0+9irM7xC20tO2hosh+4uFTDB2
1KWU/U2ZneaWa1pkwPUsEzk13ZW7Oa/P86Quyzpfju0Fut2PqdHYGqNfRj69eLlzEqQE+Vbyu0jE
uhx4nenAyYUs0G81selDOpaVep0jdYhSLF6aMb+EssVgR/aRWiDqKacsvcJ5FTs4aHSeISLPeFfS
cim/I2S82Btg9mRhcZO2RyydRKzL+dmIoU7F0rodaDOHZOuuYtQFXNIc3xz32EwNb2WfxogmBRLK
J7WeIk98fDFqoOq6uU0t59DIiXWLI9gwHs2RoI2zDj3PnJ50UDMcK2EdMhojmk9EWprxsVRRhaMo
aVcmRdZ64Xmse7JMiAPaD657dkZeSIiGFhyEuEmt2AjSmcM/deStRyE4tOX0mK2eHGhZ7CKlEW68
OMmQkBX3gMjxfRMBH2AWYqRZ3MzMtoPCLaOdT6s0dzEw5dCeOAL5joivO+ylCJhKXMZenvwkGSDz
qPqGGcL5lURi1fGEquIkvJ4QFr4kzBPqVqXNRheEBwmXiTeEtGplck2HVVtttT5F0j9q4PyhXmyH
qnsjlwFgUZ589lN14Y/ttZp3ketLkyaC05zavbmade1y/cM6bdB1an4aZSmv57Cb559Wa51kEn4M
ilin2mF8aA9cS8m0C+th1TNARCWfFsx+ICJrMtnXWM1o/IT3WMl9Vtkf0iU5uZZjQF/gOZ+mQ7IU
HMxtwnWRf0OFS06R/+3yeHzUnMuuH94OxHRodkE6pifPrm7tmBp/XgmSy3/KWU5B2TTclTmRsmI5
GGpETEe6YkcJhzibPX7VvRBczjF0atoGWhUg4PuSrhatW/rVBCrAbLE06wDVzwsEFoiADtxGpJN7
M43RaRxJ/+yNBptUQycNQWnZJBOJkfgTh7G1N1ZEaoLZHSKNBcggDYKxpbZLhF4G8WDk9ALiPZNC
uTJwEW0xPdAZR6JqCBR3EdU/3uwfTEUT+bAYjfKJI5s/RnMHrW95f5M/P8SMMpGwDlngoUPDr42B
D5rDij7FRe/tH6fvPgowF/sG3UCWi0vGFbILHe12Stt+Z1oXP4WC5Cs3WqMcSalcmgjZEMk9vNJ8
YM+ynPPu0Bt/AFO0HilR6Huy9pgNrImrFUS2TbUl4LbYLmoZyjF9VX3WtJeXDNB2Y4C4p2cwBdLn
DLLy16SSkAZzJC1zF2Ldy9Fx6Uj7xO8uar+5aXB/XmIizZQjxnaCo5Uligmw2JaZR/jHaLTMbOmp
sQEhj5jTcrkYh0l+kiZ/zAr1Y3WI2X0zPJSi4fYIYEaZ/gHY/o/loWpY9gtAWD5dgbJAyzyS99AJ
ZgMXHSe1UCxauuX+VuWwnkKOBTFL0GnwP4x0fmt0rmt79F7LOFy3XPJ95lzG5TabuPyEDBwWmXrB
T+fHosXhPfTctUEqndN+fuPSPccD3EJB7cH64f1mydSwp/NKuK2u68Ikh28xifmJ8Url+jxWbb3S
Zu6g5GjdZoiTLeyE/uw9jHZ+mCwu/gQjhKiXQQB6hWpHrudHU6Q/2XIph80yUXBwVCa8a6ulSmUE
usmnIkcsaeE3rR4RyPeI8BjJtVp2Z1vwwWtiJrWEW/uEMX5DnoIe2MOruaygeWeQZJO8jCM6Wms+
t4m/yiZ8T11iBGT4eQEtEvZPBE2Zi68rnUizBrBYBh4KyM3SioNgDlBPZXSzq2Bgi0RQGG955I69
ikwcZRNXn4pfr8+mawMBjW52vG6fUMxiSNDhEub2qxea+IzxGKbd8lLbAhVQ2n+4GmP4puKmXcUU
UV5OmJKdeMeu7PA1pvJVpqhjWNBo3IXYg34PGvtxObBZsGxuveouBhuDfiz6aVvmXIhvzpiXl2nT
DFEsjZ6YWDw5/Xg7FizGiPK4mnzOVqHdMfYkk0PLIMr15h0onLdI6cbWz7WLExHTrCefUc+OxsLc
YnfiKCa+oMtEIeNOjz2KDjtnY9YOyadggQtJEGEtlHTFuPt7Wf49CT3bRW5C8hy7AF/Pb2PEkasw
40SgoYhbJk833E9zHHJ8chQC7RvqG42GMfUU/8wj8+y4fBI1y8j1O31nGFvNIYzNHd/GnpVKKovb
58TGd4nO5g4pINkFkQXJ15zSGFWKvkb4CQbD/O4dy0Vcgl1Rz/nOaBlI9HE959TDus5m1/GNEa1L
luxLN0vXspu9Pa3zlSwr/15p/po8LbXFxMCevaTUyrogp1cbuP4IbsBJA6NDWGti7V8zup0w2MQb
6erFjZ83hyqFIp8UbjARTYGqRoDdcLzbOBcBK+R5HES8doFxkoUyP0UADNrErXe2YE2MZP9kJ8Oi
HGOQYrQtPZesdDknjaD3EaDi3t8lPTERmgfj3auWpMCWZDG7zxFVTRZbftYVupRPIomOklge6mPz
P7GK/l3PxoMgIxxf6LbxV8AYXWIoDSa6H9lZK92oXqdwCBgc8/6hS4DI0F5bz7Y3caTG7dQA55uz
T5lJzETmmLOd91dlzwlx7cj8X9PyPzQtTQd20P/ctPz4lL+Sf+lZXn/hT8/Ssmgxwj/zfZOmoIAv
+o+epWn8je8u/CeGwrpJ4/D/tSw172+mKWh8IaEASWroS6vx7z1LbSHYg4tyIPboLiMR63/VtITQ
8a+MJoQTsIpomtJVMC1wg38FUeWz6xOpRWmpBtK1miWn0C9q1BbZuifVdhtF8UODG/WADAvxvU1K
mYXpgkTNCV+wdktQVhkUk0HInEDEtFAJay6MrZO++kxUVQU4GosCNSq5SVpEmrSNu7wXCArt+gB8
wDF+7MwlRafMPdLisjtnMhA86RTuPfM31BTIriwMoTND5NvBrz8yrRGB5zHjlnr37VGuzXUv716i
nEwS4C/5qvKaJ0xAW9U6DOxq8xNrlo6O1DQPHpjfzSjVuHF0+6Go7rmS7gV26LWZo5GujHHajEj/
110Lk2Qy8pt0rOEohy5+YIoRdJQxkjfSxurcVTsdnPLjZKTNygf6kxlduNVE+43zeI1K2NpoLUhm
M68YUyijp/RHEBOLydhQL4vTVJLAPJb0Dy3wqZBp42M2xGfY8QnVz5Tsxn5mXlGnXzHha2tIkPOp
WfpLetRcXBM8RIqaHt0N8gB+V+YKG5APv8xDT31qLYcbd3qJvGptAlffe7Sb9l5WoS00Bu8Mj4Go
jBAlYvnp6IhPTNAbMdPbjypC2j2bv6vM7NZx6UUnZS8ot9C4GTpn3s4q+h1NqXfX6fYbVviethWa
F2oIqoriogh1D6ZUOxW6IgNeeu7eo1vFHy/spUsW1oRIog8IOvdRGTUhhMxHd2TlORBLEpDIuA8C
WD/aSvrSRdkjtkAUFr61RieyLJq7yArNjWeXHYpVNJwNWm+sKgk6+LG7NcLsYGnaFo+Vt3Fxmt0w
4IcK06v4nggn7U76mE/mCfEo+hfzngTX3Uzi5L0X+r8jhUJUlI0B1JTY0MEPiSnAilX3xG7pifPt
jCltjKL7RPCfBjkc1NvQ5tLA5NQc4k4ZKDiqc187w5PBnDHuv4kxosNky37RCSOAxnCcOd0TLbDi
2HnOPgzbc+Uj1GqFNI56UjQHYzShcBRHLdKGk582Lww95FOrnLtZxsl9V8fFk3vP3sFGQdIMqNx6
Hctm698QzdiYJUq3jgE8npv3tB4A69b+MynI7S1IqS/TNqcNJpTioI+jWGezlzyoZCDtPky0m9rw
69uIrOdtQz/x0g3EQhK2m7xZ2biPzRcQNvbCsbEf4Lil1AG6ZNFe0Y57sFo/fUDBmz5M0WCeRpkG
16/QLKKYktmNTKzmXC8PuH6fPNa9yrrm7s8DfBF/mqNu3Fx/iNCa1M+GwOIe9fmqaAiLM6CB3CP0
BB1Li+9YI8V468M7kcQfZjSnh9SATZiaAgs73pSVqW4TAOSUvd1I/F706KhqmZT6B7eKv32zdfdF
6Mo18HW5cM4MBElDtktQ0wR5g11JDcVuyuwCYFjdBfpkIf+NTr1LJCJiVwdoB2w9DCGbaYAE0WnO
qiuK34nb/k4XHrnm6hNleClICJpUkCLUwWD3VIfTp9Po9T63X2BbIAsi68lUVrGPR7/cJ3P6ToIU
+/ifapDRWljoRrJmGToYhK55Vof/pwtsQ52smJjyaKB3mcLL8Lqp2UsCyf6LsDPbiVxZu+0TWXIb
tm8z7WyBpIfixiooyuHe4SbcPP0/kl9bdbR1dM7FQgWLoiCxHRHzm3PMxRoGjgDDGn/WuveIk0g6
MmEeWzMyu9uOIcQ98zuoJX4RTcUZAInNkp+liVGqHII+mqyL5uzXelkeUyuFs6r6XdD7cZ1j0FQv
d3UpXwtscxsYRd+AHMHlSvMwMYLjHkzmDVGOCy7+e6Pg/gjU8GDP7Uj6hJiXjYi3zYJix+VK08aI
R7by0F/m5T1x7Fe6hQtKerUf0Y4HOwHLfN4bv6ql+C7ShlrvgP5Lzxvv1YIf1Jobvk2LBAwArSgJ
M2CsdPSNtguWTf3q3Mq9sxNGDjVeV9slA5gFI3CAmsxG67FUDADFL/ApLyZd6gHS7kd29f/Ntfe6
1o1zLgyql+dFHUjnPCz5dW6DINkiEiNB2bGuxRs5wx7KKoebLAuzuGR4suXISsi8bZ+6aqQxpYXE
YFcpMISfeRBaZQN9cJqkG7HKpndGSLVKFFpwPwx3a1iSw984PWtDvjoS/9YqCej4zaAxybEw+gTS
RI7LRATWgQ4+teJhaXBczykHsvmM/r4tSzm95uEl1a3ahStZ4BLU2z6hxNRSQFndDnt1Glyv9Hwl
8iI7WpvUVy4H6zR6PPVECN13dpc0psb3zUq9G7Yq4zZdmU6tfY97DKssrQL71jPSU3if4K/eq5Y7
qclXOHZefy2s5pm+LIXY5dKR96GeaL9NYrcBdJcz09o0di72jdfbt4QXXpFjcLPP6mgUFmUtJg1Z
TkZTQanhXXK6r9vupvOWcd+PK5ip0TnSu8gqsFsZdLKrB6fvgUIDT6rjQdzQ73kzudfUiQ5wpe7m
oXkE4X5qOEuch0w3J8grH1ejN9hwwsGknyLtLfDIeF7tfE1EOizI5lbECwfHcq+tyk08mb+WxjCP
qUN8XWVXEboPXLwQbISU9VytSRdj92WdXwLr6EB5Gzxv75JMPskJDJI5GkZs9jZnKDKbQJ5bAKiW
hMUV3uEizFmGx3JXFfg7wefZL3T0/SGL/jR2/rwLGXSNIQWXpkZFb9AscbcBHpGwPxH77n1jTuLe
w+GHxFwJasFmOOubEnAWaHavPAeuxwm6y1+Ltr8d8XoTQ5jzXbmqk2hMGw3Ahpunm3v8ofduaMBb
efAGa3wHovhW2WelAo6VEI28lPIiMRCACtHGTh1DeOQjE2haSevWMPkRz146pKvmpfH99kHSGgiO
4jOchD5VdXObWsSdevdEeCs7i/S4ZlzMtR6Xq7Il9q7EWQ4E5t5Za47cE7ygqUtoighPZQ3rJphr
0EPt+jomRXvL9okAq/yBuPUVmWZzTLmwMt/CIxpmv5x+5Em+L2ZtvbCo7Duh6RL0LnPFxAbVctAc
7rJ0ihTzikhNfjwt2Olx0h4xDn+20A6RsGBeYBJ7LpKUnQ9kNf6DgU7YfH0mBwuwq3cuPI65uYY3
+LnqcHWY4g6iU8I/953Fcyj/7Wl2APgTSVN7jKELTgkYm+dxt+CB1QkcQbmmzmmogUUOo93vxy6L
Ad4vN1CL2tspZyhS0X9iqnrdV/mxWsb1GIr+23SxHanhmK1du597hSDR1k+coKuN2eQpNYntQXar
+9zo6zJM3M/vAwqRze2M3/SRTUn9LJlyjSPbWS+F5eD1+W3euP09Uy5WBjzAmw7yBANZYsYomWPa
RMD/9I5D9Jz0Fs2eVn7gn96JyVroN9SQJgdCvitCyUSUv13s9PHnTcNYiv0Ajt/CZGM95U8/bwwb
9EHXzfT6pSZgHB6Fl/76xgooXskZ/e5Nt39w2ZydTOLKUFZ5FLMyZvIwsWX/3z8p9v2XwvfXW5/D
hqA0WQ7E2vsOMTAzb1uoQiSf2eFBrvEyvfMGpm4mA9mdLHT/ILJguKm75jIton/wyYtdqw/wX9bz
ia08rQUpa5TVB4/Qs/yLEEvANE3qCwDLqhDB6SqgaDerb3Uvst1qIUJ7uSaFtXrOnTP0wW1ZX37e
6Wuj2NDftOxzJ8/usGOnjsbHhk57NBoU3Coi9cuRgCvhUbTOTtBU7KbugZ0mxuV5qNCg0poTTP45
D5bxytbwPpS85A45bqaSeAAovEhfU8pgSpxbaCu+PHokkp7q4toGU66noBWARZ3wbvRXn8WY4g3b
SsG3vQZ4IO4mK/PvMpeWgKLmqWJ1XAFFiWnL5tG1B6Q836YjO2AOSvKVOEl+UyuNDHh912EEf51a
iJ00jJuVYlQ2aveGZ39fWc0QYpblLjcd88h9GPusGMyYq/Ni93GNj/q5DTjYNX/nJnwZ+9CSW6/F
eArY4oEF+rnsItBC5VErfNh48NoDGwDNdMEP7sMQKixLXBCkePM6e7j7ebPM07TXCbwVZpuZgTXX
ZCZL0IaLq8+8nfCwYnuuiaCEn4j7hsVzNk0NLBKecsnvfnZswtrs35NSjs91Z1wKPQR3vp+DKzWZ
BC8t0nBfVeANMqb+oGKcpyAYwoeEfwTcyZ2khfCGGOX00EHHDUuWOiboBCzk+olViaF3W31b65Q8
KG+Yr4gM4ox0JXNQSeNgCZ3H2mO772fda2J4ktomTz5MqhmOrme1MF0Q5MXIdhjQknxsq9q51w1u
0vTPnN2IyTGoUagOpWQnADGEERKouMeKRiqdtMut5abNYxsq55bz0s3PezVOZj/jessKp/t5ebfS
UMtu4Coh/zvWLYMBHlJ1lp0MIacHKcJuKzIpGSzAT8sbLg4slidmLwfu+2YThvgXYKCdvay4afut
3xKEHEP2crnHdbaueXN2zIMKipHpoGRqY9sS+mAX9ynURl+Z4tQ2VF/3HoFrzy5urKx6rKXaSmaj
xym370hLYFuyEm8XutCLsmSFogFoF/TS3irahHYdPJh1i9Nv9oMbBbSKUEe2rTkSXpuGmObL1Iw9
ECCCxu0dhrNlS4w6blQ3b6fsWpZjkcQbPsIAWnruvpSEKk/z2mCwUcRYDASOSNoMBTKyaiLxXvpG
f1S9dc7COTtMmf4NF69G93dTUvMYjmY3nThiffo/vabW+IVoc/ZBVG9GFvJRWvmpSj2XH3p9T9XY
7/MUZBRCeJdiCO07MQPP2ZTaMzar1C9VJSJAL+9dR7FHV/6VcF1vNM12xBjSJRJUfJN+7V+f+d04
PCXz3+5EZkhtS61I480XN0zV1klDdB/MkFEbTuj9ZUruhCI/1mB/u5h2cW77o8eDWOrlabUHM+aJ
nEbsyA5wFKdYdUQT8jRhQXd2Mx7T9/wyT0Sfk7X+bRake/yEfaAFJ8vWK9idHOQN9/ptNmPODCXa
pzmDfhFwLEd2/MWMm1fT4aoGQUURM5hd4sfz0C1Rh+gem1Z5CVdxETMNFdpJ2X/26sN1puyaNGRM
swjv0CmHRlnNtBhXsFvJZ8eao2KWNKZ7K+cYq/3y5HyA6phvzSB9Tir/KDym201OxXkqm/ZM9/zW
ytGJVN9uKdutd4ENufRqQGI+W26peuTXMKOo2wGheKrep5YpBZuMeb8Gkq01Z+KUFlNQGnkR976+
m9Ppj556XkGn/6WH9W8Vzo/9aaqTdTu6loVxanoMr3WMY2IHWzywB1WRLu+rUd4zWxPUv+LkKt6R
132G1UsWpxYl5aHZnWw/+BW6o3tMWSr3pXZfg659AbpTccAUH4nLOIZp+dbs1jeeB+romdRVL0XI
loxTkMteoROb3AluCoP7zhot0NRcaIUCBKFceW8PaWySN0Ajt+FrTox6Bhq510S/eCmwAe1BHAzM
P2FiFfvE8Xezbp4IwYMmlLzhFSbmkR6svjUOq5ydPeHm9yIN2Q5IJ9tWDZ4H1LmoYId7SClrEdOL
KFLzSJaWDr2sOmRXq4msFyyMLOJu7uwM31OMf4Vx5Px+SxXPn6IJiaytOgHlWuyg4/1qaLvajc5+
aUvrFDqQacrhQy1BcSJ7c0sS2+jtT4cto8mGbqOk+V6O6WVuTCaIwXjdY87HmdPlRuQVPMyZyPM1
iWjmr26Izd9jY83ddjAEhIcuYSxME8Tpf9+UPnMupCx2n/Ut4mzD4NdmQFqgM4CSYpoPdhKSOVFl
SYFRsxQ5mEJ+AI5JsQMccGkCvvGaeJAYFNf/YMfL6n7qbnrrRLEhej9dEiNvt34/DbAzJFhFHlyL
yL2tEZa/WnZbbCY5cg48dvCe/GZ/Xqztke1OD55MfA1zF6ONdXe2l/3pGom9ZdU7kgLPTaCoqVbk
OoV5Y07qYfSc5SgZchor8z9mXjTc2RF9OgSMpuGvGjpuUFndudUbp/EDkRCBgdCB1ZKXz9S/0TsO
nCgRp7KwOb66TCDtJGFbnprOfaqGzzrz7qij+cbt+nvuGR4tZjlskiSns9lEL3MyafIIr96vdPZo
Ltj7S7d4JmY/m+v1ZTVuHFoe9zlL6jXB2DEabXzjxfbDT22UlAk6fnIwvOpBFDaBYheYjcJIk2Ot
wQJznAHvbVUmrNvREo/9SOAlteh0mbrlZcjnILYIitPM8omD6ihzht6znF5I/qp9ugbXySpCKTLo
i+n8qnP3L7/sx4XIDguZwTVJ1q8WjBE9E99qVd85iNC4ubgLZ5NvVM71SdTT3slN9mFGGLlBRYCk
xT+XGgMaJ3u+tpSn0Rmz01iTDRgzbmvCF2uSy31R34RM2Vm4QGUnVzb50jvIw7OFpzQfJW68LN1Z
M4LAOnQ70QZ5RJ0ONkYDZKNdy93YMi83LFrsqAm8NZdhpelwqZkoMl8rl+JkQbXIa6T+ppycIysi
CCDzUZTsHrJ+RHIYwt9ZSxCNY8nWBfMVLUUWWwVRQkedgtUjIuZ3Kp4y965sSA6OLfVj3sAp2wHz
WyqC87WaP/vCIgFAFompaFzYfXfoMzwES/jqfXZZ0EbYGWWcdjc5OEZwVmgyWDqnreWiB5vtucE9
95DVxbfwreVW/FUC8lXLMSCt1ivcPSfFJuoz4JnbEbV9W0Eo3QbTddYnPhZ93Qswe2BIJy44pXZG
Gzqxp5hYajelQjAXDhwKotkpaYhKGH+dntW53hEtKhmSlCO6IOKP5TRRJxLnzbCjpRsVu2n7og3s
UOAtnKK4zINbc8qV8JdWbNYcN9rI6jgHM22HAd/mEL8E3KJ5uhLBPgQRiBNyonGCa+EbRCuMttoN
c/iXyjQ63c1GkK/BdVKplxBhjz4BKPWa5yZL1kPiI2yxr5+C7qFo6t+Ujn4pNJeYIXdQYRhNPBOz
s2nuuE5vEzNwDhP3Kr1p4XgCZHnsPOgJP9fv7DgfPf2gY+P8kjOg3anNmz3GfkI3fblVhpFHwez8
ybC9rW1JIYHLb8g/pyNTEi3FF46/frP23SWnf2BjrY08NgqPb2DvDWekUGws37BI0vLYOg+1WD9y
62zj7/WE/FoK/3deY6ky0vkXYzny4UGHQkjNF6XhZDI3MMfgpUtORNYkD03NGLvJeIRY5ojnFwuW
NNEWA7aMbB2Zf+ebUEPl5qA34pznIWtwFM7Dj3Zc7gfCars6Q7Yrw9fEQ/QCaTwkOnamUDxAgnR0
fb0JTFrRPfhVK1SdbQ6DZts6nIYX1B2rdx7coaziIQCrwLV04wqwfyMegdmKSfI9Opkpb+kIuuvp
td+zbTziFOs3WeYxFQre005XLH/jRs826Vzb4yDdftaOD2DXa5y4aM2HSmmORjYkywQPdZKEUeU9
CRKX9/Xi/sJ3gx+oDl6g6AMKV5m59yEXF2DsETtdhkWeRIhto9VKnZiBnr2ZMpqkvAoBcuy6u2MW
elypkzokxGzspi9OrudimWu6czLgxirEZ+nS5gj6aouf1OU6fstH4cIignfcFtkzI2wm20b4Ma/q
Dfqyux3N+Q2UtwIbQaizMl7nJHvD+wpjbdAybtgVV5NMcU/kd4Pr8hQUFKtOgmSdFsWuXlh32u5o
0nx1sFb7CUPOOVtd/WD3uy5Lnk1VhYcWm8pmqVdnV0NsgdWKg4cjnOm7D72dQxkQy1OPe+se05qf
lzBTtKQCUpa4b69MgCHHCUW9y76fxRFw3LTNPetTWuwgUiqS8s4+lv3Vj2Yv88H09MH2KgJLHGrW
AYUaP0Nkhv0Lmc6LbqdPF2jTZhw4vzVwyRiL4XaHU2hGmgqivTGKN5T/Z8zc2R0grFuUFwT8VbLX
85Nd6TfmBtVX7PrBjeo8fKlAliV0Sl3aaTx5GL5g8/k58MHVoysO+psNOtw3lX0Ms9qNlP3Q9lXD
bs5lPjnispeNglst+vcumL3bVVlHvx93vRmsxFYZ2zGd2ZUzSubcP+lkfS3TQjAIwIlgeeoZ6sKF
5QV/oK85+8FKlmVcV/yWGCmSq2wcEB60Fh56v8byrn1EzWnYFRPAycy/UX3pPrgMN7ZjN8YhxQR7
xlDZhgu+jgZP8fJnJvXSxR0Ha9zGfCSmXhA5rzDOrljfWThoZTFOTsJzVNjtqyimk1fwjHZVQfbD
mclxtm8Sm1W8aHCKaaXQWAzwpIH/HOA+IV4WPs2eS1hznQgxtn8Tt2Se69RlNJEfj9jhXXgOtGmq
dtJ17CPx/W1GIG271FO3zySwtmRgbqIrhG/ssZyfvCcrmMSrnvuPRPc3FRTLt9qrHpfpF1KW3Hm8
rDv6qOzdAnAVO3G3raaTGmo61XnBue2giaWxv+C0Keu1jkyjf+QI0IAMdZuHhPhznaF314q1wsS6
3Sx19jCvhgUSV3zAqjBpkHwqq+TVGgd4blJsrXbi6V3ysPdG4yIkTURJIQzMvAUuVUYwuvNeWQbr
jUycUxa6+S5MAQY2c/vXHkIfw595nyPJog4NmGVVRSFmY5zTViD6ME4mHDVGuqovZuUcqlVvnVql
cNPkAZP5gG7ukAXIcYSV4k9oFTwmDtiixJ1qFrF1myWJ3DV/CSgOTg0b2MfASb2TuK/qFtOVO1z6
3C3Peumei9bq9sLlicqvGvAN1t58bNjuBX4QU03w1CXly4or/mRIsjUIV15sDQXDms59qJKDaMLH
josJYVD9Ld13qq0wAhb302pevIpKI+0sMTXJyjPXHUzfxjTwaHfFVwfLACpuF60TRPv1e8JVqIAr
RBIQAMS4jN1RkOuN57Une/WuNt/bkpATewI7jAhQHmgPFfeqX058z86w+DsWss8gJAlU65bx32QN
cdkYFCvzammjP4uOfe0EAm0HYLncY6ljsgbzphyeZQM5O1kB2tp6jvJlJNVZvRu9/G4shzMXyREl
mzdPPDK+3xGF9reDS50TjXnE9UmDqdz/xVyPpuYcfofrGNfQuPpWV5IFGEgwomyPDcQEyEjfc1Z7
8WIwwwblFGx0AI4OJWQ6N6Oh+TXvQ1JouzVlbjm+At7YOSsY+ybtX8MGhYhZb3Vulmq3+ON74UzP
WVPqSDdceLM5kBz/NMtmCz2VQoqrJrEKMhppoB+dEeLuGsJ5KdtT77cAUvElHCwkVLcX7r09Ug9O
Y+w+mcAEwh8xY7+Bf5tB6MuQLKuaexOZEGP6TBDMqE+++3uUy4GSYmRhrMAceb0/YZAfnXGamRuv
ZxZ9sUGGsoDLmcW5X50QukRtAbjy7xfQRIap7jg9M5IbMXFZfB+b1m7/LLXJetl+DJ3NGuDmcxTQ
81SFaNFadwUL71H19rNpNUVsA6I/SMGNM9Uz4WbhigvXwW6V8q/0sW6XmvK9toMXlpr5+FC0L9RZ
BFVwTLTAp9Asv/mp+Dg3XRI1FZnvWi17x6IHHJMH6I2/eNaZ+DsYX1c3HnxU+Dwv74M2rA+9Muc9
9NEHAtgh1RUGj/pwMU7tYpztBB2eEhwLNy6WzpW6iKUOb7oeL2gDgWgw5RJNTt4f03n+gjo7R45w
8z1faYEzhK3anI7a0W+porl3LW21y1weoMN643n+1ulG+uhMnNUmPmu/MtnJFHqrykAeciUI5PoX
Rsn20V6sO4sipmNte79not+NpH24XzyQ/on9bFj5ZZ1vDEWPTm5TVV3X16SSewwyJK5sQ1TZOFHH
1m9Dgi4rBBGZQSBYcBJt+n5hEUIdKIfqtl5JaOglObErBrNQreImCSu+prrXizM8zthOjxWJsm1Z
qTBS4E93TpjZ+9ldJbvGnIJak+4P9mOgAtfffe+yxJvLU05kEZw75C83cE0CT9ivqoISkDTo6810
9Tx0nsPo1gVkVqAqFdAKRJhsVF2TELdvGpSkzXAetHvXh608rGAvs4pXIghHQhzIuBsZAiGsnTLy
AKhsekQQZEe/4OFCbpqigBKqbxpCmejynW0C3sL8+rja7PLGkvk8i+S8NN3e82buUTqI8DlYj6vW
RYTWGQ921+2IYy3slxL60/3kZDT2VzDWDWyIHakrfCUTXfLUZBQlX9Bc7flQL5pkDEkEP/drjNP9
n9kpH9AZioO92lCw03WDRotKU3a/ZyZ5WKjMu1bZ354ma2fS3oC5UWBUxRpvVC3bgyk/4IPVB4d2
Ao6jhPbz0npaFK8Fjk8+u46JKXCXukjN+FJDoG/lMfH719Ws7jsQyJGo5CEcrL1h627T5x4tjG59
MEv37GTLxc0Yj1Xl04IlHVO7wwYCnihcHeVPXJuUs7UN594xJBo4QrqYrRYilIKOg7yLPevFbutH
twn6uOvrKqYNNmJQ8Zpgo9nOEF7HxtrACp455NkfU23uAB5TeQ5LMLbz8LAQ0KkKpaLONqzI9Sl+
832mzqBS+YV5kTss76w0m8BTd4msmwdjmW7sgd3oujAfyKGaMGAUZ4J6GF1tghhz31f7INBIx7J4
wpDiMIdUmImq5SRXZ36i9I/Q7IpS2WT3S62Yx+FvSAmVffU+7mNW/+vdgE1eVsLacNeu0D17+vWa
Zef6II0YUNGgQyneYId88W68X9fy1Zo6C2sKVFq86Dz9VAALIM0YhjVDlLU8EvJr8mzOuu5zWopb
sivNq0vR9f5azk1CaFH0Zle/ke7xmuSPP2/qVBJ79eEtOy124yCVp2luYfJIMNiJS8b3508/b1JV
WrGfM2r9r//xX+/+fLLrfDmAlM///vrPn/7rU1tafrcZL1L0X//jvz4ZT9Rw6taeku3/fEup958/
/fvYz9/SisMqqtpCl9R/PuXfd/HvY4kuhj1dd7//fejfp9Ev+n/+6EXWnWqBMvR/+9x/HzOMBAIr
+ITtv4/9+5r/9bEbghs8Ef+f32MTcjDFUpD8f14f0oojTcnF6edf+/ma/16ffx+r7f4hhDNTD4N3
AwfTuwGVUdHvfn1/IZ9+TMiI/7xHRYN38/Mne2ZwuqMKge5jazIjHGkC+Jdet37gyJdBZB3EQSs9
/Ly7cJKyXYwqxqiwy+gmjNqgrG4wYcUFTKi/SfZI1xZ6vFm/E4xpDz6koZ2eXvwekiRhlGov6c89
O61eTxOWGHcFoS5glL8b2Ms7by0+uwbreN541q0MSuduSNpmWywYqVJlvPiULhGPUNWdl9v1U55g
/PRs7kKAe0d/WfszykmwSdDWME2JV8kZKmoX5NKiI5tM1I/hadOf3flJhFn6h6rdiDL2m8m3i0vj
ouSh/B3mpTq2dvcBO5sfhlhRQj9GZn0aiOJnP6XTDIeh2iYtlD7TATJpZ+KVVkj0IDShAxnNJeKx
dlV2yvEV1RZ/pyKRQWJjEDSvw/qCukEWCoQRz/r6uiqqAUDR8Ie9j3PMFXsCrDfbucV6MUvjXYrm
a7XMPO7mjK5hg9ZqB23x2uB4ZD6DBxXoiq4ynPsMUTYLNYD2pD9Jsp1JQUBjseE8Y0a+boI7sjjh
CLzdhFDgsfmL8X0mJ8YE8O8zG8WNIM7oE2AjQ+g66/egye8npvmecQScuak7cY0I+uOO0xexyDFl
5RwlnU/UFZTMk3LHjnEp4cN5tq6GDIkpYUXeQC7Fl/eVN1wjuWs6u260YnNmDfYB0h0UG/VYYS5g
TWdToidxnl3Bl2P0gxUNSlQypVGfI3H3U//uCJh6xZUQvZC1isi/4ucdyzVm7h2HU/jeJjyH077E
L1Ej631mDjVFKWXth06ePINQouMfM2YGQVLlG43qemJblpAoYOR4hkVQHuTgHgzb+sD1YZ6DZozQ
jvA7rX4TjcaDymdGPkIcB9bbXcGkBgb421INzS3RG2+XeXqKxqG7X3ycIOPiM3sY6R9cTAiHIi1p
3mFVBxy16VnpWGRAG6bTzkrW96wkqNcO3d5wy2eNLYiD4gE/eLnBBPS9tFf/RoatTbZGH8kwgN4N
AzkW6TCdw+kC+bE+OZb9XFecWXU/IE+AwCwr3EIu5PYytQ7sxcli6yFWyi/pwMIDWWTeX9+FgIdH
Kd3UjVkSijY3bHKBMUI0Hzs443Vbf10zvkdppo9ry8/TQKQpVtu9sIMoa1ZWsu51wo+VkOOL+6yy
IjAke7zQNC7ODftWZrJxZjkPqqCXFtEMw6D+O/TLTESyx0GhLHLiZluebINbppbRnJdUttYZ7U9l
hbHFeHYmksBpa5e7zOSURir+2Wot7Fx0Ove5wzGiW1WMw4bcjIEORmNouFt67oC0CTZdXw337Wjc
cW3Xu1KqwzCRkPWd5g3cE2GoEOy9B4qpE2x6rHRU8TiqhAvsmph2Y5dZlN96gJSd/HOYk4iesw61
bGbIztFVIAuqdH03cuQSX7L/CkT3CFMMaoPk7OiYAAjpq9julcX2R1/RhPOSf45j9+Vf4X2Ww93d
LACGhzxbed6gfYWM6Zdl6G9q/93HlrHJmAMdVqbmm7HBn6+z9WscB3M/HhPiibdjGcZKYLjVgZ9t
RTX056R4FHO5nEa0mgipj6r19D5kkrrlxLIetOv+0cPwa0AYCCa2YHlF7Y0Dgm4MO2+/DNmx1KQI
RTlT0prdmtijj7hPX415fCtmVvpudHbaMsj26y8Oi1+lFjPOp2JTEq7b2tRLBBMW9AAqXWakCMl1
sBPzSKOpuLD9ZkC4Vi0HaBJiMOaPrrA4GJXgpB1t7PE6NB6MXYIgPuFfFLOfq6yZiL8T52yipem/
r9/KKOo3gA8fVp3WV0MDsqnFWLlDnyvUY1ZM2akrJ9qfZmx1a+t8qYyOoyBLnpIJpa+TQbzmWeS0
jzJYm9hOx6fauIqmLXonXDv+Xe9j9D7n8js1p08DINzWKnk8YkvKrGCbORX6cM2oyy645v0Bb6ii
U8CgXy1OtNoN0F0PqWO9LT/5z2DoD3WKzQcUAhJajo9aDsjcIn/WoXzUQmBeJXfnUzHMBLq/19b8
utChsg9MlwlsdsvoRb4D0r7zHerEbD3ceg2VpVYRJ76Adi/ncd+KJdxQJPbkNCkWIct+6zNODAYm
q8H58qfuoyebzEiZ0AD93HtmCfT66PS5rZm2+MWEKXYMvpivoS954qCv2lQudm2F/wCbw4X0o3+W
gUNNIjUNMc0VvBahN5+7KkzjtM6PHQ+9Q1eOMSnjF5NYY7SyxkU2JlKQ9B7veWwxzP6v3bU24TaU
Prc50eOBmuEzALhWPfDEvilSZR2s+YQIPG96Tcp11sFeEU0DH8uZ0Oa1BDuPQBOSVB08op0oIlPb
Fsdu5aSlrsJk3nxzuuDk3WEZCyj48mVIrQypUACjnC4T8J50UCMp5vl+8OsXa9LBocjdm7BR+6yf
uq0zYsnDiIrqiJ02aMfd7Pq8vuOxdjm1txnWCFNO24Ju984ElQhwgFaKtnuruMMj0+Ecbq7TIUUw
GiTsV0o6d0zcE04hc3EzczLjrLaSQGIkR0aC3+/obbVwL9gbOdKTNj4HmXwxstdhSQoed5Ln8tRd
pdl6BYmPF7lsC3obfEYhuMQ+glKSEw8N5mkt8nOq3Runx37d5z7umcT403jmpyrt5Mz2nXyx7dHZ
jDWcKIobZekL8e4H2lE+rs94miPUjvi+ccCaBc1iuKuE98RURW87J8As2TPxzjoUjoQB21wkTRz2
QEwnwz01gKcObue/GhODgFbTnWIo+yazsRmpEXhbH24dWgw1gzUqUyD+Dqwxbhsr2myhiRZ7T6Qm
e44xZCA6vNbQo6IMLA/l5F1VEljuU5gqMzIn+FJ4GckIgHc4qnq6KxLCrMtM36Cr3kqHA/689HhQ
K3IE63h9tPBN6GY5kNegcUWQZy/Vr6qiKk1p72s12/cAUoKJqHac/WOVMihpOhXiSz00Hqb2SVq/
uSRw0/kPlujnN3YvzH9DnIVluvzJmdAh24XLc47TvYX9G3VqUPEgzePMwTD2JL9326ieEL5jI4du
AgNS7juTUWQt1N1cZOM55wtsr7AEfFeA4JGfjKTdaGR2ZBJ+H9RZ3xOUeDfpyNq7hQ12c0ZVKEE8
9ECr/XFmjRKAIPHYuK/H8kmKnktmBYWej/a3rd17jDY+hbhl7HTa2xO7+zUg8Rur0FvT66H7j366
90sgI0Wfk/LZGzq8wwhopFV5r5rwAUz+e7M69glEdA61HfU5LKvTfGWVp1efzGIAOFChe38eVOlQ
AiLpZBr//g97Z7IcObJt11+R1Vi4Bnc4OpmeBtG37DLZJCewTDKJvnP0+HotMOta1i3p6cpMUw2K
xSCZwWAEwv34OXuvLd3xzgD2CJlHlQe3hYJHhXg7F3a4l7AueWGMo2fuJzvUd7QakcBDdXbhGMb6
ISlSXgKRmftojBmoZQaoGjpIeInUiv46wUaxuaJNU68BAU+ExHyvGogkInSeZOrcEdNJxhGQlTkv
A6K6028MLcZTb+hdw1QRxv4XSvX+GOUL3LRk4QDFU55Sz8cXqNNbC/3vKY6r8vT5mawij8SvzecN
y3Buwtazdm5IMNVKiQTgYULT02qi/mQx/PSp3OzM4yzRlRH9Wia+WyeOyWDU07ZV5KHrIqZSGaR7
iMgfZR2vT58fZGXUp3S2QVzJNWVsfgIraHXyo2i7alcA+J3CYGmb5P3Gdm3AFE1Wn4ierk+C0NVt
IeefRqadrTP7r2kDJgh73H0SIx/OYprBJETeQkKrT1VqVr8+JFnRraTDtLpFt3sStvsozGHC0e0t
SR0wohMrbjYzj52a2qUF1c4TyY/IzqMwuOXKaJc2DeeQ5Tnzg3I8zAYWFA4kS+pBjLeXI9LGKllI
7SgxT5WLjjz25BvoKrEJQPIsNHAIYWW8zBhPOh2ggA86PrYCVlHhMcduPTuGmW6ylKZoMpOyZXLq
+ksYL5OZ0WdlDPy5Z8EHHVAubSGUOj/GgUY4TEYHpfEwAn7hPBfZEHkCaaN5CFjHbKqdjaUAv1eN
Q/PIzhl/4rBLEZ8kDkfgDA17FGdvSc6wthXOG2lrt04MhiKzfLEN+/4LyAF0nti8aQiywCKkOspx
ZCpB6e11B2yiLUOmYyPmC7FsvCNZE8MsuSRWEx7isNvZkX6TVvRAR+oNAaJBoaufC7L9sGua1Knw
ZNnEnnJ8hdOQvORHLO0E2uQNFUmhdvhIN5nfvTs1ByJlvHdca9vBQTcZgwyYyXyhqZ+Um6Rlk+88
7E0+XgY8XegZe9KdmLpv8QBCP0pme9fmNmUr/XvTv051XJ/9okViZOPBUYF1G6ieKTJXCsAIhq0T
AhALnfGQqodhKoCZjQT8KCMHZU0TvZzYduIWJ2DHGxrG2VMxOECqCUyDoFCvlymj2ULUsLsMEoF6
a+RFRS45CfydvYvLYtbqJi6pnQEkstt22RfDc59EBfOamowLTD4h8YddZQ2nckhpnrXAcTFPBKKH
jepJOCthfEWLFBJCi2+FbgASwgLswWbuEWrZJnPymr+u0tZWk9a5ZTGFf4DScG9GyPOFm+1st/vZ
ITDeQFDdJ0ZTbWcfTnuYhxwTe30mRRIzfTtd+0M2gXh2pfkWwpzDQ1CmR7Ko9mUmv4boUCDdrqlx
HMLQzatjOy5LOXONohkI8Vbg2ir+TMdzX1rhFSuLzAF+3W5o/F0yZi6COyDTZiHAUIHIWCq8MXto
By7HPlY8+4KNsjNWCFz8pVsRrzlvG6CnbfJ75HwN6+aIEYBnafLsVZXj3HQutts+j0TOIiOx0SuR
aCfANRg+MtB+GXeqqrwxEi5LMfnyhNKoEk6/zTUxUwEtMjjxxTHMznCL3AU2Uu4peVALUXPtPKjM
e+Y+AKwb1W00xx5Ezw4FTfTUmzq/lAYxHKNNQExyaTz9E7XRF9eJS/q7HwzIiM3RnC6r8k7L7BUd
PHOm2H6tFMkXoSJ4IMydFyZ0S1o1U5C2z+1N4xHiPjrJrfR7vJnQMSAg5UhRNGiRGKS3o30ywuix
8CRhOchJaJntEoVveDAN/LlxR5gBxi142EWwr8Z53wgYvz5ep8Rrp0NYBjectaAM0YXb2Pg2Cmmt
/ZpTT5IBBquY9nLhb6yARQfI0DfM5w0y0dY9GuOlL+gTL1JX9g+e07FlD09AkXcgTUhzN9kONyy4
OXmxr67F+DYsmbcrh0MwxJf3RljryaGgclKr25G/TEfIIVOlSZmZZCSIYCOkEm0KUjJHpgc1er5C
PXRS5OfOp9RVAjnePJLpDXb6YHt6vIsA6qMqYrA+9WcPTd6qtZJTZFD6QUWXK6sdMfeVDi1ETgm3
nRP5u4oGyLFCRtVp/2DM0XG2jGo/dBnS6RwhCuckKBujynbjgrqSQ/wzHJbYuZ74MKsDiVcOtXsl
yCTB1M7A39Ha3XlzmuwNARsf0AXsMC02nmOzrckvggmHrwkOhCjn7CnYx9ETp5Ync0wUQxP8Xini
fmqu0tylzXQbpTnZSYtUWN8Ro/RBRXfbWSwVQdGrdch+fFIy7XedaH4EjK53c+09Gl1p3vnSeIja
c0WNtjYSYoJ8i3AqOQrvIOT4sjiu445ov5FN2gh5Xnxfw5zXxYutrGsS9mibY+sIkOS1Zt9+pK9D
bBlJFLfOMDCmbcELqmSDBtE72kb15BUj5rnaCGCTj18yEzOOaRDkQwm1xetz56WEGwTzoRyfHa3M
o8vMiZKDgzb1KXsOAPkRZYpZsoPq4hDwyt/YI7Zclsp171vzZpiJEmkx+c999kDrYuBtxNkPV6i9
iVuiYSHcqP4OyOxtWiHLMPKe2NEosrezF1yynCYi9ikIW84BQdYBgybW0vS2rSOUfXly6CcCeLHu
I1olGnw1JHO+b4ngQNA3bPyRdbxsxTc71uWu9NTW445benvHpnPJgohvOoKPD6ZnMvI2J5TValj3
oIA4CqAOdkGVu3F0kcP8ZUrUHkmUtUnM5wE18rqjklmTs7Kt7ZThNQC8ywCiaTWC2zpymf8IHBSU
hsMsno7NAy1LHlWdnyOe8y3RWG9dZR+AaUU7S4o7aeFBDkI2XI3UaUU5luzthi63j5y4S+U7MRmv
SBOgiQ2KSmPCvKqpnMc9hmUqSUch0qJuQ8UDsI02w6UbwRvocX4neBQngT9iiezD6sYpp2stnyew
PRsHlIHl3SQxCRlpUY7rOLHel5esi+FMBRkHK/gAeMbb+MHx7aOUytgGFZt7DBwRORtCc2S1aHuf
NBpqXc8Q48Jh3iVtde1yWaxtV5ub/RRrFORikgcOLOEmfHVGVG2aS5SMS7oskY5vMo8rqSpaH/uF
ehSqgYLYzOIEkvGZsCTAFjqhk5GqFBtUck7H7DYsrXfZ5fwd9fSeOTxvqTfwlvc9DpFi+D637l5U
k7frkH0qZNRphrgbc+b31lTlvly4oXZNsDciPujBLq3ipl7UIhEqVMCwcelu/Z7zXFQ54w5TkWIo
gRfaC30iYAYuOvr2UJqEnaxbxJWiNGYc0b7egzn8MfSDi6LTQABiTLd5XY/7lGd0LVF4c4Bmve79
2NsX8e3cBPl1cH3y+TCAYuLUCNr2aVfvRTZWqxqVJRkCWbGZLURodX+SS8H/+SGwp3/enGhgIrk+
0uiYQTrM3+d8xDUQCUi3KFvbWJBbPlK6T3NHzq5E90T9yImfFmFmVNve6X4WgrefGt3vthEQCZEG
h5K31RqNH3oLNhWPIwWSm13FgrgLi8UTtw97UoA5W8A1M+iQOto+AE3/tNRAVOOEQFNZnv1uQEvg
RAhSEuOudYYLSPB3Wsy3bmohHx/Uqzb1tVQeqNWcdONgCuASfG8kDT4zaMq16mD3dEv4Tmtsy36K
VmKQD3VlPPdAXVFDGMXWdPRlCplim3nEYjx2JwcpzmwnJI2xWa5nLzyWCJ0IpkQMGBhXEm83bmVZ
RMCRFscs+OeoGITi+KiX5sp3oxZ3EEau0ajehJ6+xT40MTsMdirJLomHdyvuK2ynknddr5ZdKkBN
bAjnQMsL3AqbgAySYFtHnnOpO3Qaku7Q3MLtBFKMNRpDeIxasDTBpxhBQoy0+zS7VGCC4b2XHsHP
wPnsSGhBa3AP3OijRU95yAb52BQN7WmZfu3870WaxaBAEOqkNN2Z3DtbeMoZpPbqKcqA06WtPW94
U51ckgRdvDL9COQFn+8ld8gNj0hyVG+uQopZd0aJmParAbGVKmagnFfeMi3YMGRnPlYYydFsqPSd
iLCgZrAIjVqQk/SjVoM90qEwqp0s0EcX3dEn3XqVwwtJDEhZWGJQ8Ff+/YjMfduGPXMV2usRGE8k
0ZZPKhLTFmyNpHNhPhqKhyBi/GzWjJywsY5oPd1m+XBO+sndkF9UUcDHDo7sGF4t68XaUNVdpKv0
FGp/R7Msu4ma+mAv0tZIOydHYgwo++4gHW0c3CJ8blscrB3zsZ3TD8+V6t4T83thscLjMfPYa++j
UqLMTe9Dc/HAk8C4yqvXSaJb0ob1Lc5b89T0g33wYmBfY1asBZpJyqTimvQy3Rb0iodpZKv8VIU9
NMbQHTFdXEKD1OjMbdAIwMs7s6mHZ8MqiLLrBWk4k+OeRoxJokm6E7S3+1QUzT43HeKGiTtn1JKs
6FZthImLsia/mtRapos4i+L8tmbYRo5OHZ8iSP+xF3y1ktreD33Fu3mawn1YYL2Bi+WudTlU+4SI
qhXvIISYQ3xMbfvBsoGhNRUH8m5Eixz3w3I8HF/Yjx+TQNznEsHjHJ4GlDnUvzEuTqu6YAuxt5dQ
ut8BdcY7NRl3hfVqG3l2rF2f651TWF1GdJWl/agB2h38JRNGoWxaQ5xhqaUAWd7hGANhsHgSs7nA
lDFiSSKW0UHTvQguOuc98bLH1FclujA41PZg3TdESMVMs2I5wJ0Jf5homoZkwFxWD8/5yPui9LIt
M0DIcUMFW6cajlZbPaON+sj7oDhqUlKCgbyhETZt0BhgPzlD+0sYDO45/xpEK6jw92iVsRUpjL/m
SFPN7OAO+tYEqnTb5NO+xQqJuLMgQJ76ixl6vB+ksXKbutr1sVPBB2JlqCuy06yJLumEjbKwxDHx
aBCEo3Www5adexquXeXcSF4/Rol+iSubSsju0ZoVfs2vHZn02VN8Sgu8SvmY3DZQoNuhhVIdqnE1
Ojai+TndMCO2YDjQhMkKiUedNSZPEA3CVF3bwSLV8ig3zSILd/b4Ni0eUWh5zMCZScZlymC0Qjlj
hNG7q6Bc4I0iHEzrNeHL9YYlp4BGB0gSqlIN+jLQ+nXMbcJtINkUBl5t2OWP/SRfpiA+wRh32BP9
l9aqO3gAdXZWKru2wZifYfrgrUCkKCZGnC32qRX2wG8Y5g5ZSdp22ftXDC3hruTtsoZFtTHthCwK
jpkw5veUGDlestyh1MRhkBT9xW5IRyJLlBRsSd1JbUXIz7mF451F+Ex7RzIFGggqQzX0nZ4k1zue
7xouJQJQmMGgW8LIusTVBZwlQ7fY2bQxl9DEzmUETY3MlNaNzdJZy/4VUNdDQjJZURY3geCYQB/q
JjUPTpCm66hg2cAJzdAiuYrUuTZyKg5KjIegYAzR2XiDWhldgTXJcxNZ7aov9i6LakALK0fGe7CK
MNsou014n1OfGkzQSS1bxW0EfjSMQpZjQtr6hcbZok2HPkxnOEHLJaebmpyi7ehpsS1SbPaDuLgo
2raNdH40Wuu95a7rKOhOnfiCQx5jyRycyMVBZBSjyDL8+JLX2dZPI72RXnSET/kwdS3v3Ti6mzAR
sqqS9BTzZlAjrI/MZuPNZmxhdDuWsxgbYVA9cXKz1l6TFFvXv5mYW66GkG+pjvTh3ii5/EBjZQbk
84l21yB+ku31zKK2wn8M3cruoUKjB0TageMi6eFxxwbCgK4bNyXdfYZ17rRZpotTry9WBByHVOo7
M4fT0uDTRVuPi1Kg7o5FfF80zSvEbMBbjoUXJjibbmfugqlbZNHkLOV+Q14WB8MyQDSBmvlAs/yx
ErO/A7szHQeQEvmtXwTvNq1K2ggI8ZOo+NJWNK26aiZrrJhuPS62rWHmL878JRhhrvrFzzmJXrPl
Yg1MIKAVJyViwJgOh+peey4BAuCTLewGg4zc4xRgS4cgu3Ia2kVuFHB2QA8SmUtKNCylTT1F320J
dEJbs78WYh/NkLimzrvADHpPqvqpNdQhK8zp2FPA1X24RzKKVaDFjRypjNm195RONCxCKQTSCxtF
TJtqcnTFY+oORyBcxTkov05xVpPCXNw3LRFjhUXwYNDeShIyOCholB8Tncu6f2B6/BS4Q7/SycQJ
G9wFuYdAcnIL7wdnh+Ut9TXPtcAeFz5TQo3XBuPnaMMqGpM3qUfUkwUrTjDl1i0REbtgT5adTVVo
+jtb6CcrddK9b9YU9dXElkF00Q+OEPUGqtKE0B/glECbziKbW0y6UzNpGP+WByLqNk1Apmne6mCb
ixQ+buzs8YYw3vEzBmGocuH3TLuekLyD0eDF8rEnSdMIDzQnY+QLwX1btOtZOjYNz6No6+ocBMvW
WycbqLU/XMO7T4L40qD4OgiI5mHIqJG2yXlwnPmYKOJB5+l2EMODk2SnOS84znSmuVexebDj7MZr
k3WcGsZBUhFyziPRysGZOGk8hrUmWDs0KvDFbX+oW6iUaccCnSr83SwBsD1rX58Rk54SamMsJPa+
p0AkG49fJZNr2LoBXQgLECgA2aDhaIk7RAXoIEfOtGwsFlwzhJCOxtQ5myR6zOAxi7mxdxxuYdHL
ClvJzwruEVTwGFucKj98GfeIfniHQas+RqRgYIhj27UbBjIeTpO1/MFs8mtgGostggGjq8h0anhg
cg6OTU30Xo1hmWFpfCCYj51uAj3Ubjwu21/3YqbDtMKGQGc0p7oPC3tek32Ff8TkeQ9vC6giR06e
qN2xvWLX52kGNpa7Pg09Rdx2xPgJubVd5y8iqAW+FAfrdayOfT9/iSva8LUT/CC7CIJe3SEuQ9Ha
RGaAWwsWkOoZ8RfCa0FokLrrknC4SOfhPGTUBD5MG8wkAbthiA7d7JwzsKxFUvuNwYF5IBiVDzEp
HRzz6LKidzOHW+17t10Cn0dM7e3gDuWdnGaudPpYYM9WBJvruQJbEljULezTWwuGY2CQ+RjNtwAp
yFVmGoXx89lj4sqthnW7RcHuG/uxsm0Mj9ENTUj6XTXUvKqifgNdwKiP4o40BGgOsSLFyWZu887f
kaylgaEw9YNoPX4P6+vwGTBII+1e0QspiqLfD+VAe93Akd6KCh9ViY7cqis8TrPD4ZVphDYh88zj
eElS/85ANVKk3Y9pCr4lTeMgRCX20smme+JS1jXje3ytDW++LNgNEHROSdw+Opn+yoivWtFfITpv
hgcg4vR5YpBU0VCJbFJfulRQxdbghWX6zhGKa6COkTEtyGsdoqUYvbjGl8omnxVozCcFzYJKuCJb
kfeZudgyJRqaw0iWoa+Nct8S/oAcFgYSQ+t937CpDSYSF/yZMwHgmbWFU8EJt81QeFkDI5IaYNna
7OUh9mIc4019g6Ga/mDMeVLb53w27bOXZ7d1qM3lWmjPad4dIjNNThLsDw/MzilGld7PdP5Ak6pj
YVHWl6CnRINCqGVlNU1WYmXiT5yB1YnOVSfbp35Nov6V5FDGCfQPuZ5onUQm+lu7xTen6F4v1v80
spc/gIJcW0SgyyY4a64o8gLvpA8Jw/d/Fo3vw/Aw3zi0nYk8vTSu+JkrKspQByfPd/hnoQFCeGxu
M5/A3FAR0z1kMLyBIELzq5/MnFYU0LyBtbV9HbR8L8UdiyWium6Tem/YYYmxrp/tpiwOFQJ96SJj
LAOYvxIRhDHiVwbNu6nVhJgEQuc6m9HH1Meh5qzf9dYLsrMPEZDu6000eq2crmPDkCMNttongqEi
t35iUKgjxDVEBkybEb4AioAR7wAjkRr5zboFAbRLZ4v0oQZNFMLQVUXIjuulyTGwZzSF2Bugjw/V
uaQdOnHFR6iAePpCEsx9qPwD8wA47DBNw5vKapuTn+qPhNePeAWSSesm0OtYg7532A784WvUDMjw
imzc1Vn/Dd0is09xG49GvbdgJGEvbNY0gVBugr9m3bBoXo3RzpG0wmbxaLSvsQt3wZxRDhQOfupx
nraGHH/0ubt1SiDQthviW/8wYrdfKfr1DChgUsNqTqOK6Y5xTtFbrfPQs67SXk5VhbrIkt1LAfMe
7KrAH60fhEELtm94As2S4Q9tynVb5F+GSRxrf+dbHIdqW5/GsNTUh8OfnzXLZ79v/v6R3z/3tx/5
/Mb/xc/97Z99/o7PrxllgITx//luPu/g1339p7/q9x/x+9ctlnVG0P/+ufjfPuK//arfd2MXG0UO
8hG7Iz1Io+wZW5M5RmHvWYSxZkwrEVIpUe/ACe3m5fumyIsTUe9LV325LQfkSsSW89W+pWcE4JpP
6cVPEP2WH/j1s3//KhY6tLXLj0YkYuXsUP+8/euuIHTrl99frLAnA4vJjp+j9cFGIvD5mQ4NfuXn
p3+/TTxzOP8axX+KSmnzcvvzUwNB05//6vP25CxDgr/fweftahnl/77/zx//vCkT7593/+vufn/r
1939vv358583fz/w31/7fefFbHZbLxx+CC+uTsDhtMks2SlPSe7axSGs+FQ4NaLiz6+2sDL/vP2X
b31+lVlykq2yoTmNQgd7x2jLM4L5b8iWX8LYwJg7uP0poGvUwlyMppmXYfnQEjTz6zPS507ARJiY
g6zfovTFEl9iY8qXaF1nwPhcqYsReOSYUlel3TReR46JGhpcUn2gWWIbZGDAEotTeCpop5cBg+ke
XYHhNO/TbNHhXvjEdd61y5So2JCdlG+LrHifu/kL6sQzGiMgeppZO6MRgtOjcoAxhdcUI9cPjE7m
qibQJfQkbqHsPoTyyq9D82FJRnjwzuKqw6jEqX1TpOFWuaAL4gbnXxbc4CgWiP9XXlS0q7pWilPk
bV64r5AcNpkuyludZa/8wjt/JCfeaK0UbQpCrijZAWwxH2kNQf5JYHWZm25py5tTQ0VI1PUy1Kwg
oyJSngJ5G6HnHm1h7/QYPiDmshi4xd8SMetNWQwktZQNsWP9FsTjY6FSh9HYgCJkivH5NvhmlX01
Z+SG45xk6yZgDl42o7m2xPQzt8lUSVPMR45FIyQh0mDI3H2fNy2JJi2VBnlyaTi4j9FS1hbrQVMI
t1ZMCT6+N60Oz8gdo0Mt5m3dBccJixFe4PwDiXG56roBgzdVZNBV12iJsEdELUiOIeTCD0CKNDOZ
1tkVDTWmAQ5YJ+hVI5xBjMt1h2i+mvD02iVzZgTuxbfcNx5MLUgbRFy5K9wRQ5TuhlUWpHLle0a5
cxBQoEoxtsxavkHzzb9F9aOtA/GFUQX/EWe45K1UDDxXtLJ+pJ1ELG3HpF5F6E7FrbJ+TGMUbK1h
ObhpctyVe+P31g9hLCSyQtQbU2aodGsCvoO8DF+DpufixgLuGDabbo5m1jLVS5tj+w3c+Eob+tGD
5FX5MyhClVynXkJoaHI26ROnBnEWdvUSK73G+r2i2TLdydZFElPNau3oIj1GRv7NR2fmVrgMZRTk
lzDKCtDa+yRiCIxChwbCwMl6cOgnQz37kgrSFnyrRFRWMK4f/UX1lD/YyviYe2/YGMA+1hQTJG2E
8n7KgrvY3TcaAQPnrx+FoEkNinpcaUDPOUy7OzNWPKX0MXuTVBITB2NLd57KLx/vEA2AdXpyyYW8
ug3lRjI2BkaaBdLY7hAZamJ8Rd19jIW+ZEZx71tRtkmT/lHpZyuNk41PVW5mTblTGePiXB3NksR2
kGj4tYxgUQYRWZgY+SEN9fcCZ+y6FMQktcxF1kzlmeEH7cEjd4cJJ4ObVpzxXBer1Iq/opegY2/R
CA+a9Ecl4IvnaLsWckda2y+GXHxIsSQ7oy0xHJTigWvaWnfky7f2wWxBhM3KOZm6QqQueaWNESNw
ITZjzxutASNg8y+hXxaYj1F3eY+x5+1T+1oIn5JO9MhP+vjnwOwHvjnn8Dn3EZPgWqxHjnYtMy8h
ch7z6DIh7nPzhqPFfIMNPT9jIjs0Cx8/TECtja5y5EZFoGlTXK/z582Gl/Zmstz5EnSkchILdGMr
x0Hht3z6+UHTdgaI8Jcvf/6jljWxTEV/ycSiO/71teUfGbM+IMkPTnWuy3kvVAdasx6Onz/hcJhr
KO8vEwmalYTPEIzGC3Af9C+yOzemhXE/hQYruks/5/ce5OdDI61r2KgjHRtWyjAyN/B456Dw0cEB
q8xGKLAY/yCTxLgCb9LeO1sFdqS5pEVJx5AJs58CvJCk3Y/OMa+ImMeF84pm5x75dbw3Fo2kRZ7q
OctBsFqkBTlEN64JBcen4p96mt3bKk7v5KCIu+IwTFENjSfy0XaR2jyZvLDSpf3K9bMiLGZCYem4
XFfjSGU8hKc0jF/BlgWL3/2tc2Deh2D6OMyiZ+INDsKJxJM5RLQldqZAaSJpJRsuhIiJ+QLHC74B
lm6VamdPA2EkHk7cEZ8wAjhR9zV63A18B7SP4Jx51xxrx/lpG0sMZonmpJ4HRhr6pZY5ujunPXCn
JCtZNvJDn7PKE/5vuQnT/Mpz8Nr17lcezy607J9SJF98t7javSJ0OQZjNM0v+ZQd6oQHKJS/8avs
1p4laeM2W85UwsOJ3C3RUleIQdap7756NRQ2B6qRM/XorYigJ9b60WxyBBDIjqNBbAUhSuCbzpae
DSzwV7+jt2FrSTvAgF5KMpWm3m+bHP9U5N+4dPqXESVmIOthqPtmayrwgl7Hk6ii7D5g6reG4h1u
3M6ROMLJWAimcV+09AA6qwRj6dEgiXtgzWiEOXn4Fqi99MM5zRYCntIiijXV6DtbDimtRVqEEQUP
dYg+Z3TyS29/1a73ww8oUzM7Orp0RyaF4N+0eChET6AWDi+i6468cz6GErpNN6RvphS7BQrYms1b
6XQh5PzuKcn1vSrMi5cF35GGwq2qUMmZgXfhYLTmyIwEMSmDdd4n9Pd0f+zD8r4N035b+/IJ6RRZ
X0H+MjlcIpJScaunryJzsCM3V9j4X0vqgs65TkH0ioLhpHEBriJX4eTpgZEiwHxt8/w8xlnMZSuC
s6PHm7Z1fBIr3Ochzjg12o1HjbR0pch2iNvveigerSk+upb9UeTJd4aW1j5r9XlqeHET4ZyJAWKA
9+JkNOgNE2IMRNp87p6ADfanfmb3L8zmvTUOmSOpxnxK4aGFBN9HKBziGoaLLEpE5Xs3hafYe69T
+iWjk7Ky+vo4F1CaB686ugI0JZ1Ata5H9+qNXNOCdsV2pj2yCYpCrVWV/BxrUFtChdB4I0xp2G7Q
oCUhlymHZABA1F6d2swxNq2gfma5kseoJ0oQBR3hot7jFHnDruvUF0OJixE9oKcFVwIHhOkY0vUq
OTISQS4XeSNHfjpYk/Q4sOT14u246SCC7PpOXVWmMOHZJ0CcyP29Se8Xx5alcG4XzjEdjHnjh+xe
ZfmBdX7VwcbdVd29OaUDiR9UFXA5exKUNvisU9YUdLdWH2/ywX3g5ACfTlybcIqwnhdb/kjoCNAY
1o7nfXQCi0vAy17EiTxEZbgxIuJptX8hlThYl0lArzpn+DM6AbNbHd4Z8AeLDGqtMEKs1cZSItmI
irQJ1amxh9M0v82ztZ7Rf4L9ABfZRWW88gV8kCiuNk1FUUmtzahxm5AAsTKK7sGUZHVM7Cw9fgYP
CWOkBc+Gkqy1jiLZ7VkZwU87CELendXTXHaMjLvqw0r1NZ8XVDLF51xhI8xHetKN+0B+A6MXS+x9
XARbp/kIIQmZzF2YRvT9JhnFFSEj/BC32kdM/6nu+1XnwvxqOUdYcXxRbRlvS7d4a/pwy1OebnGW
3Ex21W01uZjhdErHHAk1vX8CEhoCWiS+XTvELdkIryYdsrz4yt93/ud07BI5lNOhimFeeqwCKryO
jYmsov2u2O5hSLZ7xsvU/oCSwJ/Wp56ILAs65J5FA/hgQ4O+iIpbw0LuXBEKqcr8nt27QjxY/2QE
y9kWO1qBiMOhfKPmJhquqT/6DqeNby9gUKqCDgjUGpAECPIAoXeDWR4uGZKgcvw6C9rnsqyehxmR
zNQ9NaH6xnLqr3vNkhOmZ4Fcjq5r4PEWKh1UY9bMvP+JP/+GnCySbKbo3cNtsxB0dgUOOWMBqRul
8dFlXnWrreiQm+pu7uWby6BiPUZvsZSvc48yiXEyC4SmEdyG/lFnyCeZCZ5Erd19blfGvnCbh3I2
voNwZMi48ApYXtnCQWzzzOaxc7/kGlZzyBAXM8c27tBHxk66iRUq9yL4qYcx3Vk1IySzFYKh4fdq
wO9ruCOtuyCn0VP4nJGKCy9DtvtjSWn6/3FW/ybOyiZM6j9Ps1p3P/4ly2r56V9RVoar/iEs4Vm2
b7kklg0/m/Y//jA89Q86PDbTNqgP8PTE7xwraf1DMhvB3iRdd6Er8a0/Y6yE/w9POpbru65jmib/
++N//Pe38b+FP8s/Q+2bv93+l5B7+cd/+ZeQe36DJW0HrIRwbMvylu+/fX+IcRL+xx/iv+pxAFNi
ufFeuRUFIiKbXRYozrq02ZMWkmnPars3NOCLuqsWNhcbWdKG3cVPEBPjWh2fAD7jTMud4W3EigtM
EW1apA52bR3QhKk4O7tUiqu/PLl//iV/feTW//rILYtkQWkpqWzbMv/2yKO4SBpr8MN9TpiH7+Ri
P0x+v8nb6hJPNiFKTdzvXWH2+7SCBdeHTnCnkhsdzpzO4a1gDiGCwKcSIWH4W+rfMkkOtl6XvVXV
Ek6QwuhRZX1n+sn8pPJ5g2H3BcZsu1XI+ODK8H3pRP128oYvdohmYxia5t/8lfLvgXYmfyNIKkfx
8ngm7ql/fX1qOkFz2OQoD5YHVaNGulQWUSJyhgFqG4TkdssintCMcJDHMkdhOx+85o3JHTAYAflM
t3VJDVM9oOaYtp9Zu8Py4M163Jh0cR7Q28ftdB/q8MCsZZshbN3/n18sLsq/X2aWx/VlkufGpNha
rue/XmYjI8R8ngwiDVzww4VZ+ijH4gq3LC0MaFQwbe1MrWUbLIqhfrrO3V3JOHllWYa4haWFb7pJ
0S6WtLb90HqUOaVxyR4/jsH0NfEWpiJ+bOq3/n8SdiY7citblv2XmhNgY+wGNfG+d48+QhNCUkjs
aca++fpa5E0U8r0EXk4EXVxFhIc7zezYOXuvDTjY4yx2K5DdIzp44mO6D1WO5T3RnHEtGf155ajd
EkFDipCcDs4pm2Vdyc+xAXY/Yrln3hV60XiCgvlACoLa1c7yna8B304xPczuufqHBpF75VlecvWK
6Y1RPoduo76siDYcBE68acQrA9ybi/AaYP46buPxs4fSS9QmFXZQXeLoK1Jt9CoZb9vOMF1aWnWk
XQaa86cV2U+jMSKArjaAGklgJ6IbQoS15EV4dUPpYnJgNrPUWhc3Uzn6/xKnaOr/9rEJ3/Ac4RkW
PUgbx/S/rbG4oODoqTH2LBNSIfXwaDeBt/NH+J5RhC+18Uf3SlZvE782Tm2feYf3ca/CraEDsG6x
ai2Pmp3W29gKuqNZ80EVICoA9/4vS8Xw57VAcEgoi+P3//0/tm3rvm7ZAgSOwa5mL2vpv+1lBi7T
vNXy/J+9bGJ32OudGiGJEAyjKSYjqiy1Q2EiuOWm/qvNteExyviQ6sUBKdxwcpPeXYX9aF8TI38n
209sgRHDn/AMGppaiwNb+4HTF7yjFWu7iJHuZVmYo2N+TVqnbTzM8FsZBFS8VowlAx1S4tYOfmYL
mlaQTPtCc+XRHIf3NJ1Y0czlnTrg8hIP+pmFE21VFpCbVJmQ1SoftwV9EbLAmfh21JBTwLhxdCc0
PCTBNqUe71kOYPF1/6W3PbQxNSCwkPGhhGyAuIVsBMf4imH0YpMRcm2PUXvBjvtuSdfe9MpuLvWU
oRDHxC+5KwCOrsuH1GfrS+81p4gwMEyL+ZUAvLeEdtiy/HAJnJyEpNDCYAYKwZMQqrxM9l0W19up
IuUqM3nqU6POMZHGnyN14XE5MZxWbckiSoE3Ru9LBHQOneVcFXjSVYWGzhvoRJCtO7e+5pWGLpZ+
YEjWV1bChkc1Kk65XT17sB2u9hChXfBhmbbkM6/7IrG2CR3sQz8xLHNUwLLSi2LrxQaXBCjYl7LL
Tg0byBhZA9Fx0CGU94R8l7zFfPwGVI5S3HWfKmv47VrVLbQ8ROIx77wB6/dUtRlivIPpVsaNbjrU
5Q6pPol5+rq0PCibA2NdGclyK0bx5cXdM9RP8mUxrnFDyLzd2NfFRvO0GtceG3rrjSCKG/NNsz97
LmPkVyaXkFx0lmNw9pzx5qUCqGGAOH95q5Myq/eFKOJjp2dvy8YlRVdDIgnuZi5aXPwqRoXkP4cm
w0FRVUyVZgO+4/QxQW6Q3f0aD5kau4vT0CLOpaweoJV/+ZV0Nnk80eopNXJi/fgzK+hStghI966C
MaUPRMeaBTMIMd0sLtH4djSev3lvyC2ETviqIOf2RrIJSpoYa7fhPvGfTxLr308SFjlVirAopXTX
huL+rycJt9QUuTdXZmscewxSEWyDAbd3boyv7hiMTz5C79GXR+E5PO1TSrg7ynbI3vYOAQWzkvns
K7Ip3huDBarBcFiFyOzD2CVD0cMvl/kApBJ6djaK6o1pt+4pNkZny5C6pTBI2nvBPRB1HyqwUWwq
3Fxg0X1xmNwR8ctjeaoHU/5vp6gp/ucGJ3TD8XTeANNiW/7X3x0WIELmKYj3rlYw4eXGPXHC7xIU
qJwTp8bqMVWBDrBc2tFuYOwJupqhbc2jx/6Cv8Byn8BO+DgmeyzF3gC4tkpZbTlc5zY0BH2CUn1N
rvlRDXp+yUfbPvznz8+ej4x/2aQpaHXKXRuhgweDw/vX3wEAiMbVsBp3emPGTGr6OxbaoQhAT4W9
2lUKtYbrIynNUTjaQa7OIUy8HiwH5IXuUuxa2MJ2BigcxZKH4nZAflHJO12TV0HK5pYGEoe04mG2
q5qGFeI+1Ei1eIVRjNgkcsOrwEGz82et+DhptNQtHCVhiVYWcJVD1254iTotOLuOB4mOfUkKQC8B
GV+Ihz4N/p07RvW9ld0Z6FR0Ndt+liqN5U4LGRNNc7Kz7PQYpXe2D1PbOv7n99D5Hwcd7yHdacd0
LUG9ZMxr5L8fdFo90ow2h10ftxgiRMnVvU2PoW69JJNlb+XM7B8r5z2YcVIgr6mGg0gcZbcJGvQf
OdGHaZn6e7MscTKajdqNMKjXDqzIVa3XLykqpmPeJqiLEWMRnuqWu5or5Unhp1rB8ScsoeCeC/yK
yUJsT6Cy8Zr4sebQuA7MDdPHiV5TGLAfyW2WJ8GzagkICMenSUwo812iZw1E854n70nR/u5VtnMy
v79OoUeULDgW2g+8ZFEzT3M5ysClvlGJ8Pn27ReZLoiX/v9LW3YgeGKSLjht7lzDs5DyNUE5ff3n
t97iUf0fDzB7rycMkMQ0bHzn3zag3sTU0bDkkShm0OOlAtEPVmMfGRNG7jnLxwMNLdo6uHkRp/YQ
8rv4VifXhgnt07fgYeEY0o/S9wEYcLk5KdMMbrhiaGEHbXQE7z2slRiHx+CCCszsXD+Wge9dRHIk
qSS61UI9Z33yo46bikZBHe2neGDkFVQAQAdHUGhi1WWCSX05+pu0D6M9vGo+oFEvMYSgkJ94yqnS
JolXvYGTYoXFL7/w9QvccWHnUKDLksp8yGOwKlZBTLtwL8trKnWAqxVMxBVl+4SwQF45ippndF/X
JCEJMrOMcK0rN9+OTtUfo7JP13Kcqn1lmb/9cnIf//xuZRxsbSK8twC8DIBiWbUnK03b+COETkCt
EKjG4hGwKwE9pudc1/Fd6Dr1YzUN59rGfLq8o1Ut7jLsU/TbCbCI6myJkIIdfeK50OQBeGt/idhv
5mVZlJP6Wv4mXXIQlwpQMBBf3t4+1Cv4WXSz9Cj2Z2gAXh+C4A6A1b+W39FN9G0/0HTv+yk4mIHF
FGA+VyF3VPdAD9z98o26Ub72llffOg3RsR7Qy6voKFUoibYwYtJL2FmAzZGoreYTfIdd+4INqmOM
7MHjj4YfurJR9xGSm1cJiyCb8KBAYdLGpjxoDSmBkQ7wIwxGmpvzgxJa+GndmDOubmzjVcH2OCEs
M3d6DU+EI6A+o23baElMekmiE0iE3wZxJCLxIKIptrxsSQpOb3a/UgomLDGM+GLxNJZGATUqJCNA
3AR6578+ObG2eTPr3rsMnvwroqg7+zl6ImSr1MoUADQ/BbEuoI3jPdP+RipvD7zvyS1IF+Fgvkwo
b+couOSo2YW5Kzza4Kk9nf559bFxCsVUXbSC+9ayTBqbjPm8JoBslvBbApZ5q0qNIW58Wj6ZgpO/
5hZ8cksrZ57YoqFHa0q5Sy2+lMmT3qypYvDa+gkELsv1jspq7HNTDLeQsMbYVx98jDd+8RR9As3c
BMAI1iNja8aDsaJuZnXNH2gN2xh8UF6w6acZKwDmlhbkL20TgE1HOLfxOxAclsqxj7V9ctbaIpl1
5/nWiLFatsRf/82wV+Edmq7Ax8SRWCp3RZacv8+s7p0PVyNmNmvWvujajdfpJNZ7zkupVeXF4cBb
Pi4knzWVsPs1EE/8rIZsa2AI3uiNh8lbtneog+e4HIOX2VgxP/fL09hWJjTpQZIvVkbainskWYI6
np41rs2EgKNr4wu0Fvx7hVp0YyS1cZRhc7AiSPs8uDej5RKF0nhal1Vgc0KMnxh56/PyIBq6aq7U
+Gzx8/ZmTaSc4GRFp5/W+zETxszbgIaSpzjXln9SdO69YVT4lNa/hH7tImW9ZDnEAn9Wc8Zt+qec
+B6J3r0YmasdZI4M35kwy8BgefVN55T3c6ITwQfbWoCJM5v2O7QzxPWlGB7EQTBwKYIPO4jyjfRG
SRk441OjdKa6YBhH2wFtHGfZ2oXHsw+TeOe3KQGdCDZeWkv7ApQwMW4scowQgZtiae9Oo4MYY6s5
6oygCVWJBxS2dehjYPQwgeHyGIYnlWEo802h7/wCxqRe0PuGC0AzuHbeS/j9CK3Bzoep/1OawVvY
9/Ls4ode5V4mHtX0nXkCtKveq5NfljpKjvhHpnfT1VaQLSb4h1Anf/RYKTcWumnVdd2BZFAyroA3
bxoLrasMh/AgWwb3o1BkaHYCAKClPo1Wj55gSeOimU1GHLPZjUL/T2fZcodfFZpb1wbnwPaemC3q
2Nc875zHtndhsLoZRKtfxEQ6wnxj0xmAHrXcextKixpqBCQwg7zxStXmkzHKcW2xtEMoZRCao7F7
Cgf7GVx74Cf5TZodsTlTT6J4BWfy7EXqJcOf+epWwL8jEVtPS1Fqepa2yhztmTwFLP90y7YiyOq7
lSBmrmmx4xVBFrBBIU7ibOwn6+XL2hlnbMR3QE7RJYphuXCz9vdaGv8YKu3nPy8KnTDw3CIybySr
QcCg4R7ZzTzecfeVJ93DOCjkHA2AazPjIrlsAFHewzFIe6z63avuxcUB9j+IJ96Q3I7uaexrx7wH
2u0yAj/ptKWWL4N0nm3awK+e4hDt/9XT8Ig2ksTQbnLGt9ZPyQvWD3ywFEiWhpBUAhvVmOv3OpOY
2mS0kmm4gJouuImp5xAze4jREEZ4ha5xMEvCm1SSgxlRg3XNwP4v7/yyCdrW8DdBRYjrSNdQh2Pu
mPQ3BSjmzPR8E4ZcGFyjavauHMBx2CbUJIbd6Jp1/eJmzfCgdg6vdFQPYpjIlisYegtuOsu3ip0I
JE6t7UKNrkHZuJuxheQXm7VHxik3C9Oo/Q1SpINbxTjHyKegEYIHf+JGOoGeyGmSDBJRT+nXvG6M
MRunQMyj6x0RpG3eHzyza48WcoA6j4mG6ihP5NjrMwQUPmAPyN9h1/Zz4NBNV+IS6hX2AqoK2Yvu
MHBd2k7l2GyTuR2U5FZ61HTrjbq0ubmq+OHoQE4tp3spUR9w66glV3p0GhMxT+c6dYNjoDuECxPE
UEv7fUzyl+UXU0b32Ub68KjcFn5lT1kFkPyt1Ty5wy6JzoJ22QoQnNpENfGpyzurGuggmgn0mtS7
cE/YMFC8tAUERrEAcPMbQ997LvIvvYD+tXxJJomoEENSHft5vNgmWvg8pOumecmZur/2g0tRzgR5
B1aPyhw7zQ50QGuVoO449Qg0wcwiA3cn5r3REGK8kXjqrdwp/oyA8ezZAf/G4O1wN3qEZ5Ra9KCK
dh81tVueiGEv3Z6QXy4XGy7TztHM/E+hpecRa8UJvqa2s9TEYRR1v2ry3CXTwQFXxXsyC4VoiAk3
VB++l5KGobeoW5DAXoZ4XId6TUhOY4DWpHky5MMnu2L7EfYMr8cgx0aR4mOvK1LjSO/2DnmIuFC4
49W3f7YlKiVMt+1zrKVrcknUFosdm3JIYszoSXGysDDvO5uIQ+SUo1t3r8R9NPsqrT+lgN0pxrS5
EFsfrQE0BiuzJBw6TJA/OlVG88NkJ2o6GhypnIadZnPpGTSXfN98erfj+jMl7+biDe4OE704OhYX
ERYGuaqezH/KZLgXXLVpQabTxQixFcrmTiyC8wMjMNQ/5MBm4wwPGbxLhwUgRRDvSlAb+0Zh1pX+
UBzhE3k7WVMXRf63E2TjOY5olQ8whg/h5O7ipOtW0xTFz7qG5gENulnsx6SUD6Mf9kxJkquKMPZQ
6HAY9daz3/rFC1XpDOEwr75MCwRd9r3T2upSK/3rn60+HgHKGgSxRAhlbj5uBqlkTJEY/6mE7m3M
qDUPWTpAOyFoeG8N9aokKHfVTk7+24qzLaQo/0Jj4YSvsD6aCqd5GEXuJezFCR1Oe4S1TzLB/F9h
CGJv3iSYZIdGUv4MuWKN7l04CN0KsMYpK/sUkNS0DTxC0lGjzXzCyTxIrbdpTiHZl7G39YPJJK5C
Am7TbRoEwCrwGa41WH0fyAOYnobuV1jm/gWJ8LdnIUzM5FXPuAS5IypQlwjOGz2DdkWCT4km0JZH
3AF0s7mnogFN1DGTCKLSWSoUlRolGzskvIYqPqFHLWgQZNsow7vDWjqrBFiJzM2z4bZ3WQ72ARYy
e2NWMbVO7eLGoe8derv+teySY5Le+f/qpMOLGlP3EyeOuJbcs7HjlD2bNQ79LHQd+C62D0gIQxK6
oGOJnfJoEaKK5y0ARj3rnJo0ivB/hrupoTG8/IuOFsGxmz8TD6Xi0fCE+sq4oEJ0kuo84YzIqzzf
zSDVQ6LT33ejpt3bZgz3PerTQ5KbgHygTpMCZqZvNrER+Iyrv0yN/AWUZ6yK1BYIzdqfpSURWc6t
keVZcr1Mg4JkSTz8aJgC4L0U9Wx2ToOrHeNFzBMcOB5WhBjEYDJNW6SsycfklR/gUlz2yFzjGOe/
7DkhFp7zNdDEtB34GQB+FAwEuqLK0KsXi36N7NHYDE32njW0LLi4iL3nRNvRyu2TryXvNVERJAQQ
FNiNKtjT1WP/sTt3r4IKRAtwNLIXCSs6pirRV0A9o0uu9e9CJ5sYRPXRg6Dc+0H8QkYkD4n6yssh
etEHnCOZA+ukFxHmeykZCQhGg9H3UirBNdTF8JNfmJA31b8jv41vISHZopQJsKVsWIWW4x8m6VxD
s+U0n6y743MRF+7nkLU7xqHPOP3em/mTtGJyo9zAulFc/2Amoh8Exc+ytYse3Qq+IFzmo3vB69Vu
aoLQjqVxrobKfiHB8LDUI03MXEn3/D/xOOhgRXmOsCJHt4R5MKWsc7UhoL2OuWe8hlDwVxJq392i
rdQlXv5AOMS2MxdviQDKIEhZvMtu+DMBeTtWjhkwOEt+EcD8thxflM/lOdScp9LT/XPFbAfp7H15
HVpiXsKxGsD99lwdUWbpR/1APzq4SALAALbQDpm3B28s3yYsMOCnbJiRQn0Mai72GaYfK4j+mU91
v9wj/SEUR6WceSTXY5sZDWsLLojyc+5qgP38r6l3r0OM9Seb4gZShU0oCQLgtTa4mBwrwzz/c28q
VXYc0/Ib/phF25E3dABReEomZOpRO+wDV+E49XiDvWk6YYifrs2kbXO9NjZWnfcbbgPylsUpOaD0
cjRTN5FGgTez+xjoDGyoTV/67labEAhOLakiSWmeUrCJmOqzj75GCqWB6nlNMmFh0jJQSwN1mntK
jv4Yvcg6Sa2DLMFglO0luweui7P891Sp4AMg1SEHcX8U1DGpcNhDrcLnsbb3lam4JZm8ZGSTP4nH
xLOl21/Qun6h5O+S8SGCvr0ZJql4ejoZr2aj/R1jIp91RoeY6aCWGs4kbozqH3FAwGKNoOica4aE
h+ErPLmCHhfxEwkn+fS8VJHMMvYjLdax5Uw0S4UNvq8bSD0AkEPV/O0NYJatljCKbXSHksXSN/mA
DA6KGRdolKQxZdxjsPLVMoKMK+Htxy47yqC4aYBhXkjGm45eM7W0qWx2F7goq268cCmlp6AVR2w+
zuswv6melwKBVtOdfvJxdKPwgBmKtNbWqhEPgssfMgmsfao/cxAR+2X75OdSnNfPrnWHfISJlfnC
fhpG5oUA4kgEih6pF5wsG33vOKZXz66/a72EReViJOP4OAHoAW8V+FSzOdlRcYUd3k3RJgDltViQ
yt8rNffBfVW8aoPzrc2BfWROn8rx1cqS/lFRg4ALWk/kOaU01Ic8K/ZtRx5JiVT40AK3XGWts4tz
DkRlzmNqO/q2GA7clc+O/l93H9OPoMr5cm/2wLYJLtkouGArKxyZykmOfB8z5N2ocf8prrM15uR7
WchvLYQyrpPIQPQZLUlPB/RCBMFulNNn29cjjloSaAADsvJg2W0zMhPB+nD2kHyWbWUJPdHTnBzb
HE5WTUeeCfidhlExTjbZQOBOOQNsUHqEaA43j6tq16uOkNmENh4paoXOaMtBxtg3XNGsWb/iFHNd
OmlAlSBM4J6M5WmZxjSdDB9eKW+OuYuQDt4LE5OXVkVEtyVOszUZuFCKk7GZjdPPvtfJR+2e3Nqs
9mnF0RZgz0dHQoCCgxHHGqibYzbAp7KlZo6V+t2EQbfjfG/ehq59BE5JMZO8FpYyroXfAUkxYaGZ
4QVvwK1sh/CxXMdMve+JK7a/inzy97lu3RKnfY8YE2NLsYo9/bOAAWbCWz/fK6157Ij47Km3LQ+q
MKiPUbMeRdiIvVkbOdp+iFMdgUIuLlgop4e++QJ8TbUQWS9D5P4hs2vctMSwE73YA14saWLVhqbf
OjVUa2bBy9tInu/SUBWKHvAy3y7MMX3uKygnjnsWftm8LXN9UssqQKzkzUps51yOgX4xzeQzIMv3
yTYERjrf5XqRBvWbEiaFnIOSbZlkLj8RQTK9oKKXR2qa8JC08TmqdqXV2WeYE6twLB+FUMNaQ5cU
ZBbXL0YKmUv0BgRcMy3qk4qmt6oM7JsM/UMBAXwz9N7Ws0y1JfAUc6wbqyeQWMRqfIQkGe5V3ZXn
aU4nNyLcQ30ZgkXN2ucWkI7lsF55Mn1otMMPz/GAVs2xjJqDqUgA2JHtPNFp5JM0dwYzGHBB5VOc
1/G+g3IBIvSM8Llcq0ga+6YeXkM9Kh4ywVkeJDaY14LY4PmTdH0o5M7kYYRRGopxeyZD5UQYFOZT
XdArd0oLQ9UyAC+5Te001Nzc6tnS60aDLqnB05DccZhTVJs8GQQxH+O7xTb2zrz9w7B4bQ4/3wjN
91L2T+wNT9U4MhFObFSbi4oga+wrF45k0xIWvXXN5gm1/gYmTLR3LeLiYD/uqxLnFdNFe50BsCBe
gGWQ5wPNcTu5IEZ8oi3fboXuwqnM/wSNod1trp7AgM3i4Jo5YE8tpNSrjAgKSh/dfV7+FiExnTCs
gReb+niYDFIXhpgsTspKmLGJvYe8cHeChBYdiHGUrQQKRP74zLc2zqLnbrU8UmT/xvtkXog1WEs0
+qwUsvreJpXbtyoPtn5u9A/W609asAw2KygOswmYKXKEDdokEJdGC/BCBieW1T2aqglPRqidJS3r
2XfHqKbCRCKISFjpjZ8c8FxPbMMEizW+lexEAVGg00g8q2LvyZvb+t6sdbP7hqjo+WKx/OGqTl6d
3H7ROqJN3dpDA+ASmEyQ2aX1AnH+o8fKx8BE68MdUKdnhHIR42EoBrowAVbMq+lis/PWn01ckt2Q
wWsdim8xN2WN9s02VH7LS3hh8S5EmZwYMnqeTWFLjywXINL5FR3XL9YmAotTL8VzxQVsa2WpRVga
/CKE/em9y9tv1URcpy0rA3Dpp2sP+PoG6li+kyZ76oBUbBWXhn22hXpjdqL2+AZIdwm53XvsLBvO
ReaMqdWvXd4YFPnYrmpM9nuVZjXuU6QhzshtOEJCER4Gp98xq9Z3I3MueuZSAztD7LpjgEHINXuu
V7Nt7FMdGCQ2bW2/iZ7B0+TiF+mKExi0duUY0r+3eeiAi8mMY+D1tIxUdExBlvVu1qNkkebVDfCw
URjZG4T17apnHLwt/Bd+n3COjKhfjWTMLj6NYZwkXf1qm4E4NYX+h4bDTnO6+LPKOlLKAhWtsfkD
dfNBnXHwJwfC2VsC5Bp7GzuoV2wuNejPeD0T+DZDNfYGWuZvo+z0Yyr7bu0FtrXLyhjJe0qGzuBF
9jX/jmkNIk7PWAK901PvgIewE6vcB0aL0sSAapPFBJfhbEfo1iUxFhn2krqe3ZW+9x013eugoIgD
IG63BSLHLeMfYqNxtcGg6fbLmZMK2IGhVTGbwLwOs+LcZ4SlTY75z8PiJOQakB2Ww6vjU4aHcoYQ
5Z5w+n3LtA/2LXAoBF3yFis3vmsxFysX4s2iLggNl6QG0j7OQ6RRaQbKXbFicGsUXn/NccoK5E/p
loYwcwCyv3Hin1q9eBrIjj1yR7jncQ22OCFy0ugCOKCsbRr6cxpDCzioASUuCh+JgOu8iVI/aWHW
g7pjnwFOek8bTZLPI5rrcqjVAnSHWclnRzLyLPOQQPqOmyl/OdWxd+TCWz+F8L9ACLQnX0YA/iDF
Hpyu+Ft15rTXrPjOYOFLVfilwlZjRG7gT9Bal4DRuKq3ykGw36QwMXHPEHPSBuXezpuDNhBfJ/XR
Pldad4MxGpzDxP3uPQDWBD0D7UMGzuxwKm5MTMj1UXH9ACUf7hQyRh4bJ9lZA59dH81WWifydijs
P2sxQkaZYwrCHqa1P6Z/VelF+4iM3ZVFpPKuLZPr8mhM8XTw+sk4wx9gpjqLdavSO2vBjNqc71Gd
Q/+kL91N6LfGmWzDb8PE8gc9P9ws3VVY3e0u0kj9KJV9joTxoBk/ATe0gGcz0UHWvF124RJUxTrD
gbA3BMyt5We1ZSMuhcOAFOdmeLV7dmY3UBAmEu93rfzgRL2gdWzy85SltINXbYIQTUMr4oFpAWJz
u6LbpEAMWnqEAN9Bnjc0e+LtfqBVGHZsU+55JEmabjutmkYeC2ZbGxPPNV1l28RH0ZR3spjviT3L
/g2/PKua3BEBbTXsiVIwuUNQUPDw9y4gDsLDfrckYR/4bPDElfq7LlhjhtW8GwFLWFgXAykmwbwo
xjxzhmChcNjR8OqguXcWk+ERRVcFBdzhj69WgAERdXmuRHkvs9LB151Ley2lT+PeIRy5AsPF07we
jfqlVtb4gp1t1cTD1mVP8buu/XCc6DtDjLFC9tPthK0dqoFdic35XIf2+1KELY+saU0Eb3K5Vs4h
ygt57iL4W5WH9MfhTFs2itBr811hxufekJ8FGcT3gliLMM3SLR2s+uhP7qtC6bhF8fxRUnrebAQt
G4wzfyGTQvOqQmNLFMtHTyJMPSQ/he8YO0I44P0haNOlA0teTvZGtaAmhKOZO1g4jlW68JXxXVUE
j5xoUrG/0tTfQnR9CYXJbMkuxmdFFsOaVC5/Plewt2n4l9raBEgXJT+jvDZ2tO0h8Y+RufdB2m0w
GP2Giqzu3QD3Kx9drvoo6sgrR88F89DLk/60PIvsnN0pn2jCz7N6It0uuWJ/jX3vT+xgoKmIzZB5
dyKst7lHdniBx+PwKJJK4eo3+0c1ttPZ6Mw16lUupFYQXPvEKQ+L7KQPwRGiqIHRONn2uRWefouF
JgmS8Y5dZmTAlCl+ZYyPDJDbxqAvBMweDZq0Z21Hoc5MZEkozhWU58D+xXBm7MuNUwvzhxdNihRd
Gi7Czx/NVCT7AE0Fiw3rjalS70bbdC/t5JVsacDQ8x/14K1Vn9WXhOytG2E7xD59howwnwEy4zbN
5nCYaV2nL1VsviwKCBJiEYgD8A9VyCxWp8NJ3jferDre6WNzXTQOQeOM18r+WO4DvfdKVvksVuaG
sNwZaBLMYqn8VZsRdKW/DipsQnZyDnr+PhHilizVbEuT/yb1/tUsO/FWheUbV/Ny6zVhdGgHhM4O
EnEIs4M8esEcksDx73BWcgyKISeXJNTfKEbKQyDC4NLMirwyHz+AkOlrRbMm9lPr1I7ND1/FxmuK
6H+K6hRwAFblzLbEhdK335j+YN81g9MkdZxHGojq5rVN/CD8epdxAbjVxl/c3QUE5cIjXUxpYI9o
OJSmcamBzEZNqp4L3WvPhhM+RY11MdlP3zoFpR+svrxWOApXMGAOUxBW5ziv3sqkr48Tw41xnnKk
CcMp6rIh/zugaHosB53t0HsKrfTZjMOntInzqzn07/hAFObQqbl4v0fst0+eJAm73gVDT9is5eIB
nF4KfSYvm0DdcPWSjpOJSzT1HS4NBx82wMWuQ9YSdvZFMUjWRq18K+zAOyT02rDE/15G8TRueNqI
jWksn3QKvdjG1JnfovpdeRjtJXY14Dub0e5mDWpCEivqHDy/wKaaafJpC/BKS9RPObyz7YSO5FHS
tYZ3NEubel8ciS0gfqeIPkUN53WdQ3vYmFkLXWoeVakhr06aOV7JyXpRc5dMTljFxslYMQBMIUnp
8iE0MUc+cC+O2/raRt7P1AONmBTyC4X4RNZJRhK54V3zdqp30+QyHBcUHn43csVOkWW5zOLWDJFq
4lON+fi2/gSFizetFtFjImeUNKV14AbiNx0fI33hMiH5cpcOdz12DysL66PT4vku+o5mFNf/azqE
x0SzaVKlubs2NMu99iVV2kAZQWHBGV5qyoGGgOjDnmt2j/N5Cy9r2KShQ/yb7tEDIqWJbxcbF5to
kLp4oA/Ki4NdWeWl8Gz7A0iIWtmdrV8ynQQfzTHSD0Fg+KpE6Pc9doAp6S5ljIE2dNSDq8+mR8S0
LbZtU1Bwmdxl8cEQQ2gDMMesKm+mTco39DKuUYorLYlUexDndECD7lmD5bwRfWt8meX0DeuIbR75
i2Fr6Mfq1gArLUg5IZv3G1H4sInGSN4Iut6S5wH1dpgYVfLTCU6RCC9NxzwuX1+NDDKiIvHvQ3uN
ww7thp79bnVEHKRNAXEvaxzl2UuOMOmStfoZeaq/m9qxPYZD9JyVXH3CftHYmagtSUi2OoGmde6E
hlrH9JehVveO1MR50v3U3bfjBE9sfnGR0X/10HOPy3NATgUG3dLLjspP8Q560ExHK7rqem1eG9Ea
d8iAkYzOgT60Lz229uMg7UvYppi17XKC185oqh+tLQThF4I70Nzo+h9+E22vgLHvG6iXmeMXxy5q
xosTFy3p5MgHMCOsjZwNb+nnQgUXZ9/6bfaENHEYl19l2//tuHc9rIT6uc5sc+c0tFGoWVFatoZz
MH08yqLAkRqUksYTGsNrUIoDmrpfuSbhbUVjeCkmQL91WpJ0To9mPdCweJkyWimpBqSxABevd0Z6
RkL72cN3fOuBxEydmC2J7t2hazgykX/uUuvJTBRPHgSpU4wI+SCj3MGdQFRcpoFHJKTubmWFczfm
TTAOswPnlXUkEXYs2oebXdoK43JVwe3wSOpc8yhUUO+q8OjHaFIU8S5hpADb96+wPaYbKRsDEHsG
KJX8f+ydSXPbWLat/8udIwN9M7gTgiTYS1RnSROEJEvoexx0v/5+oF1Vtpw39V7EG76IKkc6nTII
AjjYZ++1voWQW5n6sxUxuCRcxcuG/lBlLcE8WpBcVQS5mWHUHBJ6Rj+0eIDCCeSiP1YCTuIwcQiX
ed4gxJoPdnHljGp2fenLOCOj3x/DgIlRD/Q0OTn495fZQc9WAuob7pEOacGPmxznM7OxstJdzVHf
lMkS9Ko1+QGHmrkcQwdWoG3eX45VE2IHdDcguHsY2CWKrJgOVEQUtxdlXJSb0tqay3OeA0zVo0bc
jFlohNOnV2Pf070Z2eMT18D9q/PGJ3lHO0edlV5J3w1bosNYmzcMT1/KAFiN4Y8FTRhAKEFnJbfA
4iDKi22UJ85B6udph2HWwEUSOqBGFJ1kPxPXmg9xoWcp15Bt3kmZsmnA3Us5/liaE+ny0ujubcGS
SkTMXmM08GDVDOKskaW7wV7e+Rj+dVI7bWPYSIIooloy77Gr/5AXlJmubS+Vpyn5m1GNraNRsRXM
OpAwqKb8NRnFzSkouSMb0vT48DAJ01nxmGe58w2XRtZnd45pXRdWTRgYVcFqqFG4t80oI8hTyPOa
S7pLfaLwYl9SGCIBEa2NsntqPHn+hXbwd4JspqsoUW7lAiuZNOA10wyLWauhHbU5GAVR+lamo+oy
wnWuLBuH+OU+sIbkJkxW4WBkb0ob34OERXPnt9sGwAjwPI0n2XfeHV1ot37R71PaCneZM3dAWcDV
niA7NRivYzVFnDwK/TTQOIAAQy+vZAJd76vZQTUNZrOx7ac4b97shFA/6LLP8DuSA/IEUiK0oeI8
pqzZhfOePEYUpqPRLcDUknvcMSronsrZHB5qars1jQmUBgk9u7yL3y4zm04phpMmgNdrlZZvmsJG
UqCdgQCfpR6UqI5wDlYBsnFBBIzE8nAwQ8YSagPPwyiVsxJob3b3PkVy+OqEzS6eq6W2ZRNEtmj5
BHTem+ZNYeBHM4wpThmwkI3T03kaY2ebF/13BtPgdKMY85whS7tU+GBjFXomgEyg3dZ0xi4NijJL
zYPZmx+otVhemRQj+Ikm7yKtGgEIr3p8EId6VmEigKKQzn2WhhDII/fCRYV4kW4KHdY0+kmcOSQ5
JjP00i+N4nzRcM7+gKKd6Rcamue+WXe2ohxDM2jOKkHORRQgVLIRCnUjDq1EhKVHgzZe9rPiYjDR
8QSJaNaX1xiX6JzGXqElbEihFp+nfpfNMuI6pOjqKvHIEkqAT2kwnrzIKLF+JYBYEJELte32yHBb
KrRZMgsaAYQE0mPI96JAlAXq+HIjRnO3FKMux7FbQoQBHXlSTBQn8Zz5OQiOiuxAJOhChYqCsQUm
nMyatb+jlGyIvTCWCJ3sHzpyYlY3lvPOesjmGPTZFrG8vRQlih+EV802UKNjrQ7dGuWh/qzpbFrS
cSPFgb8Bk/QdFTG+x06zr8dOrxZJGxMOlUrRUS+hCaVK2Nxalf4etPKrbtvxjDZX7xmovzryGJ/s
4Em1W+s8CkWspta+ynWUuSrIklsrfLs8fvqphm3LJkR9la26OGmyzPBurj0KTZNXJKvcE+6Yb2gq
aotUreLr0qpu1YpMEVThH8YwJDgzmtteMilDwhs5z9gczDrpJsYBioxLO3VY4+cnU0UEOc+C7Z2t
pPvL4iNxJ5I3rp+qKM5+/JyFjkufLGBapJ6eL1PylFIcW4UVw4nWmF8yDF12lkBfcfmgk3nFCAKx
vPRUK020yRA7rGNFrXeOLGgMSgIN+6zVRrDfHfx5ZBk37HFiB3t/KD3nyfDgr5pB7W9qKZpOFyH4
perQZ6DN5be+iKiw5UWi6hvRtdqOgMsSCSLGPp1m9a4aYpTe83kD6kFHLJtEwelQ5VoHTdIgls48
1Rej+iTF/loqxFYtrPIAIde6riHr7yjmnnJDwEQxAx4AOklHtkLTotTjbqUnurIvAJS4KuR8mM9m
5bYBMeAajeeraYgfCztIT4wPFdjM3XBQ8QIWotxfXquDI73KA3iQIQ+Ho9BHVB7zi6oZqBijlDZn
WzX6Pje6m4RC93Q5DaUXkJbYyqG3ZhIeFCK+qTobICo6+hXBLySKkFkVWtqhn+SUF4MFmcPurLU/
p2gGeWNeQ8C4vKIBtyITmsCZ2gxw+6zfF6qaYn4D6pVIQr8uMKtEo/Q9apLssfeXEdHGC5D05W1U
OeCuBqlD20cGo6w50imJHeGiS9h2rWKhMFHu1WQsriK2rLJFKGIxXwbzlfBKcZ3oPcOQGl0GgUMI
p1C9ygNKCUc9Kk78Mf+/1y1EFa1h3PDirs9Oj09a742YJ8Ag4mJqK0z5NEGqLDwO5m3QqPE1GQCd
Y1YHVjIC9uys8MREsAWhdTuw4CtJCrV7wDpxno9e1af3qKmZ2dmYJkguAatSQJcdYNpiJAHXHNBo
MUP9iC6+XRP4mq/KpM+3aTQd0rhND4R5zV0PbEDTowU5CBXNefJt6S6roO1n2kR/GNu9LX8Yqia2
mYogb9ZmBqjvcjSkuGW7I49HSbcCekfuEKgxIA13G01kd7ZcHfoSTauJ+BGUVSSf6qh4aISPLU9J
7hxnBDiexqYbJuxlmCaUJ10SN72G+Yewas1Di2ICP1GYqJjxOcGlcFeG91TL/h4ab/TTqQEW97Iz
QLjXkAaMjxkzbuP+uBeVsAerFwdEj/MTLqooeuR1YRFanJyaTJa2MgvAj+JQYCtYSw3uyFzhxRTg
Z93WRcZOlNmERA6SJ3cZxVM/1uccQ/6PI/QI/70iRkIhO5KxUBT0NJfl0mp5F1/u+b7uYKaxZLkM
aALPibXEQ5qwStL+Oa778kbJ8Jljvj9cSiPbt+1jqvbp1i/RM0Y9Jq5ejgGtgdf0QA72XtThbmG3
c686irlmawJpJMxsz6FVQOqiObtokki7BjVpkjUXGEdnMJeo2MSGArdddmn1bUxt+eAw5LoUYJeF
THsKMU0tnIysCqumspk38CbxvpscpQ+yH/mUz0J0bPNEeCPuOMjgos3MXkO+g+LchMP6sonDWQIL
n47HObKLRwO1mWk27b4KD/YkIXaJV2ljQm+U/YOSGe0t9cORpspCzDYkWaLxQvwzbPyQrFU9Lwsv
qI/aMNRr+lEpCmLaycEgXSWSMucLYeg3sARnysulVIXHSIYNsYW56jgrIZ/ijqYRseOgfBW1mMeE
jxlJQQfaSh0E3pAHMR+1a6N4yHkdL201ZO5h5Hf6YMFjMkprq2YaKYCC9g9R798VXxevZUPcgo1p
SjHsGxRKNC8tIhxwJrzrPbm4PdOlCN4l5UnjmaWZElmBMywiW2YBBTBfGyg4POidx1BzJgLqK7EM
ISsQymkGRK+ThNjgcxiCu6RVk7Mp7Risndooyd4kBCVgwqZwDwubTQ+sMXR2OWtAFFwNlUTMm69/
jH1pHuTWJzR7KJ70IVxFFa0BGRGUZaXDro7bYkkf/6nPKrcZ8/EQ+kn1BTbC+MPsyx4d2omD/EJ2
MN198tqRkF5AuqbrmfokTtmFwN0xblT6kl4mlc9pVl1nqjVt9Yj+fS14qxXJiVnAVTGG2U2qJm96
p1TupScfhXXmoYO7TxRgT5pClXe54FppYn8bum2iG1ugo4jobOsRBxEoSiP5UApolaMQj2AdZRKu
4lfRyTDsGutU0YLmQ+X2cVL3Q91qe8dJ5PUFdoLJ6jkgsCKqVfyM9I2W0iVcSQyki8vz/JqsLrcd
kZrjc6TsE55JHtlasMcGcFoeY1v4NzpeIDwN/+xhNJTPDkakgLqm65oyU1909RPVYQQ4EVjJQNO7
xp9YxeTKRTpyf/YouRcLdDyZ319DpRyvhSJ5FULoO4etV1xI1c2wroOs3tcw8Vxa9igSq0E+6mNM
q1MgBCdOQ6d931jkKIPBuBG1sxw0RX8wSnHVN9UcWtl7bA3f8N50t1UKvU7O/X2rcEMbxcBdPQ8H
glRutyFBFZANYAJM4S1sw37FDBT0ltVaxznfoxHDiucx96QIjU53icWpqMdaQPF1aKmrTpM//vnL
U+Zb7jf/smJAnrDwhao40RVnRmb84r01+6FEvkManK1p4A+G4VlKkEVh67HcHzITRd1dNGmJeltp
BFU1UbFNnPNFjdhTwG71mEABtEL7f/5o2p8fzZItR1Zly8Q3iRL1949mqUpnTR0O/16yI2S2xiFl
fEfHQXuXMnHILN5mnFq1BY8zrFQTHTJSBdOOiutKp/VdWEdY9/sQusJiKqf7otLs3eDcUdRVZ8UP
nkMV0i6IXNiXvbEy9KYkM4rhWyHrBJChUK9UUivrnsjASpdPQzjo2x+FqkRsV0fikkow8uqfT9v8
c5HgzJCkMW0y+MX+dDsrQsOnw0h/3VXlLaksBFqwj3ckVaP7LTziDsdtzHAjE2JfaLm+S31tBVpL
uQfcWseCSaLveDZjqrVESiEsPmrPvsreaOAefEt7USLUdnIpC6ghhN+GU3vVU8FrI9mXem0eBxJy
Ahl0ptRFxJsGJnmbcC8uq4vjMDkms3Xb5Ul7R9du3YTBXpYzZxMhkxCkeJ9zZk95QxIWrC6S9Gxc
JrpvXDskNa5EqXfryIF/1jmG6gWzlLsp2SjGUl+dg/GgoSxY6LIUnmZejNYpmWvbsuUZcfsi91O+
N5APD7iDPNNoachhAmO5Vg6Xi/D/kWBfIMGU2Xv/vzPBtk398p7CASP8CxsXlJrLD/zAgmnGX+bM
QwKFoGuObmis0z/QYJr+l2oaaN3hy9kGIlGe9JzFOPzv/9IggzmyMTv/tZkl9pMKpjp/6fxrNu46
T75hydr/DRXsd84Edhbb0WR2G2AaFN0yLgyHX9a4zsTqlmSgoxL5Ss9BnkZfsHrU3wkGfx5h/gS/
HKFAYwayldKjXY4r3QVEtRqP40o8k5EeuU+ta0MycLM7QJZHdaPdpff2yfriPfj7uvHnZ5iX018+
g96REjeUnGW5hGlwjNxiOX5xnp9gAZdjQOoAFaACCnA05xPtIjTizCqzBAjXksDZdb/TrsqtsqEA
9RBFrOqV5srraQXc3HW+OL2/uYi/HfoTciuK8hGdB53GMQ7JAsdcd/fLrfw3BDbldzbZz5PTFQXy
o4JFf75/f/0CDZx6AaFLHGEXb5UlOqVrPCXeuK5dws49yJ2r+Av8ywVx8p/X75/HnM/6l4umWRlo
4IZj9m6ygHW4ktx28aYvnkqXpvIXR/v0Rv15NGaFCqgZy4Q39/vREB9lQ0qqq7vkVek+i1W1OPK/
dIsWYBUvXzGILRy33IAUXyce5GsXF+viZYde1/0Qe3tlrsTi4Z+/9r/91k0khqZF2cQb//fPhF3c
8kngJlI8saGxWrDt6VpkN/98lN9riX+d+X+O8unG1ZMoQdrok1tZ2y57kEreKyVXWv+CZXIpNv+4
oCZSWtWSDU125tP95YKinJMjG2qxS5Np9WB7j7pLzPGi28AiXhGsvrgWy37buunu9vzV3fT3X+W/
jk1+5u/HDtLY6B2Lr1I1T7q8NwMwBjAe/73e/91DMlcf//v5KfKnh8QOBG11k/PrXdmb1zltE6z8
JVjju8Adv6DrKL8D2/512f5zRvOn+eXbbNoSE7fghrW9aPGOndQzF5DIN+UXi8vfXjYNix8UIgNA
pfNp8YwbSFgmXgxXrB67bbjcFl7lYZZd6TwAtKcX0ZJYTTd2MTQs+sUXD+bfrW1sYKj5FBD0oBF/
P025MURPbY4YU3tQmpdJ+uLun9/iv181R8EI4VAb0QcxnM8PmT/GfQz/b+CqDctu2wIGW9SdKz1K
D9JOJY7DQyzu1m7uFV9cwk+QJy6howBIsg3V5oGwOMnfz60yNDDb9IRdbcE0dvkM3SkgT/AtO01r
+kcLgD2LxXW3AuuKysp87JfTyv3qxfXlp/i88lkAB1KM0G637FfOQv+Q3voUaHvz8Ci7zkJZ3Nxo
O/OxfPHfzEdt53gkUK/++dH5RB/885v4tNZHllTZGDrInFuVW0BpMDWyE/H2C4cFYhss3gAxAYuW
VuKgrtXF9y8O/8eTO18IjVebbjCmkI1Ph59yuwFuY9DkWfhevW0Pvmd7bbh6dhZX9BhdZWfs4huy
QG+UD8lD1vzFTf7nM/bpA3y6y1VY8D6Dfc7fRUKw9T282J6yxiByZ+7KNVGZbrNsDtwFtnDjZgGM
+stX4J8VzKcP8elBH8ohqIyYb6Fe2h4s8kdlzXV4Hleme0enaVmvumbdGCtCtb48+B/rMwJq3dRs
ylr6Vspl5/fLaqZabZfjKhuIt5d6ck+b707PJMeq8vSLp866cON+XactWTVnEK/BqgJm8fOxaPIW
ozS0cwoqIL9lJ8rwTlIq5Kwig3qPtPBWacbiOa40695sOisGb6TI0UpYihauhySM2l1qouQGo9UZ
YmXYZvYUE0lr4vZoeITrZiKMzJqehDI8SCiEA/r4SYC4P8DxsQqEWoBwUMpacQdIIBafwZYQ3Vvm
UxzRmEPLpAzlJghBvG5x53b6AswZwbpBna70ib3pQgPVdIzE6N/3YwJiFQPT3owsiOxSP0XMvHEb
P/si5Kbt4b5lpQ9KdIIbvhiHWpnwgtvltCAcHOM8DBJU8iqgWWPRGEEdk//TRTctKsLXkXw3a5lJ
NO6Oqmi0D2sCU73KmfcorzI7HsklJDArVnXTFDc2StZubgQEBDVYJX5TmkK2QlYsnNWFQmSntHas
DBNnXyc2c/5KlhlQiiaLt6NmEaZgyho61FAkh9LR0luUfcVzrUnlddPmDJc7JdqEtoUajmS/HULw
7oafJfllKBWInTETdHqz/oKYu5fBUsUS2WDkLEyCemCTOHgLFoA6mQ6S6AT3qcnxgzIFSL47pY8k
y+yr5BuCC//dEvKA3jHIpGVjJAw7kXxyGQHw6BwD0ZsgE9xKb7tCoHHv9XuiVTovDDNnq7eKfyjx
e4FjlLJvnU9gUpj49iqIiuyu7nAs4cMoPjKrs4IFMefId+K0WgJitjpMGwjCRavu6jBGu6YWz844
8MiVOGjxwJ3R3RMDboW6WwwQ8JGV4p4hzj7yIfRoBWhwuQ8GPuJEDChqdsw0DjJS0T81E5MF30yO
6DmfTN0YPUdJUxIuew1TIhMvGWxRZg+MpqOGjMJOH65QX3gYinDEg3WPJ/6mmvF6AVQJd8+iVSUh
Fl02lig6mjDfVzEAEhdRcm2iXhv7m8ofq2sncMwHCZSyF2l1fZ/GjRmR9SCpy9hq223q2NgygFDc
d77RwDXNuyUuIuJExx7VE9799SjJuJoZVSDoMOCp5V1NI5OUAXg3AAEwAe2yHp2UOeKttNNe446D
gy8ich6IUyhIcO7TFQ79HqKAX60Q8KqIAmZTh86ERiPKAL+pOp6tgSHnQKalJxqQKpWP8r+qoXXg
WVTcgu2ya6XxdE5SJdgQwz1bKFt8/01isDpWzGs6kFYEdWGssMDVZ+SnLhjqzuFQDWQtmRngvS86
rksj0RQdAJ+dJ9kv9yhPue6KUi5T8KQnnGQzi7dpzriYyGGwqzC9agS2ZbfpSEzF+Jvzd5QsKh0U
B0+0Rm65Q45GrokUGSFbUt+3GiJ0OQvad2YVKPOmwCekxogQqHdN1HpBUOuePyTOZqhA9pYxOdlh
Y0mPAJjVG4M/4dam31QwQ8xIVhGgsVuzWTM3gooQk1aI3b4VjtuTKeNagzScpiDtPDsNkhP7KTxw
oxXp3/NATxWgV5RxHT6VNxY09HIzDGYZIgvB2qqPa9WkLYclP0REHJrafTSZ5loz2xTdud5fRzpW
DlMyT5kTdNs6aP1vcm2f8kJKSZi3+/dB3gWMaA0COkx7AsWMK8l4lwEuoZGxdPQ6LRZFbaGhKFNQ
qZY5A2UCPoq1lSPgDe0HttHDoR03WYejunZr/yT67RiMS/Qsi7i/C3haUm1rxW/K0IwLou4lz9CV
jTzch9nJtOG/fUTYLYqrUXsRTXzWAvWKQTHRxSMZs4a5nMIPeBkr1AY9q2G0Lu1DrxEKMSLUJilX
NseDHx863UKcJ1OGIrCpjtxkOezKxvyACoBakxi28qGL6g9ZHa7D9DA5t7VPDvEuA5wrr5XCS0av
mcMv4FXgZSNtFMg20lgXbZbCa0XFE1r1y9aIz72BfoQ7DSsa8g5S1l22McMqsXAKNKPUnp2Wtr8X
BndGJRGqksQKt3gfLMnIQAxIom8P79avsnUk8ntk++ush0Mr2/o5nAfZQRTu8dk8MVW9o0MBhhMI
c9ANpzKTzsz/STZxwM87j137MjH4SU2EPNs8R8TRJ1u7KPbC2tS9V6dnBuAM/997+z3UCWixiWxW
j3aQzOaljV6+V4N1hVCH80Ss3tQyxraW9bpfVzbye1Xmtm1lUHTOBwsqub143DFd2xr5cSqN1qMu
dtn4Qa/oWsujq3S4IpZ5YyjsdbS3XJDh7JgEKGWiBoPJ3V9QqgZ7kYJDTl7YjC0qIDIRKGdZv62S
BFbnagq3TXujN0ADrxplRVN3sjeChY29te282iUmd+ucyd/a9DnRNh2abF4g5PK+YCGL8SGONth9
5yYJEfPGjWfN8dtzVEvWdtiEs71ht1BwwHVNuDss5aUmC9bWTpL1luCUkcNHmYBbK3htu4fK/J6Z
pNOkN4ZGhRLigizRxDvY2+dud34zASub89jCjJ54eVeU45JcsZWqIyvbqk3njbC1fXjl3UkJnkz5
RqKWsO33bn6DBogCSPVtm/qW7PFcXqWkAlTiOGhw8HpcUc0xFMUThR+J188hBgs9VU9pWX2DTmOg
YFAXlGVu1V9bakNwYXDKzHbrd/vCPJfDqkmxlbtOm5W7JBTA15X4aJKXPFhnNSR5zjaXZnlj13d2
/2g3t3IEYG2n+bwwU3JUHYbcUeCS5+7OeIMoPqTFYzA9YJqO4vcye4OEQogcoSbjtYML2a/cCCuA
qZMfXEA8aK668Qr9wVrVYxIM+9vJRsMVFPgv6vukE+u6Co9OWxerxoD43tfHtNHhWhj6reJkuDzr
4zCmN+XU3Celc0JJfz8Ttbhh7PsQoENe9o+G3h3o+J/6XuCkwReWymR5LahizYWUxsrCrIrSjVrr
Ee9NeF00Zc96Gp+tHjtvmO0G0/7WVobbK/YqmlTkRzE5Xvk6JdeFASHlS9UqK4DKm7iyr4JW+hbV
BswW5CNaO70D8nwIhF0cJMes3anJh7OU2IxX6pgpRC63doAgNC77XXPJLJwINDKrcSR/2pclIscU
VuHMSDWWdYDJBSuaEoAHRUoRpUTngD1VeRUQ62uORATbjeojUDALMIRauXUoXKN79EKon+va/4YJ
sqKHoqClJ3opzvZwhgd3jPrgFaXDBIXbnyiglSgd7GtYtYhmBeABNg+jJbZS0mUvsVLhF0tkP7JY
dI2Y4ZheaMW0UionDjcx6DR9RWtNTFd1PWrfqhElCqAMWPVd4Gd3Y2Qi602klnxpWZvInbCUSroB
uTuRuUcyVPRgdj7R2IvMB32BB8mqWtPtTTYfSyZqNshEVW/vIlVAkVHahgI5N+Lkx8bx//Uwxnsv
Ti/Ze3MJfnnj0SWVNWx/5MD8+7eEifw87vKlffntN8j4GWqcxXs93rxjyeNHf+SQzP/l/+kf/hyN
fDFmAbD1y+Z9/vt//tx8Av/9X89R9vry2r//Omi5/MjPQYv2l2yYGgJJNpNwPZ1/D1pU4y+VWS76
QZU5jGnPE5WfgxZJYTwj27ZKd5tfaNyx8/05bSHt8C9dsSz6+abNBF0mGOFfJ/+zJ/hPISzErPy+
04XkjVBMsUzVlHViPvhbf2/6AATRNb9C9qL7Dfo0vRTb2k4Qaicp7btkM+Y+79k8GZehJaiBZ5z3
6IsYB8FIzhEERzLacFHVrbjyVStdJ3JTXanQutZoADNskBGZfEnzrcXPvmFDxpwxQlA2qxfD8bYx
h4B0Anz9qMm/ZS04Aa3UohU2EcI523hLo7Rz5emqC/2I/ZxC2lI2pce01M7y5DiuQ2GzDaJedRFK
9W7Ga1UjBx4fCA1Pm3/TGd+RlMT3LZYJcN8VffNGlw6QhthjWrj4kik7AB7eSS0vu9LUpi3vRAL2
1PJbnoKkHpL6TWjqfZlI5VaYQvWyWFmz/aJMy0iHJO5TPZUW+aoqm/hhyGHoUJkJgTqhz/BZYfQk
Kzxwp2gYSKmP7i3/xc4+7Mx/qaQxpqsDt4ltTq0poFB3LcRej0q72+lzILAy1BswP2Iz2dm9n0gk
ieaJvh8H66M3g+JZVShESrNrXDA7DrLIyZ49S6TydvhWgPzKNBJrfzRuDWS2y7JT4hvdJogLPilJ
VhRZ66FIm7U61NXe4F0Z1TL1u9pHx4RIFdcU8jsr1riblOw9KOKS/xw9luqk2UHguN+0eaV4spyg
cNN1D/Zi6wl88AvLghDfN+V7ofYyirQpxRluE4ZecWdlNY5EKxiDW2eG2EbIqW61KTw0FY7myBTa
XW8NghSr0rrHfLvVRP0KqGqWf03k9dFfWcmVX3i20HA0W/OGFGFzEoTPMoJOi+knXD6QvzFb5a5O
7qImfwwbR14lTjgreptvhgzhOlfS2G2KcW1FT0EhKbcISJmfoxQkYA6OtzpniGo9kbgO4cN6vVf1
VCYLBgpbgbk06wOAjiJ6Rsqse02e7QRm6+WQ1qeIzILlKEeR24bxszkpktv53RyCa/m0B9KtkYJ8
VdNhXEyC13qBr8An/++QqSUv2oiywu7B0mdkqZURlni6LKvBmVsikvE+4DPmJVMUD/NAZtZNfc+n
Lt8Mg+BpSy127GxDisy+Jpnbwq+FLbRmDVhOSpQv25aXrm81pyILz2aZNieen/AOpRNVsv48RE2x
BHkJHX/SA68dwRoD1nVH3MIrpN13INJwCUfyjlPITnV6lXf+t8rnXV+ZOsgNwh4Qf7btLoM2wF4H
5SShBIfRlKtNUeabOCrlsxmSexqFMaiF1nPkele1rXEQQXPLQ+fDvWFh0BMqyC43Dg5E2MDkbiQY
AZP6zGmSKUjbw6Bk8iGebOPYQZQ2DWfCR1jfgHDpvFi3a6/Heh6pEXWw7FyPUmQvyqKr1lbWvgy4
8ks9epDYv66pF6eFMaCIQoi2yw0nXkqTmXPXhyOMA9TYRNrt8ymMv8EFvMqIdV1akaWtlZSVSpbm
XkafjdxMwSIKEv0JgfoeGpYXWbl+x7bx5LPGYK9nAlPawdZsGb5W9QmfwGtQ+a/BhHhpipqbNvbv
5CwSp96PrmJTedORfbl1hiy1EnyRss0Oy4/cCj+Qh16LB03zwdsS0bdhs98tOsHWytfVbyWhK5OZ
MBsZl3Jbx2srqW8IPLhrp1Z3U4yTJBPH60YeRwpvxJ2WhVxF7PkJ4O2wmYO7opWydTpamWeUyVXj
hETYhnZ8rcQGtpE8PSYs5G6CBS8ehx2F9FtlEo4d1+9+lNzG1jWWQah1OM2TEeLrALYHkk31Mco1
eS7c5EtlIH8zVZXIbSQE5XYmz4tlsY6q8p6s+nM0ORi+KlghPcRpt3XY4UQxWd5JoG9oT3gtMskF
MYq3siVDgDAW8zru4b47h8owewvhmuVbZ8xmZC74DrWqCXXRICpjj6av4TO/LSi4acktkxGsetkR
0ZeKWxyBhJ0jAd8JmHnMS4orlKHhEqUSArCTHQcPk2mcgi4hMlIvlnLVVteobNkvsAWVlWEdy7B+
wuipkkg3zsSM5cUfjfELE8dY6vumTE5Al226gkmzoVqEX5jF5gq79jqcDf08PbqfvKB2WxWW5uXc
uEOP06us4jPSnHXG37TyfV9fVGrPALhmZ5n0/VM4Ji8gGU061wpGxzxZIgXuZeSniWJ0nCbVqlUR
qZ3bKHB18wAAXF1mwfBQBDwgGT0j9IZs9ktyO8v+XYEIQiJ8TTqFDHWlF9kSLlVIN4Z/cjRBE1Uk
rhJ1DwiVAxdRN2Py2P7o8voU52p1KFugNixVBDBidCf4cxEZOCdFOBDl0psVxbPfrZwCCkGWlt87
Cam5TI9v4QuMhJHPgCHrlJ1JOia1guJGWE7XPsR6XOpJijEn6W3egrJzqlWyvjKH+MlMnjJ8XvgF
Ezt+jZVhlyto+bJiMWbFO9ks7tzILrWYjQiR0ITX9x8wNu/lniSpAGiPLsnXNttAU2nQFNSTWIk+
O3RtvrdEi6e+0x5DBUqZjg7Vr7SVnYV0eg3YYXoriGwJmFI4pbS08P9wq9N9C2xeVJGZbeJG1Fcw
ruolMjYykGRi5+kVSvBZNKxBZreffFZrCNZXfdaB/CnU63pQ6nX7iq27XfQjzCKsje+WpVI62bjX
cxaf1ipuYTb126pN1pZU0qvpzY1l1o+4a7vOwTxTac6ybeKd3HfxThfVPoxqexs6AJG7YtlWzcmA
uLj2+x05o0TdoNN2/Jo/bZONH38nYKBa4RJ6LAr0kI4YuZJa/qQ4CW+EppeO6Xd9GJ8kgfwDFOiL
X4I+VArUPGFXkRvvpCe5tZ5ya2o3kRx4YXcy+jy5GdvwaDlhuyhwiHiNYHH36Z0mDREyhlR9Z9+E
l1tdsPj0zN7afcTOm016NG78nBwXHI20Yxw9xcwI+DMXw9qO1WQJ7nJco4DXMgJ3kjk1rZLgPhsV
wpfZlxHxboKd9M7VKeIQdgRjn5UUYf8LgyN5bbISNa5TVhXNAN7GiiO5ia9qK/APjAuibKkgg0YS
ZycLK8vIGhMm5gk797cyq/4k89iQ0UmPLo8O+W2KlM/Npn58tvLujVcxs8vyNksQoVtR+FK2LP+9
gISVlDBigQ5Gw9mMcMrV5veJiYPnV+/5tVRDPFBJZiD4/H+oO5PdOJL2ir6Kl/YifuQ8bHOqgSzO
pERtEhRJ5TxGRk5P71OyYdheGDDgjdFoobvVksiqrIhvuPfcGXLCfkf6uHnb2c8uYNMIHCWLbyAv
med/lNc0Kh8/kIJy7WXzV/q6lRZlt00b7Q+JLdLH3P5ElIgBz8jNS/Ox1bxsWX5y+grYS6GO3a4/
NDQHrZIVutMCq6YFBGDO63hGDB0bGX4HbKAwsNrIXc2V3F7jxZCaivXUve/0cry/tJCVvNE3Yr8m
VSsVTBNWdIve0MTzlOM4EISysszgpvI+G1vENkSKviG8pHEKQuq9W6wxGG0zK0usbiT+g19E4A7r
Ho+RewaRzh4J111SNv8lJH0gwRaBraRnbelhsa98bhtNOYIQFthsS5hc6/QUhxQGeWBfk1AN9bsS
kNYdy3zXeI+JUaYCLZBxT3NBFDZmHkCLeAJQpWWe6wRurvsxMCmiq/zI220Woa1zNgcfrkwBzRZg
QBYyJ2kqBkqkxGDiq4pnfx5VCKua0IAKNbatva6lnR4tiyn6vigVm/qDlVdTPI3LJ5JkRCnU4sNi
w+4p9HDSp/RYd+ZD7wyXSdfeCIZ9N2o2EJvoCf+V1bssKPz19N6xf9BL7EnaNPdZgcUp1Vf3kBmQ
rHc+PcRH8pFk4qhKq75xjCWq0fjepkb9y+6gRrI2DHEWVnGKaR1G/gJQhPGrzpgZZeGPbICs0uBc
IcdcxmpDqQrBH2v424rllrFIb/Jb5pkymfYAVq+zD1tCe50FvP8pFLZ4JgeCl7LJu5CgkJRBprzT
JcyFNnX4gzJ2aJmzf82ZMI+TGh8wZHybzs43VMssArZ5JxZFtzPu10KnfrXHQcHCKbIDICgRiJ6H
1xjyr6KjEwA9AyLwepsUAwPHuvlo214LVS8AyKU2SGuJZ7TOvWM9ie3g5t0Tq1cyHHnqT7PbvC1Q
mCJ/bH6vlX3CIznzu/E0KKMMRWH/YdU2J1jWRNBeM/Jm04wWzgfTz/TneWzvZO4WoV5yv2ZVW0RW
9hM7qHtyAYydhkocNnslG8mW0+Osso9afx1ZWrGBgk2s0D/tjf9k0YoGK/p29lE86+U0s5vEyOXb
y0b+sotLoOAYhBJsJ4amU8G53YHwKBVQ4RTHwobPj5XZYoZYi5OAR9YD93k0nWV6wcX3Y8D3sXSK
r97Dn5UB8PcL1RyzjUe4M9naLfgQ08qTR8clm0Z3pp/5zGS/8dRPksPWI/djSKF1hjZR3+jkszrk
uBr20MfWBu2hLN2PyS0eXUGSy6RQJM49oA/LjuZmAuS2Zu/w6GvWu4zLa9JUOnxMkWm4H4uyflue
9dtcveOOowYXSr5QJi875ok1zP0nMc5sdwVN4Oq3+w1Rhm/waG42MhwjFuLPHVjXdTC3U5/axHJk
0MLS0iRinKv0Mq8b69DuCmp1BhovAJhkPNnBmBJcxR6J/9TJT03hcxwpgZ00fZhaBiHGZuHYkiws
oacXtl5AJcBT2S7DufY8K266GXR7PhNX2R0HWOCM3ohEz0wvJF6L72TsWFNp1K+Z9lyPaMfhYJyY
5UbKt1bOL+NkYfuDDtlaN6ljfLYWy4VSSAj7zjiF056xAc3VMc3PKWG+ARNAXBDtctm6DP2MB0i2
mVjwpfmNq8vrO7AHRSnfqf4w3VvivcdsGdQIUQ7amO2vHm54MllJ+qN6oBg01WWqRwB8en1rOOuP
fZbPrYEnR1KyJBtFItteTISZoVG2uPafcbU/MalfQzefyep1H8sWgPhW0pFu6mZsrJUrfE3vWnuh
pJ7FfVtq2q0uGRzY5Xru9f7TJbZLZ9NK3Hx70N4p2uWx9LQJLoNUEaiUO39QHMeNeSxqzTu0jmGc
y9ENG2t4AIa6AZ/KnPPkNM8luRxJRSzNGZ/2pMHH81i5KGdk98QrfP63HzSTXazbfY9zGgiXXU87
sZO1BB8Wd3kigNsPvAk68WiuyC0lwRv5qk/Q+F34tb2b33sOo+6iHk+kzlsnx8NonsryWWjzJ4ZA
P6g26zvFcd+ScAY+uKH2SFbP7o7NuCDm8N/I17RjXRXIKNjpDH33MNbqwc2aP1R1wKkkiZZq5zBT
8JaMTQ8aXKLKme/2kSDFheTPAKVD0KuK4E+gNhy4aESqJ91/XPKqiKCeFYHU/FusVGxoWlQmhnMk
2+oMEOOzWbPy2adZvEZ5WU3aARQkk2ZhoM31R+8mCokQZbKvEIBmj/up/VUI6cepy2dO7wb8dJvx
KeuhTiB0vkwNBPNNQ4/C/KruoTenJcAh2+101kT2FtOzz5dKp1clcGI4TITqRQoVc5R31hVvDPrK
NbuzIjk9MGATJgqXZ8tSK+qqnAj2+gm/z5lqRieqjbwPbf7d9VUfcmuxYJRUeZqelFy4J3/kCu+n
+YvkuGhHw3uoYFkdi+EVbsLbdTZKrpm7xkvPdbjTf5ZdtR4QZ6O8Uk55ZeFi7c3BBeSld0Ct21Lr
AbswcHAHsskxaC1Ea/Wb98dvmjtN77cT2QJCjASy2DmBYPsf1HwJwGl/djRgtUhsbPK/2ka6Aalz
TEGNe39JV/D57W/ZVUlvrr/IYfsCCMt14DNkWfWffrnsybiW37Ti2+PWdUtc1zeEPPDPMAjwLb5A
O7BuFtNFOWgP+DLKiTMGkUDaj+wTNehHoFv2xF6y82Y5KF42OiDEDJDNhv0zI3GTOt2ih6j7juYF
YEC/vE1ZQVSwkzexh5GszXmLnJnykFYuAk4UTTrm1UKaX/08TDfwp2q4+GrcbiRQjLgtIV5jjO7P
f39oQQXKeW2gRILvNub+DeqXTIhaHc5/fxj1roPbe/13w+g5Q6+/Pht68lWqbyBgVBm2LIJWKD7Q
BFIJe6sPOAmms6IlSYaNIkhCQbJ754uxM67GZbhIQi3e4GyFg7bUNz102ACeFl53J6tijXvIhtHj
iTWNN1E+gHbKD+3Y61EP8kUnxhKBTsWQe3SO8+iuiZ53z4B7+IaV8Zp6zMBTpFAgE3dotb5/1+k5
vQlTmbHcRy5aww10JQSgng5869DwWNv2AR5dXGyeflpmhF6wrMbY6V72ou5wxhsWZBk0VdmyOvGQ
Gtppad5rToXYhsYfkv3B+t+vWITZ++2ot+QswI1isUjswSZkE3G53RSp/0sVc3fuXa29MUr9vE3d
E2leHWhZdBYKUqx7q4DAt3PswFUO0trpDprAcw91SiVTQG6YeZp4WKW9qcO4EwC+TZCIJGEUs22S
5tic9lFZiUsyRcrcN9SU9mYZhXHJWHIfoJSRa9pxsxOQZYM7igX5Lg8DZXkiEG4EQ99SguBBDse+
0WDMOwol/wD776wQ+sgFQI0myaraGTDZzCB4Z83bXno/8IFn8cCbyZzQIvCsrXSAqd2nZLIdrYKB
F1mQTWT17cydawWcVFE/uOvBzowdzHwxJO12v+ba/IbWPLTVfKMjVyGFOxiHnSYldD2EYCWLNhND
L+CEnEu4J4vLXLCoWdoclYZ43Vv1UrYpw2IGn2EvbwN3ytfAZalx1+WeGZFkZQNJQJsE9CvMF09c
GijNsoGOntegm4wGvd7GsLYY2XqIXmQRZLDxULrmD1DOBFgawxtS3QBAmxfi136svGE4Vv4ctyI1
bnha3orVvG7XnfSXpvzErNW9PWzO/WSOKPxWHTUVHQdGdcdMgPpwkzQ9tgwW8yiR3qmmrFAxvLzS
82aXamnQxdFgxh9AWWIj78gHczWukMquIOOq+q6keM8r0AfbFTK095TWaPpCNWlvpFj/NGCVzg4j
/nkGF+WAKk53XsKx6Wl9Kzqvahgfx92Ut8UEaGyW93AoiNq0pHfMdWAfHSGAlGbfsiBZrKnztxIm
fmXJU3ltKlTefIBcfKwLv4hL7h8Ql32DSC/Tdt7B8oZHI2A0o0XIaPa48NZvQLwQjj3ADh3bE++q
2ELHZgeEOTCEdXqe/QY6hrSH8TgvQFl0rlEW8CmM6+muXFDteaYC79Yl5Qjx1jQRLNYLO/zma21y
oKRV/o6skPscfutR2dB9wfSSt/TmGHI49un2wXT6BbVZNLYbqpiis7iily1EZ+yyWJOfE5FFYF6d
YF1s5JbM1lTt3lM0O0FJpGLSG1AS9iEkrBLer6+1pFUxlMWUFRQsmEnarA4NNvEY27sW3O0muFFM
xO6x3VI6Oe/kZGK567X0qWKbfhhUicwJ2s9eDHAuNR0PK6dzmiKjsbb0fYSE6+zVT3AGzo2/AtfL
GUDejxhkaQT5CDG4a+MKEk1IHGH52Fijfu6JKKdp4/OO8Qjju+Yf//5kcf0/lBjHBwNL+t//4e9/
nwYIeyvCi7//NuZb+Sis7pGxh9PBCy36pgzysbAf//7gd28UjMT/6fnPVM4lVZEizI2simSrGI7L
zEnPdtoNh6pbi8cKlVbYqro9peayxYVef2mrlBhT3deZs5g0HPudoL8enVwhSF6+81IAypT1OAim
kmYhr0isvOCJa16A15OrplmXklf9hayBN6rW5c5KGXlvRVj56XDyFp/+68qdbTK+09k+Ivptbip9
Ui/5WjG/MqBCCUJtal+GTie/bcRX0/LSyPahhnQULOMynhqXbeE68/EQpiLCrbSnj6EqTl5vfg9j
RvLj5p2yEugInBPs2zpX/NIXw8Hr3M95cPb7rtQOuViMe4KA6c3mK+3QFemlBfJ3v7TMZ+d9AzoM
yT8m8SPJ15K4uFaRJ58fQeLI0B1pjCpWqMwZLR6pwR8u7uLC/sU+F41YkJl0OmfUwCJoxDZEWee2
BztXWBX2qT6sojH4g58hwRnRaBGvMFYsaGFiLUcNyqXmElidyVcS1u763EUS4dRPDLvjfGQ4L3VG
9aoxf9KPuRdh+b+J5NyTFjEi2fIIWfht7yaD22BmxPeJXk8f/eXXlXPFRHGNrZ9swSYyXBXJnlPt
AdmskYB1/OGqGoHBM4nS2R4j/wV7MLtXOZAZGmtRsOAATnBl8Or9AhJ8Iyba1YYns91eDZxCd5RD
ZBJr2VctwPL2NmRzdDEFA3Vxr8EzxJxe/q7JuE4cMe+Hhlb9btLQWq1wrQKvWqCw1n0R0h1UAXJm
vuPCCd1s+JYkSCf9kH5tMqN8NTz17IidoDDCOBneow9ki8nek887m5omJnmhPitjvGXihyFgH7Ew
DjNDzBT1ifTM+z29G3bzUa/bNfbtlHka+rTTpLMgc839g2bLvBHrliD75grjpsjrfI0eZlU3F6lw
tLnjN9Re9mYztXs2db8EpjtWT0s8YJ8MWGRN3Ibciw4Jw7FWVRe7I8TZqdzp7GT7Hy2Zxv7EUj4W
GxGJIyFMmTH9KTOflOW6Io6ONc3G7UV2biIcMObIKp+6jYm6gA8ZFcatZvfGye0ZZ6ZEk4TelXxs
VoBkGGI8jIMO8YBpn9GL/mxyhdoYd0h+xZ7SDjCWJJ1LbqVkTQh3jQaUyDhKAWvpx72Gby2XtUq6
9JuvcGf94FQRZLEwbZnFDnvG3qYXYVs4j6W2TKENC81t7Zw8LiaFZIr0u/joXPnU2r04sFIi8Ma2
z7Jue/ZPmX+qRnikMKRjbV6g7BnGry0HsOZUoP2MT0MzHui0jzORGvdZL/7QaHoBFUNkd1uaIAx5
2Lb8y8/TNdb04Y6Ey94z0dK3nZPMKRsjY9L2AJH0zag5t9WIG2XKrHd3U2/rjn3Vb36ICQWd7NYX
Y8nncDL8UKXQbnYTGbABeITd+sTcjRFp6E5VnO3tH5cnHlTOYB+67KRTKaTM9YHeDN9ZW/d8bc2j
7CxwDIX1WQEzhBeYRzWFVrinPiMDNw2lVMNZLnoENsa/WxrEhjrlXiN+Teqq5DZvSWx12bVcob3M
ncK5cG4nfyCryj9gIb/1LGOIydfrwqEs/aheJHm6G50oJRi1SbbxuyN+7wFamtudyq7C0JmQxab+
tCc01gT03iq2P+miG4eOaQwRQRuhXkgFRvRerbVfAJ7MkWbPiAulQs37J70C7PA8HsaZh9OU7tPQ
rNDPxkrR87BL7Z3A4kbL5v4P+bYQIuHRMgTKTlbjfRvzD4xitNSMRBARszqbplBdQxKvO33dWI7u
sDyZrLoR4AOFShGqo0FjHhulusjDOedQ22f2Um1rUoETn7XvHGuI25DOI2MbaCEEUWOGAB/S1TyK
GYmKxpg9bA60wBmcbsA6fA6GjiGqhEVazG1YMO7sipKQOkQUAUaFC0Gqf7RJ8FMaMDfpt/GUbfmD
hMCkvOon2P4n/rCC8mIKNimrYLFUFxGLHmaT+VvfoGAM6lExDE4GB4Cj9b36NCzkCe68RcI+7Rsh
xEvooao/tJPRBKZ9tukIg1HHrbG4TaIPLrSAZkhKY2NlxdiyYhwUlcRyBJabn4zSAOVAKPeuiNga
jcex0GBmG8+O1JdE5N4rYiPqWYJvDUsZJzH80OBzhgx+LZBoReDlklnIyurNr1LiDowSaEuGh3aQ
U4jc5Jtz3uIlFxrHN62ND3//uki7aNNshQQwkx3t9ScNqkOw5/1pdTImA9aT7du/vAp+Nhxsg8jo
vEBy2Mx/k97I1fCQPTQOME5FTLAmv/C8MJcxF0ahu3qr/TRCF6/8z6lb2kSbODoXoyzjsmH51xPd
IRCUJm7Gh4y4wwnROCA4llkbu6npti87jUyCGdvVVl/m2v/tTx5xcf3Kl+eFqdrcnz3mPrI0UVFb
m8W3/Mo9YySFA7ZXwzhz7Lmwgsa/jnyz5bbzxiohO8F4Ik/gtl7TEDwFw/wp8+jMWCdjTUW6W7ys
WisflOQFGwjryAGXodvkq7JJM2z09JN4QCskvYng93X+4hQ/Fn21v7U2/oO1y361rStDBhg2WVF5
DVaFXFtakvMKUDYgaQlWN0s3Y+kQO+E3YKzt3DTzytIMICASpHenRmoyeegkUvdGSutNt4athM9u
vS0riTzgPZqwLtsmGowq5Z3SGGPtnNFjtcqfQoiFt17k0e7TWgzeBvp4l2tESByr9Uyuj3uzVeiv
uF1St47r60ButCKjt8WB1hzSMJQYWQxsuRGXrxZ7sW2YSLWoB2Ju7HvgWRwHQ47VStlWYjQOBXln
A6GEan6lj/+lTN+2xDMGxCqwUESkU6VEISP5Csxm+yJu4I4HO5q2UnshxeGDPEdOOPrnScsZ/Uod
h9bOE7NV+4oL0PyxmjzxA9yetBExMfFNCB+PdWnzG/C1Fw3V9KwUYzGalZZHIUTf4iRKI17UcvqC
knJUiTkyKfO0Bq2scWPOhs7iWn/Ta46uyUpvAVpBACkrJNWVWo92BcXakYoTCh0TpghY45XzVrmL
PPPsA2yvXD4OO+/louyZPRXM/oEFxDqlqBYk8nni2vWMeZmLGYXpY7IUzm/J4uCgbB05mLP+6TZ2
FJP0L5knPoa+WRJ/6ugl/BIhIq9YKsBAuc/0Rmiudrsj+UtP9tfhYSsJokUtLFF7jHAcEP2x1mVt
RsDgAVJBxJwOdCamsKaZn5iqcBJwPwf9sDySDoBOGi1xbBl7PNZWfSBBMI+wxzjXscBdtoLXyWwm
h0qrPrumPKJHVVEPbx21U/MkTA5UVwEDlXC+uekpyunYXhqXLL590J8EZ9px95/ID73xAMGyECTJ
UnWPXDbcdH320uidc9jghUXbtoBzsnMw5IiWF8OBgN9xB6z7ednXncAzPpojICejyscAIVuf7oIo
u2cg/ILBOlS0ZioUEmFvYXeMkF7rqgt9dHVhumnjOshRuIsq9uYHf5MGuaDDYzGWRgR799EZfmSy
/eVOVCzLNPKRgrZHf00eKKHMscNAKzStH0trVUnLMDUEd3s9oUwGKCPxyhyt9/qaFudxFM0R/cmX
7ZssqIqfFKvDc61wgLEvSlxmaLAqn7zWvM+s32yU0dnlZIy06L4osCJF00X3Ot+hTUs2nUlUOhpv
GqeoqMeLvWpWghyQ+DQ9gif8y7wG2bKof3C77tHn45C3FACzsdX3uCIP5iTTk3PVkef4utJrzZGm
4x1KuNPiarda7Txaec1u3/VFZDol5G3NhMizjSJ0KvTmVPjrwQs1l5zEjIWlclyRLJX40kuuix3/
0jnTcZ5Yww+FmDaaoSdE+rQ6Z06egslPvCp7uHU6FuuerL/riU1QM6lDV/8dWTgnMfc//QJJnwFc
YakZXJrGS7tpeCHTElOdl/9ervzQXLGGAJIJhS2bDsAkbwpPy0mgf2ggfSZiJgSJ9ys9N1wdu8a2
YVWE1+zaN4A4FBHDkAeVro3I7IoHZleuu7HIcu48x/9RmzXI0k4cRf5dip7aCC8GOZ5PjKgebekd
SGBMGnzB8CcLJHFUoIEt2RPQw162Znvr1xvCxUZUnRBuDeYkJckiQBIBpMEqvGvH08CaI9j8FIeR
x2FSV79XipFc+7Tgap20cTm2HYQkV9PsEIJ2DDkOf+Ts4sjJ128A6ZBse8HpvO28QlkeqY3c31Xs
R1HXZ3cDWAZhsocBhtakgal9mKG8Gl3mBN7eEKeIUBmChX50JtwKglkfOU2MTcY50bM/rSHep368
KI1oACweH5N/3chNzAdlX0wxJtyPfJhODHap3DzLjArtqet977LY+zsRVdXRFSIqUlK22V9H67ax
wkstHJuLjhyrJF+MHhVyLV1g2x49q1te0cggx4Thy9QI959gfzON+41v25xKCw8EWEoyZ5Ybmqnz
rBi7mxYPt556/FQ63ZCAkCxl6mF9Ia/ANhaLcKXxkYRL+4geNzaEPR+0KX8nVRX7k9X58WDOn7mJ
mGEtLhDlU+iaIILn5mzYtnvwVv1S9gqzQcGc1ymYEQ3ZwcxMNFEOpoH3jUvmVIDmqKA/bsjYEE84
6txn6QiyA+ykkX4ainRLaJ9frrEjJwWRhtEQVoitskPt+XdKN0i/tECwO3Xzc2gzG5SpICGN0Bed
gbLE0xW2XMbxFxTJPBba+N5l00Wbt+2eRLIhMdlkBRJ/ELJi4+St9Y1Zbx3Bdlp+brrqzW6rKlbm
/D1qOSvKprv0Un6yWX8aLcg3FrO39upYJCaAZKY2FhbRCI0LYJPsPC73/mT5L35NFklKONNhLqFb
6Xl+hyt4TVDgXsl6/blwD0VesRhIfxNGii7BXD5lWjyiFb3oV3NzXTIvz1em/2it53QFIQfEXjfd
t6Zmwoqub8jG9mTK/k6gSIkUs4+wYPCn0ZaVBpRT1WKKozYzjDZp+wbJpwES02gweeYIXwan+iJc
D9niYgYic/3ArDHX7U73o54QJfKQ/Oj7aeJ6r5pgd9NkLlgxqjr/yOQY+6TQ8KINJ2nO/CrTfO88
apHacogyMsqXihjOxDER8ezZ58jRaDt7dii6GoLtQqoma9EnbZ2JAushsTmp+JmP2ZuXU3ELzRpP
bdX/1gWxGi4Roj2dkyxmi1r7xvTdG2ZeK4bNeo6alUk+teHrrK1arG/de+uPiFKXwuYzrhGYNxsn
aezvtcZ+y/eGNHBL/zASjnXsyuXVHwE0G6Dr0Wuz13cXuOTQRDn9qi0ctoFkPWoqOMllMJQmjx7O
yiA3Edx0m0OIyko8l0+/BOJbROu8XTjm8S3lPOAKJHczEl7Yx3JAXuLb7jMDYhmORvuoViCsHAfH
jWnCsRmKl2J+cPEUHUW7wyJdJeKJRT3NC3WAuYgjnLyVBQ7L1UL6T6T6PEPXx5DL331m3uug6iOz
hKlQ3eX0BJHFfOFoGfmZIGz/oOVQF/ThrRJmepTX2jIz4qXJ/bd9qR6Ilq4IL0y2a3jrgnwllY/0
hm3YD/XP3ryaLakD/Hw7dhiD7YFutTbaZ5JIXgJSpMjWkxrhafLEHv/F0DHLz0v5h6L/596r59Hj
GJbT8LpMK0qr7bWy+dS3Keq4gTAIlgLHwpvwFWszuqwUrYFyai+6fjopoV7ctLl1MGxdlzxPpRYb
aeafF0XVSKQZIpuNAqrVebQKNIB6brx07nBl+Mo/u8Ugfhgsbo6CVM2NYKKk2qoE4Fxx47rYa4uK
ffPgqS/yeuB3u86NZZxKx2DpVGZ0hci6dpT3k8wQoS7wAOu53CPqHdZ0x9GSFn05o1zId8HSi2+R
sXEfmyqivA4ZVg4kDw4D+iG3uS2d4m1kmx26jYcjRu+eJmgF7NxbREAb/hiPxO91ml+zrnmwyvG4
Obl2u3fyt7UavGdZ89AThHzSp3f3mmmNYeEtB2MZGGgACUeZjilp6/GWbvel32IWbO/W3h8ODbvo
JSOOMTNzQeL1Yt7N19r4OmnWKjz2lcVQaTo0c/mOtrtRLCe2xXi1IHmEQCOL687rCHzRPthp+62Y
FXkVw548FTK2K15Ndn4HtoBJ74hr0A0Tve1LGYZOklT30FJS1GwBT7jAkzT03Xx+Hk2mX2Y24YZb
3uZ1XuNJN/BCajsRDZa/XKZrbLxcJ+86vUCIy9nUcNlHtJLIZAfkK5WJ1TW3IZxmFrKpufxDwI2I
95HRwE7qQS66xKFHNfskx1kYOZN6LZ3lSWCXx83qNNHicm749i2pFz7aA+uE9eZz8NECry2r5Aq7
LfK+BXmwy/C3OtciT9w6TdhGxsqqumDlfUy6CuS+gYixb3330navrZHfKLPxySOb+sTr0zZK7TFU
2bUu3fsfGDYy5vMvCNPkIS3xLZuNjBo0MilemAJ8fDCwcqomhhI7BlvT4a0zFelWZp2f1qI68z1O
x5U/YClvx14jXVJQ65ha6aJinXbSOJxjo9lMuDTno+sqgdgwy49bJSErk3zprll/tjy/5SGU9NTZ
fkdgLNQqBsQNdrNbx2VuAbCTxFPMfz6DtQpRy8QdFuycsU09fA/Eu8W9BxBB94nseZbw3Z/okc8C
1czQ+4zPiwmS2sAYi0czckwrPfq7PnE8kdcxqWI82EZ9S1WTBapQDxg7Mcvjz4pbfPWx0vOVUcOj
KRt1IBKvCsFbVLjpxYAAdLRIxdaSGS7E7uS0CWh6UuZEqzY9+wMCEpJOG/YQ/O0R7oZG0LV99hnY
50+uPPujvl70QdDcOb+wRaHgd93XNS83uBAAvRue99Jev1ZPdMeFsjvoBiaHi5DchQSgIkM0w60+
or5aWDITDGI1jI9l8cPz+LzVHjW9g0Sznm/8GnP3PC0YPKqvK0t0XBafq2Y45xawBbeBI+BrD4Y+
srw1WeR4kii7hfF+8PeHqqHn2F2+KOI3XssMU3ZnEciyts0bAgrmmyv49539dEBqecnghA6R3co5
ba+hk9SjUQMhIDTROuJVWvgH0d3640o+ii8qVpuMFokQPedIKkdBXZtO203JzDyqNKpK4BA8VOgz
Cq+/y6Yicfrl1igJRuvm/QPS9YBBj7VkOb/PCGKpoFm7W3DPJ9GdHc9m6Dikj5tmZJxDSzIpQjYd
/8aUZCkSk/XTl8h+r2e3yJYj1JiRLCFmOPmm3/G8PsPrGGIp3FArEqOjf9Lh1iJjtDCeteqEhJ8L
GUi/t4El3XXt0M06w86UeNJiAtJemHobOzt9j4EtW7npseeRC/zW1k/5tryl6ItpVXm1KdoRKwmH
V1u+NyDJmHEz+K0oyGc8NEJqXshCHeqDXjdJQ5glC08bAZYlbzbSjGsfd4eiwbAsQqu0yn7UyP8I
POKVcGLWMQLRIez81GeTkV5GuzpYJL2bi0var41ax2UW5Tntel5d9otjvd6w7r3FuDXH0luKOLeq
k5Vtb4bbk0CuLSO904g6NkMqxXD6QDdP13+N8pXNMIayHu/zstPDNn1agK4GqhRfps/8HX182PT1
HdUiayWtwxTs1Ze96MzIs0di3u3pUbgp1I2aFRfriAXjt8j8O8QkhJkBg6iqE54C/Cgj+a6SB6Rp
IBCsdcuLYLihhfGHNtxCoTbStCo3TO3+dkuvE9wNKtmk/x7TSt3y4eHsqx5lzthDWuQt791lzsyf
i5L+CX3OQ96MV3JQ0sPmTZas+MW6JVkWwvscgrTBpQDsYYCInZpPW9XX+J8Q2NVq+2BMSgrRJOnN
FhrQ7KEij/KcrXCC6hQZlV6qp2Z/alnqZhOHhzs35KyoK3TdDU1jvmdhfjC2TjtojgrE2HhE4Dof
1DuANySNqhrcX/bodEFdMz2Bio3jRdbGw98f0sJ42sYJyCPCxMCJoTQ6QT3h4UF42iInw03VkHvu
wRtAvY32vI6Ek2koxbpk6Fp1oa/k2vXRahIj2sR5OuL5ho2+mhg+qt49pkSw07VR/pZMBnqXVCfD
4an3uuivJ/n/2pZ9KT5ZdXZ/pv/uy8Zc/fkfLu3/R+Zt63/0boddm3X/9M/RU/gv/9m+ff1F/+7e
1v9xhdHqmq5rlms6Vwjnv2FydeMfhuY4EABtU9cN1+dn/t29bf/D9ByEXp5um3gJbIOfkp26EnSF
bv7Dsm2yrqHcWr7JT/5vzNt8Fe5/JcV5/NGGpTM14S8DPN9/50jmdMdTbngYkZkPIPWzGIe4aRGN
TS7RWjK6M1buSzGhRRODeV4LBjaEg7P3RRi5riwEc8/49LHIsScbtXPp1py0dMVRKfh8/itT57Uc
KdM22ysiAleY0/ZWLTdyJ8TIDFB4VwVc/V7o3RHff6LQjDSaVjddPCZzJa3YgnREShFF1Xjwhrg6
iX4SaPD8fhOGxi3vGOHOExRdeL4kkmT0bSos0eNwGmy9gVLMNvW0E2n0B+S0QKrXzqR6c2druDud
fj/wjmtOIVkltUa8yuRhKYWmhwwN569vAO67t63s+ccG7I4Kjh0je8Hm5FF7rpqhVejeyF6smhqK
0lDv/Er8G+aVzQSYm+I6n0V8cmqjORWW/f8/pCXDTLSfB1XmaMangQEuaiA/RScuZlpjysVkZY09
go4JmvWJdt3tEnVSUmLBTkq237Vmbx4XkpmL4d25y5OzjBDrJDj+/gGfa4XHir9OWtyTcwbBzrCq
U1OYyaZHYYZczFJHY3jqW1UcZtwVyI9H+sbi3SyqaJv12kXpjbw88+7t2HuxqpliP/5LXjgATHuZ
w7OJ8UO2LAlbWbbjmIcdTD2bMI9fdRfNe+L8mnXSPk42mLK5sLZZZh+5pzb39AvNWBrHaOzP5M3F
e0MMt6BnW2gxZDrE3bzkPo0MCv+FFsNm4YPI2pOZcI8ghZURKRar0OS+27dhfkr7fEtMrOTmQ1gf
Pr+3qfAfZuxP94jOW9O/C4u9GSVHp0jRUmvMX2abh3uZ24rHh6i0sN59oxRgwLJtoQl9sJR7nw72
TzTj0o69juvm6dD6yn0hRRe61jACUOYuudV5va3H7tshj4g7kBZ7VcRvZAzfK8RT1Kaw4iMDl2zU
sEhx4xJ8B/ta1K45QXBn3yDpySKTTlEe79vlrolffzsQaOclFENT2NvbITGPHRbPbeM6KD4wj7Gr
mJ5ZJDjrIp6+SXJUUJkIVLG9bnzN/QemDBB/EuI9RE3zMBzigTvUUHYksM9HrCDTMYxRCJj1W6vE
V1lY9D158y66iOltrI+6mg6KIwDBDs5fLYtqN034/B3wOqJ59WKsDwjxoUd3WGGMdgljWbSZlI8T
wVJs5bHJiLbI15IkWEbV8zyyoWxeeBcAHcg85MCj3DdaOGTfTPV2xFGAJ0nPTrJ2pbco08J1O9wR
OGUjGrXZ1OMV9tsAGVIiXrTXOQdN+lPUldw7l7UW+nn2TuF0QIcmV50TtGzHlFqXnnhic323+JWD
KjYOpippeGHaubn4qNv0QcZ/LBNrSwrCrbNFRuDXjOsot6NzLcxPOtXvXvrzm9vRgCSKON1axSdm
9jgw88QhqyT6qPHNrwpADdfYRTvayXLepLp1dyaC2yN0QnQO8gVzOBFJEW7uCeGj9txbQDKxnTYB
4bvTtVQzARIur3sYEIjX5Fa0z7xqNyRueJ+EHJQoiSyHAq20nGmT1+0rUcUFGmuWsnnFlWgmRBQG
HKTtzPaAcCvOxic7qFm75fx2jcDjANEuTchiWQRruXQvtlbAmPzyTzBJue8NlTMFoAYjnXDLYZ5s
gyS8dqQUbazWPYb4hDepxLNAwFw3T2oz1nV25EDOUYWAegjJ0jZajAs5EtsCS14bsG+cFBzRpbrm
FgaTbzyRPL74SfqLtKhjzJDZCSPdlSDL3qezc1rs047Z/TMRTS5SMrFht7E2ieLeWBaLprZz/nT5
sFV12B80+hhHE8gVifGcZVaw3tWzWYNcCnh2AtM/5515C+cYUZGEX0SUgVUKon+KgsjcAHkMuIym
TBb5efwM2wY4pHKjPYbXtYkGkC308JH1zlc873vC59ac5q9uFbdYZ8un0LHDlVm6w97wcTfa3Hyq
DqiOrforiRnrnJe3qlXyZnnpNQTXMBOYizplfPHM7r5UaU/iH/GycTadZ0M+FjG6v3y2tjiIFj4Z
Mqy4w2kY9B1LbnYjlXRfuaeQB222O6Y1CJIdsTWcHP8jwnEEK5zFqWoWDwPPRUncMGNznzgLdHTz
Z279DNXXrIIPQgLNdaDoTmfwgwNEJ9JWSdWsH02ZbpwMowVUwHWYRgRnGwCyaucLOMa0cmyThFFa
tVNediwaF38flXSFcJHJZ7l2A+uDWfarH2oOC/UTRciudAhcs4pCQAFsERG3eD5T0JSVGnfAwjH2
WbjYwAASmnFPZhfVqDWjGHZ700AcdON/ph+XZbCTBhn0gcYGrI0d0YloV5cxLpIhFC3TQWj/a2TX
oC3jxc4sh6k+yyEeCsIrcirc5mh1V8KWqm1SYKZNfXnEoSwWrBiVtIVekLJ8WbmzDFfvwCm/sXua
B+b40Tpr78209daDCEpYW8N0Iq1uauzuTP+b4jJnDx5xA7XzPLhGJxsODzgI66vAAbaljsJZ6xXu
wUlg0cj6nQlid+HVX6R2VPDkWq3rqZOLxChDQl11KKaGL4gnn7LHT9vMrIPOKgYiRYXSQHRqtlaM
L9YM+0ejwpMuF9ZgOlhvKqoJbHQxlnDko7lrd/VobOam+FRGxDqSHtAq3K0zDBc1NMSUUNtsceey
yBVoF8KwvrPmOmLdVb0OeI9WRdIcoOFVBJMnN0eNPZYnoJJd1S/TLsirBswrE1Y7VkVcQL3kvU8P
eWfXC6qmLJ+nHucADrScRRG++tJ4lnkBEiGqYPV59YIVKZMNeM2IyCXMrCC5kgDJxNAtUOpS/ZNZ
sm0zZewmWzwgV5zYzBNIFeC8WjepuzdVa3GtY3/7vcqWMx4VYgJ6PJ9t94Z6YGPWzBwQaz5SaVZH
kCBfqu0Xa+H8FMHWXFdMRMl2QRUvUastQMlVF/j/kBUghMchuKoLi4UckqkmriwUN+AMebOhRML1
PqPpYj1HHeI8434tT419awpbn0U74rrgUAcWY2Bbie14w/4DbWIa/uQ+u2525wdNhro0SNHqTWT4
ub0nk+5tyGO9k4vDHg+TA0qV/D4cURWOXZPZXDfw+6jJp/31wecyergHs0j8txiBhUqnAqUTvGas
aJJRxeg8g+PUWfWadjdEEI24h6GtWeDYayrrLCv3wxLiwFHEGj08k6sGMA06qezTU8CEiIgyRfyQ
f/SMlDjYU8IrdsDMKM9e/gnwJmFqRTL3gDtCh2+6Cbm+8sXGAX1tnjpzA1ofuIo3lGt2/W+o0gpS
xy32HxZMENB+5jZ0/A2KRu+MsJxibQK33Ex6G0RiOICqxayh8clr+CdZxdQj+XLKJOKgUGy+GwBw
Npap4Nlg3xmVmL6tEV2ZZTxIAYOC5RuOj75cO/6wQ67RrQaDuKKGOqqc3sZCh9vK0D/thO2Wdhip
yrpL7Yb14TSxWR2ik+cxMfVNQcI3upqidZEt9qwD0Y6WrmEDaNrG5MChv/pcZBPzTIdEGDF4hVKy
3aIadGR5RF+Fxs1IkJKPRYzrzyPfTbVfXMkjj75BmZ9hx5bjvalmMKzIincWzOtReX+jIN8yiwe8
19XRxoQxgL6qH9Tw5pm4HTLhXhsM3RdmafvEw3JjNqVJkVnj32M5TcYBuPo4b4ESjHIX9FG688WH
p4dzbzxkzR9L2wPDNbQl0ibpSgcPqicdSCuR73TU7lInM8+pHC9FXIoDWlimjpgB12HWPXZ4gFHn
joxSMZAHQLiqavgcehs9aGhafyLzqhjtsejKvDvcU6z5Z7veGSErU2S/DnOoyDo0PhNvvzXSE/TV
I0I6wCB+FF1zhjc7r1EzF1W/6OMq3h3yskzjnWD0j2mfvAmtrBsmEGuV9NreOHNXHHEfGxTRGEOa
QrLZUA7y33bAUw/BFZth9qV8fFYAOAxLjp99KN8SXsSdCjsPahDGg1Iar4mlxEPcF0DKDhHBINCn
QjqGkfjmEWTyY1z0PSi/gA4sWI9NaN65AkUJPUb3GGLTKNh3y6GlqiFtvClg+ZUQDDojsRhqp8XN
NwjRU0b4jPuk4soavlmetLdB5dfSC34wLjd3TriP5kVon6qfxLC+wqwNGcf6ArrAALu0sQAatT51
abwoLxWnTmn+uG5tbxoRG6y3MG8XbYnln8KtGBSOvhytrJBPuvwcZsVLVM13nOmLKi4Hsj4SIsUI
LzsVKVP7ambAG/pbUXvehRw7jeVpZF/l1OB1f//y9wPxct5l0qEC5Ryk7sWE4cPf/J9/BdDYu1RJ
5l/U3ABE1LpE56ZAIPz+5e+X//dveisOz575jJsD2MLvd9QE1xNj2biUB3lj/99//N9/3Hos6UZ2
3/995+8PGy2bf58yzUehpYr/fo3fr/w+4t/P/nsUjcWAIPLD/76FEGT+3e+X//ulu4ApLeQZZ/u/
R/q/B/7fw7SnFpWkZJH7+0T8fvm/f+1JhVZbW/Xu90f+77n4/aNH2Mmm6VAJhlmePPXGO0BQpBJz
9+o0/ls06OnO5euYS7l9W3aQntjWXBOQQaOF/NA2ouAuzBw0nib6gUriD69z8xnYeL2NXTXtGsOT
BzgzuDPC5DaW3sMwtPlfvwKaO/+ZR8e+JSST3vV0QRWT7YdiMD/I/gZtHSOE0WaDuXf5EAGZkPEY
3tCShA+OioKr5eIsXL5mDChKKCQazsKA1j8kK8z3epzRDBofifAULowH3f4lLYpVn6jCp7gzP1SW
f+ogqQ+OkuJPVCbUOAHD/d8/TmhXpOKu15qQu+rYaJ9VJvGgT0CvES93UhUvMeCkfef1Pnm5VrEZ
Ipqo2JCkzuNixfvkzI86vwNM6TwMuqK4xXW3j5PReZDgFjqnmraNLlw2UPTTYVjdKCPObt8F907q
tRvlusSYZZ35IlhYrfoqUCRlAtiIPJAHbuX+NVTbMOYd4NgPhfWSZT6hUiD0Tqa3JvUvevVMkjZz
72TXfngLDPZVDPXA81TOfhph5zouz4g/SexaNmoWN/Cq+9Em99Ik0o5pC0bFuktfhgxDnZnM/3Rp
PnQluhzXdY2rb+QPctT2vxDs1ZzomERAyzjOnvdGY7VK6sr6m45WvGXkbpwGqY0TA6F/ZojLo/PH
5gsp7C2skZWHavR3PNW4POrJXgqQZCOGIftCf1VVYfpeVN2WxUQA0JRKh6BrTESRNPbzaFkPXszt
DRipPpa+D/M3Mu9UKtWPh37MMe2PgM7uUFtwqsyabEiXIXXRTCTDdW6NGBNDWu86bDNnV73yrGwm
z7A/rKYFSBXyQ3M4ay8jcoLEDJuHKE4hyYQpohjmLVg2tuVYXrKqqm6FkRRHu2fNa9V29eRkLGH9
ik1N5aafujCeayJCDwmaaNpKqlU4Cw9BlB4rOAnsMctoM/uOc64Dpo7FIAZMy6MNEsZ9ywLkrKWd
uiCN0u9shjpTdESCrnIKCZCASwVo5ISZaxMHhT803gbpF6sfqQMgXnyYQx+TM69F2+fzRiRk7fZ5
WEEl8GD9WiNFhahLFmr478auZtwy5W+Stx3S1mw+k1w9nX8/C6XPKKHIVkPDWZ+5/N5Jaf8UgmmG
6TvJnYUS684c1AnTPGMEnhxTPBFYKK/IamGysL8QaGRN1jRrUoptBBdmtxGcGw2+0oc+tPTD6KH4
63rgGjNXVUKcAyGhVOoJa7BL7ySvWT6Dh+zwQkvYND1xlNzucbbME66DuSMzIwtw+E/VVdcifrK8
rj06sQt5K52+BlvW59FrkkdnEUqBC5D46Qp9aXUDgapjmEdA+spg7Zcxr9p2Ixtr7crqMM3KubeZ
em9gyGNzcEOSqlHqb7nmnXvt+iHxgCnlXMWyt9fl3Swm+m1J3NudIi0aBQK231La29YLkMD3UX2h
7cUbZItXe3bHU1qzYMNdZ+2RCten0bDUoTesV2VgizOmPjnV0RA+5VqBm5sXSg2wO8AfjNn8RGwz
k9hqY6S3M7o+3LV2N12r5BWjeHo2klKe2wa/tR/THOax/BjiBkXlIh6aJ+NJSxKQVck3ZEgqVqwU
640dApkJGMCeSz8o9qM9P4ZzbZyM5cPvZ4lGhm01zrDta98gC/tbITVdmXlAaBEDtutQsLvj5lCj
v1MYDxPD21v0tSZzUK6/jDbUse6H2Vx7DoP4cArt0xi9+5r4ACsJ5TXKnC8BcWudB/l079fYSxhD
lr1sHpEDkGhleiz4DC1wiLork+Pg0PU2lwb5oXfmhJnCkcWfvJv+BdVn2HQWsOhqI8Y52aIj/6a7
04AIBfqHQYFwxlp9GVyLD3mOWdCaH5Lam09y+VA4nsfQKZIrxSTXbj0flZ7Kz790IVAh8YnXb9Xi
pVywbeyZE/VeoIK/Lp+YreUuhfI+H5ru4jifk7D0lasRY4Ff3PkUVlvMMpisZyGu8m3oRHCqw07B
Iyrfh648hI33FfT10YiR5ywZE2kKyt6vU7JrTPDM+CDDVYLUU8v01jo8VdkfSyTJxi94Myf2DoYj
R3J3rXwFe6lRf4w8o08RxbMpK1iTPoMbUzQfs4TJQH8z+fbXLLiwtEJKBWtoxXxKHCR+yKZR19pQ
R2TFq0GEDyl4XXDPq7TQzKBjvDxk334XQfanqJiYR+FwrmnBlPVB3DKiRs8GucMS9xYytaetSHZO
LY46QNxhzxB0AxYk3VQc/aI9QA8FybItQ/ef8LuVJ5HfAZzJ1HifZ/P9yBwZ24ajaG39FB9hC84b
tRt4UCxvUabflv89i7KNV00EfIAPMHJi1LOWDjm966fwvvPZKxsZYx9/EBwkWLA42zYE6DDt8YOT
Kc37kI6GyRO3Zy/S23aG3B92Z8dK38Dxcv9QaJkH7kxm79lnS0VHW0SsV7AP5ZO5GAnZ8Vt1fOzn
8SaAzHiy+aBNeILxAU53gHHH3mFF2sbRxkiERq452nj5NmBvKwGsqF1qShpyYgYm5vy5Kh98r9ya
TJbvIn84V8tdN3aRWFTCfWG22K7j5tkbrAvT4OESQf3vUselLHV/dAkkJc6xNpoh7UrMwmLVjA3T
ShE+M3zrtlXxVED9XWeW/S/t9GlsDQ7n8mjOiFzSUb4INy7Wzx7hQjfVlOEWbH9EEvvjJMqrQwhv
EIFZmAKmT40HzxNNqDE51zx/CA1nO2YIfzsbRrhfaBwVY/Uamqm3JTobklNcPGRJpdG0SAZ2tcmp
jEg1mc+U1cCAptLZQPMyYme8qKqZLkMT2FROHx5gDD1gJgj12D7mWXuIkXqi/BByb3jlrRf9ceZH
tYvL0oLvAl8xGjDQo4rJWec5nEZdw/XrOFRwGfqO0fxquEXbHD8XlCQXHu1qGAIelaYwH9pyx0KS
CVMlvPVoZHuDm7Jw5vG5VPuBh3NqcOu2pXiBAIFCI2HSgPjgIcDnOI6vLuaoAy4m5uSx+9n07tNE
I2ck27jwvKOmPdsIS1nrrNY47XyGmryvSnShPqibIYKcRjFRPNaOJnybe0ntZUxrAqXBsNN60KPP
ZX1ZQnMwU0YMyZT5Du72yQzI+vZriNgNkp1jxM8DcMpCNKV2YHB2aoGfvEoBiHpcek0jJVnBKcrX
RGDFtqHanIoA6yX0SuRoWKpHvm+TjUW+yseCsEo8RGsOJByWWfNlZOimuHSQt0buD2u9EGGLkR9s
RlqPs+n8M1LuUqnJ4MpAeqdq+1zbYcrCDFWkSU157p1Wrmy2Twevqc/EG4B8yex4p3yl4XDQ9BMQ
Q4rh2Oo7zt356nsuUadVgt84m9O90CCxRXsNopzryLJwxgIlWOm6QJjVdeQCpJa54ZYRaKgpWQi3
hrvluSusx2rKP+KJJ/I9j/S3m7rEhqT+qY3bd08zUW0HG4O42/abHrRzH8PPtsVQs9QADy1SiBtx
bttsr5pmpyx8qNiTsNdAIkOVbFnN0XPDCMOh8+IWMj5hzYWEksScXvMujGexQYrD+9hhl9xNLE8D
o+4xBzTMQvxcnXoXtn87BFxBTohvO+/TW6yJk3JgiUCcS9JDvYw4ObVZReKy8NsNEUkOjMh7izYc
nige0mB2hn0m4ZUXhiG2lC/4AXKUk5299hreVJKbGA7HEeHxLL97hLe5Edi3rJlcXG/in+nJvz2O
A1l1OA8Uz2RT189uMF0tWBadCEFmFBeQOowAK8kQLEKO2QzX2FNy1+blow+tARQy6ukqTZ+4KFia
iQy4p0y/qsR+MfLb3DZ3oJHkimVVsA0CL1lX8wh21MlRqqcCNdMYXiOr/I5m5z1kCIHH5Y2BNgC0
lNVu6+tq1zc9P5nN1KmnKkE8FxztQueXiQt+3ZiqBsyWZAjSjPCImYeONq9Q4rMTPZlGfNRCIPMr
66dK9Y+S2eI8BiUhMPnfosXC7U7x1rTVeTSHe62DdjeEPZNeky4hzHHeCez4RQcyJJnnZuWphNCJ
uiPPlKSdfWaFD1VGurdCBo99kp2KW37PGGi4L/ebVqfJxgtqaOudcd+YmbkGuP0Qtu6L0Tef2od2
SAYbq7sO/Q4ESNZOcIRwEG6C3v1KxLQSSQdIqspO0lA8GArrbrFPZxkl/3EcObPtFGzfIMMAdcXw
5JQW7ukyLS7OnBq7AB/nxF2jsHGZTawWfCejD5jEjqYSVVaY/o0dc58N096xk+PgxwYnTszzHVTv
VqLbTYaKYmVOaJ01FGI4E3LHJJFaKvkXpUW7xhjvMUJlKZYi+4SB7rZ/mC4usnOTm21VTFuWt9md
bj151y6fcaoZG7cTJna3LMFnsvxlENpc7TnUt99v/P3w+wU7h7SD94uoonyOzhpDL7I82axGGVI5
yvAJKcxwKMsSdWDOzobluxlOf0Ums63NbLhPumw3RlhMjUl9OobdUWjD+Cq6e15R9wyCvAxHZ0NY
RYfCIHoNp7PKxl8M1sErI3MjUgQNhf60CzGRemWKVVgxyB9cUW1MHMKRgczTS4Z8r0YE117iMbUt
uMNGEdA71LxOHPOf6uaLDmQx9aOLjFIiqSrRJpgIxEsqh+omyzje0yLiTyZaoCs+DKpJsJATmL6s
IGNqJvmxrlrEtwnHyOA5l6w2zbugwdZspX9kAo8yb2kfDLgPTjq6ewnf9zB0XftYWybExpDbZE1F
1LlOcpOMpVHXBT+6Ld5Avs2PfeBe6zkNN2bnvOuYih2EByDB2UKF7jy50MVXoQRg1E3PZYW0ORhy
WjqUOUPV3TibdizBozO8f0T14Se0GbnTNRyfvK3uLe87g1C1c2t21eysz9AtF78pSTapM1HaDclZ
1sTMsAqjPb3v7I7smYCwx6ic4FKn3wuDUaXlH+T+b6NJ0d60eXLqnRCNn3PKGjo5ornu47H4cLtu
W3vWzo16ZuNIKTqG/ITEBO2lraq3hCVVUo9AVkN4CEbwbss3yAA3PJH/CocJa4RYWHi8GavMfTKe
0s4jujXp4DwoGxdi1T3plEVJCdQBCM9HJoGJcLuk3HL67dxMH6wgmMiIH7BBj53lX+ra+S7YuLAZ
wCfTKHnUbkJ8j4XheUxZiQL/VE36J8EWzymT7pqwevD09DK58AT1TN7IRD6FD4RIfiegrV1pXnxk
oigI070PiYkTgLFCSFnA/GQBsALDrLa18OJVl+hDZkSPCAp/JO+5DZ7gL8+KxQbiIEsUQGOe23Lz
tgHqehcpaFxrt7jLZPgXxsln13PIQsUaV2yBd6CzegQQpJ4hDKt2Zbutem++6D0pbT9tYLP5HK0I
+T7imClHYC6+6RSJpm7r7gjO52jr+Jjr0d7Vy4/k5bsx6HlLFVE0ts2eSHjYXXP6K3goDZCjfw3d
AhsW5gEev80EPocxSTxvPJvyCvwl774ug+ozgUmwC/eSRm3xOFHF1iJPlmp12KP+3kSuhS0k8l7r
CYlQDP/9YBCQwZrZuuUFo3otSbIsGkDdHFf2KTU19MahNl7SSb5X4eT/kIMGpwqhUFJk0y3t0hHV
QRPeLG0GR4jTTCUGM0VEU0BTSCgzRJwADCFigfyr+d6oqvm77v2HSM3la2D4hHNwUwQwUzlE1WXd
JbRkxNzYH55dH9UcqNteW/3z5MagIh3Ph38BgtFKZuzlnQmSfONPbvHtO3mFhhgxBGmYxEdIZ2vA
iz0rwNHs+cXfog4WYEA3XtmlnoUvwC+N7ROyqupVWnm35d3bk+qWiEuIyqbVLgob3BNneBK8dGx4
vWRyvn1NtWqKXD7F+UkG2TJpQYLTu8ED6b2rWusjXrj2u1PRtzt74jnpDEYlbUxchRsM943mxUKL
Xn/Tdbrm+MpC4qEjipA3Wme9TBGUkMws6GMsN946i7y2mhJ3J9whhaMorHU3VmoHwyzZkAfgDMUn
VpiFfSyHuxGIxKGd2KIIVcxvhkXPv0SU3Ni+eNsx6HzUFuPCrwCRYJ0bo63vtFMPBzUn3c5gjP8R
oGWPh0y+AZYGUuUw3jTs+Ty0sgG/jRZOxoBnfXZ97Qjxf0zoQiZsLUzRh1PcyO7UNunBMrMHowcB
Hg2oGRvj79zJYzrfUdGd+1DIk41Vu3J7vUcTZGxd1V7LhhEA46BVE8AVHVvyK9BFkrUQLN0lhJKB
Xr+ELjyJeEdy5qpXoO39vLm3mbddXZ+0mNjHmWhnKddraj9nGaZIsLZnqw7OYdy5JwMoQoQTYx8U
3XNvyT34S8hTRbpFve+gSKz2owf8IG3qg+k4hLfGiMWi53FCDU3oZngNumKk+7S/KssiD6W0n8F/
EnM7a/aRTmxcRklESW3OyPCoIi/hHOFVcEOCSLp8UUbtS6RwtwZvU9n5R2WKe+XNP1Zsn+ax/jvP
R2U1H4NysegjJxgQzeSdtZoYN62KiUlPqJKdsBJ+69B9Ug4KCMFcf9stpOiBSSr0Qhx1BfXlyvI7
LAmj88YQNURX1hMJcUaJWq90GVubrKQAMWbiGPoyuP/9EPQACbqG7flQ1We3dZuH2WLFAL09SJVG
U8oubXbtPTLD6RRpBN8N/hro8ducPNo7z3nWuWseWiHvKsUyGWght6GyZgY+/yVMIjm3E0BHvyBu
ohzFK2ww+xK66HjC9Bot5BVfwk6O7dZ6sKL6XTLF1rzyGxOwHumZ7nyZhk3UejWOdfRFLhY6JLbJ
99S/w/pqtxbryfUjfqSGmtx4GWLLulb5vTPCVfaAOGNmWiVo248q1X/MOafIyUqLd0Uqtm3qT2Qg
6PZaeaT1yc4/ozvcgJwyN4t7YJuVTrQN7Zbkdo1WoyIFfYd2oN3ghsECF2+SMtwMs8f8DblGiWUK
kvAadU2wyilI99BpuxORyWaRo5kHisKfYcMoZP21NW+0cec7/vcUNdPT5LEEM9nybjATb7G5Jfgn
Wpyv03ChnmYlb4mZwY7TaeRo6bFOyExEWCM4Lcet0PoJxHG1DbjrZ8YwbazIaY/glg+BVfxBAgYZ
ByZPIjFSlyzRhpdY53R9nodI2MfD2mOoGNxmOkiw4pu5NDja0KhUtAHDxPJ7nDlqLU66WzqWRDtF
+pbk7jOc6Z3qEO+1sclqDyOc6wwnx+tuNmCsU1HvmyVbMQ0vTTCq/bNCFLJuO8EzgOQj656j0nmT
sI8vQ4ttGg9xuBYq3mpNouGyK6gKWgyG7/QZqOXYHvd7e6CMi3q8ZDAONjY5UXy2CZPqG2KKuOS+
cS6mgScaNuaxKMdD6gWos7Dj0tERuJEwOTq5NgIN2yHqDicYeNJ9zKGyIqvqWg7evc6c3dC242FO
UIAyO11bkbZPXZ/9JDGiznKs9VZTzJWFDwUQ2cdGsNy7/u8D2IpoV7iMUFqDs2EU0bwjmjS+eRYc
3KL0zp41f0mseWgTNVjujGjaWT+BvCjX2QjLkWXSWPjAOJAB5iVSjKYGRdoSbbyqcCKtdeefpkhC
k60h6ugShaWr3yNmQmsdUrL5mcepX0RnNItLNIA4xuy6aF957iWLPmfkvy27Kjj4Iz74amY5X6WP
Ms2+jQDUiVL4ULxIPpjkJu9j/L7AsdubL9SyUuISG1LvYMtPz8qPdUdyRLk4RqMg2bQVxNvQuhbc
0Nmx8z6IEKu2jUr2Ta2NzdQ3sOygXRxU0yFRYLLa9meCsSoMnpJcpTJ8kozkdgVoDBBN+OgYuZtV
75zN6EUHpnX1ZsxDnqLYax6XYUDH4H6aTbETeQV/LKneGqqd9WiiN5lR8ibe8O5GsbcJm2ITTPjM
kWrGyKTzdWyWA6OkN7KUxKlgz+aHi3GSJf911NExZZ6xmihENgPe2FWGEDBNvewgXARWmnDUeMYj
F0TIqoweOQjUiKOb+sHF8LNPVGPfYLZCkmYmsLZue08Z02zF4BurIXixMbmsClTvaYJ6zijLK5V7
w1X4IFVwTcKCojCLXnA9gEaamhcAsuUtTX4yVp0JLBn24n54ZZ72WQsw30WXXoD3sKKwYvKJYvMS
xgyqMapi2+x/miLBcKVbHH3UqMPogLht0c2Cdn9dgESrOnyHTZcjCisrDpnsEaN4t6ZvhZWdWWCI
uAkZY7udbQpNUdLmFjSkcZKSvQBYzhW4wUvGZMyhiiP27j9eot8ywfAEO2tviHbVjsI41SlTGnGw
IvFU+P0fVknfpIKmB4fRD6IRcnSUxeCzq9isdA+EAB0pDmCXB9Z9HvfnJJlz7HmwG+YUb2CFpUhi
5Vv7yFeYhjZIbo0ZxI/1lmaqYQtBo6WRlNd2/adZkErt/yPpPJpcRdYt+ouIwCRuKu+rSirpqGtC
lAUSD4n99W9x3+DeQXd095EEafa399quOSxLyyedmw0vg5PiPwmZyQw+xeOc+XZDxw3XAMPNrkIH
kiQ4G2INH9I4wQs6gAzxvZ0mqXGStb334d7jLeGqUkF96awggkhLAKMWhDIlxvUQO/gQXdkVrFWZ
Gh8+bkC38iAjxPqqk+Zb78OQiWOx4jx8TaqhXmlmuS+talp8l2N5bPQAVhEXV+ztWxLd6Oe2c7Fr
9gOMngy9HB9HCbXNqO6f7FQ4GZ3qbzDh4tfD3AqV8dCG8ZXj3BZj141r7sONrXXqVeUSRYhJeX4e
QgcZgcg7wFUPoGOWbRvDtxZ3gUUSh8QvB+H1ZL+RRcD9hNK/ZNDicA3lGJVOh1izuPxkzS6biw8E
U2OcmiVAbA9TFcPsR1DbD7ePuyt8A3YaNKjhj+dUB0DGTBQjDr3lwuZmVQCsddSDFo9hHenzAhDC
EKn75hIa2ZcxoIEOA6tlZlXHIsfempn8iUwrfqtq8WcwgF+WKKsY+NkUTMg6PecpSNaY6qv8KXqP
VUMUJWjTSWJSA7hkjzhv087ul5xUqWdzNlkJzxYnnFPDUI3i0ttMwUSgfLRewWCWOOkF5/zup2NJ
WRAzojNoIn3Qa/kldCgEogLgZtNLQFCZUgs3AxkezwAwr6gXNh0TIAytFrnV2nll/6oRA12kcf6Q
Ip/NK8laUgMDfWLaAxvgd5D+mYMLFu4cx0p41QJF+wT9yhwH4EGpNGvwnXr/GmFSTWnSvaLJeFkX
q84LGNUQgEe7oqN3HsqYULVgUFNaxj6R8gst3Zxer2jEBs8WsCQMHywwZkc8zrsgmaU3QN3LMHIe
I0nxdVSFDmxGkzXLxgE9WhgMXOW8AFW66BKDo0f96cL2Cf4RLN2a4U4Sl195ZU0xb3GgcpyLNki7
ZY5uvLC88CMIejzZdXWoIc44HfQ0A7oK1b/kMJP00lSssbBSabwW4d7W9P8IiX+n7HMrzTU2dVMD
b+TFDHwdqb/K/rkda1psAz1voSmp7lkZbkcFZr9r380AzQwy1IGK2uf/Ph3tVyALYviCtQucIW/O
E/vsIlFIVMpYeWiaVM1hU9TVhkyJs9FQ/+gdpG5OG79zR8eAWh8KtKeT34Mq2ebazappsLMaVkM/
VgfXhh6LUljsPCaEy1rGZ+Dj3Vn1nbnMp3Pda5iULJiEOURrKTAlojhdwzq5slryQ5NMBVJk7+bc
AYVspKkyxggNuaRllbrMaLLpOxAu57dOfnDBoCzbHd7Kxko2VAH6i9fQSNGptBzIcPEYrHYfd7wx
GOV33IYikkM2Jci1ecUA8KnjPpuY8jWjOPcKTxL0J3LXgAf8aVUE5NggL3DhMbVj0Q1bGgrpByOx
8SLmMz+N5EgDzNKpS0TaMVO5AqH8HHz4uwP/qboxX3AzkwHQDJc5hrmj0uPoG6iJlZheR0ZpawHj
OC9BiXsHeKA+NQhYbq0nfznD/RI4m1iv91wxv6NVjrK/8bB4Evtl0NPgQllaDlwJRibr2MEJpsWP
zpL+JgRwvzCJCS1K4430bAYT8DsmQIBBF5JX358gz8GAp12VSDQGiJvmFsEyjYOKH4eJw6Qb6zKr
b6O2t0YQh1o43CDV9JsQRp7NWUHI6dYUAyd/FPApsrRdmFk/QkzEW2f4XR6dZIEeapLPtRqKH6JI
vGS+epD9e1U17jCjoKS80yom7dAM59+fslqgEdjFQJK9mANNhO0IpGe8yApeZhqUhzaegZzAJskU
vqdcS7CfvQMY+LUhnuLIpDe5K7eTVcF3URg/YPMLyAqGz1+oWuNoZ8hFA4NJcvM1BvakONZcqnd1
qr/0o7FDMCBk4XvfXEWX/WQCwaBHWtqPSY6PzmAZJbMdscYchBMdobyzOBQmAfBAUoBqG5sWnXRB
mgbNkVU+YF1GOjFPUu/2jc1KEenaL651Z6vosw7UdxR5m2bAPA+VwlB6Rlk17kTySZf+lbGI2uEB
w2Rk2GvBpNigVDzA1UxnDmYgXqi9yKZLUiRX3Z8bOAxGAxkxsk25c/zoJ+RB53oDVdjXb5YYHeyz
SIlh08N3CX4Dk93G0C3eacffh7yt+Im9dAkWau4lwXvmURYUO902timHs3my1p6v7xpENmbgDdcT
THYDNqncgXYYlecuNi9+qo077zdtSXP/7wuwM+slCoAmccfZ+hbWBnrv927I+xNJa2fkNHyydsFC
9BilyFcM/EQx/WiPhku0BdoIyRg4FQYVHXVsvvZwSxdeC0CXtMVK1sXJfWZh99SrvjhMimJG5pEn
DCcXnyHWwu9It7ENbi1Ril2XNdMWk38T8bVMPhmQca51MrL84HI8gG2ZncZsOBg5RxKmzoTwWx+X
m8PK0EOmyc3M4FtUjOgT8daUclgbaXLLJO2RhAy2+eyMcGHfAJLqMRZgWB9V/p0E7bNxWFcTRXII
Lvyy7Wcwo8ouuB8ocDeS/7qk/+zhZO1LtFU99T+LtH9js6V7cpaNDJ4Q1IR/iYcAHDs0hVniJkXd
0lJo3QLj2Su4T009vPi6Rm2TCxPHzvyDIKtB+Iwbhalw7Y+Sb0+ONKl3Rh0skqm5ItYEm6Scnlk7
5rskZtv02GeZfFJlpfRvjaTaAr7uHweSby516GDDQRY93V5zY964TtyZXUeAl/ZjLdm1tMItLTWq
3dQbjBpKKEeUI4YvAqdRJTFSgjBNuDGeQu2PTg2YSSFuS83NxFGaHN1K19pPM7dsKr2E/M/AvMNr
jxTUbY0pNk5R5R0ocazQK5aFKuyzU+v3CccIiQ34qtPk7yo57EaKxtfS9b9t6HALxxr/Rul++3n9
kcY9UWWzOxe6ZIVHeYPnOeMNqEygIcpHvF1UBl163fCpfCFXTQyYbrBJStkNjmlruMV0hi2g0I9R
cMwKdnk1IdXQQ3CDg8wqVswjJlwxpby6ZXi3x/Iwhhy0w+q/wmB9tCuSld6Q74HHvVIR9j60Yhty
ymHA2N7m5lWK9pJVY7RPdl4u3w7MDVqtfe/qiPCraXKIb5gShLarjPiESfTTZfNvMj6EpqV36Y5P
yCfNUg7fANQh1y2inledrM9vxpkQhfDF414+QzW3ZdQeB7ui/MJ+w5m464oCgBzfhNfw5SLbCtEx
vD2b4za0+TX9LufotE0ySFxuK/8ra/0fYU6YRKgHZBOEH/5QibUM43l3Rpwx1nXJ5xVl8O7abJ5R
YG+cmnfP+U7c9plUwVkzi53DOwoVrTk2YMLJ6Whv0eB/ezj8MTNjlHFCgplT/CPl+DrBSIpDJpf6
QJuFRetgxEhPJUA9piX9WQ/Rpr+Tq68BgNOtW0+vrmRQRVF4kJEQtfPhNOrVlhPd1dX7JcWr0CI4
U4WAGVaSUm1LkWYeJ9Y3LpQVESZo82S67O5Vcl8TAXRQ/E6bAJ+rZ2U7stVrU4MuiBkEWvdcEuw7
+7bTzgGwR4wUO8/N+MlQGOdF2Eu+Gtp7Frn7wqxxhWrKuJE4fcRjRZ49pcGTty4ovV83KK9jaWCn
zqEPYqwpbMQHX30wpTkJ8OOMwW4tV9jERGWWCUBjoZ5UNXJUnlwQr3a4HnXv00vyVW2wqjPIjMAK
kd92/Oa73DRNeJ2yo+PqZxwuQB13CJXPFshfpk2MDXhbFWdi0sWU4pTNwVK8HghSq8LStMXktAwM
Qn1tewCXQa3eh4zTTI1ZE3THQXyMnv4BLIUMHouDWPGsHWw7/An7Yk//wsoJvbPdwpKnPuloieYD
uwzhFo58hqtTLWuXLNQ1RqKSvtxAP1UifZWMlqrQfuDAvUEK2MWuDtrbrLZYnjY0R9wnkb2klcs1
gwiJLfj3WKN8cSfcRiZNy5MynyN1P2zH0zqrP7KR16NDa1+6nfpRw0sZur8dOICNHnCI55K8rNPp
38gSDSK7e9Zmch8ccUw0yr1tnvcoWZcpdhiqgjjps9n1bUE5fHFI0+DbrVFFNXXU7OdAVlrZ2b4h
JAJB24txkKTZ7JTRvvWMCWEDos5Nw3RVOeWLitjUx5xdK0gJDvvnqaOuT+n+gafLiBT1Z92R4S2h
7YAwzUB/JyWIBr0RpGdA0Vo3t5MvU5p9qCxwkARt8MHeN/thFYe8JuwzLFq/eeo9CxKCCB7Wduhw
XqOs9qhlUdefDKl9mj6tD0EVf/n2zLCzO87+1QGK4iqJp3/ZJOlOEDRVs6TDGPYf1pRvK3osyzYg
6RD4b7Bh76GZ/4Ne4mB0p9i6zv8iuzkyLcNtymyeuDZOGRakXVM2/9lZzQGO01BVZnO+Bqui39OP
0TGyPVb6+KphbyVn8ahMFl1YLeU2m8ZHxLJgjBRu+cEJDky1FG17w7hwiJIBgUJPz6p5DHG29zwo
FdXgvnAzPluUWwDXGW5BazwwCNOSrucPmqAJ1+NbHovt2JQknXww7MEugVO4lHG1S2laWCF7s6dP
/9QYr4m/Pyv4OnEYKJS4/rVJipdeEcpKL7llc+wOg2/d6F6rPPioE8gCDr+QVvkPj0Y20aqnGUX0
BOtwXdgtavnejzgvxJiBBXN+Zf9DD8FlpgJbdvIj0sCnkIxHBhLTOhyaOfr14ObNfgLL1U2RUWD+
cwpMfP2vFTpVzDTLLP2I3KFnPdqecMwAon6H4fns8iBpikStlgyvQFPfyr6wMKxsptpjzx6yu+fQ
DxN5M/HcNkgKsNA50NU0y3/DXne1mxlzrvoj5gKsMYX1mEiZkVxONjxE//uZtDLnPq7zgxURBn2W
NUjBzoPQ9K+tszlonKNbv3vLi2LTU1tuyvQvqlHR3htv+oPsBIG2H27qDxedcYii/mY1d/hR78Cj
2Urj+jXwP52RDV3PYsRuj9R6uXN1BiZtl9GwiHXWREBezqsaDZcxOsD8Eok8uoyDC8NuWqcR67C5
jEHUzUSEPYNLFvWtmtUQRYnQvkBk0cVrqRMgzNtNDT0JTpT3z7S0QxFT8mPw44MWS7HhsdQCBblJ
MzSI/OX/kqjZNkT55pJqm6Za6F8u96hqr3zG2nzndKAwjY63AIZ+BLEfPLVNu+YpWMdobiZCtShI
fG+Yw1Fey86iieF1kFijzJjfP4XL5VjJtYnyQ1oR0uhHTt0Z/hbft+4aRWVWS013lWDt4MKZ0a7H
wkPJVfCVGQPWPJNv12feObk3Hq9tog+MKKS4FMK6pSFv3VSiiY3pu6MibB8WOKP2NMbNNvQAjRld
9lFm8ouCjnff9R4VAISluDcRr0iRDoeJdsMNXkbmbuS8s4ijjkGhPBZK7T3EfhQNGT2DvH5tlW14
WZdoHkAVJtpgRpfVk9Fdqt9bjlfb2o2vNdfgHnvPbFtkho4X0Czp5TD5I9LC+5HRa9HLFKKT4V5t
c7qlmXuP/XtOYQM8FfPZQtjYys44xG32arrFh4JntTHi6RyYDmMRZx5HN2yDU7DGxHtB2H+r4vgL
Sjntrzg/O34gxQEo59S2jDL8jqpkW6hhpipujcGojmYXzifVgRPQLWeEfpY2v7TWzQUW5o56hLUa
6EDW3X45SLyuqLXgMkN6QMkB4loCVlsm/g2oKt+Bgz3WUcULuTvmFwrftIbx3rT2DQtZGHLBIHYA
oWo8Rc3wC9bvBLT5u6zkS9JYvw2xd6dKjpiBJS5FDrAVKXINW0cIEyaSTQyx3L8zkykovJ6vGEGj
znzIs2x1H0NteF7KQr1ZPYuxLjtMyTX7a0ZlmE4AwFJMryU5ePRNfsJMVxfhaVef05IlKdacn3td
JwptDh2yCL25ioMA3WrWnWpCsUh6w93kAgNP1th7WjgqyqpQozOok6E/ZkfpYo1CZEepaeONbkSf
jdMUe9NJbkEu/kazNzedTg86fRfhmn8ED0+infoy/XGiD5SWWRQZfvE1xGp8hgBgbaXfmIbfejzU
I+DhRVPVZ7N7Z/bB3N1L6GXJKC8EkvYXSNwvQYpuPJx1Kyd8ys9IGRvegRm7yEGFi0nw7NK0P9gI
OMZEcDqjqh1uwKpt5wqZ0fp1JiRhx1H7sZTLid81pWPC4o69QB1NVgPTKr1PLm5aBGTagCsSuNyJ
JtBxAtZ/IqaYzy0/Ui38Qyuch5k9qmfZbISCBJoazhM2/YBbZyMS4Vx64w+vB63Dsz8oAXDGhmr1
uH7gBHaevawUgQ4f92ma3OmNg3pAeQoCDV3BpHpWIQ51I7YepeuWWMipDcnbgDbC4gPyGV5nzF28
e2MKhYBW66dVaHy+pF+FPQfzAMoB/2l0v7k0E1WtSbEuxf08cv8lZ3GwalgFpAlPtKaA2Mh3JGvv
5HspubS8jQM0anDL9yrhR0e9txYJacdFMi9Y+qx7DthOF6pBqBPvfUChAlWsq3iAR7CNSv8ldvx2
a8yLB0M2bOzmt0FzqJMySx3VhkD/w6ZscpvnhccnUP0CJE651Ji8hcW8D3kXM+XkQ18AMhCIZofb
slPbS71CKpIt4P+qf21RiTJ6uC+psK6iMtHLuhj3QJDt4dKF9pfuKZ90EMBKgaRLv+dBDFKcg5Nb
O9pbb8W/dl6uK49bdjwne5JSW0UUuBD9J7rjcvbMTPM1Uc1XnBDLAvK6JR6EL9X1GLTActNzkCjo
8As+lYXujMjXSCrlMBgdgZkQEiAM4Zh09KXMc5aD84HahP4ZVTlMbYufvY3upUtfue0mv16mbtgm
aR21KIbKuBRy/4hK1lR/NkyEk8TcJL+80AZoQc0JnUtP+lOfEElHvB7+pz7BrQK5s/IN67XQLHUs
x43SbZQ3abJUtkTNElmxKdZMW8uM/lwbKgLeNyL0ptHk+5zLTBTgjk5EucXEcFb0cs6R44cwGMci
HCdp9mAmg5agTDdnZt0in0vKKjUXEiiezV3uFseep+gVAPXWKvy3kLwTACJ9Wooab1cRZ2+0XrxW
wsWe6oExTK0A08WwiVr30ad2tVPDtVQTAw++LAhFJ9yc3EMIIC6NyAv4Rk9oY8Z/DQHGGLX/3uV8
7oBVyY0b7aVEUwrBOKgSgoseMZ2RGjOXurr2ydjNZz5qx4CptnKEDxBbp4yDzoI/BymDnoGAMLA+
UBPlmYjWwvYfyNW8AICsD5JS1BU12niR3qfAM1hEqJEbE/9uVsK7SJcEKXv0wgqCbhVZ/a1AxiHB
mzBlQhtKdL4k18aApRMJxt0gb2KKP9O2PMJzOLctp4ogUAe7G9CaByw0ig1I7+Q6bnZlL7m3XXu0
Q8ey5kv0kO41F18l4pFnzfJCShwlUMDQkEBND4N877YnTWjHcuJQCauUp0uiVpin2G5vnQPeAKn4
aKX2IdGaYZ1xGHBHAJGsi+GeOGO0EmQH2RHkte8IDaVjz0Wgxj/rsfdsJT7Xvmpv9FYYG7u7V2Q8
XhOj/5cjNFILg0qZ43ubUFtDjkzXxE1QhItGbd3magTUEI3s1suJe/UC3gMmahLxCx2aWe+wf+RO
TpY1bKxVUsd/bRTtImcc1lYFrlkNDUGoGvqVQzTBga5i1BncxygHgJ1YB3siAODDkg8dZa+7kXms
TAhwByOZcKzdhG7YgKrq5HoUi4PFq9epxpQoIUMzdf8Zmr/WI8JPidJDdJB5B2qdZWi7rwO1jw0z
HNIxCtBQDtIld1e2J/dywEfclH61IYZ8nUKRIStHGlNfJvB9oaNn07PKXekMOZokEY+mLClRp6b2
N3YasTGC5L8k687Iuz2NuzgqEDxNDJSLgfYQizgdDka7OhIp2VC9kfnDjxGW9q5rh2eu4XzlrVnh
/vCO0kaPiaXjr0uv3NQVNV9D6eDxgKifULvH8TNZYb5qOxqf6jwzd+5UjhhBLZxXHHMiDFLr+t/k
lfa2z1pI8CHgnPin07p+b7exjzcJlrMyiQ9XrvzX5eEfrpR3exAJd1JmFKqg7RTnBk1SJAgL6MAU
VaxbppCitv2r0pUF9PM0unFB98M+m0XPIgl/Gn875xBso6iXGeSM88jB2DKnS9HwqTVHv7XK+hxz
9cynQSxtFdqkYLf/f4Kn8R5gcMFdxeD91u161VifTY3fIxkRB1Tc3wwM/Ry/IMBGnyTD+z2Ovmkh
jfFH0dVaI30EzQxQYmlfQHeQq4ohJVn9Z6plT1wjoxkYe2odtGU3J8lsaDC9WHnxbH7lDpDRazHV
yb1jVrEbeuo1CzqkpMnpWhg4SQuuunoVH6ZSdTvL4RyekwXUMuvcujO2mg+2c1giN4TNLnZDSRRF
1BpEo4rjeLB1XBewNJE+1iONUxZEcYi01SYmsR9CoVk1qPEoz1yMtO5cC6JrQxviQwqh1PYGL/TA
CG4N2XIVpWHLkWM+Q7eCy38//NVt+hhnw3CdBS5FN5DXcXP9505vZYnFoZcTt7aygdSjjlRPfTrp
+PTYWxbGnx9yKgVP8DWOfHtdM24dE2pCFbI0B07oUo7h/YYDJeY4EVe+6jdehBof9SiBZH4L3f0N
a4i9BXcJdmPeLANjLlY/MBrJ0R0jg9xBQ1Me2h8AREFkQ+u6fmN4mHE8rz2ZXoMETDiVP0wxcOKJ
sgB8RFQdhuhNdzkTlhket6lz1brG5r7sXPevssNvx60fToZ/KZ5HU1r/ppEmWzpeuptLOeOuy/dt
YqEA6cEqocdhkeSlWvsTb8xbOY35uuzLVUNn65kj60ZW413SM+5rJJT7ol7nY833ffA6JM6EdADh
SQ+1caLJ2e8+Pc4+ZRluTNvcUR5IU18djEvXHx9D16eblJ6yamK07KMsM+CEUGgcoxixM3FwgTZU
XGwYoURgjfjHiBVfzKYm21R5x7Rvp6NefiSeBrSrsnibMk87pYnPHLUnCNI1X3ZgVZwRyb93duZC
9xumRThW8Nw0HE9+/Z+Lg1TzMaTjYJ+WkOUZ7DQr4RTZXcPNiKMlJISejEN50Imnrhvq2lemJOpf
06TipyUOB++/oYdj47RcrZiPLTtMaQD96adOWBc7DGFLQzbP3DJZKJCYopzrg6ypKBW9jQzHmjBr
NonT34HQ1AeI3r+lFwcbq3eeZdBo50jRMVHGgLnrZ9SE68SCkGZ25q5kzFhiT+FUPdHIjFC3ZV8Y
QUVo2PAKgjdNsY1s8iWhzaW/yafdqLdbUweNqJfVByanS2AJiAGKCb8SrJv6HIjtdaZn+F37Vk83
juF9MKK2VrSeUEZU+Xe6154WJo6tGM1TH+50Z/iKegQMJ8//yV5+1ThSdH3qTwpGG+CvT+kMsED9
5iAV/9qAKpewp79uCuzfgKs3FcqrNtLE1gdGTdeHsTVsEndEH8HsuGq4EDFOdqOhY1wIYRzT18tR
Xu1CQvOpAkPRpGm6SqgcwK4/vKB29RiM0i9dT4mo3P3mQmf7p8breyLlR+WJl7GIeLPtRT+oRv+C
ickoQiYT+A8o3hOWQQgJcpsLZPKEkw2qse7AcvaI5zLPB6EJq+FV1sYNmNk8b8z3XQM4k9ucRcOn
nDJzEab3cO4+hMVKm9cYfegNGKaWDrCV6fF6zTMj7kWUbickFpLReWAVPjBy8reC+cXS4oZA0xRR
/O9G/GtlQ3Y7ma5l0ZBlAWPNbz0tc6MClCTaYwzEHCYi2BzINYBU6Ek0Cq/d2rrzQkZ5BsIUQL4y
8UhqpuyzFl4ftam6Wkzntrr91nKodnhMdAfhiCBIufTSYh8NeXQogvBMbRpX74xfqtGst7GLfuqc
iHnVzlOqmE5BHxMgawc3xdKkNEZUkt6wlksVfj1G4zz4rflg4o36F79iQSfzT7u8gki09EL2wNTV
sUpZVN1gANuNLueSjiAN/p3wy3L5PoWWGusep6Fre5iTcfpy/eLPWunltuF8AYgi+gUtEa4KLTim
FfjtSHE/8ZhsDPE8cOsm+4Q0rA5Bq7JTH6snJAFYnmb0hyBy8KFErjudQ5XDnSoThMXrVqdkvIRe
mwSkf+LiJEPuo6QrGKaMeNsJNO0GV/80ZXWrYnmnH2YCloRaxb4nVlyvC/1tcL38RY8Hf5kfoc9j
LPH6x5gixsT2q24ZktQESxPiz6rz8dLBkoU2X9DFFuIa9l2xtztCzTyBGJmHjJNefTF8Qgq0DrAS
DLhjOMTQS1KRA3IQTi3dQ86H7KUSma5cHoGhp9nL91Eoa7/vdn2aTlsPn9u6ddq/qCBCn7LtLoVL
/2Rotjx9eIRXyUyzmyya08I0xMEe69vY1LeEi7hkSwLzieh2cRXOfaobo6uY0cj42lXlcKS6D0f3
qucWdwhQJ60vr6/EBTr5XoS+s0G8C8ku4Mz3ErmODF65UnbfQhu+OJ0bdPI6y4o+RUeONjsN3QCU
yV3ZyGI6J8gayhL2vjVqz1RWLxUXerpP4mssYfZit1wZ8++lY84KmIK0xlDsuqZ7p3wa2qnV59uw
Mo4hlsuDG1L3zEO+R592uY3ULTYfwMdiWaMpLCbSJtyTuVPm4U/cU8hlFzD5R8YDVBdiICxa+Oe+
v3W0yFxH9ouSqbXMLSFpLAmxY4CmYzCQlGt37mfDQjiwTco/q1ypfGwOdjSW2IzzYRMGDJT5TvKo
fh9Elly7CUEG8+KlB5lKICdFqvfSW+tbw9aGd9PRysXwBJdzEm2H3pgY+AguuqD+O8PydgLs4q6u
42lhJ/EToTfaErJoId1C+jNbMaxKXjxqpiKXMlp+v8nzCGQQKRGkZbMGrEDlDKR28hFcSnyZSQaL
kWMqM5J+1cz4PGzT9jrtK2o4kumrCgFdGltu2/HaErAPvCb6KUzSDnr6mQrjrZE6/E4deLxj/sQt
lsXS8pzlHEs31HVCx91kdZyfNBvrUAHorx2yc0AeHMhWd8OVvcDYUb2zkq11Kps3oFIPNeTHVR2V
eKF0itiExylXr86chyH7FxSvihenjvTZmkeUByfZ0icJFrM3L/yy0JkIk6IexSk0Lqmcl0BpXizY
FdvETrpVp06upjYd5pdtE8p7TtppYfZ8QP4qOWIXjBOo2yaRq1Q16tLi8hrTJucWqMk1qE68xPfI
1/fCnEvSS46zhhowcSeUhgUCc373iXFP7Yh2xxhpJYQJd6g3ejLeWozZjD+Ut4yUbax1YXfLQSFn
CbPAL9A//C4VRxx0ppupbT7N7tSsfmJ0IWlZ46XVe3xTszcn5vYKAPIyMO3dSKbGS1dLaLWnWsBD
wWK54GSGjM268JRt+ckNmtooO3VXYYTAJouJWlL7kSOIBTlt0wSXzHV5UQgYe+xqdV4nZ8ML3+Zz
Jz+D7r2Y2lk2U7WzcBSkNd+ZTgDwAKv9SZcLGrKB/TLEYktImON0ngj6XcJwF4kCcgwR+Cn4wehk
naTx0Xqy23cOEkdU/vYjlv1Gb/IXkZg/w4SalCN+j0z8KQYCs1nhE7HG967sL2XnRsj8cb8lzPMm
SJBt2wgjQ6MP4LwOQkE7r1vxEzTVngIvINKe1hAIJIgxYc4OdOZBBQdIV2KWjijmY8d+hZDF1A9n
1LL22j2tbc66bQOx1/28XAKKDRue3yIGC2whFadj80Z5y4DC5X+qGX/HbMOgZmQx1Vq9imbeFtrX
Ke8Lk0dfMqPuaXZo3Wo7Z2O4JVcNgXP1UoJdXQ3aW9eSla9AKDKOGlKQOKEiefUbkuaStces5u6Z
Ap5APzw0m8attqjsJaoAe+lk0GFs36nuYaUjx4/FXmN+F4/efoqeTZW3O6NIPDT24Q36u7+Nveo/
vaofcZR7NP8oUjm9tYmlvssMUnITJz3miPLUAE9fVBa/Y2oO9H62LnDmNnqpA63ahXHp8Dcn4Ksu
RIsa13GRmePRGMvNkNR/bsdWW9Yu7GjoREx21qIGswBtAxq+3gApYKpG/mImdE4/qBXBvm7jfOGN
FR0whiBYFGdigxegTdHSXWfqTnY2JZRr+kg5ZcuO25mM02SyUn7yPubJi+Xq1R6Y0OzDYafNSqXv
WlBLi8zkyp8eYe/YZ+Diiy6XYs+INmggIhBjCylMC2l+0YCEGnSaSqIniJrQ9bHR6P27NXUX3Hos
gUV19FyIF3jlxKrN7pCM9XWpYfRBvSgXbmbgZY+iZh14vrdwzcA8j8GbcP/XGsYJZlDfHVXOe9mm
f//7H1itA/VO31ib23MiiB/1BS+Ol1kbtmb8o1Rnrjmc58sgzT+jHlUA5o1jECvxQqe627M8V0io
LK6Cg9NEXJwrncxkxhm7sVIgQc05gzKOfgeWmZzWkxMG9C+O81nkfrvSPAoL/R4L6ysuZ3SbtH7z
G5u7YTlqG9wE6yqaXqsS9r9DRozTCmZTvf6ARa/2RWz/8b7RlKNkv6y6/Ayp/qvScmJo5nVKMpgP
Mbt2hG2BJLe1ckab1odh9NYcFTz0R47FhD7wYHuYkMukO2kOqTAS15wHKFc3LZY83DvmEieB0vTf
YjBDzBbFdzDr04XrxEgAtn8xgW5yVEFIoQiG05KTMpfMQFpa3G7bXOA1nTAaJ5U1okBb3pZRJFZx
IAqodFwwCryaCUv8WqbDq5nRgJi7fkQ4mI5TWhWJNPZgQ8ukWBPGvycNLI95GB66wQfhlk1YkMoa
8BFVLggDfciIkwweSXHq9moGXrOvo155Ey0Kg+je4ix6STjSMCreJW78L8bsjuEBe6/vJ+Mm23eK
w2NWXswI6Tfo+cwYs8GcB8QUfAele60cNAOzBw4mUyYtRtucpeF/KRQyXl/ixqWDB66V9OZ2bCF5
x79cj9pi17iMr1tja3qQXpFNAO7jvvYp8dknfjFww6YdzIMe7ky8EL1tZ4f//V8mwqPLIH1r1RWB
ma7dRCEtzUUGHbplAoNNkeIClkvb9r8bRUkivtoaHTB4kaOeb32AjGjyDGZ7/R36A83z3IFZTb3I
6Tb/x9V57UTOhFv0iUqyqxxvOyeahgaG4cYCZijnnJ/+LM8vnSOdmxaMJtFtl7+w99rcozkyL4DS
w9j8EF3yY6r0AaFWcCo9dZWJsccA3mwMuyjXsYnDHrBdRhc74cpgjLHBq4P3jSiljarNfZOnxzZu
u3PWCTRFLUPKCp9uDbySUAsP1FZ+bgi9QpZmfOe4wg8Zj5+lT0E3YxtXat+MzI/FaujGmynU2Q6X
3ZJOmz65GYyJLi2YyZfjn6rBt2nk7DIc6qK1rYdwR1rTLWNxg+cRKEtBg5aplAEkoHXXQWHhEasZ
Q0Pi+BW/0btuHFdEG7Sgj4Vyk10E4enmZuF+oOhbtA4ssEvclODnLiia1Sod7Cebup62oViR/cEm
h6nXTv9uR4LC3Fr/qlXBisdu94lnD49ZJbZFpWGfLcxqxyu2o+ugpdEvpqcYlhWkFnvNYNwCpm7r
QowVK1VQDBnMpcCLuDLh39aywo+R8MxxZXXw3YIrlOkTouB91Ytf4pRyDb3YUpzg26zV2F50WKWX
vAKD5TU62paxMwHvifsLW4OnELYQLiASPaTrEwE4HSZ6a4PDWAqj3NQi2BUIIjcymCzsCeM6DVmO
924zrXRkGqjNOm8dS0kYUtAHyLXx1fcOCOsOHxEH+4LICvonDLPR2p/dX6zeUGgoSKfJAp/mEGzo
c8CMwlrjQFuuO0xcAk4V5kbWey7EyMwkoiBg47VCY5XjGcm+WyZzIu3vYFEzqO0FyuHKOcquNNYx
WwHsMejW5RxfK7mxHVRaTIjxLhtbXUKcM5zaODUEJ/oiLo8D7XUYS/dmTz19ZwEYqLSfQhehJPIm
HVtvZlSJL6OxLi6ASv6KhWDSYospGwKZB8M9dlb2UwcePs/kERMDceQOESILIFCxmT+rOTBhq1d0
KFV3dovyD5gagdEWB2qi5TfTL3sT1a65YfWTnVvDQelUlkiDlrqMEOsd/xzON6hrD7NZftqlw/rC
H8Vn3YmPcgCyMLksmCrPeNNzukUat6T8Dt+GjY9AjMM1oopCi55ticIiytz7jnIn3WRBHR60bPGG
IwaCFkEONsFuPlVXWuAQWRZng2GRFTpI1Ce4jemXmf06s3PxoZ+KJPbuTjdXL15rDCzr0buFlU32
6uzbbO94jpgzFbNBGPxa+5Q1xDUUl7GB/Ne309mfh520guaYmGZ4MavncjQqXB7FQWWI3UoL6hhT
/eaBcVbH2NcQm8K306NruhiFnDV5QROqTs2Z70FStjt3r6MFyOhBDLPIQWWCS2DnbIQPWU8hJsAb
SceZGYc1B484+1NmmOWDEVv+KZvkVidd+oiti5Q/1p6xnS16HvZdQRG95a7qrvNYMVXibqHn8XEd
AONhDv3UMSbbFzwy9oWi6WDKCdc76zGtt+XLmHR/mpLoxrwfmj0gfOqiJv+BAsDmi8VSoAfzwWXO
C0uCTWrtU0U3ykQaAH2fnQlNB3O77scKHrVhxn+xE0KHf7JwjMeqfE6dwn00egRxM6dKic5ZlxO3
ROMf1IzddVnqy2SCBwEXy3cAOUSp7b6gJ8kYvYwQiMJ+RqxhXMsUG05tOx+TFS6mtrx/XUYSVDnL
2j6nPcodGN/Cx3MM9iPKmK9SYD4OpU4+0PbekaboY9xCxfA8c8ExOBYjvY4lRs3o30KREKdpeQZz
yNAabO34WNXysw65J2BmDmvDXuSVOL9XQW+8jSAhj11D5m2ZGfGRpy9xSz4TT4AGA00yM6skx6GE
weG16Jx8H5iIQLLCMU6mnBOYeqyRmBVRLetiEyhoPG5g3XBqpHuLOeeiiMz2dfHXixyQlMNMbtSM
KzA1jmk6dvcsN1Ze0JLsV5TtS+KMziqw7IkUc8V1rJJ5EwMqf/Al4uKSGfNOFC6YyVKR1tkU/iY3
6hHNfuRCcwy8V21FEEG8bpHZsUv1VKvfoRrtqtp8CC3cTo4AWFKF6dEMIyaPA0KTdoia1zZtWUTB
H2VOw7fKHLIti9For8u+eSVCAlM5JlkSGPNdDND8FbvVuC08Ptp/3xrEStGpps7+37c45/CeBK/h
nERHTl0bHutOzvxvugB1lkC5WObuepQUWw5D16fIjK/NTNNdOW1ynuda7rQrp+Ns0iynXtkhP9ew
aYwh+8TGv5/rLvlBYIdxzd76+Mo/whGTnlu1884blsqNqmOjJlXdudUIvwszlMQjhjBip1CLxm7z
aTTeIZLqZIPeefMmk4HZiD3A403ZCJT7zwCMr9kxhOpzH7oA8Ytg86vz6FfcTuW1ozagOzGiX6rZ
9VnSQ0QGRLEQnYKhqXdLa31qBzopO0PFhEwzvIiqkZs6RRyZp6o/lcsLNi1vFcxIpacZz5UwOiSI
ed3vva4umJ9mbARSZ77+eyniCsFJJuGe+Gwl0OD/TRgUEhFwbxqru/176XTcbwBfpSyBUxCUwhfr
qdTlEe3PFnFVsLYiGVJPwUfz5/Zp9qufMpAkS5DcIFPDPjPmMjyIJ3oJ5OSzpUuErwEBzzm6Wb4L
me+TPBMdYwiIzPhVcjEKfc26zDrVTnWoVDqd/r0wsboHAz+MxFmEYr5Isf1F05bTELJhQSWF+OWh
U3iSUuG8caSyc0pTgaKHU7L1M33wc8oQs28kCMfyQQOO2+e41fdgLV/y0hwfMbZS+9jYeFDjs7ij
rca6Z1X7rtaLoKFoT3HMe1XO6qAKG9pplhx7T1/Z6wxPGFlfG5ONxJiw8u+iR6aJjxXH7KmntYha
/TDb9X2Gqf5YjulDnMXDzvWZ75C26J9GR7Kk1s2zNMLpFVgnZlJqG3BpxRVPCPKmgBROf6ZqpEQs
yCfaGgnFl0KNQNG+kvaASV/VzZnRZ/nYKOduiv7kkGShVwotLJUcqJLRmC8p1xMlmK+P+FZ+RbTh
63iwSzK/O+95rmHLNt8YuB3UwctLNezTCZ1i5zhXFoTxi9WMB3rfhP0iMj/LCsLT6PLo5wiGXmdF
5zbSb+jwhjs3GZnZybPozPKA2dB89FP/jmW442G6kEEpYGG/5tQx+QvRo8VahOlPm2LD1BhTVjzm
jY1o/S8uA0ZdeUE6SQsgqhruFmGTVHKpPCkmY7bS3bXRFL5qkPZO+DK7JE2FrsPu2O7M/T6sSwsz
cWStiTsUoPT8A46LD1LjgsMo2+eub+yDNMxLkSXDMyHC6kGH01WTnbc20eaQmzsM2M7niSyJmPmf
Az4jQQ9ai+lIfrl5V0W9d8DT5TCDT1kevBh5a5xBNRyrCSdJh7h8Dx3lYsBi20Cs+CN8/3GSfJCT
DZsqrwLUVpPagorKzqIHXFnhENkjEcgMQH+Wbh/c3OS5gYdbmBMEZWE8SZMt69gQJcc/8hWnQXo2
wzrkyAz6rQ/3bKsrUj89UdsPY4quoi0NfnhwKLEZXj3W/Tbqk3PUsohiyvRXefSKmNUJgB3a9y6X
n72cxEGCHWPAAkEzwW9MkFZYqpcZXPHRDYnyJXFpOJiggFdNgAsJuvue6QMeAQxpTjW4KGiQrg5z
xEo95ccsSueXNWF37UD5NjwNT6UjX1s024x/mAc4OduPoqQlL2IHtHQBaJAsMHq2MT2H+VivRxyR
zyCpDlOdqcWciPxVCOaI8UjKuGQD7rWIGur5sQ3ojTEsmFufxBOAEJQaTKmCdSXVJgg5X/0sfMFA
klGKCP172AzECq19pY41RtO96yQc1lbaEpMirr02FPmu/kcOOW9bAy2LccK9EIv04KanYtDiIXIG
uDZjnR78jm4d/hZ7+/bArvsctAzPM4IyFCfKpmjl0f33qRMFsgjlcMz3oLWa5sWOqvqUFNjtmkWo
HkawmqOCoZjX5otuPVNQ2ZhiBJSNuMhwuuWL4Tk0f6PdvicidI+17zGEHAdWigX1dx4y1eduSSot
bo53zKQn1p1EUEvvkW6j0B6JCmTmGeWPQo1sraf0osF2buFy1CJP2KQnzgrM+iayZosgNpksb9JD
nRV37qaMlaw347dxTpGLHCOtaeOtXrhYv+mMum4uzx2QGhWY+1EQNV1jrt34unusS+SClCQfRtDj
UCq0swXF+S5t39slGcJkMrt8o7o0IZAuu9JAj8zjFMEazpGP1f3YH6qhfJos6ZwUfHyrilxWhv57
a5hwZFRFSbZMfPI8vasof+7d+TT32ECnDo9BY27ANdZHyDzhOTvgoGm2CpAqgl7/tiCNbo30XDZB
LlBUFWApVQQeBSGXydS9Q/vQwsWh6HxjWsKdNX0ZfSIP1tCu+kH5RBQAtDFK1JdS92iweWxhLX8j
hwGOQ6HJebIr+iigZqVmwerU4lCPknTGzN5P5ozCp1S4mT3vM5ng2XkmIqngSdHoom40t+TAnWfc
UHGP0WExOe7D3v/4z6cy+QdheVuCPYZNFbHGFdUtL8L5YETN0TSIQIozkNiWDyLNFBTNxu/Meu+9
vyzHKDxMfOQZ3S5m4NwMcd6bw3P/NQVt+sC5jRa70e9Nk45XV/s/sY0qnloDoaYAPq2aqfiSVQCv
ge0/4q+rnbOcrGbvV6D9G89ttudCzBvVcXvXhvtFyBW+sWTcDmV5Ym3OEWGTUsr+1CuQCukB0jlu
mRWKAcWD86GrjBO9FaYzOt5NmwQHbOWLIwq0Zq7tnpa6r7YxiBOlTGOnMYUD0AtvDJ93busx7e0I
NYUicl9qsWDkAE4GqmApo9NQUvGOQXMi0QF7Y2IENy+Td7i5lMQieSoy6Hpe3lkXFoKCEqj+E0e9
2Dq1+ghs+SRiomo4YpFpJK/+FOxm8zT4LedVXYwnkSWfY836SobW34qEqs0wnpJFPyzJStt7kHJ2
NThoo4teHagvHGn5pw0GZl0iAttSia/Ri/1WyYQbLQ68/SwwUYRN9k5VY/50ySWiJvpPuG7ZzY+0
oY7EnFb7ktXnVqfQjQA1mZsZK9Jas4JNffPGNKfZZIVFqJgVfTguiT2lVz3HYbwY64imKmFDr4za
HvctWqyhi8pzXAG4sBA6kN4NIcav2BfUPWhjiPxIp8pilzTHoqLXC83q0M6YwMTILTQPyWtSLYb4
9oNqd9/MOYr+GqoufR/+PnunrOpuy6JHoKrxQ+iOjHvGFZ2svtoJVT47pk3cGXglQYSDEBkeUsMc
Xy0fz1j5q/ZignoQ6pzUCXLkJ6crRd40/6nSHBQM/Tyj+P4WKC5nFHz9zJXkxeuWWDD4ivUpciae
HG3yUpkw+1KiGkISTvr6p0wrxo0ak5gjUmg09vCOukg9+IjgRfUNYjrnoEAFGzEBGvAtXgjTeprL
/sikFsZOyzC2NsVfGW4b4yez5kNFQTziNl1byvtcYj0hbbGqCOuKnZMYuVsWbJM53hyDVRvWyRDj
YPmLO2op3plZASnOjkFrQ463GwLa8/1cRClhqxYNo0nyOh6OdRDVr3YkSyJ18esypj5iTmD06JKp
mrYSZ2ZPSRSLaN6WS1BmGRHZS3/HHIf3yhaSlYLvXHWGonesB1rH6a3BF8d0ZtxDnaBZnp1jBglm
KNoYCqrkljK5aWNSxAbnrbbFNmlGbii+W0ET+KvaCP9JP138vjxlASqFzL7CDmiffQdLQaKAGORt
t/eb5m5Gv90KIEndOk+Zk/8xK/tV28lbVFz71mUinj0aaVtucrfeR3NxdF0EzMzT+oBgLyA6x1FY
zOzBgdgQbH3zwrT1N7Y0yEkgcJ+YWbLbRli2sWI00EbqvCWnoICHQXHw5NXx5+wE32yzbmbnPIxM
jLlRedLNarw1YfhlBHhOscc0zpuOscvW8auwo2f4bW9Rk0Li/j332Y+RtO86b57IwUGcClImZNhM
qHLyBJ8O8Jg93Ms2PGK4PUmESh42Diap5qU2sY8I4yaVwyjF32RDAW5U0dyziSdh4Ep5QJFAlA4B
Q4daY8EZvq05vNsNIhLR5+1aKYw6VvRnTEDmmAbHcDoQB2HCR8KVy3iG7OKVTs5GiyYlMnHWOYJY
R5MlqCQQcOUWRnPTA6ohHbGs9FR6kTEC1qg29Zo58om1IZIINzku8laefuWqkvyTRcsEcaCNZlvw
Manio2yVsw3yJ2CBd0+nfwTI3dib31GesFgt9mIiDjTFV70BpqfaoNibg7/mpz7j5LWYlRDjPeez
T3JK+hSq9stEA+RoYIEDMQiR81GYGQYzvYCydPRhcBgCVES0bV/9QaPkm1YN3ggffr1VGwhKeFRk
m5Kk0B0ZFTwM2I97TfXgLJI02G4UsyrfUqeuazNjfhuL85wGFzsgj7aa/O1cnOoO6TFWKbRPOZ89
XZu3qCab1Hhr3OnSj85DLjjvVfBnQPZDmvfjqLCEIcHG1OzyxGKvcSML9+YM85ECGrxihtYZFSR0
pHeFbaKqxB2C4qeYkjfiLwHshhwas4cHecCogAcw+uknY2csJsIEFkLgVKfUTl49ZV7JtGu3UzgB
tmDmj7jmmPnc9Nz4T3nmZZvcSXaBT0NBs8TnXlMyo7DkSY77Jm2CzzZHwhvUCqygMzM/STQwD87x
2kBYkREeoAzKcmKpenZQ6ivKyaxNegZbogTSxUj/atsIC5Dve6CO9HPW+S88a+XqNQxZ/bsKjb++
CLfZyJ6tbh0b71yzbN1KJDDwvXvHBckeYYimWDmVUC52tkiJjcQE1xPHZ1eIKIuIc4lHE2lJmI91
hcQsVthuFbPEfkDrNUTGW9LBAnLsTTERUQ5ogWnvLVeRvbFTlqWZHb4No/nVJTPL57rJ1lhNb465
vNNI7V3EGOwSJ4oeQLlLcPAIC1oX/E0xAuIHHyvGOtzas4JD6NU1/xtmLQaZ7BTu1OtkqvAYR4rH
Zm3jIEuAdN+TpmoJvKSAym4abMyUQC4E5J1CQ23kllRrzqAxIGUU0S1VvBcRI4/kHFnh8uW/l2ao
wdQsL//3a/99FdhqlXc6ZK24ZLs79AAnp30RCoG1CIHE2bi4T04Jns9bXoZBDNusyP+SchSevSBO
ljIMR/IMSYo0KRYTZhzFu3G0aDGlQb+SgmerUGmsWg9BhJM107oo1XQu2MXaw2RvQbZ9VA2puSrB
axp15GCEwzLSdWj+CZtodpky5Dal5l9PlqseOL4Z9wv12qPq/Q1rytn0VpTv866/5h5c2sFzoZ4s
X6FLtfaTjrcFvoFrmwC2JQQv+x5L1v1O+uqRjP1btVRGeMQfcY6Bkc6TY6gK/4M9rH2uMR6U8fxp
1iN9Q5hFu0B5vO1Jnt+wQhE577TG7t+3iWd9tlNRw66DIYbW4qVqgks16/EdoU2Nq8sy5YpFnSCs
zTtxBTPeYbJA/5MbBzAqDMEUZg6KhPdemsGvuY9+BSpl0Jmx8XD5wyr0uGLlzFzVbU7CJSsm1905
hW3xMCLfBNJgboO6sZZ8L1Q2mV1fFxrZKhUxmFzNW6Pa5maSprMLFfLrPBrPvZ2gMedRmOtYPhSC
YDc1nyTisw1OPkjmU8dXEUSJSRqH2PXYu1f5YfKiA7EiP9aCK8bPhqEgJGkVQe/axqtMmoU/7ZEX
bkn3eVZ5a+9FO+4Cq2EtEc/Eudhx8EJQXwLHl2CuKd0utXY0ew5SUupJPdX9hl3RmpjCb4Rpw0HJ
X4z25qcKO+W9qpPTwMMFvErl7py21jsN4g9u/M7xEndlUKRvMtOt0WjeXMpgRmO8Qx1mnlXE2PbE
Y1gfndjBm6DJQioomoipwrm/ZKTprsYO3qCNK6G3PNjmeBC1Z26GGRBYrj/L2UFLNsvvHvLlJg8p
CWzbKwGN8cJIk5ccbsBQsZxKNK3Jv19zU4kKn+Q0ph9JZ+2qovK2TWoxV/WvVdbHqyqfSc2WzJ98
Dex/hKG2AUH7NoRS74suNIkLQfjCvHtTNeVuImgI5U0AWQN3Bx3LtxeWEiOK534gid9Ptcx/9xw3
Uln2NSpIXwuyKyiBle2Gi+04OHmV758Kn4kp8hfGOQGwiO+EFdIGFd5b5rZ/1ERbHNOr7UqJl0iz
0DWoX+6m1xWnkXCSNBy+xDTdpG4vba/zbQhr+JKPFmimegDBoD12lkJTmw0CNkQqj5A+LoRhQLqq
PcLk+q44//u27Y6Y2ij2C+d5UvaiM+OKNxcs4DS8dTQ6+6Idg2uKe+G/F6fVn2hgxBZb4Cqa3PLZ
gWQJO1haG5uRCMA2OCa7Ohuzm2aCTAk9bwtV9rsmS5/zmOSKFf0Li1rDn7a65X43SAJZsc2Z4MNW
2bkj1cRTOdVen5/MphEJ9Qjf/3tJRyPbJgtH3+QOiWym8SrGTYcXqzj1y8u/r/7v5d+vgRXEzNwH
CDuNggy0cYihRgmUHRUcxBO0Ou+ElxxEdkyGfaZCeJNN6FanUMZondxFT2qhWxWonI8xgQ+Tr/C2
lssH+u/FSfvgBK/9ODmW2MdYoo4dl7puGPGtfJYGl0RWBvJnthSUP8yeu4rFRHICXWrjEsP2EY8j
xwZiCzzIdn1qzQGjgS7qE45CTDeoi30C6s4zPGMyrXs7R7whr1C84ShNsl9nOB/XIaYAFMXs2Zo2
N+AkC9QJFUr1iZXSGTpj9d8LbGqJep1uuA+tH+z57Tax3UVqOzMYH5P5ZMLz2RMFfrGtMUFOKH5P
I76/2UaeM4h1RToptrOPgYcAQ1JUp6zJ2Ccg0neMll+q8/M0mz+pTzwryrQUzDtZlDGVjVqAxOnE
/wQdLzxnBibI6h6mMATa7DwZlRh2VftTAhF7bGzzvUe/K+IOIFC4m+UvM3ZBXM28rzVCobXyqns0
ZyhryFFMVHtME3OnUDAxKli3hTzFHcJ5RYFgq1NTIUDLR8wM9Y7gSGb8/t9poOSZdfE6KMgVNXNQ
lpJgZwPY7fm5qvhossJnBHAY+g7RVB2w96S690kWSlgIRzH4b2rw+1haN4Qz+wnVlzvmjM8lOeDW
eDQG+9HX2ZcMwg/VkLgzBagjioMb8761PllswlGAUMe9VMwWqYBfQeign2MgkrK1CPCt6ClkFHzO
fIilpQ7+ErF18bz2lGBu7twOOt6CXpz1K1s4zMbDvLUMA6Fpf7LVdBv/wTDKx4Q42VXYxa9RPP6Y
Bfi1Gt+pU9oCj1lwqA3v20hsxKnBd25itzGaATaN9g+6R55q3VBB7zWyINfBTmiVj2QUznW6G2X5
47r1Dg5xcAhb3sK4vCoEDmFPIdiVLosLIjjGyXiqgt3ghP0BXsDHYEBMktEr1wkh9GSQJK79AmeF
p1Ilb7lLKirPsb0f5F84WtkvwFC3lflaojAFHVAiSqOCg6mgVxZKrdCNT2kZPntZzQk3Bjvjj2Xw
1tnL27y8V1HcEnDNvsXh/6zd6tcwXIVvP/v0pCse/oc6i1LYBXuShbigTT4GwIa0DfKjAfYWOW28
E67/txyT56gOnrRyDxwGPMcqLslhoCvXsvgASfBeTepDJh/UuWeUPozWbWzhMSaxzRCWSIuBr9qp
YkiSGjcMKLgvyAUKs/7TjLg4ql7hkoh/2F+8ObSp08DVDnb8xW6ExqpIL6Ai9M2AK6rOYZGracnb
J+qaK9r/U5WKeyxMvXNiwcS0rM7oJPYqN7nabD5VPiBckvDyuI/wh5TtY4xyaEjFxebSX5mm/ZCU
scleniJzMq2ZthTfNZMnOgjy9ugZipaglOzRKYK78A0eYUbH4DIw9oEqETxnhNBRu7iamUYUGgCE
eIMy0oO7lgvQVgALAiydzDP5NDACL9On4DoYoC19E+eOybxVhUiTK+KjscwBNAtWouPfZ3ex0Gqx
3BqAvO7TS5JH7foVnQNMVv/SC2h9I8AbDvgPJbt30VR78rkZ3rT+ygR300/eM6qBTeHYGLpF+OWW
Yt8IchaluQN1cZgabDGVLCTmVf6zBI7uZF1ulcSUmJEP4FrhzU+qg4chAP8ITGCPjEV8xWSgu8/+
rQImuSZjh2HN/ORk84+uxBGyHKpD5HW29MClgcZP+ufWsUISYIyLAZdKNZLg5uBSz95nBN5hkt8i
w3tlVF+cah1i/uBXFaNtGgec+OXS6aPTONkFC+iAxR2hgythIz0mc5cDoGcFHc/fbgGISR099K8r
HZi/ScHy5CUHO84jDIToQtpLWMtnrvfXycr3PnifNL+XdXm4IeJ0ydwgVbIx+VnlK5A8oIIC/WXM
A9hXKMSNWpJ+Mx3mHtdEWDOBEfHG67A+6/7WUJhTQ3OTCosRsVMuqsIx3CrUzL3kT48ug6PAvYOR
pR16JMX4W2rEg6Oq4kOWOPwQo3UuoJGpwRhOgTV+eAVXy0i1T6Cdt3OmDgyQhWy67R+zBcjDgYXa
82dmfo6CIiQNkiegxUnMvLHd2Vl5GQvnJ8OgxxsiVpPN+NrK8w8Pr9G+4PDzJ+87qU0fjAxrx/bZ
IyQPcxlIuQRrHBNL/MluyD9KQsnAugTHc5Ct56ghbLYKnW2TON/LlUekwz5k1gZqqP/osDGj6zJ5
9HBgO4l5G5LqMfLYmOYIquWEKZl9Rmst0ZVYqFf5nuHHl+j0LU8XGYQ3oX3mQ2oKgSiSNAUgnV9O
xhtqoZ2dbCjE9dx/9PYd4OW7UJScMQffGoYeFffyNyqrv6G9Zhpf64PX4daJW7Nde6ZDixXQ5Yy7
+KCEBxNskRfTEjymwBv8alj4J84mEMRvqhFQduf5+7ZrW0ptjsfQVp8ZZBce0IaXJovfvmIbMN8F
tlaAnjmnDDwxBfMlthKADw6K5fQxf7BHnx2LZChW+ZeI5jAmgH5SVHRyrk6qq/ZNUBBwY51Yjm26
Fgeek9l4PwE3bxvzVrKuWdezxAZtFmcmGgvaaWg2zFrK/qnyPgSXetWixfdeJrxGwoYZS+TiApUr
TgH74FU/4Y1wetxgybNb6WeFaSKKO+jdzHZT/82dK3ReHkoau32UfsszHjAgldJTD0Qk93tIK85b
5JNjGgz32jG2rZ5+IehX2yDE+4I8t+wI6KugyDFXJU2sYPSXZ0SiavUVe+Ef27SYi5F8H4PYFovm
jgry4pOKipedJZLY68S6A9F1Ak443wW/ErsQ/uZ7x4hWYLJIw68yBhugEjZ7ttxXbK4yp8CRUhxz
YV3qPAMiBbh41WXjpXayg6+5oiYyXxcWxAR7ZN8Z13/HygxZ11buKY7++h4Dm3ww3+qwJzdSfnpp
s0sruD6J9t/G2XiCihUnH8jbmbkJ/xCP8Z8YPUA6IjWyB0EyYPA3JVx3+FMGFHqV4zRMdLC/z/Kv
nqA/5djha0IZ3PQIMSaHME5TBphMDCcEBjWLvFFiGp24dXwTSEBS5KcqkbfmPiGXGmya/mr8A7if
8rbKX+fGB1ljA/CSPnSO41IPl5odbjuoQ+OXr9Fgf0lRVcdKaWwgM6zNIfOecocxmA0vW8bm77wG
JzBYPc6ofoHx286x1M7fMEwnzOconV3LNhi0GSM78Wo/GHi6PJPHMySwGGYK8x0Elxsn9mCvE7R6
mkzz72yZ/t43+ydnHJ1daYVszWRA1t3E5+Qo0GBle5o76CcoBb5EkpyJ33BPWeQRwQh8hHxoxOYK
9rjVIGvwPfOhV+KorVgcyT67RQFdlGPocsufX8nFwOs/pjYUkSZsGoaglAK+Cbe4c/qjS0ea9PG+
zcdoX3pzvKPAX5CdjwgT/NMQBvmu78cvTL9Qwu0KdJ1vv3ZuHa5bO5TQOIeNSSHcCuaPsctSHvRr
uC3pSKCiZ0jKxrDERwKCbif1mG11GGxYUvSvc2D8rqFfbboaL30Wi3U0sY5GE4lfib4GwSgYSTsa
3Eub5swIbINxQxLJM8LnfEMxH62bOrsQthcRbEq/XoHnESX2ld7pizUF48azrV+VEZTM9AQCWR5X
XnInIDQBPaCpE8P0wS0BJoyaOqYAAKTz/s/Qo4owHTC9MagrSjK2Nj3w6JHblAdZ6CE2SUOEsHA1
zbldZyiVQbQ/W31yzwx0qM3s7aIS8GmVtW+q/Of0jz9585G+logE8qy+pT4R4TNUKZJf1/lUEMF6
iDwziS6Ox9BhzPdtal/isHb35YxoYembvar/wZeb0JyRe6eaO9TbxT7g/2XMF25knjP46K3yZLps
bP69zP/71b9v/99vqVINI7TmsRwVHv4MfuLi2LH3jxue6F3JQjqRMwBHNHRt+lwLIOEuBQOyfFC7
1rYPeRNtyf6hM8bxGKKnij2azRriV7KP8prClOlLm0hzj2Va3IBpx8cFAzW5v1md+Yyw2rOdWLsm
ZCgelcUtEMY2ZNlIlBMHlfSdBy8dc5b5bb8ZO5JB3G4/qJD46yhHdNgNT4WnJDZYCwgiiYIuz3Uu
Faws5IaAceoi3FklNvqCsiOy3zBLvOpRPsSV9WDJ/k5dD4PcJLsIlV2em9QMGmJGC4BCIDzf2Ebx
2Inq3nBF1dDJrdqno8YV6DTBg2Q0ug4EymHM/cY6zFkf4Y6qlDoY+JBxlyZ/IvfW8WjdFa0L1FnZ
dxC93xhtX9ISGMAsh7+l0WuQa/53UICOaY8ykpDHx2fdx+bR1w1L9OWl7gJmQEXwex532P9oTIFx
rZG2P3pSH7EWniAlX0UEGKRsiUlACFIVHMI9RgXsezG8k/DBNHMQnX58QlN97cP2Jx0Gay+WFbb/
qCfklyMH2baYEar4Yjhrbzp1sHoQKD0joGK16LUc9MCq8ftgj5TAhlhLRi0pjTp6MTr7mToDMcoY
v6eEf8L8uU0LArdhp0QwRvI/jJ3ZcuRGlm1/Rabni2rAAQfg17rqIQbEwHlm5guMQybmeXLg6+8C
VV2lUnWrr5lEI5PMyIgg4O7nnL3XJtl+uEQVcTOZ3XAbLhiaw0p/UxmTAbXoAxr1izAzmT1VgBvs
5ih8cao6mGkLTfVWNidrDQ1Zsb+OWX4OrXupk5lJWneT9emzHpajaORtFV77OPeAEVQPgA6e3cga
uX9+ZkPKiMxGQN4VJuPrlhnHd2gaaCKWsd5FKUeYcZ3ZwcO1OMyGaf0OnDrA0kDbo4DWLGQLTapq
NrFKdr5i4lZq8cD8HidaRIOOCN7ySkgPpRtuLbnupxOL78YMU+NM87va1erdj7G5lGoAQhOO/EkP
hi2ssNq0iXkfps5bPYclAa/aPgG7AJGZYGsL04ObqRWZjEIpNFV7NqRFW+frU5nkwGPbASpYqLxD
bsnTsLZSe6Mpz19N1a/Pvv5MHafIV7Ba8GlUwtMXspZXwq+Tgws+lvt1bTbFjr6Whvs5MSglhpke
1PCPRpQ2GtCWc0uD+b/+PCKt5BBO04FUwny6kN3cnK3UOQ9tVh48C24RtN+ucV9xc8GbETvhW08c
rJHuImpCqg1CsJXAbcC27NK0vJf1/Grn1qMgOIL1lpEcMasZJojN12OLzKD+K4lvgWjHjpnE7V5L
oNtVVUjSi5P6m0/YOokIteQ31BNOF/mowBvQoxSVQLcnlywaxWRlzWfmDKqDKtYY8HEzrRnmHbSP
Qe8R2LOHOqSwLi0d4pLH21osjh1y+rkyTkQ8x0cdZ+6OmdIlOUiTmS63tuqfrNbtTmsW/cadUjKV
jAZYPXfYUYPa05mzwqpxb+INpfqKyI1H9bdK2jDmU5p4oXGIE4/J00ihnqJeoC8CiC2OLhekdYnh
w8UFAdpouw5ko1mddKWP9E2uwjDyGfKTCr7i0JGwWHtiuutz2fc9mSAqSQ69z7yWw+v56wMPWP/2
mbP+nMLotoV2D0Rv/fLrwz9/7utLs9Muv/zqUKOMOnOyjzaNEWLgXQgyabyHuHBwW/+jTduQLnzu
1g9ff/b15ddnqD9Bhc769PWVzQbw24/ZX33eAaxWUggkUunqzVk/NBjJztX64evLEtM20X7AjCp3
8uC5aWBjPd6mqovxg7XQvcaFhsVsTb89iLNuj2p9JNO3qyAa1MMU1Uy6pq6wzsytzd8+eJH1lMCD
XtsU6zlhY5UuZAriy+GX4LPHfGRCb5pfjKn7yBejCkKf4naZk2DW1PiCjK0WZuESETw1LQ+LBZ+J
wQs9HuzuLmBzB+oMgYlADGl8PsbaPhALhOZwl7hiODecmSwWXeLHlpc6re7wL5t2E8Ta9/bxUjB6
+gnMmj+M/VdFUF/keldNl9zy3jybEaVyq/dJ3lwtGfFDxsxf8GRxmWTmErjOD2fGayfH5SOrLH9n
LdFtTg/UGVRyGDQZk34tDv2Ur2i689fr8Pr6NFb9kbn1R1/rWzuE0ucIeU7DOTAMzJWR/ExtLnHb
XkgLw3m9s3HT03+c2bytcdvHr7onxoEuxxuCR7p6HsesBs8QxyTGvTmiME9yaZP9GdQEotyFPvdb
c61mQ4E7IHthsO9sUHDsDnbfgznI/Le26NiLAG9MVXs3C/qkGBcWrt6WIIrmrWy7Oxr53S7ll7mJ
l/EAVeActsjqLT9+tZ9xO55oHkwZmGQz8dp95P0cQAFdAxf298YixGaJ5YOG4xowW34mPyU7Gy3O
mkTlH+ze6L7vQEW++dp8aQYQjIPQ36u48LGHDdetrjvs3iK+i4v0gH/nA7Y+ANe2wbbeEoPn25+x
CyGDiKLh0Ph3xvIqvBYa2bKMW7vKL1r5wJEOyLSk4HXMwjs4vkfTN7NPpUktTrB0fESKFhTwxA7A
ZfI9iTdb5hGkmmQOBeSStJd19BMD0c5yBReGPX0v1zjGon2qFK4GzLeEYqb2sfCXb2lrXPQRvviy
4qA5dQidEnfAKMAB8WuQHYWQG2PGmmgn12yWjLTMZMXbOyjLhFrH5/0FYhPivpf4pOblkun0wIgS
KKdKBfYoEpUVMtoO1xSMG45JTjJSK9XEX3mcQXOE+6MiBoJJNtE/zmsf02/qBfqk1sMrZxmhHfRX
de/jMtQQJubupTEMirYCv0NNa3EmsxJV1Hrahis0YUXcwBqg0Wshv88qp9gppzqU3fBpN+18YnNm
4gDNTElmvDY0Nj2mqKwmVQYZ/OB6CvDFMXZS+b3jKc4phnjvaY5bdXztyuOyhrFXUfEtHk3zoNz5
UTdGTqgcIeZ5cRyJuz4AU7c3NXgUzmTzvFc07CKzCZjZc5NBzNsVXglctQrJxYYVj5ETd1NcN/sp
Aq7Xe0fWY1oxSZoc7ZGbGQNvfWxSn9l/SdiW49Mm9jMqFHlnONyAwmquyjGVuzHGd+BTnG1QlCaA
S8iAcJJAaInVJeKB3O7Jpp/B5IFeqcUxNujtJMhTN7pYUuJah4pNEIgSXpgc82g+/GjUMc/WCR6v
FwOEeTarJbqxiwyCs3dbN1RtOkGUHfXiI7Hbj5EMPiABTJGSLDAFIZHQpXtsnFCf7kxn4oqFkLxF
unzySZiAwhXvzfrkioVGIoFyRNQ2uaLq6ek5xEZMdukUDscwqWy24ORUraBgokUE3h1mhUQqMCIq
bAvVlFwXZVfQY7uB744fVv6cKAfOSwTSBJLaTewQ4TT7+srx8VJpX6v9eE1GHl0Y2e29bnhJfeu7
qDsuiplmREvXt5zkTx8lTqLUy8hAeDtl9KEmZd97+aevCaWiIhopZHHZ6fZOJgphEs0h2wOvM5Qr
V3Si3oiX6C7Mr9BgtBtaVmT0hfiu4ou+A+SsB9TdrMKEkHUmjGjTBss3efAyXzr0HyT+uAFn5zva
tsFkiYdSlfi07ei5siIG2tacMZPbxo6FcZJUrY1l16xIQs57jaxWdi+pS4SHZ7wmysj3xjR/ypzo
73lZq+6Dm8xpINbjRQkgwYJLa0wqwgWiv1loolE0ADizt4bn3YZ1/manYFtJgH6AO3oYrOp9tL2X
pnWJDarodpmYJodHx/GQVHXOsyrqn5MNR0irbqedDqgcXd4NcaJwbvIzMnzOWqK9H83sBtjfvUT3
gLxSmQx6C495VfVWEm3iaEl3FpwNEwqDXJtpKwsSbQCfIZrsvDRIx2ZXyOxnPMsnayzxuIzoS4x6
IQPDkqAJpkOLohaVhU8Y03Bpm94DIM78wknF3djXN27nuMfJ6qu9J6rbshlfkbmQQ8QEBT84g+Ha
2jEgZQMHv3PgRH+jSssISh93fjvBDC1I0fYRMUjBmB7TTBZw1j14TBx9236SA/Gm3G6zETNDib2z
OcC96tKe2uc7CQ1n2ufhXloMh9BKoD6VxBrWC4tW3XPfab1632BIjhaJfdKw+l3+fUpmEz0llMt0
murNsHIZFwGg0yin23heMcLDeAbMSYyPZDJTaY+L5MwFV8cUrp2yr+aIJX9xLWabUcMIv0BflJ41
ycMhTWG8s954mefj99IOiqCoy35fS8pnF0pi5yzDqegtms7lTgDJWR+HvPm6B3AFQ3KL0Dbzp/oA
HjfZLhPsq4Kx5iGp6K9Q3Zr0jkAvRo7xwV1uHDPreqjCZ2Fayc7Gn8FNjS7SJAEq1yOKub3TkyJW
5KraN6iAAK4dMhe071x8L2d2dcNPHiZbHFvSXtkmvONUaJinGntY5AFzdDy01oQ9wdqtzVsjCY9+
h6mgz3K9F8MwUz0yCWNA8JrGkCedLEVYhwj8oiLOAmkb3cq6+xw5yl+0JHqZCeWqn4OHCkvzMXIm
6ilmHMwbqn63jPlFL1ZchJde66SLdkXNtEsa1ZMiwfNUTh0E10o+L2yN9NUNQm/gD8Ldvgk7KLj0
9VGWLBVOZKfAqSzKnZOZ98Bi9YOTQUSKl/65RA0USIbZPY8YGhyD07rZ2ejeIU0RyonV7hCmzWdr
94EvrXlj+fBs4NwyBdR3TYUxviPdml6NOtsdcww7y1LGvpyKvVnYTA4ALGAZIK8CmMsQNj/aqfwW
yuxjzsaItl71OIYqupzyb6YP9qNCeUXDTMVbaorxMISrMhAq41BlB5NhX0BDEf+39vNdbxJna9DQ
2jizTzaS9E+1VWwHg8EetpgYi0Rb3cqYflOjPrVqFwQAbJLE+uxI2eZUDvd5YTgJGMvbzVX8uJiJ
usi6/nKC5xeAORXHAp31MjncUBHSuTD3Lj26nsUkX11EWQES9C3V63gCMF6gkIPfhY2GIU2jz4MX
tzcklk+cEZpZ25cwkmgKeoIZlg/H1vMjCjJ8R5gFPjGvLvt2zeYuQzrGFg223pIIxU3C8VJk4X71
k7P2TR6Vd/7EhlaiI8AMy7u7cN/sW1uAYhjYgYWgNPLeva6qD97QYuTpwoeQj5vhJS/YzNEKR6To
WPoM4S4icOZSq+IbLI3oMHf6kg7Cg+/MN31BTDz4Wc3t4l/PZi1pLpv3fe+ooONcdKbrwzqWA0xo
Ae37FV37VJQXk+Peh04kCSEgN7uabd5pL7qYO560qiUOQmAZQOogEUGmXUjSwothsOQ5Lrj7dQEt
mLdMJshLJRC+ZzP1a1SRS/8INyM62iSZM+cqkUnkNUsnWKBGl9iUk4i3lB0bFNZ8zF3/Ez5EemHY
9DldgVYjR33CyEhuBbJBJFfmeoTk9N25sOnHBSqb7Oyg9pynmtaXXc/GVnjMRMQg3xXhh2Rhtyej
M7elzpm40fjbTFvuCygzSlzlaBgCDgBtNaRXdVsn+HFgZDgMbwNXaqbfeNNTIoMfCTXbls6nUHbx
6lQE1rgZT6PO/JOBL3MsvrmGAxwCNdhgtgDcjduu8L+lRa8ehCWwk6ft7ei147nw2+pm8hnr0DAn
git/94ju3CxrDFTBfICWF2RTQ2XFIZlZI6q0aI4DAkSisY38wTX0dprBawLJ4bMS7KOXJ9+mORpu
wWmTEXBEKALxJsYcFmOSKUbhnXu9Ngh6E5CGAT3ZnDvYLskKG733MVyt6MGcdzh7yQ12BUUW9kHI
Cw9hMww42zzWl1OmsDV0ExMAxKmbxCEZksjXMphH10HaNd3B0DSJR4ixs3r+fKzgGDa5gHKk8b5F
cp3SQAjYrXYlt84wojtVAWlqIB8aDSEZ1pz2DajhKmU85WAs9dxpph7hiC59hSaLdBXHGC+7gSrT
7OChk1KdbQpM3EhO7/kZTgWO+0LeDtGMOP2qVjMKCtk61wI7BEO1qfOVReDAaYZLua0wsu66/gdl
fA3KOt0WSyfJtS4wVgONl1wmh7zAyOiBuu5jZYBXR5rQT31QhR1pCdWwVbyxEI2IpQzjq9pNz8Tn
YnZOHLIhJjyVY3ZuGwXQE8YpTw+hRZeTOOCOo2JVyccjM2a0EFl+1C2jTEkNXM6knlk4ADZxZhhH
D1Sm8ovraLSOHLjMg1GAGmrM4jziAvMXcuqdZEv1sZykHV8YBhQ1agA4zGF4BEF4SSr2Hdzj99pt
UvKRoN31TX3BJGkWrjx1jCaLOrxDpZ4ElonSZFD81sIOYbTO22NJazgIE4PlUOVPXWcOWytxaTxm
E1tmtZJzbBxO2AFxeh7N0adbKOHHWRGZAKAIOf+1qIDVncZIs0uG8d1SJXRc17Ex6GRLdlBt/Vw1
vQpab5QbwWBKoaT0xE3hJLRLk1bBh48+VDu9doxxR7iznF7C52HGPBC55uNognYYtF5BmHo+WDA7
jJQmnliXbrI5n+f0nnAoBqk0H2gIoL1T/Q09fXwGvYVGbSnvNE2Ui8F6jJa4InFkoiFvPYFOaXfJ
SvM2LIsWJkHqcOD858jBT9ov+oaDe7atR/h1EzTi0pxPneEck7p5jkP96WJQyGMD4Dfm9tmhvTlp
wEVZ9jZOFplyJtnFttmQyhZCW86xVSToGAgkw8yeNt7J6yTS3JzhioH2L3LuloJZdsVcSsEeYaDD
MgCo47u2f4Q+6IwkekyT+lX1vBNlZt6IZc3u5LfIGaZ+kH7BZBMl/0Yb0Q+Cvm6mvTWL+UQAkArQ
Kj+1pZUdaQ/HUDf8oEL4sIf8sQ8LVHEmkN+ggtmPmeAE02EJsMZ+b6zsjhHyzks8ufU1d5hVSMwU
lX/bjsRfEbFxWc/MRLU3w8hkIeDbelcnBj5B1Fp7kl5QrlIPQQxkSfBWJA+aImEzT89/zi0Jjra3
1u0jgsYxCqoCsf+kCEFrSk7evAi2i3JPD8PeEjn2bEz08Iy0AInFAEmP7nB2GG2ROwUlXK47U1Ik
ONXSW0yrpA7q8L5o0pNuCs69yIhb7pesn0D4W4VaUckhglTnwFm3jhnrLtEOsmB7QM77XoI/3FfG
pVc52Mmi2SLQA0Floa7tlCxtZ5bJrmXcwYpgE5EqjU0simiPyp9Qp4hFYs6mYKZBNkkzxSnGzLto
2+m4xJz5qD+WgRvVhVCOvPgC9d7VIONsp0pm0DZC6VaQ2Em46pWurprEGHZRyb7huqAAum4d9s/X
g5F/wqgDFIBc3THuajF+JwndCEb2U+KSmi8lTpeQCTASndZFRbOL68tVZBixhk4+BDY3c18yN3pX
PcKpsPHe0CXCCXcYwWWxpTYd9StVO9M96rEkWwhVZnFYOE8bU3+JVm1VW2M1T9eL1aN+qhUBBxbz
4xEgSrXOVWfZRUE5qivSbPujoTMcu8s3tHfQf0D60ReIMEAOUdCFuriI4uwKWSQhZ3Yz7MdavXJQ
cY86TMiwFK8hE+eUI2HQOIQxac3eScDTjHJZm1CgB8kVOJfEuBm05hLOOrpky3WogHB/f2DjxtZq
IBhTLEDUqiHqcPY/R38sZR4FmMtAH4TwA6lIIA8WsIXWbn5WiltHtWhdaKcfQMjssLcwiGL0summ
Ptq0eXQvC53epFSFsZzh8OvltVj7Y85IfkKJRn2lu3CfkwR/7Gv3upmnKzgD1tZAyJD4HrNze8UX
hOjM4Zgx/zb2mFopASVDJhufJTFH8L1yyAYmsektbnc8Vhk2x2I+xJhV52K/DITGdGuQUyXmmLDy
mrAYWptAj3xIbVcaxf2mGAYoVQDOdx2U2dpdGSrNY7EAWxF9/rOV7QvO9lPq0i1p09jYwpbe51qb
CCHnl8lm/fId+wQ56D0G2qkSxG/YW3M5QfskkDGlLXfNVfc0DO5nhzVqRyNyP0kA6blV0NbxhbWt
J3Y+Cv3IRJudSviBdqSpqHM/QdoA54l69wn9H/xKuY54PLVzjCI/FfZ34MO3FYedIKrDt1flSmAy
Zdxcahxp1QoAr9PknCNBQkFxJxr/Kcn0azwidsR1JzdtPaFhkPQVUynvLXui9WSso3N6AU1FWZvR
ENkahYfgaZLRYZJIHEXayAMZMY/ceBxtCVqoQwQmaVLc2PaFu8YlSGMQBx0tLKHZzs6JDdaM4WDh
+igdhu5QLfkdTVPsP0gbvhTq6Pk4fEgQFbllcBoXIrrQs5bbaCKKQHTTpVnI4URHKtTNGMwxB01P
bEcI13tai1dxRrkxMTD0EhpFLY3cY1z0SEUN+xsn3+Uir793+XrcXMpx72R3UUUnKtV3JLT5XG4S
rYb5hhH5ExPyS5HQbaFeR7E0Jy8DcMFj5I1H4haibegv7pmG46a326OprfyaXLfA8jXll1PfRhFl
+IQZdgcN1t0Xoqh3yTh7O0t6F/zfHUMx6OPS4LRUMRlZY3k/r8B8JzYMUJxoTBAcHSKMLpvYZonv
ovE9Lzkf9kR4FRE2R9tx5aoaOPsOyj34rQyQzV3SGnUwSv0poG81MS04UvFmYB6c7ZcONS0Rculp
JBYIx8WudXCA5/6kuF/pAioU0zb25ZGZ0Xb6WRhU3QN4YZv7g4pL7bqp4LI0GJ115w6KCNcxgQC+
WT/nTC3ZkEZ3vzIwWHJWYWOewCh8l4ivH/0MhIV0nrqyK462KX9mJu54icdfWxgRycE7EUduRxEt
nzh8JnWUGRKOczRmp3RoxTY1wEtZvjWf6D+SpaRPrkOdG0Iu2XszhPcO8LLhK/eYm4phNY3K1ERP
5HZo34wcjV7FnAjTUhhgCniKPfObKrwPbfpXbWPfWsv05uYZSH1scRSF1g9LcKiDYcCE18Hy01xr
D2hp3UNQM2ocHzV36JiCKWzwBQJBPndsVYELZmJjshOUWU5/LUvCA5Ci19h07qMOJpypo2BkNCQH
8BxWCPyIhrG/tzosluENcbKMQBwE8Z3ZXkWJ990G0Q2DRd6QAfWJr+2SUOs7k1lwUM9M9/xJXAxc
JYxTlmoz5/RIZ2pTp8Hi77RMrbBakyh8ggyXbCrFKQexlecwBK4EJ7iym+gfcZhURhseyV0CZhy+
tT5JRN6sfyAjavZo1rbm2J2EyCrSyIZ6E2vJE8SsexiiOr2JYut9LrhJZbW8xRbTyjDvT9bMeNei
lY6/fR4xuPDZ14eCc80ZKRAq+pJVDI26mWuIMAghPX0wzBzjNMOo3eipYKZXc1UkN/QU/INf0yaz
aqbjxIbN27xp9CE05puxZtUkocQ7Jq35brEtHcwKIkTXtTeIvFNStYUdeFPLqDCiGegOhb8GhjnH
qHYR/I6sIHEFb5+9AF/WHN+gjb6VxCmjfYCN1/h+UC74u6TW1QFV6lvmmvahQuEq8EzGA+/q3HsH
Bt5vlkImlPoTSQQuMCbZzJ/WUACtKe3PVOc3lKAXBvrQjdem+oIYi+Y02cWL0S7W2XTYXlAfPSGe
VFt6wrA74za5zrC+ND3IEKnn+d74Vjl2tDPMWRx1wrt34cB93PUFscVJX18l/L6CplmKfaMKiDmY
reKivE7zQ2wDuVQ1paElHGMvlTyZfXKvjIHYjdUUBQKCamOpfsYpz7as9LZ0x2zfljd4ye916oe7
WrzIaoYQGNXXkUJmIW0YpmMlPou8tbaxT2K5zV1nDErump61oxW5tcms+UC4oW9jTgVwg6+Fjm3T
RN+F53wyQYStU3CUro300MS8b2olBFg2yjshrFshyeAshEvKRv8BrXfZz/inpgkRgTCbezJGNCU8
ks1ZG+8gPBKGOyms0Eakl7VELgTPZs+gkxC03DS2vN8cPgjRY3xlMcJ2k/gSXBuybkDvS4oZexwA
fowufWh8kiALzOiY9cl1O3gPXR2u2CGwJD6zn6StgrK3vvm6gZ4L0ArTir9hyFYcVBUTWBBx0Q1z
Q4uwSI9dE4sbHMDJKN2bNegAMp17tG1OQllxmv3w0ixLyVXH7WeaKfgT37mRyJk55yGnONF/An3p
LXDqEZhu0dLddwPzu/VXBot/IXGbUgmpAPjHVF9jplwqmtMcIjtaYI4iGo6xYp/usGIwpv7Kag1f
itY6ZnPzmjL0WBDNoHLN97KFCzI5zPeRP2zo7NNUNqg2dOmfPNjRboUwSk7TfuzN5YZ2/eqvGOon
hMnf28Q+JeDx7x3Hvmra8hWtVLwNaQYjniWIs6Em3kuEbkK/DkvvH/G6AR1MEShXmuNmRNizMO6J
sjJvZw4rSso6wED3bosMciDAjTOERWeLtgifQ2zdwE75OV6bdpfsmVxy62BfAENpongD8ALsCI4a
bxpWDcT83GiNJIC6dQ+yEEjZmMyzZT34toPr3dq5CstpaOUINpcsPci29QIAgSiYyoqx/dR4V2LV
/dujA/VtDEuuoeTHBIqAAsAhLK5MZqKfSAfFiY5+3Tbo2zEw7lt1rAhmoHIzTr0bk9F5464qdN4W
0esvuTSYHAXaQ5b5uYscNrBCX7SVtar2sq0Vw3wwu/4Ib1fv4NCRspGC2BU2GFS/ce9HAGod8uQj
QW9oi4hAwURPRUayAvlurLBV0rIg2EOgXTum4LO3aKM+bRcrA2OU9uDahJdN7neRdEWwACPZica6
pmOl9kkw9RidCDAH5+XWQJRREEOuuRx6RqkRkX47zAzfEKbzj80DUborO5P12m8K4lu0tmkeHcDi
gctifzsaZciBuJ+PEb/dQ8uIqdLLoY/L8EBg7TEeQpRI7tLskD4csXE80E+dKcBAlONAwAkwUT0w
3NhMPeNZ7tk7UjcLAgZoWExuetP6mdh2RCHTdKAfRg6qDCLHxjHQsA86NOdxKn3HhgqTvqi+xwg0
OTkFE9N1+hE/XTeB5De5D6Y5/NCSErnSqK2Me3qdsN3q+BkOC2fW0nud4RXulnXM6WUNR2XOIoFd
48hfGIseTJIoCJq+oPoqT2pyL9cIAk42Lnw0f2/OSpxDzNobu66uOQMRqIIDbGsOxZto8La3HlGc
k5jOVjm9iCvwGOMBfDRDvgzptuMBj1f6KsedtgcyYeBmINO0zgm0Q4xjgwLeLqgzOf7DW1qW8t6U
TniYt2bhJrtBc3gGc+KdpwW3GsnSQSo/NfgN4Br4Y8wQgQtz5m3RTWevo+0tpevRnzSRFuO2wJVg
2FH6WObiccYOT3x8djKykFtImB/ZbCN0Pup+vkqJStiW6SovVDSqCgBltkuPpMYmMdRw0HJT/yCt
hXQTRgcRRxfaDcsEC8Kc9vnAbRlZYpNTsRolVfpi5cbOMybEBCwmVoYH1Q5GJ71acu525OdsNPXy
bJETWk4Z8G57OrcZS4UnnGfWt2gbd+beK0NgmeVDw2wVlnWLKLp1gGGyjs8qf53gX+6y6EpZ7ocy
wQM61byTcryh4G9IxeHyXEZvV6jqWUjy83zDZCIgaLbHPQy9llhBR3S7SKGoY+G7b1uFWB4uXEWj
IEuIlMJuQXHmy5th5NXVPU2rpm+ZwJbXU4j/hpIGOA/AqCElZdmt9iaNHRR8JoEVe/AeRNFCoelR
bbRRimDYR0DZJmzu46q1dTnp28anbIwERPrwyYFxN/d4w2ea9Tt4/0dxXl9nngtIOPmzDTN0o1b8
exGjV87aF5SU1NZV8iFQLFld9YGvIYAtEJHmEl8OXSh3C2iW1louu7GVJwbOy0SeGYHCYib4HYfC
qcI8a6MWCeKGd4SW5wPwSmufTPBH/Ki70Yb9YYMkhu2Sf1g5wIXELV9XqapyHO7GTtL2R1YpnAm9
QDsQdBbiplDgJoNI0iBIyDqGd86iE2emu+tHVD+Glb+XKdOXKfQMFlTGcpOiQoI/Ra3lKXz6Ffq3
X3/5j7/953986P8b/ajAZM9RVXZ/+0++/qjquU2iuP/Dl3+7Sj6QvlQ/+6+/9o8f+9e/9LfHquC/
P/2R//GB1qfzj8fln//709u99W//8sW+7FnR7oYf7Xz/A5J8//UceCHrT/7/fvOXH1+P8jjXP/76
60c1lP36aFFSlb/+/Vunz7/+arn+1zv12xu1Pv7fv3n9VvD3rjjyF+9JM/z4t7/0463r//qrY/7F
t8EXoOuwuZlMy/31l+nH+h3b/IuwPNtStEmlkHz311+A6PfxX381LPMvjmfihnHJQHaVL5xff+mq
4et7wv2L7zKZxBnpuvj4pfr1v17+v/we//l7/aUk9rwiT6jj9Xi//lL/9uteX55v0Xj3LI9aWgnH
V463fv/j7R6YzPrT/wcUcdR1ZY3ye518GGN7uU5obpy0/lEUU3yw4nl1T8biuq9AaY0VbZTMbe/8
jpHhMDQ11jLkSvHU7iZzgu9mpNe/e0f//pR//xQFb8QfnyJAEU/yhnguFQ1v4e+fYiMUJHbBiolN
ECYh2EQgxWA2TDteHlLmnf2LU3sksZoEQnF+csnvqD4q3XWXOnOXBwXmZU8WAamzvZVeRNzpm4YO
yn5xqcNSDsKMh5fv/8uzVv/Ns+YsZZpSmdyrf3zWhB9nkU9qw8bTxLPaOda+xPKr7x2ePptUuffC
hZytexoN7C6dIBMwtV15Z1oFg7nes+6Y6CukIk2AWwowoRk/GJGcri16zBfWLB8w9tKJWAc25IYu
nQV8T1Q/BQ1pjo2xc3TsEQTiDDHnz1/aH18Zu6KwLEUFKUxe2B9fGQx68FVwHsixH80TjKJgnh3r
upi6YZ9hMALEMKWnCI/21pSHP/+3LfsPbyv/OEYayYXLeVZyTfzrxVD3Xp4mbT1vvM6+kA67SCTF
k7NOa2NGm4HBGGCfdGI50ZtnurZvQtO4T4kENhtchH/+bIT492fj2bZv+z53kJDOH59N5IlZ0vim
f1VrXKvL2xSzVbMO2AExVewwcgTZIWktKizUO7OktcBmwUEpcR5Td/ZfQMS+J0wWF2F/JiQr3MGS
61H+junOm02TCSK5f2ZH4fDnz936b54797y0WXocx/X8Pzx3Jl15HUoia40kLg4evFM3tQ6VSwRC
NHWXBE6LzUwXb8eYAxggKITj6EXOqbe4gv/8uch/ey7KFS5Pw6M57HvKW7//u1VoGbIw63IK3nHp
yWxOHGcdUIMGZ640mGh4DWCCjJIlPCSvoq9HQkdqoutBHRkSREWjg7qur66+PnBjHSebyfmECPAi
Kc/DOCWYP/iib3NxAbC03FtJRlxF+DU+r5902onXzke8bTRA8hs8AYWaBqY1FnYNMvxulq4g7TER
+ZkMKOPM00NnT8X64DfZQzVPHCL7Mbwe2lQS/GZv4zFq7R3ZKDtlxNMTrLvx1ODN2ysHjAZ+Tfp5
CRSfvavS9OLP308Xs+AfrkxfKMuULixCk2Q36bKD/P4dLaXbI7SjDM3K9Afym+HUY+9JciQvWb8O
CaR7bDO7ZIcrzmqO30eh+wtInhgM+/XTyGIMQdu6Av7ruv3F12d//E40czaBBB7uvr4NyPzKNDx9
ZKGdLrsI39nXh8Ya4GR+fYq2Tu15pzqUP/xM9fUdhAe///Gv79Dwo/wi9ymsOvv8zwf8+vOvh/rn
j319OdloT3oPiNvgeteLySgIbNZlse4aGwwLaMyK5VzI/kGikr0isvOb6t36gmbzfFdn6qGkAolO
NnFel0aRFqRrwiUOU/tRT/N80F7nHbqIMscN1wLNQFREPAbEFMt4rteMHyY5h1VudVcmQh6NZGy4
CJg0km9hPTSP1hQtQW7MJXGLsfh/ZJ3ZUiNLlkW/KMxiHl41zwghIOHFDTKTmEcPj+nre4VudVVZ
90OpUCDyggb34+fsvTb2iagxgFlAGYB39DvFohiIEFNVaJxENLzRqCN2SPreq7CS95bwhj9JNF7j
NnWO9RB++F0YHI3E5QwKuGhvSc/cUUrMDiN06QYN2G089tEuwgGIqGIs4VJCYK+ZMt9T1LiLLurK
PyPZhpA7d1GVZ2/hWjP1cim9SL5MdAUJ9rIOIVVmaE/NCeFXs+mFRfZ2Bo3X6fJXJgXZOR9Wo44y
Y8QPd8+7buTIqeRrndb8U0TNXAlmXFujEZ46RD5LDL/jBroJRFLhmfvM+z1LYPO5faUnwOXpbMDG
tEkKZ56+zBDMnWq4A3u71y6WCKez7/EJbTvUWFFmoVeU3rQpK1L+9FQiNiDV90a4zWtlF8PWQHC4
LEpb+8wt7y0eu/IltHV57OinkhhIUiAscrLBdCjJ/A3y0vpgH3s1kiUBU4o4XeMy1a56JebJ30Hd
nsgJ9I0Pk/7z4wF2T8/Kbe32aBO+8Zx0C18PqM995422FloRQKqY/JXzVnCU3eRagiFovgsb22OC
Fvs0xrhrDjqJV2gsL4+7gtzDNI6nF7jMDoF9ZrtDo3A0gOdeYujsL2zyLMezC74gQ5fflu8i7Pjv
77LnKa7z4McNMtajDkAh9lLvFJihxkAms1ClM7qtLV3cHKsUt1ibXjzlxOfHJQF2dp8UHROw+RGP
nyKf/A/LhHV8XMJGkx6DfGQqPD+CFyTb0LRrVwMg8ZVepuYa7IR2zeabHlrcxuAUSWJprV1TMwyf
XcfPDioSfx6PeFyPYfNdxhE34/yox/XHv+E2FkPQMKe3+L/Xu6hgPsl4nyQBY8k4O35OzDx5JrGB
ZpipKyCwY/LPtbIyEUEOZJw/HsKuljzbherXk52Mq0jHDLXEzt1tdborZFjM93NVuPtUEs0y1joi
eB8DMxOU5KYhad4UJZPUrGvS2+NaqWY6hjHnJs0PeXwD9vsKnxMSxIa6pFQ8H3I0jZ2KSf8I0tJ6
AepLcEGAGsczXx5XClGiEQlgfj6upbYM9maOlObx3ce1Mf8pc6O4Pe4MXvjXhaguqiY967hPrwNA
SZZlY/qy6/J3LjL3FuHxOGgMkVh8LffotqCOGeh+FJb03zQ3JhlWNu3ZN8fkqOCM0KzInRdN0wBx
IKz5SyfON3X77xTp2OGA4t7d2mAqr6mvQNLyqJThPbd+nLEjd94Xc2I0TWMXPDfg1tlMcnh8beh9
kSYB89iNPolalTBi23xPiFhwL4vh+Z+frPBXjbaVPBVVEZ97QYg3Non8ljbkvYd4qBDG2rib5RzT
k6VZesLyszedJnhCfxk8VfNNOVvWEeES+VqyDrv4yA955pibrva1XdCI6Y7Vi0SYrOWwbGWVd4W6
r1/COiR2QE3xCwvuHlS/i18XlfkuxJW8jE3eUDoIFTcfh+eWYOz/3HOifgdUj5lhK9gk7Alcm9vi
gGLq9tGM+t82VNPVyCf9opX6CBikGL2Nn0+IMzyNLccMTXTM+sXrK+sUzDexbxu7Nss/IDqZryH+
G9SPyYti7gz2/AibTT6n8009FdYTskt0al7zHEzvae/k12KI9llTjGcrBwPEh4FuIdr3izmAqVQq
9ZcdoS+Xxw0QVf2CJRLHiwFo9VMgb8XIxc1U+NFz22o7QlurM32bf11vLfET6+OH0dPczU2W3ymT
SFk64LgL6QNwcOWEdtn389eiK65Rmva4zLk3tUweS3IgT4+7qk2ChWk4JnoPh4+S5ax1lyZPkPj1
uc90916FHTRKFX0QgGAQm2b3p3AmNR77+MWAdXJ83Fj//sp17Go7WdHr4zqWUjbKf38ziAYok2O8
o22XHbUB5QlWV6aLZiPZ7lPMPzxde+WRc6frbXfhKEX3ff5KMA48mdA6NbrX/3X98U0LnukWQvZL
nhEYPguwpvaFIY58qSl5lk46q5vDtzr2fyyPhh0+Iis8J4UTH6OMiQS14UvBDBY2G8OsvB6iF5WE
68ivqy+tUykYLpfIFI4zHZaTAUyLY5woPqovOwBwjziVASaoLQ+BWUOAw0vg15w6OgzXsERIKKXL
H5+SroxPEzDsU9pPFzKgOD5TA6Dk6bXz40aWVoV7KU9fA22sr+mIxBEjHIwsP1aI9SYU0tPkn4Bl
+WCO+EovxHQYCo+5Ma3+VvHm9cMzVHX+yMeXXp5OlN84taoZguMV5eHx9xn5PAge8w1QObHx4GV9
pEqthaVnb5Q36VHYPXLY+bpBKbMwZTldU3h5TzwEVBfAWNgqzCnVaMTXgLa1hIl4CIi78RcugZOH
ikgQNHHgdBlqUGRI72y1pncOtYCACRO3n2DgeghzfrcCbqlsnPUQF8a7Clt49IFXXcsUIuuYvlp5
Xx8q3dyGoup//NoAlUphQI/9DTZLSQLinJc0f1DrjsrH4INFoExkhSAKiY45cez55U+yfQ5KD8Vy
7kIV7cjpVr6xKGvD3kYVXIHH8+LQ4n7xRbVzR1J9H++MNjX+QM4qcMY4/iJtNESk6P6zdTnSEx3t
8EYOorg+bor8HgfiLQ2q6V4jpH/m7b5+3NPgkd+zsdjobQ5oPJqOjSu8qztM3rUMyp8qZ9QI6IOq
ETgq82NnPCbzV0Pc81VrEVk+10eY/m5YEL19k+kMFOa7WHvUxe3lOjNGYTM+6v1DztpxkFGPS1fV
oGWTRlwfN4GXIWhB38D8I8Geaw7eNrdq7xlHf7rynEJtYLfU1yb4TBm/n2hX/usmwfK8yGner0f4
g/S8OVQTSY5+KvIYVIzJCOlj/mAx/Uy2Uen8GE6K+taKVLb0aldn5klkrBaVT+UcTxTadbdLAJYZ
PbhOuuXpiZhIdZ5FIyvlsTf0kcopzYNyQ+zjs+aPAEcoDkiedetVUPGeh5syLuNI6y4KEsqmauQT
szTYEkVafBpm/hZobQPqA0kf/JZNWlnO3kTPvcT56Z9FRdOHFtpXYvjpZ0FHe9VO+XQkExFtcUd3
fyRPLyhV+cmkNV2rOQutmAr7TZD+9bg+wzo2xKtMu7ST0UekX/v2Fk699reU2TXpPOMzToC1xxCk
7kVP8KOf29plNFxUyhESm2jysxNQRXcTmYTS1ERuzSU/syoRHDO8VYeJQ+bO9fvuXJhduRmcpkbe
kqC9MCMTXe2JyHmDeDUjug8kzNO5HsyLVL3clcNAAg36ndOYlswsy0w+czYKlrkWZO+ZjTomC/u3
kMCrO8JnnB/KB+gcPnd6jNmvVDEC6sT920vz5ogo/8o7XLwOET5vpe0yQR8XQ23BlYd3tQjd0P7d
AnhG+EzM8DREq8wrxz+eYf/EzGEIZCKTW/KsnROrpXNmZs+NbmJ81gjiMbw6e37ctI3JEbk1Saei
oRQuMddVK220UFEIXDGyodsTFHZzEWMsL3QX+j2osps/33tc+s9NzkxknfYmBDw+CEMRDWyi3DTM
JY5DPe2npi32cdOqTYPP+mNgdgmYLv5uNL/m42bKU9XX1VV3eoOaTl8MDm4t1cZQD+dtCNVef+FI
/2YawIgDlwjZxyoUSx1+M7POraSWoHrgLphGzp15jaQhCgeooz7G9IYG79D+MpvS+3GH6OaqXv8k
sN5aUGeFN42so7RnJp7izXqBrfCvrx7XbA8S1OOrISZQSJFxs3OtblobiZFfcOlN+EjqFPTX0Jxs
XCCbaui8awAkiaGiFr+lJabYlvi9b0fpx7i3JL6ibmG6c0r0NKgLEsAXywpbqHnZjojqBgqWdq1a
g4+rTxuwbksqytE8tOOwUXme/GULudfsNu9DTbS1oEMB/HTq4fM0kKvMKX63Le9OH6o8tM0ALq3R
b2S9Wa81DG1skF6/E2zmd2XY36j3ot+V53zYZtvf9Ym4PzsvHDLgy+rVNtPXxwPsil6OY07VS1fJ
cO+4Y7w15oS82oXzD4tN0Nq1WjY9TLuxS1RDbY6f4TDDSekQ/HM9a9Q/19Oq+u/H//t6FPy/fydk
vdoyFVIbgBH9AQp+Qcu1E6+1Rmc2oivLDNMXr5VF/hZiI4q0+bsyNzWAwIwmaV4KiFsSalFi1hiN
uDsIA+N07tNYnu+2QrjrYERGmrmgJUCMT3cqWRBAlMnI3ZOJdkKgnaVlvv1zbwzqOzO9x53Hw0uz
eykLU13U/MNy8CWGwYy55vzDDXKJTZqEAYKPat01kXMjZNG5xeE54/j5TIXk3Aaty7fTgBnoPw/I
Sw9Rom2cHw9vY0BiY8zS8LhL1Lhzq0wb+3Q9BYg7Ik6++D9ePDyAB7fGav24+7hhEnuEK+hejC5R
L0UJRKyjr4vYkB+QaRRt84AYd2WNq47TxCWmoXsdgta7NiVK/gZDxN6gnv7nWoBvfIX+k0VQ+bhh
yMgjoGp+YF9cciNpztXUNueRLbxb2cqxAOQFX49vPG5iu792WCBP0g2tsx0nJzvkqGeAxL85Xkwx
M/SkmeKDOXrzTarFydEo8n5nOiyBdm/sABpiRRUxsO0w0ndCTPoHrVMt17UPTorFzkSVs9HjXPsI
M2ODzEO8hmyQoq/QcM9vTgNjehfp6a+6MRFi6V6+eVwHlfxf1wXy3g192On/PL7VnQ/81LTF26l9
9fGRb4bO79atnnO3In7JsVMDGUmoXgli8nfTBFLn8d2EP2emhdA7mn8WPlO3Rs35y+AXXSkWxm9g
wCx19ZfjM29gMbMODEiJbXJJIXo8QBGEKyjEXkh8JR0GVsAG+R/yIHvsT3nkfEGZtC+ZtORbi4IW
iVd8wzKUPRE/exCR/e4GGvaKSI+O0cgc2FJa/iVyijmBTqWtAlz9QA7v2H1u7iDPoyn9fVqk00sv
gmqjg91aDy3KqyKGOB0iiV9AqnuMckxIHkW9b6PQ3delm5ykgR61slwEXEX58zi+9Y79Ah+I6Mo4
e8Zm6/6Gn/81auyP6s3V8wI1r7/0kaExYB7kczHmzSUYhm3/FuVd+tGUTXgw09BY0cvOPowUuA4B
N92Timm9ZiU2SloN+OVFTAGvDcOhC6S+xbJtXkmLoife+M2vUaTvlk1LlTboYjBt/ccN9S/bqQ4o
UeS9awAtceCoD8GcXsoyuAHrUdwz1YZXR+bfj8u6yAkHzNGxtANxqmggw4NjRLyPLWQYQ4CnL6rM
F56w+jUK2GeNcfiiKZa9+GYF4jKJi99aMT2z22Nmtlu02fHQvEDrpV+iKrl3RNq8VEECj4wCLRwM
tRJej0FIw2VWMvxc47BZY2eMPhMaKB0w8m9b1IBGEovuahlyHlEj7lrW1pn3E7dHQhiJ7XXiYtuh
4OA9mpF3hPl159hafAxa62S56bsg1OYdfghNO9E717CN8jXH3fjQGD6KRFxf4vB4NVEekL9RJLhs
5ybqPOhYKgKLjjgP6xWoV+KVbBfz5TSdoqSul5QK8pRpCHqdurIvBFX2G49CduV2Y7SjADoROhYZ
C9obmYZAWliXNHJwlBgadhdn50dKP0NwctYyHgYQE+l4BdADd2Hoz3oDvL9uKZex/WITwswis32K
vNyMMpiw/YanVn1GEiAKErjhQjz2RfUxIYPzL9MaiqS/jL5FkCak0ViYiCM7IngivtZxs0bS5JCM
gahGFK6zmUSIwAGVOVZ/ae90L3OeekvZl7hjHtJCEM0rEogm89SB6Fq3SpPHcnTFFqAvBaUpj5zh
rH3oDeSAOSRz5lGcnfrWeutjBbwUyMTdHLeB51nPcZgcBwz0mIknIk1Uq8jdQ3HRFwUjq3nqA9rM
27NCrogtL8+PG+HIE6h9Z5X0VXVzgsKFGMJZxpHNc9MOSFL4zy4sNvB9Dk0Fi5Pb4/+vXvOaFLe8
hrDsJhINo8mTp2tkK81352/Wfdmdp2TfCHp/cWrJJ2UE44LS9pvij1W6ArJTJV64MjnpztuqmW64
O1fDXegsdbAUsCT7J6d0+Fmpn6RXqGOV12QjK5ls5Jg4TxNNHWgOePz6YYCyEkqcKWFC0epcQXO/
jd4kj3nU40XwWYW0YsTH6cf2OhXK20h2IKZo7HuWbPee3r06VlocbcaWdR9N60IvMRkjPEHoO72p
Tolj1nRQMX2OnKki9KaFdHGowp4WnF7fwXiA/qTL4zTg5Jp0MBZGL06l5ll3rWYz6PgELQYZt7fx
r2DVvIVkrJ10goePZd/ZvHKi+4aNsrL7wtvro7uDDpYuc8bbjxa2o1ft0mvaknNOjuqFjJp+inAP
DZyZnJZnOxDRCpBA4GrRjaXVu9aVunth6RxanWjz3IFfbvtdsSkKpEg1YD0zmAO4xhsca3GQzIsa
eB0kUQVbD8LJGzsFvzNZEuHOCC8A+8aL392ivCR7ehJAzcKoGvaj5745jtafS7cazloL8StnVSbv
hDa0pvvhmilufBTEStsOb9GuglRUqeY+lRNw+V73TqFT+9uyRupERMffqPe889zno0tkMl+vgHla
TnyvpgaMlPUDnmHc4i2tt7NmbJ4om9uUyGSKTXKtOD1ky2xCQhtLDCcOfLxoHuvhcNxqDJ4vQWn8
ye0Be6+jjRdnRG2uQvsaGwg6DWEeweD4R0lim5wxhXiJJ5yMvJztpL/LicqESMp7yFxkZ6Y4y5PM
cU+NZ3xVUSG3XYYVNdVMj+dpoPdCXht+4VTnZGw1HsEF1i966+NRD0mHtwu7XhWIDNYx2HY+rerN
syraiB6ffs5wLAheca3oQh0MhJpPeYJY1iuFv9UMAwOakzq0o+jclHk2rsy8ptHYXG0Q4Sw8sn8P
57g8noSnPJysteEVpMj43nCeJiRBUP4JNkz3iVZ52B/6v8Ca6H11DvNCrTKPIQmVy3FsX2OUfVsz
qKDrZYLc2okgkQD270L4RrN1qkAcB8NiB0ggn1Uqm45ebn+K2qHoxLt1C8fwHaVRdSHrY4mO2Lry
LmMCqRnYp6V6zcCybDKUpDIT5svEMz31HZYyrMvrKD/DDgakodfFFmoY+LrMntZThqTfjynxvJ7R
EW3kfgdQp15RUIp1YwAQSWShWFmzQ9ejfBC6qrYVvEh/QJRi5ThnEwurfZ9gZMjjIoUc2IarTtR3
2WUrg4HZTpuAHYsmqg4u/fu2jPq918TXrhM7ANpqZTcOeYJNeInJwSTLnrT5vCHNhvD0W9YWf/Eu
V/QaQL/7hne3MxoW8Vh8UFbgIu7pKzaRAPyXFmuguJCR03Pko/gTNXj7MJ/GtYZfCLijZyxsh4YS
SApkrxnPRjT/ES6e/ZOqqrvml8RZT83nY8ttGjdZh1ZyYPcAnhwY5hZFLAmMEbTnzgOuJhF60+f7
dL+FP0zPBWPhLPT3QpHzLqRX3ybdvDx3ed/cO4RCi35uDQca8CnbCqJPfZAEUg68//pc09nT7fyk
FQDTO15+geXrVhNRvA5C97dET3kJdfsweMZWZ1KzKlXF2SNt7WNqxe2CDpp+HBv9rVaDu0g9tuNK
VfY2j01zOyVB8IIljqawxFipl4LWuqH3UFXqdJtTMm2hBBZcG6ihhfwEJQ3yLrBo3XjiVbdD8LTC
+/K1Wt1S6X9o8wTDkRnB5NAUNyMQ5DyOCUEf2q2JreWExRg4ru5pWw5FctE0VH+iyZoNBwwsfJ6D
TqXzXwHHIaGYtI5RM2nIS0eOv7QhfqKxzJuYemQHsFS7oO8klZIOe5cw4237NLl2/nc1MpgU1UQE
3RT9TjPjC5HaDxuiddflzCJA44OeAFm7NNxLHPArMDbZEs5FX7FHBwqR0V6D42CByws+BFlzBXwU
bn0I8o0KqK9J11qSWm9tyoH6WicmjDpp3Ch+el17E06ONIRma+M8ixunenZd55XJ0hb55A7caoyU
5ziYpKxRo1e/wggg/4SBPRrAONY+BunShMicqOPQYGqhaxodwGftJT7PV0zX+EhCZFuFUDNCui0J
U9GJd8YOtjYZi1+IBcdYHJcdsMG0veNIQGhXVewmRfVawxiDHdDdHu81pfX4QPPRXw2Gqa2Nzjdv
kZmat3b2JE9BvHZL+SpI1r1CjVpLv6ZJk35zSpH7kY/WJUrjnlj7OP6ASH3y2/Ra9ph9o9oWezGj
V+Mi2A5NsrLAK17ZK+PbgDZmw1RmXZQ+qyNb+iocguAXOIV+0SqrvYxxkm4Z7mMoCXVjU+c9yy5L
TpTKm6ot0uTlph686DLKQixb7YyVpzxGram91G2src0uH9YOvAxDoM2hvOB95fk0vpgV8obwiSVK
413ouOmlBbRMzgg9ADAciHrGm7LD4Vnq4c31iJfVrCpZobMu12S5ii96Ejni3M8ewXlJ1DlvWfka
2SLEqsGRwhlUc/YEHLhh68Lp3USAWHHTF0cIMXeBenAnHf9d9e5ab/WA2BmXoCJpI2+AgMS7MlN7
kTf+u0fOht7pkrGkHt3MjmymgNFaRGPankKE4qnx3PWImTrbKP/04D6S2EpZKHGZhSyET5wgjKOe
RnuhZ3xkoAvWxBR4mty0dgMjpXdp01lDMBO/vkASmCQDA5mnQS4AiKIK8DNAH7xwNGgH/uFankxb
WOsmiphma0ay9sgVXTmNHbLB+tl9xLWtk5MVsH3QzINZI2NxMzhyQS6OsKCQC4EHxShPbuag6tSH
E4vLq28mYnYmfKqhaFZDeewVnTMoVgQOMLbAzrhEcFwdfPK31lFKmLGt/jIx1pYEI8GUZ/vfwKg6
ooEj4qIgsFaj7CPqGRYM4QmTDzTEE7D5rYFcT5GsOz9j7yLqVApYmFHGyp1m4D96t3sremb4Rcc8
28n77aQpuoXKk1+1279jvq5/49Jfya7emJG893rzN8PLviHnzT9EOZEsgtErSjx0bq1MPjpQArS2
SCfALPLsGxxRHZtyIQyHg0LxgZWne07wah4nlquVlnBuwkOVOF3xoWcMMWFiLoJC5C/QKRHUBC1R
vrWpUdP/LYoBFEmSXHH1bEAS4HpwC3+p8YxR3YIZmZkEQzVjlm614cc3XdoNda0GA5ffCxt7dm17
OR6knmwKOo+biNw+nLr6XjNGcE0iPWfY21Hkpm8wnYONZZDfFs8q3mEA06UVnLtQYRj7BojdUsmp
e8XduW7qUjuL8BZplVqlnMNXU5iuSkxd2HHNLaEqt2Iy7a1RRBr7FI2CdqJOkbDH1tHIpcxCwt5o
K32AvdJngbUTjoNPOc+ii+78toq/ugkbnWCl6RrE2Q+p9q9JVfUno+9Amw1xufF9OnnIkt1v9jdS
A3OO2V6xaSiO1xBrtx2d32WqeGRq84J5FpiaUHOB9UUG0T5h/ysIrC07p7ezCoCKrpY/J+CJPjPU
AstuqCNOMZwDjC7Tt2o+PAO3vchIQMHgU7QqSVN0QJQxhBfbpMLnDxCNqAHhQcPmo285xi9brWlc
wX9zWnXU4zepYR8dzYmd0NfOfk9sNyQO7BSjTV5iYp+iFoBinwG1BzcWlaW910XBZ9KOdpPbX0rk
vBww6i3zpHBhlmDzyObFm8XECqsrSQklrYE+sOlZ11V7dnoQVRxJk4MFyLIPPZyVWcEvFd8MGb5L
w3gvAxfRazntsr590zqGQ2lrvHc6ZGp2jfGlwn5LAUxyBwNKFkq7P3smXV/O5u7Kc9UfVLblKpZR
guIx27rKjffQI8qjVoubaomI15J2V1Em/ppSewnQKO5d+BCuXi9jVvQYRcp7wbt0ywwLm5kVfmKb
630Mj30QgFYZ8BmaPNdTFAD0TRiLdh0EfKg+7LuC/g4Z8qHvhKuxL1BlahAtqbO8pt+NKUwcRSoi
0EPxDby9XA8ihcs1vSHoUEt/cu8D6smNm8kPQS+bZmv1aTQNSxsHgaGrwYaSYElISLOyZBhfANzg
9ifUIXQ5wIshQZXQc4jLKOqA4C/z+LMc3OxUuXMiJJmXS6bNHFzsTF9DQgebqmt/IEhTfLkOGC+T
EXcHwL3wkNAWKHsOGD+bJK0XbCf1JpAGHTOQ70QDmuuOZvmiK5yX0dUAgrTDwXAJAaH0OHKkbInL
tTfRnMLXViRfBfVbD9UQUNsPYud71g4nC6XxhsPuSzAZ5u7kZQE7uOzvOdtJ7HdPMayAA4XvYsqt
/ET8CvsLrbxSUfCnLQlsBQR3VXYvfU0ae5FUkI56VLJBhC8mg/zmDaDLdOfJIWJr7cXR3dOJFXfx
t5LF2OvYe0bois1XLeyPztBNvPIKSPgd4EFrzmLJAudP2aG+ZGkaj5Uu/vhh/rse4p8w+BZGKAGX
+S9mXMbnQjdvjQeePMhqa9loSN8lU8kV+IRfEVPhRcCnZznCoPOBUK4QNEZLFbndKgn1cC8hl5H8
2gDVrsx9Kmh8GAV9fh0LahZr8qXi2HuyDqOVU55gWNj7HZmdk1d+12SMTUFAbl1kp7fezcJl4JAb
01Zi6yhnndvNnbbiq6vwGHZBvFGWTLedakfqnA+OUfVCdw1a+tREizRAfo+1ap0C0Zspad37SM6e
bPs3mLkwzhFtr+xh+KKOmAMsXLFUhn7Q9MZkBsyO2f2koYAPGVrPSQ8a0ud/mqtd8mwyD5KV5GkK
AcrRmBhOYs8pjL5Gp441o+11MZBslW61hNffLr2BuOJ1X2rPPrvVBd6Hd5gqVGv4+SIaSkWwibAh
r4omIVtDlSjEWphQjfQBauHrWznugOAmv2YjWGanAMlhXZr2x4grTO7+pGgTbYX6kBLKSpoG0Yl3
YbpMuuidoyvppj3ATLQN4IinXSwxhaVB/1qWzXRQ9XQy6czDbh4XZag5+OWb8Ghw/Fu6dr0wPDIC
zJICi2MJSG30rAa9Alx51aJsoEeXsTh4mJw9V3+hjfmLLFtal5V3L1yeEMQGjKWBAkmb8RUff2rJ
gV5HUIf7biZhgFl6KxTWqkaDzeIqeQN2cbHm06fTC5Sa3ZPEf83rG+Zgs8uDkeyKyXonfItg1y3N
UrWuDPIVApT9SOnSRYb4jZy9nIFClyYrORbvopnh7TG8oyA6FHkOhsI3ir1M3BwUBxbmoJzOUPKr
U0Tp0vXGU2f03tJ1OBvGUJAwcQjA+6vRQkDRAp3iYLTWfOo7OjvZCWUAla9yL4WKN37hPeeZ3T+V
CNyH0ifCvmynnZ5CBHW0r45oKLAHaodLhEMeDQEnmQA6TTEMCNviKOGe/CnaITgR5DeFqi85y+8T
VoQjBzcPGzErPMvBJUGcujRLi25gQIvXfgJtHRzdTtx1QgqqMuVvM+ScUo2evXd4vYBuW443HmgP
ZjbxBDkRfl1EC1KZ4w/h4hQPRcfr23wTgkrcKfp4EbQF2E3Wt+i1riNCRY0MMGFc/+iEH2zw+eGX
IGS0sKFzNNYEA+CpTgkuQYi/jVxj76DU3pLVR3b6wEBxKJ9YXRFeZ7QARIzvtnjxBrK0Pd3Q916w
9ytPwPwCpGpo7S8RT0fyGYG+w/Ek9pT3QKAnR6J3WD7wodq1S/bA0KK8g4fIR7GB+FxyGoxHrIHA
+0tm/0vUaviQtY1d55DVYsALytp5HrAKgontd90pgB6hb0uSVnDMrgChpmlB/z1dE3LX7lAwX9MI
87fMB6zP3G66HLRq00GZVvp8SglS6poJowFy5UU+0CvsJmashQ+MrOE/GwfnptWNVSLkzky8Nf9/
buvYOdh84hnctiBrxAJ4xFWjIXWYNJ1TVyn27JH4l2P/V1EzHOIDzbzHJ5Mbov9bmEW7HClINEdd
kBjW7RWCvtg0vuPiKXfreN8r7xgkZ+RTpBdHEhBMrO1yhJ2rKKXrOGXjq1afTLaT07AlcvkVlO24
RK0/Q5dGrB2F/kTWKOWCjkQpDvIzTQicjTLAD0miWx46P03vPAcF0k+Vftk2mWF0MfewRvBUSfzL
3a1xkPS2EUe/yh7WGiUiqK0fIyLjyAJ8W1f6T5OQrdjVzmH+kxikrUOS0Nge/pRhdqLFec7JLuvS
4EDbHdnXlN9zs/mO2B2pqAjY6RMCbMBc9K5iEwbR2IOSjrqaN0nbYM8KD0HZIIglF6gbcZf1hnfM
wW3hcDXylRTxHSX1AUpDksYg+yr1jbXkh1d3Oyj80nSbxlXPKgsdY+b7xGCC53dfjjZ7YRsnR2AZ
DT0nWaDr/agAzmw1P7vATemNlS28b1vVYN0IsUV4mewC/C9459/4zP+C0oJgQvRPRfuXMPZ91gbt
tsfjApAk/mS4yPTRJNUqwJeEdsY5xBbgoEGD4O0Kqq/HtceNApGMTaPBiht9WHVHkpzeHCofEdb0
nCC+2ldzxrKmgNylde4cYGSAC037ZpGKRq29IGbk10doMMDxKIW5wx8wv2iALA3eMUlkQbvNRtKq
tC14bIWLjzReKmtxaKLEX0CCx2MIs3SjGK4v6F/P86B+37SNux4q568x5LTkIoYS7LZjQqOwWzbB
sSVzgJ6pYoex6GjTKW9z/jmP9IWFoUrrEFeDdSBccEagdlRJSb1uGFLTwiezWUKBOCvPSnajhd8O
ck6IMRgnB6ld7rM53yB/TJmwFrOPpgxWpqKSGOK8vTIsXyL6+U7iTF7Ckv6IGWkx7iDOoInePndQ
G9nSb+DTQOo5I+7z/yHqzJrbVNYo+ouoAprxVULzYFvymBcqtmPmGbqBX38Xrlt1Hq4qTu5JbAno
b9h7bdE1dz/iv6XW+12I7awCp4M26MyMU+stbvV7S3IS7UTqXwjVPDkASgRB3fffl6hBikiOxEfb
sQCeh0bePXSb6PwwqBiTg+cANcbWGxLtoXDjs6mGnC3A1KLO0m3gGVDdlCJE3UuIFkkSgHA6PAIx
mc/wijw+S+vTa+uItCnaHrPVH35fPGs5ym2fgMsyfCN0Dh2+MxLP4lnv+pgWeKPUIxa6LNBCK91O
eYjLwC1O8jI6jXclJdRf5aOP8QNM9MNURPcMtfYR2Xf96FUhQsDsppG8t9ctFjrKHLSgfgpHNp4F
liwmhkwKMp/0DMdi9msRJWfPU7uXk/2XvFTxIN0rDl3uH30GFuVXDy4iN5rO7K015+Ha27m+JdIS
8Tq4S0OZUFMW1EAGEGI7WN27O3sdwV7fMfvDfWFVd/JgINcArL3oegCvUttBfX5QPlNa/la0zzJC
W6pLgC/yyJuz5ueaDz4DqxPpfy2Dvhw+cZhdw9Zq57XMougYlYzDrO6cFOXrqJnWHhQAbGDPjXYW
Q7OH6AsTnTrlkwf0HxpEOWjcMcKDLunlL8n4U49AYpC/XOdSa6/jEGjVeJCqrJ/JWnupUcldInPd
Yhu7VblxBpqe7iI72ZtLuEor0oI0zk77yJzpDZlWvQ6t1jqWYUIaENTaQzjlFOXErWSsdUhaG3lw
2zUp99HbDHeHCFLNC2RS/0w6jisLYeB1KggFcZ1yftQ+ciP1cPWb881muBcQCA6LMyyW+prJWldE
3mOuLSiUUUfTs6i6MiSMa4F26ahaWzvqGvsJsntIAHDVRFT8oUQpy57uCpHPusYjnP/eI8i+5fKA
P8PdinruiSBnnfzTqPsKm2EXjq79bgtKaBWZPF4yDlb6SGM7TINY111a/U2XTWHiPBq4jTYiL6ot
Km5nXRr6sLMX+AQgKWeX9ZNFle5qpyJhIc7xmT9J2X1FqfY1A7VbqajODkU13xB1v+l4or49G4z4
Z8Rs+A+IiReFdJGNRhAbCdHEfuevvMl0714JB5HxYnJlchIfUtdEBKdFW9Fb8yVsCaX00xofU+hj
j5okN+bQvJByByYzZCaZRP+wada3YeKNEgV4MU8nw9ex8Ot2rXsWtfhicxD04ZTd/KqG6dHlA5J4
VKUI3I8cGMStxpV67ZT+pXqj+LGGqxgy/7t2a3K03AQhqzIYv1VEe4ywVwjAaJyTAl695SnnsdLn
0ToOSfFtIa8cGDVkaFt6yI7swN7KtHLWI1m+lIZXqiWmUCMYuDn3273NWpl/wWNv3xX9xWH4uEkL
ab26cfRHKzv73xLLPYvQPjYdvJuShLc+k/mupVgGWWn8ctRWMXbqQDeK8qi7RM6PSwT978t/X9IT
lRuSdJB1JfonPp9oO4bYJGzmKasiH43nKC9BHUntZmC1fA6H4rMacCT8fmUUqVgrRVw11IvnCmnU
M/M2QI4weza/X4YDPgNqeof9Fn9a5mqd4eS5xG14QUMdobjXnJ2DwoTAx/bhvxeuWZLUDQpUjc3T
7++PYv7//6OK+gYM6LOX+ECwSBLQ6k+/Xo7dOOV3FBdzCQ7zwBbnQ7M6PImzL0jSjKqzWYjyXC6/
qlsstCKH/5nPFSmQkgFGPerAq7JU+CeReB5RtCOK1eXLfohCzG0xf8yC0D8hl+LcGcv975+2y5/C
h0ZQInHcWHbqAr8cAOGmAAVWE3PV2V22tdHwNfaDf/Qm/w8lZHzCB0jcLs+ybLStvXYg34FGdiv8
9m6hYJGsJAHI6T+hU558ff7Kub9Xhd9vZKPaM6uypUNks58HcxHPq4wIoqAaFf17eDRojo0OGQYi
EnCBYDr9Sd01SyaXsROrOZtePa9F5BxVSBG96qzFAxxyjSxLKbJPoWlXixydIzJ0nKprVBnhZrSm
I893te5Tl5yTZQARxhAy82XQlScvhgbKHE70fgYCsUZOc1r8EobevC8sro5RZlU+IUAAJZqRqEN8
B3W8iwElelFL/lwTa4/9fCFHgtx1AWa1mDlT5346egbSceDiDeNz/2z7J7amuG5BeLYqmQ9ewRIu
L5vvyqQv0iev3ac9tQ6hf1Wm3cRoHnqOUJst97pmjYcdIfm2ZyIUamk86CFBT6ajM+yu6Err/my4
+jrNJLcg4Q66bwVMX+l/2u6ilCgCncdKi6GldRr54ctkMyjWeTiep02XaVxYVnVhsJ09saommRAA
ndEcYFwepFt9kCQKqr9BpsKCCsquhfs28gNWbQTIVmTHm6Y57pBtEiZZCmagWINqw0ADVLe3Am+A
GmrUd/z4SIUFEej52SnIf7SnV1v1SNdq67Y8x+eM0jLULkmeTPvaIMfIZwmAFMN/MBv91o6ctXpo
43lHUHZAgbRBT+6weIa0jBGC85i4SEhj5WaS3sVXyNg8DvTeAO9itYAp2dlkuKsDVYenVCUZMYc0
8dzO84qfHZ6lYb+o1ppxnsEBbj3E1/HCW+ytr9kkjnmAPsTcmYAbHZGu4XMzEDS4cgcvO6uBAIgc
rpFThPeRtWJIdCKoRnR82ZQfp7wMCbMxAIvTlfCc2ZvOcjFl+asZUio4NF/k8vLNj1tNHx5Tdt1C
6sfenq6Ezl/p+k2b5Ahy0aPNTG2WZA+Yqv9O9KuJkXxbSfggtIrZQ0qUBsQSjpElWFW33sf6zHzb
BdJpKUruEKk9n0nLrbdpE6CkvUvKCovwpHJ3sSGLFVU3TX9sqk1I5qW7lC54kdgwDTgQ2S8DMvzs
rHBDJAXsyMk8oGahQ2Z1opX5BhWSWg3N3gDcddZaawKmyZTHOktEvUGCDLGYnZFnHCWQMuMdE/gD
qXt01l3UwcLmqADCgMdh7E62I8I1TSvRFIK4Fi6/TS4Z5XlLrYIQY4cxLwCACz+xzYDfbljUgSzK
hLOl15s1GsWyNt4TXTypCAdrjaOEoC5o2zWStyHPSEbE8qHcJ/IuFnExSN4ub35IMWe+2J0dwi6F
xShIZBoR2fkfdk7JYUBW/Vs7W1lUbKakZLoW/6tqJpdjKt8yCesPfBUfZkqQYqWOUsa4XDBSrJCW
PxXYg7dZ5yAhX1465CMBSYKEQcDtP3mR/9KpknUU4EjcsBgMynTb2/ysaerywMmeSlfDoOl+mxgS
x5KNSV3JeUfVwP5mVmkAYygodBNDukAfomXdemoaFFkFzYRhtFvHx5LmRTG9qhmpjeXIXQu0mVRz
tbJ0Bq1Up/3GmWsGIJn6GoxEHjHS/lRsxq28GU5TMr81Yf/JwjXwhD/uUKalAbd5TmioRJljfmpa
s3V+0y2zjFiFnqd+6OXMsPPvEqrvyevns2H8xm6SRza0j5pibVO6JPTZbrpXkMzW1gudCNns+izX
xfTUY9jRK8Y+TAx7YIBrci7MK1a7fcQ7jhWx20Ra/g80eL9LK5QIMnpnxvzc+uBmeCvILlQjLbQE
z5Qta3y8cDFrqvrg8i1tdOGbASp44rzahQpMyPwqagx97430PGRF7Au9fSt02J3UUhSLTN3I10Xz
ikQkh0vfus8o8wO4v84SjLVKRiLeucustRsmF21E9VdBWYQ1R6JMa6wL4VGcRIhddLTGY95vYq7+
QI9n1hk4zgBW4w0ml0DTm4M58p4slK+BLSFTmoogjr1dhO7KMeU60szN7Mt8U/bmK35Ltg/2V52g
TYKdLjZyulkIRIEntOuB6B/CaZn7VeMN7c9pyBHidW5Ijo37xV3G6ag3DG07hPHqno9U8zO3AE9n
nhGGaf6pEAWwcyfiqeWbb3uWvCEyvMLvuB35LEVNMkSOOAyem1ubRN7l1PfF0M8bNetr4or7BVJJ
ZTtEDKY49qgDm5XpaW9hr5BzlBTEmSpvM0rpFZsNtQP15dC7w0kw4/on4Vs+sthnBFHcB1IfrMLd
RyyJt5UxHXUfGuzYzzhNMqDRblweLEmxhaJCXydJs09yxKIhJynu0iBqZvuQAkrcNVr55HrusPNH
id4nmEvjX0vGdQ8I3g5Z/BIprR0T3z7jhEZfM9rFaQb+wG6iPnhxi8fQIWpdPxgOJRzH5bwvQSsS
iNnE8cUZ+TmTOp24nZstIcZ/FHo+bKN5x9Ms2hkjMkCnuJUUu3uQCAEPSz5XJ+wDtH6oPVaD0s91
odTeU96SqqWIhP/iFL9FUUb/he4lKF36qMi/C73Lr12u3hOvy49uWy8V0rn31FGQPrEy7fKlzeQt
m6YlGLJ7GQjwSImVgulgc7iUZFOJoTpynm6K0TzreZdcOgn0r+mIViwpcIfSA8aIk0RbmgAnVoFU
ehEU8/yn5C2lFudhI8l3djyCuPqyQZxdJjsstMmaf/GNWWdHD06oQUk5iJjTm6gIKuRiq2KYGRvS
1XbWfXK5hchW/ROG/dZ0LHjV2XVE3gmotwFUN+3Cskt2OUjdpkQxvtAWPfkdZQm+AS1c695EZgIA
TU97LOpU7Tx4GBvarkfA6qj8xbGKRAOwV+7VPIZHhpGM/0wsXDmZaQGpcd1duLtJUSVa6Ks2fbxJ
yaEtHYvdo9V6bABGixF6u22TPN8PRnmvE/FX9DbljEVSD4jWDWPgFtXc1mw9ubfwuqGr3sx9WK26
pZJ2gX52YXqoFfjRWf00OrYaoWp6tRq3qXhNLfxVGEC27IjVIetdf93ZDcetUEyJ/Q5acPmlmIZQ
D7nMZ6fsEb2Z4KZm5h3x1mxDiWErJc45JaNyrru/pcjvupNA3USaUZnjEwX4N6jdZs9hvR0g0u3o
zZjXJH+Lqruk+B1XliuJXi9tbOxFcZs8UaD9Jb4oqicm+7isN8p7Z+H4UXV/x4HQTwyez3Xtnsil
Y83MMTnMNSkSEUTEqO0fXeUQIJV9st3eaibM7yi2PtwOK2U748aGJkkGZ5TfygyvW1EKY+85KP0m
yW1na5j16dpQ3t2TJCVHnQyUBhwKYVNgZBdL6KK0RxpWEjzXzK9Q/3/08UAp/06LjQpg0IO6y2Ym
w3zkNaBUFiVZkDm+xAakXVpTsTSDs4YwgWPMplAj8TvdYi46iJnEwtzhrknNF/bz1iq2o79iRAEe
jx0bnY5yGJ/zAd6qTRt4NJKlS4gQ0fh/CqNGOOH7z67D+NeA/Mfo8mZI833mR1uCq6kS+PE1ZP3O
FNd3fHbt2mSOtnWwreqTxZQun72duWR7Vd6mVvrFkulrnGvxuu43sxcyW7IWx59BM9UnLRcBoU19
/5QTZbW3bKo7JqIIGOS8xGQiCM3eJoUxF3wFJ0uqa4FsXC4AndLd0vfDFDqPBTBDRvRQAwTfiEZC
n+Mcu4rYMgS/lIvR5KDfp6oqE068dM6okgk2Lap2F+eFwVhU4hirjUep80+TIsjup+2O5K0gIm3Y
s+s35nD1ya4FES3EJAQT16yw2PQS68wTfegrHgEkgatHc2QtMrkeBSzeQaJP9Qci+f6ZCqEALEt/
MxX2dkw1lDdR9jD7TkYlaTdrrQOTY4Q7LRvI1qttN2BtJtbE3yQryeeUztp3IvxFvkZijsVgem3z
BN65MSh3rxPw058MvIj7ShOPU6KdyjzfusL+pqClLGb8vNHj8dRrpPhpQmf96Uf4QGbjR5sMQour
MgscghaAs3MRaXPgLRKpxLD+5Fr01o4VWuqsZgImnH1PZ7o1lP9l6s117jXEG0OTbueMnAqXdNCt
N8E4znzwE9pQXGyfvB6Rm6QhmKjvlczmAAzDWm/nn8yL3I1PFoTrvNedzjjL95hiuGSr8EyV6wwj
t2cO3p7QGExcMw5IzT0JxQTeD51888hvsreLcD6mAF4MPYG2MJC3LGYqxlCIP7avrAcf0pDHyJ79
GUW1oad3yxFqw3Dhxsr1xPlf70q9YfmBQhlYSJs95113qTSTisonY0m3eVY0aXmd65Z49+GcIrH8
jGp0bXPfrQc1RMcRzggZ4mzFhq7eOfp8kBlECIt/ELBJhBc+0Jy4CULHX7tU+mtzzFFp2M4zCh4y
R4kf00pC70Wr7a2SGUmOi8uGoIwkrEMrwZwXhUvhbVXO31InzicrxAdPKhq71HJRinkUYbG3UR0R
uo7ifPIzotu0X1ERG2+dZ5CbefZLqN34BtpghprFyqcOejKuDGAPWuOHhDI2T3KSb7HUL34UTnvR
nwyMENvCghasO+x6DB/eL7t1Hi91+ScpZH9RxUBcjJ/4a+AOlKclkfV8Sn1NbKam+TOJsU2ycZcR
k4vtv4xhtltI+aIon+6Z5t86Lf2ZkcVLcuZXFu6+dT1o25nULoSVzpLTjPsIrvCLKgpxtMD8rBrh
OuuarfDKggFWNThP5z0aYhbvBBcErWQ4HdNudW+2zaLCd8+g3y7KJoK71ijwR7U1mHWagmDR0gdC
FSezRtOBQWxILtM0qWCZChDSlq7dOv/s+obQNSN7nZq22Mdcuknr9pu8zO8mfT+L5frieSNjVFiF
G4b4LfK3LGKEIZ8B/MIaR4W0TnW26ZXmW6sMVgB5fAnwvunR0mFOk+kCaUIjakyY3dEriOcwBvqJ
tjVRDk7R0ehzSLXIA9exoNLl/c3I3a45KtG4s3AyM+uQMpKyF4tnSyBlv5g+f7+afW0kHMA+I+Ou
bu5EzFAtZhWkaJThB2vbnES3xv9KvXtPFfg4+H18YxOSHjjOaIgnMOtRFvUHmHjxk1nrSAqs6rXN
2dnrxihuikCYzDWKB6tDguSMxbijxQufjBETtSaogggZM2qgv2MHWrd05qtoevUE0hpXT1xezbCn
g0/8pxZD4b0vULjoTmjtprhoSB1JUjglPG080g1Qk/gPoan3z4nRD89MvHHtQzkyZv1EASavnkgQ
TZH0g2Kj9QCbYMonUMTC7IGsLuvcgHh11kvjdp46/PoNRU0bdf3190WH3rBlBSfZ+1xKV3qPhYJc
pBp6LVSFIAKiLD/ERdBH4jmz5yfcn9qWma7BR6I5L+orj4riMjey4xtsN7EPT4uBO7q4FEUiZuoG
XM81TkE3tbH+z1fG9FjORJKEZ9fKkEnB4Efq7kevs0U/0oLcOf9+WUksXbJAesdQtNh5DhB97qVk
pYPIWDU4jrjKLOeq+2V5tfyXodL2pR36kAmlu2LT6V91ZV3AaUz4XMmwtif9bvcQ15E8U+fSqVmw
sV81yn0aUp6nJAKATu+0hzyvtFdF1hNT0OKhHBrmMUluHSodUhwBKVNqghdNwCrga0KAQCdq3kI/
bA6xkAj0gKlKO76a7OZ3WQFp00mluI7eFWyyd/n9otczAZUtBcwVkc+TelZxGVqUa+XoHfl8rYmt
2OSX3gOJBe4DnMYbtR8Ra2mYo4WVx2ikHGS4Ui5FWvfkDsWDoyaGkEbaPXVmjgSEkp99F/Rux/eD
mc9rBMKVNBcPKxBzT8cCdu0ePKIRdXucLw517kNBbsveSnBa/P4K2R++FzsvMVvlJPR6AnoFRpUd
St7l4mpjIiB4qSdmnsgXgOLYqBulm6X335eSEXkxNx8KN9bR95ro9vtCkPpKC/1Lq3jLSwAu26lt
pkfMu9u6GgjXrGsOf4zODSfw2LplwCLImW9iuQDiGcCH2/Ok45DvHnMjxrbphdshp8b3B3fdib58
9kdL3opUX4uRES1GfdV17aNhFdbzbJR7vXLJ2x2YdRidX9x7SV/Dwc8+pD0YltiETvfPrApoqO4+
I6Vs5xaMlqNagJcPq4tojOlctPiVa4mKU7VMpi1hHocwkUS44Q4px2Gb+hgpBwAHLBegWechLKPU
+JMlI5v20T5FeAm4PTc1LsA9ocpvGvU2wkzx0Gcg9UDONNoEG6c69PwvRYsftpKVyCQxlSfcCg1I
61DIg5yI4FTuBu6MCjIbxV9skJ77zQ4OvZ390DhS7fU226WjNF7GbGd2YAQLP/koE9dYzwN7ubaI
4Ljx3I6GDlBS8dmHWX0htPfVHUGbZhjOGMz5mKLa8LB0ieYipMkL61HECNcGif64kEw+p8Qz9nZ0
wPSQnHR5VByq+7ys0P468uiEOvUEWlrXrZ9g7L+gCDNWeIfcwIt9huJyDCT0XP6GOj1Oidmu+4i8
ZrZZwXLyr3Ckmqn9ZuGpfXfVk/C1PV6gx5DW6DFMzH82tykb0OaYoFXdWrXz3RYUDZOkoCl6ijbf
6I+hPcGKYqDqUhgfTZcRM7b4jrTAf1pdY6OoGP0MSQy5aGDHq3Xw+VDM88vfFyrcdhvm5atb6h7z
trEI8PSQ5IsO7vclXf77ljUMI9/pJLO6wnoGAqE/xZ347gyrCwjvwcjq+ehq6XqWzaLbYUBwFkN0
lLRnFomm3va7uO2qVe1407pyumiTR+aXCgmCIl8rhmrF8wBC7pGhGOg5E/mkGVIOKMl0C0wEuS0I
WaXACdy6nXUa5um5yYkH9qsCNdwJ+JCC+jtNT2Vd/PNSNW+z0XhPYTNjOB+ChGCySox/2grXQV9+
eiokbNV8QKZIIYzbEku8zlCpJ8gyo+kJw5MLftMN1U9px8yoWnvbTIfZqCf2LcUVFfnPqBhqtEUs
cbmatK3azHhuYeOSTYg8iwVnMgmHO9khT46lAFz2bNyNc6Pj/xyAnpBFYgphHphMvmKAT3G6IDJx
ix21YlD18tuDjbHWHI99nrGdO0byVtVpLJYXzVb0SUfLpTyg+qIpP4aK9pb0yqKvS+JyCG30HXfb
dxGGA1dUR32h21W0SP0iV+tsQpJjlTW71DDoFQtdXqqWmHlDdcaKitwKstqdEEECfyCTrSuEXOfF
+NziqOAINr90FChn36WjjbXO31R9+SdqgCSMvQ1FIekKmq0S1beBFxW/LIqvJoVhtizpLcInxii9
G475BSX3CAZpb5AIHjdQvFvdP1d+yNMX51Kg+0/I5G70Cq2gBUUXyeY04RL1uDsYxwh+HHllzfAY
mZNBXk7+XDCCGTqPjHI4UWsnKn64Uh5rIjDMmeNDH5DFWkxpR/81b9UyarAZyG6xf6WbomMp4av2
lE7WPxv73aLh+MKZeHeimCQ1b7IOcd7S/jQ2Mzg3fghtN14DHsBZ2GUKkibxPW6P4A/Zjs8cTt1o
kPlQQgRa3GXrRoZM3Np/6eDnm3TRSf2+hEqR+JLY+dppfMSHO6/IzaOW9zri0OqOyck5Whg/NqHZ
PZYEPLU6AFqHznU3FmLvNYwQ0MBeC9lxtTN0X6Wq7fbzhzsu6c2GwoPGZtqov2o7HY+YTVgC6PqZ
pg0h0JI34I3hFV8dycbTcIIM6W7xhKLVG1x0dHcr7LtNM9pfqWv/uBGd5Br2wom5LmEkjm6SXzTG
LMs6PtTxrTTyc8eIYFtGYrgwbHglKq7bgeyON3MbzS+ZZdl40hl5UvN+6G5j7OOUlTWPXWljpQkl
G+K8f5EecsckcklckcNFmhbqscjyyJQ7NvGw7+ZIrYFnMA/VOuJ+Lf4en4vKdErrJCxWBUzi0WAs
C6WoCtDkWgc7pUTKzbvDxns1CbLgEZvvkeN7a1REXFTknnXVPo0lVNGKHVYG/HuzwN8yzZHn2DaQ
cbVrKyZfJgxB2YwoeJHYRU+zz/YPV/PRrbov0pJIVCkHufThnPOi3A2Lo0sr+yWRsPM2g4kU3jTY
s9uJGREESqvbx3I6IG/a98IizZBBl+459ATuq2+iqid/hklRg1A68W86QMrMpwjNB0M+QxEdt6Bd
96oyPyvH+HRBiqkaQhemhmBo6QgIxWQVmYbvaYHvaNKxSuVDRUKQ8aBJR61qN3qCR/xXTDMmUrvB
Cu3QLOvja4Eh/DQW8shQHW0dG4TcG94jSRaAMpz+3XbrvZ953T5TrrfNK4Ezk9qABXix17Jm03sI
GSWF/LFuyPKS/RtCpv65wu//FOZ2wJBZO2hIwxh/cY47VZHsOf+GVa4TMmPoxrEqY3vr4YcG9+7q
J89W046i7J6wn0cYjFxfubkF7DOmDE/cmz/UM3l9jHwaTBGZ8TIM0d8Ucf7TaI/kfGXazkmwSIbj
5B6q+Q3RZRLYJbsWPTQTnFn51TV1/Y60lVjsSQRp0h9duyFxY0Q/51bmD7aHNdiwYgXFQgY5S+rR
Sj9V5qiAbv2VkWB26Nm6rKWW3/BgUETH3l510AwsHFO0gpoICMRbYruKvzEGPihkSE6MKsI+RMNj
NPF3WJOjZUSoQeSYsNxt0QZNTv4C6JDdixoQmUXDlXFQhAIZaqvvQPuW9SPDHbGP0vG7KGJallbv
t3oHlkAAKHPdJXWYs5dum2V+5Gj3NsGDMvtXf3b+ObP/Z2o6Ov2BKGxhKtbzs7lSWK3S1xmNDzHd
j4omqahtQPU1bj3P1t9MqCc70ubxg8sDM1jMw52RUTeQFIlF9dssCDYuW/Ns8zf2Kf0V2YO3Ru8b
JsE0klVn78KKYSEeTPT7RYHOGwW4TYlkhA+chIeuyz5GDZgMEnE0Erb3EbfTa57UF7syHmszD/dF
xRO2np0NXfpFx/q9is3+y0INvZmbRzFWw0ZYBY1haof7cpxYXpALV8/WxoNow9o/uZs6y6k888wV
JjahWdGa7VexNRc+Z1c6Rw/rL4+k1OfzuTpE5m4018XcSx07jVwN8M22nUyWzHA0ypBkF7OSyUTZ
+MhwzEGT7T6tErc8vqqVHofJDmQvTpiBYCfP2eCkUjwDlzi7hrAoz6TwFcEsvJj+NiRJjktdn/h7
POnZAYRQzFX00YvVwomsaJtqAzwL75w7Sb/NQyxXXGyfOUotosi+QiA6AeGnD3OF/GJG7YmlamNa
jApGZ8mkKgXAZp6JLOKs5iGOnQcTW9sGD/azM4qRkW5bBkRs82niNWrsejOQ17VxGdi5ku12OqTZ
qWCwUM/GI1iYYe+S0tSiY2uw6Zrv+MvNS4/KgaS+L98H75UuJCpcj01o3E20r/JbzvW3DS1ZZmSE
RbX7t2LSEjZ6S/bPjOrBvieREGetmq+TJfluWIwB3AaqScDRt2iKche2zredWE/x+CTJQV9RuQKt
GEw+s+ZGIN7fPHMa5O53PSnxoZTyC1zG9Cer2awWaD/L5KyRlHywZx5C6AzsXvMPjTSBX9VICwgi
yPA6zz5+v5wJdw4PxVaErSUErEZkosRwqdZZE5L1SJqAKbRzi04vNemR0thk2rNS+CTjhKVrFVt0
m4wZ/GbZUWZUeQas0VWIf9yatiSeZQEyrW3YEn4eZjPZzjyFMSwyVyhLZ6Rk9Huu1e6EF4Z1I3hU
ZFdBXlffHuyYR5NY7Q6o4IKYwfOM34CVZnzBhJrdIii2bAwLd+73JGl9WJGfXwXCdnzF00OYSbEp
zflv6kekvSbqY/zrdXBi9YX+EwP/8SBS4n3DApz3+TvU9AZt4rfRkzoeLjTtyXC2UVLvfHU06Gm2
cT5czY5EBOowH+0d5h729yRmHG0vO3YhXQS5bJhs073jtO/GrIBOavWl7jOc/NAnOre6U9bBvIGC
6riLvH90/8kJQNEURmA7PpsRWUJXmY+ykM1matWDGA0deSkmTn1m9O3OGklUhAiayssCI2OjXxop
kB45FfshoqOfYNWvROjhvqw1TquIr/qBhxzoW7eAWKHbmdiMUUPBtgx9YvEOZffQOvkJIgzZUehH
nSlHWNmQ1hbNjwkUoQ8yDXeZW7wQ8/MDlMTj0ZoaSLAoz8kShpb2r7VSqCXGXaSKpwzjag3Hdq7P
xTb3Kw4GxwLJb7nXFIclzBWt2hgzT0oDSpkEXESS+tpm8RcX0jjGIesVHSXInAptBQ+IomUovuvB
XB5VlmT3iEmgj8eQI5foxMjDuDh2/QMjCH+dJ9Veml1zTvv6ynbjZwA6ifYAJQSM7ldW2xkAsmHr
DmygeGgDFV9+heW33jGfvuvFSO59rf6NUKMCT+HE1RoOcdOD9Tm+dpZm8r565yKL8XI1igzaAj5Q
yPUbRW68rSoCtnDPQdK7DMQMclWVf1OlPpqWW6c2kTn7IdUCDvh6Q8m9zZv4qZ+l89Jy81mjuSMS
bhP1yd8evSxrYaBXjPt4Zm0aZoq7TmbdnkBKFos1W+DaOmFsqLlnFApoAKuHWiMvOUo+Et1IcQQZ
GHKof8knDjrg849wZJDkZ1VQagJElv+in/08LILIhoqmJUP1MJj+UiQ4R8RAah/HLH/rIkOSg1Cr
SMmDHxmO2TZj4cbxr5h9qv3Qk6jk4QLDu7RkIxYHybIr7xQ/jP2EAjnfhUwYQshdthveauxQ3Mlk
8M3mHjq9tar5OFnOIeULMQ6yf7EdQhHB/yYs6Yty6xaIUbDB6avMNBLqOqrtYq4sqAYl7Zle/mDm
5g2YdJyyJb2bsnUu2Uctye5z2v7DQ7BNpPklInVcoBJdh2E+U+ll7McOkOyYPpJPTc9YZw/ZRB9b
9mQDIXx/jib/CBkAefRJzodRqGzHdTStiLTc1o6cV7GP4RMEy7OTtTfoiCnrn2BCNryraBZ9y3xz
yUxiFE/6sOo1ijcR1qt5wqXhREmzEw5O+N53zhM0JMFD/my5DWCHbP5SSfzgOTArYs991rQa/Ypu
LA6dT46XTyHr69ROm7TGWSo99lJA44/OnF6dyhVwlOtdmtcnuL3io7N+GOGjHKodsbY1poQUI4Ip
soUhKMwe3FpP3vxW+x9z57UjuZJl2R8aFsyo+TIP4VqHFvlCZOaNpDBqaeTX96LfnqmqxmCAnqcB
qginBzNuRDjFsXP2Xjs/KeZDA85UAnmn4tg40FPrvjkS+BWB1oLNj5y535Jo/z7xQfl597Ozyno7
pYbHtCt4xKfc0zd0T8rGj4D7Z9gNonqecv5piuybRAaHWU8wn5HGW9zbMX//6QqG/VE0+avY9cFZ
WOexzOkEh4BCHAZUq9CrXuAtO+dY1UfThASbMI10YmT4SSXonNB+yLp6H0QF60IeTVnIxcMZhLIs
s1NKE4J9qxA6Rz6EH3XGh6yBvCbimMwz3ltPvepJskzEYL1qyWVmIM7DpcA9lxlEoAah/MEQ9ynh
an11Q8hyZW489nFzrUbDuxUzgT9Dxc16Fj6u1jb2iHl0vcdQUqqEzjaba7JaDYIv2sL8C04Ap6/j
FWRzdwDTcuu7U6VDH0Zhq1v6y2FPacX9wKpZd/VDDjjaKctzMRGG2GMvIByEkzWb9K7S2cH3mdeR
8M3TGTItEp30xzRhz601rNqsqa4dHKI1qO9j0Qh7l2Cfysao20AW2PRoRtdycYobVnPysycT3fxK
DlQQrT0TZBHh5tNRkjMxNCSJvEAawQ/KjHpO4FMYjfYjC1DRJW1ALHNbfI6MNFWDgLpmIWD4TvAg
oFmpMfyqS9aAfY5WD23Pxi+scofdQyOy44JyfVl9IMH+NaRoBkbfxRjQkQJSJtaryF1kFqFxclvX
fnFouq6tCKdNuDirewstc9MLstMH7JzkAIoDMpxvqwWWRmYO1xnash0EaHvnt8mbQ3ULgMhu92Hv
Z2epwyWhxC/Rb6ffWezpY23qb5VyNoZenlzcuBMYaOZN2IN4kWbYbPOmtLcOeGYGIODAA7tKn8Ey
clVJkickOFBbrFCF9AdBgwHWzcBiJ5eLIp20RXNCk2rPU/Gjtuw/Y+hap9x1NJgs9cako9+PRtXs
bRagjBKGo07RFiKRLALBBNIZSTp/wI6U/vBn76eyvovxJx6ctyJJ9RetFbp2fNywv4mXKQTMeOIy
ERufgBlzN4JvTOSEvBJd+QDRlossZ2Cak/Ox6wyzOpi9eOuG8nfKMu4laYqPvDdcOmvc+5omBCrE
LYYa6mxmVnmLPMo3PffGuWOCxjOYes11/eQtrf9C2TPQXyjFJtG5uzEzoO28U4KnRp+h0oOwbaIF
Cvkk6iq7kNIu100zJc8+Wu66RUEXJYcg4E7lwcgj5gYeDfCtD6NbZJsONwY0Ti+RkjRB/6iaBq12
03o/29VHCMv0oevbnO4QHA4RxDWhw9A3fFY0txB6yGbRTzMbZgraFem+NZEbZA4CWtixel0jeTj5
/k5pTqxCuvEVtnR/GKsiQh8JjoSzeKAXtQ1/mdb8HidQ2R0HW3AWBCG9x4YI4qRKdqpvtx6U2Y5u
IB1eaEtmlBAtWkeUCbeA6OYt616M/grfJ92QCHNZRhPS1vjyVPfAU6kiR6XVT8vj8WlIp9+xru0j
rAfjyBz3d1n4FWO+PN4GVnNxIe6cAjhSmAbkFfG29RTH1TO0RWNdDGQI0CA0GEcN9b4PzB81NdZp
ArnHpfNjJLpnZw1+/4SIRx4JpP0L9+AeV7HP/GF4lsHYcxb8slz/t5fa8xabcYTI0zo0niL2IFyq
qtY9GQ1jcsuJaQJPlnwEJzXR0HpUEeZLIW2x7uHNtA5myeXsRukTT69NoeTJyfRaaxczOKHOmAuQ
nRYipH194jvShYEGT7+N+f5R9v10hCvG4H9I+o1ZTsMGXgwloB/329mbvnzgpifDyTeVwH1O9+3s
dWl8Vciyq76cTsIGpjmmxKz2GF5DlMirbtQ+HWqL8WkTfTYCofgAzffqhV67hzc0oyCuPtOMWV7b
kbYcpiiFyTTAQ2SStuqfKdqG1ZC4b2mS5DhlqPEXpnln+PaxKX7HGbHo9430lHkMZoyswI1SwqCX
cAvNHImlcmuzCDckHre4REXSDN6ta0m3VzlsS+6k+UvcW/0hcm9zSj2lnCq4DuVE9Jwnv3IQ+VuQ
m/4ODEW08Zdbs2keBJ3DL3Y60eYoXkv75H3BtnWPVYBMvpyDQ9BNu34IH8cQLgKwbCRkGfrXlkEa
lDPkQa7DXSWK3pAgk0aMm8FrTf+UCxtlWkoTgXKoOBvzUZX2InBiFa6jV1JoCVQDqk/qPBB6kCE3
12XJmIDLq7xSfM4tXcrJVOskti+qwRicU31e2yr/oDNBEIeqUP9Wf1jLHjtITyhfLAlqSTAFsYl8
8Opt6YX2mcRcBwnlMpn1mpMWjY+VxXcfKov6OG3LtyCPlkqTMYcfOAdrvDmpbcM+2cZ2Xe8EoZ92
TKPNMyXoKsuHwUTPVmliVWwWMnObbnwSVWg/5a92b+EqLTI+kiztDgZ/gXrhs0YL9FXZKZFU043M
sGgLuHRDOxbEALTdVe7YB2i4wDsm/jxMhh6UGvJ9ALoK/GB4klmdrmjeFQARUmhxhntwQ7nNLWSN
tFV/Sdd6SQy72TU9Pm38nXho6LNMoTy42qMEzKtno2SlSyAyoRLJGJ1NEjzqjmd3ie9xTT+o6Wm4
GzFR3pVN2ZRjB2ohDcRo5KkR6s1ghd8YRfZG38xbjTSs4kdYj6yeHgYqITRzZeV9Ymk8I+pa5A80
FIuo3Eehx0+RjYuPmaizs1Eh8weD6CLMKd6TRCS7UZVL94e1g49rbxWVwbuoARuJRRegDxoMzUFG
W+jKyVHG7qqsQ29P0N3WgYwLDpKFocsq0lTxucjE5zQ57Qrl+Z9RB9eUMI2jm4Sv8H74tSL/lory
Kw1I0G59LAoKRftG+58ZoVCIaVcyBt9UqnHXA5hOO2SLEvopStdo46YChoJfQZ7HJAhmGGJGaTHO
SR1+m8b0WMiiCD7H8UdrRSarf9XvHXe6zD1XOcmPEEP6Zhfp7KVNc8nCMPLWGi+Qgg/yxHNrGQTp
7YSFAaeOu0Gq2B9tEf4xJfFGvXPGsxZuo5Q/N8DcrdfFP6Ipea8YIcZBV99UzyqrDBvzIGXsbUd7
dDGH9uSr0sRGPw8RUXRNwrCFXlpMihJj9YewB6ExVVzQjt/9jJBI0CMiO46AvEsDLd4DTRXg3X1a
lIKEdx8m5Sc71xCCWJISlz/zkofSe1WIQx6KpvvWBSIoBMNrc6bgHEf1ki9QYrVs2houBMwIqt9K
1rsFQglspT60TnykpSjP6PvB4FbUhEgjzk3keVeDZRunEQr3+IiLDrKLvMnIVAeGDBW+G5figcbn
DaoAUUNZZqzMgcFDhzufxlvrHYWsq72ZhIyKuNuo35XglskCY6NyPs9eM67AlPak5HPC4ITOPc9+
7U7DuTMolou84w7PHwjrEVpFGHKo1+JxOIgcJq0qEoy/KsGPESb9MWtEf2zc1NtRCxw4KiShT4+k
Ls3hTgTpCR7LtJ6pfBlZdbjZhwEFNE3j2Kq+jRKwHXTq6QgiH3L5sqE/rzbI15lsa/tnZIhjKMZP
f+SP4kwMeyKeYl1aHa2yRNSeJK/amWjqhtTFQHJw8iyMHPLAaW7CGfLB4/vVt9lDC2QVwdN1xutQ
OFo8RYJmy2RG736nN3Vry6Pjqnxn45ThuaeyrRbICT2UbuRBW4doMP09UsE1K5kFFUG7UESYrPp2
iSSd5gLRK3Z72ZERZ+kwQC8+9cPx75d9ZCHfKlKag1x02wrsCrbEpzygk99Y0LjSGK2sUIE+NlNP
KaxhNDGE645AB5s1JH8yyFXoH51ayM3/iCb89hi0YYW26ur3s4H+fVSHwcj1J6JU+tut+1qi870y
7OkeegT0n10d0h8mTGp/3x3qmQVVeTWsDveCUVh7ozCvzTDN+8jPXBAKiQHM/H9tUsdoQNK4xQbO
2b9+4X6ISYdxPWHWmEew8UyoT67sh9u0gPXh7PGJY23b378YsIT/O/z2v5VnTkw5//t/Syr/16Dy
/7n7Lpc08Pa/fqv/H+PM7f9rnPk5+TX9/Lck8+X4759LXrnp/AN3o2MLMyDsWAaSRNm/k8yDf1i+
J0yB40vg0cKv9r+TzC3rH9Kln4Ll1bSwnC7x5/8ZZC6DfzjC58Fhe7bte5Zw/js55ha+yH9LvPX4
2aT0rCBAY3FPvnX+PfHWt8EZhC5uRRWglQAsJ+cpFi9zZXYZDqUHV32rpZdhLMIZtNkXs/KC2whQ
rHYGGtboQKOA8hBfTv6CnvXQaZpckHWrjdsDuoNyTdCWdK5aw39wYZCSbHjNIdJiI9PkPUcLsQJh
5UPn3CacmjeZuAtZ0BnPo+P/EtZovQSlOtsUbdtRcI/hIDpeebfyhXrXiNH2CAfn42c4KBIezIzu
PI5uP7e5UjoWw6SOvTpIYi6N23+VTSheMRK4qxz41I7SAxGGkvupQG4skR88Gqk82zD0zqYipdH1
JA7BBRARmyV3tTk7cQvb09pahASwNyp0qquKeGLgowk3/H4emGmH3SE3yK+usL0i8i5xWASMbZnb
jU/CQdeezFpQGmoEZjaDB4NnPBwRs/ycJQJzUAvzDyB6N5xx+TUdJJzBAUWOdJXGDEXfvG/c7qBy
DMe0I7ZRbUTvRTCIdRzkclV7eI8dRjdrhalwOzQu/gF7NFcO9m1o9M4V4jkSyrQRv7pcbKQsf0xw
6D/xeq+ER+LNVHkZ0PFAHXDE/qSD8teoBKspk7bjkhSFty4kLB4BX+RKSrLJkDwp0vpGYPwqcuwa
Q6c4d67hbwuPoaGtCYapGeuS22xskFFTOFvpbqopH01aZ8fOnxfXUjSuZ/Ju1rUkD1kq62cB4n/v
28Y3go7hdWS17GfoqDu7vKXQKjbUjJDr4W8/jbnfMEXXxiql7VomFWs1UjG2do4zn0ROYh+G2NoA
QwKD7BguAqTinKJK++lGxIpEP/zRmc8C/+tD3pn5PvX77jAl6kPQx8JXgIykLF3rGd9Uem1G/1rc
OsecPjBB9cTJ3rTjvPSSqyBHxUNed3cJesT92jbh7NvUY1UDtSdVlnNWXuSe7ZI4xZTVj4/l+ZgS
8cCchJK3H9tsW2L42Zjax7vB/M3uWaxVduXv2yl6ZRA1HuJK7DGWdw+SWnkvTdKMmA/Ifc+K6MMw
meX6ufcjelakbdB1L4vHmf+XssCkx+ITFdNYf7UmUE1PI/RJY08+4kr8NgocRTNiYBKzYgFBE5S2
/ukZU3dwbYs6y7gOQoNBE8ClGriuluk/dwktrVLaIYkgDDFz8UxYB0jGNv4x+FV8HGEoXj0Kn6uM
+5QThS5QZP/l0sl+nitcVCg4F5Z82x5URZNAeHn9qJaAkYEOU0f0gWlLQajg9zIvPw1l8GpbutnR
/miPKhJPg9ekx7SN0EcWCGhwe2jaHvZJhig4fatjXrZsLA8+Pl7YYtXjlGRUobtb77/HDmkf4ezo
R8PmFdNt1qdqon8D1TQi2uR03wA6T08iL2lzarTrDVEwdM9Y4ow9bjM7NtubwmR0I35hOJJRUFkQ
qWjAQNvsgnOVjXa4JcgVnwFNl/t7Tpg9lvh3z67Vk2MZwn4QU+Ac77uNo1DF5RLhS+rJvWbJ92g4
uOTLhD+FiO1XEBliFccBmD0rN5AzETZC1jbmBFG89XFEw14TtssyA46l1eav/X03tAfrYtN77R1q
JOKW/uo1jfSHAXLX1gsaOe+HZDzBicwuPk7wy/2VXHbvr0jAwF/bncs58bjZetOyTgHX1Z3KcgCL
kxXnQAxQHzVL1W0aksNDS+avckkEtND17QzmEKfYY9NO80ta2S1ltyQodsjzsyUrd62njK6a1chz
3c3ZYbDpjdPVs96iuqTRl76Xjg5eFcXYQ6KF+6u1B+q7/s2LrGaf1HQJoQ8GB8urr7aQ3VrNvfMc
LdnabkUWjfDGcjXaSK1d1xmuTT8MV4hq+WGeo/f7no2Afu97LL7vJ4fR+RPGLbzJgnviGs8+hIah
bF4yhFkLzi4/oMlvXsAdkg5peTGhfri1JN+Xln782C8bawo+KDOzY0Ye7MXsQHzTeiexD9uRdq1h
K7RvP9034yAbQnZBDIImDln3C6i7sYeJskGNO/YBjTSpo6f7e05CqIDWHTJEi2kuHe38OApvemk0
Nmpk7s/3PUFHkj8EdmnbzOd1ZTDjOMymecx9lMoPHldoI5snz6ncLeq4nlHv7G+7EH+LzzqEUXhi
fda+v8HYWj0HnKiMZ8aJFW7q7qfK/tOBXfz7ClDonw9jrF79DFqWrZE2bf2UwG2OzTYwPQvaLziB
VG1BNgz7ibUYnOEDAwbGNSnmh/t/0IaVs2oHgxFEgYUfdrc0NiXGytCWRHvETNkijc/KxXH1Cv2Q
nniWWh9EjMN8gDyCJutBNu4u8Pzg8b4pM5gecfkoBiOkDcrbZnXBhregFPFP1HroaVJUP+k9MDPL
x3A4006IW8BiaUCxYHlXnBgmMFr7d593Cx/L6plFjZKZmA9Sg1NyTbys8R65is/DTsbdfbcPIm+Z
UyRL+KzxnpkQrSaHvAU/OHs5N9kpRRPh53AE7rslZ/LRo9/7gAoUv15PBpZrG882D0uEeK4+hqXz
Shy2vmUoSBC6BXuCN9yn+x5rG3KQXNYEMh/eUoZAyzFZnhon8DjP5Fo9d1Hk/ErKHC2sBwG1zXKQ
Fi3BGA7KlK9sIZSk2v4FbqBemR1kXIng58ztnTyf5Z/WZ+FG069hEMhIhqA+G85DCuLsDMnJ2Had
zh6LikdErAz9Ksh/ZCUvxq/MdD4ZP8Tfrk/XtU64UsBHPmAh1XtvaMfDmI3P9hi0r50fBoeSDvEm
xon9U5I3C4fgR4kvd4t7ldVVSDxhwk0ByDX8x6iZPqVfdQeJSoUJdaA/W8kd2Pcj+xLXsnsjBh6B
jcJ+XM7HpNb5ubRHD1nS8vK+QTBfnBuJ7D6mo6UheicEBWCndCTJzH/vzxJQZ0c8J9AFAU9ULZqe
MYu+CbbsHsYSNYcb5tEni7CnzumnJwxl+nkuXCC3jvGBXDw75IFCt6tFhNa65e/rafMEjiMD2PTH
x4cNccV4xOCuXwjv9dZgb4ZtSvf3xdLUHjP+YosPu0ZBm32jIeBup4Au50kw7EqcAKQ/EF9MJNXj
fdMk1fBYD8TRROSJ7e/vWfQFdyk9uZUhbGbT2Xxzwr5/46p+MHNlfbhmmJwjPwcus+z2Mps2hdUG
O/Qw1sdczb8FI+j/0z8CUQzHyP/00ir8ciP5ioDX+G2DfKlR7/7BQIvixwYeO3kLzarHWUEBUGe0
AxYKZBxMwCwlju66iMNvT6NZimJrbWSDd2l8nv4MKN67OPCxnUEgMerBeQcuepSMrX6pqi1WSeu4
12BS48XtMnd1/0Iw0O2w6+ajii5O51nHeIKsb44REvJADmeW4TC0lt2SWIFrOJaf971gtJrHSpFg
vXwNl8iIKrFe57QBiNAR3TpOlqi6v7duGPO6orHAmaMAuIbt2VPyPzd/H/Mv+7LQRxfK8f04VMtv
6YSWXMjireygKG6UAHoKeLcjgdx0CNpr3Nv9Feb+v/KaYWWToDWrlo2cHNryM9o9Pi9MaNkw/QjM
bN+MdfQuID0cnYihARC26YcfF0RfBcbbkFi839KvyIYAIVer9laS8jvVrrl3PCs5zA2Gwcqr6596
D985+2mgt4CGYgV7X3rlu1L6cP8yK0HIueacn/G+yaciXYBHy79roNk9hHMRP3o2pCagPY+1Eb4D
0pw+nWwyUXQG1YnLfvpUb2aTDC+VFZ19VId7jUpyr6rEf6HByxwh6+RvGRkXW+blR2uEFHohMJ6x
iRbWHKsDV067iVyFddvHXIYyLTb26MePpW+P9MVjBMjLLt2S5PH+SgzlM5oY/3jfu29QfRoH1G8/
/vlWLOKd24wxMXV1xYNSOu+uySO/gVe/rqvSeU+kdDflmKa7+1cFD2jcNLF3ZLH8iCejvARmVR2c
DKV4ZjUKibjFiBqVqSTroYyfC4zrNzR4kPpQmsDsi/ddwfPpoReCysPAw5p6fdlsBBJ6l6dBi4H8
mHeJAQ89QElngdbf/71Pb5HmvgTdOc7MCyTulQNUTlZBUl2mJG9v/EIkPi0bqVAyKmNCDlw0JJUV
4cEY/R6AUKXTy6C89FJkctV0ZFHc3/rn+/dXBgvNMWLOHzAGM4VRXSFZ1XjqDBh6k2v/SOzYu7nL
mQtfb0MCWNl+jfxIW8Hz5BQM0Xy6v+qCaT6lIZqDQCfW+r984X7IfePQy2X2gwtk0j4y1EQh2K/i
+Z1sqPFiFzkZwcsrd3l13836FLpvI/8+4n58UydMXRNLv0StBViEtOJ9seyaJVAR1lIFZPAQMaKe
xmPee+p2T4hBGfYYKeQPwoyqPaOk7EOUosRE1rhg7dP8AxoufXFKU0PG0xNBwNf7URaMoVM9LYWN
s7KL1v9QUJpWyFjNV3NezldmmU/e1CjsA2N4kSyMVu5Mde9lBQYB2u+f5D566JDa8Nw4svsY4z3N
2+Kzc2b3pC3M9fddtw8hdCahe/Bsr/jEJ7blBkm0DiXrboYJ+Np2P5BB5++JmNVzC8fgvidVbN7c
iuHZ8rXBd7tLM+F60pEMmJSiQmQZxBoL+hMidYZx7n2d0A7jxozC+aMDw78ek9C/pn3z0NQK5zQ5
UvR14xCvA/f41CmmR4f1z6NbPA89bPHKtLNfTbieq8z9heunXDusRy8mz70rxP9xFRWU9rUcVqCE
UfOSI7i2wtpDXgl2ITVHTuRlY4dZe2M6NO1ViM3gvhsvRIliKK1NB/LR3t+puAJyPdCU9DHPDefZ
wE+OdnxuD5Vq3OciGocryJDjfa9KmmUMg58D9A5uatNWl8oafnqDM++4EtXln+8Tkj5v2mIGkKwe
nCGZkElEzFnENHz3Rvwy+n71k1RQOtNGPb/aImLgNi2ZM8Lb9dYUERFkfjRTKR6LkZNwYR6RTGZ8
qML00M9G+OCzjLjQxWglyxRMSl8SxoSPe9sEk3cp2waPt48322WMceFS4km5bO6v7u9NjXckrZE8
OM/9rmMNubRmLDHYKl11cTftzUmkZ5RST/ff6/4bOqwp9rgyXu6//T/fv7/KfeTMUR5n5xGh314n
gGUQaikGGglGcp80I5Mkp6PKsYzlenqeuiq55q4+2YOjn++bqvRgoIcNosO6Nnd2H4HTn6Ic6UPl
IequPUSYrYiv901mNsyUYizcOaf75b4xLCawTUzuCZzUhuhjp1/hq9RwPYDzkVy6QZXKjdUO/Jsn
y+DWl72xazNEwVApOMILQPejirE3NmuWi8Mwaaouqgq6S1cW/cVHrY25Z3lpRs6BuJ3oeD+ykib3
8hpMikdjwVOV/ze1oV7QDfddkhWgOLPW+QmV2MJl8m+H3I9re0Ts9siTwJYjblpbJ0eTNdB9T+fE
4T3cX/a6emhme+LJx2G0EMZdaprViqaWu+q8uEMJPMwfsVudvN4cn01zlM9uKWm8QAojWWI8zmMO
P2jZNcEorHs5ERipgs/O6vNXT+sQkaJhr++7ZWwMFz+JPhOkt69q2XSIR+e+T5/N1trbuWfcDOba
q7z2xUEUMkIjqNO9Bru78gfUq5PGLjdQY0zg32k3MEnm/jefu/E3vOP8VcM9P1SNFiszDNP3AXAG
fot44gJv1DtzY2MreiU2uO0JC0kaY2uaZLt25WKzs6ptkx9J5hbXwlfUiTr49LxPX8cM+AkS3OQF
KOfZrrceyQxURWZ9ilwHvkqOkBcZ/YBIL2YB36G4aVqGvQm9XaMmLowJ29J8jspH5N3AmXVqQhoY
w4NCnAZoCWwed8VuwoTSiXRaxM7Nk1+whCHLbzyG/JDGVLqXdI+J177UZHzMo3B3Vmq+5zbjv9wD
xWha5ObWBbCAICMIShvBeZ6wkOazI1e9PX0KO/zjNgIgc5X9IOWGVnSLRt6X+3oo6GPFOTap0iJB
hj6BiTFyU1DUIb9m6DaCI2C+bqUnrUpS6JW360JW8soFd5xW2cFj8SFxNJ2DzvqqTCf/lA741jkM
5ssY/CLHIX5zqu8aN+KnJpfixGJ8Wnkt6+s6FO2xs/1xiyhK7pAYYa7Nc33K6ful6qOzqH8bUyEX
IB5pLFP3FPvIX3rvSiH6B1kfTyHw2ps5ZgnbImFOVf/hSvvNc6bkkNEDdVCCX+Pyr8Q3wyvDZ0ys
LT5wGqjZIx9wTmpwJLZzrUjc4+HhYRxC1FvfGPenzymi15V2zfcR4CwuGiRclTFcA8vPjkincb6T
94IOlK7sRPBuD60y6a4lWGnyrahdcr5pjQ4Wx+6LU5kzwhDWlwkizY3ZJbA4iurFaLv3wLGTR0TS
BolfHrcn9GQRQuk9nVyi5VV4IdeaLqx2z8Ce6AL20t+JWv+UEaJkhK130sZTwiWJDxtRKM2vUQ3n
xq/tx9QIfmEbeBfwCmmOoTGAps9iQ+iQnoH6U9U6g6VBonlrlqs+9WrENZaPXhvoQYDi1B8VDJHZ
fRyDiplN+G2NZnIQCtxXh6zd8PoJcw0ru7LlCeqJaJu3fOsActoAXWkUGXdYEsttYZ3KeUCOUZf9
Q1l/2Z77V25V1bHM0n2Y4MsdNV6qkU5QHpqYLVqU9dMCWOV0SgjdhpppgVuE4DALD2BI070r1H+u
mZI15gKaclsveyDkhUY7tsMYHurNKL8Rj/p7dFjvdBEfxsoGmMODivU4OfUAYr7yrhOPQ5Qgf1pM
im5Z479IDuAXrSpGYGmlzFhWfTDLW2tn6jagtXVzPLxYI9YI/U4p9ccDmQfZliFXQcfMyqlgkMi6
8MVYRpI9nbnhKYLRiLZ827bcCkDo3BALEz6Yl7hd4UW+IYP4FY4xWUDpfGLMEDERwrySpGLfQsw5
z3GBqyRxvyIC/ZB/RHCXwGFBzpEbHRODa+XoONvRWDcW6Waosa4TTd8L3Zc9sD8qxYhIAow3j5I0
i65wTklJmpcZ5IekQDIeABmBgFQfaCow84nG/bC4UIJaPTHrM7bwy1d14ETbirYEBuIaPwnOiTGt
f7UDRWFTtPNrOc5vdMPVFXfp/Gos0MsGV7EpErXHAauvIjUfbdIHuMuU50w/0TzdWYTIk/uePMm5
jFcWMrq9rYoD1eHRCjsoE8zPH53ccW4aX/LEWMzpOLMYa9Jv6IyDl5aXVGNdRRGBKCMPtpomduJ7
j4iNcZZUxg4GGucQckMKzedOH0SV7mEYllviaqimEAJK7f4hzWy4CUFJ5dmiwRTerYemBLHncrEl
4ypUtdyRFdMKSTGLB5yyaRFGR0Z7zCmKudxbLCsExTEfszapPZzi3h2enRSMSZd7PcZ1Ue3QAPob
bdovulUaoBVQ1VgFOHEQX9cukI+wl2RlW9GT7b1lceRuaBq+EipokQAVLPpTuc3AtH11kbFyTXoS
1Is/Y21QpFr19LKQJaGjQOorYUGhsx0ca3iyQrRAKeVFlWYfQSLGkwHnZl0P48FNvOGSMgRFxdWE
t77+ErB9H9y5tl60/VrbhDejcF1so5H8KNGHzWrfEt4BGwnhG6RRubfqO0TZ2Jmzi9xK1hOerkoc
VRtMm96ft71hhl+URRj7678m0P78MsmT2TTGaew8BqeEBQi3fypndDlhBi/DmMh5IEiSMljkB8uX
J/6qN0FU2M7v4wAMYJFteaSEl7ALtmnR/MCGxhMDYMvRBvuxq1pi5sdtrwr3NnozzN1meq6IrCZw
lViIXJq7XvQgHfG3r6UjnlzdZIc+wKatXgXcCmxU7UM3cGdOa+rNzvmaaWjkRIBAtCKwannmREjO
M1Xl+zHKDYQ2BDh7C2yVM0M8pNxibTwHQI7N73Ec+Omgda2iBr5IG0ZfQYgwWPfDvmh0ckhS+SsM
GSb65fhG1EK0SiYiSjr088ESQ5BZezHY7tmUwzpxovzk+BB1RBds6rCySc1M6gvTwxHctp4eJ9sC
QUz2wqvNZKNpjXeGKn401TetQGmVTnRODKn+pKTOdJ6N47wmrJJgWr11UV7lUMxgIRafjbajj663
fjVZ+BzE3+3s+CtV6Ze2cpGYW/5jYTj1hlAdsUuVZ75PIJUgdX2PyisPo5Gar6gF4TGPi+DfHVGW
pVHyDt+4WxvY6vbJsovyliC/GncQj3VOhOKWhUn+OHki2UytMnfl6GGxTlEMTfUxbuWpjgP4dDPc
TSyvD1Ucq/cGtRbIh3fkKoRnxyJ9d+idMX5LxYXIUPzudUTxofrq6qK/ynyNTG2CnNv18lqpJepr
mrNq48WWWN3fXMIEuawDKHHLMRI+/dWprIMYUB333C0N23kq2qbfxh0zYlXKMw1W/8qqqD7nZbEJ
R43JnVSFSxIB8emYZhwjf9DH+ytQIxpF2ZJCZFvEfrRA3UsvPuZWaR6yHGZ2lrxA0+yPZMb5KyB6
4crs0ye/q/LV1DDg9WYfCVLr8KRx3lPM2Wg5BbfpQ2bDVUfKlZUvDBJNXM+lv6sAUDJ6T061T7CK
GZU5uU7Su5V+96fxCc2osW9Ix8RuU9fJmkkrRUGUkLhbDgZx4X231XL+PZlrv/I/7b5+NJVf7CxB
noaYjH4FSjtbGKD96b5xWqM/pdZiqtNVi1CUtIzUcG/T2bRMYB/RAlrDt3XEOBMcy5aP12pBoODK
nC5+Y2M6Ver2H+SdV2/kWLpl/0qjnoc9NOfwkMB0P4R3CimkCCkzXwilo/eev34WlXcwlapCJnru
46CARMlSdMd8395rs0qg9m9p/f1blfzt/xoKpzxkU7bxCtQhNqQbuHbBU1FO57Jl9q6KCVaV8pr7
3PqsxamLVyacVrAAab2bzo2K3Hjyk/twLiXklK5ovFjBrhr2ZtaaFz5Tr0JDRtudcsbx5Nj5ExXZ
FyEgH46kPlaAFNEK6CNVmUJsAULkmLnt/gAAzoTZ7Worgq0h87aAU0cZ+ZvYUt98YqtRkUdnXNZ4
ur/l1DzptcKZNDVDrBHhhhtvJOikMz7V2LHfAD+8Vdj925NM/WgndXIVLOnRoa4Y/WF02WlZPqVJ
fFRjfqEnn+z7DwX2uGwA19EXFszegMYYimVqscz5Q3FpKzc9RoZPwpj1MGkxNAMz2EMW9FZkSEPo
8D5HsWy3jkZUYTl7t8FU6yvV2gCV7S9gtNI7wF6QaINqAN/VfLF6vV56fnkX++opn+s2XsHC1Bio
OvpEPHjMF8cmgcXgjSa4RcXKH0Ovb1bPAeQNQsvzYpVZk74ZBo1PiQ8ptpxdCB3bmhD9t0H0UhvN
nRVagM9IOScDulgbcX6H0+TJSnV1nmLteQzxBmQBBilpJ3urspIj6XqPXcXIQgBUxjTTL41BGQCS
2c35SZgC7CCRXg7RqvA1SRhsUT3Eg73piuxjPuogQjrrKmWVnq2EXNRWDXu6ouT7jhkzCqzirKD1
pobbqPVoX0MAKomXu9uejeMqhdPTS8l+xiR0J+3VtwHr5L0xpOgBwEvLfMB7U073MytN4DRvPQYh
kfuk2pnhbYz19IHG5gMaHoxMOYsTHDFgUIqcyiWuHpgirkMC82TtbB0wc20yQRGiOmx0e9+n/Yur
tU96MkbwWGn2Db6pr/K4VTs5jM8w9efsrukrG7gTzy8CwJ71sYIXs+lk9NlFEi5zYYByeOQPAE/h
Ft2i7gT7qhxu32xOztGNMIyPx+CNmmfJDWkA+WOipnqpHE2SpZccdWebw0m6TXDl14klvykTc38d
s22QNJ5hzXjLMLWNByuCpzsC5eoZrldGlFhnb55aqXyTFBFTtq9CmjcORsqe/wl7xU5IqSeos89D
xxZrSsWX2hMAZRvMqx5CBoBJB1/q+uPcItuCbDoZLQGoEF1fYkMz1jD1HNblTbaF+3cw8w7IYqa9
APW6hNLRN9B9jkND5FSYxP0uGudKkNWqjZ5o1L0CNFOxzdrQ9dp0SYcWioLF+hZk9XkkYejM2Ex6
n4fSIiKCeUEIe7XqYsi/Ze/PCxsHilQ9XKUaX922ar+0ZXM3BN90c9Du7dy5hd1ZE/QZyxlYUJpB
Dj3BiE7KAdXQdtUqQSV4G/LsYx2GDSt1/B9YuU4aBa4Po6IZQxmzguWmk7kdzShrJ3oxGlke0yA4
QQ9kmQe7JQ10l3SErNuTSpeuYoO0ViqkLkoXm7g3L88/sIg6pkkUXFNw19iNAJNNKNmcQp1NjSwg
b6z0jWbn1nWMILH72Vg/u6V51xChIpL2ojve+GhS0FxLf7jJgbDE3jG+TXXRX5IazTfLDP0LRiQQ
NoZFkhvK7K5Zmj5ZDUU2MhRao/HEfaJiEsQJiIIOB2thnGrFcgPbf7zp4rjax/6cPZj61t5Q4t50
DAg7HuIXpaP5jsKnySUDCaB/sQ07ytghg/d+TD1Kz4MHZhF7TCigkQX0OvLS+VjOCDNugltlzG5W
QLrPcCgG5a7R8z93mBZsK7GONdx74AElpTFC8xqTyB1X1asKXX7P0AMBXW7Zz+UHVn5s/RPNyA/4
EPNDE0DRyhYyK85VpmPgzsInyq4q2Fm2agh8yoylo6UEnNhdcUAtBpG0mulhP/6X2mbIIjYGO46Q
tzT85rGn2aMXx4JqTQVu1Oz1r1E3RneTBfFCBGTUyK3Z2cPGUv141aCZbXWJyEwLFPZrY9wFBitK
b/TumWKJpbHaHgtwtyJJR0Nj83/+aZRP2oup9GUtIhdnzJaBO19Lzff3Rlg6rPey7jIX8D4Cdxge
CiJUtnUVU/pLySH1yp4mRtI8+SVMeij0rMty2tfTqIbnJlfYMNrykyHh/9Z25u7wfD8XbZQ/gAU+
52xqJO26vWBzVBksipyMnDSzjVds6/FCTmoOBLCpSlLZPLG9oJxpTvuIHJyF0dnmbVymBH2vaVMV
ayR95sWJJUsl1kwaBoreJpKgdfO9yNlQKLsbLo5mYTvuUxNMGS1Zb2KAly5ZDr311R1JdyLD4eLC
rDoF3PKEotfeqwznYSZrM9cUYOeirN+x1eQClEP86NBOe2SksZcxHaBtC+wDOrVDTGwWufdBlZG/
aAiykVIfemyfEoY1/5OnHXitWekg3QehjY817C8cW8OjjaRh75ItWkvacGF8l6pw1+lYPUMauQ57
TRy1qFFhqULYyRZZg5OKWEdF4RkEHZqHIwAnCM46Mqiiv0sM8BFxeZOt1l8IfEemx4ZqGwrOnLio
e6eMnxBicroRuo0dVX5kCrQSQgqgKyPDAxA58Scv06uzKFCBzfczsGAIR7q+peyabDtXF7fUoCtW
F8GrFuEnqrLmPhgz8xgauokUUH7KIRG95sJKqHkUFLWao+9qPTKcz1FEehceq2k7EksI7m9eRlKu
d3L13YqxlHkVdg0buAccvmrlsNUKwmJaB0157EZA2plvMHXXVbCkOk7QbBV9JrNCbQ3N0570yXid
vNw55caoPU0UCbA0ZtY6JE+DxZg/YPok7MtXw6fOM51q2X0LMEWmxfAhtmPrmLDmXPZD/SlEmrAq
PQbamG2uEFz+inKmSywlby9Eu8l+Np3SAoaTUhkrCMmO+pFYuLqpF0Xqf4JRDYMOhgw4tRIKQZO9
NKX1pe7SldDL/g6D+6lQVvFY3UX6/LKaGTvCAiVf3+IETD4ZCQiVKmk8ar1YngaLpQiWin4rNMvD
z2hbu06Ib6HsgqOPYLkwzfimwXLScI0MNeSjwezYj/gtJjkTWUUz4guEilGhm2F+0KFxrO0Uvt7Q
As3MRNximWM0xZj2mb42Hc9a+wITaDizTVsYw4WUM/DNrvaRHni7M9P+6OKKonnrbOypaI4TNJ2z
VjCoZDU4v4wKBy9+Sc2GIbKqu62W2Vc5N4KjCupgpd0SJzU3tlWU5yyEsW1oCb66IzHZBAVVfmNT
XbQ/BFZLA2DyjXNs0f9RsoMh4yG5CcxsvGcsoGEt5d4FFycH1ZwHO23ONJ0a4t+quzkP+uCDkWQF
T1YVyBLBrnJHxZJVfgD2iLXpV7dsxzuVjiu3hRhqY35ciYT5xBi0j6Gl1DJ0Cusc2poLfjc2E+J6
fXvTts8D02eNCXlZt4a7zPol2tvP5GI2KBfg7I+WCVDInM62kVabFl3/YpbYs9Pw9NcwLriFZqUj
IZs+dYxwPz6qev4YvXgqdfDWhBUTj0wXmJye4xSrdfwymuF4Nu1JnPH1i7OaNZ9DyxZBjwmBSHjx
F72DsjqV0RPbKSrcfcU7Kns4lp66gAZgOZf2BEcmJTUBG0BH1yhEq6OLZdwSL0aexmdVE1qUMdiY
Sa7jzkV0SBt0k9KkRe8HpNEr249+UH/XsehuSYwlu7oiRwj5HeNyZbRrFDkk21h7suaGp0IAfWQL
4DNtFcdoYjCJ61uCnnKH+rN5dvxiwXqh/ADCV+LM4S8ra1q+1MaaQ1s0CW3AMrtoWL8PNcETIg1J
G+oI54tYlRzx01ULVdFuZVEq6tTYOj5RTWC6EpKPw08xNLUnixFRBRV+QtkdOqWGO9ZW2ZptuXMr
HAxXk4yK72SaoDfkl9CKd4kcXDWh/V1VZfXcYqhd6QnRNQ15x5EBlC8R8E7y1Lw0utVsWaa1tIKG
c21or6Ns00+JYVIDRi4GrtS4MPS9BhZLSJ9AhTM5dMVKuVF7l0cR9C9dbAOPDYCso+mcox4g90QT
L5o37BqWqbpw4EF4rTraDt7lqdBXsQZGJA/X3Fpx0JzgqzZSCbOqat+7PqkoFUGpAfPELADp6+UK
mEV0tUKQ4aR6TVuUxPWCVxB7rxoi3F3usAkcjbMqTIq9LiW9CQn2Km2N4gBF4BHM+8PE4CTYKd1H
YeXDpG0QFw/WCgWquBCoZ1wFaKdF3o+kBIrmk8cmI/TcARf7uPOBp67TMWJ10FrNU5sRd58be0/S
UZLWJ6O86G0xQmmOjEsAntMMk+GKEGZc+jU11CJ2Fhk5CCbVHatqonMjQvVksKJeWSQWbdkJhoeQ
a0Hz3baOLXkJiF9nOaXmPRRZ2F98HymTCUoVSco5pzC8Kv10W+r9A6MNtlyqrqPMFkWfrSMst0et
NrUnFic8tcjfcMShyZkqhw1i4m8V1dz10IFTcFiQjzrg4ymiephEyaOf580VJYMd5N0TKpV41xb9
pzEjwA1P4TEQYXzC/LgxuvYcO17+QMvhVOjJxyFUl36+eFYo1LVxrBhrgTP7git1dZXWH0yh1rqW
fIAYcpiX4PdS09F1o83ra3kdXU1coelgdiSzrVOEI5D/tfFgcy7zYZqWVR2U2yTONwXS0ieLWMEt
7wD2a9ZvoAUCnrmnVFTpsUZVRWLP+LGMTGsVGOyPKACPN2R5OjD+JQVQfff27ZRtoVnND1vqsNVM
mE4Iqw+B2pskuAj5gf4g4g0dsyeL1JVd2dY5DdVN9ceipxTiQLXesTLM72xvRB/NnnXyWv8Iy7y6
NjVtPNyQlFkAU1ztIi2OomKBl0/Ulxl72TrRke/TvNlXIiK7L9or9NfN0tc19lidSaku28nUsfZk
md7JRJ4mE267OftKTfZwOVrREV46GtaNJshRjtxiuo5AKkhBiNAG8hFSSHrbFvVvbw1jVb++/TNR
wmGb0p9HhNy1a9AwJEMl6ZBqm5pkilUlMuR2jmiLRbyP83pamdJ9ykhVvDOz3jyOCUzmOsakG4zr
smV9r1gIPTXaV2Tu9aORVzQLlBXtR0KzNed5qkZgg6jirlQcEkjT7feEVGOaSq81Nfur6dr+WpQD
/vL5zw5jPIgDu6llDXRpVLncmfPf5HXP5Aeam0kHEEAPL1PmUmUs7no9TFYulK+nKfxi9hlXQ5XN
ppdFfakdUz/DC70TAWGASB/6qCk3wYDIusSezl5OsvbgIkKkS66OP8vfY8JujHLGSbgUW2e0r2/7
d0Zb0PXwArlPdcLtu2CwWfVIa9cA87wbE+KDSEm/SD3cS3xdD5qW7poZ79iRhYX4eCJZqUuvndJ2
QOxOk923Z+a3j8wd6i4IsYJalvtg9xOcwua+qDhJ9Lj3fUMUWVyyCkDvzH7HmdprNhgRgzCGLeHO
cZN+d5UJm2fu5soQ7Lk0MWeVGtNjZtarNLe0nRwp/+DA6h68bNqlfV6fx9B4wtIwXA2UFssgL74H
GeReC61LXabVPbXdA7Qyuu8jATca7hNT1emuSFo+laQPKBPae1vRnteZQxZ57AjcInyxqiHwNNA4
a2f05rxpeTUsq0F3g90BoLK82sIZd2OA6sLWAwJ1spDZ2CiHE4LHiBmNnyCO9zHps8+5VtEqnRAw
MsVoVznU9n3NvIsgdBOZjnYlqkV7CnCQILG5vv2DsH9NWIdx8WXdruAt2MQGsyYKc+fOKwv/ljB5
0qDitvg5JAkU8dPNpC+4pB/TsMSftm+fmqyaddVA28popg8Cws6ptkObMSvZi4YmOIrw9CbsoFvp
PaOpJFYDTBWfizNJbSUPv0HGfmqCgOJoBiOsIIGEHX4bMps7Z4T/+kNAIqVZ+/qTcD5ihPFvb38g
GcrwFFqEAfMZCju5JKDrg3LOp0pjnRPv2nVFwN62anqSqyesEywl/dtQYMpzpmHYTokvcCATZ6Yb
vrdyQof1I1S9lWzZClV17+907M+LPOuPWeDouHLLuRbPFrAagcvBXlY7toDlcdSLO3+WBaa8OU0x
UP0Ic/cCypGOODFtbiHIDOws+740zXtzOI1tPF6BlA633AIxH6KNLVlprjKe3W1IrpzqqvAx6qb6
VgftydKGiqfSb2744W5JbFhn5TfNLYDhwiuop3dv39qmJLd15SCO6Faam41wbBkJ1RzevhpLvNZl
kiMTmX/Wn8/Uc6RG0BffTHJKuaY8B6Zt/ioFddhFIxv+t5/t+rwAbpAGAJb45og4tB19/QyDAH9i
MpYA9aHFLd9+VWg0zqEeEvBE8zc7eBBPmg2I9u2bS6aJO+WYX378UYYq7m2j/HGubtF6D4ln7n/8
SVAkHgc3WL19hPOyv9Kg0RKoZ0TdIeko6uvblxpeYY+66uPbRwGFnSDI7Ie3A6Re9CQGldy/fWSV
1lcSQvUf1wtrBMFRbZOc3n5QgNpGYx3Jw9slwLyLQKLI+v3bj3pGSk2cOuPu7RJ0IZyL1LLT7dtX
0Q75GwwF6ebtq32k5jgN2DJvv7n0SDbSQdeu3n6z2RRUM0RuLtGQPCMvaUhKt/xdVaYetJC0xy1Q
EKzaEgY+9HX3PNAuW2bOKPfoPzMqB1p1QCsA0iuucNLXU3tzOvZJiePsqX6bmwb593M1sMy3YZEd
3j4c2GEv0NM4R89D7xnoAz0Cbh+uTz896Vrd3Qxm0UVbAnZ6+xDMyBwiEWWHYhjXI5rDx7zXXhs1
HIM6ig4/hjLDRbmgcn83zO91w7IGg8k1i2oaWEV3zYkOuy80dIyepStK/pm49UnUbrKJp6vyM+0R
XyhEV+oekGT8jSDe5TIk9s51CGIwmurYA8ygWmAHq2CKERs0iAuDtAbAUqGmheOpHxxKW0Q0ahGQ
Sdu4IfStaSwF24lKO5Va98WaZ4UAlOAayUexYKkD2Ix19bO0KbX5fqVt3z7k+8WSKXeuT0WXjFLY
fUTOXudQOSUCNP2vh6Hn5TEQi22D+QXIq5C5RU9m+gMARmMQa6Mbv2k2lxOxLtuaaqCjJix1JO7j
mz4wYaJ5XupdkB7MQDdvYIxK0suT+DAlPYXqBt92G/ffMj2jXTdLXqWRUiQpsvTo9yOGAAWcYWpE
eXQzinSUZF41cjggLcT1tieUUYW1vk8JF1/2Jd/flZ+I40FFqCbCi8FkHUeN6mUj8NlRkEbNKPIN
1Rd5KxsTYK4gBrjXaPXwAC+A8XjnFkxZtOKZLFjZOddMWmIdd4Khtq8QfSuqWglTcNwYe3NSu9Rp
EWWWlBOZ1J5dggzO4yS/kC9kbkd/kIsBaMUkyO8MidQjL1UfAXyI8jRmbrN3E574piy8W2izTx0T
tjWVvEPgdEcSkf8xDMAkqQhMScUPkzmaw4gei30xmSYBWIj2WhZLhV/6azW/UKwch3WXe4imQUzo
db+rB4Xq0yC21JeozTIbLm8xRt+djLzkoWE/2g5E0KcaYz7pP+GzIWw6oB5TXNBF392Oxx7CJpoG
zSW9IAL/mY7gn2ycdTMswql8ZBmVdxr16VpwrBGtxqVgScuhbrxQ7rk2AftAXhVGsxBalD0qJLL7
CBUF4jFke2HQHKOYSMqsFWLJSrfbDnG3s2jM3Wx0KxdyrICGqLU22N1TElbhXWITb+X0/c5wx/BB
ywfIIbZLTwFJVeDK7zhN4mfQBPkeE4hHo0TEzw7JlesAXlZsNdqq1JLk2S70ajPGOESs+R2pRnIB
2tyetjHL0jsMo6CLBhQhDhXKfRA06TOd6HZhVi8TT3SDgXanGi24QMrbFS244rFN87tU6v22mkI4
nc7wFcutCnVnqRnOq1cNNBHnI7PLvSur0X54OzAggVUaYSUJ0KNua99PnwkT9qIJvRUJl6SNwKcN
sh7Mu+1xK+h3E61UGQD2UyfCHBaeIh6zqOvKZwAl4xm97mdbGGvddV8C7K13TUqZQUZz4RpYvZr6
534Qyyzu9Vk8A6J5/lQjTOhkLfN6jVDxMFl6s2yTcVpXzcB6DX7UKpwHcIRv9tp1HCi/NPaftdBt
kDzFxJUmQf5MlPtHp8cLAT1y6/TpYzql/c0ahi9Tbdh3VQhmvopG7RzTjPTqgEwVp7t3fa2/jjwh
dAxspLjPtqXokTfefTdPDSmajLuoBEgQNlr77OFTZFZhe4GgEwpzJbsrOBbxgIZqC+KoXvzxj//5
7zdyh/8tf8iT0c+z+t//68+Aj3cf/vv/R3CIrd6uE5eFy7R6bV7/8S3DrT7O4JN//bH2x6L5Mzdk
/vYf2BDL/iewG8d2EF+4rmk4AEV+YENM8U8bdalyhOVaFrVQgB1ZXjXBv/6wjH9Co1CWzg9JECH6
/8WGmMY/XZfgRZy8iieLFtp/gg1xf2aGmDz6yoRPItiUOFBIOE7x5fUxzPz6X38Y/0Mm6Iaq3CTo
e508UPldkNS5HF+a7Z+uxn89NP/I2vQhD2lc/OsPzrH48Sjtv/7rD2WytTVt3dZN0k6VcpwZXfKn
wxDV7KR+S6ewLsbPMrKsEy6VW6gDJfTZHFHFeqzTKP7xrP64B/8PR30HRNHtlFmb2sUS9IFzCgsa
X3nXXpCrNzE1+SITX7UUYvmvz3X+rb8613eX1C49u3d6jsrqji2VD6jC00gEak3mmV8f6h3x5cdl
VY7hSFM4PBM8dH++rAPJ0pOuE/UUTxn+9oZGKksqx3v89WH+7oyUwSOnY6SQtnh3HeUkUi8UfUzd
LFWfA5NpqQDgtZvStoWmw/DyH90y5AKckKs7Jg/+z2cExN6SegaGr59YzTLwswMdzCx4yVoCjgpv
ALBg28ldEY3jp18f+u8uJspS3TKVUnQmjZ8PPYVxIzUMfdgY0GoO7MQPOVWaw6+PMt+Sd08Hz78y
TEM6AvSP9fNRbAUKhk9HbJSftPiq2R8wrVxG6/brw/zNLcNSyJCipHQYYd6dDLaS2uo6DuNBujeO
U/lslk//vUOYP59JqoEoqH2HM8ELIUHrWpRzBR2K/95h3l2woi1EiICYqJHqPEKbTJ0QX2Hxm6O8
v/mKSpJhOTAidGHrhnr33EVjhZ8ktpAT5+aHWedbjvVvrtf83v/5zs+H4DW1IUHpjnLFu3GB1a+B
XXCEqVMHCMd9bQN/meVLhpw9cvPfPGfvB/a3o0lmHoEz3tLlPCL/acQ147hFn6/zzkq/PwVZ1q/x
wnjf+zQ2TixD4GvSVN4TW4w8MEBlePn1bfu740toy7ahlOSfdxeUrTrr+7aOie9KV6OevxoOq/y0
H18N0oUuqZ/UO1tF9erXh30/0cynLeexilfYJX753XPf6IXR1CGci6JKXEjoyEahb9iaeDXcnFaK
iAa5LwXYeUK4wt8c/P1LNx+cAdKVipnUYar/+ZqrRAdOH6FJTwilLA1cPGHJqtLxTr8+yb97klxG
SIZIIamAzg/zn+4tPffOjQceVvLuwPPHkYXKSsvr7kutDNIv/CgOws2vj/k3FxaRGaIdKGeOMO35
fv/pmA000TgqNcLLcpN8Sz/2UCQOVYByqxKabuDVC3DhD7hpyEScW7TrX/8B7wdOLq5k7hE2qj7B
KuLdxWX3khJwRMXVzZKarAQ8k/RgaOBRs4E1/Vi3sGsXOS35bPnrI//N2OA4SK0oyHLy4v2pRwYw
pjZlBKJPpN37FMrWWMDr/X9+FNexTGlLMb+0787PjgKhipJIJRNDix6+BsH3Xx/gb55OB3m77ZoU
skypv7uDre6EKBFILIAt4m4MvPW8GAMEa5NggV8f6m8eUFdXLPcUl03X1bt1idbTGNAHjVBgn7QU
nErQCPqgrV8nKxySTUSC0G+WKH9/RAZV9B8zgG8++T89nlOce1aakf4X5+WsVvaJT86xU5udxco2
RSH+6zP8m2eCt8+eBxv+M1iE/3S82KQ15WmcYQSEJyPwCwltWv/Hj7zQTYLXFE+d63DLfj6I4dE+
mNoRLF/XLim5TKhUTffRI+8AB9FvDvbXMxK6wwzo8PAJFmDvHg9iBQxDFiB2e18+WcJ+9MhU+fVF
++tN4hBCSil4mVz5ftyaqr4ewF1jU3Y86j/I7pHc5np2rNLfLf3/ejZMASbMxXk4NrhHP1+60nA0
sF9+RLcdWNrSjIz8i0EcjfjNKf1lWGS1gORzXoBL1uHuu7eWOI6SMGAqc/mEdmeBV/Fz7FGK9IZ4
D2BkZWGG6ZX25dcX0pjv/E9rCWEzClqmzpLCtf8yA8QxE/qIBG9JklXXXILMOiCZPxud2A2dB1df
ErT8KTGn38zqxvxc/+XA6HWVZJXMiundIxnQ+R+HjAOr4mNQ4xKxFrNV2fNvpX/2RbWM60ui4YBC
2fCbc54fwPeHdkwX5ZnNovYvTw/qmwb2kEMc2Srao9RJzJX93TuEu3BxPyy+iYWDwe5LtTgUS/c3
Y/Nf5h4u9zw083oI13LVu7e983TpM/Wj4LZBVQ7WLs0TkvyChUmADfEC21+f6l8e3neHM39+eAvQ
lUE1KYDnhXkMTBRAXvibEdpwrHcnZZlwCtiKgC5lUcqk8O7RRSUJybEIkJcZOETt0pxQUYQ6LfBI
6EDjB50rvtD0SHc3DYoDjFYF9S54Pj0aWkeHuYgIobFkDR2NzM5V5xMCuRhsO54eZal9bkkZIHkU
c5JqfNJnY5uusWp3VWooFAKWWnU8Z4hZonJNhLdNbdoGbjfj1vzK+ppqo73I7fE1E8WtHYYnTLQr
DvvR7rDSiK/edE2luSb0fj0KnJYj0WOCcbgIl1phXuL+RExO5X6265KsqpasHf84aDCjTLyCEfaw
otoSQLQqCU4zycVTlbslxcW3bqU5LiWtmA5jVaDyY90Bd0blloonA0QpmIODoAUujS/AzAmlIFIT
T6ieHTII0QFO5VZoG6choMvW72JNYSZIiXIK1i1BEjkCwGWO+xH7Yn8UpX3OnWDnqWe8Y6dR5qce
ZHPRh2eyTa1lIhGEqnZAoyw9MkCteslwc/WadJdYfLJgrRCFi9pWS1YVW3+qyO/szhmYFDc8SO/a
2F9CLdj0WXTTNGXv83r44hJjKpn5cUxfUmfYarJYhAJM0EQ6k19VJxXEWytU28iOnuKweTFsucdh
thQ2uSPdR4sOZxaGa9VAt3eHlerLDeprbHbW1ta7LZqRlYpAzOvegUCwxSD6k1V8hya2nvOETAfn
oHDTS08DfLTFUieSTZD1Uk43DwBCabbL0olWnjGiMCDaFI1Ksk8IN5uD/fD+hmuBgd+9kRczhY99
Dd1tCUYCW1Br7QBgLaKRwC1Q76xEvYXVxtsxOqd4t8rXgFBSp18H4ymgDzJuc0j8aKfQH0R4JMW6
FuWKAO1FlW+9dI4cw0Lhv2ThVyBo9JrI2YCIYCigOkZ0HVP9IFK6OsjxHRVvA/r7U/iixd0LKePL
oqzASFMzT+HduafKW6IUT6Kt6y0wIyuxR+4yYS2tikVkE6pGtyc7TeLqkzVagGPt6g+5fhkkhk5r
a8wZL+TfuaAi6gNx47mzSvQTEdB7KwpuszVtkHeT9iDcXVM8egHJLfZFdgBoqwfVPkIFa0t6MJG2
SUJ3GdC9XoVdgUb2zrLlAQv33jJv0fB9slukT/ASjM9TsU+8aTUaWzNoVuWUL2msFPIp7j5040ba
a+XSlAlvEYmPQFWEeZvEDXNFPWCpgKI67Wm/2GplqfU0XkkaW4DzBfF3l/q4Y8hHrl7qNkfEQgY5
fBHD7+4NcrwXjV3jhoIzE2X7Lt3AYlqk4z4JP3o98aTTHqOEHh2c5mHG1lfebdBBE3xW5lNvvWoG
wqEI8ve8sxbgdHbsP2v3JW+RnS1MB27hPSE7oCxONnozkuMWko/0U1DITcudcZacDqkYe5luopaQ
4E0krhgb5TUxl0nw2smVdO9Qpg7mgeKUVZIVhq+WN3yQJ1FnRFF9Q+SNHcBD2UBk+hfDbe9LOX7L
CnupdOc5orZPDry9SQQx3QkyFko1a+nU3cNICWpd1QUBjjpwosZqsG+U09rihR6q9oxwa1tDeCxp
gCdT/LVzELMp3twQs97QkeRUpoht8S+0sXxuCeQWvneQAVoU4o0vrpbfp0l5bya8cbluX6aZzRbM
Ym2QFWaIQ2X+g+3A3paNonE1HqxJnOLAvtktwgPdg1prGjj/iJoZENMBX/FybVN11asoBo/hCgQl
jUStXETGp5aQafZn+xoHQVSf0creJwhLyUGx4K1z52d4X3uPzJ7gR4phFAh8ci403gnjkRxdpz3B
RlJw8wXBn+gVgUck7o1QHPzTUD/SZCNfY7mpLgPhPkO+zoJd5l3MlGEaeH/zxQDf28THIgPisGae
CCWKVqigS63Zxa95RIrCrdaWBrVTKhXErS2VeZhMZCXMVQnS0GEnsOPXy8w/T/2RR83Jd1q9ggtT
5ZsWRgnBDCTiRAvN30bpuPWtZuM4H+0w+ez7zZOEQ+R335D6LwrDBEI0Lsy6vBizasxLt7073lsN
+QQVuSKyN0klHyQOc4X0yAlR29WbLtGfGjFHwYUUExD8AORi6gq6W0t8EpxQEYHuJtlLL+/y/oMV
g3H76BmXWtzZw9ci38YwM7tdE267ebB7ILkpZHDUOppJN5ikEjIWinGiuUPExi+13KFsdJOvKeUi
N1hq8dfWvYjuixeQLhNhgz/gVw79I1C10IAxhgUg7Akc/ug7HyzkDeaCRNZFTFBPMn0HSUhMvB1v
iZdlRluUXYOmDOH/C7uABVRhfdoIC17oU0GwqPSgTW9yWq7OMum/s9Ly7HyVV+WD678Ug45onjyZ
CR7IWbjVCt3bker9Ko6cU5YbxGcxSaJpABs8NMtC8sh3Kv6c4P/EC7OqQrkwI4simFnMPe1FWVp3
fRTSt3/2iT5uwxrCIbAARL0tDiC83YMWbp3/Td2ZLDdurN32ifAH2gQwJQH2FCWKakoThEpVRt9k
osfT38Xyibh2nUHFH3End6Lw8XHZFAlmfs3ea8tvNpxTY4yCLn8ys3nnEsPKc1uPqC/ri1Xv8+wQ
31l9Yl63nQFg6Nkps5XOuJq1z0vUaK+mEz+MExgf46j7n7pxsezz3LlBNzmsbaEANy8SpBtr00AT
8wXy7KGV2Qv7p8fM9I8ZkIh5fuo6zvFnA36Llr/46ONVTYIEriwbeSL30ceIXiXtcHCpnqNV7KfF
5aQVa09+luYOB/+KhPNqBirgr13rIg2w4SSyDfXBd7kIaP2KmM8PdE6JwYsosUVD8CgJ6a3Obfyt
wGajrZxi05DMSsoHiotdVT7bGviSMd248qNdHozmZbQgtn2SpbNOxRLgWNg0I3JrjXMkqx+Uke7E
gO/Y+e7qeJA1/x6KEVIKdeV71H9nf3mi+t0W8gToJtOeSXzzWdzMc7XqJzxP8EjmAr6kbl9gbRWr
YYp3i2eQOFI/iZnVL1mVGiyOpByDuuUQWqztmJzzqAn0Qaxaq73UxbRjQnUwmoaYc+RfPpzlPMdc
U4eZ5zz3bbQBZxGTVW4EOmnPFEXRhxKjDLRSYr7GQFIa+14XEDyoVXjHakqE1j505n42DnaHpHv8
tEbibFPisSJnm8hy7TQcELMRGtA7kjl/thaqXeZkqgTqN1XfxOKi4SuHk+k418R+9eSzthgro883
xpgFep+eUje+Km/cjsL+2SfvBc9hc1wIEJ/hDnWlvQHvdtYicmkSfR/3X3WKDD06axNqyzrBTdJ+
ZPVTPLpvRXLsF/lc0H338/0S6MJWhb001pQTq9F5t0hVTgjkIqwLBZ9oniC5wJxMOVde0MBsaq19
IbxxY+r6ZzX+XIoFqC/aoj7UzU/T2hD5cU28GHb38ODk3ZFBzKHQMSPdCkAxQLL3yH1z3PLICEpO
UVNWAZYBgkSK4cPzWM7Hg3GdgYarft/bJz0KQf+sNRIIgspJFcXUMlHT0FAsGq/MbBATDtEcdl0i
bv3Ire4I6HbEb1eb3K59PmbcB/GkvGemUsOmJpju7IAcXwk9A04TFXeddVkfjDyatxCBj1VmHSE6
m+Hi+2O45Pj0XKcMHKk4migrfGViVNLPXtaJwE7SIAWIesfTbOkaNqaKX5u5gJ96T4uuXnPeDDfR
L7U77JGiwx3VHtsO3I1hdvckH+/VS/1xlzNMMPt2pdfjujJPk8EDAqOLx5AvYmce3Mk7D425JR5r
lWjTowRUobwMb1YLZe8W9z8QHzITtuEpIgt7HdtDhUFiMmlyNqneBB3SPa7HxgZkSY9ERPlUsYPK
6qN9t6829ltkJDdvvmenAZaxHqc+Oi6ATrrk5U5x1uY+SHGRLA1Ul7i+GkX1rNpPx/lZNzvyYk7x
FIc6GZWAciDX3RXngL7IFndfJnRfDckBpKWtRTcGyHJWmvfoYceIeMoaPDtWDB58pv3wCbfkeZp9
rJgDVw7dYmO+xyRbTbi/UN7c+Mq+lYXaJJlerEbff/J9uBW4LyRliR/XmJ8GmL8QGSr0g9G2Rz1E
6jvvWhwqAgJ7Askabl5NfFTOSND0eQZQSGzpGs8YhywIsf7kjR8l4+Z6olrRHi0XDJXfnDNoD5yi
w0AEb+0EIroLzO6+ROLN/eeaAJ6mA8Endo3eYzIQB6M6zTnXHvSPdoW2E8g7u4j8QgO+0oCZaupL
jerot/0+Tdl+dnGYgFy0ElyWdrzCJLPN4oh2hoWOEM/aQMpXA3rJHYpDDzfmc1q072SWPGpSYLGR
qIdsuSXpgok8fG1nCsucJyCqN8W0PEbYmAAXLKTmzX/FOr7DF1xUdX40vUdkRCukaoHjnCrC1WX7
g/wInkj60nrliQS+uwMK0j/4TUheEBlkCqrseY7pIRAncc3P8XNVXGtb3/E5jDlBCfAIbByVnJO4
V4hGaoqLiFEPY1nciRj+05PJaDND8bz08VdUIECj/CtjHCzYXBknJepMhNimoBmWBYaNNKiqfQy+
0Qqgbe9YJSNmR3rjwfmE598BT3HGu9p4XcYP2JIBCujyiV7MLndptxZlvWrvk5y3wum2MjkR+ZwD
DzVQT66q9uSgaCtuo7se/L1BgWpJOPw0/P1+iIawM3ZZtGwLd/oslwTqa6k1dIst8FVzq5XvdA21
FjjdYSBoGQ3eSm/atazOs/tj4slaQZ2P1NOQRCF5C7X9V6OWtdFihRENb7cdxo1DYPy89qchEMkh
6eGIhZm2HwRdGW1rxd8vdAKvYYm7x4g1CGedR9oGMEpc/pERJgnMtbU0WFY8RNH7ov0whgt2TS/Z
uvMGuaHCBFLWnwQirdppnaU/tHrtpg8khwEzeFMFfmc6VErb6Uh41d5PDp561CNc6f0KCv7KHq5d
/6ZRBLOMP+oFSZeGuGaYRiqTqChOaCY8XbOu5Oso9IMG1RG5Ia6Cn1r5PDKMKfw7C22n+k/CaBsY
55G2tsybIuhTYEmLWPBEH7PQdlIxREWfwv5nlbT3+9FhDgCcc8a9AkEiWTckV3TI8tLlhUHKshBo
BXEn1TAMu+Jcwda9pzUtwMnkrUURS2TdfRGYPPcei6pPh+Y9RhaM+iSPsqCKWswj9J50SD6dOWi8
USAX3TjjUzbfOWzUycdJ3F04IaHoTkH1E8wAkVrnMGFQNunQVTausMo8IK05Vtjom/pae1iKplan
KGQqkNOVvow+JqNc3RZdBvAZQiflcLXhFVg30E0OlsZ2BmhVdSG4ZbJhqiD1HAYd9qYYJczb0wSF
bDK2sTmFGU911nMbtzQ6FrHq5pFYFeUfYqs5m8YXHDtLtqFoKIwILB1ywNxi6PcEhoV5FX01WvfX
5Bt7+E9ACHD598rhcPw2uR5+2fRo9wCnhcnJLQIGToTOMLDQ+3U+AcwyMO8JsUKDwry7WgHTGnSC
ZlKwIw89eMdBvnXmk2/NK4k9vSDoOUt/2vG5Ve0j5Rq/ItEDixNYefwM8StcBICEIma8VQBfun9b
yA4gfyCcMmzUjtLo5CKvX/cG9b/vq3QDNltuek9kJ/x7Dr90uoRl2oLZxZiClbvsmI2NERvZyYqc
771P7RWas5jbFRrD7qkQs/XNQbTvrSE5YEWqDfLGyIZ1d1kM0GuMPPkxmgzSEC8Om3H4xMZpfO9U
uaTraplwj88y1q8NMCZMT3Pdr5d2IJRiiRbtA1s1eRljfr+X+J2rxzlOR27vKdXCmb9ij2kN+r61
kvyYetkCogqvJV2QtLGGt27NhK6zAneqGXcIpDc4JI2i3rW4YQ82xukPvPDL0ctd94jObOoQG8dy
Zxn4ULR0EtW+TezmuZxE/ch0tq6xXqTq0kai3w0smq868rZDP7akVQ6eA1ZEErquxeQ5yt6cXyGj
kBcHbOqlLXvzBjii/ypJF/zZk2jdP6cjxwn0GWP2ttpS5d+9OL3DOZrkyrYvioJYgzZuVH1akLbQ
U9dIB3W43msgGklF2XYpn+tqLqlWg2HKjdCSfIoBQjI2yoWv5DeBuHm7tMwdR1TMCAi66l0Mg/7Q
OvxOcUVYSWR53rPCSb1KUXiHCu8NMwDlGIz3nGgi89Ppnmrc8atK01rJ6QbND8RJdQJOwPCxS8vq
wfFbBY8LFfFKnxOuLrabuNgAJo8JE1iOJr3ScCna9vhVqZmmGJM3AY93Wjeew2KsX9PBBsyizyOM
TT9T/QH0RkrFBj4R24R8kHM5PZaWWX94kTm1uFDgBHUEz/8sHctniNqNfn8e2oVo4AYlJ49+lbdw
g0yuUeQ8Ux+WWk1lZMZwbIBGVsPDXHscbG7XGVdQwNa5x2RhrjT7Huw70fI3as6fBLXToReE5hma
lV90LceEXM2ow+vRiJk2jhYWNW7RRTPbj7gz9GfdHOWn10bErxJcw5y/rqGhk545vgJ3U9skder4
zk24IwWGgTGrzdFcjnp/A4IDEFhX6sMlynudjQUnxph70xWs/69LkNhzrcntHxPgtJVfy/FsVZV/
F4zUNkdmv8usCRpWjfkMgYxbFSVjW92wgl5JGglZmTLdZtKmeCR8wgQ6bCY0+n1n2B1M02ap9l1R
GLhJ0gxmxODEMISLfOjJXVYJWZfSNY1gLl2yXodF3f+bLtnyiHCxJn4rjQFcskM8YAX4eMzpnCnY
zWeV4wLmuC5Nd1OjwmjOLTPp/K9KZoO81QmsqdPoqLaFI7N40zt6BN9ayb7vo1Cwk/Sg/BR2fTNE
Sb6N0LFFlat6znJxmsZucTfIjIngTvFhj/scdSQ8tDqhVe+QFE3bxLbdK3B5cz65fUQlIZeKW0jH
XdAd4pzq/ZTH1SI24Lg8LNmMhooHI8O6vImJquEaNrkiAvoOUW8tlQhmKvo02eVxmVXqXfyhSMYQ
VarJRI6cMJ9bulPZ4xgDyHKpgHA3qJXPMsNkJIoMf4fjUScxurCv2XivbmygUi55yPU4ytCjTjGP
UrMntRtk7A93i5nzHjvgfO4uKNdYpSimgBj3mDJXEk2B4qYjmHmV1qIUD6aTF/IIC7Rnv0fSIoYW
p3fkIU2ShTlWp6z0oUU+CuQX3o4kE36wI/mZIZKvwm5AkspIb5gLCFBz5sCRwZl9B8446mLYLcQB
J9ZFjTu/LYpznhHRzSxyKLv3ctJHliumU+TRh8kfjrCOWc5C/TilPXNIrWu49+eJNpk2oO4mJkA1
OfQry9CqkWq6Eqi1k672G8JqiWIxmb47fcPiyFDNBIYVNZHRfYnKm8TeICXM0likVXH2NeYo+ze1
mY8jNBuhUhUuSzK+FKmozouIpv1McC1A6sHwurXRQ5tn8jVP81FplUyMVTU4A9nTgzUf4VKbzxnR
pDPrnby1QMTwyz5nourrFyNCgh8zK3a1EzwwDH1pgvFvHyOCUU/QqgA21GaTTl9jL0UDw6huMCyN
pI7rKy6m8hM39ELxaVoT+z/faxGcaXwzO8JISt5M9K8W6BxghJMC4lcSCERywQSsZamnotqazmDh
07aWxXVPzeL1zmeBUaL9aMypzB97yetcFwwodIh2Ze/jE3N6/zjREZfvWFEN8So6uLY0UW5BW2il
7QTVRybtcDbl3PgHKf0+/SL9vU2D0ncHE2duEc1kg0yVUNvIK3Bdb/Sq8Qaya3juS6IcyMHbLNzE
ySnDk9QDH4+UTph8B4TyK+ol0weMzXn/zZh7njpsb46PfbxO7IwxJYe59lYh7qOZitXdBhMNcbYd
C9HBVNUru9wW2uCnD0iibUKKiNYD4JfF2vCGn6y9E7GduDr6aTTTJbLGTRpax6oee9ML42UyhWSB
2Jh6982r+9gpv0DfLokGD4gtm9Q8Rf5ZKMBSCM76ItdKx4VyEJuZZm1N6gd4bRvDVc7fksP/15mi
/x+lhSJA/sfm/r9U/7dPyK5V+vlP4f+vP/K38t/W/8dG8MJ8zEVcj+qFDfx/lP8khpquIXyUI5Zl
+wJBwX+U/5qOvF+/65B1wwT+grwDecB/IkM1w/gf13aEfxf+Ozqievt/I/43rH9JKvBhIi3iX2Kw
4dPRpVp3wc4/VFO+jgpyGKmqdBIbDcLQXwakk0MzkHFLtRzKlnAmXVC2dqX+yVE2BRUmxqKI8ks0
//zHe/f4t5Ljnx6BexTqPwQef78a/Ax3WYKLmN3+TVsiYdUDu6XGEk0aB7mD65Mbw7k2WuZccRbc
NC91Tspn+eyRuhmrOgBnUl6noSvCGWdC0I+swQCNqCPtQf8HVYZ1l138XwEKrw8xre7rOpoJNK3Y
yP/9bjUYxqAkJaQsI1EIdfIPV+5s452zzHdp1jMcjlWZubBORqb5UY3ylA+y39RAnpTdWheQu0gR
EgI+3LyYIfj570OMKQBMONIhzxrWGErd09CCp4gFS8M5ecqtjMtriH7W3eBvhxbfdNtzFpn54q6h
FK+5Pcs//KYmj9F//6qWj3wYA4qvm/b9///HgzHqcWYTCMEm3TPq186czotf2hfdoGT3i1kFftyO
bPsWtkJSGx4N2cqdF3tTOLGhoacxL4MwvmO1/+wXY3z89aOcvTKUXnr3YLt7wEyNsYp0Tz7EinI2
pxqg4AXtDwDJJYMdhRMD6wbWc+82jymb1dlquzMHpEMNn0XGQ5whpbDJF4t0M/TAhd6WHibUKJun
uifn2wJu8Gi24idOMdhI/QNkx/q0OBrhmzWNbF9acJ8IyTmSTHqsrTb5+0eiDAqVSUebougcEvI7
ZwLQWXX7ACFIlWBKqeunKJGHyl2mHS7Oec3tv5mxIv8YSu17yp95N1q2lC74cxLDdp0J8Twe/Adh
OeLRLZqHpLWiUyVi48BYpBoJcUhc2IoeaonHWhnJpiWL7oihL1v1hdde2j4HgXK37jkwIHqoJ8A5
CNwExW4zk2bPq1ugw010AWilttrowhssQK31w/xEpmPyUM4COYAsg6G3t05aMgquKINz97NYKu8Q
4cW+q2+3YjG6Uz7UGzZhOk+heHMmx9wUKrP3uk3OXM3C62nWx303QUbQhJjJjrUSBq+V/WDuQI1H
5wz15LrRc7bvkZ1dOGWyS1OzZoSGBN2lsknY0dJTI4b2oaF549ZW8SpitwMNDcy8wUtj6WNu89wm
qN0w0qcmfRWksRhk2d/A5Fr7WuQ5y0e7ek7K4TPLbetAEhLhEvAPWHglZwvyg6YVOTbJ+6CiANEp
lwFLeS/Wr9kA21lkqj12oPNXDYG5XmZuJc/8zm67IYAszDuqLO+hbPkDXcQswhDqPadceehilYXS
l0woCInbCKrjEdTeyU3jjK971x3d+uQrrXzyEh/jpY2u5E6sn771IJsqK55DuKhIjtBBNq5tYBtN
95mpspufQyiwjEpucKyewepOtyRL5YOdKftSNZSYXd+1hwTXPSMQxkOAL+NTQUA8+t4XioyXVpnx
izuAqqWsCVsE8VsqylvC6G4jFZxpY1bLtRPe9wgpFlw6+6gvWRP4SU9YYNJY/E6VxxHrIj3opQwE
U5QnZeqXPxz5/5ZPetxwLopusJ++hXiSFeRv54yU81iQAsdBWaTrpGKhpeLGW+PIjhPjOlnjsrVi
XjBEZ3eneU4UQrNrPtLWDYtNkVRr1FS8eAIEjqLrckjUo2X9QRn7XxeTyQGJ6+kuZ8aLR5v/71fZ
CPI5CpIlVnzT4kvEnX5AV4x8iH10CYc+X8b5ozQaNgmMJOW0Y04V7aKZKIgcm99+SM1v6UTc0zJl
L394B++lwr9uJdO00Ou6AmG+4+II/E23m6WaX5KJykzW1uKLZhKrnNIZvtcz4wtHn7tXQxuHtc6J
cjN1FpylgdNZpGSd0gaFhAMqwZ/1oJYqtdPG5VomtvHgJZ4CgLvVo6Q8LUP+PmXVPdrYnvce8icQ
9cUZ1tJ0zPhStNIXxwxyz2qYrfTF9dP3KBpAw+RzyeSYEYw70Q3mRZvt9XjY8FUnrmJo7qPaVN9l
IJ1OVWeMp0logEnhVG0pyK1nV5NvfWEbn/rigonr25rpnw2/pF7UlQlcsc861s8SPMI1tfz6Erlg
ezLLP/760fcxyQ+0ogG5LCgGRNw+Cee5AZb3WPE3dLfLnuaGCG9WkmQHDwlUOL+BSO6kL4sjxvMg
+ulc2xxiJhUQxH1bfDiLsWvywjvPIKbO2Ux4Y23+NUW6e2WhCcdYn+dNoiNcA6juhHMFvH6u0u+q
jsznJSS4uoa5n8u/fwC3Qs0NU3Wf3n8ps12W0EuMNNS9ZGB52Gi3xathPnRZeVFMXKXRT5cIcOuq
9OlDCf7BbazB4ak70IhRx3bHyclLEyPZS7Kaj92QivMwwoPOWCIpvf1EIwRUC+4lY87vPrEnP0U1
fpYFxMMuZ5A7+pP9AAwsRe86DPsk5y0HzhYzLPFZchHR4Sye8ypaMqodZ35yqpYjpWi/KVMjwJyF
3xP/9E1nZqZKShZEL8VmSmKyyju2lrYJuNJtkGImZbVrmFC/LkbR7atmWflArB8Bzq+W7sOxUZkt
hkhDNfolgKf7tm0hhmixmLVbpep2la+G8x++Ub8XxSbkJuSwQqdAR37v/VaGVpmDwzFKGJIrxmJK
tP4NstxjpCfJ3uP22FStUZH/V6itDxyHKBRD4XFIsls+PrqL//6H12P+W6jLIWkK495I8Hp+nUS/
CXWzTrY+9xe7D9tlz8QoxZp9gE2Mvz8awwg6umMmmM0nkLwg0zsdOx65L27sJKtSGVvsMvKGiv0Z
qowX+kOKkreQyW3xxy5wlZmxJkKQocjKjHMBJyZjl6CS7mXKgZvWJDJsmnQhr2BmEOdnBUwtvip8
CuU5Hhp5lIs4laqgMC1N84V76wMENGhfj4gNp/5WTu6qc7IrBAd5i+8/oF+vlyn3n379LzIXoFtU
47vrj+BTEnAta9gyZDH09sGW6XyeevZfppEcf/0o7n/llyPCln4ot2A7oTEYpb6uemO4+UDOu3yi
PLEI0plcm29HucyrRvPHDwiCL0R6m3sL3FGoKsdcO13hngxEa09mUcJ1ZQnaSH1jUSsg2mNi3FNi
TKYeBZP25rbS3DDBEhdY6XMAn4U8J0ajl5KFGIVJspQby1IykH3drScmmWuI5+iDjN5HCtKRT6NX
KMxKmV0T4B8MVNnkRIWT7ByO1osqQaHN1RCvGJavJ0jORzWMYjP2fnU1jPeiJTg2u//4lRJrkz1F
nzSlR8IyoM895CwCmV7F1zjmWFzyaDnHDJNeZLmJ3t3ZrJ5ntBJBY2j6H3wQhvNf1xB0IYwIWG88
jAG/35H9bPeWNCximci4Jpv2uxMj37Z6omdZOsF0TMVTPcyfrtP/zGFlHiU0VJTh00fqRN4RI8eX
+pMJ5De3At8cyxK+q3N7/bq8f29jpJsp5eBLW7lQ+vkUSRtrDEF4ZwT3wpCl8w1+oYnSvQeBb4IE
i9MiQyE6TP/rEgKbHvYatJiMkGzj3tP/s6ESLubL0UKnJQVdAKNde7mbJaK5PqeqnjZ1kkjEoqOO
GtwSa2BQBMYPgutpRkSSu5fYbhEzDP5zFNfBH06Yfzsr7m+Ti00GgwOfnuXYv0qMf3R7FO2R7ifI
HgnuqDaAfG68LSG5C+Rn+M13vZdbMaIZIq8w3jb3984zGXfB3AlEGRNk5rhMqSubdSCBSieP3uTF
lMsWVYX6wxsJM+H33pRkbmwB+B5NmnDYF7+14QCNaqeuexQ7c7zHGTFd9MZ/UnO2UZRxhHp7m+aO
oY68idW7cpLQEXtpmC3ESksGBdrz1og3Um8fFhYla7ezLkbtXYema05OYpyRqJE0V3HVOXFU7V1P
pWHZlunhvm8MI+Ps+c2b1jdZwJIHy2PP6rIfGAuYo/3VWWD1RbOATa2qbItCXXPeGrVzgFTN4EzW
ygHhVWbDxR6j7+Y0OvQ86YPTt1dEdQide+I0dQA6fUGh39gJelk8ZqzDiWGwkKcjFO4PPMXRbmGL
5Y/+bbKpepKmf8du8Dxwf9u6dogZhex7dCmTdpf73Y06RVSwb7PR27utHji2ZPI/OuSYqvhYxZpD
PBNCO2C/K8jjaCrVcsj88SVpJUb8ZaGPRTORjlOQd66+S4fkbTbAHGS5n5xUiyLQ778N7jYpnD5I
Kv41svvLfLArLw0o5FGTzY8dn/eqdnNOyNYj1LYz54AsXGI8FVbgOCmzIB8qfxONyI0rchiQslju
Idfj4mGUydVGBFa7E1yAvF7hi5lqxi+poPtnmU0mTbPy9x09+wllmrlSIIMvRbEg1Bbag9uB1h75
USMDZtqQrgF95j5IVGiY5oadCoINLaILSfV1neufiz7lDDpQqxmjGF/T7kSe6PjmiQb9hXBVmPnx
nZ2IhkI4xFuOUqJ9+db3iLY7qwX46bOZNodq3TXtC7T/mz+JsPDGaDt148oWDRFWqEuviOEQONb8
xoP6jlByXFvG2DLkZzNIesDYtqeJaufZI/+WcFsG0m2MdDKdURvawD31BF4xCWd7k1lMQDmRrNvh
7mxBStZorb0u7lqt2YvfuzFOg1YjNTIqpLVuXTK7Fsu+liT1nh3UlhEY+H3cfs2y+IvRzxcLk58Z
TsqjXeAS5c0AF2aShDgu68i68R8+jBi2AhXZ30b1yRXzNBFcAO23CptkC2VkZ9XZzUbPFw6ze7En
ZNCJm5xs1lzM0dTOHbseKQVL3WHRh+cWOUmuksfY8iT6rxhh5pJeLCOuTpI+JZkTMKDOdClJeYSt
Mt4IFl+/N4Nv7oaFnNIYFlreTUhNU8ZCf40N9gOv6uA7Z1dDVvLK+GVjdmbHDro56sKNVnPSTQca
j11fIf1cYDsNUWuGDpN2aPD2X8oc5EZmuVyxoCmpBw6lOy5IYMx435nx2RQ4oHQ25gGCsh8TqNmV
ZhFLpWqC3EV3D1NN9ArNSV6e+vHDYt3GL1XU2xL4qk9HqLEVemlqTSP5AYtCG6cPOjoz525fHAdE
3xCNAjapS5D0zYdfd7w4im12ksvGXcTNAmqCBwVldJSHlvLrkD75eycq/OcFT2eiI7NSRR+ACnoV
GQndQC8Dxj7IKFAv3BXImSR4Y1F9vWZqEkG9X2DOpcS94iNZ25xL60kiucqAmZOKlzGIQ3n8Rgoo
XyHGraij5AyKjCRLjacNuef7MvQ74uyhC/bxs54XzVGOabY3kG8lbQKq0zBrPFH9j0Vp4h4qYgXK
Tqez1zaYimTT0Io068wy5ufM1uugday3DLBtyMDo1TDGZTcOHtMe+82x0je9v8Ih64k0ynNKpmnj
95Rd3T1ZIWqWjm4oUqGsUc9NCxSpdJpRe5XYN4x6DP2anlmVclvJsoXnNT5wWae7Vm9O4H9hJBhs
VsjxowYH5F519kkocS5Lxpf6gKQqISTgYSasRGlufFnS18jp+qPrxwP1T4gb+72PRxCZkUvCA3TB
tFHAdb1o2wF33Ma813UKrav17+9W4T+YU4fHxG71LXGyzJLInD02iOLWPCj1h4ybJ+W5zS6ZPXc3
Vc7W6ub38U4IjssYDdy9T/VUy17Xr4nY414nEs3dWuQXh76R1BsfUGfQyNuwSPc77yupUHFTbxxr
Bt3tzeMJggIc7eov9sLLo64pBE3WT6/+YXVD8hBJH9VDUthIqFusKyaZh+nivIN15Zkh1aFJcGam
neeHDilmK5fM5u0ULVcGM9tqyJhMekwMkKEERTX0AVbwAVHHmR44LElbeIEFymh5RoPngrleGQuT
oVRX1soda9IShjjaZHP5miAbX2eiLtDq67cshZBvcSEixbU2up1vJpIDDn5RPba6hy28zBFSwA3e
zSiMrnZ7taaO43fRCZInUZE6ER9HS1KSXvGA82byOHEtVVNgeD8LzdUC18FhyByB+B8pq2fZYLvL
7rI906++wS93e+YcgxwWYgu1/CgzQPtz5pGfXE+HooeED9saHWpsw8RuwsWTJu5CSNGSXENz4QMz
cmwQtWi8A9YPnzKl/8l5c2tBs1FMB1HkyC9ZLm+d1nSfrI2B+Q/TFiSZuCrpMjXL59e2byLSUsm9
bLVpCi2dnl8AZvG9jOBRwcfgMg2veAwc0pQbD640DJdtOaNL5eJGbzNWR7QcaIcLpDDu2GjrZZx+
Ev2zZXmThqnHjekXCE8c2vFWCITURXMwCI61yHiQlId7CrG1mVTaYwY+E40Gskx43Aj/DSJ5OVyd
ra8tWcAeXRzdkZiTgq5p6/U8IXNpTu8g61lr09xkgo+NXNnx1pJhSDOaJcHM1uEzi2DzLUt3lbr8
iovS3OKXEizfMV/v0rbTQjLaPqOq1/aGXfiM5XTWwyxwN0SopLcx4nCMlIz2RWIdQWnPW2M0Sxbi
MVmIfG9r2dMkauZxiZCMzu5YnutukfjULGPLRvtaFiMRDxPKij1Z5F9x5IaxPop35H5obWu8UN4Q
30COiINFUJ3+0vhLgD2ovjR5cg87iQougH2vXPnYkfb2NNx/LK5z6CbLh84ZJU+zKxn40iGRanN2
fLCeNjJGiwHSe12SuKM5xrjFXKU9MiMGi9c++8zK0fP0gRflFE8DYh8Hx3bok4pEhBL6sLKKvi18
RQ9LZ1sbQ0HFnE0HePBkm1ivAFtux9pxz1Q6eEJYW62NmV7WLpr2kvlLe3H6+YlHlHDAWLeeOoQC
a7NLkYu5ErFj2uBFWJimk9ncbi06qQsozHqbclqtzEolT6nHJqXWc1LIGCykVolwz7lHqJMmt26G
2DwnymIJ1GnvIykayG5wkaqOLUiiWdU5Ypp9SVlNUdMygjL54vGPqRAStwwmpPuYxAprX9as89sI
qKM7D949aIXru8utMG/h3cSd/0n01cokE/dJa/zo6g66salE1wd//09dmy4+eagZEQmhi14Ihe5b
0efaU3cfciCY2krHjp7y6J5ypNieWvaP2Ur+D1Hnsdy4EiXRL6oIoOC39AQ9ZShpg1A7eKDgzdfP
od7EzAZB9uunlkSgqu69mSetd23gfM2p3A5DY8mjZpRWc0k1E/Sm826nJId3edLssqlJgEEP2Wsp
7Y6TcNa+K57mTCCtNnN7OGK+HY8/r/7/8vNnWaR9itKttlIrfs+pJo7lEOqX2G3+1EnCisqdvFFG
Mh0kUdwyZ0tpCv3Dy12PasSJ3hLYCYtRWTpE9TJ+07p+m3bkALuNkL79vKhObBFjhV9xbT2Dstlu
nRrdL6nycqEDt33FQ6mtOSOAqRW5BnixSFdZ6Lo7zUkFzunSe4k8Yh5B6HEwSiIfeIpk3YCYWSHY
90lmzK9R64SvA/iGpTkNOc463s5+895pnXV34LOthshtbm2ltxAVrPjKGTJdgRcV5UKaCgCn8WIE
sgYlHpcnmmTlKs0zfWc7WXeaXac9caJ+zXIT8OhzKwKmcSJoiZrLNuKVpaPpCWzH+WzHbDtORvsH
0RKKdkbyCP+CeW/LvDzjniTHSUkUVOlLheODVBhKTi5BLYulVhEUPkRGex2bod/Tx0PZGdTtNScG
i+BCzi4Uh8ELvOW30Og6v/BU8YrTxdzQF/GYbLT1MenohQ9CE+t5JEG0kfpbPcjsHiEUPAuIkWwe
af+pVTinjJFZa9n27Vk1KtkMT1eMISz7kgHX2JCuRlZby3zc0uPvPIrXqjTsP4mJ0YEWX7fOrMxY
trQCLg2KqEvzJRp0VpgOokv6c4E671upAWVf95i2bHoCyG9Gmlb3gqCTfWF9N7TvCDQ81gBrdrRm
XzoUlkfbaMRxaL/jnKP7ZKJKa4jPPv5cnDmHvqlXeJXCM9mOwSlrZu+eaL0i4oJGda2bVFEq+DRm
aiHXasOLWzSMFWst9JuBaUWMqWFLIZPcYqiutzYgVAjvmbFu7b9g47q1yHCUWIOG6paT97/WqzBU
l9TlaW79qeaqfY1lUrzmdz0zF7jDOCZl3muNuO7NNpJH2wbeb3oLL7SK6ndOeT2BgVWOn8xkjEvi
Y98NGAGBnp37UuoEBxXVju79k+SGSp9cMUopZVvbnzHD1I9qh4RTLpy+UVeYEepqpIjYdH7UrRXI
9ATKBmt1h/KOBZ8kpbHaeBlbg5UWb7rdaYRevaDODXx2WufYEMtJYXmI6OMc9PY2STGBandwUMLM
eGUy7uxMOtbL3pXfAwfBF1LH7sgLIAlpCDhMz/rLw4ehN8rac+vZ/Woyp9c+4dzqJSVx0MLq8fRF
HbNP1dzS9NYovTkkNaltZCMEO46PY5KY16x3rXUzMX4u4yC/yLJnr1MDptpJbBovIvGrNcuj5pEx
rdgVNlUWJ7RdEKtaIi3uHuldawfzrfAmdLqGZl/b5wU0FxDZEutwRTpQX0wR5+zSPrfuZJ/r54Vy
AUPJ4BXbbDCGQ2wEbyId3L1XMAZHW8e8+4lW7iVTRIJTbhr+Rd0YxVLEANYWnRaAxzYTa5NVuXN8
znkXAQyzY0LoOk5e/ZzNmXvBsej8dwEBWGD9xVZRx4Nf9EV2IV7WXtZpo31bWOXKppF/4EwjTSit
L06D7V0goV1wwC4vMrLWqLPwKEdl9j5V9GY5YZuHGKeeTDufXDD3DUnWmmlDfaMQvNjmmJyzsUjO
SYwwckgGQrp5V4N5XHI2jvw+765GWOmvlcLV2LPD5M3g3BEaETUoguniVg1jePuqMr1YGdFE/tjz
gsHhPDejtrMKxAvPHcl6XsDxNBfOX+uo12dfqyXikyR0j1aRrdto7Hemy0C4rZz5yyZU2YCS95sw
FgZew1RfGM7ah3n4R9TMrfLabe863ZFJktzOhAIiKJbGWxIQYUquKuPqqbF9K2PaZeHCOLCoaAeU
pbUPHITW/XyLEzEdptm0rlbdcqEkRWvy5WCP8nujrz+i8EAYbv05EeGynyw6+HjOkSZFI6451KuH
JqV92obWV+rCPSg9ZmGxoQcnr7AxkEST+dVE8t9U2BScUU2AbVqV537M6KY/nzv8vssJnd0u6OP0
XphDi7kGmji1en+JQLxS52gfmjbhfsazDKOkfVH1fiJWXiMf7CI0ZV9+XrVe+yEy662143wnCxAJ
wdhHm2iUAvdnE+2laKvV4ITZSsZOdqglEk+obQzPhgAsfInuf9DA80mc9qQWA1kz6QsQCuEGFKi6
wlrbUsR43lUPo4MV66cmnc0dmQcrG2nFqZ+q9ODUdrtFyzyvsH5glIidmrDkkwkE3hgvNjvzpVOT
t9JJnlyMYwIXgCHEBrKFtzDpddK7bNMUJVgFbionvlwvUFXWrDHTmESb1K6HY/y8CJchlCe1o85M
lyorfRpUxZcYcAoPwh39AiHriogc2lkoUvyMRFrpvXPOFN8lkUUghLLpaqUDWnxpApfPJWKqSoJF
8d77CqNWK/r14EbhThU68QlJ8mRl7GdOdRsc08EXQse0s/qv3EB01bWi5czizPsKVTEaLXKUomn8
Vyir/w4SepwW0cfX2HWLU+WBD08dxp960h2TsZzJzcCMasTVfrDh1efoWr6r8rut9Y7NKWi3ZcZ3
F3G2/IQeTmuwR03RO29Ba4K3xtzWDJiRZOppa5tfztp2y2ZZO9YVvOrR8GL7a3Qdel+Zmi+G0Mxz
JAlOsN25PglKtqU2NX+g1gqGyYpCy6yY1gUFfIV+7dVZ9CtKXydCy1aUfd7e7Ev7TZnNfjQb4ws6
BGS+ihBJfqsrSX/j3dOgjRfG+Om22obm35+pZ57mFdNxMpR+8yydvlxxic1Z/VZC3VrOlO9FMIAI
iHGFVgbEe01jNROd/e2QsKmX/XhmRFixjATE2lffFFXpyYKVfcHKAPSljctfQUQbb7bkO0gJZ+lh
Zs7mXO71TIIeqZoXe3DnlZbPx/A5pIzaVrsHTi8WnGP1i5uY7VHDFLZSRtz9yjp8aUP5bcZZvW5Z
gjZJlP1qgn+hSl/pNXV+mdL4TVyZf4/CgQxDMX0V/GQYqmcCFHRgjEFfrMNn5tg+d9zuq9Kr51Gb
MIeg4bYJwKGL6pUQ9PgaRY18ea4OIWkHt593ncqKFaEDNL1gFx8R837QX40WnkZ2WTjsOuY2IDrE
0dO8Fhx4Gb4iJ2fQ7ciHyawUSXSaroQ+vERPnkprxi8mHpOLJ45prPBoBG26KTDwVXjDCq/6m8zH
hrbqIiGWjwZJ/TXNVblGABbsDAUPaDL+am35VuMJWZvG7yKYwxOTDdCMtO5tPy3ahfUcu5opeFY8
AAg8Q3KmsnzPgSBaJaLY68l35uq/sgSzYWhq8bEtQLiWBsG+hCiXfDDcDN48UQEN6XVuXcaoXf03
QgoYcMRa2UY4byYmw50bnlqrHk6VqwNYYrfNvXWIs+MYFvEaLbjYmKL4VedqmgjH7bSTnjSKJph+
+Xmnokr3x5Zs767oVyoZPybLIRPIDf9bIGLRARsJ9GvIpHZ/d4LJhluvrb2k1WlejvITLBW9C5t4
ntB1xLWYq7+5IeTnMxMYxZkCrR4iYart98jJsSZwpkTd1vyhkx6d5zwZtwmqd5KRZz+3C+veN0Z8
byYLPIQyHnoo7EWPmWzdu8kLyzinRm/66F1uHjkk/wy8+EhTCCevclFgiLPyQ5CO0WNU8RWVdnxj
KJiths5utmmLO2nkxOik6mrp6oy3ZpnkfBtlY909s+senR6y7JtFttLs9CsbhH6ZTSZuVVA3u6AA
io9WIGaGEb7WHnEvLpx+kiFOgu7kowiIO5wzemN8lLk3XBLWnTCy213LzrfohPXmRW2+K5RNHF5J
p2qYy4eeokj1miY79LZZPBqzP05CwlFp1MXRMPWF7CRU2e7vJuWR9qZg9GvjmZX4fFv1Y7INkh4y
koxQHuTt8Jm21UsTGf3e9uizeCmFZ5pp1+AZ0dOjLQHH1CA+3eCqAi8E9OrqTNmba+QwJ1pW6zQ0
hp1jMFW0jCD/aKfnmGfSdRBFsy9FOL6HUbBJYUTvBwnCifzA5DZY6kPJt2YK1Gvnen+Ljr6ZOzwN
S5Igk87SLhNZECs+3hDfo1u9FyXfWDXO7YGYX88inIce+wRQpXXNx2wxzE5kVe0drR/2zvNDnOc5
eXgBySPsIN42rvLkkdvPAAbyjJYxfMF1OZfu2RnD7zn8RGHjLdqBEHLBUP7KP/mdZsxRK5v4pdih
j//zFqi2TQ6084hnL8JaXBln5odvzDzgllnxgwxVdcI3QPjW8zYrC+yQRlN8oWMxNnbdFWShDo1/
9/qBVYtlFCmlCh+xGO4qneZr3qr4IEoGEb3t94LvPhuwSxrBeC1JjF7psbzN2pRjQHVMKh8+8Ww2
FOAd3qIB5MZRDbpZ1LRQejpxMtxNRHbfegpR5OBlGQnWToxbZDjH0qjjB3KF+RDRReaknDmH2OxB
2VkByAUT63Kjp/e2GblBJ+0msOvOIsXuU1vj2en+GlCz0PSK0E8xcbv8ZJc0DF/d0hQn/FZMj7SW
hCaU8my9RGpGIyCgCZYQ31C7GfOse8eCqLhd7IvBqXQfIz17qFR/cQvNuVZ0Gn18F+UiY9tjz/BT
o65OMQrdetCNo3SUgSDD7R69nembUu+mTdlzuqZFFXJf2m+QOEwn0PzCdI4ipNGMPEvbuleVW80D
E6hx7sh5Rg9bNw+CZwIsexbnErPYoGUng7BMMAO2y8JLQiYefAMW66IagptS4xGzkX5wiQIpdc18
a+YxupBhyJjyeduQ1Z3RZeZDNhIvWpvc47SUEb1lhGpkXvEEj4jkw+JXSqh19ZbYyjpHBW0bjVth
6AggsZ21O0yxP2pZtdKkUb0OWM74KUDg4YnzuywvH63NwlSkM4cBOb9iMiU6dETxlA8WYwO2cSdm
rixr/qaY24fbEjussKP4bopzvGwAA3WsIbKzk7tb1uNLycP6s7jhZ5SHomFonDZR9wjDKdyk4VBs
y7L5Xc5Gf31+1o3TBxfwhQun4bskHyPdYaD3Oif6sOKOmsicxYLpdLOSWR1tZJ3uAoIin+5DutlJ
6370hfbolXGve2/eiNw58ePsNPzNu6J/4wxNwjNMpdwMzK1IYiwDYOM4lyPxWUVB8TU5tdiUMyQR
3IcTY9pVZcvfORFLyw53kz9OM6bAeUK3mox3U4C4stFYYXl1Kr/14mbnlcEq6zWmAGLSlspNSLbW
RhAWueSzxacIfaEQqxrueLFwK+M7xC207GbnmnSJjkjE41ym20fVuu2+NwmXSbVgYxHilZRkFouu
8YUl481UT1+9Kc0trYHv1Ktpc40VIsAox2IQ3MwUx3A70Xp15puW8qybf/Rcj32yrQqI0X3he8/L
z6uI2NBVphPW3gLO6/Sh9plHEvfWY9f1JxE1foilbZFpRrOKdaOhe8hlrsL2v1c/bwnHEnsGD0Xd
tsyG0/+9gBfBhmp5f8ikkrtwlpsuDAfcWRZENxIbV8BSXxt8WRvNtpDm8DWbULX+zytCzxBvaNE/
2vKTL4do8svI47ToAO4CsoQ7DWxThPN5PTUtOovnZfi/V4WbOFs3AU5Bj2cPfBydbKuM3ucW6X0o
5b2PJoPZJcv7StXWJc1Nua2LLF26IcAT7LG5H9Ek8N3nr+3nbUhluJqtW/1MPg9iCe9oPo6QSVa2
PqC7dZx49d89YSrEm05bZYuf9z8XIj8fhtmpzcwkB0m5MS+aZhLzsnoe5Mwi3iUCFiTtIi8O85XQ
+GTtLOZXZd2GZkhxsoGtoVbk0BdKiDVFoXyXvGx/Pgeg1w9mMvwaSFREkYTF1ZhulPAMxt0nBiH+
uTITvkcdcxzhokPDzakvQlW0q597uH5+0z/fac6EalU5nQEXoowOxMDx+6hAReWN3fo/lwJ77X+v
DFOJbd6Y/ENG4dd9WPo/r8ymEej0Sx5UScpcguvAbzu1MvrkbxF65pp2CfGUHo1vQYZYA3xR6OO+
1g0MKKPS1oI/873nJZV0DP7/8vNnFVvCsgr1U+ywZfzc2vhpd2E6TLBGZ+0gsGscsNFB4dDcvVnL
hxtaoDmAaTYzNElpEkJNN1Rbhaay/Z9LYPBKVcG9dtrhSGfjJMpn4BCCpIVlTr/rKI2ewhGQaMTe
g+KFpji8ajmzy8aUsCKtahO4Lvpqa16BbVH+OlDuHp0PLp58jFeRIGzVq4N+GT7xHsE8rqpRSnRU
ZzusCAOLynmZSu/LYrbJyKk9ISDgtgy9T1zHX5YCAJClGkOaBncOIlq0J4x+HCyLQ3Xppb4edWM6
j+DnvGdRhGyYO4Zun6B0XY5PjhboElXHTPLMQ1FJDbcAEIwJO3k233W7fC1cLBEGUcR2V+84jdFI
CBjMj3VZcHNz0g+94mNUBdrj6FJqXrYtWTZoUN9oMTmbPo1fRoM7luSmZ5emWWBP/RsNOaHPhSBU
1Z9QKqMxKOgElcWMoKx+5GaTbrTZO9CY37H+sErjhc0kz0+hdY9iQsQUderAaJoxkt3vA6MbFtSa
/XZws2sYuJ/EUN4bC2pHWzv6Niqdz8KV56LUOu79wY+TQjF3qhs0vE28Q5ryhFwhrJLMq4lFI9VQ
j8+VjVIo7ACDeIMEF5Zaj9xz20MWser3gbWfUT1fhjnclWSILwyVMzGlSCMhtN9Us8Fwh8XqaOgO
n2LTzrtgUPl+DGpzE8cedaHp7BT6zQNGqpD6FEmsHRrVadSc8UpB86fP3+vO5pQrinvnTtcizIFS
tXsJi2I9DnxZKFwvsqwxoEy0VqPpN9G7QJ3C4dYIzi5hmb5EmnkopXjOvyvEy9B3Yqgnrd6TPDpM
z4RBFEzSDtYwPvB7IOtdNSbpuSrfUpiW27pilTegxc7jrwb7fOc+2y+VYEYY+Ckh6paLCuKsaQj7
MxWWCDZOFI1vWTMQ4ZUk6Up9D1F/9EQuQfZTiM4VoluRIN/JIIZ086NLUb5h5Us1Yz9kzclQ6NJT
D7JQqUCel4LteWq/RPoeJkBLstSh5oAJ6ef4L5ZxnY5b0yWFc5boD3uYH8fS/O6jub0M9YM+6kj/
bq2VLs+wR1ZCape7KKW2joP+kWs0pUtMO0yULgGohUkqSHKV1S2mwX6MRGrjz7EOeRwzTXSGpZ2A
qkFF6awH9skYqxduvT8CsdcqxeO/HFtvW+Tm1hjSt7jOYBdM+QeqvWvTlKti9OL1jDBvWeTlVie8
j2M8aQlTFzbY5st83VjZe94t9IhwsJ6JYWAxfc+fs2cjQRvffuKbeNFihkbhzHOIcoSe3A5Vxpes
8zdFIZpD+HoRRCTDa0Y62Dyl1Vb60XnPMDzjWJfahJS/+qc8FzBCTuuzCL6puTJkUA3iAfMDWi3S
dynkWiXGv7r/O1X5i9Nz85LFDK5iLl+NgEgZgtp95Vh/RwcRUd+k4wXfBbtrgPeC0YSBz2HFOeTL
Gmdfj5Dr1dIIV46aaKlHRDdiWF/kIaVMmsmNQbKEb5MkDDJjTLcME7CPAPyL+nNgr920zz54+pjM
pxYfXFwcsThL2oLyJcbPzljSDXa93bpHR2UPBN7sY0R0r8rc2YyeY9060SJ+cNNrKVcWkqZCusO+
DAJQgVU1rypL6Dst8LoXZzTwlw380/DUGA5O1aoMkq+hvjBhB2jTA6fOEeovp5IEUszpPWLx2eX0
qdCymLM8xIkz7EZTsFmXVw6DwRus8HoMi9004m3hDl0yNXiDZxbMlLWhVfimBT6FRBj+hvXqWepB
MQjYEKjzPnAIbOBrxFqFd3JC/yQS7+JM+V1r3W0PVABBKbJ8yHZUyfSneKBpyAWLqPjncdrc2S1T
/byaVpnp9itXjF8JgEUXzZeWkyCis8QuJyP4B60W+R77MoTmhVOp99gbP5LcRxL8HWQ8eE0XXVqs
8cCzOnEu5hDQF3MgyaYzhQXNUv0mja8hQpWSW4Koeks8WEcY26czQw3HH0CDlRbd56ocFkmDXIgT
+b+wUXAa6FAAk3rNjYQxIuRH5rFwG7WFF5VLeSCum3ShziY/MXG3cQ4ILTe/w2H+HDS93dSJextK
AzL5rLvb+miNmLNaVVcvUdf+07N+Q/SL8wpy5VLvhQMWZvRQm7liL6fiI6rN6GQX9noeYI4YnALw
FajPwS2jO6L6eZGPlrVUNfsTnn8b9gX2F8BFzDOOrZl+5UH28ArUBlZS/nXrjOZduKWjduU7OoTU
4fTviDTUvKVlq2FbTcY5LVJfWWNxcSnx40AsNNP9N4/Ms0f0hAZ2xY5uOmQ0HTMRjsmJlsOThn3Q
eoGo1PQ1Rk703wnqFN3aNEmDN9SIkENnjy1TnvkygSpccbKvg3hYkxbwVoFMXJsdrHBbFxiiEFnT
N7XspRrzGHI3QfUZHyk4L3sZe9O1JwV+sE8OSsQ3oykPhJquS/CTa9AQ3QZ0B3cxpDllfCSS6ayj
U9d0NY4eA1XccMakG7w4sj7QzMVNaAY0+dFVJXA3BltujYxHhyFCuwrnlwaIxxoz2nueFYtBkCZl
JP9iAdtqbuKT6U37hGj3jF4RVBiBW7bt3gzdT0fts8+aAw2oeIukE85tLy+EKqJ0zjroXfTEV83v
NvJuTpd/1R27exWd9cZ1nn9B4iVKHwlF6oagvX6J2M1eMyeqZ4UqIEAL1xvug6FQvZ5ovoFk18lR
7dN0b+voJLO8XRT2gOF5ZNpQMv9cMEVlzlo3X0UOSDl1EaQ08fiqKk6wfZb9i3PuaNfr76KZTzmb
8R9c1gu4Ks3Zne3fAzMXOsXQn2Bf39zGPWUpDL0Q7/66WTEc7RdTMLXbIo2uI/+cDMJfbj4Uu6Q2
mLHRv/GQnK+kObwHqZyWU/LbRRntSaYNyHROhpPhC7E/Q9c7mw37WOgE5b5XNAUQG7dMhmp3nDaT
lxzMJnwhyGjcTA4I2iHdRHEFOj65V7ihNpnef2BI9MOZEXoAtI/zKI+2xMGA/T1caLYNT5l+9jRF
n7mbv7m/4eFFHrr3oCu23HisCxcp6zcFjdGF97lIwwiuIw6EtnbbrTARaJv10UBeTFxldo4G1fh1
l32lMxS0AAkHkCG5NhvAx2GYnGkYfCfArsykOaKK7RbFrpo9XxuCv6nHrZVgvdbVVrO6Dy1L2dwT
lOkJ0cDK1a59YP5xBFhSkW0Jn1sqG0EJvrcZHK49LCMkfqAX94yzx3XWDeeYTqcjcGs3TwJcBUma
Ydc+RNEdlr32hHD4sdapfZCL3dim04bcdWwxIwmmleds8ODqhJ+Y0UofNXvXS/uekSNTYEnb6kyV
uz+6VZM15AzRlu4Xx/oEyuokgwMb35tTh+Z6UA5NIvsTjpXaVo75z8MLbQlloNsYn2BHnZYNc457
TqGGWY6PZCzuhJOvCQEyLynzRbBqsuSWIMRpBp4YhUJ74LpeghllQJMNVN/9USsxNZu2RERWs25r
CM/1iuazI2DJ6rUJB4tGm0OSAJqCnWZp73Zb/WmLABsuPDo9HXaI1bRl6lWHTtNfVDjegLQdLAWd
zUYwLYrxKp44esRECSLAZIul6rWr5cYxpvc5yemp6C2UGNBUo9NlG21gu8nwwSML2Sir46FL2gNJ
rCbrY7d1S71cmZtZZelBSzgrjOF00YbhtY9nBOkJQa+RhZx1RNe2QQhzECHrgJwSieJe0croLjBq
+LDa/CJc+Y66GrQdiMhS65FnMmziNhfgcHO1bfL0htI4J1UAvmkHwtfJfmVDjDmGIj4oh1UcMKZy
nseYLPwhYDEGzI+jYwAb7C0L+esqdUxIv5yNwAi8FYG61/Nazq6361XyIszwo0AVvM1qdUsCeWps
sI3aGP6a22+0JWodOuOj7o1yUSn7HU8bjPBmtgkAHkH1C0GFDaXBrohy1xTZSNbMetNxelklCMz8
yYtH/+eVE5EU77BZLcewrPG50PuJCYFA4KKLHFQ2vgXgecmh5R48kMbY6/F0QhRJCz+MKXDynNAl
6XBrzsOeist7IaJGbEfu+KXOgfXFibPInx0PEPo8s192PTEahN5lIRWacoD+67M5+oG0HkYFUd5s
A3WsbBdSfpHItYSI43ezu45TKG2TNQVohtqhOEvuRMdFX9KTGQbB3TbQFfb8PdMDDT4V0Rrrub0a
5964MiQod/WYOAs80O4aD+1HjNCVCUCTXquhuiZlPhyVkyZbWZMkQpM8urcSwXwWT79RndksbU3N
kmmFAAewbtUwYqem2VDy0NLt2nZJoLZziiP9PDY9TJ9sNg9g/R6hntTHkTmiHwpsPfyWQNC24/tg
a3g1PH240eMab2amvdatRrh9//TvBVJjLAHxw5qRIWhiqUwtOc0W0OGx4OmsKKBoYGktYyzHiM6Z
ZdH2KOTfBEnzhSGAxFwD6pz+1wXk73zQQcsffl7FgRkiecs+BvT2KzH3MEkgTB6gHdUU+HTSyHcu
j3oD8xEILRxvXTA5meqjBnvqLJ+XdpwQ/XgpFGwsBovZ1qdV+uyPqhCJNwDMwWMb1LqOo1X8J5cx
/nG+PlBv82Og13F0845Kq3TbFVEnxmGUzK9oq6OZCuI9QqnopsXdE/ORrMs2TneUW6+FGf+yS+Dw
Ms2CjaZk+aK3piDCIyJJu+TnBqV99JLCgIJKDTmTmO2F8e9Q86rbUKXblCr3vfDMYa9V4EYxfsiv
YWbyOJs9sy9sQ3Sr7AVtLLXLQHsz465hHaMaKHXC9hwNaLvU5JcVttsuTvq/mOfOuePoa0vxRS12
MvQRun7LgkRsgZRBn3UqeCjmk+hYNuui9OJP1N5M+9LfTQmgjlm3pDUlPDTDhJi7FHKrpq4vNQP3
37OHL7Jx3H9tMgh/yArhR6MeQokt9W8bADo3/UcHdGw/RdxVLhkj8TjIf7bIbobJ1KQuAOrTEb+1
WjT/e/pRlGpiqungOosc6ansZkY6cBRTybHCZnPkEIHCbeSpWUalsSX2KmHR1xpKI8cjQQIhDzEv
cxEED44ryewik0vpSJAQrL83TSc2AWwLVNTmt2eDr5Q8xKumdPsjvwQiA+gqv5Nw7u0k+pGV0Tbu
FenFQfew8CdxyDgkN/EclBP08HTPvM+44byW23ZAql/OrnHrs/NUGbAKeJ4XIkj0QxvowTag+7dC
9uKshESGWid0UTIIZYCoffIwu10Ji/KVXzVAjD4l+qgodrJPrDfMUcPOK6Jq9fMWW4fadWn2S9Ta
V/cUs5K0CRQYjxPHbQhJ99gekrttt/lLgp+Cboqrr02kMoegownZa5V300z+jz5wT3YpvVscjt7F
A9b9899+LkIg4MJoTfp7p30VTaZuzcxRBdfCeRoxpqba/Iamte3gZ5Iif8u86BKFRbdUwk52wsAf
b2OVXkeKhaNIanwSETL91MCLLAL3POgFpxJ9QIk4nTTU+37Z5uYaOZDFPGWYzrJyPjBsP2LmqetG
fBKbEr2oBqla5iI3cwyoAbb9H4t5o2tucv+5BOhrivzbi6fqFhaGvUUYw8Vyy/d+Sk9DXNe/YnTH
i0hF3lrNJfV4GF+yymUtYLS4nW3NPWhDje2ccXXi1d2VYt4jhv0QUr5eDQdAtSqnjf5EC1RdPPth
buuLDP4ox+MOv44DM0moIP2toZEYi6peTW7JxL2ZMTOQ4zIb43ORxsJYUb4FEySXKH1xXIQgGOry
bSd1qu7I0FeYPOxDzOlUlGgcc8aoy1pNx4CgxxueEFqBLqMGlF+qs1awSqEPIaOm0PILeherLAWQ
MmY2mEUPfR2REinB0wgYtY3WSPRr+bjouxLCkwBW66Fmivv3XkRYIIt8beZxi7tU3UfXjd9KUosG
lg4mqMuwo1nfetOyLLmjJojliJJHuOTP0Bl3i7rZ4PO2NhpmFNx5d0fMlzkzD0aigMjzxIaI5ijQ
INqM8Q4JHPwGLb96TvM+OxkD7dR7HuAIgRgSb9mVslhn/etYAeqOM/0lGEAbS4rihQ30epc76Q7v
U7jMAmRc/G2bFauptiZ4YyIX/wZNop1B2TIrrL89DR4JWyvF82xeVTIT/2hktwSYuA3JcxmMIgPh
3jNQp7eaZBnyF7OwNs2wkaRe3BID21iBeWmef1vOBNmIDDLBfGqJ8L/ecAZYT3z51Tjo9znpyYOy
GEIDKK+3T19Ry9ebZIinwPof6s6sN24l29J/pdHvrA7OJHC7H3IepbQGW9YLYVkS5ynIIIP89f1R
p4Cqc7pwCxe4L/1gwWnJUiqTjNix91rfAk8viGsoUskxj975tqPY2FowEugV+mR0U/MdnAwJclTZ
xYZb71bRilv5oaJWJFFyNeUolXqdHLrBuetwOMTYcm3rMiXNHQsJMSZ6i7Rt2jSe3A5t1O6I3JlR
MtFEKuUApgONE6cUQ5Ag0Bsr2heAl8T0KNlsVnXxi/OZXPeC4sZgo16PzkwAQEjPv0E4yO/ahpsi
WfjBsqmPCpX6Q2q1t7Is15FqvEVfvdT3TXSCRYzuqC+vy4lNdhzlMFit4tSfGY2ip+Z+DCPdkfTh
sYfgyFfWNnKOZSUZv1tesItaZu+TvkRmdu8W7hPNPHsdFxRtIZGTWRP8YlwQHKPevrMCbR0JVbg3
sJaBGk0OdJPgl5XibbblT15fom6kSvcO7ME67udL4txsK0CvtywJyh5+UCmiGMFE3YTTwUKXuwf5
rDfGqH8PdtYdO0FEVTUyfmKizB0eXkKO5nijq20UmoQQScr/vsJ77PvGqbUyYpzmJiScx/6WT77e
izCvD0NS3ZKhhtQTus428OlKDy0nQYgtnMpIZz/MgyYaR1cHFW1wT0RyUNApp1/h4BEo45f8wtus
ecawpL6FjVlskla1aGLq4DAR0hoArIo9x7sfKl0cY6bFe7Oe6sNs1pgVO+sJYo4PQAcSvU/Bb7T7
PGs0wVPekgjyqivBRM1q3kVH+1awSe0cGBH0R0V7h3rRFf4NqDahyWha1prg37PoG3PT+RaikWY+
W2rUxyDIjvTp38FWcaL20K73yXTwnF8gpquTUgO5YkDXq8W9sXThJzC3iyDEFTlKKk7XcM85fipY
2TbP4yaQOaXxlB2Q+DM8aDgr2MHBUgYBGoZ+MGQrd04J+UbSFd8hkF1bb6OgCanqgDyNsaXVGE5P
nNle0B/s5r6GEF9T+eII/m4xc9sXEd2jygSrZRfZj4Y9fpvnNkPYHDccop1X5BpvU1ZvYIrdUwmj
rLJcamyRPgR0gLg5nBtV9M2hJWeI1D1qfBqrLkcUZsTTuYmZ9mSJiaC4e+mFeklcNzwyIdsK4T/w
5xIwuIUk/NElkANYQ3tiCjDEEB8Bfu5gGKgRwzx9t5R+HTqBsZAiVHMvhhV9zILmPbd4ebRK5nZu
4jM0LxFbzJzlnHgoDspTDw6kNXoaw8oIQ71z/PQc6f6nLuh7YAahc5LsC6U/SPxxFQkW6dQ/0015
N+kjmvn80ZaAAPypo0xn/MHsE6cIZO8HFJwrqxLvSf46sl+vZwgHoV5UojNcrOQuo+bLtfFC/hMk
sbumwfTRKwrFqJH3U53Td21cVBseXRfu/MxDW+vNdDVUNtL5zXkhiuLVFN2zxhq89j0sVonIfhlZ
oLet3W+ijGZEOI/JhsTHdWolHCBCdSZabgB+ml5imyIsnvJT5s3T1mcVYOqDwcYW0aVWajfWwdaN
kmNr4ZpPFcd/1LZc8NYby8e7KuYfwiYZr+8ebAQNpvVY0BXAfG3dbDF721gF8zYXuOem4OD4+jg7
MthoB2NmOoaPnkkB6ZH16GXolTKXzClPtZdBRae+qMlBy7pP6q6XqaJjPJjaZetjqyhTOPzJvQKe
vO81lZMDBkoZ/i4x6GtpsJVb7VdHVRJ7l2IHQVHZHcceVfxMm2pdTfkRVV+0574kKGXsaAkwo3Id
xqEgtDjR0BhzZNgdqzpjMbIccHIRM/aKKWqLzAXqX4EfzPtg+dl8piO6EIn0H4m9s6kT66WJSqq4
+OqZ3SudljuqAIz4/WaMxRsqpR1SHe4n6VM+8h5QiTvfGmk/tlO9FmH5moU92MzGcFaj1C8jT9IQ
XNRpdfT4tRm+z8ODGRPeFgVvSYQ5KneL/jrGHMCzdGoudDvVMEyPRuIFj27lhLjpEComKQ+jIRoP
aITpHC0PtRs46Low1y6PROL7DzFWSRhHpHLV6tniWnsKymvDaEKv/Wmvcst+SvlRz0lKY7Vys8ev
R1hA9qNdJ2w4RPelVl7dvj7EVoV+M4/OyDeqm4Nn89Y9ahIzLn5Fa3d267vQyOu7pZgl82r5xDwH
q69/i9qeObsqqKNSDS3fzoLz19/ibObk2/aef66XD34307OpJMcTu6CO+vqir898fc3XQx+jkxdN
mEQXGppIGnIIIzwlZVlcv/7p629LejSZAMuXBKPJWK0myUdF7t+/5o9P/+P/CNIx4X6YSxohX9PC
Ef37/zaXb0GMU3Yttv/4+q+v8ioO13bEWr784lmMBQDi99cDtdBcaesQLDfTT+iN1OekyozSGBEF
C64GSO36lqCRfIQxcmizNHmxKSyPsTkQvrJ8leMRRmHMQYqrmc/6kEpzx+f9ipM7rggyRzPPPiWQ
hU+Vknql04ptyLT3DsoWXVBKdcD51m14FugdqpiZlmnF3Fa5Q53fp8FHJWgxlU07HhVIkGgayN4M
rWyXxI0ELF2SyJAkxmnIHBJ/RTKcUJpgJsR/HvqMSLG9EO9EZ84iAMpIHH0hcxMvX8cDYjzzEGo+
w2Y6MkB/Tl0xuCdpQCELc3JnBjoCR5Q1daDXoSHkyWL7wvf5My7oBFsBVk8GfKevD7YeCRSqmQYd
UneEZson3D4c6QuGew0ahAF7+joYLZoEXCB7p4iOZf/hRmhxCwgfLLQvffY9YMoFYqY4IB5CAiCB
49mR/+bM4Lxg1xZ3NT3gfevNPw0PFjozp4Tjw6UYDBwHNpwFfEUQK3MnApuhqOt50Xqf3DuZLmK6
8dMNx7c8py8m5dYI21OXF09jxrpcoJJg2fNJ/UI17bZc5Wj0npo8Pmm7x2g+tKdhdD/1DK5Se1gs
y2jjL9DPDjNfPCI8jBr1ls/l04z1b63y8FS01GaluvJmXqxyeDcMdxPpaMuw8zAH3qlKFNygRnwC
ZcHgkFjfJvU5w+ZfWQgftlrEb0ML0UzY+sHqHg1ptmuIY2h7HZK0p18uvoGNof1vyvM/mTCuHPgM
DGd5PTGwXum4T9sxI8bIyq37kcbCpssy0uyweqznenwuEa+kySWWFzTBzwtqfWNBrMWXGQNenzys
g0WFkvo6kKej/Ck9evq+bZ03NaQb1p7xaCY0lks3BDrBUYrW+XeTeBWbV22VzXa4zXX0wuiVhNw6
Ok6GGFdRLvoTcN1bSyGhI6M/10y7ujZ1T2nUoYH3tzbzRt5eUpcrELgwusol02RG7omIL4BGQaNY
zfljHLJnM/6GStaQhIMmBYN6V2o44VpvsiQfdvSPb7w1/WH0KDrzvNqYSCK3adZHVODWCbEKJPFJ
Oz88n1av0dsHRnjOweantrmxAzm9qQYSW+zQrLlPb0WNXKiHioCNxGTt1Gwfdgs+Vi9XX9eGp0Bk
ix0LoSHi45UOxnITKX1uJvkix3rx41hcnObRE6Y4GiENr5qNoOZlixm8xL3GfyV0fc8G7nZEkphF
UOCdNI/4YfbwFRH09fdBuMhnfMKlQdx7uuCuqsiB0kH3mTLYJZQkQfkbJ88hPb+wrzYha9CGURl9
vbeWQz99CsSiajQ/JQzdc1HKMysXrAJ3lXGyA4S5nNRACfSoRPwGZmIhQVvNJvmvJMBM8xCeY+e+
4bI3a/gv9gQXdbSYaE9ikakU/tquJnUOvaNBd+oQjgUWsL0/JwcU+RcxM/3knsfcONebDNvJRsti
g2kPOgrJGzEOqBmHzAhc4EBdVP8R8/3fjWS/pr9l3dWf/X8s35nUatxylAn/5z/+9Oj/J3C7CdXx
f309//ij/n/A7Y/ph5S//sflo64+/gRvX/7bH/B2wxR/swKYByHs9jBgSgCHbPzo+v/9Pw3T/pst
MHLDaA8dD7wcQLW/49tNaJF/h7V7f8M7JuhZUu+EnuCA9F9itf+Zju76Djc4ARNQ2BH/OqHzFwpk
G7noWszgaHUYroeaKaatqyfKj3xL842iHJhxGc02uGXjmKuS2eObX7SCrr0p9qSGyMAvT4d/etn+
FbP9z7DMr2dl8TLwF86bOE8WLOA/oeNc0+xyWWKP0B0CIZRbFmyGbWD0uNFTqESCpTANNP5AKGcr
y6yN9RS3wQby3YsfET77nz8f6880XNd3eSou2gXLhrfPn7+ges3AGKK5gHxmjMhTYnmLF6gLIptH
T8ccWfuFZoLwI1kkkZ1Jzqd16X1WcCfOIL0OzoOjRhQxuA8Z13asH071CWL1foiFfk4t89894YUm
+g+o/PKEPcd2BBQg3zVpOS7wz396ASNTJHaAdTOnJ70uPfeaFqrdRj2KHbNADOwnziYr9K8e0g1D
XTIBVa93XarErpdzuFuY1+EwX9OSzmKa10gbm/x3WnFWHjBD/ecv759BgX88WSyBgety4Zu8yn9+
sn2NhtePrEOQ079jjEP4X8hsIV6dbJOdie0ATKb+twDUf/EShZ6FDFqYrheIv1xj5kxvnWd1CJTv
nmPAWS1dNujFODUSHHgQl/tfjaCQCN0MNcQY3AMBIxMy/HecRPuvVzvNFt4ktDchuERGOn95s+bJ
tgw5Iy6ApLJjpjweYWSwyw054/ck3Fude6sqz7h8fRgcd4Mwkky8DNNdFzMy6Wga8o2pF/D1pjQ0
95ysmXcRmRZonOWkdFCOcVz0PG8vTEZrncH4vohLY12jC99zbL8bJ13fsYWsZFgdjckct4ZN4Ica
Jc5rw3jIXevSER33nYL4e2ea3+vBH/fkk8530rhBDfbWZV0xtSyDLYr2E2ng6QXc8PtgmfKSNkgd
myFagSdjIDUT3zyOwWvk2vJQK4KMHTKtFG1aBNTBa2D7w94MMzz2wZK61O5MfhY0ld8DAHnYROS9
CUJ1ckKloISdQ2sWlzidEMoq8kHHBVddC2tPclCF2cux1iI1kXelbnCxoXGvA2/Q32qoZCfD6t9z
/zcs3PGBRkG6My3vxo/+zGQLIa55MGhoMjRQwxGLXZhybGJrf4iwPSAyoVCJoSxvDMIa+jCfDiD2
EhyrNhb6iHMCfStxVYuWMM6je5rcfOgxE9faqQ/02TpKTZ+iv1XObcKftp8sQh6INJA3k2FKHtUP
6IQdDlk9uMOMopnpMfndMT4alcttY5Pe1Zg4sCyY8BsLLOmqbBvz0pgKScOo7wcvgrPT04puubH/
yGZhf2Z/+1cLNU/3r7eRKQT3kM/m4ds4zP5yGzmRh3C1L/bmhO7P4Njhjrk6k0Per30Lig/851ub
x3ofM4QwcfRteuvdkCykyFAdpHuTfUhAa2dyeIiMtNlFSYv9K2geI3emVZDv3RnbbFtl7x0WnX3g
GXAHwnWN6brjPGdlbbQHXxWRCbRRRapOOrEPDbmOMRGSrn9iIE8qXD08Zs386SebcTQ5nGkwcbP1
PVctozrFa86GE23TZnwZc6S9sgPHUXHxi4tl4Jocmu4Fco3C0KjvKpzMKxSJ98BImqWT2Qi8fgYN
UIc+45p0jo8ruEKmphTd5ogaDg8iIhjXQXPX/bYEg6Swmk0arUyYnfQubUO83ap4jmrjd+mJR2W/
9mkLJudJsy8DXErvlR5pH9JINfszk11Szwpn77X9sM6UVvviiSdCtuJornAlPbsd6O6xzOEpC++x
NKwrty+H5nFalIfGhx2G69IP32uHNA64KGjVHe9s1RnCyrS+uNOo9uBC1944YyISj4FoD06AFNrw
ruSeYz8zOLCGbU2uSwXGz6wP5Eq9JGJ4blvcA66Xkw3PgcuxQG6iY9hKAqLgc4wPaC6OaU+mIqOm
Yp0G4dFfWXQed1NfQ5JQ8gT4WkqoCaDuXwARYXafj24Wdih22bZ0ipuRqe2IZHWbzIQvBI3z5s7m
RlqoNvrkZ9ojCyd+8moDk95E/nzXc3ZCH7y15eADAxi9o+VyiO+yp7YtXgeftSusp5fcjBAs+tVn
FDCcI9WPs98sfNQGzQn28sH18cXW7grQxqOfFfmWpuB7Bkasr6xjmpNCZWtIQmkbMV4Ao7FJvcnb
q+FXMrIEwNv1oaMwtgG6r1ZzTGcuDr7buPbySK3TyUx3mRmMgOCyTRYYzOws3ud6YnmY4v00GR/d
LB7tZGakiDewz+q9a4vvrg3zqQ+b6a5w1F52oFHQIjeR15La6p1gUvzskPyvEH6muyAgxbBHqku3
MAbopPDVn4rgzZ0Ul5SPRsoiwpAm4cKME9pAzjeIoxTAikxbnDTnyt41eduGF3u0CUBxoBeOy3Uz
ugxHSH0JmPO16PAVhJ/7Dq/YKSRQBpHkzCDZqRAfq6rE+hble+kYO9Mx37sBsEbbJjcyVAZwfcQM
p91EM75yX7pMrmTreN8DKdtLgBWK1OJ8rZTs4HY60y6aCYTjYEdcgwwuRXgFZPZJd1RccFEkEXyx
OsTjUJTGnsDJ77UXQY4yWTlKBY+gZKZhZT+Smn6OmxoMvUf9y8T5k45mvXMKilylxKPptz+jdGL2
G4E6aexLWgAkAbVCv6aotrB9X+fpfamwD5CuHBQAgNGs2Tx20EM4Y3LQHkBCzo/a8+YVev972ylS
1GQuZP98xNo8WseMGSiJpbJc2+SYXbrYwJXop58ZWc372fXRgnn+PjfGe5u99aptnj987u+FO3Dn
QUakV3P085FVDvBjNGHXXugHYLngQZJwtsp9WIJVZV89JCoCXOBe6gUGW5vDxjFRGerZu2Zqxuc/
0sDMO3utJL4Qc1Y/RGwQTmzb3ZbwQ0JD7G/mWAOQcgxFT4FQ41FV59TsH0effzFKUkTQDBFY6sT+
LkdwvnFE9JN2KDruKn31iHpYc8RGV4h03Yupi6f8LURrlvlM/IAbvhSxK/YMYa5x6vCmu8HKzAzM
bcJOToVZrIsWU13K/qt/dChgkMFlzbosQY5KgyP95PP7jZ3xLaqtR5VlEYqoCgRJhTewt69FxQsW
1uWDUzeQf31Wx5yg0riEVmNgxjHgCd3snrCVEsD6wAa9Ig3yPVDxjkK82si8xsRDAiptPH2PGpeV
OexXElUJmcEZmwL3gJxejEqsrTQ7p0Xw6bEN7Lz05FZmunYwHnItFXpZFy3bXuVt0KwDUdwhv9/I
Nra2BeMZmnRvBGzAulT4P9TFMadnPDOboW3uy7h9Vq15Aypr0QX/5QkaD4W2k73vQC2kwu3XoTV8
98z+bZLuS9OVh6GWzyXwKfxoTJHV/Eo4etGSduEVD34t7Z2z1Sr9xAd6i70WnCHl3DTkzcYcpqWQ
CNg8E9Igso5GkGfzBS6/epcQQhM+Fw5x0EM8h/uy/a2FlTBGGu1NqJmU4r1bFb48lLJ5A/DxkUmA
5DNrcjlcUPYfAmjMl0IgLUHlvQtk+7Oy6XvGvCiOOWbHqmpXBOGWy2QXr9dEVRYrOpVJ98MaaEGP
Cn6Ea/n4oN164wYtbyMh7e5wVzQudkjd6q0/6QZjLOqAgaicPUJfEtkFDskcx5jDjZdnRJbFcUpL
VVVHbO4vch7AXC7BkmjhwaS7qHJkzATOfqmIJd9704S7LUFNWPVyW+Xkl7dKY56XhVr3A2Bkq5ye
YNSTEg81gllA/UyTbNoPKSoC/JZuQpCXbklCHorS3htJRjYVo0aS6vn9HsuweDB6T20Zs/lN8oYO
kc5zQ4rVGLp7pxpOnodegbDTTGfmmpV6Ewqf6XhmbdQUGVB6cCszcP0mihJThCQq1JocYsO9YVFl
wSPD2rmKIz4gtaO/7ZQveRUU5xLLGpejse5zEiuqNK/Wpj/8rETv7aV9ixs9kuyQb6mcSCbiHgId
s61866UWkB+szEOtMhY/09jWu95Xp6HbakmMOBjLb+2onhxO6zsbi4QnYjgguh3XOloVDBYwXtPh
91Knu7DTf0u74RNJXLApg7ndyQh6NnKcYnRybmCXCaPnKYau0dUYdyApG4AEGDom7TO0La2XQSJg
M0oY1oPuTy4hRTiA4lMsFq2pYCuSyD4RpO5IXF5z7V+zPv6sBJLbHpj+RHd8pSqyWuiObMBi3UKH
bqm6N1surzjJP1uScDZDoPYTbiZyTN8dRY0gG5Jpcc398kanZ3r7gU+/PiAY+ZRiPtHdidauuQQE
h2gDm7l87zEZbmMWFcsWj6y62Jj796pPDsGwqInBBe4CnmS5JIFrfl517/XOS8+27SYtmRmN2Dlu
3ELRifew2yxIVVBEbRMgxaZ2LIvCwdmZHBzWskeah5p2pwz5vSUpZjtdM7M1LwyiQ4xQOHrc+XdV
6qtEwqTw+CIRskhxGUaHUE2q87JAdCjJfJhEfk16JjUOJoUwVih3rIkKRhTdIcdyWU/S31XG/DRI
ARO7s5sHnjnOhpZlxGjetT8Mj45fcpAN0+YYzvOZhrdzklgETh64lw0l4yIaQEk/j/0dqTUFxHj0
zelstIgQ899Fl5+MDqEieJB8U9fGmWBpsaa1zgkEbR4FT3r0KcTQ0KeAhHB2bW2jrlEjog6eFpNs
x3Q+cqE+VAiUdl+e9C93ej2SMBGK5kjmzHQy2jQ8BPRDsoSuCdMCSYqcdBZPszuS/tB9fNm/v5zf
XIG/C3PcFXMcA/CuxKlbPkTo4YOa+RLw3adyjG4qTIyd3zck4QCyXLUWKUp55xEo7hB92nvmeJLL
h7bo0AjkkhOESaNcKpBJwo3Wuk0pLci4BYtRnYTrEoseNkTjKCvZfj0ESpcdnVSd6ypNmZ9jCsPi
MV/xv4pVMtjwPlHy9JD814aut0PKeaMQ86+Iiw1BQqPJYcjA5HgRmuNwuO+WR+UYtJS5ASORuGWv
NF19SMdqsYR9OkGbbkgVvoVDv++t2rmxiMw7qxjfS15twxjHbZ0F5JwMECnsincCqXIBBbCjRWCq
8exW8FuYKj0ZC16G78uuO26ljboqH+I7LGO8Fm4X3H19iKfwKXGrzaKlNfpe77VRl3dfH2YrfSR5
WG4od+NVnD0zvPdxQUG79TalXdpn5OzTYSjQ7Bg213YXmTTBHnyHJSsv5LuCB8KhVJ+a/JBHhvGN
o3tultdEBz+HUR57w76hhHiwM+fGmn4N/LkHPDK9VzO7qUMab9qm1Peo5wdAHrvZh3StJyRmmMGY
PR2jjDS7OQZYmDHzdMt75nIhUbEFNj6U9eQHU1bYBzJyzJUda7mXAPgHKPBxdTFpUBTI1QhVW/W6
ezXH+Nw0/rRW07Bj1EHKkRce2LHWERycbRiJYh1U0lqBvNp7Yth2QHJjzz86lCEiNH/EKbULDsmN
j8JitXx7G6oFDJng4ifmjTJxZwzmt7y1blqXj3MQQOFlB2Pq+NZMyWsiOsyZ/W8B+GGtxm7TlAZ2
cDTdcUifJtT+oTc8zEpw8mWAG6WsibueJ8p5l0Tm1VTGV58DZt+gDLDVrvKCeySYT7B2CDimLSLH
N5Ah7pZmJlOh+tKa4tlvBdOt/s7TAeoBAhpXnarRLdgvdj9znbC0btLa6e77yXsOrRfgi0dQ4P3q
y/zhXcmti9fmzPEWI/BqAgYMk6gl4wItZtrqR3JWX8JkfBGZ+d0Mao7cEibCsANcRGtw1IidEEoZ
fLVvhoQL0HxwkMNAriPo3EOoUYAA5kiuOCBy9WSuGDeMn39KO3lyvEUiuQScpZn5DgDrLbGND8MR
L2ZYoQftnRbXHM0cchYK3X1zWu5eOdVsxI7gVK3XePRSN7tOM6NstwWVF2i0VFjgKJiDYzJjLsO9
csV29xBgHWN+J18b76U2QheBtP8AcyTcgiBdN7m/n4JmWrshcSF0ja+BsesHc9vzPdCnQNOXVvTQ
Rf4y0IZM2GBxj6IzxEZuw3RepaTFrUxQc1srHS4RPaDJr2vwi0wUnNw4YESiEZBY5SWS9bhXZfDL
klynGri8k+WA8xHHsPclWFF9fJ/VcEbZxjViTs6Gqgr1M0ezVTCq4EpeMnNwGjV1K99oAgUrmqIo
WmeHGbnkAosQLY8qPZXl/EpEM9M/oBxMB0fKeod8KFvuwj5GfJLU8catUXlGhvP6RfgBSOE81+0z
kQLi5I+W3Ea4iSOnttfOIgZqZfw7rH0wOgqufk7siZfg4EgMZxP3/mM8Wnd9p6a1zblYVT8xl9dX
0zKe+5yF1ZAd8o8ZcnwUMxcEx6mkJzakrT8UMsa7A8QcVsbRRpW5DRsX0NngHiKbCL084aRfUPZ1
jQE/UDo1KxSsB1pOhE5Q+dU+ZS+op4B0mglQl9c+SN/Ibs2QPc8VF4+NOLikK7u1e2u8lOcyJOne
zTDJu2NMhpTt07uqqu7QKfdDiq46QuI6AzdbrA4AvLO41Iewc9K1NSJIc6MphhtXnQBrpzvaj5i6
qnk4AJIiF5RgGLsnazaF9l7H+XvX3XXZM87kEALnFgwEc3yGwRu/9ZqdFbUPUdYQKWbZe7Itwj1y
SnOVgDrghqoRptui3DKikqs+8JBETY2+4eEvuA9yf+tQnvYN1mkWtaUx5/72Y7RXg2HFmxjnyA5s
ERehZldN59+o17aZ2RWncB7qDUZG2W2zkcZ5LnK9s0nHq0Z1n/X6gYyXcqcleQ14Xo95Nm3I0Uyv
aedtMeXU52CExLaEGnNc0KPRXlDgjsrf13BTF0AX120RjduAIOFVxuFy12INP5izD10DDEXW1zWo
jMw5DBJylA1a/QozF2+hubVdxO0WPmQqd0TPTZs/hJAj3HEc9iSW1Bt/4gau7W+gIiYMuCAs/KFb
x0hYd50XbWI9EPbQL/DgaHiKTSJyw856KZGoALTu8Yl2v5ue3zVGBbWrOJDTmqGfXjHjT3oVctBz
HIL+cKUQLHMwGvNh6kTx2EflG5C7fKsnPOyNQI43W8XjZIDjlJ3+kQwpHu3JLg5khe7NbDrmOj9P
DtOIuTTrs/KCV6uQ3zE2GGxGDvJM6ePHcEA/eZ2Ydv6gfzDxnra4AgbyMFFkKBHcElFnDPuKn3Ge
1nvfaCPE7yb7Udfw9FunhjEPw46++wl027fYcqdVx429nQrAIIbKfxm2jb4hz/0Dkr/hWPsAdc24
3BJ3oe5cp/puRXn1LYkMuobyEoyze3DHU5gUw13sNjvhIsjhu7PdTDtF7WzZRXj2FsS9Ion1SlOk
O09VeCfz+ecAc8sBTpw2hG14LpKOxedNvUYjwdY1/FUGaja7POIFims7s4lDydpT4PXyUIgkWkkF
jmIRIMJKAUXvJRucG8igXJzc4eeAhjclLrRCYIdFZkuAB1eLAW6Gb1/t0AmZrIhYXyfzUDZOe6Pr
bNjcKZiKcYfTFei8IdgNAtMi7ZDvBjX2PsxgoNiVhbnf4cZse4kFV3o7Eg7CU6Nl/9AOdA1lEXW7
BAOjzMtlmAito6LBniVWu6qC+SPuVETM5tTj/uYImnHg2OuGA9oQNxmNXmDkSckYUftYisIUPZkO
HO9bYnLQNKLmG+YauZnLVdJW+t7skTcKm0CaJGiPbWZba89P3okjiF/nDF93pwlOFBm6yQgpvt8t
mjFlnegpqqGtzh9R2wW41WLgjoNBM0rZciNL8+a09tFzonAnFHSigEmNTaTXKrAzZCDDQKcyq/N9
mf+ciAc4VhNLhz34bMZGyVBgEaAjeA891GIZQXpJAeh5xENS409iSl4/phP0GVfipWvn4G6YgCx9
DX/S/q7KeoSmIyk7ZsA5ZYjltNKZto8H1HPaA7yiE4a2XcrcINMFB7uo3GYJWKcmntc0zxBSob4e
UvtOhLo8+GTxcKP2z45xm4oax2U+JA9C1ukOWOeaLp2x9WGJrPugkYcQGW/bT5y3fg0V6A7VDmcb
i9d91z2kY/TQZtVr4KWADJAV4dpcdyW+cBu5MQ4lfKA5c9LAO8Zlq/E0md5Bx+NPW9UTclJh78VE
ZRUaW4Bz+cGrNFk7uBiIEXLMTRTH+lFVFn77BOgV0KQHcrg/YlaHo6BoIEnHRlWLuX0TIv87qKTt
4bcIDhLKWGfNZzbO/QPlPDYdA4CY14SMAY0OfIyeTgGxNU2njwmnmHMjfH3XF5hcWezqzegUv7yF
lZi4sfMUd5rcI+IbeqxR67FAIQutIybDQjRE1vMGFPqCQXI+Yhf+PXqMTBDhiAuSK6LZjPaovYZO
U58aZ8MidJkdyrhLyBDgEBb+KhE5Pg7EzayToCBuaHHnz6Fv7lVACVx2N6dJO5wM9KGYNtClrZqN
NzaKFlDsH5QR9o95GZ+B7iD887t7p9MXJHh0h9w23HopktOeLhU34zOHo3rY/xItDb+YqIOLGNqr
axLC5qGiVoP3HlnAyBsXY0GdjeMRHzdj1SWhjWkHXZTevhBJZdQW+WiEG9yzUV+KIiT4FaEYAcqK
kwshROXw0Vll9xy76BbLrIDZOKMjRYBd1sZ74MzptQbHIkaigbXnpnceuC4vupiCZB2zkO036BLv
WqL2wwPcbjF30LnR40CCGBuDRGP3ZPh7BkkP1D3GqrOJIUPIyWZgP8ouOvYdHKOhkNQUIu4xbP6I
Q/vM9bHxAMnvxwrNk44mY0XSs7GtRAUHLGi2NMiMI81KFk81+Ke29FCZc/jzanykMeyccxBxelWV
bZ1JQJt9flMr2Gs54RApFxMu33Vh9Uc5iaaiJ4pF1OesHlLCadb/l73z2JEc2bbsrzR6zgsjaUYx
6Em41iJEZuSEqFTUWvPr36JnoV/dqPsq0fMuoAj3yBIe7nSzY+fsvbYX41MdU4dM8xHPd83HfS0r
29+P0XBIEs/ZSAqQzTjp6zCdsJv72Sdzll0WTRYzMhcEbHvsWx5CLbMUX2r42a8VvUPKqPInjmSG
1g4pyAZtuGlo2PAyfCpDV3lUXPW3sMaO0XqSimrSNnPU4i5w4mLdWrqx0YaMaYfEGmbLuU9qdCjq
axqZYTil1ybIjMWUtcZJ85m1UmKWR9X0XyNP/x4qu16T8UzMAlq5rmrYRXDdYyMwd1pbXGKjyPBc
Kg8MPEOfMhblsWd6ycFJ24Wp2hRYv+9lLt6cwo8vMTkD6Q5WpbYxq/xOaF5zNDoKsNHL4fCDFBv7
yQHeaUxkx/lwUICWbGALqSvEEfNs4DRPC9oBel1layf3ujuQ6P4+9t6qcOHnFJXZr7KOyb8KoHv2
6Ic5FcT6vZwvWozXRUuhbj+eMiQzLtwyK+VOAqOTP06EjbC8BlQ7p2CqzmGd9s/1dmprenAOeE99
ngW5oZh+/azFVvU0jhIwU27O1BZzeEEQm11FP+5kWQ0vUkXaztNhHWKwwiv3yVRWd+5sguKhK3Wf
dAWldZh41Y8/TWdJjVORDzuG5Jp0QP+2vus+k14b/aw5x9UlCIU+RQUyN0fLPL2lApFh0T5XwETA
qMkb2glODjJiZcu3Zq6Fz1FdstKK6fAQ6vx/3d/LWPz4P//7W85mX433H36YZ/8m4JNIkv5n3d9r
FjY/vv+vQ5j53/P0b//iL+Wf/i96Xoq5OvI/0zJsFxXQn8I/519okAhy1S3mPBZ2NeRnfwr/LPEv
RyLdEYxBkbQqixfypxBQuv+ii4tsD9ibZViuMv+fhID/HgetpFKY4Wzl6Lw2BIrWrPP4i2JMdGZo
WQWek6TNfyooy83T0HBojFfGnGfR2EfjuZiJ4I/LILCDArVMz5nRQDPhbL6H7KbeAJ8y3ZnazV/e
0P8gNDEeEru/KNp4fZaD7Mc1EUgxDTM/iMQgrDlJ5jHmC4qu2QFSyRZsrecei/91LDC5eXTvNo+n
jwvybb4umfa5nPUeYVhp1wod36IsmI0W5Rw0W2Xmq4ESEwQauPTBmApyruPpS+rGtyJRG0YG0GJc
kb5U7NKYRBFGNR2huWr45ve12OUWieGRJcQOQFFPQ2UOyTO1OFyXihaHCkOA8hzNyZyZZ8nya469
/4JbsIeEdjb8DjMQWa3MGbJgBywu2gCOTN8MoresqgYl1NS6tbHHEe9Da0FhqiAv72ACHvJZbujE
bQOhL4g5ZjMvcTr9SxxZ4VcslYx5S9skBY3X7foKXbkfPqdOAi5edofQYjxN/Gb8Nid0Mlvo7WXR
cNg0S3zvud2Hx3rORu9HgphUi4Duz9+tAsFjq57gsyhpv5igm69gAsYw9PeyrZjYt5Z7czuf83Dn
rukvaF81dihVVu0Paek/hWzaV0cnS45m/i5AabAuHJrLNjMNP2baGJRm+pIKP34hXazzcPuMsXxS
c+uis/JwN1mA+v3ev+dl1vMh+HcAQONWD0h1sBrrJXG66QbqlOwPnXEi56xsnfeZs6lB6HeuH2za
QAzXJtWGK8q4bClK0A6mwspPN+bF1KpknxjUII+nseWnF4o/98IGatA9Lr2LVWm/nrVCG4+BSPf2
6O9ZkIGNjrnbL/yh1TbEWtq64pMNi+AQG4RKgOonjWF6jeqp2ki2+GXeH2CYT2foQ0R5zRfaJz15
TYz2a79HwsFKsi+avNimrT2crDZEOJr04+dkanAuFLPTksB4Go/2ixz6+pbLcbjGEVn2Ci1KPg3O
Sc6J4yMwyKc81BTQg+JHo9O/BO2W9RwVoHRBiw+/68yuvEY4n6MmTlcVApZ6dO1n3ZDPcSTjS7Gn
AqiOoyjrIx/PtNd6Ez3SU4bajAEA1NwMARJdwIXWiRwrSMtMp8OKB0HBfGmdaML0+ZQZ6760bpmM
xm8jDzRK+neNSAbZYa9L60bcK8lSEkpFe7qgjUVPOo/XkS3q9RCH9q3AVWjF5S2UjX2zKEZPhcpO
fqk1V4OW+YneK+6szkqWum/coQTWh8dnl/jRdyt8Zdv3KJP5MDN+ELlxBoGpPjt0WA+MIk91I8Wx
nS9uhviltT1wRHqqHbxgnDYh2VFLOgeMUWd2QkQsSc+J70UM0SFy/BL6qhCvAwSTJ0eLoj/yvLz6
5L9//c1i+EG0zVpoU1kIk0B000R18GGt9uJutEa7x9+te1D1o55gBQ4DpmbaJzlcYjuMLp5hqFcf
Klhlam8oCz4VYV5u9Fs7Te6lRBZO9jcGI5ipxiaKGBkBCk6+jbb/HDe5enUSj1meHe88LEuczPrh
NON0/vkXkX/bdBCd6ya/jyRLnb8+6Kp7rYdXW5Of2g/TH6NstPop5oDQoUIWmkW4j1Cz3gthd+x5
tyzTQRcEsMmYYPC7hDV2V0h227gTDVO0IDiNdUmmo1KHyHPUOsx6AQtIif3jkZFJIlbcZPBo5nFP
D3heL+gr7nDLwptZxW9aj5ma3EYLlG/KlL26BrVbvI0e6sKooc2n0Y0RU4nSjnRRtWVY9tOop5Q4
xc8AU4qVYRv1wTab+iDmR0YT9+t/fs/Mv334vGfMfPj4dAOZt/thI+xkj6oMTA24z9KP92HgTXuk
4J9ijRhSYUXMOavUuz0ecUxS6yg1vLWeELtu9+rNjGV8tn2b733X/3T0/j1rBg/UTOqdwQ1BdisY
TSVNop4TjZEyPL4Xy6yI1RzxvGrpWD/ptM+RBEXfAX7kT8U8VzYCAsJ7t0W2aqXVqcgzEuQicj9H
z4yP//wOGB/00hLbkO5wELAcFKQ4mT7eNX5h+wp19CK3Mh1ghrGIOkaFbB76IspbZzVlJkmtrTJP
xhDJE2aKZOM6zNLcIXKPYxh9NufgyS6wJc5HUigCNKsbFcZnRRvpYP/fS0zE10Ebvbff/AYfRLPQ
CTAXOY96RihDPD7jvxRbhcbuahZjQsMVOl3RCgKjvI1ZZvLczntiC76yCODGRvYJMph9CsLRRRSL
0YhuW9NtwQ68e3Zt7rwsoC/t1rAykWqsfQGYYEh/90XV9b99U21HQOehEoWhYkmBbeWv5WHVmJpg
QAuIv2P24Rq4M6WRGrfHI8NHCZsiBG9gH30KPXJrJp6iICto+9sYlasoDg91Ydbncr6AmzAoL/EL
E9anurecTuydOooY3fgcEaO20IGJLsaqHK+lSN61wigQbACR9LMcf3+lDm0zW/Fn964a0mz9+NnU
6N0CI6OzlMRzPoUB2Lm+iV94CdWxLgPD2gSGJrYFK9oAxa+xynNQFM7N8cBz+sN0J4Jgr8mg+TS6
iHxy1wE71Xa0gEP6wIZZ3WyVmrvHs8fPO0CqG1RNbNZJhBoOtOfe7bPsxe6g1Imy0ndhp8Yl3bjy
U1cxlZp1rC0Gs80QOfqhUBJ2RZRTmPkqX2Ald8kzKdB/Ppab0L+bTQ9tQ3kAHOiyL10SYo/1YF0G
f7L3rkYQigVm8D3xGH24aXSdvefP9dTZy2ZA2T+6Q/FunMvM6U8gPNWq8w3SQ3y0/nR443OP4y5p
EEIA6KVvRJvQwg5yRmHNNmoh/gd5Uout6KKZyNSPX+ws+dwKVEZETiAySct0RJ6RdRdF+EvcarQe
QxinSTT+RmtufjDh8HVnr+DrPjujbOC1H772mRVlQ0q+J2jf9qJ1ffnuBwF9syn0kMy9FbrPDEKv
4XvHln5AZ3s1ik6uPRSX68Q07Ffb997GqHYI4OzilRfG8iwqwzpg/u0h9z3qhACo3n1+lqA3DGi5
vE8zlEJpvH0ws5dSgSM1LfiPemOHv7Ht6Pr8NfrrKYffkQgKCdOO0xgEpA92LGEno8c3ZyapF9ZS
moJZMcF2T4p4nTju0q98O+l6twVyZw3JWD+m+ynOsms+CUTsOcKmBTLodJMoDNNgMwEbir4Ltj1d
cuzhpfnJodlJ6/9eeDbKTd2xUUBqGy2L1jQYg2cau8GzmgEChHFXG5fIvV8ngCBhXFgRy3jwJukd
SNTrt7LRPzG4Qw+l996x0gvx4ppgBlHn8Q0DOy/LvmevVAcMonBNKPpj6fqnIXVDpKN6s23DIb0S
khasTUBk4RM0RfBAU3sCycSmCwXpXUmOOU6BMkrr8j9CUu+Xfs8/VppRfAbK9TUZejT0llWdVR19
Z/oKjyLt7zEHuhXlgdrDKpwQ64snGsE3R5ueUybOu74Mspect22TJXq4nGS8YVYcPquWsG0Ik81W
d/git2F5CdwAASOgxJsn3ewpgQ9ILzJEjeaHQEq90o7XYaCiz2g5wMVVzh8Ih421X2c0j5ao470f
HebVFBfoF2csXz35+tiBXDIe9Rbr8ePeC8ki2YlCktlqzez1+XudtoxxXT5oJ+FEPuI6WP3zXuR8
rCfmW87Cj6i7rO4s8R/qCT8fnTa3iTft3eQFKNn7PKXc1UNbX0zfw8BMZ4B30F+7hpQ/s2HYCzOF
jlniXTamGNBF1tSXvPOZSfiDwxAmrl8UUo4ecDfO8+ITebTWgsVGv2n4jtZJ4FjHknCEZWfbf1hD
6hyMSGQ0psPgWsW9DgNV2S9egIpOVqValyRBb3Opp9tSr6CdAGJ53EVagT6rylwgbCz0cYpiKKAE
edYzUgqcVr0NOvJ77I0/k5IhSZLk2tsEbxvIPpOFvtG1NzmQcoA0iSZq0B+KKApoQbsMghJ9+iMV
LfcczPVKoZWanGiufdqx2pGSbJ7Y3OydrnSIvrnj3SKNZJS2ahBW6/q5Iq5wGdIOeM0jbhAXnfXp
sRRzqff946KT6tekXfcC2ZwZy1VMnjpUjsRiHoAnGOenkQfn558/cGP+QD+sMY6SljH7Ty2MOx/W
URc5pK+kQIigVc2pNMJ649ciwj3WyFvb1t8bq0sInovdFzfGoG+n2s6UsKGfpjz3NsLswdGSgrbz
TV6hFRtf0imJmUAwN5207A94C/aVQhgMuOdlv2kE6Q9H6l9fvlKOizGUhpmj/4f7dQotgtvFWC2m
atb1txGEAURcZgjakeOASYJ2Ph0rJBFXM1LWurdLEjo64Z8mK3fPfoDaJbAQRfiFE5Jlh3I3qL1r
bI7+qUrZAL2m0eF7SiwNTRLtosZ1thWfMcFkervsw8y8Px7pYE8z1FoNQ5tNk5LfHdDFW6axr5MX
NGJd88YvWZGxIIvw+deaXTlfElYzu9IpJeYLxxz3YJYeULs6DU+ya91br43f0iwxPle0X4SI3rMg
1N/1glGmWRTaTuVW9HkI/wCBYy+aMuovXczJyA0y963NmZXhESI8Lsm4aWm90F6e2re+QDiYhml5
ZJP52hHfd7Uzke5qmfMu6G+VbRxaw1Kfkr4GTeaMzgmnrZUJkKEDvRdcoiT5RpDhWcXRN+VesA8d
z97ypZ87U05jP5leQFubhNOJ6bxWnzxirBDeb6eGbxjK+fTiOLg+CkPutNDDIpsiUnPHNr3RDyfZ
JkS739mptZCiHffKYXgl7MwG4pOA6gm6lUZAAHMLRNBVu4hsNDdZDm5s1JF7IG9MrySomyuNvhBt
Qh/MiWQp9x2HOI0oqi8lkuElkcgcey0tvgZtau/tzCGqqsqKs6h1HlFfophmxuSaMBWxjzwW6hj/
vRZXb40N7skKtbtpTxFSaU5NoNfw5zWm/sIY31k4HshH5JH6S5EwXzY0BZ+vzQ+aZ6OEVOim+qxt
llPk/M5Hqv5Wo1vCdXUl4D+YdIbtDys5OAsJ+HK+4ZAYr5CDh4fHBSb4n4/++2eqq0gZKEwlt4HL
m9somA9tq85VJtHv6L5cVx2bUBppKcgdlrVHXWgQFQEuhTPGXGaa5ncLPdz98QQF9LSQnldvH08R
3FZ7s2LfpAGb70rTnwtMeKx+WA1br05I5Ez6HFVZ4Vwmy0LlFgxn26l9qECh5j1JgNwLhc7SmQgu
Ahz9kgVwJ7QphJVGQ/A+YJgglZKyARde+5YQDOs/UYPXAQUTNNHXGsnD5xYx48I0wvGG6Ndd9+jy
kNKXDMcLtzrKwV/0PmztbvaaTT0fJwi6LVqB6thA62jZazK/cTaaC/WMDu2dLVG7hbswFNHdLG2Q
Mya0fL136jtjmq9jGY0HC4p4WuEh7px4PDwu6OsRa3kG0vdBiCMQ23aN6zlZ1WabvoCtOfeDvdGg
2boQQomH6pAXoy0EYaElMCmDqBnPkQb9AVVwvdFQCPxqjTkBREGDdqKYoK5t0mCWA0ySpilNwte0
r8Id0DJ38Wh6dRTLOySkaIAfDU2R1xsLo4Ex78voDrUbCVjjwgvL+nNpjV9MesHYIxPelogj6D4F
OHx6XPq+8dYw/vGwlTmxe2NggcWFT80OWY4EsstvZt5P6YIFADZPBPKF8cnCxlppLrsuIDIwIjcU
78wuVWMSLKWNaCZVJUJZKQ6VOwI8Nstg7U9JR6JZG2/dpKbCtck3B8xTPglTq+8GCZteP7SXNGd4
+M8bpTlbV/9tp8EOzTeJ7hTHdYqkD2feibuytQXOzUdHqSgM1BOttnyUyaoAaarcWzU4AFptoHwd
veaDMWc/l1qFLGqosZ75UfpNdhaumoBhbCVLfzbuoPhrnOxM8XCYWv3VGSbn3pXWW9y545eCknRB
rBHZ6ULAt4mSe05KGzUQYibJkUufRaW6bqzDfAoPOsfLX2O+/9HV+7cKQVmWTVtuXkKAHQj7Q4Xg
aVkc4/Kc7TBz06vGrsQR/tF9wMcwH29xG/aXfGoPAvHkMhMeXwEyBuPUyj+NUQZ8aMq/kGw6XMtM
GHcCy5d6ikICAGWxUTKfOxouUmzL+PnPH5r8eEpUxFPa5rwI6vRGnY9zrLbENWDWYPGbot4EHh44
ItCc41R1FbrfCegV49KjBC7JCdbZCWFoS+nU3dauyYmJMt2eO9jx58BU75bCComy6N3irEjqD3SX
ljhP6Y0EXdfEqBF3QMzlHsPW8AXvuru03BqlRiqfVRdXm76wLCRq5BfFVvu11akhnLFJd8xsbobh
k1NsGsBlOuvdI+NbdfAuMxhEvzk4G/Lv7Sad6l6ZhqRjqP7WL6Ye6glbJQ7AhwXEhivjowXq7Gi9
VV6ffOrG7NAO5VYjiGWTDu4fwPPlmWB6ENxePTCUdqtbb0fPMyE3pHS4EWqQXAsUFDjgFLY/8qfX
XRM2d/iJ/sZLEON6mZ5dvUQflnogrYUgnvc22iNKejM7gRmGEZSxcAH4pSenL7umC3e8JmJs5gXR
bJv+OkhjLdI3c6zTI9HjFWNzcTGq0joZ1CGnAXXgFneed9SiqT7ZOpP5nHtMDWT5enrI2K4l4CTt
zhHS+WMWd9Yqw9+16LNgOGVleuzJFjynmRXfWt9bd7WmXpr5Mpe9ZRgxzKy+jvMLJ5NkXPhVkJMF
QMJRGvHKxnk3UAFCsMEhxDUZw7MsRXA3pz7ZpMoYV7ytUyS652G+kFEvmFhSSE2kbG0xIbM8zBec
ts4yGOTJSb2ZgVQxryFoGNcM6pDeDLoLvepN9R0qona0cXEsmOzZt7AjkTHX4hPtc+hvfUbOTU/6
WtAydCNOCU3r7GRvZhtc5+7h7P95KXDCbrUxPTLvAGqLyvBaFH29sWWIuMUTgpPHWFygUhAj7xXI
SrppK0uZXMLIf2uA7B/R/SpklXUWR5/HmPCjUGGmCQjjna3AxEgF2bsAA08un+2vFadcIqaw7DjT
JUymcKlJJP1x5fx4lKF4hBCadMVaYjlAZoHn2ZnIoaFgU3nkPk9zC8vxDOutTbwKzOSYn/v1Y4TX
ZBzwEgdbUsDBdotap3gHH4BoleReIjmCA0nEaGZK8FW23W11K1GftK55EwzTUFzZZFfMwx7qMvwo
HhB3xGt+siIHyjz7HFEPYdU9Ba6Z7/TZX5MQtu4azjIrrfNj//lzE3rqo+4C1lDeaVt156YAbhmG
WFijJjkiM2sPkaW/5ERpL+FdVis3aEscbxam1aQbv+QEQix8Z6KzGBOBA1uw2UnVzErbnOiIgOFd
SQaL49fx9nGDtFnvQX1/KnUSe0IpgmfND/ubibqod/tbltdFvGpk/nXIEHXWxA+9aC1VUWdpXzrk
YgAG8pLkv/queDdWNeE15ooEx2wJgZ1Die+X+yI3fj6eObNr2ARQv8j1RD+oxhGHyUVq6ZDvsGeC
oD0ngcssxB0/51b4m7IWntHHXVjotCeYd9icWFnY+fO/9MoHYZUm2jisvaSB5EYdvGd9uR4LFHnT
5JmbsMH8SQMZvjO5fqj5zIMYHXfZknmzHvUsOoq2JJdYqK0dGs6un/uucCjNHRufe+N8jwdZ9dk3
BqIbwF9IYtOyRAdHplmUy+0wqOoUopxbYY2x1s7kqGWMGeloZExnVeMdcLe0OxuJ/FNO8BVjI83c
N4Hl/G7uYX0A5TD4ECYWcpK9paQidj68FV3nqp4uKCkc8HLNBmzi1L1g4CP3rLSxpJC8dG6rHN46
7usmxX+PggwkgDteh7D3ka+jeMg6290+njoGlVpoaugtfYxODmKBXVHmzZ0b8GRwsxE8R4/E8mgQ
V0B6To+nFLJrKY03a1Ty2OewNbOZj+x5kgZVgAcblX3qMJshRJeu0n9rRphN/JE2mCoM21vbpWwD
wM7y7seaPJuIq18lAoC0atYoaIp3gql+tLrVoYy2xxLDqY1Lkq/J0PrBEc+t8SQaT56dWfvGiLup
tO9m643bx6m6xEq0HnqX/L/O+1EWVGQr3SrCnWaZ3uFxybSBNigagCeUcAMOHXS8cZDnn2JnZXj0
QVNfghHAlWTV+veisG553a5IpE7e8eaVtFpH/TgFA+w63D075MYgi7owO6QCAmFmuuk9JdSmdHr3
PkEAns8LheMYK/r5NlxWNo8oInsGsTaJkHoQHrrStiARI3WACU4rdGS7ZbWx0yeQk/ItGTlAJVA1
b2kSGGuZQjwvpjhZh7Z5fZyPRrvuXujAI9ZL64vo2q1fR8k2sXRzZTdwgioPpVhIz+ICT0sAayAU
+PFUH5AkF0K/iHzUNg2qb93sy6NrAZkm/fQ2ND9zLRIrGCK+ieAVvOav12inZDMXTldccwcawdgq
gWQ6ANTbG9FBzJC/NO8RbNP0Zb7sHX8dmS3kEdI/PS5RUXzz8BzgwHMbeEXs1zrTbZQZTrPXM89m
tczcK6Tdzyb8BoFj5U34wQXvtv+uYu3cqe6oNcWlwlr9Eio+gj7OSXuoEb0r1X8O/ZIVLbFQxNVf
dKDKSAUB6TSPm+vxvKudC5Vkgzx9/v0c4rlW+nwT6oW8pwUnKqvK7RvUZAhj0xyZxOXxiH5Gt0in
Sn+qXai+iJDLnYugUx9xLGpWnRP1FbN6Qos9qS73kRaX8AWr0MCN5Ahofm7BdAu7iO/VyJDj6pNi
dxWaT+CbDTLUu7ljIS74y+JLlRsYhpABDo++Q8t9vMMYaCCt1+QiH+pkpc1DjTYgnc1KZv3CiJcS
ueZULwAL41mFl7oF56VtRF7sSmVcUsbB69zNxfXXJxOHZYVXxosPkS8RrReVtnca311oOoY5zSgL
mK6M0KYwfBvt8j5bB9i6RP+W1YSpTtxc1l6n4DxUXkaVEvN1Il2VCdj81OLEfuvitoSTy7nK0LVw
qecR0fJxrB/rCGIaI13A2QybV56Kh5PezNFT2qv+7nWT7UCvIMQ2+s3c5e+HBouxJsctm7YowWcf
Z+q+H3T8HRSLifEZdntnIbXWOU846Zcc0r9GyhQEtAGm90Km4wbCppVOOOvKrumMxLWHbgUTyl0S
6sJY1P6uaB0+6VV6zoe0PMHnAnit6rtnQuR+VClM9ndhLdpb3BP8Mh/GocZk20abYztC60uiwgD/
lQDmbyf9uptqyA57a24ZRgMeGy3CMvs4SNXzUXlEb/+7N+XjYIDdxmJCRZfVsWwbIPe/b7x1XDae
gddoURcY4xl31YdpvoSTK/ejd30UwIMH5VZ3OfdzlIlBbATGTrdUcEvqYV9GjXwm9YeoqiS8SauD
fCHM18ef8x5u+7TZ0zlziFfgNDKyG9uqvvZx6QOeawhvAnZidXgt7ETSh660c7uMG2g3tWcyKhDC
O5ECsioxfsPc56gdetZVRfOZQadMj0zzDD+9OFiDnh4MZMSbWjjxb/rp5n/YlW1qE8V52aBK+ahM
BLUHN3B+nwLbAC4fGISrAVhFPDSE90Rgy7J8+q8EB57TUS/Ye1t0XD105CLE5adl6Ij1ND+Y/Hde
aeAhpFCmA8ecM/d8Gug6/efgRNY2YaGBSEtWHhsx2MGsiA6JRoClLDlZtpKvqs8Yd4uftDfR60+u
b75qM/AiDVbAH6Y1ze/uOYmHeVLYD8yaqt/0TP6DNkPYDhJWIblrEKZ+uGk6MNuxbqOFU3PXI2+G
/Og1HMysROcD5oIaaDm1pfapc0gncDwEYqYzHhIYhrdfLQbH3XjkjCggyCu3RcBduZ65BGJIVrUZ
noK+8PCHpvWx04bmN9Wm/rHnY3PHs7TTQLAcA2Xthx7q6DcVPTghnwr+b4Vncg+7GDsQKTANUM4G
tZm2rc3qrBlaAiZd1bPGhHYPCcSsHlqyS7CusGH9pvibkaH/1owChGlC6kEiTLKsstSHFxZbReQm
DLWIMgihvOb5IXPi/pOyK05PYsz3/uCxPlppu5+Jfirp0IpENZSJTkTjUyyt4nfv1fy//Gt/jJfk
8Em7QtEkQ5T7sU1UmpixWL+QYXAWYeYrz90DguJRh9tT/yL6+pvQ7T1W+uvAGPKEhd9cTMCif/NS
pCE+HhNsqc/cUOpiiY5aGh8m553nBf44lGB0aFjHohrOHZ9Djxe8mU94LRyXfeX7Z78TGPWqWB58
PbHWbhLIG2Eb5ZPAiEOUUIFzWkCCa936VGb29jEINVKr3hlS/6IakkM41QYrlav68mtKKln3qM3i
DC98jgXx8LBy2BMpr4+niaa/OcTazf1Rf82pgzprmr/ARLevO9P69GfXEPiKshBmmXNBW3ZAtLQs
58SHeO3Jif12AU2w24gk4NbUO21Vkw/x+GexafQLLcicVd13Bag1mlASRp7PQPmr23aIOVkQNhOZ
K+tcadkqUi346DodV0VJZGQ5chL8pV6md++cxrh1L2K+pG1sEkpKGaPKm0q1mxGlbPgN7nskYLNm
xDecZ5K+H0cLCrDo1fFWeVWMlLiP4YgRo4VjkzmMThJsRR0CXZn0A7asFzWZDb0bXX9xrPYuZaWf
xzHXX9A/JwtKeOw5o7NEgOctwVuJtfJohKQe0gFShACyiyZ/8jB9w7BE9zrpuHzLoVLPIUONJqnk
BadE1voVbG4K1h6m+DGKI31biMpbVGbDcF9pJ6cOgktVp+26eZTd5IAF6z7R7GsAIHr2wh2qQJqb
rm+h2zQ/kiqSO8/QnSs6/5AIE8E9h3eEPEq4zk+EsmtP0uzr0+Qjk24ANdROkR1NCJ+/HgXHRguO
E8HBBWF8KS0HzttHDxrkaciRsYVmeFFVq6CO1JQUcBPvhP9wBaWV390YGW8foZQk/azf2sGQbgq3
+TKymVxkN2rLNlByj2pT7QldKqkhzR35YMqahhOdAEV2jQIYAYwU1GVoIGmkZMR5Wa0dN3N25uhQ
0NUy2Wizl88Jlb+KDIfDg3CM16qZ/JUoyhQG5yqe1Rl91N4ZtU13RBbVLiPKpA1D/fjrSzc/0uR4
G0uRbx8/0ok41Rq7fxvc6PNUEBlauB1a31zkp6Yq8xO47Xgha2rZJCyNFVCDDJeVh2hJY/hAmPzE
tjKq5lrOlz519r9U8p4Hrc/v4/5EvnpzSxL1FpbPKh79pRmVHNnhy5Bl3JvjeRrtYWmlDKjjwj08
nEEPy9CoSXOJbz5mnCcFZSCXFrs7qqPx+ngGUcXYYgkjugQVNvc3ZEHbOz8esXNYhH/DSqytC/52
94VEHqCdqiUMSFnvxmN7r57HOvQOTDntlRAEvYu4NA+ksCUHqngQRsS6Lww7178yfgEU0o09SV1m
fE2ZGt5rMyPEcpDTxalbLLUJ0x3vxCy/PnC6IGK7IbWdCQrceVJsQ4DE8aac60MDazHkx9GbaJWQ
PiHxgJIXGvndmigUQGaTGq7K6AQOBPY7BmH+xeu+2P407rGEjXsLEAc4ufk5zf6cVKz2+2M/T90C
IZ4Zq1OVmwwmZKfO7K+cqBOgn5ZdWataiitTv3H/sD902vrXLFwRDs6INWnuo/qs+1Vyy0wJVmHW
NtEH++I/uqPpMC2tiiCChJnZE3esWvcS4MP871WDTG/DeE3m46XNyHwdUiXwGng6p3SeKj1OILWN
+ipORXNK8uEPikkdGpFKnsvsB4g8FiaRylszfCfUegRRkdfrtq61b4D+fjZj514KooTPzDXLtTcg
/Y5im85yOIxHs5A/dPDBNcgXwBJbtGflNYeIccvtpCDqlTt3vP/3T8l+DU4FSzGcD8uVT8SDr+ku
67vsMYqMa6gvMig2BUMnfFwDrA+vf3f55D+j432yB6G+IG8JEEA8xyoNl5hwhrsYh3AFeK9de2KM
VvjPCzazrhgPdZOvjAzuYSb7hZdMaJamdnCo3bveW1sE0//63nkDrSuzIO/68Q3MO7oUfl66wPBm
FWDjTsk+cLRjWtoMt0onZSyQZ+QLoCmU/UiJ4cyhsA9gVFYM+UZXvJH/xdV5NbfNZFv0F6EKObyS
BDMpKlGyX1C2ZSMDjdBIv/4ugJ7x1H0YFkl59FES0N3nnL3XJsbzOxicGqaEN8vpeXD++8yDXs0q
0+GTgBJ4STIv3MkxhcFYGgbHxbamgzrEKYFogGADPdwPSnLLub/P5fyQ6kyWdFdsk7oFPMVO/iY8
BXdG554wthQU5e7aToDjpEr0h9EqGVeuexsV+4/XopkPwrI/owqVPspAUtrml8sXmqB9cxt6yZmj
kbfWRVp6dum41dGoXADK1Osoh/NmLTaDvnejnUKzOhsZA0wiku9N4DYAeY3m6bH/ITkHavo/P1SV
gujtChxSNgKXy8CiM66Wp7q8AwT08cQaZzWzwntcel8uGNHDQ8fXIs8mhUt5D6XQfs5P1NTInoIA
7sfM6alDW763tUTqZomdVEYwV0iH+8qScJas1F4r5DiQDxxO6DXyMKOVXv5khliuwP4Ws8S9Fk/l
n9r8inrUlW3caaSAc/N0kwdSd6pZsjz90hXe9OaYkA/DPBHp1qyy6UL9o/tqq4d+IyvKQwzW62XB
j2QyQC5uasYW9B5kkH3okIhI0bXcU25KF/nh+B7o1UaC6jja3OWUTv+ejl6l+JXqfCrCATEQelI7
keNpHUPERazUTSP3yLlYzRqVXKmpAesYKla9G1FArRZ54TJlaBRjfDLFj4qU3nup19NhBNbhDycw
m80NQH57YGSX+Jllsv5opd6zdKvmtCGdcMUAh7BE8lPGD9eOtg1Oz7M2n4+W7lmaIwTs6Nz7mT0S
Ea+iSCYTniGYIurolVYfKRcwjs/2chTnIK8BnqL7KbzghLp2hVW2PxK0FZxA3OisiRWnSWaujwbZ
v1ZZ63wL3A9ojC7yViAylcpSvrzM7BYVXWpS9U6ZRkwGavedDUF5i7bRAfUONiDU0t+LFgEa2F9V
Avyl4aTGGZNnXTtrTp2+mB4N2LlP3AB0frF51XjD00guxcWxgWZX8B0OJL1iO5pfxrUzPHsa3BcR
A+jMsvyz0tQ/8cBE8HF5aAYrkLCyASZeptDcc6/UuK+GJZzgVKUwRCcO6lpcE54jHIQPrnIJYiVB
qVyO39tMYcP1IPlFvbtdOi0lXtcN9Iz08bI3+3of6ybYqikUr2PZ/fSG2v3QGOfmnOOOy0M6P4Od
+CHryLgwjk1uXhD+riJj/AzZQLmKpb6zhCBAIEZpocb6y/Kv6ID9LPVLlJTxpdJS/6FW6Bh9fadq
oCkTsHGVkF8PHvaKrYpw/T0kcy2anJaMY/TknR1WT5iWD6WVBzOhNL2jqZvJyN5zS9G+n3BE70QZ
xW+kq8QsBva5JlD1GhKUxpAmeq6yTBzqsfbRrWpzwpV2yZj0XpaXScHfos+qH+iKi6cilgV2QGCA
loFrZXm5fEFpnh998NHt9mNvB2sjHPNfk1w3Wq7/nIbhd43mYJGaoVa/u5ROL0k+VFcOaCQgiTjB
hjXriZE6VX7V2AaynbLe470sV8C1VIYnjcEnx1Rdpb1xQNQyvCvXsrCLLac4PIw1DrIC7kozlfqR
G/VRP3EqaHzVHDWg0sRMIfQ0d/BYOeU3ZXcIe8iCYRj2l1IKItNDtb9wrmp3gB4Ay2rDr4m77MKx
GIpnq9c/StJsNe6o9468UfL7dMsHcLrCW5G8RQJ+aI7HkwHmPHDI7Xwz+6QJlKf3snzVaptpb9e5
spVYInyrIw+Gkz2eNCvQ7kpsfxURvlNAWvpd84KNmdfDa10Ocl8zYEacQakDPYZFyuDIqgAnXF4t
72MCN2YSEf+EtvB/nrrxlIab5V+16o/Q9tSjPbbupgtpnHiZE56WB2d+ViaMq9fL01i1/v/3X75H
5TW/lb5nljVrTNArlFeRKiQoQPpnF0R1U6WofjB4PYTco0y2je3aT2SxujeNwYk5W17bCeaJ0gIx
j536OZgfLDKw15ReZHCX1UsSJb9Ko4l+BiUE2Ewa/oi6Z6vOLcIwF38flpccHft1W+oDbYHAuNZ6
9oxVVjmgwqvXSSuUE92f0Le0qtuxOxvvzJRDKtgScImXXziWkT5m2v2aBnHuFxOEsiiRlm+7JonV
pjF+Tx37wL0zvlu5IFAWPlzJJvwa8UGYSwf2l9sadBDb9sOidRvmY7UfTFcFXI6MzVLz91QlRixI
vWchU7I/ZxEcd8HOEz3XvqaN1zoJpyuu7fFqwjY+yMq7zf8rMvtmp8ZwLMNAuUutuZtAYp4Iv3Iu
dZj/CCzkZqACvkwT8ifx9e9paDO9rmztaHRbz3GGd6e7mWYsPgpmiIBE4jd+tb6KqPy3aCgXZjnb
5AIusFJ1GwglPDhWBVMlVRtGmL33Zsms9/OMwKZFtGtoXrYftUFFPDnsIfdYr1ElKJjCejulgsxX
5FPxqtfFp4nfd9fOgousaRgSpZEL0w59z4Qg6jT2KqjZ+bhrEAm1CouRoVqOKjQerPxXSz4TuPLo
vVWsXyKqP6IspShCXUIh2Yd0oPLqNURf88KGgLS+6mGWk0b8HTnuInRa3mbojcjJo6EdWN07DKzP
fuiVp9gozPeHwE3DtHBo2IoPBDG/FLS7nzxltxidcKBsNHhENzSj5hHCDwLgkA5nbMfBix155R1n
QMdea1JTxUX0jdsiWIEfKVnPW29ll463qfsB6okK1kLx0uZHNPYgryr1rra0CnSOH+tQiD9EKqlP
zPzC7fKMoWW4nRBLPFFs855QqcJTlD704VlZMeb9aBQPr2jmfOmEXq9QPBC9SwzmPimVi0b+4JOR
DPmb7XQUAmOz7jzJAROpwDGVfDM3D5VV7VTh3pq9J0nLDAtK2AvQiGhHJ7rfS0tLADTh/7UinQGo
BvHFTM5tlmU7sxQ/uFbxhmoRIa1Gtk1A3w5RGt3TPEV2PkzdieU5uutOK+g4MKxevooL/GdfWsU5
hDbmzsf1YH4IB01AQJFUzB71kRcN7S7lW9NViDU/ni8RZXyJCON5BUXI3Nwu8wMmlFnPVuCp2kWG
6HZuD11MKdrAH8WYgBu05L5AyPY+0K2DTBv/RHmFk4ps1ycVOu8QhxZ4yGk6lGVvH0PBoa109W0x
4lzRJ1NchDOAq2YrfA1m8J2wlM8kncNQ5ushm68HZb4esAmhwon71YBc0HNNKsHZPqynjnJrUQaN
cZtQwzUDlnX+P7aX7/+d7pYjXqGL08PT3KQugY4JLXQm6nGx1mUaM71j2hl3nfmiBwrmhjJ9c1wN
QWTs1Tsc8JxOs6LUEebCAIbV9KOGZffmeTIjJdrwdlT5+ygH6Ss9Yr3pZInfEX+yRP6ulbRb6XkQ
7sjULrYDcW+Mw5LsK7c2bg5XLjbzH5BdnDkEPD9PqFqvKQNZOI5p/vF3w1bdi4cs6MkGUOYwZaTe
j1P7tZiMgBg47S1nu77IUOkuZWkqK9c946UdPpSizs+2zfCqCmr1jviDoam8Lxb0Jsj7jV3om9HI
tdcxal9kY7lvTtKd49zJ7kGjsQI02guxxs/WbCzKcoIEAzL1KoRib2QurF2vK0+kMFJ6ULa4ftkq
zFYLPSMbDeOAYiXWRbOjOYBIbV8WZYKqePuy7nd96/gVrSL6XCitWysekXYVoLPml8aiue56c/Oz
tMVwwcNEwLg0bCJiynKmrbhcq4AvMdlWl6Fq5Ya1FZ3ubLHhb9LvlFoiFCzohFkAHLbLLLhL018O
ukArQZOQjAZ3JvK9Fa5L5EpyfDjt88z4yt2uo3lGIo3Q2u4wzSke8pqIikSW0LrSxG0O4aBWR15E
y7uTBKQt7HcaAhD9iRShzDGjC9ZycZ/meytj3bCFJANehIBgx8b6IFpsPrTCag5dwlWaZAJQlasb
qafaJjNTb1s4m8AC8NfBeph04wPXDlq+wlG2iV0f9Lbjp9V6snESPf4CugzQN72EkqbX8sBdoKLU
gjMZAJR98a5lLgOsWjaJynymzhbFc1Or8CFMZROb7OTjgNwZLTbfvYcvCKjU2za13e7xlQ73QesO
DWLuHyo4f6UzVHvHyRDVCWel5aHsjJSDpLT95SUKvuPQILCWRo+WbhHSDXp4yzN9Ky1HvmrWX49U
QxwSJQNtzFJNYPjQsS6M/jLViKTHCljwIviLbTI624V9YPVdekGkW6E5iIJD5VnouvsiOz4+Vjo3
Z6qkRKjs1vE6mo0tgsty49aiA9g24HegYktpbc53dj7m6bnB5aD2JnOgcl1yNO0x38n08nhqKmkK
IRAveNCz3FYxkNgwzvWHdY+lVm7ECO3h8KzR14uIf6jpp+i14rez9FK1GnnB0nyQM7ZiefASTfEt
Pvz633stSu5LJqJtrdJCpbnOEKBDJLGx4sHc6PlYby321Q0LesvBJqlO+UASKZ3yn6I1ovPCCOnM
RhyZOoBMmWVlRGmDqx2iale6grBUqiUjMfIj6siKCNuoONeeR0kwj1gGo0bET6wBc5CAU0WAc2TS
gjezUciBSEdgKotVcdLdxleiEFrp7FxstSndQ8sANBwF9daQfYdYT2pvaS3qYxsarOsEtz6LPgmO
UO1H3DNh95Oq2p9S3SbCGGJVO4/BishiM5yL237W3f97aPTulmuKcZ4a9VfWmsFvNfnVx8NLww51
lHW6ESzKpFdwgkHysIIvDvJVw6W4nYaR/Xko472qMtVuYvnwxrupZb62DWbMjARYlKsJBzJFvdSx
7QdzM3V5QEP0rDY60a7Z+J42fORHe9NOzfi2HDKl9WllTnZrrbp96nVQn5yyTu581nfsPsFeP7/+
+1SgekrRXV1Ct7w006heJSHNq3RsvCPRbYwOcEXjHQ2RVUhKsq0GE+CpqJqdhsv92ABlIxyeErca
yejpeyU9M+x6jYhu4MY+yxLJepT3QGymzvzD+IEUjUJG50FW8Zl8pJ/go6lIZTP6tQOtN92DDdF/
V5776ijq9N6aYleq8vfy52s4Hr246ELtueM6X9fk3LPKRhtjSIpoJRT75HhN+1NDM00YTZJ9oBLQ
uVCc9NiDU9kkDqOXeeqQwgO54TY/dQBi39Op8tYeMd3+5LYdIER3xxiFuqpxy9PS+wVhwiBG4afN
7CE4NwVOXSsNo2/gcRHhVoZ5ClAFvbYe9aUdNs+qCKJz3oUfGj/HneM6Q12sossrlZCboczvWaBK
zCsoG9zsV+R6yVeQIQIcU+UjBhvpm4MNekyxqiveJBuM4dsizwMD+zN2hhGPkcFgshTWaapQIrha
G1wLWPu+OVrdS5EJC+/Q1N0TlY5mW4A+DjMj8/OxrE6O026Wc+Cyn9XWe9Vq/TvJXL+U3JtPDTHF
bHfByQ7iZvwiVnVgaa/016IK6cRXfbFrzGIHzc07m1nLHMyBfssxELNQN/U4jec3ly+HGhlpJa2P
lTm1oAj+i3xanpVFtHVcicenspTsSyTHXBHKsdfZsKko5kf8mPRc5nehELrbqZH3FMDvpTBVPJAD
mwpso3G9vFy+MKp6Nawau0IoU1nesXQzf/nqv3+S9gxz60F57zEY3UYkJQelgBhexJWCcIn3XGOQ
F/6MOzG/RRAKKiE1FDtHTPLck4l7Xp7l7TemPy20Fo9BQem68txkOHWVUcyxTH1+gEHprEOG8e8Z
2tFDE9GGF4PyxXwl2MWxcFBzkc9bWHZ0Ujw9P/97wI9c7/gXX0vDMcxJrlJsNKlVfxpLGIO9Yxtr
a7Rl+qFHhnzqOTZsWhc15LKaWGWTntGZ/anUQR66hlycLOQiiaLka/GuFgikoIgj5MSpg8gEK/pu
2YfwbaXnPtP1dSAvMhCZbxsyeqVHdiiQt54XGUk0wsZXDZ2w25k15NmkCH60kOz3nX5sTXCD5F1V
3wbFvJVDMfFDfLCmHEOnZyxLvfIaeyzU/UhvfVDlj7C02n1aBvrBIRqvJ3hlXVM5EAmNHSryGFGo
I/leRtPW39wwQ3Wt2pvJFukuUSbx7ErMBbMBG/M2EWY9OkVnSC695tU/LAX/Ewe58JKw994shd95
1hvBwYCj5dfz2GGi+gHizwTjb++XGt6XBnO+OLYdOkcDlFHgrycS6lVfBj0q3QaRkDD6J20MzJ0H
QHm17J1LA1zvXVjMRvlL6RTvJGz3JHHDEcMOSobp8s+sqUYmJrwSkLQ2IjSrJy3+EeBlI7ePMDUM
tEd1bpvWYyD8krHxepAMBTQ0Wj9nHj4NwPI33e0/Eu03wVxqsq0sPMe0/+VFMf0KBHes49t7+CcJ
SHRPqAE4/cz76NhGzIOjX2J8Grz68FDPNmoJ3gZfkJH1137uZCzYFtCZK2k0zjfySSWpJRgdahif
aBJNaPVl/D4Mvdw9ht0y6+JTaRxlXtv3dozlocRWCxpNP0VUXwfplczA6Y6dWNnorkPF9BsdJfD8
XwtKNugxp4GdzriY5b3E+sU+SRy3lUdXgM5YGMYOKx7pk4RAVX7Nt92GiWW9zd3mQy0jlO/zy3gM
0ouVcOYzAFDOcRYY0gVax7wO9nQ8zZdexwsxf9V1SPsyGs4ozN611xJhv9d68afXVIRoDZ1E+23q
BGIHw8bSrG+wTdN3r+/znVnl4sBw0n4GgTWtigAihB2ae4Wgr3XW9a4f166S+obbPfWdYvm9ND6U
GXfgzQ/Lsw5I8CqDPHJmiHdHujE9N46d3irLCCEUBOE3pYgKv8isc0Dj6FIQeki6oOZ884AHrHsM
tae28+J3FScQDmntuMgcHvgD1dHHPduawdEtGW9dpNyY9ih3vR6/DXkavNdBwjgilCvd7safnj1D
VEXxt9CLvS5e/ztQLz1HpYiHXZUm7407MszD5EK8qD08Y1dxazWe2bQ9rJyQA8U8fl+edXb1XboM
rpZ23eRo4dVWT4OtXBftIpMV8smJoeNYYJ1FOhwE7dCNnHl3EdyVyNGK51ZTtUM7z57pDyNQnIp3
aTvMcqvye1/BkSMKaNothJvEaTH7aROOAvDzW31Q24pMgEHDchMTkJ6GN6nVEzcB62WoVKTVuuFU
nWMYy24VYE60MA/u68RjXRZ1ei5aLmrR6nugv8GxoRCvUHKfl6/lSJbOomquIqgNST0UTKwIKgop
RC1Ht0HG3boy2mWKidm4L97A9CJiXjyKMLentfOYlTkQbEonD33F7T6TSGNFdH8qY/YiewetqGEd
YKvVh7BBvJ7r4W8Dgg+kcm9YWWIcr2rVIkdIUpjYAA3MgzGz9Eb0vZ2SR0evSI+AmzmN1oqmH1I1
+ludOu7U7x6XykOAjXadYPe53BlJiNiSeBhu2kQ4WKjrmjGpzh0qGZwr5CTqsx6QNKb0ZX4Fp5iJ
6vJzSfoXz3aoPjcDGnArwg681Ek04YfdIq/vbVDp+NijzWJcMujrnQOjdjYmNp91EHA+YSAfn+Ev
WBy6mK4E4k0px+Ij9ZoGkUOcsz2QwRBNIXhUmbxlPZe1BTk8bDXjtAzV3ZA2TAj+5ECmyluR1d9H
LDVPWpbQAhFqeVMYF1I6Ns2+oHN/soWdMfY0npVCjz4b8KluTbUwZQwVqVGJrKaVHNRevBZt2+xg
jf8UOu1Tk0rwjfnRK9D28uBxptoZOcmP/DVy0kZb/V3N4DhiLKazsxfzQF9MWM/4HBuTi+Ozj/uX
x5cJWORKcUHQCocY98lpDpjRHozM1lHuKUztXdSKjQmgyW50+yt7N1DqHEIvyHYVQne6iybcZwdL
wWQ1k684rXfvB3wd0OjcVr/JSWtupXo2ZwGPUS4LKZTjh1kZWYL3qMft3op2Fb+JzUQw7CZJ1XCv
FemdpEDlSrvHgpA/Bb5iWjSuZqx+n8zzg8JcdToyLBex05U+xp3kpvwmXOXmFv14pKmDWKQX1Tcd
kelqeSCQwfEf6nkvvo60xR6iBzRZWCI5+xDBEHSrsbI0cpdQPfceE6KA2STuxoD+RT1HkpjKjh2g
vDa2frBoAB4e1L10VVthuVMCaRJnpB6X6cNiQ2K8moYet/I81ujyblgJ0x13KcIMP26ralMPBOWa
JYogI478Pgww6zBQf7RiKiREh6h2ri3in88lEEdE3V+nBT7CJDGj7cD5gChIOrJCcbGDWPr4irp3
Z9YTjp4MhOMyilCb7BCXYbT2epqXSm599IS/fkUZSpRuzgATzAkXFXOA3HTbcs1Dlm+bEyy/5tRY
wtqEFacIq7Hb8/IQqep3nZEIR3J4GiyuaXuIDaR3cbDBAt5fnKxjiD+Sxu0v8kk1sUdtk9QsfRoF
SjUTxKxRbJm+ZdxtufnkeSogsNp+Xm6toDHZGQsw78HGsXApOqCjqczmC/K3K5P+Kyyg6Vma0uMs
dKd94gBXeFxjoaqQk2l0xpbdk0TIuSUR6nm2hxANWYPletUqjAsmQ5BUVMO3guZHtCQ12QFzcfOs
RKhXlpeamNO9Z/NUFEbamaDW5wBbMYFWvX1HG3CgGU8XmJTyBZbSUIf4CuPBZ/pX+nr53YianynN
5Y5fTVN7T46WM0RfVImZ3b1IIsz+5yV/AOXBwOrzMqNJxFmX4Fwgp52dnKa6+rNcoSXSK6YaPa2x
ghDJqQ57vBwukJfyuapdZvq90QaHZFT9bNbqLKwTel5yn8cvbACAJVmHmVgbNPpcGECujlvCGyLv
Bt/wF02ZXR+ia3G8yDklQv7UbVIUHqe1kP0ry+AOgpksz0mXhS8MV7dKZXy1FrFBiWn8R7iWpuZZ
xgw0i1pn1JxhdOVTg3mIK3K06AWD2TDJvDkqNcE/XZe9iYKGLJZoC2h9QdRfoMmPbsh9Ro7pW9QU
2atbaFDoUD9EtPke0qkkleHpsb3kopreZK8FxGZjLIrmnfrvAbWk31BlpCMY5MCutNn4XmtYFckF
TOjVZ6990EY/F8J41hkkAQ9ud4wNSxK8ot+dmsNZ4XlgWB1jWC8ihn8Pi5xheVn05rsyg160sFJP
TMlIVC7d8E2CbNzFhOyuClOSwKCzzTqELgOyGo3bpJerpoE3AlHEuHktmpDaZcXA7AZmJCv061jX
ut+jQWzpMOwTSVpCp+MonJckj4CKdREnEYFwAj+QUgvIBc7goPsUMOfjbqI0mIfKrBUnQUj3jiCD
/FtavdVBWW7LcsgYtsSvmlMStRwRkUilvdIKE2EFQit6+XOTSgkMAs4HOqr82h28aV0Icj40uGvm
Hk0EasAVGtuG6Ab8VA0Wy6ItdnpmKu9YAZ+T1tTQThQlBX7k4bgji+00OQVhdur0hCEN2XdnEiaC
GWnC80RwumdH5lsVfBNNp/7GT/xFquh4JVa64OTaVOsCBt/78gyOMynlGHXNg6VXPUGHjFAk2bVj
bY7PWW53r07LEmFl6Y1LVUEQyZA2HOzPWnj6fgHMRXr+jMhhJC1i1pFVqCy448PTNNUWjlZ9/D6l
SEzVQfFIU5TOVdqFRRdwreNHZT+I1AP2NwXUevItAowj1oFbfbpO7Z6d1vxTk8xwlrbA6sx5ZLs0
nUxncva9CgjSDrkhTbzgWwTs4ob7Ar01dYPT1TpwGC0DGYhKK8QpFnZJ6y+aLQWH63Z5FhpOtu0Z
nq7Davre2XK4VG4W74KIqCotiRiJdvVrINCbjQ30MLohzhF/nb4bM8DwUcGgAgO39lzmifac6ncl
ZbEzglbfNVXcrxt2i0PsQXZeFqB4cH7I2sYZzHz/JffMizOVv1TQMk8JpisEvym3S4HoOzWdYN9K
87WdEuWURV2+7l2+oZp55aeZ1r9KItm/MJeto9SJXmIl03YM6LG/OOoef1JFhRffdDKD4ShnX4vT
ubPNH9Adrf1AGYsIECqPwrl41cZp/ivt3L2da+lnEEgkN0NdwiQWYtVYVsj0h8ZAa00/pBqQROjC
okyHISvXVUSYF0EWj4WckJ0vq0jqG5SNS2d2+numpMmmMRTnwPA8hxdC6PNg8wde0yFlFI4AZDMZ
nrW3ZT2+0oHeEtEKsxsC1bm3yJSPBYg6vCi2jzLFeFdioNt59AmGCAxzL65Lbc8CTxHVvyrF735W
E+Xa/NGcnD6tdGgpG8rOVcLXkAzJNwy/3JhNi5Vv0YHbUn9fWuJVluAHC1BULC1xUNNrjQQzTa3k
Qcate7fT0UchPn63SRYDQZUpRCUYmA8Llwmwat7s0CU5A+7EiUMUsW/8IsAf3dRQTz/yLL6LPBm+
TS2JeAPRHq+mmzU+mTHboJNHp7OIYY+N7xbKFJrQbXRlxYyuMtBaCli73BUqaRTI+CUq7rx7i1IE
Dk4Xfw4S0ZfKZrdRvenKPvFSDRWtBKg/z3noog52nG4nDSt+zVRCOQxMv3By1qMHcSUslG+LrP7R
JxiFUNcst0iDJRnG7jhcaSjmWxTgQJ+li50gITbsOg3VevBa52abQ7TORsxyVd7KdY76/2Iotfmc
1dPX8rco//t+z6hu11XxHFEOuXxxcqFHPMVJDzRT68+GHfwwW+CopGqQeqPnYqdqDWF7FiLGwu7o
8HF1bDh1omsFBNPR3kWvEkwfBrPCGI3uZwKjfJ3kXfkKZzLwB5AVvhnpH0qkMcKJazs6q6eWIJlP
C7MkeeT9vmsJvxC6DhwX3dlV0glKRH6thrj1exMuxjhvFkZOqxRdNmihWNcPQ6f/iDIFXFbF7Yky
sPiEbjH1jfahWa0JwAHUV2+1xT30JlxNtK9w7hREASNfXqWZPhy7EmqgIYrmnAT5M+mk9W1scKQ7
Mm82CkLcjVJlrp96g3U0KLzXQxxY94Lm+a52TMcXXoO+wbY/tMolycrJmvOgi2zLdB7gt/d7ca4Y
s30lh3e44vIJTnBOgjpXd3ikM7+0DLCriXFHAzvHBuMI1XXvlwWdnzhJdIdLH+RfW6TTla1QlfNk
CfqTg7HLtEqjH0nDSOkgg5K8Ns8xMpTqTig+PCgiCY0uvHjGO1UrwE7XpFobyUXLy3zaLy35MEF0
m4CGDSkH4vm0mJW1eRiDgVTi0h625QQsfaEh6JEt1zrhIH4cZzclcqJvUeubfQqBiXigx5O08KGz
hvdEaeVT1Kq1P6qS6g/RGwTylUYD6TkZ22+eO7e3PCSbYZC458epHLXrjJ92SiIhTWNdq1a/tRlj
ENVUZq8Np1TPCK9iDkAAYyDO9USs1/JSwwG3n5hub8jZpBVclHczgz08BDqCSOjbcjexpr4xx2f4
mZvlb0Mh3aTx1g8/zmMtMmPWucQI1HOX5flGgBV5M4LyzUkZNSAt+e64EYe6lC5NVSGaIK/7dfnV
IIHzEeQdWDub546eHP677M70znifDOQcXie54JR41tG0csdiheYZ4vZbw1/HJ4zT3cZDYR5a0vbO
MckFJmbs22KZoCQJ9umUeqvUiNEWJ0U309qsV6W1DlnTDU84xq1XUEMO82cVkXQDoK/FvHArCxON
Dd1hlXn+Yczj8cax3tm0neVhVWqJe2e/2zmOy6TfFuG+7uX4/BidBa6XbcKyHi5tRvML1UO94+xh
bzl3j/5isqia8u9L2U7yfbotFlktQzmXTMwfohk9lIRF6jMfwyuUo4PAw9Y3TwQ1nKEf5yBhsWCF
gmBWQsyIoFl0vUibqrUbxxxG504vYitjFWO0OyVkxxZg2B/QkoZ24LVf3E+q3vNzB5AQAt1BjZMx
AGtCR12nZvLdcCM84aPxxaZ7gWgOAotArmz+SwUVNIea5DCjxnNYFOOxE+AvR8z4W2By7ouiUr4J
i9VRhof8UVWHKI9cw7b4D5ZHs4+SZxX/DQJ7ol6L3ET4xPDp/niWIF9alndNr0k2D0vEk1ltv6Qc
+B8MkOVzZH0I0DD0J8AGqF603joxW6sPbVi9laXq92hVYa3Z04bVLv4SU5eszKrrjw5MepqeHgtG
V37qgJT9vGWwu3SpOUFuHr8f6ZqwzOadR0tCZEPsJsdBC7a1VjX3CSHowa2HhmO4pa9j0r/OiV75
hO4Fv+tKfxGq8xaKsXozveyLtk36A0vUVz9UWyCi/TfFzo/sbuZHMsL/YNTITH6IkjWMio3sg+y5
MyKa2KOHSacd1F1R2tardLHwzsCZIB2ypw414LFGj8Q0LSy3ipv/6WcmoBfVJlGYXu97SX7Thwkh
PxX2o2umhoXkYo/NlaMG3UdINY488qVejC2uvAnDzVaRPWV3yml+c0VRP8lKq/d60p4kQ52NwsH7
tfKC+hhC5V9Vs4RveS/sfjslqC34qHe1ykyMwMk9xHKGI68yPjyd6AWVIMCzJjPKyirNkYHGwiCB
isG1NQ+FAAiP+8faAtwxuSzYJpf6ezfgdAsJd13Nm/Wvvv8WyJCD3TjpGzzpnKx3SS/QvuR6R6dW
S/XXwaF7n2akh6QtTfiYRENoP3gM1BmaRGWDcHH+XVaq/eSiVTl1oiGWuuz1713irKTMyh3VMEr7
mcjk2HZOArzR7Y1lm8BOZpSh8TLmpbo2gi49hLBd5x5mEILiSplRb7AgObs6TKjq4zE9my4/q1Y4
8tmse2ZIprhMWaFsAtHjXtLcbDw+ngYMi33adYCFAYzUcf2FGo3Uj6rYtXCP5VpjVjvfiao+Smwj
V0cK9Voxyt/1WYGLeWnW9A6ifidBeEkMffZwBlkEZNS2YfpifljwPn1kbVRj79GJOfw/AX6qq4X/
0DlO0XjNlRTZvAc76t8sqWXiAaOOSc5secrlAJ+FQypifwZ3snnJjYTKSbhylcG4Pz0+GRTmVTBL
kBbfTRNNkKsjtdu4S/M6I9NKQlD7P8bObDluJNuyv3It31EXgAPuQNuteoh5IhmcRb3AKInCPM/4
+l4As7sylW2VbZkGC0QEKcYAH87Ze+1DHyRq5VeDuFhW4h9iepmft5aNEG6XmhVxUd8HTmCcTRaX
jguv/tPZQlTsXguCcS5bFqcFdOXpmTz6/mAhDE1RW5QdpVzpy/UUeD5ceGId2THZ3zyEfC6z6XNX
9F/qxKlR6Phqu5T5lnGn88x6Uw7q22RjFens1n4QeUJ8dZwz11niNox0fa1LOki5wLRgIBOqcWFA
W56KB5EK6+IbqcIBMWpEwbjiBxEdzSn1CXKL0jrcJ6JCw2PF9SUBs8I+G/5haBreml+u3dZYg1lb
s8unuHDWcpl+zDcyWGcfY9ycmZOy5Z4/P6T11edzlidT/qLtC/0zN0gniqZMXv2ATGGHrvic/VUz
PET2nryu4YK3BWkWRag3vlLYfr1Uu3OdSN1REyvoaSjtDUgjizG4mfnNvw+q6PKbSG2d/M7RAAxG
lBnv7JkbjVK/vggA1s+oAQMADF1wg1fKOzdZ/tVjv3xeDlFoEoaBHgiAhEVWXoF5q/SsI04YapEN
K/cKycJzrIaW8htjvUZ+xs1yGiv9izcQmLCtJMs3MCXZmxV56LOQT4665h2TWTaCQ7MllLMZn62+
F5fCROwRVVa/T1oZrd1Z8V+n3UvSpu5D1YfVJtVr56C69jWaiuEUG05EuUTXH0Dagz2kaG4O24WD
QQU2OfGFJFitrCBg2egvKNRC9ILbtVSTlQLuS/ag5PsY1rcA6kWqUkIKrWINYYRmvNkR1Vs53tdR
dIAc0SyLNTmB3b6rip8uDrmvo9Zj2Ybt8mkzbaXh0+yloIZaTW2MISzf0F399BL+lj7pH/QKHHrQ
Y/LAhklcAvaxMkyfh/lE67h7eYLf29HnrX8/VS/a4U7U2bDBblW+YibeRDNx321MuU2qITm2RVJR
vus3vkEdF6dAD5sRpbpBdPM2lB6h9hlsTZCkv5y3VrF9rFMQxW18p7Vuu1GiEdeKsPiJgMTv+agz
XhSaflVxXp+0YEx3kYFIB8xzdRh0IjLbeiaJVq2xxqgRem1xQ1DtNBNJ/C1Bzjm5xlP0qpeqhCba
jTdhmUavQQh9RtAKcsymRBubn0rXj18LGKrnuLJcltM8yyuzb63nZPuiT+kouZBpjXkCWQ6N5z8V
fHPOftz9flchmocmoKWfuBO7zMDy73FixJfl+bGiPfDpDWsCvo5gKdtHaCprdDXw7EzQ0Fnc30pp
dwh1iHZIHbqSrHvijTXfx4Lwa18lNbMCWVgZ1l7645TtYoo+tDjRHfZl1a87ieuo8bLuMa/R8Jh2
zaUyVLtF+rEcmhmx7Agcg1Eaj7usff/sOPaEpa3GonF+kO9tUUn+KCN0XrxV/VOJBnfVE4Z60Ab0
Je580HoBMcP2KcfgnIozlgzFaNyFqVBHk5okATdoOfq2U1/jqT4II0hfKnMgCdUjvj3FjX3SSyI4
kK7NGjkVKXR/Up5B81A1anp3vZxi3QPplo7mdztzq10eJdN5SCgKoj7OaWLIGk5RO/ExRBvWwPe5
E/VXN8rocodUYixvA4uJkagyM0yZpf9pyq8tMyC8Fvyi1RA6vtwKllPJ1GB26T3Vc/vBgEtn+cm+
cR/qUhdsYjh0opjOklRkmj3rUuTsbcQMEcYxfR/jd91Xgd8j/cqNt7G7mpN0vkb2ROdF3jdVJ24U
3X0MNBh/Vn0VB7vlTi2ogv2oIeqNixKOFKLzsooIZ3aTbEem87Dqmzo/pdaIJTlx2e1bN2HRGRv0
+3R1LAEtG+T03u4HWkX1ykQE9hZrjjrkUMPWYSFj+JetNW07rPylxZDZpKl8yMEx7YKqFCey0ccb
aVa4BSMxvUyV925amvZRW3xGisIvIQbfTaqgY55hLcZx/0rePBuR1L0bWjmztudmtu/C/hjUscGu
uzJmgNAAAfNYzCiEqLHpttJJGSvCQ+c2/60GeZIaL1EZpgL/K/qoPo1KpwiounEtiSg/hbUi5KBP
tjGFikdh1dneLyD3s1v7ZoQxfoSWAluTjuI0FVZ9/awMFSap03OmVBonDfa3OZVqPiXayd2oJBf7
xodvZZpdecbdzLvXoIHHQkoMS03AUJ0bYM1CatWetLJrm/jhtqjBCFpxV72HmX20e/x+LR2sfQ5N
fT/2/nBEmyWv+liH686Q5Q9I7HaVoSxzE/eS5yH5DUOYH/HuOXs9G+2z0TzMBvn3atS9zYRm4EyC
IfQsczrWCmmWHtOeq6Jr2BaYLcjbfTR9/05kYnhjlhorB13zvGlGWFid8BLipXd8crSEyQufbzXK
+p52JElM8jIbAV+IiDgHbeCANjdt4oAvfo5jCSdZRU3OM9fkklNSaLts5xsyvIkNczyacDlW2GHH
vdF2+SfBGX2UuMC7p/k6f8hASHf94Od3A/zHEAg2OtgH+mSsvr1uo9khZLqw85+Wg45gFufl43Ki
cMLh4TGsnV/O3cW0FBuVd8bOj81x9ZmbRumblgIq0u0f3bYm+7WWTTUpPuJNVqF4rQojP2j0tZmJ
ORUU4dex7epnEvIuxG4olLVIZ5kbCZcoj742Upaxvi2T8hKxVupEao8kv30KDNtuthRiV17J2RO7
WGEJmPfOGUOAPqfwGJP/EpeudTd0U3noVAPrzFfeeunea7GyzypCkbJ0701J2JBVBxvXGog5IbMS
l3p5qca7hcKHk0cQWFyelzM2RuHus8ryua5VorLO+fxTI7QmDH1xvluM67JDlNtL6y3VzK9LVzKY
taOJhvki8hOMkoWw9m3WUo2dZ+UEW6FM0seq0071pBdvoZsRR5O6t+1ouZexi6LD6Dj1MTO0clOa
Ha1qqkhlWfivndSNc2hN9J0yzXmABE34MJWXUPi7tmuKmzoJr9o0qEOk6RCevLrZWAu8LjAkk4DM
f36ewniZG+6ks2SEH0yQyl7yViDLDFp7/7mkyY3ucSl0T6ly1uQTdZ+FbvjXvJAppMpOVacX0Mzo
BO0jK7wv8MmwL+ZFUiYkJC27RCi8LppWptRv55sO9d+LNx/orDt7kdQvnevRuVARzmHX8ottCKy1
Nnr2nVl815g1e42k8s+U2fBjiYmwbQT+iWNpx2HeZqQJ0N0cNC7VJGraThRod6Q8lIex0dp9rfJ1
OKdBhYRprgo1WgeMQ8/SmRvTWhMQJ7L7RM1UmNGykPbs2CaFtRINRAnUAXOHup08YjFXRUXXK62d
108x2BgGyTYoB7kiV+C49ACMBlUhzi0ERMaUG9vPgILeupm3AFquF99DR3vwZeO9G94LG5kbZD3R
D9ts3vEHR8+JCv09jaVw8zmluVOKFKlmmVWzUf3ORXUNcGm+8HtPzdTn665U1XMy9nAa9Ep+WDgm
FX66if7mJmMuxMPVjNV5OXS9+v2W8sxHSozTPmefYN84QVhf3NymcO6Gc4DR7AAp+u6l5QtyWLa7
dlxYYDAlzfbQ/onnwLhaeRvh/XLUeZTiNTJ9+2KZIAesyYSqOvXePfk0GvknCP8VS9DPtwWVA+X8
mZi3HBD6eHvMgv0qHbzf71seGFWCaRZhxroN+q+MPOjXVZmd42zwb5fNbq5QsBo2JlsiIpbe0WDG
9n2YYDiexeFl0r/UJG+go3YpK7pSnJdbems/jXBYqi1BMs45zgnLwFdrvJpJ8NFouf/B7nWNo2ST
2dOAexFrUmSjaES532/ixershXa8Xv5N0RJyVCdggPjXt21H+yTLQoW2IHNWn6WddiTsIEjSr/ns
imUvgL0mq81zmQ6wLYIU0MiUnvEXEZq33GQko/Oln7KBAamDFUMtpr4s8rDSyUb2RdawTT0nXbsq
luTLBqNa0+DC3FUP24GtjEVyRx/cLYfaDM41Xv4zDcbAlPumyXbYgKgPtkLjk0rIIsTyOKZq1+t6
d6uCtjlVaqKuXna343xXEODP9xk1N80kQHhXgES06lKG3Xip50PXJvPBBlWZ63I72GPFbEeDIbPs
d8vQ8lWuM9v6oScOOslV57yemHQ0LqoFDR/qCH7Z1l3N1OrOtODo9c4FnTBuvbVeoc2KKWc8wsxZ
hfMogiHMvyCTePfJDNotZ/++XzOGK5VrtUKigxuucObt1ijCNfBjB70vTQeNuvn3AQo9UY7qe8eN
IOIeHOU2U1mq9OHamGn6oCn/fhEGVTB+96AVmx3ahJQkoeqLXt2HlI2/D4BK1g5V8ls9m4DacLWL
zspJV6/HYju4PjKc+VNrIqL6SAMC45mn9p2UCU3TuSVqopJc1x2RC8FCbI6g9QL7accebHbWs6Ms
ITMHSowoNozXHI3QqpAFJl/8X9tsKB2a1MgL/JYNh5yoxpT06869yzbQNbLNkIr8ZgmiiAwam3z/
j5RtbTDkBu3/WdaWu4x1XligMmsZ8CC+aLeZ6m5oI3gvA3vfHfGoA5L9cLdoxJ2xevATiiyLwFD2
2TFLDvT3hy+1Lb2NYec/fEcrT/EM3AHCSElvzIBXOXCuXUNLb6SmXQoaFI+lCt5Lw3A+zwwdQYaD
NZ0iGQ/GQTjcIO16Wc6WQ4dEzobUf7ecqdTYjg2RzdIO4WolyXBfDOVPg9J1FEHopQxCYB+FRj2l
3t0p9ybQEISVrPi/sh5eF4YTPqRaz4GEJ+QIGmoEDy36mvzRdmNm1C2t2KPxm4RHy5jaU6jsdmdC
OzOnPauyhO+1bZ1L9dYLzDCbyOUfauxeUpekUdBF9B8YsOjspRmKLt2+nyZHP1qW+4q1NMEeV6N1
1b3+pnHSL+jWnRP+q3Q355KshqHz93JOQQXUWF2nZqiubaebd/85GUH+SsizUaay1lQO/6zjur+G
rUaO1dFg6pM1LYuU4KzQ+TIEQ0id1n4jeu+r6PX+0AuRPdRZB/uh0FdFPjTXqovyh9yaXUxpyNrC
yraSD+Pi1Fj4SLrsVl4Xxg9FaMiNHDtr67m6dhgDvvLLgq+PZ9G/4X2jfG5cWtXkp8Qaz5HtcqWX
3jul09VgZOIhQNwNIyjY146AMUTP9MRAVj+AWHuq6fTKMDuYbq3epKPjz6IicZd2DZncVvEwmIRl
hJQA158QyRpyqx/Tf2pE5gEQK4vNZ5hFM8nvywZqOajEnUF4wMxg/gB2nFD4L98kul5ftKjt91ma
Ir4lXWo9zvR3mnV/l+hq/AUgygfjCGZQk0AJbGS/oB3D2XltyQI3I4P91pkc6zkW/nEY++9dNZFA
Ycjq2QnEd9UPX3s9CHdJaPibQnXilQrEWvOCDet8fxVjxXgco1IcbCXrvRk2f5MMYv8lXYMOIFxP
U7rMo/ZfssM8WU5FRtjUmin7avTzqDa3wvzJKBAsc2o5br7vW3aBROkZF0u5P+zaYmM4A6mWQxOI
YKVn6hncJeBf/DrnKS6NPUrR+m6icDB2GEBQM7Ed6zF3Ua3T1xnL4JvI8tV+mmLWGZw5moGsORsb
slXwv9O+c2+VSIx7elZHsP9zgOGKRXN/Z0cMJDLPuawDSZO9r6qbaqAbHht0EKv5bQR2r20SKvuH
5ZRV/nNoS/1Gd5rmqGnm34TumX9h6yrdNohvNGA88d+vwOFMy/HZlcSpfq7/+kY7Q63YtlNAtrvX
0CDMEiyF5Mockxi1bzwXAnljYDHeB2ESbiu8n6uqmLSTAAv2ZsMDdfQGl5hqg+2yUwzsXesn5E4s
FzvBThZ6iHqy3v7zsPL/eimW49gCE6+jW+avL4ViXyFMDBRcH3M6DYtzH+J0seFaCm7a3EwPGoqM
dQfLbDX0Q/EQsSw9oMlSaPXqp7z1tPXi6VFueWDJox2X6SSyz3DXGKcmPJbCVNZD1Hvq+HsMs6+s
awa0b50x4x/+5hX9yjXle61Ly9IN4QrEYb9GyATV5HqhCf7ebKI3tjAwuTp0Xr70hlvdJpzWjX3/
e57tu66nNxbL6hNL9blnxuZy7Iez2YY0W31RbdSYqzsCXphotGKYKywX4bsZn5cR/d31OeN1/4hk
BYEKhZiwIiX5VlnW/PgfwhIy1wQnbLCG9ju7X7Va1m+6SYaXvG8+fKw3ByICTMLCueUTXbmpypbm
i0TIpwE3e0P6tVP0AVlXJfR7pwloqFeRLzwzQVqb3IicfSnqxePM0r74Y+ffdG6yXygzizDbLJ1y
Y5gRindjNMm5moqVrUE2dQHYnjpRvQlspgRHVuSNNa68BRfRbBC1+EfClR5h3thfgpQcNd2uj8p1
kEsY67YIx69WZcR7W14/r5gC9esuJS/3HHWkqy23kvkWxuK/gcuafx30+FqTK8T6xOVb/ivgmQAK
cpf1nEFvIZ4uNADd0+2zp2bMs7S+lUp3L0Ep0qes0l6FPcKN1TxqNrSvxcmGZUmk0JklswP7fRA3
VgtFZRy7/LpwjzOc+6uw8P9uyudr+yvPGASOtPi7wXlydbp/+duNQdZaa9HkdP2voTJTlHljdF/P
B8dCm9nrAxQJM43uRe1G99UYUls0jLvlGctdyE+hS8N1XyUS2MEgomydDVG7RzqcXR1liKPbq+/L
2YhSeGTK3Ls0rhirK3FbWo8YpGEZiauovvRzVuayYRzd3DnZkE7viikjm5ik7SV4+5cIbma5EMGN
hXxTd6onTGkbleGrMbV9qLXdWYENRFwZpIQbkv6MboSyyxAT59Jo6gX96I+I/fDPCMZE6GkYt9x2
Td3U3tVJLF8oZhB0BHuC59QHU2Zib2Pe2yTttepBmdOgf18UxWy0xTXFYLZNyaM7ZiViBL3DpzRO
aNxCKv73flbcWmaUPblG663Q+s/xp9NEm5GWvj/BhtSQ1t9HodgsxJSskxp2wpYFrOczi7cW+ncW
oKlJaTlGTJyZ0U+qU1cfAPb3rI6vGSlon6sYfwxXaR17D0KnwuoCGcLSQ4VjjhPwZLVWQdaeA6PC
eNA7JF9OCKI0F3m0ZVPRj1y8Y0UEUJgVyRfyUGxWzfoa34j/ZLILW1lccdsUi/uRvJUY4CvSJdGy
8VTSfbOduL/2Y0OJt423VVNdNMPHZu7soa5A9o11eYbaYjwGuvrQO+s+jqx1NS/BYzZD+9AFOTFM
rXFgO1scm8KOj6Vm78np9BC3hPV2kpP72iuNDMAO/E7X2QRBNFF6FwXk0eqDT1Z4bWMVygfoaonM
bzTEq6tMU+2zWdSAnhInol0Z3JNSNhx72L7r3tLjZ+lG/sVMAbhAuYghFX80pmEDKjMi9haD158a
afx+EHqrH4uc+OQZUlDHnc7SAGLvcgqpknArM8IzmppiU2rxpu+q6s7XhLFXXTJsPI10FNrbDJIh
OhzGCYp/FZvrprp1RpqRy61Mpz1kBHG3XR5Fu13dVjLLds2cQVzq8ib2LOtLlKMA73QR3/qjMA6a
O4bnjjL6rp7RpaEmEc6Cen2tEGCsGHvtl8lwr47GwhrlDP6VtvVuvA7TCjUlFbUXV7TFN6k6f12G
bnvXtZG8sAhNN0065N+o0K4MxTTmQ2neuHYwnc2QIUQyTL9g4SGBoPrhzYZbGftPvhbED7UFfrCn
+JX6xC2OBcagqdce2qLcyypxdp6HIMHI1YQvJr80XaWeqtKLniTN6QcjtquHhPf6MFSQ45dTzwVJ
bUSAOOj7lgfaAphup4fWiQ00OhyiKnmBM1vcLGeu003QDiT+37J8bD2IpbqfDutQp7BsNUV/S7mQ
ILD5MJasmafCxIgwW68oik17Er3Kp24oTyHMkKxI/WyzmMY/b7YmE4sCw6WCojjmpXaMBLpvxptn
vbL1Y4mmnAuhJy8pHzaxVuBUmFOSmnTSz8WQjeXK0WyOXuRCIp6gHAYTSlUaILcBO4IdHl1ixOLQ
uVkOrDOGqGSr7STv804Tckz5U0TtVcfP/4Y4gIhXkmm8cDhoykQtV+DRnqDr37bTMN3KFQyHaGc0
ZrftZo+1Vcr8Upkt/VxIQeC3iJ1pivFxAb3JnvVLQYf4nCdueHEDEqOqhOVwZckGO7s/onSrIHYk
LYmPcyMf4IW9jSyaR6LArT6pd4vuACmnMQ3ThkzmaUDzYXFJmgFXKATW5xFBqTC0qwEpl1L+kWJB
9GYXazfykk3qxXe4JtvTEDtoAhN3m2vTpg1d1v3mpNMR6VgxFOFs/UBb4pceKqcCQZpiBSMCWkch
n5zreA+UKhy/fmE6Q0/ailPkS6x5g60Y6apDl+iPRdh+193oEDVOfXCFHFciL2gAOE2IPi6dpbzv
kx9vSypjmxTlgInWe+tOx3TM3sUU9lSRfSrYwsI7tibt6CajVr337eHdHg2TZFIkMMKmjQLO09pn
doWJy5zGdV5tnKRlnC5ZAw5d/kE2GNyFIsbn7JSvLgz9bVtTy4NRrCcgHakgnTuytbG+E2BdoHhK
uKKGCgOhr5K9R15Cxu86h6N2JXiIr3+Z/2iGQT9RqkC5Eot6O7bkrzUCQq5Vujd+yWYXaUG4d2/E
hLDGQbm5jbQxxunRGhvqU0SlPqiexQlpiESTj0mw9bTeWBe5KG4TxvhV5+r6SurWs+6SlezqIEZ7
ckQ2Zr2NDRb2gIOJVGoS8kmH82B172lJbrBU9qscS5MYGes+CpoPrsFvdndorbteEAkjxp01ICUn
oN2aa47GqqdHxnSBJBipsGtlCdYYK94ikB/XBRCxjXC8U9DgAPHL6CZH/rwaR/USYjCzM6gjFRPi
pra7mzadmZqj7C6sFRMKB52wi12T1VsjSM5FRXRqXWhk4/S2ttYGey6YnRvpPapwco7dxPw4fsh6
QLDQ7TzbgZIcVD8NnwQ2MgkvXhx5G09pTCAWBTqPbJTJbe7YrotV14iXHsfLRrfae954pjYDrlpM
TBu1oLMRmLSnFZGpJvIa1yAXSvGJbkqSK8MB7Y3V0OwXPSta+DJfm9rflm4+bRE7FPBQyaLxovOY
PWOMH0+JNGf1oBnReJ94bZTwe6NC59W7KRAoFxnJT0ehsMsT/SFzonCdRPK9aR1qvCKAHKGOYl6h
hweJjkawpaG0SrWZApHIP0L2/VgEiJDGvGKsJwf4hucY4TqrGjJcahRuJEV/YKB8yv3snYr2Bunk
z8oV02GCztHaB66w7JD4Zn5COHOUev5F+J21jqS5g008jxf4K6FvHBopiDB6iMC8rKyi5ekNHJqu
o37k6euJaxGR5LinVLOPZpDh2FQgBdiF7ho2jKs2J5OrUnjpklp0xzz74jgjQWCKETOzx/4xHuJV
kLbawffMDR+p3HhTllE1BuueOjvRNXedF/+EPtCvSFYgzGkIj3KMKSyzdFirlsAuoCzXPDEPrID4
llHC3Zpmxh9XEmA0ihtHBch59enUVxkd71r160qIq1MZxzkGkvl2C1Bd3zbK+RKQHwKCS51KmOsm
epAVRuluN3T9HvbLuEul64E19sr1GJfwTA3IPZ5+ssri6xRRnpLm1sBssDPMx9glsq+12gM19i+F
Pq/0qKux5tXPPoFPDJqVsR3gfcbSHbZu7T2b6bTBHqdvQgSRDDCnckxKxMZdTMEVJy819NZLd+iB
VrhF9tTSZiAka+sWsxeRNwq01kr4rHeV/jPSdgQPg4ni3SSWQR5ommww5ZLuMoOTIwGx2O2x6KLo
Nkuz2nrxl9oiliqm87jx6rOV0Q7MFbqYuKf1KdxaHjpBoFBV3SJDRGQuvHFNhGR17kfzFOgkD1Zo
ONFQAIqISGPN0dKvS7/EqA2dYVUX5U+oE+6+ZYu0zkbnx1D23Y1RymMZBbsxMh59L41XFD1/xn5E
jxTGCw1/PZsNyYUz64QPvuW8kMTAPBS4/ToO4FF7U9OsG6orypvkXAeX29Qs3zFOJGss37PZkWqp
Q4c9rcm5KhLkMSAsyzU8jV1t1i+hEchXu9M2Qz/iNBhjf58MmNmjIL9vS4I7TQe6tixZh4UfE5ie
1VAZyNhSH6av1iNABk6fR3dRjao5aMk5jOJd4povWUvqCLokBOk5awqNpLi4x2pZpqLcDRoAhWqW
/ffuibXbsI9y/1s4JjeYT+7BN15xYmA4H54U3K2t1tvPNmNg20AukrV/6jOCoNrep+rovht4ttau
QCYTzTr6Q+d4r0XNa+xD9Ux7DTgsEw81FpdLEtiGYUukRY7EWhz8CMtma5e4W01yspoSQ7XjeqcM
AXbgUxJ3BkW7zTcZZhkGQ3hjfvkgc/FIYhjeYS+6hPD24nNr5kTAGxUKHwa0sW7uKS8jU/5Zh8VJ
Wu14w3hvP8iGGO0UmGlvYnSRANGRjdrrQYWvuij3ox9lR7fYpx0+SAVLriKhoa+djdHsWaqZEoZa
nYOwLRMsvOirYDgbXwNiSmA3bEM6Z+um8yteaxqBnK4bNPAgqgARrVo9/GB9CYJYy+8Age6aiT8b
86JSrE7bti6v1FCgKIIErmbSiW+P30yyvtq4HQ4SU9d61EpQNwiadgFbQR4eS7QVZjIeGLD25RS8
llSM11oNyzTK7V0OxZYUAxBzBgK7OptlsMBTm5KZx6S2s8GSJc2Xqk7e1ODWq35AvhXptBej+g0G
ZbOyW4AFRsw86oi1L3rSS/uW4WIi6AT+k4WtfCPo8BWDOwBvGc15wf+mLHQOZMBvlTNSG0gNYoQN
j9BSnKlF7a89ND1FmxIVM9bdChAjA2Pu/+ya+EFHYjOZE13uytoyRot1btAO0ZNs3A2JvGU1KvBc
+xe2nujla7QDoVwR8pmsQfCfTXgTuzZDv917TF/CNg+lUZbkB5hsgADKL+9L0DLOiqGrz4at/5xy
/yuXbLCtbcyoYYXQw/Ux5ETI5h2hsKM5amcdvFDSUTAZ8eNsBFolzkb4IexzHapyLZ3q5LYsWX1v
EntPym1b4G0iIT449Sg4bYk1LJL8cGB2GcVdFybRSBnFYc7R8++Exsz2TxooCmatpuOdoP1g6t1H
BcPGMX1nOxL92nnR1i+ltbZK+wtZDIDO9eF18lDLaKYKj0UcrRPMW4824PrOMYibnnvGaDHwOxNq
FJQAgQzoilu4T2srZo/u90W7SZVmbFT0dfkR4ZpIZbd6PyEUNEhzajtowemkdhFRb36XO7te1TVB
XsUxq1MbNnT+3VOSEAe+o0Yy1/SjCTZpahwmuoPsaln3BHHzs9WMbCUnGPBlZqws56kpMh+/L5gm
Kb/Wvb8S9LRxY5EoXKIhe8SbpZMDCUx7Oc3n+7ySISw75qEe3Ke2NJ8GCUjR6eXfNMnUr7U+6Srd
NBW2EMcyXF39kmmlVZQzPR9e3Ke6rSucdSzA8rVNn53GWWyVdAjO23RLkyJAqdZElzjKxgPRnrw6
Iz9CAAzRxgCp0pSEKWzcEqNl7RgD88ekRrnfaoW39QZX7JzArk+V4IUvXfDltPQG0JEzZ713L14S
IwPShqci19zbYCKvE9R8uPrM4Wxlm66yXhlcG6t8dupXo7lJhOM/2jOBo9GL+LT0mlFh3QN2Ito8
0aOjVjTyGjP5OC1OSkSJ+FNmr8NtMMb6dkj68ctYWW+fqgbiOWE5tIF1xGti73EYm4fC1t6IHh5u
23bOW7btS2n1XxYx+h+06Rki4EbIv6nOq18rmspyTBeevqJCT6Xb+SXoKxwMEz02PW/Sa7NrHhTH
2gJ/U4GfuSbqOZytYcSiVmezS8hzj7+ELM7PzujImyz1SC813MNShVy0KwVr4sPYSkFyNZXJVkvY
y1W3udc1kJ4xfiy3cmvAJhbCNV3AkgPpyZ+gSVgIE4ljUIraQaU0P0zxavVatDe1DrIllCkCAvpN
YZFfWJrFty5PMdiOA7bVLG+xIsFTiObDaEbqRjmxOpHz8wcsEqNKt7cjmhGQBXHkOVGEBAmKQwu6
HtdJgdBNMxHn+7jxMA9QpGzI36kVeLLIurKwjbfoIa3PFJZ48OSKTVW2LUBZ1EDw30xZFkzQ3vjE
pbtp+lRs66DQ9w1lwKWv8t/fh//lf+Qsd0c/z+p//Q/n3/NirDBlNr+c/uspT/n/f+af+b/P+fNP
/Osm/F7ldf6z+Y/P2n/kt+/pR/3rk/70m/nXf//rNu/N+59OtjCgmvEegPL48FG3SbP8FbyO+Zn/
vw/+18fyW57G4uOfv33P2YzPvw2IcPbb7w8df/zzN2P+Cv/3H3//7w/OL+Cfv92G/kcVvv/lJz7e
64Yftv5BN1un30pKA21iRfO4/5gfMf8hGTdMIrENygnYUun1wPRuAn5I/INOha67jGOGriyTDled
A0z452/WP0ypdPK0le1YjnAc9dv/+cv+9An++xP9r6xNrzloifqfv9liUQ38u+OkhM7o5UoHXqKg
Tkwd/s8dJwJmMeDAobEw/FRe3F66XKkzJbswpfRhxnGGJDKoDlmOZPhst21zHcMUZfzzqCcVfR41
xscWX96wH2JPX5V1oW+cIcAIMruuK4tAeXiA7KGnAmZKTc1m+zk2R3n2Gvp9uVJxGX6j9nD97HWK
Ep8Rsrx+1YdNcFkOTWcGl7gZESBG7B9DWtMShc8m4EC5ykTWSKwPmvCZTzRAdtnaHZOzO4wlKnwO
DuTtlQ9E/mmcvrIFqp8XYpfvTz8W8xphfyi0Ool21IxnM7nWIMYhD/LUtFqPTIQ2KKleJKG5+j18
brBugvqOQyiNiD2c93QS/zdP57EcN9Iu0SdCBFDwW6C9YTdNkxQ3CFES4U0BBfv0/8HciLsYxUyM
HJtAmfwyTzKfSAJBNRWgj5U7oibCOaaCVoOZe6dpjvk20ezXKphau7rlaEjpzCkWPBWBXzrwAuqE
rtUVEmxrWnNxuvJCSUTtt8u9Kero/36wzVWQHiMqvW5OpvnAqnT/CtEhuv73n3m7E92iroYoliPU
k6dCGd21+v8ffNNKrw1xkVbrrrXrPEyzs/PrUNSfqZ2hg5RO4bGfZ4550gAL8WAyxEcS44RQQBO0
tKj9DVk11JPaOAASyvdi1v6BxB1PqP9EaqteO8oxG+5aS36EwYvN+Ufbl0vXn32Uggmbw95Mi1+2
wKGW2646AGaL77Fycev9xxOPE7e+VrXu7bQ6q+lt4N/mWdVPGt0KXAStf1XvD+ea4LivLP3FScpr
Mcv+oohtDiOUw7a31W5xl/W7PsJr76Z95ZqvLIvgwcUIlCbjuIStmEo0GhQpbN+qKdPfbdFjn+N1
2USJbF+HyLz6HMWOnWk9D+04nmDApccFByWRYf/J6EG6kJM+LAtH2prMZDBR1hMsOgjpORr3Su/C
hONskCxEVNikBGcsHpOF4y5CU7atx5G2N2q4EV38M7I47sKR+47vk4+MMciGCes0ReTm7xQqGNGa
WA++Wy7p3Nm5tZiqUUG6hLY+4kDyF/5Yx1tIMnBVarsk3uVI8YE9Fa9Dpu9006528+RclJ092fRM
J9P4GJHGs8bFNZab763P3VcN/B3H+HmaomKLe/GSm2s1cqa/mr1xaZ36C77hLdK/4o7zpKy5MQ86
96p6uagIQSnuyXmUlrXvzOYiqr9DvdwH3hG6DprQW+DxiDq6LmiAQWRL7s3WD8HRmnNmwTSpyDcO
9Zctcc1NwwoU0u5ETijuP0s23bYFxKLaE6DtpQYajjsB8c/z8IsV9y4zeLa8gusbaKNUaz68bn7h
72RvWz36wb5lhAPVOCQo1p/jn+Mpb4PRmdMtay2TypzzOYC/ZycrKL1wOy49jglSyk6HwzJ0bzps
1LuPW+cGzhaKFm5wLFnsiOI4a8Nnv7jvLqddAMvanyr+M2NdCm2bwIGRmbcihxTaxNUS3vAHV2GW
dPU50fz3r4oQZkC3TrbXS3jEtTxRBFahXksnVPBJlIuSNiQxX6oprIMu2p1fLM+6yRvA5ZVih2l6
YHBfj4iA8w0sbxr2c0a+/NuCy+gkdXfHqzIHsi/2lRb7R+4VfPJp9ErmhxZ4xZc5eA4VMUYdg7yI
esZsBZWImOMMW22wQcBl8PVD5JshScE/DDF7chD5AW73iYfkhsf6yzeS/oGlAubiBHgC9BxsIWe+
YO0JZkJSVB1F/wwrpSm5pGLvQezB3TgJ1Qi6jcIVw6Bj0vIw5/Sl+O4iFyUoTkNnBC4Dw69j0tOG
falfuN8nm8kZSAhF+ch4YSajo6yTNlFsJgRPdN1Klg8nknuaMjY6nXf7lHFwaXb9zk58CsvsfOc6
IvlXk+GRtMk0g6hvlUlaSNkUVs6849boCyxdFNgLrIIb5HIfSz9vmp6NItSX/KGpPLuLgYqrrvLD
Cah6DIfNpLVEOUEuupPE5X5q7AzuA6YPMIYzJJPV8AwzOqUYNkquOOi90O9IR6501VhNx6UBpa1c
84bi+d2anbq144CTYqUN57E46cbzlPAXrV3BhLXDD5kLuU9qYTEvaLC7p+kbBD04hQs8v1HKsI7L
zVCZNaSHon3XukNmFk4IvmMItK58uK39nsfGNorlV1tcjMUPmP+yhPjVMe7d95a+ctQXwgh+8lGr
cc+SfQV6XzIpb37Z1u8C1z9rGW43FJ+8rg++k65dju2WGPG2x2utYopUBAIKEcSE/leC+FKLLo4N
L0VvRLYVzbKvWqN7puxzZxSIG5qLVdebzOY+UMuzSXFEBYC79hIrQpbou/H32LnvVamD5INg7EdE
YavC/+dBaek9CGyxvYR4D19aSx2t8kNro24ri+ROzmc7mzNdOr3hh16XIzXBQ6i91X01xcx06Nb2
uTFjgaN3yR/wz5vGRPWfTH8oY/7xhhpPX/oXOOoIkdG7i746OMT9Cc+nVK5OFfLvcKYjZLfYM9Np
VtUOelec9/t5apYgwfzd0rWlehTEmbmaUuWjtNGKGQZ2hreBw/NJ8oFS0CV/m4XZBA4txHRKpvt4
/sN6pG8ipoPhMENV7OAll2pHvqwK9HF8hXeQBFjiGdxnL3qTcq5YY8sdwnSymqu9hgW6Hw7Eoa0N
Q8+sZuI+qfhKo/e0IRLDq8vOG1TeAEzIr/7aEzZngHUfYGKT/35X0dbfjXeA5LDL8u6AP/3TsLqv
AdQAkycdxajr4KNVZPISm3avyZwub9cqFsnOs0a2yJQdw/RGN4A4VodVApbbNtIHfpcz9ecJOrDO
49Q1fHX0q28wEN0nDiW8yTDyPSqTfX8F1B2zYT6lur3T8hRrdnPoK2NbAeLhwsvgCiyrzUuna+RC
prcV5OaIiXCzL9QWNI6NuVS76LUBJd5OtyP8YAA6dBSToqShs2X7XgZM1cmg1ZtCVncjNT/jSaPJ
2LegsI62E3QWmjqNmIGfu0wxbI823al9TZcvVIflr2bxIlQwf1N6Kinb7DIqKzwk4bnagtUUr4vT
YX4FKRlgXtE2iAU9h2nxmrAnJPqEgwUXPiniNACwkZ/bFHa/Pq0poJzHeFiqcDH5n+vyytNTfmsV
v8Fi98QFlvpvM6z8R8dgrr+0p8qwf0eduI+CsVztnvTaufFlbcpCHjtP6uHsUTb6x8nI+Tia+ci0
92LsTp5OMmhcxlczOebGMG9BgrwjPd4tf6wp1Wvh4GbZQ7nL1XfrraEbORID/SooyfGriRk4wDWd
BeSPlW84ZwBMMtssBp5X3TqXzPX2S1x9OKq81SmQNQfP1ZJ2p46Ne8is6ESFBI1NU/VT13+ELgX3
5rHa4GqcD50Fa4ixFojqdrkKoJkha2wSOMxu0iT5SvzMDrzEQeFiro3X9TYYnkkxJCeeNua2otko
A/iCVZ5/GdO5HsCVVAUfgJU5N9dcmVo2J98GO8uT3UaKcki93iau2OPV1hgNp/jCIp74qZNHS+qX
1kMWd0S0AfRUHLI4v4K/9fZdr54JI8mDhkQTRdy65MKLMRIDc3P9h+GftxEeOGo22Zz6kq6NvV1m
14CyObF0lePcS7ZRbKOUYBMbuC2z+s1V6xipfIO+Opw1A0Jz7u36STQ4SWrvqvLlYlXWe1PEP9Rn
vadCOGE/VZsuYdml6C8wUnrIS3M8FCisW4FVFHSWHS7u3GwY2n/7qYco1aO+5xKXjio5jzV9FdJs
+Bi6deLf+KdOg3uWYyBAfP6x7ZR7UP29vnxJvvESd9P79ndfuNcRnRhLqL/RssneFo/WaDyOusk3
BQaSF9p4YwPH683HH2BpfI17oZENHdLXZnQfwhjdS9LMNyB9LBvRUEG/UHQWcAfJKQma+/QxEu1i
dF/symEhhj186TjsgoawUJAMrsCTNGy9vHiRUrh8ScWO2qUqrjtwJpO81bl41rp2pGXMG1715mRz
62D4eCqhSwpo1YG6MGZ4dhvn3RiPXKkl7Ba00MVr6iDulxqaM3O9svdpJUjaEDX8oCTaYmNI62mU
MJgUtMCgH6E7akVE5rVBGh7dd06Kh2zC06apo+1W95g4v7/0n0JJbcdMfOcm0A3byIVH2YF3oJRP
wLsgiAmK4Z0zHO27TrMOwuOfss0wi3j10ShY4+v6lb3LPhQei6NX4IEgM1KbCx46uZtBHFGLUZzn
ou/DqaAPOF3rWysQ7qfUsDtU8wxObDLrh3LI93xkNcGoCBfcrP76FXMRh+sHju0psCrqsuZpr8lp
CIGbGFu5QsuNknRxm2wYaDfnkQAv1JK5La9875eNNHSUsEltqj5iJM/oNSQmzVVgjdd5sJyyNnsw
J2uCsSQkiY3aQ/CsvLo6+fNudKQXzBP+tileXt1eyW2hBi4JWcojHPt/o7z68qtOhY0XSzp2OW/H
dIo3PUXn5WnQvWvSkziUrZlviAtB2+YX062ojHLYTPQjZVzPNCd/1cZII6Bnhfj7FEVE9rHEoBNw
LnpfsvFlqBMXdZwE7VRe5BI/6sjxjyDNX5d43MxQOYjTsZ/FuvoLWOdv64z93nRhWlUehKpVnOL0
zTLKabeZK2zHE9/QtEE5tOiBxthQBnW8vBXRehG3DRmm8NjhBipCNJLznVFM5/Vc7aERc135Bqm8
y/t5NeG1n7NA8i9M+8kQyBGuKQeWW2bMUVeFZuvGgd48RaWNobhbR0aQ3/yIybMF4YcRAyuhn9Sf
2OTe2OnEuWBk6NWXRG9+cUP6wkGRBgOjfzgh/YskVTQt0HkjxZ9p01hC8Q81LdrqrgAX5X9YWTNv
/Vy7gh84ejzhOAZo3Um1UxNFN23AckxHZL4nuoTxY0TLGdljLNN97/liG9QTJE7b2SQxQSoMINhY
ch1n9FKd8r45Z7N3ILj4JZpsChO6w7iRE932SXOH3ANvuAtPqPBsaWCmcXV8C5n/ngl7MtSKxV5d
ABbZMDFMBORm2WSDWpkFr0nP/c3Tr4XitWrTIWgUJ8GBs9OM8aG1zK85Ia2PP+7vWHi/mgqOCIuC
y3VGsTk6Crm9AA6DU7Pa5dL4kU37hYQbgUEkcdaZb7Mtye5b30OVQP+Fv83PrT5j9rDmVMO/fU1k
BjzQEf1WUQGNQEiCdOSnpYqOGXj8u9ir5zMwlSigPPV7Sdj3YvQM1iWaaMbM/+MUybLLlHtXrdGf
ucRx5OAJOvbrK+nJ+R1Ba1clEH0gZdNMBPNon0OARL1YWxCkBrvE0hivGVQkwKPWmVss/q5q+vqA
V37Hqv93zOMqxKoZykY0JwS54QTxkzFxxuEIuCkX1uJrtpDiZGOf+1n+AGp/7RQ6Ozc2Vtel2C+e
TimuYtCiL+Z7lXKklDNWsjH2Em5WRLN1F+N70oidl9n/NMNOjtwRj2lBJPO/H2q3bbZdRPYWV+zG
ni3sJOnJTceHoxy6ifoyY1OA2TdBHQIdNGx0neKTeYKfZok4bGz0wLYF+hx7/lHHdAQefmn2w4xZ
Yoxvg59HpDja7cSpAa+A2GAM5v9oOO9q2Dxofthmp3a89dhk9x1deweysriTSDE6FkiEBbD/VS8z
NrRu0xoafATG5ru2EUfIwvuZbeQs6vFntpwrbBfGeYkdwipd+TXyR6430cb038sx+o0F+pShY3N+
HH/xVbHwRJyrl9oz8HqxV4jEmMJJl8DDy5eBTIfLcxpWUfqpI4W40wK1s+5gtxYfU23/6MR66KSr
Dr3GCLl352FTmuahtt3ibONGGOaEBbXOoZvLktVGR0hpSIOLGFGzKMgbNy7xXkn1uOkdypJBGtQU
DvNydk5NL/4BYDN3Biv7lfEqJmJdv0pBjV6bToDuY9RFFzspI9pe0phSFqwOfr4HzV+uA/wjYpV2
LDn9bq0Ft3RFxdxuzsUZ1xSZovZIXM/jtGeSIeyepGPyBoyzDyMR169XP7fF7xFL7a7okQ+YiF6E
nv3zYjpf0tmdKU+AOjlgEyTSCvBTvKZWj3vHRSJMje6EYh7OaLthMcxL4AzDdc55NGXSfuoRGHfc
XPTSoczREVBt2ZJZCqXAWGJWQY89zennCuue7vE3nemYJKPJyH8bm9FnWuq/DUG2nWRhD1ott4Ns
6NCOkguWc5dVmKmpyKZLFo9bwxq/Vw5HaL8WuQU5nYtsliYyGCnmeVJsXYmms92abzHJwD3wonmT
NprPyLc+tHjhyWgVeB3i5bvjk+zaot2XesKDKYw/EQOLu1V2Tag6vLEj3D7D4vDOPXgjZsMJ2UdK
eOIaTkUK342o/mKFB3ci7A09H1SYcoMIVAdxGvp5S4xkHw069SkJK7xIgX81WHDcjmaBsSzhfilB
HkpWT2P8GbuJFnQzdtdkHh5eZ39qbbKlSYN61szrOXjKEJT72m/cAECyaUGBasn0zaYvpiRUbeTD
qjpiysagY8bTocnlxs8oXct64/c4WSfHSCCy4AJDeZS7omq+WhcpDqOHU3HVxLX6NbRxtF0Axo4F
0AZ6nb4r5cR4SpzXhvg5jiuCRYvXvjBx7g8W6m/TZ94OE4mJLdRYu3HEcUnKnbuYPoN5NnJPNsvT
enWkZO0D60jDDSTAV0XrXV8+YR/5J6A1pNRROBhXsdbwTckCz4XAqWcGs38HLDKunbzn+iw69naz
MbAiZg+Z4C9z7Og3mttvRMnjYFGIVbri0gkMZ7L3dg1kIS68sx6OrEJCLBS74HxVZXGDDx/2y17L
i1urSgR6b1YwM/1DCmYkEE3i7adXBljLTozNT5r/xNOS7kbb+1XGpGDx1SM0DlgXWxuU5EjOALfa
gAglH4q6W/iLb/WQ2Hu/5HDpZIKzzTwEZLH/ZiqVoR57r3gWjiP26m3p4grhj8TjF8WgZ4VHbhTb
bu969zRNCJ3l6Y9f13Dc8bsD4yo3KS/4ru++FxhovAG8nq7FO2SZio7VnrNLj7IYFzyG0An4uPyt
pvtvZoElDJ71HTWcGVLhGEfpameXORVXwzE7yTqT8By6Y8QqkcR4URoInDt/opAqtrW9qRXfa//L
qu6yXFH5iGOf4cPIiYB6Xj3lBRCy/4fb+tMdaywj9gn/J4w6I3pdyvYv/e0nUTsvfjXE1L1nXx3+
H8R/6gyrwmJxj15tDME8Us3rYk3B7Eefy0jTQc2NMazQXECwfQPk4vy8gPsGbbAVU3OjgM8NhY5u
wsdzohTJqPq7MVGxh0njy7Kd92oevsE43rWKZqAOgDJajB52GXWolfEF0mm7aMSII3c+FsVN4vgK
oRJnARbAPmycozAlJZ3awIIisLgUPG20mmLiK9iiogEjjm3Um8Sdi4Nq120JOBJsMz5PYEq823Vz
cZ0rmuDLZEs0tR6zcpw4NGEJFcBJTrYp/Rr0fHEWprmCZdNiyezg/Dpu+RewVWl/NHx/d2U1Pex8
xrPW3d3sjckkMzx5nA2CH4p3gxUAi8WuZkIbNjhXiNJUxbx18+gMVzPa5DHjzLmR6JSradcilmsI
u9q62bhtWZQdrVdYP+33btDeoxi4eq2u9aMYfUXxjF7v4YghodTXuVYvoCG4YTTtM9LKZGh92BG9
vlczhLtaK/AhRSo++NAAA4N79U4x+pQ089IR7xnPvk/cDP44rcmrC9I4eiWwJQMM5r5PiqdilE/G
5M9PjvGr7LPiSLkt8wDvHy0RTDZqVAHZjeep7jdW2b+oZfbCOY3RygWxfqgJ5L543nU8Jzw+KWa7
gksbk6Jz2tZcP8RMdS4d1CIdXM6wxufY2b+ZatMz4/I5OqZVXiiBER7NVaJ4WTrMxSxpeTj5JeWM
9jwfNIyVsS2XQ0c5ZRNLNH9++ZRB7PUjxi4p6Mm6nO5QP2JwYs1JYdHdTpItQOGZDPHd4NMbgVMM
C4+LFtcvsqNfYqyarcw1yPSm1wQWob0tfLxkyzw7HFLACcIgbygR6no7QpbBkL7zmvlj1Ac2J234
LmtvM1Y4ONGx96bTfboZaHZkWwQ8yr7pA6mNHluXqdRuyus32s+TK0Hj0vfutbA/MeR8x1b2j9KF
9FLqxctaTNf6rNUNKblNgTsAfDt1ZK6aAC9pd6l5ADMkX4kwM389GcT8Oo90DjgSzL/xYVbuo2LI
VwkEaybz16QiAVfQGMvw9COVvJIw+ZbAbZoxsAGQ+In7x6npb+eotakRnwPKL2n+WAcdzdR3l9XP
i0V08LJrav8ysqIPIoobGXt2lQeQjYr2ZEzt7VTibF0AGDAn2sat8UWBS7XHkHO2eEZPZquObqPK
DZXST+XAVM0bMgOMNo8ldh1C2y/zvJwom4Z/6baHnswRtQxhkXKHp7VjxlqMDFBibNYP7iqYs4Lq
/NTFDnQv+1WgzogKgh4s2lddGckpyQHtrj8xntWDFGROJ0b5PgzxryV3iUPZ0WchpzNnULj18WcP
6myb4WvWV2q4HCKGGu5dqPZYz4aFYNBsytr5tIr+75yVn1rn71TkOad1J0VhZxowaNN2hncy0RlK
/eJtWcbvRo0U8zmwFabhbrlcrONu+Z4086s12GqGefxbp2W1n1qG/+2B68ywZag7blKMVeR46xvO
QYQglkcfamxEznLUVn3SR3QYtD+ISe4L9qxj6sVI8YYEqV9UUHnTU9+3zDP8WAH3qjk7gUgbiAbi
acRbuj41ox+/ZxKdE39ejVliYeQrbb50bH5l6/JOc4eEcPZTdRWDSlRUJuXVFYO5udWZxztGxrBe
Onvool+TjYW4SeDPl3jJsbfyEE/VtHerymcJ4eKzTNkbMUgylCNC7uSTNpsBA+Rs8hdKFXFVGvoR
ObBhYM0ROeJefuqrM2Vd6SHNSZBTTxRqQDM35ZiSAFjmnevjss7dpTkM3ael01Hh45bGemqFOeC+
cCL5cXQy9yBy5mwz7u+KbXhnpzzEeocb2GZqDviG7mNtYWFe3YoZtALMl7XCGEzIzGYd8GwcIUiw
JQUf+XSs9TWQoWx/R1WrG5oZ7hTkffClQ2edqU7+ALlE0dhr3I7pIZcFvIzS/bY9NkpRGZ9t3NNJ
YzyZVONcYq7hWIPvw0pOUuqmoTvgkbTJg6OAGJmRhDm2ltAs1gaUnxSLau1YNVcjgWW7+N0Z2Y/t
+XSyH4cSMKVpzOpQO+Mja00KObCGga7B22VhOY0cKuVTsP4BeFVem5pEl5eBW1/a6lxTiBRHo9yW
WUnGE8J/4GZrOgydAU9rHZPcg5+25yx9rbPybOfC2OuLui8FsZVl5fR6lXnsmdBtRdd810iQE5Wx
nW3RzNy7z6mX7CSe0B7nEjuzuM/Wmz4mXxhXscoJgF1RrE6dFQ0EK8yDJbhq9SaFfU6+c+LxJyuS
Xwb9Qx4RvGb44nnFdG/ODxywq9YQH1wf6jQzZK7IIOm7U67UIS0EcbD5r6xy+lAoYAyywgsNQNVI
KNm1b8BQZMhClf9jwCELwQxUOB44PWtor16NIhir9I/yudRaAzmVHmpwam6zheeMnRR/Xf5kKNs5
ObH2SCbxDAv+VsbzjZF6c5Qvs+7g9pZC34z2s5L6dvaaD04z2acrn2fnTDHfJ02CCjEOnMG8QARm
JD60GjUUyG+M2PtuWyKiSHCMRqlA3EHZ0JjK8ywVJEkjYnJiG9nup8mGV1rZwWInmlrvNVsN4p6s
H70/vuT+eExSPqpFI4Ivmo2jz7tEqK989s4+5oSDTWSYnU7tx/5PY7QnV2VawJA+SL2+3+IHePCk
Q7UzxUYrKja5YnxYRvIkmv4D1+BZkpjY5AxhFX9uaICXDxIlPlszehYRqzq02Bu8lKc8bk7S7V64
Vr6kHaSn1OEI3FbLAwMY7qY+mc/DVJsBy86xw6XY+5+aDsO4H9Ywx6MDv+yatP80PKsWjD2qJLjQ
DJRTV96Tlgy3pM2ZaMcFQ2EIHezFU9D509k24CTx1SFWSu9Ulfaz4+GQyvyRlLn9ExsYaEEOHee0
ukIj28skeV0nNpFoz7GGfKoTBETpHf6CWFIe19S5MNpQZD3H+Wh5Hp3ujXB4tZM+57V4Nv7Oq7Ky
PvdJD44qV8b3aGbPLxq20qsz+u+xxZQWDzAJKFYZQlvk98ZiONWCWyTmh0AvqfAsu2Ox5P027ygx
TBxVnC1fOxKkP2DPfNgCUJrfMr4Gx9nF7PZLi2Kyps/aqZ0D25//pnx5nsUDbfIPyc2Nie1FIeED
JF787TQJn+ynyTsBCjkatR93odGxFArjWw/Dtf1j2akJ8HU8ObX/jT5zMQfvU0/zP2pgSFjC0laU
J1cMvzp1tUy2rKo+CYr0jFS7F7H76Ykn/KyXqIUZ0C4UKArNQRHRVg9CvDN1tvHRGkuCXcYXizGt
v175nI7qAVyrrXoSK0v7gN70YkYsAQuWvu6Ho6Qe9GmxOstlWA6YQIaGdTwmoZ16k0ZoVz8Is8Z2
hGGHM2/5vLSLf63LxqdCWPOufrMR8QDn35KP3PcoZFPzRo4F33QSDMTc5BQdZPHitMbNcSPiN82C
18kjypUo8vMw5VyvI3k9iE+0AQHUuNjnORuobnjtztPoSi7jI2abUyZb2Dcub3reW/dlxvpVWnPx
1Dh2ueub4ep5ztvQzffGZe6aCA9tdP0hzrAA2HG7qSa15bkvDjgF0VOsesOHySXVY9RQGuMGBipW
ozYY4BlX+OovZllePapMrDT/yLAk0GWSmHu8hH+Fpr22jv7tFkXL1978avNc7ClBiDh31HswbRgn
dOuf1FdBNLbasNRKlnODIZOc5vbWtTN10SfH0Q4k72P2x52l5dVGutZtjDtrW+jeeEolOJGRcyCr
GDqBxr3DSQ31rU30k7ulep2yWm5xVtEyRg8PrXEvrp/d/CpNr5mG5l0MGoh4MrKG+MBLguU+Igji
eBfKkeadmcpNolwaX1TafMS0NCEOTr/pegmbsco2gj8v0qnphsbBN0Q2OBFyUXL9Y8Oa/OYJYtJW
1pp7xVj+6XXphX69d2dibuj0I4fZuT6a5MguZDO4Nix6+Yzp4DvlCuDADBy15S5Sm1x6b5vbPJ0/
JmjCxLwE4Gun+25Gr6XDxCYHB85BJybodxsZE1CtXf/dreS3jL0K08gLgNsojPHNhzShfiWqeMu7
5M+itV9cqwST0eZ34y8ffaJvVLPke3cUN7idBUFkCDKml3LJ1RnQZWuIMrPzmgucTHc0unzR03YZ
IsZDNcJHXGZP+J9eO7+6IMRK7BjqYTm+TmJ8tYp28qOjdFHPkzyke4XRT/tCrfhbtD5VZbfrAbeM
Tc2MLYOs4jHdidvoZ4CWCCCe03+MBu6039LC39TAtqji+YWibv7WWXNMilezJpbU/Rsm/9ukA4A2
boogLB9PgketyaIDVl0ObY87xNGdXwztAfnsieHDmJDZhYaCbYWDGEKN0v/oCOjt4L45pkaedcAU
m+YcHOR9yKchmBomH3P7vIwmgisCSpQ8s2rdK0u95Xp59QvQtlAbyaXP3N+oTQzZilDV+hfEhdNg
jvumyWNWZ/FwG/HTifTHZkXtWu0B64S/y0gHsH2ZHUW5TbTswZHeofa/ZRZ2YDceM142Fi6XB68k
UJEaxnCQ7t9ZDdzdkoltP4V/U9l3qoVupkGHFiichkuHmfvnYqwu3RLvB4UNRqT1U0EBmBFdMwpG
15qJJ99g/SJgsIb+Ru1fVlt3TzB0j/cex9uJo6iztkTK7F8vnUttFXLrWfFn5jN5w6m3WSIXK4G+
y3y0fp6EQMItslNEO90CFmHfTfwkFlVtOGLVnkKxo5EoUG8+tdnN8wBfJNCtVJwiClMSZDKftPxM
c1IzlF/O7F0IRDLVKKLLNJVvZp6yEetmqHR7CEC4Ua0Ass8zo5AwBN4jImqM4dbzouvH26F1btH6
Yfj2GEhQcpuoHo9D096c0T1lvbkt4pyHLeU/tOiUFYCjajB/KIN77DSjqV2l0ZivNRn9OZLP/caI
2fWH/BpB6B+E+OVgFc0sQqoVU6zCxzRHGZxWvHm2drc9RmIcNG2XpPOSjxNOChpyfL5FAWloQelN
99vSlpd0dDkHef7BztF1u966wqcnO6sTFpZDAg3Re2OO/muoZhg52NospBLaNw5N416qpTxq0rqb
pDoT2fzEvXbVrQzEByRxoOMof+MWrS8O02T5Mix7V6XLVsbWl8/DPKLruqm7xXFUdlBi0qY9FBwS
9EZzAby0P4NR7pR/aRMWpzoRWzgpe6u2kORJ6/nZH9lyGK7N9Jmr5F9OmiZSujzEBtQIB/8L/CVr
Q3XNV9bQpFWrrTHh2k+nXcyFd+Nq0BroVhzsJd7UjA26vHokPr3IunGr9fwpB4BU/GIQ86Kn1VMz
Z4BWojPC64fW9zePoMzW5OoZ0NRJlml6jXhkm5GzzjpBbnleDY1gMBOZTb3Wg1FXiwAAbJHVWwxk
/0tu8tVCswjtwAGe/p0RpVQZmiSjCEZcJtkcyV2dewb+QYQOWRvc6nzY2GEdMTKgurxDyIdagvhS
2h6GHLXvvPbD1qdjZvDta3A0hr1Bb0AHiGGePqQ3fsNZm1ZVgN/FllfXaeHbd8T8wAg3GW5fXJU9
Ul5PY0KgTeLm2emz4hW1svyaZ9Otb7qgRPXHd8VczvwixHqcffNrwHQyLPGyI7DNEa5uwe8iqTQN
B3xtaa5eBbAO5AgBUyTzBbOnLaeXqX1w53hjHHVXEX5vk8ahLBpOVdQxJFB2H8Btt6qcZoJiuAOa
3cEpOiNMMvlnuiNwptOqB6/e22ijw8dDuwFY5Qo3hvZqxP1eFCkolP5uVzUx6rQCtmr97gpCs3O6
AULZh+b/2DuP5ciRLdt+Ea4BcIeahkBoMoKanMCSzCS0cmh8fS+wyuyKZ6/bet6TqCAji2QIuPs5
Z++1S/GJguRoIOSuIkk2WQq9RI2ENXAUF5Fl+j0UOvDNERNtWnTUwawDnGDhtqywerIA9+Kkm7w7
oOlm5vbrFGCqsQjEh9tYpuhyCeY26ictTX8ZRbsl42yhSJMFYkXIHojAWtVCHB2PhsRQo6BIgw8n
Z/w2m7QX6/4+9Yh1XdZqhMy3LEX1JXIPLfDoO9J61skhnnDmsn9C4syHQ9t96jgoliVZ64O71gTZ
AJt7tS2m6tWuo686S5F7a1wrAgaryNj58mr6AOvkIzkv16jNDKZzxV1uq3eNiXifUrA1KZVC2917
zvzK9nCu64zQNkrKVU+L22v3tp59DxSVRjk/F810GDtjG85ZRKcZ52QWWKe4iN8T2Qq2jO6+z5m5
6t6+nsSJQLlTnH8CaLlL7Pa7LtxPmr57S7VHy4EY0CAMqKBQ0KAwnpvuxjCX3s6MGsRcPla8nEC5
KAXo++EDPmmZfQbqHtr9L1XDsmfrChyP3vD02ATgREK6l5EXf+vpxkLnjhS85HTmTH+w/b7IKCJk
0PT22Ckyu47X2jAfUSWkXF7punTjX44a7yxNXPLa/VQ9hAlQiw5VK2E+N7JCKECYIwxQnYaw248M
6XwWON6wtMW0q4e/OEjFY/jQYTTm3A8NoITxYkB2W21LFNYlaFE0Sx8ugJOs9xuFr9QtdB8qvFiJ
zv4INOM1sDV+11MQz9Qk2iOpgM8FTJHVgAxJ6S4qqVKeTcRvzKlh6nPIAZKuzgmnByPQH/tFcNkh
+U19VZCJENkBRUsfkXbndN+uh2wUhcUxVTybSWCbbJYIg2Yu+y+MfTub9uTV0dS3Lp2TYZqEU+LW
olKTzITD+Zm36jA1v4KxgXFT70JFfq9ZDR1VNjeLsk7LCCFWlA+biakX2BhWC48E49RlG09eiuUE
R+S9WutgdWRLeMQcie+20n5pg/c6iQCWsu1G+zyKOJvoExxbglG6QNwSVpp20VIWgWGsQ8UgtG9y
tGzdSM2Tpn4xcwJ1u+CZODdtla6zTPZ+i9FsG09uf4qFjQaWfgItQvfeGIgdj5lBG90t74Nj7CXm
GT3zb0bJb7MHhmQyX5nIMoXnoOk2PbbDcZ8slkSm9vkGMll1UYKqNAtBjYkl30xOGFuHKBWYGKBq
dPSC1nrgyA1n7QQVLF0UIn+RmYUWR0G6ST83pGXgc9BuJMN+i37jkZJwpHjbFcv/5Gg6mc12cdUp
knd5UJy5oqtVCsNkG+hOf/y5wfL6ZHM80Eba1a7VfAeFFcKu1a9ykM/8bOZxLaAdfmVn3ukp1vHJ
a0E+BRXkQVOOezLEd5Oio1hFs7ZiwkUOeuNy4AouTVkTMR9pH9qQvpp5q/tkltBxyxb6yqxN+zpB
882Pw0EWMZ9zwDhi4/oW05Lh3FdPUSHy/aIeihKc2wUL8MpjvsAiW+XbQIxUScKDGt4QrpPYr7Oj
X9N50tZeCDl9at2HksPkPjLItwRJwtvfZAShzp85hGqrJcQshU3iwGFlQKHLrat4epzBrgIc06HT
nJTzI6t4rcPWlUkBlKZ5KKJS7hx0bD2THxTbUBIpjHKOQBPSllFm5B0W1sZjdrKqOWGRQCwPgzUi
JKubTTSXt4EHzDHcmjF6fTcrD05soBzSGDTbvRGfXJw26yplFmsTSDD2pv1oxIhkxrnetstTAEpK
8FONo61cqD3RdF9ACYQiVBAmXJPGgEOrP1h9junO7nZl2x5aBmS7KELHE83tLjSkveaolNcqPAQ6
YQSu8jAXVceOnm4nEt9bwgMtkijXWqFDIRjX0rBHNFbON6dHh+GD7PRTBhTgjgfRsHj0IUTWGC9p
U7wCan+mwxv73jSQVtfW91M3reO41O8MwAG90/2h2MZFYxaPqOT/NBpt5aah75MOJb1UPuWDsnsC
dhBSMVs5TCB0d3HA0K6GabJ2UDm5/cNYtc1F5XI9SdpVVqafJzWEGzrp3sYcUQTagaMePQlOiGlM
8YQ3bF/UiHvI+un3IxEvzI2jXag7v6s4H58KS1AplRDKKea3dJsuLR1trJ1tiDe95rzY2MMaUgi/
0TtyKkaGwKvHBGs4u21Rr6pkRgvpWrc6cJEUEwNGlixZG9WHXsE7ia3qqDd2czHwbiP0oZiKaGpr
Cl1zX9OY6oSXbj2TBr+m7wb0J3sp6iv2x++Q2QJ/dtdgKXQAeYwYFVBuDeuws6INckBmRNp95CyA
XbZ3KOHwseoCMVdSvdYeIlvkRBZ6TXvNu4qbofwmm0BsDEAXR4tquS1B7Rs2yiImP/Zwj1aDa9hB
wW+XNydMD0jq0ddIAWpnOfmn8xsKuAcxy32GrHgD/10hq3Mpf4icixPWWHYR7ejFDSh+q3ou47u2
s9ibeZXX0VjsmxhJeYmBcK5BkXXJsEww0b+7Q8wEWo3nIGchR2FIntJAInRXARTrWhOjKrwBqjQW
A4flOllePoZOCB3HwncIu1vr2ET9QjP2Y9e/0YVFqc0+lIxNd1Eg+ymBNLYU2q20e34pSQoJsj5K
2e7ARNe8y4HGyyVFaRr7l0ikPRcnypW5ukUh/ksxPWjkZG4JHVgrzeGXi8bYWKb9RnOIgAsjvIrU
eUvmnlFTzgYaG+rE4ANjajLGNPINY+tOFAbxpMB4GEGx0/X0wWnn05S3jOa15RsTI2GXbSkvPXCx
CY3FQOIYI6/9LBlpJ8vu2o/s0S0wwY3BdMAHsXMDJVxuhTHcYhNhnpflZL+Pqjm2qn0xdVoBStQf
4Qef6ZzWuQ5vB2b25EqxSpxfRskbqKkS7s6kUSHSNZqC4lIhVrwT6IJpKVdIZDFddTGZHp5fz8QY
DPSdyEzS+CsW7AlVM22Xa5TrCoKpUGtcoViWw5Z2iQzJTurooHGdr8Yoz1fVXB+nRHP3deVN94lR
c004MSwg2gTKjnYaNb8+Md4A5plsJsnJxYu1CzmtdG6ieDciXVp1szyhgaN8Asa27qst7MzyiFHu
6qEjoXgL11GuEUVTzj9IIXslR8ysjZkdl1krsStw4B10CtqBRv1jGQzPdc2eb0zxgmHau4ZubDUN
h5dV7aoE9SoWYbJ1Sz5QkONTDnIFXSRdGT5L3++22iVJ9Z5LnYZZ4u6Jt8QTwPsvPHg6k2cT8ls0
z7UlrlLxa8ziHMnFxoeXTZasrQ47Fnmy3TptvOfZbK2HcEAx5XLlzMOmpVw4j5PzBDSPFnR0zJcG
5VBBawQuuNRM+ykgpNfTMW+U9XwwOXxtBlR9fhoX2lvbe/cS9W2SIJPqw2o3ypKRen+cqkuUYwcO
gjTd2l+u0zKX6GCXxhiVs8ivRk7tRWwQEp7uXYqvNYfiQ6W5+abJtVvYYJ6qO+9Wj+hBMJQw14NY
P4BvujNLHfs70u0W3JtGGgSPUcLU810ezQBue3gRQ9Be9EF/oeKplvbHn8BNiUqg92oyM8oYUhnp
0UFSecVb+ghGG3m9vZ9UH24AQmSMuNCBxo3aU/SBwemsRaqPklhMYeP/RGno3c2w2+6UWfafcagW
28PbEEzwm5PpvQPxtU4WAqMgf9clJLo/Lp5XX2DOxXqEktrLtTtIu/cp+xLjBDfZLUvs1rVydUra
6G0oUTJOdGhHsoFrzr6bnqg7ilCAU4OJJ5i23cag1PZqunt1ojhgVkQzmpOzGwwGspDmideIy6Py
eu1gu5dBRLhwJP0oBonqaJutvcNmcjRSNl03gnOjQeXEJa3Ra6/7vaM1NX16PCYaeg1mzcGRox+F
qor1sxuGx0gN3rfoyNMgN+mzQ0wKac5KnhrTn3kyu3FwfrTIr6oWDWNtCXIKeLzxkCAauxIcJ28O
w4qOxNY8EcZTRi3tGRbTLCB9G5opXCMJPfdK036PdYboW+8BCKbed0NTDtyf1h0IFTLUiMRLV7e8
DT5ITHa3TRY/wtmu6FII4aspQ4o28sEX/PV5GpnXMr2j925tg1prru1kN9vK69ObB/Fx65T81VOa
IFNmPWmCEjPjYHCkzrvsIiTCL23Km9PQSfeQYBQ6tGRerVgECXt2nGZvap13nhm27NDizr47JPqK
cCWde1pLsVAVh8z+mJzoXSI7oHZonywaGZfWgCWS4B96CUROXwN/2LqeR5ytda/tzTlChjYDjGWs
zhENhQvz38rBnZSXWJ3Q/jZm9xEyj5lMVx7mrFpUEOWjV3L6Ih0J0B39kg1MPMZkCuv8r1KGhNFJ
UDeu+dTlLrJk58NzFWbvNoo2leOEazcJxnPZoWb15vrZC4vtkDvkp9FrXkWIbA5OhyM2co6THqGm
FYC2iqENN564Ry6IjpJaCn12iLlYqvb2c7OgokBpYbrT64FStEtvShVHlvBL5AlxGAm6JCLj9oAH
s7qZlM/XJL018UsQtMFVr8f0AfvWFaggLpIJRpmHFrT0ZudaVY13jT0aJbJ1H8PYdiGiIY8sofsf
dKX7KVrdS5h6F9xGyb6xYmcVaMHOYw77aDftcJ27cQsavt6GOYmwMf2FdYhXaYvyj82M0dtYkdWc
FQEuAMHzEfZXB0mdeLcq0qNj4mQbmDMuCZDLt2QYuEsyHzwBmRzjZGivZb7uDVIg8bCn706s3zUF
JFeaYcVDwNIwCPdsJzEyHV6bnQthY2Xa+nvg1hXXY40CPhVnDOrT0cL1Glc0cqLyKzHDl36BH/aE
7yDO+Kqt0PadegR8ENkN8Zi0r6aiCCn9Ci62ETpHOJoDe9ysbyUK9HNOHC2kjrSoVlkl6qOJbbaT
GkPbORPbuLvYjgODX3WLBzmXJ46xnMfVSZI2vbGJbdsu0lKNC1g47ZdQ835oO2hlfAZcnYNx0SW7
KMTQAs6E9lacRXfgL8I72tx7ZFjgN2qSN93RPJBu9ABD5FIQsL37mrtpT8wI1ytEWtBfjG2CgsRJ
y859jc7PRXX1SFZ1njJ8KjaeEz4VAU0BG9YaiWbuKpX88BHHNeYZtWkq7LqS2sYmewrwhfO2DHLu
WmJ5OF+Fuu8ZzlY3krtk9IotLh5CP/nR3WR0eFwW/YTd/QnHhrcagyS+Q/R9AIVIgqwoaYJAf8o4
HANMD5gBzuKzR9OonJwcyzo3XyILGMRAMC/+DXtKTMAgnx64pQO/h9Mtm0XgDuK+wvqyaYzOuatN
909T0krSm/63gts6ZxpFiZ73F3v+BZU2o9/tE+hBHz4zeHfriBqMgjzRd2Wj72NOJoNdmrtchPvc
gmQBDDvcYuwfjzOq1mOUqUVkziDXjZOW1q7Lnq+jROX0z1oxMc1lfvyQN2MJxxKPT2XGgZ9H6jKE
mrW3S2c5n3sMkaW+YcaDU9Z6CvLCoZYy+3WV01Ug31ABbcclXobJKx9sdIDGzOKUK0w5s0SwjRvV
RTe/XX6oz5N4mt24eyqcuttoDqe22IzVVhOeu5sbsXXHcdpK63dLxhHrOBJIx5h/SxsVONEIn6HG
LpyqGAGYFjjbLM/2otLuJOvU+wTzEEkadF9svFtjLjoETWG7p3EEeb5RD1iCfJSqnW8sLbcOIGZf
EOMpoH/7jSmdtwlatTfAOhhDhb6ifHdLhHI2Xa4klera1GN7sK2vCeX71kwREMpY1CAng61TGOYf
Uwse6XEhGKJXcym7KmHwh72lrTkKJb18ZPtJ/DyBU0phuS0RtASWFh9xNR1U4r4HlgdjsKiuemkn
Vx5miBYx3sLymsElXUXQi3zZ4wa0s3Ab0T5YGboOWtnBD0ZHH6JzSQpq0ZUvlYGBDpvnVo+48qto
8E0OHvhMvDuZ68mezE5rj9LrBALHOGrLTea+WrE1bDOb4VMbjAVB2PrzHFOKdU3AaNIcD4QSvyXD
iJnTrZmLU8oKTrCMvQaLQ2WksTfg94kbt9roo6agMjK5K3S93unpOmmec6Dgd6YXp/vepkluAzy9
TWX0rZiSYBFy0cVANUhL78vCDaE2gWcxFu+GaIvCGw8q+vMYu7lw2HNccz7h9AWjGyeHMO4ogbyB
Djwi6PgWAh6B0+/ERyNBsMZYkbiOuynQgKQ088O4I7X1frBMDblvYeFPzh9aK/ljZTx3rx6rO7W4
gOzyvWCEeQ2Fq62b0n4tRTYdGE9Qk0XDJsojAHAd3uryjDanP6pWzKvacIwN6Yo03hv9oXES1hUv
vgkgOWB2hblngjJiH/I6zlJ5qaY7Mx3LbUwEzNqtPOZsQYHXqDQFKDTKn2DqOnfj6QEne7FMYVHB
k2x47r1R3s1KzjtCjIEsFx7zY7Ygtpvmg20TyGHYEY9kVhg47BEoI8KvPNGadTvpcJA1NmhXZ8ar
Sp0rMe4fY482cGJqyVcLw1mzrg0BJb9dhEkt48dHOAT7EBnxJmp04+IVDxi0Sr+a5yt72RmZg0R2
CRYoiw55oldbyywQkETQI4YyBTJSPRghEOpOBOT3jOrNCaFEON7AUSiZLszJX/W82xFwlm4cyFiM
xr7QlXons0oPdKTmtT07ByPASj1E+YRfnHFQPMOBbnGqGp03bcpeA24AgblpsumInJn0kwx4evU5
WRYTyDTGTUS6udRjdVSDvBpZ9ycfrWYjZMQRdG7WOeE2gdVieB7cg1cUX9S+GcAJXuUxv4vH2N2S
7Eb/oEeQxLAICYAtgr1gw02cON46WE23IuXBkFwHUzmUSfNMS4isRqqqUztxFQyQANyOzqhKSnHE
dhUKRLR2oD7h56q1MG10NM7vMZ85hkSEBdv6zQ2e29DxOG1kIMH78tgkunmj3GSSc8jtb0iEF5nS
yozpHiJj2lLnAl0PznSqcEbgSFqlXmHf4D+UG+XNWOST9glamlyNVPWa+vH/wCBHxbA2UMDgt0cA
E7ScdUJWQPT6VGe1eU/n9drn8bWWeXurZf8clvl8kBRlCDZR92o2YvVK25otk6TsVMxdvIcKcEYp
4HPCBfU76LA3xYiWFXEYppZLNWCyCCKpXQXVKS6B0EzNBwAt5gONgc9ZYrcOG3NX2gwmDbMAGqHm
M0ZlihJ6aQeh2yldEFQtIVHgBSroJ9IniFZChIsAnkZvgCvZKsOdJzHD0658BOh4JK+l9Qlivus5
aHZ96ELmQGrvzvUm0/OPeBiMvSCYwaSdltGloaj+oOzW0b5rL1ow3Ij0uTkL44lT0z5u4dfC0d02
6I186TFGmI1wh2fkGJuliWNZrnAQw1Qmon0rmawTvBXuGMl+5iF3hqh7NLrpRbSIpKXVurQZ8hs7
hbEB/JGQRmy9D7kRYNqvnicxfNohMRblCDKnaKjikYXK3IWJSM1J4tgT2FTAUgYWP01aa9dAcGkx
v8wtrFFxn5fbtEKYhEB412tz70OYZstY0m9YOqEhkGaqF/epprID8DKAMTR2dpldYfdAvtIRNbgi
cU2nszknNN5Uti91WOF4gO8qGp5uFcZ+nao/mS1ZCa2h2tW5hHtnxtck+TPHXb1FmQfFvuESoaLi
Rnavhk0uQaP05640HJ/Qpsk3M3Wt5vIZvsvkQ4O8CRNMUlchtx9rWhWhC/ye5Grgzgsbic6YL8Dl
bGHanekk/pq0i5Oxm2ldyIkD84WY8rMtMMnOIbTrwPgypWb61a/OMvGgQx1/iLgIg5wIgI4/OA6+
wwpJZoCBERwuHqbmqzeQRSICJnVGRGcRRMQDoOLagdzC7lASMBp+ZWp2CWOV2zid0/uJXWWl0TEh
8Ga680QZMra875zY9OMwf9FbRgMsqw6yG+haMUrPsMGhpC1KYQM9rJyLnaxRXcHCY0ycCsBVCpJQ
4WJA6QvGRe3Y0YtOfmNG4APT7mzLTF8HQYc67IAGWHP3RJRPwwqFjVRAzqZGohlvd8UDURHnYXKs
S1uS0mL1F8NDriIa3kelxNnTs34XmNjWq+pr7nGMt6Oxoaf/G2LYPRLocYVbWm3bXPPHoQwPNW50
STYPjkqa7S5tVo6vnJky0sZN4lcPWVydsryv16K4Ni0iREeM+OEbiDiw5/1BS/wkxwAku5EbuCOL
c0WCBmYMalPa9O6wUZCAmIAVz2MXbic6+msHvZpmIhhD4r1vFRg0zwi2pLSsa45xicPmkDjdydLq
jF+YPvQRuttZr+6XEooD0drWYD5YdvhQYFqCnxYT+IgqeRx/IVDT8L4ADutihAm2S0GmK2tXRIb+
2MW538v8ePbs+REGGdwI13mRVNcosDn7t4rPBNOI5cRdCFB59jAfBguPN0P3DVkJAQtuvhnh7pnu
+P1olcOtS+R0CMJ0XxQup/iArjey9HWBL61tcevMNi5PjwDAMMBSqPToozfQcME89DnI0Dab6ATT
TKQtlmbSj/LxXlpgqglPXafSjDdeFBNZj8g9ocndmei7gaBxqpIzuk8caTrxNUhENGbgure1UsIi
y266Exgel7OCGVXwNoixUyXmtfxxqNGdgsjJVmtEm6jBdWYJaR5+Eo6SbpIUWxtRYgMTMYLTYGoH
w3ydJfYwrH1bw63eQis3VvFQYJ4Mbm1RHWhSknvT6udySpHkANPWGLBt9VLPkYij5mMmwHTasvxw
qrA1c7BhC8BiCkHAHbxomTXJXVc6b5YM3PXAB3KTGPa3nnvefjbSLd53pFcODTIrR4uQqYDxTZXo
hFaHB6gzxV4QaYckjv3ScMqdM9IuK5LE8/mgrfBzIvytoh7DFzVSkmMG1draNxaLyQxomhxOc9Uk
cKZhUH8kBs7SXhoPnlm8Y8DEib/AQeO6J7uGdbxFikqyCf/InnH4MRulc6DBP0aNtmnqAlLbyBBV
0TPuBMfXKTua6r3SgzUMFNNXOIyqOXsywNc1kMF6B1csxyQicoq0uw8dS1sUj+v+oYfiTIp4iYMr
590qa4UUSoKHrC36kSnVIhXQqiHibqXVEfj+NLklSUKMsFoUSagEGazj38VWfO4Mum+clOedYTG1
YLy7rUf5ZNGFXpO1FzBKyd7qSr5IM8JdPIMNyugUDIuthIjCKagcaj37N+ruYRfDhWLhwm5bFS5w
EoGa2HQxHTuTiTJ1VDqYfYs1lPTEekRyyTaxkTqIkTEJdejgG1Xr9SEqifYjDug5J7CbVNslm0g8
g0Tj00lenzatbWSZZHwIpF1OZHGRoIuFJVPbJCuUY+ceu1R8A0g9lmUFHGNCiW5LPgiLxb5PB7Ue
bTWjzYHiFH5KBe4gmr0vKpPA1+viJWNvZFTQUJJpRcwsAzkqgugO9cD4MEdDQrzJcuOEbwPrrG91
X5npUlaEBQfoML8XmCjXzYkYDDQpyzjEwEjLOMh7n4feuvzcGL3lV9ao7VWfncoZh34WQCmbBpv2
UoMThIeZZd0v++mKk9husQOnsbqMWXSBAyR2dcxFOoU1WZjGY6RpS0AP2jfS2irGJcWYXqy23lsa
6go9AN1oKkrS2fldu+nBy+hrFIz2124/PM10x+nNkBqF4JpeA9ens0gqBY3x0ejyU5NlO+ISONnN
KeqB1jk4oyQDDl26XofY3UZ858FMD0qlXr5lPAfdKqA8n6Kes0XxNYK+J7ZhuCW1/Y2j7quAKqks
yiRjqu959t1Ki4gaG71zZkf2pnBl4pdTuI/q5LtjJMw7xWfao6RCLfZJuCWHbAEwVbkBsLiCLB/R
f9XY03ZlvOEoWx/BJP2xHMt7bDK/A6Y5BkFI3ZU1vmET+z6VGkLNKXjiHy9TyCg6zJ7zClLNO6KY
A7/Wp9daVK3f9ueqKcEVFBM6td586NP5mGJVgrOLGVPmfrLHIDkdZ1zMthxion0/8nnIaHOU2bb3
0KkVw3gzIzJehs4JaKkQViOXmABKWbkN4ylH4V2BsYgDefq54TBnnWpt4gQosKsPPbylnweq6Upe
xXByoo/CnctgK+g1HjF3VGL/c9e0e7UPZ8tHSsDfaekfnWU3qDMi4/RzYw3z3/fwn/x9TyU0uFeh
U+g73V0GgTgjGNQYrdOc5uVGVhPpAss9PWsmb/3z9c8jQWKRPahjSoZ4ZRzLPDOP7UiXHEcrd3++
yTplHk0hpr2naFKblnv8uQFlwvjYTnKTUS3T5EXS7Xu6+TXl2PSxXqEGGy4/N+OI7BJRAF+L7lCH
g3sWRT6iTJyYexn6uVMpu9nPTSW5N3m7okzVsUXXcmFaRXWD1XbTNNDe/vljVT6/gWnO99byw/75
fbN7KVWW3ZgYKNE+sARMDFpCYLcmJbYk9vNsiXx4oUJ4qSp4YymGmRGzzH0/kvlytNI0uph1eHI8
TcNnaLkf+jieWyek2DBRdYDBCP9g08Dc2Uesr+T8bcBlOgRRDeGeliaYqayOzn13j3EtBUlJbngm
9fneLHB5AVy23ltFNG7miT92ysipyad35BERzu25u08N5PohEFiMCTI6Fa7eHOIkik+h2fx97+d7
4fK9n3sIsq5NaWETRtn5Au/ELy2eiWzyegPBSzv2Nmpt+k7i+edLAaeWCYlpPlsFTpWfR3++7NrW
PgzZbXZEtC1lL69jIuXWClD+oeEd/aq3pmNoQKgwG8mrmce6b/DCXhMW+W4M8XqJ4q0TU3pvCJeS
2orwwjrjOnB171V53XdSZOnvlmzIEy0IXnMwJzdWI4gyGgIWwunXlWGow09CZNtpT2VsNTsrozUe
eq44UXuQ75VCJKntmgLXeID+Y1w11RjXv+6BOlR2rTbKDJqNF0/ygUi66TS20++fr+YZRy3HFhvX
iPtiWLK8I6lHeyKpjMsmke7RjWp9Z9UWpBscRxfF3hUGqr3+3AiM3oC87eY4Z1hyEkTmjOvyp8xt
fxWiifnnfMXBINzK3tJ9kGvEos3VkzeNwNGEpu7qNK8fSYq6qNRM3zXX4AzhGS9DSuZJjLXhvV24
RZxPCeOJ4yOdA3czQdp+95LyOUVd8xC3s3mBDpWhhR2cOfgY+nDPgd2kUtIC351TaA1h/8mcBPqv
GF1K5UHficl0uDpBtoEtaImPMbq3WOPtblF0lxM83WlmtuFaZFeZWpsiZptiRljUndm0C0daEXlu
17vGnJ1LhM/TrSyvWet4lmP29RSUsz+UhXcnYFgjuUjljt13jvnZDzwfzAfTppFO/Vf6wv8x/P8n
hr9OEMj/n+G/L4vfnfrV/BvEf/lf/oL4Azn6hyGk8zeNH/sUiQB/UfyxDvxDWLrjSkHZazl8Av+J
8Xf+IQ0HqptBoWU5uiCspPkL42+Y/+ASJNUXhwwDRcuT/xuMv/yPBHrLMg3HsW2PPUVI29L1f4f4
ExSAoIEQNt/Dyw8kbUsNvkFZGA3Y/0dvX4TeviESNskdv8ctzPDyhI12D12vK7z7Vk9uxL3dd0Z8
H8fTS0Ty1OT1l764eTiTmR4TjEnBlFxzXAHhHL92Q/9Og+dB2MUqyLqtmwcflTG/S3LJQP19lm63
c9S8nbuCmQVC/uIltrpdWkV4gyzfyrObRxsyF4bfRn9I/PiXd+/vnIN/zTVw/58XBB69dBzLldK2
HQYO//6CEJI5mK3swx2iJPRZysnOcw8FBsxdHOrm7zDIEAQOyOFbHSbIEgerW3WC568BMW84GwPq
9KOVGt5h7Mv7qFAvI5R7dErWezaXKHsdhl0TeN5bDPWHgzTMUj3q0Txhr3CCkfBPK8RLKmtFPqof
RmSzYSM5C+NbwAUGHGlcs6QbTmaM/M5oGOZMHqk4KBxUOo0Q72PzQR4R1kVRpR0CmxRlBk/JjniB
pbNQQKhLkV8U3qQds77eVgnWLs9yIlRFARL7tqGU6YvkpKsuBrBhGw9EDIB7WyID6kAnQrKAXVPZ
0R1/y5k0ZbwCYesda13MRzwTMYVK5aNFUncOnO1DkIBUnZy+9u1KS9Ykuub35CP/wvjlnk0bS4Bi
YrIL0x6+aj8DDNY+hB0Yv8qpfQvfvIJsJK0+a1Kqw3//bsv/CP2xLGHZtimJjrB0w0Q49O/vdhMp
kUfhGPh2TD06ph/lQsKloocRquc4rQxU2CVD2sZkWGYOapUm+YfXjSQODtWDV0r9UIA/Q9YenrxC
e8TI/dxkXXONGswutILwdav5T7/cKWO3vTN6cBhm4z26A0pbI/cWSZhp492zH6D8ajtOZuRSghiu
oihj+oC7vHaLZN3QhClzle6kXlqbdl6ylQrMLP/9K2IuITr/TPWwllfEsQyD5efnP8vK86858pFb
m/RDYgRnScjViddzw44b7jSr8TXyFMG2xN6u96b2HDcGQ0tPfglw33fQw/wEDcGuZMzeaEWDfxud
dTtaEVYis3mVUWucO2mAi1TPMLmIQspz7zC4X+6kB0dL8Um2YSH9D0/IWlbff39KUhBihcTOI9bJ
Ee5/rHFFU3rSVqHw8xChq0gfWwKPd3Fc39OKmHczIuYTqSH0Cn/u5jOBiZMzjkikqTfyxM2OEUVG
qWh2oQ8Pt8NCFIgKWG8JiQ2+aUwHG4wC0r57vaXLTFYzDeJFNV96N3qvJemX+h7be7mxinvHDB8H
m7F6lEEOEk7/kNCB1VFwmln2pM/9zsOPl6g42VYlbgSGbIsHsTSfzQWxWBPHl2TPqLXAnRqMjWeC
XyvSbXckZ2C9DkkMEAqsZ5KQc5uYb+Hsfuq288i8H9PdiKgxS8bHKBmeVUw3V4uDp/6/2DuT5ciZ
9Mq+i9ZCmWMGFtrEPJMRDI4bGJkkMc+AO4Cn10GWmUzqtm6Z9lpU1p9pSWYwAnB8w73nOt8VK1aS
Pt4IEFxF/Xjy4oBzIrujjTv3ZOytg2R4bn8In2iXTk1kiWsTtdqZSzB+0zLJVbGL1Zdp0YUX4Yl3
b54aMGurZPQVwijAGc323+dCGYT8Ir1g44GaRS5pX+G8pCfQEI99FJw9UEo7EkMZHcUNAhfrkxZ6
PchY7XUze588/DxIEonpGjCPMZVKwDfhVx3e6rg3voJZIKql5ldDZyxL99MB2hWJIEaO9ICCesJY
oK1G18Q71NYPVi0+AxGsihIbSG6M8QIGLtJbiT7VTOmh7BIjv99BnTOHO/ZNbR1l7UeVBNVicGHA
o8ZEysG40eq+bAgPe0Li0aRL6Ab4QBNG6p7OltpqEHXl1Upyix/V1BAhgBJwBcqOhST7+RkaSDsn
WurKKItxV5FzMZFpmnFoH1P4BLhsP7s2eioCUNxpoZuPUxN2GzmIMznIVxGS0Do5ODY7wmiMCOW1
ApxuaG+t1G+kE3QInKxV19pbwNP5DXYhaFHxkEdXMbTtxu+KC174xy7H92R1iLmjrM72Y0+kabpn
LkWl3eEyHmd/RG6zDgdiiZ405HDqvhm+pDhT6/WQCLWEKkMx62ju0XZ85HjSE4tm0vjiDq46ouVr
DZgOgUI4bhL0swBKvgvoSiuY+zpEapI783AzVgBlydxugjcCSlgtD29VVUncEfEBJTP5IEUOptMU
uHuJSLazL9nY1PBjEhKx0I2LKURfYHo1hgqf2L2I2CyfodUwkIyc0/72fvo1Sm0Dv6Jlu+B/Dqm6
MsMFP1vE6Fff9TQrTvAC1lgrmZYTJbMrkNfV836xnoejkbhiBh9Qk2/cDM2UdCP/bM8HpZ39KWJy
qkEjJvxJsvFaAhAUMmu0G4pWOEDKQwqmu/X8ikVEeYJMerXI4l47fvto5NWjrhEz4tjWk2S3Cfhf
ZHut56N3x/6gILRxAYUboZqnWm/941hBzESIw0A917v4CLaXKMmMrROPv+94QGha9/qbLFJnrRU5
c7jk1S2aR13Nhj0DK1pagqJvIrRp6lmA62KLPn40wXhNS/e5yqMHz5UE0SnYi+An7CD7HFR0yHAn
cVeTEJK0DIomAk2KkZW7RHNE7gK6hJypvm9rjBcs2DFNhVICXH0ThmeXSmwTkMFd1gwd2U7VG9dj
6mMO4TtKzycyqj9CAB9M6Il2Ia1mV07iuTMS7ZJ2SIahmi9ygrUtktUsT0U0luHVNSFFOG5enuNR
IMDGzPVI2rm+zcyACTIhZ35Arq2oGF0ZVFoLWXjkYZsIjnxwrDUyLXBc4bl2ggiwNAk5WmZ9jNnW
sbpXo+el10n/HdnTDXFFuFQi/NDxuOYmoMzeHgpU2zoSMdghFP8dZ0PhYDmYqOEY945FEK0H4R4N
i4HPCKa6RF3oDURvFhUCaB+s3orlOTLmER1gfMW89t05UbKo827tr/yQ2bvCsxsojJ4Jk36UAHzQ
09AcIL8qIrsJMu86cSa+cm8WsgE0UxWrvkt+EUduU7v8A7J/zh/tKDEn8ZQO3aPWe9O2mQiwFBKy
mIXHF98E4qsAVzFBfOwEUJ/x0l+Est8i06OFH1H4NcL9DIvuZEAMmQaLOFoNVU6aExfhZ4Q/YIO5
ZwM3oc87OJMiXdP5bivjmIrglPjyFhYGNi68hxBNandBPsXVtojADadkXxEvHmS6edbSDyyq4P6p
X9dopuMV4QHUHeglamySJGhpeab2trB+tX44sMtbST1h3MpxOwn/0xtICsq7cyacr1RJY0Exspcx
fwML7IJNvrVsVGpvKEZXdi/fm3gtQ3JSnCi6hiXeTTfatoxiF2lvPg/OCasuYlGrDimSyQXvKvPL
MrO7NMtVrqlf023viVOepA3GDwPhQ+ZIHghAGAO3SLlrxaM0vuMgh7pihyfH6D+bcFyzZP9tYpAD
I7IQ9HMA2m1MfIshJQrY7PBItnGHIbTa0xMNo3iuXRBZgyQHuZMcio78RuqfXGVSMDDy2eQztpe6
ePbzmmCQ3ogQqfwOGTIOL0Z0kzg9Zy9iEBOTp+VgYNXhTi/JvDnUTvptF9hAk/ypHXemW3+5dXLX
8/hQGJCwmTezqUxJNXNeg18fGDEHO9J3yMts5ETxK+DojnAl6R2YcDkqIMohOg2IepceULYFgN41
OtLu0HA/Lcw4vGnMClcslR0G1AS8Rst2aEvceduaRmnDIsQGm9Cc/fAPzoH3oTPyde4zi2+E1R0K
/B21kahtAGLUKZJPQ/fwWngBSDaewVW68aGWYDIhvr4IgVN6CPZcXoI7/kFRDNd2PXuWNDnb7R31
ztj4tU3lE7b/dGGNwdkV0WvdIC6NXv2kQYfasbhANf/I1JMKotuZ7OPXsS15Ahs8BgwbG4GLYN8U
foLVtn+N9fHFxQ+DpB0Is49t0WIH1eVCPup9fBBjAGIYG/PS8h2Q/q3z0Xn8zpOwm0U83THBgLGh
ExBT+Dpo6OWk5R87XN7rpj5o4iIaduUUurOc0sBDxDZSgTsFm6Wzxpd7HkM3x5l+khR8ZFL3O6Vh
nrcaYGYyIusdFVvTG6DUM/WpxUm2dA39jrpBWzGQ3bdky7DnGFDPi2ehACq2Rf8aEVFfwlRaQSUw
yFV47SGCGGHdb4FY31z2kYgvBi718uaJnkYeHW5KAIvjU9xgjsY0a5T7gD09aJUv37Uf/Xoqt30G
UMU23LPRTk94REg8K3Su8DpEUe/aK+lytDSzcLLWKowP6h0cxgM60d/WEXvdo6tSEOqWQfPH9Bpv
l3REMpRIDWyR3IoA0iWeLWLP2JqrWC3R726jdj/pDaIUfSSaNQVdoHt5yEYjPHdWfJ9yDQeicWsT
+7HsWnObWOaKHN2atamR7HKAzaljnGu4NFR07osTgnIIlqnEvJvWXIv2NPdBqH40/YiMn76jDijF
ug8PQ8bEChWrDvRlMza/csOCbpZhdC2JH2B9CFgHMi36FRI/WeMJ59MWhbf2XGtnkqq2dICrrUrt
DtTplGvyVShudW+o0mXgDk9pFxyDKVpFcbOM9foQuxkJ3e037dJzHcJnCrp4XbAXR73S5K9pRMJO
NKOlB52NLQ87ozYeq9Y4qxJQq5Ktv9RNXDZWHmWLfugumjd8GRU/eD4gFSMo9Yedk2T/GbsfsUF9
oKMqqH9ka+8K/OsbTc1INT9lctk2j3ar/YLP/YA3j0qsWYaKuTaeTXTjZKqP4yLV67fUSn+xiTWL
Jm1PHXVT3PLw64L4J/Crl4y2j7sdddoUfedhRldcobbFRmxmHgmrO6+I3oqkPVgJtJPAzTdoFv6k
DbRYLb+MDgghvwF/E/aQum3Ehini0X5qoGTGCF2l92m64ykp4ocCORgzrqcy+QgByyzzfnxKRv1g
yQuUsg+3Nz8mUDeO33/jKfloO6jcHh1Opm1yjx0QuSRDS9qVW2D6lAs8pw8jE5d1LijafOEcitoe
kL4g6Zo5uFJrk20bsHeqM/vqVUghRne64ABJV5MNC8H0Z8NaiOQ3hwKM5w1QeH5oPZIIAjc6C3dG
htXNYw45RKdWWVSe/oX6v4Fl80K1BqkyQr5VzbIwxRd3AdzKlASedISzMsdD8VReap1xGWOeDxCA
sHlyniha4KVHDTyBFPKgOES23i31KD/Fs5Gti/j42TisfQS5GOAYWCR0VEzziYeoEONV8Pc1EhBo
/z7JhEHPS/tX6wrYn+9eyMzaMKqEuzCmj6mGLCRrEcvwv86lqVI5Dkpt2JvQg0FRj3c71xwkIOq3
dIcX+L+v9N0nqdc82nVxM7E9dY5RYp6I715aPg2mvfVyUmZKUx2SEvzrBPVm4WGdsED9U7AD2AwT
fYuohOhEWFgbMk0WbT+D1oLQI0ThK4+NAlt2+VaP2G7CQq5XchJAXSKDdBB0LJ27KoT6/PumSxe0
gNZSlKQPldH1K9vrBnJCnD+x5bz0I6TZqeUHozNbcVgcE7cnOMDg8NSdDF9ztSmN7GUoEYPmmk2i
dLcQMa74OoqveSLvnZ5bYCKNvddZT5GHQwytzLEE8rvIK+4CqObPAJaY0EFlJdBhdA0WEHx7YBP8
FHlynxzn0TfSh8DQnoXLTVfEI+04pNsRa2Uri4dKhcmS5UlZRrccKUBbWvoakP+urRPgqeMDQ+wv
CHs6aWQ3cGkPoZXvcR/T4gVHBGswuH2gW2zCI6M+d/pTOiLZNAP9q0ys3ZSw7HEEHRvgRTiqWnH1
oHIQPFmtCci4Fk8uUYbT38wcMpNkORzmfw8FyGpKg5sqwq8mincYD9ZDqMHooMkD5vcLVrwABQYM
HjbH62g42U6x0WW7+d02JmdM1QAn9eKdTzMNc4Ze7jucbU5dwHq1YlHDSXvKk+mLhNN4yWPpqbRn
t6OTXxGuvvQ1PiLdqFem7jwZrv2lW4RfTH9SYlt4xiNjc8f4l9XUup964AUDXpc0ejfUdEdiXmJp
4HGRTMs+d3dBEDynCQ7DIr/YuvesRvOS5Z+dOaRL34t+6zDaeiB1gXztXRSrdkiDwdrtNZoGzC/P
Tp4rWHtsmXqi2g0IAy6Yr9zeqLY7DUBsU4AbPNVskgl+SqP6jVDm0RGqExPsdx74RFokRGUgtKvB
A+B31BDYEYW1ykr+OJHyZFismBTXDF5GEOtp8CPt1Ft0qn7qEpQLufFkDvGw6tsZJm5vWsf6cnAt
L6PSOEWA2BGptdcR0zxAVow1JE8CXP8qi2r2np4aS76Ay/jDDpNjv0BT+vr3n9ay4ZCNRD2x7zz4
iXpPG4CEEfXA8CULgI4lSuoklI+l7pC8ir6080ymUtS4kHHeum44jMgs0POQW9iOp84kHBx74m4Y
QeOZkpMfFyku+3DZ464WofuDng8TpZleI69HazySd+EZb4kr3pvO+4KLuLVavCZKboxR/TIvR8HP
tIQBCcGSGSJM1ZmXMa/UTOodF0bObej68uq/jyW5l8QtEjzRMPYuUNxbEQaKUQLBIpholtUQjAM0
NqEwqMaTifqTBxnqPj0CGC3Ca9noV+h7HjOjgHRq2c1pscnobpxW34wxbx7BZO3aBkQdENnYg6dO
g14tXETJi6p1Qjwyw6aJ45bZiAWYoNiPnom8j6wuIzjKUg+pOcaL12GfTcT4CFtT9h3or1B/bWKy
hYPh06o6yAKe9ZyZRBbhcmwLBAA4N7ELCGCw/kNBYdSSOLIP1YfAabazhPGC6IZEClfb+CXcxhqV
B32GRaPhpyvDZeNkWvFL3HIFN8hF132WAl1xhmrTTRYYJ0t/pH/D9gf25WSLaCsGz7r2uA9W3uQe
SY9j82D32ovKdFqNySV5IMZCGUKDgfD/mOrjp9d53gnfQHfLsSgMw2+V+dFTnk8jN+VjZmV8KgGq
AKBG0Y4AYoY6JPO+lpYFyb9A89z3enKqRn5cfODTiklNvzN7P9s5njn3WLiCl1mvfU/FPAsocVFI
wdwcKlREMFey1VL6cQp+6pDarO8oupAPdJHYFl5d3yvs47vZEugOOB06s9Y+ee5Cd8+T75Cnj95b
1t7NXIQTUJc4Ic9kTSSnLPbHWx5ozgmK95O3CuAUvee2DfmTLSNjE9s+JQ5Fh0sqRRgM6icdZ8Ur
3rtFOibLxOvGnQr15DA2/RrjevVFMBIRr6ITNyYM3mbgLDvifPNPEoYfLmQV4bxgAkueg3kyHXBm
Ebh/tjdKVz4tnpqutdTHXe739c5MEw2wrIWJpjWc74DnDcaLv39Tb2z1qE+3MBryPXMqbTMFWv8C
9PKBoyX/IzxtJ4aa0OoGfo/vojgP6/IGsCQ7ikBxnNeOvrTHojpZqe0fWmbljFoyIsL45e9/4bvX
FvSABB4ydVRhdVF4KtEuImu+YIBzNsIEpdTmN1SD+SXNVfbw9xfXkjktOdnTTZvvJObqhZMr/VZ1
U3MkSe03DksDMYb23od2cZKD5Fybkha2QMxFxfl41iP96e/v/v4y2tGDL8Nfk0Sw9cQ7yX0CWIPJ
Ass2IchiDedf2uqJ/L50J5TX3osx/TRUVW1sHRhL0mG/ZoUIp7cfI8L/5kubnyWw7fKJGSTrKhEl
az83krM3wmQZC5B7wAOmRd8pzgXhtah1R75EJVMCAADVqIdR+aFJe7XWgBcv2VPJQxreHG1LhE1T
pOqSpwrpYzpDDEKKNKo5GBTKBVqP+D30jfxR8+iQJqHdyong6SI3fJwHZfbmJs53jOweIQgV5wRd
7NjWrbbW4dQGU3urtcY8uo3xwe5lye5CP/NsFA/E48Gba6eLjIgYco0h2XnjKMkWNMu1Q+TfKYib
4KAz5HbR+R/tSPn7lOxtm/n5lokUWQAFYTa9vXS9rj6NBN2qCvtZUQbGyisZUHNj37R46GIwzyOJ
njHJDyNHZqd1waGbMGK4qt1mJWdzBHKuxEbzyLUZrDIXVacepQeCwbyLPe38UrwREjcjoi370BPC
yMUU+SvT4bykrfaIOh33aErCIzt9IlHs6q43hfk8k+4QdwwXY9LcRRiS0JG5hnZBAHTEOVPsFOCq
XWLYXCzC25F+OF2EZf32EmZqO0Txxi2jaCsn5mh9OCDYyevfiE8M06ErtwxPKfGSetyafnwSVRof
hzTfK7NjNF93lyAN60tG0MXKDdHx59TJVZ3qt9B+/HvL1cPQn+sGkBBDNGfl8KQ8cErttSQv1jFr
jIWZZzfKf/KD635CdFeDPFHkLAOqGM6ZX29Hbxp3pWf5hxC8LXE+WrXRjCI5D6wuRyaYx7DpDx5i
23eGWWjJ6UkrTZEiX8BqQCSMU0kIefHL7gV3t3ZvVfPDe03ijipfOsex99aAe5pw8mxPJCxmnuEU
Im7+8rP+fXKb8jK4YKtxS45LNgoaOP+WNZzHDNwrmUMG8y9Gmo3HiHamH8Fp+Vqu7UZ0Nte/v6R2
/gcLvTuJ4hCZ4J39iltA5wIuKxIglJOsw8ESiyx1eG4N9gHZv1XjSMBw854rMEMM0LHkGmz4tQeS
qwhgit2THSjz1CZGj2wLWlfSsCWR8FK2qq30x0gkD1idL9wVHOqkC58NX5CcRXQsBShH7sDMZaoQ
mAMr7x+5OqCo5TUTPKyk6yLBkdGa6qQkROes061jrMXZoWrIUZpkvLGH7qTlbF2Fjs7TsMZrDK9K
EDNp5PGv80DMWLFPU02HQemWy8EOD3VQBLB+AD7Tf20dXb/jaGt4+lNpBkngrGvk2NhfIHCzr6Ff
RJe20zr9t9frPxVDo41lKrmkkwaV3FhPBjwYfLY3ASEABRMZshmMzMB4SEtEelqAXzIh3gzb57QB
cew0ztYvsZZ2MMEAMFbmweLf6zM2oBaX28Y18vICDWdTt358K3kYW6PJLWjqJxOx1TIu8bNKdgp0
D+TNpU6FqETH0qzV/QFwrZz8YY/+0ER+YnNStXPOShYeJ0d/5L5r2E71BjpRMztXbfxRMq/YIt/F
tJW0j4GdIyPWyE/HJ3/Tg/RKLt7h0HH5r1Siv2Sjytc8qRdj6D45pvnQdAATwgTsnaTITiJzBSWN
QJKOYRKSW5ZLLVm/9Vmi51bcmypPmcj01SEnoDfJ0oPpYBo1sX0T2DdeJ7ArY+Wvk9bNKXVdyIvi
qEQPi1hijAvJaPZxgy1q+yczGFZHXnowwuxkoNY40Si/OBoBR00pGbsZjgmgI2PFa6nqNuT5RzYQ
wtBE/g9RGHeMLv6r3wCZ7YOBpXeQjsShDYhqW0wIqiMf0nCiW50xKk7CLj3lEgJVDbZeWqo5tZXo
N62pLycLxIfTD87awbum12G2AgCQ7joth+GJ3eQVwxiJP16LiSLw7AdE8Je8Sq0f2L8L7FWrEuDv
nZBo85iQaQuFhqlJM7Xt2bKIl7C8bU85zDbPj9+maSdDF6aPpafHUC9+K5wSi7hyBLRNtWl7Wf3w
475OqW69YJC+VVwpOPam6Yy5gtEpcyOdsOmtbojgEeEm80VTDYyipzNj1joD0MYhSZxJHrRY5cJY
7n2FIpdjVl07dtCdXrM+G+r0rDQNpNNIihagnskbD0jsC+pcx6YllTP9pVi3fkdSI1garSc4Ma7b
m+n6ONs9iYZ8Ns22iRuuQDASkzN4f3I//UmJl6SUnpn4OGtyI7S3yh/kehyCI9gw7C8QoRYykdbB
Dfw98e0l8zbt6uRy47nITWqpNhzewaonWXEVzEyA0fSfvQGqv99tm8btdz4y8VWENwZBstiGHer0
MsLuqtFc6M0gt2biDWshVQ+rxIK0PzKr1nv/s4q6tTBMyinT65YBFjLaMx1lvPmts9C1mW7uUkLc
fTf/4xBz2WTDHofNk+e0n2stKQNaoggX58hh00/DzjVoqduKRxBWfLWJOIWZC4b4lLRkJuBX2aYO
h/AoR5BtIfUVN1G8bPXQA3bfJld3toPCW+E6GYpbPHIyNZHsdoxCuQUFboB2Zfnq1SAgc9VY8Gcn
EpaChPEO0/93xVx6l+iUW8D2C96MqzOY6anyNQ+PM/S8eIKdZTII6FiG4JjGtmz6HG0op5xgS+yr
OPQWvHjVh/A8smKTEHLqDcmWkIpox75nDfgz31o5ZiybZII6rMp9LRoAlHYBziv9MFyjPUYC3QL6
ASr7pn7CiZguoKLxtF73KOVeUrvd29QzhJAx01cVjXHIOJIHNtGmQj33WXeZw1E8N/dWaa6Dc8yr
W2ECACrgcUHH740bCMmNRIm9jQfNwxxIWINMR3B7yd6KUnFqmZns5zpYfes++JMUoqQNkI0s2g3v
zlErSVBqckYNltVvsEuiIYqSh5Fx3IJUs/ZiTvg0U9VNlyQGER0VKIO8wjm4MdGg/VTz3XZVjUvC
YuAqxIPFoNiTFW+OQwZt5hUHR7bdikiqX1nH7AsS81D7Gs1O+MiKiYAPwG4rg3O8NPo5Yc5DIzxv
dIUFBygfXn67zCK30yKB0KowipUQUHm3+Gu6zwrZSDmGqnaZvoMs2LI36csu4DHDdmka0SdHo8au
a8wj9IeoHV1r6nc2zeKytAma87L4igiYbUfVg6WwB+K8OrvgNrY/kjp+t2PkB4wOSVxwixdNdMh3
mEczvFmUM9w1FWJvsVrbCNyHQTuR76Tc38aIWcQL+6ImGmWGBQGT7y784RySeypQOI0kEazc+FF4
jK0lwwgzKJ7DVpqoCWOOVSiiuV7fmawzKjfy75aCBpuDu1Jje3UDMU+gmV11s1nbTfxdwKACbyVL
qNKgOE6c6hYFclc2EybnghGH780zvpDtgYjKvcfx7yahTt2fOLAcSrlKLcmemKC64XmMuHM9ApZK
baWD53BVcA9RhMoBBYHkjoYxM9EhGx1B6CtbZuGqLlHgJcNHnp7NGGdYUBsAI+DC40LB19QnD465
bQAEM8N8jUVXofJ50nV/QMphH3NRkS5FVfxUZ1DYEpLMdYoCfejVIcj7OyBB5CFD/W4PhK6BD9uo
HlmklpjtronltB3IWFnOuyS2rNHOxBC9CmmfMr2KnoMOuAkC8KMyDLnp8+rbQ1PJMK/DpmmSkELK
QyaHe40sn4gXLDm1jUExiKNzFJcwiJFGMEAmf1bmCcirYZZHWOgCyAqkqAPpSNN6aiouUltX49kx
PIBKhbo6wbsmInWeEc5ZwgEhUWblegsbin8RsxgXGJuRgIQEZ55EAcfSy/B78MInkgHot7tuYfTB
XkU4gCI3e7ckKzSdyDxdRIARdl22gag/PEjr2ycdQXVseqBqvdbBq4HVm1VlbUNaCK5jilMD4w3v
GATTrvFPLov9ZTuy1bHEAI5Uf2S3mawLQG14L6t90QKYk7gf4vkDyYrSWKWgv+hV9ffebkcuYOsd
O2eznhKWIBSDv8ION1QfezOEjxG2CXK2HocrEtoZswxjlKfGyrFt54iqDGIllWE+eGxQTZNYFd5W
SnlWHMNMT20P8M0RAzCTAHJwMwV2rB4T6KKoj31ogidKCLNwQ+Ylyby+M3DwM2HiAY+/6cgFsk/M
fthHldyL2tO2TBSB6uzbnr2m3YADXWK9YGXjyJvPOJNJO3ljXsTzqqcM/Iv7rvovQKEAYloUGXXy
zhbDW5pO94zclik/8Gp36t9wld9dz8OtaP4RDAA12rs1q7UzIs0fgoOpeVL6UaZ+7LD0TVa7aAbt
4mL6t8wHH2NH4g3cyoa0UCD+Tdet26RGk9tYjPSFuakQuCHJWdQiubSA+qkTrL1TUBFHk3EoQnlz
JmujqvFtbMFwJFBkyvBPPfH24LL5ZYT0oXrdWLvE9x59MhLGq106xttANgqJnhkRHo5BXqZmuudY
tIe6tUNIF1YLcbhnZ1lUlzRlH9qSApXCd1xPpr2b2+eTbk3PrSoHykssdzGG/CptPysnEQ+1q3GT
eAPTc8Kz6O4CRBpV/u1Vwr+2szqP2xE9M8MgJJrBVpjan15QnjsYjjaGIRDstWR+csV9E7ZxqzKH
qYZVMkgpy/E0UGitjJqHRSKIyuiSSZ2jVHuQTWCTHtRT3Uo8aT5SZ13HgK4hvoGu0TXnEOQTr/3K
8W/uYvh+T7YPvzWDL8tugpdloaaLhcZ71GJN7obkoWq6n1Kv31NTv6QGehYxWGtR0VVorfVHH4kp
BktLY/1uGsFwZ4OOvzjfegV0V1Jm2lUlAEN4rU44AYvJA9na5opH/BMtTvzYF8Zb6yi1NyV+HUkY
8AMk9ltjl/VDRoYci7GlyB1sTUHrLDoBl6apuq8SAMW2VPCkXaGfiOOeNsrAtuKjRZpEV68hyNWr
Qs8PSWd+xeT2LEJtRsmxcT7IvgRFj9HGHP23lPtngwT7CTowbD1SvTascpXnHSo6XtuT4ytqLvJw
yu3/X/mr/19SfsvULRpfwXPQN4T4P8TdTjk4GSUVdVgpl1k6HDVjxvwqb1qnaCFzfzR3kzmXBhqr
l34ANZtiQc5oMsMk9db4jsrN6I9vTPv1E3EfF1/0coGHqV3+fan/a675b8w1Nh/Z/9tbsxyrpv8v
zpr57//TWGNa/3CEqwv24uRJW8b84f/TV2Ma/zAcnwe74fD/tvmfbDWm/Q9X+DbmGV33HNswrf+w
1fD9bEYBjOZ4LOmm4en/E1uNzmbqv4jOXQMZuufxINaZ6OHusWad/Z/PW1yE7b/9i/6vRFUJWXDp
L2vc1c1ddGhYJoV+giL6nhpiHaCzLILkIZ6SZVSBx2E3hFQOLAcr9ORtaA1kC+xdbdBeC9FrwGnS
r0AlX5Yr5DLuzJOWAOCyv1xSTp2Yjc2UQKynXhX1k4EScrCNHeF/j4oJK+wRkAcuq/eFVrUPORCY
Wrj/VNa4RoPyjaSAuGM7GsHjXzLQPDqU6UnxqByXIxkc6jKoGlh/olsXtqQ5iviBRKbmvgFKn1Hw
jzg5M1GnvTMckOTm5ZIahKOfauCewyxc8IFpa4bxlH7rpFF8E2BmrBILjIDyPZHB3antQwzBEPDk
l9HxLQOBm5ZZGzbpINha+DUIQOSnqEJJ3iBLeWEg5bMtMhVtf7r9fWmjYnXPJIlnBruH+VsxNGxh
I0TLIOJR7EneQBQCcJmscTOaI9Z80gfdJtySP/v3B0ty3gUZaq+uZE4l+wb1pauOnCcgAlzrSbTG
YbBRlWdRvwoEHDobrdGqnY94tDGLUPgPtZ2R2DM3krYe/tjk+yz+vn6vUaehannua/HX3/cFbx/k
EeZoyuOV57K7KiPeDaQnLZgj0jhb1WEwWN3pb7aCjSuiVu16983hncS+yuKx4IeqQReLFJ1TK5fV
RtbFXs/6hDk377kHD3eAO1RNxp61aMdYr/IY6MKPANWwSkGTMYKhVix072bBG0E2Oq1RXGKBGS9u
beibv5+EqHmBrjemq9Rp3kTEMiIMzQbLrtqkSPSYUJj30XJnaaJ7bBuDSNKs2TfaoG1by6cxHMtb
pstia8DWWtB6o8jFasJrr1yLrYDvf4R4VKVnF1utJkUIabC58vQIOhwjpL/XsmD8ijlnmZJHQVDi
fPXWsFscpAlLOTY/Tc9XaM7FEziCsSAMk2bAQ4AFoRM28Pcm6AJxDLFaJVZlLgbDlhTI3IJmw9rB
0o6Nzmthm3Cll7uyDvdWWDXQ1U3FRiTshKf5o2fnhaja/siicONboCUF9tLS3+YMwed7ta5tYkLM
R60iyZHfxzTsC0dOJ73vKRe5wKaEDwEl6J18s6+UBazfqWOQO/siCe7oeu9hCm9F4YtR7n5i+LYQ
WOEzC79ppIN/0iE6ANUGU4lwdyEVItM44AfKIg6RYM/a+JPEe36vpV9iclgl8ZWDIBamKEEHAr9l
sQtTflQrz2EbOl8ToSAqfrq3rhdzZ9IHI69EQ2NvwQmIZTbf66A6LZPSOfPvGI7ne/828AlwGqDE
GfiDEMfQghWMOc/DiQnP0EO0PdFUXKeGn/w2NvYmQlJ+BUIaKwfdAlMfAsOs82tN6l/Z31tBHlBa
ip+8i266aRt8JSdlznoYeyvXLHExynjvQm7joE6+SHLmyjRJoHFVfYz6gnmgc4lhGdBtiB/Ndt/y
+cevdOZAyZjs6r7/KZzOX7Zp+Iou9Pz3wkCh3v69eEyXU6ZtuFXmz64MA0hO4IKylIRIGfs3GTuc
cf/O3nktx42l2fpVJuYeFbAbwMSZE3HSMQ2TZJJJe4MgKQrebHjg6c+3UzNdKkVXVUxfz0WrSxKV
BsB2/7/Wt2LteTCcF8ciYshspEX/tAT7xdRWOPPKcJFLuS2UFs3I0fDEV9T1zCuAOcUa3tezhT52
pU0Yj3wnfBUh3IWBBW2ds5tynXm8gaBybTUvpSQ825NasLPocNajYx3IilWPOyQafyHQY2jsaxGJ
V3dZkRIBS51sNQqxRyG1mWYu62VWY1RxgSmeFqa1mqxzLFQJNuTkE+nyULs4dcKehcjjGoz1mXbm
c5ZvopGv0whLhyWDOhMyJsb9RzOxr7hHJMSY/DVQ5JupS75VLqPEte+srttebmcVznBfOTbVVG73
qpOs197BjOZqq5YFAj1RWVXs1T0jA1rigorLko8fk7oa1CDF9UhbX5ZPX13Xy6zInHJjNk+jDUJT
tSNHPrVEykoGDR+d5DcrqZyllZtg3TMDrWHIndc144EsgU9qNkx2qBKpBywa0h9GqiwdsnZmyK5d
e3b6QK94Y9TIN3GlMKXxORo+rOczZmMSzkz33QIaOyQ8SpOaCkCatywHlCL8s1V4ZytAOgyF+YZQ
Huo1RvRhlOj6nLJknUg+1I8M+KIuQ8sOhmcRdUiDo1tdv1M/nDS8ra2WuaIXuyZ0ztYg4iVdI1xJ
PI1WRnHakfyRUCv6bPFbrfiyQpMnqXfPl9ftOlRlaZ496N0VTKF7Q03dhsk/mtSHylJGcEpGn0yc
HScIDC6OuBGD8YnIfD2a/LD6mC7FeDEndyk3uBjzQ26JV0EleZUzRQHRuqmb6TyhulI/rL7+XHmk
17lnI3V3wmiusVhy7uXVLh+qCPlmNHzWbOqWgdE9qK87tniRejyEaL/WJYDBhSbwOybxo0DkBUGJ
Be3ygajZrh2EcVmOMJWAAyrVShJY8osXtNiJx60HQWMVZqwJnF5XhjY9G6n6KuqXNh3AyosHkVmA
Ni3U3xRqcxvvS+i9RwEAMhmWBLZC8VFfN2f6u2Llu87rFa2f93asfNxHEwG2hn6uEukvJ/VoGL35
OLjRe2YxUbopF9hKzL3l4usZ8/XlNqkLonmq2BL1N/rEuq5rOjsfNdrQwQfkQy0ahh/7EOrQg1jV
ZYCChMsS+/CncuyhkFhP+Vi+2Dn/ulILmZVkig9wd7l5HS4m2iThqsL49uNaZ04POohKibo1E+7F
tU6CXznTG8l7liLpsSOJRXu4fJZ5Vlsr3f7wdSYS7lBg81nUGnb5HOSCUEXWKfZ4fMHLkOgVc8Wv
d31NHFVhh5QK1QWqituRGI7Lz6H595eaGNr1FHOTcq+8nizbY6fJa2ud+QTwDMdfQMVlqJa17ZN4
aNJW5dNBe2Ubo57LyzfOJ9a12en3cYFC4nIr7Dj85s49ChgGN1VKiuQ6zMFxwMvInzToXZbJd6Hu
70jI9xUqQjVS1X9N9EHNDmy+BhyKXihn6PDIzHt7eS1CyhjwysF6uaWyaUi+8onO43t4UXL2g/b2
spjHbnA2aqoEFtsTOVDkV5e6IYZp6VQjMjBivPGOE3qn5qaKTdA6NQLSziCbo1INOu375Q3txr/2
FM7/MkQFisUI/0ckyw/ASGs3DoNV2dwSeP6V1t2LRRgC1gBikAzO0nnDh81TCKpO/dk7cJ0vs8Pl
qQ9Nc9tnHrgILkWfz/gHVKIg/4ANM5CapNtpk4Npk+DZywe5/ODlol8uURWRe5p1N7hdFpeVn+eT
ndsEzMx0rjr6NXjwwf5NbM2JcLsSLr55AkI5xjCX2BEzI6awdytElMsfqjlUTXtVpR1Il7xPJDXy
Zso+ko5V2o4KoHVmiVifLb+c2iPONE5x8YLE72Cf6oYCfPIU+b7Cv8WttgVEdY1GmfS0HExYRd3K
AVzl4OleWD0wrybHKxnZ07bXy3nheSqzglEb+OCebAipIcyBtELxGE8Uiqjz81RMNyRHMRtDofrx
5F6OZQKNLh3aHwMr8Rli4UBwSVk69P2h7RsZXrPLXTCq/hx2+UYN50adg8KQ9FZskduw6naxI5HZ
9aiSw/z+8teX8ToHxUPuQRIQU72j0YNVNOeg5p5j9jBqiiTKeE94ivpPlPXxssy5iaW4S5r+I5DM
dpM636E42qmZy0iyZwQT2x42Zjk5y8uz7JHel5mE9EioV3HwzYh4MO0xZOPJv2i9s9r5qdVlUueO
seRdfD42z8sqv/MCLsdlDF9mA4SO87Iuw0cbQmkwm9Bg3KRdpyM+9cwBeBs5ZAo1ZXjMyDe74kzr
LSjBFWiOhtug5LAgUbTiokqiVWBh0qgQ2cSmuZAmvguUe3icwuC9ora0IB3IoMxu7mVW4inXne+z
74FQmkGr8tTHJr/U3V2s9f7qvze66isBkXgMisxcpBb/Dl4dD2Nn8E7cDO3HvjiaWI0udxNrQb/s
puKQYe92Ik7onX/TRViHOaPVGfdbTeEuhwqnLamm8x+JE3+o/w9dduKgDgtJjTajDwHQ2N0hFD53
hncjJrG7PN5RxJ5YI7EICg27qaNrB4+XoRJ0DI3eS580P9xNSfQRqE2HemWfk6u6MUTwUL9WG3us
1Rs1tNhao2+qjYORF1st6SoEz/bdPwZZ1jyVY/FOKN9VmYVHtSVIfGKSRUocPR9VQ/27pOXtrQaT
ucSk4xFTS10QS8Mpnz3/5VRqBmKn9mgcWfAbRZht+U1lGt+GeNcyavUDbq52SU/lnk43EhSeGPUj
hBex0RicdI8q5FyoqgbYeH7xT26jnbM5hq76YyaQWFocK6TQXmTA28fnGCuOes/LF/zxTymXYC/O
GJ54gO2HQpg36ifMsfRWeWRvDJdogEidrSqPceUHGWbg5KYfTr46EqufZU0mqdFzd/hCfNZXfqwo
EXRSHFR9BQ7oap+hNp7jKxjRt8vrB8yQGC5QYxA9JmNIblyqH+eJyEQeRNqGHkzDRosgT9pXXt0/
l+p5jQZmtRrbjymNbTvN9c4caMtatrmOGM0CUuaKitF1GWnXJTl1PUfNGu8mhWobg4qqd7hCf3Tk
raE2CupKz6hWVhCY72e131BHW3ascK/xJRALOrEqXg7AjYWU0y9Pl32yaJjUMwGZWbDjjGke9PF1
VXHyLnxuo/qfsUpciky1CtBWk7acpq0WAjWkO7LSDMaVpWFKjShVhCHRQbEaQ1OKVq5IpgNUq1sH
ItqqH0K5nXQuZWSne/Xg5hy6i+pe0mvwEq6s50lIIBAtiWxFG1nfe2N7pb6GOrjlQu09K0oyl8O9
KopIP17z9b5disWXB/9SOLkc3X4qKNJuncKy+APu5dcqnXDYGehUC3Xbo2RIQfDnKt0QR4Y9kmXM
ZGYcyd75ju9ZUpfI7c8UiwJ+s/X/VnqLNm7Z5Fdf//nvn5QO2nq6/yKbp/iZifSXEKX/l328F/H7
Lz//o9BrGr/pCoLkOY5rmBTzeaUfhV7Dp9AL2AN4i6tjhLf+gU+yzd9QywjD82gpejaj6fc6r/8b
fwTjxPIpGrg2ddv/+38+x/8Iv8r/elyaX37/8+NjqhbC77QUTJDURXRdcPiFo2QZF5rQT1XeCeHT
IPAFsemKMHXHXzp+6IyAzHnKt2bqXlsW0lisnI6Ts9On89ul+NZkc0394KNl47eocZeJ8GQTnbVE
XgNGtxTXfvw0WOKlyDLykC1HLlnv3v760Td899caNU+9hx/SFmi6DN22FDjlp08/p+Po1wExMUWU
E+hjoV+hoOQSI50gBy+sY4hrezWEeJSKnqpmHU/GSqMXrwVfGsqHvexp+wrEDJTYbmUXntyCDq8+
fLGKbFkGl0lK75QcBbZnpcPhVFAQSZv0yZOBvW+JjHOApqCHSFZSR1tSFo9+0qNh8QoX5Zr+GWmK
hCZdnBGGezPp4mj7/gdHYw6cNiHlFBXgzqjpuc3aNxAPZNIC3V7UGhiQ+aHOyBGSlrGaOX0toXre
U2cq135KsDBRyVdl2MM5kIQHRNMdk1O1kBG1iCZJvknDHFFa4GWpHFrQuSeRdlGS0o1yl+jk8kzV
EF+jlH/Ty+t8Io4NvqlYdS5b7CrlzGH3lESQhWNOI+8pSMojW9KI/WbYkmFCdrz2QcYLER0dBw0t
I44D0MMi6jtvzST8YGdk7E51dU9G9hG/1v2ImrFC263Om+wPJpzFZqpTzkSJkEQypxIhrVWa1Q+D
HUdb3FjXIYjvfW+S35x6bPb0jhTtIjjSdObsSbxMXNZXGAHp6okmp42MiKPeUQqjP44mb5GMEJtM
lBaopLQBlyrl7RLJC0VnPNUQEFrlySUtqyRazD0ExJ2RUlsrmNR8X5n1lgieq1qwfKAk2VJYOwQh
GqpC/0KXdEo6gq10e9s2zYdOD4HvT0WpEZs2NnXwIZxnu8J70u3uW4uliPAwiw63ASYKoybo47NX
EinWD89BtiLEg3A3nqIyyKyt6XMcAAbj0WNp4oOAV926H4XVKss+4QmUYdKl8PIXLR2vRss8VZLz
N9jyvbAxOuKAJgjTgP41xMFnYQ3vse/fD+xSCtd/zo84Dnm2au3DDv3brGme6fk+Jv2e8gIxDSDO
SAXejNASXKLHOKpyCtJa/cBmdy9L0iOSAIVA2V+LpiKCcahJQU3yQxloV15o3Jq5cW8R5sfNoYak
GXfd6BySQT6ZyMN4WwsULID1EexqG1dvNFA4fgr7ezXJYwzAhuqOdY7mZ2yoxDqCJYUlg31ILw6j
lr87dXQ92T0bUXEgb6lc2m22NavhOhD+dWpkK3966pvgezTAcKqqaHV5maI+TS4yocRZD5X2hm3s
TasouPQllcdJ6wniYGcQCypygI3xKZ8q46ZoCas3J/3ByVA9iPpuCG819kYLgM+UVMpPjSiiNVB2
xFgUAVIMraNuLntBJWA0yF9iM48gmu2qUwYHp0oP/lDcl0GILywo1x3AxMjsTyjQEYHFLaqEhoxU
IXDWjmibDHFNX5i6CT1xqu4OObVDg629O2rz8MhhKF0I6vqWmL6TzoeDy/J32Cff2xqZcAUMBQHY
kx5RASoISoWgS3AlaZXGYZDNCZM1jwDQ2zDHTt8XR8+ErTajDjKLycdXx5NppopfQwycXQZHuwD1
OuUKeq/Irz7K0I5YeDd41qb20LnkrTloMDJsB4uos78XE4f28HGyS+rYQ3KKcnnlV8wqQFnu6q7e
92SCN1q+D4iCcDKJBEuFA8Txsai1Z1mYr+wZ+XiYtsc0mdno5SjjI3uft3G+jgavZjZzD5EQcqUk
Or1Ikq1j9M8VuIfdpO2a2VMcK1pxDsq/ohbvXhpixY4tkmHMR1mRmp6QyhmZ3FigI8sO8gKKDM4V
8/ReWTqUL2h9ZbUdQM6LNNxQav/k6vDEW4e6p0YrG0pKVs5mPDKaqyCK9rOpZ5h97PRAmmhD9dWq
1j3MEI9A+NmpnavM55SCGGzaR5o5r7Ik3WWNrO5j7T6xElvt7zH0o4wbNdYst3PftKI/U6601hR+
Thauz6kt7tvEwMglR0HxGygD7Naxtj9bDRl3uwaKMa2INUvRy/d2eSrnkcShoMMISF2AS12u9D7A
EsipYoEqyOYQZW50072jz/u9wLheEH60aAtBjR11YDLrz1nIkabr6z3ntfWQavNBQkp1B4+NQ5nb
LJk23dzM2TMu3wlRsncVrE+M0RCcIyTtng2GneBvZtsy4RQCMBE3MCqPm7hfc6u+IfUX5KVsyIx6
rJKcE74qauVjDC6eHqAnia1pwQisGs891B25yhb0AKQM5oPt9A8JBOTJI2W2aINk39ZMj1Hkbsn3
jHSN9u8CLbO7qcqQ3UjRv4X9bWJvHMdEq25xLMXmKRcl7Bg8emCoXW1CI+h9YI0mXCSJDFo3KvG5
XycJErOJERBJE5p9SrN0Lr4FsrrOMb9NQQxZxgO915unFMe9Za5HI2s4RQ1fgLaKHcSkpTXwzwoS
5paFQ8Vt9q9aEW6l9Z5YGM+aoIKFDvqm+x6NMdqwrn2tSvezM4cbUJRvbhN+q7x+Rgq8s/vkY7bs
ehPWjFzc7K8Dj+RycDaydOC/YHzU3Vtbn46DW990Vr8hSKugUpZl9MDZvJjuurXRgwIbpqAjODVR
ESe1Gzw2pzAgi/thTt4ji95YVvJZjdF8sRMaa/EIWTFsnGMalNaSFGQU6DXZsR7E8DQTW9lCdigl
ALTZdu/BZE9rvbAbQlW8V6Ot72y9BbSkQpKrmSwm4rHW+ZQXq9LXT5201iWa380sY2YVHxPXlFzR
s6WRIeg/pBpiWnsjQvORQPAHyxohtyPM7QMsqlPSnDrLOXazf523DgrP9Ftv1d8GGZ6QKzIPSrop
dn6vTdYL+QKPBj2roh3u/S4PEUup/KHwuTcpC1k5cY5gLbqFk9J0BA4WokulUzwvKrsfVuXYtSAG
kPeKoTtDl//uGdZGWoEFIYR0V1oX5/rFTVERkOioo93Dypo4EJtEnx7bgTAoHSwuxhokmVW7qvvo
kPWAwlCmypV45ymnkeDrj0IzvucFvXjkJshKkX8NLfygrgQXYUlam3hyHUnsAKFMS7OZvlVS3tQG
+rZiepAVe9fJxdow1YFKqKCVOYAKaYf4sZFoAp2BEOgyo7PrQJA0H90G0rUTsLHPvOEKV+NjVtbv
bHDWcCy6tR5VnI0HwcndrFYjLOtCjN+RwWiLwutJBJ3BLWk4Ne16oPKpSUQYyCMBPMFRR2C5JObL
BuuQXrVpnKswNRJeG/MTd8d6Jr9iwbWbFpldPaRG/jKyHVrWI71dG/13SgBCZ+neITbGZEnVjiYJ
YcWmhBYTO/ah9qGbOej2Ng6ilRa5ryMbEjDBlEF95D4WPoDDeoLBZBEiQbJ35GrpFivCQhqIk/EL
6cuxdR5GPzj6QuZH0b7CPW3WuCmemYVfsBw9OypRuU0rynwYpuJEI2b1zsmy5sDF2kXZCw2O77Ft
fRtREIcl4RrZTOW6JBrZsFwCaCtSI9LOuak9aBgFkTaVx1zijGSk+UcwaFGTkB3oP1hl/JbQYNF1
8wObJUkinvxmu6G+NCZqMNLWt1k+0K+kDLS016D54lUaDN+DarqdAvdcsyIvU520Bba9aCW4e0Jr
rrTGsVaanxIzFmx6kpasUnsQFJa3g+ef9JE9FbvYFZmncg188Cu1yzMz3VoWHDogYVObTtEiBF5D
Iz49ENvMGuG3mL/M6piM45pW5LMonBa2mb1I7e5g4Wwh5Fl+oIOkMaJOkWlKJ8S9zl0xHqscTNow
olBr+ufQ8b1lZuRXeZyOFJyyL62Qd5OjfR9G9zlobqk/GQCwicPzWzW902zwAc11lXMOZ8mWCg0Q
JvhUxV68wyqYN5WRvo96vK58+8M2251KGVtORKssX5NnJwtIpuravdMCMZvb/sHsjU9k1e+6DdCj
a8mL6W+Stnlo7UIus+mzTcW3vmJzOnox4fLCvhNmaqxaD9nEoPsrramIpu0efYdUYaQl8JNo05qA
YoJXO22BTeXmc0Ab0JTRZpTjCd1vqzeHqnXoTsLW7WdxXRhnL8Aa2ndfpIIiklAvQkVrE7pk3Afr
tuoPVp2uUzwzjrCfA8tq113lfSQIQjCudyWGe/NuFm9lAVh9riRu6wKPnYRUM2TzQ9OQwqzNFMdA
SxWNzfzjQw1wxLEo83ffhEiIwOEFftsBeOZRDsNmKDRC01xXcpYtXgfiY8zB/kysGc57H98aeUsu
knPQI3vXF1qKvKU7pDykdlJSU0YDvXft6jjL+dHOrJsoo1uPiSiqq636MNkonz3h31QpXIXxjEAJ
yB6Y+CGryHVQDpFJI4HJk49F6rG5FRjW3M75FroUJzpOhyQb3npJ/Q06U72sDfcpZuhhGiQCx30f
Iq3ZIA9bU2tZ6mNYbH3b9fZZ+b0MMWjXiuTU9cNCguqfqmzpiWJvWfMLLtl1nXM182hULIoje+Bn
LcMMN5ZfRaDrFOZvwNr7u0AGlDbzmYXIta70ZqAK4HqHse2+9SorJqFRgw/3rvW9eWlkz2OVfI4D
bYOEIzamCpgGPh14GxFcq/FQ03c+iiEBmee8d513j2BGW2qkJWUqetwaEL9ZUIjsYOKLOeydXUnE
/Yk6h7eqcqTtA4sKvSj2NDLERzgEw8qtP3p+yulHUgTF/Uiw0ybQnNfOICwFjW6yDPORB9SA8qcY
7oumM9nJ9avZxvBitIBKCSk0FqHUH9N4BnZH2kHv+KxGc8DZYHqYOkRuDY6i3MLpFfmhWKKPeRUl
66oXP8Zx+uZrDxKF8xpY7INT6dWWjXdzdIAHbdouGW918q2WWlMETywQz0i4okMs1FGyogA8SjD7
IYPHhR3zmkJmXg2UTw5TwiJYCvbKc/Lq+VdTnT14UfVC5+9gNs17nXqvGi2WBd35vannLEHZQHE6
jO/hc8o2f/VRPnLEAkpLRNo+oksekcuA7L58x1l9lZDFwXbKvw4xcxCbQ69k1pMvzGcnjuR34TiT
gc6BMSSAs6Cav8i4fFVmEW2ZPzp1f6AU0y0in+AdlJQYM0r9oc/gAM52dtO3GNKajnqTViSPHIRa
dMo92NfwOa65mE1gO+smegx9Irs0XEWGhteEQX2V6MWjJBIolhh3iiF2lo6p31ZWjGpDVEey6vm5
cFMhlm+i4pTb3Rab5ZOuudsudo4JKEQ/f/aqbgWP6kDj8Zqg82/zjAxpzsYv9P7DLtHKbTeINysM
9p1W1Htz8JPNFN3CN4EvY2AX9GRyTTRUfJdyiqFb7WKWBXGaeBHaDCo0fDStJ0ESOQvpDZSnyZWj
IvnW2sMTWUs+OVvml8UsSCVol9W1DZKTwDi//lanz/z0U5xOLxW2Oc+Z31zmeEB1KXEqCr7DFmis
9GRJoMmOXvY2M+W8aXqOMGWArsUowmqtjxy0Qti+bksUwdzjTpgOttPVIEzYOteRfWME2pedAZIk
e2aXm3zUQKuhaI1dsaiciqVVg0I0ao/S6bn3+aTDjnKeDV/a1P6aW7/MX4h4L/AHr0jTdte0e13P
/0ThRB3OQPWozQ3wwspiHxM+wACU6hLckNx0qjs8U0nZIahrSXdg+xeEFVSk2j3StkPVh1pyaDkK
O3zZOuOzdcEA25YEVdU8ghsicDBy/AE8CRjgqiA4cFnr7W0wNLd0Mk9NH8gFkzTIZou8B9zBMRFa
ujhB3cIXpivwSFWShAkpsKUe5w88p8JIBiS/aQW0QNwTaQe0iRwqfQjKQ4NnZqmT1sooUbo0dtyG
Ca0l03Y58eGov/qXueQ+sRkhJZavkADmxO65klV8KkDoNpRTJVfF7jXQDe1dknWYcVMmFDcH0jOP
1lMWcrqve7Y4YUCAq+vsSD5Zp2J46iNifqS165P2Nu3Gl2YO31uTqYS+nHCLDb2mJxmPLyAhtjHv
uMry5Es37Q0eucfBDA+RF3/5fdIsS0DyVATZKYIC7sb0YZT10eII0yFRJWq6xAlp7rShvcX4dV/7
ISUv+xmzFkCGaGXqRJF7CDoMffgUTYv9Mz751ko3E6p/1LjW/mhe+/YKlxRN4ob4VKjQVDKMbiWF
aewu703EGXGGKucrcym8WEDS16WB7pJlRhOWXDm+hQbNfUzt6a2bN7AitnannynFKgcibemwK27c
gjXJkauqt+QyrBEO6Ji3klrl2AL/tF1V/5uB0uZobOCOxfqNn41P8EM4O1Yt+JhXvX6etPk8zdGX
n6AkxT9A1ywkrmmMr0nM3aQ+bYHC0niMqW+kBCQBkKF6asaHCpZpEc1n2/Y95WgyFklhMh5Aua01
1ACDS0hc5naHic7BcoxDuUoKiAV6M75kaXvFrpDg6JFr5RD/4uzJGTPXuo/7tNDupOYwbIA3skch
5iF3dpGexyuwQ2wJsgynN0MZTEq2qtLus65xaJlmAH04OcdAe8CC8vdJRZ6NT4UdLRqjcXQo52GR
K7v6Wus+Bk88VESxLmwbAs7g0E+0U4vsuJ6wNgvksd+GOqiQwFxOqM78Zsg2us3wUlGW/kxBP43H
Z12MKXxXSm0EYd5ksgqvPRfDSIe8qAi8u1oTHv5OAUSc0b9Xw8zUn0z8c41dX885RjACN6JlpHH+
0qD4UjLRyYr0YvfY+821mY0vCJis6/A25ujbiJNICFgLfXjSCvZk2hEelXCXg1a88SL7sQsjHFFd
+UVBfB/o3D1VcQmuQNus1AyRl+CF4c/oVCHrxsJd0tzqPt7+PtWukoS3dqP+aFo0bI04OeU1KCBZ
WRgHZ/fBBMGBR2flhf5Jo4jA+A1hCBXzfQNSnsX5YEk406OtJrOiWBFaai81A+ITtR+RsCfVso+x
KKgkTS0td6ZiN6kOFQEcQfbYd0zvAggggrPbIZoXMvdInI9OtG4WXU3jAobsIm30ToEvd4lSekUn
MYM2jGZ2qabF3WmnW2gHOAd7exU44wtxXeWidLVjmZWb3uxfJpfotqG8balvDFEDRqfyJVpwNs9e
jOUhF6SsUzWKvzq7uY70ZtOx8WdQYQyvBx6VcYwOM6Om9C0whdNLXZAcSvYiirIDMC227YAfyFDZ
V0CWMOS/kmOI1GQgQy5WFloSK3nhLubRWwi9e9GLkRL2sJUaPzElN+BrWmJ1cpI0tDMegFNRVxvD
iA+DPzwJMG+rUu91lhiOeHFA4yGkKJxc+YU4wvlBZslkwRuSBf6Q9+ditj+GcdhaWbGqUPfopvOB
V/YDAdAbyc7eooZ+V9zmA2m0/asgY3rsG+BX7hs9LTzGCUuVr0pAYIVPUYa13F8bSarMszSJMPK6
gjdVT1LI9Da02VdQM4EXHOEJ8n7qGBHKRjJwPFG3nJj0MPU3gzm8BG74pbvDtmHDvyzS6IRl+coY
Q7hLw5NlosQcTbydNQjOBagoqoga01+QzG9to//XpyNfVI8gVJMBzWZsg7iUWK+JjpaPEmyRbvqU
vKay4a9I/nulivpdEwIanc6zK3IPwJI3cvZ2YjzrWyMUeMaBu6M3FvvSocVSsPSCmeN5ksSA54b1
aAeUI5PkKqr0N1JDNdbo/HNKGa0FNxQR9NuY0i7LHolyq015mgCEk4zKLkBMGed3J4K/oX8GfrzV
E17dCJM9OTWYv7P5RcRiPXQWoZYsBUxyRUsf9q6A3EGkIt7u6AuciuKzmhtN9N3SUw9l72J9HqcQ
eJgJwobfgIKIV1p79Elv8Zvpyw/mt7zj4pHZSgnZmPZFbLHG8T7SuZ/FvGpbWDd2oxHrGn21YO4N
YdHIsXZWIJ9aHscGPnX6wbp1tER9o+5Mj2rKJ5GgSMZ7lkfHeiWFdCchrBjAk4lRh47ZrauOMaQN
sLr6dc/zWwq6MMX0mU7zqjLiL6Oaz36B/McLjlUnPgIkGxQaxT2YuHo9FOKjbu2XnoIHD+1DggG5
CepbbX5t23KNX+q+TtpnUYfbgclSw3fvBtytNh63HWS9wYg/0ascnY56vivCYyysFBoQ5Q4OSncQ
wkFywRQs0nBkZBSbTpd7UXFR3ZGwTHJL5LKvNhKZH6os75xZ2bVuqGtu9jUgv2Ktlk/bTNotFbdT
5DQfqZgM6qvRV2KMT7Xu3Id2iz5+IH1WP6a0o2FNILCZ+526NCJsrj34/As590+ErRNlUOV3SR/e
ZxG9JdIcznVfLQ1NR5dEEGc26We37NZdYbwJNwYeYV51xJ4QPINfxuXaqVkIaPIrVfh+gcsUzimw
AoRjx8xhoMbTfB4N78jR4SvurJ1fO/c0E5fw2k6CuZL+Nh/Vh5Sc1I+W59/P0OHjKEO+kw1PPl0u
lMW73gw3hUY9QKeloCaBCZ6n75xLx8ElLigPmLsmqaZliymY3HoAVnl7CwfkRU0UicOmD3PvuRDh
OZBbo4lOkoWwarvveC43DSj0NXG79+qbZbP+No/OR5OZV3WbbkTe3PJNOK4w5nyn344WM5R6eYdm
+moK5zfcGtf4O4h9mE1nUThykyDF1bZsDO5VdGLkvGuU/Z0xPjmQNTgMn11H209kwKfh8ESxiwjg
j6YFl1D29j3B2x9tnZcrC2F+pM/HoO+fzInycSwdfzWUHU4kC/YND20FgF6f3qxxfFJXuIPso9oL
LFRQFNlTj4x49tt05aPwEARlsEq9ZTqXOOHD/Ah/aV7pTtmCOwSFl9irJmbT2ef+SyRDyFfjfmi7
dFXEXgiJs7tqJxM2Df16kKyiORrkzm2cUPmyikbbsKO6dYsfeTv/6/z8Gz0Q0pOf5Cqr9/b9374u
OqKb9xwd0d17Gjdk+f0sCbr8kx+iINf9zcOAA7vQw+Br6iql6IcoSOi/ea4ndM8FKvnDx/lvbIPb
6D//3XJ/00lZoy7leQYSIJLT/jtUzbQwhiIE830HFJnQ/2ehan8UBWkmb0GCGJDiP8ppDAjUKWID
VsG4R4jXITeQGPmZo3c/XYt/olpTL/S76uj3N0Dx9LNeRwjkRmnAGxha/tQRu1vO9vW/9tJKKvST
FKglHCZNfPpIWTwMKHZqn23KLP7Gkv1nV+aXUKk0MMgc6Eqx9sR4W4Gujy1545nz37z8H4Oefr8u
vwQ8TZMnvKgPBeaQLb2HO9PBlCmn61i6m7++PH/yBUzcxj9fHvKMGyiqmgNcWR7wya2zMX1vhu5v
Xv5PbuwllOunqx8ilLHnMUfrP1NbT4fAwQiGiOFf+/C/RNpBANMG2+SxCViKCT9ndjT7RxiI8m/e
QL3QP3kuzV90ZFZFwaovA4cjmjgAc3hO4/RQSL4OLuUyNeIfdvk/yPB+lt39MaPsH/f5osb76TIJ
czRQLnAXRlvgNtSWOUtgD2DPo94WamgKSBr/mwHxZ9/pl8GMKbqTHodqwF0+sb2wGxcoWPG/9VQn
OEDbeQex+q9vkKHGwT+7gL8M7CaMBDvnjiKl0oJnkmo+dAwTPM6xL2+a8khS4AZrr8v+5K/f8s+e
uF/GO3hWkKYV7xgOPYUkchRzW/7NNGWocffPvs4vwz2rsyKbzcZZSzO7am1tN/rQmgp909npdsyL
Bxm0W8fBFwz64l/7Pr9MAYC5xqAOSr6PUXxLMnkd5/LuX3rpC2bip6cuzTRaI2pqbK1x5aDWGJrg
8Ncv/SfTivELJGC2K9GYOrIq7BtYkP8/Z1+2JKfOdPtCnyIESAJuq4qqrh7d3R73DeFpM88CBE9/
Fj7/RVu7BRGEr1xhCw2ZKSm1cq2hny4c9z2oUUTRxicMC21pzh87MVQpp4QHtkWvsXRvKjw+r/fe
1LTm9gAl4p2exhyl8fKhzgEeiuQ+87SWCXsz58MQNzzKwejuF3S8+kWagc8ZjOH7Oq75tpjSBgzJ
ISj/Y3ZJfe/cOzv3UUvz5HkcgTJZwkY6NWcP7pqh8me918u0vuNVC6/F2zmxwj6heLPnQT9aKHD3
AEuLXNL9W9cCGslj7mxIoZqWVfNexm1U9qX4TpdO34rSvwf2Otg3BM1LbQHNjJAmU9BEPe4N3iND
NDgAwwH9NLlvL6X6Vp1NJVeQlguaFHyN4QDStRqprH02TzWPLb1aNNHQqQCPIy8QssbrZvt1fXL+
LOQ7C0w1VyWlnBuAh1jgjtjeyBcCnaTQeXZI86Hkn1voUwGQmwEt7FJyB3mFfb62AOzf2lWONC3S
bBDAwP3rjuX8cQC4YH1IhvimM/AUs+gJDpQTUM/VsakzvGNLpHVH/9d6+wZTpZojA0nmDxUdAaBL
UE7mDcOFO/33fW1rnoy7eIyCUeAxKMOLMwej7oFAPnK98cVc3ltqzZe7Fq/LlRyg+zWjdmYpFsLT
jl/1N43ffoP1PuNIcFr/lCFsUM2dC6asGboJU9BaxWNf9Y8ZywOmxEvT9Bs7pGmZNbe2UofVftaq
YLYnAfr4SR0dz8u/5ArFp+ujeH+lXV/zapC/EzuraxWMjvczhypikfsbO+TiXv9dC9fXXLpFVmrK
RjwG2mIih0FZ5xTWyhl7dlV6Hlv6cd8QNPceZitxoBqjAqTILlZnv4D2bWONl1l4bwiaC2chQFu9
X0+BgEoQcoHA1gBaCwkYC+/XnaMOeO0/u1sR9s9m9t7ntN05D/nctFGjIMBDPvbAgLvdxfaR8OqB
bYqhVD2jRA9QNJQnMH6vWnFCamrX3u0ul/i30SqN2lBwPMAFdZJ9LUWOEshkY3cy2Zjm8ZEHqLi3
2FhWEiDhweENGGxEN3aO9/0QbL1/dzxcnvxC2HEghNcfUgusbqNzhHDIDLHFYaO4x2TLmrM7pQ1K
+QY2NmckSMDyUnKA7ooLiWwoNVQbzvh+9AJn1t9DiQhKNVAfOAV4prqpevc2Tex7SyT/kBDCfLEk
QIdkG7HFsCh6hVWaAdlCHKmCvJZfgSuwgYxMHnd5pKd5fg5UdMvcJW5N0EWkoX+dkyzd8EnDenua
u8cDyPdpg211GFzwCvA7AdB4D/lVQTfs9U/24R0/9DS3hw0NIdj+8YmCHvDYfkJCDFQMqGWHqPr3
IX3xoZg80DOMgAK8OyEolLE8sqi9rXAjK0YQ1ffOETKEBwJQQoXL5/JvmpED7axQJsxvPR9kKpA3
VvKFtEgz5+1G1DWtqxZDGgeUHJ4sJvAOlh85tqM5zjdChOH+iQffv+1TpZXbgbkTJxpIWrn0X87v
wZdwyvhnu/ony8454jsC07oRGWKvp0UNViqBEqYcwRBo/hCaNlX1AxrHAKwi0oMMd0bZ0nboNVmV
FkViR3i0twHtnMgXMHWgWBqEIeDSXapwlrUjDRhGIf0x3gIiHgioU6l4DvIc6hPQKc83Yplp8bQw
E2W8JlaCCS7SRatGzMc8r4qN6GJqXIsuOF4zj6NCJuhb999UAQkBidNyX+Oudo4Y5YA3didRgWMP
QJJH5XfIcjyvW4Kh464WTgCriscGDGxITw0fbRdKDoK8rDf95+L7jqu7WjTxe4oKU9Af/1n3xgXc
7Ac23RKC5cvKL2sMG6tm5yiBMp6mzwqJ50I+g/JovQMGK3e1UBNXHIQWrJuCnPmf4h6QWscpz5Y/
PnMUA46eC+mCIcBb6IZXGex8qeB9u80DXgE8bwwj8MrphYb0YwtagjRsr/5Mn9aHZFqu5fc3OYY2
LyBcaWGvRN2Of86iNka5BhCj+1rXwoJLZZt6IVwE2k4+smy4hk54NN+3K/6p7H3Tdxd6Sg4g5zP0
d+b62wj44rcG0Jyb9b6bFltz71Qoq/A6gHAA/4AOY3ISlB7H9itBSYCHN1xY3mZEMy205u0Sr4Cp
ijgPGEpWACA50lq9UJwtWgdlROvjMay00JweIuxgzgdwOnAAaEyc8qEvko/7mtZ8ntgpYj2FWreV
dC9Ujj8Ka9yVh3GF5vIo9+ykJSuUUEHixwL1dQuS+3291rwZFet4nSLoNRjDgKWt+0/jzgyYKzTP
jZQNdu65mgK3r0nAMpTPQQv793rHl2l9JwyKZYXf2H2G6hMBfRgIkClU40hA+8Tn5aqx3Nh61GnX
6cbR0GCWQnNfIE5QXGo72CfG/BeEEB99r7m22XiZm2YjxJmsUt/KKVRpUjUjwVBU3+Z0vgFl2oYD
m5rWHHiaU0V9qPjh2V9+gL4wZCK37l9/ctPvLYHmsDltk6acEdhQV3UbQcAR5SiiRXF++tBVODcW
D874MI4XiP066esogMnn9+DpupHVL5zAJoBx121hMah3OrJwA7+1BWd28gmF0XMwQ5Q3oukD6OZO
VHrBevOGOeSaZ7tQEB/cmkxBWRc3rBSvHavP602b5pBrrg16JwH+3dYOEnAYOJydqwHIJ9Brgwww
mIGfb+UyhTT/jKM7g3hPgcPkhN9TP4awHaqa+T2b5+N6d0wj1aLBIAkJ+YBo0DSoUnbCl8gXp31N
a8EgnvF61nI6BXwevuC6cisgXLzetMFD+TKaN6EAUhve6FOw1NaR872DZZGU/EDdesAYABzr3zCZ
mBYFABSdlJsIbITEfp5DSDSPVgz8Dvu03r5p5rUQALg5yzJa2wHo4u6UR58hIL1v9+B6CEjaOqEM
5utGOPbj6EFQay/qneuqBQEUpDWsVvYUQNH0wbNs8AbJl/U5Mcw509waRflJRQs0bYG5PmHqtYtR
llL4G1HDMOU6L3cS+yyzOVxP2UlxFEhHu17/ZV/XNbceaAcmBmjeB1Uy/czr+VuVu4CBdr/WmzdY
PNP81PdF0qkMLxtt2D87GQCVAg8ClhV/84QM1r9hmp5lVd54VU4h/mGDoS2woSQiRXdbpOS83vQy
C+/Ea7Z88k3TwoNeai1mlDKnqKJIhhAiuNaNu1QEIChwEPlseJXJgjSvtdspJ12FjDcZis8MpMST
PZ/nait3bxqH5rRQ28zojEw3annzYy2913F+GYsCxQxXb/Iv65NlWgfNfV3A+ieQT+OEFkvg3Moj
qfyv+5rWfBf1lIPne0gWO3F+n/sWKIObjaYNFwdH813w4U5dl6DXOCWA6jv/TgBfh5jLJaT3wpI3
rJlv6qK6rg/E4A+OtkO30oVKL9gtgiQF22aaT+ra9zw5Twt+kIOwZsMnTKPS3DrvwBKUuy1CaekA
f98X0NNkXYvyjrZ7QPGxRKEEKD+VPf5jgR/itG90mrcrFAVZkCPE+UNYP73Buwee/iht5wJioe/7
PqE5Oyv4WMvlGsBRu5RAjgl8OUERNmBLCH+uf8LgizomToHzXQkfT+1eNKCEFvkiiHVnxxKZivUP
LIv9TlRxNGfvJAEbE+Jt4MkzMHlnD1IxINpGySiKUXPQvncbVmAaieb2Tg4+xLjEZI15eI/KGYDi
ve4kYdz7BqJ5/AiuvrH3Y5zZ89d++qqkOihSg/cEjwXKAuPKxncMkcXR3B9Hji50nWgOysy1PkQQ
8fxEcy/fl1TRgXI2G0vq1FgOCSrH6hTFOVgCGxxzNnq/+Nw7y60j5SYIZLvSw/u7z9IPqCMGoU16
L22Baj4ob03JRiAzLLa9fP7NXiWpKPJmxKuDTeUltVA3jiNxgfLQ9bU2Na/5dhmjYmKusJMrCdh3
k+bxg5eiELkLLWff7VLHyvVVK/IEwvDgAMheWyZfUGecHda7bzAhnTXRdTNlga4XG2xYhKBlIuIM
GaeNJyxT45pD9zRkUZ3jYSCPu99VDLZqIVEDsK/nmhOzMe9I6OMyBR4OFFfOUMTDxXG9bdOzg615
cJd6zpRPsE3mVo8tWOhs+bmoblNQm9L2aW7O4Bb9vpk4M9mQ5seKRGU1CcQjJ1O/W2s8Uxe6lADt
b9iowdN02Bu04XPX4xhN56HeOsz+7YovER7Evbz9hceE9TkzbOE6AE6CwN2KpmQOmiL7TP3oNgUH
c1vTI8ih2L41/w8CjvhyiDMYlA2BEzxP+qhRtuL/A/IbMakGc7U0V05Hd+oGjnDKveaOev1z5mwd
NE2Ts6z8myAU1w74Czuk9tOuug1tiEO25DGO+KWhw2l9/g1GZC2jevOJrkOCcRCIcyOdIBbUnsA0
sPCXbERrU/OaL480babChY3aENZp/P7W9QcQQU8bm41pgjRvFvkA2MyAA+BMZHysQNTEkxY1yVF0
kkzdrE+R6SOaV8sMOr8OEBZB2wOUW9enaCw+g/rjGON5ff0TJhvSXDnKY56XJVahEaAgxoL7WbMB
NDKsgI6GA7zUS3wwHAQlKIzsCvU9WOjcIxtHcEPPdTiclZVTVbkj3lB6+i1xwAQykZ0917ZgEPkp
Ny0tnH/ZfPbL9Fzz8Nin/nnXnOuotyrskt6bQFDmEpTLI9NzN7j5RtdNs7IsxhuvIi1qWa2EY3tv
oLcyxK9FGH1a77YhKuuIt7DoLEYtmEglCygQNtZDjDsQeNzBw1VPU3wTQbN9/VMm09Gct5qIK8ET
jUdeyJDaqXu0vAFVtdHO5jXnbeoK5LMxQj9ki+pHCKIO1w6EFMkAFar1ARg8V0e+xahktqBxoII0
E7eYtk81UtUM7JTIvX5Z/4RppTXPxd2GNDG41YJlJWhb3oVVuzE/7zeN0qS/jUjFeOdvWgcXG0eB
z6Ttr75kG4HT1LZ2c4YUqMDjCQy0BtRDJt2dD/Hx9Rn5s63+94Qu/L/81v5fnU0oxQdpR8DdJ6hR
HQeIhvxvzuYmLm08KYa9fInmTrGD9ENQ/vBm5iD48KHBeIhBenIHGuEOBB1elPYg5iN9fmnwCNYe
PdBxPUKKNyk2nnjet2+hI8nqGjkWwjDBQ0w+MDu8y+kN6YeN1g2nQagA/r1+djiIFjDPIYjyf0Gf
yeIcvGv8Mg0+OCjB8Wu94kRYe/OuSCx0eNkU16CCc4ohmP0fdSOe5Zx9XF9Rk7FoG+Bo4Qke15Q6
GBt5Pw7s7JZbZ0xT05r75Kod+8xSgJCUEE8HcSGvxef1XhtWV8eNkQFF56FC/hvyUZ894vzC6Q9s
B+74ut6+oes6dix2JSVVN9coTu8AowpRFYwit62COVPrfzmR9b8kHiOZQeUmaGhRQNwb9aletq/2
R/hLvHyzPRV2WdsQLZkD0IOCPBvidlAQ2DUr/rIab5oG/qVuJEVg8Z26/YkqdRCLgbplUhvRxbCq
7jJfb9qPXKYG10MtzlBMj72NA1+fnN3E27eoruazDQOxYubNqCIiBHoSBcglGiDmNjr//n4kdLie
nYfUCsFVGSjUn7z41fDFA74is91zAZmUXfd+4Wkr0LlhUwEoXQczxLrB0ugk9mueFmAjWV9hwwro
2LpwAtFXZzd1YNHy3xyCQedoAkOTz6fotP4Fk+1ri1D5accy3tZB1mQgKpnIscr3wTWEZ/9tP9M8
ccvO0PvBYeeyxftq2vyz3m3T6mphch7AjqCaDhPvQyawppcs/aXq33XbbUX4JSq+s7N6WrQsSJRY
KE4fwJw53NiTfVLkF6CNmfe6vMH7SYrUKr94FTkC+on99hzGqJePHJDsOf4tcuVQ9SlfIC1/itz+
ykHPGbVXKR8ggvHJx//yM3nMQRAycAdsxQxcqR34vW7xtNqE1i8JUW2ekH+o3y6JDa8EAXQ+Q2mx
DmL/w/ocGpZeR+eFLScVphBVNaULXmW8feDl23bO662btmQdoAe6LCELgXIRGjYXFwhp1Gj53QXF
lqknblBf2aCmyiH/p+5sTA0YXEXH7OHMU+YdkuzBTNt7QPS/owL9Ckrpf9eHYzA4HZI3RTX3ShCZ
B6KACKTTRI9QYaNHiKydc8U3rNq0Ilo4gSoFlLjakoP+HJhWmcwPLd96vzHNj+aM4CnL26RDtE0g
SyVAOUrSeHlK2VhuU/OaQ1ZJOLtpP6GGMB4+DCAbdkEjaPdbmWjTzGjeaHWuq1iImvYYBGGgcfN/
h26xdfcyNK4j1lKUslpei77TPrpCZOIGIiAbB1OD2Qjt7N+GVgelXlSDd076A2SiyoqhBZgWx9gF
9eW6aRoKmoWOXWN5I/tiqEUQDRkEKsFciX3aBsUNtH8/9aF6tFr2w8VfXagr9eGurL0Qy5DfnA6y
2YbcIUlBM8Ctp6z0oXMWf4TkwMbhxjRzmi8MjZ3WYw2oop3bDwWUT2gCHTncT8gWMMj0hcUc3gwg
gaYsdaD5FtRSvOZJ8i84jEE96i65rXrjFLKs8zu7iI5sYyAjtIsO5Z1It3IUPUAyLvWCPikfPZzr
nbJ+6LlMj+uGYLJjzcU5anYjEUJFCRq8j12oLmmy072F5t7QwRYcl0eYGE+sO5lB5CKaw+oM9rXm
13rvTcuhuTjWmw4sQu9VOHwmM72KkNzMdv7Y0C1HN3xCB7HFA59sLmweuG74rYdkqQumJ7eeDu3s
P6+PwhAHdSAbCvFqNQEGEcxedqrB+0On5i5v3GC9ecMS61i2cfLStEtHEfSuteiGZ88yt/e910DT
6W+HiDIFleoK0wONjgerbQew0m1h6k3zorkzxExRtQFi1sDm0SmsICiYueIpYZu8G6aZWX5/483Q
7YQQGihkg0mBDdQtH3lR7Tsoce2MLHuwM0XJwAMyVvfhDF1RN3lZX0/TtGguG4M2T4DPkgdhSvih
A+cGRBTi+4i2xYbFGCKQDk2T0E/oYoZ56W5zesK7fZjyD/bcnarixW6LnWavOa+o+2lizsiRKQ3z
g/0AZlg1QHFn1yzpKDW3p3Y2Dpglb6rZM7AN+RniO9MtdBLrfbuZjlQDk6QX5y7WuFU5irFo/jGK
wGPayI/7hqDlGDwL2igKRPpQBPUeONS8stk9+bClfc1rrktRqFsVxSCCoq8ukG8+ZsK7oXO2sRmb
jhhMc1+SoAoeJQLwrqwG7xrBrWQK2wtqtn8Xk/XP7I6POZwCurEniHH6qGyv4o1vLzP0zhaqI9mi
KO5lurjIxOSZK5qjsCD91oNdzxEhCCdVtGFlS673vQ9pbq4INMCrCWNk5HNVPOGiYlUhWDy+qPmb
Qz5bsow3vmQakub1FopJEpm3yHywHqIqHY4CbSLrQEZNBmFmJo+gU9hK+xk2PaZt3dyTdPQXy+vJ
OH8cw7Z8mpqkDrpIfac02gdSRenz3/EXu6qiHHIN4GInL7nrBhkpdlUvCh3oBgrW3oeDikD5zhMK
a4+hrG/W/cawa+iotg5M5DiZ9yJgOGWCGTAAMPK0r2nN4ykeTBNvxiL3xVzdzBCjONY52TIhw6rq
aoKVsqXdzTHYyeYYlLnyGKvipUq8SwamzvUBmD6h+TyfvCkcWrB6/oEMuMNlQIoikcBiNW1VbJxZ
l8becTodsmYtBdQQDkahbhR9UqhFPHqooGinxNr5Ac2rwUStiF1jGSD9Ai32NCR47kinn1NC/J/r
E2Uag+bOcQW2kJiBKauC0sVphvTDA5NdeOxApLvTmDQnritLoTgea2GlEz+HSG4+gZKO/1gfgMkL
NN8N+4GNULsWQTpAlIYW9wWvpn3zr2PUwknFquvRNiRefzJ3flJJfFuM+8ophA5Rq+2yrJIIt1C7
GtVhhK4nCF3ArLlrYnRkmmLEpW2M2Bk7LIGCr6rn+oiH0+i83r7BcnQut6aG2nSVoEzdRwFrHaUn
BX4Hq2CX9eYN66rD0kSaFdhmMPfYa6xj0UaQ/RXTHKy3bur88tU3J27broDMrmGTUBcXxzJloIlv
m/ammqBSs+8TmvPWJb4gLYEYWtH72JuempDeFnhkXm/eND+a42YQzZpavti9EzdPfpfTT9CVjF/3
ta75bIoCRYigwjRnZ/xZZeTq5c6+HdHWHDYlOU5EJTgYZdtXxzyBeiqvIVyzq+M6GM1VtRsxB9PC
Qe6EzRbKLaOYv603bjhl6SA0yKsNUlVYUieBvGo9yVu85n2chHedcfHhYnpJRvqSlmW4scgGM9UR
aaQtbTchSCSFtrpWaXHruf0F2oWn9fEYbEiHpOVjQkZIMOB+BeI3bF6Snt1+6Dc6b2p9GdQbHxtV
1HZ+jay2EACNs9kGPDkKd67z8tE3jbN8DqFxv+RsIxZBOTf6DQG7fcavU7OlSsSzUMglhNNwBwXh
aziVGxcC04JqXhsT3v9/C+r9YtFgfPF6+1I44b6r7J8r0JtZyZUfkdBGz9tBPlikZmAHa36LNrR3
TrvmvBA4qgeeL4Jvcr76CZQPoTPz77o1/tmZ3jlP6RA0TqaiAHQe90xHPbTT+FoxApZrehnq5hmX
joPfeM/h9AxZimBxusSCQIxVQfoSeGvcsB7GAYrBdYMcB73WdvEBjniRLYIXJHUh46zACT3H7oHn
sj7JlH1Ixm7rpmIwdh3fpuwmEh5wK0HHSg5JV1fe+q1s9+3lOuGb5yuRlCXwMVkfgparuSoMf33W
DRapw9viJkOibEbTOPFdILl8hkbnJS2GDayzaV60IGC5wF0mLuaFd/RhEPkXN6y3dlhT21oMoKzO
yt7Fs5Azpdk9TsYhRCvLLZInwxWCavt3DDKhGAzQeJTzsmvnlUAe+zcw/d9pAs2LfZOvhYMy4gVH
oRtmp3Kh4sVZdlIQDIT+QRVtrK9pkrSdXFFQbzgjFqAOo19RBnL/ZIyznXaphYORxVBZkGg89uQp
kc6dl1UbQfh9u+Q6qq1O+igCDzfDG0oCFRQbemjJIac5SGhtSADL454VgObh3/vIpCAnZ3f4DDh7
oRzDKkDwFzkmq0PVwvon3s+Y8L9xbtb/qiptm9SGmcqi/SXI+MQat4K6RQ7BFTH+jmz+Yf1Dpilb
LPlN9I98ljR5h+BMw6F8meKfbiogQQThxH3ta76cuzVeOUIMxOrzIGrEFfqpV9jXxunqfUv9w7r+
tvuMhaSIBuRhxyEbIRQ/PjaV9X1f1zVnbiMrnKQVIcqJ7GGO7VPTD5fY8Xbtu1zH1KUOL2ol0HW/
sc+8m9kBMjMQ3Wm8DRymyYY0L24qwGunEplwQkoojgnxxKfu6g7JSQ4tP1m5vytec52xDeKRUo4V
1ngunUVq/gOUvraI7QyD0JF2kAUbCLZ0hl1svB9998oseh5o9GevL/wtsjaDG+iAuznvZiophlAn
zV0mitseCBavdLeKmkztL8N742a2FXkdY0i3k0E9qNR9TXz3WU39visM19FfCmp44OXANA3j9Aoy
7BNSiBtHLNMKaB7MGakb0EAhTZxfBIQ60hxisO5j5Te3yfhr3dUMbqzjviyLgaVnRER1S3vBbM+Q
zOnJRrg2Na75scPCMhpcwQLup+Vxsr3ARfJwYzc2Na7txlbcKC8sYThtGD/zJHxwB/VlfVJME6/5
L3IBrOLt8sIHYS4ALa8d94ZT5CefLBrfQIRpA7Nhsk1tQ86yAhgTgHqQMLe/+OUpteS5aOeN7d4w
Ch11hYqCeGhbkDzTykI+Mo6LK4j759swBXOkgyQWGD27rZOj6WPaziybZqhDiaWWuYIgSySg9EUh
eSMnv4Ho5ywOvOfVaX19DEuvI7CIoGVGl3krsualy6IH4m2l6U3j0HZlUnZjk4XwOQfZ7hnSdhNq
bQ45oBSFbd/027yhpjFozu1HOMknI5IFfVw/oIr6EcLS/6xPj2kMyyffhDyiALjPfCy8aLIvC/9W
UdevTT7czxAm5BbZsC/TCDTvLtmQt1a7nFVHcgKY/27CJrQ+AlPTmm8LUuHq6uJsFFIQWRWyFQcy
QXF0vXXT/GjunaehS30HHVf8hszkGjVfWUTvQvnb3XWM567u2IJCcHe5X9KquDqgsz0MaTJvdP/9
qw7XQWTUc4hrIUsToBD+NHTNqSg/t0Q+zeEG1tgQlnQoGSI2Fa7rMEiDix98mi8WHl17d4vkztT8
sixvzHOwcja24JYOUMHpH2yUZiB6Z8ehSzaOpqYPaD6ce07vRBWDokPkvuBJ7+xYRTDn0YZ7meZf
89x+GERcdTbiqk+yUwHZ8Z7y+YBKvxuvF/s8QGdEi/1hUAL6BYBBoXKzlE9lL/b5rY4UkzbEk+3J
Qv8pgNhzPz11Sm5kzAyOKzTHhcpg60BBiQVFCa3FhIDH0tl8wTP4rQ4NY16fQWtqiWtZ0z47chhe
RW95jzZKmi8eSPaPYds1+/ZmobkwGTIL0GjMUlo4xziCQigwjYW/9aSx7Iv/zZ5xHSDWDlFfWECy
4ESUVi8UddK3SpThNY/rEAKuKjyGvA2f7L7bPKkaoBVcR4x1PgFdJaMsADi6pdMhd8pjWUIL4jOL
fk0pCEaz7zjcHGp72DgAGlxFB5EBDTpnntPikijpqx0Xj96Y3Ddz9oTYvuEovmEiNWefud+qxsE6
Fby5aaPu1uni71NpB16f/CwL3CMoFH9OmYQtrm8fBhvnmv8P0Lj0qcKgeuE+go74Lq3Uxr5hsHCd
/IznoU3bHkj2QWYQL+1K1CXLRqJuLg75ZUyhZorpbH7sG4i2geMFJOIiBGIwG/hvMIyrkwv5o52z
pEWCWQAmX8TAvKrQCxonegzHfWIsXAeatSoiUBzFS37dDPat6EN6tFix9YxsWl7N8SURmRzrlgUd
OAwgl8Y4uOF8Cf3UXbOuQ8xiEOtnNOoYGDxGiAa742EgkEne17h2DKfxNOPqDAALzRv2UBGw0KPk
bF9xNWfazl15E6iFekxNOYDGYcC7GpL8oIJa77shWOg8aJ0l0iTp8ESds/aHA17XA828a1llN2kZ
73uJ4jq8jOKRuvBzHLsnqJuOgF0dYitpN2zeEIt0ABlPotaLKepcqs6/+DM4Hb25A7E9KofgXWdS
tMltTeL6B2PRVvWZwVyZ5sRF1w1FYzcsYIDic6BomdryM8M5imkuXA8WQfIZz8oCFOhtbH2OEqia
h9O8EbpNXdfO4VmRR1Zh4/XXSUBE7LWVdexpuTP58B+YmKIK4ruQbBJudBQQSAGn7cYB2WCp/4GJ
NcikZ5kFlGgjT9KP7nlXnEidHBqoWW3YkukbmicXzZhBZhVQnyLFDZolPmS4is9ZZj+QgW7VoxpW
2NEceopE4yvPhfFA83wo+ktf8ktUhFs3LcMK69ixMs/cKbKoCODA5SMroz5oUZ22ETBMrWsbsWV3
vcOVhdZt2aJqY3ismvZlPRiZ2l5+f3NJmUuV1uCnh+hnManbPHTqQ2izrdO9YZ/X2c0aHjupA9WL
QLQ/wfpypuE91IRPuMHFO9/FuaN5b6MgztI0wMF7+fDd7TmyMiruzuvTYzIczXVxfy6aucpZYKHD
NxOf3C9uMrX3RCj/075PaPuwX5Mia/HgFowhxA8cp3pwR/s2Tup9VxUdLlYL6KKWYbM4mHsD/dhT
v1mJ/QeS8c7pXseKhbVX5niRxDvVUN4PoDOzaXEuMF8H4g9fito5h4V/djNxyEv2PaXlJ6YgAxaT
izukF9F6QVvQfcXVXIeWSZxnMqvHCTl0BnUIk5yeHdyOT94Qjfs88T/osqGLZNhmLOh7PwlS0UCI
XO7EFXMdXJY1Kmt9D62XRXfyKbu0YDZXVRWETD7vMjad+syWcTXhDwrQZ0v+OXfkUfiS+FspFUM4
sbVduqr6zBfwQVSA0bt4cr749Va5palpzc8hnap8vmRerTD8sDTtelscSaamNS/3I7+kssH2IJV/
8ur0IWL1vpuOjivD1VMQPnpIAlXzTZejSGSsv4I5Y2q/RnXTb9ilIc7q+LKqK/pmbiSyKNN0V4YP
vbr6qECO+yQYp8/rpmOYJB1mFkWdL0Dzjgto7Ip/OO+jbzQX01ZFiql5fYuuQkqISoEqps5d0dP8
kJT5RtcN51UdUUboWNRZES9u2z/5U2YduxCl0nUNIfjOu6ox/w0d0OoCKF15Wp8t04poe3ZZNNwB
boWB3X1k33IrosVR1VUzHfzcdu/9tJDxocmK7sP69wwblc6EJotwSJshQhrHi55yv2WHLq4+DoAT
rbdvyOPo6LNWOBA1TbCTo8CdflQyHumprV1wUPstOBWCZlScHMp27qpjVpZkn/wf1wmjKA5rvEuI
E4gUGAvl9D/B7nzkhfWMyQzWx2YyPS2yVFPhdwk4VgIuyvbQw7KhTOrt45DnOvqNJiihh8AVQqIt
vkDqPTtaVrhVcWvqunZ4cPoWgjZR6ARNO6SHEqQduOyVWzyfhkXXoW/AVZAEpFxweercg7D7yfLL
K8lxSxoFihecJgBGZQsSZLBgHasGLnwV+nIZytReY1ZD12s6JqF1s2uRdbCaUiUryaJ4KnNwlmYV
Uy94Do42AAqGCKPj1YTPPb9OOw9sVxF2J7ksRJnMDQesL4civStS0hwSn1jyBGoc8UH1hddupHAN
RqDLlNKuUmHuIb8F1gsOuSlG/PvQKrt9pRJcx5zNfiepG+Zu4NSF/bHnvH5SXqb2FVlzqrkfLsVR
RhIsvCviYxd586GrLe+wb9m1rd2upT1GEXwbq5Cepti5raN42Nm45n1CED/3JjRu+WlzpqT4Ludp
K4NjUNlgOtYMdz7SDgStt9irQjkfo3l+wsXjmRb02e3wrJ1Ev0nY3DZ5/ixRxO8keHurCchUWkkP
HOmAFhJ5WUx+9mX9bX0+3w8JTEemoXyzqWPABYKqb89/Ko9beU3Dhp7HYuqwxQ1XCzWLG271vmWD
bPvv22k3gs0kiXIeoJJ9AmTe+2epKFsfiantJSHx5uarKmvKM+qjxqgKIX8XQc8mOVmstjZmamnn
v3cjpnNJdVkdZ5RgpmjU/jOE4UMs7FNXe09Wab3sG8IytDdDoB1K4qYB8VmpMDkS1STg2iq3cqym
AWhneUELv1IdImZP0pOXWh+seXhVdSZPrV2kO1dBc37QRUTMJrjzpMOr49gXO8w2klcOQq1hCTTn
j3xvptGA3DxhnsqOicfq/EAcYQFoR+ld1oKwRY60PZE4Kq8TYKNgPmLTNVVNfbb7ZrqBbpV3m5Np
/pQwN7uJZtqBocadP6DQOz4lkWsHkRjEp6ruvk10bi9dJ5OneVLyLhod1J8nw3AnHU885bZfPWcp
yC7TyLMODLL2T7yLAXfyGZ1u3czLH/hQF19ZW6QXy4ujp6ofsH/IxD5Kr1AXvNNVDyTM51ugleuT
UGn33KoMeekyhZQDHk/v5mEGPxeS+ul436PXYDpCNYuXF+pYiaz8YnVz+RhBneGQdT5u6YOLsrpD
hANwfPQiG8KnGY2/ltVSVemIIoMqJ4qQD8wFDSuUIMPvYdJXdxmH8qvr/j+OrmRJUh0JfhFmQgKE
rkDulZW1bxesl9cCAZJAiO3rx3NuYz3W/apAKCLcPdxdcGujOoBL6Dgd53JEqHsihnOsXJPVdPgX
EmhJ/dr8KTWoxVktQbG4gOygZmoOVoVxboP+TxJs29cGJ66dtW7IRbUNJxYPWybCLRBF1ds2D/v5
Noa2OwVChw8qDNf9MCIqpw+a+imkwu0EhDIFnbHnOzCuMN3GJwRd3BaK7B5sm6ncTLPKFmnOItbh
YU2TbU9APf1Es/UH1icmm1qr8lFD1Tvck3/JlpDbAjUDEHRyUVjVLuhqeAHk9omq4DVeIrhxTvJ3
xe3voVHmYYmbKad62g5crHqXLKk8gpxci34taZvN3YggW48JsySxRtwmL499H06gdRtXUDepXboY
mcXTanXRb0O7b9X6L1w38UQ7DKfwSdqAaAiKxG1mH2AC1dw6GBri++zi08B7mpOY4McHQpWNboWK
UWAhiIVtUFRVOhxo4m0RGbNlTYwdb2YdKHdfVcWyqY8tQiLmT19P5qb1YotqZs9hvI7Qs6kUEXpI
4c5ZuxzstvklG+jYXzavyxVAi0myykwSVpmNL4ir271dzYD0ZnTvezulbKd53WCrajJjmlVBjSkI
sovmA53QJh+2OBnTSxPoSj41azPMBTMEjy1d64RmfG7G7ay4FlORpvU6vjdbOy7YTGS1cMXWEUIe
bBzWeP8QYB9IRSkpmn5sSzxj2OrnjeWUFe3c6G7fhiMICinr/k/qZJ8tnsHEk8599wkIQC37Fh/2
mwxHNe+nqFXDrlln3Z3nZtt+8AzTq9582sGJbKUyQ5gjvbqqjdRlGkISZhNN+6eVteWnhVPMDZ+X
H7KoQqpI5lbYQ8RyVu9IvtpEERHPkVdLkzDcja4bvsNZqE+ELuqjVkPI8in0Q5pt1s+w95gpPTVt
hXjyCUHl615EoSdHWVqKS0kYBXoHVlcxIkHDaEp3kyzn6gkrWgPP5DCkLF+XYO6w5lqxO1tDh4Nl
VEd5SRMndiswrBvCQeYn8L2hyzqfLBUCt7mzjzXay+bgzdwOuYzLKcwCyCg62KojkqYQrGfN66KE
aopGzabZ+8hLe20jK9i+Ll2DYW2zbVggn2N4p2qk3T7Z4nAuBnxJ7oTBSKZZt5jUfaihXbe9nHUs
HiMjSvMZb47XOwgEWgcVB4yJVdYMCP87L2m46hN27emPKeN0fosSRvGsobC15VvbJUNzrarG4ddn
jZtNBpt297cERDK/SbX1/EGyAGrQVkzpOxZdS37tRVnLPDI94kltG8/6xhpbU0y2bJKPDiA8sps3
sFoXP87Jg0qnpvRIpmJmuibapvYT2XBuzOA/sm5tprA2LoJsTLxePldOUn0SK5IL8QX287ZYqL1C
Mz4Qn6wTsI4+bUp1bLDyZo8jKkDwJMLZJHOWbNzImyMo9DrD/7ag/MdeM/PTzxN4uIwPiGXHVdSs
61DAI64N39qyYrSQNUbZXbB1YXMPaSMxPPYYZziPreRFXZros+e0f0wq2sAMD/TFH7o6xo5bWcXD
s5LRSHaulMOWR32gUGEWj525eWztdeRpKIo1rFtZONiLt5mD+BGoZUjIjfEIt1LFeztng9N+KNI6
YVXRjjAFOzC3wGgH4gi9ZI0PO7cLw2nUGaHGwl19avGPLV1pOAwsHQ4dVJAzPxu7DfV1sDP7modk
jfGmY+qyFZdGeeykrcLD3cxYFcpXy/BH1c76o1XbprOpxo/zkFSTIb8WQ+yQ65JWAQhjYM9P+Fib
+jRgQWF81gjVcvkwrk1cYAcm5VkQJ/6rapKBPI4aocyHNKLiwylCUnzBCwuyZlni16pfJ3ZUM+XI
DPEruawcKZLFwvg8gA7VK9oJIiqeRwHlax5zOsrT1raevWzj2C2Z7HxtM+NLP58SuY30yNDJ4dEY
trpraReNLeZNGnNApLuvMpnYlmdNAKvMS9+KNdxJa7rwhdhxgTxLKhfvkcdoZN4GS9o+rZG2zc4m
jeKneOEo4n2/ztATqF7ak4XTX/lWCkH8jjQs8i/cYjknw10uYP1jfN++iS1pSb4A8EthGbdMpkMR
uNONANf8jMs6Sjt8QxXYqbiskDZZ+dDGmUfWRnubZZzee7tptM8sjJffJkZ9KWC/7uOC+GF7icDC
B6inwjbfXoyg3QkQH1bUupqvZTVWUS7ScWmBZ1K25ozMFqFSE7Yi94sWYu2zqinh9yFE8C8q4f8B
x5kYhy4bVnwXT7B4IgZnjHeBe2SwNe6e4TDp3bEnTnzVCQnpp0oDmKLkTc+G+Sf1TAjkRkBaWl7S
beu6eoesmcFflbJxt5+UA1UmcGfT49Aggw1mjFU4P+t78OaNxcqwvJFSLrAkW3u1b7AbytcC1SS0
c3HHC2B62M81NB1rXw59gSBZrvJ2dnP8F2WuL/dcDYE8owsXXVbCcSGEqsh06juOzHCdS41w7jLp
uvR3K+bBHhLsMJgX6J6qbV8uY0+PW5qUQ5bolAzPazhgx5DNWAneAbbDWmK6MOLzOLAuxaI8ViBe
ZtnzEOOKg8mZraKyKwaZamhHUx/19y4R3URt0/W/Duz/dmEdh7CDkQHWJHGl6ujM6im0Ph+WYR3x
6RPcJrcF+9/Jg2ha+Zx0tI0Li71Bn20w8e8AwyazLXw6sPoaKMF9HlD8hSvhiBA4bvGIvcpotGH9
mpg5fB9qdEiHBul64UFY1nePnYaXa9YNkZQ5YnVCh5iDKZ7haec6jljxcPXBgQ3LiKxKpuiapWou
k3yEVgqCW5KKDdLSu9vfFb2Om7671jr3gE2Hvjwp2rPqi5s0YZCKlWNX+AixhLCYCZb2gOvfBjLT
25BabCt45IViqBj1fzYa1zQXfgVEZrYmsJkPx5Cc17IiqEPT2pufSKLW7FuPbEb85107F66c07bo
e0kRHrIFc68yIpbIHWmJKJM9gl9qkpU4O/x9FRUoiiTQpvxiNQrhCcjWqhAvPa/br3nDjk8uEW+T
5BO+yvEhTXjEMr7J2u0nHwXTGa0C+jrf2ESfSgT89XtasqA9hpVdh3wGFyLe0GZs8nfEnMLdHIcj
zr/ubNXDCWxOq7zt5oajq2GTWg/cu6A+TfNEq2s8h+Xd5gn97XNdj3I9lOi25yMdbGJvsIVr2EN6
32I8Yg6R+ij4QODMGne++Wt5a8gnHdOhflfYghXXTXuwbDn2h7vpJxpsq45bDcYUPvgBWw+mQfjs
n1GxttvXo/HmZerggLav0Q2zPFiTwV36xWqF60A6hu6VuwQx8xUy1Oe9kDyIoXdEDufVEZTGPGRr
ow5TCtv9U8eTrr/ga26W17VqPMlLAo4Fx0KDbOZx38V5KNzgiyGF9ey+ZqWCRllg4tuLcIWV6Wzd
TO7Wfqo6GR9ykcmpHshOcmj3buU2bJHM2rhBp2rnaXFfPk5tmaFN6OqXzU1CvBi+ebGzi4xCzJLD
EuWDidx70tDU/936tA6hIupLNGLaeH9kcZ36Aj4Szp2DRK7bU6zXyeXSuMW/dhLmaBcDi0mfh5Ne
HoirxmGfcNE/yc3oIEsnIuZPQ+sqOY5bbGHybis2/ocUFx8idwAl4yoaQJ05dTx9rup41MelgsC2
KJcq/hutoqRjHrYDBdwJ8VTUXAPhTXAKQm+rHHeqqYouiqWGqnBUyZVBtSXQ3tdu3glcjtOTj/E7
n2JsjUf7GG6w7e9ym3E7FizV0ZoxvckgZ2VA6gLOYpph4mjG1GauN8vyYZEt7k9l3dF4j2VJ1R0A
AqzxBSXOh5/wuIIz6V87clYz8LezRN8bpgrCdbMFXfezBU6IfYeQJZO75u7dEjGA92JHNwKz+09f
0TiCgh67YsuFiqGhxxmqaKd+NX4aWo/lt4lifRuW5CQphkmvM+bdzTc5SWATl0NlJM2O1xOlD23q
SCQyNELarrnDv5zu5DBNW5ch4swygtfRrtEXOjXZo23rm7r622GXJihmYd2ynxDyJY9aU3eaVFMl
WbqicnzHYhnEt6gG6l58VWv+og3HFN2REQOWsOFUcKLIgaPpaHOn49jkGM7TI94Cvw2+LyfI3ej2
JLrOzCcMYCS8RAh/Kq8iGPuXFD18lVveIcE3dCvDtv3Epv4WOBbC1Hna/I5SCHrzCB4pSLMz/fya
hNrTXeK0aAvjxinjVDN+rcqqLYuId6PGH/eUX0NdB0kmW9p84kNrm2xsK/20xqjeu3gZWrg199o9
rBWHeMcmQfUbVtv4EiPgbTD4TUAi5DBFnL5XGrgv1HlUvRYX8I37ATI+CGhmks0GTl3jqgazT9gi
myLhfVDlYu6gFEbVWYfH0LPJHSYEVPVZp2dOu8yTOelgQs3lwF77CW5RWdAMlczHhd2N4lP4Xqk/
gx8oJneJep8HugyfVVpaqHZi+q+mLpGZpzOwKBr39GmILF92fgHTmdkJqbGwKuybGL++jgfIJVuM
HNXgUBKQWIt5ivbw090lUc1qdJ+Am547eD4iiULyfKBRUKD3rR6qgNBb3CRThpSM6DOox0EhajXq
MU2uc4Sy4Gu1q/F1y4wgRgK4SNzGNxappMtjp+FKEHR2RG9g1xRTe+zJGffC9u4jG+cbBoq2WOeg
OWKYbuW+xxDygHrvDqIql/9GN/4CalYfo8moXc+J3aVkfBd9fBtdW+4VLOHOukYal2pViJ4XOSpZ
KesBjzFZeUYqWL4XaIf5jelxAzwGVYc+YTgd4EtescTdtomCogvSBib3VcNUbucS6MPSf2EceFo0
SU/3A/gmt2V9Dbf2tUrWEaN2VD0lFaCwhrpOfi84dWfgQD7N3dDWRRrV7oXVcfcOrrijOyCf3iHZ
Iw5+k2Hqcl81jyXB7N21nBxCZ7e867F7HGT9KMN8FSs9wehFthkHcvCyrKExGYEVQGFUyH/BuGYu
sA0Vv+DVDI+BKRfs5Br26vVU/QXfaLNBI/0sgRQxw0hoX0Ova4bksvQbcY0ka7qpg3aNVsibRUkO
q6nHBdEpGKJWPi2QCIc5S1TmsWUlpprFf8ils4VoojJvBniun824jp+1wb5lUSMEo8zvg2Y+bw0v
ljECnN8D9xJIgkn8vCtl+xqgXhynrkHYCTIcYPVlsIy+TP9YWvZAU6dzlcbPiwG/pSuCYcm4t06b
C2m7C0m2L8l6JMxSpNArV58ToE1bQP9bpO9zHMzDwOXrKJYXwqvbUC7nKMawpEq4uIeTeVV9e0WP
9x6V603q6rscIZ5g6AXq/3edHvNHO4+vfol/3f9yoEyar1q8oJtpn3HfnXmMIWCj81cbw78U9c4U
yTrA2q0dDjP8fHODPJDeYdILRlWwrrvvJVbJGbjQeqlTwk+LigT8Z+L4m6UdwNwhHpciKO2hMeEF
JoofrJKvNXKes1QHH4qIk3HxX5PaEEqCyRRObGuOeGyX6SlElAEI8mWUDzVrJSgu9JOpmY/NiC/N
ev5Qr9sV4+EzOh1AKWWVRxU7ibkskjZA94KcF1bWuzEM//K1/sB0+KdeagSaOJ9RW12Bh36VaXDe
Qrxe7CX+Gw2o1IodA0bypG5/gCNeAMJ+kJBdghWskXZvlQSXi7oHS/76GdARSmJyLBvyz1Y2h+t+
mQ9D8ETcWuWA0B8lEcfFba8YGa4AJ77KRPz29fjDSPeuYvIO+ANu3+nnWAO/DUZ2bOK7eEk9mcm+
CbdMOUtasPglHxDqEGL3I+p2OgXusFR1XrfmMI/BDyyXWSaUDfdJROVxCaYsYvUl6sB+qQFNFLIs
4bFx91tN7mnmwb4coi7bFHk3dIX/So8lLnsy8IXGwnvytKXjzjTRHvf/m2nFxXfVrjMgSoUKToBr
UVfUsavKg/VIQQFu4HHpBmVm0iGH1otlS2TC/QKnID1vDrfH8N1VeCJt0p/VXB1L17/GW3eMAfCi
wIgkW1bjcsfdeYvlfvVmN4XjLwvbYsJnXB+Im0AcElnmOJsQcxO10WuI9hq3yFUi/soC3yq9/QTe
/8OZqXZsJL/q6F6BWHiUuv/AjJRk/er3Bv8WAUMTphw2qNuhs764P3fYRl402JpgjjJp5zeE2F0W
6KYV2AG1IbwoRRbTnPKDK2t1jKv2dXDNG5JuhxyyfZ3Rtv0VImjQJ1CnJzY5LEH/yGmNDdG1PNcy
fHbOf6cp+4S25qzT+p0JUCv3mLNg4YcI/X41lw+yr5usSrtLI7tC8u5gZrmfq/oPTKp2CQt3AEIv
QowKDEONq4/ZPC71sSuXFyRFpDngsqIyaUEthrwY4/Nchz816ftMdwlmACirMoPmK4NDjwLOM5uC
WPceatXgum6rYtjiLxSBl5hNe6CqXSahTTst63aTMv4L+OYAl/1TtaSPYvX/hAq/h7o+L7V7jJbl
xs22ZbzCBNPp/YD8iZRMr1Os8WfVMZiXRyXJg+fm7+KqAkYOhUSRAkY4fTaRhCV5twf1fEM83muQ
6EPd6g+7JWeltqIVCKIcOEJN5yBTFQpxPCQfxIzHIBEP8IV4u4fzKqQmY6fyEiL3jjC4ChGd/OtD
dayD4EhbeQQg+mCC6q2j/ixWVSTUvG4s2begfUHa7RbHnxFm+4eLEV8eaG8Dij1bCHsKURuztar2
sp3SHCHK/4zYTr3dnttqojnq2kvju8dA9o9kHY787unutwby/uBEB8y0uMxekmjZA5O51kmqsjki
3004P2Gq/Con+Rpt5Q6T2rFW3Zfpt4IHNXpdVIbFRm+AVa5oo8ZMqem/Aec9nYO8jpbXpbKfepXn
Vpq9582pVXwnU3um6DUbOp7mlJx6wa6e4vaoqCiBs3Z7SusipuawNQgaCuYniLA/VOMAypMHGlrI
4jVGdYN4ZRQhBLL6EIlwdnyeg7IGJgKUFLLbKGe4fe9vDarlEyzTd5jQrn0HOFLF/msky/Mg2a/Z
NjZblxn4FjkTJGEtdXsIgdF3cQPpSvsCK4AvgwtyEeNpCoYiGkp8//qJjzioXK8vvJoucYMNA7JV
CrdvemyX8oKNqAJQ+FFL/rpKfuCu/On9fAtoN2Vu6B+CfrrKoT2TKLyJRTxioelxW4df9xPrNM3p
MFU7vbWHYATI0tNzOrJ3rUagLEF4ao16hUTous5Vm8WaIrY3JEgzA+fXh/Skhf5gC/se02DOGhI/
VaZC+a0/BJcfaP0fBarSsrBC0emxpPKth+pVA1WJrdul03Rs0Ijd97jSokYjgtghfYvl+LdOxx+8
kVc0OjA6HfcIbvo7GwAUczfdLPHHkrXPcycOm4+OG1zH4PuZr0Y/IJ/lz9Kn+cIjeN/gwxAmutBV
unz2EMEjk/stnktSyJTcppH/6pg8DVXZ7KC0O2JJ6liV6bdJ8OrTIMo4MKedAcGIMQ9vSw+/V1p9
3//u2mGrflovlEf/4CaNvEM8SkQMPK00PHaqezJcH+Fm8uKAjFTj9tGb4Ort3eaBdCfEGWbwxmTZ
OtS2iAn0P359o1z9hzgzeCAmD1wCNKOR/eAiucCRPMlEgDQ4idCIZQqusZjeg2R9d1z/g7vSY58G
35EAv4MC0bXqd6z1cUiXx2awF7n154QO+1jLl6k1/61sfnFV97syyxvv4HsT15//P+hdbQ9bmZyn
MHkcJ35rZhy2MJJPc0KTA0yLq5x22wf4acAPRh56IF8FsHAUP7xVbLZeHCJscV4PwjWPPZWnOC7L
rCf0B2sO+5mUSbZpcU2GacgMsLhYAKdvKllUjfnEBXANYvp71vwyBuFv7drT/Qbzi/oRpYgzgDI3
4tOPTsN5oAQXneC5CYRvujF9YFuc6dbksa9eqgottrjf8b5p8B8ad1UiCotKnfDwUCO/lIc0I2tj
MhzrD1EtawYx0XFcp3cYxOAUNoieb1oKkBKUP5CBrDdIo2h6sCAqGJ7rBXPTjMAcTGcvsD29rH2f
5F1id3gYBNei+Amcws3Rho8hCsvoCS9Abz8Fmp+VXH0G0ZdEC4JZC17Nlwot8Zgkf5oxfghUPJ46
TJVY0z6Dddy5wZBsi2gKHU8orumwvYEn/ucjfbk/Lu3iA6mbX8FMBXLe+osb53S/hOWvGWGweTiT
Xx6YR5NpH3WfVS+7395s7xLICF5Gj8aQo4kNfgE4Zb/QjiNi3BNg+Ji8a9CCTV3vJxO6s0nL7tBY
qDQBup67CW8tFPytCar1yOYwSfN6cvp3UFsE3k8znscoYlCv1uz1GFWZdt2PjGOeB4F9SBCztOKZ
lCkV8Mfr0sPKtu/7BZR06389D1AxrPoeu/XMFOD00SavukreB0Rk53RBcwEKQKCeiq8RmoLJAoNS
eOsV09dVLddI48ZCvagtOH5ehe1uaaITm+vmPox2mSJ9jpWDYL/GfP6zQfmW5lMgyH/w0Ev2LNEa
6CPcd6NJlxlf8fXBGjPArnbAj+jucRwgOc5AcNIdwPDgpqrJ/8zpXOYgH8Am1i1wF5tAWhkpTK8Z
9X79kpyrYtI83Y8U2FoYi+5KDNDmbTVhmEEGuBaBgIhDQp+DdEabvlrf7LC/i+Wp3tfmYVq0EtmA
D7GYYNb8viwrZ8Xa1UkRw9p0y1pRY9QO0i4V2bwp+djMxmCiIeoQ6TX4dLWZ9yN65BNrOQQFQLIw
AkVc7huY+sMhJu13YsOOllo3BGO1TP2kYGrf0G8jBqmPYgOirAKvA8Vu1M0w3unJnNfwmonzeCED
pBVR1Jv3QK1+A9expDqr5Zi+QLsBL3+kQugCabzbGT+XhV6kW1neD0vysJY9Axdt2AzVRpOQOO8j
SX/g4Kxs1i5J+dPixD1gpnKXskvjk4OHNOiNZPuQSTidWwdCSCgF5oGO15UM5LmaGkmvatYSdovI
d5GZjd3wXalI6gfV9S7YdeMozzVI7F0s0TBM/YQLJNLlY1jVg8+6KbX7e4xw+qXdwpKCQ+VSFy32
a9PHqJm6nVIsekJfxNq8Ldfk1OA93yIRDbvZEdrDMsv4l2Zl7Ox9n7zBhkVdF1DC1zLW6BNmEZzj
vqn2OPlN0QuSHhjibzKu8EUoivUT1sQJyPKO7+hc0TPw4SqvxTrlMknxD4xNs+97qEmyO/++B3q8
7hHLE3ybiSbfoyP6OW5DdQZQM6z7kg4G484y3RT36aGX8egzuwHVXVsmPzcfcJ6FpReHcbT22LnI
A82ATmjulhRIphpPI+vUXPQAmGDbwYFXdhiq4Eb15lu35h3gwuphm9YYoVNLuxcrRteNLUkW4YvP
Eq/SPGjwnWLJsznXNLV5Ar3KMTVJAVBRAV7oj2Twu7ifT3Ok82UhAHIQMItWqjdF08RgRTr6gWGh
z/FDyaxJw0vtg2PExY4t/DkSW4hjkX4iYuadk+azMx4NGoDqAZwWfEGe0Fw+wm+pyVqHTDnmAeyk
KVySbI8/Gvif0PK/a+SmHGhvl8/t+BI084frRJjrNFD5Ar1MkJIrWKmD7cSDT2qVV/Vy8zMIeaKW
f4xv1y4e6oz05ID3+xiExF6Hsn5QuEOXprw6g25iDZocOUG08MLzPbXrKdHsu1UUbp7yMFqyXxP2
QOHjDP7mMYn07zowp6WL9qXRNz1A5SRb/hxUy0MyDnEGX3J1LKM2TxuADnwLDzOTLKvadtgjAgCS
GAoCzZuGY1qwGPTuSq4w9mgmnN5B8dIU4O7RXfaFZtpkvEFp0JJ9mHL77/5bTzM52GH+TeDiZT2q
Ms5pIdIZZwixWqM+bM4fAxfuZroeqjA6w08bd+XYgdKAbG7rQWZ127+WkDeFG7poCbwBtr4DHUJQ
npY/c5D22er8R4Mjg71I8zRCoGa6fswdbEqWBMxReA8z8RIFekYA+oiLdNXSZFQG12mKH5N12fOA
HtoGwU5hiiuS3+y4ovmJ36Bt/iFV8rMy5AMaToCoAGTs2f7+s4tgOeg+wWuv2aml7DHgmBLWCmDQ
YpTN4UT7wHDIHPRMaayuFk/7EKRc72lKztgSBdjauZdJbLdNVg8O2tpSYWI2UZhkM23SK17zWw07
jgHueplH2DyiQuxxm0pE8Y3iacbfjFvxusn4TTL2yFPyUmr10FdjEdWgFaFVgwJhOQDzewrw1JnU
WRBgld2lF3ga7UdS/aJd8FTVJRL9lvP9N5o4PLk68dVE/ub68JvRYO+JeIfODtBxBdlNOxVJFWIS
JnnrG1VwoC1RORzgbJ/pZfkEyiVBNUNLaKMDmtzb/YnS0T6lSXO0Zf8Y1c1fePlD4LQV4eCex2Qj
mYdqAObjf2GxWwyi/gS9cTCqPpIIQrPJy70m6txUS475+ejL5yWSn+YufSAB+cPD9CWao4IMQ6Zr
+3F/VSDDfAFNThGltgi7P6wOHqnUl5DSp4iXBBNS+CcCRXH/PzRw1UUAbE3BAwT2CJUlKCGLhotv
GYrDA+TXxVguRzBgKM68X/MSip2OoEYwl9vyBz/icwfbpjD4CHh18gTSiQUAMtLc2O8ZEBzTLJe4
AUiAY66n5/vPoZPhCtXMzqbtDZPSU09w7mAv1QhkSLoYBAK4/t8r/B7GVBUUrC48unLl/UVCjtCI
IJfOvQY8LdE2ue2waLgBU7KccdxBjUz7cPQ3FPN8mDDcCwCrgN7+R955LUeOZNn2V8bq+aIGDuEA
rk33QyB0UAaZJJMvMKqEhkOrr78L2T09XZzOrJl8vWZlVsUiQwBwcfycvdchQNd2nnqlTzTvTxZz
lSemX3vFVRnn38zROIus8y1vXEdJ8bK0GtSmgmWXHGfUHyojeFMtVeGxOhbGc6slN1bd7VNd36fz
i+UMB/rccx9xQ6IUru0njTYpTiu2unD3geTE5lblnefme2Bm9Aejn3ZoZ/5yF5bxEQ/jeo7MHH2o
eK6LeVcOC+gsYL9S+XvfZV+0Kr/ugqULp1B7jqwf3y8BFtvWpCOi1DtOe+GxHtJdPLlfWbxOWJZe
3bDj4KB1DLQs6VZtkq1cN31HY1OebDEmuzmR+9HqnhBrdRdxo03vmhGF/ZGsTF6tyjZG4RJYZsas
a/JtJ8V01Mege8oL7mgWs8QIDz0FxXJKHT0lwTrXiNAo/lptMp8Ifrxrva/yB3cM5cEtp/gjQBK5
tpte3Bg9y4juaC3TvI8G6krdFvmGxwo9eTeWqRfksJF7CikjmmSK8VEPOSelYXrdZe1EPEjJMx2o
0CQVmKCJ4/4q8tJgBpWgc1MMQlFL1vJypnh6idpv3haNax6aOir8cjTdlWga6vFUrnaDUeC/iCIb
lVFiHSsOfV8nIWtfzHN/mLog2Xhu3BzcOKoGjkPdi02te6/rdTzvVR6E5yjo7wtqkesuTJ1uZZsa
Gbul1RA1434TNQiBp8w6tqaSh2ROH5UwAmy0s3qIyKrSNo79OAke3br8oiuci0Wfbg3aSK4mS9xE
SZeu3CypVpU3pD7FfAs1gRIr2N/6ipJ7uHLiSnKSy4t9xide0Ovzuh0ifdO2ZrXzxtn0DRONbmgb
HxXd3VdmT+KDhdw+FLOpMfzG9MYrZp3EKpirsBvzy7Zw7xNTXHQ26k8XCD0Zge1g1GJl8g1XY6JO
jal9tPY8kEvMtf2oNMUmmxZ3fdVE264n8EYq28hXSfS3drP2Vpp1+7XuEs9HMrjoQakNZ03zjUzy
c6AXV12bL6mk3vP1yXp0HP3ZK3vKLLIjg12W9Q6QB6cuo3oaqAciKHbvGZ/Oaczb+GjF9s04DXtR
5NyFASHGsHOd/mBr+oPrhN2qQFB5aiwy107TFT6yklOT2HehzLP91BG6Kk+WLFp9tqYaCcC+4k/1
vHrP9MZh45rbXVXYwTl07Ceqd916aLKlnKeZhzxV8y5iCVpJOb+YoifPi9xhYHwhSuSYHJ/ygT2u
MLBrjzI8jjU9CctOsHvOJHcqctP+POqFb2QjF83hLZysedWPpsL3MelfLJldc3imD60evoDLzfyO
isymprfrCuUXRfS0uW3GMdm24Yi2rVEeNlWXc9bUnkvHztjAp3zlONbFPBl3lM6qFdye59DAM76Q
TDnr2NvYNo9aFH9F4Xtr5PI1aosSdbvwbXAV5I44c87TTA6ftqlTUb3GkfFWO91dkbUaJTaOJEwZ
uba8EpbZ4D5FZnWVxlPmt5bHAyiQZ03FIC5gOmi+TvtpenGQXHYot8kq73yXlMvSanKq2W7QbKUX
TkA8HqX9k+BA5iyjnuL4VR/0NwSu9wnlXsSNzVOOER2xwnwD2fzKq8OvYIVT1JPuk1gsSTOxg5FM
R6HmSyS2/SpO63u0mynJrqVBq04lOizCCNft6DwhQimOyUQaIncl+cjsmE3xSS/67RRVB4wb57Sa
b22twHY61BZqrEJeNJ74ABlXr4LG9GAvIX3OSBCunSVeas2ArOe4r6PJ2IwWRbQo8HhuHalZcKA8
1lIfcxQlTjy7qyHLS2M11PN4JhMdPQl3ii7LML0aWCSVmYYr1+taDq/KZ/08pUZ0pSgN42OSNkLx
8NKe20cnmw9NRhG4zLM320x2hcedTFKWETnoT9Y09cjFXeprzvwYhGO3VpZjb3XOl6sFBj+4ibki
dXswBB4OSztKy3TJ/pV7o0XZNE4XTZ3sS8u9MKJ0N+voe+cmvMjs8FwI+Sr6ape5HWw+Z6wZXA6L
uPbAin5ZuO7OI7ppvPzQNBpOV+s2aoZxS0uznlFD0qCvERdWQbZvHQp8YYdwtIm8tRE6N/h+vnBL
n42YBb8s53Wel7dB1W1KG8GPJ5BKDCY3a6lIdv1x1KSDbqgLNgttOAymh7mgzDUi8GIJM7qViu1z
6Do6Z1gTn0ZckELqxw/kPK/0+LyaKT7mURiz/hJ/NyQ3XYM8RJGQtgjl+O7I5jhhGEgKcYLie4eU
ewv9009luFtgwe3s7bvMfJWBjvpzIJwdMoLS4asa1aOn1JXb6cQHevaQlvOz11KyoKbRrBw4M+XY
3thjxvDCcaYKnTDY8WnXSVbuXFfOvqJuWUwvPRs7Kw4biHWR0CzAgiPjTbd5paMpv8gbdO886SLe
jvlHm1pXrUPXKt5ekWQZZp7NuI1LwtSOCGTyLgjhQvp3Q33yEeyul79ewBa2TGi6HfgxuGtQwhYa
X/6VJT25lyr0aU26znpyrz0icxab2qu3oUwuwnzYah3anGlYR3S077tkL+jipmOoMQ1xq1tkIt37
cLoK0oRFnq9paONp+fJMlXWg1ZtmeqL9dmaMlHoZzr19zmj4MBsF6R/A2Nyb2Sy2M2DgzH5IreFA
wzqkBeF7Uz9yyS7Rv0iL7bD0ioIFNbTNazhm6zp3r7rUZazXPt9CLwLfXRghcX0MwAlYtsWperod
O4770TP/ZVjE7qKhwkGtxXQIXq4krZI9lW6cJL40yaWLLH2lOE0WSIx3KUFY56O4dK8L9BX3ZSOl
wbGIGjwlxq9tZ587/BAJd6Zuyb9TEhIyWPUi2mNQYZ2jqR+llpiisfEaZ9/ILj0tvZjTgdyTh1G7
pY7ckFUZWxPtaE2VMi+op87butiKIr2y5wlRLsHvnAc4r7PnUc/f7c640NkleUOkrpuasbqYvhv7
Kdcf5jpgn6v9oIy2w5CfSC+vllmAQePMTr6TDbWuSG9XdeeVrB75qrVb352H2z7Ut+moISJpyMaX
e8aGbuV7xJZrZSMmpvqYFcl1kyaXvSXPOh9EWmbMxI667wVmsbXn6DdGoe3DpN8labadHSq4tHDT
zPTGMpKzMw7kJLEss+OzT81r5XYk85DvbQMtK9eJpq0Lq7uRVvaIVPxg1/UFNwK99NJUmoiqwh3g
TPRmYvdo1qm+cztMnNOTAAuyyhFj6BzYyCchGJfTiQc+yeIcZsNmGLz1LMobO9t1XvO8DCJNxJuU
fHFokqOtn+KlB1BkrMau/1h4H3oBkG3WKe219zzGBIVLoF/oqVg7sAtHp76lj9zCvC3z7wbAkHSL
R0mY5BpLe3MbNw+66d70TX0l+wLbg3WhS+M0oA1GFq2+Tz1hua+eaO+XEZCNYJfk2OPpKJ9LliAD
3v2CrMoM7Vw0TLnp3KbBzgG9YbEw483etyW4+r6aXqykv07tbp9Nj5lHADIAZ2egxUSLFCqK6TJn
uuU9+6TwWiA00R7Yo9RQ+qv52iLCMOp2nXL1HGL8jPTiqJqNVUWrGWSZMKytG7co/hVK++kwlvle
gYesbLx4pR9xmsyDy2K4mhHCRIuVjWPgMpBw5Z1TMz7wpsdBy6/T1PkSNtOeqGOlt8GqwdaIaOeo
pH7qR+vakdroW25zv2T/AJzz6BPDvkmjYK313Sqdmn3eESLQfhhQEumol7afL3K+Lgl+Qtrg0EDR
s6J5UzSLcGq6D5ajdauL++8TbiF41nb65DDlc+tWH2lJH+Zbl0WKbmvftyaXNKxG0aRHKZ4jJ/LQ
jeMkZvHq4vEboiCSTujjUo+YPfQJl/cVqbyp2i4vStoUbax3UpO5SUfjkksoibt4cF097Qae01Ja
QspxI1qmnPceeD2ngwZV+3BYgo04IRMqSIHQk2MCFGFP/RZ+jo8T7SkYym1l5MdWS3fLgq5Hz1Vo
4Rl4X54TK+Pl8kzoXeo7pMblGHMWNteM3GX5WB6xrcZ9PL8IMuvL5zqSE8nyEosuBKMdbJpo3Hrs
KWO1XVYU7nCB0CzFMq1of1bk6UVctZtyoq1b8RCxzA7w8pZlO87jq6SNvnC5TqNTEYbEWhv+GMfX
YSe2rBF53qx0LJQ2GwRqPAqh9pPrBei7cs4tCinM4Deudwg9x/cqZzvTJ8cY3W1SO2tET5zIzDUy
oANX06EL85ftMpmTL/bg4DHIWQIARa+kMi8z0uOcpvajI++W9bUEONkl1Xs1i1PtIKeiFBmcdWTa
rCEJA4s1lGTFrp7wZDYPaRFcpwmdhLtxvdx4RR3Iy9Vm+QKpVa4Z8kYnfFZGm3/N9ZMs5rNZxoeE
iir/d3ncbL6IOdfLzKlRJi7r2AyjaIoGUjHmCtvMib9EwE66RvmQsy+VY5wtDolt0pPQKi5m7tzM
II+yNxSAlBeyFTFCpo546bd8hS6r16QQOTIilp6wX5iEit4N/dhQe1Q8MnntoeP0yyI4DqU3EntD
lM0pG66wnJgkfGsSQEX2EmfDC20LvriN9421D/OYZqV+MrfXCVxTH8cXPSwlk9kKADl1kuKTCFyy
gfZO9UkEQqUhZ7eMn9R56YzgydDlfdVi/FhuIJWbdRb0+r6gkJYtbxhFHHE5Zt3XC48VEfGtZc5X
RkZ6ZeYUZ1tZ68/VxCRb1HfLCrz8nnaaX/S++KiDoXjTM/3GUSMVHusZBwPnhPquF+l6dvqzGqZr
ECU3yjLeZC+OUmsYFSZtW7SiO2XdgK1mfF+GCfXbb6k9v0BX5d5G7mtf6Ld9YZG7s8ltO+oOQKTa
irmgb43JiSnxtNtlNFLIvUXqf9Hnxdc0mb/GVk1kUF6DKd+QVNhyEw+hNmzs3EMYLL7KyrjCpXFR
e8mdbqeXjmzvNUrfFnURBGTafap6/MNlfCsCbzqVtMHb4v88tmX1FCbmw5Aaz6Flnu2MQCC2vZ1u
gPLMLRGtDWtgyfGq26CvbvLBupplc+EQGnCeAIpcGXxI/53jmzjtJs2xD7l5Q4SfTRxbjfy96IJn
xHQXHFeSFQYGB+CYvShGqdamGQejZd63So4rMyuvR9nvZqe5LkkM0NHHuEWchwDN+yDzQX8WEtow
SXK/xpmywp70IvS4WdVqIq9TtleIscxVaKlnlvZ7A27/hsfx1DhTRY3BeGoM8wsB/I207fPgqtdQ
TYBmsmKbz86GS97oJGUN6dwnkXktlbtt3HjTu4S3g/Fc6TYrDKsZOyi53DJ7r9EoI/5pzLUwaI81
tKSBoOrPY/at1xFqVE3gncCoLF8wwwIlMeMWcTvjC6VUYzfusBEcGsY22WhO1VxkY/FScjPSpj0r
3F/tgPIPnebNMoMdSdlm6Cs/q8zHgYihTDnWLAvRsgBTtFsFOTNnsAflm5b2ZpaL64qyY1plLyWC
gnpon2N7VH6cN8+jHb+S2SnYuW0KEN26aey3okCU0rqYjGpL7BoZfMEV8kDlf6ssKts6q6o9Fk9q
qGBhNNpKTOqoau+WJR7TUsN6q3nndk4uCc4eZBm8hKGL40Wbj67bI0S278itnMYse2pQBRVZsTdb
5wRTgq/OVwnIm+tTfHT1rx11q+ghjbxtoKdfVIaeC6lo4gMOwbuXHWJ9xhU1E2CURnQWJosUNKw7
Wn0hHG/RH1gJC9vcpxusQE9ta1ArTO6mbP5w434rk3naa1E/bLFLIdZBXVitZresaM3GDp9EHHW1
xg0OLbRs5lfn4N0Pr6Wu9N2MJ3rbNviVAkFPX7sPYx8Zc06BvztDjktvSGSgisaBBWGgGPYeGZ49
3tj47GQxUrDqA2szlwPI6ZEXX1a2DN/N2smPDfIHytjzvB0rpGiy1K8lgOSLNJgQjk8murHQ7lfG
UHSrzOWQ6yUixfeMq1GoNN7pifwYzXbb29VrVbpnEY+HKrHPQdTZu4Sk7gYRex6vjITVN5QSzOeY
ScDfMOLcytW3eRtqvm338TdslB7i4KC4/D9Sdrh/A4uSnmcoPyx3b+U8kCuS9SqstIs5j24xBu/G
LD2UFbXA/Mqw6o9fI2t8IrvY1dw2pR0D74hz90h1hmOK4Q1/Ar34AVnjc8uhTG9zyRPn3SF2LxAV
nc3T7AnWBz19/fkV/GsAmfW531AY02eoT9CGzggGhaTcbsirkvm8cGEWJszPP+YHFBX3E6EFS6dJ
8WyE5D0Kn/rIpZ5nfwLw+NFbfwK0OLiIsL8uV0DmBu9yaEA3aZz1r31xG2bIP7FTWqtRjsrA5mYo
LlYuTE8xBb+GrXE/cVnUrIPoSbCXa21z3xjutUL9+EvMIcv9RGXJZ6pTVZdbG5cGuLt0jNqVbMWf
sZjEwl35F9Qa9xOPZUakl8Q9ky7Na6pBXm2URJi9Ayshmuyq2OA6KR41Kzd6VKwG592hnQeskXIA
Ng3qOMesWKJQ+MXH9AnhUvVWrJoJ+gUSAoR5ZYmRE4HDn5CZl4f9r6720zQXppqiwElpBlvVeUv2
K5ju4sEYLwwEi8n25yPtB7P9c3+itqsSsmiAK3P3ruD0QTIVa4B+b2oPP/+AH2BunIXV9E9DeZoS
0nbRDGHOWmo4Xzm/kAcIy1c9el9me0ba4eeftAzgf3G/nE+zvSo49NDyE85kGLyWQ/5V1O6fERN/
QJZyPk33rnCgD0e8N4e4QZ1nMscSETScCawm5bqh4vjzi/jBQ3c+zfwYQImdIL/YRFrxbOEGtavy
UIf9n7RN+dE9Wv7/Pz0N09Mnkz5XdJ/EJQjtEdxK3/0azsxyPs1+SCzNmGLZ23wP7JZ7FA32n3XC
+9E3/zT3p1kIjMeLC8TRXpG2tmsRZtYv8fcs59NERq435qZNI5CG/h9rqLP1Y1MW8pcgx5bzaSL3
U+eIblx21FJEVwIKMbDS8k9WiR/cl8+NiKLS7AaqZwyYYDgtjQw4m97+fCz+YNB/bkHUjbMexBKS
vqDheGTVVO/kmkTDgFGwsjHsY/H5+Sf9IB6Qn6au26qq1AT8fDbo/DKpY0UBv0dYyplxRQUCNyXV
upuff9gPljz5eS7bQtIWIILbBieQ3ivi61BpB0sXsb+c5H7+IT96LJ/mMToM3ZN6aW8y06l8Bwl+
Rz+qX1skPvcl6kNMSjOdcGEeeg8aiLAinC8jzz782nf/NI/zMcYk6NBNUcWDr8X9tYXT4udv/YPl
TX6axb2EXeC4fHNXxFsdVRz+vbOWNL8W8MlP87guVSLtpR025NHRByoUHqJMGeuff/kfPdNP89id
BI0sAzppJ6SxN0siSFSz3P78zX8wBT73IqI5kcTgBwk9GzpVkhgP7OBY60hYVmZZoM/Hqpail5Ri
DP92Pf/+Nv7f8EPd/G1vbP76H/z8pkrU/mHUfvrxr/cq55//WF7zj7/54yv+uvtQVy/5R/P5j/7w
Gt7375+7fmlf/vDDhr5QLa3GP+rp/NEgMvn+/nzD5S//p7/8t4/v73I/lR9/+e1NdUW7vFsYq+K3
v//q8P6X35A1/9NdX97/779cLuAvv12qWr29qf/2io+Xpv3Lb5r+u+e5uNuhUJP5sw13wfYPH99/
J5zfBb+i1a7reALcKB9UAMaN/vKbaf/uGQZlKt2gCQHN61hHG9UtvzL03x1H8I7SNLFzUGv47T8v
/g+P578e178VHfaNuGgb3vj7BP+vEMeWrsF30KWpW+RdXN7xj9v4MNnW0BjhS6IZ6crK60mc8job
6IEh8ql7AX7VVC+BTMNinUPnskBf2VHozeoGKEtTQ5WeAPC8duitGtxoQ0L9UhVhYbw3rMU4WLrZ
yEmJF+2oVshHST8eKCvS4AcrwejGVLUmJNvxagi0xJI2NWh9rIYTpk/XwWgY9UlXj191M6euhfEP
E03/gJ/HgS3WZw5L1m7C5dhbK9oX97W1Nhu85ZOPKK8RV3NVmt6LrrcOatUF2nDstF5rj2mHMuML
6eBwfGCWOMM+n8oG6yG+H1HdDmaSKbQmYWtsweUY2dGOoqLzY9spyPMhxyPtnOodMq/JS7p+L60k
wyHeqHHbUEQf19SKW1xjOmKljZfI2N3pehxY69CAAEZPVjBt+SawB++1Uq2inqzSKVGrFlK2g3dm
GE2YbNQzXS/fkr+PF4JGmQv9Opsqcqbr5YmyoqokScjvNuYDnBDqu4jYuuLgUkZ7GmgEK/c53Bsd
mUNromEzZnWHMNGO9k5omLdDOZvZCtxe06/agrSEP5g1KtWgd7QbvGDoklI6tF1AGSww++TAH4Yy
e624E/kKNLUAtZdQ2/Mx16O+DLuSfhelpr64gpMaH5o0lzGepmzRbVCE7zD08kPu9Mbo3ZWIMUlQ
jaLIrhQgxBQEXRaHexfdl0b91hiDZJsAMIn3qrJ5vU9bK0PcZVrRZvgYghQPqdcbMRKS1m7EfFXM
YmT8zEMWHxgglok4tKmcowXlIjq17jT2G1o5J9q7i3PQfUvallVyHUswT97KDS03RgFClXcFSLIp
EfSgVcb3lgTyyimdAJDlwAn32DaYIZ96fAzz2jQBSVxUsqNc7Ens5Ss7ovsAsEiUL5gz7a4+Rk4N
0g7zPyaEszPofb2Za0TgJLjN0Lmv3bZ1aKllUblGtuGBibPsBMGjDlYkOBdDn8hHNN09ycd+gCMx
YdYne44JlQlJdRNhWXK0+hb+metmhbH3WjOdbrQ2no19VaQMYhT/FC4ZkxMFVtPWdXkZDCE+BqSo
E5WyYX6ETBP05AYL5mkNIukR7WU4cjkxZMh0kzA2vMfZgxyALpX+EDtVGiHFvm5GiD7XdWke7Il8
NK67Wi8ssmChHB/NzITnBlQfaBru8V6s6lALkTrQqQPWC3gsbX4DFyozfLGSyPlehXpnvPVBKsRt
RZL7xPp4tANngQtOTTsDJhIDXNDcS1S3hfQF3MMTWZmerKHXJxwr9PLZD0Utqm2pFRpC7mmK440h
RrAMRml4qR/IGkEmfAjDod8P9TCfJGrOEcktDDZKnNuq96j1zm6dTMjFNUr5K1aXARZm6OY5FCaU
iDnZXA9VmERuobfg49RsaYiBUt2p+mYFaShQp8Qdx3rXGnn6xdYoC2tGnEZUI7JZBCdJpax7aYSt
uVjq9HEergsbjvomMNxsupGlIQAyDGkIu4JmGeleb/oKV6FJUkfyeZRF1eAXzpRilB5LVMyHNJ0q
fd2METpxux4iuYs0GSX7uoSafE2LEl3tUDECZwSNJ1ztHYVJ1e88L8ocNCO4Ot29Nlk2Mklz1Kxv
XTm0HZ3Vzai9N626oFBttkXKb61QFifXnXTYMlZnJmdTliVG9Yqm9zDaoZVFl1TMaNjgJ2EIWGdj
cKQ2YA/2zahfRnoVsfoL5L2p53d2MUqBDiBpxvusLF251QE6qU0SRbSfTFUdT/chPCks80gMZOy3
ABSpC8XSbNslQEOBgj+uqEtxSJvSFfPW1jtwKghFBsycqszmaN92IrTWaqRfz201CWr4tWt3w9Zp
8OAfabMLxWxte0GXP7uqTV/qNFKvWaJX2toaDTW0K6UVCLI1U2jJSAK6gRwLny1WEZ6PoZ5AjchR
Cw9xpfroOOmhxa1P0tnaZ2E3yz1wPYny0YhLDCZ16Anh1/mc1a9G7Cr0RLWaE+SI3eym3btg00ux
1xCGhse+N6f+LId++ppVgTZxyZldfaio9PozDqqiuI21TutiagjcBEQdQ1uqD2hxjfatouCf49oP
B0TisTm1V/oMTe0Rs16AcDI1rORLg43JXImhAzPjRpq9PMoCIE/jDXIsfTJUqXE3oJKHNBNB5Du4
BY13LxugHeG9UypRvqAllIkf645R0sI+KL1Lb2gX8Cc1DrpR6Pls6Pco58bxkKgpjG5mozPVRRlh
NqT7XzFrD4MzBdjRUxTfu76AqUQWHQlk4UHWnCyKlUOb1OHr5Bqu+0TDWfWuDRrGn+9B3P/HcezS
l/Df/zNS/G9hrE8wW6s/Rr7LK/4Wxgr5u/DQ0hGruqbLtPtHEOv+vgSPIF8NQ7q6lBbHpL/HsML8
XcfzYXvCk4CTcVT+I4YVv0sbfhShsaE7OpGu97+JYSU+zT/k6RxTCMMRnmfSPNmTrjA/HTMxyWRj
NRlb6n6XWllt6UpCMZMBuzZM3PyY+bwN0dicd5sh7u6DdECBTkpcGZvUGiM/iKxXEbqvolInabRo
BubA71Ejr6mFVn6UZodKB8Rg1Cl5dLS77NYfuQrvOxVrAFYiRPj4rWSLitGqY23ZulGN9dmdcryZ
gKHehHB8d0NUPelW6viT9PCrh3c567yfmRYOBKu8Ypem563oqk2Sbss2/Eqnk8KPneDCG8J9VFoH
ZEpnYduRryxomqn20Wnq3oOKheTbWaOCD1GyG+iFsvw4x9NzmVZfwyHJaQWr57uuxHvfNe3GoflA
PiK8BgaEcSJ/qsBRxIka1smCcelBKAV6HG1zc/Q7DW82xC3Uq0Oa7b0czXYrjzjpIAcf6o7ER2AL
wF4Kd54S80XsPHUpZW5VWgZSToemWXgY6BGxK2Z1zFxBbG6nsFYzzLXVMTCmF9J7YTX4WdOngAKA
qril23I27n3RhvYhGtQ2NrrrkGwLBTwzB4Gd8/Tau9nJb/C+0VBVJchHZHpyQMXqQtyMyfwxFKW3
Zxfe1l/MSt0DsImwl8p8fvVKFy6hSu6z2HmLh+l+cMczoIYHzZriHZLp1h+goGJRYhccTrUr1NM4
WBgQEp2iL0XwgKaTgAysnZZUuygyEPmO5UZYerBqo0bfliN8bKO/z4wivjB0fZuI/s1Cn7oWUFfD
HH9pX3vhjRclG2Lc29wymtvQw9DUIvQZrf4dH/xyNzBpaNpL7iFoT/rYvOBOrTM6IWHq9Q0Zf22p
3PFEtNfOch7jnDhZq1GqQ/O+sgu8YxNazan5ppWgoRWGdhgV5lgO/mhOhh+ngPhmqKbKONI65DEq
sniXDVx+Anu2jDSAF0V7zC0oJV1XXgnKuTQzdk+CMHerqjHCj5AdUNB2KzPRM2w/yYHGeu6mcxdZ
7theGKMI10l9P+aRu0Y2ezlPGLAqsQjMB75T0fqZvhiJz24ZwnqjRF8WhyHUTtKhdOxurAalHLYU
T9Vf5pD0v2xmv5X1a9m2dFBSmDyzfWmaZ6sG566O8TLee0epdZThWp/MbZ1Od8htpW/HibkJqANv
AniAsMsw+mibMoYzlVajs3ao7doJ8nDtugLv7UwjsBGzGNdhI3CT1R33pDH28STag9ISZIl03CYo
2jdOBNMJgpdfOj0IuhlJPxacV8W+KoPwIEXbrjw7uKowKEL1Y50IrBtjDuEtlIeMuk8PB96H/wZy
xAoE5oArGOB3owO5o9HSY2tTlIas1/g8L547avyk3PUDnLVe03ddGlPKj/Kj1fITEm5vN6p1ohYr
THvraG5xtp1sj3JObltjsP2R035fA2RnBhkHA3GXZkAAUlDJi/RejeEOHiVwoyo6wlg+RVWLm6E3
D6nnsSAZH6WJr7BPaIc6VCOOSs9jAeUarThxQLH2+5zR2avIr4Op3QOce3WHr26jbsTgXLZJp58b
Q6Nx3ZC+weG7MUqb/AJCy2Mv6UJotfFwDFyQT6AI4YMhdRpOblmfNCt0Lmkx4JeqBxkCzEZMGAKZ
xUev5De2Y/g5ZvaszoGI4JGzJr3blTS92vQxD5M0HmJB4YQbBdV4gd6wC4S1cSdMxMW1prUvoLOP
mTDUhRXB/CA9Pab3osJn0jbcNzNMWYK6SG1c1zkB4wNigGheT7X6qkn1CuXtka6VQCxceRpBlW5s
4QAF85qzbkbTVimB81XU6dYsK3UgvoNykxWsc6hPRl1oB6ewvP2AAfJS5U0BuGbqb4vmboy8eL3U
11ClxvbB1lNyzBwmYa/SryhgFsUloBkxteZzNqNh7xFo5JhAbQxcV9r0FiRvYCvSr2ZdfQFjK9YD
RXj6XahdIOGfi5mjOabiVyvL0tsg7WjlQJt0DjNhepMl3kO1ExFA4IYjxV4M7he4oQ+6Vj5L9rKN
1OuTOUNFyZws2iZWm9/0HVq+qg+ifQF1a+1CcLjWRfGuad3DhNBoDSq83ZkT9hRnvk0sMhzjHMH8
XkZOA49B6tWTOUd+h4+FzZjOUvhVhXst3azyR1zrAA1YY3ApXNZGVzEAcL85VlPvam+Xdd59WEAu
bKxzOpo0oqjBDmu1fKyiy7z+knWsoJ3bPPQhwvrQ+SCflP0/js6ru1FkjaK/iLVIRXgVKEu2nNV+
YbXtNqkIRYZfP5t5uLNuGo9bgqovnLNP6ES71dAeaBKrQws+SlsvuaxlmbPa6c3xIExnB9xD38RZ
yh1W4LBA4ysy40fmzvo3/Nq18SzYCuyrzvmdk+IZ3Hu+dYrpDQDe0Z/T387DDTul2NKqZrmMvHJR
C6SuWDOnXKStS4GzLB1ePMmZqForwO97sBzz0S7znTFp31WC3FrI4k1vsp/O/wR2/5YufhJOznTx
Euc3j73QibGm/+ST96fR0rvWbbroGBXqmWiKgyPmrY5vBM6RD2iICVJ1GkAOi2Kb9iFv0aWCnbjx
Xe3ZxJ6Bx9jUkdxoX3mNl1IrlnXaVj25GPndGTaXKvkw/KV87BqsW2U0biiOnqWVPstYfif2EFYR
XoWIrAdDuNepiB8c9+Z6NTZSyZAhzYyjes7j+hQl41dXNgFgyeGkYXuCmbGTkHUEpNNt5Ex3PRuC
NBtupTt0aAv9a9vmQDWXE/b/+xjJ7Zy339AGuFkrhShrAByZs9VXfOiGtDBM0RdhTMaAw8m8Gbz4
1+rSMuB/57LQexon2Z6GDFZlteaoWP4I97yfUUmK1foZOI31OMzlY27xCNIWn5Xfc39Uf1kxQbdo
EFoqcKiaZxQhHPxvpePSGqMJy4KOaJvhFbJkcCMNdaTZZS1fDJLN2h6v8cx/ki1i3tqHjoFzs9xV
gzcEwsi/MjJGy+/cml/sAm1ZxpvX1W8eMGDWl7hBBuO5zJ1vHe7tnglmqWt7yPwlOAKQbVzLOzy6
yDeTtwHW8d6KM5TL7bsPDCNIEwsqRnLKl+ifZ49sJWZsXBoh3akxH2JvuDqQIDbCAwvaucrc9H27
nRfxOYj426fOEH8r7rLQtiJC+ZAVMuYlLw9N5qRQnBoSeVSLwQtG+b3z1KlqORXIwAvKlS5W9u2u
BTWSZIyQoMh9IIO5N4q7PcbZIJoelmFSvCHPcplmHw3P+WsSnaY7aNsZCkOGE8Cc+vgD9udmLBR/
MTDNl/yZzAqfor3cGNKEs/UkqunOq7k1CwSqRVSfxKiYD3Ri2FMugc4U6Q6p2WNecnElmfc5Og/G
AN8xutQ+NSwA5QJcefmWa/6XrmPHS935NOEE9gVFxarSz/kyjK9Oad92nu6kw3ndFI7HvtZdAlxC
m3gryvGvPgKmXtZOe/JeDSEZtjl/+6zpN26tfxFpeMv1xmQOjHYSP9v8Pxtah4ymubhlUH/GJc43
R0b7Epn4BlDarcki4IpDhRbZWf70dn3KZzEGTL5vDddsEFvVxrPkuRlAoyCcfVmkHxLAAaHCVY/O
ClwYYx5qOaO9jFAdA+JdgYTj2VitdIZHyWgzd2tcMwoQh9+GYr33QZYmAvV2Q9NuQJZoY/u74zMK
/NH6Nwn9NOWWdlwArJpt/VUbkIrhyD6NvXHva768YUq5w0m7weDtEcBhibvkCgwZAzKcUQfDzbWL
bMujHFgjaECu96kJvFovKeLhuiwemB81vfW9/lTBUT1lUfmZGQw15nSOVg7DI3zQozQY5cJ5IIJi
1REnFFIjo86tM45IDik0PNnvNLrfsGlGGcpGr/dEmXKrdhWIoZH3R/Pdf3mm22dEuXh4U/fQ2CDb
BCOiXefq34MbdY/acmHyOwEy94in6NKj5eATzIE0MdbpT02rbjK2HudygpK6jAQI10BopsLZdkVV
MigbcT+O7uP6LxygIzSxyeOYi/KzjGPyFhJiXFLOZsLWn60qW/jUUhg13eM8UHOaEUZfZp42BYUK
FupyBvXy39Jql4Sdx6rnznDu6O0eXb4MY1iaFJahb1dgz/vZpPXhb5khKJR+el7yoEsBHgCjWWPv
64fpdUBAsh8JKwumNiIIE5fvdoEELlNs9NnEjj1P4HrKKYVF6e3MViNRXa8+TY0DpBwBv2qPzOs0
eCcwKfz+CY7my9zgBTT5gtw4LXbELTkuF7gYzirvu8CJnIvCfdRmpvssaqhoTY0yPe/uxKV8iglH
3NxeBpH3t1an0SqZAkDPInAAW9IhLmLkpN1RTXQYZmyUz73J2kbQ3wSJvxwmwzdOGTkwHNpuGcYx
jg5FY9CRQHLjZ0RO8plqRXWInbzZlaq5WV31mDd8WZGhgCmzCiiX3dIBnuqG+tBz2QTaYvrhVCZh
iXYf7ylrJRU2GUDhuKtPhVpJNEDJ39d17IbNS7xzdetJ984LmyyAQXT9ZDBRj+NAwD0hX5h/8ZCV
GF7wY1XbCgLqlgSY/iUaev/kp/Jiz9EFHW/x5ibLOleAwdpnxVsvD81g0FqbjrOrLFZ0eQJzbWlw
teepfmm9pA1Z0WG9aHn8RloxozWPhLK8sjKCBS/SF+ZGoFt6H7SJjq53MJYtNdgnJk/8q0gdcOMS
dGJybRVFcuO4ZmdchosA4TNqMYHlNiBTt0uOtSnCcXhOU/WslqS7smd8ntv53YC4F1gZP66W5dPk
Fe9qSIiBFyRYZljcQ61hiFzOVoe3Tn4MOPoDYbE4r8cZdbvBtQEtny9wxtUrj3JqH2eRxeeaENIk
dZJL1cTiCriY9rS6YT1/qzsup8KbOHSy+FrmkKqHJfpDzGhgDNG7TOSeElhuQY3cqjhLDjqK0tKD
+RRh3qvN6jHpHEiN3h4WxEPHCOzQLtZ2wmgXCi/S9tE0QFZyQb9h4OS0eWGUEgE9BIpJRi8bA7Z8
KbUAJox8b/vQTIYkjFw+6B53+VjnvNw8N47Dk+CWNyr0Fl18h+Pfth7beblk9nwHinKNmvaqPFGF
rrDOREbrBLLhm8m6nTfl2xi35WxreVgkagxTPiBHypvf2u7WldI/9rPKT+Ng8ejy0qgGFmGnPWR5
/ONb/1oHEqmsjxP5SIcISiGZGeZpQGJu2Xz4ngVMZroDhWq2VSPqM1CoS167v3kW9+Eg8GZOBbfm
lDW3vDBufY+LWYFrXIe41IXwUrIfzeCbtdV7xfdRZ81T7Ky/rA3RoCl2zVoot+ZwnufxkgxrtI47
d8GQq1Cf/oy2ehzdxeEyQnNtTY/6OJyRZ6JbalqAY96wc72Gggbg3zyKezO3f10Zg/buq0/JoIR2
CpNd3I07kU890FaqArKxzlALbOZf9tdQ96d2gUaksp9ay547CGErAvpEAjt7XhyZlegn7o/yLxZQ
oSfnVuS3fgITaXIOR7QiIF2Q8yIUDQjyyfeGvyMK8J9Lggc0wc91z7YB+tfRKzf3JvIuS0YpGi/1
W6upNDB9XPxiolzQb2jlK9wWiRFGVjh0HQZ61z1hOUsfZ3ZQCHis9SCPdzHDwk2VcSXO06pMwoxH
ug9hEJ55Msd4D2dxOoJ7gJcBeDqAdkDQ5aGClvEmF6D0hktcxqjJy5B2xTUXqYmlxjKeFvttYStJ
a9wFfao+pU1x0zXNthBW9VBoRIIo85ZKTQQMPMW2778t28m2sclxF9W5fm49IHzlGGqI/J/IjHFO
kbIZls6Oi7+0ozYhqOmQ4WxdNE1uVmpu1KTDm0yz/uAVhFazf7R2U6OBUhqb9dHi+ImN6m9dVOgb
dYxg3OMVITMrCTTND3brHMzBnYKs7p+4O8XJNfXowckV0DS1PEq3CydXS3aco0fiHo3j1DZ/VW/A
QoPufoCswg3K8o50r1LfFJAlRpuYIVDSeiGqB26vfK80UgMp4ihXUEnIQmxUgpPYyPRTpmy2ySWz
zWJMvxyx3CeXJjrOh3Pdg6Gf3PTXa/yrlZHTpxKB+SS9+8WCNgDuIICZ6KGwXXe/+IjmNUUhWUps
vlH0rx7samsINtbUz+A4c33rEnW1IdORfS3EFQivdCVE0bCwg58Xpx3Aseg5cWPa8jjRAlYoX4XR
loxKWX8yJqwicJjxZB2mEsYv9TpuODrqTI3bZjkTwkDVAXUG1Lf6rJwbETL4OjV3F0ftY7X4XoCf
uwjWndUmMt3TCJkCngPBgv1kblTvMH5t8QOB0Vs3pjaFyvy/QcZ7oTu8stVNg7zgo4TGDq1kTB+c
SD5G2HvjpTiis1DHFouWV+58k76m9KNQWPUPy2biK4GaKyiaOYF+5YSDpjqqtKDr7/lqFUtLUoOz
GQPzAGI82lZadHQa8whrHZyAn/YgfI0P0pW2kZI/klr2ZIGFjA1IXULSjetoFLPOPaxBRjs9Ml5g
abNN80beaJWe3L5gdlAZQTSm3U4jGY1fpX2alxaKmT3ZT11SUr/0gW2V/WOh0RDKiLqdf9pyATSQ
rPDzvT9fSAUog9bmk0rU01wzy/OS6oo542ThTwmdfMT6K2regSp5a6so+kOCQkBuEe1aoXZe1CcH
32YQAfrpE/Rntcus8Wo37bKtpo4pDMMb3WObN02XKilexjZPw1bP3rwy1kC3++qpG7szZ9yGAnE4
pLF6zIt83CjVverE7wRjzH8aZ+d9FgblgUGipDvPG8dNXkDrfKEa+bVU1x6z+OIa5Z0vqW8h8xP4
4eyrND761ngYHHGT/E2Zqpw9wXI0af0YNBXFCaXpsajIQPTlawpyYEd2CMirKcy8Vj2JhHYtzp81
VjkBfrEzZKBHB0CfxUm7KPuQ5aCRc02DPgYCv5TENxWwIUMa/7CS9aUT9rBHnomx6Izf64fRFD2C
7e7mvLAZKmLj8gySXxU9PjJV3KN+PyAHKT9TxS+uE2pWdbxSJIN1W4HaKhw093PyW/D1CS+W5U8r
UdactrVl8JVji974SQEpi4hIPtkH4jJk2NfDVcTqTz+n3kbz66/SArigde5nLRhJNCkMDXuZwdqb
c+DzolD/YwHNOMd6Zry1qTXfvonNTVPPVQJ8ryo7tj/+ynCfsnMjtB96I7EhDGFnDNyhgnp0Bycm
M6n8tSG3XlzyPFLHyRkC4Kxuqv61t9vQjeVPNhbobggobFmbn6rikA0U8gIm+GaEt/8CooesKnl1
APUdgQ3hrI3wBNs6yl7QNPmKxaBwEQUURY/lm6594KCcKPDVORPxTzx88fk3517WZ5NOLmzXrXlh
F8NeWFHzXgzyQUO0dJYWTyHkonu35pvVwm3h/BE5lbQD+OoSmdNsPHkSbgQoN0WuK67mRmmIotoP
Hh1m6I3oN1naWbuiyjBTWTmQ7ZprNWLEqB1kjSNpXGhyGhZHlOs0rV0+/RuieMbdrb8h4Gr74jTX
XnZiAwRKArwDARjjg0E6FUdj7o5PHvnjGwt6QmAqohUWHJdBS/7F1p7W6cVi7iDZz3uHpZ6vu8Op
GdiAmzCDUuLUcHAXLxGoml3C70apALk7wS6rqtol+4XMH41nfIqTh46sFju10wuI4nfayTRgo5UG
QocanDX2Jk/JS6zHJ8bTNT9jJsC19IjukYwcIzkc7Z4LFcwxrf+8Xmkds9IBssdc6T+NIdVuqCHe
Tbq3cUCJkoWqXahTfwp7TvbC9P+R7nJ2+DbJcGMcWFUMe+IFkLIN+GRKm6tEFLXFtTpv5pnN6+CG
TsaLO/rNsReKrCYs8U0HvR6pH6CJieLQwSPNAd1HO3iW5JoYYdFymOXL9BbNnA6TNrjkmLXDgdTB
lmYbDEr+Ls2s2+i8f5vItT8cZIer3Z6wENOS+19z1M2t1CItcPw8C/qDmbuMww1I4YtzsxodcYLQ
ANIBgJ0W+zPtmSFYiT1uUp+DjETIwHNxFuoY0nVrac+OP//BP0XihZ2c8LpDVLD1D8URoBtbS+8A
YzA+PzTatybQ/IAHTw6y78otoVwGf3TDYWCU7xat93fWwJyqNC03tIkSCHWRguJa6muWaPvEKf4g
JQmxOtRhV3IVriyxGVtjyLr3jwVEm8JMITLUBv4wTCn1Tg5Prsm0sURwQ8u9Uq5FQ5mQVR9TVFfh
6iMdDK869v5twp57cEAnIfd+SFLCT1FtkhNLORLk1ViGpUZDY1brXg7C2AokS8PE1S6x4MAqYYyE
064Tbv/iYvkeyvTDikgpBPoeTmvK1YgEo2spzqVRoArKuv1QRUwh0uyK+pU0k4QsVVdP0dHYTDU8
c/ooO1EdjbHBJVTZT+SmbkwfQc7iSma8bJKSGJ+6r0WYgju11caOvWXzW6XDZ5LlfBpAA8JSGek1
dlcVn7lLXLhqbVFypjYIkcjC/kn1/NZ1KF+0GuxJFbmgC7kigfDtldBe5sIfw2Hdujc8yQe6ob20
jV3rQAyNNEbdUAvYYva+HpI2g2KVdJvA06rTskzeRTwwo3iS7oLZetAuyNf6vYthfVslB7PVm2PR
J/HafgNEGC5USu2Bbm9iJabdB9t+iDMWlYu5ILDTUiCEC5NJ26XLzkdapwkn9Fg4rzC6XpKFPkqj
eOczDsopyQ9eWb0xzIXmFTE/Uv1ERg6uXathszdNhG0V79wyLv8syCqAjXhnpvKn8vAaJ1F9ZtGA
aG8CQl+TCX2M4lORCyhYJYgQFMpbg3kWtgCdNApTHZSzUMWOOMfKHrOc1wx7p/uTjcauwBh51YrV
w5vu69SZt97qhsg7co4JDU3bJNn6bQKP2sphqCwjg9CeRYCRHNVoHP7X/1JMg+80ZpJl0hl3MWyf
qurq0G1ZG7E+PylCGLYevNFwXKW2Bn7zKT4M5lpx9+dBZBCEsAsdZr+/D/4O+HZ1HFIXsDl1Z9I3
Yt8k/juxZf+cotR2hl27QeKWJ51pJiGAsB2QfeRkHzEZK+8ZAXLVIg7kmLCFhVnK98JMDu9UggA3
qFn3wy4QLvMuK+/swNHIFbMKxocSiR0aEQetL5M5vtmERASTRQNrrz9jbRQHxqWbPtOQjCTjTRMj
X13S0FZ8RjZpCHYC6ig94pKoDKoU+Es1OSfG3Jz61jwxSQ81QtpddnIlP34GWr7RKBWL+uak7qfd
0ND6O6c4sVtzYShsesYEqbnqNth8MvYJE0u755GxjhUWyGreVwVTzHPqZ/bOyUZLxzdzse+Jw9MS
U0n3sXNVs+BO6b+LcfmqqNeYZNmvvWrirRUXv1Mhd71tXtYpK6LYB7v+gT6d0huNJx9C+4ZRzwfT
TdhIA/t7EAQkhD9Ebo2+d17O7F5436k05HAfdI1hsHxav5iWs4fZ/1+qmid0I8d+6g7r2jItFl5r
IOt94kPC1KGxgmzPQAM60r00ar5ZRdeDCZ9PvBHvhvHcoGJw3lFmKBbdFRA1okD06SoSlHRx9ZZ2
LnSU8dnyjug+KlBO7TPF3jZJemD5fv3MtfWbjp0WyM58ibov4smCRP8Xz69MIsghT3CmIcd+yNVZ
+OLB4xAzdAQge7Za0G/ZgdIIJK/MZ/rAjEnHW6KQc5vxhIxesph/o+p53CQRm5VC779ohIZLJ/0t
C4JbWZvHdiIcobBQ1qewm4rohXiAvSEZLIPTINQqogLJX2ZolKEmop6pOzUPmRAXrVGKyDXHX/eQ
UNFT5tLuqVFsUCxopbHnHC2/24JtYdYZtWm4mupd8Y0h4LmRGjgCfPNsYx1v11SHIRUc+Ja5MR0e
s8wpbhZsnyXHsBx3/j0hZiEV2iExJ3JrjFPbMmRXDIVCw2KPNgNaA/AndorYxq3ZqK3e6EfqWb7N
Xn7ygz/RPt7RXlBZdw+W293gFHCW2/JhLgss6emXkZzxGz4O1kBAPbGGG6Pf2/H4y2ztlZePxVtv
B4M/HvshugOCvE08YzqhNugtn1X02xIXF7RDAy/Ce0yc9BnjxafXFKB0C94IsIaBuySUXl7+m9r6
sZHPiU3dGSMF7ZCOwHP/owDlNjH8/t7ZGVrSBJk+LjttSbjoqKdxTEDhqiSEUnoPZpMsRPhv0TOg
x97oNeQUEswJBK3FxfQEpZg9kncGfd0vqfr5RGz3Ppnyb1ss8M6KZds4Jsneg3ntB6QIUG8QzfBO
6qiCNVk8SU54tnI6N4H541BzFPy82AGVoUhLYEIAfE1GrFfpx1ZmuMkkL9DhwW01n4vEGEiLaXtS
OWTyaiCKpThxWa4SpAX9NCwX8gt9ph5m5t8MSw7bbu4vXUWindPsF8FEoljANxOqgTZQcMIgGe07
jqYp+pO0y9vAoI69K/G0Q/3bWN2Rs+6cJoJGQsc0EEW3XJANnwmqERlzHbolP177VpB0ql3TFYr5
i8v2j3dpY6oO+p5WPhLEYWzbvr14dv1piq4mOtz7iRCk6zqBmZK824WscP5gzO5I2Wir6tdv/MfY
zo+G6h97bapwdxvvcznYzEZgL1opGzXuohAlfU0SXfTgrx4np2wfJUzYpOW2WwxKU6+58ZWw+igU
Rcs6hBAzc2dnuCZtC8VQUSSr5hPukzp0M5uUrvTfuXQdBigvMVmaDD+IiesfSic1L/TybEV8ev+B
9X+7TNeIWwS07r10Ky5iojD8cX7IUpWGUU58gFalYEkm+K5ofpCe9x36qfjctN68caUnt4ZB5kqS
7QovcojL44uUUfkI+zw/tNdCob43PCQc0jt462x9Uj9MVwc8xzOva5N+mVPMSltm22Jsb5BdsE0W
DN0no7sLCyp2jzhKmglqpL/LMl8mXcMTE6de4Fr5Kcaa4HTcHY7FVKWaJNExFNDd/EXiPKHspv4d
+3kB8JBwlch1XouGkCLis5GF+Z9zYoJe6ZGdvw5m5gLOOyp7OZZMbOD0vZTE/R41VV9R61Q7y0wY
+XqKaSJmF/iRRewAeyzFo1sIeK3IRiAOd3+tljIncfno1p+Fdq1RyDTb2bsSNdrumemymWCE2Gvg
ejLGmfi+vS3AVnq9GXTnenx3iwlis7sw2Ik8TgotL56Qnk9hS/QXm1fzu06qH0hiZebxi+gDr1Ml
Ajs1/yoDPiXJ2q+4YJ6H3NlKA9apMOsdmJvPJiXsvFj8vx7vtZH01m5oxa+UPTZV9aFX+psTR6ep
REqZIkS4oCegQtPiN4wPL3aprRIi3n/bzoh7hmtJCBdIJevNopXhsgWYoCG88CK+9dRy+x35YyEn
+yo6itlUWOe+o6poxM0OVoY4RyVRouAqSajCV0lXhQo0r2gWOy3ZDwIHC8qkleTM0jIZt4mInrDD
BJDhLri6mh2mH85SvuC+6DZ9XWRbtHBMUBBcWbq2UcsigzjVj1AjvtggfqULMbezocdnkSbvBIAZ
RxLvwQSyUIAupoxra0B2jrsvY4YuvnhjF4huORj6kr1jg92wLie1M3qYvMhHQNu/kX2OJcMYUu3I
qzE3/H/0Rv2pZ1L3jL6yTpXObU6LVMsIgYzQn2WJmwKF8k9Zuuap6GbzRNYD4eBl8pNppJA4k7/C
Cf/VxYrIKfpfPXUerCV1d7ZP/qkL9lji6aLm8lGzyexc1DCRDAibnu5d2QQXodTtKqzBuzs4Qg4F
gyMmy3BcU+8G8ZdSa/0LAcgkVbczohjntWM+VDFB2Ul75gacVXHEsXFrWDAD/cRwpSvnlOBIdbXs
YzE8pIe5gWuHDjgbalCdg3mHKWAcWAmRZhJfF2+2rka96DvhRjmaCuOxaJ5dxUpKcwJ/CgAVmgHi
njnMfO+bzcqbQYZzCI8gTTTvSiK2f50Jtb7qTfHUpgSjwZRgsYWWKPEm7aR1+rEHW7OVA+mzc6tY
HEvjwAOtA6Zrf2F+38zoHDOwcgFrK2bWQWEGTtm8DV7+5LatPNj2/FkZWP4ad2CEbrXxbhq/zM6a
eXbgikSSTKHU7S6u+ZDH7l2k/i2Css94/mRZ0OXb7pqSk0xKyhmt0maySGpI8+8lce58Chdo71+I
CU8WfTfN4ZfX1tR1Zrdz4ByF/qj9EuCtwgz54DghMYzHhfgEQw4Bhq4gqePQdFzGufwFd8Svrxs/
OJpnLnAAaXNTAxLLaSE856v2mbWMNdsRQm+8PjpYvnaMHRYcHqRX3vm83+IYOuZz/QGhlWuXNmmQ
CJ7avTfJc4LegUDATOyqaOu4Gn5Hx7o+DZhWWpTqcW/wK3gJWY1sDJBZ/ygwrKz9y3I3OO1rEy1P
RkboDcsw7llyLzdyeFXx8LNoeIA1UmgD32QCBw5Jyeyld5EKOYyZ++yoMRwlM0r8pv54FR4GTrd0
nxKyq2PlPhje3jbgFE1n26WYNzSTNEdSPuMG5WuUDOgavIdmGDY95O6ttFNipCBWalYU5lC/ffOV
6LFopc+tI4U7anokjsfFyS1q5vmsBBvCd2wgbwnQeLYFrE9rw4eZ3T5niMN6K31AqPmIO6blAYme
8Gfe9bVNrZfBIBg+D/BY8sZF8znym4/Y09Z4urdIMlOjITUZQ0VPptO/JV7fb8sogSmTAbjM1WnU
viKyfRFLVrAhZXtoMUp3svlMh2lHkFA4o6COUw6/jCKz80deHxoITRlQe6MX4YB2TOXBpYAoCKyX
kbltag2XWnGJcjry1eIW1IgpUgJ1pQQnH7G3sV0a+x6BHjnFXWjOCOtwV5H7wpvuSuOupvNAidU3
2Z0soo+kWiDCP5n+qIeOzo5fsRYs6iMhN4/4h1C6mE8iBrNH8X6a4DnmYxzgj2K4YHtriF3g5hVq
ZS4IrU2JJGHR6QJF2NgU8qRKgeUdQKIVpf9rQ9Dsav8H4X921Ydmk8o1c4pVSl1yxjvzTyJNjsSk
PaRNcyIxKIWpRaz4FGBUZXNGWAsGWSLcgdIzXPzUNVbj1skCL4gZ+DdGUYNk4Fw5g8d83zq0tTME
0dCc2oSYEW2GJ6LH2p+0fe1789b53qpH74P1uWdyxNxVnzlk6N8oOwpRfHXcVVu3tI74NpytxpwQ
lnNzs3PTYLWbn4dZXglESfZogB8IjVUBBwtO1ktEfsHGbON0aye0JgTv7AdbnvWokuyjMGMlZSI2
iV6tDk/L3wvCgZiDoiusWImniO1PpUPrjPT2QDpPht3kaHv+R2Nkv3n0OevmHJaOjcdB6L8i+TWl
YJc02IGeob2LXDC2CboZ0rPL9bt6XEDNpJlsb9VPxgLqMjQPKu7VPhLz3ddhhvuT/aWbDMcrp8K+
YT+LoX72Vf1RFpkNmZbkTrYtvBRsrYiLnv3dmCoXCQbxGMzC6MYL2w8tOGdhhJ+OV7XbWIr2d6gY
A3DJjNuZUPLQSwVI8rn7peRDmJYTkRXV5K/gALulljhIqdxjC804GCsLjh6PWWx02d6NPvQCyQBO
bHKS+mlXLJG3gWGGgNknqXAdy+gdv3ofnUyvpyttvZzHndQawm+PfVW6O6/XtHPSJFXQ4UBODKPa
xkUkQqtJXq0agRKeV3/joyDb9zNTW7MiYQGX6Lbra2LJlPEJGmJPsCqDUtrWmJCRbWpm5bU0cijc
/KOIUf31Bqj/vUHIbE0FbHdMhb0c89nSVRgC0D4S6/C+FLqHgUHdRhyY4OtRoCUgzTFvdBBvGrUv
7PQEbI8JNnERaesDb8uzo+4N7vOIDtBnxw+4dR2xJtoG5W0CcjAwGI/hw6wenclkFymhihYaRstR
4RR8wv5QgGnsfoYxUyGuReiR49eIX5WZR4eExWTyx9DF0rov1PSPXR1fHGn9zXuBYxkJUKCj8ptS
nRzWwtvNZnaPh+ancKy751ZhORs2uscGsbm4zYMf0g+RdGGQiEsYPZlBH0NeF7sa6UXfkCaWMsqH
snrXxvxd2AJdYN28lWQXbnysMC0TvpPVlC9F0ybsgJZt3id/+HzFRvcIA/z//5g5KEljMHbeahNq
lgrt4Fp1ribpkFHWoTDcdk00OOne8kyPbmLP3QBH1y89Xr/Q040HpMhQCVkpjI1fnzTlnQuXhCoY
0Z9ZPiDv070TEs2NVB6QKHR4pAF458xsp714QyTdIx/64+ZMjGv4VOPF1/KWpB6i1qa6MYIRGhaA
cZ9sT6mRFGJ/+/6wJ8p53EQRj4XSen7DxP+YymgLw3kdnDhXd+y6fWOWWKzEm913MTnDBsH3xAWi
rY0vpqNRR2v0uKkQzM+UTw+J8jAtInYcQvs0akHUBbP5oCcUI5qy5zxt0ksVJ/8QjvytKuve+w4z
vg1OjPjaRfJ1wpa/Y+ztcDury+QDTC94QDYOZyoXURP3LuZJsK2EChfa8IVTdlWWzh+40DCAiKja
1joDACPB1kOyd7ikuLKkTLYVxtmtPgi6alvMIbLJequ64bZE8rkxFmb1EoOY8n0tgLNAqIayqw12
k5r05voERje+VOXAL8v8oeGHEtSmh3A4QCuq+YKqMhg1kloaPkEjbmZSBZDbj4hP0F8RWdnr2XNf
M8L641QDeYYFO3yl8Ue3hfnXNiGEpwy1PTKIS5Ose8dlrcTsj9WUvyrBOAiQKDEFy6S+kZ276d3Y
pXuCmzOJjjiBvOWg7EItz8azNUsy7EksRHT3L2vjk9mQxOuUfxLcaw/CqB76MgOBPIq9X9BvUgQY
R+M3rowrinaeX33EoR67DfM2COyRmwBC5mK3eq6/EVBp0Ezr/rPJs1tXugwAUWBU9ZPXS5QrVfeM
OfraO+OJd6TaM/PvjiU7/e7qk9TVDNr7f1yd127jSpRFv4gAQzG9SlSWJdlyar8QDm3mTFaR/PpZ
7IvBAPNi+IZ2yxJZPGHvta3Oek1mzOla5G3AaRLUNJcbx4EANM5Jt6MvaFCltzdcaQta2zuVhTZu
YpSA+ROqbSI+t3juC9S+BNQYDGZarFQJKkQnfZZJx7NxAgU/vsAh6Lc8N96mk+0WPy75QyAVRBn4
OgzZMRSkpUZJ4CyJ4qZJXxk5CfKeEF6qDbQ6DMWT4zy0VX2uS8yPHN30BwMXiz2S7GZUROb5/LTC
8nC2sWdHtEV8kBRcZA4WApzgE4PCxloTyWPVHI6IIxhwc8eixb+2eP8J7s2fSAHc8DD90AdjJaVk
l5ewcmuHEJu5uhWT/LJs59VJhw+bKT1L8+EmPVALFI6C+eroYrw0xhpkgQHYjWitWgvzgHjWL1c0
e8SR7trSHcTN0nu3spGisrwbohnxXHj3psxxaS5BJg25N0YZf9R+FW2LXDwRNXzUZPVDysq99asQ
ydZR0wi5JG3ifZiQoKUY+B2tPylFwJSvMdKoGLD5Jec0LlU+lvRLRvaiGtSXDooUx4j6l7xeZDDd
YYp4gqRemR6lGoBXF+FJc0bj4LDVX+GOv6W4O3kwkW7qIhAiyXBVKT7xktm/DsZXlZUdlClGEgYz
CL7KUaAs+3QoSzEFZAX5iDmRtjxo3Fb72xi2szNdh6vKlVthIT/Ol/CyOmSaiMppHbGm28QGOOzI
u8s0pKjM+x9nZJBmEwboFciusbrYu2IqQOLHu6hpXlhryo1kulj2xhxgTgJb4mIQ4rgrtkSP/tHU
nLAF/4Xt8OuS77BV98Gz3R1u8GJV9N7ekGiBJWCjtVul1x5CPx73ukmviVLzLvTHB2UBCmgmhl6x
ijcTVUTWI3XJXfOMHN5eLYJH1bSfTuF9kq6LPjpMX0zujYJrmfkshXdf5CiYnItuqW7t1eAhludo
6PNQpGnMElNtTAS9bfhXkBHhpvBT/IFPsNOuCtmBT7YL6WnThWkg3k00x5vSz7YIsg/4HDM2SOz0
/clztxWbY7IgwBvb9ZPjAjpY1lZBXYm7KzFMarP4Etzp26kuLkOLZsmY9Y8JrXkgEX7YCCTpez9K
tv1ywiNvG0sLORLuNhifHpMoMPJNQKDiyKpQC0KIJDr6F39IBLIrnXS1Jn9AGJes+iGfyATR6eYX
5XLqDWvNhGLssuPxQvPdqHuALpCVI9bfq2h+w/B0qeXE906MOrvjATDXgPBbEr/WRDpdC4PUKHBE
NZmR6DZMBnLecgN0Zb4rl5SGGVZ+zVwdU8iq7z2MjQZOM4ucr7XyQMVTeiGhZnttI44XPrlHqGfN
G9yQ7zDzrKArw2ZHltFGdOpLoGxj68vIIe6qfVprS+deTEGsdLUbQ+s5AQEysPkfVROTgBQ3CB8M
f21H5pPxmDacI0jHv8pw2Ay9PMcu4nLUGIhu4rP06EJKFVGwD/0O7jn30DSPn6Ly3hUI9Y3SHml3
IahXymPb2ZfBYIL+y1nzgefm0ovSk2Jzs0ml32A/YhjfkfTIPPB9UlKnie0f6iU8A6gyEtF+ceS2
xwlFJEashhYl1e9Zcp6Bd+KD0zpEbC4TB0Rx69CL/jpZdR69FhwzJcmWZoP17CNE+BvpC5g7HGvk
bLl0aHcRA9Bnuekh9gkibhRUFFuprarMlmDScNrALNSwqcaHMOWG8xM/o1HKN/bQTFdiTyuiOiOC
oppktNe1SVI6WvsHu9Hrg562LPmJ095Wg/kX7rtzjIiRQ0FrOMHcuHu26Rv8e/quKSIWkVi7caW8
WzUEfQ+ND8yd0A/SwqcgicZAMfNC+2NRGmDt7PFkYNsr99Tdya4fTNTF6ZvU0w4i/8j7xoQ2TN4d
lVXrJZqVqdlTj8m6GBleJ9BMEAdhxbfY9NGne97BsPs/0uWxlIbdsfDdz75zX+nFfebS5W+DSQLP
tVgXQrRoLcRDOPS/Ttmkp0Elu9LRDxXmEiavQuyMtg0ArZwl6WIPTY1pZcrkTWqzvek0jVh1iYnE
GIZr6YRgtZf+mKeJFmCbDVHGGGQhxMg1jGbT8g6gk70AGsHeq7hzMnO2V1XnHeQSHdMj4Q8YBuL7
mfgsZx3BYq8kd0qB4gKhQAkCGVyHweng9Ew3oqOYiCBiVwdtH+U6Q7dNnDcFoyW+2Go8hIYdH2BB
/SW4GYUy4qqcnKE9fNX4RHPL86TQiduZrdcqS9ljOzxV5qjjDp6dM1ltKsAgfw9F+eswSkZMWTzX
1h+hqL7GRre2kQDuQmqxPDYGleFUpGvhE1BbGPlPRNBGayyeir7zofOjoJpdt9iIRrg7NGb8rjOL
IZCRwHR8D/Q8Vhrw7iZZMWTV6ZF6HUTMqzNhYle5C/Kk6FAC9PbNkc60lan/reEK32gGwogpTm3U
sPlX3eJo09yKQVNobGNIkadJIZMTntB3AIrI4TWHTdSkpNe0nrzHcX38LWTJM5z/y62QGiHR+mrE
ksIKEGvwV7qggaS3/8jU9IvsnQFcjs9Ko8e9OFPP7+DVXHhJnq+FYf+JhvxnjjHfg4r8aAin9rJ0
ZEDMUzcBttWj1anT+cFQxlUXT5CY4gAKzRxElbmdosTe2EcGXMaOiHoixkT86VnNVwamc6NaVOmz
cxyUdR0jfCkIvOwNmvFoZdqLm8tyPsrc3XORn6qxKY+2mPaGRpoX42u5IVfFoQG1YBF6CF56+5X4
rmrjVI22UQghSOnIdogKiGMJw6ufaMcxDp2NOw/vXsoOJtOQMNeoP956e0RiCNAIBSN3W+ee/R5F
tDEjTHSS4seJuiemwehRMj43xfQj0mskVmcgRxsUeuap1rJnVK/vMokQkLURPv6KAWFFt7LWOCWH
RK+DTiMqe4GiMYamdSjeHQuKUWyxoLFd6zKa/J0qqd91yaN9zOvt8kb1HDY03y/2KE9lBNiDP0Ts
nG6469k2mnUdG1gTbPXcDnCsBCnDHLAIfkY8HEaXtEEUrijwMGsCE1xXnqnWWDwcct7qYTf2/nfl
Nz+ugSavsch5shIZLCGFZej4tPjhc+mWxVnNJyLwHJLH4Nkb+SvKAualBvGP5tgfUxQlbmZoJ9dM
7qUo1hNPrsEg7EAq7wR3YM366Og0U8ZkRcAcciF5+QdjoGmNpijoourUeNSLYYmMXstIEI78ny5F
8Vr0klS/AS3VFM33eRTYZskmh2iwbQlpO874nojE+YhqhJYgmFZEQb34oji5DUKcaUDpO3usY9FU
UHiNPeZBHRIHTUkwt0TD0/qMqMGMtj6VGaqu2EMeT1Jb0ZKu2nokVKMk3ymt3lUpnmHLSeb12BbX
xm1+zBJTw4i1iZMMpp5rE9iUVN26icNunWpcr8k0l8c8tijP52lYM9HKTzPb9x7toldZRJ2pBwnX
jd0nkVeA4EDqVXczl/sQIh4rLyYTKvp1HCy9HSAqij7ntSSPBDgdKTd6qLF3y81sgzgbl3JsbGEZ
atuQK1xo0w1w7C3TGNmPziuFK7YyewnXErSzzB8lu/4YtQobVc9dN0YjLkOD/55QgX2UEM80+Oa2
KOd0F+kmvyOmwtUQMnf1DRsvoTp4tfOaxvmjfRxCrpzS1M+5e+QEwdxbHyNmSfeob/FbZpgxhrG5
ugYIrrA4855t2waVgJ6kzAHlhv4Ysb0WxwTtMqyOJvlRynmvE7TNW4TgyMxeLFTSqMx2Sir8wcnM
xjy3OKYK/Tr0jotK2n/hzk3uoncIwRtm/GeYkaIprhFEG88F27l16MdfnYGSp3iJMowmuucHKsIF
CpXxQfr2lx8zAckC1x1vhci/UEetcqP5jYoYZYcz3o3aP6oO/g2aScpwKA8VHvj1mHHYFhaW6jDB
kpQkqKNRg6ke+IJnW0RHjSlKdbU3E2C+LWp0xPXsxVIsAKbprIUzvfZh8muX4hUOzdlKK4/d90yc
cuhsZ4vKUETypPVZMMXYiKf+k3GGunb1bBBxg7CTX+AWU3RCASCrt408SDEEF7m+vre8R8dMmUZl
+u84uvt21maitlvOhVS9Nx1xa3rfPjIv8BBAJg/OpOf7xPKDxuvpyvTp3IfVoQr1aF227M2hfpM6
ORo7/Iq0ADw3VkaR+xcel36gFWQkVQWMvZSTkHQtlAfVqSYxKurkNnPG9qDFc5DGAHDbwrICYcxX
r0XRSdjIYsLGGIwUA3TbCmQGD4KhcFh+j5ycnHM9Jqu1YGq9jxqGk2YXm6fK/ioF+hfID1sXVcKx
A6Qch3Z7TKINuBRzN43ZdRmhFnZn77KpFUR5YwdQNVljc+ecWMO4PLFXQqFuiOooumMxRjakG9mf
mClRrRsPfpoyPERYKYTJWFfVt9r3XnNDUtDHByB4d4Z43QoNwjEjp1KzXpq8wATwm5gjEh4K9jJv
DsVi3a6ca1i5R8iWG60zb3zUn7DwmMcDU2kk9JrGzxH5Nz6oDzHsSj/9mqKQNx85AzUHvZ7fYVA0
lLfV6hEZdeOmJ3Q//MeBJaQRy0+foV2vcQsk/AB/NrXA6XwoeGMOdmVUoEPGYtMQBLRCU5mSUO3h
o+x7KnptCeER04+TfTR9fR/x9D+BBrIYx0OKKDSHC5bZc9hM3VYpgSlV19/tNr/lLa1gSfW+1TUC
4+ewSALh0IhWsaltcHUlGwOzyVwg0maBvy58RkuuOYYo5ZCjtCP5OmzcZ3u33Hz9mARuBk8FixBC
gv3sR7upF9tMTseIep/7ePJI7vIaNlQGICBFdms20Wl2irEJDmm1MouOg19b0peiFxJJSD3UJ5zm
MWde6ZGp15EDs3J1GW83d2WNyIa5MXorHhGdd+TLQsJbuzUVpS66jzpK3i1GLmVmkAK/X06Hco6f
BsEnkxfizfepCGHW/GD7BB2R4sJJbauFReKM7JBwbGoIpKOOAStFN5/UvgozVrgkW5zAWG4LShOd
qofaP34qrAmZPJe/odSdMrZcNQXmyGHdGg6iR2imLIEBY8XTdxcmOxi5aj2biy1+zp6jAVYj6Tjv
nuEGGF8vJvwbklheiBZE9At+BJfrzNuKmBaQCR7rXR+LZ3fkr5E46QGvbocQQ01d7HgQa8FUOLhR
hnIfK9b/NpEcbpz8uLJ6SYXz247aX8CrzKoogE+VTgjx2KTduZpJtCkkyfZj5aHO1RHVZtODP9DH
cqKh+QHa0JTaFZlAt1H2KwYKUP9I2Aadj8GzflwybtvOwZHPtDpyGaIYS7JRbL9Gf+BHbpOmfp/9
ase1vew4LC3wZFffUqN3NmbuI9Dyk23VGt2jVZMEXpvpxrU5dlstPEdad52NmB5yZgM70OyvkN8y
wpw3ttlsECsxMVZRtdfp/Gx69pXtnIT4NN36z1h76Fk1hjeZ3DV+/FakSJssPduw/n6VskDUTJ04
QkXV3BOrlI80MjZlbL2mfApjImjwGEeuaf24w5vXlMUhQwgc/AX1nYpoy9Vg44Ew4mdsuxtjkIJS
muBF10IrN06IjvTaCLLmsRv046Dp4VZ6zB9gv/ZXH8lnDPe1xCS+VswEDw55B92QcwNpxI42OojL
EvupdAdBWUXzaHSDtzMsBouJo9JjlpNhmjGo7zlec6vkzsk6hu6uAPxInvfNaxMkAlQgkmnIGgOX
jzDCzgOv8bxb1Vkmgyz8Gi5du1s39Ix2WwGn0tdEBH9aWNv+Il/c8hE36F659qds/PQIN9+ZCTQ3
i8xxIVOM+MuWw2X/s1NNJo5moZ5GQ8NmRerIqhqw1oZyOudpy3wDjxAdogPriFCr0MXO/2VOyZOY
GsbTYCupWDllfLwIHWvFlB2vn12XuhpR619iETkzeIwaKRazptCoREtidX1k+UgV+5ckEh+2lkA3
yI+FyvbxlOCL612WLRZmXB6yoOz+6KzD2c+zrBD5YVIh4gED08lA/0KZgJa/YVHFADi8Q6ENV4UW
+Yeaz6UT8Gw5Z7ZTWMpj5qCuCAUhrfryTa5EsGwEABWML2PrpVgZ6Vdx/xIiyUKID3Hvzsyj6jwe
jnUybkyfACerpkxykqg5dhR9rpPs2ony+JLr7mupJdUJzFi5PvYDBW1G9N5GT61rX5K4yH4Wd7P4
alztm4Rvfl5lv8L1QqaeoirDLFUYjncxJrZTQ3QlaipD9ds8AyLhTHP4NX0i9BjXh+mumqbHBmFC
kDkWoZBpjy+yigFsz6fWRJbcVgDh7Iqdi2a7v7Wg/fNq/PVz+eZI89AmMSMOr5e7RKa3CMAsMCzc
kMK2LjSysHjQgiEpRaiM4vy99mp6SF8r2N2PJfIWpDc845FDpYeCTEuEjL+mS6k6WR5vv/Qe9Dnn
6scmD1/BXLX1eBvENxHWLNiU2LFxZXcU9kdyQs4W6W3roqmadcSunDGmLdOrVjMQFPNZhOM969mq
jEV67oXIN5Vxq2dM443Pqarb+qvm6UQoL/DXUb34kdyMWnwZR+c8Wzbxw/6EFi29k9SNwBIPy8Zp
kDcklWDaPvAwY6aerekh0gShmtYymCvhXK9edAMlCd4SfV171udCvuftSXGW+VIEo0IJB32AR1HR
kg2qQ1SpQSaUeMs24Wxoq8lECDMhyE/mOgsYxqDsYMk2h2qn66NaGRFLQjGSNWbZIb6hUuwJzix3
s+lepKItcCsjOWBnVcfWEo+ehuxrCK0HHwnt3W6FHTBSHYM6IYTUVLLedv2y2ndrtsZOyIw3Y2ev
ieTaO519apBJJiYiHQHL+NnKi+5xtsDpzlGKlYr4Z2OEgMmIhRmbW3513SzgLdXemTht7zGuFDiK
Ubt17fguPUx4hgaubeCkREFgnkKvMM7THCPPDxFrxDNjbdAuTNw04I0OyGoovyELgaQrd+7UIr1F
rvsndCtkDW3VIWyKnH3s+g47phlfRNccDNBFZLQP8a+KZIa1BxFnKYBVTbVxrpPUeplkDkANgzxD
Lesw95M8T0lpr8MEHkg+dxerGr3HpraeYjUNrwYkZ9NpxJtlOUcncooHLfU/tRTHB7UcbMrW01fk
PCOCU2lPhq7E32sUv4mu9hqBb8EwEezmY6pZzWKkwe5gge9yZoej6+YBCgzzxZ6MV9XkBukfTk9V
CAznnkIcODBmZlLZ731LjptIY7TthH38kEYtNWcUb2xXq//EIZ/YbEUP7B7EXkh5a9WQ8U38R4MU
gjgWmbPWEuHa+AT7dl3zVVF2U9wafahfBVSIx9FxoHOoTpFB2wqWDSIjfhR3BvQRjY/EqKiVXI0R
NEdGTOo8L9NgJLcCsFPeSmVyoBdleZKzdTKnzNkTS+etjUzcaq/ynnQRdpckFcCbTZLP0oQZu1V2
xzpGKqyw0hytvPrskVs9lmghcHg2VwSw30ZOkUx9SB/umc014fmzRkIlA8Br2KSsecMMNTpgxPOD
HgHBwZakCGhudIsBCgZ6U+rbDkXiGRjQhhgKgwERXxZl79SmJxcT1Jo+3r9k/36t3GdB3+HB3cAb
NB8caXkbv1AumFOsgiPzgHvWyZl90yIqBjUmprtjqm9E2ehMm+Q1bAftUicVGMkZEI0dehflY4Rz
zKK6mDpP0al68hw4Rr2k1IBKj+kCZ1HV70vRigsBC2AxkvpNt/pil4eDuGhmiQa2r9+M1r73FWWT
pXVPcxRD2zOZb3qJQWw72qc3s7Mex6k/a03a7sdcK24A4uGTlBczHi0WpHxStcJwMKce8Z4elhw7
/Mvk4W8/ZdrLKHRYKChlN6OD5z4Pm/kJ7d4T9dr0IgAngW+Kjehoeb59Kmad00FHJtGzIj7C3ea5
QPr5g+i89lq4MwtcO0m+ora9xmUUWGgw3tIIlwoJBfOrnXD7hHGX3pMQaBATE/9aDkR3StFePKdQ
J9crqUrdtv3Q/X4v/Xn4O9ntzrVdLktg/30h5TMyWdKNNU3tBV1HF43+NVTKffQZwGgTYajLPwwW
Ojx4xNfKL57jLpN3Dnx57yzMafC2DqQkrImHm5BV/u8XI6UuSfNjlkkF8ivOrhGKnD2utJFNEqAi
U0YPNq/6EOvcd/9uPuLlt1YpxAlVsHXRfNjB/90rndscSs4ATI0OHJ8pdd0HpbNKK5LpZkbVCLl6
3gmMnFHQs3DAdZ+jg97U2OsA3C0+gtKuzxqAunyE5cPDsvBhsP2/b5khn9Kqc3i9NaMFb9WPbF98
3fuzgOdXqTXyMEypk10nH56Gtibw+S6lBtPSmQ95WiASHcpr5CGoLRDKeokwAy1Vt7QDy1csnnZ3
/vapS02klQYNxcq1nQZ9Jvvhfwm+MxM/4R3CmYWBKONnBPSXnFk3XNnAKr1HDYk1zBEeYjqDL4qP
wtjpCXWbVPw7UEbLIKbb8Jv1q7Rs+n1NKtJi+ckJiw0RgLpfCiUkVybUFSvCRtWDCIx1AHElqAf2
BZy1+X4u4UfYAtU6Opp4y56Z3gAnbp46zyxNOUCyZNF1fcb2k0knfkqk9jJ4mNlfsXFsJU2ervVv
bkTRD9TWry+6D7EFTrmgO/pVYRK9lUQBZ5W14dIo9mEXI4ful/liGyYvYlz0tuh2TdfsTjxUwdZF
xZ55KvcJWBFvUGxuh2n37094EW7OxWRXHv/9MzlB866ysz2ktaWBEG21sgwVBgzF7CPOB1RTLqCb
mJH6nFWIUHqsOXYGerHrK45RjwGncHhu2MYY/N9/+Pfdf1/+6dvz8MOBDHGYC+hqoqqGA/xMnfmD
3U2UqLHbHP99Z0waR0ctuTZx2R6HhjGOhkoCuvzyLYcR08MPLP/JpSV7u+vZ8CibpBJnandUzvVB
yuE38GxBSxh7VnmkkiiPJsuTXdqYOzW6w36GeFfb7E6StvkAfP8TZVRWE50WgpP9YA333KFKHBkR
8maQvJDVpyoqBlTvza4F3R7kGSYJVrsrzWYFhm2/GbDwwL8Mt+ihdtYCUMgOUSTv2ZIrvfw5ptO7
YoEupvX8xzAV+Fs2TGOH1CfS6Z/i/BXSFxsGBM5uLsptIycgaZMp12Q34EU10ZJW9d7tfGa0BD2h
iPwph+guDe+vQNmQhYip5ooNVpRWCeSu7IEFknHoUuejdYbHvGuZDHIhkwbjMv4CyIKNUxvwbdGp
fpb5eMTLjQ3+HvJARM7bn4QuEdTO/W8xzg+qXTdsslcRYMegny08vfW04lpDMxL2t8xj36D1JLZH
8+tkUuXFs9iaAyVrlT2Zk6AgcQT6oPcSubHSyb4aG4fii/bOLeyPf54dB9JjmXAuezsCJ2gh5/hq
ME3ckUUNJnm4oFQdxqENMrO3t3oyb1vzjfGvWgGRfvAqA92d/hpb/V+M91eVd8TXwjwwY+MDrCxH
E9td25U3KJt3w1mMnFF1THP3G0bmwY1xBxhWgGwM1y57VxLmgQkCHazss/XewrWQ3bRBzjKsUPqS
ezDLP402PrHefLfjFmdvSoZIhO2CCj16KF0A0IaXVEwZ+alxQQh9gvzISw/mcLMN6FgeMvJVgfIF
owadIJHI+RN780faZ6ZVmf0hHHw40VaPh627sHFsvYVDNb/xrj+4BUQt+IyJv9afKh64KGuGunt3
Rb2jF6Fu0IBOl+B2NVCtic8AoGLfHeW3DJ62gXC6mGghwrQ+vc9LbrRK8fcpKAaepck1RqczBjjs
X+kIiNH5i+zgpkl6+6Q4LG7zNeou21jKierdjxABTTsQbXIlJvQtlrvpWO2UOV9kzxYMpjMHnI52
SaHmVba6iUY+g1eFXhDWX6Nj9bvcYVBZpqduAhyd+K0V2Il2DcOzTiZhgKmDXHCgRyxZkUnqGps9
SSeDaArHlN74v6qumdykL41i5p60QJsr9mGwvH98TqxKQYftKB2rChmnGeln3IqjxzYdiofryV2o
47nRZv/IE5slidmx3P+RbG+vdPVf01zJHdL/CtQXjnpOHTpMk7FB3VxKGxWuU0ocdpoCSNi3T1jU
oelP40BDRY5Rmg7MopKalsvwKFZs68HW/MuA34BNMdP6pqmOoATVKqqcYR0NA90EChvPGzAneC3n
8B04HwyYpmKJ3OaH0HuUrvGaJhioY6YAK4/pLykxEcptMe5bOchAVej24/nmyXw/TS0+4DDeotrU
giwFKsM+4epWyQv0KtxdP/OM0iuueQDC+nqNqu8m995sOY57tC5dIHJPbLvlgaVF+RkqotL9B93J
Xuqc1xeC1lvFI4RBB6ZM7np/Q8OHo9Bvm0Gr10gCmaPZMPXx6yTK3/kRJHXXT5g3LwUVKCymBuXi
Z73yk75yz/skSObKMv/RUcNPewCtQiWdXfupQa+o9mjvOhZS9idFGsd52BzsbHoXHKjePATzlPBy
QNPp2fSnn7ZxoxMSBRsZ7wlXuWOxnTA0gBON/qdu+YlO11q7xj6RHc7lOdrfdec9yAXDZOOFKZ0W
sm70McmMyUGvjqOFIqUtPhpSoqdpQUBMzl4q4zWUxXU5ArUZD2llPo1sJ91Ux9L7T7ZevxdWfcRF
fXNIrdI7Sh81a59advJt51n3vTejq5HaeQx9qMKM6SPOS/ym9XAfCmTFGY4EJtIzDGbXQH/Uew9W
QhPk9H/J03nosdrDLZrRBrRpfzOI0qvKUp4jRz44Ay6Gwv7u8bF1rXEp0aHqRSV5mvjbOnV2bpMB
fLeiJ/wvu3lIXpa0An2wQPAcChgzKjnznt/sot5zV5ybrntXC2sm1c9jGbHeFN8DVd+iSStttpVU
oea61hHOY/3Qk4p21YUmMk3d3fK0v5aiYB/M13D+o0flIexLUPn6JusVBNgeokHuYChhT7OiKbpp
z8qWJvcuVwzSF3weyMErWe+62v02bf95XvLGMg9MHqHzZedf07g5sn//caw5Ws8RHABN9o9+rLO5
WLiKRG/9pIL9jsc2hOPEMo5CL7LDhDQhieNAT7Pq0KZeSxHk4vr0rAiNm1NculQbdxVzqY1JbBdG
RbM5jkif/vsSLf8YT/KJPcYdA/8y7C/7YNSoGvUBQ1/jofXpS8i4/wqkcSmkkAFxVv/71sZzNrLX
3mYoM9x4lEGU9oAXYcOwT/KT+iiWL0mI2VxaOJ8iC2lh05wUSyLua2wJwuBllfpA+4Bg9fjvS24i
R+n5rFjrURpmSUjR0gGQm7zwiFMS1ZNAMwWIc803zfHfF91EJ5Z1vkRoZF+LWrsoHCXcSummzar3
tpPWarFSNI21A1199E3nu55Hc9/rLXzA1hZBKxmBw1wO9MpCq2gClum1x37Zc0Vh/DwYgm67oBWM
m3dPRzNIcQcE2ba+Z4yyVJnvVtHflwivLWkT2hObmWyVkL61Cqch3sTSt4DBpYseDk+RiWPrXcs5
TrsIcS8cfdPdwiR4wwrPbJHTyB3za8foihlkfEz7mVrGUU81CC6KWXCw9dlTs4uInF2gZ72YQ1I9
6h7WaHKgCLNoT742M+MWr/PMdDAdVbx23eTg5P4fBOiamcbnsMxw6XCARYh0tqhlEOPC26C6m4Xf
Bjx5+DOQz3WzODi+dR5nxtWCnpmj9jQq78Hu/OdwcWF1wC8mlVI9eMMpDbW/XWQSFvBjoCwGz3+I
hcSev46x7JU+nObKTnZxLx4cNX0blvHKQPfHpjpyB4U0pRE7DMs7TduT5IYpuB3uc2nRulnpfjTj
iQkT0GGouGuizXEOIkEKGXLGY+tvtbF/n2iu+Kg5CXkIbQRx4ut2TA5YwfxNa+IK4Xch95LzMWr2
ZA+++MR4AUgaWf+1O7jK7KdGLkqCoN4NTtZAhvw2k6Wf68q5QPVHJDJghi3N/Lczyje3ouPikQLn
2+8iLjAOFzJfxpFS3BlU9gCu6dmZnmyXT0SnGhg84MRG17CgexVzQ3qbLqAY6hY/ioLeLbWRll99
OzliI6L+0E+73bn2bC+QsjoQHpccsTgQt5tTCmpybw82gxylkCJDkIJezD47GMb2rvpz6ifFSzuO
u8awXiG2YmtnK5g8KLtkl8tfILLoa5hoB4FZDQAZkaUaSRHIJcCtdBGMqXJjR/OHy9gJSTviIQNd
TlV77AOxrTGHWlsNqpi+las6yS3UCvJe5UucG9ubOWqdSyY18H1U6zZQ/wm3Etoej5ESG1rUZ/pG
a1m/nfCEL6IKtDMGo69Gw4fRJICpKz0616m42N2PkQxPs0USHZiOz6Glf9Aa7nSp+xvDsp8iYb3Y
KX8dU7zMbfAY9+Ls2+69x02y60tMg33/ww762UFKFZgmLylqNfZD1tckIkYTziWcKX4QXkdexgJG
sHATEJibz4bR0QpX+MdY0JeF+SPQ3p0zl0Fm8z/WA0AWZeevM2hELPsmy0uuRBL+IIAi8BVGpC5y
EtCsseLkY8N0rqp2pUFjhO3+OGtaGbh1QbOu9IPViW0Y+tPzpOXG1tPCh2pSd5zhT2kBSrBpf3qN
REJDUhDMktc8wFwEb4TdYngHnoGYwTf/DjJmjKixxzRMPjG2W93OKLNLaUXqqKnqOUzit1G56Sa1
5Y2xQbu3wax1doP7k8jLbTcS9MJ45iLia9tn1Glmw+OyLj9QVn9MHlsYy+Yl/A9157Uct66F6VeZ
BxieYg63krpbrQ5KlmX7huW0mXPm088HUBZlbZ+9Z6pmLuaGRQALYFuW2MBafygrZAA7sVkXqSys
frQrV2cDEs9TA4WE/GbDD3ruSjwpsgjJuISfj6EZMCfZ5tYU80BEKLsiw6dDt8YBZLxyjtz6yp5h
t4C4Mg/m5CrbPsKWQAn5knaqa2QoyMCWLSISlvDXDN18oyaUg82OrAYwBLX4ihbap37mqF5rA/xZ
Iz3x4sWgIMrYsQ6+cYOoej5yaAzZgBgVpKjY4HRqWuZnV2n2SHkCP+4pdruqjoQh8rxXsYpPEgm2
WyX7OPSNR76Oo2oCINxqx3ukifEc0CPkhCJKbkPl/CwmtCyAaP1s6w7n1aG6/H9ip3aKvpP7L/5q
3/sC/2YlvPv/xzxYWPr+k+la/vXH17fWwSJ+sVxTLP0/NvK+jqqq/CWCw2Hol3GwubqsucZ/8JRy
XdPwPJM77ID/x4tTsKn9x3Zsw1At2xYD1v+JyZr5u8Ua7GDVUQ0HyJjl2HwmVThZf//6AIQaW2Ht
fxZogAUT8qz3LkL288e+dZUbmRtHnaU41yiuXdgwYnZrX5B5oUaJgF9bOSIDWaU4JTD6Tk0BQK5J
++kLbE0gAaY/346Ytt/+aaA00vo6rusSzS1TOwQgH5aLbA52oUOBECPvhnVAs9vK1D+t/ZUxolbe
lOF+KHs4XuJS4nsPr3sE0SOaYLPrf/HitoQF3eqzLH9+hsX/ouc4ngne5J1duVUOdjSYs3mP5+d9
MuXhqUYYFOA09efGyoFfQxQ9yUtHsp5tGd9ANeIaGypn1JjwCVWKQPnpY8TmYmL53ZvZMIZmGT6S
kqDA38P17K1oJJeBTLhrKuZ1ELvUqaEAVYfSK7nl5VAdTAMW2kUrbmVbjsuL44TtNRIK1+/jeAey
p2sMJPMpsSHpbFcPfhAj9BfCDsdxBKqGnsYf8y76GbUmpYnyKYzN5gcaPsi8sod7rMGNbF1Mcxan
Rv7i/+xg7Qgj9t9+sPxuG6ap2Q5f+1RZ3v1i2hYSw6aTtPdupTy1I8rKnd72h0Zc5B2mwuyP1Qk4
tBgdcWU7rHF/6lvnemZSo8fPAbJAaNjVn2Bb+KfXFskE/4QgzI9qKI1lTLTgwULJMIF/B6ViPuqd
CjXARWW9HqkEIanUHXtOxTMcW0o6k3MtNOxv0XHBb0HL1I09+cgLgpIn8SM+POoW6Ds0ZTAd1svS
CalAvUy0UtngUgz03leSUzg41v1sQkgTDEXY1GSpDbc8Tr2LzYQxkBjUoZe1Ten/DL9wDFZ/lhlf
SDEC+h9U/Au3WC0g1pGxdXrzfnuxH39rN27z0nr3n+WQQtA8lWSWB7Th3X8Wkh1RrDR9ed+onu0h
ZJKr6mPTa0g6ztn32FU/zxTkPlj8O3YDpIZrLQuHD/8UEJtdfJ5UozrCS+LnZ0TdNtSH5jYWFxOL
iFvDxAegStx2u/aB01X3ZdXdZXZiX1DEBzYtSsx8I9sIOICzbDNdX5rraClGDVhNtta1dwoJdBNZ
+CiCteq6ur/PQs4tsikHQJ7YV+L9vln72NN8M8QRU3b5bR3cCfI7W/wasS3LOgxjZB/kna/OdHav
7XW4btoHVAmGHQys9vDP/0ea/v5Vpen4eGq2pRl8Nl0Vxp1vX/VzXWvWMFfDo2M/OVGKNY+vJ5z2
YiBEZeJGR3lBWq5ulvabW2gi8REL5uIweXfUwWlwxBi3f5zHr/XjVCQq9ZQuXlb9Y9yyPlAM7dJi
7UsZJBfnzW+DPJUfRVcqPlDSWrBn7PEj6AgfGq7POUoUp5VOrQE2T7fostX3g+jyfnWFVtzj5CGa
jTvcWg1ldRkmu3omySVk1+/ryFDXq5algWaZR8XTsibakZU54zkIZifX3RsEB7/Jlj030z0a/+hf
TuRv8JdGyne0kmbnodKG/rCYwa/fvgZ8CVdMRdMZ+VpnbyjZo20GGVtQZ77uYnc4jI0xUPr30gDN
GwetkSn0z/x5TXvVBgFnu4F6G6J5e1sZWJgBPQuWvnWg0NFm5Lu138q+KJqoYaaTAZt8SI7plL29
rH1Yun8NMOfFLOkfw8Qopd2R3KKOwp3NUXm7LhrWcAv+5XfXeP9toOmeblk2v7RsgM2/bVOSSjcz
u6rKx7IZoHxUKioSU2MeSR+aR3mXKsrbphyY2u5rB1OXrD5h8hLhwI58/evcgoz5IQWavna9Wy7W
4WhfNJqNN8BguyJjaR7VoG92AFjBSaOPdgqr/FPbKNaHTtG9B4sUtWpN1odedM3ZvLWjhhSJ6PJM
UuyRVo1H2WSfhJirwn+9bLopcmRmVw8wzWpynVB690GFp6xcqQfdvAUgMipo7uqRjUFSBnNIXOSd
vKBIbN7UaW/d1JNK7ULeriPyTvbJwHWeXMYscGOg4PVriXXeu2WUyKk2Ia/9Zf11LV2uIOdprTPu
zGxsTp4T9nAN0CgaLbAAsjW5aN2EwHVksx2S7IxK361sBWHXP7bii1ZJw/GAqQdNddKuFU0FXCZG
EUJ/7Fvq5LbnaietN1BXLILrccLplWMbIN2r5FnPi+EkA+QFNox+ysUl1Ibi2myUT7J/amsmAfDn
asKqvoqEjvM6T97JefKuSux/+f5kU/PuC5R3ssFm0rQxULY4eb77Ao0xRKpDBPYeJ2sm0R4r3qkt
S//El998yHvjqvSpJKz98k5eVDhRF+Rn8t3at8Z5aOvsVAXj9nVULrw2nVDdzFlaH971yyfOKHJc
2cjUAVbkM60Lyzv8TudDM+jL4Dp//bClZlHrR/7tv3+6UfFePp1cYJ0rHyE+nV129WF9/voheiB5
V4rVvXw6OXX9FI5nwMkagbaJn+SI13uEq2yQht7XfZxqzlfHLsdNkarVDc5UyWNf9N/mfnK/qinZ
s9xWnDsDjQQEKbHSQg0aPUynBkPkBCjIQyg3YYFZ+IRSq4/Ytkd4Es8j4BXxveiBrD0ukexQomNX
hpsKcYK9DbUwfZZ9sPRg05Zus3EG3Ca+T5EK3D8DXleGQ63cK5pfb9QJ3AI8xeq6CepvI0Jf5wbY
+LkTF9mcQnXcV1p0v3bJftAm2blF1AfZVutadtmwDdQLeevhIXjU/P5Stt4tCSDNOAUN+Esety67
RgXDcxhXyakcHXOb1/WwxVYT4HrVTTgXcUcVD9+4XgibFyg17OTIGLQ/1dGC1a8MnB+aKAP3mOjT
rdua+V6GoIA7UxEr0WFMO4w9Bj08QDwRVXQZTd0W/fHgFEcp9GiQkc6/nDs0dkS//y06nLsMh24g
sp6tcUr/fZ+UTXUE6dcNnhWlp2pOqb2Joie9zkl1128av0a03tafaCSGFj6pIgyHrGXOmOibxgEz
iDhIcQdh8qrRSQBd1lhEXYETjndZNYakCO1cjsqWBV7+sdCKtxGA3JYIOSjDBmOiUmzr0bKGfEJB
yhKweMnv7mHkV/lQouzUbV3I2S+3YRXsIsPI9lnmjOC33REtKSVQ91PvmwLV5V70sd6hVu4D9rT6
qb5uZbvHP6rymvvUG+qDYcGccmCJXwR5Vz4Ppe/tJquqN4YTlM9RgBK3hgLejRxNG+sBJXTg/TGk
FiQkQPaA/LqEDJruA/SBHssqyPYeCMJldHAi/0HpTnJMxnsF0iUl6to3g9m6j27E83SL7CIbpPR2
iuGB1niOd0EBFqaucHBa2mgP/f1WDpGVQ91MTJpwrQCXINrLLZSG+saTq8hbuWriIiyRNJN31Q9K
dq1WswrfsDDvKnFBqGM4l6hlxaLWIi94ppGcxJArTYsCnCsiFVbghvCao+LkFXCDWsOP7zUUHq8s
fAOfCm/QsLssui9D3X0oMQb+6VKpTFp2vw6YSijn/W0Ez/beqbX6vmmC5qjW461skX9r7tG6rGVX
8BpleGVzNJj4rut1oqm3xhHqZYv5Rd5Tba2yY6G78WkyNe8KZff+k9ZRRmh0+0diKw9xO2bPayi0
qPiUp+xXQ9jlnwIjAtOROj9qtkFx7iZnQ5/vyj5rqLe49UnHPmRXkz+XrbW/wemkvyL5Pdgz7DoR
qs6l0NUVU2WcmY5/jblHkWTwGGD3rlyNfZds+wKvEjs3vbNdDtHJKDFbH2adjTkgGti9LaZG/Bla
k93d5FkWPXj4r+Ldlvff7LD+hLpi8QGapH/tFp2zNdvWey5KbScD1rX7xOaDlea/rI2Ng9CIiICr
kxHdtmgfX/Ym2a8OAbLjJEwZ2etr3+wBgy74UZmHx8McD97BzWzvNknQnu1Ab59zvDI2NWIWN9lc
6nDAucg72ScvPV8LqGr+IQYmk/ACHG5dID0bFTWwxzScwjOgj/tBmL3IrqbVULlATVCJVetR1VJU
H4EYbmSzsvPw7I3OfZgwWJTDfDPY/tltIrUT8luX1ZTqNwX8jOKqiyLtOBq1dnSifl6Gs8zQb5am
HBYWvTbqvy5QLUZk3zK8rDHkfnOtRErwTSvaq5nP9sXyVOjRrYZyEonvY83h7irptOFzqRXU7pXo
h+JzmLKKsXuMEYzdRei2X/uT3j2gl8GWXYT8vhpggvbUBOp8xAcLBB9GD58hd7KR7ocTsNJyh4j7
9cxC39iVTJeda/knwIbTmY1bievwGH2L3fDQd+H4MSprZQdabxT0waPdeiCOjbY9Uq07w0VT8D6p
Z+2U+NG1X2CrTBokv2/nLLg1RZ1Gq1+6BO76zk5OcnyMsPyMuwFPdwt8b4hsD0m+3MaqnTt5UTI2
wZjHxCiu+C99ckA2LY9afxgNOyRVHVKyVFXi3MgAMxnOyRCXMkxRJpHt04wm80lGyqE1SE70k4kc
WRK5L3NkILCFQ1O1z5NlgePvy2+xVUxU/mz011MX9C7Y/Z0yqeZjpMAtD+zc/pGiqihjAxC9b2Ij
W2u2XVLd5lTGwe6MJ3nhBQybdZyoEU+kdW/EqOyTo5EYDeVon9vBzTRky9xoyuDmZQNGAdAwGPHH
chmxohrgArAjS2ApK4GlBMmNro285eiIII0ckhc1Uap0gV0udf5X7KUcfhO+RAaKV22arsQ9G0uD
h15N2wc1wwXHsdL2RjaToovvIhs7SDEoL8AZ8p1bQXLrakTi+O1D5jyM7Fs8RqgiIY73GbFLpHdI
gh7dJI8+9Gl7GrUMr3fECUfE3njTRgBM8+YpdsqDoSn2FzN38R0Ph+Iwa5HxqLfVo+zXYr6TYQEN
xzbosTys1O+WiFdxV790XAW5AXeY7ooRHK1ejvYXDAjJQ89ZfgtGOb7NeMNesN17KHO8JfrKP1pK
gEjMpB9iI/CPvuhyCtU/rk15J/sSc2d7WbNEydkyXl7WqIpCdRKo9bXs94oaARLwZ55iYvTXoGPu
U2+uaqyko86eEOwc/Z2tetNHJ/QpSte7ITBQY846Uo7PfuX5hy6345FvnXBDXVbbKIpt4aPodl/0
YjsCCP+qq2OyjSMz3rOLyz4mVb1HLTD7arvk39vqBMH2e97kfJBWMwEqFenRG/vPVJ6tB05slH0n
XOunEj86IQtrlRUoKBIGygGlJ/S8xCUIPTrlbag0iLBXbMK91+H3gRC6CLcr0hapWX1HYBbuvT7j
DQNvFA2BRNP523ZtQGGi/lzlU37XoyBuhxE6QiK6K5xf0XOf6TtFQy2vKMMS7Ypb6xzBAT7zIbzL
hC0L7qE0NacuzujNU6Ho1OFvI8D+X2Jqf4IWGde3cq6TldCl362FzbTAcYgpZc8eTUYunbz2DSSU
R2/vg6ezeyf9rpJKuLDGab7ryU/eZLkCiBtsxWfeitt2qLIlwsdf8ZD4xbEa6/ah7NH9cmMl2Evu
BaxC5T4Em51bgJD4Vuiuswp6jBz804RJTIiRjK8V9TSO3nVmj+0xb1Chnmej2VYofgGQoikH5AVk
b7c014FUhGipHbEBcZCofl1FDqzNwQW7eSHbmlUcADl41+t6a5yc1qJWM/RTeaot9c4tyQhSTeR/
3vH5PTaKgDo9R74718EERZ15p+Br2CNpEsfXXlYDR/STT2ER9neakkUfMDPcAjN0njMzUW/stoEj
LKLcyqqvStfTkAxiFCOngw+t/aGeA/1e8eY7Ez7GR80iPQatDWqJNrxcyr79oeGmt+2AWC/9wC74
spJxeY4h0lZG84HJe5vVj9AZ2606+Y+ZjuBt2M1xx4mV9QAI+c0WWNRLiFwGWld/je3jIZimEnd4
40sZ5eYhRND1CGCa/KSp15ACU32Avod28BjggQCUvfsG0rPcydHRGDuE0sovRT28zF2WW0bljK5w
oSei7WZC+L/RIh3eEgpcsiUvgxeNN/IuzuxhuftTXyhGZcjM2YX8Lu+gK00HmiM7C/7qs4sAvwdw
zPI+Qdyg6mobEz4HaiSyltgAhB9tPTB3srX262LwXV8dQHFHhkbbrgO92amQ/H4tJ+9kH7D/EaJx
rG/+N4KLBPcZPNfgkIvnvnv41JYNjkpYcvkY72VdGn9RfQQx0YJLT1mnqg+D5j1VVph8mXDPAJ7S
OzdZoMM5w+RNhV23N1Lzm9awf2Jb+tIsrXS0MFmtm1v9V59ZgSjCK0xvgLrOy7Q/9SVoV4HsY2qS
RuypObpvbWdoNkmRtsvfySQMhHB2U3HhjG7cSgixtAhq3jXl8AHQYnCQf07yIqfWPVKia5+vmIA3
2YXISUXVwtQL+/my4FC6QRa+3eGHYDxDJUTIoTTdM2Tv8mPXfELv3nh2lcw4RoaNX1EdGc/rJNnU
dRisv01inu5V2k0SzBR2iyaoDq6WhxGYHfPHWNrhNsDy4NcIPPeDjJGXzmrMC9trxyuYnW8HlmVE
3zJZ6crqEPZclskC4dlmcX8JzxasiZlY18XQWB9y9Jnxl0DnDa0t64MR+dPeNMBAymYZhcYJUs5n
GYu9OL5MqQ9Sn5lLALVZNC6G+2WxARVq2+THIZv/Nx7VwSx3W40jZ64sFxx6X+7IG5yLxDP3b7pe
wwwF5FsPmxiU2a+p8k4GW8gx3mRucFgHEW/wkQwUwfCll4XX0XXq9yzMsF3Is24D/F8BaoR/0TmY
C+/oUBGqZ0HLzvwAWJC4nWd3FDK53UbGLVOSxPUoN6GFLebKOHkJ4sQ82xGboQRZNKxnWGAd6Ovp
zTNkrB8xQUasz5EDQdt+CfQ2PhvAGihAW+Nx+WXV//LVJPqIekZ86wgYu/wtpUJOIt+HryCj+Lr4
0yQE1oZ9EQw/65GdbNQE/QdtMs2TY47PUW31H0an6T84BkXrOl4a9dB86zKgUXKIzXtxFZOD2cmm
TlLsWq61jPbdspZsyQVZK43N+IN8Vpb03wQJQAt1bweQrrJuND62avBqdp0ELKF1lTa68gGNBl4U
IQKsZdslT0MHuVRT5nSXwR17gu5oby3sfzZpqMVPDmc8MOuNCUeApgqB4KDFeKbIJiz0EjXh7llO
BY/S35NV3MoW0pjB07iVcfJBNuyGsayLU21HN7MzBHcmutNTq2r3IbSc+xjF/qNXJGdVdMl+JK7C
Gx20L8WJX2G8DHAPNiGsyr7EosSRz/5NMQGIn53Q2ZRih6QKTuqk64eyzLyT7MLDqTxqQfxRjsmL
nAT9xtnIJr/jzQP1u0OUuO5p6gbvFHUdVIQLlEfnyz7XONPbyEdI2rZs8kkwcxAl9qXpJhGsK0rs
fqyd/7kKqOsi8/oGE0Jm1tFs3fRccCGWaTjvMrM1RWA7jYf6Y4TG9MYUjlNh132qzWi8LvKx3hYV
OsIlZ38HZ5xPvmIP1wjA4aOiJvMXm/juNX7t/z2+Euv0QTF9afn+fhcv1399rlwfd96XeLG+UzoJ
1Foy8gJReAzjMr3ssaT7hLsCjKnUG/dJNuefRqrZ8eimHzI7Gm9rTwWXL/p9LZm2cZZEOzlLn8uv
DsjHux4V2cewHW9GsZgxkK7CwhW/H9FULAWJsqH0OCYW3bNXX8vJYTix/QpGDK7E0hBtaqSxNHWL
xbN7w8ZLOclLVRb2IYHYtnYpKmYjF7I9TMmXcIiba9l6M4CHXr2ZYZxfdonxspSejdTyc84EgQqh
1rBmdIl6I3u2VDI1mFZGZ5Jx+TOHXU5AOMKmdmPf9Vr5ILt1xFLgSuRIgwKles7SEg0eN8AkSKxB
+heEZxYmQHMYrZMESPiPpO41IJoFJ5eqhVktL8L+gtIF2rqgEMwLTLFQ9RWM78jIKgS1ICT46dmZ
U/hTf5qAEWvDSdP8K2/6Fm+kBF1Me6A8A0Wsw54Dkg3aRKaO8lmEqFhmOWzU/eCk1+1edsUdTgcX
QYOXRZJp56U5dZjyoejIgXvCMmDyWudORsv1y95uN2vf+gy5vIwL/DE8RX21X7vkBPGcaB608/Lx
lucMw8tnkcGO002I99Zokeb3aenVx8Cc62Mu7jo37VsYvbRTe+rg+lICuQ4JXGPWKbJvCX5dpguT
6FpVy2XCm/XWuNzKIO/1EI9xO3Ev9aZGDQBGFJibsjwEqpmAY5uDEsECLrk5vdz1Pe7vJI9e22J4
CZczZbgp1hiRFkCE28RKlNbaL+9mjiBX//w+0kyBmPntfWQ5/KlYbIfxerPc9+C/yApb3RtH/+kF
9uQWuDrOtcO2njKArAxEk6JuSsQ6rtbSgFdq3s2kjB/XLnlX6j/x72lv1267h/W4rGh5pLLMo4Sa
xXODS2KR5FcSiJZ1lXsHxw3M8pDW+H/jBuQPbn+gwoVsxR+CsV25MmVw6sHdWYOx3wZ+oO5JIFK+
EJAaeYmQF7zhO/OlT8JsUBtJbuAyYA4oUDfv+mRTDsi5Mk4u9ae+da58xlCEAA9zVFK7XLcPWmjC
PCZPiQsYictY5DVlGyuu/NKmQLKRzXlK8ZjFtH2Z8iY6NQdYtzLcQ7VoQzbNmK9CsdDvT5BrLxPf
PWFZQnbqIokq57HMpZzS++oX3e++GbFiOhCXmmPbh2TtHd84y4tqz+a5mG1lS1WawqUYSPUiRHxc
3HZjtcwAIghVz+yKYBfDUEE0WIO5LRbMykq/seT63hAGu3WdZTEURs7Ivs5a3VynFUKOltGFj/JS
qNXRqsr6LFsyQlfMl4jKtMPHnsTKu4isax7/+e/FcP5WWUUJyrU10MZAOz0ymL9XVrF6i2Lotw7K
Uv5PK7PaHkjT6ByqckCpKkfu/6LU7GKjoNN9qHGhO8jhznMxMngTqTqXfjsNB9MLYdPJgUmss7Tl
RLnE0iaFQlGDdBR2MOI5ciiCitrv12ekifnX5HbldkaE9yVGjoKi+fWMNVrFsuOmRm0xJxkClo+8
1n4qbCFonMAIVhP+u+qXu3d9MHsgmdU4PskBGQfdvNrOPZsAEl/qwX+96OB+yq1s92Cet6OIWYfl
nanoiE2GSqke2K32mAenw4DHsbyHxX3C0c/fLZ3eACRCzpLx4TCnNyaeefg8mifsdNHy4hj4uca6
GYGZGvpvrRofWj3aj3nefZ4pFG1TI0UVVzTjHFE63fWe6lAxDghfHknq3I3qnB0yu7grjK7YdTPC
1O0EJFoZqBpDSkq5yl54JaZziR00SvOy482YbDdirlWiiWyhUX6le1hubOVa8hlUvIWGo1hbttdH
yTvZJ0dl882KDVUoyxfGfOIB/zVunfbuGXJA9i3/hPXpQZlQ8HWav2TIMipvl3/am44lAJubywwp
Y4z+uqvObp2vcY97de9n9VGfSf+ZOi41Yw8Dm2rFV73Uc8zNc+Qg7AzKGP4XR4gi9U4Zk292l7l7
KSmDc20OirUo9pFhhrDeaa4DXZp/w/THWWIzrclJJQbFHtkzQRjUsyVWDoh1vQKNNR0KJFD21rlH
q8O555+zD8pYOckWImDtXeVjOmtZbXxJdrE/uJH3ScbHYpJHIg3gr90IqQ/nXg6UPjsAmxI8giW/
1jX6HI/JIB/QqMjaWy3GOqvU05PbNulJaztjF2kzzjp0rf2kcLI3TVRHwkstx69xjZPBg+PqQDPF
UjGWCLxjADKIpdY4OYgSSLLph4nX7FX9VwJ6khqu1W0msHq3odu4D7BCcUKrSThlcpTjyB0apMPJ
tU33AdShhXwBZEMZLC+WILjnLjgm2fTnkeRn336XEwovcB8EBv7CiUwYi+IRHjWZU2z0p3WNZvbw
Ekgibac4REST2dxRt4Z9REtezDxwrzgWxjipGup9oB2zUEebzUCgrYEeh3L7a1verZd/iZHDMnpZ
Z22/W2Jtyrv/Gofx8Cc8GL3Nn8LKun351LMSfVNqQEaFgHfKi6LhszyaQdpfyPaINEwXTsbuXUhQ
Qxu7CHWimxlGFQJo1Kt/rbIu9a4PMjzaflOnXq0D8pFrc51rVp8GnfOyfMravTxatvn7xVWlNl4+
7BqYKHhluqog4ilNupmUpNzpEkmEUcLSrMxOI1sAVCqLfQxzujm9NQ3FOcI+vJIt2V9VqXXzz1/V
mvkO0U/9SPU0R2WHqEI2clz1969qsDUmmc5yesKT3t0rZnJbZ5b+2eHTXPZZXtz7Vdbv1KzBtd0x
4pMZqrhBDNP4waWYLlQdjO+h0V5CnjT/MvHYUYPvmOpk0FSusFOyb/wow7Yg6anqTAF1YnkrO2XY
u6bSd7zrZaccXmfLPiVmHVYuUb1GDDDoLysBgZKXPoGwhFKugEApFiohAV5YKC6M30CBsb2WI2v4
ErN2TuZ8X6Q9LhdiRcC8AWSOmlpiUT+GVpvdLNlnkYeWKWzRr9d4l8rUtLzINPZr/Nol71775Tpy
idf+dZ1c5sintn2MxTNlhIyVs0Q/te8MTmE/Xuq2Apy5qPKDvCj5r7t3fXHUevjhpQrXKQsJNw3q
iLNeXC2diYIuGpzL+WWlP7eXWLm2XEXGo63o7U12Om+Xf/1IMmR5pOjzMkRJfOzO0FIsosMQKuFy
6fIJdUbZhqTw63Ydz70cZZIh2a5dbQRi8N0ycvRdXyceEkd6/m9QXk/yKH47FToaG1JYfgAJdRWS
3+9/OlmtmR3KicGTndmYGH6YZh1gm43qOObianFq66o4YXT11PkTIotaniY72SdkHXZF7aGCVlUv
wT40/pEt3/iklHV5LRcIndCl8gN3qG98iyQowMPLlDMwUj+6f86Sxj+X4g4P7BSWOQ5PDZIexoXs
lMOOiTICipon2Xq/jIxbpnjWmF6jfRxfaOaY3FQFohGwV09+o2I9jEkrAk/G9yTRpuObLhniUpbc
RZR68PktzJPsW+fKvqBJHIQ7eEWuA8uisp3lP9BFno5LV9HNoADRRXxZlT0oagx+VmIKa2PnrFKd
8MwmvB0UE/WIKp0/jZjRIzvo/9SGagsab/qaq9Sr0Hmo7+sm8lHjgcNrp9HLpCSa50+67961hvY9
SY1kb4hSI/AFHxnLY9BRgpQ9aGFTXpS3bggRO0MK8lI2ZcyghPZRGUX5sneR5MGMrL5CbxMZb7Oc
moMf4xG83OqiLTuVlOqavFv7AA5t7EDN93IQL7DmIO+WtWT7b7fvQuWKTledG2NSd2+mrI+qsCJD
ywv15BQ3KYCMdknKigoEQHi+of2+PLMFRaGpDSv9wsQMfYsVY4pFrgiX4/zbmosRTfJdHzj3baDU
exJQ+JdB4w/OemChCKr0xqU/FSPYJBehM/STb5dmgDL9ubFTZLQn5yBby2SlvZziKgMRLBL4Q2e6
UOHQh6jzcix20VQhuI2AbxVscILYo+Ii+D6tSAjUEOOXdjBy4o9t30atIUOKYm0P2Lbza9OoV0E/
fonHtH6IlE4/qpSyUJ6Gwjq0zRfAtvVDX6b6Ef8OjSpmMH3BVepNPKeTN/HqXP0cA5jwLfmt5hov
ErYmlgOYB+WDyeleLrlfVAi9iPagDM4mKjDUks13gWtTdzBMaGpKdO/iklIr0esTDxjblN0vSf/N
0vnmMXJcHVGg7PrW364fZX3C2keeE/if+eTParbN3bq+CxS9ZpeP4Av2rLHQN2+WPjmKFc7Z9yLz
0NkzusNNmrbbOqEWJuMUJCM9ICH7ErmP2yWk9RL+wyd9QkaVlX2fS6tWiDc68y7QYufayhVtk+Ib
iatYOX3xGuMTpGT1wc+MnppqYl0iurD0KyruokFO/xrvEB9q9Mv4jr9TVOZuqtJszrli+xggXXsA
PZ7nZOA3LMJashIVW8gm5ZbfqngnRWYBn/K9pEbt6yQZJXVn5aTcao3rUtHba4rsF3NjxhzjTeu2
NCKUHlU80QrH8+8RFLO3qlpPfN0F1oETt77tYiV7qDzcM1vfdz+jJL23lBa4JS7xj0ERfBl4ewC0
oitF/G1L6T3YOKIJQyy/reLokIZCEKwt3R0Ux/qU6X516luj3zpCTm6IsDK/kp1WjKWjMVTatY5S
F2IpLoLPJQpu8vAXi8PfelBcTosc/mTceiiUsdjLv42Vo+JQiXXeywF0mW4A6pex8jy6Lv56WOUd
yPOV17heVWi/ricPqfIY+m49GVFXaP23ZZZvEifjFS0ugWan3CHYM7z0mDYGhRdzEvO2bvxSvcSK
o7xaZ+Sly/ja/m8ryBWRFPZ3/OTZanHUzb77xvA0KcF4WGmEa5dm8y4STQc3gMNCRRTNQUxYm3I+
ctQvwctyv8/VNChjRtpiJYq2k3sdOWl/GlQgt68sVY0Czy4MUbOPBGlVDgBFRubIplIh++QlRkYt
G6kKL12/Flon/deFRkyULtvY+EmFUb0pcNI7k9QmUebF7pcoGDeq1tk/vKb9K++G4MkA5LWNnFhb
QkO8YNZQBU6zDG0saqRraDp1jlCOQg++mt6tKkN90KDoPfEBoiiqr/kOGHCZYesvjwOzcHPNGlXb
yCNCAjvHwfiQ4TenhzeHjT/fyvUKHIzfLLUcS+QxRa6XrbdNg9iWUfKis3R+rn4xA9EcrUd5YV/+
sQOZf0ra1HrMXHx8sXVAgE9EZMg6nvEUfhM/x/VHr4yaU7x396agUiR4NamG2t7puuY+ReYz1eDy
2QYTevZd0vwyyG3S7Lp1zGQTCjZGPaBMZHW9ux+HuXhGWv8JL4T2LrQK92lOP8k58zC+LNHhprZv
4Brt2kBHwXkw/2oR+CXVOH4F/B1ceni+PzRFP231rDUoKNcuOfmx26p5oTwoTYO3XedYX2ume7+m
+2E8vZ9uuLO2xTNJuVDIWCTB4N9oWoUFRN64xXXtVx1/qXl+t3S+xkCKze7sFJijjEOjs7uIo4uy
ReorgNrNb+95dDRwM7RQMprPQ2l+woEQnrcYE60lMmuXMdkydMrhgR7epjb2jO9AkGPgZhTD9EsJ
jJRYxjVE79Mc/W7tsiKFv8ApZZiMkIOqalxGjmGCHScRXl86rbCEpXBgBIDITW2j6Z/dsQcmxD7T
tgL/Z1ojqu/FP1L4aOBs+/qxN0x9yw8hPHSmUpxSb8o34DjezCnbb4h4JT9iMafrC2q0VYfUBq99
BA3rIMk2nvm/OPuu5cZxrtsnYhUBEAy3ylmW7Y43rJ7pbuac+fT/wqbH1Kh7vplzblDATqBsiSSA
vdfy002svn2d2SZn3P4/2ZE0XkiEPVDkRNXOpVPfxyB1YyStZG/24KOe7APkwK86d+RroSNDWCui
VzCzZp8Am+AdmiJ3l1Tl4/AWWE2DFexIK/G1AzynoZ1J23TfJSqmP7yHIKnEUv2ANw13ST6stNK1
31c4SkyBhNzb2h4kHwILplacUxwFrboICdFN7ygiYyUkNetD41yhxgEFLNaO5CQiJTUJOD0PBdLl
HuSzbcA7EOUBR3k5zzjNQ2MVHQUj1q41Bn3n5UPxqoPuI8Kmjb9QPQ9Yb489TQeuL2lx6P7W0wWq
TZqu+YrkhurIVIOzjepopTUWBDSeuiTtWg1S6mpgF5SZzvY0omYO8XsXMtI1rTqCqDDfFKCV3nkK
PQEftroWZuNsMycqFzgKr64tlhZX6s0KsiOPWQE00TePORQSpJ0tKWbjhzlm4zkUTT7PKxhAHHlo
VKDDW3P1640bK/wAbrN5ACI0jtetD3UQkIbRTx5QER/gAwIkAc5rDOAza5RPEoIxFcUDI964604c
wBCfXeJRZhfXTNh+qIcnQoiZ5dTrW+d7WuXtPsIa3UNJ/js8TZuHgNR2DX2dgS1iMcPQPNrQ+EE9
NOWzAd5Dw/8z601wtxb1eAjfG3BxjQcJlizQJ/QAku/qBBgeMCG7acwD/uZC1rP6IQzZ/T4EEPOb
BCx5mIycyJSGUVsEa9QNNltHesmyxCHUFiRY2q1KpHsDvNYly/XwTCO/Z9VTBcxmMgAmiXZDEjzg
osc8/hbyAJhmIJYn5A4C7SCojiwEp0YX9GJHihm+Y1ZkWoz0ZnKxUPA5Wffg2b4X5q4hdmQzxxZR
8KQzjpteCZRppGeOi9oZLMDyoBEe4Ptcc0SaVgboWyVC7gMOlWmcA6l1oecREKyV5k4NeMfJj2R5
/VPaafeV6Wwjw9z5nCCXed0CBlRlDfInvQT2CKWu2ybfJLll31mAOuNfLCgG2BcAaNnjLbMEVAQS
YYDECK6dgyE7+9By+dYbG1dRUr2PSU2GDzI37YDyTGpquIpDPS9TGhpPXZKisshY2jWAXu+m9RWn
4N34fdo7GdlQiLsp7y7zbjqymhu6Yrdoi00c559I3j7MOAnVtHcR9XKt1ch8jZomQ2FgFxWonQ9y
UJRpJmhqHWtDMncwcyQpN8UZewHWorXSYdlZAztLhSCQy4xBC7DoNnaOJG+UssOGwLAIOhdVSFIe
QKeO43synrpeYkuAJDHAhf89Fg2pAQgNXtxxQrGeZRSBJhYp2Jd1LdkDghAId3bcmAdqmnEAA04S
AXDfB9FJy5PWWFJ3tomQOcR2JBTK6G4M8FXgrYPuBzjN5DDFbwOsDQGDWMYoIzXLQwWWC2CZoHGT
4SRZZJ1IlMqqvNUou2vqxjrRiOTKqvpVRI4jC1GEqhyV1ez4Hn4SoRJp32ZIU0BZpn6JXMC34/Wo
Xeejxy66hdrNBQoz2SUP1wb4nS6jEQMgN1VaO+qRAD1EIaAplZBcKIxdJs+eL409uU5RRpZ0e+ZU
r+Q7hSFjHQtvFMBF2eZuOtSDmWfkmE4icqHwTdPm60YCzLtgIxCeMiEBdpzmh1pT71p1O8Q4H7Xa
/KCrZhqLFqCydyoakxdZUoNciQT5GoCZp/+dRf//ErlX6SISo7GyBh20kerfOpQehJPq3uy+TzGo
AbcurCcfHb+B6es060l2NyWNe7DsAQoMNFFz5rsJ9KKTJfITiTwqNzIAk88TG68tlEifAgVgDWIz
HXw/qkaFgQrj5MBlKllBFUZ8amO8rukob0ZKraU9JWAluAGdyt2YUQeaayWjxmiRGAsai580ypQZ
mIusc4ztRnKaTbnxNbUK4zpb1qn3LCQojGbLQvP4wrXTfEdmpNDxewDMLq6F4pMCsPPaP15LCS4K
pOqV43QdFY89kBmqa8Y1AFmzP4FrV+z0EOC3gOEAbHCDemRjaXiGBDkRmtEEU9qCug7YF4xlrcBZ
7hxINY1TlKAiPTP5RLKBgk6ax1CTjqRzczcVzT9dCl0VGd1NShdRlmW07K3oU+X6YN3sg+IL4I8B
VI6bzdXTMzzxa1DGKnlcgPavGR2xq0Y9/5KmP/siB8h+UZoHx0vT1aisWuUtzfLNm3HtA5l3FRvx
GvcMJsd0CfLZoEABdt0dS+rqLlc7JBgDY7g/ghAR+kEJZ40TG3ybDPrlzqUOAJEBit9/8p4CgbDo
Bx7QMbCqaOcF00yKeQy4d9BqUaB52vcZ7660APfY2m1YjlMxgXMHVUcB+DVVM1lgMY9Dui3JUlW3
MZvQcG5mk7wo4DuPH2wKYBcugISFrWwVkBoHANk5aDpVSzPMqjmOBL7JOvT8alsC5B4JsAkOkfwU
yMYJOJk0ZPqOoHQWIlxNesFYCGzioNvZ8Fr4PjbwUTyFFSPHCyD3S2hzL7qCKKM2UJQ/7EYOVMbJ
OUaOs4PCvn0a1yCkMBILJ3UGKqmOQCZqVqaGMohJiIo9GICHMfY3ORlPLlOryybxN5MluNyCox51
30XC7XXUY6eTminCZPOr1xRhklOE1lxFrc0O99PfO08XMV0QXXGE5cVq1KIRJUA17nAbZ5T906hZ
6TkYcVgQ9OoLUEVf2tBtDqSkxg17Y92XJajfpYb7YJlkqapq2PrDgLJM5WF1dYC/aYzqz7UeVTjX
qcNk7UUoGx47ozxRY2NX/aQqOU9FaSMTl7qTRllrZYwi4y7owEP77kM9VrfI4Z3claVfwfL3gVR0
8pmC6048XQUgR8TaAe6+9gIg+rfMRGQFGhdLNZRmCAzCjYkTCCTmIaGRRNRwDszepguB2v1uSwqy
q3Jzg5W/cUQFyw/HHl3U7uL9G/hR1pl6plmACcLus82s4PTuzou8OwAxfI+9SrynV+rFfOqSz1Dh
h0vCQml6G7Q+WtBpLxUAz88lA9KgyqkYdZPdUs/HkYIuPrR9yG68CHaE6QKqPHYzMCLoFi/ESOlm
v3fLdz87Ad9WHq8TLQ9wGIME6wM10m7een0CCK1ZBhpoQHGRkGwaK2LrCodUS26Jpl/oQE84p4Cp
PmL9gDUZRiQqx/qtN8twz/tkMzvcaa1fncniwaxJC75CUnCPeiP4300x5kCkz1AfxxZlbTwbIXhL
AdvivAZMG7DZlIwHkJ45lx4wd3hOCe2r0PNpa3e2jUsgmumou55sU9YBWM46gtqneirqUDu0eaOv
XTfNv9idQOkYICAB8uko8p9/tshsUKECReC/WAS1iZdwQoLrUGGBJYnG8ZcLcIKjwDxp6GGNumiN
ln9o4lw8amsdW2azMYhc7o1J++BbKihQYJvz4+wbfR+dhG/mnwF921GFV+HRn0w/j4cfkAwAJhcU
Wbp9+AVVgV8fRBJdQrsPL8i4NFW9gpeEf4goqXc6lTKoYWLV9c43HRRZyAFwGUr7hsGryhmUSaHK
Fx5k5CapTgIEof3CTLV6Q6AKA3YnNwJclwswjpegqh9QZajnQKOZcBhiIDHalfOC/Uh7lfWgEqQT
MGQPvTrcsp+qMPReQ4miX3V8Voa+fxQj0oRo+E9O4JSSa2yEBbgVtOmLhQ102rIpeJi+VB6ol0SH
Gu+sRQ4Xk5q/7EwTjzQj0M7JYLhngLBZIFJifb1jeveFZNTMJuCN0c49CMSiVkbHyWG2k7mDLNAi
GYGviHgPvnoyuHu9t06T2yi0eF8lzlWg+OsU5KZ3aoIaZCtqOMliHGTWIOwDCeNfslk7G//OF7kk
t0xLje0/upLXQzgkitvbXjRPvw2pLoJm/Z1rJMGAGOLOs5618yVqtVmtTD0DwGFRGSthgvdEV3dR
Q/Yg2m1sOSWqkZaGTIFezUNKY5uN/5984zQwD4kW/0iFFVU/UpPzQwJOX2AHxiUyx0a5u5NVKLFE
eiMeBSPOIEAc0raoTwWJinLzA8VNidqGJSCY6vHLgH2CMQjPrmfxfgUu5RwV+Ya5SfVWP4cmktfA
7BTrZxrbEdCCDOy6kMjqrHGS0zBxYuwxyMm8ARfdmycpx9jq9iIzz7/zpEAlqILBtgOgtwCAj0tf
1OaKauXvyuipPH5u5hL8vBoAMsoa1EQFgJH9nckUxu97vk8L7DrwfjyDPgbn70g1Bt1o6V9Dq39G
Uq5/SMcuwdaJko0RsEgc08vXpcb8K8moyVppbu1YAzvwbK0J/En8FjuIiv1vFxnts9eU/mF2oyh2
ZcllxpN8XaUtW7XYSEGys5W85oP1grOw4EIj1Iy3gJBCKjMNMzMz9vjRgb5ONMkriD/qG+glV8xu
LGRNVjgA/7trPrTllmzbxrt3Rb1jQ66kfJ95KEEtbHdp+op9sGb14K7jYTfNLJR72aOa/31mpyms
TaQlX1sb7JTUGEHz1qNhxq3++CCjIev5n3I0cpC3/YOr5+YqretdPYcHkeEbfP8/YmyLx1Q1Wwe6
vGObjqMDX/VXqLsxyLkMsPj5MBa+A0IoS+x9D9w670g8DHfYCZOHZF46ThYT1M5sR08K0uJN4jhB
8JCMTAKF2NNahdirVJ2xzTq8Azc+Pimp78zJ0sG+CohoPPDBKMd5FtKSrLC9eC3COFvOE5BiijVH
ePwA7wHJBOuktwi/m4lM5klopppOQD08OoEDe2sBRoz9MpA5hzq/gcOK3wRe//cM8Elgq6teg8JU
ZYYRsjwkEKXxlMtQmnqlUcac5gRsnReAruGovvFlt6lkDK7kd4cY0y1kKNwdeZDiH4KQQVFq9g43
9m6LrLJ221caWFXUwo2rBR41hRfbAK2VWzD33svJTKiCphY5OLN94BbRNUXN8mIMjXI3K8gBdfHp
Cmj1FghE/gpHinl+kQNSIgRdwIYUZGcxFPioi2jHqDWA1KUWqQnepWM1OdnNE82TA+AAvGxZD0wr
mnO2oZ5pIOEQhxUNil9wMUg/DA8jFspbbstKgR83/AC6bysBuKd6rKgxzng5uGjQ9EwOzhFbseja
Y7pH5d+i1rmJulVqyWg2Z+Ywgl8FQG7DUADkJ9VA86ezJxqBZCnBNqtSBGkjQXOmutSg7E7sAJu3
v1OEWI5PWjIJUx/MsUoWkXMXuHwPPpd19x6F7GKQbb+FfnQBgphxAJ8eHlGYeAozxVZh485CctA8
pl7Zceto3c0BxFvQa47cA2tpNWCrkrJo2gH8Ub1IPbz2/pV3g10R8KMNcuj2Qzjufa1uwxcgiYAO
tPa9TRvFAG0hc8qjQQYH9mVRIy16UANeesAv2rbmHUeh4MhjwEQwo9YAQg7K4ZMmkG6zou4kZVp7
qRoz35nlmJ6GpE0B/zp3s6KsN9j9/1uQUkUiIwpEvVmG2rGLQMn/7k40hzXAaYbl9vu1kXNiFk/2
aHp7MC65A/IZkA2bBjoYLeXxThRQqmxeiDPY0pJN7OVskfYeH1bkQU3HzRgIr3G8dZUhGLrNtVcD
J8oqGwFYmEicQryxTD1A1z27WpPsZlHkIj9zladpfSrsL7YNEiQtsrG7D6jlbsCWasJicAyrIdgL
7ZtuoKRsGB1w/igZNU5n9ku3bPPtLLPT6msR+eXRaDVAgQ5tsNDtoXoiCzMGYlhuyf1s39Qy27MR
xMGzTHY1x1ZEbqzma8LOeAQGDN/bkZ1nAk3c9YxTASylYzJqzS407R2NMiWSfS/AkNNFzVFLh/pI
GmoEaag7gOcqX1CXjGzFpObgyGRNjrNiHj6GoDE1d9PiW1Hv1KHh3VxAp/X/LWvceCiNtBmXpqNb
tnBsRzGxPCSN9xIHTTkv+EsDHKM1lrJPbTu437HA2gWFB5T1dsSmMoqNA6T27z0e6uGiby6WJbJg
ERXpqnZb96cZ6vvELvn3POU34G92f4iy/YMZPL8AReZH1tXpRQf4EpbjruJZbz3A6aIa247a9BmH
pelz6ebjwimKYg8qcTCjK0XTb30UYN+mAZJRDtzGlvbsZNp4QwrACLaJkC69kE0udlHD3VtpFN9i
aedH3iH5aRl5Ow/vHLdJx83qFGrDM8M9ACiWAcAK4cJaHUnwWdIsc3O0QNxmSZBkuTXf1IocChuN
2q1Ism+mFYPPryzTjd7l5SpQvr/Gx9HD8zS3za23uCZ/KfhoPZHLHJ5mpznUVacdIMAj4AMX4SYF
2y/eXVwwiN00Uyh2P6NFAbflf8gao1pVQe1ufQaWUO4N6aYUOBKkYRT3za6zXX81AKD5Q18IQEe6
JsdCG8Zeg3dQfdQ+a7oa9XF7A8b5hnTU2JdaF/Yr9d0CgOhZcmj6/BgMXb8F+JxxqFUDpjlgDY4x
3pZliX9mk+DeT5qsHF1QqXsm9FHXlvqOdEiFlQeeJ5W9JrOpG43tN+RgO+sp3mT512yz392Uts4D
8O3S9CRGlnn8b7+MCfv87/UU4K1wDAuUFYZERcXDT8M3Xb1C4lP9kbU4G+7ayD4CT+kTKoK8rR/j
RcLlADn7Y2C9ufUC/8muuFzi8KJcB4buvwALN7pYbX+mUS8ylDvXeO1zsbO7I5mtLJBTPFkwwwte
gDkNlIbKH3aur2fHt/r+YQnmC/viFtbPCkCJnwBRL3ZJhUUyDbH9Wa00oyn2gP1C4l3UIYE8YlcW
2fJjYS9JavLavgycTREinYkdWDCNFSkpgj0mxT7OgaZTIR112oRpXexLF2FiLac9GhonrLWm99+G
K0qmxhPrEunXi0rB5oVBfEyE1n0SQQEIaL8B2UQYWjdUmbxZJAwVWIIHN1Hph0ZBYhkD3u95Xvzk
eQhuCXxFVrkHnCDNVVCDcvD5UjqqVllhavWqydNS7POwfvTgCV5mJzKYsXaKrZYy7do6Wn7So2Rf
lpp7pYbkNWDsAFqp6TiOgGLIC23SuuqLGmbeaZbbSCo54GH3WVdWTdvypR0mCaq6injbSpB+p9wq
ngVo0Z7BFF7jJEKXeyRwFM9FMCy4m7HLAD69J5QggD6uD5utmzIkHSZF+oQMPSA3mv6JLGZ5HfUW
SESLZktmcdMLQIdK0O4gZ2wVVhwQO1ken9LaTwH47Jify67et44dfh8AzLgYQCb3CkzicVsbClAo
CJ0b7gbYc1QmkRMuPdesvlE0nlTO2eRDfAK2QrpOVbQc0SLAVX0XlQMMhswPXmOpASU0Kb4zUX1t
tTS+9uPIPgb4iiRBor1klfBeR2YssyYBU7Fz4iCZHIG4uBqCAd9A1XSqSTuFqhigZoJGfWpftNF+
s4h4BDpxrwE3MmmRvy4WnodtuzzAqS4FIE2g+a/IsLAPBF7Bcfyk98CNnaEs8qAFd0YEBuEEoDXa
AkiNqMKT8bBkQaTGmszwNueepuF7GKcyrPMkc+MSvNCmFNs5bJm62Mg1tS0HnurNc5FLjyQI/VsQ
gRlWA7HW6Ic3sE4Pn6suLFZFW3vXGsQAeyDjOwpj4dEJJEHuD9OPb7UxoF6hBFHkNhzSn1Uuyj3h
u3otcJ5AhjBDufYWsqz7CjeVoMHu8NLCd24R4ZUPX8h446SxccU/yLhWaRofwR50AXaOcS0qU0zy
HsjAm5p74IN9V5AW4EpA/Ixd7S4IKepa7oZWnbW/B0feizzhOHFDBnOgrgBEndb2HDxEf10ImbDM
YMCt7K31g8Jl9bMNSCz89P66TNzP+ou0vz3E1n3cvsIABWZeXgNklNR+2fQroPuogpu//Onjj4X9
oxRlvH+Q6+EOp4lYn76b51oQH1iVfJxFFKGIzW7tWTa4yd9tSdGawI5ojcLczorpQ9rtKoi74jx/
RuA282MWopJK/T1muSg9HenJXnwXnGKgeD1eFlk1Pv4XxkQ/2nnCwOv01182cdTZTVau5r8UwEbD
TRGDDgo1h/xsu843vcGrSlL6IBwhmd8xdMvPSOTsziTp/IqfJwsJfrwd6vc+kwxrLX7m2BAdViN4
q1YcBJSryZ8cSf+PE80h3A80GQmma1AXRz2asBTW5zlgnzcdXod83PacPDoXAbZLFyn76DvAuiCR
QEYkeNpbgDXmZn2OcLhVr8LAi85J62NRwCXYLMAeBsKMWUV6aiz8zhdlJPU1MuoA3ThrqNda3hHp
4/1+mhkrQWBBkUawROApVk2j2HWWOF35YTpGvKWbPj0Ixt5eMxy6XBv1HEhb0IIZT0U5Foe8yL+E
kVY/hU721uhyfErtvMZp5V/yvhURCqYs7I6QmVLEjiauCZBKlaTzkKM/qMbNQWPgBEhvmRU0UybL
L/Mk5KBmarwRM71P7jkOylnVTBSNFH5pAXIzw3GwD+gN08nG5zhwhmdkJvVr4XoZ/q5YF5LM8/u9
g9XEhUYpNikOgD5JFjSkpvdkgtejptiRF/jNulsOTAYVkRpkeXhbYGR4q1mGc7RPDDzPJxKBFpmf
kix6pRFdUB4AvA+rAiRevgcKbaQhgc/8iUStlHyHbEWkzygL8uoKZBM7qZ8cSBa5lnftebedY8yf
cf7cVjvsg7i9/4wJ1sR3n9GVerIUDit25KUlRX/DTXueOGfc22oRKMznqfpQv/uM3Df4qWj3wH0v
rOZYZn9K68XkSERwFXQzEp2wrVNmrTuNTTt2YYRhGfVjsEqyVyZM/4iiHOzRTNbk2CDejotKRmfJ
xtcKx2ADFt5PvmI1qvE7Qw4+sklp6Jijfo21YJcoBiRX8SbhadgvmJD5gYYO1i/7uDaNBY6inRxk
9daa5VH+pHkIpwNJHgV0HDCcypfC2Xm0IyXNQOGa9u2Cqg4b/VRb7pnIvrX82NtSgflUfh68C7sB
lZZr5rVvRhOEa9TIYpFNJQisHVAlf+lsw9+mFhhbrLRz9rVe7yq/xTaJElETscC/G5KZjVKGB3n8
7kBe4ANDNKe4MwPsfNgtyI2miJozjhY1sAKLIQCfj22HB0LPykJ93Blm3oKaG7yNYJ5jz/hCeorT
kSRAQxMLt9DDA3ATAaDlgJ7rwT5In8mUmsDIUVut4v/O3i06Br7VZ0OBcU3xfdC00PXYph+e7DB8
bkLDxUIuZnJpGjlKJ1CiaSFr7K6PrAf3QE2njCPZDIsiaMbVvdGv/dT3tcntXjcHmybydQuThtQC
puoPPAZRjGOBNwqMW/woI2T78MrnU6O/90hGWrJ7GAonK0BrzJCBrzx+Z0eK/z0H8JeehyKqtzRt
JQejWJDbf7gMsssrlM3GOd/PH+N3M/5ORlPUOpKR6vDwHz7EbFLmMX4N00cOxbiLHeyO/fvf0vOy
DdfrYj8qQCummkoBYXlqoYschEPtimFHIlI+mJGiIsiq2Tdw7WKL8trXSfsebo5CPZpiNpnDu6FT
L9KSV+tJS+H/tzPFMnTkgOnJdb6Sh6udp6CegfqK1TBW9iZg/lbWNhAMFJYpyoqLI2f59zvgUt6i
oBMYYJtZJmpvG2Ef/ndOWZFoS02G1iIG6dc5VY0hte6c1UDLZAboIdQI5ZL9mXej0a2EUe06Pn4A
ikH4FOpZ+ATEqzzpCmygRsUtAt3rU4DETzUgcT508a04lu8mJK27pZMJ54nswJVbbGSLZ5MhGhMn
YMa4SNSNjZpI9TxegDT4d+qCm7i/leruaYUi3AAgGvi8ZmBv7CrpP41+tWdWxv6owwEA11jCXcch
1I6Vn8lVXaX5H3W8IINOB5pl6tg1WIlEeUWuD9KQNKn/MZhg12JF8jnH8xJYY7Le94mbvKDc6Sd5
BlHyR8xd+YLNNG9Pc6ea0dHcphC/zJ32gVyhSG6eG+hqb3MDDbu8VjjGW7K6Cq6WhdRjrwSgMzbB
v4E6Guc1Zd1e46KIDgZLUa9epdmr2fFo4UWoH2Udn2xRiS0AqBm82WqWLJet7j5TFoLbAvBtDCJr
R8MYW1+rzKtQWz7WwKhV2nk4VD7OO96NZ19kiLWXutdcoOyDlr5yUu9rrwNMwhYckJdmfKlYbCM5
DXIBwMhFlerlxbbt9tZqyZ+FkuN2DkIvIDcfse5PPgBWA5sSkBdOba/b0Je7GDurX3BsRGIDZEtb
HAWAYtVEYR1QWYplOBry4qAWf2VkWGLZQSMvVdqlYoF0sPKcIaFhGpImVtaGQAUHmIA1HL8rQ9I0
KLs7pg47UECym7SuASg2lwm2Bex/bgME3bJ32Fv6NsUqU0AMD2b5WtQcxIseln19zrxjvrQZtlya
OqifWR3IXVvlzoKG1AA7wwVHdcR3jl4YqyS0+Kp2fL6vWn9Y0j8mA7LuvlFDyhaZh/R/omHtJffG
vQvo7NmXtLMxhSIt6Lj5/j/4Vl686lrfuHGcIO06aYdbbClVn9veXSXg2/iG2uNoJf1eP41+hu0j
4LriyBIKTeafrN50XnoZG/scwCtrHmfW12BAThz0WQe2bzfuPDDZpclz2It1FngXoO0MX3Vp4WV8
qASQ1Hh0s9IKePAK7CBLoxT0a8Gbgsc4fiFF7Xnp5GF72IUSqEkA8YjIhQ/0Y12A3gXUuNSjhtdl
v8rrDBy07wowHv5iNxlH/c+gYM4Uicx+F3OydY6B0/snsnKrDKeuJJ8b4HtoWwAsvBqBUyMNEJRv
BnJSLNRjdcCzdNkurZHls9CjxrkG2ZCsZVfmqzKQzpWaCD/066iJWzfm1mGWV27Bjq3enkhE7tSL
UxByY1OUg2A1vNZlpxiYi0JfaD7OTLiZOtFSNucCCFXYBQ3TZ9RsgtaKo7x+GiqZ6TUCfJajs55l
Hd4Cra5oTlIdh8g8Ca5IXN/MBp4WoHQ6bJtlBy7ZPU58vaUhi/6Iq3eRhRnyL7XpgxDIA8lXlfHm
yaxqnKf1jH0JcpassMEXHkPG8o+pq61Iro9GuB38PN3myr/EAlzz0u5jEqTaIW4FIMCU3EKVBorN
QNgBbGYDGFR6tshCxWddAks8HoHkmCVDdmVN6gD+30L+RWGLr1JKgPqVyZ//fxZMxRB/i1H3t7rA
+RxRUUWyRHJSjJRanH0olirDG7/YlpQbXY10O/75L4hlv1Co6ljTC0sH4pIQJpDLHo4J8sQQQKuR
0UtTiU2C5KEl79P+o6l5xsaPM38jceT8MavAOekCKHZH2tYAdHYZM7ycKq3rFp8zYPVcSZmNfOUO
XveSjZ37aibeYhJ3FZbtYf5ELiMep6dU60F7ltvds411D9IKweAYFQZ2mnt2wMPUf6GmMIp26eYy
Aj0NZI4R8IuDfTYakZOFLKelhjvNbvCcftWyHJxnf18hNQxnb0iBGDazghY82CjPqtWsLumFgZZL
3egl69HDskZ3ouJYe01xbFVDw9zJwTXRDvLJECzfzibUm+3IjWRdYwY7beCH2fbBDLyxiElqexBP
eJC8BZ7t3qZVl2FYxca2GmsHVDykZc4T0TVHuhlsch6MVxQMjVef4VlomH62MfWgCde+lv0A7nGI
Wy9MZruxB2KBUQ4nHrvWsu50dw2mshJLQY0lpwGHDWPTyU0BQI8TNYZvP2Pho9BwPbkMVLkl1s72
QXOkvhVRehyyRjNAkoHSSew4JS7gwGHTUQ0mSVOGg6DFo8HggZdzR1Jy6LG7XrWJ+VKKKjjjJPdb
ihzfV6Mw4lcH3AK97uXPJMoa/MSEYSeHFhV7r15hg0IDgBais/0npprc8mtsHZf1sut7/4kar0uD
Jy2wb9kYuKivZ6kNKrLWPyDr48uDGfLmNAA4N9d/+TmKB2xsm+GykAJsGTrOs4F384DVPw4ZSuJR
BfwCBMDmhCMw5NeLau/gnBrH/Vl3MpFF2yxobIUpupkBvhDfAArEbEQ9X++702RjK8/JXZg7YDRV
exrN8tl3moCi1i5yUR5npbCzOfXerzPvUNXlSZSZ+7b908pc5zXW2bBJZDEedM2xLwLHFiug+rtf
qxhw1RUIMkOYGnqPdPrCHjY40n4z1bUMXO4icr+ypFx3bmJ+R05UIBNdLXes1QyQE7Vu+OSsJ8Ab
BeNKvVSGxmRJQ8LEiVusS94sWwLOma1czbm87X20YPtba2mYg2AOJ5/USO6fM5wyXmhkyrFFOY+Z
TRa+OjMtNO30YJFpbrYMhxzstb/R0gzYt4oy4KD8Ep18M0MBUJh2BLynDwb4L6KlB7aDgyM8PAk1
33u29Np7jhLPWoelGBe+A8CLFiS28QiIPzdIkYKmhsRmm/XeWE7juy7eBYJgVQKEFvRF2YHMe8D2
sBt1pyboq6UToRiHhs3if3/zBbd+IauXDrZOuWNxZHUwkFX8HQCwi+2sAuhk/mKwzD64MjNQDj6w
VeTXKTIFI36lpmHZeEodc+ODXPI6mbFcc7dZMtYLEbZZtO6tsFu1Evl15OK6zZszku5TlBxXzW4O
SFo1ETK1fpnIi7BQfHcnJ5oMGPz1goal+UfYlO2J8hwpH7LJ/ewYgd/7LgUT2Vi4Q6kEUZYaKWnn
3MmJs5HG79q7VFExhgBoFxzEwqoyUoBPD/kDqot8TvOQqYZ6tqkKJUmT6ECt0337TjtSXSSqTM1D
TcWW5DhJyX2gkss5ZjRmH7wQaew4Is8AGoJm6B2FrG/UG1f3tXDSZBw0T9ng7MikIePe0jp1tJ6d
c9370RkZOAe1dtsFMsYjtM8utWqmYgtVsaGUdRgA9FrJeeZiK6EGqEqXooDScp1xS7kCIsaDqOur
6kzDxA6X2C9yXntgct4EdhtAIoIEA9ytD0kH6CWyohhaV+lTjLCK7mOMYwS2YOG85hbqHiYEOtGD
/KtUgOTUEOR4HvvlGvS2OHBSihmG3CzqAYw0CsN8hi9n0jWWrlsBbA355uuhAO9235hA+yPv/D32
QzAakkuopnqICnBZTEU2d01pgNISp+Lgry739Inzwf0StLG4elLjH3GrpD8LatTkxSsrIE6rNIxR
x1pCrwy5wslectVqv8IGiP3VG9v0i3RjZJHnef2qg8gBOyFd9OSHmrbRrbA6IW9P7n1mR/sOqA3n
GC9SG6APezfRZsUqHtP6g5E3HF/4qPwaMeu1BufdD68uUVOP47BF77jAZ2mCnw5St5AIcwpQNnuk
Y+Ik9LCLXSKFaToUBqC1scAPLNzTwbG0CvvWJICNACEoOQRtW+2wIgqxffEXSSjQE//E8l2AHba3
sm2bDcOK6HV8ww6QFFwNKyLfyfn/MfYly3Hryrb/cscPEexBDu6k+k4qyZLbCcPb3mbfggQJfv1d
SMpiuc7eJ94EAWQmkiWpRILZrNXdLkur5TsrSIq9DAfxGtbASUXw5kdY+l/wXuC8ulUT7s3Rzw5/
Ggz1V2AP2eeWqCANDg5HcNwnD3b6140IXMLV44jGxpXTo5jQTf+SUQSmFWWUII5Wf5E+BYolfjdg
U6T7AbhcAwHgU7p1JLoMe6ZwpfVv5XyvuKkHhwKobW+7lvsMbULCwwHI5ARohIxNuwSv5UhKgfdo
BUCg8gLO1+rioZO4QebhlJEi0zakLQ0j2oL7z8NhA9lbvNgXIxgIUL9E+6ZO+sYDTf0OXEuh4ey4
g5KimHnGxxK/2lVR+eWvbeCJ4pcc6xTVMeX0MZW22IJut3jI3doH21zKdmbhoMgNv3CAA9roq2hF
syOoUKtFCZ4rL9GkSQ0XcNEWN6RNazbu2hwRCt7IetiaBSDaUUkNalhLowYtw6QRfmiJ4Nq0SgCu
vGnscXoz/Mc9N/qbKTnx+vaXsPkAMMT8F4rZJ9AmAP75bAC/NtnZLM7PLJTop9JCGkgm4q7la5o2
NAU+/hUAuSBl7QN0+zb9L+KaUSxIrF2ZMbSw+uAau3TlmlWiK3CU0rLZKBaYirGOUBDarZDS1hrS
z/t9P2HHogUEvgdW2VtNUNV4pS/Rkazp7lJi0ctp/M+5mHy8bESaBy9o7RMzrQQkqxxlhWiCAe5S
njcguNfqPC33Ik3kyQdzJ77VlV/gtczMNqjMtB98Xf2LMguuVrQ2evAZGUmMAJ8Y231Z2fKcR/0m
H3pfoTYdVb7zNK65jXcIN1jN65QMAm0QgJd3FXpmucKbYry2VTxc+1YMV5oZLpBVJxc5EVoGeDR5
K9aXvyJfhQeyQ1MbYKBLVz1J1Zqn2YSsUVS7AzrPCBjx3/5IzkD/2yv1uIi7Ao+wpv6ReJa8ubrV
BuUFNS+AxB6jldllzYryWmke149OUj1RqovyaX1cvJhp6z3MibLB9LZA4FVbWlYc8Glt3DyRKW16
tydRDoqRbaj4CK4vJM/IXvv3iLrGzqsX4CW++c7efc+JNtD44qTteM1fFkuttTKVXMcBGxGRQicG
DUMkTxNCJw/zCvjKj16L4nxtQK0WrCq9PZC3GlQ9/N70b46aCjxrtAvlqLMjHGe9jY23w20fRgdz
HF2UhwMdhQYtCrvSfSB0FMJW0aK6CZwHppyfuNnh02lEldRge19bLsAsf/qzVbPt7R5gzprMIa8z
nG9zRI7pZYGGRhiAOA2bWUT4mSTXXX5rAUTbHZMT91dmFRYPGUgfydOyn3w22m7GDCV/iHvuOs9m
1RYw9m+XXPaRiXZFXuY3lOWj3dlpV1MYfRwq5zFIa3nmWb9t+hKgS5UCmURu+fXKlVUAsASUv5/t
NATuHE1nKW2itd45joBrmhU3m968mP7RQE797GpyUXw1kZ0Pc38/OHKI8eLxe21YA1LgotHUoibO
iigL4/tZGLv9ZSwcMKnU2cfccvsTVSwWnYGiRgU6ssEHXb2uZAR74FudY+7jII//ZzaXOC6K1GwP
kTDlZRH5LsAU7J5/Jx+OQrPMqresbh0wv9nRZazSwCsRGDhA14wnSIfU94VmvScGfDhwJ/vSyFak
cK0Br9eknqdOhRubk9rJjoSiH4BQ6RmHVrtZfNHsTqacTuxC7ToB9AYCnumA9lsH/btbO+fp2S+D
4olzEx8M6DE/kiHb5n9aeFXYHSbVxBcD4Dcr2yr4zzp6CdNQ/LAzuwScYGrjTlSj6D4qHIB++PxD
m7oDwE9t790Ulfol4v+7LkDGLVjFXcM3wt2lSnR/jQ0Xm7AzowdgVyaPQV35aztSxY8/DAAvHD1Y
nnl9K1kAZa6Fu0U2fUFeDvxobfyzcmq+q2022p/rOPsJegG+810EgDc2t8VGVUazJuMwdAC/8L6P
DGlVaI40EP391splqj0WOVe7Id1OKVdo5C2mJ5oV0U8gMdVXWtCAWD+aWXkr9pG2mk0DmR2GOMWj
QG+f+nF6Ul4gntwPiysyN5N+QPHQJA6LpZ/wbF+iDBIvHjkwPA0AQKKxBk2p+gJNL1skbXJEqVFP
LY8yGUc0YSBryTW7Gg0IrbzNpsDP69WiuVPLyXzSJ/X9nZyW93sXr4s/koVBrjZWVplrVvIH3F/S
i8SZLFw5lmms46EBTBAgYQBCNE4c0HWlt5rXDkIaj6iAwdu0Nh+5bT+JGLd97YJWNCxuZrcA6Xhz
09vMQ503On4NjTEo0Z7e6j51whHt/lj5aPHzdEc74Y9m3pslrfQ+LsXLKKQ8xMLBDbtL0ESrZwA/
VQ9pC5zGUKLChxQkIy0NrIVdhkTTpuuafr04uLMro8JFpoUPm2Xv4kD69RObys9eJlCPG5bWQbhV
8cEdjOIDimPXaFPJn0gEKiL7nPbARovdVZ16W+CE+9cWkdcXnc3eFxOiWp4NlrHWTkA1Vvtbz+n8
K4kWC9pAsncfi0U5dG8+3i3Ixz9dhSz+61XqHhFuqxpq9F4a1SPv468OyrgOtJLICQL2QivQtTgr
WpMDUbO3/F019cYaFI/m5ua1ZH4dEV1uAKDbNTfzi4mbgszFT9IieZza1N9HcbePLTTDgYTUSTfI
b4RbVrjRVyQFdxkYvT4CXwiP39Jh+p8s/grKbHs9luF4lsorP1cpcC+1fIjSGkD/UTpvN6cpWbXt
ANSByfGeud9/JLfFkGc7F6ipe9r1fhVuOeAyKn3A6+qrSxv0yNMfVyE5XQUvz1srCI7IZH6dij77
EMokA4BawLY9XmE3tJwVU4w2PmMEXr82QV36kzPEwaXzfwBI3H0i6dhnFthGiq8x6q0Q13v3M6/H
KO9XcVMbR2/ovC0LkFbORPxUMG6+ll2fnDwfjMm4u5bfU3PEjSSMvqrRkIi6h9O+D23nC8LtKzIw
gKy4BehOecqrvn91g+LZTcPiO1C3pnXR1/UDi8wR33Gw65JCMZCiTb7hPCUBQGEcmW3tClGGZhLl
9z8/homA2pbk+mPoGPelGIZh5/jRKc2H6crxZ3txg6HblGhp3c/LwYjBmOuKFS1BlBDiXPoS89T9
QJIWJMXrrGi6Iy0FiqkOCPEMa1rWWeI8441xXpFIaSR5wwAYtumu3GHIHm090Iz1P1UQhRda4Hz7
JrYqQIewEThNanCOi5zMaBDSAKqWNwDXXtve7WfoTV8nQgabRbHYsQJndsWAV7d4RlXviNSqCRhZ
7lm/lgstJgz/jyclUPBNny72lDH/OCxv4sdkv1gmQEN4EOEMR1iqUhwB/QYSO1Agxetl7Tg/QGjQ
oSe9qhlOayzn5k6yvsVxS8MluXIE+4HZOhsS0uCkwjd3Ad65syrdon0IBbI4tn5iUbgdNM9vyB28
SGo5/0Me+ZCTvbARrh8VIjt6E9B11DfuqRHJCjEe/bKbnZF82fR+kRLvbufcVc0+0WW+jl0fheuZ
F6nLhUk0hqLZ4o2x2yS6sphkQ9w0j2OE+3w6ATuHZEmtTOR1QXA9L7UxLwacklWSrcDZbIK/R3vV
14iz0bwsdiIpmy2KUHAN/SloCFqjeQRoFnJdELnRNOHrg3Kh2Bg8AGjLv9GGixSEK4Pn3vNeKi9B
K0rMp51d83rPJlgVVf8AiEkTqdEJUOZJ9xBkQBan+7coivHQj2W1NpWJvAEKKx6SjmePdCe/18aq
vtdKtwXN9RjoJv3fnhsRXJyyyi/B0Hdbc0IvuNQA4Uojh9MsKb92YRRf+2R8EzcS1L2LKVlFuYq2
+cT5ug86A+wZKgGpHBoahhXu9c8OjlUHT3PFBV0xJfvRRDDCdxAT1HY3xjyZvnZ96e1ynBdmROcq
4iB6kQgcHN3I3LiE7UxozDdTydKfgLg2dwgoyQsw7eXFaCpzZ3h9hJMu4vCkGFUXdvPaD4uu3GSe
8yktGrWnLWMCMK/oWPMetKGF8wN4AQMwocAMT+TxJlfiPOQ57hYWqJ5E4B9wFhueOj2M+IbtY8MD
oZVekgKprBKHy9UioVmAiO/KzGJrvyjgdjgEJp4OHm6u+y5z0Icw5huz5OCSKJN0hf8mkYK0a9Ml
fpytUBtuTiKHBIWRyLmjz7tF/NKvhlyzX/N963XW321WX8YgqH7mtfPcSOb/VY3lF6cEGn3V8r+d
oS2/eSayrJ20A3wbgZ7VRkqsQ5aFuyHo0lcfvd8UFKXVhPIIgVKuj+86ip8uq3edtvz/29cmycoT
pTgj3WQ3f00xkskCISmAPwCvVxPHxHjRWjeFFz1MpR2SPJPBmxzgBPG/yn2Asy5+XIfd+yH/ZhSA
WmhM98xJrlTn5Ko+xb9qcqUCKq5Xf+qiILoSUA9Z6tWyLzOzKxVPWcpNn7QuHwf7YqKvdz0B1WCt
mJmBcXsoV+iJbP/C7fqc5Qmwaft4C5YutLhN6L6UVWH+KAI0SzlT8wVPvXrNmDu8MOAHrKIcdIVD
8sE2O/9L1o7BmhV5/WQ7bQk8VaWOXe73jwNSa5u0S6dPVVj+7eG58wtdVWEsf7ld8Qtv6v0nGQZ8
g3av4jF6xtcdh6/RtZ8MNAavi8ryPgtPfdc361/gpkNJH7IEedY/T25vA4PPbdYc8JMfJtnKXeoE
xQU4+SHOH/atH9dJ+eegHN79mHKEnwbRGJP31m5KuukQ96ioBJ8S/xoNQw7yI8xSLYtApPp10S6z
/253p/1Xf2SHajp0H0oPZMaODzCnKshRxACIsig0b5eLttXQaG3rvmlpuWhZo9AglvkhiMTBEnJE
3L49NS2QF+jtFzWJwCvM8LVH2n9PhJ00IOD/EYWF7LxweHr9QzRmDDdkTRTqWf0D76bzvNKAAwUA
+o4iQb/TzZ7INLdRy5DlfucHrQyer+lynt5GCinzjz0AD27cJfxClyNnrRdJ1PWO88fpgLd6NFWV
rezRdK7G1wjfs6tvAjiWBL6Xawpg9682lagMJllf4vuHZL7aFLFgGejnq18KgJDHsWvDbPvmg09p
wlfv+2fTZevAUELmTd0RP1F2psHRgXOPwukRiFnOtF7UU+Qh0B4CANGcKvtAisWu7IR/EvaKxLPp
ncXiiWaLd3JyJ5OAjkR4pJNPXqxJzBCAwZc6WaVtNL4mA3d3gUybU+T45RW5Fb7Op7H7HrNmQxGY
onMBOcCn4bXKEnSFgaS1igDigPRYlaGcFtNcFWgLKyNkDp3Wm9UkIy34UbMLzfpI04Yt6zgxTyVS
HGjcNL+UTdHPs8iu32aJng3VaH6hGdmRFrRi5pc7u8VLmdQncCn95ECxWheFZeE4zvDspehMSAEd
J4rZuh+YNQd05igPkieopouQcOUmmO9Uh57bqgAMjquXJHNqxwOdzkeSNEBbmsVG0waoQgMZFykG
ZOUb1xQPtCfIEc6Mffbmh3aNXsK1H1oksnxFJcD4yp6JHWTIeb5qBhDrJA3zthKIGJci7djZKMwY
sCKOeq1LpCxkYJp/s+daU94te9ox51s0M4tTOYBjTNeBgBx6Atusx4+0nPAQvkw+7tlKF3gA1/VW
CzAN8M7y/Eo87XYhX/E8N88gwwNrUd/hO6OXC1t8aUw3ItokYGUajnF2RS2eyVRbNZ28Ff3pi4ss
3zWxaW7yHoiILTDmpjxqnhpEc2iFA/e8IqxOv2znlasxPv+0fF+R7t0SGR9/k1pV9Cja+smY+uSV
dy44ekM0vgdxMX3T8q5KktegTD7FfpzvRyCLPFZMvA2qR1Ia0ViAnA0RM0BJ+1vjuR66t0GLsl5k
y2YmErRIu2kxa0mB8vcAb1QgDtvlIgtWizXuCW/XQ7nWsFPBH1eqslQc0Qf9UvAifCwtU6yTMXW3
87IbQQmpFU4yuIcwEj/u5LSs8TyOEfe6RG5Uo6w7GA8aIOEJ9M04wyesW9ES9zP1RLM8uQYS7Wkk
iV2IlY2vg1CIDC2miuXjQejtZHKjwAk1yvLtG0FO3eUfU01LMlM8IPL3WLllcIq1bCLaBxey1geR
yw01xLsMkNM+YAjMb66FzmzwUZ2554oPNHRBgBbnQQKj6l1mO9UnPy8rBM2Rav9zE4ks037bJPA9
OIvSQ8nCpkIyel3WqBLAH8dyLvOUpwzgDEUp1zdCwKoBei9AkxZOp84leR/YlD1beSkOZGyC8nlW
3i1NUzJwbAc7ktP2+Wp37paLJxbD5yLLm89BF0D65znA2+Iur90R2GuR4fuoOnXdDbO9YOcgmPla
gaTmVOcCBBt6aZlu9iEDOdNYlcDca0T7pWdB/2CmQ/lqu5O7UXy63apCdAPSVhAxTE9ZL35Kx2gv
igv56nNlbbIxL/a07A2JekBHKIS0obUBsvHYxdYzrWgwyu8hC5MXlDhBj3Mturt/Oysb581ZKiL5
+k/OTG9CGJgxvN5NKMiZTBdVCvhmGH2MyrImNIIHWucOMpiuH5r7wGkQEX5X0KxiAdupBjf9m82T
a8IFFwiX8Cg4zx5J35sothl4V+xC3kYI8YDFQikBJgM3AQglKwsU8floSARQWfZg+6CDXzl66iTO
h8QC+rYYUIODhj7IOt1njQe1c3bDBiXzWEWDacuT1wHgisdWs6pRXvtAxnVctMneMSyEdNMIVOV0
mfkKUzNo2pve2bVj1Z6mIrPkqQUC0bGP3ONyrfnaOAoV26Q3w1VaAkTWbN2rVesaWrRA9SszMDRJ
BChZaSCNodW8+NkjxX2WYObswaGid+iBzJYlSjniVdTiNRdsiDBcXPUc/I0Vr04obC/26VCzlRNx
xBr1kEZD/hT2/qU2PF1K/lvE0HS5H9DjvCKLZUMIfjGnS4PTIqoyaRzSGITGMi6KG7/cj77VaZ6c
wtyzfTRZAGtjsNQvS18mKrSsVSCxdVy/PMpycPxVjiPvqQcGCbknf/QB/ChqV/6IekpakqJAQfJZ
+ep5yjK4IpnfccRxkKfeLw6KSLBzkLrnrvOS9aRyuac8cT20uNMCGm+OhYWAP7kC6RSUshK3W9Lq
JdlSutgDEDJtmC1oqQJntiAz8rG4fPfhDuo1s0Lj02AjdiqFE3/iMkPvpNMbT6Ic2Q7h7uhSlUKe
EkOWBxcgDI9W1pXbQfj8Bbl4xBIM5nzVvH7g/By+ZUVWrTxfjDszSZ2nQade4jpx92akkNSkfExf
IQXvlv22bWK72xpD/cC5Ki6z1vRBykUeAFqH7A2rsLtmQH02Q7x12Wq0d0i8iuvNYOE0r/o83EXB
hPStGr94fjOAayOWqBBCaAWfpb/QkmYka73goQKAEzo1I79DeQ/s5ikZjnqzrJL4YDTlh2XbjUkh
6uFcoT5EIE+LQBHqywxhVE9G1gFbuefxX0brvqZAKXzts6A4pm3X72TXyK9mFIMEpto0TRI8yyYu
X4c+vnAfyWcHKJSvSeF4CIGZ1YGUhQLukOrQLZWOFQrHVRw/2QUc0kpveN9O9nY3Adm1yepDjNA7
gvAowm1SfvZRJP4BGQL/KU3tT9ZkZl/iLjX3bZ+yLS3Bpi1WGRjEH6U1AjJC2itHm1Wo4jjbHFFr
Oq6j8wC9iVaMK9ho/bhwxztL3GmfZNtI1D1l/kPEAJpMsgpAeU/Af0MkUiDqT0tSKIb7E5CMvhXa
YmRNfGzz9BvThZ5UzBnVCThtXCobtSblnXD7b501VYKSVZSD0L1hiIWVUy0cdFJgK6nnTQq1IMF2
dkMeFwOa0dCQ03++SqlsxC1ANJs9jFTcxFz8d+shjcbkPLwvc8kBaWSVErcmKFKWpOcmrRrwqZN1
4v2eZog679ux/sz91D9UQIbfZBo+yoq8HkSYiJ4neolMzvduEv21roLoc/mJeaL6HMkYrZNm+jft
YJHBbxyUNQOJuHZAWmXw2UHkgCA5RJv/etLNICm1XLDRyvdTwJ/R+N2chR5IS8OdbN5BGnyB8Nqx
WM5C7atFQfcin7fwzDkBw9Pfx7bsvLWPm2G1CtQYn10bUc+pHs3tLGwq5M12uZL5m8HtjnlO+2YL
fwTSggEEsT1w2s5vssU5qW+ls3dUasZn8jKvuf4gy6cR4ADHQQk2N/tJTWvSzBtJSLtDuuj8I/Se
Ibx1gUBYnCL6KTW+Vh8b45OvLO+swvFx5sghWegC+AIgMOdZJhTgeBMAVG06vY32/tu2oRTOmSzI
dmTcRxzW4+jexMVoCHzmnUd3elxEZKuvStvRHGKcwWU43xPp1kchaLrzdegetw0Qdt/JSUlBaprR
Brd2p53Lk3gOWS8K2rssl71p139HoDDbT2WJNvO7ayzuM9zJjihvRk3U77v4vIOue7ct83oQCxcI
Ti4Olh/oTuagAxe01Ye7TxcKD59n2UWXaHkDSDRkCOeHSViPO4FyqkunUxBTlIxX3zvM+QXUC6Ht
Jgj7DYqAM7Bb4cwNOBR7wMP5GPQVtJSzWExoX+2kbO0KsK/RwytGD9uqAO/VnpY00JMuBHz7Kgsy
hOT106/iLj/LsuEr0xuuXhBNQLX1iusy+CxFiUZshPtFRjPliREFY+AnWxQDKE6v5pSW2zHJQoB/
YklaUtQ9XvICD4DpdztyVK2gnLr8eCcHDbZ7mUq1WXywAc/3lZc+O1NUP5LbKTnb9ZBfnahuHwYe
bvKwD68gWAuvNAv7Tm2RKGRrZQxTAfoN4wU/8XRa7GrRTOe2CS6x/dnJu2nkp0YgCujFHRhwQkB0
PSyD2bvAtzBzhiw9Tmd70gCU2T9EKJIIC/fNOK7cCEnpWr6tAQD2to92+FP/ox4ARmiaQIIE05W9
reOIH9G1Vl8kbuPu0fFkdaG1V3RsjfJFc4363uqyKHqTYfOyJnUgrO7k2Ma6jqY+36Amqty4Xl2s
pQwQQwyFQlYHxVjnfgKa9IGmNASJbRxTgXSgNuxYCEOaLiY0Q33abxe2zBq+XvSLuTMwaFLQa6DY
yjmSyWx9s52kE54b6IvVn4i2z1ag0czOJFST8aRiD08aMlwuwVBOGhxoPf9UEY40Jurl9gXHQYUZ
zYCX19HzzjQwI/VPufWZlG3St2gFwj8lOk61ibCi39NZlxthtYts6xepXakm4P5oy8l3tkOJP5Cd
Zs3F1YN+MZmHHkdGP6mH0528QU32jdm8QctGlNGuIs/v6e3mcucTCEEPfR9mB58XzlmgVxuwYSbe
7WKwap3B9oE37Wg4kYKGxY6WBerVGhQkYt+d2skrNDOptlmTgvzNru8Ml81ksyxbfJ9zBE3Q9vzH
p7rxQjtIT9sKFAxsJjO/OBGKrWU+qC8J+k03SdmNp6RP1Ber+SxYlX9OgQd3CfI2Rx8ExAhPvVlx
/NteJuBHrIWP87Lbivgr6JAGAC0CbiEsePvCK+RktdzpgQCBnnjQhehlUVQXl9fqBSTSzWOOoNQK
bNLR11zl1SbLQGPD4974klmzuGlZcpJuOG7ICkD0LagXnHo9hrIB74grLkoNH6ewRGeNTAGkrAeS
05DH3e2SZEaIE7l+H1/M/tXWa6z43HbgBtGXooGuQNf6J5ksx/TQT+nzv7q8+0jVCNpzBA3lalGA
xaDcFDmOv9NLDajwUyTL9ExDK0Pca/shPdOsGIV98EDKRcqw/21Gyz5sugpl8BDebSPZP21Z7FLm
iLfNI5CsD26dzBe587csU4XCVgaGMaMzgpMc2uBEM6WXNGtxVwSwmF7P0zs97eFNcLvbQBhplZqN
vblTkLFl46S+Wi5INnfL+VL/bn6j5yOQOIw6Kreo7weYN9LAq0oTuEnqKwD8Jc7MTHPHkTRGocA8
m/X/uC61p66xAQRN2zPqaYhMTQNHG8hfAKqO0+AdcsYRwebGeOwFcI884QJUBqRv0UPnD3hTe9fM
hqSxKvC/gYB5mveQjAbQJUKRl2G2TxKVrtIOjdURnqordF4m/t5k1bHp0AvYBdJGM6sT/oeaN/mH
Lg5Rx5Qp9Ga2Qu4S/Wq+nGlQTZCsFbiP5nf2RVEaQ7RGm60xK/JOoCw7cfwQd9rG3lVRJc4eOIc2
4LL60miIaMS7UK+SF3igN5qkXS9JwVHEgvZ7z9+5GYNMK/AE+BY2U3umFcnFeAm7JnmmRZop52I1
4XVsGTqzpjIFF3I9AQ9S7yYTkL13GysM0tltIusKFd2qBOmBcQ0BvQFweXQv4I8gt0Pm+dtGo4o5
UQFsDzt4YRVwx0j0bl9pA1ewW3sEsQHPqECaop292/MkbB9pRfaWjT92PsyXqPho0SVUVgMGggfD
NXWVQKQVjOu26vyNM2Y2qqyGyTzTAJgA64xA7LDuWOGtF8WNoWhtcF+T6ka6bDLQF362ZYDupUQB
Q7CtARRLxOudpmyXwOhdOXlQozHIBdw9urFmgndaIsvrXcL6hRZkv1jRLIzBAIvvCVBo7fDH1E5s
R+lDyi7SICinuKQhC52Q5OEIOm3mHJYs5Gy37Kvifm9wxQF406EBoWHI0XkoPkIxzJjJ8810tMdm
E2cBW+F4Js9GonL3QruMehrXCPxniLgCCAbHKU23AKqp8IwAAGABaWrGTzwDOjMpnRykRJvFjmbo
XUKBxftebKgFfm1dmRU7RFjHat8A3P0hM+rHomwFwMIKYDohpoT+TNVtB9sGFrHldQdW9bezpEv6
WRa9z+7s1J97B7PHK0UpvzeTUW9YYYc4gRuIPAY9WAeMIfhj3Xo6cJSXKNoj+0Taa3TcBRp9sOYI
sbbIItKKNSOyXGlcbOcldxEdnID7CZgPVI0kEao9q7w/RhoWsQQ06an3om5FS9oBEFEwP+FtIdRI
hwnDuZPckcVg9LO7XAMnVtMI7gyO304jUnZEUdGXFl3dHIyYaQBI0DZYF3ljbJUGojH0QIqxMXbo
W/EAk+W+id73k8EiX3yQoptw8nijuQnGRp6Wdtq8jCYwW1TFp3hw2z01v971xtKSFMs2kuldyojE
/k5+045LdpwbDxJFVgdyEvDmk9Wqdk+62ZamixcrwtGoECOC/jcNc3lu6dqe6EgtcDTcNNXR2r/v
lps75xYdzbSjsmyi49xRN9tw3Z8HwjrEvDXj5H9vwuc2WuxvMON907eABGMiX8oNyw2suxb8Jm/M
AVWC8YeaWAJRL6i2UWD+qtvR+aYnCH0631Lb+YWIrvuaGaPauMotj3h3sD/Eo1PMBO5d216jMR4/
TZ3X7NjQ7pumrtcLfOUMsoKE4BucpZe03qaLc8BQ/wnbcgd2udiFYBLamrhrr2XAgczeBf6u6fzy
0SGyPppyJ5Erx5RvGpRNoC9P23Ddcp60AF9KnBEVBmDRIo6rDLfZize6P2LNtTVzajWf28AKPtDC
KtDOYUUNP9ESHTT9DuV1+bYygQdSySo65LqZrKm52HUKvXOoDED8IjKASVG3w9aynA7pMr99+O9/
Oc/9j78cyCfQUwxmKj9AckXjivz4DoDMSPzv/5j/r0l4lSLJDYTtyvIvA0NiBkyANRigbf65Lhia
gtDIY2cCMKi+BboEo/IApcp9lAML/iFGdT4qhsPaP6OS9UNPNQrWFPln6YrnOLOipyBG6TnNrHZC
Rwa1UgGs+8nXAylc1D05AJMJJGKyqzDHdQbelmtSep3K8Jtoks8uUE6Qj9NLYL2yUwNy7FA74b1A
6AjcRitihwVeSLfnUrKVT+ywAG3h11QeZ+pYnVKPdALdqFyJrtekO8xmtE0M+IMAMwL4+3EivCtn
87Zlr6W3uWXTHbisNfdsB775//5XCYzgP/4sgef4Bmg9fR4AqffuH8pH+IqBODR6KbtUHhL9hs/7
FoMAn+56nur1onFT/Z6XVUdSLnJaOkE1VqtlGzjksAZYL8Z5vujmS1Qm4A1S20CB2vvFb3eRvas/
wj97sf0gT3ZkUKPufJ+wdv4J0JbgHH3wXhaTFV4F8p/PWSK/Z3nWfO2HodhaLaqpaRkjkxwCSn6w
o/JkDExtSAzelgwdsDG7Rq2TL7vTxiq2QL2pjy1HrU4Y4PUeGX1zNcVRsCd85xkGuovKI1M+jta6
DntRAPAekcLSvCzyynZQKt4FYkMyGlg7AW2wR5LeLFABTrL5OgGK8xe7HKn8YzHhILEgW5O2NMTR
dwPjssgbfZ26ALvJAm0trbCh6wDnBtehzzkiHb5Ssny7Tte8gPuqeYxMRCI1vsr3xOIvugvk1c8y
cSwQq9gZpl98E+kP0ncuOtDMUD33Lr5XGnwm0oNoC2tt+Ya7J1kWWflVWxA7B4kabYGv7JsFMyIg
jXb9YZyyaZW5vgSMhCaQsfu/cQn1NNPHIE73EAXq0Rk0IY2fK7bHHYMIrNnMS+MUEaBFS1btZk4Z
TSzTMetXqph9IpIYkv92O0ts3P/TZHwkehoSoY7wzfV8YZSnPi+uFz9/uiY53s1TMwcwcCJB5uHR
yByU9ILvAaSjXXLsksS8zKJZ3XeOcaEB58T4MjRHWtQuwF3wLmhtuZ/klwGdUXECLD0cpXEmJpGe
ue+zO1mI8ME5EMA/+W21GJDM6SUoT2lKg2rr7lR0Ys0GKwBV/GB8awFhkoSq/Vb3clojUWE/5U1S
HAQDvqiPNvlrBOzSDdof8i/ItryaqkajbZl0O7Bs5PsBjRBAXTC8j5OovB16lYxt4cf8o2JWv0Pr
XDhrhQtM1I6pesdCGCPR527b2jF2tDdkSNsrdxg3LtBmrDwqHuzayh+61HHQg6qnJJw6x18LvDxu
7LgB+/m7YdNmMKR174d7ENVkJ0NrF5N5prcNvO4OduG+LEpy102D/eYEpfhAKG/X/Q8FZp5th+DI
1UhFCL6X0vxcTSVDmlbaVxoyZfVXJNJnA7LtURB/nLjz3RZW4K3IbMqdfAu0mHJzI+x6pERZLLID
2cB78H+Ufdl2pDjT7ROxFkiMtzln2um5ynbdsGpqQAjEPD39vxVUmezs6v7OuWFJESGRttMghWLv
fZYcoIk0g5pvHg0n6eX5J94ZJ0LDZGPkb1C6OYAIx8w/ZUijcGzpbgBfUpugrqfNyLPgRsWh+1Cj
lGRV90PyLRqmN3MqUAPQmuYRoDuxm7o2+xJ0qL7XATRywk89jzRGvLNQR5qg9nZ4gwqqP4+MsR/c
JQzPBz2SAmhk0Yp2Z4MKEkLEeNtmtQHAUVEc2zGLH+jCC1Qhe+BGq2pZ51sOKAdoUkGQv4RQC3sT
nWC07vBgxUx1Hef7EfJ1EL2awOE6xyjzWzVJduw0pxqZZCn7m8YNz2SaP4UUjrMGe4iHgszfcWHk
pVg22FXEDq4Ck2o1uYaxdhvfvKksaYHqDmmoFXjigMYqtIGs5HcLsU1Z3x4X0xx93Z9Hk5WmkLl8
ajVDNpkmCNZtUcuCBZIHphCuL6Vb+OsRij3rxYaS9/qGLn+ymZpWBCU0N1XkhXvghsZino9GLJNO
HlKoi+2/5yPvEkz3veqmYnpL8Va6LQqBp9/kSgsURb55i5WsOGVZsKUe2Xk/mrOTbKYOo1ZrifQE
Cq5t6AyrJN75EvoRBfYyN0OaxnOLbK52UIsFYaJWV+4/DbmyeUDUqVXh+OU6GS1rTW6akeaaPFNg
1w/FOBxyNjd0CbSMHWiDLQ3Ch5H6hjYu3SUa+fUUBTAi3VAckGP8VIBK8wt2P995HPfPNQ/xnwC4
KHizy+wN2nqowLSR0gpsSMlJiaK0ZHSfXJSB78WUSki7hfzB9lG4LVTffR+MB8tq3R8U2qBY4CLU
8wp7Dk1lfB3KUjAACUiMZYzLFXIDCZ7qkA7mI0qQqFWA4H5rDMpYXzlG4DGPbum9UCwINqFCTCEs
eAXEOTzPpjHp79y4nU4DWJYv7kChyx2yFqdqi41adAc5Bi+LfflcuAsDE+mZfJ4jc8iP/v1nyOo4
Woc59N12ZQH1DxBKnTXe9kTkRsSMNGp6JGqF0pudi2kJgybr7KTQxU6xf5+WnIUELQq1Ppwz99Iy
9GPKxbQM1aOmMYxOnYkKWpwjZrd46QGpb6DkRmly4d727oFtS19qLymBagNbAtnBa3RfDM1wxhld
sCbyzkjoAg9qXveJpfOC55P6fuiZWxvMtAAi/uYXXeg8yTbzfvpumx5tR2yjtGPmJxpXAVW/gl6G
SI42j7+humVIk3WTIDtBy5kBhWi3kWWsJaqnT/P6h5ZCi9erE7Nd+UEwx8xLqPpjdUQzpH5j7HlX
+NAGi+vdIAr+moNiYIXKufKcTIy/Tki94vj7NfFr/C1QtghOKUT5kBTf/2kQeXEE86dBoR7E9J0m
G+v21u97lGb/Zn2vUVl5ckO1HUi/ghyhpUngyeMAeCN0JiENyjbae8j4gwYKZOG1i4VWItoTtehS
pwb+DZc+tYQOrCBUB1ySmPYqEN6exs22iyaFX02ZsaE5Xc879+frPMsytK59JlfXIxZ/GvvI88d5
sMnSOryrOHswCgZ+0zp0+IpsoDUFBKfg2RxCttkBooqbQQ2nxTTUJyODGgbqC5pwPXmsu1EFC5Gz
Bcsd0OCi2LhR1N+UZCT/oINkEdbhmlxWnDsbNsbdHc/6fR6rOFoxq8AmywgBHSumNf5TQPVmA0XO
QuYlqI5/8GMFiLYD+aaUQySjiNzwGCZhdpoc5/LyJ1sNKC6QGNavOOouw8hxZQuw+kENBlJEVw4a
dnWPJWS+h2K3oeEYO5CZVyfBRHXiSEFCclf352Yde+VJYQEhVxSwhFJ3sXlGk5prcpuxKX4150ko
6nqSiyjWBfteGQ5qFbzoAbyN6og8WbRqae2kbeRIucCboIQIaEVrO+3wjQI45cRaubRma7Qj4w6Y
1hpQt9EEAKMjU9NP0ymK7eQ2kgYqNnCsfI+81T129ta7U7ERBYFG9tg0Q7evMjmczDGVZ7CTTlsL
zHovwnPx7Mhz5ztUCPBSA6DPNvtn1kV/1SjePQCSh3LS1sMJFEBQ3yfZiePcJQ9yzV9FPpaXNgHK
3crJh6MI+gkHVxrPEPj1q19B4Z5GkSnBzu6+kfWnyamMX+PJFnTtc52M2Yli6QJlmBqqQPyxyrxm
tqsyP/13xoc5OqNzmULVCAcrQKWmHYBU0Sft+ItEnIyTfKjwC310y8+dEOmdaeflKYmB/E6KunpK
K+hMeCC9/obTWoAqobUno/BzXRbtqz+kkBw2U6x+c7NbpSDrv7UTc+pWYQ7ocurIL2Sjy0XM3CzN
99aZnkNs4oEajYOvOK+CXLZhfcaWPz4o1633WMv6r22XYZuBJIOJ07k1tjDhbW433r0PKoxVnnGt
san2aQqp9rVwvPHkR9N44qocT5ChZd3B1X0y0gVl3j7YWJv7zuP5ryEoNy4zvBkQ2GZh5WxpIq/G
ueo66KFCn/Q2dBXatr7Jq+au5K5xbyGnja1Ew5MNQCYdtOydMNtWmbWewtA9Qx7QQNWmxDc+6NUB
L9h6NYdArRvEexGSEjQPxVhlCKJ8sIS3WcNR56Bl2syw67aFGJO15XPrTBdyzDEKpdcruwzr3eJe
YqhVlRE+ua9uruzUDYYmO1W9e6Q5yUQXSYp1QIyb26IcDCRgcfOrGLIphpp8pHEAZ9QhVddbx6ZP
f/ieZujvGwcb7wqKblMz7CQeuS9xFKqVgBjnTxQYeUnW/gDwiEMUEvrTCmhvQ64nE6/CAJv7YQWo
Ac7/VO9vPS/kHXhujBoMOkVz1oX8W5wjqXVQTM05SrmZ7QP8Jg5AenwKeyhsngwIJ97G1mnuTan6
kSTxexkkKbJCDIoygRjv6wIwmbAbksfEBLNUwA0TxwJ1uglbp3gBZ1+3lmAp+Wy7LcinqmA6G07n
7kYjbPZtzjj4Vq3xMFhJcQNCWfcI2a7gCIXk7Ea4wjq0Sv6MWAel+ilUp+Vi5jmQiuCiNLeLEV9/
oQ5Ln1pIhgzTmpo06Mq92GzATeV8n9wOhVwtruuJLkIvmhej5ub1sGXCi08+NxfXxeddPurFXS6a
gn5eGnpxw4uAiybNtdwlrabk169qMV7c+mLkxY/1xw+0zAzglH/878erzf7Bj47DDYt5TmBDhy5w
mfn3cw7hZr0DXYzqyetsXchppHcDkgx3tWdA/wdEgptOd52haNjGKXO58wYobOJxPZkriiR/6Yji
YHTWN5rBLlXLNkFm2afJRbkscJkQItVz97mN8qMsAAXOtu+dnzYAQXcmsx+8uopPTPeMJLVx6IRW
o7JhL/2xRNVyiH818lBMwdwHhnOS0+wgW9g1w96dsDxSXovS+4+pW/UZ/AiByM5WNW1610rfx6Bw
t6qqplMFBqVHlYIRZjJ59D1KxMlLEgaSASgHR3ZoHfFqKp+iyFNzhBqjByzd1OfK5TmoY6RAros1
qMawj6OHdBzRYC0XossyinQ8GywBUGJwb8hJdhB/gp0WgiHdOdjadgXyV7JTRCcC1EN4O3fCY8VK
+BBscJQGot+xbnc41gdNGuQ4+coTgbHvgijTZ/0AWeoF7XIJki91J90zWaqPAJopz6Z2t4RSq5yg
CUqzzbcko2u+L5NAneeTaYUvflnYdxJPvjsvvi/7wT+72rKYwQ2PGnAFaq0Lm46nuLGeB9EMdAFa
zr4bQXS7EXoQ2WyevjVjLo/kJBMGQm/dP1MHutD+KU3UDfXojlEFQjAKb3losBV5Kn59N/pMdDe9
HJnvRqHk+P0R4zjsgVbN0hQVkxGOmCaZzrSdae5/y9pOIb8BUs4gaotHSLBShy4gOwRb0wCKw8VW
NOCMsKwJifB/mScB+Oy+SpDj1Mw2HgArkJi8cyy3vUPiursrK7M5ssZ7bqHJbq3ISxerKvJtagOl
RHHY3/x2W2aA5WTsxJAl/z1X3NQ4APJ9uXVwoHoDTVjNNdgEotpYEYg7qTvzBWaaOpD6VgGmjdqR
oPTU0TOHoNLuuUlWurh4m15EXkxkmR24iux6vwTTDWjurgVCCwWyEkSj/AttkpGxAtFYNR8qkOVq
p017brJVWA5/hJJ52XAr8M6rTRasuPwZT8LCfn5QjXnrSbBwyeJXCRgVg02j59zS+ztkg7MKigqy
5TxLAYaDA8Qx264swNE51iWA/JN5Q/XyJZ7zJ+V6b9Sb6+p5wN4Vyk+R5bHLCih6lGi/yDW1mTYk
Kn615OifLTfsX8IahHlOLcdDXqaHAgm9e7tECbopsgcG0llQc0HgCOJdqb1zMqg51gKSkTj65az3
H8kymgPbg3FpWlO31AHStt5ZJ5NbMjErr29ZFr968cSzdWG39rpjU7snL7Bd1pZD5X6d+Ua852BV
m6vVA111vpSez3XsjYlHp5E7h+vKdKpHX2ZYxpGDLvMMtikfrSRyDnmQfOU+ymtSLcrq9ZAVtgqw
sVI30bbKGdd9lhYPQzZAc7Zz1BEUT3xFTrJlJXTsGqGGI4gFDSzZh3glW1me6NIn7a+WUw9KIhf5
u7/EiI/oZUiLtROyGdpz5V5ilhl8xy9O0yDYdvTs/OirEBCk0WzWERUExCWgxxf9uqqzfSv7BgQV
umBg6at+rB5tzVKwzAHGmeqx5mWKtSHU2gwJwYzWnT6BqBm52M6fQPpn51+SKXuChkvznEmrurUz
zb+n7fhYfxnQHXyM8kDcVVjDrsjeuDhSktjJ3ENkAjuCskV9N0DpX0b8HYCOCvqzKV3jsWTRVzvu
89v/XoNYOFe93uPhPN91cabvmy737GulCsvVnBKubJ+GqsZxmecZp0JfBmaH+Wrut4BEAhSxy4LR
OJHJBiQ6X1335zGzb26PTgoC749h1JKdj7Gzn27VWvawzH81ZJ6Nbkqjr/vkoTH/vDvN3pftV4gV
NDsD2hO7KKyileG3Fph7wfX6q5nlRXQmK13aQEFu3bY/JxXDSY2tpU8tMHpGZ2o2rsLIOBPBfsrE
HQ2RRRtVj/PoAsfNo9vt5kKrrjz6GR9umixD1crvHtVlIVH6xWmTDJvNzNqCpEAdeFSNb0NbnYpK
mc+gz1L3XYx/ArJTWPURNhr1iQG38ozl0GUYZ+naNk2kgOkpmtrApQRlcWvrh63QRbexvhg9iOm1
HVKL9YGh8h0EFvjmqxRizNz3olVDpTPUB5d4tJr/UZY+hdN/hsWKX2OoSw6yobQqWtH/0jI3zUVd
cpQZpOHG/idjY7dzkLR7TqpWPaZIFXTcBRdJ3DfmxgEz4Y5UslLttbIepZcJvEJ7aWzk4VQtLZsb
h5XRM+dpchgHqG9SN2QsQhVCfaMaFy91HTGMcXvwelasyUk2r0vuMocbZzIB6+Ic8PaCWglN2dvr
AVgUK7PydeHlwytKrtg2agGYjQpreIWmLo4opGjvbBf5EXx5tmqKjhz1RW8AOsodE0N+CqqkegSl
3IS/Kr4S/28RMnLjw1gb5m2O4oq0HrM3AU7GLSs6QJ2EX98CQFVtATvuXhNlPtqa08eXag5NrDre
5oO8DMUzew4tNKmyDm1BJjzy9hV1ztbOdas+Xif5aK+v+/GgAAmOi5OBxdka7OXskY2Ru4+YN4Gw
wk8BT8+yDSjz03ccQJwL17N/dqAQLllbfmGjba8LRyUPwuDBoa2d9mAlmr8r8rt1DfD/V+n7u6pq
soOLFMkmqoD1iJkTQ6Umt4qjK7MD2RyNqaIW1y3qmoTAIiNd3C76xiEZsKMQMg0oKgB1Phh4obcF
wBV4+I6tfr4TT80Qmr9t9PVf+uSmQLKBpzOFrKTvnxOvRVJx2zkmSPD6UH8FGnkPjUH+DPr6I9P/
05HwyoMyigklCcHwhuIBoH365CLM1mFh8rcwKFqgDHFMthFenIfRBMlMwj3vk2cr5+AypD4nU/mf
ElD34lcyDBswePifGkNae6wNw005Wv4ns4G6TVuoektjzTQ1d07duVsam0cV4BYQGNqRN1NYhtRl
BlU0PdZxsbQNUJC7Jy+Qeu5m7MGKTN0qAGGla6LuTAZdseWFY6wb0eB41U50sYI+aWWW+btZTJkG
8+oDV2VYEGQOjQOFU+A85no49YVG0AmgZ3DECXZ2ocui5ccl4Tzf4VwlXo26aJocvAZ46KJPRuBv
6hWJXRHlEc/7Xccc6556kHxr9yWkKtbpMIBuUnubD++gvRBnDC4kslTS7coBWk7LeK4jkG/Gc+lj
dsn96LlO+8vxf78/CW4lduLsCmAEfWXuUZ/YvsZdjmId8IrgjHJqXkt5dqKw/pyV03ifDcZXsjY2
KH2YcO0NdYHSFSBsE+5xHpNMT0PXhg9TXrsvNtinaeY08NZxE9UqPWYORBy0gk9eVL8uqhY4bfOg
0bQ4sA8ETRf1ja4ByReFD0z9isy8GHRfH/NQl0IWW1Q6kECTWBKNlf1OSLCMQaNAZGG+p67vt0+q
1eSHTu886ChClQXgHr6Iit16jhpj33mAPM48F0X5AomBJAjGt4+oj7kGjVCjO1IUdf8ZRYNzP74f
xn7v6rL95YtGX68/2boMVbe8SqHg9PGtpC/p/H0lY01f3cXvB16LVCLeLTTtHJlILoFtSN1VDyDC
MyrFn1C/zs8qNqdnsARg+xdn7oaczeQ5D10+beIWmFfgQ1sTHLF4D5O3j1HRh+1WtO5jXfTB0xK1
YxKKgHoqB9TymwmYgT0Fl6nj3GZu/z5PpW9bF6l9dtz83287O3VEi8Oai1t7uQ9NvtEw5h+C7qBv
3ylQyTtF2p5o6J8+Q1dM7xQPLfpp+fH9vkjuVMSOrcZhDLXX3lCr1t3/tvUxiEywwASMWQ/7/xr7
p3sUNf4PijTLt1c3dwkuQkNKf0CBpdEAh+oJLJu8JnlAnix+QhLgObN9920ycxPHcVOxH5QPWp4y
T7G1Dfgu9fAINbE5faIL6o6hzG0n4tAkAkUgdRmfOAj+z4U9xU9VDBFCGzK0le6RCVkg7AnT0AbP
OCaRSWcA1lckmyA65MIFS6fTlXu7F973omt+Khx1vI1ZrXAs5o/PRoDPkcu8vOeNM+xjgGtuegtw
zmECkqRBfcyd7+LF0come6od7JnbrPI+i8GEKocViW/TENxW0NKIVv/rfipU03OSJem2Scpqkzgt
GJg1GUVYT3jsUROKGd/Bwyl3gesVN3QhO7V4Hv+OW9zU8j6i57lqngzbAtwjOAGz15aK5YPLoLYd
QX3igJq+4qHNOVu3paq/QOHxiLdd8FOV021Z2cO76+FgKR4i6PMhPXM0px56tmYc7as+3+HAHsLF
+mJp0EjnGGybto2HddPfHFOafAEBoIczrN/2qg/D27/PEeokZBw0xabX6noSTAHnUbd8CdG4orV/
4IQcwvRko5A4sKa9Kb0fsg8FJNY+htUFciJOrQEXGKojyNd2JcKW2QPUUtLEdK/FngwjALXL7PqT
UEjuWYAZfXweGpHTvZcZPoalYQXeLGx7R9Qw40b6YwRjXzinjwnm+VLTz9cVlhTryIdSl+nar0UD
AlFTOOGD1/XFfQRcBPXIjm9t+MCcfhdYEP8B35tnrLBjSVDLx9iR4uji4rm25iakUJo6R4zMs3KH
DYO3XmKSfpyOw2QI8GbhbuRgEKk+B2Gwm3s0P/PylSWG5p5uTh+jlPGrI6boZg7z6/FgmxCKSXvI
Cq46L5R3uf0EYXSJ70h0eTGG/Nj67XRzZfdTQM4KwbG+0gNypzXBkOAVcqO6AHwgH7PQpKjmcndV
lLirxQGivn7fZKF9nixUR0+5Le6kaffnWKXGWjQp/2baPwK7Cr9UrqW2XhVmNyAMYZAzF2w19hb7
hlLdW1F3zmc58GwfghsNp1W5ejF59x7rGZRRgbl5kNBsGUR/BLYeBPlNJ9/AkL8vxvIvbEqeOBiS
HpKytR9E5w7rqWbTLtJdsg2DNe7lhERINzj2AwUbVtmdS5HuqccdFOxaPQftrOzCE6BPvy5jwJ1c
A6jCE3nsDzd1WTVG+2S0H66GodD3X2aZEiDrgUjEXS6a82Q5zryR2frbUPIMNIia2RA9Cpw97yjO
5OqnP8lhG4VjdwI8qTt5+gKlS2wNqAkZDTTJL6hJUdQnP7WW4XPM4l6iLzzznBd3Wu5MI69vtExH
LZdPP6F/64beo0xsd7uAf2e8cN9Ie+XgVHf25BpJfAEaTu0gOi8xM5KYjLFVADv87/7lRtSiOfjH
fRavNYGt1YaQwrpsALYoRnz7oO0cH6WyxJ4LM/vsBaCxikT2/T8jRmOSc8RYVJ9svIIOZRqANGCs
uy+WFzwxv+ueRdSENwF4sDcoCem+8Kn+XNum/xSV2Gp7TuWsyV6k8stYi/IJapH+be0aw5rmmdz6
h3I8/piGoLzPIfo72y3lgDE7y+XjaE3vgDZlKzB5Vie6eB+tP9m83G7x/dExaVp8/x+ZQMv9RyLQ
dn1mA5oLFmh8siu1ZgHUURCObfCI1UBzG1S1OENrSJypBQKrX60MtaESyrQHsv9rGFPf5ViBzk5P
IU1e9ys/YwK80JhIyao+NSXOG3RvsV/NZgFkvVe19dccBlHOfkUhyzDLFeYmz8G7eeVYutSy9Lc3
iydze/FZIG6Vr1EMV2z8gRV7Dmj9ZpYagPj3Vgz6hc6a4UlCv7O0nBu6WJHRHzOj2FpaxZ5MkpTu
qZlmTgYikg+XSqLmJrE2nKOcaFUX0Xgjm7zHN0U36RKrNt7nlvEydcUvE9nL0N7HjpWcKqxLQADE
nfLcGKaBCmE198g0GEBjbQqs6oAFrn7iLd/uJfT2zuStWxOElNTnEBqCmDKExOYJB5VWeyFAwBGO
xfexyYr7Tmbq9cC9qHhN8bq7FyH73veTerWbPDq6oHCH6BWcJWcAi3Z5fKRuxf8HdtPyriGADFkB
5pqmhQtKj66PxoPBzNoEBaCPEoy8q7ZuGxcVhbk4Oab9qUiFeT/bULUU74dSgewvAYP3tolTc+MJ
19rkVtIf/RQYWKAJbDmuHfDtPkBl1b1P8OjNQwt5jQ71I4Yx4OhHO+miDJ488LAHYWMH3PaHnYco
wpECTx6yTTEEvlc486lX2ZiUhyWwKjJ+G3K+DzN9DxdIypVKGZhCsJRHFUf+OYoStJSvPgOnLtYZ
iKI/x3GAYzFvqD9j5fUj4NWGGJLnjFSXFRsHJUFQMwyqmTp50Dao8Rlbg04vcChYbGxWQbyHslZ9
Ff8aQ/MQ5/Jiu5oHmDVjS3GoTnHWnZuVWzfPhnOpUATcemG5waFvf764qH6YuxSC5Fy5sfUICqGx
U4+j/VXTWL9mCLzU7S/moYGgePrbwM7E8rTSk4e1Ea2NwMrqZF9ikwHeCBBAIMsTrnquQEWFUst7
A3sFXIbgYONEkOx0IXtcKPy3VeZRMsO3V36YJ7eWFfyMLRu4EqMQBztlJlgNK/NOYVd856uE34Ri
2l3ZqRva+BHB191taABdGj2UWhGzgCw3wxuzB4YPKikJkI1xCJ7ZeDQg+aj8XYyayVXu5ejqSwaF
o0lLKRjn2UrNCxeyeeBFT1CEQMZesHGleiDlDJQyP9Ul9C9ApDecULJqPXV+J++6EeyrdTpl66oB
hX0dABA/911Zrhs76h5obD8geViC0n5VlikOKSWr/kfpoPePlwlj4GE1OYoHfZf5ztXLBPkA8Hjk
mfPgjOMAntwOoji3pPgZhE29Yai4RcYcrBeqYg7EVnOB5SQYL8jW2dEuR5kpKv75iMFi6I4WjqeO
JBlJ0pUN5xxUcMN3kpYkO7UAiAaJoBnGUImbXI6MIMRCwGoNehULnI27UvTfLhhTZiIVomDxNRid
WnSZyVWW/hKTY+8LolgU1iWGeJi0GlxiGHcsKdMHS/ci9MjHnIZ/Mtz4niWmmH26V9u2s/c9Ma2N
1A3wjDJ6SFdXKM3IKrGtXHt4yXOPrfAEbL4qp7ydWmRMwT8MeZ6k+ws8Fq88h/BJaOLsEkuh9smw
wnQ3DYVxayWVOPz3ysC+xv0yxlzfd90A0F8oTnlXf0vwmAD31YTdY+62OM5ZxQNULYfO2oa+aCG1
IL1jFgUVpCPz6l4WfNpYTiY/B44hV0FQFz8sv113UG2JVhykuWpIxq+xUu6KVYP7HFnIN1uj+c3z
oEJk+gJl90HAQRgqWjx2xt69xb9PXW7SPMa3IlIn21UFCkq9zL2dg0Cl34GmEflHow++qsTeylSq
96jleN2LJjwFzKgfcJaKMj0DOfIiHbrNXGtfadQ+8jDDbRnvLsrvuff5v3+LnP3zlWZ7NjeRnXc8
E3i5K/h0EA3RVFV28lgLMFTVJYhdW294ClWGwmsnau6Dvh1uajl9H93mu+Pa/C8wOyvQE2Tie+NH
4rUIsfUO7Tq970szOLiZGR4Gvxb3pl8MGxeKsK89huLXHaw8MOMcQtP/bjisfbfiAJQETRwcy8pj
b12wa13VvstexcegK9stRaVy+NT0TGLBwyDCyqCDlA3ucBfZMXL5ypyAe0iKTR4U+UsGCc+7omgf
6z7IXrgYspfSN7fNYESP1HOlKZHo5e2x1REBHsl7D5mdDQ0wJgWhF1U/0mQ0wHN0CTY4mqCfgue2
rlUyHVXdZQBPAb3P51oiqi2y4iLf9Mo3LyqHyGGAqUoP8JP9OOJx5zpO+oiVQfqYSnMz4O0PPTV/
iNZlmj4IiSpxcsq2TR+zCPoXJkOOBts0hBiBCFcMoLm90G6Kcb0OkMIwSHe8nsYI2YoJhyqhr/UJ
EEO3Yz4IafyAt6Ag0PP4WHMdwliBl0vH0A1HswpP4Dl5mz9NPDXFuc4qgA3b4eEXaXma+ge7KHHc
USmsRFoGPnHLCe8K3SPTcvmTbR77MQxwsPDG9WV4wxPT3CnX8FZCsuBTorq1XRRgaxt8fjTBs7Rp
oLf8lowo6lFAy58prIjBCKTtcWbyI6Qq8JXIhtNSAkQFQnOtj+2h5poZ/Vfygka3cXdemKRAuBev
KmE/PKz6HvMWGumWrdo1oU61naMC70/2rIn+aA89qDdYUKtfE5kpcZuaPIFORpTezzyqYFsCxq0r
NPoBK7LVmFbBYYp9BfSD7hNtqpGh1saGAtJs8+JYIW1eJRvAW39AfMp4y3t+C11F9dMwpjsQPPdv
mZCg6XUaFMPVfoxFvtPs8qQ0X6KBpStQF2PDyNiXNum9T4Fs1aoKu+B77yeboY61klAdQxssCb5G
Acqcp2xMXySSkdsqVOzcmDXIVrtwOASBn9wL1Ppv/N5Vx8yr3rIchYwQ4HZvhGYwpBbZ/EgBuNub
HHXUvx1uxgpkpPSQuUmR1L+YZ4TqvTu6BZ6yH4FViYJM1LKsBW1qYr0Fquowr6DjiCZdmhwCgKly
gTY1qzze1Kb9Cp7YZpdMk3MaWt85JaV0T9RNFQTaVktfGBb6nQ6aIz/GxOQh4+KmbuM0SMPV77WV
BwdLb0bCyfmeVll+T3uRH4kMs9cEKbP7IABJiI5gPYcQe1IPG9rM8NQfNygtN+adjo/xYALKfo0f
XTtHUm8o7kOVIkd+tl1oKnUnlyVQRYmAbaeLbToW6qjL6Fc/1SipvFAwkr+4ilxGXrkXB01B3WXa
SYXj+r/fRIH9jzcR91FNpFdnxJETXL3QA5CF4/RbdI9xEpUAAZQumGWgdP8NJCebUgvHDDx/aTIv
eJ3KdNyIyTEgjMj2eIFFgOrjYvvlFwWOo6Mn2S8T2Z0aSKqa9fnmyiHbIjohafR0ZfchunMPWaXN
EEAig+ZoEnPLY3ZAAQy2eQr4oBBkLm/Q/253PWqg9tRNveE1sOrgweaifco98y4OqvKti1E1MMls
2lK3jKtm5aMg/I61UfcJj04owCOshrLQaWxTsCOOTvlWDsDhp0Xh3pDXEesCS9vXpo1b0MjG+07g
C5xvEn94FIkQ+4GNEGcBhYF5I7LuToB57yGDAPl8aSFotnKttj+UrpLBKrP64Aj63G8UMttiz/7i
V0UCwhgdkkKi8gAAU7OSeq5lQum0Z69U6cHyzZekc1GmFRtPiWtX5yYtJKpfpPduJMjcFh44LZDr
Hh9T4XzlLPbfI4C1Nh4QYqd+wuPIB5NJOU3eO0iznJ0fNjuUn/Rrl4FAqIvAJ9ToC7UiCcSLa03d
/spBweTtcBK0pxFXEwA1lK0ykSAN7dvWMWHTXaPRl/gdW7etpq2g7tzqChfV6abaLjZy1DqOWnQZ
5DAcGBRb6m0KcuGnXkzlE1Z76hgGkPT12xHkokPbd+vKzNh+7jtZt/ZzqOBRNIpeu4PKHsAACE0z
1OWCetfjqClp4vzGiirnMHe7xla3FTIH4PHVQdSnVhBKYH38EipcXqlpfrV7joytdjqURTytAm4Z
2zCW/dvgeHsq8Ekni2Ej2MWPZSm60yTMatUFIEXB4gJ/QWF4d6C8t5CxQZoAkjjJN3+Q+1iiFB7n
ntW+RjHNIRhy+VlV0y0FTF2UAWwOfdhlZGJG4hmYNuw/I2yCOh7/ZdX1W97J8C2UXQVuRYc/VR7o
B1G00J1541dH04/kEXlF+2xnE9824OB47jwwFzp9Wb4nyEeUHTYdPHjpJzbuFSqNjihS3DjtlL9V
EQpepqIa90BL1v9H2XctR44zzT4RI+jNLds7qeWluWGM2aUDQYIeePqTqNaqNfrWnP+GQRQKYKvF
JoGqrMzXEqlLLzSH7yPKe5ZmbVUHM2stwKAQb22r4ftcKyc2ARhFzCMdF3j/Yp2mUVt90WT2MnTn
4iZqQbcLPPU+H1nEDyg161uEA6gv70RqL3t3PgchoMxeBqoJSJYZEbIYeYU8lnGrIKz8fYQA4WJy
7OGms0Gy3lVA26IozP4eGPLME9t4ZCgQ3Y2q5mvPiMxvQXE0vM7+XoSAgCT9ggMmCBYi/K4utP3B
WKSr1mZdnIEoZDhTDxshMvzNT9riUGYd/EfO/a2jLJRl4fW7mLDzmCD4tcHeVenAbdDtJdTJu19m
BuZMA2y0i8Eqe7BvDMx/oH5sxOA6+NW5U1UaV8iM+nOOxHHheY8mV78aFjIoiDH/EcC/edGkYbm7
dCLTuwLKJFpBVMZ/tJyw2vGunRaRdvZyoz6p2cKbDq3Abct7H3QCNJJMwIf8+5XCCE97msv8pyvR
bDmYTf/pShcHBsjQx98EYadfHupSmOOba7uBVqmrDwagipezBPSboErVbTpc2lcnhVLIT+61XAyy
yz9ZaNQnL5CELi6MYUXrPfrAVK5qLeeLrQ2qDMr0uRdBuv/dznLHeJqxYvs7ewfu0b3TZHxltelP
3KJGnPkCyhNhglkT47Xusc+Lunw+FtoOZkgoDnf5G7iY5N/ZMznO9x0QXxf/AdsXC0lTwOvMzE0X
FdbkcW4CYDpAdBbkPnbK1pZrIR5EbWsahuMwcbzc6DQlpZN+ZqidrZs12RxesvdupnxM4rU5GKnz
z+MuHeROh9ZJ2pWAmBGqyKGdQraLD0mhXK5Yqew7FLvLzeWzkGeLGCwuhmqRDe+S+wtUCG+mLkXd
UUvAIrLRgWkY0rX5ycbyTToZ3a6C+Aq4Hr91ddFirxZ1ryHkkBQ2iSiLEe4Nnnx1THa3r5xVaIti
W5lt/xq1AXbUiJb1fTeekYn/joh5/1rbwF0klpusaZAY1SubpQ8NXLu5t6R/2wxdDvx/z9d1wdSB
DmExye2EnwS1MoFUbjlUQG/PEF8GrLiBgaxgNkI7nJz3gWTkIgLf1GiUy8sgMoZOB157mg9v8Wbj
AZgop5iH7JulrObW6yYL6UNoI4EawElXI1hmF8zkFQQj0X09YAsXYa/WNZDT6dx0ldajtSz6ZgSF
Quelqwm1u4safLDLROclS6A4NyLkxxA4FXcVQeN170B5xV1RN4rRUN5kfLWOrEkfyYEGhHOAcE+l
+lXSR97GDLrxzgzcP6EGMH9jLG0XpjT6E3FMDLytlxOQMUs/C9tbOQffhDcYz0Dw5fuwg2QGNXtU
368AN0AtBIQSnwcHtAFJ7aKSXzt7it2OEa/upMqjJ0jgetqJJuSp941aNKFncn9BTRv5/cuE1DQa
kLdBmzqmScmkJ61RMXM3z2P0xN0buvLvn3KKsGqjSb98SmpCfrT49ClNB4UkgD1eJnRRHCya9OX3
T5lnKlmUeTVCJQnb84L3P6eSqTXt2GmPT3Y6+w/bLL4OvY7HMxc6OZ6HjEFUS3BGANk+WAJIx2FG
YY5M3QMTcwYM0F+9Bpu06F9VGMuFy8fmbQp8dye6JFiKshVvxdD8CTgM3sa5lOeiSf4wQOr71gws
WmJh6OyoucWj8X3omBTYn+qh2A786Q1sPoN+atqB6rXZ4guw9teDAgZ534jR81dkxE8S/Ph0mvVm
3UIQ6S9/ywJEKOkRFjXH3AFBQreIDPDmQWEWSBMe1wj9HkIt7VJ2+Bkc8fQHF/tsWuk6ZShHETLi
m5kH7S0qCvkWZJ+4JzIIBcfI0ne3jajEdmLgtMh06f6sGHrq2eu3QMuX70YaTd4FitbwMC7iiyNN
MU+BAnVABtHUCcGtprTvGG/EyzRMQMFCLDr3LX9VmC7bQePlk71QQFsBvsF2vrYr7GGx6ZXfmLaT
/+DnYg8oTBgT22gPfHRuG86O+EivBKQSjztk4TWNyIcL8ZE6JYjtHdZj5RCjagdM70sQV1sbIMr9
ZVhY4RJrof7cZ05/Rhlkd9K0eEmUQ5CeOsIeQgttZZlb5nSgBMwt1i6DDiKW+dwc+6qu8IbSp2PT
g4/GR46ObK7k6Bb4WpefPLNEHlG2rbbUXSsf1Ql68FfvMWTDAoFgvkx5gCtQ/6dTGkTDrRpEANL+
4Rq9B7yZlAtXyWFLTRXIBpXXnhlTk9c+MhDhNz/w+vsv/lhNew/mGLz7Z9WcLwD2F8hOKci171gk
1W1augYYibPb2onULZnoELoA2Yao/4ivNnJRtg9QD0i4ltRxHYanYxLjto3WV1ulJ5259TSAknR/
namfa/PWBm0FFLrTm+tEbe6Hxxyh8auJztLAYVDadn5dpya75yOuqay2X1BT5UD6QdALj2M5e/Iy
C/XQBZ1RQxd6d9iSjeaiT9jIfBeAZPV4nT40K+Mmw+7r42shT+aDnCh35adviqY2oKmzQSZSgYgD
NZtmm0b7omIAJ6HA4LuvrN045RBtBGPUYuhS9StvjDx2DLBDWAEkigMAgM5ZiIKEqTNAbofcw7Gz
e7HObCRL6nASi1rk6s0cnHvRySlFHjdGBVAOrhcfDBNF47+iQlGCQMDy7saittf+FEBptxmhDjU3
/cYALOU8t2W+5NhqWY07b6oRGjauPRVWTKfdXG38iNWHT7ZS+0iQUJsNdw/k1mqmJ7Ij7N2sTegx
YFepFlEIxmEkkGRcNZ3xZjHvWzL31k9VdPs6kCqNEYhA/Em4EG1O/+xBcwDOmjHbJ+AB/5mM/FuE
jdu3Hmx6QMFn9k2L2kNTF/kGBm+AqsiHuKcSXTKWFG63zBujVGIfCNQSe/ow1Kb3H7lB1/kfWhEP
fCK+D0JeN4gg+fslE5L1blFYSozn0kRQydbl5s0ApoqkFuDgG8wy3Aw832a9Mx56MUDH6tqdMJU5
SIt21hE7rSXkB0GI3DXTci7M8SGbfHYvrTdssceHIeHjQ484zMJry3FLTcuavYPdReCc0b0+OOIf
QD8KOsosOtGosm7CddGZz4iLFzGZal5V97b3Sg26juzmz7NmeBIsmYXi6Yw54lj3vejjDuvAY4jA
wpHOCt0TVeV94ZXJhloXPxpCbfILpuZbnY0tbgpDrhsGwrYGG80323EB3GDdC5Ifw76rTIkwfWi9
pYb86Vktu3NEJm6lwl7KnQbrrZgnZ9FCEeCAckL2VDp8S/PQtCZgpJtkfAr4frJLQ60LBY52Wbj8
aBgI3bdQRe/AgmSdyEYHjvUoblxdr6idL+Oohwbz2jG6WI/mZTRAPlNP2xQ82KoAMp+SzZA4RGhD
1v0QIxpgnI128A51iv8idYTVj1QBgWvnXbZ2uOfsIrdwHv5mYGc53sGTPYKVjTN9i6afUR7FnlD5
DcFrhSZrBw1HtJ0CYEKvkFvqAJ8p2ApZiBj1BxaXOn6fhDr9aEi+TtI6Xnmow/Kbg3XljEqbl0EB
ZI13P/bf+l2u7aO2T9oe/ma/+oMx55O/PbnmS6MQkzYCZqzYGF3mufrT/H7lZvjYFdKAntdUy9Tl
myrzJGiUvMBaUz34RbZc92TuJHdU6132IwhABweRv/ToZmHz0s2ZXM/MsXc8a7L7KnW6OJ+96ueH
RxSg2oA8Euw777kF0nryALvUEUGQf5mjdoplOrNjkUTBjhZAgNxCx1Kvj6qZPwNkGuwmyxizlW4y
7TaTwvOHyycbiUJ/DLtIP4fYOKwSPPahsuB5Wbm8aKtBKLRZFsDGrlLSXmOGqG6Fe0+F4SS1NuRz
dU60W6bdWD97J5AxpSjSLyIJEp5e3sg66o0Hwf10i1K9CItB1Rj78PeDGwYnFKd1m6vd5eCnAX1W
ihJalMPtfcFAfNjts1ZXkRIxZxrpylNdfuoTCSgZqU1nYX2a5OifIP2TOFZ50yrPuSnwagIBR5S6
y8BuyyUZ6QA2IvRAf8Ub2/ImLUDeQXak2sDloQcwZ9yOQ46rf2QNaQthScdDHgdp4Ta+nJO58owK
edYpWP37lkM2oHNsR9RgZhbTQHHZDkvlmD4ybbnwQJCItjBGCDzaiREDEQkqWxDFo4ZxnGMVGuHK
LmtIM1GbukYp2xOd4Vk4HMJoXuTUSx3gan7vpSZg7PetnxzCrAS6K9c/fH3gzqgLUZLJXADGnCzJ
6Ph1fjM2EQ5FPOGthue/x+K8cMt2AcofsA9is0/6KZZyOYqn6n5DTRMgm4ONn2CcQXPkPnFOScL6
FhwnqAG9HhBLFEueeOUiNT66e9ajTlQoLI7Jk9qXM+XqOXj1aIxpu4lAL7eXyLVbNUKCASQ/Uudo
yt4+8ikHpotOEXuol7Ww1MKGNjCQ8Nf+tnbsowBUMm6S0Vx96gc901/ja5bfB5nk20/dNPBTG0mT
eAJ384F5BLbXl0BlqH35MHRFaH8N+zRykST6mPryKUcQtW6CyX/7MoKaDf0hyL+kK5u36UJ2ACY5
jm/HINa2bungmENyKlo37ufGvpjIXgZ2uhMVlmbXjla7+H1Xr1SNarfQVK4P+BCMAY+sOJcjCJj0
zAC5i/jfs2dB8BUm64cQpIcys+37rml9hcnOzC/tDsCHM+qwUXABScdbB/iU7eSFE9a9PqR4uIqW
pdsVz1WEXDQD/9kfKQTsgL39U47Di2v56attpWw5DXgCpk5WLliJSLYre3YqNPfk7IA4u4uezTns
b4Y5wI9Sm73JLYBsl/WamjQo/+OdI7PbCQB7n2QgDn3OgnOLtOW1RX3ZCD5f3VeHVrbGogrAVF0T
Toeos9+wLBh3uVP7+6Sv5gOiY2DfRkUxQswDOPF98OuVVl/8qus/ANFuflizG0E9oZE3uYokihkc
uQJc0HjB/Xwco7D4ZaQtMFqG/zg48lH6GZ/vUGsw7TxLgt4yBzIoCSsLEFRlHiMemccvTdAGqf8A
NNlfAU2uH4QWIumOD3iAaxMv0ydau8SacYtjXfE4oyYPNNHWMZsm8Ya1xLweIoU6lTkXb2bvrFJu
Wk/+INkRakbTwhjhFmjkBANE5iQjEwW+GO41ahfMlS1+mGmLteyM8o1gdpajO9pPlXsEx2r3hpTs
HlHf5ima82nPuA/tJWWF/3F/Wrb15QZ1gwAMUBDLAamDFTnmF1Yp6A/7aZ0M6WPQtCtnyB+H0MlR
L8/7h9R0tojpBC8DeDX29uAC4ADZxZcUpKvLHrIOe+rNw3yXt1I8zB1w6ibqtMirVb3aygQkLI8D
iFnOnaOqYwrV7qWZm9kPJ1BxXbnuW1CnYg2Ed7ebU/C6Gbl4JofaxI7OgZDYGfz01bJn4HJv5nJp
mlV974Q+v+9Ylm6D2qwXVxv2QcXCN0fISmsX6pBjsYhci51tlrWbLOgsyA+CJg5E8T/JoWZcogC6
tuIIihnHKBS5vUZ+dl6D4TeL8UCa+hjMFy+gwQUGhIf+G0iUVlj2ImJvgl4+sCE85LUyfPZNVGxr
Ox9dtQqjftjNlcf2IptRQTnvS/3DlKoucDtg70fNwGr5OpIN2xAprEg78EP5oB2AEJX/DLY3Dy/o
FwmewIONPzaZyx9BBMnTVeYAmppoXszcT35OUcnvM96dcwuUPB4IQ+KmKc3HThnhcqxle9uiYGNj
ZEG0H1SuDqmYmk1Q5dXZKo1DagO2kLaiOE5yOZjeeBz8bjrSGaDv72dkQ9EVIn2uDfLqqOpRLAi+
739/bkJp+X/uyxA/OV1jYOLB+T8wwm5mvazrKntEVro6cObZp8AZtg1JSVFTFqB7yhIoRyW8cE5V
12+rueruSnAf3qZpvQBwejzXVTiv6todz2mJ/xmdke1Tb+dDDK4dw0VvV9EDq/uVq4EgIKyXRwXl
9NjWzQ6UApsOiMk19Q6dbBYiAKsU9UpzOFSVW92jCgH5TgnQZlJZ+y63rZvW9bMHVk7ltqmHceE7
Q/aQtVwefRH+SASP2WhWT8nQ+nfMSo+I9xrPpQlx5RLC5DE1mdcNGxu0OStqtohug8QwV9CphXOW
T38IbrhgvkZLzwjtiXAfFgFTz1OD8NNdA7Bbv6sTTefUDCt6IwCuVy5CT4UHn+6wqVsAW1s9TTIP
bvvW/05e/txhd60HeVYfK+ic9bsumNzyhFz7A3dBGJcmIEmFUJ/YYx8FWS3Lrl8t/Pwd2YKwwrSB
yUDwBdI9QfNaK2BIzGTq1mY4ovrBw97kAPEl72CNOdBCnaob8BKAujaxoipbXvtrbv20iwbYXysa
20OfehsoAqGCRv/Xozxo74Iy/G5VAZRZPkzJ7H1HzQ6W10RQwQ370qRB5PZhkrML3DWpA0kegj+2
GeWugV4g6EhxBXJWKUd1otQq5PqCNcC56wEcFBBZq6FbEI6/IsMTsezK9MkEOAPySKw9DWk27BHw
nzdQiuB3bZJJaP3l4Vs5sJuwaqw/UVEGvEjGf5YVcN5BZSSQN2iMlYt9DqAQMztwPKbXCnneey8Q
yObj/v3OhLcrCzd4yXy+x3/ZPWU9805DE+BMN2eTBzH20dGKbH4KZGwK2XAsmMOVrxzr1Z8LgTBe
4Wi+2el+/rNJkPqDmon3C6RCC+VM/vdWeDYoONz51smqfI8PBwFkpAQfyZdnhYhFYIM+ZXLbo6kP
TRsOfTwaA8IZeBi1hVlsqHVxUUjCTjwt57skhAAkGNns9Vw5w5J+KfT7sPtqYbYiPKM8V9z1dL9B
u0W9b9VQNbhKFBtP170a2EHaNeqzpgXt2oS8KSbPWQ1Igr5kAvId+mZ0S+yt7MioIX/QgH6qa0LA
y+2ab8JUtOvLdTwvN3fBWELJJkUdag/WrWUqmLqvkIpwDfFIb2rmvjVhdW2AaEE80sIJbtQDCc7u
6FeV/sHkUfAtMu5BhgFm6C6D7MasxJ+uiw22QnV1FPBnrxqG714LXGlSFuyNJc+DfXR65S8iUTZb
PwHPwly1ydoS8JmGQj3XVj4sa8+ybycli63FnXIPecj8hNBluMrHpH8YatRAQFco/94hkqfvrmZk
5V2TF85TxiqwUf3Vkma5r6vIhDaIwttBZy9skBCtwiTNlrluOnpLfu1QIcuWeJ8gwTHqHfvVmxxp
CEP9U16IeTUhabGHwBq4F/VZKsZ2qTRNHYUhiFnuSjR3iUoM5sEvoS9J9pDZfIE/0I2NCY/0cZjS
3ZQG5tufUTipt9mc8p0tqmllZI31VjJxp5w6f+jC3DyBABDsAtqZtWm28GQ9nxAYYw94MEDdC/6Q
tp1XIWvKOChTD/hcRGwzO2sWSqE2rZufDY/7v7IO8iWWSNMHIEbtzTjKeudjr8Vrsz8YhcsgDJIG
p7QAIIfOyDZpW65tdEa2PIR0HODpd/8fvv8+pzGJz1ek+YzCeK6qDNh1TXjo53K6zSGVeGlpOkM3
E/a25FBqJBsdwL6SLS3NKnC1za5xdrSgKaDfAOrzvAGjIYLFM6oOEmwTt8BFplu7dNRj1Udv3SSq
n//pwICvQ8lu7HO7+IWI7S4TCKGD4gaQCCsoj3ZdJSczFXwpi6L/bkAAdjSq4lfQIvWisMq64/UE
noIJGPG5qvPHqEKVZOdk7m2fmF5stb2HjQeSK3nF6yeepQ4el265o6YJHe8l9K/HTW6lzVPFkgIP
b5auqdetfLWB2Jy9pF4/gWTMiCDuguco5K8rP0HyB6/CBmtq/OZmifzhXP8Ai2k8JpX/C0qpQDon
pf9QA1q4mUGjtiPfqASZeABo4RffBgjaB6F9R+0bRSJY//tayv+6B0X43PGgr+VZYehHnqk53T5t
YIbeys0oG+yHy7sNybdNAxG/tekN2aNAdjQGSX35hyx+ot6l/QnNAXzh3K3v5hKIYuS2UXAiZnFX
iL5YBEPQ/wzbb5chQOhDoa40HryqD9cgYez2Dl4dN26oymXet8W3cOy25GtIfivxo/0x5xDqCduw
fbBmy9vWjbEtLQv6DWB6NEEL+h2KI4+jZfHHpEEJQoRt4orsNtQ8mcW/T4PM8Cbk426IgiOIMrPD
lMzuCkxXxdlw2/czqW1TauRnXrruSuqzNHmrbQfZ494uVkQig3t3iNugbZDp8NxHu+qg4gXV8XxC
dJXcVGYO/7G8jX7fU3pWhOIO6K6Y2Fo6JrZgXzC1NrJe0K+ogd4H1hgZRn8P2L+/pzPr4+xq6/ER
QEbFt3/ne3W7jv8/2YAFRdoA7Paprny6KHpGusCJ2qS7ORTsUfI+WX+xkwfZLsOofVHtpNNrP01z
UfLUk42lmYCg+K+LMJIRvUh8DukPLyr6HqSH3EyXHLm8ffP7ocSKYT91IXL+uqPvlIc904cP9aBA
1wdh/tPV/GUUdZCNzgDChIjntf2P464u4eSChFyrW1MgtQzLblWAqW1x0bn2BcqfAp6deFv9BxWj
Lqr6bYfkYV8EPWA/cBCbsC3f/Eq3787KDmu3Dc7cchDOnZd89KpfBU9QROKlAiSQzNtC77TczolX
39s+YKUgvMczCg+3SlS/pBrBfeeeCM+W9gV2De1gniv03eRJliHtCaCbUafARLDivYMZkMmgjgx6
5YAzJNMZqQLVNXFRleYO1CcdWFmqzkS6pQ7O3qyCs9vxcJu1YK2/2kTbG6dcqhXAuoMRkx/01tau
zZwTtegQQEQotqWwgI5OgjONZ6jjX6lsCJfk4uhLOIMRXC5BNvIbg/Eu1Zygilnr0rDChzTNjHPU
ZkB0zs7LWFrBdjLA1k7NwsgUhFrnZE/N/x2EYpw+5iz8eWUjhDihDErvjMIxdqyD8RUyEkBjgqkG
4VmEfwTWZkvhAvIHTHXwWorFhKKjNwnqCpC7zPmKgkeoFv4JiER0rpOqOiMrhtIiHVSi0ZpjA9T4
jrtsIyFPtWcAV8eb4snBgjOufCBEJ+hegerA/TNsozu/L4s3ZRkg4qss9wwhSXcziqraD2H6Phxx
z/fhKmjvi7I6ZRwZGpCR3FlmlN7NecCeitKC3jHMeT/KE/JPbXzZ+Dq5txEKKgXU2wapC+JfFIVS
b5/0d46eY/xrDoAW4iSfIpRXen4ZF85gLkdrBJxLI8mxFgMiuxJBfTOJBjeNK9KlB0zF5iLzi9IO
MFGBnlnL0kLRq3qcgQ+LZ+n0x84ZUEyGWjGgvBlfkwtDqPxQ4VEFyUo4gzqhf7CxudEN8hdpjegw
SnF3CekId244rYdiLi9xvGAEvWDUAeopWHC0Dc4X9K8IvJQtoJFmHCc1qUf8JTv6B7d4pG10ofeG
ooJ6uGuO7k1Wz3uCuxMivi10pimVYnkFyGdJziHz9EJfAzk4IhSXb+WCm68IrM7d96FTCwUFX3Xj
zvDKGfIBONhuxvdCVbvBH95NZJ90s8xyfN9+D3EbF7F9VGeoDX0RFq9GJAEBgqevpG2N7M4FoxK1
yMNN5jsznPsbatHwKo/kZXg1DuOuxXYijsJxpcJoXw31+BBBw/a2FJC5EZkjXxsjcFYAr7Ktp+vF
IDx24E04PNRA0d9mIoFwk1uq1wryZP/olooMFfR6eKtnw3aDySTBnZQ5abWuUcF08AYhwkWRNFCm
MKe0gRosTr+2OzfPmpgGXE6xtHgqB+lcJrnYaGTZjFC+o9NPg6jtc1C++GBrkp5/Uj7Y7kEHH66D
Hjk4Tx/ozG7A4e73dbifrXJztYO3FlqIvUz7RdUlxYr8kLNGLobGAdQ+nxydkMDsc5DDTi7Udr3O
Ww7I6SwCQKvUMi+zGkou87xJkurXlaJc5AgRgdoRXI566U8d02DyWHR2ub/Sm3fzxqnYeEeWLkmK
wz/NM6S/epW0L4Gt8Ds3TOtQhk373KFoGuAD8aYRMdsymqu1p5uIM9+6vZE/QLWCQ0TAtuJJBs3b
dXiIVeIDJHw26cD/qMpAApgMsdAmnYDklVUJmVIbqdVrm87IR4+AQJxakx/ZS8v3Y9BRyuVkI7tQ
GknyQGd90xqXs/bjrMnKbKcSHzxeacm3RduJDVYozgtunA2pTvqRbS8A0jdPc6PCm0EpBn41xKs9
4R6doSsBOw2ry0jw5TovWfk4z+CX0Z/+y99xbVKvLf18O0fqxFRj74GstfdRDiqxRd1yLDxYicyh
GpMcsTn0X4xe4qKLfC2NcLy03wd8TBM6BUjd5v4X0d8Q106LrH0M+thufaXEIVKdL80hK85uAJVU
A4D6eUjrEx06kH5czqg52B1UmeV4+mL/4uvqMogMdVhrFIZ8Hh+2nbv1xNifp07Wi9KbHHCcl8mj
0yUbeoz2Q1JtwnZI1vS0jbgNCKM/PIJDvzhVUIe7PIWvw/NgSh5Rm7HJku88tOZ7BLOdpwDrAqNh
T93nRqsTXegpbZs9/eXmuP3r3IQrQEdQeeyGzyyQ1Z0FVMo9wgAS6oiQjaEmHRpDtouwZ4nO9fb3
ZMOg2Ud4AyhQ5OUmN1mMTY7If5E91+aUPaCIojzmZA9shMqZ0y9TrOJBhgu0zLGFtHGHZ+CMOG+S
NsvUTpuFoZumzI3NxMNbyCnDhWzk53bst3ZlvyTYAB/Igya9TKen/2K7XA0EQijaBCterFDSu0We
RB7o0JYKjDPXtk0MNNe2Ycl3Twnk2Tr31R/UebVfZoiSeoGw9HfkZiHyyIf+fuzz/l4CiB5HhVfv
qTmYQX12USFJLTpA10Nsvoxy/O5bmQEybMYTXuSAapR5ufGRLFsBYxjEgueld2M50zo35mlv9G0v
98jAr0Dz09wVPg8fNMYe6RXn6aNlj759aYEkG3/x59a17/82rh6EiayTAe4S085fAyhYZs740hdW
dWIZyBnI3AEKvALcGUrG2stT0T00DYc77JzGe7/sT+SFRWu4Nb3eQBIGXqDSyYEUyKCr8D61azbj
i2sk71Oj+oo92IacD9Kv+ptJH6CDnKAEH/rGLBWmhZW5fpOPYXdTQw1EWGm90/KF9ibqkd5qg+JE
HhfnJGXDQUbRmiuAYZeXsUIFCLZbOUQvM9MG3HIGl7Rl2As2KAsX0HPT9Tk4Wi6Xvlzh44LkUk2t
j8WeY2yw7NukaeojQFfldyKbHjxULaNGM4y2kZV4S2l17svkjOaigTjJHrqCzksDHkUaBM3U/I6P
Nlg1X33sC7ZWH2yDEFXF+I/K8DBi43054BcTIdOsFIrotDGlU1/YRwBe6vcxV/evc1zaPMmihZvP
M8huMAfNSWcOq4DqvA6/9nx8qssFry50dpmWTi/97Rj0BxP1ZRG7iRLX2FxJoXJdPk30UV9s1PHF
9jFe6IJv8qAD0Kr3aViAmjNwnHM4N80CvA/phpo20C3nOvVrJEf7ErxCcKGDVUh+iqJ8iywfqPfI
lob2zrar8DgHuAnjqGbvU9EsAiIZB4nyey+qnfWQQd9iTLPibhQiRzEsVVaHLSoJLDBb6ENU+e4B
SIGLB9m1+sCNy/Bl60F0IHue/xQq9W6v5jE3ju4UzcerqTGhCAogISDtenrqkAOHvFeRNZvrdc1G
eEtIBdYrVMyLdOHoz+spYGauc9Hnxa+ui6+2ciq8Q5H7d9c/a6wDVBb1qPYq+pekmdibPaCSyM4c
JCh10x+ahZlN6tlqavfQA9+1CLW96fswRlZoPnnYZzw2mILsperLjYAI2ZqGZ80EmtMmeEDdQ4CN
mO/GZEdZob9wU3faNWMSG8483RoIJ96idLRdgD+oWidTCNtHRw8CvNgahbGhjlD30lkzOU8eh1Tt
1ZfsuY+8CPRPjl/sEHuCmFh0czWnKh9Og6v1EvExLtfVnwWPlPQQif7Gnu3hZDugGkElPKhSu88H
sgVaU546Qmc58Mk9/J1r/TcjQwlExRCK9XXaqxsKS63u61Un5EM2babevlziS1PSWJq1QkpsCalJ
H2hUfPZZdeE+Q63A7IKIA4jeIiY6CToQu4RCuXXHanlztZstKo5RF6jwwzDnM3FJlEj7fh1fucj0
QEOMg6vZ8o8ZcGZA9ssyXU8WG+JUSjDa2HbrH0Hh9X6Y00qMcSGs3YxS8h110OiL96U9CtSr9NMP
4hM3VOTcI05BjQzaew9d67UrGwUOK7J1c+OC7uniQBY+KGgG2Ia5In8Xz+R7gcpXTVnemCBdY2nZ
x3U/Q9YqTMptPoPeyjVbhucZMPcQjsDqFxAKaFHhUGk/oVok8CejWZOt84FhxD4Ng1M9GKIpaCOa
moNe1sYuP+6AvnSTqjxcD/bvTeqIkrE8iM5/HYa0W19N11FWEgE9r92uNjr7x+loxNWZxmY9JHiC
AbjRzuRY8YzQhgHpzrgZAjCJYNcAfMJooDIeHK98wb2uveu4295Bn/HdRk3qIFvfrsH4s23z4KQg
OL239KFOHHD50ykdnLkEv2zuiGR/Ob12XVx5kPrY9MnwfYJPXlIN7UZPT2PwFLe3g9mtK89FbQ3e
qbhrPecIoBcCb3Ta5DmoPkRu3GEd3oBGIwdGKQQ/WHw51e6pBB+Dj0TpvgDHvzcy9BbYg6ztCeEH
Kh2iQ5+F0A0bwm1r+6gw+n+kfdl23Diw5BfxHK4g+VqsfZOsxbL9wtPutgkS3Bdw+foJJKtFudp9
b8/MCw6QmQBLUokkkJERZKMyIypA+jWE7GRyIXayM2L25Gscm6BxMpBNrwzQYGJIvUINqfe74X+Y
Zg2ZkYE6on/rwuJZ5paxb7FZu3per61rQy9fgfLDfQRiL3+aVo2nBji+VjLJUNE+Dt81D7jW0ZHG
S++4xcbowKPrd1kJXaHG249aDr44tRJqx8pXCH6BBzAtIFos8XCBMIN9Ltvh1qCy3tzEjTuuyEZe
F2C3ck3jXAW2IOVY1WPqbHXIp6MUMHFt4HUqr1wPnSKhB1sUjchBSwxNGSPw18Vnowad8T3QQCDf
B7bC1NdtGelnnkXypDU/8xwVApBHhokavS0S8AjzraHhhh2H5c0+xwk1BuURpnBk0H3QWB3J5kDi
Kz7SCgLHKCG8B8jU23V3jFuOvS/qcPsjNuOgPHDytt03kGE+Ap0SWlCUGFWA8v3DSoZu6lzjRAHL
Mkt8D8VEI6BI0DSLYPSQ0e7svAHVhF/PjezNazuh6OzOTsMUx1A5VAwvSzzZHSdpz57dBXd2GkKs
ESmq2HqaRw305Qppg9I/wCt+fuHa1A5QTAWS66AVozyhkOgB2Md+FyalPHmqoZ5Vo2x3C9BF93FM
fogePDQd6p8cPS5D8EViDgXSghHSn2GwLEQeSJ/4IEz/e6KfgillRTFzl2ZSpGe44Chy03Z+AoQt
9qyoOr7So2DqeL2fWA+eCKsAnEk9PxxbOzXWmAV9CKnlMOokGPoysdPGqgJIjMvnlJfT04jvZ8Zw
XkiWFK+Isd2AskINIU2dnIGG/4tGgM0grKyQbsdL0jwChndekIY4+x9OqNv6IkNo6QDGxFHuDO5J
Jwe7pKUaGlLTRyBL8FTIgKqnfj17FHskeQaB9+GRaCiXJZaJy9qLd7nAssIwqFvBvLb6JBQzqksv
Kwjd+DK0lrEjkhNviMHMhreshcDkjs+E2E4olg/gFVWxi4lm0XDmPlG8KTR8jyU7LSnwb3e8HaGy
DlzcRdy84NQHOMbJ4wDihP5psMPy2XXLl5x4Dt7thTGWzyreNR0QWQwc5WwMCXk2FUFb2ru6wRYG
S7WgfULP7kWHr7RmlqtlTL3ZSP5lDg2n0aqgV6yjFP19MXKwYbBu65TKQ+7ZuIzJSOHCGoy9p5nz
Z1rs9x+HPu28jDPgv0L3Lduvg8SoDPShLiCjDvho1dCQGuDoglCv9MNiol6UQJd5nkbjJrGqk21Z
xc1I42UOrUrrqwWbrmeBpn/RcGP/7I/+JtNz56srQ2tbaZmxo2EM+aGssK23Rsuio9OicJrso5l+
nvAe+tToSQQ9WOwqyJ7nBfgfoJ1z8VzDfOJF9GI6CfvqegBINOpZ0RvG1QPpyrWcIuMat/pfpZPL
fYT7oAu8dW4cLcgRMhUx2zpmtyh0zEfs/pluQpPo7xWSwAj5dAuzc1PfTEzDmZmai6ND5LCo26JO
oE6M4Zj1OI9b0XWBthuh3dT9OSmG1E5vQVCIPJl7lpoTn2LwN59GYZagTHkfkzFPCrx9Upcacs+R
NMaOogqSeFTwj/+6xrKQFeFkzdIBns8h+d5N2rgSOBXbAPhWBECHhOBD7lHlwZj5tc/xyhY2unUR
wrdGVEJz/RRDR4MiqqmwL9SjEOrJMbstRUNq8vJTbH6OQf/51MrmWvIxvQCBkzyVjckfUHu0IR81
FZ5e+3wEY+Bia8aOBS3nfLfYfl0IBNj9xcjZDog3ECIJpK4AYD710hcnJpG7CajbaeFYrKhLfq+r
xWnyAZ1zxsxfj5mj4yCv/9j8X9mQkLjNpWntcRxDPPvfV/wPi5VQnckAO8OHoNXA7HxkdS4vrdt2
24LHKBkTIfvUhl23ipMJLO+NAD2P079lRd5tWaiboBQycP5lQoIStLj8GDeRfBFhmG8jKD1u4trB
sIjiE/ZWw4q8OthSPvmQRB5AWfFCTdzaB2QdkkeK140aUDMTe2lyOnhNmFdrhN8eoiwEUVbegqPG
RR33adIgMUe9ZQgAQQeptzjekM10zeakqyaHJKmo4kszOlB9Vg2D8hRy6E+l1yI3R6Y6SVfYtbLz
bJOiPqDUxTr6Vom3Oy9HIZZrxCcB5u9Lqlj4qekG6BKDouNI9kKx9S9OnnvQYG98I4jBZhh1Lv/e
iJEHPGryBy8dqkuOIroA98v4O4h5NjkEiL90eY7nNBNyD0ZFIA3FeKUAN8aGiGaGQPLGvl5dSlXU
XEgIrDV9+gfeRYsrH3lxHVXPtYrxcEsFA/3jaKu2A8c36HpBQ6P+Gme8+oMvhiuSGT8d/d1ki2ca
aTFMLZHcfAjsR68MImuS6w+usB2qfVIkT4VKRFOTRABqDo3DdpScXhzUk0b9w/NqsZ9HigltnqWn
5dVq3D9aTXSzM1EmB9TJUKZD6r5h44iHZuIfc8dtXqRjuUqUnm3GSjYvgNyDgDbm44q8qe6xT7jV
BCNPpzYABvPqlWbyEOZF+wK16yGwBtfbU6zupHJXAXO8RlISZy4VP0SA5VarqeHmiaQo78e8dtMD
Dv5BYQ3NyiVuAhXxTciSPLZfoqidCX4OC13gudrK4sUUlaoYgeyvKmm7LE0Gvo152OGw9QQqxDli
sd/HSpBwSWHvMhtfh9+F/Ydr2S0ykiBHgSzl5Awre6rijaV+LCqiXBqygRsTvxgy3sXQsFIrmGoF
CtFK+jWCAQf4wgHSfbFevwmkM0CEyFz/3DQyPOe5g4x/k22GurehRTml4XnugtkjPNNYGFBr0mL/
6Ht4c17T5Fu4N/2A4KbYzUNacXarydQzPG4FVVQVa1rQDY3yrINqxDf7YoXKHXFqse0qQNuEm7XZ
OcmJjIbyjBRERnKnzvTDKISrKn5w+//tEh9Wm7sUG4Oae4165nQLdcbPVOpScdNHiXSVnXmba3hY
NZ+FqkiW2fBb+2/iaZ3ifZ3UmupDBUJBUAIPa5VxeEWpkYNcUr8mCu33EVFoZ+M0+4hCm0a/zgNy
4m6VZZ7ypTutjqblGssVlXeJVddfRu8++jQugCLSzEEozstqbQmtWyVN5YYozauyU6caw8mTZNuO
PDsN+pSdqOd1qYPSgfcg6ISOO+S4L4wcbjMBY7aE62BgQZnsUKy9tm8uhSW7rQCmAKjurLmQjXpD
w5oL9Zoxqk9ajY2gmsBUQz23gpLwPE2vppMF6YzDbFtWoV4NRWScbKGA8s6xXIM+hpv5SNurj7E4
aAZd8/1j1D4YrmTZoXRp0u2j0TiVvqeuRV2/820wprflzUouJrUYaDOnto9uOgCqRl1n0mvQE4I6
IRgKbwhoqldrDpRE1CrzgrpniBUqap1VpPP8UXoi22f1CIblsfS82YiqXzCNaSDsAG/QI8XhdnyL
oyE15OU1aBk8k58WO63pex3WNJp8nk9eFZshy3YKJ1yaTNgf/n19FRvKyfVW73HLfFb66d5wDLmi
qy6O99jFvqwpcMPemErJSluZwqw3PVXKg24YX4DcLTdyLqQP1cnAh/Go0iZDGq4BG9ngxxlPdtyN
J+rNw2GCItTi0QyQCBkVZM6JaVdUirdXNTT8nY1Cent8nSl/32PvptKQ5tNyImLdDpRPfpccRBml
Kw3MSNh7sYuX1xyQG/6x+WDr/ejALW+OsJMJ+imQ98K9Gf+djuU8F1mhP4KodUPV29R4ZiFWdZyb
p9nWS+i84BUFFcxQG9BIIxF1mZWnZap+vb4gsWhCOQvQcFNVl4hngH3D74u/LKEU1+DDYlc5hpq9
7nlePOSQW9uxoe7OnpnUh1jU4cGTmnUyktbejQY4YiUIWTeFX/SfTGkCG5Bn7guPPXARer38Utgi
XuVZ0n0fpbi2Y2/+bKGfaLrDANxh/5lpSlNPj7Kj0evDn5U2fNc9t/8K/XZrlYO+Agxorh9wfIYn
Xo7tZvlYQP11Zzm41fyxQLgNoj87vX0s8Dl7AB+aqGECtcwhEzV7sg1VS9+bZyjEsKc2tthTpbRx
jBIVjWmG27aTROanLHkhH0UlOB/ZCHBsbSiAHHY1rEFymTxSRIRKqb1mF01AFyEbd/pXs0FRDMXj
XdY7Ti6wDLQGRXRKWJ4NUHWjYdtBCDLG6epyFSf3onVYxJAKUh93NGrzk28+Ixk+otxgBDcGOE75
mzmG2Icn+ieuWC50DppUGSLRjmc+KD40aMG/R9idTANUnvnb3kslMOoQV8HxuV+fqVdAHA6wjkoL
aIj8fDM7lrgOZXn/C22zATz5PT7YBegfKGHLhhN6DHcYc3zrwK6KDcJj7STQAkaBueml/UryNP2D
Rf7jBGHln6wC/+uUeBw4wWlt+ln8I3T1L7JK9a/INnqryu+sF7eW07qb7PoxqzwXAHkUpQk+ItcE
oduD6QWiSvieAJDAqa6SMo3f3DjJTiln0Zrsda0jXyCYfR2hogClyfSZkD56EbobozHbfYzDpIxB
rtQGu/lXHwWcLY4Lv3f1FK81AKrx/z4WD0PixEGtHJk5nQAXmz7nIDDDXkk/GinIfgAkYUiltvmD
q1kPiZazF2+o2heZBakakEXa/Izj3PChaFznxY+bp66fVn3F8xemR+k1LcpnGnXKZI7mGrnd+hPu
BdlLL2IgMhg3D7XV5i9TmrY7HXXua5rginrcJmMdn9LJKa6pbfXAFDvZhuHl31r7miiu4F3vg1QZ
rWz6o/Dyn42wedatMq8GxfwotZXe1vreJGySc6hQCvtUKtyRHVpsn1Slt9IVUokainfySd+3OgeW
qTqVRlY8ZRMOVUakAJ3MDVB1mABqLHAsp/hSqaFhJBRfKtAT2IvWJrq5HH92RYfKQxU4KQd57+b9
63BeiqbReqiF/unrPzpDkV9BSdF0Cvdo+Br70Cw25MwZ6On+pxCa+x/i/kOIB+aWHTaw5/8Qu1y2
mfDYXs3jXz/p3TJVf4YYqnV0jbY9gdm1PVGPGsFMKH2phnpkK0fb36ZN9rqY7qYujrupFIfHPQ5b
l5WdCHQvrvGXjBOuuDtR2gESE1TToaHe/4+tLv21BR78Q+W2/1gOgi4M7MJJvzFcvQ/qjvvfpMRb
TzGEPzrGIYlQF1891J6v5dAND/ZgZAfcXst9qsfsMR+7a9Y3Z+HILQRIQL8Vl0A+V5qiZ+J7f9JY
soo4vu+dssA3R0GHa1tWILK2UnbKwf0OMQbnKY24/F454x8jbnjf/JyDc78LxROEBIZtiBQ9xKP+
btxSFhdPRPFl+HpnXYbU67RUC3rcxtYeb/mwopkcyizD6jafkd0GQWcg2sZgSEz0nG3As4cyO6Hp
R6ozkvkTw4bhDbRz1VnH+2lAZorybO8n3nDZXItmuJEXhBYqKYQqXEOxcriW+IvvnKYtX7UBJALC
zvwNspbFq+G6xq4D28Q8tynYrY6N5oLtN8GJdgKJRjXX8HGqFNouzjvUXBBhxLgxsm/5lPt/2obz
AAnE+E04PN1OKKI84rTLw93VLsHNYnt/GuN2jHLxZycHOyhb6VzLRoc2Hbgm1zjrCvDgHPBYBfml
r+O5g4NT/xH5wezKPb5ZTBAr88HDxzd1LrIrRZEz1DuhHr7DYbFpHeCAfoqXCOjI+o8Ul1V4KjOT
5QHF0XKK2vvkF+xlmeolrHzkyc4RHnRycOJp4rgF25ZhukjftvHCN/XNBu9HYPVXRmo6Le+HdVs5
4AuFxsJ6rDLcozzZ44XfTbvtfSToIF848439HIjyiHWNmpwTxdmg97yYpW7vpeMwdbTe9sXa4WuO
Su0v0GfDl9dsO3C710qB3HKCNO7EiYYsW/us4F90i7unsSg7oC1LyBXUDCwjsRTHpkeBMJ7nBeoz
QwHKJJSt2vjYUTtaf+Sg6Q2Y43cPS2xVdrdYznPjreHGYSZZgMRDsm5SyBb7qtTdBBr+OACALC76
WJ4Hr/8jhuwfxCXRuHl7a2SkfRySl+Io5HdDclAI04RziFGDO3QgHQAJXCjOkmGj7OWfM0X0nOLQ
F5lz1a2VeDxFpPkAomjAhAfXB9PTSvP85BMP3WTt9150oYYJcMWtDUsvt7YngT9rxjbalZUID1w2
HhBVULIDbFKAQtBs5QkFgVUIOgh0vUWo+8O4LDxzo7v4rDRpDiL/hzGKszukVickyQyzliiLEO65
46gPszJUenww+nbrQlMKbk2a0AjBEQnbeW5oHgzTfya0MbYg7VPlovKpDjtj09GzHkj8S4fq2wuF
RH4/ntUEi14clmDyjhreUPPaOC448F5UOOgVINlKjCL8IOJKKHGKMwtQsABQVwyrSgJPWnssQD6/
OJWq+GJpyGZSAcbv3Kjvu0WHbgfBmWJCcbJaYQlGtuPU4/V6d2e/XzRTV/8wLdazbdr34jFvQfkt
IYFVoqP1UMSyQTuAv/zc4dCH+/keo1y9y4y3DLxabrX1pO2tZkSlrH8mwgZr0iLUSY47SOUd8vJ9
bgR94y2NCLT5YRUk9wG/w5bDuNqTVh1xMDCcqCktMZzSxLoNxwKgMFHyzZ2dhjSBYu+Gy0o1JAyq
FbkdwNIHqUEeSF0MOYjbJWj4O9sSwsoxiExWHBv1v5Z0oBxLXEDmaZirf8JRxmCYo/HcHSrjp1m1
cks2fTD3XhP3ey5RV/pBPY/GwM9UJ5Bc3HT0fmcze+Sl3NffRS4Ta8vvNgNzWtw2UL+wlCgIcOJv
WiVheueg4WIDEc+mSSILJxe/zNdEggd7rFapUH40r7LMRcqohqBa1jJ94/WpEQDKBq1fYTTnsQzN
rRWGP8i0NKAZa87LkHqOmtCUGt+gXACYdrXI4liGd3MnoDVA2BmhWE4tQJddgslGw8URYSe1Aj1d
t8nzSlsn3eQea9SVHoxeyK3JK4mXkPrkSDf9s86wGwG7ovepy312CD2/22IjKN9Mtzw1qsqfIgCs
7/e3fyAjhwzIO2CYoMIzavhfAcOSAMR3uGNCERMMuRG83oDu1DuFMvJPPs7DTjR0URYHNsJ3T4jz
v0MPtqYlhGZQA0Bzvit82wJb3cAC0wDlf5v4eO8eoSSImhznDT/KxbLN+K/GH763YPV/4ShO2dlW
3h8g2Zp+Su0UOF0VYWs/OoAQv+PoIQxYi4OauG/CoxlJuS5ynr2OpavtTd+wAxomoGU8NYljgn1Y
T19NEQ+XsYz+IifUCtPHxkMGS830ozZ+7iwG6sY2eyVTEV601AKLgAbKZ8HCFwfnlZdYlTLa5YC3
kD7Ndq0qgvQyXztwQ4BQW3n7DFRCbJIBHoMQmlHIxBL72q1Emno9YxR72d3GBD0EA0yD5LP37caS
6XsAf1H1GJKJw35ENhBHAX9XlGkNSh00N3S3ZKOGDfYDoCPhmUYxz6qHwtM+lKHdLURh0PgKPyzU
4+3PmXUMwEKTA1yeT6vYFPkjOM19bHpZ+NDLpD7NQ5wihcBZVreY2pQ4zlUxjp+Bdbwkvs9ayrcx
7ccvPer+gTNNX4pad66TGICCUvam0JuNNjYTWNsxHP8O427pXHk3fMNptjyVnY7XLFEV19gOsa/P
EuuYDs6B7DYXMXQuhP/WQK7x1LEc6pJGAQFJVT+bOK65zaRsZ+IoXXH+C9cxZ+KoOhGHEiRtT/4g
qufcyHZURytRIgjyqcafi25pDR6b7XZQCsuWL5Ig8W1+NFB8hrfcIlsvFCrMaPpdXnefw9DGgRTR
p8yUr9Q1SvDZjMDX8xRKFRBEGx6pGfICjOEtKBTE+MgdNGSGki042VucJnwIRTXlDgU8MU62/o4z
kYN+sO15EpkdB9y3td9f3XLqzg10lLR4bI/gv+vOZMKfBN9+D/8CiefjBk5jnEhMO73NP9PoLm6x
kYOWEpqMg7x1cLqq1rOjAalhcs/dZY7fifkj/CNmuQxdXkvSz7T2/LnoIy7LcPcFXMAVD4F1LnMd
0q75Y6xX4gLFyPapTUZ+GR37Ueopyp9UE0Z9tSniutnQkDGnecp4+ejY0W2SCbzbhTNznlQnYIhm
vvRXvTqJp8ZRx/HUK3HOC31a92r1SMWSPdKsBGpKFDJYRTXP42Av+aX7PmlZMfQaJXsb4u1PLfth
CsUsgT2tS5cQggFllFm7D7a5S+Eo0MWHWWZ2SKQj4x8iaS/aA7bzqMayhBUY2HzOQ4iPWBC6gddS
uT4aLl4K/n+cC0oiF7Vuxd4EVGczUC4kUVRGKG0APaoyzhTBRCWcNg3qP1C6tlkYiBcHRXM1mWz/
6ihVJUUzgRQtRqquRgVaDyDmhspIs4uJYhcQd7FmU2tCPzpdLp8sHB2iiDWOv0eelqyAdsbxRIPn
s1Pz94lDarh/xEXUzhMLFIs/Wo33omu7pGggrVugBKNP3Khf01iOfDe22Xic9AjpbJTidkCUq67Z
8L9iFumoMVS21NfkmqsloMuKWshY5ps5cDa+L25MYMmVjVsHdK3lqktcDjQrKvfx4xSTjkupM54d
6/0fHQSoTtRYfgi0fyJkuREJMoY1EzoSS1BEODnkoq7Jwb2zbUEQHreg5p6HNB8FR5MWLOuxXseu
Ty/KcsMAx12RZzYuQRIY2tOHRfw4xiScSe0KHAbtKfDDdSmcjHqVyG0/TN8GjuygqTBh1OtiJAAX
mwkIyuSa4kCmxb4MpZq/DH8XQrb/EEefQl0Reqv/uGJWRgUSxupqjl3HQefwZIM6Uv3Csq81qilm
0mdL8ejT0ABbCoQRfEiWKe/ioEm+/WWxsFzXTIidNAEEpVDLyVswOST2gej7qCG2Pved0m+x3YXQ
ECUua7N0rXl+B1j5TAS4xIrS6dapLf09Kr4haGhMTzUSBhddx4MxtTTzK4SveAC2yFHpMmtPTRc/
kX3KnGoj+ro+jFmkgYx/R2av6uXebUH3lAHj8hUkbKcYO4YXEbnyjG8izuVp1brrVzhRix48nBF9
mhILyCZcDYerqMxhbo9K7Dp+Q9HTHO8NYbtrIA21LdSyOnjqkP1KPospTFEv36TrqcC/s+aUoH8U
dbYdy1hbe6ObP4d2DYS4PQ8GIy+e7ZZD+V6r7C0FcLwiPqBEbd/YU/FMJmGmIsg7zdvT0EhEf3Yt
9pVG1OR2m0DncKpPtOQ0Wd6hcMA4St5i6KvHssAbZOp/zT1QSk9EwsIbkNFDPKLczmM3RiFaZtZg
WDVzZCXaEm8tOHr6RBwrLfiXxeDyByJbiRQJMUhWF5oWtTjTx+lIfrILAX0QBSTekm1meFEXMYH6
CRYbXQi3x3WKw1KnREWDCKfwBLqg8ETD1piU1DG15Jr9zBcbrdYncEb8PeduIg1Nqx13uhO9yHZE
NlE1kMtycFgDGAvoNJoNA2HxzRbZCTi0Z7+lQNud1r7RRJ37NsqxyG9Bu3Hla52/brLePnp4sszN
hOr+Y4a9SA7uMnTJQzF+AdrM2fjB/6EbQ07DCpalPGgLoQ6AvXHd9taMA5ZaZw92PaTAdLrpZVIN
9ZYhdHZtEN4Bu0RxpWRWv6IuB9OZp4fZcXZo4V5WZnhYllsWoR6AftAb6MSDnqRQYlbXir1nM/Lz
813k3TUpflmWegkYdoccstamx9pp1fijC9RIb++R932lkWMX7qV3dBuZx2z4GTK867ip7G7B5PbA
v0kz5uBajBe8BYKmoX0ClKRcUfI21Z1LV6Xe55w79lbnXXegiDLqSlB2Yi/7HmHno711C/NjBO2H
8TpwSRLbvV9D15A/dYYdndmnrsnWbq03BxpCtmlt2FPzWkWJc2GKspvskKthqMH3QHis9hs6dKHv
wqSy+zYO/v8tzFar0XRa7deL9kPUzhcFN+Dtostno8XVRSms1pBUsDzoIogmHVahUYyfktHgIHIt
8U/qVO6b6/iHNhYZTstxCDikPlRt3yNYCu6mKou8NQGVazMHEwXD4d6CQB5MnJJD/Rc8kArZTE0I
pnM9t6CKo+DN4wCZlV5PviwBGX5V/8tCg5miNrwF9Z8DEfVDpuuKmw+yTUw1nQi4dJtnssghywNN
A0MkiTYt8aTTRCFGMcfL1jjxKJ32YupaJW9irRv8BH/I4g/6rjAgSYIY+qPXfwnQMm0MuF3fAhg2
3AV4YPyqB3AAKYEnywFxTgt61j8LbzqyptbevGjSNsIpjKOeF/XjlEG3kSIgPRCMnQifILT6mFpJ
ci4tsB/RJ6YfRUuKncQL8iOZgMCF/jIQPlseQoAsQv5/4wpU0oZuZp94B3r11TImIzWW04dgQO6M
1WKjntaqKdT93TzIgjh4m4QOHggFIDUIBIr50x+aek8KQbNMkFIR8jMtOWSs/0Im4H1Vot4Nratr
OD+xU6j3pCs0SwxFZS4o2EwhBYNXnGhLd23IV+Cev9zZP4yLGqq8SXylB8R8i2+gff6PB0RvhpfO
6f1jaVgBmMf5dYF1sVFwFKG6FkgctL9xYSoOHFkRqhKUrS4gvIaUW4Wnf9DhSalfmxC6Fgnr461R
8xIU2m4nLrk/bKNeNsfZlrSovG8gINcLcC3MNuCx062GrTAgY9bj/0z5iBzoP9jhfMszdN1yfdfU
df+e193mLQishjZ6kBLAxNzVJITXgQnLTJZtWnXun1mRpm0Z2Ezx4PDNwNXGcm1BnQzH/YOpnecu
+R3bBgySOzKYjb6J1/ZB8/KCypJ3BBMgSMCCFfhX6EDXO/EauVwRLDPuFpihCHdr+TXUPG2PXyLU
7uNJPWVf73q2JfOvvMHRdw7pgHtvU+XPQ5ynW1Pj2kmb7BDwkbKW20qJnZCx1ErAD0S0Iu9ipyE1
tjE8NFVmPpojBPXE9K2vfL6zW2btHM33vrr2Bqc/zmrkDbZhdolaZgUdI/wYz59A6mI8kcVieBUE
KTCO51RA5kGkTfDMWhE2rVfCI3bX/XDGKAZtZlqC9nbQ3UBDAnhDxiqr4wdwfsYPSB8aOw7ILG7E
sM3RaZ3GF73pArINvo/DqFSADggomis1qKm2gwk0/hvAY0pzheP+mweFlzgydbvTRA6K1v1mPIii
fp5t+NONV5qBM7QwQCGYu75fxgMtQioEkDC8gvChVjZ70ClHV+mXt6bGxi7sGiReYYkjbEmRgUZX
7UtX6mBvXZb8wAWw8ngxfk3aqj+CDcNbIxc+frMH96g3evEKXrP+GPfgAyQlJGWXPt6QG6T/d7X6
9Xq2kjNEzccRuVAI++mQSMdBGijylLeM6vBTYfYr3Qm1JxMFG3rem4ewdce1G+lxwEpUIWyTGIQh
DC9AlB3jRonEmJXXFggzWhTnqqKJ1utxoTIOIdgcac0+nbos0NLMOXAlyTx0cQ9eiKbd0nA0omlv
uvizFn3jvJj62J9RCwxElhqCTjH/NGj6HKvFmJ+O3apBXveJAnoz+SJLPbzQYnSprGyh+6W7l0rR
O1Mz+tGUrDskfJmzFqi/DRowGDwAqdA+eCYyTuBYOZJJN/sRnxssgacyg2iYCnO4Cdpn1RRJNZ6Q
ajiSKe9whxvaONuHvh5wVV+TCUCs9DE1HsrIGFEJOOUbMMgyaFdCuoG5tr4y+hS1U4DVvYXSms5M
EeG7OUjMpxws8gaQj0XgWcMHr6O8NFcfII8H7vzhDb/u6UxM4ctcrzd7PHVtc6UZeSp2qLIF8Zj0
3Y0TmsjitIrQihoc9xaXohgLII9xekbeqLTjXcwc0GYkfNq5eQxaKi3RP4eZc3RVXYuOYr6Am1V/
1cMBNXZxPQRUCTM2xp4NY/7WtVkGFLyctvPeJFYbFnoUUWOnGnBsDWRfNlarbp+0dbGs8epCdXfv
IJF2AMzwshTmjMxEzprKcCDVjn2+k83epTyn7IWAwJoq46lUhnbi+PJ0HYgYGpSFP1jq5kG9soqR
So/k1nXS3J695OhQgRx6QHotsWQPjRpEMAx1xzRcGl7kNgjbcAl16nzgBXj8wkm2ZhFoJsjLGpKK
UE1f6FvwFrGDRFHLWZKihLKXRt3nIPhAN3MzuXEybVotMT6JSyxj4N6g72lqkFnHAdh6gCTfs+XE
OGo2dXBdYESN7bTfm8abzkAK4xUwdKZtHtd/8S57dWOJpyxrYh0bPGqpFhY2zUI+Tm8EON66PDx7
Gr4BiZUPrwbKuHCqoA+vyCvdepOytQCtHlthetulMG6pk0ujYQIdhiqpW9zS6sBJPWj4WyrHh9o6
JwQb2i18mYlid3wVbHMzGTGUchJIjE0xl5skh/xNOjWViXo2ZVTuahLfwIXJ9mQSNvTmV6imTs88
tNdLGPVCVAkYCS74XvbVZPVz2Rf1PlGmjm5e5F2+he8h83dt+e5RXI96l7qTYHHOXfMIyQ7zmKle
12ksg2oVus3SJX/LhYW8Y/sb/xSTdpFa5UN3XuvDsssyRZY/RDHTtvdX+jCdosHtfZRYaB/+Kh9E
GkKQgdLPnTu+AvrPdouJetSQ3hBNnb1jfx/LR9CAODyDiKEGKmINtHXXZsiR/BHfGhAEvZp93z3i
d/ZCViRU/QN28xHotVjxVk12uom9Kt2TV3ehXdyjQB2nuYCW+/6TCTW6FcfrAva32BbTBnneDIO5
HFxNCRQG1BaavEuc6UzYeaAoBaKfudjwpMYtKKOz2fAhJ66S6tch5OjUyW34YCaoiAxUcOuydOUb
zBGXMgFKmoVx4R0i3AeQWWLp5qYgCJkLPimGtqAfoQxLvB1E6kE0HiQ5zG3ebMykwG2N3DcOEDAq
YiW4yEjNQv2x2HSn91a9kTebWZ14WXweo+T44zqzkRbCey5K3BxkvkdHREBcjNqxdl0NAAz0yFYn
8ZtW2i3whrAjH3eLGEw7zEHs8c9p9lhpOYCHiPzQXdZe1pBtzfFfTuq/eC6hckq9cAJEt0mMsT/k
easD4azeR5dmNpqCPemRqCFp3jUri4/lZqHku+PfWxwLJ9/vQvoG0CqBs8W4A2FhozkvmiHz8yDG
bNWqYZZw/7GM3V0JFSgZpPIHEPTls+6MQErb0ee4Bn8/RTajHSPPrUGoWU2E8M7/Ie26liO3te0X
sYoE8ys7qYOk1miC7ReWPbaZMwmGr78LGz0NTlu+95y6D0IBO5HdkkiEvddqdgArXvDOaJ3PZpp1
T7YF3vY8XebXzImPyTQDGwEpe+NzomdImkySeo9KVCAwiAbZW+mMgwp02wyvM1KTNTVOx1OUjRtf
ImwanF0d26gA1zO+hK75u9sxYEbY40Gb7PQ3lnb1Fon29YtfYSOg8fpvDQh+RRGsg+oN9FSzkpmz
vxkzO9rYEajAV4p/8wWe7DrUR9eYnRD/fupyH9moK4ET7/utXKStUK+L7wPUvWKdgRP+epOOw/hc
eH3xlpwkt04dAQJgiX8LB1bvJiC8nHnV26+WMWcb02xREall9aYfALCaC2xVlKqwp7krwKQq4FZF
Qz1qFi+du0CNyY0ZNtIYf3h85PYgq9PomgFv6jUqxvLcgIBww5zG+gaco2gXuqX+pIFk4ls7F1/N
MTOwraFVn8Gwhtvv4tcB9AGHTABYerkLZEzRo6YDstJ2MhmXGJkSCpPgLhXSpfKT6kE7sMlFDt89
1ApRU8+dBHsiqJOJx/nqJecBKaNvNVja335IaGB3dffW4xxW2JBkFIbzzYsGJPYLV9n8FMdPvS8+
t9qIiVUH3uzZ4L8SZezIl/o8u/OLIURKDgJetg3L2toOWGWjeiDynysW9aDNWRwg3Vvm0cdsGSnk
AFSkQ1Ma+qhwwAqyN7/0s15KLR24ktbJs5s2RZ1X7QO2pmAAw5xqEMYbsbeRCwZkuBybbgZIHfFH
aYJ1HIAQ9iubDEs2FovfUGkM2oK73Af74LNVxxuyUvKpL/1DNmdALBPuSpEOsb2Zk87cdV7pPLFK
+6UPTRbv3bBNz15R2cWXyWHtBlCKuBca13lebmY3LLPsCeQADYpd9eE0eZabB0YCUMMxD6vdFDlI
G7PDKAD8FkCLJy0+hq2NhGMbkGJhNsXfxh5ku2Zk8q0nhgyPml1VMpQcuWn8La0BX+RVcfFMQ23C
oxrpXu8muKPfR1DhtqCwSIzPsYGaf8DAcbatUqR1tgXKjzl3440v9v/byfCXp16cB4gtccxA2tTb
URc35pjSivTSlFQp7fpT14rcIvAsK9nNwn/AXpi3o9CkjoFWg4yuOt2FzoiJXVPO0TkGq4yzeex6
ZODnbnSW3QaJXUcXZ/8fWzJL++bPiVuZn7RoKoH7ECN1qYyw+bnoXNtgKl5l295l5galmua51j/N
XQxErMV0Xh0wef02YkqNvctmwaaH3uzBx9JfGJhKTqgdXg4h1qNXvQClYBEt4zct4991JHj9hThO
0SDF1d32CairEtAJGiJjQIxGJE+q0cwylL8BokQXpTAJTm2ecI8AChZDqpYB04gVoBYtOZLMQvbU
mweyza42XhfsP+WYEeJ0PMZ7vOpM7USNHJNqNR4sZKAHUmcxh214hr82suqxg3ZW9kpG7kpRgWT5
6GUx4Ar2ZQjUy1w39p3gCmReOuzMGOzKi2bzrx/Ix5CHr26UNYeMklJjgQk6L6F9BjqcfabhSkPj
pdz3BSBoyCwJy/fZilCpdLcn+YeeP9wHbIysLmAb46cOJMaOCxboWA+A/O1cIrOif2DQSvm6XQOX
AkLbXg5gzfGPbEotMJNlTnQytHJPVdB1zYfD3JgvjuHdCqMBdFecqamW2qkCsiM1CWlIPZLFEyhU
8buAD9VFU48aj9vxxp2aMt62Uwnk4MBv53SbTmlypqYZu1vvQRZOTnwGdRyOzpuqRvtgTvqc6cg+
t0OAq4s4K0Pp6bfpLxUqYgX5wOz54HAoMKNHedwDdbiRTfk+9qZRKtSjf6zTv5N0Ap+j4BpHnab/
WhSL8SxiFNpw6tMWMyCBtoDd9va568J2wo4uxgDC21odXmgrGdmQ1hy9arMkYNTtK5DRB/3YwJH0
XPPyJ9fMv5HhzMAxjIOA31V67eREgDVahnICOMg1MgbgGVGurjKh/FwPe+9n6qmGZNIF/y/7vi+S
I7CJH/KTSCATj9o69E6T/5jxRLlELHT/ALjOd5S8emdqcqe/9R5liWYDugEV48qu/Nn4330pvM5P
eIKjgE6MHmzt2c93UVgN8qlB/+HyySCfEvR/X4gHikHPFjJo96PG/ZN6HJABma6fLbL/8EhxI/BR
tTnOSYEAi71vKsKWXcdiqEUsrSPJ/KxIUeFAhdv0rXoc6Tilw76DG3Q+eAXYJxW5V6rrzcbApsfB
WcAJRoo4d55M8OG9kCheHP+5DNsTdh14tqEgIEvd1Ca42ExBiokCaLCnZ154GEVeIhDnxamr4TyT
FthnoI7p+RdPG6xrYWqfIpEQaVjgIpgzD3WJXpPuqtSMouFVs0EMQpuOPB6/Nw22vGjj0Qcliw30
nX4lU3uTQt532DxTIurd5bRdSSJqRGxlr5xKhg2ypD2ZDrf3dJ79cKhNx9bV7C4X3z08nLSTTh1z
N04f77G2A4D8z8fyyo4UPmqcA7pgZCTJ0ercr/gxPqdZZe0wlUj2jhhGKN0GROxYb0jbxVb3YszA
C3YH4zMHbeHnGdQswpIkk+NcQebqv5BzMczJZgYt5zH2ev3aGeCQamK8gQZ93FEBa4r04IuXRqAU
xJq12/Qd8BZD/Z3KWbshxSla04CvUVTCYnMs3dtFe0qdWt/JnFLJ3+cAFz4oYnsGoCGK23F/9rPK
SI2tUSooAdVv7PqY66Y4zw9B0hY32q7PR5TleH24JWGsu8Avpe6QWiFAH2DZgBhO9hYcGWo7pVkF
IiHQ4afj2HqSl0GRMyjeiAdZhQr9be0Bkp4UpVgYUY8anRZGakzMDkjCWLuQ1h1yZ+sB0GHrpm3p
Ha1wQKpbxIC3L2gxS5HcXyessJ9xSlvvMRnIgoa4Mknv2A62VjgesVKlA+AMSAPCdaxm39iTV6XN
WSDHjuArtiIcN8wZknqxzonOLk31ANGGqZ4aMx/bNoHUkZgMJpD+nfXfkHbnnCKaOCo/RzhLN3IA
pdtfSMJI9lEIOso9PXA4PWWS9M0obOvkU+LnSmHpYb1pa7fYp77Jz3EfAQ54Gtp3avws+ZLbvHim
UTd73qFrQ3NDQybMOHajDHNx30gEAuR41zWoQtT6BAdRYHh+BQHDnpSL4WAvE7mFwRCz+kgyuqiO
bWLG532EHUfs+MbWdJlD37H2NndQb2phV67PPAtb1dCUcamV26hPQfOgA9ZLyFaKZhhQLGzE86Ws
wwHEHXG7JVmbRzgtA9+5i7T1X8BRe/VRN/Wpn1r+Vlj8HbUv1S94nziHXgPeU1YsJWYKJv61Qt68
aFOvf6niEVMXeFeNP4O6F2AbNMQKDwuFeInPchi3QZJ49dcsn+3ncELtFkWLrBln/VFUPtFQ3AIy
5cGV687LPrIcVBmKpqxHFB9xlNqD882RCg2bBzg3yVEI3Tk4yxMmqWOZLJDWZlpvqyqcsBRNIVRx
ls4IbH2Kn90iZzI0KYuo5HvQULnB0Lupu0XRuvEyaMX7vIwGng9iRKHsriuPS5V8owuRgkIx8G7O
bHitrGHXhEn6bNb4XRuiCVFyeppy7Y1EI6jFwWHpIcWxx7tkq+yoZw3VH7w15mMCpNXXAXvIr4Dx
5i8MORRkoORa7y+HMe6QLyNsVaAUxJ0bL4yNvTIm7f3m4nB6mVAJ/GSGrD0DfvHWYA9fZBjdx9RT
NsaEzT8PxAJKpGxJhsOpdbwHO9I+yChA1Hj41aEEENzJPwJ8ZGfZNj9WLdgVRfGH1tn2LuMiJZO2
ftVYbhQDANEG43gGkl6BX00+4Mn6h4zsesy2tlrKuzcypljKd75fT8n+93gpciI3OMFEmRe4oR22
otEiQi3HNutzNIV7Is4iwDZJLEaK1NL20kwwjikGLg7OX+WlXKn3s5JCGl70NLV+fVKniVU5gjis
1LFN/vMJI2ZMzQA8MvCx1QZ7Ulp54khjFISvnVnNUXZEGuGH/CP2hGO9dtiSzIncv8Fo2zUAK0z9
5zFxGxCU8RA4PgJgIBVgAtRLat0DgtR8Aej3Wk5KagovBVLAg5tSUyhyJlmIAqYgDHukFt2voYwd
cXE1NAmEgMb/enmUKWkjjsKU1cpLhXq4jY8u3nuTj8pphkTzn29DGbvLZICb8Oc7fxiqOzX87Lpk
1XBQ8chWfRukIFlF3+K/qjPxa7DwayCPBQgYWLp1gcUBv9iL9aOZTIAvpbHGegvQnUJKzWpskJW0
1dpB3xSz2W2YhUM/FKiHNwc5dkTsMNUAlSrdSOBOTh3vqasujmldMwnKUeEio0uX2WqwLp0ndxcW
+ON1y+WlSRf+2TS8eQOgQRd/kxjOGQrTGGvAbiiGWc66CzhaEoBVafyzlfjpOzbiSUeNCNbyHmRW
Eg1pnAVsw1CZb9QsTvhNR9LxWYlSwbptR+mrNmvm2+g0zTVlfyu9i3kQ5q35VYnaXmuPS+8DGTLS
b5EZsGf3WHahYE3EIWNggfFtMXo+Di9xB6SwPM8JAD3An0gG8oMG1I600+iDkXRGiUyDPb8EXHMe
XtVyPJSJdTZDCxtgQFhrAjUmYcK4efbjSYMm39ZV3Z1XIjKhxhARqCeNyWiZI+tw2y8yfN8Mouqr
3S4+JngV5h3IpwAHy2RPSK6sRiNwwM22w/Ldu1iZU9UnD7gYe0BqRKiqYkbxnhvSW1+Af6mB6GIL
uDqAys8g+bnEeKtevJ55u2IQmAaadpMpbTkWKQ/IMIoWYDm4JlJikDbFAzJKkdtQby2fVxdkrlME
qW1RFh+Y1uTsBprDcg+fRY84iMXF7JVmtwBAaESOrGMGKFQsdkaPcjk5ZyZ92CfxETONlzqvwqvR
49SxrQs5soYlvM4dHsGNzlCQJyyoMQ1k1hg+5tlKlvkMdaKNZWzIzXM9/+pqU3ZiY/oXicjW4viz
t5m2kSNxBepFfbZzeMF+/BWDd8kL1HuumIDHO/SYyNJrj95z7mREG0PDs0C9N+27LJlBuMAz38ax
qm2DuLJzQMiVlG1AYzMx0J1s7eKXYoJBQ9JwUS2htcwMfOQQ7p18Lq8czK0oo+rdPY5wka1o1Rww
/vsyZcavtjk2Gycxuk/OaHT7Za66i28P5qmua/2gt51+RAbuvHEm/UB5OTI5pynszVKYOqphkasD
xsnu1aiWlUWCHfDNJCzI4W4RdU626RcgWatUDoeNEfK6ROYHpYP4epgg6ycb92Rzy/wQiSIry9QM
AQxrzS8qDlYxE6i1qfIawBFsY4Ca6uyNy62xpwzwpWo8u2w4I1GbzMy77crLxGm7lhBH6YRs3d3Q
W2A1SBLj0tsg19SL6UQiakBkgHwB0WiWi4wssqtBKHisDX5ayWQXWJ7FYayR8PuGRdvvtAIuKpCd
FdF8dPF3bD+T7GdFlEdJ/2kSaGHCGKge4Lgc8DvrdBSn2WO8A4kACFrdtj+Sp1yMG8je5D4YQ1b1
nkjOwSoy6ZEB6oIPRFaLDj74PsvCn1BvvGgoEnV1fvFR43gejfgnWVSNF9KGfcjxkEBDvQUUlagu
ssYtDUH3iF+uMmziL3PVVpd6cuth62N2FKQJeHg1AbaTYzEJiqMRRGRGpD+HpS0mS7W+B6qaAypq
I3lhruniXefl3+v2gP+N9g+UQffgwJztQ8X6BIEAt11jujmDDqkB8rZRH1LkUiETEKjcpI0qAFkH
M0qCn8Az9SmhIb7Bm5psUJdtAKErsrak8EGA8XRLZMCSBenGAgbLRYrFkbqjN2GLCxtTUxAzYGHL
MakyJG0WWLj3IIDrhn3EyxQM2mhC/MkDetrqqoDGw9CEDs5GCv046E5A6jDMcfTVihe67CrP+TW0
AQ9CCYZl446XPNzdEg1FzqHT2SUSKoRizvDgdYtunYz4Q0HuEtJjCvMO+IWNeYiRoeJ4eXg2AKCy
Z1GRBnHsI8uahK3IU3gchwsSFUiTRdgMIh8aKoVyfpDJWKNpzdvYZm29vKPkSrDItNW7H7O97WbF
KUlm/2IbfdOiiABdQ0LsCqqBmrHdSgOSFsaDwXCWna73DFyKZtJI/8jEdGvoUD0oQlBTYCM6cN2h
2tFmvty9lxv3tNkvu//QaUYYHvDtnP5hJGZrRj7NOG0T3aU1TyKf+Ellcfjiu1JDLEUtAKxjy5YU
mOTjm6bEY7tu0CVLGssMEeFdJY4F1rmFbR4UyrhwgYxg3xLciOsBYJB/WBkWFxozkPS2ToAjfaYn
36cMaMNrPWlK0PpiLwnHjvSEdl0cGZmz8Yt8IMun9kOCHj3PG7v7hhX0eFBPafWcf5D5mbEZXY7D
sBwnyB0bgc3QGPV2bKO2DEhIzX871gWqnHL/v2IYAmuOjOgWsrF+wv4fliahNpwVC8oDpwpp/wPZ
UHTzps5SQ5KyEMGKcqPefyXD+/sWT3KzCKaXIi+w79vbR9r+VJulcwi4ytqz+51SANnqx4bqh5un
tLf6qLGmBrRT7TDvvZLnRz+rvbMrmsbR3FXzkSxJkBuIKjzgBv2b8f8ej3vJnrduByDoHxebQEwy
Faz5YyyzT40gQqpEQz2XAeeTerXPQC5uMXejZCgpB/vRg6GeI/uTh9GR5NRQPIM4lWgMmpPmCBbD
kwpFvRxY9Pt2yAcUmAOqvWPbRBzJlnaL+doKGcjD+2dss3SXk4aMZJfAgbICm+lrexEkuTupQKvA
0gcp8qi+jJHL5SRLjtcicNg7wJn8xAqWCIKwOveXG3cYjYkUjFffyqkAfIRgF5N+q+6HfqQnZ3sp
Z3ujyMWAETWcwLCEAvZ5m/jI4ifQcYIbl9DhrS+QyUlAzUiI40hZ5KCZoD6JyQ2QbdpunJzvJCLQ
cZJLa2UnI6N8ME72SvqPmE6evngVjpzVPVFM5TKJl+5VEyfAWKLh7Je6UWOWty6NqUF+AQhJSBMC
vfZM42jStV05Jd8f7MqKAXFGCQtgjR5uqCSGaV1dIIS8Dn3ivXRgPxWDxvIBrEc9rwj3I8fSgRSG
7+hukOY4/HNzEC+RsAjBBWT0i93h/8SxaqC+V8D1iWq+pZtLazeK9/Ij+S2y8AO6XXVD6iNRb/WJ
5Uck86yYGNJHEZSMCqQt3qbeboENZI1nZw6OBVDBJx2qlq0M70RUYUuNPnVTfyEpWVpanJ/nBKir
GxKCsAaJ5GCXW1oUPIMeeTwXVjiDNRlTOD9u8d9DkzQnCodDlYP4XQrVFI+mfk0xOYC/S/3doyON
G+/3vquWi1blzWZBieM2QZ3XeRJnu5lnc+yo38fUo8YcWnDv+ABCFkrVkNsifB9kalg6U7kDQSjK
Je924OLGCZfbI7XX0Tnf5anuFEjzbZB06ubeNwBGlPxKE0AUEvXIQ6gFSQ/W5VSWnzaWBUI4cGtj
zgZcTxJ6SZids5QBQGawsc+eZIDXxcGFNEzJkITYNgQSy2zeDAfQau/CGQSFHgBin8CgfF2Vr4yi
OkyBxP1souTkoRM8HGqAu0OabZemL35dSn6qKtP5E7mZX1lpjF+5kdk7bjnsDBBz/Tnmsw4iPABc
o5a0lGutCmfIFQqmZuyRtcVRrb8ma9AvBrZW9LxsL3HE2NZC1dzXPM7/Zkgg+btugE0PZDd8j791
2si/FUPZbrOh56/9VBqY+ANbtF2KGERH1TaaOFj3PiAHAyD1+Nzg/HrDY0MQ82ExjOqeHwRi5NIw
Z5TqR8Wd6KsutHFDF6GAH15JXETdh7zwPQANKQrdBw0lKZm8BWFYiosotYwgeMxULHUfdKvKl0xI
pkyU9uFz0YUS8ZUpxePV7t+JiqziSeP7B6ah0lJQwPsbx8XBQvH+qdTF5K+hoc92v9Dqd6NiqVtd
fVsqkPqwQIYGjVErwE7viBwRcktQiYYMWiHKFIKGBNMgvA3ZlTrZ58CjviFtkN8DOAiQWnCi5yBD
DrApzwsHpSmyv1F0KEAMGs4avqexTZVBP9v8Q02Wke89GyKOdCEZ6j9Rwkgxf7ZBNl14dkFoBAoT
X5aHyHqQETVH+fxpYlh4qwqRRYi7sGaHwhmK4LHOJG8LAOBlLnaOyN8ET7Suz8CwMBt/AmhAnWOK
AwxteT+rD0ZdasioKZDGQvcWpSkqoqhL6qHIPungr9mHBgr4bAGtzMSMnnoPMi21eyQlChsAyw6H
3u6RdIaRsqMhEsVuoWj4/5FZoOTctth5wjJzuuUkA5pWO8XzHySRKceaUCqLFiAq3cojypE5k3Wg
FIiitkAi/j2/GWfs8WUVw0zBUDHW+F5NQf7UJm1z8Kf4zeOhoFUR7FGyS+qVdOQo5MV7MtR2PqCK
g4TvLKR9v8Y1oDqiqCiswK3qX2vUmx9JRlpqwpBVWwfFptsHRbr001OBPalAGVNPM0WN0u0KBuCN
U89p6vhtKpJlR3ioWgQ6tyCv/O86drP2JJs6dzgPAm2Veg8yAD3DQ/p5NaiQp9nCkYQ/Y/+9HZFp
NCMVfEdj1zbDw9LxId4tORh9HvWPY94N5X7pWPQlXLpw5xpD82SNdfMrEIRBITIDJKLS63OJwrBN
yc3mVzCEjKhjMvWXFiTTnwCT+gkHi96L6zXTOO+1scqXr9gFdA9lbhXn1Pa3OjbKjzQqgR2ETBuh
mAsUqI82c6tAqoRwFELSkAyHHSHmRY4+PQ3RcJBD0mhlU541lv3wJsdVdA1QsS7q4xBzsWrwmjcu
AJ8eoucatnjoajIy6RO6pjSlu1sqPB6XLip28iIi5iq8dFX3TEbyzuRHFBdVn1B8Hymm10cZIjYT
nK93mKBovEf+sAQRJbDfXOCJ+pmfIKU7rvakoYYUILbDSqdwY+DqCTBSpe4KJwlq8GHtpQ1p2jT8
pWlNd6/2gKlHO75IMsdjKuzw7LrvGKut4NXecZXM+JNSKjJX3g8KdYGPwobgKwtqPZq2ug9eSUX+
CGz/vxrT1HYkf+SQVHakfvBVQ+oRmST1RNBFPAAe5IrJUtmSDIfaSPJUauVHMl9P39uxii5eZlvv
YDhokFrQ1oeRyi8L2zibRQko5DbLW5GrssO/qX/iofFmIFv8WY+bHSrktWrXDUBY8qMYKxbCU3CW
RqpjwcxDTSFIcZSdxpFNFSBXmYNSrN0Yc7wY7e8Z8Cd9gHSd5LMg9Zb31RBEUu/gqMBhlpZcCSmY
WwAsDBRosMQUBiExpI/4wnIMfqGjV/rlk4I4pp5VVL9xVLihLg/1qAMqDH4s2QCTFm4TLx23D2s5
29KvOVu0k5IDDcQ8hzHmAcK9SZp2zziyaaICR4QG7TabYuOZFeN0atN3kutEqIDSdScF3Cmyq4sI
nBZjKGqmWKZtc7DxbKhSKq7a6Zl6sqQqbgXgq1BTsdWqzkoWX/3sTQVY5E3a2M2LzW3ZqrW83msm
+EWbZXoBQEF/dUTDtKre8noedoaFoocgYqDeA9AVMiXS/koNGYcJsAA7g3dHpchcbiEtPbfEISF8
yTBKPEA86ECecbAhQrsiopksC2joKVD6SKZNc4cVsPmHnxjNyQOC9FPcIFcaSUkzEtR68JPWxRJg
/wMQl05fXRPQswhgS8/WyhAgLKkecMBigVIAFnnIAXk5TOyA4nksaIVsioxoZ+pIIjeRuPWcuL37
7IGHYOcKbIUZuKgLeD9soBK1+PV1aVpf6jjHUO+dajMCJ+RZS7NgBgp4EqAQ/9YTshFcYVf8rlMs
EgFz3BPnZjQWORamGKvGn5zWBYgzhKReUOQSsMgrtkr2obWX4HEKSNn2NOcM3OOzNh4YMHu/0BCz
t/FgcAd4i0KLstVpNSStOS/tl/q7Cp6JCma6icINi83SlZ68sRhfJebC4h7J5uHOCipvJscPP+fY
g1gV1BeTXHKpaT2tGEYPb1QAPF8/Wj+QrAzBDgX28+vH7Ms//OXKwQUO0DL6x6Ho3Rdumu6LRRh5
oFbY9GJIMtL6Xto+I98iILlyoKEPpDGx667tSRHZHTcBV1MYT7ad/PlgTDHHCIcS2QiEWHHpucLW
jw+s7wOfkwbPIRC/WQVSJLFdFb/gbDfXg1B0dR/V2XX1NU7y+MU2fWtEAjKyI+slO5LMR93DzQHz
YmtjNbO9JaHrL72xVaELTM82mN2UG/qOaYEkv5UxqoFuwf1vD1++XE6R1oOWvm61rlLGRhdXgMPW
pAWZ1QI0OK7ZBSxB7hkcOaBq0wGZHCMFLxIN9bjR6/uSJfhnFVqjr8cXZacDMWeT97WPnAAoyENp
/bg6mZhynkiuAg9Zt+yNtOAojzJRXAwyxF4c2BKHtjwiEUOJCUDju91KtupK7x+xKEy6VKjGIOeu
uV2kykacUM3z1LFNX7rZU1trwOdNveLai4Z6gOf6NYzS/EQjVHaXVwsZ10+sSUByfzcjxTg1v2oz
XnRDMhVXEtV+AohpYbsY9edwdqKjfIqrEtqpRe5lV7nmTr0J6IFODT3fycToY0swaIzyZUGKUr5Q
xgjVV0t5U9+E4gpkri5AQ7oK3uqvS+29ZpqGCRbzAMIfjn4VyHEMOoznrDbZElQaOKHqyjmnegtL
lKUCwkSoPdbEgKkz+y0NSSFdzGHMznbZ79fB6DqJiePqOW6Xwyra7HLULfh/J/VvNJNZTatqmunQ
9Mcibu7V/IdsaRy5If6w+PeViZ1iE6pBHijqk/Jex07uVDtB5mHvt6InfireDbFoxgkcGGlfHUCq
B9y4u5x6JNPN6FXHcbmO5FDv4qc92yQCWDYSzcCBM5NZbQHoawxNnNauFK2L5TnJqOGgWnpt3bF6
UgqKQr5KUWrIF5Z+D/HJGpCMv4xhBgJZwMJH235sLWSioQE3vQVcVrM8d/o/lAPg+c6daMgWq0dk
J9OYNDrOAgKg3WR7UitDNXQrFy5qTD1qNLcddosVdTKgUihj6Rz585/gwrF3oxsuJ2rw3Y/YWhVj
AH7zApA4IJweXYaumbBF/HJ+GNxUMLX0pgt4i2LOlVo6DTK08KeoyonCqeHq8qSR7o+Xf7Af6MbI
lRo33APtvD6FgsPSlcyXSMQ5+YIvczW2WT4dQN93ljLvwZzcyYd6pKaeUlgZSNJwGo24mNQAY4K6
UqqckOeOSkWLfVZJbWnlR5uyQjbwTIlx/57GJvWUGDcudnsqmxF/18iLIxeVMPdhAt1IwSvbHQAu
mp8BPPFtrvHCRI4Kv+iC/ZmYnqkhumfqkSIErMypbebNg/wjWwrHY+ZtQYGjBf8a88H3fjsghSgv
qCLttQEIfZmXXLCzPU576lpTnl66wryANal/cpJyTESta7LRu2XeLig8AWuq8JmNscNxnjB3cZaQ
bkcjygHY5acApjIX7U2Fs338PYNHJEgKozGO1mgaAdJcQ2C7jNhfQxKfuXVrFA7I8cMjKDY+58x0
L6vnFj2VyA1lauZGPbioB4I991n24i8rV2VGrp1emEhTgK28LD0M5bVvV1Q3Ii1w8oiNCrw4NDxM
N008a8+lW66bcUytk7O0T0puD3G4BDRu7fENq4T6+JFr22vGtk0WB+k9P8UkYyCamCpwfreYE+Qx
BKarv2ko0TkqV3nZXgRNmmEd9NKi/gEbkQyYNrnD2AkVd+w0GSgURO0gulJVRAMwcmyzc3czlhpP
blPsmGd3JuDTYERq6q18vGnQ/bNSSXtU0AZR08V+AwZqw0SdRQQC8ggLpnNj8x3gYypkL6Jpeq98
oeFdSaZKTj1SAtFr9yCnGKTEi0QqH9w1sJkFkze0yDJ1g8z0k2vce9GnEoz0F8eeX/Wkij9J0VL1
h1nrwDsgLKjRkmnBAgKIijgUvNkljnGdY8MEmzTMuiyrr74xBsopM+bwOKYZFvRmm2Ub4LTVO9bN
BYBhfgRhA97WKPOxj+RHCiN2A5dV6ZVzruNZkpUjB223SHpECuWFC/IADXtZT6VevtFo7vLa3JPW
JFaBxuq6zRinHfatf7jYGufes+lNexOFikdpKH16Lym3c2s3+y6MwFJR2O7VQA3/tepRTgMKrW5H
MqloxuJJszEPVrLKYilAFdKjEk1+7wJfw0Yh57S8kJxEDBCtoJ4z22MkLuMC8coYgbMn/jL0ccrx
UOinQ1SAPCVQpQ5MaHBYNh3IcKW2Z/0nH11bIpT73KW9CPxQVUFaFY0uI0OSxiiwxFyVX4gIZKOi
/rCucJd017ahT2B1+7luQziuI9Z94GlRh0ylO+AZtmhA6o1nMkGXKQWQr83nkmEX4meENBqiqPod
hUfhkUbVMmKvHBB2yEMEgv+OhJlWLk+dzGFn+WADBjbCvNeqXvze8U6WgMpDBv0IsumlkbLSBlFI
gHw2aWc1qX8iL2o+kJPoHpfsSaTikkwO6YqASwSK0hm7Y9UZvIv6KzU+sslfhz31jbC/SU1wYJ09
f3pRhqRkPB4OwNvGNsY9wiK8nHFY8DYx2PZB0aFSDc+hdD6o6OShYdOvBvDoGSfczXPbe9vZrOL3
RauR71YN44mGnQ7Y34KPf8aWHr+TCGiUSIPT2NoiL5Y/SQnCn+i9Y0iYoRjkFbeVfb5bkFlbxdce
1aI1QEA4MOCOdo5nETVNyG49JUt4GwOzAyk6JOvuJg/GVROW+zqpgEB7j6eCLr0liLoTIFq7yO0k
XxVK2SlfHJWvbm+Zpm+3XP88iYYjgObxrqAXhmhS0YARAtBiJAQPNt41YY0kR/DKyxEpbKSx4a1/
d1RxKvGOIgXJVsE6FRfniI25eTAlp5WRvFDhviYtKOVAzWuedJRRnOL6R0/JDECMbFtjAC+PMFGK
1hn8QgpJ86D+r2QqKrllPAr/o9AGmARGLUYScQ0QjgT50HESfrUKpz9WXNd3hd299HVTX8CbciFs
HNcbp+t9BDBHOSIYnTjCczovkCfHkrGqjrIOFrhBZ4ez5OiDZI5Eq/LZujN/z0AR2WTnBCtjJJnh
ORfpAJ+qtepII/VGppexYXEbqegNUtZ+vNnVi/6uJNGD+7+G1cPliP9TrT+Gkd8drGVGVZBoDI76
oEU0NEyj6a8pzo0djXRsMUg5DcmMHGj4H8giK2+AqCLC3y5kYkyOKo66OrMxPVmADASCpwm5O6AM
8fM8BK6PZcTbWch63QQ/Es4p3DM1szNUB78rvigR8hlZvJURqKtUWYmCpCUa5q2SrczHdjb6PV0H
aevbxvSwN60D4j1LkJgjYUsIg0Rhl6xwSh6gTpSNcqEe98On0nSrJ7Ig0YMryQj2pHmASlEuH9rc
Q5P24Q7awUHFrmn9TvAtrskxsaQuNSWwp9w5udCgqr2ao3rWcS6yO5htu51KVIcpD+o9hklAU1lh
naPMHi2MCTwFH4WiyzX28l4J0r3Or7PneeA4dF2iX2sU6yQH01oywB+iYfEcbxnXo22FDZ1nPzcm
IPt61TyCZgCOhTv92jKk4pG18iOlkv2SlJh7kXAVh8bhMsxg8MJMYlO5VnMa20RzvuWg060yf7kk
MZ4ds90PXxYTh5M4KA7/AuofViL5X3nidYEd+/nnevGqfQcAZ2TY6/0hmpIF2IlajhIegEPtwNOT
A+m6YIA96sE1Dgzc353KAhQY0uXB6BC17k6OhXVop8jTtap0W2Rd+II8+fCFeomWotgKCWx7knVV
bYN9s8Y8rKwAKagMpWYA0FXRDi/t/3D2ZUuO40qWv3LtPg9tAO5om+4HUXtIii0zI7JeaJFLcd9X
8OvnwBkZVKmzqsfmBQlfACpDFAnA3c9RE8wqmkFDPGY7yzStHLBipBlm5TJPJDdg1gN/s/ocdKFI
Aix9XdZiZ7MmOoEqrQGFOYrVOBBHTmP0crsNpR1kgtJCRJ1GEwi4A7a0yxa002WOPWMoV04doIxC
rSxoLdAVzS7BIuaeVDjMmnYJcyxvWV6EQLdJ8wb0t2opQR7LHDRKzRErD5JqNwcasLoKNxS/4IQI
2k0CXNxF/KgDxYT0lDpHiXHULL5/dVs8sGNOAIaEAo5O9MDWAqvzFqkbHaqdI2tCZe/obplmVACr
ssZhnwI3ZJeX1t6WEz9S04yTGGeZGSWyC9vG5QBgjSIgKXx4Lf5kvvKcu2Qn0+JJPWEMpXu3KI0K
7xVgJAXOLtDtPQ0xJtNe2RVQfZfYjytz2Z4WeQlsAdAI6Z9kmaNGjSyTTcqR3jGHifoMPNd97a8B
IogTDSfzL0tTIpRwjuUraWSeo/5XjsiD19tK25GysUFjtOpiUFYCPc5f+UF26fz8aCtQR2oQyLWv
xBtdm+IV+88uNELGLZAdl1lvpiHR/Lhm76f1QSudecDfTp8GKCyqxwIsQ+rED3wy5rFWH4hEHSuz
fLVYqEdmciSRmkgNXkSyIqkFgxfHm3Gsx0l2b7E/Fo+bqWrJcEK4fBqrebMMHMFRhu5SVWVzfZVK
ZHPM1Vdz0VUzVvZOd6oflK8762Z7UyPJuZ46MCZRLVcL2ARQBCGeXBIwSq91NY76ihAwQwWOGAYU
fq5Jaca407eIT4FFXFGnxlrq8K2jikpnLxoFnDpndeU/z9dVcpvoWE4PJXAfgEidoUwM0ae0qPpL
qGJTJHKdgToba8QN6ci6+BmsfYoafQJL6K+h1JMZQE06HsxTLkaaY7lgV9sBMhGLbAcmUPvUJ2ku
tnXsuGBklbspibtqjUoc+zR37TKZVpWMjA0fbaO8DApgjYH82g/liPwMPKtWvAUtNY2hKeuoRQm6
7J+uvrounri7Wb7kq3vqymSJ6Ks9TcheqvBe8+hLnye5uSmuxsw3WGEBgpoHUqxrhZZipjlgV2xZ
/7Rc29nOIllsOxlP1PMVzAqJaZDhZVakICL50JFLnWH7Nc8YRICSqaI/yIMDT7dDHTmutIyoWtRZ
tT4btQyvM5YfmELQCfHUaWOtPc73Cd0HgMNGaWQMS4MktOPVbSLVEJITfJxNCKJtH7yNKGRkbeAh
FybaSek3HmLAkDWEEw7APAL7OMl6VHMVwX8auGgCr+dDd8l9ax0YRvxo1E38OARh/FjH+C+V/GGI
6i4AGiTbAQydnclGrswdXv2R+cfZo+uZxDubyT3NQQ2S2hHwFc24na9VYw+xqZEsMV9Mwzdx8UOx
0ksdDFGodcDJqVMjXS4AF6HSOW0DgxKpR7qywsGHNOTdjRsZmRrVpua4GxL27W/nIEMyTP4qYuxi
xVmHv4OGzD1jjIq1lozgEryRZZr8cKNuOo121T00U3nWFZbppKSxrrG0Aztk4/PZZtchOyX4i4K6
kne7JMXPuRO4YXeOO9XiPm04UtkCkAVoclLlvOYJCePuHutcYL/7CvWbGqT5sNPkx+nWH8ATDEqI
emVUpbEXlCUCaOh0ZwDOxtNIBmx3e58ZL040ArPatnH22Yfmp6xw681ChztWI2qQxv6eVJYe2acU
B5skEa9uro/m1uha7CUUry41tmU5eCLYyCDQORYdMi23HfLqHlqVMhUNrMUaGyLpkBgVPGS985yF
A174Sk+qzgTnY2DzT+Q6q5SxQL6CZ2g9XouNSNzV5Fr+feKRQz+O4YOmRek5jupNa+jF0enKMytx
3xoivW78OKi3PUBhVzcGrvy4AEBvBCyvzWIlA4mgv3kxDN3f08Tu6LRXs7fmubYYO9+q1YcB9cvZ
sEHhmKL4XCaRA07m1nkEStK2R+3vhSSWTdO9D15boNK0sRf5AaKwnfaD/O3ach473gc7bPRUXATD
ydC2IIUtk6Hb5jj6j/HTBnOSTFl8pCHgS8C+wXasjR/3eH+aRmUdqRndENiv02QBfxY90tWl+yey
vMaNvrihTgnY7cpvGUa9m7E3Irks0yxj/3Yql6Uu9vBZAnBcUQFqkUpslmYYeg+kCd0hSgrUT5NB
5JYp9lSWY+Nks1iR1qRu0SAZW+/yL8GAfOW8iVDMpIq352pt6lJT44gx9hHfoipuUmGLWJyxwa/W
HapQVhWKj4TcGQEKl/H2iqqvTjcCCYoBh7iZWPlVZOVPIMLwhwlPyoch8/8kNWeWvQ66wT5YhZF+
7TfCZdkB2SzInQCpzLqoc0XTYhovAKY/W/2UPIlK8iejLe5avzJekqSOQLEKmFnLKarPAqSIk53y
k0xddkJFJZt7pHMSfbhj4vti0/262gjBOSiamvxBL1+QFg2+HZWr6E9odMNqNuOExxnpqMH+5qcx
DdauBBjXIZQ9WC7MALtONCggAT3MIo/5MLuAlwiG5MPxNy6Linoxj8JzHfbvM9NMA8rMpxIgJgBY
aFXTKSwFi1AXSJ679lD/WdeKXpIqeTtFz0GeyxjS5YhVKs7nh3lsAOBppJQUG0Ovgfs6mVitNALl
DTp+McB4l3Z5SQTwCoDATC5c+dmIv2ywU9Q3mspZBFhGxp/zqmX9JiuOtGAHLMyIQ9Up22XteL3W
D0E0uJsGNq7mhf7V8p665N6X+YqJ8VEDQgW4KYH9qzkC/MT6sCMQYFJFqBrflvHUrEkkQ5Mm3zsc
fG1kI8NNbxTNtkty/gKMu6Mua9ACDj3Ca5NjPGZh7B/+Zw+AzBSeyfi0MxOT31EzNaE+9/5Z103R
M4L+1dVQ7mvfTc1lgMON3qum/lpghW38F73vxy+y980NuKSNu8DlP+cSWeFb0XGoVBWyDqBC7KXs
09Kg7AvfoZQ4yhlRVXCaGlCdQ3XjAeTsa50xRMjXCZp814VsBN6INj5IwKHsmsCyV60SyQC6jfwB
6BQkBFpV+MjAQFQ1D0W8B9r4J0QFn/UPNPHeKmykemiocf/QUS8cTAT+dM0CjPsv6HHqdXnrFaBy
OoO+CcDQTiWAI5lGDz2Jkx+ujBqJ69EUFqcREMSn3GoLRATCdaJUpEcaUp6ur7rYZjkrBlLKtWgF
TOQal4kG0Cab12Br6JEIGALosFOQ3nNPPfqvRGWoUj9cO43pzs5FPQHUkLytqoiRJfDXKWolks5l
OiBrOzVlb5sCRHSqe6WtaKplAMuAqvEOUmT7wO6ks7353PFv4ZOXc8Kbo8XlTFArsIBONL/yfuc8
1Lrndmn12sSITIiGv4jUtId1EUXhNgv8AchCpby7oaGokwnVqzkoi1EzZInVLJPnVKESfIvYzwRu
XSaPup3+EJn0n5GA3+6ZNPmuccPsc+8XX+Igzr6jrv5HNPp/74ASA6ANp9Yu9/tdb3WowTF5HJ6a
XkeRjeoFgZsgtehDJiWrweeaOEa3uTGMURsCHhYN+Y00I8l9gv0FMod3fdN0+z50j+7AcDZXgSl5
DunPMgX25+g9RfO1irWGR10EC4C3QN05O2DuqghQy1ROwTysb5HfMXDmY4nyMWDudrzl+y7zsfwJ
uv4ZeIjA5QApPUjlgT3ZTD1IzhNzQ0Z7rIx7YVg7MgYh/PPEBHct7vkj6XLBnUPRuAaOTmC1seTS
y3Bztaf2Y+zEJxsZJyc8cDmIb9zwc9hviXmAhK7YEu/ALwtTGO6/BLLYE7AW8gici07eomAJ2X1o
S4cbgAlHFCYQAFOhMicqcEpxdBwf+r5JNsVk+CuOGiAQwYHEF+DUznM/IQ5moWxmZSl8bhKlQgjv
ZIg4m7JS0370FgP5iS4FqPg/D6H5IzM81HnRI8MzkK+xm+BAti4uEUKvl8ZF4gJgSnLzThkAEoqQ
eQW6y9k8YFN5l8KQgNlhV4ogWTlAmr0z0p9U5rpUvc7IQQva0C+3K3AhMtIwwh8iEYcDvZrNcLwS
S6fzbbJGN8mzJg+/Cw9pylY5V0GnZXCA+NjZiY8UcwI54PepjQGYqnAyFkiLPG43FjOyw6JaUC5E
qquSrkL24L35yzDS1cJiHhOGKWpgqYyhQlSoHycFE2l05dvQIcPXwTl36NlBcy3GU/fG5WSDdQr3
g/fhXOWAqAThSL2ML/UkevRTVHlF+qEXAFeWbVf8oRs/w84Jv8kJbNN6VDl3HRJeHjqG3OHCaMJv
gx98DYG58GzirP4gHqu675CZBd6xrI3jBx0HximeNM+k0ib+p1U0IFtRqhZlWdsBwQIkFELUAKa8
+JNH1JlX/o3G/K3lIyvMBY/S3VDJZuOMwcvQO/WpSTh7mpwmP0VZ8lpYQmZeZ5SW5yMpZceDkD+F
wF94QkyCbIMZATZKVdrTSGoAif5i2GL0CrfaO6r6CUTS/I56i8hkgKpBk1ubG8MiLs5DlBbHEAxO
lAmOcxCJSOmnWHdAjPFLqvNyLJB6on4WQekRlialdCx5HXFgrmwD4NpLRsniFtTGqm9SpsgGJEge
gOA9TeK+V40OIAVAH2tHW8EmkH7E+e+dr2t3pFr0VcB8cLB1w5p0QtpsN4EodHxMmNCPqBdzNhFP
2dEFHtvDqPvmqp3s7Ltvh7uaFc3Z7fDInmkWwHPcrn0bLLBElkBcCr+jViDr4iJzPnltguyxBRUo
IBggklsT3zQO1xXskq45667Rwa/7QVe6oAItuhk5aJHd2H4ftwAEUQ8YuSqPsGcHq7bih0C02ylm
/TOOxvvnCXBMCpnZP4xKZ7vIOLcSe1rNVqWLxnZngkj2nlSZjkR3rIfGDYlpW1t4DNflvg1xQN34
7ImaXtTtFpxxw7oNC5Z5Oa8uJSocz31R8afONIAwbdbR1YhK6JnHgWi1pwmwkQof1ZzSmrjXuOxr
4A762gkN7S7yh+TBGjN7NaBM4pvmhwjXmc0XLYuxYJjKaA9Iev45LtoHcgAN4LQKWWU+5Kbo7pp0
CjY5c8NvDQpt1Qw0tRwjsR6bbsLf6ZuWRtHD/GwJxNvfSpF4q9I2epBdiGcUxnGj/eYCrWHblGDT
BIRrgZMotSgimRpb+qN7AqjKZcosY0e6qmsphbPeNL6Zv6TDJ+L4DoxwOoa2EQFcRchXx3FSr8ud
5jSCUf7FdK+8IsuFVxfJVz1Eddji1ZafSY2sW3kszTCevaY8effKBNiLHJZtRz71oECOUK5ejeGz
rxv6pezkkTlBGq4rhWyPrSdtQudta88yuWNd+rZsUW83uuQyBcWVC+1dQaaN9Z0WnEJFeIH4DM4w
0nsSSsV+wUsQtSLECnw65bAYWNmgygxnHbvESbmz8uNqFaPsURZIneH9ZskNvkn/nVDHixL38etN
CjENSFCliUvFKF4j2ckyAUDKMQC6NBCNVzdzXblrU+jhkM0+0rhlbgRi8jWK4bAcTcthZQVd9AAw
MRfh667ypG3Gb6A7emmmrHz2M7Bs5dzmSGeAPpHFLu5d64uLVIu9DkyebQpm7Lep89ypZ38Aec/a
tswp96AhMl5wSrImOxgBo42GQ+Jjn9fJp8Ftn2g+M8gAHttn2TmvTftBGzSsd9SFdNagxjmwogcU
zx7zrAfI04TAtVWW8jVrG3sDxNFoL8xkenUqdqdPfvlcteZ4j7poxLdD491N1kO0J/Gvbiy1Hs06
W2MNsMWhpPWpG8PyggODbuawj3zET4MhDw50i5pwA60oRxJuX6zNyNCe7bz+EuaT9VY6IFcWZmrc
D82QnaXAo5QMVpju27qNX9xqErsMmOY7KWzxEozmhhziMkpQA1lOJwCrNA9mgQCylIn1hizftwgF
1s+6ETfHxkY4nfQ2ShGRnPMWZJq9Ka3SObRmpT1bY/vFR6A9zPE2H8FE99Sa0+iVLtLSow+Ce5kk
d2wABwKp2jzsLiUeSHGsg0cjrxEM7/H9egnojxME7jFBBgLjqwlwSvb/MgFN77dtc4nMdNsoDOqo
xbo6c+UdstKLc6dUpCeRmrhCOWjrjIW36Ki3+MkprU8jA3dvvXZ9fzgui0xQrTvFmtab1Hy4OMSt
ahPb6rI6/fDBOd54LMzwzyCxcWz7sRCnJXlEnD60Jqc1OJkXkXqzz7KCD1I/8npnDNeLI40zbR+0
W3P8R9cAaeDkqBcO3KbahKqixlQVNbHqWcrgaGCcIgPpyLoYBlVgQ7rFgCSO9xFB5KhUzzjBrqwx
CyT+UYGQbiSOF4Pu8JhotftQNwmqW9WZkj7ihGfQ+GtShGLzO4/QrnclCmFfDc1GBXOk1WvfN/Ud
OGAOQ5NMIBnufW2duKGzCYGjmWFNXK4zxw0f6irhT32RRwfZVMgbIW+kQlbI5emKY9CZ7CnQ4vGi
5gpkjjhWmTdbVx3WLse585lurBtbPuLk2v+wOmELRKPFUVr5xe6Q70Yq1xxiLx9xIGqbCNFHiqyU
eiZunhYRo0UN4gZkdDRZJtcdVtveiAqiCdGSX8MwAhV0iDEpSlNQKqOcloz9WL+PqJWFzGSws+n1
ffuAdTtf4/swL4SQhJwbYx1aWrLG9vgXbBJBIiH6UkfAECa3GVMpUc6ulaRrUl6NgLO0/HR25kMU
X94LorPq0DZ6t8MOHAu3eHpwM1P82Q5vjhtYKsm436DaevwBtKc3y+Xaa43CZy9rh+BTgGUe6MXt
6d5KI2wiutJCvXfSHBmoHPaTXqIMIqvdTZ8U/daqMgRPEw76EMUhAiAr91Bq/mZRkZ6a0XTGdnUl
t/2El2h2XlSEvExjQ4ayMGS8jSgpR5Z9kLLogk+efu60BGxR1vA6anFzcMzaXndjPbwyoD0DBjqe
zgy8Q5/dEaFW5ZY5FliIYhc0EVo2vhauQAmiZtY4v0Ol28G3C98rgLpwjgskybIID7uu4UClQu6v
m+bJwWc1yjrIhRotDnD4XyWG19iN2e9oHPA11cPdZutw0C+FKb5UIZ73boe3pq5qmdMJz1YSuap0
XkSyFsrZV85MOd+MJWuYJGtgtiCSWzqAf5jbEFkvv/qDXXz0M7B32ExHLozo+B01hjr6XcRFdz2O
tB+D52v8Nzs5xTW2PDJM7sI8MM587HF+yIJwJzgAULAqgpIaV0HgpkiObPmsWLSUcpGUIDVJEbwH
le9vRraDg7NPVJrjZflrSkrpyLD5lsiuB227BcgzuszigmriaBOYKPsZLL/wHKDnIaoA5o60DPv7
WDVDh2i+CIBhTAZqUPHT3+cJUMTD0u32NyMiGb/GeO0fbgYECI27OTbGyxzU04Z660dyOJHUxAhs
riInWdk4ErgsvrnOkSGEDJw2Uqj5qsEZGSB6sZ6dRdL5aaZwepWSzFfeWMC1DujoP9iyAiZyEEgi
dkjkWWTodPHc9WF9IhWqr+O1iALg09S2szFMBJMAylOcERfBw5S6S8M7tuOpVhwXFfUc9QyedTG7
noUMQlmTfB/hDOdJ+D1++1qNiLDa2GH/0h+yDGsZ0GmCjEeIfs1RzvlAez+Gw/uNHTpgBwCJ67PJ
g/w+m8Qh7Duwzd5MxcqqP/SFLlbtiJ9Hluj2Lmv8PXKAwmeQLIbPZmvjGAd8PbvKtJHu32TRfaq5
s4cMvqISzk6BPeX7APIrwRkG8hsfuE3MRup8wfwTyXmK768TQb8hUQdDqrYls8QieI2j3coj0c1D
DHTUwGW0U4zfTVOr90tKIiUzCl3Ht5cUxQ4vUySnZC2Ld4ODqhxZhNqcrtgEYM0qhvQ1alO8K/rU
MC/Y85kXS2R/IqGs2ZO06LN+jA74NXxlvDEvump88MKeg8rJvhRO9yVB0AtpQKuRuDEL1/hcY2Xw
6rfa5Ol6JB8BnCHwn/Onuy62BnAF5Nq2xshHlBljvysL4zUfmy9jGFZqnr4e7a+Tpj/TkQLyEV4q
c/C3JC3NwuxIulLk9kwReeNSteJ2vI3s1A6QqrSVsxF4Glbzdq+OtVVeI7WELMsWEId0jueDCEbR
cDT3uol0SAvnYguzGopT+QnUxLtMB2SFVmfubqaFkKiPD8DSugbEev/Jlgk/x5l8ZUXktx7eIKmd
fyI2CWR3APGlKM80TkzG76fpXcUlVYv04CTNsI94OO0Qe6o/610N/tAEcQMt/skT036eHewerxEb
R3zMiHdc1N+J592h9BAihSe2d2rI8uFHqgbJYespqy28DaqiCkG5EZsPhmpyLn+aAOA5DI5hPJDe
7wp3XUaTtl50ssArUxj4ZnF4oPkrlvnswUUdMwYNjgmN2fKriVwLOJsjVhBghtYnZ9NOkTgOuuUe
qVf/RlxcyA8QlO8jlmFF3Kzq0GCHxdcZ6hfEbasttuMMybZ/vcTiR1dcROrdfAoae+M3ggBuZfR1
4dkKYLFtEMXKctfemkoEb9owN2Ql3eKC7wx4N7VCBFwcIwm8TJqBhjTt1BzwxYKMZHSnvdRKeWC1
hfwS0fabRjAQ2ZlYxRhGGn5zYn3fOQGoa02BfDuXW99BnQzeptExPlf4pGuRCu1CMwE6VB7SPgZV
hcj7jY7kt4sI02xPT37bFzGSv6fP9OSnpjBlubUKv17PDIqOSmUGTTlS0qxwSLwxNFaGFhUP5G00
ebJMwGPArWnAGbY0AFzZLejv8J8Oczmc1wSvQc0V4ElQOn/oXepcEi3gT6Bu7yojfKamxDZwY8Wm
vomRzvSMNWhzX+ZvRZ7aWI1i3bNufaDKz7K0AMo+Aq7pCN5Q2IGduJKJ7d+7UaQ9Sgefwm0n1P1X
/mPc6f6jW4B7NzcQlSGRDGLKpnXaWGJDo8zaie9RI8mQkoe4a3jyhZPeYTt8MgqruW/G7r0pXCvd
iCzZBl3BT07lynUvYvdtHB6bocq+CwC94xPn3UWYPmgYdHz2LERuIHfSajs6Lh7ztsAG1Xdq21vS
1wAvhlgy5aRRkyMxQ0yyPlTTYLwbwG2bzZlw+iD5Fl/HF1bpWEfozh3qPVSiV9o6dzY+VH/IbaBS
k2yCe2QtO954RYNM5L5HWafj/1EaCc48JpVHSDR91KtBs3oAjtk5SOMfIFauP1e9X2+1Sbo4Li+B
pTdU6dp2guGPPO23WuzbP5SrZdrV7Br1xYQcsdg6IrLVX4YYmAQ2gF9fypElO5HIfJtOuvEyCZyg
TFMRn8mKbzPLhf1lGZQwq3iYpjJEIbIC3APunChXnd72dzgHOmVA1ETG/oeuVXB9s3ztP/dHIBjc
hRk48Qy3tk4DfmNeFE/Z9yr57EhXf9MnLNmLKB9PQ8zHSwpMLK8CTP2WJSHgilVMSChIc6sv8CFI
9lW0iHqgFwUB+MhHbzG4FFFaZOrdTlFWgdzyqfqOv0qIonTA6CwN6YQCwQ2a1F3jHfxuJUPMosew
b8M9d2OJsH9nIagDRJJTJ0tQTlXIOiAd1k3vBupN5E3dQuKtklkJGMf7CEBhVY74pWKOR4ykflSZ
qLPOVPzyiw5L4/jQchvhrMWHzIWbaRcrD5DV5I/PwGyS23LwEdhMkvisVW4FxiYt+hLb8c9a1Zxo
+qfe1JofJWrQVsjFks8g5JFbfczzuyRBXBm5/Z91bWjOEoG/5aOlYT6rlk9GqtJ2DwLLtsu///W/
/+v/fB//I/hZPBSpDIr8X3mXPeDrbZv//Ddn7r//Vc76w4///DdSGcHLYwrHxb8GKMBNZf/+9hTl
gXL/X2Fa13neFsYlQ+brjqB2CFaHG+mWcdQ4LipC3lnEGX0nAk8LnuVbJ2mjGZCHPG7AfnohAPDK
TR3ZfX5ysmzgHESILHp4nSYnnDHja6YuSBwS5IXBh0RqQHWReF3CHiNpml6BeOUbOMo9/PntHxL8
Qaus1MpPGmJQW9ZY6VHPZHtvmAmeCTrg34j6R7Nwuo+9XrCfGfVIxs4y2KcUvVzkmYEPKxl/FdhR
uCdyPOlvJrGe339xkMTbUmMMnBElEhJJrpUs7cwa1kiW1k4JHm4ounzMXVd/jEJQodfSuSfJyKLx
vm87zwkQMPB6QLrdoWz80+JvDIm1B88iSr7JJWvCbJvZfrGmCagBx1C81sex2TYf12EgNF/poRMc
5qmj3HwCyFl6oqkZN6PLICIgVInwmeILfVVcUqxkzyTFJeNg+0HowvGHwvvnO81h/+1GQ3api3wB
W5gO1w37rzdanVqBTAIxXZijB3fEo2TXYxnO5Eszu1KB6r4owvHKbAbzzB2QdPNulsOeF+H6rz5s
Kv1mi5pMPN0IwpDh9XpoZRusfKlnD4RoSIakHb8DOsw4IFwAuiYZ8Y3ETbXVglUWS+dbrl5kemuW
5xDU9WfBDXwWJF4ivdHazhjfVthFF7s6FCNKsnaBAWS6oHHNdQv08K0BXCNUe1Wx5lG0CaigSEmn
0FJtpmAUldm9nSLMMkvAE552dZBWJxCHVpdWR7IgbebU7q0w8soDyWg7b98+PJjkWeGlYQOrGb1b
A+uPf/6q8NO//a5A8IOHgYGEDwHkUUfZrx4Kfa+NRWa64wVpmb43Tu7JEbr2rFeNe5pcs/TKPuBf
sQk1VijdLS+dkZRPtq59Jr0favFmKozpgFNC/TXUjubQ8a8o6Rv2MtL9DXnZ2H7aVepsgq5p92Za
Nvc58k42KtDqkRiLqbkPVdMlxrWhRGXeuZsQQa557MXqjeuD+W6TB2Wwl3FpvAwRcAkFkm3yxi4/
sw5YjcpL1qMGrhgM8rvplQdNi9LgBOlTDM+dtWbUwqMlbyFcnMCGIls33D35nA1fu07zvcYZjPvI
rcMDGOfw58du9oHzCrVj1TT9UYTRoVQP/yK3TqbMN7EWwj64zZOww2RVuC0/ksiFNO/HrMfBKPLR
vdrNgh2KWXxQOpXaQYsdnJhH+qss/fib6gCPN/kWoTMojeqQ5sOUs2nxgWnH87S6o93i0tC+EScR
zhrMPYVHBgOPmu0/3z2mY97ePYZtI0MBNAqGjrcKvXKu7h6pJ04ShFZ80ZBx51W2a54tXeInJcC9
3Br8x6gKkkhFRtKTmMcsuzNCtrnRk0hNOPTt2ukKbZ73d34tTw4jQ0VJoa68DKUryBEkQU7CX270
9Bmc3O2PcRnsrC52j4ZqWIbYGCp/bOc4aiO6ZJq7pCWZesCYcI+L7taHplvM1EOx4T5Ade8+HcJn
/Jz07fv1/naqqw+xzHUz9e2VyZE+3Tw7uS+fOwPAbKauveiv/JarLNMsulGLPtt922x9fHVHkSQg
hKMuNTG4k47Y3rHjoqPejQ7R9RGICmoKaq5kmmKWnSoCQlOLY6jfzfE7HV0GyYBYpd+YQ4DUrSqt
zrdcIL+BF/5P5NwhHCmmL21aA4/CLIezPU7OEemY4PRztOgZYQDgJCJj4LuiTklb0//JS/4G3NTp
i+0OvwapRUpVjv22LZ0z1vApsEh5mntO3kyof8GBnZZr4SUZrDOn57lU1qJL3q1ZX0ZkRaQ4fKYB
UxdejyePCOMZAnLbwU2i7Yi0ipOjG6lX9IDOriO8xUc9Af0W7/RPXWcg5aisvmJ9GO0SAzXbg3TK
r3pu7+2R8080XLrIbbCU2zJc4P9MwxHFCkGyjH3dnGjHNSbWIBXH//Ujx27OuSOLy/Vt5eTdujeL
9JU1/cVpdPsHAq2PXEuGFxPAPJshN1tgSufuKTOMcJM1evoqxnZxrWJQVrSh+9mtSvMiGgeAPC1w
P5WUOr4BoKUJh4W25MxDUny1IT+yUIPyMdSkY8SNfgLXuMdkPW30Abn4mgzaOcq1RM6WANdgW1iR
ZliUqCDZHD8jv95AJl7nx+9jacRNcEyNxRsGBBxauCOqwCTTUDhJ3R7htXbFrWDTtFF8JF1RCpS+
kaF0Ju2A94YNbpZJlEi8URXFlVXxI/UsJVJvMXSq/rin+mPqkrdJZcPkhFJqVBAvI7sqLVdSNEiw
FlO/dbL2u6VWXRUf3pupj8CqRDLDGV+96hT55WIfixSZDRnyY3JVQUFNo0ojaqq3IHlEytpK95m9
SVT6yuKICkLtEODgff4f038+crG4sfHgmLkSM/UHmf9oPH630F8K+Sjci1uVFdZ3xV3epu9N5Qsg
Sy8ymaWuklVJSTLIXfQNFoLRarb8/8wxz2Y39TbWmJGc3axMcWwMIFpNCPGAs9LhyLE+3UiOZA5k
auwogZo8KvxWHnQXcDzkwQCguSrrPFsjM8A6AXL1MIi+O5BEjVD6RUQxYXesghp5rqgULM2gQH0I
GzfS6KpqRVgndtTJu1mmblhZebmlLjUZ4tysKowtwGO74kA6mo16kV+qlHE1uwVwXxyz2u0pb7Ap
jxvkyjySZbkOjcExdY0Ev0GLvXrgxYHSLCUgBA6VAw5xytIk3bBtLJ89U99i2N2Ru6sAzlEDde0e
NH3j2X5aeoCNFra+6vr+x8QNXAnr9R2VKEYT4MdI5CrT2WjMbNMq66REsupxWuyoglFmfgZscv0f
xi7ONNa19GMRpO6qRpnvXaLuMxMn8mCPRhQfFT9Ky8opR2gMdYgeySmqK1HPpUzUxHrWb4bAQpBQ
eZJuyKMg2ZJMky7e8xB/6Nf/vDTjjN8uzUwXVYC6boO3kQvDVku3q6WZw0LNxrGEfkb6Vtwe3K8s
fjWcyluyS2+SUpdk0791QWxYO6hJQh2/2tYHd7Df3+NsqTj3LG1R/+yKUyKGx6wb2ydSdXpZbKyu
6TYkkuE3g3JfPpIDNY0a5KhBy0Qfgwazr1ZYsKfztq80gT5XpO432v9lYJIAbPoUhis8h6sDKbmO
h3489j2K47L/y9iVNUeKM9tfRIRACMQrtW8u73b7heienmHfd379PUo8xu2Zr+e+EEhKye52FUiZ
Z5Gav/mHjQfeNg6el8eeTD0IDp8REp5uDfiqbW0zKvBCy1Cvi+VPs7CxI8jHl9yHjIIBTZA7DpHv
bey3/rmGJiH8MRtzF01cXDuc3QFi1a0nfxgrlOB6+aO1IC6NJLIPhL10nX7n4IRxAk0QBq1LLTKJ
Ymdt1jghBrnwB3cpUM7txkDNV00MYb79+w+Q84+DoSkt05LMYroN7ovxJVsUeXlT4qvbXXwHoj8+
B8PXLacSnNc8WXHuo6mVKVyobZlB9guMEyh9FzBSS1JzTZ100fDNZEgvTd4axq31yst1vrEFn7BJ
go6fSwWsqIWGcptN04qasH0FZkhdKHoZwH9Cc6WQZYDiaMayVKCsu1ghsjevzlH0BBPloQ812CvL
EEZjlgUCFUhZK48J8M/SVygiFHuBst2qVunX9sMyhe6oDzyTeGdp+QNZqSz9/xb7KSTxjG3Xd5Mb
jWO4GuuUnQvLlM81/9NSuL8E3qTHzEbFrhnt4ZWiqqBnZxBxnGeR/WmqqHIEZM4XKMhRFI5iStYU
a1EU1qLuJYom0Vo6tLbOv/9k6Kb4+mhBqdjSuW6btoQfvf4lZ2BAMLINHLO9mFMtV5NS1qZLEOmw
FLSgkbP00V06DitIsEQ3weDBZoLidLzlPsXhBJbe2tWIhFQd3bQy9A99a9ZuXiTpA77rVGan8rnE
SXoVGpG1oz5g89nZ7qK3ufI+WdWLVnHtTLGNDgmeBH/+NcVWWVk+ZOc5sg98Z9VWFZ/XabHFO9dR
803GAFCuxjB9lTZUo2kd1hrTrjQaDSo3drXOR7M+1JBLB7BZdw6jrcXPyLPs8tIY3/o2+NxfgB5F
/U6Rfe5X8RGLpzcvGb9pon5ohHkD6nlzj3Oodyv1/CVEuujVqu18p9QHt4nelK/cNy/voKiIm4CN
+T9ziDZcCHejWpPvexcC5XyMiakxnj5aBMn5aH3Mg4Tgp1VozY95UFvwLtTK/Gj+CWkMYKfvA8Sq
lvpfkxOE/+7Xo1/241egyI9fb5L1ashaEMISWyjbeaOwYRgrtavW9SmcmEXx4ONUhdRdUzxkzHrv
W0aXO4rTupr/x3fB+ZrqVEl1KWxbx6MS6Q/x5avQ9gDn+2mfXAobjDG96bDNpwrUXJaCdNnOMJsJ
Rgh/16e4U6JKLoazNlWoQIB9soJolvWoaX58wTfrTz8S4tEcpXfXWMPa1hPr0VEX0LrhyTGm9xTg
2OUfEbPKy9waQDrv2iY/UChKn8A0Brq/paZuxOPGMPtv0ClJXKgZ8rs2a/ldVdfpbgg0wGpVH12a
oHTWcWW3m6VPa714NQa2vRNCvMcB4vvTaB1xbLmNRDMgrbvE84sbmpXWWXqXYxukfgr1IBNXXgDa
PC0r8C7xj8tvFAsRAKLgZ8eJgQqa17W4BdWuV7nSCNnwbPo+tsDv1V7y4kRhuK+6MN+VBTNeE4+t
KAAu2cZ6EGAdDEi13HOJjw0N0JK2XGlagES0m3mJffiPpyL/+lQ0dMNizDC5aZrgBjD1Ufm04Sq7
0B9gwqSdAwE19YVEIlDlE6j1zIbVS/9CJvnSB3vuZi2lDwoLWGxukPrTJznXhcwT5DAnYI45zqPL
AGnGGiksEWjuMsABwtFdGhFh0oAGWt82hFzOGZBPcQSsVK1uTaBbt47pjy4Na0gyxju6hd30wTN8
/4jfrTsyB/uBNNeK1wIaUKs8FNk2b7ubHI/un76ovtyooSEq6p/T1HwZGtAzqaFfYlATSVwuhnJf
bSynLK4k1ypp51CuqWduUH+10bFNv/7SA8Ra5NZMARdyp1llivqeKq0rumSTpZ8jKB01pGaFvCyU
SWLb+FHmmr3/FKem2QA5bzo9aFeTBBpZryp904cgQfHxsOjYhEXRNi7JI5GuzXJR7M6pL7adwgt4
RRU8iB5+etjeAeaqWnCs2HvI8+Cb3Fqgo8KZOUlgZdgDw1+5dEuXTHXSnZQTRC+i1tp8HejGh99/
wC3+5a1v6DYecMICc03nXHytFFj1BDU/G2CAzM+RIQKh/anPzdciMqx6dQ8XquQxhCbSY5vp4NKK
SJwa3qaPcVQA7RiVAnonaDINjhTAYKYAPFkgVrSOUsRskFSIEuYADhKXOyri0AW27PE5KKMT7eOp
zEP9rMgPIDLEwx1LIm8nwlZrCiWlswm0n0ODxxKeft99EaG8C/QxiIsfTRrFgf1781Ekjv+OmOvB
FAEV4rsQZ765DgNdIB3oTJSUqHIjeaafeyd5GSjn1/FWh+tY9z4aNYN+bjFaOqDc/P6vgMz6P/4M
Dr7TjqHrjg79438U1ywuJLb8yJR0sTmBhghl8mnlx10dQBeRlWDo+GL4oxxZdFPhSP1gJOkGWq2w
9QEE6UErAo6jWNuh+lJi6xLq0yZ3fHkfZeDMD5nNYVFQy/u40LpzjM0U5C+7bDU5ZQQ3RMfYU3DG
IDsIpZ99F5dDtqq6MV0Xme9tJ4/Z90XCxRZQbZt9n8KM3ZlT12whgNfup9DDbhbiGTXql29BUDRI
RQ/IjFf9+AoumZvgjDb3L/EJcjxL/6/xtE7Wxj97CQMN4rMyeA3vTGSGVoK4rEubhrMUin2iMzz4
+A7F2Y9wEWMGQ6nJwiXS+kOeJzvqosElzEjw0ATiG3FGCPK2bGV8ynvBgGbEhYNMc9Pm7LGo8u7Q
J1GxExnHMdX3p8Z1ElafJd0OTRLt2rH6Pjfh8XSXT6W/HRNI+7saMgrHbHLYEccF3JkOOqn96fZT
6Hz7KWCephZYlpqn0khQtzB4KYGaLEr9FIbtt24M+LaJGug4GaOGK40ADKmfPrXncDWH7ioOmYYe
D67N3KTp8yIwKIUsV+H+/qNvfX3BQtHOFBLlCRtbLpMZX16wgDZ0ukjAd6iGLJiAmAQHD65pBVx+
dfMp+rjLx+C9b7n7n3G5aeJvE3rdXeY94tyQfJtScPKcsDO28dSPb7J8yq0h+aar7hDl7q0W8PLS
xRkU3XPfg8+axGmjMJtns2OAZoEU6HVBeNRxSFhHikloVPKHDIURXxJWjlcx4fG58j1YXtqaX138
FAbVjt7yWw8a9DcdNAVQ6cSPdvICQtQQp79tQdT6NEAz4MX1PmM0IWlKM4CqTl2/w8AE1Z95hgef
+7ckirAUyhu//5s4jqrlfwaVWAbXHSZt5AmEbknrS5qgEazruZWPlzEBuseAETfyZKHMT3QZ46SA
IxUuSQPUkEu3o95uhgx+ShSipW1xsuDx9D7vU3uOVrMpcmnWntdsTU8L3FTpb4ao625yu8yv0aDn
V7prbFj15YGXrL8MTNC+2wYFTtA0EKsdA91BwBBAWRzFkV79e6lErReMXniM+PCwrE4RDnxuzxmf
tp/WUDMtHJ5v2nS3hNMyNKfqs1UK6XQ4ZMf6KcqG4aYs0hBVpxxvKisFZkv1JUadGC5OLSUA3ICk
pTrKUHk68p+DCN0qMk2YLmUPrO+s10IAIQN7Erjo9aBd1LAC3Oi+d0K9t+brqsrfor4Hn9vCE2j3
L01UWMY93FaxMwTwZKWNcJ8K0kLfDY7BsL+0GNQ0FevbanqI1sNicddyA4I++KQBdHadI6Acou/a
YmJuOniIpQkfsybZTrsGcmQ30yw/wPkfNjHYYNiAVNCoZ2sCE0F/Glk0whtRexmeoUoJb62thlNZ
60ITc4KAKeRQITHj5GtJvLh5lrTLU4Hi6Lc67ZyVAYzvxTYA30IFqlp34TT8aI01YZVbFcBUABx7
vYMe+fJEiE/YTNpbMDXwUhwUsmvBgs4A0Qm+pwCyo2KsgLR0+RQYfAwvJm7QycQ6kZmAHg/TtFWm
6h2+H7xowQRLAGqZE7rUpaXC0BwCMube8JOrM3D7PqmyEBY1IDWMGV7Mw5iUm6Hsp83YR/KeQozp
heP17YbC3HPBxYMnTW1d5yBQlFDyeQhQ7Dz3Rf0GAS04iWYdSp9Z2K6j0rKQWQFhL0wgvgdJhuk4
WN0tdQUOfIXcIrWbo+nod3j0Tajj2VCNi1rnfplFd2MrI2iHxY9f+tsaniKg/z19WhJiAyB7NPKZ
fmhBBloVHjiHNsleqW9eRP1eMCrqDiw2v4nAh5pUXQOiY+rl906xB5cwIImTgzS9H07p+LsExgWu
UBW9WvHZ4KYA3pzmAXCkWasv/RRBfXE4ZqvOgYajTdQ46gwU3a7TYZGp5lLwp9F5stW8z6Ngmgao
lL2CwF4GrnAICYU6+8F9ATOJtGVPTdANa5R1tGs/tMNu6CL4GOc4w0JarNxFqIDCHnOo12bj+c+l
7GH9lRX6j8Qy9hABCgO3LSM3TnrtTyfjr3EfOq9jNlQrK07LGxAhIdsIlencM6pDO/IXUoymy0Ld
GJ10y1AmOFN/V3tQ9q0gOrbSsqbaLMyNedhsq4PtiZc5bllPrZK13fsqIt4W5Y5q2gxvIDBIbW9u
2kI6NxOwvTRoUpm8tD5HWFXm3fhxe1jq4tpHBPX9ukalaDGFUfwUcBJB7iI+Af+LNDzQzizmYN6l
djL3EQza7ga4xcPgxTW7UUIkU+lW9tzYgDGTHDWZ6menSSBeOQ97SrhSDacDtLMSKIQzO73otbLD
jlMjPPEI+R9yH0kr+H9GtXUmOmvuwcmw18II21FQYelCA5EBEfPAR4F+6nskwd9ZsX935vQdMDJo
5Csh1Vk9dTlH9sx74fUI/uqi3Pu3SC+yTE4mX8JBVLtP82Yt1hETdTVxjga0N3VhPAe5ly4M7psY
qoxlkD226mKX+ksQGcOFY/v52JhI6musB2uGN9ljpSfpkekNJCFUbJO0wX3ZhIB4YpAm/DpdC0Gl
CH3A840+2XgQHdq3chhfoZa0TdqBPXotq2/wFmggy4V+XYVJFdarZl2JbejE7BGM6lXKk/4M7U0I
CDBtfEUOIFGqcs4+SOJ5xUitWFje+4rUTz+YwrQUaKsEGrBIj3WPURgoinnxomvCv8TIFrim7Rcv
hu9VO7vtrA017ZJ3Ky8CRoSaMnYuUM0x7miNPPXX1D2KCIoNag3jY40wx/G30qx1meQa+D7IPFAO
os2h2IGX/ty19CMRx1e6B6o09c15iSEFfE2I5GVuTjCAL60e+svIPF4Lfkg90d1klc1gP+wPNzKe
jKPPWuSHNctKrmODzzLIncPOqIE0WCd5H4Gs3fkb7CvgyhK00OTrbP9KFwMc531Ra4lbpkHurWU6
4n/S2Heyf49w6hRE6yy2vkP9zT/MTZoLazV9DWwQXrIqugvTYF400tr+0OEhT2FLPzWn5q/YjExg
ZOBjWYG7sYPxErYjPozID+CyPnag3t14WpzfzANO1BWrzpAoWgND/Mm6XACk4rUFFA8JXPzFzny2
LqchmvgRTS2jLk+V9OTR2XAown6ir9PX870XL6/6OtC31oGEcl9cZ246fa+tNVznoO0aiie/zrV1
1VgAuwO6PgZuWJstADQD30s9bC9jpiqiGoqVlNDgUdutLFC/tzFVMDO9nmOWxAeEB6cdEjCwE1AY
+ljB7L8I4eeyP0EMqTosyvd01wCypPgaR8jl3oFFNj7m4B/eR20M8y60ulaMj72ILl4S91fqshrD
X7Gh8oExwaAHdOgGWzVrQ6NTVKFO2WQ/CxHnkLuJu291N2KvLZh/yvPWee5EvmrE2H2Lcs3ZNagc
bykskv4Zz2T/Mbba5ILCeDyHaU4droamK3C686yHOIOmZYYPcMFs+xgnUXvvl/pTNzJINIGbdc+Q
oLrYzD4neOjcZ+qilSXb5J0IN0ufYdT3hi/EmSISCfZIBv9jYD9PvcHE02Cz5lHq36jRQVLwIQBh
gFoCf5MHYEqhmh5YT2Gge/fAda3nSFl393gi4ZvtWY84BZYxtD1CcBAKLcTRVOYZRM4NML3pDBkz
FGp9PMKuja1N1zGFSYaXc/mEU8XTIvGQ+zHeRiQ21ttQ7fb2JAcBR4IGm1695DsAIyYXKpS3qLln
z1GuRygvAKMKI2LtXjRN7BLuJPasWw6A5bMPNbc5ohgT/6Fsyv93hPopnoArnhGzYjOCuuZC+ZnB
tLuGzVDXQAYoGPqtiAcfbEW8xNcoII2bLhiiWzNIQU0MZHTbHoa60a7US5c8c/iGGdh0vy+k4scI
jqhhCXF21ZrjIk/sNGgRuy2+PflmjKxvSZsER1p2jrOi/Njr1sscUYQJd9Neg5UE2Ljvv2JfdZAb
VQtAWuT9V5zb2jFvQ+26LAfcAt9UA0NRkCZoVrPL1S9lJIO/9ju73Gl592breFUVsC5/Ui1Wlp9a
caDVN3VqGE+mGOax2uv4U27W/zbvYwyqTbkbRtqhFTY+c03/I3I6nAFUC4b1/l564H5TcxD5cypR
KqrGTeYhUTcq1aiuzqGv7lXFrlN05FGM+B452qNDtcwqmH7EdVqdGzUY+cn7gvNob25Cx8RCBetX
GUQhd1aB50hsjbPK6KI3KusIG+ciPJMiKfWXHFoOLGfBhkRIqW/qkuGkWf0thS39H9MTTwMJMS36
rRz6GE70k/atn4z3u6Xvy10xBf7bBAW5eYas6qud1qdmKkx4AY/GM7g68KbQhntwWpG1GV7sKjGe
1av/tgjYQ6tiIDDETwk0P1zLirJLEuj1Btju6j43hjMktM0X2NHZhzHwcSJV2sbaJJO17gGmRU20
zlY0tPdp1YGGC31uk4WFtyJO1IB/uffkdw2gBYH0VjN7quJZvB9tiGoiRQV2CGsulvrFeuYAimUF
95ZZaE9Ru6PeKKgElEy0K7VqaHyfAw5uPzUT1rF9gQfympqNn+ob/Ofn89RMFKhwhAU72qKSe83C
IRNaOgZ3QWDAhqKGyMMAIW8H7O5pgEAPzBGpWfHBuQkM588wdoY9nnngXsHU5Ng5kNXqq7q/cvCt
rxHom7uCwbK6VX3LwIg/IUzHoWa69NFdUvb1WocI6PrLgGR9tRplk2xpYBnlZqcUmpFMoB9JA/TT
ULn74cRteaD+0LKni3SmaSPGbx6AWvhs29mZ7mo4vDUu3fotRgIHhRXX9NJ4pU/OCKVrdNIwXSIa
ptsuFUjMZZ225iwHnBQi2bUsxZ5afj/G0HRSz25q88F2Tv7ku6EaoNEE6mn/AeQybOdrho07OO1K
JoQjHPCmvmTYbOkEZl+M4YVV+eDOKKoevpbY4GXbBTPV5JDcL1l/Q5CpEXRL5dT1tgSk/2MSoETW
tkFxHAYCfrr2EpB3F51t5EpQ+Qr+WHrobgn1oGwvXQpzgj/sulhFAhpUoxFc/cb2HwsJKdppgCIA
3K2DR9SqGGTzR4AH1OhkOt4DQB9qiDog/orUhlabRwpnsk7wTIvwz1XhcNpwbsrGulCLZsEL+NI5
UwIUB9fd3o98GBngIy/6zDtWUKJ/quFhusYBOdw3qgkrUjCuTQjrUbAOX/s9z0axoubAgDIIrQFc
RBVc1EZ5nbLodo6tgR+BSaWLB4jfr9oEbzHUUO/px0x6+iQ0r7+h0E7Hdxav/fhE61iB5dZQbAFs
Z4IFvdJMwSvVX4+/NmkUODJjHtUq+3MwKOmfm/82t8yhXhB3sCn3GLb2sP958PtSnJzQru6QEKvv
VJdIA3GKcaq4o/6CGXOX09TrrIjBZTJsqL1BtsO59j5M06Xancetc53UJQhz2HAM8i8KWPpxVusg
U+6lWxqYF/mYvwQHNdQ1hom16xkWKgGzifvojeQ7qQvMsqNWV/mVgKJxPQI4nYhmu8QDLvFGrbKK
9DvegFSo8nAW8daJ2UMcda8DXjyBXCwYwir7RkFZozvbDmefVZsH6VW0hfrg5ONbDa1D/Pe14xWK
ium1SULdzRSmp0FSdB6gGSHE7T/NgHf7CKhaaiEHF7Ad6e4ivYHNlvMIiovx1GSfGn+PUFip7Sns
7zlDHd4DY+DAXwdQ8FH0/EWPxvxYxkgAkREPDgT53uC1iC/RxF7p9U87A7CBt5rFvCu1MtCNNnSh
Jg2oCNoC0CYBzAQdWR4WHKlJdyDYA1FIm4aP5egnQEbwfTkKDvFBv0oPzw2Bb7IVdPhWBro8tI2V
rPDmkI92VE6XlA/fqcW7FBqSJpug2mt7h1Abw8dO6xg2WArAo5pmnBbXAJuLrGiBE4yn8JJw2ABw
1GMeNd8o1mOa9ruu1MLHqYJvRARyrUtTeZxm53Ec1pCiy09+AMhQWfRwQNGigpqjZyDLomVZuvt9
/UOnqvcv9Q/bsnUHVXFIyhjA234pSvEiKnRkL/CS9rXiyA0cXWSh/XQ8bav1HQRYoJk6tMAdKh4z
COUm1AYmDsYWDsR/4PHw3dQc/8008flCbUs81yxCpiHTxMPYadM6A87qrig7f1vIur2JBm+CfL8V
4eVdtge/nPyj7pjdCc4Q0b4bmInTZ9ZuR03LbwGA9Te8CpoVIMlAFmC7ubKroXuRgC8DF2MUP0Ti
X6CLOvpu3t6zpgihM9j7m9JJ4a5ggbvB1ZZL9xT5z66fUPLO17E35ndj02XbsCymi5Zr+j4Y9Brl
yh76KtOg70w/0iAJhEKEEWPXnTTcP1hCGCdwvB1X9yrj2RzscG/zRsPeCs2BAdgdt4OAxy2asLwH
XRZJsxM1HYc/m0VpXKkVydaF2qj5aFVd/FAF0Za6fV4VNxO4p/MP6HP9CI9Rs/whhAn5E7cxoGmI
kjPqTG0MmQYFimudSLi5NZUnAqHVH80+QNoVScYHz0vv2iEdXpKhB42lnUBjsUN5NmBNtAEiM35F
ceBG11vrJxJcd4A99C8eTgWbDtKvZ2hY2GcrTPQ1V/DPvup3Rlpmt2PM0lsOOgzoFSMssS3kAcAC
Tm81BzqrHD4pO2pS8EdcxMt2xzQvhPFXNGy0DPU8Q8C5h5ompDTAcQIOfhklWLxkFfR7tDA+03sn
MLUV94vggVottqlLy5r8dQEXnZOMmQl0ZjxL88Ym3nY4AEtIb/fZeai5tR6GNPvO9P93RFTIDsTY
wvm3NSI2mf+BlOD6V2ye5QCPgJIxt3SQMKStSpefAFnMA0laK7FwxXuoSi7CCiS+EMZ6vIlk1M5a
DLUBQYZZZYGGZwkGmqTrnGXQvID2ArVpJk74LRSaPsQaQCIPVw3w4WuP++wk1QUHyulETWDAAFqn
W+qk4Rh4grWVWdD8UoEWdxBDt8vEL+sskx1TK6FpkvigqiOdM4Ek7hLWtg05MOZh3O2pCW3B7HaI
R35UcSXFWcmY3VJcjwzyfu6kGGjtPM4Y3RDw8JXs1RHBG/8ioOrA62pl6H5zgXoskDdxP/ePIaoN
1D/por9T8QR41Rv9c7+KB4L2LcBGfG8VmX7RqkG/0J2SAboE7cYZxvRTNxxqJyRTQ6c7BGl1Q6G+
5sHwkNu3gJfdDVY42MAKNvKaolq6tqGAsKYmXYq2Tve+Np7g7549opQ1rZGcSpAZ79E0UO+LHM9x
g5KnjxyHPchFiJWlYmkCMH5PSIFal2V6XMpkR/FjEmgHaJa+T9cDJD8kaFOHtupgmNHCNQNib+s0
aesTAyNgRHEcu6iwEg1EXMwXCusGRxtdLda90eU4hWIjDOV9mkyXT0HYps6LUR+ttcTRqrI0Xqhf
Z3Z90HzzzLpcL6BsrdWn5cKjovnUFNRkQ4mkobFewuiOYucItciXqRTy9WdQTFD7ciOyOHC7zGCF
u0xsqF1rEXppYRoawwCbGlgp4PTa3sex5KB0sM4tJWvva3WBfVG+YvYU76lJA3kL94wmuKdJys1h
X3DhuZPhd3MfHEpMoB6m+EDxmoDSvajnMVkCGR7Z/IZjNwr/mbr+Hhv86Amz8l3JcFbMnPanz4DA
bGGf8ewbYgCdOuyuYenk+wmb4B1+7b1v4UgCnJaChufaGwMZfFJvg7zw/nIMTz6mVTptM+xhcexB
aM+ltrJKy3uDasyGXhwSdiQNCqZVX/AnKFyMN6ySr53ZGU9WDOVq7CNel7HBEa8lk8aTZhSQWPg7
8l/mqUi8nsFPq4Odb5so5tjheIkgkQoyI2T2qG8ZEGqUmhISzzA49CCWBTYazmpqcutrclNWVbXR
9FRugYmzj2VW9qBdgkbLoOzyXDf696YuvD/bsHCD2DT/cKAwCKJIHj543LpmXf8USKiFuqPWYseg
LoHO62M4oJDtfr2lcRDu6mNM4/Ok0m/mmcv0TzF0G0IC5Pc7PfH1bWIz07QMUGIcS7fBev/Cp+pG
S0BcSdbnBvZw3JDBMdPb0J01RqidT8Pf7TLFtrpQ4yPqRHckLMKTcNiDGutWBvdndrDURvumq2w4
USbgDpvwvYZsv1OutLB3sHfUQINdNabYLicjCN0EbhxrGl7R4NClXhRC5y3u56MUoAP5LbRCcVCy
LjyqUD1RTmJflBBhdjBux5QXM6FILhqJC8HIg40fnOrqQx2Z7PT7/8t/pDRsZOcBPOC6ZTO4nOhf
3swGVHJ0CPGl53ddNz2G/tP8DpM+vnqZk3pbqC040h0nqM7Ibnx/S9GrC/WVo9XbkNe4kuiSJwPv
HOOF5pL0g2/E8XYsamTFlGBT7XDoxuAIeDM63fT8z0kpxHlWfTDk+15BQj0D5PNe8/NDoRSEqE/U
WjX3iRoyQjTg81/iWjV36WsKo4IUWADvNBCjZbO1beQjHT+9B7bTv8nKQbo+/n++pVkMDBmXEpXW
przvy+mZ+ts0EWtkJ7OjqNP8xWmLVd961je9Vv8w5DR31GRswilWhC9OwMpjCEzYmqarH8dSPbnv
4iCYfxzFVwlcoujHpR7wt7//w+JF8iVZZTMLspaO1AUHgeUfGkNxV1qmDWL52al6d3LM1bvmTmSE
1wFNUuihr4PzP7rwwVvNwjwUodag7xDNxDcnuqoIavUlcOH4O5+wnc6P0CKPtwYQX6+Qc99bOAf9
wRm8FSzpl3fRUCEir5WmV/ZqBexuCsr6ri9CWC4YwZ4+OGBeM3xrJ/zEqIDUO2wkYKBpxgdqQkXt
0yTdj/Y51zQXbPlmG3kKkf3rpdbBRXKpE+bR6V40/eXf4pa+kmUXgDNN6w1FqN4NlddNZJl8X2bT
K7UWAr5uww0nUIPYc73CEyK/oa4ljGZOGJz7PX43ACTiyvaG7Dbk1CocrFbdoLrGz6zgw7qEIsaP
KZ4DasCdV4FVVjeBDeLM7wIsrywOk+OsQ1AjWLr//afqHxhDm+uQExKkM2KaXHx5XGTI3zSj1IMT
jHdQT3P7sDumbaw/N6btyoi1j3acTw9eZKyDgrPnfoQZq1FmP7yoZM9NNTgAK2TQQVFznBQsUGnH
FcxmETuWqbfGT4j284oCzGYmpgGWO5irDp7M89j148cxz17zAWanC0g9zIdp7UBHebP0JY5hXaHO
Rj0Lbj1hxudQGqDQul9RpbfrIdIoTNBQ8fUpYI2SmXB37ApWg3cLXIJVmt+aDs+wqMe/BYU56oXK
hHnjd8hF9/DieAGUW99POnSdaTT5dYnC1uclWn2gJXS1cGiy9yVoDqttNi/hK3TE8lvEsvprYp5/
WPBQoMvdGtICKIiAUguEKnCMBC8nE0bmCnO1DBhB/B+JGKk+A5/zMDbeyxJoeO7olsEAFf71sGeV
gWlNxVQfkW8CD0SlUFt14Ie+Dw73Kt9a/9oEHvV9VGSMfwquK/OHwyAGFBVmtmkYS7a+54gHR/Mg
8W/GL6BwiwfI5IkHKKtcbNFAClJ1wWbzPZ4GY8B3L1ETvlDrIz7DNuNmXrCselgEjdDrzq1Whz+B
F+6JyGIkGsBaA39roOVyrdSF+nmV1dRPrV4kxY3ThSveyGxr90b8UE44zsSRAa4UEBsAJXt/pSN0
QxhsV7xOmc+ksf1gaLHcxFaH1ERrsyMKtO0uhROCehxC1MUao288He8zGAr+VSdvQR6lfw54CLuC
19FzAv7sOnEg7wVrN/8QWLZ2C6uL16bQbKgMeNGWhcze5d1gvyZgpGnZED/6kaX9x5+cfyWkSB0M
VNM2hWEZzj/x4PHQm/qUoUIlO4k00KhdWh0shSRo2GbMpAbfTvQtF69VGm9m+HPpojsNKf+1AeLE
us/H5x6+Rn92jgffXRT+Xaeo101keT/HSn/z/Cb4ZgzYoQC/bD5MIUzG6raOr5Umxa5rh+QUNEV0
GgOeIvkPyGT+H89CpBW/fNBBt+XMxgeQg36LzdOXD3oseIeUaF6dTLAGz6Bq2PsWqNZD4+f+zSCF
2p3rzaPmIJMLjZ7oB4NpXVkWLfJiRbRGzUz7I0tBGzJq4AkNrrE1a+vymllFtR9HKWHIY5cXcOpM
oBva6WHAE9MNUwOpygn5KlopaHF4gDv3n1OeBlDqEfJ59EWx5vgvvmVGb++MLuqOSMYZ4L6F6daq
W3HvxTAG8wCIfZO2fhWpgHSbod120gv+cpL0RxAw8QKbMW9FS4TQ5a+u+CZ2sHcYxl0OtvNqsRzT
jPI3fbVyJaNgiivCFIBbAbsz0PzlqqwCICqGvroHRlFMlXHnmXF1b+FRfogZfFJpLBhGeZMMyILh
T1k8B6h0ACI9dt/xf3AtO+C+XN158vTQxudkRBm9lt1PqA1/90p8TnCcDlcSdaIbaOVHqyAN35bN
Y153ACAY8RttJWnv+GtXFgN7lkPOf+cH1SovGT6Lv95FPAa9cchLkH903H0a3eDcBiyMUfX1PR0j
VQuC359aNEaHyuz/KDuvJcdxJQ0/ESPoza28KakkleueG0abGXrv+fT7Aepp9fSZOLt7wyASAFUl
QwKZvynmtSlGyk3lz3mN2GKKPjlP9pW0/m/zfl7l5zx5FagM3t7rjHFdR9N0dDRlPJa5mi7mrtTv
sQAyLPaqfx/kuEdTnslYnyLoTV53N2CwU0E54HpFOqZIdfT6+j5uqr67qjPtVWfMbw7Es20Uhg1Z
BJr97OW3BJXBZejO7U7GWhHjJ7Dw9Ky8yBD5ofIYmc032eqCGCaAqqlbFO5IhwTYaYjMlTzoMlkl
TxtKjNuOPDEbLJHnSmf1pMpu2e60ELj61ER4KYgE1+Ma8ixIYMch0BRtTWhne1LrpBPBAp9sSE5H
NM6tg1WHdz5g0SfBtG+7Ut2UE/oFiWfg0uS05X4yCoTGAjc9dXn5Epr4P6SGG7w8RshYJkYAKH6R
4+WB+86/XiN2ijNZr7fOiqKvhtGsnHg0P2H/bW0G17R2Za0lb6WfX+WAEIe0xaiRtM9jBy1BpY1W
GOyGXyutXUFTMz9lkW6zp0E9hsUHjMig8zek3ApWkTQ1M4heMrAXbp0BQRch7oo/RshOGfvnCHmN
ybSKFeDz+lyr9guYUdQ1tIgUYtzWlxg8zdIcDfcr7lykKBD+dRv4xvB0SszXxh9jyym0nsY220Vp
PS4nhzW5mbY7pQiUP0vTBCnqV59brw1XY25Nzw3clD1VwGqneyVOeWLSICa1kNvwgWxvNoBnPpgk
eS2UbK/mtvWpt1N/m1hjuKlJMiKeOP8xzYqDtrldXl3F/JBhqHEKmEasHzCWevbSYZkalXPVY8W+
toXlHMrC+l6jPBgjXlGD10dL1Hdjdx/CQPuc4JSio/6VmfNe00Anp5hTfFZr/XuRlsZFKfuGfEFP
xksMQ37dWhlIP+5hFkZMzuek//jvq3nN/D2T4iJKY/Hb9BxLR5rmd9FA3/LxKdS1+Nh6vYG0gzYI
J4owXWNuhiAKZau1G47uNzvxk0VtNvq72kL4D7RkvBheCKvOMJujP/ccSGJshRH3pTVTbANmymx6
1ryZHQVClOPzJSST5s3p5/5I/VldJKJZOUBxa2uIF14etG+t2o1n1t0fcqqbt/mlcIOTnKmYlnL1
Ww8GJRM7NXRf8uF7SzVn1YShsypHo4BpwqGbg/LYRwOJr0dbzyJ4TY+2YrVPqp0MNYIWYa8te6F6
0UVjdmltPdvCBFAWMvY46El9MNq4pJbEWHn4ZSym6+cqVT7jnuUt4jqC4pO1ergJk9hfULVUJ5aV
k7K6W8ghDG4cK+630hVOykI+LAZkUx5mKitHBXL5IyQn/DZWDrNwV11ZY6oqC7/W3MukGaem0Ion
l7WDglkcDknQEVy0U0TbBmKw5r4x/Zjj+J2yq5QE/5qOv3MRFKV2Iie/kRe7z2FzuAwcYzp7auBd
ZAcqz9FCjXIDUNbNbOETqBKdMJDBbe3hdnerk7EcNs3KytDs+yXYDQOUYFshcyDwDALnAHT/PvcR
kvHKF7besaP/Lyq5ckfy647FZR3HAhZVYJ0S8n8INA0w4gKjneKjk2VwoCuSyaSQM/apYYUWah7d
OkEULxRh95wjHRd68+pOesZOnRn//Xdp/r6Dglmpof+qelS0VTxgf1tYxpFllSTIUC5y1PRpAuLA
V5WDPHs0s6ISRlclKTbRy52m23huWVNen/BTgER+rrHIlq3HwbW7axaF2FWLUfIQQ1ld1jHl2ygz
yDQPil3ucjhHi6jHOSWpPAq4qdChq9tR33kJRM0SouZGcq2kD6o8exCsTFP9e4jQ8Je9vxxEbAiN
239/38Sb89uS3HNQSLLJaGquxXL093euafwRnlFbHXKb9a/FvdRa+7Y6nBoBE2V3Eixks81Ahho1
MsSGTdq8FdDQHGvlRQIXdFXDsF8gnhaeirilUG9kRzevw5MMUYADwS3bdqbc1GR0r2Hpe9tJ7/N1
bXXKu65OKDpgJb+XTcVRk0ViTrDARW+Kz0npufVr1ZTzDT3tnR26CtlQFW5LwZ1RNt3om4qV384M
63QZNxAkbKSinwtgGZPTQJeorf6VH9kyCjvlKgcEfdlg7lL1R9kJDRg13LQdN7J31hINhlaGrkSu
LCAoFh/w8vxNTXF/I0kTjm/nyy7mZi572TscojKtb0GSmy9m7qwll4LbGWaRIiGCG7BxDCFILtGr
UMxvFD6/x0OJ04WHKdokCfn1R5zW9k3yiwxERNa9j8hv1Rkru01DgSN+D2xDBwuVh5ewGFhMTUbw
ucjhkkyA4PYAE8PPCvR/vc/ij6aPtGNZ69pSTidzEC6LrI5YkHXpGxjUDX6HYmOoBLt+8Pm5DgBS
zAEnhFnJ/F0XDSkK4mhR3+XJtCb57E5ldrhj/ZH8jBax7caLWvHKLeSUCVCBeVWxbL2pU6BflHb8
Q4axLOs3ZpTCCxM84z6zr0YURCxaGRV24x+DmOxkZr+R1+rCaeuTdGaPJdhXTWouFWE2Hgo/cr1d
mSZfJtlAJTtdmUNfb2VTaab8BMz1LVFtPIrGTvkyDEb75Aur805T15aNqvY8xeyOhaxDVUbF2Y61
G0KH/Pp9V1n1lGuviVCEUL1C7n/mvTfk0IWast9OA44nkTudFUvJ0WuPRhMV3+Hdn63xIg8KtpCX
IrF3+Cq5T/dhWWQAkG/DaZ2O+B8VRmRFAYv/6t1hv7vJfYyisNe1Pw919GfhxckVYxVcReC+LMyx
cT6bKsqSgQljuzXS9sWNmgtOgs7nyNcQZ6r9bp+NUY8c85u8TBQX3lYx7HEjm4HBu+9p7lsLmOyY
OCZ+GBPMtZAb5YLkgaeRCa68zeDl3+7NoC1DPCeRjikWbdBqe60LYeSl4cQjWtNeja73dpHvz0s8
VbVXtwnVk154n2XLHL32JSzflJiRMsLP7glHDP1ZTrbM1FqkeTUf7sMzq8ZSr1+aFFnXKpbxt1JQ
JTRIKDWq9ScZUu1gfMrV4pV0mIogdaIFaznBsyvsJh3zPZisfkHWgFcJ8ui51GdqVil6DbLDKQLj
eYLu+6w2xq8dupihKJhR/Tbj0VGLSyVC4qGJy7Xu1WG3xwhqGyaOuwnKuDgXhfofZ/HP3tFOe97s
wk5OE7DrJUt4cvx+8w7zAIetSkcOKamDIzl7SmCkNfmAE42dUhl+d5Q/IXP7f4bUBfo++THHKCDg
U5kLWMTVJn6oDXMsV8UyzHzMSdrkWz81/mHwSQ+3LuUcWPXOXnFrGw4YBquNME1p3RDBBHv8eIww
y8C+qpH/+4jamvs1+Pi/6hFfolAfMPGwTKfddA1JEUebXkDsac8JpJdTZ9c4w3SW+rkJGu48XTmc
JnZFL4Y/X5Q+R2/dz6e1jZfMLhxoeiucdcbPumLEe1cDzisns/m6opMevAzKeBlAYmzSxujgG3n2
S6DxkVeOZXy305N8m9IGoBprBest80I8woaRPVyotkeKUatpnHY13x72d2RBe3FosDjDuNW6yJDX
VcUKGG6zlZlOQGjTcXLQwrAG7ZvjOfHaBD24uPOPC2M32sLcbISbrGqkOxxyk7s7VdlHZwOJgZ3l
oQYIUB9lqJ9WIPd2F4wCrSucQ3CzhNFkDOmmbeeGv2eI53e4lsAfBExK8W8aJquvUh00N170bvrR
iOoXf6iFM5qqV1/LZjAqHIucdH6PuqJ8zzP4O1ZnhCeYdcZHXSAhF5jvfW6NZ7tH6lOGHZRWEMFK
ss1gDCN/dYi3iMEtzi6n6Zzlmr6C5havZNMUMXkmD605XYbE8/ZqGgkvHNEbupl/qIPocI/VUNr2
FhzhneZbGqtf9tJRqL+21ApeO2XIqBB43UZtY0hXNgKBYkCDFfjKgR39VMCWufRwescx5mmsVN3L
kA3dGp4aG+XOH3ea7kRC3XF4gnyi4lXXFteqUbAzwBfpHfngjOc8Ru2zIOjFTY65HPAv18ziv4JU
eVcQ7f5spnG6zNKC1dc0+oCmWDRESTmwHlSUHTCV/lVt4L0OSmKtZC96kTmO81GykL2JUnm3oCex
Jab24hA6xqUPqHCgETXgL0sWt+O2dUpS65j2dXKbhD2wqUBsrRrUBGTz3uHici4nyJg86DN6WdSA
zrI1prgQutoQLahboqYLgIFkflC9ppqJDhEEU7+c9Z2TFzjRCoKpqbV/FtaHFlr+i5vb3jpDIeiJ
RJR/YOOAT3atWVfwlvXSLIrmjzjvnvB/Mf/S4Ml0dRZ+GwDpLxQzMA9aZH+zlNZ6cb4WLHFf5LkX
DOkSyH+2d0RXH43DPmoLdDVFsxzUbql2yoiyDB5eg6P3y7JkH/pYBMsFr1l3OLO5KNkGOfzmoIQm
jvfyj7OI2ADkFIBBDKxWnj3G/bM3MmtzYYZ9s3Wqxty1qfL88PaRZ9LHR9r6oGZo7GvH2gUZtmlR
XYPhHGs4Y4mR/aPd+42zbgxe28NudfZOLlTTkzew64auHZzsZC6aVYQCzb62nRNeIt80P64/Rmt+
NVq1eCl4v48JC7fVXRiIb4k6cLufW406bKaFKyxh4/0ADGEJqCXw+BoU4R9mB2H2baz0L7Pjt+0L
Qtm4OnldhpAN1XsjmNrdXLrGAksD0POdAVYLJxoD9Um676naR0yaB8k5coy8hBthghYII/IqtoHi
C1S5V1GFNiyIBIZrhTsbF7pV7WfmMWtXmfA6KsUdrRM3sN+asuMRK0dgrLnW7xu83NEDH5Q3DzC4
1ECyGsSO+8gIDgOYskfcn5BIfsTdMN/Jt+wx3rOQQmm4NaMx+SyFVAMf4Qy3GvYyJGVVf8ZHCrB7
GdIRQ9qoIqeEclhM8qENMODRk6tm6V/6eKo+Y9qXrus0qPeJzDo1myHFvoI1cXZwFXVejWIUm+R4
McL6qWt0961aK0l3a8mlS+MvZMIQcq3ZXKgS2Dq2xkLLwv4o8fKyVzb5UJB/FoMfvakYPIm5hsDg
y+bg1+3S5/NYyoVp3DSI0SYh1TCxTp2ptxzlwlQ2CxXkub2/C5whHJsuijzzjmlAMq4uEECJKoQg
ULa1jrM4yKY8lHlVLtrJm9cpcIN68eiRA+WUNOCRG2eFycrQKNWaPReGsx8WyJ+T4ikLBzToys5Y
MkpsAgzPkxnFMTTYwLjZNsVwgVHooyY+CBDQSo5CPaValXF1wW0nG6/3pVKiusKea85PJWnyNdxF
/RUAV7tQld771oXp0uZp9pcBPkstzfFz22GbOTZWfKXsPm6hrXQYRRdf8Eq2SJTjeQCADIu46clW
p+hrFU3DimqF0CyPSjx//h7QlE9RPMRfZ7P5xwA9uY2zzV3F83JELor8NUz6Z/mtVA18BP4lrvXI
k/C9KY6NzgclxstvvaY03Sp0edIUvjs3OpQyN3oalOFI9hn5eVHwkZUgETLSAnq+9ID62ZwFPCux
Gu98V6Lrsi4/jX7GFoZa6ldkvxeqQPNBTG5BBXbFS6cowxYmebf3yiDfTUFmw563ahvLvVYzrUPp
5r8+2fV02OSNqh8fD3v57E/YACFPXbzLuBEYfz/2odLqSx7l6VpeKXfSihuwOS3k/cede5Z3OJau
H5Wj32LyRmT/HCebcvDvMZaY6MrAdy4AP+3nSvnCQrR5vmtSZCI2Ge6/xgaht/IQtYirQt36xkuf
883pXS/+2rJQBetmf7emEYmccfZeArtNtmYiiJS2bj7jETAvLbfcW71lXDJwPKt8qtoLHGieonaC
xApatwcgPApb0il5VlKYCQXckFdEgByUx6f2j7bQr3UkltCa9WNNkjfBsTP7+Gs38Z+F4eC8jXP6
Pvom4lxj2m0lRD5scaFocPbZypWhbMpeuTZ8NCWAvom9H4P/X3MfV5Yv9Jgb/vPPkK/LW+ie7wvP
hqQh4L8GtR4BmwBagZulqY/5CerYb0iKO+RiJLOzBIU9riQqwwP7cpzMdtc0ivU6a6TMqq68ztZk
vTY2ajG5641PneiMZyR/+nZWd7KJljc36bEc13Kw1wfm3vRL9P/EXG3IvFPacgcXrTbO3Vvqjws5
U76UsGge4Of+8B62nVdPbOcDi528PHNT+0vZm+nB6Ut2/ZZaK+ukUrylL7MAtpFMJ8z1Nk2vWgdw
S9Yysxq4f2LllTmGDWk3L06K3UTvA39V76IOQkrO3qeJvbq/ezzsr8002HCAAm6GhuPYh9DnFRJ9
jl/yog2Wg+tE66J0y55EJiNT72TayCqUwbjF7iK5YH7SrLAOzd+p0hVC6aL6htrzZgCEApGki1YO
INTvhTeiuRjqyUdcKcHKwq/2Mjp9uBVFi+OgGdFRXtPt8fVuFM95yv0EjrVN1ml0O32vVWRyqLTP
L5ARKiQ6+MFo2GSGejFcM2/2l1arHR2kOs5mhZObrpclGnTkvqSLmzxoJgargg2mhGX15iX2vu6D
/CpZ6IOKSCEMq6tkmg+aee9DQLvaRC2cDpQqg3VqW9lxDkz9attGvpBFutpzv8Nf8m9GE5QHxxmo
Jrtt+UXR8HOg/Kc2EHRQ1bkaRavdf1IoSrAOFU35xZfNaVJpisfvoyl/Uigguis1bKtNEWOaLYCW
0hmxiuyrbyCb+fBJ5NkEA2cKn+7ujGKoCGkwiyD9ej8mipCcSMqwfK616K1TIPjZdj2ES70p4i17
sn+0I+4SC6WneqbE27yZyL/l04+Tn5FfT5RC9WKWzMgAmPOJFCxONDpIMEUNzvLPlX+NDJEHPgdy
DelrjBDNx/+Ilh8JLzfwqPuhQjZX6AOTyXRWGFja6zZAmH4eNGzn9HRekZKxhvtkU0BPm7hez0E/
3F9RXlSEajjp91E/Q3Li4w0Ko2otQ6H4mCpFBe1ajUu2W8YHjwgsD8kO7mQTkao3snj2xcfpEQJv
upFh7Cai4yqFMvPc2pr4a5PbDDDuNnFv3QEGcoUFZ3KThxRh12UHO2fziAG5v0Rh7gD7ZVYexsWz
NpIG4WcA+DnUleVIIWGbVWP44mGP+4x+qkiTQbGQOZ+uSK8wrPnCz2WzywR/VZJYO2f8EXvQXI24
Jjk1SqHIhqWOoWD+M5OgpcRRf27ji0xD1WNm3cPZmNaf4XvLsBxNMs+VKQAVOnOkad8bwXPuSiyM
1bo5KoGSfYE+45Eqm0Yk1ho+O3bhp9LzwoNXRNnOjOz5uXLUfmWiDvveCAhVr1j2WVeTv+BjmecJ
UT4SYr6zlc0+8zEuCBRF3euD+2JOVPdkhzzMvpmu0kR9dQtvvnp1skTBPmGjiV40bNTKO9x3kNrg
bXvLcu9bRmQng9U9E8J+ZiOBs1rieDsbS96FbMqDnc4/Yg/IepjXP2ISskvOG437pAt3tWpa4BMp
+leeFd/kwVfjFeKA6vO9pSCa1YTmVbawvktu7UCKdhxQ7XzEjBz9mIqfQUpVdBPFLda84gB9/cdZ
D+k+iKxTZILcQSSDTh3S3Nb1MMJ5jE29iO6+pBCQi0tZZjwu0yEVK1khZ5bn6fgUQxEqhRra1BgD
5vRN+SU2q2AvNcyaomRcFubq2olA5slgkkz2prcqbec5UbwzSxYt2qzWL25f1C8jvu1GiaZOynbp
xYjYgvkk69ays3J8lE1UZS075SQAyNHSaoxoL0cg2mighSxWLz8vmbn+uz6CZ7fFCyjiRfl4nooq
hxOsR+rCQSxgVYVt7SwrUuRHpwm69slQwvTo5vi/Uk0lKg8yKCcZRQn5zvHzJNmBJFH3KXrxGSzI
NNrUUdauIxMj1dmk9phY/p9lZn1YpgqS1BrtlVLGwbkNVJTIeocMl6v0NzcLARq25DPsoVx2gvJh
Ts6H3ubFR1VBD5STcnNnkxydDFhZDc5ol3ikFiEPasfvrlBR7CQi+0x2lessRQHHJWnwy1ANKVm/
qLXz4xJhGnjr0BmgqImxfmABktYyPIMAM78UPYKYAgE6puMvrZ99Eg466eZ3lkGs6jt+Pk3S669w
mWdkxqf4NGJ3eJiVAqk0UxmuVhF1Sy2r8z8yTX8q1ED7SwWlADHT+qrCBlvAOwYoF6XpZq7iAjuK
vjsG3WBs4g4g5Vi74dIz9eFLY5U737HnNxxpPpze7ZZFzdqL3LP1YhZxfEC1F+k90ZSHNrm6nqLf
ZOMxPigV80UX4yON7ITsnQ3vpdHV7ASaej03if9sCmU9qwAwoaUh5quiKcXzKuo3A4bYzzLkp4DM
mjgLqWUIz9F/6a1E793fTly9mXsq+UXzJSVtu6kTQKFZPX3ysln/jtfOoSSb/bkA2LJwgdAsDMqe
u9rp0R7M67ck841LoFTJax3gDyrCDfbnR8Xvh6VdR8aHG9r+ilyfxeMArjO1poqlChDkD4gFZBW0
euBOm7s7aWxnpZ+KcnA+aiXXDvyYQHEKv7tqwFw+a93mmbuleQUD/WFb5Sc82D88M5k/FTaEBPxG
bp0PrAJa9vcK265P3uhk+MTCsu6LsFmkmdFu5v6c6aF9k3dXir1orJi1vpPNzAlCDAtmczEYofVS
FLb1wvh82FDTrk6Jzhr20PRptkqaJl7oKRhc+U+qJWwFBSDYVr4FJQnRRdXl6tmyBvU9ms8yTBXT
R3+ISVB4Ng4P0GHaePMTO+pLpfdwPhGmyy+mWU0Lh23QLoV5A2nGhfguxghOxBJDFesuoB4psQ0Z
Sx22D0g6b4Z77MIfgPZAH8v9vTBT2zXfCHAWKGpFX+dYgcwUKMWt9CjVZSZlLJlhDhaKnwdfU4Vf
L/rj+oFUZn2TEwOdeqOT59G+qd36diOjTzVK1KUA0hg76PmgbGUVyqwGb9GyrtrZ1mxdrXBjSZ6N
WZJM8/vTPR9X0izMaTjJ3exsd+aqnOcJ1mdW4A/IQZ6xWU6WkREZ60esAiL9S6/lFCR+xIxHhxws
5zqiV3bIAwWGH+MevY8rq3a4N3qSKFExfHL1jl+QH2OCF5jAqOI6jl4avxqektJcmrXWLZTMrO+A
9Gw2zQVii1QnBD7dqV30+kSvvHfJ5qNXDv4/zEV+E3zZo4oacnPvUhBrrtxxhSiXLAdg0htZXpXj
OtdV9gOeybKFa1KCy1xzjXPholTmGWrNszsu71bIroqqSILNVz1bxjkvKPuknYIjVJM5f7NdJPFl
7CjxuQWVf2W0/HE/Fk4NbafoydKMcfIukUxNNreYt4NZlE2vK/j2lq171NCXvSOeGj3D+Ddtp52u
1ehut+XnUs/xhsHfaGG7WnmTRWUk5o0FWB2ogiKVhx6+vfEGlrqyl5/NPmoopUipT8fQu1WObcxS
an3KmC9EPuXBFWeRbca7xjGu01T5pG489JRL+7nzM48NG2SfR7zq9arfyKCvjsUm8bVkfh/14rnL
Kx8pZgwKjID7Y+lrTzpbgRe3xhMY2zZUF0yTkkKgWHBa/Ogk2SKwOrOtI8BSkhHyYJCUTXUQv88n
y6nynen20eK3BLHMIctY4bqfqG7F20du+TF2bC0ghSQvV2C7++chdH4kvH2W4881n8b99+awRLI2
dtw55AQQ97dKvKjqUn2bkrK7trVaXpuhfZfhkoT2Ci7ELu4m5PLU1sheGjfoL16RbmypMxyHaFcX
k2OLWivPO+6K29qO2pXWsUtEJNaxnP2nDIGgt7qIWeNwP44yb8QlOTPQ8qbZZtwKRxjmJ42yB8q2
6PklRRWdSrVYltoI3Vcts+DZ0x3lXPrTmwucZ/8IIYQYPPuO06/4oQ4rOUz2yg5jmFl4a8ObCWQH
pIkYLIcMqBrJl5FjQW4EZEo5sGmwFp2dWtANad6nNaJdiJ5fgj//SHnRnK9eh8COnZTusbQV5zin
rXO8ytNHUDb/LfbbENOydX6UqHs9Otyfl37EfrseK/Rxx67+Keodf4GysPlD6viecUpVM0MRwVvL
nNI9dk83yfFhZJj3rntQsnvkHOr161AIJd/nPDJWj9ch1T1tEPBWF00/aqxihmAL4cC+cYuElVPW
3TfQamSWWFfaSJCo1Yxnmo92aVvkxilqtAzsJOvCuiqDD6hhO0WbLWB/Zfqa6fFKQp7mLPVPJreg
hWzWk+Ht4oxctGyOVZusq95jMyPwUXmfTSR6YvspqUPnEOBnvA4QRzvKg6siKB44WYK4Ph2DHSAj
IoP30/ugNCXtL0+dcaqOiBn8mH7vdjtto49FsOLha0KJ+nvj5LRdsoIoNG/kNkl2dHpza+BeP8lQ
mAQm0F97+ZjUDiyA5IVmM7xGQFGe5FMxiElioJqWLRVT1LAe7U7Wq2S7TAsKYpjdnNm8rGSCOKy7
aSvjj3yxHIv6ZLaUl/7t+rIm5tYxOXDK9Vsysxq7h6rehNC9SXAklrafFe+vsa6myz3WOEjphUqK
Oj4YBHmYrPkcCsvduC6RQkjl0bLGZJlkXrsehI7CPcjNDUkFcdCzdhmSgj7K1n3ifaCOaWmvuV9k
K4gAhRhZHyzbnPTIqcFad1EHrrXObCcK11Fvj7a1MlUUif8JLJBggpwn+GFQa+SjqNH9MiTXlWJX
WNpfwJynLbZk/rbmpv2OCskh6Jzwq4pQyzLUq+Gs+mNwNqZ+XHpJFX2lLr6D/p9/FFkRk7PxLrbm
h6yBEIrCxsW7GEpEhWXwXmVo6ndt4SWvMuIk2RmAwPQsuwCDd4t+yNSj7LRUdtVZgouh7G0su95g
dDCvZa/WYJdToYO4lL0VN6gnrK7Dxf3Cxh7IROk713kclfVoZ80TLBdMjALzUvbleES0BX0jcLRP
oyt8jGW7r7hcLQqXPA63iZIAW8EVV93Ktquyq7UKozSQAyZ3Z6D0s6hJ7e8nt7Pec7TJFwpfcoAs
NOO+2+WBOt4UPpg3PixWsITrKJ6enbH4RLLQek+8xjt0MWg02RmGWbotq9Zay2bUdeUqiNRk74ZI
ySVxzHZRTTYJ7jFriUlp0QY5o6cNvgW8SiAofX44vddtJyw4qu5oRg1+kfDlf2HBiya7xCVAyvr4
iNuhlKkTvVUWJusZ5DXr7L/nZr1V7g11PPYgw6neRN3047R3k4lC4djugJHtZauFqVzs72NYpR7v
aWxj7sZNYAfN1XeTeNuWPRv4JiCZ+WiDjjDOvmcsFVE5l+VzeciMND5gtL59lNVlvEstf1n2gb+a
STg8t2CazYG91zLCtfQQmHgdJJ3uX+XB1X1jXTSluYp+xsKUFHzf1OpODpEdbRUe4n6mSi+GxXFh
77qs/RPNqnXQmepNHpSAnTVGvRkgCnfOlpPib0fKdmfZ61eWt3e0pF88ZrQp4DL0D9AyrhLtNkyQ
cIeiW8eBHh+jWHuTa7IH5foXtrUMcl96crK42f02zuosdw3eo1qohUf6RnfHalUrqb58qCoDwKOn
051Pd6B1gdnpvjI999kRjhZ1FLLPn81haYmmjMle1w3/giJY7B9xEnfwf2JvKQfwsKW8oY5nlMw0
9ql5ec6VJj0MtdqyBW+Tm50guzyW3fxVncJVXoz+n142vXlabj0P/WQs5cZNLgx1oGWr2OxRCVCB
lj469iHl2ctUeU8agBMSVJ61M9vBPOO65q0mN+/fUgrOixHdtm8aOmkAd9E8QT9xS5W9+dopOh7e
XTa+Kl2E7XQNsdCMrQazwnBGQ5FlV4xyoUTaWiXvJnpY91QCehZI/iPbtgTBM1IhAGU+7HW/VPOD
qxrd0tVYenVoMecHLKx41g5U0NXxk2yEPKGehiZyFlVGKgf1Sr0FZI77bF72LZuL3O+WWRsDSBLB
sYJhuVIfp/VQOEd5kEF4Fju/ipSdDN2vJk/vE++nAQkxPZpPNkKT9eKXi1kZ9qTdGNYrXWRhEXDr
lwFPsrVMxcqYPIsybEP1cVy2Mnd7T9nW6Tc91tGKtrph7YzN9NntAhRyw/wbz4dgWaZuegH9lxz/
ZcTopMFST8b0IkiXR1+f7aVetfl5RHDhUtepwkPNCEBP0ZQHdURjSEuMmx7F5j0k43PvL3TNI9/8
M07SfVzAkOh2ckRVJGc9EXZpQph+TE6WOiR3gXoZkQc3ne1FpdTaxua76K0QkDW2lG7KxZzno7dq
s/GP+6YnRiQcVkzJCsvkTBZAlOBf2nY/+ev7gqRjC7dKWv9t4nFwf7RgS19mq/tTJvNQNh6776GK
GXeP4MFCU1lfAjXa89M1DqyPamMl9+nc0/aqiGnKHGiLR1ZAZzB3LuPw2OzPcoiYIa8SGVll3PMI
P6/82Pb/80r3lzAUWKQ6L12UGb72PPV1kDko7YXp2RhwPkS+qLk/9eE4HdSqt95D/FW2at/pW69P
o4/eSfbd5KIOpVdXw7f1c5Rkn+7JyX7Qz7ER/9LKeQ5OVPV2hhf0cHwrtMhjM2zWKmafi1q34Qck
pVE9TfnzHfcwOtbSj2aWldIHLeV+cW9jP4UBVfez/46JsCz9x3iJmIDwVFx8/ewa5ox7gDzK/bHc
Lpth7m2R8n6Voa6r5zXlkZy3BOnVCNApmhUQcOUf8ojJpoRcyBi+EWhh/cRoWK1tLGRM/gGPuU7T
obUmnQJnHK4OLQ5y2ySNho3cI4KM/yObXQDw/GO3oPSu2ZSCUb4jMwqdbXYN9EDyESrSnjuIgILT
B2hMmzX9DKr4OoiWDE3K98D1lZtscJMHmzQX5Z3+kIaJuQrrLNkqQpel1vond45J36Ob+csDApFF
6xTjeSyfA48HR+ChI2cP3MV+62ibW4yk6sBz51aYqX0dXfMSOn30iRbueP5EKqX1ok92YfEAzhv3
SSjhfmRY1UX/Q9l5LceNLOv6iRABb27bsh2dKFLSDUJmBt57PP3+kM1hc802cc4NokwWSErdQFXm
b6JvldJo56jVqZMta/qohcYQBeqdzFLS583Jnf3y5VpHa53BTC5O8w1LWWWP87L2Yhn9d6Bs2W++
Jj8GgCIvMxTXO4zMZhw3up/5sgPT/LRYjS2nb9mQdVRhEkcznwGBOS/dRKJ/2bVZPqztJHK/yxr0
2Yzj4MzNddemV2G4N1rPve7ayKwh/1nq5YHHb8D2r4NrhfovH2oQBt3AvmAMSGG2C1Yhi/LkHv3u
137p+Snij3qSok2l5MveqNpHZhE+yWSKNOyqKOr6LN2EdPh6wGb1Tm5kOMqw2IfBRMsL7HdTUCHy
ONTZbq+C0cH76uPhCnlN3Sku1aTbU9Sowvoc8b8PIst8vI07hUuNtbEuMiRP6aY3nA3v+OISztXP
LM6NPbiD4sI2KEk48+K1Mermm0T4y4QvHvAjB8UNuypnHfbpT5/Dwf46IYFy6ROOvUHsvCEVi3ro
9Q6yOAiLn6GTNqSEM+DMQQbZXzen/FD5gNXBuy6HNt/MnwZoktjVLufE0UyfapA7bOcpqbseRWmv
ck+onOM73ywesdcmgIFyq4wjK7qgQOeOSycWsreYSceK2Yl4d7l9eqpddX7AJ8bbe1mW3RVNWr94
zvQTubvsd2jM3+qpxd0Y1P0CHPgUIDI1VTl+89M0fx68LNnmjomhxnKR1gSnk6eeFoUXGIXxlPVn
yFUB7gN/qB+Qic7Hb1quVFvXBy9qanx+CqdMNoqW6j89mAFlqcV/cGYH4emV2hPJgeRgFypS7LlS
kklQ/ta9zn+MfJCFnhO8BiiZfgFynJ6tFtF3NdZRIebUmmCH2SCZyfNrsMYjhcB7GUN2CqfZj4vT
Deeoq7Aj/RiSsNZTmo1XIOotEwYyPZAp9rbZVZhM5cnvNPrZ4zTxR6uWb9nox18UjRpFgK3GQaP8
8YjrBKphLjjryu4vuGyVX2DcH7zloZFj8HLQURDYSJe0e42yo6+fpFv1P+O4n15zNA4uPk04aCyC
ZIDjCWY5e4lCCu7NNnrtMUxsNhDO/ObHZU/RRulQyqFFxaG/thB+eBtU19jJuCXq+LcQD9ehcqUU
U3/KwiE5dRHeh0FW3lUiWI16m7WCIf4f/Zy0wibqgR53gwnNv/e0lWA6QyOcT5a1oOEXeOitK/BQ
CZbZKgsM9jnRV+G3xxgjxGzXONJCKk+GqT/4Bbl3mZRL+E+E9EzU2A62ob5HhGnb3SVjDPwomH+5
STWcHNtqnpWwN+/VyNp3ato+yxBQgHpXlXa7uY0ti8rO3vTNm77YDfRm950UTvoIsd9+yZocq3ps
B1IlR0AUQ5y10prGmwlzbquHIwzJUHP2cTE2O76ZBUoybbjTVPTurhZ+AXQNvEaW0SUzAQKZIDGE
llYMz8DGCmRfx7i5jQiWviL/M+9x9B220i2WR3KVWe1BunYF3gEVt+n+GuxOq5Bs+Aush+h56pSj
5vfBW80J5Mzjy1p5/nynVf1v30gUPD3gP3aTp26UwvP3QnjslQhVLekudEjpjrNmrGZdxQnuVFbp
823DJS0EzXE9Gax5Jxs4U7wKbzMRqQNq4xRz0jrMd12Ra6cq28xzMPy0fX/c8lRpj0WMAomXRn/L
Zs00kEBWo8B9wqw2OmEGFm/zno16jeOIS9ZBjdXXzsq0ewWTV2pmnvFmU5LfD25O3U5AM2WC4Nw0
+GfpssjuS3cX+Q1UgeVEpoSKcR+jfiS92yHNX9yOC4st03VsKazF2ghrhAqij5zywQ4s3uUC7hiS
jYl5w5UcYHtKvtbtIDx01c8Svbh9iT3SRVFrf8YViCb58nbd13267RJDuciYXhi4xpTU/e7QGHh7
7y7RtxjFSbZ21g0nLDODnesEPXS1DkMkryTTKU2VFBYwbC79MvM/jQ0dFYfUnJ7/FVvKXWTQz85l
VbtA8/ELx2iCssikkl3P4uRs6zgXxvoRi2IYkFaF41rvWOdYT/LHMh9WVT5M99JLZUgp9K1tlcFG
xlpvWrJIPa/Cjrxt0QTVaZRE7a0vg0kw8zdJ8xoU1caap0sLDJ41gQblZwWy8P0eMlgluyqbxoey
c5RVWTTZpwqqrifVmZLMUY7lcg4nkTYgxu54K3nZY/qZ4xV5vr28ZfjW7YIu3wRoVa1vE9f3fYjw
0j/gZs/Mo21XqeO/AeXRAkS/Xa6g8yvKXPDnSV3ygVgWgvU1c+pmfRhvUw7YTrFyBmtCqi+Jtp83
rLJr7RNwkHXqRlvp3i4OGiSK0/snFcUBZ5UluXVUy/h5DpP6giERZ111XE6446OntX+0yXEPNx+Z
VsH3I3XQ2pUwMPrTY9KYDrYo7yvnwe4PJjAvb68VbvI9sAsShnNUbJOAbYzjh2955mp7IAT23h8c
81Xx06MgFzM2YGtADxjx2GNyP40Ya4kgiZokBza+81YJ42Tvxn176oxZXbeTM34LGza6kPKG06Do
/TfMGiyleMGTY1/q0fDojfBfF2ptopBZzQdww8LHnT3tcSjy4nnx5eJVnc48DxF9fVW89heCZO0e
1YN6L+YCZ9Puhh/2MqhXTb0XY4HvMpiNWO9UPvxabbDaC4xoBaYcWAekkRo2vwB8wrGtv9qturuC
HhCD3w9qZFy7VV6cnK6Ov8C/udYQMk49aG6ZR6kYxHblPzn3t/LC2Jj9kS1GDG6at/Aa5gF+roVb
byW+McwRT3qxsoqoAGFmYR9nEr63Aqm0budBKaRKt1pSPCGapoIRu/1InY/cBnCRCqqZyodMLPgw
fwGKyRBpfu3BCsLNbZFAzORGPc4KG12AronLmagKhyZ5xVo7eIbycX13h/O0i8ELPshru66Mbu8E
gbe+vtOXl338v0TITqAai/TMpuF8hRvn+HOX3vTYTXr6PCXZkwzbVJD2LSZ1u6FA82Jhr29EwGNa
hLahuhgd1jh9DKhERuZF2ERp8LqQsYyXd+5q6iUJxtdgIWu6fhRt8yrTDyrQzW9df5k7qJ61EnZ3
JVrEO+kWVn+ukjx60SfMzLzMgsW8rO5AA8N5Uev7jl3U83LXMvye122GJTqP6F2p1OVdGzjsL2H7
7cWvsXN6FXFT5Kmka45F+aS3ePSUDtxtYEbPLiYe9+Lm2FrtaRAyCXqhBpYueJjYnjseiphDoqXz
6k31Kd1WSxd9jumkd3G9klmtUuPnksOZTMqljpHV4eT+ID0+COBpEc7SZ0M7d206nVLHN+7dqiTl
Flawr4r4bxmy9Bk0gi0TVvYd99PwMOHrg7+D8hIEUVF9hcddrf192ZXTD8DX1X7ozG5vJEb3w98H
vEV/UMuq9rOK3J2MktAK+r9mhK3t0vGaXdFGzhNsXsRg/Tp4jNOivLOiAlihyj9/x1njjLITW/gx
CXZNo8IXXCZ6uxnO0gJwAOdA+tdmZdfH1NHjg60PAUrzy+rbGlQtjGxxKBjC2HlSO+OPIGqcxM9X
rhsgSubW+YnnbLAVDI7l7gx3KH4Cnta2sWUUxwYA6bG30NlGNxw53wVAjgTsqo2q+tfY6iNEpdR/
mMzRPPhYf+xhzRhfJLbs7v0OD0lftXAzSDL3rGU2Fp3ZsMa6Yzxb6FacjeViz2g77xrXb1dA+4Dm
tFbY3Kce7m9ayPamt/qxR8MCYprq4VmnzKl+Zs9uI7mggARwmhMbfIy6ZMIop+ZkLRe/No4R+cl9
5JP9Wrt+HZ8KZdZc7M5oWn7YooVZJ/Vd06PQio/qiRw14jbStLy04+U11+2BUuin7L2hOd1p0vTV
NY2fLD6JoVaS0Zfmx/TNI5GaPMdI6adwFrNgRoLMM8M74BDfMsOqMDL558IptxlX0p88yrZpT8XG
6j+HYO5cX1dU7ZSt3Zi95adlt3vBwcp2GXWEzknRb4sBBCMCBxDcqDAkNZPiICCbTjLLqZfldxIo
g/4CH75CdJZoVXXzg7FkqmVWLsPQ5Xc18jErmdBD61AD9D5OqtrfD8vFDYyYjHrpbVMEPO5vE9Ly
w+KYNJxWZTIMFSwNl7BWVeyTpaDBsPRkXOKl22m8o+YAESrpyoRbhXwtQ2h+NYi3Bzj+r/hLoLTX
1OGDXGQ8tyBHl/gHgZX7zwlVLe6spMTmeJmQYGkZcZndW/l9jmebeZ2UcWfK7+B7Yk6YGnf/yuPK
ESLt1G8pFYk76cnldubogukbNnjufizJILyYXpStr5kU/GGf3MZJNsFsRfdKUgbnxPXLLSmx+Rtf
86Pb+NEfrePIBFi0eKGIirFh3MSYAkz6U+eN+kpCEAElC6PNP+VuJGLrdTv7xb4IHG2D+pLyVZtj
nMebLv5ThdYaajQVmhYYFX63xk8zAwRf2YbyBc0JbAeKeiIhohoHZfR4NZZG9pCqxbzAFw9ByH4v
zjX3JJSQdhKoYPS527k1MJTlrCbB0Pg+d+daG1dVavVHpLG0dWDBE8M2bi1sFYCHnG+sLnyx/SDa
B8BgjjweoqMeUF2cxoxyUNedLBuDWmO5SMvV+uyUzhzy82S4r7r+fVwm685Id7VK7UK6t1lZH2jo
BjTUone32dtdPn5gzXGzY1/+xbaxmGmctjvggRF8r2tULJLhLeM1fvK7xl7LsMWzgj2EV19gBFsv
wE321iIB44040gAEB9W1rHbT6EVp1fC5qdC6MB38U50lzCoQS3Cn8EHyIZLcuGVG/h/GJCTXZ+Xg
lDaKxqRSrnmSoXsK51ijkgaNxGr4QBfjkYoOe247Zs/IHiDd/SuZrBfuOkk77XIbz1NE9pbqpOzg
A0vZUbyrjnMSd9XGTWrnrgjdS5+kgMzho8KLqhdeVN6hp2il5bi7RuqWjYbdiAQGapnTY2W3TyRz
2pNQu+SS53my1fHu3dw4X9SQs7OJaYcsuhK9Cpaay1IZuy3VMHfYxAnPAM5n78tk9ha3/NRWLe9K
JGdOwqkr/RBp2jgpL9KtP7pCPEq85H1Wup9mF86wuOnc1kqwmtnFRVhKt+BEK7vtrE78dYs3sMuW
WOnDrbcYAFubT51wj28TxuBuTImOxAPH98TUTrfL3IT65y6/BQiBj5isIGWE/fvvWSbUuY82eVM5
EAJVahRPoT76RxMG8wYdkOlHHAwXtUNouonrei9H1X+dXOXwGy5IJpmVi91k6bZtPVTXPiZ6OSrf
+hIoi9vaQCIGtC1ClYgO1IvPGrZ1/h2HiCfpybiYrkn3FtEb7dM0gnlY3SYkTpl1/663xqdPhm0S
Uk0YtoapcyAb9CJodXvBrfO644vRJC2JOLpkbLGfdaoX6ckFaUZKIzNG2bKqLdrwstzjFiH3QBfk
/R4Ssdzj9lNu97j9lOUekFOc01Saf6m5Frx4qfvVBgRxwRUufIkqCPZTP1c7mYzAyp6wCcEXaZmV
MQWkZkFt41mGPE656zmN5kO/RNSo35ExA5Yrs1VYNI/VYnr4sRxuyL6xoAcuLO202vpWHv6NTAR1
JyzMX9VYMylSt+p9oUwlxy5vAmRUzg98GanEepn2Fs/zd4+U4dFECqT61QSQDFOq3Ybz5hYm6S3X
n35UBlX8eUpwWUfztJ1j1MTmAakexh3FZzxtypOKLAgfaTQDNMPPd4IJS2N4n4am4ZwrGDPyYP/R
l3nXHry1YMvMPHgOTSfegGYZrZVfZeNxKoMn0y/44vRRzyOu9B/5G9Svg5NyUq5tY502dfTL9iye
+739pmCluk+HrrjLYit85SR7kYAWcP+akzD2Y1juYNwTHJwWhorLf9OlCzEoQxzL2aauV7+68fw2
TK3zpzPsQ2wWzXdH6aaNv4Rqdjafps7/FCpaof8ZyiszOnbkPgo+lGe3aMut6pfatwESRKK18R/X
MQJYx13+gvjcsHf9OTrAMjKfQOighLSElIm7SkNn/JnPVsr2Zwjv2QiG5Iq+NWaer6njANaz+uKH
0oTeCbHu8TlT3fISVsqDxZv/WYYU7Bg2pWNHu38W5FsgeOqDzIJcRFqmAH5e9GrOCW60lBXVV+NO
pk3Dzjl//LwuVTwtBFmFTY1MBi2aKg016h0q+9FdN+sZqAItfmjqnmdCkvbquW1Q0F7GMH/ozeu0
6uEDWXk5NsZNpPAs5CMcGr257xEVfY+JMlVlt1fxkbotlB+j9EhzKBjthAjTnV1VhS5MhulgTwmy
5YPGuXzJLiWtWW6q3B62ir+gDnOV/aoLvNyvgvzBLzEQjL2ifUTxKeTr4nU4PtGdYDM9IpKj71F1
BXwt3Y+JBK9rBS4NTp5L2DIeqBG6tBnMk9h1ISSqfIDOuWMd5U7XuL4B3djkLuD6vvPSXTW5/lFT
Z//YoQoFC37po5t+GdK6YXfyMRYZ1XugREvcp+mKyqGylanbpfAN1Vp7TZIvX6AUTk7Ezr5MHBXn
a91yj3ag98k5hEnm8yHf87DHep4UBokIXvTrSY8B6CqGc5FWpNk+Kkzzl9t4ag7wzkOeGJcWl+JV
lmbj3k5yY97Ey6CmTdcl0vs0MShuuLI8f9jLjNxx6DgJ2QV1bJJnMcIo66wYO/zfw/FyHUlzY7j2
gXjkTneZlrlUomVOLj0QRuZk3W3UnbuS86K3bd0UwVPFosiKVfxzq1QBwkA7o4CRBHAO+WA/UCJY
yktfUfsvZT3ai72M+qyiMHQqRudnEyL8seagMYEbbdp9PGwkkyP5G/xC3b2BK9NKkj6l+KmhCPIw
tV17kpB2yf1YXevuszxUP8m5yl2W2LZM32MhsZ/4W7zL2CYNDmB2cpRfRrcG7Z5KziFufPVZhgYL
xhlvHRN2Ib/ugEbKs4klVWKXWHEuQ4EDoMQF0rq6raIM+7sx/+TtTAFHT/2nugm/ee2kfie54W+s
wUbFbOqKb1n8tegD7XvfaDxTG8hJmE5q30lyILaYVi/5WM5nLTLataz2jYI6CVy5+zztHkYXNYZh
dUXLkavlgxk47pEjtLLSFm4LNMr3rvgs3royewsWU0YnwgMxrWfImOVs7LO0VSlNdyC+4Y79VMxm
y5vQ/0uJJ8TN5/xbGQSIhgwp1bektw4jKinrYgYoMXNWOfajVV+iBJ5x0FvOi50WzSrRvfgPkgEr
xyzMv+NYe3QGpfqea562rrC5glDlqHvHQxvfsRr4+E7QHXnzKYcgNdt/txLwese+DpTD/x3HdqnY
DchM4dat1U+oIMPu+zUKqLP106UTluV4Yb9vsOMPGstAvAqlYjBfx2vR63ptWvfcYXn8Cc9kfbCf
tMQ/l8uK24H2iodaJlLeODsv9Zb/Lb8Mv8Jb3IV6YP2dhhiqUuH+aaFNvO6trnpui8jeqaHVnCDL
5ue8UrKdRm7ry+y71ko1yTAtyx2wz1sqTvlOtSF9/MFV/dnGj6KYPetg5/4EoY9uisDlKqUQcM/u
rkZWe8EXL1Wy20Ubui9B6wC+X8bL1PR3mWe6aycA5WEB5btuym9d2e5Lt0rC6CKyA7fup1mK0BfZ
/ctsX6h/v3NhG0eh3u1knr/NXdM7Oik0ljtppkt/mEY0KKTpZ7H7HhWgm3NMSg5LsTE/DZiR5JC2
GRus0D8C2rB3xTB8cYYZ8YblYo4Jm3xpqqb7PniblrFBMb7rZatj5PHPstaOYOmbAWaLNbuSIzog
+JZ6c3sak9Z+qJQUCvhoZb8jh0OCWpn3nqP/AoarPbimggSkC+nMhpxoA2ZlcBg4ugWJ7e7qsdQf
ZEwu1hzcuzZncqsq+d7Uo6Lf2/aTRLUfoSgRQxw25x+31TLZWg7lxcp+LrqaBOk/sK+kxUMlT9rz
FW4m3SUiw9a5LRC/gacFAnS5yGnzevD005xCWh/vZOwWkpdUxla3PtLQ8L1g8mwlsEIEmxLx5CEJ
5oOLdNPCPOoqTEM3L7LtkPg1svJJvL25VYMd8R76eT7mZa6c0BWCkBPj2HdnaoEJzZLH718ZDk6D
YLhDvyyr1bDAt+Xyqf+pKVNOoRfHcZF9GoHteMOwKUw//rX4SPQK0BTLBU+J9UEFKzVpDhgi5/tR
07UXs+//SITjwAhCLP5bDiJlm5eFTuYz7+4dTVPWms5WX7EUgGlOmq/huJVnyO31m50sDk8wtIxB
O8YZ/xLS/e9RETSCb0ilvkdFi5SsRFGXq85gjuVeMuwPlnbEbSREUJ9b36Kq7jGFxnZIoiF+VgBY
YXWghb/cHACOTXWdPWo0H1EQabd90lo/669qkES/DCNBHlg33KM5b+qI0z70W2hxTtzB11uYd3KJ
lBZidqp429sYOTYYeku0jCHRCy5RAuM+9bd+kTj7sfC//q/a5nmvAvX24R/edM2lhZBrcLkqpEcV
mjESEy+oom4I6pOBbDriTqkxABMiPx3unCU/Dcyc/LQpWWoZCCWNHZXg2DGadDYY0KJxLxnrZEle
Xxc4ugalNtZ1YNRVrp8REdwrfafeabU+Aald0uUIRJEj70CdoZVUo9FYW/Yd7DL2N+P0jRdRfJhR
l9wGKgKFXpXgFdbm6T16sOP92HjkKIx+Hw7I34tmiEiC3MZuWiWt5b/HSYgE3+JkTIJlbOKQQPZv
AYvdYm73v90rHrAxLLNWp5iIfpEQw4RDNidavGlzKNrSlYkreazSVfUS/bqFmpWfrUYryHbdxHEX
2ldsn1yMOFa+YrVbG4jwScakJRcVv6xmJ00j0vj63cIDPS/qlUxpXph2i6TaX2xTql24VM7lkkil
XJqI0LF8WjTdQHy+8NKo8Hwl8FNM3fjE3JZLS5ZI62PddQmHgPcf42Tj72Lk1cEpkM+vfJQRxXKO
C/5APuIydJ11rqjb5YMPg8I5ZhCfrp/76zxfrIYsPH41jtE2p74nAfC5OdrGUxl5+V5HM+gkMUaY
FfpZmlpoZ8dgjGY2G5NTe/yrhFmzqns9PA9Ri7rOR8tlH6xApTv8azyWFbe429rY43NbDUsq8eMu
tzglIOeIHMt/iFXkM1Igi3iFmjZdtIsVx9vpjfJcfAhafNK6QC+KcA6C47qXN2TIN2Lzb4ZOh0HU
idz3lZsjBJ1EgJedhl/GAOB1K4MudhTbd/V2qOvlulGgGbRBn99JoRK1QmsfGniTSHcopvRCIvKX
NWf9S1D68QtnQpmSi1Jpb94wmxfpyb0iX3lRXc3Ydn2svNlVsY5Bmv+ANR3vxsnCvxM8JkYU+h6y
qbWKlkNnGM9gemNOozy01HsZ65cjqQISYoMj8rCN5DQ6L6fRjNNogmAvLuXLYbfstA7wLNGybvq4
tccbHEsC66CPmvkgF/4Ae1X2PR+UZczRKvNhbgPrwfPNrelVaBB8xKbIbJxaczzdhqRlpKTAnL7D
8nmJBSJTYpxl9RtYeEAkQXzpa3Tgpg2aPONFLm0cWOe81HpOxHq0Ejl4qtT9nQEwmYwAtnR9pmWb
2B6ng3Rj03sbuyx4jJy4eVWKY7i409Vu1oG8c6roh+1G5BoztJmnhGJub/Rg2r2OnZrZOrxvuUx1
/PcQpcZRejJeTt46yV1Occsi1ACdezIO28ayWvzEdNgroVYga7YslwXUjMddpCO7KCvctqdomYQW
R/+0D6tDnaMPtsLvGbP05XLtG/DJLQUGOZDKPN3IzLWZzGHBDrsyd1YV/kkwluSQsoxFBO3MMtd5
a6EtAQhgyb6K2mugW9WmiRFPu43d3A5EH1ZCqiVktjM+Y+74HJI9O8YuLFSR9AaX+BWcSvolKObw
nGFiiJQj+twf46mDzNb/MI7KVngO2+S+HANU1RzIup2rb0UM9iYQ20hlVfqm52u4qfHeU0DAB/tb
pKz22YRvIA+45IJUztLCyfTATert2sz53rASjK1o9MA2oGKRmr9kTHR6ehH5qX2wveakn+260jdx
OZlHbAR+F4FX/gyt8tqI/2l8TC0NvMCqnzKiW/kPy/lR+sOlXRCKaV23j0tP0Iz5f/Q+5jLomWuf
f6fDFahg5OPfCur4+JAuyl5FjBrtFJvfBMsQuTYem/mdqC3GOpKLQGu6emGQ+ylg/Q9xxX+GJUai
JYB0v0SPw0D+9L/fQCKbEXyCU+R/18nMztWEguiaZXqn9iUuHNo0naRlGgGz1xjcJlJlLcNNnph3
xaBAVyFcZzGZkhS3Vez23m/4aaEE3S63u8sYBDvESLNvk9/Wxwg10I0U09pIB2RYIaHd4dH4RVfL
i4yHY6aAEUpCPiLU3EzDOTc+Qvic/vv72h6p4y/jSdDXG2Ou2iNCycq3PzJohPzGFLn3KMPHEBfZ
2LKXxsrC4hyygFreCv2rDOcTlJAE+vP175Vf9PqHSfP6z3L7Q67/NBrC/WvH4A+SoB5lpq1WNfkq
G6KhXc2DWZ+NuHG1neFVX5WpVvduGDXntOR0YqOczz5/hwqK9QV3ZLTODc9ZgZ6xDrh0m1+mGoJ6
7tjlWmbbCIJDV25J6NtevUaQCgHw84TA+FmzfHPt+421rg0V1eCPiVs3zYO5WeGsMt85gXYM8DO2
12U+Baf/q+kimg+aeYiLFTj/+Th3Wxmyl3FpyS2kVekIn6LRiTTQjCb3O/+liXYg6JSzVBqlAhkZ
vX1AS/yHaQ4csWSiN1xkJ4PS2F4HiyR+NMsWQ1vQuNUGhd5VHm/yDJ+mGSkMcxUi3PwQz+Mv/vTg
0Ixp+lAtF4uv0oOm1ugpWIvl/NJ1WgusdoGPyTYBzEehwqEGPMUGrsCm//tfiykr2GBy0HtMAPCv
ZFZuU43eWn4DGSJlc0DPQj0bnh6ejMJebCy0x34sNH/l+uamU/zwvpVums/pukzKdF9kvvpoIoL4
iISUBZaRk1+/rJPFae7698jpvA/J2rJsf6bOUB4lTC4u+Y8tPBJtcxujnnr9LUDJLJwp73VsarR6
PSPfx0vVpkY3IS1/yCiGKx+jhq0XPxIVXV8Z7cpoiZ31XnnCyrxeNQUCL8046D/Kvr60TgCWoUC4
HzfZ7K8+AoUACtV/zTu93MSxqzxEdu/hddfVx7BWnbOj1+AucB74IncyG3aUaZ9WTQRiFiR1uJRM
Emxqdqbipi8cb9LFGsb60xbzOu9m6+egsFPwsnh8aBbR3Sjuf7UjB8Xa1lFENW1QfEZUPqVFh/hR
hMLVUhDEdQVptyVCuh8R0pNFQ2KomyaPHhtMUa6PhlLxX812zp74+g1PURJeHw16izdCHanWTg7K
Y2m/mlmVP0XAQ/8VhXKVhfsR7gtZnLIbW57lYRY8a0neoNVCT4aM5bFO8eS56/3603jWo4DVDJgN
DIup4DQF9rAZ7G68oC88XrwMDdc8skl4oji5xWVoDDHYc566wCiu55PbAeTTgSTOLFyT5DBybWbJ
YtZCWXvl4Ry/muC+P9YueTsVAt1WZETNpCeDzLt20Rk16y5BJCGc9ziojtvc0Ky7YdHqjsef2jga
b5E7G0e71woAUPjJhTbvEDdpSwqImvMUmQB8Fj+5NrFACQzKi2GDrzDIEz0l+qLk45IC1LLAf1L5
k6+6pykKRf78B9GF98jYS98jURYCvmqSdRTMCQ4Vbqv+aeaNTrrhcuU9XCkO2utgN/kFLzWYEcKE
uPIftNfQj3JcUHDIQ3TvIpgC1fwRF0714HKW8FelW/GeYL+1v0IUlC6wwFsteburVm0cK3vkPkFh
eHZ6FvYSeHzcqUhePEdmqh0ye5h3MMqyN5I1Z7u0OHOKUxeqBuQFi+Itg1B8htChPvNBKM594bwF
QojHjMVaI4/Q7GXWttT5+Y805ULCtgJBlTjrvkkoXSRq9UaaBiZkrZxjE8DFKhnmfI1rz7z1lKS4
773OWQ9qvwhrUOvNSeQ8wnYM7zXDjNay90va+X1Cp9pxP7B3Xpu1GWEKu+jJFhXq+7mvfaFSU66Q
oXb+tANJ/yJtfykw6NZ9lFGBDELzUGhzsY/Y621gZc4bLR+Gk6mO5UYeL2ZSPemB4XyR8ZbzDUkf
Cs4f42AsLyiL1b9dM83fyqJX8kPrUKRy1Da/AJZGOG2R8yMTl1/GGhyYlA36aWUhHHMPUMQ/KWxv
Bcf1b7jXMhm4sM4XIswN6RUNXnlEUSJD4Wo7LNwqtaEka+ReiRFqHt+NZWrfNUYDLxjpOTRkqPV8
qf0Sea9h1O4d17YvpUFpVGkh/2LEuLe6onvDzqLf12ggLZ+d5tUxgLQWc/4I7mBY9VNabOC2m0DV
be1Nq343s4pWnddYd1kwTlTx6BpoKpEwdp+KRUSq9vtqpY0RYPBldRMhTGRBhXkn7UaQUKCodHfX
LKtq5e/9K+mXx/d7/1O8bqjdnZ4NxnpsywlByBgsBpD0Ta+jPed0RbBLnNreTRhuvhqxRhmCN/FB
ZskxJCi359ZFZp3YvDP6pHzOBsdGaPtOgiBdOY9aVT1Iz7CjCUx1SNVvuX/W1+RYU7R3c3gRneV0
2DZ42Rf1NwDV/ku/XMwceUsdnaq9dPvanUFmFz+kJ0vcJnpzTDXARY14IEz9PkZmcRMVnnGH+xdV
0KUOVxkF9IkkrNZSr5MxqcMNng1kAY3427iihNpuSYFebRklVmbzBODtEitDeeqDua0mDv/8m69B
zn+t8nHCmBU8Ax7D8bVrR3hCUTkYQeTn/r1VNq9SgqBC6d+7Svkq5Qo39DyZk2qFtUQ6RAr66H9Y
t9xFIv0C4qpFfWwXqdleto+yafQVFOsdO4zPss0M/TDYe/k4bmSWXWn6OBtvg46l8CKkLJcSWeuL
rw37W8LPRo9Phq75PrwgPKzM+71feyjYJEV6l+rFm78w09LQHO76doxBQcJbs0Ig5E2o1WQ+6UKQ
3ZpN1L/kZtQ/WlhKVNF3Nj/+X+7wVwJ040+m4LYUzlb5BTs8YxeBYz9xAELpLbAW54q0efXt8rcX
T/PGDexmjSx4AXwV99ZY1+y9I6Iz4Mf/oy/z6TLfpTpf4Qq6yD/017nui5UQ8qqwa57xUOHpU04X
GaqVAnnFWP8iBD65BEvllTQkurALz+96+f9cVIYUG0dh46rhg1fM/DpZ7GzjpnMPrugd6J3bbt4Z
uj0g7v+i7MyW21ayNf0qFXXdiMY8nOjTF5xJSRQ1y75BeMs25nlK4On7Q8JlarurK6JvYOTKTJAW
SSBzrX/YObHH7q5oK4Aro/JiwaGW+V/btc0jqjrjphlZs2DGEE2vdQg6MCUxtJHyJ1KebhHe68cN
NVrclm3D2sOkf7LNwrmLZoEueQZvyrlrK27+YdmO2z865JCBOgv+Tc5GtvIMl7pUIBKSjqa9DZFn
20oChfQX9swdgiMNCB/4FlqpHRrKhScNw7RxdYWIidw/ekEZnSToa5K98lRCyUgDAO4Xf+tdrjD3
yHnyUoMTq1sT21dW+w4PKVUBy+9UfabfGv2H4OGOiDyZT1YWLOYNeTonSlutQAqQTUYDaFNbNQH0
8Kwf9c3yZZJt4Rn6pgDAre6v/cuXaUj68yJ4kQkP7omGkEfQt8pNPGnqrkvM4FHFexQurtF8GQz3
MZaq0fz9ksJSf/pO/0VFmvg9DXP43XUUPKTY5+3F4AwHYekfk+ieWomkauwGcxGay+/QinXrptOH
p6hU1lOrLzoCCx5U8Pda8Vlyb5X7LFeJozPOtcuGa4mlCZYtrHZqBMYNwJdB8zwIob51G+6fxhvF
Oh3PjLwDUuIZb5jgqrvIaIyd7K1dbLbM0AI2YnVgtM0STYXOi1COM7EbmO2mTW0Mb+wW51j56ctY
X8fxyrCBycumoTq/hsimPMir7IESDwdtUhN1X4f218kTxS/UK/8TjfxXsq6STGyqFCErNKrbYC9J
4PJw7bnG5NkgKeLyVOswSEDsGBpTpJ30wTnGIVwsxzV+6Ip6m1R28D1PgMDA4ARplvzVp4r+1a5y
NAb6PPlSB1DhpxbUmNYANYIxFr8GPlJ+gsT281Dq3truUqiaOsuNNGVHNYXcFrNSnDXPys4UwCi/
1oH5Le3dfZrNaD6I+FFXq996j3W5njX2I8Alsat4wzfFyD3erikJS8uzVumSo6KLg9QjkyF5yGb3
oKsp2jJ2NhOS4wbTyI59mhykppkMVcr4Gg5uD3Wm659GqLJdgu20N1s7QnhKtn7ogxKYmzDK4/s0
7E8+ZQSEt0BNU0pWyJ1mdv+Enl999LW5qDxfqSQLwj7RmF0+gLxqv4GuV8hrUDl6tYrB4O1MN/9y
hb3Ks0/jEr5XLeIb0ysZE2Pe4XmhA4hUCR/kli7pkcuDr8bXYd4RypiOcKXuTuGDDPFFRWIw49En
O0cE1W8h2L4iqZo/R04+kXaCN99HPK9cHTfbkTWL5EPlOLOswUhUR8NTs+cI/OteTEa2UdRB2emV
XawLJfAKeF+RdovE7s6fguC0xPy0fsr7wbh3VqVhFgj/ZBYWGjblwHkNZxvaz7wqBtCNxnQZLOuH
DFMt87hLO/rRyIvwua+q/R82xFakwbQJJji8c91aHpDD6c8iTLDFtX6FZDwrA33X1Ua65sPvgajN
FjUOOaNbKQO2uGu5ao3DDGm2tVQJC6yIu7id56sOcQfq5zDry6K+6yYnuHAXDC/1fDCLyFubFuAC
2SFjsjcCW6/O6I55vLyEHajcIAxw/H9cIynUv0ThaUc5UXYa+vCCJJ9x0HqYOIWLg5+syyyHzEIW
Y5bQkIfEbhyAJc7xGpJn19qPbA6W/rP2H6EM54dlh6eFybTPA+GuFoS5JsbokpsbG6OxZotGDAKQ
8+jeafa/LDsNNjDgrnPraWgC+ykK39vGHx5lJM0HAbqiGQ6yLyjH/KSULonwAITlsocC+zztrpCP
PBr5+l/bEurxCRzSNvkrRadgfx2iC+yWsb5Jj9IQDx1ICyj6E2K26NUERYAlX6jeyr7cd8RmLKdm
L3sjF9X6KByR2wU4/qxYanUeI22ZWo9avcqaGQstAnONjkRO8Wb2ZLHJaRwzN/kRoovRbEnlAMiP
lbvlb4hx5jad0DatC82m/gxQJwXzeCmDsj7HsNavcB4ZV/mfwEFjrIcqyKexZEI+jfVnc9zr2LEU
P4F4Az9GYsooznCxxV4ZlYLlISldzc8+mkBUl9qMu0dwlPcyHNXxr1ES96BP5edRhn4vwyFVCh/R
u01YNQayPsI76T4epCxvDfATZbMm411+DRrzNksw7mv7YWPoSvwRFu7EjyMKn7Okc7d4ERbrekRd
EjXb9tFGtfEYdl4zW000j/IgeLiy6ujVPZwRvFZjF2IkyteXeEazd7ZtLvU2O2YjHpvTdJBFN1k/
kzW4DuCqQL/rGp5MP8AfuX+Tg67xInLSrYZ51eba0WO1/a+iZtX4EOLKwt34oCrWKCBhgDjgsbCc
adF4xiH2MbWQy73GZafOPuTG52semrMDg4zJQ+zCGe0c/Sd72+4+d0AqljasLvJMb0LtpxvSM8ka
D47yrRLogtpKhNmG3RRvMOTclZOa2a3sDSZz52lj/NClaHJam7Twk61M0UxD+N0KK/8o+R+SUzLB
vtxZjmetl2+kGyj2HbyNZYIckgqclxVkizE7xkwqt33nTp5FSuHeDYGGflM8uXfjfEbiwf3cG5uv
5JuCNSb15jtKJBvpd+OzVt0EtXBvhVbp965P5l7SzYWCMWCtJS+DixuG37TWLgCivbb71jmCozPX
gdL4ez/gAcljob0dsFKWz1b5zIyi6QUluvxOtozZf1kT8Arl89WY3Zl5B7JPHlwMr4BnSVeTISH9
Xlvhvs8746GdD7br5Rhkq/YxmHiCrpvMvG2A+94tTU85Ugb0L3KsVfDw8K1hJ6cXQDsfpjIMbixN
/PVreDT7WZO2XGtdy/aAnNS41Wpko/1xvnqq+OpavgM52676t9HQMaCYS5QZCbK105bB9lqdlDXJ
a/M6xHUSEp+yB6gNlQBZ73S1RtuMU6XPSbbeqN7CdHhgjUBGuh5PmGiXPyet/daWAg2kyvSR5U9M
RMDKGauAH2dkVxnlVwgleW6Uj1B8q3XZOaCkvOJWm4Yap0HSvDaLKms/jc6fFe1xKKJNEnATlL+p
6wHuyjPbxOokQ/KX6gT8NQ3/u4xQ4EHEMKgx9dMnr1jJYO0om8HzEcMyBKyrfPK9Q5/Wd8asg4ic
a9WvltOl28CUsuf7gCrIPBwGOVW6GMXsoHTCe2MK65WilPreQMDxfkCnz1xNI4pWsaHgHjcHl4Hz
mUH196To+cOnwfK0sRB6nJL27jrWcRXr0LjOi4Q0SQhTnAXueqDmvM4l5AmBr/hGdsvDAmuSCKfr
nE+wqOvwJSivKYdnDfLd/Me+4SD83Zb7+IisLwq+4rs67/JjNC4RaSLXcBbYh8iOZVzyr3FuNUUH
QxXfh9/ywC1fljuNwvmdEhnfTSCNe9kZS21heTpGenrbturqOvaP+U6I5ZVV5riF/b7wGIdHDZ29
28bplXscTOQ96spP68JKrErLLw/XjobVxb4Et7CSsc7xpvsquZPf9QI2CXZe46NPhdY6GbVCU+se
a9ybi70d5trtP//xP//3//oQ/xX8KC5FygM//0feZZcC8frmv/9pW//8R7mEj9//+5+W7rlsZxxL
11HTck1TV+n/+PaIQg6jtf8BKFoUUZCnJ7Dd2daKEih0Lj/yOTcqM+gyc27A0CVdrT8JnF4aPRXP
Ok/vI65h7hab9embPFCudLekKLRjnNfjs2fVyOvMlFZNS1H4L8ez5oMPrweBNK4Zq99QP30UotMP
ejLZ8NkGaA0n9PPME4J2N6VDXg/78tlVAJ/wFdb0/s7OVUXH6i8PblGH3FHSpoyEO+6SoQuEj11A
BQNcy6MerMTcjFLkllScIpzCitekImIcKzgkI/rowMrSPXCHZIlFY3RnK3z/5YiimuyzwPn4OgkE
aXaQF0pTnOf/86fh6n//NAxV9ZBmJ1tjuZah8Xn8/dNIE4O0C7iLU5qA8xmtoL6kbl1TMNSaDW67
5VbG5AH/CO2ubOIlhI4crK0O+LVuNvGGiiv6Lmk13MOn6ZcDhhw5WNGC5y7AasRd0nAApdxp+zEa
mmjbNtV3dHs3v2Q+Srdxz0orgnWokl1GFAt647VNoYEK1hQ09/V8Jjv0ivyAjLm5AxCha/HWk8Fl
dmm1OooB+9QyfKjIbBiXLWaOYsZU/NpwKi3P+lQzfm04kQuMQR3VJzlUThrNhk1n2Bkn+QiEU9Ec
r5dcYlwyrT37Ilvykl0h4p1soucX36NYtOxZ5XXlJcFKG8vLyEt6uuKj8camV+cHdPjPH7WhGn98
1prnOPzkSBMbFshx9Y9fnqK4BmZjeXiISlU7idQlb9/gDqGnaADjYOBu2nAEz+MXpOtke+xSG27M
kz7G1rkzSwzzGvxz10ha1dul7UVKc+sh7OZE3b/G1A2fgojRyzXy0jmHoL8PtZYNZNIT73n0kq/Y
5E0fxpQ9Y6LkvYyIlO0MpeuPUxXYD9zruYe5nfoRtC3cgLD54odUCicykjdY6fgIPzQYd07D9IHc
XDuM0Yft2946q7v8rPsCp3G+71BsrBpKISQ/k1dLgsZeedagXKYkTxGlR9rD9NInpFGDkwEZ7l4e
1Jp0Q5gnDeKkkwuHFvqWjMleoUfdruuMYF33fTvbHjIvLMhG4Gt3t8RyMTMve10/BoPoN8mQRDz9
UzSufb0lD8VXH346ajjyoJNTaGy2tbI1OYO4sy1xcxW8tpDOw1+Zu/dyEeFSZm5YRGyvF7EKNDCA
IMTLhdOqqo7kwDLcBGON5CBOB9zeNcpIsVaesxRfoiHRS2xPqvJczrEWNjqPOdf+EbZRfFhGyx6z
jd98pwMWIufOM+Q02YSRe68MAPlkaLmIPNUK56j1rQFRxeDCMiav4unGa2FHe6uP45t+ArAgfh90
u0DSAEV5sMSU0f/okM0waGHRVMCKZVPOuI4zbcU4ZujW/hG/NjuUzhwPN7N/N32wR1hjGQBIOcHp
9GkThkjWXmleau1sXCXMbgLkaCmUS4LYTBubO/y54xpaSGXWXeayhVS/KkUmvnVRZa2aphT3mpma
d3Xl9mvZMWXTGXH6/MWxpuoYt2mCnlyZfUM4U/ZjEN+ttNI4qIiOnElCtmdHOBwAv29NUPlra266
ACJMROgpaasAJ3ZWALJ8I+eoVX5v4JV9NF1X11ZyuBWxIwflNF9OBpY+v6rto2m3l2WQvAZeBPkO
Nqe7kqN7+NsHNsZk/8noxk9lf3B0jPfKTr9tyDGj5O+aD4mBgJAWLY2YrP2d0aVH2dXNg+yeHx+F
vgz3M5oyZrL/orQIG1k2ZYc5KzrjpZGS2macjOlkP3CxH/LlevKipRawTJshO/Ory7FDDFItaB9q
Y7JAIhvTXRkgPGUDARnJWoaKjppDB9UOv9kJC9u4Mu57XzXu5VmVmdPK1t1xHyFLZwMFodtTi10z
OubtEnOUuL1NWcDLziU2NBQoIN0CG5IvILsaS+iQiHF/kM1Pr5KSHBFJfRLzC8t4Ng3wRvvZl80D
sDPHy2IkH9iH35cY8M67//yI0F3vj0eErrquh1+bY3mcmta8XPi0OON+rzsksYw9xh8z4iu1tXQn
GrMr3/1jLKrhhAyXfzEVxEjboco+TFXdV1gbvdcmj5KqmD6PINUj3ssME7O81jzuBxTQq16gwe42
cIFnVt4Utt1a9krRadk7dTCFrVw1Pg32HBR9+Wld3Elpd000RDyJXCjgyVjO91gX/ZhK6A/xfBAG
gKgYr+6DjIVR/RoNtX4jXPuvBDrnCUlj/WE5qMoeB/b4LFtyuDyT19GSlg5GILhjX1jlljfarPVu
eGFXr6YYrehK0eZnIqrvzagSXE7ndpDCoPm3Pag0epP+ecA8Xl55mi8vJ8mmPJMx2exYe259P8Cy
5vcroJTBc/bTi/2/rmXpwwMlBHV/vd7y7uYJn9/89f9RhHlzaA3t5vq2linXIfJ9pVl81DMgfrFn
+3dsk4yV0Jzsi4sX3Rq2zXADItF5HT2Q5CzsUZcZxU6bqSlSZemT9tKiusQdDoXgeYt3PSDrZ6xH
y63Y80NkkR3XSwgPdYrdHz1W3+C/2QXOuoPff7F74wNVC/846iWub5BgaoyydHXtKLML3GSm5KOy
doXsX1+07js5kfIwxqrYoViFcFf/I+kUZwm7Q5Jv7Mr295k2GP1qyhKcfEOheLfRUBW7fiZ/yGY8
x+TZMtIuS/+21agXdnZt3sgnS+NUiMuH2n55zki+sdXpwMgjXf/hj6r41TM/aOSYyDKadd1ZSPax
7tobrYPfqhGnb7br7LuxML/ZnuOusT0M7rDSDS5VTFa4xIX0mw/LdED95qm1BJYIWOVtZZxfadAN
9TcLE6xtWOXWMTXM5DlRMvwSp2A71ZSH2AbPxPQEqzw16BowGkilLUGXX9ZNj+aNjOGsbp5bw2fr
NEaqt+JW2MDOJCi7q9gDY+IBy1+Zyz8i6pJ9WSv+jWs08SmpCnITvVpT6cvrHRDT5IEbfrkB99G8
FF1mYA+hJ1/trHoFs4TZh0g32PyJGxHij9opina2c516uShYynmqfl5iGVvSVTT0x5i7/03bVb86
6vnMzDGRh9zIt0+Ok0E5j0rSRxDhOlJ1YXCO41vpUBugJK76VnjWY7huYGaVnWwCY4SiVBfRfuJ+
fZbOtSFP6qMfB73ytCTmNc9sgfQ0FwmWFIlSb5I4b24MpjzPcYlckvG4KS7/+Vavud68tfu0EScN
ptmqA6hPs9gMWPYfWz91KFI26b2+Ex2FYh+431Frm4CKEIgim6L1N4SsNk0fpz9sK/6RmG33Epsh
rOwqQ5CvSLU7F7T8RnHH4X1K8zNPxO/TxHIEPcF2M1LOecOXI9qirpodZNN02EeFFDfIe9JrhOYm
x/nvqdQG7dEEUS/DYWNWt+Zgm8jY8amWIpuOzfg10Dr7RXNFf+kiA7FutXzDeNU/GgMyEfGc8Q2V
ErelVE0OsrfsozddeeoQjHuSLoiact+KIXyUkbYqUS0WfLMRkMsLyihLpyqq7BAGYLw9PU0Ak/7r
IErxVvHD3rsJqgZB6cZLp4F2G7+d323ZLafhOoJwrRE428oqrJWpedM59xpz3bhh8TKMWbbOJst9
Jaego52cTpiQgAspsdz5qrTDhwqQ8K8iU586zFS/c+O4CVU/+gl6baerIkYPwQEMx7osXsUA8oSa
vbZqWq/w6xjeXCTooKR2cPIL5RFBq6MMY6kQAl5WXlWrue37fij2lj2hcuBn2nGO5VNPIlRHAGpl
JUXCbmevlJr/gX45+dd0ih8glnmHGAXng+qSKnIrQ0XXokMaXEMOPPu/hroii1e2ZoJzn8fDTvhj
vBNCl5eX1iETHfSw/XXpvw1Fzch6Djr3I5pq9TbMunGrAnB7UXLjZ+FV9g9reMXxIv9edGTs4lRN
n6BM9atyil5EaJD9cnTvyFIweS4sVBmjyQBuZqbpc48XzRnE+L1qYsKFXWh4aJSgvJTA6dY6yLt9
IzpIEcpwO6eubmTL0cLRWpVlf2tnrbGntvklTRX1FXDqNwtn7h82Vl9uHZofeV2w0a676MmMK3fX
qZlzCgvcwCwbaFI+T8L26pszTwJauCrF8GvSEPT2Jm3RE5YghQRZTGTg87ulBavu6IUTXqsz8OHv
I/QEY6tIqS6joWgsTvu7BXz3u7lg88K2hKkCzldF2Bv8eakr/bmItPLBpBil7Tulz+ADVQ6/DdW+
95GOvemd7FaGUqOvKUGkzbgFI+Kto06xyXJwkINzh29omqWIZA5p46wGpQ5OegeDGsL3g9zgDm5x
Uq2A4skcUhQI4iE3n+vm1wzQcWtcSsLXSdromds66IyNjKltukmEgYR7092ppm/d6/NBnlV6a/Pb
a4w1eSrtIDQYEvJOELUBm2jh4ABd1uGTq4fVgxGhjjnfK+QhtVNt43lkWOWEwK3KBx/xmusIeY2s
KKxtn8Fm87RnF+26UyVsLG9ks22z+1409w1f0W7thduuspJn2WfayUuHtsxZtpwa6XycwI6tr1WX
Li79rRpU2iYfWpRx0RniQUGm/bi02/yLNSXuZTSVGFyPOd3EvfVl6bvOlb0pRgGP1/kyBkBrvEff
Z6VC4hlH1sRDwVuO4Rk/tklU7VtM3E7TZMwuPNSmc6xK36bKepVfUJTU1+rvSZmhVo9+CvoeTbD7
Ss+ys10qqHP75qM8ZG5cbCYlZ3ludfVZ69LkNXTZkmFB8NSIKnwFe92NyWsWKurToLVrNojJax6M
7cOE+Z2coIITuLd5TkDgQ2AYES287kskBSdEjmSzJNd8U5fJd9kS84jBKjJUSKrgJraom+GlvGtd
UKYC1fgHso7xGkNF58OKj/LeJXJU143a6h/zSVf2cqjd2eEytChK98ObDl0Lg970nadmliqEtR9C
jXe7vWRp5UCPAOFr3SI6L3uvzQztpM+D57noS92l7NVv6p4Ne0bd5Ith+MmaWzCeb1FZP7Fnvsi4
oolhW7s5dGywul8wbkUvNd6qRYEkJ2pT62oM62+iUA4Yc+s/K2wBcYOwvjVJpaxyUTmPwqvHnSVi
/caZgWKdwP8vCtJD5FvpQW63TNfvN1RrsoPcjEEwGjaiHn/1ptSiNzklAVjlerIZc3wbYdcaLyLP
koMi+s9Nb27Wqqu/FFb7q/falHNLfGWeipKH4xC6rHoyKiZ2CEMQY4ovUV/tg2oYv4NP/zH6qfPs
e6G9i4qCwkFdg23pqHBmiCX8FQ8/5Eg9RVZyKqgX5CgT7b2G1X9tltWJpB2W4l3Ursu5KWMBeNzl
7D/HSsriU8CWlVWGjf86CFwVvdhgP82nrmVX6yEXWMs3IqSAmkZ38kweMmA7W2ds9Y06zDIQOooW
al68DxUmiXiF9tu21Ip3B6zJKq4oAWdZHb0aBhrD87AAXbRT2vTuuh+TL+xcWuVpqEptZ6Etz/bF
El/biGqDAiborJdqgeIPHVLoWwUHiVad8qsDCkC1kmLfsuM6Q3Z4FjmdycweQhLwjxBIjyzO3LNs
+XCNDn7Qx2vZlAelaV9ZOr6O3OZXdZj9lJLI3CDNs+QWysPghoDKu+h4jTdRcikcEBSqYipbRXX0
Z5SqilWq2qQdN6NW+D8sy89WUW+6z6rSi60R7cyssC9e75lIIYXKO348j1o3OD898b3CWu27bbvp
quZv9aIIB4czlxxwYVjiqGNjB92wO1lZnt1FQeiyJs2md7hxtwvafihBlxXJGw5V1VqL7JMRlohI
FGX+MfXFoR1B5fAEuyvNAZSLmQyXsUz9r72mqSsfO92XAgfkzch65JIJGA56q7816Plc5KHuKzwh
0qpeX2PybMJQYcqAM1/jwuq0bQ5cdVP9ni97zegGh5nhHpPr2FvBnvBmHvmK1b6+1pQSRSLPS//K
1MG4QQt0evQjaOGKScbNsKdHGVIFyt+WHvQ72ZQdVaSvOrz8Lto8rI4b+2CZJE0aI+yRC+Y+lHVA
DstYvajsz248H7hlDGTtr/A5tPL+r0hE1kYxXOcmFFV5GUzUZAcoXH+pg30nfFs91WlT7czYx6NG
aosup/Db4kM9IpX1hymLtGe5KpYu3VLGdJEhNdIgOQRKftMhA7nNgeLdKWHlrMcULYYpKedS0e82
6FNgQw6Y/wqIxyrzqFF0hR2/oa2MPWnqPebeqD412Dvw7IvfUMsM7pweCyPZdBKNem2TNtt8zJM3
fMUpwkPnxR2LwbphfMUws7+XnY5FjVworG7i8CGH4bVSMUJ9yRtVwANWikvC4mw/Ch3/1lxLT4hx
qIe0L3G+iG1rq6lj+5hNoYo7YybeehWkqjo25Ydi5odYOCSk05QSUTnMUovZvT5q5Tc7S8VKhJH5
EjVKsRmK3rlMlgdzYBjU22lChXcI3PDIJ9fdxQWLeKjw9kMc2s5aGN6x6qoGefSwuQ0ylWLJfHY9
OL5T7dBsrFaN1+Muh8FbS3Unzjc9+y1137PeXdplpxZAGOdBMlilRb6p5yA7hva2qdPnQC352/iq
86iGnv3YI24WZQMbGcr9j5Nj9DeJlfyULXlom9qCpQXwUY6P86g9+0a6jFeUwnkcMFaFZieiPaRt
tCjcUpyauBo3aqUWp1w1+3erOSQzJ6yx9OLoiTbf9pI5VkTfkKDMH5w4K9atsMadjx/Tir1D8UUT
rPc6G2aggHX5HuFcNYcnhPDxi0WnbGmq7c+g9/tLPykGd6X6Ozmu8ovdZVQ3m7g/Bm1TfOmtLaBs
9T03auSrYSFtZLj222xl9o5G3V4dH4pkeE86Ffdw4Q63LgLZ2ynstUPGVvzd9/HCoQj/ws8Lw86E
HLBdTdb74LjZRneQ4EVgwX4fEW1wg+K96tXixoXIhkAZ4caHudSZMFaiBHqRyJV062Oy8Sp42L+W
6Is92FOFCzkhUuvxrc7eaiWb7uTHhzwsgmVC1EQov/PoP8heOc6mOrQnZ9WC0Z7eozAUN7HQ+X7N
h6TKV3nQFRfKXs6D3WEaGaKvfh1Q1qCSnBL24DXmk8PcjW6fbdKEKtZag3uEkCcoRHkVORB2+88C
5ceTbMl4aNabXMevrTXNdGOE9pBv/KAY4L3ZSN3DZda2Y5oOK9PWRY71lN/fajlZhx0qygfNmgTu
VMQmzR+V5VTO8WOIUrJHXk2eDYBO44wdTOSK7hJk0JNHJRy+GlZGErrKw3MwaP4l10ycg+cOJ+JL
5mgKpI4m7B/IKv00kOT66mZlt9Z9Jbmr3VJ5qCP9r+VCs4Sumj3h0pmG7nTuc4gNTozXQTYJakMg
7vSVPI3L9nUGCB8/xQIls066G6AWw1z0aoS9wQM63FiObm7ktMDo3Z1Xw22UEqgaxm5ak4X3Uj/1
d0i1nODeasrmQcZVsqdylAxNVqNRXofohPhNwXK80VZ6M8GHcNPyqVat9MbQEWx2HS0G2GQVr5pi
of4oBzskk2Hxt2sn7JISqVkdqcqsv8jerHQCNBKrZBsabfGUhXH6aJqPy1Dw8n9F4/CGNmG5vHJm
1N3ZjLChmF9YXqEuyl9vZrmgFmXLm5FNeSji+tMbqtOgOUDIwMh7fkl5pb+/qc7pboM2uJtCL7kg
RZ9eYtVk8UA6C+w3NKbf8a7RKERnfrm7drgU089RQfFvHibjaarG8OXdGU/CLbHSdawa4CCziaEJ
Oie7I+v9WMBWAjhRs+wkHxQdZC9MM/8e61no6u1NkQ/1iToullV4kW4ttMXMY1bVYhvGIRlgsKwb
vwijndRCkwdB9WxTYYfxKZZ6Gv4B+IXuitAGUoiJRm2KetcadfNqt/pT5QTRdzPSwPlGOdkV3Dwy
ljsnz42jC2Bp1tXziIH/UFmoH1pDRtrS2+7e00lyUM6NdpGtK69FbFzqeECY3nLfLLKSLz3WPzs7
q+udHhmXCqlkSLAl/tn48bznkXVBhdb/URv1Tslb8W2w4c/pLCketLTy92OajUc5KfYx3U71aXpP
mSTdivu23MHeGj9NyozI3w/zpBxNrfshUqGOz5N+v5IzohqwaUcz/YIElLbVlQQtPp3fegV9BjeL
JPsYAuQ9/+OIkRFIkv37a8APTz+Q8F2uAf98M9lBeudXX0SqZBd50GF5XyqIwpsCmvI20xLX5ZnR
hfcMi6eO9b4cl4WZt3YQmEpiKredcDdm0aavSppFq1zRtB9xespy0/hpae5baxX+mzWp6L2YIJU1
QHoHTan6o5zt/J7tzbNVNdV/z/Zc6HQjaQ9uf/gud7azkrzZvIzAbk9GetECazrLDpnGLoXKdxZX
EwmlU7rY2oYOJdhWUuD0xyZCUTPRd6HVJAdVa5Mvrvsityy1YAFT5DNNZHSSL/bn8N9Gy32MHB0P
mr0amupLF7SWeeR+mt+288EsZqFSz2FN2hQzzdtjwxRw+2B9l6SPWtwYe6of1r6ad6iTVnw4Knfw
3uz1F0QlP7V0Wgl8QDBk7HTnkbIV1p34yJUnj60IuBGtfPFQHZrYQ7wFQaJj5jYWS7Mb0mRLsUAc
ZC86UtTLB5BHaDY/6V2+73XPfosMbTwhxkbNO43JWwpbWw/z+5UEfsndlwe1jdpDqxnI+Gmz+Htp
2FTo5vaV6a+XeYNGD6tXK+hi0oepRYLLiyG6FyjtW+aTDNnjWKzqIitvABtYT2rWYzjw9wmwHzeD
dKq3whrJvCbZVAWy72aoTreBH/YwuZErld/rNnsajNT6Bnh22rTY46Il1PRnvgA8McLsCw5fM3wb
Qh5pC2iDhid2MmWpo7PwgAvTKh5LnpjXXlfVo60N+WuvUf5hJ9WJfdca5XvVDc/A2uoHkanKg+v4
F2GW5TuYY4pgimJt5Sid7dGqh3V3bswEniBaEjfDaGxkp51bylF1XNBO8xWTVKEAQKHnRvY6Dx4X
O1XaPJws4amkRrocKhZP+era1gr7V08Nc3wFzzPbsvl3Ttd5eRO6ZITEWc8RHEVZ2T6iEF4/9uyA
Hrzs0Uf351FGUthEh9wp4rVsyo4pDBAGyCP9IGPykBc7yPgY0yTwzzO3G9dDVhXBekLl9IghSrkC
VR49yMPgItYy5NV97AZlQJaoGe51ncWXbKJGXeyA/hVr1WysjRFZaJXokSlWcem1d/JQFXl3N81F
SLBa32XIL6f27tM4x4+jm6ICaD2PlUNScjnHGHJ0XGjuiZ3ihEp04rsneXB/n/3ZI4eH9piuURlF
OGseKGPybBk9Rp2xD1D3NYIiuoESF93Is3/X/P+K/R++zmu5baRr11eEKuRwCoJZJJUt+QRle2zE
Rs5Xvx+09I1m5q/aB0ahAyCJBtG91nqDlw5IUzhWGnzdD4Y4VFOIBYqYx4s8kJIYL+UKMa/AVPKe
dbdfg97f02TfrGIzmgNmkfPllbBrkJ+Wp+pYp3cCYUA5V146WtHf+Hpq6sZ2MhoNoLCp3kXGEgZA
VTDOTqB92W2i9r6TDIj4KbrGuZxAfjD6mGDWlKY/Ba2KsLsQ2IjHRFWyB7N9jFARz5DyU8UxVG3V
101UzVPW/QoTwH0yt8bW7Z34DbFqatWNhzI2idRvmNi2fDHfmkhL70p9TVbGVfI2lGADVQAaR9kM
++kuV9CY6IGEPoyZ9mSJTry2Jsi/CYhoQV3GbgBayaaFBa7th73yhhqndpR9zuiON7hiTDaqo0KZ
4yxbsh/Cmbga+IBK28skqePzMiGWLZt947pBpbrWgY2qQQlSffaAJN+XeByUjhpoc+5e+6FEShPj
oxCBifaxwbGE9BDUmiBB/FVfFXL/QYoStqGeH7Jm+NYPigWLdIweFzWECtABi3ejxyLJo0fsPWMk
wMVfcnxcJ9V9lu8GF1a1nCEH4vTqaQ9V6ryQsazuXX2MXsvpSXJWdKx2r61a5mR3KWjOalceZmxx
trLprYkIcBDWB8FlvYVjq3ALIP5s8V4sA7M3tTclmz52T+g9AKuchx9Ta9QbK1nKh3CKFMrs3XRM
dCO5ZX9fhJf1x0Ul2Ax5kUFap2DntS4AcsUQqBvqXiweZMvIweB0kNSoh7KmWC70WtXMQRauF8i+
okn+ccEMtrjD/TC79KZ46aL0l1jlB5ssHDY2yMhLZPbWA6msv6pan78jfY2NqIL6xtCa6kMfG7/l
fL3Tmk1kUN5acNp8qF3Mz+VArGLiWU3tdNGSqlpN1GL4MaF5iQvX22nSXmw9FFOESHFPnXF1Fvvq
l83WKscBkYyiC/Aiw3D733MSELpoQ42wum3houTL/QQOlcdPqtjkaj/npXtVJ1O89aO95o3YKdca
iubuMKpHkSjiGjkxQZ6Whi+ihzrpLm77u1PZIJvmn39f7TRm/HF1bJv/vHroosYn6pgDmYTBZqi8
JrhXXGHV6RsFs8hg6AeI5TIdU3exvQXI86tDh3Az16FzQz4HmraA7s2GiZK6EbNO62317E3WdcZc
D1QX6diluctjT3tv1guXbqEQ6DifF8b9PNx7KWHr5HrlucRHetNINns8x/wmSO2MpKCPH3s/yaZY
+/q172N/yCf80ZSD+A17x8hMx61dbIEjO/e23QCrSPH+/Gr1bgCs3L3PJtE+oOnWPtAzG/23dkyq
G1Dc9EZsIXwjauY3UnMomtgjgd7a7ENMB8m8P8lpYUnVsDRNhIhxE9lECGJKiJol+GxjYx7vZBnE
+HdTjuKPNN5NWRFtdaNnBRDm66xW2Qv1XnaWoMUPWZHGz1Vh/JIW4mJaXo1a/5ygKzbkvcTYKlbU
PtTUsu7n7sluUGT/6hnipw85DzlOSw61Wh/ujXFWfDdxmG6TGEqGuDjk6ydhqcNnX5VUxUE2w7/n
yT49Ucle1VeEuN3HpM9PY0XxW7YwyVEOzZSwBHbIrW+s0X1fQiHu5KjutBUyWTrpXHuY4cywcx7U
WTvKptxIy2bsMPrVlKOFvfvAvBiGfm/FOjh+fszZaUA2r1h+2SXPYq9RziLqDmRqu1WepeZVncaH
ikXmkNjh9Oxp5fc+jpFUzN33ovOWZzlBHeMEBRlYIIR5HxNyLXyv3fFzgrxDPOqZv7oQ3v3fWZNS
xweizs/bOPwcA3XWX3/f5muC/EVa0XzXDVE9EVnZu6ZVrIZc7RKe8WYgMtMt8Bo226+z7MwmfVcV
Vn38T78clH0fl8l26Or7pUAhdd8LTXvQBOByiNaKb0yt8155ULuEjrOsN2AExtbybSQl//8HCOmq
5/6HqmM6nqc5MHQMC5KIauvuv9Gg4LYK29Yq68hatxxizBmWjaeJ4tQSfcwfpzn/DdRM1l4Sp8Ox
glWj6X20MzF32GpT7T23cbjWRhYQAqptktyjL+6K8q6dqsKnIuU9C9wRyRhap97BEmMjfLBd7rOc
mSzJ2dEwNtXXiW3nFihtQNuUg4jrWVSmXPMgm9ROlC1JKWUrJycT1i5u5L47aPpuoDXYz5Y9E7p0
ZNll07Aoe8F52tVDQ4lxnaHxy3ZlnGODTSspslc8osqrbGGPHm8S3UxPfT/DSSRVfjIjbzpOJLaC
GDndQz+CUvLSsg74iNDS6NAkEg3rdrmk3seoHnk2rL++OsrJS2VsNBfTtRK9smPfLd3LgOh6YCeV
oOBM01Oxxub3yiHxiu4FfEa0i8ceYep1VM/7cFeKsSbuoakYSrifomwKUk1NYOShmUnWL70464G9
cnpZbNU7zV4fyBYyaZ/9ctpXH8EhML+McMJ1yt99qZYXebCTsvo4++rTNP1+Shzn8NVFwgkPs/Ug
+5CKhNPDO4gExr8G5KgyhwnKFklzIo1hHT/6QsRHvQh462JlTwkc70uRRyGgb5jEOyMFGi87/zHy
1R4hynuOHcFm47qvw8cdDLGKP5v9vTbpn6NL6SJnFOE6oi9CfZzRUarN8lE2Ml52+zk2541squuE
3K5/aZh/nGWXrLuVVvZgrTYosqtAqSKAJEnRfe3ruji+L4cqqHjAyHbebOgSd1E8jo+kowDFC/gk
sikPmamDLmqc5Ih66Pho2wR0QuCovF4gD8hqIbvEWo7+E32Qf8bHJKl+W9OCg/japWMLfa1xTZQt
eZ8J4Yet46TlVvYhLkOKuLK8nSiXi4PA0UUkVf8YN1Zzh3jEi2xVrgrMC3ts+LEIc8k+eUAs6jgg
A3CVrQ5y7tnLmp9yvuzCzgTcfuO8GtlI0Uh12++D+Zcy9sbbpEQLnn8AbgXsap52HZ5z7aovuTMZ
waTpcdC74rvVlMoJL9li75TZtClEXyFAF/cbbdHuk5GdgmIsZMu6Rn0ftOSiucJ7SvC8wt1n+QEG
vN03MOD4IeOyRclkOExTGyPcUGD/OHUncgg430zpQS0i+xJZYbqf2FTjsTQ418YzXsoGLQa3I8Tw
+CU8rc2PLd5VW2+EMTg2Yl/bZnunFBdcS8QabnkDpgcav9FoH7Q83WVGlR3S2kqBkeeocUSzX80L
NJQith/UENdrQ1WmUxEnVCRd7bV2pu4HEs28XypTvVZKbQGqidgHuVW0N51G23ZTbt5A5W6qWY8e
5QGRBPW4AHLg5v/rA2mZbZvKaoBg/q9v9HCWj5U8POLkHn9cG7UGKYY8v5fTVKBsd1S3b18XqbUy
8u4Je3SQ/3dRBvlyo2lOupd9M6pjd2HsnQcTjIZvtHN9oiSK+Y1slyvyQrblwVaAykYzrtsoyuX+
x1HHLO6kIQFxypRBU7eyrQ9mdZJnUM6ZuqzjrbxK9n5eqlaTHwrqP3IlkotUlIZoy68H2ffV/Or7
z7xUrmVy+OP0a/zrFnxZnc8F7+NUiAFhOgg1uKeeprb7PCQRFhzZekgdK8592ZbDslOeffV9DWRJ
g3jR1/B/b/F19edM9M73Ncy+TVgn/hhZ7oOCfOhTkg9HVCL+Aj643NQBfxhziPSgBeQDPF2ET0su
Kl8hi/PbMn9X0QToYcRmlrd4/MB70DxUXlvBBIvNh2EUuGEmXfZX4R5SQ0t/12Ia0LoKxZPSVe2+
1HLzaCi5DkETrT4XoO+PdHaCRcU+zfKAqEcIGgQW2pBnY6nyF9yFjhbuEu9xPiQ7N2pA/Y1YqHEB
9eIojV60nm9m36Y/O+qAL/ogto4pDMqdefeeLdl26k3lZWyX+pAolt9Nzni28WE5I8Kfnxtzq4tu
Pnp5sZZcyXiQqCwCw268g6UXx2RJjWMfIfQAhqw+V7bxtoIe5Is9XfOOLoFgEL6wes57YXcopyla
8p42FOz4QB/TpDrEKI9dSZtigmLmODIt876oxnTviiWYla7d1mItjFcd4kaAy/ZGFKkUwEBM89xk
x1lBkMeBFouogZvjhZ4+Ko3WH8yZHU6YkugHg23/RGz/kJYU4+MpHu/6DCgm68pGKFiCabPze4nS
B9NTTGoI6cYcs5ccwYofhFjbNHJbn7R0fi2raLyGyEpu0M5TfpSucg6Tvni10RY+FOj47ReHEH4A
yOY11NXdpP9VgUnwJ7cZHqBqusd8TqddGmrKK4iDK/j/+g5SdhGIsDA3OJY0ZwDw+Zs6b3kLaptF
8MCgG+cFVgzBt9bLfVtPxTl3KWY7dXkjVsSKuYvyTasbZqBRSroNmukFExqknl0FY2sb+z4xvaut
q2/g/tCg6JBUrDErOaaUyzZxpP/l2FN2QmAMCpr55PIac7KyOA0peGqlUldMXVQdS8Nw0QJNalJM
lXqwFXEyx1rbtHble0neBZ5e1EGJZPLVsZP8ZLOhg/bhK13te6oNbmxyw299jehnJzznKT0m7CuR
CSPP33hsTixBujcB+qm6xn5O5xejr4un4miNycPQ2RhsI2uDtwD4nJi8087OGrbyi+JuG8EubNZv
GBQrp9Boqe6ICWjfSvwTiCelXkr6U23u+nR60O0UJvWDgiuWP4s54XWf9XcQWKIwPYa/+3TWdi1u
oid5qL0mD2bs8+bSTX3EcbpTXaHxXgsP+a4iO1iKuWvMXLe3dlb3m2qw31UmODpWQGP8xE6o29X6
VJ7kQfeS6uNMNpXKLk/eepDNCIdbXuN/z/7PcE6Gjpr/6BvElKdm9QkktJuLj3ZblD9j66dTWzwH
sbPBn04/lSLXT4sZW4To7G9zaIZdFfoAlr/jJoXVO28RQMFYCEMm8paNPAX1/GLrcbWLq8k4jalt
nJwZmiakkQn82zHMEs8v44EMyYgBWCqUfWJRYvc9lzuUTbVJ055VvwFDXLsIUePAMTvI5njIQm94
xwM04vVupJSpJ/FgjyrPt+qr+pwdm8YutM2Ui1dHOFiarb8BrDTbU6vj3L3UVTGdvGicTsp68NQg
r2N0F8uhOIXrQa418gwVnBgSDylM344ULRhH1M/UdOxPJIEwgVvPBmv4VTXlMw4ctl+rGZ9AvS6x
ZOWs/cyKgHFcw2M+hrslya5IlyunZjV/lIcwQVZEyU3S/hnqfu18tBL+MPn/p5n1qwWad9uRZjmN
81Kc2AD1Sj6cWr0wj6YFwMPWBDGaQzVvMPpia6o9aijIip5KT3w3ytbaFmo6U8woO1xU6uI10rzm
xLcUnh0frDkpZzvFyLOfoQt5zl7+YTHKZJuiEuA/En05JXW3nKwOxSjS52iHudWJfEV9Yi/v7p00
YUNSqKds9ZETTdV/fEyfN+Jjkmd5UQ8fZxl6z8fOIO4LkfEAjq+LTVS6YEjVZtm1tvVglALNvMhD
RF+J25M8uGrdnvoMahaWHWArIWn4VVn6ENPbk0jC77g9PTQ1eMAqqrtNqmsBKLSz2/S+GrpnzZpO
USIe0xoUmgEO5DhEzakuSMtrjvXe2Ep4Sadh2XRp8VCmYsLVRPuJajxi5+14FpRrUYOPkMW0Cxe2
B+KyNpCETO0e66yNAttmR9RUebtLkJXewNOl8lqbiGmBmwS8+Drrodgh8ZIGiAM028jCk0JJxojI
D5awUvGFM/NdEbo/MoUEuGV3T3NZTcFURS6XeOGm0fXYt5cu38VE9hC4xqfYobo6zQMo9DUBthZX
M8vGMN1BXApcHT6ozsrbTx1/XvUhOkvfalgn7JDLAW1FWBXwpYIL6DbWASyyumu9js2B5Tbb2ItZ
JMQDoE88MtURdnQ0WQcISDcvCpSmimC38J3QwmLaozdk8KMnHdU4/p40Xsh3Tpof8cbHOFjnr+zZ
y5BlEuF9nkXIs+aeso+S/H5Kre7g2t2dHSr2OYurY8qadUrCZN+LtOOjHBxkDrBQzbES87HjEttm
KZctNBG8zpTomiWi2mRNo255t9pbbKmBeTn5K76Q6tZOIRelSo2r0YSiQRLn29HTMaxHcnGbudGr
MGHPjRR+Iqebrix2N75DzbmIsZ52hrt1WfUh3b+rKOEFCSWdTeEaYEfYdQeu6lCt1LTvgwtVvuua
+ARwe2M19owtcotGzZBkW6fv+sCL6msTJ8ciNkAIeOYNg1jIQqVnwrLJ9Y3bAiXv83bP9xN94rZ8
0MsKhkLTbvnPWg62K6x9bg/badRbWDBm41NE4qEW9tmKE/5flTR9XAweOd04LiQPdwQT13X3f9cm
aKfl81QeNWMgNBhUapXsxrNlBrrfs9BT2diMFdKGFmpZ51xN/qRzL8Dqr8pJAwrV5GUxFTRxVlOR
DwKqi+dpxuLnjbcomx3fUhaUIkC/3+X9fbtg7aVW/P3dnP1lVXWx1VzFuCgWrr9kYP54Zop2Vt68
EEydl1ZHu9uCtDy66i1NEUuovGWvK97FzONyk2mdd7I0IO+Vho5Mlrq7DFXza+ddpkiL0JGOkyen
mELCn9w6uMrgBOSQLCg/3X1qumj6EZ/ptuedtAS183hNZHtheIFSjREHKbJrXTfKbbHwywLaq5f1
fFLyftlDrv5elpruu2yL78fxpcxzvBxG3KbZ8Glb9lHjpmmsOzuPrQOC9qi8as2vaWa7ghhHeGY1
uqa5VR/m6YZsnuVbULX3jeWkZztXKY/HF8cb2qCgMtwMlXuLJ1wnjKZL990IIskgB++nYeZc6kXl
rb/0NgxrU8Pmix3VOAg3iDyhb7reqHwNANxuqjwfjTTnEcaRBkq+DAZPOOvCbUHid+pNPeC/FNUY
WZLaQuIWzB7EK+RGe2v9pdJrPBT3FFzQGYzCFkkSFF8zj+dE2JQmlSyJKPU59rZfTmil8edDLF5q
N94oC/x8hCILX3dJy2nmECyV9zpnOks0AnD7aKl22GN+16F7BeFCuTbRQIWWVZLfygmsIXjoTaRO
HT+vAOZfWNVmjIEjIP2ZbUZSN5t5dKbTKLR7PeqbnWB5vgmvgFVhwRhiEYjvo6h8wdTyDrm7a096
+Ypy7Iy5GIW+atyF7uA9mNawz2fWn1rUxtZWVaRE60TcZmU2fG/q17+HrWhR2/OuUcsngP/t1jXq
PiiV/kdWiG5nuxWOTwLEhRHh7ZfFSMQZ5gQqkMiJ/wiC/XBRR7BKJZp3VTJCE4drmLkvS2kqz16q
3IOTPuuoyl9IfQw7XU0JgOx2vGpxt3OzSjvHa6vvkvFqC2O8qkpknWxcWOA7MyOJQTvzhtjkMD4X
oUBQ8vRrEi/6VcBeC1rkhjayyUv7NM1pi+lIO4FbX+q3yARf3VV1+1ZV4+j3Rt+/TTD5fc82hjdy
ugPAyWh6i1izfXiMsCGJSPwEIZg3rZh74A4UN70l6wG0DsZb29uQtXmg30xM6ZAMaZw34FKtj4Cg
+8b2g+gHZnMwdRoC6Ca5mQq0/xvxDk9U02nf0nYB9GqY8bfVRsA3QjG8VnGM5j96Ai9NogDsxPy0
6esXG2bxplM76znuCwOpjah6TgRv5dmmbuZ4YXGY2hYFILRQHqHAEQGaZgQC4wIzOEGxDoS2pQEr
WxpHv3n2WO8iHTYobEQMeZJmvnhpYu7TvJvvSqcZDyb20Gey7PWxc1rt1APLR9kTa2EX8AD8Kjc8
KHOOP56d5od5rI1TB5hyK4S9qVPLOcIjdAJ8FviVYB+jU9Lm2y5RCWOT/iGf1X0ZteIehHZz6JCE
W/kfFtpLxXOTYeqYLtW3ErpzAEhI3ZQmvmOFebYT8w5nMY0oSPs1tMYrqN0/ha2QeGHzr+r1MWP/
AAhYBFMNm2IiEO9jvuBLPH4ehkw5FfwuvjG7XkDl9M7y4mnfOPMrioVjYIX2+t6bzF0yIvRS5aI+
E534aQG9QnO06VAgMLaZ0AH0XUOfNjO2vxtnDSVSyxiP5igeTe/ddVT9pVDm3/FAZG7yvMbKoVei
9NbkBcGE57yF0BP9yrL6FzeC+QUrHvBQU+/SiJSu0ujAzhWDYLztrkMyurvIK3TfsWdsU8nfDvod
1Ho0iFYxhtTN3jTw40HtiaPlkVs3Bl6oiYjjnUA6FEnO5HGm3O5refxaOS3EA98YF/A2/alKFO0Q
K8kDC1cwmum00WZUgnS1+YP0smY3JdiQ7g8J2ZHVvAPlpiaJb0WmdRKLNmyXoi/wYG/Ose5k+zLU
3ui9hzXeIp3VPVmKcpc7+c6qwE8qbAI/qjbjGjXm5QsJAEJKJCFJCLqkQItdM+TJXjff9VIYO96P
z/VQFBtdpOOl54Gn7GhEAULle6dvsrMwAKqO1QhL0h5fpry291EYdljXDN/VtiSlYIrtYse8+6Zw
uCSkBuywRXEP1uuWKv27sDr4QEb/EoVzAsLDzxd4fn2DSoOSsDIpVbUtO83Z5g4Lf92jwRDjCwNh
ZwuhI35u3V2dYx5ZqoOHvQ3CTp55Xaqeui4KL2nsLfclO2k7HX4pOhJkmpuhTBkipWM7T0L/OTkk
zaiFs+Oc+vcHJ87dvzw4aSkmBiBZIU4U0SlstQyi04Sn97h4D2g62qdOn383c2Hss3H9QBK3uc0O
an+bNiHpia7vLfISfTcWS3tq8SoENIfc7bjmCkTdjqSKSFGIZtNl9tTcVF3lAU884o5qJuQoKlzB
AVT3RzbCw36Ww3KkgfSEb2ubMl92fNzgH2PyLrpQT2Yi5r3t/MnqsDkOvULdpHE3KjSUk4GzPe48
UNO0SrUPGORsKtjpmwppVy1O7b0xbzOKWI9o3lxzNEQ3SdcD4yrQpp0oP75AXcUjZ4CzVGTbsYMa
rmQFL0vQQuRv9kphO7+ilNo/FqUsBOUS2EtJDj/EaSNB5lklCeVnrUGcX43nKu6CfujvKa9VPqaW
cFA1AKa20T/0izCAh1QmRLJuG0fHOEInx8hxjZ0zs0aGYvWHFJnYzmCCkFGLH8uc9QpNMwVv4Nmz
OySILAM9viYMwjB+7gXqs7pz6oZBe+nzZxVUDsoLUXPty/G3Sc13Pyx1eqjVmPKZxvq2AG3C32wL
VdPYlBMwB0WZr6GHxE/VtC9J2FCZC/+EY1E8q+Hwg/iuR4C83c1RuCpa812squxqY+VyxCQ32ni2
vUXS5504HO1r0S/b3gkJdlv3O26h+WFR8LYx0oHSkREuvqidyMd6h+eqec1MOyJ+an83I/ZTTro8
W1W2y4q3uozNH2HdXeymxs4C3Vsxf4uEKH00x7G2nMtHHLP6nZM4j8aUfysLXOCT9j2btJew734X
OfvUPvqhJvMfN2kKdhReT+UgiqjLJerZ1VA+spJjW/d71e6XH3WCLluIwa+eDzig1n7ZkUpRCq3e
abXRbVOrgIef/NXhskbhquwu44A6pVDzFLBgjZanN261pG0DRT9RRxAZTs3CCv+0KzbLciASIPus
3g89mTee3MTBDDkHg4rqLxxkdh8DkA1vcRxi6/C72o1GUFmz6/di+Z7zwWA3TzzS35e14e0mUcX3
4WRaIOaupWcHCYHzm9NOR8seQ9+EOLdH//hFcUVyW2mk+zRUWKI670A62tuz8P5QELUpVSM6FmFY
PkZN9gu9x8l3NbzudUM5/3R4QbB9cMpTRKnPR5ofO2VvyDfuxAv+wK47O2aZeR1ddl4lKbVNiWUl
KYUCcKxq8JXAJKI2qiJI0EHj9U9AlYC/2S2kXAJVN5FwK83pKs+MjnSrAyNNHUt4JWEzQOFpkgf8
y49RWzkH27aVTZlWytUo+VMd/GYsbGl4hHPjWiezdaEsVfhskJRXbwYwZ+XZsu6XlFdjUaGrR3Z+
0K02vlfSMoVoGtvIFHu5dgMW3ZJX8UhrR+nSbO254ydhVd49gSRAyzvv77oopMaTLR3SFiVIpE8b
LJEBbR/iizrwFjaXPL9zUxsKD1TWTeks4QXOftDZMZq39Zj+ViGKsVuPyf1pSI/idJaYEApr3A/i
mYIU+QsFz4nU8iVYp4lEc54z2EyS0Vx6bn3ucbbyJbJHTUlUf02Wo7LJhnJjpdi/5SRy18LwgPVQ
1IggUeNxJ6bQu9la+XkYQ/QOQK18deuGhunjAnKsWxbp6P45tVEwvk9naCsopqPL3euUCskU8oKE
jw7fYX5rkeOntObe5gZeYjMjC7F2y1m2yxYCf7SPWS5h1m1pLfdRt4aL7EZI6up4VP4yOHJYQTYP
UmumH9F3zbPszO6TuNNpVLy0QMnKQalcI7vWGaSLcBCSzfUeRqYfoezHLNWWcy8PuvhdY0p2Q3Gc
NUTl/wTEQHL6miAcNBYXwq4tWy5AKmbuTvt40iKEHNZLKKziM4bIhLykqJYqsNOMQpKdvrGrmp+q
bm5OKmmXD2lXLbw0qJp/d+K53dXoDB81K5rxiB0uPHvLj3hWR9JCqnkptLa7Od3o+HIAEsmbW7WX
fgLQMXu4SuRtRn0SgPNe8dJvw+DF+yVVKRJNICbDIi5ejaR5k+Z/aQKKbzGH91JnqwWDuL/Lw2+8
+ODjoCqwse0eRmaqDxnlgG6X56ZzlaNR2TcXK28vmR72GWSiMNtrnoqz1arPYCL5fwXF8zyodqAA
z3ysV+RUiYS1bElewdqam0x/lAyEv2d+YqzswHSzOUg744a6NGpcq6vFh43FYnW4wwkkumZdKw6f
nev4f6wv0slOjqufoHQgB61rnz8cyvEza/ek0J/kAPzDkhwjbKnzh2F5uSTQwT8MuuvRde4+dLI1
p9jEbWOcP2WD/9dErxqPHdvZtc3BcVzvPsShYGfoi7bx1qY8QFPLTnMpfn91RQkyvfDGNyhxmApK
LczF2XfrNJUArPm/K6dWjX236K0jlfTwXiXzf7+4ZOrwl652cp4cQNnPJRYmDfMjNSCBVLGYHjKR
6JdxGbpAkEEN9LhJb5qmpTd5NiUGUvjuXPv/GZjtpbjLrHwn+8clG8yPKS0xeF0AJ5I36ZqhN/1w
WBDdVKOE9Bq3/zoottoFFfwRv++n31KBvpgWa1u5Q4v84ipXP+uTX8PAucjROg43tqMMz+XSqg9u
n16TdVZGvv8UDQ3AGBC7RHHevC3h5+/qEXl7aW7WFaROE0thz7d6nWEUgWO9aSUX2eTzudN7tX+Q
rZnl0R5ftXzQHmpgI7Kz7ZrykrZoCUh/NQKi8Wi0cRT0U6q+xnMxkOSjwma69i/dw55EtEPNfyj4
FYSmxHMWzwL8DGrgeoVZ1hgbb2UJXlfOVd2FbFKfuDs51zLE56XDaooiLyW0/Lx0GKyPS9OpFM9O
Z9mUkB1n9zGXrAlE+IYi5Fo0rp1ee8aaILt57nQr15ZXJdrzIrYozicfDVGoL7yi8qsc4tBuENBr
jvJivQdSNY+dupWjSRFnJziNih/3MPEiUoQ3x2ivYz3mb0JoMfDfzuULEXV3wBmb7bxMw7eKJ81F
0uOvf0+1Xf1z6qC69X+mjnN/RYO1zg5JXAGf66P6HhydDVyo/EtdPVusZY62xMDzcewhgvV/EJOL
3qsB+auCPU0gJ8mLQ0yk7+G42veWmf/jYnim81FOa4hDLbxSvq6W99RhgPvyaqshYzfUmbIJJ0Bq
LaqmBy0JvXs3VvrNGFJfrhd9b5Pp/j3pxtVbyuS9Qd1h5da0NxWzPR/veOooq2uJOowkR5ZR38jm
LJTk0cIGVLZ4j1hPQzZOGGAt8LgjhRJu6uTLa5bfoJy1SCUa9cGM1BzWqo7Cs+yEZgKrC8sM38At
42Pi3JhYt40dazgkRz/qi+SuGT3xrIy5uu3STtnKZtFq8JUjUDB6OolnxGjcJxf6w9qQE8yKLB31
vru5aNuTpeLEA+tmeesiNt5tY+onuUDbUJzbrvvGSlIDxOv0e5XovtAW5Qpg33hJh/SV1UqBuUtr
HcO0Vrkm+FoeawzDgyizfP6Fv+tledcnLWRrb4Rk9weTFSxXT3O7xHu86cxHa8asI1f69pfBS0Yr
2vuqlZat6XRvOkHEWzfzCz2IR0qTFJpJ14qPEwVVQMx5KIX8nzkq1mW7qvNwdHJG9TC0pN7bleWG
OaR6UOtKBLNXVOePH2Xaqy4ifjYGSSLpUbSY0U9Yc9FFdhWo4m5Jl4DxW7/Iui0lpu0FFjYXrASm
R9R6MCONV9Hw7nuirbR40RZ3XtZF96jJ4pxUxu3PqXcRUonz19Lq3T0Fdmtvd171WojiQk6z/dk6
wAAKU3Fvbd7Udx0BclCbXn8uBqgAkiiDhdZwaLX8cegFGXKn+jNaxaHUm/qPSr7s3yfrHNkzcTI6
0MWVCBk8B4faQCAgfkTy8P9xdmbbbSPZmn4irIV5uOU8k5IsS/INlp2ZxjzPePr+IqgynVl1Tlf3
DYzYEUGRNAFE7P0PE7oj06oqkcBrVWoKCRCxhfwZTH1sr+Ih7Pay+fdh0M8+h43Nux55b0NrDeFa
HRMMqpQZVbBxIFeisAMWqgkSxS/PnDZwVqamIjmDpMOK6kG9Rzjew9w015/+ccbb+4wZ+VAeXS9M
b4ESbGb2Xc9NpuuvotUYavEMtUSHXq7jrdoBsAlZ5yiYNZvOFxY9FvLkIGwKwb4I6+mUheBuDH6v
59b1lZ0009F0fK4jBCA3POrAqHSQbc+khDbSdCdSUdRNFNVIzrkaYpWDwOO0aOGXbZuJ+w7KDzCf
8rKNAFmA6QOu0ao7ZRjZ6oQuJXZUmbMTwlHxgrK0XU4TGpLuBPyNM3lgXzNu7BK1EfNX7NE7NnAa
VbZkWxkrcUW+v4Ax9vbZiE5YWOsokwyoQkRB9JzN5XRs7Z1ZtWSL64FiNXjnfsHliSu2rvs4EuTW
AXgNLA9C8tA3yGgCL4kvtTlPh8dYeabO87iaxNNeNoEyebvOKbAaKFz/KTeajTawAexEK6LifcFy
kUIgLXmAsFLuDZtE2CMGtipH1pCDnCU7XFI2CzXPKjRJmIv0Q3p1+nztDgU5rt648nbV5xmZrX2L
ni/Zq0LNlk3XseeqBwWF00p7Tk1kfhDk2bWyN4Qhvs50BT9DtrHZUrxeoof9NQG+nSoOUlidcwJT
e1XG2YG3kDtPqabAC04iQAiiKTtGLGqZ6MdrK+3aeKmEvodrH2z7AJtwipimj1yJOZ7kaE+8lv2U
ssG9v2SUR8YS1kSygSKqFK1zGcyeq8ZK/ucWax/AC+RS5LMjUqboVBS4920TxQlXTYFoRsOacOWM
KDWsHERqqCtiLZbpfnU/jFm75CnbHx/xgQpAvypLYUvpGQVfDYPbYqKg8Zjnm7WzLTP92yMkz+4v
E69tcxPWdXBr9b8e+zMZwcz8vj3rmiC4ZdnPVKqGzjl2FpYdYPIMekNp17qG1o8VDspKOmOgnrgn
5+jvMPWbydvrOJwmbbVpzAkhb9FMIh8LnkirLqWmB2+Tu8EKw3gzYM2cEPSut1OLqIeU7uKB/eV+
I7jbSgfW2KIP775mhW6f7r52ljXt+3RE61hYnYM44NonW7XSzCB6mUldr+JgyLaR4PZGtRndcPJY
R5LMawutFlhJn71GFcc3n1+oHJumqN70ntH9xnAEbtVvtACShmQ4NoLmKM/kQd7b6+wjCyZnrZDr
PoyaoZ/b1FXgWSGkmWXhN8lbasHqsE7r/0iGnsxA5NvPMXmzLRJxx7aJ/VXA3f3FRChyPwZA1RJB
gR4Fca01ljkwwRcZIY+fL212v3sUcA9RERhfSegNwTT+iI0RcVQ+37nJEfOpKdZTlhN0EdaFTjD9
NqBvZ+VsBlSL1Hpqnxt0J5a5ZZI3DYI+2WeXDjrydXZNNo+gEP5ISCjD/Qi/oapYrsk59UfIFOFK
GTHq9RELYnWi1S8hi/qdN9uUdifNfp0667mcx+TktuzBY31orrrT9UJZTN2awv1dHv5Th4xlFiqL
VMjtjZt76GsaarsI1Ulsk2nKmDyTB2Wa1VMamCpA85y7PcWsr7HAozv2v+xpE1VbKmUU3aSn7dh3
7SFyQHPJETLmYPawtASsXHH8j8A0pm9+n17qJhy+KEEWHWGtjSsIh/M39IjvcVcARJJG+Yy7jG/F
eFvEMxGPUU/dZ06LlIUXxAtAYM6lRFz3q5m+QZox3sIhslAIQJDVSRX4oXqP1zTqfFtLNNXRe1LL
IJ+/kvOwV9hzQ0eT5o96FbxgleilaAfVZM7bDobiHjSNBzBGGduAqq5rnyDFzWT1SgRrLf17gYf4
c91kzm/xNlPv8Uhl/tCDS7dzG0MTz1viDaV+uArW7WJ1rQ8tWMdg+JYZFeIwejHczE7td5NdKzsM
7TEdcyz+uoFKTGLHzRWEl33IXOuCyvGAQ96IbKmB8IGMUXhjAW00JUoXaoIFg1kqfxr8stovjtFa
z/rAIq3r2ju7FGCGepxUJV7K7Wma+fWmnjuT74p9KKU/lOfyNDvJppO5G82qvTNW8S8a1+KpKb14
JX3JkXRg5URJNk8oKSGgSKGpGIJXtXCe3KSKfqj6KNwKRuuqpUX0yRSD4TXtAr011myCMOVx8BBb
qqlZLtCEUfaa6sbP8lB7J0s1gE/VRfLceX55tLX+h+ySIctpRakDyom0zg51hHNwOg25w4zZTcak
Gzekmh+aVrlwT5Bc8RKEeKNxIpuByspwdilFlCrOtvfYXMAVCKPoUKjwnoNEs54eZ3NWuqtwLK2n
gCXsCluB+RBP2SXSrAzRFA/Bbd2JV5Cz81usJ58HD0pAqQT2RcaFJO1S92ofwS5WpFGcaE9Tj2hB
mBrVxjc9480TwHhxx3mMSIPxc4RR1OZbUhT3ETpFlkXRqMc+y0FbS8a4/duRnfSw0bwsAcrcqSdM
fxpHJWvl49w+G1OwD7r+o54t44KypnmJ85IOnJ7/Qjqm21VRi82D2/+FPkx/brBnbG1DKdapovRL
l10UagU6MpbCpLHVMCTRMrQP4xrGmGMYN/y5zZsuDpOPeWJc8lhuI5xw0CsCONPpNYwMxslD1Fb+
JndNxGDEDBnzldGEuZ4fUtMHBokcBdtLn1Tv1hWahGSfeLeKoyyySfVPMiYlCqVsYdmM7ZrU9LSU
MR2fFTOzzepH0rff3QhXPSXi+0ixOAjQDkPgK/NXsqlQsSYZZXJvt0IEamelODQ6Zuc1wnBLCA44
WTbY5VwjHz90afBJwYKiQNW7u3t3PSLxjhRfBj8bLrXureUaQYn75ukRe2RtCzGu6QWsVKZtcbn4
bD/WFnJeX9a4+aiae5P3Ls1TLtY0O2dT3MkKbzDhUpZcT/JuNlnhVfbKsWFYmrvWb9GdBaYAPoUC
bOnVp9CECywPmWgmIPCWCGEOq0fHaGfNfYjWj/O671AHGPShQxprWne+Vz+FiUIJ4X7LDKuI2nHD
WtrA1OkAPD3/MheGvYFD6awMsR+nrFCdp7r56MRGvhGHrJoXVtOUKPgxPtTwGgCVtI31ToG9A+4/
RJjgNs/p55mMxSI2ilg8WMVmBIL4R9WACW68MTxYlRe+YCNanQCgf2TVGL44VnsZLBWH62Hgnokj
8XRWKTT0gxLwU/NBgMIq3lRia685ro3USohPwN+bUhQWir+znkbqml4L36JXkgXVif6pE0rD7KYQ
W0JkZyWbMVzxFyQDqHSkCKwJqvyns7oJ6sJr07nD0ZeLygLztqJQhfWveBDLRzJ+NHRT9/+Lpaez
IM/2PdJm91opYfIKwOkujmDZJSaDE/ZonvDX7ij8rS1Fo9optBLwv7hParXu/2nSFOTasa/FB6wQ
fJFrywAo0V42pfAr/iafTdkbTn9rJhjh3AcnugIyKoi/ZrVZrUoXzUS0+Kd3u2gWaVTPX1XFcuAn
gTtRxijbmNoc7DOF3aVXGvVzMZKg0TyUV00ckX8UbDF5xOC/WcIJVUxk86zi2ZtYGXiiw4O8quCJ
I9/ijN7zBR+Gd/kOi35WL84MiRyKwit64P/smxgZ1iN+iJFDMdNqqL6UkBLNMoeqLxfzQxgAcp97
dS81uOSYHsft/xhzRSFHDgl7u932AzjHcDVHGmrMWXUlx+FeLVGFkmdJRBI7j8Hm/aMDh/VzhzjJ
8REvQJodzSneZWhmyFyqzKBaRnNAcZeygkjbxgnIMlS+h51M1Ma62+3A8RhLOWFSOu2aTcZhzpPy
gKL3sNTSBHl0Owj3ltJaL7mva3v2LejLUXB+KQrbekHptFSzCmkgIjy3f8QA9wJ0CX5ENsZdGMiE
AwKhapR7Zwrc6TmNh2rl5NRRWvn7b3W+Y7GWtcsqOlPZRLaLllzKynibqPe4DI3ycv17TA6Ts369
hhw7gKy6vxAyOmtwODfQtSB3o/yPgW34YrTamsLnEBz5bc7rzMQ4Q4zoXeN6z4nVWruGlTae5SEq
6vEciINskvvexhbw8xEM6MIERI4I4qFsMhApw1Q/9eJ+6IOSC4fpZgrBPRkm4mbOdGtF978iRuVu
EWcgTQzNiRUShkbLe/5FLUtj50DLXMj0jMzCyMNo+VB14u7gT96bNkzhsTRJ6OWRd7ejkFVA3UlX
PsXxi3x8yEMETSq1ms+QfPT8mnjfropmozeHVq8BpmXKeBvrarrpTQE9EEzFRsbsQZtu0A6g3yQt
2zkx7l62dUDWGEjAXfT6xzjhHRGFLNgrVcNnJCoO7KuitcxBibjW5Z/xxEmjNQzr+dvfx8t4xir/
BkYuXiShemrT0HwZg147KxO4eZn1thUThT7PSU8IwOmvKgvLe9K8poaN2M24kVnwuSLvpWBx1+bA
KdsKxbNV3xwAa4WXe8tqRV7QRlNcEWsht0qf77fqRm1fUT1Wn5DMxGf1cUYmHGHzaj3iSklGchqW
86ip71Gaf2ixHv+0+w+1SwXEA5hcnsbG90EHwZGOlv2l6QplVWCrclEUsHrj7MUCaWBQTw0qsOk9
QBIXputPPkzCfq2wk3Mzz0DVes36Gnqxv8HGAlK8bOKisvI6t9nLXnNw0FrOXP1clYX1VWDfy6z2
nns31L/0GCfKSSBVs2sWWN/kHPhP80Et+25pwdu4eCFajU7mX9jKVqt+wC230X0A8zKotii4x0l9
lS15QMuPNJqY4RrjsYp75fCIm2OmU5AGJ1GDlbeAjW8i4TRfRZZ3lWcB7jPRxKbvEbdaw9nhDRov
ZAx4qHfVxEG+SOXW1DKC6EZ6eqpYBgrsiZKmu4fUcKYek8lVj6OrVVv0/N/r2kWoaxrM+hQrKZSK
XunqUxd49+5koCi5kjEzhrC7CUBzrKapL5EPWQ26ah46xScRGfdqcryfpuJ06L3kKM/kwRqANC/v
7WCcuYLFoHsUdwLNqc2DP9u83dk7VqK2L58hwOAwU4qe/j1yf+SUP/toip8m7CrDJYNlSz5V/i/T
FYr1uyhpMWho6vDqpQjSxjOVW9msFS0kqUgHJJryEJvgcszZCnaURRZzhpB9Pg84AN/nFkkDaEif
t49psiNV0aW0w2yJneoIEF0db/JghGSfBxSiWnGfeMStLthT/HBOgSIQH0GAQuRjqhwspzpx8lXO
msStSJ79mupQwUFCLUEnUk51W23aF1xxLOs8g5S44lA1iOP9valoxdXHuUe2rFYzn3nnCEp5akCR
tTSfC3HANaErWaXLUS7QORwQQn0p++QoEHwvUATck2ypaNAfVb0Dwihmy1mJNf3MYEiSejD3g5TZ
qx24eS0yRlI+iZRk+oJ+lOyTEcwqoAH9/4xP+8GHYRuNOwfAztoeBmujCz8223cnSC3l781Hrxws
e1Ux2BWDH72PuZrwclNcHTxSZVgba27113/MfTQffzcMQEpXurONRba6SlX2gK22aGQ62pmcfNO2
UC2LwZwyoPn+qfEa9+wKOQUztqwD1mLJwpDJ6tKr4iXyO9NuQH33yXR+GEae7zSXipRUjNSmb2gc
Ke9dEvwejsLvHWaD74/RUo0yCL//Y7QMj/13mBf+fbQZusYaDUN+0ULnOXaLNzg6z1XpCXWiqHoN
4AfIsN0l+hnZ12rRdmX5Bjbc2U6+12A91BVvShbay/trZN+cGodnE1GrGCkNfu2tCdPCas34gl0H
jhGDZr2aM6tWxO6Lv6z0Rap85pr+2gdh/V5FCfnuckhuChnYXU1CeO/8mq39mm2XY/6XO77kaWH+
FLNjxMje44A041w6yS2DtrYbeudzdqBBc/Tb8kWzBvxy/BAMo+OPH46GCZOpq381sPa41aKXP2Ia
NWu19yd3sm8KuqHv7YjR0aAC9BksihgNia6LZubKFhV079CaYLKc2Ji3oWm0V5Vt1qppk/RLMr15
wMwWsdbGf6IisAD0qnx3IiVYiaznJe9184iJYbdOyrB4N9326DY+cEPMqtCoGr8gaVNuK7ywYS9j
JxKDJgAKmcR7G5g1NbsyPMYJdiQC6ZRqkXMDE6zfxkOE/xwaSF5LWC+/hM5cHO8xZHn75dxwscje
+0wTXZNiQDwkkfOqEXaRHaBnqZxdJTK/BZ72U57gp3Y/AZPyU1NV45s4+a/HiOmzmPW31/n36b/G
qFO27o0weLZ8p0ddLXzX4oE9MxqVXxp2WUh4x8+yZSewhGLHzg+mHudfyCCzbIAutnL9sT8DOE9W
RoJFk/BkLNy+e/EdSJrijhBTtnv51Uex+d4nsXiyT2OebP2ah/wG+JQxKo5WViXb3CeFBJrCfLXn
5iI3ZXPph8sSZ4lrQnnlXCBTtgzQIvyhoj5Cbqb5imTZYhbsw7QYwVsUJF9jcQZ69vNMxmSvHIfs
wf/S+3gVkjqQl8Kp3U+QxtHk0D56zyFhqkf1zowG7aMxnqpYbd/DUDH3/sRflqOqqXvDqz0iL6H3
lyCFhijjFG4aVCxr/aTjmP2lhZ81eF6EUlStPXsDptt20TU3S68VZAdzFWsDtfwISg1VEPydmqJX
1sj0zmuvK+udrDFT79gPNYnWHleBa9VX2b0UHQKtuw+TFWsxjGW28TLb2OfUCJ7ch80e4tCJmy1V
JTQEDLPYFmg9/89n//s4N9XUo+n7S6cxii25jP/+lRoV+/YQkSJkA5trg6/IskFtbVO0DdZaKQzF
RTPhZyEhFkGY9Vv5+fWwvSm9Uj2nQ9rdEFf84WpuezIq6pyG2mgnuLo/ZIFHFnEC1d6HmgFlUNR8
SsFsNUCYbGS5B/HGbhECttpCVQCqaar5RpbZJFpVnoG+Li7QfGz8MLrfe6VbvRynNeZ66lEXFlZa
nmaRNVasZDzLtqOQA1DhiW1SpyAhin/VDjvn4CwPhT8HZ1IlSzXwUKT5FR9IcO80o6ayETWnWSxG
K7kuLeJdr2j2UYbkQWv7vsX6XA1WToGdo+MANcWkrX4xNb4z0hjo7VV6edO6sIVeUjs/FMgvveLb
f/bTi57rz/J7hT1MbsyLp/vXHFnale1c91z0QIogC/xR6fq8yO1O0MDAS3ubRw2+iXXhQ6T9lIV3
WbRXYf3rC1+tk2VlF2Bmy38V8R9jMBXGo7rwTrJUj5Ffs/LVxN5afv+qd47xda5rfQ3GET/VklvR
EDUGhXVdeQeGdsTZMvuuuUiHljB3kHnMllZhNVd3iJzpS/vFqgZUUUKfhbBpq8G2QXJ0KSUDpXig
jKVVPi77KdxA8+9O6jQX1jnpK0iksryDKgKUN3YEO2POapb0nnGTh8Gvu+ts/pGNcPTvcXRRv+b6
6MKjL8z7KFWsOo0CSNkj1rSxuysodhfVT6l5p+oDP3cjscJdGDYlTEoE8gxxkN2yIxJwchWO1bJE
KnMrfb2aTtd2ugH8fRJIUxkrvZ7HY6RRppFQVfDHt8zxrJMcEmHZdh0cpEPEBByFgJ5LIBHqdO31
vr2f5hrIhjnE89cq2tdt4jUbfGOn/dzka1yGeiQbZzYqrXbKIEWcasSZT1MKl1TrvC84Zg1b2Ixj
s5AxOcSW8Iqs9qPd2Dkvk0zS6IqjH1xjQvZDKFl7VmIcLHu49iItU+lY4cRagkzMcnS8cCm/CfGN
+QjN3kUDZUh+VyLuVYiPPUK/xv8zHoFetEkHL/HE4Fv3+2a+JL6g2vEmfrXEexhHJV7gAzSgBgUU
R7vJjE0cUZ8dsWvXbCw+/9WiCtCso0Jk51myXG0bPQKly/CFEs0sS9sjwJLj/ZOr/gThIvT3UrMb
c7TbHbaQ6f1Z5mA6DU5ASCpsdzcS9Xw8S7PW6XefgAHR32pgnGR+hv8qpPT7OhTWQMXZDluIlvJ0
jOdk5Ro9SD7R45R9cZZnj4OMATxWPdJoYpAK53nzeZE3ofchg/fXRFEFdWsXDwMZ/MfLyaYn/oTa
mcuQhOnxMWzqqnofQX+ItprwhI019TDY+qjvhUHFOi90Kt23HO0r8rG//h14EIj29Pnvr34X/TfE
cXg/+o5UtXtHqvcZKMkoy73VHYhOUsDZ9YHWkOVgjScHIrvvnb3WXN/h7IHoCIDgTJQ9zrFcwXmz
KaSUNYyvUNdd4oJpr4DU6MN3W0+/RbozbDq97Y/tmPRH2JqVj1RcVkIPKnGNGWYNHVz0g+XZ46D4
FFZtZ9o9Qv9pmIwBAOrBhU3xHYkkkUR64XNrByC7lM3HIc+nlmdDtH6EJHQJ5Qb/kjYFVJg6RgoK
/FIXmPYeSQtQDj7/C7HpWUuzglBnT77lrPSW+l3r/bwb+oZzHa7dTFFXWTdiUoR0nWqM9rVX0/Z5
Ngr1oOZzspCdMuYlJuQV1w23sllN6jseVi716dnrhjtGVQ/8teVDs7EMNcd0CN0CmYbrQsBkGSrh
59zAGTBwy1M4DBWJMQWMsoGbnR9M/sKyHWsrH8gBitC7ak7eHg/qx/P4752PeDXUG5/C16GHnHln
iBiItp11vDI++SOk1M6yV9qTk+b+vbcTzcdc2YuG0csclO13HYsM6JNwzuXyi9U3abNgeh4VxCuD
KP4znjCqrfthPAYjW4dTP8TJxcJNcMlKce8V2H+qjQ+xNBo/OgG/dXXHwPcQAkTQ+O1Ojdv5hvnW
TPo0VL+JSf7QHzWNDLTMrw6+M5/HUIFlLLIgv1KzoZv+GH2UkmRIHoJYLKWzGVMboxwuiTesohJ/
VSqUn7SUgbKKZeE3ItcGo65gAtG4xcVwmvsw+SmDIQ6QCp7/bZhSjtqlEoBLH11KZ3ySj5x4TISh
mf+nbMlDQsp13ZVCEVmYVcpYjcvqwlH17PDpeGmuSxP7GB+K+j2VLD9EHOZvWZzph1BmhzIEltaz
SwL78TnjyFBOhYnqn/hKzHryVr7iuCv5DIcBdwUigfkgl/z9gZ170Itc8q8bOUI+tQszCnegcIz7
Y17GBo1FYY3A42NFoLduiTaiplN9rrVk3vbIlVzAZ1DPEgbifgwsK5l6b5tW7l/ywdD1066mzH6U
rfs6oI3H32JyGQD7s14OJpuKpxpiIQSIhWHWLp5Cg72fbJ5oPGv7N7fAPFoAAv7TCDzs+jeIK7+N
aBqhI2q1KHWJZU0UK+6p0NS9ESUsaeTHzOd416RocD8+ZpmBU/I6IJ2PGNyYcGs5PnYwYumT8Kzb
z24Mb1hpfwxDXr/qExl2mOaUQ7qmvlK7BeOH9QNZtGkBP2v8c2pcfmF2C7sJA1fSb6694ysdn1r+
w+5DhGOmmnt/yJcedF0UHVy4CYYdLIokes90BB3xsmsPNRfkwa6CZuPgIIo0X9Z/6cN+PGZ4ci2q
eO6/1GhvP88BFqhF5LdLP21PjdZO18ZKPMj56rSyTX5tQWymTzUct0OnAU7JY7WCadnuZJ0IGfrP
Ea0Y0fx3I5Iuq9Ax6H57DW8u27WKU9wSzEWydbU4XeY2HBfAsn59VeKPbnJgxCUTtFg/jM3dvbeD
Tb0yq2ST6QVpvNY03hSUQpdxYEcn3UvNN5PiUzYV3esENP1KNu0POaoISm9rGR2T+Ah8tOmIQyJL
uiLAR0Ce2r3Czx6bJzguwlsA7YxNHwluuhAbVwvFW3VBifCLaD7wy1KFPNUsD4GrxFw+OuoOiLNF
0mzlO1628gYYwmlq7B1r8AB0gyKB7JwHrBsxw4GkLARBMMPBchHJwdx8NbSu36ORgcq9E5RvQw7y
ppjSaRfmXfmmxuDitMhQL7I3tKBvzsNXeIvutTft986N8KnB/GChVviE2krofbd8/WBaGV6q2fAx
eWn6s9Hmd0zmrPe5jTpWnmb7HLKB2QCkDc9urtl7N1fVXdQPAxQSI12psAxifC430i1LmmTpac5d
VcTQPmCNmAfNZ3sQNT05UMZs7Cbu82TMtwf0JHS920ioRJuCSdFbi4W04/qnOZr901TpwQo6rbJE
KMLu2e1mykl2Zzpq4kiPLifV/YYSnHN9HGqrTlb2gIWLjLkdOyvwC+EJY3jt+BiHivl8zOMWsTnm
p6kdLgrfnRt96ceokgRqH587u1xXZGWuiB5ZV3k2DHWyZRfrCpG5z5hX6v2hjq0/p8ha6khIv5LN
wEVkjkz0qrzxvZuQSDV7S92bQpjdQ0UQ4a+XT/COqBTL+rEsLBuxvuVSCG6yZWmRusIrxtvIonI9
ghjPlPinLElj4fid6phz1sRBnqmt+u5nXrsLyf+1W3bo4U5tvB+R036OaNVq2iDVxd7Ta4ZdwhaS
BeMAycIuJqrZg7aNwGSe70205cnbFkW9kmPy0mludt3irJNhnZ37Dk9gBOrG0M4+8imzEDyYx2Od
DPbXckRFM2myD0i0024eEPMxdQw1KD+NC+g6zW42mDo1AaRNZEjre5tMJT8jXzdeTF/7mExL/zrm
86vT6Fiu9/GRCzD4SBJfXyWAQ87WmDrH2c91qjeobKmeYXp4kNqVApZs7KrVGGLJXLTGoctrAxAW
tN4Tt4lkHXQGZW85xtRr+wRzZthyK5yhCajIIelmBNG7+MK68TN78chXkHJO0PcDLH3y1S+ThXKY
E69R2Or3dsp1tJ0dNQIpkWBbYxbO+R6EDoGpOGM2CRShRYm1z1maeAxcoqZRvwE7iC5JR+ZchksV
4pjWO/1GNuWkUGvqpdWP7lJunnKnUlxvMfJ/siHb1u3nVHtJucW/pDVfTGEihyIAut/syniZcIf8
Ld6I5/Tfx8/shFdp793jE2pFcb7VEx9yv9zlpmIPnP86oP4ttr7yCHMDwgtmGxv4acjt2v1rB2Xl
4KM5tpJ/Smv9/eDMwysKldVvcTE+pCYisNPNOa/ZtBu++WQ5bvhSmtNe3tlb04M61zmARqnhv6Ef
3bPnZJdhl2ny9AmyQiseFJFmpXCzcJBpIwDViumgppM2FLQGwLJ3zJ/slgc7zS2A8ple/fBLx99X
aB+snCwbtp4QOJhDfMqn2gIXmjjwp0o3fUrwl2yNDuqfCKVaRZGMtY8cr6LVrNflISVRcPrnM0a2
EWbTSADVqG36SrxR9UZZDlGtX9APRXJRi0lLWwYAE6UbdtBpsXUea+sltdrx2Xe5qmjMEOcPiar/
kTtmcI66ollONQ6Dsvk4JBT/z7KJvy2aHmAbtyg7DRAFXL4Ji635pqKStKcm8+aMUcqFUsVbW8Dm
ciXMb6rnsJERGOBC0X90dqeiiw/kQ4JEH4c6bUFs1M73R0ieYZAzntHeGM+2kaJiaJr3ESiBvISm
jZ9bme1brZk+RlhxK6DF7rnperaZGmr6Ua5mX31TfcdEzv6TihWFjfCkK82bZijNczXWLaXF4GcR
xOlRhgos3a7tmG9mMUCGbMtXN3GiZKs87Awk64ZmHYxlgquEFSwlHracVVzn4sne41HVnCJEDtyF
kf+pIBau1ZrzxNbD2VeR023mscGXMS2PErkOnKxb2KI4gIQbd9ggvCR5A0k0MF5rVUc0j5ZBxf7e
Qt7pDyNEqmf0JwS3JOCnYTe7GNX4GIa6/jxFwHzdXBe4YtBqqGHuawS0ABbTjMYuWmmpGx3kBSAm
WZOFWoXpojc8hAD3Zs8ujmyoTneHYLJevNMwPCHLk107meEbtA1SkULXjm9PfkO6409Lw1PG7eNr
tcoRiLI732QIsZ/gECTIHU5NXJG6BbWT4zwCctqq1sPklB9KM394itE+hbWmXx2eBAsZRzsRfXA/
bA9tbOfvTX92hrL6cNwvvY7HdZgm03tq8NYVSCJn6L7+K/JY97iVVOaeGgMaDbGzGgu1vuQj+Niv
8rYSIE4h0Q9KVDhs05C/AAUhIxIZEWuat5mnOFz+oyMvUVjqa7XeyQ7d84Odb/nmQUdfbQyqV1m/
sdJlONGQ+2J60LusXpGknC+aBtxFZL5t80kLXHyquPSK7WDgUtJolXZrqioVarrZXzVWD1lg/lSV
4dXml/c+oreC7KSe3jy0mnatYRp7PALiy5Bi+4JJh3IdczSpLJQxzhRWm1M5VK9sDxFlVczQX81N
ba17bPGe5UEjq2AnsX3O8g6RTNcPd25k6ckZJIe2NTP3CbqGepW/yDi1n/j5qeRa+Q2KPtkC8uY9
z9q8DoZsU1vc+SdHwXJ4ZG2pJbl9yFGH2uhmmL9CWvpz8DP7TzF0MJtsWYSJXf3A4CfZ96TCLoUW
f7WqMri3cH0tLjI+ik6rDr/61Av3Mp4AI9YWdvJnbZhvtTc5pGI4GDxDYVGK0wHQ4hSofM88QGWn
m/bdDMBJrVY6nqmrAq2azR2OdKfhOUn9FTf1ahV5LIHkf6TTTr83H72yoGdgx7fsx+Ck5wkf92+/
IFS6jRXgXVSD/t6R6+Wl94L6+Ig3uVsfxWt4U11sqhlTu76zjPMoDlldKiibxhQsUjgkv8XuYxon
2wWT8iE75CGRM+QpshD5Mo+dct3V/ecLRlvMyUEFhYY1/3A6y9z5QuEo7BsUJsXlGIUO5lCeCmul
ccNXNZy2Mk76nqIVHl4b2USp6xDnSf0FD4L0LKfXTvD1LiDglcFZHfTQ+ZhC78UDolTivXxM/LI4
skUPkC5yVYC+fQcUgZV6BHqV/pb0QbmQp7+17xN+6/NcVV8YRlnskNR0r47S3uTvMgk79wrk7aZh
wnga4yFDvA8xuywry3Mz5uyE6nrpVpb1BWfN5ql0ZhTCoWhMVaAebFJqS8NVyzcfReB1i8XDVk7q
fuod4IL5KDHMse5ZtyqBDOn3lHi7ybr96gv8wr63eAV2JFp4GUqoo22tJAfk0w0SD9oBFLiFzu0Y
PMdZdkklD61y5r3hA1X2urm5uRXKDuaMp927guZpg6LgxZ+t8RbbWc8tPPxQzGS6ydA9nnTbhi3h
OaSgdo/zUeMVd3vyQQiAnO81mnDID1rv7zD2Ut6tOUnXcR7/H9bOq7lxHkvDv4hVzOFW0bIk59g3
rHYH5pz56/cB5Lb8eXpndqr2hkUAB6TcLZHAOW8oDh6CqEcU6suVSbH5u2UikBtmQAlaeHOewSdl
N+Je8DrUtoal4BqRuSirmXr003WVC1ZX/u60DGodw1uzmPMv2zy8byfU/9Z6j/qSYbblxaetakRu
djT3c8vG6LIcdZigVm4djBgxak2Nr+QjihpdfFCL6Vk+omRXoWqQoMi1np5kmh1Xx6FrDnWsX5Bg
M17bOepIXDXBlVt49Z7ZGOxAeHzC/PBVbgQ+QivQs6ioR++hje8Hm9FIwie05s+hXl85h9lIfskV
EQbVwWlZ5JjKFSx85+K8UpLLpcnWoKdMCez6D8ZKqTxUgZ9cSw6LZK3UjlGvnckrQOnCaylz7UpR
Wvei9nUgc05QIdWMIdM6bBxwc+Wg9JdIH32bBv5Xw7Dr7ydfj+9d4IOZ3QMyCPt78W5dpnPkbmXT
S1ScBafgu2zJOU3RPE3xFB/lJC/zW8TmsnhFOVPFPmZW1+Slg2M7w3Eha4F7pyi5yoMckGek7cKD
nWUwuiZvWvhWrP/s14FYZ5lxhehfb7i3pQmH1fUAUc0qlnRpyrLIHPJ0ndSg1HEVeoAhFPz4xwlm
HqHsYadxOnHLynm20mxbdniz87SxbhO3BR6I1/p68NvwrYbH27U4KFjU/S2WFJe6hbhqZ46/5Lic
aKOPtSwbPb1GqHfnsDa8c4Khu9eEdKr8/c+8C0tsYRaK3RTP3SwgXx1iBXK0SJE3tduMB8AYRY+F
aq7bHDwSJDyYZ+G27vHINYbWe9XDU7eKDOtWTdL3bqJnxceozdcGZNAeG/HkYK/QPdCQCgiyEZko
acKS6GNdjkg++p9G4NdIU+JVdHvimVtdAZDOhpCDTeo3N0VwIWGHc+XoPMoAAALSRWvzwW3a3wgk
T98tzScDMz43mCldzFQPj8UAWn070dfxOkpInj9MYJNgTIbFUaLUZBPd5uIoUWpzjbiYHGVvqm+6
OMlWpoV906Cr3d7BU/Y+i5WbinsqD1HdnZpa4ozfZFjhvakzGJi5RGNWJF/5r3qlwqs9RFGP1aLe
xRdhrSLe6LfjhW1q4+0AH0juKOQh9RJrpVdWuakFvxbh6Iks73tEbdpsPEREbk8lSo3sQ0KnekDv
Ob81TLRJGiNqjqy34gfbRWpYiIXgsGJumi5tt80MliS0rY3LqgeiSt8d4qxGvq63G7SGREK50LUr
MGzhfWKyB/B95LlORrxTo6yCGlMYORqJ0UBhVHr4poYb3M9NsJ4rO7mZ7CbfJT457ycq9clFmCIW
Y6i4FZwgqQVif9QsaDuStiTbyKf+ac+9uepmVJrhgrsAIOHiBqWC1mmGspNsSgikhd0RPgP3sifz
SgQtRXws4i0NW4hzvAxx27/GG1meLKIQO9BaWLj2jqGvlLyZSVh4U785YaiLZIhIi4oarxYphznN
pwNugXJ/m6teelFS2VpGYrtrtE4OL8M5yB2w3PM6+YwrSZXeyHgLs0AWLKZ9YSNtu6eg/IrAksAQ
q9VDXOFl6xUgaJFobPBgnJJ6navavLQb1nKnj6Bn9gwNg1WKzDCi4wRjDgEAnnirgC38LaZA9a2L
CMlVnzoC2sbnVvzo1JSDMkxGKJm1qmFKb2ujhrsvFpZjjSGFl5nGOoo8cjMf60t5xq8o3/ueCZed
dedpyXmaNjU7PZltKnxNhPwY/5rtFEAbnptxY6KITjmbvk+HYkAFLPeaU8h5YBpRuFrw/TcOZmq+
+Rm1blkTKaygPcEgukhDvF8MyJq/k0MYhcNJp+NHwylaVkvksCeKp3LA0zDZ+lW4aYXTMZY31yiA
mNvBgvog/8Na7HWv4iK6ge/ioG7plBuUBK3Tf50CsnOZhVO5G5IxuJlCTESGafoZqgoy62INH6Ho
b6z0PEOs+TmKwUq9gUmcYFqwyQ/5gqxilSLylzzAiUUqhxtqiqfhc3JARlfZrC5dZMZO24MpVOp9
z2tT3vbTjgFXFlYEEeI38qO45gLrlBhbeUSB3bxSNqaNsBy6qmKL7Yw/wD2x2cXcU7PgKAeV/YTi
TLAe0ybeDYgQrmOhuyMhWWnqBkcwt6uhKlFgkE1FqVcyIgXs77qZ0I6NzCt5GKr+d0764uLcpYKN
ugqmMN5BrXyR/XmmwSGwa2HoGxzdKguP8gxxr3ltZghHnfvkgKlb0bIsy2mT5kG216P+5fydbjJk
6xCCe4nEDyFCpxySquRkQ5jh16v07h5ly4R6ekERyEd7d2Q3/8tGXLwY/V+RBSVPHdzkcTBya60X
RnNQNaCijenN2KyjCaAZE4IWrh2fMGMeslHHOa6fJKBMwsh83NOyHDUPiLLjIu1Ke5PfI4AfgvUt
uutsiN5MMxJL9TDdoZTRr2SzBamzyoPSvZBNx1d+Ou4UXctWfj97Fl6EMi0y9whDtTbCPJmhY34m
dJPmojDQl7sxjCGpl5XQTsq0PrqUykqUEfNlF+obVUDHJFtBMhrk2elQWbhoK9GD7D+HKbpfr428
qiF4Fc0VnvbrUyHjSzMN6ovB9LJlnzXBPQ+UeEnJYPqGdN5xasIG0usQLhxgU79mY/yd8tN4xji9
gOiqRBR4WmeLuGl7aSSeiX8aTml6qWQbe6h/pV3upTs7I3WaWPX3Xp/G4fsMMB6FKNiRAl3BMvL9
cG4W0USiWLZzf8JVhB3G3+Jkn96tUVAIjvI5ZYuHFZRznQdg6S7kg+n8AJOjshl4gb7GDOI95DzQ
WKiHaOZ1UE3F2ocqu0KJNj9xnuVZHF0rkVNen7t5DH0OVWbi/4R2Vlp9Cm3T6AYM6BWmqNNt0ivq
ZnCt/KDMw3QZqq3PextLhK4t9BUl3v6x74duMbMie2t5xJ/IRb6lLQw7L1G4HX+4+Ms910NlLrva
xS2ApCCeDpW9DMEXvCkIc6QDScga8OHGj3p/pxe6ecemmD21iIDP9AOV/OE+8cpu5/kzAtB6Z7x0
JrURETDFME7x6Civ0MHTj47Nsww4uXJweWgeFQE0Oh+69rVrpuxw7pFnn0Jhda3wHRuX5z6yVCuH
muBNVDflpvMAq1h2Pt/3eDveeGh0Amee7wfVme7LxurZeWrjpWzapRLudNY2oALDtloa/ZOmD/Wd
HDTFXmRMyXbLJqs2HnCz9XYK9Vt0OhX4R3KwdliTtVmwB9CLeSUJryskvBB2juIWfWD8q+GmkvQW
rVmLOIiQeB66izlJfsr+00HOwjCnWM5zYrKqUvPLAszUwi7YArq61113/CJXMGz6Z8SsQSEF1u80
WVqKmv9GhRzxGH9+8jxTJxFUm1fA9PB1j9V+fUp/zaQjc3+VCCcrb6hchNlB28aeN71QkEc0HmfO
fdxF04sbrzMRNTlYrp+iRLdJpuSfUUpUKZ+v9RE190h5y2v9uWMdhSs/g+eoTCs3Qzp3HmPzrivi
eIteMpQD0ZwBC931MNVxhJ2PUd/TciaM1TS7XOBZA1tcwcMcD1xd3wViOAyG/krr20s5/zSjaDDx
gWO3SVGyZMa0Gno8cE486rEA9VL2mOYk40gOPybfI6TfCyzd5RIY6D76NChxy+FUDId++D5MxgcW
pZjtThjdxHp122PlqiF010KrHChJfqkFgPfd23Zr7b682s+1AGxG9mWuWzu5XpBhVawMlyOKOn8r
WySacTP3tnpR4wY2LGQIsBdcFOSG/WNYDuhxUWDzISoichShytPkiYTwnxn4rqLEzs4crdpkPwfo
dJ9OZbsUnfKse8V1UrmU56YSpqdeW8mJP0fJ4S8xshkoPeS2NHnNMq8+/WlDn/8yYlTBqQ++px/+
9ieLLIWa9vlpkvxDzvkKOWHIcnSgnQklyDIQ7kyqCyohKHZdpId7AFHvB+w5GEX2IQg3597arTR8
a0XoKUAOCcWYzMHw0yitbSOAUMtuzp9Us7BBabfO7ZREHHzUxlksnhoR39vYtS5P4f4Y5DtkqtG0
F/GxOKiNQeqqjfSVnCEHgkDJl464TV8p/YVfKsI4B9yCcDzQm72Tt1jEuL2PNLRrtGB8RG9mJwFO
LYq3/jpiyXhIFtSAhpWfNOV1mxgVmJA4+1FT+s/jUv82ALlaz3HmQkegdOoBLd4Vhr6oVC++xdLU
AGSEvdTmfX2vDN+RL0ie/aQvd72wMJESNyo+804wZouKMscmHxwfTE2dORf6lF7OZU8tVHOt9RQl
uM+N2JqVNfZ2hW3zhXXkwq/t+CYOLrIPvNCNhTAREYkEFq4JJpHQsskdxL7O6qxay9yBHKFxHvkT
9mcOHEBSIEluUL7qBTe0HRcSuyvp1NUEX3SIECL3TQHPGD9i5LBkYtt6/i/zkCDBOtxo7n1Seg92
4LzoU5398KYCvfeqech66hdgqLxt0RTBwipA7FH3ii7B6GEH107u85RbvHfIEeToYyxc2xpu/3NE
Z2WPTR23WFx2zfVJw2eEv9T3oEJcLQTELKV/RB+iusrhS5wq+nKM2reh2rC5B72/ybUyOITKWBxY
VDvrPqmVB8OAR4L9uf/LwslbM34Zo4tKp1apD6mYM4VzcECLpzj4g+kAlfb9B9gS73O6w5c58j7e
gOdk7EZPGg/4IxhVbY1+BwafogjQjR5FAHRzDXKdtOch/xWOCXsz0fIRGJkWch6b+fwwFZjHfMTK
/lOI6Q9XqIDuPLe/0LTO/pno1muBEBCam1q4aSq12nfGEOINAEqDWq35KkKrfJ4Xfpr9pjLnNTgv
O327Rdl1WvO2xm5CQ0mHp2J9H9fW91xzw7cSd/nFMGrlLVa7wz5AnXEl03GRdkNpwPoWN8ZrFPcm
uCVtulB9hGUi8VLE9awkjYGTAhJN8UPukT9U4mYXqI4JJZXyG28spOAbzalWdlixFLUn86ntwEKD
/EaZsAjQVUynDHFFcIfJKtHJms+Rgv4vA21nJQfh2Lac3dLah5p53xh+dDdA97smjY97Cyr+r0OI
YU/lT91ONu3y1dfJkwVVjiZ6itQkT5TwNRxIarqW0Ryj2DUe8MnZyn406ngOJh6baHExcRMXFNQC
0XT7oi56fy8Ptpv6iEKb781qimH4dDrmWh8hNaiNaOWO42Lgk6+n0u/uGx4dl+2Ik5xs6rPes5DD
KyZIlCswK/29VpQZFnSY6chB7IJIyln2Ug7KSUmvB1iKKcXONzt2MGY18lWaMchzeudOqYZkB70i
3IZV0jzZNVuQKm8ee1cfLhvhXif0C0txcG0/uuSBkfKqcO1bOZCrChhxDz0LzdebeBkKkUJEX8Lt
qZ252s+k6JxLX8oZinmINy/NNlav5VVQPNOvhrjYDEpXbHpospe4Sf1soyT7gePAU+gX+aPZV9q2
tXlyxPHs39dG8beAasy6i7wnM6k5ySY1sYWF5vcr8n3wkx5YSLP3YfKnxls0gH3vgkh/HBpsWIOM
L0TMe2tbtrmO9McYH5BXhytiDM3tDNkcsJquP6OT8hOxguGqFBUf+TwO+25txF530hO1pgH1hKG7
jcdHNPUjrH70AmR16j73tr2TfxRMFHbCKXLIfY6zCKuz/KAKFIILO6lQQ+NGtvLK8nZuZCOOLwYB
c7R3CDSMy7EM1e25D7PAr7MsQ28WcoIMs0YbPyDWL//rrD6npAMhuBFwUgrI5xmntrhHPXV7nhb+
AXBkeD8U3ryxPBgz6pCyYMTzih+Tw1eP/QCIkFjdhORSWMAKSMjIKJm84LbR1gMJyWerZ98RqgNO
SZ13CF1ErXqhJDWnKkUxI01wtOQBYRBmpOH4KUz2y7AuQ/KB6u30UgGQlWGBlrxfbfy4miOuJpsi
rARvvpiBFx99kz18KiuQvDCebQpGm9FBRAs8HlsBJRQ2vG5wrWFf8Ojr6VL2W0nf7CcEhZZJyCq/
bSdtpU9lsZOjI39MhVrlnT2N5q3tj8BiuJgeU3eF9BWsZbOcqYcrbu3vZTPof+NZW4Ff4QP5gbVC
BM1e1DFqzHOQxS+oqSHtYNZPE8JqV4hyt0gFVtFLPSJem/fFtEVOInrR3eRVU8z+xsld6kVlspPd
rVZNu2zEyUVOqoIRLmHpj3s5+s9rq3HBkl3cs8msz9dGZv+1c9r+JmmL4W/X1sUn6GfBU/y4dpe/
qAM5NsM4zI4RotDCQVXb9zOj5DniGIoUMQuvsjHHs1EGIoLhr1IjQdhPRCOwyoicPbpps4u67hbm
bXRlam2nreQUOEELZQjNw2BW1gVCrk8Rqp/IfCop5UPkknq1tvAWasv8QilKdv9+q61kjOVZ7lE/
dBixZ3tDc1/xzELuQUyXh+TjzJztdEXmJc/McZML6aXQZe3SO+GtYw7arZkq9+ye0UUKG2QSSlyS
JKST2tqXKDlZRqmo26OD6pjLlGfWpVvVP/PBir+Lk/LPiUmqQPbIkznsfsoT7c+JCP6vYv7TLeQF
QZce+TdliaighaUM5XTBAmB8KfLxIs3b6KHLRAVKi8qF7JdhvoHQgM3i6YWXy0Xop/EDOLV/CfPE
1WSY2nefwqpeYdMUIit9vtrHTacJtfrxn1dzPbVdy5talLlWpYJ9cRhhRJZM8BtkIUs2LbNVDrLM
lfJ4OY1KuYXzqBRymBT7/3Wu/BjyRvLK1MWVw/m+5w95vq8cHT4+xhS1/RZeobNMLBfMhOcdrXgw
r1XFNq/lWdzgheIn5ohRixjou8hZVJ6uLvK5HbcyUJedTV2tUrtujufJ/9eLirsFRWpeny/c5glG
tvKeHxc+9f03F5XzU4B1p0/76aIaSGLVCT9/2tBAcSAwlNM/wSn265//8e8iL+ra6riVH/z8N/+7
C3+6f+7b2droVlIAvw+T566MVWwLkd9TXDx0yXaGW9mEDAfgI6txrhyEHF/Z+rdlRH1EKPHJiEIP
P03H7vNfprtV/nl6YxdLebGP6TiQzIsybtRj0JHEtAXIOTG+Z/MU/aBKyjYWRWo0I13ohBg4bku/
T+4Dys5/CU3s5j10tOHjyNBJq34lw7A0nSh9NArTXKcz1A+8WN09wD/gp7jVPcwi91bX08COZNHy
sP9VoAdFT5ZtW5ZHC02UNWZxMMreX+qDibmYqINYdY9GEWqAJk6v9zJM9juBhc2OolMy7bFr6VBl
3cuz88HAA4Gao/sech74EiybvmuUy8wBC0gVeDgmfg3jIfDeUBhuEEb504yBcxfgVx38/nplXhdU
FNAQSUEMRfkk7CCHSxaP1r2PkhhQORy4TSHmhoBkekdSHjLybzQS4wcowO1DrTzJbbdslMqT3JAX
qNT+cySZPoV9nSPRAHz//nWOXGiaptE8qM2zvLSdB+7GUxx076en/2biXz8T/mD6Mhxx8lTVrljK
txOGBcoSWX/zUr7DEPNkQdY/A0PLDp478e0UbIWwND9HadoRTm3/zPblPUqd67e0nXNQcGqEgOWo
7TzVt+7jwX+hoBS+dSqQrdkYXJROIbNPM+J9Uvw2Ln6Nqlt8G8VE+JjarkH84N4N3Rc5DpLl88Q4
qNDDEVfs899y4gAKdhMZT81s9ZdN4mNmjrYSuBkNYpXFK3P0n+Q3WIm8n20ZJE+UCKq17g7Jkd0S
Fp1/mVONT9Ka4mNOL+a0YZ4cx6rI9k5rzBu9uGhMRd+w6KhwE3KtfZ/1ppBPQM695jcWUlV7TVWk
XKCgBAuvXpRl4Yvv00uJnsALNvPmsle77NaY42Q7J/ggG5kQXwXLG95j8umtZ1P4Qo5jct04o0YR
fIh/lOZOIrmUKI2XUTxONyz7vV2Hruwmw97p0S69FxmhWfp1YYDULLvvSj4ZN4lgus0lhmxYAVC8
pSX7i7DAmGDmtVqqLct0BZ/JjZlq/lIOy4OtGlTvM+W2liFx/DzaGHsDioiPRlPYu6oP1AtKHdOV
5Znp2nXi5qGZsMUJQe19R3joWNRif5awjzdN9XdZTE9On8Sv06TVyxRk/11g8L/ZZi5mJV1fb+Rv
Wx5yuxwRmuWn7hRvVpS3hxIFtp3KAmIRkJRo76cJ1X/vWulJ5b0hT1qgUg9HcyF1beO420aaO+8d
yfRFDa/cOF2s4IM5m1eUlTWUWqNgH9eAI6eufawDIJKJo48XMYpm94ar/UIgo7gJkmRaFnq/hNpK
ee+fZ4U5oQAUJB2eseLsn6MsF+ljE/k++s+4Qm14PLn4pYpZX2NDZsVy/j+v+fWO/1tcUB4yJ1Cr
NwDWKUQXU73jbY7IXjOMqBvTtK2sux4LfO5T7ECXfjX364g19XpoEtp4pW0bNoHXMnioAjS7VBKL
dZVodwh1ZVsDodV1SY0FYcTvJPe8dZEY/S7MwvJRn60jDJvmu+UmCMwjW3W04SPe4PfULeRAmvGw
nUa7u83xRT2UNtbn8kqKU+5AgTfokZfWRVuZ/aZJHeObaa7aChAfmjHVdrR550DieyQDi4RCWv2U
kPg81JxtkVnzWjJG7CYIxf4uPUj8vJjUgJgqQqp6yEbNrMZOZ0FZw4+O6RtlXwCW9dNo4jTUbVwN
nJ0+rtXabYD8gFvHkWA3z759b1kUsWEjozjT+NU93mQY41S/cjuxf2iBcqyqhid8ZfIT6w1QChMQ
1zj1WEoEKp5S8X40SlAgvu0t8YOsr6w5ALNPAmvd2Ub1WprhNs9i58esK1AmnHK+c2ZUi9lHadtY
q6sHvLx/WXPs3zhhhsxxDKtD1623JqjJO3u1++AHeroeqqa80tUg3emuEuwGe+zYmdrR2sr16NEq
DWxk+Sf5ocw+dp0DFW1xpSbN53fx9wgDDlTVmmSpG71NomoMr4pwQgfTHO3vFltfl0fmE1Xy7sKa
R+wQg8Z5CSlHmRdedpTQ22EsjQfPPkq1YNkAxiZHZgTVxMinsOwoAbrj+8g/5uiQMWGI8URMRrRR
SqtbU2rRX0mrryQ7Y6ircFlh4XnznyPmqMj3IOvrsEU4aoE/LGYhOYbRAVaZA/8mCGJsXC79MsGF
2CQDvCYtN1ugjNl4ikirYa9WYflcYWa/IcXWsWIbtTvFUNL3iMK+bfPSfcR+vNsmLVlTrTb9ezfI
f5xu0s2vbTgPDxrF3IsGkOIWYXRnaQn2ICC/m8xwwrvASZvb1hgeqN2WL6qGlBjJCd6moqnB11sM
eeJdZW5oPdQkeGV/oVfOblC0FgaJVb6gWkAJiTXaQY56LwV6fi+dBhikUnGJD12veOksKVfXjjs5
BzrZRh+U6oFtYnmtuGgKY2udPRbaaEKaLJDNvuUtui7wsMT/lLNZHzgLc/tTX5w02LGXSMWdC3X4
XperrJh4VHyUxmThSzbtsQgPXfegQU06VPpMEi/PHrqxhLAiugAzt9RdxOk55NyUZ66Ck3UHr231
ZSBViwFtdUy2MbqFF5JX5bhHxHrcN0kw7i0XtuGpM6qzZaXp7k4OnEPkjFOcHHHklPP4ORzkqIuk
QzCsPl1bnnpp4i1QXJxWUaVZex4q1l6enQ/nviSMH0ncUke06rxe/C3k3Nc0/p+Y1gpO86Zx/NnC
33ypseSq8DX8VqSZel2at7Eygq8pDXOXI4V5gmnNXYYBfZLhDwbE61zKlWeyT0TYoK4Osp4r++Xh
3Tvgz+h54GvZ2Lt5Z21avpHuyAkZJ6V7XC6x5GlddXXu6+APQXpXvusfgvhysNE23qgkJ2V92QNf
KOGB3LS7uRcCwmRuN42LijU0qT7dUtKqFqd2NIXFlebUxdX4MSL7YKMHGi6FenEl58Qm9pOnzhCW
7zru0FjHXebab7rwxXWGeK22SF2MXTfgxpZAHgbD9Gz51o1ErcP3vUZA6T20TQacOUIS2g4c0b+E
1ppiL9nrwpsVhiaxPjTXVmhZSyfGLf4s9HzSdyblRa6AgXPwlwF5gbSI52XTTwni+6AVJc5nABq2
nAdwt3ADQSbKzjNc0dKbcWkHFUDKvwAcZd/5CuerSrjQ4Ezjnj3iyizTbpuPAE81187v4Pnkdwm0
W/zbFJt3WVbcuUmf39XzW2MH3o1sVINnXVYZlhaOpSOvr1NcBzofuuuh7JRkSSX/3s6M4SAvFwHu
vIIOt5EteYHzXVPg7uuqh3R+VvCX0v7nplcIjJ9nxsuztL8cbVChzDK/uwy92oNtKxnrdW/9wHsj
3bWBYS+8PNU2Utu3w97lpPlrBY25RVapXJxFf+XZKa47WuqQnELP3SbY1gXlKfmyGwGpLpNJw0hb
GJvJple3zU6+JM1hfh89NyMR3OSqtXN0sfTzayxQwvEXuKe31GiTlyhztOU0Z+atp7UCt0o6wK/d
9lL38QIOsRpEk8o28UXrykdcDofFPI3F21RjsKnBJF6UNWWDNMLPR0LZe2ABTtM/pHPZrfUuQ0qk
CXpA6xQfoOlToxKjGjy4m06p+ekyeJpAUrzzm+k0XauCgQIlTM4sDLMbXYFLU+UVSs72CI2vwNmy
zv0LcDnzUjaBx2lH3dJeZavD6vu+dclkEBkkmvZQGD16xqp+fYpOgM/mfj9dRmJQ78JqXTejuY6o
CEgJBQuXhGXptPWlbGIJcWuoXnCLUVD2GDsz7zF0F6o+no9dQeVkHObiOcdReuvNYb/ueX8cjKH+
nYdAqOTBKNx2N2ZsG3tUBs796UeE7JOjCJdiq6n6/rqeK55LHzPkwJfmeRogOpLzMPpXX+JkyPlG
jg3yZpGN2qsPFWB7/iznm58vKi91ajagS/IGmW7xkf/9LSzx13Yw2ZA07fCzAw3SKLX9kE25veyM
SbvoG8UisaLWGx37m7UKe/UhiBR9l/MsWMomXH33qOj2i2zhzmjfJb26kDNbMV0NQNEHbnUrAxTf
B7Fk2tMhmi30A0v+NSplqo9A1tcY9mG0OGXhTScOCYCr1WyG2ko25YAM0ed+Y7pg9c4TQg3qNaVW
yG3iIqfDiAxa3eYtJihxfiH75JWKPzfUnXDdn1wMxqQ9IDIVLU/lUs/FjI2q0rg+tUuPtxDrau/i
XD9tVO0AIhxBM1FNJbOQ3SIjcIrPFfTmqli/l8VZGRA06OeRpkem1NKVKyhGS/bG9UECW9FNFpLe
ZD8u28o9iXfLUb3t0U6Up6cYefoRKKGxtZx8GhBg2iDBX8OZA3PVj2ZcbkAdoNzQBpeGEWCa25TB
tO/MOSo38hTo7rQPFQ0SPeJjJNQQJN1A9dwWrgu9a1J4JqC4YtlYzBcImVTxooBWGyFUAoS9b9HH
PPeNCDeeR89n/5e4/i9zxfWGAASGtEgOEh21VbZtQVlor1/OiibRX0fVzBZzpf/L6Cj6ZjH67+Pk
KAmL97gv9zjf92tchAZbgRC/yFVKHZDRalfYGkTU2clX4r2erGB1o10pmk3ewP7pHMztwy6rlyLY
yfXwVqqKnIPl5aAovwfLUb39xoKruyk1c6fj6/0U18N4BXPjR+lOzVOE991etSc0icRghAveTtXc
FLIno6mdOJTkNWctR3PPwrYvsxEDEMHdOAtMQFhesqSsn/JYAeGpjgGPbTEat3cmmrw3sjU0ORRv
a7wPPad9BK8je4u8tW99VHO6yfXg0SJloxh1tFHyqDtQoM32GJvhkESh8k6NCvY0Rmt8Q2dn7xiD
+dvo+nWONu0bJHqsncg73ZtWF62b4E6I5WFhHuSHXEODRLR0BREV8AXwj2U7nvSWiu4Ur09NoaAi
z4ZRcS6byNieskuBMkyrdhoQjBs0mHtoR+Op112Z0YxM54yuY7R0Q+PecxIbhJpWhRvSByxD5VrL
V+bfmap5l6x12gX7zGQvHUgstSg29TDXa9kMWqXHKnT4PeO0AaXJ2muZX95L75J5urYhaH+3PZYO
UVXaj3FmjKvGM6zrsGxN+J6adakUXXCwQrD6rW4W0LIqd9kWzvhcpf6vAfncn01QLF1PWDNozrD1
y9Z+GAaW1K47wbuZip3Mo3ipfoOA7XiLcml5P+f6RdghTzC77gDNAdiszMXISTnOxEkN7LZehlWK
c3vZwPBudefYTYF7PDcLt1r4id0e5koxZ3CNxFVxEKwTyxiWdZgP66RQ3QWGZfXBD9SfRhTg3DfO
mN777IcPtjydbL3EODmt1qnD56hH5wjAh7uJs6IO+ln8A/Ou8YIGOjWdtprywgkbaOUeX1zEE5yl
79rf7LYaL8Nm9m8LKidXQ2OCtqqUW9kV9p5zMUOdWJiB4t/KASftvJUeNOy3RZ88lJVdLRIfGNxI
XScWhomrrIrr6wDp7WWm8i2vJxKZQfmrwaN20dm9/aglWG1XVZtcGWhF7uLGYgMXkp9dhe5cvbil
82i5bv67rwG/75QYyiYqgzP6FepIPhUtsdLCLk+z4vC28WMsqcgmID0FsBi02DnUSQOFn2msXGRJ
H+JF+ieUqxqKmz5E5jwtksIfNlGBH1M/1pkKxS5aokRyb2PRhoGJWq/1SpuOLTUWpM46awto1uCt
m1hL3yfVC+n1Fh6V+VtBeNiPlPZnKigpSV5W26bSuhX+ZBX7eFxpndqtIcFieS/TN5lm36kOf+05
IkBm5VOEZbp3Lf9Zj/mgs3TDF2T7iSdEVQC+B7tEdB/xbSAt/JxrjoEEUaWs2jDFE2rMrIeuj/hd
CY1HZFKNI1+PQyb0H2VXYyjaCgn1Zah5wRpK5HhnFPV0FyoKaQfHOsou0JXd3jXan3wRiwxNK9Sd
bNdrtjJWhqDCrrW81mUjiKfqwtDR+JdNeVDAraLQiLG8nOT1dXztYMtwjshrOKtmFYenz6F37nMs
ABLASnvQwHZ6ZWlKddXATlz2VhS9Bb6yU9GGeIIGYW+L3tK3vPqC59QF0ioC5MzBBxzcquPC4xf/
b1VT0S2ylrPtVysZJw+fxFdJqxoHvdz6ra1swG3iTJxHn5xGS7xsEAosukspU90g0HUBAVJdSkZR
g5/OXQzfIgsoAPXA+FByQkYFaRcA+jiTb3XRLHEnXfs8T3ikIatyHpXaAXIUFRvStR/BsplkTbEl
GYolr1scXXXWf4qTHLStPAmCLLjPE5vc2+J/KDuPJbmRZU0/EcygxTa1Ks0qig2MzWZDa42nvx88
6zCreTgzdzYwRIQHMotEAhHuv4jYcNjWpuhm980wbWrrmD3czW5UX0DpxNs+auKvDXiIQYFdP8a4
pzsatc9W9409KBT7UNZ58mz3mN1JCLtSPNpn51Ous7YxDN3dRNQePhueY2ymwJoO0pxayDwdRMw7
aXpmu+W5q74Uul69eGbD/5KmvM14P97F+L6vpOmbfXOQS9YG/7zvOraR4Q4XG8ICWEC1e7LTrD1n
g4tzY4eqvKKDhdWVbxYyI9t4UCIymVX+YhreXyWCDF9S/BrQtu6+xLjaU2pS28dhOXRWjQSjW55v
/WZe56ydYx1qBbFy6MfIfUiK3a1HzsY0Ri6xguN5G0gpiZz0ufySd/q04R+7XeuB5sz5Kq017E/q
ADg/Hu1YeYRmtC+Q8h6mHbhUayVKwAilTOfAKV6lNWlx8/TvrnqxkVGG+RolrX9P1GPS7Otfk5TF
iXAqR/U+i98drZHVe84n3T+KyOxNc9b1Zn9TZUgEyUBTlDj7pTZwutQJfw8uM1u/z+bvcUjC3VDP
V0EAeZkBkKuzDUvSBKmaXeIO/+CpZp9117PO9XLW1CBWVx9OZSgaBvvsUx08FGZzJ12BAmTUGljN
hImKvW/UZUfUARCOiWkGNq8a9Y2svv0iHXPbBWhSYks3jBkLD7zbxnBj1mWxMrFZPSds3lGF+NcZ
1tbvfQBs/mv0NiPwUyQb1Ql07h/ihvKxr82I0iMB//dQ+cBb3G9fRz4wMKwvCBuMp8JvlDs5VB7y
RZrSTtivAiu5DVyb4ciKMSkAWP6a8Vscr1M8LvW7WzdG4866xumMJ0RVxwrwgrKiUDtVZzmLg7nE
83BpX09v45ghtGsjtozrHBlwUxLEKzmVw6RH7iEqtEM7z95D2Zv1PUyGVQhHM9umuB7upmjAm3mx
w5MQOQtHxD6RYDUOt4Em6a5z++VKt365SOnU+fq3gayvwUYtF5EBuXrVp2QtULR2ZvVr5WCVGGdN
eUjqsNyKkeKcKMW6iSP1LMJ0npVtQiW1PxkmDPo/TJIo3wH+wq/3/zgpsGrzqbTdn9RRsClwPdRL
qOaMWJB/i2FXbDzbqe50dTQuNbo2/PJC7asxejt17uK/w5oHRx/hA6AhDn5IVAdBcfgcz6WRgCTV
nAadkGw+dgOWLcPyiKybzHzI0XFfjfq8yBj1d11gp2+qXvrAwD19b7X99GZ59lkC2iAL12kWdQ9V
ONkXVS8yFtlJ9RdyRaucD/1GmV3ZTlBcjtowBi88Ln/KTGuhElrVrD63fYFz69ha6Fcn/TcT2R6J
INlVo3XJIExvdIKK8FM8WlcHjFyLxoOmY/1SLSC6WcdtS3fhYNmDGn7qEvMg/RI2GfhYWQtUT3U1
UHcd7jO+7QRytd/CRNJYW6727zA9zb6wOMUUmt3LQzIhLKdWY7/BSQz6hSSVb52SVJZc9G3AANCO
mB8561uS2osxkc4qyPCmiuotP5VpX1i1sa/S0P4cdcaWdP/8XfFRb+ogbF1URSmfrDArVmEzqd+p
AiFIUKCQ2+kmGsYg4jYyY+pwd+c3+YXiZIW6zSlyLB8FE1t/hVThXZsi43VrXpWhDHZdnuX5Vy3s
sYmbUz+8NLh7rbrYzR7tdMof5wQ9azDdr0laT6dbv4FL4kFi+W9FP278V9y1r9ON95ghqyYoZEa0
9UcL3L0KFafg3XO5NWNM96TpRQ5v2uWQjFnzxM29NtM6e4BI7TyxYLeO5QRFyko7WFopmeOd5eXV
JmjTLl7PBZBBnB/K/bWtVPp3ZcAPE/EI54kFl/OUYcE7VmH4KBeEbV7dI5u0lzGNJ9G2CCp/X2jt
Xi3K+Z/lZEyt60n/n5P/HpIetTe28zhEH9zXs3AsjuzrvssNMYsbwq8+uXswFMW9m8/4ECfBQ+tw
C3nF/6IfaAqQD8+pr8ULqT1Eur+8irVHqUlct99S2kghVhx9fX60e0rcq3rRaZiVcdgFfaGt+yGb
VqqDoVFqhelrGJcoswFjF0PkGrmYqyGyravbMfRP9kn2KxVWlZvedtQ7v9PaOwxJ2JpGXfijPiJ/
167eXx4FLIRDDICnWHlRlp2B/iyVyahFh2TpDJI+O8sBS+f3M2l+GP4w/RZua+G8MxsgceGk3KFQ
zUsMO0jlbvZIuwR5qexkxLWxNNg4iwhskMFZkJhruIwXvqHdUTmXxrXHcFcBgiiPPgpVSOo490JA
CAGinm2r+3HjJNSoN2/4t+p2EjEHY3lyu+xeL9FIQi8f3YqljIEK2n+aC/kti+b3pqDtbk1ByH0I
/jU3Xwyn1NzMUTuNUjKdUIfSCkZjWcxTutEiv8AigN/gDi88fZVUlH5aMGn20Zzy8kIhOAESPwfe
DgmLv65NfRlB3ym1j+i+oTng53vHrZxdFETWqzP7VIDAYGR699rXrvMae6G9A01kHOF+p08R/3ur
eMFz5PAbPVAE34O2QQen1bI7DfoiikzjuAnQNf7Wjs2aHvtHObW41vta/lQNmX50jdHZzaU1HocW
SkjV5d9sEgd/221xGGzf/loriFM4kJ3QGlXLc9ORCkM403v9FQrQ6RrameafQw2/vF41tN5DmyW0
G9T3q5b2+OGqKakq9iAgHYp5vDiI+RxYATwjqurlm2jpkwE5jGo5XlBtHS+ZbWy1ZoQps3TpQQK9
8vfTKVlcL6Ns3MjkP13rOtFl13rADmeNuh228/1qcoN0MRo0XlP8TdgydsmlX1yLb6NicCyjZWck
FzYR78GjX8ab3kHtbvmhKSAfAY6lZnb2l1+jdObmMK6ckk3grS+RH6cMy0FGfpv3IQa8fL/Czz7s
jm6pG/tygU0lEGj2blazeOxM9fl6MAHr2e18kRZeEMq5MZJvV1DW1AMB7HRt2ssoyvnFMyKTcjHp
SfMMIdMqU9aId6gZCMT0tf731SqudoV03a4mFyi7CWJ6vI4F/1Wwsd617pObDPW+Lqr2Ma3Rrogi
d3ybDLi5XlgZP+Kq3bZSBLRDe2NbVfC35mPEWpe69aaGRYo4u6o+5rmT7a1E7c+l4ZVnygT1vnVs
mB9jgYEhW40HOVTp5OA82+fbW19QOuFD4Snu3o4RT/5tgLtJ5/nKNvrXRWSCNDUvfQlt2z9KS/rb
KTwUQGpOWWI/hdBSmnVXBQc9AtwzVoiBzG1qsgvyqgNs5OiTpyvxcXbsci2jne9UT/rcsmGv40+R
MkWf/En5kkV2ATCU+Hjiy2N0Vu9ksLPc8ayXfO+kMxuM0EIAml3/ch0EvQzHx1fhmzK1M/Vgr9tU
nKXp9CgIo9D3JK06jL4mi3B7RMVq56fp/DSRd9ggjou2OCnjlY1IwjfWyp/Q4Jl/Opq3BqYEpygL
o5WWDv4/aVc/lGWmf58rs1oVCOK84Zimgz/3p2fWnuPWU2vjHgsOGzlzVPZqd55PA+vsw+D5zl2w
fHJswHHqk5D9oUKR0+hL5x7JdHNfGWaHoR0pX7MHNGm2lnmXFWa8w/a9f+rDON24Tae9tkmC3r7b
Vd+cYn4Nmrn76Zc5MrwB37Ud/048JQpWimreT1ppf0cflYWNnoSfY3AP6zLW9Gf55CID8apomb7p
yI0Zm5KVORIevCDVpjvXrRc+Wj3FY2VIfArmRvDVjAqbzAwc9bxse+D788HCKflrphQqOjAFWitL
WI40mKpa1XNf590D9GAWmUs/GC1nk+mxenSWWaPFXa3Zn9uF1GZoIXiltDPWwlubCgSvJm3Qz0Vo
519sXIYXmpvj9cVZ60tjLSQ4ieohIkJHyosvFga+v6KomRlrYbPdouRabnZl0IEtLMDPE4UepboP
uzHlngQOkleqtS5ii/+bZbkth35ZNdkT2brbgAQHy4zbwCRLMeks/3CZGHbwGT7/o+wmbCtxVoOD
NwZQwuStQE5E+v3Odo6N7Q+ohmMZgqhji2Fv0H8yPfarnpE9wyjuPw1ZCNlVVbWzDDo64NHAtbSd
QAFQauuPaF0iUbFMrc2sfTDt/E4Gg0JRDijkaGuWd84175Wbfrf3a2feShpsTHmop742HaVZK/rP
qk+se2kZabFSmjBjIac6TzOEXUmwDVUXXsrQRHKtsKnuV47F8itvw+pVi199qm/BaginhxbFum8a
3tHrtqm1Zw3iwK4xy+GiIQV4QplX3fMHto9GO8ebmuXBZ6MP/nayLP/ikN7CIYdMEhrua5I5c9Ov
XF1tN30MI8oOpmilFF6HCl6U7SgvFRcHAaAzCVtnV+NF8TzjvkMFrVQQ5S1Pnm6a/zh6jKSh2/7F
Ra2V15XK1pltFW506e6ykrS27FgoSmAzMRbZoWpi8yK7ExmQOAfFnWtcIZuXac4PoW7B6Vt2MbLv
qUeMv/PQPbY9hiSiMuaICFnNS2H3x86ujt3VNUjib5FDzQ3iKXl7yiEEPnRoFv7b9kIvEG9APJXs
7mKFYSApd4rj4WuEferB7dnadZWBXGAdRy/zPF36yCvvpavWjPeI0FyEMaJKvTTm9D5qhF5w6HXb
PDthZOHelGhvWVf0h9oySO2XhvqWT5W6jXCr2ctoF5JPdwyzP8loFpX/oA7R3stgiedNEBvBi5Eg
qxspP69XKJqMPUbxcm1pvMTRkuDTVOpxTo1FO3Ig/UnxsnQtaexbU9LYjsanyaiksT80Jcn9h7lZ
zO9PktwfgkOVpfVyqWQZlQ/KsfHeh3wVJwvtc65QnpDqXIaLwBb8bnKQkp4WZ9+TxvEeVLWKXp2a
Vceise96JVu/MA52gIrMz33snAHEDhRdxvJZHRfvptH47EclLluBm28saj+fHddJEOY3/WNbRyds
TaEaqsbRsa3mGVZ4+5zmYbzz50SDu0qfHGwz+KpGqneWlmrZCCwzKc35EeZF96i4/vTtU6un47dQ
GRA6NIx6P2XpebYL/NNxDEHdqrU+2XgBrSpr9H7yNkLtbEqHfGWVgfMpgmO3TfI5vaBunVwWNUN3
mh+m1Om2WQlEZRBLPGmXIRJB101pGfvpPknDcm3b+RNO5N29iBwOBUbIU8uzWJpW7LXH3FPStYjs
5dh6Pvm2vi1j3vAoLZZPibdQj01MN91fDpc3r8t5AVpoAs4IZkPbupaDotWtU07JY5EqltOcleE1
6HYNR8VHwMRAG/HOYjvGpfFZ58G49gt1PkszSosNkkLWp6FEgVzty69WlJifXdUoD17gHabJfaEq
eYoXnohYG8lZNE/7MO7qu1t/pgI88Yy6/uCKVJqqv/NrBc7aMl8OMCrMSx8XJzfDii2MlxTOol9J
RcfcOKFt7ERUzuyQ6mwm70fmunC10J7DCgRaopSGbrEyVZ0p2C2xMihdIYpygWsbD55RTY9XbEcy
td5Fkghm5tn7eW6a1fW/OLS197YMdwYQPlSZ/hbVeGhm6ZbqTHXV/E4dCLyr2o5fal7/p0Z3aIZZ
Gl00bNVkRhVZ3kNd1BDuGrM+9F9qL1dg+Az+EwUW7cyb58tQuP4TqDH/qUdecwf31VpLn8QCDkKN
s7DzvfTJAb2918BrQwQLuNAUqsaT/y0MEN+9Sq6jKZOsw67iP6XWBhYEnBWTO+zj5Qx1mvcz6buN
guWJEaNMnLPfsvFq5rrdkvF3HmtsDB4dXCKoa/c6C3r6qKkzUKnRXVAVR+lCBKRVeHHh0d3p6v01
Yok1Sph2rjU3x1tfadYjZuE8jTH2w1kVMnRc32WGVWHyoNbIJSxtimf6qWcj+6FPYiqJqYL4k6uj
eCl9dVU04+oaGRSuubld1zJw3a6QQlI7tsamkioP3siOsR2q7IePIV/SqdbXMs9wnvpDhDJgJzJE
9jWiUbkDQhadT10Xf/UiXXmrbDzbvDhHhhtW02nSA+Dwele8VAY0V6/AMMJDXiSbnJ9VpbNPG44r
rTTdqyWBKMUbNUtPpXbh4ch9JZ2eGmsry7JmCGHIz8s9JQPX2ddb7jZTxiXyNrvR3R7hIb9+04Ns
UyGr9DnV3OjY+BgOd168yEOJbCnbmBK6XoioTQtgdTPFZn4BX03GGI3IVZNXyJlK54dxicduipRK
FexNWx+OEnKNbiwg8YkVgqZ02rMczBE+y2q2Y7NcSUemIqpsG4uJtXTaEnANu54HxdSezSHpzh/H
ZHLENqQs9OD4MT4qOlTOQIm056Fm47uoHG0Esp0Ay0EhHWkvBzy3gLqlX0DcTa/uMyAt59/6JUIz
0QxaZsrgbXo7Yo2hWN7fgddpZyPBRErO/tSUPqV0KOXKaZl43iYOuUFknpIOOAxN/iNv3v488jY5
t0DyrmfS1ywDt9E/9Wm6g9VGMe5+i1XROdHJYY2VTYZYbQ/JDKqatWX+0JmDcdBZNV4st3cvqBMW
/q5sQSxluHytrdYKUb60h+mI46ZFJiCfop+Zq8aI7+lfhE7Ju26NlV32w5oXLBg/pmcA3bAYzXk4
1fXs3sFFczfYWuT8jsx8U3pW/Dy32A/5c6Xu5oYV+bosgmelMWa+Qor5IQYnD1UJ13SJlYMWDPYB
vLK1kiYOzO4m7AH3o3DJM3isH0BiGK+VNbywOa8f9GXRs4xJS8ZgWH5o/RqTyGWeWTl3fT+mADCN
4e7GWbjxGxCF+RnM6givhgg53PTqpLlEtDU8fJKK/i7R3eCYOs09jx/9tVZVjHOC+r5ekk7RXOaP
v8bKxIkv2ANAuyBJa+k4EneqU1Dda1Fflc7cyZU7vU7K/UjeEpYMzduAJXldFRc2q8nRsGfw2iWn
TRSwoz6KftOgb8rIar938zhtQ9upTx7WHc/KoP6UcS9bBJ6D3H4KYG6e8SSMtuUA2QcXC3PtoEJ4
Hl0XTfG4eZAD1pHNg/SzPTlflblk4FefRNwmVAqcLCROMEhBsDXH+PRLpaHL41V2yw1K03HsYxKp
wNiCTHss0d0YQowNWzXQ9048eihDE4Xa97Jt6rjF9BhitPqNTBrCJHmrn+XSNvLch27s5o21FEiL
3jgDAjHPlenhLLF0eeh3nVzdR8iGLjl0S320DtQezyOFUv6vWDLI6tpkm70CxVps40ABghlFiyVZ
a32dM+NTllrTP3X1xoaO8l01WwfWqdZfQ5hR022n9m0cgiUV5rqPhslrYij67FI0YX0qHaA/FGG1
e7l22UfRerLDfHwanbB9QGbTPwQYzGwHnojfyJivqapqn7lH/EOpOGz1dGv8ptAfF3VyhzTbl67F
6KpZDnImB6dXVl3qKicxwJKu0exUFEepjE21mu7krw8RIvdYxd3JHy//dqVfDccoGn5IF35CKqoT
VqqtyyRSttIpB9OaxpUdZa8GUMCHugk2rpOmd9GipSxdWCUARJv8AwqVprPpreER4icbAraeDtDg
aNgrGqg/UrY17oq7aBwsTIpVsjRZO3z1qFXhL/kFXZDo1Jg+mtOZ0n9tjPBvbRyUR1WtUa2oO1b3
SzhKmenGmYLojCK7+Wbb0xrt7OEr+RtzP6PftJPpRdic9FrtPpmVYlwgUVVrmY6MLc807L/uik6J
XnQf49nlsvKllNyd0U63dW4xrMEWreU1rmh4cy0KTnKAWTpjH/kspkpjnCuHJEpwUfgV8KdJs3Od
JFF+rODo4ebvk+RCjjNTbu5Z0ete/FnB0fHcxH31zCLuZ1pkzfeuc3A07zT1AccO987jpl837Iy+
x0n/nKpN9QmOeHIqq6jfygRr/qH4AJeBgAX7qNeyA+D55nPepTuZZ4XRuFHRmTiHLVzzGQ3Hg7hS
omFtUyKILUpf/7KrrFYOuiyPU9xUl2vJGD9OfB2Xl6+6HGLHP3sAYU/SClTXuTQoYoV5zFrHy53t
NAT4QC3NWlbXWWp/7zxVO0ofjzDvwdX19M5M2610Tcsyie0sm+zZwNFLQQBKvqQcJH1gd9OzkyjK
Sb7t9S8IguKQIBpoIBSQhuarUGaKwA8efrXquQgfosp+FbKNtPAWuLaGbA4lcgb9gV9claPxqjcK
ld9Cn9ATKcwvkq7q6goEOwWmi+Sy/NjTNp6J7KeMWtRwDy0W5tdMV4mtw71dAkdeSDJyIPfYZk7y
knVzcLaLsF+1oIJIvSnsovoChb6StJIMSBMgRPWSON2daUy8xGe1frHHOqQWCitEBiUs2ZcIZSNi
xxXsoGg3s4c/loQ7RTzde814uV1PPrKIKd8p6M0OUZg9GglZ7iE3Z8SyE++Tllj5MY5xp5PmIsd9
QceazPwyao6V+9jo5UFacvDMvWPhmScNaqX3yFLPD9KybKfFMKtmdbVMtvQp2vhtB0hyacoHT+Pe
Mr/0bo5M96wm6r4v8M1YcO+AKOtY3TtQy7fmGNdrrH9NlluFjSBOo5z4aVO9gJhUIICW4XjTNcg3
tLDElKqBmdpXGcYgXnEeFnwdL/BHX3XcR0dr87cazndaKG/FZMGPHK0v0uqzuTgZVq+vpdl14eKY
SvbtGrtcMBrrC7J6/X0fzuV9rmCLibhXs23tGIhjnGMpGBojAvscvDLsdhZWVsitRdOj1UbTnU6R
j/oRKx0IAOQ2AK/wEKAJ/e+9Kamirlb+q2lG2nvwb3MlWEb7PLYwdDPrLVvb7A493fSu8a30zq1r
8zKpG+mWnttYtwRIH/d9stMwbV/J6G/XuMUBcMvQG+713W9xg9qAxleGfRYqTs9a2Y5nKHxTs281
iiRS9r/mX26dH8Anemg3eyr88/IA7UK2xMgWCKOj7Bwf75DtYPnh3TBnLUZ17618VGtpVaqXIKwx
bkukW+8gdLkbx7HmL0M+X6yl3Jrm2ktXNdHn3PWGrVtr8aVQsmnTuObPfrFec3Vz2GJvDsdoaYqx
URzXz03uWBfpMqC63QWhcS9jnhtiByRuO03RfW4UsK4dPmiz46lvBVT+OwrO6arTB/WtrDIyZ4pm
rmW0awxrua/CnR3U2lulGhiaNo5ykNEynHkLz+58GZdLzVryEHiZ9yiDWXLw0t59/fVxPaxCHumn
zPUCdBGH8nP309MH5S2d/P6BjNJ3cxHtny1MGWO17TbSVCZTgzVdgnhvteKz0w0/HUtxjpSzlW05
pvbGKQZKj7OZIwjdaTbLvansVyHytmw68SPEWZFsbBDYG707GuT1gPpnEIkGTDDOVtRBFwrikb3J
cup4LaYrLZk0z9MokJX6ZzFnvZq3gmmtt7DdbZIYy+fJ0IiUOwtEpcR/1V7UsTvrspfcgjvh9mgX
abD+kD2QUzlMZA/OrLxX0jJU9C72cpoo1V8T6MLrVaTrQ3aC4hYwnqtusc3DZ9Piofukjq751GWY
IWe6qu/KtAE3bjc5eX4vcY7Xduakp66dtTuJ7ruygVGwDmpQzmunnBAzK5y7a2jeAocpW+rIEisH
JK+KnWflBaacfJqduX+hXvJ99FoSNSG+6Cj33MVe2rH8C3ktqkGmH7QucR8lJHCNYBvxFfHytZzH
YDkshJbDUJv4oi5XkYHOnf3FgnJ765J+LWRhuvWpTH1up7jawRkI+XOq+QmHzmGlBWj9hnl6kogs
rqodv8fgBMBhfkpUDFzIref/PxFhBjshythwW67Gvas6m9TRALZcj5MZRUdL0V4+oF2up/wS9kVu
BOcr2kVgLKndIyFlwidTih2P/fSTbYBGs5B++tlGpLgL/2dbWCikN3n3ytoUeI9P7h6xMu1c11ax
C4o4+8Qz+32SjThsa/o/vRr2WpmpmI6zu9oGlTlfhlJ7n6QrVna2YJJcmfrIaZW7jAT1jaP/O49f
W+j/wvfHXzOrVwny/PwClQtPtXrjh6X11vVQok1DCX7qSCXzj0yeHADFpSpr95vrKcpq8oLyJe95
WwDCQZ0u9ZHYd4fggA2q8yBXgg+E90jQqqcYgPKpDLXv5TDVT8JuTpcuBFWuXWLlLVFLl7QkVLr0
DmuqhltZuqYs/ysfcZ+EIbKTRFUuya7eUvRtzv1N3YkF3LVzTqJvcdo6x1vuayj5S9s83QVefSps
Xx8AANoRkM+rNgfeaskBM+O9lvbzd967Ec7r/XyJMlN/dAZorjIQJVEI0d9Pnt0mIrdUqwbSF8xI
fZzOIZZ+yQbUzXKIzId6sqPPLTsFDQ2qVdsUMebnRv9Yz/1RWKf9Qj0tcOYhjf0iPXZVvaSU8u6F
hzol6IRAp65PMlgNCAFUmensZGLUOdEBv3XAogshlqevezYzFNdkLnIc+dbxYmzVYvdHEynR8Zq2
/kX5T1vrQ//1PdgY+rXviqcTmCVPjB/tNH/KFYhMThuGd3KIIuVLVRXW/tbFMiq8mxINwZO8ADmD
HgCYCrXw0Cm/2cUVhrKzujY7JYuhnPT3TvHT9nmcDbOrbudC8zYorMTPcshaHnZJEscnZ8nuSF9q
HKwmaJ+kMQVaeg4H68dtzmQOrw70jvCfBJWE1SAmXUqpfdYgGr5EekqFAHoNgmglCzjTKgE8djym
TDV8gYdqYGabdGT+ltF0qiCTGDZqEpQ9W7G7ZS2XAbksXFRWRtRpnd76OzUu1WIINFZ9sGqtznxV
nWjYghJwLqoLl0cvgm6XhS1gy8i/RzNO36RxPe30sYN/1NXJgz0DJVtacijSxFh1HRUOaTpG7J1g
OJYracoszdYflSZx7qSrt8Ju71YuePvlIkob1diuHSe/m59nza5fXLUifVPq2y7Qp724Tuau9ehn
yvCUzklFpXE+iOuk3ybjSWspWEmzSuHq1Yt07f9zkpvC1ZuWMtFtUk7VmVeVrq0rdPZxyQX/IO7T
KKBFx0FPc0DwNd7UXtO8QNq2Z5Rwfo8dmj46zqgkrgOcEl660JLYODZJA3k2T0LEW5WNCmqvyh+B
KLrbGP3FHWyKnocvXimJi2HI3lm8U1IDL/G0to+/842kTf0x2ynQPFd22FJp/D2Ib30qGvKhfmb9
57K3z1JrzDoNd1SVbFsrwAQc9umHK97dyF77ObQfywF5Ut9IdtJtuUV8zvxwXAsMPp1if2M3kB1+
TVJrHTPRHIM6bY5/nyRRbopqlkyKzEpbp2o/nkMHAL02IviK7Qmp/DJ5qRd+XpZnxsGg1PrUwzhm
TUUIsgsrjcLmX546GOsGM+GHQo94futFvjNgWL31vfc6KEHzN+9mcnfd9NkbMfhN6kY/l5GBSS34
p02MX9H35YOpynUHp+SF7mQJHCavzLaWpo5vU59gPFAB1NbHHIk8G4uXrFH7k4zOPQpAZhT4dzJa
qcGp8XT3SQbtfTmNLTLfdfLMWvwoIWbVJPdhjNaWs1x+zhrtlPts2WSKfHjYqfq6MvOD6abGt9JH
Tn0xpXSt7mdCYfm1cHNUXHzHOHUK/lMxhNvNr9Bhap2/fUIdsiZ/DHVy9cNVf4XGQ/d+VaUfFp08
+8NVc7R/dT0pnzGyKHZ6myt7spJ4WINa1cOofANLZZyxVTcwGhyqr1nSkdUNw/QeTZzshZv4QeJv
08OBMNTo/zi9tsf36YZppTJdLut7DlyrBEp4U2zydnzXGBHhEM/oXIw80xdpNbpvGiBZCIkqA9ZG
N5xloLVnSEpj0eJBPfEL7KX9HogjH6oJLx8my5xfV/jtI3VcSTcBaLjrdzEzqH8zFf9VPM5U0yOz
RV3v99NkLIYVVrTmRsYzTQnOcjbr+vvZre/DbBn2XDQF3t9X4GY3lZtP94kfeNgwa1tp3Q4WEPl7
2LjlNrWNiScUsWCF+Q3JqVPBnrSm8Mj9NN1/mBb7CHu4A5lmoFLyHvZHNGo8lCZ20pQBQa1jSP9x
4Ppezhv2Jl4Kw+jDflU63cj0d7fLyiXc5dr/iwEJjnjKjV6mnDPdr+6UlBVSGeonackhVwvKq8ug
HJop6LFJU83NbwO5qVZ30pdw4QOSyi/IRFGPbQuYNiuZ3BdYrUxujNriUvW6HW71r8EuKHPd2rcY
mKdIS4dxfZ2s1FWzg6mNdMxiRSurCeSTFhOfZWGR5fwv1UZIwkMWINKZK04GX6dusL3WUv86s/eL
5GQO/Q6ybUOZDl8YMYe5WsD4ULNCNQtPTtVn+kWGr2Yy1/G6jO47KNa4h6V6CNQ/j9l4RphmGGQ2
zwC1PHvtd/TKUIVESRnj9tB1lQ8cZAmXQJ1c5bEY65U1Dq29k+y6qTSofSJ1sJOMO+joqVs5TaQC
e14S77egtLcJCnOnwLG3/p5WSoJMjYFZWeyxG55b/fXWFGlraWYeJEZ94bTcRkXa+ta8+rtGIaj1
nDwKkppF7j5DbU3f3GfbHpo3LXO657it9qUZN2/k4WOss70v1zHVXr6IqfJnMDijn3BMqYmQuGJm
ExigE8aRVdIyWo5kXBR96PcyWiYuzz5nYumwjOYGJkBh6HcXGYVN8oZ8Yo/AGIOLBL18sdgovONc
K8O7KJfUYKOuQW4z8pPttbkIc71rdC0jTmm+j5SRBgqUv/S983chr9uIFH7lan+8kIzMZDnXV88s
JYZ5j6u1qX/3VPdpsm2gMLVbbowJXUlpwkkyH7PGcg8xSjQrY2nKgJqqHdz+H9K4hWKF+gZ81TlJ
1zhbmCfaeMxYZPgOQHv9sz24/lm3SgQUjXgAHkESDGL6iBHy0ofq51G1yr9Rf1kLkEdVcuXM5g7x
lwXAk86Idzo9mzskeozPuT3+VVqa8dCqbfm6TBqqtlnbY1u+WKW68d2x+F6BVV5rCLstiwdgeVSI
dzp70k9q7IYrbHvcRYGDkMnuyJni5oL/b/MMU4ddJaKUEczybVEN/aGfMJxvEEjqwvJ/GDuvHbl1
bV0/kQDlcFu5ukJHt8ON4OU5rZyznn5/pHpanj5rbxwYEERyUNXtVknkGH9IP9e9El/i2A53sl9O
T2DQ5E6sI97cCMXlcAyQobaQW8P2FjEzJ53ffc+2732lP8RqoXEC2M8ftOSkRQn0dpm+/TXqgyp7
Ras3Oc1iVAYH1tiw9Bhp8UIO4xiK07tSD/D/OVl6GAob0fN7zABQet+nCk4kmTI+kaxJKYH4GvBo
yCPs62F9JXP8pQvV8cmt/Mzf1KDTY0OPb7LPqihdAH+59OTl9o5vqCxg/qkyLsUyE5VPFrfntT/m
iXGDKIkRMGXItd/xu90ElmjGkj3okOvKEjM5tAG79zQfK9Rf1HnTCEjLf4kQNorPPj4Wa4RmogSu
p6GGsG9W3foa7YNfxFBJ+Ez8wt+jbaQv7NKVHWrFwQ81aqezJJHKfir3E7CYPLzHZvFX1Ovzdzau
EKjKqngygl65BrHibKljzd/9YTiPSTmiv4zBi2Gk3qG2nPqrq48bGaCE2FmXUR1eSLWoL1oQP3Zy
zwbSBoR2VXWvml99l1IFkNkblvhK9lzGlMF8Ey26VmgYDMpL4oT6N90MvH3Zj94ZKfPj4mOfGtTP
KTsNWyQn0q9ZB4RfKjOTLTRL0/tp1dmXPjObL02LgERGducZiY0ETJsFy13v7EusYhfTeZ69KDyX
Y4LGazGjvUjJ+TUf9XqnWIl9CMV+1ERa7KlSpWpzdUvjod13lnWCw9yFW2/055uDjAgURbh/0G3+
a9Nt9cPAa+ZTAlgUQWJ/PgKASb7lSEklmHCTHk1ZWqP5Kbu5GUPqPt/+iBb3KBXWVwUC6nbI6kfV
CvE/H/3OA9rBQ31pmyZ7Mcyw+tMKwIiDYq/jBPcou5rRCm7iApkaK5tE0dWjN+nZUyDcPoGsvbkd
X9lUa/KlK9H7/uQOKMT5Y05Fkm9nAnQCVR3xoo9JAeJEo+xlcx2QzQgFODSyPO0wlE34GLO42WBb
BPVYp1BgZECZZNOtcMlWEn264kVhfM7Mv2ayDe9eru1tO7AaxIAiDbl36JPjlAA5wV7nKJuW2n/0
5aLPFyFRo+51cn27QTjftoPiw71CX8BNLPNV9iErWiuN+yJ76sHlQVqwS7SK8Enr+/AKF6x+sIGb
IRlRTt8sO35o4yE8NiZVvvdmQEFCV/F9BcQwHRGyjdCA1dXtbMT917BOntIsMH+OcbTVQ8//4Y8d
+lxNaL5VSjnufRumieGY0TZvWjw6zfIeqzYuY5Qmkk3gG83Fc8L+NWhN6zRUarH1S5DR2wH46ADa
/jnN7P4V6qex8ywHxl8IG2UI0QkRl/LxEt8MPlzIlTwQ2YG7x41m2EpigBxYmAaT7ewDZ+TbxDv8
lnnjFiV1XltNBukS4rt/+a1dqz5lBTs5yj55sEoPr6yEG0Qv/Udvtnicdlb5EFrzt8BKpienL3ng
uoN2CEk73WTEElazY4nT3MVqlrjBjvRjbKp4FutBf3F6VKrF/ShvQ3l7xibrmERPHBL4/9yaYM66
S9bkjzJi7XdjTd3EIHuXO1sODKaVXCb95EXaA3n14Fbpwn4yE+q0Iwg8yrF6N5zJ8z/IPnlIxOh/
CxmoFV5BpLNUjCnXq8V94bBoyEddwelt+i78DwQd7VBGeikUcYJPyM57+BuRoI0Ra37rJ8EOyu33
ULSoRqYvLrQkOSbj9fGHiRb2axMOypszpY85uv6PcshpkDrIddSZZbhqUm+3h9wD8M+1VA0aqy1E
+eToZGfhyc2ccqeMZCI/BEXmqQ5RTsoxbFDwYtnFah/sKqjGNxT/jeWAYAr+doqb3fGhmM5ywG9U
47bGuSGgWaNSH5bYdW7QFsc2ty6ygKqWKmkgx+fBIyqyzhgf66wFlaE6Do9cE9g13WPU6re574uN
bM5oM5+iDpsB2UxHwJrKmOeANDLtbtlga/yqLTZyfc8yF3malDzgZEN8XprrAv+39m/7g+UUbhCu
wbp1wTIqucqDmUZTs3HHikJQ2yJ4JttyaOaNRKWzd819FTvm0dNSyHK4/l2k3VYYwVgC7RNvZHNw
4AEiWu6c+wd3HmeMvRPzHudlYGwKHFUAKvG+kZ1BzEjNbv4OtKK4LabZI6kd9kCl72Di5jyHQkp4
ErUEeRbLWoJsL6eyt5b6wOD2x6OYo1Oq230wleMwBGHB8y7H5PO9Rjnk6Pilt09FExfmdOdPWXWe
+BK/YxCfizrVfJPNvsGLDrTUS+kiCuE1eIKKSZNdV49BFH6TQdDs0UIXHxAiCncuQDofPOBA2I5U
+U1vUI7dRk1twQToPktknTJY5a6P/O7UwzpD9cX/aK6jRa13J8ChwTZPKl4Gk1fbJ7mwi/Qrmir6
47KsGwYt2PIFrI9yDfexkHP6k1V33UZO6MVyUA4wNbYSg6+TWP2BAwi25ZzUsMiqApkaVt8nn0Tu
xpErRpen0uM0XXK75kHWN1RjcS/HKbDbWdmUHKWZuakPLvkR8AiGtDOn/oH/QhHsHTUNmNpHJ8Ff
xiBUfIT8KfKfNRTap+VDjIJsuWNhaS5/TPkDr7OWHxRjUB6WP/helsvvIaOC3rYowIbm8pvL6ZTG
opNnNc+p2Z1jiEi8sIUMnlTEk5J3+DFsEihv1wKe/T/6eCKQzb2yixR32BpgWU6R0xlkU0sFUbAo
DaCgGUp5bgQucm3KP1feOeYyKnGSa1OOrsE2r9DPru9+67zKQaOjOfiWib2GYSWHcpj9/4BjZD0H
jAgiOfyh2jabO8q00Vmv3PhcdEN110MXr4LY9N6C1gEqjXvdWfdTsNA2zHEzceObhI76tprwhEuT
m0SLylHZnAX2InAYXYOtQH2GOIntd2M9ItheP7NN/CZ3PS2ZCkAbQXa2h7L6OtgP1PF4t6EAOuxk
V4n35sawY/usK6m71zqnL47wuzDBzSh7s2mfmOPDHZxqfGvkjSXvgnTYIVkbf9wGONu4FJ7y+bfb
WAEFzKaMaVod7EO1gHsO+j4Ld1blJKdkAgvPa1xHVov1C9Jh88BDs9JB06CWhCBed61N/QbaoT1E
IPSX3YwapUAByaVDMfUr/7S047yL7mDFSeiCslz65ES4SZdo+p4JAQspZTEZ3eepA1QqW0Cqm+cs
qD7nY1xdFjkMpwaJJpq+oqVnxOFUADsIzQDubt1dppTqRiIG/gQPgDxCj8ftjHnvDqiQRnV1asMC
VLhfY0uS6Yq671Gwe0kaX31xIOxqbo93iGgNJU8wxdBR8iuAi2zbsO42PKmVc0AR5CXKTecurpdj
Rb9zhgFHjx3eCQDcEkd9YnMAZ0zr3+QBCuyhj1XvSbYc09I3SuyqD7IZTKq1N9vK38tmXlfdw2zM
fIe9cHjTm6Y5xENjPuiYwj2y/g22Y0imG2hYAsaZPnkAsKjvi0gdtpqmxY9NbOO2wjJzOPdR91n2
rcGBonT3rOZtbtm804fkEVj1+LBMIj+gXRNs7ySqqB9H86GwlGBhjUl4kGwuIKPG/n20+XezE80S
zeRtbjjlNfG1ZH6nnqntUbjjXa/45FbQ3RFqRr5zKIXm0nrohEBTAsbmAKCs593FqKLWlPjlqTmo
9s26/9Yju+UseU11gq+jDRQ3IDODB8oS/xaFtnfDokrHwaSiLi5HZGeqKATVCVIYkMIuRjm3Kl8n
wtsoHHZAiBRgN713W68jR02VpStvZHTIiP3tUvK08ttqEzpkiGVTzp3K5mQrRnM0Jw9GndMgC0kd
wTbb7NxYtr+rhdGSP4DfGVBYeNDNlj3bNEbLs355gKdtt+UP1d3lN18e1MQb+FqU42F5j0Ve0PF4
pXobhfnnDxl9tkHWrTS1bAsmNz91AqQkD5AqSf7Mz2netS9J5RSI7evws0VAQsXuWnW9S0l0Ds/V
ZCkvVtsmIheU/QgU/WkG3/duFXl8LBDOTnPPPSpR29xi9sH7KbVNcBiWLZRT+u920z0sz2k9xhM5
C5u/GpxYYO9yjbBVhU+90Tx2KV+uIVGpPdgKtvcOqlhVEmNVrGIdnHod+FDLhUJWp+5DRkHi2A2+
+gwXr8W71cu+DUZ0kzuoFg2LwiQvYungwsAMflWHttkrScDv5mTTzdW94RSYc32dgefMXX2Y2sxg
TQxaXBRMljPZlAN/9JW+raB9xR9oHaiU2ucvL64g51FUpr1edr32UPKxvpme1kF5GU0d1Aen+VkG
GBtnwvG4E+7Gc++1x2wa0MH9V38fjKwnZUjhZ0JuMHtz4iC6mX3an2cy1CwJKbHIPnko2A/e5Fka
ewaWg8NX2fotbg1RBqqpiVqhjfLHZdZrWYHn7Gy9L8jb8cHrwB9NbWqNbeco5W4dUIMh2ppJZu6o
SvggASJ01PERQvNCR7VA98wHOSAPKiwFhPDlUXZYIlCe8YQpLhVy2e5kb+Fp91tLZQNdYD8OUECo
6KwaHfLsfxfqkMPI/n1If6zz1imkvqNtGYJJtatyaxbc60GDZqig8wUkf59N5xwrCZqvM1S9yDLz
ixb732VL9oe6qh505P12sk8e5ixtt8BEJoCsXEf2ZfAG5aWx5As2jgtIYTpYlu8+wCKoL35JKVif
2QywrTPv0ufKA8yDpUgyHCw5Qto+us66CmD10lnYnVTx3SxJASz44lz9OY4dq1nBsk91fYAB7bcL
MlnznfmU6ZiwyFFKucVd95RlZiw4/FF/0yLL2PVl4e7w6+rvtm31d9Quh7sZm387rpWfZJcp+pdB
EZaW+9LWgiVyndizwDmpY/lFXkHz+beRk3xKfzs7m5Pdeg2le8c6hRW92ENtJ6VEIMTAsji30AvJ
G/+kTRoYkEJtSL8a7tYwnuVCsi/MLRvg5FVuGXxuStnye8XdmFpg8l886m21DdAchuwyjN5ySh0f
jS3Zu5w2sa7vVa9G0XiNoszYXFh6TiejN4rtCkPvcr0/5NgqbI0MkMM6oOeYK4VldWvD7rXX4NvJ
suLQOtBsJjiraqgv0mlrv1YZ3lWJtKVfFgNlIfFXv+xq6xGF1xJI21qq7Vn3OlB1cAPL/PvaP/VU
U4DqjPu1T4boaNQA7lG+rv2eS4II5xKN75XAx6IzryOblidfbQ+f5Kx2x1upOebFnBVj76fjjEpp
+m6SRfxLhAqwz2+hg59YFyCaH6FokL2XhWHL0ABk9YFvRtm/Y7gXV1pxlVgziUiDT3Mcncq+/bvL
VFgiSOSZ7LdUb4lau35NXEFqoktOnFPsVMK6L/fTCBx1MyljdR5V9b5aoAA0Hm9SQUz2eYldnTtr
4m6mTrzMkqfyUFVRfR794V4LTbG1P8Ee4wIPcKfUeqpu/KIP7zO7rl1rlN3vna4YcRUzPEV9+tcS
jdCOcFEWwlx+C5+bCA8I0T2MUgRF5QRxaL30i8Yy+LT2x37WH0qRFRi7oLjNbQm6SSm2U0N6fSf7
vCQWpp9AFbaNVUWoAhC4dGY1L5xNMSFqqjIp0PM0OcpxeRgCkO4Qb9BTh5d7Wwc+ZpuVd8oHH+pN
sE2iILmRb05uZR+OVH5/tWMXkzEIEsWm9crkJgdGK4ShIE/7LhdyWjC0lom1CJryJG93uvgWIV1w
9lM4QcslXXmqNOL3/NfHovtQZ0X90FOIvkzqnF26KcwusinPZB9LFPSg/lsM3hnkz40W3DMXiEaD
OHm6XkF3NRd5dzOn2GUjWD4P2kXtm+5epHAchyxN/tMAL3UbP/rLyj0bDR+1fKZO0pxJ5OZHWy/0
t8hJ/5IRdu5fSj1LviBFjhINayCZ8xiFXhWyOPh0safW/91URRMUxseoZ7gfwYZd92eUQnW+w5Gr
x3sN1PmDixjWsczLAXheSpUtMoJv6uDcLIuUdNQqWxu9sR9too34h+flW4Vh+X7qUu+qTxVAgeV6
jVGX214FqOqmYjcVo6ErpXZlHxuqCh0HsdMcRYxS0V50eUVgU4MSkH25jJFzSB9hlb6IrVqUJ7ep
14TKjpqkvgERqBx0sfuJ/Iq9kTib0D/cJ37kfgQayI2eVH36wSL/I0TGqUWj36I+AwZo9eZG9slD
zG41a/v8IlvRrEM/bVJ737bQ6kYwVdcuilhvFO0ZOxhMXX51yQg5iDFJRln8JWPNc8g8y9zNI3mG
rdmh/Glq43MpWDdj0wnDBDCVUMe/QT/St5ETVE9Vi5fmoCJ84HcNtiVR5GyDNHK/kkJFZC/w/wat
twuS6ZrPSo1TN8TUsKjHW9dXKBhKFmuMVldU5o340v3TJwPlQRn0dzl3Zbwuc5fLZAihiCurc8nd
BrtsK3EYErExJNUH/lP2sWNwWL3DnwPNsUI61qY8U3+P+g3ZsYahfbdeR35GlCCTGg36vPdk0WwE
z39mx2Kz2+AX7tRwm5AEvMjW+nuAsp0f4DT/iMxrpOvFe1P10ZOZN5+z2C0+J+TLzwGAmR0I2+Kz
3YwKSNwcgrRodlYTb3T2JXfZdMIbi6OY8pqjbNBkRQrPiqyj1GrSJgvLiNp+4RmuPPpl9lN297AZ
D+OvKGSJfovShvi3KLslCxx53vSFF+ANTPLHtToj+Cn1n5Zr6aN6KA0fs6LKyN4KjFl3ZhbGx9ar
MhTI/PAhygoXQDmjfVc5zx4mjHIwEF2p2767Djmcsvq7BWZxLJJ8OHYwwd8acw42vVAun8YQzZlY
+wJZvdzPcxVeCy2IgIy1/EfZ4/Qd2sISilQAiqFJbj5PvQkMtGt8FmpiMebGfbqpRN0LtiZg6hDx
3CnFp9XNUQoufgboLOKs2j8XSRjux8H7OJt/na2j6xkSRcPzCKp9//8RV0ygIHgNH/3MLPXP7hhv
qQpNYBnBfqtIQGxj9Iy+9lr2suDkveo4O2P/Mx+ab7WCGZse+i64isB9KtF7xzcbGinWABG6hVyn
UNRqY2bCprfFnGNT98B4Hzv7dSky9+yQLbNrUQ1Nmmvndc0n5IUOrOwx7hzM7tibtX5wgcd9FaCl
tvKCtwht6ptd+xS7RL+azrzVp6oCTlsMZwPblOd5yq96UVnvhhupVxTZhcCwQd59KoYTuqagg0UT
m09YL0phHGXwVA1UaW0cW+RoUI4veR92T3LQ1A8df/j3pi+wq3LDN2Sl1avZT27BSqA/j73Diyj3
1KttmHNHiRy071zXStXuCshL019BMtb7QFVPRZ3rh9aAzZd6WGpBANM2UeJkb7ZmjS9Vnm3koJTG
gQbz3QrIsMouzQN3WM8BO3AzOPRlU33J2Lq5dT99A4fLUsLXrQu5keaxGSe2W64fHAyIJvuFgDOm
JJlJpr6uWiKSnlNaPSX3X/oiJMYOOUKID78LhshAq8+GbdKnBvY5Fkg5cZDz/NRnDUNh1WKXjo3p
rhga682wNeUyWGmJKYVlveV1Mz8hF3iSLSWiC/PpIurmV9mjZvGbihMooHGGdA2xFMcOiwd5La0n
HVnjG3iQTflJbRhBd8LKjopinNvqfqJcvJo0JXh6Zmy4wM4VWTofoLvVV2BULsJpQh0I71xRLxbj
o1ujEi46ZVCswJE5qKItO/Uu/ohZ5qyReWqT6JmTI956ySXt9b6l4s3pHHA/AgrUznpfxidTyWnK
EXnwcsv0TpqpOyeV4nxYdfMFjgcG4/IUSjLMPq3HRzvO6vOfw79FLqdD5Ci8Hqdps7T9wZgvaDVM
ylae+hX2F5h4nXPrl+2lMeRFuCvSGrBbo6OoJ0peVFnLcDHSlG15WCLlad1DXDObOd5Ioo3sQ/PU
bQ5IF/xDiAhgcS8YtE6J55M7Jd8kUuwP4RC9USc5uGDL1tFfAyv8bB0MM3c6pXH+bbGSlBeWcZ6i
Y+qStdwHqFmBD2LZr3bof5I/U5K926R8d5ruZoya+ai2gfUIUy0n+VTelwjdSYIDlu/Tdg1xtcp8
XC+F2sEWmMXOmjO29KMePZjkGDbepPRvzuCkT3Exn+Wg7OrGYu96dvNcxXP/5gU2MjEexCo5OA3Z
uC/QLzh0ozrcex3imWkL+TAvCfey1I1/anEH+koyQZxZ6TUYI2g/22DMnUfpstJ7wGKGcvIQCkMf
TNqvBF6JzqLu6aclRA5svKwbHj5sICYn1M49ZsZSdSxOSKgXQeJuZdOwk3EXF0G9jKp9+uTbg/Zc
RIr+bJaCe+P8o+/sh4g8CClGsw+RORL6zrLZz+2EER/E0AGyPzrbSEGH+V5KQS+hE/QXgPjTFzdE
qtPQLJ9cJGF/XFGE4YE0fVmFpUsNESAjtvm+obKeDUp1My3DesXWK4FkTfVI0iz6DmFMVGKWwUCw
KWx3eC+7sr7JABkPBhAAraBlIGFg3r15uCHJbL3KLm0iceJp4aYpuHQocBZ8t6cnqIQmmnqo6PgC
iSEPpqo55y6J/l675Bl6R7vG7PybbMlrlHzS1nIE+0JcTQ7gvuecrUb5S3bJsF/TjYnE/PLBiCIX
WlkvMGaEn2z0C+GESkDygkNe0cxqmVTXSf/8GzJ5BTgnAuqMoA0K+n6dHZe5K9Y5ySjAltwYQKTI
+ib5NdJm7VKUHookqUgLa94lEV1yXHqBesUMDl62GVTd6mDV/+GVoV2WYpnv1m9/NDsDEukyWg35
W2c4yTkdDf256WDhlAIML2uLZcXd1TjRv5o1vB1ZapTBclSWGmsRLOeiRui/qBoWyIDbAFhQUEO1
IYq+iRQKzIvYvKnNqE27yW5zVsdBxQ6eEQWx+2mzzMkaf4sKribTLsucjJXVNsxqRIDPZVS8ygxS
0ncQdNIkPiy86rUtc1EyRp7l9lRv2XVFH4GyLSfK4TVzBY0awJtMHdkp2dnSpRi0yA9JOSJftdyr
r7n5A2JRh0QKFg2e+iIovSdDyhKZFu5qyzy02M4A9x5kakcmc9KmNeBHlt1pTfdU8fjRF1ox207N
FndXF3YnxRTt5td4p9m012v82V54jhkiYnboGYfSYoFUtu673+EzKw8h2fC7orjOfdLDx8bU6ges
6dBBzYC/3SeMVvauRn5aBss+edYUJFej8bhOl2fLdRvEW9gq1oekIqkIYoUPkx+NOtl773WP2aCa
Q7hrytLAqM4KShJ+aXHhr1Vc5Nl6qHwv/Bj+I6a2a0aCXkseeiGyKK6whhgRJml6k17lu2l9QXWt
86qqQXH+zRlZjooBgyTO+QNkLYDbvwZwhvtnxnopBVCEnCHfi+gOFKdaBzg4FJqPK3kS4bvcpZ/m
Co0o8mh3p0OLf05V/QUruq3WhxrGcPlZZGjfZGTVkB9M5uxZtkDifM7Gsl7mYSiCTjgyMhc5iAHU
gLIOmo3yqp0VOju3R1RAjioVAvaewEXJpm6iDp2YKO4W8geKKgSv9JrdoWjKH7eeUV0O3RnNpyi/
wncCaYQcW3zpfAOqQebP/3S4zfgfH1rh4bcgzVfjy9JeIj2fN+4WK7SYHJdabR09N69VO5pXM8WY
L6KIU4iWpmj8WuCn/zmVMTr4e3Sj22gvm+vkqSmjfrN2enG1BWwQXGTXMrpGKypQP8XTuP2PzkSS
0sN+7Ro6ao94nN8vZ2uf2dTwmZwUo+g4x+vtfw2Uk83+QoEPByNxpQGhkfOkNBNq/R3CUpZ1Dkny
T8hCJPgyWPawHH6N+hqvMWpUDMQyECToBUb6lQeE0RwQC21gtRThq2v/Ry9i7VnCc0utyw8qzM2d
HJMHr/yhigDZQBv2I0DGB1r/yQ7J9rY7wRHfrL91ixfLzuwyfOHEfwcoW0SP1/8KGeiK30yezbq7
0dE3eFj7lxlrWxuCXR1kyctgu9p08qa+Orf5/NwrgvtmNPd0qrMvaYYzYKQF3tVxgvbqtkW9L2a8
LEuEyHq0cbYGvuO30rWsl36yXxFwdr5Sag3AxMzueYDv/xmDqk0zz87XrOjGY0alBNwBYTa4Oi/H
7KbLNO0BjjQm9SIsKrRvhYX6JHq3JDJ1lI5kPFTOGKXFZLhhn7ObLDDgvR9dFmrNb6fd6IXbUkEs
R3Yu0DrwzfHvoUsvC6BxnwyqcjJMjAQHeAgHQxTNFbX96aq6/6iFtfNCjujmel393Diond4CN/Jh
0mT2dc5ANwD3giE/jfFrE+XuxvDUYo8x4pw/qHgLHxZ0Qu9PVL9G47OqbyaIlZ9jJ4lRKsLNloSr
8dloK/fQgVQldU0zGIxhY2u4Aw2xRUmNl/t+ig3BuyelG3Yu1lMxQmDYy7kYuQebpOT/a/JILyDo
tWmquubjzGDfd0b86DlpcIop3TxooWtdwO8lRx+suGCZ1DvEN51PCHS0KC7bCtyw3NpBjLZYi/Rk
TyuN7BcSLjiCyVN5iBu9Yo/kR7u1T86JHM/YVJXbbX2Mop+GRNPvPU+iFS0rzwbVD3cDHpLs7f+B
0fZapd8HRKpl1wqZVaY4+i0WbWDzXIE/OEn9uaDAMdkLp+sqWDdFQtnO7HDZmZCax7W+t9WdHI8q
H0hk6Pz8Q+NONtM5zvbZVOPAusJBJPjDQ1FvC8a728umPCwxUxcWAhr4vbUbsyeRA5gktPWtL+Ab
aQVYOmYPLQVK5SH/nOa++rR2WEBXpqpXyGgghyoVTxF4mLehr07LPFNoogJ0tA962HdwamjKvsxM
q0viKK+yS06Fb/gtM2NkibIA1HjoKu8DMvSHeeqag2x2OjjrqkeBQTbdRvtkZH70JFveC4LL5nvi
V91TpnWvtdUp73Ezeg/yeoiloFYWIqqfDM9z06s/xElRBMvJ+P/0/B8xwdC0XyJyaLMboMEfV+82
AMC9AV3+mlpDfnWTCHwYYKxPjRv+GDxk/A24yyiBV//pcsris+EH2Br10AmDWT/5TYcCcKE0WxNt
5u8ld3ZYJd3fUe1/q928uxsdqOvJZRMeu3r23YfxjbmTYT0qNrsoNXIAjWAE+F0N7E8++HkUrnr0
KFxhvlOn+fcpMncjULLPNtXFkwVG9lih9vDVtJ7kBWtFdfbmnA9n1LrHT3EIuU18UKkaAeondYcH
YjU+2x6QbA+JqLckGM+tbdinMLSbzZSObGWbDrRPp5h7+eeU94T867LpPuRxZ96Wv7W4V6xo6BDK
G/XT2leHSbA3J6rwqrxc/evy1jxT6PGj8+I/tNYa4wGWlztrR1k5XPuXMqMYHSYSrXI06MxHYFfF
rgnU8jal4biP08J8cwrs/FQ9Dv7KyDDyQDJ/zk36FJRe99XQTXWbs3h6plYB8pmvyENnm8k2MTT9
0bT8bBP2pvsWgO7Zx96cXbMqi66I3Sh7V3X0t8KtqAJXlfN3sEPGKPuE2sndE0lDX2QT5xbdqojk
4t5tU3KIvptpywiK6rQdGdkJMRQRtE4kT9TDpazMo5D1WUtzk2cn53ZUYS1RdltrbeVcUspa4+TI
GiObGMD+U8xbK3xyJKcgtwHw8HUY22ArwRcShpHxFdpNbh7yHbVg1+VFiV84ynMPMkaiOapEBaNp
J0+ya4ya5jaRlMMxz8FMhffNiddPgB9EmRwVU6vueaHm/V9KrOjfjEzv91gqhrCxJuNJHkp4mzc9
y481EnJLl+xPnemhYoV3jYSatuyyTYyU8Z5AukxMlwOVl7RHeUkeZZiHwEMLRt9xN6U77MmItzcE
rrKnSej6D5PfHHpyrdsuGrOndeDfsXJQNQAH+pizbGWY1ufQFZVkviKyKDgj9l+FUM8ZFLNEVE7p
j3nY92ejGaunxCXpnqI8+KI62ms/1N5D7TV6vnEqD1JDMzr+Xm3Vf05lwNIrA5bYlmQoBdK438lO
GVT5fm1tsQIvzimyL22YAN/TKsu/lu4rvCrvhjuadxsDvHJ3hhBXnTRe+rlT4hZRj9Vwmo3qiwz0
KE4DwRAXGGv3EtRthPGeiEunIdpbBv9JMmaGSMn7Kx8fFCtXDzWUVrFIGb7mfYQ2aJz9GJHDQhM8
z54c9CDwIw3kMmaJkOA529F+jyjBBG8MYPCh00dfIsfshKK2d8O6d3h3PTQZ6OZFj3a4hr6d23rR
F7+3pl3ljd1Zjlq6cebeql67tFOfOjP+UhRR9AWXLu1YOi7UbQsjxg9BRi26DE4TPNaVnlzdenR3
Jjvh7z1YOynIpEB1Y1ccwvPk+bGX3nh1FwHXjZ07vzS+SnHwuRvAwmqCgaxayR9jrdI69/9rHt4c
w0FjLY4DoFPcQzN4bIPIJX83Fndbz4q77Jdn/x4MMi8EFiRCxACyOe65FbPWqUOTaadxTL86OUo0
g1Yi5w46whOYiNCIsbUSZ4imwsxrQm/3x4AMjoaiO2KFlGzWGetVxO93TbK/1x5uiF4jyZy+zHVb
nlFQK3Zl7RdnnBsRyUyS+TFscv04N2V8Kae+vSRq2R1HfMHRPEQEV+U3+aTGWGy7Uz98L+P8hg2J
kJN9rzDXCDa1lTyWuRp8x5hO39gg4N96E34L2GT2xPWm133tcTk0qv6Ir9y0U/TO3P0xkIAAh1JB
PiVSPMOGXCai3XhvDOD3lr6g942riworCqf6o6PO2BQkSh2d5CfJzsnIfoDHKbeAp4GgKVHS3X1+
rjY370tX6rsIcjRpuYujYMaOhSaC8BNi0ejAsTxOJ+BhAkyj6f4PoOA6z3rRGgp2c+sLDyuJH0YC
lkl2yQnrizA2089ukFRHmbYPDf1npGE2LFskAFkXy9P18Ke4Vpw3H5U7p32phQyQhfVkkUb298xW
yXoo1vBsuq51nFBXPdtz59wBwDbsAd36y9Aqz7hD+Vhl++Y5AAyVN0P/Q0E7W2yAqjfdwwCxx4Tq
qnq9/oC9FAyT1G+fSbKjxoBo4tcgy5EFNI2fMS4AiG+/pPWo3wZpP9FH2uaPZlOF+dFT9YyMAoLq
Men5Uyse6fK5HAtTykYzP8kH/PpYX2PlwBqL2tMn2Vr7ZWwS4SPpRngv3TQf+STUAfClycJ561TQ
qGTT0ebo2jjB37I1wQJ7hb3+0sbqdOv9vH81rCw+OtDDUZZnsLfz8SUOljEXLtR2BvL5P6R92ZKc
uNrtExEBSCC4TXKes8Yu3xBVHkBMAsQgePp/oXQbt7e9o8/ZNwQaUGZCAtL3rWFjZMS9wBhsOevj
htIBY3Jw/QA5fjMDL2Ry9KtTc1+punkYu5fBiZtzOkYQG6Yh3yJsC5/i2AZobqqbG1xMeBZ1VX+v
a6a9qiB8G8PxezF3xsvCC1N11NClVjguXHyiT3fE0y9wJg1skmOEKxeHd/zToPFTCECsMJ8sFjrr
bripATbmmC4GUTAo8T6VACY8OsjrPUU9bEz9MTEPuquiqQ+ygmFNdB97BatYZ6Uvimt2L8wdu70u
6Q0AMNY2dPGr5ks8GGtfDhEUBBy8PXY/ARKBQwWL1gKY645ajFMoZy3IBFPUWEaLKZbsEKFkMOLo
x31FczPwIAa5gS4EvIMYFIVzq1ZXMLqbB7OkfN+wCHdVaqLoD/RShlDD4A0AVzMwTt+po76PnUZW
a2Q3etiX/Liv79NX3aSPdCxIVqcOqIJT0tgc22/KafqjzhBDtrZeJR4V9wRznYr0AHotSFlTvrkW
EL+ywoPI3PSGFNCyhRsaUEEsC5d5EQOy9AMbO6Nks+FBCds5acgsAkvxptM6Y5jKEgtkrmyyJNFk
3/xoh834qCuMzEyD1pOQuZ3aQ84xv5m621B3AuV9SkRPryU2barGK6BxucpS5ZzoIPDO0lV6k8HD
earXhQg+znfoQO3jbiqj4TBvxq4EcSwh6iDqVlSgDqLs9jVEu0ux1/101XyE3vOViUxSee4l4YeW
xRVwoBAfb4GYgiVMEf8VF/kngMN6nOfv9CnK6gdF8/4t9iYGXhilD6oehnVnxRCXb1p+aPxu21SU
LmByDrGhaZOBNHM2Ohaua15a9wZdp1uF4w3nFs5DHJ7MS13V+A4iY8jEbwT1iy2oQbDYcmR9EyGF
03GPvPU9daLLaV3+XU7qvtjrMquAoAryqb8uy4mlVNEOTiMyqtaDiRQKdbrwTXolxDyhx5hk3d5H
BuGTkpMuCeSyr0qMFnzsYKhs0JFf/3mQmpQfp4NyxPQ+jdNB/m8OUlDnhlVC0kCZFBHw2jbsMyJ1
QVXC/8S0C4TtEywiIcIQnUBcwppw2rR+BsC2G6XbuS4CPBGCRXW/1HV6AAcUrV3ngNVdTetJXWcV
k8UoQxJBwkIBRFps9J7eRDmBZaNb4Y1hmd8bLBWZgDP8XURMcVIe7ienFxyrG3SXeZTSybNFQwHs
nOt+GaWUPYRFygY8/78HngdhUe+BRnuca/Q483etaiPdcTJef6lPeyz+xzJJdtV0Rak7gVLAdblf
by9UPxcJFjN9X7dn3be1vw6kz24AJXb7EgTYxd0vM3ShWcdpx8CdhN+ma6v6SgwV3P0ve3AK1z2V
bDkbaILKtYdQYnnGYtp8wFpmR0Tm7O4QCQ2euCMwqqWAFNEdWVH3NUIFvrUdLQ6Nqdy3FonV2LCS
bYbzvBl7MpwFW1W+4GfdVbfp6hFYoU1SgSwy9+ewPrQBOMdw3M+Bj5mOn5v1CCpe6+Hmar0nrPrn
4X75sHlIoPKvuCeS/T2zlHg+2xmcPPySndK5KIBBHzLdYcpuzempNqXGKor9PJjTWXPrPVs1l3Vq
jE+9SRsaK/1BupXVAUS/w6vhhh9u1lv7e65tkh9FCvyzrtIpPb2ZqhoJA6Z7hg4CGvfiDOgGbdhg
1jWPiugyGix+pj1Wp8j0swO3BH9Oaxg7EzBkdrqVJWO1ipKarnURzuzI/SjLWerO1ohEtsFqEejW
HgQyQLDwd42mobq6N4C7cJBORqmKM+uxdD7ppvtgcFTxR7xzdKmi8kF/q8wCmh0ByleFfxdIPFX8
hZLeBFpjKsLDlh/vu7Bnwi6UC496D1qU/AgxkAZxbAAmhfNhxcTdg078fUOmojO2VQEALipN33Ah
9eqV38t9HdX/uau73o/SA/y2PH+S7mMBmhJA9rlDEOLvr8D0B+syY4MJK8h60RhhdEwlctY+VfFx
LvKprhyHFGRAW107q/c2v3RB0jGTi3sfPYQ+himSwI0F1iDT0PoQ3fjL0LpubtD9ECn6SIlH1nN9
iWCtvH/LMu/GtWfl0BAFkmafwAhxr/d+V/xf6n4Z+b8PFf/pa2QyDtPF/AX/+zBp3uN98rs+f/w2
vl2CdToMV33U/ePuw4AG8I+P/rntd8P9+lV/7v9Tmz70/gk/1epPv38iXMTA7NUV//Gd/v3n/vzp
ehh9qExb+BnMY88tc92v3+rnkf6Hz88zgB5+vUA/lX/62J929df6fbm2RzyvWFhhScqLfTlt9F7v
OPmvxd910f0mPNle7/3x2LnL3O+XT/vjUP/i2F+Gmr/p/Gl/HP6XY//Fp/2/D/XH89Iaxg0C3RA9
n079H7/t3PA/f1sDbiopmAr/uNL/4kf/8ZzC3Q8RsH97TuZh5nPyu2P/P8/HH4f646f99nzM33I+
838c+o9d5oZfTvc8lAtNMp5GEHVpYXvnLQZMIM4DVs+B00t4jwJXbgF2iMp4Qsd0Lej2qcj9le6o
6+bWvkvAdZha54b7CECyooU4QNxOw0Cs+fuAuhhBqSeA1B7cJMYSjhWyXlZEmScjKtQxFZEB+Qk2
vHlIcDcFt599GAwDPmeSSzdtfO56xyRjUL5HSW84aOxY9OfDpoiSSVVJGu79iGgAmC2lrXXvrTvq
QxCDQFZSlPt5ANfoowuknH8Z1ycjFNQy+ICGyo9epLTcRdGP7aHqSfyCFHCFfHLhHhNVxS+uN3yG
WjM8haZSkUDMAbTDiy4BBw/lQBCKdKkkIyJQ0AzSo0bZo9n7fCGgT7Au62oymoIY1v6nXRpGtR0o
wIe+13bzru6L8IeEmFwCwRgOXCHA4Q50mqEysfTc0NiEf0VeS15ymDkjL1Q+dmYavarG8/ZxnMAH
viYQMgqxvCYqb9a6VZaqC3hqWHvdaiv+rJBQu7qhC/wFkprWlA4VkHhd5EC3v4PY9hniS9ZDbCZQ
UY/55IVQ9O+sUAFSE3yT1/DAConqLwwKtheYMOx5V9CDb5Y2XxED0gKQmjnPPUoIw5yl9a5rXHRw
Iefc+YemgSHqNE7ZTTrCCHVvYenhnxCYfAkBg4CrlNk/hRAGMgR/Yog8wOTuiGADW1OYnl9cnwK7
10BHb0RAhsXCfYbRmQ2xxj6HQSCKrotwNGSiACqailXshRvAzu0lpOWdZ9eBTSYMWsLvrdCV3IxR
WoAUhM5EQUc3Bwp3pTsXA7gykFByvrcOY7VOOsXXunMxgj5gQaFlrTtTSskKKgb2vRUw1HZl+V0E
SVgTI5tWtsogAbLRnYWo/CUdTGujfwJBUAt+Ska01SNnti+XWDbLrT6WEmCzReeQrWvAtcupYkT8
8XXh29QVxxLxhFffhWuLh2XmWKTGo284sEicqmNanhKqkLMdx+SV9JJvnbTKVro1NmE1b0B9fqdb
IaH3BWyb8ExF2Z/8JjybnUqWzLNCGIAb9VMLsubWIz2Ed6aiII11LnLvaqihfiJtLZ+6IQ+iRKQP
SW28UEDNDqCpjRsqUhF0DVVwouthS94V/T713QKWY/lnaAGmDw1g4pt8As9ndgnWHh/6ZA2MP3RW
fMd67VJoI412Xh91sSUUtg14JdLJQyccxJMAl7RkAHiX0hBPjplCMRQiCPssBTML90u4roRyAf0j
5yGrKbSIbHojwPjuOhfiSrouBsX4xsyoW1cRNLp1nd6IHHpUTeojIDQdq/vZFaLySI5nELLFULrB
rv2L7DrzyP0knhzOHkbSQ9rCAusiZXu75fg7h65CcNkX2DKo/R/0Rjdx3Lr3YmPm74OELVkMYBIf
YZ7oJFX8CIg2Vn9Mti+ZEkh9wPTyk2jFG2SWINQzOHDgkaJZNREd1sgsVGDN7OeNnUoJ/+qpsgnl
95YQcepF2kI/ThFRn6PuSxt36Qmu7m+q9vONW0M5beQhBQLUXsaQ4bE8+wjDx/GaOGrJWzfbZoOs
N0w00Q1LfyewjZJeRWaeC/BOlzFw2Zsuc/c1laDZAicRkFSO29YT+4w27ObWDrsZKeDM9oi4r66z
BIUUJh45CxkPyc2y2CaBzuApxwlWfRbuoCFpQA4Pm5pG1cZgUb6AioJxYo7brVXSygVQV00DvW1w
VO67QiDLXHZdumqgDHJsJ7aL3tN9PMSIV41ZpEEXI55kAfRQ9PSSF9y86hqEGCZDk5gBDYcOuqH2
TQURQqhL6zrKrBTpuQLmFVNGXNHPBWwhz7PtvdvAV4wD87LUdXpTFH5xJewZvurpxUMa61qQoIBJ
+JOX0qcEcgjnKmvq536CgTogpJ0MGdXP0NID0xscIEgGYXEeikjcfKsWNyw7NkNiuCcPkgbAAkBO
ETfdwyQA+VCy0V6y0jSW8ZQNHEtV7NIIGAwa83aS+10ASlivwtpzAy+K+oPXJPusUt6t9XwFtkRs
r0LJs7fOSP9qKqO/xUONUwnhUmRB63xhGQYyRgUZoEg5vNM+bDcOwDIPyAHH1Fx20eh+9Qz3Cvse
yG/kU8awJpCxt6naZR5CELRJikddB2zXqbMrqCGWeAdmqSi2hFfj0RwMukFaJPFjYDlyh1zbWogl
tBH5C5O9XMCpTgK5I08d68mi9uweiZCBHfXGlPAInIt6jwqWbxGVfiyqFjLouq5zpsSfS9QyIw5b
D3AlC0CoHo6DB6/vyLfhCMms7C94MgV+ahQBBG3ZNq1c6xneY8myJxDUiKjh3MLMCGASNe47dzpD
NdzgVpWR5QujTZ6HeIpSI71r10p9c4bmnbit/SoiH3i7JuNbyLYUaxeAYVddYIWqLjHmXzvaNAqG
6rG1FGVKAhfq9SeS1+F+kBCsH+0jhHwhhuKVj9ykq86QwC0M7ifakezojIhUhhFsh5goi5MCSXHV
d/34ajSwc7A2eJPYxqIoiH9ly9RR7lXvgxXrXyvHugpDucDRohSFNfok1F8AUUw3c91Qs3IVWdJa
6qN0g5WM5lZZULec66CQVy5Be3wrTayUSwCznsMs+5rx1vrq+PViFK1E+rP3F6CiFA8th8ip8k14
vduIxInOAIUv9eGkWhRvBcw7Sz+h1w7ZkKuXsa+DZxVvTWtFK5t2/Y7WHbIHZYPHWShA6O2Kh4Y5
9KluPWCrgH5jndecG0wrILoNNJ3Tc/DN00YsdWsRws08Hit7Y/RNdrIr5Sw6QDclhcSm2+0tq5HX
DAJCT6MAa9PljgI2iXnbuK+ilQdEyFKZjXtR0JHcmGMi4FLsu3BpA8moUXJr9VJsWCXyWwxqIcTc
iuhzHrn7quja1zSrEcvLab8zi3x48Ho8HnUPkw83J+r9ZzNuYPoCUtGWW2X0BGngj8yHrB7Lu+EM
y/lklck2OViOdG+NxzDbhIjdRy77rz7t2UMHTxjMJiFCXptu9V6UawaHtIUFJ8Mn0g+nyO+tvyyn
sJbDSJwT/vXiAOmkYu0VHMD5GJJ5kYDVVSlUkEuWfhSg9EzKCvLqJVDjYKo+lFkjEMxP2nXZWfLB
jUkJsamGvQ2xex1lDKJA7p4sN0++jY78APPLfh2ZFy17pH6uiQ3/eSYNcwPFNghocOg0xki+GG0K
MjuxAD8j9Rmq5eW3jkzy9CYk1AYHKlVl/miZtfvVSZ0VY8R6F35fBXCMym+mmyRb02HVrhR2tmrL
Ng2aEH9Uu3XodmIgXXndkqCxCgkrKQVwBMBpmPJBoTar33At+ZJHfgMP7LretR1GA9YQJIHaqXDT
31JIjD2B/cggf8AhCFc1YmVBC+JiiyGEmr/wjlEBnmOOK7cvQIzHA7cCyrSPrtCuBlzdwmopgbv1
pUqdYe1zyMdHoVtvqrCOTswu8y0M3v2DL9Jk58axt69K/s11IRtjKuM4YV2hpmBD+L2sdrqk6/Wm
n3rM3drYfU9T0m3mqrlbHHXtyk8VXrKSOU+5XQTVmPcPxVSC9+Q7ie3h1DstjKxiuw4IYGA7XfQG
84B03sdo0/wMb7fyCg+UKGiFzDe6mBltec1s4FtdihD71ENX6UZk9IEZNNoQoISsAsYYgkQFj7pl
NfTNIpXEO/a86587+qjaRH4DAS/ACwlgEv5mCU+rcEE+Ahm865g0H0VvARvlky8t1LNZ3kDrOnEu
uRyuoo/9fdSfHRDzAzNxH4QXwVwQeUEv6GAuP8HegFfOp9r7Ll4VQ5BHY7mG12m7cwjgBUJ51YvN
fOheECBzddFXRbdSEmvm2GZqwTCruNkgWdw8EOsWneUMu7lOjOlHqxjbj0PY33R9SuOb49YC7Ay8
pINesW0GhcGTboT37hfI9eaA1hYQnu9l95JBGGSvoHQYwOFYYgWfPPddBpf2cHgOmSiWXiw/aWgk
FM4siDUZsJHQZb0BQA2VZRxtypjAlB5ddL3GWsK20dtZfnuqzDY+EANobSPEsxezGrVw7K4/s7Iw
HsLBveCezt9EC+Vf2N0A7jIV/dZfhZiVCno03JxjNpWoYTfy6AFWFsUx9r+KPEkOXUKLo3Lqq5WU
8lREFoPHqQWuumU+m7WfXVpRP5UuJEN6r7yOfflXxwbrJBxhnUB+dVaJYdRBG8XJLUzJQ1mZ1qGf
SnqTDBl+n9ftNdzKg50ZrLgnHFeZtXvHsmFI6wjwFjKG6wlLYubgjm/S/lrDtv7DKj2+iGD8cSnC
9q+WE3c9FK3CfyCjr0Mm4ac4+IfQ4cWqqsI9panaplg5HITjsI1sYCCnUsQCGPJHZe6xZdTlW7/x
b4kQ/jdAfDrTAeUw6sG5ALnys/IIVtaAAb26YAIGHXJMGxefA2QINHGtkLYftHBfjRoSXZDaXxSl
gFRuBL8Q22rHdxaaF4kH5IPnh5CWcvCGXUDdFxDPoYqCTozg7goEFSeliZXhuRIQjQFOdMSsD5EI
kRbllf/XSOCIa68LwbtvRtevCqw/o4Uh3ml2AU/bOehNr7h7gE81HkRJdVM9JMzHpo8DG+ySz2lO
lmk42G+RW55c6Mxj7QWhe3D+w82Yee4rYDAgYHf1u1syrNQtWOZW7UAehqr+AHE03GIuZ21jIRdZ
2PEvcLjoFx0vozW3Oc5nW3WPStWfMl4DRAqk5WM42gb0p2D9i2fNDpyYcAuvKXGGEWu5Ai4GEmIy
uRKzgj6AHQ+vJAdE0SfSf2ur+ksD3M9HnnQ3PjLwmKrcPpsc9jV+xY1z5zY5pNiyLyJtnDfCeY3F
dujvU/gIXFkcP3nQJIZDn/VSx651AbzvRZeqvpKYfGTNorTFlFGsLzOWiJsQQ+WySNZDjlmzOcCd
Ko/Np5Iqb2Fyvzm0MO9YNkXowKVGhOtCgsIhYGS3hOKXWk9p2p2YUpz+FwXr5BtUL0OHsLOIXH+R
Ipa19guGSQse1fIyVzpTMYxbd4m0aLlwIekH+zGo6IE4BffpFtK9HeBrZtV/AnLUfQfm4r4z1fxo
Emx0/tnHTJX7ztAZejQqgGdDcVa2ihe43wSwIy675hX93Ldh9WaaSbyKbKl22soKJH23hpLZgnYx
XeInIMJDgI6C0XUX7mJYE1xqBYIQxPvijxirQjFU/rPruxVo7zTfVNzzX3MfjHtZ8w8E0GgAX63u
VIO5UddLrTisZYj1nlYhNkjvHgvx8kv13BWTpwAaaZC47/jCjyc/DztCiKYb5EpNpuVezjj+mlm2
G1Izv9p5VVxT7sBtN63edQ+scCfqe+wBrQh6YrGOSAR+BoyDrmFlWwhejtUmLvzhMaxqWNdPsmUK
roJ2PogPTDRBEkX0vB/F6+AjwOUzjrgbi8rX1M6TZRiVdKdbqdm+GLLB8pNnyUvW33RtaFfVOfWg
MRy2ArgPSG40O78Bag0s2mLZ5QTklElDEzQM+hmoTkwEcUkHAy8uIzSyDb6oeNCbmtDN0CXWWZcK
m8s1LKS3WQw7MN9x8VeE+d4nO9oaRty8j44N+BmxrJ0Th/5TmXYXiJ0370CvqQDklv7kDRE7jkPO
l5HXpG9MRGsNbLYtcKwsAIXg4kcY7i7I0/6zx+jgL9pz4exBPny2DW4fwJ0kS0Fk/JEZryAE9J8I
5cYKBFR3B3nHYlXz1lnUoE9isVY4QQcb60cBGcTbAFlYajTOY8saTOmJfCfCASDQrqtVbhQgOeNX
LgYCok+ZmSXmAh70ujTJV6ZyXcl4b0Eh4Tz6vnwp3fgASIq6YanevOT0UkRF9cwQ5HzEHQZSBWpd
Ow0vYzg8lgXOQuRm3dKOVAXTeTMvF41liE3nVc4B3swF+J+wgAIb5UFvLB9SFTKBTBbmhl0aeKBq
LqNKZWt3hDmm7lP1HnCNJnS+psP6wWqv0yBxB/t2eFjCguEHH8sxAYgcvTbCKQJHS2+Aqkv2Yeq/
3S05WvdiiESAjhzjlBsOf+VpCKsMCLa+6rrChqf1L3u6tRDuz/0MAZ6P8IqFPRh/ce3aSGp6MPw+
uQCO6SB2mSarGEyKNZlEC8Y+iU9TXyA0kqC0+3TtaLbHPGfR5BCWYQLGJfUC3WCYNkIFmMoZagl0
Xveg9xgiu/c9/8fe71qhmHxi+hbpIhNTR7ZwoU34JS8QtDPD1H2Ebne+GUos4EqXwvF2hCgGG7n4
mPqCcU6xLpwcOgxQYEhLgTEnBIjr1h0vkB/u8VyFqlHvQMaKTg31Pxv0ETY3L0mXvMSsAaiIJ+SZ
Qztso4syt+1nrHfsTSWQTQdfcDnCvXpvAEN7NZq4DERpJV+yr05J6GcH7Am4yWPZ0Yzc3nMg89Ye
I+ZLmI4PRgS5JhL2z8WIx4VsaAddl1auwtx75pXJSjAkY1iaGyZJT0WRxGeSlfKCa9PujDr61Jkh
Srpq2kRYKuy4xz/pqjyuym1M4S6A/yVuzKj8DLsCfkotTg92IVrEKq+926oT11RbUNLUCZ43KAM9
soeQr5vjZtvEMM6CkBti6TUYtYHVYIG4xsNj3A9AS3YTYYTbEIGmpV89Mot3GzuCQ1AO8v41mUB1
3gB6UW8MBUQL8PAGTdB+Lu2OLfuCWhvthDZAsnhpMvhya68z3aqmzubUuZ46SwmIvJ0qfvFFKK8y
sreKSQidTIqnuQrhBZtlN15DzhT/2MmzqmJ73QjUM+C4EpkD3dr0frEfZQmVrelQv0MWBwq1gQw7
8px3RrZuMpnBsQNXHcKL+XqM6nIlnGwBl0w8r/zWOYBrCYfMqaifYaYRraHF3V91VR51cpnGHv6k
bNKeEaAGmVYib2ZHl3jZ2edZSW+qiqKMnEvm99c0SgPTBbMUoZriSWGudksIrG816phk4YvReOaJ
Trhjij/gspQk3uiicnm614caCspzBdi1ixgMIkSLx/RoEgp14bmck2ZcAo8D+YOpeW7gJC9BGIGM
tsng1SGTZDg4CKA9OxYewtBERuyC5DBARcKzZGX8ZYy+WUwYXzOQB0lhwCKuaYCJJVF9IgOPDhkD
EsuRcfmYixRJ0tGNvsj+WyNL6N79fQzNx3wFT+/6ZNaC7Hh660K/vmFZVwbwhZGb+5Nely0fiLhm
avYpU5iWjGpJ5JAvTerytUag6g2SdpBXkub3Oo0t1f16oK7W43Q5dL9QYGlpE+ngBkPuNDAMYEGL
sBFPEQX+VO/xH3tzq9EjK0ETE6FVcOmavvUupSN8zJ6i7iOjDMEEab8kDfhTY8sFptBu/dzWIULu
6KAYjPSgERjdVNoLRIbgizc4nOC1t9YdaGgPUIYrjD1lT8Nkqw0WOBIcZAcvw/xe0NXITSRbIiiS
TFOvuWtDqbdIeJltdAN08uHal8EXsyQM5iHGg56v6hONy+kdSAda6nRedb2u4pI93E+9LjrooRvp
ZAnuhw07hGA1pIQd9VyI+zTeh77lB7poMylWEkIGWz0JIgoe0nQAB1S3eu23nEbWs1X543Voncc8
M7pd4XMwv7MeqmNgFQhE2+EZHP7YyxsTiZeaHHS93szddDFPUgggyaIK5gZIQmYbwsdsoYVwozbs
TkhwLu6GqLpOa+LiXcmR/4bUsa6bG7wYwTYXiPlgrkPQ1tz1SfIuoOtp+Quz8S60QXRFQ9E1Ql0D
1jmIenv4RZ51lW7U9XqvB7UC8j2ggfwk//zjCN0lt0VMFnPvauqtxyJdsa4n+prWXVRhVu0J5KJn
SUddn2p/LmivAf8NNhtwnwDKIrj7BfoC40bBo3XT0ki90nbc3MOSgJwHEU+dU9HW9MxIC1R7acHH
iEXHESiyFzMek60/ghhIO3+NCZJ54K3wtsXQmweji/5jD0tob/u7fpETHRv9rh4gNaVumHxDs0cc
DQE9JD0hYVNeInSGcKcnJC4v6TYKLRno1t5gUJ/z1QXmWx60zPCuwHQSpPipqF8doBC2WGOiqF8s
qki6QErYLJAs5hMFBfB/A7bL0HJLjvojHG4a68zHs0W3Er/KrtzMN7SM6MVBMuyugDrQU9xI6/hd
ABVFAxiHo260M0iAD9BY2yBSIB9avwG5KvNjqKmhCAWn5kGkNyT26puuSZtmep9D3V63GXkOoVrf
hdRcBlfgjL5J5PDFqrOnRYiXRztN+i/c0VhbvGjBSEWChKUhlMQbSl4Fj6GCxrunyiQgmDvdaxNW
5JX1k8BgRpJV1KJXXTctIoo9qT7ur3SE1k1IHPA2vN2rC0IueWUPnyosU5dh7leHsYX9dVwlV1M4
h+q7jms26Rc4o1+crbA1NhUb3HWCJPAnDz6QPTymXVWSdT4c7+6GSQd3mBbCZkmdO0cfDNWlSBL/
WVCoHrX4AnAIf9LCSnCKQi6EJvfS1KZLttOQ5x89tcjSXPq7zbYcCosYiAhpByYyuCpQOYw0K+rC
gLIV7NzWELWalMb1psds9XsPMDhhUQn9n1bSew990DyGPoAZkO/5McaQUnJVNrKHFugCIAyleyOx
rKeay3EVGqpYIwBiQS1iqHaAhshAt7qlSs9dFz7HKfqa8Ed8sthKN+nuTV1ezI5ll3tvC9o0BFrN
ezMMonjSJYLf4qJhKtsyHV+oHFBjrdaUa2ci4JFpU01q1n3sqQMmVIEuVZOE9X1vatTdEMdTB5Do
v/eY6tOKtwtewAp34KUXVHEFNXoTVnsdA2Bg8Op3yMqNJycqzO3Q+0/tkJknXcXAVlBLJ058SO0l
Dp43A6grVTcFDMob3GEGUBVL08xP+gYYB2EcMcO66f+/roLiG7RLbeR95pvmNwchLXK/h3QvH5aX
q9BUzcouEJoN/tsBcTjKh/lT5k/+cRBLRbeVFR5AXV6Uewom6F66XbnXRWLasJwuuAyQTqAwa1aY
IMqhWLn45y0duKetyhhKIgjUBgL0ynzV4w5cMEm6ra2UzRCM5OPZ8L/eS4QO+dHru52JINw6snN8
/emNrt/e+uXvcCtfVHmNk/2jQfV9e+7wwNA9aAYBJe76ybpFbuuqlIrW+LNZwWgiq1EPeXzVDQNx
rnBp5Qdr8PlZ5Mi7dwO/ejIxdr4JQUROMD1WU51ENt/ycz/ooMATVLYU3h7aCsi95aJZRyb0ZJcJ
Cc1TPlFIuEgODJMISDmQYuFEWKsvM7MiR2lC9hdstbCDGV//JvBoOlKQj5dulCF/XELABzkEhghu
Wp31xoAB5X2vaewNi8AxtAdPBWBi1+ehcBBRiUNQZHgJoUiG5dwS5K363ETwzAEZCSLWnTEuY1VX
j7asYPMcmuWzYZMkiCitX4WDlSAmus0pzXgcxA2MGRLA3gD9aPFHpgMs3z3IeyJwhGRS+GmAYdCy
p1b5YpRwU6jk59AJxytpqLnxIJSxBqTNW3gjbU+pzx5TFwRiqcpyUyBEtCxkGsSRGMCZxCbNLbU2
OUzPdR2Mp9RDHqqnTCQmclKwWa1AxOVGAqyh2dTygrl9GSWsWMH+oV1xz0iXlUGw2gx5ct/Etb9W
rAuPQwjvc8eHP5cJFfW93mQAEEOvMxenCLy/pdnmCko8jv9SIRSysNI6P9lREb4kVr6B0GoEZiMe
waEfL3WviCKy0oHtuCAC5o+RpcSuE4O4t1IQduDClChMHzBGnVregvWqWuR2ZgfMyot9BLH6PfSm
vu/NdbohERM5WzczG1A6YJjQXW90z/nAuW7uovcgrV8AksiGVWt3nwaiXITaOEYRlfvPXWSh8FU8
DnTtOKGndVl31Xu6zhgaEH2fQTluNrbPy71fqW7nNuUTCX17PX99nsYqqAfoUjUCIERlHKg9WXwB
vrDvJ6A/maDg7uh8EZZbArwROwvfiYwAD4tmemI0+0p6CPLN5US6kKQoinzXA+qAMC8cBGsTOWxN
D9CD9qOdyL+saWhk4pA1boBB2ZfWcJbI6ANeWq1qGrcQXWuTLUswr0sEsB+BMxbgDLhRCeYvrAWK
+xXRp06fYr25dwobG5fkvq+rdf+5K9aF7lYZcA1LuyLfygmnPFhOnm/1CRR4tDagVeIC9C2SvjA1
nU47NCIKuFoVpLoO5NTzFjmCqX4+/fpi6rr7JZqb55a5Tu/NG31d5uIv/Vpu4po3sRtuKWQZ4GGB
dP7/UXZeS5YiWdZ+lba6/ulBOjA2PRcHjgytMivzBkuJ1pqn/z/8ZOeJis6umjYLw3DHDxCOy733
WosPfCmmyFYh0z1RRfP5pTMiP2cPz04NK002EMPKG18Ol3eXeWHfOz9+KNOyZi6l5dmbn7xJvvrH
L7/ThoaXR46QnWs6PSem4Sxb2QI6W88WbwDX70OrgRWqs6ZsKz8Xxu7idPnQl6TMu3zRS1JRKgLS
Lh9cXnn7O9dx/aICMhWHeklcjVqpuFi7EvoPDg0+OtpzrrSLJzMYibofp2ZOaDPKLM/zgFlwKk8W
Y/epwX1P41xP5QHl2fp1Oo+hhO476Ejl97lU16tufj49127RiO3gBltb/zI7LPaHkFl7PSRrfRjr
c36V/FWe/IW8IH92Sco8LGI/bqWOOIdVZfw+pO71uafKPikP/ToQyDNbgnZkWnbkX5X5VR5UEnyW
y5W3T5BX5G3PT5hzYgObOvGItMMKtP7bl28qO7H8sG/yLkl59uZnv8r7t7e63P7NzyLXrjHZhMMm
XsfIWEVz8sfpmh7WFiTHzFdXKjbVGdwWXJrznFP5U5k+30Te6efPZ8ItUHP7mSnP9KFe9m2fHeTN
axhD/cXYKtBdnvuz7KZy6LpMCm/yLj35Uu5XeaW2IjdkU5QFL7eReZfk5TaySV+S8uzc4y+Zbx51
uc2vnjRoOoyB4UtmdLAxr7PpefR7eyp/+yrzPBO/zZUFXpWSp5dCUVwPy3kgH+UY++pZstTbu7Ly
Ko5D8OUyaFhrUNglma4DixxdZJ5MyrP/azn5W/mz1Mz8JdHbw3lYvbz6eViX7/cvp/J7xHIkl6ch
oU4E8Hy6VIScamTb7jWUf4wB8LsahjRmOYRlONS6KzlIyHRO2OIaQPlziKtRGum7l8vQKu/1y+F2
nagvHU0WeVPu0sfkhSR0Ffzbs3qe5N/04ze/DXIFK5Z6Or+8KL7MlVoe18X74kEeAqPdiONCX7Kd
iaGFc1Ts/7lYe7U8iOQCQ77I5SDf2g4TVMWNrcC5sZOVcRn5ZfJNni5rkeg1uThro0jdyj5byFOH
8OiDifVrr0zmx5nA9sWTqy1UhBTgfmuvl8UDt38eI1hV49Z5tQY9v738ju2gKT+WmplcgJ6/qVyA
ytNzY7586RZZXiXoxUE2Gsj6Ml9Zihny0J81Iv/j86eUma/SPz8j8XxGs0zHS2M6t7Gfa155e/nY
S2uVZzJPXv1VUub96laZ3prQpvjmureXLyeLdmn5e0g0LHuG2j8Pt0bNDg9iAZcoXrZw6TBvoE/5
1q+rOzkSyTNUI14nyyjPtyLXvoeGXp/SHiskkXn1KYBR8xDEWBpuhtqBfSfCB6MpC5wJQ314NaWx
KmZ2u8yScmqcyiRdvLEsAbniR9gQffDlUjHyTB5ai+h/o+h2rX7XJ6D3L3O0QiDzjkjFW1lQmSzN
R7eXfRBwam69zsoZUYWHFqgTjFzEGiOUEMfisW5doORTvZdjztJkLGVKEOTbgSqTrVf2bNfqmYwW
Idjn9+EHBdY6JDirfNO3reXLIloLtz80iEzA54PZ8Pxu0nxZk/LAWgjuDPso31J+mfNQNSOQC2ue
8yTz6iR2N5hY7oU1f41A1Rz53ZsPk41Kjk/8q+ziWRlttWToeBHXUyf9JLtJ4/aHtMdEtCzTFQul
HKucjvpm+ZkZI91iboRNfv3cl/dTiHveQnLxCT2kF4I7lG2LZMTidchQHBMVcx2aYNkGKtsPk+sa
W6ud6xMLPXNLA/hdvvyrXd15Yf0q99zV5HL70r7H1qnXUAksCz/XbJda1OwUz0jXHWT3OlfZureU
bVve5M0YdO7fMvPNTyoFt21UQY/IXnxG7AnJG7kwDYpdacIOjToWvkPEpRjkQX9t8tHpd/NUPZiD
iR2IKFFg+wdrzB9wnG00uGzyMLgWSerlS/cg8vsydu2tfGoKpefqcdxAl74LK/bdtCAay9q5oJXa
WFaFcJ9+UMqW7UlmHs2oMc6b1PMu9ryykB1R9vPL4uBNniF3C7LM+fTNdZn89wuM829kM8B9u1PT
Mti38bgDRWaft0v/dvUhjAbe7aLdnwdag2rMfm+6yNpf2mohTI+YofEgs/CoM5/IMeV8KnNlWp7J
gwgVCoUoWLB+HHemvkC+gZ6P2Vrby8BxXgbL1vtzya2XojmmzVSiT4v146cdQjaTKRHhpkfaG9RM
9qoDXkZR2SnP6xl3UZMDYwrmRctz82g6yBZJAMwM1ED3IJoI9pqW7WT3k18cT9tGH2LnIJtetwzn
AvLZGUY3vyib5bxUlG/25rm/yot6d3XNxtfdwMzsVZNQd0Rx3Z2Hs2YcdnBX3svXlncTbVju8+6H
OUXe0Z5aFRNS9FGPCm3Z2sqCNz/bL/Aky+uvZnj53ueJ8tx75Kx27k7yP7S0Nj4tT6Ix/a5RysPF
8pEPhu73i1ZsXi2IVR0FzMo0i3OzftUEX53KlzfTovTDzujFpoUF7lDmNpMEMQe7LKEVyjle7n9b
HZuagjc7rOIduMvumAxP9RKLfdaaO6OwWZvK1mS3WQTwpoM6vfscNKsGSV3rsM2vO2vZI+SDkalc
cPwQjHdpfrJhvW2i7dg/5mXgI097WJpoRd7902r1qgbPNbpO/vJM1qJKoPemnTr0c38OW2Zfzn5Z
xwx7P1cKRCOdBjN/z0iPLQiGtXVJZBUiPkwEFKAfySgs96DnU7nQm8xI4G5Y7/HqdAkqjAR1ECPk
Fx9MGC19WVq24CisqVqZ7iCRX1Fv5yWOfN6rQefS6xuWe34+hfq5kmTVtFHc+VWhQ28td/UWhoS5
To8DaLnFMxN92uk4sGV3NfLuyTITAmHOc/+ICQFtio+vllwz4WvbtIf9C5vzLDwXRzCmXr2lMgSK
YOt/+KOq+k/d0sCQK9egslnKauatThHc+6uigNvvL/XvajiSknW+u+Sd17Ld+n9BjqifbSCFVn+1
4PPeZtjZjkV+J5uEbA2KOy9069EbF0BCB/RbiAZiRJJPFpMdbyMbpsdXvUaeng+ltcn02j7ka4vB
Iudua9RvjhX0xesCVmnUvaEBBppmzO7Izpvnvb9l56ApI5VV2TrIyc8hz/QGVkYI63+OpOeXktfO
jUZL1WUrT2WmPMivJs8MfNle8M3pcvuh6ksfD/gHVJL086bOic2CcDWlGgkKNQPUt8Z/2uzsvlP2
rV31ujdCRSlr5ryyk+ORWRO4fpCnZ0Ol/Pjn08lpw5Nlfu6CbDxe9nooHrAQM0W9ebMJnLsAUtYl
g0VTW57Af+bbMJs3mcgJu8OkFKnfzeh5wuF5mPfW+h2h9iGIQLYTOWydP7FNHO4mverN1fwg14Cr
HTVbD8V6WCDB28Zh9k5myYNZXw2oARxl8SK6d11eOVtXwdPaI0XXIDaRv6jLpyG6npo7HQionxS7
oTLvhs4gskXBrWrbxEa02uRpApgLi4Uwqw8m8eDQbkYbs6HxCBx9WzZb/UZpNLQziSa8MxyR3vWL
YRzhWb0PVyWuOCmWfaDEXwlmE36hDIrv1rABhwQmYcy3W1ztYfkMd6rldWbzI1lVOLPgIjK8OLR8
cPnZKemd6GAYhrIXQZwDr8VRUS6O8dBXTcV8GeNAXZMo7byPdavZ6Uu8QSQ0uF/m58VAK68g7u8+
zwh3Ut3cRo0H99ugzNyQwDx3FwNZfErn7y1x0/fVUIl7q6OtKFnTA92OYWp2YvddC4TVJ+pWZYRT
Nmc90DoMaFIzOFQlBIrZzdfoVF8VbB5aFXIVHRaAWFFN4hSsWydZXF7Uj90p2i69cVDCJvlYme8X
I1L3yP4KPx2VRy0N4YhTwM0YrV8UlfFeRB8GkEPtuh5GQQmpgNWpiawtjv/v7Zjvob8E6z003w1k
5RQv0VjaEmnpE/C5+FCahV6dJbW/zDst1ZeT6iTv4n4C1JQjiQSfu7ppknLcCdNMrgcN5epV06dQ
BH21FLdFGG6qmcGxFw5k/lbS7TWkEf0sqQyEi8PiWCzaM+9jnCbCCk5ugOuR/lcGAwjMXB4JhVPA
BVkuAmsNz5NgRHkYMwKT60UfPLHeQd7GlqWd7utSgFRAsj17cctPUwUwZ3ZH+yVu63eW3oEf7ZL8
rhsnIiSjxbkV41x4Zmy128sEf95GQYKf+gvoB6+HXNXuq+IWLjdvDKkElH+v9PWTGithRWhHmS/n
7d4MXC8XxuyJ3p1us0gLvAC6SN9Zk6qh3oNOqAjx0Y9KjhY8qoe4u2J93iLyo3ttCiwL6EJPNHGl
7fQCDskF2YZ6X7jZJnN6Db3MtD/k1QAFfTylftinwreXBpipGm9Q8A1vL4ce7NXJLXKC1Pi6tYnP
jP3pijm7mQNLQ4YHLrdBaR4QggDH10wGMmUe7N2xp7tWtOkc8eD2RXKFdyXYEJZLJLUygEew2xTb
9kPQaQnojimBDvG2G4m2PR9mU6AWW94nmW6htBW/64YM4eyusja1kx9TO0UEILTRRUWhhLB6Jbp1
qrB7WMyme2iTZjsMkNLJlFFM2nU+Gse8atLrdD1kNrT4zXy/lMB5THciFjf8RmxI8bAs6aEp7ek0
pdr2mwWnKAFlzjHRB+MKQvz6ANn+Zprq0gMSHCHAbDEH4bnZzQ4NyoEcwzeDatoo9WLdWs2wF3be
HpuxJKiMie9Knl0OVRCDFDLSrejRTh2naeNAVnkfkOoC1fQb2yrh43WeS8SCiGTIbl2rbLzGgV3X
WlL3oNVq60NBCLTRysNTZAxeWDnKl7R0Tw7KozOUHZ3aBV8guE8JQWjAzJRzZ+6TJNkbZQlK1+qd
35M0ftJKNDSVJRxQrWtx6tlwDYxIWECwXKmbro6gEl9J8JWisg5o8OGqgsnP68oixFk3Q0AYV6hV
CiU8ZX3oFcXysem0YJNlgAuiEerS2nwyraZ6Bg8LKN0FhFrxGfNehFs7CIxN1fcfh6BEzShLPypN
slXFVEPBEWMWSPuYf9u9rpL+kxmXMYwZAcoyAW1JCHzucSGOUw2xME20PKa53iJT5D5GeXc393N3
6AH5eSMSB9eg3B7rASe0oribBD//rdBUZZP3RMWC6l1pARinsZqonoUQbJcqtpcKsmMDx2cDIrf7
1mm5p7HhA51GuFgSOPtuXQe0UAnjWlghEgRBHJwaCJxLvAuseIh5mh2SkKlq+FUYbdwEyk+ttwEN
rY2RONB+o0Pa6xF6726WOnys9X7eu3nXbERJLIuOFm5a2BZOcapPK/IXYupzqOVRvrP8Lk87VKGm
B0ytk2mLm9YMYCpsAfTAqR1vdN2aPMsk+KzNb2wjqd5FSvdFA852FZA2X1j+8q5o8NX8u3XAYNZ0
CtyzrTISJQ5WKtTDYJsWG9wCm0Ixra3Ugl6Mf2pEDyAVe32CQaFpvSE12QWmld+PAwbTvGTITkvb
6xVg3wqAgCGr9Y2pata9For3rmtaJ6WtrXvUxr8PatLubGGia5h6Rh2bhybHmpDEX0cYmZHHyN+L
emwO1nyfm462M1Eg8XB/0U2JeN6AODJOlb7oXqfeZ1XVeQyHznXWa5/jYYYNok8IXgvabFs2ZfIi
loD9Bu5/7BgaDjHNqK41gX51pjlHwlixWRhzeLJBY12rmlIjIQ/TsTYAV1qAteSYhXTtcV7pbPq+
uZ3KWnssprA5EZr7PYUgorS8CfjVvhfKrZZ/qhuhvkCsOx+jvKx9oSnjPtUwPlrdIG7s9VCY/UPT
11dlEOnHtolAdaT6TEyf+rmqQhsYj2Zs+wJnO6SdG7VJcZQTJHdltdBAWEpC6GYTezWa915mQNRq
lIXr0ZdB5FriU2SJz2UQZrvULbStqznjzki6wyKq0rMGMwKLN04Ee3S17+STe8ybat82rMoaQHzs
xA4KtO7XLFYDL9Hn+0xMHYrYaY9euOZu1QSGFGDW3bVNTzzUinjphrp+EJGCWWjS/QyYzVYZUfda
Ov19ingrM9tM7KRJpJvRpO2WdtCcxk6kh7AwtjqWUSW09K2b6U/lNCxXOqJQm8ya1IcsxM8alPp1
0SDwYC3KSAtD9C6rxuhk61+hI1ZuOysL2DeqcG+k6sQsMLwHNgumN3ZOhJajgfDzkDjV0rD0JHN2
4UziPoDKl+cifheM87Ax2kTd5UFoXFszqqztPOaek96oUeveL8NDZRKT2wJzILgWqw2iE/5Q84WW
yeh3LCmyYu4gtDfQSENbeAf0Cp+dherUEDlPDmvXUsEgGrfQy+jGSzYg2N4Po3NcZS994gkUGnF2
LA31Vmnsxs9qpdpYKOXwdcJDrHpTQ7dbEEDztcq4stTI2hLW44HvR/azseN9iderb8sJaIL2fXRH
c5f1vXJCHGr2tdiBSrRdh9lEzze5+5EACa81Czwl6N37+YB+sFozIk5lc0QrBHQTGl2sjg4pSmJe
ZpVPWpvMfo5l1nbrz4lmQiMESGXjVsONgl5YYwRghUX9PjNVnNBFdt1UrXOD5J2DslXa7aIWbhx0
uwinVMeKuKdtHRLmNof5jTM1AKwbc6xO82i8WE008CbmBNRfVLcLMcbHaLYJobfy9knTRPOUsu5V
cz25k1kD6zXouZE/lheHKh0fAwuSn2iAqcFNFC9snQkTFb+08nm5UbTm0Zz65onYJ2PrziErKheQ
RqgV6a6sFDRNkKGopz44MqLxYCLl13h85aofJ/W2TQKC+p0aeio+ny8LyzxD88VkuASDgkKDKPnB
6JTm6FgVXt8uo8qttoOAo04ivwubz5Mo4Nee3PxW1IOtbiY1RAqjTB5f5clTO8uWkxGVJ5mSP6OT
o9Ek5mtktXBdDOOwB+igPgq1mx5tX57LgxW28OiOmO4uebUmfu/DILl2ieF6rGN1gn50fLkUGIcu
9LMGAq5Lnuh3X5FKJ3h8IAbeUdXgpLvpN4gYwkcCocLHHlXsXQoe27/kGU0NeK0lcK/Qs5hIsMbZ
j4HT3spfLKWx3LLW2suUPHTtiFV51k3aqxM+CsfxdbuI74cGOg5dGOlRB+PyWAaZcdOL+U6m5KG1
4LatQR0cZFItkvl2WnjJtbyu1+FT1wNaQIHZ3ss80AT9HRCGPav4tQTF5holJTC45blEreXNfWui
YHa+ByUIwO59c0TrW+ZlhVL7Ra4E27r/Xim9/Qgg1H50+2HaOnncIvaO3gwR+RP6Okr0IIvEOcy8
BRO2p3Y6MebE3163BctcQaTbo96OOHPQP9vIwufDOK4k4kVwqEIw12VvPI06esssAgbPXpOTncdP
VbJXR2E8paxnntSlCT2kMPqjLDCyiTomi4J491peFoE9JQ1cNrzhZB5zocePSuUWJ22G/iBLm/gx
WQ/VGlramHmJpYqkPDgRO9SasMoTFrEqRVYGKg0A94Nqlh4BheZzhXiLlxs6K8amMJ5ZzI1bS0MB
VF6lgtzDCq33SncxnsNUlDflVH2RZZE4mh6DOjpfS8evKtUyL1GNpLdIr4su+Z7C2ABAuolOTWC3
d7i49KcpifJtBJA1Q/jES+aqf2qtMb1TbDb8a0oe3HJVzQyq8ZwXhKYBgJW9R6CjR+ash04vd2C/
k/vzrxBH2jJAz1t5UUWW975G5/1yy94txIZ4Uu0o81D1mk/Ryu4vfyDzggGAfwSC61zCwT1QIFO5
lcnJjKuHKQDttr5lgXTmXa7EB713E09An3fsNVN9qjpC4lWDjVnjpNoTJi/taXJpW4PRPcgsEQuE
1heR7+UPgkkM14MxfWZRpD3JrCxxb8yKjiFTjm4LApiUYSuTsaCy1HrY1mVyqPVGu3HNdnw0xwmm
j0r/wOQ4PsrD4iQow1idtk6YP/Iq1/GWUovvzyXm0sGvQJy9gS9gn9gQ0EU9EtWaFkTfjOFGMqaU
s/oZYLbxjgpwfMUs0luztqD4izRtDwy7e1A6VObKTnc/znV0NJel+o5y9WkqlPhmdJMvwcrF7LLM
vrbXg6jtYFODKr4zDPwmdV22T32VfJgrhWoLjYVWXkDFUQtfcePIL4Am36YbaSKIGlg8Ji2vd6pi
NhvTypWD03jFpN/WgwaZXBO7B/up7/Otq3wkTtG8Q26xwUEL0HwSWvmuNd0jfTPc2YFSb2yIHYZC
e7QdCCq6L22GpNMISxfk0Dbmj8h5KAbIX0zXqKCGDt2D+r5oCRwOVX9GNPmJf33XaCK+Lxkfl1R/
JMBz9gHfumwd3enGWmptm84WTCFL4jmRkX4c0lHsxibB3FAWuF8te4uqsoaIIzbXborMKwOsqNHE
38ZeV09hZX9x2vRqKd14qy8LCBq9zt6HYq86Oms7xLJKrMCem9TqOzWzlV2UxDY+3zy962LlK4hH
2GTqGKY/mxjL6At9Q39XBtO92dcvppbPz2WbKWgp1p+rKVeP6SoCwX4SlU1UJI+a3UFZBjUai9Fe
3yRpmtwXQMaI2VaDT+54CoSA6mHI8vNBQzi4ViZ4xeJq2cjldGY0BfIYuAvjaXkeTXgNbcRf06lI
btHcSVghimKrdVq7O0AyGn+1Iffw1CoWdwUkGasDWLBsq74aczS9a2f7MbWs8KuWJ+8Ky0FeKof/
C2gJngezjq60egpO9tBkh8acqluo2ks8KNBwsg4Nn7TcKryYAOAPrq282EO1fNcgnrFX5aMiyHA7
w02Auvu8GZMqe3Hq2fSXOGoPMAloG4utAYKsdducoB5kaRaqiJKkFZqCUTDc90PfPXeB6J7nFSIm
8uFRpjK9YEsaqcuVTE66Vm0rvep3MjkiHnbMQAhs+q7on1OxTmjgRy93qwtll+q2dS/La7EtkKi1
Krj6eJRlpvkuGpNpK5Mu+NEr9DXYO65Xo4ap37JmuItIyQM6Y7eOOWJCW7Mo34ERgKBeJkU3Askj
pt2XSaRwlusQC/6Pu9m5uc5g8pp8P6uy3y+i0G/kuwejSPwB5/u5xJw37MLdGSvF+qiS+eI2s4oX
meqGOfQjM8024RxEdwPKancELaSbPOkKrA7kyUMyBJqvzSEhH41Q/Bk0PbqGaniHODCc+zCo3imq
Upzs2rx/ky+TEUhUa1jm66HDSLCReeHQsVIhsH0nfz/i+yHG3k22/VC7t/NUq/tmwu7YGjYNWmbK
A9pym0GlY1+yMBC6tyUB9V43Jfb5BvKqvGAAjD9m2fA7qvS3alMNbKz00sCDHonbLpqfZ0ddjq/y
ZjBKO3a0EA6sRQq9EbdaG/ETm+AGm3X39TnJ7gSlonyMDuv0gxOotTzCOmp2X+tvjLYcbrHny4Q8
QP7DRShJEJibOxwuMi0v6fOcX8UgkvRcF7fmejjfiuDifDPqmr2XmT38fODT22GX1NlyC9OtfgKt
hsQpKZmlN/ohHKzlformIxDLGp6d0XwBss86qFfPKeT89qz6gocucs2X1Ep29SLKR1my0fLtkk3L
ORXPtd/Gi3tOVUTiolZVPsmSKIFvmqWZn+Kgsl56nY2j2bvna1nzVQ/YnC6u5VxBB1S9VLm2s6NJ
e8hGp3xRwGL3adLeyWtQkMJRhnb2TZNV+c5McTeYTvNYovU7WJtYJ07REA6xnUra4gbAQZ2Fth8P
1VOyoGrXRovxSEw7O4ZEXU2fc3OAqqLw4Pun/dP0MjZ3B33ArjIPWrgxHISOjKqsj24/MwUaqrgH
gaRdW1N7Y6z46XR2wtM4wd0pk1pZ6tDKCBZrFmEeCeKCE0Q1HsyKjh8ROrpPoTHbK/PHJmniLyHr
Pw+esvbehVlwA54/hYTQrvZ0oHdOC6dgqSTFttKW3ivyFdxSFFcVeHHYluAGSZ5qrbe+0D6ObKqs
l8HEphCCj42yVHlPgD84P7RKl6kvYmzK8ya5dXTHDDcDCpGNo6vfUkW5cQOj+ZK7ye+1pCGb0c1q
c+T6MKwaB4SxviBe8miFegzrcJ0SI6Cld6ERGDduRcNes5L1IM8cNTH2AEGSTQDSC1al4AkE10aZ
WnePmvXyPJXd/eDW5acEXyKImFzbGJAreXamdLDpad21rje2vxg2pMV2PRM1qMRY55v3tnDv8mAv
8rQhIoZDjKgU2CS/LBQF0S2j8KIhf8pmwC5lhfx4Zva7XnOqbc7Y54XDOB7UIrS9SiQ6xCFls2sm
RGvHIoheiiHVDkIHvi/mIUUso95neR9vhXGsqrF5hliKOaaHtBKK1QeZ6tzgXa9M3a2wRfYyx9BC
gUYCsL0mUyXqPVOb5uM0Y4HsQkbPMVPfB+lg7Isl7190yDy2rSEsYiNH8ZRCqYuxY90xN8SoDw95
rGfP+hTG+9Aesq3I2t1vf/uv//2fL9N/h99KuFnnsCz+VvRrbFDRtf/4zTB/+1t1zj5+/cdvFqt4
EySqbSAuaWuqra/Xv3x6jIuQ0tr/w88M1iKJ4kNvz+8zVZwklWm9qA41qE/BhsmlRDR3TU9hVFyv
ZfS4/BBaC/NaVWsPIQO/X+aLej6TeaWZB4RRcDVCb48vieqoLAdZIZzAYJ3PbDvzyrFTwX/L1szK
D5JfRx5YPLDoyNtHWaJ1xEb+4//1h/+8lTXxpaxm5jwQtH9M/u/+W3n7Kf/W/s/6q5+l3hR6LnP+
/rTITfylKdvye/e21B/uy9N/vJ3/qfv0hwT0VXE3P/TfmvnxG/2/++cXXEv+Xy/+7Zu8y/NcffvH
b18wvXfr3cK4LH77cWn94qZ41UDW2/+4tlbEP37zojj79rb4t09t94/fFCH+bjAwCMuFR1HQWtzf
/jZ+k5c01f27aZmO6dKaNGGqPIR4oy7iZ5r9d0s1USw0of3TNEN3fvtbC1Z2vWaJv1tsSU3h2rqw
hG799s9//EfTPX+xXzdlnee/aspC1RxMJJapOQYrfAG1/R+bcl9WGKDgZLwCxOxNPm6OEzHHfuRp
m8gDI7uFy8UvrxF68jXP2QxbCNZ26LRtKs/1taNxfFVzv+ha9l+8zvq6r3oWARdapEzacjV/1/QZ
dDRzPcS/SX10Eu/PH2X98lF8FCrZNm31TSdW8zGANG/CnV9OxHpuVCWflg+KKubqBbUr+/ufP05T
f/U8HkQMpiGQStT/+K+hZyeyItSXqwjOPUjV/SxKIYZ5igh/iqwPqfMcjJ+W6cNfPPZXNSpgXXS1
ddRyVO2Pj8X4aKzAy/mq22lfnJO1c076tn4IT5AsHLXvDSaDbXRSjmL7Fw/+1f/7+sHGHx/cDBAF
gnWbr5L76Kvhi2O7c/fFtnuI9n/xpLWNXoZjoep0FVsTNlxamqXaxpsnJQgoNWqVOSdzspFkQ81z
vqkm/Wi7/SZTDxFCsLoKr2120pE+1MvnYobgpSHIc3CI+PkIuYEHXa7/F6+11uyr14KZzXF1MLd0
dM1wXXv9Mq/ach8YOkj0QOBH2RvOsVTvjD3w9CDzPqjtFtggvrW/eOT6n756JNWgO4ah6etwo6tE
jvzxkRMh0E4ZO90+zNwJzlv3ChFTA9pMsUDynr+ry+VeN/K9OnT7fHGv1tUerpz5ZDtKefrzl3nT
8EyTF+CFHEO3WD0b6puunGVWD9ydkMtpJmqGqGZI2BA2a5L2aET99JDPphVt9SlFKODPn6z9y6MF
Ji0qQNi8Aw2CkfV1zU/jPColQe8HLDgWm+RUpJ+bOIXuLXZBA++GzpzR8lFcoIh4dNlBAOi9sRMs
ovsxLfoebD8oaCKKx+uqxim/SUcbZyqyoM3vcPXjA/nzN34zFpkmLhldN2ko6uqRdN6MDePY1QOv
Iw4N0vIWzzoZoaHsHGNqHv+zJ51biKPxPWiSqv1m1GvqMSvrzu325iiOmQ1DcK6NX1Lbeffnz/mX
T2DZlq3qRMnZAk4OYx0dXjX+2NaHSVQ10f1ubN+6qRNCYRCCO9ec3DNVu/uiG1X2F4Od/qbLyfZv
ORYNTtMs17LfzGYQ4cdTVAEqTTAbwkL4PUdVhJV89ThH2bsxaSsvmYaK6D7tSlHs7Zgp+5UjnPBF
f4LIEhoQLEkVji1x5+rJdWUCGw+04KDn5l+8q71+09d9Vdf5CJbqMgdTU465tolXNWQIiJOsQId7
PU2vNDO+hQsNVnhtfq6Nut1MczZtzDx8Vh3CtFxrgHXLRmtuim/C2dU3ZZt+AuwOfsTMFEYzo9sU
JcG3TXXonOUFFzDDXP00QmiO3UB3/GlOzFvXFctRYEr/3VUamCFrCE3RlLjR0wqY0Fg9NLHVAcAg
BC4mZmZnG9272hVM90V2O0640zT3g6EViZewunuMtOJ9TGSHn85MJFE1fmQj4btxf4Nk1lNVGhif
8/BrV86hB4HZlTrW22CMG89WLYMRSXmfTdpVjmT2sdD13JuNDkCgVj5A9N0TJbMwUyJN68Vr72uW
+aQsFdoJ4yGKCIpoG4vS0Pz/xfix9oF/+TIuTOqG7ar2vwzcNdtHAclPfhgQorHC34fu4593Du1t
f1+/va6vSw9Hx6jlvpka0laAyMlYu1exfq8YCWGP0/hYaslLGjXvTJWNuJrmnx03BrtTPOYQDgaz
GiOs4Hwx9bT0gbD8hx3WYIpiqGRbo9Ek/2XqcLVW1UbV7g9FHMS/p3YAlVbfaYRwam5BjJmYlGTx
034EYPPntbGOxq+r29R1x3HWFajQWc6abyYKAvjroQ3BhmZWZz1j+8UUJwC7lDcqPvz+qGgOFIL/
4TMt2zYt2zVNg2HCtt/MEAg1IUcAKfShgZuOuPYxc+oD0b6zuidOA0KBptXs/3RCFA4resfS2A4I
oYk3g9Nc9wSkjo1zqE0sOXlT4ohyvo9TNNLX8ucoDe//P2dnthwn0nXtKyIimeEUatQsy7IlnRAe
ZMgEkmQerv57qv+T1+oOO+KP6EO5qaIgc+feaz3rz1/y41PGrvLbBT/cWFozgzI+22Be40qqDb6y
YGiXfVa4y9OfL3X5X/32G3KpUGCY8QJXcKr5cKlWZmNRBzXgqR628OYUbupB5SbvevGPjeEI3rcj
E76IlW2UtS3/8nv+a7txKf6oqiNeKD6E96HKhT7obCa3AixjYX5S7ibhMMxyp92yeLC6dfzRF1V+
/+cv/a/76yNbosiJfYf92//nbPU/Kzh7gltXGl5+UEa7oH2B0pJmY/aX1ehDdevxmPJmRGHIf1R2
/+x5/3uVNoPbWTmCxwYJBSqZUn4BuHnMBYqboaf38Zev9a/38XJBVr4oCGJGbx+LyHluFrX6fK1W
1OmEl3URn2MxJeCZDn++gf/61T5c6WMxUtdyiS/JGFP16lq7Fgm+/DpF15UV/6UY/4+fygs4gTt+
iP2bM/fvmy38Z6KCRbie/CGPkgDk3fXUx9HOuFN1/vOX+rh78Ht5cXQ56DkitFmbfr+UK4Nxlabn
Un5ZncRY3QMlKP5y5/7jN6LOCS7wNb4ORf/vF/HbbpZOY82nZSTpTOtdBhpdufLUzd71n7/Pf/xI
XMNlU+CbCdu5fJT/ef5gNPaiIkbm5BNzkjMDbMefUaHWhyy+xC3pgfC9fTATCfPn69r/cSP92PF9
IUTg+YF/+U3/58LF5nuZp4b5xPDLSQHyjDKBTB7TnidyzM2Zq+aP81jn+zgygJ3mZTQP0P4JTyc7
nKUO0KuRi/nL73t5VH5b6qhsY88J/jnIh170YRkPh1CUfQuCKFQ+MyD3avRooPfTcW6mg4zf8mU8
tbF19+e78R8PMA8TBwR0ekw9xYerjo5EN8cI99QqZAEC4WmeVGr1ksbPh+c/X+vSlPr4FUPb8x3O
B2EQOPGH4r3P40IurjefrBo1k2PCZCKJqdkxU+nOjiGE2ZOVvPWb2v9Bb50PJbv82nZf6uliXjYi
mK+2Ls4rkuqjmrivod/5uuwOhEWJ11rE8i873b8/ceBFsS9YHulocar58KyIuceI0mrnVMRJ2M3J
WiCsaNdHmKbPkzW/OJNIewM3pewf114fLi6FaGXxFHh8ORwXBUh/5jJyI0vw559v57/e1YA7GUXO
ZVF1eWM//HT+1CPLp2XMNqFu2lj/7MLqrcLNJPq/3Yd/PSVcihZPHEb0Hux/LQuOsZlMlmo7VVOQ
oevR7RKk1JfW14Lkue9//l7/eTGb4o1ihlr540KnYARnZPGsp6i4CG2ji7EW2LBbMsr9/7mSHyIh
jjyPPs/vK0HbKtUwEFlPLSnYbUUUDOJ/k4m/rDj/9UNFNEH5Kg5r+MfHfhCZctfaWk9ZuTxq6Hd6
pIVejPmnLaz/8lD8a1W9/FL/c60PXwm/WJOtFtqp3K0+B3V874fmZ1HYb5EcUaAXf6k9P3Yf6TD8
fr3LYvs/i6k/NJtd19zCYLXvA4t0I5MzqhPy89Ln1060ncwW3jR1/Qj7avhLdWZ/PJf/c3UPz1FA
tXRZzn+/OkkyNZVUzKNS5wSt92584vxKlV0M3mmoOyjWRBZ9npYRe5ZXiiPBZg4K0NJt//ZRLpf6
bfm+3AgOOLFwKP4hFv/+Uap6RTYZb+tpWEerSES/rq99GHWPtTFvtj/O1wXl7aHwTfFI9o59kmvl
79bclgTTC5n6hbXexEHQ/eUZ/7DmXm6NQ8lFw4yevmA1+/1zua3KJm/r1VWAaHuXOYRaDKOb35Dg
Kg1ix02392M1dWonZIddMMRGfPPn1+zDM/nPR7DpWV4ORCH9sw8fgb5Xt2QaKuuguxVNVYNpZEFW
Hhd+jLV+eEEWXf2l8+Vc9pL/+T3+uajDmSGiDY96++PKvcy5GyydVVzN8xtplb/mixnWI9LFxvSY
oVkn5BX72Pi5q3QDNBaph5TxUY2PvtejkXJ3RdYwXdzyeW+70XSSxhd3LS/z316hS0318ZN6nhAR
lr/QISjp919ornXLqV6VkByy8qLDKs9bNOn9OCzbRQ7aUpB0716Tv9llVab9ZoWIrGfU5iuIQhDw
7vHPv5f94Wjwz73jRaDhZVMRuB9/sHJDRRT0oboq9CyI7AT//DyBJX8J8zlHxBgRVAPBguyFrq2L
7dAS5/C1nW0/T0o30ms6jTbxyR7D3bdNuM2rI3yaSWFrl7SciJ4l2BCVQ/GXd/DDK/j/PjZlK61Z
zv40h3+/kWGhIqtypbpq57y6c5l4fm50E57+fHf+6+Zw0KZ+dHioeaZ/v0rkh0OvhkJB/O/KXVFx
zPYqp9y7KoK6zoT/outmLCDtxfpLAfVfXzCIOBoyW4tZbz48KbKySGch7e+KwIF5v+Y6R7U9Tee/
fMHoMof8+Ej6Pt/Rpp8U0mz9UPaMXWU5YZvH50X4gE+p0ZR/SxyDfRgaG9LFFlv2fp5tYltmRn1E
V7QX6r5eNdYQXHjD6iHJWxmYj4mYu2qnK2Uf4YmvBx1j1Wmlq8+LWXqChmbv0zDTewKA2lbfLQTB
r7KENy+2JvgELH3R3+pSE5sxNBkC51AFhCf4cfsGPy7KUxxv9avFnblDK2GrZGa5EYmpvL6+9gpo
+TvR50OURv7iW4c8kvbDJuL+OiuM9YBkaEqdGWltSu2NOCNWtf2pD6rl8zhkhSaR27Gv7M1qvFQV
We0kU6TCw0DS4JIweNhugC3rvW+t5RvJ3+GzKofMP2msYJ+2SeQPASbB+3Zwvat5C4pPAVGGRybs
hmAaaYJvRjVWkaq5yD6V0u2umPdatx49z7OPDwQzFeayUzi4gt1rw2jvxp6G7bwObvcpdmrJsLRw
UcVHXfNaKbkNl3qppyh23UIeogoz9JM3OHV4X83QVY79dtE0Ony1vSvd+b5jhKd3AjYUBopps8xb
DToIKmKhiBBoDZqkxHGKoAH2EKM1Rdh3iBrVv08XTzzutAt+NNPmUY6iRBNNCl3aybqFlxpq8lOV
v0wediu9kqcQ5WZOvZy51t4dy2p+Im3M+t6obTKfLXfD5qesbsO95OGvQMMQ1iPBz1vp7Uu3c7+v
drHU6WKK6Q6xNcZaC00YPybypScXvdR8O3qtld/MThCIn7HoyVBLOmNxvSSLljhQZ/IBda3Jq7Tr
GG4scT1EMzFqoMVNYLV9hzkpwIczBrIDTDHl5BGF5GBZbd7+MJtLwpuXRU+tb5VsJaUsPknS0eg5
t1GJ8ioyftqSrAg8YYrXK3skqDfBI2ZVidPrJUqsWU1XFui2KRW5s+IHrYExJ43S5a3BwZVBBMVQ
UZmsk9iVRPtmerg6SeeM5l6TMkLXuinHV1aXpUps1xquIkmEokMo9rNeBf5zh+jg/RrnRYuPD1ZW
wouzLftVzRC/vc5/2YaZJnAtxrJIs2GVjDC1cM7E2BY/vbyLi3QLicU6d0WDFiOu7e5Jmw65vVNu
+e3ggOlawTrd1Y2Vf+l6lKdJN/tBA2A7aE1akHv+OZym9tr0cf3kkymIluhVgyA4OXZclUcH3Kq1
c+OheI0Jzdp5a549x5MTXhWO6AkdyHBEb622r1uTl/MxW93tYA/CnOph9L6rbJTDg+6MonGfFYub
riRk3va6Qk0tVk8x24/NWzNXbYBA3XJ+uaLGpd/o7aUe1uK2Dhq1g+tSHKds859dVFEHzO5YVNF6
74iQypOl3doiaVZ3TBsB3nVpNVqhzGv3EeQIrFW1d0ebPTjYObRMgah419Vl/iKn/kvXmWG9MLEa
tPrTQqeyBsqRZ8OXKJLDHqF5lvRrMyF1wyy5oHo/VNXa0KNfcG7aDQ2JYZuv9MrsOBYW+usxuC4s
qfYRdu4UDHUgdhnS+R+FL6d9A7rNHCZPDJ9n7sbRtOiJd4jb7XdbXQAMFUHHHZlMh5rMyFMup0Al
YU5k4uLUA9Zln/DZxN6qy4YlQ3kivL7mDnDKO/uL5g2aMwtTBTl64oxJjD9zmoYdQHb9DId2q/xk
tYMZKFS0BFdMpr2DKkT8iIxuei4UuXeMYzKSemiljJwFZq9Nsd9ED5t0mZ+T9OFZOxG1/g6RY/VQ
XJIS0UvnfIhxnN1L/CJjpaRHQv/VZW1FU0kU+/Xg+fKlGHskD/mIhhlCNE6xbgvcnwpBm0wHJmQ/
bSmGm57wgJvSh42rqthzE9xOuFAhKObfKJrFrXtprNT4iSlpfFa9Yv1H+GdvNcF028JNcqI6wxFt
JGFbujqjXsYdGltYfwDmW/crR5Mi8cm0vZaYKVq9a1HIZTtaUEuX9qDpZ/Tw+fazqecmTiGpkNQo
y6r7FVZ91O9Ia9fuNQ3uZnzgaW8mggjKPEhtJsZPTYjQk9QYp8welcLA9aPPhjm+jcnNC5MWYQs8
azdvl5SIvHK8rsqZv2/CgS1NsQvMSWfjHb6AyksfRJgsioPnW174tEzSyCScbbJYeCJ7/1zkZVgd
nNgZJ2JJxfqr7EPwWcry4QXg5wjrM/8I4navnMI6bkVZW3DSsuBnA6viydetJD7UvTgBsasFr1lT
kILYiCpbUj6zP51HP2rtYyuw/93FvFB5Cq+n+9KifGyuCpUt875Bwz0dcelW5hyIqa+epaPVhmAR
2BoxNch523zm/XQEMXF30CnKcTdNQalTWy01r4RLXPMFYlPF/EqMeHY5cUZ0ErQ17IYpI5jTaH8I
rWRt/Z4pQrOt4y5oFqfpkrIOQnAYJZvVjV6j4msua3Uatk396nJBzlspW/ODIfr8I2gXM56jpec5
mZ0uEocM4pj1kMHJjZn4Ln5BLH0fF1e9i+oq3fJtHG+GC3aN7WYmNMwewrBOh9InLXFipv0+hUH3
zS+EJjbed+0rJma2vuSltvZ58k07XNkIi56WLujnJLTgP6QBNvq3eLXQQEqnizFaz5wYjrBu2pmk
iiKv9zYp4++N9oiALiwWOqGXibXLheyW2P5yCZ2Mg4X0StfH9uxsA9mUAXiORFHsfS8dip20nm0Q
yTZNUEFsYsMAd41jRjGmRdBa560hAc0PP1n1Wl2RvST8pKCzFnDgijiEuxuWwQQ7uUu4XuATrii1
63xdTFX8KiwsGvTXrfd6C8c5QYLitMlolvyX7vyo3ruTHAA1NL17R1BFOQKoI3qCvu0lqqjnyP9G
IAB/Vw4m+oWVvbjyA3cmcaOnXktR+ShzZcai/Bm3PetpaGtYM0UvVzsZ1AWUx0vZ7GNcIPclrw32
2Ywg59xRXb+XQ6xvOmJUj9a4uD8E5I+9v3YQsJxck84ceJZ6zwPZPIebNdRpOV8iaS3TjG3KkMwn
5TrcWKM6L9t+asAR1F1t7nw1FQaoKMztGyvSpZdMOGZR9IusvnWbefs8NTE6A1kYCvyFRl9i+fNk
7yBVOu1+C7sCa2mrG5FEkB/uudx0dmevOZbKwVibm7EcdoGl2ZBnHrSr0a3GZ9D+2WOHgvRpgj3w
pZmh6dZYas+1Za2sG7h/9yYw2iSlsHq1l3NR1e+1E9IZn+0S/1alh+pTExjrZqYMedOFiQnXZPUh
B81zmvI8IzOuEuVFqME47L6y2qu06jaFmrfihDjmxBZHmbwxkT2gZsUd4h2m2FBECLdb4wTXILnh
YWHl9gma43wjW4zNO1EKwl68SvVQOSvCTmpZjmuyySgbkgxPk07Ifg38tOzIk6V0bKW/d9xhuSvz
S7ItmIvrfAzrF51J5kFDVUM4z7Vvbanj5COps0MWJf0lgwTqJzIABMTBl4B/cVdBVtRJqBmJzDhL
moRYtRDRj7KvfF/H+yqMYjirU5CnUbCZK7/PtvuiIgkQM/Y6n2Kp8aW34RDsm2mKFwTsBdVd3uqO
ete4JUrqsBdphCX6vu6L9WG01w19tj/px2Ud6qdimthkA6hfz+s6CLLufSvbdq6016/Y5ot7Bvf6
OJYIntINR+AhIqLlnNVguEuS6/KDPw8a853TwdUjwXhKm6ADCmGTN3vbB7ZzG4E1eS7zTUJnLSMa
ZzbAGywIjrk3k3Egq0St++hPOQnsvS6Ksz3X83cqfnvjwNtxQ5XihzCtzh8mhlPI7AOC03bLQGwy
aWKBdasCkEYJOBOADuA47SpxA1F1Cb8RT3eTBd6NLBwaH35YsN2hFwBuMrdfWJIwcEKX4KARxGbD
/UrOzTHXpfgKrcqyT1xuOxJiCS2nN4isUNKv6361q2XvR5XzzbeinnZDX4y//LgyRbLZVXd/SS+D
OlE1ADdMFmEHWLaCWOJSlT+VqPruQEYv6IjFXVCIjItT3Stt4GH0BJffNDNolSRz4VcYPyqvOf5R
mAxhWd5MowyGJMz6+gYk0YjnZdm6184ecRa35cXxEIjgHK9RQzKzXT10qOoE1ZRkH4ckhXi+cFFv
k3GRl0MC61tdjyyyLIDOjI1g22r1EEnlE6vtLj+V4fHajWyzNxx45bU/IlU649w33PeIki+xHEgw
VHwu5tHMmVoH7wUSPn92PNyKtBnARtViMUllb+slvyBCmNOX2Ax6udyGsg0fJP65bx5OrbfKd5ln
bGVxSUBpw68SodF9M8fOVVfRcPUnjBJJPrBgQW/sxX3hzxADqIg4uk5LvHSJkwcObnGvQ65pSnGz
VNMCztwy/ieapcFxC0R2V1cDQBOXF486U47q59QIwkY70mIjm7MHKVXr60C4xrlYivi2Q7cV3Wb5
Grz3eTR+GcUS6hTQj6CSanMqY7+Q7yUlwqsz9cEXV63g+CYj5QMVmv7ZyEW9eq1b3MrMGt+Cijcj
ybwYK5xzoSEsrMANLS2Vv8KMk1eXyRRDsnH1PR50rydzKJ/2irvyeW0UNwhrZYEQYzOkTKsu88/D
6jtffNnLl7BWuCPpOiC87+ze3S73XRC+M9YXULa93Uy9LN9B0RA1bs95XsNpiTgWtZbFw0R8sXPT
tdZwj+RmxnZmW/dMijmf10O9KdyGEhDuKjtvPbejdPL9Eqq5vuYYTA7qUPQBnhcIWbiJ67agP1+B
k05quD/vVs4HhVKkg+McDM53uxxydR96mnjIgmj6MNkcVF7nZbaZd02hJfWvFYQuEeVkkVPk6IkY
9K3e/GpfOnx18q2E5exCXen5WgRD3yYk407fdNiFpHR5XiRSoMLkyNiiXr9VOphiTLIl26XoraZN
qtYb+yufgqTfVbrA+Od7ofra2gu5N26Xg9WixV9OR1P3bpka2S3vvjsJ6zQVlf7CPGduoDgs6409
EO1CZqBHdNEcRKAG+0UHzUFaW1QdCDu2kbFZvGCHQW2m2Aedsw6XVkXZ7KU2tbMvGg0K09GUvHej
VZvHaHPrLMlpQAtwveFQXpeunS/XdtZ77pFyWq6HquEwuBvLcSF4XdkvYkSayGIyYgv3UILzPbfQ
SSk41G1Q1SwOLjbgC3R5nKu9MHXzlYTxXD7aS4lFbYxzKFce2s0eaIqb5Qe7KxZ9micR0TrQVJBJ
Udt9lqK6nZ1jVoYUiEb263tcj6Z+yLxOfBmIV9+R7i33HgrUFwImwEKtg1wWmGebKk/KG5d11w5R
7Rw4wjYeLi52uWs+GwSuchTjvNPsX/QWHKP0zos54u5x5s0gQXuyP06zYzMeDOx+7c+9mfz2a9/C
k0Dt2oYyIjuzQTxjIz1xDpG3eeuXiS4gbOph7vpbyehYXaMmk4BhfbusUx78CDYq2BowP80aEuc8
MTpWyNLr2xKbFY8NI4Yt8ZVrFKHhUftGIpPPWaQaWxbXkkywc6UWH+lyG1HH+mIhBHlDFShTvKk1
PsVsGMyhpLzGm3CZxLObC9gepAxxgOiqoAwORJlH8XFbbXBseVd217CFs+p2Fu7w7o0r509742DB
5FyNYSq2CoC8bqIYbjaKi/LK7YYKfzAKuPYHB4PMnLReVu9mCLNuTgvlyfbgZdkWP1ShUE900o3e
92Dp5k/MFBViCHlJQIA2PC0Hnln32coG199ZawV41WLKgxvQK638CIzMMlTIkSwOI6P/dTeN+LUP
qinY3ou4WNgY5kjLU2wsvEQNBRBmgTlc1pO3uWP8XG9zKy/77iKOFN3au92Kru4PWcvbu2smMZdn
t6d2ZU+fPeeBBpdtX4qWPN95o905nC8wAT2YeiqjE8JHU+113EmcIIr69ZouUPgKuCkfb4isoqzq
p5WahEbsGnwmKrLOHwNrDopbQyAWGfZGzXpfBFM+Hls/1HNij5uG96KbrT4NLu49j7DD6HkVSx4e
gtYx5clq0Wpf8zR4VRrPZtBX/oI1eme7BbhBFiFH75ViISJ6vBiyx5K6ME4kaIPpuq8ikmK9Zi6n
O+hkTnBsA+nF99iwlUrG3l0iKHEZYISi0CsbeldW9hFy5+IdMl3N7p6Pd7HoCwUEktq4ryCx1qub
KCQF+b6spT09B0QIP0p7RF8Gxnx6qcSytXfbHI7iFz9G56fkVrnWmfmlCs6d3ryRMFGkuruwA0F0
KEzFcTpC7Dsmm7Lh2aFhm/preg7AMfC+NWxkWM7nJAJCuO1qsfXjkUGdsA/KohCnlrQ1GUQ+MXZJ
jDdf7kE7hvEx5rAqjovOLlhJm4oSNlzhunu9qLXcWURRZmnruv7y2NYZofJwlkWU1GRuA3x1Qvy1
wJUz8AfANUYeRbVisMuroRyOVev6+jpmD45nulC+vX3LQxg5sDKnCs+6imkuk1/mRi9lvWokwlJZ
7kuIgeklyBQdjWjxOLflsW+ZkwgzYkk7d9BzOlXozvYzQaNhuhki0o5uLKP288LKsoF8WBbO65x7
yjNNh7E5+GzJ5iR9CU8zLGaGRRllpog6NMR5NWbNI8+FmffKyWq88iM9+fA81Rah42kfuJLaYLOA
fHgyEVNcBAKU19bUQZpRDNBxGEMYKSk7cGgBMfDMNxM3vZXC1M8ITKW7ibdfhdFL0YjcoydeR3jh
Dc3dZBuUY+/thnPgCf+qS9dqHZfp5CIzu25K+k2HsoTk9sTPKqNrW08a1lo7rdkPwTVpKhexCgZ6
5LAleivhwDdmfbJywIXmRke13XuOHkMKZwmmiDZ0tqKfiWpzLu2YihzejwSyWDLqAuynasLeyRqb
ppOGVNXtVU7E1TFsHCZ5vT+OvDb2SBpgrqlZOBLKLfupPJ+5hZjmfngKZu3be8+iH/usG8uGI7os
JSObUtWqJ0CtgsiUCrvNrTrtnVaJfV5Gg/tqSnvJdkxF6DSZhWf4p2ctUXNyL4i5i3poHq+kP26g
DuaiJ/kFJAXH2qXt3TRfhqHcEeDFIYtdWWaPzAe6/ErQPf3ilWONd9prg/umRg/NZNx3LOyoDnyR
muYh+iIeXgz7tlSy+Arnxu8eaCYE/S30Ygn/JnM1odwuc0yYgM4coQ3TE2lyv9Z1deRO1b0gXe3S
6P+GiJXZDC9l6OwtLNr9frAXCDAO946vEVfedoxH5Vk/AB9N4bAfBO3hq2aR9XCTt+24XBeVWcPD
7NrhL2u1+dpVqcmtTA0Je9Z3TFrlZ871lnsO2lHEZ6vsFP1lHmMM2nPFg/SGhFG826s1tVeeG3ow
P0XbZAcQYMGbRc55cVXOLmSPVcF4gw3SgkkYt8xqdn0+Tzhvq3jK05k42vi1m03G6hni/36s87Kz
d8s2tW6K1ozjD80mJ8A8sIl+eC8rL293udroAgo5+O1NVwrEdHIIix/dahhXDSTw4ucB6Slvomlx
5Y1dw925ItV4Xo9hZIq70lNLd1yymmEFHWDGBXp1TbSXcWxgoxuRB4fAAIZgQsdpnoFGab8T7V70
eyYyvntw6zi6j0anVFfLtITjcYAF1L1mIs6to9MiU09azOjfobG4kD5lM4AVJYakfW1IZWB1Gi0Y
YM9TJOcLpgRmyF1Uat4IH8vyfF1aq/BvZjePh9vMZaT05Gxozz8TGUm+YVnk1j3P5PSwkuplDpS0
Vf1okDuWBDoZfBBdg7c8HUwPi1R5Sz8cIMVY72irLz3cqIX8TB+tC5oJMk0dVbt1oWWUZBNPXhKX
W7ie68IMC4yw2Vr2/TAPFQsi2ehp3Lpqo8219XGSL/kkd5bIKm8/xlnvXq39soYPDmieOLU3z/sB
KMjm9LhNnrNHV0K5JBh9Fbt+G+zptPZQPO/WoeqyPY95p1JdtaF1TWBhVV0vgc/IxgF1U/MIM4tI
OzGhmZ5w7euUvB5fRonvgzvd12ph3lLxXlwbet/FPupqb7rR7WbrfS0hjuzKbStyvAljQOD3tBGN
WpB+BxDXiBFGiLLiYt/arSrp2YXFsGunbMnvVeQC9MgjKxe0AaBKcTDnJ9qthfa+lbrovVSIxcr3
ho3XTse6JvAb/lHvf4crB7Vq9GET7vEmzO1OUH4xc54o3En5czCiNNqv1K6vSHXfo2Rwsz3nt5KA
h61h3IeiW9epcYT+skDvMLvLuRLwQ0Etd9PwlAIVhpB7n7dBNTPrEtpN4mB+CDv32XEuD7EHDDxI
ozFwiFYxXeztWmyF8qfccln9CpW25fc12C4jSH4QLR5L03R6V0XBQF9zgd4c3HamFfPRz4UOH23T
OIaYO4I1kmiAn3lgwrOV+2xymvnYRBbpN7LCzpA4I7HfKlq77zTSmaH7uhkvNFG3zndOXTs9MGwo
A2foCwHlfan98jzM0JoPGR+ZTqXqixczFW67m+OR9TNGvPg+1rD2SvohxS2duiBOI8P2uBv6tWqg
+rUho3dXDPEhAL0ITbhligutUtEiGmQ9Vl9iehXNuTF6eHGRqqyvE2Ide79yJApuwegH2K5EzxPe
CGCHLQnymG5DZAV061cWE6CSDRNa77haDQo0PEskbRqaWdADt7nOniDZrYSIDXlo3XIm8JYTOTJr
cVVJYXyVeKsZ1n1oG51Bhs3d8DNFoQ3SPRS59dpMLIspFkBQPtg+fXEaV0aKF1JyuPE8hDILmSCR
qxftKRHc5jnv89p6xZ8YfeXIqz5TFIafh8V0FwLyggtGBFbt0TbbfHmLjoa84diNsvhYOTFrACdm
tiwwMOuJox6zBBDD6y3OqgC8K+6nH8sQu4BDg7CCZCtB9R8Dig/nAZWe9z5W7sRRGzzVfgpslzCE
ALHHYz2x9r6yleUo8z3vQoGlxyUPbuvW+iDE6PWnqTP9/CYLn6KSY1tdE67BpksyJp/6swtVK7ue
OHkPt17YLk6QbL1tth+4bKfoVBZtKw8B2JbiQHnr1b+scCT0NaGT61eYpEkSxxRFnTE73/FaKFad
LlZ3GZPJAXuH53TpEIEb3/vaDd4iYOHWDgJn0d7NuoKymxGhWJ2omGqza4HDU9RQpbenfsrUfGgr
k9+WftCZg8zRVECW9QJ91fWNP6QqCPKOQ2v2tc1Mu+uWvq1+Gad1toRz7PCusnVSN020lNneooXh
3LMhCBBbULd/MjNlFFZKeJoHxCo8mH24RuG1hYj1rY+dT2075Pph5lDZHEAAucUT8o6eOM8sZPky
bmOCIycvhsQDJ+iBQ3ju9+chRlpjd7kebjl2QNdxfEMt2XDAIskBgxkFJKor+q/las07X6hg3aEF
WpEh9V65E1Y0THvolj5TcDEUTyMQE3lazbo06aXTSmQNUJlWH80lOkmjZ/dTO3ab9wpV05zWhCg/
5LUOhp3y8rp48kXb9XgZ23U9zIxNvitn3PBtRZtw0mzdqj5xQXe+wl6+SObFugSJNW7TC7JdwIh0
atlClVPlBKooOX9xhm20EqfW4X3PEnxBxdjWgMu60s+QcceNKfwCeHSbWL6SPFZYq50aPOVOGeO9
IC9qbitPxY8jicMHLqp9OL9+AP3Kmso3eywinCyXvIbNRM0XtAXLKYJPCmU2yKZl50UleFkOvxnk
uRr6JiOa6BsBF5cma28WoosJQQcmW8UxQJFcqntgZAT4MCHho5TUUXddY9VPG3zut1Jvwee6mfEN
MgYf9C2CVySm7lh5067DK8TJaWrnx5EIgfIYxW77EDaAj/+Po/NYjtzWwvATsQqMILdNdlQHtbJm
w5IVmCOYn/5+vAu7XB7PWGqRwDl/hHPTsC/pTr7G4ldCPmoWyFk7tm4bqF5PgeHzblZnlbXaB5Gc
7VGQifiFnISfxgwu8mGnEY8LeR0UVdoqJ/5t5mYMaoE4a29ntvbirpacTTiPznuDF+Nr0mrBzEAi
49aGTPmUxSQehryCOcqFdOhDKMvG8tuqLNWxRiB6DQnEOxudNFCHlFny7YWCd4jUTfMDXVIETk3f
AZ8b396w6aaQldoZx+IMvK4F5JtSOrAMSfKdFHkCFsHl4Gxk77prsQBZ4KTS6OirLEn7sQynimkI
x/2+iszmJeHm/OPQMkl24TwhQqrl142aqwVgqCWE3+5ngum7QW+Qqy2pp04xGxdNkaCT15wAm/co
SjU+l9idvaByE+17nhPQGuE0uNSthalmUgO9aI1k6vCJ77WeovXVBYYstUttm4t9mAmIJaiFGHwu
ZnDdrsvdqzcJzfeSOnriUUx0H+DUIT23a4pLhbllz8BtP1UojsoTM5RN98XiyWSDtSQN7Fl4Wz2r
vZsQiTldw8STqAUsJwxICuZktg293KdaX9ynCKUPBxb5UELnT7G6AhUHpzeCEo2NALvBNE6Iy0xR
b2aHFOuATiOuBjOfZgywcXxL3ClUftv0JMhjGG8Cm2Cs/TzYtHaTD0oDrR0+1lLN00FvsnafSNZR
cpNrtDt86cQwZlZ7b5Js+O5MT/2n27NyiBuvl+4Cd082QjOAywLIKMe7DyGf8LaZk/CNvEa+YpEO
+Z3kXiZrDinw7bgbz7RkjaAFnmZ/lcCA50Kq/jM3iH+f7Zm8WMxO9LA5c1mxYrjWI+Ng/huak51s
nNQOD+AO07BZ4lyDxFX1/G9UOBiORenR7g1N8y+1KvWN4mUBu27ssNxkBojTOSR9ig1XkLuKXsYV
hOjC9FmbPNHjp2VpxSuxclAA9dyHC0w0jmTm5q6cfCgA0HBjlOYpw+99a2Y7+tfXJiEM+jSJA90B
odhR6wwNhaKG+gnZkJJ66JRUKXBpbjyafZrfWi8sfqHb090M60LqSWI5rNB1KXeyNM2FrdlY1zZy
zA/9khRP3VRVwnfqqdsK5gcYO1v4mUw7LUiAsKtNndXzZ+X0+sM0CPwnDcV3kCXqJBcXfi5TdAHG
0ZS94Ct0x3Xv5NuxJkIMyfYrF+a+pv4XuWg+NxVLes/fVfhF2r/xTBtGs+wyuURMBYDnMK5DBomh
xzI8x+5CWBfEfX0IR8u9z0vbwnlO/a+hSB3dafLPwBQcByQquddxDsOPcq5NIiTi+aPFiPWkGge6
Lkyrh7G2nHMzl3zcs8rk+5gWzNVtln5rjg6u2jC2DptMcT2sPNUDHzad7/wwxhN/a35d4ryRQuFM
32iag8isdQz1n0FqKFUL7OEbM0QQuslq4X2XHPFMR7L9Hen36v1pKaJjwuf5WTIwqwBdrJvtF66a
CO1OpV8jGG4HcDSOMRKuqPQ4gnVTuh1HZ/Kjx6fFqZcnHW/espdLlb2OTm5fC30x3vE4quI0N/gi
rFlSZVFOnb4nARftKaUW/ePMMw6L4c1GdsLJTElyrMdVfxhSSH2fZtxm3AzwfQ+yjTiYXQo3TtEE
zxxBqF7I7lpeWgIwziLsqgAJg/jy4jY9RZY5slnC2Q3cY4D6FgEmVYkmrM8GODfltPtBVMSpDkwc
bemM/w2tcpNjZaFD2Uvc4a3PIRN6G56TzjmJqTPjnebgoAvciNFyR4V2SgSHTMr/RO7EtU/ahPtC
8COUoAb/4mzNsbDi3ewUDk9TIkijnPT2vSRslCKf1Km0AxBfX+zdSrmarxI0QKeIMHFBtiEm2/SQ
Db0hNhYYg7EFjLNfQ1y3F95SNCA4YbJkQ3FS/18fRuHbFAv92enQitBmQyj2mR/UdI6V8qAuFcWt
wjDdvdO0nvTl1FFM43GzJDvq/YzXuLIIckkXE7HUOEgUwxxmNTGLRhcHyPZyMFMAf7lFwNLPWy10
zYjtEcxyn0WzdK5V3nb2jxwSkbxWPafXLRnJ5qG+psp5ijQuHhkp48Ej5BHyhC8rofPIIjw9JrBV
J7jrmT0x2q6mdYLhBIEaQIhQjUltVQdCxsW+qZF8Lxbke2w3K+NelQV8rANetpbd+obSyZ+fW/DF
MFIZWgFQC9bjtuOK9LyKotORliX0g/rJmol/nTxSUqacMxAi2dkxIKHJSvkUnmlk5V4Xyr5obNWg
qpnuTwaJ+zUqvPcUKPPqhtLesClmR3Io8l3BvbXL5upz7Gr9VHi58UPunL7PSz36cG3XPfSjcjOf
yw2+zc5oxNHlEncgKwaxjnqk/eMprwJj7JbwgIS62S9YUjbwwvmT6rz6qaUsjE9bc6ZfQ7OJE02y
OQFbpYTluW7GdN7oHPz9qzGZaHGNhH7CjWNIddAyYvh4cNstyzSp/bBd/A/T+N3SYu9mQGDyQkTD
iJgEa3GgKqIpAh24cDPSAPFrztDVNnDfxqCpbiGjvk8pVFrmo9Yo91iMAMJD1tl+4XnLiwbf/DZA
ebzoC2m2nRDyrmqZXq3WAtNDPUUv6yzqLy8qy/vc8jDkFMb8lKyEqGe4qU9tl0CIDQoZ05QtxVvF
EPufHMvlVpDpSWSb1XyFLoVhRRgS85RwDRM6603Nl04118ElBO9PGDWtB+Ry5I9jXMu9gVaEpM6C
ogvLzIREIDxlD2S1EU3QeN9DnoKaEejxOS6u+LAWzbnnzMSVj0bRYFSo5r98sfQdYmxujVUeLTew
Kt427hDWGUw2l7wV6bnLc+el40DagdgsOyL3SQzW859kNJOjCC2qWtoSzz0aaEueBlfrjzotA9TV
9Mo+JFXTH6d+LoBYloJEfmPZR61esbiJNvzsaOCgpEf0zVcrtK71a920DABO83OpSiaSNMFW4hn0
lUaVKHAfePr85zQjeYaxVXxOeLm/uyJNbzqQOJ2ecX/RK8Smth5HH5GFaEbaCNI4+8JT0lXxsfIG
wvdQ42ByMNs3NmfWhhA1bFkATx0MTC5/xB9hpZLL6FeNVJcppYEnb6U80rJr/ZsKqX0vkxPvOljD
94i7eu+lsv/Su8688IaFh2wGk4iSpt821iLOergIvzPS4TdUdf2y2GYXeEVrBmMWvkduYT67EMUf
Y2q+CwUNbS+q+UTGpv3HG+kumw6O/sKVnx3qesoMf+CiZTIsCF2fc8/5MFw5Q6TFiOCNuJ8+M1Ot
kwQAyYGocuvFTHtBLvXIz3PXeY0XTNV8qlMtYeZIWE8owzjUw1S8SJfyCgdMdFeDXNypQ+t9tHf6
QS8nT+4bXKMBGatGDiUdEVDFqr1EezmmiflQ6IMFEDqq8wgRs1flmIabom9dvyG66f/y36bxqzS3
Wr8Ppz7waMo4JGh694WlUFoxau7bJGz+zWv2T4F/4glC336up9xGPK7p/KqGCWR0PrRBoUeqO6sM
MunVz5CZo4ByjQjnJU8imOLF2Yd2/I0C1W22rbaMbz3VNY8gjQhxwUV7/utSLRu1xPVdSdmdkBuU
TyFh24wrCAYCZyid957GyL+x6+gx1RJ9Jf2WjBk7pq3zj0go7WJTRATtNkjkaxi7Z+aZMPyRWpnS
hcwSxtIYpvl3E3r6WzbXztYK0frnoUmaiFxCLpKQboVrX+nNM7ow9YcpMQELT2nLcFK3fZ/DIjxP
jW28joaBs52FFqIj0oxNVBkN4Is9H3r21WC9uq9RFH0TICuDLJ7b2+z05QHIGU+zOZqrIE4fAihI
wYBdjmAOmZkZDve2HfskW8mXZhqKfcKI/BhPHVFMOp0NzK0GUr4EOJPW5ch1eALKsGYDiqgfJqMT
KJ2C76tI23Frxd5/LtQhDBo0MFRf3h40dAU3ZQ/5TWTDmG2M3HKfes1a3r0ZTVTGb8RUFOUHr1iQ
1cp8+JmdiFQZ5NKNEC0KKpt8ceyYZ92b5huomPKtoniLDJ12FCCl3ZBOiOMAAGqV9ZeqBvZJ5zH3
+TrbS5Mt8UPNIKvWSjEUFNAbPCb0jdlqKe5cEPGN1GJaTODxzkWSiC31mBE3UIPcTTpjdUMGO11p
Z+tfsaunJ73GLGAlhepusNmJHYwR2csbJ7YA1DPT2a4oVbYxIV4eU/6p26iGj2mqtfZlAcQ9S872
+zIN83XUJBnopPkc1WLqLxOKXvgGlwikxhgIgY3sT0UKOmBO7oTAfU38mrXA7cvMnMVz5KTbqGeI
SXGOH4kI7IKWy+4uCaveGSxchk8rjvuu4x6A/yttNMKtJNoKjCe13uORvuQBDyPr6Syzg5tO3+xK
98WNGt/ssvM8IbTp4fw26AaXc4Ht5eIhpuFqKDRfFoZ+MOMaIRdNNX7h0NYT1nZzcMNoOrlgQuje
KCFizz5leqrOdKJ2dOy09V7Tx/aSsNz6A7fBxmjFr7C6mJGMU2kZu+ak2HKOliBkzWGKvXRVdFNh
1PmlW17Mpn8Jaa54sLPWu2ik9ASkYLbHwuNiWDLJZgOASD2LLRgGkSNo/K5t3ZjZvmyK/hy6mtp1
2hT7BNKgCXLg2eJOIFjtintDMm4AN/aOo/KZw45434Un2JR2e28NUiaH3u0Pbi8IsBovhuRs09mD
3MJ5Xhq5J9jnu+R2QLA7rHHi7kdkgB9nffoUua51lxwgO4ZzjrPSa+7AkAaL7BgHUesQFp91n1Na
cvvFup9SeBLogugRSxKwayBlnRGvKGfTWG4MXScGEF/4gp9aTObWiuQZgfmtChn9PO5oRjHVe2cN
WUWADT5/EjbtHqYWGZT/aX+EkkSYVxCTTglVwyQ+V0demOnsatAHmaqsbR7Vn2KG6aNokureoeEM
qN0nzaimDzV0YMn9lG20cDU8T2sgbxaiVJZ9668uDTOtfriZuk2c0lZFVNf3VJlWIAddnFwzeWLo
RN0LgoA8IGL5slFZ5vZyJATtKuGQz5i5hsDA17SfiII+pCDumMqqF2zO+dZkdUSi0R703v5QyhkA
jbPzRBT6+iYX92GNcd3IYtD26Hc5/kLKu5FnhhtHo7BFFKJ+bHFXBCFRy6dJ9DGtPnV/C5fxs2kk
b0CLzs/XJo+nv45VgIYPW4bFocAyzdIuXO9vLJZX6KVvWbb9YwQo6lPs1m/hODFNtNFH78Qveq23
T4A72OhMslgi/KVRvnfTrPgj2eZW8F2ijrPMZZ8M4YHGF/vVXqQGYFzInjwdp8+fam7+XZgs85bw
rW70bWQjxzUVJ+iBdTfJzE7ujCRZK0T45z4OSbjkE3yLIyvf9qt+kLPkq4g1VDqUnmGD04MZu8qD
OWAHWlayX7bel6p7+rIbWV7SGLoDw4+JUiTx6CrI/sDzioNp8W3BPIU3xyyoFjEFzI5tteMDG5Wg
jY/uAqtM/iGJ1y9oAx5Nc7S3hJg5O0mfBw4lg3WfLfQBXwiKhgydeGC3DaXPLOnPZEiEW4/Gvg9I
L2Adrg0qb+c4Whnj4akdrD6YHetHafaZQNx/BHY8xmPOH8lFftO84bvPqO5sS/2Qd3qMAr1ftrbW
/+Gd9MAl5PhoC5dPSMcN1ttNtR/6hi5wtpVdMXf/NGt1kC4FnhBMECEts08lNULbpB3mb6/Eg6TJ
/6zRZiq1TYOTZcqNJ7flN0VoIvGbzjTgWSOCJphMP4q89qJSwCIGa8C9wk229KV89Y1+pqr2Ssrh
8rB0MMjcwxQr1HbETxHHVz3AtYKsvNY2WuEs052tzDu6pdvM41wwi3+0zIHDZevPrRsHoL34jkFM
glMBgnI1w8vWaMXpBvERVeFQAGSfq96HyvxoDS/3Ceb8h0rrz7bMlySlB7Cw7faA5MT0J20SR8PM
1cHUYjYjc8ARgD3gkCfxsTCTnLONTr8a2a9f9/kHd6a+bY0JaRTsub1XkS2PKPmG66TM9rFkhg9Q
GtF1Ap3IQRuZl85jQka0WfqIGm3q9TwjQDeTbIc6fyFh9+b1vEtVTJOyWw7U3MVt99k7Fkx2X98d
ahl/0BGdk6QydmiiqaSyUDDNQIBRPBYbZxjOto5QKnGqBGIVZ0BsDJpPEHP83BrVb1eIZ2a5/zzX
/AcZ/GYaTr0vWmvtDNBwZqBzgRGsiu/CjbonE3nmC0In9QDYdSOrZjUlsLprjt0dkULxsc8Dt9VY
1LggwjxQNq3VAl0PUYVJ/hzV+vtUIsx00ZcQ0c3/7QfETu6SEKFWlyc2rRfYrNx8dSBSJ5VGmLJm
iw17iI6ydUnFtY3oFfTAeDfMSR6tUJNPhVsMD643dEGBkXM3uPSVD1n2N3nLeSzNdGubrdovKgo3
1diQUO+alFukdED6WjnavsfguLcNQi2taeyPIAgU/1Yhqnd6FHz6H5heVzNvAvgGcf4eG8s7Ag2m
j4YnSau0bGc7Y3wjBwW7WJ++m1Vy1JbFfUiRN3+00m3BPSCA0kU7tLP5w9Q7+k2ZnkvF4tkMyUGv
kZgXTREzJqITRUx5CuPomy6MLatOf6Yx8o/1Nz2kCx6posvXMNqGRNwBxTtRlK0p9wjzfimWeCCy
XtyZVcEExYK0NneGf3oDvEy1S70LCUcj3XYZyr0axN0R83gpe4QNJipxP604loy8Bv6uJ3XiIMfq
yQsXGK1e3w2Y+/1AgeQmVWYKqcE3RreYtW8dHsKhMEla1Gq8o+6a2Ec5x55uoVsctu86leQYVBqq
taySjr5mSi9zPqoMiVlqnGoxv6A7ehOFbu/0vhm3Y12kSGpZTTxhya3XDo2Cb55xzwENBDXyCJ86
e4HLfNXzkHK0gzaLHmIyUND+sCU1ho1/pvDuVZrg9Gxw5beUKOxLIvK3FmKufezJZosBXGB/8L7N
fP6pR9oM6a84cd5w6NYN0Esev8AHfFbKYcGRHEPgOHDv1BRcwKxX7aCTA+LSDyMdnPOrAwwknirr
QrRnHCQ859H0O0LHX7tBLuA8OkV6jfdiZc699MTdHce3tLO1bVQoPLZG/4YJU9sgRtvhiADsCnta
RZPs3c0Lcbcz5wPmvvJjfCMwy+i6ix6CJLQJG6l151/dh0+mRLaJVS/c8JcXLL30yGWFGXPgw+Dh
3HqHfYnFtZz6p2z2qDhAjCIR2AZjDuZStS5Iw8wgJYV5ZcZDJK5Pz8x0b1OZXCa7uzVGeJiAFzbh
yoRkdECwvVBej9gwQWVsPCzSeIsL9S06FtMoLH9G2r8eMKvMD6X8v0KZND5Q7Ybzoqt2daL9ksoB
nmX1ZzU3/eOIPofHI8u2Ke6y5wmtBPPs2D0AcRan0GxsGDx9JUHEwG5LDorQ9D+djQ2LTB1/RZkA
/4U8PbbeQClw2X2XeXTm66HSz9C8LVHMuMXT1Yeb6u9LautBnaN/KVhbOKNTxDVIBBl/jPgwteGH
Hjc/uqxxVYZoMfjsJjzs2cUxxpsXhicKmW5lO/zDNVn5EcmyR9hiI6Av0nhrgcuwKETtmUS2G8Kb
a4ha15966sW5PjW/Nq1bNK5rIQKSDYiig6OWl9KM7yblpRRbDZipmye9aZ6wrZ3dxn3VzTz3bd3q
SF3NXF7vTqPUNRlPCEIqui0hIhUvS7+ZLbQmsBzUX4SAEue1p+KlYpPdYsxFh6uZ5SHzQowHnTOh
Z1Kp72H95O3pG+V3CYdLHrsdEptOHcYo1DZWgta9sqfmVvbVspORk/qWVy5IKIYFp/44+3Q2OmCu
64hJh/09BJ0+WhDaJy7T/lght/sZPLM99JEzs3/kYoPeOfuNi/DkajhrhFlWu8IsznNWFHtkcm8O
0A0nTzmdtQ7vYoqA9UR9+YcZUQeFa/oWWahGrVGKXWqRQoy2hYKmxFKENoufzgy7Q6ll3udY5Lc5
bto30hOMHSmZN+YTNhYuwDgYJoh+Ap8gn2KAX2+g5425Mn4xhybB7GYNWLNTB/VJZ1zQaeaBFhXf
7J7kXZeYvEoZdUfsxPURHZ3cAj6pAMyFPnIjfyyUEx2M0p5ZmBP3qmuIyGKkINvJlZ2Povk5bAC6
VIspBucavR2yMYM2RmqUobF37YtdFE/RbI9Bq8mzl2gciiGI8Sqz2zRmUrJWxo0vWnWuq2jZcTu8
6r24FDlrV5wQ586DuEV+mgSC7t3XnCDzhKnMeXBCiDBtSPsdYtf/jKli4rY7wgFdCn/c2SSHxMLP
Gw7fsdJeEpGWz1ITLpvHhEI6xdPEuIQ31xzPcoyNE1f4Y9Zr7PwDkL4bR/LguHR5a2k0UUBTptEX
0FL1Yq5SPG+JMFGNaUQXnJYfOamcU0lKqY8grAomSfB8G+XJEcpWf1g8PEzjEMYsnt4YTBbDZWVl
XPPSq/YCA+FDA6PxgWyEul+AE6QD2F4kF6JhDjryckQlyHA4zmP13zTOxr3Fx4K4yqIKJjMeBzUT
t1E2WymXV2QE+gNOuRWPH41PSBd42pBy9rgY5cHMOxrhXPFUSjP5dSLX2OWlpft6T/HSRtrhMZ3T
d6Vpy2thwa+aFu1ECJWRlVQkDMVp2mwWIEII7/ooBzzfczFdILB/Qy29sjOy4pAB4Tv8qANBhdBm
MY3i0RqMjl+Iv1A2NQ84lMId7M24h07qKcBCchSuuQ6ELl1F6CI0GfXety06pGUlc1/FSRRkJIgw
cIY0fWr8aboxdM+RVROb0Hrl3nJH+5LzWD57U/UXGp35SNH5P0/0j7ULDjI4WuvH/WgEak5r0ukR
v+EpdTmIpY7+faH1rUjuidMfZ4RLF1vjUkehRU+GHrUcQ+2vWxdPPbz3xksWi+K96htZN7VkRoLp
tDNvtHBre9EOz3FvMbdmgi1dg+RMUEkHRmVpV0227WPCj781sO2RiMBIX1ZbPe5TDC328JDrPbq6
etmqSLDkNpgFgQb9Tjc+YMToRqZn6ThqdLRBrhGGYQ8gZjgoyHJwbnbRLJ8oR27YkfCnJMytRVZY
vr5uFRH9aKdO1dq9F+Pol8QSH5OC1veETjFENtS7WmGLsZIlns5hbI8bfZ7+S+uYOrOBi5kaXyAV
B/XzqwavuE8zyg5il+gOc2D2nY1HBN7eEaN9+VlJbeDtpvgvyjz7AJg83qWR3xOZf8ax2k81cygp
qvO1GeXFtqorxx/Aq7IJ6y/6I6G8QGOphr22HRjZyuHdJmN842bGhwJZ93MSMrdztdoE+vxsh+Fn
Glv/JdKiT92raRozKOeEGi+su0U6xms/6s3FzGNvW+XufmoZRyYvfCV06b8hjd7oC77QKPZbJaBj
5CFB6CT9e1jjWI3YDT4bsUa4OMvHYGbPYycpY+0gg4s5znbzisI17MlbcwX2V1WVT+zSzm3BUN0o
vvcDU4rs2RUkIrXdXLjlTebhZwJceDdas9hPo1FchxHkgHqv6ORQIgMRQtWW0zvVrXWgQu0OjYbn
jhdE6O9u59wxqxxTPXsUcfqsW9qWeDkbnhDtqWfN58VI/+wWze0sUMOSDrJsjBjGicQEUkzK8pF+
Uh6arDkbqIwOS8gVgbe/R6WGLcnne8BFNNrPYxLGfr/w1alFnbwkEz6P529sVGTwi3o56qLy7iWr
F1z//KVhkrw2TjedmnYRD1KLyf3VZuIBIJWRNYx+a6Wfdi+AKKT+xO9LA8/ro1drxnDQxPUTxkPC
qMbeeixNF0gHpSUm/t+kKB+zur3ZDWMwozBlhODH4dnMPZ3Yh16LvtAfOrs0k2T44GveWdbQIeuK
aNTsDYpJaC57REfe7/IhSYvAAIimpXeRy2MyleYzW1t7JJyG8oLVKZqnBs62Tn9gfTkNWfkTmlF0
I+b8u8lGdxsPZHQgAKjO+pxfZquQICttdcaU/zWsfiPEqq/YPh3iSOww8GoKHDU6a7mJZzwxtvam
BuNIwk8O/BC/RhFYWxmWfUAEUbXtEKdvaIlTPvTgU9eUD7EinbUywo8lHy+SL3ozJD1etdl7Fcx9
vjOPz26yaiRsWR2jdlkYwhvnkDi8UANDJGYOTawF3FcHg90WS5D8IWWwf8JikF1wthJuF08W7tmI
LEB2u/wyGbX1qVkjJi+mhvpSGHFGzJaMP9jtll1UC3tfdiv7O0010lHH8V7ZDM0t+0K6rVE4+HSK
zWxdjSsvikROEglmbcL9krWfkkiNAH0RjZqhKv0wDvtj7jXzroqUeaRLl3+HS3pHH6/nq8qsrmHY
Jc+ucmFRiEI4Oq2LVSpzYfMyqGRHLki+NK6MM2Jj5OF2PX8nc1lfV4j1sZslFXE2Ial+HUWkjtXo
Z0ZEcxeBD/ySLuV0wKViB7iHtF1Z0jkT8BHH437h7tPEJh/TzN0KoZp1xu6e4YiIdyFnYsPKQ6MS
OTLUG8bIHlHcbV2sBOAL3YhrxRvPSka4d2yWP1WDUKAJKNtAdGCE1Iw121oYxo5gzXKPADPdQP25
TwptwA6tWvyYh4aCFKeabwHF5rJrNN8i+HW/UPpO+ojlkvakDz5hC5K4E9AlBx5s1zkOTorJlM6m
b0KTxLiIEsq+QEXSLxbW/VAHRTcYNETMqzpNmnfwUEXRAkoDuzXl1q5UlfLH0piPcnT6AxAI3XHW
PL0URk1GRTZF595wxEkm9be7kGrs56ZWnzHO9K9O1pU35eUaXfCzPHL15y82Jtd7R0okxiqLWnV/
vRzUMWlUext1zTiQqtcfDIaGoxiQ7ZkaqHeOuizgncMSaOdZfegdfXhZn66bVnYhVwsVnEujuc94
Ri0MBOnUvRpoMb8jgSfagMX/sQYMULRj5Xt7nvlok4SVH88eEtg6nB8KK53vpSrh1SL4pFfsaQPz
iyMemfTVnuQJxcbRSnBu0/zoejt5X8a5epnABq9irqyDQNS/QyLRvI099trIHvOThkxa+eYSuT/E
eLQgyxYeraVZ/uE1KC+0LhN05M4fVjeIh75KVja9aa/4X7EpeBbBDMKWdF2q7ESZKHS+WMafqC8B
uzskSxP5rpqAIxvi3zrGUUwwD5RKGPIZBV1TiyvXZL6PSBP2pxZIjkt23nVDibgIJdAJWZVGREAn
rjU1L5tskqDBpHQcIW6KAN9WcwHrqa7GVNavsizCFcEcsYIQ366cYvmn2mW4KDfU3vFRtCSO1U2P
pXOhv5tFwD1i9qvQyHRRfZsctRwiSl53KazrQx9H6nHQ1AgS3djbMPO6i46G+rNFmnP1+p6LXjlG
9NbAxiLlWL5ROi47ZLrGAW93eUQXzEk5N841aux538/NuOsLMZzq2ax3MMPVrg2L2B/rtA5W+vdE
I+CIUjPS3jCVIveZULNeHWteozAQSGAexKSDEf/mRPpwd0vHPKjJoIdZudy0IbhmsCiFsVpMYfiy
+jF+l2rIX+Sy6AwMVja8dAY0qoGfaxej3UhMuFrSFRsMZvECNNZTRNOFyTPc3gJgRTgjWReN8q6G
YcbbMnKjlzQdsGZX2vQMZ7+8y8gNjxwzxdZ1e7yDg9PXj5CW3rUeVLaNdVQQSAnUuRKD/YbjuSD6
oirUJSQY7DiQtvbcSxUXgW0ly0cfJ+Z54nZk1SuWD/o/5H7KFwJiStmvjq3kZJLLFljENm1dyTrH
UGIG6+HnY5czbwuOIrAlDn2nKkGvHUNbJgYFrfkw89Y+L3hIXNKGdKTHXCrpxwyLeWKMynwxFfmH
FMl4c0HFLiA3w39CFUB42O/HZ3jl/M2wAMuDdtDy7ZIubCy0nZE3F3skUNArbtubImZn3OhSmZua
UD4kQc2AwNkCSNnoRtR4PgguQiiZCNIvjcbaowXVg3IZvK0qq6fWkQmxdq0oH4QY1ysUiIusTBSf
CMPQkCWO9SnsBE+3FnUkiQMjb6ukoXmSHwX3c6k7n1DanB1ek4u7iKaBLd8cfy0nXR3jqw/Vazo7
qMYx/UKrVG/V4vElwAN5fwWRpLc8zlHniNy6a0rjAlfroakhNQSQ0zNM4qKjfNVNQz9ijf1vJSRe
HG8B3VkoQAMQjZpq9HMMDwG9nGzhCkMDSoU+PBIdRhBaldfpzov77osu7/xcr0HaMMT1FZEk5nZw
oulIwEp6or4LTjbtDXVGzgobRWzPRlgpEXEjpPdDVEfmrcXgtBXI/Qm8kOUxpckd3nIKv0cPXcpI
ic8Vg2ZyWwO0Ap4esEp9JmTCs3XgOvASEHGEcW2vjGJTMqUG0p1naEtPUQYPf4IzIm5ObBI/XgM7
MfcuoqTFS18cYikYHxFEzKb5P47OY8ltHIqiX8QqgplbUTm1OocNy+52M4E5Afz6OZrdLFxjWSKB
F+49tzmnPLMbgS7pp64mapXBaNtHVzrGtjNx6+NbS9Yo7NAPWZhE32I30LcxEAsBAWMvKXu9BUUH
8F//aokFz4WdLuGPAUEAT5Cjx5M5JMtfq/VSnuPB+XYynLwrCyLSubFAEWReF0euOcZ/xslp3sJS
T+9OqRRbjxb9g0JYH7qhv8mgMDEaIbAWrE59yDsE/mYjnKPQ+q9h5OaumjF+gPONI4sxDMOblEhk
TvV/jI+ZEtsSf9RgOHcFhxPx4KRX7Dtg8hzhH7KhuyEt7j/d1PnxvYIWyVIcoCh6nmnT2BC7Qq01
MPMjW4mASTONYTMaM1c8TUl6118k2Vit0ZePuIAzmoXZXcaHouJ2LW2Da0/wVEy8I4hFED9hOmGT
HUrV3CpjSfm5rG/KGPshy0OzOyUM1dZsvAyE5f+bpBpN76OXuIksGBNpFA6Yv+xclofKUcYJCSsZ
cbVLsDn4TWgAfmccBmjUzPx1Nlxrh3nZRJC5jCQ54u66smJ/m4D72KWMDffgQBDi0jK1G6NXy/Zu
k/B2BTrX5wzqLHUVW3gHzN7KAprLWRrCm15U8+y70MtWbG9LmJulnf/N09T7qJHo77tGVV9+MCBa
K42K+gdNeLm2hWUfzYJEqglTZ7yKzd5BBxxCrstl/4zkaOC0Whiargbf8bD92xLz6aCyjSzqd8qK
dJ3nSYYvDdUzPwvBWIwH+yhszOB5Qjh48GYqcphHw7xmkDe85AAeD6kDyaNd2v6Eb4kBWet0h7Aa
1MOyOB9Z1qfHzNekmwOnjBJXL0lUVCHCi2Fq9m0wMC+0yvasIT/SNs0ogSY4WxMnKko3tH0cjlZ4
KAD2Aey1CvG3NoLxy2mqkEfMckdgOPyS//AbNAgR2EGxaluisR4ZaXMC0Y33Abt2+dOkVXay0sl/
xsmUMw8zyxTV19AAp2ynj16V3BbVTHlOtTkvVxwc08MINORVl2W3r/iOVzg1ikigQnkxpk6fTUOV
hGsz3lloP9Hp+uMTpSAAuQDZi5CkTMdxFuxT1fN6Ces2t43eKikrskNJal4ljIquDEMZF1LxnDov
lld/sYNzh3TuaOnl7qkuMuudJAn1XMlen6bFDy95mXgXDi7nnLAVu2ovxsfmqUr8lpRQeEYRMMPq
QZA7j6OPAJJhwprxXXUqptiP14GBiHqFpan6AxzMJHbe7sUaOrdYLwCVosYHpeMYSNuxpEh5RYXi
VFGOa/aDEaGkQQEGkaIJ+Ya+W/1hxGM856z4fg2BEAc/H/fXnQgofB/3Dfzxj9yqwlvFRb5p4NGd
UW0yvqgT5JJBDB+NKvdKfWVvCZSzUfso3zjbs3rwGtfdtGOKP75zbclEp6jekbY75wDlc4rhfOmz
o+l6CwCLNq/SLcjjGEQTTfc1wMu6YdOU3IfNLaGTlUlajERYyYKp68StMlvaaB5yhkJKTKtSGMwo
lfCBc+BenL6CWsqNYS3uZYGODF81bEEXxIsT4ZkMXpqK6cMwUE8NZq2eQDd0iLKMehsuQwka05He
zWOZeu4NC0sAIOXPuEusV+AAYmcgxt847t2tZ2MX2Tpm36+SODFhnszDthvV8AEMu0CFES8ns/t/
H51mm1CHNTeOcrfS1t8qS/7yE7HT8FP/3II6iqgRkcOVvfzwJtd9rk2XjaSd5LuZYTI3V9k9VEwR
0Igl+V4hgHRWmjysI45GyLZMDg5oFXBZZe6HofNknVChbdI57X4GImgiLx6sNyDETmQk7Cnxsw2e
BcwuD54akbdPTVd2BF+HdWTkeYONA8RUb8GLpwaa9F8rxcFV2GLZYM/zNnjS4hcrwYne2qP4k9ri
32Al9ZMkH2zvKLuLtJWIA16g4gkkAZW5zNqbYydAgYF6f7Rl19+1eFZy7FkKrSBsMHyUmDYxrwOO
kIFqDuNkuHz9HVy5BOHYXpmDarc2kTg7xeLt7hddbmPmiysc6umA/Fc/6zkJtiNA2nQj5oVmRZch
zqJJVJytd8Ddy8ju6zbRZn0YY8a6ctRNvQdfEGwHRJ/bCu3BJkxqsRthccGxmOFHWJJdrdDMse5q
R6x74mm6E4qZLVV/ywajp6iMtxLJybYOrPxEyOx45KjB55KiXp0nsbyz34DL6MpOotZw2ETgw2b0
SeFUxMggjfJNsBP/M5me/5aIBVjyRIntqaIkxcro4J6qLjkUSeOvxOxh23LqpQOtmyO7DV2EWZjV
W97fzP0JltT8t8ghvTliSui7Yg/cQL0cgGWWD7zX3krict/N+RicnVEu+xiwywMHV30Yqsxkvyt7
68Ns7xlJjkrFlfSdARmhlbwbc+Xv2KnjmeChAxlqucgmZWh/pqO/NIdq8pxdHBS4TcuYQDPKS7UD
4oo6XyGJgTzGwrFNp09kIRbAeAUlkFX4dByayfqXWXl6020T7L0MZ62Hl/qIe73TKJ7hXHt+/OuB
iInc2TR+eXdo8OXc1mnUhqy0abcRiSXMl46ycc1zYg+8CF6n/IsaDCRUeWWJg+8qCqbQVX+qvsgO
gOQxqSjmLWdHQV3uuXnQInOWIQx0pq0S4zQcwNzIcosXMlE7YF2sHac0lunG52M+96L/rr02XwWo
bo+tMQ83rxH1B/rPbh33CD3syfPxNoTly5TWiqFDyLALNzkEY0b85G1WzUnWDn6CBEu8gme8IDCE
AHPyhAo/+amTPa3Jnbou72Oo7hGBWVYeLWiiN4UZ91IWnnXlBkSpXwyI9VaDF84vaFOqvWsTFcTw
aXpL1MLWHCNGUbP0vqM75wz/LnW9Km8sHGC71qqojvDWep+bxC2+QqPKkAvZIe4p1lgXwFgBeUAw
tR/ZFhl3+xXN5GzCA1qRDdO95cFC4zI2pXxTJlM3YKoTe2y/3g0Th7mzuMkv6Kfk0osq3nkcpFFn
j8alFHglN7jNeE/ZuK5mluI2riPrjzRG49FJIBQ9GDKMxwhyvA0SfhSPsxN66yovNe5o7ciT77D2
65kSHL0YTHiU9nG+L2UbG5uWdSNrW22fcgr7dcoR/J6WXBxVp5J9m2TOB6QIeDdWMx8g5WSPKdDH
88Ty7zybXc32o9LHYNF421unP4xznf6jJCr2DBfGdV1lzpUZUfZom53Yip4kP0LHxdZc7kpvVyXD
Nsl6dVBMT5Bd+jrG0JHP+37uF/bquR8Juvi7Hk3x/dGEyWAj4fZcGT75L4Q3lK+6HrqFwZMZn9Gx
ZfvemQlCTtNgFXR51qwbL/irmcmezJqBAyE6IOFCUa21Q2G3gv7Fl5Wakn1F0k3DDZ5u/szgv0Co
mYnnpQrVaxLaKIPg5h1atqAV5SjW88hj3LCuiV659mIsgBy7SWTmPXs8k03EIyv+/L1pTOMNHUaJ
axvwuA5l/biEXU0/hsz5waNKfzEort77HHtXm/jlvp2VeDbCsFxhE8bYl97JqUzgkqes7+29YaA5
deoKIW5F7coKk2vFN8cD8xSuPGYuNBALZksA5lHlzyBGChVveLitjYuFac210PzGnhjfsZwKdnIB
2m4+zd7KqXdyq+8ZQwPurf0a/yMshDVErOqKWBVcxR0I6CXOqZ78+jmz3Zm0v6xHGOWxNUlw2hb2
LhPhsBtbTJs4Sb113KGJqOa63uQCmUHXj/KIYgCQyIjZ2M3jaoeYtwqjRXOoobYfussyDgvJQGSY
aE/1h2Bw/f1opMoCYp1gmM9nRXKaqWX+x2KUciigWa0yEwR1YI2MBpWgN0TBjBegCZChugMEeczi
L1aT2jeeGAVprIwZm6bMajg3LyN1B3wWT34DBUp+HECUJ6utik8yIDg9dMuLswrFRN5JkNr4mvN6
3ZV2ojeyZmcP7c7OCZnS5QV4SnvL6Bw+Yt13KCymZfntqhy+HEfQzmm84ky10twChsVX2yJsKEx8
IOadogVr5uHopa5cOykeMDGoJJpwviMTHPSjz/kdodQ1zspchoeSadmlb7uEbVqVAPTREBJA7N1w
JRc8nooawhwchhWZq55GL2aZZDG4u2KOxPDcVN2J2BDMRiTsbOLKhIsMIixyU5tqNMBkVq7NCriv
qWqFXFIKLrbCCs+1DK/IO8IimiXWeUyGMxNN15/cDTu+Bk+Z4RifgyHTnbLb9sNTZrPTIECPpWlk
byM2WRgi0DSfMwfH++AkpKoYoX/CYctr6HNpfLdZ9and3P9iGYK1hPSAHjB7xrCJlbI1bGLDiYHn
wCP05dy9mGR07Ns7Bx/48vJVeHF+7HBh7nhJQXib1oCHWtmosHiCpPfq0UWzpYth3kCsGX6xfDBe
w5O0ZscWv2OhDdeJF0ChdMBe7BLVMe3JNKoYYm3bZ0pdLojYsMG7QMXgpGyy5drN4svO7YmgjcG+
E361UE8Nzb258gZvOLqmZk1RZ1LdakdwNaexlfsoQKpkV2PuXQ3QuK6i7ZAcQmpxcRdkRHw7EM4o
2ZKyPAKEmTY0byHeB5JmOQ6RzBid/YhimL3J/SBfxWHWDSvRJ+zsOdyoWyqg7rsRXeCGRWobNdio
cdJmPh59QIUlq7yh3qd9ih3RR/f8WBRlflrGTO5ATwAtdkl6zdA98cgo56orxboklfH7XLsABYau
srdw6owtXnu+qlyzqJEDA99gAQwhZeFdrWWJcRW2dchMMWGFPoflBz9NxbOX2ruGsIL9bCRsprvC
Q8PFVhT5UebTFCV5EPXSkNsQYNyJFXmz7vB9bwRVCysBo4PekLtAYO49p8F+wfUQv8b02GtYJtY6
cOWwH+ZCbEMDyUCrRPvCsRtESmoX4VfVPHTEhWwRdsZnjBwZB3cbn8mMCyGfKfvHEWP2R7nAtZ02
Fz+9n1obs80fTG2+QWVrj11noLGZjPbLnipkPJWnwXEkDiOwwfm1hukppwVc9051vy7AW81iSMEF
+MkrOSb8VHMJegQR/B764fLopjpY19yrUY01keWS3x2WBZ43fumJb6XyaVnt/DsTUtI5ynrtEsBx
UQ0YNuxP8sTnD9aj1PF5sjx9sDrG1YnCubGYo/gneRHtzVgDQpXCAhc666z55ynX2dcC9VQ2jM7F
xuAbNcssP7i2kt8imftdv9TyByS2fQ66jr377ItDnU3DaWoWfQkWi4oorQz3mf0TuFGlWvXVEcQd
jTOiYVc3ZrUBiSUOFUQEckUYD5FPVCtAxAsyPmu2J/ZzBa2rsOhPqcVh6Om+bZ6WJE1vfdECe2u6
/MZxQ2pNkE1bANm4yPLaEz9Bg+7e9wvrMDDkPPqzyvYmJ95Jo4iIzCIYEf/Bmm0MK9laFhwOBgPO
cMlzni9qD3s3DWLeKSGzG6sGb+ejM321UWEyfeoHfbUVAHTYZffhJS7i0RF/u87Tx5rR044rBLeq
ZnpuTLF7LWxoNUCoHGtbELJGvbaMh7Hr8qdyMoeDl5XZtrP6euM4Sd1GfgFWpXFsZ2Oo2rl5aIMf
BwYw73OYm3s3K5qWb2pSB0eF2dkk6fPUScVmYMjuvhpgA3qr/XjGa+54a6swsDMBFjRwbRTTY5Uz
92qWUa3vUt5txaKSHln2G5hjXDPgBHCpFaHa+1NpsUtr7IOlodppoL5PAaXxM0RNe012dwNky0yY
000vs+XVr41t/pbdHXE13M0eDNDySNla7GfPrTaDJHKQMWy/bubF3vq+8o5d6uBxwZjE7+8nyCql
sg9TV+A9xztIBSbd5ovp1TvbHXub4mdYx/lI3S4Q6u9bLj0mMANyKS6ni5csAnGMlcU3R4p27zW9
+w5Gwdg3Masz9unD1QB0u7fI4NnUbZCfWqSTf4t2gWHisGpZo8BJ9ohPg1dml8UP4zbnnPczO7Zg
uvPR0Fd6s9W+16whdigtf7HtIwpPZryg0mWMBJS+PHQAX1naMwtggz78IZ2s3pduPK7SIo0RsS/+
kZUEZxmYylUwAwZrjViwnyJuN8LonO7soTXehy5Ld4IYmcibW1VEdo9cU5kxxAaHdRaTCfD0pT1H
ygu4BkiTsowtpNWJgl8u60r3/jdQyO5vPeAYNeeM7BNa2PbHapxy3ZTujJ6y8i8xnc5WBmH3ayi6
xr6U5TErtYY6zf92DAe5qwwbQI09Dv3B7ItY7eZhBOQzxA4FO34qFr8TsOvaUbh6yHOsDibUuj2w
12lXEBBbrwPu1mdn7qctMAOyRsp5uFtkyeyr+L3XA/3pLaaBu3TBwpSk+jtOpXdWwuOYddnLVSS9
r2wsxKeh1eULaF/EndDITzZo/Rsv2I06f4SkOHuYr8qJczLPwXxI/3HJk+KCuLV7BDrLuAwP34ad
kH29rwyiKmQ0WmA4iTyTI16RfvCBD2v+YrFdEQq01CZ9zwDtLjOdP6k3THYUOF52CFLsQSystLuF
0Ip3oGu77xwoPJDXrjI3CD/VU+g5yDF9xbYcA+RGQ5Jg/5pmbeQFPj/KUDV7HQT2TbGKRrYF7nad
M+RdQyd+r4AsRXBqLbTg9FJYGceN7fm5TYVV6l/HltjIqrsUJUiDJx2y8LKXmVlm5jJLnWf35i2c
A4iVNAwpVlzi947yYi1Ww9Lk8zpb0wmRjIMo2JuuZVJ1tDXXqxoTgym4/QtEo31AuXPXtlUanVGh
rmpKwS37GCFhLAReu6UHmm/UvujUtKkPbGLnZymoE7XUwSc5HmqTo2J69LNl4jpxxh0QTWmuhVy6
y+ROxXoxWepQifJr2kLvMXIBYuqSO0c+1vQFAdrnTjsPVUAkzUytv8qU9HbDUnSHCqIA/kbNqoAr
v3mJ0Q6ufWsoN6wpDZQmlAXFsFhPnfSL31xWhDx1nuPTCxcp6lmiDVaUh96ehyGOYg8aQGChNgCC
FXYk35Cb9zOw5k4YaBNJtfIwpmNh81ipKdTNK382nR2GsvgNT15BqSca69OdR5sMv1L/1KnTbd2s
+WSt/k3sSwVYqJrTlReo+jwUCWJKDIbPlde0kUyhsRht51HsJ9AZRht0XGy2KNkpBtlDpaegBgEg
F7x4NPn5O/4K962UHNalaTrMvVJW3Xdt3GTdWkIGTjiu2wdzrsynRhk1dUpW7vwMSaFFLi/zd7sJ
Nyi+nT0C/IHyrqhRbcM3RlmfO+Bp9Jicep3ij8RhYz46ca8Zl2LSAFc2IP8cUIMQHGFEI9GbmzQf
x7eCNfrFkEv1xIQWd7YtApAyplgPJqCdkeGuyw1aN/s8G0x3PcasIlQ8fMdMdc9Asqrb2MVDumFl
he4OfEeZrgxucq74YtlUS7NcEdSjHELMmxysSQ+n/B5pQ1iiZtCn/e8loNxayTQDlunh2d+FKjR4
2+FZEHPBnzd4CZ5z1fd7V4tkxyUGc7EQ4mEMCnONaADhcOD9us1ob2qm1jSylgjRjKTVO3dQuvPx
wX4jQ9cPE1CDQ1/DD2dUBBs4WPzBXM8tAq9VIwATwDfCAMNeHKEqcgv8DtJv/4Wg8Z5b365OTeEQ
ueSJzzEX6bdeyvA51S3cfteSyPwqvjLQ9OhuLbgWrFvDPVaa/AlFRvkzySTdslsbv7QTh+es8212
f611z1QuTSTRIez9YTXYAaC+Ybyrq+zwhW43/7FwPn0VxWi/IgfBl5aSEvoxuqP9TS8TOqs45fwO
+8ahY0LB9RKi5IGlnNLNbiSknJux1P6yNsl0+Jr6cPnbmgLJt61NcMMWJde0aWcO36Co3fewcMvH
nIHgFVTRcheQOjSmXhwekgFkbzN32WH0B+sLAr5/CilzSJuvTP1hp7G7TY2p3ovYMl65U3WLzg9v
o52At2pTK2SEF0x4Lcv8stxdeqK/pyMYuRFR6ZOAJ/Ceial/CquC1DxEB4dh7vX7mLUZSxHt9A9d
12Y7m1iDjo6wFRubt2SM/EEn26b2+a8sMF/k0CQwinNvyywddIRv+P+0axZfVlz9CsZuJDoAAV3g
OUUMTz7BxoCFqK2dWxvozKSRfIBlPk+FfB0m/W8Ygr9sX/8seVzgoJ7OOtfq1TLN6ugTR/DPmEL3
qEd0H2GhgIPGPLraip/t2LMiQa1Og6o2XQDtfBxylGu06/7WdcxzakKurk11RgD5Ehh8VkaG1ob8
WfhP+MBJYSsLehRL7tJGaKSyd96XVTXnsPC+mMVudF/rVYd6s9XimpmAm7iKV37Qf2G+KfZ+Pb2h
wxmfypiXMJOUqb5JgMzgWC8UWufGjv+2SlmPA47DrW4soPrKP3cqs7HLoaoQHP6rsSDbLsydby4f
ghN6m2/3zgdTmrULauxiCyQGt0bMMseSMTOQluGidnQE2uXs++IX8nSxGUnQiuBylJBD+T3x8V9l
0DFrsEpAKvEbTtGPbszBl7TNg9beuz34LMhSUiZNLK0PJU1tKv5XV0GGQpS1rSTsJBigCSgi1sJD
xkyXvFaEhXQsjHCNiwGzNejHE8X2t+FTLRPM5CHoJjRSFgX8pqJ/DTKz5gWIxQFEP/uwNsWpvJhi
hdmAqsZ5cNXsXPEmlQcd9nQ7fjZylpX2akEjugIANR9qNrNEBDyRP4EQKR4e0JEdsnB8M2OAZ1aL
q0sWPk8tGJOTbOC2iAwRZmo69nFuF/8yusOwjl0P/V4AHJxetkSxPhLuANb0AfucOEpEO+u78X/D
geBfeLXGB74vpIh6bi/pApJg9odPTaQVkR94rgsng1oIYuVGGAGazcUZNnl5t/4kKfq+kv41NxFN
Z5NLOBvJEIcx6NyVNBb8B5Onz4ACrA2bpLc24ZRrTfZ5VZgzd9SsBlrHh3JczqwNg8JfMXbHFSOa
HWXrwRtrQMrFwSFvoXXs88ywG8JNCItqQNOVuG24nSr3aHjAkII23gWlyfYUuQkeavzuyqSh9hiY
BYRArcI572kg+OZ8UOGHIGBjZADhZkICkRiqwg8MrXRbl/m/mrk9kn+iIEyssOt6jImgI8hp46Ee
PkirBa3BLUUNm7wUQXN36ng5BbXNyVsyq7In/+L33nJkhV/vZoJXithZCOeAcjLeDcZdvNX9HZkY
+muABS+zai6mgJ8LWQE/5//XGq6RAHms8kxi8krjyS9JILHNxViNDBxXBdaqR8ttX+F7nLmToilj
bzCDdl1n9kwG4UIKFnKLvT3dU3Ny/dnYhvmWjeSKFXN2/1315xyYP+lk/ZCwmEd5O3Q7NwQHrzL/
DzGDMZN6725xlfNxTBju4jT5BRDJUT0QIYITxCB+g0zFuGX46o/3xLW7gj1b+gGXPu4Ew/Bd1jaz
dbLTgpVp2P2Fn0Y6KxkaFN41g2b8rGxf9yk1xkUuxi1vnHm9pADCk3GXqewNA0eJTirc9rSSvOJF
t82XALH83WBd3r2tdXOZFeNjsxkHlqUJFgzx6wsSG70qu1o0/CswEMypRn8bcFc3KWdoiYIZTHPS
q19chjcH3dx+GomgqnT2kJo03CTZA9cWtnNMUn8fmOzIbM1umpGvi+nS+IkL/NdV/+GNBUBRYWNQ
qF9jf+xPhMrqlaqcfk0xCYndm3fIwXfp2JzbGXV6wW3waN/v2yX4FY0HBkQUXTQbVrAGQ0nz6NCe
Q5j46l1s622jxM7yAFkKQ1RsjcrP0IrTm/KY66sieTEGBeQgznatNPZGiEp5yRkpSUdfZBNAnujg
eyfZTdVM3n37woX4YDs0FPT7KKsgRdi/XaPDrSPtiuYC5btcwlMtxJokJLJ2+uCaYvaMJkRmm8yP
nxGqvTT3V7zk9MTD5ZJIXI4PZOXety6BuSMMYCbhjOYEobbeDCG2vlbd90W1djAgYROe84aPb6Xn
skuv5pSiNfZH+t+Qh6lFbBRURP4u9aPpyG8k2VeZmsGG9fIQxT4EjcrizUA5KLg94vdpdD8LOFCV
ww6jqIB5VLa5hw2j+Sgk4+jacAl8S09jmMZb8i1I30qYOi0ZCMKcClXDIhxVebLuCQU5B+R2mqVz
7J3lXBvyNJr2xUpdhYRPfE1+XGyQ2nfrQmCdMjMSaHU/X+/vc26VB2AAJq0dzH0ciI8iVtvA1J9x
Cmq05e9fWwbqMMZLZyTSCzOf9KXqShR75Ml2OM74670Hm/E4EiMu03TuoAT4Vr1NYZPwehcqiiXD
trkKXsfGN/lFsrusHw9wOyWnRIfuriXtihjyT891f5aw8Mn3kem2T/UfsmrNYyWK4Mh8jZmEwzC6
MqDM59ZDCCjkn4k9Z4cTDUCyB9GsTYr+ynj3w0viH2ip1cYX3Qu4gr9Apv+5lXngyXs2g+pZmPkM
LmM075AcBPFmSgdfBW5kdKDThcGqPWhNiE8Yc4Otv9Aps9g9jCxc7lSyo5zVefSDc1bAQeoy/y/n
bb7D2kkaKhoMdNfzuGJB8dRLj30meUbbKdAM9EMibRjd8MYwc+ltZtorybPgpmGH5bh9gGKCMVjU
j1Lya5IqsGKyASKyTl79ukOt0QG3DxMPGQmZRztq+XIvAmLQqRQ++tI+p7ZGYV0jOCz8ZOMC+JFI
GNasxI9UPujHCY2MINLhd6R/XLdp/SbS+f/z+GYb85lj8VMwrsUiyiIbx37IWGkeGHelMXMyX9D1
m37kTt24HkG/rY3SP+hePOUoLiSualvhZXTyAWlwygaB8ex+MZltpCTSiNKiZm+fgGSHkSRdOJBS
bsda0p8BslrbYXhl5ai3SZoTiEISd4RL+aPrBvTDLsvqrLMOyKv6K+oThq8jdf+INvrJaCcOW8Mp
gdPqNUOFF7xcF0DI3qpp3D/xzB64Tr/uW2tcosyxU3SY2gnkrqMxXzlN8NnJiQqlH530xMydjWaC
BczTBELCNTK2zCwBXAaoQSgYpBOhkVVP2BetCLsywLFkYU44tRwianwmErE5lsMAEzLFDRA0/bOj
sy8Cl+ClZYTZFLm/sQYYivTxD5YV3A0w1sOsjItVeGQshGFxlaOiGc/a8AsF9B2jkD6JEqUfgSnv
jonbECJZvg9m1iRuYVcfJl5kMlGcbJsRkLNK+tFepUH6r3PCJ+ZSjL3L13uAJjCcDJuxzwIJcceH
1YhynQMmQHeBaxpJ2LTq3EwfHd5OUBfizVb8yydpIdjM5EvWygsGe3CqGiNxoaYDQppDbSzfre80
0RjQsQ358Bm26XwTQeVEFYGPkd3iVmhs58ck23KVER8cdSSGEMrXA3xaluc06C+CYSxaSZy+AZNq
ZqbnwHfHlcpkBVU3/l5GTF7BRDVWyXqJMDtfbVlap9nBhFbE6ctYoaAiAOXU4/5e54H4JWQJVJQq
/4RBpeESutXZlPpBK94zIC+4wcPkKx/A9eVJwFS3ccnbMzHJ1CMqgEVU6UOpwu5oc3EcbKt+Q+5m
75kYbro030k2B+ukmsXGqPP2SAk+vgW1fRnBiG+8lmDpLPaGR9iEzU7EYbKDh5Zs01SW/OtzqDyN
H65FbBwNsE20y4zsobReTJtX1rz36bXf/yAj4jAR5huhv1QSSdXftN2fR+l/IbiOo6Jc3uuwYflW
vqaGhdqouqVdUu4GbsKIil5BppYvAChQ5NYfsrjjYWuAshgBqi3RbvmJiMCSfzbmDxxjD2TIvSiL
9mwu3Ccfx8rGxOS/Et09UtAv/wULDASs7q+AF8d12YsHQ9QcS7r4WezmtV26+ODDyefkKE7ICYk5
QLm/TpBeHAGknThe+0vfuN1fUHn2XujGr2BCaLTMZjpvJoxn+x51FWsk66EU9Y4QP8JYvar+8LPO
3BCoPiJrMuJoCPMTDA7QDnjptjIx/9TsQTAwGjcL4zARs6DaHfQwsNSxXwWs4QqkM6UbHnthwKrS
f3hrePswWro+Laec6i0jDkJra++xs+Z3O67evDE/8tftsXR8wt4nQc2toaiM57pYHpPa/VTAJReG
8i4gX8Msn6zRfHIX5320LGszp+m0HytrTSeaRvfrKYM1iHAWLUrxBtnqQoEDtT6HCwCpzMUTQiUZ
UABiX5cqcUD2exmmrJyHNZ02vps8WCEd0KS3SK7ujGw3QLrpQTNPU2iDda/Wqpj+1I7Jte6qYNP3
IFCDFn2mJ5nABfVuRPQfQVctt30snoXtfWBjZ441Y9GfkOySZFlHGAHfVRNcA0t8h0btRagonoxA
P1nUTsXovnozKm702ITjef46BaDPb9O8VVn6Ffj90yDIpgkUDT5qm35WW24gd9sWal6hP0M1D/Yd
8We4yoVIIpW2HwjxISyVxbd1B93kSwLyceg308Ktf/ePzUEfRhCziPMLHNxL2hmPduMe4t59nSac
GYXtyogZ9odBy3PzfOen9cFhWNiAXIM5rK3VmRibgReg+5PU+VOAV2OjmGEgLU2Q9MdnwE/p1YFj
cfcHfyFgRSMu53+VIdf/UXYeO5YjW5b9lcIbP6JJI41mbHT14GrlWvuEcBFOrTW/vhdfTyrjJaJQ
QOYkI9Lpl5c0s3PO3muz6EQLjxdxfBoe5nH8JD7tpANNlROXOKIlhoEoVccxab4IDXnVxUhy5Bj6
V9QEgp5O9+zm9odXphs2+W1iLWBsi0l+hDJaKHnnidY+BExtqC1RWg9ZHG4mt3qbEMJt7Wo6RQ7T
Xa/HVjM5pUQ4bV/nXX2e6d5vnE7eQxb4zkQKpUi5NnhExihrrBrpum3FJTVt55zFNZNmjq6t0z/b
TXOvzLDe8Ftk5yoB3BFPvuTt6s7BKB9rykKkhJ9VsQzqdcE73fAcWhUTQWDceCI6ziIWSd/1LN8b
FMPYCLATMsZ6rsjjXfNGY+tJ2q/Rcx4mtz1XON552rtnhQFwcJqnyA4+IwsTVtKN16brXXHwQL+P
tX9Ic7DQRc4ZEEU01RlI5fk18EAaTYoHP5dsPk7zRm+YgifAvUwAwaphHdy7Dgq/tuDZVYvNsfHe
qoLphxX2TABbjOqVU7xkA8DkeGbc5XcGVWfy7LiEkZDS/Wab5nNP0hmx4/UZL9oiWEAyaCMf6lim
N3OEGK2zouqQeo23Zdh5gx7tUVbzCR/9pbUJfIwt7A6qKNn3quY5jSc2saS8pk56iAOPqVmSWXd0
U7INlJczOj14RHn1lhQ2oP34vkJJmU6q26KKdw/tWN6EZNWiyrTR2vf5OQqmKy+SDxgkmY/jFwet
4t4KwXIW97xdqmmXxENroF9IaUZO7GtIXO6WiuQhTeMn0zRuRFsunaF2XzqYTZwGxENisqs3LdBJ
2b7j0rwlYolYnsj8ij17P/IUEf/SgjGO7wjPeSFc6bZB/bYqfULFlRPdTEJcj2a0a5owOSCyv7IS
NuUw0rxQA9tVaBWPg1VsQnL+cKWtZxKZaJyGCATgsHQCrJMy/H0AxQmNiWQBANMG5frMgffaJjKd
sS8uirEst62eyBDlbdpqLWNCslgJ4vJNwWKqzemWwv66jdp704rSC9COj64tmQHmiPbz3gAKwEed
ptSgCqObRmrSipy2k6hD4sIkIyQ9JRigJVGtqYEGFKr8fRgysG/Rz7S2WimmLOuaXAm8YrQlEqY2
pHCxGcFQ6+l+bYjZ+U7tOj4QuMyjNEEIzZR4y5L50XPJoAsMDvi1Hm+ZxGfroKiRaPkJUx6zfqgi
DcSIQ1GkyXATM/yVsqmfaze+M1waJWEaJldNwzQsdZwn6H74o0N5J5voo62pliqqc86YnXGsAyu8
qgMOzBIT0K4dW8yCzW3QzBQJ6TDx/0UfOhg+m8i6Mjz70pPNhdMxvJmHQaLjtFGOT+MRQdVbDNl+
EzdM2dqgg5XVurRSxvFizhNizal4HyMErrhbcJ0y5diRflijzCuTLSAPbxuQEbuZhsTZkEFy18T6
IsvmAqj7BeYFu12b56xEfL3GNLBT0Gm+ABYDiRtOZNc1iOkNkEWbTAzwaqC3bCa4S60NdYWREARY
sEDFzExkcOxPKRwPj2hvHs2IeZ2roU4jQX3IWhh6ECd7lE65tZ5Ls99DZnhfhhq2KHcUA84NjhZN
y7Z/AtBfrTKTbLxo8W5E6CEYntAfK/LwK1fRQzGF3/Pcd7dWF7y3HW8fBpdzUrB5kzMDwHVEqNlj
fdBeRAgJE6iVsHp3HVZSHzoCmD0dc6JKEOMM3oohaLPPKvt+8ADhuH1/D7yEo1UESgOkyzoJTHkY
CpoVZgxQqBoe7cU2FDXek7SbJ3SEP4sU/eA5fY2bElB5WwK9gpl7aqOJGVVp/ops6FqMC4at62fP
jRoW39CbjYZ7g/zzxU3Fp0kk38poENYMBf3PnKm7rIkv603+Ch9K1hAimxR5PMvfCpT+g9NTc+Qq
lZfGrL8dGhZnzuio/Uea6aHWD9k8fagivBqzmKwr0+8+BZcljJXyluk2+Tez+VqQ+/Lo6gRzKQ40
zbK6xvyx6P9l/QMN6IJIuF2RU/rOI3Cf18v8roR9FxfqPiEYqjSZaMT2dI7duXummLuOGubZ03zD
4Y7s0pnAkwZxDrkjRyARL2XuqJuo6/1zy3zlIXbL7IztHAbVRAQbiYxEoAUuE4RUAcfAQ2dfd0xU
fsKkHT7BlNbbBMc+cjtJ9gNe3/WMoYD+t0fA4VDMN2Y06h9JpYQHNSmRxqEFHfg9nJaw1xGd+wqz
nHrtp9K6mlusCWxjGfMm2ktbm5yNDSlP1y6tpasG0eedFiy0MfiHlSU4c8BuIcWPxjzG4ffS8ZbQ
mJrGc+bq/exbYj0CcdlKqyF0KsK2oKPgqVWcCgorni8Mtf1NYDOuLdhbJHUS0Q+SGlmLFRlzhOsg
kQV3IwAoB0yiYXnb1wCy3qrQ+dVAy9DQBMHGdOUOUew72kF3PYysatZoXePY3FQpbUxyQK6ckHgS
W5sIqgMaD21R07FX+o0WUHKGEoCuyKidxWEdmRfTzLYwhVAvSrXvPSjn9Ckem5IItXAWJETVh7Io
HxGydKtEes6FKQ0JUOTNpNumaOd9B1zlVxn08DvIOEBMktxbbvxi9m10B4//3RX9yzBmn43V5Bhy
S/dgWUnJZKzEr5D0O9OdPvJCnueq4bTvPk+RJiKsLFn7pLmle1Pv09T8wm1+09IUWguNuAFj9ze+
3QM+w/EaeBg3KJS7pOEuWYIDSEHSplOVT9OorG3nu0+1Q3uB02xz7B0a/1FBQe8RObbI5g9SJ++V
K27FTC+au/c1NuZ4w1+80ORj3IMfczVp+450tvQE5rt6JOTMs3eGSMnJqIpy3FTLRFrAiGHCL4EE
WnYJUqUnSnGa84Wv0e2koYBMQuXMEwTrKpvuG9P6xkyFHw8qMFtZ+oYJ3n2weRvWAh1ChX9oVY5t
sG9N90Tzv+nEmB4YNOE+5cyBSxSD8eCtCVYE2VQhFWrePVelFUuDwRqMw2mTeSNyUVuKngSLrNgN
c/UDHYrkD/Xo5fadCSNkg3J8M9QE5NWktOVVTbMs8DO27LCGSolVjsWyWbXRSO5zdl2AFm9KkayB
WRhePa+TWgQ/4K2cJ+HVNLNCsn1uSzIt5SZNa8holXT71VBSeGV5+2ADjIbXs3PVdHbIDFiTaPXt
jvZzXi7SH5gFDPR5sCHZRqthHGk7OaYt9VaHDlDsmKb3RKQo53UV2tmFIzKUVxp3AR3qWG+ZHHsb
mhXzpYLIf2yl6dCm1ArsgACiKkGitiYy5ob8dvJd/Qcmbhdvyq5nauy5y28Qk92zIB4DhPN0/zK9
txO0BLgrTUnQaik0LvAy2Jskhl4I56s2CDLGTUjxsrWy4M0LPFqFEZEd/XwtEZJidPFR146aR1Mx
rDOqBL0WqsE8NkhzSep3xstXmUJUEqHIPgQ+T32LiWsnM+uYVayeofdDTCzwzJrA7vLQmJB+C4XA
LgmU3rlRJY+5g64jttk8xsDfzOiMqUvJry26sUSaIy5zwpIXlgDI3LJmUWshSmKOqNZJORsXvxYP
WdrsulJ/OwAnVdG8d96AFRCV8bqbhu9JcpLIS+BgpGZl5JuaXXvqiv6oSCdae4mYnqtU/fj1hIVR
hC8YAC+2wiBgsGgTWRggNsRVhPz8Z+7SL7tjVp7SyV2MeViKMFmuEGB4h7K1qjfXBHCL1gRZ0za3
aqbvDDLJPjA6h1wUGr1ILJw6H94ycqgV6spFsUapCeugdTyk/REqtQ+ncBfbXmsl4xYyVEuul2el
9wQ+SnguSs5XVVj18caKi+5l0oulaCKDKWLWGcX5fRdnw6GcSzhP3ejGr5nE1npqqoAtuo3jsHhq
JtVvWUmMkLAzF9FFC+Eq3hnm2J38OGquBopmWPDd0xyOF1gYT8yxd6juqVwT60XbfHw2xDcyOcmH
c6l6OpHvEWd8IEy9xV5xoGV+Rebu+MZskzOB75YcQfVjiv2eAgD1oQMx1cuncxs6/q4tYh7XKP9I
MAWBUTEBQoBHu0RUNa8xGWUHfMjhGutSD80OuDs3Tp/AipQnh/Ud9CYppYj6ggmXWlgMXz0rIzvU
zCRDpzQFC5ryaCuqUnsbIkHDx1k79TmVpG+vi4TUTsTVxrxNwXI8DYZO74AyMhwhbHm80kg7H3IB
H+rQZX32SJYSOGuSkt6IFHZuhK6SZwRntP5VMKfjzkaP8Yst1xx34WApTR8jTW79kNEdu6tPxAU4
IhqWw4hlpQXOYzoREfS6J/00jmmpmLY91QdSlersWVO9+GvbNupdTrN+3BArTCNR2djh26qm1quk
LC2EgxXhcqyd/Q7gowFbq3EhErT9Jiyp+mOdFy86cI1DCpnvy4yL6uzUGcwe5v7FpSRhb1uVeJKW
7LrkoZs9EawxUg7fGcJ8jWhBtyc0n6jDeTj3NZyYrca+dJKo3t6iIiAa3tdZPWwcMbeAtHhrkweO
xaPa+sNMkeEsgsuKWLS7Mi0jeIa5GZP27PE+E4bTotZuJIcKWtPDK33y9CZr0HmowFbXjiG6zxQp
2K0/0iUPmgyBj71kDuJ3yd+hkSYblNZ8aRrWqoG38gkIRbBnIs864ke0DIsm2XvQsPYQq91H0wzD
LSO24mFWYbSfUekcY5J/T/AzhoMMK+ctcMjqYl4608lj/lCjYOjaxFvjsI9gSoNqexM0LB9wN7Bs
Vpiy1vguurtR9P0GdhANBccrKkFIrcumG7R2yjEUDLx9qqZGjtCKG7nVkVTdZs6IGAWYVQafFgLc
E99abe9iwEf3Y4Q7aGRs4qzL3gmZsQNT4QRoZ9OV34chTz4HhS9lO7O36U2VHcmxLG+R4vo7D1s+
56Gxu24D6b6ndUdgZuGIQ1+BW2uNAqpka2ii23onWuxX5MEJGSn6JnCW6J8GxxFS4AHh9HxrZzOw
jjYe9E1tiv5AzmZ4BXKx/UjbbvrAY9k98ZVEt+j/6CsVkYNoLHFbXHCRDAjQJHfMvSKSFVYbnWFN
6ClEonhDFEF0S9RIegD2ALgBZ4E5XhGNmITbGqPWnc6S/h1SpkRzGOJZ29C54ZROR6ZPGOvG46Oc
Eiu5s2sGiFeVTTInJlJaY9L4iisgdkbl3ia0A2gd8S6WWp5lzpnO8ZE3tNmwZ26uj6JwfiGogjnP
rLKwsP9X1pIsOLCaivE6APLAqImDNdyAe1AbaIr0caqT76Qt9pkVAG+15ToygutaczQK/DBbG5Xz
GEGtQTZtf0hPvxUSRr6nrJMFI2RtQNOBGZZ8GpjcVk0LxpquGUMkVc3EWKCBIC7J2cAHNU4sXvT/
PH3VD950DAmYod5iOYndjJ/PRCFfE991Zxf+RE1txwNg7NqlDRyNJVIo6yKCpiEVDohmZBj9SU8K
FFnHUwAdjTTVm9QuPzkhcDiChEVdZcKZ93dxMASY3np365nGbWEp5zlMg6cAokBYMW6rKvlYMMzZ
SGk8Ad+5MwfXWFuCcxpANFQFtVqPvu0eQ9cj+LOEQyftHA9cW6I+R5TJAAGan7KDx2Ywqw375nCw
dQhtcok87QGkqHGaVuxwJMmkwX3plTTjJqYGrHw2OFNOzE0kYbFBOGbW1ZCWqoZzY4rx0JlBCC3M
FNsEQxOyGA40GftsYbDf9SK8c10CL1MoTKHSP4t9HbcNYb5N4tBOYgAgRGOfXV2hzRI4JCH2TN6a
1nG173LzWWq4KNhFLl0DeQiRy/2/QCWac00UuW/Q1Wm6EI+JGCkjMYPjf2nScIs7B/49KU/VwjLB
oPLALPML54pkjgoBvzIJaKljIq5g4yKnkSlpk353CkP5xEn/J2XCcQp4bdeALz7anLphbJPvDps7
h259pwgu4t3l9CbTwVl1C/Je9V24Y5IEPcqvnyai29dO0fz00th5cGhXImfK6nFo28oBEViQWO8d
QEOKgqQ4AMIdtkG9eG8NxDS+9H6SNriiciV/ua3uRO72a6k0079IEx04Y01E+faqXVauknDmbZnl
3zo0qTTKMecH1FDzlZ4PHSSths6gY6NTtnPnpxsT8C2ggmfd3ntR8Oqp4BZiWce2SUJhIHBnWcR6
rdUkpo1d9ucyDX5EYYWbqqqOy5nexX6Jz5QHuTTkU+LVT23snVWcvfbmeK5lvRuD6TNGooDujwJj
zlEG50ZM8ZXN66pBpqgJncEXFoBllSYDQ4qc2MFzl8YtpAmWAFdGd27PjaJtCg0kJMxBkd4LO374
MrvopjDru7zShJRF+SUZo33cG+Uu7of3tFnSV2W4hLU3z01ifDVW/IsuLylOBtYlqUaSrCbtg38P
zjbY2MaL5clhVE4NPd/QPUX9wHYyBmAJate6ljE9ln7qn9Nm2DVkXMwopIlYaXaWAZHNBNewLloL
0nbiHYDjMiws07e08V/9KP9czuacjp4MGb7ahAJs3LB8MkvzEzPj61iJi8hYVkMDeqJlZR+jNz1m
I/mUrvfMPCPYdCHsBvK9POQN9a7u7VONppCs+bNFmJIxt7u8hHQEhPNKUCHvCP2sGB4Gb9yvQ0g4
+Kp06mirLQUpTHbn1Bkw5lTF0cH7BQUsXo2ddYgZWZaZ9alGFDL14o0ne5vDHPSrlV31l2yZmriZ
PI+I5TaQd+RKUC4i9d7VxXiFgJAmALjxjWRYvNY9kNWyCYHHTvQuCf/kxIGKtJX7Ls3LreS9YeVB
zkZKj3GUtPaNrDVWkG1wJdFRuGNe/UHAYbwJmZ1hvQB6UJvVNrGbW9MhFSGvU4Yk9ZNtdE8akxZ2
Cof9oUJZ5CTUV8QFcTTVwtkSUnYq+7qnzTPUWzCmrA+ZcM4+Ak/cefVN3EUOXDfqR2mjSOhUVe8A
kP3QEieIoBNnpjhyxQv2kIVRf4Wlad9W/TXNvad4RAcqkvZBJwZ0J4P3OsCRBtvqZ0qWZorZKGan
HEFhluY9qB+tCPSIsFfYVK97L6h/ceSJV0kVP+tF7NBzA7yiPNaMO3d2UR0Wd8WRSj06iS4muA9p
gZ02VzT6GcTa0UMErgQnZEaTYGIu7RvrSg4vYcDihhvxzayF8cuO9YnInf4hyqr+HLg42Lwi+07w
UfOXUkXTv7yjTnjWWAG3jnCTTU665wqqR7RBHY44xTjrUjMDjMAduN6uNQkZKthDobss4kQG9mWS
PZglwlwdWdd11BQrrxu/mHFTU88juruWHATwCkXJTK1R2Lzm4Mdxq+slW3JfGUhutDmjfeCltqru
ATg8w1+gA7YN34r+xVlW5kOhOaN0PaMCfwTpXhntbsqzhyyy3kdfH+2MLsrUpc/Ewc3Plq+btSWn
lzAXBPPFE2JHkreCrv7x6Zn4jmiIrwH6Ncwsvb1Jgi9gAbQHU3ltSm890klhf7E4lsw2jX7wwDtR
xFeJG37Rfj9MZZ6udTq9JmEATYXaIGJvzWymCxYidNgALrRNecKlgGg55y6kdrYDPQf1VA/GrrOq
lh+SnSVz9LckLXZB4eGtGOQZcCGMTlqQcewmJzD129pGu2wNcY3Nt1ZbFZo//GutFRnuVC7claiP
EWcwQPXr9Ilo+1sDUdew0Khs/qPUqCjrub4z4unBipobvEYEIcdTgM0tPHuReyES963PTKTF7cRD
E30FynooYwmVIhW3yN730GvzpT8cbGi0nx0Vo1tU3yPJgrAeEZ9ZpsUeXhGnQBDNoZQopK25kfj5
R5dkYnY/JKAY/EAPGZO4IE0ptzignwQFOKDGGFvACC+Z5WPTF+bGidgrwJaxahdqaY+JH/JZOY7E
Purq0l/VTBwXn3fykljdVkbmIk8qLj2GhgiR5OKbOWQtnIUAOArk8B4JAbEowA54VNK16ZZP2vRg
YcV9viG4jyTWwfsceNiiDF0aik2JAi1TvVxjnbvOHJIbVJbHu4ZpPAVLvUsH/6a0FeeVGE9OHVkX
jHQPcO74TerJ3HA6fh7E8AtY6rhqQqKj0Z6fiOw4GXkdHoOgf5CGuw8dD2VbWVxTfy5BDClgFYUl
eKhIEWDfZ7fd06bHaGC2133YMoWN5c+svBNKLBZ24GVHtwBJQpT0fYYNlrDGkUDJ2Bi2fko/KRPU
q74JXStgRNhBYWySZGcwKKJ8buBDmR95z5FWZuENDu+3xiiuR9d7aWRDQgz2z7wSe8str1AIZFuP
jXaqJC3hsj3V6EHWQ+F8Du34oaJiDwsAc6ZpXDC3/mCAu++n8Bmh7A1wtzenrD9QpPMKpG7NJC0j
sUCIA0OqLSNe3n0Tf72e54+w4lhF6/PDbBYMSoRogE3iPWiGPTh0IpH85DrDVIEoVH0Qw/AIcooz
CiB7kRLp4nKjlJma63KyOvqBcMGnJoTnNadHq5Ho0uSvLHWuSdgwaFDHG3vovsuY6Xq0rL86eqQs
vKZF/hm2E9L32BKbOPWWqZJ7WzMzgLMS38A7p/+a9v5GCqSavVc8duEIC4/YGbRx0wkWPEbcsZZr
WYsTemnGlp7s8bwuB9UmvCpUFgPj4F5gJt/bZQFoXIEw7MWmsLAKJ110zgPvvikVwEh6L2OoXydR
yaWNdZz8ejHkqXXkxFe+4d2JeZoXo8iD9OrH0IhOiCvzXVlGCZ1lKxarGqAETd9sPmddgt0joyVX
xPkn4jewgSE5M7LJ0XkiOo9D68ZH3rGKCB7AENE8oc7NmPpwWuyj5MoBmZ+WrBc59Q6z9fqODEtM
+CWuVhFSqcjoKQBoBfll5HFfKJ2hoqgKbGzqQDdr2TyO3IxNHVf0X9piuqR5/hxn9W0EVHszaAvW
uInCPtaHyoPwmfnYLeek+oUZ6ptdGP1Nbr6HRU1xx0gMqLDzMhEFsKkd38dEzrfpxDz9ckL+ocLa
PjA/whhkWqhbHGpDbeTeoeH/WKFTww+rsmHDJHpcaVc+mMxMnntfMI3Ed0nDtOAHFV8dpzeE1ybt
RFGofVun+cYZM5QBwZ1Nwbc2i/FkDy0Z0Jo7zD1DWFOmiKQsFIlD8YSL0NnmtnqO+v57HKCjEqL2
2ZVAXZvB2zozoTapEEgR4fp2kjST3LixpXcnsZtuE9Oh4Z5mv6bYFbSz6nZ+CdCvnkVBUcQUpG1L
xnaLLoNeVHNuZqXepTLzXZxbNtAbpPuMFANGHECQsIZ4ma8ocyONN9mus8FaR3GlrmLiUs7ZCPWC
5pqJSwS8pCDz0qXqXU9Fj+GhMPgBqy4oE/GqPRJUmEq1CZ2zSdDnc1PX2vRd7Gt4FzmJ4XA9i2+2
4PYq6Q0O17SrCPMZA2nb9DrM9BctH6p8RMOLjUwPS+yiFoeMQDXabmVjKIZXA0QRMwZ1ugtb2/Z2
wVx6eEfQ7cPDrGK6VoH0gtPccrbeCkLBL4SbDj50spaoW8RsfrjLsVoAbkPO+A4iIP9wC4HgrywH
4o0AipFnB93uqTSRENhwR0AZLlyPdVkG3odSvnduebyDdQYE7ErS32jWJHJRTId+gT5cQ2Z5nxMi
gFcGHYSnFqP0PVcHtUCy6I22vORXwHkSRZ7XnDUmckIEUrmYx4GoI2nKByOhVa85whLq4sYXQrrr
n1INmJJrqv7sVDnSeQIbEFxnNqHHmGZDpOQWjTdkuCpgKE6f7LUrBS8Gz6cHBdkMmZWzSM3nuFVk
QWJKp280c2p9pdOMmSsSrPJ6VFn0ZLW2ASMsscnuTfsY0s1oAy4nvIGO5RiX1MHQAOz3PgATQEo6
ndZFT35fZ3IxlrEW7fDikoeLoJ2RXIx/yGpT8dx1XeCtZt60M2Hg1m4yquqz1qxFjK8pp8XQuK+z
5XlfHsboW5Q4HeYWq5fjm3QyEjPrWNNLbvLJPijDitShdV2mJplnl5gQDDMmqyKPqfPLtGrfvYyO
d0Pfc11yNNhmplY3fh0a4T4iT+TBzUZ9m+pQDquZjAPKajiUs84pNhqm0GBFGQXcV7qHhIWuVS5N
JkQVKzhpxFU4iHHv+E4kNQ1P7QlJEPP9XJWUn/gQw/bRDWTmIZFIWnfdd0EVbwl3pURvAzJUi5GW
U4gucgsyKj4YWuTpNhunJNx3VsqGSudXPeuoS39pNSKpajIV82emnSICyeH7rYyIXv2ZToP1SmqD
GD/Ib+BET8fPrvbAZAjfpkOo4j0A/tBkWScsbGWVrWmvfSgwDSugau21yGXeEhNpqWjVEeD9oWNl
fLYGktItPRms0MXYsIYaYYUEv0pkd8kKtJYSROfez0r6YsqZAv801iErQ+/7zd4v5+TF4OBySQZ4
bRTFeC0RS5RodQIiGpyGAh8legpXKJ2IUyVtNiMEQeTGehmk7LJ+mE4z1JFgo/sWUNW/wk5bGx0o
TnK1rerG2IbCbg6R3WuxpXaaiQVzyIb0oSqCQ6xeGA43OEjoylFhBvOj8PBEwQjKvDXx0iOaGMtF
TUu3BW32CHaEd6fQFaNCRScK8YnON0GjOus4zmDdUEEQqIm+ELcy+F3UKmB8O1ESnmAH5caqO+t6
mlvrh4ME/IUm04Zzmsn0wi0MTwQtvkbznBFqegtHGeo5nuG03/Z9C5WXSHACAN2se1GYDXYlrKbT
vzK7NL31p5ggF//KNqd+IABeJBcVIV/dNK5moZxtfvPCmMqaYe1M6C/SheZusGVABEhsoYyQ6HG3
UQah6VpDnstW2OMy0IJde0V+O3Ih1ALvZgmGemSKvEjHG3+XZgxFMSnzJay7Ti5rQ5wwynRLGglW
PMzdPgvJjx7QQmSUqhOH4QFoh3Nl1F03o371Uu/2n3x5hH6KIDy5HEiXbEmv+c6mejDWqFHHF6dF
OfZP4ubDmCFecKo7fBpDjgpe+MRRZPkEFD50P4y+u9AJMbG+GNBrYh5Lo4mcfZi2x9igT1nHSjwR
Y7hEOzrRGW2hvAgRCwaZZW046EPS5hWrmNqF4Bd2UdWjSQe69lxXBdIoH6rBgWDT6DNyQiq+3jPi
g1MW6Egzo6DI9WiT3Naj4GuPCLy7/qfV03oUvVUc8cq0AdoG2JvkXszpQ9vHbbeqmwqojuCdrOgc
Y5VRmWlba7d3u/75H//xv/7v//ka/3fwq7gtUmD3+X/kXXZbRHnb/Oc/1D/+o/z///X4/Z//gD/n
2uz1/ONZlq3p5fDnXx/3UR7wl61/1l3f4JUw9BG4LbMFMFCbLu9D8Ca29ZBDo9qMPQ/8ny8q/+6i
ggqffD7Ih0L89aI0ZvxQhqN3DKcoCJH1jpR7tl/g9kTK3sn9ny/n/PvlPNexEBCaiCWVtfz5f/mM
aeUwGUkj9zhj1YZZWvrNm0eI5X/zqdy/uYzn8Wlc22Qr9uy/Xqayxt6YEf6Soi1BkjjWfccS86Lh
/2zj2ojPf/5Ulvlv13NMvjbXMbVjm5S+f73e4I6qMwiFJdqvJV5Ckg80tsN47PMmBVhl+eduSQIE
WlXshVxkwfVyXP3zb6H/5pfgfO9YAoW5K+3fnh/pp6TVtGZw8jGbh2hE0+S1TWb7U2VdndHBSat0
01oF20s6WiLf/M8vbwvpOja30fXkb/e88BLQy+ROnNx8iO7ZrFtBmTNScEpGHDVb5YL47E8ugIzj
ny/970+VY0o0Lv+6suJL+OvtpzCaw8zIuP1CFTOOL3smCxeAo7f984Ws5Yv86zvKldA6WnQUGJc7
v33RschqbOzCOI7UNUjOVYLFIsMa8uKB2btmQ1JMgxpd4aPvAoaVnTNZ0xZ5qkt/ZHLz/+YX+rvv
XCqWDs+zgC38vmYQd0RMURIFp74w7io4lpsSZ/oBH+Pn7Ntio+pS3Oc9mSd/vhH/vmxwH2g5OR4X
JaLgt2fNppb0TeRux8ozyxsM3vPFjZLgnpFT/PA/v5RrQqWxFDgW+/d3md4C36bBcxXaCZuW5be3
tScQylae9d+8x393N13hSGVLh4/men99jqrJa+OolcGpMezSoXtlwcVHelwSB7fMMaC1pIoJJEZ7
xHF4jP78Sf/28u7yVAkTjujvb1Cf+H0lkXbR0VcNRoU8QqlM38M2C3xmTvlVmVO2bkpbH/584X9f
Lrmkw3ppKu0oz15+sf+yKnfF1E3FYPhHH2ntCU5n+8K9VufWouVR8CK9/vl61r+ey9/eI8uhI6o8
YUnTtH674pDVHn/a+sc8iiexUw7F3GbysQQwlGoTJI+EZTxHVNHk4woc0Wv8X5wO4c0v2Sk0AEDE
kV3VrxrMgng4bGw9G0CvRJVIkuy+i07eJExcrhIp2nLNoocgb0QPv4ptCcamp9sRrsZ60LcAQ/C6
VXH0bAyVFXLQrVEpQ+8hqrSKLMqxLKoTmMfcF1QKZmVtCjdzb6RP+bChLea9LrvQk0n9p5cDDSes
oHJ7GA5EtI6XwE1NAoIw5E7ghvATQH7Ot2aZRejy09x7SdEs3iqHqIIqHpFKzQBN3JVVDISITAyq
m3Uo2+5AS4BqtMWi+JYCxHzABoeDTdeGResvcsw3OEDSOHZVAugDN0FzB1EZJX0oHETcgqCr5FXT
PvA3g8PNBFgSzfe6zqnF6QSUCBuymdEnhY0kbMtoQJ47grb/Ouvbttu0TPLvBsSrB7NOxi+Clp0r
hSgpoFfkwgkCuthjWuUneQeZYf3dGnkBgq/KeyqtnP1xJpAhAHovhvHdFHN0FxtejESrICNh3U6y
f0xCoyYHKqB3k0HsfkgZDtfHCIY1JFyRyUefDKdDljT6hjoG3QlIUea+CUfrbx/jIKp+2vHkWVIn
I2EgIOdB1UxHkHyX3j2KetjYRQY3/hFgD3ASHRFduB6Y4n3SJuem//k5X1bB359y5cAKWJZnC5nG
b+8V/QYGkEl0mks/3kAJCYnCJtye3PR5q4gH2s4qUqc/X/RvlmaWDx44Olum4G3+60VDbRZ95OgI
kooh/bXbZiPdVEepDxm2JGb++Wp/8xG5mkLGLCU9T/HbkjmZphZQyCKM2C5eaSNsBroe0/8j7cyW
3EaSLPpFMAMQge2VK8hclJnKVEp6gZU27PuOr58D9di0CNJIU0099EOVWsEAAhEe7tfP5WKRd3GN
2N+u4ZuJuLuxhVwaVzMJkx1GpuS6mOWIhS7a5jg6BgW3P7o3aM/lelm4ThUXdL0rGC1uTQw5b0Q5
F7ZKkqiWwcXRFgZP+fTp9uFUxYBAg6MVoY8a+tRIgMnTWbR2IpiG3Oqn6Nf1R3wputSFzo3ANIir
DHURNBtwWNUWv8JjYUTZOrAzxCkZ0XMlR5DWTUySGUXHxq/w6IogHVKEabq/P4XZIQjvVE5G+/xo
VHza55EWHmGqVK5RQJCkfTqca1XKjSU1L5nFV6MLU2i01HE+aNYittDjgBVVluER25JMuolC6HfP
arfuDTVN36DZ1J9traeonU02zP28dJIbAeWl1UVA5UD70gn1luFNKM0uj1CNHRtZdaAz7NdIpy8d
Hf83HQ2aW2BW8/eHPzciyqMSndt8CJ8uLEubsQkCBwitNoODQCKyipTuO2glzJ2TmRGT4z4lpKfe
GPjCfsHxxOIyLZvNSl9sUqFXIUEKuTYYNWJ50LPjZ1/PurXd293z9ZV84eMRNNtKjnPVJtxYbBaJ
13WFD4/iyN1gbougipdnhMphbr6LgjTh9eEuXAuEZqqCvmD6IYxlPNWrApFs2fpHm+4H6mvgZ6M9
xuWKuLFiLw1EHKP/DoYlN7DTd4dwbjSjhChc0FEwopeP2HLLwKa75vqMLnwazIaP0OCW4xhy8a5M
adhTpXH9sHyyKGSKZx9TP7pPR/vb2JkCy1gr3GYDZJkqy8Mb07z0+nQEs6oj8FZCiXY6TUxoeFkC
5hNiJOtQ6DatDbmw3we4gHuZKmH699OVhkYgrDlkJxx1/kF/xKXUf+qpzU3j4EcVinbadxGpweiE
9GiNXfsLwmoTuCqeH/nRj1IbXnJSVd3D9Yf+OylxuiGZBkcpP0VDfXh2u++wRAgaipTUIxAW5K2O
N4iCmLFd06a8GehP8Trja8qJRAMWqjLTUmmv5CKKo8irVTs3lvWF12AY+LDZ9PiwQS4XgZE7Vmlq
JXdQq/tO+hguWktXttL12Z3OJXN/ffoX9geDf7jlqaoO+nfx0RqdqqntVCgHJVHEQ9+r+TEOiuCj
wLptd32oOeo/fdCSkWzWkGOZmlzeZmfzaBET2h5C9LDvfY2qQmBKdFdzI9/MIrIvTU4HnUoN+MZK
uzhJS+fSZZOUIqo4XWn1GFqtmCblUOBc7HZ9pG3xNFQ3GTf37b+YJPpoW3D5IUm1+IYjIzUwTByV
g2nQep12zvRQlU29qZpIP5ReDVGpkJQRIsAD10e+NEmLlSxZzhovczGyEGHY6c1s/dbb/REuRbMG
1o1huNW2L9eHuvTNaNCJSRKwSkkKLbbEAWmhlqkZUSjN3JOZNdsCipiiTkQQsdx6tvKAcfzHyozv
2tA8zq5jG9XvaE2kPSIQH278nPn0PF1ZpjZfb0kf2KZzFi4WxejrCfbeR0URL4NNXczRty39bnGN
ca6FCgkgHg4WWb0f6a+lW8WAmuFX71Mevf2b38LL5wcZEG6txUmPLAKLuSClqg9Sbl+H6Qsoi2Qd
qhrtwbCCTS6MWDVm8aoeFNSLiHKnyvjcoK3LouHGnq7p50+Gq7/GPyqZO0efv8k/9li8EZl5MgTH
uNRmPTr6OISIDghaXxFOuCfZ1T13I47AForCFbT76E1Y3ODQYcovOUZrya2fNK+Nxcsipp/DTTI+
jlgmMnVn8nVDI9Y0omT6IYcq/Cz9wQfWM9K85GmzvmPsBaQzX1PEY9zNu288xPTFeXV8I2a59IAk
AjjymhzwmiYXp55CCxwq8Fo55F5JC1qVfEUIBUe7Me9oR7EfTfrgMTwvlVfP6uqHPOoNBBUGtEgF
et31tWOc7/2c8ZYQvC42qbMIiti/1VuDYI10fvzB78Xwzaei8C4yHEj2Ert3hB5TJvpdRcMfl/mc
aGXuqofLlMaCuxJGOh1lIC2mbxuHKPvRyBz5nZaj5KUhFgRkEbQarQeWNgCsS6Ky3tBwQoktVsz0
mxbHU3FfIaBtSCKrnsYNVok/kS4LaFqJWrrcDd8qVp2En7+tPYzfaSnLvIcumcQn7Gl9MPL1QGKj
HAeWuUKo+Yp3aviIGc4g8KixtO+FBgQJiQQMMSRPJemd0u8oknFZB+ampMDwVj7CRBy2fURTsOgU
3KjEYGNoE/ORU51GJpZiuqbjO2l0FF1XhY9/ia7SvHXj5NDP7wpUTwRqk9/3M8Ne7Krc23BvA8Z6
pFuCtViDhKB9mTaaItEeHKUcAPckjybtx5gSpWsD4rHnla6Cm++qMM37Jglfus6jgVI15p6E5r5K
+j02zxrVWgCZfoJmFpqo28k8oACMOt/CiU36n66vLe3C2mKdW3xxc3wul/vSSNkgoeOKcBntSpKJ
O1/qlBkLbZey6rYhHJvAKL/Q2dKubfKFT2UlDz45ASAtNCDRKhNGMOwFznk3ftl5fG0aWM7Zpg1j
RrBpnu5RFDaswtQLD6ewWOe8kq1S04hAH8rnoOD/svKEpFcSsYaf7+yiB0nXmE6LIDoZPzbIOPFk
ZfUrK1yM8Fg01ZLC9fXfeHa28sGJOX9qaxyvCItOf6IeyQJCW+kc5taSx6EU+T2scgTfClhW+8Zg
FzICc6hvcaeZC07UnhajeWGLBAqf5z7Ebm5Q0amGtrEr8FTBJgdAaB1E5DxVFav35FvOJelGKKGd
zZcKEyUvuqi4NVrWMlVOG0Zf2kBVQOgYP8maPtNo9Yis+hWo4wO49hatt+X2vgES1zoIiV4fWe+x
0IJHrvNfU8e+9YvOg0fKENRmbJOt0aZccPpMNNtrJB5e3iGOZnBN0Kk9Zi4DrUy423ZkaRzPORpk
hH62qYdG0TQq43HiBEIUDPH9a1iNAPeNaDLwgLUtnFBTmetHC/YBJIlGL+SqGYfx1s8+Lx2yXLiA
8ww1oZvLmBc1Uh+nHbl3Qd8rthGbzhm2kk7cAMOmTdF0ydbq1Z94GYgdnXzG4fq6vfTR88FT+YVk
yv63WLdpDCuACxU3SuoZ7iAFnXi6TW27UfhWOFHgLNw43y8Mac65STp85sv5cp+By+epFclvJO/w
hLYyKWLaqEuaIJyuCu6Qk3dP1yepXTrE54urRvhHxUHai5grFCPq8LnCUfQWqhuOB3yHce2JnqcJ
rwYYsXpfrHS9zQ0XHbr6pDqx/RlXPMhONZcinbR459GM6RC8IyOme5imDtv6VJBAf06LyJzJjmL6
FChtV20ypRh+tJjDYaZR4QbrCiiHEz5g9NJwccwxgVXzqt23DiCjfY4u4B/HK1TShwqh+dpTCHdW
au/wcZdGi5VOQw8Q3iVtPIFen5oRjXBn+q9+PrThLnUyWLfdqDWvRaaiJvI7iae157V0GPVV/YzL
omiPdUXt4kHRSg/cYCRh6XrFaLp6g4HFXafP3jQBxDCV/rnBrO4xVJy9ymy1/wQP1P9nSpv0QyCM
oV8LsLu/MLAsBazZwTiyUwmId42WwSNuwtahM7KAogvIw5Hryhun1yoxle+Z1g+giuoqGt0hrKQb
pXJud1K09NGr6h7kCNRo+NFp2CO9BlRWbLy4wrMP9Riq2TA2+m9TWxEt9DDNQa1SSh5lTSvT6NXQ
eJzcoLGQPqEvOnxab+X3uIus09BM0i26Ut/YxKk5fKGU4+nreKItb0XIh1We0SnRcRIo9pk95M6N
UCKo5BpJjmZl6Vb7ruYmWESMYZJ0pdqzNXyKjxRSzXEYio0O6HauGVGY3OhOWz+g/EJYm6ZG1K50
GIuv11e0ZDM7DZHnPUN3+GalxXVmEbUjv0Sv3IAtL4WpvY8yQv8Oc6W+lXA6/1ZtS6fAzOXAmPNN
i3Gmxg7VSYdQgCxM5+KtRyhRALykI0r4Phjyl+vzOjtWWCm6Kqgoq/xwFCmnm7g+oETWG2kfAAJm
r3FszHQW3Em38EOb7d+PxcODVOQg2jjLuDqFgrQaj55DT9T8PIRN/G401IY2XVoQQF8f7Ox0YmLk
zSl2cpMw7GXurCq8pjKL3j4AKKq9g9QlZE/YHaYbT2H0Vfi24a1ozMADNZRV6V4f/fcpcrJeGJ4o
lcs/PV6OscypY4FcWRFH+YFqum5v6dwngB/ahna2otHLjfTtIMBR29B5Bgqetoqd0nowKhVuCFII
gM2UXH+FXhmZK3BG5pMGQgAwNQYeEHDitPp5/RefLXB+sGkRRhCLkuNaSjrsjJBu6H1M0007B+ad
oROizHfjrVxabqhVpGTVmRaChtPlRi0jkw46Ydj8eFCuUm36RoCQ0kDmW/mNNOKlFeCQPmNezrzo
5t/yx0W7yzQFis1oH7opVn9GYeC95rKSr43RFmzqHH2xC26ifSMX5Vs3IsYLE5UU+DltUVFQHNRP
B69KZRSgJe1Dg/JoWtejDxoaVXRn7cGpUjK6/vbEhddHKg9jdLaPC/tTV2q+VTm9dVBMJb7TK25x
0B0N8ymLenoNmlL10WXCrXJR8Xt4hUqV0LWsfVBbILlTAUCgsTkXoA3Cf//NhBsUGJqG6lZm3QFK
jfVevZfIqA5SNAp8WlSEr6HXgY0zK6XcZ2HjwF83DcxetaFpHltHlIfKIEO+9sPOLDiYTMI8CJ/Y
SBIdAHnUsZUt0VXCZVbN8JZY52wzJWCfKxF0HEjL0NVFktEWQKt6M4NAb0+2q8iREnkitbtJTGJN
nji7kbm9OB6vXVDaJ3+7TBSDIJWeodTOobJmniM8Mdy7C4euhm1QsR1ROYuxmb/+6s+uw0yS27DN
NiLJUiwHJTw3YELh+GL1oY5HSKQe0Qx4rjZvMwVs1w8jnjE3Br00U1szqLBThdG4iZ0u7zATk4e6
m+0NpNFT3aXB06SqITAhLIdjzfRu5BPnN7XYTmFs/P6aKWYZy8I+LZAKNxp2p6yzw3hteL311JcI
KNe4BMD5wk4eBF0dUuHXKdq+s/zwt7n+oC/9BkQylCfnIgCIstM5G0NbQ7VrnUNuxv6ekn+/ws8o
36ZWrB0DvyhhSJXpKp/blXvpWze2swvvmYIA108+cvJQy0cAgZK8mB07CHfT4WOZmCBwLd922E/M
7pU4tzoEmVPfeNGLTVRyt2YFofMjqWVrZ8foRAarHJRydDv6Jncl5jZ3ND8SpFO0Hl97M5yO8Gzi
jYUv4Y0zdLGF/mdoS5LV1gSQvOWdO51v/tT1Rjeu64fJe2bbe8+gKV5/q4uV/L+jWLTyIBhBwzn/
9z9OiQKb0FbC1KGZYOoPZq03P4ZsBooFkAwabJVvvMblRf73gA4dnciOBYHX8nulTWo0AuhKblSp
2moikzag2fcDUFAyih4jif8AMmpviwHrr5GWU1Ry4QYX3mSt94n6kQpg/Oijf4HMLoEr/f1TF7pk
0/idmkIYd/o8ODiigT6CyY0NzAHI9uGtYZcjGT5ok9cf/eLMmp8EUQCXcTYRapzLLFM0wJEysG9x
y9hJsUxrWxBDRRQDBb0+0IWVZFNqMrmKOrbDBn06p4g+wShGRuJmcJnA/StfphxzUtF3weGvR0LE
QA2G6r6NnkI/HYk+idChNK26SqWnH7RKgyvqWLV4T7qp+DdjUarldKO4Ie15w/hj5Toqh4weZSpE
q/5+wqSN3nLrM9zUG/veYuP5z4L9Y5zFvgdT2x4LkaouXRk4ZYxa+hBZyfQWlRAYg6nEvtuv1RvL
8MKgZHhZF+gXUKaIRXIpFbU2JL4Oi8PzAy7yphjcMBb+i+FMyTNYG7gXYSOxf7z+Ai9sB5ylhOyU
ihwHmcbpQ527K3q4naprORVWN7qngBDqsMNcyVCJf9h+mX68PuL8N/5xtP3nK6BuR9+MISn6Lmbq
B2WlchsYsZ/VqhdMSjNoHMEvtWzLI27Es4dujbGbJvsbO9GlgU2sN63f+RnSUadT9VttUO061wB2
a88DPdXppiLI+E6LeOyvcSR60jITDywoSjdW1DI79HvOhMVI2KiM6vpy020AldFG62muFubesCUJ
HoN4plXR2eA3R4FdSY2s2rS4m8/NkH1FjkzGoBRGBa3lukYYVRDbpNnNNOuFdQeqweHEQQch5XL7
ixxwJ2Okqy7ZVIXGL5n19ZdigC23asn34PUTgvbWYj3msoaPVQujgQa0XZuQRYNSjdM5bT0zyIZm
QCc60N6lP7dVkXxrQSl8C/JYkTe20QtLdi7ckYulrEjwP2+zf+wDE1rHsJC26uZW3m9oFh7XXdbv
aAahjTF3nv96uXL95MkIlbyB/J0pPxnNT0EUFZqrRNAHN6LXPGixJmWvVZFFFFRqmY4/6yqpXknM
p//i+0SJQdcOG/lcslwEnk3WeUVssunVKmZDQa39blYuI5qMY7TaYrSA/lyf8YVjihKgJOSbS4CM
fPp8gQhQm6EH0VUsFMqrtggD62iXuG3d+CDPjyn6Cfgc5u+CjWB5eJgmvjem0VtuDjLxmd5PbVdT
lDtiByf31+d04duXfPpw4B2WDheH0zmNJEO9wmSb86x4VlPHc+O6F1bczqyofigN2f/0kobE6hgF
P6+PfT5Ngy3H0lVjFt5p5mKLxb+hMGGSWW6dYAUoMsIafz2j9/9/wyxeG0ZqOnbXDKPEyWESzVOM
pSV5yLfrw1xYHbOMxeZ2iaT/LH7Ma0/BQdu03NgM7+rW/hFEcfL3h9LJGPOm9cc3V6VV7Jc5Y1hI
x6HLGDR8RuEvmDrX53LxzbA5U5tAdMXJcDpOUVhTLIhr3MHGA4LCtsQfo+23/2IU/hYGooxlLs8d
EzNeuzUayzW8GCZs/BX+M1NqblwZL74YFhrXf3KAqlwsM8cuM5mkNd3O3E73PRm5jVdm+Y0OlouP
zDGRC8+zoZfl9JH5WYnGxxkJLYv2WHkOJlL6nQ8h+u+fGdkdtNezuJIM2ukwosJCgpjfclPMKkgk
6uzBaxv9MdYXenYznXQ+K+56vKE5NqDZSV2EBoTshT0ag+VOaH9XXpzc0dbfwzspPl+f1/k+RDcT
+igLfSqS9qXWww5FBchaWC6oPO0b/R3VU6MawFxwkcXPvhZT96YoOeSWPjat6cYWceHk5OL336e6
OExirutao3mYDo7mJqF5DDCq1eEUQpbq+jwvLUaD+ypmZkR4Z2eIOmEqqVJ9cynI/KOQ+10JfYxv
DDJ/notIEjnd/w1iLd5aCwlnQotvuZ5ZTAhnFEAU/ReUDth/OPT7D9n99VmdLxOCDoT5aAUIlg1z
sV9gbyEMJFOWa2qvsOIPdfaalunm+iCXZ/XfQRbfMdYqUPUJDeHDhu+6BlZgModfhl9h0jqlHyCX
/j9ntTg46lKOJR4YtktIvEnIuG5UQNbIePIby+/G41u+r6jTHIQ0DNQh5LVFD/UTdF/4/frzu7jI
gbZRuuJ4OsvgBB2kfFVhkYOvgniDIewg7R3VTYeS5vTy94NR8JgDQzEH0ctn1ySdwIHAcv3ubSxe
NBgJRfqJVNWNpX5pUv8d52yDcoIxDWTD4d4X6n1pVc+AY+86/GKNqHOvT+nSW/pzqEWo1NLPVKSB
zgEfHlO8VuFPOXDzrw9yaZHPgkmNqZDJ1Zc7EUp3D/C45VaRxKUs7t8aaczGGNX3HqwXVtLb6wNe
fICEmtQoiKbP6lMwZEdq24QUuh5gfmSvyS6ClMresTjYXR/q0gMk60J8RDWOfM9il3CcTLb4uRGI
YXw8yvDgjM1ey5T99WHmpbXc/f4cZrFP+ClPLdUZRq/xDLW/KeZD2L5mLaAl9W2cPvXZv1gYfE50
8s/XAnUpJMnjaiBMJquEnd4GxxcXA4G9Acj6+rxQ+ZzP7HcLB0JpOoApZ54e/mivMqWinu/GeT09
Kbg/rvzU9w+WlYpN0FXlGtujGVtS9Eewf8MW0A6xKHaXW0Wk3Vr0dGqPhQKft+zSr3rUjscssXTK
YYAAhtz0HnJnNHZzZf0Nv/Ki3qSm5NnFcfDd70bl2edjf+jMuP1nzBr9A4Y03TtWRf4ustXgezvU
2lsO234T8e9eQx/FAiAQsa3qiChyBP8CpQawmwsQ08f5GS82mQj/bmynys0UELpellvrJDAlgOUq
+zGZUbSf0q7dI+6EItXZQfdFIxkD66/Qnu1G6PhE9LgM9rgUAPmmN8mPw/zOA3j9AnOiOk6pgjlU
ysPbeOC1k1WLFg10dywfiiDUnizwJFgVjyK7M7TaecFxWuzbCQjTGqPy5CXE+PUXZm/hfZP35Jpa
BVggDj+PqucgPDDM8iCqRL50uueTu6Du84xfwLcKO7+9D45u4w9Rsq4V50cZa/nHIEuHnQPM48Gv
HXpHoD+s0iDGvIm85KowvOZxGGDuklWffP66Kvig1X7hDpYV7joFiHeZGsDK6RveZ2Nib8mN+Cuj
b8a7WpnaHTB75YGwEDK90QWfaeEGfY+gP9jg7mL+I2kYnXaq3lY/ktYMPjZFraNjG43wro+6whWJ
ErpTYnkvStq3r4YDXqY1Bu5lAgyGRd75V48Ph9xQV8Suu4udgn7DdNrngZHee6mTvvSSfBkk8/ap
F422j62u/IEeh2dDujlZUf76ZILYAKnSIUlB2rvvYr9eh0Qtq4Q0+QN6iOIZB1D7bYpCnB/rsNl7
nW8BenSwAmvb+JAbpbPJjQLLsslRt9LXgZCGRemqhahJt5baCq8jqCu6Rb8c1lfVwY8xssG2yJOr
SU8Qppp2A7UK3wrWoKXSLxmo73wCqF19FmtTtsqmk73cq/Worsnim2sq5gEFAdPxprVqJcGm1oJy
X/kYoI5OXzhr7F7jHZq38KFTY7GlJWZ86n0JHyrQa39XhBGmKNhbvaDEiV8TpCp0AGtCu6eaBZ4e
a4Rwa2pTda+WTrFr1Xy+TfKR+oTOn9AI10Cd0sYNTUF01QU60PLR6Md3URXdGoOQcWW2sgUrlBQP
nijNZzR1xjadsvaAw264UUSiHUpNjjtowJMrY1VBten7M5i5AGw3hcrwYOh9tDGBEa+LFs5MbVbD
wdZ8WFaKbv0ztf34OUmd8bEyaXvC4qXYK4Dfd0XXaPd5OKifocaY2KBLmHN7lae8Zzb+1ka3uMbG
uVxZGXZNAh/eIm0hNAw+byxVxleWFP3baTg+tGoXfY3tqL+bxsTYtI5WYVXovfhx0+2CZCq2wFXx
VDNKPjyHtGgHqI6mcVGpw5PvRcMHjbzMQx8VvA6cm5qVrZcsyjAfaGZqp+xenxztE1VwnLZCWKjb
UsSTm3aZuvelMu3AiiAHqfVRf670Dj8YgDbaM3uKh0OqIY+oVRp4QYn9XARqvNagv79EzaB8Nhvy
Q7riKd+mmjygDQM8WyVVN3wyUL4dx2wQP/RU9R/pRm5eLWBVbEiRr+0prehHSGpyS7v2+NjmpdLD
RUuKQwsbblVCGtwjrwu3BuX372roeQ9RYXyKgnDaOVNkro0wo9ndyLtNmiva3QAxC3eACslwOol+
0wi7dRGIAUilR2XHnmSt/YF/58AsXUkti16FCPTtJPNyH1PruxNIq/d0DWWcZVn3aQhwIg1tP30I
hKXQHmT3u9EPi3ejT9Mj7hbaWrLcaHrHpShpUmNbN2P5rMax91hnEKZWsZUmH7sMgqSYdBimY2t+
rgpMCdFwdcfGHFGQFrax6TMneTJzgGvY9oxEp3Y4opsDkGrkivJVb8Zkn45N/U/bh83nYQy1HRw2
PKPh0O/SdOTilnEaruOyxp54wumFY2P6NZr6dKc7YM6R6Q+fW6WJ8F8wvIPGC9kOidV9tXAqeDfM
VPySRmUZePQa1aNfNxhzj3W1s+seQlYEN87pI/+A9iZ4q0sl3AaqXe0UcktbbALa9ZADmYQM6YVs
T3G5JQvrrcIBM0Kv6psncGkBXsGyehVK2L63tulBLRy6dwsDzz3NXiA6pV099Q7pPjX28AUAgLRT
MhHW9w0GHCPNm1nwWsNw2yhGFB39yTZfJdnxrcjxi+98/Eassdb3cS38Qx+0nhvpXKb5E62rjEPy
wROOj414nmZrhzMCqXzZ4qNQ0AwkFQdUtB/7GwW+yaaqTfzpSvbWUg/aOxH5IsbXQ2I/G5mGS/8B
7uOT6PZZI8L9MKri4I9Wt04iPVmPTgS5IbYca8W7SnEtAm5p+Mq4swrN2sqyr7dY4YYbq0j5G1Ka
RUs1kOu0qrSXwG/tuzTzmrtIz6qDaNp409rCxsTZCbaq36h7L06zhxqpyWosPYm/BZIVkPVas8av
EIs7MwzEdhzojkBmZP5EamI/OH5UH4PIFF+BMkt9JYoqxFvPVh4nAM8zEDfERKYoleC1VLv8WxOU
gAzpdV43aBXRrA0CGwVagj2oiwfPrPz7wmzZTTWl++px/H4G2ijXptMUD7jSJRAdNG1d5D1A+Mgr
YOTVDi/TGD612IL90nyt2mPAbn4EaKZhsg7KrDAwgxMeBBJbTvamhN66Ucop/fsLrqNJlHjAXTQy
fYtIWU3RTHQdatBkMtjuPO8uduSn0RN/nc/G/Gcua6GXJFlvLG5OmuH5ttq10tXz0bXzlkYNuKtT
eiPwv3B3cqhGmDbFQhR1S52Az9KLIsEwgya+xinnTp3jAJH1H1rF/mVV+o3Hd+GigX4Rw0Vy1+SO
nEWaBQb1VOL1xni1Hz80XmboyHu8Wdo6VURdFUnPaINBx/Qpp7aZbjxKFjfmfCGfRIGKC70BFEnQ
4X16JWgiOzIsr+DTzTz/vQWfv69rCCDXrx4XLonAw2g5kLMSlRaV01GCOEFRkgATbXxo0gFK7icz
tEzXyHrjSYma/F882blsbiGLp9PW0E/Hm6ts7TClOlmyMfzQplVUE5FlAH93AorvsKa+b3krOJHg
7UVvxMZ9ofQ47l2f9rz+T2+SQBdgXAAGgotgL2vPViBzmz4p6aYOsOdB/5o75mPGZ50SgZhZeTAH
MtbXxzy/JJ+OuZg6DTayGjxVugQ4Ilxj7oBztt2rRGcO1ML+cH248zfL8qX9kPYHQydHPv+cPyoK
aYRKXQcH5DqzwU/Xy01blNucEHZV+eGNTPz53BiMTwV9jYkqYVnhTrRxKBwnUty+cr7JHsRTU4Ti
Lsc+8PH6tC6N9Ft4N8MsTBqYTqelhLgxJ7Lz3EBJZTrfkeipg2pRFHiyxTcSa9qclDldJ7S2WuRz
VR4lPTmL0SqQa3nuS8cdAOygsbQtT9mYuR1yO7Mb5bWKYZfRzdBSTmcrSu5T5BrFuktjFYpr3dOU
IAPM/9bBOFTdXxcm+HEoEQ2qtQ47xWLzLUA5Y53m2S5wfOvDMKQQt2k8WMcDfW7Xn/qFxYR4GLGG
ihxQkOA+fep0kEdqST7R5U/dQSKq1yQGkS+ZL7B2ixuDXXjF/DVsR+Tk5rNlPg3+WLl623VqkQUO
OWffeI0a6fzMU9kc0zgdv1yf1/k+QG86mBNJDypny3kyE8+11O8dV1Wm4qnze27CuPZuwwl33yzF
strDd2xfVebb9YEvzRE1Gnp8NiDJcz2dY2wUVo07hOO2IzguTVFxZhVpvxLOzSrp+WHGHP8YarFM
REDbOA/UcXtVeRN5/24b+UOip29q5b3ZPN4VEA8qIhAk/80cOVMcxH1c6ucf9sd7tPpGCXsjcVxu
FfncimmtgmF802Kguf9iJJ0CIDIpmqCWK8br6UfIBVSIlGTViggbT5vJv/OF/8/1gS49yxnYINC1
sbXKxWsjy8623bOpSj/96mXhB0dJAMYaD4qf/NKKapcWMNLq8AZ/6jz+QfPNgEhAVOpoy/hHwWk7
wbHGc5sIixTZOm7eQkpy0h1XUTzY46fr07z0WUAwo36L4hyAw2LJ8O3hhyhVz+2KBoWMaF3MFmib
LcuH0moOeqo9WIn8fH3QS58E3/us50bHdyZY0M10xAYUtSM20Bp5FWV09HVFyvNJBELc2NnPo6v5
Yc7ED4hTPNvFi5yKchBJyjGCJD11y6kI3Wo2frg+pUvbJv2Hgo0MQAJtu6dfgAT7349q77k4FVYb
P6jUB2JwB2k+LcwQXvS/PxxprkR7oc6dHmfyEkfS2VHlpeeqmd1hrTJCidgmQe39RINmTDe+uiW5
kxN/jhuRhtMbisxjGWJgWupkdibYxHISzut2DJpvKtS7mkztVH6OAjqZV/wJSMkU6IN/aBQwsHTy
k/ir7/vG3x+HIHRYrLzZ312Qpw975DVjLqQ4rk9WdZsGjrfR/a64i6IsuRHKXfo+EGkjmZ47diEL
nw6V9/Y4Tkhf3BbSNPR4kRQfe/C89lEA+u/AbNu4I+a9pf/IdAvXl79fVijB5rKOyqVoWS1oIJ8O
RM6eO/pDhp0ajH7NIN1kJRh9aMPzvxjN4O4l2WARvi4KVyI2RDVqFs81b2xcPvr7qJAfm9b4R2mL
G9eDS58l5WZORD6XWTB5+mC9oo8F5lEezm9+7mY5LgVK5Zc3Xt+lnWZmkULEQI7JLnA6Su5pPia3
pc0tB7QUhEdCOBt3cavSbrVuXNoB/hxq/il/nIGBJ8GJy8J2kyj5ODTGW1CSoO5K52nAGv76i7o0
rVmR7BCv8hUshSpVkzWNig+nWyFRfq5NP9kXmk/jVQy98Ma3f2Es1CMmyB1OI8SUy51tbMJqAr7u
GlWnH22ly3Yl9JBXry/0G0NdOPzm4pupWwC6gN8shtKaoKMFVeEw0vELTIJmx570WvvyEZ8pbDjp
yLnxIC+MOFfRgcMQhJ43cPsDt2JcT6mnR/pWw59AG8KX2d/NHylzdAa8pOtv7tJ+gryblCtKprnh
/nSVQAedFAyGqKmPA7aPqWV+1JNR/9C3jf3NKIX2kmMn/uY4Ldmj60NfWqAAuOZTEJkM7SenQ09D
YOie4dtumU0OLgYRJD7Nitelk+I1FSpie328CwtnzqiQmWKnnnU5p+OlCj8FgMAsc+ryY5vl5luZ
t+XOHodbsohLwdrcn4f6GKm3EPPU//z2qOG3Yn6NUVu35aEc22HY+VZafbe9aQy4zemW3GBBEP0g
Y01vNdCiW7jSC9MFkwdVE9YGgenyiFQ8p1PtpETaghVuMCj3Rm/KdYsw7+/fI9JS9LJcCAF4LiPT
Lhl0XMPAGJta8UY/8aNVFTsgUndZkL//9SsEachqofOR73LJ5Uhr6pfJyL2TmxKBNvqhVVRlVKPC
4Fav9IUPg5fAbPg2+J8l16DRbS2cD2I3CXEAXel5nb+OoYGFUCvy5NtMO0jWVlhTD9SwAfl+faIX
vg1yjdAjdcIb+j0WFxgNz1OnUfk26CPNHoquCDdFj79NBIMBUzJsGq+Pd2m2LFO2HJSZgrDxdMFm
tFVC0u1tl9rYDz3uP+cjR/voqfvEDiE5tO+6U9wIGS/NUXCfgeQ1F1mXL9MZhj5uk7l3MutfcTHV
8WEoH4U17rzETG9M8NLXwImr2/RtIx1apokGu2zSOmGRppaI7+x2AEZkeOWeoovuXn+WF4ci9mbd
oIs6S2xWpYXfIwgm10qd8EXow0Ampu0x9badG7O6FAfbCPNn1teM2VPF6XsbRdwPdcc6CYMe32ZU
f7Yvf9hVd2gwVhOSM8PRdq2fjZspNqpDqije7vp0L73GOfPGnYb+UEhDpz/BzwonrwpNcTF4LMHW
6gpssUjcJdpUHIdU3mIU/1aqLzJjZJ/Ij8++Gue4HAy0vbZIazzdRwPiSFfpg7elsi4/w5PGby/W
ShOi1/9Qdh7LcSPbFv0iRMCbKUz5ojciJwiSouBdAkiYr3+r9CYttqIZd9IRrW4RLBSQefKcvfdy
Z/mxrL2n7Opq0PTH0kzZV/R4bja1BnGFFRMcWB2DYNSnW5dEMmZHa5b0ob50WuF3o2dPW6NOgWVR
+MRb1BvdIY0NCSDRm9ef48osjd6JvpqwXHurCaw5V42NTnr5Kz+zTTfwzZqj6bX8gv990/9SJ1xq
oEtoJOcADq1/3nQIpYhLLI7lll5mwVCKF212TolpXBt9dYT7ff/f1/vyTF9Uuq52yfF1OOFReX3Z
O2mE671a68aeIBkHRmDSLvew4uNNWknxv+0nv691SamgC8BhElXXn58tGSbQr/TJ9x0OTbhqazbB
69WtIg1GxAzvRedk38Xmfqn+f1+TfgM9MR5hYrYvn/8fG3ZTLCYn49Lez3rrbNPWNAn/JCHkv+/i
l1fl/6/CHIlLsFdyS/+8ioxX2RVta+9LC9aoVzQD1gQD5HYB/bku5u+E3V+Xh98XpCa/XPHSine+
3EqFcymkYcve28IbCCmjQm46w74bDEXf2YT3kpBU2+eySdeN47Y9GDfNiHAgJt+ce748r5dfhKgE
MkDJ1CL066vzaUZiy2uhgERfhhZNF/h4TRvrJy+v4m2lDmkw5Gr/zUX/8tBismN1BMWDRvXr7faY
nQJU1Zy9kxVypwklRaLC8L3MEaH99zf7l+fnclDAcaoTCaB+bYib+qSIec0d6I8akNwRB9cbyMvl
u5r5b98oRx5M4mBP6L//NgD/40FdFKI8wMo6e7XjXvumdNqNOrqMBDOrD7oJbGBc1c2pTydjs/aJ
HcnedjeECDnfHM7/9pVefGF8sb/V9V/K99KWK9U2rdusn8wA0Z6965zWCvJ0fZ0QIfhod+Zvtta/
3WZKP92iqaXzMH15TUvFyVHjKNZezrPzY2p6kMpdqv5vhcnvh9XyLpNCTuoEaX95a1KSY3MVAQ/k
Dk8JeL1QlSIvCIsYlrXh5PKbHfSrY/H3BRHus39ivueL/bKF9orwurHsuZVT0dvoFREPQSgE7QPZ
FcJ30ZruuOnZ7ibwDVad+PzWlh7EmZxmP87gRJIHwZb5zXr15Rjz/78XjVGOohTAWLr+XK8SVYN3
ORn23nFjefDyWd4g6uyjpEjXLTvh29CU2ckC6hbkABy/2XP+9mXzOxPlwjZn4Of+8+qIrwmEH11r
Pw1u+9ROShrWWqX/+O8397Lm/qOa+P0ZcW1TOtFm0v51eiH23kxzAgn3aOJKf63KcksOl8v+L8j7
oniDHZ8YbWBBwv2fn2aaaL9nW+iXOWN8ub2w1N2mzB1rr0yrlBENKIazTmzJb0ak/952EBAznqCz
haCAzvOfN1Jo4A6XQdH3rT1/Iqfo0SDZD4uC6gVhgfXNQ6P9+6lhEIJ6AEkMpzw6d39ezgJ8IxiN
Gnu95mTvq7291DdIsjoRNav90nR9V95Y+rj+BO6Z/dL70qRkVFYwd53NNCxY524eopzURWJJvVqi
IUQ5qPsTMIzSNyitbxk+LC240LxVv+nl8sL964ngdhE5eAnQwz38tdbxlj5HCpoZe2kRZ+YN9XFJ
kqgtVOIz6TGd5smxTwoE1GsL4PywJEiLmnrw+TRoAq0lvx0RDoZGbZtbuTi36TTca/FYR1UypptB
LWRUu9M74sA2qr2k8gcrzgIJ+oRoZU9GiVqpua9JBWamLRHPZ+mhgRUIYXEgLjMmhmOaVXRmWopY
Vs3UsGzK0e+VDlCr68GxmqTY9rp939jdAZnBGJaTONKdh++akaDWLPYHrd05qCfzMBl1e2Wsmhaq
Xaf7muJcFwZZPLkixbkZQYwsmrhkWr/kST+f89T9KdTqCI1e3yymO4TzqFabNk8+oS2D65EeFEmr
BbWeLq+TTL3zHMeva5q+q+4Ag5FUNqwh5c6bZJRm6Rx1pnno5qndoNZ6bAROMCem26Y0phuRzDKB
zeuzIF+NFCKmspWqfVCdRvfXfGk2BTzVG9RTy8Zb0t5P+6YIc76HsDdhCpEI1wIZyh9X3VVA/tRL
NNv2eyo9dWfWdftAlBTAr7je6ihWkc9Zp8nMVbgnsghc8nRAl5MgNljdQ62xgV5uwFAp58mzPxyr
v1r7Zt8NElKrgImo91pYewi81jTihd7k6sD0ndD7TS4KZedm5Vs9wCjPuvhuwb+Nzlvu0yQrNwXC
vESxd9M0/oCLfNXZYvXnsvpVIgyPbHXt/XzWTiWCa74pd2vCYvbNLjMh+s63zjg8oaG88uY00DJy
lE1WMxe01tZBQeCDkdsb3mT9MtG7MbZ/c2ohowV/Z6Nax6px7HOzdNs1VzayNR/TqpQ+Ud+d38jU
2nVo2NDb2w2kHbotpZa8MiTvg1GT0MmGVvGpvOQJSMI76GItLMfxsBTFaXDSN3deyUAc8/ssKyaG
Lwxj1Ek1QqEva5S17cNqUq6gWPD8wij7aNTnfjNjJho7ufpk8HmRM45eIC/O75TvxNcn9S0eMmPX
uZ6CmE1yd2JT7AgLUsJutFcUkflzPnlX+ej8pKwlVNjR7kZrORL8HFInr5uaHKt40Ek17hE4Dzxw
u1jN5F2pp2SHoqZQLPMRfO2H02sNUFir92XS3Sza3O/Qyx0nS77YRf9IRjIRDqo4qARUHGWixeek
re+Gvv+hLeqT7ACjZuoCfNsBdWmyo2hCz8LZSTP/ojIPCEknt3QcX4AZHuVqXKOCPijWsmwlsslE
aQ6GWXUROKYN6tEhdKp0CiBFvy5jfaeX7YK2UH7YzVJEOikqIXkO6NdjfdooVnui9R4RDbwGOtG6
0Zzbh6xRcnjIabpFQ44XsVgSFIlaGaqF+YPI6TBxnfWejtTtXDn70R4/y7a34JhWTtANcQt8S2as
NXUFlTU+46wgEzqZeFDW5DmN1Z/sPD8VV3kaZ0ffe075iBo/96dGlhsgD299B++mdC4qbtS0MLj3
lZZc8QfWdrKVG0OVHd5TVo64Lpet0BvjkTS36Txj4Q20ddl3wr2xplq/4ox6LoRx77RwD9NePk2d
MiKJzF+qsX2LPdLwKse94NuXrWqR47wQ/m/kZA6yMP1qhZVjZRnHa+hj97mUvCO5sbHXzg4mxzC3
RZudsBA995aL1A94c9AmsQOsfC3Covc8njTcopqev1pKd7Ss5L2OCSKeFDK/PHs49257UOHgLmNO
QncyESvSfpTw6XHRsI2JRnwkdv5Ghw3FYqF9GPoA90b3fqFJvwKW+84GuDBGrJ4SxflR1TbR6TpY
oGzY40I754X9OpjOQ68tI/pn78ZJctLuVjk9qvaYBXFl2xcetxUU5fCa2fM9gXmRNbgPlh07kWD9
AedqziC/86e5MAfCggp9Ywl7PDngQ0/p1M5hX8fdiUV+RPKMJLgx+XldkrphDYJ6W3PqOrsSHGzh
KPeIILZ2PGKsrbQHJ5PPuoJfkyd6qN3k4I3yXknUq4HOs7eIe7aeH6M5m77bOiFwRd9KNRkQPEVZ
K9osIjUEFrvI3s28TAKr5RfsJvO2W4nimq0qWjD9zVkT0JPaOtKLOJKl4QJ3HM8I/gKDVxuLZbUh
QBg1Td76M6GgkdWbcwiVoQ3oVxE2CqSsV+WjWSfXfddfI/W9trPyaiEqNEjT/qYW7OFSlW/q4N6N
HsvQMLWEJ7nJg+gEP8qxzmPjPdYqwmsDKbef5OZDpjb3s8gfJ7elO6zWT7lDalcNhydSUmObrurt
ijSfdcY7jx6jeDXnyZGud5VWVWSv6wE5+pWtmXuZ5h/eql0jtv8ZIxOMq2yLGfu9Woi2UzC4pVb8
TOX8VvXeAc21RuigdRfLemd11QGHyrCdLjHa0lRu4A7/VjC/0DUaMIE2d43a/YoTVvWBsFpE8q/6
xELQxvNGEyTPjw2CdkbvW1FztFDFtCs669g5yx6V9EPTstV2HVp2q3Pv7QLLxlCxI8GuPE/O/GpW
SPbjSr+tOvFSZwrsgdzeyoa9ea7nnTcoR/Ju13AFsb31Rvby1uiuXek9y9ZD+knXcuzs+8EhulGx
MqiABXczr5qb1EmTIBbxbVVIw1c7/TYtmo1gG/dB6bzNZbPX2G/B3YSUQwQgZxu3mV+xeFxGPdtk
sbxgluZB0fQPfRg+alcbd5OiHNxKoa+k177pxJ+6Gidhair0+bIVjrou8LIQiXbUlvKaCG6qrsY5
eLZTcaXJDRV3qrBlrY6vV8tNytndz13rk2/NRfDYXxHPeFt4XsC+dO4HV/Opi1uMP+52mmEelkry
yzUafEW5Lc+lF1ssGrYeTIV5qs0EfsXYV0Txtp5ybuFZBgQGDbeJ7iaBpPUZzPqQXcsKQHSt5p/x
OuengsEwYTf1EzVXuRm7NdkDlblRgGGDV5NszdNgRZzbsISSccthV/jOtKRHr7azBwKmX6w2zwNC
kpa7bpTB2NbZprHzz0RMwjeTvkDqp+Vbc5EakmRBm9n13qaRr92e7VPLPo0/zM5PymitAYnEuS+U
4TCNjQimsVK3FPotwwwn3ZUDj8OUQTB3tPJjqZsJX0om9/roqu9W3RW3Sq/LTZbkV+QF37c1C2ui
5dIfqXxh1ntXJfmE/pCXTTTlvRHaE3GFNGzHXTEMxr7WTSvUYg0mfFY+iYUw8czVItjSL4LE6KjQ
kAGn3eAdDGIcOADKJHBslum+0Ynfa+o5cIt+o6rl3YrxM+4MgdElZevEV+cvyQXotVKprIn66az6
L/hut1IvrUBmuozypVI3Oa+oD+7c9SdwNDHZtSEdqy6YpNozh6zsCLnHeynyk47a0W/ymk+nYTAs
LO9IK2Wl7tHoZZceOqh1HxfeQczalTaotc+ZdtzCPyUn3SHRfzFgmPeHzoa1PlovZMEwxAV4ilZz
OuGfmUNLtOtukXVUN4T6QNbNsjElZ0h5qWu8a7g87qRTNr6nSJZ/k3vjLO12Sg25BGqj3lsLQprR
AQMzEd65rJ/CnYcQc9zN0OCLLVc1qOwy2UKcTR4Gg6h2gzmXv8hM85O4bX0m+ykmqyXwBFB5CJF0
ql7bxL1umQeF80BcZ5UZV42KxrbViPtk9PAwts4Prx2wfmJ4vOVhAKbaerelQj5oq005dAjsXGzA
3d5CgZC7LXWXrTdbRQw7HE7EF6UHE+8JcHsPMIqBbshvDIiKcliHUyIbhBirsU2mHgtQp5zrlR6h
6JeGjaNINus4f3AL40DMShZMk+FuzJ7oUXriEAjmuA3L1ekoj8XDotlJRFdXCbK0umURtf2Jr9fs
qJsG0aW+UjhhbfU3qtpE9HdyX6nqfYXwjDgUj+zaodkXcawd5sFcAkwqY5TZ7m6JSxKoiyHZqath
0JMY82iwm5+QZbSdYREeVU88lQknrm3pzC0e1f7k4TsrfQ5Kqm+oY1goQ39lFFq1R86/KY3xsxhM
NMMcpgOrzKiPFR5ZPev5I0/grVU+3CZPcdmLbecpV1bXs+wlHh97ep/r9X3hYUOkF38q3jhSKomd
Pfb2segqY1daVO2GGNs9GvGo79vhDb5iCKKcerzdr+lMyLU63DJuyMOSLB3+PxKd6DXe6YVVbeRi
vVUORVNRpaf1AkXIG2+bjzrmJku71ha05WzCO3Vkh2VosBPr8FqlpDfBGZw2eJM4cbP8MoYrzvVU
vVq9ru2GHkeoV5KFMGnSfWhwVfhAcO7zoaj8dLST3l9QsoWeHD6VsqYvnVIa6saRnsebMzLscNeJ
BWB4S3pN9zv8i8da965wY2mk3zpXrlkeBzq3wVAnnDnH9EIBKdVtr0h3Q3F+O444z6puZptK5lfb
RgBLTfnsjPN3uSB/acRcAp+QIUCXQ0L9RdJUgybq1Fld9+OoGjx8hXeaDGcOtczrg2lOl6hdlWZr
LH2COj/uvunf/aWtqTGaYtKBwBmxmv2lj5rNWmOXbq/vl7WovcNauE59q+BDcmCnJ4p7rCfJjSrj
VDN9IWdHOcuscW51TPbZkUgairjeWcxvfi/n341FQlLQ0NINI9WYCfufDaokcTptTFp1D18cm5aW
DZYdml4yz8EkMudh/v0mEVODsbMvxPggrR6Rv6VNtIBIolff5k7NMHX1hT5vpsVZu1CtU1773qHz
5Tt5LYD3YUsIxJReejmtS7B/3HomIODJWN4aoQqc9E3T4yKfexJobITecKkH2fCXxGzeGnYmrtI6
Ld5tYJIzc101eeGoXXnhsIiqYciqY5YeSPJC1WXOrep7ejW/cTCMf7Rebqn+SmIUVa6dF+umnQwR
4ilqH5cq6ctgdZfihzvn02fhmpXJatYXsT8nXqzQVp4Fh6d1rs0wj8eRxTCOPSzZuvw5z6toQ89y
UXh1LlzYZpYndEnT8IYwcXimXiufzWL2lC2qAahEOcbzBsJpoh9q0ZiLn1hpPwYrnfzprLV2Q95A
5rmHpmGlgXcO2iVINZEM4X/3ef/ypSPTRvmDQgXR7W8W0z8GJ0nd9G2f9RgJUy29VwvOzYGRTON3
spvfaUl/NpQ1JvG0rBHCEkH4tatrmQOG6Kk196tiVm0A1tE4IoMvFpyERHhGVj4t7ZkBQ/neEjTC
zVxGp0DvXKyH0i7xii9mJy4H1NSNROJJQqbW1NYOudqWr2q5djdz704Y0Dry/IO6BfVz0/dWcRPD
Yvvx33ft0qv98mFYPXhLmKG5aKYud/Ufd014qxnrK/bLGTHKlbCU4ZRpZXJfc84nUyFmVhXitCde
RrSyMr8Rn//OTv3X5ZmUEn1FrD8JJn9e3oKR3U5jau1n0yzSa8vu4xMYl0T4pdoIi8yoLnZvFDvX
0hOjTvtJVDmhBSNqnSms0Ae6tPGHsQ7UNnUozdxU2WStqienSTR9UNY0b+/zzK71wEvw/GJ6tyot
4nNOz7iItDu1a7pPbVryKtDnVAjqW63KUTmMfbu1OMA/qzMj8HAiZZYwCkiO14NW9v15KkdTCREk
a2daOqBpiBaluipm99mSSzJQP9fxbaOogx6Y9erAt7J4ngJrVJpsM6xjgotdUzqSiQ3bfR9o8uW7
Ceip7c89f/ebYd5f3g669ZesLNxG3r8ovSN7vr3MlbG327jZDlidz5lZGN/01v89kMWldZFsqGjf
MA99mehImUmLgnna54VH+zCbQbpuIeQ6hm8nKbHA//3w/uVDgVdl7mGSn4bM8MvDK6kSVbfLrb2j
V21UIiI+uCUW7/++yr/noAgjsNMgSEE8gAbnz2d0Sm2zrcrO2muGkLeNOTTXKZnzO6tX8oclb42D
R77BNyOdv9xJvAqEHKKBwRP1dcZSscCvTCQs8roHGQLOI2Jad36l0yS/eTKIw/13HcEUBzMoDjsC
1XhG/vyEaDcVkiJTqpl+rUilaM6emG1/afW7dPRU+ubDuW3BXbrDi2JNZ1HkN9qlPywc78nsxaWF
WQX8Y9fo9b4nsB6L6a3lpoEi3JPXKxEY5pMCzqZy2SDcUvt07eVj1BWSTdpg1pZfYyqyYB68Yzlh
6NFzJWg0NRoAbS5dTTcHg3zWFFd9mgEXSCg3cX37clE5uGt0l0v50IyyoqfeByJNNnhvtzL32Iy8
9knziq0klpYTNpGEHsm4ZtawCNSlti27ogyKej7a1nhv1tNe8G5XdvIkh/bTawmXYfc0wrp0w1i4
Z4eWRCg789kiun0wy+tcZj/LWNfussS6TmrzWW3Vpzk3znj6tx6zPxoc6HUqVYZGj/quim/M2tio
/RACyaB/Zv5iS4s3fSO6DYKjqDLHV50EWJ/JYRkglhQ0J9Vru8qioowBCWUVvRk9LvypIjJ/LeRt
1ScnftA5Xgrbd5d0Rwg3GsJiR/Phh+jpcatKJKvh11DFt4qpfZJNsFUn4rLLZDy79fKzqblTMRVP
kRZXneecIC59zh4kIz0bXiaGRD6V7U1soZgxEicyqnGbzsMYgN3Za97gQ63frBxdx1kN81mci3zY
ZJr2w4llZFvJHC5xNXGfoXKZC1VNbui37VTulm54EEv3XLnyqtbIw1Vy51MgvQxY5ukZ5vqL8Iof
czZ9MCn+ZY304mK9fNOxbQeiX/davW4rtw6hFNyX6pPd15EpjfckXyMNeX/QTDZNxSJ7N7r4vU2b
Kxx5267vj0tMAo6yTgEN8mNMS803HAEuuDXO2ZBfa3kcIMDi3GkWmzSR7xLK35THV3lR34qyUYOc
QXJT9bvO4ixrSgb0U76DDFZs1kW1gozWA8ykzlfNedu2eCdXUlb8HN/13msKN6qnYj8Y9q6W2Y1C
JDV4GeGy15qRaicHPaFwpmLaoNe6FXHqBOw/KrDI7N0j24CsBCpNSV+0jI0btBlva0bpgSzpB+C9
1M9sjpZt3W5TGaOe7zamkFua2aQdOe9W712YWh0lGTF4sUNLt00fW8ctGSbOR9RBJ1IaUn9dSYQy
s+mSVxTyvsOktLPtqq8/V86spcUJstOrs+LYnJg1W41kym20tAKxiiFmf0zo0bIhN9J6UJO5e9D1
+djk1o3rDG+NfYE95sp9W+JhdRWxU6wC2EoyBW7SHj11vC+6/tgtxWvVtDfe2p3S0XrWavmSDRrn
b/tF89JHFbuOb8xWe+G/PbiVIRiRJij+loiz8GGaC4bLZvlRN+brMOSvfDfnRimegVCfVy/n2Ris
BzkpkSVU1ILTdBilt0kEbNvWG2+JTr1a+uUmd83IYVkIkWgEiOxDOx9VDoervbET4zGNCWQyJuuq
NuzyA7bedTFkd0N14dbV7d4x2rOyaB/NWFI9OHd5AvVCFTRIje5AYv2Huthn0JP0HQ1iqewuu21q
/VlZ1fesbA5ZnUbUSABVe4cJbzlPUSKBm8aFwQHVy2gsNlN1tGBy+hbVZ4h9IglSlyZPMlzO1xdc
bH85z4zpj9ZqLX8W9t3ICHISderXpn6uTeNsaZUDdZ2H1EqXl8KVpzxp7pOaQIncKp8Kc2KNX3pg
3rl2HFutidpFHtB9MWGd2yZKdeOceCsQEbE1CawMMn19n4TcLXQSfXN2nhfV3OhkkQXOwqJr1ASP
pI8sLNdxzIs2aqcu5Vdxh+t0JvegN15jy9uvxMyAPjMH34rtR1JZA0Uqt3VivldzTIvPeeU1iHhX
48swl354lzqP7tDlvtVbXuRO8lypxOLYMDvJnKKvJ5UAAS+Nr6S5FU1FNkG58JX3t2nT7RiynQaO
J4GRg/zV5mc44Ru0t9e6lGkguDuezcokjTLzoUjeDgpvPU1f3+Pu6XXdsWwM7W0/5W+qnkKMXoyn
Ia+GiKE3c3PLO4x6ldLxMRluO9bPCZjVgkXQ1nqQDFqjMCKr7nQtNX2ptO923t83SUueTaMk+8FU
zl6mq4TFzB+2YByfNvVBEh4V2L1xJrHGCjgI6f4olPdY1Z84BRHsNNLCihuW8IbhaqyHY8znyeC/
Roimr5e6e82a0ty6Cj70dmKAkNpuRJ7CkzsQaqWrTqS5IoAmteuAx/sjnYxILss14mS6XbV3blXs
qkP10MzNjfD6Es5ccuqIfhDCevc0cR2rbRGMbrFHixONNVaXtLBPk2oHkrwgrU8RLXj51dSnMnST
VfUVYx5Duboby6NN1/YMvwe6hcw7ipoMEEzwnKLSLXA92i+DdS0vvxPv1J0w5Z5sesSPSxR39nFM
46DVzfLgimIP2244jgs/ZajUveKV93VuFvTbnVO6Nj+S1iS2yFQiT9qhXSXXwDBTiguPi0nzx4Uo
15hkUemye+4Gm3CFNl6jVFtMAmbHAMLMK1C3y4Jjbum/37GDy6BVmn2trA+p2j0zr7dwhlUns+2f
RF0h4k5+EGcQZKO4WjsVCUxrOjAVMx4Q41BzO5disiNHS88ojc/SaHetKe7SJMHPU0YuW94yjvtM
r7fLaES5HK4mI3tWzOEGlB1mQdQWNMhPuLaOODyOJqP83O473xR0+sZhm4h2N3mZ41dDvOGlOAwe
KoY2OVFBHZaVlqvbbMtqCDqRjlFOEJEAx+mzxDG0GhYEWxptjmrfWYxCJXsJo5M18/shI/FeaLDG
IJbPXsqxeHWavb4u2KrymWCOchkDNWNRM6ANzcXzLMzqRNyRciWV/qZjoB4aAsBXw38e6eiWsfVB
f/JVT6qfw1xubBP4txwfdAYT5XgZ0VWmr0yKem/GcxYthbzX4/7QWl2oTUUb1OhZSGFyWASsXdoa
d2mqwcgrlOMimc00hXGm3wNjveJ5H1MGHOykByX7Payy6miBan82je5YlM3R4u/4bMLv6VzvRrch
+FcqkRK7HboYshoMhEOtUW2z3i2Ic0I8FA9Kv9Hm9i0bjHYzKOpNlhvXk5YqQaUrZzVPr2dSBZld
9HTVzdsk1rZKNT40+JkIOuuhac90hmT8U9GHa+XS4UuGYqXdpG2zyt0xAj3m5vRTp4ucad6R7AmH
ms6+6oQ40RTUQ1yRb/N8qSwL8zWmzx4oqkrqYlVsJ7F+DF11LYbhZMaATROKI1xUQWMQIdAb+aee
qHLjZYIehLpFa6z4ik2/uy2yra1NJ2usz4tm5RTq2VVRjHxdo0Fv2zx5ehNORvuzXLPrhWfYL1zr
0Hdo6S1C9VCSwGlVxIER1zGlF04bLP+YKT1DVnwRGXntwYbVqmjAQibX4Uq2UMFiYexNZu2Xsvkl
TsdrsAJ5KOx2Y7bTg9Ksa+SYnb4D+7C1XLI1a+VtHIe3NTcees/8JerusdcZqovcO9IHuNIBagYF
hLMAScvDFDclVXe6kXGx4ywNDFedo0YOe5Wn1de1nJfdWHDhik9YUh+rqu7djAmt2ydXTqKFuFCv
mkZJGYHk3b7vhz0OolsF2rcqnD3s8+NgU8sv5vTKCIZ8PgrsYRlfUMJvBZNmchwV31H0JfwdiEU5
8hH32gOPgHVobCvMHQ+lA03tZfysmAQi1mJFJRg2ysa+IZarDIVhcUSQyLukWzubpLMfSVDdJKb1
U+9tXj3XfBdQrTcMgwrOzmnUDDgtG31k93BMxF7igCfRb82Ocr8OeqdmtuS4v8S47EZjeqUrfV2b
KKAobg9oOalJrOu80UNEX1vQk/K+Ec7d7x65pJjs5vE1k4RkCnHEl9NFWqzcofshc0x2t3Fp7ox4
dQJ9GJ9nwC1rhU6kG4sjXIGNdF2WWZ0zJszz1p/UEqDcnErfdobzBfFedt1BiO66lCiolqY5xAtC
J9V6ataeEgkZET1Igg57zZsp8pg70qcIErc5wSp6cWSxZbJ3Y075MUu6A06ELtTX9a1LZkooNcsD
dyWvYx0bc8MWN4adbsYbrTFJUdWYNKDpnYNlLsj0koTQ5RZhtRRLCWpfwvSavVKSh7laaVgl7sUP
XL73Mv0JL330BYWiTwYafb6mTwOnMIIJ4mMxddsccUtmpj81tTljELkWTkWi3ZQ04aBbr57XPBUZ
0+WupTI01cQK5svNqTX7Db/AtsrXOugKZwN8ug69ZrlzCg5PPc6oIG+mT7O3qQj6hrvszu8E5S30
sikgM305unVzhW6XAqXXM9AY5a0istcliwO6Xvs2K190p/ppplkVdDJ7bBxOgu6YPg5z8Vg1yTsF
WhyNs3e8CKdwWZBuueRoY5SbVCwnfRYW6fOsu7p9nhgA07yLZ18ZXLkVlRM/JYmCVnDcFpO0fBw7
YTH2ZPKMMOa97Gp1Y+LmVO0lXgsl5F+2OpNiHzLvZlXTqwuOkfA/b/N/nJ3XbuRKskW/iADJpEm+
llOxZFpqtVy/EFIbeu/z6+/iuS9HVQUVzmAwg8H0mc4imSYyYsfaQSrJ2jV3VoxGsJ6cjwAeCyUv
61fBea035qNJFW09tu7vWtkrvarvuT1+04PWt4fiTxnoC4Cz4hqrXlurYYq6DzVr0w05U63U+B6w
CyFlMm9lA7K210PKuJV2bRWQLMyUWrBjFRsxQQ2pNWyJdUUxipjbmYrDRGZ9LwTSY9m5nD1iemwB
paw5B9+zxaYh1rnlt2ATnborNlOG12RUP0jcXXfK07ZTyc7vZeEr9b+XsLCvPC++yagTZPnorvNw
8r22gaOjPXr1+NAmxc9QS99QKl9JVbfrlh4xx54PXTugB223ZoJ2IXDRwZUayqpJ88WSknGzF0/P
EBXZt1ZjsyuKfaNN+Mb16V3TN1eAzJhCKbKgtu938yy+1Vb7B7TfQxFo9VoLyh8d0Mcona9Sy8jf
s5SDsqlpVg8n8japTSFo+jkZek5VEXuKATVQim8pJspcnl2Eqk3SHObROFCF9xWJ4rXj9DpKWkL6
ob4uZ+t7PXRb2VpvqTc/J6nrV1I9gtw9pKp/wu/2OpOJuaZ9zUFY54CyRBEjk+IRak+DNDB+cXTn
Np0n30nkVQswcaWX9iqIchIEHdFPUJXkp5r5YJF9qMI+BfLpwBJk2hGzuU+2Cp4Jq/sr15sepB7j
8tKqTW1Vr4AV+Qjmtk34yyfnu5b1N2Os7ZU+XuXTAMklZEepkDtVSfc7s6rDcuAITC9XDWor22y4
CRCdrbJSe1HBdHDCFGVGKlgSMk5Wi8gN9MUs2GHin3EaPoomeVFNW+wcb1r3oXdP+1q8Ui5Lr6f4
xYHqrKJu+jbH4x8bZSLlK15hhLDY6rds2Bz7CK1W3dD/Jl34nCUjDm4K2Kwelvd6WXWrpMeLutG1
V92jIQ+GLtsJmNNKeVdRV3zYefIbqdudymDD6pp+XWrgOHG6eexi58lCFRJlrViHNpyyxviJR9Yq
ii1gSDAvCayTB9MLH4NJPtkA9Ndm1l8RVF1XlNTXLajeQeFBGhhsaGySdhOHVwVMf8Os8bgqkEbE
RrprInmti/IJ//WfEgTruuG8VlHu5/nQ7UbbWRxQ6AOcXaehs2ToIG7ZGw945MSFWvPKD88O/6Yp
0qCkrq6yRW4HLjZcx9CU2fTzHdkXSssCpWWCkiLw8mGVl16xN7QkWaH2zljSHmKBiaPYfqM6D84C
2fWsg+qNUAwxfu0XYftKObLfJXEZc/h2Nx7yVVZedsMHnlZ1wq3HibLHeszQekT+P9LjAWEKYt+N
clFoyEHfK7ZYul53hcgP/P8DzjcT122xb80O1YFyvwMglb4oyU7RPym2gL+fuZ69WfNfGITsZYot
1y4/YOha245IYqUjbl7L2n2mJXlvICeZNA1VStI9BWO+JRq5j6Jy5/TdepQOdiUUhoqF39OUiExo
orSux2m4NYr40JQeZE9LM68ChOxkDvIfKpv2dVnsUy1Efu2F33ILMY4Rkjeoxk1cc09FCg6Mu8i3
LuD6tlxOm/F6quaHcUo2XgusNu2bNZyDncrUVep4zwIe7iLev9OS/C/3jg+zN55rA4lQE+7liJir
R65cxi6E8uAg4vGQBwvLNkDdM2oEbZY73kpF5iBxm7teqz9UA2Z86H56EQ6h1CsNNgTxnlSzwWxZ
HJ/ZWJGQO3/SkrKOQ4y6qZv2dWiq5zJPJ1C0EAC8wt51hrx2My24jnBF5CbrEa0jf7ItOWwYAIC4
yX4kxnJvxo0vNQFcnH/LHqFgepvETPzG0KkBx+ETfjSLprbYJ0Z9wwTt6Tku3uc8uSUGPvROfVO4
0Vtk6hvFTIcjt+/T4Y5Ez7MYzW/CHvY6wrkq7ChCtzX5LyU29oxcByTvsBoJAJYWr3RtYVSR50G4
JfnDbjiN3+u6++u51V4bvOc4df+EtvsQV4hZZOjHtOvYoaBF3uie1KyVRMn6s0H6HnzzRxQgwCYD
++5R4ULBe4+6fK28KCb5mZXrIJz7LeEnNwCD3aWa9JfWDJ5nsuCGOTwVg0JC5dIdj0vwtg6bb+Tc
+F8p2qM0QJtoNC+tF+890WxpvuHuYSySSL5UON1qlVVse2E/sDHlq9YRqPbJZKok+D4kiz6mTB9n
o8zXbZVrayqs/QZgfXLf1cxjlUU2GaURa9oCbZ72t27UrWfGd2Y6/ekzfbE3emmj4HtJWEUYsusS
dccK9hbJ+TeXOHEl6bhfW/3s7eIRwaFZNSuMi2kfEdqVIfLf5tz+sYPqtW9cQrjaeAQKTlq8QeYj
6btbG3Z/Pw2abyn0eIqzoCrdp4wbmY39waizyfZ1v4FDU/velJBIyNsBJQCdCXFa79iH6L8Isg1Z
/wMgWJLmIrlze2aN00e+4u6wCqvm24zgBlGtu5ZO/piEQ7bJ4+66VeyFpV1rO5jg165DRgNCeLHO
rRr4cLnTBw6pmTv4ymlczqy+/pWOaoNz5S86YPmjuf09hvl3JPrTqkhCuXK72W/i5jeJxUPlooYI
huqhKpunwUxXlU4muFLyx3JlTChe7lv3nxvEVWeh37dMEnQkd0aVXSvdo5TUFhuEAD6HVXqrluaW
kf2NZTFyH8h2aswCXgxfLkAXtZpyaJuz4ZEQzfOrrmOdGNSJovFHadZ/2l4gth2c782EhG+Oo8qf
RHhogPIa9rjqPfuhQ009NYUFa36SW2lF71bcNMA+UNh59Wvjugejta5ROhWcjd7SBxG727G1n5tW
+23MLJRCvXU6vTFWaHxPyl5tS9vYVIm6GmmSWY+qhzlstO9CKh+jXr+pcJwaklfcDf9KDh4SXO6d
rqwbO3a0Ff0+j7NJt4FHHoZ0OXnRbngPa7jNGoejl27zZLI2YTzfDZ79twxoQIKJ7Jdj+gFTEj61
jQhZAzgb2MWOLswrFagbnZyYF3Xsxq1s6Uhpwg1qhM1iIOfN42tmTD9wQ8gJntgtxDD+cHNE1mUe
/Ag68dT2zTdDEG1ZFnKT/sPg9F8HOsWNsKCLJHLflKv8QeT7JK62pdUeXBHcCqdz/Vo4P7rJ63fa
pP/obe8msKNHzME3tmZtq9y+TUzvTRXqJ11bd5Y3fuRNfBPoDbUjd/6dlDXV0VndZxk4/Tm50lVx
pQXFQ580DxxH4OFbXpk1+bmpwFLr5ouTudzr2YGHfLmHoJcWc70RXb42yoIsdhPTuWxsRUhqij6M
sRn/JjRF8k8Sy6j4pbLHe1X237yo/UUWHrTLON3GKf9Ag8LM7WNnDYbsse9aYhkHs1MaV2AOaK23
zXL5LN3qysnKR2/JkNcmqdFCOhuVZBN9JI+1k/+uhbkxG0gEcM/ScCDn1IlFkEmlpg03RjI+TECs
x64GVu7EF0rq/2jGPisyLB0mKShAYQEgOLZIDGItLwcnD/wu9MQ+JgP8N4r7x26i+clJTGc1qNi4
mYEtAG1vk/uyH8h7EwNfKICfEZdZmL7QZOiA0zVBzX4uSqNMbWuSqdIv4Pp7O5Z2+pCbKdGXmKmZ
oZQV9Mx20N7evdA0DO5DnvGLEGqJqOgudtYx4V63/loMcCo5sADT8NdZ3AxgwR1JDmYXbRUr2PUj
e0KNCXC4r9Zm1E/11dcDnZEZWYgpuKrT6osn0rHMCHhnT3oOO3gtj8S41pBc3RKbt696lk3DPdwt
876iJv1iDh7yFto0FQ6Fo4mITKSITh1yCegwmtKgsQQDkiviUuu5jPrqydAi5G6TFPQs2mHKXbVV
RcyGoCPH3WQ6ipoLr+20Q3V5GA/EBBoKVChHr00TmE1kaUWxWOAjETshWrUwzn8F3IRo4rlk/n3u
KwmaYRmMpmYogp/nztj09WTqUUBnceTdzJEIiDtMVLoXHutUpbFQShaaJb34BDFHQsNKGG4denwj
N0VbPOdkvzojibZIXczN1/PhjEYDTSPuioi1dPruj5YDZf+w1DOGolhU/JAdFbarrjdt2orJE2Ah
RPcf97GmrB5GhVhpVXZ5/efr37CM8XlvsBHrUsmlax4vX+tIrcWlTWmas7AJBtHcT3qT7oasU+9W
x0GbKhLHoWYXL/91UN4xpCY6xSWv+R8J2b8UalWHasDRba4xjcq2UWffoNW+Q69mV1fKplXw6+GM
c3OHLwkXwMAhlmE/zx2jRz+ttYH0tTT3EJ0Y9QYbDVK5Q25u3Imsatl4u8ZRKxVYH3Tov4b2TGz1
NMns3h40q7zQb31ukrkLeM+Fv0nH9dFbz+ait2M9M3059dViV1Ts8r4Y1gVNXRce/syzg5ygJdoy
Wa6nQ4XYumBlK/xc2Fq1UUbvko9MGPfC7nbumGGABZEq8f6jFvH5LdPyXEoPGbWvm1TfNy2GUjQH
FnhU7VNrTiu6ZjIjNm8wctS8TUOPYr7xUppDo+CPLPvSvbC8Tjcopjb/gm0IdAj06OffU09VYnbI
nP257byrqcnmH+iLLarAhnGr18P0/etpdvpRGQ9CDAQcxJfiWPhI5s1KIRO4fthQSNaicb5WEQbM
9MQ7F+gTZ1Yt57mgCwOuDyD1o82wZgLR+CGl78AMearjFr8ac0y1p9Zzo79REhjpNjSc5MInPjcs
YwK8kK69kLk+v1G7JRnYl8BZ8BNraSTrK75sZW1oNnNXvZKVH/Y4cnz9Wk93SRjiBpI5IL8eZL4j
rR6NhVZEKO/6th5tdLfN1xNlqu1smhYI0/YuCyvqZmFxneKYcmHssw9sLdanuB2cRk7aoIyxKHTX
dzqmrEfiAvMjp/LtVtCWUCNnK/DzvjDomXkElJYIie0KgtMxRy7PABGiuocsQhPCfqhFuxs6WrDD
LNH8r9/t6eYAs2mRW0LNY4EcDzWpMVd0EQT7ICXpOnYmAEvLay/sdudGYVcQursY/tFQ8XnaGGQ1
xoy7677nbE1WsjfStdOh8v9fxmFbpQuPKQNm6/M4QaLo9UZHt7cMXCc3RacCsaFOcekDuSc7y8Iw
BtBsk9bBr/54+25yQ+kZQpdDXKNsWIEPojPPpt36IdR6uHhzbOKYR7tatkNshcbEmU3K4lEcJL5V
WGWw081+xPNuCMpfpBLpto9aCjWUsTPKlbTp3TrdXPylGST82QF6T1bK0Mp31wM0TzBHXzUubDSF
OHP6o7W78ZdX2zTgdo2mCfRM3JRWUk8jcn/TEDj7gOqg/kazvIsFn2F1qMBtrdeAoVb1R0DZvl4J
mc4OYLRWkvrHhKhFI9LhoTOmswpgC4gmXedaqd3GzTCjfsFCb58I5Fwbh0aCOxVk7Qc6S/6hcTb4
0N3ooaWxsVh2sgoehpyu3C6lU58+rPRnqgWwc4Fp0BUV1ZGHjmmWUboOOZ6aLWZYc7O28kwPKXxE
1lMDt+i7PvBBKanmysSjbUC6hgiZoAgWjvE6hnFx62iq7DYjxK6JZp2aFCa3NMRFX68Z44Q1AhNL
tz1Utba0daweP08zgfETTf5W4Beu3W26cRabTJuqH1aTPAyQU9CmCPoUNNtETChDupConX/9G8xl
g/8UtvEbln3J8ARXCcM+OgBi0gek8QFkpJaLRjYSLX3McfPahOFBI5VfbdxKLx5Hs6F3sqpKURHF
5h7qXVEaL0XSWQ8oqOoQvS1kidXkxoG7IvtHDryoYo7qYA7RkUWj5QDI6EfzVbqteE4DY8JUi/Nb
v3BYn+y0PBDQc8uFouuy3x5FRCmNepLUg+cPlhP9Kiz8nGhDyYuNlBWNCpYmrpsA/eTX7/Hct9SB
dsKMYlji36NvWTiD0DKJG6Y3kZBMxmrctYObbgq9UxunBRvVxGa97Ugw+tqcGc9VDCL56x9xst8j
rsdyg2OVm9LpbjJp7UihmcRgHxXqrpqo6YgiTR5dnRr910OdnKXL1KW/Cxy4izbIPXrLdh9E9ELP
Gi7rWrKVlWNt49ISpHpph8oRTFxXhR1vk1IHIqowK/t6+DNPyqsmCP2HucbB83nlDD3N8QY7mV8T
qt9yxZlfWzrgr6pCn7dfD3Vy5vCk3GtYqEQNy+N+HkpRejddewx8Fgk+M13VXA+VjRzzvw9DN5rr
0qrgAe09eqF9UKNfC0mtcFNKXq047QWl4aDKLoyzHF3H6x0vWzIn4I0WTNPnxymiuMPkM2TPKegm
pYHLW9EToh0G2c831qwSUsJJs016D03of39Ej9ObMJP5yYXlaOhhimB/lJ7f2BZCEhVa85ug8e/S
OOcekVe4mFctXDXn6IuhOSTIiyfPB1Av1vDyKVOqzKrZz/AyRKBqXNE1r60NPXYu+JKd2XwkA7L1
oPwxsYz6/Ii2rEybprzkYMppvo0C8vOpM1froI37b2NeJn634Ha+fq9n1iJ9xP90oZDS4JryeVD0
SGRuNS8+aEUQ5Js2bcnwVDVlvrUYVBXtzVEgtAM9Ef/VUWZ1+GV64++vf8S5DdCjIcUCls5lVOpH
Xxf/wNHM9TE66G7DETDZWvMjGiZSl5IGHBw1qP3D+NBi469jBkG4kqSw9TuvHIYLjWOnQZWFI7kL
ItAjpQT09+h99PgTwxmIDoGFyg7FMcVplBI+2J32Lq+78L9/dNJIC8JtsX84iUrnWu8Dj+DwEFR9
sjOr/KHRXORrvRx9mUb5glqKL1AKz0w0j1Qs+4XDfnFCNB4jLUsdzQsPZQL4L/XsaUepzl4ZdLXd
oBVMrnNsXy9s+ucGBTz5z3WRXMPxGWeiYpbJTPm2tnT1u0ni6C+GQhQ9R0eEC9JsVuS4o+xSOH5m
t2fHcLnAADIFHXC0qvR26tEr426DRNvQNnYu02xDrjC+7VGeXtohT0ezdTZhbsNE5iTujpZTlpZ4
s2hZdtAdr3os6PZcR07T3WGh1ly4fZ+eLfSlcQP+5+Ztcsp8nqnUiivMRdvkAAM/vK7qudhGUXwp
nXBuFIJ2bwkzgV8fH5apjpmgA7Dp0HoYZYuh1HdzgePz1xvAuVGWvBhuCYJL4PHdrNPGyM64sByC
YhTXi6HmOsvr+fHrUU7XNjBb0iLMBpe9/XiDnbV4rkfRxfTyyejapdi2pxEuyVZQtx6z2hz/85Qn
MCdCNuiil0uY/vkL6TWsFDEy3sTJDQlLpBSzlMatKEq7O5o5oxsMUaNLVP0zu+kyriUtqS/nyHFY
rllDRS2UKV9mDpcsCH/wR7coJsoVdNV5rTkPie6Z9zl065VI0kvE9NMcHLk+rtigYvieFHyOHlyW
qJOB/seHqk1d7F2mxrurhza6VhXYNpPX/R63Vu2n1BCnVTcBt9s01uz9nEhGW//5hMNXhHSRDY6V
ZsRj4HWtla5dTlQIuPnhbJu2D1XVaLCgaHRq6jime8fC/tuwi9tJD6ILiU/jzKSDBkmemcSDydl+
9C4al5bYBJs9H0ejdhfXprnuQhgmQ4F5Q5MjIaSTEOuKUEHNgYyxLdIIcAz+xmsH28mNW1fJuprm
+S7owhG1Hr7VXy+L053ZNqlkOB5JEcpXxxtJ7rldJQYKubZLuXlI6hC2D5zFslWoLQpPR+Nb6Re+
ytnX4rIISSAy+nE8F4eTSdZikn6li+ZmxkZ6lyQjeBeHTkosJ/MLu+XZh5QYeCypWE735ff8O9kf
GsiTQCD4Vm7WYOwCE2pjQPbBaypIB03qgLtz2gv7Gmudv/dzyEyJ0eGebtEMT1ZIfB6XWV51jVVI
31NBeRvUhUnLRzSQbsdQPMQHyTLGlURK8E6loriFz5xu3bh2fSCaFiSWfBhWpnLdpz7N+21gN+Kj
7LrpEefT1q/yUO2MecFNlkUWw5zwivaWP8aNVGn5dBW2KGFWuT24O2JYI1g13QglwezD9tC6uf2N
kjASjixKt4HWT8+yQZPgcF8/1MZUfp9FP7/AhDasdQT67AcdUHeVbQB5qQa5qJXovpZAXfLQbW8n
pBqreInTvBEgREWUnhQK2Y9TXOkJ1s0IbavHNHPD4pk7fjQDlQ2d5ibI9NH609E12qwBX4N6BI1V
vZX6QE+nbagu2tsRIuC1HQRxcojyOb1JUHNJ9Odp9Ra4bvxcWSppVzTYGf0Ghh4NO4GIvDWGqIak
eh/172Ia+p/kpamPDwK1Fil/cxPSUfpeoQgmmWAGqHMyy5eFVKui1xCTl6V+n1STfOtKrjuOFRub
aYq9DQkeeTMQ6uw6JAx3sXQFRcc830coxMLthPGbIpGAwAB/RnoizRK1UT/do83t9vaohy8FPNpV
Qlvte2dqzTZ0EKjb9Tz99Jijv5ypm7beZAoEblFoXmUAzPwe4ymmbGTk36LanP/kWQy8qIppy19F
lVFYRM1xsrXCBdnT4EMXb/Ft0K8rOxFbhb/7jdmXs83f67p7fZyM+3SwbOYWjIM4DNoP7hb1lWFX
E6YhubW3ZrYcYyKPRu9zZP2qaFmgHJ9GN1IgvliVXh8/oukobka7jC9E4WdW6xITc4qR3CS9eRTb
BFbpoF+nzBqUXnjj2bx5pZnpTkamuxtlpKEiYjP8eh/8xz/vaK1ys0WDgfmjCTZi+VX/2iNiRZcK
d1cs2Puk/BZUY95uaLukBIkP3XRja4Uz45jgmAAIsjl8zRppIZ8jC0ih3lC7War+jtpA1y56DkTt
iK4sZx2mGCitxha27y5HtVQ/W23W/HEpO9L4isjeRvCcmEuvsPBWY6SCD32y5ZtOb/gK0Au1yQyJ
npxhSiKAd/oLm9TpFZCISCf9hCaDYPI4Zi3HpKLUXGi+ZuB8QfHRzZJ1A+INn6GxFo9OlWR/4Smp
F2ioBa0SA/0MF37DueOA45k0JiWA08QbasA01AgP/WqkkHLVacJ5iPHBuKL8HS9oJ5AmF469MzGn
cJZMF+SKpZR0tDNXqYidrCUNVPYpSj7RT+YtXg5pciFzsRzwJ7OK651An+AZJ86wiA/ZkGmb9Gdg
5Kue4BfgY5V7N7o5zf7XU/jcM7kUHSQJGvDTx/IEI8E4xst5JuW4xbvWoP7Z2FmKjvS/j0PNnM/F
qYaR+vLM/1opKcyisWhd8lphbWAkPmTfCnOILzzNuTfHBQehyuJEAbn/8yjmkDgFlwLNh59p+I7U
umut752V64Tmhfl3Wpwnt8TDwDh3bEpsx6mtKh4yEtFt4EdBaH+PCehYe6lAVNu56Ej8xkGjvYGv
RF8Xaqk+ualCtHy50YZPkm1/oAUP9vGqNpJ5r/WdQgfz9Ts/8zYkZwreVVSWFmvaz29DRg6kRklm
HdzSsM970Rympla3dVZ39//LUCQHSIQstc6jF++I0stQ42s+sqzwSnpqfsvzKbyeZZtf2HRPFj4x
INVjg4gMG1Wy35+fiqg3xSUC+wtOrxzc9TjsMuJUIBbtUIMe7ThWv3645cd/Wo+MuKwPdniH7OSx
QICU3tw7vXL8gmKrBttMb+9LL6eiEMAETCBVSOdb58r4DeYTjGLXrMJfX/+E5VMd/wQmG3Oa0smZ
gi4BBEn+hJ9QSnsvavt5MsKb1rDGVW5yC+phThIuXrIaOTlVufdyL+Raxqm6pNo+v+sOfprR173w
K2hjK7ekzw2R5HfcoseDkXTYKetUi75+1JNZy26uUwh1SGmiFDg+XJQElAWIzfT7QuvWURcUSyNZ
9tBFhrgk7DspiTGWhT+mScIHJtGxMAANa9C0ME38nirdKrAmDzgfyuSwt6Epq1be5ZEWY4woo42j
x95+6Kr8QuRy7nkJWRCgcMmwTubz1I+pbU2N7qPi7JlREY3CZBnXaUB31dev9mSz53HdxTOGEgK3
y+MgqYpBE2iRYfhFDYKK3vEJdQCkFvviff7Mi+WeRtZ90SDgPrg89L+2+wCgPK4FoeVPLeCJMaB8
jkeXs0mLFrB7HdTwO0xApfb0AbIbsD/+8RdO0TP7BLPWpDhGnMtfdhSbebFOF59X2r4Zx9RVk0hf
teC4ViUdo1cseOvh65d75jt61P69BWrFkXCcwkg0WdGmNNh+XmipDSO7yG6MWbkviajFn6/HOrMu
PSxEcCYziUROMnmYDRO5O6WFZCek7TmCrdqCGjB7iBeQlmm+14x2awcIUy+cKacjm7a1eBUKBJTI
hY7eqiODbqjJyPuY/KT7qnWCQ6fm/MmbuEhFs7lozmGNfv24p/N2ycNQM3axPqd2fTSbCCdCI00d
eHpFPl1PjkeXyQga8+tRTj8go0C9QHCHhPJkdXjxoMVpGlskGNwEtgblOQR2RZlCWYQp8Pb1aKfT
k0DIRMCCMBNd8fExZiugw/NcsLXiX/JcgbxbV0kLqLwezPuaZq0L7/D0BOH4QA1EKsNcFKJHx2Zp
gqsLMSHxx7pEj5TBQndmy9rZufWRLK04uhZ5iL1JMXz9oGdmzP8nnF2Pir+uHw2spalXm1Mm/L7r
472p4h7AMixKAfrxZ6U79TXmMJfcyM7MGMiIiz6UDNWpQKiOZ7tunEL3kwyR2UpLGspiZApUdmHS
nMYGvE8iHkJbnFyQ7xxtdHWQ5mM96P5Mex5Ji7VRgV83aHzHSMOmPXcSB5fu+//8TvGl4mWSZXcW
IdTnUR0jdjtThIZvg81eK7DOSHqcCqLPlP6GI0blmA6MC0WgMzPo06DLn/9rT6eHa1FqerpvKDc4
eDTuyHUJrbRbd3Gk6FAWadnQmAmWJ+uycPK/fuYzy5PTZLlvEmJyfi1f4l/DW0NZJ6RhlT87ZQr/
w+zta3NKXIUPRXMpnj3zrIIcLFl4XjLiyqMdx0xjQAF6afhiGuV29gaa2LXmzQpjZzcnCWyReTZe
ukn8Z3X6P0GPNIgHXG7Wx9WTkDOTKasMPx+w3tKNJN9qRLuHmOv1xjGj8cK97Mw2JAhpsWvineon
0v7AGQ05tpPypRuoTWR38x4BbLij6pwDvQEM/vVXPDMeBRuLPZbpy1l59BVTFHUi0lvbr5Ia0yDI
mD+dTND1C3zT/Yl5cZteeMLT2gJXHzJC5iJSIWt9nMgdsV2oFcQzvx4seegcfd6lJvJ4idRki09I
snK9ysXkoydTQdp8oyxQ5FrgXJLon3t26MRMX8q2+smNMZYotDNXWb5muyFJz7zIvatZL2ncUeSD
aYlsSfxeff3Cz2y/SzWO9YJrK/XboxcegfYr8zq3fCMIdSBciE4zM+u+QcMhl5fY72Y6XMqLnVmq
SLfJDxEfWGz7R2MCnO4GzdSEX1IfQJOAsekfqGslIOFW9PLCBz7zWhltuRlxzT1dq0HtkSUdGS1M
zGQ1TWn9MM10bQV13tCxU+v/fQpj2IVKh1iESXUcWNIAL3o3AffvqRZOeVxWGzix4pvjRNF9JWr5
5+sveOYswwR1yTSg3kMedLTZF4FJv3rPlqD3mj6sJxR087ofrEt3zNMqINErEZC33HOJEU6UDHpG
L2JosMG79BPsRNeP+Y4eDw9L+CCsDqVl9zdRMjaP1VIVXauKPNgegw7r0i5onT4zxS9ajfAmoNTE
PPq82Yu6yYfWbgwfGi7cK4duVGSfhVdezyWlZUtPXyLdMoD7OT/qwknvIkKmV81OvI079tptGmbP
YiE8Bho9ukMQqD8UXDssRTLxHEEBxGxJLT3/EK3qOurmtYzIIW8Ge16QF04vgk3aJV68K6Sk/kHB
SxYgeprupwME21k5Im9rsA2merCTEMjAQBvGL1yhko+errV7TSbJvLUyDY1oGQgqLf0QA1ZQnrgW
scx/iCwER1SO0rgksuSsWBbY53QBR6W9CKSJ+bCgPlqAbefhZpiO5rLT8BaSaQQ3PtjxPaKCkqIh
zg99DQHCzJVYa6OdProVxju1W9cb6JKAN+CWHSy861eeHug7GpbTjWMN9J8gtPHDCr6w5hoB9Lwp
/cbv66+m0YFToeGU5cr6zWm4z5VsgWvBrFpzTxzfRVB8TwEUQz7JMdRLdC4QMoOoyn1J+nkbl/5A
VLNhD4P9ZmR4MwAoRiSaxN/LPPPWS7b8N8mV/l6ZVKZlQmdn7urhJinSezczPsqWzG8ZNsbakG1C
lUrEH4BV0kdZDO/VYv6CL1O1Ga3qZ6HTogQAebotzZknaht6wabZvU/yQf2QU3zjBRAjQEBQQmiG
27Ksbq0uKq8KExwnjiIlKOWi81PPfKYLcXHyCp9VDnlSBk18O/VSu+sKqDRx1LfXg6T41BtWCr6n
nN8dKwth2zbpprf6+bftwuAMk8UEvQiYmaGbYFkQK78LAlCRlqYOcAsfNVYl7yV/LoDxJQKDiDIp
cVZJdGyaVPge4OC27YOp3scln5XyYfM7Ryd1SFBHPBmjC+kjCf64SVn8BLsKh6FGY9C72kKSMYP6
zhBxuw76bP4DJDZ9DQNLwe/XX2uChGuaLsNDL2vQZJIGfeWlb4ukGkBE3KLDlp1eoztLx02FGcEu
1sJmR70neUuy8Y+qTLr9pH5ncDRsmZnPIgFKhM9dvRsBVN1oTZX4TSfdF0MW4Y1wUnr04dwaxmiv
uK/cqRhfPjhqwQGE3B0GbjWxUVhuNRRe97O0qp1LvEu14bFtm8zvJprOwwD3LCccv7l2a95WGSzz
mbby0tV7+PVLsgVu6q+2KJ8C6cZX5ZzVGMrmcjeEWrxzrag+EAM8cBXL/tIQZuxlZ+dvEwiHAyxt
OlUGlc8PueMVv2Ma8GE8FD45m2ovyqLGEcR77oLQuEuDMYB1Ja2bHE4F2cJMsIyoru9hjF3BwMUT
bqpNcBDpq17U+V89lvedBo+x5Np5UxpNuh8VJs6bgP3Z7/AABGBkqnwPOhhug+ORWwlEsTKDrn4W
GEetoMkZa8+qnrM+fGEeFzea49DTPwUN9Am9WgD/6S7E085H2vbBJvVYB4E4IJF7TxHK3ePnMjxS
5sy2iWheyrAjMRV475Nr1xb/TT7mrKMVFqLRyhzx/cukoAM8GLPfWjHOq0LnP1IvLbaxyQIOF4sC
E7U8ghYH1uU0NQ/1qCnsNIxraji4fVEn1t/bxkj2SEZB5ZryV1DqKSgyvvA1upvyIU6N6VafZrqR
k1r+iMJ+3CZ2DvDBtUadRmeuI5U7qLVr/B9pZ7LcNpOs0SdCBOZhC4IkqHm0ZW0QkgfMU2EoAE/f
B170tWiGGO677b+tYgGFqqzM/M6XUYdKnFApHIi7WJCl12lWPVO4hOPodF/00m4uxtgEWdwvoFCE
nT3E5vTgVi0GJcKzLjy3WM0L+rtR4ntjYtARlGb6WqZgnEWZTEEJ+GuX9c2vWRgKzu7tIXPMN01v
XoU2WD5pVe8ZrdO0a9Vsuusm1d16LJQtc1IvcHQK5ahADy1wYKCMRcfoyBq4nWgmvfGWWFw2pYY9
ky3zwqd/tsUaoUhYby7CfWiobHhVctXqjrMbYu1nFHN+jXhb+jTvVUEzjulDbvXeVQ4uL4avqMRh
msXRTsTuTxfDLd52nAfSHdMXO3K/NSmRmZrinmTN6rCPhsQBSzDbXyQkqic1t0Qg5gzcFaDQYIq0
8UAdejUGLZssaNoiReHbORhpYQUVcFfKXmQ2DNdFr+ZXea8KELpWBihfV3YyUksyjhTuodNjTYYO
mM1Hmn1QTI1zmfdLcS/LrH6fLWV5QC9jxD75rxpCUDJDgnDgdW6mWel/DaoOYiyH0g+9Ax1BYMW9
sa0ALm40c7Q33dRqNug/OH6oiu0AeDLoCnfBHcNP1Bzyq1Dsetd4bEu2EsMCWvHbSTHV21EU7v2c
eqByKMoglSrhKfZQAYs470LTQCWxcAIELv5oV4aBk2JmdBWenBAX9BU3sKTRrwbjrMd+hIhbktHi
2LDAUJm59TQoOqC6tFj8xm6dH0OL91BkpUCblxQlpT5xqEkqjABCMnfFWUcuNCT+at8M5TNXstXA
du1lVrsEQrBprXC6yX2JmrJsfcWOq58VboCJb2Ztdsl8h8uFGH/gr+LrWQtbv7X0tsf6Cq7n05LD
lxVGHF3XCYTrdFbGX1aF0wLCRvOmNJV56xhlduGMWeWnXmnsldmeXuYoXr4KCwuoqu5X409aQF7I
/umPjsAwR0blNx3cYFwoCpj6ynmnylUGU97rQTYgEVMnrE9TYOB3ZYc5rKBQjoVI/b3rquyuJFP/
dVpyudMrOG00nu5a7EN+1iNk06UbKK8r6lS9WQvhcFpUcJ8kHQ9BD3V4GwGDPrQw/74BEsTaGgAn
8E77CplfcpHI6VUWJSA5fSY4TNWfcZxY4YB8iaRNRmXDdK+aubHw3O2UBzOSwx4KwaXwCPl0wBZb
o5HaneB+B3jPVQPqdskuk3ieTdhR+cuUvnfC1QKrg3hSivnaKeInq7V0rCCMhzqHMsOtRGzntHua
J0cGxIKDryukwCPEvj6U1HzX9qxXeyn0e9tJvW3UsLhEYlV+U8UXpbSsb6tg008zZ9xFCt3XRqu6
e6OiKyWtu2lnJxYJRc43t8tnECmy39Rak18npvPW5FOxVbG+8XUUQHuRJEbYQn9r6cHBMHZ0V177
rIA1UVpzC/Ck3ZfI2hGUc3QWoGA2wu6jIDWtkSNuTu6xX+x29SJq2Fm1c50BG/YkENe+UPVdPtgP
ehtfq2lyFyd0PUSdRNEz9U/GKEaCt6kItE6KjQ7NACxaZhxgq7/PtPVCe9LavQVuha3eWAKFLPim
aNPSJ7aAbJznwIE15gEVdme11BYUbNPcPH+ScXa9NlFuMWEz2M972L+kGW/jQYkOek4XozB18GbK
1xYDp3Iu9BCS7g0NpcYG5eLeBUh6jyjO2NrKyB8gy4OzLIvWsobLAZXEZojsDJhQfiDhx87Vq4+x
yGmVbLvumbTNuIfB9EgmB7sZUr+4bbjdhZCVAfOlSR5HaKOBO2EQNevlZWsKHKBQQWxFr2m/RgFJ
ZizHH31p432KkP6gNuShY5tOD5u9f9O2jMmJ6PqV0N+bMsKJecR4IDNt8Hxks2iSLNcAum+3zijm
fjN2ihrCQ38eO4y8BslpgZ3Pu+NgO4Y2CfiUCmkWcBXAqNFOn7tOsTf8zQq+PWYWNcgTkAWg8l07
+dVMhDNSzndtpM1+OtOtOfJ/9flCmgtOgJz8WGVcDkUOrtUd7AZ8I66nZllFcBBhZEm4+MNoVxtp
pm2oNehQKX7/sOCj41mnQv7N5EvZKs5DU4jhEsAQWrvBiR8UblHXtOSCh2lVvBlpKRW+Z2HcnbVy
2oFuyH3bzKJHb9b5N9qSe7uiaKvQy83ijTNc33d6O37JnTEO7FU4FtMr48+iym763toxMShqIIqC
tgCAHdfiwbVn8UI94+tAxASiy3T9lh3CrGV8R5NGTExPG1XNMUF/D/hnZ5jfDWXSoYe74mDCvURP
PQz3RsTZLwzDeGhSkW5lAmo2XWJ727RrHCXFbafhL6GCRw3ypfX2lmixXkA/qXT4E1Jy+YIBgL6B
qI4J1JhGgEd6Z8vjzS/w59lbWRffIojk4iMwlly0pghBc2AinllTiIMYiD03b7ckmbiM0TWYzRgL
K6Pu51rWhFY0P+VDAjErS70NbbXvXZuLQ9Ytw96tqvlXXivjo2UU/a6c2uwA6qm4IRdDFrRx269K
1uUj9g9R/dM2Y/4JQRl3ELAE1eR8LWzwwWIRjyl3Jdxs6G9qZ2MO4hYfvN7JukMPOwb8rnGxuALO
F9aBfHRJ/1plmnLnYNfgF7BsoL0kUHKFqz+XkmMVoOfwNi4Up42VkUsfjoIraExKD1gVHmM8qa5q
d6o7NA+ZWcqLGQdBX3NrbsUxkV2hqwP0Lvvg5aV961oOt/FxGja4ItDTQRrpfVDy6srJsu8c9FC/
BH4FRV3DZrLdPPAUt7+aAXjfzFYd3UJIG8I0JjTMl6WhT7cyvG3dEr6oQw15LB+/akZvbZJFWXDJ
iLC0wg7bh6SGmZ6+zAGNGS9Yxj4aeTwA1cXg09XNHlC56IKYtiP8h5Is6AZ4b04PGhNyQszKqQ90
AcIBRpmIJA5vBrvO3MOcp4QxRpFfK6KuiSTy6YLY/aYcXW2vxyDz8lUwiztncllDmdrw0aV+3epk
Ih0DJ9S6GS8zmHc3UVo4l10yX0vASH4zKzrAamzgG8xuQ0wSe7of+Fe4FmEBrKQHvs+70mtBXNFQ
vmkHc96qbQeqp9WVrQ0pd5dxXQsg/r/yIX9jQ7Qu7VzjE9daNdAS46cxqVe91K5kxwq3KvYogJrl
+oMZepq+c2RZQa+qOADQk36IvfbSRkb7Xk/lC1rNwjdb/Ve+OAiUbJBeRZ3pu17vfylj+72IcOJq
imW5wjBwdfiF8Ak69CkW82U/ZfdAJ1ZJMUxllu8PIldJrgL3NBrx+ncrUd2dHnNpgnczbLKhx0mM
o9pvIu9LpLnLheiL5LKLoudGGeL9UMprJ0l0X4Xi4Zd5UWy8rmxx29aTuylFpIQkTLkiK3+dzIl2
FQ0L8tvcAZjVRD90KbyNk0XqLfFWQR9ls7x6ZSx8LWcJ6kW93LYjwtLKYZeYXeKnqE4eEdORaVIo
+7od9xWv/yowHc7n3kLvLAqYvLFmXjYFYi1TgVTZYVMQjk7zve/xohPjjeVkOEaSqtoko2VTnCx/
EfmisO7Y45oxw8OBt2HiXJBme6nVM9OZ3gvNvZvAluYaHjoAZ766Q4Wlgq5/oc/0NtecERqeLDZj
rH9RoFMGutaP70pU3NcZrMqITtELOCc4mA3KJdLW6RkTj9fFlPdtN15Y8MrJQ9VVoNPo8jQsUvFV
vXU2sT0b22Q00kCiaAH/PwN1BTvKLqE8TrkZ7/SZJpWJCt2jlSY6FwVn2aKB3rvuoF7LYTJDWHBj
mCEBuaJLOt9kI4y2QZ0U8kIcsWOZWei6cyTeeQVqWMXbCV/nK66QER549ArrsuswxZPqAxbLaHca
3EMqRdvMtmnvG9gQQd9zFFTcTrERNzYV9nTbZuqXTdVpyW1mqJzrs3qnDeOVlVQ5/rFpu2kEDb1W
GkNCLJIqgEiK9RFGTLtpngjpuNOSYimv2GBek8xAxqkQlNUlptGd1T30rA5f6v1bayprcFx283Nc
TVshDbqSS+tNxBKzDU5DP54W9s6xQbY8poXcxMYMBrcEnpp981piIDaoPtRln+11Jz0sXrHspJo4
gZMn+PbZYgRZ6pa7arDfB70gQUWotM28CB4/Jr8vUTcbP6NC5ytJh8wvHS9Umno1Fpu+U1i9bzGU
c+kHeeCuvkndLN1BOSveNK0btuVA44ausEM6Orzyef7dvqzMGAwCaWtL++ugD4+6Kowdt635YCZ6
gQC8/5rSZrsZpIcRSVSnVwqRoT8Ya/ZMNmogLW0Hp67nNgk1sojH0ODasTdn+RPEPmb1MT6uWP9y
fBaifJfSLnZqgi/dYNLI3nb9t/UiDOvSGwM7VqcrDuU3M8JDIGWP4TLm3pdzSgZoqPs7r7ExNEi5
5ZoVtTUoWbWPh465xxhO7HVX8NFI8wIkPxHHHP20U51breLIPU218wZ873LZDH190+bLV4+MTwhI
AGR6I2ZMd7h0c4nTA+QSE5dpbshF7txWeXWp5Kbi56wz324UmvEd1NKZ62lbmWLxRAbcPjiV2PVO
gj1nX96oUsmDufe6K2Ebr6ohnW2hY8Sc9jZ9JEodAneA/pfQqUwB7XJSMhCgpFAC1cteK63O8CCN
eoxyB7KYXalepgvOCqqBuZRn5mPQ4st5yMyeLFaivfTaYOz1UXWQqDSYaxtee5dEnrtNHKvaD3RK
XXd2Zz5OpvemODHIamtigriY+ywM1v445hfjkMpt1ZvLdYPsnFC7sC+EKe1v09zYdyPJiW0xzuWN
I4mQuGlElDfT+8KoXmwtHnxH7a7MorxKLBpm3G64JUHpBD0dgKSmx1+jV0gcENoySAoiJ7uhq1oU
CerDpQdebBbiMRtzWlnTrCaZjgoRAGpzn5eKcWMARtrWuukE9KFLJBvY+GFL8yWrpBM2Dgm7ruSa
4HcFAYqXwrXg+qPvmsHL7guIxcMG6ziVb1F+l3NN8swr0uGmqEf8cKbRuIwyW0BeRypYOjkQet1K
A22pbHqwYQDr+eqizePnWp1boWYCAqak+ZgPdfVImWO+MWZ4qopKZrTP0i0GVhxFptruqzIhVFnB
1Cyf2ecLgqzH79vSqmIHhhNp0HVBE1I6ZU2ZWbzslVgf392li7aRKeJru3MVBqtSrKe77lqvbRmO
cel9KWa3vh+LzLy2yGrx1KLHJe5u+R+Sq54TNzCL8b6j1/Cy0acfpdr9qKZ52SnWQOQzQc5XZaNf
lGhtCQa5I2PJiC8b/E3qmiL/McUTm1rXUJZonXjaGIPUfM2I+7UrMtrT3Vk+Yq94byfch9KBDagx
lnhvQQlm/u5r6uUcIOgN+blmTpIyhSHmbq1iPNhcqbeT0OOdQ+XtUsUm/RrN+TdWb/OQLhBiC2Op
n6lxOhxwHuwz1plS+mKY+kcUM/fwjn4gP3nQVlOviMLGHaR+56Ya6zdbdaOQerF7MTR1tc+6eYHf
6KkPTTLhGqW5s4+4Ho/fjgSdZ33pjOhHVGX6bQnq8jFXBTlM1Vnag9klya6p8yuhdhqtg6lzPxvp
tPMklIy0k5U/SdyE8gy1jsmF54DXqhvAaC6C1jO4usaTtioHInZHkqnTZALXKLM3BeDLZd0P6msM
8B3twSR2ldIWu1qzuivZTu1Kw1V9FfruwZL1K0fYCMGmFYEBEJwaSYTpvaC1uXGwZnGrZd6SkyPI
ozSSw5/ZVFzstyr+mSHNfKlPtTPByQUSipFqN2WUz5CEVFwDqBRyQ7VxQ0hn7nlybHYtCt57Zczx
ipPDeKh1OYZDbcidS44+iLvBePLwpt1DQyNCFvlrQVlqJ7Xc2mXLhPOK1qhP1Zy9xUpJZ21jZDsT
8QBWYMk95Ntu03TMe6qTHYBZ71qZ6hiyZmTDPU3zfWwTWpDzSDdKM3GiKJg3c0u3AlnOzmYF27zm
7nyt42m0XlW5jGM04I+jQD0jQdxgnmtvx4gzjWnc8RTSIJodZzPFza2Wz9hI898XyloBH+Tj3K7i
P9Tkfuv0B6MviN0GcJdeNnubSuIMoznFr1RLX7URCE2FSG1TN1S8yCb/WAgUfZouymuNg3xDsrLe
UAFSiUgk5ipj0u7trowQ61oJfnhzvcnKisyMAYh2MG0chFIj3que+Kqow6NbEMmaJpTTolMxejO4
pnT0G5Iadr4XLn5qGEncTAbOHmQs2f6ILrjjdf3eoJAGC4hbakeSx+wfy9TFQkLrohsevLZRJYkL
qC2USGuyPfrQwL+ddB5D3Tl8Hd24X0bEpzEJwsd8Vi7ztPw2xulPr+XEttWneRkKLrHVSzajgUT+
RV5+EFDaPLHFTzbe9aYL2rikDIOq6SUqQc5TO2vuMVNv73S3epGI4/xG75+6Lur3rpOwQjvtlySJ
7o8aF28c6u1XpyovsOfj0Ou5k9KyN66NytZ7Ujfxt9hOkTw7+hRQvjQgjSVR4CKNxIUgPnzeGnDc
3EGtHvTB2o+pIVdHsv6xTJ7BK7IqN4XEqEAITg72GgXztUAHjoZzFJS/MaiUaWnoWFtp8AGl+ezj
aITjVppSIjikjkOSi14w3UG3FIM7QoBdFwFgdbXF8QKi9q5tSsfaaCDfkMmpqn7TDTb2obU0zTNd
3EcP4TeEguYPxCt0b3I86x9/ltcgSexmaYWLFlPCo66N7wyBVgM4Ozd5FHzeVbKP3V77RyHs76Hp
0bI9JGBsT8fPPyFN4jlDZ4buLNMfFUhK3MhQQhR+H5nIti0tH3Hd9mzEop+/+eNmjXXotU0VQRIk
PTRCR69ejeIYBnOJiwMbdgt5vO2c27hVrIQtdfpiC1pgCP3lSKiTlZbd70jykStTmywZrs78mLXL
8Y9+A37Mb6oA7WOaxbd33AWJ5K+LTZsNPvOkGd1GwuJOZFgVXAqAVqujmmLicmBRkEDvueHeHjVb
DEghRFOmbp+sWBfFld5VeIl8/tOOmoN+/zKN5qcVwod7qb42qv/RNRgJ08Gfbyrw7mtvllKsXagP
2dRd1DPB8+dj/b0QV16ESoMDvE7yL0ffh0NJHtSSzABsiQXUsoAWv4ncAaO/yYtiM/DSQvT0m2AC
dGYjOOqX+T1NJBorQ44VwV7wcZrmXEe22Wf0DUiM1EuH+6Fd9mr4+QSP+rrWUWwUBKxz1DBoxo46
QOVo5H1sJvkhGdrqJ3FXckVyIr+thrE+Qzk5OZSHopPEGzlrfZ3wH+8tBxZMqSXPDxDCCL+MmvaM
wbSuGgwNvn4+qxOvzbEAf9IdTUs39kUfh5LIL5MutdywiY17p5m3A07xCGLTQ5o2oZPHZ7RSp8aD
n8OjpO0bJdPRu7KVviPTMrshj7PbcS8QQV0b5nWDxmdrGkMXNI78xz7P9dWBjEAiu0IesDc/2i5G
BHcA+IUXsheAgcxCpadBuTejN2iDyZkP4cRH92Gw9Qn88fJap1wmd+y8EKH506Carwm+aKj2HjGp
//b5yzuxThxOvxVfAUfbNo++b24zmZZqvRsmKS4vooy9L93k2eGottHz50Odem8uiFRkkvT+/7XZ
25OUotVws3A0CYoOzLdeUlSjS0BGRBWlUpxRlBw1If9+Z2tcy+w4bpGkfHyMiTCTrIgKN8xF35ph
JLusP+D/MDn0RGnNvpG9g7WS5C4ZyHYQ3vbzCZ94th5LBvQOCkd0tkdrJsKlezbsOQpTRFDFjRqV
4xrY4Hu7ccY2e/18tBNbmEu3H586EeMqrPw4WwHPz0o6NQpb11Bxc7asF9Npz0m+TswJTSSqGXQe
OgHK0cc3Ljnp76qPwil2cNuwZuBoXMHXSyxBjQj+fU6Q65CXIdWhEfboQ0iTSkAHgCAq59L9lc2s
5CfbW9z+zEo5sTRdLqdoIlHmcNQdrZTISNF0OoNCoVNPqfIkCBAsIXoq31y4NC/V9iR2pzPKtdOj
OisBHO/FvzS9uuZwDLSzEs4j5yyGMSJuNr2bcWFKitiNd02+yO9GmxhfPn+sp14i0c9/Bz5amKrb
Q9Un2gLzQHUsMztjq3cUwxOpKGfirFNDgaNBeGSizSOX9nFVcgOxdPqKo7Ci4v2tVeui+WKPubxT
5sZwzrzGk4OZNE6jyIZlcAw1d5vCo7FIVcKMLP1FUkG89uwqRfOvLuKMmuPU54aEy1jlDYj5j4Xf
TmkmJflSJbQrae+IM3XSBu54ZkYnTgIqTx6CMCJ0jryjz20C3oH7Ta2EnlKKZQeCzTnUit1uQLW9
OTSMtJf/vjTA03ngc4D/IT38+L7Ufi5EWuteiKdSv6tI3/ttMZBO7MkcfT7Uie15xcPoqDTWHdo6
WoUDW3Bh6jNHag1VGuvJK6NRdoniDP7UyF8T3kepGz9/PuixmmE9FICCgySmuODS0n+0TdpUB1TR
D5ytPe5Q2CwkmCjL0ldbeozxe7mLSvfa1CVqh/Yi1s3w8/FPLVHG/y3j59J5vH82bTO6hZlihOtm
0Xfux87FYmleuV2sLLXPbJ+nnjCUP5ImIKkgtq4/5o84QrCL2/bseaFW0uWCqHFXNIW7IRnxaKaU
TKV7q8fTmXPo1Ay5z4GWBy2NZO1oUHqK2oaOVi+MJ+q1srfcvSVxYmmlaWw/f5gn58e3R+RuoFM7
jjzVLkX+jONkOFSD+83yEgPj4rKwHxLStKtvlyLR/IBKsJbW/Pn52CenuV4dDZJPMI6OpplENVj9
2PVI+ph4BA1JE0QlFmpsoemZaZ4YircIG4BaFhRXa92K/niNqoYppq3mUbikXpEHDfknFZKOZ0us
iGlkPfNdnthzgBWukQQpEYQMR1t2lElJRyiFJjNR5F7J3IfRy4svoyIH8ml0UXz+IPUTx6DHxDDf
QGhDeH00XgMIoGwL7g80XODw3VJCvGY/xeMVK9zJ3TuzEz0OU55ql80UW1hbDjZCeiiZGs1dspIV
MRygj1G4ZE+GrDNeTWhEVJ9MWm1KMqsJ/uu6oNd2aucssKfFaWDqLFJuOlWvm62H9qC4rPSmtH1N
S5UHd1KS5yL1cJP9fLKnXiUBDTcX9LFINI72c0zEpzzLEwVbP/oSjI6+5ShdwG1iT3jmNZ44oMht
83XoKnxjgA8fV409t2KKIS9hSJc0V01L2oLUEtjaM5uMduIrBLtIdoCXZwENOdpRTU9wLzLYUTWZ
6tfEUvHXonDxTIvp511ZADFZ17py3IdBaPmDm1g4DfdUNSCJ07iNxSvV+1t9tLFXEoZDZQvUD/Xa
BBqJts/6+WbuB3km5XLqRYBtceg7B3b0FyVMqppQ9MhwQ1HHNE8kFByWfKBjLzPO8TBPfU864iPe
OgI67xiSYFb50C7rhmjRlvdgjUMRCpKaVGTcJiy9TDnzQk5NjZIHJXfOOnb49X39sV20eqtVmll7
YQ+QwrfG5DKlqwkhiXtmMZ/6cH8rWi0MZHiOR/sSBsyjZmaOG1Zt/D46xjP9nl9TY7zKNe3Ka5pl
9/nH8zsNdpQmIyXK1YMvB+ucv/In0gS/mWRemLeRc08JdzqoMJsemiy/gDSvgbEz9QsCmDnwiKl3
qh2XFzGOM2FhZG1IDbI88whOrX1DJWVEUkDn9rU+oj+fNcysobOnKBSDwHY8m+x2lytjdjVmjucr
+C0HabYUP5PBqM+85vXpHj8MB6EZsZoDOuvYdsScKKf3SsQ2jYk5Hp4tlo/7wsvZ8z5/7H8PxObB
OLgwkZxEuPpxjmPRRVQDPStUpxXl6MX5c1rSqf75KH+vWpfniLeICbcJdefRLjJSfMOFSDjhmM3p
fhTavBt1qW/zxV7OvLS/1+3HoY4mRKLPU7qpd0I9Uu/dxjgQ4d5kWX/daO6j0J3xzAl3ejxI2txJ
AAcc5wEKpwS2ThNPWNruY952hS+ofmvSu1Ub4za39DP3ylMvjDs6VQa+Em61R4cM/E0GmYDO0Uyj
H+x20nclbLUzszr5wlz8fggViN7d9Vf8sfTVKrPTmptLOGvmHGq0MFzThYvy2SOp8j+sjRWDznIn
DWCvO+wfQyWuGRulM6L6kCqdWUNubUFXz5skb40zp+apWeFYshrdkKJi1/44FFSOScs8liF2wd0m
mesY5+DmjZir3P77pCyujjpHpsXc1l/yx6SqrFNBIiJlSZKx8A3RScRi6UskZ3FmTidOaHZntqfV
3Yzd4ri84KJKUJTBsEIRzzdTlN82uHA4+hAY7b1Bl0Gp7BFM3Mgx2dpGB72y36hRAXc83eCGB/r7
qXFWXcw/56gBTDgOEiliIR7B0RMgFWjQmkhCEAZ1RPNShVaCcG4j9K45s4edeK0E0FwGWEOawyb2
8WGD/qRpPMrc0KJB/0ALz88kihC9OfO5RPGJj+/DSEen79hJr8Ag2g2jRIF6tCwSkd5g1UI7M6V1
0X/c/9e0LRl3CokoRH+H1X+sn6bGXipuFAcLZkHd31yAWTgPtmO8UrY+t4RODgYQhGIZyRX1uJwg
bUm0UgxuWC/2yKqYZ2+4KjUUk/5o0ojieyjHzpF8T740rpEeKD9I2MbR+vCE7pHCadwQ4ci05uOA
048Uw4YuPofXOzkUrOqV18V92Vjn/8fDxGjbmwvDcsK2nOj2QhuNXEUrUPSV51yRTg21kgI1wk8P
fNbR7pwsWPsC33VDXXG9l87CsdZRKrxc0dufOVNPvTWbTRPyD0JmcuAfZ0U7ozcMg0aQCzNi4yTx
s2KNb6iMD7oav/3zdkZ8y/fFPRUZ/LEJU2O6jVCHdVpr0gQtOG3XTksHV22cS2ucOE8ZagUZQSnk
Jnj0BDEszbhbMRQg0K2SLqOfeMa26+abzNO+xFG6+3xqfwd5rAmqgtS38JQzj20EE0MvkGl3a4Fr
7H4S6MYhBF2Av0ONiFRT3IsGw+4t7tHTmYPv1GZCopa9cU0YAeL6+AItYxWQdeyQgA5nLGm0JVCr
sjmzTE6N4hmYIpD0I9d0fIEjqk2hYUFnw1VO81PathH/jlH4+VM8OQq8LRJ+Hlv+cQUt88a460AC
hDFi4J0a41Vkmfp0ZpRTa4OGjv+OcrTRA/hczGFOvFCU5gNm3HfoFlMfx4cbbLrfkCZZZw7XkwNy
j6QyyPr4Kw+kW5juuQvfmJVPYav13xoRXyLFWxDZyEujKfb//Bip7YBWwXKQd3XMvcpdUed4RXC+
mH1861Lm2Ta9lZ1Z8ideFvAIdgyCfr6y360sf+yHrWkiS5gnL8Q7vAt6syr2iei0x8/ncmIr/DCK
8XF5I7gvpJmrHrsuqXZfN8ql8EmPipsRgaQ886ZO7IZEdL8PEpvc9nExSRN1M5hTSWq7IK9F8sjd
U3JJbmDRTjT+G8aZZ3hi29A14i7WBkDNvyBzeFJDD1hMNyy7XH8pUHwsm6SCdbkRlpW+eDSgPCmG
vtDDnuX/CFkhzU2TL+UsIj7YWqS7Pz7aMYoTXZGeG7aVg2Z+0R8op79L3XsGr31mSZ56jX+OpR+N
RXUzMfqI/Ri/LKS5qN+4UP6QtnEmYDy1KtmB2T7Y93E2XZ/4H6uS+qm2zBMbsUTXsVUqVd3GZvk/
BObcnUxuAcCGuPAePTqUuaYc53SNFdnq8SJaVm0PyATNH+eiOud/dGIDAYC2RlVUyFYG98dJ6YIE
NVl5GptdzqBwxjgQGcGcAmBJbQs9lyuMN0/xev3M+jzRAuUCLdYxSiVzATH06L1FRW2lHWmWUBRd
95OWCtykxulr3Ju03WC+6cdFFG/hs4Hhbc32ERdzLfj3HYCjgJYfpq//5Sw6JG1cGTpLpxk0sVHK
6MKmQrNBPffP5bqVNUSaBtIRd3BjfQt/LJ3EhnkxpZMbakahoLvgeJu1aTjzSE8tUIMeGPBcnNnm
cQHSW6o4nRJaU7I5QQtUwjvRMGE8s5Gd+t6ozbFqiFS5O60b3Z9zkYhO8PF1w0WYr5RXv6APWbUv
3z9/N6cWJhkZ6uI2+8df70ZXeyWNY4KPXovfm3y8czs7TJT8Wjd64bfeOX7kGrYdXWi4o/7feEen
QY6iS6oO47VamaMGqG8XrcbkrHnhVL9SF6gjjtc9VIX2/PlET761FUe1FpKcv+IflD1qUbsMLMlk
bFK97DZakt9/Psipl2az1InmqBn91fvVod6mnS+3QxQIeG1nHbbIi438b5ba9t+Hou5GyZidkmDr
aANTx1qKjCas0JXa3usnujnF8KAp8tvn45x6YZinMR8CBNLHRzuXiZrQmCzG6dBY+LWr3KVxeijr
5gp5ezBHyGT7+CAFxKLPBz61MvGUpeuVAvJaNvr4AdjVPOtjV9KlRMB6nyUunMjC69PbyHaS54zc
97ZUKE2eGfbEOqGY8rtZ1VH/rmxGSKfxxLNsVEi1RPIimkCnve3Mlrh+vcefAV2IKkuRLKh6TDAc
UNukbTbYYW8l+Y0eq7YP50HcNmbWbTzgrWfGO5FVx+iElAhEXC7aXOE+Pk0QzrlnTooVelzxU5+q
KrThJkc85ztRNr/THmq2WzHm9b4YxgGvMsqeXjC0yJ594Icwa1s3Ut9Qyo5nvsyTRxStcHgUUMug
uHT0pruyxrij10ngo4/oFsTV7s5u+rBobeLr5cptLdx8UCzSmPT0+SI7Fb6xx6rEUfjXcAH7+Fhw
K+c6tMxOaKE+91X6A/w5BsYcjfo29Ybv9OiGiu2ceRsn3j7M7vVtUAmlznG0Cca1WuVTh3fvTB/2
RTWucrckKl9GeF6h08lzoNcT2xIyUhOfBHKd3HCPxgMAmmBxE5P4WJD2oXasn/plzEIP0f/+nx/o
h6GO1hkGwIlmJwxFNjy0euMXIKvNpE6pr9HhX2X4qSjJmS3q5PS4wbDz0nTBdnH0EjspG+BrTlj0
bRqg8jf2s1b1W/BTyZmz/8SmRFv/2jhDxE0f/dFQQpDiLFolPrSEwygfjaBt4wfoVW81GramSt8/
f5ynxiOOWcG5DtHw8X26b3SvrbI5PmgCbo0soGC2dnY9waZMsyTM03NL5eSAhKjW+jmYYN8/PksI
Mr1aYYlzyFVjO0VRtylb5C9CdXS/SNJnoSU//ocpmvTkrSBZ0gZHi7N04eUAxOIMwcgHVWdhIdes
xJYe6+7KQFZ8KJCehp8PeuoLpAMcSjbhP/eUo+/eLkqzyWozPuB6/TUfpu+2LZ/GHiXM8v8cyjnK
zwnNWJAAufGhQlqxNTLt3VHz/noywEnL3nj4fGKnvoU/JnZ8JWxI7Xd5hWY3r5sviRG9G5l3V9Ro
fj8f59Q64fxaE2WcYH8heLkiKcZ/ODuv3chxaF0/kQDlcKuKctltt91xboSOilTOT78/ec7Zu0sW
SugBBoMJQLNELpKLa/0hhu/nJZODGE6joTYe6uYvAgVV0byZWbeyMvy+PeoKsIvGIZVwNiFwyjeI
98HPTLifjnQGvanfOUKIO1ka0ERIOEhhsGheZ6J3ZJrVz2iAjeTLDtR21Y9Pt3/I2ucbGF1whuPE
9wYha6hV1iaTLp19OBs/mqIbnxse4snZREUDZAvtOLzcJdmXNtp+KxcWrwIFAg9S73Oh8np/9vRp
R0XqAq8wxKfWj35xPz9rFsWUDDpTj9Gzn28ZFaxtFlp/VDeAC/KQXJwJjWYgIQB5xcsUY4pOiT6Z
90PZ9pVn1Thu7G30gcPD7Ql+fd8sMiTecJQ4ZoASSKVFUtDLBtCysAg9ySoTJMPUNJQPImqgU1TY
klkPCAZlzSW2jAJtH7s56Gb8voe0AvsMsf3a0xyjVV1pCuGMQslsorMsSQqOV0OfZ+9v/9qVXTdv
BsxmWZH5lr1elYE7V0XjSzoHami8A+eVsyBloxR3TQeAYQPWMv9pb6eG9+fsu/e2Cu+EBhk5U+7J
VYbuje0Uxx4Jk40VWPkmXjDz3ubRPjdnrr/JGFCSrOM69KyRmlI9/sQn7mMptRuX90pA63NvcKZF
0fVdgivGCmkO3WedI1+8iAD1OxWferlwjpooEC1pDg0CaLeXaz7dFxP4ip+3qdhxib9B0edyiiV7
GHqZgdjIRwM9tx/6xKv0vjA7SUCxRBhsHxlpax0nJaW2nDR+FGxM8MoZMteTyVesubS8lEi2QiAs
Orgtb6wzrPJUE12N5C7o1RoPQNS5Annjs9cHnE2OZt4Vn369ovKAVARaA3y2aSb7eJg+1kjMgpc7
NoEw962KZM3tiV4bEegVPQfeOFjIzP//jyJG3GXItnZo6CI15ijYb3ZTvkO7BjmDzhT037pBZnP3
BknORqa2Er5zM2fuq6igMZZVmqkO0QIKBuksyYwjhBI92ZoI9hFL/PdnMs0ImqakTDM0bpFMpHoe
jlRnpbNcFO+qtPteEjx+gyVPAYWuTqIdFlMbCcwrRnsZw1TUAN1z4sy2H9dTmwcmd1sF5l5SErK0
QRIT8qjZiBoKCNkWdnMrIaCL/nDCZIcyUm88e6OTXwQBREg9+J1kKeppCXfXWRBw95XTtIELPXTC
JkmNZ7Mo+IgvmLmWX6hS5o+QzNp4DwC+1o5tGNiR66McniHnkuW/UwcCBeIAo6y5dVhC+43GCAb3
FEM5dys023/djq2VW4k81YTfAAkAb6D5//8RWxgMm2mOvfp56uT0l2OMqnqOuwDxCY1qCHIM04j6
we0xX6uly1kHlDaD9HXYrMtZrxIIawoa9Wcxydi/1U1bf7YVwVT0jhyoQHWTiXIPFPM7eeoD3VVE
Kj1Ivcy1VctWVd+h0TEYH2//rJULgXtytmjSOESpFl5PhYluYdZgSoLVIEU7NQ5SxK3iybs9ymuL
cPnxM7YE+XhqeM7ynY68kzp1mSmdm9FJhksVyxlKXikGqwdfy6sv3CI9KBfCiCqeDmrZOUaZIwUH
vAbjj3gapMXnOCZLc2WKzo8IJSbIXMeiHi5mEIzphd6qdsolxD8v0WiXqGmj1b+FnFybLO41allc
a7NF4fVkOSO4Q2HD6UDhS36wlAh/+NIsT7cna+344WCfCdfgDd5caz6HbQvW1T/XokNFM0JkCL59
l6go+lnNVtFq7ZwF3mrOqBfwL0s0twPUbMQ3QTqHmZDeY3IiRneajNI8T+XvRozlPVdZt9USWivc
ILyFwR/OEQT+EvNWGURdgGADPAeI+wk+qkJBn1Cuj5JU/qoGdDQUfJrdWso9TIM2kq6VW5w6Fs0b
8Bz0NpaQWwpRJS87JULoQbX3WoiKr2G3exHrj1nmXISeeChmvs+CrYt7JYIYmEKapuD39sYI3EfW
K5G0MfLkkl59bA9YAkH43Tjh1946vE8BdlN4VeYewHWgxvg5of9ZRp5iJi1CuFbmpND0C7P3VFsM
UJHaRDSocXb970okxnuk3FIUifS6fVdnkxFtpJ2rP4gjRieqZ6LXMm2C+GU3M8SeBzmex+o0/aRY
+i6R5HoucO+CJjsKYLiq0M6xCbbGKDZ4SytHPhx+sG0gyhxw3er1jMj4MCMKIoVekdfB2RY4CVmT
rD92lK8hJDvaxiYGuM2fuDjyoJ1w3uFlAaV7GeGZrggExvTQUzQcUvbpaFgf0YCVD6jp/3SG1HxE
jF67DH2HGPQEZUsv4/J7oxjpPzjKIgeCBNLDhE1Y5iaxOZ3R2Quf1SZKH+0R7VyrmHQ4O302fEPi
V+5dqZ1V24U/K7g2iXVAq6E7dm2V3vG8cL4MZp7mO7re3Xuzbsr7ui2aPf82yUdEw3SEhpzyhV/a
5Ts1Q/u+E0kwnLmTIuUR11JAeLH1Q618aafGNTU67A7uyb2cfeVPwcXKsZquTOQF6qxGe7JmGXZy
3Sf8zqbct5FRfYQyLJ2kRv1hd4r5UOe14hV+M2Ao6z9M9Nw/1REqTwWEd3TuDP57hlNgQrJyx5mE
hqwIzJ9BleNtN/qQNQyEXF6qSet/I1bc7UdBRr6rRtX6ZLQooWEh1xpug9wzOrq1dZGT0roDFJec
EAJGfMdBFpbeMLJLSGfdw/AqD32hvJNJRX7YcdUVCJGb6q9KT8enMNPbD7Qng6MY7f6CEky5z0N0
8HNLyedejfowWV1OwcQKjxN1/6+aXonHUkFCThnDLN9bjTZ5wG57adfQOMvdgULnjzKPMvrUk1z9
UiUVYvpfXySsJ8RmnDyprC6fYSOhoyiJE3pNXVjPQBE4cYSuf6nKoNmo6ayda5Y9A9Y4z1EUmO+0
q4xKabRymCIP0dA0cXVNmoI9xfHp8+1PWt3G5E/4ciFbQMv2ehwhTYYtkx16ojT3cTm+INrdAI6N
X2wx/X1qZMApBlc4Ww6ClbgeC4aR2Qi9jTzfpGM2Bya5GlJaiIDe/qjV05H2Om5NcPAIzMXs2b5v
CJtT1xt089KOVr4jULCKL2xXBNG3IpUI2vzO1qPntjdPHNUvG79gbf1Q8aAMTlsBQMhiXnXkAvN2
ZP1mprV0zBzk+Q56rTl7eRSWukMyLpcOdjLmH2vdiI5KiusRipgZ0mYzJBTFx7C2x72ZDrNcHU+a
rTmaa53L45TiHTAZ6kggMRdFnUgpp4SnROSVtuMpoip59rYfQ1V+yhznMVchZWEtEb+aBZVbggsr
KZnx5+CL20PXA6suHPQZ27rqvMBHntg2g4YCU//3ahnA+MhLuDNoaIFuvY66KEHzUUJ3zOMhTkY+
0FHcha1UvzR9ERwD6Gp7W9uE6KztK8jXmBLh7GyBbL8eNTZamuoWsxt1zreqwzwEYVAEYNGr0utm
y6RsbTr/HG0xnYB5C6UfGM2si2GPBaSGZwwaiZN4vh3X82Qtg2ZulkHhATdAm+f6s5B3LYqqRLZF
N0spwZYsLModoj60vLVKTUI37MfEOk2S7X+pMVsKNrKA+Yh4Mz5kVzIxxGPe0LPxim3QX8s5Fgfx
mJbKrkkUdEjEPtap21j5FmJ+Leeg5gmHjBFhky0mNgmyNMnDIfLQL3tXOSi3ZWV/P8n+t6Gp32Fy
dcQ75ZKP/uH2PK+m8xaJ7YyChVG4LJlUfoTqwiRHHiyrf2QBCEqI5r2ww3M9IcNszmqWWn0RYf8c
yfFGbrcSTlg2k1TO4P23+FTUbUqrDEqKzGptQBFQ/YstITibIRy2MdTKOUnnAK/UubJpMcfXAUWL
X8FYpAg8s+oLV2+S6AG9ZHvjOF7ZjfBq8dblMoP/sUxW/WqsOR+iwKsBeaLsp17wwzgKCVVuy4z/
Pku4Gmxx9FeZr0PJTvikUU0OdW9Fl1ibzFOpW9PGu2R1oejWvaLoAUosblQVllGlpEHghYh06AfR
NAhPki4FJGVs4S2uzuo0zu150LAzxHLRPpOSUa8Hej5erqfPlMPpzY/xGZ/NZy3Qv9zeAauf9sdY
iwPUxr5s0gpmMU0Fpl6tkN1JqrE/TH/9h4HY4LyaX9vyiy3eZ7U1UqGVzlZfip2PVy9lj9F5jDDp
+X57qJXThAo3NVCqzGjULJvjs2ZTNIvCe7ac6v5uhJ37EQ3yQUcdP2j+QSjXz45a1JcT3hRqaj/M
iPzgP/wISsDgz6nV0TZbLCJluq7MOmiMU2Yk0d6WJFXHnDSBsVqiO/0lnZTxozz0onJTs0ZWMzbD
QT3cnomVc5zTbfZbdNDoe/N8hU/eN3oMNr2bBWAlXX6WhuoEEpTGehud1Cr6cHvAldAliebRCEZr
7qjP59Af+XRIB8dXcrDBqFx4POI+jzIvB6kbXD9UN4ohK2PRe7I5z8AkQp5dhG4eiNqaOqSrKkXO
fnYDfkgnwxgNw9WGCZloLej6rQ7R6piagp0k/GN6N4tVtawINEAIfry0m6PedndBQbcVKOTBHNrn
23O5tjURKvnfsRbfNwVCSCieQiyosZVB7H06JTXPMQRQt9qda/egaVNQfoVVK2+8JIUIAlWocLmL
Jj462XBphgxtTnFEuvoprcWjHMXvpbE/hurWa2+twAxIkfWbqS/YOi4yR9QZ5dLumVN8WNB/UHsN
QxA/ga3U4iXTx443jK2D+qrT8r4Yi4OVZPj9KGM5G6V0G6qR61MB7ITqGhpsbxj0CclXNdSEFXRa
6ratTEuh7ptw3+MttE+C0TiFRR4gOYJlqi167dkcpK1jeXVS5rcbLxvewezg642UR1qGdyh6VBiP
JNVeJNRcoW1O43goosT/NGSJae7LQVLfYxbQ4wY8lDgXWDjaIsNclkV6QHApko63Y3L1QKE9SgY4
d5qW5M7AlyhUZCUsjVqoPPJU85zh1nOUsmB8ohLALHXDZmN88YbCwkadEWtzS3wmo1iLU0Vu0QgS
sjl4WZl9zqIDMNpkToXD+B72/n1d4RA5+T9Blv0lJPl1ZK4SIOw05OGiL0Y2utLoKj/tPU2xEk9o
4Xg0dISvO946+9tTuzha/h1qBtJSaaRMsCwRmFSwm1JkvUdhe3buk+9KCPJuHVckbIWy8S5dLOSb
0RYfFoLASvDl7r3ET5HWzu5r3fw620E4SfEBi54ff/9xGBvA2Zt1e95Igo2o8LVKNXWeRBcCC5AT
EOGn1tc/JSia/4dPQ7ibWjXtIbbFPNF/3EF+iY2rU5WDV5nS0Ud+6JD3cnAIK6RTEJGQTqWxJTy2
snbECF9HJQlRkmUZqcC3JccXiyr1hDLwjNmNn0cMiI+SLY37Lmy2SLKLu4Hlg2epy6jagoSG57DI
SLsmd0yEGnFSE1K7L1oMjjO9/K0gTn174eY4+OMl+P8GmvkiKJ3x13IyFQnUpMRAUYz3B3aR7YMf
DPGn26Osf87/jbL4HFodCYdtW3qmCPVjlGSo1+djrX+kbBxtlWRWByOjM8ASkR0utWqmBHG4ocWa
EYmED6WtfHVSKldo7P+8/VHL8tjr3NmzXzs98lfloetADDNKcUHRlV5NqRyX+DjSj8A5XTElz0k3
4tuYuUqKSYiPWRSgncPG+CtrN5O06JSjPkHnbzGrCYVkO0OlAZhhtE9xjkDuFnmBc+OUJzm2dpUs
Ttlsc47B4ug/FpCepdbfGbmysbxvt8cs2UDXmr8BGrIXmUwh2UNeKmQUZqPunDiS9rqExYllvUSG
sdWwXhlsbgwjEAtsa16D61mf/LFmSazaq5LBp6arYFOKHYvktLmnYOjBxQ5QovFuT/ZKUPGW5ytR
IdB4Zs9vkj8OHYB3Itc0v/aCTE0u+NFYhzgajQfTyJKNoVaWFRQePbj5ADDe5Gp6rEvORJLCbEb+
vT1WKt4/uvz5rz+IpwOFNQBwnGtLbQq167oBW0rcvnLdr92sS5wM1IquHOMWB4C/P2Z4N/BymKmm
kFwXebVdTFbDf608kcnJAaDfcOCE28pelrndHA1zf1qeWWFAsJaPMrvBAjEMuspL1Z8jIIqdpWLw
i5yblfy2reIUCe3Jn7RfdvPr9myurBn6PjSMjTmjfINDEnpX+2ErWo+0KkCUUu2PjcBc9PYoK0HI
mwQyGI0v8pUlKofWFI2tqGrpVvY/Sj+mpjQ6UAhg290eaD45FrfCnwO9zvMf0Z5JGJt2Rt56iLc/
T47+Thk7b+zt50nX9ya2lxvjrXwYdDC6kYD5qS0vhT7CWBqntAlarx+VnOa6OfW0gsPySVKC6XD7
29bGmlWmZuEvSnNLdF6h+52Fn06LTR9+aBHqxDJ2Irum0zcwVCuTOCN7yRxJiWZM0/WRUTZW0alO
13liQJIFK1bS2/4+n3t0uYkF3mYTf1EXmaOfdxa9Lsi77OslGK5FHiKmCNp6UynbvZeBSuNpU7aF
gsNdk/4y5KiC86JM1X2Zt8PXxGrHjUra/JZbBA7jk5yRCMLLWeYtpZFjCJVqjTfmY7QLqGt5uP9N
D6VUSneVnJw7tDPdUQk35nrlUpg55eSEUG6AwiyOZzlUOiElQ+OpQR985dLEoNzJ5cKlMaLuzKLd
osUtByR0OJwBioBSWsFb+mjeZqEzTh6EW+lBr6LgoZs60usm0r9mqvKXevYzohPtMLJrB6Q05dfF
FatqpDQplu8e+XBypF5yDKe+OmqqeBwi/f3fbZHXweDQszkQFSb9vI7c1C/sKcsD2dPgvtxjWtPT
HeZVVNp4Ld4eahkwr0NRB2USOT7ZKNdDRZ1KR89PZM8OseTmZNjXtXaqAryF7RTbIWwgX8Ja+uf2
qG9St9dhCRNom1yz/Nv1sJiaxw5UMRls/YAnCA+WsWpOcsBj3/ymOv17vdd8t0Xne8gwQFXwar79
C5an0L8/gLxx7gHNFa7rH9BZVRCNopC9UgXcz+HzT6BW1altNnVblsfQvyPRBEc6YD4aFpGTmqUV
od0ne+AucNQyxjDft1ak/prJlRaebsdo1MRGlWV5FM2DIpytUJzFguFNiZbjBxIBtHdvTKeWHjXK
BZ7AOQ1TrT7aJ81Y7ITI7BP+SHilk+z8HeN+3i5IJnAP8952yI8XH50rSiaNUM88GhbqB5yi+4tc
Adq8vYjLW/91lFmOGhkoyITL6kGc0ylFblfmJeqMB9sUXP1T85diKv9+C8vH+YZADXvlOlSyKmbv
WYSKz+842+hC79umMDZO0JUwUWaVCW5fEjFO0etR4qqWMB3WZA/qgg70c1LdKMv0meg27izq6ntZ
RFsSkyu7gEFnZjuH2lt2e0XXLFSDSfZU8Lfor53GJu7dQM6ajcxpbaWoaoHYnjFWb44ZITBpi/RQ
8eS8BL1QJE5+PxAhWzTIV426Py9AQmJu7IBHB9pCQ069nkbU62Jr6ITOQNXeb39N41MyfUxDCprR
dynNXd67ezv5mZTOQQsB84SPRhaQDGAipd9P6NiUJv4MMENvh+rKfYVmwqwQB+oOWOW8/H9kdI40
UlWVDJWek99h+2XOfmrRC5zJ0BUY098e7U0iPk8DpxrATZUmAQXO6+HadtTCSpoYzqzvyrr20kw/
2L7yEAnrWGnNzwjqc5Ko/9S64t0ee+1LZ+2XOQFBg3x5siY+BmiZcFR8DqWHChllwFeaKxXlsRtN
Z+NDV66vWd34/w+27BcYWoXXem2qnu5XlXBVKKK9mycxtrT+5D9pVmcVB0nvshK/ZkvL/sPwc1Gf
RgWdF46862mWSywNDIESpIzg+mHoyuBDaSXtru5xocoSy9orA6HERVduxNPKzoXkCzBIRrFFQ0/6
euQsav3BUorJC5Xhxe+J5MBSn8xu+HJ7NZekgPn0g1NOZRapegLqzYZSqzETZjR5sVz0/n2NB1WK
7LDqfLCsWSFZdFbTkRVVeXeXOb057kUVN/eilLWfldTgiNtIAaKAKhZWuCBptf3RxqL+G+rc2P21
Y4RXT6gVBS7QBZaCrm2Emn4uW6kK94meD8Fek2g+nwyaeE8Z6pWzK6lq35ucHrk7ann+2c9tedqX
ceM0uwrn8K3X2EqQoYPGnqVsbAAUXRzNfm8GcHeVyeuAsrqJmnsVpmp9JrvQ2o910Xzxp63C+Mou
AjT+uoV5K1EYvF5fYeWjgeXjRJNI/03h8JBLwYPW2J9xKd/YsCtnMzWjGestz1iUZTs8RhpbQBUa
vSo0+ksCUxe3RD893g6ktQ9SOJXmlEuZhRuvP6gfYgjVjjnBFLK0vYRdvNQYL2rmyLu8Cz/eHmx9
xf5vsMXsFamSYN2NtGFkt/0xlZTBU7VInEqna3dJ2OunPAKOKiTsbW+PvGwsve6XP4NlcdCnIiua
JpYnb6jL8QGj7+HdhGb43eTPkaun8UtWTMNexR79XsdEwIvKHrrS2JkuQPv4cPvnrB0T3PDGXPiB
CC0vrsNJYU/kA7OuCt0/wW6xHvBg/cWv2sqSVvIXSuZ048EEYFO15CQPUxgZs4+mV6X+JRymS9DX
B1OJU1f03fc6Vb7d/rLVJQZASEIB5Y2C3XU8GUY7txjbCVN5KU7vRe4UtRs7ufE7Bjf2ScDWelEK
O5RdQ5b0z7cHX51WPheyyIzFWeLHOMCEHxr25Nm1PxkfJttvv9o42+dfelLVjcxwdeegyQ1FiJHY
69dfmggVDaeet1Kpd7nbtOZBAhaPXt1vC/b+RvyufhnYorlDRn13iRTLg0lROqSrvFZq4r0dNj+s
Wmp2ApXljZHWjh3IJSiHQJvlhbK4O/1+ENMkOOGcvKDhp1Q6sHNyw9srtRqW+IvNhGq25fIcnYbJ
MXyHrj5M8u9pWV0quL152IRu4ju/J3+L0bSWec2Y6lkXEdAsCf31amFAPZgUQkbPADyJQHwh7SJq
IljQq8YO++LcM9TxYLbOoxH1P5Ng80W/Fi7ogoGJsWnpwrK9/gFmzatIbuTR01rxyyjHX2JwPuG4
Gc8tkL9/5tEEpIQ9V/yBlC9Ck4eZJOTeGD1Ti0ac6AP/sVSLbOOCWltDlVcDn0S1AOnT6y9qMmtq
QlGOHuj/+tiKUfKa3O7OZmDiEh3DESyBIJ5vB87aRuD6RSaD4jwBugjPrlRjO8X1DpS39Cuws3ft
4NMEjPDKvT3Q6o3x50iLXL1HHAdCZT56gynppwTP6T3PsvwQddF0dCQz+9JJdbHvOj8+Yh4iX5Re
mlzVL1U3zI30P5w2oAHAFtFLAh2xWFKrnUQ7Tf7gWXpf7EZw5ccxqsUuCgP1oCYA5W5//mq4cjn9
yzXkyr5e3KqOE7vrpMHTMdcIJg4A1NU/NEn+DnDXhpjb6po6PMMAnAF1kOdA++MRpkjaoI5RO/I4
9EG9ZKVxSEVanKmVbPmEbg01X19/DFVPqt5LPMM808pphyS9/KGUhtYTQh633gKrU4g1HvRDID5g
Xa/HsqKiqnyHsVq5uO+Q0CrBWuxGLX43ggXeCNe1DyPNnWXkaIFQi7geDLtRKY0xyPYSPI2dnTTF
+hdkKZMRl2QxbEE110ajkTRDtHHCe5N6x1Ogplmlj17cNXHn2mE/6ftB80u8N+I829LiWUsqaKBS
fqEcQoQsZrKspS6cLCF77egfjcT5h2pdcqBjci7k7L0eOM+hZOxvb4B5whYVC/6A/xtTvZ7QMamB
ZvdUYAH3R3vD7rM7kMNbIjxrMQLrDMDGzD1Dn+Z6FNCQVWZXJBG8Yr9XcvSs95AbJ0k+Zbm+AYZ+
7fC/+SRUcGzKyvPrcf4xfwR/n8DS71sqZnFfK3eTFEf7tjAreAOatdPrEvHUIlSzr5Wfpx9G3Fou
qdSG77pOrr759Sjuwsif3FxUybFssuTop0p2N0RldqcXtvrShlJ+7IfZq7yxpQuG0H1CyQYj6x6R
4w89RD/XUTLjR2lJ8Q5mWL3XIyc4WWZpYuHIXOyTQkp/Fr7cnZIwKLmK7em7KB3tqZXVAB1JPHsP
atfg4Z7k/lM6SeUdSmLjSzQYCvhOnbRWHSrrOMa++cWIdCiqaRt9lGJFPkI5xm+ZntNFwgF91yN9
vnMcXImlrndit+xGxdO6cPzU6XDW0GWG9GaIyaWGmYIbNcbsYzXm0j5MEulAT0k84msLxWjwwesp
UuN7dWB9qzCe2Ftq1ni23eo/SjWNPk1YG3nGVNnfRKd1+5lX7g5KkrpDkG1VXlbCFl4SpeWZQgYQ
YHE/trGFXEhAngMYZyh2bTnvRl2Z/C1K8Grk0p0k+wUg/qYAYTmjX3cd9XONxXUjSz6jdHfR0pTM
vrX/Upb59fkGdgXS1ayD8EbXzBa+hdjvxFs/SZWnwBjOPbaKkaSmR7ktZwW3TWvMtfQG+WxqlRaR
+eb9PcB0LjGQkz3T7x3zkKdJepHKNB+ezKguTU+f+rjcCb1Sv9w+eRYzO2v9zoIvyKcqNLXfNAk0
rZUzHhyITLRJdcokVT4YU2KfULmJXkTs64fb4y1CZh6CpBi5uJnazSt/cSx0UKOEWatYZ1f9j74I
h4tMkryRvyxm899BqGcQmdQagDpcnz0WNuyqNPBRTSXOnEGA7kdcuxzzokfhoWyirc7g6le9moHP
6tCAga4HHEpJQh8LVRBt6IN9Eo7BXs3TLfTi6mcRjsgyw6ThvrgepUxUuoKdL52jAqMBuw5NtKDA
iWmxrhwqPak9SdW2aFLzT//jHP93LkEMQz3kRf8GJKv1aZxoEgtmta3y2KPjuo8gGc9nWpN8Gc1K
PRK4X0Vjq/sBH4L9f4gX/FTgWYJCp0N5/c2tGWUV94t0BmcUHnuzlU7AgbWN18WaLBRPQ1AxBAwI
qmV5j1KqU/SpHHgjhRr1yE0t0l2eGGPj1hO05Z1aNYENEyUu/V1fREZ3kkf+NLdDqC881nnQ55iO
NYp8Luqwr13F9pNxZ5BG/9ShB/afbk/LIid6XRU8PUmLZGXuSC0CzrYTecwzQsHvjQMWyBfeBLIr
KKJuVLdXzgc6Wv870LK63fhGG6BJGHitFkU7x/d/ODHiqIVWPaT+lqnt2jYCiU2JA6WYt5a9Jg59
+WQhw5ZaVnKQlRJLRj9QN0JqLaIpa/C4Yb2pbC9OB1kborbu+KR46rU93MDBbYdCug9SGmCGBQMv
0/tpT71e3vlGoW/M6LI68O/azXBB/Fegpi0hg4oTC8hvyFugNFHku0Qvig9arsgVhWuoJK6D2JgM
tzbLBnCCetC6Sqn3/wS+0junvw+jmfxNEAHFp1t8vbu6JEHeIsFFOKRG6NIJJKDVKDlhGTZtzPra
4UX3iz4j2D3aUYuSRGxkcp2NaImg7VMeHKkN7ukDBg/cwy1aqHr7MbANcfz776OyRM0Z2Bvv/8X3
oaup5nmMBW5qBv0nM0GZpemSAjhV1b78/VA6sHIaQRjuooZ7PZX0B0oFT0bpDNA7PpY99ImkNCqi
2Bq3Imht98NzV6jo0pCgpXo9llMT2lWkO9jAfHbiAMX39mDS9EIJyLULZAaC7DDkiQs5x/V9zCxt
xx2y9lCWFcID0dbPWTsj5jYr7REbPYHlhmo0q7cnLfbPplVgtZO+lErhIt/sJll8ivQaiYfoqOo/
Bi3wguRbj7aTKLpjUzuHXjj7Mt8yaXulSCwvLUqKugICmdTGWEyQVALTs5wQp1wNCSX9vaNMO1Wk
/xiBeI9xI6Iyvxz/KWt/JEGIL2mwQ63j2xAFdyhBbLyVlzCX1+2OsivLBD99lh68XqwyTYIcaSf/
rDvJ2RqdY2xNxzr83DnOS2bayJ/iQVp+RAD2gmH4xq7bHH0OpT+eYUEtEEKqHHzkLVxKx3Fn+sU9
1eTHXAQ7szHeRUX2ZGrSMfKD+2xoN8Z/G6kICSJrReYwvwSXQshlrbRmU9csRBjAVpXr8hjmRbWT
Rz/ZSPowfuZbrlf9NbWcO6KzbcbyfYskB4yEEMviQfFj46Tljfv1ggGhO3RBoLhOHPO2ku0u2ndR
UO00vbUvdUiLGhptovwUTVJSu3fGfVzpzV1cququ8zE/bvW+3fWBIjyRZBkJgV/eCwOCTBNb/k5E
ivIzSEl/UrsH/JbFLcHviMhFzUPsJqcw/8Ei3qYFPAjD69MUCnbRBwclSWaecFEIN0gYS5dgDOtG
UNwNQF2OdpOYR/Ay01NgCelRyxTzW+1gHZQVXbd3tHE4aaiS7p0ojC7ApctfNa5e7lgVDbA7adwN
Qxnd+2RsX4EfN2cjs3XcsBIERrI4QVIUxcqDGLPiLsND4j7JFJwvE318TANwWa5hxNL3mOTmkhrT
cJ7RqCc/CZ17sg3j0DjjF7sSUeVaYkyPul2BKA5i814k1rBPVZ03d9p8oi8+ulrd2EdBD3yPyWu8
V5SUljHoICAWgq2nGplI93EQmPdhEoYnbXDwf4qTOr1DeMi8+CqegJAxLG/SIxS7x6Z7FnEGRmvS
UTF2zV61no1Q9/cCIMLgxsh/0S+OdXvXdejLNJOGDOIYNh6Iuump8CdWDnpffVab0fGwBalP+eA7
0g5ms3SRcDTaOYnonnNdye4VSZHdWk9Dqhdt/C5xYsAMRp/ZlyIsQzTckZ4Whv1Vj+L6gDjOi66G
0Un4Zn+IgrB5DhUn8wZNntA9sfIP8NnSc2mJynStrpZ3WmrHu3TuvuKCZlb/+L5tHaQxMC8x+2RH
CH6fsNk+Ifcx7hHhuMeJiSqb0ap7aSjMnVmF5SEdW8Uj9YPfymh7TRe+mxp1dafUsfoEdTY59n1Z
HZxsfLbUMjpWtiWR6Zj6e7Dv1bnxs+m9P8VJfFSssNcO05D55r7BBnja+0rZlgSPf4rKLj1olODu
tN4aHnq1b576XFVcX5FylIckeZbKcuh90PII5UuA+JqXmnIoTqM2xnQDk3zq95JkxZ/kSDNeYuza
v87gzhfUTNP7no7JD8NO0x8RPibdCTeT6pLD2/gwZmMpHVRkISRXl7rJcie1MZCG0qX6HQ7Bjs+U
NAaqQG2xUxDYt+7aIsh+o9mtym7aB6Hp0o3uePop2ScnGR3pgIfiBAipNuWJvAsq4L5TfD/+Ko1m
9tBoQUUER4AONq6DRXURGA7JAU8Z2oYmSeiSpqG20wA6v2vPoyzES6KN2TsTHab9VAvxgAge2viF
iD5Xvf6XmOvXkekcAlnnRKa2saj+lXKeDiMzfm5YWMstJIXb2hYhRakhi5ytIsqbw5gPhWxEN5ge
Iq5uiyy7zSnoki8ht1/RdO8U0oC418ojvdJuY07f5B8MBSSXc59HKmfZIssrqlyGVRd3ZwytSldS
jO9wKO91M98rsv/xdpr3Jo3FNhcN8xkHSMeLf76+Twu9rXtaQjSetCz7rk1Y1rs9iXy4C6KkMLw4
a8JhDyiq/vusDygIRXceRmR+/Ix5Gv64ykMyia7Uqv7c+n73WTWq4cUoRfB+uCuKn42IT2I4Itm4
D3QwNjC3d3Bl9HdOFIU7u9Qdt5D96vmvZwOlOtCKEC+0WeHj+ic1WRuSvqjduW+S+GMTTGJn6+H/
cHYlS3LqUPaLFMEkhi2Qc9Y8e0O4XGUhJiGBBOLr+6S7F650RVW8fitHOPyUgHR1hzOYjdRL/8Io
D18QL9nj14t+srPQsMLUAQsnELk4W3T2MHSgRhhoIE5rTr11UkwrL9TfpLWf7CqM/VA0nLYUHCTO
NjCkQaMlLBuz7U2XTaFIF1QQXghhj+/wIqcf/CFvgW4Amm/YUO4JLXe+fxu2DGEpR7MlrYxeHUWT
C14M3zkRup9s3eiPvnkElT1A1c4eyGmqzvVMOYHRvQSP1QR9/FVdVD7dRCWMh1KMy8yRUDo99aS1
D1CVFE9uKLWDVo/pX7pFt7hdY9kcpkhuARUjsGbXMWMZ7KtFfP3/+MqoJjCdwluFXuHHrTWBzsbh
4GG2AhVHuhQKiKQq3jjSrL5e6NPv/NdCZ3GxM1QRuGiZrbf0BSzjYafZzQCkLyVtVmL+1tL906+N
wAhdX7jq/gPHqTV1ej3VODOMqy1Fi3TFff7d7v30kPy1iv/x9Q0gejpzgtc3BeMvZ1YXfYfZmZjb
+6/f3mfroDsExVwoGwBse1b2Lkvloy9vzDYepo2rvStTs5VU/1mbHEcEFyZAiLDJwHY4i31d5btd
01qzTQbtrJ1ad9vYab+jNX5yQnD+cJnAHwjF2jlivbAnm1qgsrYxEuu0CO0LwyWwHjD/9uppIzr2
DUT/s73w94JnRzIcR1pDkkhDYHW4N55eee13LZDPtjfGGHgoaLj+6+Pa9QRwhcTTW14z4G+DPprW
bKj4A3Y6o1CCNM53Fkuf5DgQEEA3FaNhFB7nAZqIaqzhoYB4Fs2k29SOs8DMuCNg4A6MQ6gIWErW
rLk/Q8OaQ/HQfnOk/3mtkPTAfwCFgYRzGgJ83Py00rjq7OTDPbHfNYtdW79bf73vv1vi7HxpExZQ
kpzBBRj4tgzFIVT/OTCdPcXpJ/x13w9E11EPXsi2dOZ0ES4qG5qh6SPN76+f5Z8tcrbQ6Yz/tVBS
9X5jKyxUxbuw+g38K7o4STZDxf3rhf59aWC7AseKz3Iy/foH5wG4XocewbINVBMclfCGYxsT/s3X
/yckoaIBZwpSKyCfnPLPj49jl2GBJ6i/bLUdvUNiQ3KDmEI2nZbk9esH+idgYCmcX+z2k54uujwf
l0INDgIe1Ae3lFgo4S2mGV4nwRIUc6r4QeJIVlkL3sbz18t+8oSYT8JmAPBvTGT8s50Bc5ChLSVZ
tn4rl3fC2/k5WaSAEvT0nTHId0ud/v6vvVGqihIFnfetF/Z8LTltb2sYkgDsbe23KKjTnf4hEQLM
+RSooHyCtiie7+Nii1fGfR8Fy7ZvKu/gqZqBvzHCFXGFVmrtoO4O6imrTnOC9eIl9bXuDePXgxTf
aTGfA7JwkWGH4oIGSxV628AvfPwpoxxn6G4qf4tmBHhpQW5su13sL+awy8K5bCsLn79ujUF7PmjA
+6LvLvDPDuVpBg0YH+6if+wga1kFdetof1s3vyPyU3B3b5LjEBf5f91LiNB/rXN2WqBrC5GvBQ/a
1sYcmhLNEghlknvsYL79eql/T8vHpc5ipgQ+N6gXPFIIKFvPdUrH98WIDXRuE/fu67X+3be4AlAi
gK0JMhAO6Mfv1znUVJ6CZLSKFyizutPNLJI3aOzffL3OZ5/p76vmLHsMO7EgLUXshD4Ieu7PJ6+D
qA2yvv1OauJsJaASUIfg1EP6D4BOxLePTwTmYAsncS/a+bheRcoYaYYM3SgLGIrL65vewqT364c7
i9f/uyTmizFmzgDnndvNQzOjpAraYDsGWeZrUO30hcdjL/t/rHLigyGYgcd3Hq8HwSPboYm841G4
XFlLkxuV9PabEe+nry+CQi0WALLr/EDLnlcmaccI3LrITT0dBJnpSnGwuryawRv5RtX83+VOsdmH
BTAgUBHcYz9+LSPbiC7uHMOeq5gOBHXmJXWXn12Y8K1uO/bN0/37pU7LnfS00JiAPsbZKVY97AXR
s4x3CfxmLtzaQofPKZP111/qtMX+is/YD6d6GGMnSB+cJnmnh/7rMqgB0KpmxuMd6RMvGwMW7G1f
TVkYQHlWx9CSWCo3yjxZf9dN+uz5AmxDcBRRZKAO+LjyLGhB4fAXgynhn+xAmHuIwB15+Pr5zoLG
n+fD2Ah9hdNWBKn84yqlF0PoHGP9nVyk76wc0gRtPjgxuswRa9AC+O/LQVM5xlwVrcB/REaoJ4bJ
T3gC7RhvzDs0Dh9HGqHlCAfr6JtH++TTQZcUdCIEjz9Yjo+PhggVDfEg6Y5AsaZZ486zxS6Zmb5L
kmKYcxtNRqYNxgPhWkDHJfnvz4oZM1RuT7IP+CVngIWg88sFrh3BDl5fzmtrE0NygDnGK8Li+btW
xycP68PbABXAydwQn/PjwxJaDhQOQOHOAyziKqioASw2NFHqTIJsAI40RRowJX8NhHffsbYw08P/
/uyYoBeJ5OwUZtBqObvnMHvoQ0AB410xRcOtLsoCsyAIGF8PZPKnHOwtni7AyW7KugMAalgczPjn
SJJcL/WYlxy5cdkUed+0+oi52VKlBSXXpQ7fp9FRgLuPmPHYeQ7gFwmQ5IBsOqUtrXOjx4eig3EE
9PnDbBl8+SgamCrIeXafo0bpJo24P+ah6aGdM2AmpcCkvZr6pk/noNdpv1CMtbg3pGVYT2t9ApgX
btNuHQy9skYUbpk6g1G5VzRjWnULyH8YQK28suwAxbPQyHPLEUqcJ6tODoerJNAEukj9lEcF6dda
DCIfSDSs+qDjaSzDJY1tIjN0avu8tJzhG8EylYdwhyxOVDvPk9dQywCaMoF0NxtbecHwSda4DTHo
C/H4lRXB9dzPt20d+vtxxqRkikhyNGBCrpC6zqseqJJ9S3tUntqQDO8/uq6L0s1LGHo/wNcNzp5J
DJ0ORfobouxPyye65k2r8rHQZZmSWkY7gm5vzifiZBXpnVVf+o+sxgzbinLZGuS1KcPAZRcmXfKA
+hYazs0YvSyCvllfsczO/g+++H4GhXC6IpBb+QlzWPrKyzLZVaEnNn4XlFkfj3GbUhIlLwjHcq8S
fdkBOPsbTGUw1SCcMmQsDvq8wADj1cxL+8MXns50SGXudEO8E/Ds2/uexaQSBz4NodidLk7XZDDa
rW7KUtqU971zqQu3egG+S638Lmk3jiZm2zJI8Jk4gUAl7CnupDe4R2lceYihJsCyuhMKsnIdBKzG
1s904Xirxg+BmA3vIij3pW2nPQM8q1fcAVVvDlHRvy1z86YTSzZzr52NCnUMaT+e1GlYu3Idtz1N
SdQPK2vHGRr26h4dZLunvTOmumsdnB0ZDfkM65GXTvQ9fArkkw2bcsXi9idkC16SWZcbCvp2xt0u
Wn0dpD+5eQADB2YaKRBA6OeJJMEt0wceBoWOBCEjgzc2e4iaYPyOCnWWHJ/uHnByUG1AFOfU4zoL
kLB8UIwkLcNwzZV2HUM9pcX8olZPqM1ZsnZAJWrhLFH5/7EqP60Muh6yBuigYqh+7mXQOcAhCwbl
fL3E5Ro1WPyShH314+v3+MndCjEKiNIAkInOPT0LijZCR2ge6mLHjGDQXhygkZ/5xSTuoqX0x//+
1TApwaOhnX5Ctp51j6nyVckbEu1G2MGtqr4sbpNei28gB598sw+rnN0zjS28uBqRlZSlW6whUoJs
Ya77OaVRN79Wi6PzuJ+/+16fvEnM/5GVQ94DvO9zC8tCFBD+HeoYVGSqc4/39RouL81d3NPvLOg+
WwpiNphUYosA4n32gJJVMfZNQIGEBpQhUe2As4rJ3lNStOL26w3yyaUNX2Bw6AGBhkvI+bwlDKzw
EkbDnZzFvO3GMMjBvCizhbGj5gh9Hvb/wDr1zaDhk0wd2CXMD9FyAFbsHJFcg0E/Tyg9dvA5GLMo
XqDiDB2Oapf08JwzEJb6hhrxyYJ4pX+4R7B7+2doBoOVULKZkp3oO1Dep2oqf4eSRrjdwOVS+QnE
+w1H75PviCVP4mhwh8fk8vT3fyXuppU+LTqf7PRolgOMtDkMQ4hIKyi5fVPNffIZT7UBZqSRC9DP
uTQg+OMVL0VMwA2ikI7F4PBS4/JA/6Rwc6KBT7ABmbaQRP2PYvV/4pgPoh4CzIlRen4uWGWK2bdu
vFsWPV5B+uZXM7Pmyo9I9Pz1Vv3kdaIUwfk7VQnQGTm9g79e59wZkOUTnPtGRWI/BoguVM5DllBo
MHy91CebBW3s/2vQYvrrfVwKiOKkcKYk2rmLhXKQHXSlM1CD0Gf0koKlnUOgZPv1mp89HqytHBBm
oUuIkvnjmmE1TYByWTSDPXg2KgCPkEqqOTO8im6+XuqT2/XUXICVAZCDJxrwx6X0YOKlRF91J2lB
LhLDzb6A2cz261U+e4l/r3L6FX99rzFyK9NIrAK/eihcnZwMRSog8qUhBSPdx9G4PMm/XvOTl4hB
FQZjsJMGdOcP4vyvNQseLMHEFNJGOF89KyjHQiWwcMcsMdX88+u1MJ765CoCWxuihOgGI2Kfozu4
w8MS2KsQgpUQDKJDUqE55E9TkEo2wG+rcODjsxmsuHQ67h4gzerVeYfZUxawcM5Gv0kyT9d27bj9
W6HC2z6iGxccrHSKNM8mDmvXqa/LDATf5zZke69DJ7gf51zVbgtj3Wm5Ucq9ELTtrozjdys1Vb8L
U3Z5mYw/vbZ+Ay6r3U7UvLtDDQu/pWuhi9q2vjlahRLQrf0KsjSQpUyTOg7hPcoN8GwJfowL9bhW
A4ofF0lWVC5fwx5FPQS2ZD8i+A7FWQFY0gZq4U2W+DrZMNiFq3zxvW5zGu3nM0PXSsnYu/Z85R+g
UAwCuE4eLURMUlDu3AyM6SBPInTv4J4L3u1sb2OHBTmp274GumjiNmPzNP5Q4O9sHVU6uwkqD0+u
XRgMS2u0NvORd/rSDHrZFw5x1ramBlY5AL2O0BW74i2juRqt2jicy1TFXfwMsmb8gJSsRUWm4U9c
0+Ju0MKkuqrgqTran547vgu0HjayNFC3atDj7/hmgBP1NVFh99Ob6ho+eSjZt+iN49cPCEHwyAx/
Nn7rp1EHbm2mpmTcl2aAedoJklvNU3vdorxJT2JF88YIPa6TabK7hdHqJyxal41mXrXqK+DeQu4k
u9EGdms7vZ1ae4AgOjmGOLtZ2CxjjilLMKSJozjUlKZ5hdSErxrXNFMKp2cAfG3M4QLHquFinET7
4jNPbvXssa1VQ7FS8HoEHg9VAD7ky9B1DUnh3pAcg74c7kpVtDsnFiZ3iij4EQ86zguuaohndGA+
NC25QFkEMzdUOaveSYoVJM7Ec6F4vw2FmB/ZWDS7mbjumgsZXptZgma3DK69qorBzbopch4j0Hdu
O2Giu1naG1JosZkpNCLjYUhuPL8GDSHpnqw3jEe/JOQQ1wu7HJHCZIqWLdDEEHCqYOcDWCvmAKPh
4QMhNHiDRYsxaVN73Su8d4JNUOI5Vz1GoxSG6jgbUPPzq2mlOlTPy9jUq7lu6wqPuhTvEJcI9oDw
iHugAyqVTXC3uIQnVPiGarq+xr/rDnKJ+yEP68oZ0saY6ZE4LDJpHVJnHwtPZe4wh7kTaQNApWeC
FSJ+dLdAW//CLWBkybWq0IvQNcu7FihP7luAVdE+uViUYy8Dz5A1VtBX8wAwrSmi+geqrxvSR9F+
Bh3hAGhodYOLqPgdOl30s5OKQ1NqVOTAUehATsvpfiM8Bnf9wu26NaXJh9C8zIClHuko9IWC4V42
Dspk7lyN9wuzUR4A3Ylyn1V5VVknG7zhyvPAewSEVF124K0fdXlyESrC4NB0i9h5YxTm7lB22yQR
8auAxh6snNg831coalE6Kn4hrR5z2oJx6k5FvcXQbES0MXIdVjEaJDiOl1SQa9jB059Qh2kvDB3B
LlQOug4gWZ1oGb5dRcgtsrkLAgKzDQeUVkLHXyTGFYzbtNj1nmzWEfiqO1DbGgw3Khi+BDZqgZ5p
ERscp87MALvqbDFG0TRwTIGctgAFpS0dluHZolzaegTipdKvTNhqE8rOTyn3w03N8KUAheH9Gp7T
yDmKmj22k1fe2AEg1pj0I0C/QD57puHHGbhvcKUgW5AqYut9UTXRvgakNh983966ZYPwO7jxfNOH
xE8t4+SSMWjXZFEwGJ56Yo7a1PcIyAXcuuyd+QOjGTyrihCS2hx+joVIEJRcJvbCgCaGVhAsJVRT
qbtJOc3G08DOLtUo0aMB10OmPTi29baOjNywgKotAFHD/ckKFpYUusdOhZZ2fIBmIB7Q0SViv/fb
Yq7xhjIIR8xFV+sEOK7oe9AQcWUHVe8xIzOZFeAFqxImLG5FmyczyeAN7pfJHjRdk9VDj2aIL8fB
SWsz6TIDu7N8nSxzLlBijU2KoUbwu6F6yhzMFbfd7MhbgR+Tt6XwLiwMZcpNV+sqxAS0WlYUIeF0
dU2TlyGudRsIHXYPBNqDVw1OcJtOJkggUJ1Mv2I51rtmKMUJocpXQPhHVy1HPzuVlHvrkEE2KrO9
VwAXXesLBrRkPhUUqV4BKuUAQn0cpxDgN1utp8VNkYKh/6QkhRNbUf2aTRQiiwc9z53Mc+K04qJv
SfNYU94Afx7pR1LBvRYMIi4vq45OzxBb6vamwPAWKsY/lAkBLvbDJYenzJghQsItE9Lda0foU4e/
3QG6+5YEGNZxHkLLpCuBu6bqBtBbnbsxLmgXPp0roUowX0a3hP/7pFKOqRvs6fpL9B02k47gPYqm
WNfqHy2zb9rHNQu7rB1QRVoAPpn8dKb+ciYkzKCBLVNqwL5P6hdPOL9bgOg3tfXiPQ0FQO1Fm6wA
Ovox26CCgH1hxKGVurjoOb60gDTYZeBANyyd+2UMcmcMca+0FiA++mtY6iTrCr+5QH1dZq0Z/RUk
qYC+8aW7j8v5NayWZxlUqwb9shuLIfSGRewFDihTjhaQsxGeFSv4lLRZDWJcs8IY3hwUA2BCCDSq
XCnRl8VF8guIqzGFm4y7Dpq+qtJpduWK1f2qk7Vah2Plo5MYqm3tdmVuBvj4gSxGcgG/q3SJB7MC
Ufi3z5AnUNPuGRFOprSZEcBKAyFt2LMWSXcN9dSbMYRyuIfebx8M4T3uGrtNxqJe0YLtkgaGtlkv
Kuhv+/vWj2CcXjHvvUXGcR/bYDoOXVlnYRuwYyUdXEJ2hoC7A/URB+khCFllbkXYZ2ULVoSe6bYp
rL2lxJ+OdSlwyk0PcePhRwSxmY3jIPNkpadWaKP22UIxG/9DaGs8++r74ClZkBsgguOgEe/rSxnM
QO/31f0U6zucZbGBTe3F5Kpq0yedyEKYAt+F7WiBr4mXBk/slDkqy/JZU3UboXV+0thb1g58OKFA
D1o/Rg/1UWFEn0P3BvSjMC523lSovO6GJ3gZ73nV11s6wkwWcjHNbUEadQ1IdHRrZnTAi0EyNIwH
A7zQ3D6rsfzZQLxwC026caUwL8pQqXkpdjmuE4mUahQEbR8iV5KUN+ifL2miQDSalXxi6LuvQTv5
ZYcEGnFI+VJAvX5iSkzTOhYKLBJvgswJDSBIVra7iE2AngOmBCUwlpGhMdkCY+Zsbt1uJSz8EHEq
q53oiMgcNZOcJOWQTS5xQDfujkKry3YB0Nohhq05Gw+1agSyykgeYaVO0FAepqxoXXEE33GBcbgH
8rA7yWu0yfo1XLEgAesJmwZCJs9FP8SHQPrQAy26YcVmtmQD7SRgDh6kDDEtOKqhLA6uHOFC7zQh
dAt0DLvukK+cObhGG7xPCb5GxvwAKNE50L89ulwCj+heYfxxTSff3idz5aSuFu7KLfSSwfbjivQE
3IwuBDq/Fc+oCSVm266bIcML1wvwPIdmjodMcFHfWTCacg0Uaor2lZsHRQICHPdh9RCRVz+cTg7d
z64im1JBPbiUw4OpJ7KGCSnEqCt3XQ/WddM5FvV9NyKANFCMfKxDpCOsM85xgihEShKOj1dCnlDR
APdo7YcH40OW1Q2CMMWHNmmkHBgTw/hsD88ak9JueYApUAyboL6h6LAEdsUwls4rr+BbMyh6ZSF1
viLOuPyWIAbjXTDcAMjoIla+n7yO8sQ7ZY1MNWs9VijL6uJGgXd4bBU0WQlEstYIq/OdbWh8MnBa
chEs+0rBnEeMDKWQNIcSTd8jI558CtHwTxnIPldLiOwhJv4tZnRbUsNzeHSGVdvwn2PB44t+DG8K
1SNRMJVz32nseTKW7gY8pLXnCIGDTk5ZZvuKgM4PUcKeyo4+Ehs/li6L1w2f3sPG6bbgA6psLosG
tKrxygubcV0vA3h4uMUz2eCDRV3nbblVsBiKIAsZzoj3VRUdoO6hDwFmZp6iUdqQ3qxEEdusH6Pb
gEOiNZbV6xJZeRBO42Ud5FTvehhY7wwZp3seDj6GZ1CtRn3cH2A3J0Gyqel2qY14Lvt+NWL6g60V
XVBVD/chHY6zgMS029g7olqIhNIZVnF1X0530+jVOxjfjXkyt4emVpcVDd+Dkjz0gb0VgCcgatf5
aH3UxFGsut9+4+u86uS8FTW/DVtv0/iNmy1+HV3KYnJXpaN/BC5DWuOBhxb2TZ2rlulMNG0PXJ+C
HH0MX0yFREp2rsqCiD8wGToZkbMv00BNt5Vxj6jf2TqxM8+QlvZwKo/jva69BDcIBEKQ/j+0iqoU
o8SrsPaeIU0AHhU4flW/hiGgs3IZ/M1njwC0lIDQI6IZ0lZDk/tzd6qnbhZ0ANa0a4LLYERMLQH2
4sKLcP9Hv5u4D1+aMvBTv2fXNXoOYHIO3iGCKkFqtVOmfojqNVjsWGcaMsd4pcnWF0V7CSkpKKSg
DxDDnTfuTOpNCCXQYHogcfxMFXhQwKk6UBxnW5/5D2D4TBkqzqvIqZ5c0lcodRXLKS9VWjquvYMa
Hoz/pmbaQ4JkWatlitbCGv+qIzgFXlMOh0V3gGfRynvtuRi2PQQWszhUTlqyWDzUVkfHhpf7eKLB
nZExyHNTX2REt2LdA/hyCHzxY2mDLitrGaeL3xxEOYSoNYvcOAbvuHF+9R0gu8TOdy4xYE4tEG6G
bx3FzhDbKpJmWFsbRtfEBsPW9fpNr4pLoeRv3zZXHXXCbWzpYxcx8b64vkLTGf0P2hO8m9KFsQTI
cipPpjhTuIwh/Fdea+UFT7ANmcZ0WUKQOgncylVg+vXQkVypIMo9sqxbV05bXiYSzezlVSvDVj2S
13waUIOQBCI04OshH4a/U4Ze9ZTj2MNS3WK/eQFyGdSDdzHoJYfaFTOgEPE9N/4P6IWfbi0oAjJ6
G1bBhdMHGy3aekzrtrkbSz3u+6Jf+/3CNrL11Q2ZwvoBZexPy2JMgosmSk0s76MKwTfxm27Ta16l
wrTzJik0FFYcSLqicEbdNHBkxZisbJx+NheaYTSN+FylauT7OUT0IEwcMSNo/vwhbuQjRwpNdPzG
5+ginpoXDIHurHA1yDk6SGfZ3I6zG64WCimLWKqiPkCPBO2dxAcFkYaTytq5WhB8KWzbKU/cx74q
W8xHe/5YdsxZw5bNuZyj4CCWObydapq1k4PbxacKh3DAnzBIgxYkQNZtgPJpKcDkDEvbrKo4bnPM
ih41U3TDvMimGMLu3ZZWz0yKDRTg9pC5ue6Rmt5OTnHDEFBxhshViR5zUYb+ZvY14knbbQM21RtH
+TfJoGyOjvuTpdZZjX64DwB4KFh19AzUKMVy004N3ZWsCyEl0Dt50Cw3pox55jnTmx/XMresuWHQ
fz3ifVHIJi8yx7UWZBhGz5nTW5nXlrsPliJDmD1gYDTpYKzCUAAlXeOnIJPZYyKl3gI6Q9HHBVay
a8v41gUGICc+B8lsrl3ohcwWTQtWbFVFbrvKc/FgEBCpnGktOxTZaKGSDHJid9BrjkHWLed79O94
1nHxIBt0mPpIIRP1AKxrdBCDQuoVLA/KSkNPaal/i6Aia8KRZYherCEw9S400AVlPP9imKZdkHYa
VyzhJwM/HqQiwMAFQaPdRoy/dk1R7iaASTZCwtCyMOGVBCpnLcf+2hPVkLYDuLvMYPLde0OTOlBV
w/N71yBzd8dqAIa+LAhCu0RO29E4zCobPlVjBSh1hCx+Lui2iJCT+pj7xFWzA4YrQcQsdZqM/qEa
wzp1VHUszaz2DCi5Ffoscc4GqCHzRBSgEcfvvgxfSqAeMRYHlbEJkdm4fgphZbEf0PSUToz4GDYc
d055FEmMKavDUQl5yxWsP6BITco7BRXnWFfA0rr1W58MqEpK0o0p9+ImZ4BT5hGD+UPHKcg91Fh0
CNDfbAb5QIvpxeXDU4NPk/EqYGhZVM4tZVAR7yD4kLr85BtD2vE2KentQgqSI81P1pK4rzFkJt54
qZN8gjEYJFNls+Iyfmm8CNWLM91pbd0McnIT7CfHd12ERdY1FbvE6OOXh+YA+mVcpLXGrNNG1y1c
VTZl0j6BFfLqNrTO4LqAdfGp8rBn7sqWDj7BgmsHJYAKmyQNYfi8gr3H/E5d/k4K9w6l9+lGCkCb
Kxb3zSfY//DVkXvB+ntdxyi5VBQiaYbQV+W1fL/UYZfhdTRr12uQHfTDu0/4i2Wi2obBgF8E26hr
2PS8ibhz1rDNuTLIRIC7aN0rpEgD2pzVm+DQN4RA8nIJ8O/PxWp5GY3uk4vkRZZqygQF+gbjwWnl
qwkKILH/3NQ2x2xwzAPjDut4Hkk6L9NJ1HOrhButyqHHQAOuL4d5kSiKXb5tBi6rFKIQ5ujZ+QaV
dplkS1SzKHXnmV2j6bSsiqqiOSvmX40BPRPJM8vbCK/ReHAGLXR94SfjZV+1rxZFCVJGsq341AIr
tsRvYWSfYshxO564kMRumQjvh0Rgl6HySIemiC/RUWAkI20LHnhLj5WPANC67lXdFu7BhQKHbGlz
03RJhF5/STaRjOEUJVGkU0wQUyZw1PuujFGkk5uuQglVT8lro9BaztCznrO2oXfWMWCljc5zWYO0
NcUESqBef9NSH83wEvIPEV5ojle51UPj7zp0rtA/qdYciHKEkDa4EdK0GcjXaMFG84YMDE7X8QlK
CXTPeizBt0aOGWVCBc3KbREBxhFQuaSZ3V0/J2q7zM6l7xoMIVzv2dLoF4aCcLjqWC5VH6Mv2TjX
lEg4TMe9m9YSWKiQG/kexInNjDLVFoZ86mjQOMgC5Qa3RAdIpERcrEjc+cgPa/8VBHexQS/bWUEu
9xXTOHhzTjBrT3UUBZnTEXaFJ/LzKG6qy8X1WBroEVZ0lSdy4DFRVNiQoY9d1/EKp2Tu0Qnr4/WI
ecEP2OW8x723rTmPb0Gv7/ZxG6DNNeGz3VG0R191FL/1J2MY6By5+yGREZIcgPPbYIDCSNj/6JAc
aleZA9Fjmamlf8Q9pZ8nSQFsXDo3Z5V3W5+WVVEsUENZhhhyCv0FvXan8mcMVdESccShx6CY5GpA
Qo4WVTU0cSZJS9GOLGg68IBl+I4yT0gPwzQ+VejriY6vAcibX7rWghveE+OmTjnWmDmgiSgrMEx0
y+VTSeKLmjeb1o7jtsVYdVXC9TRVGA6mS+ONG+CAfkO54Q5VL7b+4OyRFPLUVLi9uAdAHQAXiFZF
v51877306yRFkL7lzrxd/MJssWnnnfQbfus75vcAFng+Ujr/UNTgsvDpRVtbAJXahaA9XHWXwJSq
NYzDMNGIAN5ijHoo+yACDgdifMlxfvZ1t6y9JfEg5ymWDLdRvIuhEHdi2T7CNA416bL4YCDL4Nkb
xLKuzKnSwhjHWwuFtmOqIUyTKz7qA2GOSsOh+zF0kIWR6LreMnyZIwC/4Y2Y6DVazBNGbzP64rae
jl3tx7sJ5hJPNZQHkTFAP2PD/4ez89qNG4nS8BMRYA63nbsly5Isy5ZvCEu2SRZzDk+/HzWLhZrN
bcLGwMAAxkx1FSuc8AfUsQ70UOQ1qr+HPJWllaolNo97SpGa5HdNQdVYa1lsfzctxIxMndCiKkoN
TYW+4yq0xCfaR84qb8PozTAqd+PmCA/kEIn3QwH0TRRVQfQfRwAP8dY1huZnHvjdFk1hAASybm5r
i+JtrAcryu2PHYoVFB8SsKsGipCNl7568JI3GF2UD9BVvmm2eIExkh5brUb0I3QeMsf9jsYF1gOu
jyxCGFGXc6Sq3+FamdAmLNGYHGijBHaar3I971YNIgboN5a/Ih6mfWwKslykzveB0llvjR2NmEL0
J82yfQA0/DuM/XqroGlwb/Z2ux6IXHZSnNwUcCj/YDmEzJIWkd4bsfJmwuzY5Fad7ZRKpnkg8p+N
jpIqVL5kRb6XHdMRedfLbrnLsyTc9KFJB0tz6h9tTdRQNDVmvXFq4w1jY+vlJTd9L36XsvGa2XG3
9s3gZImWpCB1nnxklI/hQGUoJDLYF0LnyvQRRghM+yYtpT+tkH/JoZs/Rbgt3tSGQfFNNfQNwhL9
oagqnnQ9qveO3YT7TNVgN1n4eqZxFXyxQ2IAon1MVKTkqxNlR70Qf5JItvZhNaiPcNfVdYerIn6q
AMBKJX+MDJCwAeLKh0Z2ATdQ+L4Lh4LeMAJ4D4lGAu8W8lOkdlR/gULQ2OyNg5J5IXdwYmwUnbvf
yr1bSXc2QEGxu3dzEmokArYtJLRNLzOTgQZprAT5HghAteXhDY6GW971zphKIHZCPS60Vr1s/Wj9
odj2dWFtLZ1j4CWoH6dVTWU7MpOHKvGHbe/g2oIYUvpZw5nhrvYILfyUaESSOC6hHjw5EtKjZpYb
+5KC1akhW7kPS8qpau2oN3KdJMPKKONfkii/A4hq2fBOQQE9+VwG8ZtL7V0Ccb6JdPHkGdkv3/bi
VW8J6YVSRr8zU7n6ZPqp+dmvPHdH1fjVjs27QMrvbL3R902uVJtAV9w/vu/GN5rPBR1raXSbVpmz
bXK9vCtR29qkqngKBvHAawsPB5zvynfKg9YbpyxMmp1rOx51GaTlhzSqPilIFt8k0eAdhCHZG6mI
5DUg/F8869mqaTppRUn/EJaIIbjk5atC7l5ZzHSV5fkXpDR03j4qp0Pn3nu9ve3bBlEVKXmSUjDB
AH7TTdUiCysXiOcHya+kVZp1q4WvPr4aWdh+6oBSrDS9GU6qiOk30nsSgGCouot4gzS+DdS133Z2
HK/NXP4Wo0K8RZL0JZPSBz1rf6eBT8ttqJ4zo6tAQ3Mx6nocU/yiwl1RousCcNVyE9x0eWpSMVcD
pFW8NFuNeE0gAZby5MOJ8Fa9W4hvCMJSEBFWMWyHtg7TtQIPbeWHwFupp+/qAQfPFn1YMqnkWSk6
56lzQOJqYXk3FNXXwfdcYF8KIABfCg/gGe6zOGp3ZaQfw0qvt6FXZRvJTLNnr+2rfZKT3HNxOVtn
UO67xH8KfDyPj1llJzsPuYpNr1DTBZL9WqcZ3TArsXaZnrpb2czqbYV832Yw3LcM8jzTcoNdParv
jKYCG9Bu2jFAj2il+/A9SbnDVSYcdZWkCb+vSB9qR/7ixM2wyhTz0NS9tAn8vIXWCH4g9MQvhUZD
EePA0qfxTkgUrl3VLQ/gnjnuaYHx2OA+u7JnnxKp6W9F4uzRiyEG8sp0m3fGXi5j6s5ESik7lpNK
AyFwygelHlOpzH9r1SLZOWbzmUv4lPn1Nxk6MyVru7wFtJtuJQ1LciS/zL0synAjSsPd4NF+6yuS
u7cqQNwWKj7Mz6LQkooH3Ob9tVaKaos4lrVuMp/CkefnFJg19VYy++fB0uuHjPIagSVlllqr7h0/
ech8YcFdTqKjT7d7zc2mHJSyzU9O3dMwJ6lUg/w1ytJ6hTNTuJY1qvPgvMWmKPvupA1dsQFtG616
elWfrQG5HMfA774yB3lbUypfp1mWRyvg+DYACpnU1FG/I1sKsjwg+FTbRtwMKm+GpvzmLjN5sCjJ
Ur3211JAQi7FwddYC7xfftLFRL+02RQN5bHraKMZNBVIQjgy8P1tpCcn1DpPH4RRJ711FNpAXJxj
raDTGISjj+5UmCET70jdkpvVHJwKuRx0ZGT8Ni7wTbqeKo6WA7lTs857S0zXsDap4iY/2wTO0AKG
8XIwBGr5REgPKdDBpjynoA1Ns+pL94imanRSSwyMUi/w74GCL9nJvutYnJNFRmIfqR74N+DfygRL
CNQuKIYic0FfE01tPLmXbgr42MWqH1wL6qIpDGVj0GYQ6y4inV1HGqVt1Fw0+TWU8oEqSer8HiTb
+BT2nrhPHdHVawosebj1Q8X3d3HYdqVDQsB/CUTe0n9f3xDv7LLpHFiqEbuL0x+H7hxfl/thhXes
5h7DqJC0rXCd8o8ptOpPGwv5xuXFe07sjKJopoGIWHnlEFFm50cBIbCxgVvV7LQlQP3cR9RkwJPA
wLEhm5IXQ8fDcMYQ7hHCAX00OfY2WW9CBrWI3p+vr8Al+m4E0cMcwwMMcyN9/C0fwH6Bp6k9SlzS
sfMAM4GrhAyjCcyF0E/bohIA44Hy+fb6oJfYybHdiOgiPneolE7B2UWt+XRiXThxPRRzsjUAgAcH
BM/fq28Dy+Y4QECTTVhNEzwoxAtVqe3Sws4kD/dxoXYPRaf1qKoHwG70yluA1V9eMBAh4MuoyFgS
Sk31I8ADOJHn+tYxIhmOPIVieerI3xy6j/aqz61sAap5qcg6EUAYf9CHz2dJst+YCSTePG2/OLXf
r/N+2PDwwRXrjVU0JpU2NecgoVIULZyeyWeEaX4uVjE5PEPVmaUMERAxT3CaXZRHGxTmtYU5Tk7D
/46CyykMPFTUp/y7RA4EvXhNQ9okfK6QuqTNaty2DoHf9V05+XjTgd7X+sNaZl3YRBKKzQeJdHsl
u021S6lTkr7Z0qHUjOTv4Pv/O54N5RWSN2bHk+VTmoy7uuXbRZX9yQqKWyHZ+5aGSd6afwdWvhhq
clUPnqJHgcfUSpdHzue9pS9+ffXG/8WHm/S/IZx3Xgd598XbahL+NyOG/wBTeTUQyykNMonFo4Gk
XxyDbVjSXJhwFd8HNHhT4chzkXB3nW99JxrsQvIi/aBU+U1RlxnFruGrMhg3nuRu8Y3eYT3+QNeu
+od9whEfOUE2HAprcmV2keLlQyNj89ebj4ruHVzk94i8q6fYahbw0XOr+nGs6fnG38fILFU/CAG+
qUvVfd+3z57i7JQ2/ERf67Ok4wZ1/VPOnThThlPF8vJnaubao080SmcbB6kBF5CmJcgRu/hildWC
iNDk8Rk/IXsfrSdFs5TR9/v8E0aZTH+WTPJgyME336LsLzdHL28/u6p+5/VLpg8zB1zDDUmFpGOi
8TO9SXSrcfSWTtDB1aqXnkrpKqsi8bkZhuSJ7v4SAeJSwRbuEQeBHcJ4BH+TA+5kEih2ObAOFNeh
UdJGhshrVr7cbuy+py+bgiiVQHOBoVgZQw58ONQ3mes0GwBA6Jr99WcdZXxNaGUjN2KK6y/8RrV8
ObYOimYXG2EGztpCp4wwWJd314eaxobjlyXiRSgHBTQOylRsUPFKJzRz3zxUtbEJxK8e4m1IouiA
H5ZQc03bDOZttIY5uc7pxato7CbmtwKwllaA77HvkeBcY4O3tSA1ef0i1Vm9vK5sXcPmDAq7yS6f
fBvyG3CA9B0OUfvNjak8qh3pS/skgIvECAwH0Q85/97p+pvR8pIvEVWUmbfzbPzJ7dVpIWCNpDQP
IaUvr/0EFHwfxMgLdyfPA7HxI6xOudL9jP1bLbhBMWinNvHCyzp1R33/Sh8WYco7ohHXBSp8tUOa
3dv9i2O8jS0zLQXG5XqvFQg8oJ8ryzC3FNnXRmbuaMuAwCL7y79Q4VjptOO0ukZGr960hqDrat4k
inNAAAqsCLZxlrzRchqEUJSBRVJw/+2LH0P0dn27zdwjuH0RwsskbDoMn/N7JG8pS8gFjUrC5ICe
uK4fDCnx6ZsUAEKUMDgmOgzAhfM0GdUE1qURvsIYI26GfjphABVZEzlJgUiubPsoUqvGI43ozxQ4
jqgZbQoDtvJfTfO/AQnBTa5lGUOJyZ6RHCwsUjNKjmlq37hCuhuM1FqDEvyqNNWq8Ex/YYPMzhDl
VY1ED3LIVLtC7sq+zf06OcKW+CbiQrlLXf2xHkpKvk3426oa5+n6FKcJ2bglSSmZ4+g2jwzCeG4/
BGHgb8YSYGIckjr8jJzGxsxR3HHqjROXu8Sq1lWc7VLZABzTbTUEQgEsL0Qyk6M5LvO7W9/IfUL/
dSpXIyShZp5Dp9vXvfTJTN3ntFXqheBvdhCTgMjRMavDVfx8nnHqNUqVNNFRjgVZpFEqO82M3f31
5Zy85P9N5cMoky0awgEALNhFx8EcXgyv/ZmoykMtoQpyfZzJy/o+Do8KjhQUqBH6mYQpampq+iC1
0TFPinJtgkqiwwmueVUi3dfBMKiXHGUm0d9/I+oo9EImBoQ4lWf3Zbk02ziPjgXuLk+0NLxDpCOG
A0zBGvAM8Ol+gN1PCAspXcT3kZtav69PerpX//sNhsoBsYh4iSjOv2EeRWATwHEdwS9oX8sCael0
cHg7bFBscUU9wRkt2eueOnhc6QUs2fq73vTBTYCJ77eFXzN+yw8B+Phr8GEbPUgoNQELUc5/jdSm
OIc3ZXq04FFU3k0kt59qXnare9SQi+/Det/Fz6QxG0Q7Ny2aA3W2sN2mEc9/v4ETo1JScfhB44Xy
4fQiKQRvys7SY2pr5daQ1f6rXIKGa5yOKrbK24pnaraqXdV8BLjCqW7RawnyPl+6nCeB8/svGZXm
sIHUkQJ/l5T98Et0O5fjXLK4nKv2lmx/pzf8jtwx9r6SviFm/WKoxUKWNc3G3wcl4KGgAQkVBurk
HapLZQjTkumDCas2seeUn2sY/NsOp7pPmQkMxE8ByHaN3X7SGo2OYWMVj9f3wcyRJx2SiZp5CLm4
J9vA0UuQv3GYHqXKBuDWDuqpidEBDlNh/ctQY2w77jbkESZD9W0RJQHgy2MJzWLTouiCGppJkFd0
ysKdPHPBjFUqsgReeBve/vnGUgStY9rFydGwAZ255a8Wz3RFbW6gHPy6voDjHp2cI6qByAjh3YQP
rjO5MztP16ShKLJjC1hiG0LZ3pUWKiylx0sUG2azg2pXL3h7zmxXciHsg5CmokI9vc4gRsEeTZr0
aMrtvaO9aimSNkle38IAgcjQPque0i5c2jM75eOYzkRpAjuC3BVulR591EgUF6IM8SBg/ejl+oLO
fDsb4xzEqEeVApLm829XJ6CkkzBPjxBY/VXZ1HBqtPRUaGJfBCi5Xx9tdla4WpN1jemHOdkpXup6
ZhiNs+Ka27qlg+tgG40KQDxK14eanRjpHSBTojFy2POJSW5qlhbgLhymumc99PWVHsN8BIClbKlH
JAvDzWxMsip7VCBFxYy68PlwehonchaYyTFAIxDLGgkmz7aWygJ4RxgMJkaTGDRtOw87gm/XZzrz
2tr6u9uSjCwuRobnQw85Dm4NSORj4IfPUatEIwwMzG0KlDtWCLvFbZFkn40w2FwfeG7OGCej2EYC
LRP0ng9cy72nGp2ZHnGl32la8igi8xeotYBqKpQrRd5eH29u9+BRh2ErdwyDTsYDOhdTlEjQ3jXY
q5JDp9ACa4aKlbOwpOPXmlwzo3AAZU22Dy5x6vnMMASBbAkN7WiVCvTbusJwKQWKdX0+sx+OcJaC
NNZkHIrzUSyryu1G5V6J7UAABje+WsHwKpxu3VUpG6bcm06FbVhR/7k+8FSzfXwLEV4xZd4gSjwX
5Tm+mekEmLQcZdry+JKYSQRGudDZMmBsgIl5BnWHA6jdGKgvck/rohw+lT2GElR+NmqpB2tDr4vg
2BoGjFcPlSdnq2g1PgGdTEtm4d6YO8zoHeCcq5v0gS5kD107CSuFx6yTXGx26vKLyOTvWlbdN450
vL44c9/e1BhG0Uepz6l5fILplB/ZJHJyhkfguonQzF8JU/De/MNACDlwatFyVKefH85ObedlyaTw
jd0UtQCYU4YLO3nu7UK65P8GmdzvjRSHRe4UyVFSqObImFf2SnkIG22jtvanWJMegr5auBdmV9Ag
/R7jfxX83vm+ri0TlF2EHb2NNcBrGKHa0sqFuf+H5aMSyjNJSkpP53wU4WUDVRcy/EaHD+Pjr3wU
RrFkoTx3RrGGt5Gr5YBehKq13UO4UglVSx8goZIrwOsHgKhpgBuG9csLafe7Fqh5+dffTw+hG7YG
ZUq2/rjIH2JkuUUVT3faBBZ6G/yCKQ0mET/zfuFbzdypSNkyMRMjLQolkzuoUtWi56inGP/qB0tS
flI/+D0Ie0GcaFpSG28clOItjhN7kfbi5JGKTFw8RBHBRIEe9NabqXNfuhK+O+4Abw6RgnVg8m99
HwZ728jGilUk1pnsK+sUV8VNBVD+cwcFf+G0z80fYf4xSCa6Q0X8fJlTKfXK1tVyeFeZudFkMKAZ
AslrlJj9hfO+NNTFhlXr0ZE+P7a9me2VcHQ3h090Khxf213fPDP3JfEc6RXlLxI+bXICx7pqoCdm
cbQk77cALLjKXPI7s4DB0Dli4R2bmxhlBaANo7g1/YLzNcQUN+JeboujVhkQY+Cg7IwMiywtq62F
7TpznTko+xjsJgrhiB+cDwW2P8uqgYm1jvriquIrdip7s3FP6PhtgbtuPAQlFx6fy8R5NH2jdomU
MMtJWeN80FZz8kL25OwYw+9kvf2V0chfHfPZQgqjjeUtMPZXhNJfGtne29qCyNb/Mzxb8x00Qk/m
fPgY+FlYeXp2lDrzTTb6TaolKzmOvsuuDe4CgGV9N9jit9p8r4pi4Xxc3H9jEX5EyJBsjSpAk03b
xrUOCVeIo9Tq20yY94pwehDjcPW6DhSzXcEM8OXwEXO8JWsidQyzzsIwBqetzGNMGos18WTmaecY
BcoEAWoBcWzeKOZx6Mrm2c2ssjnhprJxY21b6c5tFWn3iXASEzKT0DE/xJtLX1Wa3Op3wGiT4RSE
/RAfbLC6Nco8VrUTbSQdFUtCilf1815wAUU5KhlKJ8ULnbSLTYsbC406QhcuGB6qyabFRqpUe90N
jkpDgTaG4WdJxnfZV4/CH26TSD2Gwlk4KOPzMFm60dME21BQFDJZ0PmmcYIm6VuDMe0mGfYoOEi4
jXtLhZyLk8/MSDkAVdCsIZ6cjOIaLY+fH4pj2dnSp6gSD54tgpuoapcyx3GNpvPR2QQkV1TzLsTD
imTwKCbX4ihif1uWeG/javSi2x4Cfrb+BEowO1y/Q9+vrcmQnHooRirvFbfb5FqLgwZ2H/rex9h0
DmmEI12udQ8B4DurzE+Uv1d2bbwEhYHZLAopiMJbavCCiOJiP2pm8rxOnEGbdwrc/PgZPsQCdRGb
CD2MIrAxppebAUW6eKXbGaIxZd7L2ckfJcFWbudWYDDBSkLc7NHYAn9DCo/DcnvnW2XWQNP2Iu/G
BPOprwSGi1/znpIOqEV8fF+uL9/FE8SGIDlk8yEqKfPpzn+zCp5b0IURRy0p97JCtq9CvrbwGkRs
9+n6WDOXFPqfoLIQeqTgPBXOk5TYq2S1Y320Cq5YJeXqW6pH3UryE3usZdqb1kEApKaE9SCCRRH4
uQOOvCrz1CjzUgU4n6vrSVZuQDs8xkiwKxtNxOrOKH0vuiW96px1mfmN/TkoC3gjJUpb8FWuL8Ds
BrEJ4EydbA5U2/kPKOldm2GJuOTQmFsJvHY9RJ+UrMtXvSTtuHz+0v6HNrVMXYXGAb1qXLSmM7Yb
S60k0wiPUDAUd+0OXuxDBe0Ncy9hCwGHuE6jha88s6NG/QP45uCMxufgfJIdOpsY7Q7h0Y0UaGVV
/kcR+U3jOhFSVfBEri/pzNXGRkLtG6IT7a5pQWcI3cZDaTU8alr8Oyqdm4E6E1JEvf4PA6GKSKlS
obhBv+J8WrGbB3hLKuGxb1r3VPZCv2+kob2R1cxacA+YeRRwDuAmITOTx1v0fCgckUOK3314dOS6
3uQmlqSCCsFCrD+3cliLcObHTh3OoeejECzU9AQLcXTTql21ics7FwFtquyg217/SHMTwoqDpqRC
dHSBUZELG+xuy6uQQrtBRsfyNr5JE+XvR0FFEh0J+tc0DyavnAA2a7m5OT4EmYdLGAJrhWk3C6PM
LRtQAS4RhMtobo5//+GSdxoLVDD8yqOTqpBWeuxwE2ArK38w/xbiOT7WAG3oG1t8IR6386GiNHA7
3x6DukiO9rkiqSc1NvPd9WWbXkqIxuF6gGIqlzLnaFqr9406cFRJDU5VHkG+abzMB0FnohOQlPKX
QCchSSTLWhh1uiXGUXl7qRGB/wIQOP79h2VUIm0wKt/wT3mTIO0hDXrarG1f6ZZqUnMDUYW0LWN8
6QADnw/kWCNXFJrVyQktGTkTuX6EELlUS5nuCqbDG0r7Fm8GNP+nMCVaULxseeWfVM3HUjdCTKFA
C+y2ojeysHIXiQZjYa/GJqfDQqozbRnVeTXIrYeOlxTl0BNyN9ljHPE98YT1Levp6RiDqqH1qHbb
wq8ANXSShb6DFS7ciDMbxwI3iFgzfwCxTz5hXILkRn0iPskQU9ZWo1AIML1ml1Y+maXpdJu099rH
v96tFp1RdgxhBAY/6vnnTOG6WaWVx6dReWEtqTgSiF5vNmhwA9MnkNnqsrwE8pkGDuNmJb0ChQVt
jPrDpMtTa15lDHrNZtWkArRRT/8q9PqHrnX8A64OCqJovbfKFS1c+Nhzu1cxyKJpj/Olp3CVPPEV
XcB8OBlBkj4JlMCgj2k2PuTXl9Vk2T4G0eMMSQ8wcaQ6wKswed00I/I6Gln+CeNppGHyyN1DPk1X
NnppR3Tal4CnM+eFS4e0kUNJtemiJzHYaiRQsTlZmZCfUz1HIEgfnM9w4IeFqc0MxTGhRwC9kjL6
OwLhw00DbW6k8CrJCZq0nmxc3VP26DDU/g74mPcPW8WmjQWkdtT2vkBatyEYqsoeIFEH6srTqgR9
urbbmQh+7QfUJzJPEmvIytc/38w2YbSRgUBoPao2n58K1Y1DyVZH6rZSOycER+ybMNHtwz+MQuDK
RmR6xFHno5gB0t3lUCUnb6gUBcP1DBK9zbmo/rJSxW6klsM1CqwHLMz0JXfkDiv4EGHJsFaFtEpK
jOnXjVXCa5f0BsbIX8+Lnjo4Oh6IERk2mZfVKnHXlBr0sj6Svje+qPpNVcPX/IdxVPJ8CgzEdZS8
ztcP2wifjp+Noh98/oMc2eZhCDxloQ1+AakZV4+NrqKDrtAdm754TTMoaGiG8Qm0erdRw755ttXM
vQO9F5urOlAHxJAGgRGjqpRBCdrHSV9zBIbQeR3lhNGYNBY+6AWqg71JP5DuPIRJstnpBtWaNB/8
mnvMIxt1oKSHxk0VpdVvndNB2bgqUuipfeetKxXYCfcO+d+aX9m9Xf/WMxcdnbR3gADf+8JKKhbD
2JyVIy5UvGhixyT3ArC5Ru65wNsmrxYwajMzp3U34v9w73YUSnPnH10JkNGkKBedNMRb4MAazZOc
l6irYeD26mQ6uk6lkacrFSzBukLLaovaiPn1+qxn7sCzHzF5qiUL6dXBNWGzOa5+kmjbHtLKkDeu
WoqF5GUuPEGyfSyBjGCFi3jSdmnKWoPOLWF0YbcWWVqeyig0T1nb5G+o6SXyqoUg6a8GBK9f1Bwz
KKSvO8PBXAhqSvrXt9b4zpC0Ed+i8DK9TNIWjWwl8sUpRm1i3QcWaOBe9hYMTi5DhHEUDJ3HtAC2
wSTM1EoUHzMk2E5ureh4AfSZ9twMuO+sXaOq0ZDKs7ccymK8chFLu/51L29/XlGg4gbuLcolDtso
YsRvc2SxIoz62lXfIEq5q4uiiff/MBDPCxcY8LiLe9mTbGF7WsirnWe6hTlTl26HukQs6Po4c4tJ
kQYVJPr6ME0nFzIKxW1SWxE2FaIvK5AuTrIuC+E91cRpIxj6uxQhEURkBNn2+tCXJ8Xh4RkRUjhl
gGGYhHr434hai1xxavQ2VlZFUDiPnadCOW9pwtsLo83cDtB9eFG5GMA+AvE5vx0sk1ykHDIBTl3b
R6lStRthEQoiCekp6q7UUqmAtI37qBpa3pfIkasYEbBFIurctNnAaPJRQmUTTS6IImqKNpQG/2RR
jT5JVZd/Rih02FVpNCxcELNDKVSBADdwR0yL0RLSFoHi9z7VUNv6STuneNRFqW17S3W21z/m3MFg
EJ5DviZs6cmhtAH6ZLpe+KdG6tuXXHj1Z7T8lhpPl08KTS5DITAiKRtBWuffsK5CNcDZjKOPl0W+
Tc3qj0MLdZ21xRdVIOO7uT6rmQWkqcY7ypxg3E4rEFBtjc7t5QDRzy5+FLKR74sSzdKYi3Th3dZU
fvt5XkBeR04ApxyUhTnNfAa/a7wy4Gqxsqz31xUx22PjlqmD8IZV5es4RZYRnHIdP5uFr4pd12rN
Qy+hv/xcE24he4Sm4Gsse0G3axCtjxAINfzRzCEIEFXJS8XcAXmrfimK56VrFQlGxLHLtjBXwcCr
hZxVqUVrP8c8YE1IitR9YzTZba+EFnxMk3afhrfc8Nj2yHDC8YUNs0KWHUGp66s+95Wp/b1ngfQ3
7PHvP6QRDso6yIM6AReDgt0lqOitY4/cGjj82y53m4V+4ux4lCtIJcascxrF6YOsVVKmBKc0ltTv
nmF368xQk7tcbfutUunNwlV0mc3zpQkaqWhR3qTEMJmfTM0nN3nA2hoCOZ4NLdXpFp1ep6gek9AQ
m7LUlihEc1uZCJV4jL08GgedDwqZ15IHpDJOplR3CMrSFK4GW98J1I6XyhVzCzreBGNFbTRmnFwG
pqm3Wel1jGVVz2hdOZ/6QuQ7z66Dfc37vXD3KHNzG/ttcPNMynfTq13xHcnSYhQEzCqInvss6Z/r
NIy8tQHl8s5Uw7z/QosHQQic+aJ4K/tD/Cn1DROPCKT0fjTVgJpCIvlld5RQmbu1U6luF+6Sy2ht
xJcRpeFWw2enlHP+BbIQjJ7iZdGpjVEmQxvG3QRRiliX9g1BAve11/KBXkGk3kt1qd9qXf9Sd+4S
8fXioh4R37QKYKwY6iUUKSWy6eJhCE++g7C5J1LnFn7KEpDv4oswCuU5djeBPwXPSZZcVerQeU0b
nbq2LTZN2pYnq/PFITSK+m9vC4ZC0IHJUN0gWZ4MRTlHyiQcGk665KQ/klw23kDvKIAg8zpDCDUz
i1/X76e5JcTIbwxcaG9dOBw31KOyMvHCU9HnaP9VXYyYvAjz79eHuQjNxol9GGZyDRZw3bS2Jz6K
pSwGCCSnOp6l3Cl4hqZ+8M3L2j5eJU5I2bjJKezsro8/N01YTfSwSScpgE4WtrHcWKWaI07Q5YjP
8CGy7p2uC6TN9XEurkPmyQiEn0ShQFjGdfhw3ddtAdZZVcKTpY4FMYv7Ns+EsRVWn66bov8RItq1
8Npe3FDjmNaYO+nwjfByPh/TdKs2yyh2nGSrtVHXG7UH0cne0DszyFk8c2GOc9/SgTvvaO/oo2nR
Os1Rro5tNL91ucLSR6OaPPDiIHjkR1+KxEZmpI2Hda8mxcJjM961Z2GFCU4fNMJo6owD8jRkgq2r
hl6JJH8O/xwVO3NAFgs2b5vg4GS7QKDwNCoR0CidpyhSnJ+ekxgLD+zMTqIHjTj8SLQZH4bz1dYJ
hmtRReTEnVa8FaFt9qu8I6BYmOvMrcM4UDtsupMQHce//7CTFL2X3NwKopPVl/7nqJWsHcR3+0ZN
umjh1lFndhD3DQCkscJEWX5yOoSpI4uK5vgpcaBDIA5rt/HKDjI/RqjPau792qq+yq3wfwic0m+d
WDg/MzdsXklu9E9OVqBnliJ9FNNDAN61NozGU9Zyrokn3NmKL3rboraapq32kih1He5bNS5/t7nu
BJvKCSQcYwzRIHYGQunea2HvLByRmcXkVHJI6COO1brJEXFLhHgKVKBPglbyfcG185Anvb9xB7HE
TLgAlqD/g7iSbiGuTyJKX/H8w2kKxG7UAYh96yJ/khFEzFeSVjdfmgS5sSoC7YQynll8jp1CUVeo
yrlffEPLftqdkjx3hZqgDS+6pF1Yg5ljCy+DXwbWFSjftIzYqb1fhJmUnJTGCNy1WVbGF9m3VSwP
CgOip1yU9ZFSCBKoRuNYX69fjHPHxiQipY4JEx628PmqqF1XVW6qpieKVu3WlLLvhTMY2+uDzNy+
SAyQIMKYJVGcxk5p6NK0KkpueXO0Um60psZDpvmpMcWbTEOkU4q1X9fHfO9xTC4lLhcYgM47dGk6
M7nzmxTkLbl4lvd/VEhgD3hvdXdaHQ1kHUps33Zulr2I1hgeXF1ND3WCytCa+8lrVlLfWP26rAL8
jqq0REhNrT2dmwys7VvbNCXKR0VoQmpsemWfD2r0Cb3fNsEP2/dejMILs5WZe2guU4ksb7C3QcJA
BpEWEwp16CxoVY8PWOk6Fer5uaBapmRt+9NFgxolUluKvpYyQAsNP+twpfmh9j3TfLNfjxWj58iM
jFtDISBJjayx95FiAUIqUEf0kYIlMNtgx4GmiVtJEe4oGE71C3fTBbR4PE7kF4TDyFyNmh/nG8cZ
xrR/vPMBv1AG843KTDZqgsrhqpGiocBnyyleJVGlb6FquT+bAfaPr9j3yE2IfqWGUtLhky5ae2XJ
tHQWTtXczTJ2omnbYBlPtfD85wFPaXCEGoJT1vT5LgmQ1Av7FjHDjp98fafNDUXLa8zsCEcvXD2d
ROP3l3U4tqSDr9h1DXtU6IwfoiulhYM0OxRJyMix50BNF90WAyFvn+N9g2r4nRqjbOgA46bQmipP
/zAroniI/NRBLqCMGkbhrpMxK01OKwQg1B5x79LotO+23PtLHYW5iWmjmBHguBHzOtlNkem7fdRy
WAcz1m7L0GrXQUxkLYeD+v36xGYeVbQJSE55WVUNauH5zvCaKHPLjJAzoW2I41WR0y+I5TZ4gC6R
/ZTSsFhoGszc8DQpxqr12MiBh3c+ouVCAlM6cn8ZdVlc3Jp6S2qMxoWvuTsjlSDhZir2GWX7+/pU
51YVJQ+b4Id3herr+cChG0dJ7FErTzNP22T0VQGmUo305a5ZgB/NrSoHDZqzA3GDB+18KMf1oy4H
fnRSfatXVqUWyB3S0RXxVxKU4hEoqezv/n56DmEnuBMDCMWUWq1IoIuDpBMnPczjO1kWVKAGP93r
eR3+w3XCxJgf2B0O+WR6RV7LZarIPCa1rNzWTYwvgm/rWzZav1BQndst1KNGzQDKbxfiiHERx1Uq
PHGy4lZ/jV012rtmUa5kzPOe+q75FdTQRAccHRaW87J6/Z5Jc2tSv4EdN+3q1UouYDXmAjvpLHvF
CRnLklT3TXFXD07Z4QqK+ysyoiil1qGcfMEdPfyWyIO0VLy63Lek9EDz+GfMuKdKEJIXNrj39HzY
ypG2cV1UW9Dj5g57JHt7fQ9drjZDjdCbcfOOXOPzfVs5cpj8D2nntVw3j6ztK2IVczglV6KCJVmW
LfuEJdsycyaYrv5/qKm9R6LWL5a9T8ZV/qaMBRBoNLrfINOMQJLY/DlIKGroU6VjragbezV3rKtB
i6dFjq87fTzw2TkiZcjIMGXfdY8reRLDiEzKBbX65qjPINvGyp4eeYxGG82sZQ5vMyFov0j64C6/
1B/XYaBP7BijPRFfpGG660V+B2W287QwyY6xMc6HKEvFxrK+DwfLkGTbC1IVkMYqrRzzOOQCoYju
DO0zYvDRroZgiI9YqiN4i+D9xqvs3BQ13r2Uvti4IC3ffkatNKSmKABsdagGYeGrq9XzANZf7KcM
ppHbFqkEWwXvl42Bz+2fhaSCgzh3Cp2DtwNDWgrFCJfoorEl45Oqy4nqDnGZ4xiR6vbP3JHmqxSq
93UG8XAryTm3yrQq4IosMLV3YLgcIH6PMwezRgF8V/dh8jBM0i+ntZoTBIT5+Pdb1lgynOW1QQ1o
9VHNsZOCtkujCy3FJdLpQT5PM54GHfnrxuk4NzPan2i5EW7J4FbHcqZTYnE7hhf0tzCSWdi59Syq
S60xYk+x6mIj9r2vYGj8S7TMAKnwRHl3fWmSFWCSE18IjYIQNnfhqU5lfKWTuL6IslrFI6rGYLJP
i73W1s7Xv19ZYFqEIjIS0q0lWLwuKtT4MqGIy/BjGAQ4WTTjfZQ1wxdprFv/47Hev/iIAah/Ikyj
sorraJDipmiHaGJf2HMS3VR1o3wVWrXVpj8X3tA1WKADGC28CwBdHNQlrtPcJVQN8YKXAfXhhIN3
QtXig/QPpxAsAJAwQH1LqeTt+rEdC5FrU3yRU084Ufv+kwboQodKqrm1kxVehUMzDWYq8B8v5tlp
kk6iK0K0I8N7O3BniV4PF1X+WoOPmo1FfSqiqrmAPWr8w3cDqUzfE10d511ekE3yqIV6QhQvS+2P
7tBvRQFqireK9xTN+NHr+8KmfUOtlFIX+f/bSVUcAc2JQPfgnJRdymbXSp6gB/MjKijWuKEcGDdW
3o7arpNafAKCAgVwmXX4TOW888PKzuCvz1PmqUFioK1tjZqvhhR3phTrGD1GTyOJwN+7WAnWjYte
ynCNwaOD7+MgblSBuAcGgUO5aztR3k3guWIU6Cz9obOK6fNYJmBy51T2QfoMGm6h1Ty7ZR1NBWQo
WaJJqejlV9Qi0nYf56r+VFu1/NyRVV0GYZRrXhrN8G/aoYp81RxQNsVeQrnMjbBI8DREd08fbbSF
ZbPpD22rNNWuxySg31v4tKqnVDI7HDBEMyMI3iuG2GF/jnJN2anoB3YqlQU3Taf0UlQQGPcRDmuZ
10xCemzGmAe6jo/zhd2Nw6OphfaxE11ZoX7o4FhkwaO7V4oYQ98wtbIrbDfTwTUz22lwH0uleyhz
eYc7Vd3fKqQMOZ6cPWjOIiytb0iEz49mOQSfJWU2f6MyLZ5jNZ80r9ElRNEmOJzo7mDYgGFlQru2
GNpUePNgNZ9Q4kdishz1a7z7+GercdZCXLw7qzoRbY385JTw7DxB5xaF+jrqMP6Le1a/t7Sx93Ij
x/gBUG2Ge5IUWJ8yZ1CnI1Sk8ZdmYlvidSLN/hio+j8NbRl+FnEUX2KnO98JJUZXApcbrCXwoDRQ
d+4zxbVVtPFdCWOB5ymPsbLqWktDbb3LjO/aNM3XWZ0MV6JoM7/tCpxj9UEeBAZ6Wf0AwVe9RbBd
Qq86SCLDxe0gxlJ67HLcr0qe5XIIxGgvjBjTtKEcwZ0kad+peycqAW/ZSjX9ifM0u5eDDErFxzHj
3N22YCWgHHC7kZS9PV7qpOhyKltYFVKUpVoyaDJWT4V1V5cOoVhTdx+P9x5BuKTz4NmJ9rS83+Uo
elOycQc1uaDrjR+hFcpXIW9S15nz8E5pTfUiCAzs1ucUvZuwrT2cpH6P+qi6SR4GG6H63a9ZtFvp
gC/liwWluc6YJpUm0xgnjj/8mW+W4teDds2LMXkqD9mT9FvaqAOub/b1cMt1+OpqtcI+zcXEcGBO
8Y37Ftmu/it5wvkad9mPF3p9GayHWt3iIleHMhtix5fVCVN3yYcq6IbdVr1pa0ar3KiUcLbSsbxZ
iDEuUECsQ+eLRvkSCPJc+TZEVzuJ1Y2Lbp1gr+e25MGvlnGYx9GKMgbFfPGLWuN5jICBlzjSSVQJ
zYItiet1lrKMx3VKZwCAKWWo1R00YEQnYefr+NaE7FPW9icbc/uPv9f6IK7HWC0kOl1RNfe14zuH
KT3aOaTgvT5+/niQs/v99UxWKzc5cWSKsXL8ERWLgzhK3/K9Sf/Pkx+Db5j5bez3d6/49ayW7fPq
S+Wo6EwILDi+OnnzDWKfSJOOoGLd7rh9ut6VgVejrRFFEBgmLIYKXHuFyz3oyg+6P+Hj9Z8j7Uhu
sKf6vYUoPLcbQRbTMoJLQedk9eW6PomNjNvW19sUfnzzpHdY5uQpBqLcTpmzUeE9d+Lo5ZLGLqYI
1A3fLmnZIkOThyzpfBNMbvj8Mjv2Cq46WzM7t+9fD7XKZPNCWzzOGWpQL1BF1KKNqbxDiCwf7PUA
63gI3WVWCz7YfMMGEUftOnxmf2jX+q9lPs1G3Niazyom1pmtRVLEfBrQ/mOGps+w8VQ8F3VfT2gV
KZLaAPVSMyGju0i1T9g6aWKjt3x2u736/qsj7CTYlPQZk8D3J32qDrCNy0N3/IdAsfBRQRch7IUp
1ttdRgeyhN7bvASK4Y/8UB1evgv/swy2fXbPLdzr8VYLZ2ddCpa6dfyiutajC7328+Dwf5zT6qDG
04y06kDwa7MQ7AWAsArKUzg2pzhr9kW5WNNaPxRNuuwU/WZuSc5rK9j4fC+vsNcPmmXPv57p6vsF
Y1VBYuD78fQXO72qUbTAMzmJx0/Uw7GIly+rQFyIMsGRvbwr7R9lkN43Tr3D7Pq+K4bTYLQeTpWu
KdV7Ok6li4fFQbX7v9SZ57Z7+0tXwXvGrsyGU/7yTWS8tQTWhhvfZOOzv+iUv7ofGpyBtYGSlR+J
CE2F1p3Uq3GrrHo2zLxa8vXDWE0H9lfJh9d+RSqWVlx9XET8OT8QZsrDP117rwdcBc4irQq9W6b1
EtdI9sDla9dW5WnXwbdyYw2XDfPBhlpTjEojDR2Zlq4v6l/0+ty+6PYsoxZeBPIh7TZ6K++gC//Z
FfQDaLWCbVlfspIlDE3v2L+XzmnJmu3JnbA0ZmovCyr93rxgz2+S/464uvFyyZgSWimOn0WfG/M6
1L7+U9ymB/e/k1LfhjtNodRWiyVup4fEPObq7z54/jj8bM1itSd0s5FFOzFE41yXxU7H92JIN5LI
rTHW92kBhgULEVYqT3bxLLujSG4Mp/k/DrP8jFen1tFCkbRLnpXPS7COph95v7Gp/z9n9r9fxHw7
xiTNsz1UfPT0iYuuvxfHl9RA/zU/lId/22I8R6lA0uiiVPh2tLh0xkTpCHVS9OBopwhNfF3fiPxn
P85/x1jTPyTYKAR5xkinG3Nij6kI2Dx9vMnOZTgU4f9nHs7qqEwBwBqtYoxO9SLtRwUa/uMB1tkn
bjhLgZGmOFwkWoIrDoutdNBktLz3FwNkvC7xqr3SU/Grc/ClJfikxvAtCuf7j0d9KUO8jnEMazDm
osCwSADJq6tbCwddqUU5+lMUmUizSWBl5Jy67lPAG2PY43NvU0kanam8x9ZxAB0wzhgcTihK1V5l
99Wl0k958LnQg2hhWDvz7wybvf4xbeVm2E+2KpJfJt3xBCPhOgzvI7WcsguUTJrntLed8tTMo0I5
ydmDJ6EXOc2S9qPDCBkHZ/OHXVkSVs90fHGmDwpQ/FmNeKRnytNAW39GDH0PqkCfucQlwI+jOeWP
RpI09NwrKfwOCajHetRphk/8S2m2j6Z+Jtcqxii4KvF3/2OD4LzM9cD+IrWT+ltVM+7jwNZqw8dk
aqD8WE7dvtK7ebiV59JpPSmNnWdj7ONwp2p9Frm5qPL26ExBERznsC/HXSVRZ/ny8bd69+bjW9F7
ovdOKwhax3qfx3po84Mq4XOmKuky1QwjuKy1KNB2BcTbZ33GymzXG3nCgwWFKhP0UtllN3iZmxvt
6yVIrLYNsCB4QAoNbAgWq5jbINpCzSzufaPKup2Vd5WrZOOEsW5u7QuECv+WH8vckSgFQryoHb7X
CcE4NQusoBB+I/D9/JRilX5rBEIOvRSGg7FLMKq/1YvA7C6tXEU5osQF1ZOV8NpUG7j+FsXRLdr4
u0c/PwoB/kUAnHBKaFgFt1qtnSJ2lJ4fhZUlynrhM1Yzfe3pAFMdl13YHtskE6ZndIhJ7XMTHsot
YKm+9axgsNBNLotoy+zxfSSh5ghBjXwC2CXIibch1+hkXBUaecYyd04OVuX8QeRidLMpsA6TFbul
fTBE+1NrVGP38Q5dv6Ao88mL3qNGLMNdb90PjtVaJmNWZ98uAZH2qJfsEjWrvFjTxU4E6TWs843Y
v47LDMnuw90HqRADU73VZJW+BFVUaJPvzIV51UhGclP1ebD/eGLrG2YZhc8HugY9iffYnlKEiAlL
nexHmSQ8TZfsizwftH0WYs788VDnJgQigmtAQc7+HcraSexiUjAy9xtDQm7aUIrqeyFChJ8/HufM
t1q+lA1RUwM4t967BZQ+SYSMo8lx52M/HtzaPYXj0URXLG0HBcORcrPe9z5uaPSbgFTrFHQQYF0l
OFlBP0qP59kX3SSJPbbfSuPiXVt0rkr/FRdW26klnCOS9k8FEhNnXJWo6lkU2r8VCJ0Kt7K7XtqB
YcZwos/l1HY70WqfA9Ebh15yuj+9KuJqh2oGldIaRgCSgGVrK25JdNR9FQSV7UqCHpRbjoWk4Aah
J1/DKhnuZ6lT/ihjfuN0VuTGWQSBoAIOr7hKOle7tpiV7zS8IJ139O++121qXk3WrH5pZKXsd31n
DoprTgGoUCvMtdtgULASGnVJvbXngdlFst1viWmdiUKcNKrslP/RJwOj8Pa8o4CeVj0r4UNVUUKv
cIaZHy8oy3t22oaSh65dFh+QHchOTkyj0KuVyL4DzJ/SzoKsMMMLRLdoY4OdCUMobgESIy4CJ3jX
7QbK0DpFOvs0Bs39rLXDpy5AVtPV5HH+Uzh1Gu5p0S0GPsPcXdZJtqnuuRz+t7cUkYGh4Xcv8jtr
ICUKgzp2q9PsI67R6BAjqvTWCnTpvklmopSuZLGflU09XHWwtI4ZetTPcWhpXzmeioYEodQJYnlq
bN4cSza3+mUwpe2FrGxit7COlLWRp21iOpMvMjudd4FTBz/meM5TFFVEEriNUpa1C+1gkPYNRMXv
7PyiPE5BLv62n8FMAOUs5gsmV/k7glWJ55AQARE0SJxjZMe7ICpQQLTUPx8HnDMxlEsBwUgMqyCQ
rKl8EyTcYqYB6StGIJ+c1MD3uUjHu6Ay7cPHQ60f7kwJyDIcOaDBQMvWq9sHSgL9HApeP2Xa1Uhv
e1fhlOXp0yjvUPGvvaKe8dDu08d/GBjINLcvKNd3c6xmGpOKqEY8wZ+U7MeoYS/x2M6N25r7Qd56
MpwJpouY0v+MZqyeDGrJ1hm1YvQd+8mOnpVh9ILuvmw3PtyZm+LNMKunT5ek2NZMPBEsPXbr/kfZ
yliNY8rb/lCEvBE1Xooqr08GuGfcfAgXC4kLQsxqNCC7BRDTOPWl2pgsz25tcMlZJxmDWzYlpeUa
igFeZxpSIC7IKFx1OF9N5yIBGR2jfLoUstxNp8XWlzCIyfE30VkTDM4WjOOXeVaSz7VWDdlRy7TJ
3tny2GW7LI3y60mfhgmmstZE3jhx/XpanhTmX+YSLxNcBLGp/3LHv4TzV298+GjCwpQ09cPZLLu9
sJcA0EyJFB7NIrC+fbwj13vkZTT6wgRBctV3umMNILUhdRqEHcHYHpNepPq+hz3be8h7gJZT5XaL
7rM+fcuQNG2g4KClhCGQ+vY+wq4jt7OmzH2jF42fT2qo7vQxluFOlE4wHAC3282pDJquv3SwJd9I
QtdxZhkeWCIoQS5m2H7Ldn61vloIjmLAY8hP7DqbvELVIEeIVGp4ohjgETY27Pp0LMNx9b5IKZOE
rmdbx6pUVxafM2kIbTK4gtLur+VY+pPOpBhCczZw5i9KkusTYlIrgJ7GaxAg2dsJJkUXY9odpj5C
WOYd+hMlZK8AqB4iQTiDqE/486Vem0fxrrFSxLPCYjoaGHSB6DBIfbrQ9JDsyg/LufZ6RVgblcyz
S0J+hW4XrFMS57c/UOlBFUGMRp5W1gs3yMrCVXMYWTn00sQJP8WVtZE0n9vlCyaMRyKPUYQe347Y
q8NsS6aS+KIpUCKQtStTRIVrjsovXK83nhxnp/dqsOXHvNpgw6whlYA+um8GuHUmsp8LBa8dq/zU
j/0RaM4W/Gz9JFi2GGnx4gTDSxP82dsBkUlO5lIUqa+HvXkVaWhHDAj3/20i8DIMKn2gLnnUUmt4
O0yGdoGZSU7ihwE0qcTS2h2CLljKyVl4+DgqnTujoBNlXJMREeBZ/3ao3OwUOIlZ6o/pnOzIg7S9
PAcLik8yvY+Hepce/2dapB0wXHi/remVqln1RlMlKYLk6l0rOa7W6vvOTGCqJvJJmfAIHJtjllEt
6NWrXk6OtlzUG7/i3Aal+vm/P2L1CftRqSJSbRRvkwbfa1VrDlYkxJ2ejuVtUwZbVd5zMRiLRRno
ETYhYP3fLnDAtWV0IQs8q5HXD+2jPYT3Sj3vQ1Ge+mY81rF1/Hih1/n+yzpTbVgKiajRrAFPZRoG
4Vhb6JVXiBLYWuAc8A1Rv1QqRXnViOedLEXPganeF9zU+UYYPrvAhByeQARhmJZvJywrgdylvYEw
btGiJYLc0RiLdKdr9bXFin881fODmeC8yTOpR61WF3WauAq6KPXTcogObYhpSTnaww57huo05ZGz
Ed6Uc2uLcuYLgXYRMl4NCDU1dsAdJn5XomlzGks4pu48QMb7nEzlpLliVuTxGKDkJj+gwD8T8Bu1
76+VYTI+WXB1Mley4+k2JCUJj3lU988JFbVLXJFNw4PW1wEdzNHpQ7o8rvONC+HMcV/uKxgY5CHc
yKvwLHhNJcZkJz5mAAJ6GfDBuX1qCy0+fPxhlnVYX40ESAgCILytdxZ2C9ULLZoq8XWjvGQdyRmL
+KA69a/ORrxcjrQtoMW52AwpgE4+70tYmat0VZtnfcL6McFKph61izDjJvasrEJLtspBUl3HIDjH
nTIrMcRbiDf9lQSj6SnUa0l2a6Cwloc7XIDyvFxL+oXcDtKfjxflzOZ5s/qroyFh5GoUgZTgj4ki
VhWot4aoDLcUyqfAmW9CDJI0fTqkhtgIeucGBmTPlkLIF52sZe1eXZRTV05wRxcFaUX/PYLJ3cUU
O1NVfbJFvmv7/CIt1DtNdBvF6TPBj2DPM4KvgnSMvnoXRVUqOiVlu0kj/tV5Z41erpfHKta+J3Hc
uwP6LkpcbASFMzthiQecUlRuEV1a7YQSCVEzpWvj8354aCW1dYM+/1s1FILs4ppgQJmCRgCJ6+2S
jqo69XSRUr8tMETwRkMd7pMJlIUPDbDbaqydiXM0hUiikRdbFH9WU6qc2ixUm8eDZPU7TEUvLMjI
Hs6Qn7tq/Gunm2VqRLglzVkUCFe7RXR2yzOU9UussHD1PirdIDKxCJ7Hjf1x9kvh+ACsbHmmr6Np
uRQHKmR/yafUH0YW3IVOKW/s/XNjUNxBQRKqyXvWYhNEiRxOOe8uVW+u26TIHjKwRxujrI3MF68A
8kFK0xiFEPjWVdy04xUNpIh7vq0S240lKfhdV+qcH+rZET8k26YQH9RJ0npdHwSnTBmrZmfmStwc
aJ8MOJcD7TM8qagyfc9LeKru+5k3oxtNtTV7jR1HV3INXuGQ9yVBTUvswbkJ2qY5GTPvnpMZRXJ8
wLJrcQzs9UpxKdWWz/Ucxjdm50y/Z9kZnyl1VxnSFla1ZWRzbqFR67Eg3S6NqHVjFlh7WLMyoR+1
8pfMCL8aZTVuLPPZMWBIwDvhXQsD5O2pK6xBH/pCC4E/YvMSVI7tyTnejB/H6XO3pO4grIJ0vMnn
XMLaq3Ap6Jci7zmFvhMqzm03ZZGEqcg4XptZom8JLJ872rC+NVhtCNhYa+1APDPadg46Bpsl3YvD
NjiYRZy7RtSbl1xq6kZ2eOZmhtWyCGBQ0sHpaVniV5Mz4smSJqUKfaQMUqjshlUC2M9DLGZkpy8p
dQbdHV1YUW8MfG5VSUaXc0h4Qabq7cDgdngSdBx2CYEHN5/tX2ody3BBuo1U4Nxtp0BuX9IAkrB1
NW6IyWtw0Mh8TsG+IGjOnfHT6sYfGtmiWzm8R7tpvO8Se0uY59zaIgaGOuPCiqTe+XaKwuiKMjFw
uahy85vczvCj4t1YS79bzFhJ6OCG/P1O5bPwtFgq+3zUtwN2+M9oVsma5mPwm+hTuk0eXUh2uaXQ
/67lvcQ3VNigsZFFLC2j1UiKMs19KaV+J/SDaUJBafOD3DgIEkqPmRJ+wT/s0EX2vk62Ho7nDj1M
CgRb4O6iabKaZBsulN4h5oRoZXmZqkax1xMj3f/9Uv53FNxX3k4QdcWWRJ1RjLEaXPQVvzPu12Bh
1//DQFRjZBviIxZv2tuBmlmIeG466TROzldI7c1JmNl4VczfPx7n7LK9Gmd10Iu40EvLbqUTRQv7
aI5J7+dDGWzswHOHDTAnrVicQ6hYrE41HmnWGEiTdML5t/BQVzTvlQHRO1rfqLc4TXWoIy3yapyF
DjFFyt8fT/Jc9ASiiUYcTRyw6avFNCdTiqOFFlHJ4mLKzXivpS03kLA8BLL/4fWECSfYB6qL77WQ
HU5xSuInnZSE/iyc/H5fNwVvW5qdG7vx3LzI06GrLzwicLJvN4mctGUnJVxBg5ZfVUH9XDTKCV3U
U10pTx8v4bmgBf0QQTEa6u8JqrZwmmAcoZPFjWy5cLbGH0Mm59eqIjVfluT+oNrjvyQLeDYuKgCk
6e9sjpIkQ89P2NJJxd3GrZTR2uVpqG/cBGdXEcXlRfKKXfJivffqrpNTfTbaqQn9cGoHN8n673MT
gb+2dE/t641y8Ll1pM5DpkkpjX7iKvij3oK4EyZdftMVe7RNY9D96hcn16/qkbOgYWi4cfbOBuXX
Q66CshzVkhKaDKnHrXqIkB7ZqRUDd6mokSeSeX6nEGNHrfqGYVtxmPNa38ADLUOsHvqLKBHPhYVh
BzDj7UYNG7NqZ8OIfCyVA1cMWuAZor0IHPr2G/t0CSWrodgoVE4W9V6GXKVlamdQTjEZiiqzeija
wL4b66mVPSzhyuPAex3CayAbrp6YnbVDJ4hyECAO56cxOeJxCPX2tktTh/YDliS2bxmNcztgzhK6
lEXsyDODVhNuF8vdb9Vs+P/FIJwvqCrEX/Vx0AHZDcYuU9T5S5I13UWQzMMPvE6HI3gw6UubOnch
WK+HWEPJtzXzCVhcRpuFlYs/Y7Qtaq/OIX/itt3+qKPc/lWILIK91ieXktNgop53yNi7WaDOjdfV
g+h3iD6NqqsosfU7UNLw6xybSuQrnSSbXoL9+5WkRf1NK81diJrj5Pw20QG+DlA0boBZxP0PPZ+G
buck1D33ndZHT/Hcan8cilWZb1vdUH+Sat380fSjKHD9Tee7KormchcOOhocmdJ38QGsAPd+lk8b
D/Uzx5OHAg1vLg+K0Orqg/ZyGzTTbEV+M9QWVQEjuDaQfj5E6tADkJK2FCLPnFDywUV1ZDGo5MH5
dq/2ZqtMkTSHvkQrznXgXrpmZx+SmXZ7FPw0MgivG3v2zJZ9PeJqhuWYiRYcDyOqQ+pptf2HK/Ri
1qoERa7xz5T1nz8e8B2omDyNOTJBWmCgUdZzLLJuwodbDv1uclRYwMmXVtTXSKJ8sTr1YcqzXZvV
R2pEiO/l+yLa0p47Ew8A5yJDAk0MLRJ1lXUkGDGk2VQvM57CvV2PPEkxkTqYY1HuPp7revuAJiHj
AMpAxF2sCVaLC14W6BK+JDwGq/vc0Z9KO7tRK1FiwrZF6l1PaxnLBPFJZYRkhwv57dYxLFp8Ds40
vtKAPwqGunP1tg/dEKGnj2e1/OrXUY6RkDchzeBQoCK5xtE52FZmtp2BXJDN4C4ypmbaV044fcP9
3BmOGJ7qF9riKu2p9dDF+49HP7Om1IVfCjJoer4zz0vBnNnIkY++1gWXYWrfF3mAq3p/KRB82Dgc
y1ZYz3TZKBqCrRSB1iJkY0A9YnaY6VAPceSOQxyYvEej/K8l5llSdanMILEAEXqdJBqF1rYI3w2+
mqcxSL6CZqiddBYiom1/h8ruRkZ1dhEpaqMMvWjjrF9llRy3I8qVo18obJEkrx+aUaTuHFqtV0Zi
I+84u4z/HW2NVydyhSgGsIxgKX7ZYxAeSjFkG/vizP5HLmUhS9HKJ76s9r8qc3fMTsq3cpqpuVJD
ebinj5B2h5n7JNo4Ay+N6fXWwCjDXrqS6O2sGTharTqY2lRAoSIzfdBT0xK7FiFJdI30yQ6Psjka
If4rAgVIyYzNp2lqM3kXkzFTGctr87qpTOsOIo90l5izeFDkyUGAwf4KAjF0NSl9RgvBq6feC9Ru
+JQOk1Wj7Zchn2HE1jCgYDQ03xKl1L73czECSBzKP1mttZkro60ccVWrJdL9CoIurh7V5fNoJG3j
2UNaqn/5kFsigs6tRZeWbPudY8GgDc0UcmOD34vFQ5JnSCovOoJbIlIvqmrrVUdEfGGIGAgmrG3M
OkkyizTJwOMFgZzu5KkznstBj5t9gHVV4WbmKOodPZZUPghTCHEsxqm0kKq2F0/uNNd72WW18Qmj
3VU3e7QZ58ENzMm50IpM8UXgiAaVzDzxlLmPPk/h3Fduqs31F6mEY+9ZwPVt5L9S61dRCRkZDCWi
kAn+VT0CGzcewpF1dzVhl/rBQXG0vS/1KricJi3429rKy7IvmHIq4Dz6HPVtyNfkaa7QDp18JH6t
4TD1Csx7FsDISXNz9Dz+PvLSLeV8cavRLl7dZraelfgxBKM/91b8tapI690iGZPwOkVRwUBFXmrk
jVO9ToiWKaKVvbSmuUWBqb+dYttNjRW37eTHYR67Ik+Pmrk0anSyQHSBPZoc/xDz8R9etG6W7sI6
NBYxSia6MzHLvJ3dXGrFBdX5LQL5S+a42snLCx0MBQcHPeclnL16+ClWGxjC7hS/LmZP7mY3CIO9
4YzXLX/2UurGyhc5O5HR9gJvNP6i6+BKS9mukY9xeJ8Un8YZ67Rq5Dnwbbbai9j64wzWV7t6NGt0
1RS/FbdK9NeGhQAlF51X0mGiHxykt7/bmoqCmIRXehI11qVQ7fIUOqLdCK/2UstaLw+GK0h38wUw
lV59d64sfRyDWAH1YacClZcK8003Qyl29AT/bfZ6exwf8JXmL4K8zL4PtUJ5D5t6HOTnsvmkSOVc
nyI2pXpqw3pK3V5u9M9Fl9aQ26dUp4SWGEnhxnSqdKDQUfKlGfr2a6w6zYzCWCObbtSJGrWcANl0
T9izcqUIubxEuSh4NFvq/CAAze5nbFbKH8vo8od+StXPVjY08kWCn3C4G3rb7D91URf1F5ES28ku
kAyqd86QmpLb5nphUuqdwFVzIxbpAVSN9E0Z7KZ0rWZ2Sg/7RHnw1LYaH5VisaNsJdspfKfTuyNb
GGJTlVex4k2TOdxK8iIYPfJgKb1Sn4ufTWM3xrFqbHXYl8OE2o0IdBSHbFwKKJBWav5D6qu43vHG
VFtPSyLY/7Oc/Uk61cx2Sl6lvxxnlH4P+aQbLlg9IU6xZuSPqLHJsdsCNVJdgRBxdOjtBnOqqKqS
PQYC2VNTlnJz+DgEvQO0EQ9IJJan/OIoQkx4u/0Q9KsmPNZmvwVZP8n1Tajil4Qk0gCZSNOuleJY
Z3dqcC269pTCqQHPeZ3UoxfmWEw5WyCCd2iL5ffgxkAv17aRJXGWROvVMU61UHKcOZhQJdEuI5Sm
HOfY4JY619GJbqmXh8kx4+UrnKcxDfbWcJOHxkmpzV1FO734kobIDdkmlL2trs17fxJ+GnclbSJI
Nkuz+e1Py01SgTYsZ5+tsl/qnyJRdrih4EfX/p5A/6eh5g7OAnhsfkdl4koyrso1rAAc22VtS/fh
TH5GA2BpsrNc723j6oa2njPmuh/MTe9Rp9e9ya5vwT08buwR60x2C8XnxemKP9/ZuZZ6ngL5rXVf
wWQnofhit52nWH2oeqg2Dh3UhmL4lGta/JgEVbA0RPsLJ3F0Nxnz0Q2ktHUJ2d3nWWRS5QJLlQWV
Yu0hsYbaE4Wm7zKd6hGFJeP70NGwclskxL2sDKWd6MPsMWXMX5UBkmCUrdYkVyvKmzrIwpukjNpd
O+pyvSvUurkfUq07cvH9DEY9OwCZ6n0gA8lniuHBDTpo5RXZUBy6Q28NEacrpyKgD7T7UPCNd6Ud
5TeaNo83laSqJ0uezPww1eq81yHb7yK1Kz2Tpf9alFazG3DT3VVO2Xde1leWq0uavo9CrD1suR89
Wxt4enAR38azZt2yRkqzw2dgaN3GMSbfMEVO41bkYchfOMNjV0bNY2zMxjWgynavWqXOGwK0AbpS
IdK7UVl4bE/zsCjV3nU22XLRz8mxrjXzCqPC5ZiMozfHeXcF9ShDXozlhvlRuuFkTV9turXXCjKe
+4wCfw0bRNT7oI2a2zo0ddeYa4MdDEdz31SN8qMA8k2Miqe2dRUqcDcQD6WDAw2baaWO+VmVwsqz
TZFdgfQM/KZ27KMTRd0x1AtjH2lh75nYtSHIhs3UY60Ugas6hbhpzLY/UDibHkYRd7sst2hxJ0Xs
6Q201RIRQSAVJRLmtll/TqI+ODQ1r1+nKOQDPgzFMU+jZI8iWvUpxyHwgECafYIW1B0pL5kXgVVI
l0mVKJ9IYXsvCSTVC4JW+mEuBTlE6uafEa+QA/rqZb3D+0prD7Kj1k/Evuggmqr7Wk6pcwgT6bao
Ue0/jZTqfqqzNeuuUhQphTaFcUq5Un3Nnp4LSdZOvQW0JaZNBUnZRBPtKIXIv1RwWXOKgnac/j/O
zms3biRKw09EoFjMt2Szk5IlWbbsG2Is28w58+n3oxdYWN0NNbwDzIwvBlNdxQon/GGXFll2yPMB
xWZJfJdtgmpYNGTVzOzrYqKKWaBkdNAaVDASkTq/F9mEqj/pXTy5cgrvhFX2fhaV/UNq2t01o5hL
9wkF89VAdqUwnkYIUSqraCLgPpiD/B0F1OhL0+CNNa+Ujy9EoAYBKCruFBuorpxGvY09R7VdQ1Qc
0WuytVQON3hvgBxE3R1jBJJ65aVt02td8DMhpT9PHfc2ct0I5sKNen9/CwX4Z1Dz1MGc3mS9QbRw
D2d69Wb0s/rrZOkbA0G8IrjVk9kbG7m3zdgDGnYlIL785v71Q05WQGNQOSoaP2RFw9b7xYn9shyO
ZSAPa0SD5a0fS7ldMum2jeqh9odjUPFlUDTPar5jnHAtCrhQUKAVj5ToH2IUYmDvl6ZG2C+Comcc
ZJ0byjGK8glkYpUGqpexCSd/boNq/CUi3caltFW/KkaLRyg+92P0qGbKrH3BGbZLCKacbqa2XsTX
Gu0XtucaJKPID3J5hU68/4m65FVNg9g8iGlMn61RqJ8qI6q+thmilB8/eBeG4o1bA+WVPWebJ0NJ
rbZCxPL1AyLh4ljQY9l2oIjcKGn9j0e69LDSEFsdvOhx8Pf7SbV5wZWmCP2QcKP/1NVEg1+eGl/z
pskeC029Ula4NDFIS5g14HdFynkysSqbsqpQUuMwKmbgWjRS/Vbt1X0d9Pnnj2d2cSh0aeHK24A8
TjEnU0aM0KMnC9EvKBU/nSz8Fzt1sWKvshYtulIRW4/MSXpD2Q3lRgewAOW3k7BR0UfqDkiIHiz8
QZ1trLTWwwyjtNsVahx2r7lKn2hjLZ0ybgYzsX5+PNvz7wjTAqVFijZUG8/IjstUlzEOTONBEERY
X5IgkT+bJgpMD9ZEu2y1ugrCw8djnltNskU5smgSAOs9Fx3H2QUrh1IMh8SobftWX1RY92VpRvH9
bDtt+KmzUjluTHK85BhNaTlsnbYGG8kT6jwXOAw3m7aZQuN+xNHERsShmfUNFVlx1yDo2L5m+pCr
m1Zvui99GwzlRnQ4mrtc38VN6szYsLiRMmnd72xM8+896VS7V6KMRUd5xHa26dQiUFDp4xi/tFMZ
kibJvsm2JWam+pVLdd267zeASjuADbfSOgnPTzZAg7brFFrhhCJkBSYGt0KkaOKosq9lTH/Um05H
YpNR6gXtw0t5cmYNfBgsrSlgvSciNn/HnamY9zqattEjXWaF+KVLE4lWSRsEfloX6qNI+uS3kY/W
tsO9ZSY/ADPhhmocaZDkGjXcG0KxyHCrpHstZxG8DU6b3ra9YspH0xlV5crWOT+c7BnciCkAUV6k
XvL+2qmh7vU9+/lQK3XpG3EBfrBVGlKWeZj+WWgc9X9V/ZM2QMw+qzgptZIgtl1Ph2kavog+Glw6
ureTQumvi669rRcOIlB3fOnXbgoXwQk2RYaRaOYMEigtr9jD2kf/qpqJSkPK7rxGbYLnjw/hpfFQ
n+CpAGftnLlWdKFoiyQOkcZwtOp+CPToU9kVdrfPMcLqPWmBANt8POSfdtDJBoQBzDTRDqCudtZD
xSZDGcOuO9Db9APjm26IfbukT5YR+oPRHkc128N0xJIHRAwOSFAyjw5M/I9/xqWZo4oD1ZBqKenw
eiD/StSpL07KaDqIUZuDtbPmbN5EotK/VjpmFfifhf7H453f8CuFQTWgYvB+neGhLdGkRovvLdmc
Vd31YRO/zVGMOrKoUUKxx+ibJVLyjSwbr4x86WphSHwGqZudF+Nhso8pFPqeplXT4S24iO28OMv2
4/ldGmWlgNND5WgizP9+PZtS0zJVJPCmI4CZeWILfxZKuv94lAtfDSQF2wYMDlXnU2m6EY/EJcLc
+YBq77LriiHfT9zSN1qeyreiMcbXj8c7v2k4+SopKThpWqinAY4WIdLDIWG8xv41a2bqRXZ5N6j2
2z+PA90KTQtYeuz3U/cYqC2VHQqamGOdwaLvDMRfqGQiaZGVVxBGf0isJ+cPTD7Qb0ovXJ+nJNdJ
rXOZLRp3zCJK5VDTWkl31WwO5KVzXeXuQlsS1YXOWZxj2hST8TyocnBc4tsM/UMsAUl8hZOmm3QN
QY9UciYocgBrDBcfd932jFGbjN3HS3Sed4ENwDKEegNSU+opWVbhfp9lFdsH2wimJwljHeALvqqf
lrDKF9fpi+DRMQJMUD8e98KWWykMBg8m6G1cLU42djXaxjwoqFyphfPfSJcUYxRZ7Nt+1p4wEGuv
jHeGh1h72ASBZHkrk+GMDNINOJSg4DweMJkI1G1jjvlPY1T+E0ODMJDR6GGxy6gTO74xd8135E0q
3ZdxpTxiUWGUVzrDF+4tgjOkeQgQCdNOU6tMZJZSBFVHYI9LHVrZ+r6atBIcQVCJu1Loc83DtAye
ZQ3plXf+wtJb0KIo+q8FXlbl/dLnrTPXXW+1B+mkv0OZbTq1QhsUrwhXzsG1Fu6lmfIogWEgCD7v
uYN6MYJgHls0XFvqsZTWxM8w6pFznYSNMm1b32qFUzW+lSc4of/zLrNWLgY0IP4JYOP9VJtuJBBN
so5udaS6vR28AojaRFM0ualwrpQwLtzV4L1VyB8Q3amUnUQZtrLUrTCj9tDKKHlQ56IhL5+cK+/O
pfWER+WgrUQOCtr1/ZTmKVtKe8rbQ1fpE405R0XtXxo+loDzTp81xe8c2rKOIqqnjxfz4vzW59YC
uA/0W3s/MvxKOzaqvj0UWq3uAmwPDnlhXXvRzy+ktQgDDmk1wVir/e9HSbIylVh5dAd8iQe/D1PO
SIZYRD8rOfzg7jUruvnKlztjJHM58MEQXeFJYqee3kZRGMcasi/dQekbxYGLb9QqvnCF/W1F2AhX
SUrs2wj18B/TcIPtdhLVxppnP1WpHPd9gn5JiHPHxyt+4Z0kYiUopyJm4Wd8shZFSTNYQ9jwoDgY
hkK+ysPxsFhgHWFj6Yl95WK49IEZDOF3VFqIB07u5ESzIyEVTktOe9YPepPKsdFWVxb70vVDgR36
Gi5c1LlPzmRYiqxc5oJRyvSLkymxq9XOgyO/y0j5f7wyoHz+b6w/uNm/wlFLGZLZKvPuYGrREwna
sKmCeBsU2qcMDPX2//G16Glz+In86d+/37lFMQ3mopkIbCRaJFw1wJV5o9rLsHhpoYproN8L6wgB
w1jt02A4ilMt3HZOcTBfDwpE3uWFM2VshTamNxPgkU84zV+jXJ1vRo7GikInvV0JvSfHHybUaHfJ
KpCkzhVGxhimhne1Lou3cZr67x+v5fnk2PH4Ctmrh/dqav9+LamwRSTMEYp5WfpQGtHoTtGyCcP+
Ycr0K9HohdCA6i/oepuzxp48Dd2aJRkTMyUcJVE0shc9QNiuwKVjUgJvRgW0c61EtZ4oUc8/nblL
nU3SlNGbYneQIa2Ef20+nv2FpeYZAWmyGoegsrge1L+27VRJuII5elixbuc+/11Apdde/MXIhytD
nT8nkvyFW2ZNHrljTjatjOQ85Z0QB4Nyjx+b3ew1FvIAhpPOdFnzaSOQ1dvksrlGA9MuDI2Z2UrP
BbSJAKV8P8sQZUp9qR3zgCNeF3iiF+Nz0UQAhWSZ0W9GF6zKPEpU+q8oikZfVyONEviUtNk204Ph
G2qoVXfXW1Wt0UEaWudmznOh7IwRNYNNLIpi2MzJAA4BQL7bl046bogQRfpJD0hhN0WtNvHGqIE0
fkd9DHWWsZeR5olqTsTO1qeyu01xoZ6OjAwnL1wMPfHayJH72IljCcfK6UEqggs64sxh9K6MQ/Gi
9s58jcBwAchCWgYVl60HXc84pV2Faq0YGnxcJGaKzPkWFr1Z+0oZVAbxaq+WLqY7RfmlmlclSy2a
e+kVilFYbkVMZm2meJ62ixmMs6+nSfzShPFi7xcF2tFeUzr7Uw3a4mmBql//R8hqtA+Z1WF+aRRN
H3k9bE7dG2IH6bpybX7CoZ2X19JuzSM/1ZDbwIha7UqMvD4E7zMqueo7kpWiHXTuhGtwVnlkZ/Mw
GiLftlWw3Gkp/b8GlRBYUlUNj8gcNkg2qU9hDJTjnw8hURy8SI4GnlWnzBsZ241SyLW1gEjaIRPm
Agyla56H2jKvDHVhpg4ILF5dlF7ICdbb8K/zjuk6VGJ63YcMYYSXIBLiMzSDJsf9l2ILmgSafDAK
UVVuS2caJFBsf/l4spd+AanrWsjg5jmD+zr9gKvgGNkHswIav2Hp61+66KCQjDQsj6SFzh5ykhQw
ivsakUJo++q/Nlg0LmHiSluHHQwP9iTaURPJRhYiOpprVbkCTLkwej7umrmTnz+e79kN+2csQMBc
/ASap+XakG2lYyMeHSkJ93c19h83Sh6Ebo2xmP/xUOtl/W4br0PxF07saG3op51N4fRhGQOZPRo8
oZ9x9lJ8G9zClVHOLtN1FODvcI5IdM7Q4kMaEJHgvHbUzch+UavA9oe80D0RGtBJ+n5yVZl1N31b
WldekLOAnZFRfIUevbaHEXZ8v3n7JIP/MjO/xUiCaeNkERIbdpDYnk7X5RMM4+iT1aJxdWXGlz6h
hsk8xT9OKVzw9+OGWYbNqNllRw0fvAQoQjhmG6vS+XOsTPJagfXSArPDdUoWfE5gUe+Hi2VGpSCk
mZ9VmeMOTWZvU0WZPuMWmflKPOlb2eXLdymrayz0SyNTTWVs6j5cpidgrFgdO63ok/SYTOP0LV/m
4eeUomqmLavIVSK1/RrMIxRvXPM5vbTEwKfoCQIjJilbf9lf99I4NP0C+yc5tpWybNCyFl5L3Z6J
m/+MM2AXQfwhtKSATUfgJA5BV5PyQY8ReR/MoRsTsqwTsmA8hc724wN5acP+PdRJ3IE4fV+JyE6O
Qx390LpeBY2DDlOW1svGbLr6UA/VeOVuu3QJAF9bPbqxrCcleb+SpTaYdboo2HIORe9X0DD9YCyj
/cczW/8vp1eNscbmROeIC55Fzc6I5aHAvxmMjdgDh8cwJdE6xxNNtPLXeGSvvFyX1pKSMRVWMvW1
wfJ+Xl2TZbYaRuxNUmQ0vObGz/I+9kBZml6Rd6O7illcGfTSYqIfAGOaUXmfTw8EFf9cGGV6zMyu
3Hd1Ud1OxhAd/n0xqQbYFCLWV/a0djSmRtUBMEqOalfNdzhTWpjPLNF9bDitT27nXJnVpY+3Hm9k
mdbu+Ok9CkYWH0L8ko9BOhQ3rSOjO6nHT07DLQ6c65ocyqVbxVo7xCT8xuqk+v7LqSkyniai/sfc
wN6gBVnkKlmYbOBKznusvHQ3HpyALLZVr5y/S5+Py2zl+QExlaeBVaqVSVINcXYEZYoDZVGj+upS
5miu4SgubU5SOrRIDBipKAG9n2JQ0vDXtDQ7hkNdek1ZgcLFcXwAAHAgm0Vfq5RX8tazOIprjAYj
ITLJFJrEJ0MqTt1kM6WFY2sq6WMMWNqTUR772dDR4R7orgBl1Tbm2K8KLdOV0S+trEOdSOUGpQV9
GtWUQWDFM+a7R3TwQ8+xwAj3WfrPfWKuMLg4yMZTIjLP3K8xw5W5EbGQph7od8Jc2wTYjn6Hdhrt
Pj6DF5YTaDrcd2goK53m5FWII9iy1TwkxzmeQZmPwDLJ0OWmJZre4C1a3rBbb6px6Ddlo1zz3dbW
i+TkPqU+TllwPSHW2U6F49GWwRwzfBRHKjXVZfwGHgqWQNpOrebJ2MDcMw7VaI9H40wBQWnL32Ff
wfb0ZjA72ibqh3rYKDnlYncMAUa5kZq3z1ndwO0Y9fRnEpJy7oJswVwotosaoaW8wgO2BayS3jVq
FFurcvr8JRFK+APTBe1bLur5bTRbGaAdFuqK1xB0/Ct0ho/MlB2K5lywyNK8PzuO3vQNUVd8THjO
vqm5WRxRWK5hSJsmmDxd0rIKk+igY2fx7xchXBtyEAvQBiCok6ExlciKQB8wjIgGMJhZ16bPlF16
y5VGoGmfQHRO+ubjjXbGoNf/911etcJIg84+9UirXBEiTo9OH4fRRukWC4Feq/8WOtaokxcE5uOQ
OmLwsC+ZK7w/0/HHCLr0Ssn3HI/ID6FRtXKvVvj92e04p2ltdSI9rhCN3kvKBuBNiblICJD5m3CK
7qZN1NHyhTHHn6kFTI8NSBvdRVktelDHpLuNQUG0eIRG1sPHq/SnGnRyIKhrrqoGYIzOWTsVDKTE
FNS56ZzVz2K18ZhFI1N45VF6h3aEinPioj+PfSaftEEWu87Jswq0cpbvijDVnruqbXY9xPijU8rw
OFgU3lzNGjIgWQBj21TUW4maopuaeutXaIX5qOdDLnASbcXQgAxPO6WSG7DDUeMKztFB78blMBb0
kpHL0rZFGiyeRjq378exgh1Yl9ZBrebgORuS8pPT1cGe6Wk7RcHJOE8NedMjBXFf5m1xlypdFrrp
Kq0m8qR6HNR62vAEy9uySOZNPOZfZTGEPobKYFaiONFb2PJLe7RDY/JAXMmjafQDvkpjBF0uSnqv
KaS0PSeNVG8gPdw55aLfJ1S/t7Ww0odxiov/ZkCxfjt1xiNK1PXDkjbDSzvSTfKyYK3AjFXl+Kx+
62a6XI5Ba0Mbwf3gkzFhVNeCJfKpYGm7MTDUazJwF14Var7k5HRlqNWddiGycjCGUrfjo9GbvblF
t3BJb1EUq65xwi5EQGtTclX3WUXiT++cOeocgWJycsyHRdkPHWIjQjb5odVpD8Yqdtcfb+cL6Q2Z
HDXtNdpCofLkolFhdrWKVifHrJ7qlZU0IoepjLsAatq/R+YrmnOVYkUU6qx4Pk+LPihYiR1VIuaN
BoZuE9syvBW6ovt2J69lApemRhCC3j54DkqsJ0m5ADWQYtoToya+6F9spLB+dsmoUNAztPaKeN+F
z6atHV4UTtfIwDhZxqov4knidHRcwhlocihVv5+cxgOy3nhx11zrKF8I66ijUCFCy3otVZ3MjT6+
pmm5GR4FynepG/aya26aQQelzUL2X4LUKUM/ZIeaV77ipZGhE7JVVqV4mjzvH8WobKp6EFN4TGU8
pa5pRrNzQAPfUj27i6bFjbTM3KG8FU5XAqEL0TrFHewgbP553nzRQyu3usoKj7HZFrd1qU+f1UgF
RmnG89Zw6tEHeR27KI5MV17GCzsJNfUVVbbCSs8RSHIIp7aLERNDiHkbQlHx7VbVt7UVK1eGorJ7
HnCt3CUTTuKaxZ52IxQanFbRxuFRSZCT8nFMn76OApFGSXL91IgJnk08Vvu0qybfrKP4dtH0DJvE
WL0hp+6IVhKYOYQut7EyO5TAyt9CWfratatwhlinCgKwjji1rlukwh19PpqD0exAhKp7Yhm0qCM2
7NJayi60mjb1rFE6oWsoxeQ2dRSsHJlKcwV19sVFSgdVLYAz+8FEPH8jsdTYq0QSb20Z1a9lOrSz
W0Q2tKaoxnDPmZejCvjglQDeAvA4dPs0CnQ30HiesIPq5L0tK9gzrW2Xs2cYtUxc+rD6AXFDS7hj
PM6WS8irLV4YLLVLjVy9iRl8r5uUbXuzTdI9XZPSC0at3yrznG80uzBuO3RdfLzaBjeL88RvyhBB
Antc+tu20YcnOSnPejEbG5NT9BDOSwPJuwjaL9UwLbGLpNfyKBzQ+0OsldxcfKG1pLC4+tBLPx7T
r9i7UQG0LCrGtGOGHZc58Rr/0ZZa0SQ9eF2dV9FaOopBD5/or+seDm/Oi6k0b1Zr94dFqZRNVhjj
NreDytXQIf8U8QbvzKGFgRzT5CkgKnhQlatNBPnMLa3U9NKxRF5nIhXzcHCptyUrwZon4Y1S4Evh
1WlW+VPj4FAU94bmj8tYjFci1j9B2UlchCrzqlu4MuHOysnI25a8JGpyDJSKU2LXCfYX9dDHr0OL
QLzCs/yzj2L7SeajYW0wTl4+xTrq4xuDSy7ajuyA2LXtZP7cLGP5nGWx+auVIqz9WBmd+8RQbshG
6ESqTVi+Dks6LX6vZo56nMZMx6jdDATmpH2lmm5jBQ3e46kdmRDxppVGYrG//SjvGgkn1TBeQADV
tFXL9IW70iBHHSVsM6tx0jezGzNlKyxklFxVix1Ya4HUHqUWQyVspRaFG2DtduyZebBYd6PaWeHv
vFTtn+Ei55+5QQyNfc34O1W7+nWxiincYPERPaUCDykUU0J4xjmCOOgdd1a1BSTV1G7T4hPmJroY
f4IumTGwG/vmF0T75TaBDP01r3C03pRyHgWsOKK6n72jIghQ2Iszf7LU1GoeU1JD2raWOgQ7dF5p
YdFQUK586gsZKQIlVGkIzqm0nZbYMDfR5NB3PHaGVvuTDPX7acqVTScK8ZiLOPENHZ31clnqGv68
dk1/8UIwxvh/ilJg9s6SI7H66cFnXh8Ce/w+B7b0yrqbrzzpFx46wFrcmOR/q2LzSd49NlPQOWoZ
HPolTXckauFtjryXa9mB41UZMbowAuPx43DsLI5gKJQ6abb9KS2cXv4qNCLojuDPw7GJP4NFnx4Q
htOe4YJVD1qDhdbH4529bOt4RCxoi6y9mdMKmG5jRFKVs32Ixum5ULXm+7jo5l7CvTl8PNLZR1tH
WgFNhPf46JzGDVlUAefnNTzEqa3t0qZuqaZL9Mb9j8c5fz8ZiG2JvSIgHua1Tvmvgr0Z1iaqAQIb
a7unBFECwU3dPG1UzcUsU/NnfRU2m9VKh+bZimmf9wpCOCKMk++K1nGnFpYWvwAwqxbMt4xyPsY1
eCM4oXSYXP6Y3Ainyn59/LsvfAli/hXIjQ0dwkonESTNdGNo5tw+kOgam5x23E0z5WJjYpb5rzE/
0EcKxyvuCMmxc2h+WVdGBZfsUCID95KJXoXF1g63Y6B//edJQXSiRs0tgf3V6Uc3i1rLJ7qdB4uW
6s1cK8t+0VMDhfD6GvLo4ndHgZw6DeEp8ICTBaz1TOVxn+wDuvIhfpL63PxaC0j/SYV6QAiN8BU5
sHkGQtYub/mkKdHjIrvsc531Su7CHm0fNT2eVh0rRN9gO8Zpvenj2Dl2Y4fCTy7Kp4+X5xxzx82O
whUZEfjMVcvv/V4VRTrKCgrsoSPKd0UspFv1SIWpCiZTodrPR7Jl7VMxi+rYBJm1L22z2st1A/NW
yCs33oUjCiANPeJVJZIm6no5/XVyRKAHtUKj8QAbVLhJUUZPi1pcnfSFnU5hFhAyyM2VFXYy6ZwZ
xWlgWAdEjZz7saTK77YzaoA3IaCxwB2JkG7NBubNDNlwE2RmdaS3yE+auea/L0UJHGruZpTYmc7g
Dk4zXPNPunAPQ2Ry0Mqk1wim8eQ39jKpFmVYzINjjP+ZijYfjWAIbspk7B5V5HuuRf3yj+HLu/CJ
NgSNXNJUsEzoNK/P0V+LD0vewUl21A7pklc3EibgDDheKRtflEvSuCQFiDtkI5gdQ3FSb6T4HjF3
RBFZh7g6QFEffxDo56+WleTWLbJbifQVBd6VtqTBSznByW98A3I838XVbMyL70cN3Q4f7v/8RU7p
pOBCIGrfsLp5a42z9nMqzMb0wcbj3ZFBj8eCryL+cGGcjqpnTuq4eLNExHFr9laQ+1Wm2IoXN20e
3IAuyMe9BbD0qSX0vKGIHeIY3cruqIcU6VwnMbXjEEAG3GhDIkcuZUv9oqndyDEw4+lzWoxpAAY8
Hp+nZDSJ4+da/YFWalNvKmpPiHg6mIhAJUAr0muo2S0uaUOSvTqEzl/QKYjACs2qjlLHPKebrgpF
cKNQ1Xsgx9Ruh66GGYSukVNuanvGwG2gltW7dQvc1oW20b6h0hClbi17w+Nhzt+0vu3AUYlQh7GV
BHdWsBQvkbY0d0sSDK2rzGH1CwVK5VlJ0hB9e5Q3xT1naaRPjTbBpgmGzAOVFeZuN2mah0NwuA9M
fLFcbopqcAvHCXYZQkA/Rr02/bkqou2Ul4ghxQCsSg6FbmR+q81rzJ8l+PpWJiYPW0LI+KeeLL03
Ey3e67Js3KbL9S/loGP5RRsx2xjYwBReB1t/wEcSM94oxsUxsNqSITCF3AtB2JHbdbotx2D4Ieqp
v+kzU7GhX9QJeCp1aVQEg9KGPIkb0tnICDcGD9l2/Vcs867aD0nUxbdgrZrM04dSpHdJP5X7Fs7B
f7AorFfDCXp9o6KR85qofFxk7ozycz01FkpjVBOqXWxR4sUUSGnoGLQT/OlbZPfIdPsFJQ0f7prY
qpXlvBVWUWBTlycKwhchPdFny2DrN4XV/lrCQEGwBwMM1Jw4cAdrXtqXti6SfWToyh32AeFTGtV1
tg9Uq9voIkbZKlL1dpvOceubnOFXcGGJtbFJyD+j75EXiB2VXfcJ2Q7Fg9i13E5qXjSrpk0r9xl2
A4g7pql2rzSZgwJbJ+R9MAdz6zmBCLWnwi4BLSxqjVhSanYpymmUQPsEH9ZtoadkutZiOvsBlwPX
UeziVjZq6uKYnMlvUZqEu7KOipvatMZjoyfpJyliPXP5PMbOBia+bVMd3QwQgUp6tMZO/EgqLOi9
pSuMpxpvoPuy6czYzTMt+EYU5Ri0WzT9B0Q9G4mgoXN+oCunIixh6eizVIC+7SFV3ahEPANX6ITv
rVUotyOHNqVf7SlGu1MdlPqTiBdlQ/bs+FGTdr8yPbYS1M/atkbQu5L3XWw2/uKI9s5QkJ711BoL
uMGel/tAFeXnKM7LOxqYg6vFor5fJr3wu76xyGKncc5dp1Cqzg+yDCmASdqPYPvGe5zVlTuRjvMD
/Z/mVqCR5o21o//u2qKsXpMoHiI/n2fndpQjujxzVtgPMhokWq+oVnCoS/Mt7avaz3Q13jW62dx1
U4YiPsm37VrpVIAx1xWKvlUVotAUa+aLOU1z7E4kqG4Ujt0WX0jxrCVTCuM3iFvp0ituXo0laoOH
Ii8t5RDok4xdtc7QC7I6S/OQRo5eZYzm7KQUyjbECYxGmZyeFJjaCyjOwNiQ9tr+3In+ZbCIQxHp
iwPbk+lo/w7TRj/gNr7QTMswLUCjpbmNIfR+wYu8M2lGmO1GqYvWw/JdOUyBpndE2vD078Dy1c3O
CLiUNmhM9Y8aJi0P1Grz1aIyuUFSDwHvJJKbaBgtZHuQiNzii6xtM67Z25bTt3ohG7EXlGHzc7HS
t4o3qnA5Wtk2yCXqEF2sIs7QYQCfeVkuNXyHUGd5zNF5+UFnw4EP0hoV+mqSlLscigfdVlqcK+pl
2Hd9oR5rlk11AxH1wu9xZjw6EfGZr5W2tcsDJ8LF2JzyyE1iETyLOIAmFY81GjmMVereNBkrJEjT
k/ssAvLaBhrrW1WK8RV2QrODpT5vhaq8pWGUEYlOFnswbI1fwP/0Xdi2+iYVaZwijoIU2whF/K7X
YOOKsV+yfbcaxIboln2OQsXeDrJbbsnlks+inaWPBiSCQxVyD+T4QvsiTMvZW3bTe2GWVIUvKVT8
mtKYdgl6ONWeiBCRojkzy4cChpWF9gZaZAeU0I1okzaioRzQDMutldOK9FqdaW/6ZMypZY2m+SJH
y3qbZap80+cQ7eImCzeKFuR8PXqp7kQZ72GY6kF6U+Tor9hatIel6Xh+zAy9r9gkUy9hQj13wcA1
04a5WPZ0QIanTpD74FCW3BipKR/mvkVMXiRajqN9y5+0yPyulUvoE4Ug9YTlbJt8Rp7H/BZb8UKM
vcQa7TlMqHDKSQL1B0hqQ3iEAsG9jMbANRO7/aXJoFNcZ0hL9CRq+yh6q9whuybzJ6MlpBOSK88V
PBLZxtb6gBFkv8UkRqCWx4y/g+kGXNejfs2uzKFS5URKwzab4DvtYifSXgw7JM0rlWraqY097HOU
Em6gpRv2bkEcP9/pVAVh5RaCuyNv2UV2InJ03XqetQcztIajyBQ54emadV9VlEvfrLQOklv8zZRv
nV7kjksPat5hBbP4gDi03Zwm+pO5eg3kU5Huy940/HycxV7KAA0kM+v80bZ+Jl2mP6Yitnsfy+CA
tlnMti91Nb0LxjTh5qLZ4Fnkb5lXG7HyS21a3CaGVOGa71qldMnb5qNTTyL+XaaR1bsj96m6VaLB
+sURWTrPQCxnGyXcNLoYrMfI1ICT8kymbwFfAtHstEKv0gTWuxmWuP1VjgoSSkU9zLyOgbGNWoO+
b17lihvIVh++8yCH6Y01JPldCym3desm0PaoTw0+tb/woI1L90QDwqrcsdb0CbTwYO/nXgRbOhSq
Z8Ul9cGeY46MlaLeJZzWacc2jo80PeWNYSpVsR0jfYx3CvViv4+jTMMHaAzvZ82Zm22oz/LFKhPr
vs0Vq3uW2ZiHnrkU7FIK2+hqdV3+hd6EIXBGTzobU2DFGT417ZB+plWd+KaJrcxGcTQgDa0dHCYE
yV6CPKk9s+3lDskIedOKrv+mzfimuHne1U/QMtU9cWq85ZDV6V5pgsA8NprssBNNyvYuz7PiduH1
3WkRm9RzlICisMpC7NBiTV/MMo1vWrptN5kh9HCbyLTZKYDMuX3L+kaleb0gkjfpfPKg7h+EXPTc
LbLE4EJPy8lwnRK/Cne2J/g7U5nv27IXd/akVy+BsCfTm0AToamOOb0v1FB7S2zC2f/h7Dx2I0e6
bvtEBOjNlGRapVKmJJVKE0Ll6F2QQRNP/6+sO+mShBK+i5400GgxmUlGnDhn77VtPsHRLQ2aiRzF
vL3R6QITolOLcLYaIcKl1CAteEHBw1Pkt1mRZNu+qey9oMKlEJ7a7HFpDFy8daDX0WjztoZVCvjJ
1MbsVYl++hak9EoiZTni1vZH+0ensDbBLvPd2JvUdI25VoCjHoZtWy1eExEIn+/axe+Hjeaxl/hM
yk8pqoY+pJ0rb2UL7enUGT7QqrZlNKCXunVj9mZ3sCUaktgsvfy2mlvj2tYz9zXBWRy1rp2zKrhy
hWC1jvtROe5ugYrKyzJTzaZ4H51kNjfODJtNYFI4BE2uIloCzcForfFoli6pzVVaty+5spcT8SsC
BYr0f+SLcPZjl2iPUx2sL3k5T1S2XR/r7jqcEmtJNp0M6pc5UGXssfhsPc1bOaYl69ZIvOVJCG43
1OxSJ9450E/mtPqhnawyp52vO/uSC34JjNlgeFdVd4OnkNfWE+8XgFf7SI9O3BrCkhuvcu2obzLj
YPjAxLDfqd2Swo2c9cU7yCmpo2613R+JYk7hqmQ6B5kSVxmYx3gwgzzWcvBjmFEvIW1Wi9DUFDGu
V/mdXdeMHK9AA24U63UFGeWX51HCd8rxTw5Vc+x63RSXhBXHTiHUc5VJuVXNYFOxKO/RYNqCmEzr
40zLgcLxaq0besi0sZMSDSQhz+m5l5Pc+e7AMchP2u/sfG55bHwB/66tSuM4mmNwUHNtbGnwrcdi
TM10Iyq77LcKbMRttdLLy+hNv7I5tnWogSDYAu3wThbP48kq++40e3X9KD1LbWtZNkU4zpmaQldf
xQ3ZUsVtMVv9ENGSRy4CYHuj7NFgNiYMs43Laep2ZZnpLI1aBjHPsc9kJGAD0tA487eMYvyiU8lv
mmoynim/n3q5GpTRGaWHGoz2pXdGeOhktQr27qXYEfgdxKMHBGLW1Z0/r9Aadb5Xq3eIDe9ot0bK
0GAjmimqMpbsyxSnsBItSiae+DptE8QgGTQ9vzV2rjZcGEgp23OQuOXJLR0OnWIxp6PNEeSG+tV6
roM02BRr3cSyHoaDsTjdYZ60sYnKzjS2HZy6LUqC/qrTYcNDKLRa8Hht9cvSWiQVUO6ePVEU98Ip
wEZYonyyB8cMU92s9g6rzCGpmS2EQpPIETxgTOqollZ76XstfSoDI0njoPXpFfRrW2sbGx7G/WhI
Hg9tyV8HVmEqaElEMT9aeeNPtXnHngU/r4bJUS0kEcyVv34JPJ9MGdMDHIonZF9X7sSKJBbvvgPh
wEkvb4DSXsISvKaOG8UhFZFGdp2kjgB0MObHTlJHeaU13aSLk2+03nf3I3zTb+PYWQjWJ7kxTG06
J7Q+jh6mwbhdg/m7PwTNqRo887VfKj1ShZU+jiIlucex5nmzplaZoocptaiBexkBCBT7pKiqYmsG
Vf7TH6eJVQ2u3dZvJYQnbj00h8G50qE00WyZq3MmvfQkXLA8oVlY1V0/8xB5Q21uA50Njy1kuBpd
BJIWi0SsVsVBuGgtXA0aLDLqIPs+SCrjwdJ0ostxjDxOotWHuGBrzKIV9gpo2gZ0dwNQbdwsNV+l
5k71eQJOSYCyqiP6tvPN5PtNysxsbrfMzZkxi5b32Z/duDac/lz5fXffzp0RC7P3G5SwqbXXemWH
niZVEnlDpnOwWpf81Oomwa2QZLvYlMbEJp54h9Lj0E7vZNlVrPJnis0knou2RszrgMV0+uyQWWYT
pzib57AECLF3R100V15LGEPhiC4e8qB/WGc3u2/ErEfkAA0XLqVmncfZkLe9ZDEmWazcGHXmXbGr
GzXooKL4olWL2OZUTvtW5O42Rcl2M9OG2fG8iRMliJChSlwML4Va1lNS2Pmj0Qf6mfVA/TQJbX1l
aIHrmo2w3cvUTvfzqvEdGZPFotmUQ0SixbiBPWi/ctCX167m0ck15HT0STjc2tA7r+hQuEeede2H
BsYYQZrpbR23DtB/wZC1bM3fwDqcyTaxeuYM7vgbkTmnz8as+rCfrfLauZy3q8TPtqaggNRMHJnJ
yttrapl+NQ8d83qaKwdiUVpsg3PT/moMWcXQldV1ajj2sRX2cCDZTjyyswzXXpcBrKSfejCnZOZo
yOfq5sLfjKYsHht7kdelVQ0vzEuLa9tP0bcJMnFHX6vOwVBbSPd1I3QHjhAJ2NcdbT1rS9tm2k5p
wUtv20uML6PCSSnzszWkhR1mcsjKSJ9cj+1A93Z4R9prc8rVvSoG54FqKQmtRhHPo4LiduUEf3Vp
lcYVsPMilGtluQdOb9qjlg/lM0u6/9WcluHaxEa9E/Rwl7DPOucRHLt97XYOpQ2zDfUzmQf57eLB
2RlpZcERVOWtqg3os5kP+15OeiVjUQCkipUjzeuUcfkJ+jhShHpW2kaWnMXijOFfbLfWj0ZT2jEd
dOJxPMoXHztDRNzQ9IDu16pihu3To4e38NeSBiPHtsC8nsFw4MaxDOQCacNaBhprW49Jca93lrpd
C5vwWa1maSMm09jNzmUYVZZG8FLLKqXMGshLJmwjjXU6w5tEFea1EFZ9PwhywFieVxHmdd9c21pT
vzqVnjFcC5BbrKusthmNWpaPICcHZHSdeyw8xu9ybPMN0XEJCTp5ta0vsUFd415IrtQ9kE/oKthZ
Mn7B+KJ8YmGkurLKdcoiLfdhcRpNcdX1+nIuBNJCB0vFj7pU9s5BmnAGDUMgtDWa9/nSLme/ASRa
u4t71SNHRJ1EjX02CQZsowEUz5VoA+eoSeJ8Qtmn7a4mpXi6anTw61TQ/EQ5a0wetVXV7ibPdl+N
dZ2vc3DEG6XlYjd2nfvLlyP7mic6d9MUfb9Na2v0o9Gdte+M+4OtmZU5R2lFzLHDeWm7FGX/OrlB
92XNCQNHhDFOkeZTRymyOnftXGdr7I9+f+P62fTT0Dg2iCGosygvLD22JLvM0IkMILbyzoU/jTyj
VrUSZAOJe0/T3twZg56IuLEz68hsuT9bzmrZdMwltTJnCu/OthMatJJSXpUD36otiGtInUn7Qgfb
5V+91BWIGqrismh3TeRCkX1Oy9l+LlRTd1vXKhIZLQMNfBqqC0cVgIyngpenDl2O308T0WwZXUma
GeSAA+FKzXGvJbrYWaJQNzJLgxu6utpOAIYgB92XZ2exq1+CovO1nqslQlYxPAuEErdoImnSlAbI
Vk6Ozh3mG3m6hMCwdidiazNUvXcbnLgL7aPrrp30WDUIJzSGzxs0CTUqDzmci3Io7rx1TF9cXeMl
cws1FdGaB/51E8zaj7RYpyu/zdtmQ1JQEwoWpmNKFNQpg+1Fl8RfwmDNLHFt0xltN2vjsuSk5kzQ
lbLktT0qUEHuyDAEWH23Pq/TqF1J1DwHtrKBpvU0S4i6ORLaYLCeU9GOd5ONLiWqJw6cUZGu2q7A
0pxfTSCDwk7pjrup8qx0tj1cuoOfdZOM9KGz0eJWEmV6yjTysRjmNS77DIcxHnkRZ0ySN43O4S4M
hNbGRhGM7ZnIseWxChBLGauVvVpoaq2ozE3qScZLxsHyBOlYhU/PwvezvLmqFzGee5P2Ni9+tcWN
Yz3RjOxvtcLq75LWr2+Ldc6vwWK0x6YaiOga6Ikbx3XOPIJFPQSBU00xqdNFvAlIYnlt0CV+BtH/
YHJIrwp8gM08871JQBAVIsxB8w7r2vublmPYPdRt9cl88j3fjcE1zEwsF0gV0Me+mcpVqshH9ndG
vHkVbJCXnK00OBhoVpdCj0c1caJMVcAx1WgOyF2LXalWsfMam5OVTaH87/HtOx0M01sUs9y2Y4CI
fSsK7ug3LqMrPIgpqJHg+Oiag6ItD56tQFt/mcIbXkjLcF84lMufBYY7+cnc8J1W8PIJMNlQ4KFO
fmdD6eF6oIKSDkc/da6xxdBWGfRL95XlgZXhlRgNGdM+0T5Jf3wnjuHCPJu6B/tN995JCMQoK7sz
BuegpRUoL20ITt1crdvRc9PtmotvUlvmT2QL7/0Jfy7Kl422g4H5W3+khdsVn0zhHqDBiXnrCBa8
mIx3q7yyU7s6SVKXTwKkwm4ovcUNTRrqV8SqZJ8FNn40HYZJe8HFesYlW+zvWS3LZedOyBEPPh2+
sNeGcdPMdhMRuFBH9H8+u/OPJua27eG/QxOJnvmN5ha456xhTHMPeeI8D8GMVKMWELS1Pvnkd/3w
Sj6AIyKDkU77b65UVt6Su8yHCV6xuDVc/+kXjc7SYUoc7TMk5UcXI58N5cOfwN4/I/H/jLzxuvb6
gJniMNvquuuS6QDwvoumRolP3pMP1idUIX+opKwbeDX//sH8bKbaAY930KegMqMqF5xf7UErs82/
l4SP3gtqD1KhUKYBNnvzZCToCbWeAccBupcRrxwYzs1c95FaZbOVi0XfbmZ7/vdFP/oe4Q5YaF5o
FaNe//vuOAj3g31hVEvp2z9o9jAT5sRUM6K0oex98l2+D6LgNcQOdkm65Et9Z4vqGUW7CtvboVWd
cxKA6XdWXjR7pJXazdxR4oRaIesv0vE7PbLypdqhvcy7qOvb/jYzS8OllqENXpnu/Gh3inKzNObm
rpIKpFeBA8VPx8+Ckz/8kjzi1diNofe8lSJpaRpoptG4h6XJJAAQeP562c1b9Ev5JwvVx8uDgecA
49h7DCK21dmsR5YHrUqOdt/JcEDxGfVaoG+nyfqMlPOe3YNJjD3RveSBAj1+uw8xzASJwHn9IgGZ
6ojBnv2UzpSIqJtN54dfor6IRFeTXdIjoAiYrKvxaV6EFFspmbR9YhF4vyv9/Xku//0/77U/W1VJ
gCAvAcsHzamOoJhVMApyKfwPq64S+P7oeNsU0OO/X4X3LzprMvipC8EI/fxbTkCXpWNdoQY4+BxI
vzRrXTz6Yv1sPf7gBtHnmwzILzIR6ER/3yATA7+1O9c9rPT9dqa52qAjG5MQG4/NNxE6XjDD3rtL
yqz43zf4XjKG/wh/rY4oGlQAi9nf13YS0QCStYKDNBO5F8Po3RCOLI9dkvX7rk8ZlVWVuCE6dA6h
lhon7JMdIRdNQ0M4qz+x6r37vi+fxsaq54AvdtiZ//40rcisXDAVICh8aW84W9lEk3ifhbG9+755
axGUE+ZCwRGwTv99FSUN9EQgMA5GYVRbO1uXk5tohFi53nJXpIYX+qrptl3ff4ZofrdqXK7MZS/V
Fb/12/3QWxf2Dbr5h0Z0zdU4oasgKklE6aINz//+Zd9fCiYCby/jNn5VvCZ/32SQB/SLkUEdrH4s
zRdCu1b/VakG/tJaOJ9YW98tUVwG8sslrgcjI4/x3xcrJqYnPQlThyHIKlqwfhkNTEnDwe6rM1yl
z6I03+2LGHYwBQTYvjikv1P/evXkVD7KCTISiuJb0RhzJHUbBHtS10cORMQ0d5zB/sdvFMypiQCY
DgsqbtAvf98kE5pekr9aHt0l1455TTqOga4q9ku32P37Uu++zz+XAgnEsobq+K3XTJQVX6eS5bHs
13wTlPYQT5wBtqbOXaFrkZ/c2rs3guthfgXr6wPzfrcCobHKJ0pOmBNFYIWKXWiLpovGkbK+KGfQ
TqXuM3MpTe/p3zf67oW/XBi6H0z5P5lybx6cSi0BsVgwSqzU7UM3UM2dXa2faUQ/ugpVIf+A47Ag
U/79y624ZpFnMaH1NXoI4HQsNDyq+eRe3r1x3At3AWWJpCiYT5dP8Z99SptQn2WmnxHQTbi8vyYj
WPJcfNE4z32ybP+/qugvfScXA4NOGf/H1/k2mZQ4TVNMPR4yU4J6C4sep68kF2CnJQg7aBDq6Rj7
/uLlyNNKa70MZDOG1XPX7IoCQzaRIkapbWjEBTqKT7f7tiZle7eCeNujKNOczbp2lxfMSq9aseY9
YSNd8qAsN79J1ixDJ9bOJTYTZFGxGFqVhA3zoa8aAskvfjXJ/WRNw64a8LRVs6ef+aO4zmZjHm4A
+I45w2V7OTDkMTcBDAkECIUqzmzFxWmZvTYyZnClsU2z/WkxjPkpY4FBHQrLvogcGkS/9aYbHwv7
0hn+M+EftNn9Vtv9HNDBr4qdCtzyF0roLgmDJW0O/dgzifLqfuYDTRXjl7QrGWzkufbDKRkS9msw
5FHa4GtyYRQ8mPzBB0ZT4y7zSmbautWXhwB/yFd0PCW9MrNQtAkqN6U5NMp93bXJrgUj8ROUm6WH
jMK8l1Kay7M+lg0CFEaJsckMeocXvzj0mbtcN0hzj20uErKMaCU6C5wuO5Mjs1qMYnt3XuwHq7LQ
Li11/eIic0CysmqyCBfX6I6zS6szrhX903iu8/Kns3rTSfOJyAgRwc4FEyknfaXB7x59UbZ8gbhz
+Txtt+vRqmywD7iRXl3KKT2xxlBgVkdJULKsGYvlx2OG/AnHmvWQsUDsjTpvdoaqm4NAm4RwTr8o
g1wIJ/GUosGky9o6zCG1SlaR2Q/z00xJ+FsjYN25gnXbPuiLmz222N6v6ral9SqUtgO/vt4mRro+
6VPiPyh0bTdg+NpDQrwJY1Lly+MKm+KUmi7cdkIC9xiQi2ZLge4RjpMKXEp+YjfBGK6VXKqo9Mv0
drX5eJSFHXQ1Y24JWWYyRzhgWk52QPwWE1pzKLVja5T+GJfV6MROWtq3o195X2Rm22Jrla7wo7rV
2odxWuUz7BWv3JimCpjCzlZwGtUgHzHS2xw61DqeRoPTzoHWilJxYzhMqoHrmqG2aH6Umom400u3
PLjT7AyRabRwvKoJCuXQZa9aMUznSfO6GxPcYZRZ7nxgL7qEFS5L9VwPfX5tk1BC19sfxq+BIbWb
EgjzsDG8Rda7lj7NHR7MZInGqvKmcMwuFrguYyTpGpPvxPS55M5Klt647YPV8mIrm/WYqLg0AkGY
ZlfCmpcrN88ko2FAjCOLhFL44ZgkiN52nqe8WAidtZmNkWBhi1OgWfXXShj4N81Uyw++tnYbIBhN
RV/VbcVd7ac+yhOCLhnD+k32YAZdfdUGPaFG0+osR0xJoqAT6QzIfkfR/8D2Vx5ql24Lipup/za2
ehucHLDAEzNLr/Jws3SDe2+T4HrsRaVhYLUT9asDCLsRGoKLCMKJjpKUc8pK0hkIdGbbjJ0cARK9
Ww33Osv0RUD7ytRmMC1CNKepNfZBjg6NRsy007B97ojQZsKWrtWmVETSliv06dIvgse07vFpLiiz
dnLI3R81iWSvcmTA2QdTfTTRv14nSQW8Ulv7gHmQyB5dED3nYun6I4gEdSdsu/oyWW39felo3vsT
gXOeVAUi7Wk5X+IX6t24mJIWTet9t1UJdnKdlP2VLN51r/Qi8Rhl2KBM+3HpftidrLdFba47OXYo
p1EZN7euD1MmKk3lHNW0IIKfvV4ejcZsf1gNW+CYDdNhph4/zF6jHkFJyC2SjfJG5n19zPxCMdtU
rK5LYVxlNQyVbVZnBlQJFWzl1GrbAQh9hy5hHF7mAhVdoaHcaooOXty48AwTQ9O5x8nJ5BO1TrJB
dMGUtxwr595wUB2EWltaGOgNZ8kQ7o3+YbHgBNTEutw0QR/su9l1Do1nb2b53U6eBudcaLVpsB4H
7b6jd8ycxSgyupN4Xu2LwNQzI2NJs/TQ+4W9hmXtwJ7oxTg9aqZtn9FmgAnTpX1OHCawYC/FaVjd
AKUmiXSt8pzbPC31e0/UoxWCpC3Jr56zKxOExHG0+2QzNgzhI9tuSy8yQDtGi32J6fMqxDJoClrM
J4jOnxpvao+t3SwbX1vkjYOMY9cStrYP+irYDpWz3kk670cGisWpNEx1UWzo6mmhWjhnBV0EFi7G
qWuJ/JYJW/mo1sERUWAQWFNIP7sd0My2ccpPNMe9btMGapzV/M4qUm2ZI6R7MIwTI4ClRc212nka
adgC4n/Xb+8LR4Ll/iDYyFamJfbmKJUJu6na2kMejn5gB/AU0X0wCBWTWeLHSy/1K1eU35DBs9/+
+9Lm5TD4dwkEvpUCCBYDU0DEmX/XW5mOKrXrBPW4Wwotcs1RP1aSULHQKVS31WxlX2S+6U1ScUy6
rMOahcjYc++nXtBNM3JzxwRK3YisMlMEDnlVIcmh/dsJa2xiZlD5ZnW7IR6Xob9sEAo1g+/I5ShF
wkT+3/fzvnzkdqjqTDpv9HreIpPbxiH5Uoc05XDQP61+5uymyUWV1dnJJ5d6P/ngTMgJm2ySywn4
Xb1PHqCnWmcF9LhgAUlqkX0r5hxgjM2KzOuIOVxNBN7P5hPsliRkKB0cHbpBYa1PJFk28rNZzKUE
f/tjupdjKl8AO+RbUqnnZdLvcgXly2gqFc+q96Dwpj9RvquoS0R2W2W63PsolQ9qRPnWSgstY+B8
RjC5PDXvPghPEz5dHixmIX8/VQnRW5k5LNWxy2t/Ryx8vS2nPouLLqHjhK6QWTbdt3qa7e+97PxP
nuqPXqgLNZvmhA19+C2pqTfcpeg5RB+bbrJuLgy966mTalPoJpxht3nJZzelvqAb+78/flzO+kOP
vgBj/r5v06pXfOYcASGsmSjXKBA7o5iva5Tnn0wF3k9eePyADJp07Rj7vBu8MU2Bqzqg1YORVxxV
Wy9wf3AzIciT84Yke7WZsKftWVOIZS2Vjkhv+iwJ4HK0fPtDYyMlo+CCx33XwXUbBB0rG9BRNxbx
NFpVctfN1gMiXuDyY/kZYfGjH5ajLsnswPMY7715rnqlVX1byOoIiEjcWGUD8TAjGJADVPtojZ5z
kU8nseXMYvO//7J/0FKX4HPix99cOfUlh2thVUeR1+uhJKJ7P7VjeqPGydv/+1IfvDx4DukEXWhD
7/syhd9MCQ2iCiLFZdxDuh1Fbg2yxsvGbb5mmJignnm5a8RG0H7GVv3gK6ZXC1uSkzEuWO+yYfzn
AA5Xr5whDmPgs6Y8Zrd+tAYI7I2fkB6OKQ9PQqN9zVt3/PHv2/5g6Qay7F3c6AxO3kXLpzMn1wpd
9nEgQB3WBuuk0WjNnWSX+OTd+egbvqR2B3gXudbb5ryk801tb7Lp6ZyHylHpsb6Cs+yH5cnOm+Zo
NwpSRYU1sEsS8f/x+15w/rQWeXH0t4+StjCrCryhPHZV00Wj3xZ3KZVh7DVGh7XckyfX4wDQFJog
tMn/LInxo4WDAxY94oALQUY2//6FjQ5Og2/LlBrbgB5fm07OMUtP099BUCw2cdTJ+KxEN50sm2Bn
bB15J7cNPrrPMIrAmD/6KSxeZnr2PO+4aP7+MOjhpEtKenXsJ2qyzpLWAeUoIP0xKLYKy0ToSTQp
RE+7cZELbR8I7ORW74ImK7+6eO9o26jXoKb+R5sUueRdbQsBZh659brVOqfepItOywCLy7EtWzPC
rKOfuNGTbvS/dTHgAbLyewdU3M4Vtoxs5FyR8peMI2qevSyV8aSNwS/d9B5mzAUhe/63nlA7sKu6
GeaD1mMiksicOv2gMn5SM5DlXoFweKGNUX6n4DnKEuU++ZS8zz1FJFEt+DAy915fsob0mGyBC1X3
IVQWEeHq4D4kghWO9Oe1XO/4oaZITtVXt7cUzRHrMM7LE5o2O5xggh2qOtVC5Tv5NdZbD95MAPqy
8wgrX/Gmzcu+0yQNAcwASdaNMIeU2jj++LXNOup1mU8bxgiYRKvHdUbwPtT9kzYPDjVNAdjSRvzr
DBWngQXtF4f2cyezR7PM77thTmLbEYemTpLtXOHqpFrlf0nNG682cQ5aFTHZfSXCurfO7uAcgf58
7Srcxa1VaMfCuzCrux4vj1t+XcXyDQmO/VqRy8txd+1vbLOXh4S++NFq262DfjIUhelzLl5Q9Ned
g5/ARd8T1FbkdsDn/JGOxxzgZEwwPIZEY5TnuQZaVGtkKOPSHC92UQxhQRkgva4fsO4i5vKXawuz
zNmmp4ZWtrvzbdRduKte6Krp2I5TDGoQ0+M5k/gtR+t7Rw2267H7HFJxyW+pVxUJZwU2bMo5qg2s
epbLscMrfca/Zn61KO/20qNCoNboF8/WdEQtNYUA5QmQ10UPUo+drGDrjPO0rWOtwr5mz579i/hl
1IAy7fNwRf4QTbUXfBeYZkIGhjdqYfGoRrmjqLnJButu5RljuuSasdYqJ8SGUGzQlH2XFw44uuDQ
cLXbqidoQRPZF1T3HPO95bakQAwbF2N22WRnXU3MjTxNXCGyLiMB2GjrGSrfCMcDG5HpO/4b6XEQ
MEP/IuWbLDq0lWc/2tNcR26mYe5wl1cAQEtIBNEdcKjs1FCeExiUFGJbWYa7yT2MaQPZoREcjiHG
P+2fRBmcEZYVmDvHbV+2e6DKV47g+DtawTktyYy3Z5v+32gtYcbQcdOuhf6dzhGnkMJ4RU1wcLP5
rivzIwPX32QbeLvAQzpHuBuSpNZQiNLdfC99/3cZwHQCEEvm+qS/0PLIMKwEIzbQ0djms1dtUOYP
saWlBDg6Vkz3jydI667HqdBCDko/Az+3MAJIazOxJTPTtXEkpdqt3Q3f+8T7LZX/HetnsEdD/dNw
+2v0SUace/xGNiBZDB7OF7qfVwAD7K+5tdTbfkrF7wlheKfnU+Tk3UMzcNUMpzwECOcZjSl91GJ+
HqpFj3wrxXqOH+77kKX2NikLPg52g6hr3a94Ysco1Zt1MxP30zT2M3Gfm9St55jy6sask5Oe+BOS
w7K9TTE5lWJ5kUtK7MlYzWcjEU84Fu9QqacsXZyNm3Ce14t60yWOKkASOY5Jsw+aysAch7CtBL8U
aVb+2ywQPG8X26tPRV9EhVt3mzQf7dtsERngq3KAGWU/9y2p5QPhNV8bxJVhxj5Mi9eEUZRB2wmd
3BDoafvfa0MbipZ2EdOi6q/93rBjvSnOS1OJPTEVlxBdtwmlrbow0F09MutGi1vp0BpJPAkjwV2x
xozo3PW5sM/ZguJh0NsithpWel6mWweaQ8y397Xxveey0YIlrAi/jddUh+EAo7BeTO849m0XqcQI
Qn0ynLi3Z1YjkW7JDGxjpsTVVbnaPunblb3ph1TsCFryt71ZpzGKg9t2aR4KsqY2Y5ZALGOlxvmZ
3WmrM++U1FdWw8Y759WyxLDCMOpMenPOp/l7Q58mpDSnhcVRVoNCFuWDfoc1YwxHkbi7DkTKDgqd
tZtsfb2l9idfuaE7TsQwI4CCFBmSxGjOLuVuNY1rU1M/FzOjWWLmNPvgUnn9ON21vfrldV1DJ9wf
NjhL2WP6ytj6CqIoSb8HfpH2XjbOyMsuZhJceoIcUrvFIIKEsi+zUNWlu0mRC4bBqLIiniZvpdNI
FWksLY7pgVapHElvDoaZ40nPnNPj6/Hr8RnYhhHNTJ94QzPt3ijNemdMAQLXXr/T2/UeELF7aolY
CEv0zKHSyi7HZSzkDcTVEqt+Jx66Ml0X/opx7wCQ2XjC7iLIO9Omm/sGt+YwbnX6Gju7zs88+D+6
ulCRkRhsUDpgeny3G/r0Y0i3FM/kiP2tSrIs1ABsU/z2PLiF+obF/hdWuWxj4HpDGQo3jBFquynT
6dkk4mLv5C3ml1p4UaDMO001Fx+kLeNRa5ewltiXM4ztN5hOOCrx3SzEiUS6oP5JAGLINq2i0ehw
dUCkM3RE7VYBxgMTpeCHVL8SrBQR6OVr5bT9T8QPmJM8ez7A25iuE8xyl/Z9HhVad/KsSm4S22Zp
a3sRr0r+snvZhp3sIUlY/Y2h91+7zHrJNbfcoWGnGdwRByCnJo146Blt1R6WDWYbISlvv5wB21UW
OA9BUI136TDCh/G6NnJArkWGueRsSRj/RkxaG0KIfveOp3Zywi9FxqNNRgtNUL2u+9hMmhPsWIZe
rnEyLGbBRG2XW6cZQJHrzNvo0IJ0DRIgveAZMKyk1V1iKh+1WFvdFvXa0uQwsmgS3u+mTV6qUhkQ
0Hyk35l8dWrtVWVpvVv9KdhcPMlRZmd80wMbVNEyjCr6UobYZdcQ9qK/zTuAuKk2XSlfmHeiy7Lt
aibMRoLye2nTJ61oOW46fKDRIPWShSVbuFKLVVV1oA6Du6F2iTkqq29JpjHMGNURoxzbKydaXgvj
V4bhMPJIhyrUXMYJgWWRo+o7ztw31MiP2kwDlh+gu09tZjZ2kCQ3g8t6KXh+I8A99SlbgnWfTcS0
z1l9j7akYvKEMRiPqpge836+V7NpPNgT0GUZ/Mjm4iT7/jIRLpvb/+PszJYbxbYt+kVE0DevkpCE
JPdOO50vRDZOetibHr7+Duo+nLRSYUXVeag4la4qDGx2s9acY44u25sBr+Y2s6Jq29NVxlo83I+p
wGIvnXcXBOwKY3mziposyHVN2WU532zo9eaJ7i/L0eLITLJKvtkhr7tz8jePGO4tp2axTSKbOqmI
hR/rVnqTG+bXjDbBhnJftDZbu1+XFqZeI4y9lVvlqb8UJ/Eqwf/TZkOsyGmmkgZ18EGWw7wv+VeT
gY9q1sz+2DrjLzrst3Du3pQW+7JbOgrqKZGs+6hhckxUsemm9qHR819qCAIm1cVqYvP/kqosg1mb
pJgyDWNjRlBDKNWII10HotI6dKK1mbMh1N2OXn0xrJwypwhNDNraayG12BPsjEkwbtTeGuAN1kc8
yMcq854i/E2QGxL82E6GAG9p4wAsfI2aYZfP+An7UtxryNzwDXRy3eeu76jtzZDow7Ceh848DWkU
/eDPIWsm0fSa1GnI0HEKJiBaJljg3Z1WJT1d0mZ4QDIJY9sR+QpoVO+nBd9QY4zdLlQVX0rss7Ip
jUfZh/VpzGbbN4qhXadW+i1kSaCu3PPJFdaOJfNQKskDJ9UDwU13SsoN1yRHr2tXFmutUtuDmOSr
mhct8JPeuHV6+0goAyAAVTF/WHxKqwh3+7d01ICQmtjKN6XLISYjVugWaFW51ieV5beeJu0kDeu2
r4qIPmfVcf5hp+vZqOszvYqfYQd2nDMsJVCaDLIO8R0rmcdvlui+qLM9+CGagM1YVdR3Snipgmqe
b3thf09jptpOBMWxLU1COshaE0jOmTjPtO/ERpz03J0fldhLAi8ufngzLfMJrJMP/T4RPg1l7cjM
VHwpBgy8dTs6W0HZDddzBzYX+ch4PxrjTyh86XeaKdPaTcgTGfMcnxq2mF2blAVZBuWNoSqctrKd
hdkTc5vHSKsN0JW0QRoo4yt2LeBktDA9TlnYIRxIh+guU5wYrZRJ62MUnK6xjp8Mj02c5+bP+Ja+
OqF2BEb2FCd2tQsju7vVonHizTsPssAhFNkkRgA2WlOk/p5os7PnSE/HiLiotWmFHDkFhwS7D+U2
HeRpUs2aROew2U/C8taDJY1NqsbfGhdDl22oAz90w3XnglSM29h96mjvEg0zuahJSS8XWGc4OY2C
yDk2yoPOwQcWBYEDTS7WuM3oKk7faEVC/K21L7rdnMqMvRzq4fZAom+36pTudx1WgQe2ZjuI7iZE
L/9SFt1zJJvfEBBOQxfp9MDk96i131xzuplEeJwN7z4c8JkIOJ0cmWbKi6XutncV0W/Ms0lidfQW
Dc7XuC/nb24eGb/5B4rvjUj58pBwNbjXc68/4O6L4cLzVQlfafT+h4aTHyOnSlfue2ZJGzCDldS1
b7SJxQuc6/GnqjX6T90ZsgJlSLuGXrAGt1ObP3V1+j6E8T2RA8CBrNncDIb1g1cr/LyEf+MaMiKI
QbzidqP1pc/Fwp7AaDiTz9paOgdc1f3lGOFeh/CYq25L10mz9nWYsi6V4e/RqZ4cQ7AgtT+6hLMS
vbifFK02Fe3U1eg2KeGLhJVAF6h3eRoyCRF25WeCbfPMQr6S6N/XdRbSE8+yfZlirSw17S5CVbEq
wvEpjnKGSlO8TYX+PS2T4p1D3nvepM2DazWO30h2gd2Irkir3IepHZSt0+YPepFVq1oypulCsEQY
T4j/DlpjYrdCz+o7dCDhxlnrnslohVJhfAAKAytNqet1SA7xdoi0H6D2PF9oQ+HPER7VaZB3dA3k
ShFS2dM0Fxtrro3bsEyBNXngcQXOLFPFTZvH7Jq0QYZBPIUVP8TEG6ugfGkMPwy9dsueEdn/QKNd
5v1jEouv4VzhR+vDbyhh+XrVuLyDFfEDssmLMmcPc2Tf1lE8bixS4LHCt60PI/aLO7qPqtYXgWk0
nd+L+A4Dc3gDtPC+tNwD2KBuM2dJjNUJyQxwKTvQNfcECVDBEatSFTIH76DGjFoQtNACqK6tyJLK
HsRctOtq6t5KETubzI0e7XRJsFPTILIqd4Oz7r7sxpd2ImkK2+epHQGvwYQ0jnPbeGt4Rz/zqFEC
FPv9uu7irx1n+yNxfRv8LiPZBoDACsRFul0GUWme5rTEw1rLcYe+P1yjeQL5ENopAYoWB/82I+u6
KQJqApnfala6x1v+LTP127jHPc8+8YutUT5JxiH5WdnQElrk9n6j9c46xgHrJwXy1tiuQ7+b9Gel
mCngLsXrerZxNufmvaPo/JGpQjsokzemz5yDQzL4ix9n283zXZj031Xp9HtaryDOrK9GlvyiRoJX
05SPbthUeyCojm/Y3QLYq3RMYHa3BmMRvw/edNAb553ytf5ACmP7orlh7ZNFoJEXauSsbbPce1bS
nMa4hYwtxR3A4MDtRHefyAn3FoQ1oRLzKb2GGWryHvj6CFlIlLU0NPhYbQVFOi5Sd8OKw34AQjLW
O1Nzrb2cgVckWmqnq6LGN9v03ZeqI7ZQlR1LY5GuRKO/5ug5/ZySyaqptXuoJM9GYhYgiqz86Mxq
ESRzegTtdFsqKkdyJUXOYGdrxeLXmP8pvsXIm2ac2RtjxJDhFjU2ZCUtfbe02T5Rx7gXCDDY2Q/9
tBr7PjykGQqUWaS/7Dya91DUHlPb+10t8Kyw6sdVmdk71RIxOLDFpeTqzr4m2W1eAQ98kFQgoEdx
8mNPhLPfsMqdmJ3plVJejsVvTHZeVzqwETDCaTAlqHyoNpjoUD1oKNM20quNlaLnT7iF6S7P1k8K
QHI9Oi57Hy+9iaVL4dvjgxwFzCrcC8OpSUArurNT+Z2No0YdyxLAUPcysxNYYZy8I1ECLsZo14C9
qoh9n17tMp0A4OSf/dl8o8T6m1U1R1TCr04kh9vcGvRNSzmbBA3X8IHQlT5dMzYMrntjCWhx9FO9
x8wxf+A2fesMT2zHxCuCSiXeNpbQMJEKhhv2GL/nvLqHA/RuzvrN7Fasip56kwL2WEUUOwJF1NU2
z5qId9IFbsNbtXMygienUTYN8SMJKs61QIGH0sHxbgbXa3dz1T+yn3qBYjL6PYXLtSPVfWNbv72i
QpQ0LQXdNFJ2M/KfXa0Qfu0U1BuKoYeZNs4PKL6+w3Wg9d7nv/HAxTunoGpnKuy4qPbe214HX2dR
tY129zyE7HBxrd6RtZVteoWY1dDLfCtj8Lez6F6lpKpRszHaUf78De3+KbM4AeZl5W2yZmIbNOvd
KtPjTazPjM0awqEm5KPVkrlCofybmmj0i4wxggeV5bsa1R5KPmrPWQwiEQINHDtLFEFegWezMvFl
nlFcyUUI1yZ9zR95Ou7fsN9q7pD4cVWaIJlcVozqrrb7PeyuIwi3PYyCx6gY5IopUV2Xwm2Oy+TT
tL1+y4EaLa4lyA6zejSWuZXh95iSrchR182ATtZj182waafh0LuIneyOKZm96VGSYcOsYXKyt7Pi
ZLgi4/dKWN1SNlTUkhXV1yzK5TbFFG+G6uiN0zMUznJbEFH20x6Fu53R/N+E2vhbDFGzl+kYOLoQ
G444gUA6v+qi/mXKrHTtpm72O/S02ZddqnPKTeQmzcLUFzaIf7zEz8aUtX5Kv8jHyRA9MGtGJDtw
MCJl5VBEc+qPY30/eflr2Rvpz4ZG2srI02irQ+rbphKljrROSgs9UkRBbmRA6mV5Rx7Fi1JaBJEh
GIA9ZoUgSqzbaOJUU5GsGKZpurFkvVVm+75xgP7lupNvqsh7VUTy3iuw2LGamytPl8+0X+OjqQxs
DitM35VZ5P4MAnyFqKf4Vk9jdSodb3y2s9ChrILfmlZKnNG07mXG36vWptRHVnXs9f7YNdK33fF3
3pfNrvNooau8bsNT/XISc6AyC68g4t5Fmvu9z8xd05jVVuJQSsY+w4aa4i4dteeBqIY1qZTRMQ0R
VPUYcdccSKlyFOrL3BloLdEgHEWhfyktOgwRngd/QAF1Uzfea6SyuWHFva/NkDVxCl9iBVSjKPpv
zUgNhJnxng7FQ0Og8QZQLinEkX1SKiS2Nk2YTZXkFNIwfRpPZjUHSjVRmbFfHY5+h7nR1lUct2t7
6CF8ZxmLmRU/Rnk2+ZNTIt5TnSezVTyACAOlxEyhA9yASBylVh7BCewcWMgP06gzSOfeu7EycKUz
AYd37ADlfh7BMq1Mqfq9grFuNKLTIFgUTD0aCEv28rVmLtA3tID+IOWLHeZLBUkBRjbGD2JpsijS
9OlFf8ugWaH0bN+ENQc2JfK1npf3erWoSot2eo+EtUgV8b6gTJYpwtxxp8DS2wK0uAubnNJ1AkzH
zka3XuOWbvxmmPt1k1Y6CP4cqeyU2E8VhYV8bUOWW4uC2NJRZC+9q7dHhX5bKIQXpPA6b92Olxfn
zORFf0/28MtcGs90Or82Cgh+WXblvsdDkUXpW0wYWE5OxAn/crymcRgYIvbuiW9+6IrI2xFZEDO2
2EFQ2npPKvU9oq1QOOIlihBsKgPtFjwsvmNVGKNIktrXA1Ub7PPvNmtShD0cFFlKzSsZ2bxFJynt
ag2d9J5ZtkSRF771ugbPAO+PgxJ5taDkj0o73jO75wcl7pi808FZsaFXgjrE2h6Hxq880e1NBCDj
4AGpWqlEIrSh/dZ6SgQAo/maI+X1nZ4zhpHkj9BlTlai3romvJEceAqJ9EI/DXb5Uy1AQ9auw8Ir
FHNrtH3ySA4fWyfT/QrI4mvdcLwz5vqpsBgiQ0L9qPfeF+tQBIlllw0RNFRwq9Qf2RC083RqSu17
J8PHAZlhEim3DfA/PTMc350pc82xgjw+T24ySIh5HT1JjX2T4WjfOEembPbiY540LyaHCBshqG8r
gPYErYq2Lt4pPMOX8MR3Val2jiuK3SjNK43/vz0M+KNdxHb/SBw868xd4PEFGlEZR4diTIqT55Q9
2eiaJ69ZQf621iDLIccIO4hFRqC+yGb+EFHMU5WAZ7SVwEwH7yfRqsM+xOm41M1CLJpJfdKgdD3/
awGFqVsEHS0maHZXZ+IjAWvTAUAbH5wc+JGrZM9xqw+vaeTqV1JjL0g1wOEj+3FUA6/5ufe5ZCcJ
7imNDzKPcoTyGiMThm1Ecr1pPX1+VxcEAosw0cOfhNoOkdHHR5nkWj1UyO8PhZGie1VmV1CYy+qC
QiHMp0eWhTBluUzUcdtELGaBXeP6v3LHl34L4EsuezMctgygj7+FZndmNVDXODRGk/t6vsQQEM51
bHJDbuH0EEGRoRVckUCTrltdSa9IRC89cdRsBOSphB3Z54o2UbhdToUrOeQEucD1Q3E+gyKj8J0r
V+QpFyRdiOb+d6mzbySmduTCIU/AWIr85KSzd7AyrC5h3qkPMqn1K9e7dGvkymLdxDW1HJY+PlqI
LJoBZoZerXTUHVAHsS8xiS2QUXQDnw+mS9dCG4roB4UV0pez12gX1ayNoowOQA3D7wy6pxzXzeNI
VMqVF3ZhBlgsmI7Ns0REdY6O72Xq5QZQuEM2iWgda2Bj6zks/YrezSYrox8yk/UV9eHyZs7EeJZK
RBNKXj4V7dySiUEoREpvRIfQzlVjRWksow9qVbR6Pn+MF4aI5dgOCjXb4cxvng0RPDLsK7S2OLTA
TX8LIgPr1VT0NDMgE3r9RhWpafyHm2PC4VGSZISe/kyA185GRNpzUxzCcSo7ahaqKvF0TPbL5/d2
4cVZrkqQjWnAM/krsmISgu16VBaHWuu0dVLaLssalemMfQHdN7Z/iw7v9fOLXtJkMW0DGsPVai2S
zo8fQdg2iTOjNDgUFbZP6jegvwnnftAdGiqxF3p+2XTsc3oQivYiQaBceS135sJbxQmjodqFo0Gg
29mHiP5oELNMCtBo/eL+Qd07rY2I9Z9wx8r63YcqJf/Pb3yZvf8cskwzloa5FgCAaTGgzkZSHMuR
UrIVB9hs5oA8BWDVrRXtiZKgIUWjAoB5KHcmCUz/8gP958rekvRhYgwkHvnjE7e8IUoE00yg1+4b
ROKJlg+cdk0a21k3D7UT6/7n93o++SxXXBTj2Hvh5YBK+3hFB1Qu6axphNs+Yac3md4+wnG4Mrur
c+r5q/z/S3koHA0M0sj8Pl7Km5TU0pU6IioWgmyEh/CIQaPeYZkaIKLNcvf5rZ1/NP9cT1twO2Qi
04o8m1cR+ZderGHYhOUcjKP5MsvujXUERHQYWBpSl8+vd/H+2Mp5iDeRP5/H1jeKGQm7AG5sD2UB
5JxMN68xF70bmj85y/fPL/eX1P+f+wP2YmIkZgI6X35RYhSuBHUTZI0+nbDkkZXWtOQ+YJqCxx+7
jwn90lUdD9XOG1JrD4pjYNRm+YmgZJQfNhjRz3+n5RWefzkoV9lfUocg9uJs/LZ9LSeLA2SARMNe
pVoMc7ifr3wkF5/zHxfRP46jmPLRhM2Ji2DXWlGsQ+tltseo6u6JnL/if784iBZFKisY/g3rbBA1
pkA+jhs3ECAiVr023OekhNQlwqrUPVqFcWVneenmgHsuH4hp4Zo4+0gEZ5kxHL0ooL9Fe62y7Ljy
E5iS0bZGzXfIrfkqpeLSPbIfoFOvWZicvbMHqhmhQI7Dnq02aPf2afGlTbvXIVGfif65d8U1GNXF
e1xs1C5zD7SEs3vs3aoAl9kre5C3yFrcWjScW+v2aZxSqnIee5PPh+WlSc7wsAJgSkAPcP5lpkYi
TOwwyh57o7GZp6zew3l9iQjSuTLnLMPh/ANA7AhgBe8BgIazW6MNozQAfZS9DfuOxgOL5kamFc2g
znIfc53+NbVfKKkcuH9SMVOvTAqXlq4FRMEpDzaEdr5kK1NYmrPBo6XF6XtlxDE2G/P0oM6GcpJx
q9LTqekS8dyDz5/xX3CZZTqy+OYpxhNHypHk42ep1F4c1TWX9obBejLHqCd8wOpTJHidvMViGz14
IF3epb60huB+ht/TahoRS4gMRPbnv82lIQZEYhGtw11TjeU5/XHWjfSJT7Sg/eG51Vf8gTs2hseo
i39EXXkl5/vSK0eW6JGD5gKPUJdf5Y9Lpbj3VIicFKIj91fZY5+vyX9Am7Axp/LkJSgbKw0xm/Nv
EVzLA0c1yCGFo5/z17uWFLMwF7ZR0BazXJeJ7qxCOo3oY0nX+PePE4yEx4MEk+Gc78KmgRJ/RwRz
0FRut08IVPGFVf+YnJqsklpaV76iSxMSL4+pCC8RzLqzoTTpYw6BZo6CsZGI2ef6Jm8rnyMoSo12
XnO6vjJcls/y/LOl8EJxxCbGhk/n4zu0M6TD0mDfZYqoKIJC1JG2HckRuJaIeeFCNhjAhTXnkD5n
LD//Y7C0tolgdyawuy5qgMdUuPGBUpn9/HVdeH447sAf4lixgYwsP//jKk2KQ8KbB2U/LMZ7t9qV
Sfh1yMjjKMS+KyiMfH69C5/Ah+udfW0VGiAwsJ2yT5r4Ef/ILhV6QHBVEGvFXZKNQSbNlwmv2+eX
/euAwhfw4brL7/XHfRYzUVWVskw5lUsCXyGjtZTRJm4shXRpy++NJEiV6hbsAkzddvv55ZdReDZo
yI9k04yfj0qQejZoDNHXeFPyJJi6EW2URpQueQPqyiYe5D+8UKht2ILYVpK2ZHy8UWeWjaHOZRJI
M1Ve+9ZM10xk4YE8gGRXNjrN60EVV+qSl0YR6xhBvVwXYNjZW1WHei5LWvg4yc3vWqK8ktK0Rb22
heUNNRl11+fP8+LrND2QaxhvMF0ZZ599UlWmnELOXbpSNnQ5kWnNIz2pWqAzRC9OpnExYYWhr//a
pTLxiWBy3z//JS4sHAC7WD35NlXMumd7IVWvI3tIlCioUTLKTd5L00DtGuaEjRkq+CEak+1wZfq5
sGrbFoMZcKPBDOSejaTaUeFp5G0Mly1S9522nCEy797F3b7P81zxyc4xH4VXJE+f3+2l6YgDxFK+
YBjb53XMqLannNizNIiLEEExgYKBZbrZlRd76fZcUGusxaZOtt7ZQCrKknIv2nDm1eYoTe9x8qoT
prrfsCV/KTI75tK88hov3diflzybGWYJN7Dpp5SDNF12NJOddVtCa7hWKrgwBxAigaeVnSX/558z
2h8zkGkmiT3BGQ7c0qN11jgnLYL6Qdf72hx78UpM6DhMl2q6t/z8jyth8dBjDHIxZEqyLQ1w3b/R
ur6XWE+vTDaXrgQsCpEXEw2L4tnqEaO7Mxyg1UFc94z9SAUOn9Hq7/Mr1vALL4mbWdyGy6aCLevH
W6obR9Zpn8XB1OjayRhK4rjJWrsyTV+Yxj5cZfkt/nhwAh4bCYNcpYxSc00YyLzGo/Wq5wadulhZ
aaO9/9dfleN5VNYp43BuPN++OGlsN8bgIrvA+b6n/aEGeWMrV6r/F17T0uWw6XUwR+Pa/HhfOgjB
NC7NAigqNeN1H3bqo9pTmyOfi2d+ZYmnSsN/72y5owQJTBBnJOP9fKgL6u0ZAdCIziJ1AqyuDG+G
2Y0+6pwBSxsN36Zp7412khsHwdVKg2CzIrT1Hs/MSTHjgvYhMQ1APuIdBeEnbY7VU6IixsDMABIl
6zYy0lIMH+Ip7ftxu/x7BLMcRFpziOrk19qCEgmn5bs7N7dabbMGjje1qR/A8j8BRLBfGsdCg6mU
07DqMxTSCc3lhXc2byNL0AhRjXrVZbWxThBQbWScqDel2U3ICFFLaI0R/oqGOABPLrctJ5StEDRS
K9RvK0OGz1ET96ukEwcGabbSTdnviGL5RmdbW5OM1qyoe0UrJJlvVd//jl3vvrIilOturR0BeG+k
492qIIC7yn3Ww0JdiXqy/TYnDGjACRd6iDfsOqXP2mf52iutk07necWa5K2nNo2BFKQYkWTySEN5
1xvRS125e+nBQQFsDhdfjO+khr6xayk3LkbwFbGCX8eGWa8bvIcymU5WXL+6WXm0ZvWRfrufDIDC
uj459Ir31rfqiwslzMffCAlyRuehAk2aZ+eEvv8HeQSnVGk2cW59F/T2yeQrVxk9t7UdufZDacXl
dprdfgVlr4U1wSrGan4zy/EmGbKfRLxlKKWwi8UJ0RtlSuk6n3t1bwOd2tha1N7FhM+skDRtvXwO
Oiz7zkgAkYuGcp2Qk3hkkKGHsRIkScubqIqjVQ0/iAm7U2TdBI0y38/h0B1axep2RaYC1KrAOdkp
erVMFum66jx3SwwT6s8QIzk67JZCS4+CKxJQv7zxWySggtgkkPuTmno7m5Gxc2bHPaZePJ1q2ujE
rnCcNIV6bLqqw+ni1ai30UtZmMjuLLUy96UTEgg55YNvSn0Rj2TqKcd8dbDUqYctwyhBOx9YFmme
Q4TtwFSqGww5d0Zu/yAx7KfTIFWVVv02oTtC2E/uUJNN6laxxGawE6ScmNuOCXLRjWsNXwicLVfT
gLGz7Ck4jkZm7lFr31hFdae17m3d6989WRCsl+iuWCyMX0ldbHd9ixsoJXbmqyOdx9DRgYSVhH+5
5i6Jxugeqle70loLz2w1NDepvqDQMrUnDaxTyFQKNV8n+7dWUG61kX1v4FtEFWrLPbn12X6aI2RO
bub6qoKUB8NphP5A/WqMxjOiVnNJwJuxJEpn7VZYhO2quG9y56hAq9OJ1fHtviQ0pqjwVWnmTHoF
lrnK8N7cCdtZFOs76F17qp1k41ga986gkAUacHVshzs8gFia8mg8JILYBCcWSzqmouAGVHE84J0k
AodoO0vr/XBU5cZu7KceuS+e6eSri4J8A7zzCMXM8qt+fuwjcx82dbnyzAwVmaPuoxCKTJi+E4a0
cw0ouhrmQaJ8FGItcx6LR78w19SHOC73xogjKEFcR9ti3DcqIsdM9K9JMi16vyLZ4Y89JqhLvSx5
Y7sZIqlB/pBYkOKrCi22EhpYnCtlM8VZfFMhZtxxqsK1QD98o1YNpCSHmaxNEzwVscoikG1NRCEl
0roS/ERTiqBPqg0oCbmzhPsAN+FQOWbNplqeBANzI0vNXVVmhzGt50N0hgq3QQiAbeCYs5qasdij
/NQ2zkSeCkXYNemD+rZN9CNbhmOX9b/MWH9CMJxtcivP+GZDnb6F9S4K6x7aUbfLzdj57ajK76qM
x8B1jZfPV94Lu3eXPTSFqKUBiOzg45pI/G43e05VBrxszD16SRStrw86W2h1Ck2myEqPtSsbjAvb
GC66VJqoaEKnO9trqpbMyGfKSyC/6bgu3TjHyDSZVxbgi7dGZZ19pqurVEU+3ppqZubAAaIIwrJp
bmKhoKgFSVcQ4CDrOnDGNLkGNrmwc8KozKKosjmjEnN2Y0VbGEPSWUXgzbWfiPDRGPsbIlpuitb2
9WS+sm26uKH5Y4NxtlHLUYqje0LfGtbVl7S3nkg/voXO/OPzMfLPIDjfyBjsYCgHU6K1zpsUiJvY
l6FgDRQSYsq9VrYte5ou/KIV5ngnc2hAClLogx33+S/MT2ge9RHKLvzILLkz8EA+jw7osM2kc9zB
j18yVzdIl4iTsmL8qCyhtEsHI2x3Wcrqvp4JNdX//S6dI7lOU52CPWW5s81zmdhxI8I2D+LWmjdO
i0aToIFpg4/g3+L3OZkyqj1rkUOAcz0f4PpC6+0IjAsiN9aI9iEmVI1nYkSRG24+fzmXxsDSi9Rh
1dq8n7PjtzWMTq/gbg0yhT2BbH4K4uKaCvbb59e5cCTl9VNoYBvC6HbOvqYySeO4NkSOFrrRt8pk
x8+L+mIVVU288Wz+4lpMokNDUM7nV754h1Q2kULxPx7tx+94yNQmy+MsD7qxc9Ddo25WkieisZr/
MC1R06Qw5ZqUjLyzW6yTuoz0RuZBPmrOBuI2rAt1dK/czsUHaXHcoT9PSPF5fyxM4F8OIbdjlPqw
ywr7yUHOtmqd1trqU9Ld6GGVBZIW07fPn+OlWdezqV0w/NS/iwoiA9QfzXUe1KkC8cHSHogf/Q9t
BPhR/7vI2QxIxhdeyZyLhGZiPXgVOd99qMQ7OuS27w12d2UKvDTjepRhFjmViTV3GTx/nFVDTKqK
iMs8SIChaUb/Sr79sbRQ9bIOo0jM2msFjEvLCu8OTSDp3cZfDStXmTE6AIgLpsEiHYcUus1EJh0C
61biLJimaxe8OP7/uODZLWpTk83zFDFgWqgKvTr7WaHeGRKz5ecD5MKFqKiRurbUtsgaP1tOcI5q
tOA7Zi2CJ+kyFWQJ2zBJdwk5sO2Vi104HH+42Nlh3GmrKuuHhnlrmDjQ1MfEUF5zMmDt2H3wUBPL
tkSlXFhX5rGLN4lObWm76VQczgZoj22fEkCf05jBuOTNmoGumDhY+tZV8PnzvHSLCNSWFYDZyzqv
apCHJlK0OBnVGqFXgVGLdA5q+Aj5wQ2N/Nust8pb3te99phN0aB/Gbwetf3nv8SF6YZVgVKbRjNK
ZfX7+IFEXT+WathnlGdDrDkwpsUTf1JuxKyLfe5E6TFy8vbQNMK5Mp9e+FJILrABxZOAbPHNfLy0
U2VaTp5JFhiZuqqL/otJQB0ljbsw7u4/v8uLl4IlsOg6Tdpgy8//mAagpBYxFPws4OyV7Cc9LddK
Hptrt2dTn9aR+vvz613q3TJ2oPcyiAiLON/p5dME4rxxsiCr7U1PFLRhT7cJ0srWDe8Jcf3ZFpFO
VL29Tebxpp+0xyu/wLKun+3J6C9abDXZuBPHsfz8jzvuxZiZraQpDebLy24BeWSvGI/Rsht4lN7h
K+unvl+0trGM7J9FbYf6uh8UnBxm58IS7BPd+JeRFazNbGwIsKEIypA/X9qUcjSMyTaYGhVSmrES
zEO7AzTTX+OD/sOPP797pimkduzkaAGc3X2caZqTaFMe6DiwxBpbRZmdUNwzwvtcmPKAOtvKH6O+
8p7VYSY1WUtTQQ/WrfpnUvUWlU9ZEwdcYqSyMV6Yyn845HjLMo/Wl8POX7Vanav2YziwMvWxt1YE
DJCpldfyOy5NZ5YLIJMvDGXzeacAXXWpRx7TaEOO3uMkbYetuJljUI3tKzPJhaUWaZjO1oETAMe2
s+2RTTqqGGKU2UrbYiEyMIso4xTEebSN7FmCELom7bl0czZ6SheMoU0p8OyKiWeIUiXeIrDyUX/C
UVRam8QlFGGF0nh8+vyLujSF/HmxsyFlgvjGvIZvnGgYWsDWqp8cgdQmJRb7qlL0L2Dv8qk4KsL7
xcOAkvlswrLzueXoz3uj9o1LfQAxkRL/2WuE4sIfg0fCmQ6PS6VB5Km9/mcfS4xbSixLYxsitsSm
MWvu3cTTw93Rg9CDxIDNmyqc5xQ3idobLKsUL4vMst+Urqm+60MIAbCVkW6cajKEmysDhBXlr0mJ
7w59EhXvJTnj/K46O2W/TAWBEmE+r+FE9D474HpHxK95SkScPauF2W3dMa2OwoHuTaxltvYwwdzC
H3U3kQ4PSTpCUkJmBGNtJ6CX4z31lc588eA3HN3ZAFwO8XBviUg8ogwAUrfozqXuldtZLLByqDF+
m0kGS2HH6ziyiGk2yXgPwe5ARI4HeT/aavY617VzonRMCDnlSABMTTKBUygzfyxDdUsRzPTToTTe
E457T/qcVLdz5iq3SpP3u8Jzxs1ods0eIoq2bZ2mfaYRAJkB5tc6nVSCrIcSFXU3eTuWLYNyOdGq
bhkqvms5oME0Jd50KU4DLls+EE1MIU5LpLnpyRv80sKbv5mAij+7SdffzwgtYFdTK41Lo9lWpjs9
R1MHcCOdFExBmInR1AAEUfon6rvko47y3h0s0ntDZ/ChiH0hIVTQmU3zNT3i4o7LmWsB2OFJbbp2
a1pQZknrJiidDn5gGInx1Q1zNVCF0qwLM5MEIAh3Tw43dTHQm37WWBbedPJAKwgha5PtzNZWKMq6
BOZucdQppCcoONOjPm3wVgqzXUs8J9vPP9y/ZwkG4jL9GTRpbMpJH1dC/LQtCq4E7YQzWmS5pnlH
tgY1P3hOUUWT4fPLXVj6Nc2iGPJPc1a1vbNPF25taVvCS4NBmzYshE9wv4+zPZ9IVDlBr/NVm4B2
r+uC1K0Pbj1fud/lv/9x7ft4/bMdbEsTJu88ZenU5rdzVKornDffCOMNmjL/D9f6P87OY8dtpF3D
V0SgmMktlVrq4O4e5w3hyFDMZDFd/Xnof+OmBAk+iwFswJhSFSt84Q3gNPC+c3wu4TW4ks3ILWWY
GHQskRCOIxMZXKjGnHLNXA6f1ITs5z+jKIDhgYkjVnXQVj2zk3OcxMmQWDnqRmoHSdfb3GxwuBHF
D2rVfR7MW8rt+nmQDCQFKBpJHUwP+vpvt1AONlFmhZ4da80aPlVRq37xBCLoGDcpJXII9qK96zBr
Fg9FF9btRqUjJiZTEVrlwdMQvd1lFaH2QSSzX2wK1Q3+thj8HEq/o/cQfOsxt/c9knW3utyXtuOC
joLkQPl2YY28/e0lAhSq9yd11NFPeFcg43xHeio3ve8mh6SdYeZ6ib7zgE5uwoJqvhZz1SWNrd2o
RJ3HBzowRtJiTqMF7ndVXwsXsrcz63RpQvdzGCrEAqKfujUh7INkWJ/8czeX4ZDIAWfj2CDxl2vh
rwCYHotMRjmkCM1mWxtVyo1QaGXq8XwL1nPpwP090mp3pKBRLdpm+Os59XAsfDO5j8s0eqrqZqRj
GE83CjUXLjSYGzyMHogelLNWX3SCCT7GdsEr6s31tsy9LJhhjR1AFPl31y+zCw+2QRUKzL9J1RpV
6LeLOCFFVhQVWUQxOF23mcJFY9JrLKKJ0s9pNeoStc193BYl8qeFNf3Xu0Nk/3P2xm8AVQOiZvk1
68b87PegMscQidik+iAqY6OEalC/MO5R8/pyfcbLjFa3JyNwvZgGtwu529sZI4paxDOOHMfcXRxP
GlHsG1fzXq+PcuETggeg6YDcEia2608IinkYBIruRwzdp59Q7vuDqbXOSz8Yt96jC7sT9ibcl6Ws
B7h1FSTzLrZa0VAecoZZe+Fg5jvDM9GfkE78OiR+eiPJu3RXYlIGRGKBe50R/fo+SbD5mLiQnfKp
G5HIMhKcxBrl3VcY+3jIfuMI7Y43nt0LK4rQzoIBRWRt2Spvv5unxUVcu3F/rMOi3NmG2iAi0aAN
lMkbE7ywoA43Kvgkzh62B6uKieHSOPJ7BIvTMfSCOu7/K0KPIM3Hcloz99c3yoXVdFw4jAsZDkz0
GgOel43ejw1b3531bZ2Iry6ShBu9rVHRs4q93WdUMhBi/ecqGOcMVC2VEkenfLGqvtl6ZOv6IHuG
rXaEKg9hj94daPdb9sAXIIqMBCYZrBdNAwomb7+bowPob1xbHcfOVug6j+NOReP81IfJZze1lnhc
bxCLImCbEaHGa8AHy5zd2D0XTz0FWwDLgpbjevdUuisElTB1bGCLH5xpyO5bO+4O1z/mhRfwzd2y
isxmM0QRAa9CRvE/oDzbfGKZgWO7c3oKtVQnAckhp10f9OLUPMpenAx4h2tOM6KBWRvVQh3R1Rn3
vW8VR9+AFnJ9lAuHwkV+gdUzKXufMZf9wlVJl7FPpRVXQYODlBUfS1t7FHr87+BOtiRHEHtCG339
NW5qHpHP7BCuP+o0X6SrtiqM32GJ9hjr2etE2zjMxxtP7oVFROWdZ3CJ6116uG93adY7tW4OOUFU
WGr06lAtisbcu/GpLiyir1NhXyoo5P7rUcZGiCQUJe+cmqe9DKvxP0dzwudidl50ddPa5tKkdArQ
NCIRMDhjKcUdnyb3U3XUkjQkW3OnrYpICK/vjAub3qe+xcYwEZk84yZBOmihmA/qmOkSokH7Hd4X
qkCDdyr6bCtJcLfXB7wQszAgn4nkgJRvfWV2UZglSu+YVm/mtF2SaasJoBlhv7hkTUOy1UcYp5BB
5X7oYS5dH/7iR1wAz9hcCDjGq4eo0A01Fi3a4m0U7kTYHowM89U+1AO9cqwbb9HFTwiJhFgFvaUz
81OnRtwcYWl1tHMkWmmXt0pHHtQyxxtJ1/nzaghzcdGgMXihWinQ0EENSecdwmN6WxuaeW/aUj/p
gL1uvD3nc2IoKEZcVrrjiPX3S3owgmLo1RFEVfGay6IJWkdVL9c/08UJ8bKCiyd9xQPl7YlWlZmI
Oq/Q7tJr63dbT1Z/SlDxf7KVHk43eroXBtPpvxMv6JQhzmIwl7w4iuB0HJFDrE5N28T/uUTS1ETj
7hZQ+3z/cU/9NZbxdmKZUfZx2jJWjz4J0sfOJ78uNmOsIynn+/vrq6hfmBmTgpeqL08n/eq3o0Wx
U8veaWY+lvviGvUmbN9lCpoKAFMvxhd1L1Oc2JphI7Gh52TcyyLdZoICiCQqvP5rLv0YG8MVnKNN
nqAzYyyBDriXOfOx0qNilyTdh6GPkj1x9q075sJIwHjEQuQAKizs1Xsw5gqph7majkg3Wtu6tglw
EVS6sy2Cz3+eFGBkXjxdFwajLd/7rzw21Ev4j9gVohw02PcKy7rNXKO+P+lmeeMRP7+quUMoO0Ml
X+QJ3GXWfw3lDaHeRaM7He3UPsjE/aLCIt4gtbOfVf9bq4xbbu4XjjpJCdUTmmREgevgz9NCpVuo
sNGdQJKtb6acr+bdosFcOBFwY1k/y2ch9bP00ZBYsiy6UL3woYgBusRFFWOcCfOSbagXt077hWUE
uqHT1VzYhFBX3y5jnTEgHotYhkzIInaG+UthEb9Vrjkg5Gy5J1rrx+ub5MJCMiQNHmEvBar1o6OP
sxZrfjkdccf8YXSVd/A7kd942c5zEZo6fw2yvlnqDPliluuID8CPFn3L+xRj7yOX+YgkUIH07tDH
dyKS/9x5YVy2CMfApr+07qVGjRmChzXGY25pH926PZR1G+/iakJPOXE+XF/JP5yotwWAZbSlH28K
wyOffPv13GH2xxH14yPEYxwE/FA+I3PS3U3Q4t47uPnEgV1mzZfCLpzHXPb2owT//l9cm8NLAeb6
JUe1/pDlYUy3oe6oyUfmQ4Yx63+xjpOviZUoMreL+aZVu/IegzfUdau4va/aEf2dLqrxhcTKOdyH
Vo4nL32L8BGCMGKZozMd9bzXEUmyrGcjHPT32tj5LnqHHTrs1xfi/IrjrLCj7KWXd06hwjem45ar
akgroPkQi43pC2+g6N1CqJ3vXdrThNYuwDES6nXUq9V9J7UJxKUlTR6QrLIdbCm0NrmFX1kPRGqy
hBRMhkNCLLO6tH1MRFxtirDt64Yy2hVDgfyy7Mzx2/WVuziOB6eIdgM9vHW1mLAWsW/Rorc4YkY1
gR1/pw90m66Psr7V/szGA0aK0Bnnfk0qygjcpZJVdtLxPkW+Hu5ERdgb+Gbe7d1M3Cq7X5oVPoTw
VJaUy/lTZ/7rcSgnq1YukkMnPcswInIQ19VFEX68Pqv1HbPMCh0wQjKOIHItq29UZKlZuRgCnxp7
rA6FlTr/eVbzUTideaLKPWyUZduAClEOvD7wOmv4MzDzo0JG+gV76u2x73PHG9reY3poXz74nkGF
fJzUB5FV2k6vR+Nu8GoDkkU8bcIkuZWlr9+MP8PjJ4kgD9+Td/7t8G6EpUsBK+wkO0sPzETDXMqV
amdBSkXqT6N5Y8f/Ckf+M+gSx3C3Ysi3LpG7IcVOWcjslDS+ZiENn+nmBhfYDiF7ehZYnxml9S60
zWG8sXmNS/MFAQ2qHFyee8Z9Ak3V5JkxZCidpTQj0a4I/cDEeWLcGiNCA8Fsuc19ZlCPReRRmJ/1
weeZwaVdHFXZVLQtDaF12y40hvZJagoCLTXA0QvcKsdKJfRk9S3XhPbQ2z6+BQZGQe/QNU5+hJ2Y
T/qEmhva0nP3EDvF/N8kuvx5iX1uSauc72eWF+ot/yEKdGYoKVOa83PDdy1NrBy3KPVaMKlEK9Rh
LGsdzkAmUG9sw+gTTTv3loLOWXmNMwSynXI2FDNgZms4W555lkQmOz4ZNXqIaRp2R83PvTuqUO/9
uLA3f/7Whmn9KLUQnfWqbG/kqOdLAG8ewCxMa95VwuXV1sYNpojB8J9qPxkeOyc1nx2vNT67Tuw8
54Mrf2lhAwukmNPqH8OiZYM7HGf22ULy9pY77a87q3WwiJ9iTZ6MZq6e4gotw0jhN3f96rgwQUD9
6L2QHBM0nwmyZbY2aw17uSy86SNKnO629Q0UHYwJPNWOmzkM4aMNOls0ba3D9dEvnCR4wGC8TEJ3
5rsK2stCTLkJF/gkbR1bxbiP0KSfEDNFVj6aykNCzJhtUIlqb2TQFx4EMHuLViOQ4cWI+e3i9jAJ
2TZ6cgoHVBcQDkxCrHMSq3JvpHWXZkgbne49xtVIea1yzDrKZ2fM24TEuZWvfVb+DnFi5M4IK6xI
yqfRxjjg+qKeAcjYORxaupTU3rkb13KF01Qks/QbxqwTudcyTxytMYHpZUsUX8gyN8WAxfg40s/v
m3stLretgW28Pf3WwNF8yO1S3PjQ64Dsz08yaGj+CZbOWgGuxWpXo52cEj0yDARvfJHu295CItOx
56i/seoXdjU2rTqQafDa5639HH2+JrG8+CSyDI6KZ8DZcNN9o/I2mLwqeqyartiTBN1dX/rzbcWN
yZPAbqY2yQd4u628qAcCEmF4bIpe2UcZesbILdWDXLs+0PmLz0AOiESQY9SZ1r1NBWpLFkRnJzCq
zQlj4+Sk1Uo7+AKoVdaStLKnJUw5zQ4fZNvcIvH/OSB/ZxrL3cywi4QslzRv/9uZVu4so3ZRL8+L
vtoDRYq2rtLlQZ+MZmuiUB9EAjpho8Xt3sOjLnDACx8Lr+8DOXc2bk3iltzYxfeCZaeAsqjLEhS8
/U2gFNLcS+iZzbWEQierdpNWnRNEGBluFA30ozSRYDcbMW/1JsE5JE7CG+3eC4ePaofhkAqA3KFy
vDrwDqaSIu7L9GQi2u4GTS8y4xG6nu8dishpTzamNa9Ks/Uns39IeXN2mtl3z8qX9pfamY1dNzav
dMWcG4no+QmkCb5o2oBXhr+zRp7UboTMJzSh0+Aha5yQHwVtFU/3ehL+a9Xnz7u9VOUxJCANXW9O
qy0T25EYeQ8NfiplE5nHppHuXVvE/T+Wdpeh0JLglHPuYCStKqFePxQNuLr0NIFJdTa9MY7fTGhW
vyhlFzfejPNLBXQkspvsdzo3AOffbi8PaRQBEDU92VCSop2tIv1FShWhyuFo6f0ww3WlaD6b6HvB
8n+9fuIvXS3Lfc5zxbOFEuXb0e25H/omMZiptK1mN0Fas3YVdnO3AuuLAwEVQjaVgIfI5+1A4wgh
ozHG9DSIcoFS52303pcdjrHXJ3RxOYkn6BnB/6Ud9nacQjlhGXVNetJT4R3xlZmA0YV9j2BPXeLc
04TdT3O0JCzNm9n0+avMYYDvh38rcJ6zhGnoqnKM2w5Peizpn6tew/DBnYqt3Wtx4JnlDMFRDTfu
7IuDWiSfJIeUm9d1LhELnVaAEZ9AgJkbjOLFyddL9RKH1bsyjMp7UQ7frq/xpWfCNr1FK5mc9ExM
WHaDmYrSj09F2+fWXW8XxTur8gb0AoCI2OBUw3I4YpKJvWBdWLSqi9rvbn3pSztqAc4CFofnRsb/
9kuXUpY8LcSv0q6SZts2daWe+shNi//HbUBUh/oZxFEa86sTapbtoDI3jk9khOq3wIVg61il984b
b/VUL92myGwiIMgVf95TRV8eOA+Wyyfp6MVRT8PhLrexMLPA3944J3/YDuunFiQdzQGKo7y25tvl
E0UErFnwEWU11vM2DWUPLjIaGyX3jVOknxwxGM5exyZKHDp2WXPXSK08DR1PcSKdeyeKN8NkffJ1
zfs6Th3epojV9kCr7bD6ZQ0xZheuxnONoaq0UdmYBEJu7gIgvr4dL73QgGtsk4jbAg91RqJo+rx0
xZJOYUe2l6i6BdD8P0eUFe/iqYgeBEKB9zhCZftWs7+3Ir4lk3fpfdbJZokTELUB+7naI52X4etm
Exq2jV2/WIRmxbGeG+kFVU9FFskSfNXfjxmyAIEfY42JZYuJNURtivK5ybX4SzpJ/bHTMEl9bDDT
iH9cX6Tz2pgHzYc42f7Ds11DDZ0eFqgZl/IEovquN1RyQtEVlDUe5xCTtfHG9jq/ItDB5CIEIkp0
To387e5qs0TvQXPKE5d+FWBOjHhZVvyY/STcorWHaiU6VXfzjDRj0Zfxv4/OrQR2hj4+DN+16I8n
cXL0O161rsWhI6gM670ZJuHdpOxvwsGsLiOBQnilDQ+DZSc//3WpUU9iQ/KiwmSj1vF27iG2uNjC
GBSuii4HVZ/MyMbReARjk+HxOTQ33vDzT/s/tSYyXo8UZJ2Y0W/ErANrF5QWQBMFUDrHLOhNNX4a
qwEjWF+gwX59iuevLFkgXQzhQV4iNl5NsSCikZgxZaeudJstbvTuFhc1XjnRht+TKdMXQ89FGLMx
fl0f+cLG+tPy4y420I36wxL5q34RZykvnIFeuMBU7WObj5j4ytF9HuPcQRUzaRS0yK5/bGol0LFB
0eVfWUrA+GgELmR1Wmi8gauQaU5Vlyg3zU8YTRQHU2ryWWLvffj3ecKnhrBG2kfasbqejbCZU9Oh
lu379Q9P52+4qU3th5YmzXd/RAdm4yjkUPxqnMUBqZZue/0HnD+v9JcQ5wLtRpHsLAbORjci9eqz
kwlv74eeuVkdmH3a3aLAnL95YJytBUu+CJyCr3t7WtLSrXvpc1OgM98djNkvX/O6+WDO6lYSdWkk
4gQ4j4QMVP6WGf+1ddJQNbmVWFhJVMK4x6ewR+1Ik+1uxuP90/XV0w3+Z2+f14Vq978imEsfdzWY
qcIIsgPXrDP3cEjhgRkQlFoszc2oex38uLzr+ZGPmhrg/akWy3d9wrbaj+BReQoo8/UfdOlz+qiB
CjRLEHjzVhdySlvP9qjSnxbrzINVUx8i101ero9ycYnBRNMOoS1PDf3tEqP2NJDUD8mp7E1tX6dN
8WmodY8GSR7eokNfuPb+BNvLFuUP676IFxsZTu2xPDl4At91ugSWPLfpqdL6aktsmN94VC6sIFgf
wmxeUHcRs387tzFD2yjSqAPEvtG8dkmt3yOwGu2ur+CyQqt9s8CSuVN5ukCArkbJZ9GhNOYyDdXd
tzDdusARlbstCpFtwOxX37mAjBub48JnW5RwqZi6QBbPpGnhc4W9H4F7Rg1kOo1JjTe13RbRLzsz
/Fs6uJdmyED4mTA7pLlXb0dqjDHcRDM9tYlAji2c5Rds2Xxku2awDl2lb8cx/HV9VS/tFb4bF/ci
fID41erblTJuCmfJPqX5xU608GFuy/wpbozsbqws/0b5m+T5wmekvwBNgFIazfPV8Xfb2s3DJRWM
Z0fTt35u7vIk/GgTkdYDnoGmkzXVxqsEOvlGazq7dHEiVkpL8y3Y5nDcTpNZY3Ead/P7UMp0Okxx
Vj9JURY5Vm9p8gujg4Lq6wQBE5vfsPlRR6b2Xe+tYTvrRhZuzMRt38dqLL/oUrf7DbJVVr6Vk59q
u6KGSrGRleMTNSsbTHFt43FMk6vS8AGHQxfYoDNUgCtN5wbQi/hzOUPB3MRFiVsrFBrS2yFNs26r
Teb8fkBH65cWySIOSokt3B6dctwtC1uVFml3mWJr59jyJZNde0d0gkYY6Br/86i6TMPe2McitcRK
L9o4nmpxW65zd6aBJf2Txmv4o9JGD8yzE4/OU2ElndwMRjw9ogxYuRv85lwqT4NMtS34JK19HvPO
A9Y4aMIOsCCb5ntE9hN3Y7a5fxxCgC5B79dRB8O49DGltzxEdqohIJDSW8iBqY4BYV6ZRTB3qftd
j9PuR2lmwPWpOUVuYE52/5JYw6RtuMvnT42W4TCcW456jZux2yMohxQa/cr2gw783sYsYajet61p
fomnwcO1Po+g3qXJpL5OpaitgywFC4G3HM0SHzdD5OugoHyx8XHEU3tK7B/cafajG5vWHTgs5z4V
k3bEZDL7YOekHluZVcm70TVnLRhmQ+y7Hmz1LnGRw9ijVjjbEAE8aQajI9Ve0IjHaBLF20+Ug+tm
12Hohnjz1HufdewHQO+7qv8KBFxIGAqu8dSnTmTuG6ThjI2OpSSGkZFS2cay2v5TiT/bbysTqBTm
0Lt5WEfbTzbSke3jaMSoemHUwIZJW5GNe6MMqVVESPTVQaZoYQRi0tvk0DFmGWT8zE+9lnTvvBkB
SLBtzqYzdDxVM3DbWIlVyUM2EIXhqVkYz5LGzh0CMOYvM+1wOVS11t6LMaywnSPWr9i8Y/2AztL8
zCUY9+gYDXhPKmx77mfOfsyvdJpnP+rFFzXo1UPum3EUWHWbf8iMmC8Oq64mSgBdQnW/ihGIq3JU
WYNa1/xvWOPKe4OyNc6SVopVM+jJzt0giVb9cPOpmDdh504fa7OMaWB7IY6oKcFVFuA5XX6ulV4P
r7O0xmkbJbY4+lilVHdm5o4/2FYumzfK3V8z0lDp1i0ap7zHBAeJYL8q4GmqPB5+itwfX2k7+cXB
gMSMFBRKUy5BhIUyNVirZJPSBcYM261U/YkLo/tpzbX/X6IUpeQ0yXwMtausR+GRnD68b4zW+DZ6
RfI+F9j+7QDqLqKmjt5+sQwuCPxMmxGnPzQOXzq0/NAFHXOML81BOeOmK7UmD1oKb+72+iV+6ZXi
DjehIBHCnUmFTRaGUgBs05NmNd5LWhsUD2dRVF+QGG7+le6BMg6uPARLdLygra7zZX5C1fbhmJ9s
LJ7NTVPHeJ9HIBF+V6MoxI1X/yy2WEZbZGqpqlH3WadwU+aHej6B8TD8Jv2M50qUbfuizrMbS3j2
LDGOA66QZ5fXHoD723ewnYtoADyWnwy4amheqygK0thUB62X5qmIGniadpttae7Nuzx3/7lmx/i8
iaAOF8cEWipvx284edEY5uSNIJ+ObdfFH3ISrcP1jXL22i+j4BJKAg6/g0zt7SiuFmJZJar8ZCKt
ffCNpN9CAxeHgYv5oYyS9JYt2BlCbtktpITE+wy7gPLejhhR+MaBY8pPrt72D27linc1Vpg/Zuzs
0S+F2NLeF70/tBu7btsmcHPffpAqtq1dOZv5S+vEFiJ7PFlB5av+S1hT+z+M7MKPtsLIqOvnIQeN
YsbmJhwSxK9ozvljoE3x/KGO8/iJMmHebfHHY3Jp1311TCSknHFMcK5NXxp8bOtN7nfjeyx3MZ90
ujb+4bRD+zLh23ujIHd2UC26GeQaS5i80BNX699KNVQDrBPs87r0qTB5VmMEWdAX7cNbijl/QFZv
AmYGYysRNIODhBK2Giwt2hjHcpWfilz5QR85cNjnsKY9ZxkQ3urv4ThUgVGnbtDZg+5QbxriTUPR
/EYZ5tIvgW/gAKsgYwaTuQpsm9YrYrNaAiobYHemGc5BxEO3yyZh7SwnyX/DKraCWnPYlEkz7GZ3
jJ6IfYd/X3+YHovKDqkKAierJalrk/BPtxdPNWiOQSPoqHJp1+ZXJHazW+Z7Z/E8e38BBiBESNkL
mOXbve8OWB87ZlKclKdLLM0FdtRdTRyG0ujGHkfkzMxCv5GM/cnuzj47gEI4EfQgUM54O2po6JPt
tMwxVLb/XzqrL44d4VVdD79sMaWUozqoNJQ49qg74l5fzgN6CyNPU+wn1l2FX+Z9nqbdXY7C7r60
sVRxwZXf+JkX7nXKrtxgZB30tdf3nW2koU7pNT+1yhkEnHbN41eUQv9+/ca7dOIAV8LGp+UF+mS1
9RCpS0vVatkptpJxT1Fs3JZeUnySVaGerg91VvrjvLGlsKFZOmyYkL1d+CEflJZnOuet8qvTUFnW
TmRo9pLG9MB7ZiRE6BuBXEeh9frIFzYayjYUHW2aiGzwVQmjluhPGw6XbO2V45MvSWA8P8TLHAHp
PZCf/mNr3hLyvPCUUOKkQIW6GxIWa0hpTpChCWy6T06DEWA81iKFa9BXH/y6FO+BsaHFeX2W590M
FtiCqmVA5cPQcj0kruJdGwozOyl73Piw7A4J2tKPY9d1n9I6DjfQ360gd6JhO2lcdADF9Bu/4U/H
ZH26/v4Nyyb4q1TmFJb08QFEdS1q4mc7Ngc/cGiBHVmKaBEktvLDpGfiJXGN8ikfK/MdgBlj3svZ
sSQFYa9ASl2ExQ+wOPJVlTbGGm4/jNkvQ8oRtZhh8KzNPBnGt7IZLG8H7678MZaZe5dEvvWa99JD
uzzsjedWi0yYYklW15CY3cZCXd3o3c2c+/WvolNhtymNsbo3ZvqAL/NUpCe/GHLr1JdI134tafwe
KdCawzGvc38RdEfbloQ0cw5mFDfvvCjEbyQ0ubQRdC8cuW9plx8t1BC/drFdtkGRaYg7G0oVX3u7
SRtM55w8C5Q+d37gd3oVwgPGkS7oWym+Wvakk2YPVvTa+mV1I1K8dNKRR0U2AlF+gNSre0/jopKW
BWJbEqwFERnHnVVb4OXttn///9iJbCZCNciygKpXVRMHC/rJH1N5QrMkBmDjzi+RnaaBl5n9vRhi
WssAvtzMRIYTBXYSt7n5fP03nE0XexSUFUFcUZ7CEmD1E2K3JU8O0/DYO3ryzrdB1tSzI7Zk0/8c
8a+GWl1smj8ablhk4bGbk/xgjGV/J8Ku2VmzEMfrs4JqwwF6c8AYDD8PJmQYBI/r4iUhiQTj74VH
Rxn9DoPnal9PU7XvFQ+YcNvp4HW0K4c6lA8+uaSBhHqddkFqKvEI8sBvD348jJ+Jqqw7J0PCXKRD
f8iqbNqOs8qeJnrwB7XETMGMmSG1Q/SO9EPTR9SZytgg1bcyb9uW/fToZlX5vUDH+lsa+vPHLk6m
j5EZlt+TcMo/tJ2v7qSdSmdri840tp02+d+GDqeEwCHHLIJI0/WfPNHipRVdsS3k5G7iKhPbUTTV
z1rqxr1oy/SA5L3KN+UUNScxLbpMONRZj5Q98i9jGntPPcCpe8tqeo5u457cUmhZkNHxmZYtVx0r
KzOOWWYXd62PZPhOFmOicPX0ov+Q5I83XmIhtdPP8/dutDv6fspvnnshxlMOEehbnlr6IZJa86RG
J/1pVIPY1J0pP1pWWGzrqC7vI1J9FDRkdWhJAA++nTvfEEmMnsahFmI7RS0fykm4lRRImVd+JYDD
otPmaO/GYYKuaRuSR2e9Zj1Veur87Epjeh3oiD83kdYjU6X5/7VGPr3Lx8j+YIZhvXEnz/1E8NDe
JSju3dPks06OFhnVrilm46fVK/d30Ua+E+RJabyvYoDSLRdcdCNqPHte2ZLEr2g9U74HHLwcxb/u
fLKpHEqaBSRaI0IN6iztmv1YGdkHWnvNE8jH1gwGEcY3brSzGGkZly4xUN2FLb9+7+Bp6VPiDdGp
cOv4PUUJJ9okrlncwp1fukoWutSiAbmocazmNwzzDBx7BlyBI+Q7aebmhmRZPyIfUdyIVM5iJKbk
0/vGdYb+M4DKt0tpgoDrWuFFJ1qiEsEb/DYtY4eDeZtu82ZgHe1aJD/7TJmShC+UP67fL2dRyzL+
0rhbwJT0YpZP/dennLDsKAxtpvlUZxtnVlstyp91e9pBFbkBZb+0qn8PtYoUhtYaFph7cjKH+AOx
8D4suntPvwW9XVZsdV/Sb4arCFqFpGbdWMrKXIZjqsUnD63Oewv75K0D9+4JGJ949V1pPuXlmH0d
EZPa0xS+1e/+g1dYjw+iG3doKKekmqsv6rZZimi7iE/5YMdIaneVf9cC3ujuVO22RmD3eiODDKeG
E7p45meogPlvrCjVt8prNDKiEMO8AD1IojZqEYu3dU7ldmv4t9z/Luw9kAcgUNjqUP7XK1V0DWVr
q6LR11rFLnLN6SPMsTSQNsYMo2alexqEnxGd7m4kBhfO8aJnQJMFh/QFf/9207mFW+FkkkSnCA+z
Ryvx8oAPMbxc39oX9htMKwj3YEtQ8Vy7KI4zZGbpZBjZIwq8GecwOyRgcg+JCMMbF+LloYC2IjjJ
Fl+r5E2RnisjSaMTArnhzuRZe4+smdxwuvUbF8altVuI/ZTmyKm4Bt+uHd42qu3jRjuWddx8872u
oDzuR8lNMPOf9VlvZOSiQBAvCAau3bcjzXhhqc5yNHzS5ro8SM+Kfw0+iCOai2r0NnSyMTYy7GRQ
L3pWd/uSmLj8aiazmx0oW4mGqN3Lvnd+FodBnfYJjqCpNNUmrWW5t5XSn/F/AXuf2nZUbROVtU9u
aprPKgKxvZkq23uPao/6AKBYf2pdzKX3KW90g7N76n4YqR6HgerC4cVoqbZGNgLp2zip/EczT2dQ
NL6sPiPfX/3ooi55X9MWiwLX69JP2iRQjPUXd9xAN7r8V5u6rb5plA3bCQQ9vkZJ0qeIRWZZQhSr
cixLRiQePlIh4MGryz7ngUtSukSqhAxlTmDdgsT0O/xTrKp+1VUnsX80tPqjzBvvue/rqdk0c5d/
lKqkyKGaxoF5aHj5EjcSTgYQQbJi24kkktta6F2yDWWZzgGCUFnPARHVgz7oS/OAMLwKMurf6lir
pk8f/Hme6h3t3sQ8KSDBbVB2foNCsyVqZ4ekbJ3tJidSd6p3O3FCAgCUFakKrlPdjKA71sdtlW5E
3HmfuTrzfldkYvja2hpggzbNxMnj+xUbPx3d702yzBi4C9+zCbW+20A9X3SpwJEbe88vCBvbckYt
uMhGPGdGNx6Oc+9rz6Iy8/EYSW8Ae6SH/U+7mgFNZ15lxseMuP5da8hRbToyqjmQfW892O0QP6dY
+YrNMMqWjmHfzb8p0Q53sV3hDaNqmhTXL47zihGVEVx6qVahrYTg8mrnuzFvSya5n+o0ml5HdKmi
bDhGfD3Cmg7uSuBxzf9WkeYtIhHFhONTgeTzsY3r6kHqlI33vdtWMtBjN/2V+HX8mOkRu4+2xHAL
1nvhoNokPsuFQFfg/EowAWfatJCz01TU4xwU02y9RE0X/Yp1S0J80N3pAQ8J130qHD06oNqf7iYD
OH7gTFP3PTURvaB5lFL3NSxEbLY6+rADR602nszZUf62Cgs6g8IO03wzlgleNtdX/NJLBN4GnQaA
MEsG9/aqKWbcfHuUak9Zao27EATkLyNp1bdmNrCSkqKWaTDqifW9n2rjxte+EAEtAvIWnAnajWcE
+czKkqIdx+ikQUT43GQp3ShlROXLYA/taz5g9XWjZnKmiAmGCTw0mCmoInB11hSNMAe0uTgNnqos
FckhN0rzU++Fw0NEG+/BGrwMOrerP3oT/+gdTUZqE1OffZlMd3gOifjvRxHbEZBQtyo2ba4XydYZ
Y/GhDy3ve600atfXP9Cy41dvAeE+VTyQg+Sga6wJQWLU2B0nYoj9b7UTG9v/4+y8duQ2ui38RASY
wy1Dp0kKo3hDSBqJORWL8enPR90cTXdjGv5hwzAMwdUkK+xae4UcYWRE0K31UbWb767AxvTtIf96
BZyNCQFrwyjxD7vkt7RiJMSuRX84kyuNTAtLcSeMkYal0UBi+H3RGTm84tp2HgdUtvfgqlDmFUMd
Ps6aUWFfZzSGem/DyJ7vxt7RV7QEdfo8TVX+uayd8hfkBWCZpTYSg6xqLpZ+KxUvoezyMKbOZKYe
6Gqns69mi3YcG7rotPCrxfSp/wBOkVpXSVBxKTH8arHNny0gS3w3J/10sA2pZXdQpREUpnEcN+FS
ebhRtcrw2c7Wxo3KSvYe0VST87kdrf5laol6DWZPm9TdaKdet0PGMswQ3eC9TKMxH/sFUo8L6PXb
AAKgPyBL81ZOyzW8waN+RcoNB5jWwNnmN/WLKIoe+peXmiuRe7Xav/fWJo3qdd0CuIzuj5V6ycdS
qOPjOKZtNJqtPLz98a8sSrZdCGAIxlXYyGdFNCXwCAZIEU/Pe96pAmKJXtCs8gUH8vOEg/Pb411h
ZeNFCMaBagpmLATDsx2o6cfe9PLs1PZQtT5hOTIenHZVlxDyxfKrK9TyOTWs9E5Hd/1YF+NaBTDb
ZgeONikP9F9zY9cbayJ805WiuVH1XXaMkE6RRYCHGlg6Eo6tLPznnub0JlQBUA+I67o4ZnWjUJAZ
mF0LZ/TjRI5Rk5viADbyjDXQT6aZDMzRG3Zvv6dtmLM1SeAF2CmfBebZ+XVV2Hhyuh3fRSmV9MXq
E3NHBmd8a+lfjgIPnAgRZEbcT895X01rTaA+CpdSQ22DnLThR6ea/kC6mW7cRPAIvzIWjUdigOHq
QcU+O3o6QqPGkQ4I3gEelISJxAlXKZO7mCucv9g5cuQh93wXq66wkJX3Uanl+NSWw+grqtmQTVd3
pwyt9NG1xikqpoJ0TDOewkbtgQ1gU+7jpYBg0lr3YiqeMbRIn8dEcaIq7zXc90YakLSb92WXlfyp
tIqaaTLui9a0dgmZHJHa4VdZ2c1TXhNU6YhW9ZHwfnCSfrnLlnXLgK7rXdvjCjrTPPJXeEuEOCnt
MWsTTKxR5p/mxP7pFMr8XSn1HpLO8BldjhlNqYZXfNx+bcB7XlQdBYZtzva+L0QS1kpSH9oViqTS
9O+6ET5DbVh7t5naHbsY9BUVR3wOa/WRCmjxda3NHgwB+bcEiHrUK6mc8tppdp2aOLs5BSsN0rVD
/2j2doD1ZxKMvVVEeTFnT/niqfDRle4hy90+QBXxtBDT+KDo9Welpz2led/E2E2PZjIPUZ2z45Jc
aH/FOjjZ27VV+WbG++5bwGVHLPETp9gcWFrvHVRv+cqifZ+uRcu3ndVAQic6Su6OH51yxAzK04Dl
1ZXtf3Hrx05FKqjUuYrzVuMQM44XPg6aLKhBZPUnWrrDs5ECYVCABp1Ia1/n9xQ+18M28Ab1q7uO
+jHnShi16/zeG7CKTqosD5TerYKiz9V3paPedWTlWEEKRyzz0Wgbj53rjTulX6qAVr0Wyj63x6At
BvcnH05SseGCl1t986y0JS4XSTedhGM+1JNeB2yO7r4zYBqlwns3Nu3gq+Ug7zOpzfdwXT0oN17n
I7VZuDgOg2+s9S9aJnpouq2LBYTa79Z+nQ9rrthBJdufVWWQv2nU1jd0hXZU1g1Jqip5TLlbilPc
5uNubIb1qzdq1vcBA449dcgWYttNdGtmJf1g6Z2433bPO6dRpt3a6e/qKi2IjRLaYZr4ZMmov+i1
gg0zPLKj2Tt1JIpW8dem0U6LVgOPAkkFkHa1YGwxV7SdWQ1HaVgHdyRsVK8zSAt57ga2muq+Y4mv
+Vj+Rkvu+jqOJEckRKQB56QxHOGTp6FhV9Ye7XIWGgY3jLxV47AFNv4zt/SYHKfWTmKdNN+y8dh3
bXTa3VyTAWsIOllVAum0yOqOu4sKGaL96MxcQGD32hH9pNbvFaG95Ej43yctWbRQmvWQKfteLnYZ
aSvJwFYyZvde3v+WBBD4hcAEs6pzHk5bMWPX0jootKoPZ5IOI83J9wX3DuHPk+v6Wbl+t1aeshtM
CP2tzANv8j6X7ejd533GOyyKP5pTZ0eKhPrE7iPurCEz79ukbh6X3uDs7Kcfbl//turxe+uY8kgH
S+PGzB/76Ijkp2MAeNdwMihVFn5eAuek5OK6W0QvAhJ/Y9+qlmmf53giNOuYRB6T1F/TpQ8Aqizu
e8txTUyWtOKM78pq+IyF43SPm4O2mw1L7mC4flP1tomyJUf7p3WRgsVGwLcE5VL1LECEkYe88/xe
76qJbcBeviWjReWmD8l3vS/yh6z25IG2VnrIqkwPl7o0dk1aqSTWam0wNaYH162ag7FOX6Qrktzn
EgvbIO4yrGHiLsKVuiK4GW+Co9PI7E+7QnDK5ACOopW/gKW+G8JZH0rV6HarjlbZqDuozkmlEvRT
nqhLzENl6+g0u7XZm2WeRnNpVWFvZlCTVYJISxJvdp67ZIfCbZ8LROfhCDM76Du7hYnYGL7n9une
Sgh24V+WEBFkESHtYMVZ47uMKjKwq6IJlFKOft8P7/KknT68fZRfYlYwIqBhoJJGC3dhfSHzGXpm
VXHI6k23nxNH2ceK7kVqfTO75PL2wFAwyZBvwHu6MBU1W0r1RHKer7Yr8PSfkvp93M/TVyJ4lSUQ
k1bIqEqy+ZZTzpVnNKgjKSTwFL2UxqwLhky1p8dHaIAclApt4EXRuneja8TRf36dYAYoI4hWuOLc
Ta9IYsNTe0c7zsxwLhPl3uhHOyT9u3h+e6jLImxrtWoGsNzGGDmHJ6pphitSTh7mceMMLZlWnuHX
XNGn/+GZ+HKbhwU5UBfaLTHFbBcuLdWlcNI7wxticCVB9zYdb+VQXpZhWL9YtEAg4nHrO0cA0tFS
86Up4iPJA8Z9OunNvQfzGoH5dn9KlTJQi2oIYD7bww3w4cqNB3iY5gu2wbTMaJWf19ZzSvCMoxxt
ac+nwWvbqNeSJJyaiiwbjZ6oL7PZCIu2Jaob1vV0AEYzfr/9Va8sEjB4jBFoApk2196zXyG81FlL
Qzkifc9Dou1I6KG9+6T3/Qci1OEQY9p549Evr1kQR/7W8t4G8Z4LVVSIAR7chOTUmAXWKPbS7aHN
rD6IoxuMa3eLi3X1GWEE8TdQ+YVkBfK6R3SYhXskd3lftukEL4H2a7VOrl9Ovepzl3T3b7/YK5sA
7LbNRwq3Luzrth/1z9Vp8Oq4ACVPTqtGO5mYhXRP0Li872ZlvHFtvToU7DYUOUhWLi4Tmoex3FTV
NDaIJ3kc5Oa0lSrx3q105cbavPYqad6zmaIcg8J3Nl3ESBJoMw9MF5riu9kax8fZXPWTSMw40rSp
Cktp6jf07dfmiwXHiQsod8ALBiWmHameajQfyGaxd11KZKwrlUcKi+6PxkEs/jPsBATjIi2EAgwS
e87p0J22KKw0U44zbMmIICQ2hEq8jINQD4O+GKcKQPDT/zBd/hnzjNwxFVDuiePFqLwouq9ErI+R
22ngQaIFDH97rKsfkS2Pk2PDPc97hQInt6rxZt5nvU47LUvVsExTaKn6CvO3RPxsGEX8P6wHKIaI
cTcVpX7eQcoJOkljQ1eORd12PinXtQ+5anpCB6He6ItdOBybBp58f3vbuLDQtj9be3R6jdboJeKT
kgjZUWEBKpURm/5keKPqG+PGkpN5YnxVVYliA5kPCLY6qeIOY65qBzT4jqTxj5AVpw/0CW/Jv68t
WHvzNMFNBcbC+dav2GaV5pt1W2LF2h6AG4aYszafNyDnBnRyBWLiXVhYt7DDkyl4TuTpFByLrLZE
qWXFK4EiaryfHe2X28kkVBCdhKUSq5E+iO+DwPASfrj7KFBe+rUQSzhaIJqwY/sbXdJrUxCohWih
v5kj5zmi3lqNHvinclzSwQ5xzP/Q2tinGgJVJhizGhUyuaWPvHLYu7iJ4geCPBpjvzOwDYr63NKC
U46wxpLIdabqWFH+3cm1WwK1SYc/fZkUgQmZ5IYv67UNDPiM/WTbOt0L5go2sdXssaH0ytwdltFY
oYPCcGrXpIOLOKk3Fvi18ehbQS3YqLYXlW/X9rXjzjgR0Zqsvpaw3T+ACCdYvaFa6v1Wa6zixpBX
qkMcSDCVodTG0OW8jtAJap1JdoSck8p4iTxzKOPI07Bs/s97FwigDuMO6gpuAWdVUz2z8/ctfRMy
d/VPDtykIPfozZIkgyFYnBahNrS3nD6v1WqvRt2e/p/D3MLPbhi4ep6UuCCbsASVwc+jej/Qgw/0
sh4DbzYQNk2l50SdIn4DVd8KoL/yhjenCHjs9Ku2rtvr34Ado84s0qAHlXa/gIpwNk15Zn99+wVf
mTvUSBwMdPaIfjjfL8DQKmEKhhFTrkgkkFMRtkOrBBsviBaV5t4Y8NpzMW3YDwH+L69pDnmCy2qY
8RFCdv/QL2nyNCiddQPc/Suef40hWxifwBnmL2BF6+yAxbSfVE1djUkC0USKBGXSfhmjmgx7vUlx
wKARKT7hykIDOcvz4sXRSv1+NCYE4nTKfg2E7zb4yqWD9KfEVPZtvPELJw6NOJBcv4Gkwb5SP9as
No1cc+01v3JRNYb2asx7hJrKZzHk2nt6PUoAeS19XwvoAHozmF9LuI7f0kJF1pds5eLmZ7f6Ev9I
k03avinnunIAYfaic/RvGSIXc6lDoafQVoiP3DqG0xSn2mPejfnBQ8J248VfsczjxbtA3dCStiSW
sxVbacVCMBBjDdAfqj3EiRFlranhAbJYYBy+tEDe7wfIdcoes5PB8FEgI81wtdiBPT6W85dR1zp0
l7kw1v9elmCXjUvlZg+3sU5eryp1NMoYcY53FMQFHyYvBlIdyrG4i2dXf357aV2b6ZtgD3UgKxiX
6ddjWdwIJg2t8DGZs2Un7ZJ5ws3kxijbLz6f6GjkaaVx2GwYy+tRFvp5K3rK+Kh0WfNUJn0XqDJr
v4hR0e/itG7DZfYSWJ1k7irqTderKyc7chcoUPhBYjF2bk0nnWJ0q5HmzNQnCtAXneGu/ckacDBl
gruhpXobvv1er3hZbETCzQKaLhXMwrNH1lrVShaVtW2C3B4Iz3Hgu9M2VKqxj0CU88hZvO8oGKfQ
a/X21M7Zwc7yT7FeFx/e/i2XKwtmG3Xdxt/Y7kdn80mOs2Wg701P86h/FFIq3xEO4AppFeO7t0e6
nE2MBO6z2WECYpzTRSu9iPVkblLM3Fzvs0589rDDX7W/ZSJ++UHhfSEac4mk5ug5b77V9TgaGHxm
Jwu+M62i1Qm1qm5CPe3haHe5Qn4IeoK3H+7yFKJaxZcJcSsFxeUkhjpktIUHi24x4AK1Qkb2LD/r
7SrC3PLmWzeGbfd/vWi2u8lmncqNaDNXfL1oEmvNCiYK/ThXVx6JolsPQi+8iLKpDPp8yCOlSjvI
KWb/iFuREip2iWtAZd9Kvr324Ft4HM++GUmeUx7KbJyGbuSH5E0Nnl6vMMIh8mIc1Lm+zK35hhPE
tflKy5P2EfgPCSz66wevC2Qudm/isia7r6beaO9LYSaBltMTe/uTXhtpK6Ko2vjrQrAsoDAORtZk
p2p2lEjtu2GPTMX85OoivTF7ri0NJNFwMNmH2AXPFqGASzeSEpydNHNsfssEZIEOlRHfYt1eWxoo
9Lb9bkPPzu+0kstGVc6QFuSaTgezxqyDpOL0HqSSUATXrEPsUoaPb7/Hq4PypSgEGfUiS5cwxpI2
jIHbH7kr0WpL2GipQ9tQWes7BChyl6+ZfXx70GvTkvkBeAbuAwl++7j/FMDr7MAaGTHjw5bBfipm
Y678Tl3UAxIArpCmU9yYl1efcnMC3+AC6Dhnn5CGTDMbCi3/zLXjextrkb30zO7DzBvxlcTFbDQ3
qv++pSIs2ABZC0P/i4igrHbifIJqeqoUWZ9iLM53KMvs4D+/y437jJwexJknPHuX7rCKyQF9wMyG
FiFSa2nkBw6pSQvjSRc5cLNV9Dc+4JXVBy+dKbOh95Q52wf+5wPWZbP0GkzUkyPS35VXVz+ypq1w
QZPGjZd4dSS2FBvTIzaW8x1M2JC5F2rgk16X9m6c3elBjcciXJX+pmfrtbE4nTZhOyFdBPi8fqoJ
rV+CZR+EHb3sp6D0FkFbTLEl5imzN05+64z5B9fKy48IIZOP2WQS0r7WuPlQpKg/l6lxfzfNmj9n
vLvOj+c0VuEHpFiACEf7yFdcvyuNNqOCyHPjpU0JkCc43ZmGACGhLfeNpStaMNlaqfzS4sxzQpNS
ZQgNxZqnQB1K20X/VlS/BBpCqMYzvjVlYQukRy4Hdj3mHQTdUeBWgrggaWk2F6kVyLGt4eBmNSQQ
I0+mzyI1u92ojuQ8LGqx3lWuRhD92xPzCm6GfRSuTpiIkibFgfj6dbKs8rGfF/dYFoU0oppnWILc
xa4jnCFxWhs6RqBUGXeq9PEcmSd/jam9DqrbLrs29/CUL9fa/jN2SgMzznaxZumrTL3xQ7fFf3Za
b8uU7gm7LiTUsxVk45bTZkMNkxHn3PcYkLS7usLGsfYSmxfouEHW1Cfb6w+qrFCgvv2ark46dECb
E4aHn+5ZGV9rdBWbnKUkzUbA85iWe1Nby11io6L6z0NtmwRRjC6cOACW1x8kSalBgDDdY6wXzQOX
KO1jr00GnBz0VTe2pSs7Lg1LWhYIN2HhnVcC6iLGlQAf2m6QfcPSU+wwhQu9n2tV7HKnXmofSkz2
5+0nvGLzaiOc3GxJt4lnngeYKZYpEjGAhXbGQGPaUccJyw+tq6wwz1do6l3h2j+6zZkZBYt13zeE
wYbSKtJxBwunE1zX1CwLFmPQnmEW2cj9MhDPEE/rQQ+mtEo+CqjnVlDPnef6DGId6rwtSr8wKW5v
vMUrpQee5tzyIK3iMXG++01Wq/VQkrjjYQD0mKpqvh9iZ969/dauTEHAeyYF2inqjvN5wR4xKToG
V/QtIe64du1GfDXt2JVmdqM0/hvodrbYGAvMBH4JHa3z4yqbLEDgFdh0UjrThDbMVhfUgzVo914x
lO+1OO/HXZ7nYj/qOXs83Bz7ERJyXwQCm9EhYKPpPi/awH+t4+ynFIPxNc8BfXAUolcQcin1rKAt
HQ3LphI5EuSDUj6ayIRyX13d8dRZtF4c3BGxXbTlsx7L8gkjZ7Zlu5DjzrBUPQZNsDMNTeVQISDF
3VMJUdTZd2NpKr0fN1ojsL8qh6fFSKwybA2hfW4z1+qDnu5VGsGg0X+lbLFPADTLNxwOVSvApBE3
K+iqVhU4lbF8QCKj4SeUjXA9lrRViFiAVdOESm5X9yDXo+NXwnGfpJvXo0+PXLT4WZntS2054tMy
deWvAdH+I5q+evBXWIg/VtHZxxm9eR8gEuqObY6Hn4W1z0FtY+WbW6bzUVWFjbo4Br19eyZxpbrc
TKmQ2Ugh8YPgnvfAzZEWZo7V76kuJxUoHuXJmI97QYvWR3jt3SvwohA8pF9LNoWwUOlMh8JbPjdZ
loQm90GYU+ZvMu1lqIt24p3Nyee4LWMIYubgbMyp1NfW9GQkvRoaxazv4gTCnOtm3aEgZu2g6f2T
oRi5H1c4xWSppUVqOvxIsD57wlnuJZvSH80UvwxFlvrwxTa7sC38aJBPI8TREDpHFSqD9bDGSuN7
CodpVxYTf8D5ECsr+URr3Ppa5XwpzKoOC0wD9rYxwIpp1SWymnjhqG3Hfe9gZNgDmD3NJBL5XpV7
T7k7i1C63Kv9yWyTZ7cqMSuZmga30d7ND5XjKp8WRTUUX6nVPIydUURTnZpRspTKF9w1psWvWydZ
/GIw9IPwVPGxzOvyo8AV5p22GupjZ6TDAQOHbw346O9i2qqLCkdtZ6qX75kRF2FSWd1hlvgACFdN
CP4txYOnrv0Dohb7qcEQY+etnUEAcWX9nOrKiRRs1XZJn+h7pdfbwCrbKaohC31S8n7gKy4VIIlW
Dh8tsoWiUS/cL51qTr5T24tfYQv0SGThHJhDX4dqY667qoHohHSufHTd8okys4zszrXv10pd/MUw
lxfFTfHSxmsIDgHum8Ha1NJXDZnwE+pstyAm3qcYm/iVrtaP9iaeHrUEV4Ii9jATq8ZPy2wNPmFS
qNmwjf3aFr0C0RTV1EuVqNpJNzsrwop0Oel5oeDYPQ0PTSex9R0ye4RDkUCaB0Ct/V7mVWRYA56m
OnQpVe3Kd6Xb4ETYLgk2vE3B/1iRlGsS9UpoCFd57+Wde5y0dfwivB4tVuw0S1hszPy1LKz96Jpw
cW09RwGh1t17B3ONe4Tp+WEx+UcCff8bVi81+32lfcJYD7c9L1EDYtcSJWKT1P4Ik33Dl04/PSmI
2I82kU4PkobvU9INLBLCh2C2Odlo/4KQabchWBeXAk9HiTWiX/S9XOj4GTh5OExxCbGt7L/EuSh/
SAXhOizU+tOcVxj36Bg0TtkoQ2Ep/I+zcl6f4iRr90NpFIdJmWo2Fyr1oFQRo4tq9htKw9OC1e/9
jDXTkXaHzPBeE/M92bT1ycXCnFwVHbpPUBjmEGR97v2u80Q+aPAoTqTZfBrs/s4jZ8afRer5a6kt
+0RdRz8dBi+AVp+8X6Sbkn8Tf8k6r3znlTXkSLPST6kdf4JrvjlZ5AqTGLnZiiyvWgHU69jWQosq
EqpmbPmY9BmRKtjpi4ZiJaklU7OPDzQuMT1M1e89abVBOUtnR1hgHA1r/aMecvlu6pGzYmhyMGXf
4uTo1b6UqxWVqfFoLnp1L3IGUqZsfmgzbTp2SYuiLJbFgcs2r3AYR5RV1lrvBbSuH8lUPxZ5ww6o
Jd2jW/beYyn1D1OCXNDrvR+GvViRhiwY+Qf+BGkzlPsC1Tx0sOG9Pdg/3t7HLy/om0qGIN2/yY/w
s15XivZoz0Y2LBRJcor35ZTkUetV6iFHRBkZsr1Fyb86Hr6hKn12aEzngFlaorOHtJ2j4M68R8Iy
vreLRi8Mn7Z3ZnIzDeByOHBdE1YGfhDeJars0Tx18fJUjl2nWlNAyqZnBguLpAjKcjIYOCbI88vb
7/TKNQOrfIAk2kU6nnRn79SokwXzMSqfJfcERodjKwtfMZfOeldbwruf4xpwoB+sbET1MM7dqRpy
67/bDwBK/nM+bxXnPzf31KxxM7JJOYzLuA+tsjQOmbuIG5IEzbryiondIZ0Sex900udPWzStQooD
VFMVEeVvYvWMXQYhP8iNeHmvxKmL6qNSDqZe2Q+dpJDxLRqhBOZa+ft8Wjp2hKreaNZ6RHmE86Hi
2o+mHKanJM2Se2S05j7py+6HqcXxneZxrnTIyw62zAkbyGYviPWqfejXWDskdQfJHY/TE6xhbzcP
noVgG8PMPJ0UaMhre/BaT8CkTWTUunqph0njtTs1theQ023rcnJEapQe9rdq0TEcNSk3vQx6weBm
sL4ax9rjkZN/FINbhOPquvu5b8Qeh1cjtL1UvcvwONpZsy0PhqkYL0qW1e9GiNH3kxiWYyksNZqa
zg0sPPQCx2jbI+dYc297mfuQFqnNSeqt+06oXRpBpVgOLdepiNvcbxWCSsg6zR4woSzvXLmkISRu
6zB6+YsqqcKoQMWzFw+uv+ads6eCdfaKPb4kxpChCqWWqDbGMeI75dThbRbkJDY8186CvUitmAGa
foQiCbzBRKZ6RG1u3OHJ3uwgby9RX86Lr5F0vKtXI94vJEMhkSg7og5bNUCeDOOaLKugkE2yE/i6
0Pds4lCzpt8ldsF3Q9Jy75VzFk5Y8Bw5dfp+by1z+mRNtffoaosdad7QRTCiuUUmEsgwRlf3Ox7W
b1pWT41fOY5yau0VblOtDZiSqqaT7QaRzmHWCztBKVDmPoty2Y1CZgF6bTf0EP75vb54v7PCqV7c
GrqgjMX0RcCLDiucnvZjYb6IOnPXUC+d6qeY5BJY7Rx/Qj5kP4tVG0NFqwuJaLosn1IUFMEk7Zjm
di32nVZwIBZ2Fi6ulAG2S7ey16+IZjcGysbNwB5Mv+CgjM4cry5BTae+k/W33lK7vUK5r26by/Ki
TVgm016uBMzaSmFewcUzfpujVO6VtbPvOqfNHT/pU+NnohYZGZkyX5bAXavs4Dm68hPBYal9XUuk
rf6aQCG/cV243BKxQcHiYvv9/PMceakSo4+pEci4cqS7twdVJROzVIN8cHCXGBIvSLgIgBlBZG2Q
i964XV/ee/8asWAuBRANofMM72swflbKucxOigTkqYWiPQ2t9SfXe2f/9t5vXF6L4LEQLYseB7YF
jLLX265daQn+FRJvqTgTY1jrQv8ApyybgiZV0k0YWMWNn5bS6H+pkC//FDhnarSEkmkEgaicd5m3
wnSru6moQzEQlhNwn2isqMlgTgeFggjhMKpWezJMMOBocQo4I5DSlh11s/tt7vSm3W8G5Xz7sfyE
fKB2EQz1aWh3k/JlKiieo3kYu+T49rNf+cj03WAlb+o/0JSzR+cMs9alzKoTiUXqO6vVxYc186oF
tapSl6FTZFaKunRqxjCJJYBLrg3ilmXpJZCyISj/X2CcNaakwO3AcMnINMZEfunsoY42P/Ebj3rB
CeOwwzKFKx1Bryqo1+uvLMdinGesA+hrdCvTdsbrgfBTzVfjQjvaiej2dd/dm2knb5BaL6by35Fp
lJMLRIvqvK3qzkRw4mycE+Sr2wenzFBwqKnhQoU2i//ccmAwJrHNksGb8ILvoVP0e5lKAose4/XC
PQDTTa986SdZ7Qacom8UTteeDTAPbArMmn7f2QRytDVjG5yKk4PN0AcZlwppKCP5l8K+1eq7OpQL
HxEVvbVtSa8/YC1nhQKFJ5ua1T6Uq1Y+D6PUYPH9Z0I373ADKrf2CbvCuQXyPLNmMpEQ7DK6033n
kFuczI57GBNxC0S8gGIZajOohc8AwARz8PVDGW2jGO2WtBwTFL4bBmEfOBnQada5jIiMdRj0lvr1
ovzbxvyrfYWXunFFX49pp9M0ulREuJqRPkC/uIxUzDz80cqHQFTpdIPId8kL2gb8a0jA7YF717Y0
/6lr5aiRutVLjkIzyQ5WbjVRPqesv9J7loZS+TrXUrzclBinGVUJUkd2n+Jizj/rpfjWuc6tw+Xq
W6ebRHuaXwNx+PUPat2qwt6xxntaEA+FEUjrviRO6r5HvkHlzWbY/dBiD1OAt7fbq28e2Tt0EbrV
F2xNo3GNSmi4Qbdm3BxSGkJHiWPwfRon6ePSlNONo+1ie+fFA/cxj/G6BXI/e06x4HqhEgdwcvI4
DTSySffk2zw5q1r9SLX6h9LOy86NV7hpiXHLevnq4B6LFdUJh+u58DktgZuqmWmG1EQQG1kP4YAh
e4Rk1/jtoAkMx5ZmAOLiZd+68j83VLZn/8sD5DpJr+Ns0ol5heZhEp8OLJXeI8wb3ldq9ixzud74
qldOFg/5x9ZPhth4wUG3ucYoK/jvaaARcFi6fA3oPxDBMGQu9g9S0Z0AFGs8WEv/8+0JdWkGxk6P
coH6hO7AZX+sUSqQsSompda1hwe6ivj9u02yePtFIQARgTJsc6zpC3pmHBmgUxJZni/LJrlTu7lN
D21nw9UacK83/c3mSiUwB4kZVo2T+Pb2r736oigzWHkwcC4OwqoUQlVL8pVMQKG73sRxcB1Tgrch
geb3g6XWT4C5M5bvrXmDZHDl8GAF2GQOEe2EJmmrAf/ZgmoER9g08o3UIbMyX3AT+4naFeIYkbQ3
StdLktr2Uf6yljdI4aJ0VglU1/qcqZeLvvnuLRJwMfOMIwWjiIRHl6OXmuXPiToFsi+LiBOTbAfZ
cjsQm+nC26/9yq7Dz0HN58BAQFRzthLWpJGuUvHsOCimGMsm0o0yzZahCyP3U9nk6uHtAS8Kur/P
//8Dnm07Jk6tZI12LAhaeO/IuYhPwi4+vz3IlT0cPZm10YtwhL2wOCfyRQwESmynmNs9qPqC8F/H
KglNd0KI5OpmEwi8vDGFL/nhPBvYGzYeIDG0T88KHs+L47Q0Es6yyc4tLu0VjXAV56VuohHg2tk9
bAJBz8mGg0TrzPi6qIn7P3zRTeUBTYdN5yIGVGvcVJuakhe8qtanrNXar2OdmP7mNOHTjbsl47tc
PdyQLDrgHhLKS1ndqhOrk3Z4h9f94N7hKWY+1U1q/pRVN4Vvf9ZrQ0Ecw9uQ6HooT9tk/meh4moQ
q47AQ3+NE++3aI3kvUz00cdn2/gfhkL3BVuZZA2OirNPuVh6MynEaJ16JZ32HgzOu0YmxU7DTu6/
MuLQEcHT3fy7+bcLe6NkHO1x2fz4da2yPnpeOj6ZggaIKpM/b7+/yz2WkbZCnFCSrcF/VlBas7Yo
ddrg1RWb86kXuhK6Hf18tWho2FiR5/XLMS/UWwS5SwOZ7REBDFTmCSfvuRILGx/QlgqfbtMSc+PD
a7IDK9Xi3QSl86npssnPPMUKFLMSaJgxubdSi91IJTD37Vdwuf3wS7zNmZEeJ4v17D5ZEwFDJCSp
iGCC8ZcuHiBCm0VTZzdW4bWpyryxuD8jM7q4kNgFYX3t2lSnmQISW+Hx91jH6Q+h0GR8+4kud3D4
6tBQbK6u3BX07Yn/WRTaMA7AWwDD5ux54WYoRmOqxZu2UMqjMk1y9/Z4154Mr22E+7SCNvrL6/HW
ok4yKYAF8N3DWhArqqgvJj30prK4cTm+9rFMstAgwJoqBmlnZ8UybKoI0RFLsPbts5aq1sHJ6Ua+
/UCXhwUvkOsVyiyLy/H5rp2uVVGl5CycOrnS+JRz/5BjTfskazr/tRUPAQXLrTjJvwGgr/gU/0fZ
mS1Hjlxb9ldk9Q41Bsd07ZYeAMTIKThmki8wjphnB+DA1/cKtbpblZmm7DYrlSmLSQYjALj7OWfv
tXkkBH07uvroh37Sb/qMlRIseUQhWHPVhdRkC3MvMF1PGU6Pb53KUexn+Zg+Nm059gE6+m7YNWY9
49XUsnKOkLQ442XdZaZ+MDO7efUyc7ZvKMcFLnk0w6SEreomWwtCXWlexV/IHIgZEzO9nkCdM0f+
8wf5i7MN78lDg45ik27Zj1V4YTqtSAxuDVn7iMRl7+TAg1K6EfSoux7WBo2APMjaIX0EuNE4HDs5
lTILcyRz/PmcyKTV7e+GGuavHpFzJe2f7yJ2qh+KWjY9qLZuWtOIsNohwNar6G0rr/mWMkk9KVNh
9DQWZQVrW8j7pCImOjTVYJ0qf0KJiTUvszeTIf0hsKem2Rd+px9XZLngOaXpfLdk1j+sM/NVFlSn
WvBWNH0040n2NkgC1D3hLmfwRmkLMuRgWBa/eSh/9aSwtSIBcs413Y8PpT0inNOclWCfNKvLIM3N
7Dtm8+XlP1/hX3yQYBLYqOiS0f740VQiPCYFjn4mvHC6OroO4oFOh8mwAHq/8HJh/WYV/eltsVlx
J0GCQ3hEVtKPC4BWj12zpPahN9vq0PbLGNqFWH/zKj+f24A148NFjHCWxv5EgFxiNq0y953DbNK1
nbsBzZtWoxKoaz/dYXNoI2a/fUQYA+hYQPv7Bt3Sbzohv3ivIHyBv50pmszfflhX0Qhw8AHafEim
YbrS7GWJNC03f7PYnX/KX5YdzA0mgrFzTciW7P+w/4ley3PC85yDpwFM0ofEu/GcbryWaWc9/Oeb
5eddH34aBQ6f6Dlm+qcz1DQYuY9o1D9oaFmyq7LrvWWTcz7oQ5FA9d+rwuvuyPUibMZpNX8N+zit
4AlkfekeE+XM1m8ek5/uX34jBhcIKWnqs0r98BmvaW6VC37HA7zFKUIG8wF8AwZX2s+E+knzNzfW
TzsLPV08xhgQuHdpL58v+b9tzYublD4THv+QEvxx7zlAeH053eXkfpFoAEGAEN3fwTJ/OuPxmrBM
cdkh1+Ptnj+Cf3tNPOxJzw3rH8wlmzd8lNnrgrTncjbzp5pH93LWLO2yZ1p++M+X++f7lxe2Kd/P
em+Xy/3XF84y6KkImPyDGmqrj4qUs/Wu8cvx8z+/zs938Fk6jXadicyZk/vDNTSJJIsxVLqHOK/9
CM0jGX+TGHcoFJPf3C4/vyXKJzyI5/brubD7Yd+wRInrUDTewdWkfU3upnPXr0Uc/+YE9/NtghnQ
opf6z34AHv2/fnIM9j01OIonP2mrD9H48z7XCiZ8M9jrh6Eq5xtzzYff8S1+9UGyFJBVxKkchcMP
H2RVrETRCMM5uONqbs2qcEOFK2Hrivx3lOCfnztCt/BwcLwweakfN2ASkRa8/oKb0mie4yKG7ycn
ETlWbx0G5gT/34scbT0U2ewbWGN/eme2iVF0sFf/UMatAlqWeu1rn2rubTmlRfKbq/er90aPDZMj
Ol+q2x+uHqLYUsYFL6YnAxNr5gDZTSIRxCV6vAeOZv3m9c573l9XcMikOuUbUtzzYv7DZZNyXFLG
Dv6hntXrKFpC4to5D5fVUaeEXsiB6cS1pjvr45Tkv7PA/7y6nLGoPHX4LJ2ftTCJEwuLkZx/QJwl
6SOavvyUlr3IQJGmN2wbt4XZZzvtcxWX7e8IPr/6qCmlWEwd1rafIjgmBSjIK1lPdR24namP2yEu
xG5KTW1r1r/LFfrF039W9FJRGfQ26N7+9bHsS3JcVixJh9a202ciUdZjnFq/y+D4xXtiqgyU6Lx2
Yj0+f/3f1ut+aJ2ezD0oM37ioq8VoADLLpRel90sZWL8bszwi6ceSy5JJlSMmB3/eRb6t9dz4hW7
Hc29Qy40edUb+L0xySjzupum/F+y4v/xrv4r+WxO/+u2HP7x3/z5vWmXPktS+cMf/7H7bK5fgdj/
9/m7/s/f+uv3/OOhqfjnx7/yl+/g5/7rdaNX+fqXP2xqmcnldvzsl7vPYSzlP386v+H5b/6/fvFv
hHDxUx6W9vPPP96bkQQKflqCReSPf33p8PHnH8jt/227Ov/8f33x/B7//GM3ZvXn60/f8Pk6yD//
0Ny/nwPazuPXcxuEwyYXZ/7855cM++86w0tuAwRmDGXONUzd9DLlJc2/E/CCIZXyhZM9JoU//jY0
4/lL7t/PHU5sXJTjTI0oMv/3O//Ltfm/1+pv9VidmqyWw59/cLL+6y1/vtnPra7zzP88BNd/LODG
uUN5t5LyrVtplJn+O/gbgcC5LcJOh/O2ZuTmOb13RiCcGvIs9kBUCLSOgWeVk3Wr0XeoEXJdrgWd
e5Kb78iIjbfe3L3SeR/CupNInhoPCOxXokpkuMrEktV8J94pRpxf3aGuF4HXz2HHGQKayKPm94+e
phFpQUSJNUWczg+KwKHA6EFRajqERKc/ilZPL2WHPLP5mszkjoXw0ijFhbGM+gWQfC1akB6FiLx0
SlEI+SZDtp27KOJOkb+aWRzFS/tYLfo5fnO4aWccWobT7waClDGJEeGL3VhhvU3uHa+7Qc+PE8KW
T8AIbonbtk4LXNdgwm+wW2xkS5jMFv9m7QtO8Xb8hAnulHYPmt18JVZ77DJQ+FVhDVG50uxKLfO+
nM5YVaiQ7fyGUSI5py9XV6mzRkObBR4pyi/wOF5seRQJb3pNEFkjTeQtW1tPm9MDmVBNgINm2yrM
BpqPcYxopIukMp8YO7VBnsflic7wMRF+safkicTkIQVQ4lVA3S/aJsrxJiCincLe/lBpJCg1D70R
r7s11U61t0+YUF71lrqyMHpqTuIGqiO/fcy9I7FdE42nxXGPC4J4kMVy0yXlR0lnExET6ZqwjqZ9
pYkr5Rb2bYpuLk1tBE4tjNa2SB4MM/1IUHRe5HHWfjemg+i8/GomchyeCkqZCft1QHoDE+G8Snae
Ko0ryIBGKDXvZdUdkqxGsYb4RCINXGhUqqKMcglXkixtVTZP02y/0AYCIryQrqqTptTo7t5tXA0v
ORBeTTcu52w4YA8y77XMsgLsJyA79GJnkLJGZ8L4jtl2IpYMIfbQNAns6zk9j2rkCV3vI2o/cdCX
dgyUGL8sPy+DeBjTq1QRsJ489FZnhuQahK7mFpts8GDLzx0UgriN6sbTz0yMsNBX2B+LfrAdbqWh
EEkA8SV9kIX9RBjOxpo4iM7GFHbSA0gPIeTSk+kOA0nNSSouI6P1JRgcVYZrapMt1uJC5Ig1RUJ1
qFgK9YFrjyf8lDRtsnVUCymhQ//GzeGPrRk0Resfq2w+ZcuOUFDzvRvmJlzy92ymNMN9T7tmtJHy
xynWWD0kAuVD1PwUlRvFfkUS5EP2C+ZeNw+m743YqzrvOOvNc2qQJl7bDr6I1ZhPsH0iaazrQTn8
isZYXOgrCX3ojApSO2KmJ/hNhKRM00EGu1NybQtFXu2oNZHIq4NR2NuiaOPQN7v7lJDFTSOsyOax
yDT1lOKuDQo3jrLaSUMetQcoputWDCOYVg2Quvlg+uiyRqO/6DOy5fz2flpSk48u0cJ80jbuEDXw
R4LRowg3rFgeYFbsRr2qogSUceR6XQfn2NZxKmDZcav3VnO0bTZhDGpSMiOqRtcDL+f3GOfyu9Oo
KeCiP0uiOgMn7YYwT/RnF9IN95meHbL0yuRRyMrz0yOJTmZOej+3xoU7Xret9Vjp+R2yXNQAMqwq
5gOF60dN61+6ozVH0rdYwvT50dXMK33SItqakksRq8O84hbIgXBv3P59kDgtyg7boubYR9oiKKfh
39LJSsMpWfugdNsPMjtPVeuj6u1fCkPtW9F2xJFVzcbB8BQk5ygbrRqa7egisbQG95MSptgRHadt
QHDQejZf4aUlkcHOELJOn8yhnENWjWMxZuBOags2ocHAIa20wO65/rUDhNhwu2Mzq+e4GfFu1tPX
MhIyj1AAk95FSl7ltWqNBzkNn6ZsnlhwACj7WnLbjjIk286P/E59LB4M8NKdNm9m3SGws/hliza/
NDS5WYV2o2YsGUkzHByVhUY5hMTE9DhXiBdwxIN/lkIZEqD3OgQDEwq/DI1KTKGl51fCWa9zPz2s
5IfVRC5trHLbiyY+6ovgpp38qJIM+0Y+y3HOrjs7eekdthhV7mZqlWCiGRzG+nKjle0RdehltXan
Ku8edZ0YCeltRx0YORlLOCz8UzkOMpxn80azoi6rWOO0U2plBBDFtyhAgSCX9a5Y/IRhSVtu9e6E
Tv3GyuMXabD7nv9PLuNnv3MxrZlPxPklweCsAY3kx0RWkTsOj9oMRZFcURps+W3rmHNAhxK8R1Je
aEOfbkdU1KyV66llaqlUyL8+zFb7RBwAjDTR91lK6mHhFGc7RRygKfpc+/Iwy/ZqrmWyGcVwGk3E
2mPsfyuaxNoNenYXu+1u9rmopbkEKFiRR/qt3Hn0XhXPuszWTVLrB7x6r2pqdhYhQ0YOqy821id6
x2bYLnmYTSeY1XWIpz1E7Jzvlak/wLa4rMZh605uupkX89Zz63yTV2UdLsWabdzZfc1081FY7bJ3
CvuErzAYOZZca6PRsJixjHTdKdfxoJaiKQOLqUrox3tpGRiFdKyDyw12HYzlvkSZXFCVi4aUo5jH
uMliVLnZ9NQApT4aABxzb9quXWs+Nlb9MjfmeGl60yGmQbMdTFjnyRkhRs7GwNqv37VGkWxxO54X
8rCo48vcf9VW+6tZ8QhydF1w55Tf9bLhA3DLN1qn7+UCObqU7ufgDe9lUu1rwPkBMyEosb4xB8Mu
Fo25XUoz2czCu1GLASvfjsvAMwyMh5HfkHLbMPAPUq96ynrIpATKQoKuv+UcRiOi6DcdqVeb1TVv
MkzA0To09zEz371reU+FmHZ+UWbhaoz21ihGA3hsf2iUy/Imu1voRo+E++l7tECPw+q/ukm2m4BS
has9t7eG3+8EvbiwTiBAe+ONMJaroUi451QGFN4o4qPyMbsnY7EtRihRYxMOqvd2bXqJJ+BJ1h/g
Ezj3lPoX5HxWHsWSOkm+gVjbWeeZrq/ZYSOscioAIvHexS8le8hmPYvO8XJ1W3ceWS57cSnfOo3K
y+wuTSKqdrFKdoKQLbzE32MbZHqveRDo4QJ3iSoi1Nblrllx/dfZru5AymrCP4GbxomLa4JXXPSo
WMWxHtdqMyiZ7V3vmGfg5Luu6BCyJONVseDnZ9C0S4uWFF8vP9Vuvl1lnnGpMAVo2fgijCu/acWT
l4hdCqvoIlntMHOcbOdq2hiAS+MJTIDfgUs39gZToMBR/Hfi7e7Gnk0gNyaAJNgD3NZqdsvQPFsd
Cg9MgUVU2DghkwZ4gZlpVyuDIYJNv1rH/yQZkN9fngDUTFvVa+RtKSMaOtc61pYTCCn2M+Pk0IU1
zuXIN9JMsHvYXuR5w6dmEq5qTrcgDfBNogg/Cj8hnNPFe5VxI7t6TagSVw6W3W3yWbD1biqHbEJn
xQRM7wBHUWJEvtMsgW/Nn2PRl6En6FyKXg90dyXVq5xf4LCVaGOsitExNAdw5rtRCvcmrlfORRza
RlHc6WN/EBni3mpetpgdP6cCF7uwiVJxB2fbu3Mb1qbb77K42DI8E0Hjx7SkbemFMOi+ioIU1sod
w9KqSX+wr8AELYQnGIRN294xlrW9FzXcbS25XMqniS4QUSi7IYfy73eyD41V7aYmmQIFHG7HSJbv
az+LfkiiahAlV6ipgtVpuBryUQzr5erPb8pwbt1BYxoVzPO7pg03o3jGDnmodcj92UqF5jFTYzf4
rGwMwXXvwx/UxT3b/RcItqiP7S1BAxw/zGFb+pKPRhUvHsOvS8vV9A0qDRIserwUvWz2iTZwPrF5
NXMePorKncDq12BJOp1iw2S/bqr4KI35dtEQYdfEo5XKv8i82D422sghHZwPIuubvBpP1qStN5y1
At/JcEwJQtnIK3u0GfsPXcFa63x0DZlx563YmFxY/o7xKnxC7IbhvffnXdqpKsyk3CvX5VCsnmen
bQjwG9+KqbI2FbcVYO78esz2bU3d1805SRxNqESoD2vYaQXvWH+HiHO5lsvlYsffUQKVvFV/bw7c
Si3WpKJfbmbZr2wNmEEXmePUZu8ghqnbJPa1mr5zCA/kwKOuPQwen1TeTkByZ8sPYvs5g68WlNV8
1xv1tXTbZ38IE9FaAYoRys3rxiQvi8MkzgTyBMggXNsQMdArFR4Bxg8GkWNbiEHhzGE4rskermYS
h5yj3XvtITGdFxlXhCTbuJgZtYZ2XD/MIv82Ws2dLNyT385YmfTu0Pg9nxPTVWyldljF5rBRhCfM
rn6jzNJjOFcesoqUtWohzwJXVOSP65dBm5loqT0HHpPQg/gB0zRTYudJEYyq0qQJOnvZinK+rNrp
U9lPS/OmFh7YQjnXxuRs7XR9XHL9aabfG1g2Z64A6AslYPFdVaMeELFyYwxWt1lkt69VjrkFsxx2
2WDFX+NV7RslrxlW5XrRxExlY05eDOiKYNmozvqUhbiaySELGszgAT2ylZtjnzjvcD4OzXllTyEp
Tla6n5vxIzYelE09muTtIx7myE/9ZVfH5b61KaeJg6bAGC9s3LZb3wLZ5VpBakpswlpzQFbBhS7X
yNU6hJDFQ1ab37R6xdLXRSnxb9zsySvKRRWm8W1vNPe1nG/U0D8iTzjHlFbfR6GvoSumJ30yr2Yz
OZAn9wwZtHznqPPardl2Zd2PMGudzVaCcobBER+MfNLM3LlWbnI/12N2kSqgBYOYVhA07pc5W9PG
LA7xmsi9Ey9NyP9oD9qlDzA3fre6CcuXxcpjmF2YKDQYvnYzZ+YFT415XZBADZTNp6ZTJa/hkHmi
ZrFtGvaKzB82DOuxEetlEWFMB2O2GGxRebelwdGG1KbJBpM0f4OadxMveht0U7nzWrzAXtwfs3j2
Q1ma+sbykvWi5wO0S0JEnJ59g9Siepe66FxJOYPI0k7WkVgOY5NxRQcrc7YwYnQ4OluIeDSPCQfK
3HbvuLjkdV9tTLdpI4Qt6ICpIOpM3ia6vlwYNoYsq9obZWtvCMYmIUxbv+a6iw+1KHIqjMEPOm7o
kTikUwYmwMFaJTjpwwTMIp9TGN56n9225gZNebbHW6+WdwyxbXbd9ABj/xE5oR3pZVyFqFSvpq57
d/x2ZXWxrI2w8ZYzx9MDzZbNxs6nbzXOF1+0V/1UX06uUx5Sb9x2vlOErjH7O4Noz7LrbMpUHrDG
FPUeTe1dVlUlPa6JR0xvqUHaA0SEMYgd/ybR6v3I0BkEG/nWvl18FKSCQainsCnmlkP15N0m1bIb
BuMGDddl3Sz37AdbJ12KnWV0XdibcXMorGwPTsbnuMEhqcqipu+WjaM/+4pK0lu3EIF13JvTEpG+
y0o2xpf4RZ2jnq1hhUdzg9Eex3lfPY+cjsGE3zJWda978HOBnIuYcqu48RdngvzQ2xBiwI88e0nT
3UzmBkVyHYxt/OIKjqiETHdRDU09WE0uN2a/74XTRVQE6bWXvpvjoXRnPVxYzip24JBe6YPCex6Y
48hZ1Y2rbTKyWa4Ftb8qIyXmlW6kcjd1p9mbNBd6uHZF4KZlHqHmep0RWXxXJiq6qO365lS5OtW/
7DkbxedW2Eix3B3GKtVotzs5P1Uzt02cadsOp1aQdfNbNdpYIedlc05Tj7z4a6yQ5Cie97DXtbuu
nvZqBBjeFkZEYvKOnTwNREkK01l50zeAJZf6IeO+CYEPZIQv6S+dn+5z2UA8abduab4TX/NZjQ2r
XLmBWtzsNav+ZvRXw9CelnBdu56+GO3RYnlcu/gLVZDYyCl9qiMrmWOIa7PYrVRTZWrkW5f3G1I7
XBaWta9XLd82Qty6k/W9ovTRlskL2tj97rbmBifZGAgvUREU3Hezk48TqUOB35TepvMizdRuZD8V
25qDRFDlXkXHYrrvC/qkxmiEDm3PyFb6hd7PXWB39a70SIieTQt3imwelmH0d6Ii2oZp/BRJGFpZ
B34CetBnbMq3oQfV07fpMxVPyIwiHJaBjD8nZ0XRefrpM4Z9QqmGBicgQSZSrSWDBhXtVlTEcHXZ
3rMJz0LAOYfuwvPqerm+zXHebhBwPZAs9gV9dKeKBZpInX+aFnXBeeo40hEyOM04GqG6a00/KReE
3PvWTTwW6D3EFXZJGPigLOMp8S+YoxFxZ0/6zqrWPaXFG1q0U15UuPOISpL+PhVP7oKDIhXYNPt+
Vzrj0SkEkqeZpCJgYGPkdsrFYGXv2gkB0SpONKTbQJj1na2Ph6Ia8M5ZsRkoeo6jgP7Vs+WQkEos
9bWy9ZnItftUy/ZimfSLsi+eNVNyIBiEvhV1citQjQ6tty90SaZRBc+DG5q5b7iO6jtxa3dzLoCL
6azNafa+Cmj/k0YXjDDlnAMGKIchrp6npam2FbQaYcuLzpc86IJW8FobJ+Jct2bRE5fl3022pNzI
SzPANr1QUg2ffX+O5C3ai4rA155nKPKnZtnmxrACez0l+mhumLBnENVoaOGhwXASR705RR32TWEV
9ibOknKj2ma+WHFtlc0gaBrPY7CQURqsAkxMPAxHFFBLMKVjsiOZGWiMk38U8sPKiGjK8VRy9JtI
QFYILHB1rFZ1WB0IjK6DTiCd3a8zBPc0expPO40HEjrJ+Mp6twsqu7hI5LIpsWcGRmx/d/oaVKQB
v8BosYoPc+SoidUbCg2fYeIeraqYDl7b+F5E6QNLxh6syMtn75qFadlmpIAFYzEIiln+he5QEh6q
YkTohbNAn2XgzoRvPbdJT+T6XXDA9gGglH2UJGYf5BpQlIKchHDmbJc4c7Wh+zOGnKsPZk8epV2w
a1u52E4EiIXjmMWXXU6LYpUn1RGOgbeUI1ZxFZP3TF14shf/5DsP9uyGjXB4gYTysV/lYzllV8lI
4FnheFGsYn23mtZOasS9GUW5E5vUt541T1s3xeiagVdaVwwz78xUwymfJHk4OcPDaCwXTU1/0yfR
gJYqBGUiGncqe6sF/N3JpcOtm96ttn6wJx4XzSUS3a6P/YglPz0nj2nZzVTa2dbykyKQdY7Vobsz
YZTgWnmpeFjohd3MnSQGDosEYKj6W5M8CjzSQS+Wi5XSp6+tre60bYhziLbG+lYZ5BO1FUFtZ/c5
x6INwiDIHuYhUe3XoMVlOLpWFgnWosZPfB5IK2Pg41YR1QGHPXNcLnPkSK2+EbPqQyLJxSVa2+c4
vrfN2KeLOIFgifWvwm9efSQNUWcRKaUM9oDc/dZzSh4zXKtJRuOcqEAbbV5Ic7GjMYm827/yYzYS
hb/3n5wiw+jSoPDrYVssHdgioxM3SMICwboWWnnG8Mupr+Sak+2tIMhQIaOaLO+E3t862VO5anzW
o9S25cy2lMiENaJbmUepM7A3viHL5NK3byf4QfvS08Oe9rg1tRCEMiea8+bVtbqHeDT7o9ebOycn
vawVegr3hrwxxclsUmtoy89xvugLb73spprwMV9sDa/4FpvLtWE0kDEoY/XMfSzH85loOsCgBisz
QAkuivrKKuXJdxdWUfebNbDa363FlESOWd+qidDLJiGHb2QSLleD3XJMmXFQimnFt6rLySpjF8fE
ykXttOjMIwtGx7iGjju69t5U5b1v0fFYAJQNrby2gDVEtYpPqTfcofoGwuLIz8ptGZ2187gZqnXb
SM7Vo/tAx2vnSnljeIBSIEdJjc5gogsyOVAWceiWr63EWrpJpWpCm+B1lmvoCMvgHs6x1f00Mv9r
OeeRhIo/vN3L0f+OwOBKLPl1x1TPWKxL2zxmQmfiwOalWh6FhCFR2chbreaolffrk5+HLLs34Hjv
NWv+AvbBrNrKrjAFvTQdZZ+yl72IJSnr2rxn8LrRJrNkNQf1wNjhWjKR3XYie3KMp1rK9yzv1gPR
RM/gdql/KT42kyr3MYvAQEW8IfX5QiP5KbTsKmw8B+pp4X3qgyCm25G80wRUGuu+X5J0OPj9nS6e
6jVnGRLroWo5cZStvnKVsuqCltgQ1Uv50LvNlfLXb0xImXWo9D5x8L37c2eECgccyPnLuIPqxhyH
0rJ8gRcTCZgRuly+REKPz1fyzkvPQA37E/qUu0ClyGixjv6Kk6dmBNJ6+EDgVE+B0xbcJaTrBjTH
s9D2GhHYGbxoyio7smu845YH5mkwwVjEGSaYQHTzx+rOG9gaZACggYC/L2lfM1WweOwJToTlZklX
0gUHGFbEV6VXL+HSe5ckrbM0rE61QxQSt5q18eJU3+Wi+LQt+rSTl92v3rwcpr4uLqohx5vfmUR/
avdNq7adIUgOsMgZJLew1ipOqvV0VbtXZru8ZRUtAscsC54XckHg675UE5GbRTbureqCo8p93abZ
nk3JCcbU/2js+Ghkzvva0npjjOFx3rA2MMdfai0fdl2anAxayWk1BmmdWjsmMBujWy+U5dDMmLI+
zOvqOuv1i1RmxMle13V+MbV+FhnMHQY5nEqdCRp9VV3Pjh49GSnTR4TQ50yylmo7Y4WtCUVrN9JW
T71Lk2nuy2gGW7Z1ivkwt37ElEb0xd4xsua6L/W3dm5cehXJg9RqLpJdPhEh/M180PDjbOJp2i7a
cmnbVUnq9ip3E7f6WrhXttPdDW3ziFqeI6c541t17+iBCwyVBRHaAv+ciq03lvVuVp/lOL6Vusle
fzF16xsJIafcgOpfSLgqukiObf09iQuo4uSOEX9+VzJ8DkaXALIpDU1Aa5uhn3aqHz9IBL3KCWIf
3HE8THC2qCqjDkFQINOJYjJ1dy6h6oGInVM9LPkGce8NE3sOdbSkXMXo+wSN1mTSNtF5KqY3h3U8
H+l32TNn0da/TnQbnVo+0UOfk5fV6e/PXXg5zy26nPyavJMLgoKIB8rV+VDf0grFIt1wZnRKNgcZ
s//3RMeNpklh+5XNJi9scGFsRX/RIdcg7d2Aesnelg4DsVhSUGrtXT4ga6YIuu+dUqdTxDh7TJkC
OU53KKvlwtObKaSe9saY3YuM22nu9omZqS34NTvKcuJffdBoltekDGrrnTfxsypv3BSefypy0QWz
0exl9wHOPBwK+0Fm5YnDjh6qwnkxHADSXk+kK95q2JXc1VPyLCrjqDfNt02fl5RYBVBI2yi2hK7A
fRzH7ZjQneqZdTve9LSaPqVz/6XXQNZqr70zfLktDVsL1Oi/URDs3Tl/rnwniFfC22u3fgdvLkKh
Gj/glPKu51O377u0OgtTnoC2UFia+kftFe6WSTv+jOx6rTmw6qNmhapO8qj1Mgppjm9L75iXRV0/
O11zIUd8F4NHslJ+Lh9y0n4DpWfXrWO/9aAX6E6kl7SkdK4Jz6lGhaOsTcdpqXHxfrQOibx6gzNy
teot5U4yGcfOAShYtau3sdm5F0IK9ywpj9MMIceQxQfYRW0b4529cD3wb62FAIB2p/BWWmbyTtP0
9ziHatmSeRJkKWKeqR2RRNRFmDafXazdq9JptvMIxqqlACrN6bAwj7H50CLXSG95xOsog0ktEYet
ztizn1oU6jLfjoyWAnOArNO3NE/Q+SjOF6n2mZuVucnq56ZmvOeQeRxoK9q5qck4T8itm/hYaroa
fgln78JXdFEhDxW0TSZ9/Cay8tKeyysGyG+Foyi/gd/BQebAHssuIjHyepiydb8i6xhMKvNu2Wqm
aDeuWK+RJl2wdPFjzf6N1vUQLHn16Oj9RyymRw85U5A7ZrYd7OWrtRsedetKqoRKff3Siandrk17
zDrtqlIOIMSJ0THy37mcG5Jbr7zV7jcmLhuW8STb+Hp+nMvmsn4y8qpC2mGxwZjYo+2p1rdrFfcB
rzjscbyGg9nYoRqMrZmy5oAUImi3ocBxnXl4yuTArN0pXrRcfU+Etr7bzjGfdf/WHXMFsz4ll0Tt
KlcZW9flLpsNlWKUJlFCjOwnVX4xk7grbauIllwiwTAyRg/FsO4rBou7uOhhSSf/k70zaW6bSfP8
V+mYO97BnsCVALhTpHbZF4Rl2diBxA7kp58fXVUzXT1dHdG3OcyhFOXXMm2Ricwn/ytQfCIJi0lH
LvVOCx6Z9Q43HLlTRNxsQRn7Q54sWz8pP4kYhOjnQo4gAIK5a4etZY4ZrCtnxoLwYbTlmWwam0AG
Uvqq6tfAILWZrMoI4HGsTVHbIL0ifwE+psvcm6PVat5sh5GNafmLxgHCmIB8Opf7J2edEA+9SRdJ
0TBerQP3j5J4hn3XD1FWxVvdH16L+s500AXjc6tvG0Fk5M3H4b6RmfNqFMuPJrsr09yNLMG0PG96
xk8RQTLvEkRIs41we5bt16InF6MZjM3ADpYO/hmN9P0Hcmcm4oX14WnBZOenpK4iL7MoAiLHh/6/
bF87SWTXWUmovwbgLZwjh/DHEPviQRvGiZnVl7u6GYJF84FjUqXRsKsvxz9fsrmodiAJVyXdnKxC
DFKdNrRBO8UuQgiALQDCUxF/d4rf9dq7p8IyO9BlBkQarneTvia72BsfCSv/jtWOWTh1kxATcdSv
c3XBgsMno6jTG2vS5CXwnWyagdr34QtotN7zkzxWnnpMkfCHiDPgcLqu2xjrYCIhkV8jaGBUpKPc
DImdHfQZyGq25qfmgvAZOnOlxwAf1QfCKRptR5Rl6pY47rMYenRdI4Ijt0pXigPX5EjFDYC1k5/0
tGd7SPqdCQIi2dg2sgeZF2Z3jac52zSvGhVHJLvhj6b30AjISzjltmD3TsAyWdiNajCHppURmUlK
7Fz7zdGt7qU27+qS9KPJ6YWVKRIjMVjOfV+6Wa33u1NMq3DeFXltlDy1aFzn4nX11KvM9WRrmNnX
suTuvnL0F3Jm4yjGBB/puT49y9WW7HbC2yxcZmUC71RZyefkNNpFF8k32rp5/q32Nlj+haxcVqs5
A3Yn+UPPPapFX+MVCvqwc88LONteAEqjIWlvTeLFdBG6j53iygus05mdc13jfmeMHSl28XCmgDZF
QqD5+zmxvlQ5cWyhAg7s3n8jUP8oOJS5gpXJvlBD/8qWui856DxCiwq+FwvYsU9oAM3GYmdSHrtN
9P7cTQbdpss5cXvjYE5DFdXxiDKsSQ6qAEMCnO5kOUQDulE2m6TfOmbyYic2AiFDbyKjK19MPvXZ
V+m27zHBDZXBLU0AbDppS0JLv8DYMfYADfVN/RUDM0lPvnKzI4lZy99mNGkotDIEOC3n7EiQuPLC
Yl70rQ6awxw28URMHzU1vJtqniaQOALxy8qS+zWud7qKX/VSvy3CahjDOjccWvmjqewPtwQCXprH
EsH4DqfYDklIHXGHRqw6rm+Zu6A9mOJ5K/vhbJvQK5qnfzSEjF9j5T6rtYnae9S4bnPGZkasH0kb
CcgPfKB7t4TcBk+WGiswp7cdR5VLxt7HYht+AM/+gvD+RMEeyis/Y6TvAl0ZS8gOgQa+eCF15Weq
d6+a3vDfxi4qzex1RYu3Kyuy9moTkKbX6L8ts0vuE028tk/E1IPPidPcyrCUNJRZLcIuv5NZ5Cim
s/7OIaRXj+5AJnyOV8kj7/Pp4d0oQ5VR/JrVe0tQTu6TyAxyh56VY0a3p6Nc5cvofGlwYsE0TF6w
Vrgj0tGs+GfYLoo7sfeanr9kJryUZnNtBaNP4v5pRYAWlGl7q2vxkeTL1RM5L5rk9GcODN+pH59L
OqyiVE93shXmdpTsQms97p2aMC1OsX2bOK+4+Y6u5C43TXClWYU4LK4XECP4427WqaPS4wgUNXTX
9sG8H9CAUKAQabazcgR4Fp22tpTdyUPdFChO+2AwhvGUueZ4Ymr+sHvd3qQMLtDiQwDDqk5/vhB5
3LebaSqbkzcFTVv1x0WwZ23+/N8/X4pkcvetPaUX3b1aRZUfHUN7Iza62+kJ1KIoDIbZfmkDy+ou
szZ9USVTIOAdoPRyeVhs+TsdknlrJsk3Tvtss2bShC9If/okKEVx337OlaE9keNN1zM17g07m6W5
dGxWCbX1drd1ZubUqqzM68xBGlW96W10k/k57cDbjYWrhfGREZm8SVVKTyZToIkiMUqL4j1F4KLn
RHPnevyhvOdc99bjFCePqlCRqReB1kzjRiucr3hsv43rQCK7129o8psgRvp3MpffY2ee2fZcpBtd
+bPTrTLQEGan3prvcdM9L2ze+wRJ2BjnwFgdKqkaLVC4IqkhjTV7hWoLM90hrVj5KOJS+xth37+n
OyelkUnO3DQyrdy7auYn9Isf7jBGlDD/iGfrlA08DyCqxcYbdXW2FHz8jGZi1sjgTpwOte07tBd3
7Vn/nAgIzszxktOIjiY8/eK9XBMt37g2qZxNIO0WlLTvWP7d8obB4UpzRxbcORookuTX3PvbSRkT
CrUV+S3MwoYzX4RpYoxh3ojzIGOD2w5aWjU3eEBTCF6nOY0jymcU68HEuzzCc4fLknyM9373Ml+o
KYc84IPwRlGTI5ey1WoOeKLPScJfdErz4qGUrgsULpE10FMxk7agS1MnxvqqzzxveaOB/E/WcFaD
dVxioo8laDQ2anFPhvtdI0kyVf9cEc0euHSJBKJRyTa1cUsCz2IsNJD2GVrQ9JN36J3vk+ZMD830
lbVj9aCEH58yS5yNZkQ24ZN/3W4tr3IeVt3be25DWn/BY1WuWX5yJ/gynftgBBusIhUjaIlV/251
ldpx6agvWiK3pfLVIRHesInHbEShXPYbPhZkE658tgZm0sXSioiC2aPldSScT4R+eij421xwR+5z
I1i5yHXSJjsZZnCTmN73puPUI6wlQ93WfFamfVx79Wwj2kF44wJ+rVpU2dSG5+6ZCtd3a64+GTje
NTDG2EnRes3jYZyTB4gxL1hmMIMOHWRXO8el9L7R1rJ1YnFO8OOGmhiv7Mj7tItfugqfdpsjYG7U
T6uyowbZ2abt4+9rOX3vx/HYLy51S+1TZ6UJzlHfQZ4zHu2BfbgzeFjALK7Q2F+1JZ6T9qtlSwup
960l80/+aqrqPV08lPOOfKq67tHIGIJTrbpOLn84WcbfpuMgTRy7a9kYvw2uZ8HIlA9gbl47IRtK
QBTqWMR98Ctf6OGLvbXWz6RgjuE82hFsC0GNer1PS6K1KH2NulW/OXm2X2FVHE2Pj/Estr07paGe
New+RX9alLHe2uVk+9ljOVoemeKAVhj1fpHF+r0hzSbSoTidpTJ2Vg3wOFuKuva0k3cxyVHvPLJA
ffWkuno9j3Y4zIIpohOc4dgK/HoMjCK1Q+6tSQDjtBt8iMSCW/JMqB2JSL80WT0h3qt2diOSnZz9
BXzNK7fkCRT7FA8GbTPGR2enF6MaX4SdStysTXpRvYcuwdKRAytXPxoSNJfnNH+qUrnXEzXvoUFm
SBo9vpWue9Fqb9uqB7M1s0AfnL0+i2rbq3Emvgav1TC1UUa288EyKu00qWHvr9mDiRZup488OeZw
gaoRxwr+CGsz/JFruGGnvK2kjApYJVmO2R2eXLy1jorMS7ZrQsc8KoajA9D/6SHIKabR+ZaoJt/y
ZDuHahXN89CJV6k9EDk8v0BAmo9VQzy/mIsgySEZCSW2nsycUAHDyI3tn19mWajTLXBe0JlsJlQ+
b5mZjad0ZnWRSO4cbbsniZkVtM/0ifdAou5xFjVG5mAuuzmLnTdQrDRABx9HaSXOFiCI5YDFqpiP
ra0rA4UQks3EeyP0MLn4ZYHybOJwID6YJNo9Oe1yO5k8bkMtbxjp1oMu1+KIQBysORVcQrPxyoXf
jEQLiWXkKIQSpx4eIYDLqPK0+nmt2Tmk3yacSTl462r9kOyv6CB/14Xm3gaV3KraQfLIBfNpDigF
jc/jiO/RGQxzl1kSSVZpPjuZzKlvdZyXJG44/+3itaPV82UBaelj6JuEGW2rFj8njj5LEfPNzuPs
DeiO/eGtU/au6ZqTNXXLSUwy2XWlsUm0Uf/VJmvzjAKCszwG8G+o5QpF098KdI4PrbYEU9qkL7MR
A8B31l1B36Cy1Md0a9EBcLfjDE+Ol4aT5ezqKpteJ2bzTvdPfhJfKqKTL6TXN5iasCPoy3SjVaBG
zb18GUXdBfzj+HQn0z3AXj7647yioixJLp41se2mHkuIbJMo7+evFL73RCz0VpoXpUpxkzMme0C4
KgSjehA8A/txGauwHxVzXWYtkS8zd6/xZ2AzcuJORnKDgAlr+2BQEXLQB9L0haO2BhfyqFIUJWRO
tcnW8tUnvzaaYxcid3WS02ibX7U0E7wC9q/aqeKdqcC/WpQ9gSrM/rEbPsCg3OPk1odB9fmBJaKH
ZK9BXwomUGHpyPJb1G5i5EcwhpWSjDifgnSYpxMZ/zFy8WHYYiLxw9xNu4veHv24a55BOUVr1Vd9
8LLDaMERVk3SbgyaVJ6KVOgwCzo6onKCVGKxHfLsK+/qF4G4voAnzlP5nN15Mt3FeZETkmVNOsAJ
+uSPhOaIIsVNlZDsxZhmxxtYm+bSxmZ5JnMl21hFxm1f1K+ywQFRam0Ir0utl9mDn7cpF0ul2A38
xX4gwUWEVHWSxr30Pzjk9G3STuBAiN5CIsm/PF4IeZp1R+UnFaSIWglZ2XTSN/eOgXCOuh3jMJB1
Vd8fnLnBbhT7cP01vRW3fNDRMGW9u7EYZ0I9nddn00sfB4wb39t6pkgpTrdSH+XWvA8e6AiqIDUK
BcZHZEjd9lS5NMu1Ypy4WrX/sYLbNNJd3vWuFUdAU5aRaXZRMhOfrs8K4RcxdopjG4WROT7kwngp
GhsGqHH8jWH09oORLUukjcVlbBI6GPTqZYW62iUJRy9/fx2RBFcHiJ20Y9JZVtCi9mFLzkAE7NTf
GoZXbmY3L56BjdQ+AzMJ8tj7ckwxvFS59hPS0v5JJuoVhZj/NlITZUIyIR+e4/cqN29Zovtf+gmd
3i235vhJSxpIVw1HgyUYz4b1MXHSHbdKOzJKz9iRPfiWCpPxctYes6TvQ+N+ZfQS0k4Gj5TGVDLy
ojB9SiVkC9eR4pAbdy0BrF9gp+JYTksbpTETdJUaihiP9uq217Ed3F1Cow3p8u1Li6AZgZ+VXQtT
fLXj1B7oabe5Y5b9re/RCdOCs6NLejgqsXTY+5iSTcmDWcenNu29vSu9NWBFgzfPgiIVV86bqmWW
y9Vdm6XLlksv/Sd53St2QlEzizVqzyWP6xcaAHozlkO7eiecdMuxU6Q+Oj2IlqMvt8E1LgM1o4Gr
CRmmq13uBpPr5uAt68eoaR+rCwPGjTS/Vdk264r0LU3Th9Yjvl1mufVazHgxQWlr5fj3zPlyO+dm
+TL7N4V348QWgy7YH2NomiGOBD6lrRxncRHz/LgkNYJTLIbRin+ewhLHPVOM8o1s3zbsM88+WwsI
0DgOt2Qu/C1e+ASyLLFOZtVxMUjJRoKkF3bTX1x8GcoADV00p9yOthUfa78wj2jINCfp2fu7fDdp
7Ria0uKmV+9o7jlbVfOayAlKYiwQxC5OFg56np0a62DFZX/taV/awG+poKHR5ZJ3v61FIgJQxS+g
vouTMKaYnQGeL11u/VWJKgYJm94k71PMkWJWkUZEINddznYgmHqTJtmblnbNZTS+5TgLHZ8sd0jd
B60Xzzgv7VDXS3czEejfY0jCykisX5L/bAzIS99GXkYtReDOPJr02+jHmnxc1diva10gZ9Xs73az
sChSSkq8IcHatKJCVYl4tJNl46vJinDQGYfKMr7bMSp52SC+UpPOJGt/R7VEIHWH9pmM709vUMXG
zFz0UbZHSpZasPdRiYQL3w6bmKgkOmWmk1JU1VlZ5DWOvZlHXm+wyyGslnk7OvEPrWvmHdeK6hyD
HyHg6LU9G8hmbfTm0bSnE1zeOR3LlXutGlGQAmZPVF0Ij8YIZcs9mR8wueKxdpPn2CpEKA0/P6Sr
GXnVDkvKxfZB/LhbrkFTiB3IZjCvymfuEU/JnFNr13zT4+67wE4akvUF1WxdjBVCOiZXwR7hspxY
h39LzbOiV5loqvJS2wHkXiABjieHwcqmMTzA2PrYSoFrATPXYNOx7dcmonnro5yz35refua58UVp
zrBx7uq22s9f/LH7pmUuAV53k7SoCyRgusHEDTnR+/pzooYiNLFXWDHGNJAWb2Pk2CRbHnnpLTwx
09YVzJNFu6NL6m2Z1g9iCj7ydnkeXb57ke1BISTEkMRkmGrdvo7jBG+Ad8F6fa/02Xj0VMTmx7i6
lFZlwzXtGRLy1PFDs3A/CiW3djM6G9KtkSWp4cEjQDOLTbTV7dlFiIIczwFcXT8HmaIqxHgw9C+N
611rC35OynPteJcsTi9EjxYby+RaiSRYbC1tygNvgpekMXLjLWKPtshEFu89NAQsMEAPYTEOE/Pz
Tz9brXDIiu/IUj4BkbF9eN51XarnsjVv3WI9TqO5hda+ZXl8NmsPILihQaxHzDryOjb5IIEn7fck
aYPUFQcSKbdCn6K5rZj5ONqXgutkrNsoXSkG5F6z952OSvaVTkEpWPdzcuqX/ruJxLegu/T+8prR
nHHITyYoVgI2lK+FsbENa08RJ0g91gLTL0PHyX0Ubs21z9kaMWtH5JMHyXog5ondYuVSPBn5g7A1
XE6rCCkeQthc4phQRv1kmcYXKoYhcF11sXP0grJ4gn28zXPHK2jfSgNrODIo1SVPfrfnFr9gzTBY
LMNXPcbLthjR1ZTmthucTYeYdIPuGKOvNlmnLoliOJMVsuQCJ9bbFnYVBMah5RbPQ6Oqhz9flKEv
uNJw3xiEQzrai+ws7+HPl56ivjDHkMu9C1PROEfpDOjL5r7JjOrFrlMVdsY4n+a8R591rwgz66YJ
xVRh7Mo9qAtyCaOSKzyCPtTNvdo6JEXdsE3vJt+9zWLKQuio31nDbW5M172X0LmTuakTmgaMNVo4
40ZkzrXJG+pI77/i6Fr2MaPMxqnMH/QvcPopGS0iswNC/Hf+Su1Yo8Fyx1qrLgmsDY9wTXmJOZ20
ts0PCs0BxyOUkdEBvP75JbKl+tjiwaCwPgdGgINnvbbHBVmWV5CLvuIPDC1S/Lne8cXvLN6anvUi
TcM62uu96ckYOWLcRttWc/LoucMLjWKw6r313g+zfhzvX9K5TEKtXrY8wT/VOhIDLK3paPe/HAbR
Q2vjwLUkMD1ciIsvUfhDQK+Ev4cxXo9W5mMZuTO0WtofXb3tj5Ru1cYzYsYsyuLeBkLn7TYI86bH
j+WpNREO1oIVtrqhQBd6cPNxT9wIy9AsAKcb7QRvUoS0umuHoi+ObV38hNFqL64S9hOBk/vndabb
MtHki4s0F2hBFpCxIrv/2DYID6YAP0PYLqo05COduERRgNiOWKohGpD2yqex0+MND/5LvXZim/fF
ttHLHtn6OjN1je2O+CV6NFArLHpxKXDghS1e4yCXzsapwXod3YSOEHc0aXFPWIUvtvqZxoQAzK3v
sx5b47xcZJWm0aB1b7Xwt+0wqoueFCow0RPXtmk+oycz2jcGgvQw1isfGWI9i6P8QWuQ2KZtdemh
mZzB/uCffsUr1zsSGLG8t+HZW89p2fOzZJ/F2Au9+Wiu63PD3p7alhf5Xv7VE/rOJtHVHGbkjbW6
OqZd/tuDVNpbyS9nhsT1kvlHK9nEbJzt+B+bL/o9DwIFTNtxWGhJ8VtvY9rKRsRh9/lB3AQJB5VE
4riUqFN7RlBSzLUwIzh2HrML3nLUJs3W1VKDI0ynHFGtlyFNjlzUKUxdhmM3A46MHVaPuDI/lkVQ
8cgRsiOLXgawJvHiXQb8+RuO8gn3gV1EHnL4XYv23FPtlkwHL0z76XemzMd2GXuOdBSf0qibvQGU
vbQEZ5BxvDdrl+tCvG5d2b+gMn40atuIMEaOArk0gh3o0vxbrNCeSN3BwTDoH2SC+9FUgKZCOGt5
EWnNMj/U/U3UlcskPXzrhMYdRpLr7Nk4rRawfTR95Wnuio+WG3ig+TiLyoovzppPaPu5pLfU3l5k
Ep+KtJcRTupHs/WZb9dYC+scblQXAju5H2ZEGgTwW447G09WPR0xru7ok1rDJSPswjLjH0ZyFaM+
RrGbP2G0fS7luhnkSSXgH8KNzd0wN3VkIxmmkVBHdls9eRnJCnJoXutGUEA3cGoY1frSTwmTZpxQ
qVcPNYkFvoyqAUkTWY4RYYAFMpA52xmN8WF0SQggPkRlrwN7IGqajJ7Zf1UfrtccqEtHRmqaagNO
Cy+4cMRpZOtVkqt2bSU70ZrL3l0RcFF3skSFdIZQgRHHrC7ba8/dEBOxYIrLPNCVZxC0FCT9uzbY
ccBvc2xSKRc0iNfCimYhy5iZvRJPktdOjqnbf+skyQz6vc2psorzgFJbzRDRKonwl1HR1iLHrz4d
ZDc53UUyJpPFajvMbOtKVIP47NbO38kKYzm+pFcxJ0h4yS9xmWjMsUqiLlvgUmG1nAzj/9qhONUo
r0zRlCBRQVBtaL/qyAWM2WZ2/sSxg3AZWuU79265iSkEP3aJfB3Scr/65keWdZ9OP7xNOSeudo8m
WNY53cF9uZvG+WEnCpdap26ErbxCy111fP7NML+a80hBxrAz+3q31PmnFPI4Va4RWZbNfSt/oEgS
NbKmcMojasFzgcIu/W3XBiLF7OhY9zyN1vkdT+kpH+kF8Ce6VcHXNIxMLVqrTmLLxoW+abXp6qSu
tdNITt7M2QAT32mRhZ66W1ub1lJ+cmCes8DVdxP3errSFOdcgUg2PI6zfackmuqJFRSzoh5mZrGN
7nb+hsI8ColG+3ke0yc3xkoyjVwmYy7OQU0ZXNAhxg8Stb6PQdFCVxcGmlfigY56roH9Z46H39FG
mJtdiLPVd2azfGSimAKP9jV9LT4dTGYrdvAR08QmK2qEirGRfZ8qnAZF+r0f7riwqsU2uevVKEjF
EpDW0851pmdg3lOXG9QWxNWE0K5HSVwSHoMkLqU6LtJlRfOUNr9z/fJB5WeLRIf4VLuYjPzeu8yZ
oYfT4k7hpIELIelCaj0aUZc4l6JyeC91EkqIjIx3U5UEponRRVtqJ6Ts7rdEOFv6vGFOteLkj99Q
Q2D5L1PYWm2+lsIVDEjd+zoC3LkmBbgr5U+BjjJbQyYZWrP7c55A75p+frgnxEa1IfdW6l5Ii3A2
ulNfWUYXs0d3ZfY3XN03qJGNmLt2bxjDya3QpS5zfUpHKw+SNiab2yTlZWQ5iwrCzR/mwwLoSfdX
RLh9tYl5cjalV36tbfZglXCsjqmu44CsHDSMyVqDgXcHkjgaD75rXL4asj9KxlwQRovZwCGTpb1H
K2LD1I1VRZpdXumtPtsKmAHzGwjmCLwc+833pqPwz7rX2SPJ2pDP8j3xykeHFlbAtHyj5kodTNG8
NYuMN/DQMO/m8ku6T4Y7fwnkBPB/jAJu3mxmQlQgA47zVMiwQQJx9NLyXRj5JYXoRmKN5FkwsG3i
tr/E+HJNk280XP848VRsCQqlpc61yogIX4t6rY+c2hq3plAwtTBbrv4cJVxCQap+21TKXMY+Dhte
07V8WDjUvSmaGmr7xiBfmTkwnwV9Yz5NCclLjrRuYCa3GT/XLyczfuZTf1AI23DmGyUY/N2uUTdH
pdSHh7rN6hOSDNb4y6ueKxzBOFCQlZY6MoWenJpfOjBTy7x18uwcdbU0KnhseWzoVIWRyk72kDiB
vbrGpiUQe0PPto5hEuZx8JwnjaKukBCI18Qer/lKu2orPlPXqO+2NBOlMbOLV/Npj5Y69D2ys8J0
Do4YSW3CGSF0U4Z9r180QMyAdluSGghCgptB98FNK1iQboYVXambZM0vq7m4GyJaH2LBbbSsinvR
65sSqImTtrumcw84WWypsgPnEbIKiuZnNq09W2fzhgL+PS4tsrCs5gOovEYQd5fTDedhXT6HqoBH
rxWsNCZ4F5hx2/nazfQnumlpUdxnXXe1VWPt81QvT1Y7PqN243iRxFvY/l4TuE10Axxtau5Ym+uy
wrFjY/87x5NGeIWehEJrHpHrArpjpFmSo1kU2qHrmjcMo6QHFAP4dfbdUtMuUf43Q2OjqwaAlrv1
c1i4V6TTY4yR2tGNn0amnzukdB2Uft88ymo55ItGFhLplSHUHKixq4tNJJMC42cDrpWAWjStmQc6
1iUsj9eJvsoQ9d7JEpDEYE1wPA1X82VbFcDsDO3E4Ng3wGcT3pt6W+dXnWFtcFf1NKldDZ7Im0nq
ohR0JMFoRGYec3UEVCmcvRNP23TJX90s/tYPBZYa7PgaT12c6XInUgaSRZ6GVLw4fvpl8NHHd2RB
M+gZgdIMR9y2kYm0UVjqPXNiFqmG5spWb33jPUzDVUHRgPyPt7WGOXRaizmimfe6BhM55fJy/18/
4UckSI0YmXbmtM5JiZnKgs3cTofN1KOgMPr+Wy26Z5dAm3Qmkke7jxUJaEvD0RtUtfHJjfNEyE8N
LNiogPd1R9+DFQyu+eAXOGZ9k/gvY9SguzlrTOM2Uvld5G9rzg80JBJJMW1uJFS4m6SS8d6Li522
s23mdqp9LanOBipehC/zTep+GgLOnsTs7rt55WNg6DlI67LKskWM3fXke1i/lrR85IY6EqDVHuts
4hNyFSk1VrMnx4MKk+5mVG4eFCRnhWPjn4h0vBFgcaYMFQ+knkeA2hzkBg65xmr91zQzAo3Ar63O
6BC4BLRzLr0PA4vZoV820IrynZy3z6VJdzlXycPatPOtREmqG50ICt/4bF3izvwqriO0Agwpd+vN
+mYCWIQjhwVpSqMiC3DNj+UgicsablNa/q7j6tr1Iov0ZmGM0Fd6q9syHE2bh1lw1M4eCyHpmP09
clqVZuT7xh/rLawWGwTQiGuXr1nMhz0oEbT+cHSdsdpjst0VMWPxPcXPEh4wlRGOpZHstfXdHXAv
pql9JMHhLXdAsoi3f8EQc1Oe+bO35l1Cr1k186CUnfery9GFjutH3TqXVSHmGUbnyQHUDfo+fkLa
Rx6SuqMSyNi4uW//TG55br5xRpjEfwFyijwP4bzfDZIFYbCoa2yRhFei1i4Z4R/O6gx7aN83j/Ah
wgD8Iv9holA6NN9EnHNUxdMJwYEIq7XfEvDRw1iPH+Az47ExMkYGUyGyW+4tLibAlyIey1MxGO2A
VbAYfhala0drKXeOt5ykd5vVvO6WOxhNJt+VqtTtGjN/A0zDNCGOgQC8VU53LjLxPKhAt9t5Zw97
3TC/LJJy/hYh+/d4zH+Kfvz5r2I5//PEzX+K6LxkP7umb34P/zGX85++61/le/4/GN5pOiQ4/89/
RGT+X+Gdbz+G7OeP+t/uTPK/j/D888f+FuFJFic9VzSHAJbSGUFD3j8SPO+/Q/GB6SPPcInrJKTz
7/mdtvGXrwu6uIUgt9awTEJ1/57f+ee3cD7y/R7lYJR2/7cCPP+5rFSYBg0HIJW0Lbr3LHvxH7Jk
B6kRwbNYyKVw0nXjY2Y/xmir0BTiP+3rPdopsTzr7ib391eSpp787Gpa3P1TM0Q7Tqab3FpQg5rf
4sp4qds3S74562s6v+rqAfkfo2SY7/z7bWPZ0Ze7eo9u89MTD8lyFvGTYzz/ef///0J9+a9TZn1C
n//1Ot2NP3Ap/ij/KWf2/kf+tkY1z/vLhJ6n04tF6rt0oP9jkWq++RdB3I4QrBJqR3TX/N/L1BB/
efRGmb6tI3rSdYsX/PsyNay/WJx8v8PaJ8DWdv47y9Skced//Jv8PxnWDpM5K578Qv5xzKX0f/D7
/y6EuEC0NFmqLnY4u7OolswFrU7Ddjoz4v6uYmgL5mQkkhrBSBUHZ+/RZZPXrzM0+yFunYccW6Lr
dg8ZTjc/Oww+el5CTmKxb9bqrBXVp116z9DkHLpj9m26xon3Xhu5ifei3lTF8JYjicgLXFqNIKhO
wzIejnTLpHfTRzrEHGCLdWxck6ir2QvVcoqLtzIxf5WVwWQcb1O0VlVKQkkDGsSUYwEVQW501LVg
tlsg/e1XjEr7MuEF/QyXC376FAu3syvr5sX9X+ydx5LrSpZlf6Wt5kiDcKhBTYKEogytJrC4Clpr
fH0tMLPs3bzZndU97wkNQTIoQMDhfs7eay/6/ao84QKjWDN0zJgULr5hvyKjmJFkIKUsv1eT8Qlz
YdoDB1XpKWIL36l9+GjVEdr5PkWQWuRvgMePjUEVPqwnr1YBKUZq9W2hTbd20Y6WVrG3xPKo10V1
t8rUEzZtpDDR1umavh+YxDjEgHeupUlHang/B2MIwhpmzqIrfmOJH1LJUiInpvuuTfXHZYazoTQf
STW+hSn918ZeHgeQpUOnXewy1q+iTDdfYg+hI7R28QibTdePUWKDd5iA9OGWIGhxzBJKX4P1Y9Bc
1YTtNqfxFEDtOpcyy5gccuLQvrJw9YlsUk6lwQ5oUvTYId2AfTTC28VR0Nw3Ourn1PLpYZm/FDV1
c7N3DFhXXifllCF7QaPVANIxNAyLlvxRDTWu0U5IzHqqCYCgxajWlbHb1wqwLnvqA8my452MCuOu
PhkL7tgacSeUXUAFQHsxhxtZyHhZ2szkJvAAVUhCIqKw84zGmyVW894/jxCDQEja77mgIRIb49s8
Rgic1n0K/eVuLDrJ1beZVrSfMC2mCJyNNla9sJlrd2J0ZuJ+0e9ovise/RVh4SpHnUuNQ4pLb63i
+CSrthPWLQ32BMdAg5ANDhGmG1am4EuNcTrZZhzEISqT1tZPmaA+YM/a06CD9BEFieqp0l7m0rpq
8f0q4aio9vXSXdtJO3SCjGrgWM1EGpe2AijbxBh4IjAr9vp+dZtXmqSbDRn2JTFsiROiLdu1AsOn
ydEpM4tNNPtH0fYeKMnHcEiDvgmVgxbWXiwohzRKShuWOXsTZue2yu5Jm7w86cTkDXqbMumjDm3Q
nRoFnZ1eKQ9igzGE8pPVoibuj2Hbf0RFch5Fi/IeVfChKfyspPVLBfCaWNSG9b4PUow9RrfVJPFX
3inYx3dwzPPTmD4mPf0iXgqk65Akfp22HyHKalph4izFjeKpwKv2ol7firrfo0SS9zZKX02FxxQB
4a1kRJxKh/WltaAztF0KHyqykGZAu5gSneJVDDEiRCBlqCNCCIlUh7SLCjdB1oIwoZg46DivLBW4
sVqas0++FoUWNPVIQsLTOevHL2WtnsAXBjDz3BDObL7RiPSx9lV6Ldas/RjRFXCoY3zHv7OztKg8
ortz1MH+WhcKUGWGoUcZsZuJlAay2s4seZUaXT3Z8nG/NPgJZC/ZAiBBQIT7rjUHP6XiZg3LFQ7x
K1giQuY52fZGutEVQoWFiz04sIHdaIkft34SHGhW16EmDm02JqxnTJwxRXSqbChWYVzpnoauEo0L
IYx5b92hxfi50OZlHALEGEUxdBZGeitDgN0uLByNbnhMdSI/5xyobyYNjhBr6RDJdMdcm0Fuqksk
UfIh4SsOlUVTT4vPfUejiGy58QLuwFFoqj/UCRBBlEZjMHA98rMFSvkShkADM3r8DOeDCOcPOEfK
ro4iiUVhpnlLnZSADaIn+tbrOd9kwSTSPEpNor8m2cqgK9U/e/oWiSpxVIDKRunQ/Gr1MKPtFVpQ
L2hHtul7WNnQMQCkwsncSQjDEE1vDR7G9Z3ZG9pxsqbwuUHgr9jL1gtDP2dCujVK4ypnUwNudwGS
q+flG9fJDRIjZ+DeqMwvwGwMRYM+yiqEWr66swh6dfGXtSf2M4zvDrvmoGYnIqnA+3ZF8hhp8uhV
pb0jabn1R5l2N8559a7W9GUfkXD11s35c5fM9s95Mve2Wn0uk1UjpGtVeoGZOEkdTIMkEQwGkvoa
6nJyKpBytPSbD7UF8AgbhMWqt6KMvc50N2Z56Pdyqh7Hrd4AIsyhgYDyqwOOsTysaC1BHTO0Jnl2
CMvJo+55mAu66nNO8QWeRiOfSyNDfkNfRFVTtNkF7tEk1rh2xVCt2EcNfiBW1/o1KeynaMxwLCK0
iVBHDJi+9leyYg6IrB+AID12I5YBqLv05zQEFquFLjwL60Od6U8EM29iaN1y67TAsVuqGu3lOMJR
E88nsD13OkpA9IcZ7FPGTacv5DfKeeleoXL9CYsXYyG1UTgVd8iBOohtFs1fO9JeaHWXPmS7YV8P
6qdYNVg6MR13pV8voCy/NKvTnMwOcRtvLgvQaxMaVQvkbGMtT1QZXpWyuB85z88UXyw/zyBiCRvN
OBDVLuayLq1I7KmGJ268RpdEjU71MvbntG9xB+LgwDYpY9ev8n1nY8LjmmXuU8ls74BAhrsxsSaP
gsse1SK0ylgLmqp4nbW0caBL0RM15o8Wz54Dz5Rxsb6uKAeQRk+KD9r/K85MABAbiseiVuZSHWY+
FGXPmi1ld1E3dpe8VyEbte0YQCZBGazqzCMqaT1Kg/ZdSuqZzgVcabxx94a5XOY1+bUaypvZrkOQ
WK0rjdZ41vr02C4oJkYC5N5x2xIqp9BNFppeu3YYpw8q8jfC3db5q1x05pGjND2ETRadFK4qjPP6
Yytl/VnOJ/1+SF573JMuDb54R/Bcdoo7Ljh5GyVHTtBnzp0uwHMCHjNtPpk1ilMV2ZpvrcoPnGEB
xT7r0BO+Yio0FtKjjkwJF/2y0xSBSmxBMm8u8aUU8ldSx5d2A65lc/YM2c3tFDgPsp3eE6qKlh+t
TNsUiZOL9WAmMPGWoveEjqk0MY42AobajjlOrH0UI41v6xdZb6+1ph4ULS9dZE5OaetuGr0zJ+l2
NTAcdeZzT7N+rhtpRzfrW9UIh6bkrs6BFQwZVTrCjAAv0uocGtjABoRf1DxpKr4VCmeNpNaaI4Oy
VQnivMOOZe2rBohmrxaxQwlvCKnhsDcyQiHSUfHhS/Y7ebmwuNgbtc0JbMLYJQQM7nTV7cEofOQl
5X567UhOevmZtIafEwaxu57+nzeM/UPWLDCSJ33w7D58XVsjPhlhcZr7sveS+NmKsul4u7ErBY1v
2A8IeJYUGu/2yN/vvG3GlZjQamz3/rb59ye0K59R1VTvXx758/kA4XgXsEDDYbV+3B79+1110f/T
C/927+1Z7ZKagcKgWy1oMZrtBnB4d7j9edtay/X3+/54CoZXzGm3J/71f7fn3F5hVWVmZX/8z18v
+3/18KRUjYuhl4riJnwZN6VLtmI+2vXb5u3vvx653YcEBsx6SCaEhem7k5ry8Nczblu3+4ac0JwC
MATJJbS2ACM5tp5+v73i7aZSMfBzPeJtjGLiOQzJ1Z4pDipWJIjb4k/9Ac+igSKhlYd+jKqDpQ+U
sCX1M5qiOhiX9R8fcdg+xe2lkEK/jc2IVGDh5KsmGko2GfOH25aUhGyF9FaySgvvFGAjh9sN2JnE
ncb27fZWRYvCJ4RYeNdub4pljp2yfQYJeNjWRAQoSLzGIe7Kbe5g1jRsdUQuh6gxqsNt6/a4upIu
T5eEO29/m4M++YPFZXd78m8vcfv7t9f56/GqW+egS/PQaYyRqxOG+wPw/IbgcBQma1TSZkGTTBIL
O6C3FAxqeY1ygaxrLEnbTwqPn8fLbTff/r5ttVI07u0Vj9btvtuNaHr6F4zy++L2c4jKok4+2iyU
F3X0sdve9sHtJtn2xl9/3nYTFXeVqAzUbwhSbr/W7eb22F9/3v5JJHX19x+0Xrcrw+3v2yO3J6bK
YoN5v4SGtifpIMQ1Nhu7AlEhGtdkhxQzWvDapZP2hOLwZGTFeWrCq1C+EluBeTieGsQqconP2bS8
qFt81pK+HLKUySSX7EUkuZd1Kc9cwC/xRE+5Uh6VofPbsrqHwXIsk1czg3st29C1q0MdR0Etqq/0
QZbUY5ssG8jcM4CVxG3v93rr9oIcGcXwWnlyt9Zn5uIxc7N6dBgGr61o9qb6Kyp/dUBgCxEFJEsj
v+LbTdMFz5A3Rvn2Q3pLDDU0g+/AfK4cUie3Kc0t+5wvK5y8XXbFAv+4d6TZoz0fbhSHiFaM9N63
zYcADjLO7yHW9oQlb5aXJ20w3bLqPAoM+xJhhiGKY2XXR98gFIbq+30/MBHUWi+TRWAWKV+CFUz5
NiHdMofuOGm6v+JaooTkV8I6GR2akV71w1T5PqNXgf7xMSVg9tovbZiDLIpPippduKBdh2JlRTAf
x05wfptBWpMhVE6wV8QJ36mvbNaOamaiitytzw7TvC0JLrSg/QwRjwKxe5JcqauYB5iPtBdfENA+
WAVEg7jxB9aP4IfGJ+bBNPHX6/YFxPzaw7E3cn+V7dNAll5VTD+zXHkiOumltWUcAvK9Gqq4G1mB
0e9M4/5xAHVcatoPQHaB3EXHHCmu3JXX2hrOdYK7klZ5aNJfsly8ZsHc0xueOCYTnZ8JPRlmIEcr
LD9VV9c649k8YM0/wfQPckmlTYcToYl8Gmv7UOsBFNSvEQ6dak0dQ4YtqiQe/l5rmS+NkR5h6fii
MJBK0/q15wdSGS4ZQjE8EIdVKs/2zLuL9Wi9WX3mVcwCSsJ2JP0tBvgFvdQBoXOWCt3tZfOICPYp
M7qggi2XIeuRouXIiue8aC/SmPmJpR77SL5vMuQBKYiqyODLqhAAFLf8ipMJWavutLLudNBi7HVv
zPwwcrdj2ghj2F9FeBh086Rb5RmT1am01MBAcZZZ+rEyMXks1xCtBAlBnpZRbuiS9yGP3+iXmDJD
Tb/kAYahYybUA2rzU2NhXTU/SoIuOAfTu5L2BxyPFXkatQAJvJF5HPXON0X0WKlmkA2vYv6mLlqQ
4OpHeefFs+oSgrEH6LsngCTSENk1HVaqiDEz+V4l2mUsudxZRtCHL/B0A3myOA2Yas7LUd+qe2N/
IBOzb8RRnszHdABhZIwBsL3PWR0vAMUulA8OvPKHPuePrKjvtHk6hVQBmbzA2FofJCJ9MoGqlyY6
QVEPYyO7NQ6sug1GgdN61rFvNxer7V/l2jrKjfmIe+Zw4+xV4tCb7YNkxU9DNCCYIp2o8WuqKkbN
aFXiRytxldXDPZDfCyqaLzP+tfbAMprqQam6w5DhZ4Qfy8FnrNFDPIwfJAMcVRMFF6y8uld5Bfk1
EepHjvxLTuTztKIKsyjqKdVjLocvTbw8VKn+ZhclRgTYu2vo99XyJmNYo2y5G2cZ+XsVQEk5kgLu
5zIVupmSIx0Eq78i6yeHgATt8Hs8j69W0b+wbgBWFnoYIQ+lcjIRI8RWdeqn5Qz1/THs9aCjFiLa
UxmxxpoAzuZakOnrAd3eyUjFcyb192rBnHQ94b57kGScViwOMiowtr7eS+ziSuVIkpR7Wn4kFkV+
ifFi4XzLYYPnhX1OpP4BKAIAS6xRkNdiCPR0vK+IbYBFafehYr2OYfgsLHD3UelDSIeGr/ihFJ7H
THrWt54tEtAmhGmrgkMcKHr0iGIL26k12Q1DSDRamZ2XcGc8mnLsV318qKT5volHCqNKEJfRY1Ja
F6NU/RUO9RB3XhFSkNT9mCm/vAEd1/mScpwlinUZQhRGU0ZnWScmZUCElpwnSBOLMK6SVL5oMbmO
RS5cUz1uZkRAEvv4UWvQXGCSMVjoadh1Zcyz+PHCjTi1ojPQ7FM+f4AJ9KfioQnXQ61aXjiCPVdl
93aIa9nrksRXsBO7LicsLXI4JAPMU4wynWPAuswVMEHycobxG4QjZs8U6Hf3EVrxc7KaALzmgEL6
Xb6Wj1UyBlole5Nu7HWpC/qnNNd9cHMwMjYTpQRiunRCpyp64EVPJKwdZd18bGJxNozJq+zezyr0
q0RM9TppKjnr8rE45WVE6hMS46l0SLd5pyP2Q0TZu4H3KuzKABX4sTBB0SvoV83icU2ql5SKYmYJ
V7aac5l7tnps0mdZ9xI6tvb0YH0j9mzKrg1BddJOnxy9JrxTc5T+s7FJB0FIzWl0EUgUDA2rmf2o
A0/uFOVaDcYjMKOHpsufkzkCS48Gq1f3KPu1aWcjY4lEzDR+q7iO8UtN4HhFYBUwgR0ttxO+loNu
EUaF1sZiPFkWkn8oC58FrKiqNB1TLrxJwuiKhFBZGRHC1Y31iiN53CXwTPnEpqg/rbW8Rk3iIkfa
Ar78lTRMYw5QvbtYtvvqlOi60welaZBccs7xswtjeFRM8sM0ppiQQQy8aLp4bKEpr1aHzwG7PsGa
YladSQV5KcE67uaA9ZhvyHQW9H0jqFzGjPp9cdqs1Rn0leyQzEZQjTUGBrycRX4vrCebfn5qX0Wv
X6VOPgg5c0lS2EOYV+vZCfP3hSx2OZbvbAxcFskJXTEfKUwvxcIAvO4mAwYCNuZQDcphOdetODRT
/dGFzRer5lwgxWfalWAmQZSMyrDZxvDFWbiihZDgjDE6gIQ5Lg2X+Eb6YjXpJOZDlnduY3UBmBLq
4LObz36u5F6YwOlg6hZaM86hGCyr7ekCn7Zg+hUFQ8xgN1SYAmvfXuE3lt+siEgYJcEbK+0N8LKa
lp2xFnlqMe1tkGhVvt6rrmbu+1p/MDr5aNKjAdsITZ0PGrJwjio3Agxldvd6nB3niubDMn8f0vXR
IJxgVV7TrD0ssYLXZ4Emvp6g3nkWdUwjNaDCgm6UskMrbAoBOqbaxtFW053U1aECRpn5Eq7iJPq3
sq9PphYxHmWsJXBfFNpOsERaqHKH0hyA/mRgZ0xpH0zg+CUGwLENgbTodHFQ64PfXRVXEZUr4ceg
i+GEkO5ITPFUo4CTzvCdPW14gEgKAzkqiftm8o1Xg4LTyyBaj/wKr5xqqAac/fHLWvXXWdTvsxw/
WaFJvTN26e7tLdO8q4fPDjr0KCanZ8HTcF1Ej0LG0oHQCWe0gJljmDIZORRFCSxdeWkBM8sRSo+1
5o1Dv3pXYMqLMPJVYXqG9otq3l6Ti9OSxkctXR7jHmYdXWtekFZKdJAjThXicMqMy+fkdciMpdaL
MjoNY+fincMliuLEJmltpmdm6G5MDhUlHIejDPU0ujp7dYrU3i9W7TbDfU4tfxO5lQagWm0+wlo5
YjfbtFp7HSpqDpA/gyysEYMWD4UzioQuXPMCgxDMrpN0oyfRijf6TVyMyTud97WZcSQZp3ROjmpP
u6r0xk352HeA8yAprSaz1/hpxmaHu9CN0CWD8fOSCta4YtxLL3nKGsVSDlYhU7YevEGnA6Uxx+8C
hm+KvZAqSm0vYSaqgFuOo7dq5MRYCn2fZj/wxUvg1hO2Z7X6yNTa0QAYmtZRR32ekyiTlbUT6rZH
L2yMgXp3eGdgScz010RWOxhHgphkH0Iog8jC3IqN1IZikytupymnRKyAs4EjzYLGQxXkcn8ofhI7
6IbdNbS3ZCbiw3qvloh0MMF1SOMT8Oj3Ct1eWMvXxmLawOS2qhnFWTXWmeQ0iwZSlLl6N7vIb5xc
Rxw1566yPM+m6TYqvaCuRZlGHy2VTkhr/bDlS4wmhot+P5hoShsw2PZ5aftAMF9UGJ9DsV7RdHlj
1npabp5CNI+5/hyV8zcQKa/ZYB+wTL7Vxf2wLY9k7SlnAo94gjCr4bAFwMG32M0geEFBXiuRXqPE
uDdi/AeNtAW3cWFNz9XY8z1qUg9ihvbuKDTtU8KnZNw11M9bRYMmtzLzTT3J1jw6zncz7gZto/bH
hpdN2zBm7Knw+6mF5NOwqWnAzJSYJfWM7YyAJVbIFJ8munuXOQrZSkelrZyxSc56TcdXGe8WRaEt
YDhVM3qQvzyWQHGi+qPaerAc/RpjEF4Sb0Z3tQLS2fJPoQl4ljqzcDGQ0FZEI+GYLBLCX7HQxsuz
aCBGK7I75Lhy8ayXZHYU02doal6megP8voGugWpol4nhF8HWsArSUD8tVQsmLljrINwez3VSYhMx
qMqomi9ypABl5aZwsvIWzzk/XtFLe0JudvoI/QuCiM0rm1t5ZxwOyFR3mnQf1WqA0ZwLau/Ug+zq
mIAVZvohRi/vVvzJ2ybd1R0txKrHtntHQ6qC8FGksnPbvN3E253kgBB91SKjmasM3eJaFDz/9hBS
hK39EEJRN/Bqc+0mBXQQFT6uMkpUb5lQkm/1pj+qIX/d97+roiRj/NUNfBDJQn6a0awH4A4Puumy
zxaFdKATZPFXaaWhLr/LIgZKfaSUpCx1wJRm9roOirw0mN7fK2yi6yjL3Eo30LfPaVVZLJv+u+Zz
ux/X0owDtcSHV0mAf+uZtpJ+6ZeC87rtQOL3xfQemRCZc7Nez9OYGi/RvOxsqRnfYxBPwVTl477N
x+JB0/vXoiIahT6iegLm0b2lGGiSKjytExC+QUoaAoJiGZHv2L4nhcSBGZXm4fZnTPOI2FXltRlI
y+1iTOzUrdr3OIXMrzd5HtyeBtHQM+bQEzWOhjmGIdvKVxbWyhVnygfUeiIvciULutBKvYI5FJry
onk3V8OD+RzErAavZjglL1i392atryRBqJWTK40ZdOMa2DVrixbX/iM5c8xXDKw85HMEowV3yyAD
4lSngFWpBDzJJVHAeVR/S8qJ/s1qc1IU2E1gDc1c4i66XoG6zaEfoti8yxPM8g3f8EFpiqds0jUH
C02PjtXN5ll61pb+pzot3ZnEC3Vf6IXXKmH4kZsY4NIW8B6cd7/KFZDPxWjScc/gubFc7RUYhyoc
FeLGt+RQkJRewcCnU+CMFUqj2fdseYWFAjWFXtWJENANVCffNUSc4cvvvDEJxtKjUlCy3tkqpbux
ckKF5unVstAiOD0WyVlyl4mgPoJwWeOQS72fKH7UqAoqiUsPoMXE3uicpUc44tNqLC7a+4Mt9/Qv
+d6jHsjVep/VZPjhnV3a84giI2/TI2Eod+UmyyESVww9+VYVWVrDDvKIE5kCtecIh6455OlDTiYI
FE0yH6ZgyMt9PnIs2JJbYY8w8iFQMNir9rqzSCCRW7/b0lGI0AKj6ZUK7FaWaxAFc/r/EfjDzNQO
Uxf70MzuElSuq9y6Iz0VirWUAhe/GDvP/GmwGqe3cqmm15DzWwekbYFDLVfiSYjyCWneVtALjGSB
3UHUs0xoh5QEc0ZwaE3ubPQp+tnXGjg2omv9DNxgh9UK3UAXM0Luyk9MBX2LYOFT0zAmHfSPIvwg
VNBQ8J8lh4WrqhwYxJ8OyzFSqAImoJawLEv1i6IekTeH0EIJ5ZMI26IfmzA6xa4oKLK5lZW68jOs
/TR+bg2MVp/shi57maHZt89cEBsmLBNFNKneLcNTXzKyK+/kGqJg0XEHwj8zTNx0eI+WH3RYd7kU
71XxxZbywlw6hwklXSbxouoHbCx3bfSmc14dkir267U7LrJ1Ahy810BTKQO8IHVfp5hdbZOZOobb
ucf0Ir4BWDpQt/7Fgkq7o159UjX7Jb9MmnXSheRl9XUCl9cp/TtzJIzhlBgbEN6oK7rwpVeuNdeY
3rbuzPZ+QRbUQ28SxWeN2zD3ddwRgtQdduY2zd+IvT0x26aksgqEEg5vfNe3it+nkw8CoUdp1pq8
S0WpVsoxf6XDQ6asdFi1s1G8R1g7GPzvhfkpM1epxmPWdawMINYRrD6wCtVIqioT89la1KCIwBuu
QGON5mEhWnKNTX8k/OEuXganoipriaCi+y7DpBp07UxE4jMQCBbcuaOTdpWv8kOkTr7cHckb89ZM
DlYO/6HJAruw39JWoeg6H5O5P8fV4rc7FWeQEdmujaXCnKo7g5VxvWeYyYSfMuUzdm3sJ2hk6KEX
K6trmOnr0zh8q1VvxeHYvo4MptHDdmorqkdIIhB8PAHoAORn1B6RYt/VF1O6hJCLsZfnxh4FWfKd
hKzpqSbDfXJgOmxkG+0oYbmLkI2/JNaHlX6M2c+U86OTVacuC0+Dq15anDN4nVB5+0tOaWays2Bk
/r0o4zMkLSK/4fMOL9o4HZKOE1cGHlyO7tirdEmAQ0bXdl7Pg2qdgGrUzDBGKXS7JPG2UoNEFlxR
Sk6Gmr7MjAu0bEf/0LEttMAJUoRJBCWoBhCw/hxOViCb1dVOmq/DJOQXxWw/UWPSH+0utbletEw+
VYJA8+Ku5GoxDu1TCzxemySP5cd51sp9AxxTifAjZuC6GvIM0TKM6BHo++/rRPFNcqIG6zFPz0PB
QN6N94JO/Gi+1At4Ns1+HoCQ7Bkcf4SYJh8tbeoOpjnODGG6/GVSgu2swhfSQJi3pE77vC30UzFQ
Wi6MlcCi0cy/2+apwJT6za43Gsb2hEnZYB2VOEqFEUO61ym25md7JQ1cgWmxm2xJoVXcRsewSg1E
C2b8bmX24fYMo0GO09qifqpmzhWrlok4FLl5LAbEWKYa1UByTNPp6dKxRA8x3HSh+dxYqnzR7OXJ
IDk5VzUDsEFXeQ1JBbTn6+aDgIZgSe32mWJ5fiYOjnFn1JqPjKARbCOVclo7NXoxV9kDhlZ/xH3z
ZBnG4Jm59R0ka/QY9br0QOHWcIoyqJZY5oiW8qcW/NFT0h3lOW4eb/fostY7s2LJzu0xKLzWqc6j
e5krSriFVC/maJ9LNWdZsG2xULPPnSERmSnpX3Sgvg1My8HQwwXdRv3tFoStfuxwx3uplTxb2J42
v142kbXCzW0rkrKLpuPpH6Rymrmaj7/ahewYiCXawVBAKYuaoJtKq35iQgZYIsOQrzT1VG83t61l
iwSArFW5elsZrP11RIF9KzHMtWhDEpuMcZnKghgXKIAhQ9najwTWhh2z3LyY6QzQLOjm5dEcIhFk
NP53YzGhBQ+jkQuN5DG1a59vdzEBJA1hbq9peqxTbN2zZuYUDOIluP0JY9F2idYCz7I9Wif98/9X
h5c95oP/QR0u0P3/n9Xhu6/iW/Uj+Sdx+PYf/zAwyObfMCfQkUTGLXRNQQA+/ez6//wPstL+pmk4
G+iI/SkNF38zUFoiYtNtYOiWgbnhv6Xh8t/Qi8sm0nBU3fTjzP8XabhQ/kkYblqIuoVlEbKgMdHT
NOMPYTjdinRN57HHFDNWhIeFd13RsFSfGXpbUUH0ZEkAaU/e4xBFmjP08s6oUb6NckWIg275khLS
H7WADQ5JRQ0OHDYIvuJeb+k+zTjbaZ7OvNAKDxir7OglA5iEqlzfScLuXwZ91Y+2gj4NsMdxyjZM
OvYNnoAkp0mNZpdWBkiLOvGEgv2IOGDKA+SnOXbcvw3tZujTFfe3H/Afdp3/VQ4Fbqyy7/7zP/Q/
jB3bbqHviyTfUnX2js7+/10vP4z2UCSQv/xe1ollMxqfuae1lwUzF00Dy59LSC47Idp9M9GDu+2r
Sl50CmRjQvuleR+X+BDJ9RU2MgjpNcrxOlZvybSFaeXtoU4o5QjyWIkoVggR0pDsoUVwQyWWnTlT
HpDEF+fI0uJdWnQ0LptGZUms4pDid7zTamR9RQWggEjLb6yZZjeapPfRlvKTLY+nWZeo02lBJKgd
2+qcuX30c5UYDJGcgJ6KXwxzhRVAoOO/33Wb7+Y3q8HtiDJ1IMaYHVQoGzrH+z/turZq6K9QLsLl
rR/BmM8OV7A4B8op+Bl3WoRy00B1Hiwl5jai3fc1M7NSUr80Vl9uQjyPYqLxaqPxxQ4hyloGOM6l
oxmgyQSl8J3LYsn3dGYqTJdoAqVq034ogtCMGbHdv/9CuDD++D66sDgzQArp8Mb1Pzw+uTyk6hwr
NEO3dybZ1G+MViJerSLQrVBeN/ANXeDcL9pRufz791ZwKv355ribLFtjX+nUaLYP95tvo1eHoTel
GuvchA5angv1UPT5c7n98LcDBwTFmGrrvoxTBMMJ6KKot7O9HNLMnMrlF5xujN8qK11JIvaoISId
OaHi/w+f81+HET4mpVAdGZdCVNYfnzNMCQMuVz4nO4oMvUlag3gLeYfokIdreIx7i5m/BWSGnM7O
VYriaRFc6v79x4An9a8fxBaajNPl5u/Szc0I89sOM+ocfRHqTn+O8oNcXjj95zsJkhJVSEyhHIX3
oUFcyTzMXOFpEsdr+7Md0eKmin4hY/YpyhaqToZQ4e4ohp+N4b5RVw68tH0v0VaInJrw8hlXabFT
NhTZRKm8MOWgksZ3adKufWacRgm9VmKhjB82s7SqHvIlJn8Anu5pLjF3MTepSc0IOozYwMpY1+Zg
KPNZoWJrd2/0/qJ9AsYKPnb60iQA5LAr/GPaEm9bdYnkebGazoHL0RQOovbEMSEIXgYq713U7zqZ
8lBTN8wxTUMJSAxq9sQoam8qOdOEo8eoemrTW9SYJeZKDarTVAgJeaQTwNFldMxEdMSLPbr1EuM6
JztqKbqjadvpg71M0WsVTszbqeouLInwSlhnyGW/NKE+CQN3A+N8gFTkYTGie/D/haMO9L5Tuf4o
WjoYZTK/53Kku/q3KW7JUbEhcFDxo/fLsYryCCr3qrCUTSsJzlWsi12fEZgcMznbh0N1zGrRuKso
weMqmTODnb0D8XS24jpYF/STKV07RJQSrIQO9lkaY/wRHSyHSLeeCjLbRa41dwQRgkrtP7mwpbQc
+gbOAEigHOS7rWvf0spDGdg446Sie9RnzixAlXw7YT4tof2AAezJpCjk5fIWmzFqFIVGhnKRLWcE
P8ivFe0aUfiYS9VB3AYmI+zelrQM/XRqf8rN8NWZ9gwtdQhsnYFSrSEtxa1EFzbsUWYo0QVKX7LH
fPyWNB6gJhsvFgKw/+LovLojxdUo+otYC0TUa+Uqu5zzC8ttdyOCyIjw62czj/f2zHTZBdIXztkn
lGg2HNHeWQs5VL22nj3S40roCCi2yFZ0nVccTK9L7d9ORY2f4w/wv28tJSmMTq2QtYobEZu7lqwq
re41eAbjE/qtyTsEc97Bchy9vRcU2PIn9uNT+R25U3iM7eDLYgQ3l/2u7edbZ3EfHBaFYO8+Fwkl
y7ZWQM5Yvvr1OBwz9jqluq39dV4hi/BcdF8DuQhJlTJ5r9nlTLn31AcDKMPEaNQXDACSJlRA/okC
NEvMXH6pbkLsQmQGf9kEMm9tIXqez049mExhgHd9suTcAvqibJ1LrMav0XTVfaa4pNnaAb0o7VNC
Di2QkvlrTl1zWMmkGw9xBKZ5/6FhbBPCDeQeBaLD2LhZoPGo0dk3eLFJEYWCMDjMz3OgUsi9Eiz0
a2JU1Pn3STuytFDhrrQaDDTKuSPcvL+1YWghSAEwh410Y8T8NvnQcyarusJWSVm/Mq0WC0mPdRO+
e6biwcyJ5pEGYR8fqRwDcxcQVWpPRXJtCJtQJsRVZzFjkq21tRGBVWX/xwLAeuiy2gHHn2OyP89D
AuJ6IkiwirgS4hYG8caZ/DeELOnBM/VPRhRVR/DQs8NRVajR2rT28gEu+91j7ABUNx8xcPnmyzoH
Heq2Lh7O5dz4O5GAn1Ce8zkBq9u4SfaWy+If3HBIiZ6dIbjsTtATnMtY+QMfauVvFWSix1Bbcnud
EhsBqpdQKQ1QKqrM1cJa5CoSFdIIgn4v0/pOLsvnVAFbEMv4C0oFn3plPwYA7YAFQ97IveHd1CN2
/oUw46gT13jBUBD5OWHq7W3b8tz0H0XpKsBclneIUzh5nOcExDqIVUMrsTEFwp7Mqvwro4zFsaEe
RXEnmWjcuMweAdJswPTadgsyu4kbAmdgzCC2xlKYK3R0DjqdEJoIxE/WGp35/d9/oG37WFTh16TP
OnM/0LlbnGpkkeDy3HR9qk918kgq0BMi/NfQSYmv+ZswnMkLNp8mRUOSKKZDho2GsNvHeWYCOfvx
AgoFPNVGtCmhF6lfHSIN4/WFiX64F4vq9/1SoONhHWHrH0pPJG5VdRcwQQPL2JYgQh/7EtajsBg8
mcw5occnVzvBE2S14bWYgXEBEQCQw4qCu7I9OnZ20+XI0GLh8ZbKlTVcJXsnA1IaFOuLDN1YwQEI
onRX5r63a6PkfZINp2fSfCR7m0n2Zd7jS6uOliF7xaoVsvUWwwkuix6fnrCT1wxqkD8Ub/C/nsM6
Bt8SfzftXTKM2YmwmC+ANWdZyuKBu2HfmZUOnIQAnxmZbEOmyOo+JbVgM9Tzb0Qiy6bo9Sc5Ct9d
T/LvbMigQjO3AqVJOnNK+dfOerjD1gCckbierkrys1MvuwFBnWZnenrQzeA+SjzWsMf80eHCs3GP
5N6bJbh5iOm6d0NZbpsahVRk9S9+wEwvJuYUleIH/itYMO4VRQGqA0Ab7GubosR9yglwsEpxdhr/
pbe0tyP6cNqGY3lmsvTsuRgiZF495PMPjvLwY4F/tHN86yRSvItKrOO/9NeFt7AJ1/w1DDFXcnbg
FIfqqWqm9k6we5FYo8Ckrvt/B+RThryVZE5iev0ZLRG0xi3bxaWWX4qUjiOI7hlGYnTsQW5c2oNc
JxpJQVzopJZX05GZ7GfvLJO4M/2gPTtFoq8VwWo7SXVHwgCezcqRZJoGrECmSqCLY2Osk2A9RI+j
ET7TWcCBxhmuE6K+2xEnDd82aqnYa9ODIO39xoxoJYa5/ErrJb3FsUmqTd0da/zKxwEzx5p3mMPH
cc+c6z9S+V/YzuKjtnliyyTCp9FTNY1T/VOEgkgzprp2fqmE889SZDZkVgcJyQvPsz1VVxyDr9Fo
vG0UEsMKD7VcvYnJzh588jSr7NTkYCeR/iCazPDfTt6/bOKCy4Pgy80QUIoUGRGSr02ku24vi/KR
SVd1rUu14w2kQ67Hf6g7HtgOVgw6ofiGX8403GnLuhmSej62A9k6ucsjS5zdkf2Xf2G62pGBGH51
+HopuCwWMRYUkcgUx2GkrJg80KjZcyDzb5mkBEXSJoO+Ua/EeVtwoexfNOjPoy+G/VLD22ZZNNfl
V2sVe8T4qHw8caoh7Bf2kzd1I9gajNG+n3xK3NaS6NDejl90seyKYcYH2K4gr5DsRF1GAYmWugS7
cV4UyW1liOGxGsRbQguwRf/+GFW8x978kVGozD1fRg1h0X1vA0CA4xDe2u3SwpknSyVwHhq7uVeR
+MpG+dlE1UuV/uZy+Ot48WcPn5sry61xS6fIT2r7dwE3olinKKzbKOpL7zC1HzHgdnB25IsAb2JW
aOJ/lm5/sLt95gqM3P93xKz6i5MRq9MrAsaRRcMKnG8cCPwbD5qh5TiY3BrW0W1Esdqoe6nV33iB
Mzve63L4oy1Yi9ZgRXunwr7lT2zT/dGj72drCK/wrZE3ypSvfdaRboNQya+KH3r+OfIfeyKhaTSI
FMsLBfeQB6tjvEOtJm+qFh+OZZ9jINAh6i1pQ2WxAiR0vgmIZYUHjy6WTJqGKIiR4AlRAbut2yf8
bVCx8uG5ARiF7vh3Mc2u8GGfBsOrPccf0+KR2R77NdUiILCO0EKfEoOlgGQvk0wPfrQc7Jp8U+3B
Ehss52aoPM5N4hTSRD44Ene0r1mOp4X/oOLlxkzh7dzMf2Lb3aeT/Vx44x87dC5mGVMkJBO+X4BL
VuBfHFpgsmGwzxaKyAuCCihx8LBtHdtmb0ycdDJknz2Kr4HIS6AHVydzHwKJnbSquEZ5B/5Rk0Il
HJprHngPFjSX3WLhrivz20HiYCyL8R55KOcAkmV/pu3J6qjbkwZAtrrIwQeDhbJnGNKJESifmnzf
2VigBJpRinEC5pagHvgF17w863apK186Qm72C83q0+CNV9kZvFNB12xNr2gnYKs27BRQqqBolQhD
AzJ/iAA8RLlHxzCTsqJ7b+d4BfmMoDHRJpbDXsqfIhndU/k7gxUzrZEb287+1rlNmzQGRwJGYJJG
EHsag4O1VdHZx1TdFN10nUEYt+WEZAqwVsq112VABYPZyTZjguhU2AWHGNY3/uyQzSwsDAzoxV8I
ANtZChTYlETRPvLj4OCNOfly7goWnW/qRnfYIMJ/RdgguSZOxJtw9IvSerLrejm1tAduMjzPSfOe
45jLOF8RL0X3fVh+CLQjLSruqOgvwlAY2VX2m5JMH2S/gD0hHfvoCPs6FZh8iPXwyfC1huEqUc9c
MCOxjzPI813JkpUNF//2xfO8i0yAdFXFHSkl+BOX3KGkAyUGOPFPxV/A3BSBhv2cYHejAxxvOBr3
2OP4b+cB3PWQhMqVdj1A99uOdv7WpzP5ow5ZSQh4UXigIp/HcUatmz1E0/KOVyfaFDMc6NE82Xm9
PIAdZgomW5luk5D9COB27hugUMZBeOPiJFtI1ot6n3IZ3mrN8bUId82snrflMN1ZTWVdzEwV7wWa
aBBnXYE1kKh0ubLT9G8Wz96Br/CMnR5R23hr+c0rjOpNLp9hy9XbJLuGAi2NTsyZM48/UAxPTXm1
Wzu8gAXoWVs90Go/xWGITAtBaSHAvbgWAoxY4EQ16+wh7ZrpqSzF9ASaCv1Mul3M/4pb+JNN5Hdn
SUrGoS+mfB9W2VZC5du1SKUOKbKYGycEz1mx9tm6nlWe6qKrHyZicEjxii9elN50rnUZ6xGwmR0E
u5Qdmev56gGTNEMFkoB2Grd4tLhAp2fW+GU2XdAAk3ugwu+EpMYDyDb20yafjm2A9d1dMHqRlafQ
QXC/DW6AtIviuDFTfYpwpeKy5ux00ApGTnvVdt+d0OpdWZwgzFUk4eg4f9JG1QjuIo7xTeK22DcZ
LND5CnFf2+alYJEsVfyoyUzcDGk2XhY9PXttfMfgFqOkOycrmPE4TlGy84QJn8jBvrWjdcrWF8d0
9q9sw6btgLaKVBxsZCPNPyeK3AJQZFLTGuSrDhb4kVK4np33YOL8m7iABkaDWzeNMb4w4+4lLLl6
mtk2R1uCMc/gfshIwyfM1x/DwmOYLEm7tLz2t7TDGAFVe0DUcqud5jhP00/IKji3YJTPEQguCCZE
l7XANrgLq+EQCcLW2uWf1wa3bQr427ia3y5XCsJmmBVeTXSIS8VelNaXsJtHJtLpRtVsRIk0nvCk
zeWWd+sF0fpYzR2doGIyS3AwkzLiRMSz0CY+pIM+10PbMm12V4dd/apEWB4JcAZ1V+vn0MoEt0z8
1TIMHyEuXUQKpqxLP3kjAejFwQCZk428Dtv0aFtkepAe2+px3C0r+oU5z0sfBjd0MpymLI2LjsK7
gYCw6aDFbb3QavdBNpLqXfAr5rCnjGVQvJmQtXVl39PM5S42Lf9NGpa1SrLT7suhQuXJOkNZ4/NC
hLT282tqgJ4shvIKuzjXiYvkERP9pLDI2O5ydeqcYV+BnMUbm/uStbSJ1ruXONljXBFPFzjFXd7+
1Y5AFcBMScCz7lDsPar0IeuY3iQjatp4qb/dH7ReHArZeF5kySJwxo9ruxy/FvkXZabtnWqDT+Uu
7cVJ8i8jcAeH1URjw2wG3ntxplS14Ac3/XkgBBslRbQXPAy32Qg4XCVNT+CT2Vt1g6mvjm9NE+tj
71F3llWKo5m0dFV/NhI8YmWH4AEuQ03YY1kyFSg0KAT7Tg4FOxlBwSva5XvoiddqdE/lO3Vnzgb0
jV74oicLbZX5TuFR7lkcdBv6JcnrRnDPIMp/wsp8XmD3UdMJ7RiWmU2t5U/TT/CCVUBIXWSDy6yj
A3aKfTY9GaclcxkKJq6UN7W4HBJPOL7njbHQc6OrP3uoIg61LV5ByTgbciJ+tC2ey6Lz9uBz/8Hm
rOL5IZmn6+hiPvKcJNs2lj6hDBMrvGQExCjxeM3PfYHTz7L8i2vXyPkFkzjuXxvoKChbco1G2Ny8
vcBtm/C2r+w/UTvSEKxo+ISfL8ActZUUGaQ8u9V2BEGjaAQbdA13OdIRLyfXyeXDg+TGYU3cY4qx
fd9omCFGozeysM6psvcOklpis7SHErTOVhTbpgg64ATh1VoQg7CpXUrmq2UVc/2dYhVRYNdcI1jk
t2QrE1SJyn8nfPKj8P/MzWOvfELBBc9gbYmXxo+fRePdT0v+F7oIR4HFHztPMRlqGydtZvDFAtYv
MAFnCF88D7hDpENcTwrlaPenq/wDoKqPUPnxyRZEw9If91nBYHgkEIQhMKL0INq5cxuzwY6QFeXV
NmHVDNJd3C0uX3MpLXlv5uzPGDJ87QLpnQTCTP7S+TNHdWEb8jZzJE/FUjxOTIKQahY3E567ACJm
1aNyiZSFxZy/teT4jYcVqUiQE3MeEBR+qF6gJ1GHzNldpI1FeiCk1hJ+gsBDZEVggtwgGagB+N4s
OiWMIjnI3nDmPcFkHfX2J8+Oz5ozTjhhmMqdIgKVTrWq70Q+wXnEGO36BZcz2NWjgzDb7edz58Lo
aRKuGSt36ZIY2FVBSBkYZuFjEY7XyicHnQQBwkQauktAwRXFJjGRKimfzGjpPayl7NB1CUmYhUt9
0hH4NhbfidILwJz4likAmZSV96QD/1XQte0pNJjrw5YhFypELITcb61Hg4gjfa6pRLqQEoYAr7EN
6BLSGJG2xdyUFm87sqtK/UxcOByfSmfeMjD/Ozv5XTSZW2tSR23oUnrr0V0qRDeLQVKGeWNwifFw
mvyHOOlRpzf+KR0cCrEMxanK7gK/RwThQNB15oGOsiNLAGHb2sovhETyePB0Dgixth1FreQjwcDr
81vGV8WqZBrZgxS6v+TDQtiU8H4DP9m4wCA2jh8629QYb+eH5nZ23FdQrohkSCjOo9sYOJcXnadW
VkzgIG94Nj1OUcVrlC30aBjCAxUNQ/3ibyDwFxXV35TK7NiqroBCHrTeU9TVACsUYQwV0Jadf5FZ
/2iqFvxMR1njBISDDBGDAbc81pqA6dyq6Q/tx0rM5jwtgb0ZI5xXkcG87y41SOjMOgatzUQyfHTi
+clqU4XDuIKElA/TqeGJnDE7tyngppHl4m4FUbA0wZ9kDu4Q3VRDChHIPwlpoVdajmEzzdfBjvjm
7NfKb8BCWT16f2LZwwSODSqyAj3kc+IxVLJKShXLmF1U4iUVbC8W9oR7ztLpAD+3W3P5cko7MfDo
AmE62UH76Ka0NULU81mUmKiYRIBWNaBhIMZGgPFVy5OPShGIWe+arcmGl7aV7qWN1MLyhH4x5fM2
U5Eegjl7nBcgFG2OTjYN/7a9uK+ihHp0DD4z5OBuP5qT646XnsRCzs12gwXV39mstpwmeIq99D0O
GE5N0c0iDZnO7Uxb1w/nOajFKZrQBSUDRBdm7GlldXcdKTJZ1XS7NCYdJYKRvhe2Nts126XFT8BB
Zkh7qfsDvASCJoWsaJWZaYaEB1Sh0WsQLLUV4W8+QxGmWezIUOdsYYG+FgCQZPbr55HcmdElB1oa
qCJEl7C1g71MMlG2NWNqbVlzsgVC7JnEpTqDSjZfRmbzs5/1IeMfZIPFtG9Rzm2LVtwEOXVJ285v
ri3vecihpLSczUFgECEWbEg1MAMHsMFK3sqACcDGMqG4cj0EdShPtUNZ6XEKgsjSqHA5/YMYcWEU
HoxD2jKua0orjydYQ+MvRXCOpHiwVfSXKmQ+RHMudyB8ZnaDnbNDtD7shpzi14F520/8wmsr5WAl
w6FcCvTxRfbi0srsUjoFtylGpLOnlJXWIR/t+8F5K1tWLynr8G2ZOURWZsNFDmaHvYCBCw9CGJQf
/fRbOOWhqCz1TtDSQz3of9PU2u89gXjkOYKzrkigo9cFgACGlhhYRMO58yxk+5iVH0gWX0pdSaIW
gssQGftiM/0OPSR86ZC8VA6U2aH5SynsbTr01TBqH1JQ23sSeQivzkam/ANU4WF0L5rvZjdj8d6H
s/oIx+WSS8si7o5JQO/n2WEMG5CvK2aNev+sa8YgODtIhyWGpaV/2ZZpRKYlICT8fyO2KWI/Diav
Qn7mArrs+IzUYVfK7rFjaknCFPMrpvhWxZQAhthj0LJuEOz8nB7Hqq0hEZDgdUhV/qKmEK41JfQc
+niEHMHkNeJhdlCt1iu1B2pUt9z5UwsmkGC026RBIWk3zF9J24X5y7hTZw/wrmKcKUfXht7CLOmm
4weHAhdE2NrB+I3smaw5P4tMfNvOfJ2r4iNwu3fiwKlew3ELNpLFQB0kDPASQ5Cfrvj8fO58wraI
dr56Xys6EXPjjUN7jR/8mh9IpWpvCvCQOYrpUr/4agBgnTbPY8KCiD3YRg6B2etBvhTd2AK/6rEY
lHveOV6UakQ4DgO6d71tbXODOM6Q78dpRbKl8VepS5+3l5lNSVhNa+bq01KfstAdJPL8o8gz3lvS
S7b1gEufYI5jun6MGvY+JVGBEMlCHlkvP1XPXGuC4+BGHFq186YB+u2i1Co388c4wOoQY/trWwlh
Vp19wCEXbiptSInsyaIVLouf1Yovz8naWacjZbGwoYczgCdYSyAsiJYAG9xSnPr4uY6cfww764uc
7x2HeXNZe9fYxe6WBNhJg2TceR0J255xr0p/pFZxSebZWQPN4T8tTAiN+0es0v1UMOZg27NFIHpK
C9myQiXUIcrkmZva3WVCfqIz/eNjc+y6/p24k73dEwTQ+CAmshgoljO9yRkKUW3TmSIxw5eS3gDf
EnDYWCS2757mFCMKteqJwkFdKzDJMN0Yp8Wcpm4Fhw08s8Miyu3ClvkYCCsBmz3sZye27+fA3CbB
WF3x71Gpz/eVzyVPfWuFKGGcElTf0j/h9rr0xCzzoOMszP3qyYvBfodV7h2CKP9IByy+LUlTJ9k/
9eTzHTGfjFuRWc9NaG2d+X9KZx3t2Zds1ZTw+mg8/c3MNmww073j6h5X5AeQcsCPVm6Ya5G71rYu
ZrksOuuhCNjTdvSXGUoIBZA/hM0bNJR3LgMTpdwLGlZ+TAGiurQyxfqZ7f/eY0N2w9wOR5f81mPI
yV7jG/csMGu4iPB9YWAJu47YuKqMNrHTHby80dsk9hhRAAlkZtsfase4R6/HGZeAX2RCZ/9VDE22
gx77TZvO6Mni5nOK79o5+6zH6Kazu6cwYnosGoQn40gUXItBQQ0lzvXA2VbAt3y6L+Zlzbh304Xc
b8n/XBzMmdPwTQg1LHRqBzBtANKkY+8Tr8y3TbVRROZy8Bu8xeTJ1tb0GATEOSyBYTuu00+eAnfr
hyNQtwIrgCnb4zJAvoCSyo8suuIxYdJLy+beJv4egMBjmav3QP0UPYx/la7uLv2SRdUHWZwXQsp1
AivPW49WkUu2fcDpTLq2sYv9CsWV/9QSjbe2upNTaR/zuTrQi3c3EiNwGyffhg3IJvUQXYcBsFPl
HqfYf5zwLOymPTsQEgfVW/ZEdsr0pCbU6x30kFmyvOb63fi1aHcVL9o2QHsgq7HcOiHEEsGSPTKa
IiGPUflWIESZtm873e1UTZVnY+LfVK76XsrfruCsGHueegg8+BIQMup6k3cW/1haEthgwbcPtXvb
tOVLU/ZyD+KGx5ks1d4T8cmnQugC57Nk8rCfqgw6TovwyiIxio2seStVBThnxJEce83dkrKgtWnh
8L/E56Klm4gMUsGy887kY+99PH+zXG+/xn5PJqLnqkAegA5mezJKYMCZ3jo62IHQCv6F6MRCQbPQ
S6U6mNH59WXIMkQnGtWEBdA1ZrC0zAkwlunBiqpHqJe83IB0fRoNxPkl7E0UNFXBi+8mf3I/4U1R
4dtCyeuaaTjZ7GWoHVGe14VrdhDo/lT2cHR0Fpwi0jkQQdHQI9Co7T47xCY7hLaczkR4cSUSCU4K
2LJpBe7SDkVGlVJx2MT7aEZ6JA1RQDJgHPpfe5jwSk0Lv1fU86A1kw2tI7/Ppb5NsopjWPuk3rHs
qtZ8upYY+oh0osq2L/7/CqdKOTjJIzQIhF47Pkw5NV+iksoo9afTQPIeqpLqlsAXFgYTA9rEG1k5
8DTlCdsTJRkBlqSYBz0mkvwLNzMV8dBAac1CdO9DtGtD+9HyMig0DIjESFSDl7PZRTRK70MEDXxf
14TloRvKPRhxcUhCwD9kBbDxSrsHy+M5p3qYB2hwdVlci7KVN11an6ac0M6JqY+L0uXGRYc2Tdl5
zl1IHJHj822bZxkYPLejxvew3HnuYm+HEcQKgjNswiRQslDC6iv/FeyA4ff+5TXcLPPETj/JrZs6
YZLeY8jwUFciBfhMIq5Q8t72RZG8lXQZgbLxeS+C3z3dgT9kP1FSA2j2uVGgCxFgqzVmAxJL8hx2
0kLiUJU1RJ3P1JvdT8Fzf/SWAS1VkKjT4j+jUih2siwZvzXMLsi1QsnxFTYpWcA6lvRZJROVIPly
+3rHtesyCTT7JmLn3Dn+p020zDZSg733Fj9D+CDjRxfdx4hppYxbdzN2fA4xydc0QMAk8OGg4Gf/
aOExhhwgF146nr1XSTI15nNAfQshPvs6CFlqSdo3glOo2Wz96XTqy8717xKP3alrHyPw1e1IamTZ
FdT3HbhGVb20pDdvCx/snlTaP+dEa02T86+c7zsbnmjoMG0NHVS2sZrRBbc9+ayOBr9i+HskVX+X
Q08ZLdxhoq/umZV1m3CQchd+WS6Lztkj+cY24wvlO2BJGoJPilg8hPTmcvJJHckaANEkRTcg/BRt
TcTAkweOIBmLg7dMc/roxCVBpg72nZXdxwNBYdRkIFlbS7IFRQc1tDG/H+rEJTRwD85jkb5y35/6
TrjXzGanV3EshKrlKii7k4XZjHLVXOqaKE+3EzUIuxBuKWFsGk3MtvF+TJZDL9Jq2kJ0ZNX9HYOx
JqMw+XSLRu98NoxpCRiJyoa0q/KtLpAH0BXs1eyidA2mj5EhB5po/ZP09Kg59s0dFJ4+JA+LZore
j7HUXiPhTLozaVGGkqBlc4q2ZYMv5ftk+96nG04FuUfZPWNo1tlmdVta7YFVTbLxPSJ90YcDfQSD
hBRxv2pNNgTXloc8tcjFq6iAsHBRUGZsHXzkd1zaSCF0uGNZ1W/bmtitvGMDqsrim1bz7GcqPrVF
emMZKItZgMjJnVE3sC1g2vOqgqR7nEbiHoklBQ5srRChKn6Webpn072QyzWCpuGv9cbimUouusp8
70aZS2ipc6F6/4yzKiOIgzuFY2S40CgmeyRBtvlHcBkOHdt+DCQjYaS6n6w8d6FJsmdXy7Odt0+E
/LDwCZv3biGwiYne2Wtr7n6zZw06ACBIvRfK3B0ClKMT1sDbBjx9c5Rey2h0D/x+rk5iMTxaixov
qicECP24UVhqtoS8/sXl/S1ldWYNgDQ7bP7JKt4Azj6mnYWBMbBj7O/5RxhbSBfQzLP14jz/y6j1
uR3jbzQhV1263RElNLq8eXlLp3g+1k76qWwHtJlG56RRs2EM3KvQjw8iplVJPfUa1s335NbzTi/t
n7FK32wS4I5aqmlXudY9trmmHD9FsNx4tX4f5uZ2mkBkTopBjev/sjdEr14f29Bhm2vTbYLspPMH
OrOJAv8tOnXd4PFetHc2rvdI6LdidpJDRSPKY4V/VwjM151zaPO+P4aakWLFUeDpdJMQw3OK0Kft
prQ/4h1edpXv/8xecssIE2hFuTAJ8+FHe9y53Rz/aaIJp18rP+qSoK5G6uItLs9xN2UQfEVIXF72
Lg3FAI2e2Rcg30fm3HjYJAvTDEkfGTKomr5llyIsq5ovJ/0zeZy3MGO3muwUFxjJXpHaSU0WbhY5
WXdBxqTJdK89xo7NWGnyZ4rgiGuDdzXK050W0WufhDyv+fLksbrjLGXhQZZc2zlvWGNdMls00dqb
SdDWBu37mIpyP8zs83A4HHiNs0CdQ6gJHBG0QaWItxkej6Rm85H6dKCkvel90x8zQHOHoRmqkxL9
MQjq/dCIdgtthskcDPo0C28GRx38Ohdn/1vMITxoBnQ0L+n3TEbnqbFwcyWA4fsFWQ3IZJKKUwb0
hYRKZVbBtDoyVvMxvEzhhv8T+ZDAiofyY0qZzVvZxbg1XL3pGS69utX2TF1Mhhj09mgbW8VpZEVW
2yO8Ud2U+7qO/6ZLOu9t1J9EGmeg9pj22mNW7GJWMBtjwyoArSy2Mi7ugZDBw5es7BI4J25otplY
CfxdwGqrRIuAxbvJrStDFHPjQMtnh8LWPWU3iqxr4X6i7ENizHCjvIik+BFjQUJIt6wzsPgcl0zg
sOV9w47fBgZTbZIkn1jsnF3Ep931AdGpBcQOFHkzLTAOysSj0fBOlu/wGJVMsWXIeR8zDPSa9KkF
sWWoGNDSWmyThuB7doc3dH037vjitiK7jfxxjVtA7B5kJBsjGcB9g3KjDfbIRS+d9NQuHPBlstnA
ULeGU2GnfbdR0+9Y9enNGLtw6lkj+K7V3vJt8lO2RblHU4VMjMFgvEDQX9H3B4SXHE5e8lyljKNj
Lrm0MPK+bVAqNzZB2kVHDTYypUHjFd+wLP+3xIiDVvuGbKZ78p/8+8KryZ5EdrZnXU8yeJwn7BJW
1nFyqoQ6WrYvHvtrogfnLkz/FYtf3Y1hv/ONeLEwBd9k07AegSSel6lIEROeayUJDyiEhtBXvzRp
aHDMi+bYJxXNdd77L0Mr9jK/8DW/+wsXUxKhfRIuNHq1gtVVdf3/n/3/k4IIwj2j0DEZQndVypuB
YGmTDHl1ZitC1id3wBpysHXgq9wlCsVAPxJuiCK8gUhzNjJ5Ujx7t9E0HHUXWmeLoKP/PUoeuXUb
NNv2jVSXohz6J9vwJK92rBBpA2w0lV1gZXIgqe7cOvNvQidxsSDDWF5Y7tsSYZRVemCPVr/WpLhM
pEjeg3X2nQ6Tt5cr/03nTLXQJFOUk0d5qxOQNoCIJ25ihOfltUpe+Le8o0LwSI2TLc+tLq8fIInt
O6Oyki1Igeu+T7NVEsaPnTBunZIjwvDs0S7SJz2kwDnDkEUls0eke5QynY69W7Rt5RoDBw14gqGM
5PP/CIgdtP4Hp3deZeC9hpkujtZ0404TAZGxIrp6zNp9h/F4KzzC0KCf4e9fvW61+XB4cR5QV/qH
bsx+pii6BXylnot8+bLov25wRpxtnT3nFc4OneX+Y6oXvcOa+1C3PV7nsK8vOZm/W0CAdxio5KXy
au+Y2MlZul1xbspYsvz0zn5Te3ckO2wHaxCUd6Re0JPsS3ulPq2+t9JDocE/Dlot2gFlzTeSqNcP
G3WRA20v6zmDauHcEhg77ILWL88aDBJRZfpQDk6zSzyZHQXiuptS2KhzK5gvELy1g0ijYm04oO5H
P1RaBwVTACn7uJtjNiP88uTDrNtvsETtKBn6tTbfBwVP73XLuV2IHDFdv+M+cu+cvj8BCQsulp+u
esWiJ3iNebojQwogQsFz5RM+h7hkk7pxdrCymMiMiHEwDWVyQ0wXjXjv/l0a3LK6BGDkrz/77LNS
64V3JjYFMYoFu3WWU/3Z+uh404IdZ8Px2RloRiWcsy2vL62fD6o70PBD+YUO65/Nfu0eSJX7+t/T
JVd/opUll27hhsmAWD0B1gUwNKbnxs2wOeDN3IXNUJ+z/9g7s+24jWzb/sr5AdRAExEIvCaz70mK
pKQXDEmW0fc9vv7OpD3OFSlfc9T7rQeWbMk2EhkIxN57rbnMK/slohjJ7ltYDRYCS/54/RePNc2T
QhXjprAArbVY2BZ+Dr8zynlJtkP6I1EcJaeYV2RWIgDL5oFwEDhpHGD8bOk4INEwXoIdCAtGqguv
oh7vjFkdi8hf9hHTR4uu0Q7FJcQuhedclta+kEV8Ejd7JK5nNHITwAWgHHoXjP6KXsdDH3NurqJv
WBeTB3IToU1RbgZ+m66aqh6vuauPvMrR/Ir6wSuY9r9aGH1GyzQig21dsx/rNluPt2fdb1rW96Wg
pb+axqK6I/8FCGZVEo0yEaXnVP0h8wSgoNrDXRjIrYU+Oc6YlxldzN+Oxunoq2E9q4gJZpoAXRPE
hoSjeRMLTau87q2zoD9aBHZ3Vh3j+ygRZ1q9KwvOxT3reB/cunhTj8RqjCXXVMV/zIkLTPm2umav
ATrQ+wr2Rtbt3NT71qbDNYvN6BxYAU2yFEl4KZz162KsRoEwOrRXf9yy4Q5dB/QTmJAnR7CDAw0d
N3rGc/93yrMB5+QuSLur20j7KOqWWTHSGGNAgjgEg9ynQwVYlvEjojTs4x4rxG+MYVvHAHUqMV4i
B5VFqzNSzKvpkzM134skpwKEJsJU+i9D3P+P8/rAsG3dErj+347t67ey+/Y/55/D/2x4D/1849x+
/Ud/YhHAoC3lfzx2YuSOGLFxbmOO/tu6Lcz/aGFrLKwEC9x+739TvQzrP9gShY1pmHAv19U3w+jf
3m20xf/BBC5cz5WW1Irw2P/GvP3WmaqBZ7vCNpHe2fhSMR68Myk30GxKWlv6GA62dzIjOhFTEwMm
bYjFIueJnzHIhEuVYoEbI3345Z79g0n6nTmV/z6RZx6GT1vYDp9KvvNaunUYzlBOi5Obpj/14MJl
MAy9N/GjrtMqTT4ZKfIXSulnuIc+QqPReUHa8z0gQG1pu9OTYyNdY7igjhM28M1QG58NjGC7D67z
rSf09ToxyitTO6ZNAtr78LNRcWjvCOU7NSSBh4upqSB1Z3V8HDg2bDRmORqe4mwF7YvqZhK5aok/
UEebf78O+7frkLdkFxzEDkZlvLLv7ldblvRlRGuegI3MK3KH8msP2BBZqcSoHhKPMJcmXrVuPLmW
+z13s+HRRKXGFCo4mbG7roOQXARcGJs+8KJ737WOSKGvni2YbJLaULqT+MDZK2527f+bHMfNk0Ky
vqRjmy7/c95d9NgOGCNJlDtZs85CZnc9c2HdIkPpvJfOHWlD1a25ydO5unMjk2q9M4szCKCBN2aB
E3kVBJlCTgZWPw5hDFd0z5IuJiyxgRY6gJ4psjo6tV6Mu4KR8BHbpVhiWBlIR+7alyIA1mSMVfGd
QI5Tj3brR+7ly6kOL3NmFXseEkk/ZgJSSMDuehAAY/GcASRgzGar5L4Ear2QQVp/4HS3bh/9/a3R
3B3lAAswpXn7vn/xGt/yooRTu/4J0lXEzMRM91hUCAxqUXzXldGxyhzzOOTtZ97K+ZVy0d80HeYK
Pejg1Ahmev/tEtPObX0BRVKCGJPXR/aXS7Kgwrt56wfnedDFofQnOPcTLimbnhjQyE9xF0SfHAvH
PX18BXc/jcMrHk+QTjzsYutzjpBzaz/R5PTv5wh5GKWJW3413bo4V8340T38bQ+7XbA2iTmUFpEx
70ELcyASuy/j8KwTlZJwyRmyqUmEEXIkbx2vwKqIEe0hSXWXddH7BwCWPxGCAEonIGDvVlYBg5QR
A+keT7GBVwNqU7vuFJRMI7Ke/v3+Wm/hBjwN2oHJoDyTaxXCdG/ciF/ub2uPo2yGkYQZ0utHPQRH
8GL1xpwBEfMkw9UfxRBzLLk30e4taI41JyfO70JcVltdOjc3lbG25n5N0eCe/v3q3qEX/ro62/Qc
Xju2Et77BdlVoapn3wnPY4/PciCPHoF0ARKW41fH5IgwZi+W7RoiDwNIi77pYDQPpToJs69XAwjc
rc1YnPiGdil6i4FxMzFH5FxGWiSDG9g1yXqYUvPEW85eQMjoVnEZfLaYECyIHdFbZ5L6A/7CDZ3y
9jHjngvHdk1l2lJr+x1QwiybWrT0LM5uDxOqwQ19yox+02rUgMhcmD/dstsiCxllIohBudpGaBws
NT/k4JSbG8WWXSNbMcVcujVI9TTyxGp2nOIQGV+HBESz65Cix1nSWJTw1A6pSR84n6I1XtxyFSQ+
8vzGs0DnT/BRcPTFtTm+hI7rUJVg9fI95zAlCk2sH6D4t/emp5aVlVofvEEcTjHvbgUJo5w62JGV
KYC2vF1+vm4q2jh1fMa7OK/x7dARZ/PtK+QTbRgOdxk+422ErcK2h/lLAHMDW1K3jemp7+yWFTmY
o3XsgRxtwoBGZNdSRrQ031BsFfMlbrJpS5oM0uDUkpRnbfoD2ZbEt3Q39Hlw5aTUEPan7BWj3Xo7
WdXPLsgMGjOTOjhWcDc38fwBBMP5/aGj+8ZyZltzHRft1ttPnTg6rAWtx/MAjp9pLCjCuVNiS9jd
/dxBEbBLAnGzgVxuMCHg1AfyDsfUohuPPSs18IHOOFHJVHHVOmrrh6DE+2YBCdikuulpAzHVKe2m
XqWz69xxEdluCOWSqHZ6+f30NUYKbBdIyix77h+E1TDMl/4e/WX2mA0Smcic/GHjQF29nmgwJ//X
26THYy04F0BqkLyTb7fol30HmY1hqdLBMlyR8+OWZf7JJDILYdaitFz5VIxMkjC7HYVyrnmaRHTp
6k/+2BLkhkOSNC9MFHig6dzDbgV+9WxkzFLjdpQfrFH7tzXKpbLGOQFzbjaJxH17qW2W+HNIB/Us
fDSgJiFZJGC26mFEddN008ys2HA2cfyJEQltdT9d+SytBxGSKpHN4Y+RsPnZp8SNwlnxCuP94zjW
c0Hs4zXX8AzRbN8hhGqOemYm6aWlcfz3ffT3gy3KCJPkOd5K2uUzvEO+xElMi2lSwMF0fUmcDLtX
H3yu+RL2SDrQEVpPEUqiM25JILemu0IC769zuyUjEY89NeFIyoSLnirzTXgWWZ6taiP+aFFI7uSb
88ftMl1+KNNS3Oj3z0UZmn2WcJmW3nTMfuluZltdj/UKuDQ5ZrLy7wdSSEv4zKmdB/ek86o9orSr
9OAcTrS6jmRIGB9s2L+fizyLHeBWONmCRfv+ukaRV5bO/PQM5IlCpCUa0m9iFK3aeRJFSnOZQGvS
JGi5kTHzqJOiWUSoS5ZlyXRgTGvjgztl/3ZS85isKxOTkuUx9qPsevP4eNnkp6rusrOIU7V2Z+cm
7ATdDFXkYOYx26UIFBs9/WtIj5ciQDplRFCJUnM6yD6NVmUFZDmICFH1cmwsk2q6VWtH3rouArFw
pxzzvbVKStfeo238Oz+eWPfgZ3H96zv9lUelbivu7VctOPJTbJJUZGs+yNsPkGVzKmp6Tmf6YrwD
25v703cuTap+lhR6hNvXKLaggy+jHIPBOA+865KAj5i41yiau/NkucVGdJK3H2MZ0XqfO69q910n
9WaK0hbHYXdnOh1y+dquMTP7UF+ZQE8bOnPHviXsFQEjia9JcSHisd9HmXgwYvC8raK/Hdtxs6zY
pGiWuS2KZnuPgcE8Fdg6fY9AU/Jc16ZtzoicABPLcQR11TlYSOKq3KEDINK3UdieGC+ulKJ1G3Eq
2EYWKRqKwKm0r6tT5nrXtEus56F6GWRQPo0EQy0TqyFMRzJupjNafcVWdbQnJvl1VR+xGkX//WLi
uE/tjWvwdmrV7x67topNA6hbelbFMN2FUfySzBHZoIQId56R33VPHQy0u8ThGUNu6xEiPVNdlkAr
MoaRIU3JhtpF876iDIIDYBfJETko5xvgj0DUsl2n6SXaBgauf9/Z7H9aRxQHpvZoG/AmfXeA0HaY
1RgB07NMwHSSgbLrVBkSFGrsRhdhByGy1VkQc5GVDd6Ukt6xTFoAMdm8ch3hrzq3v9fLYJdWs7Mz
hq+kCQxPkfuD8FSHSIN8D0/aXXfBLZ3bxPJsOURf//uH+P0Q7gmqZ453AM1ps7x+yF9ehpVd4SU2
+5Q3DK7gYTSPvpMiRqDvAtsz/dKYdX32ua1Lg2SBvJ/kPpv6i028KVorlEWyzx6xeOzI3LTQWrXZ
B2WYZf6+NQtX8772aIu4rNEb1+uXS+Qx0rHScXZuLRsb8J2bU+jw/7o3mkXmxw4TEPtHOWUPqq4P
XaoBI8E52vY5LVXbJKw7Iyl9CcyfhjZHNKqbZlfFw5XkobUtYAq5qty5lORbGHkMMzkBQuXIvS0A
JTR3pki/Nzr/CbATJaYmGGX0WFfUBh6BJoZ+rjNGHRX+SNcoHnsQ/I9hlNZUL5W9j1zQlTq1EM+K
xD3gpfqa0GTf6Tg1V3bM2pZTMP8B4DdnXOmWmKLWRRV9Fw6xyGqC0etrOOVmTKoKO1qyJyL1GGFl
jTWN/0zqT25m+IfUGAJmBIG/FbL8o88EomCcYy9NyXDZygPmYyCd+sKcH5MYBy/NLioSI+sfJosk
nIzcylYE9HOiNYnt9tdy6j53NX5Ujz8imcI+zdxWaUAuiIkkZarWPE/xJ7sE0t8w9dnYOs4fYEvv
ZZ/A3JOGh9m7hiiMv3o/0pUggAnRCeGkCR7e/gKvMT+ktuYtb9XLHqT6B2enf1rZPJe08ihPqTJf
sYS/LJu5VXUQoC85m5p3TmKs0hjYrpUca8SaGCjR8lSZzJd9rUC6WBxTabatHHWo557pduOvZx4I
D2yRrarug1X9Wmj98hLiteOADLQ9Ck2TJoP37mQHmL50MrCFJ8SEoAvGxluGKSJqpF05BrX7qsRn
gQJ3K2KxcVXqbOgMQULl4Ie65h5WEj4qElr7aHoAUCa3avDYDSUAEivEI+nYD6nlPn2wW3jv2m6v
l+1xS+mImJSl78uH1pG9VeXudEpHuDNTRw3XDZJ4XFuhG0AcDeqkYiQQq+h71nefWtKEkqzOt7On
bCwoXfYp0mkJob5gbKF71P5x+BVB1HTEb+duQntowNr3O1HQfsBEIkkhrI+v5EPXR0mjK6s8C2IS
w5xgnhJVG+qHMtkladkfrdKCRkf7JZIlC9GMp0U0T2KBViTZRNlkHHFU7wYac1cieeaTV3rLGoHE
kSQscqYhLKxGl4kHOU3IgdGvQrzCu8F1hNSqVd1c/vpB1tWKAIhwA7cLK6Yn1N6XyG/o8qpzK3N8
SiytTV/vDExd95ZUh/k2CA91yFgHhxfpToGxcxX5LQRn1Ots7tut7xTROq7TfTRr8YTuO1gQP/P5
tY/z+gOUy/ceqc2aByg7pHn4w8+iZJM7ql8zSp6WWlGHRDUJ61JBJgFZcei7GVeFQ3Zj/si2ITdB
b4qNnGyL7cRaA5qurk5nFUAurc86g8rUFcYPJxLXGKgVjazYvwKn+BLR7TrKNidsu9DtxpPqidyF
+tiChDNEE55mj15NWilyLgOC/lRDBYIf5+pPdsa/ixHgNJxC8Ee70dLlQd4i9ioZ1sDzHUKVm/l5
1rFFzpMITkgNkMgy4Oub7qlxu2gX3eZ4upv1qjQ6v91Z0HMO5sDSCPyuuUNfmIBo9N3TSAdzQRBo
vzcUXxqDVOf8+mNgzO6SYQif49lqyUVwNPavwO3JYzFQ0a+6wfKPLWl/dwMNSmabGW6MZihgbGln
b5O08qKur2HY3AbmtHPoHdE4A8Q30B3HBfYf21wUY9h/j+fZXmrHNQ5YHJMrsqrgk1WYw9IJJ7IS
OZjujbxCKtiyqwfRLVGq1fkZrk3L46SSFRc0HeCpTYfXX1lVjChKoufowscKIOCj2T/LxHU/2DNf
ex5vdyV6cY68nQgs+uvvX7Wapip+dMDvpOmkq6gLkb/StZmg9VCo0Y41HbJ6GJxOGxlwPJubz9TG
vKNIKBms8uYqXOWRR2ogDRTsYUClM5KzV2aJhi33p+8JONObCOuPvBi/2sjk/c9zXBnPTp1E10oi
A6ymdSKfemyeC9lm2TpV+Mc+2MZ+38XYu4RpcXoTzJRemyS/vBp4ajOG7qM4RXWTHSRQHicid6l1
9ZlSq7qk5Lr06ISjuZcXU3bDdnIBzH1wFe/ONeylHKI0zgHen0r/9gpgjcqUlCxxKpgVXPIABFKe
Y9wUdBVrA9xbm2Juqx0fGVhPVylOMNrnzE+X5gBbsCj5wxmimW3aOR8sBPX7tTGH4wtl0EOD1tLv
+oQ8ko1C4C9Pc97SnI1EgzbTNx9ef0CGBAFiQbprknjVW3a6mUWDDjJOVzSXHsMUFIHVK/tJEQ5W
ayRJcWhhsY4gk0w46dZsIWv2KYg5bXWgAduh4Mq2LHN0C2MKkScIKozTiEucFskApvisjOs/vcy+
D3VVcmaYjTMwLn+tfWR4k+18C+ESbhOvnD85MNiFnt1LOxl/JpJZD6+dDsBLMh8HpzoSNTpsFZ6K
u6gOfno5bfIc3XPgSm8bBa7aOzFBoMDNHMRiqKXTQz66VLk9RMAOCRVhYCNDECjwvpjqPUyxYDkN
1vxB5+T1CPD2YYRVKy0qDMafdCbe1UY2j0CZz8I4TaNyLlUZx1BUGn+jW7jwdZf/LKT6GTooWMKi
/qmTHNP+V/bArZhBWkrLEgu7Gj5z+JliHwVJpQn08sKfIgLQ2OtkAoXjElcXuC+QE+KVrvOlRdX6
KCPrXPR9uLX9yF2hN0gWdBMShD28bBuyp5nTr8O+5bSUdxLd6BSsczfwNmU/f2mmyH2aqwaIu7Qv
FooEkCkKqxsZL1jdSsKgcwP7TdPqC8MbyA6HMlKfaTqPd3NdRgwfJmIzisY5VXYWI3BU1aJGnnxH
qF+FwrwiJLYonz0U7jtvUKfUHs7xLKASqLOIaom2ZuTsJv2YEJpx18KGWtj1NP2owUU7EQ9TG3pg
SpxHk3/HqZZkXwR1d1Uy3ia4tXapiMdLErbibjS3KkVtp80ajpmnJViwehcMrfiEN+6D/eB9a5b9
ADQ3Y83bGJwOy/vRqojbKuDsFp0nGjiL2K8O1TxYm9Cg81yhGT69/nBH5GU4QbG9G9jCAx+aHzJ1
xGzEFqKYqna2Y6whLfbrcCaOFofHD/67MVND96hL7OFmCigOdGaCVc1wtgEwwDsgUaQLz3O8yyWZ
DFbD+YAg2wcTwegQ9cYZ7wY8Ib1KTK/d9Bz3lok3zB/cAuu2rbxd8iDcBT0lbYNl/22qi3W2oP+e
FmfZzEy7gfCsVX2Lc8AxWVuOiQoxwkhhBfoudRLQWykmbXx/HM6a5PmD/fl9ga9Ni1cE/g4tXPZq
BkFvC08Zm9ZoZUZxRuAFB2sMyXlK+3KdMjY4mdNOUbduiAP8bIww1WwOM0tBfJwJMtMW+dJUTQOk
L/7TThPUWlkVb3UEpob45GSPvhyrCgKDwTC/hs5okV7EqUNXhXtFx4V60jsOCf1RqxghXNR1syTr
soX2DMyzS06KiS+BgsSiGiE9BIkSNM4iqoTYIioNQQ0psmWwVibK6you7H0XS1g21hBsqjmyF84U
XbJ69F50YJEa68sHM2rkHpU78nj3lpcr9bqBGAJBj/N3SKdRz4a96x14kWRrkY0HP6D3reHB63Nr
H1NeRr730/I6/0XHhrk2okuREPUUDbn1RYphUwH0eYIxM7JZpA4qe14Q9u1HKfCvihRPbpRxHOsM
oOZWWRmX1x8RksNLFxGWggGh2o7tQ4IMi6BDIs/KnMB1RMg7paeUItkgTJDSvEi64s4mK2LvtZHc
MvsHX5o3n02fYZWVMw1PFNDbKOk++Uhy4w4u3uuxKgDTDzADcSUcU4tmkyFeBrtl1FVRVRhee+iD
stmneFUXHO3dXSXSO/K5roY0pm9JNZYLUxAh0SfEtUVj4l94ke9rFV56iEu4XbC2//sqfT/RY5Fa
Jg4lSYV7e1W8dk9+OcvYBSdwqtTqjLW1Qr2oy72dI9IjOPuxdKN+iYVSrbUU4V3dzl/9ikhUNxwc
Sq3uSzUF2c4zYpKJ4tJ5SSY6iUQTVBt6js7LKIEPh+kIXKxZd8S3QjuvdgzDy60RN/Vx+t9f5UXI
3wtwE9gD64N2TX+IScvLUz+5zE6zzYeGuA8PdH4lALCmpM8EBPxs42jyP7gj1m+nu9sdcZRFfY26
wX5tqf9yR7pE9n4wkFXNSy28dt50SCzsB93JqXR/X8fVQxS2ObMsY9Pkxg/Rd+7u37+U1x74m32M
6E6642RLcJJW1mtv4pdLqN1wakq/pHNW1vlpBJ51KhDqJkCmItD20B2pIK0kIp9EIhtXnce7NEsr
ek/TshyS+LMXl+0Hh7r3nfvbUrFsjcyKXtpr4+HtfmaBw4A5j4TQmkesAPX0SLIgRN0hMlcqdHYN
C7mK0I7SWyZbyZ6y+76dDwTm5YvE7x/QrCDP17eXxM1670SB2gYhiKzCqb6lgU7u6Qd0a29Aw224
0Qc3VdwGC29vqlTIMWjZI9Lig9zOrL/c1KD2qnlucI6NU/CFzCPriLUQxFVLRlD70LBbfh+HSd4Z
4DLPrd+NS9p3xGoXbWGBTS6Mo2fVtHawlj4rj5ApTGYO1KKJ0NLWiFZN14Xb6faXldFfYfE0p1EY
8UPVzgNZ9C0S9FkRfSu6c5CY8hHp56Ifi4IKgRKQ6UC0LmhCL9uiNo+VGzyLoay+RNNwy1Hl8WAz
OecdnvfXX02xO64Hi6jm/3rtUb+Zjs3QSCjmWe+UNG3gTDM7WHkeAAB141Ts/d5/GOZTOGVU1gnx
JHWs1n/pgzuadDsDGPduSCz7rEv52Ldi/OCr+/29zkyN8Ro6D9Om3f9abvz61WmIdq7smnMSt6jG
AKvyn5n0KlC9WpZ0Bomo8j0Gb9JbWaU4BtoNtuPsxsi1UCT/+x36h4WklXtb65wYOGe93zJniCV0
9Y323IuoWueYJpnokFkP6GQirqsYz0VFkYKSleSjqbX/TieqKbN8Y3qebKBhvGNB8XRWS7pr9Uca
+YhACp9lIsazLKufBVkDu6xHCz6kmu6uDOyzr8W4oWXrL10FJd4swmM6kFyKIGsCKGavrdCB84Dw
5DwiQihCr9+Po4YfK0b73mmqbUOWwG4u4Ir0WBIWZY/xcnLIkFZGoz86jP32vNkmK4gepYe/DR3M
uxblVBK003MEOzfGUQzufDLN6YeMffMQMHHa9y62Xp6/PEZ9n6dHM7Zeelfi4MzKS1S44oN66L3k
T7Pr2C5uWyYt2mFBvZvbBaHvJm5g92d2rYlOOvOKqOs07jLjrqnKp4R3z6r1fwh0x0zj8ZgHvQhX
SdtYOyHwhkE/PFZFLXmOu26b2XW3SJJ+2k6l/1IFgYdPiabjvy8257dK2uZZ5CZSD3pE4bzXEc2u
a6EMoEYZbiFoY5op4AWHEYLWJmNSelfZJXbict/aNocbyIaL7CbSinUNcLKj5Azs0YUB7z3QyTTv
42De9zdRSpBExUPT1d+xO6m9BJAWQBFAZoL3PRmDb04qHzjMYUqGZ7waq1Qs/CyPV9j1PBq3ySrA
nKIFrOmpCT5QmVjvRmN8VTa8axrbnmtJkybH2616rALCC8LQPQ8NMrPRqa0js8mLUI23n4ya41pD
vmTn9YfXOXGHnw1duleX31qwUNsh5IhWZsya8Fh91OR6P1Ln4hTjawsVFOofgTLh7cUxrAMcmyXz
+S8J618bYdMAsVeTe+mByD1NCCW381y+NGC8169ClNcfQWepYwT95oNV8vuBgQmFooXnKCp+tMC3
Z/GXDTLOfDIc3dE5pyhHt7QXikF9bZyi4VVryX1Jnx3TI/abvrTWdmf2izZI/3SamWSTMZ6BOJrN
B+co+VsxhjxP0SZQDglOTCpuv//LNTl+EDfCy60zB3hjS7ZHu3VioJtu5D9bja/uOyuqL02OXz6G
ACGYw+Xp+EP7jOxTfOVHqtSHcpjq+8bBUdRCXtpVLXGUwIo14YCLeE7TB5YxPsKS+E/mTe4pb9Pk
2GtK3AA+WDA0xyBp3U0Q9t6xwN22CRl7U+Uad68tYesmpcSR8bl1Ec5tbQ4ICwuLzoaNmbQRFzYB
thTE2wYGN/4gMjUSxX8SBxvPuAUZAPxsXZcEOPzNUyvBnGc6+eDc9fvbj+n6rc/HpuXRSnPfDTDz
2EdhxtN7ltl87UbvXhL3dPTN+ta7kDcS4t4iTwNG1fyjZVdaNl7S7TPdBh8sM/Hbc+nctKyaRoPN
+ZSv9e1XajuBqLxWyjPsq34/GIgRU4cgFs4oJLR3Sp/pBOFZzatynSRheKD0h9BS4TmFQhWvHU8k
G88I5iOqnuoOqQM8Zait8C5SeTBAAkFY2U5Vta7nbliX/hycBKMqFAB8TbKp7326sSR19E+NPTb3
ec4wB9v5yRw5SxF/s5pweR1MACuXgan+wpyxEHvdTG+QkMISjrI7e8euIQN8bKJ+ExtRsfTSSO5E
S17jB3v3PzwBlFakbzFA5H65725XONBY0ajTzg5V1iIBfgQDBCdK/GdNIBDDA2I24ta5TX8LIufV
yNZLh2nfFxFVd5vc5Mtzt+pdYz/L9tkJGJYkeffVxD5dWtnXusdoGyPjWd5ICaWiU0UvdwtP7uqG
6oVM8HkhNlXcPyP3QUsHFPaDT3j7BG/O1DT7kT+ifCIvTLBXv10QeJsVKlHtk9zsZuuqJ3M7GGwc
bfJHAIp1tiexN1L4zV4Q2Px+GC6M+ARA0z50vMGsoafi5Z2Gt9S4KDwKO/p8pGQQTU9HXy+oH8IF
ZrYEQML8CQASakLakL1ucwjU5aOIjZ+ZxCLq08KiKhzIuBnadZ4DmmD/ST74Rv/hAVASKYHgXKzV
7Vl4+3mTUpOaMKvkAknr0pHUe4q1y8Ax1g+EVz3PGZQA8NoZAsBsX+rxpnp3kJ9Y0TFjxrQM7LCH
hRYuLC9wnsa6PmlQ/k9OCGgVqAi7907TITg5iAgXDNEhH3bdeETx6+M0bx9kiCfetTP03xaycc5X
yTEMjH45piYakDR/NFvYd2E6pdfGQiubNWb1ufafU94Pz/XttuhbwBXH5UPhzc6nvKcKqWNw6x+s
jN/OLahDqRPBCtHX5Mj1bu0H/aS7tO183kjMp3o5Es3pF+mxhn/ZleI6qGoVDVmFq1LV27EvObhE
dXSAUnsWgX6cYfM/6aQHYu18w0aJQzIegwtw3KsjKmeV6cC7tKCLcRiO7tpvp3ZbWHJZ+gWZGR6m
dQv4QO3SmI3r57TJv/vN/FdeKoPYbokY6CNlKA3o3x4Hl6G8i3qeJAHXFd7b5QG3KIL8MCaX3jEh
DxjpD98dCPuJ7QYRQz3dzWYM+1P0MbIQkr/EmKGPN5PgJYVOfDeUlDNDzgMg5JAfQt/LIQxa51Am
UL1KcK9D6TyV88xgNeN1GrW0ykEG7QcRgzo2EsweZV+cjZeQ4KvFRPm6MdJInLt8SnfYwm9cX1/9
YUxV8mhVE2OTlpT3sNHRznWe44Kx8iI12gMnUvVc2qzruxAy9p0gCeQyYOK9eHWANXaC1lRGxg8O
8vEF5nJ4VhLaqTmb8p5e+gg36M8A+Rzvan5R4kEi6UeuI1OPV86N1sIboPk7qVix541fq59lYZZ/
QoK5eTHK9YxDe58G1WEe/OEEk6oklLH4MssbYCfT9bYAHHkP7Aq+NWVXOft7qf+4CV2Z5wgoSzAC
n2A72TD+++IhNMP82s7uEYVkdxEowgh+GKA1G83WbqIYyyDbJyCz8gTGr/d69dyHUl8IU34OCJvi
/ateTGNkQE6m4amXntqNflV+CYw0XGZ+P107TPRDlPvnQQJcwIXT7HRXNBeZjI8ZA9u1J5gX/d9v
qM3dfKf74JPhEnAVjnEMfcVFwa+YbdTd0J8GI/hpAYm+Vp1HjEDlgE6pC1iJZNp3o9088CYVmgjB
ZuqMe/0lb8rwW4GfVQ9UyG6MomfhDrAh09Sbtlll7W2NWi8VzFnqUeHwYgTxwqa+1TMvSbRw5QFb
GfU7YR2R84h0VT4WNq/QvDyGaTJ9Zp+mITxxmnr9S5Bd9De0/xAFCeNHxEMk2pgQ3wQMX3eC3Bq5
uJ9DgNcnOCHzzWwdfofcuUmMrH0hKhwma1yaG9dbVoS937/+CE4qrvTVQrISQECdd00hk5MO4njv
ZwOMNdgHu8r2HSjQdBw1vvY7GA8SzJmE01Gpau3o9VhF6ktZVHID5j3Y6KwM71uVPUgc00VbZvew
8v2LgqK94LwxdHl7ThtdPQrg9mt+C9/tbNaPauyLQ1uLI3qoR6If6z/ieLovdBa/zCXZz0PfN4cU
gBjKPFK9gyL6ibm+/+TG3EAUZE7lp383SlTDnJEnuzs7pFffDdyfJ8spj32sb/KGOSI2OIJZxbJw
apigmN6b01AF19EiOaPN1bQKlTkeA7cUyAAKGHpuE824+aNx5Q1iApsNQSieVHsxNHztYSwvVmLE
qBmJhEL6Fi+EjYjJynA7uZF7SfxxG89GebCnL8X8uZad8QxOsObDChA/CZnYoyyZf00uFpPCPXXF
dCoqGKzFVJACMkLW+OVXzBfv7Doh6+l2B6ieQHSpJWYW43PS3rS8dg0cTzj+yZ2Z0jGZWgWMPTi1
DY+lqT6jh96RZdFc2rFrLklw5RQzfauDR9X47erV0B4wwFjI28uvcXdtn2Nxv0lI0iKZsFn7d8oZ
jPXo+zwYpJjdpSlhl2Px2NUO2pjh6bWUcGgrL5NJNneVSXAjMbDLpADEabIioK6WG9nlxlKmrXcU
yYhTi9YqYAA2EMZO17oY4lVFnMjCZEVfX3/MoFTtsD3bVW/uVDd90niz0adBy70JvgP3njFLuFXG
QEYHe9ZVmlm6nREx3FEFT8uotNWmR+NJCg9sTVBFCb3+r0l+NvtyOuRu72860/jDMLIfY9W0DzPx
HWkn/g9n57UbuZJl0S8iQDJoX9N7p5RU0gtRKkPvbfDrZ5HVGMy9PbiNmRdCedHoSkNGnDhn77WB
sEhHLnqmMHe7Ezt0u4A1FM3ewu7zaciG9SnQfX6ozllydrRgubTBM0xz1nhftX7k3NigW+i0+5YN
9sIqDqFLumGr6uE3RSPvwMNSumd2tGAnCm6Jg7DaUCrnGVIZAd7T60/W/o0JVDKYhjS5Z8Tr0hvk
Xiq58+pDUzfENbU75Ra1Oha2Ar8L28INa+Swj1uHaIJYOlu8hA15KDpnFsjVu9gnyUsWaJTN0ZIU
Ne73giYT1WM4HhJjjC5J7qqQcdv4W1xbd2qA8RfWhm2Ganllkld4hkm074hUQ6aYnYuhah7+CHix
CaZEd50BZTzNJ1JjfEq3+k3JqBzsHijh6JSIh031o3EUAj9EsPFDYpOYCndPvAXRVVP1C27HQ2rp
yXkWgkFf9665R6hT0sJuwO1YuGb0sNVYPzXMC3oPLkZMiscytj1xsSeiRMGc508n0zHDZTF5IqkT
4/vskyz1gFy9zpWffseamtw7EZgEsOTR1S1OYPnP7KvS52izcpCVUkoOxtHrTcZWAW0ZYRUa2GMN
BEbEfpE7kPkhvj6isbu0Ye0zLY/E6/RfFJK4CEhdlalwbiZEN4qDNPopw4IURItGathYWOo0QgKQ
fSIN1I+uT/ShEpF9l/RIH3UvNlaygUGusda+6YoxLoK8Hk6G259t8LEnhYg8wNBe/SGL4BXXhn70
0gSdtR0CYdRsQZJnqLsr0+Zczy1X/cyLYosyVnzk3DMrVKfpWcycnfkYXsLMw1xd0BZt4vI4X8if
IJgU1enSLCvlHNeNskNw/pxfjYb0Dn+O8GHuTAx9oK66p4zXEn7OAyDKi5eSwJW3ARMlC5IfOG6Y
PyG9Y6hF9lqgSlkSOPCwsZfdFYeZRacwijWztnwowGfLsibB0mPc1+aDe+2niymfSZxOYco4lqg3
dsBCgjdNrZW9Bn9wbXaB9R8Mh3Oa7l+OYoblTM3xaXDkogf627S5DhhgkEPTXnK3O6v8gm92CoM9
N0iOVWUJyyN39D1MLZ8nnIrToim8FnYnSYvyPtROaMeq5FTqROgc5pdhnb/l6O9f/aF88WMj+5Hn
6QssiGjlkC57NBHPgxSKg63ppOprCtYfcgRRD/rKs4OOwIfBuMcCfrHOz+b7ccEuA0tjvmsHpdgU
gxc//wUacYonMufxewGXFB2b+SGtAfqlWe26tPWOGk8f8D2vniK4BwKelCo4ccJbG3aePbuQ3EyQ
TeqHZzpveValP0w+BdQ+vBOu9quCZ6Owanz2iUfT1u+GNwoMzC+dPgBe8pBLlMJ6KOR08D0qTzRC
/qvsEW3mkf1Q2yC6//Px6I98+C8/F9QBRq66wfHZNpy/T6NILBkahJGY5Rr8qlUYMi6fFKJuZg/m
oq6g/tKcxVmx1oJBWwJJyeVGU0S7Q6n5jXiqCv8ZuVT41Ip3AaR0QVnaXUoVbaFvaO06NW1gXQ0Z
GnZUdEcHsTQsa2InoY4VOeI8BxRkAWWTBkRzbUEiH5kv/9bVlqRZMiUPY2yMt9iNbQCVMv3hcsrM
nL2Te86zMpXkQvBLv1A04V3UqiAMx7WjLdL3cm1mqnhFIKuv29i+kDwDVdNu7DOIGPtsqgQbWgCW
Ng0DWMKZSyI1HciR1Pp3b8RujFhnb+ZmfRXTJQVubAx3CoOoFfKINrQ6VTJ4Ce1BbmQxxqCG0u4J
xcp5IIhYgC38RCrpbBlpwKFE7wFCXDOPRqMkjPZ6uTbuJoT+Wy7N5lZOF8UT9RIbJsA4WaFGTfqv
QL47Tk6OSK2l14IMyb5ItV0wSEqNsKjQHaquvm46DbdUXihvDrPppQ465qVzyH6u2QOuvdV6m4Yc
lGlHaA9ll29z/l8uchoK2mb1i3lXx5uDsddbpvl0Xf8raWrrh4yaWwSSHzClMTF4/JTe+4jvkUlr
/hLRhd+BnGxRTVLu16QeH40R1feQIsDXh7Ta1vwUxCb38lrUcu9b432WxTZ21U1AecJAtNq49EEB
1DbqkXn5Hj95Vq0dK4r2cK7KDyO/GHG8Gkv9vWC2uzGzdPgjIKql35CJmyWHUWMWr+V9sq9QADRD
kqyMMXNvI0aEzZB36cnWELiJxnyGfpAA0Yl3muIPb3GplBd2kd/zq6gM7AP7cL4sbJA7CjPczfyT
zRd6BQ4GSkVugrrLSb6GtqowoP+go7A1xWg8XYOIorgUB3KXSQdhxPu9Kse955rJW6dU0b5t7GQj
B4CEaOm1fTGqH24d1Fc6FOYbOhgQe2N/w5TxqeUtiD2M+x8qDZUFj1t8cfXYfknhJpr+aSjjEyPi
Hjaubt/MrLJvStW4IPNSY9vVNSS5NkjPOkmSK9vwhkNIhCVvolgRBmJ/VLC7c7VDSxjq2o0osnY9
TH9FCeZtvwj0W57G7Tr3BbmsfVltE63UTjoyimXekDzmAR569JnIz23tncU0C/JaqqygGb7ZLj9i
2hCGOpeNiiblkYwAedQLIiusIC1WmEG9o1m43lFPR38ZDEm9MgpZH+sxRy4V1aa/7Yg7WqTiI9QR
Hmlu+dGVgfqNMxN3nxfvDZmKKzO08aC2er4ZCrr3aYEEwY5HGi1h9kPR0eFEbag8moG2gpeLaiUG
bv+pdUEfH7J1Lps99+8CxWR/YH8pvWVi2MBhCwF/K7eYmgbjMuHgBxyKxAE+lPMWmYyzen+dhKj1
CytHz6f047ZgdHZly2GpHmtyxGK0oFJR66OEHntA8V4vlUoob54PT/5PR6PrT0Nay503L4vTZf5L
VYcj91SxC6flonQz68jJwYPNNsFbSoc0sbh0OeoJ4JvS4EZoxJs1yn6lNNhuIj1GrA79AymVt1CA
s/uD9ssOaSq4SZu8Opd4KvQhP3kcDCKyK2zrGXhVcws79dPw8zWrUrevB5BnwJU+nEYax0YZn5AD
9B9JMZC4WReXLivbfZAQ4mGoxUsblMlrW9JtN2RHcHmBuSi2TXizHT7jGgzCRMtOCth9mauemj66
kpnr//mI8+ekSx8v/aJw7ohrnrpJAEAQaMUR8wfN5CKJzhFb5i4now6bVE4ZHAzvNdYGQpn9mnZc
iPGhKPFVUNda0wUPcDWZALKlqSHiticRg2yROxLeTYAUqvkPN3UgUXqhf9TSkTFwH99astJ2yGTF
zQgj4xYwT2jGqt7Tzrs5kV8dsrC/zFM+st2/TDf0NuakQ+0nHep86YYHEXk8aUzHmJdXWQWMwvsx
N2ow8tHKssp22MzlLzcwo1REIlAUu0eSMoGwCy34SgnwSSKlQr7Vu5u58EZQ+Er07iUObO11CBHz
RsDbID8Hu0QflS2/oLpCpU+CUh+cAviwmyzwfxemD4cXSapbNJdg6nslUdZukezoi6qgGwem/dlO
zTpLZMj+3WbchVL18FJlv1L6aEfMjubRtGKiNwgh7wMHRjQGYbIhtBzYS1vj4e0m1Qkc+iApD1oK
acHXWINkYclVkFq/StXRXxF0iLPnOb+yyXJO6+5exOZ4Fan22VXlsCtoyaxS0bDk1Hl8DFj5Nn/u
eeZ3knvG928t0QqEZcc0awFlpoVqbtrO6l4jLf6IVA7peHCzRWoU8UvoVz8iocqzgSR00TBIPVgB
eu5Rmia5KlFormSaL2IS8eBY2tmdLgYQmtRSYcrQbmyI/TMcnEmMAINN3EDCc4gi/6abyYeVhuk2
VQtlrdelBbC9qb/bzfg1UPA8bKcqj6aSIh0PlEcda+pD8wPtUag6GO26uCWGBANa9/6xjMic0vgx
r4US+69sSatsAP5XmYwcLHukpz7DGtX6d5u74T4wO5T9ubmn/cEgVc+dL528Dt0vmyVa+uDuyfCd
vuH4yIP+Axzf2/zNk55aLtQiTBbNVNnZckhOXhOfB983vndfpnTKe20wElErDgZ4X76nDvw2B074
6FOsNZNGaZS7oC/NoxwvmuKY11jXGxjbFjQ1QWRNQOTp2fAOShWbF9clHHhla3qzocPbrjNZeyfg
6LDwWmdYjeQEoTDprUNQC6K6aMYsM3Q0i7nvF8bR93EwyKZ2Bieh8CM5jJWeQNAsiEEBU+qAObXP
WiieBW3/I+2ElqLbC38S5QrhP2j3umIT1DUIdUeCOtJB/V3URA0ucrvWyVkkeKEAmRpGwy83QMIp
JwNODQN9EZsoDczGfJkNMm2dlldWhhfFdVaS6pkaQqd+nC5ZRiTZXBcZyF4PWRox7aA7mbU0RpmJ
2HA497lVcOolxwoKhSY3Q5V9mqUfnGy3lLdkYmNoFSaaXm3Va5xr3zoDan0ZaOQdFPZGdp22rx3x
guBvpGYTcqdZ3nVe4VlmnZ3a5M0eJzFZPY412aFj5tQKkb9WkK2igFTy2b0QapNxEN441Y92SnCK
nRLwwnQ2v/XSLj7iTHWWCI2yo3PC+42NzO8J6aqjKZZKF+TrTVoTzQm+MJE9oNlvQpgBbJr+3lD4
rkRrIUpJm2+20q98yBvf1TEnbAbU2c5uwg/To2vCdmxjCEy+dY7H50uTgi86b/s7EVOTEQJhrULu
zNYma54sjTa6KQRBqRKk9tyOw+qV7odYbZlY5NaNk/FPA5zy658ltaiGeDs/Fb4ugdzqT5r006NV
fmCS6nck6Zlr3ue25n94SIqKbRMyPagJ/YcqFPceEH3YO7p/ErztZWjWxtLCEH9R+NeORKibxAfy
lGSjuS8EvXFZB2R+h5a6LTVotPOFe6dcJjYiAmE2YA0c83ecOyRyEfS6QBoxgsd3/KedVQ6MchR+
lKvh1hsN72g5iXd0pPcyKskW2dC4Q1VeP1TkHICh4Bz5bFrH+aIEJN+JyieeQphkkWbKeb4QDce/
oPjWJ37RjkUcp1nrGDFaOVZxtfmopg5qYRZvTig5Q7htdmI0sK6gB90zjTQj1CLFhxWOL1nVH9FT
k5EuS97bVKlpY7Ks9EQ9WlMBXs0yfqE9PbAmnk5Xl9bcZYB/vhB1FvwS2pb2G51VSBXrJBM9CQZc
hkANN5XK+h/LoH7JSgDBeQgwJaHxPZcBI5HVxzYbx12sO3vD/WkJGkFZdLemw1XUjSQUAco+BM0j
gWf6SBKr2OqQlIFWi1UnkBpUnH7PGNDSekzeNCin9dT80A2mGl31ojqZ2JZFzjCMhtGCpq4KcTvL
XwP5Of8bSqLUL11+A5xZPMo84qON5OBqCh3SNh7OYRoHN+4m/4bOItzJHG41qu5ur4/mu9I37SkY
uIwC70pVWdmGjNv21Gey3fADpFs75ntNyL0mD3dZtmb+DCtVf+AZ2/GGrBs4+HND5NqdCWO9iFED
7EEKVHectWtbBXgzxt1On+4vgCj1JQj1l3bq3c/oOCuR2Q3q5bHromA1bTFJ31owKbsfqQsfplQE
9ObKwU4xFZdy+rbzUs85Y2eItlSmGUpWv6oKneW+yOsvffBINDtkAQJnDlWFvBuqX4EbxTVrN717
19SjJjIyliYBS1qQosi+NIzrpuJ4ETfWpuP4961yOodpkY1kuyctPJrVk0WQpnsTipCJPeGGwjh4
yZNXStr0oYNa2TW5hzJ/tPg/91K2ojrQ0Zup0c4GDrwMtX01lRUkPEjCulFqVEG64ZsAL6dF9b3K
cKyqfX+Sc31lxhp180iYmpo0jyDiHuKtvNZ+y3TPpYXX/vdfDbOahd6MZr1JiF5YGzQiUUf4nzFF
x4a0j2GvAZB+oop815GvfRHNOyxo0uo3Sb7CMvKYPsRqMnUW7Oy19HDUdu7Y/vLramFpJC300RDt
BtkT82hoGbN1pR+Wgp/xgM3CwRo/9FhlpGUf6ugbujlvP78w+HL/uf1jTYPgv3R/JgSKQNo2eaAd
7e9sOIMZQQ0gpb+OVFQbFNvxpFUx2Yq7iB2qtJaOWfebisnvPgg6HUxYoB6KxquWtlFj2QZ1selI
fyA99yszdmRnBu9aQCc1TZSt6tG+HRFD3zj3GbeMWeKC09XZcSp2SxF2Txka7laDm86hL157hdY+
M+H3CyPLPqy6JNs1MEro6lp36wzPPQRmDWTEmgpP9YkapF+Kwsnu5HenUDdq9cvSiFJtxr2jDn6x
1MjunTaIxTiY5EpMRyPCy/sLouUtwNmXWAr/Y1DNYgPbztgWldR35kA85twer9pzUGKAGRmHg+83
jTORAOXKdfJi2/WSolqY+n0ov4dDnP8nlej/8svYtjVJ3FXUhyQF/HWEn7dJjAWFObEWRMwSEz9f
jYivjrxtNs6WnO0mrlJkl/3K07OPVDcn8GP/PVFGbYM5Kd00fE8rWVLzcuOI11ZviRFR44thVBp6
4HynGr2xUltBfhe9dORRSyvJzlqWOk90/ae2Iu5v/E/YGk37N0WGJYBBIdRRES5a2t/FCS2JCJkF
c+z658kkXTfeln5I49TCmNcN0OizAFFJGfv7zmjGs1NqUNyDaBkXhX6uvZ8UmxE5k6qyb1vOvZwM
xkVZ9tYWKPQuGhgKEY25Emh+D0XnvVU8hsdRAxmp4f7eWk1HvJZ+S8PEvUSF6yLKmtKlLY/k7rBx
dvO6YlZPzQz6Z1V0m7wYmxemtcUoYEKIfBLzQRwEbf9JEgzjoUS7EzOYEcjCc63GwaovXJLb1fGV
UElvHyVVt1Vjen5zpdkNUbFT2REWDuiUhdE47bf5LxXtJMkwKnqwTLPJ57Jt7J6lv8RvteV+CEnY
FL+Srg2vBKP0TriIy0NDy+Pc+521tryQHLrSO0EQtsn4rIY9aSM9Nw+qCWvAYIkbUqwUwCgbx+/c
Za1GZ2KWxE9Tjbbx+NIZHdoHOSLQTuSFyW2w1rUwvlSMqfa51rJyp/2A40ZQyrS6eQRtxCocl6dI
x6/YhOKoeBmmt0h52poH2FCEQErz7mrnwt1CCtwJvpl9byTZBlqLtRWpY696nRaB7AWycwe3wz8v
cfok/frrEgcijrsf+Y9mq4im/vogjT3B0Uk9YoUkxGXbp+5WdrSMwhDrjLUuJjJpwvw3Du3imFc4
3SrzG/NVb+n7VbjqVZxcXqSXa39Mv4rQMKBZ9L8kGKCT3abO5v/+brENwvAFI4Ssd4Y+/Q+xKsFz
EZFzkbyKqNexRdfhy1jtXCWm500XglTzOwJygxgFaznGrcvyUAomtBThurrrE4QWpB3VB4OzCX7a
ZTS6Gp7KLDjgPw3/H+/WwuaJlcVm0GP/XRQepmbRdoaqXUcjhqmuNwnZESXxQHGpPZHiFyu0Xyay
i/jG50ETjgqJx6UiWsrz7m2quPCztAtETELmp6NEliefkel+kuLLcpYS+fzP3y/j5H+/HSzk6wKz
mQMa4O8Wjn6UaaR5lnqF4/Deeln34taZd2hJ8lnwOf2VYZFjmdHzOUnMvVACqZ6tWHab8IBNQHzT
g/DqpQK1mpGUL4pmdFspQD/Q618g4EH1XcHEIP8RTdvUNlcNme06LwtvbTksMYIfUq3Nn3UZRScR
P2Mdgm5Qp+1bL2AjqWkTf2H7ONYF7ZzY2WeBW576SLo3EPLbKdDwaJNjL8PGHcmsZX1Ouy48ueV7
BfOchnKXoNpCdBN1VfrHtMj47TCwfWEVQBxljIlyRef2AVm4e89GMbnF4TyEsYfNq0TVMh1oCoYh
m0xE20GjCJAx4c+6X8lvGBH8xFuOKRkvg+1e5zZWM8S3LLS1TVESH5MoZXixHKCaAqvyV5BMixgk
LzZfkmXUR+X6QI1M+52m5Kq0Ozy/xJvtDMttzowvOYIW7kl34HoOHMhuPZru5XzOLKmcs8I+uHOv
1FPao5fL7igtmlEdIXVLTYOAQIPqzbWUXeWZw6NN2eu6mIlQOzUxjM9WJsmV2C4Oz8Q4RvMgJaAh
t3CcMjyQVsp2ryrtIdP1nBUt4XSLrmnr1p5NbjgKwsIog6XkyH8LGBulVSL/k8z637Ss1uQPE7Zp
z4L1v9t1cXi1Y1XZ49Wyk4dd5uq5k+WqAWxCYF1grzntsQgJFS6AjSqqf0Wp5+3xtP0i65D0cyZY
r//81GBa/jdFoWUx1EVDbGI4so2/mxEZAhgDVDBxrQz1CeL5qtEqfozTpQrCfAP+pV11Q4xwsu0+
DNkaF1XGmJ80PzpPspNKq+4JjciAILUvEn2XLkipO8voF+oRiPoVEcLElcZftDgY4nUtO2bSfVei
/tWs3RzVRUM/sE5fVTst9wxoVoIsRuxDa7qRzcoBlXXS44JfSSG2mO5RUzQZCya1YqVppFfR8Qcf
E27IyH5LqkE7Eg9GQmjISM7RowseuuLooCgAslXt2wgGKLIF8lvTC77ckTSNR2vfiKqhmByz/mUI
699R3TKciXMEKxPFx4SDsXLjWl2NefjAdt2eNAFMNzEtpMQqbIb5JQgwwW4SoLl2tO3caOJmMw4u
zskFTS58yQgoEDdK5mIRZsGthzgWpB3wLRW/85enGb942B8O20TAfObQVg2bdBES4QyNCw1/fOS5
EpiBvDXAjxX1wEM3/XpTTi2AerrMFQnK2aNf2MHVStsPBtj5Xmg9r0hd3DXq8HMybTGWj/2HB2V8
Z0evfpNcCoRVSDeji0ne5oHYq57MJlfc1M79Qe5zdJhfdVqFW3Yyoxipvg71jzIlG8uuQa5UPEK7
nqd4FQy9t216EByep9FDy8NPB3d8pE+h8HD2/rQ9IKMjxXSByBTltbH8/NU0CnGwowytbuFWJ02F
LdLBcXwD0HwbaUfw7TlEWjbLbuwtcAGsaElf+OSYW8Lf+KPDzQpu6MRMqgInxppZjk25Ckon2ruN
a+xiZSC/XjKHDQwyySLc1ndwuGsiGZH4+3wuTtg0tMLOWId2WxFSzLiAjPqBFJKr6UTFen5DMvH7
g+TLJ0Q1dpS9gbKnsDJ93SG63hvtELxDjF0boi1xr0usvH7VLyrEkk8zgvuWtj7dapY5FHY0dMjs
IdyndI0TO+wRTtLJTprhFvadR6okYO/WnlqmwZHmL0fiia1omsgKKhFXV81s4nVM5BEIG5JxRJke
cyX3Dyr0HjBQ7vEXQrHoMXBEfoA2Pls5ByPy5dwVYhGTLilUptH3orNH0U8FUmc/Y7Cx60Ha+9bv
iL3MykXKwWuXBc307qhTtLKG1wZt9NhA1jhkksOwzMAl5T6mgzAU3TSmPcQV2Kf55jY14Kj9GviO
9x2/e8dApIpvA5MyUuFwXgbm2GxLg74OJBufMDfWd3/IL1XHjFAMLyFj1bXjtfrVjWL96k1/pfr4
ve4QQlNDreeJ5DybbLkZ8VNb9r4XqX4YbHomZWukO9/V4rXbmYA9g5gOXaHwjwz2yCzAXkQDep2w
ZTSqkI5+xKHPmCRFX9dkq2ICkcxTIH0SOCR57SwVimTCukbtZ1Cg4VOET0QWsy8/auSlUToCX8PA
2JXTV1+TlZeoZbTO1eTL77LoOF+qzguPFd7LZd2rIXbg5q129fBa9QYsKlUtljAlkRxklHltVPVr
aZfmMnDs8tBn5cusO54vXaC+twG8v8gaL1VEYiOgznar1x4rRk5i5KyyHttCblq9+D2YJhCrtLLO
blN8IBRngN441bqKANzE5CacpxF0NhSn3rb9lZvS4IF1a9+zPspwIcK5nV/GtPiUyVKt8ulfQ7xC
rVeKd6IxtC0QpnHhqj4NyRFtxXSZVd7153S++t7l6hpkVf07U6OLgHOBLjrNMCFEtsmAOm6upbYL
qU4vXlpTKNE/YXKiPJWo+1cPKBgA/5sBb6UtuxevKOoXoA16XSyVmsCX8u7qqnex4tK7xADhnLAp
QeawbIcB9qq812hHM+q+Vx02ANN4qUj/TSUsVcYvrBh5NfxpbsIaWXaVdPeNQSCZKAAdtw0nqDG1
kqNvg0G0x6bd1MLxSK1pbk5qlWetg7QJJ+UVqs14SXHNC7Mat13Hcc4ZRb92yeddCVuvj9p0aapQ
3WepsTN9u31qQ1EuxpAhbEBE4AvJTJTb4T7Fnriqp/6X6ekfntb6xzyk7nQb/3swLfd96xHynRE2
OS33jYBfVWsd6ZGzoUN0Dx/RCnZqExkqYxpIfRlH49jqDiSzubI/zA1UnojPjvyvK4j1e59wqJwH
IFVPOF7go9iGhJHdSAeuNrnK4xJnoYW6nF0sRcvmLIa+gT5iySO/s7aJbdAU84ACYShd/hAtTG2x
9phTdFs4hWTC60TY1T+VNlh2Rd+9YERM9gh/0kVL12YZiKQ5OwSxXZEHokiCzDbf9TO/DRe0eonF
u0Q4Owsjp5yhPJU0iSrnNaWbsGv0fLiCkgcQmTrK1vHykmiB8mAkVgyMSB93QdUcsZkS8ScAtWzi
yfLUecE2Trzm4PsWG3ZRBsSzYXnekOCUXzREoau4LBoy/1L3mhVNeg6zjlP7eKgUpfkeBZm96Kh5
NhrjNZajXl7mS52KkG7xMsjJIQ89mZ+ToMjPrOYOiUlGD8Bfzdd/VGswyLFa+wjhp4tulPY6xcOw
mKfhEx543QeuXIENIS1S4jkAyxlvBiVkDtdDvdJ7/TdMI8odAqfbBPeFQ5gqn6z+KNVqPeMDwlCF
IVCvNZCPC1ifL73ZubuOvsI7hBKGkJPVSYOPJvgZNlVfdzu/ylowEHSv6bsQo2jspBp2HAXd363O
r4+X6ntEJBpwfd3E5qwHwa4JIYjiN2ltH9lTBynLiZMQVKD0V2WiM9MwTByRWfKVRrLbmhlhmz4B
UGu1D6MTwIpliz5hI8AqbVtNjw/0ekvC0fN41zSyWM2BI6WA/17Uw2fVILDjhD9XYXaVdVcc6wcL
ZfPsEnAtGk1k3tGxES8gKdD996O3VJpqyqHUqmM6qPTHLeCJ3JkLFVD0wdXdW403x16MqvuiZaRc
Tydbmoygb6DxMQQCsh+kpfutSkq+Lbqmk4q3sjz7VpEveyv0SFsYrOBCy+yjGxvimFhX3yW2J8RJ
U+pOB/1UIfRuPmA6NgPTtikpFn8gPSxOcb/PyEj9NtYo/OmFMziaDth9EL/X1AXPXJu2dEkvK8bO
oEyyU6GHzdaH5QpwSuhEltndxZXdqsiF9dPRyxAiHpmDNssRUQrmvqU4JcaPGNlAffhx/THAIRhv
NhXTcn6IjVH9jOK4Xfron15qZ7gWMpd7TSeIA4m9gVt0vPCjN88UR9+BLM0U5MLKb23UD8o7meDH
yoSKlJQ24zpqvNLUl/TxwpuJevylmhxCMA2FjV627AbvUoyc+pcWovErcOqStjOh0fNQxEZIO3Vw
7oGXnrUSxWBQ69+N0RmOdsZ0oUkoRxBzRltLVt4inciN86U3e2ONe3RYFGxlZOcNwc4IKgE9SShH
laSLLVXYnTlAvh/dya2vtGzZNAmIUWu6cqE1dn1EnWXtKsvazBKnuPBQKsfxzRVZ8FR67Uej1doJ
DEa+zey+IVnDitbmYFdbZujeya/l17xyDJOeN+zlIQ4pjV3rOJuYbAI9FlDl2f3NxBwPg5E396bb
0mmYUv9a8701edBokstFQyL5vmFjWrmQKk5MzH/Zqtev806KnaKS6QDFKNplCX2aQlNZtY1yfBKA
kVDzRO0vT7x42GVXpHvoV9JDD0Pkab+i3tujyWV7Vc3m1CLTvHuiTAgrLpLD/DIp4+xowXpKPesD
R2T5NujeuG6tNDv5Q6IzeWfLHZsO3wdU8FS32oUm2+HhuQoZSKp4qxO7giiKMYBytb1xBIt03ACq
3bu8P+ptJ8TbSoD7M/AL/8mkVE5OwrSL63WkGMRxZHVHTwbAxFxKzUWVWu4iMxZX1HrDTXRZvbdj
/TOYdJ3zZSyIfbKq/DQvYAZVVWsa5VoUY32WKgpXsK9LrXf1exqCZq1DdpG4bkkGZZ4dMxlGfAy1
peVDR43h/ZIRN05bNz960zEXasSilqv1uM6dgan5IOVj/gt0vPIvrZcJ5eyU1JY4S8f9BYXdfYGe
v7Ctrt+7fivXmu3Lzz63142lmW+y4zEtc7s5VMwZq7DVSdPmWOroyg2LQLPViBfecTz1j3Ddo6OV
a95Wj3VxoceDVaufMl+1fNiTZZO9qqZ/iXFxf+/HRl/WpgRfZkp8ZsQxQkfslE81P1nQJV94vs5K
neR/LiPZPEs1i6s1iw4VRp52+1HmGsmQ7YfUR+0cmp567XsgEq0pzn0an/HSiP38qpv+k962BnOd
HHSJ4zgLWMvhUQSq/spyjsaxFsFRTfrk4vjOfXYEEcN8Hdwa3YfTi93AAkHuNztBzmxzP6O56ukl
aRknuEAXhC39cvaVtaalLQ0r47dtDGA3VdyuRKPYmMZNkprFmN4RR5QHMzbCTWcyp82YqdRt3Zkr
xorJ1o1KZJsNmjC9ZLqS9/ZFpqFESiwNMFkSAJjdQ9uuG+3kikpF/iyeo5MVa4FsDzymCK+U8rQN
pt+zcULlLtTkkP4XYWe227iSbdsvIkAy2MWrRLWWbLlP5wuRjZPBvm+//g7Sdc7eteuiDhIgRFlp
yzIZzVpzjqkRYuUl0t1gnyFSlpQeDIdseOaYamScSVJJzBkFOSCmvhLmQ100uNC7/leZQwakd4fE
whMGy7UEwxVNjmzvJH1yCSnaWxh41p44ROItMhZqcxVTs4zd6JwJrKvzaBgfcx19jwKTvW44GU8e
iwlugf4nuFesVRDHr51rPRgTu3yZNSHbBdb4hI+GWwfM49Y1w2GRlqUQ2CGAmroXP2HgLDeBjqlt
nW3pPc1sllEmMKYoLe23IiqtX+QZV6ZdPtMZi3znQ+Vd+R5No3ow7fxzQEapMlqM7DLRnCKlfUD4
bRJmqvXsrBrnqXArSmDJIA+DKtD/V712VH2mbdefads2YVC6VPGB7sgumzJ0Lq2LVinU4eXOKYNz
V5bbzM2C+/VQtswtQWTvrR7Xme6Mt5biGGImjd0ru+4nLWHDynSAXWH+bBubW9DFLWStmSwOH483
af0eWzGR75AvyXNEd5ynSDmRw4OQcOznys7HfdjgZZ1Qqa3O2abEX1W66f1YCwSqYaF/m5dHqnDm
b3ESPkA3f0Np13/dGA6SDl61DW2pPRegGZBSWu3OpMuzcccE6wOowqXi1R1BakX3NFwOiZthQg3t
7D7DMYo/Q0mKGG5JBANL0JAG531Xd4X/tcholdksGSYxMEmEQkFc6W9hUH/A/i4ph4/9pa2MzywQ
wT52E8TiQaNdNb1eRC8siPUo1cszNC/eSZ2L15J0tr5LXlmm5bvBaT1q3UK7rv9rPcAkjDYaipPl
bvvdNhq6dJTkgByYHdad6EzyO9f9UUXJM66f+jd5fY+FoKBSNOA+60DVd16muxeSr31u53nTZUP9
4hapB3wV62Mad8sWPbo1oW7fp/TwFZ73V8+Lzm3DrV7OtfMEJ/y0FspneHE+dgB765j5py28ttx6
ufWt7BhnBwRCT5N3SfGh07vGPgTGscoN52cPL3lb1RILblNQnS7fuzlvbsrAdhKmrD4IZ2rQNfLc
enBOpLYXf3tiSkqxBe2Q7NdXjsvLVUyAREYKhprqg2FTA58HMUF7mtyzKYfTX6NxQxvEDwvGux7P
E87LIfCrfAqJpkrUnZBBhHmf9f4dlO7ZnxdlFk5o9wZMttnlRJv564p0XZuabdycjNJON+tL1kM5
sauKXRKMPf5ehSyxBMDi0zf9HKj7Ia6iax+9sMISl9ztaDFL/RHLof7YTLQo8kJEp2LxUIdeYTxS
MHoTAWLa9ak0zxguy+KHSxL4QjPTEaTcgrp6XslnnYMn1iip3K1fRFafoozHDGv2g9xwcUcHD1nr
16SE+ihhysx3fWedeh1fISVzposUffx6mgWKte4ASzHPtH1vzcUz5CZ5H4FJ6JY4hPXQKNfhHhWs
r8Vxmo3prTczdzM5or2sFwljNGY4w3jpbMq4FtDrZAcsK/DJ4SwPdL6j93Ruz24dIrtkXgfrQ5O0
ZM5lHZvi9NEsrKoD67dFqk2foN7bbSN261fTHjKw2dHP60L9RE/NePP6sd+jgar2iiXqW0L30OcV
JLPzYXcRViLdsZrzZOjVpky4nL8ORUekTqEgQyzPEZP2FOmae0RxywozpDGap0r5Onf7Ae0ikS4o
BzSsPveYTU61GuIGpQBzb8zgUThM1uQO2GcjtPazpXVvXoPtUaGv2qUEJt25LaZDKyiDE+uJdyJR
zIdIA9SF3HTCKuAMT1rlviCpL7EK0dlkjXOvNcl7GJUkObKhPYf9lLV363muaUyDKVnn5PMGxzS0
q6DcKlq759ZKinPhDiaC6GxLVUfl8K5FjqiG79HbDmr89WHRdJRSmB27HRW5n6aR5WdgQBnabgRW
m/U8G4zs60mHWS1ZYEH/Ov/r5X+9Zn3u63+nqGp3o9PQm9eq/Bwth5ws0fN6ii2ab7aeA3eX/3pI
w5Bn/3rp+vWvJ9eH8fLrrY/02s58vUWpmlJ9T/gr9vlZX36Br0fLr/u30+UL4Oz+56v/e7q+BFYQ
34EuJnwiAMRf32v9NsqRE3EDdJPEsYHdPdh2dlaGx4fzt4frr7+er4dy+SWHvuZFqOKz8/okDVUY
Zq5p+P/4RdbT9Tf+x8e0foEEx26PqvyRQm957htk5WM5Fil00/85DwiGPqDyOabLWgl35XKtUGzZ
0t7cjrIkXjmbmnkrRtnt5qL8Pc7OJ/DDaANrNQugOkUU1U1RfcjAO9A8uSeXOye8wj47cXjfZcLP
cxLjSbT6cB06SHVuEmZasJYjT8PNCtrF6fDmmsHo00b0mH7ZhLEg/3DJvK5jedNK8yPKjR+9Nz9V
ZvRc0c7cAU78sMr5LR1eoJp+0mJ+EWZ4yj01blOjZt/U0KhCGOnXbRVRZsopmhLbobARmu2L6ZrP
RTBs5xB2VyHTn7ko33LVN3uv0H3dNN5KFGWbTqtdEtKXPpn4IVvnzUtbZxMnd7hKj6L+IUoDakz2
Ow2ekeuO4GDcR1eFOxlHzwSfPIkAplra/kKg37KeSdstOptLjiAttfV9Ku192BEWQNHvJ+kKAs8V
mXNVcRONfp99YDO/bxL94Gk1imoR88ZUv28dYaDdbfRNU7u3GBpIVWnuRRjNsUrdzh9hL2CeCY59
bSCjtbMLpoxDhyTER+P3PQEzWeRpd7RL9VRnFJyaAvVc+UFCzDx/Z6WPSd4dn1qN8PRscIE7i/2y
0j+B97jv0dG65FYxr9NqgktIRd8SOXHltI210D14xrDxdDRGNih4swtv4eyc2Rg8aeVnOA58MeqC
jZebz83iAumcpzDuL2SFHY0OrRtaBvVKB4DPhOTy2FN/gCgMwAeKNB6pCxmLV/AWYasnnZHPlLD3
52WFo1rzxVmY/Mq9wPI8x23xKYT51gl6mObBs9sTtpmrbdeV771rh0mhYg9rvfDN8S5I50fdil8k
OnHePNCjggKkpMK7K8fwOzqiDqfhhuApem6yR6LkPRLMeKY2Xh2j9JHtTrnJ2vx7YvU/M3i6re6q
fdn8bNR4RzHuostC7WWbur6JaN2oTF8pk8K00qhipcTwZsaz5Y1q644lqAYu62oAh1bYe7b1vjtH
H4md2JsBRdEmSinR1flhjkJ6bzDXBzcnrMcWu9ltfOkmfGzTS9C0eJxiJuIxYdLh2+Ha9aJ8LxzC
gRZ3WuxdQFmSlI7Uqmmaz7kOL3UM2CEFlEwLJHpgiPCt6AWlgN+im6paLJEjNkfCXJCdxP0DdPUK
BXX6wOR9YrJpQ67lJLQoEznBp+dONcogk65hAjzlfR2f0jKaiYRYhjgz9sIZgSDlojK0DiwXGfHW
sXAUowNifnnR18P12b+9YB0XkcRFu1SSNDGbZXVeDygrqnOTFCdLz9vDOiyuU9o68P91uj5an1u/
+v87LaYp+NdU8tf/MxV7mhZX9vav5/76z3oH/KgpxLFy4DeWnVWe6+WwnlpJhlF9fXI9Xw9dpKoz
mpBN1jnxSRuRJ22iZbaeagQqm3XO/jqPx2LRBjMDrU/+9ZXWHohpLeyHfzz/9c3WJyeLyLC/fbOv
L3WdcKgvhGRBLj/x68mRlT2Ds1Nsu6EuzzN9/L8d1uea//2CIIEAVWi7b/J23uLaVb/U97IP8Xyr
34FFYSmScvrmIAAHOklrDhpg/U5owBDsoa2oI3CI8VpB+t9VoiZ4zu1+DK7x4FkpbS5io3zHmswT
i99gYzbteFhNx+SUwFavIFFrkUeFaF5Ex5VmkiI66fV9gbp5I+TkAdwpH+uxl/tZjNZJS0b75pTa
foJiACgiQdOK7gHSu3X3JXpZ2DxrAC6sgeKKMF0n35bXoUduHvJA/qET7hyNTL6OQUzizMSevtbr
4oDibrqv6AkBTUjfSlUhJG8VtSEOxBkaqrZvTVkd0xHpaZNG1/Zb1tY/0AwPNJyrN6nof/WB1t4l
UMgBhIhxF2WLidwxWU0HZYqyXuu2FWy7c2m2gLtjbbpUjnMs23RnWVpzZQMS32ytiW4l27+izcjK
LefuUtAeneJvWmNvYdDhuqOqhLoz8ygT2/Ght6LhFMXvTYpRBROVupqp6+zA2xGSttRv7daNdzhL
cHku2xkKLsZ1kHT7lvp6kgAU7pz2dQwpO3EDPkWywn/utO5WtyqopotmnXwiWdTeeyY/PLFsZgI7
P6LcizYg9tkwtfa9S1Fh10B33+tCzc+iMhPYiPFNSGQxAXVjCnEzV35vHPXCroHdy4E0g6m/qXoU
PlxMsqfaqD/jWqOBk/SbtWCdpuHvUFXZvSzIK4klMUSGTTtT072nJHgOKDX96c34+4wo+J38ANhL
xNz4bqWqrcSz+eLoxh9qG8FFKb18RIW1i2IIEWSb0c1gc/OQR6/oacGxaHL0DcxwhylxaQbPvN0e
PtNp0GxtM1fTvO+WlMcUWvTOmQakhJTwNomsm/MCZT0LbhkwoiQYeMO91o/awY6lty3hPOx7vYYm
l+2oYNddxYIdydse99N0oIQ3+O3cfhLeO+7dZwOaxU3Nxk8T49Zu5WeKBMNZGOSsQxri7eKSWT9J
2ondN5tmYgSd5ErCY5UpsBz4h2ttcQzkzi71DPd37ngvBrCC0JDvUw4JvAxydC0z2PesZPLLReub
kzveUOH+7nQkd8Y4ZRva7x7V60IcpnhC8a1oYaloONdMLRB8jOFQL+mv3vAYewk908VYEhTe4yBc
7UENqCAyTT84IWT0sSmM8+hkw8EazhB1jWsR5uZ1fWTaI7cn5SofzvbWIBz3WjVdcF0fNci+L7Fk
rRkDyBF9Q79sObjkWdCbM8KdR3rxcZ4w6XosTL8KWyJjmVHYmraRVKZ2WlpaJ4LUql3gThQCx1/d
MHdvhds968UcX3X4HDvq9cVNWVFxK4OnQnNyAOA8k1hgTDoPaIFmQOwtFhuCW1UARlxZbixF9b1p
SnE0LUwMeTM6G3tW2SP+oDzgz8he82SjrbxE4ZDeSrAzizA/PPx1ShwZRSavZdDjIvUtIuL8trTv
PRl5R0cU5iWLPfMyezX1sTrP9qt0r9YZYuDNH0tQS0mMtLUdQtaHfajTIezeNbPxgq1gbfoVhdY5
tQ7BSAJllfkvG432HvwrhQ/b6k4pkKUqMCUG7EJumra89pUbkDtCH3XADrlJHVEfTS393rOsPU/Z
WG+ajIozf1/GQp1mLWKHfSDseacvDAO3Z2iC9nm2skq/GHFI96VmMT3rJiKbHGG24c3EY+mOs60c
uEsTfjafUuO9yKr8RqfCw43tSkIp8Uv2YaUf+F9YoHve7MAiDg0cLylB5Wwar5MHh4CuPa1vDW04
RWOHIt/Wzo3oEKFmPCDVpFm3WK2Jf/zXIeAvZNtlcDaTqiAam2yWsdWHXW+M9nMKDktg6ZEo3rPO
6F+aBL+SjczJyOsfMfnue621UJQ1qblhjxdey8wKfbN2uqNZsRfCDifP8Tj0z+E85SepL4CU5XRy
ancfjjHl9JbAxhmF6fv6qMB78Y5Wi89tsBlrIWzusmHgGutIa9sZcqarUmUQE9rAwIPlCcbP3Lpa
pZfhoIe3JlTt4XA01X2heEepNzd+SufoJ8V6c4K90tkEf/f9ZsxK6/eA2ct0fo/weBEgCOdRlq+2
GRIRpJCtVJQL/MgcAH0gOvLHtmkOLCNIuIsg/8yMSc/gz7NZopNvKpM4EUrHbSYOYF/7PdD38GCn
/SL3LYmUb+q+ZXGAasItnUtITu+BWZV8+sVdmUjwqWNYNEdyUvM7OTb0dKoipSM2j7vRsDLfsGrp
e6Wy7hxW9ZOTGhetaGo4jRXAEMRbUwKn0C7bl5GG2l1pTeNNY3OxmarspsVd8CtvkOS+NiWS/JX3
hA1jIyprvDVOkr2nbW9tp1G2D1mlLHrEy+8WJ/lzK4MXUICwbph56hpTZt2Z1YNTsBNGbFV+mOFz
40LK6yyV3WKRbrTOAXncxFD7yFY6ASXxtuGEHkR3mH6MN/rt7bGNLblzUke/q3R4WgZGw70Wjw9a
zGCUd9LZk8OOqmExMFD1ZgET0Ftb7oyqVgcrdsorpI/pNtVxhlBcG/ZapgqCVMLyPezxshLq3qFQ
gblIuZgRZ+izQx9aHboH1fgak22mIm2B68HASuTFHrQ/2Jzsl7oT5mNIZXAxLvCp0PssUlc9qyp0
L0QNjZusnvB5A03YgcVckG8FTUDM4W5eZWfDrlgDLcsFTTD4RqbpoEZ0n+VqPxJ4AOMJm37JD/5e
lvu60xFsLQpYmkfjnS5771a3H+uSJU+QsMjYQqdgusEpsNMf3Jo/V/NfpaFnTcPobPfUWDcR7tcN
JPtoXxVwyTUa3vu0B6HzlRWpetQvOaYaSl4fIJi/dNgU6t1t0zuUZiE2R2zQT7ogxjL3HKrvLkj2
IRBXtRzWRw16h21AoqWvL94+YVrD3jOoqLQaM5S1NGAjtExbJ6AZv+sb/JX6IpsiBuGXnn+r8ZW8
ziO6+Tkw37VoRLNcqTOjCOlrpRwfxjql3Q+HnADazsfMjpeL8eSybIqiklK/ya1AQC+HqOW+QLK1
0Z2sIoIzFK9kb12XAMp4HqbvYuQmryMhHqKwMY7sHLONRtjfRuDde89imyLprO91+nT+Klh3F++M
kwaP66fbL3ZLwpvPQFOqa9MMW3SC7ROfRLqdyIq5moHzIBYHW1tat1qYxh13+XAIlzJk4Tjgh2hx
8+loxqfdG+f1p3oWWiFTr8BPLG+iyGy4xDLBG7ycyqC1NyXkGyQzFIRFSg+M8HPx2glcn3nsip91
7x3mVYsjQvA6/aI2yn+1ooKRV6fGExr3mHoGGti66eO7DHbPQRsIDu2MSoelg9f6QbRq3mmOTWoz
3aUm6MVro9vNnZvcNPR9c5nCwapRyCFz0NR+LFk/qLZ5Z1q8DkGa7q2u7X1j6d61nkAPLFGf8S7W
T50wpZ8jfJFpjK0ntdSJawsUm5M/heQPXIj0e1iTvga7w2cDSmKzwnu6oCsP3mJT4OOOrk1VDiCh
aWQXlf6rU9J7RE3QnVN4QGQNDldc2d+1Fq9x2iAwiNzo1V46mUlXzOdmvWERjuQbBzBIjuDutdIq
D1WsFh1o9LXQwAfpo0IcL1rb6kwXEIICxIc4ey9f/x11EwbdILxEy3ylkqw9OcVMr9U0yp05yG4/
LijJeFxKAqI6h+3M2NhWxSmwqAulkOUydMCANpXPNoRtnCY+V8YNrM0l02Vh0E2EDzJ8Bk2JzB3f
f+OCFe6z9iWXEZomrMV0aEz8MjSuT+FSzEcYRGJraxvnptYBowa4c708D7axKxFzJOozUkDENOyh
/orpSygFQxgCRBW0BcG7dkPsL4DOMWHvlCqrJXkcl98Qlj/miUbGXAyPyVyiyUuG8r23xG9GXxXH
j6lymGa9ItvOUzk8dpEhNtmInNEZjbfWDAIc2mAnEinTY+GylI/GOUGcSVYWIvNl6I/uILC+G3Yt
H7KFj7zoaVE9bRONjUI7/xDB8BHnZf2seerZklhF6mbK3ovE2teC+qTZt50fRMFtCD2oH4EiOFGm
UOP6on5OGAjvJu/DgLi/0QjtQuIYz9sYEuAFefGrPhPw4wda2Ly2rvFzua1eemPoDlmVFcdFNgtU
4M5qmCdKKhBvekZ9rOnInTfGZHzo+sG99UaET8nz8UzRfW/xK8U585p025/hEwhYEiId3RPPWGWy
Z6WZe9UFiS8DhmirKZvHsW6OpcCvgq3iGiYEnSBvTQ9ZbE3bSkb1UU+d+CwxYq+bb7dO5y2bqvhq
FIuzpshotmZ2vS2kPe8xCFet/moujVOhzf1RLKvWddKo52JvMPOfCne0dgP7lOc+HYE18zfSNcQT
RcAI61ZosHXnLRk197600vEclN3bGp24HqyGMLygCZ7WNKLOTiOkdlq7nfSU2TybJ7HRlE4INkrP
+zqDBgHMYKLu2YqNrdhtlyX75c6gjk6HHdE0a8u5D1EXOIxWEVW+PWFl7lEiN92SwfpjzkrtqdY+
4dwqIkopwpeedgvj+lhZath5U7JvWdddYnYWDIdj6uGIdF7SpS1PVmWxHbAXIzVO4r0jdBjNwMs3
3QDkVrAsY1iBMEB1YjeF3nAaiGHw09iz30ynxXTRyT45okWyoEuY1kPPHLoxLbPcjrUK+RhQsqyH
yirJH7SzLVBF7xxFVFC1EvSvkfewqo3Z+ZKXSVCdTvlixkl7kwqIGk5TZjArdDYV898P+ohbAlL2
MMiY9JaRpCu5taZ0mbNZQsiKpYvVxh6V5ITlgGdRuWB/S/sBJciXDx0xRnymkQhqcDnEDZE7Wmve
A8VNtwXUg2bbMb9DqHc+4J95wndM2z7Cho525TSok5VUSCqDNCb9ztsNQf8DC9uTXenNvU0Qa0Kx
dGfTg/KsWR4rzTnBN8tv+SQ+ey/zHadVAIDjqwBpMZg4tpcpWI4UVIqgWHJL8fFVPYyvJmk2XVPZ
F0o1j2hMR7QThn3x8nkE0VL/FIMtnzO24Z4kOLsMIg/nQZg9aBT/fcCMtR8sG5Ym/tmbtrofAV9G
cTN/S+v3IXBxhCE+jhgISWQIjo12LthKXOCr5vXkD71T+hjoqY17VfVc1NhO+LCy1A3OBQpZf2z0
bav4a8+eCbAksnxpyWZHNW9rDbm7S4JM7bDKYxBhmeT2trFnkkEtIYqtMlCX6qMp951bcv1DhthV
tu34JFVsbKqHFEUQBYGowZOdCmAaYw8JNjLqHZ0qRdQHegjcgXITi/qRz0qeKx0pqaxxzNFamNET
ScgPWH6PFpmGpqaRABZDUpLUEMBw1NdhoEcxlQzGw3IKsO3/sHP+Z6KMQ8a8bjGfs5rz/iNVIE3U
7FD9tom6Q8Fjzu8BpWxBUuswo7tCepZKYmRmyiHbuDarLZdfvTclrA4svv/dcmasvtx/9+3SYBeW
jfzTWP/9u2/XJMfCjAmWfVBVfo9sSjs4MZ3jRG+f4KwY++LJwLewLQOdIFH4s7gLXO2TYvyrZcb5
C+kt8c0FkrOehToUtspKnM3qPMjT+SGY0gO2VkSrOVD/wJmgPDBP/bAQw4jUGY8ezCekjflV6rP5
O49Y7waZjwBDJ1htDC55QCMHlpL+FgjjXWgAQ+mOfFNtb1+yzOnJZQ0RNenGqc0G60br196IdVua
BvsuDjVcpraDm8erL0Kzy22Kv/TSzTY2GUYxppGbJXr1ArCruVN588fMWebO0SDvlD05N22y4SYO
Y/STwuV7QPfPbp4bJEhna6BMNCk7/95T3gpP684Nim9xirX26HlhdqUufwg71uL8Eqh9li2JTO8p
5BdfhyCxj13t1kihKKcWLgErUx29dSUXqhmWzyzPtA3r2d8YSEcytCK5xwrg7cmEAwFfBa9WqnaL
D/WKBtTa2Ekkd6MXAudYis1TpclfRvQ7zqtdmepPpt7Wj+5IWV1XGDMIw4v0GocJVSpNmeg8Bq95
CocBG2DnUDoEM3oKpcaHt2iyBzFqz9QL+k1mxPW1nNv6uj4SCo5V6zrIFUat2tWhJ69TNRxbPPzV
xoqt/GTmIyacfKsbU/QrwPFBscA5mky4dyPesKf/flV7/0l1cAUiCQzpOhhUKf8Bx2WtGLSzpUM9
x+i7QZwTb9gxdwAsOACiY5mEJ+zmIMQiIKM/dNkk8L8Uwv8S+hekJWzdLvgmI9BJqgSg5szokjwb
qcx3M02Ta2vIW5rW9Ozc2UMjm9vP49RBeGFUUagO8e4StPSl5ez78FWMTXq0SDnYdxhX/JqFzKat
DbJ3RfBQQbU9sdJxnuucpynETHrVXKROUcXw9lgsLNQoaEP1lAQnlrsvnjTFuagUvWUoj4Zuvcto
bHdqHNnoLYGQs3UfgR2KbUFyWEJftgGBewnqgjlzu1Km8sE4hpP9M0B2TIYCmzOWb/GDlRFJkPyk
q2ndnMW9wVpD+UiOJp9UmkXjZtYvNWW8c08SKm82CE+JxHIaFrjF4HFXO3jsvc/PU/tuhn/Iusgr
NwgDcKxZyIzyyOOC07T/C+bBCPpP1zlwMBZfaHrgNnmO+Y9AjpmGEF4VoEENXgyjm7qT8JS+xwpF
XcVSSCbKMjq6mlsekZbBWpnia5SKiVVztnSXfK+Ds60hKdit1dDcLErf7WtSB52oe9Sah1o3upOR
qnSrOu+q2a3xDmpGkIYdNXdelX1vqA6if7bd4FaILvK91DnpTDM+pYD+2USX8kjZdhunJUz/Wh82
a52wb/y8rkuquaDDtKi6RlZt3jdRm+0CwnU9IOsmVfOrBgDVCya2ADTB6c3L0HdUKQ4UJ2fqRETH
LPUA2Xfj+etKJmOFXpYq9dfA1bNDOs3Zbl5OR+lmh4VQZEUB1lyWBIpaIlpq9xsx3Qdb14O3MLdh
fUP227NlGE5tSgDUCsdaDyKxaEhIeLcO1KL1nbd4FHYyVcVhDTooy+oPnOr8qaa+zLzPAnrsltKP
HYotiera2zyn8R5hpNw72TT5hlPHBzNKcXI53q8vOSvpT1syZosTwg6qQWb8e66gy441YQd5vVhK
wyjeVH3TPnKl3miht3dQQhS+heY1ZBuGLvyuKMpmO5R29jSkw+M0Gs1TEjFN1UtRYQHGRyL07uiB
aEjX1clJOvT9mWm+hlF40tBNb+hsaL7ET0Q5aTvRHLiDakMzIJ0vegICS02/dGL6WLc7xT62fwS9
dO5Ke/yTtiplpGiIykDS/zOKjraXvi18rzOATv3CJfuOJq7cxVaYvYXR9Bvdb/AZIEB1J3Uj8TEZ
HzEGJLt2Lr1rq9m/qCNiAgvmj6JgbwZY9l+PiijKbsWM+suDr0dvpDy2qwpvyp5wLEyPmgz8nvX/
FuouBa3lIIJYbtPIJbZIlhjCKrhulTlik9BHnLOteabj4l7XblFd9NbJiO2ajYmnn6qiCO7nEZVb
PyHILZG8A1xMPuNRBsdCtfdUZUf8uclv9usf64qgyAFtokOhZET/JFmqShWJSWHj7iC4SORWdnqM
a9E+h01WX8y0/jlr84CKNacKWKQWdVxotaqqnshhKZ80E9I5g3V5HYP5iTkBj7gKfoRm+hksSTjr
oZnG+9oYovu+q9xHOQHkpfp5pI8C2FkC/HdkVh+tSmJ4ARa00dn27Fcu5Jh5xhbZB9y+8Wjkgf4S
IQl6qqp6p9vdB/kri1vNQkQoQ4eiAgXKOv4FLC29Zn1zpRCjnb5ujE79QSxlYzOiBFVpM/1ael7f
ZWRec4XDIRhIclALOJR6WXOqdG4TFX/qCxbDDnPAonF4npcKddXmjw42zWM0ifrCNUIUWyC2Q5Wi
KtXttzFudfwAsLQpnlHgdPWfaWbLJwF5MlxgUJoz9RezM17wrvG3gyt5q+Ygvu9n7q8O1FIeOtmT
DLSTa/kG5bBPQm4aVvNl4rdg1K/m+Nb0ff7KthMIBj4+LQhZl4SgiXMqQHfkArBdCgijXCvHBlbI
ChgOohgbMBXB6QfifVp/aCbqHOTgbhikzV2I2sAXJKVcWuQAe9EbLZygZTQbUZwIi0VJ5eTfoE3u
hpHScQRpdS18CS3tkKIl3+DhultzcTA4lLnJRhmvZujQtlItsjrjA5+Ic1KrV6MySJJD4mzXwatB
PfxhBSd4PVwK3HRb2g4Il0Nta+s9eYRRpj/koQQWiJ3Qc7P2odTndw16+XUlwA5Tpm3Wl45NLTe2
NUZcXRM/YhYWLmFzODomuKuQzul2zDExfv3tFJmklGzf7AzDoBea4lInQDFY2rLzdW6jjlK0Ipmb
NoAdvfc5BG1Xbz6F9qezhiUc2ojuEZZhxbUIoaqGcaSTaXpUbdHOqaaoH2FclHu71xZ5mTD8vjGr
9zYEH9rk37QgELioWXwWIR9sIcI/UYk+X3MXRsSUKeTRLmWhcVS3Io1uLSz3u9qkPhNXCAUXZqG9
MAujLqIdSrF6JR60dpMcXDMnA7q9/fdlnfEfyA6X5D9bQJMxPcfRbfHve5Wg8hoS0TLxoLJYnkOr
eNWC0aNdY7Cqb2nNxUtnSWTUmOQc24+yc1Hk4/ZMqrcB293HoOqX/+M9ieWH/tsGyqPwKUHz2JYt
IX79gyBWZt3UzzlYarjfhb+Gl5ZWd5OatA7WMkWuhzTcBWEX3euhsA7ZCPUAoNp0nzTIvIHZrRaj
vDgKmIBfDaSpNT7lbDMewJtCsKB0XDDaziJwgs7g1F3d3i12eB9Z2cEk3s7eYF8AbsMPnpKnqc2X
KPc+uCYhHd1ep7kSD59cIt7VcFgbWkxGVyOuNlNgexenlTTfIO7VBvo/MeJ16jSk/M7kWDezs7o7
h7U8A9xrNkGg1HLQIdM8XRsRdqdOFz/iJJ7upa4OyZL8UgYyvrQKBvaiGVlh9BbaMmnGJzNwT9Cx
SjyBb6zjAoD6E8lfnoeNiFbF1uwgb6RltS20Jz1y+tc2n8xrMJG0K1vyUeKJTNi5+6EpVd/CUX+C
ql/6Q9LjUAgdmJP9fBh7QM0ApNVJs4onrTBm2qMSuyu6mA0IJQtIGEgnz0t2ZdUpHAjQBOuaelTq
XtcujBfD4TAm9lj/j7HzWpIbybLtr7TVO3oAOOS16X6IgAiZWpEvMCYFtNb4+rsA1twpZpsVr1k3
LQUrGYkA3P2cs/fauhP1BFmQFyJ8JU8G3IOq8jRxjA129FxuOG8aOL5jfS93Wvw20Fx0jBLsHd27
WZTRY2EiFqxn8gHlOvDDLiJ1B9kTfiaRTvlbiDmoy5lGJW2TeYu8NJ/6RiIxIa88BAg6b+L/+CTr
sVV+x2n6j0KJfFHmiODhFFvVSHf89YlawriVSlBYd0imwj3AHASiwSAxbs1LhrtjthvGrociQV93
C+RUDYjWpuLbcoXkpYaaX+ULgnXpjcF9CprGSP0NetmGunr4+2dtezW/PmoCKo6QDWo7heft46Mm
0kBUbZnfmbOhY6hQ7GObpWK1aw2Pug3iKM9blbzQJnEmScMHjflJT6OXwsq+bKcqhcaiFCbFOdVB
oIleBlyotflRhlVG2s/wVqkV5a4caW6t2dattJRXWw/jK4PT0REZlRKMD0QagjVyM8UtYxteRmFD
WJ3RxhZLd2B2qeHiIze5xNdTmdKnBEtSb47etjm1jdXdtkHyiHMAfJwcX5WGumv7Q0N4esxC+00R
YIHxwLNwr8qQDVgpVmrl9tH2tSEpFfc3V/gjf0iVaaQZusa9YFj/eT9UtRaEJm3xO8kCwhnHo8bx
Z2l9uaXV0Q5TeVAUd14HsR0rsBj74dGw8vY2MlDcIQVBSkI+5VkreWa1ItpHYIoeF5oYJ+gh+Nkz
cL6zYqZHydxL9D3vtj96JpNkZVQ3thkQhzcX7tQo6qmrqttvtWzW96bdnLZ5Li2JE0eb5t6xjOm2
sQgmC4rqsM0Xyyo82PUEOjAzzXuz6HqaKVb2tSX0rKuF39Y0CLsiGS+9rA8XKSy73zGlPjIXERdq
UBcVAq1hy+nbXvEXrBxQp1wNUU/fcVpXNq/d2ogSKAnEWGOLWdk5rVnv29ni3IjdfZ9a1f3W5hUB
AfG50sgHW/wGP6rIH/coXhcvSpiWopqKAsnr18c86HoptcZ2vBNmYN2arT2c+HtfpSz8Oq/xJNsf
Ud3jMaJptSVaESYXuEZS0jSnc1s4RBo9GCajMxXTs7KudbjQ7VPc08QsiuapLjqDw0oxOnSSrCub
eO1Lcv/MwER1NglXmS+XmErgabOxDKPmiw1Wx7ENX9z29Ax5gPOwVXV3K8q0nvMSnonc30gh2x8g
G/dxjpW8qJksjavXLJ9WyFMjpYftU7QG1UHt4JnGV9IPpmdGA/i9KrrFtArFXz7dmAWagaAy0diJ
ioRyPEKHTViBJXmk08muFHaKV+Tvo10X93HOFI5PpFJCVM4H4TpzUYVa+BVdAPonHhKe9qxtEpVR
V+7l1Q+4Kffo1mtOpRpbwwn4bK/TJVAQVCtIhA/hULcPkP9cXAfXhLaDr0/Ng7GCQga7By264KwK
cJ0y5rHpauAIdmZQ+sQTSC9jSiWBhp0iVUNuafaEaPz9umCs+8BfV15uIJOetS4MXRa6/JFL1uZE
Y+dxOd/Bw4HTEk3X2VA/jU0wOraK5luLzRtqva1pQrfZ9lqNPu0232H/K68GKkZHxv1+HJH6elH4
nClknRgd8mSj677T3iyxGi3jLRSR53hivLsJofKYaDs9eyy2gAe9RruZtwk2Tiu4W8NzXCSPeDgk
LT0Ti5uet4+6JC19KUF3qFU2JxdmTgOd0MPMfHtf1fAE6OS+R3jUvSTnvdvCMh5aAaMMeZoMGIF7
0xIW1pzKUr/0DRPRXtCD1i5iYLYNGOUpiqcvvE8UpZ1+5dltbxc6qmMYTaTOSNE+Xtty+BzN0/ZO
/NfX6f+E30vO0XNYFu2//5vPvxKF3VAddh8+/bf/vbz5kn9v/3v9r/7f3/r3r5/yH/35Q50v3Zdf
PsFRGFPs99+b+eF722fd9s/xz69/8//3m//4vv2Up7n6/q8/vpZ90a0/LWQY/Mef3zp++9cfJjfS
f/31x//5vfX1/+sPLy6yL8W3j//B9y9t968/hPJPWnjwRC3ZMJGb2iy24/f1O4r9Tx3mtJBBpnMz
8rf++EdRNl3Evyf/kzQ0VjuN+1VHuMC32rJfv6Xb/7QUTg9QHU3bhFJq/PE/L+yXy/6/b8M/ip52
SVx0Lf/mr0u9Kcs8qhz7WezN1R5vfOCdJr2qIMiA05iDlz/WunWn6QsrY0oCOjb+106pLKfRtL0k
188JQV472DIVwlxmWHHfFi4jRsyD9GCOf7mEf77Sv74y9T9emZAFgb2sahbsT0X+sNjXLN+5YDTt
iLgg4SBPhSvHfe3IQjnoIyPrvHtJS5Dk0WBaGDz6t7ZNVsFdbTlZdKVBBjYAs4jVFAtRtNOwR7WX
IxiP7joqkO0l1/1AwoOCjA8e4pbW+ZtfYn2j/rLicH0NVVVhhwqd6aBl6uv3/7KVShgvozwF7wA8
rBPJAugPd1PakaUsjZK2T+i6fU4y8ZYuBHGEnD3xT1EtYTrcS0sU30xB45pdFNGkVQmAqCmJCyrU
W57tIjJxddnTnQLWw7Czkng/WTwn/YBnpmhORkUTZtdD62ynonqtpnw5doYGCGCm0zfGCENVKEpr
JyFIrfeioD07mCYGHci1JDvhw0FITRh7OtbHsEb+NZHm3KPA2gEkTG+UoabHboF42LUKi8UWBGEE
FmNxO9N3Kh73cv8TwJUZc+0VK5mFCKvPC52PIwRa+OiBbLratMRPm7IhLQQHX7vrjhUY0qOFFvhi
0bSxjfGb2knTp4pAuR1zeMuPBIN9Q8tlvyjq1Z6wvBKn1eyYMo5EWBp3S4ldZ0PMG7Gv1ukV0lB2
I5lK5009TfM6B42mkFmbEb0+VybZ7V14zheFFlk9VH4VITWK8ki+ynpx7VJatJRZ2U/0mmQGptfz
9aQbQJlnfc7oCyGo1suXIJUIs8WwNgC5s8Ku89uYsDO1elXxf2xhCIIcmJ8Xrmlxs//8sCaxiWBC
iCIM31raZgIRCu00O676I4idTw2s+RsiU+yDXbTjsWiW95+aJB3UCJ5ZVu8EEiEsfpyam+xJ1eBV
67HAUrxOW5bQhESBdV1OPxfz0vh2GqpOVWWol6ecwYjR56e+nWNf1COQ86A4h7MoSC5LdXchqN4R
ChM06Lfxe98sL7RxbstVTWqMUe3FK42tl7ID7sTFa3gaGXejXpviwCHT5X3kdnhVyBd0EY7oO6kG
nX4e+xz78yLfcgJ7xtZCPcmo+hx1JRzrSYW733MAVprpBQl4cyWutjmxYJ7UlRmqLpl+DKUGF9mY
fzfoKTx0SZee46QonCx40MY4wLVMagWz/HCNw8VyzwAerd6eWtuCM6PRtJjU57Gj0x6LHtuipr5u
Z/Q2EMAWY9Mncd6+bB91Q/dj3Grmv18mPlSEP1cJcjqUdX/QSLT4UBHqU55Z5RxDIUdezXNPxoeo
6En89OwYGZk2PMCqFEnn7ZvzIPEejtYnm6TJWRbZJ0V/+KkobpFpHHTKttPMMGTLLwgNmvo94vlc
HxEaVawjULi7p+3eDZ815CSMC1C4TKlhuRk5t04vr72/2Uw9O8iDYzQNIIDEqm/dqC4s3bqXyIhC
airAXZ9M2vuSzy/SHOpPsspcygqmRxRgFhjcWf5UgAEJ0LC/hIQooSoYz7geSAHuFOlFqLPtgLzx
sjxQL1nfzG5l/hYkr/5aO6yXGEguOypMhXWiZn24xDDgyzpuZN0Z1r2KMthFGzuQjRS/RWXBqa0M
on3bor2yCp7b0mQvkW3zpgY5ngVw9CRrelFiEHr0nJMDXUQm8EhXdBAkUkVlhM4ej9jMmJU++N/f
H8r64v733Lq9eE7YIEzX+AXd0taO4l92EX2eZ04QGn7RpmbRHunA0VkR6MpV88yk3lF0VRwz5kXY
x4oHQuEizzSS+79/Gdtt+B8vY+1Y6oYmFGF8eBnslkNoLQaeCWUkO06j9TWRfINQ6FGaHqNmESvi
RrkB9YWen5rQnQqmcVXZw/ToxUmxAxKQ7Rz3lC7bF4wCAGny0GbxhwqAt/8rvLr4N9Ws+mszYLt4
jPnk9YBFPYs45NeLN1mVkhATxfCzQbURjP3iAmav0GEtFFh5bDpDOqor7X95Zh+Tb6JFeiNEENlD
bH637b49LElqXiKJToBKq/3SYn30YWGKvW1K+VGJwhMkhEPbqfPrby75r50tk+OZpRCpYauGUG0s
9utt/Zd3vkFtouJbK9xoLlA0W6HG/cmL/3m1eIgORJgTR1hhwZtjpFD1Ddlc3XPOhNjvG608lkV4
jxNkvNVJOWDUXl3yOdxnMHp8GEPTQRL3W9ocxw6ak1oosSGAKMsynClRAnKzqs1jJ3Ee+c2vtl73
X+4m1TTsdaUQlPJsFesU/C+/Wj+hIGpQO7mBnJz0bpzuRUThJN0htmwczTb18yQSbDPdS6+vMZdG
TGByZx4lTqlyZEsnIeXeWEPUJFL0UGbBD3OQg2spsNjS7u/229Mi96Rf5G1TUeE2F7TDCc2dYfpN
U/+DAIlXv95a1JVsYKZKi+LDb4NkpB8auYxdq5JOmHz6yxBYbq5Lz7D8lldhljKWkuhuaRUoyU3N
apMPmfSYx3CHA4XU5VWcz2gywLgkvi65ZPlS1Zm3Kzr73rCbh4AclRdbAzwsBVV5p3E6kAWwoKj9
KiWV8TzObF4W+drSVB/GAWtlYlfq0bDKiuiIUN7VEaYZ6oTCVzjX7aYUkvbfv6fbQvTre2qvdYlN
TcH/DfHhuFvyzMcqcazYNzCHTwG1QZzYmDLaFii5HYOyAXwakNjlyngC7fJ+7prbQu1jVxraCzn3
+WWR88BtF52J4Zzap0ED/x02zOdyWUNa3NkuOjDLbbC+esnqKdjMUrPKDDlYqZltOD9ZufrYWd37
DInlYEngVNNIaxFpndJSkVxd4+xpmCneYMOIiGsMgDbbiXogACP2mUV1fskROKfS/s0V2jJyfrlC
Bk1J+tRcJHsrcH6967shkMteSdFcrkd8kb0VrUZ+Vr46n0t9fAMMFGHdsgxxj9VP5Qhli9MIxMsH
PyXtxNrRlq1UuYmD1jpVK+PSSrTf5cl8LL4EhxAKVku1iF5BsPOh+ApVEgmBKVjUEYHq2UgZfLBf
d2XTs4HqmINrAkFC1ZJcIVoLKUDnCqR1h614kcyMQHuleMgXeJagfGcixREEJaX6mhaTQSbGhMge
pUcVJIesVctrooKcRIZU/u5yf6y/tl+E2pZ7UdF1RIAfLrfg0NnUECzN9Z1NLVvxuiT+Ihb5pavl
2JdJ7BkH0dyqGYbL0sy/cU6sn1n4vByP8JLU0ktkSjxVTEd+szP9x9PCi+NVcal1phem8bH4NggA
k6JB5yqvZ5IwwPJVJsgtwjQ9MHW5b2sCGKNR8+aoB1CkSE/ooSh8ta4Cn5zbx77tv8GAf7KmPobX
NVuOgoDA2ci81VQDDmgZXC2mdpkijgaLRgspbEKPIsm8kmR9HvpkVaBK4tgqPWYFZIZmA+iZeb3t
ZeHg4FA0HltOF1iPadv1TKRhZ8T3oxFIfhhG2pXb12ZnT/cz8+Lz368n69niwy6xXiOVYw97hSbr
2sejT5lmbdrIPb/ZrBmeEbAsoE+Ij7UI0e23PVWehFL/gsO++PlHURqPONYtCpLCOqVdcuLG0v3t
s3D90vYRg9R3gV4AqRupzhNejkFusaURWX0KrJstFQxEwI021jYgoL6769vq1eziGcEkX/rpohuM
z4Mgy4CFWn4204l0N3oZd8N6TIuQzvsa4sViNxGyzSRZmsfdz5kbTOLtzW0kHYM0InXa+rzXpBkE
e3kIDL+TQdqEhoyTxkjdXu2Gc5eG6SnBGo0hGvhK3rrcVCgUgGpdRm2CmmSL5Ca2gWA0i4HxfAZ6
YVViOpfjZwrGCjNI2t9Y6CKelpJ4o5pAgT+tZwjh3I1yvvHOrVYp/3yhVmCRXp5/Zgzc+uMEmseG
wL6XYl09Fr3pqwoD/J/vxagSCdBEaK4rbTp0zUCAayLrpzpV/M0LIKlz4rRtTvwfqQlgkyVxN0wk
O7Jadk+iXDwbSeLTIofzwRg7XOdtMB6qVdcUKYzCgqW6X6D3XnEMv4UQ4p863Z68MYuUwwhkED6e
GfqM3r5Fmpg/DwqKxp8vjfl16SKwwAveju0x1dgDNbNLbuWw9rfQVWFq7/hRdBdeMv24/KnjTOi0
ktJwtl7lgkMav+p691hDwH20a/3FWkpXo2h7UXsorWqVz/ugi0IAwJX0jFFiN7bRA81W5ZoSG/gw
WQEn0KHtXXN8jHFNP0rLMj3kpmNqTLbtND9tSIY6CeNLMGOD3TrHJts2hO4Hc+kiR6QE4oRxlBDZ
FcLArYOfOvCAXZewJRj+W0cdno3hykpQeDgSZUcapOh+LoUXTWsQvLTgTVF7VgHyBltvmlIbSicC
ZDOTncYgOV4ewuI2HCony0Y73pstSIEsLl673t4NsQJOFXkCEpoR6DVLztq/c/9XIlCPkr89HAgK
VF+RlchN7MlvGkYykfncYem7mEM9ExNH/nAK3v9aa+M9DXvcYinJBGFNN2USMGtnMohMMb4AZPg0
2hmStbm7hy5wsx3s0gx/v4KfQ61hK0d1RqRLnIakQ/TPdMQmoMGra6tn8dailpA6ZZwuMqdJ1mM3
wWP5UgVduEeUKnlbI3H7qUCiiIILbfpSnRjiY6qqNOCMQtqZGnUhrgEbd+6UeoriBcBgmfd3oHTU
AmoD3PG9aY7VSawYiQhpnyMobwi2LBniyiaFRABmPET38Y1O3gEo3tsgs7WTe2lB/LuPjNKgv1+T
WpitWPhFxX0MAxLCRgh3K28jb0MKFxp+FlpeXqhE6o1UisWL149GgynVaCbxPovUEAVPaZJojINu
WB/4aM2ECFt6IlYqETI5LQBuotJVFOPrNgzJl+t27qIIMq6blLaCPPmzxUV+8U4E9hoLG//IodI4
/ZqUHqsyfYqwgEiBPDe4KcNmPuUYnVyb8GdXJqEd2ptj2whWNaMZjhEp6ywfWINoLLwZLLz08/IJ
32Ghn7BEDfvN9QKqAyneAioPIfLSZNqtmMVnc2yrU7uwVkOy2stxETibWn0er3OZgGqmoXCtkYWt
pnV0LHCErJuuy5xtsoqZrThuvZ2t61Yk1kA+24LyblWZ94gsT22uB/eTDLYqyAu2l8madnVHBEGW
+hVRyd8CCzDihD/1gWRVf46xzLR63p7DsNLOhYZofwqs+lDR0CHlZnhSVyTROkTZ/siY85Pglja+
ZsUg06t0dnMwJlglgPAqC0SMcLIfgapGxvRUqvhBZbwIxMR8zqJC/s7R+rtmknun2vZAmxIvQNvZ
DHmQJ2+rx5QF5TWdG9K1f/rLWe7whfqjWMQdhA7imdfnr0J1s7NWId9PE/MWW1Vb5IYtrfFIakR7
KfP4sJlM2twQO9Msbb8xanJKJmajGa2GQ2kpxMNB2DsU6hl/cemvVbg3xkt0xLkVTiYn6CLLjpPI
29d+lSnjZ2mb+N2iynfQbt1RAAV3uliN8CGJLTjuO9co68EF3Gee6nH2+9jeQ7VtL5I9SF654JMy
V9n9qi2Vquet/Q31efCmGsgLqhtF3g9a4Tekd1+broHAiNWMplaCYT7Hix3i6MkU/u2tHwj+zTos
MXxPo0x3dIKLu03fGDAD/emEZ2DkqRIY3lXCmAntRxo3yj4USXZdFlKXhSGdt/snJo+QJtHY3FYG
XiLraVo4/BpF/SCQpz92mrSvFGd7zhDCA+tgIHqkMD8kZRRcxjpNne3ntFbgxQKeSqlCQmmJnFcz
siK6Fc1V0EMx8fWYKDAO5OkgVlAq7tA41PYqfjR3DpYLIt29RL15goR8mswBh4TB/WEkAUeCCo9Y
au4CTIwNSp246Xc2R5Muw+FgVrtBOhXGcRThXtKOmrHv6msFBbVfIS2EK0zYkA1UEvCFo2/LEO2s
4SmavkbvnKRLfiIPQ+NJteP09s1Y4TW2QDJZ3417UXxijWIWtiO6GLiktevJLud80BAlJuOM0abP
eMc0sDThNzbH6BapFyXZiqdRh9KJdSggEnFfIZm1r5zg873Qw3cYMZ9Sa/mSNpwAitCrastXAtaW
UMVeViiniBwB3AOYc706FZa7MM+4m6f2piEawh2CLvE5FHfAMILqONqB6ecVe7hhFolL1qZ0sprd
2JvIg88m+/xxgsvgFXbyprXZDXTo1G9mhJaIeH29hTI1x8QtT9YcXSEAlxgQMmRumGZ8IhZDkOu3
nKnvUPTuoKjOr4grhT9R2UkAeUDIoYAFjdXOL5MSXfSIQz74g4nXkxhrFmFxmQHKppVMaGkqWreU
pdHvgGWASM+fpRYZKrEaJhazVEfCgwKIdAEYOwCRD3XENsi7zjSbDepmqkjhyhbjnNBGmGNgc6nW
7kTXeouSuVPa7hVl7jAaWl6jQ9vJZbdqB+XJaAjYbM0fOmlIo1wd+doPGRGYSbiokjTHSkVnqs/P
6JcWZ47ju1Cf7m11rneGTvu06ojHtOdv9RKyO9nj4KkNnTcTQJhk5zfCnniH5otYCjceavkp7QRJ
rTYh5ahc8lsxCuLfMuLVMcQXe6L3Oo6jXixRXFLkeIwcHpMyeCoT83m7UWIJ1ZoBbmIfd2ikWL+s
k20EwB8iEhutOkNt5ytlgk6oPCRF6TVlcF70H7Y+PtmTed+E73oPSk6pPfbS2yBWb9W6c5iVuPiH
KkuDDzjibNJAiOqQhksywoac/uaittMtb7uWKLKXp7q5H1ViR8eCyyLUbzQVmZxFg+Lkjf2exss7
I7FrOfcPI7JfnGw0eho66UrtYoA/4mAHSBWTLd5O8yEh7TQE84oilLryTe/slc86h65eW8a9hEjG
J6E02Q8JIcYKrG9/UJUwBtARv0qpjBChsve9LdxERi2/3NrGrVb+KJCCWMW7keqIYaRTG0Wfpzqj
xlC1qw3Z1+wrl5PjIVYHNObf5yolFfaelrQuaReyqu8SyOWS+qNjpmPTWyeYvCBHVaX1UuC+MQQb
vdWN/tRqn7hc4Y7gvmQXdNkuVyvzqMdoP5f62geJdJhV6zUjRdhtZoSLdjYfM72j/7dWUoAwlAyg
Y7+U32yaSpYCsWJ4CZ/bACbiDaxbKSdthzEhknEwGESuDUy3sbAECQsE53Iez51mv3Vpbr+EyuzZ
Uj4958yEz2FNmrsMavWTGjCvHcOZZjBbukSc3J2I2qekSrtP6WDSQZZMcOtZCwYWJd2+M6dLinTH
6WFLnyrszh7FLDHctO1yu6PNbL7oZsHr0PbgZXxCy8+BHuwHnYc1bKBMEuP1VsuFo1OQC7B4TYAf
YTJcIgOceHCy0SOiQHqce35d2B0gRsfklc5x6yidSm6yRqslCcfbng5aa7ExqVHxxMGzQzpPOGRQ
N4BNalgnXER2iMKfYumYIAQ+BoQpE9FiJjw/1kkugakELeCyFTRJzvjULPdd07HBzEwHJS5eYdgv
MWk1IN2EO+jZt3nUbwnKPgi15pKPk6ebh6CMiVUrDjQzEB6VJJQg/7EtOp8ciLpv9IKwzJPK0Rc4
k0b6tYjfTcCk4glKJ9aFz1HyrIDZeIjrPN9DcSIfN6LiJb1B+zYYMyT7/vCeFJKjx8WXIOi8MMgT
P18a7T5WsOjDj3mGCNE6k2K4iv0lzekfo88t8nC/zs8oRHc6B4GdHs4NHHX5TNzU4tdy8r1G99Yv
B+z+TwVJT9c+CjJ+axrwrTrsIrI6kuaRG8ZwLG5k87aUZsObaOAfi66E379MySmEvuDiDr1kRoZX
VNWa+y5YDnK/cLOFFIuRIZtkfj8rNPeViuWmJMPXAJSgMu6FPGtd9JK7Q+dMy5Qf95Ddi9E3GtCF
WU6Q06ymjJnz+yzJ37sqVb0SH8cuE6V0L8rmUstldO5dnZSbeliLQHs3Rld6jg/JALN8Kp6SHsir
SYgmHOYI4TlrNExVgeAsSkuPW8DpuAcl1rgqZHy6hI4MOIGyYJ8qJ4umumlNTmFnHgHthFCUo7mr
FTJqwpJFG2Vg4+IcS5gsF6QbRTlvDds6SCxPT1Q6twXnX+5a176tk6nZR0v7MJTxs21m9zSmGTr3
zexlimgPSH4VwH5qisEr2UMp0j4rCvc8Vxa6dWBBKufrpG5JK5b2GjNsTKltWkxIL8U0NEeMHd9b
5H87eUorJ+zC3mMKdA11lms2oIeG5GIpfZV/DOMPxbqPWdvD6T1boynmZN+TAqCPnNHhZ+Ab3bVX
HFK7pzlldY2sfZ2/5P3XUmphilJ69ns9ypCJMhFsayxiKWdAxquFmZw73EUEH6lrvkjtpYJApqgz
ip0ZNAmz195lhJ++mKWurhmnu+CayTLvKJmB4WS14DXML2MR7XKDnkBST17TOKN8XYJrgkdL9LZD
1vTtiPoc/hJRS2V2KRJxr08RXfMq9AY0KIrkry/LmsRrNNP2ehWkuNM2h+ob01q75yiAYyqqgR1w
6h9pr2PsbMFLUMoUqPr3wzR9M1ZfpTVQWHTTYVI5Qlptmu4x86tmzeMILrW9SVI628ZOa+Q95Jqd
Heo7aljOq/Uuso/5dD/PA/56lj3E8eZjnbwkxbckfxORhtvBVGM3n8b+LpGiF8IWddA6IbbUahxe
hxEKVFX4fRdMNzU278e0Gj2ZZ17uOH2x56cndFdXQJY95WbFwRnvw2sddXeadGnV7LzyBQwr/Ny0
9DU7O3rGPxtS3u+IOyRqIM6J8CX8ICogmplmnnBzLuBj2SCA/LhynB/nzFHzzvS0DoPeDC/CqXD9
dDZ7ojtJp5QTSu6O8IN4KyfHmHJOgYZYPSYOrwNoaz3v6izeh/f1qurhcB+1JnbnSPFUNXQydIqk
H9aera7hH5bcPBtxUlKy9eY3yfha8VT+sErxRFVIZay+DhVJAvlZ0yg692ycIyjl+WQw305Ig8rp
XfAKhu9mjEHRhV0VgxsUd0Z+tLFHKY8dwm+hPMrZj5C8OmjHCkcXuhGrSOlcSB6r62imIK18ZbpJ
mrcxuBsEbRV2LpxjoepLwSmCvdY/i/KJCLoYo0ruZnBIgXyO5GU4CvtGKB+yCNYSFRgUD9xyX8Uw
74eSrbr5bhrMgtl5lNvZeptpKhb6F1LhJHg6uo/FQXTH0Tz34Vt4XhAhISLJ3Mbw2QbblyA7Q6Xi
CTSbVxoTGpLZ8lyVn+LscWTJxZvC5bYV6XYxIseUO9e2WfzhT3Fw0g6m0nt9HhKuXIYQLNkh3RBz
XW4V1hvOx2sRV5qrmLnhllnYupm21/qcQIxutadTcRUqS43C4tjeEySv+LNh0S20NadElvlCJP23
Qk6pnpHCOkuYE/fTeoQVld+zbr1+Wb46x9Ij/kr7yFlHc8SsjbcTlYpfg+gEXaJoJF5VML8ny75r
aUUZxmXigQLfXEj7nO7kor6jjEm8ruquvd4gTR31+JLbQpwgS+g+QRfa7TK1s1OmdCb7nkwsTSdR
0zYBFiAEG2DKHyMWnH0/BuBINSavmgbRbqqsM1NqoL9zdRW9gguYY3IWng2sfV3RgVEK3LlHhlUO
7kK2g5m9TQa+oJymNH0f4SpDTyArooFS2QXVTK3wVDHIC7JXwlx2vGKXvvA+o9ppcscUx3y4Bjmo
orkAqNG76iCDMdB3PNuHVEMknwQeztkzhxX45xhV7pmVksaBCxlyHDEFZn9XAnpPsFZMlwTD7YOM
GG1hTWgxBoY7bnH2vYZZMplOgA1UnpdOJ4BNe2ZdtwD+DaC80FJgEKkvjUyPj6Gxq4u49eQ+o2Cv
KN/hppBBC9USkjXI+KHwDDLYSDpxee938pJeifEg+WE5mxNTR+zkYrJcKH8lTQL2r/DQq4MnxtwX
UelU7UrD168xBs1xhbYHftRr/kz8TbqWsWSN9uza63Vm+OCWqepAXncwWu6IJ7z063tiVw64ln3M
GSzJQc5OxPmWxT73Y/qBKsy+tnjOYUOqD1jfGTbyBNiZOwjFLVjmuyCn4C98tRmdAHOigaq/6rk/
k26HEW834xSZFh5i69KVlJIjoHV4BC32qqm4p2frqnF1wblXMk9VO2duar+utBM7FdlOyb5TZRrW
V/4X55/j+bEE0BZE/V7BSDr2Mh2Jx5xpcd5yrDzboKf6fuVvjXvdDN3U1PbWWO0k0R3YYs8Sj9lY
5hhR4guHBpqHlVMp9BoOQfvZAFjQUhzJisxT2qKLlh19fOHszk6k+VWSXsiymSDJkI5WNARy8Udb
mK9dcA6YTnhYFc8RXhZ6FD0ocgksmBXSJf1Cq8MuBlaeWELqNEKcTZarZCcKVdq8p+FG+MEYnGQ9
PbeZWJ0hu6RC/2LmLowOmu5ohoS5yxIbkwkEISHTeAi5Cc2j3Y6HYugcQyfwiEza3P7WFsDwDB80
EqAYWrijDb2TRB3TchYOYhEZ48IUXs89EoWfRPyUEgXbAGhcE61y+Cv4dp2SEg5V+66Dj77GVaSz
7NqGcOtAI8XqNoo+tcWDbsculfu+ICc7N57KFrq6XNJDzveVmjEj1+GZvrMoxRBbExVOFRQCb5xm
V48lC0E8BB8B4W+OltSd8+Ya8SKv61afc3z2ekX9Ko18ReLB2Ysp1dwuYVmrTQlzkZFjgC379qyS
ybJ9lvWLwpRhsNobJuK6X9NJ282ERfPPQaQwDJuxAGHmw6dUMDxNlKpwWr1XjyEhyUNWN9ecWFmH
gKaQKoztYzLF1ZjD8DvTqbsZxm2qZPOZsF89wDafY38v6+4wF7y3/WA+xiXZJdLkV7Uv4sZNmp4o
9eJmEDJOfTKs6Z2BjbzgnjhNS0cL2qLjPKRPQUMxQ/Be6+SkLp5ks6t42szqtq3bZ2NkCqO2zf9l
67x6W1fCJfuLCDA2yVflLFnOfiHsHZhjk2ySv34Wde5gXwzm4QiWHI63xdBdX9Wq41DbdCWN3Ydr
0HPW+y8ho3MY28/Nu9MVVy1tjw3JRjdsj4H2GyzvxrLyrU9YjWnuUaNXQI9+WTG7vaigqsJbWzN5
nDS/ZXobYBibsBUXzDwn1H6uN88NLTd0fa0a1mVoVExwrmP9O0yipWHetRAjLIFlXT1pmHlDSjMo
oDmwi1kPHAFB/4QWw95gn2vgVlfYuiq0cOhZ33q6Zc/KchTmg98N226aTOAeO2ydlJQFwVvdYdmw
2MysYZb6ixpb+RFZAK5O9UEJpdzbfQ7KNG+8lSmBl7FCeIq78icnsrnugVVfRW8U1xzY6TWx83Dt
2eSMH6+BJxwwrHvw2IdiT5TTPsigjS8VM7KQ8elxaDt4vqErb/44geXT7OYmS6azzcBIFu32HSNU
uCAvWt1l3XU7smQsBX57teeRT5EGVDK+T5NS7Oqk+YoYGFx7hgtvZnnLBle88j/Nj7LKbjRORAvR
y/jqu5O+jCt5rMvAPnMMd3S/XwpvqlaFKotbV4J5zcZ6Fdpm9uqNPkuh9DVEajhOXSHnjXO4BvIX
bygE7dbWZGwcT9dBi3uvYbQD1bsPI/OzR7InlSaBU5iBcQ5UVm9L8+g5UbMyTands7wsNkaIL9Hz
MbxEPvZfxrjiSHzwr/LS8ViZ7v8UT7fTZGxhv93EzYAhIRru/XZtZjTi1cMqE4INUjoQ+ltndDOg
nDo28uW104nd2sjfFaM9WO4VGdvehBlJ4SzFC1sc13qxYVdXp+V3kRQswWOHjd78gKt9GxhdD1HH
Yq2WZsUp0rvihATLhlxYdIirZm20RrRLiWGSNpftE7CmW2tlxrtmt0R1tV3F3OxOcYm2ClIRr+1p
AmIa5fh8Oj++qiH5jigxZLDZW1tRoJGHeagjCzVya4sTDQesF1sqNJizsO8d4HC5PoVpRAGGqkCp
mngnKg9TtVyDnGx3+lDdko2DpgoiliSsOX243QXsHf/i5kWxTz0PqbMnSDxdq7ooT1Pqv3KCD2fc
0N1Sxe+VkT+JjgYtEXndTlpsR2svYmovdbHkfM4WY1furQrEcd+J75bjfmHHCVpVYqUHbjXlzYdx
u7RjL32fsvrWw5PqPxWxo4jo7yVKQn9VV+F4zrpIXyjUKFo7kXYGYb/RVQp4Tjnn0HCPQo3fMfIQ
q8ay3Yg2o8PWrH/XZR4cQo1CXS8eEPzGlNEXQdG5oXRRWHPcX5TY7KDmxplYk835q5JArPsxoxke
bh2NNeWCCmxUornS5/HRvwcrdmnKKJNuQ//cIQ7c+oqU2DsNPPp+4xhJcbGCZWxhC3P9J84DOu8E
PcCdO/yYeorzPbVzivWIUGOzZ/sw2dlWE432Hprs3EFVAZCcdl7DwAiF7hoZ7HukgZV3IDIAVGan
Ik28Zd6ODaJ8MQL9Da3IXDf9YPE++wZcDXObkXpaT4ENDWwy20vl8vdnSgBL+CeED8WqxAXzPoJA
z9Ji6zoUDJlzWd3jI2EkmIUnP1g8DCMgQZJVTtXYSrMVwHP6kzNl+TuAEd6r0ge53OPN2+Dk2GL6
XechtGrYcaZY+J5Nh85XSc4swer4VsGApgJ4pWVr3EwriWQkuNkDGV2VbU33A6A1SUPdUznEZMNM
N9pzaww/KmYBtjc0X1wPxw11tvQsullE/2xbPbnpBwOMpRVYL65R+BurqcUZbXIidkQOwmwp7OyJ
hwtRrnubWlyKtttNmln1CZcRCAzpT2tACtWWVPoRK0p/wE72x1Whgq0QNZuu1ria8Pf0Sg0KWW1F
Ky9N34xG0kZRuBdMq/kTzctAiLhusecuA8Dsf8vIq958JIXjbCMmcrHwlMBgcc8z6ohzWgYXaKv+
lgIkdFApfuzEY55E7tT3y2kfu5upd+Ij0BMqfUyMH+F0VaE5S3yvyjC+wp0BMAsxVV/mNW8p8qPY
92NFH00ZblQOxzg2nnI96i6k2syzKpmzRYXfvMVGdbdD/cm0h2yGfk87IsQYoixsONBwqdmS9GNb
MYxrpbvjs68M8zKvO+OQ9jTNuSVBnH1yaaXntUeF9OldAwPPrmLceawkNj29ljVanJ5V9PO55SVD
9Vj3vt7Q4eQmCIHzi/zfnb3fU0YrnV3VZL/GPrrMvGezsdCL5m9+PEgdh4QsepZCNraR9tT/Kpr8
rWg5aVGHYNqvsS5/2KX8It0t13nyQq/PIrDyhd1hLVjbLLR6V6WbyYM3bgE9rDotgBLqYHbo63eA
ma8DpWrksepsw128pZnIL1cmtqZlRm7ZDBbwWhjcrREo9UU8ac0qG4YLfdYzOyr8M9KhKSnIgTT/
bLIaLM1sSxYy3PbiCndy5FvZ1rdmRH1w+Eerm52V1iszQzMIE9q1KBvCnD+X5V0ic1w4jtEuJg3x
TxTQx2ALNXieLIPpJeJdZOjBorAJvxKopLCgQz5yXEZ8/rnqJrWR5CSJVfzCFXbNG0N/tVhwVLLh
HwyDJGY93sAMItu8rbTUWYkqevRlUsc7/LLFvJ/SUaFrZx14GSajSuztBPxNWWhr9v3LuZ6iCumM
mhvuOBEWZVo+EW5zluyeaING583A+CwqNzkNVBMRatlg0w0q7U0vJROuvJcsFaGBpj6DeLtCJEnw
1MJ/R+GgXenNSvIKxnV0GC13o3pGRhl9nb57I3FrvnDLYSjbEU1nhH0SDuYWsvdcbCQQlao3mI0z
7sPdtammaFo5lLPzd3Z3qdcH16rvPgd24VZm/aVZxX4Cc7geeqtbNbB+PXddj1QhNlpovzV1wzCa
qQmd4/3E7J0tTmnqa4O3IDQ+wH5xS/plMx8Q1kfnyx3Oy7W0gFCP1UrYNzd9idjLRtlZt951xI2w
5yRlEJ5IF9WcgfgMnwb4eXAYXjRB/KelLmWhZ9ob3uP82Oo0sqVPQY38GJPTZQXx1eU/YIeNHdfh
rQiiY3IVMfkkzwjEjQvB1c+87DUs+kOiPEz+BSiulMnPwU7ccuvX2mmcwM4TG5hQHCkOUBJGc9oF
xj6n/XyBRz58x57sc6maHIBobJ5LBz9WU1XFXkHmJICa3pCs3f5PIadPJJ4liiPfGG1Gxps2ok7g
se2yOC/0W17fC0Fep/oZiWVR3rkJE957k08UqGRvIiCGHP8CTYeVzlkk+n10fFB1j53gVNhYLr5k
iIgfk2wJMDwPzCqyqHvqGUyl2OAc7gJgbMejdo/Aeq8ajYVxpcXzuJErFQHQAnxQre2hFICzv7mh
s+o4DruMnAbCCCeSyN4NNpWtWNfNxYczWpbf0rN2vQdaewrZEUKzselToxEq7nXa6gFqnfOta3PT
8aMw/W44prxwuMNdzc+YvjCAlDC4U2FF32Hg7XuQn68iM7v9lFLAlrTuKi8j7cvwugX1jbCBnHRX
pbgYIht4ExpqUC7oV1+mKDrAEYVzC9J3b6v6u1ZvvfBAufyqcDjQxZXJQT++NcT47SSAl5jj9K4d
/S/FNpfEyuxFrVaNE35i8NvX4V9aBzAzQLuilrs1fjhgtfH3xKS6BK2fM6FD6+3jYq1z08ybANBt
Bd3ch9HP6KzdYwvAnRi2IKPyQVtOgpi8FrxkhSyeTETfs9ZWTFWTZBMfTYPhlucGm7zTn1s9fu1p
hkAiIzHaT738sSd7pTUW04YBGuQtxIWwIJaT7DthVNRaOhOSUTx8wtn7E2E+vlVtHVzNlBHW4/U4
IhynmF0DMHvWVH3u50Fo6aOe5rr6bPHMbJO6w0gwP+XkP+Aa7V6MXsB1ssb6vy+jqtOF3csF36h8
QNrheMuDHge+x0gi8G0soqn1lEbD0+zt76kyOvqanj45ivRoR6fcFyMO6oo6cFKyuTR+ypCjYqT/
xj550XB/Q5q38YvS27IoB4sbCwZxkW1So1jh9hFy4ViEjGhE1RNzAZZ06YUvo2CFFn7445s3vrpJ
AE6ICzD/NQa7QA4f6Ochp5nAR2Hb+oq3ZFnoJ8c9GzMCpi+oaGdGk7xjPljqXr6ufcB6DPfdSq2d
kpVhiaEQe5Z/apjIaYyLDbYgfYs0QfyzUMQ7/NXQDBsrwr5Xr0o0OOd3ICV3VOZmLUpjNa4gtrMz
zzH0pUstitHibmX417KGVZt+zQo8/UjrECMqrUQ61Y0BQhI53yUEhiUtkIJy8lxbUga9kFQCRZD3
65imGeC3RbisJ84ODSYYoVX3B6PWqh7DQxH0K5cvOjYsMZqYe+oHV8nEuDDbX0gNdpeJ3xhXchFw
ZzUXDdOGrnkmMstvHixkayJb/y05S5L6oy2/Ox+GIupvqU6GTPBhegsprhiUNiOVhhN3mQCelsnY
obIwxpoU1oj/boE5VGOD00kGM0wTA2q7pXiA3ZjNEUfVGhf5ed7IbWLlMJhjR7qSFsVe6gUHS8H8
PpXAPGaQgfGkkflo20+UXUbWVIdWe06EZUqzvTVQbI4Qa9fxanDuNtSWzn53RLcQQFs4TtN854f4
SsJnV7yEABmUjiJSP/OXXNT8LKOiOrGrKPBkhONx1HPV1INoUdlf+M15CzvyDKBgpnUJ+J3B6Zge
eo5towPwZy1pJlqouuNKebetTZChu/CPTJMZuiiX1AksRPo3aMWqpK5HcZRh0F65/u+If7o2ILnM
5xODOvUt7C8r/JU16yEGnf/atYxZNRDHe5pAkXTnZcJfl701P0cKkj4WltTmhmN+Iapv6mTBNG4M
HEcsRhfAsGj8zbiU/SR6TTk3f83qdyOzFZaMRYn9gFKKykrwzHirIXrtNZ80qqD41CEKrfHXbBes
PQB/s9ePhrkEdln4P4H48Dw6A/m/2A099XI9WXIjMo74WOEk+9MYf9OBEQZ1tH1Guy5gUh3dh0XO
NgnsZanjwugoomfIaWm0JfJmzTcNVOeGgZnDwWMVLDTgt3r3USjUTAZ40L3aWiWI8AxUaJV3N2mR
RDvKUfONU/iXQm/lq2ngJ+lInG7o5PU+g+qNKa2FGf5O1BBndt2zGTL/mJO/nxi7vJAyUC9TPBeM
qj0++OHVnExrnaMybI068t+DwfgKOAxvcWc3L57lrDsn+fGkHd60OugPzcBwsRPduQHc1E+Jtudi
fGkjP73raWozrpVHvR7Se1Ln+pPvrzA114QJAxTd1sC4GbE3Qy8AL6hUnNwxE8Z3DIt7M4Tbzu68
Xtf2NNO+TP2igSqj2CC6Px56VmCiZYYBvlQ/CxlXR1NoxIWMwX8xmolbFTflPyyAWWOK4CdTZNo5
91iF6sNMSK3NnTOY3i3yYI2kcat+ZMhX9DRGxzTklpSUOYX1d2phQbhdEzMsc8ajp+zqrBsTwjWz
k4Zs92sdD0TRx+B3K5Kr6jhQmdJn21Dp4vzvgS5CbMZ0hgq9/u/lxyv/vsAOuV4Tzh2W/z7BvR23
C8I4irBln9X8MA3ZLlTVdHi8lMgu5siZPzEUMbqumX48vozK9FnT/xUo+gyNIdTPluuokSuR9wEH
sNjFypzOj0/UU62fYWr81FFQL4m75ljfyGPj5P0o04HaNtttNoYTaR9VF7/IyvoVDyGNuQ5al+8F
iE4G1LG8EcmnJpRDnjh1lw7zG4q2+upzWiQ5p5mpx1y0W0k/ZtT/5Vf4dGrNfS+u/fAnr4I/YR9V
5I1je5ddtXGabgZgb9uV7WcLIA6zAxTiwow/IdJRW9nc7c7+KccqWEO+rzeDp/HnHdHZzfoJPvNd
2Vhr0dPkIQGhihIsq2sqkD2FZmwLgXyZBob9LYU8uMKgBSJCcZ4Sv9zphZZusQSqD9NXK6coDxLU
0VvSVwxeKnnFVe5u4YEyx8FhotNW+Z1QAREB6KbuV1pngJAsbVLjVoTByKzZp1+hbHdRKf8Msuvv
SkO4kIRcd6FMJgDPPEQhivpCDn24I1BuqruW05+ue/gACtNZhLUoDyo1Uc4sP56LnwO1Ta1pZ2gW
+K0qZT5cb7OiYX/FVyYTNEBZRbtBkae3TRT6ydGsi3DXTd7/6PaKepuz3fXazqgCe9tWEkzt/EBk
CkXDrEHvYtl9yEGPB22uo9S96YRWSpQqcCTX3AYUetASvjRn2YhMV0uNWVrkizTTHfz/KEuPb3Yy
VJCgsk6Tn3GtfvwsQNxq2btGxeCHryujCdsnaKRtU0Avx+TrbrCGeVw14gHQCdOG9OzWMr/hKuZg
Kzvwo5Sm2GVjPLmGjZWN7a3b9reSnMRK5q2xZrZTriimAFLs/R4a/nZmHxhLO0r2Y9v/LQSD8aZ1
oY3ET2niZhviyS3NCGX+4mnzzX4q/obzs8dLYXv32y2aoXUHdzy8iKT6UzJKPkmVY3nM62FHMCZe
kR0rdlkcWS9NVkZbv01IrsxPRYrHtnEZ8T6exhyX19E3jlXlEByqKmMRoag+e81mbm8LpGreQEJ6
R9NB/PfiKf8cjRpUaelHB8Nrj46UzTUhN7vUKyomC1yKI/vN1s1xHsZwYvLRfQ9zwIoG/8se8Xrs
JD6zwd3gz9TYr+ruGfhoy2jRzm+iSOL1aCr7Hhm9R3F9xA3Yp07F8lT/IRMbYajrpm8xI8qLQnFD
Cv8knliReURwKjPr7NrQWlhKkYZqREsLYw8Qe372+CyRPIwRfceR56sCn3MG8+9/fd/jw8c3c2Df
7FoV+8dL/x4eP0tzLe2AkXnz//3WnvrBdShp9f33P358YWOO1yrMom3ZhlvPtb/KFGcuVJXIXSuN
YrqQYRTUHAA//PEY3Kv6Olu8gETR7MK16/B4RlHk7G8xtR0zCOOYONVTGPniZhcUME3OE60yGUXc
yAJAW6y76DxG8/WY7LrWuRfBQG+iD9W15kq2aKyIlWw55VDI1Exe+TNlvn+Jar/FxsXpD570NztJ
eTAyFCUax+l9rlJrU/lf0tbGQ9edxQAjeAotSotsHBpc6PHg1tmvxmZR7+gmXNfpArh+pl4hvFWG
1DYUnzVHA5lVM01wwbOogciptlNkY3yCX2j0gFktPfglknR2BbT1SdZxDqG16tcNUb1Dp6G+OGMd
rhykno3XUXYpQusDL6VGN6N7wqP7q0qdYEtExCM9175SxIpe2Dvh0mdlaAXUGDmOufeMtj3GUVPt
zKY+B2nTXAE2yytYTXrcG/LQY4PEPwzOdbDL6lyazS7AFrYNKUglKkRlF92oG1Li8A37auP6hP7d
ajsxOaWeFh8jbP1oT6VrUDX9iaSBfbJlkS6xVeEqsanaG2N5CZvcZy2R3JKSs7nrsedXZWix0Qgb
FjtOTvNNsYaeHWNanB0Jqk1WkaQ1x3XxtnID07D+gBJDcKdv2WNfJ1sWv433yxrwhzgC8Zux9gEj
lZ8x7jCkiwc+9o/ZhGm0ANMe1eXPKLQaUVJT60DJkn7lGb3KJqPIakyp4XONMwJ2pk/jhUUdJfXf
xVyOi01sUZD/iHIwHy5oCrCp4a526rkiix9oBv0p6vTs4pBKqFveLAAzLI8tWjGNSe4lzI8+a41V
ZyVwXImRcJvRxxNkfJIJUIdXj6diCJAB5k+0bsuC/99zorr6Sj2bFCisIn1y1rrdvyofOxIrLbmR
E14drU++69akIbztm4UdQkpNzMKH1AKfLqu0czUSl2yUotuus9e+K5EPSecNoyieBrbYFwP07lg9
9X40XC3kKeRQ7ahPYb1g0Wb2kGNQ3bnOvxSyi7AFEbVKolSdjXT6GVq935Y948JBNCQDWUQv/BE9
PpXDJtOc9KZrzXfFMH9vG3+xRNcnyvjas0mCsPOi8VAHaUfPdJ3scaYRlS1eTNvhDzMw8pIZsQPV
pWxqy+46+ZRfylwH+qF/1PP90rWiCyHzBaSqr6Di/jVo+A5Ub5dHCgsBYA8oFPE1s6Nnvac7TMUh
s9ki2Q2C8oZwaq4UM2ku/56GwQC/Lhtr2yGzItSzHa5NEZb3KjCB/3RE13Ap7rKgTq/NwAjO4mK1
SanCDm0H5pIm2TJ7hF5qKScs3O54SgR3/AUjkV3cS+3iT/GulxZm46B9i1mNLkYf14HgFrcAPosY
U853guboDewhmszZ5U6PoqTqfI19WWO7qtpGHj9rmFPLWuM8TqoipUwggW1mIM6CHSy0gThKg4ru
tu5fEeT6GXt8yfSdFu8/zNBzJkWwbqmCCU10wInSLVo/f+cqoY0Qz26U2vjF8P6UHUYuLzNiUKUy
XplhSf0OuyEv6J4Gqqm5H+WziQQtNe5OxSjuQW15i5QF4rxPpaIObcXpyeUMBSCmoSU2P+E87mrD
hEsM7ganlb8ujBS/EbuScMbNGwAW/JktUtcO+2b6JslswPEowj0Gn3Pm6hxUeZfgUaaONZbtkqt6
994rtTZqruKR+5zThD4EXNZJPu7b76Ef9bMcrTsr3uI9w0OzAOpaXx5PC+PDLb3+IhOaPqLWWmel
POe0lD5F8eicU4FJa7Je+lI5b6oRKC9xqW39wjwwZUONI5m5iqfkbpKUXNJA8YmBiGy1N35YiT8z
TA1KUXrecXpXN6b76lWTs4ia7Fx7HSe0OVwhT9kES9AyWkxyleJg1hO/Zcesn/KwGNct6JZ5hotE
H0ux9KKU+0ie33KnlEt/8N4KxQabQStlbEgFeRQtW+S0ZceR7rAXXJntgIwIB4xAD8nLSLykIc0j
46R+xrB4dbpqlXrFd580jNMRZxd4CGlBaKAD2z6SeBpy7ETBbysHDmfP0+jMe44Bha3cad853biK
sHXjfw9QVKjYcovLQKvJkUL5p9CXm077rrkEnorKMWkbwF9epOoyFgIGO+BaIS1xKyx37SUErBIb
FaRXCC9Da1BXfMrpp1gUrX4xSCGVqKVuklZLy/OpGIquKjayrWqiZ0DePzGNWYRuvWaFbylJzHHH
+bxrYzns8bHdjeZ3wiJiD1wkX9QNclhus0dXA6amITIhR5B/LGtjIcfOW6clo4uRYwiNbzDWEsXi
ajTeOyF578AdZThIbXrVKOGNa0LHHZH6CewyWdbxYtQ5GUy9wDvd6B+RmtK9qX3ZFOusOrQOvfwU
he8eo2R8MRtEg9FGL4prwzmWVffXNovpZkkGgQNKUNqoQ5q31cZumBFU2EJ2fZeysHAnzh3fOptj
7D5pCRdULTiWeT3j+QIa55Pau1X18NeL62Afz88er0+EgXPsEk1fn1w/ybBmc2HOWsRIMMb/PVTz
R4J0W0+mBKU4KRUXVb3CDjQ/JFH4Pw+P1x5PheMZe9PIGEQP+UEmOhVtCsx/7ssXLTa69WBm336V
eU8W2xMAatm11XBUWHLcQzTrVl5f9ceUdomQjR+yujJ2oPgwewogYpzZeiIugN+zo5ljHmWwwod5
UHGazx3YPW87qgFgCQhhPblVpIhIMdF1ojo/l51NBsrkj1xw+T2IMLwXAySOvO/KY+OilEmVDKw6
NHkuW0OeHx959XxvbTkUaRD5IHiQvHPd31m6S9Y6Qc/BNlCuVO0kbwZnjc35ZDH8/ZPz+7MICH56
cjftcJw8dzzmSTYdYQSbhR0chqyX2G3n1wkcT/99he6r5qAn7CjmOwwu+/QqKKE2MGKhyGbXfy+X
fn3LHE8e/p/XwZ84yHoQLh7fPQ5udtaYudBtar7bs2kzad5JPc5jTtSxx8uCwPI2sMJmk1HbuDS0
Nlqz49MPjwdfi0hpBLqOAst7ilDweHy8nMqCSECdoilOQXT595BPaYJ2xz0p9/1CX/SwQPQFxqV0
30zq+fGFgZPz1skClFJjnKau4ao7/+G9rAuPea2tHi89HhIHXnWV4hAj3GIvPOGBn+NGG6GcJwMO
4AE6YaVV27IQ2DewguA8tV/zpNJOneB+XLiG+BAqDZajNYXHEZ3qo/0hpTucLZ9hZTi+BIEm31h9
yo2hBT9m2qsjRphyWYTG+O7Z7sAYyBfban46CcYFJGPdSwBw5E0RFxqLERuyss6jhyH1v68iLIe3
ihlP1d08M0qZ3NYTZnqLGxVVw5h2R1JAtR3BsCTPPZTtsqc2F8hhkG2TKTReSaCyMGdRbbNDCFlX
XdOE9Z2Pp/tT4iNZDiInb9S7zmskws3j9QmdZ+v7UKJT8mOfRtmuUwY2L275rpO2Onlx878f2hZS
Qhw5+DmSuMWyw2eNUf+/X1KWpN5zy2QYz2aJrTKffvyYpiyudkvEgYboTdfaLpJH6t2swCGS7ZZq
lbK+POXFsCWRjFWcwqDt6Objk5ofAvQ/nPTpphdUjQZ+6zz5ityIK+STcJjn68DslV7cfW9OF019
tyjboVxnNUXUTKWJC6aj5N20+1+hfI/rLvhO8uHaq+za1XBlJi3AJpnJYJ2/S9GUx5EqWyiUBjZS
T6+eEELQix0cG8lA0EDz8ZE8HtjENFtPI7HkdSNv8Pzw77MlrmZ9gpn+76X/PuqifhUFXMT+fUL3
nP7iZyu3iKM7l4HoPrXZ3dFciOvzM9SO5tZmNMnNzx5flejctVtsUUgu/budYlvK+u7ZCYYSxYZw
hTDGeu13PkUpkv6ZhATjCmdivY8oDH4YiB4PSF+UBdN+ttQqV98z114qd0NVQHuFC/jq0SN5dmJW
T27SdzgsYCRMvnPiX51TBW+2W5GxfvWot4TEJQh99YDjejPbCRsLN+3oe7jxxVrpOT3kLpOfyfc4
vFXiMFSnk1o1U75oqbraZnHCCNvv3ybdnD2MN813V5RgtZQZcepiJnXPfXIbtD9sLPUtLo1s6afq
J2utrwa9YaNNGiNhTBmryi/E0cdy4iQcA+3IftSIrn6RegcliULS+LPxhpZAMHSEcyjDXRZm3sFO
OcsqvXhKWJjhwmTBzkD1gHf9qdVASpSCori0GeZhWEcE2+ZGl5p1eGz0lERYy+GQK9QMj/3zArJA
fCDV+2lFYFvY0G+9jMVbH6CrVu0fpvzpzo6vadoT22CLvgb7WK4i3tylp0tnlSLKnUL/PVRC30Ws
J8S8JUE/+dZHUoyjaYUrWLEmB42zNq3AuPcR44quTn/HMuxfPEZGiYgawvwE5vSxNU90G6XHgkiU
GXnjrhx/ajfZBzoVAUn/XFtWeRQmEbDWcFk+Z+myS+TG03PMUtTS91JWm7LykNb8RD8YSf7sside
84arHfs3ZThv7GxydsZ9rpZeWf4dIskofzIYotTtu85WN/b82YmtO8u2H+jnraDWJ1ZhH8B8LQPi
8keQmogbBdgINdjZ0QhxGHRArbkBzdMHTCwA+L2lGuqDKx1vO3ZcNUMVtduiQSXr6SlznHobltzd
NaNzXktb7ruw/gFCUy6yCi5XwOqXeZLGYs1MKSwXExt7YvBCYWxLk+cUqOPBVDEOMK6QGOsIoY0j
iQY5hZsg4UIBYZB+D9ffQJzgqwbMqDkX9JLZxFbZap2UGVNDL96NdMceWsrCRiH6XUfAkGXU8IF3
I2UWbumbylDkD9Nxh+5VLaCXYYyux3LFcpC992rAB+Um2wpSybnUbcAVREASFI0Rv+PGGVGdAl26
14JfD9uikax1wyOzygJuiT/IuciIfEwHKmdNcq65UV6BaZU4+8YBjEVKll+TpIt9GRXTKLx5C+qz
002gisPEylwH07iu5jta4qLGUe7dLtuuW+NIrJf8LvXOUtmJLV5G2YWubfqR4WoM1UuyNkElSi2Y
WBEtUKwmigJfavBUYOoF2VC/Tt1IksqcaOGZcMyOLdKne84p6LrJMf1pMlj8ncQfUmBX5VzbpgON
nVlG5oyd0C6yfPcshAjXiGNQSn0uGm7K3sxxGW1opNE0yidPWuqrbdGxrrHwD2qA548IWfgH28xb
ak07XiQT8cSdNC4IkIvZfu0mFWCUjSRuR1Tw2+hhgW3Mttx2EfB8bgzPlWCyzPYiQH5MblnfYMJP
TQsYswUWSNfOjkiHk9+zFYgV6WOclzdt9Bwcvka+6AyuPFh9YAcxcca78TSU8pdd+59lO6l19Zob
mOMdEiALASPC9l+iivRfmvoeDQftO1VwztKN4vwcuuG3is0PW8LtNwlOnCcurgZ7pLur5qySxLFW
NEBE2yzzj6gl+T7Rs1PtSDBferjlzriQrIE/Rz3+Im30yhY2PtvzQ8lam9YNb2k4aGmWCdJlQrRo
qtEhFEWgCV7Oxsyjdg8NPV876QE2DIP9IiSeofiJYK+p7SSiW+oUKNuQB/RW9w9+6EJrVdbKHt3f
Tq3/SRI/ZLYXLx0/fdecurx5CrZHFA3Qlt8HD8dRa8JBQsG/++GOCGZ1YCXJzt4Djetivt7JGhlM
llqJu3W6MY39ZcAIQhTST/EI7mHUyZ5UU3iLRpO4mZD85p1Ejwikto/yn8GldMmoL6GQ5IthCvnq
szdqLKYwxsOAfUpTJPAZsWM39Cpb6btrji226nB2lGGmKkNJ0jHALutbdK1PubHLW+/LmUZxqMZd
YdA9RYaJcT6Sru04/TqZSUJl/ZJ6KTZ5HKESW5j6P5ydyW7cSJRF/6XXTSAYnBe9yWTOo1KyZHtD
2JbNeZ759X1INdBVrkYZ6I1gV8lSJpOMiPfeveeK09QhmmlnfYkazwmNI7fJ7FUQCj2HmvtVwJTZ
izh3S5OZn8/ca1XpdcAaWFxgeRIlIQlraBxswVlQ9ViWaT3PzIsw4cjuVQwq05TUZIMYmkLjICyU
3UAz9eox/NZ54q8FHio1Ow+lJw+jgSAk84PIJdpBnszuR5BqxaUUJCohPY1dnc3Mxb4kV3ZgXQJw
8sfGC+ReKrBasqDcTC1zLltkb55J4HU1jl/avqYjQzgiXEckKUVfoNsH82a1MUqEJHxHz9RtdY7e
bBBxwSR+TDeC6pQmVTTMeIJgZYzNrqhNSK528KuRskH/W+U4TnAFBwo8vdieA7LCX6kf2dvCH75S
GdSHuefdqwkoTLNlPJUoTznWqF3b4HjqOqdb+0Cd3FoNnxpDfNUx+CEeK14S7OHnvs926FR+hGL4
Bi9jRzwWXsyglW6Fnx2F9SEZrX4XdF1B0U23wrI28DVykpboiaqozzdZoBq7esqJq5dZv54ydH3F
wHty0KwydlS+KUqg7ZXQNN4KYT0XRoSXJVcAZxDqd9CFOe26ebbdoGzapmR53FTNwt5cw5JvRnXc
1830WlTxXUUa3Pk6WZZ9zDrfNDOD0kAyjKqDDjTjfpq6blNkcttFbhjATcbA9FQ29bPZ9/1hT4UN
sKGPX5yE4CLb4vNmR9gBjYo3SBuE6H6UCfJ/ny42xdPLuqt9/WQlNcw+dQP3zroaiv1up5O+Khpg
imXZK+tY2K9eiQYgLBRY+Wiae5osjy4T9joPvsRj310H3NC056Y1rhL1xOnO3qJHc02iC2jyVC8C
MxBslRHX4ngnWazaWn2KdxubpD28OVlUummsMn4CHWIx/llVcvrW+/5IqsrbFCGLM+MYygUJy0Fn
fB1xKG2JcajWei/x+scSoA+5tFPQPibGdAzYzHY91vNAtte0leGUvyJMRivVLH4WOcuAaJAXV980
jck5cvd6K+Fx09bjNoz05kxMWLfSTIKp4zCwDlq1rVXtlsVmcGW6+B1J4rQhFeimxW1w9iL7IAeI
9lVqY+VSOAguX3TfSu6OL34WcjKPVUXDtihec2X4CWtDIUuSaBe7ljsZMqWJcZm5rVRQlebh3jNY
lrU0ZJgRddgZjNewr3kzHMBQF+fbyf8Zmk17GTRyi0rBKzTId42QtO4StLoy7ZRTwkQF6tEGHhmL
d/Ku994uL1SOUUH2Te/kN04h4SbCoM5oLOtPXc5spg2/GP3U3SoqDGGRWq8ren1y2vBMbomKOI4T
Vef3eyXJr/0IPzyujO6FFieTYn/cWsbobTKIGK+CYGKkuO0vSZirm+qXrCq7i6KgtqdeaFcoWSFr
hxdM65OLiirCogCkF6mIqyZkfguV5Fe2B/pjMHzsObmzpO2jDuZ+kgU0miiDIdaQ2A2KESno6Aq/
VlZKifxTyfEdZhVXxKckx2XrejUmHqdUH5VD+CYD+X1f+h6REjAXtEi5eBbbOxA05lgMrszwu5Oq
EwN5DomWQQMYqCY2KVJtbZb4lWWXz+wFcBQnSjVG5c+qp9urIYJIHOfM9Xnkc2opNKqUooKJqg1k
LgNrU+cqZs/aU5kddnsKRoYHKf1YqNHIEDjU1v0o18J03grZNdtcmRIIX9ohaDFWIPwBiBt898J+
cs2mtFxH6TGrNWPz6KVjb6yx2zmpNDcoU9tL6aRoxoGGEQ7GfH/+wljzqykTY9dH3KkzfYLlWzzH
OdLwYGKxisHE5Ypd8p01a21dxbgO6O8T3ifXlQF7D7MHvtkZu6zbjrMrrMLeGRpevdZ6kPYinhcw
Wt3p+L5jg8mt7mfbgHPUzuxV9HcjXW+yqd8J2+53ltMfcp+JbzKrmvNeV4+9VT5GQqr/h2FPuI3b
lb221VGVx5q57kgaADVqhpc0w/ozdirkCJTerdOTRRgNys1K2CHjQkte/fLHQFLCs2/XUIk8yGzA
FeEyaZzdsQ2YhFppphsKx37yExoh3cxjValzd42FrE/29U0aGHe6YKfPlGMzY0gzGEF6qxJgrkBH
buxgKW3FLLhD9v8Kre9GkolxJJx0PYvOFsKl1Yjc1TCv3Ewv/9lUTsfmWz+XfpLxLNT18/JdRjAN
2yVnNMP0WzkK5WQcAz4eCs5dSnRbsG+jrVwXSqGpSfjh+BPKUakuy0VfojccWSPgm8GJTpkrEJYI
fiHMeednbfFmt+SjOyEcF6/wnlhje2Y9/iZLNBRMlnKq4jiEXMDApyyY6ZpFeW1q37zQfJ5zaHCS
Aa+8LVketGrWugIjojS8fF3KolyDVkN90iIIn0+gJu5Ug3e3ZuWkPJ6zaSpCwfq61E9KEd783piO
NZVnWyRYn7QoulCt5gdvoPGht5G6Tmsr2ZSDIvZ9YUEoVz28JmENX48N7azpxlmvFMZRcKdJVPNe
1byYzhNqpR05S29V1IzH0DBp/8V6t6PVO3wwKnsndHbYC+nEseuelz95Ae6PyizSp6EhnFla3Qvf
vtxE3tjPrjlOccuXloUiy4nghlJ0k7X9iDNHPTp0H1ZTRzG7xMmR/FczlbQK1yMgqW2UeqVyZnlS
MRsxqDHFM2YQ7GZqANA9pfhM6cSfpkY9WgLVKZHf/mGqHKBP2KZsVlMsO4/S0cSrPo2HAVdkMyfY
hwovzWdCMGJFWPkeh15IheNWNKhAUonuuUG4iwA7GCH+zgE+SkRIrB3PgC1rVLeDjrW+dPwUIyu7
Sjik8c0XSKn96McHz1NqH1E0Sx5NGDsqUtixOQg0RGQxYSPR9cj1fVthe+fYbXfhFxzZN0VTkK3x
DF7mvw1t5COIZrY7RiOAUeSMJN4Zz/Vovzhwp68150RcnMapwDzEkLlw25ZWCebYgQJxRP2kYO7Q
UygxQsUji4rf5U5AvjHz76OJf25oUfi9CJONXRhb1UMpkxKK9vGJB2HgUAgBgxfsE04UZ1e/8MT3
wU9YQhDqrac+ACehO7/+F6+vpPk6HFUmpOSx94dSBYM5Bn63nUjgoCOTpy4gNXtvYxZ55cRDm5TU
2BmoR8AfgbMjgYDZtAuL/qWtxXGMM163hnJz6IW/jZjdXigGqn0oykNTt+Qu9d5PUGqEdK+WdCov
8Al56WP7gohq3EgxcA6OxvJpCVYsuobe65yqu3wR2kjqCqlMq8GBbZSI8MqZlcP16D/YSaC3epPG
hukkh4/Xr/jJq9AfJaMRzpYItBzCEQz4r27QYJJFI8CnWJMikAZRsh+A0Oshujz01skWtkK1yfqR
ZaRSUNRVzd7MJu+pB9aU4kE2Jkf9xrrBUGDSxt1kGz/bRlM+0dQHAjRfL6jMCU1j7mEpn50wt57i
ztgHiX+QpF+tMJOVyLvxsztkk2phgtCImf2Vuf593sEPjQ8aq3HQMigS87mnGBxfi5+lo+Mu5za+
L5fbyrt6vzzueIUZOs6tHIOdvGA+tPEkY2ekERb9/hQvHerRwrY/Tc6zN7aBq/Z2/ahzoEgfuY10
vMifqRVr97G3eQhY8jWu7DvVdUD0B7LzWurWJs6kvo0NnDQFgy1qa7PcK/zvPbJjwCWwrNZtgao5
noydk+CLXKlK9I7lOd0CYnEHSvEJOW1lJ/QS2nrapaiKX1Igx4ex16sziFxwXUK4HeYmNPnpXcxc
2kytjNOyAyiy58IvizQ2LO3Y28U29Xx5XZLLnAof22BJY62VBinupbfXqkZxlbDu3Alb9M2p1Z/8
dmirXAdBkwfggjf4pjuNufoC2IFucqV1T3GeH/1efSPLrn9SWkQhudp/G/ogOKZ0Fhrr7QOSrM9n
qynMnEvfjMYJQ66DBxh5gqSzswVubN2rBhF7pKRoKhUGk46pfIKwTtKxqe/ZZL7HiKvfppE+NtYN
ks4QUoFhnVfvSiLgLJv0U86kpJnh6BNuVkbqHJ1xP1erQDNyTnJlmJ/jaBp/2IqyakcZIU/+7oNB
u2UtGr928K2zVw+oq9uZE+bV59gymZZrPopMeFBwbqFdoXEsbX5R9Enm8EL4Z6PYhrhH9nnAsNmn
rNbaenha1k58QUwZogi0oKZg5JkYxwJcuGfzlizDiPz40NjEnTN+HUKAUEFmbD/uNdniuk51/euS
uVu0GrSbtMGH0jADnYwRg5ji9Pshk1/bsI82MC8IXUjbI546Dhk+Ti4xafoxIKtzVZAJtNIUOktR
GL5zobU3oauUZ6VxUiHqFPR8Doo02r0QGWb6WAdrT1JcgDkxk558yjIfz4Cs8qdunwlCwBTGEhtS
MVAatPpKmxp6DJqR4TAQyt7rqJTzXkHaMu/SBaFVMPR4LgZddG6vgQexumqNiGG4mnZ5qrtdMsjm
RsZBtC7D0AZdzUkpxS+zXK1lKaQhKr4nuoxcZ14ZPDXFgmAa7TEeZtJxlG6KmUtBX4XEzHySP3wN
WGvvLuxiPnbuOukEqHmH4NrYBBdrHf7Z5bLFuMo2lrYnn6y42YLqu/W1TRbV6t5aVqqKJLiSifW2
lHhz7Jkp2xUW4ZmGT36A7ewFyYEc0L+PTRi6aaR+WX6rKg1np6sJTfg5BxfRb3uRpdwkHk9toarV
gcw/8s9G+4ff6C9aa7cPs+MxCL2AGS9iZ07jQ33DmzpDM6qr7MaDLDJzpw9G/H2sETmGWYw/tS/U
jd8mxX3MEByFojWubed9UWBqfh/gEqNlEP1O5WZY9dWQbgHeA5eZH56BkgljAF7SqPTXQd4nj7jI
iWhApbXkX9cdE0A1NR+2OgLVnDvDVYDZ1c78c4u+9wqN/LsinPZQACijyU3KXVtANhmtwJ0AHJ5j
3SEsfD56ax2bds9h0ZXWbM0J7OG+XBpGlCiwJv9SzZP4XIh2H2NkPfkxR6HI15V9KqMcOwMHLodS
4KQY+SUooacOdX3LwF8DAaurJ+JEZlvDBTOD28J1XBuRVh5SFeRpFcGxTyxPu064e/FdQMtMLH5E
nKJw0ScRHnxSaBmLJLhjEZmvStX6BijSem4MFgWZBfO8EgS7WassLNBijmUemBgkyjn8unAYZ8Pu
HZ1MB7KCdIxoBJOzrjmtbLsMz02KW0+q6asx1sO3ZQVgeFWcBhy/m7bkyRj1onNFhwC6kSz/xL6S
Tzmn0tuWmVyLNOg4UrN2JX2FfFzTpiMgJdZkiWKPYLehQ1thIlLAoJ7gPs6y9Bw24QRjY0TJ6vf3
YjbxZbjTXNUu+BGOArVpzmm2Y/xIQV4Nl+hXw2Jqxl+samyvTphZ6yw20j24fQzSbKsrB+vwQzfK
i4MgQBty9aqj/1pn+Hq2vER1T996NZb9JrAoa5crXgV6jrUf7/sS/IgWw9xOmeBUOvXmhd4mhj2B
5tCmP7Mpqqo45NX4TtfGX+dqV+2m4R06MFrGjrQBA8RPZSvOxrPQXTGdLzFKZVj5/ZrdwiPuDnXn
56bqxW4Ywg5P5xR8ETC6EBpwQ/WPqfSch8B0ts07Odw/rlbWDQGiVp4IrWyxygAJQCj0UcICjj1Z
LL6wxPe0/gfOBNBOCj3bw1DwT7GtcxSa917BQuvWHN03y36Mf4ofgrNS7FvkrDx61JYGsuzmWyBo
0gbzcVwYDSbXWkE4WphYLId2NYzcmk1iPIelge5qNHjtKjrqec0D+F2Ja9h43aUq0ZQ7sACWSIJJ
p7SeSL3ce0BFVmB+mLxQLOjkvNMhc9zKwVSq8B0bTe0D8NIzpUt4Z7+wglve9Hu9UZ7AvEZMvzr4
JCHiF1xDtFUB3BZKqj8TEtVhOqoIxgnSdr0UnF0Q3eygrc9+XSLTQ5B1WIrUvNYQr/rhcz/elns9
s3Ht9j2R5Uo03OiSWqelRAVKjRTMlGdnTmTiSVNdmsQVCRaA+XtLYUOcnWJLmCHTUH2jNJgTHLw0
t7wP3GawXjQeo4fehcYFM8CjEmp76DT1TK+2WLcI7o4TBDj0i0p9ag3/tfSzTWGMWLyzVj/b0viS
WwN3xHyE0ggrwpitnqA1VKc6W2c1jjNfpxsJYoTKRwTwTrvhmNX2nbSumFDQEY68FvBpdcoZ9GJ4
ge1HIwHxP3o5A7OLxEMaVqp+RQzfoRKNlQPhLfrYGucgKUv3o0PAEMwCg3aNGvU1HFOgiF1SXzPm
u5fKM5vj8IV+Ss6W5ii3YNIxU2jTq+zQrqPgALFrtojNSr/BRnr3Kwz7Nq4EP5FuZ8NYQOHlnXoU
qqjJk/mTJUZ7+aDIdbg3eW9vsM3oCLH6zQi2w6gS5Z5InY/FNp11OBj127K0T03zOqTpgZw79TYg
9FunKq7SYsoPjWFoj6KFM2V6HHsmWjhH4Ss/7Fy8TaEIvhs2I9+sBdSDuuYFbUDZIL8xYWHfRFl+
orAaznralTuPcAeofrSJxgiIiyq6/iBrfTXWuLDHFGLnxwFXycMvCs/oW1ba0yqMa/NCDxR06Fh8
KUXSX6eKvPG4DpDPa58sMgkvzZgGd4yK1kYm9MbayfLv5Sk9L9tHb0PK+Vj8Y3Pydto8mrObOrks
f6pbXKYdjsy9F3T6Xanyt1bI8HONhtQa+lusI98kixh+IcB8XrTC77XdMR8MOn/w63uq/S3fsTU4
MM5a2/CEv3BPbyjft3B2TuS6ByeqHwIeULl06mGYqvBBLRC9xhNVaylerdTch2DfiH1uppWku+qT
BLUeY3U498aIvGHwB/RrzUttq5Ba+vIZQwpzBLym0Cz8/pUWDBbnqj9EHsCZ5T6RPjb2ZnBN8uwJ
U0gAgXcEncWx/2MppfSw+h5mX5bfhHZJfc50lsS+fQ6iSToscUN0QWe9o7mkugQrMDFQGDhkPmQw
PUuHC22z4bI0EJjsAuHgZlulxAafSQb+VaqM4nzZRNcxLJayh8LDViHwWQOsR9a/5w7p0iaJlW6r
DlP3+FiYA3MtNZzFy82lwCdNUOz3JQ5+9L2af1AbTg+ImtIXrNM6B9y5KBqdSa45kviXrP3EbG3l
9x61baJ+DRrQ58ZQvJvzYxgjYtqRTKCx07bBMwyM1VCQ6MgJCwhXx5YdlIfBwJWXlsZb4nvK62hz
sAj4NNEexM7N4igKP076P6boVRLD8z41LCGiibOHPcaUpUQj75fFUZBS/UZ+7quZD8lTEZjKE8Cx
pzrv689RyZgdC5i/VbFafA7tASGZIkJwUj11IyKyeQ9Hl3yJAGGNS4E2f8kBnIxoNg5LGSgk+UVJ
pvUXJRhBOTnlq40XZNlmpgjeta63lbKKc2IIPuI+bF28lQDjUpIUN04Soh8bk3xr1AyFKCA3S+hF
0lTGMR/qZ+kv/geh4vHCcNcV5el/vxQpiQWCQdcJJegNVYqkTxHEZ5LL1F1sZizOI8BZIKKu7TG4
XDbGalTkldN4tU81R65TZnk/ie8CWDZW4MZrgl/9AHaizVj9LHI9ZLAcVLvI4SPDB9MfpZjrqxpV
be6ETPTpcVE+6fnamiJUEXSmSUSdD3Ra0xy7IFQgUZLxlnGG2EwiY2xVYE4IRRHvMp0eRJ5z+Pfm
tmrUGzntqfaeECS66xx+momKbiXNornT3spvomp5eYMffs0myGRKhw6RJjPrjdY8oqq6VP003YB1
A+ZN8I2HqKSOTDP1F/Ydz3U0JMetY9BXmePB5tLHnJq9P0c+m2Ks9yY0ExoiWEVy3xz2dY/lo0i6
5tROduDOdk5MtQPk6Yy8BHRx36tcadedSZuUey3+1CZHZ4kvwsoJtCeyoAgVOmYbyLN+p0yHIu+L
jx1eyZDCNmaNU1SqP5ebqTYhwEUdz58huuop66IfCSWqq9GEY0HQ3mIvgGvEpWVndSNNBJ9HYFOB
Nn5mPdsHRhWt/VgYz5o/vSRgCI6076pnNKQEDhU02VITrFVZJK+xNCR0dbR6quIYuypCZoVSmETw
dzNO9jAhMDQOl7lV+DGRwDML5zH3g0Nd6arrdZyEw3hqrlpUP9laHh9Uv7PY423/otvgbwDdOgbY
tI7UZQJqowHwhlav0qhOLzoJ9iyQ+SXsc/+wfAyVguDbGNQzEzTm0rbG6aDqoc3QtQtV3duJPvU+
EtuKkAMaLYQX+FDWDgdEsDYbA7cXlaOlW2Iv8IWQwJo+6ok5VZiLJ9/MzHdhVtdWA5XS0IBzOXeu
qdTkPbbRd+U5h1yCc8nMiZWXgiH9KhsQV8BOvcSFfS+1jhZjSAts6aXCOAyyu14PwWbMuncgVjNG
syGGKcARhYyqR25NNFuadE99TtUO/C9GZibkJy/xoi1vkjSS+WfYYt1rhG16nfaJGuQ9TukiI4Gf
wG1wd4pQobPrtP55qec+Ogvl15xEt0elkxU029iVVJ6WpqvGAXhuflq9MXt9sl80NltU6JpzGXvy
A5abbDkVLaujovvgzSTareW/xVZJxyUxn6bSehvmTr5OvvLBjrFLggDeUgy8Moy2uYiadaUNBx6j
ghK+/FWGNtEzqRAzE/FLDI/wraUoxU05HpHunTDgZneT6Ji7yma//L7JBskbRnrpepno76YwQqRJ
BBoANqfJ1pLCY0Zj+Aiz4m7KAFNh6vBp1bMqV9SuMMNm449dvkN9Qbpxmn5GKo+baWSfX55oozQu
pUZ2mDJdVbU13z0vfcJ83bLplzY9xFNhddpbPmUPLMCwbnurY0YCDiyKG3TsUVYejDH6Hjc5EcPw
ZK6Nh8aJ3eOA7xS0raD7Qbyg6xvNL0FH7mHjNlzVsaaSUEMnavkIl99ldEQWEB+L4c0S3Xn5k27i
qvvoeJroubHL1LfEHNFnSdq/Zaa+wFYhTJejHesSI4flOwwkeHECN8P2qfxD8t8QXeEUDZuJlHj0
6EDLw6vPg7sjAQDF1LygmUn8bUKHtcRJTcQvlHVMdh8S4c8WuqU504MaUmb1fnnJKQOgfW8ehR5O
24/H0585+BX81SLt4vWyvKNoKs7a6JenxJv70Ugw9XOY/6yswP4i8BBvC4TykkgZ0ELxto9kdOzS
4Tmth1edI+VSxmTJOF07BWV5tfXbkhpUDNo56PKJMoY/p5J5afyWgGW+IAr63mtoTj+OKYVDvLp0
wv6eCZ4Xs8k+xxIpuxlSNyoRbMLl+Iqp1+FIYHXbJnnWFMIpyhnjtTxxGeUwvnja9GP11DEQOI36
+CPEtH3HxmTd02QKD7Wuwj2Oh2+FSC6gVpgrqMRpcKuqdDj5YuAkv+btQN3rrGRnyk+TLe4fu71u
y7MGS6aj2L3WmV49mdwpa2kTpbE0zfUE7XjPRhmm9qnlkEPnBrYH4a3m7d+jPJeY7b8G3wKrEdhO
pU0Lmhxu47cYbshupjaOfrWRve/aPl7yLMAxMEeYzUNnh/aUhUz3Xa8IKCHykBNal0O0h1OSY505
1rrxhVUWdrzWKBsgJa9/eIH270mjvEB4gAzbdEczdPlb5q2C/dhrqoBPb3TGtSh7cu8BO1AFKcir
Wnqlg2a84P4qj6DD41tIu9yHj6i8lA18GG8svkKL+jrWLdGxun9BImv/Kc52jqv960UU6AUcqWk0
1zh2CuO3OPCw8PWsMx04z16f7oNqPPdh67AN0adg4ozLcN6fh7kF3Fv4kHzOnJYdhldw38X2Dxfs
H6n084vRLOFoukUfWP4WB2+HedjGeRR/LKhLYLfhGySopUCT+8A7LUVCi9DJC/QDSYOcOP6cI67P
7/nv14SUGsuSKuuCIw31t8xpZaDfB/Q83hj1UUYpwLfuc2NTWGLSYmo432lJRh4q5/vpuVCZHNQH
Rp0WZwvEGd6QgPaYPkd66D2awPo5SCmIyxoJEpwmg0yhn53d+7dm/qJ7+3zA6zU4z5kNBGEqUrdP
CCkUWVHsK53g2DJDrAK4BSFM7oE6qAllsw3U1WCuYJaP5yCN95qszLNlzvW/Q5+uKqM/BTjPceN/
vSjcxJIMFEdXDR5yzfot9zgbLEk2ReC4fBuCkKScJbLZLAnvSH6dOIQzW3kUOGUOLBAA1w3t0Dgx
IxpmoA1etRSOYtW6ZprZu9qJ8fH4YUgHQd1jYR9B80aXf7+dtH/mwXPuN6Wh6VI3dW5u3tKPb2yw
fv1f/6H+p2cEA43HMt4QRBfuvHnw3k7BsK5DoiWou8/I7MaDBvfURDmxVdNur+A4BtE6i37jx4iW
4qGoocEI5D1j7dyNuuNh6keUZEGd3CUFIh48xmbDoucZHE7MrvlKWfatsQbTRfpBjIdjkeJGV3Mn
ouqHHZLTFGMStaA7uEyiJsZX8s6U7vnf37z8/fMSc9y2Pr9v2yDZXsyL01/evFbweZLPxJvHpo2i
0OuPlp4dRJemz9jczFWLVvu1msV+6WCTbQV1s8+15wF9wbF1GIJCpO5JIyN5zzZxQUtZIK1K67ME
iXVtSqf6Q3r1/5Fkrtm6w3agY+1FrvPbWjRrb0a1mCy3yEb7oMBsPGB2O8RGGK6ZceGjtWUGdTCs
jmaLoWk0zHsOmquKC2vlCHghqzzKo+3oAGxKmTx/Hjhyx8tu/oer+89lk2tqmIbg8uo6t9nfr26g
pUMehRWkdQfRs7At4iVIw9yGDUNbK+UglSFS21hl+NlnDjKbz7st6mAk6wSZxXUV3CoF00ofRfcJ
WZ4tP5H4uqH5WGyZgUSnWAmjU512m//HC0cZYtKO08iPcn7bNIVae0OqFgiKC4sz+8CljX0HOyjZ
xX6OHx0swrt0JqZ9WL+JwytVSdIj1NhVqoDyDbr0Uy3tR1KlHKWnm5IG5g7ng1z7Vf6cXAaZ+X/Y
6OXvkevCJK+bZ9jSbU1w6pq3jb/cyj5uubEdCKKVgsa7KdP8GoTDNxnb7Z7J/iYti7flWKfgK18Z
dqS4RcVINjGS5jm1BL7qeiRKbu7rJEnwNY/8i20xF1nGel/8tBnPwksaN9cdFLGx91WqZfEQvv6H
Dc74x21jshZplIimbuA0/H23jUO7GOLE1l1mC/bZy6fywfnpeVmf8HTMz/MhGimuC5r8n3JrlCQL
zmHqDAa/BbWDOGn+h3YLmb8CX4bqmxdp2Tmiq2lkWpii01Q5MPHJdq84Oe3zvECcJQhkzrY2B3SJ
rj8MG0nODNjxZZRRRd5nxHTOdlGu+H5097zo4fllvU9Dwz7TsiOnmH4OmljlE4R3+r/0Gen8kzHp
/bC0hqwFS9YnL1F/2lTQ+2mEvC3brtiYoZ2eYdDoh3+/ke3/Y5M2CdzQVMM2OMH8vrinOSFf6aQF
G8PG6uIzT9soHfBTU4DJzfPuJx6N1Wgp8auu49tBjMCafTKtidGNahNtZQlCM/E6wXa33+SIiMUc
5IdgDARTjvVLUV/qNPksxyTdQrHg6K7ilONFITtRYEV8tIBxv4frRVmTTvh3M13baSprvtbn+s4D
AnQfjkv3FGL4AeNSwlScSedgkcyWdh7dyBa1ufYzqTuYT21L1T+QyhHPfBYsZfqqkcwWULjhFu+9
ZscQfuXoXbFbBodJQSs+qonKUo36qZm7+ZOu0evjYpzUKdoxGYy3S6Xc+QrjTlSrAB30X0pXnZxo
lUvT+KwRv8MRw9slPGrUPAlduyneJT3COYSIq54J7Mky8W3gRKKOWaSCes7QVlfqcPXvn6z6+ycr
TWRRBs06VZOaYPv6++PehVpJi8QXG6YMuJv8rtkgnlXdcSYxKoW/MYPsnZarPE1W/slW5OflEFjq
HfMTG+Hgv78e+fsxntdDsW7oumrbjumI35YfxsyjLEQjNiEjkVXPd2xCRuqTc5N+2G85GAk3NMoE
PkZWEPFjjR+9YNoKGNbU6JR3w/dQWuYeqZc8yLKcPVthcEiRAw4jYX5lIXJQBCENvey7bbckNnXG
8AAE7O1MgYnOZhi2/ve3Zf2+qs5vS7LXSqEbwlL1+QDxl1UVnY9SigaoRD/Wx6E1Z/QB0aVMt4aA
eFNfxm48FkjbhlpxWdG6A2P24R47kkCQduO1ivNtjOAmLnPFdqSfTwBISbK7qWHuzK5Zig/umOYx
sQWM2CQFyBpNU/7JNzA+FwYRVMy6e5grFZMv+gLKo8PWJ5wcBGkK214RaIxoSG6XmX9tQTUbp4CY
+cnQrpSGYmXOKx9WF2CYs2ILZcevZfyUlDW8YAUbW9aDpPQQ1SOH2xCQAtdyVgdYAWrdGdgkO+I+
belTqNOY2NrDkJwMq9gDzulP9aR/UTHtroowYjAUI4Iyh3c1CXPeXEYaGCFFi5YyR8VADw/VgEjx
WwMK4DzYVPlWUveSFGEUx3//9LR/lkoOu6ItVOgWKFN/P4CUpWh9cEA+mn2wJBpT/G3cMHEamfkP
MdgLo1fycwGzYxwb4Hs8u5YXuphLm1tewTsgqCrfMQ3emB2zo0am9acKg3lUD18xoRcrR5bDOrFt
+ZQjMZIF2TACVNZaVH2w8pnJ/CLdI5EOqH21OFWt8fUP73B+zP9acAjpcL5STVZ5dkp2/r/fn8RN
tpPwQRB8tGPUyWpcFVz1XcLWw5Ab8byjXEZ+3TtVt0mionThkEAYb0hgS+ATKDYxMwPjL6sYLXe5
MeZCeLagUwhE2vMiG5oaMowJh9XcWCTEFc86UTuUT0aKQYnjzotDDNNt0cvFsTLtDbrlO7TJA8wg
hf5g2rz8+zv/Z/3JhJN+ATYJqnJNyt8WHKfOx3r0UO7LQbNAJOcgERmVnv2wfYwapRIieXcZq2e4
i1wM7vLiYI7uq/ipG5tLgSXhQCixtUZ4aO25f5QdSoKEqF0jesGW8O4Lz0cuoTCeaurm2FOmrgjC
oDAzzPC5FdbON8AiM/zX3KiyGKsqOnpMhRhqAj/LDV3WL9lIUcQCw2i7YxC3dNSzYNT3Mi9h6pm/
Sh0agdX/aXuYuyZ/uy/YHswZsWDoHMBt57cqQXa91GsNXH7Mw3jHfwzLPSOpHVjsIeyYjc0zxAnD
OhuVrQLWpfu9d0rYK8ARV4uILkIi3IL0U2U6bIWElKr+N2dn1hw3cm3rv+Lod/gmgMR0wvYDUHMV
B3ESqRcESVGY5yEB/Przge1z7VY7uu89LwqJoqgqFJCZe++1vtUX7p+cUH63jwmbOFmKL4NtzKBq
/uljVONkYVFk0vnrCAXrDoruOHRRGrdMqz0yD6QMyVPrWg79E9XOsqZBminoijDBjULXU/xJjWWu
hclvr55BU8pxqYYth4Xjp811Lkh7I/nR2PQpWnrbRc6CXbm5fDbIRYdPr3ME1th+qG6twqfrMNVj
hSuowvfObVepicSaUMtOVaef6rC0zlramNwb5mmxbIVLmoC8JEOOxTvAwtyfjBof+aeidHEyTml0
VpAvdTHy5l7fx6QJkJsFAR8YIpW6c/fHT5P+u3XE5sStc+ZhF8c/LX8qhDFAplKjC7uJWoa0a/FQ
kCQysGfkQKYv0ETgEjCXwMyjPVcdD4ZX6+meSwFxXPNOrqlpO3Mm+O5PXtjP5xzuj/Xk6tnSpT7n
hv7tAge9M3cSLVu9OViDZu+96Bk6OLCbg2QApReRBkAaLUcznoXyPk2ZuWDBPruafT1otvkn96v8
/YPFKzLXE4HE9fC7C5UII0chNXA0Xk8oMYJtP2ewa7dzBi9JwWzVSDxC4mACVoZc8/mLEvL1896p
52o+tjHaCdDYJdVjJulaItvlTXroYwAdh2N2XmbdODb5FJiTLm9UtozbsuC5jBi2bgA000KRkAhG
t4XLROvCL22tPcRpd85SHMNaF+5XJAhrdWX4AOPIOuwIVGEm9TlRkp64Kp1Su0pQO3N8NPFEzSSb
5+MD+5Z36+oIAWItSbZ//GF+rsk/PVes17TGTNtzdMv46blScT7rJksTwPWefA8EvTfpBOGbexKr
2ipfTyt8wZ8vsk7lJfNQsWOwgvBFn5eyrC+PUZfN+1gj/Tuby/jKzIgdT5r63JSuunIG9M3x8icV
6X963ZJ7z9O5E/9DjwylvukwmJSbTM4bi2NFgJzubens8lznjHEYMJZ3BXFjx9Dq4VCjU9220LDi
1SSUQ8bDJ4GibUpXi0t0cIs8OSxZq+0saDqMRsQDAVuvf3yxPxuwP11sqVNIuzQkXS75T02MUk6x
g39abkKUnJ9dukWrDlgqnhLmpAStwqOrF7ILXGljsLR/yFpMK9ctqHn2w4J1OEum9e0m1/+Ll+YZ
NCkc0/Kk6fzUGJKVcOI+NIhRKky0To1I9hWGbEZMCbVhkiGEWi8m9bhz35Th2UqMq8VrNjC33beo
nwCZxlqxG1YMCSV3+yf36eep6beXbn1plMuGTYdd6GuH4t9O/VjMl2ggDmwj9eZHNzXmCf1RTnQO
copBty8qXX2KGr4TU1kjaY9Js8WP81w0xb1thfKaQcyjTlvsTNLrhhqcAaFNrOOUZk/aQvwh5kH9
TMoLJTn5qZY2iv1A04ExIjz6REsvSSir4+fpxUoN6/zH19/8uaoRtmkDe5bMhBwYxD+fGueqKgdE
EyAj1jHG5/ACNEi0mYn2vmBVo82uAsyi00PXu6fP0sXDZXSNAdv/PCGGdn4flp64tKOIN8jq1Y6N
xXgYVbF1Ccd5dkR0ErE9bqRmDZdP5YWb0hGN9Ta6lvJKjh2h5lns7Ug2b7/EHTyt0DPwuxA8eiZj
kAhpLGK6nod/8uE6vysK1jcPmIMDhy6RBqwr/L99uGVeotftLN78qgeh7zjSDEoaSpNwIgopbgqG
S1G8q2KvQheI6jsyoXm2eiT2wqofGdcOvQ9REUryOq5HHevuII5gz9YFXg3c+1tLD19iA8NiNafj
xW20kcCkdV5qARtJRbZ822UF3P586d+QahqHQp/uPxVFEncRDLaR6Aoaehul5hcq3HMVriGX1Vwd
GXm8pKuVUk+xlJIwk+7W6KtrjPw3nyVg5WjApPPwOddhZ4s6IhlJkKZdKNJ3URSKDZw2eS3m6a0Y
5Q1dZusc9qQN7ea4UWdXZi5CCJwOk9ckAT1ScTHK3n2Ka4gdunmxdFWclqjFmCzdhQMDYR6GGv+s
dvu5ocA2i+PVcGCYsH7p7k+Vjc6QWIzVjPf78+Ss+qmBSoJhB7/fQVFPCFc7xENP4LlGGE3lTV/J
8qr3UVxOh17elHS/926fxy/kBxwcTe8eaOHpV8nYWz7ok/hFGrEW9GOWIkjudmVMxNUkO+uSTPar
ltoe82T7MRsaIpUdoomTCcFJO4PTbJd1FjC52X2kGacSVHPwaeQss8T+/9966IQarulxNubQ8dl3
+be7NaUB3tq0yjcL+0ylyEefh/SSlhZ2URcyQrmmnIRpD9oTzYRfkmxsLPRCZwF3kNHyQu4tYIHO
0FBak3WnRcSgp0DUygU9atjxvLZouv94gfkPG+bav9Vd1jl++d2pbZyMQfT1yKvGC7BdbEA+lWcT
aD/1FSEe7XJM8X3D2lTXXRftld3VF7aqO+WCyJpnbORDDxvCi8zHxj518WhvCehBQTxcfe7zSZf3
f7Iu/IfBCneOxWroCNNjIv3T4cQmrM4tppWLodB0jquJb9QAa3zq1qEPHdOsnr9FZCPIMZ1xHCUB
wub6xe7FDuOHOC4LcqVVokEMQu6KyzT2ikVlfez/+PJ+7j8/708cP03HE1IyAv7ppeKLShtraGww
pAzfJsPZjyJL9tGCn1oUsj3RkbC382KN3JiOd6gN8WwDJz55JnLj/8WLsaQpHKkLxg8/b+bCSYdU
a3V70xQdUPV2Nbxg26H1bhHFao4OsfedQZ5Fn9NFc51DX2QeUbNxdqzqovj12vyf9+m/og8CefI5
qsruH3/jz+9VTRAJYYA//fEfV8l7W3XVj/5v6z/7v9/223/0j/1Hdf1afHR/+E0PjJOr4udv+c2P
5X//56vbvPavv/nDtmSmOX8ZPtr57qMb8v7zJfA+1u/8f/3Lv3x8/pSHuf74+y/v1YC6mZ8WJVX5
yz//6vj9778wvP23z239+f/8y/U9/v2Xx3aIhtf5d//i47Xr//6LZpl/Fay0huuaNJMdjoy//EV9
/PpX7l9psAjpIh/xJP1m9suS5lfMPzPFXxm6MZkXoMVpOKxlY1cNv/6d9VfOGNTPfJmjs80++z/v
/jef4r8+1b+UQ3FLukfP4Jkb6bcbAske/HjLtHRTh2btOOZPLY22VsZgFjUUr5ZsH5k0/bWM72VO
Dsa/fqlZd64d/e7zK0tocFT8/FLU/Pqlz68rusU37fqduPb/9W8/v+wgvryuy1+/XPUd86LffOnz
mz7/DU7L4Tp0bv/1Iz9/53necG2qn7/cEyV2bdo3HZbvxD4vKmoepecVZ8A+T4y2LrSS1XOod6iY
yRXYAqjYTDjmHoRMs6AlYfpc4bPZmkirdjqCamD0unkYGIyVI3GmrZquQowBD2gLHmWPhGlOu6t+
6LxrYdkH0iHKU+rMYOwE6lOXNSvRo/ZmlaPh6O2udc63JcmFRNEmuylLbSjsMvSdRE1bZrAFqA0D
C59uvBl5TNxnnOI9weSInxqECQkLqo8udlwbQTOBV1IgUGm1EabspO1J457e4iGgIWelP2Tk4ris
QODjOy12HZmjfrlSXdOQjPOuaY+1iSWfeWToy3xomTjWj13HqaQfkb5CBS6DpR2jo5168baHhOhP
vLDdYjlnk0x6X0/dJ1dvNl7EmNVxNCiqcbydcibzTZjD2OvdjdbiXEkS0rAyQgcqyzh7OuxFDRLj
gpmZ9INz5NnPfSxurWScGQfNNqrH6cjQAdJbybG/WUmzyQ9MDPY5JbDjPLu2Oi4gSYfaHE9Yxdeq
IHf9xhvHg2xtubHSc7rkR8cyHgHFXGq9NHg5KRkLlXGsw2/seljbq5CPfrEAGCP5Xzxh+S0ii9vB
Mh9zRHEbfjCjxmrCYtLRcS4Iddd0YMtdubFaFIljaz3gx3F2Yy3GQ12HkASgPmF1mB90kS4PjY16
wSCeIm5Cevp8uuhsSGOwzCkYSZMn1gBRk2jhx+kTQYxhvqX/Wz6pTifdIR0jn2Z9tS1s6d13QkvO
kR5fOUa2h42f3+YDAQZmLVN0sm0w2xECJEx3wadUqa2z9hofkLh3YOUZGrKPWDanEV3AA8MFa4tv
HjSrJR66brCvexvKTqoPNHChJB1KRKOBBSfgS0eqr1WkX4a6Vhv0m9VuVkN/gqpRc7rT5Z3eN3Ng
k0u+T+QygfoxyHtKXN9Dy3ibLJZ+o+g8FF7+LYWGdwoHcg/SCDIRJjjgMWT6+O3Ypwiezfowga7A
Zm4OxBas+L+nohvue7N4GBH1rrx6ZPyFdo+WDXkYpxbfygqmA2OL1ZpE0Bj7blTtrSR8aApz8fvE
M48Ln4BPHYpYqVePTl1y20UYbpsSBEQhC5NQQCBhHqClrdNDfjIkFZbHC7HSvPtKO1puxo4+mCPm
yscflz1NinkmNkZy32ONuNeouY3V2JxKhFJBBaLgZmjtO3yMHtF/8dEwlb6H/bgiY8sebSxqJHLN
L1irur2pQcAJHe2RiDNk35Eg9ddzf7SFvj5bRuCNPWFwV7GtQASIPAxMezo5WNYP43xOm+FqLuru
fsoeO0wa12Kx44AH9LvS4+4RX6pqpdwLs4nPbqiddaer3xcDvrrKrKBOtPmqKPQvqEuS62Qh2cx6
B+Kbf6TlMvmxNtf3GhTWvUQNemq6vCTvMvyRpXjNNYSetN+5fb0eKfwEEsrKke02rR1onXPbZ8WP
IU/jfYxuvnfr9kA6OJ+XrcjXZBp0Hpvoag7BCODbv6o43N7OYYSNhMUoTsYK5cGIboARNzKE+SAz
mJhO1bf8LMUkM3wspRO/WEkNKnKwyJc1pv6YzOSYucAv4IlQhgizOMXFqHB0ReJYu9l+RLtxhDRm
7IwwdW6TdnFxRW+dYTmH9oyFqfYqH5/aRq9d3Mm6fYgM8QW8yAKIGIhfrrqH2KXdL2fPDRzCvdxo
v3Yw/SQV4c5onPsRfxh8j8TeyprB24I4FenKpG8WIQhCieILsNf0UNCgNBDzC6YWe/rwj2Y8NHuN
SGFkOt3RnkTKJw1YaS76wOg1AuR0nbh2aeZEWYTpcFa0xc+fv5vb4T2yi2KXWMWOjYKgHsN95hFd
j/Qcp4sS5lWGTrygnUqpx42X1vs0BWmSOzcutwj8FtLUm5TIi1GeBtduThY59k6X7O0Ub0zOChpA
06QvQw7o6o54cobJuBco6LHV/uBSQ2BpRLnXIz07SH2PIKm6Mnr5nmcy28eTMoNx6uyDg/Fm24PH
DbqRCPeGw/O2j8kvqMMbwtVOmj1ugaK2D/TEWOd4bLOJuQ91ZYKXsHpEdgr5qGiO3MBfdCzIgW2u
Ji4Afs4Qc7+bdrn1wAYA33FbMr7MZQNmF9KO2IJnvVKFqA9JXd73fTZuWqW+h5n46PAgP3RRaK2r
JQb3baqT5tlSV+iFmM8zT21Et3TTjcDVzWcypTssFMaZKafazDW/cM1weOE2tk06ACiWCnInII7A
NF0zWcyiPxr6wKutMYDXFT02Dhh+PkMMVBw8yD4FlmfBWoOH0gtdO3bqGAsMNrEnM0qlcS8FkP9G
4+Qgl/rdLM2BxQjgnvDie6PHQUjWchX08oBXtEEjn763nG/w1Xs7pwCD56QEd1cWMTo2oDRaTCcD
5h2hj2cvE/qmVu5X+wZ92aPmgrEo2cyyCAoQGjjsJOF0KBu6qYUB9VEgHd+B845Ns6P3bXx1PYe0
RBIsMExTlRGECDnDQAaS5CSqGp5277Ck0c/Q97JwFStgfynJ8Q2zpzRT9VdMBmRtuu11ajEY1DNZ
+mSA7TDmdYTSeUx9eMw7d3nm2SClQgsSZ0J50ddkreGaQXaCTyhfaKfYNXz07DJSYm4WfbmP6pGV
PoVPWdB5ingUAjoOe8sRypffnTb+2pqZ5LikjYeVSV7CVRboZ7Y5XgJwnCNhITCC++mCV8YNDQg/
OAJALpGxEXoNRA/zDo+VCnRAr3EEi8RJSBmJOCJkmXtrt6YFOdk0feCzHBqK13TRnUD2WbIJ45MT
68bWTcxjKTRSakiZcJPsZSECGTrdo+QVd0qO/hyNZ5WPz+0NUDs9SLXZ2Q0ZCZKj5vc90eSrn479
Pw2kyFZv0jcRW2+GHcMo7nXENKq7VA6cbMe23q0kh7aQthtVYSRMGvctUSuQWPaPiwctoVPGiYZ7
EtTplwZfa5d8eM1wUW39ZdHs8pANhBwshryzbUKAof+dS1tCt7ZcLWDgypMznaYRaQpm6b5W89nO
o8hPKFnFoqrNklTftMV7IqUEncSu4qQ3uqETVCYcw0qTW2jGH0RwGxdntF/HssIrkdr+JJAuTFHz
NuJJ1+CwDY6ZbDQNCMTE5uETi2nhQddhceTdrewBHIdqejeGF1V0L7EDi7PkINqhKXXH6EEM1Qdw
p5yyXZ6A5NUBLgq6o/o1WSMkyJKFjBb/QmLWbWzWT+GE1Dg25cGNx4Opm7U/5OSUemN423LHaX3C
RdZaccQkAza3fkfHzlkwAnO21MbdwAzdT12mZlk/bAxdnvVEgOMnxhaYud8OqiT/50Q432luqtFH
20YoGotubW2TNot2cV+/F9JkBLjchWSf+KKZjt2QDSR39kTzzBHWLu8ZUGbnjyNsPfRILAf1PYs3
HTRajYxI5kdnBssg24dl4v+rdRL0YhDBLRPQSScAq3q1oQUFjr3aUy0Gbjr5tl7vpUGqQp/8mSQg
+g9duTVcKat4bzILAEOnYQMb6bzjwRzUNpQzWGnPyE4twmY/mUJCT4gEn9MMkgsqiM1sGO0JBu+d
NmvePbHda4SjlaJiM7E+Lmwt6JO3GHZu7Tid+dm2d+o99Kt1xi0Tk0OGIMnIH+oZuEI43LUJdBl4
ShzsPSEujUghrUA0KI3HojD3Q4JTp26W/WKhk2oMKpulYv9GKT33yQcWkZew6L9MYSh8YQ0F0Iz8
ujX64YHkFSgefaBCwsr7ePhCSN9122m8K6A1AGJ9PHU82UrZ+3wkuoL8npaQYbyKYktuDke16dI5
6sXBtskkq403IwNmAuqpq5W9goRQqhJhMpzLdEZXxjKyrEnlhL3amE2RQObZXV8QnjMJcuPyaMZM
Y5QoM+cPAjaHTVNlD+1qO2Rhi7nMFlRF0eA3ThjpG/p2nD0HtwsPg8zJjiat1rYdwd1VMEvLDXye
CckadcTBlDsnyyeFymOutpgAD0P4Q9MM7IUaDVGLQGY1zQUm5Zg5V0NQSrHowbwUr3XBUhu5xXX8
Aw2mx1SFkaE797iIo5c4o4XfzssQRNati8uzXeNQkLsSuAZpnyVcP+E/XnA7BilBLLe2G9/3I6tU
Yb8WEhnJVGexj96QFn3ZA/zmliytku1l5NInrXw1kHouiTwVtvdszXnqS7s+LEtzGqADlvOlJKYw
QCL9wyrDWwK+qQryB8NGqd1k1/XcVexkXr+Lq/gxwr/EGlNuQs412yl8iVLucLT25G5Om9s4Edf2
svJ9xiP9E+5YzDIQuFSzrezO92guiJKiKg0B+6Bi5OxtQCH2Ktpzon4aIoewmcE5gEqW/oDt/dB+
rWPc4mHTwTRjMhym29rV0HJ25Oi46dntZ8dXKQNpGBerJWANiaS0csmHm0s24ZzC1RDnhpBRUoOB
xRRorCpqF6AP7Al9Su4Q+bJaBzhjVkrzq8Z+NFKUE0AGU0RP9CJ4fpm/eySo3HuO6oPcLs5NERJZ
HJKMqHRIC98QIz2bcftB47WDDShjX43edm6jW2CSpHbzoZ+Nvr7pbf0DD8tT0ZKVO6XkYpPCekl0
7XrJsLah9mFVWcCc1WETyFZ9SW2dcGiekxbC8C4yVbEZ0vEqSfJv9lS9xiEBPV1WtIFNKsExtNkk
8CeSBGDXb3EI3gRZceNrEBsAkc0cDUq2NGLiZhXwQP9wS/ijjWXd9W10o61vyE3Xk5IlGhZ4Us6J
sgARdi7ApwOF8y49QLwNDZeWo1lYbnaw+DaWUa3pyNwCCoQVMjNeQzQ9NRqi7CF+jsgJvGFCsxyY
vEH6GnOIJaQm8NZcnzCkLTYjmtcEjXU12xVejWcbM7UWvUxRf54woPoQiHWemdtZcsXAjh1lw5JN
2f29c988mwaEu3SAE3Ji0UbjR1MQU5Ko9lWFX0Zyefk084bburkDbfpooqWjB5BiRl4YfFs1bK94
7RDPSTBMZ+wWmL7bY2joGCGJkfPz/nrJk9vF6A913nxgU3laaFVMJinYEKoj0wyP4TASAD80h6ke
HszW/lZ7oxEYszURcaDeqhYJ9qS8G7NN60CnD0AitOP3NQJAuSxz0D7pIV+Iu+ypDOdyawGAh789
340V/f0EmyK8nQ0ZY1eoPNYqG0cTKmoWpRFPt9aSDAQFDWEGbJASDJ5fV++mAQZMkj3GUYscEbQO
96qd32sXbwxii12M/vxE+ss5hpBH9N78lWt2NGfyCDXLSLcuMe6pgPetAZzy3Kc1TwZLZQ9QId8P
hOT6FkxRf6yKW8csL2HovncandB2O5Fw4fOCn9piWnausUvCVKIEJrKgYAtEIx1M4GgpVBzkE2rr
EoOwiRGtAPfZV8iXyC5pbud87i6MOF5ZQm5EqS+cBG6hVqMXQHBhUaqCGID7YM9bGsZyGxbjN5sc
rSDi6eRePjlZ9h2Zxylp5mnjdN6xL9ou6C1WTDxjQRv1iU/icb7jOa0jI94WHeul6d1lnYOA/y4P
a+cY5e2Zt8K5ZO7eLWM5WzFPVOyl38MW8YjIveveMF6UE38nh8PYzRjA8G9Cjs+87yaZvj618Doa
m98EDmEra674Ao1SjbhiIbXtNHGCkNO4B+4MEB89QGB1UKEcXLf2MBxtZZFAZ3WPcb2Q/DikW1Vw
Il4zRyo4yrFJ/wOfLYBHtzhGson8tmpb32oUJ+6s+8GuF5C+oE/qzfWGo3TtK+j8F013LoS/kqg5
YRGoXEDOY70pYeXES8pZZYkeylXlzDBpY/XNE+Nx8inKmbcspOnHqMl8PGXfa0bUNEd1n4FWMGV9
CJ2jPAj9O8yuW1j91raYEffTaXsYCT7cOM343ajrJzL+7rvYzDmH2g8G85fCSEiLzrV3aXtEJ8Wc
UFOQhmL+2hARSyacdMevlYYOOQ4fkmZEzRtBWRgJYLWS9sHl8yFZiOPLGJo3npFe565x0ub8CxTy
N63eis4m2T5vHgogo9r00hraRpIc58F24mMk3l5MX90Jorse29lWj6Z9G6GxLR12suy+yi3bRxR1
V7GXuF13S2/mmWnDByEPOfRnDPWndpyfI+bDHCKIemn2Y73s0FuUARWCtes1cPvGpbWX15QD78gy
1CsvgM5EhUaDLWS590Z8EJP2Es/5EzakFyRkwIusHCKkg6nYY/3WwqCeOFCzIbASj9/nZYaUloj7
JEt+NMZ0L9d7ZVaYokfW0zmBglx4Bw/Aln4RDSJio6Et5cKsJtsLjBA06Jsp0YiwkdMTCQlzIpqd
na1XeuzeB6d/cu1wtyzx41Qn10TaERVXhyAEsFKUxXfgCVcZO5Pf6vWbtYQHfXSBTMk7/O3LEdIt
kQxfVJz1UJ3B2TKncVn7UcYl7LyQ3W+JhTiiZrmLlEExTKsDBP530UdTUOVxeXwgo9zZ5IMWaKH1
fe46BM5e/FLGLM1JXQPMdMfH6rUfp1fTKJ8NdrWC5mvdepJoygUZegVIt72lvJ59No6b1K5QkSvr
Oqy9u2GWH6JwiQdYTuk6FIyopsbUuHWFdlQ6zO3YfHGozOhNNmILTyvc1opnj8nJJdHKW8JG6t2Q
Ol+NaG2+ZW/eNCL9c3F2L3P3UQuOFhzz2K4aWCV3OXTSMh94/BDrK/TPvoc+QFOQT7CHX1uZG+Gi
wDWajzroTPsZaMnsAxDg4WMD9h0Qm9tVFLDS6ETkcC4cm1fFhaK3AAtxqBwLYGfDKpgbW7sq31Li
UBWn/4zLXHfWnlHNZikEL8+iyEd8+q2wcvMCtx8eeFXpBMQmt62pPEzw7vXIMcy1F6how/vEoroh
f+HFwjQRleGxuvQELxHI05+XN0cjwzcWw6635xKLd/4tipMIJ6J3wdgDPMH44pFbD8mwWHaeU72x
zwpNvcWlfjPGbdB4SAOUeMyhtLiRd43RFPyvk73ZqXFf2QzA9Kb380F96+3qzqGPTZ0wBmZbnNRc
NJSLmGrplSUGtKKG+k5pmxaBRQCdfwiqdEFLmC/hfVO5zxm+M2zTMfvkyhPqTO9FEzqgE+HyYUNC
jal7dakultt0gNq8VV4qPkqDjrGoF3KiZ/CEcu7LvRZ6B7eMb+R7oqhw5h6j1xQD2K2JQbU7kr56
hW7XFeFXo4QorXGeN4As0rQs3/ALXLWMvkCVZ2vRes+gBGhTeRvp6mtoheT0oZG02/hdfo+ydjmZ
XwHEy83UOGVgwvMdIv73Nr/oTj1tDIP5hAkujHR1vC4L7OK+hRnhAlhtk4HK1HDOTRa+YMb/6sTG
KTFLInvUfSJp37uu3eKHNo7IP3lMqXzUkBxjhI2BSVcpdKYeDtVtkUTfmpjUVsVeP6rkLiVzPY6Z
fiTtM/hTIoR4TMzwySCS64iw751C5jGZPBwI6IrpCtBXnJqGVC7YoLQF5A7R4DNhZTXx9fodhcbX
qJxAO5F+Z4sGkpygK5B72mtWS/3SYdMWDUtA/5EPUIzAp60NGh7BpxocLwhhNiZBGtshbygBCxQ9
G47UZ9dcz4A2TfkFYI4TE4miCMUBn00azPyeKwtCEJizOjqTdzodMy139pKEIxKu0dtLamuHCBGI
KeZGxOyFkJW7bdx8VBObC6O+fotE0bmpFfWMtTaFhZsyKGJdDTUyo0VdL1tooYmvEdoJ4BdJkein
E3I1KgVHrnAffGxOdgxbI2ZGQ6t+UdkjfER+FN0WpmhVS3Buq51oqDB9IQxgnzbtxCeX7c25t+5a
IG2IEwsUIS7M5irt8pvU605h07PWe8suJaWYZChOncq+m9AtBl5p5IFe6kz10ltvyMcLIUzNOUwG
H4gL8eQTALSUesxE5TUu7vIa2d96z35hBgEafkFqTlowZbHbB54Yan/JLVqHmnnFQ0DWGwM1yNQJ
aJBFbwLXyb7rEbhO2tS8RaIC6r6+NNqy8s5dEuIb4AGR/UrAM3DwiCLECMkBw8rnT3IkeIdwB7aZ
NqjthxjgKbNPkNVDU7Y+4BiMx3biBI3T/widVNv1fcxR1uy2+rztRQ1DtiRiFDDHdoKHM9fH2eje
6tQ7wxzxtg7mPH8hhmUNuek5+lebOtZ5TnO6buVUvuQctQ+SJqrSC47kTxoTkQ1ZndOuU/qCqbK+
Glr5NOB/u8f9VKVYzDtPK/bmKLlTENxzpKbgrRPxaKLAxvNEXzYrB4SbOsfXhTFNvlBRd4U77ewZ
txSBoYKbcH5Wy6TjjDXdTTjYCjHsrcGpPSOwJyWPNGWW503iIyFVm14tLCIONvrJ0oyrqJ0Nv29L
c0ddwVy0EjsvrN6HVtxYAxPrUVGuWXWrWJdHwlqGZ6LaU5TQ6BuIKAmstqUfKZEBorHCZjmNt23Z
nePsK64R88kNTwlopX2OugevnL6fwBiDV2aKFWbqpTFor4pEkUlXLncZ7VWm3AfDtN4IqgVKTCaA
0iYFkgQVo9GLN5I1rt28UQxi9RCBGJ3E1NRfqlZ5e3RDJOY29FQf43K8zwFe7IFvf1GkXtzNBbpR
OqHD1rWeAAOokxvVz47nHc2y+JYXPbaYOPU2zLVQmPMMa93OMycyDupGJ7iBju3OYnqwQf6BPTOe
kg2l80CTXL6nowP3BfkYFuZmKPAjqTAE0kX5OggziHo0lxafNr/LOpZcPJwYzimlnYwMCXM3lCVC
rjYnH7IqXnio0TkXeAQFdAF4+ot5Jg9vPrdwjpwySr5Mo/tGhSx9nfQtXHh2d9Ji8gQLQOLcUeLd
TelRN2k6HBgu0mvqbNi6DcWyRwDRTCDRBsfSxjZ5LKaxIXhgSWOfnIXUHyOg5rrTY7PrmQybuLZO
BDXzIZmyuDHtcLnSEnZ3fH0bzAztVrX6JicS9Us5D6yfqbgdZC/ummX8asbpvlnIUxgA2W3qiRkF
sC86JiNBh1H8qqdheYqZOmhFrQdotpaNmxHDRqn1rRX2Rx+Z8ohWwtNbrlpfUIyFox6Yc7bNe9a2
SkFDQj8Y+Y0U5MiEdIwERz0PzHBoZdqlyZ0zdpINElY0FHklN3FDglKWheyQwFiuDDqs05xMLN/L
Qus1YYbqHNSch7u2LotrMbioG2q6GVpcXWmWqN+BrlQ0+wnfHK9sGX/IMvsW2Y/Uy1w8D3vH7Pa0
Qgg+27Bf51t6qnuChK91PIdppp0ADz9R3mwd2+iPHD8e3IhdLhuS106vwQ2aTIWq6Rx6nhY0yGI4
y19ptDADNylQe3Lb9ChWymG6qQy3utLnB/Tdb31EuHZKI2431dPdnMpHz0jeAJMeGfI3lJprDDVD
ki3ChwfLnIUfGhXCgIgYC1i8zZPjyZvETB6oXfl2OMEDxQGkZUXKylBfkHNs5kI+FnDvAk3CYC1g
iVdt0jPbVrueBMbANZPrAd6kJaNg1otDv8QPalY3bc1rkxTwbiVHVh/aIo2j80TNgVEPZNiPcldi
8Ncwne1iNz9LgQrHLtIHa55mTJd265si2qTwFPxSN9uHehrWDLES+loGlJdm85s2rAf9QtZs6D/C
uGCRbGxcxg0TuHqYvZ0p3FUzEq+BvGLYtI11M6EA8sUcEvDGp41Ux2OeQeI6MZXqNs+ovOpVMlJU
JzNxHqde+9DWZ/+/mTuz3ciRLct+EW9zHl59HuWuORQvBimkII3zaEby62u58jYqM28BiUK/dAIp
SKHJ5W6kHTtn77UTxg2L1oh2/kjIFscgDz/A3p8D/VLbzUWphwGM4ECWOebubBUOaISSvCAv2KjZ
CAkqdu35pQ+tl0a3l1hGq6GUmgVZJivTRZhkmN01stl7AeteuCnNBE7iYiSvAhAwobu+LIlmdKJf
QHs0SMp0WjXAUQ54k8goUh6TkbweqSAog3lSVxn0uryO9iqKWQB+3N2pYZTL22ocYcn/ge6i+QSy
0OGcGYuLx0Bwr0l/XTs93dk8C6A14r2BkEeMQmVWl6Bvf8xV84NuKyeUW51cVdFxNoajSEtxccAN
cH8h0LeoitfEcstfMN7vZwRKjR6jY2kIYy+L6Set+EVHjvlhskmLQTjGoFiUClUDHTjCacl79xMX
6JabwO/q7V1mkGQ1IBKgFucZllItO19J6hu/fowi+r1dGPxk6CywhnjxW5uRPnXbkDOCK45hNSU0
mxP7zmWfSUisO6bDAEbPwhhfVlWzMaaDGwj/8TaScm6avbExmIHQpx8p+6u5cM56Nt5zPw3fazL8
CHghCbBKi3PfB+kzN+A4Mc1LkRavhpOymMcEcgiS5nsVl29piNoL9Pyrxth3Jpq8XhAXLF9br3uI
iOgmNkJOPzt61SmQSQgOxdGz2rvCzPxHnIGkb+fTK7gvdNNe/N47XHZ+X0aPieZzlBLFpRgbbysj
PzsaY7oMiyonLHgoj8CTyyMjy/L4/SFp8u0ibeZg7ZVtcs5rl827SMuVi+5LL/TQ6I1SZL7Vyh12
yNK4t98oumEzIxRrEV5yiAnb3fc/6nFMaPHdMHgeJR08oPCPr46MYF5R6xMIefvm768bbl8MonZl
2cN0/v737ze5ZXR072Hlzpnmigqmx+83BaFt5JM8ukSNPDYGeYmxl8mdf/vQS8gItSQvzPdnZ9cd
t6UBLV0k3e/ao3oL2uwaxMr88gsEJZ1G4RC7OyssJU0bBn1eLycsefm4z+e4/BxV95L2bvI+90mF
Wq+WP2AXxMuYtfEsU0ZS2MXMBw4/eCcStwDCFnYbww6i8xQTNlO4bDkdwYkAAEJBP9HsjzYWNqZA
2Z0xlOnRHnR6/H7v+w3kA7FTTU76M5/873//n74W+CUtUVJRiBLKAPAOQ3CUfhaSEVdejMqW97BQ
+xeLvLjbv1qWqq/dAKP69pHG8gJAjhRkWmDBS4gQe0taIGEOt8+mFkFsbYfz9vuzRnJrxEtV3H1/
FrLAyq0YNhZoYh/RevzxTdoa3DNRQjTV8TC/NHAH9+6UI824/ciM4Qtbajdsvz+0XMDuIKynPx5y
GRjXEl3eNUsD9wVZze1BoR6aryaQx++fpzJ3OKLjkX88Yg5kLZxZoK7fnw0csK2F5wGoun1rhdpx
4eswPPfOqP6ARvyvtNr/s8D6L7Lt/zc59/+HWm0rRF79f/6vGvo/tNp38td7+45c+89q7e/v+bda
O7T/hfwZlp9pYQDAG4sk+99q7TD4lw+5Bls83mVs1Q4qam4aN0W25f3LxIphRjdPoI3EG9fAv8Xa
lvkvcEdsbaghUPEj2P5fabX5a/5kn/b4zw8jPGZRxAOwyfj8q8MqyDlau9AlNlBmti7ARhUxm0BM
0RAlO8jpKIqPmNjYBJ2oypqrdcNth9ylzRDJYaLfZFDu1QwMWcCawYs8OWjXiqF4EkP3h1/gL3aB
PwvLear+/lgR0GKUhM6FmO8/uCW+U3upjNqNDrBkM3BPQRQ75bVx44vmlu/O1z4wdn96Pf+tbv/z
L/2b1+T2DPHaoWO3cZNGjEX/ZuDIajOctPTajR0NjHmqVU7bsnJOsZqWeeYfOtghdvezBy9QZwd7
OGc5ApG9zwg7miWHaqbm+GHKf3gyrL/y0P79uFhQps+t1foP47tqO4+oCh4Xh5bNNMTrIjbuaB5D
clhzolnPUu0Nz13o0P0HDt33ovhvT8sfvxpKpY9JDss9Huu/Lhr0xACJQ4igXQ5KpCYTTeDTUvIy
hCb1IyzDhRiKNRNauqsT01NBr0+66dYbqUojnXyF00hsFTrVrAVPPDWXVOsHa5weHXN+q75mb3hW
fndOI3zVsbwWHbMHdtcnB81LOxGFPWJp802OdQRum9bRt1nBaMLNYmDSMWzN6FnCMczC23xIrIWo
acwEz+HkoW8Gg0zjmHCqC2eeI26ZLYLxLTE6q67ynvn2B2Z9Yiagpx2SpVd5n15HIySxUACGetfQ
qgTUw08w9Wny24sVDw88uBckQ3vfFnsPT+oi9KdfzF6Ita0bEhon8tUV4hHaJdWi/we0iOX/x2Ig
Otw2o4BVGgQsidul82frmW3aVh7F+Ub5D1O2z0k6iR9adfTitSW3RrsKxCqr1uB+WCFMi5l+JMvp
hRlOFVHgHlyEarS2Obo90zGasydfL5Gn2e+005l5MlEGMIEIoGKCsSYtzRKExq/sYcWZKTpkyS4v
7gsagvM2T5H9p5LRTbeIAQinZb6m+z8WP4R7J6koTU17h6iCiyVRpS+NW/9bPmbynNtL5V3M4lc3
rJBBojjhN7acrAwscRuEwzVi03bTBHs32AuSufvNVJ4YwhJElRdbq10So9QXWzLWS84S6S6prkO4
H1PShDaGed+iR0v2A7FXJULaLZw14rSibiMabnwrV2zoozLYt8OnWh5yZ4vEyES3QnxHSxZjtKma
Azk16bTsqAxYZ4Gk40/VH+8m95hqRi8PVrAV9CZo1uDmbLaNvLDoZH1n5+sxemjnH8UIjOgxlvuZ
ZwltvqRr10uBxOs0Vhx76pxWbkFn+WDpezPaEI4xtcRYbzgxekz/PyEZDcE/3Ur+ZlLjgr4tH1ze
bEXujQh12yX+tHzGOEGRh2puA7I4i14D/RiRihTO5SJEqeQYCx9GWnYTTkxnr8hJe8PDaM9nL+4e
4IBeEGqiizZW/sR9ZwRfzPRz6J99fCDG+Ai3iG62vbH6NXP1dX+b3OpX37LRiXw1QK5sB6DJcG0K
Ip7h1GeVuZo6B5BoyCSPo/JsMGICr5F/mTVpGD11fv4VMOkoQtTRWbYSFgcwvZ2sBpBnuczo7lOS
Zmtlb4v2yRPXnIxcd2eQ0FPGRJR9gAoyzTu7RJf9aATXKN+M4Y7QiyzbwOMamLQUqxAVbcy0KL8k
BVne4yoxEZJby5vR1YYDoZEFO9HVwWstrmG3q8j9yoFzP5v9ozu9utmlFYy0sIoH3qsjf/Xwh5hj
r3RQc+KYD5XfLIFwIUfdAYjeetAdkYQBxvmHl/dviJTvVxdtrB2YHpg2Coe/7fEyTNLEC9B200R+
H6Gz0Me1g7UswarBO8FSXDf5wZVMD+vCvJjc9lajYBGb5FRb03Syk+qePvw5GqKPQCgS3DP9W3g2
3GtnOHid+JUrcULj0t5GTc3SD35pyYQT6QN5sgnpk6GzczUCYkRqAP5L6wOB8KpACvEPuAKKpL96
z271DPdam/IIxJLDtv23tZxya3aljOQGQ3HDBlGoBWSvnHZFn6w6V98wNJ+FnaMsVubE61pxsxID
2DOaLKFPpiNhxqu54tZfe59hT0J71bgfRmKdzQ7Eqgg+Rp23S6CY4y1zmRRRBGq9ke2TOLjSGIIP
z5gsLw3i2/1hETnztpaVtYlFhA4p3Ez2WxkjSvd8xMLkcTYAfriiDJIYGSIEebFrUotBSXfy7/Kc
Uqu84Yjy2NiRrbMzg/hp7hK5Cr1mzfDcWI4OOp3IPdUjVxRg9HxjKbRwZsU92xQkKcZFcUqwc64J
NrxLs2HhBOrJJKcktdGI1VmIXcIZN3jYw3Vf0sQrm5twodawtZtnGbbHalYGzC2WpuER02A5kXHX
urssTeqPyp4GOsU1yH46LIsI3v+jWep72zDtQ1gX7pJA3/zY3+KfQ2l5TzQbeUyDUR4D+wNgmncF
A50+MA9aVdh7TiG2CNuV9lXknn317PDZ5zC3a6KEJlyp1DooEPUMLomDMH8QGBkt2zUOa1TNxA55
nt73Jr4FbkIbknjDewD8w1UP08uAJb6cEfBMXusscqIl1nkTR+vaAamJv2VZcHXcB2336hTYeUY8
RL126g2w3/4hmAl6spM+2jZNsi2zNLsktvn8TR0QE150XqFFHMTDwc12FT26vWBSSTRUjdzt9t5I
xDmBFzo5GSmwIBi7X+Cuhs13TkWfpdM+F4O5YAAoN3ZmIasAe8w6ir8Utl0SeWW7SfBoLANyT06N
wNzDi7FJh44No0rep3BycPL4JVqThGkOlKwNwBAmSrS1iqh4bqMgPKCYwxVStsW2bKNPwu2DfdRi
yeLm3zHnIQPafPQz6+AWtK8KrDQHq3ukiNu2mU2EKGQoJKvJIfa7jpeLlsvkfcw5VMe5SHdOnzy7
5kR4l0WhV07lg6cYZQYVSWdZ0BI5wmgQB1+890pvXFoWW0IRVfd5LSJ0LdGd48UfOKkJDmAcT6ri
2K++WfYGmOHNrZTExEVoAYVHSXt5MeIJRdlm2ewD0h1eOxGhg/do2UTqRcdhswbjVC5bxkrK6I8J
6g6ds3+KDA1/htQqmZp2JTxaB0GNursjvW1GJjlUdMWN9At1pl7WIm1IR3E2KSmrA1N0FM6IvLIb
Z142K7IGf4M/sLapGk7Y6Sgr8pExZuVY65zFdpCV1x4IerzaOZi6yRrIFbQdulqdw7WBDpPdP4sv
Y9CFq4QMwpWwPSp5s/hoeZ2OEeHYhzxT6NiEUTxWFYzsgXBjxe0na2k7Gi6BTmTdfY7YT+HDAYDn
tnColHnMqtlaZww7luYU3IvKeCloU6N0VtnKo0WrUjbPEocC0VPqoW6nYA1grAkoe3xceg7ZgO08
b0UREfcxsGXADt8ljp1uctH1GzkxM0kai5q8zcYtLoh1O5DbXRFmRRpu8xp6Bskmjnvkfm2twVFy
UWGBAoLMtuk8pTO3H9G8qsykMo7PafXlZom3toV4a4vO3FXaPToFYg/EqsY8xEvMEC+i0h7F9Jhs
uUqnjZeBG9X9Q0YjfIv4CrlxX0GKm/NxG/AWB0ZG/3bkJqm7qVt4LRVgWtcrC6YPs8xDU6pyY4t8
lRpMnhm2emSyawI7WQJFlh+S1ORlslLmCsxZQG4kJJHQFMhNQhCbKV/6Nr9Fs54bp57J9UCwkpgt
dsoGcWkEx23hoS8WRb2yGxxpdOHxY0R2TTXrhjiMu88wZYONe8h8KMMZPdGI7KlGU7/dV0G8cyPj
bVI00kdSLxet7qiSQeXKep/K758wq+UAX0ppAKjs48/lTYdEIoQBChbtqH7ltp0wsStbmmcWVijf
39iqn/AFo7rv22aL+PtmfUu28Tg8U5L0S3PMFXMOmoSirys62TP2rRlFWdXQ7XcrcuRLTLwkPsd2
kDM/64gVmxCwhOnKmCt3QYwjFqaoIZGG0UsLKn/lu/bjOOgf+TR5uyAipEB3Ym9k8ZrZGoVVW+47
pwa7UhKeXvTWk1D2xjRUwtr89KbYWHXBfG/6jBY5CxVLGCNv04zLGsHHXTA+GEnyiwijLejycHGz
Oy6VwRFS50xdeMp2LR4nxED5sM7bgJOjRMQOBJShLpMkZsrnrLAFvE+1MVtankMAEaOOO7EJ2DQi
LcgnVFDzc0YlKAILhPtW4J9kS5B8EzZ3HgZo/CTdMud6Bc2UeesBB4GO+j1zGeyqYb0t475cTEZP
dIJS/plmrOhM5+zGwoE5ZHmr4CbE1rEzEJSx7zh4umnsn5BCzRvSutC/GqG5DV3xs1W0GISpo50j
LWq0L9PKjcfU4PCAxxCjdGwcMs6Ll9xTwcX3I1zPucT+fIPbYf4Y89A6CHzfhwJHEWazSi9RVCXH
PvyMJjc7xdksjv2nTw1yMpxqOH2/R52dzolx7TwcAonZB9z1106OBkdgTDt4tThEymSYOyE6nREs
CSFa6OHmU4KiYY+ZPLj7foMVMLjDRdtuLAtBKCFbIz0W77ZUekYJtzff732/adLpaTRNrvn5BYya
yleMg3/7kwLSmjIpXfdtbh91GxMXR07xssky4hpNprvUQTuzFuFeTKk8le2bjkaoT7KzVy5YdkZy
AcFFtc1g2Ucclkwljs+Rw2+mZnGYRTMjBiyyPZx34M9Zda5bbBVekmdoJQJBIBRb7jm5vcnNbmtn
cUWCQYvqsonV1tcNMnYMPpWpOJFGVYinJ20v/KEXtJtqp+I+QpzMTLFzvXkXTIZcKszSKFdahDsB
gKc+Ns5BnRwxbeHiqLL3IfIROHYwLkcaU7tUW3LVcnnKUOdPZYbMW0eNemO6f2859TpkwnUFRxse
dZQfwzhmbE54x08zVu19nDAss2ptnZXMeprdhFk7tbHOJjO9h+fdP9WsXf4C5ALOEHzkPAfnuokE
c1Ru1ZEGMCDS+IBuZKQn5n2OXaJ3UdXOl6BA4tHbqILsTqqFmQXNMYMeF03Y6/IYJuvo5dGpExwy
DQMbAsPEdOXNJQGGk3HiRDefgtoVqyQvqZTb+a6YAKbEiT0exz7bBq3V3mdeBLQpoPzSxkeBbm43
THF4xtAckE5olrs0dX4O6PHmEFV2VrFI6vrIk+Q+tIj0H0pr7FbpbYvshuGSeW77NPSE/KRixgvb
oI6aavU4NM4T6TBLP8+h7vZ0TAYBqDxlK5DICuWMTbt02ge8IfEN+wTR2hH+Mu06VCGufHECPSLV
AEUWKbpjE0nKIzDM3YjjNxDxjKnCfIF34+/c5GeWNfF+JjDMmC5GSJtxtPB+s96x/dhbcodPdh48
xxC8V81ovneSuhgJMJYsdD5w+019jXqHdGYx3enKgulPBKYrkTSGKNrzYt+ibC9dwUh/BAaGUnMR
apMxnBj0Qg3+gosdOz5o1BgABSmDnJI6i7Q0PIOwnZCt+MUXLIlqXa6BYt531hWHab0Cio5qrAqx
U8/6BOJwMwXVaWqaNztBt9NoDzU28jYOqa+z6mraUU2Lk0qiVXgLI3UvanJ2gX5NFJM1DajJuhtl
v9LEjK6GHAlZp9AHCLf/TfiA1+GNcFW47frww2mnt8D+EU9oreJwoOJmFBSZnDitOPhSGqgrKc0I
FIuTjfQCeQOWsmTadQ5f4lj6hBoOyHui1kmoDszjf6BRY4zqOEtYHy+1BSmiTPoreLFFW09oBe3h
gwK1VWyKZv9GyXdgoRBRTtjE2FHOpK95mR24VxN+bNu/yqF/iW2sRGV9SErnw6zTW7roYnJjsAp+
c8+rSc9rNE+exObBPvQhgKRXrb1GUAlSITYfh1TfD7p5hBBL2ZCJL4Ru2aLWbMGOK9eZUqfvXx0w
h1sFxTYwakFGiWzIRL49ohRnk5mBeXYH8iddCTms/j1/JY6F6iaNOMQ23kFT5c+Ft/EJQYE8Mg2s
YPxq975D9l2RP8fz+COd3FesosUixDlYAweKQqZyHvVUanwB3uC4UbxT/95BIH/WiEiY4i8jIZ5t
z9uFNaKHEBa3HkEc6vnJsQTpjvmvfh6oNdAXOp7xRQKXsWQeqZfp/As+Lnh776PV7uOIGWVoUSQW
dfvieNl9Td7NsvCSR5TCqNuU/nDN8jTUpTp0otgbFP7Ev3+KQN4LyyG6UO4cptYoAmfFoeEXAEgL
EcWc7/yke5WyQ/SIPH8FdPPLs10uZL9aNpDZOHSTOx9/mJl40EFH69P7SIGHdB6HcKNQe7/hgYBR
yO4tTe4zGagL3yjvSWFEYEsM5MJMOY3TsdjNzfyRww5ZDhYD++rs0hOOKFluGiyAGuERBOGC2eo+
DLvLPD/khkeHi99XT9MFD9xekmFpZpPF6clHA2HcexVSCty7PVHRpDMFLJh0AwjzFNaKFdhHz4CQ
L4g3rl6cPHk9a2aeifedA6hoA+ofFIdQ9xGru89Dx2VYY4dddGZyzPNRkutsQ8ww96hK3FWZqqc2
kfeWDFHY+v2CIuPOage+yc5far/e2D5ls82PV5wpFpBIjnUPA97KaAvmlDeJ6780uf/LDZFGVRgl
wfhfyCnOVzNMC9M2kO6b+t3pfabmaNYSMmRnXOELEZdqLSd6rLL4QVedlPTuwyKlaBWG3DamDm2X
SWxJ5jMoYD/dUtsOS8+beB0HXOcEYiDgTsJl7ehDVHiMeB1vG2UkfeTyiW2t2sxIwCrXftAW/r7I
DE6qQG07qhfK+d+95fmEK2r+/h7JuNZ7LYpnIjAwU3XpJuP/1EAalE/M3B2XU75bboAr3vl5p5dF
l52Kvuigc6fvgWl8MbfvVrFBE8OMBh/wibUgHJpkn55FWA4IWyg30wTnh50UJ+lZCEhhdnUz2gPU
ZyDa4iUH9mVg5Ix+jbigr2Lf6bltmJAkJfcugiLo+xNhSZ8Gns6Uo0uoqoTElj6AK/pSlKLd5tX8
8f2kC1Lj066+hl6VL4YsPsNUshim7Dk550svqOKNjP1okzYdflMCVUzwGqspnu5MewZMkDr3oYXV
gseTbm07JEo3uLFEzHHpSQ+2SZxxl3WZ3TTtZZpQmwbl14SjqODWVIYGqh0DW8UtFiH44evpZxAN
n4bZb0ml+Vm68qen7lj1h2I2H90qSDGU/kTT9ZiW6j4r5cUNppOvwnevNHCvZsBQGO5YatrGGWp/
0UJzmH1KbjxHdxk6ptBpfg1Ozn0r4fiRdkQhitdy3rWdf45dFjStWg6rJcqf5LNHBVoj3VwaUf0y
CPmVdjfuOjUjKNBTV+N0CkWCX7D6wWW6cPzmXc38jYnGcYF4n0zxQ926P/3O+O309dXTCQ5gJROG
HHO/wbu8i+rmq7A2qZ0cMLj/7EJe/k0pWxpFXBJOje4hjsYPNfZ3XkGLAhFEuUKwEeEVc4ld6Oyz
09Azuw1g4sKm/WcmizxJNm1bvBIPTLfABkDfDDY+R44mcd19pkH+nFrNQcp2KZRcZTI+CXYbMohZ
aRMsGPr3r5BATrXxBMEENYvLiZjz1843y3A9m/67r9jOMjlzbgIHDpOnzsqfXU6DBTQJtzzpfOga
/YyT0+VEE77xguanbAlnH+364jbmcYRGKr2ZPOSc3BjayeS3MUkc16HAIoeXc5XRgLV7jJophbTO
gOOXHrcFyaQmTJ0rZh4ErhwQXfnUa3EaMb+ss9qn1RiRo+6ERbDERVR03bYizh3QJOPbkMqrbdTR
mpJbf2/cKOzP3ADCnQg/3KmAVeKQMNsBQfSH+TeKcRIg9Rsqth15aehOp0atoCivKtqIFCYaiF+M
s9Xq5kfEwAj7kCqjF6q2ELOvqZw+ohrLrl2RmweDxUfhuJAGkKpadWfiUheJqB7Gafz0Odmy88QP
wmeaiaBp1bgvORiTi8uRZ2XBNjaD9jUDcLqy5PRsD4wocG4uXSF2vsoJuLCtp5gtH4ekfu8GGIMY
7tLlZCtGmu1xNAh4UKLbKRg4m0aOX2WaPCA7JEiTXHcDOwTgQnoppWFjaSs33VBGCMjvmubQ2SjI
Bjc6agMPn1mJFxHT2jSZjYeBfkJa2lKdab3UgfMzZgVgKuGjDOoAc4X4UMtaXb2u77ncD1wE8VIp
FEh+o1+qoXslxyYFwYopwB7xjmi8nCCzPTTAUq8r4NlZqy/gsq7OLXI6TFu0Sa91C1HTN5PXygvP
IedvZhTqMZirG9P5TSiahV3ZgAQx1rG3SUfrVxCQEUivoojLBymwgnGKoJVYZxuX5BCwXYL+ZLj0
yvQ90vXvCQvVFr3dSgnVHwqHCj7C97dmNb6J+JebtWfdtd6qMdx+Y/fbfuyqdYNjcsnAlpHHhh4W
pjoZP5RBi0/CCLoDxtV15lpi0deZQTyzQba4WAwDIUBzRW8MnPF+DLLfSoxYzVsHl2FBVFvxOSv3
NUNqVYX0ckwa11jyDkZGuHxVfZjNTqbAjQHWtH72GQhAPDGWWhYm+0gOZ0gW2VL6wyYjmWGhcyZU
rvtFpBQWnKJB39VNz86YppjPARRRCxh+KO8LX31mPWSLqI4eG5ysi6ienpMWD3y1D6lHWkj8ONgx
/RAFgF2Q6Tcz5FWrb/LG49jFv0uh1wSAv3tefEoFPIC0/Cyc6WrjQkVdMiJT7XrOzcOlbQNk/351
coPuaciH37OPLm9MnwB7fSSqVbenM15WAX2wyT/lg/PceyWTtiDZajR5Pg2KoHCA5gDCMLq3qQtW
DkqXTeKxaw0EsNGyxALi2ftcK1rahvNhFP05AjBnmtE7bLl6pUGBCJOaJFIHyyeJhcPYvnBOfoAz
/BbBPN6yUNKVBd58hiI+19YisN+EbJ1zP08bnct9DqdlUUKlMtsmWHgVG8MtR2FZ+v1DGIanzDKP
QJA/lSU4SFg/vVGljKrqJ8LiABEXKCelYXF4Hl3Kb9P/iMf2pBLvnSxpvcVaRukgHRjOxnOKSJz7
IYCl2CbIPqGJXpGZPiv6kWRNx2gywnnbTe01G6bHYq7pJflyXGZZ8SsM223fp78HVMAMN1W7iqS/
73qTHA6GkiQUqzWC1kM30ck3bBnRWmTzGxXPBJT3hYCp1q8HaBvcI9xP5cb3DaAprwWEYOA6qKgK
sV+UXPIxkvppxjrg2geIp+j6BTEJNY40NetDmrVg67qA5jKLeCEDa0FyUIm/39SMSNWjxpvlUyAu
IwuVd9d+DiM7sOf2r2O+Rcnzc5YFvAifJG5ap+c2FFhSWV4R5hw6lmG+cloP/ypn9A2dKYai6FnX
hSMO6LGsLQ92IMrcxEUYFNU5dDr8lml874WkxHgFRxdtrUmW8hdm5129ajDu4tB+9luLLUExA7S5
X+YOlYpIH285ZCWMaRyHutlw62KHzRMoZ457m/qcuvLmRkyyejsrZ1/H4jxn7Cp+5YtV6fbDzuCq
QeuH7qIpmP+DCUwylxdZJwdX5O9+W7/FM7yFIFAEGBp33GKfy0jfjwndnQydjMyeHVlfiQTxkZ1L
DhXmFBKSVl8TK35tMZ0MJVrGKZ5/NCauvMmwPoeefs8U8kILK5NHHYI9qQ+UWeumwQiUdfWjgPW6
YYyzCLNmIOu1PvhDByvRTjrSDOzHOk+iJZn1V2k013ie0Ppn433qFCczr5d1Ri44CS34LTo29LjN
p3VH9g9zU7kxdSDPqZcizc3TX5bZbuhW4LyOb5Z+RlvSHvGWmfcdBINlm1S8yiVMmdikS07N36C4
tLO8PJXBWyETuWEefpwyxBR99N45oCcYZW5UlMH1YNhVWPHmBinoQXgGjIlWQUqdUCZchBZQ88U8
pfFSt1648vOPvsTj1wswYRyfijVjOHLe5aGpqScqiAymRvkcBT+irTRLEF6psR7M8jcQbmvfaosz
rC0/M5k++0M8bSaDOK3Wj+/lACGhmw16LwrBBI1aFqVvBEfl0UKKZq4xc67XRDZlW/oWnyBcf5PC
XXqMQcCioMgWWIliOPjrMNxNlnWmhsr37I7ZemzhnIQt2+2c35kGqghhXYvmMgUFp5zELB486W4r
11khAOGyUdaDto0fNWE9+MoS3KiwyXz7AB3K41YHP3ckj8Lzuk0WN861rdv2MFbGQ5VM76ndHjMv
10drVrcDSwzcjrVfm/TPASWFJ3S71Xque8xWNhIPxTFlNUgRM+IBMNHKx8DqabaODqQj0i84LBZa
Y2e10P7ExnvaYjgKjMhH/9dSrcMDjfPuZ6UErkRnfPIiIuNtr3LOdhaCfkLfX4HPXRTuzcaB/2ZR
kLNRueM7sPKLBI5/UYNYocKc4Hhe8tEn9i6goLXcdzh2v+OcPeGWDocv1P7A8P+D8RWsSOieIwNA
CfYHwRJuzqROSdUiT8xEAlP09vuERAJI++2oqYmwKmlHyvba8QKe3Ny5N9OSgzo1FVadjzCQd6S0
xXjFcTvnocDYZxKzMY78skkcWxx+TfJxy2vZYT/DrAfPYZI0JrzGXk2e0S3brygdn3udyrUMgnMl
JIaYcG05qBVKd9VZ3Y+q8GhWfc5B8FRWhY8gsX8mf+SxGiuf9ZNxSPODR2MKP8LU/uE4zS5IEHIg
mcB8YCMHtdKg3xo4A6wArZ+Njo8Z0NPs0/kVN3CjMT8n3SKtpwccjmQ34sAeyw7OttraBp4aM8Xh
I34Hbv/Qx7LbugYpX8YkHhj6ImauENdAL2hVtWuK4N4cUaqD9abzRKYj9qBLQEPdsaZ9lnvlRpbo
5EcP59scElmqraw/WDOiQz3nh94z3SOyvHHNLQnznt2rY13brJbvd2U7zFxG1aVO/ZyCDsJc12X9
W22eVSE+Y5XISx2qblum7e+a5Epe5mhrxzEqzgkBWtBrcJM43ZPqxj34mYK83Ouutq5TR9GMBpDe
cSWvNmKJCODLXTT3PuyTWG9FSEpl3xS/OdWOdwPMuCqrFThDFytQSbNAhGN3mthDwzYxnno2OQ7S
8TEsxYvKSTLSQ5wtnVDGh75gpu9mxiW6hTdD9nkPY13u4gS1QtSZoNaYSyrycF0ntR+eZYG7N5JE
SgZV3mzTvv/qdFP8Gqz8eR5r/zhgA0GdEbuH/yLvzJYjR9Ir/Sp6AZRhcyy3sa8MBhlcb2BMMol9
cQCO7en1gSWTqrpnJJMuZGM2F53d2bUkIwA43P9zzneCMEIBdmTy5swwAH8a4k2seR4+uNS/NVhW
xqKoX2PGENlU6CD/Rf7gGf5yonlg5SgxrelcNolA7ToqFuiw51KWIJNsQxT7vEuSnYTa15VsOKB2
APf5ph+qo2vwwXdWmhgPYa4fgzFqyR7oO8PK9kYEo6fFVdG3o72p5uCBPfIUOKI2dioXL21iDrvS
Z1XwqpkF5EnjXoP7oYdyI8FQP01NG+/84dYPclg7vJZBcSL4N1V9P2ohhKje+hI5uwQzJx2FKKHT
WqV7SzJXFdEEqhOIPWbPXU6eJKHPoEwqsRtCzb1hCH0s60ZuC2l5h5FNQoGj7QlJkJ11ab56NCHf
sUCfvQlEoyeOzPOx0wUlJ/lC/qI5gQ0Yos9a2O5sb5TvCK0P48TlKKaGpcV9KZUD7U0hDTa0m25b
Z4KFnTkLM2aYZZPFnYf9p2RK56BKf+TmYtaLuLjU06Mp2EA5fQsXz+ueyc/BOKgFsp8DTwunz9Dt
Rk53NwZnCf7pwuX16K+TnOYES6+jreul5ikP6SbDFjkanfYOkRT1nX6Qi4bLjvIM9BuWb2PyK3DT
Z2T54blu0nM30YkYtqYD6r7qXqCPssVv6FzNEHhXEziBh0Zrr0audW9Khtba0PxwxpatTF03n4je
PZQep/BOkkJRRosjqx/xhwz9ndRAEXVNQvmYlu0i3mC3JAgEVjvxkFWAF8nWyadCKXqWUBMIqWIV
srnq8DTktbHGYhNQRMtZMtZPGZSbyoL3ZllDfbF70HBjb327Tmc/FwTr0iTcutJiyhU5BXkZnsVE
K5alUOqd6BX73cm5UXSQPWkxWeHckcZFoy9sqWnqUbf8+iIZN2psty9lZ7PfKvM73B/zcW8sN4MD
tU7ahUnsvSp3k8sKwbAj3nEQdrjBAXUPyXM0gMpLlbOxJutrHMz0PY6nSzNyr090Ml3jYg5/01z6
MGfjGoH9YeJt8uAO6jvQnPjQhdWpzWKxnygT5IWQ1Tuq3n0eTNibcfPqRMNrL5W18hMWpCjImIbV
A3cwEOejRsEPdlogNaJrVkbDZxtpiIAp4jJlGiJS6HjVeiYbS7qV4j3RxFWnWeLiyCzbNPxoGqRa
FhZwuBAOARSL6rMy6uDw3YPkG+N22uU5v8QhXtHB+4RQGRx0xfayczHQeaq+pLZuHUd6pJdYOoJ1
b/PGyLHi3XFH4QfjQ/md1d0rPQGjc6TtVrvDOjD3jIIhqVvdvSvCPQhxrOrCC7ZFPhvAJe6pArVw
o9GnhgWo+PJt71ebd92NnHu0Rx9fpL1jLPRONzZZZDTrAEMc3Wdo/6ZKnqiYof4tZwphtDntHVUd
PI4lIaNJvdXIh77eryzdz/Z+OXQkPZvilBHe0mt2hprBuMQUwaZtWoUHkIFlEcXGWx/gH8CpteVy
kcM0xjeACIxgVPhl6eqKvHbR/Ck/Y0tvkTr9FzOjwrGcTpYlCLslFuHwgM7CuNWB1dgJp1CLMWM2
cdCwVsAokgebQpyHMSgxxFJYgmuE/y/PimBXBNlvrXLKg+3H1QG/w4sBL3nrePI2pL72NBluekcp
45f3MAVTcevcsHnkvOQR0lumymv2svvtjkhUJEhWQW/faQ6BCBu2pHCCbguh6HfRxGKLTwMil1v4
V0nE8jrBsMAExai8TQuaYCYaYgkv+1cvxzzjF3CqpJDBNfPxXbj2cJdxizVF2zHUwBC2dDCvBFa6
CfTUxPNrBC9tAxckCoLw/PPb8M4A5xGSNb4fY786m0P1AttnqzKwGk6iTauo7R0yG5b96mek3sLi
3CRhdxV2juktUSXk4WJtldauDuh1QzakqDSvvZemQ7eug8A66rXnrMq8gKYLL+KaUdmisBhFY50t
J5meiV1PywweIqgbYlzmOBD08m4lI6LFQEx7z4Ho0/JALvRGZZ9ounI24xHmZrXPIYEULFZMb6oP
rejwnRzCEb4FevdJGYO9zIzie462UvRnHwqHqadSITt2O2fLXKlDY1AOPj97VS020HxjeFt7aVnX
XvYPheAGo1tXgo3Kn8tmFt0S/WqnrradiIEwtm3xrcyTFsbZUklyFhrTO5NYbhSb7LDB62PfG6E5
uj7wHPlcJhfGqFcinGAWG9rpVPXSDwxavAGymJeya9VVuBPxMZpc2rrCpF3GMLsAagA7Su1z5QY4
u7AO9ZcgnyB0DLcom0lYevgpg6csb9hLDOT63A+pc5KrqORdOA/6GH6AYEaCJSwgR/mCZXfXa+Ka
6clLagc5o7byuSdc3aIuL63Ue3U9/6ZlePGBxH6CuptX7mFjj73HYTDdZVZ5kq771OUINLnWXzPr
95hcRn6WqnlncGUcA7MFWCfIsCPpffRaeoZUCgwJ1BLo9eaLF9pXYBf42AZ/H6KDZHgSQS+GZOQZ
0s/lRFrjP0yat0vmBgEZU/YK5RLcjdcsE0lLdR0hCNXDwmJCzjliJwfWKGYS4De676TUbsLOsIq5
wcJKJTEVaX2rTv8l5SAXOndTS4JWYyDeNi4TdbbKCcgjtvc090izXqEKt0zbE7iZ3aKxs2fRmueJ
vQuQC5zI8f+k+eX/yzShD7DxL/mzf84Tzvm/fzl/fP7+Kov476nCP//ZP3OFJiUwtAVikrRJ7Rmu
8e+xQlP/Y87HuZQ2erpB8PA/UoW2+YflYo33qZPjbfATOPy3VKGt/+E5RBShbNuAKxDT/zupQoMy
GhIj/xERc00a522DIBK+PZ92eGOutftLokTBeuhMZlS8ygZImyHcxb51QGlBFaaFNavvKQJd+X1y
T53NEbjK00hNcVriX1FJg83JP/CGg+TW9iSnSnVRWvQuzDutS55EO712Lk7IXsOVHgZ37eDSXUIw
bBggLNnQGwzn1ZvkCcGznQ0YOXnuYoyOIqcSHv7oJo0yMuz+zu99jHJpQslRynHcmdbKZUCW+cNd
oJfY9rToo46bW49Vfq0HBgXYIuWzmLCcmBE/t7AEFhhANGQp3VzmafsUOP6HhdUM1TpFT1DWrrKE
Sz0Hk5pp8G8u6040Gp+6rM66ML8r371WUYJ/ZKCpHrJGHTwEltsCvSzRGHj6YMXwGoxGgv2aAq9B
e5jLVINwifvWVxzSwOmAY1AEGcQj2XI4soBn494rWZB6qF/xdDUxvVR9vqAzlBX5Ew9at3CdAUrq
skc2WcDpwPJJg9lKk5yzzGcrc+kTrpsLkCd2UMkVo1TJrM67twQ22HLyjvNROG2ncxF394lWTuxc
GdJpSCyNTTwuKfAUWZZ6d9zuQ8eat+R8Hi1LNfcLlCtjyE6BLW+Jkse2Sy+Z9m60/rPIyEhn/BLH
L4yXfknkSD3qD4NHbadWRiuvLx4R/kYxnY1EDxcDWFYOFidN1zBB4uFPsm+7EsfeiihBxD0L+onz
o+7fGJggYTmfIuieY5eDP2/3BA/UUTeY9xHfHTAtn5GbOTnaDbl2Y8cO6lkrimvfZte2502NkwAT
Tf/hOhJ2fkOBOr04CxiOvFlqTIMA7J+qLn103GxvC3icbYN819/HEZeIGMBJ6SDJaHV4rJCGNCop
ED0s6nKiNS9fRq69R3oi3lGZCyWdMQNxjaZFfO+Z+OT9kBxzHQ+SqXePRRlv89h4L6zUwQ14wMUv
ONMRDRn9R2Oi0xSc0bCIc1ASIcleretfrN54kaY97wnO1BxsKZXD+qtuiky5LguK3eqd2701IWfD
1Ak/tIjyk9JMVnB4fxWF8ZS7IV17A+PvuLuJMMbLqvcH0XXbOnRWGavbQlKUCWWVnGNRXJrIlyh7
9qc2tHxFHQ5kpHantwSYruq+9DFbh/3Tz1/lDcrbzZ7jtGBIoOuBNbagbw/5QYPex6ha/1IEKSMv
OEYx1Ay76Q/Ec5fYTn7hyHnTve7bs8dfMY+/BeMu9WEE9EwL92bJrgieup3m92GHpWn0hssMbANh
zEtTaNFiqtHghUnEwOFD2AripZXytOmd2owiexn9cZ0Tc+oTZpSiv6JMnYUFqwGPTNTrh8rOPwSo
4sVzObncw2Z6Gkb7PIXsQSNvT8h6OdAYapDbGG2MdtZQLXOKI5cFSJaFOWJR8cKYDExog18x2T5b
GOOrBvRD9uLZJh8/2JE54umuiI0FGtkQNLB1nRF7HMLmYg7021NptbCHcOUl2PxGCmsCmGD8xkWD
6EgxYvacRP9UQWhlSscYM9CGe4ojHhI3cha1Ps4s3wNQSaC1Sn9OQ6/baXy6AT/W1p84b5nMcJNM
Ld3UZRNaPXmgWYM4+zYHR18Mw6z2NQPJTrJIJdbPKJUWZqJi5072IXGolJIawQVDYtHy+gV4CLbH
nOuM1KATgQ4Ierx+l1NvrpPZT7k0THmXd3MjzSTGTcnGsjCpcDEpd1/Br147TVEAEaU2Zko9ijzC
F9SN98nGKGj6ZFSmXoDenmK+Ihxl1Rvccn5M+VYE7u+hMPxF/agNODyapvtAsQRz3lg1uLuLbk93
HOvpGvVomgmFSY1k8rsVQYwCWtGyw9+rWTxggPifk4RqFCZgsDGQz+mcvWJ7pHRipncPzm7C57DI
sHOwIOu/RvsdxyyEEX1kDqwlR1t12t6rzEXTkRjQ+HYXpB5aRQbJ6VFEC2240ysee0SY34GdPhVd
hrYN19SL9zBdAQlTAAKPVoJL5bMYCDFLz2ye88kxNqKlnbkZnjJ+QVKGoMdRYlxO8YNfYUqiSXhb
+DX/6Q+2E3UgnLjfg3I9BjCzO4X5iEt280RgrFgW3gx55dwbLisfFnzjviZoZ4sSzU3iiOVMEDQL
16oePbvC72Ho2OMYiFSK8JfvImdYv+jZon+VWpZV47CTl/C87S64K2R6sjzumAa8qeyTUx14J6/V
P7QQkw6Clx6T+by0lvU6pe69mtJ177F9tm35zuabqyLyF1f1N2Gm+OfeWjE911X+ZvjQyLosDnj8
8KbkOA+RV5mgfZk+o+wIHD2qLf6CnEnnhPsxSWkTMPKTVmMKCIH/oNhW+6oqntwQqdyv+UbiZngG
FLjrGkbnpdt8OYMEZYmqISwOhHBrGU8CKa4BuYY6Qo/nFHed0zOxNnhhuz7zvUxz1qLyoChPT4lt
VQsUmJtjd0g0Rg7Lz74jepBuPMtjlJvZZzXm6UIymFglYMR6aRyzCS+ZlTNfDgPva3bNYaEq4+wo
Svz8JE+XsgGV7PmcjfQMxVrojFXr0p37PNs1q93FbZiYdC4/sy+G99bRYcmwc5luhZlwtbToFLTW
udMuIed0oh/cXII7THXDs5+bvwuOw0vfyx/CqDuz3G2H8BkP6i5pxLNVGjfHsQ+9Yq8EcJO3U+VG
t9xmbFRHBqDe5op+/ZS8MOhDGK40fOsOA4k2S7e27h5+QMOthxabelTq6kl7sUzobggLJKRnN5sw
20U0+Evu1HPYlGRupbl1CXflZFeXA21VfcPhN7DBRRDgMKatZ5T7EIVj3pSREuiaiBQks9CAczsV
l5sscU8lIltudQ+DXoE1sKNNUAyfjZc9Sr16HSTjj/hZzG5YlXy3jZDMBqJhZVT1BdW/W1gxMmEt
zqSTkMnZw/pO9p3QSLoIiZey5nvLQSbWisgVZo9ZWCtMecI38SAVXVW5oXXrrOlYZSXhjyB9rWHb
IDQHa1XUPQhcjFot6VQ7fARYet/rAnYRto4WHyfzENh/ZCgKz37T7ORitNguGFwmDDIZ0Ve/At8A
SVZd5m0iDVP7Xji3oWTtGYTP6iFJ+sSSHjxt+AWBeTYhuYheI+JsVUPcHZ70CHR6jTCBLsZBsgWW
PEXOVxvnL53NlKHlxVxG02+vxs6LPrQuIu8dw3mfbel+e9BqtrhVXktevsSxSyUecLPs4YIVS48u
AjZJyYvLi92gBLHtsq3pq12TjhpEfMDyxCPWBHtmgi6H+cwOT2VvsYhNBfg89r4rWZvx0gypwfOs
4E1LiDAzjGchi3R3RzbrYlpfBnEevPka1YaTv3UNeL5mtxsyBwsDuzk3nEgKI8+uK8ExvysMRRuP
RHrAQIDNcWpJyWe5weDWwf/UgkhIAnNfU/ToNmm1kj0JcW0OAYZ9egsHjL0W0aGuDaZlFbKy+0P1
MJr1tKDKoV42xvilDSm2mWygHEJHefKmXRl4ZywO5Qq7ENzYIN857ERou0iewiggmQh1cwqrpVVF
PLvGG73D2BR7XHEDGOiaHcoy9RNY+yHSTG4/OpgHF5wnZ9I/QdWkwobWDXvaQLfByU01c22ZVz0q
cbBp0wXHfL7zFDsLw2AbErKWM9TnWUv4Qyo8/HYHQZUJ9pfjNjWGmnxVUxHANsYeN1NB35MfEBnV
XUUV08GMNca1FuuwGLVDx7R9pZf6MZy3p6oGJGpN5yGYN0D5sLSnitng4EXrrW71zcY24T+y8Xpq
cHmyiNwnAJJLF1KtardD7ZnbfjK+GkWfwTTBkFYUb5f5CJlDXVMe7JHqQNeb6PYSRJdUI96ENbEi
1TyzEK5WlS0NbLORvk4m88mceBNoqj/kOWEO/Kst868Sy/CSlkFwb8G1cLNrHCEaxXjzbfoto6x+
b2OAAdxWbDpIy/bl40hPxGRjSLcl1wXf4krLWVB5WVIOZdGAM/t4U00pKlKZ9hi63i5IOcM4JM+4
QE/rl+DzxFIGI51I2jisY4s+gzoJW4CWvBB8JnGgPjmhOidyOXdS4VYsUYh3Hnh24sPnPiueAwXZ
wFVHDLFzHq4mcoG2FWdyn/as3J1WcnSwNEwiQ72ExVIvifoQltejzCGTl75qnsI52OmMHJlPbMcK
V89k/55kl+1GEU/LqAX9q5gh73W0B6oL1BS456jHN2GKoULp89c+KaWF1N1pr7e1vbEMyk/Kzr9k
6GFFmyTHFm6YnWNLjlMSwbENXYsbrfApAxqw/S3KtsaEVMRPhYO3tvBX05hfogJqN9bS8FJzaCq0
ajxKb2tT/kYHdbvNC04pVQvtN2Xav6o8/TokHH6bjEGeHO8T1wDkuxrq9Am7Pg2DTc29GxEm9QqO
KqHRJHc/v0wJk1HXSKIdrQzrNCAoIVq8csQI1abI+1erM0KMXnp2qooXGSY9bGODc5DWL5d9y6st
9xMqYgwigzAQzzbUoHe8RegTnATduzbI9oiCJNo6CtPb7LmxKFeM3XprhUO1wX9MNmmUZ6+VLj2p
KsFk62yIWu36DK86L+ZpmzTjeA1VWB84FhdW0/MCSiTx7qvpFNUTgfE73KdQxlvxO4JyPHu4wE0+
pWFyi3Ve0LVF/rCrjI2lab+lbG4Jdr5FDzF1aQDCWymKYllpOU7pulzTLJKpVkEaZ0unzELH1vXS
0OC5EAqeSy0VLtYYR5d4SjLjlQTFQwuaB/slplMZXhuZf1lF/AUs4QGw/Km1xHlImqsKSAHlttqY
1qA2oVE+itB8Ar+wYRS2oyauXFogGG1GoqIytW3oaZui1TBcoqCF3nitW5qEcG6JNU8UY3qfTWJX
ZVQOVvdh5Lx5tPWg2GjDerTdh0IC/6egmwhh5uwKj21SrWrBHCSjgaekLIvXeIyRZGElHpzMwXxF
7sqXsAIK9njJh5f21qG4MsvPoZdb35rA8FgYaHoNtlr24WhmHC9lmGXrqEyLdWvBqHbrO0sfz64p
LjEHQWlaB+48KFsshKJ8s92Kt3wGXqn3wl9pu89kPS1xL362af5uukAJRvtz1OQbemy6sAv1HcL0
DqqnlDPzorY+ol7bFiYe/4l3TZpD8ujZfWC7WgY+5ejN2P/ujazZcThJcM2XHSs/qS0n1ywKJcqb
L6sTcd+vjiOO7w/N0q9xgYKhw23WrQ2/oc0vMjiuFtO6YDDAbgAupj2TKsoSp3/Jzt+iQIjxP6fM
YKOpiyi6d46DbEb71N0wQdM1Da76SkSRuyPGRNo3SBjyIPZqeL5Co30cMoz9Nh1JUuFTqz2ogkk8
l2NMfLMAEQIqIFedPcIhSHK5CwL3STSJvjF7Snm8L7Jc9l2mWWTqGcOMJfVtYKTw9dnRbP+OzU2O
xFrGjCad0sWSIJyPIMnEIdftk1nmpD35/pdVO351qTYd9Zz6ANXVhzT0b/Gk4zdEawXwvGLiRJIB
u3/o1N+T6d4Da98YTNnhXLJm40ivlpEKGHnRucmukYaA1sXjJDhJjfmBs3TmqRHvw4xHv2KM+yxL
ljLOewGDzEWUMHKK++qhZvfXC+OqaPxdQwi9Ocp9x2quSHSgmAUWdOVOt1H4H9NGVg8gKvZFjXlh
Agh4SH3Wn1HUYuvG9UrhOXXR7NfkP547O1rX1pRtUg8IXE8uCZFOW0DrumYgszZuZ34Go2yWhWhu
cTS8d6LPwflYfAGUs63he79mYaLWP6Pv/zXm4P+DOEEbGs3/nSb4WMf/cvoo0r/N/ed/5M+hv2f8
4aFG6c6MA/wTIuj6fzDs9z3d9IRj28Iy/p0h6P/hWY7r6rpwHXdufgf782/TfvEHrCchfBcJQfgG
WsF/Z9pvzri3v8z6bfyqOhw63aTUhr5ZZ9YC/jLrhyrDiWNgTfXZ1MEXrXeEDOx9I3jbqo6UOM0N
vL6b6OYFBK47xlOZSySzSDtnjcy7SSVm9qFJv0tfwWWvLrKM3ubfK/KPmDwhceFZWJhadf+Xr/f/
APezZ/TRP/zohmWCO/DRdnXTtv/+o6cObrp6splX+XRRjaGxTzt1CWe8sSWlSRyOmUYkJmweDZAv
iX9FGuFzJeppnapKbnszu9WsCBxTig7vZqkImzP3rmidAKrxG31uwAUbF+xSARjPn99UcuTJ5sRL
oegKuZVC6pTDqGeTE2RrmgBxMylETKmKdzKXr/QRsR3kmGjJu+QzaEcb3vM8fDTb9K0Gfrwy5u/b
Epwk8/7eaKCY+UlrLv/zL8ucNZt/+rJmXKRhAbOE+/f3L4tWmclPTGJ0P53NXeo+WkmQ7Pu6vaEh
DEfMokdN+N4WFLc5z4fuenMMVqTZzGVflmwhf77SiOyyM377A0WJraaYklCFtTRa7bv03kLDtnf9
pHjXOQ5B+B8gAtU+/8VH+TtK0p1vWUIIxFI9D6Xqn5BYwHbyFI5uv06SSRwn9+DWon34Qc1MOUIU
UE6WdFXSYYPaqgeNuy2qvLvW2QyGycU9rSBkOzEyZbGzqqVmsymZTyBVcyURV+RRsq+y0dzldGjo
ZbbRmfKQRKCIc2gQmzBsH3klRP/F5/qR1f7hElmU43mU7dFiz//8+yWiL9dz2pqYBSgGTk39KqUO
+OeuoxlrZTANWvS2eTLkmJ40HIMk0atyqzn6robbs1bz5Wi7hKSL123+8+/cYIX5xxsIyhysylmf
ZMEibvH3n85IEuqbzaTk5UWxscgZzRTtuI8LDw6Fs236MHseXErwnMpgyJW8RykbXC+jqvkHs1R0
FEMD0T7bUW0tXBrRtqQ4aMM0k3Nh+4dGolc1iaARD5uMoyirMGKBHa31VqJSEzp39JAnHc9VD7Eg
uK/CsLtTlXUSdt9cM/axwgwv5I/dlayyktc0b22TCsxN5DnhAZBKlfe/8Fd4S+oJ7b2AerprRI+4
ZozaLuwpHELijO8sb1ALIEu/8UwxMrM6sART99o40t+iH+bSLe8cuNSZkf/qYqrrs8w3DpPxXSvX
2ofueGzDelxGgqbryYkxeAyeThjN7pFPiLNBsgYgyKYsaSsQSq3ZrF0PA7eTUU7lxNjlYL2RwzfD
X6FyVn3Nn8uWZokKp7EngDnUGg28d0wtk5TVvTLUR+aa902mgR2o8t+J8jU2Cl6+gRGRRFm38ooi
PxfkbpcABJeFPgqm4hHm5Dx4DZVh7kLoRJGcxt1Ads1TNGz4LdA/YhWsBdbRUZV/IUfy5wUANfto
6jAA+uZBAPBadVl/6TlsrhJBQ49jD0iqHUsjt1J04F+iQVyq9g4I8qU1//2BA3iFEE3plfa2HTUb
AcC/FEOwjZQX7KbWKzeyRhVGQunwKmsgBh0fuHmm1+RZhvgM9OKhFGIuloG1ZUewsZxMX/RDSHdK
99qTNrmDQWOsfu6fUN714atSPrnnrjiLHhFq2P88Wqx5WN/aKl/lnKmHiVqRUfT+evC7fBPgko5z
tXK7Lt5A/Ks6c7jvY8WBV6etIa9YIGg/yrckDd8yIOvOXMENx4iGnPlzavL883frNIdiBE3uEhfx
FnDkjmMC05JQC64ptlATT8ApT2k6+PmZXMpptI5onTW11Q6jKx+jdrRVzHTnqGlkfnMgpTiftHXt
ur/NKscVPQPEUhFuf4hkjWXsRCbLk+5h8nftPmPi7bV07w7dUfM/g7rsD6ls2pWV08tpTH1/wrVO
BAwzz1YP6/qxEfo3ze0udRn7Ubn+PsghkBJsqTcxpWPGQEu6cLLiLjf0RdZDUVsQAl9V7TQA8GAK
ScNXPTPYF7HuaGcF02ODnQpttEJWVSovN32XJtu0o0YntRk8cnXpvMD1t0baDbdj6Zy4sMO9mYfv
VU4DjREwuBzd8cPObTRiym/HMH6jhZQRpOI7m8JUHUikUxAGeptcLLHrghhgUlBY21j0eyTRyO0v
upeBpPfG49tmjEcwdBq+7HZctZ5l7iltdIgNjZ8/9yv/uptvg/X/uTLxOK8/833czOsSXJhF3cKA
mWtWOt6brBE8FQZYfeVx/FfkfxxjT6MH4DSXf2AO/Cz0mo14wg8d9t4n1crzf9NIkMwj3JqJPsoW
6z5uqPueQANsJV7owb5r86tBt+W2rKub3lnGsR38Q6nX6lTS4T5VsDJ9KhH7rlB4snS62OcNywSs
b9NBMaOjozsoFKlDH5XPtvLlBTfdhY6w+fAoyN+3zIcdAQTfpT0CzBs7o09+stnKWhor0E9EkgZa
28nOyBX1Ko8VG56Ngd8RbSKhohzP5g+6JSKe2DLTgXuiAbZKNs2YiIvt9e2my2t9XerG06x5WbI3
3wOAZKnQ5dEQprVPqSOpMxAYUPzZbYF7wdmR+9ukH7d9LrXDz/eeSadZxz5n2QpseqIP4wGDJ13K
87YLxjowq9A5/1yCSopyo+f4TJSEZIuPftsxHdowAaavw1vpQXCXWoDpVeK/pEFp7EIXBcdFe13D
k6q3g8DY5qjXmYy8N5r6qlVkXMweAJamW9efL9mLrE9KfEl+zsJENrDNG6fIPfEW9RFoPCYvKMPH
xO32cC3de7MxHrCiW1yi0t9GFfQAtvr4ccv2riyZZEwqonxa2BVuNGT6mFboVZUAhsTFif3Mqs2d
XVKhC4C3hsO1yrGYboJmKnZTqZOahAETUud8Fw7FrzYDBqHMvPgI4i9hGKBWC+pN4gnbnlsTIWnS
TN8EaHIPUZgiOtjxa4lzXzlAKpMmhAwyqunOzBVrTkC7Iunnxwkh/jGQ6YbJ/N7oi/GByoruxNyc
sWtuwnL21UPWutVByO4h1aJdywb+YiRdS3VLLre0G9GQPolhSw3Wl2dxG7tU1K68CMAkRZ0/D1lc
pPQ2ebH2XJj9GUffvs7T+pa17bwAkeVSE5t6AycyYZJInayxe4lE7LylcXTW8XcLW9Zf6Js0qWaI
EKYzvDQR5cyw/W59CyTO1+SHawD54Tpa66qMbyHdCltBqe2lqfGKD4wj7joBrjpz3s1RSz4LRiQ/
JIe+n5q7oqlYfQQOfIZP4IWGirx6a7/Bh8k/kzw/J0zhBtXlNzudjJ1ZB8WW9r8Pc0rFsZbgc1qI
0M8TUamBZz9Pw/SZbIQGWic/V6Fm0L8Qhzuz0jDSV+02Kop06/OGWDUscBxV7JPdVv62qekmU7BJ
jzn5WNvjHla5CK6MGuf+7LracJlBL8+WTyevy2PE+5dSIm1HL9dWhWVMCFF2+9BueT7pxuvy6k6b
3kKMsMegQbXjOiXboag4KppQkimkqDe23d2T8KVob5nV8Hl+ntXBVB9tkuZrh3DDrmsTFjisETRk
7WlZxCsKIIoGXjwAYc38ja7wfenhdeRaXnlxbcpU8pf6KljWtnts25jjqFtcRmqqKFNhKectLI5V
rN0bNk7hHj8qa1e1yUzAgGlUPUPhZP8i1LkOq5XfchaxNYbUjMnepeVojNWiu16j3jmsgpfW7q29
VvYYemBI/Gy2ilw8lHVZ7KWibjxEHX5Q3bhHTEzt1r0i5OV7wbfJmXLek8PoEKmlHnvR/NL88lT5
InlAIFs4pFUfs20aOUe3hH3nmwCSc00ydJloPgm8ftOztl+LHBVLyuy7HGVM4CQ6hhVOXx7exzIS
F2/W3HO9K6gQYn0Toy6Ww1i5ZzWkb9SIzPZ2fjYfiv3Vg80BwIl2nLFyuKKGxMbNn9oRTBpF6T2J
pMRbIwjIF0EBWMUdu4tqwES2lQuuXRnbwKgvTjcVGwLa01L2Lun91vSIg+MZ8AqbKtEot7EHbHOG
FPvCqMXRKSn6C+J+B/xB4ker24csEdiWoERU3ri0XKKkFn3UA4bhFI5E3XT3kEvEMnCDZ6Ujkqat
fRhb5y7UmRg4FPeCH2EgO9pAY9TYfLH9kFt3Ym2ZDPmCemXc0rL93ev+w7+ydybLjSPpln6Vstoj
DQ44Bjfr6gVJcBZFSSGFFBtYhELCPM94+vuBUdWVmfdWVa961Zu0jIyURJGA4x/O+U5tjRK8d5J6
lhNEOyKrOHnFG6Fz5sGh9l6lhu543EK+p7vWQTUCx57dc9kYiTi0Uac9FBE7XRm8kCXFESK7V10W
BvZHV8NxqZ3NBOdaamnBcQwJKWqKMt9hKEaqXxTAqVm1DsuTxQdXAm7EH7fhCJUdsAROOkR2StPT
Z+QOS7xfWOnB3WgwNW1pk/dyRjc1N7hXcW5PYLyseevYQ49ZAhkoF4J+B54XjofEBCi5dmtNUmHC
44h6cajSGpvD8nsyjoCcrrvU5Gvdopu93QRBZAf7eiHm90sXkWrCJOwyYulYd8G9rfJlR10/xUW6
z+fR2QVlhn7OTMZNlpuZJ8Cm7KSrPeR4fU/S/VH02Z4xcfNktv7dlOjZFa1xGpUzc16uBYkgU0cX
ekTRHOwb2zxCCB49J+9+REYaXcYh2DTu4BzyAWZoUl4GoD5b5v7uDp9hWyNoc5eHcp9Yz9LVIXnw
yo5GsY1sM92lll0eQpE9Zq2DNrx5HlnFX/yw3pRp9EG9AHw0679Eqa8/ZHP0Ws/hp4MM7E5UMRHQ
mpy927ewfJZ2qojmU+As4S+mZe6dFJxQbPvvGlEDoMma+9pktzHg1i2Ihq+LMd0WnekeAIO9zVLv
jhlrQVeFPrAIoq4SDJy/pj63FhKOGvSUWN/3FuqcBAfnsmlx77i3dp19LAI7f62g7Z/myGRmDoLU
Eniw+iJDJA/j0Y+JcCLs5yGQqfTSnmK5lyo8d4kgLV1/r4Uc3/oI5VuNtHOlFsYrVG3N4yhZhGS5
s4Z6w7AJoep2KFCr2bVRQ/Yqv93mOBFx5dCVmzsME7CxyhA3LedV2FKpCMM849ybz7ehSBPQ8ghk
UFEzu5AsuSk6yWbKLUhZcHPStd23qkvZ14zWi0/UMQMVqe8T1ljrOrVGEMcKzzATmWQGXFq0+biD
2Pegp/LRgsF4z4qyHlkmaD0Jo30lyrVfsecJk5Y4Nsl9MMogPcveYBUjTNyDSSRyShify601Wd9U
Nd5TZCOlD07F9fvrRKyAzJngu0lJIR2x7IaBQV9fUV6kbJkxvdnHhraSB6V0BMYg7CktmiQxR8ZB
jlT1w6BYXjOjGCyQvMJNy6NRhW98s23BeGlrjNQcVksJZVUJPkTqVDVS0tuhvPNljONNb/YuiJWN
Iw1EFks1W8ToToagaPajX5Vv/vL/p6045G3ZeckcXNssx+JHGsTKctunuq6vbtap460UMvyh3Oot
UJlK4v4jc3Iz2p2+Kqz4+VboOsmbUQb28VdBilPUG4KH0CeZMSl869TaVI/+rNBN2qBVdeY52EY4
0anrFZu/+HPUIA0uvW1pi68248l7zpGXLCF77Fb75hlbIS68YqcmvyGcfPnQYt1C8sqKq0kSpJXG
9F13kM6RPrBJo9ZZRa11LvWu3GZhu83aHnhObWYg71gN8fuLfTvGZ4Fd4khA5Y+yJ4xP6dB1crc/
8euARQpqzPRh/1Gx2Frqd0JLUjIXEzXvh5Csy3xU7yPMt13V4YEOl129UW3EoqP5dY7ay7M/c7Uc
o0Ztn1iudJe0ivVd1jbbKK2/IjwYHx30qI9JRvwmKR+oUhvtZLQ2tb+JLHbXRjRIcBE6L49JbGO3
PV1sAuXpDtiM8knGVxRT5FiEIfnwObGHhXBoUYYpuQuWfzQZzqSGgwMsmBWjbAICFENkQWimUbyC
eNm6+ogkZDYajWW+qZ/DIBRnh6d+Ypv6XcYY4KpbSKZkW+zygTWdlVT+xTV0/xLGxbwZ6CABx7MJ
Yr7TIpJdsC6+/SUbc0i5BiqQTrPNA47/7tQ2s1c0hruLlrbp9gHBFMy8xrfSOysFr2sX9rVv5o+h
S32IlIIoXgPpiaoyxVnRk7Fptedh2PpaGF3YxtPxGLOzTqssgnPBvYtwKfYA5axvBw64FWO9PiSj
e++PPMx994NZ4qdp8IUN8/ZVAWJqq0vC4CVI+9uvJoerH1jZZ2ouiq8+v+opfnpG0/bWpReWPYGj
o0JAqQe+xE7FdDdPbXXtmPaug1Cm5xisc9D2G0tygI2wNp8KAhvckqiPAgf5yvKVdnWLMnigv9xU
+R0ROPlFC0bzgRl8uKNAuSQYt2HTlfp6HBiwBppxZZcCl3h54OeT1e3hMx6Z4GgcBRNBJ8vVLhvs
V8GULmLYE4t2AJxLmE8lvsjOQZBtadomNUwQzvAVYplM6ymR9sqC+viW2pdh1PM7jGaPRQ8fPp3c
jkfxhN/aasX29gNGEY+e6VbjGR74w23d4OC0w4TI/79MN8tOnausH/acF+MqFAxZ0Bp/NtA9tlIr
H6zSIvMImcU+aCLe/my0afHbj1ikAftzZDt5YybHCdcrVBpsXz67jYYBBMGXFRg1kSOqcS4c8awM
RtJMCdGQVlpu47Y4xCKfvjKDtHq9RROkUbSOBudvWJ4CN/ZXY9KF+6Zq5K5iPI+VG6Nnuaynwyks
LobzduvTaVquRh3/xH5grmKV+p6pQ6DVO1jr5jJEDiNmbLWzhM34Tn3PlOWENQIW2XL9Jb7zBuKM
TMqYB8Oi1yNyEwHP7PQBJaS/jlG2/Nqy/D9bev4hjm33UVy+Zx/N//rDKvR///GPza8/Bx/FYkf6
wx+8vI1aoB4f9fT4gS63/X0Q2v/tX/7l4/Zdvkzlx9/++l50ebt8tyAq8t+HptksC/71ZnRDIHdO
1lr+l8ePsvuRRu9//tpfK1JIVL+hAZWGRZyNIgrk/2xKNcf4TddN1pNs+kxdd9x/rkqF+o3wMxiC
hjAXX6Xiq/6+KhXObxZ7VVZEfJErdHYa/3gP/r5f5O37lwlmwnaWJdk/NzSWRayNjTHLNRUNgyHU
n4xRRG1bUV+hk3LQ1Rz0PHlRkX/kRO7PfLdqDREScVgGuLph4btLEob8uLCTY2IVhMYnI6GLKAZu
AON5Y9QFQ/uc80vV9CL+DNcd/leIU+YBQM626SO49Zl5TcrSX5D/WIrZq1pqina1QMen+UTbtiMN
vYUHxm5NbVf0bbfvUgvWy4wQxUYM14saInEsEW7q7S4I0uEOkdLZHdvS8/uezQTH6gp8tnMaMInC
ikAh7xe8LgRYZIfOfO+obxxUVTOM4rbnoIOhvxdB+ENXPnSChApP13V+nq/Bth5dGKk5/FQD+o0J
zPXY6jNPn9p9c6Dvebpyv9qjxrMUTdISMkaIh0XNFRWsSrB5r2KIXLhecK7fvmsFWgdhTsDyYtRR
tw32tp6G1Juy8rkR8keosablQPiqWhVtgv7eanJ0d41zzVSoUVAhPkqeNfzO3wDtrPxKfAuAmHsa
fYu3fIiz0KMdEar3gZqPFH1E3QyQkse6wPnhlBu3nN/ExEzGdYHSG7mNVJRYLmPQ7zBcR7tWN74O
s003HREDJRlJOTbCxcSw6AJacrfSpENMuFBdw2JqoFYN0WaeL3WkzIOKyKl2K2KWCgErM5XaubHn
YOcX8SGX4G1DFXd4c2XE0PzRqiCLZ/ShqnSuTshCx8LLsXYAIgbq62AnxWbq+iew+uUbdUi890V5
nDJXfNG9rKi+lLk0vKxhcmSrjt1pXe/zruDdQgIMbbDSUC4uor+WPp3yKSKUwf1hBkNx12jRGYcb
SvfBH49iNM4EWECQRTFnkOZ7uJW4NxBuk6LDHeowo9Am4m10l70aTy+Nbc62ml4oBZnvxMYTpH8M
Uvb0WqflndPGxalrEOk3TsHqSA4ttiQsPGNwjoYYTlsPSTirew8vlH+fBwjq2d14QDwwmjSt8uYZ
EN/UFPANp9Dd3jY/SZJYK+4hkgZAGarcrtc2jO3V7Q0a0Q4yJ5p3YyVL3mJ+cddIPiEQLeFIxD8o
M0eJyYat8s+FtOJzrvBWWXymjIT5v1Hloya110xkKt73l9s7hg/l1CnLv7+9k5izeJS2QluNSrEo
cnL2EZh+19p2bhokC7r2M7cxn/Qk6OHWV95QEZoGGgYARjdKWho92nQgOijO2sfRqJCF5dFn0qXy
MBIQUM3lh1ZN9FiEY2CtIoVMI09Y78Lu100ZcFath654L9KCC4mlzNhy3TWB/667ZXsoFWBNRNMF
M3yqRpot1HGe2dB6WYDMN9HIOiywCjaKY7Vb/k7oEtlo6KCV7IxFh828zmcm6fmDgYtt1kJvDOi6
Yr97cHx38mQoejIKZHNwK5yjDHSbvb9YltyRWaum4DcuKJwXSWDtTmjpkx4UDhHjXH9jKSqPkrmH
sdQgeq2dpyjl+gCE8oWEG9SgNaxGhouA84TXjCS7ECOQTa17bJcr2XYpWTiCH9mYs5XkEmod7m19
achymM5oSLlQc/gGzjj9WpmMfivYxJC+XWiIOvpS+3Ue5CE8OZsbiJkit4c9NYd2cn+CPiF8cG6+
DfxedERlczVIS1mBwa2OszM/1jmQ0IRGecMo7JrqyT38pBzLjYVWMo3fbpdDWeePrRFUJwrdNQMl
nOz2CAR14FNcXqtjq895rj9uL3dOxHNbiIXGocbHzkoIEzCAxRgDnw46FnyoNT1wYpqEjODrAoB9
u+Cnfrm3UyBYTEyOcjkmOfZDT2uwANkyU56mfWo9JXWo7IhJ8r3KehBP3Fywz5ekGBKVb5e1gKeG
XHd6VFpHI758blXEniOnLTZiwapy2mkqHPdZYT92cxQeQju705efbxbhObLagfgsbCA8888zHJeV
2zs4sbgxchC07G9BCrC5MeFhbGZ7PtxehJNEKK37GhtQS9/eUumvBGnkW21kjpJN3fZ2dmh0XGuN
XjPOVLBxFDvUVEs5ezEnDwMDethmp4Lsog1Q1kURUwDlHli4ZCySgtFAc+7oTJXQOXu16re01Isp
Mk/vQX18J3BbebdrC4/GShQsdNtGiFWkBVCeuO9OSEhrTvS1McGrDKjxf93x8DmjnV1wHgQB1IrJ
ZWwXp+mGRcbRj2Tj2ZbUGHJgvUjH5cv9aUfMeuiB16o38RxYuywDr4qEcFVLudWRJ2wlMQ97C38u
yC9tHURw4+BQoIzVs3qfBQaQ1SaBP7gUDRwT4Pdid2cO5GV20rifKs3Zth3qPwbN9SatWIJYqutX
fg/Pu3XUtzTtc0/l7J/MWp7akopb6cQHzZZEq+yah9YFWmmjkl35WcWEFhfxbQTRSmIDRsK2gFDu
7CrPvQY4G9u1aYPSpaJan2Jsxv4JND+DKiG++Xn61ZjZWS6Du8FHBz1Ezp4LZABnnXHaNYcy7vVt
qzPW4QjKNwLZVmFxEAax8Dc0hKuumtfoa5j7+sFP1BEk9iHw3RiCTl5Mnb8jk7LI9AeY0sSCO9g8
OEfzrUDjWw5MSFLLfx8zOIezU2U0SsjXtWxa9kybyW9hkyrzOltZvECDXwPuTjidPkpwAasaMilx
7EYAtrChfhkCemw3f3Er+UFUpNoEFpVBUDrLZu8r7pLwbpD9sAqDeF9OOC7K5SOw8zPa0WJwXCir
eY2rFWrUZDd4E7gL++U5kEzHUqHHVlN4rR2z27jkPZlEisAykf5TRvgBywnGeZwgjzYnLxTPhwwB
3t5GaHjI3HMOcfo5NjDhhFXyDhDFpp6YXxIRGA+5vaSWEPmVhJQFFgwo30zP5KdSGsx5wA3LKuH2
R7MJ9llVH/D4Vqfbf1HLFR4zSk8hJR3iwGAgoUFn4gH8Iu3Yxo7MiVqGzKQGv9+qTMMh28aPee/A
Gw63WC3H3U1q3xXzymzZvEaBti6WCkWiGq6d/gPbKu9DyTN8DLh/AnZ7o8zYFY/m/dhwbsR1HeIE
HRTnNDY+V3JSqbpnam/aF7GUqW67SAGXyk0PP7ReD7lkTNCoy0oKJkyzG+L0B365RXi0cHXL4qhl
7rM7S35C9NhgcfbisoKtq41vZU0wGNWIto4A/uzTqH+//adC26pZGpCDiLyseA09GkHihpjc++GE
9omvEMvNiFaIoTg3bw/AaTOP38I8K06DGtBNyW9xFJxqQ8PIi3VFIYBY32ridJuqMtgVOp7P0cSV
yPydXqMEH3b7JDD+j1vDSF7t5SHqMrXa6fIaWE54BtCzZ7GYrWcMAJ5KcPTGVZ4Rbcg41LRoQByE
KBKK9UmbmiPsbehcwKU3veWSErD8uo2Z8TsTFkhxmu2y6lwEM5Zl+yDwkrDe1F5ttDHb3LiOPPmJ
LCNmOWwtFNs8bVaaSPwXR43jY9yKF1cFE9Qum3ExHiqCFmE9Dqpz17qbiEudoE4f5vInEoRxP43Q
sRxjgluL44ztBFvJysmOpdFDHzL1wxQrXElt1dKLLWVLZYNcToluQz02Y82eNikr50coDkEUGyTV
Lnc4OQfuhlsxOlFuDou+P5Y7ZbEhhu24LivKKtCOqN7bt6StX20q4RNcQGxCTrwVQb/TOtohXeK5
wPefsLB2K4Skw5IlN65VyuvwYcXqY4+9wR0iLw0pKR1zfCTfjqYCGpBHd2Ovw2Gp5+uBkBZ0fLiU
K53VxlKiU9FYro4KiIsGaPZDNPshfqQ523TLiyelaiVYhIAjpJlaRlRBO437WCvPaT9NW9mVT31O
kJ4pLMCrJcdTl0/eQOl/0lma9rA7N1HAZR0262oUHahGiiSTtSaseOC9SdfsM8WNNy0+pHrAuq34
WrsA4ra6mo7RnOxh/FmqmMLWgH8hWs7I0UrKoy+nb1yN8HXaRB3NMkbyFlnuuZvNhr4lwVxYwqTI
Wg1CW0VEbM4ObBXS1JEYVF1MI6j3vR2pMys4EoNg6Mwj6xRhp+2dzQaeLBKiOBzOy7YaX/Oiu1rs
LT0c+hSleZISBcUtxyXnwK/tvheNTl5ijg5JOs4TBu4OX3ozUJVkXwNz5MZDiofJM7qXePe2pZ3z
S4/iyCQVJ49DCMHt2WxihttqZQWhHr5UbpcISYcG8QC3LSHe35rRHhGiQkArVQsxvM0+E4uiUafr
ZqCXoYwSYbQzyvEw4ymgN6cY6I32YUpztBuZk3iQt37cjhrYQXep2+Lsb7jtWNkL3gIk/nVR05+x
FG97/3slZEM35rCCDeTOQboKk2K+3k5LsgC5yrWuPue9fXAzPkegMHc9xTuPBFQbVdOzc2u1jZxn
2hOjtza1oYcbzQy7TSqAKNQ4/RN9eJviluRwUFJroxjSQw2zfIOYlQ6vn/kQ3bBFBgR6iPDYTwgT
8zFh0pnPUbcvzMjxZF/4K7jQL7oJGkWHkPEYKnHFQUUt6/JdU9yl+06jhEhNGh6QAtLsPnsBp8Cu
sBKpwstqrtPbxVrGpbsFu8BBCQKKTCaI50ujebu3wIPNqzwy7DUruB5Z8ggRj2vWygLo3Qc95jYz
lip20rW7QgMfr4fTjzBaCkVlHa0UeUksRnfngBysXJALt2dHr/ECBedITc1Vqelj7isFYQNfmRun
dyhTEL0qG8slgZwevBgmvwZqXiv9zNHT7+ZZZlu3hOrmhw/YNtTim482Rs8iXXv1a8ELsjGN315r
mMxYi1JQg4TfwaTqvGzs9V1cPfla9GnmAD9kO7+2c3lHcwLhzqrBRAyPRPaMeGQDc5fVVHp41rzb
tkkxTihcGOJSB6ewnOR172Jl7ORnmQ6XuLKS1eC7kMNK47nHBcomgoDIiaHPrsSqEi31eYwtvgeu
ul/KZSj5XIJU9X3oFMxcCOTEWclhS3fW44thMUciYDXzvHXqh27APImE7EsjGaLEFtOypra4+jWW
Hr57HzlD45nHJMNfeXsa3063zpyWfZWzBonOPg0supHyDLAs6hdr5onoOoX13W5IURhgZP06JQEz
rww3nU65Zv2c6WjynI9HQvQB+cBjfnmG+zjiWXaQdUA5zftlAGg1AyJymyI9IBVEIkH8KSeq6I37
nl9g/avKYdFyTht/0xEP/Os/Oc1Fg6SEa9TJt4lI7m8yNVbwtJxlSYNAQNAmwTKxTkzBfjY7mHgo
Zqf80c1UlV3D4ZewbkIbWDAx74bvt7ekaJjyJdOTgNm9CwolN/KV1FOe5ZtQ2DbuKPkU6K6E0x59
YpN4HziS+PJuH0+cxCoNdybsUu92UtRO990AXc2D9Hqbs/AY4GxjouiS3ILLLv86IDVl7IOTmsOJ
icc0XscmLvYaNuUKi1VkI/GDBZVu0N//uN1rtGRyw/3PbfWpENUcdGZpojTflao+56l55iLdSrAy
PJD19y4HQRP3cBVKCJGpAdm4r/vv0sAYmJLPMAYJs38dVsbkoRD9xNmbrkLSjsdGWznkf6ysUSRr
I/LIgt7Cjpw3GgaUjTMBErAqVKdk+zZ81jXBdsNrso0KVL2li4AG4dUz4XZtM37Be/YyzjDdWB18
Gna9C0LOHx49hRyO2igIFu9H8ODMRjKmnTkRQatuTPeiAGCj0ra8kPn9TEt1Z1Qw5O1YQPlurZFe
hDFm2kSMh4bZ3yrDgqHZ4xQgXRXuRO13EALmDMRb5u5S7iMcCDUUXvOt7fC6VyrmgZ8vIj1tM1Xo
ZvA/eKRtH+B8wulg63txcfIPpPUKa0K1ULc/DQE5ah6/NOHEBSHUIxM/xr3xM5EUL6WZ7B3T2SKO
vvN9LD3Z7J/dofteT4RM6ME+jvay55c3I1i2ZkKbw2QiE9wJGIQ3CgXOmqC3wat69RRPoEUh+KLy
hDjXSpLajdRdGphoqw1f2rA1T5Wvv4P7YbVmbrlgN2zR5nWrauQerMW65Fk3nysS+EKzfrD0BZs8
G6suapj0uh9xBnmeM/0Nj+ink9avvgFLh2iafWExRxysLT/jIc5LNNis48T8lZhHKm4NNyyS+3VE
mVdXmWdM4r1uzTNSmcmL9Pib2wDEL/rqUtRKbFAI7gORHs2QpN6A30vm8DuDmDvMPhphtBhhByQA
lUOMm+uFirPfmr44g02yTP7IWq9bLWErfTtfJMUD20qbqgXik81QJx42xRAdO6d/C8J2N1f2A3fn
i6jK5yrUh0PXDC8XOhbPDtuPrNQeiIkoED7Aqy2d4q6yrQy9HmSL/hlWBpl8HX9Tjd2xFWrfh8PH
HDSM8eqK6QbxQ7P/ta70fkN1DRQ+t5g7RfYnE7KTEZqvpHz1hzh29mPFRdmRnqtcdE1KLx8oMx+C
aHi2A+e91AFdaNmRaviOeBpvKPcCEi8yNrMCDKA41jFbkV2QtpdWNcyu8N4L03AYmlJ0K9PcGFJe
DWe8xk3zswuMXVSkX0oz+l7rQCALS1AHcTXkPdoFlDPAKIBhkR6OA5z4idyChwRKYPC5FPuyOOQU
hytWovNmZHu6MU2AwTC+7m2rxTUfFxeSW1CvEk6BKlEd2g5wD5OxVZ0Nxs4NsxdfVD8AEMTb1kh3
Mk4pXGguGlZ/rKqG81rxfLg38nxCfTG/83zrt6VffrHQZnvxBQODv/MNB3V6Zra8F8kmS8AMmfGC
HQjmA9L2+TxE4TZuOjIRqwQxSF0eNEouyBosXGvkpKvaAjpAmyhcyEB2SzMgke6uJQ+D9VBSsqgK
L7jtfpc1Gl9wjw+Tkd7T7CNgt0xKRLfE6ANcYuhasSNP21iPPb7ZLocyADiD+fGKkKRv+iisc20a
WNRNOOIpEdz5xUg7uA6SnzfKhBqs7C+EN11H3C2bzDZX9mQKCmTrK0PHLadmvPE7Z1fiVcRhgb9f
Jyw78yfcc0/pnDK0CqFySjOULyJzT27nP5U1Hv6SGOp1tYDLqjL87gJIO8+BtmMv8BDwaT2XNJhX
heouHysSMNwsPOlG/g39+5IWqfJTS/SHbDR75bpLdoGRHC1IW5MfJU81127n1uBu+YMYHTLgMBB4
auqeRGKwoNB4AWGUal/rRQugB3bstWz36YUQdrra946n60shur05O8wHK6p0kMrXoic5CPXerlEt
ZR3Wvfu4id7imUPTqctN4KuvsiypbeDc+00NKOUjMRHhVRaApKwK78MRP04UmXsOaRfSjkNGGph0
ZqHvIf0vF4B0g3NTua++ufiQm/SkJge2iZ8hoIbXwsm6hsNMY+BSXZoWRL3yqmUOFhZDmbthSl2W
1O33VITWvug/eUDmSMDYEwxZWq8KtgLYd+kZbHcmLI9tVjaZ8+a2jqIy3Wh6bm3Z1ONB0Rv6jIiJ
R6oT8TlZL0XIkmW4TR9rFAFh6Il02sU4Jb3b1ua2weIGUZ4c50fSwNiZdMlOLIsxIi9XLZDrXwW4
iBcRL5B4UP9qHyw7pAlh3WoAR2DDkLMGJtdi+dk366MJHbdDDzRdaoQBnrtkdoRTDPFHHwnrZJgu
NkyJkMrR5o46saVlqB98RiM3bZUviKnJ3e6VoBEnnb5Aqfs+2/QRPR7Pu1yRN1X5yTZzvxVmPlD6
9uJSLGPQKEix9dnhe25kvve7Vfbft8R/ybvsWkR52/ztr+Z/3wkTuq2zr2aqyO7a+dNOWFWYSwhF
GLzbmD5bntg+6ZMzUZIeYuNtVhPbgJf810Ais9DhpENJalPEJXmrJ2uo/RgAeJdI38MnIz3HHLb2
bLNVxXBxQERtx8jdDIEjX8iBfW+VMn9J6TTVt6Ka6BZ0jYdjFwD4YaLw73/DBXL6p623ZRiuLS1H
ALK3LTzNv7cIN5Nr0/GbSw47H0VVd4fWJjatFiYbieGjW/YpcrE7YcNDdEQH4atlskt6e8XSNh6S
x6y3nhoj3beSUb7WlP/hJVqL+fCPi3lIUsx1lRC2oXAn/vElZj07KKJOCEtctjlhaRrYZK763OlH
IyciZnkSB/TlS/QTUkobrkNUs5WJO1O93HoBJJnLXD44gnJwQW63PMpExjsb6Z8F+6uL+4WYRyC/
bnlN/J+06nwCWvUNjOrRmuwDNQ9LEqMKvCxpaoY9pAm4ZhfthpTALsfCtAQ17ZQNZBuJBJujYzPY
t1Aj905xP0fvty3apLjH3MolkXWh3pysgSNemriQDZZfdIKwnpeelbd5LcMkPt0+6v+vX/kP+hWx
3LX/WsBy+WjDjzr9nv9sfq9cuX3VL+mK8xuTc2VipOcmMRab/z9M/uZvJpZ/S8dgbwicPouvNl9A
wX/7q2X+Zi1/wxdyb+mm4Mb6h8lf/82xUJkogcvfNS3ctn9Sqvw75Yr1J6c8oWdSoqfhxoAT7GL4
/+PtIXhGjFNSKxz95gj0EnGGSPVHrUsYTav0DkiW2ueTpCFJZhYHBUO6wp7Dw6DHFtOoDwDaTKX6
xj03LsvGKlrSBfV+F+SN2gVpF24LvBS4MTUoffU2Tpr+Pi39HX6fGo850vNGtmRg1OlVVMZBCP8O
r37B7gffR2f17jYuoLnS9+xI7fmwiUO4Sl2MpCEVW79AWpOgLT7Go9tS6ABntGv9NKc+S+kgwsjd
GvUXG2qWZiuyp+jpj5hpUNxFVrjHeQV1U++ZN0CQTVGZ/e5a+B+eAOJ/eHctPiOQDC7yJMPQ//ju
Iv93yQ+pcTwG5RW0GCrswpo2Y1GJx7Kj/FLwpqqK0kSb17KNXw2rY53UtIjl0aHsm9j8rkR6x0QN
BzVYzH//+hYx1u8ORyASSlquqxu2hYPO0PU/ObcnWRUZQX4uY/WvVlWHx9AK7pk0yVM3Bsc2oONz
yVbcW3FLpVNhaE6SUu5mO3jqqECVOzSbJuj9oxM3zM9etah+KGVgnFM3HZl/6udEVa8TT1k2hsvn
fRMRl8k3G/eu5yf2/e0KyPqZsAl8JV079jtwdm9EgRGRiPh5aqvsOHdXzt5tgLx3z+nJUtepplNf
oxE2sV03mdFfjNjESZmRINjb6ZNlh8hjgIWWUAgeZoksWC+jT9m32qVgjr5GH3znO45xnw0Yh1M6
tUAhXaXI3ISLzH9yGLBZYJ5Yf3GB5Nnc/4cnk7M8HP/5ZLq9+bbCLw+VW1IeyOXD+R1fIw8cHdx1
xfMGuXRpUTUnbnqwA3Etpmw8MdlUK7Ox1V7oDDT8UNsG1fQlix3ysTPmnWVGcnqcZRRU7HAsOoW1
yEbnYMb5V+XM9qYpIrGd5kNYzOOFjUUM8t8NWL44jomKA8pzrTGy75Pe07F/bOy5/YnFER9pNy/T
QMoJLcKHPzsJimh/HVJCIDR2DzZiftRJeXFppZoOPjFITAITODRp0ewiCYxzGrqem7oqcFoZFVu2
7iMco/iuMGR0h6L9TXaVjSO5fQ9U3uxKfw7u8uUfdgAeVVaoP9LcHPhqUDnlHBxUR8B2jT9n22RU
ymnqPIc2qG9bjcYObTKmNhHgIMz16D98ULcP4vcflND5jGw0hhJznMKZ/scPij4qGrltWaRTXJ0s
0jN7xntHqJew/xulaBTVl26uslObFPoKBVrjJY6603InOXSlzRVdBXeVH4mjlDo8grJBjQM+LOzP
E4RTfu8dJ1N/SjoW/HQoxnbsE/eUmsE3SzXjJebUQ+1jijsT5C8YRAWGNJDWkmhvHVk1HKI6Mx6d
7KbO2hZSH5A8dZgmlvO1Hau94v0CsHxedLydBWfx3x8kvB//7WK2XVsJNJYu2jXisv/4Hg0mK3bq
DzCeRThskVgjhCviLT6IKwEl9apmOy77/ivqpYs+MQ8lIh4vbUyqq6EcBHu0x11TN1t9WLZS7Q9D
VbuysMsLOWTNijVe7RVzbWPFK0P2WGZ74k7AudYQkT2nTXYoOcDB0mv1oTcNwai1qHaN0rXXFAfx
EI/mSZlUyY7llwc3igegdOjc/AQGLnIX/qU5ssFK11UFW0NTDNDhLXhxNzP9mvNkO+rAi9Ft1hu3
AK6GzVbgawp9rymD6QR9GYcNEiNj4uHVobURdB1Mqy9gWV+BNLGL10kumol3aaX7CTp3gK4mxEFE
44hAwo62RS7eJ51qWTr9j8JaIup8pJq6W4B88C8NGXWbspTvptXpwMxIJbaY5NP0Bg8+1pNzrE+n
jPp1wFzDBNrlKmTrvcSFguTvO+HB02UmNzC2Znf+X+ydx5Lc2JZlf6hQBi2mruAytCInsGCQxIUW
F/rrayGy+yXpTY+w4rgntEzLpDscwFXn7L02/Do7Hbbv5ej3kvL7ZrdrY4qf8x53Sk7MA8MGBQl2
lc68mxrjDtzLN0qiD4ngv4S28uyYtkM5b86YHLN0m0iwNaZqVmuPNLxdh8kIumTyJZIG4pfSJsXM
TIADRRXGKY2TT0ixPddrubcC/UuiB8GyIrS4opFDJmDK3BagfYmn1ftlepVCtGr2ZcLy4qPj+qGW
SbdtawQWJXG4eoWU3umAe3faC4h4bVHjzFlmYtXTvEYFhypzFLWzN1prOaEypZN5T8/2WhjRtu3c
/D60w03qe3lO0E8UlTuasPSIYzjzWXroMSMwp3qlPyMf1YZgpAZd6RKRb3ioVOWhaCzDL3qbDnwH
PyyMOvVqZIpfhoG66x1tX1GaXZsVZZs4pSziuGYB1zf4nrYo6xqh+m5VbBPKk3ZDm7oUyQvQnisT
MGYQ4RZXKbnGMBZdTb9vkXsupUcMu+Xmr/Fo3JCOjLgYlB7UDNoRtt4eIIvr+A2uy+5Ba3HZSBG8
THb3ZgZ6tEFCMdD084fBQmLf7fAb2eumAuSHQKQ0XBIbeiNfuVNyCLxCbBG53LTIJEmf0datMqqw
k6v8EP3MCsrKnec9mY61MVM32Q55+oYm+Zmgw3XoIYWywOmRJBlR2gg89wG3zVVqjJ9ics7wPyoT
NaG6pkWDw7FN+Mu/T0I4gwzHKQhWDQTTicePMcq5jKMxkEUT4siqWZVaWmBbb85MMLutTqNgE/Ku
bmSEKaT91ujW6xRhNVAwwkampawc4I4fT5fa75UB4mq5UKhe6J8AsZKncbbvGgwSD6aZ5q3eBrVT
rRM9Vx40zqMLnK/hss3j/oipb0HzR1Ig6ZExdp8whebTxW/bD01lV+oAQVE1Zipdn6/xl+2Hqtmh
DhEVgCgF42ZIukMZkBnqjfIAnklcOcUtAbswyevcp/U97x4qRg/CF1AAOdIEXl3FWtsBjmoFkwvB
4rm16mqzRSnBsjPiP95qYDyJSSZ4m+MtkcQwDYocK2hJF3+fz3+8/xPrrsRZn5zUzFIRJfNH1/TA
94eJI0WHzFXtgDMu4uG6iyaFUny8rExHXhvsKGnmVc16BAhqeuwfSuc65QZSK4zWCjGFHLix4/SI
v+1qWFngbO9hpyzbOZjkk8fqqv/PTdXY7bPdpxSiep56XvKpEWflkVJzMyb7G6a2YTHV2WaaNeNO
kd8ZwHaoSfVLBPkUZTqi9uyshj2WPFctlqRAOCrknZPT78mfo5iOj3oNRPioJSX0qkHcDkG6HeLu
yTHh7zjUVasB3PLkPhCU52iR92gKCv1ONmqLAbrDsnHuJheOTTLSt5A9NVJrJdIEu7ZSOrs66a9R
v1A2ammTglj2SUxyKePpb6WjtcvK4WBETZQERA9aZhrWG9adZQD8fdHYMEYU6n22Hw9kV4VJsrIl
IjuvRw8RyWTbqGhq7YxJs4X0ocTiyQzt6yGL9l1mvKD3WJLwsNYViD5m/Eo10TzQ0kBTSdpCYA/Y
CpT6TXSt4QMAR7tMB9LkNIV7YOAoR/DGxBNY2w5zIw1QjS2tfm/qhj+G1h4BXo5WjjXANVXuOS6x
fab4NYnaB9eTP6WNlDEGDcM1y2PmVdZCWgJPukbROkh7Ho9Fm0uakmzoqhN+q4oXdEMcISDYloNF
Ux+Ppa4q8YqBlq7shLNdjZNPN2B8exKRfwDYuc4hCaP6xF+bXRVZAK430LYJ8ul1m9Ced7+nmnwz
LXDjVMHNfQFsbQieCC+j6YO1lYrzjY5hPNNH269Tr/MRfC+yovjCRUJXAaN87b1JK98CGFJvHPYS
InkX9fL4gmiI1pRBt4hgkr2NU5BYW08CR3LIPcC4cavYVroSkXGbAnNYammMDgdjBDJM+yZ6Ukbj
axumBMqZw0kYw1c4BhoLRXPFXvaOx/CNvTFCXQ+FPdbWG6eexmVKVsp6oIkfIKQiibJCAxqYdJay
orw13fRboebBphy4j1MWzMkZ3itIBJ/9rB/agE4lGWb5xAMpzKw8eWNzShUCYXQ6Yuyt1UNEo3Tb
ZeH11Fo7R6aS43ORHofJvke1/lCkZv3c1nQAA7SaOHcWFOLDhyqWuyLN23WUdRXawxr5jz7FyzRz
T0rrjUyD0lqz43C9qdgXLTyr1N6gpW8oMaPAMo6VGIJTlpJTue4960fnOSFrcUQtvHO/NtQfwMRV
WFSACiK726WDw6kobSTCzieLg+CiSePnphnQ0VqzbZ/hsZxqmGS8vAcDeO9kjfIUKmLDOQOYVQt5
Ne4145D3HZYS+6acVPfODIDN646OREtx70JXv6Ih1q+IoDYQ0B9ymVfrkFzbJbufOibNbeTsSwO4
W0Ec9o3QlSu3q4YNNuGjhXrM1kioNjTtRo+p5S68JKUC1FXqpu2djp6uc933pP6kZvyQlwZ5S4hy
yS4R24RRuLSxbCFxnYkjtGNjMAoZiHZK+j9VhWqBR3gGg6EpbyEerkEHlbtKVgAp9O4B/eQizZyX
YewfhkL1DtLVK95zzqUVydSVUm2gKmQr0432Uy/vRcw2Ly0PCpo/dLTw2krihlqTabKevnWTC56A
zRmC4PRWZF/FOMBdQYlTT5kB9cgh3Ti16aGDvGAqXsShfK0IJPJLztpZ2L9oylgd3bpM9qItVkOl
LdTEQGPRc3ohtDhaWindybqnIZpIXIltURVz42g46FnUIDimA6M62NqVpDfhlxRXoy4jNGEKyBRO
P0Jvn+gWrDO130xjGpzaxjoFY4gsing/FHVeuEwyYvQCm6Z3bgLop+U0WzbzrXk1bFi4EHDEeIeM
FCVdFW/HeiqYuRnystskmfTQ5MDR9xr3WnEIIWBHya12xxIHfYgMkPeeOuUtU1KCJ396NclQZ6Hg
rxWCPXINJ49nTrcMSRyqjTpaq6Fg0ITTvkPuOEScGXIFtJJaoIdWarbFttmw5/cOrlqeUId/Hdye
Xyu9exspHu1/70kbRbPswvr4wJFjvGKlciRMAdagBS18ax0VFhWQIbydGtgksGkFRPeQVF/lZE+w
ThJdPVpUhULu31orasoascsG21VIA7Qesih+C1OMbi6qhw0YvLXrROyv4XXt3KFYN3A4UbuEgOpL
iHPRlPy0e2c6VQomoRCqgt/ve68K72AvjltjzqBFb7HgvKj7U9bVi6zJCJSU6Gg7TF9ul/lG0x5C
qZLf4KwgE5s4Xod7rbLvO01zVmS6czhQQt+y2oEKSF+tA1ew3RVoRqbyPtE7k00x6yohitk2sYsn
laiJoKRKoD1bU5AvAENvdbQvTbcnp8arKfzkbHiiqtA40WtXapisg1jJNjqnn6inDtoqZbhGGaqw
4VXflFz3NuQaPtCdoiaGoO9KaTdGkBerIrValFcUzQAzkRwRVV+0jMnX6/VbY/AeIUzmLFbMhzsh
xqNTMm4KOqvACSp0DzXa6whL/Ur6Tuwc4D1Gy9qcnN3UpXtHKNfk20sKEpPcd2SkbCsL96I7Yw/R
49pYmG8dMXzXIr6mgm4mhg4VbG5OSyRV61YiCMlF+TVTbbKkDHnTKynwJFf/UlMngFp1FZTmiLuG
+lyC1mIhJlJNjBq9omtX2wYJMbFVwQuu/879wQQAa68bfzjuT33S3W3rUehFcLLU3cTbTJE9wB7M
KWtN3oHu65uTsgin0WYQ6H/7sQfw1dWg9Q0I/E1tfwsghi95AdxVY7ukkk901OMaPVoYJK9Z1L4B
uGlOLnFJ3VTfeHAg12RvsYxn+Y6SrnF02DIsATVz8v1RBJ26VuwmQ0GFDR2fKu9chGKOqIU1M+7B
m2FNpebi0gxQDmt1fS0KekMNjVq2S5wgNeXWrcdjNZjrTgFzS0UInngQP7nq09CmxkmtmeuMOm3W
gA6W8US0DMIt92DHA/duOI5RsqnzptkacihIl5Qmt0Xt7wfKeywZ0bSBekVVngk6J1FSuKGE/ENK
bk4VXdWs8kjQVcQYyAkucEm6QfJB5pfMu201jnJrd2OwcMZ7AnkJHGmq3cTmfNPaVFsRdDpLoQ8n
TcLB4oR7K4zqmWAKWI/E+7byZpqyb5oAZo4Xbh1JeCadlh2oOd60RoUKNwZwilqIjFrMe3ZKWmul
Polxw87UAxS0lKR7IpUUS5kJcyWw7C6QOW8ircbzAbhp4ToNG9Z0solUGjEqpxplp5CAvGaA/2bT
sh+Ln7Ee13vT8JnXcaI50/NE/nhpo0wySve6cgQ1lsIl+5CsFV5Hijipe+31xnRoK0aOJqBbSYnf
rQ5vRN+X+y6yt3FKkIheYb9QXO/JqgXCQ8RXTDfJYQDHPc3/htM5OA6KyBbJQP9wGoruIM0hWkHP
05dkBdTuuhgy7ulIH8Ya+juWkm/0gbUFknuPTX5J3HRpjNSn6q8DCIhDQTg0jWE57g1aI2zeyyOa
HO6JEqp7CxLEWOGV0Wk9PXiGVLZtBr0DQ12iEjYSkPlCmcUxT9GwLh0gBq7lvYgmtU5JtQF24e1Q
gW0aGMadLoCYh+FtMtyGjnGvSYWQ5jLaxIpL2EglrRvTSTYG242kxQiLcHbwddxCC5pVX+xk3Dnk
Jm2iSKZLTTMfiDH9rk5iYvJLXw3EUVvyCqk3odiJWVKKMELljWYeOVS06ZLCus1HNH8RO7K+B6pG
s4GDzdyhVi2r2ZFfjtziXuPgFQkqtEN+Vc0kKm2mDJLgNKwFUsQuR1jcWlSyIvyOu0BtiH7Ve3ld
DJTwWEd/AO2sXcU+wbwn8Cwd5CkLSUlprGfVi/U9WtJbqCv5jeu0wZKI3/37JVjILJpc2DuTGgw9
GcQX5drUenGdYG/DsREVB4IAtoip4kVrYnzW2qewHemEFBE2bHMzaNpPYGKPHrTKhZaTu0N6THi0
Ekl2ZkZmXuaIhGiwDOF0YALkLUkR12p5Yl1GYmkZUCaawb5Guln5xHTT2ZF3ZmnrV3kf3NkmICdd
TN32nw/0Jqh7g3RaWkLUCHIn27Rt5W2pIdUHu1N1vzKq24a2866w64dk6tRFFlbOIQQ4tHS46/57
32BsT2WaplcxPFWEJeDk0rH0K0j+WDOK5yAFXQa/4i1SxauV/qjk+DUPZLv1vGSb1EG4D3LgXQ1E
ZhLH+TtaeC150Y6jioCiKMDo5pliH97/QAFUsRJE1WakjXgigPAxLW1nRWz8QyVG5ZQ7uXLKOF2T
ZaAmaLjz8Uqkc51NUigcSNdZWqGW3wnyjYMxyw/aQG+Tn634qTJ+s4o+30vSQG5UoaxZjyCElRUH
Rc9ub4JGUmsMAnBpuVlftWpn+j1alkUeM9c4bLV8inF0xww1wX2YiJU5NDu2cdWD3sBD07Rr0+PI
rZI+oNW58ThAECqUkbqqWZCigvFqoSmZdhDIadJQsYjXoWOm23d5Ih7gZZrrPGKRqi2K2SMNMNQ6
Rj9SyJwU6TNT/lSn8djoWrtq9Wa47h12oC2NDJ1VXtrsLaeo92VSHIGQtQ912OGylNFBgY5zkNSs
8B9HSHdEBIPLrA8ERI4Yskp4O6GS+FVmak9FwOlzMkC/oR6L0B3KFtVZ/eQZfXqTgvdAZLudOiN7
nn9ErhNW2GkqphsUMVM3RbuxHO6qufidWmW0NKyJZRmlBEUHVz/Wojni/G/Q1mPLmWi8LDJS29Yy
ZNIK1eyHajz1whmORJPm0HRozWCRnqms7065qMAT49pauepn++rUZKthaq6IYyiW0CGpUTeiXhqK
E/jTSADJlLZy7RIEb2hY8XAzOCsgIdsyMfGLmVZJMRRHsoupJGrJVZY6fo/2jnHW0y6fXTDvTouk
4fDf59pJUhGcSSkMfOMESmzY49NcNKVqH2vQuxz28hPH2TIymVY98mlLwFgPo0SHQMTv0Uyls8Rz
xgAySOYpyffbtU51cjBL3+SmSqqHa8lNzA6l8Ub1FJO+xYrowl11qvYkPJ3zdIv3qYVOu8l65bky
vXgXBynNOaqmYxNn14ZpptcBkxfFqmDDOcjcZwWFoc7s+o2cQQUTZXWjW4ZtdBXG089eCGzPs3kO
FctPoQt72wU68eyIVrQwwFTlNO3SyisOaXU3rLrMLI89gUmzyms3RaXxaDQNlM6qgoHA5xepp76g
kma+IqYLB1ZxhzCOlZn07Tv6O9lGIWHENKPAL2uY+URzoxrHV6qa5vja5BpnwJC32lazK0NQC0oa
kT/RCmsB17sA4FgI4Aq1O1Aenp/G+Kkq08SrNcWbGVT8nNZYEJrejlbKWGbbvEyTG6+THJG6YQOq
a/wKfO8UJePwYHScRazWBNQYuzuEivIodb1kKdqbGPQe1Mrg2DaqX9TRNIgtS/bq7M94dyoCULhF
M/FEe0Zbv5s+7cb5pkT9/t2FiFrRWmYOm493T4bXNV/CMCAYzWCEvxt5O2cGKnskanVM8qQqzKrj
MX90zLjZvRsCnZBWk6qTDEiz5RgUXXGY1Mc5tzi0YBuphfacheodVo+1JzSDomCIn8Nydu+eDtDP
HqZnqOmmZm6UIie3fqhRI2QEhia0xWZZ1bujjnwRMa/HREP7+SDsZSOqvdpAg5/f+Gb2jAh7LKHf
QUPlGPRsEnZyTCo8y+g8KJkqmAg1h/ZhnWGfqwfqXNEIQwsoLR7w3lo3lAAaC6tMjx5kAyGw3DQF
4vy0qLqrJq2u+8rtD5VZvbnaQorE2+kTq6A6syzeB+GASW3BMxGkznFZw7RBgWEjJ3Ze3vWNtpqr
u2mvTvWdtGfpHXamG80pvrWj9xiWdPR6QZQsn/CP7dWhuRsPVb9VSbNScrownBgnlYRLAaHEUU0K
SNAiBhALncMpqs0jcSDyok8wQxZz3caNrZWZKccymdjpW5q6ZKZBI982t3rRM31j//3H8NJlTbgu
6A1B4KRf7pGimSIktCBzXoUN8aXvvTRS5/mtNSlBQVkccK2JhciHcRNkwz4HtLgAw1xuTUlVlhJ1
im18vmNBf9AN5ARBV/O/Bm61ouZjblwl3AJA6Sk8Eso22j/zQkDHzzVYhLqoj6bD0ynzl7JVtWvp
idsOPdwGlTLU1HrahYMCPLmlVlINI7kL1knRYJNqhvaFSlzA0o6gY1mVaoKPV4Snvk9w4ZcwKVAx
/mOMn5wXonhIYHTCam3kj7mOmz8vgit7ZAQ1hYS6NsPptgb5m6ve4qQ0zs3Bvv+qzC86nN6rCOrO
ZjJsiF+OB2tUH/DVsxi8ExLYWyabXAvGIxnRrMicbwkLXVm5PuwydTrF09DRBE67rVp15mZmIme1
easYyfEdxPEu5GvxRa4td5yAv9ORa6l81N5drHIBET4gFWc/SPUEc16NzLzTo3jvttGp6U1iLYXx
nRID/F1sfGPNOXiKckoyKf7SgEUiNykuGMqJwhM80cIq2LQqX6vZFjWY+VMksAhqFelW5YDCFXqD
tWoSK1hNBOhuirnh1xC63va1x+slqN17nJBENn5vC4RYWU2oHJiEFQd4yPIBk0eQAmroS+/NbNrp
YJQndNP6ruyUtya3aZE3jyOKyDtbJeS1qKsrnCkQTFSizMcYSEFZI5zRK2sjOGQtEfNTdLHi/LaZ
uT+xi1qnZsJViDrrxKCjRRGP0NdQ0M9u1HbUXsxk8j23SnYBwupDWRCxS9j0I9sNOxwpClOKWVvD
F0OOZK3xPRKMS5uohQ/e+iYr2WP1MxWMRO9+YyhJcnr/I1TVjOW/h+3dxbw4sX2g/f0iacSd6h0l
t0McQLj2JgyNOrqhfgxetJ5oLdt1JWU3622ifLEoetKuZ7JJRMtuAWrI2noKkc0VsSlURogUy12d
Q6b+FafWfgSfe1KEcR8Ftr4d51QwkN3S6X2cnJytgFPJtTeH9U1cce/wrjAwkN6g6d6og0OWd3+f
ME/wzrQuMG1jvIKH/mrKeFxNreZSq9AOWQBzOYYdGZBGQvQshkNy7LJDALfEtxr9ygnhHE/THDch
cJyTdZmhOy+XVlBPL0Gi39ZE+5FaUx/Uxm5unKD+YdZSfKlV1AOGUXtblEFvVgjcPBvib7oKPgMx
wFpMjXeVoAFIDZcyVfUFM+8TZ1KXGBzP5ExGgGWW70vXO0SJXa+83gTwZqOCqGJPbnrsLSsq3fLF
MJjbTUN5zqzpYUwTkzTaYTxqHQWRnG9DRac93PdAH1cgAndGHcbLeFBy7KPzhjjq9jXV0xOkEhQ0
KWCRzl3WnS39IfgZ1HH2OOnT97SY7WgaZQrXpccaulB28By6ukmWZcd7uYZtwGKhq8Z67EW3z/Oq
2+NUHHimnrHSvO+j56JiYCe0asohPoWmTnSoVj1UU8MO0YRtX1v9s1ZkziYzh106xWLVRZlcKUpw
PyJFPOEE7JbFUFv3pkXMgECVuAKNwcxn308iemlCI9yEmJAXEfd9deCW5SvOI+Bg2OkG7i4ZRbJ1
E9bAepBbYJAD3GH5WOdB54vCnQ6TcV/PMCyboFa/GsvwQEbPkhmOsabTtJ3bZesqMmB4IZ68qRp3
5Kw5PLeWfo0j/Ckk5RtWqj+J5qnVQX8TQApVHFRvn9xFEWG+tZkSMUI5boHm2YF5DOt2XHb9a46R
Z1lprCN2jyyzye9KKlmrrid5som8bGlibphrbl8bqBd0ETm0oWBeYQ4K4GFUbxT+llpuXQfQoDrH
OYyB9S3n5VjOFxOzufNSfAqmkXGVJemrhndPSvU9DthVQsnKGGIII60xnKo2f85S5xrm/OAjLx2W
rYD1orck5+kR0Q5VoT6OZlTf60Z71aI5tOZdrjy1RVsuE7tEqh45yTYg2YdgzNWEbghVUNxWP1Mi
MkGWDsoGzx6AC3HkDBdchTXkJ40SPj7WZI9p/o1IGd6chgKjFOFVF1HuEap2U8MaKwA5wQc7qInz
Cj/0JRe7qk9cXwzov5qqG/F6qVdJ3dK40InXlONbaNNtiLPi0ew4UFV5d+v1IfGUbncFmG8F6tPd
RFBXVp7A+VUSWKHPx5PuCR822yu2fDCDV/Xg3Gd18GJLqN1SwERT++gNh9y9Q3FogVkp3zQRfmhn
uinwhKz1lqRco0Ann1I2GmQMjljF6UsFWWykxOLNvhfPZs+8WAS5c0v9dlm7xo1SsRawm3TYYTC2
JrckI7dwl/Ro2YNw6B11KjH8wMCleqO4D5JwYqddRkV4EEi6/ot/KHpOMdaC8zes+fzGlCCZQ5sW
ZoHlyRowxZtbT15hfT/JOx/bE0Ke8SbPhz2A1GCR7odjClltoXOknrrxFaT3MyS5JzMV8JbaY5Pp
O3X6aQrpJ0r8YEzJQxWq/fK/VJMKaZVhunVDh0YeNeOytO89o9j3afwQ0yjUU+uqJb/rH63h/5fZ
fyazt9HqXJbZn17T11FGr79p7Oe/8o/GXoP0CMTKMNlRW66HTvP/auy9OUhPtR3VQcAJtdHFwfJ/
NPbOfxvoFDXk965r4A7RjP9o7NX/dhFEz9oclPk6fxljy/9GZP+b0kbRNdNBwAKN6HeFTZZnUeYZ
lvS9yridCOoytewJJOXul1vxB5X5rGr6V57678ef6YeZAZuJDTlpyXZCqZk2KLQozXtQ1XjjBdn+
42/53Ufz77ecSZXAyAgTJRt21cjybQejXup9Etf3u4vo34/mAfyqQIKYkps9BkZf6g8B8kSZ/Ejb
G5jW0AevVDTFH/+C37U5/37NrMP+RejkQMuQwq4a3+YeQaJi30KZI6/XH3/8/DT/9BjOdFSe4HRP
86Lxgwq+AxNkqp48snyMgtf5P6/8H57zpes/kx/T3DBNUpQb35tAWHP81A2bL2lXH3/8het3zhwg
ozADx21K3tIuxgdbgjHkXQ43kYdIE92Isv34e/QLb5Izvwa/PAfqZuyX4Jn6tJJ2tNjgZObf8y/J
GgP3wlylC1bpY/BGXaJEtKUv3E22EguEUyv7k0d14U4680j65QoyBG56VEvpV8J8jhX5xeE8B27I
//gXXrqTZ+Od5TQXWlmhZDNRHXZxCBSOdDo5aC9t0n4yaC59yfzbfvkNAur2WBTkZKm0M0PwOAH6
jlAnpSb5y59xNuJlKMK+61rpd4Snj5XwJUkRfQ4lVAk/exDzu/uHQeOcDX3ql8aQF9yqsgEKhKwn
DLdYNeGBGoMTHBAN6T8TEZvXmkTogKoshUSEDNDWego3Y0fwKNhX6wW+vUu4ZNsu+ylRl3gi1H1M
cYPYhah0Xke0zvdeU6hgAO34UZUgNDzUZSkU8dWged1uMmDbhJZhbeoqSX100dE+knQ66UqlOpb8
rgLMAjXItajSJy28qEFhFznhoiUvvu6uQ8MT+7Afhu8RxOsc+6xkFxeXuvOgWEpxNAIZn+SgVAne
eFs+NdS1b6iS509/9dbZZ+O3kpZOQMcgfZ0NcuK6y6Z/jFGMV/IfC+BFyvGFcXueAwtjBY6snkqU
Z0UNT5UiTTJmVx9f/e/S3f9MzvOa/uvrPJVtILMcB4hBcjEI/x8in040GH7AyHztSPIIUIaaXvn4
8dddGj1na4HacU7wOuagJrSWYvgxND8M8zZlp/d3n3+2GCCvQNQqmWHq4JtiZT6yfaGWS9T9/2wU
/7cPwzlbDGRG29IIGJyl597ZUX5q4/izQfnnMWmfTV+ghV1v6FgIJrbltqJxet+mpfp3y8y7Fe3X
eWvK3RwFk/RdLVw7DkACE7E+7iepZJ/8gEsv6tnENcg6nlCaMjVWQXUowgD4yGiknwyDM/H2v6/q
2ZylKzD00irkVZ0me13kNgnajg3rx4H1BUWXKCVPHfc20V0HratRrUbSuTMhOXyygloXHtDZy5uM
NnEolOh8QSlVOM22AuAzFd7f7TPss3eX6hQcNcrDPuFgGzkVz7WAAyzUT8Tvl57O2ZsbS6R3ePMl
Ik+gJi3cHFhWH4+6ebL4w2pinU2BLp61CXcHE0WM9t9ZutPCAomuS7manP6ToX3h+q2z7Usmh1qz
EuZZJK2LhGZd/MmNuTAnvVt0fxkZQaaiMp0/2M51HGRfMkiXYQwVz/jkvbl0e84GdjkYJgiITNL0
0I45ja+iC++GSflKehg5ms4nA+TSDZpf219+B/7iyRIVr2eVoRUbwvpBFABHP37EF979d5v/Lx+u
EXeHHT7hpC7tkzrl93DPOPVU+Sdzx6WHcDa44dzrsTlyj6qwOjp4Z4IayV2XjThUk/u/+w1n4zct
YuzQHgtpUHyr6DRMwxdODp/coEs/4Hz0GmXZo6yWvua5a/iqfoRZc2Sf5CXy+PH1X3rAZyO47PJZ
kcEwY0ODxZui4vjJ3b/wdM2zATy6sQ6sk8VBj5KlqR141osWvsxfXbd5NnJxwFCgtrk1Ne0IEK8o
gqT9/ePP1ueH94e5xzzbwJArW+M94NKbPslAeVqQRLsC/F0Ds3epDLq4NfAofgtSHBFJnanbJiaW
E7I5Gppp6u5dTVNfR7cLD00MbLHpQns/YURbIeLIfHrn3WGaLdXoTaZ95IGM/vjKL7ww5tmsMEZk
8dgW073McQZm9TpW89dujMVCb5q/m9rOLc5t3degqqeGNJxnxX4VGhwZ1UNT637y4lz6EfOr+su0
gAadaCGXPACF0OWkvrLDmlJwvHbj8ZPbdOnVPJsY8gEcTmzwE4I+cl9y2Or7BvLn3VDl4c+Pn8SF
cWWezQtDq6takPEVjegmwdJVea8I3LPVxx9/6R6dzQy556amliSN3xOXpc08YLksKVDkcbL5+Bsu
/YCziUHimwXQGzc+tNf7rLRWtD4/+egLF2+czQx1PBZ4TSly2XOXLbuyA3oPhDRGo/l3D9g4nx1a
rZ/9ErxCAFVGEYD9B1JLsfzje3Nh8T33JLp5MSt6osav6m8aHYGx+QL0mjTHl955+PgrLryixnzv
fhkEMjUz2ZUldbRBXdmIlbK4uJnM6v7jj59vxB9mOGP+2l8+flKizpBN1hBa04/PAbFv26BOPGTr
OXhy5EKLRg20Y+gV3ScLzaWHPr9nv3wjlNmoc4uAnTZBMghJpwUuQ4SwISKdSvtsxbz0ZM5GNiI8
Y8TJJ/0czWykIha3X+0SFB3tIjl88lMuDA3jbGwDVnSnUffYV+j1uKib/KtXo0b6+Mlcuk9nI7vM
ozSrGu5TVDx15lMng+3Qfp3gHf7d55+N66EAa2WlfL5Cq3epmrmPU/s6SKNdpfV/tzk95zNVnJvQ
Ac1PoXkh8gIRAUJL9UZOP2lXfvI7LjwE/WyI22kYzPo6TrY4MBZW1H7DZ+l/fI8uDD79bP0n51yx
+/n64+Ja2N4yHMcl0rWPP/zCK6qfjWyR93aGqZWRDUyxhPPUQ0Un3zECmB4aj3/3JWfjO407zcYC
0/iWU/pGXvookL7VQ03kS5e/9sg4P3ldL92qs2EtCI9NilSX/tgHpHnPeIOU5q/zycdfespn49lB
JjlJlXZLXFi4p/tdoQefvKSXrvxsFFMOFWPRUIlqlICwiGxVoYwAzL36+AlcKi2ce7GVzusqQ1U5
GydAgLourVZxWjurVKmwtELPsXBW4uwcYu8Gk6bcZzGPx1CD6pMRcqEMdw4qUsrOK6OcR2N4C/OV
IA763lPmm8UK8ghE9I9/54UnpJ0t5iMRREpNtqVvOoW719vOW7UEA31yFy88pHdY3S+rhtXbbaoI
nv/Q58BB7J9JrtzTU777u4s/G+gkmwd2M05U90P9qufQDtYSru7HH35hoGtnAz3Kemv0iA3y3Rhk
j/EyA3kLYpo8HZ4n/JOPv+XCeqGdjXStR7k0lm7lN3UCV4OjNIZXB69BrzTfq7BTPvk1cwv1T1sG
bX4BfnkUUw+FO8Zc5gur2hVmt9CVcYsa+TCGyiYerLUXpc+4hXGawWhMcMy29Qsir49/pjF/zR92
LO+X9cvXI8xOJx2Jta82SQUiWE9iY9Ydi7VXeGG3ENgqEI1loXUyzBLOQo5OFKht2R1wi7svqWsl
XxJVcX8GUE2WmdvoUGwy9Tqrxmw9qiqU4v/h7EyW21aydvtEiAAS/ZQEO5FU308ybEsGEkCi75/+
X6zBjVO6R3ZEzSpOyaJIAonMvfe3loLdHeic7WIGdqh3hvfBsSHvMiLze04bLJkqZU7MWJrp2QkD
ezUQltgOY+w9xwICQDCGy3NVM4pqzhoz+p/f+uWJ9m/v/MtCVTSuWhLIaQyY4WJRZfM0F/OVLCcY
btktHIJzlZT/2+HuP4vZPz7lytVGPadxs1Oq8zbCM35bwr3Lfes3ocv3P7+f7+6LLzsQKbplrhnH
x6aryAXDqYkcl0yUzsWeVDjtQcvP/vLZfaG2/b8C71cWXsh1Q9jYBBYa/0yFWMnAvWLeHL2Hc5Vw
thcxM458dZq53YmwSBKSMJsoWMRpZORMIrrVOgR58Oe3/s1yZn7ZtIDTxdCsRoLxAUOasU1arcC6
AgU2/+tz55uP1/yypvWpnyR9jjRbI9nYqCm39nMoKqR8nn3bTiOpiz5uNi247ChNQUi5gUn2viLM
3ZgTEa6xcHdZDkO1dQLxIgT/C/yDv/vzR/DdOnJhJ/5zHUmchkH3tKYvt6QemZTB/2DYsXn2PDlB
KE7SfWliMFejYqian2wY1rFTTFpuGwlu9WJlp8Sd/vzXfLN6ml9Wz8VpgtglI78zHIUFk3lkYB0O
B+pM/PjzK1zwjv92+5pf1k1l2kNWLU2+M92cIHXlAB5bGTU+vpQ95g3Za8NGA2ZaHwafDOdJcImr
0J5JopqmQz56aJu/HFy+uzS+7KYSs7kEOQOLZkN5M4/WvkiLw1glJ09bjwVL3p/f8ncv82XBks0o
Pa9aBJU/36Z2aRAHNbrqZgw6n1lCAgyr0OrE5n97tS8HJnJSGW4xMmtpxZRgbxvJ9TCN5Fgtzz35
hQ+Twhj96S+9zW8eQ+aXxcsNZwgWpEN3E1u7velrJPFkRv78Vv7zLP3/l3o7/LKZItYrK8NM7d1Q
hv4+YSRg3+NugmxQI5JwQGbse4oPD3Xt4UokNnOVGH3J5mg0Nrks5EYQIlhRSpd/q7P++8PHDr+s
WN3STcXcgmsp+APC+GQK47ckDOfN49pK81eacn9+79+90Jdly27NImao1KYTl1575QOTe5BQksgb
yExSWY1cI/vLlvXfr09inf+9ArnWXNhoeuBuZ8VW+S6qVHdLDiwKwu56Kv+nm82+iIr/uc61WjYA
AjxAhklKXd2ZiKouqDOmLn2zk/7naHV/o1P/+0Vpg4/9r5cCBU8usCV4AMY8WakQsgrhze2fv5jv
fvmXRaNTlLaTLhE7u07VPeCI9AhuRvyPn9KXtSIBEtUZiAvRjYYT09sVUI02bA5eLcO7AXzOkz21
xcuf38p3X/yXpYKCE450Nef0qwVM7lxWYU2Y3VZPwA+HvVO4zUi4xbWiP7/eN+NRdvhltchnELdh
UY07JybkJar7nsyMZz9S4zl4Q75r6gLcFdlohqOL0tlUA/gYxWC4H//mZljbwtiUpkR7RsbMNLnt
fHajGWkUdNBjvnPr7C9Lj335k/5l6Qm+LD154CQ6Nd1hBzKzcFdpU9XeaiydZt13Mt4P4M2OjBJE
S9hHhb/swJ9weC1qxoiwGb+WTvfRKdsjrVwp6wIRyaJO6nQNkZ1tFtspko+jItDA1gcaSIhjgZLB
BkC/3nVSpKc6rOpnoubyARqsewNKClG9yPiK/vJtWN+9xS9r2djOeklky5PYBNVFSGJmixumI9A8
HTeAStowODP7PMIcKgv09Bx5frmwMP5Wlv7m+gsu//0fu2vbhawEKD/fDZaLbmqErzuZYJxXRi4/
lqKfn8xwCa2/PIb/fW9DN+y/X006ENBxXha7pJuulCG2bAufSFgenK64+fMF/u1H+mWRSx2lJts1
MVnj1B2H9snKCfmn4FRbIhKmkGLdq4EEZzbfaqP/+PPLfvOsCC5L1T8+x/qCpms6s99pG2cTCoLy
YCwgE8zBNHb+lJgktOP83qwBbv35FS+/+d/uji+LIEhWzOEy6XdwuH7Y/uy/tmr8W7Hu8mH92y//
sgYaRgvS0DO6XaUudqzaJ6qQ16Z5HReqvv/zG/juYviy9OVjidfIkP/pRzXnjnPzWbllbDKuE4Zn
V09Z85eP6rtX+rLmlalJV4107o4QAQ+NuQX9Ci3tDU6pce/GyBj//I6++dS+zrgi+lKeVwzUr33C
ZwSgwmjGN7DqU0r/f36Jb2p4QJ3/+0KDTAznEKQf4rS2FETGNjnN8g1M/ulY6QQ746zTLVuyPefZ
q6B6SWCc/WW5+uaS875c5ByJ3dqdLhBPBJKPg4trex68Zv+Xt+b+58D1L5fd19ld3xiJrzM/vWMo
s/6MO2+50VZMZRjE9LytUi874O1KHkVQ+RuGQOqIzN9EOtfwr+0ioxOO3hvZcDhz1QpvQ373YYqL
LTjDrRx/ZUu+rVD2eCaMN2C+PwvpQUmH9TMSr++MI1jZj76dT5mEv5Q2oHKdNWTvLSLBw2wQHwyK
+CqN3QzUFNiE8NaHMWRX7iqH3w/amZniSq4lB3SI4asGT5E1T9uqmoguQ3JGrecnxZnnDaKW13Ri
staT8AGBxqSlOMTkgFap+5YAefHdnG5R++SFGFkr/0MDOS8yZlEqSbYdsA6R8fVF/zxJY+vM5mfq
PRnlJblrXOH8i0KipPllSvNSqMz1xu3u82UGqdZaBIyAjHR1eRTL8hiM41Yv4obJ/q10rnL5U9vW
LfLRN6etfk0lJMx4ZRZNZOW3Y/7bkR8KHBjfxLTSHIx7C9Sf1TAsPkZO26zRWvGEdPYNKK7Y7z8L
I17VBoQ8I4S9u/dwqQt31130XuFjW/hUP2rURneZejUGubb0Td6lj1np7NolI/77aMtlFTfM4ACy
n603xUhfhWCtBihT18UBGtgcuSUUAuRAnM9XBukfd7yOp+G10Q9N/6FHjrlxxhEEDSacjpslDK6Z
/keQmE9XyESotqPMTCtOuKd4nshbxtMrFEAISKp7SsLXIiSSkC2RWN5zkd3ayace33Uq10F+k6iO
wBnadR2DCnbCPc/qc+fR1HAPtjV1K3UBlS54PPxuWY/9XYMJrpafVJzWnXRPwqIa6wo/ggNI5Wdr
B+c8f3VHcI9xT4M4TDamb29L+ej09+ji7yQrMUd1Xq/CFwkzMez3JPdvPQGAXk03TVieapiynNwx
joHiwUwGIJtU79DWByP8WfJ/Ts5wcsYELdLvzifIP4pdIgw0zhYXI8YvYpUOuD0Dz3mI08wA8Kcd
OJ2cnwHkk+raVT31TC+crxZXvjGJTP2g5R+08B6Dz4Z92BAsrEVm/2gxYNOmMag6gpQw1zC1fCxo
M9mPAcWgtFbdw/9ch7W5LxvXocxBAahy06Nlzhe57sUru0sgXa5s5zbpw61LHCpOHvGvwyFzi1Ph
0KUqy0/KSsCU3ns/uDGruzK7xWzEjnq+qfwl6keoK111nAAOT8x2yVyueqhz+PRk58MdK1hH37rJ
ORWQejO73+Ps3SwjKYVqYtTspSEePi3LmzWeLMXYPeNh861XX3dZtoZYs246rpP8B6brI9fThnHt
K1+kV2mDpBm7RLG4mwtYreGrjnEYaju+cj33p1WxqcMgJJtr3/2Zh+nGcBkcH34mswbHYm9VZrEU
6UvG9RFowR00O3KedAUIt5HV5pc7G9cnN1y4JN7AlppUNcDUM+W36uynSsZrk1ujd3966mMSbwm5
XccrI6/iH9dgH+BnbpdsomE5yTvX8OP1NNdb6dlrv8ZUE74Nw7A2g/RliM84x2w58X5hdADdcnCB
cRF4+0S4e1PkIJxQwZevgaWOUxzsXP2Wgyu0rOaTSOTem9XVGFDpxEG17gJ51c2vdd3vkER2XXmM
pxtzGR6b+lw0F2vl2RjlO5qmtZnwAHDFVeGH66oszmRn1wLaIqCaGyaJ1pKjRzEmUa5BG3ozFK4G
ciMu5K69ASC9WarrEDCJcN4Qq69KuGDS+YSmjvyiAjXxMeW3bTVFll88x9mrE0MSLbsVfBNO43Mk
geMlXA8zbnXQI1eJaZMarYB+6dXk5ps5+QywpyFRK9PiucrFeYKnWMXjaa75Smq/Az5crPO+32SE
38seqFdjQpQcdyjxosIGgVI3P1C8bUXC1d0DTx+96WwgFPMFGLWRjDpVFjvzscMLsb7kFv3J28eQ
bZNQvs/po26BASr8zTEwtXoCBctBzO8+Hcz0ZADW5Cx2TASuvYbNKMFcbCzIXF/MMT4kNnRLUd4O
Js3SmHxxfiR9sAkk4QPrpHu+nDoHg4zQKK9/iP6HztNtMqNcy1qoXVy5bDcqU7HanfGxrpNM/coS
Tmvmo6hcmLjkxEgsmUHYvKgQEu4K+sV4RDPgEGJwUypv8EPl0WdqKwCxAXShcrS4rgp00xgZCMmb
g+tyEk4g7oyD+SDaSUdSFNU9cXxA6g3vgAnKdEEPP7VHKrc9RLPWtSO3kuO9Rm9/7pPZOmRGRjTL
ClVzlXGcKtFFCbABlqc1TLk4H9YODpHjAtKo5dk7hAxZg0uZ+sCPwiJTe1qzeNZoyjq/U5WGIGoF
XoyQghfe1FSNqGfAcB9C032OOz+AILS0N5WciP9ghCkfk6n40eM5SWvz5AFVgyOZHxsbwOa6XYr6
di7JltPSMncDG5gNLudp4/iBuWL64qeupqc5hBtU1+WwqeLmUOf2z4FC9NGDDwuAkZWpxB0ZLww+
t+lvM/SunUaufavcL357LFuQvrki82yU5VMam6fB1RtQEHx8pXeix4LOoVCvscw5M7fZ2J1NZyGo
O+rrZhpvxFxXmwkR+zWeugfIpfaK0MlJZD30zB7umz80a7eGQGstoiPYxXx3aptvjBtuyhwijpl3
d1kIfcUpPYw4Uj+5mL3guY7jMQu8cx6qjLwNCxwA4idYPy+qCU20xBjF6riPdODJFX1d7i6V3S/V
8GIJ66DyDkuMc3JD72CXvrFl5vVVYbScltLfB9LL1h0EZgyWE1B5JCFGjBnLSpt+zV/HL6zS+1Fg
8YZQCI3kFmrrdZ2Fe2UbEcSRl6Eu1HpmL21dqNlWMB/DZX4pLBolKgleEc6EQCzNBz+oDwSzoDxx
zdRBuwXDj3Y13SqU1EHrHotFroK8KY51i1MW3uG7wsgYkem7SjrsrEkqr9oiM/dGLFaUXJ7kQtA7
d90PUj8SjkoXsk5VHarQoWQ2bTAnksNFk279pXR+lWpe1oHq1D4pBl9Rc4uTbJPa6G/WMVJobyXC
ii2sIRf2PkNqo91DA6T0lnY2tKO+zX0NKtDhrNJazI4ZJXQ80xuFXtlJOwPri4uXfAmb6mjJAU40
zAIt+ddO+unbZZWv8rAstnloWHdmMNtHJ6jYnNlV00AejZfRwZ1SY+2VdsZ0e5kCYImXvOa2vXgM
7NxAwpRp83SxAU+rEGsofnUb1qW1sKGE23vfQQMHUuGGa4tfsOZ+yWycNQG60LFZxh+WuBSCh3Tu
YEg0oxfBbDe2XpYtT8w5XKBj40jKOl2WcNc2LWtLYLam2oaJSZreIfA42qo7IojwaIZBD/BZZuOm
gVyWw8+rM6Oh/MunhtwgG1NMi4bD+MJsBxlExsXadHa3nNw6N3mKul2zrnWCo8KwYkr+7jBdMvUU
H/hZD9BqNupNpqfknPa52gdJ39+PqOlY3Uev8q4cIHjsaELKKGTLvQwLp5tDHAqd2l5Vodeu7NBo
ebwj9ykPjg6r8qq3RYYXFsO1v8Z8UEuW6qQqtypGN7xDn1SgKJDmp5+b5UPF8uNGkK9Tta2ErGmg
2wZaiyV2Ux0VHGTVfh7klERF6vo3HGdJhSp2MGw0tF2ju5fBquH51K3KOcazMtB/h6GUcSBd+Ult
PMdFJa7bpKrvhs6xfnR9zVDRbDBc3Fqmvndde6mvtA6h9HpgsUBrYbm4BV3e7R2u513I2eroxr5i
zxI60Pp9Z2FTjCzsmNCx3dtukz4FFeLushraTazn6b7ii7hAzZ3pjinO3lh7WpY3ZemFN26fWLvO
M81NFfbtPugstj8Afa+xV9RnEpt5VEzT8KAaK1mP2JzuECvy1DV5km91qRqY73NzRT9TgXURDNGa
kAW3QdB4n2NqpfdFYfvXKk70z8nQegM0isNTLrwCMCMPVXtwmmQXVkmww9tAqLIQXbv16ZDstIxd
Vn01X0sX2t2S2N0Wtka1bUw/ZFzNdSwkvF1yBCJMrbKGkBv6GXCz1Fl5ebFpsvQQpAEYgqKwgs1S
Z8NVmdTFQ58N8hQXY7xNIdEcWxWPj3HSyi0kCSj9ZsZx2YA2/Zv9TR71uv2JXbhaybG7nQKwTjxI
EdgbfX+cPfuqKRQLRXcXcwRZeZB11rkt58iafXo8mK+suTpDnU/eU3f8sfiSM6VJoyRp5L0Qfc3x
s367cJABZSzxdvS6JzND7R1keXsNJxHQFtJ3vqJuwMbkmBuTn2OFbl5Sw0iBdhTPBmn3fStRqziG
x/7EtA5l69lAuPvxApRUUVALHJzk+6TtTkesUcheAjM+lz624rRebDKt6rOWrEqpl7yIBv6cHNPy
7KpwYL5Ujdtaan2TKUudApBXDJBVUEFDEUbtWM6RNmbQcnFvRFbDTryr5gdI7c1H6OvgCdYqmU9M
dtfchHOkjDZYZ0Uar7vC7x+mKlAHUMThvlw6BKuxH2zL1vY2vpnKe8k01hH+BGDpkU/FziHeeqX3
UvaNydQ2jI80r+o3iVEDFqtYtjbI0a0oiMwXHAUzxp7W5YyNPWCn3TucQoVrBDg83WXlS1KVfmUU
j0OSyHOXzmJH3KVgE48ePNTucKUGYNWjJDPV6RAqLByvK1G1470qDeZY4oBTdKOxDLSxW/FRLJ9z
BUmfiM9Ll9s5nfK0fShpch600MtuKfMxcu3WYLEnyuq5Sp+NzgO+PpoDKd8BfWjQPOoq5mtJk3ts
0gtQKTTkVacm+v2qf3eSoXvNJ9MnsVTfAEahGVKOFZhYSPNeAuVG59XrYuToqlxy63WCAksicNrl
WQGAxuVD5hhmX9tjlUIqNhFKFGCAYo5IN2YTJtAnJ/sE3CyO6PgjUeanV4vreJGZQBJZNZY2onSC
rTt640suHL2GinLBSYc81Zl3hyI/LpFbc+wvYv071+Zjb/d3day8bVvg7ByUTW1pvCOI7DEeA3w6
sVAXFLg7Hyb6+yvTKKidWEPxAJDT37Swe6Kyz++6hqenBpi2cwc4uGBQ7jPf0OirqYGANvrQ+VJs
oAZeNRARD2NiSiQew49RLVbkOJI7lmbwKkuan2bdLzeLBcdESnqMWpTPwNdraJWLRUvftPbjEH8q
ry/Wdpk0N3NnmfdYrgvQtwzEp1ZwUAzIbDRZvY3Z+DGTgUm6gRP23Hk5uEdnKvdFZxFBnWpn71tV
xTZ/fAaZSFUDXk40oHFYpcNytJL0GlMKWB0opvuhh/iOdDu8RvoRr1nWDo5XGUcVjnlUCZKhsvxE
JgARWw/65HZpQ5unrvdk/MTWwUK8K4o0AMB2eV4H1hSVAKhWKNpu2H4duFtOU8oSApxLo2kKPkA8
N7f88bel32GdbHW2H+qSvVbq5cHGbwt9M6f9BYeZTeCbAjndDeRuIMx61R2A0PGDM4TguihbX8Cc
7IcfMbPFgM4T1R58ygsbaEhy2UxewMi69vWdWfrwVovZ+GxrhOXKzpFcKQ07bYopQ/YJfr0Kcwtj
sOMhbHDW2zphI0zeZyUSYuuytpLbicHDY8zt8FADVn3iZIiD2x16hoSKzrY+YF7HW3YCSMxyld0m
5Wfm2vUeMS2JFWA7u2k2Kdlpy1nPs3idRJZHVmJyZA7ZMx11cdG4uLUZPuMN1o8Ge7cnhGWoNC/o
awLrIQrJfEQQPuVbkSaxhP9at7+7bC6itpDJFM1TCSRtTEd9HBv0easQ3TH7E52mb048gFpoK8Cu
LAk8RBKAhXKAMdc4mT4Qybco/0jrHsm3foJt6993rV9urUl4h6Y1WFMLQxyTxHMjO+xZhEYFkxf6
l9E8s+kKnQ0CTEmw35rm9yEZ5hJvy4QVCzcuVRsLw1eXXJy4mMZpI6qWY9xqAZ17duZhZMJn6F0W
DbfcW4u01+bkmGewLt6dFfPVbUJYz+gFW1zsXVGDHOIzvxzC+p1Y5hhJ3yQ2fgF/m36oSI+VYflP
i1PSH1WmkmJlyq5+tc3S+fAW1+vXiSbPxaaGqhfwJ0D7Ndhhgy7Fkwa7dgZEKn+kovWQVY5alztT
K0p5uEF4WDlVoJ8tpWpgR0HF1pnbOMnwx/g95N+CrNKGuBiJ1KUKUboDJlANrNfSOA7JMvpE0/IY
RFxCBZEhU+YyoO5dRPOavPEYLL4+e5m0YGWbfLpr9ILyGltXfmXVg/rwUo4XAIvK9KgHJ/6lBgi5
XpqVb1lB6hDDJDn+FSSy4WyOINN4vKBWdFH4YPaxs3qtSHVEgyCjQFFg9qxNRt/2gqszSm7rVtmI
xAonfp4XzG4dJdhfXZJbT/HiuB8IgPzIMMvkWsZxif+vHm/5NOuHPBU83vLQ5jSR6TQaphmKLyyZ
S5pnkbvYAJ6cBDlB5tzzrrsJFoxnOPlzQ3Ni0w1ecRK4KV80IK1Xz3Ptz8HXSRGlmZ1XiPmCpV+h
tfFOnlFSkpXoTn8Jq/Z3relnt8ViI/0ifQ+vT55oSSw/x9A0j3hw+9MifeD17thsBqVYy+twupjK
2/xXofr8zQ0D9OVdPIIEjMeLBnDsjbi57VKEQuvU74yZLV2W7sY6ZcM5TPFP5Wtk90ahtoByxGkK
a9zfAxKQTg+/FdUJHhgQb1YD8oUXQ7tU01iI7wOYboB20V/XRRJ1rq5RzkwNJb70pZQz14x8GYn2
lIz971FWxPeJ5/ebwp9w1fM3Gr0YVnEO55fvMkorFJ/zZVIgMH1eYAhOXt3fFn12NCqvWg3l2CLz
bbbjrFQBnY1nS8khJNIlD+ZOBsMxRTTD1q9+Knq5C3pjD8eXat3g3/l1fU8L12JcK3c2vbPUm3kK
KYqy3UpU/d6NaXZ3iRqXYjpxZNh05TCwias+nGF+E471UGICXoma/XPpRG6QneTonExjgDEKdMOf
vSsz5fybqU/fSvcBPNWZp6pkLmBYOEGNcQU2oND9cdDpLQXvvfDT/DTDbV8lMmPrKrRHuZvbbpY1
nYlicPAHvdfDcSiNZ43ohMIM3bksvoQz1S6U1buf4qlrnZPqKS9OlhceO1NfIRPe0SBAQKF3qAx2
LEnBTkzBE1XCrZ0rTp2Qb1P7xsgvMM6CzTkNFnRD3bKb54QJyVSf2747xoagUUEJdXhFR7TU27+0
5Wz/m77fV6BNMHWi7tGF78O4ztLIt53+JSbWBKyvkU9uoLNrCwuECdpQ9fd1Enh6pWLV/CrTcnlo
anjZIUBrfUEK2dZKy9beZTgrnJWqEkBtLrvnUz4mhoj6bPabrcWO7pwzvAIcduzaIpoRVQHLa5b2
CB0BBh7XYv9bpuXsrZ3CrqiD09C9xRFhflZ+Yx0GmYKIo9DFiShpHRpr1TJM7+VUigdRFtkzzCwP
inI7hTxG22U8OEU/bQD3MmQLTeteageHamlwAxuIINIqS36D+kf1Yk2ju2IPZNz04JSbddfKuov6
1q7fJ9HpjG2RaZjMZQMfdLFvP9YVpP1VsfQAWqxgeKqqRp4NP7Wh0bnLae5Vc1NlqOdWdeBQ9VWL
bThrisK48nyvZjfdJGf+CPTEFXVUwmmmONTZ5UdLxm1ea6+yLzeXnn7PLl3f1ZTVlb/KoQojgYAT
ws5UyrOFHfNzmZHkUFHverw3oruZrNJ+aX0n3sc1B3W2I2FDl8KQ8Pp0auF2FOlr2MTViz8X5Z3d
2fYu9Crg4H0zuSfXgfg+4ct9F4PgOImBeCd1HFw7WW033AN2e5K2T9uKob3fQKyoF+fBlROX8Sfo
YDCPZEL822TuuqfOtedn2NXP7FHjg0E3l1qmn2W/KkEuWdnhfC+6Eb8JJkgkgbE/HqygTTZTbDvv
JY32Eh5uJR/H2XPjtSga5yFEu3Ub1gpOP3c18FP4h8VV046UxeMQwZEoTAQv8ZS153yeEe/UmX0j
XZsDJOhBFA2uhX9cexb+tWLgVAM+usq3i4ydKylmfyMhS+p9MJqcATzZMVKQYN8KbTx2nWAuc+Ww
Z70cz8P2Wfai+5HMrUyvtEJ9Sfm8pyXrG52LXDax/WI7A9tO6K6SXBo7MKD7NHbcE3BUsjJ9DwvX
G6l0bKWl5BlBU3an7ZQHvefOSbs25q7tI+FMVFdx5tgJjUnBQ6mEv3vVWRYmGnsIurPfLwFgA4GK
w505L0ZcT8Fz0AYLf3RbcXUrpAn7WLVVu47TSR5VK9Wbn3nuYUGoQ7d3ymGAZ+ybVg3g7lOsOvkw
UOe+jPDGx5qu1jGp3ewg0sLuotHpOvxFugn6fZ9III6kmvNr3+sdiPB99cMdFvoAmgsCuqTCmRZP
9vwhOAk8k1epALnAdfXdqYmSrhQflC5M2EeTndlrwN72E83w9gf+SieOLCOu7oC/pL9cy5ZHLjuV
RsDOl0PWOf55mEn3NkuVU1BkWy6yOfhFNsj5USlFFT/Wy7Jr2MLtXSqMxnrI2uBG91P+2CFPeXYU
xWd/Ue3rFDJws8R2+yyWoks4DZN8WBUTjzBKdimyRIxaecWZRGCrpKG6x3dgiU1PnQuPYF4kP7XZ
Y46w3Hrb6dgaozyzTJebSSwvYkz6zz5cRBW5Q1bnq7Zvxt9GGiQHjgoLz2RVvpaUcdp1MfMM0YuD
ytev5xeXW+RFmdK40UnVQwV2wheAbtMnbFvEVUMP+5QNq3XtB4FP8xVt227sq/izj0UHv4puwDua
noBxzS5zNiBTw6fCz2HAKlPfhn2XH428DF4WgLM3Y+m5Dyof0jryaQg/BEOINSIsRfdeOBcVABvu
Q1cV5oXyRjc3mFL/cqXHBqKeUuZ83m6ojqWZWfmBwC8UICHiAbGkOU+oiUJ4r/R1Wvx20LshtC/Z
rsyC6snV+BJrRmHORtbkT+mkfOCkSK6fZbDQhqmkLPajMS9Hc7TxmQkRLqCr60t1M08aGgGm0bfG
yq/ydtomTsAgwlhrNFbUGtpm1VnwT1HU6vKllfEQ73PwVLDB8tp7gjsv9kvil5+YabqNy2dFRaQb
KaX4c9neetjVXkSSL79CeVGyBAVrQZUn41tbhuEvZFIzEHdLTk8JpLNzO7flx0J7816ovjiHOUVe
6u99U2+GIG1wUWl1EiN2YloGNi4wXE16RLsRDrTiJoqI0q748/mc+iIinMi32vFVlivOVd5ZgHHf
KgDdV8S+ip9+TzfAAj/fHIMuRo1Hpsa2Ikn9dlcI/sqVthoa8rJvNkFhdA/aa7DY8TFRrMGBjnZz
Ke3bzKExxDPCuSkoUnPMbsnIZKVijw/ct4Ik4eo7hr/NH0C3nH2bwfVfliygFd8s10FQk3SJtXVb
KFzDrWHqQ6bngoJnok4erpTDUlJt8Ios3wZMWx4nxxA3aTFk181AsSLpKmQzPJcRo5cj6u2aeVZr
nAO1YU8+7CxBAGrNPC3iY52OWGqYW+eYEwgq4X2pI/wexUZ5LRejA6J2NJwmkp7rXeWh4Kni6eop
9KZu3raMVSQYmRgt73sRlzcycbjEPUwxclWbg/dUcf6REfMwrIheQ7vLsnhSrugILO9CXU6kbjIx
K7FQuqjpkNCQm0KZ3lTK8KJ8oVcHb5pTcmVV9msRVMV1KQ0mbNitMNjCZISzLimVUKs0jeRe9455
w5elfthdzNCFh/jx2kYbGECYLsJDndKS0m7IGl7mQXsdlAOBpl6CJ13nsvHuVYecx1ys5a6ltHBw
7Ap7Ju37ulkPpiOf4mAuHkdG9hmQdQPFDFZaPDWVVWwsfM/cblV7P9SjukWyBHkctbeOrLidb3rL
MJ6bWYdrI26N46TNeTNU0v/RApfuVmBErV3NHbg1c0kPOODzEzlQXulCKGkkdN8A2c52qgFc8QSo
8cNUJnJqdm5+6HcMVLnjtp9rBfYwD1/6bHQemjJoH0JRoP8SpngtKjfbmq2odt7UZhsUBT+soHff
xxnL8gpTVR0RcHaoooKbuvecObmOZ6det31s7WMPMvOqDQVblDp3cDOmNGFXvH54s7iWcdt44v9Y
O68duZVsTb/KQd+zQW+A6bnITKYvr7I3hFQq0XvPpz8fdXqAEruYnBEG+2prbzGSwYgVK9b6Te5i
qlZqHaAe7GUh8vNlqFdV8g1rJ443QarUwxkn9ubR14Oq/tY3VKVt1REHg9pZHLymhqu8ObmsfxPA
sSE5L1auuuJ0xUJN1sSAAiRdVvwatE7CmJGU9ODLCbCvxupi6MZtVXxPDVXIHozO8HdeXcTvMV1M
aiup46drTlO4azEwp5F+KBHGm74RHmpXrOjWu9QfHoVs6Mx9o4qWgrkVBHUKCZjaaFVtm5KjPuAc
VGxi/HApwVtYmYf4+m4bk9Y94usZ4n/DUJIZdT1gKyvuveeGdHnryA3mAYPA3Q3g5rqnH2GXZt7Z
lSErezFyY2Xl64r2qzZcID38qj2K5fmKxph2CLqqWzfAjPHuNjFsw774Pu399rEgAu+MskTRXMkN
065FNXyJFD+5ocOZPzlFNjyjGusdOlcKj5pR+IcoDamcB4k0wu2kdCVxthzVLm++57kS3bmB8ZSD
XXomRMZYjwjCOko5lHA8SN7qLh2uk7zttxzbzre8wrAMx4H0hGFRuBcH4FeGb+LKVpWmtXfqRj7g
0eE+gkiwHiUOOuJFrzChRbRFZLvFGEmjdkip3j24TJDd1zlFBR3RFZ+6e9zfuaoP7ivEHfxeMwm1
gLW8QQFt0BkffU1ECDo3/WjrALRN19daais4uGxUXWtPtRjhcZ/LdHONuAAehx0S0cIzi+o2AfrA
ZaPwNTutrOyuLyrTHLsB+bEQE28viCJdBocDccNtyMf6VJDlY6969XWeD+kebCJQLG4UeIUXJhB8
jBu6b41lBjd0TZ1TXLdQh0NXMu/TrmUTaE22QfNreBw8LXwRvE78FmWStaMHXCVrDcXk+8qH0OqI
tXJOhSI/1oLU0P7Uq3WblerRFKigEq0doGgcDQerLao7egbo6CJw/9MtC844rxXWuEbTjBEUALYO
XIWu6ynC0yuOryTE7ncUXzs7ahzOS6JDdc5iZOfXXm9l11oXRVu8ygakk+oCoZoKopJXmdlNQf8H
/xS91E+oOLdAGtNMuCoFybvXKwXb3Ja2bkSL7qRFnnxDhSvaWMTQtMAgCUOO6sHXfNT0DY9G6wqh
hvbWxaFsFyQ1UAqVm84Bt7Tsw2tVCThnH/wU4ix85sTGAozFgx4T3ee93HIFaWXXPJqB2z1VtdHu
W0v2TkHcBvddXcOkSmAZg84HnhGuRSq/BqVMwaBHjtEUjZ3ktfUFcy9EmKR7FZCA1VDqXUaFLskw
FQoaAXsQV7belE7AU84YMqSgkPhPHNT/aTuhWL/SS7HfFY3jf+sKJd/WWqE8FboQ7bj+4/MHdHFP
CSn/3iP4Ri7rZRD6WaA0kau4aHh8btxwuDZn+uXWj9wVlL0FMkk40mbvCkpmgffTM7wGgE6oukcj
6sIzCv8yTqq1/24ZvvDDcoPepqeVrlVxoDVFfpUgCkp96KrNQhlMCHYRhpLJWxSHnAdT9tLHnMSO
kwXUGsCyDOaKAPBEKYdgw/nl4ySXs8NdSfrZCZnyMwi4Yw9NqK4pF7kGEsSps1UhYn+js5/cOOno
peYUtF3XkPyldVJhv0VVITwwanElY/F9ZDGY4OfMYuWaoIhNmR4la6o6dMhN0IsBLme6Zg7Ml1Iw
hN7I6h5zSQhvcwpOG8wq8iu65OiF0G/bwiuVjjU3yxNGGuzFUrXeDLmrstG8He9xPfeAZNYBlZZV
WUpJtEk56F0u0BJwN19pr4tW9tytKWfpuQmHvrVjN2YPFVKzanBKsj2y7XsvHKpthl36rVMmwyki
b7wqarM95yLXu1a1/Bd/iPp1GiqQfBQ5WGuoKO4Kz5PWkaA5mDepeI3nTk/jMht2ct+6O4U6MuXd
tmdpJmhgY+5EV3VdSW4IoFOUS5AShhXRJRHaYIeVnnBochccrd5yB4Uaf3SDINsEkt/dxxbAMA8f
Stt1qLkrSWvu9dDvrnqjVTGPbEJ/h2WGdcLI1aOcrxv8ReyhTsh9cePVHWfXp452K9R+L1NxAnXD
JS+6TsJQvMPBSDrmglIckrDzxw6xfKNpQfFTowEaX2GxLd9YvV4hVqAU+lNYx9WrKknyj7YIsBLx
reRE9AbnjZViVq28hibpFsHRAYNaQup73JeiCyo1D05Ydmm7vPDzQ6hyanZKKb9G+qifhOEZNQ8z
Evhw+Kj0H01fNtdS7ScH6vXsoMjSLH2FBrd5L4bkrGXSWQkOrsOw8YO4uef2AQ5EC93ODlVr2HKn
bEFXD8YRK1bBduLeOqpG3L5mg+Deke1U2yGwhE3VRurVUBXeiwGgwFsXklXYvqOFnLGe+dhpDkoC
ZeJ/FGEl95hmaOq1asURBmdNoZ6gQ6bPqtIke6Wi6edKsQykDTrCKg00mXbQkN1KrZ70mI8V2DxK
LYemIQvnxjPyna6L9aEi62op01jVDUzE4QaihLRBCLp79CFpWbj4xhZei+xjgq9qh0ZqArLIBAMO
WhrepMLgYq0ObdxaVUj00wDpAM/Q1krBzHdiheGcQtt6jfdyAmJOSZ+JgeJNSwXtUNaJeauRQbwG
UlGtCyDFd6bVSLYaOMZDVfgCLvG5qaxJDfRHKw0osrqxHp7SPGzxavJxLqtSLaHKWCigFTLRDodB
u+OE0e7L4DccJHL7Z5VOQr0ZuM6tASgGAeBkV9rWIeXsVomVfSh0ySkqxPjOr30FyBY4sQAc1ynq
MOXRCJJjE4UgMkTSPTCS6J6ulP8To0v1lOf+8B6C6ga03Q3aA3VwB+h009tOgumQl/fDO9nk2Cew
WpsehGqrlFs3vig4G0PHZTVuSuR3WMNHzLEhYKlgOFqa63aSA5sVi1LG26pShmtMOtwnrJow+ujr
NNj5StdshaKob6AKdrcoKg12EXQp9h95Rt4VUg/Wvca0BZEWGT+l9neh0VYbK8TNvhB0lyBvhvcd
2sIBBhtq8FSZHfVyr6JcT4e82mDX1JOTmf43P47b6wgtJWpTDfDRROX+TAuZUlDiDrbXhbG5D1KK
c7AQovCb5Qr1uwxj6OwAGfXwG2HFXlGux/Rbj1tjjXEkpcI2VOub3CHrXsecG+xfw99WElX8tis9
ggs+ficjsGrzJCiyoW6yVJXoieP+vm4KM7pVajq4lSbpj17oAgjVm7peFcBpYA1WGEE5ibCPxard
l60Ahq2mnncOKHsK6za1uqc2FGmRRaksnaXC0K6p8ToPpETSfSRXkY0AGjmQVbMmXd910XUOSyCR
me6HbxQaPdZrEdBua/XA2oky5/SGpn8kUfrBCSfTin5H8a8RTog3W4adRLrxoxu7ZQDF3INcF8od
TJfeuqkEQdxIDeRHXAV1wdp6ki+CSFNkpTrTgBmo8UmKrLsPDUSW7z5eLTtu0Fy65U6FnFV3ollR
3CujZ0nQ1W5F1z11H5EX0rNNEwoa1dzQaa7AUVMhVIVRxJOtSVMRUX4fzYvKQrGlow9wyppovKVr
GiQaGRCFUGjeGlKCrtmiKzrNGQewPsZrjsOTK4wlG457UB3QIwLIfRGchiZQG2odn+0Y5iYW95zn
V7kG+Ohewub20cmpa2yMwrPo5/XAldZeGlBjtGov/xkHZS1uEq/oCyaIssIREzl0UpRe6GsbqIXC
/160WML0nt7jSOPFKKwr1tD6KzmInUfqfn67zg0y8p0udkl7pEcCcGT0qhHe0jjz9oUMlp+juPkJ
MF41XpOAhjWyHpkALj/Gtmyn6IWH7ojUZMOhaVrpwScTE7foiYWYF8tpNFDTKDiPC69WN/5QyDeD
i3XgipKrn1AJa+T7Tgv177JGZkCTr/dvVF3iww+9hVR8kkBU8TE7LFm0JR24J+Ab4UahyLkx2ro/
yo7D3YZG1dZE9ltZAzihZt6ppUYdIMCmZqVGcrqPVcGxDXIxCAE6xrEZaHba/KNBY1kM7j0d6wBe
DQsNI09ctTqa3Q9FhmFzLWmDCxa0q65HO2t9TzHFBacOsNaO1SZ/LY2++qDQWm7l0lFRyKe02Lh0
fNaVEPoUieQQXKYcYC3lAnTNBG3YFLUbAWnWKZldR9ii/cqxftqD5WlFNmniXw8pWZAvDmm4KmXX
2xHdcM1A92/XBIP65rUBDCYalG+JN5rVK44lXwVOVr9VZRXeKGzPe88MSgp/Zv4xhOAk0hq/chAt
/tZTAuGVIJjhxGd2rQ00PTx6hdlyHaMt84bPaw6BpMo+5MGlbyD5NNCBP0BZJ1XSA/ms5kL/AcNP
1dZK0WWP4DC9bZN30CEALN8XKgVcw03MI9Wb5p3ToKU+qhTEFT5SeGwEPf/eWKF3CvUKnE0b66m8
Uj2pfbEiQ/U4CZEOw7GtBnNR9JTxasjRHxl3wEHW0P8E5I4BO9pv1Jmk7ERZwTqCkanjLSZt4kOV
1AQrx8yajeb42JRisAxAYHAyGxCPQW1YH+7LqM3PPRI975pjuPzIOIfv1AiY++W+XB6TqlMgDBUZ
pRiH5lki1CePG+gvmbTLpsQ7HoU9JfHKNbGtV80ofReaQv6uB6l3zDACxYrbCN/RQyj3edM1e9Fx
dGFTRyML6XKHc462OWElZ1hACWnW17tOLYS9AWZpX6u/4YYg8S8PMddBnTAnHc2SHMso4p3od+JB
GyrVFgN8QS8/fe4FJlRgs66hELRqtAtKoWZrKDS6yg6UhTUoC9RWeW6MCSOYjJV7eOgoBwE4yR65
J4P6gSDE90Zftyc8gOG6JKQ+z2AYVOyRVeVey7BXHFxTugMimB4VoyrOQqCYB9aMFqxjJe7IzZXA
31HVTF/lXg7vnCEw9I2i40QuUcxcCzSyw5Xagms/tAYgo8szpowk46+YphPysRWXlqaq9J9MK8bo
tpYVA4kA3NFAFMaD+1No4RhAknKwbeaGE2DFjmN7HENdQB9KLDZ4bJKvdlh3f1D3Np+GWGfl13lH
DS+A0AK4F7j0Fdwk+bUVTPM6dPzowagIRXhMRTvPVxJ9TUCMv5uYJpYbWs3eTdLV4Y+wiuK7uoHT
AKzHWDBYmvt+Ew50pyVV3prg6xRlEG4BU0uvuVU6Lwha4JZ8eVZneNZTjxBHyDpNBxfKR1e6d47O
5IdfCFAjeg3gcorw08JqnBtoIpuAhAXfJ1Grg+IYjU01X9hofRlvPUPpbjIlcv9OCkSfqiO4eDx2
AtofiSxGuxxg/72oROm9qnCuqI2Oa18qFw+XZ2986BdLcmqMgZFMa+ZaXx9SwEKIV4/6/32N0YBF
0p6QgOigVy8PNbMY9PHPP6kVuLEskkkF5cEr0gJ6m9vUd3SFxSdT9aPHy2P8llv86n0mUSnvrThQ
aXEfcoubEy7C/aqphdfeFK2t1KvwMvIIyCLXcgyEVQn4tePZaUpKpyJ/dtAkNbprdAqAjdJxi+A2
sPJ8ybMhbQf7PkD8Z+GHzsQCfRLaWhAmFJkC7RACYDNWqokNqawmsbjG19d8jB1sUC0z5YKsl2OR
TCtNCqypdaRhTfN94Vd8rY2pTH0xksBQ/ABxv4OZClGzK6HeJetC9rtjFtRKDGm9Fe4EUVOewngE
02mFKz4CNhcfSa3NHy2Yxz3wBdR2zEq1gnWRyTXQfrHsbVUVq+dGcIF3I0LRf7v8i+cW0SSiBENS
ZHj9ciIklcwtHbDgg0omAFKtdJZmZUZXQ5towFBm9kzsilPayKV+DDHnGynuyVGOi+Ac46r8gpl4
MgBxzaxn6I4O7qL0NAQ3GewcbOQ39KIBh7uBBnSoS4GKDY5GYV6N/Xwf6MA/FlbRzGxMfTuCLEXH
TGf36gicHNHrvar8gtjUwxi8PN8zQU+bBCNPjDCc5Vtj4sn9McCy8wrkS/WWqaPKlhwuqTzMvck4
/qfgAF6FlLGL6gOMgQpQbzI8O8rg4xZe9MFCPjT3LuPYn8YAbwl6IWC2GsvdG8BeN6aELXHdlNQv
myUjtrnFM8m6WjmUrbQuiaiSIPfwvuEuVlkR3nk9OMsoVUaSICCD2IPbuLBiZ7axNol6KN4ruZvU
9SGQOuGbQUGOqx5aElh5xdDCA0l+06SGEqoUttK1KdSUmS+vj7m3lf+cUyuOoTi6Xn1ARoNqtKIG
NPmNihJJ0YfETeSS1G+Qpei6hQH4a/vysNL4/C/ivDZNpYByKpT8AU0iCdVbSniq457mNv1yCgZF
qUZ7vfALjKIDqmgtaD4NtuAuShJyoSavlmR/55R/tElAikKgSyVo0IPpN8pJLwN840nrpGCl+0ZE
DyiJNyHd53Uig14l24uBgINiEJfSkjmxPHUSrbg1Us5N/OYAi0Z+Nh16JRs6MWDRJaGAmI6A98kq
VPWn6aK8RH087p4oIUmRHVgpMIyg5X4jIbMFUbUkg19YGTOZxX84kyiiaDUIwR4ijs5np2zDzQBj
BRfcRtyojl9AUbSKha09swGmTiVi6nuZH0nDIQgF9ZRZsrKWwFsfNd8dTfIAYlWOF26THGsFD5zW
QnT87XTwxTKcGo0EdQnautF5fEt7OivL6ookP36QfU9Zu0au4YgNrs6Os8bYK36NJkM2mG8a/IUz
oLdk5wSSs+FQTY4itZ77CDqULYKKf3XbRML1o4uOcYX6ykAd0rBBrkRPne91Tz1Vg6cx8+USa2jp
TSKkw203GKkNjdLZAWoLr/rKTYBDF46DcrvegmaAda3D+T4qba1dBZFjbRe240wYUCehNRXgd6pN
MxzyxkneHZduTCzK2MgXwqCJKxWNoDcNmKudSTHYL7+WP1Ql9KHa0saUKwN4aKVo5s4C70jtBW2F
LkEwZ21lovhaS1W1cAWbOQJGM93PR4ATy3B7OH8PYirdBZ35iIDENlPUTQVcaGHhzxxl6iQYl41T
dnQpoZZ0kbEfqlK6Bq8UH4yxOHV5vueGmERddzA8PTNLaQ+UsNqahphvYVnAUqqrZmGm5oaYBFiC
NfJCaYE+Slh3O6v0GxsxVmtbuPG/Tfn+fxtD7z7S6+/xR/m/xge/UxspILVW//vPfy3/59/dj3Tz
vfr+x7+MQPCqv6s/iv7+o+Tn/x/b4/H//L/9j//18fspC5bPmNp8+pDj8//998YX+Nc/bj0/8jNE
5z/Kz67Pv//Wv12fZf2fGDQryN2aoq6ro1hV+1FW//oHiNl/QvpUZNOScAg3RJbXv12fZfGflqIj
uK2rkgULw+A/lTQxvH/9Q/2nLmmGZVkixG1L5y//v5g+f7XLdVOc+lm0lUCZUouHc6cDXW+7d9MI
qnVQowolBepB6yNzi2Xrj09zc/s/UfS/kjq+Tf2kKv/1j68OkHG08Vd8StfMNnBd37H6s+Nj3FRV
zRlSEK1euouAKp4zT1+4cH95go4jjb/g00giflF4UeXd2U3VfoBPb6oP0KLkKxQ7hkfL8hrwcRD+
ej+QXlJNkX9Jktqf6zaIR/WQRLw3RRqjK1OiLfAXUWT8TWME+/Sb3ITbvo9OxrkFUDOqelW2XETh
XodPv7DF5yZ4ErQ7FeaJa8oKQojyujGVF7UaojW0+1sBiXVYqMisX/6UX4Xd8WUmYdfznTREqqI5
g/kL3iMTjQyhkeSNEWXetQo42748zm9Ph+l5PA40ib2GC9zb8LMWgRCve2lyS9sM+HKgwphotpeW
zVbrVFyZzThFs6YXvw9wNUiBdLVCC6JvrtsoG745loWAXuppNErrNHrCfbbqbMsYXbA7NuBOBYr1
7fJPnpmaqSx2WQZtVLcOIB+FpJnbFmQFUx02UFWusPz49XejTOZFcPoqAWDJKA7abjAI340mux+J
CDQp3YVq38x6EienUjk0mMGHDJKm8SkR0OVJW3qOLbnwKIwjjajPy68zrpsvPvMYbT9vDslPQsqK
jFSpsoV0moltrxYubIu5h08yemIodJbc1U96livHLpAzpAho01/+6V9eGMYlOpkl6Bn04z2imSxX
1quDA4qNKgMEbpYfEjEhunEr0xSstwq8L6z4om3XatdJCyvh9zhfzJ08mTtHKihGCGlz5uqyNk3v
NlfK91Ts91XcgrnO4Y/5VyrK81UHgd9CVMMApRaZG+Qd0U1DaAf+c4tVAAiVNWrLd4Mb23JibAZl
qSz1Ve4xTtHkC1SSVfmxyxQhP5d3x16kk7+/PP0zj57atMhN4wDRH2dfOiLj3bCEjNvLj55ZN1OP
FicsQ9ENCXJp/OBFLwikXn7uTIT4benw6SSwYDfGIbCyczmydIwb3YxsEQ+OGlWSvxthHPnTCK7j
JaYPvOms+PfD8LP0/XVXvkPoWAjLczMzfoxPzzdQ7DE5XznA+4cUvkWeKgu7aW5uxhE/PVlDWYpN
mhknRe9vo0Z+cHwjQ3cOxLEJOfPvpmcSPAG1uHrdecAzBFVaY9i3TaLwwJZ4HXnJC4PMBM/fhY5P
b9IotWhYtcMgA9InzUsNlV0r4BYUH1oRry+/yUwCN7U1GdBUEIwIfbcwMbdujqNX4K6C+ju6DTsh
p+utPFweaO6LT3awroAyBZBhnoxMBwcW5sUKbv+StO7M06dmJhU6Orqe8fTWQKYRQSx8nMzy/fJP
n4kQU28Syt4olBaGcdLqAnBy/qRkua2GyUKyOff4Sa7ZtBGNJN8xTqqR32AldADbcidk6YJ9wNzj
J1vZspRWTnoej4y6t5ebkj4mLhDrXnT1BeuHuSHGP/+0UisVBgWyYdopolnkoi6loJWblfXCRvhS
bFgf7yx/Pl+AuwHIjvOX5ESrYe6yu0F96C9x/q2Tds1Te/AXdLu/DB8MNbliJHCh2ti1yFiooFG/
R4bUB9CPNZUY7AqUbC8vqS+3HcNMvnkgIteSDIl+ohYn4QoXvyCZduM5zj18mIe+VCCKmMXCMfTl
52GwyQooS8NRg1rTT6B/r0uEcBoBJA2q8tvLLzM3Z5PPb8HoUVBdMk5u9Q4OdlVRMRy8l9JoFwb4
cnfzApOYLlotklVda5wsZ9jB2bmPRPpLl3/83OQof66toAhxzvFz4wT5dpNSDN67qWxLimHt/m4A
+c8BIOvS3Sxd48SV5671lccc9bZR9nkhx56bnEn2ZsgSGkqpo58kORZWbTGqySE1+Xc/fhK1+zRo
3ZrywskHkAcjMMfwSW2GhdRrZhdMnRU8JPvaeBD0U4DJlVw3V56O91XvbBqtuUYydqX2H3/1HuZk
W+Ox0w8oiOinAVFMJLdeulr7PpTEwsvPn9kC5mQ/eyU6yKgd6KfIQJrEv2lr0Y47F7mrJc/CmXU6
9SwY6lZJgETqJ0iU1roc5f0BBcibjjRqISjNDTH++acwHoZmitE5H9uQiu+y7CivUpr73wBMZwsj
jNPxHzcNw5raE6iWWA5DwAhRcN+DHR/RfRDAV0qibmTkmf7uY0y2NJqS2ejxqZ9g2GO6kT0NXQUp
ppCQA4Hye3mQuVeZbOvWs5oUwqJ+Esxe3UQA83eQB45tbaOrZ9eCI/zN4cqcTfY3iDzYgQD2zz6q
hpDCUc5SXHOUPwjLw+V3+bJ3xgFrTra5q1SVUGN+e3Y8rntG16ZbmgIxilBw+F7TwWlfezTzriIn
bhCStNATWVkizDBAnb55Y1mdsvBTvr6MQqmcnPWlI0L/S8r0XCTKYA8GKveYrZThsM4zGT67hr5k
yQ20C+FKg0BNdy0aZoc8U60rqPLqbe601sqhtoSPCehDY/AsdyMYdX4r0mo7IdsmrkTdKdA6MuhB
QroRzlmTl0v9v5mgNjUPSKymKxDTKc6VpyQQanUvV1ZmUQsvGuiukDZGAuURPREY0moBWHLhnPld
m/xic027flhvJK4LFfJUbSgW2XDM7NhuDuV1cxNthv17tBK36MJW3xGuXVcf2FCs0J5dOzZuOgub
QpoJIdMWX2wETSoLSX8C2LnlGN349v0tnNpVeXBW4gpo4EIkmR1pEnEleBgd7aT+lNvhvb6O7XLd
rcI1lOc1nT5b3GDCYF/eHjNbfdrSS8A8m1rLxMqdQOPeuO3xkneq6kU3M7utUEC9PM7XtUrW/uSd
EGF1rVxLojNStdtAU24USJVKDs8fWwOjRNPAtK6AKmzwpTgKylUFoLeX5a1VoBbRvoN+3IUc0r4u
3CPQg02EBo7/8m+b+bDGePB9OhuQmfbNpvKjs9tIzbFSc+3QKap6DmIhW8gGvvQ/JApNPUW4sIdi
iK7JWbSCrLpunUBw136EGbSeaAj+YICAfJ7aKtW1EHj1voWFg7wUE/QUIux7ZUSSfGwFFHkuv/NM
ZjVtYeLAIcBVSXuuNdmD5jbfur58vPzomemcdh1DTywRbLa6U9GfWjVHE+ClQ7/h8sNnkpFpuxFF
/WFA97s7xfpLlr7lUKpzTTn6QbGwIeYmRv5zMfR9qJRBx6/PjTp9KPOmPBRoEywc3zNz81v+6dNS
Q9cqb6o0C89aUktrZKthJjpyZNdp3Sy8wJf2Y+NSm6QIcZUJjaJYydkr3PAtcWuEiiyrTj9kI4/e
+E/orNWSQ4MAmeTGQQILghvKxSocVEejAqkqQ/mhp7iJrnoUETqICShXr9xa0Z6rOoNN7WWhdnLx
wr1LxcJ5SfQCtYmskUrU8qt+ITmYCxnTwqinukWHwA8LadNspLN7Srbp2lgXdrupbP/s7jJbX6Ek
svZsd4NW5uUVNvOJpjVTZaiqWm8Z1ZOUjUsvzskALHNSX37875bWF0fZtHCKfIAsDCGyuc27+8SX
WXUbTDY29bW/d3ZviBmuXBs26bredL+Uo9avtGN7RlnjqlyKReNS/uoXTELxYOq1XPsGZkaabmNJ
uq+EYQ8D6AAKchNHkCdhiMhUomPtoCXBg+I8Lbz73MiTSIvaiNaUyEaf0LVbJ4fsYO7cPe4Um/DI
gb4L1+UGQ15bsuuDuU/sbNcuFIrUMaP86p3Hr/1p44nYrFHPZOR2PWyxiVgJZ22Fui//9Ha/btc9
/yCGuEn5IsaqtLUNyKZVuipX0iriqE/X2b461u/WG0aV77DExy/DynOWDv2ZwPO7XfvpF3bBMFaa
xnWHds1N9Q0d+eFZvzUesUFqz+UN7fUf0kLV5HdX+avpmMQIszAwNkMBg1wG+92dbId7jzzDtau9
c3bOGLZuQCxdiduAz4BhysaxTVs5VNt6HT8v5TlzbzwJtRW0tr4Q+RFB8YpHmdwuvN3MGWFMnutq
ZiFGCkE2Km4UyAVC88tLb612qSQ487uNya2l/i1or8bh2SxSda0jPn5VCH22UKWbe/r0viKZFjJ2
aXhuChS9EM6wM6XWV5d34HjT+OK7T+kDWljAqZaS9EzdAzo8EnoYV5VGYRfKjWa+OA0WTdbSNXIm
kuqTwoSKwhj3sTg9w0RFiQb+Kxox0NkW3mUmdZ0yByicGmAgYeIXxd4Tz5V/7uCUNyifDT8vz9Zc
1jblCySt31UV83WO1UH73oLo2zV6Br3dGYS9Jsj5S2Qg4y31EuxThAWpbprKqZJ6/r/CSSHRF/GC
f/rMop7yCZK+8/RcU5OzWOVwp6LbOA2+a4l1a7bQgi6/7++u6FfLY1yTn2KQmeW5huBNem7X3Sba
5jsS0y0SZVtpg4L8pls7q/bQ7JD4vKKAvHE3l8f90oaUlEWfhCO6tI4qd1yMAUPb2vaHtKp3iLoQ
dD+a1fP5fK2svz8+wGq3sbJZyauHnz/rhbg7t0gnwaLI00qBiJ4iAKac/QSV0qwO75C32l5+t5nt
POUcoPnhKGLXBRgEZNl32ccDrkprdSFYzK2KSbDAYcqRWfLhOdMfHRmVcg/diHBV60u33pnpmZID
cP4RUeBmgFqAkopok7FyE4kyrAxL6/IMzbzDFNaPeaKRKgVDtBqqMb67Ru7Rrorbtv6782CK6m9M
ipcl5Jhz6V7V+A6ZmAY6Mv5YibywgOdeYfzzT/tGFIUwxaiItF4MqENIK4l8Wabw6yBkfXmWZtaR
NklgCk0XSz2ok7NppneDIaE/Ey/8+plDQRuH/PTrS268gaT7wbmp8kOmGrs4ag59jxhMRwteTNdp
JtutguXH5Vf5GhRiWFMAvxt7nYdmVHDmynFWS3kzWDjGhuZGqhHJpuaAHDXOi+4OwdmFd5xbx5Nt
XqEklQBDpniT9NexJtpBXO2TVNgtvNJMZWyK0JeKIPdSZMxP5pVx4153GwQbAfciDrZ6D677jbx1
qT2uFdvbdwsnwu/M8ItoPQXj93XoRKHPmFiuWS/Ra3gcMBi7xd/gXfmlIzTqAlTcuD8WXnGMKf85
nDYNBeA2/dDUCuPoNYi44diyQ5gi9Vc9lkbQLAX21cIC+Xqta9OIoBcUffTE0I4+ZZMVXUtEPpNu
4Vo59/DJ7Sfuej3HKSk4eWFmvMMiRTSZS+sS5vrrhUZf5M/NlCNpgQtF1Z/c5CNt3kIo/In/6/In
mHv2JAboddELOe7yx6zS8ePzMmsbIXSAOEGn/9U+0aaxAPHQBukYMUEI4E5MfkTZtdw/Xf71cxM/
OeTRR4G/i/7WSZRusI6Jh/fLzx1n9qt1OdnaNeRaXHg845ghVlJBHc6SK6vN0fFys+w57LGCvDzQ
3PRP8n7NSSIfXkJHI4xba+t+61MJgr8hLqzMuedPDvMhw/xBNkMHYaFSv/WxA6HeCddg3VietrCE
ZiZrWkgvKej0+ARSmdP0e8ut7nynvNcHvGzq/G8wH0grTNJ+mJUU/iF7nhC7L6hvlfeSt9BBmZmh
KfFlKBFxjLMkP3lgaVeOZR5iq7sOlSW4yszJhAfNn7sXlYm6bELwKYX8y0mjvVcVxzxuNn6qrHCk
XBU+Gis6WpmJ9nx5UX19i0GI4s8R3UoI4loJ0hPqgC8YM6fbdhT6Mmsf9kx86lNj4Yia+/Ljtvx0
ylPog/WkFNKpiry9GqZ3UoO9io4SCX7H6fby28zs8Wl5Nm+RQR/QSzzhNIGlprAPlcFdOBXmXmCy
zwdECC2n8NNTkvhP2PXta0T9QKrfC6m2sMPnhpjs8AosSZB5YyhpFP+qS5MWIdOBexwycPeOlix1
cefW8WSnp1IRNZFmxqdCQgXIeOOKidTtQjycebgy6TKiOh2iu2MkJwehxCp987z2vzk7r+XGeaZb
XxGrABBgOCWpSEvOaU5YnhkPExjBBFz9Xnr3yXz6LatqTl1lUiQCG9291hP2//gJss8Wt055AWCU
r+PW+TVqACEgtIPZ7D/Nnv90Z39NUW6PiwCA19nTMj0C9fua1Ve7GC6sM/s05H9du5BlNVpsQrC0
PBcw4Fqm3xIu6TJ/JF77bx9P+2wtw+ViIArwoljyF3u6a/Rj0T9//2ouDerZ6oV/rA+HQ1za84++
eE7SD3Wt4/bSpe3/fTMWbJAFUbyOVZUEcB8OYKOF9ue373/4hSVln61a+EICX9QOXaygX4g66FhC
VyRphOpCDUvzcv39bS6U+YV9tnQJ4LaogXtN7DXyUJVkNxbDHhZPuxHcVAOMdqDRuAA7Xjilt95W
dX4feYA/f3/7S+/wbEFbyUjUjAJ1XAC8V0INb1DOp5V7ZV/6+nQhzqVIBW17LlsXnwN0fyDzbG3t
NHvVZbGnfgO7SAeOovOy+qdnOVcitcrPx2S2UWuHM1VOp1A5f0Y0s/zb1U/r8691OHMXoJNOUYzT
+AGe0ab2YFama/Zvn7lzJVFJc7BDockBdPgJfvrB4i2ho4ABuda6fGksTlPgrwdAum1pmqFs4rEr
4K1DTQ9itoBbRO52agsuxRCOhWXfg+9XXelUu7CGzrulZz01vK0yHC5dDhMqAJyCuh8bHJNJ6BSw
Qv9+aC58vM/7pQeIyeEwJvi+MPpuwHcwMgUgEP908XNRFC0XiTJz4uzdfIbyQvAU3mfpw79d/GwL
SzI0XFGpmtiBbzvc+ufXtkyvLIcLH47/mnn+Gu8S3nNl7QhvD3vVeiXg0rx14PG7r0u4RC8w5NxJ
DxDR7x/k0s3OdrE6T3um3NLEST9lYAAM7U6xWqwHAcPJhcF6Dfji/unfbna2aaE5XhPd+G3sDxI7
P4oxv7H23aiFp99LntQwF8Rtr3wHLuyQ52XVlBhu+xKTK83fevUHpIwmba/MrUvr47RU/xoiNWjB
oCxq4ql/s9Fhov2wgCviknx+/6Iu/fazPasF/RWQUVvsTdOGC31GCxTcNfMrm/ulq5+e6q9fjx3E
gTax6RCvuTe80puuge/tIpbf3//6S8v6dN+/r29r6FHSpI0T6T+OvDvaWl056l269Onvf126hT+w
ZAKJGiOaUAL7g9X3/Y++NKRnK3oBRLoAbwptBQCpcc1usvoIGdZ+TPLt93e49NrPZr8PqsgiK9xB
IlWWJe95NgJp/PpPFz/XbGTe6JcglyZ7jami4aq5zD/J1Tj5wifoXLThGSUTAyYDrN4bOBVyoE6T
4nGuhg2sTtY9s58LG5LPf3uUs8kPCqMFZJ7P93DwvM8W+3m0erh22pvvL39hoE/S77+nkPIRMeWn
pAcFEBrwwkjpBZi5JUjLp+/vcGGgydn8b5oiSTSBagr2ereVgee2WxV72INcO7ZcusHZKliAQATI
1uexUGVIq10HQ4dcXPn2n17zF9mtkwD+7/eTw09U+aOhMWtf6vkoBhZ06UNOoAj/x2PLuZKVFDOd
VdKQuLUhkHJs8gnj0N82jMD+bTGfC1hVCjvvvE1g8t/vJQskPXblz37++f34XppBZwvZhjkOXNjh
Krzw3w1/tEcfqrU/oC1c+fVfDy+8d/93BIipmU7Gso1LiPrAuIOTkiyAXmoJv9Kd8t8B8f8OMjwN
/vcW0H+Cwt50VYxaSXPrcp5tmoINu7JwnEgwyw+FKvJdYtndk98MOtJKAsnQDgOw5qXnRgh6ZeRN
RKJZpVAa7uEpSu19b/+etVSRcf18JXlGHmuPkheTVcNPANdaO5wZ6Z+n2k8fuHTpWw6z61j6BX9V
MCPZeDKht9bs63WpFRoW/UySJ+jHsUSX2nOvBZ5fz3Hun61Q0s+O1bNexD4I7Oh4Dlp0EU8M6CEX
pBj+8f08uTSOZ8sUFrlp5joMeg9R1TvV2HLd23O24rLKVt/f4j/l/VcDebZagTEbx7lt0bIGXPJu
UtOy7grBu6j0snRTwFzhuXXdST8YxsxDWWT+GDrOsvDohGhVQYG5EQGZDKRvDSqqmGulw37mXoOz
MoXz2ZD5G0/Z/Y8KSuIl0OjtfofnN9ippuRwf/3+Ob5eUvxcwqXnTsNLvTk5PD3kbOt0XmA69N0+
f3/5SyNxtufLwtj1iP7TOPOSoJ1+JzYcL+qH7y9+Gs6vhoD971rKlkKMqGFgMqUfsOsvYeH8/YUv
/eqz2LwqEyTU5plD4HHj6jQA9wyQl/7KPv/1Nx1qkf/92bM/lDVslfgJQB25pgwo2jp89TovYotU
D03+fP8UF17PuS4p167jVlPK4wpgpbQZfliTf+XNX3hB50Ikb2pKk6Z4hGoctm4x4HjkT+BZKWv1
/W+/dIOzUCQB7QPGB0hhF95z6Z3osS8pPFK+v/iFcio/VyEVMJtJeDacpH5ovXN/evSjBVFbJ49m
OMI1gMCSMn8l3e0J42Jbr3C6unbrCxugd3rgv+JoWS8lg6+9jjmgJaTAkh+ql9LATos0v7uhXMO9
Npaoyje1+rWAvweIn/fUgsoExvoaUvxNaewXON1dOZJcmIznWqYabrJFPYPFg4V0X48i7GxnMxb+
keT0Nqv0raWdp+9f+6X5eLZjTmTJYchbizgBprBO651H+ZVLX5ou7H/fag//ykXaCDvyCe0EBXps
vY/SYle0iZfG7Gw74MNoNQnvkMgCzKucszfwiXZpXW8YWMQodV45Yl3Yis/lS30K6kQjYOA6Sxin
6tE19yKDYMCAU7D2yqrbfj8OF17WuTappvWUZ6BDxPBQvqu87DgZCJ6TrLtSurswzufSIdhtlLlc
ZicupzyUAoRl/fv7X37hDZ0rSzwB/qANKEqsZbYZ7UOpj4X72A3X9MwXBvpcHjII5TvgC7QxraFL
AfUCuPC+8iTYpLl9J3kvV+CMZtdyvRdud95zWBKTG/DW4OvH4FbQvFnqp+Fg3ywjuvGvCXdPsesX
H8nzbsKslQBbpa0ds7ROQprVoBkuVeOvWr82G+7aKHlOwJL4HQNTYnDA0P1+sC6oE/h5hTAtIbDQ
oOXGtQyXdX5kex6qUEbECqyQw0cTPeDWYVqRdRLsH9MoOVavzuraxnZhrvCzLSHpi1NpOiEx1xAD
Zs689cg0gBXgPi2qvxLOX5jq//Wg/7WbF/AwcR0Cpubkg81UMHy95/Tu+/d36dpnYULlTxX8OVJI
w5aRwW8z+c0yvLrvL35h6p2LlBocY91eJ0OcV/2JLRCg7P3IAIyp5psFvJLv73Jppzk92l+vh/V8
dgVUZ7FS6CYfSejbPCDd6/dXpxdq+JirZ9fnPnVdCx+vDnCsKEWP8B0oJune8Vxvl3tc/56rhbwn
xQITRHh0p3Uw5yK5qyn4spBZ2keWGWejJ+S0FmZYyHvfpOHA9bIB4dxEnBYnKnPFzLbIwVRAJMjr
dZ5l3gYziu+15WcHt6iKSNoAbY2mSj8kIEkr6tdqk5fGO8k+PedBAKy5nvwaICogIx4XFOLWPRfL
2mh04eUT2rlAvQbSwauHNSDO8PJdcr1TCM5BxOnHqPeSJQYd0D1S1degxcCFqio8s+87WGlClUO3
GE8QK8p2jGQ16FvSF9anLIYX0Uzz+9IO6cZChyooig1bJwBV7Ll2Sj8ouq69sXS/RJmYpjVSrPbK
S4ETJO4yHt1hBHKtLUr3ONBWPaKPDwErVLbrvqrq1SAafHTr6ZiSH74huxQWIOAFCbGBWyiMUTtp
WhC8nOQGFOk/IzJAR27QxhyN/qyiZTQ2DOc7FWJsExD3Rv5Yl2Nzn5VzTsOpHcYytMHr/VCpl66s
YsqfOrBhmwA8sVwHiegXJKgyWO9MpKVAi/MlgpQRqOmBw50TsKQ7L5OFE4FTqE76WR++6d/Pvgtz
2zmb23PC4U2bDCy26aSAwqEdDPV6DRSbYFcCgku3OJveBYca2KvgvlskOijzz3IUKP5dOR1cuvjZ
/ggjR15Kb7BRwXblI8394tBw345hEWauCeW/vgf7T/X61/qvJKzATOP0cZWTz1YORehV+kiGa/0P
X2+R7L/4/q/rm34ZjKaZil1R1iG0bX6cCHatBenrPZL9JxX46+o1NbQnKDfFrk32qnQewAD6ZSvn
bZ7TW/z9yj5/oSWendf8erZMvV8ZFi8EPh4BSgL8tcHNPxfbM9sOa+S46Hq6FbVIw6TrfhkosKOU
K3Jv5YZHsFBkn2ppQflVDQhBWQFsk+1OTy2BcTRoH8uhJzOWaF2ST5+NLtqaFKzrCNDQIKHbQN27
BrxTAVvAgZmmCpQW0xoHvPLKTv31ONHzjgxqcdcpccCIQcn+7Hn3x6+vdQN8Hd7Q80YML03ZMKL1
PkbdP9t2eXZ0lL0f3OoWUpptZZDEmvp9PjTXepMuPcvZuqeC5wD9+f4e1O7yAYZK7bogSR/9y67C
zguzqmnTwRkIA5sOpGTiw64TPiIZv3L5r388++9D+teUBpcXwwzXdNQBs2rtuAa6jwYEie9//Nch
FzsvhcwL6WBDl9AY3Rc+W8FjKmqXd9CTr5xVL13/LHfqeQtormggjzuYUqMpNv0ciuytVeI3mcw/
RXTsvEiRt7KuaDaqGBm9XxNTB5F4V85dF/aT8+oEq1mamkHPMRUDaE2pnm9FlzfIsi6/0F+KM0CL
jsorh7ALW++5/WYBBlzT2jaN+9Y/5j3irm4SL6jyXlsHlwbj7OMk4djt0glH7gXg+l57OImVnxVF
FFRr5/37CXXpIc6+UR53RgXwFz29sRztPdDqBmjwYW/KHovn7+9xaVTODvcwt2C1dZo/TJg5dore
2yPqQr61cFigKg5E2tiQK1/0r7MtjJzF9ECygsvU5/ikmN5Zw48X8RaUPNE0a7qCrGR88tKJrIxN
zBXZ0NevkJ6XNLBkrAZmlxQJWBNli7ubnGTdUffKnP76geh5OaP2WlmIfuSxBZ9CDgHdquinqMQX
M4Bj4a+OAg5nXWNpXNjrz3PVOLkW0LnbJnaGngQTunbR+N3fVCI9lJS8o3ACSS+w4mODXPv3s+PC
6ztXUSqdjgAw4vUZ8VCJORDdC/h8V0LIr3djeq6atO3aYva8dMj3sTS0XHXfde6VqOLr5Qnb7P89
GrlWzkHpJugBHuQUu7ofS1QmhFjRptZ7H6v3WrLc/v/nrf+bY6DnVR04Ogm7Na2JZ+pkK6lp+tI5
hu9qwcrNNIE+XRaljJ1yTt+HHJXHVrvVO1yMfJBWOwjxnH6a1xZvxVONjMjOhp0WXCLNuPzwU1Xs
yqbsb2H9hjoJzXt6K4yz3JgZh4MUDkWx61b6IPUJYr2Iag10YPJkZ9O4YUufbyrLhUAnbVSI45n3
5PhNui7Qx3OTCGLtPXqqCzEAI8ER88A1zpaddoH5DEE9bV8oLD5pWKSqPMh57KN6qSARL7W+a/Wg
0A/m+AOyC5zTfcb7eT8NiEImTyVVUHXMHLn2pmNi19On56f0RY9es5tkTh9GOnde2M2pdAIDFRa0
NWWy7SR176psGLdtKYuVBm76bbCTdsMqFwpeGI1FplH+g1holYeJ49RLaBHPSlfwC21WntZ5gIaA
MuRJhiXvzB1KTEOFs2/W7gaciiMQ0PVzUrvTc4ZXvSmTIX/I+wrwkIUXLGq5jXZxLkUIzitoG80j
lvAnWKLppib9Cy1YfpRCxqzvZUgQagULcNAraan2OBvUrsDBDoGe2oFIsxszKzRymnb1mLfPnDV6
lbVjAZiKbYfSUUkkZWnWbmf9tErLWvkGkMdRNE+2hc+U39sPBuBVZ8RGDCPJYY1T4SdwwX962ZhH
4rclvFNwAk4JIcFIvHLjFexgLeOHSKQXju30yIyHQzN/Jn5pYMnm3KDnagbj8oT1LOCzkNvrwpYb
11P3OG7DRkmnQyB9cE+B2f3RLj0Pkx5psxQQ5dDAj3VT+nAiAn07oC1RW5eiREyX0rsZJjjWh7Do
Zq+6XsR+QsQeKsnCXpNp7UhRh4wueeDmpftEG21tGunfLgURP2y3bde1kUOUlL6Mu9YH9A4d9af3
BIijL6uwnnxnI2UP4KtrD3U0t9kE7O8yjDhEW9Kxo9zq4J4r6mntabAeZxiqod/SWXYAuU8ofJJp
1XvFsiWpYVGS9U6okk7uyFx223Rpqz2BGf/Oxsa9gn+6e190k/NCBzrpYNDM2ijVz0Hf2GybJHkS
9H0LBObQdOoBnxiAkKvKh+BOwjqgB6ivBDTmzqt9OJU3Q4hOYygMaR9p+AbSorSjei6eaFeuLFru
m4w+L4tswrks/zQVys52R73AIR4iX9v5A9bm3lLJDw/YYuRC4MzoTJ48pGB5lXa6ThEGQjpPbpmp
n6jvjqFXyM3Y6HrLbYLf6Caroqu2pK3feV8f1GRHOks2MuuOtdZxVjl7VD0PvEgfMtv/WJz8cSD+
XZlpGfWz3rYZr9atXgzQaSi39yo7Wul40Amc1kn7QapltdTqEZmoG8PSN2SNN7lxIzuzwIKr6z1I
H7DyVpCtJ3S7LM0NqHBxq6odTFZ2fVuTwHbTqBfla5oufkCZEyZpgTJGZj3I1Dosmu28xDxQe7h1
B+cFBIX1WAgkeeg9yfS6dos/82Td5/aytXL7loMc1th8CSlJDpNy7yyTrBOa3o0UEEZgH5HQotmh
8ux9KesteJ3rZEm3DegqvdEKR8ekRZdUgsKe08YQNf8u6vJHSsvnfPCOpZF3mN9gseJfGrYzSMnk
7TIFBTarwBGWOjnJbHC1NUzWjqNkv4WrkGZ0WbDM2VqDVw+2eJ+FrguwWZE5AxBrOo2G0o+Inn+2
ZLmx+HJo6n5v50qGePUh3sET89KDMjQPde3eLQgqKlO9opURAWfZvwIn/FwJ64227eHUCGyVNgCG
4kfS1sdC0C7gg/dZMfTpL/SpZdIOOMe8dQdv1Tb9Xeq7r6nQa8sXNyAGkpVK6bvlFX4IdrEMO0us
M8+Pcl9vPUuheqWifqofvMrdFMKCjYflbInl7RBLHgeS3zHTvgrfIEAh8y/Ht0C8drqjlQ/gterX
pvLyAL0Dd3JWd7Tw78vlAwVy+Bl03h34OOuMtdupkDemFseySm8cfwnTDE+hK+CZvdR5rnh3ENJ7
zlL74M3LEBhsU6o2c6BL/goq7wnQ4/12bRtmwid8PM6QjSceSTf+WRbnKcXOkYPHHjZe8u7z9qbw
UOR0+HzbcA8AbRa7df041+MSFEps0F4f53S8Le3qObPond95a+NjDnvJG/IPN6Yqb9HZccLa1m+J
QZ7BMXfOXB9sU+86fIGDbKlXHW/XBL8MwAIYDg39bcKm7ZKSOIMGxxf6FYd5FsKja9P6yGVWXf5r
nLpb6AeOVTLJG5bV2CaaES1kWrhHAQjq3hFZt+aZPcXKNt3aSRMSjr18VFP3MuQgPi+LOdKMTdi9
2pjluBmXr8jXd8h7+0PESnUvsHy0KutV/bOdHPseFHnM/rJg2xkcibWqhb9dXPdYORB7J86URloW
L9RM481QDnqry7naFAOEAJWjC3wF3DacbNcEE04wgGLpA3qJHoXGYcKuyadTYeaRFIJXAKtBgnPZ
LbGHx1alW2qh8cju6qdeAs6s5n4vGCa0X0QDIK/o+3uFK8U+4ag2mFaQwG37PAT1eNMPPShoPV60
JYtNVph7a1pMmJPhxQDC5M/ytq/SJ9BsX7UunkYcQ7U7rOBtsh7qHN+26h2iJ2SF5upNV92dgZ8g
OpRy5KbbQ2PcNmqGLI1goAbNNi0OIu1WxalpB3RZoH7zXWmQYy9htw8m2dYX3icgURH2dba2GS8D
4M7jSZAszk8HYJC5Ozc/5iVdlYMzb1hBUBwol9usxg7kodrNkzpeqMHLFPYDr91Vb1mfCPaqMNHd
c1vmb1DJPKU2s25HIlxMLxSuwFe64y745nZ3A5bjzdD1CP28Al0cnTKr2s/nPeIufNiL53LWdz26
RipZ7eYlf1a5BxB3So9Avt+nC13nM5AVbdv9aEz/7OppY6jcTp313s5thJgFcSAOjysPCfc9dbut
3alN1s7xAuKxTJ2DnbpFIPx+P7M5ZtR/KsfpfiIVQg6SyRXcUfJThdQFSNpeA60UN0Q+Q1y+L+pB
77KsTX7I2Zp/9zAxeG/7dD2OukIbELLNzLeOZeFvauGskyqNk25+XZoEtYauTELjYnH2tW/C0nG3
bjrmT5ki1c5rs5M92JysaVsDLic87Bh+IY4LGZpAoPgcwJGYReCOu4Hl+VB6c29fKvpoLYLuuhre
Lo522V2aqv6OtoUJE8ZNXBWY89PioJCoCEiAWUrCZAYHdzbsFyXeuF0kLI6k3ZGVQB9xCBfYl4R0
LqzT1TtDX27uVwxOFr2MCjnnaLW3hpA1WOuySOqI9gMiGAvTixcGn9BWHglPtsQGxyFrAAqTClQT
O+/boGxPnS7NO5wG+xWq9R9J6n2SiS14ZbpaebUFdvjAYOWYzNj80dbXupDxdO5yDxg87M+y8VXY
5QtkmjfuhMXkn3zARzu7Q05uXleVk2FhT+5NSwxmVuu8W371VGt0HeB04AeZdO5smtto8Kb2G447
6B+hbbmhk4OhAxpeyPo5awpw1jnDk3Xp+9iqVdlOu0KqsOuaFXXN3owZgGLe1vHMDajeAKdhrIsE
ugBLrkwrI0fBPHRU63LGWkNSJ6gkRQipIjsFbt7iQe1Uf2ZqUKBpxr2Y2o2j9YuYzcZn86tw0iH0
LP1cTM6NP9rrsXGOlk8PI/xJsfVvQAE9uF7+7FaJiBDvxZ7dow4l8DRaNhtWdyhXjdjkvAreWF0m
AfJxyCtQdCoQpwAG0OUtddDrZUuAg1QPRk1mbmcDjV+J8Qm7VKYBnadXGMb/9G35wWYooJNZr9BT
R2HV6jQBTHuLaJ4LZ70gyxpRZ3J2STnxz0Vl4MbBM27Xdtaw1QltNq5ahp22UjfqlQcsILPx7RVd
Wd8RIGI+F8LhM6ExRmuvIs6aeyR9zh0lUC6yRpwM4eG/tbyhu0lcFKyn0oLDaAM0kXZ8sxkJpBII
4dm+0njoFnvgyQNoDroZDE/EzeKxcJvmyGx/3CjBJLDnlkbHWIpNdoIhcKfTamu6QW8gzHW6cMwb
J4ILZv9kRpnuKuF5j+Wiq8d0KJdwmJM5ktZoRZ6STeQ1jDwLw7PHhM9q5SR185Z0xo2dWQoTZlCS
/3DpnITZwPTaiMFdEwtk06CaBrYDPLt/cok33NgFIwfXpSRqwZrF+hpgdIYGugOU7kMEQ5D5gJR5
FiDSs586hPfgaap23YGG/o7TlXOLr06WgDE5kQOdcrP3RtOFio0gEUPxF+I4DVGUPVo3iGeBpexn
dCqCyRA6lDOgIUdfrND+igxU6UKdgPfFl3TZjwC9omxY9o+ajxULXfSWocKohuGm85PyNpcN3RY1
bHsGb6hxRvIGuqaYRHcIK9IsGKmnQ8qybIfmy+EOFSF7l9F89mF4xfInK8O6z3FainE2wwGvVe5B
k0xNYTpBybdCTQUnqymxV7mTV/tiEkkEklK5qVqGDZS1817OjozSRSRhD8hQSJUrN47FnLXXWh44
eHRa81kr6GjAfiz9bnryef0hGrh6enNuPSoUSkMLdrp3k+vqG0TUBqQQxwkUPJ4j4S38Qbt59ixS
WwaWWw4wRnGTAFDDaZV6bXp0mTOvOrcDtmbyWhjyVN7D1LPxEU19DPETLLFQ7qnjOV3yn3K0rVDL
tt3Qqi6bqKGogJ5WnXMHiBozQZHOCErctMXlsgZuLEuWh2PNnIC7eA2LmJLTvgpBboA2RSuspLAD
O1vo4ywH8YbQreJYAyPCgqxt3oStqkOGfUIZzbB8k1tfJLeLm/7suPWSo4i08ln5I6vqee00QPGQ
uT3Konq2Z3fDJnBH8iXEqGzn2mHhMqgJH82qvrXUDGTPQk8ZDD5HosBks4W7rcXyQTGtAmtwD641
dBsHBpu7pu0PsIJbWZ0roqHvvTi1pECoYs8fAKbiNWmvD6vGaY61BTU8S42JGKimyBhCg9P2Y9g3
5KnJ/Q9T9X3ocJGuRgfl94X3fVDOrgqRU1nwnSze/En2oDNBo+Lpj77EytT+Squ5iTIXKRc0L975
9TJvuVK/RgU9V9MvznrSBvITKY8ZWX7kDKc5HA3DBGzqwIxDHhZTis20zk2oPeu9mvQcwId4CnN3
OjKSDlGe9PcoeG1JBT1aTiFt5lVym/IsGnJvN2CXRU7+CeFdnCgYWiJ6CBGzPdcnn516sU2g8uSH
svN13VRrIeVKT/MrLJ2fyFi+a2VwUmoFEm+gcU5Qn5E3J20i1TlxZ0hkkDwOaiChHccMgWsjuDGD
uYH/FIRY+qN09bYzebx05b3jzvdS47TeWqdgvEteeQ9DX2fx7kTSm8Aj4/Q0QkN92+NckkJO1A8x
jFrqle11HImf+mCl3gFJSm8tnaI+Upf9xinE+jkAtxrVUHjD8I8btJPoeo2edXKP71+3R6IWfZOT
4962shm3eZNhaeNZA6tm6KvPk+nekbkTYdv/NdFlA6OrXcYRnkx6a5YsVA1cEK3qc67JvUOcjSBO
GdSjQaztFDD+E6hn5f5Tq7JXMskjchF7bfrtYncoF0xjtRKEfs5g2/MlX+u2vIP82KxIwXQo8/RI
eVZFCN8ONcdUnGi3I6hTRjYgoiGZCvhK94MfeKVIgmRMOI4KDd3QVGFA6ABHqyJfwdnIhKbAwZl2
0ll3fUnCvPPmCPkgODzkCGGYsahZ+3bbPOuk4ge3Sd1VVncvytVwIPXcQ+96P9Ic690GQgBe8jWA
DrNwQ17mIqAjFYFqFYmEP//omzIPGlQMkHtC61uxI0X7pJz2A1iDj8rxf5IFmcOmBwkNDiwvVtX9
4lOWHIaZNSEXfCumSoVe662bht9btfXoUz4GM0d5tkxD48NnQTkQ58+iwzCMW9Zjh8ikyldtl++I
5m8jWKNyhjFQOE7a/l14et4x7jjIC+auE7Qd94IqKbG3i86GmfrCBxVME29uLBzl9mi0GdBR59Qv
gkC3A8pnEufQQkaJXIbXOkf7W4LABvmXwTo0sD874vNXb92EkhWcOcoRaZTJGrFrecUUGsdSNJhH
wkWYlAhkCi9DjFW0WBYjjOSqnvEXiv4As6pwBEeqyssaFFuNeBp5nqC3XrHkKNrS8NBPuf5VVHJ8
r5rK/TNaovgg/lj3IbpUsriTqn1KyqTeOlObRLUtnVvVyW7jJxN/EqhoH5DtkofJLqzIdZ1ka08d
5iu8JEkanI6sQJh0xDwZ3Y5dxCYG5lJu5TrMMtgirReYVEcI2vnzwgSSmLnQf4BkkxG33eWtHDv5
aE91lYQIJdmtSVVGgzS3ypvGGrtnxBvIObQswfzISPVB7IZy5K6q8pfJAVrQyLzv7KXvkA2xu1vA
HfstUbP1WeO4H/ai8lnQuCTdsdnqN7T3lh9Zgx2KtJW9qlF5eJSFpXZWb3vw+WE1n6IpSTmy6gLo
0G3pyrGAFMYS+qispFglZECMsciif7QcuCYiCHtB2qXLo1J11UaLvHiqmadI0Hg43zEFJVHU9NKJ
8DXkazwjif4fZ2eyHDeSpesXujDDPGwBxMzgTEriBiaJEhyDY3IMDjx9f9Grbt1WplntsiqrKCoC
cD/nH31rMO5coewlMYqoGhKT+YtfCcvsewCVsLeawb8XRteP8bgJSoBl5+onPVQrJJed/VJV0H+X
QyeAuJmDUs9CKurShXRgMsWl4w+ZkeimKy+yHYCtlGQdIXcSjw2zS5HvnXqqacMk/T6WprOdJ/xm
l6q1vONiUXZM0L91DaeBDECuqB+t3vTFFq37oHSpCcduGqqRxXY0KFXjqx3Dw1CPU9p0EzRQRWV2
xVW36zWBFeSj+YlbtNbFDIo+qYQfHijJjq4uLXLfqeZkvanKRhJPsxrD3pBF+9SHkPoo+mY/oc+r
elqigRt2rQjp6VVjP/a9RMPFcRfXfWO3sZ/5+JqmYMD10XSndRqMFwa97SAaBs5FNtsbM374lQAW
43klVO0QRGVOIMUow7QXRn7IGmGeRyq3Dn3t6Vce3uirUqZ43squI0KY32Bf2TonqZC+hZoMtHKi
WcQyKKkbgq/z5ui0cLsFwglvNeeoTbGFMXjisYN0/7T7peADFN3zEjoRy58OEqEKprtCbacqKPV9
bQ20H0xLFH4NusBBnb+uZyvv+y+FaoafXWcWxxal4CHI5HIwOwQ3DYjCfmnpzq7ZY3+Ywdq4CZq1
8ET4pTh6Sz7fCWG5xwK3WWIWJkMji/NBOFrf6QDnFzWJhf1mmdPynbSy5nvGAMM/Dch/Sl/NLxN/
2GGu1mDfjKh94pqAmS+uGMRBhRbogNlERxLDti91Iaqz0dP8WaHNIGpzUCPynyqwdHZSjGTPrQO/
lSpZFk3s2irqidAlGzq2dea9A20tHzJY38LNWb+3beV86bT5q4cpS0dhhMFNmxe9mGUYgXL1rAhL
aSzhfvFcA1uUq3eVJ1WdZovKPxejLL6ZGDseeqsaX9d+hL4Vy/jDlnm/D9uy3GGqrNEf2j3NFmWY
jrN1Gxmj4KNe6cyNldGtxU41iIAeQr+YR9rIWci/icEoxE6MDcCulvNL1BcdsNINE6krADsd1Zhs
9GAkPmDnrixpNtGdMYm0jRrrRD4kTsuaDwKUKsvqi1vfRkOYqRhSysACbulkMufgrHpCXhNnaXoe
xTpijyqdh6zjxEgoEHbznbnojQujDiYnzudC/+AYXK8heyXazwmbiT+kcnCGHeH2S0yWmbGmXhWo
MGlzp3BS/puYz7V6nGYlv5bO4t6b9WjgO1ic24tmPxhZzYwyKv0opESaOm+e9G+kNySkYeTPqsrn
xBwHUhxl86q5jI9eZn9qZMRbKL/2yIqQewP4RV3fJkNtHaqxfdQEM2azc/SC+S53NpBsQi5UsXyb
tXGoJDNWJo+czNgLQ+d10y1Jd351b4TddK06sR0qYJQEROPJ6COZVnPwFaJtpwrjYvK3iDd3KlKx
TE0S1e2Hq9Uv12WCnqmuj+sq2tJ1yn5PkV+DCAX7sOmCHVpdlnwXb7/0TYbtOpJs+mThya5q0sZs
crCF+shPV7Ftiztz6C/2jUZ3vG3Ylf7ymGmBd9+c0bVaNuoKj0W1m8P96vgnUQUginljE3XvfmSV
1xA7SEBTqIKLBZrLkmcAzGnzs/ZnNgMBwiW36CNnA2TxyDhKi5tJEpIszVsjS9bc+tLJeo3b2UWy
KgRDcf8+h+55E4aT5LBCKe/mD9g44vUjqA4ZHme7JAwq5GbIu6aIt20iY07gHZfmImKzHX5qLlSE
O5kRDxwygGAEjY4Ducpelc3H1ZjeoqAVB9PNK6A59yTz6hkF8dXN7avT5z8GrGYxeRn+np0/wdt6
cd3ZFLG/qWFf56Z15NvNHzd6gB6dvPROlprWoz/0MBorg1PvNE8qFxGV0FRB2cKoDoEAoXUt97Eo
g1RZtZmQ3T+ktrRJNADlovg1JweRn+D60U9TW0Gi2TDTzbT3U7QNsbuZZ3Fjgbldd2qN2gQ62oe7
VCqVBswsns1P9nRW+3kzodAWAn0ksDiJOGE8kgSmTI966sD/pLroIRvD6eLrMnrNM0V2udk3MWka
70GvIUjQFpR18XONDH9fWpDgrSoskk4nCaVOcFm9GmXSGbCrjWzDB3qicV5G85mk2miO27z/xf+1
iqPOLeOI3TzmLzTtlOYz7N2JBNhqKDgyNxqOCyvYK8szkk6sXuKMS0nvkHGutfKP62a+TGEV7Eqv
jK4kR4PLetVDPvlvzVqOR7Oleqhp9JesN+YbuzulUCFeWtgeZuQWPLawieexe5MGlQH0rog6ubN0
92pXhQlKQKoHTafWThS2ShvRNjtl9w2q9Jp0fW+4BvYc7St2WqIyqLblAkvdQkZJ1frGqbUFam+p
4Ty6UMewyHfl1kJYmzyV9mRnCZ3E6iQHo76MTjvFwkKXULpbcPRF+dEJ+iRhOg6d0zZvfReIoy9z
G7o099JuWGyS1XjTxkhHySK6Q+ZmhE63zbc+X+mycrY13qIOvnIl2GgaJmAiLNJMJ/VPs+hz2Er1
FIqCQFXDaV4osBjOvhp+8BUZsQpCC+TG/KZddQOxAidpnfann1lu2peGjpWqn+1qelvH1o0LWLNk
FUGb+p2GyxcYK+psAkvXuDdyr0omcMqd6zl8HlsAscts8sZeVF1cI2t/sqjeeVvzdVvc2wZKrACx
3OFjV8JOj9Wuc0LjmHnuuCujDvBHwffDrW/pLOEG7EpHOxx938LOlHcbbcWn3M7HH5Q6cfEEYZlw
FJZnM3NZ+c3aT3iom0SF+guzeJvM9pgzMntL2pbqwWoz0tyb9qEvNwHMxHuVbQLu3uq8g+2O18y0
itQxW4vXiYFXdlbAq2t+Zxpqr6tRTY8Fy0WiLJQvAE/v0uAFd301XrJw+ezQp923TbkeahMYrJ0i
MurFxv8y+D3r3H2Yc8Ykxy4d9k3iC+sVtqofHBPGh6+6Ux3LwjiPqTe2Q6JNIBCPPZNz53ZC+DnL
WmvOhxXRC+VYzQ+ZFT7NWMGHHQXj3RjJ+b4GGC1kJdPSmH4HdseT4vNgNZSt9rY6dQM9e7xoXB39
uKs5UKCu7Oa9aSGZpWuRaDTmb2J2r5O9tgnqf6Bp1/21+M1lc/n1Ft28OuO0D2s6vRsEY2bGjQ+Y
8iYFYvJ1qwy6t72ffBQ//Jo3mrA9+LRC/uzwTWU5+Q9u9atsfGDB3njvNuKmFznD6Wn7M7LWXTF2
y86ZtThUbnfvzRj2F3PaG5P3ZOZY7xcpk7ruij2mcDulX8u49YtDuli85K61/l6d8bfQ211PCEjq
NuGIUqBzkCb2Y2H9goAf2dQpGRKx3Q42ysEMf4uxeNaOn2A/tJ7y92szsuLLjHV+YyQ3sLccTD8n
e9ISJfeqQ8gQnSrhoNeYGJaySIkksu6YMNtLMU353oezfhWt3O6KnHZ7NRBYEJhmvlORW56sSqjv
gW3Pd+a2hOfCq8eXlfi9c98yhTE/ZU4eV/0SnIdiCrtE9WH9oZ3J/WVMwzimfotewLDIkoTYUmXi
+eBginTUlosQb665jJ8NLo4lmQM3/+DdGPbrUsvspQTRB+cqi/o4am/7GJubtXz21HSKLLuvU1kO
0yHqbBx8mGD2qGh+lsILLovtybQjN4yiJWne+VLZn2HZN0+gXmoX+iUCoMGRP2B4l+O0tno3VGG/
88fVOlqgPFhvbm4MpsIUrCzaj26b8Q1TZYjKKgu+5kavqVjpq2Sb2/zgtuO4D9ZxOyxl53zqYd7O
xVCKh81Q0wGYgmiXsXC+UQLl/yzCVfyeBgeuZVy6nV4M+zjpsD0WRuO+aMHZbgYSHK9B3xLj2JvR
gE2a8c5SeSJVQFBI6G8G5FzWHxu0/ZAeaALIj5BFjx4i4B8zEsz29Q1o4+9k7MmLkNcpzIc1LnVL
k33bhTm95JFIs6BQe0sp+1vfdNmc5ipykmjolwP71/YMZ1yX8e2wBGHD9XJwjGGYyBLewKf07Dpx
r1q5c80VoZwcJmeNTasLeQiKhpGnXvOz01jeh5EFa5GYnrFe0bbg4hkj8UI6VR9Xyv0dkWDxm6d0
jcGSqSrIwUayHndPVNiguvXSJo3IoO5K/zaKzObeCeX01ZeZSGpHLfsRyO01qvJmH5QOCj5RlNdo
DqsXzZR9DTHufWUHd4/loIpEekFzqJfQuFvlXB6QIxB/LdrU4cJ0OleJtPNWQjnQfD2ARBlQ357v
Hueltd/93oeRVANk0xV5QXTDz7Xk2AHYkDdQp19j3jA8sY3KTnMUADmord55pZ4PucOgZAFZpItd
8eqMlQhOOSWAJ1eq7qcxuGq3lhMHRW3273Ywd0+jLewTnp3pnVZZ/VgFAOoBzUz7KRsANiuAtWSd
OvfgCdky589i51P7APzWIh9aJn8+mVzsWEqc8nNaKzTvjmndEXamXmW4iFTzjO7KtbWPrW6GVE2z
FUfbeFRz26WLX8rEqxBKGpjadwiN1hemRGSJOAvH41AW4MprHiQ+4MB9V3HBxH3giN+ZlOK4IXXS
cR4gWvQck79VIe1HnxIoUIg830dWadyFK16FODfG8tX3/Ok8i2I4hAz8Jz2PS1LkCI4Kp1/ufTxG
B7Kv7EMxjd6LLTN6ldZq2Pne2DDmd8MHwmGLayGS994q7B3bSb2fgIXj0JlLbp4JjR2Sobi3jCxF
Rb1B8PX1MSq2du+iqvhecFJe7ZWdm1edfipgjb3Ln/mIzEtxDIcEpC9cc1NrD11qjZGfhkFBndS8
1ehRhP4gdK9PIo39tgPTTUXodokzGIBPuUcWQJW7s0cj5ML4vLkmxxp7xvewL+WdiAB1ulWQFTKy
OaLrW43Eyg3O1tAepp2ORLjvat0ljSxZEKqoOG28dXdNn5fPzui6DDLtdinKOYRbHmvcTMWaRkK7
D6w3ChXAIPcu2UzfIhQWlyrM/GTuNgD2ZSygub2bewC+aCNu4wd4ESetWAfxxOZc3Wspyyj1g1wm
ohr1rqy95aTLaUj44PlYl6U5gKyh66mq6RBwXl0it3XPk9DdwQuG9kNKuEdrWJc7y0UfGQejKB6K
gDXdjLzxZFeRfltV7nSpv0p5LTJz+rHapZeMa28ldg3RDdmXkUg2g4ojEgQvvklZzfCyrswadm0l
/RylzhykoTvwDmfRk8G/WIomKbOOM9wC5mbEzdvqhow6n4Ws0YuMxqHPyqcymg88IiknNltAP6MX
rVM1+ufBMHcV3Bxgzy3jbidDQg/R/215lTrVfM5x70Oa7cLaQ2/Yneu52EcTuNZa3fXC7A9maeyY
f/N9ODDK6NK5j0YO6sA0MHEWTHaBrJ4iRMM7RqGT4TpI7ILiwc5sXr2FRSd3ZGzhY626+lEsZmIZ
80sluqdsg/DoxsfeYVPxhu4+MoYRYVLhnjyZ1+kkp3BPHeK9xI9wCTjEdsswTqca5jjJDPEO6nmo
iuJa9d6SZKjiHEdcbZfCi9bMvszLuDedcEj1AqQFjbjj67ii5s1PmYvefIMYjJDAweI6R5+5F9Vn
0rntW+ghy1kcwyJATuV7s5otjpOoYn+swreapp/H3Jrns9UbC6+WLd7D2rHoOpjX/rMDuLp45OB7
ZMR1WoOVIAKG9qioQmh6b4dg0YoZ1kidHPMpGdEuwxp04c+oNbHOOVuX6iCSSMvHqkuR5wUHJwjq
/djl7lm6o3Oy7SBIpMyMQ8nvkuYenKRZV9yFEh2LsKAj636lgjf0Q30k5FIn4Bruvux1dzeUaFwd
lpe7tZcLd2zlAMiW1as9rh+dJwCpbto51OpUuDhT9xJ6tr7vN1QIQztEp4Jx/TzP/npWUqChBPbe
WRaD9kx43Tf46emUhwGydiOof8Cp33yPNwhFleOQDINwThb6NtBDd90rsLIHN1T8ZdgB45zj5s0t
u3DXs09b8KLrdNiK2mcecjE+a78WyVrY88HuTEZMHzv0kRCsFlElO1EMtzDMT1SkW58RL91TWVgD
fLIv74rJRnriz9X3utDBs2zt6RJFsr7kdTC2qd3m0omLcgwY8UKDYAs5KDf1h5z3L2g24+pVToDa
JdeXtaHYNavzawjPEBfTtp0jAmaegqBz085Q4y7b5LttwWfDiz5GYfXcBQq2I4zm7eqUHuLtxu+G
/YDKmTN+2jgE5vZsFPBHsd5W/QyyVR3WYqvfsn5tkCnRkr6g9k+XjDO1bmDhVKTDB+40UyS+7bbX
pmD4V3ZVXUKShGN3XifqHCWQIkuVnYp2NO4bRw2/Qq5mhD9TdnC7ujs5rir9eEJXQ7ZLVtwPddjs
URi38RKO2ceIbbXaMv8AeB8V8dKUyxvizPKTuKgqbYsRX8AG6Vs5U040YvB7EOqZ3608Fm7zUUSt
BOito7uVB+Shx5bKx0DNl4/JeWx/FlOwvoMvPRZusJxlNLEFqKk9boPRn8OtkifTD1mLRJgz4bnT
Lq+WeqerRe/XTOTHcpvXXb00I4hzVJ+2cMpjJMEOmq5NcFuj2rXtXLxyjvSIAdb+ZLW5dY5Gflm2
5H5XLE33PjXK3C3Wqs9Z7rcnY9Xv9IV6e8lacGhdu06QV76C0KOwD5lgI9OU97K6aT2IbnhC+T0/
9JVufq+UFMJHjH6y9ETiDIEXHii5j9JQ4DBpmD4TX0n0OSL39hRnLwenWN1kM5f1RtT7L8ZUKIT9
HqpYD4ZfsWaQFs1WTeFNrEiquG8rC/urUn3izcTguLZLz4naqFiCzXUfdD4ErN9NsVswkNx22Ohn
X/QBEHf1i6mV2WGwveGk/XWm6KZDiQDc8gILiEa0G5oUQZI8Gi79bsa8ZOfIk+IxqLcwKfUQJDM4
2ftAmORzMLjm0bTC8tr9BAv293bHy0CNnxH7wnbuBmjFZ2+6Bb533cUboGtJDqs5BCD0DUfAY5hK
p2Pg8av2QXVZWiRblSWvlruOL2O5oAboFus5vw3kXonIypS84d5qvaEI3Ld2/2xsipDM9YlmlqdO
+oct0kAUdX2ukEtbW/fWGwi4gYfuFfEXmNmc9qh909w1lgtjdGNg2TKsna+is6OsR29aLBCs7Ddd
HXvJxxRPOQ9UYN6QzNE58PA914Z45WyHK4Llm6ui5bRltp8IY70St73tRvzqsS+L+epoJhrH3Y5N
aKBt7LwjE59MoXrF0fHHl3zWGVJGDvGMiISkCvRr0Dm/ctm8zEZ1ydebdQWiZIPgu510sPfb+ORb
np9OtRZHC208wX9Gc7MNwXIWmlgSXna0VvYTnVj0Pvk7r+5lbHc2+Tx+/c0cAWoLA7AjgNaL1wKK
IC8hq0i8zrLpxYCkjLNyFPvJoQS2X0uYAHL1UvArJ7ac/Hs/jRMQRifipWyyHaJc6G9eW+LgSa1w
QoIOHIMDpIM5WOYRDJe0BkgBvX6dmnHc6cImWi1bv5kNPUFIgmUyDzeebRDNgVCFLqmUl+1nL8pB
FAPkUQ2eFssnmpc3GU0+l9d1EcZyDBSqhB7z1ZFNoD0GjfM4WgEKZIQFfJjhNUO/jsA0N+4mkRV7
mYco1+El46Kovtjj2ANAOO+GKo4uePI5C+0vZYHUpbfWT2WP3z2zL2OmWbwGqHp2zCn+Kegabm1b
zk9lIF+z1v+aUwESt+2MctQOTq6d32/GyhXQ2OJ+1EOzq3TvweXzNXjCnElGiNzdehu5cqWb2C/R
SQ4MO+dOjEaMEOF3RoJPPCFSTJF2bgwKpHqPClEtgUX3GV3MsRwRbZl0MScw5WYiUIchhijC2NKk
Y7n5S7Fk94bhfYipeCKG72Yjyu7sDv93zdnN3xD9580+5GFzuAtHL3hgjL/vXCNp/errVvXfOJN6
sKTB3beZVneFH9aM7cvzVCP6tKtMH22HYYVVWz/wRH4rp3InyOBSYkM44r86g3cfbZwbvKCIQKv1
MqzNacz9E2KNF7sJ7lCQ8Oso0NapgsC1tSrTSpffUKQdETU6qb14TdqK+b5UPTQAk8I+ikyw0mI5
bc5moyHQKNyqgb0GCNU2OkZtvsUdhDE7dnjrkNQ/e52ViCO0+OA9VYfSn34j/94vS/i+CpRMkSke
DNdb9qhcythme4ul477xILyFPo9ZbeoXC14qCwS0sfIp99heERpnO5iL1J8s5MhWOKV81+kSee+D
2VyzEfVz1/IrZlYt9pjBeOaD5teNw0v6KqcxXufci9mDO1VlvCxETkS2eFly85xb/kFYU+rbxps9
otf3272PAsEF+0qCTX7vDLFbNnfHeszBVmHMGdvgTazI+uuQCztDnYNen//Uhw8Se9otcZ65ou4e
fWx7GWaEdTT35mS+87HQJ2J5XyNNtVmkjtixoEzdE7JHzgFz/dpaGRJTEk6SectDZvXsOkwR0kQ6
SFoIvDN8MmOHQv0bIAK5oI99g4gEhtVPaig+Nr9akxlnDi9+/duckBvMpgME2dfvMLUPsM5ZYjqA
jnmvsN7U4sxr/jlY80Fb+naho0zmksP34+dp46FurFGg7krbh/nu2Z27LudSta0kRN9MPBWzbb06
Q4KSIEQrpwG3J2lcqVHh7qz4stzwASX+CDbmfxlmVG0BA+TVNFr9kC0e1Au2+l3gKuMkQhskQUYm
EpFppPyG6tZehtEPhDHWkVQVhFY90vxgled54TNWUdDtcP5/MfoS7Deb2nO0wlFWILgn2QG7WKuz
7VVhwtp1/S/fkosby6jOHgwC9TjHgS6UUyOHZmwbeeUnz3hQAyiaVerxiqnieSFcDIAUug+113sp
7fZjgMs62c4t7jqzPnDRMyFQ4p2GJg+zLXuNZ5uJeGoNREgdVMNe92a/Bzj/UjrVniYCVovtunUs
Gz2aIztYnxzd/XIiN3UNHjBzG/oYXO91Nax9iKrpsC7KOoOtmHfNtpK2bTGRNjN4ke1DjAASOkmT
rdPOQuZrd+qA9uqFVkWSiNenuoEeVBlznaMxrxXGdC8t50xzKrbsuf013FyaUZ6/ToP7wzZA/KoR
O9EU6HVvE/sam8b4TVhlltrw4AlJMDaCnKJMfJoISQdS31eIHZJogFdVFjkHy2xg0vUryHuVrAFn
BQwQY5yGju6Qu+1BF9JJbEsiq7pKBx9mCTcFZXUUEJyjxjlBKa2YKnKdhJvtH0a4p72Bq6EgjVZ5
xQ/rlqBETgXjmjkYwCMo66JOWL9Ft9zQbfyuebTkBBTlwy7XmGR7HYKeTYDHOXRk4poWYs+mNp6W
gn+Y1KFqpse11v7jgp0nlsI1k5uvPKUMaj5EuAteW3dyzqZZ+rvWZuMmlfcux9u1MtEY/mKnq8av
5vfeGgc9qbymf9/OhQsSsF1bRz8RvCTOfqW+hqQ5GIE4iTW6qaZOEXpkndU7Py8vXevmqQlXxSFm
oEQI/VfOyuc6cp+F2XpnvpMmJsDh12R7X9euL1NQ9AdtOe8STGQP6/K7yTeGWMl7jeK+aNsXFqvH
KrTuwghkv+VIjNt12udDxZQDJh7b5Tjz5QzfMMTxHXQopsLKSkyLHXIzt8eyagEhuuKOleKKxX5N
lWuf0On8DpblSv/uL8hTlPgz11lfDC80wHexbJmTraU4ovIbCUzwLuY0f4Kg39xAuQvGkj8HBux8
0GkKrvmrlu1h9V0aB3hiKx8cwbhufvgtUDDPVugB1ygDXh4ham6Yd6WpnxrJuGva7d066bNRzQ3E
M3i7FUTnQjAeNQa8y5KRe9OOZlKZwadVTN+a2zdoZ5BQ+JHt1X0qahRmiz0eLV6SZNiMF7s1H8bA
ekV08qoJkAGgXpGcjuebKjK2SOrfNvtu3YjpzIvzrWi60Y2F5yk4TmA8ONuvln+T9tdnSzhnatze
hzxADjAtF7OfQcwaiSAN2MilpiK2++KlHLdPXJGvym2xb9F1OGX+T+VHb6QAMedH7X3uU8QZZOa1
rHOAk+BmmrkfArtK19u9JYOA4hkHotxubhWnk3euNgMN5bg0SO6tsvCee+QQ+1m7y9EoAytuHF+9
+1XQPXR5ibcLMRVqtxyF2xoINiJP7nSNytlVSNNHRIDv0BnqzvdL68HPzOa3MbTTC9kxBJ1l//1H
686q7+otqB5tbv+fhiQ02FoYtjwtjU81T/M+7xaoPMkD5raNvzPmDF50bACEVSWuk4OZ2TQa/NM+
NvZbbNZ0Uoi390HheBKePTD221wWZ5/G2GYHFN0IzL6xutftzV/MvALYXDxvMGs3UXa+n3tSrnEC
6ntlBlCzpYtRazOHEU98tXr8Eetvay2YZVxLXtqSduf/5zjSKkq+oQuTLHiSBtMrnnKvP7Xr/P7P
GRJ/i2K4xT/8j9Adu/TzYrbR6pXReCnFIYRGSn2IocRt1v8spyL6I42l52aRUbFalwqxtc89Rkx0
4f5LRMpfyrGt6I8clrwaXSPctu4yzYWXor+Sp4geiAOjeA7qVeg7oUbndzWohdzY3jz4pVwuuUQo
GcIVotKR678Ejli3qJT/K2vij7wWuDyzmhzC8MKoeAGKB5ALimMH8WTb3oF2kJ0c6tu1+Clsw/6X
NJ2/JY/8kdsCYzF2WhjbpePKWPDsoVhED7V31leNUAh5f0pkwj8/Ln+JHPkzttnsTA/Zmr9d8B7d
Mco9ttZ4Npf25Z9//F9CR/6/6GYf84TrZailKvvcTA55nJv+t+7dvzzq4S1k53886n7EyFdAHFzM
OccFZrocMeD6+CO6CKuNafxbD8xfPiTnj+fdNc0pNLRJfxzW/WCs30u2/XWu/iXx97/ztv6Pp+zP
hGjG3pLNzOovWKmCj63TbRSPOSGIMBC4dLDxN2+bwBOCbfom7/KIWIgqTmpt/EcVodx7//ujJLES
9C9sTDKqhbVz8iW6TjqiktfXVvqfPQp/HEzSzit/XLztUjWo4CFeqEjf/fOP/sv3E/7x/aiJ+Wbx
SVWi5GBpvxPFHC2v/9mP/uMw8k17zY0S0zgDxCu68t3aqFeFXuaff/zfHuE/zpfecaYAGQK21kJ8
cAnch4KyPL+BhoPM/uc/42+fzh/HiQUqGBmtMC/O8GQj4LXwWnMb/0c//M94Z3Kpc1+1EYFW3AGV
+pjHkZvy6z//8L8chH9mO2+L1fod1qBL2RbnXPXntiqBcSJ07Z5jxYatjmFvfBiT/pf8qr98HX9G
PrNJaDorzIrMNwvIWO2dMvjqbPOFW+o/K6G2/ox9RtDfkohIrpS1INqfg6T+t4Lc4C+n7Z85uxwZ
HTpKf7lEWbF+WiNMa0JQCVUP+ajsHXUQ4bfNVVEFAuDjqJhgp9yEuB1BnAFp6bEzDX4ISCq8fZZh
DV79Ei8gJu5r3nK3xgHCy10TIL+NNrRqJb228lAjirx3LbCS3MRu0U/NesQ/G6J9tt1rXSzhd0R4
2Te3H7LnUGhskPj/CCYCS8spATkiW2qSznRAXwIVIcEbN+T1GnUERGrLbhha4/JOzYhxhNtun0j+
H45dOWepgaybWNy2e47mcU36sXvtZJTvcPitxDK22Tv+6eHU9hFCn4jPuysjcdfjhEtt1A9HvDHV
Z1Da096XdXQe/cj/vYUo7CAHQJnCtusoHOhW1pGgfMi2tr10lXa+66B2eRBltp1rol3W2JWB6kBK
i+blnx/9vz2Jf5yW/8XZmTQ3qrNR+BdRBQKE2GKMjXHizEn3hkrS3czzzK//Dln56ougKovbdSsL
yWh4NZ33ORAZ6D3O4KMHlxjHn54W0QFgBrth/Fyv4HsSncLTjGfQ9425lEYPlowA2ESHdkTeTlu8
NxToDFS+gR0TfQgXQBtZIxB1aQqUflDvkqrEG1ZJj2Pt63u1HX8GIDO4OKrISgXyKPYZaZ0mexxB
cftQnfoSd7aaROKNSCr6Fi6SBiD3yH1JsO+Nh12Q4N1LsaB0CBFU1ztFEKrpUvHVjgZEFZg0pBWc
uuUlb43toJ0Ea+BnjnAKT2ev9IgFE9LHTimO7KWGEztEHeB2bfx6QfPwkOKxWtzS6WKFO9VwS1Qw
lUskZFlQNbw1vbGxOxZAAKn63zYCeQIi7aJePmL8q8iVHXcRjn/6Ia+6Jw2AEglan/XuEFXFjV1I
A6Bj6PLZmxuKZFiTjoe6GeE63jGj/Y37iPmuRDaDYpW4jvj7szq5kUyCVMvqEcGI4GrNyrp8tPtG
fp9wumwhp6Sx/py1kLyt1yYacNyIRt41cLaqyk6VBB0okIeLahOaIBn4n41JI6hCXxb3qzEdj7jp
nEfVP5FWPZNAOaoNs3V93vC3EQw6fem7q+KVikLRuZx3v94UIIxizS+8/Ftypto/aiOdO2ZkUGlJ
LNAXqCUekqD/pXjIM3E7u168YNHWuTmfQhpbVEiE9YbYUHFTXHdnoFPGn23s9aVXrponhAWWElYj
UvLw4DRGWKPA7yjVYOPHC1YRnZuMxKgbQH4AfgU3hwZvQQJpZYwcXBDvy3wDYyrqYW4WTrncxWoL
lFJL35l2NzXjQZ5yXA1t7DJFA5SbcQZEmZAOYiVEriTEEwGy9T8S6NDXu1f067kZZmaaZBIocr0w
7WBAJkP2HyWg2s9JHO9g9vmwXo1gFGncLFvUO5kuoyMY5AgQSj76uvH7Z0VzM6xjUPPlfld5cda8
ktR4RQ7VFtdX0PYaN7cGBs20X2HwqyEt9k3J7jqK91N/TLuNw7WoBm56ZZHKAmwBFA85Gbu8AF6A
tqA6ba1GouKXv1/Nr7LNYTJkymDsqnoLIY3+V0bKrzPFqbkRokU9u/z9qgZoUxTkE9WA3mrzfBPS
Gioo5Pe+/6xzuQncFBpSKPqOnYa+f6yWJPAU7Jr1skVtw01cZKXAzhri8FOXvmZIzDOqW9JvjRzB
2qxxsxbHmJ4k88ROFPqzwTgbsQYF1W3Q3qR9YZHwZydCjZu+BcDZWQCOzglBf+cbErhcIWTcgFMY
PwtvKjdzqziJU7CbzZOOVQu5thD2P6j+YxVuLTCi6yWVm8C9qqJ4ioyJsIW0BAeJqdPAPkHWFnpD
8aUE90pRZkewrnBwpwR5ToBF6EdjQOUmOE6kagRpGmC9hgat8FPRwRNEeV4vXDA1VG6AJYjSLVXh
8Qqd1m1Fyz3sQw7rRQvCtsoNL63rR/Db8OQzAQ5boInKovtVhYsYELkM63UI5seXRcP1zEZb14BU
mSfgzYNnH2ryG13Nkz9BCc36ehWCFiLc4KIqULxgbpqnfJztgAJ0BcuKZGN+f91/fnNvSbiBZYRU
n+UEBBiaFvIDwz7yJkBypxVDLnHW4cTohsueRpqwLcMPof0O6QStFWr+vA97RbdDYiBhQJLkYxxD
xNiFRnY7mQ3IGXmV71oCBe6Udc+s1ieA4iDJ7iUkXIZRIFl9jq2krstgiEGaaeudRm0Iq5LbClku
xyLyzd9Jh7spK2oyecs9WtEEfUa48YysLRnTFXk0M86WOyVTu8vQT9BZ4wrMyLMeSnmTwFG6Bjs+
nebXpO9bT+pS36mHSX0uZi07zGpbfZiDBjnfQo7L8Npmd8giBauV+oe47+szfLXxTJoHE7031cK3
AKVoTgVTIfSkQCAOxpjZOH9obm8s+RtxHZnHIhngwoGbVUg6JPkeknCCh3uZ/tXI7N/KZZw5Sr9k
rs4K7jeKQj1UiVLY8zz1Xk4AxakXkLTa4okzkMNypzHI2ZBDH98YkCFAJNSOKQitgCEZpJOWvBX/
gMRTZPiDmn3yUeoByqgRbDn61MYKaNe5YdqIALiuI8S0tWDU3oEdwOYhibXyAPat/0bwYgsDZVl/
Vvw0vYwpQ2bQUE63iirXRwWIsPOMh/wU+bCVeiigHH4cZqW+HeIl5xGwKejYlfEVT8fam5SY9S0N
wrSykCadH1k4JbsQmSeXKjfxID1VOsBzXfFgpK0cW2XVzk8MxhrYS9YyHg5hfX1Aesr8oE1RfSKV
QqBo8MnJmNIPcA18pNRRpQR4TcqOMRKlXgi8TG9oXqYZpFHIv+t68AaNTgGvOatAZCBI72h8KbYl
YnZg40hmA37JYDoN5MqLgDvbJSAFAKo84iG6hDAYfh8JBPyLnkQagXFTY6XE3VwM/MiEO1uf+Kkt
6Rg+qpLivhWpjiDDTKbbdkjXmDqzBIEdelgzK5Sd3kWAwOa+fMblHXhhEh46FaaFZxADmiXPqLKQ
68tOk9FBjz+XEDKkjSpvBDdBACXcvgv26k1l9ooJ/W9umSlS3mUkmcq3QbyxMotC2zJDr6In2B5R
hG0RO5kzcgpJfU9r89d61BRNcm7LFUZzXhCGBTMyME4iCh2BCcF/Hm/5yIh+O7frUo1caUJdmT2k
6rcHvZQm0JWANf3Zz+eWRXmW5HHWDLgrZUYA6DoU3nWfTk4Pf9yN0C/qXW55BAUx74BLgzmCuQey
2lIJ5MZZ+WuI4y2/AlEncDsvPVA6NkCyfIIyyGZVeVZUyDwXGsR6Kwk+QeGWxo5CTjOSMkYiQOmm
rfYEwA80aJTeFTKyINYrEexSFW6FbJCdVLM6mjwDWRR3FAATgjxfX8UTz9zaMZI9Xmo/11+jFKLb
jQ8TNJzCLVFU67DhSgPVm3swZWsp20s+Ms4yAII2ahA1HTe3EeDzQJ1CPOXJkQ32vpWXjyAb7hRz
y/Ba9A3L368mt9oUgTn3eHcPNLU6wIlTQbpABdjQDP3PeteIPoKb5OCSKCCsIH5EqrGTR/80ldN7
EE63LV4n7PU6BPOcN/WaoORs+wkPk4PaICNFVT5Mxdg42C7d+c3mizfyqkzaKEYKAxmAGMHKesuM
Gi5F+C+44Fnnh43EzfNZChPIiTGWKFp+jxHUnxngiFYfhBW0aEBgrDfUMum++xhusvdGOCN3sY88
MAHPeE5MbCydM/Iu1eieZHhpMuHyhASonznDK7x5VF+bYzFCwetB52WBAKh2uVNHN7B6sswf3uTK
3NzX9XQE70RhJ6IUHxpMBGBSWDkZHjSBDIGHAqPTLoaZ4XoLCmaMzM16bYITvArelTdAFt1PowMW
DtIHnn5WOjfjwxGmakEDI+nIvPVTN9AeQOZfL1owD3mjqg4oLZ02zDgpMMvQokcV9g29ejP4Gx5b
oobh5nkw16UsxdQ4EYPd4VQNwTezFThYrv98UfHcUm4ouQ+OD4pPqfE7YMNLERmX2Ufk/Vn55L+R
sO1IrRX4yafKQP5KETS3qUqeI0XXf1gBN8WjHBgx0BUwxfX5dqpTT/bTD0XdspUUSahkbmoThiyA
omaTl+rSfd0BQ57J/luhUW2X50jDMGnpH2hFamS9JOCBg3270TXfjyyZd6MyoxJp6UWDg5n2OTXP
JZJUWuJG+o8CsMy7UdGIqTMc9GYvRnLwkHpq+jjTCzgMSHT7u975368fMu9BFYB9Ede+jxc1NT5B
inMKxuZHMxr3P/8dVxlUi7NSqsYJQkVA3coI0qw2e23kciMgiVp/mTBXS3iOnKJaBT/xpBGk6Ei/
ChmJq/65S3708AOc5n/LV7oEWD15QAgvb+c0d2dATEnoARj4ww/gZrYahU1CtDj3gEDMUjyWkteS
KZZWPa53rqiBuJkdt2aMU1vOTgZSj2r1Y9JNm2gfWpXZ6xV8bQX+f1WVTW5qF6NSxyBx5hg+4wUo
i9soABKmLC9gziD1ToIvx8KxZJmLbOVp10nVr7prN85n3wdG2eTnPUQkHXI4J280PiMkjyECTOGW
Ik8QVWRet9hIYwYdmTJ5TZrcSxMMA7p7g8G+Cr4dcYC0IQdQGrZ5CS/oK17HWAwKM6FWYCe1uu/l
P3AUQjZZgJyPH504ZV7K2EbjCOB5aZxAOa5PgLcqi5txYeOKQNuYL4L+4EWGba7BxqSqC6+K6IVQ
9d0sqnOj6Z/rg+3LA/WbwcZLCOeu0IEAhhIXAnjTK2WgbSDi948sH0pQFnIzheEMUNKjKWHChtrQ
WnI3Go/GpMivpszw7MNySh8GSdMcSsf6oE14Ft0XoGq3B+Ax8/cwmgAQM8ZCsiI/j298ZgR7ZPDG
gFI0xi8Tj/XnBvdIh4EZ5r8SSet/cR0iweUL6oNEUvvPNoizPVR35jkE2xB3g7KxMZu/347LjAtH
bd0A9xgwxeuC0u1bJG7NanaAev53g6R8q5TyjbAk6kcuLE1phgHeDZMXlEtKCKD4Sr6ryMd6N4pK
54KSnEEXVTZ08gb/rktvTeBq8rf1okVziItGpYb7Z1yqYCNQ/FKAzKr1EUS8myiuNnYyClna4Lsx
yMUcyGdoI8chkrkm4LJjJW9sajaTrWatCuORSQPlrwv2cwU26k6iwE6xCZlFcdfpR1kFaSsxQvUt
RqYAlHkAS/VKAmMgpAHvKzkPcaMGgISUwdwwrvEKIMHdfR+0yGEBGS6aL1C69ZY25IuT2Eg9rS4j
eElptYvcV3jGGFF+bihtwGEx/afZZ/0lm6rqCElR+9QBgvUwkQbyqJiBSWcikycrCxPuXkgUlI0q
2tEerOCwkWAGJUUfvkFa3ErlsTvHMFSZahOcUVMZ9i2cl70USQDOVDdANhbSvE9Ik58CzUjgajdK
uwgM8pcmz+GemFajU4CHcDCyzncV7DZc6hugfwQZSq1zI7mNQ6TCdakZfLQzi02rnHXzb5soiash
GQq4CPz8VjUY/Ij8InSiQusdYsAxfgjn9EVGcr+TdZ0MHiPNzx3cwODalshP4FIFthFm+n3YkOYh
QPr3PulLE/ztOn/tqPlPUpBnSZZ0ewlULewM4b4CFAIY1Qu+qDUH2dO0XN3pcpC5EyvpazQZ9Xvl
y+GLwXodGTMBECqTfAlT4F9jAFqdVO9AuWrivyBhKsc0HLJjrpmjm2cNXEpUlt8lJJpAy20nu25U
ZS+PZHoEGBf9rUxIcIwgQYWREaL0+qwQTDheQIskY9ojCS7zYJwWmsAbwVBBlWYZPKe5VO7XKyGi
WrizKGwn8dxSLNN6bGNHixMQJY002dVVl7wgFS34h1SVv2ZNly0mcotATgNTAP7KdoGEdjDVgaya
SmqefLgl3upByVxYYUV2hDy6P1lQAoIOEC2YG9l0p09IT8uYn+wIQ6Zb06fmz/asX48yV1vKqlcV
Hdp1dpKh8JPJW09g/DqQjfAhiE8aF8EnkiH3bsZJzi+lEoLUourv5zis3kskzkHXgtT23Xp3CGri
78ZjlkcUIwpGdUVDvBx2BTCpyWP6bNC8+Ie0w+Two4p4PXMaVD2ynNrJ60rAE+7y5RKK/Q7Zy3rx
olG1fN91fwx1bdAhrr0BWclh4t8Fff2SALC8XrygmXg5c2/IMzhiJi5PA4D1KgXU/UofH8tYK/Zt
BWjnejWir+D6HS90ugb0/ORRGDhSpHL2EVIVx7/rpS+lfLMk8TrbtqV1aeiAJDRq7VQ+tMNp9Ge9
aFH7cGu1lLMeaRsNsjQWIOfwAXc+2+wAANMje70G0Tab19U2YZyiNG3CIDVa8G3wAqJDgOVUDeqJ
APy20hGOrOaQRYt3V+goyJLbiIyCyk1e4gGLFqlJ4ZSKRLCu/dWDtwQaJxAzAPe1wAn0xQh2Fdaq
2m/CQwXKsl2VdfijbZbJCz8SZGtT3wTwAHyAi1aVz3iWfQSyrtiINt+PC5OXfSQsIypDMjT4Z73V
kg81bjfGs6hkLtb7WByNmdHRa6FXbKLfmfa+Phq+3+KavJYDMlR9igGqhaOe5I5ggQNl15zrpPyT
T/U+rQDH/llFXFypmZpKeZviFIE9+qSW8A7xQAzc9Rm8YPwf3Q6ZX+eY6+AFRT+TcALx5OQ0Sl7U
gLuRgl+zJR4WdcPy96vyE6PQ4AMIpz3ZB0bnkwC+sN463097CE3/W3DfNLkR9P3oaSALsLI8DQ2w
gX60A2Z3vQZRR3OBpZhbtZHhOw0U/AgPv88MMNUu6+1a1vdkKDakQYJNiclrbGSjzmUKQbVXwyPI
msD4udddGATf4t3bq56RjvCZ6g4MJxxz334kNzCas2Irvwn/qhvH7q/Hvv+PziYvwUk64PnLRhu9
0G2JNezns+HQHZDv9mgpB+PGv+in7A9zKic/ZBsX0mQ58HxTKS/KyZJOYg1Fbod0bPajDVzMsdgF
lrT7i+F909hA+Fl4JrTB/thBgbER0ATjkRfrqMjM0vIan5oZrxXCKTzc1kfLVzz+7nuWYXQ10mc5
JC3exxHKLFCxbZysrLfUhZDNujztH9zI+kid/DJah/Ov98lWdufakq33u9FKduMOrrxWuI8c+M/t
441fJJgh/P4KyLgIKT5Lr6qAkdC9qr+NWDvycNoIUIIcZfNrSF99MsjGpt/0qGG+GI/5nfSR3Ri7
cj85+omcyTHfuLNRvt+bmIQLImUk9WBWkNHrHenSn0Egus+e2Xk8VXeVE5+iC9a8jXgoqooLKwoZ
uiVxHUL6QAeVzKkifydpG4PvS5L33RjhQgrsi42ugJua19va7g3JLVZkg/R+CP/Ed8FRB1vqVvVG
L3r2HXZpzv275sAyx6FeuI/3yr7fw5Xd3hofomn/NTOvuo/02gBbdiyRw6k853fV7XCAH8wD6n40
DtCmHfWdbMX79KC708ZWXHA3YX6pM6/qrKp+jBsJLWDAsw3zA6AKR7WrXbBvj+URSBvzt/Qbdgzh
rbIDz8huPOmpOur2xiT9PuZ87bGuah9h5aJQ3Lh44KnsQK4BEn/cmG2iyfB/j6lhn5cBzIk87eD/
g5HBcFMgivV781/zxLzisdgInF8LwzeDiH9RHYwqN5DqjW67n/bDobz4p/482wpCTuoAr+eZe/2B
uMQtj7n1DkDtLjy1N8WlPDUXTMqdfrfVnMJv5mJeGsLDSQrwzVVtzejH2KGu7AYu9kMWbrgQt9f7
7Wumf/fN3F6onwrQ2Jph9MCwgPV33RADLn59dE7V2HfnToerNhB10WutS6PT953hjkHTObjsguRO
rwYnqnxQ7MA9dJEQmeD/AA+gKRnwfu/ncLlWzV2QZYAGTSTFnkIF6rHuwUOBURkOQhufIYgu/Cuv
BvPifJ4x/gAQdNn9+ObfZ7f0xA6FFe5gJ8Os8GLc9ta8k+3kF5B+1JFOzRP2HRu/QLD8yVwk7SrY
Lujw4vOaOgGWG+jP+nH92xRR0VzkjAYSxKCEjZ560d/qJ+1Fvkkfa8932pfojwE+maVs7FdENXFR
lBC88cCrHEmbMXgwMIMbgp/GRJm7nkWqG27NgVrz/N/I3gMkVHnSX7P74tn/FXQ2lup95Uz04Hvk
HHx2R9XdaD3BYs2/D4+sgVX0Yi4m32cPM1aFf+kv7RkUeGiVoQewwsCKIPWE37YrbdT5/f6W8Q/D
xM9SOsdoxtrHFVYAqWtq7JvgtwE3rCw0f3Z+ZfwDsQkGVNNM0+iVZX/u21tS6VYE7S2EbK4yY6MZ
hfCazY5mWtrrjfn9+EAawn93YpE6MrhjyVhHC6C5dVrtB03aOP19P4OR7PjfsgNpzoqkRT9VsGwb
TzL7hCXC+s/+2pj9f5Bj5lLn1epkaBlAxAE6BLw0azF0dYCS3Neuamf7YJ/sBmeww9vyX+JmbvkO
NfsDsevdskCHG8uzYEvA+Odk348pBJkKhv/ztJP33U10Qsa3658lE7vUfi8d5DOxc+wI0taeHjY+
fAkR3304FzrSQse1d4xJ1+2avXSBy4NXOqNrOvFlPFK73Js3ygk30TuY7R2zCz3CXGdjEgiWMNjp
/bfRO7/39RoIMQ+Z5cf+CQSoR3gju+yNHYtLDm+wjaYVDUousJjqHBVExzSAHSj8be/19GO99QTv
2wCN/fcL0rjs6wpmid54US/TqXRNC17nFjzJLvXe/9yoZbk3+aaP+KdmGJhILV2Cbm3Pb9F7cEtO
0TF3FE+6Nfaw8XSDu/Chvs1P/sZmWfk+JDL+tXmYYqRMhKgxPI8OnGHfkqN6DE7sHLmyU7mdq++S
i7kRMwTHUca/PUeSnsJoEEGj2Bf/4OExwg4F98TP5aPxYP4GnNLFUWMPT5f78dTvsXfw4o2RsYSl
71qWCylwP0L2aIA5l0IYr8K3ummQPJLcxTUDQHtLia4KBiD/Mq2GAdBhJZqz2oP/ask4nzaH4abB
AbW2fz+F2Dqmjv4BbvENs3OvwREVZ1Kr/pvuYy/f49+9eZfeqNbGgPr+/A9A+n+H7czg3DMriKQ5
tkNpaTX0bfI/SwKYpa8tT7lpiFwz87OZN8KMIHTzfBy9y8MyAKrMC6IbSXmvqVOHf9Y/xhR0IRdE
KqnrAA9C2/bRQ168a9JdBEgxOD/7BGTlLv8Lb7z1mkQfwYWRSYb5bVWhJr3EnrGFbkW9n4i2Wy9d
NEa4UDIGZToDVIjwD9P1AXDjNNloIcHv5h/44jmlsD3o0ELoAwvQqgRkvmY3AMb+o5/OU3KymeU5
LfDTwRR+y7Lg1ofJ0nrRot++TNyrdRnmM4yqBUJ3BquU4CnyIcJVNhZ9QYvzHJwBXhEgVONn5zpW
1/ADJhgbGy/Rr17+fvWro6lkdQXQtjcAZiPJz5n0Xkwbl5aifcIXe+eq8KmBiCkkiJbDTjuRfWrn
DvJ7Hkqv3hfnzAUw30HClFvt2X5LHC36Hm6ToOeSbhYJeqEJb0r1XVdu5i28lWBtM/jpO8I92tfQ
VEF9S/Co6le3BZLYevI+wmON1T/sa27uNiGFxXi0RDw1dloQept+a94uE/SbNcTgJq6REbwAy4ht
b2T3G2aL9tPvm8R6Maybj+jkfBSWE1kPoY2rVYDUduYBPuaObP0DfBMXj/+8l/t097I+WQTnQEaX
GHk1NOTZnElpojGr1JLeyrvhJnkm7nRJXOOU/EpP0WO/hVoRDAm69OdVVVIWkrTIMAoVDfYA6msm
XQr1eeM7BE1KuVkPzyNZR+4F7J7hx+PDGbXvzV0T1zsdlOxYko5aAqBy+A6W6caSKIgFPPcGZH0F
XnwY4VEBO2staR8baUtfLmqq5e9XTTWCUxqzHl8zMTW2jSye3UkuNKerymFjEIq20jo3vmknyxGp
A+bG87T4LzNYpKTYxoHb2iIvj9LkbOQg3FbIM3SULgKHNmxVXLHCS0jym8TWEGd/tt7wFB6zCnxQ
iTEK67x+pklyzIfI0VNir48OUVdxwajMJIqLr3bpKvZrrKmt+PFG3BZsBykXjGhWkjxPdRyOC+LI
I2yD/V+UdQe48wBYtjG6BXtrynUVXFsbqc4M1Y0rHTQUpflsC1jUhMOIw4Me36+3kmjQcVEphkmC
P3QMtcBAoZKplRk36dht9IGgdB6pk9RtjbssU4VBj2zBhHofwd2TsY3SBS3EE3WQ+6uMc+Srbjbq
9zXMamMyOX5lHKq83683jwBJwHimTtVKMch9kuoONdHS/RRDabD4MVaXQIVXpqV0X2lMDTzKEh/P
2JJRFI6KRGC4cMOLdONXCFY/Hr0DNEgT6yzRXErKqrTgllxIDrKeYR+lwVgTnjQ0B8MfPNbU1ccg
uisYTJkcM+iS1gJkF84exPRLWHPDbk5p4AEQDAAvB1KOLN2m1p0ORmIbq4ugV3g9QjjnOtx+UubO
yXyvU7yjGfQS+Z3jj0haWm8QQR28JkFuNVr3QOODyQ+f4uTG7CRYAOTQi20lmwiiB48jCkBszXMW
MXeIzTu4q17Ard5oINGkWKq8ivOwWqYNYEq6q5rTvT8W866NuxEeiFuMOUF44llHbVQjw4pEhlvX
pHxDdn/r+qBC2KlZB5/FrLSHrEi3rsQE5yqdi4WENUVfNSN1R52yowRYwMH0qQZbh1DZpTCDdTFR
qjc/rTW3jcru80cjQOfiVoFluM4lGWppfXwIp/ZNYZEDb1TofMwt7b5gDPCoogAedQNkhIYLa4RL
3wbg3psb+0zBMyPTuH1RrkO8GcKtwJ17ABL8jyFGbuQcuCGlmJt7X1+g6/90uOvAfGZHzHcFJD9Z
h9FpfphrHbw9L6rBd3kkSG+MS8AsX3xt3+XuhCOhpl9iBRKk/KlMXw3gADrDsNL5bb3pBeP3/1BI
vZqzIJY0txjl9jEJMsnp2hiuQLjw/71ehWAEa8u8v5oi8dQwmJmH2KYUzJWjx8nQ4PE4WVnwArnz
xmZIEER4kabCknTMAJd0kSxzTgguAWgDFWno0ZBtHMJEVXBTXZP0CohwQ3NZb5RO6ANbUU2ttsOy
PsPcpdmoRrRKadxeB1DmKZJ1hbpkNCAEJ1VIP1UYn7Rw+YpHu5Ao3onhbuXU8Lm0VTWqHksC11EA
MhZPmvVOE30sFwlAhem1NgCwagjbezwB4rXv92Qq57R5X69ANPC4HRGsZ/Wq7ZmBrAXZM1MkK8QB
nC4aLfi3XoGoHXkAUcjgvKyVAyLnZBwUGsNJRYX7UHuIy7s6RVLGfQHrjrgrPqtqC6ot+CperKZA
ylz7Zm66jEbm20iL5oEyDT5gBPvMv+sfJqpj6bKr+TRSVerikTI3UPIBrnMpHr/1hYCsBRWuHtYr
EYRLXqcW1MBnRiRnrl6mpzwb3yQ13uh5wdD6ujC9+v0+mZJBZljvjZbtAgWe8NElLW+jbkt/LPrt
3ATyqTxkadJXXtY1QLPKr0E0bQwq0W/npsVC5gQ4rmu9xoenihZq5lsHhLEXNmW6Vxq5sdebX9TH
3OxoTTXq5KpsPRzxPArD57Icbqua7deLF6zzvABNUmDTAOIwNK4spZaa984MUxA/z4+QumNLyuQ/
YAH9mnrjuF6haDLy6jNZMvPU1xrF64vOOAe9nz9laliaSNCTqwfwCWDBOnVtKdk+zvrwdkjK0vLN
lO2B0jEO679C0Kq8GC3UcBhqx0b1OkN+Q8b3++Isl8lbtgOCwcFTmsye9m0SDaoHVe0/BfmAXaJ4
jSb/CmE39LMvWKq+mjs9tOla6JvEw3H7n0KSCukh3UXKpy3+iWDu8BKzXi3hOlADXDhQtbd8Nk53
I+m21ICCow8vLINipJlLSisvTxnMvMzBARAcHIzIOOXJsc3Z01wVrz9rKi4K9FNYl4yQyguMtyaH
32LpTcPLetmiVuLCgK41cpdUDcAEXXZRzexQlvpGdBTslniRGOhhoRR0TX8up+HDT8eHFO628GWY
fg0yUqUMHPJ+9g3cphv8gM7vQk11k7F8CWVWWpPePayXLfiIr2vsq2EKcGqeKnVVe10K1DNLDiko
U1WjH0w80dD5Y70WwXzjMTcsDWvAs2rVK6v7sH8skf0oG5/wb7HWyxf0Mo+0MSE877s471A+9U+N
ljT7SA22BKyCYPT1DHvVRqBUoUPZDIhtEN8psvEAUMeNUdONiCv68Uu1V8W3EpIB6dh1XjGb8Pw2
z6Yubaweol++VHldtOLPk9HXtadE7xNMN5X+jCzGjUYXhIivy86rwlEQ6PuKqXjxWN2PAfwIC0Xp
ceCB0lWima0S+lmbys8mMo+zaQFdypFbAFgeXqj/xEUePiA5MdnYyov6gFvFiWb0eS2DMwtXPVhA
weepYxuv9aIZxs1eROgEx3EA7uUikmGfHph2ysLfyI1UjhC3Q1laN7K9Pg8EdfFKy2yWzDbpCtCc
SRvutCiHNUB/yMIaVw8d7i9pvDGhBQOLV1p2CfKrjRyLJlj9v+HYdqOCbwdco7aFov9eu0FhHvHf
oWvoAcs132w8vcuAdITZRJHBwtXA425bxX/GyHQKE/mQWeaEqXboDXMG2ltqNk6p334gNXgJWJMa
6qRMeQqgzRwcQylS7EoK5Y8BBuNbNP9voyLqWCbW1QTKzVZXWdy0ns5yFRcozWNTNk8wt9j3Y+n+
YESgjmWkXNWRTuaYzdpQeHH6u5vAEwSLEF4vu7iULOS1brTWt9MHtSxfeFWL34ezjIyiwmuzeA+M
4jHTzcf1DxB1xPL3q6LLRlYW6WHhDZH6Ape8dxZ1b1HW7teLF/3y5e9XxQ+Ak9dVafbeEMrR2R+p
dBz1zUQl0Y/ndjZJqmR53tfwh6mNO3kqcA9BYTuht1tD6GuF+7/nTbQ8+e/vj8HWhA9f1Ho+VTUb
XL/utpj0cg/4cX4i81CfYfLSwKZvzuCvR2EtD7SDE8s53jpV0lmqSofXhM2yN6ItDq3eEriL/9Ag
jRr8K34zx1KFS138vsEuYXKdW+0jrG6bc9s4RXgOlI0RKGhpPhcUAQlZmQohpyUlKUrJbsYxO0DO
9vow+Taw4jO4YZKNWjBUrKxPbYmEA2yP4j4/mMhjTqcHpU637nJEX8GNFxluhsghD+qToZov+kDc
1IfZQg8r8PXP+HbJxmdwo6WDN3alwFD31E5xBMxYVEh301RK/yKizqCLKol8B3pG4Tvg69b/1isV
fBR/S1bB3lMLZZKfmrYN7yak+p9gqaO5VTNPG1FOUAUPspnYBGv0fDRPjNy36nNr4BLk8Ue/ntcQ
0knXR1MzOm/sQhsG1MemxIvPFtdFEH547WAnG7oasdI8ZfVdWWd20G1dHAi6mtcIqjjhtrKM0GOE
DxXyIlMlAUR4ttTgAr9vO4f/7HoDkWXwfBOCeH2g1k6KGcNY/EujWrrJQ+D1TwpS5FIndOCEbg9O
4ZoQ62tn5tUHZM5vjGZBr/PEmjQhYR8Cj+4Zg2mzoD0MKmSdVbgxqER9s1R7tTR0edzA9QHL81jf
ZOELmT7XG0xU7vL3q3LTmuQFi/3Wa4foJYMjFuuDDaaSqGgufsRTmJWq0qIrAsVVFnxxD6nm+s8W
7FYYFztKBf5MOmx8vby6Z1jN6Eflu8mWzF/Ul9wGvPezdiwofjmpHdwuAA0UQOJ4v/7TRXOB20sO
Mxn6VsPZQa2n0o6bKdmHOvkzh0TFBVeg/1GLJt8bdaZuKBUEbcVr+ohEZyVjWPXKyTFmp57sIdxn
sbP+OYK24gV9pGJzCAlb65l0tpvpoNbFTklf1gsX/XRuw9gTnxCFYEOBFGKIT9LiSfGDp7JJnGGA
ofd6JYJxymMDqmgq5CZTDLdIieXXlzh8XS9Y9Ou5np7Stqnb/3F2Jc2R8krwFxEhQAhxhe52G7zO
6pkLMSsIEItYBPr1L3tOfnymifDN0Y5AIKlKpaqsTI92MXILEfZUWFU0gsszwc70bMz9GsOler/w
ITKt4krdduazkUHoQlD9+ttvTMsatTVODvOCwOnifuweG1F+Uqz5cP3RGyawxmwtVe6DEhzv3fU8
4aJ/SHUgo2YKToLkt105fxxovlNl3QiW1mitKW9RFRstFed+EeIOBe1fL3QnJPYMNtOe2NrWZK3c
c5EXFjrGgi5WY/7NLwCi09lebnVrlS9jvnLRbUvYSFsbq2x6+5wHC/jli6w/+EqI4/UF2Zqk/7hq
NyuKvEdE6QMCRGr+ZAX2k22zu2HSJ9WrPb+9NU8rv23ruYNwvKfAgz6eochIwsE2e+p9WxO1ctu0
YmWKmzIqd6Pzo12qz6lSPwOW7fQ3bz1+Zc6aATs++Ma/Jd2pm34CIRq22cfrC/Bv678Rt6xRUhYR
GVhFKZj8mVuf607zc2ccfimgqrE8LVQ77nFeBI9a8LX+sifBj1me6rsBvHXfSWcFcZk1lRXWELL8
Ddoh8txxt4aYQa3PeqbuMwXaOuGl1fzy2mXOwALWQmqiG9zUCU0/g/OqycRFkRzkxQVnKaQtq1bd
uz5dItfY9bm0HWsKlV30Z4AuxR9KBTISDS1emlwUGvj5ygFt3iztg++Z4LyA3+xGpIqakBVL8Mku
9fLLD2bXjsgIEeeco1jNGq+8oYENOZlW9PqzzKg51GzwjxNvm4+6teenjCwSrC0o8rBMqqj0NbpI
297EtQVugCwvNC4LKbow0CwKQQbVt59Z6+QH1I36CLhPMG/ZjO74k41dQFc72EUXDyWdaWOjvZtZ
j2U0jqYN55LvtZ9ueMc1pM1eZGc1IFGLG7cvIykgZ8+87N70yxekM7+ZydzJQu0EaRuWv8a2pVxW
qeORPhYaIqGWYz1W0pShZXd30vceRCt3Mo9byYE1fm1aSmLqFmgXWc24DqcTEz+7oHHOmin23Kqy
fx79SsaF187PUl7EDPg8o2Ql6XI7N15NogFkb6dCQ8R8KhW7A2trEUnq6Z1X3HBOa7wXlZmpqmkp
4jF1sGczQs5tm/PzdRPfmumVG8dzcctt3TYOFiTVnHTiTxLJyjLUqNhC6HiQ5Cwp29ME2hpu5dKZ
TxlzwZ8WN07WHmGZ1SenducYXIPmwwAIEWofs9rbs1ujrawCrIAVOiJNEXPoJoJa6TvYL8FN1ecf
ZmGQi8+glHJ9GrcWaeXkBzOB/oqWMmYZVCbzdJzvHK/c2wJb37Hy8Z1D0wWg6DbuMgISOVeJmzpd
mp8tAHQvshmG0xS0ZMf2Nj5ljS1Tk0tTQIibmFete0TPgReBwdfshP1bjuriXl6FDS7tS89dRB1z
Uh57kd0at7jtcfG+vg5bj7/M4KvHI3s3gGfYK2IZLOxxbrT7d/LsPgHJ1R5yamuIS1z9aogSLXc1
aZwqhrKQuPEHx0qgxjTeoPnWj973FZehXw0hgkXXijHoMkNUKA9nNFPd0qbgDxxHy86JsbXMl99f
jbH0FHoabJIxb1I0wTNfHQvf2qPn23r6yh50ym3ZF4N363eOiIRj1cdWO81OzLNxhVkDeUfsoMlD
6iEG3XJY1yfmKUj9ghl0Z5NuPH8N4kXwUalUtVlMPHT13DlTHy0LNMz2Ku5bz18ZAagR9YgRsri3
OiLDcjHqK4Oh3SA2qO/sqc718fpO2vAcawhX37aBZWxcl4gtYwQ1TymUICj0vMthvrHTJtjxfxtG
4a6MYpTpWAwUyd+l9tubQi70GEzCPoEpI9upP24NsTKKQXeur51qiC2EbRUS17U+Bpllh0ujnJfr
0/V2/xHz13CuXk8OXUqGW7fkp1mgb8fuQM0oj6npzksem3x+Ugh3mf+5F+UHnZqTGD+OkMu6/gJb
67U6H8F1rN1Z41ZVNGX1s6mX4TFt9XjwrGI45EHHvvDGK94FVsfXrs7HuVSG1SlAheWynNnQ3pHc
ffba9Mh0fbr+QW+CszDEyhHwckr1xN0uXtDRxVDb0GIA+qD/XRb8yQsGBE7T3y6jX64Pt+F31lgw
aFkLSUZUB9iS1w9uy/IP0GTgH64/fcNu17gvOaNMM8I1x0SNj51PJ7TZZEnd2CgX5dneGbYxZWtg
l02M6NPSq2OvSLPjtEj7qDxlhbry5L1Hhu4BDQXFMRt9UCLroQh2Tp23e+aZv4Z8TWQcbAqVthi5
vvnR9HwCy1gxtQyITGe+qdxUfqxye3zQneeFUkzNvUjz7LeVQ8w7QscbMTdFJqrnwWr0D4TuEAFC
MZjtHSpv94jhBVdexkZ7gmghhhHPjTO9NFll33lQR0S7CCieW1BAgnmUkYnFtO/1g0VUfSB04Cfs
gPoZDXLLR781eueQuDjr/96N0XT8/wdoWhvIJ6apHetgvBUuexgz65NbDncVSaNWs/t8AfbvfRtv
5fukXKrARfNz7HW3XZfk6msxVdCh/P6+x69iAaFIuyCPlsWBPx+p+TTN+Y29fM7sn9efv2GV//i8
XsUaavDLqdB1Fs/ld48s4aT3RIg2DoV/BZdXT+68TDmunppYiPRoteo4efXZle/q1MOGW3kvVIkD
avJUxq3iIPeYCuvsZcFeem7D2TursL4tWFb3aDaMWfObGX6wgupM+I1biIe6fLo+9RsTtAavtehG
4nLE0towkzL3I5reCvLOJOAatFbz0me5hmSi0sUJnOMh6gXw8h/f9+4rC+tcqfqu0CQ2mflegXwq
5B25sVKzBw3YmpyVP6FsmS8Uo04sXYZelSL0DLsZlTlcf/+N9f3HSPhqc1IQ+VoNlV2ipmi5V04k
ioOZz/5eC+DW66/MNjWBI+y+7hLmy0ikHmRgAeNG5fL6629Y7Rq8xk0GtzrRLjHYOqZJDznP3/no
VeBRAhVtlRqhlWeDD37KjEbie9m5HWy998poeW1AfqtMm0CYNCxke+xVe7w+JVsrurLY0cwGMB63
TXww4rkmsrITRLHYD4rk1PUR3iZHYP4an1aTFCTAHHVDZAxVgXq0nZ1nlzYqHIO5aDFPnf/kQeuD
h1qJ8h6sadNtqQP9YaGMm8Ow+NDNyKWV0ByyBZyN9W9qo5VGgRQ9rAdGwrzX6c7rvjkhPl9LphG/
FcGAy16iDXjuh8cKvBkEPeKZR6OAlDspsK1RVnbaqDLNbLPYAODM92mPzhrHrm5LNt8onX8ICPPf
+TkXS3tlsaaceTFIlyScPPqpOuQ2mEbyB+N96+Hkrq/wm9sTU3b5/dUYgAE0FdOBShq7uGtGfs7V
uFOOfzMkwaNXt4c8JRLv6ZFkLEH55gFXdBCDl3id/QOHSht2udVEbUWf3/clKyseWoHbUj7YmC3n
PiUV+E36r9cfvbXiKxueAMbqawNgQQdg1CGlOjKgZMEN3Dm3wn6ylPPtfQOtLNplZd7UBnVvOYH6
XbtOcbKtQETtnLfHLi++86peTtfHent5/gOYxM4KEFJXKnEX+rcZluboo44QQDpjaEDr1c9OOABu
tLOX3zwd/P9AJy+Cd5aCQFlSuGNz1jk3t77VWfcBypo7N4a3t/J/kJNzn2PqZECSVC3kAWUueRug
an24Pl0X6/5PgI0PWFn9nKeDVwUAHAfQRp3aPosIE89E5h8Db/lzfYytSVoZfM317IrasxNKoAbE
x49SOr+DfNm5I2xN0MrWkaNox7zSdlI25qhz8BaCGex9b76ydVIsrgVNdyxvRyCGaYe2/llPex1z
W3O/Mm3EFR2UjrF56ubeouIAlGZI5J9l/Hv97bcmZm3fo+rNnCk7SXvn85wWd8Ho7fjXrSVdWfS0
QO4ecjtY0sGJIFj+cSjzm1Hs4Yc2ZmYNR2unPG39fhkSISBpFk6yGM9asimpZEPOUCiSO858a6CL
F3l1TjSsAtChA4SFiA49lxNhU4RuKf9glVDaHSCEvHNFeBud5vtrdJpggR6yrkY7m+7lbaaWaY6W
Ms2j0vPro4dOtxPj1vK3l4v1UJjRRLVSSOfYGmBFoOjo0+KAmjYqi7yNB4QiJ4taTghN9+mxYcEy
Rlkwo3A2UG0HkepBFxFmi+3sle83VnwNcisUAL6+wUyVhB2kN0AIfsgf3b7+eX2z/kMNveGJ1ux3
Q6UyymltktTXC7rhe+GzcCh7sRzSHqFOWDjqL7hxyp8sc3swc/t2e6oDld55epnOjlFz6GgyHWfo
xse8nf/wQPn32ldz1LsWDRuW00hIe7jXMxM/IGhf/hhzKHRYvjd/h64TDYXx6yWE9lKbkKUIdNT1
4HgJbRcFf4LZjVmadqAntscjYkj2DFV0+cWkjrzrnIAc7HYov1Iiy/OU93AYY6cPtCrEEXda1C1E
UMkbacuvg1N7SQPPfnLa1rmZg9kDeqQiR4fQNpKtDm40PvzUCyeNFlMAJtkPKHw7PY3I4MkDBcr0
Q4eqjhs6sgIFuZn8+3oMgpO2iHPrlYO8UeXiRg1AHUnR9M0zZBL4UTVGZxG4i8C62uZetURtKyEr
3nWLBbKuXjxDngSAXFY7nh3W86R+XV/djVN5TSUICrWi98uFJKKkZ2RBIjNDXljUYgqLAn7V62YQ
5Yk9wsa3k1iwtpXj7kHb0veQzUhmhn6TwhlpE9qANf1g7TAeQa883UwpIYeqW5bflcgJ9NHS4Ujk
VJxM43nHngXmy/u+feXmkfWp4Sth+Y3VxsDIt+FoDV/4TE7cZV2kGwtQGL/dSTNtOH2+cvq95ZOc
6BT5K1Ef5NyFi9mTO9lyliun7+pFUDWjOKZn67vJvi0FD4XT3fI9Ub+Nd1/DFafB5ktL4WP0kj4g
vfjJBzf49UXYevTa0eduATYttGGjG/tb6Tsfqk6ZnQhtwzWu1asYZbnUHeLoxfI/1SWzw7SYv4Lo
aI8ZdGPi180LEPcLqhzagKCUZDzyZQ+VBQHJMq/SYyQB0do51bfGWQVqarLpxNRMEullz2Rx7ND1
AReqbP4LXMg7g2y4gnULA6ovCzHGRZ9zcbukaAbr25CUUPyT88EOyqiudi60W1+z8gF0KL2gVZNK
FFm+D7yL7SCAz+mXvwUO+OvbamuMlW0Hk8PbbB4VrlDflNahxUNu/81wlFx//tZkrazZrdtUdQFH
dsuwyDJZVPIXSXVY96iWuX9V/z6vsWYnLCd07VgNtvBUQ8KsCexv6Kd/F8oWrTeXGsyrIKvKqFQT
xCOTqXv0pi8IfXZm5+0LrL/GqXoV1FYhtwaMcD+Eknu3bfC1y01YsF+YoNP1JdjwHGvEKslm0bUj
vB4tgYHzHADCCd9re95wHWuI6oDKcTfO05D4qP4cWNOmYdZ6XRjYZC8BvvX+K6Ou+gbJFmtxE4jQ
fhpqhDPM26Vg3Hr45fdXSysrb55NX7kJdSp5Z3XCPaps7A4NQfGscqb5rAobuiFZPt82PdFPeSD9
gwK27DuQud0LV/YSB0Hg7izWxo5Y80Jldudm0tgqmW1boIE2KC+JODvUU3+o5uarHcidnMbGl68R
PK02kvOZOrDM4qlN259QgRt29vXWrlh5rqmhbaEQ3CVWnSaBkz7WRfMLdd+9gs7F8N4ItdcEhp5N
oPVrQ2Wz4frYLz9w7U+qikWl+2UUxVFpEVVld7xuP2+X+2H+Kx8mxDBMbj65SdA2d+24tKEtmhRa
aV15CwzpH6urHlJa/1HKPU3c+9lCRiTMnAE9QhWq8HbQfbz+JhvOmq3iF2Uy5aES7ibLXPwBv+Ix
LelLN+lf/kB3chEbK7fG8gZVDUy+23iJGcGnqEnYQvss7/bEQba29yqKKRglWc4GJ0H583mi5rmq
rZ91wG6Xro167e1d9jaOnTU0dJiV7phDx2SYhltncG/dVoMXi744c/eh0+nXOe12gqcNO/oPNlQy
SyAPSBNht3c57siQPt4jp9tY8DWqMy2rohky4H+bbPpjNQ36UllcDcPZXfbqIFtDrBxg7acj11YO
watRHpusC+duRCkc16vdHOOGviQ68f7fyRIHDYvG8mnSchkOFdjgyU3rXyYKiiANCaviC8qqIQhz
dtZk66NWUY1vs6bwW4smQEm4EQcWMmpT/tHhaAhwh0/vssY1F+2FRGGmCqZStMtHu1JF2Lji7A0A
ootgjydww2DWPHulJzreVFAIBD48AQMzLs3FD2jaRlylH7uGf37Xt6w58QYfdB9ADCFjVCn/wB0s
TtMF8xH83hYYQHx5c32cDVIkAHn/fyt4DkSsqwXECn3QtxBGqs1BMfBVOWhaA49gVSNNoZzbonLb
g74A+Qey8EjNufvh+htsmOuaNU8gGVEXI3KWi8MPWT2+oHS8dyxteJ21sDFbNDQ0S58koGB7Jl1w
poWI61R90L64GSr+dyHvatRFG/XKpKDmkCocgCYZKvIIZrmT4woAtPZmaeOAXXcKNMRxVQ3ihiTl
AvccgjJRl0aky49lk4M2h5AaNcQUOa3APVxfmK3JW52yHhRonYHii5bRTu/FEPC7DJeeFzFD9CnS
biePDG2qdZTOPdtjx9g47tYY0XwMtNXNC8wLAgsHb+ROpFTKviHms6v3BUNrnKh0qVI1c8Ykz3DB
Ag3ZQ5GKIoI+3M6FdGNLr1n/WCPsyR9VmUiXx4BePUB16b0vf/FLr+LjkluOWkbfipv2twXhDAI+
S2evjL0x+2s8KIr77cKdYkzqso1c5H4zOR4m+fP6htqalsuor159FL6eKPN1IrLxjxBWUvTpHo3B
1rMvv796dovEYtZbQRrbePUH02tztMiwR9q25SXdlXX3zM0r2Xsi8Xye3vDRcdApj2yMxWsVKmEL
pAQrLT4HRkG5xu2nGwtJ/wMIivSOm9w4d9agz6GTHiDsjhV348+BgQHCto5SSGTks9Bux+P1Jdqw
+TXu09W1B8JSr0zccnxwC/kbDeg0HFQzgmJnvPj94StBOXfHEreGW8XPyxwYqoIxjU3wIxg+Oj1/
dphzDFgAReLsue73sh4bG3sNAQXcEGKCLQZSrfuy9ORZMPbEB2svvN2Ib9bgT2vyQMpKERfWlXVb
sPGzqGispXUgg9m5Hm4NsTJ8pyWaKj6USYX2FyNpSIQIZVEdumrvMrBhRGugpsNnK7V9hyaqm91I
D7L5mhY2/319b209fWX+0u6HlCG9FfsONGys0X6Z3OHP9WdvHI9rUj8VQGA17WeZoOMGbB9pmn+s
HCf/xbjt3pCKzB+CgqmnxrT83jS63rtX/4PMvXHxXWMkfd2WphgnKEaMvbjpbRXcLowunyqvz495
BjUElDX7U9nx+o5Xnn0CjsM62RcMcBfk8iZAbgGNENzVoep4f3ZdKY915kDJq67f1/ULchTn/73j
mHugLcoWmsC3/yBS6dAM3lOaB+NOfL+1tqtYYTQgbe6HKo0p6oNPU+uYwxwIfbq+uv9uiW/N8spP
zG5TOFIJiH5o44pwYvMSdZXtH6pqdl88pJMPgxHAOgvlHG1Pg5+eD4t7tgyg2J2roV2ffvFChEe4
goaXXqmo+lss1InstFyO7QJu9tDjIj+Cy49HE4Aspyqr5hsnYOSD6t0L74Qaj3N6hDzI9KAzU9+A
Gx/a3CnqqnKZAFlWVnWroBN41iO0oaK6a9uXTFD72yjK4jnjnnfHSrBcq0KXX2eAxO9yz5QqrNA0
dOPwpg/nGZvomEMr4471c+Ajk83GZ8it1reTnU0AATGSviD5EZwGSLg/At3Xkh3Pv7GCaxASq5lf
B7wIYsu3D2Nf3fJZ7Bxdb3t5sk4Fm7wep7pQJlEWsw/FzF+g8haEFGR0TuknTp+dSzLu5OjfPifJ
OjWse1/3rKpMIokTgVgNPc9pmI42Cq9t6LJlZ8O/7Y3JOlHc1JLVpih4bOXuCxQdusgOQJ9jd/7Z
btu/1/f921RxPgBx/2+35WIbtwbaNWam/NxQ6xPvHQdHf3+uqElD8OKf89bj4dKN6MVUP1zb+jT0
3cv14d/eEmSdShYgi+e4QvmxhaggXJi5RWLt+fqz3z6QCVsdBmPNWvBz+V48GnhCH0HU9JNZe3QT
W6tz+aJX0WCJSlnbZD6NSbmoaJnLU4Ds92Rd4HWX1u/3fcMqKGTUHQtiMy/uNDQ8hM4eCl/c1SCE
2tlkW5O0ctu1VLmz+F2TeMhfoo89bN36wFHufd/7r5x2JYZ58IC2RWMPEA1qKSC/zXskmoJhfucQ
K8d9ScsP4BmkcWrTgzNBRKmeDhnZcSwby7zOjVZDW9OAeZAq1MwgeYWZGZzuEy+bJfTnPaDNhkdZ
t9CzFDoEo+tMiVmKI6gSj7WEgGL+s7ShHzD+ub4WG7a2zo9SewE42K0h8GoscA3Evtm7UW89+TJ5
r2yhW0Y6Z3oI4mqeT67fHil9n4YaWWdDs8ZpGjXpNM6dIZqRK868B2c8soqE0/BL9B+vz82GGXgr
a65I2Q6D1gB7Diw/laMXfCKINpywsvbQJFtDrEx5sFEu4OUwJHlAv2R8ggrmEAChU+xldbdWYWXK
fM5wf+ymNG4YaI2AH00X+en69Gztz5UZNxNHaY8DXOaZpyqIfSZDXX+mwfcK5DTXh9g4wddFsMAi
CKQIbtd0/KkUyDDGn3SYQqCmTqP3Re8J2Wx8yboCRqkHtEaQBbFxkXfUc/FggB4eAEx3OsRFsn3f
jK1zuIzmo1GFA2NzrSgwSUHHiGc/GvPHlzttr/+6Rf4bspJ1Apc7ve1VgvAYVwIr8i3LefCy0j24
iywPpvB/dCNVd57yhkOdsTTqS0hMyo46h9RKxU2TOum5pF1zMGzeI9HdWMZ1rtdySJ5DM0kiuQYc
WWtV/Nmbm/ZXP3pF2BOneQSXkZMdAvBAHa7vnK0lXRlW6zbSUWQyCbOrD4BOO4hyK/q5tNgv5rA9
HNGG+a6zo5pocD4NnMfzDFIKP0+Gsv3jT/nv933EysLsVHCaicmPc/CaRNS5sBjZKkpdKF5afgk6
t3Q+XR9qa4lWB6bMXS83S2fAhaNj0izNeRjK6ti1EF8GG35kjHVPULm5uT7cxvKsU6GTRWXaoVAb
l236XaqsChuiAVcUdggOvz+lsHa+a2OF1ilRQWzezcJuko6WzjGVlJ4G4QtMpjvsbDWKA+0Ni1s3
zZdFbbuBjwYiRd0kb63YZu35+jRtvf3qDDUliHpdk7JY5MX4kFVpEc64qGMHqD1g+NsZDLIWO9GF
O3mNBbGQlv7JeoAtC+8g0yUc8yxCIiBibhku9uf3fc9lCl/FBKiT5VnhsSBGt//X1KtnKFF539yl
2ivRb03Yyuw5LaB9AG58MExCgqL60qZ95IOe5vrrX6b9rZVeHaYZkUhV0apLqqZ+mjo7HiUaYAmk
yWZ7536yYYfrRKhmQmRZ4wWxi3wA3DKkLOmhQlzsOH8n2z5L3e9YxtbHrCw+myTIIbNSJcFQJ7M3
QgY7CwMcEsTfy+ttDLHOfgJj7ZYNzxSQ4uAMWZ6bYkbjYR9SsUM+s7Hc6/QnmmvHKbDQv2/P+taq
rJPV/SUW35mhradfnNer3dpaDU85MBDJaJY09FN5C2IgAo3eXXTC1gRdRn41AjoCJE1ny0W1FfBh
Nhz69nmB+GLd7fGI/+sOfmPPrjOUuitBS0a9LhljetPelQIJidC7888yyo712YFWbvpIRagemtN8
Lx/HnVrU1uStLLFXi5ipcbtk8Ppwmc+LBeYS5F+vW+LG+bFOLGY4qWROJjcGOOG5U2XsIOsiy+LH
XC9fSMaj68NsOMf/NHRf2HAX0zQJxvIeoErZJVa3vLR53d5wXJ0OLpDwp7aX2c00N/lOKmnjQFk3
eg8adHcIjS6dtDNY576ne6ytGw9ed3frCWwIxp7rRIk68Uv7ZLXTzkm14bfWrd06WNCiIy/Lnc+R
RxWEPKuoAcKwANSwzueDM9OdRdlAkZC1Ngm0TXsuF8bjZXCmO48VVgihyPkIEgznAIiS+EgNxMD4
ZFlHH41zR9LU3c53bmy8/yiXkN7jabDYcT0D0c0k6K4qh7VIKtrVsRnH4qFjS3C8vv02bGjdEV7O
EmLhVU8SBRsa8qRAyi0t3+c7/4HcXvmeqhhckOqiOTkf5Tnj6ae6cGJoIL1cf/cN0/nXz/Dq8WNn
j/akLtd/h4VNA/XWRZ8D93vjf547EZYmB9ei3nE2m1tidTKncykWAka+ROjxawaWgQO6rn4sjfhZ
un7UFQOIG+tHe8huckLozl1ra3lW4fmUQpHS44ETE0bK26Vt6/tUDWMU1E2/s0gAir4dc/z74lfz
WNOm9GdPokkXvDHHQnQD8OxukD6aKfe/NT6f/TBwB2lOtd3Op9wa0yryczaL0G0oqUJ38CG8XteO
CNu6xj+BzR0j0dXngpblkXH10XQzC7VTWgngmWPsVaj2sZzhCuzzIQQHuHNAMk0d0Sf8pIPUi3wO
sJbwyz/gpWLHNgjkXVtVbVTYAMvmQ//JFeDn66xvI1E5lIzbJ4+PvwPlOYcOhAnhUBATjRp8mzNH
2r8j3ouT+iIkxENdsU4PwG7HrA+AUp5ldRioAcpklvd5l38qcvsL0qtWCP2mCZhY+7bMSxK5Hvud
AfEPBL64pw61b9F5Bix1zoFgspBTGceL4sXyzIJKHIU1JU5d8jOd/ObmckcsqNNH02CgMAuNgw70
pHVtaCgnyBF0s0HibepCtHNNp9zV/JaW3XLPx6lHW9uSHpiZ0Q5Mu+yW6LyLlKEQN0Xdb/R/j2AV
RMdl9mssgr/ajFnojvK7skt1I3y/Q0+CUWdbNiyEJsd0qqqhghJkKSMHCNOjJyEzYZkqtilqQXy6
NJJl9NzVblK32VNFzHgyOKJC2hd96C6lFxaeBfrbsvmVt/plLJFiRZuwPooKf9WaQ1iGuQd0h/2R
dkDvpSgS9Arep56FfjEQVp1EkVuHZpLIfGQkxTf3dtiMlXXoBgpuZul3h6pHu18wNx/LtDghz8eO
Qe3bYWdhIWpnAu4eof4BCjZe2BhA/VyKVDi6lpaQjdVL77W/baO/SnfAZBooQBQP0HX7aoNIJhzA
WVN04sN80X+tyPQ3U5KFnNjYvgX7SKbhZzAtdyNancDwyr8vdHhGmeDRmXGmFWmFprCRuBCuKXzI
2ojTaFk3tHXFAep0H9zM+9tI1CwkuUUr9wc9FVOkqbmvl+ZjoKeXaeybKJPZcgR7AotaIb8wjYmB
1NNhycZb22E/lSie6UTOXl9aQKA7Nm7JqgxNab2wainCYMrIregz0K3XdnFw28U5+VV+S0zwucp6
dQhEM0S52z9C868IZeAaMInYQ5h72aNjBXekB+9K0fpHYuybtkJezR4UsMa5/XkUaNCwLBPOE+bb
59ZH2S8kJgLCI7R2bZCfmuDoDsBTkgHx/FBYJ1GjP6WsxARKprb55Le9BTxyBUomh7TnrEEfeYYM
cAQO3uZYd155wA0kjXgNdRGo9/knRrPiSJk1XzBLP6k0v7TiIFVoqvrYgDCAiuDb0gxnwgc/TJd8
OXDq/Z5BCnmk3hQ7Xfk195fnukjjDPmLUEj56OBVjjjIg4jny60oxblozIfMcu8o199sNdhog0jv
+p6pyJmKx8bp71N3vJ2AEzrQchxPy8LJCfheHo5D54fWNM4nzCcgRPOTq3vwHXFGbpq8/5IKrZNy
Hp1zNeqzRTDVsi8FFOj1aSYdCQE9RTuHe2tslMdbw0ewtENQjeeZE3I/z0GdVOQRmjTcED2Yjwqt
yAhp4RRQD76ZnB4gc5ffcxtMvWyy3dDuyHRGpe4LtmJ/Y1ofGZU6OPTohTil6f84u5ImOXVm+4sU
IcS8BWruuXpyb4i23QaBACFACH79O+W38cft6orojSPuDRsKDalU5hlGGUHJso2nAjCQMXDY3gTO
FcuFiFU7NzdkdotX9I+2Eszdx9rB1NIMpR8HyBsNtcpV4OSbstFzBCvqgw7gJlihUfPoldYu9Old
73XHgMge1oLDzoegVZQN2UsKEWXILgdPkxU8hAxUuiZrxhhiKrcChlqx57rX0LV5syoGDGv925D8
qvbLHckAhul7RB8OgwJZoSiEWIclNwbDDpJjr+i7tvGQ6nbLpPYRM2wGi2MozobeYEVdy+e1M2o3
6lR3w3JZJ07e/IQPBKAYfXksZ6xSmAj7UTcUf9rUdmDlWhwLMTRrVWqYx1bsGco+T75w0mgKTtLB
zuvgpAoayerW74BMH5T5U5VVGRch/zA589cQFORgyU76ttApWDSQM1hJy2kjqcJbFuQH3kNisjNz
uaoBCEucoHaTmVSb0h+Kdep1V/A1CPdu5zrbIQ1Qs/TNLuX5VWE1z3PY3NKMDlHpTR9lZz6Io3+C
BXqE2JpKLKjV9kHxE2qAcmPlqD9A3XLF5myKs9y+I6N412X1Jr3svSUKaR0dN3XXrjgUr/Xc36Q0
e+mr4dHKoY8kB3OwKXifdLb72GosgvXIIO+HJuyA1mKitf9sCpdDcJLvXQ55w5yYGteSOUycunnN
A8QKt0OYQa58E+L4Wqmu5huR41jVhdmjJWBQ35E6rvngRMLxMpgRe49e5tw3DZ3XEM2HSwt1PNAv
0+m6nHCauXPxQIh8aplXnMoGoDDbhYqw6/eVzw/5ND+DaYTj0mNPpXFQ7ZnvR8s/mszz476p3Lgt
6zxhJe3isM/GqNeoZ2koRkNCxbixNwZ7aYgVe5mswWKfb22g9Rmneo31Em4In1lsB+I3KYG4MAH+
q81qP/KFZ+2Mn+lrGtoGAt04rziiBwzES7NSKoD26oizkjcGTQS3QeYR1HetGeoYt2QcdWF9sAqK
A7PKdxyPUWN176duuO7anK3ysK+2tgbpy9TeLxzKL7ZV3fmcBAl6Bl2UA43HavPSpfNTPqDmrtss
TXzN7meiqojN5Z01yl8THetNYzX1NfpLU3zS5Tu4OfyZOe6Vkc9HaCoL1W81MohYBTa9K1WRxlXQ
gHQ7gmeoenWN+EUj0JxvWDY+8LJ9cmRe7olr4Bxr184+wNZMMhsGOC5uXisrr6Y4kN5zGgQjCq0C
euI0V9mdgv3bzkAw+I6PBYt8qWoTiWG6F2HaPVSUu1FJ83o3187wq6zJtu5Md5UXDUOmIvW662fx
UYPdCr4+KZy1YnyIm7lvfrGc9vB81+qadN30AjAGrE+z0rqVI/HvYBISvngWedZknO/Q63TTWHvw
gKdDM+3sfMLp6cnnwW+2qEdN69qU4bowjN00ZTOuucHIgSM/X8HdARY1pIbyezewOIfX2HGwKo00
0qPJHCIQQIH7vppctMpZ92yaqoHgkZl2rGjCZIIP3Tbv3TKq/WBY/aVwo/vB4wZ5sZG9c21B72ML
UcoPoC3clRrmd8VHN+pDuAf3LWRG7N4a1n7RP3lUAs1ryXTtpR5fOS0NTj/Ki1Myert8DmYAQmgd
18ie12nQu/CEsoIYBNh+3+RtuCaomCWkztwkbVB6tTKoJE2+C2+sccKppz3sXunBKJwQnnS5pbY1
aaw32Y7hlcc01LxIw2IoHIqr2hutJ7cz2dbJgZsHAsy98U3Fowys6qRlgXivRAhD8FIN8sVqXeBi
HB+QCKnDP3WPpEZB7wz72voj7LqN2jKVB/Sj8c1VBkF6IXns8apILN9J1wGrZgARLBOnvvjIx5bF
YI5me0jw/3TKcUbuUrUrD/ojv+2a2reOX/5C5Z9Hppls4KOw7Jr1pBRMRgvtrVqgGKOKWBJJqxEx
tYpyW/C0TMLGvBXEqeNRTWYHS0EcNTbohmYSJHaEaydNVrTXwNyVccCcamvQhYbRxDxGsDbyI51O
I9BYpF3pSlkxA2c+zqirVqzxQJfvulc35PeyavJ4xOoCg1fjdoVEfN30WBO5M777IPsl2QxdV9x1
oqrv75wWOwABCmayCoTprj/2MLLFgQpEnRDNkPCiPZYUl5msId0qaEZ+ZbuowsFH7sHjfnOdGZSS
Zub+cgo7XJHeN0kdZPkKTAGEVjnyyEnJK/Bzv6YQv9jTzqNVQLzFLyrc+GbwdMKhBHsmC0zi0hC3
NZ1+NHlgI9328fcFDK67Cdn2YHXNCpJhiFVl9wNX1ybuuuxPpQd3jU8pIuICS9Z0ZIXSMEzjgTpI
ctFZ90U5lfHUIXmtmF8efB30ULKHgWgyFdCoSSlDklrgNhQwU9xDMyiLZDl5WK7wvYHuA49nErS3
yht5EiCMXhsgyGI3RCWgaex+1c+wOHQgiRFZzFF3CNdpJLrxWg0IVCGAjTiU2ueuK1IdDaYoV21D
6bocGV2jZ3hFs6FcoY1hr7k2f2obDWhK834FVWxs7EG9IGNRGy/MqnWDTu+NXyPSBi4webyvfsu6
EVsIRtkRpDPwMbo/GnhXoKhDey9GZ/4NjS9zC2VwXG5n3ARcfODLoMWxdWw/KqSRiQ/8d1RXLo+8
sMpjKlCPntIqBj70WFCZJcLOO/T1Z4EJdSCmMfZ6k4WA/zV1VkPRoWN3eYZjqYMTlMsQk31cU5mp
USaxS6T6vH9uw/QewmlHCACYeKyLR993370Ktz0fhrrI/2nzUM8ML4W+AYQo0PfgUv8MRdPERtIQ
kQp+iYEI/RiL2Nvp0M7vCpvQvSwh31CWBY7sgfxph/bt1A3c9D4u57BxvO56Va0V/OsMHa45FT9r
Ox2iFnK2SWF73W9oPekkwIhH8PmobiRU9IGBKzCvqm/iCdl/TCjt18zN9MqljhMTJauVdiSPatBs
UVzPrbUeZHdb+y2YwxN7G5Rsk9zUzQqQLSeuaXZaRMUzhdydjDj0nWF5nLvvQyb4ljNRrDuVMtSY
cXElsyEbgOfHa9seyFaJk81JaT2jlRm8qHIsThVCuvW8PliFQTAh9+vLDcmQhgp06a8rY1ok9jjA
LJxYa2nT7qn2MsuPQwUyeQ2DwnUqKwA1qJ9eNyimvNkUfhZIZMIg5qpJr4zMzU9nHPQTVKnG2BcA
hKFxkDfAFzTmVSnC1gzDeIQkY52URnfrmub8NesKflVS5T20hAeHTqlpQ9PZfShSQPyFS8vt3JTy
D6Q4+Bz3cBWP4VNS7WG3y+O6CJwEeGdMS03FNoC826ZlcMCbUXrfQJdAr3VWyf0Ac8eDGHMvBgXL
t7f5YMLY6ly2h4FOHUa6K5G+6T7IJAg/6QyAVjh+TweOLp1uTxOsbIZSse7axNVYR98syC3lBdFu
GKCgxdGOd50rwcIhQsb7PBv3z9c1zTMFP3pq4/xTi6togw5pKK190JK9FOY1KPw16L0XastnukH0
9Np/Hk9zIjA7vYLXsFohihxS69jWdAV84uZ7H7DovyqH5n5QedZejAC4KKfaSVne5Ib8+N7zT0XM
f77AC3NcZUMLKIIRt2BI99pmiA2i8fcev+gplRZlHRhToAkp1B+dKXvtwVftwos8pHMzsCgjT4XN
05ZCIYEQs6otclU6wxH1tDdG2vevv+FMD4YuisbFLNMeWASU3Qv32kGmPqXk99ePPsMWonTR0m1U
muIw9cO9qunWIMWdqf/gVtjlGRZUCFuCxoE5HL22XFOi6HMJhf/pvvD+v3b9z7R3Duh6oHH6exTd
ix0JS8hBgUaHK9r4LSQEXnHqO/3zCvgPOE7rTs1hcuTD4I0/xkpuST5eaLufETMPl/LcyhScQOQB
RqqhrreuqLzEhubQOtPKWXnGKW4a10yn2zUy+c4RO5ZWYtNA7x88VeCHHUGKvYCty3Vt9/y5Eyp4
/HpWzw3uIujIOiRuWAPQ1af6VgfdK47/DKrJ3oVP/7SjhZFdRJ2ykFVrSyCl5qJlqK8B9I84l754
HYersF/PK0okO379MZ92M/CyRQBiwPMJkDSCvRs2znqUfNzzuTthD+CgXevp1s/kmiPbihpTi93X
L/10y+Gli7ABjVZrDA2XB4NcbseDvMVViBbfHL9FzKiQY9rELege2d9TIZrbGd4i5SzfLNu7nuX8
8fVHnJumRdxwFfQth76he96LFy70fgi8QzgGa9zxdpOen75+zbmxWoQQqIvWFesIaAy5aaE1pNnN
0PTzJeOjM1+xlEM8FfVhspOhZQaaMjo4SNCK6R5qK2sFuDngbt85iDykcP8bLjioLxReVHQ/CuuN
+91NrseD1QzuhR70mU251EBMe5grFH0JgoR+0wPaimixeFtc4S7BJ84N1GLXC45CM0Qy7L2rj8T7
AFMrltNbOVtRw8cLx+m5oLcUKkzZKFCVsaYD4RmaLD6p6hfOgvm9sl2IAHZ10P5ssHWmCNI+jogd
u0CFcQbWTUUADPq36E2yj5JZzsoFZ+QlGDoU2/hM0wsiJKfp+g94xWNLPTILdutkQIkeKyO4q4fx
B/eoG/GseJ1ImCDLw22q4RdgF58POVtqk6EEYLrBuFj6cOqrShL34RxVSuzbxkXKf6FVfe4ti3Br
T4ML2Wg6H/ziyfL7yDK/7PltLuBUmH9PqJ4thclSaSH770kF54dmD6BEFqGHJ6LB7S8M1bl5WURU
mH5MdtDYyPPSG+mEaw2Amu8/huGU9Lig1MMFbfZzg7WIrW7dtDxkaH4XJrPRVGw2QFuiSA9oDEyq
zdBfaLN/vp2ZvwiudApVO1HX2hs76NCsTZ97kHgy13xLEAILeRFW67YMS9MRtod9uJHO9O6gtPSa
jrM5tHBKTiyR4+4/ibK6sMw+j+NsSUezgKDFNmzpSUr4xXabZ2jgrb8+Is4M1pKCNvJS2LhItIep
CafD4CPn0dAqO05tb22/94rTevgn25uBsYGAKS5yAhzXtRLipzenHVpg2beI2UB8L+KrD+mPlE84
5zwFS928cp7dWT7mbn7JmunMFlkSzQJXOFbaev6+Kdz3AjRD6JXdV1IWSW9XV8zvf1bSuzDZn2dV
zFtkVWAveE6rO7qH1TSqqVl1w8P6OisADXD6bdUBItehleayafX1/Jz7uMX+13U7QVEYwPQwQNck
35XqLaXbDEVkhjbKRC/ZQZ1baov9z6ahBXV6CPYzqt4FPkHKjxYt9q+/4tzTF7u+4nmQNiV6mVzM
17TRCeQVb1PiX1jEZ4LXUqQrdINOBlpAKZbRBHWaHBOAZixx6a5R6EWiXnppsZ35kiUhrQ15jkZu
G+4ZvB+S0Aq6XdXnAiV5r7sw5We+ZslGUzWrs8qM3aGUd6Vvw7KUrKh1lUm5Sl3rmy9Z7PscVeUG
zJTuAD2l7diP907DrlmmdtmY/xgqdES/nvnPb8oecxfbPxUT2qenPDTviruySLdkaBPPOXKCLAcN
olHK7STYmrYarITvXWLZkreG1manxjLlh1L1V11tv3AkYHGYCX0hNJ+bpEUgsEqHqMaeDPgC1+AN
3NbWpmEKIChUzed88/Xg/QXZfpKVLVW8JuKRSvOsObC3/tWsvf3a7IYNJILQyP3pPTpH7za7o1fp
gW2P4jp/4j8vvPjc5y3CgUSdk/QOXkzv5e62kfGtTRO4L8e36OEBLXSodh4q6EMEUnIUWx9H7+VY
Ho/FJr2wPs/EvaXSF0BVpZs3ykAERx/qkL2P2VRGlXHuPTkmXRmUCeutS2K55962SBqkPczMGwp5
qIcJBJwPJ7hqrSoR6bEcwXsEBOvrcT0zrEv6WwnDYhu5P8pq/q+uAG+ZFQkQL+sUkRbc5QtvOZOR
LMlvBqxZXWpfHiYU+OcphIjUt8qaUPM7fdg/6QKBc33Y1bRCMjIlHuqz0OLZUW+6kB2emQdnESwC
CGJoB5XZg3R/dzUQlSUAfcNPL7gi2tqWLLuwe88c40tFspJbxsvF6TMQt9cjLL5g5hi1RourbMYZ
rn2ygc5+s8oRPy5EwjMnx1KprGmLgRVQZD7grrkBkGpVaPYU+P2FM/Dc4xeJQjYKaKimNkToZ/kQ
1vZtD3vlNHAevl6559bUIiAAJt/wjBh5AFtp69RsXYtL7ivnfvkiOSAQ5ncqPskDuvD5akAGj+Jf
+cDodMm299yPX2xvZyQeQy8aG6KZ1rCgAnbkEoH/czy0x5b8OpT34VOSd8NB8OE+zMGDtym0ePsg
EaPaVQDSTY5Zl3b1AMPNC2W2M8t3SbUDkNATYQ+ri77UIbSbVEypRHvaXvsA6apKb+CSmyW9iybk
19N/2oCfHET2Yt93kxd6sF/VB3ysgs+C8zqP6bvW3Qp4mwub8q8X6GcvWex+wm1D+xoLYbaKISkL
UcYh0DoHr+YQLxiIddU39bj1/cne+y2aaeXottugKIEFRq9y1Yaq34CGM6+qMSM/84ECbxm6ACmP
UGsRQ9Ufac2GF02KYmtbwGAoP6W7vkxBKPAmsW4LQ1du7sv1DHvySBnuPbg+re+/HsQzC52d/v8/
wXOEIgZYX7I+ZL29sjq69U8lbm5fKBWce/wiJTHSrUCMtaoDs7JEzelWpfm1JO2F6TmziZY6SMDO
QLYvTcUBWjubEWDYWFOLXjiyzqyvvwnQP0NzUlnvXR2etMTVPdNgTFPgQMesfhBhdqHEce4DFnFG
Mn/CYKf9AQCNzSj9RHPz9L2ZXQSYsBoqDZmn8TCTRxaebN52JbMv7L0z87rkEvHOoF0+QfkK4LRj
T/0rWHYeoUp8YVWeGZYlLXWqiVBumA8Hu52Do2MNDKj4oUkvjPqZlGdp3OwwawINYhYHmtYOgCzu
McuKQ8rKI+H5Td2hK/31HJz7jsUBGAAjKtV0Uoxndy1orp0aNt968pJx5ZExoAis4kDm1t4qCKPH
LXcvEezO/O4lx6o0AqpMNSj7RdZt3Tr84Xb6UthG0fhM4F6c28C9tqVuIG6uiqE6Ktvzbsa0AKyj
hY7aw1zpUUcM7NFNBxpRGakGrNeasfAH9jo79q41yyvoqul9j2vcbePY/GEM2xTYByifvmcebWQy
OHMGfkhOS3gL4oq1HduWPcHUHAi8AKzwm3FuAaColTnKzpn6BLj9Vp3QXn0Xy44CHIH9M2yFbMGE
CStXP9huld3L0K/jwgcnNKIoGoJnVoVel/Q5FNmjtqN8DSeaHJ5GNaQsuUPfBMpZbxACrp517XYv
Al/+O4WC+LOqBvKsoDmRqN5gxekq7NazhJkLhAUMkNSk2tsuaa/A8flr4wMI3yydK7A5qgCE4KEw
8EXRfrCaercGkIaFfeK6IdAyUNAG7aK1lPende1y37mNiOtJd1eWZ1oThTXIkhEPT7ysStlPQZrT
Bz7kEJCDrW3CgO/fhkH4avu6jQUv9Udt5fK6AQNko4AovavK+Qi47ctoT3rv20ClGhVOYPo13YFm
NkmACt7RMC9x8UyhLYHTMgaKBWD9WZCoVTnoLqFtr8uQC0hh1HpdFc2NABGocecsQnJ0P0MTbQWz
qQeAFvLIVFSt/aywry3w/OCv0ez8tpZJq5SVSNCI4lxDjg3BvwL0L33zPAGyUWHxVSoI+CAlmExT
VzWrGbjJiEwSAzzbL6T2mygj/XXuzQT5fHBiG9k3sxNMmxqYw6iqFPB+djjFRhQTUOzKj/Fv9AmT
PyTEAjJ/aCFJq0jwG1mCG5nB/fuB5GPuax5ZwI7FY8j3oMP6r9AvBkGnc3sUs3NgrrUL4DOokzwa
ofAMfLxv7zwe3IlW96u0IekGVlrBKufWbxSmqrfCz2G7LLjYAH2UwdVJmeAWsO8ZGpaYGmgnkyuO
ZXoDvG6zrbmjN5RmH0Xl0E3WFzcmdW7hygTUXUjuczSwIu4AaUonp4Ydo6uQnWXlJmtRrIJLrL/p
OqqjoMa6CZgbCoiNjWB+gMKv93KgYuWEAEGNZfVgd941pqMDbnZqrmfAVMXp0S+ArB+90gb/F0J9
d34JQlqYZ86eNINUsaHpr7KtsvUUUtCD4Rr2rql57Ugud5MI2BOfK0DXHXRG6sqEK8sGNDfC5nPi
YrAkErFW3RPXBuDuRLzrPQ2WhRbgkA3hvM0dOGqL0LGiwXK6BEyhedcZA7+v3HupIamepFzb0azn
Z7vJ3Giyp+xhqnyyssN23kO0rUpgwlBuVAidaredgRd3xUunR7JhNQgiOW/EsUAIiivt4Y8g7+MQ
oSOCJOtH06YPJGw60CICDi2Cwo18yFyBHZg1seXK5wn+PV7ZelsIOA+RQVElVqxjketK/3qa0npn
lwYWHVN7wq47fO95PgyN+7lq4xBea7FbuN0VbEOcZxyS7doDSSupDanumwxVQFcV86pOgQbxq0mB
HQgbLHfKTvQQ4PwqiRBSNg6ksUC6afZlq/l10KhiBYic83PMS6zLVpexY1l5hL+hVjju6+vB5uN7
LSXohqIU+9zXYC8Jh83X1lQV950Dmk1cecIzUZ9ZA/Y8szc1qm3JYM/tlvjjn9wULKYM34wcuYoR
xv2YwettHeg22MHmhvyaglDcClmXq0mlxX5URV/EjnEVOB4Td4/OqARQGmmgb7iYoLSPKrG8HUVf
HI3FJEoyYdlseB+koF/N+XNvCJgpjejjSSPkIRr1G5AKrcT2DPnoNLGaeJhHIDRbyehjNYMsSdCi
3mrXJ++dl5s+HiZmP1YKxkWRdoyTx3UXQH8f3EG5ykE3g8FdQ+qrpvPo2kHugsKe41j4I9N3du8B
Tmv7ng96GitAx8C1CxjNsQtrFftFZt/meRW+Ud9cMlE/k7vai7wyzLFAfXB+DgF7nOQVfIlg5SaA
FbzEjT/3gkV2OYBHaZEBB5NsH0XxoypucliT0ca6kHyfSTCX4hEpdMBnoFBrbDy6JY4vVhZib6QZ
uHZfZ1Dn3nCq9/yT3ue11qqcZ8gSyRlsyzGZ7A+RNauvn36masSWl9PG9QsUDIcDzBsAHMrydet2
MbxpfwCM/z7YWRDZ2povfMuZ2VhK6BaK5kFBqnEvBne81f6cPWDKp8RYJHhKQ/49i3v2H/67m5bF
ZJ3uW1N/BUjKY9Do318P2JlPWLLd87HMrLqtJOCP4y+7dJ5HqfY+2qRz/s2izpLzDk1JCyda0B/Q
EW1hnjiVjykEsA5aeuWFiteZm8WS914A8GzNXTkexqyPwbhI8lwBPfCWgvwqnZevh+rMyv2r2/nP
yiUpjpMu8yEN6P3GJozSXEB8+JLd+pns/G/T5J+nB01BUBW0BSoC4e3o9j+Enf1RJx9I4Tggh5a7
DsbAjUi/d9dbUtwtMNanqc1h7whqUuYVEbvk6nTmFrN0Ry9wjZF236FWP6H6lb705PnrCTj34EXo
GASAeEqECB3CJF49rgyy1+89ehk3bOXMEwcQYGxv5h6cePvSlf3MBlvCl7OZ4uwBU/QQZm/wDI2d
6Q4KonHjse+F7CWAmRFQtXQ2VgdNnT8eehURZPd/j/4lj7EzC3PphZ6FTtrPIx8PVfcz5X/YYD8q
J0RiPt0qeSIg1FHfzRfi97kpXtzcWQkfiiHAqsyBRvSGFkJ1D1/P8JndSxe3X5b2AZSfXX1oe6iX
VFFqDp79/vWzz83x4ti3fKqCGrVXwItYIyPQ/OFSxVPpwBLW77x9JRu1/vpVZw64JdqYg0zEGW7L
cCjrjlB0WLeBfuiyeTPjAkUsHxxE6Lp9/S72+Wyg8va/Z3UJBh14ZAoyZVXYX7stma5h8ShorHGJ
fTHcp/Ew3BvKZZlM2qsluOqBus3aE7WP4s5uxSDWYbDLUvSbrCa4UaLNwhKpx/Kdo9xxq2nvVhGM
k8H+KuwZdwevhVS0U3WVj0u+21wYt3OfsogdnDROXrajPlhzsaK2gaeTd/f1MH2+QawlilmENnD9
EHE/WDkF6EtPG8caBeIpvwXiAF1LUIK6ELm5bJW4sOk/X3HW0ned26QdVVboQ25kBnl9+445FKAT
TydW5n5rM1pLkHKgLTcDUFEjKH4Y9gNQ868H7NxcnP7/P0ddZywbhnroILgZSGH7vPj9vecugofj
ZyEqcoOG7MC71L+76ZLi5LkfvIgdrcpAuLPxYEmui6aM87y5MI+fRyUrXEQOlqWZj2JTCM1v3E+c
plsB3fkTSvAXEqNzz1/cFzgdgsxkGQwi1SMo3ajmTrFq6uTrAT+zCpfA4nbQwNGFWIVCu8NVzfIV
qR2xkgwCH/Zsf+8blrDinMvWgRCOPoRDmD6FZeUfJshpbDVn7oXo8Hn+aC2RxbWTkxE3K31AMXDf
YXY1kJv5+N4JN9FpcCGenllGSw906DMQfwA1HiSwNumtHzT9+fU8/IVC/LddZi0xxXiu4SCiwPm4
7/gjLrn8SqaVtYOxJNkGqKtA/8bChhsCi+35ULOH2erC166wDCo08E5D96yIizLtb7WCX7jowOrN
srTagIZQbcuZknhqhbe2WjLHspqax5w7BHI7I9/1eeavJQ+6jVZhDx66C667h6U8hDxYg6UCru0A
E456LNmO6bTYlFrU19zh/X03Yl5lCtnLtHUghAJc/Y3tt+6+sDTapqhJ3/huR9YTa6FHE450NbYN
RC9oAFcX8H9XFBx11CX7S6Cuc3O02JB1zlXZ8qzfq6rtY9EEuAbTudl9PVF/GzWfTdRyP9ph7WmF
SGJVg7/VQTVseNWWq/mkj6KrzATAeFfQDSotYKKEatdy0jxxnUruLGtGjZNBzGNG+/3EPJ3qCIRI
Av49CWLqe85N10+XPM7OjIS/iKZNOMyUwv8CDqLjIw+nq8bSj18Pw7lHL+KpVYNH5ABQfoCk0byl
9sggSdtfkob9e3f9zyD7/rJLZtsz711fTgjXLaQearWbRRCJ1E4kcxM0cZ9BWYTFZnpvgupo25OK
7BbV4TmzH8HdFrAnaC7cGT+NkPgpi7SjMoSRqZzSvfC3kl5VBAID1i3rvQsh5fMUDS9YXFw84Omk
6FR7wJEKoQLhW3cccgl3LLfyZw8Z6FtZBs5qhP3MnYDBeExzqW9oUNRbZPEzR1fAR3EcoSkmPmGH
GbzvyJ0MvVGWVIkHrfRtOrbuDWTSx53KpyFxoAjRI72tyYXL199r+mcTdhq9fxICM86lFZiA7Kup
O0C4Yq1ntHwpNG24kAnk1/amgAoQ0xs7hAFW7uGH3HVEXgifn0Z/jOHp8Pzn9YNVerQ3rTjMbXoQ
A+xDBB22PiBGrgctALjtXWKwnFsOpw3xz5sU5CiMKWDFaVL6w/TV3QQuYjbCcMMtg0tdxHMvWWxc
SWArNGY8O/jWh+39BjwiLthtfWnzfppSYLSWm9fVdJpBMoSepdArbwAdvWvmIkK99vh1eDj3hkUM
9nVVd6MZw73GpknvS3Oc3W/ux0X8hexr4EMhDZpYgu1FCaMYeGoV+r61Hr7+7WfW0rL4kdWha3wA
+/Y1a44ZyX+TWj+k/jPnA6yC4Jfw9Ws+jaC+v6RzDz5vJ1XjNdD6YtdWCFZ6k1mXrB5YeJrMT3bk
ktQN0bc6bbq0OFgD1H1kPXUJdHntGL532T20jx6CaaIRhAKeUgi3xA2iyqoTDP0sJtNNGFojBNUU
dB2IK4ttPXcvEJexob9GnqGl3cMQ2PciUdIrp56skwJehSYfUH6pDVGOLHX+tEU7RK6jTm2VBiZr
AsRsaKokY4tmTd66Bsgj+z0HMAjXbQ3Of6bQmgndV7unMinbXsRQ2Qa9qoC44VCA0xLhho5/z6BR
AfI781b4S34MsZkaIPfgYwYih8LdD+X6JgglcBtWHXcz+pBsCk0MFuMEcRmI2ONyX0SiUXwvIGm0
KYj6U9EBRB8d5GvoPKVr1+6g8+sDpMpo6KHf6OkqziGfVUVUm/EBSab7YAhB70kHaa2jsZx8EU9k
tLduBbQrtJ7C6akru6qLhw62pmg5zgSyVaKFDkqriXurUmKjn8lceEgprxgfcZ6GIvo/zs5kOVJe
icJPRAQIJMS25qI8tNtuTxuFe2KeBQg9/T3VK1/9RRHhZbsjoNCszDzf0RCIvWUTkAQQHiX+a+VL
Zx2nWfBqIRoHI6qcvbdSIr0f4CIOZBUIyDLojhkggmCAFdmuIq6/E/Bq3OAs2SPSbLNVUDfNKY4F
sm2FxBHFZj5SbDZPXB/uUdH4lvXAFeYpqt1kUXhqDT/b5LVLKETPnmSnNo/FKk2nHNngyGk3GnHH
X70/tnurC9TBo4zu42aKjwXKTA9pDurlENjdxqKWOsIfHhnEuPXvGavEnU5q3LL7JgUvjHYOagA8
F3yZ1h2sXSHsepX50/SAtale9TxRuyDuqt1AO3dNOvfFBe1hTQseAM7TwPsggq+qqzTqYnvR3og8
aDaQipG1pYpu3FbJ0G87B7COPU2Glh0SzhC7awtvmjYDqDfdNnAcP92VdRqAtQiOYIHzhshvxOTq
o0ZYo9lMTsVe/LGM9zEvqu+ow+QnGyUUW1AAADpJ4xEFaQlzf3Yw5ToEMcsfKOjH+H9wYo9FPJIB
SsAETutxJ8C8KqNQwN79kfVKPsCMjt/1uqjXqNVBQcoQFAh8k6FEDla6jvuMBKH3AFQpyUFLofGp
wdQBNyldC1ROHFAaz8FO4cF3ChzQL6fp+2HDJh/gK0l/nU2vbnxZ58fRxvCFqXo/3AvRtnvR8Xwb
+yTYZqSItzWKFZ4df8g0jOyQOkR+Mt2N8JB9UmcASNsm9Zs/TCB7dhlIQzFczuW2c9v66ApUwMYW
78FaF7l+5kVZ3XqNVa8LwAC9jWXnFUKmJFvD8q9C8qB/4NrxwtZxC4BNINAc8xF0z54kTrQdi8J9
bq0SYBkdJ2HssBocFFR1pFn2HsFwj9b8To12uxqhpdlaoMWF3LMkkpZjumoJqHiVirsjsXy6po3P
17Cyphs4GdZoVCiVMj9BD1jAz0zZrRg9sUfOPV1hEv8IQP4JY0GbdVwVMDnv5d6xLQYSWQJX1SR/
QaOMsMKoaOhg7m6UP73GUeXCVWgEHE3xlzzoS8THUvtnXzX2c0DIrWDVgHNZlQDEWp8dahjgrVhS
d2OZFSGoQxG4jo2D2ouErYe0aYCqGdq/PJvwv34W3fg6ZVgp++z1+r5zucYVG4+x+3dRK1HzAG9N
Razd0GR7V5Q3lo3i/Em/RiS+cdz8OaiwKMEgcCFIMnOgMekNPXcHQHW1Fdr6vrNfvQaYmPQPEvG7
6x/1r7Tw0m5nnAqSHEt0DMYFsH+NuIV0vReroS5sZLhjvXd7Nm2stBA/NFbEfOP2NhZCGSC8Z9Hh
2JaD3sqSFa9lIoqwqjDnU+5a+woY2X7V23VxdIcg/a66qt6DsRhD48rIQodcPisxbvSHr+0xB+SZ
h15TrGh7Y+V39vjrertcbnfGjXOYC3wNbqQeglOoHdtU9lSvsYFo4HHdCNOozpdyJJdPM8wMXwx2
NPAGpfcIXqMYAUv09BhTK164dM81kXHoxnW+myi4Gyc4NasN1rkIENb8d2lNf6630+UX+GaKJ2NW
MwC8L0JE/FGUMm7z6pEt6iwu94Jv5ndgejZUeZHDpReQd1Z+r304gIuVGvP9136+0T5BIG2vTxgs
VDqw7c5oysDpftVUPV1//uUjMVAQ/3/pATwmI37aeSfLJStb/s6G27L/KONXIJFX11/xb6T8dwZj
x/r/d0SuUxILPlKnwFfuXdKN9Q+JMq+tBAQdxyQ95iEA8s1BeCR6ShwQHHIBVgrYVTAH7Sv3mPUQ
cVpMjdsSOah7mln5beQErb+JRlKDxQniKrjZ4/iGkxfZZXUqAbvqmgogVamcO4tP1pMXt/qmDpz2
jsc4QgZpG50gXdAANrIYpTRS7Tz4JtwRQD0fi7HKUJik/Wwf+7a99frxRU4ZeRz6Mdl21O5P0Tg2
rxrcowDBSA6LCgUwCfYobOQ3JGrUvaBjtoWAxN4qZQVhpwP1UzFwWNeBS52bWkfBOnNTG+VG3hv3
EFYG4ah9ob3NwkATFfp97m+B6/VwWIrsbdHZ0zGYENQbXSSyxhxI4srv5Ca2p+ignajcN6BpArSs
rQPqk1Ioovy+3sLMjt14zJUHuNKj6AfA4RsPVR3FKnHOJaxuO6I9ADjQey/nYhfBF+iWT0ARb64P
gMuThHHjzpt22kEJp69OPck+cB4+lRIuinBT3JZu+Xz9Hef5cGmMncf3p8t7Xyo/IT5M3vXE4AZU
UfIA3HNyuP70y4sINBT///Smj0tPg+V9Av2DrqeysyCNpH8zLayFtMvcG85///T728SVAlWsZ8WZ
2mSdvU7rP266VNfzL6R1qXmMZYR4kZYp8dE89zhggVn/PH0QMCxvkx/qATCnV/46PskHeSvulpRI
M71uMmbACkpjUcEGL0rl98kit5413Qi/fEmdeEHlPddoxv5aNV43VAwgIIjjUQ03oCSRiH7b90uG
fnMvMDbZIQOgWgE/GwrxYtNhDVbVJsqWaCNzY9Y42VSo083GRvEQvEQ4QnjjuLGDZknLPfN0M/+D
Wkoq6roKwtEBezRD7BpBgevTYaZrzaRP1UPSKXw0y4Tlgye35/QCR2g2iZe4ZjNHWWYmfUbawOgD
JkknDcz1JkmSv/4IlWvr/4qq6DUvbcgTINCJprc+6pc6ZO67jGkOnGE3aFR7hnzqsRsS667C0rV2
42bYFOPYLRyZZ/ZcbvR7lNoJlNy1dxIoJUYu4aHj020VBLtxGo+TznfXe2lm8PrG1g5hDrwqJL6m
mt7l9OzCK1V6j197trGlB+1Y9hxX87DgBTA8epsqb9U0L9efPjN0fWMxL9U01KVFeNgU+W3PyE+U
LS0oV+caxejiMpFlZFcFD7t/QlUCjqgAiL6Y5NLkmHvD+e+fVvJBRfBqdh3vhEqZA2Hx1osHcEOD
zfW2mXv8uc0+PV7Wjhs7LtomSY9p9Vrmf7S1JJKcGf9mVonYiXKyGFbatmeL76Dk6LDxhXsjOxSc
8nQUC98w9x5j3cYJr1KYBTwk/TntnSAAhcoxuoKz+h+R0IW3nFvkwp5nImwiCU4STVseFiLYMm94
CFL1tVuLCa+JJj2gqhsLYITgvZsH965Ijrafbb/Uxyaqpm1KzXFKg9SrhwjAO1dxNbSAHXTKv11/
w8wSZBJrQPxtMhlL9EBd/UKYaJWwx8IGohmc8FXud/vrr5kZrMyYyDAeiCkYbWgnIvc6SB+rqj50
0/gVzZrPTGRNJiWkKA62/dz9a+HGMGhEdZFt7tmHK9KFzphrqvO3fZpwmZ81ORChzmmCqmkFAc/v
0faqdeLQQ2oh3grX5R9fay1jagMzVwBZ6w2nwf8NWGJXvsdLSYN/KccLk4EZZ3CHjU5bIVZzGl57
vW7fghfkVGFAx27caSVW9Z39pN4f6weQsfTCHjEz/5gxy/2o1GMx4JWFhBdM8bdZKlGa6xHjVDal
dgsZGVLImSP3AUp/V0UZWSsEgUAgQNa0EtZSld15P7vUbMZWPTGqWZszqMa7qAHiAH7aIwz2gPaq
wcgpOxSSgfEBIMHX1iwTW2OJtmqIg09jQJN9i5ua7WMm87/XB9hMw/2HWAOLEaT24+g0lX99HqH8
A6WWHYX5wTMSu1+7K1FjzufJKMbUQhbPg4bAiZuNg/OnrD+uf8LMoDIxNZHL+wo0zPTEIkSOK/bN
HeKH64+eax1joltay8w6644TmaawYtN7hd2pBTsaOpXqQUdfqmf2GTXmucUKF4mGSJ00p8M+bWl5
RDS8/X39M+ZayJjpOm5BligJ2p8gZJ0Uwx2idenm+sPPbXFhPlBjTivXyjvu1dkpBkSnhQtC0P4q
YJx0/elzP92Y2KIOBFjjbRD2BBrkKoJLDCqcttcfPvfTjamck2TgsMyA7ScQ6w1sxkjZwc93YbGb
OdKYxBg0euLUEmHwIribgpshg41Z8lDmP7/0401UDFy/wH+KLB4O4ie8aZAOgcYsWyjxmGl2Exaj
hgGmnSkO85BCIRVYo1AQVtrXf/hcu5z//mn3pEBl0knYQegNP1LcnHtc1HN2VyGI/7UXmLN2rKn0
HCrCPnd2wu9grmd3O9Z1L4HIloptZ7YBkwnDpGfFTnGOgQM5vM651ohJxieVNe8okHoqreEb6dqX
61801x3GBEaeksYjFuqTw7xdroq9o9kXe9qYvqmWdVYGpXcipNzw8+0dsfdooSdmJphnzF5A6XRa
s06EQQ/J7QSfhiiOulUeu/uvNYwxg6Ec61saCxFCOv4KDeipVmShYS7jz3z2HzwMg5g1mwIeOnR8
Gjrnw47dQ6/4L8uGHpkksJeph/rIS+fvOfqxgWP6V/ZLxvl5GHyaIRBwd0ne+fqkON+msNdo0/xQ
wPfjeqNd7BU83hxNE3QtEGfqE7dad63hwrcryrzfCHsRCHNxwOIVxqiS0PBqlYv2VDTDLRyYYJkg
dtd//cXlA482xlSlRVt6JVxMx+SlIOWKcLrhSQ8y7FL7XM4v4hXGqJI+ZGK07+A5NxQPOvHT16JP
/W0SZ+Xacop6Q/xmgheXUycHP22nEFDufNenFBF/pZOti4K8vWzqGFUdbu6ePJ1X8J2M7GkNIxp5
zFSAmoK0qeDLYcHVDnX7C1172cka6cXzcvVp6PR2XwdWOTqhC9DCZL0gubFCamhFq2rVI9zTZAyI
nWRnd3CsH7IVG48FDMAKOL7VVch7+xTXwRolBLH6nhdLAK3LJZ74WcYJsCutXmLfFuE40T9Nbe1S
6x4uuprYayQH1pNKj23Dt1Fnb5zJO9hZeSszWHGfvZdksbk+cmYGpRn9gtNU1BIYl8IZofxh+9Gp
0bARvf7smVHpG+0++rSywTpywjFRW6qz302f3w8quFfT4klr7vcbjShQLDJ2kEVBmpYMd21S6T2c
+4qFbfn8lP+c4xBdNbblHoxaAk8anHVxkfFqeLFZkRsGBcZRfrZ1zW17YdGeaytjf3aELKFUZhqh
efhBNWAlQMj6CHfijTXxpYPj3EvOjfhpImSpB8BJF+gTvHTXPGnHVd2R+8b3D6heWzrKnOOml9rM
WEk5yXUqogruSyg8f+wExvnaqQs2rBPqoPzW5tNjyWH6vW7ORbOrro7bhe6aGwzGChtVeRpMlmOH
Qy8iuNa1P+F8tBARnRsKxhKbVZMdEQ0HFDVBBkXd4C0O4FA0iP0AS45cLR3U5r7BWGc9p8i9ChUW
J6+13hOH/JKUL3zCzKPNeFmNDagaEBYIQdJ/Rs00zLxI6WyuT/aLZz/GTZRw1COvi9QrfNy7vtgE
uXx20+ohhpVen4ONXHpgh4yd/kpKC28zBplry8krpto+eQUozBw2mJMbvUEwunDauFzOjRcYQ6mN
BhTRE8SPPeoeq4Lty94CnoK9lVTe2A1fszTYptherTL9GEe9p4Xcjer39cacGWzMGGzwaRqEUBOH
AeZjVbwUEdtQ1G9NGRLQgOpff8nMkcfEDOszxEDo1guBmAP9BFzeW5b5cicrmSwMipnvMOM0zjCO
VcMcFo4sONa5vw/YxkFlgO9iM/2aPoyb4ZqR9VNj5ZSFrsq3UeT+ynn+TlHstLCqzKyaZqQm7Ssv
S3iCq1M8ojYQKxYsJAOoI4v+2/WemGsmY5uxE04Cp4xECJPZsuYrL5V7FcNedeg2djdsr79lpr9N
iDA8Cy09uL0XlvLVZeVOnucmCRZaae4bzovOp71Ftr3tpTmEwr7XwiLUgsgCyFHyhn5Qh7Tt1dGv
IX26/in/CvUvbDImSRjcalCGarj6OH628QsCg+MRwvQp8MqDsmFSuSpV7N13RSq2pBAMVcwdUEva
8/aoKW2WNtSZJjXhGYh6Jn7UArQLz939qAFmYiX51cju/fp3zuylZhxJolg661HtDwyXIhoEIMoP
qGOF7VvrVXsQg+D9OuQoJZW++wsqqmF//b0z32Xiioe0zWCC6lYnZvtrEMHWyFCsUSy8sCzMPd7Y
4/gQN6BndPYJNYWrbDqqzgWbaeGOOvPw/4SYcmzSusTDnfzd0d/L7le3NE/nHm0caH1QaXkQ+05I
GYroO0edApc/iDFOFpbkmaXGDDGlPaBzilAeurl1ULiHeH0Zo3i2eCUJXTqWn2fkhbljUomlkNXU
9yUGVQYx+0THo9RLvitzzz633KdVwKa94w4YsqEn5U2BwFJXkJvrY3JmgTGDSyICuLCwqRsOMYyF
VirLxo0PltR3VDJB7JoPkFOguHvhbXNdbRwwaMx9bvM+AP+2whC1VxlKaV2Yh1//mLmONo4XOiUE
SnsC7r4lmjVq9qMbHXFniz152mc1WaqLnGs04yBRdVWUZz4O43C7Qd74HaQslPA/xqhIl94Sl2Du
Y4zpjPL+svfcHqXjibDvUK+HZEYFA3RvsNRu8FrxtVXJDD75rYb9au9BxjHJR19EN4gm7MYoW0iT
znS5iSGmSU5RLI7HB/HH4H5IWMzyZOHoPffsc/98mhckqb2urWkFJkg6HFmRcBSZ1+CjwYF5YQOe
mXqucYgAUwz7ztBVJyB4HlmlbjOVLJxPZjrYZKpqt28R8LFapDOat2KM+R5esLdIww4bopr6a1PO
RKsSLji8WnGmh8cx4NkB7tn9zo7T3fUpN9cFxox2pddD3xBhX1CZfoeX+lDCpAnRq4k30cv1d8w1
lDGtcSXJBql7J6yr8sN2h2HlcwAPY/s3WDkLV5+5dxhT2pUAIxMCtynoqdZDqTcNQmy0+WBZu73+
FXMtZcxn8BYKCwYkPPQtfe8x6CJ1Lb/VrF441cw83wRHl8gIo6CvnMLMc1+IxMUQftC3ru88X//9
M1fRfzrjT5OtbD14IScsOZWkOQG1uoPaBcXmQ31baigMJi/dloH7NdwPN0HSGsK1JAHZNNTCAUIz
D6ucLMw7cu7TC1v1v2Dspy8REex0uUYyjttOs/fsKg0r0IXSLSmL9LaPIGVAyUCQwnEaaiaoBzXK
Ihouna3wK1msgWW0so1OM/+59s7SwSllGhnJIcvHlZYkfZDyHwApsKNiU/c6W5cyn742Uv/FYz/9
ehlFo1MTcF09ATRmWiWvihRkNWqydWLra5uCKZS3baviIKcpnIHLH3U7rtvWvRUICF4fSzOzzRS/
px7lKDRw1Rnm0O1iO5GHxmHuNkrrfg1VevyVwmbIVIwNgiYuVDBCdWeH2puA23ecpQdwKxcOxZcr
m/H88/d96gsNOZCocegIxzE9jqO/LRu6p/TDcTNYOd+UbnGfcwQbgdTMdLeJfX+ryHOsjl47fE9H
1EC77wBbLiz1MwwJbsrVB1WJTI2+Ci2gDTaQ/8O1h5fkW9vBjwFrZr+BCK9/DrSANM2TSblG2Y/a
Ob7IjwJRvodCenLr5jXUhD6Ayq1lFzvfT0ABkYQcS+F1r9cHwLkDLk1BY7lt4F/PY9aoUIyud7KL
vADNY+gOVgc6sVZApVJvaheOIDMvM5Vpns9TAfOU4cSLeJ8pe6+hzbDwVcx60uTlS19kStFSnDGl
KBJ5atvyzim6ao2rM1/ps9SZOVFYsOpr9zyTmlhFEwSSMVVhXr8JXa+B6V1lUbVwhp458JjARJrp
osgbWHWKWv5yWnFfD1+8Q5p8AKtwLT+ufERKSfegBGB6Qx7t7L54u94Fl+u2MR2NUeW78nxqJnYo
CxUWvjqibnoP0i/iPaifgd/oOq6dE+hk48rL1FKt+9xiZmzssNnroQzmToib2SkbITvvvkFRs7Os
9GuHUBMdwCyHVzrrk5NjRTst+akl1sJmOLOrm7gAEkR94aiAhTnxdl0QrAR5ybzvLo7pcDFbxU60
8A0zrWRyA0obCF41Fk5oV6U6WVk0HvFJ7FBR1n2LLSte+KCZY5ApudNQTdU9iZwQzMZqEySF3NK6
zba+xZcwMnOvOP/906qf1XaL2gKcCSjqkFjL98TGQchbIvnOPf48Mz89HjpdEJpSGLcw9iiiH53Y
JUjoXJ8ic882j+u68PIhqftTGiT2Bho12HTl7p0toBL+whtQy2BEc1I14BzEKYrzG2cX8fIO8IS9
7JfMoy9+AB5v7Oi26p3Rd2MRZv4ApgFYXFDS1jxYaJ+LoxSPNzZ010XmdhwgmIPgBv6A+drN/9io
NMucH9eb5+JehBecv+tT59bCA7g/anjI6uHokfJP/lJRa12qZp/EJF74jH97wX/2V7zGGEN+kBet
0zkItJA6PrlkyF6qoIyfqrjFshvHEJb0cP4GIx2LFDrf21QizY+tQ6Z1hKqEtxLK1W3lJmLhxDdb
42KMvElbEhRzD4IQXtwnUXLvtGCal8n0JsEnWjles7F5tW1ktZVeeuSNOFxv8bkuJf/f4qjYbAPH
PxeYDS9Tna88QSDh/kmWhO9zI9LYdCyrrn1gtpFjdvpvWqt9LmzQLAh7uP77555vbC82zfXoFn6A
BY2sHFZAq5UAZeEvDJWZx5tc764CeJ9ixQmT4qVL4HZUPMdLXOSLZwmfmSUiNEsTu3NRsNmlUh1L
q44OCgyihWPd3C83loJqKHzCe/xyHdzbYLXkdgC0vbcwYC8mCfDbjZWAMaQhRV9CwZaOcmtbSm1h
Xt6B/w/HCaxt3t6m0xh2VstCaTfdEmZu7qvOf/+0QJDAr7vWY0HYui30BPkm0s/aGb62OpuXeJFB
PRCNUP3J7EfixAcNDUEWWAtjaWZxMy/tPMpEVfFmOonBTh8S4JIPVZsl372hC9Z0VP7eF0w9X58X
M/P6P7f4Rii7srGgUP0SA71JW7ZqcK9hSfHFAWbMbA7ATjv2Zw0PrDnWvt98D7T7Bkzsl3LFGGPG
1J7SQrPMQTrczVATB76Q09a7Vi1J/Wamn3mJr9MmDtRZUViWzW5k4CRx6/eXGt+8wLdTnJMKMYJQ
89xbsUxh/2h2DoMhGoyPN197iTHBY2f0etdB+6NAa1VUHyP/iOgNT52F4Tozgszbe0P6RI8V2kcM
H7QYV2lTbDpZrsGfXJhuM4uIeSG3rCjLdFxqnHd/1LATbLO3iDwS+1tm3zn9/ZT4++tNNbNqmHfC
WJFpkq1OQOkb14Miao0cxXct4MH4tRcY2zcheZt2bqZPEaFkjWqnY02SU++NH9efPzdWjV2axFGS
NhF26biW01PW+tbBrkXzlTiQz8yLYeZmQTpCPBDKiRzyCSCLImr2Oh8XLh0Xb1F4vjGRkyLv0s6X
6SloDpV7ojVKSjKxj0i1FiqArZb62oAyb4KjD9cbAGZSEEtGN0UQo1avCTjckMFasl4Jnvm3Q1dO
J4uWzU9CJ7kQ6ppZ2s17ogyavM6qGMe3bNxXsbfWuFih3PMIoQFLnq4PgplRbN4RpwpG5laJl4DG
vpJOvCm75JDHSyWrc48/rwOftlZUx8Fbh3J1SjuylUTDcQqeVNpbmIMzy4mJY6mmTnmWQoDfsdsX
DoRVFMcn0qQ/Cm9cOJTMveI8ez59ARhoNh87jtsDearYnSwBe8XyTsaFFXGuhYxZDoQeTHeSVJ/G
GAZobFA/JY9eU1QkX+/gud9vzPIccxvVX1jRcYVb1QOcN2/p+NEjF3L9+XP3HjMKp/1pRMS6U6eo
TJ0wJlTe5S4ogKW05R3lVXTD+yzYeFFKb4JMRyFcWYM1yfrpJuoF30TYM7csqr2Fy8fMsmZC+VHO
Cn8choUBmfRfkwjWSdounRQvP5ua9BxnTCNfQKB+miSoP4MNIW0VRwuxtMsjgZrYHKCOaex6sT4N
mfVG4+HnFI8vxZQsLCdzjze2di/vVdDAjhWKBwSZGlBB4tfCXopyzFw2qYlM0RQGA2NbpihkHMXP
itjFG3NI9CNnRVbt6ooTqJh6Wj3aY/ERc2gfZKz9FWTh7Mf1kTj3gee/f5qpnmhjS1oKMymwshXY
rmpbVLATteqYPl5/xeXJRANjMQAWG+5FkvthV+p1Vu8nSKgd/hp1X1ps4FP4/59QjrFu49iCHNSu
5ZGNVrHprRxoChdo2p6zpSTN3Dg2FoWAWXlZwQYoLAg9FU7wBArNy/Um+nfz+G8chJoU/aqh7bmf
oQCDV+QBYK9iQ7XflavWo9M9Zza7yXpVfhd5zLZJUtQ7MPflba2oXsHQ0zlwv85A7OzAIhy5+NV7
ybQunXpoUboCxies8dKbQVHY9FalY61ba0IzEZQlLB1SL9fM+tSU6Hi9D6fjCVWrae64e4Sn5FGm
iKlZeVGCx1XyW5l3iHBPo7trA/AD7QTiGiWGEYIbbBAR1OhfKrDxaWCcczoLLiZVigtLazewfnsO
ur91N4HSWi8s4OSfu/qFHjPJMY0oJupwsN9hkdtuqJtACavtctqgdNf603bMerTBbWMbpOujco2L
OTis2mmP+ZDV74GnEe5Kjlppsi9o/o48LrntfMvdBwjnsbXgcOFOyo44KysHFmpljTRxtolbS9jK
5MgMr6LGre5YZambStjRHpAv/hbYPdlQJ8ueMpZEOxZAyZSAuL5LYZO15cHAwSBtHAF+bAJr8ra2
8VsoFBNVHqkngSDRT3Az3nQu5bOrPBdXAS4ggB6GUf9tyiC5UW1i34ksGNYeh1XV1Nv5Te959Q6H
Fr7qiMoOkaLVPnMj562t3Hqd2DzeiN5KD9hg6oM/tb+Qd+I7X2Zk7xLdnWs2f2caNnAIXEBEhALo
Y19a773vqYeh8tUOpVfOoybWixgabxtZWfm3KlHk37RWtXXbQN27VYJ/FxNs2cRUCTjvoBG7KFLA
Z07Wh5vnUCv72bRN2qrdFLBoXmkm7C1KG6dNAcIhIGQ2X0MJMT72OXmHnD04TsTvbj3wSw/gYBYb
q+zLIy4vQK9OMln7CdRLk2bTWeDwO6Z5tFFOL1fRgKJ02L9nAISeRf22npCYrLxiW1JShnnjQ3kE
XS1iAMEAsN+60FNwH0+oHFjRrrfhIpsG8DWFgRNuluVGFqMH9Fr+4WGH3rgUEX04RcI8cY3AFaSD
tdce4qqZXtII5DJ3cOmRub218mrS7BDNdK1VBUvenUZq47vnFZaz4rHX3WcWQqxe24j7IVfObmz7
fqtrZDgBC3qV/ojKzKQuny1RObtqzLrvjUSaqm78sV5ZTq5+ZqOnuhWIpPBJ9bx+S4ibbYXK9Xtq
jX9dOCh8o200btA1nVqBEOVuGbKn24RPHA6PrdoOk9A7zwO/o+G0iwEQVv63qOnTOxtCwsempMhP
ofY9QEvE9CfKqFS7EpkoAManw1uRFO6uSpEmg3+sc6jS9jVXiEDKuhLfYA0JmrN24/F+suoJaeZz
gyuJUTLk3c0Ij9edFUFKyG3RrXHc4j+GROfrQQA2u6LpBMzdqFMABniRv40RH48ZHQFYbXvSrf1G
FYe6SvjWTbsPCCPf6rGHwW8B3hyKKBDQHtMWJgies8/BuOFrS3TeFglFqCHqHv6nmyANnCeJ8VOC
Qq3870mCMNGajCQfN45G2h17wo5FRQuer0B5hv9Y9461D+BsCY/NqsiBoaj8HfCy9XMqkqeituW4
kmlUZyhwgdUNhix4XyzK1xHYw9+yanzRhGm24XEX3YO4C2eQ2MKSaGnQ4zGXhEtvvKCJN13nFfHG
y5BzW7gPXr54UlNgKSYh4lFij4b+iyvU+6pn1w5WQzqGQ/czKpfkRzPHGVNlWbYd9mgcoU45oxNM
fvMJJJUCbqh9rDfX9+q5TzGibVjSi9IC5TMEtTtapayHajuB0jl5a+38DBV96exi4Wgz9znGPpbq
HPW0AXQzTAWHQYE6LvoNcdyFusSZk5kp/4usSg59mesTvFTz1QRaC/JIKgJPuTk1SbGQGJh7y7kh
Px0xMycJsrqmfnhWW0pYGqGSGtP/hvlP13tk7gXGIR3LMLhqrgLtSfoQlOUrSe01pU9p8Py1F5xf
/OkLGA8yFwRoHiqWrARYlgNsf101bUrr7/U3zA0qo41o00jiQTEP+56XTKt71k4bDQw5LBzWDTax
oltSap0b5dK5xWwsee7wCr0xTgUMjqHLi5871LNzimyXuzBHLlc44DBotBiodDGAoXgLEB7rPKbr
yOq2rU3AyH52p2br5/lDVL2KaunENzdTjHtMhVIZVIMg0Gv1At618mMgxSvg4Ash9vPvvtBqvvF4
FA3aAIvj7G+l7xQcQsd7FfV9Fi1VHcz8fP985/g0wiTsQ3qNjzhpr0T9VQzRBWQtaiVQeLvQJ+dH
XfoE45oU9H3ajnHNwjb1v1VO9uQCk3F99M61jnEzwknYssq6ZABvFAKetdNf+Mc9pTkCJyALH66/
ZO73G+uuntwYICuvROmKu1KwSLe7hdvX3M83VtlAwZPUrXMWJk4JvP+LbhNorh8S+e36L5/pXFN5
Kfwigr9g3pxA0eOwIhA+1OVusk3deGEhn3uDsXyMAUQ1durS0GfxsST+saPDs0ym/fUPmFmdTEIZ
fDQcSmk8nQbW7MqkTjdpyT7UmHRrN8geZJnvgfFfqA6c+xZj6YBrYmT73YDSj7NErbCT+tTRPFhP
IiUL3zP3ivPfP802h1oJCgjR4awEUjT4awe/kPxYuBrOjFNTCjtkE+6GVtWePDcf0lWMm/hNExfZ
QjRl7vH/4+zKdiTFlegXIWEMGF7JJLMqqbVr664X1D09jc1uDGb5+nuyn2p8i0QqaaSRakY4vUQ4
HHHiHNOMyxGk/ED7Aizh/Rjs+b0atqSY1j5tmPHilKkIfS0TiGbO0EOzRGxDOXUjBFyxMrOrNWAd
SdPRqhM2PgU5jwoBVZ+ZRWdZ98vHdG1bDTv2Sq8uXIb2gbpmWaQ9r9/11njTgNVh/5URXGasUMvQ
LCAEiNgdUI5fL00XPqiZ07gjwbLhjD6fhGsSMi4FW9yS2WMC2RLIagyiR+KxGOfyHDZttZmvDWKs
lO+n2gdszoHc63TLfefea+nt2E8bEP/PDxJAAP+1L0ml74yB2yZjS95Vlf0mwv3aDpicjD1bJODN
1pi47fDNUtNeZdVhrMRGrLqyMKanI3MfAj1uLwnYZ3eQ8YXe2rsz/r58ej53o65pAbPddEHjNk7S
e+0x1N5b2wKQV6Ia2hfDP3Rp332r+HV5rLWJGDu82LwbSpq7SVjrHTotdqS587otAMXKBpud3dJy
U8grcQ/PrMHfUb8UkZ/KjZz7544CEPv/nh49IAFUonSXcPnM7Zt8hIajW0boC9o4Q2u/nv13ABV0
9jCOnptACfgW9DTPKYoel5d97bcbl5cTTLVllRZ4bdlwPTAwBPjL8HQOKFDi2RJzPf/O/4/kXLOV
u5XIPLbBNCcqA+1e6wThm7SF9T7SmqIJRIR/kAFsN5zq2mKd//7hrkSTSZGVtCCJX2Owmbq3/VRs
NaP+xfl9NhX636+HrW/zjEo7gXRBVKJgfwtGrPJQPXpv8t13keuJQ7Xz1I78As702t1XN/LaOdA4
uEIr/tJ8q9FoziPxVL/gX92LGA8gn9y4ydc20/D2g6qoTMde4nn8JMcq6hnbKRAThVsA3c9hF67Z
aG0TNpK5BGuqKq/IAGWCxtm5NWB/w52lX6pqeCraq8sHc8UfeIY/qDXcTCZqkrhQwULJQD900/wt
y7ph45ysLJbZeJ1LQcqlzJ2kye0njQpmpGvdRGCAQsZOjnJjmJV5/B/HnxdoVEoUeqK8GqKiHbLL
znGutpI7a583XMOcySVgRe2AVJjceRJowyy8DcTXBBhcs/k6czraQB/JSZTbPfHK+SbtcWODV5zC
3zrFBzv1oQ6vWlWgd9KiUf/dDr4v9H5Ky/3W7bW2wYYjCCqbkUEJRIe2gOhgvdfVQ5M2kQ3Cwstn
dGUKZodvm00pk4A+JNoudnnWXKuMJZYFFQyriULlboBsVqzORH77uq/bjFduUueAhAHTO1lDlHMS
tdNVEz4UMoxq6H5cntPKgTJx4JWVt5lDlPd3sJrk0K+WEQ+3qm4rm2LiwGfi+1Pmjm4CWb0KxUJi
Q1hOPlJxLhpOfy7PYeUKMLHgvScd0EFM6H+CdNJcTqBUD68vf3pteYxDJV1eLUiteIlMvQMjvyyQ
rLQoiXzt68bt4lDHEVxgp3n+IttfsEegLn9c/vbayhuXA8iAIDGNDqRkWe56P+7c5blpnSsCjd7L
A6ytupHvIKVgAAGFCCWclH4P2kn+WERKD1/7unEflKOwfVX1dZIX6g2qON+kO26R+6/8chOqXQ9l
09AF0WEYkBu3VzcQcny4/LNXzouJ1O6bdND54LsJazXKGmI/n/8ttiLDtc8b7h/kNdAhldpPLMhl
dPrgIfjI8ufLv31tWc4n6YOHhqyTL4YZr6Km4ZAVRXIjGIOvmajZVA1eBN5S5bfgdpv5bsjaQ1AE
W40+K0fdBGMHvhXOBZh7kyXvHvK++q2GAJKfHqRDa7klgLW29IatWiqv3bxlTTJRTXad6nM0eCDt
kw/zVnFobR6GyYaAKIxh0w+JhKT1vnDLEDRrff9NIfV+049z/+tLG22CXMGzPlSi89rEs+vnjvpX
87CFi187Q4ZT8Oel8S2oaiYDtMehZnUd8C0K/7VPGx6hT1O3WxCpQS8mb1EOGMiLZnP1dnlNVtbe
xHhbE5KEKi/aBOX4V2uyarTl+38WzXMox2Rb1+HKHEy4txhJT6h3zhgiuIoD0XcHBtbSjYfpSuBg
dmnP5Sw95YOcj7iwLebX+TVBMS5meevswfFxTPuMxDScyb7vttoHVkopron+zpCSGEPVOknqFeFd
1is/9qeB3hFV2tc6k6gSUIW3sY2zvGONnvwdmsI2CR3XNu5srx+8luIuyVO7xIkr9JOfpxOUSiH4
C/G5k5ttJtZWZ2mYP+qQqmxVSxPu6yCBu2E3mTfO36scdx5kdEk7HsH34z5KC61vEaoN4UtOQubE
l8/nSuxp9vyGHa25hhIrJP7QSorcKlRY20NTwxc1s/MdWs5fHMiwYITpY1eFbEwqyAt0P/SI16uw
UXw98/VuUXGvONO/q/xh09pKW3rhUDhvLVW+jnj7HYZumKDeHA7Ll/L0rgnx9msXNV06nzlL+Q6Y
rrOfLr4GVHdNGLdLlDOijrQkDZ/iIpeQly13NdR5eWDvGtVC5XYrm7KyViaYOyiLzMohUZh4lt53
Od0HYDuzxufL52rt62ez+rAToMRskK5HCApBcf221AH4113Qf+va26KdWRvi/PcPQwRlKkUQsiKZ
Kj/do5qVXdukB8vJNBdfwiG49tnffhgCTrW1g4nrBCKw3rzs/PCK6a32nxUPYxumH/JJSdq5ZdJY
lXcoFVniUqE+bPUQ8w7LbCuvuHI5mPQKSzsRNP2GYyJASb8HGLd8SS34lK+99ExId5hBar0t0VDM
q5eOPXV2LLae3ivOyURnOwGdMlba1mlyQXdadhHBg9giNdS8T4u0d5eP6goonZpAbQWt5nmgkFGl
uo6rttiDRCa2QE3tipNteS8sfcvEdALjrWAvOZVRl4t94G08yz8/xtREcp/FnOjEHTDYhMARQtrc
8xPfHQ6XJ/f5IaOhEdl3ihBco2j5E+jz5lEDefWYuXN2QgPlfPRUviUo95fA+/9TmtTEdI9KLqhV
Z13iqx4C7OAPPRPeBDZyDAyCI4Azdq+MTuEfSJPO7+7UwMGBeOUbRyEMV4AaDnm9LLGUIecRG4uW
7Cwh5R851TN0KQv6LyRfkeIZZdODiLTo76tUuHakgFAB7XJFvDs+h0MOCmmm9U4GOt162K1gfKmJ
qxVUFsqVClRgmfBfGAjtIURei4zvgjxELr0Cxo1W1gz94FkfAygv79FY1kdqTnmschuMYZvULGvn
xXB7PqST2k5p0Kb6wU2qxb+6qI44QVsEI2snxvB5pJ1mBYU3wL0r0F+R6pbn0zvth29gTf75tUNp
eD7SqqB10gWZbfKDyHsXUVytXpdNDcWVqIqGxosHIX1e1iNaffymvGrBh4rctSWiXkOCZZbHzDvH
inkClkCEVHLeAMus7YwR4jTonS07nxSYVgi6KdALtzly+V2Qv1xet5UBTOy1F85NUANnnSwz3wsb
fAABOsk02/AVn18U1FTu7GbSEa/1psSmMtv5HcCrZaU3aqMrx8rU7KTcGsVCKUlkBda2iRB0Fs2A
80+Q0cgmvnUbrQ1z/vvHG3uWfA5KCCwyFgxH+INnmuvhpmI9AITott0IDD6/maipe+70VgoGAVQw
ivbBnsGTmR9JaEdC/7tVV1gbwTBDP/cgceQxKDV5TntymvYpbSayg9x3Gmf2+NwE7f7yqVpbMsMa
C0sURZ/P6YnZr+38Jyz8HVDwHC+ey99fO7WGMWooPlQDB7SSZ9/8dHR2AQsRzG518nz+OqWmCkhh
ozIi6/HcmZp/416dlCP8Yrt8Z6O8Eo3oo0AXeQR+78fL81kb0EgYDEK5fKqg74hardwBzT9f91kq
oNZqUQtExbI4ZiUUT4fQ/93VQKFfHnZlGU3Qal5Z0nPOzCoNpDY1Muq8WGKLbiHxVs6bKVsxl8Iq
ZyRezzT5B8cpRDSDabFw5A7jvUwSvF+X57HiZUz9VjfMkNIFy+ypbd04nMVvtPt8LQ9CTeWK3K4X
0oToxZmy9Ah53ruqcTfy3ms/+7wtHxzLkgI30rVovSTKgsAjU3+a0Xu7vCRrW3se88O3LWsifTP2
4amolze/rp7cpbkn4fB0+fNr16Ep3Sp4O/TpQmfIhUDcR4rZPkLSdtr3lsuuB68ju9AV01HzLL1K
e6d9hNSktZE8WvEuJnRo8HNGssECRE/aKGtne7u44f6bsr7ovkzgkKKkAeCsBM2IgrrnOPXPrPAQ
t8sEnQRbWdo16zBsPiT5ALY+0YB+dHTunULGXjZBha4B4EoJaMZVfrlR0Fw5DCaIKKckQBMZ3gND
+lQDQpfej/mX4JLUBBF1ZdNpKSzrVGfzEDVNX/Io9PL6G3O5zzaeUytLZWYLM7/hM2uQBZ4AhgKN
YVDmezS/jodwcLNrFszzHbHbTm+4xZXhTOQSepv61FLVnIA4hR18OygPqcggJltWy6lqx+IqENn8
xb0xogsxQTM7Re9g0qPlZAL39gx7KvPfl+10becNF8OdFC11Gb6ul3pH6gapzVftbTn4ta8bTmZO
kbgFMwJCFjQ9HJ1QD7G03fHYObo/fG0CRiQBKqvaCy0mkyrnedLXRQqRQ6V26Lr3NnZgxQ2bCiWc
eugcPtfY+kLbcYkWv11rFfnX3uImUk2wAStEIefSllD1mkCGfhwFe4PSuNoYYcUdmvIjKQKSAX1d
S4L+1jdQpT0GNdQmh8J6EA35mss1UWpqUZ4nFtSt68mNpVh2mU32uXR3BJyal3f6rzV/8to3wWq8
zzR63Bh0CK3BvSadFAcedNl7LRr+q9bp8Gh1UECZu7HfTUUXxEUJVakoDLl9CnAhJY2X0si11fKS
yh4S1n5RXdvjNG28xT4/J46Z02FB0RW4z5zECmR/UNTvwQw1bxGbrzgdUxylbIiu6wzhv+yzt2HW
5LrqMrRHNqzdCysbHgtr2WLFWBvL8Dl1B5qVDKF/Qu2H+SwpDS6lfAKdVvBWqGLjWH6+XNSE1lnW
nJXuotFwtVxTdNo26deAINTUs5WOa7FAFODiR5sl07gzoZY4MR5fPogrXs2URKE6I6rIcFue6bg6
50UX13hibJzytY87/43LdJjm0pohtV4BDjdGaVqMOzVY6e0CzvON4CzAtz4zJCNp4LnSr+3BRxZ7
cUIgfpCXdafwhnVotbLo9Et0aRq5rrq+vF4r/sfEwxHqhy1rAfBqrdMyLHtPPNNC760+/NqGmHg4
f+wags7kMZHA2/XIjVF0wUMU+/LPXzmnJgzOl24zhItABCPIjzal6BzOra16/8rDztQh6ZEWykNr
wgvL9cXObpjaDTNT97anwm7PcqgLWGGdoilNqn7vVstWyu3zc+aYXVDE054zeB5NqjE/hSz4N/Dk
b5uFG8mKtc8b13Ln1qCdLxTw1xa9730WB6AoiruStsfLu7I2gGEnrW9NKKEDuazs5ui1NeRD5M7W
X8xhm+hBLv3G5QKsOqDmzPeq1AG4b4rFQnDJSqA+eEE2Yte1E3Ce4IeHmKC2H0LrGAR5bHgbUkgM
5GB0iuqxuslC75SD6BEqo9ODixlvnOjP146aAi+NZgE0S0Hk0pAh4kzsllBDrf6L+TDX2Hu/VYhZ
JzQkVkUXlSge9kEQVaQAFm9jAisOzDU2v1fobWFAmCRF6Sw/fN2IR7QT2HsLPELfF0vVPx1IIIMR
aZFbvHxrXsDwmdxLhzzj0NtBZH8fMnUVDH18+SivnQDjoQdQtiK6Q30p4MuzRBVi34zt3cDFIcv0
XabRHjHX81PhFP9cHnBl/03wJ1QU0MU74eatvAG0Z9w7aEGu7bxmG/uzEj+YsE8i+zxt6qJO6uI9
Uy9WCrQ566IM7//AbjYMZ4XIhZp4TxskKE4l0YtsW+2018M0gUppnnY8HatDwDsOHQe/POaOlT3q
mtcINFxxA6LdIhqBbLtywKzwfcrA6DurcdhpexkAuYQere379U03ijAuUdw/atuqdmcl1ZhDFeft
8h6sLZERYuluGWzHQ7kgwwXf6HcfaYo6fNJSgbNgS5Ro5WSZaNISNZWOtPOQNK69Hy07bqsS/ClX
tKgPOQ3jGUxLM/l2eUZrp+psOR8cmZynDFx0s39aAPLducgwHQGT9u+AqNlSOVyxe2p4lgrdfqVN
2Zw4+cnv/+mVOnRQ71P9czfUYL77on0Y7oUD+IiWm46d2PTUgzwPtVjrx+VFWtsRw430Xt73Vcm7
JFVp/jQz5scgg/IOjRdG2ZJPB5/L/jTl4EVt2pZs4EfWRjU8jFKgmZpR8kqU/11YdhQ0/Naj91yX
EVnQWt82cbfVDbUylolIbTwalIOVLUkbdlctlNvcwjpWtX1TA0gl1bAf5y62iq30yEpwaaJUoUHX
9HRGTcoZSrBWo42vh8yC+9NzNgx15Vib4tFZGYpxmoc5afpvM/hNRB153saree3bhhOQbqh8cE3p
RFCfXaP1sHkIPW/elSGTPy8fuJUhTDCgtvAo7Rit0SL7HKTf0Ek/sY1Ttfbps5V+MHhvAEUeCfSc
9I4fBegRYhNoedKtS37lxjVxtjTQAv+gEzrj7V3hei8kt56/tCgmyjaUYV7psEZ5yPejDCC0Aa1G
hb0VK6z4dpPzGIy9TtoJyz3xXnRgHMy7fdBgW6Wlm12NB2ns5Cp/+tpcDGdFg3Ssq77yT45gVwOt
f5GlvIOI8uPlz//Ncn3yWPyrmPRhl1U7MMYKJDvDevB+lLYDtIOy/McCQu471mZoUEeS795zcwVI
F2RisoXdL9rOdmxaJoRkYCEKfUGO+TB5O3+wrAhktEhma6/Yk0Fk97Tr25+6SvEfaI3/IDoKTi5H
vDd+4F6DDrk75J4/Qua6qXfKsax91Tl9lOsiA7eJHUT2Ihz0l5fezmoaP5plcRZz79TjCCmLmIm2
PfkWZ0BpgGQLnFiIRoaFH/F/hC/U4mea8N6/6gSHSiM6mevYBWdTxCsb/SNtN/AIbEvTEoVB8+DS
7rGs5n9Sn4zvdWpPv1tGyHiWuqIxwPhkJ0lr72ywvX0xWjcZoQkD9CJ1fO8kFz+A/o57W9dVFedt
vhWurRmy4YZmWTogsUO9hGbNHNXeGN47Tq/vc49MG8metSHOf/9wivBW88AC1TVJULyNrgd5hu8K
VF2Xz+iKvZkg8LD3UeGrIchHSH0Dcppv1RK8W50VqzB4r0i7JUL7F6H6iS38xep8mMXgeJKoBZH6
RAkkOEJ9qEpxbDLve3GmB/ND/azK4TYPxntvBP1cMT3wNN16V604RBM3q7WrG7dy5sQe+isgP3Z5
uqVatfZpIyyhHIpnLETEQ9k/k/2YW6+Xd2Zt243Ag2dN2CH+nAHPDyOBtqkWgDNebnFpr/xsExc7
d3UbOr7A3Qyku834y+JtCR+vfdq43Kp6Io7dgcKlb9Qz9vDkhVtyNGufPh/jD6doDp1uKUIIp2Va
plFdNwtw3lukzCsrbmrdjGHVDcviuScfTLbDbF/52ou4djdMbe23G3bcygC7WJEm0S2v7oMihWSS
Ssny60vnxQS/SsiklwV1EVLk7wyZA3RMRTZQeZe/vvbjjedDJgbP77TLTulcVbekEst1AZDQ4fLX
11beuIgJg4pCZZd5ApWsX1ZL0pNyPGtPB0/GXxvBsFIQPlpsboMqGSFHHdbhPqDATAzZ/MWrxgS/
dl2mSQAG/GQs/QgUsqDg7Xc+OCkv//7zffL/7tMxYad+gbPetxZB2GXtlpzuetzbgU8jlm+cn893
GMIY/zWtpiIDzUP4GxHwu9EGg2BZkC0i0s9fn46JNkXOfCHS7RuUGp3mkM1EHZphGk62q6ff0wCa
VTkzcQ1ANft9ecE+f0s5oWFtDfhmnEXkPpzPck8nUDVO1XMl0QVsB248tG5EtOTgppw3runPb1In
PK/rR9cUpBIUr4t7kvQRuMIdiKbitHnv5p+NXT1fntTnduKEhhW2nOQOuG/AF9yAydQvbzpA3P15
K3O7NgXTDAEBAL8UOujkaP9UJf01O3MbyUzvqEB7pAs2q8vzWDtrhjW2FXgyuXdu4sqH+0bo22Bh
G0H32r4b12bXIAbrVY6KSa5BOgH+3mCv9I+WVTugZzi/pfnWLFZs0sR3jnzOl0ypM1h7Blc4PQT5
OwXZbJN7+8vrtLLfJsQTvdEs71LZJiDY3PfOeOXOoOfNpg23uxKUOSbKsxJiyms7BFJ+kdaDV4Ll
IXIX1Rx9PmRH2GV96HWHCxyme7QrsFhMKkgPjQ6sf5pQDRvV37WFPP/9g+mEARjR62KiiWM7e1W9
Dvw3CSCklXYb67g2gOEMQupDvqvrO5SXvSkCsuLkD96zNTteBK+0cfJWrMdklq7l0tpF6Y1JIBYn
i9nY989K5d0rSLjVzTTx7hj2dXW8fDQ+nZJPzNFo6WW15WpUUot3p3oV/QyU21FX3y5//lOHjc8b
nsZLxTz4M8wIje9AmllpZHfqNGl5s9S43OoJiMlxKn5cHu1zxD6GMzxPk7tnsWN1nk06R0yCkayn
4Ru1yye/tecY9Mo/iKCvWciussW5FRUgyIJPKPttsUF96jh8YgI20bHglp4aoTiaNfkhIwyAO6Lp
j4yK5q7vQ3GSGTTXImFX/ZPlp9bGSq9s5P8hOS2f9+6Cla5FfezA1ewQ+57n7KoIRXx5eT91I5ja
+cR+sC/AtfmCXsEiGQY+gU7bTdsjOmer21G56v3yGGvTOP/9wxhkzkWFhLJObAd8KmM93XARvvJR
kH2qtN6YydoohiHX89Cljlx0opUD4Z8JKkNWeMu5utNz8PPyTNZW63xpfZiJP7meX1UYw+2zeFbV
IWNO1NKtl/DaFIy7z6mbcQFHeJ9MdWBn6JOa6rhpveGU5R1/qobW2/BH9Gw8/xczYtuNqzCg/djm
s+4RVafgEPGUqpDCGTIkgkZvxxmktnXds/3o1+DBKWqhjhmXWVxkMt9zpyVXYQZhbMRWCzSXwzSe
u947jUBUPMvBQ+KGcrkrbEfif67OPd4l+3fqSmBeRFsdUp+G10vqsVvbxnlDOCHuh7YgZ+JNB8yY
6FngXvjv5T37NKDwiYnC7Hp7ludGpsTmT779b8i3yPrWPmy8ZVN0SPslwYcr+c0dnkP9JcIq/GLD
JmtGBAtZjV8s76rsD4Dy0eWlWDm+vmGIaRuWtc8DKN6h+t4HVjSmaBglauMqXfv8+e8frKOzKACa
lPQJgDD7AOmogg+RrrbWe8U6TFpKOZYd2FaCIqnK5aS9akl6Oak/Hgojt17Ft1DIa7MwrjdHFFnO
glEnbdY9Ei88tlDzlKUfX96DtfvMxD3q2Z99Ydt90o524UWupYJ4RCfYKVxGdiQVtffdoDkUXYf6
jhGdPziaLccwbazHLveCW79shtfLP2ZtrobDgUHaM6I2lXiBOqSFvkVW99Vy9EYpY23HDC9TiaIf
nKbsk6YId6p7nZbwOJF7D/p7l3//igma+EiUReGQ7aJP2FwC4tN11XUGwpyny1//W+36xEua0Eg6
F1LBSfaJipdDd62vRdKcaOKPt2UdVS/BXu79SMfqWt/NT9OLfnF/QZC0/Te7t67T+HVjkz4NHn1i
QhRHxwN5LVH4FdyPSutXdSZ1VH00il9evwW+9lb26u/fPxhvABlY1/KlTqxpnHadW7jxIoiNvnja
EFgyJflOFwQgnbRH6L+AuF84VPwSDjg8IAbOj/XUDtGweOVT1qbh3qKMXFUo+O66UWePE1LVqDUt
fTyCv+q2gRj2zskzIAx8Sa97pqyrdqbtHbeH7t6BAMtrClWvac8nUv/xVJ/eK8fPr9BdoW+rJQSB
nxNYAnsOoGba+f6BNIJGHu/3TvWW22iV3We9bq4ZGl8OdKHqxpmn8VqnDRdRWSPsj5B5qF7zM4dx
OfL6WPR1FwV+GcZVBskBohv1kAl7uA9SIbeQaZ9bnG32n1pz4INrPO0TN7yTw97P4tr/kvu1zTdn
Xc7tpAdED3Xe7hrXgsqItbPL75eN4fPWE6Dvjetu6dGyNPuWc8oLEPHtF1+HRVSnfRotoH+4WpBw
/elSWnzng4P8HFcdixxZbS3cmqmfF/TD+Wy6aiBOX/WJ4/4YPIIKe7rhRD7vGoeBnYf88Om87EJW
egwGRgcZ9ySwgV8Zqru5dv29ZXl53M9gVZBArMcllzMUOFNrXw/LHPnTuLxMJBdH6L4UG/XrNYM3
bqAqr3swMOOGmGsfOjeLy29D1Vn30qurs57GFDm82jo1a+tqPK9QFUSkgUpdQvv2CgXB75DqWDbi
DeKeL5LPPKhxwVQS+vCFKwbEmR1PIEuc3kAJhz/1E6o7ywg8Q+2m1XXvZXingrXhte469SsomUj3
1eS2IGkCgq5Hb0s23KY0yPZj5qc3EBsYYwnREWA30aTHcIklQ1gAjaN4djxDmMCJh87nG9136I+Z
MtU++KIP4ryX8p+czIjVLFuP11MagCIa4W40Qt/oJu9n66aeO3rIiiZ7IFPXP85DxR6WwbPf62kB
wFYKFG6jiVjB3uub+QdHMeahb4UXK9mMr9whzELHXRO8gUcy2LXLZB+XZYQYnaV4d5WNWZ5FUxBW
sYvU853kbXvF0UP/k6f28KRyHia1LfnDjJh/P1bLBMF7dDiXaVbfp3MfoJKIDkULDem3jdOlu0xq
6NjaNWWAOBUMlY+8OFbSEzs+dz/rrFWPoh5JzNBn+tPVUsZpToeDWoiIS6dPjzVu54eg7a1kAsL+
qoE8z/WgIXuE9Va70ibFYeoX941Lnv2E7FBwjdYWtu9A2xfZTZselBb5joxpd5i7M2yU8mZPAn88
ZAKXhm9147OgoHNt0EgNn+9iP0cnzOPRWeY4HUW3d1jrxXnalk/QMap2sweBtcxnENfqrfx6yF21
g9BCt0MwKV54SppYh9R5CAVzDiydgn2NZpu4hEB4TG39PQ91c6QNbfYT4sJDzX31gBxvfsonnt+P
pArjICsrCF2BRiPIh/cxGPv7fkpVRGRDfwddU37vi1T+bu1RxmghGSgI7wGFuexLVzIoJtOlJTvJ
rDMZiY8QIhrGGGwJSyzu0Yz2tQEMjwa/UY1oENMJt+2k0vNRCHlVtU5/nDXz9hDfO8lxi+7+8w4S
n5jIVMdvZ+WwYEioOyBt7jbFPmeKX1MpeQQmp/ZA1GTHfdhnzz0b0uOCfPEDE5MTo8uAXaUEEUc5
OtVuIe4S64GPB/Re1L8uL8bnVy4x5atbEsrcIT3SD5AwP7K8mASKpdLzoiUc6q1q+cooJhy/1iHP
QqVA651BmZnfkLaIvOL35SmsBGcmFJ90gF2iljwmNYDMBc7hKO7Qar8Pio1+wpXbHfRf/70D4YlC
qKx3iEukk8atWH4MQ3/dwXo4YdeQ9ojRMrG3KnKqrHpj0JV7zkTpN7ybaWrhSqdNMd0yUhY7dARM
u54V3a7A7Rvniyp/fm0Jz0v74ZL3OGqsjZvjkh/g8t2qT5+8jEM0bLZ+EFttoY5XjoGJoUa7J9QT
gMpPeHhO47DT0nvf07zamMXakhn3qU953jm07VFX6Pa4Og5aAWw4NbvM/ZePGzn3NfdkPNtUb4up
PhsMEkLDbsxzd69CcfQ890FQj0CRa/zZsi3hoJUAxIRNUw6ZWhsPGYir/jORx2DaeDat2IyJlgZY
0kcbJt7xajmzODv6eoYwhLNMP7NBX18+VCu7bWKlSZYVdWn5Oplki6dZHrG2gdDdVteS89d7fBI/
mey4gD/JjA4zUiqVe0XBQxJCq9CpDp47R7IWu6oGM89NLX9AjCUt/2mh74vCTRxIK6ILFLLTK1cg
JKieG8jeh/ORBs9FXh6r6a0QTTyBeULLt1zzU8jVFXUB3vJuRv2UugR9GXsWqKgrf3J5aoHo69Ij
xBb3XhUR3h9cnT2kctrVVQuksIzSs/IMBaPjnXavBG41NHX6FBzakJwt0OzWdm+NbUOkO4jS17Na
k7tv5J/cvmttgk8/9uD/qSDx5x6W+jQ5y9VYxMy7Sjl7CPTzmP3xmuWRkWXnQbKoyK6WzI8W8JoU
4U3aww7GP21wINN4yOc6st3fjfun0gtayPLYLss9qASgKgkBXJCSj68QE4xGtp8myE3uC3Er0NAA
pp92RDjVxnVwHMvTNMuodl/t5aoQz0Ujd2P2Q75ya481ztAcCAY3qiKr6/Y+6u5TqaAFB7Wgabiy
0jaaoX/q62MVXLmAuy2uvcuXeLCfyjMuPgXMrvot6b4F4YhMD//j7EqWI8W16BcRIQRo2AI5Z3p2
uewNUa6BUSBAjF//Tvaqiud0Rnjr7oIEpCvp3DPY6jFuBLY9R6JOJdBr+8mz8P9YMWRkm3Ro1qY+
RZU+NBzix/EHzew1kFjf0vdamMZHQ15lHF9tnbBtgWIw+A5Fw2AM6viQsl0Fdi3u1ndhWoUpH8LC
rBivfFufkDxIkz7AZhfaR1/lBC2AetU4cGEuVICoyiQBkA4qjf3eeqfzOduKc1/NeTikXtipMkha
so7R/LCzZ62fIAcPlDeEOimQAVgGdQoqBQe2/OqqdVpa2PT2QUOQIXmsm8ZXwzEa36zK8RMY+NJV
JTm6jOsRyV5D8TwkB+490szzsYP1FcGJGe0DP0rWDaS21vgmhjuPeH7h2oEYcNx0Bp9lg9+CVljN
J4NUx+Kkf7nFpoBM5rvT+aX8o63fdvqbZMHgHaK6DzOkn3yhGnB4mv27xMQILrCNtlFkOvZHN/lP
zJN9M5fyyrbxw2qD6y+OaqCaq6rOG3pI4GLl9xzlDBsOZ1XCIvoKU+HDYoxbLNYXN5lGWhRwjxdy
mJ5hjINUeObQ+sqB8NLlFyvLmVE4U8KcQx3L6kZ0bAwGmAlsv/T+l2261M3SLKGMHdJp2iblxNfG
4nvoy75miIAt7b8fuLIctzV6oochs26cWfzC0TT3jbTlGg+VBWDpX1mCP1y8OF225UyvEpp2sGCj
FhIwwbTIMlg4sRelrqxcH24kcIPFdihvozkyHjKeYF3L74H5NXfQd6Y7+JegOqH7H4XeGUP6/Mtc
utt5RP+1+aoLBKaWXeIciLLftFcfDUd2sxlYUFf1e+2xa3nk/+kh/m/BxHMtBrCmjV1G+E4HEriB
+DacPDzNs/Hv5n2zyoNmS18NiAyPZI003J312r1UL+qdPIBwx0O+K4JrZ7xLj7wY6l1qzSPcMbxD
UrxVigddH2+S8qctk3XlfOVkw+mytSU8kNKzjCNuAAG/da0TX9XZjTNlV3rvFwrO0mVE5jasAFWP
kKXyljInAOjga/cKynWhFiy7XIBgbAvKT7jDu1LseOn2T8yeoi8ycJa9LrABGmnD2OcAkEl8m6QH
FwjW48g0YTfQOF35taHNFkM7a23s5pCDchg58lrL1N1PKbmr6Jj4VjWWQV5ZV7opl17Y+e9/T6LS
VhaM9J3DlHm/GsJ28K/afD4/L116sXJ1iNjNIK7woCpyQIZqJivo6/ju84t/3PHCMF2sW0WjSJTA
lubgISthl9dmXqlcQaJVOtmWkIztEGLcbfNM0VNVaDvkSCTeUqH7/WR1znNsg5X9+W+5MCuX6pfS
rQnnDo5mlAOWMJbalY5dBOhbnzvhh8Iq7z+/0ce9I06XprwwSiOlQdLXwcRNFU58Rgx20ycPXdHO
gUsr5gaNETVMJurqLks6dWwZTvVCFuPJy1201XNIVm3aQeqSxGzVpUK94V8MOyvNioDoGTuguq3g
+yOEHQB6MW+5Ww1ra87KFQwG+8R3J+ThdqwtVsTUw+PnT3ZprCwqrCcyMvMxx5knG8IBMSOJjMOv
XXpRM2mr+xRZ06D6iPFGwTW7iaOvTdNlp3AuIFCRPDuDQCxMeOJn07AR3Aoy8YdnPz///Rfq5bJf
KATLkWKCm1RN7lvRa6P+GFigfn7xC0N32QZkYz6rUkgUew87m4T31Ro+H/mmnmz1No0k31CRXsP0
/lPkf7COLtuBoC9qmiWpe8glQvywD0x2oLvTk1db8zZOxihwMrsM6xYyxKqF4tGLsm9RbjfnUZ7f
Rx7qX9af042YLH38bfDrDCoiuEpM3/qsLnex15BdE+FgKjtlVsLh1WpyjVhrbwAjhak8cDjs/koU
7ADU5m9zo8muFeXN0Bpnl9bkVXHyluEMteZudASejQGT52QL9fLvOdZzoGT9bVBR7cP9OYb1RgR9
LtVDOPbs2hHd/vib/x9ZIyYgwtSydg8dZ2LXpp76bpMyuxV22u69bJ6e7Ya9TrJJD3U99Tg8Z0re
lEnSnIpc8vtsnOh2Av6PQzAg7c/HyoU5ujSBoUpHQ99iIpWRx3B8G8rAk9dK26WLn//+1zqEyG2o
zeH5c4iZ7oK512D+W11/pbxcWi2WPjBDRYZk0LGHrB5I1NxSGDBoLXQiHKvWxy4hbQArB/mQMBLf
mbO5c2xSKyRMm2cx9lbQ5nb18Pl7/JD4x/+/M4hOA7GdAe5AM+nCrov71TyldB3Xkh1itylDJ82b
JzGpzvhpM0W/vnJf6i1WTA1aQ2c3SM4pEDjq54qveNTvPMvBdqI46t5qfUgsPJ8qd/35HT8exnQZ
5IaUnqRzI7itylhYmEZKHju0nFYImh2/Zl6yRMirKrK9RuKhxNgibZHgaGbxX5kar3ysC+NyCZJb
EbR7rYNosiLpcf6bDV/rkVyjzH0IinLkqfw76ssCmFHTzHD0Hni7GbLqBcTPk5Q9/MUTYEFT+5sN
+v3zr3Hh+LdExkuTZyZiKbiMXbFqqlM/gRTU/JLOy9euvzj9VU1SwooqR9Fq05UQXkB16edGgtfx
RadtumxyjUnNp9i4HTyIcwOwZTb3lUrUQ256esqYtCY4/kzxSRQO3yjFxTplab7ndVufaquYLT9V
eXnlJHNpbCxqFgwle5aCmAyikHNb5B1AzurKtvzCurzsfklHwBgxVeowixS1KNb9yiV5AmTNmC3c
vMGJ5wJnzs+/3IV5uuwvTA0vtDKkBF0dRvo4oBPwr6txXH1++UvV979G/l/F3SBApINztAs0vr7l
lvWjLobvaED3vurwrbpI+Dmzv3Nb7oxF15FUj3JMURoh9f78J1wa+4tNIPg6niQqgudd3gYVv4FQ
NyRym1z7Xhfe4LLfoBHOOnJ75IcIQZ1txbbwg/XL9muJbXTZdoCfew1OjHAPlptARPY7Lt7gQHHl
3VwoQst+A+He2CIiA+sC3Fa6FrZJmgdu9mbbCJwpQsKviWIvvaRFgSglRbyBY7mHMxqUlLVf5b3f
oGX6+Te+NMyWFioT1vNWFjCPmVTeB9JOYMjlyiqs5mZE+JeAuHLMTdg7FpKVkEDY3xVMeMdYi+yW
QcODvGrM4iu/5kJxWPoWdMwMcZv37CDFu+LPg3elv2mfj0QfbKKXjgVJ1iKPPObqgJgfWDE7sX0y
LZcPukJeIAdsq1ZgngGb7voODQLSthTNAYR+x2PXXJtPF57uv+Dav2Z0kkFAWfZwCzWO/d4gJga6
VX4FLr5Q+xzn30VxgiifkxjjUcSN36X3mim/Rx9fKM9v0en4fLRcGoz037tYeQnuqzL2IbLQWOmE
Pw0Dum3XQtUuXX5xoI2kbD34DrBDh84RyOc+cRK/Nlf2s5de/6KcmaGnk6fQwbN0+VaBGJDjPH5l
4F54/UtTmFYiznQs8ctZlwa2XfnT3OMghvNO9UiyZvWl17/0gulQ40gKS7CDXaYKo9R467loQecx
Sq8/v8XH9ANOl3YwxkXIWdcpfSiquv/VVJW7NtrMW90Nv2erRvSIZdGyDhpJyO3QIgYHBMCuvpY2
deEj0UW5U14fzXMEOUQeqzcmk3eYc1yZIheWsyX7xO0jiGe58JANBDKVDTGFXfuGWGiiXrnDJahp
6SWC3vNYJC6cdHXoPMKyI1D79pm/y4PetSvvbgrcVb4qHtN78Uoe5cned8dsW9wXb+Uboysr/Pwb
XhqMi4Eu4RbGBM7zB5jXrGxefBuZwsayBkmXjhF4uFJ9rR4szXfyCtwEkoFvxOeBbJEYKw71mNP1
VNX8ygH6Qk1YxvDRQVTKnQk9zDF1VwUcz1dSqfwOAeXN5vP3dekW5/f4V13WBqQ6NhhMq8S9Jdm0
ZkUCDPSadfB/HY8PFp9l6l7Zyd5SZG5B6K5vPI8WQwD5pp2gEy+cnTLUujcx6/6wBj40PgLS2xOO
nOStiTQ/Fo6lNoiRzlaiy6cgtk2+gc+I9+qZLDlpTJM1CJ3OvpQT2tcabcmgzXBONtRVr2bOVBiD
UhQ4TT3ekqTsgroDjV7Z6bCZ40mHVtXNuZ8P1A1SKlgYVUqvmOnLnfBqFxEPBRyuarhBu4gFvRMk
yb7leeMcymGKb9ME+I9ImR3ayLzbG9HPz47bgJ8eURKayKt9YWCTJaYm37EkLk95JqJt4bldQEie
7yoH+1kqU+9bXqcwGOFDvCoyVZcb2bTWaiBgivtV201FwDzJX9yuAZMzh3A8241GcPBREYIsfAPu
p2+n5Js9Otc6WB+WIkaW/QTkUYiCVKI95B465axjsAuw8+3nY+7DYoSLn2/615grIbzK6smh+zp6
EcMDh7tKSx7T/Aro/SFcgssvtgMgzM8CtgntIR4mON7U0WHOmyMl+tHO5F7HGiHYLMIZ6UsiaNxw
sTPoQR+bPDhaHBLvd22w/iVozT59/q4+nJ+49mJb4PRTp9MO8ydHRFTvgqFgv5nhWlTZh9USV19U
yyl3xopVUXMo0AmV+S0iQMK5LoLWfnd5dKUkX/jcS9B7asfIjGUZ7ZNm3NjV/DYpZGuWefczKppr
8TYXBuwS9K4qSozbIxRm8qw9Z8nJlde2BRc+wRLyju1eGjDB68NIj4P1TYOY2L19/nUv/erFil+6
SZVRhMUekuTOZt/La5JdLj/c9DOyVBM4DeyEc6OQYlOktgAN3cjHKq+HHlWN1nedQbDNTBkIyo0L
6tM8TqCLG9qB6W/T+KBSQ18FqZ3u5GY9q+CsrvN2q6RuSx/OpeXkTxTsIeKxevQZNq74J9S7qWzi
FWDbltO+TQcwxPuuKbd5dWY8egkYOAgk9XkJwrOajfNoWykg52GY5j0Tg7XREtEX0NR1O1F35MaJ
XHcH6Dz2K7ds1xNrpiCznU1RN969yiMwzzo6QoTtyfWERfGmkZl5yuNUfAewBPWM9iA23HIVD0HO
vApscTG+gHs7hC3BBqhMnFvmJg9wXxoDOBk9oHIUQZ86cJfiSbLCY1rrUcvEL6pBgCNVTeFsNxEi
wBDdWo3gHclEtes6jmZ/6guw4RJn3oickjXSKkEis8BTszwrWalSSXAZhNhaHFzwqdgnXVE8pKL7
7TmVBp9suoGdMsw/JhTcEWLZADp22Gll36xhhPta2oD71VjthhbJmwSp0Adn5XtqR2KXq2gE8x1s
slKzwneargqKmj3aBT0m56hDL6nGY0M5+ibgtCLRuvN5J+K1juxdP9kVTriNWiWGPIuSvFkZfgaE
zFh6eb7B4phAxI4HTIngKwWrYj9hRbambf2UjfEvSGb/yKY6Uo89EXRjNiIhR/AMntUwbRSsx/zM
A3XEcUcnoMIcs3MzIKobrJHj2Ts2i9azgcdzVhSs9btomJ9ICjvkwYuOpVM6gZ3UYQWhguxBtEPw
6hPN2Ap+/KFMwJ1I5S+PpvcKnftzuGnrx2lshR0S4fzZEwH4xCboPTReoNpcD5HeqphHQVI6e8hp
4MEuhzszCQWuXfkIkUt3Q/uu85UlIT8j3avMqmwr+FlPMO8t7PfWZR5Pfs6Lad3BWK6I5dvA85OT
V0hbbIvvcFCAqoq9pXP6Ghc6X9dzkoOkBz42N20Zgv1dhBEtbtRov+Qi+kagCDAeEg6F064yGW2Y
24I81olk7RXlHDiAvEK4NLCQUzA4TFqvU9uKQqvV2DRQW6ObldHQ650f+TkNUWF7BLkcBnf8DgfN
Ww2DPpACm5Mx1RERpyd44Z2dLpmvinGny/HQ985Dm8rDXDhnefQ7FXG8c3QNMikzD6Imx8LNbqlb
/EIe3StwsSPe4b6Srg544npIpXPmXRd1jzLvHchcptynZXT0dPWDATpzZhaHVVr9zAZhb7mL4GUh
ZLlVDvqTCNp5gRUg0mNm2viEGh7kvKzgJea+puV/Mq/edwoH1E1s9wIgTVuaklXUeWZlxfSdKPbY
5OMmkcmp7dgNLGmOURaVP1U/gPqpVRwSZ/jZpKVeZ4iK8zNCTllsYblL4PBPRwf3sgnDQU48qdJq
QJ7IXnWBgVSlHvXnqHHC1LS1X6Q8lL3zltjDk+z0JmrHdZSJQwq8KwB6LVdOZw27wq3SlezyDCPb
VHCIgn1xrLxVKoYAkBE8MMRL61rg+1il48vGiwCgymdvljNmbpT96JB4ERQgqG36HnQrVmF053mV
rxAIJ3z0O2UA76OVK21kXgwQIMJyByOizSHOjb91bhf7c8l+9w29A4yahFA2xau2MCisMbud+Oii
qa9etGpPSDJO/JkmcaAH/uwl7k94LJWhiiQNnJjztQ1LumDi0g2HvvgVOcPOSxp0nyIARS7ztvas
n4xVQVyJPKs729ITRMTkFl3tHwSweSibBgmbOShBZp6t0I743rjqFiXwkWcZMr69tvLRaFU+yj2W
prhY5QqImjVQEuTZdBr1qAGLWjmIxLLyi958t6zmG8nqh5x1d5oCoC+lboJMZVmA3ExwVbP6ieFQ
DgGW8xPhk99ibjKMygLMzFSElmfeIOYKK1e7oedp0H4b8WicZt20XXNIk/YIFsNpnOKHvKyOApov
PxrYFMI0/tXtxpdycvA6tLOvPdEF0tivOKEVPsKhsExl3tMUybeyHt4ibnZuBGs8INSILEjpawrk
aDNOw9sc2xqSo6xdjabtdw7soaeW7W1AC/HcrxzW7hvSInhoIgpvDg9VeewWSqJbpCHVAUsm0Hpq
eWsULk+8fKdnEHeJyFU44ciEpblYwQie+2lcDisxjr+FhCgJvhetP5MRKQ0i3k/avHFYHPndmP7B
ggPidDccegnjKSiXSDDKWsH9IdPeadJdFLbGjcNG0HlTjx2AXhF4KY51WGwDWA7fWlbO1kAYcj+m
3XqO8j8eTLWbDgzksuZbnFrSAIM8iErovB3yxJCEgG0H3WNhOEJv5/rKqb5P85yskVab4xTFyxVr
vGpLJqsIPIouAxKA6k2iyiywLJf4ZsQaXjWlCWbLejcFgQi67VQAyR4U7TXTPmRvsBFNwMx2PHJf
xlC1qwqKUFmy+6g858QSUAUqGm/gsupgXCOHAQt1+ubOA9atZhhDx3iPhVEwhGBqxO3y88Ao5vxm
HEx3hzxnYOwGbx95tPltxghqRNtus6y9AYgM9kGdjk9jP53QIgYxDh514dzRP6aNHty4OyCHQJ/I
UN2C4Vb5XWV2Huz7scAaESBH+B0K4XGHPqk+4b/bGAsOB0uaM2yIpnZlRWkO5wQbazNF3q0cXHqP
LNTsNtN2vqIDiQLNquqla9R/C1gc1v1+qLSv3CIsrVQdE0v2oZkSivnwXJs/SiHOt54KvzSzP2K1
7Fl231WeT3hr+3GDtPohjzc1CL8Bdaq3vEN8tazxSQ0N57y9L5zoqfUKcOOhoInMr044fpqPN6Wu
EQ81bmhjQPDuavg4cyfQnblJ8zQ0c7LydPYUN8cBW9SCDBtilSyYAepq4WxKuwpqbb/PbrktZnvT
muzOQVhNXtKVhkn8BAw/gieoTYdjYZpN5hrgp1Ew1+K7a/QRttRvuQOLSjNPiIuEWy/lCEYmqLlY
rpKgYdZG8hmYbh+fKALrYxEHhdW8lEO2RhDYFhuUsM6iOzilIeJkXMGK9jUd2L0SP2HA7cMr464A
XY2PmsDqOz/1cXec4RCI4Js88Dp2X2U56OdYlh248vcue+46KlceYSHL5n5XFGmIk+kp1zKcLOfN
zvCrrLR1sMv8ncQZmBMltqiUHFJQ/i1H7ksYZtRQxfuZAVqCva7C0tTSVaqpCTurfqQpg/RRbd06
qkMXZr6+ByneoKe9lZ9z2qL5KWlHaFXbwO3Kg8HmynOcewjRI98TFVYk+ORCGAXhhIvlt0+rrdu/
eM0L7cnRBYcRhmJyZYqC+PAtBWhdREW9rzwbRly1t66zuljrWvJQ1HQ3wjVmw2oiNl3b2hvZWseu
zJM/UQxuvGJOsa/6PPdh3XzqMh6vPWi91n3UbxmlKBN9vW2KqA2TuXdjP+6HPIhsy17hYNmuSl08
N7xfQ/iAeVGVP3IJhX0LACfNxAk5IqvBTYjvGLw50wN3RL3XMQEtfyxeB8fmYaToDweKBXuCCrSy
8UZi14EGu8QLo25trycHmgAoBqTT7Dwep/cAZ2Dc5ihwgozHsaijCNdAf1a0rZCzBsMkX+sK2yrt
xq+iGtqn2pk4cJwYaRmNNj9Kq8xvCaHiHeOy2mmBR4LFWbwDBw92gMC8jpnlkCO45NkmljDGmKO5
dmCBYJw0aEcd30ugrWtk1bdrL0vweRumY2cL5wZvlcR5g3PaILHqO6Wno103tvpHrkfp+rQts5vW
nsp1V9PCQ5SxnR7zgszmLje86oE8QSJ7Beu5cMJd9jknZyr0WBm+k9p0K7sU7Y1nO+oKQPpxb4uR
ZZ/zDO817mSSg9bdFtaNPloC/gRZOtpMKyfjN6A5bYppV8R/YmquPNPFuy5A08k0ObAMwDwlNo50
Zjsc9s5WAL7ixT6GaljoFscgnDL5rXC9aw97Aa1ZyrBIh9NblecJSL6ltAJbJXa0zehkE8xFq36B
BWoNrbYiKdREcwPDgIK5r7G0h19xm7UTVA5u2m9TYg37ytjWqzPFvVnVPRtuQNobf34OalzCSxb4
WywV2LTn/N+s7efQHuHkPbH4N1fUvYIofdiABrixANyQ4s5TZNGJfZ+kz0M87caK3rV1V/idoNsK
oIGrxFcI4rjXAoCbWnh9gLMHkUvzDeFWw/jna29pAb3xc8kglS33w6RWLahUZfNb6SvNmAsjZUlC
giWB1w2S1YfSDo2u/ZTdWekLXD49SOo+//0XJvaSiTTPrStHK4/2UZsdoeJ4EcT6/vmlP3Z9ZGRJ
POoslltN39Xo+/tqhUjJPEhC9cxecfz1HS9k0xXWzIWh+h/v9C8keqp6MKYSKvdxCSfvGIsJH51T
4cxXpsIF6HPJPvI85U1DzuU+q51g6tMw1nXocIKj/OPn7+rSlz5/nr+ewJExz6eoc/fSxmmVFfUb
pBJP1cgOQwSHhwn07+DzO338ruTSz7GEgQZEkpLs86gzwZSA860o5G4ztb/UUmOgdvz7MDY4rAzi
Smc/zNJ6BR7Vo/8AXStN8v73155iUTqs3FRowMT23h2iXxyW8p6GSlUbsv78+h9/D7mUriWSxqSK
gddH3EOj9cW20OOBijJK3mdRXvkUHw8rKRa1IwUcV6F9Bv2iS33R3NChDkb33pquTMALD7GUsPUK
+KruCdmb1n3IRP9rSvl7NpD13Mp7mpqvyMsYcuj+/dzjnHYWIX12KPUtDmObCWEdddesBBifX/oa
/PyAf80O3UAGAnRq3JdNtR48awUBhF+dKYAZau4X39b5K/11k7IousQedQpjyXvhPVqot1mDE1Rc
+/B++uKTnGflXzfpZFHXZTSPe9v6AV6un6Cb5X6vgJnVxbz52tta1BJEXKcM3qnjHvCQqo9N95sD
XpHpLymuyQc+XjXAN/r3MWRWClvM2t3jCPRYOekmd69Fjl4atIuZHbdpkdKCjfuuHNaV+aUnGIAw
HQrg6bzvr7yjSw+w2A5Qi7Qk7uEiRIBWr9sGIJK0anZls/Gf7Oz/2uWYEouZPYHJhIP9RGDlypuz
Pbee/T6SeaCjebhto6kArNKWG156I0JXSL+FxNs7gi45Pk2WQmSsLNFLQX6tz5sOYIaFpOR87OMf
A8GOeC4tewcElN63qZ2uaxi2b+Hv2RoYwiPPD9lYzn3MvSQwNBebfC7stV1bMmRA/VfYUrMQnmj8
boDHKfDqOttqnq7QSvo5JXIEXC0g4MbOLPWFZDAFwl+zzTCO6ntM4T+UIXckqE0BitBcj9HB7Yf4
hYhWbota2mBvFvMa4EMUck4m6LYrBkizZg+lcfgLBLtpkKKV79cDwIfUZPUGnIsMETC22OlC9OFE
ZxCCiLStlWMGc7KIdk4Ridwrc/A81z74OEuhI00aoTlPh/3gPs1tEnByK7NrcRcXavpS5RizMcE5
0UsQgGzhLG3pbkWyYvbnjHjIQ2PD++eT/MIAXgoe9VBDdQvThkMVpQdr4E/C1bvPL33p/SwKoddO
CmfsMTlEvYuWkgs3siKw0L34/PIXJviSk1BZZETfHqk1EZThkKkAgQKx3jdKVD5TTrpWiZFf2t3C
sP7fOoV8ZytBkyY9pLa8bTi5I1cr+aUPsCiBRDd2FUcqPXQmuUPTrgxKgBpXdgYfU9gY+oD//nBR
dU5cxLw7aBw/00yZYxVPbiBzuQaCt5tNccPS7k92bqrZKJhXpsbHnAu5pCnMxAiItdv0gBhVmHxD
NvIAoUx5ryFWOUBMma4tWgFkBJ1h14wyvzIkLo24ZbnMmlbNSYmaP9IH+OZ9B/XrUCj25/MRd+Hy
S+bCmMFmDPlTsBQ2yZNJ+weSJr/ApbsyyM77nA/qyZKz0Ed5UuedwWLIaf8oICU6Za49ITMLHYba
ieFMkZQkBZLJfnz+QB/TsZhcchlIQ9ByBOVonyP0djtCChv2CB5aV+gSPfaDk55ap9cbORTFNsem
IyhaZu/jwanfSJI6D/Ts/RFZhuzZGNlbLAblLXJG+XZUYwbvMvQrnK4Yb7wcldh0COy0smi+rSym
d03O0NTmid6KUcUPCLMh24hP1e1QKHF0R+Dyc+4J32pZdJLKdlcShLpjP/bNegYFcy1SIZ8ZG1XQ
tVC8FLocNmnceHCWmeB7l+Ko0yLcJGjSipYBslWhvadIBkcibouiYbuPtZgBysA5fmsxwUPocD1E
Zg7p2jVDd8gsFfkTAq0B0CqzkzGYWjJJgTUOdflcwgHlJRps9DJKkoS9ZBowJVLQkLTRrMsxF0D2
427tjma6Mqsuzeal/hG5qnM5SU33cx09GdzHd4d0VXYtHAmj6QYUiG9wLdl1MlIryHC/XRklF8bl
eTr8tdfkXFM6GM9BZq1716UaUkcYnUJZ2IWaFKu4sK/Kcz6mqcglTUVHPQIeYOi5H8c6NNbGhR9M
y3XQN+065S4YbjqkMN8pFNoU7TVrywtr7VLc10wSuh/sE/ZtPnWBmOs+8DJ514Kw3NP2Gofu0l0W
pdiCJtHlYA0fxooAln8n/eMMRxkJCsbn3+nCSrKEpsYWrUjmanJI6GyOCADITkg8usakvfTzF7U1
FS3yWKuhOkxkOgxptGsn8Yt64w9beQ+fP8CF+rqEqViMQ7KbVgQm1z9EMqEbnqPNfs174dLVF8dL
0YxgBw1ufajS4Q9j/a1ME3SdrhxeL139vEv5a5K0LW9pTWx7j94rD8+I54MwQxTWtdBXlBsXFtUl
OpXZRgJ9bCTopykDBcYxiDAENLJvuZUhWLh4zr0Y1gU2eEcuHKi+9lEWsz+HZwTMPEty6OKaHpkb
NZsBbJdQxtT+4rtb7K70hGVbdHDF6WhyEyFQT0zJahzjK2e0CxvF/9PClUgMbDJaHuwcoS3wNhBF
2MGqYJWIcryzB+qscLwZmivL+IWJ4iwmCuIP+0KzWOyTvHkeXbXx6AhicBuaa3j3hYm+VFjIDqcD
Pbn2PvPOtk7xk1fAO+Dzz30BbJVLYQV2OA1ICJ29L1X/YKryiZpxNTHb2mJdzx6ctK8DZAybddH3
6DGnkIc7MxfYy6XNF4fcolI6w8y7bJTzYfQehvpHUf0er8WhXxoLi/P6RJACIAS4xhZ6TxslEy+U
DsyxXOONO8aS9MmKmLz7/F1eutliJIDMnqAGJKj4HVwjpxeWPoJIDYbDU5ZdW1Uu3GPZUBuT1oEm
Fw6YkIuh82rBdTfLvUfkJxwhDdCrtC7eP3+aCxVu2VvTFKLzpuBoDVdt4BX/4+zMmuPUtSj8i1SF
BEjwSo/GY+zEdvJCZWQGgQANv/6uzlMO1+2u8stJnVSlmaQtae+1v/WagVMBe6AL4+7cc5z+/p/4
yTvB4zoULLVLJR+boYTWigXTiVCkbwdY3GyLfJqf3n+UMzvtdeVszmOvMtEIxbl3O7QPBadXtdhN
J5oVEjiLNBdW5HMPtYqdYEQMhJuGpUt2H2u3Lbt7gYssLZrrLiHQz32WVfAsgmas8oZjVYgI5L3j
XD0KGXVb0s36wjg+E2/WDXWazxSGBgtLQRWq73mOOr8qqvJC9D/3klaznVDJlo4zD2ZN3nUlY1T9
0z5T+zlvUMD49P4XPxeU1/O+sf6oa6xiUajSqe6uRA67ybIerrQf/vrQNdbtYiISY9spTdNwVJ9j
Z3aE2X2BvpWJfazKBr/T/84Shm1xyzWjaUNJfzVHVXebV1N7/NgDrIZrXvOlHHpIIhgDl4r+VK1J
e1onzlbb969wZrCum1qhYqxIYalLq6k8YFInbKZJBEeA93/+zFdet7ZGA48hAQGX3EETJutiB/73
1vkQOF2qF527wmqwzrqOAzEE1XUkamBb4E1VGAAq50TmF2LTuSusRmrJWzLZKXPXHo6RHuS84J1C
o/Qng1j1/bd07iOslqVZwzzAlMZewz+s2THoSXuLYmFoLyXFz4TXdSvcsGiHc2kdpk0lPsmsuwJ8
3iBNkIPFHfzsgvLGMO/CpvjMw6x74uCSmhNRFvK6MyFqOZQ8lcRPe4iN3n9ZfyFcb2Rl6GphQl9C
O0HGBQb1ITuUR/PUp9O9vqXHaguB12bZuA2a/G74vjmO6XDvHbvDfOS7S848557vNEz+WRdbG3vS
COVdD943qq4r75tZLgTec+mEv/Sgf35bcqTYPeUHKXi+mwYKc4w1DGVjxH70HHSui59Kusjt0M03
QLRfyAufWU7o6e//uaxaQs96EUwiRQlsTO69GFCwPza2qf/f367HYuJtM8AUz5hDb5Gc8l5qcWmT
cu5jrGZ/7SvptQKtMsbAmN4v0GzXmS+9yC58kXNvZjX3kQrQi+ZyuIbCje08mbskFDhTvj+Uz939
at5DFKZr1jKWNoXdKW3vaVyhiQxtOO///pnItXbolsSh8kksHLAo3bLZQAV/r3y5G8Lpwtdlp1t9
YzJ6qzO8BSxxiWgdpRmXn9GYkyX44uEtBY/6d0y8+sV58XhPsyxG/0487OaKQPUfD/FGN8yk0LR5
+yHo5wdP1AI0aVO4I2k8/ikIHLq3J9K9QGV3CShx7oWsQgfPvTyMFRpFPDltqyHYt+R3RFv00xa7
91/5mU/qraLDsEQ5g1TbSxfXQFZl0CHqLf6rB+uGj13gdOF/5uqw2L5GOlakdhbdvg5VdaS8qzDm
TX8hgr8NK+Px2gi8AkESWtzSux5f/dfhzn2uU/Cxa+ifX813dZ/GoDQn3oUWu3PfZBUgbFiTHDYk
LM1VW+6dXj4Xi4oSlFf/9I78fP+tnbvIKk7k0m/7KdfQxlDIimE6gbrgsUSW1oX+hT35uS+/ChU0
x57cs0i8s3zZGmp24VLuq/6SV8e5J1jFitBkDQH0yEtL8Le2Q1N1AK1k096FEPsUFOCO99/U2xEv
ik+5rn/GF6htzlksr6kNZJXARvWxCeIPjd1obUGuaM0gG6Z4RVpsoiWAjjzfzr67EO7ePrdEa//x
fJGKdKTHuQUaZBpCLly9KphcFfO3iJXb99/P298BZfL/vp/Ag/gtrDVPJYPFQfNLwTbXI/fK/nr/
998eRuhe+e/vWzb4epgdT1lnP7eu+80WbPjzIbswuc+9pNN3/+f76hG1ljoY1XXg+XcZsIxgGz0P
E7iq0ttMed9dWBnOPcdqWqMhKo+7uKLpWE37LhToUZyiL0qRC+/p3HOsZjS2zLonOdrc6EQ33fiZ
n7wMIAEvgxpESXUh8XXuKqtJDWNxB39gNl5nTb1Fn1K8kzJ86sb4CWzLAhiYyn7wfa3mN/qwQiNl
G6T5yEHJp81LyPqDMR8sVaGB778ffsmLqfdxGrsm6OWDlvLEVdgRdErseZSEONVc+DCngfT/O4Jo
bQCnmOehsYZge96ko97yS/ydM59i7TSemWUiWjcS8OE/Q/Gq+UM0fe4Sqi8l7s7d+GpmTwxC13bp
++uRoAE2EMtXNdcXxtFfyMpbb2U1rUOuZtp2J8Eva1SBPV5rfwgeds9VswD6YpBsS0hsA7cBLz6f
vOFn4dCYVUp1E/hy3ldVBFMNuaAzImLDt7CUZYUuvBZe1+Gc8e1sKrKF4rC9lo1U+/dj0ZlYt5a8
eBO3ZaN7m6I9aT927aZYnrViEG9/+tgFTt/6n2AEX2A5LDXADEsZ37mh2ywnlGtu49Sx/sJDnAlE
a8L35MAjmSKKzyr7dJ5ntCnzW6LVh1I0sGX87yPA6pKVuWdpis1lu6U2XH7OnRel1dirPYcr+eH9
V3XmMdYlhhnWZUXtNYinJEIRXOHzV7HHYPNWFBfEbWf2fWK9mY9DsJUYb7IrS2lwFDBEq5Ogaf1H
jxYNvg9cHf0M6FQoHd0V6QeNhie+7PtmMM/j6Hnjzovm5QVmmO4LpJBs+5FHF2tGdjH6aEMtluF6
AIwlgVX3NTrXb7CVvxB6g7cPMWK9aVd+Ny9joMSVJDW6wAOcsos8MzcU8LmHumvZp6JFejpRsSqP
XY/mVM5Ke4MWJk33i9UA8witElMQegT+BrnrtovhSaLrLXSt5ibsuHnq8lbfAQWT/9YQw6HjPNbt
XZd707jJJJe3vmR6D7PSCrNcLuNGR3GP7jdZR0dAk+ddPsHkHQZFYXUw3QIJxCzz+z4o/auxgzfL
njZLfRU3ATqKVEyy14+8e+iV/ju80bvsmbqZ/VSBWSB8UP5Gh0Sef+HVvx3UoXf57897zDfoWK3Q
Rg7vYu78vbPxQXXTFQDvUHpc8sl4e/Lw+BTy/4kztZeXU6D6MO3QIRpYmCMKrHnNpXP2uZ9f7XV0
k5GGBjHO8SXO8eUTJk5iZXThHb0dhYW3ekc0jhZIZFESG4cuRGMzOtwicC5gU6UTSH4uPcTbn0Ks
D31AE4Mu5bWYZdnTlFdoS//dV48BKaFRffzIYBLe6j05taCNgxcD+ourOx6rQ62qzzwyHzqBCY+t
vrLIFeFVNaDn+fGEotBo+F7MhVzNua+w2gmi8Y6rkbL4Ckd57xDwvvyMfSHoVAus8L5Y608XZty5
77DaCEpKOfAHOA+DjJKo/LOBWSDxMfMrnPNYduFx/vK9/n9DwtfnPGiYbVlGLrqC52bXgL9uwz1p
crlpxYJm1nqS19iwmNfZWM8ltM3mX3B1KxNiwXjp86K/RYEw2sqaVgkolP1OgQF94SD39rtGn8l/
P+TAmIwtXIfSPEfD9RhqDybMnO6gRcrSyIaXijfnrrMaMEFLR7Rfo/as1M+R3TFxsLW3yfOv7w/3
t78k/4v++SfqTDaA2CDPUKWLpp0L0HEQfFuMhG/7T2unDy2OSNb8913BWc5N0dRj2ppyX2blVUn4
tdD9hdQwpX+X2TdGyvrgMM6Dzmeovq9qwBVfCYR/O0ZiclVBtX7IJQr2epz6HRwH5d6bRGwgLg8R
wbuh3Xta2euRxvaOxDCVhSoci2k9WsjjFuPgURBXD62i3p5QcFwVfB13C8/F17AW8x10i9hytsS7
LfqoejSsdglffHSa10ynLCyD/Tih+5h0zX3tT3QbsAXbYWndAd2NxVFZ6COR5RNwMYvAQa51IxhS
GgH93ca1/Tk7Ue5HrOnoOp+KjS3BMpYtzO4gSEDve1O7GbZvnVs+L3xhD4SO9ecMeXKKLUJvvwWZ
4SA8RLPY5mXTwUMONMjSDPb71AZoCCgi70cHFkqC4t2yz3wjfnvMgQJieeNBGt3JYyym/AglPt2z
hrVXXtewDZr9TxgV5Vgy172700Xc7UDCGZ9Aq5u3ng0GEPpEjw3YqA4zJ+YOHeriR2DtuBncNO8H
8Cl2kSPztuPQ+KI7GzgHgun+i3AgH2qu69u4ku5rIJrxKiIdILKqKz2URUVGcacTGtOKEcfPfh6H
BxC6s+3IunneiizP7gpbxnjBtHq0DXgNSkH8lJSTqO5FL8U3hYLorQib8dvgg/tB41ofwT9HaSbU
Cj1WxfKTxU17YEgUbwdnms9Q+526CfIYmAE+3KIbOXyoiwJHodlrD3Gs/S9FM7rdCI23grEgbgwq
qxyjCbUSuq0lmxNvFtnOkCzftFXkNioCliSiQIwNBDeBcob3xYcYL9FDmd1lHcwBR0r4Dsl80Fq8
tnsFahwEypGI5wKDamvsXN6ZyIcpSz21y0EH04jGdOCHosU3h0X6QWK08A52ytn11FG7DWFSAaIg
G4/KxMBKQfoHClALrNH32fPiE1AtepXw5kxKpaJDCA3UVajGbjeU1XOHvfyz6fDPom7GylK2D0FW
dfh5YASjEPCvMSf+LTajbod5cb+Mld1G5QT9/lgD50rCfLiRdETX+diarZtAPQqih7ief+AtTKlu
R4B2bOAfW+aTvR5a8hxCSHTfC2yHxrjLEoG5/AUjEEaRBJqPZKlJiz1fqb1uy1pVb0ol5iQArvNJ
Gh3flegguFZ5nV8HcEzaTWPZJBkL4kQtQGlFbISc3JuL3cwgoa9wiecKSIlrw2NYJuaM6G9dBD8b
dOTNL9kQx1c27yNsO8pqH2Xaf5mkiu8WH5SIqi3ze6W7Ycc12E88n+M0nnl3AHKmuAHvDz0+zmBf
XNs+KR3ViR06AYC7XzXw/5PtMy1y8iRI0ARoP8lcsw/9iN/rBQpWX83mlZy24UKM/p0Z6ZJakCXh
4O2paxWDdQSbU7iozOBszT0AIpECHo+YpQbRoFS7ZplzmdDMtZtaw+IdTSIwUB4iu5utZvd50bZ/
/C4rNsi+hMhy4/nGCUunNlG3Z7UpdlWk1T0oVAxQFLB+LOnkgUtqd6C1jJu4o/oQ+F2zg1FJuQdK
TuzqLPJ20K7KTYd05JUVITLBxou2ucnJwR+U2woNXptxQ3FEjWX8gU12vXWstV8VNItfNfysH708
gHunqrqb2FtOwru6TksNklGBxsjFDdODiJU5ZASYnCTo4C4w+Xl5jdQDTIPokm0yBgyKG8Gvy5ro
z1jb6Dst+ykRkhb7AsYXifCb+MBMdURrO1KOIeqA/ujuTevzgwjRCFTM4NOByRQdikGNB2LECO5D
bZOKdy/FCcFUgGa3bQmOPFGbdUmLiPcrD1ANxW3MUD0zcTP3FLIFX0b2iwts852IwgNpxwP3aRiA
U5JC7Tsuy6vRjcMVliJ1RMd4Do4z2BtDMioePcZZHf0G8lNvIHZk370eudGugUYoBOB8n/sOEpXO
B8NsHOmhRlPfJisj7zM6/gckghXqMAGREEXFgJ+FIgg33hxmR92e8Pd+E7xO01LtZzmFX2cg23Zy
mZYvdZFlz91C+6uswGuoxtrfw9IDzeZy7hFzIJhfQsW3DqSpI4xrqi3TWEsHBtyKg3HcwcClfFs0
HXKeTMH1PigdlkMLM5C6u8k8/L0r6H1Vtd0xX8BBGZbChxEPRaCqwN4suvwn87N52wZa7qwaGYJs
XF5TD0AnN88aiUjqPWDewFwlBDXGh63AUz5bfqJWvYxR8cpIVB4DVbWHbirGa4pPmYw+oSiBuObX
aFt9mLxcJVUjfg26ALCo6c1GUuWhms2Hm2LETRYVK9AKXYcJgDkI4b2BB2dR0kfWBz+xlX9AW/Zx
BtUqCZ2stoAa4t+g7yAZI8uuIqQFDgQO4tuxx96VA0S2s+gw2MHlr0+gI0WS21uwe55xoLZzMz5W
cOjYBzlorUhg6G1eG4f1IFaYSDk09B0/mJh5t3xEVCh9deBW+nDuqZ9iUru7EefrXdXyKmF1DWoL
VolNT6ZX3YJtBF7vQ5GhzaLugdmH7cNn9BLJHXqpv8dL+1z14yEYgh+dycsEMQwrr5/DXJW539hP
43BKopfKgoe1FA7gOPhRJAVsKeCEJuK9wVINGNX0o56KX+Fi4H6qMNFoydguz/w/ta8/iVjACjUW
x6ARV7lmtxFlWIVqJH5H0C8S7Geee3Bqj4DB0GMP87skjtGNAdih3Q4MJKeoPum8YlZ+aRh5gcfG
lNgcubkxsz0ojfAlA+Xl1CGIZMzi1Dc92ddslP5mwiIJOm8sNhUv73PCX4G4+WqW6MUw+Uo5Cq1Z
uNhd2VqEQOtKWMsO3u+Bq2LLff45Q6JuHyP03snAxN9rzgAM6gH7EQt/KHWDyRUMj5xnr3Xhy22Q
QxoRENjGVohSe6Ao1WbU4Y849PpDLaJfdp7LxPWyBVFF3ccsgIFDBYcpsPV/WR9DERGnBUHHQ8AK
NJ6yQ7V2qqHWNgYQoKweRBLBqikJu/ChbMvfSwVbWSLA2TSDodvRyTvYX81bn1RoUIAbGaiMDDCH
ouyvMCOAayWSHmhdok2FFn8am/2JKhgSdzHForYApDSP7gRCEl8K3R2jExc/cNlLsDRPPMDO0Xhs
uApPcCVG62GHIfddwm9ny8XiToC5xwIdfFsNbNsGqOHpRJz8PbjI3xS5xU4XXT2bUoIH6Zt4Thap
g60BGSUp+uVZBp7eAQxfbaoSWxZS1MMR8QJ74Yr9CcvYpRk+Xmtyb18bmGQFkemREsyeWy9qE6FH
qOlI/sV6uPaM3EHCyVRuFniao6rn6e3Cs2pLwWrcUGwF+cxwhhsAqRSVuM0bMx+WGgBw3LDA7QxI
65X+d+MD4NRGUzI68xT44gcZYfEQiLCHJzI2yZFFEkqPWFZMQx9ozuZUgsO2acp4SnhZcQBUoACz
vSFIprsfxLVA2mg6JeCMDthel38aqA6Tgeffe0ZCXB6YTra4asMRSRIJFC4slNp+63iM/GoWfgWW
rN0Qi6XPIt7sjMIJovRwVs7o0P8uyjiHqDD0bhCD9ZFh4dhLWoFDWLEnFS7w7ZsdbE/gYfq71wzb
BIHGKGCs8QN526jPGhLtHmicZESz1bYPO3dNx/klKt1d1eQwixrK+naYffLUiqJ/0qQmTyrCQC+b
IEsaGj2JABJ9AQAawKe23BeKXLk8ZDdov/xU1X25lzrKIW7t3B665GYP5BCefSbH0gF2BerMj6Ho
xy0UOk+y4nwX0OqTYywC1nK6zVtsd4ZTyj8X4Ihly/I8NJQmplq+lWgVTMisKP5tFl97UIhvQmC8
0K56p3ugivr63lUORCQ9IfyH+aeuU3DHik17VevsR1QIjnUAvLUhr7Ae4qS0qRX5ErHuidVoNuln
zL8ZCdSdmbsQHaR9jf+oH9jmNBCwGZE0uvkhpbozLcGOMvMK2NyM3b6cMrigkynfkqh/Un19bRYD
2+44gA11qC14agB42pHclEWU7QgkXD7Qf0CVm3ur6nlDMgqnug6YuHig+V5hq5csVCPcdqbajEDt
bsKpvR2Xxe07R69n3y+uQohZN3mYz/Cubn/FTqJJG/v5TV9XDFGRdvslR6EGx5ku0WOfJVLC0wSk
cnT4dS5ACMKyT5h3I+Ouhed6a3ax7+SVyLL6gDW63BYGHnuxy1iiSv+VOIzkfAnxACwGVbHrwKIc
sH1p0fd9KovhPBxk303WPbipB84wP203fXtfBZrBoxV164A0JOGalA9sAQ29E350zKcKC5MOv0GN
gY47DirRNNPlIBfcUAttUlr4vtuHqh02TTtHByuqKaGB32wJEV/zAiCVsGpfp97E4OUxhAOcVWdg
SA8mHMZti4R4QiUOYKrtow0NaI5meTptoDm7BVoTdu28ydGEFYOWUiBo1p2/R48b3DcjDfV51MQb
hUa7T0Gvvgq0od13/Vx+hbVSdQizLtgUALA/IGexbDK/b576JZgR/4YsWXrAQ9lg/J1srds2lJcH
K0VwtYA3fGiYnndg3ZrdHNl4x+2YTp56ausRsTXsvmbOPjQQRyQTnIESiz3HlfCWV+36p8hAf62X
0Xto5TRiQZcYJCNBc2jTmF2nKnIMO7k8+kXRJlIRLJLoc9k0GbZ8wCtM20A5crA9uBRcKv01Y87b
97rEuoXdPCZbWwEiKTwgWOV08GloEpvZ/WS1vWZV/gu6cr2bTp+3y6b6tgLF8TlAWuhK4vwFI8FS
7nRlgONtZvhKwGMkDni5DZvpWffgk6DbefhEtKyePC0iIP+8J+t0tc0kNt9+DTOVcoxgs0WsOQJ2
NialFUsSSSyMXYkiJaf1j8pUX7kP53Q1UfFlGfXDCLrBRhowDTDbntuZgmvGkIzIGhDOmqrHD05B
dqVt+OIiCap5AXN4T5TtHgUudkO1J0BGG4otKiZdvkF/W94fmygkQYK2exQ5ZJlBvtMqgABzGVGc
NQP6VJrJh/uCdTegmrH7ygNlgBc9FlmcYOHZkjGBQedNfVCkxjfegsIpMV/KRZSvHrftseqWbt/C
JPLOG8cCvGY0IRxK4r0IqD4TXkN3aWBFtukMbw6Rj2OLrYneNGaq79GAJW86o7I9CR0MLtgER3ms
JvvK1PxQRmF/iAsNorfHwp2n0PS0VGK8i8HExrmtCUAVsE21dQGP9pTk/nbmGpEOm4h9NJ4WNpSE
Tpy/Qhzk0LNPevJ80AlVhxyAzEFldKy6Jm3n36sJcv3RE5DlIUBcNV7mbXBMPq3FBHZJ7VQfBclx
tOQOxxhgAa4rK+sX0tQZ5n7Z7dF3w/eZCEb04URuK8O+OLatLw+hPXH/XLMcgrhAYg2dDiqJomDZ
sLzxt1igZrDNPPkYFWB9A+USdc+goQFlQUp3E9EmunPYGu1yudSboVJFilpijM4866cEri443ub9
C9YfvQk1M4gGY1F8h9s8Ra0L4MwsHvQBXphlunSnIo7UiieTatlx8MvpiocD0Ku1WIZbBy++T0EH
t6gO1hGPsKagN2Vo6oTOPNTY2IX1HSPMx/9XU7rMOB7bMKe/KyjsPlUECSsenZItBpjwENNyV3qx
QGAqSbnnUxV9zcrMHhDI4RBeI1kVyKjALsx1qfVLeJEuVSDDTbtM2Tbo0UHxfk75jESYr+UVAtjf
eMkiaHXhD5oVkDKKO4JtW1SZhw4cudj+yaPluaue37/gmdrWWnaxzMCPEwHUF0xIsHMa7AwsQSWT
oG2Kw/uXOJOGj05//0+efKnR0p03GQoOpdh3SANmMDtAYEQW5+X9K5x7iFUJTZUnWbXny2tXPsL8
ReeQL84Xqk5vy0b4Grvl6xj7pzmG3r3w7gs2HlpWX9DinXsxq3rZPBSTQWuUvDbjvR/eg9+fEBif
je3H5NM8WhVAajXimOmovO7lHeE+kntIQV3qzDj30lcVMzRljIC/Y6TSFoeMvj6IE8GT/H7/k54p
rqwRW5WXUzifwF8QEu3uZRxisrVeGT2pJZIkaZFMwGlvEt0FIfiZh1kTt/Kub1ADKIdrTV6q2WyD
qsU6+PP9Zzn346t6l7MulnCRcakD5C7K5EYvT6MeL1SIzgxQcXqD/04vWIXHYsiHa2Qnn0pObkPm
LtQqz934aub2CzJumU9OmixX7Zwf0USysb4fOXKZH3s3p0v/c/d5ULYszpi8JjAfqLAhwx9d+ev9
Hz/3ak5//++PRzKzQYTupy773mqO3SX54G2vpq5wMVLVXkHTdpjCE83YPx2oPmV9cEFRdu7Vr6au
YAQY3AG+HA3CcoiDNdGgTItLwoxzP7+avKUOu1aygYGsMiUzeQ7y7waqwY+99lXNMsq7KSAL9BIx
KlXgYIX3tDPxx4rHawiUhkGcjjog5fzox+LqLYPS0Y0jkorxhbB85t2sZXExZSoa6lynkNIeWx5s
+RTcytjbvf92zmgF+ZoAVQ9zRup4zK4mEaBZAoe6R99IJpPMbVC1H3YlskbXgSE9QlzY/MkyuIKH
/Dhb9xAsjwMM/46ccv4FtRPvswggHtCN136ZYC9+V8L0G0Tmyl0IjH9b+d4oD68RKDDfKXo/K/Lr
7JTcAx9/UAA6w7P3TwRmut5kfOr+wMEjF0le0foriCmnFbiXn2eUH468oNEBiOaTcbZFth6b/mD8
XU7lfERbePNJl7G+ZUGlvjLboqwZDcHPmQv3EyhKZDHef+WnQPvGM6w1grqTNCLYkgLMBmqmaMR1
V7m7ZiYvhvhfwP92SSbnD8aGtWQQxSU6iLhaTqDrOclU9i0v6lcJQMH7T3NmaVyzsXjb6U6ArJ+S
rrhZigh87rB8dJ7fJNR4v5W8xIc8NxFWQS5fJNjvPQT3VeRf+5l+KuI8DVj7+f3nOPdVViFuamdk
y6bKSwNt9xJnZ62xNNKnIeC72nvK/Asah78ep299/lWw83oclCskJ1OMzXqD4pNADmnwUcYRmdtW
BeEo4k+zebTY/+7iup238byQz46odk8dz3CaQqLfBZUHAnpQ2I2YehTxAzceToqnZxH19LafiuCq
x0T9w4euPsLIgt6SNre37UgKuAKhzfR+qhr+g2ee+EJLZb8Dne8b+GwAq6QjsRxgNRL/zJ3PLjkF
n9lhriHB3uw3eeCZIBXtNwXImaK/bawSHXxw87EmBaPfNMrnEheYPJgtZEN9rCZ7QV9z7uZXuw8z
EV9YivY5BW8MWX1V5V0kfs3+9/eH37nRvVql7FwtXR0Sl/rF4m0N3IZRMuphHRGr/vChS6z5ZXE0
z2jpbhd49cx2w4MFfh31VCOlMlxiEJ15ijXDDMjFoeHhOKeZiHdDlg+7rBWHAVZCFxbzM7N0TSxT
i5BhXkUkVVOpv0VWxocQXmE/QMOZP80GMpGwIDGIUXIqXt9/bWe2beHpWf/Zthmftx4cZOa0cSGH
MB2MMwrY+seW9zXyqpt4HRdF4KVo5p93PTbmuyImKSy1Llzgb+/rG/FmjbeC8ZmIrMhsamx1l5fA
hjKXKFfvugxjbAx2QEhcUeZuGXxL2DyirvMd9m4XNkhnlodwFVZVK5HmQfkHEOcJpXmgj8c+aSFz
QMMXvtLHZk+4iqkhtX0f25mlE8PuRPPEw58ELZ4fGwKrySlm2GhBoMBSdOPCTQOJGeVfai06M7zW
1KtKZZOWJ8s7CBKeOBhLFPbpH7rtNW9cTzJQZKYsHWvvoL3iZ9n4l2L5mZkerA4zNaIJDP3w210D
PZAtoZT44c+X+rnOBdvVWg+pHLFtHLLUo+g6rAsUc+OWLfd00eGuLTPkqN9/ReceYzU8TYEUvawU
S0NRJV33afZ/N+UlmNK5T7salbERzFFonFKLag5SkvBmffrYba8GZNYR1mBloKmG2m8HROL3ELoF
QYS4sFacy/ytwUJLFNSjgv4/7VEIW7JcfYPCJL8hQsNT0I559xiHRG1dU43haZNSPGoO9cX7j/cX
3/BGzFrDhpDkbhoS9ksa5aq+bWxb64Tbhe9toec/CzxSthPrpseulv5r5rh9CWGJtzPBUqdzK6Ij
2mOXfeHFwQ45CHjtFCi45oLUEK62/q/37/LMIPVPIe+fhaGsoDtaxIx9PDpvdih1YKWjoUtmBxxb
AZn+l/evc2bNW+OKUOp3dQMjpNRkJzstuDySDf6Y8q+CezsTx9uPXWe10KGu2hbO9CpdKE6C8KB5
zWCCOcXTo9UoKhFwEUsH/8T3r3ZmcvzdHv/z9qCI4DOs0sY0D3z/flpOWhDXyJ/v//q5b7MKIAuH
jYMl3pwKFSaVg6FfeV8ZDnus+cLbOrOw+avI0Y62iessG9KCywJbHJ890RrCKTRw4uDMkPpvfbNc
2HyeCVP+KpL0xpYUhs8TOtWqB1FMt1Abo/avPjiSV+FEETi0eiqc0xoCrs9tDOaHk4zc2QGKYV7q
D6bX1m1lqIC1YdnwMe2maj7Y0e+3+annYxa9OL7/4c+48fA1wK7gaG6dq3hIIb/8Wchsowdvr1Fn
82f20+FgnXgOxTXobItkaNm0q5ZSfmxMrBFQoURrlJePS7pU/ifLxReYHcnjPDYGrClouBdT7C88
5unTvBEh2Wng/zN9BtcF2M8jiTDVFj0RGWynptz8Qt/RNYn8PVtUeDSOpH4Y/Zz87vn9y8ZnrroK
Ef/j7Fya5NS1JfyLiACEEEyLeve7bXfbnhBu21sSQgiJN7/+ZnnUh2u6Ijw4g9PbUVSBtJCWMr8M
rOxh+5TtOWln+MuqQjy2ZkYI3RxOtwC32gOEj+4/0kbuMw70rsVGrVTAJTeqtxxbl5a7s/S6emuQ
JbkxVfRoKwOannxDpKnaqrS/skNfmWxLjBTiDssALgF3jiFNTtHNiiSEBAPfEkXUNUzk2k9alI8B
6U3Yc6NAQdN/coWuMyMdpEN5+ZxT/22k6fOcdFd6NGu/aFE+Jg2rcVAQd/aV/QHj4J3x7R6ZIf+4
0PnDa3k3GIt2QJZ9nUOz7kuo/ObHGdDGj0fcyldfwqSgDce5cNq7M+urp5CVOJcuqmcq/w3qHS8B
Uoh2TSBoxVdvgicbv6bBN11+/virr7yDlugoAp1NPyAdDOuDkj6MDIEsdeBp9BJVe4TQPbiyWlp5
E/0xXb27+7wdelI1cXku+sTs+VSonxM6tX6WhlBXx0Uy3sxBe21ttvZALn9/dzWEhOVCWp+d0Cvb
t3OwBxfkAPDklWXBCoA0XuKhsFyOEtUojZAkFFKuovkAKnib6RkUxSJv5QNc8/Tc4YD+OPT9eNN4
qUNYTCj2NhnZv1XyJUhq8gPE0IY1nh0ykw4RhDc7Px6HL7LoilsEX0Zn35uGa8X8sir5SzH/cy/e
3VNaNAFydWp6QsrqfVFUW9ibdkq2OMWx22QyJ8htMjhwEFdKHrkjCbTAwXbS+ZWX5tozXdSHdOZh
BaKPPftJFO7BxqUHQVuVhYUInj6eDGuXWCwxZDsAQDD75RmKerW9aII3IBeJfZ+C7/1Pl1gCqBDE
mNbBPOhzl0OsE8S2gKUISpWE6WsAw7Vt0dK0HiVtzziENCfixl+AjCEKdRjulZZvED3+QJjuXik4
uOb0V+FFw5VN6upVFzsNrwg5SBeqOsuqeAOh6n6o6UPYFZuWWr3FePhm0nwbTnA5wIn28d1cqV5L
m3o/UwMqa1VgTNAHMqFn3ObIXO7gutpAzDRfmWhrl1mUk8iHTlaiekGlOR0l6d5G276kRH+KkCz9
8S9ZqY9+9L8VyxeFDhrNzLkZ2f1M+H9BkIttqwpE1zeKZZOfTFdK8eUj/zKRl55jdHGLRGtencdA
B6ceufZnuDGqK/dq7dMXawbICucyDz2DkEAYA8YE0ayGiPrLx7dp7dMXRYBbPnYae2zkB6QP9YRI
GGsfP/7otYe8mPy1EJS7mtVn60HJUAwzhSoW4kca1z/yJLlSRv9+Fbo0GcumiJl0gzlLGyDkyecq
457qt5DjhhvktF+bjX+/UXRpGO6AmxugGqwAXm9hokhixZ6wb062EH/DMulLu5kUgaDWdOOBKzA8
Gws7QT3Gdkt7xLxMI52zPi26K6eiaz98UR4QWRGr3jP8XOYxdNdwq/jjyXgPQ/dvGzeaXq787gUF
OXI5jFPFkSv4u8yfUvMSRFfWpn9fCNMllCF0aOYNrKnOpbI5YkC6fNfjfXijoJWE3LeEmtJ6Y3qa
E9P/+Hg4/v1dRJeAhj6PmGAqL89ioPEmMeBjMEp38PJemahrF1h0HyrXm2aOIvQGIoeM+d7/5UiA
yMfyWld97QLLStA2aajB7Tm3Zc9hviuSzJGRbKhIr4yptSssqoEfNhBiG6y729S9cEZ+cF08aajD
r7ys1ybRoiRIidarqAt3LoSTjypM1K6r0If9+An/veTTpYs8HnIVeKRx5wjhBdD2ey8903vEuLNN
AdH32CRXAGcrU28pkBSjK12KQHUYxPWDNybNrYOKEjJ3/YO3o3elfv59202Xssg5hvVTlkydhe/T
2xzAK52NQA+/+oDfgLWZNP+pISgzK+cZ7g5IG66s2tZ+3mLex33ji8EN7ETJsw0eZGIR/PA0q2vs
hZVRllz+/q6uwLEz+rCKslNcvwjvKYXWDW+5/ceDYGWILbWSHoWDeEgMPVV+0MKyFg+HZmiuaWPX
bs1ijmO13IkOmdKnskoyMAFyH3rJBC66+fnjr792bxZz3J/CWo8tYydp+aaOz6n5r7rWT1ybH4vZ
3bdhgunN9RkCmuAToWl+eRePO2eLEkZEeHVsN/RfPv4hKyeQdKmeVElUVQ4iprPFHodsQkOhVW7Y
wA9JbJ3dhwzWiqzsdQ3LEh3h+zZgfMiM4732W4lB7Tzk1B1hSKmjK+Vn5QYsVTGggKgWdyA9QTDE
9jYWzdG3BUzdiEzLCPAJe6HdePj4Bqxd7DJA343yMZCTFK2V54H2CAGFLQMdVdpy2O/o1iuudclW
xvtSNapdCfCbl9gz4Z6D8zwdsoaHV0rQymhcprN23dSnsE+FZyHLA+/KbeI9hFZdabmtTKalapS3
IeuZg4CRJuWvsEW+VCz0r8lj0D8Uu4+fwgpwjLJFMevR5Y7gGE5Pdc/yo0qQhi2GkqCXWKf0ATwF
OK0ZA9cOyQAIs8aqjdpj5ReIqcTBGhYJsry0zIgOxjvkosZXNlprd/by93ejIyYUu3vsQU6XwPqW
/UYOUmYmfmW1ujYoFmMP7vsCwW0MvINe7YBgOAFT8I9DYlEByxRYWIoUzBP341PpYIrpxztLgivl
e2VhyBb1r0oEqSpqklPImidkmAZwysVHY9vX2c53kxfKzI3XtMVrF1sUxHKOubUqSU9JM9gUzl0v
ug2KAVKF1HhbEExh3SRWQTszVOLKoF85qqDx4gbGWE7BjUvlOQ1/pYHKoqlHmly9lVztRms2SBcF
70FuI89/I7P7t5XdMlQ2VgCSgJmBrjMS/h5oXLpH0qHyJoW5VonWCt5lHfNuSI91E3ojUDinNJq3
uigz3X2DxRi+zM+zirYfz+eVmrEUxgbxjByiscTwK8m4GSN6oyr31NddNtTiyjryzyvq/2/o6VId
myczRes8RLcTlIHbyUMGIAsKL5tjA6CBTcTvDtlx+yQaEZDbgjavEQS278raw2ow4J85jkiwu8DN
OIWi4bsmygHf8EiQtV4k8H8Dtfe9nqBtiwGgmSLPDRJzvxZdlT+3ecBubDV6p0iI+l5hd7vzceq/
LWPQXJLG9xHzwvUeBlOdyaKSu7zL1WvbJhf0dJoeG2t99AstuF6q73ZtKdmxJymwDTPkLBvjc/RE
QF9uZBKftFT+K5zLM5xx3QDqZ6GFyaKep89lQ6b7uCkL+Kg1u5tmi1NI54efYenEYaev+X2hNOTP
gUhgoiJJFAFSAUaoqwZvO8zWHnH/gA/Je9fvJThYZKN1Jx8n1sEnR5IJFu7W4vyDajF8bwPgMfAP
IiRRjmkQwkhWzrcTQ1S3TPrxfnCgoYjRd18/HklrC5SlIhfJxrmePc1OwgR9CcNsEm9bIA8ekDKc
n+LBhTd1BxNlLifxwPoRplrQGKtuA0Ng/gKBdBRt+iS5xm9dqdnL1FafIh+zKLBeUEigNAVgBxSx
yVdWPiuvm2U2a1FbnXJfeicn6UnNDlrD9CmV6ZWitvbdl/u6KCp9EYfwWpLwWePwg/rllWXUyjdf
6heJTklKpiSBHftEsOOFpRc8vP7KfVkpJ0vpYluCWjFHfo5eO3hZ7kcKq6wCpq34/PEgW/v8S618
VxODThPLZujso847gMS06aJHUw5gDQRXbv3aFS5/f3eFPhJz4iKg00zfKkRT5MBmzPN9Poi3eRY/
/+1nLFYrIx6A4LTwTnktN4CTAq32qW6+VMAkfHyBPwc9fym5S0VkXFHPh+8zP/m5A11xIOQ2lAAV
hQxCrY2WoCPwISp+dnqAIb7UYjcBMn6ywrNP80UfJuETPgC/VF95Ya7d18VrWumgCqsQP1n38mIN
3or2zQIn4hVX7ulKf58uRZIWDvs87DoPTw790TaCSKEQzV2aVicxwLQCCMPdNFb+pkxBdYDI9to2
6PJC/tu9Xix7pBlgzq5q75Ro91WE4LppJEEPvkbySNVuvdyboIMHRTCtr558r03jRYUYrUdBNvPy
U96+lSCFGKTmzFfu5MqjWoop47mGJbUxuJFxPzzHkSVnONIZGANahNvSBzbj41G6dqHLOvLdXIPG
IxgoHC+nyb25+HcOTEIYPBq4yj/+/JWbtFSymxLmMDOiGvXeDNCDSfpPtjBA/3bjP7ZHlnmiFHSu
VoTDZXGhfgd8/Cr98tokXnkLLJWnk2vTagaU/2xCITKa9MVPHg/xy8c3Z+3TL39/d/MjOzC8HUss
XrjDcWVXRHc4WXRX1nxrj3Yx3eXQzjKHJ/wED0SYFXgBFA1UJx7hJ7ALrtTqtee72Nz4g7OeX1f5
yYueg/jOrz+39ApYe+37L+Y07obv15Z6aHvpt7CtkiMYh+5B5rH6ns/m2gn52i9YTOOknhK/AGnu
pM09LT+XwRMbvn38fFc+eqk9jUHTGuE2TE4IpDumzWuSRllcXpM5rq32luLSMfJm0UiDb65KHKVX
beo9OaiNCzAWk/qxMXl0ElHMXk2VYAfoAhXfxLO/7bA/xPo+jD9Fll4LS1t5Wn/2hu/Gcl2SHjAK
J881dNSFgiDfzzwgLk19LRVv5W7+eem8u4KsgQkEW0Cc42Lcpq47BD2QZPU/OUPp8tBdIhiStljy
nVOQQrV5nt2vkl1jpa/sypen7cmYg1+Y5wI2r/gWzFAAq1r7PeDmZ5nzxzEQ9zixfPp40K0UlT9A
2ne3ach7bRmb5Nkff7TudfCbfyvl/08mrEJDwC/1Tl0J+MhTmN/Z8ffH33nl0S6VwXk/2r6P0SLJ
Rw1yGyg/JXJTATD++ONXxia5XPbdLYkRrUENmnCnII+yHCyWNOg3voo2tffy8RXWfsCikpe6aueZ
YSoWg/fki/576egTGKf/WEgWpZxFuTBovWJFPMWni4kHCCPyu07ov+1Ilhpg8HSZnEvunQigAzjJ
wOGS3KiU/eP9X1TyFiaTXjPtnewIvE2Oov4cGQSMVtx2X1kz2ys/Y+05L0p5yAbqc4YkhsYALVca
LDRdzr9WgzxaBWXiPz3rpfiX1gU8Om1+MRqLZkOD4qYVcJAnEfv+8QVWfsZS+QtaMExfYKydBmrL
rT/393PlBeCWpU+egFjm366y2MdxkypQ+LA9iSOYdkvgb0r/pUpglxTuyuJyZVYstb0sFTpOwCg5
1Q4Qi2ocwSpzAGV5Hf/68Y9YKXZ/0i7fzWwC3BO4EpqfEVYAfFyQxbK+cn/WPnoxpfvW5YMPNOi5
ieUNGlN7NBuurMxWditLYW4YsKbmXV+clZkqsQHJ2scVGvap5CT/UndIySj9QL+0aHE+iSbRVw55
135S+L91EDOQdbLAT1I8ukcxz0TUX1msrT3qxRSHVLspmJrx+g8f5YVpZxU4jP+WRkOXulwaxNQP
UyLPYgRUVjj8j2YduI8fj6KVL7/U5g5MuB4WEXkOYJ4Cf/pY2scqrK/MgsuE+svedKnMdQHzbQvZ
9bl14J72aPJm48RvhTfcEQvrEdiK4kppWhlYS6Uu+PK1EQEWYaFKNWwcrKDZJTqp2eUIJXqchTeG
G1eV9jUlTP8m4Btc00Gs/cpLMXs3E0XlVFqxS68v/STpJ23MiXQ/ZPjmDLlyI1fq4p/zsHeX4KUs
64LVErrI+oKOPKWD/UEElmuj+rdQYbpU7aapR+oJFkMQSH7NyEgLujf0ya88nrV7tHiND7L1dGzx
A6qEbC3rb02LBkUNjp5xZQH0cXClLK5daDHRlRrhHQEr9xx3fXOISIoMubEYkXIVkM8TZyC2xlUV
PH88fZK/D/ClwpL7YQ8BAeBiwdDlaAeaWxJXpwZZXR6RzWWw772UlVdu4sooWAa7wHyfFBBaoi5H
7S8yv4le802Ji/vXhHEr5WCpszSgZeh4RBBbNESPddLeDjil6KT98vHtWqnCS21l3bVhYVP0FFSC
hQkTkQfzEKIgPv70v3/5aCkeDEZotlSVyzOtgWEtceTQgPYd/OOnX4bAuylYoQiPAtldZ9Ho46Sg
0OtwqhFcW6ivffnLeH738XXbkjxxqPNV7x0DM++1T7di4o//dm8WNYqA8sw9i9VCg7fu0FSbyHwT
1dvHH/73cRkt9X8yGXCkRFDmTT5+4WEb3rtJIc9glnXWueqacvvvJT5aav5AiMmrGHx6nEfIVzCy
i12DK6Od7N1wkjzzugLvmeEUNLr2zNd+2KJqjUVskI/VlefK51W5MaLt9zyOf03JGNwWNLwmRPr7
vEDw0/8+fIE9K3yHYXmmVJo9ILj599lY/ePjx7PSLQHm+X8/vkYmZRi4RJ5zdzmI+16U4S1iwjPE
JGxyor7r9nPotZtqrBEm0u1wQnoTX9U5/r1ERsu8mUQBBloBpX2G1GTDAQeFzCCTODiZH40vtjlg
ox//zJULLQWDTgdgQo4xqiMBVhN8deg8PJzqgeWktq0PUpcvAC/ofLxvPr7iStM/WkoH6wRC/r5G
xamFSs9i7tA87hislzih5Xc5lH67WkxFsAk8WvSQFFrnNmwu4tOVL0BWvDZYC/7vs2WIj1MNndEk
92j6DVzz6Rl2BvkMPG08Zz5V+icLcNa8CW2EQKgE+pdTmEIVmqHJiJxID8o68Phda7+YtkJWmwiK
eYtSNz9hSQ4rtCAFvYUISZ14p+rbZEwCHOFEkuLolLPmk0QYAvh5jOmfABm2u7FkJQ6QeRyiadnn
B6D65zfd1vpBI76j2DQBcKFRWosma9PZbInNxbBNB29ssj4kLy1ouDtdhfzLQBCMjHU61GUURiXb
xGFWVaI9QBEDcXgS+oe4JGyTjoXbzy5MfjHb+Ts8lApkTm/oN4Tl8rZpyvkmZbD6tOXAgXyHaRXQ
2iE8hRHtP8+11gdV8QL5BZXLkjyhZ5mQ6qcTtYZPaPa/U1/Ft9Jx9tzlDU4KopjfWGxi/tMI3juy
pAt/JLIOdnPaQ8RbIHuvqvUQZMwizZmIPEYeVtrkDyHeTgWkaTEnG6B1uzso6upH8LyUyGw7pL8j
6BTuE+H9ZywA1YgN4RsXJd42LGJsUqfYZXPd98BczgZA0pjFr3lSkJ9dEoygF4fl+JjMYf/bRAC5
dmU6nRyxgCGLMUUyOjYPB+chyjqKqLhXNR8AQDTgrStKawBzp0k/5dBIZSFgBM8SHecnRar6e0RN
BXo5Z1/HoWvLLfMLhIDYCuzbvFFvKbjc7abgEc5DpYLucBso4HVUS334rWrkE5FBW9Dmav0UxlWf
IdGi2iJSqGqy2okGf5xqeQj8HvKsKZ+7L54bui+mwqhwZCpPGKVNt5GBIXaj22DeNc5OTzCuIvEG
oopfUsX+yUc6Is58czNkmPjQVyDWUPTZjDH9VSIMKeOTGlTmVUH8EJT5eGoDuOQTT5X3yAVuEZrQ
VRgwTEg8cy2BwCItdDwbjQWxzMrWdD+apjcHpHWkFsakBm20cmqKB8MHiXWlVQjXgcJxkwjcU8iV
EXGVJRDFw8FXRpsqdsNdngqK1Iq2gmoEh2ea7PJRDNMORhOSJUESoTjBzHJktekgsinHt3pEDDzl
rfvtsCGvNpXDbdukhvIjKwyBdwj5GtkU8B7/ze9z5Hkh1Yh3ZrgRMy1gA0/YLVeQBxVIamxw3F45
uZ+0qH+0NciwG63a7j/Afny5CRLm76mKo3PkATecBnX+KfRnflI5r75LPvRgHQffQA+uYPXX/VF5
JX2ajBc9OvgJHxy8+kdYqshuRNfrVDel2SMupNjCKA78pSL02BskMUVQFj1ILXzEg0lQgHUrDmXQ
TwgAqOL7saeHfvBKf5/rit5Lv3e/ElUNSAeh+SdAaCa0C8J8FyJ1/IDvmXybc7wyQReXdzq002au
EiheOrFN2x46QIfcn8icA9N6/Sbq0vaQk766yWOElWYCoPZ0S/ohvfPTrt71PlhhNcIsyhxt/ESy
YQ8r0LDNpzZiWZ2Hk9q4tvZ2fgH2dyIBkpey+22ChB6Bcv7PpjHZ8anRwzG3wO7BYULQ+IuG48Aq
CpBwXyVPokvCex140X82H9UBBxnjybrQdtkEM8rtgGyg3ymir16SiXQ3EZxPNxJwNoTf2GLXYt8H
LPekzkAfgx3tD8FdVZMSwxtm0TpIQ46z5zh8qHJV7z2sX440RlYNiSb/c0SJfwSHFEk4bd3qr15u
cCaWdwDZD+W88zlWT/s8T+k29hMELCCbYQNcGz8XJIxupG68XQd0E4ivDna8/Tg4BL5PqP7fAln6
X9JxVHdChgIK3D5/BVC+uhNYJJ/B7rP39TQl59miJd/lFsnDHbZGLffrndZC3ddeZTPbMJCM/El+
rRNA3KaYdPscHd/bmXKYdBTgD1mbOLkFJQgRN3Vd3vK2kXcd8VF7/DwgTz2QEcdYCXtAchmgbDVD
7ixsYtsugPBg4sT8wDWZBVU9VXeVKOn3VHjqiUacYdhMSM92gS0+R2WDxBiAwJusK6x3TirbfTJF
YE+COb7Xua/2FLlzmYma9IX3kX62KBtPHpK8Dh4+fM/i0bubQs1vZDOAyS5EAVw3Y+0rCLoFWs2X
VlEQsebnBDTnOaBF8ortHBwOXcFfkVuNoyzqR7uRj8VdAzfEDXoa5jj44FOMaIx+SUvEwfJWxGdE
2NvfOanlfRgZ+S2qjTp7/RDiLcqDw6RocCoHAT141LbHuK/0fSeK6UdF7bgHeNVCQlvoQ4JAnO/E
Fm279+oJsae09vO7FoSC7wKZaIdkKDzkXPCc/cZxvIPRb04zXQbF/QjRnkA6QWyegrFN752ZkSdQ
G/7iJyLwjg4Y/OdxrMebcmb0exf188ug0bcIEH6XaRGnL6GM6LyVcCoMW2lZceaA43xl8CbvcioQ
cwv0+g4xB81O9TJEaoNHT51HxCEXHheI7Ir8fRqreTsk4S/QICyYx+jpuwQQCYgMvZ+5w+tuYODU
wzkiVVbEnd7Dblpv46rFHfBAeW9EjbJfG3AD5zL8NHuGgC49tuhV8nqP7YV4jXDaeNa+bk+iAvF+
aiK7pwwMZwBQgiwJtd0Xpph3NVYzD/OIe5kMnUPcvDF3A9IoO+RtUPUoaVhvwbkzCA4TCAoSzu7w
Apy9Dc4SsUSwiMqYAW5HhFUqcogW8bLaDYAN3OAJ12aTd0FzY+TlPYvVxPQQNB4qJImHbGQjfwZ6
rt3mXRrgxrgUMqU+mI51p/y7qVXDT+Pl8w3AN+4m5AT3w8X1XSs5wpN8LCFpGOaP7VykiKGKkeTx
U8tmPiRFPR7ipo6Pk7DxQ+QjmUN4wJki8QixQVNUorxwaF9hzy+3jvXBr46r5kH7JeZmOEQpEEdT
hZe57L5aCg7XwKkqdw2Wz34W+CW6gn7M9lhwFM8MaeflbhydifZWsWYLfLvZhf6EaMIcbx49EmqQ
LyXQ1pkkIhyAcG4HyP2G+msfIVZjk6N4AetO4bVuJiwyKXUosPOARHtEpJj5V95Zfq/RiAR5EenK
ABgWeLM2gKLvylLK+1QKVe+SPNAHLLEcHI8mRuhMC8d4elMj2M3rZGZh5dy2wtKsbJC6XNYVvwTv
iFAjPwmpf/scWFy+r+uL8nw2neDIidFhliuGhI6xl/fcxik6hX7+S0/wFzIkZm6Rt9c9QcbmH5Mp
mPdm9mtAJcgUPhgayDuCGKPdzIr+NWxbOCIRmzUhtC5W/r3EgEFeHar+16oYkk8AYKRnNEHdZ160
SACmtBAHwCrltu0i+4gvzW46f0gr5DRK9uKHHjzyddXLrxf5hL+NqacBhqpbxFwhgy0p5/p31PkV
sqqCOviNYIv4fsp7c/n9nXcbkAIrdFdEAWKpmobiPSogDkJSM/IXJzQWbe+RHYkq/5D6orph6YS0
BpTDbauVOGMtDF9FygNkLyhpHuJ4HE1WwMXfbppowPFoKWYc/SGM4LaU6nNKeLQ1PAgeYBPjmAlJ
TbFm7qIvXAxAqvtB32MFWHbR1iehfgAa00O3ETsJEQWhQ3gPK0DGTaIvLXakturOAnqIo2299Csw
m7Xa1LaYn/hYs6+ljcfMDxg5uL6sstpU8pnZ1tz4qRi/4SBshtRba2TfRHL8FiczshnkOM2/sDJC
6piP3cD3SA3Vt9ErinhD8BZ+8ErI4vw2mJ41ogrh1g/CZxy6+GehaWG3KgbvTyDbEzdTxjESKhVI
3Lkt7gkYEbvajUdCxYGRxtx7gZcgFkI1B6+LcvQEG0eei5bxLXScLQC/nrljZT+/YjBEO455siee
bI8zYlphNenjLdbUVZbUrtkjqnHcNdiw3XZIpthG48ReBlD9H5FB7j/KKOpPZQqSiusknC+VMhm2
muHZY5LfmxBR59pPEZaJ7USWmrBG9nc5ISADMP0NS+PoyFHkv7ih5LDcz/oZ5zHpNhyj6SZPEYWD
wgsIRIVYxhlazhdZ6/AGgz2/UXGXfsVOHv5VGqfw6SoLvULhnkjZo4mM9KhzkRpE93ljl5XWzifR
zMBrCa/5ZCto/xCtRvQRgaEI+6yD8ZBSF7wxUXMkXaRhy7KkMe5zL6vhhoTg1GE1FKcbIuIuQAJ4
02b+gJ1oGROb9YgCSjY+IILFdhQqVpmqu/4gpNMPVVEGt16d+DYrZh08JMNlvYj580JHEe09hCP9
bCvC3zqE/aBb0E3mpU4kB4yiQMoEEfBO7TAoxC3E0eZBjkV1JMKDmNoF6aB3eY92G/b1l+1t0Ftx
0A1GgUz7cdr6I2+zysoK/xY2/ILX5gVBWjVWbEmHxVwVSHcBDVXC2zlsy37p0h+fI11BFd4wPVss
bAx5wfibkcFBTbEhqRvzjKEQW2y4uzyzXotcuN4TiB0VDrAL2qH6DjVyGPEPww4YmQ1Sjsw5rtl0
shUfUAB06t02E6y5U2LCLMUh76uuq3ATMuvIJo/A6ZkqUEcRxVOYH0D3BJsEJR0Z08h4CAGdQFZw
65pNC9zYYxnNwWPppyTrdMH2XVghKXaS/cNYyEvWAanMDu/T+QfcQMUda4voCMw/ZHdBkPxoUD3R
veu6+3LoW3Qn88HsU+FEvLnky4W7RHvYweqAIM80BH4aiz4/sJnqmPdGpBrNHulH4oSmBd7IoZyR
KMKQ8YQ4vHScv8dlMk5IfoJCniLZQ2U92i3+xo97ZzdhbGD4lywbZuRR9dzSTYfowfNAhH/oTaGP
tYqmH2gyJhts13S4mchcZhErEOfSl/oIc+30ExZhsCvBpGI33AUl4kYU345zYvcOXrgDQRHYC9Yg
YQ9RQCfUSTTBeQomZdliYMmggTA1nLv46PM5xiuyQNIdFq0mE3EQbhnaCVkHZ/VjFXeIJ5ka4YUZ
aXLyQ2CUZljVmktsH9QeEbOn0rMIOCp8JW7LvOyPSK4rj6Ufds9ksgCqDyr/DHIsEhohUq12vom/
JqMwB6abYk8GFmxZGpIDWuvIt/M93ZwEziPxelIqQighcjIr20ukFHH3GFZGHnxZypeC6uimVgqg
Ns67lzTqkADJUKXNhP5T27ds1w/DdK79EdSuiIL9hO2hvOV1mOyx5bbws4CxP5C2/i9locTJpMjl
XnU5QafuktU68lyhQ9DzEcvaidxFjfSfxron97JDVQQZcLLfsHzun8IRgWVY4CKC2cm+vKvLrt9q
Gaa7Dtv2U4qX41m2FYdUv1FbWB+iDPnh0R6ABvPWIaEK9iRZsM82p+TxouX9gry7Ci0BihraGJ4J
XdBtFXXz7yjH0UDm19rdasDHj1hehfu089QRs3sEm6Dpb6Qi3atQMv5UCQJtvSkIw3EblG9Jy8yN
bEdxXzTIUYNhjX1C9g2CROM5eUWYu72PFefnoHPyKQ6Y+e7xIXid4cE7AjiMy/cW6e0u8ugGrbd5
31WXta9AhhrpEFyHPfPEX5jTiNgDIeKLUMB6uyGq32YWjic4LtRxRtDhzhaw+SBJO3imoPFuyyFx
p8oiSckvYCntkcx6SyiN7l0Viy1pO/EQcDvfhHpE0UpteZ8AYyC2puTld0zp/H5Cb3uL3DkAaW3s
sB1PmbrRZGaYP2Wzz7modwq2ZDTq5m7f11g1ltT8jusy3yATLbzn1UgOkWLRtgyl/ZZiL733nIEh
m+K9a51n90jCkNi0g+ZVFFP5QAqH7MtOdm9eKrqn0rHkxo+T6Sj8HIuxeYrQO6EpciIxX/zntOqS
B1J68uyCiTVIT3ZiD80Re5FzisMk9n+cncdypEq3hZ+IiCQNZgrlS6bkWuqeEFIbXJKQ2ISnv6vO
qH9uIyI07XOiVAVp917rW6PzqBFZFxZDwSugH1o0aQozlSRMsi56KnGt+pMmqni0Ci0vuHIn4ZDz
6ptrAOtChZKGQ2H3wA3l9S7q22Zf6CyyA7AzxYmndY4APmD0zlyWPUKT4RIKU6T13jqxne1d7aQH
KnI8OOP5T8oU1aaIMdfhMsGtT6prhG7cOqBQCfIy9by2sTKiyBW6BfMuzM7VPYDo9rkgNjsRwoYQ
tzzrmOC17Jhd+YcKPveTkALXVXvEO56cWh2d1PS3Y+Q6OPOYuA+wjBPEsQJqVlTa29oJTju19opj
P0CUNTiMfC9HoABFqoeNlHHxS5cuqZDEnvMXTzveFlm7uAM0rbqocYovKEKRfC9JFZ8AQrCgMXai
4FpwRe6v6YC5zSiyeonI7M2QZO5rBCzOrW0yaw/5cGshoSvmgR1PyYZSPxmvUACE3aAKImFW8Mie
AKSHkLsBm6+2vBHRZehkYCZOAe295gdzMvU6GByLjabxj6hIuud08GNU4qzqtgPSF8MzBijDc+zb
Kuu7J+xuCW76rjwOKMXcuLgc1wiF1Qp53olROJgpemhFWR2HIcbNnaLqDTtNtBOejdufyesP0ksc
fjqkwUaqSGG8yP3HyK2SJ6dH3Fvg0bx7UmNtyB2rK71vfXSwusjpdcgdu/xuuKuejYV5Xba6QPgW
aCEKVYiL6EzybKF5e19ZMN8KF5FWRrAeHF+BsrfKFV4J0LtTXg173XgJVFUIMq38wX4Ey3H8hihz
EnoF7V4La8IrtxiYYIXb57+phaM07rzeAbWa5qZROF+5XYIQBTGND6hSI9iXooAzRXl0i7tcuqce
UhQl/Af7Oo/oR+5F077rahRdR686mqaONrhxZY8ZmIM3sYVjKbQm/gabt/UtG6i5pKmldgbvO9kz
r0DEpc9dLJBdVeLICombcysIRmxW26mzxQHX/fDKqJOIcOwQcEpcl1w4gqUL6EsQb2ojZvzsljx/
QwUGnl8UICuxl9gAAXLBPvMmECNfYSL3kEDbyDB9s6PceU6ZgEy4NTL7QMVRvOP1xS8eUQkCjxPp
3lO/6w4YF/wls4EhQXxewr4RbvpzpaGaCRQj36Kpx1WscgLHwUmP9ZVXHpqsTxDcQ6bbJFfWjlU5
PY4RLf4g0co5q5zLdEPTqDk2E4N9HfOYHXwEaj2XnjBPpanjE4aS9dp3CABBYIybI+TJYQ9A5AwH
ZzT5rxgI0CGoJg9RYlZDcbsBjF4ioK1OL341dN95SfNDng72HxHDwC6YcHcr/a5/N0oFmXUyp8Qr
NAJvoYOhzRYMAmxIzi/XE9F9rp0zLI+PKUVALG7MNwV13lgbYVCzXzzCuVf70+vnX2NBY0JmYksP
PGKJTCS0NGv3OVfZvYxgrekmfgs2whM4ASuupX//HT5nhlRN1/PJw68teRH67k+skUin1mjQAKEI
xMLnv2apPTyPU0MtibRGWSiXDaw7GRyeT31C5X1dKoOum93uZOFJ6Kh8C9mPdbLJkMaII3BSHUbs
+oEjiq+5jvkcJqJghc2HJIH+pIVfw9UeaKR89EEUMWgVu1G9qWO2Rvpa6O7P4SLVJK2xHDN5Iry8
w4nvVvnjK8oXiBdtVnrSC6oObyYgAHPQs3E0QXGjaNJ95yCGGVnRVbrjtnHW5JoLuoh5KBsyqUxE
BoaiL61fo5gfs4rcenp8Q4XtG8bq0Sqmn54ma1K7f09CxF39b8uZ+Ln2esXkCT1BiAWn9z7pV+Sh
S69kNrOg9lYeRNg5jlmAEKD7FIc+cdt7WbL22OYmXVtIrh/4/5WJfA7aoHGHlQtVcaCrfVSSo1/E
9hQyP90b26Oh4SUOkyK7K1KDGOq8efh8qi0MhzmBA61lzOjCi08FWldBPDQPI6IXQRwvV+bywoox
h3BQzbRg3Mqu1VVU4VrdVPCGdciNBe+zOOQ9GlS2rtiXFkI+x3Fo15Ip7fv4hDTSEOU2FLHfW+S9
g+67Rf9t5UctPbXrv/8ljZpQ9tCSXnVuDTl1ZnggafPb6afD5y9lYTi713//6+OxA1uQDTQ46vTl
je9EuOeP7Re/+mz+u3abIhbaw/tgrEbsaAxvqIswX3CIdfr2+fdfejz0f7+/rKD9Zw727SG6g3un
IHf+Gh5kYTq6s5mObrhqfImP9mFgb6aXAqHMOHgBhhCtSGiWvvxswvPMyu2kwcMHqfXdQ101iIbo
ez3QtdyPhZ8wT3fzENQUW8qNT2Nk7WOAWVByMx+EmLuubtYImAsr8JxjgcDqbGyBsT6NqJIX+DOv
dvHWaB7gLweDdYNcspUBtSQ5mtMsasEbFxVQyBDpLyhg4AZjIXrUoY31MomLW1RDnpOiC8v4++fD
a2F6zMEKrkvddPQw+3rPTE/dhMMCCtITWZEwLQyAOcUpS9SYItQeparo1Ja3Mcdd9YtAAD4PNosQ
7KxLFJxPZDKhnzLoP3CCmL5b8Zokd+nrzyZ41XG759kIe1sVQwTjoYr83OXj12bHnCKRAhlBrRqf
Tn0SFLZz57VvGe5Un7/Zpe8+m92DUxYDpDDJqSp+xKk6aIn6NFnJLFrYiZzZxKaApgwZytinJjtQ
1GK6adgI+yVCrU77a0HA/xkJ/rGNz3kSjuUmNq447ORBqnQ/dmN+BJoMXUPMkXuYgK1jg9phiOJ4
sZkMYrjNOLrfiYYEKLCvkhDbytnBUGScxyUlx8FBJSc36FkEmZ84K+f4hSk051L42ZT7erKt46Rq
KG0AIM7u4SdcO8wsrD7zQK2p7RgCyFHtzW12tGMCJi5pod2Hksdn39HzPNTjsKcog31p3IjrUvvX
htkkxqldihqw4qjftcW1R4SLM9t//vELI0dch+tfH18VLMvsyImOCaoVSYzo5RGOlM2QYtlOUWGK
dL9yClyYAHNMhdt7qL+V8IHZ4xOSzoJJHhNrZXIt7DvzyC5qow/TF150dGPvNlbdDom3gOCV/pNV
QML3+aNa+gH0fx9VSwg46g0eVd+oW+jPYsjI6EMvEYX9+R9Y0NTOQ7lQEIcWb8ATon4v0Jt1XwgT
75C5fkwlvdguVuvcry6f/7GlRzZbMqZyFKRBJ+DYli3QSPotoRMPVeplAY/6r3FwOb/Oor+GV+M7
fQRTFULuc2BoMriApgQcYF++f/4rFmbjPCEReHerjjyQDRitH1NcnK+q1gcy1hdCs3f0PC8QXbzj
/rfm21l4R3POhEsg1TPXlgw6IiX6F8UzxAe3ZsrOdp88KoAn0ftfmfoLc3MOnFCWafXIsFvbwznP
f6e1CB0G7WCeBQR6u8+foH3dgP6xqs/RE8xxeQcHK7ZtVXiHBJXcu2401rlDVx4VW5iS0OueQma5
48ZN0E2UpQ9nmfDqlZ+5sGDPk9FKneGEhdb9qSz4Ryxb3EJ9tTLK/7Ne/+vXzY4MpoRmszMMbom6
QKKxl/6hlqjQ5KoqZIFdlTvc3UPwHEP2gptCj3xKqCz1tlYKmTdDdW8RF8c9/3FMpiGsu9gOBBoI
aVPfVKnclpSdmro6JqbmAXdx7eCFeMy97E1MCONKXAPGLL/RWfobVp/NaKv92DMIPicyYWsSxcrZ
ZWmozNam1JtigeYREA3cOCcxsPIBojR9iEseHwZ0PgOpe7Zyilz6Y7OjTDXGIGgPGuMSsMmNlXfV
g5VDJelZXn3mY9E9xaNDvnZh5LN1ipUenyaKX1b5IPfm9nl0isfPh/7Cgj7HZvA0TzwiXOwaLPuR
OdHPgUFf5w9f/PjrEvLX2qe4Kl0086HobN5kYUP+29xI4z59/uUXXsKckoD1TmVeHPvHIonbQ+Fl
Gydz7pxMPjVgVkADbb98/ocWVrw5MyG30ynNoXE/RvUN7MRIgIaCrwHbgJiQF0DWVV+zx/I5PsFA
iu2MClsSLUf5bITlbWJWF6/RlFsrQ3dh15uHqKER6zsjF96xwjSh1rgfivgRvPsH0ZCvnXPYbMVx
c+OUiAoCUil2fmiB5Fh31FlYl9Dvfu2NzCY70NZCqAp7UFtndwmrf+ayvYes/ZZZak+j4TVna/m0
S89rNtUnJVoRu8A2gWcfKi6DHAJ4HZbDsLJwLc3B2fSWkKcWsMbggFDQ+iUZpuk1FhL+qMxN/ZVD
wsIGMwcp+FJDdscxhqaI7kkmdrHtf//8VSw8nzlCARYjIesS5xtTH6YIF6/qBytenf6Lj4deZ/9f
a8gAiPyEsFYsUebJJ2Pg61+p/fH5d19YQebUhHRQoJVcz7OSJWHHOtB8fgr1O4aZkNOVxWPp+Vxf
+1/fv7dzk+VXD6rnPSXlm2m7nXKeWCS3n/+GpVd7/fe/Pn+cnJRVtMHuQNQdrBZnL1MrS8XCyJzD
E7IIEkdt46OjFCcBENwRCxyk6Vq1YembzydxniEiecLMUh09olK9BTBhpa6/9GJnk1aCySkYohaP
uJmGVtah9p0hDgrqHKiZVbbGol/6M7OpG3dVmlvtVfhN/8R9F3D5UQv8ISSUo4618oIX3sIcmcDJ
dD1y4zEVEw2JAogVpkYP28/n42fp42d7dAttgaYgMRyLrn4CGvGb0Lh61aP5+bXPn83frrKjIp3Q
FfJ7/05YyOyUeYEErnqtPbQwweZZZr432Y7XAQhU09+u+0jFiMLYPTVfolXxOQrBxOPYOpkfn6IB
soDeQ76FgShqj3oHWxmtCxNhTkKAVcfpSw/Foy4X9TGNWBQqV66Zfel1Pv3jAvBfH/avFQLHx6yf
JsNOgxyJDEnEQTCzu7ELEM+rD5A3jGEZpdlNBMPzsfDr4jZ1Y3FAYnnzkpNBhBZcMaeSyO5iemU2
KLbRwDhxHzZOqwJgtT+qNsp3qKQk53Fo85WRv/RmZwtEZSI0dSBmOzURhNXtAYP+rhEpthj+tRXu
vxvhX48GCuC2Tivwf5RMj44kJTw4EPFqf+UXLE2u2QKRw3sL3Sv2XdDgEWFmJ9WmRUU7sMfU/dqf
mNPUYP9TeoLk4ajHMQ6h4LzqbnrEvZXOGjZ74VfMmWq9S0Xa2AbnX+FUewNdI96+w/Y98b64Cs1R
atKN0LB2PPfo+h4sUVFATXeAy3RlkVuYYXNuhu8DRdDmPiDAbfuW9i0cAOMarG3ps69P7a8x5HBU
Jy3p+0dWqksRC5w/v3j2nOMxWvQSVGdhaeuUnz4MXV5+k53j3Na0Io9QWbqXz9fo//q1/1gi5qAM
BlosQiaS4lR7sF+EUevBSdpXSvxyUu2EaVF7O02ieK+gHQLh0jf5T4hoMeASO/VuU8uy9nmDWjMv
WXm42uAPdcXqV1Fn2KgqVcuzZ0FpFsux37qelj9y6cibtkGs2h2E/vYrH5IhyKUVwcmrvJ1vUFvW
LBs3DBT1nYv/b5uqsvlewRb7VHokmYBHGOFRLZ1a4FhrIf0xbdg9d9rmA5OtgkK0JvXRHbOraJ7B
MFEOdbERtWU20tTkR9UXDHImSGYvbtf5O3Rjy7y26amGxCvf26OQGzgDTJghjSRoR0P3uZNCie6W
KgrSUshvLZbEsFR9f+4ZpgL+7+jcqULdV+Az7bsmUpAS+mC/Z87AH2vfcvcZLaxncAPGcILD+8ji
qdvw2BkBEEBCfQsdypmomq5svv9tgv96sbMldHI41O9xEp8qFju/PZiWb2rfg50xq1HhnCK48x0x
pvCRQFgD6YMfpoLZWytVACWj/ZqGKTTWEOZPY/foJ01/7HHaXOlT/Pv4xOaoBqGkZXd27p+IDU25
4wYN3B3U+QPdYsDtbvf54F5avWZnwcaTRRwJk0HjQ/uHpkc/BjT9Y14yvvIXFvapuT7LsewC4P5S
nkaYRSP/jUBkC8vjpujX2L4LbVg2Z80UPBo85UE7pDrUbEIbUvy9XbjRRRVTtvFsJr0QssXxNDE3
/UACaXeP1o+3cn389yMEw+h/lziAKHwcF+z2POW9CR2MDuAR3X4T6U6sANOWxsLsmDjFKArC/EHO
CMYEYN5GBh/oyG3mvozV9AcGw4evjAY2j6XLGfIEHB8+NTzjZ4dELzyDvyHma8GsS49qthtMsgbh
opDsVIz+YbBUCT4AhKRF+vy173/dhf7abZQF6IeRk33SEbzX5dA8TnZ2BLBdrZQjll4Em/0BROpB
ViqAFxFYLeOPlsOGAbA3fB8Bhz/vaz9jti71tkU0IxNAGakIW1gRRxS9TUZXfsS/92Q2J9DAGeWK
ScUMVIqoDmI730dO9vj5V184T7M5+EVor9Sg4tXnGFGxyUaXtb0FDIa1aPHmMEOBxRv9KR3j/W4S
RLJUBvuqGobkUaCiLiHvGoZd1GAJ4n5nn4aSk2dw6QcdmClXP1y3y+9jPwI1ZnQsDgNgDlOS6d0/
n3/9fy9WbM6QqWts7SRTDD5lbH+J0/C9REhb4Gn/x+jD8fH5n1mYB3MtqQ9ntxCwm5wn3Z1yGKVc
JP4grmvztY+//rq/poHUVWV5XULOFDVFXxxoomB7WlmLFkbPXBXq5Q76Ej4co0Oj3zGz3i0LH//5
F196/LP567cyHqQuyHlEFMsAk5kPYW0fPaGssvJo/l2tZnMNqI7hVug0pGtV539vFd2XJdwHk/ZP
vHDaUHJ4VNpxTe+09J5nExn+JAe8doj/y/JPUea7ETyCce36tLTtzaWfMMQUuZuIAYI/Vgcs6/e+
Yn8mt4B20lZ3LUGlLq4gVsGk3FmJtSImWfpRs2vbCIeLw6YYPUfEAT5L8Ag6qI7RXw9UKruVu+fC
e5pLQnEaBOalRUpfxKsQoZPhCIuf6oEUSZMQND8I99ZKSO6C5prNlaBJXiL3GUlCJweWGCS8k9q6
9I0fHVrQCS8DDl4avtck38G1rP/IwerIESnp5hewF4C9uNxH/9jQrvrNhtG8JappmwMcQxz+zrFN
30ZYy35cl7KzUV4Ov0/mwFUIRsXGglU1QGsOlJq+JvxCMsvdjSWlB1frauuwmt7EU2suCk6IS+vZ
6VlaCX2pWG52Tc7ii8u9eDeg6YVTKrHeXEHK97yvEfjWAqMSXI/BF3Qzsy2i3dtviYSXODCKZzIA
eaG583OBPKzRLfapXY9bP0msHRcwbKd2mn3HdcbZmq6IdlHVmzKQlqP2KZ2ubbx8hAc9h3XXGuXv
IUJ8nQbZ4EKaNjvJDslKTEsf5bjIOquR8wfb6uDoAxC5OJVZ3OymVg93GZEwAyMacNrZQ1TsHDAR
7q2io9sh5sWNM3YwwrQAXhCQSf7QsaE3TNbf4OTo900yHmne3PYjTJdWNpBNZk3VBus3TMtofYW2
b0NoVHp3IGPdwL0KOSOZ3qgRzkbq9qmsuirsdZmC42HqoPdEf7JpXu5Q00IdDrTunYjLG1mMRVDH
xcFOpiOceQcpumMhqA0V1fSrHMRtYvRLU8t0xxxRI2ikA3EgikCoQ9JU4Nb0qcDFOkAoFTDQOYdJ
OPEviEGDl8P13xxe/CS2UDvVVBz7DE1CQFceLAmUs62KMcxi9a3OWiBguD4ToFRDDmk8HDTI/xIu
DG4lMD8BKMoAgFTjTxs+sYnWv9tYfEcG28WNqzHAWz8S20egZpweKeV04/ikC2lvvbeovqORracN
cE1DWE0OCydbToHFc7NJE30violvwIoj9wJ0WtivKduWqdiNprzHHbO+IZ78CUfQ1TV3UbqKNp00
+M8ZfYcL5gbgjmfe8PIxI+IdN0iQRrSEbVsogpnWkt2omPuH1DDyOXEaMDoAXUVqULmtysIzTv1T
7HIkEyVWGI3IiHJ65D6XXfekJ1DlQC4+4qxkHQbZu0Fb+H/MCGA4j8tHV1k/SoeasIIDxRHxuy/k
o2FVCGLnS+LF3/JO/Gr9RgYjaW5s5f4yBOQx+I38MElbfBpBPNnYgWzWwVmrPMBABJc3UQl2hI1G
9haRT3A6OfbPfIQTl0PCJgoY5MCzuIOU8ih4/mgNQMTkEjiZCoiZDshg7d8WcrqQsfqO+8ltwy0T
lHF/Ugwv2eP5DYPzOoC/n26hH603vRuzjVSi3rCE3+Fw9eEJ8Wgc+lzBXtAI94JrMrDWhN1CTQNm
OlqyAXqWx250QUgq76nSj7Sdbh1UTSsANAI0HQ/p5N0y1zxrzc6t8rdRW9962fhCMx7D10qvWLn4
BKPwQ9yYg5VMOzfiOznlv1rSkFA05Y5WGlS/Bge0lvxpMvutNk2Bx5GzEBd+DN8+v63dsj4QV2Mi
iCEK4gIJR7oGFb2j9J7EPiLAsummjvxu5yBpZgOs6gbS9qfCczeoFdTBgPGENc3eQvgxbTNS/EIl
5oZG5A5DVQXjULgh4sJe4yLaAJe08/NYB6Vd7QGZCSZKL95YvyE4XG88WIU2TcU2LgelxlBvO/Ly
V6nz9zox+7xG6aZJ440U8NlEEzlMtQM+GKIqyLgVme8HbTsMAZHFlqJycOGCRIA2Vg8qTpyNMkSE
bgayiyh/aiY/prbtEZzXJWHO63dot14yGGCDtLYttEjNO1R1KMIA2nfduOOd604q8EhUhSQe7307
OYJrsgdwSoTAJ9gHGaEEEZXRbQoPJyIupqMZivHWVSBhStpeomoEecNHuhBxvlUWBlCh/OGiRxGM
dLxY5ErV8vHUx62K2qeW0R+5tthTI1PzXiiG95PGJGgosOh80GfdJz9Nbh4jh+4zHIwqsNKPXR29
dRggQTrqW4MFEjuJ+WMRRNzG9GWw7ToUNNqPvl3CEgWHsCPOVeQAamCKHQzcMHQ75Us6QuyQ64nA
ESELMHns73Zt3XapfS5zoPPgYtw5Ze3fUKj0tnaKdRu5ANtqYnwPfs+9thGyJor4GDcwEsZlcy40
BiKKWlh8O+x+k3/yJut7V9s3Pfd+QY15MRM/YsH5yHWFMablh9fV3/wO1Q4u9JZH3T7h2QtI9Cel
JrrnHgAnDcoEIr+y4jNxZBWuSaIeDy1250Dput+7UuUBNM14ASO7o01ynnwUwJIr7YAPT5pA/AJ9
1rGum4tfahpEafNGB93iLQDKwQrnDQK0I44UqJr15Ib4WPQc0hGU4XLwETP5mzWIZXOqoYXzHL8O
hbjfdg35eu5Yt46b7nNvuvHgl8msEQcI0qhNl3lPvUge8il5qIHtD2KAS+qqLjcVLOhhlkp2rmXl
h1ce0gY5ffcxRgt6QjGDDiH5ED3sjVODHX70wOPBw+dIJZseIB9WQd+pN8ChsmdrhAeuTIb7quBQ
MgFuRvtjiXFlKOzMEdyWV7IkRnXl25ue5FmYUuUFxRS9tjU2VxRSwXWCp5H69V08lLcStcy0Lh+T
Sm7t3j8AIwKIVTodskS4h7yAOdISzrubime3HfZFkSFOFpQgIFIZKDeQh8GTaW/tInosfOc0YAKH
nKQ20oHLu9aRGkyVCTnBNRlCZjflFhzDEv1OCiBGBMdt41fTDoPHBP0Yv8J1e+Zts616n4SRWz6M
OFxUmv9yevMoAWEI+sFqr5wRhdddP0/o7Hg1Jl+VAGkke34DFgKONWClBC0sCFrYCKCZ2LcqsT9K
7pyrpnxSPYYPwAAwC3cHmjsHT/p7Y9BrhyNdA1gjWBjb1naA3z+I4ulMQHaAsZ//Thq4eeKO3cZl
F4PaD16knXfFtq9KgxxXR96lGleYFIXqbSME29IuvVOR/klHP912WI0BfylADxLI3NpoUKUzjPEq
fUIkyc4dnL2N82uAtIo74brIbe5eWeK8aeSlb5CHftu3w2vV0Sft4OcTK3q04aIKez68oBL2PWPp
EEZEbkpg0kAAa/CissLCvg7VEdH++2SaWwWhJzp5N5kDlU3d4rCRggERoVuwc+xC9UFUCeXg/KP0
g4rs/OzkCoMDvr09wMnVPQVFdQiSBstlm4MZAxAP/B0t3Nw/FfOSYpPpAs7jWuG5JyMq1uBZ8BKx
aH0rEcRWZ6++baAxRvjHdIZBj5Ow6VIyhQ5OAYBH4Ij/6nUuQA6OyHE+QAWp3I9AyDxI0Re3lLP0
EZX4+DbXrHxKNAe01BLpI7dT2w/SwYE3HiEHuMDynPgXCSLIa0/j6oawrGkDhgPLHmyT7pJxf/gF
1INfbZKSdjpMcBI7oIBZH6W2YLcm9hQ5Z9c2FVy+JHLv2YSFJpaVlMfJHgfxxBqrUmGJzfNbGiV+
qCcP8a1ysno7aGuMCcTrwcAPbIUDv5MXRf1Pu5m6u0hPBvtn4QyXCd/0VejW//mla/w8h9cGApfw
ITKQPnon6MEeaipw2CxPopy+1HhmczOGSosuGzNuTi6zNyDXAybQbbtxLcdv4Y7rzMrilMTVoDCk
T9E0kZOX0XEfoeG2lbrLVq7RC7UOMbtG2y0ujKXR1bn1bzOD6w8PR3FTijW13EKpcu4+bHFNdJTl
9+cyih9Mr29gi2oQaFS8gEZQ7lEFH1eqNgsPa248xNIBvxjYDOdMJf27xun3CW1judXNlOw+H1FL
f+L6739VtHJglvxKGQXSTPrH4J4L/sITdeqVqpC79PmzwhMaV9KnaZucaxPLJ9gEqwKnOdAzCWb4
ocABe9fYiQYNPBW/PYLMwMq48d7Pc4h+bWE9N7yvD3FR2QdSNxpJ7hpQSNvzLlnXGg+YYa+7+H0C
fJUPBkofaKCU051dXk+hY+4Gjoe4tNHJu00G2tFmiPP8End02ro12oWCMIZFkvV0L0fE4oItl+98
L3dP3AyA6HXgJ3KENZ4pg9u4AHgFFnWdD1vPGY4TmGuea22AjS7uMsuOz+DIpAdvMvmmSyegcxHM
fRgpMBZd0WZbsDbyQOaNOSGgvrwAYcB33EiAn9P+eyYnAKpZVL5FmSz3wCXhUKEYP9amVptiUAVC
BFgJ0CvpN8SyvQBEMy9oTRffJ7Gst1x7DYLNgbu1TFQBvQP11OdjZGHAz70EqQtjXzKp8tzlg31l
AeXbXljsJ0CV4jTBeBjCBtKsVHAXZq/L/ndAdrSJR78y5qRN/NK4yRk11ydkjN8ZrlaaMQu/Z57X
nk5wU2ksEudo4B/FyPYFjheBZyMSq8R1MByRFfj5k1sa/bPVriUJtSyXYgI7+iFP00PesvuoilYa
6D6eyf9vszJ3ttIBAgEdMNHJWQJiJdvo5LH8MrRmj7vXA4KTtiqu9zpy3r/0a+YmUxlzxAIDUXAe
CH8fgN0bUKCAI6JZ6zcu1Cb/n8HUDKkNEsmAbRnBhogKCEoaP5KiAQI4f1E4yqPPtaYDXHg3c4tp
7+LSUZEOh3jH2g2JPPsAqoPuurKwLv2W6/j+a2FlHXijrh4BYZb6cejze+hgv+HnbYs6ByEYPkSi
H7/2XmZrOOs4TxtdmlMtxTfAkVB2Uel348i1tsfCnJwbTNNpdABasvoTLQY3jCNNAbTuT71vXrzY
rC0zS39lNpp1b2EzUulw0mWC5soLi3ggBxlSPn1tIZv7KJMerKcUYpCTX1dwPp5cCURyFaMQ+zOt
o8Pnb2Mhq4DNfZBl0qVVRurq7HvvXfpQpRfHG25oFgc2sXdAAt2llTyVUBr0zgdh6YqsYWE8z/2R
SqO6DkCkOlu2gQ70VKm7YtUht/Ths9E8woRjN74yJ1rmmyy+qaw+VHIt0uY/VeM/FrK5GXL0CtDV
YqbOLZi4O516+UknQxsUPqS/tcfsP52VUdRPx8xrA5TE8RMB/nfIphgpfWtNxI+MlfZZuJq/Uc5x
z/v8bS7sFXOf29SYCXW0TJ2pDxJS2W4ZKR9qVj0TEEcBQFs52F+PQ/94AHN3G+obdVOjenvWyjxM
TKNAP67sdgsL0dzMhohxGOfssTv7Ch2KqEFHK+6Sn4Xfb1SV4kbI+W2u1oQCSz9kthZB5Ulzr01x
nuzBj0ztbdKUr5+/ioX1YW5Xi2LXq1SGpHXD2Dkl6Q0FcFPnyQ4Q9K9dHfjs8FG3QLW1aF+ckcLz
NEj7vqF0l2j5R3nW989/xcJM4vR/94WkjLTvF2jy+aYGSpSpcQt6NNkNCDj8WiN5bvi1QKPDDQgr
AULpQJWuJ3RxJPd2n/+ABTc6m3t+fYOoL9ap6owT8sbO6ktpUpw0YE10OYoP050uzAaQHggJutMA
MUIIwnxgPBHmFgOKMw6RohTUqGcRl618qYWTkJg91ahtHA7UJ74Tb7egTIZwyt8NyHT0Beqyffsw
dkMwOSt35IVBPvcLUwMQ98RwaSJS3+My9hS3Vbqy4CxN19mRkRewO/awt0K5CL19SQD1fOfcCpl/
I9pTKqqVob70d2a77WjZrVRDpc9guKOihkReDYo0WHcJiNBTEGfDyhl4YdrOzX7ItYU+u6oAkc51
+cdz0TZs/4+zM+uNHMmy9F9p5DurjauRg65+4OIb3V1y7YoXQgpJpNGMNO7br5/jMTXTkSzRfRBA
IoFQhLgYbb33nu/ErLkxJIJtWatMVw4OCx9lbpZtt/qESnA7D3F2bJFw6IQ/Aix7pdMvrANz1V9D
u64AmQlw0aGLQCWpMnDwCQ5hiGAdKU0AY3csaPLEYKOoKAVlP1VWLS/jwLHkuFF+Be4mmXmDLZ09
z4RxNBKj9i8/3sKkMpcKxkbcG3U7tWEOwxgP+fnHMUPpaZJdK01Y+oizab0tEInIY4x5teTmm9JR
sjFZZn3hbJ/62pQlVzrLUjOfP+5vu+bcnpLEUes8FI3pk6L4QAISHnSi+9CQ5kZ423q43GJLvWU2
08dnG2Elk+OOQo+PymO6gh3Nn4nvdX02GxkArBPggGVYgaEobhkQzPU0BJeffOlbzyYIU6B2GFUi
GE+i8fX0DqTA1VWf7qVmmc0K8CiCKhCq/V2vklPXGOsshZfJHz34XA1YIOBKhxazpl6p8sPhInnW
kR9m7pj09pX+s9BP57JANlhNV43oP0ZBv/KEodiYt7eKnbVuGWWfl19koZPOtYFqDLRx4vTWjiUv
YPDWP3Jk+gsR1s3t5RssrGZzgWDlwGyzUkkdDhHC4i7RDbNxCSHahuU0XY3wYVvrioNyJKH3v+KB
Q3tlt7jQAeZ+y7ZkA+tJSXfYkW+ZpW8iTXu7/FZLlz7//LexPUyOVsIHhCCJlBynZryLm2tqzaVL
z0azVttWlKLWZQdq6g7Zq4059FeG29KlZ2NZjxKg3wDZ35lZhANwB0syBSB9/3KbLAxmbTaYRZ3W
qo5t0U4t++qxRnW/R3Cu2baJec1Ud+kWsyFNxkar69RIQoionkvUc0hF25SJduW4uzDi5jpBC56R
lMOkJNRQUZG1P0R+TBG7LYrhytK7dIPzBua3bgOPKtZrIxl2ESq04TDgtuCFOxL8aateX/4KCwNa
Pf/8t1vEzExR+I+tVencx4wBf6y4FbJTjOw7cU0xtfQe55//fpNSZ0wmvAwdkeZHa0ga0L4nWAZE
w0kTjrjyPRb2db+O2L/fhpYqVxCC3sHCpPPH3MndngG0PajqD+TjdiOImdLsrsy3S3ebjWlDUkCl
zKwIU1X1kJ0e3TyHUg48XKJPq0m3Q2TB/uwjzcZ4bpIe4P2sDCVq9VLNgFtLf4cSuhsHrF+lgn3K
5fuo57H3zVn8V1zn9xaE5BjHCSywbasrHAVaxNk1wJIEQKyNPkRAJWB3ub4v6y7xijRNbtoizz+y
xhRXQjlLrTqbFaBQHpIOTIFQJNqqh+xHnjtkkniDVLfI9E1de2X+WbrTbHKwNa2XSaJiXxfBdcsi
gB/d9qp+G41FICbh9mN2ZYxpCxPpvykGRecALY1mtU7Vnm1q1/JWtbtN/egVlJTS10/Tju6UdR7c
J7sNkjb8ebhyIF6YAudKQhPiC94zuwijFEmRqs7hJ4TKGQB9zGvGxktvN5tCJmbBeZuOXchR55M3
X1CrXFmAFuaNuYjQTjRNFVJIlLi+do5y1FFC0PIf/Vg+X+7wSzc4t9pv/b1lmdOUCWvDsWrpOuuV
/qFkThGg9CHZMNmWqz+7z2yuyOAMhgNQqSLJ/qy1PwaarE3Yo3TVnyHV9LmccMwET8wGIpu4j/Kw
NO018iM+MPw51BAELLrKuPJNFoYNmW0KShah6CWD0IOaLA2iqUj8YuJfVkQelLqDLR3kAaS3r+WB
l77QbD5gOKo3GdxJdnVr7847ZtvaAhoWaKgvufxtlrrvbB7IcxT2QKsyhrpO9UOG3IEnK/Ma0eH7
q2tzGdk4FqA34xwcGj1KVml2gv/RlanyPL7+fbLW5hqxtGR63Yw1Cc28m2CZCGkm0rcE5eGoyZCG
4EGVXWeIn7/vd3ebjXL4OdnqJMpo52g/J+RyLL15iEa+SbKXLKJbJXbWjogOmc5ujbIJjHT4cfn7
fN8DtLl+TEehESD1QxVGsBWOGEqsGG1vkYD5aTb0SkTo+1lSm/ubEzFIhmQzwfjMtsSOfdkQZKrJ
lS62dPnZ8J8ghXbQEaYwanS30I5nY5KOXUsdLl19tjsoOlW0ilbru8JOnuCXY3qszZ/g1n5tpfz+
TKY5syFvKkZjpLZdhgmkYx1Flv4dzEnXaIG/1aoVeKV+p17zgF/q1bMBj7rzOMU8DyEZ1WEIRSOv
S5HN5eKLZNpaEVD9Xu5XSzeajftuEHlTo64kzJ0SxjwMNXyp9FDCdVd2qCKnKPi+fKOFKWCuXiOo
UICjjTWFZVqtU7Xbci3eXL70wjvMpWVlBq9P2Dbk4SR+RLG+zfkB3CdfGU9DJf5on6vNdWVJizIH
7VwCwYjmV03m1TBNUrsz3a1fwTzLrQFAuPw6C+ojbW5UMGK5J7nakVBJ2OOgC3h7l+ITQpqgg/Uk
/GoCpRBbZ2w3jGnryzddmF/m2jOWA62vEF3didR6rQicl5mdhLrQ6xW0J9c6wUJqVJt7EUwWZ+ZY
ohgYUrCbUu9Byu2szh80knpiZNYDvNipq9Vm8R6zZEARPM57tQXZKQEO8fKrLnWX2UyRqAa4mPD6
3ekSFlmZJCu9jR6c3tg2kTxZiej/sF/OZgyEeB3dNmoZihRVwigHjx9g4qIfS7j5bvNCRRksN4cr
H/D7HYk2l6xNQwTzwQgLRA864qoSIvHtEb5OhVOh8JtJWGpZHZyw86v70l+n428WQ3s2dyCSZ+B8
gqWXCTiKBwJlgo9xkPgGFOhu/AFv5eIob4cjTFNuptvLH2+hn87Va3EUww7VqNXdUNFphBOWpT3B
WN4GHBzFUOCeG9fwv0t9da5d00TDhYEi6J0y5dEu7tRk0+mtOI1UN27stKvu9aE0DwWs1XBWoQl9
GMBWfiJKLm7bgeR/tMFR52w+K3HqhMQ1qg1ZUXlKqbyZSa55arRXoY7AgfDpcst+P0Grc0BfPakT
p3HVhDCEqoIGsrBbmBTpVzJm36+e6pzN159NxTUoD0OaohLik0gNCr37uOvdCI6cKoGS71oC7fud
gDoPvkNEyboWrqVhZQ3sFMsOFoKQq4SoyrCvjOyltpotzw6LoqhlTRe26k2BOexqwefShWdDyqmq
QdERwg6Nsr+HRWBAtOqPzsDqPPo+9lUXxbzsEKXet1Cx5FDOldACXO49C40+j7sj2FP0jkQvdRTO
N20Fd3nNHNptVFafl+/w/chX50F3oZdOVGNTFBpce4pU6jsD2aoGWWvcubIB/n5lUOdh90Qv805M
eRP2Tu/H6VfTffXFSdcUFxiTK6vPwkCYx9dF1agTdK/onbxF0XDT3TkpGFCWttE5kTDfqqkbV3At
zuWf7fHUXwGZ38/3wnSgEELLAbnlVvKUK60v+eQy8WBnzR++12xVhSADcr+JyFAjEMPqTojz5JGr
0OzBiPolmfgj3IA/YEZz7a0Whso8ci6b9sxL7xyYdrwO6X1jPl/uZ0s9eTYEpc17LlsMQeB1URoI
k7gou03r4cpGcqEbz8PlfWRAkyoxEYJbaeP0U6EsvRyeBaRwl59/oV1+VW389rVlhTK61oqbsLRf
RvhFK9HX5QsvQH3UeZScQ5NtAYbUoFAyaj0YH0IuBWPIDYXdYtWTNVXkUz82H8AaBXml/EhhR6fb
8Q0zolPK03vDGe8BY727/DhL73lu4N/e045tgMdSzGcQZcEHsIA45MpMs7ABV+ch9KaItcjWlDqE
Krfc5k1Zr0cbhspp2tVrdWqVlTqeDRMx+xyndnL8mkFcefm1FrrfHMrXNsoAOMYUh3pSvcp43PAB
RuSGUz5cvv5Ss83GqQKVv8ht1oR8jN4mld0Y5nRl+lzq2rP9rjKMzI60CiFQh7zIobhrpmx0q9zJ
fPjlvVx+/qX2mS29mqaNBtMz5E7se0s59ua7c61QbqlpZiNfheFg0dUYOUUGBeXAXTX9+KOHnoe+
+2QCUV7BwpJrEsrFEyQOwIP+4cXPJ4LfBgKzLBPZowRLb/Fa9iAkrWr7StTpV6/79y2+OufjVQQO
q4002xAb7wHCq7bHpOU0+1yv622eWHBHLVHPBZkgyjQ1WtwQvdUhPSAlQnEoJiK2NB9KB5rGyw25
0MXmsXDLyMcRnMo2HFoImFNA39lPaAA9a7hG5V/oBOTc735rTUTwOdL7yM3pjbbJqupATIi5Lj/9
Ag5DnYP1KEfSftKxZvWVm3yAbASSHf+sX1GmII78VZdelLns/fLdlt5kNtJroyxtFGFiIWihlE/A
0fNREU7/bAs8j4BbRHHYpPbOTkAITp8gM7/SSAsDfO59iYQlzEnLpA0nFarjQvW5QLwN/ILLrbLU
g2aDnI4Ir2RD1IQWkl1GF4FppoMsSsEZvEZ+W8h0Qf399z6kcQFuTIt7KJtuNXrRmgSJlwVw4IG/
y2EKLX/y9v2+ODZHsclP2jPIS6urlWq/tqv/PmjJPCTOsVRhOoCgIcZHhxdQBGjBVDYa+AUdoCg6
7KQfEriz3WpDGdUueCxwXJCZqRzBCyxfnG4yLW8C1e0G6sZyn0lGwaWwFC3zeDP0cKgslHHX4c9A
uxYZshE9aokBGIw+oHvt3bZqtMCkWYHwrmWvuNWY60Fknc9QNepn1Cm8LC1JMKmqgz2pXe/y0iHw
nY5sLzGU/HagNf3S82QMobLUX0Y7SVeGLoxbCFCS0NTjfpXGHfTAo5OciGaUQR1XRu/Ch8beVMag
POZF025LSwWvhOemr9hC3ECBmnxNAyyCXaYgrQkCAPQFI2cPtS4RxZ1Iwz+cKk/8TK2SrZ0OmYVc
odnfclNX3iKlonsNJBZQZbIYbsla8zTVeRb0tpV+sNxQXFPLu8d2MLtjOsDgNq0NcA70HvgQWvJ7
u4bKmKMWNVRF3Ow49NBYGK0q9Wkv5Ea1DWczSQA1FFi/FkEMd/a1gLvOXSmVKNBKad20aLYDmcC7
IFai3Rk9aGB6OyIhrQ5MvIwRuDBlPXK4JqvKOq2FEiYZgVpcNFpIEGXzkkFxtuBmql6ZmYgH5U1r
BJMia92dIOx9Ttp44i4Eq2ITjclQgNWLYKBb2OMQRJnsD4qm84fCsQG70IUQoV6Xz1FaFBugQJx3
AlfxLEyEAW5KN3V+PCGbuLo8cn/xv7/r1+dj229TMzD1sPEanCZM9vqNvW625qpY9QeRuMqRHYqw
XmVbZK/3aZgHWpjsosB5kFf2Nt8fDck8/1JKJI6bFNsOUk3vgMU+tCWKl6BKfuvG6sRU5e3yS34/
aZN5Dob2EL9BfY04iV0jDvoCms7lC38/rcIS/e+NJ3WEePu60mGWlQvoSQ2tcespHXVAlvRrOf7z
luO7LzRbciq7yTSlVZqw82GNCfkRPQCH1OS+vBa8XXoN7e+vYcaDtKte6rsyxegENOW9ZjiHsJpe
OZ8t3WC2v6RFNuXJhENOis/K7gXquhV5d/kbLHSif0si4JGpmWQpSqX2gz55Wj54caZsUo2v0zG7
Mk4W3mCePkglgc+xFCAp2vSDKNXJ6Mjj6Jjvl19ioYfOMwWNncJrUGkacKzqI6tKsO6vcdeWLj3r
o31hNmUHxFc4taU7KqdsuNIkC5IF8m9wOkxrZuWg5XVVr3to8weD+1iXMIsxK87va2IiNtKjOtEM
OjKZb5l+rvkBGWRq2DMU8YAL0/idEa4CnZePUCXDJ7wVWu2pdjNc2ZssfLm5CkoVQremRilD1diP
ytni1O4//uirzYUtKVaqlE/WtCut7KahzZ2tXMOlL/TquaCllUVW5w6cwDTAnP2Y9M/tAJpwVG2k
nawK0V4zgP5+60aM2dDMatp22jiwXW1VWyv5HHJYzw+tq4NwcbmVvg/OAU7x99nFYegdZqskO2Ab
Wg8YHmuvDGzcjbWKk6ymUvZqxp31iKMOZh+FM2ytrtz5l9nsN3Pn3N4aKztVs7aPQ9AjsKS1jszH
dQHeuelBs560W9llHbpimzmgMFXYxVAe5S86wPe3QNh1cN8DKVcBvPpOJpq5llkDiht4EU8T1vAv
VmPRKpxCPMm45Ny1BqLlrqkmzpNi8hHLaUv4Kbed2kOlID9KamSNm8SgxGm0aYOokCB21jw/IFmm
GG+mJvdA9AWdBCpo+JFlhhcX086Y0q1a98HZBxgxFGgEHxuquMKSft59DnG5hiVJ5aiejtNPNcYu
lqSDjTwR1TwlAegQIz9Hdjt2APrWfd6+0ApiooEBCoSNiq36EvuuokzHdcyN+7iQP+FM76bZewd6
0pjeRKDSdq/a1LoFALtVM6ywH/OHKF1P5zMp2VoFYM+SoYAipQjrVFsHXguupbHJbS19lTb2jda/
El0JQQL2ACfcVrET0ATVubBkpz17tDR9m1XKjkIVGCk9qkwodoKK70z9e6lU/NDxV5pGnpm+2o7Y
mSMVbiumn5PUTxReZthDb0Rh7igTt06p3TVGm64AbwHWAUTXAgQV6Sut7XI2AO6NTZpF0rWRv4Ho
54oce72Ie1Q5Su1U1rkLz2i3KSB4SqcAlBpuvMWobCNa5uoFLD9DjWsuT3aAXgfIPVZj7pHhtgX0
u7JeiVO6fLRcxkdwzVayP8IjI7HXQ+kAmEe3kyAubw1PnF+eryiCXj2/lwP1wUPBDD3tS1pugPQO
UmyJ4RHrSQsABxJ7nY0IYc/WzALKCp4bVZuvOWUgV0FvrX8xnSBo91QWb0W6L4bYa1BAxcMcSDV+
pEI9jO+tcNXnAUhuQlyGojfX2GkHdVPoT2OomXhkMMhsBXQcYKk/1D79UisI+qcHSdZNpHgMPQ6M
AlfsHLYnfJ2wAOZyRH+GkwmYKdFTBQhPGhTRprxJ8rVa7AcHZxqveLDyTXbH0rACOUZ4uDxeT9Vc
ujXK44DNOmo+lfsm2VnlOu3Qw7zpXkmCIT+NRuMDjhxRT5ZHpOjK/oQYPrBYiUGCtgS9jgAtg3rc
+ok+U0fZoM+zHHJaaq+MdRoPTyhUig3IiYDfUF9a/D8xbxKUZWxs50kbNuPONPy0hU2KCZ7q8/il
xMMLqYcfjYmeIVB4mJUDRJdx50JAv+Lg/yon6MG9cYBoNtddqAgAuafxGQD0RPr7ZDpEN6oFLlWu
Bg1Pg1T0a6vx89faQlJu9NSfCVhqvNhAlrPSLemVkgYYHiiH56Wb0S2cuClzHURflcQHgBUzg9Gi
mVxiH3OCPOi2jO9Jvp+MlUMLT2gPEYhe1Q3r7ylo5fKmsRn6vKeACiaODfCDNebdtcheBgGuSgmZ
4GmagmzQXPS4VLlBf0pgcuy4AsaBbE2U1bQxQBUE+ENb60jEjkFzh/IoAZPz3ge4XF2lZJWW7VoZ
3rtureIlP9LC1+9Nw6v5hrwl0wYk5fxtkMj5eEDTGW/VV4TZrfIV5lKMF/vo0A88G8igsEzPlNum
3RHrJVaOLQEI5IQ1CHmU7imxITXcV+2+GbwkXoEwZtdbxXq2khWYn25n3FkgKhmH6Zyqng5Vu5HT
tk8q12pBGgy6YkfAvk4ojMfxM9M1UeyXAaLGvJ66+YNegPScuymCFrlYS42DLHeEI30K5IfdwH17
8DoLhzlQdzWfKwHNenyrQG89BilhMj4X6Y/SOkV95Ue02FGOKbeWrmnxm4JoW5voqGOD2qSovTzC
8M7CMftUqgdZvNUUEKjoToCHOWmfJDsk7QcZ4GGdMK9Udc9BFADV0ADlAVFKn4terDk2VAPMOZPP
XhK3t4Fb1F4HfZMjXJ9pz3rUBD3XXVKZYKSNXpU1vt3fmkjq28ljI5Hhnl4FA1ywOORG7Qn1kdpP
jWG4XV7uW+OuhyNvZDxV+RMrtw1ZxwhapOXgmfJYSe6VXYQIUoEny1xnvDEq6qaGiRND7EKi51pA
hAGN5jrKu4i3ivhAYEF1mEdqEPnoJueFK5vEiysw49hDSzK3UeyNNCGgxoMbyj4y0feIN03AlCd9
UFWNb7V3tNtnhAdI7fmyB5QfiDsg/lCU6snhJge7C0hO3PPNquBjGiWrKF/rDbopNO+q9KwzIzO9
Q0zCl2LDHNsvnDioi8RFyj/IWdChvr7twL4ayEFF8Vml6newEfbs5nZIengHA7eVpIVnjcIrIrhm
0BUz4x2EEtKdxsolRrmunXuYLoSjJj2D3pdQ5VYlCUWtrZu4OzUoGSkHEId7vqddf5AopdQy+K+b
tdeYztrISt2tUmQr8Rm7sbu3kroH0Ce+E9HoK/UXHWXQItaTGy8MMkwgHj19AqxNJx5UOuB9GgG2
MGgSpL7Iy0TK7YguLAzpSfLDBrDTtL+Y/ZKIeE3MHsvfnd6dTOc9PSNLR+q1Zh+0ymPT227SxUGD
siBJOCZdGtT0RLA0xWQfkWwPW5RQz8wNcJ61V0X6F1GzIAZmta2fRL5FWMOv7O5pGpRTZETCG4ob
ke8dhGNizG85GhdpvzOkHOsFZq4h30s1ApLIj+ync1mc0YGJxdXAsMe1YQLE44BCOw3a1kixT4It
Qvcap0bnplV1lzbjPUmL1nPOgMwGrtIeutMe9jPBVLfriGt+2RonquErV8Yhy3vpcgAwTfVZwRAA
rgZBta+W27eARAK2U3gxP9T9SVNR3opIOJ1KDKD2Rw9DCxAUdk5S3UaDvOWF8QL7hgqrFLtlNNs3
WhOAehyOXfPB6+KlbSrfsqujHQloFYcAdbkfnPCNJcFdMCNM+FWivsSsO6R5vKa09PM6+mqHrvKY
XQGjESlg/TkbMxl/tqJFa+W3eqke4ZuCikWWYiIRIUDKW5I1up8KwBvM2ChcDneQlbCnV8cwEE/M
ra/YpJhbsMFf2QlaF5zcfFVY9Cd+MVmDS2Wu0iKv1zYMQY4iSgHuczCEi3IqAQKU8N4i5frsrIK4
Glw5OUuY23/pbWBKAixorJJNZ2PTw9UIdXtqdyt0+gFDBowlPIrPcubnAomEGHXKHuq1Piqts3dU
yZQAGl5Q/Cop8Q2sfoVMzheIUAcOBq2b13LDDJCaeFYfdCCitrjd59DHsEzjIAhDWQRCXgyUfoKN
pU9g2h5kda37NWAwRM0hgmjtkxbhQQ3L4W4/oecCoJivS9D6sJgBf1jAFVzqqBMoVBrYTtSt4Rys
H9CLnqQh4wAFgQNoIvpnEvfFWSVSP1YVyl65FC08YrERjC0RvWSdjlr7X0JlDp4veKA/dTU+DkON
NATvsTmoLEw/A6k9ZA1q3xF4VjvNsAdOW455CWrETN2mBhb+kaI0DwTUPfyNbkzBNrpuYVaHNicZ
O2M1osV8uwUsF6eEj8gGXRYTE2irPuKKITxscZzOYGlZqmrutWW9Yn3pAU4ot6manUaM+U6LVq0p
9n06bIZWKBujdSjgjmfCYqrR1pskpj2umfGqmdKdDoS4qxnECJz+vPpHxZaXDPBJpKxBv8RxCtXn
2INxjZ/6AuKkrjSrW07yO72KVrEC1R0Dy3CD2Gm7cZQu2ZtqgR6UwIxnU5nc9tsprrfGlNFns1Gz
TaXU9r4aqmJdarENO9AsDtOhwMGlsWALizFBq5Nj6zVq4pBxDVGxa6Ay2UnWwpTJK+oj4gfeE/2x
tOGTDloij1UgVgdr1QjDyEHF5gJE5AS4GCW3DkaUQfQhywyzT54o74iCFj8VZZSH2DKao9kQBYSw
tMXyJTo/Ucz+bWzqPIhMpkENnprvRVmzAys1silFPbwmcM+8wQo13dpONq4rqdVHDdqcY+nY9F4g
C3oHRm2UvXWyLlIcNQYo6WVhac+Xj7sLkY452C4mU0woKkWA6NOp67Stghkc5zSjYFcCqQtRiV88
ut+CxbFaTRFCKU0YO/ZNEYstxwmlG7IbrG63oqZ/Flals5CVEcNXgZWIC/cpDrPZNPlTWYdWcqVs
bqmdZgFVKbqoLyzk8GAXt2G1ucqxQYc3bHD5MywE3Kj293iHztNMdjbWg5gVx0RRdjDgu/LkC8Ga
X2GO39rfSA3sMeMBxSLj0cCohb8sTnhYv9uny8++1DSzWE2q1IMzKi0StVhsc+WhkQ6yIleK5RYC
QXPSmWZK9Pu+lLshK+KdiJVi2zCTwAaiVv0kxZHYiHPdI52UO1g2yOPld1potHkRb8R46fRCZ2Ez
Wfei1r8MCWN4kKRqrl7psEu3mDXbgE2uVKq83DHsRbAWNarndJX2YDiW9jhRtfwjc0kyL9QtUOuf
9LWehnifMeBi0nGO6f60485qHvqsHHlioXd1LAJ0vkZS80r8f2neOP/8t34LMREbkVbAkFD6amU3
Tuu3oIXtpIhz30gRCU5H7PUvf++FPjzn3ZmdEJ3InTpUpjIcy7tYLcOmvJKyWqjPJnPAXZQNQGob
VIRZLIwNB7TnPZedAUA7sDt06Omjqpk0oHE56d7Y1VTZFKJ2ephRVPRBkMJ5i5nUEADo8rRwxyF1
dA91vH3udSBcXCvk089d75vIp3Xuqr81eWIRvYqrPA5tlG+j5L8oxk87s5IHCIVgjZlL2Lwk8N9b
qSls+xRy9uJECT32dlmt7CY7p2te4gyAF4HjwxCNjV9bjvNGLSJRnNacvWtNG8ETfWLPDWzz3pC1
Ll5FjmXOLZWMHUwdn1kqKJLHtrB7rNMGJ2skV8utUans5dfH/s+fw/+KP+Xt/3mj+r//C3/+KQt4
r8VJM/vjfz/IDP/91/l3/t+/+ftv/Pf6Ux7fss96/o/+9ju47r/u6781b3/7Q5A3rBlP7Wc13n3W
rWh+XR9PeP6X/79/+R+fv67yMBaf//zrJwx7mvPV8NXzv/71V9uPf/51Ru385++X/9ffnZ//n39h
W9zmH2z+C59vdYNfJf+wDUohqIGiyrDJGXzWf57/RrP/4Tiafp53DAuqw7NiCDWvTfLPvxTtHyhS
UE0HKXHVgj3nuUikRlHm+e+MfxiWSZGhtS2NOlDKOX/930f727f5n2/1H3mb3UoGodM//1L1X5Pu
/3RLW1UJJDh4EFyKUpuas+6JB6jSvC2ecvvN5imAfQiOgst6MKvqJGuHI/IQv0yNuMfQiDaY4mhc
32FrPT7CLsoloPQjBKgrkQl4gV67Si/3ep55bQG/GluByw3sPt4d2ft0ig8Tl4AIsepd2hm8ULBH
xp4FZzt+GmE/kmuIaJqZzV0pQfnXk25tTYgJ1CN9Ggp5AwwVii7y/ga5/J06wtcs1RE5K8BDcVA9
vRKsR0TEVA2P2kYeIKD9oDrTDbFzE8Ou5WG8ITUCpxoOGUWeGT5LsUXLYNlbooqA82ldQ4eGcLMq
Vm2HuI/iIK6mw6U3ZyoilDqKPeiDCRtLrp/dOgRzwLCdbnOr7mFAoQadbYVNMp06ot6Tvg4N4EC8
oR82gjbeMCRwH2rKD871J7VvN415tvbEcVHHicl0ECOGFp65UQLP6yZDXsSywEDnNkW4u9+LpO13
dT7hx2D0trX6rKvGgUqhImYbF4ea42gCfah500HgwElxp48IrgMs6GmYhO+Qm9U8IRHqEdYIHWFm
bkeVfqUpgUmOZr/KyAaLPjYCS4jHsYr3kIThhTWtAKxST9aJ0+FsngwfxUdVIDw0aBwGnPZdgpfe
tMRJkBMvVTCZuL0yEWOjbQ35WFqNK5RobC1DK7aFpu8mzIew5hwAgGewIC6bTdTgZC5SnObG0U2K
8Wh27RAonbJVobFJ+ghuAmfEOoFxsm+YCAHl+Rps3geq0g+VavBZgugHy/BXfXZ5yfLhRRU1/kVa
A4IZTH30aQll52zSCGkTcNT3ELM/Kix5T+L02OMM5UajHkSWoOf4We5jtvmBnlTvQCESxxSsCd42
+8mip2RI27VTIIio5OnaMUTnwizpHDN7rDJ5g6RqpMk1KgjhQaD45CvjxSNLOPzCej8fERuB0Qhs
EeOs9OwWOmet6tc9gM4uiPs7k40vozY5qxiH4RaQFFRqrybKbmGhMKzMOr6fHNR+jMa4MpXmwJhZ
b+l07JWs2MaW2roKdY5GZ7+mUX6XEOVga3T8ZXc1pD8driHcbfRPA/AAfj7lgT4AWF9ber6JhvTd
Ocf6WXrLENBbw5itd+tAOgoJhkghmzqLDjwRpyo1LK+HlsazC+dnhUP/USJkGRGl/ojq6ZBwclee
K89olH+JBhJLXkwPwu4R+M5qnLKr+geX8KzK7LqFJQGDz5TVD0GGXByLYIVDh5rD0hz+V6jdqhBS
q+og5cpzBlA4lPSN4VKBWYVjWS9hF/C/qXuz3baZrk37VPoE+IFVJIvkriRqsGzJs5PsEJnMeZ55
9H1Rzwv8r/Xkj9FA73QQGEEGhyJZVWute9JUQLaWn72VNvvAWEDTnOpT05EVI/v6WxlrD8m7g6AK
ll2Hfb4ljVVYK3nODGM3dWa0iy04L4HxdfYJ6bW6FzcIUcBm8zopFGtyOkwznWWs1Wszfh+x6l/5
4IrFGLw1EZkIhfaEKA1cJFU5Qytzl6u4ORPgYpcR09fYNLaOrI8AWP6TGE5RRpJV2dVeXumrXGbB
ujK+YMZBUEAUrS1FmE1Jj+I5OWNxlHWObtcvo7qzoxq+u36vsCCBpg0SwvjLczvYG6bjMtIcEhJA
rIRJCpmYq0gW7ABl+dITzeTVfX5Txl2/NjtbrFSFLmOeocst+RDroPciUQULUppvO/gzTerv/HA8
VlAGNoC2QASB2GRxr+9Rm9/h9n2nj2W3FabzHjMec4Pcq6wxZ7qY3ESGOLlzNOy6oiczpq82ge++
uqN2oxn6fTJjfF6nv1Vc/PbzJfbNT986M/kWTc2tIuwkJHxumKWCs8MELB8tzP9JKsFbsQhZEuVX
c4r1NaPZbh/UthfVZnhnTPmXxtEOk0s+D7dgpe1qOACWmBUxR9221at3fOLKJ6FIFjJuwqxz8I9m
5yUi5WHURbsNh/lrbn4H4/PXrYydndmpk9lGQIxHn+EX9El9pY/pzsa4NDfi26ApnrtetfuwwUZi
dN+TBs8ercI7qQR2weYZWYJ1k2r6Ka45UPosYj7F9GS8aD6Nb6MSD+w0h1YyEmc6Pg880soyQVyy
UK37LD1rSBxXg/C/Gx1QnP7F0OvXsAoqNrAa73D/ezQxiClLK1mLzEgYxMMhNczbqO+/AVsMm3jq
J1I0zXVYd3LvyndZV/4Ki96AmHHyxqk8Haj38WxbpMAzup6yRzvUzlMlE29qh4z7+yo1YsNiFTmH
qiOYbEybN2XazzJF3WxZ7lqW5U3GfJcr3eix/hIkrNpJKgajZrZnMFpqwn3R3bNwbLzqq3nYW7Mk
JKjbtINl7eZBbDWdtTMDoJPNsdb6TmcXzqN1Ic+5H3+bU7eCjaghJupIOjIYgunIIkjJycm6k5gi
mHM6bYkRG5FLhQz9N4ZCopiFvSeGXD0ErbPtk5HgrckG+hP52zwZzq20Em0/aRHD2tl86gsfQJOZ
0m1RFNZKBr6nm076RaXfhzDxcrtRh7qyA8yap5NGrtlKB6NK4xALmbl7KPR8os4hBi8pd4KMy3Wb
8/hIptvrPQJckpQ2hM09u3OmNpr+0o6mtiFK9ZwAZfCQ1o7unIupX1s24WycZ6+Dw1ixSLJN5Mxf
rCr6klvRL2vi9DA1gNEIUDuHhbiglOHcr5Mw2jpG4Oz1OXzvpdGvOkd0hLN0/U46pFWOwReNWf/a
Sn7rVBuS3fZu7KwvE5PC3TTIfVJTXsyBs01pbXfcnaPbaYBvKUzWYu6IH8iN9LbptIkYNv+BovXO
TctD4RIt7tJ3jCLfBQzRDb17lkPqMbvwN7HUQX8sMnCsodglSvmbiUAtKQZni8t2supkyJDZL+5d
jN/WbSVfRJlwOhCYIOKnkdd0ypvbLBpfLRmk9/O+70S4GYkBehImF47z9MbWdGxdUoLyMjXddRmH
5hw2W9kWh5BUqjUqef0Y/ggKI/RmqtpDF0zJaiS13A9xW4/HOFyZiNQSN+TM1aBMjfqLH2k2cZEJ
1ioFPF2jOPS1lXlmkn13JuJXBFEH8Vi1HN8dZdE8ZpsGpaczJ4Rc5brmGSa+ha4RfuvC+hgFgkyV
megZCClfARWzkZm+W/E4R0EYAoD2JLpN4EbLFNepdyOgWB5BDQiLIdzJGbfZGQJHNNJAN9D2oipe
D/koQO+MEPX46FkmI1a7DwFRLf23nkSHIq0fHEjm1G3JJuWebFRgJNSmHLYtxwDAvGiJjPK1O5lG
+sqBkqngcDAKPzQ1oHNROoLSs33SCvdHa5QsKKntdLN+bMfK02rnqM8ph0/JOZK0QbPuYoODKSAn
UpSc7KL52Ru+FwRgakK+KKf5Hchp2Iu4ey4NzKyT+im16qe4KV6E4YstnyFa6UuIW1GVW0FdI0Yy
1Sm6N2XcBMuZb6zLDC4PyI3CC48Dqr+NpH8DDOGDyn6VggPCKh1zrSHUKZD3a+xnt/Hkgg5K6Dma
6n6xDWnbvmp/hn2Ezqb3wjluTgGhYSsH4spazynU5yDdJ+6IKVbw1XXNdq06SbCY20Aayuo9iqh6
3TngUKGZbym0sUQFB290E/sCFyVzXZBYNWGeoafFITHFbWk6Tzhs3A3WMGwEvQYpqGpd0L97paGL
tdb9YIs4IWpn0Brj/wbJ9WeeaBsxjF8yF7efxp7KtbQqavoen3W2Pke5D0ORfguglfhIIOGjKLZZ
Pzz76Y/Oiraydue1kFN3J2+IO+pc99xj0Ual8VXrq5GZVfsoHchNlt/2njGTKEabFFFOkY8Ecm/2
3RlbsG41aiE44AwOGI1PuVN9B/8oN0qewqJ/JmbRWGkV3n4KfKw2M4IMG9hHXfPLbckmnFSotqPs
f3fx+F0rBoOEBftY9FLe10DOOqboa5ZrgF2B7ammydZWGhyl8uGJDJL2Bxo3B5XznOiggbpihjO/
CyQI2wXsKzI7A8NcjP+yYdM4wtlwfmzatJPbxmC80z1mQy3XifG7wNdsVXRpuFZ19CILVmVuFzsf
j7Ok49H0tomvhrV2WTCNJDowmyIvJORE14jaq/z2Ri/Z8vviMRpDuaKABAOb85MYSU4yiLdMmtaz
82lc5/XspWoeVnkwUaTNMah9Pa+ncoQHkOFAgg52nqtkDRh9mGrtYXLHm1RwSpdgGoV6dMhE9MrJ
fq4s1thgUSCA+eiw8jqQ6dxO1qFt/q4jw1y57rhCa9nd2p24jeOXATOddW6Zr5pRQaywZbrEIR/n
Ek6QxiZmofIfJp9l2hb+qkLStsot9r2uWWcJJB8zrg7lnNqbOTIPQ6zkauq6kRdUYPXQP1lx9c3s
m6dxmM+hER6IKMy9ZNKx8CRxXFh+yBP1D3Or5LGN64NDzBcW2aWEYRh9cZqj0WOHwdMdPNjO9yEQ
ERicfq/bzo1pKlLZErPYuNON6iAW+DwYjzBIMMXJvQ+jk11h+m0TCBI1nI6zrHjr0o3rdsfOaL8E
iqwxN2VTctyViuqQRiDq9hOp0MFwCNPxPhn6ezsE4XXkC5z7VRzL90x6BMY+KRZ2O2UHLWvoyCAV
FDlvSK2Mw1gFW2fiVcyt9mxJ1iFMmVLRz03f0gi+Dv97SS3X6dFLGUe/SOAaYO0BWMKnLEBvV9Kw
H0jfWhVafyir/k7ToY8nAPhp3676XpcrY7ZNb7Tlz4RkWwrdm6QsqBRVwN0hMaKysmcf1911U/Uv
5H61njKrO71xvpPeJbcq+6JbYbiJXyrDLj3Q6TOWQdvYYpyDYmdkfRL6W43zSIxmv/aDGIdnLT84
lfpJ3bMHq/xauEwhC2uC96E7CFg6QcbP7Oo3s5ulm5kYQt4muD9mB2mCtLfQXGHctNXDNW/Jo7DF
rTA5vvvE3ipRH9OhJV26jnb1YOSeI6GIjWWdb0VSfWnt+CHO7C2XcWfM9amSzaEK41PcJg9NTGFo
Nr/qPoNlN6m9W+BUX8cPOJ9iphCl36q2/mVRZ+vfFfywVRmox2BWsN3G5wznwmD6ZcTury4rF8oC
FJOx+uGH4laTaqf3M0HM0zkYIBX0aXk0neFsQ+Ws6uQ5S8Xt0DZb12xeyjb9MqjqiLfeQ1rr73Xb
/IoMGmofrB2uonf5DuG3JpFfHGN+NyK1rQvC34k6eI1JGMz1YYuYlh3ADTZ6FZwihrrraP7ZZs64
jq0QBpm1XS4BB0bIQvGpz9NvYqJPNvPKX1dPjRZ/s90lEVcwfhjhczGqKovIa1R8HyhAZZ/YQENk
XyyoAWg6hy3ESVsbnyPlUn5Kk7BA66G30lNphd/6BD1eEcPn9tGd2aJ5EUF57If0Ibb4Tw1U1Ruj
U5Qju6Tp7zMYpWkyPWtsvmH9broxfG32HpxPyRHlQvpvhHayNc3BOnStR8RDz8un0MBw2VWSVVOK
1Vz3d02bPWQRGcUkQ+U+8xXlvFbzT5N2ux2bF7d1slWWslQNHoVMkvMsi0OQoxynMvxGhjcr298r
J3zoCDSRIvjuJ8rrZ26r1liPy+etSQs0/eiUJck3WuCFxkWHHTLiT6Noq4LbwBpLDkbJM4L/kZVU
5zY1xWrqY6JtLxFa0TrU9DMK5bfKep3IqjBVs8x2OM6GgE2tsr77FjGAXR6cIKnhnOkW55GVFYbh
CVoCzDpSf+tGvAZSq4kGhpgzZeaqGY0HklHVqh3KVzjw2cqug03TqGOiZz9kGEL/i06+3aDzDPpk
5Ra3uhxvm6n/0Yw5ddkAiAW9CUNsm4TkFo9O20o2rR96gXY0swxUO33o3eZX5vKCGU5prAD21/PI
7m6PbD0OlWlYDsG6HL1xqBo4cORv+1m1sRJWhDG+055toUw8mwCAKyu6mb9PipNZdvO5iEhD1fX3
sch/JkUdr2YnUJuBoJQV2PApN7nRsLKf2phkhNjiNOJO9CWBgpK9uBqY9PkMiitOC4I/xbqbwhuz
0Laca99dlf9eHp/t5j8Gg7tdJgEKHndXN1QC9lh9a5lB+hEEOjtoX7u4Llcs6jcjpl1lOjCX45lX
caTGlY+D9PdzP9+2JbG3Kk2++cMEqcu6Q6T9hb1pHBNCpGCPFVN2M+kZwlHH/uZusA257Vwhzyy1
mFEK19l1u0yvedcy/sPKgJKzqHHG4b1MRwoz0p7XWv7kWNOXysShXBA5aVVFuZOQxVJNK2FWwj9D
GKyYDFEAlaV6rXqjWGlqfJus+D8mPv+3MZe76GddNMV7ew26fMBp/h9CZsRi4/P/D808LZjJ/zoW
9W9YFf9APQuec/lX/+AzAoDGlbQUwCCOAeDC9/sHn2Fz/B+lW6Zj6roDOrNosf+DzxjO/yj+2HAk
0ec6wAmgzn/gGcP4H6nrhu7almEK+/8QnblkOvx/2Ay5c1yay9WZtgFOZOlXaLaVCBXMmhbcj6aC
OsgsifAPe6ZuYrYeGO6eEOM7mUsdciCDg5I9TqdekCndsOhbiLXxSItptadkGOkGHCLdiaaYmC7A
ap7OfKropibxcTek/Hk7Bu8a0tK7MAo3Rj0+Zn6p9oUbJV5ol+0OJSKCVSirfXKj9/e+i8VpmwhS
vhls3IXGJzSBKznT5eM76FtNW7eAd3Vxxd+oyxCHvrYO7nWZ5IdO1BOhgPrSivlqO90Vfe14YtbM
VZhE4qah1y3ykUSYqa2/GliJYjN/HKXOWY9GQy9VtpPap6mBV34hy1UK1wZTdvnJ6yKvHlJLnFcL
DJ3eJwWMQDuzjK3pksxYw9pH+hu9WAW1bxpM2sYXM21dFm9Rx77Peqh5zB6/K5e6M6wXr9hKxZ8R
FD6C78vl8eJIfCz5ys/rWKEwGpsqkA1OZQKuCn77BRvr8EPoSmwarQiWHOhgk9T+bcHNOS/uTK4v
oHPN0PdoYQFyquDOyuj1INVGcCC3fVw0t+AmwfPSzlRD/tvktFqH2fiuUsJxeKVj7AvGbOfCMqxj
lxQW37P09gfhyM6d7usWWoikfKytkWTzCBKew6h7LSx7fKg7rBjUZFdMGhAsCJeZZzNb1hESWe65
c1DuA8N5/6994T+46Acc9CMT5nKXXF2AiOjKdC3z2v4y8w24cSVzw7zuxcn2w+9205NUb8Ch78nq
hoyXB2u4dtneKmNjExV28Yrla7s1kjTfjhCZhw72ukK1dIIypa3jDkmDo7THYIzj/SeXuxBAPmwM
huM6Es20khjVOO4Vcaq3GiMfaiu5r1omIZNEZ9nIr3VGQHpXVvUrWRReOAqd0xJetzGnKByYXpYm
I0C9B0AsHeNH2HJyhkXJmRyHB7tHSPDJZV40ax+v09Xpx6WhDAnB/tq7cup9l0QBJneh0m7dKitu
teWLLab7Rle3fRgv6EHBxZo1Yu5lojPR0Umzh5rrTvZdkkKdG8XkkQbSAntG/P1SLw7jpPOYFBIc
zScJBqqJtdKJ3rHQsqEH7+QbUiTzzhhb/wHBeoBnC9KqUnkB4OdKTVHFQDN6zdzMOdpN/Yvp5m/R
VIJqqE688l71T4ZsTVoKUOtUyefRcIrNUDrjxtQa4tF6gsjtBkkXs10tBTvT0N3XTLwNG1RYpG1w
YAiRRl15UF372oI47ErTv6s1WknN6S1UNPGLKDIGE37vb/q8Lu9qqwBkcIeDG9SCUj3t96psrT24
t390lP6bTORwV8djsTWL2TrWoarvwmo4aUXJTaCff0Q3sWY7iDe5Ubb0rUu/74zG3dDYYCMsv3u0
os4u1aZyO4PKbvDduxnTdp+X97WuxhtHMUWJq/x2KIIIrnCRIOqhdeuGaT6ZWXKs27bb98RXYlpQ
tkxBbfGWLauGY8G8K637Psq1bWRjoSIs2mO6HvwREIllZdNCO2dEnhGUywwkNG5IP3+Y9PxmgoTr
UXQ/1MtSJ3nrqy67k4bVxPM0v2H9GK1GjNDaJXO9YDY5+r1cSO67Kneg8Xd+uKnc3qMsHbwAlQV7
iakTjhuUpyQkODQK1C8ZEclB//v3l/zixHX9jjNUkjY0CuYT4motkkJvQmpNi/sg1HLPNBLzqMsJ
81/zdkTycNOGlbVyJvPYikCekSfq67JgZNOZKthGhSKVtU7kDpOKHKDqyZ39NezReRex321Ejvnk
YLvrv1/0xePp6qKF0h3LkmpZn9bV0aratJpTLa7ux7pD1VqVt+C27nESsIsiwUlqdRjlVnnUH6qZ
OWCJbXKXMiAiZ8+36hdptcbLFIUvf7+uS1rWh+syTQs2NTwU9mAX8ssVWQq+QZo5XYzvhbMBY8Ql
wHfrrYIJZWdMOWu3u9eSYnVZT31Sn8YZ/zq02nIdLl/stNwrs3xL2Ue2RMowgJNgrjUWk4uim9Ga
HLL9bKL3mnFu8hIfkUKXADinmVc2gbktERPsJibuwA71o+rNfl0qRIjknG7bzE7OVYrURNq1OKnZ
qjY1M6CVGHXrs/dqeQQfboXE7hvukDKpTW3zeo9v9Do2bLfJ74sM+IHqaDNo6rbtwn47T2jDMl/j
TE1LL5saAgNNNLX+c5b47yIVxb5zXgb2/rexTY+zTQUZB6mnlg1zXM5R1btvJmbI3t+f38Jn+njR
hm6bOgwl24ZUpJtLNfJfZLc5xv7Eaovo3jbyNy3LxTrqwVkbg1mlqoLnTNMIXtCcI6CaeNQ7FT+3
Zf1s1OSq9Ib71dKy1rv8E4ff8qygKPeVz6i5cEllNXNA0Dmbvw/tsDIYjqZlGe2GybzVJobqmKce
LzsRRizMZYviDkwX+/rGvm1tqop6nuaNFfvsjYO/qss4e244ULSuudXJ9nio7HrXjY5cMR1eZ81s
HJwxnte9SupP7tOldP3wcCHnKAPNjFSOY6trp2DGrVY0dohx/znNxChObR97jTvr3jAhbBKi5xGj
lDlkseQAK9VboU/WkYBw+dlmsOxQHy+G65DEjEI5g4t23WZkeNs0k+U356Ds0TmDTwRlPR86vdEP
0eAh8vBvyuXUhXIlDoMWvEaKCYcj+o6Bk/3z7+/QZcO8upzlrtD0SLqoCzPuv9+hdhGKp5D8z5PM
KbRc7c7XwppiFbkufMVprcoRaemymnufl4QU6AiFZU+qLr/atVr32R2SHxnklIf8kOzujgWhiK7v
ijbrV6MDSdoZ0U5Pj2WnFydYpTdYOad9uNPMsNo5DRC10+EwXvf2rVu05dd4efNjtIltUtFLze5K
TFZwtIeEGRgaPkQ/bU+NUJIr6bTxuGq1Wd+LMPtsK/nD20Y3qiyX5oTAd7bOj6sy440q6VP086Vi
Mh3N07QOgf2Q7q3Gz9DFVhGWu2N6x2DI2BqOh3ih8fyof/77s734f149W/iLhkMn4jjiXw7ZwuoC
p8Bq/pwgx7m1zB6LEI5VgNE+PiUw6JEB6FDpZTAfMzPfmWGfbYvS13alomTKzAGkJty08XAKprnf
azEMB2d0kkOYFV5UhuNBYxAFg6kE5CZkyohi8z4NjU925yvW8eWN4AVVGGoopS9F+MdbWumNGw6V
NM92q6CCgTl4MwZLM/opL3LHbBsk/X6aCmyUjeeqUvUp8LODbSG7nqc8e8mNkOSiwEIGW/riIB0E
jp/c64W5eXWvl9tsIIbmQpljfLxEYBHoBSIyz1wFx1TAlLV12z3ioFOeZOZN7f+AclEcYKVGuzlk
tFaU+V0wpee6nL/WtYnDPNGnE4CdVzcQQnord3cVJk63YcAAIasc77LYzAj0yEwJ8kGNz1QSgObv
H+UPy+/DJ7myxugcTPATiHLnLEOXHEY3wo0/6QAvGZL/ulssdKYNglP3ekdmM4trXDflWaJRuC/C
QHnmgDA+jQlZQVdXb3t0Sqs5rH4MefAlceLfl991NaabMo/TdRCSydGDvu1GbWj2elCfIuCrdTP0
7oJmLxr4TZAZ4D3UULBDrOJQ2uX3ZeHu+0g/MUzMjiaKyi2N8X4M3C+tYdwLvSAHGEYd3yNXuBQa
nyzKK/vDy7tssRZ1jiSObf266MJ2eHZ7FRtnUxrtS6y7TyKid+xr+Hn9jEIUyx19W9uQWXEi+4GI
0D61aohhCE5AQPbso7CvzU/EKRfr7+snwlBOMmxT1NfXtYRmtaPMnd4857ZzWw2lgW4aWw0VS+tY
Og8Tei0ksH6+ihxFJ5yQFsM8jWl9buxMjSl42ZnaTdCZ+iMS8kvtYyTzj1R18b3f1NEmKZFtO5TY
noPv2aXwGyJOFV34FrhPBQly6UZiG0m5WRvZ3nEm6g6FG2thB+5r7FCctNn931/2ZYZ5vW6ZR5rC
gP39h9pgtlxrsGQjzjId621EqMi20IfbS8lr9FG76jKxw0QVFNwMF78D0lnNqXc9UVinCLLGpqPk
hzmL+sGQzdn1S7r+SE6roQ+9TgqJA8/MfD7y8z0+fqtGpvM/52kMTFEGiKMR4f683LG4lsfM1kh0
q+IHZWnl1sRc75Ny6E/HAvNNB/Yu3YjLZ/+4Vc3OLGw/4SNn5WvcVxOIqg5qa4faifaeAl+z8i1s
RmOrFeO3qHN+zpre3TK0XJWQrO8wO/kJY+dgu0VIvsvwktKKAxFBrdKXQqqnEaibQnj6VH2PRLAl
8dX5RIhyJfC4LCNlWib1k0UvKC6Dwv+qfdPSnU2tAki4vDU0/Di2oL84jvEQwIKZmMYs9ZyoMV3w
fZDxWn/0IXIerEfNTKb7tiZkQ699sbcjZR/yJss2GgrFrTDEY99hjJF1TYyRRRTfsiV+V1i0VUaI
/Uws2z1uwf0CZ8X7NIwBqpnc/v29/NM2oRwDbggCXBPhwlVt7zJDDrQxFudAfQnLBfiVUbmdLNxk
59p5uPRf7K/iqHfD25wnr3XcuQ9dI/GQybqHEEu+z07hf43t6BUvU3r0C5BM/pV8NuqGrHKCzF0a
5iCeh6NCsbjRMvlT9A4GFVCHonJCGb7MX6zM3uht+m2aWcZj3zc3hYM1pN+/Ta1DhGBnhXcpxd+D
VhjWJ2/HVdze8nYwygdgQLUBMf1fI7uodoe+8zXnn7cjN/xi49f+CCORwUyMLSg4GXNRvC3nVW/Q
7fkL3Tkxy0+L2X+X+zj4CSVd3WAZSfuqdOnRGsVlFmjny/hNy836FbbiZjJyxm95Dj3IvdjotCVs
kxZWjhitdcVxdXTs0cvhB7JZFJThQStOdQ0Botw4iRpfWuHiE7I8b9obZ1XZ5p4RTfP09/fQ+OP1
M75Z1piQhNF+3CxkZDph3s7auTRKbzLb4OyXUMwcOVp7LeqdB8uwNmHgQ232MU9yUX56XW2y8jhr
YD+QwmdZv4IScnvemG96Xdx0chO6efmWd3gV5fYbqSL1dhro7O3Qjzy3mRNsQdNyncdFvsogS3hD
mmiHoMAeuJd2v6kxEsb+wvkEA5H/mgIYzE0xA6MzcyibjeXP/2tTISA3V4NdmedRIm7xl/z5IZ5h
ZIzlV4GA+3h5iD4gzXG2BLpwp/HcqBy3dL6XCUfuqszrhvlgFCHyAdxJRWKqpyEPfyvr16X91LEY
OHzykP503QwubBRHgCPutdeY3rsgn440zjUNiVdF0cYuqNBzOT0ZBaA0CTmbDmHaLpAVNBXEGt6g
WeMhJXAumNTrZQYw8VcPuWTyapm4i5pCSw/BDrfw9qW24mHX+HCjLGxINLehh7h0NxcvMzuSd5pL
iMigtWANy3TSsmsNrrv8tMz+4yelM8TNEsGWuwi5/vsJFWaSh2GGlVETFPXainzhETP9S8YVLXI/
G/+08vHg425Q3+iaOWwDMaabxirgrSkGuvo4xLsI9jp2CXa1hr8T7czlS6b15sZN1EEnTNrsknD3
yVNaztWPJRaaNItOzAZh4xNcvV1AW6XKCRc9Ux7e6tiG3YV1hF/JxMSlS1PMALshu00MJkbI8Qov
iG1MPprDpfkOggISqV5DPdZ06xY/1rUDs2Lta5CCuzLFWCs1Hgnc/lqW1bsNPLUa6oKjiXJvSz9h
rC5vX2VKyKrDT7PBbvnS0P/9Q14yB64/pCV1jMJ1w7JoaT4+oGWYMAQg8uckbokkmKvuq4BI5eUK
8xptNv2jib9vcBM20rkPlto+xOPK7fVdMZcJI8+kBiS1rM0AuyuIsa9BO+bj5QYY8Mml/ul5KGpx
gF/qP/u6ZdP0XtS1PshzlLKEk45bFiit9+LQYaAcw7bHPbddyQoikMOgAmlWnuLoQrTGJ1eyHObX
N00xH3ZphkA2nauKbJCVnLU+pZgRSXAIx+i9dRvjztiWjYFpUCqcVWfPDXZcyqsHxzomW4VTwOGy
/SsUGRBJ6+KTEuTKG3c5RGHCc0l0g/hOm+qqpY2qqZ9TJrrn3r5QQerkNsMgbYzmPZk7+H4txZ7I
7U3m2eac3A4V0wOT1WW13XoK6184IQsoZBEWRFpHl1fZO4gB452sg2hX6M471TE0Nfvz8/8PN1RQ
GfJUDSYg6tocvS7CgojfRp3rTLyWRnLT62GLtViAweAyynL6dsaZOMFv2nR/F9iUiRL+5aXBTpvu
qVjKcvR7n2F0f3jl2KYXfepSmDDm+rg6KBs1MxsT659JpLQxVips8T7OoCxGGyLWWyYopVaRPLmM
1y6DQJG3n5Ylf9hHOc8t3Vm20uVBf7wQrRaoXkvHOqf49u6WaGI/Ng6xhWmS0Oi87VmftuXUHEZU
pPgcMgMsjIGLQm4y+zrmMZmE8ERlehcGWr+LfUtS75d3ueJirWrgECnsO7MBCP37YvlD+4KO1oL0
oQSdlVBXFQlqXp1aRKkzlEx5hKH6Rr6N6yCMq+1DQI2xSIA3GED+zEc9POIcWWyaQZ4u/YBmOf5D
PoQCjxjag3kyTQgVGGFIXtY9FpGZLMxtkcKXBaB8yl1M4bS402802PKffJA/PANuvGXyfkr2yuvS
qsQrWQsQK59xvUXbNWn9c9eox0v1BDr1NjjhORyYepmT3CHohTWmA+EWd8UgxLEN8DX7ZyRb9Pt8
rZmdgxonGU/D0S6a+2FM/Me/X/GfRpvYAdED6OYyor0+wXpVzmHsDnQAJQWqaM30HroraKHZpMfO
T9xN4ee0SJn7NGkGfo96EJ3ScF9VkfqsxF/GqB/3TDojx1ygRcAy85pq4XaiS2sth0mmtG0tyIcC
Fkqpt6yDn7l39mgG20uXtGgN9gnxtpswUqY3NTOWlnPj7utkcZ0jkG0Xc1DamTnuRKenn13ov/ci
yEkCHtRCcHLFtebbRtJuG6OczwZxvqs4NZJd5ZfQ7oC10YFE1ZbwNZehzoKQRSbYhJ6J04WAQQmG
OyWY4DqYiWeUg9F/siNdHJw/3kauzpQAX0xXQVSvCip7EGVr56Z+zlK/87Khwns018uvfR+g0O1S
Y8OsqtpaLvoJvyp+thCR1gjW8PtwMvsmbXxC3nBYaru23BZG7nrAdls4yJgfDyNS615rtrHPQeAk
b4YmCFha2AQRwuCiHu/gQ5LdqGlrs8bFzWiGYR9YvdoWk87cp3HKr5dfBaNg2mdQuxhUel6Q1P+b
sPNYclvLtu0XIQLedAkSdEmmlVJSB5FKSRt+Y8MDX/8GkLdzK268qoaijo5OioRdZs4xUTPnnwmq
lSgpidJkZXPySsON7Ly5GS6e+K8dSmI+YZLX9hr/gw2Ix3tsUHfZeX9TvAGjzrnMS/yWtm8xAmwc
Xb0eaSwWhOFM++0RQS+WP6VJ9hwM+Oe8lfbg0zc+DJX1Jo3RCgfEy4emwjRt2DkaGkElp9XEZGiI
PzG9LWcxONp+lsYH70Jvr0zssLrmRtsp9hMkr5lm2gcjDvZZCh6udRrxX06z6WyX2X+caE4y4wSS
hFzL/U/lFIQKlSOU/5+BCWLO5K6wma6Vr6N+tQ7Qi96r67NHpbaru9naN3jvwiGvf/hTeXCzon6Z
lHuIM+Hdidb8AezMj/p1/7OtfgsfNKOFLW5vwQE7GCVBD3NVV7tpxMessKUc5gtQweTVD0h/QLT6
uKTBX6T66sBYF7N4pbwwJxwgHHtDnttafZCTSwgYSx1p3mpGhE+95jxuz8cyLrFymNNwFV1xIovu
jiR2eMbmfvBGRdsV+AXKMDz5uCiMY4xbJfrqW3JqgCTO+ls+qxrAXpF9VcYF1rZdksbQrybApFqD
5VQnueIBMteB6ire60M9MwtVv1O0SzizSeBovOJPssot4KBa4VIV5nHMwTBkuA3Cron/btMpU5+p
uBMh+POOHqVUVvsq+O0E1VOh0d8X5rRHcAGvr3TvFau1xtHTG509rsIS//odt8veEU5+BBUmoqqv
noQj8Yz7uOy2sp5EDG6wSeO/nP/Vo7acfDv9hE8y3ibH/6v5WjTHVfWtIIUZqwiz1gwD+LbrhvUa
VrXj7kBWYAHGoBeKaby5nsatahZ/ulg5T7YS754OatTyPONpKwfMAG9MrwfDk2n3/W5M9LdyuHf+
NP8w4/772DdEeg39Xz9g4VHZCwv1+bOEc3B2R/tP7wXFTqLDO8wc23OnPLlzYUkeBXzRQ4YY/7Do
zRT5+nKup/ac2AsaAUxjuWRcDDsDLmDLnpJ3VBa6JfIcvv2+H0o+09LUT065r9TUfRsx5wG54tE6
LAxQ8KmYpEp8elJEg4TlbFcDZ4yOa7vXdVybQC01jF91fhxhjIS8UYNDYTCDX690pD8tP7hoDms9
4LKXuMNMNs9TNX24/lBdK4FiP+UpN3RwpmHlPc/NNB2JqnPwKsy4XLAvhwKRyEENUdGM3snr4SNa
QmCFzh8EPjOjbp97lvl6gcexM/RbuY7JJoXLuyuISfJhc2KU0kM8ic7VemRtr0WJzlWYlPHF1DVY
hh170R77BTvc8rtylgUjSSzP1jIcaKubQ1+MDaEp6XwHf9LvXLCzheO18KCxh7Fbs/dmpkE/DtQY
rtNda4mBUBdDCZXOmN6tlfWWoJPochauyW+rzJyXqWuTsyaLAhSUE5W97VydGrgoW95w0HkdyyLP
oySHEMAREoedSCwvLFdVQaCz+vec7tTwHtlpLXOEtNDPXKUgpVS2RFQ3+YF69r3K7OY6dRgJt6uw
tucxivXk04z5KHmVIyAJ4gwzQ6m/LF32YiXT3WLvelxcA/n5Oq1lWBWfGr9TJ5gK8x0r4wNiTOM+
BI/8VcObadh/phYwyugubyrA4BOc6YRavIZc4+vXStpO23ViIydMqJ/uDplF7zl7xdBaJQNBmolL
3p2spE4jMbmAx7M5hH5h4cwrHmOh3bapJ877AXqvxXRmCa5VrusnsRhfbUhm2DQHayJuvHSgE+yV
oILwxTKAaYvyl+x/BPjKhY93clsemHqjR3mXnOV64TtMzPCQr5c2jci094vhn6/UoTPc9IEIkkub
KQubEVPQrZjbJlslsS1HnCQTdZz5HXN86mv9d6AjOw3sdBoEiNzAMO4Lnnts4PAEgnA86h1P3VEG
x+1htw1/oZAcaz0tL1pb3puyuo2N9y1Xqr5N2HwQGZJCnoACRfP5nENtKQqTa2X+OqdflflS30sr
1Y7Kw8yldNt+bvvqfft3dMADz9+hxGtKz+SW6V8sMMst68V1qvXfk1M/61h3XoeAY1DlWF+rEv72
MJK2a2Wdvt8+adVr1qHy2X8sA/7kAabG14SuTcOhK8rL9qfivHrYdG9e7GC9nXvnCl7lXbcy5znP
gz8KZgrDDvkXhUvE6h+WAmZi5pRN+rIkzmE7BYUufpeurHd1UNb3YIpZIq1agG2Ixi6sOfgi4Q5A
sujrM5eOcTK5kqIyd//WyqluNNwrxLE+6KsWantiJYlxEzLPn6q+iyofL+z2eYNkqY9dY6PAoffd
LteRdqBGrWrITv1wFq+9kXHCyn61/pTz/E2v3PowlfhWHT6EnzKx7AG2Xga0Y6Dj9fci0b+X2Vxf
F2ykO93WumM8may+TM05I4ZAjak/Sa+Fna3RmviKZntShUHMGzPIi80TaaGhPGGH+pQSt56VlUsE
+uM3kgLu/rWbsFU375hjxdF2KS75h6H85qFK7JUw++KJBdo7k6B0yNMLWCTQB4uP8h5G9bHtLWbN
AQQWt6+aCCMPSupceyWmQ+yF3bYkShGWZbf+s6ZNV8oKvIcALQ4AHPOLMxjoHI3k3ZUJ10vCoXxy
MnmrPOdfWzrGZSuSYgyr+FXL6WgWsnqctO82tqvt0czNLfGAts2zx4/gseGZ+04850XiXqGm2bc4
pqYCqllczLThuA7zQdiOilwJQnrSNHlq0d4e4EvA+GwDuV9/dCadJGpGLY/qYc4P3Ty9V7ElXvKm
PBtwCnNkCOeyUi+FENYpxUJlKj8seXsgNml+x00T3OzKe0gd9J8DxrFDmfbR4K8vRL3NzuY/rily
DcQUh6suFe/dHgXvdISCBA+JLdJJ1s65NsBFWE5Vf50XL5N9JOSrFZTtoWOFzRvtrIxZoBas4zBr
l70LoGpXg4x5SrNm/Oxm79hYOsMja3xeJCMk1CjzpZDcTr0Rg2jwQbLejGACzVaO5k7kabNj/f7U
yCFUBSiMr4eT2T9XNUOoSbrHbdGFWQQewBL05bNdph/ba15X9R17r333u0+eBSZTfMnzYxVU0f3A
7iG6blPCbLeeiwLtSVvwo8/RMAUh8GZWuF+PIV566z/1/HYdK/3mOJLpWyup1PV0fNTIFNs14/R3
azS2W4+AB9x7bd0c0haQralb/X4cf7kJ3Y6//UJW/M6oD0lllBh+9fS0PS2TdPDOZqM/BxBnYku5
d8AM51wfipsvMJCNiR+KXs6XkZKbdzWuElsZBzZ03mnxc+M+K+NPgXFzr412ElWcTGJbZy4l8i4k
WNqDG3RORMmyH+qPeZ3S+wnUGmr/b3GFKaEPqmh7canBFseppBVgaBaWHexdRWQez6IIYwrWWYRY
24Bf77pLavgynEC345MZs+tsW8c+XYVZ6+1cZKvbBTXrxOc64+jukEEhHqjt03aswCPxChlqdS0C
W506u1w3WvNO5xF6dMWUHGQtymvZDtZ+KJeed46RP1SsZAUe/VsqfjqWhnhwXsn89IE73elB0Vaf
NvZwbGYMz9jfnOYY12+nPcZt8pb7LdAPLDSwrIsnIy0l3sxau4kCQBcAfTMXfxesi+cWn99hclzI
9y43Re0n3QplFvs4mDEEBn112S4oyBdNWCxDHhIe22GFOXXjaNxFV18RPmLodFmrE5/3MqIxPi3E
2dVKdi+Bf+rind3U+XuaGcPeV3Xs7+wRyaVdv5Q4BqDUx2lUxWSXxMRSKe19MUD7xkg8QVBxU6QQ
v4cKnmcPoT+Ho3QRo/2sW26KrnbgKAoK6K1AQlajRa3rwfigxKEWMQ8y1ejq15GeLnqI8hrNPDPp
P06lWSfRK3tXw+iNzOUCTbF6HrpXNQAFHsvxb8w1dEyUonZ3eLsHZfBHolJMENae9RFP+9a6Ib5z
c4RlHWLSg40ZZz845isVVR4GMnBPVOb9cZO/jAaXYWvA4WoLazcwiT7UVR8fKTn0U62Xkop79Hdj
50wsSvNj0Y3ykGVoLdJc714Wr5fhYsPtLvt6Wl0wyTFv2mJXW2bwmPnBt01uZVgFIAAc4pdt9uAu
mHrbxn7SixGoXcl/PZvDrlU4NHhivC7F8qvsUgpw+MqhbN2H8bZ1HEv6kvZswnJYZnw68ygE4/oh
m/9qc/K3mMvgnE8lvQR8MF346Cm1WB4HbYHWRyjC9ln8DDrGQFO6DjFWUtdwEfm1bVEmcJTBvJuv
mbDfUVQP996e/noQgFIkeZeOMiYiHOlug4LZZZauX+PSfVdT6R8ZhuFnsuyaAy2tg7Lmp9pP50PW
4+FPZU5iR/xXtyFJWXqt7ytHfjecH00QLbnjnrRGkHFimS9eLIYoj5caYNs3eICVX6bviQXDbIyr
gpySercEjnrZqsYWRdputANs6JQDIi/hCplaud++pYMW7p7DulZK5l8de2JlT05X2Xc9eU6DIbtq
DBIPtZ2ziGuXOZrT3oEjkfxe8wCPVY4ZqhkDRJLCMEOEYHWk6jE5FLYxnrdrx1v3kYxtndBpTDtK
bJtZTKzEUenWZ6wVQyScctlJkT8vhbTOqeRO6CrzB3VrTxmBXnQi1cyZEyh80/KyICHzbEM+pVwf
zUr8+BJvO/lHOo3jSkLLz9vwwRuR8ddpzi0vuRIAaaThbFfVg5X4xZ2DFibkfGj1lD+j7IK5oD/x
QBe4/LSIesuioWshK7kOVUOSF3usR8y5kk6Fo+KYdWk9XMyy/m06TfAonfhPbuMs2TrfsdRfyQ9s
mdnY4k5rbu0yv0fvUV+6afKiojLaUxn7HpyN9LXWxIfjOPOdGM0eAnxbcQAQX2wnsB+dXwaF67N4
GWc/jjSC2M4pM4P7dgpF64TdXM1ENzwhoo33ge05kdHnPwffaQ9MxLpwhLiPVSE1D2zlGcTVHudn
KaArDPLULfLB7itEdmoipCW/K83/U2TQhMy++slaIg5tyOKAneybmlPjrqfBB0bIlaYkfyXQ0hdX
fCDlyd98QkF3hjo4btrRCwAI4wDetQ4A5Co1ASkD8BxWUdLMxmvWTKiAyazrqtZkUGJ8l3b7m5B6
8WwyysBzF9+HspwPtjPyLCpaBh454Yu5HV/aEnLflA/1cytydPu6+3u0R2okkzcH1JZvzL85X8O4
PPuTOM6d3uwDJ0lvCqDhWRUFk2ah5jNf+1WYHeCeMe5egxIRUjQmU4yfwds5+eBc3QXCgX/wWtP9
43jFh8v7wrbz4peu/2gXkJnScv9AMfpo4sB/lq528L1YnfRMS6OSm+qw1MnA4Kv4wegzOEuMhTxR
ih+YVfMTz/oeqCYXWWqykpvy61hCPuuyrt+XWgk6xbCLCK3CeLVm++t2altANwD8rw4m3CiZ02WP
RJ8MhCohJGx6rnMn+SOBr+ySOGpJcz13aLgfM4yYu1IfrbPuKLoa+ps3Xa/+LJlzWngiPnRBCR6S
I2onvRfOapoxtacNk47u75wKvlc860ynug+1Wi86v8UCNaiHOMVloEhmYR8beBeQWSjqpuK+mNa/
eJ7qE66vEoZQUBCtJB49wI2HtO+LByxhGExmt921/Tz90Qn7cCfP3QEpDE7jaB5jCvkCETGqpNLk
Kvm3FPXTnDnfUuXs7aTKSU7uYhhQH6Oy8HG5aXlQpvabA8NbgpHGrq6oluffHlt1jSpBE/IE5sw6
uGl80eJ4oG+uMlxm1q4d7ZcO2fBjl/VRUow/ellYRzSYI/7T7mfVZRW0+lK/8XoixHGOHBAAO5fU
2LDNOyaVJHHxEhaHPm7Vzs9onsspu81G82K3YjoMKqDzkcWlcczvWRmEqR27+7gE2ypM/GaQd5RZ
Asy0mT/0+by3YmyMDKN6i24Fphpaxfugg95CvlyB3/XSyGr8S+vba95FjRiZLBjmybBXEb8tVh32
ScHoMAfOZHkERzlFiWgJSVODXNTB2RASUIA6p6BvsrUEqJnph8X0q124tceuHjiw6U1LrH+BRILn
7nV4L/AkgmgYYviy3HzHal7eqil48qT2t2lVEpoGgBglyqhsCE4ZeIHttYXFU4Ob/FzqiGm50oLB
eZ2YFofaZBohk3euXVx1JdNWoAbGZTCD98IMjn4pgLkZ9ODp2rrOrYr8jPX+kPg6rgH9HsCbmSz3
rz0Ow2GOjf1kJTGeJFZIfjBFbsI7qzYNJPAUZZkPDRKRakHThTy3obHJAWclaEg6dMkNexONR0/Q
N3XI7KTa6954jjUnOOPe/acSwhDqIR72WueF9Tx710XZr3k9MsTzqiosPFR1ulbeYslECq9MeRxQ
7iSkDwj/TEIH5h9SD7q82XdYMseU8KdqDIDbZGFgxf7el+Nb6Qf/mBIysmp/uJhdwwLi5o4279yi
dArVaMVhQaKlVKA3AhCVBNPE75weGS3D/Oak+cfiTcGuDDjHALEeBYU93WpUcemEgRYT8xtAfND1
dg8W8rVt7X+513wkwngVQxsmIND2iZ7+yGYGClnwZPInd9IX5gGK5duAGXjXuoQrl00SBaPzw+2c
5gDUg0ynuvFPfkLKYKKlfHCbI/givIToMK96UqA8d5lThmOuF8fO1GDe/aCSGKLa8IojSI/QjfNX
sYCgnJP5R29TCdYVVRkAIO1gdjB07ymFKb7NeNynjv0NvVTFmAcE1Ni0fwv4bN00kEHWdv/cYahO
kzegdoot7P4g/V35TS9dkhpKvpSH7mE0/TzqZuPZL/NHz0rr8zTJsK1Y6INrhJeOr9638zPMu5Rr
WM0rEO0Y23xAgwHxRWrup5Fkw4VL4cPuFWjoXVEb2dFjUXQEOXx0EMuEcpAXvTMjMkSTnSAiivvf
3OO4748hhnh9nwXT2aSBPbCx7/adK8k5cZ0mDHzhXTO+VU1keG7a55i34wnV5o4ZW+RqOpxLvWbM
Mtn+rnSSnxO3FuFY7lWrYEeVcV+dsuBVm0Zan7bwQfl4exx11Arkk5np46DTsHMww458Q0zHzqMr
kHQX1Xx1MTTOwXnxst8qMT+DwmAxF+vHtnU/BeFeFdsaBDj7qRTBmyqkvzOdIggDV5DrlaXFc6H8
y2wMP3MLd+IoHUIn68y4SDmyvyWL0bD74No78pIxoQh6s4HR1sVPZtqNTxo7F8lkr5Wpeerafrov
WgxsFp1XUUgeWDVXMcdijIYS8EysDHGQtoWPWxQGL2/rTzJB2lJBQoWwJg22SFpbU3t1xk5/kyZP
T4mhkkA2cXEt5Z80O8WeMRf+Q1yNvydNlndD/6liEFCaInJpJsitMC+eMRRRXNaKzEe/OxUc5WtN
55978esiSfkDnZscW8dJTqNNDip07x0imvToERiBHp1osKx0PNBeCbL6SWfQ3fw0rGUhzErFxQqb
0PHy+f7z9ksNuHffJ7ZOhl4VfP2eUdl/3UV3LttvNXGFLXVY5r0wa+dh+8WjZ4f1Eqeh78deNAZK
XQo7+AVNMHlgHDuHNUORvTux2atse2Rg1Gl0cQo+rjey7ZvnjJG3YC7UmCzmALuMnoQwsI4KUtJV
jhl9MpuN4TfAq+GNbVsw5i+ikERnrraz3JghmGkBpuKZhN2FKECTuHnh+rsKsemolf+E2zJAEjzT
gpnst8785svpo2mwetSCkL6JhowE9TV2/NWAwHtESlmE2+R/8zG2ehecLFoW9C+kri0FfVT63lBU
W1VoKss/ValThypH7e+33W8jVQejAUTjN3WFScqbbjZvc2bMBuPTNtux8SyDavjuz7glbQijI/He
OH2//gZGja9BjXPKdzTMPK6z7JyWyxjuVCQzgpOkj5uyo7I1x/bRbFoYg81wGcClkcCOvdKx7n01
ngkVIUTOkW+bpYLIKXA8Jlvm9VtMo/bX87XmgEKUvPiYp0cS+2+bBArbhXXT9RRfHTOKa2CCF2nc
D1SQGlP9+RLr5pMdT/O1Gwk92CbOVZ/IG3Lg/7F3sErpEqd+nTF37vhJxIKt8z6Rov+f8+lXxcZq
HzD6ITC0S1jqSUUWK2CeuPCHBzfgx+aMdcOWDnWfz8t0cjTT2Pla+0q+sDzzfwqyqywtouFiLb+y
ghfv6hAJTB/aE8zYdJK0JS3Djmpb6jIGI5t8chB1dnabsNOt64OqmndoCMwDjPyp9/oldBX2DNeH
Wfq1+uscoN694T44fnAfg5TusGoaelNJne724J/WL20NOspsrglMbzoCI2k/U1UX0bYYrP38R4ur
Buy15byS/sA7vL3afkzd2dn6paqo4FfB1bGf2ZOPCbiSco5GYtEeGRpd3E7412JId0u6VjJV8DXz
FBOUBkB0kA8h9d8b1RMdnJKLOvZ1aBn9cMaOzD7GHV9Lf6DiagfYXPM6qFyt+oIW3myvcVYPV2K+
/EVGluGpi4Exe08bnEQoOZCheuoN8z6D2z55NaYq0kbPfvCs+ZEjGnAHB0AUk8UMJyv/ayddE23i
o+3gCY/w96UvYdQntnj+OnpJ7j8CjX/SF1qxOs2sb86Un8YVQIH8+p5EGrsHXjSOekgrj/gMT0uu
mgKA6PT1dcqZZnT2OB5Lu7VB1iMAsK0l8qpyQmXu0j8XXxPdWuEt0ONvqhi/j1ofsMujH16vnaqB
EF9Pf+dBnx5Mhd0zi39tT5tlqfxrOis0QDFI8DiTDBYAZDa9gY87HpjUtmUUTO0Du/nypiN9DDrR
PTu1wGXWJY/+VByCjGC6HD/BHCB5L5dfxMZ9A5hHmgM5qpd6Rvy0jQrQz8fPnREfqH3XB55YcLdL
Rln32aah5dZjCJ7KMQv7wobMH/eYn3TvGVruIYF6fRSEARf6w8w4J9pWYTN4xquRFe/TCojZCA4t
h2jXFG0d+nrJPnL1uqXQ05NRH/bbbtDIFG4Hp4mSGLGKas1o9OFMJ/TgsYcDaML+8pqQfS2rMb9h
MhOhlXicWMdFQVDGvJgxxxzaDmxkRf7OcZvIM0ooT0y8dttSSin9nZUFyRDrknWkNtgtMB3322XC
sMffxwxejhpPZvZvEyJsffrMNPndLa0frtGkB9W59E/EiZqMeSfDn742oZ6ULB9i6CtAeY2DIL7g
nSZ7x9V6oIZYPqwCIXS+Cqhd5R4B8TfHLztV2WJYX1egRVWNJ0/EvzQNtdd6gfSGTV7xEtTkwhHm
yMqg/ukVqD/EEhx7SpbX2cHwNPcvFt3mKc9IqpkSQOjQAH53HMVrbUISZ/7dugyoh+HNoDfbDC1e
ajT7Xm8eZQU2bnsmcp26iLss+n+SXFGarRIhuZa67pM3NH+2gRaRcHMoYjkR3CtJiqx18v58vQdU
jRZD4Sk+61Zp0W09ecyxwEouCeRlwV5g/Y5zZq1j1LeqbZw9LFrU174CQbCoJvJWL11izWXklCVw
1U6y1ObyQCcjWgx503SVbk7KxmDie2Cwtrexl5wNZtFMCyd50iAXgpBPrk5rnFgaj2wSSqZF4KZ5
pPoUfEbAIHfP94l99FiBGM03whLINgVqsX50kTIelkMyH4ELyAOYdnQCq1fAdFIAieob7y/j1RFs
zBNHnB0GpZRQM6ng2nio1/2NWEAnDaZxykw075rxZRhEjvDpNhOPUQar21IH38EvjfHCvnJBsnLb
FUjoEbaquaLMS/379tcGfva+KJMCmbExOq1quMBweDBRKoQ4mocdluc4Yqg97yrW4ueKQSPmd4iE
9Wsu/IJNLayLzR4Rt/ljy9ToGrR+dvI0+dQn+vQEqOTJJ3wz8+V7X68Q3Zb5RumOn0M1fXa9kz+w
Itptt/DSlGh2cvU5uQQbBKwhnjL8bw9OzYrWKOhUYxgaOK8DN/1IFLoPrSa+m/ECe44crs3XhqvO
eH6JG1qvnVU3Lp5FssOV188XNfruI1BMCq/1YhlIOHxuuT3AYam3pn9CeWfci+rKmKx9RM2WRs0h
pj+CxeFJ/aHgtRkHMenOquyPjdO7UZ8D28PE7J9crYVHbQ6cft6Kxx4P3ifniM7MX+JTIXTYMuqX
m7ewTdr2uAYjyolkMr9tWC0u3t2MiWyRCfz0dLYjj3SQoyzAlqOYXHB0kMkVj2w+lWl8AiZp9/xc
cS7Y+xG12HonqOzPuEX/ZSIon/SG+asDfHQq0/lprM3fo1+kD2aLsATSp/7g5j2VxiZlkWXxglCN
OE6ZOYhMRms5LcGo3431F6vr3F3yInRG8X6eEMvHC0MIyDcwf3kZxqr+OS+sD8wGXPJCZ2sAU3ln
iWEd+glxiMF1T2Zjo16TZoKBG9D2tdy9WfIDansPm7OkX94wIaopwjlOCwDrHKCuhCk8qRlYPK5X
qZwjiTpAESlxz3h3D7jz0C5b82nq+LtKdDubLiJrP8uxlyfVsyUpWFmcveKi0IydHJE5+8knE96z
0MkI2eEXkXW5F7xY9iX5pzs/sR3g52xcHJLGpxoMTjxRi6IEvPrm8Lr5nywzI6mu9hl9LqlAFdLc
taH9vr2KCPqBgykK92xk86laJv+W1wcvmNiX6N9TYLXXNm7PY43LTaw1rdE5NwncfScH0m5gW9e7
Xpofm4LcmnSMYs0Mcma42rKwv55xCMNYclowf1frmVv1y65ItPbuxv6HM1aPA7gllrjp+5xY0xMq
1Ots2ddMxk98UciTPFHrvjXuDBdJN6HkY9OOC5tm95DRhtceu+KO7x8uOXGZaHnPlYbOIS+J8Niq
5pZr8B6oGhyUaslcEgxEBNiYXhoMW53VqFflZ9Z9yKY0D+Zxmx9ZSAow1vVayVFCgn9gS1y2015P
YFK7ynrtLE0/m721l26GTl3TCE5nQDLkhjoiuPlcVIyLVl5U6dXsMdT3bQebWEQw1MR3REEJgyWr
Wu08pbwKFaLNi0u5S9RsT1+5ySsQ1F8VggU1Ja924gQwW45Ezgb0sMvFN4J3i/SE6/YCGyqi0hrZ
nN3Z//qrtmI6kNkDoiF1rNdY0mZVKa9nlp09yhqtOxlLz5LEPFexa18LHTEIEqG792tr4CSczqK0
j6ztCEZfnd7ME7K17A+FRiDM4Da0zeuWfjC/DxKmG+ZrmrE4TYBvz+WpkNBfvUquzcmzkkRyu0L7
ZZBhiySqGr6RWWDsVG+TvDoadBu17oZ9yc2SOi7hIqvOtZTZ9EAD9KUNjmF8HUFAq7BAvXXSpGcd
R8f2QEsAY5JaEbmAcvcWc1juSDrSwmkJoTZk8MjZ288YT67b0jzztfQMfGpZVVJaJPThvV27r61I
VjgpTpZzs7BHItbqTIQcFokRgU14fMFEjqIr8DwylRzVhpkg5cFSFuXJ8NIoszpn/YieZWDfKJmY
jd87Q7in1k/mg8fjb5Rd9zBi7bsVCkdLncRlNKpC3LiE8GruUI05D/EUn9mQjQ/LhFRp8Hk48YBu
BXZNkxzufeslgFSD7FIHJhgYqkrbmIZdHSOUHvXKpiexs+dUt0IegN2R03uEFkmEkhJEEWd/8gws
dGt30yMSFXJ5EmqJ5FPUfrGXtM2XNYfFyy39khHPOwx1cxOT+aCR+L1SlH7GhsFkZJqhBgzVh0vo
1WKSV2MH46UgpJsgP2b0Tgu0l5jAVlftkUzgn66H46gFeisCrzyVC1c2QQUnm1vti0okkFnTnzGv
VkgHlTainRI+Sg+EpKRwkVJj3Rlsooqwn6pS+i9bHxe0mPZddri2s0pskvq7KBLvOk0zLhh/ZMlm
vMTwj6Ayj6S2d4lBlQHiBS5ddUpN9iuoUx42BUQ8aSWkaV62BmKyUzBC2BfKmflUGUzfHIWnJQ0W
chaznByOndv3r7xzRhRXrDy1lKDFIjtnZBtZU/yrsvp0n5q0K2YtJFL5JVyaw4gN8uIuUxe5ZpFF
jVk/0rsGTDuMHEI2cdfo1WAL/YpVEv8XA93/4cTBBe5hIfINy4GZ+h8mItVR2cyyMx43xWGeifhR
N4jgsS9Dgdi0G2jcfJ2BhDLogE0hAOyhOjCa3Dv6BYPnMSaFuGEjVrXOlRO6sz1Rv4NYfO+HRHvp
9NQAyQCF0GJjllGk59Z/cWf8X98B0pCOx2ylyWH7/N9GqH5qmPTUOcF15uIhbvcqrHWyvglF94P7
j3mzYOWBWjauB3lrs6w/DE0iaVYm+2TFwozmzpp+trijzid/ZvXkacSae9ljDML0Q9PceoetKnmf
B0lufZb9F2n/5qj838J+n9vYg5YEL2ldzv3vb9BNIPoIJHAet63u4LDEtXNebO0MjDvG4pYuLqhi
HphOXT5ulbQu7Fvp8AL3rd4KA33O7naanxnG5If/v2XIWv3t//HpkIRjbbRNm5Dq/4QG9H0t3SWz
06dtqSxjJieMOa0DATkCzxMXxuSxQ3A9Cd0tHV9VlZz+H3tnthS7kmbpJ1KZ5uE2FDMEBAQBBDcy
NrA1j+6u6enrE9lt3ZlV3Wl93zfHjp1tZzOE5P4Pa33r96aNvOmVUcdwUmAXLo1rvJksJY6d+4QC
fGAbrbR70TgjiM1VrEfY4CVEVb4UuwDeOQGBTeTO9KR5GkgEZ/er1MsD+YW/vFrNeW4uq4HNkHq7
1FD+wVu2f//3H/6/8UstNGMb34UPg+C/eJQKZ7C1sZEZ1TWmTd2PXyok4Rxtpr1OGM7vEl1d/Y4Y
NH82o8Nvl1bkdnCOs3/Dd8H9+F8/CNLJXEhQiHH4lv7FY8q6frBnYSbnXzVjTBl/aEpYHnUdqryC
Q0VV3FlctvnsPYrKoH0smwR7dXoijBwFJZq93iXBiwkOAu4M4Z+8RRjkWPI/NapNmVGPa9Xqr0Xj
DhuXDej29x+zxUbPkGWywfNLXy/T58qm6vR6+OGG1vvhlJKw8TtRqCdfUQSib8gb68VaVCSCdJaW
YEqgaGgLVdrTRESgVHVPIv/laNTpHglJOxFPjzBcX5vO/Fom1sdvSVy5OVR64KBpZ5wKURsPSVyu
rVZpIfnLFrI6OIu5uvOM+lP1OAQUrcrq97jXSZVPsvY9cCfMAinr/hmb2SpPSveJwNtXzn32vBlB
mWP5XdmkiCEZgGAgKAare7Tc1lNc+dtfyVEmsQRkNgx41Ol3M7Mm7vI5vi89/znue3z1fHL0W2gn
StwUhwbhO26GBjh8a/919A4Ob0TdHCTfaTU4/yZX+797TsEELwYPkHQ62fb/fIQgOcsRDPOc/paK
Rhk8lLZLh5CY374+sobJJ24TY5oOv4Ov3zPEV6I79Ew1/807898cGAHGcROkoelii3T/+XuJA8ZL
zP7S8xgDfDWqyd38moyaQT8ieOz3v9/CL8rlx0RIvYMi0RJjYhyCcn4ZqTvXnZBbIsqoYZfon3/3
/S3fwP9+otnUgB7saazjvEr/5UXyaFYbR03q8bcI/53yNZNDphdiSGfoN347BVtN1u9KMvgIuaD9
+7ihWPtVfFcl4wPhpU+E67TGk4TPG6Tua5IU/yAnED9SHZMgfvx9TXX7vbal3P9290lEs2G0EGOj
TNjkl7qs/jxnPEpOyDVCkvJUfw6Rdvd71PVOQoXpdSwMfY1HukpG1KRsMh0miEcZlSfwUjtF3Xfh
NUfQl0Enm2TBrEFW3mOBzN+u5J6VjPvQD25MjmX8NZjTeJlM7/XXOjTpH0Mv7xloB2HpKBq1or6Z
lv1lOQjWwFrVaz2fN2ZNNOCveinzJM51a0R10PMel8qpIFWQP+NR+CeW/0J2c4fXJC3DyZ9ouH1r
J6ohDJqjoZkhjl39+qvyLYO22uKVvmb0qnkfGIc0tVuGuHiNfskurq0dTKqK0+8pMI0dYyTV3Xtg
FfJmomZOvCcq3WLPD5BuW5VScRDw4rH+FB0BpXWR/mjeS2wR0sg0BLOg5T39tjwkXlAg25tKgvFz
yQZaO22ebD1kXa40BcS3gN20NQ4rM2lCgnCsRyFieDkuk968z7f+YlL6/Vtas5H0Ql37+PtDTREn
SlwNGmv1GkMSE4Remu0lxd+6XN8Gw1XOqpkUPX/8RKDTbMjby1EOlwEpjiyFkaocfmcDth8v47/C
1x9q0UIl5sVm0cREZpyKext6zl5Pk8voJcYB8iluLfNsGsreeZ18Vqrb//ZsieO+mJDFX/r0h7GD
vvVL1z6gc0QSUkF+jdW9ZtfwlEikrECA4tIp7slgyu8q89/Uaca/Xl+AM2zPgBaO69cwgn9FnDjB
UJHM0umPkRqSvfBA4s05I3nhJOQ6OQhjrUQ8dAb8Kt1Uw94vhP2PV///Bz/8m0huw6co/j8HP5w/
u89YfU7/lPqw/C//SH3QHPs/TIfqB4a6CbFFXzC2/4h9QBv1H67tcfPYsPA8y14yGf5nLrcR/IfJ
xwzRxgNWhpyVP/sfwQ+a6REX4QPn9h3ASo7pWf8vudwc30uN/L/OdAapMBuXv2vx4oNl+FdqSTeg
SEWgH28gT9co9NmntKOzAZlKDVCjDdJUydtYMbog5yTVl1Fvdx50j8xRcsIcTCq1Nu3LQT9XSD8N
274vOtAIiHR9WEcrYp5RSjVvY21ZDKnlhzLiQ5akB70ePqREsQ3oqdkFhnUc2Ij0Cc2+kmYEwgdj
5wKTSwZGdOUalfhz7Nt/rFRd8OhjHcbcgRP3J27Rf/nR46DZP9N8jFtxI1iYANHiNFrWe4G5SszN
ObaMJW75x1xCEyZpX1Sfbsc5Y8YgHuN4JDgo0uUa7ge5cqXJvVE7xZplGgOuD7dH2NyJZJtXzL4g
z4xwt13cu/7HotBBzIpk1CcquEQNxG+qXWstQ5usRGk/emIr0oy5dBCpUBMgGTNGVZyYXZg76AEY
k2/jCFYgXOmYNsqyyOqSOdBzBzV1zsUFp+8WaN4JKMy78n49A9mWjf46HWYC3pL4bOsBl35PxBqc
041qd7bHStZ0mm9L+xki5xzh+NI896aoM4keHGGF0ytoVrvK3OY9j7vPQTIsSdoNfta3uCQYr8Gf
bbCDCFWtfWuRDIU5nmFH8usL4veUvn2ss5N0kr9jY35aSr8Rwx3mpB1OvnuNveDk5snRchCKVBV6
aIZYpfuaoz2xu+BWpeLWanfWiF8YIclWzAnUGaQQMukvZvebUOReyYe7+TW1bbRclvX0LeMxDdVA
rKY592+tV2phPo73us/MJxsAhwENIFaxgy0B046QueqdhEM08PPNDYxut5AIHL9x1gbPMe2Ts23Y
whHgg/W1Z7PiEByw8vNqW/TzYaiJsqLUup8cH22phlQJV/9TxYJvivp9wWMJcI1UHsBM7CEg8QWa
ehrt9sHUBwRWybqoFzmb3RJ6pp/1o8qND6wUbzONTweMyMhRS7QdepuIT3jR5Kl22BYjr1wWxD9Q
HbJSfI4jmW9e3H1NGRHBlAZHQLNRj13al9WEDcB65iXaQ7q/Smm/EknAJLB/GET+5FjdKsqnw5xH
r3ZFTHjK34CBKax9thTUcqFhxLylpfOdD0tmlFgGb/N21MQB+66zmt30PfJIN2pXla9/j4bVrFK0
tCK95/qc11ncP0v/KUBiv+oaksqrFFSZYT0Xev+YleN3G4MkILSstby/See8Ygvb18lEfh3mBQ0m
PcoIsD7+9Gy65t9sJiZ0ECwsAhARhfUyo0QxnNcxmteGsLJVV42XWSSvTqE+DCyCan6SneesvM77
06eE+Jaj+wzZEuElCMvBkM+jiiWJqQzzTPNdc6PXbkDXnCf5d2aQ5mj0P1bFf2CqeR1m9370nTeA
TM+O2d7S0bzOKB1NX7szLLVnYfqeat12lmz43C8grz+CCTT2Dchsgg0uxrf1YA1/de1SRd53Xk/D
Dh12tsKd+sKyGx0HCQodC+Z1FeHpJiFHhLabTyusG3pD5rebEZ/sRPjfO3xxgS/vzCRCQCP4DlEP
bwKs4ZYdvem7XBK/w/D1T28qareC2WqwhOD2rb1py4RjCMA3UTXpPnfsM2YuPm+0ifJ5muW1Stg+
BPZ3MbsXt8a6RM4DFqDkbyQ+fdd+Qiv2kHMeIj1NrlCy18C572ZMqV7FVwg0eGG6d5ynAHtJ3VKz
BucxxRbn9HTZ1svkBCf0VugqeFN68+q60xcE+4Mw/LNVaY85Y06wITaJuO1jj9ZiJd8L/NeVQko0
Ns/S7a9SiCrsovKa4Re3MJ8hyt2wzNtVBs9ME/0QLvyJi+ZzNFA8s0anrCc6xWMhF3X8Zub42twa
Tz0EskTJAE8szPRlNzUGVZiZBCLYg7vOzebTmHhUKvAVoTTkxWT6SJ9byr/5LL8ygnlZbmMqraOH
qmIQSwP36FbzG/PrJ6Co2NpaxFHGoB6GCMGn1d4lHge9wUiBEW25hdj4XucjAmc9WaWAPUKjR2HY
ul7oxP5TaZMOaTRBHOrtnzyzvzzR3S+fWKtIA1Mk9KYB0zia77Vns8aYNDSBvvK3wlZvoCk+yo6r
Wksd7t7ynI7jFavTvTmm32ZxwOXwBgWO9cA0fGSqI9kSI5/1xKBCrQmqeaPnevMJcqI8RvzJBvhk
lhtLmZ+FFt/pUrvGU/PWsxit0RupIv9kd8ANldvWalSINlIZmrQXaxx97xyUq7koLx7u0d6vkQMH
z0bin4Qmt12Ws1pKwNGVDfvu+SmDAe3pyb1lWhmKZYFBCb2NOxDPU1opfuAcX76KQ4Ol8ZyQEcsg
ElAkEF1DsNMKLPBaZPmxnM8W5/k5xe0CS67Bs9aivYrtqzTeOITPXV/MCINSjWPY2XuoLxHt7oCK
EQRdtpjAYv3RaQciQ+IA72xdHx0JHS+PkSRESl7dYV5J7w9LLjH72I8IJVrV6JmI+5uefS3mKGEe
baD1LUZGcPWQEn+uqH7q5jpWiPWbGmEBeTSY+xkdTWJ4L70BwUSM9Y2P0u7SL7+HCcEGAwmy961p
3iMNHrpqGxSj1Z0Q2KtV207PLXoiUBsa61Z9UYWPLGXmDyU5b2K0KG1dMvLUBQKcvv7ScFu6enZr
dXlmd8nxYiI88kmqRtDxMcBuZBmESAnnV7EIQip0JS5mD9HW5yx39siluOi8M16HDIBD9yqW8qb7
supbrNVPKqG8GSIcASAiwrEqo5VIzGMq7D9FrY6kcB6skXfMdwogqE71bEaXrkxupLMcvDpBNmxv
aMV35uCzTR1/0iQlcxqtgmmzzpnm2VwF6Pnj5DtqrW9hVHVomdJaxe1VttpWyQgUy4QZJ/3SHO+5
cItX08R8EY+n0YsOsSDxqf8Sg4Egorz1Ir3WwycVqbmixZwISQzWcDM+bNJ6VkjSr34Sv1a4tUdt
eNGtFgfO9O4j3wqmlsjY9mKmf8e2/MxxfSXds6fEuwetZimeTs6YHOeRHUSRYtkE4NLGA+JRZCNR
Ah4Ad9dK91lTmhmIlgCASlb597KgYZbDY4z1Nu1/EIHeoDLdtUm/1rGUBLnYMQeWqzLNeS+cIzDm
IGRaWa281GGoiAYkm25zUMSE51hns3lwbVyYRJVoWFr9xjzVTBp4RhqYDMZ90ZZv4BmxsC8yLHcs
LwNtcuBx2uvlh1RoqbtWu/DTY1uYgNTi9FmT87QN8KXFgziVU6mHSfZpS+uls6hSo37YOm3/NORk
nfUIt5KquB864BslGXKO/wBB8BGtwdl3nRP64afMkg+RcPdtXtG71kZIHjLwJ0uOoZ1/Gd3IUq9q
P8xeoHf1C7DMkI+k3r4is2lWkXvB3/Ea9f6ZDKqXrqPUcHRetWG+Ggh/lky2Zwg9H+6I/t8CqOhb
2ZXd1B8ajy+zjrYW8k5qh7K7j5LmFPBOg6BqVom0n4fMOeLtWMWGgB+suBl05xz3xdUYikd0bJSW
KfqRcrDeIBptuiT+jgbvZXTsra1/tHr04IrmvpxI6wzy7q1s9EOCrmzV5f0tk/1z5PbITeBL9Rqu
AHmWlvldpKQope3R13Vzjbrxzem7F/zO5qZAfjYWi1E2TTAGTOpAErkMpxgBvWltYcpHKCaGcYPf
pznbFDZR8RrA2FkmgI0u38ecxoFoiIYxoPNAjfzYl0i0yFzYlHwiMF7ig62xrkIjaYdVySoBqlDo
BJSZHY7UKVKAUfSAbKgoOcG8JNmGHNDQzw66p+nA5elmAOWDQOvGPUwPiNBchmZvE3QdxLCVbCdf
OdIPgYJV7MsJH/fakvmEZXJGG/jICCvbsNi0bX4fgb3VjeYHdEixsu3J24xBuTzm9d8uI5WNKobt
OpjFlTY7zcpj2LktI8PlVW0f4qrbVR2BKhxVi3V+KTWL8zCPt4lOja04HN2mqD3cP2rlxLaO3qp9
TQ37vbIZCilBIrKdaFdv0v4IF0yzkSIuaqhUkrnb42dmQCSHg1dW15wArnVeIWUkcHgOm7YptmNf
HJGUa3cwqPVdpzwHtI8CUGr4uJfMZl3K7Tx46t6y87Bjpr4rsKmCJkX+gyGZLaltInFx2wOT7mva
mRnZgY4ZTmaER7yeuBWWBU/nYRYvYwpRPi3BZnii951ZX3eCQZw0Ngn4m24gosgJoi4k/ClMzHFX
QGUJAsr7DLjNsSzIbjTHQR5JlDC2syouDcVo0XZPzDCejWr81iAOh/DudyZhv2lMnKExU3PneDlt
uwOhIN1zBoVDNg7vvLBJpu4fRcA5o5z0lgX4ECgcqVWMTY4/YZOofVYtb1BNsLot6Xf76dkLDOKW
EgvwYtGrFXEru4aulEUAE0UjQJohPsFgfUdBSxp0l6ANZV3hVLwyogHEiChzFaSQfgkA4i1P4x77
oO7xF1VPWjUbG6ByHHG681SMtNRz1P9pZirkKeCGS+oAa5rymCRimN30UX4zO5R8Rnx2m2mk/Z8g
DF3yxMSSGw1ogDSoRkmRc+P0D0XGU+SV8gRjBq+4MC75lGarxNs5eXtzgvQjz5q3jMBWX3MPnbKZ
mrSyCoPB3GYDdm7LpVyxO+Lc2v4vAR3zZi4QupjMVd0S4GoZFzT95jfGsVkrvg0AvmEGmBVmERhK
D8WE5XXPWZkiuy/LP5XFiKLwq2dDHByPB2IyNmasYc4RF38ycECmoC3LUxvXuDkw4zHU4P6pItWH
fT8ypDDWRhZfijHfeZH52XD8t6ANlxGqTip2hBC/lC9II7+zrkXQbJsvI5cS4tZXfVHmgDR6mQs/
oHx8lgB8CId2fVbh+t8Z5xOSzhhRip646zZlgZSCJ1kjylzpetvftS6K7Rj47CHjiA79xn3o7LnG
k2K5903dbxKL30brGjAB6HRAP1WbQ690CuQG+Qry+lBZD143i5DR1bwRdvrU9CDFk1KNvFjlZuaR
31L1GavC8hFnJclV+fNhlvN8h9twj8qIM7Ahl3KWZBebeq7vzYjw0iWAaBXfo7yj9jeH+7IG9lKR
5G1Lhiodb1QkXXSqPpdC/4AGEGvXcjqT73pj7v012R4e86oLI8NZgs6IgY6LHJcbcE8qOe9Nj/Xn
bKwuQQ1ZBjNqqHRzO6JSDyuj6jZFYB1iLdHDtALOjsr6OxMBWk9vHWfQr4yGs9sbi2efFD5QgfGW
eeO4IvIubDr721w8McUpILZ2ZfjmBM0vIH2BzUJFKZpV+qfV1wCWDUpgEbU3gDZ1OHXshqd+3hW1
DeHJA49AVr2/KgKa0uXnmuLkRxtgETYD+xuNFCltkXPWyOXtYWOni5bKyZbI9mC4G+hblYNboad0
cUqHUhTUS9smhOVplCy5LShgem/r9MBgYtuDajSpdz/Xx22ft3/KEttzPo1ETPfZs5SMYYgVea4a
cF4yc1XY5BpjfWnccg4JqJ0zKdFtsh9RqcIR2owWwxERT+Q5Bg+YFh5Y1Kw0nfqYX45PZ8x8r5z7
a6DvoijQ0eFlb9bgXLjUqJlUmWAUqsMixr3cj69RURPN7CyqP6XePAW5Lqnju4p5auhN+rfUcgcT
6FKluyh+RDLcqty715R/AzyDaiLoT+nANrcjE2Q1A06rP2VWqKMuJsR7X3pQXZ3I/Mh1jPmdPFqW
OW12nd++e5hsPKd1NraVCsBC1DluAmgnsPIvr/e7A8v8a44tIXDzNDSDAov8Ohtw5+IB+yOHUd55
/peWGzc5N/bGKkdgLjZN6tKzm70LDxCpKcrBHDGHx/DP0t1vjea5V9+RLvK1jwgMVymNUcZhxgiZ
K1DrHjix9HXiLLrSBkMqcXBAWwSSQ1zKyMlWuZV/oundg/77UOZdr2svRd6hvXfMpwplvMi0O9O0
vmJ5Bf7YoxPqYU6IPSTEO/pPDIMrIygYP9p4m4Hk4wiV9ZY+ZVwVyDWU361Qc+Yvw+RtqVjwcIr0
PPd/GxSQ3GjiNBfWzciQ8ZEx6BnMiScsArw224lzPJwajSpj5tKJwYjsxgkDBoaztRjilyG23ZOe
4bhsQBmusyod0ABvkrzn2Y0CVujzeDQm1REm6hm0NmzMKAw6UEsCljn6NZo7oEsgtQdt3MSc8ZbK
D8Bi7oSVn6Ue3OaeQMyOWdEKohEvb12+2RqC7YRPW/M5Z73OR8aC5BHhuXptMvvos3Q+zr55kZl2
VqoNQmoIL8xeYHMRuMTvt82wJZsMDidDVTCgfBg9QflsTV2L3hMtN/NxVNvxi2cJxiE5ZUhPw2G1
A3MRwdGmdBr70f3Upqy+7wA2SKKFNtLlrkimr5JnvR5xdjqiuAKRR2EdjcF6HL/Sor7rIufLqKy7
IKkw80uA7bM+rUi/iQ4HziEAdlLiOc2bw+Aa3lFMp5iPepv50t9Mns6nylXeZO0XA2kXRV2K+tDQ
HuuHeS97q8Dga88rI6EogEuEMTbaV4AVV3AVk9okYmYA3WK5f80R90DAIbHQIL0D+8xXC23umjP5
IknFoF2zt4M++WuxsCpN5JV3geRZauS8TjcsarpdZ+ff0xjnK1Pn/UDNpMAziBUwKLV3u2CXi+It
suAsZxoq0Hj2V8mtGSNxV2bBbqzUxqZuCy3GSZAZNFokPghScS/z6KIcR1A++JRgxvAwWmiC8xr8
W8U5G5vIP8aX0Rvd9djNYI6WNV9U72tsTFqZvJra3zhp4rXTZxTRJA6uTIOiPU4IfCEl6OhPGqrn
IN9EuMIYU1OzkfvRPtqD81wqv/mWQXOXY4H0m9x+K8nx8bXk21SZuY+1iXtZz5PQMcpkW7cMNYao
79CCBm+ox9eRI5lcLid5Ax161j9SXMAJRdjWXLhhc/LQRKa6n7Ni3E2iWfqvY+Dz+YylOFROigVY
9PHGcazrVI/MNHR51KKbv2BookG3cW5q70lXIJQkX23X5jtczw6zozNjuCDsRWAex2of2ePdYGVP
sukuUVCI9dA4UCP9vg+1V6JZbJyx6B+SEonAiNNdwOvY1Tbu+1ERv6mmTTBY7mOmf06J+5I0LI7L
vijWoKND21KnsiwjtuUSDqP56LpJ9IAgJZDmY+HPY8h6C8GQC4jCYibXmN2xAqG8zq3qoUSIxg3a
A0WgV92KGIZmbXY39KEb2AMSZdxiAoLrAJcwWbeAc9ZIqb+qhnUh1VOwwL/MEjPirLwPOwXjKpa0
GaVl28xEXO6xirEt8TwRXoR0ygMz1Il7oDJHfbF72IiQVyLN02WmB+Wr2je0S5zWzTqw5OJRiV48
ZVwSm0mpg1M4Ich4PQkKsz5oXiWcAWhyKHy8hInwQIRYXj3rbMi9NvgQXcejjDSRq9s4YXALOxND
WBIfJ7/unvjKVg3MUYA1I7ts3KBIxf1pvzj8hDu/Tf/6/iHowtFVmDaylHdZPWJfvNnNQAOm7ZMx
YMKmvGfItetOBm+RyWZ/comH2HTs1LaG75crDocfJ8opoSWO8Jk8RDabhzltrkYqOTqdjqVEVc1h
ICjqms4j9iGI9yPgSbeLbrMQJ7fpKMUVVIymK9+zPt7mZTGtM+S7qeXsIXmlbPUe9IJVx8RB4iHf
uAfy702MCcoxiULUqJ99L29N8DA3GcO5KWOKtWAo86TifdKSjT4gLl6+Ghc/C89OHXRYNJR//kkV
iMvRJCiEuY3aq2wkErkZv02h3fllVa6noHmfys+gSd9BigUg8ecqlPmwV7nzGrTY7DHp1sEf6QBE
6rWzcMCqNt1w7EVyJcohWOUlhBI3U6dGyKs+qJ1uDi+FeGYUmzLmEu4Gr9pVq/Ufu9Oe/L69Yd8H
FKG6wyzw8gElWqUl56fOTtbFA0XyQ72ZoARRSbowNKeGDEyVN3uQTa9+4rG9DPxNoRJFTccmZ0Q3
GhM/Hyvrkyglm5mv+CC2ftOYA4oP7KQh47KaLtz/mGAvjMgEsXNBN4SLaeWMDdxBfx1bjl5/wn6g
9a+Jnuxcl0V0kV8YAJz0uXtC2EpCdls/Br39h+HqkyooxecWaXA2znezBYMnHvbkvX0EgBfW0ntq
Y6mOnE1H02zI1/Ocr6BKQg8TjTUyMh0SJ9tEPTscB61/gLtaMWGCOotabqz4F2PnB9r9sWhNlijJ
gYUuWUBz9URGKUNU9qwNq9xWNpcg7l+K3nsNZrq71v2MJw6HPhBskOabKHno2TGHQcd4ga4FaiNu
8chkc2ztNBcCXxDcDR4x9d0oirWN06pqFNdzjTd9rqmJNLP+441LN5Zn33jzLPJ1Mmt6yzzwko7u
vxoyfgDJ8ZbldODsFSan/fZ6ykOs6DhP+0/A4q9ZrzMnrpNHjEZfMKdWpgaFInGgoHfyUwvkS54F
EsqCdird6WLk6QdN0TaO00c75mlp+q+otd81wGmUFbI3Pl2Ta1Ia7Ys+stT0l7ViurjVXHF0C99e
tSLDBzmAyu41NmPB50DnVnvF42QM/RYR182A79rDMwUjRiXUORBOM5G5q95nWBhn6QaF57vvdlxs
GTyqCs5a3qMsVNljZqVkotqQkwCwhgkDTtboH9bA4QfizcJGmnIhNHzqg1gu/vTo5PPXGF16vXni
WI+DT7PxPl0jfhRO5cOSY+1RpGfUTKfOsPudXet/vQT6CYdNNjQgscv9qPnJWncLYwNg6+JpwZOv
5vEuj9Nb6tBvRfaDNbVHPZUaCu6iCEelTrH0Nugxdv7g30PnXaMF/Sj74Q9qo92kmfcQlg7N1CFr
QxlLSQjPuRgGgOB7d8y+CuE/0Edq/V2ZxgvyDrAFCcShHWPQo/HAnV0WITAnPMa2Y+4jtnCHOqbi
U19eHuSh0aJksKp0JQK2HEqZ9+Snvk1xzrMDnDfXu3vTjG59CeAG2hVcsunRnC0GQHACO04CSIfy
sUX0vayDVtS6I49237DCzDJjBzGfu8m1llp32A8NgGii11ke3o+FtxaRPbHkUSd0isACgY9OS1RO
nPp3DFz+dKo8Jiq/5i0ajFyTjGO65zFoXlyTDa4UL0FdXYpAjntX+SfPb45Wx8Uo/ero6fxIWuyt
gy7/Y/YYt7BN6yR4J4ZBhlbQMQwzmEuOL0TVI0YXMYkTzOTx17xoivlgpnM+OepstfGB0emlKgtk
2dCGxS9Q1kLKMlD1hhVkGtei9EjfNaGBhKqqH8ggXz2RhRakt9UswXH5qcudlGHxoERza5a7ZFJE
q8Sd1bbE0KhbyAM0xH4qR/HrJnADupSLY+rcH2dkXdmrHNvNufX9dpPWPRxth7m15AO0RxwqqDRP
0+ANWLM4T2IQZAP8V8Yc7B+sAJEdU+l4oKyORUTh0t8MJ7qLioRtTn4PtmXlWM0lTpcjjOkICiBO
0y5xt74WfDTEHAS6FhCrNJcbf6Q9yOLH3o2/6upHwavzzJ+ymxmDGzUPTeQ+mVM7njXm+6vtiNmD
mVH+g3rmShOkdvgeVnURHCok71jWRmxz/otm6RfZkO4ApwctIfUM+UCrPuB1VYrFaK0ztjUh1uhm
cOAHLbaOGI+TTOJ1b5KsLUzvRa+Sl9ac9j6NIFOQmOGjwQJX/4MABOIL3J2m4/av3PhvVIlN62j1
Vrddyq/W/nRi+KnQCpsNxifMSBMJweWMabzpkC/Ewyu95l0/Z8B3yAdeWcRB60PdY+rwLiLVnyLP
7baWGIpjLmbATmK+OpQcTJrfYX85uLey64I6WOWNfsF98ejL7j3Rq7eiz/J7om5iVjMzBnP4fcqB
k1j5FrRf0mPwKsIbx50bmTsrYvdmmSDqWSBxfZbNHkLcpu70FmNj8Vi11WmMWMKZojwA0uWC1lHk
lNzb5Dxoi3jkhTtaABHhFgc1vVh+8RSn8NBH8VbnLrO6YaPPzgcNIx+f22fgUYYAZ75lb8hC8Khx
OkYitldtEFw9QmQFSZD6bymzR7bKDVkRDMy6EjNoIo0uLHNhMtJiP+RKl2Cy4DGabDxAbBIRsBOK
tJDImJfRy2C4LDm9LZh/DfPweoZrgU6n3peNBZJhSvDRMeY23D4sXQ0HtJ5vClZ0uFrLgy/tczyL
ayx507LSSB/mGT5Im4McitJmUzGwMviTyEPjwcSESMSLmEztXTQwu1nZBl7wYg1wZL1trTGTZGVl
7xZqVMtjlFvLTsNRd1ojtkMWvNMU7MyeOAT+r2ioH4HemeuptCJgxZi4pyzfZMwBDvaQskcw3yIN
0PIUAWEjfyevmseo5prIA+cq+uhKmNnNbIqVgj/KZkNfxbJ40P3+0rT5eDCUfAfuvxfcMZ/KvbOn
mdzpDvaSloWFw+0x/405HnT6rdAuvuyOAZyWDqh+xoFwwOo7qLQECFtXbk2+/Bxr99zyjIdTEgp8
eVKAl9aytRmVsgnNtW+8hH9aW/0l+Po8VOrV410hwb7Q19LInokGaFY4KzedDqa2E/14pw9zqBFE
zAg/gawUe8OuFc67QL7QSW7/sqJ/DpznueU2TvEuLmUNC+rhTOAnG652CVOS/QvZdGfcRMR7ddni
1gk2aTr9gQyZkyQ9Pg2ITkQas46s6pv2n+ydyXLjSJqtX6Wt1o0ywB1wAIvakOBMStQ8bGCSIoR5
nvH0/SGy225mlN1su/u7kcUcFAk4/uGc74zOySYIncmnfy4T95rbLIKlRj0/2eSMG1HxVTTd3lmE
dJEkK7qx/WMmHdJel6kALumeFFoVVKs2D0+NjaoinKS7cceZjWXoMtC0Y0ZTMIdd5tqw4izmKOpO
FoRj8oSs1iMhJmNNnxy60A8jBwBeIq/lXGrrFBiJNug6ihWqrIzub4Xka5+bZX/G/YkuunooIv5f
gZ3BC5weAkknQKjkwPt09Q6SnW2+aegnXVfFgo4gu4NWQbMhuo2W9UWl5e+D90D1NSPBYBvx/Nxl
BfNKtyWQMaXrWiI8RqfSN/CuPoXGipV5zl3A+XGfuFAqS63bzkX4YdsXoyBiLwV+rtxFZdJa9rFI
zJt6mosV4n14E+OADgmgM3K1B19R2kWBqdHemNt8REGpsJnSoiNLSjXi48g3WGNTRXUAWA+CY7wK
YHWY/biPsTdqZvU02De8M9RhRbKqTe4eHA0PUEdeG+SnaxEBEIpJFfY4ygb2cuW5HqtnLU3NjTZP
t5hPvys87LuSXWe7LDKYpNe5PLqdsU5tG3xE2lIhJR/97OaH2sjMZQYCEBwp/tYBzr7FavddUH4q
l0QbwWbNiHtQBiA8+AlUzYYMFNZaRBW4KLTMp6BR3wYaSC+x6Ntc1T3XbbhuZgsaOzMrHjEoqAo0
sFFIaSTAlzqRxWGaLP+q9lGnj0yDSaDUfW0dOHS/ozGfjBDkH+4rnmfsg4FlTmvsByDPl+SGGiQQ
TCO1NmOHLMuK5s5t6FKnClM5vF+I8s2mV/KYpvp+ojRc6YVz5NR1t10aJ+vWDA+pajK2x9R7IdJQ
NVrrrnRgq+vJvR/27lmmIbE3CixPMW2FNt20MKJeKNY3w9zJB7/P0wf8PVtfq9t1YPYsIubXuCPu
I6UuaFwToQBZaLBsx/rF4hk6Ne5z15hMbiJ57uE5YoYMnxtfJ7wl6HZKXqkXLVqs+18R2YE9v/eL
I9iqwmSvbCN9JZn+Lkszxk1V4G70CqSg3pnTKZOsBfSQBGPKYTa8wmcsbw7TuTVvpV5eHJi5b0ni
vwd+Z64dC4dxPrs1zHkWyZM1W9tmyhi0cDqsCjirR9Hqa8VC7sgckyErOMcnq8i1m0iFD4OpJ09d
mwb3VVxtqjEeN5adQ54hCeoJB0v+URJl8cjIZH7qq11cJe7jgvC/cpncJO6z3snqUchZfxoDlov4
qO65zvi2xe2Q1ge9TfRNPSV4JsC9k50M8l/PGOEzgeqKUznKAvwhoHErS+FlmSQO4JIqTzIzNU8P
uHogffOiSYrs+QBA41TLn7GVXZ5+/ahDa7TLJvsqNK0hGsiywVfYHad42cLk5osmlYEhc/lhEJtE
sfD0WteNjcLwECXI1phbtqdfv/DrS2kqsYbvj+O3KVi8R0p0JzVgGfv1Jc2xk2ERBbboa90pWX43
FrY6+C3qnjk2brXCwiDLv+LZDk+fMsI20oIR2P76XaTXxi3YQf2WcuDeNueFQkKPFqS8vU0S67eG
3+q3aMutOtRuguVP/vqVQKqrXuHhZ5F81FQyx5seBOXe1iMGN5U53xraeRaxdVOKaL7NG9VulMH0
Jhna+XZwgDs1kZ2e0znfm3zLPEL1eMvGOyCeAgFmPnYXOfkcBVoCKVH3TQQj8bWY81jClOAFbUSp
HqLSbS+AMNqLVs7tJVDLCg4x8MKgLe5S5wF7cHOBEMl0O2y05vLrS816jWVx/Ilo8SycsT/MXc26
YvmSLX9hQM2wL9XI1TPl2I+EZ04Ze7qZxU7VjCE0TEuuNV3TNyJmQxi7BkHUQWwg3otZD0vZbAUH
/Wqs2WuWBRLlvsUzxtVm9Yj7+MIYiIYR1OJGaJXjpSPdldYKNO1BnvYXCdLnohBLb0aTI0RMMIh0
Qalf53Z3KZcvoR9Kni1kJ2Yi/Yy1Ydx12UeEuGAlUv1NxSBrCwv8taauDjxpspyG7jHocJ/Hs3/u
GQGunEHDv1KTIYR2c9zGVWRus8oK7m29De4jIkUy9NyE9PAzxrryMjpUgNke0Iu6drVS18qO1RVU
kDedmzZubkvfdnftxG5EUjRswBGzl9er+J4dx46dqeXpZSq2dd2bD7R8+tk2/I9UIGHp3TrwdDOj
8HPZqlgMpr04HYIvXIldbOufrjJaD3tocbaCS8gyjuMVRY2Fgw1pjL3wIodPJrkwuxyShQ2t33cl
ISUCBvMkI7XCKN1ds0zlp8BtwBGD1JGyhQ0SOfeRcY2uTJgdHsZsLZJiuGXKQCe0CFVhm3HsAha6
AytASlHf5p8U0k8oTC2r1h6yEQlP0zCg88PQ8QbooeGs56/CLXfJkJGSoI8vboDQG0kwehnq+mNo
g9mwsVeULKs+R/kW9QPT7MB1//iSVtO+N6dg70hebD9pj1OSPZP03WxtOwAlauseH6tHD9VsmdW9
miWrXpX3whvzCnUDcP8vfZLdBvP33LD18Z17HxXJWkfXT32eQiCWlPdWdtMHY3AswlEeS1QHBK9c
AtjJCAqZwPUh+2YjVhd/ArQUQljkyqL035c8KbwqISIw9HG4FgQZeRlArDtNqftMMXkCzz1uZHWT
ICTgrzv7okd+YmMt3MWtzwUM+wk7w2FwvhjgtYsKt7tLgOvKgCZLA3QLOJ6+KxNtuW/17NUn/32n
6f7Zquh+Q21HYb/Y463vsq/GY9SVwc3sTgAkErI+2uBpDC1tWzntq2mN5i60zAejnG5ZigOUtYKT
qyEpzPo9izaAExkBnkNOR5AsryNtpmTnS7DICQXUPCfhZm6BeujcJyrgUB81iXmtWlbobQs/Xo+9
geyuPK0BALEwAGJdiDujG427YZoWLNpH5TJTabKi9vw8sNEhBkBTbTBfeqFf6tJcDH3XTJDUQGxZ
t5lGofwVzNNiXVswY8vPvhStl7FPKuLkUmrWmixUuU1swYVYu/0+aykIA7s6yMLvLpbe13cjTJV9
XTL96M03NkDjLtQWRHSb+JuJZPi1cMjjqntAT051wXaEZFPG+zggkS9lE+KsKCQZb+gkGGnL9zbo
/i6RITyPIt92dppsoExWGDdQkwVE5mRMkFc3ZTSn14n6ae1OprOFWVBeY4KCQl9xXS1irvGnjwB8
bTtQaEjcWg2EKVEpssA3g/4NsFq2kwTPyLlItpXiMO0SSoqxk7uynKAeBN9ZGN7nvEPILYxsOATW
JUknOIfkYhzYJMWqvosANpGzFdybRXW1SrmzFfdO/DYBa/LSrvkxFchDNTLrPHBJ5oqZK7bqFIIo
mI2NLPphF5tyP+n+bVj1+z4bjXWjBTm5YRsoUJkXgqJeD2TKp0PB6tzvAwRAq/jgb+xERCjxCKto
InLdkJCtRXe0S7pqN3aREMdPzLkwB6jyU4l7wyo+u5FTysrEaVLmnhzB+0TvPuxBnnJ7/pZ27Hgg
e6q17uCcJXStzrSJem2KkPHYNYac+BQ5wTcf7ZntXkK8VrHHcbk2CVjGwE0+Mi4Dpu3MddBP2PvA
eQ/GkakboJuJLQJgDBau/sb6JfzANkRVjkygpxdHgbDPdKT1rNK9bNma52H0mlTleztrwst4Rfii
9rNUp3rC+Duk0Ljq6TUZ6p0ev7YZJnbf7540axEioxK3IhZ7Qj45vbnL2vw2qapPHFmvxaJxb1oc
wUbgbBwrodAnhQrJCUqUneXDpic1iL1U2RMA12dwWbJdUYDMLTLt3NtEkFRG+9ki2GAU6wSQUpYg
HSSBZf8j9o30ZDI8KVGt7sbNGGB2yYPWs9PhJlMsift6vI8C/ei3frEyq/rLKsZrk+aPfhVNO8Rc
PX6HrnjJLMfLPiTH8ca0u88eMh/6rkVZbrQvyZjvNB9QWAEVca0IlFgRcbMq6XsMHyRQanWvZZlq
68LIWVeMIaKzEXDaEgDfgfwld+wxUkhddLXDGIU8Tyf3z5XhtjHcfKOzTug10lfGDGlETc6Hjdkc
ThAfYy/oF4urtLBuLVlIGZKqXEr/zq8fKvS4rGuC6zD9bLAPX4v2MZPxRu+sR31CLN87N03cjytH
jc+TgysNVywvuUeRadkMjW2fa6noCk5tYLljQOixJvs1kYaEm+nvIl8i4vMvqepTGM0SOlqZoHXG
7RF3kiTkbkkGBM3unuos/taJNiFBjPQ5tIKHpGqynWslr7EZhhtzzt8dDaFCD6HOTFFfB0ad7x2L
Xrzuu42aqYjjYaZyl/onJzXRnijjxxiBmwSyjnYKsOL8FMel8KI+zVGywNdwxfA0me9JGQpGRgUp
ddOpC8RrKc2CWUf+XGVqoxr9K3iwM7/fVROifHg+TBiqdAtoUK5RYPuMeEWKfFojM6v2t92DMFJ1
Zpu7qC1oSlntcYhAOkQzGj5xTHrZXLWnSTy5NbEVs6/l60oOISMQ4Lkgi7YdAeFrA5w6u2vEG7Sy
UajQKmUjaFSbma2b6u9cSMuO/moI+dgmxZWcDQokl5Z5rmE4c/DH1dZPsc5VAQwee2j2A/g3wG8O
9OOgOCXh/My45s5U5SJm6mlkBPUczScCu/7dNfBwuh3SNnYHqzi8C222uPSWKCUx+JHNUMHwvZRG
EKwpRGttWkFtgIGRs4AoOvRO2L4mcBoWD9PoRLPpt8bHOBklVzHadjIjge/i4fbUIN4ne4y3fj+C
jRL93aDhe2MSHJ00s3w1ov6qi8lekbR4qFVA4piDPSmZoC9atXwwMCvtCl5c0b6Eqf9uy+lhtuTI
EKza8CltCSdQyHaYyYgyP/sEzyAfB1CfPaKXeREFI01RjtQ9wbEOCtersvEVRldCWp+t1nI2nozM
AsXTQYnRQnrhwAiYctXKm51JX0RMpVcpQS6exXHe1jDDsXLM9nyAZkOGxvzIiA+2IpFXJn5KtisE
DZXJBn3IvW5Yr8sekdt9R3po4Fhfqu/v2gy/VFVPBy1Qe4miCCsLMt4SadQckm6TR3lyG5bjIW+d
Y61ttLZknRenZzmYEtMbS4+0f9Whn3KIISmeGn3v+sVjH7Pc8R3wgCX85iFHgBM42cTY8wLF/cG0
WfA5dTeRARe+O3rgAZiYVg84++Mj+X6mt0+SgHttZJg5l+rkSzCMejnyPdTMlUy8Qqm7z2NfABkH
qG+5034s0J20RtJ703ju8iK+qcv0YOKOLaZoQIYuauqVlNe/MZSDGqbCnks03ksA6BA/4nS0Kz6H
0HTqfeW+udHEyZFytKPrllyJqJF1E8Gg1F5RZFMBxjUXvSkvXE/4GZ262bVEj1htx0MNxwqOSvTq
ZDRuuqTZTn1O+p+oSB4Cmu7IS0Wtt+o191FNU7mlwzij/w7IE0Jg5UyswmZzXUekwgUwB1aA34vt
yATAKsedG0QPKglu1RR9ZUMGt4L70e1nAG26M+1lf6c3aFNy6v82u0cqc1tGtI6wckvyYzf2ZCJ9
zyJtb0XiItL+1s/nJ3wq7mZmIoYnA7egj8OzN3IDGpqxRcGvbaoYBk7bzoTqjM24BQXO3i11Usp/
/zaNa3ydhGbyWspN2WvVcdQojvxkX/rEo1dClniX3GrtMKmhTXL2mJL6y+xQidYFRUsyTwe7nVHG
ZY11KDUIaMU6QYnH7mz0PVMRysHGqa2hxMSBM+xmoiamkdRVbcjvWgWux4ko3gnbRJ/XBkw9+PLr
R7qVoNkMGtA1VnIkzy3Dej7x3Y7W9+SqHFTsLE4ZXajd3BlpXpzLsa5vBwtZi4RBH3c7Vwt0xBvt
s+PDPEkFoa7wA+2XRnHdRryMSwNW/GVY+VNjvbh2eNtNYEx9KGFs+5T10jFK3zqDGe+qOVcvLTpO
tqWVvCkU4d6GX7SIAd5AjbB9BfF4Rt65dOD8dICVw6UX6ru80njHTHMA/K9/u9T0t5Zj20/CeURs
PIRJ+KyHFump4fiq/AwnSti9WFpYnnqlV0SIIETGLhgC6RysDXQ0pmppJg5EOGnPdt/8GBof/c0i
6k4jm26S4b9h7q3qlyQ3Pfo28/iZQJggrHVKD+1bkpfK/BtfNuNQ+FRU9X4/FV4kJdFPKfzmmdKC
DdOnbrK7K322L8nMCKu2mJIgvgpEvMSs9BEyS1ZHLSzDNUkO7jgmJFnCzmftvWxoCndF0xYjKYcZ
N7VHE0kWRM1W86gzjgH6wpU9F3CCMw4Ko8sI/Fp6nGLKTpVOYkMvjWyt92StMYL9LKb8tXNL5xRo
r4PvvBl6X5ywBtxNNJ7esvVHGVdChlHjlsCHXdejxHLbW+5L8gbCiaKRlSJBFgiRkyNdxlkxxkVX
y15WpTy6kgxgaluBsl3MQzP842QwfpogAm7bWd+0zBI5i5qnNjnxfFBeYcW3MrLXTNvNnSq7hFSs
4BRY4eylZdAz4gaObvImDEakPPKHTmG6pMOnLrPFMH6OdXEzjrOD1WmCpm3Mx9Z2f3YGCs55YlEQ
lQEXzQwVrO00/TbAFDhU5F9EqKM3zPgeimy40bV4Zxn9NR4ELYvNbKXYuxHQZ4vLLk8jWk1RvuUx
+VsoMPSFgk2IG42K8tUMVKY/pEJOp7iiZLSQzbWT86OY2MaOncecjhyT2XkmTXRLjtbM84KzPTBe
LPaBiFe6YWfZkE5U5M3dsAnZUeGwZxQQpPbjDBBoGzcOulHDfiXcFvMC+ekrLRObzFLzot+EbUBq
5QhXC7mo1YERNCovsaN2r4/n0g7fphLDFH5EWH3IDuPynIZOhLIwkp4ok7ckJaHEGZoHc8F22anT
Ht2o9GbV/CjLLaHJn5pRAfrVz12XnOlUr+HIBmKyKbQbs15rPlNFiBmMFxS07wDTXk7jS2OAFXKP
AIdi2gWwZzeNPItUXC073JcRV75TYFEftfyF9rtBxItHd06OZWbB0xAVqdfD7TBn4Gez/KEzRL/B
I4K1foFDA0HGFIVTqg6vZc4Qjm2BC+Dd9GReX7Dpf076fB8q85gbZLtHc3XOIqofJ7VoTvApbP1m
PkEjOTBHFLh7JzK/mpg9eL38W/yD0pc/5tLfmpkGDdlG3WNVmLWjBOoBmv8wdVFCu9NPJk9ACWJ4
tuQTCM9N79H5LmsS+VCLKN8NSIhp5XNrK8f4ZWxZoRSd9sFkII6xyJgxRH5qKNQRHtkz1RLoicY8
wgWTBfEWYetZFQgRq3EinJ6tp9+732Q6nmTeHyY8V3u1kVMLMIO0sU0XzD809wjq2FkrVZzyTIG7
HrgkAT70aZd7o05MEzR86zS01b1FbC8rVCTAU2MjsTW5222bp0SuTjKFourLp2hZaDa5pR1xjjZE
qrCHH8gjXBLhHWRBWsQKo6+aPUSjb9iNa60EIFYx9GcMC3ivms5WjogLMK62idC0z6FItkAZSFma
8OJFIUr0siDZhRQ+w8Imn3ao6Bz/LVyohkMB6wvFZWXyNEA2hZizeS50pr8QgZ8sikb8D2zSQn2x
YXFHx471zb8eUgEaW21UMEUA961waYkV84jdCKAT/EbEiorDc1i6k9ESXySQ7lU+9HtqJMopS91Y
nclG3EcsWDF/MIP0UyQoYVK2jZ2CyTqBHjhZBgj8dlq3SzJHbnCTxwPfguGQRhhFWnfgnX2uUboh
lXc+FrwhTBFBK4Mn994ZAJcM+Yebmj8o+Z7CtHzssgyQJ2uVlaxRrg65jStOO5CzQSwwDMRN2Pob
hFIYBDgIrVRrz2FhEKCE14uYYB+eONqSofowYgfrmN0TSmFYSEqXn+b+9EYm4drwydNCOZCsI92P
vXo1I14581zfFh27wBQCuafG/F7dmiXPH7FVFUcTppU9hQkRAIEXIiK/ScP5h0EHyAZ4Jv+Jhnc7
lbbiDGVDgQrF0wec6PmELdHo2dbWGpMGi8hjTG1mVUXbWDId8W1a9QDiwVQp38tsK4dnrFdnt6Ju
bcghgv1brNGUMnDlWYFQCAO6Qt3noyMgfRFnouvre6KcI690ueWId2ZsFe0zZr3rmKDeDet6REGc
rCWiZIaT+roJtAeCLPxTIfBcFxq7fits9zbOXtU7GmWXJTwLAu7oYj8yi8RmPPRzsLQveIaA5tER
7pbB0qh4/PkqPLg9MW9aEffsZpHzGJVAEMa10yFAxpOT7Jybatk7EoGBSNZhUFW01D+mRPcfG+9N
GBL8kuc7lHYf7mCbW5SWh3jO0d9BsCBkuIJd7JCFqk/ZzzDXHyabch0PzHMQE1krrVFbySyi2q3x
tDawjy5JMpP91uEVA5CWnXM5YyCqWIFVeL1mYgW2WLo+3CWlym6QF2e9dptahEuaHLS1w8N7ikeJ
2XqOUNyhBCS9GaO6Gt+LMXpuTIw/KKwbSbaz2zOdA863ztLA2riuJPexIuQmfi47NES+HWFmUOYI
Gs2h6R/te5+9d0fDkxs8IeNm/jRclDXSXpKsGpOY9hj+fZvex9LaOnaJJjnB3Vv5+JltnfQ8EaLG
iovV4NqlZwuzW+dJ8TO1zYH8gk9OSXGDhJk7fw2goVpnOm9I+GGgf+14eDTB0AAtshCoaOxA+rhf
GNTOJh9YxSMQuOdh+FKTXQk1xviZjOQjKHQYA/UjDXu97ergYifs+anHzjFD400Sc2NUSX0ZDSti
zV0wqlHd0xjnyyLKDPZRIH4OxgTfEuClfyhGhsdwnt1TxbKOeFRaDI3eMa5+sNDb9FQ+nsGgK2rG
dDcyCzF9FuMxcgWASnS/AawR4Bi8QE4HzdfgN9Tuu34W+zKtXseQ2F8HmqA3uw0tjv2pzHpYF4dh
tCiNkm9J1gRhL8pG7qbvAqSlW7NVxnoRcA3V4oKjDBHSOvaYHNckWxo0EWrEtl3l3hzI7Si5hK28
HZaZMS9brzzdCvCcsJ3qowIB8sg0aQ7iBzsQiAk0DtyYZQ/V2FJIR0ioSsuadmII8ZW0WzhuaEO4
N1yHqWUAfGlVGO5PJk8Dw2tq7v3U2hnhJe41GPwr+0wTd3rvAWtAAK7RcbOfbg7BeDV0Kn0XTnNN
OtmafAGDR2D6w47yc5wS99rDLsNaIDamucz2AlyaPM90ZcenQaFBMiHsZSXpb7FZHhNgyFslaWTh
0VoVD5rGjUcvGJZpQSuerdIFkVWNjN5g2XhhxrR6eXyZo1GsYdghY+zwy0YthGuOiH1mSFR7y806
9rniwIj2dtdnm37ObhmF7jGCPRkjczRtIdwFaj47fewVQr93DE6AUmuu5K292S9h3TcbhGpHeAxf
3IqLSKFgGlFykzOyRv8+vHL4Zk2Ckdp/bRnJn6IMOwBiu29hu8dxbG4qMLpbKAY3wNJYUtnI0gh9
BE2rb2yjBv1kFU8lpI5jN4pwPURsrkc0HHNj3FvNl0Nc+6E0eQylBiPTiES+LTBb19Y1pNxls0LP
wufNTvouS6iZHGM8F9C90aYHIdJlca9IBObdA3rilwM9neuubb0vPeGp0n7tSMhh3YWEhTIh6I9F
4PBopDOXITW6Y+T7oU4+Rjp2nCg1BQ8ju7TTUOBjCgP4O/2IK/3NSDp0Fo74dpgmrrIOAHo+5I+d
IHIBfTqD51LAngrzaBcNfkXZoHG+i+baxEV7EFHLkN0Q+9QM3jIO4VMA9NW2uoo7I3TpyEPCNueU
Ldkc/PRVlmwHYTlHLXjKe5wrfVx+ozCRr8K0sQiEER4LFFE5blTZ6DsCadmdVuNjlCA8ZIyCjy0L
1kBh5ktJbKsf59wHyr8pA8ElNnTdmXSpJXmqp6wer1Vt6qeKOLHYOLUi6u6kMcS3NiZOHYfiZWo7
Hi8al1xv1t2xHGMCAvJVRWDqOXSYWuJRfpXz69yP8qPyPcAjcu3DosNNxHkPRqhmBX/vpiK4zRyV
e3gy6T4aG0o7c7ohnOI9ZQLfzSbvZfVmR4I72ormLTwxWi2LbxPCbMtoHH/jPPbTBYYpjZNbT16i
cFdJmxVlUO7R0vDZVCx//BSpKl4Hqf0AxlndtGbcb10pYbWYerwG0y430IaSq62zUUlSuY9Zmd2U
5Z2l5+lFpuPPtJ/mLUM21gf9fhj5SJgIHiP3GgZi2ItqPBs60e92dNXU+IOhRf/AAZySu2rEG3Pi
IpiWbVPujO5NK1+GRtqnwSx/0PEHnimaA0Hl8QYfqH0dlYE6pQmpK3PRXfKCDX/G8mTTFnNGfm1P
ZlWFVKO01AmvSYM3ptxyoT+yOdU/6q584K7m44gewgKPHyi5CpMivgQ5MqyqdU0cNSPACBtysbmc
dG2b0djZ0VEJdkqlLX4o4Gehcg4t4atHCVR9ZbUzKeZlZa4DOYgT3NkkDOW5Goi3IZjqKMts3UzO
FtIKe+Ooonp2FnBNFx96ksSVUW9Ja/7yBxTKxKx/CARsPU2otOUdaDoG77Xz2BePFqgjHzDUqm3w
hU6kkUZBd6v1/Ruq9y+hZv76It4xSS1N5NJ7j/IlCajDyQX0zeHVjfSS5sv5Mojh4r9jXpYzcZjq
kghukxzdaZcpZgHuELAM6Hj48ow85dZN0kDfrxNOVp9f8bIufEJ/ujeb4WcXgHHlqY6Pu/DpKvHV
ToOGcZJZmxMusfWsjavhWhk4gjXDuo+q7ky58PKN2uk5QvhNAjuqqwols+lfctFuGhCtnTKvYeI+
ZWWFF86cH3uh7yvD3sdKwcBiiJ0DbB5bG3YUfJ/IZzvDRwEQCNOJH763efX/EaU/8zZqp8ep/Pmv
f3wVXc5Q8/5nEBX5X3ijBnTQ/zui9NB+pH/lky5//g8+qeH809KX0FsHxowOqF3+D55U/VMZJs8X
JS1pmK5pgMX+bzqpaf9Tdy2xrF9NGNWmAij633BSaf3TRBGiu0pXHEGA7/9f2KTL6/oTmdTWDf53
+KS6aeoL6NT8DduO8aWaW9CqZKnRhSXWGwEd/ipZbA2YHnEF5dkZm98jdF6bG3ldZggNUkXD1Zkv
jr6svIcHiBK7eQh+NhW61D+9kdc/GKn/kXfZFVlu2/zrH4K3588vUAiddwdDpc5rUwaROPz+18d9
xAz5X/8w/jOHiIEXBRSOi3qd7QbJdsuXxLkmNBDrX7K8P1R6Rvlnqd6vXwvaFpmjy5SlTmv9ImoO
oqDScNflaXKsJBIIZVny7o8vqF53xcBT4e+/hd/fY6E7APcd02ELLxRg89/w5/EQQJmNeJo4iplN
bKI6t3OClwiFTo/8AOiI0PBuaZMDK6U5hkX81eRp9xBV2XQooqQiswpTRsbw4piZs79GWiiYYDTf
f/9Krd/fbN3F1Qpz3MIsweWnlqvlT292CvAMlTJd1Lzk1RWB/TaH03gpVNPs0N92BwAcd/j6Z69o
HfXyKxEC+SfGOewCWycoxN4gh3kzd+aBKyu/s9J0b1KrbIqunN5r3IKMNX1Soe9sZTX3rSwfg1Ja
J6Oj5lycFNGudafPCu1XmHYAggjyVTs/BMVCWFd36zSvuEvU41ihNbH15MLa2mEwpFABISriWKYq
E7ZmbaJckIDUp8WxGe1vrXW6qwWWqQbHpAq00vPwoMUd7V06b1vfre/ajuiNv38/lzv4Lxcv7yeh
FIq73tGF5Cb76/uJcqJk/k+zW5ba7dDFzipJSsSyhTZuE8emSPfdAyzKQzvlxjmqrccpzNHmGAZd
BG7gO9vpXv+X1/Tvn7GBFU/CYjF1sMS/31D0i0YfkYC+kpU5XodaG8/5PD+X49zeDK2uXXJ6DYiV
96Q8fc8VewwoYNN7VhC/2OF3//uXI347gLgnTIPlrm2huOdGNwE7//mSqyHU0oyAVRhbnTivNgyx
QsbDdoBEv9JxMONcmK+yzcjhiAa1AAazdgfkxjz8SkgTaPdOMomNY5ZYh8LS35xhcF/NhSCI6PfL
R2F7ojE0SPrJELDNsVgZIgkPHUP+jYGYl4FcAx1fJtH2778349/fascAMM05js8FtPPvZ1dVC/o0
ut6mKp9Z2AivhGmB4i74LJgjjXLs93nWTU+O/4G7PDkNwhbbXBLVDgyn9v7+5cDB/u1idAxTtx0h
6TY5jn67GF1mRkXRYEzsIX9hk+vBGHGPXicEn1fTiK/uGJiHv/8//+3sMwQuWmEb5ILowuWD/uvH
C+sGw6IEek0RiDgo4TBBFLXOe5NbsZ26mU/RbA9hBNCx9/P+AUGDu82EjLYRovU0yM6/MsMq03gV
6IsPIUCdFVIec/33r/RXjs3/YXTzpOW95YYgP8CR0FPd5e3709mXT0DJDNNisW4BoEsicJ6jIS+G
0b/9EVfCOLDZVUMpn5jNeWPg+vcKnPMx7ro3TY9ndhDmcOpm8eIQixMyKGUfnTjcUU0mjx3xPjd6
Vt87fTdyxDdHXPjJLdb0Z5eQzxsrg4YxtUbxgiZl/F/uMqjnv334BvcWbC9BuoSpL3XHX7+7aBDR
mEiehmmduAcI6LuhlfU1bbHFt5E/0KDZjxC584eGHO2zo6Fr1vPyJ6M/cbf83oif7SHIhXYqFrJk
gIYJiDX4saZuq6vuT94yaX5ICvWzm0R8tvvZ9kLDByPHxOBXnl5n1Q407+LVx2KK/DN+H/yheewd
ezcDSSG9boQVZOTbGFuK0xA8OLl7s8NzqsR/EXZeS5Ij27H9IphBBcRraq1K9wusWgwQ0CIgv54L
2efy8pBm5Eta1fS0qEwAsYX7chJjQQiJQ0Wj+ZIFFjaX1N01gVlsLLPn3BRJsot0rPbzyZU4IZa5
5KxlQXEqQhZylU2CR9fm1msmzqSSWm8p4zjUR9G5yFooHvMzrg7cgVUMc/TG6Gmgmr47eE7PyVSi
pSbCutyzuRBY3LxXT8v9TarP9pTKtz6Aba07VmCLsirUg6fmdI2Dco8AnelYEfsrngTFpWz14uKa
48lOiJMduk7fTKxB1mE8oLUQgwm8IQrPYY4Pcax7n/a7i/emjQNOyWvLyb3XegI4S/PhG8o6tzoP
RFkm5QYlWrwqsTLuPZgac+sQX7pO1mtP6sWmmy++YX4RE3EXXtK8KtNFHxQ4mLbDzGk2hq0xhq01
c4egBdw1XLZjOc4sZys4mlmkHf3c0TeVHaTgnWr/+nyppgFHV0BBM5CstIr9YTWUuf6HuvKQi99h
Ev4oTFXcM1/3jpkTALVKZgxsYLrLrvLyd7Nur00b6nvP5AlgCtNCNozUSUdIlij7TzH3+K2HASJH
73sqaN5QGWnHsEwnPm++KkZSK/K2uKv4q+n97LUx+5bZwPyAmUkrkDnd+p6PEN1F0SBDZcou8R9+
Mtph8p7X013ZAMAaA+dEUubmQUnIYG5n9hsXoftSG1PGAnZ996B8lgiU+/lCx2KQXX2t3gWBtTen
qvuyZ8W65Sv0N3pTHeO2K0+ICn9i1HJ+Z3m1ThPt/LwRPOGFjybcRUVBaKWeTtuBS5gMH2+lPwsh
25UueT+uwDzUC2TVxlsc4lE3B2Z9heORuIGFNIJnP/ERAmpOZH94RqAkuOsAlhfclz77wUqXWwcA
5cnVWeuyjpjjPBDd+B7yAIrViHhrHTA4mVfHZwaJ5gXWzggR7FWx6xw1p3wnuyA+tUwTYNaQzVfo
0yeihAmNkuq2Q8rlC5c4JElItGvLDwX/m/tV6qM4OhSpYZ+cMCYkJyIzk81Qx84pDHISD23x8vy7
deU4p8xkD1nM8Spa2mC4LuAPtBYjFXJ2/hiezS3thbgZLRdAvpfXb5wpagnMysGny+/KjZoEN6tw
CGlXf6TpIWBhhbOWfYzntdD0BUOEYPesGCwQtmgnXfuFCegig226tYWTnCcXKW1toh2xHWQWBqOK
XWRgc2R9flBWm70mnZW9DPKKTMhnhkBo3PMnCNv2xW/aTT1nohNwDx/Y0d0brnM0WwKfVh7gOYoL
A7G82f6a10NoytEwJaRgnctqOrY5xvOJXQyDXOTGISCTPfOMZl0aiYdA7Y52TW6LPPsZFsL+wGb5
VYVybzf1eGsbvM6TRvxnFwFwbvxoXRVTf/Ci6cKSClZYkeubOFDxSqJhf5AntUlav9g1Wj/tgJUF
0Jn8dhf8CtPB2ZeydK+Tkx2CsiKvM9Z+xF2H8tJw81VHlPGVqSErUnLWgmHwNm7YR6dGDywGLVBI
MVT2X8+vmizq38XYofXbpzqzxQqCwMUesQj9PR49PEM7FZIZG7k5UXIg4F9BLMF7sZK3Upfdg7vv
yxUj9jBTwe+USPRi16w2qFaLHRN3h2UGuTX1/IIDcVzVzHaWGAoyGJoU3abLwWQNP/E/sQUqNfsl
GoK13dn+nttGHOWcc2yV0H7VM48sCQ9qyrQDrVG+HXNRkSKHPKSMB598zQid98DE1lDl1kzKfq/L
5J8qm8pDGENrNCTuaL0ImlUSqseMVNEpjNj19+YhTDBKNghqHzbeGzZ5Vv0euMlP1ivncsacojLM
0T/l5T5iObsIyjp6MaCn6cPAYKnoXp2hcTbiUE9CHH24rBvsMeMPqV2Htr8ERXuroVGcXLOJtq6N
F6qDn8aeMdraz54HZ2ZzenZcvoPCjan/MpFuj/DZXhux0ZCkIHsEi4m365S38+sWkUamXXqHAzi2
cKTTM2xLjUjL2XIQcaIC7HELHJGjf7LFcdTJoC+JO2dg2Hkbv+zFMeiRITiGNaz8zB838YEbor1J
kY+3icJp4+mo173c3wKQkatK5NGhlE26Uaw9QldZj5I+aZWGRkf2OFT/1gOOjlEkcoelIOno9Hzp
WUMucxXYMGHTaMscfmCjUUYnMhQSgHo4/rwhPqfsQxeCGExELHV/PuRx1JzK+UXopMN57oDMrvea
hwjnlTT6jXiTaTMgJOistywuvR1OvmsczygNvzK2iZ0Ny671w7ckWxLqHF7inKWmQXxrHzcd8P3E
ZXRaTiQbyyv+k11XEK8FSO0nk0WJxJS3qBkca/2MGo0qPzkxXcTRG03HKsySB2KAtbT16EX0GomC
lQ9jZKYyZnCoNqWXnXtBHETCif7qVQGbxzpNEe2U2kqOVn0CCBrvEx02iBj5rsK5UYfiV4Rh/aIM
bTFZrf3S9IyXy36s7xPrgyp3m2XpZ8YDa1S/TjIDUwCBw7hZWhtdpVsDl0DO/pIAJYwtpFHm/Mc6
rjCWcYt5vx8a7QDaJVmViMP48SR7T56yS7hOuBfnpHJuaFwKbfYIpP6KSCe71kFpLApWEzxt4vDO
QpnrILbePHRc67R8DGSW3yfdfWlJbFv9TRBOsXYR+Emx3pf9rW/4K6hiyO8r23jdDhURfYa5jSWd
In7GbvrdeVRThXugtqHgJXt9meVlvirmHx3xzGOcy8YOJToySVTwU+VcSIjPr/gRXo1o1szFUbgT
vt/cTOsaFumG6W5xYRDLeSfGbF0GCjlVFywJsmbYX4G1pdsNcH1L9ZiaQOP+6yVmkwniefXbc7V8
Y9Ykay66AthW59Q2PShCUMSq6zrh1jU6h2AM8Lprlcm3YWg/rcFHwJHnr818GrG/Zwyz8Bp/fNR6
FB6lRG9h6ghfhB2Y+zbk4/o/mqT/FpNlMi50TN12fdpaAQ/K/Pc2AuMlwYlGTgst5UGfPHMLBlY9
6PJIYdGGH1YzkMygeQcopPGq85pkTcHYXJ8vyMvWStjhvWnrn883PGLfe6hKR+xNfCSsSv+PYcfc
Xf5bT+e4BGzrLv9sk6f2f59nmT2CxADJC61cOiKK88OzOclg16A+PRc4VFD4dMwSS7Jh7HG4/e/v
lvE//nqf2Fqmf8RTGY6LPPTf3y0PKZxvuqyViRnyln0po40EXLWUBvvBUtdr0J2stN3CC4+x9JuL
22Jm20Ko3Jh+4eN2MaZd64GTozsxVxFu9Ivu1sUlgJy5/d//sbZrz+OI//pumTprQtumi4C85UIk
+vd/rmlnSW0bSocny7IJPIoNG6i365NKGnuvPZ8BHXm2W42oxqNjiKXjjdYeHdJ4PDeDaH9qFA3v
E3gmMD49uSJZZl/6aADH6H7qsa0t8RqE30rPkQ0vDaz6p6GrgUvlpQdeEXQjtkQFpk2Xe0oHbwGh
k+iT+Vv8C//6BRYuBihz9Y7aIzwkrZHtgQiaxIQCqlB+Zl/djIeABMJDVQYxBTDQazm4HoarKH/t
Kz+Gq4e5lw0Re0ooDfMLx964HlwXs5tDBZ/HfXUZC7+7mRla+54IrBcni35It/0TiGQehRGiYadW
dbewtc3zz81EKOP5/7/ILGaQPurVlghA9bD8CdB162tqj2rbzfd2O7q/2AHGCCnxLyQq2Qf+LBNy
PfuNTGkyrdNxG3aosZ6dtdA8UvWglCDfZodKwsoRoEeyf17VOT8RizD/PvlThyyOcOkSFuFrAdYP
q9J4A+sJN7Hrqy+/11FPdTxlcif7hiQTXJ4vGgF3Z4lstQecskDICxnnP98eqvxvr+rrnWNmNJFV
dKoKt99nUDiIRxx/CC929s9cSAI7lhb5xUKVoKSiZA6zWmq/RP0MdQmKe9GJgW10DCoYOye2LcA1
z0cdVTuV0AAgspbHUll/RnKHbmMU/0r6EoeVbaZX1x+iv2Uz9QJ6btSZoRzeCxAdyxBHmOxi7z4N
unOJ4vZeZB6Mar/MVsZ8TgVuXR9cnMjCwsxjaz9gI9vIT6G82Mg1FkGlXt3Y9d+BaX6KwSv32DaL
DS0f54yPxA4o0oA7tvpo68E9R+wqz11GhBJZcu5ey+S0i33idJ4fV/o7RO7+9+mXJe240WGIrsAm
Qo3nzDojfRiQZWKbiwrdfvExMi302k8uXgvjfu4kHPRK5ExGBKSMTDki3XzLRQFrHT76nlLr5zCg
iI4IcrpOyCsXfj7B4dSadQzX6k51MpG4s9U6c/woa2T1cYEbo+qGC19AwM7Er6604PX7X38L8tHX
W5YKfn2KcJysWEuB7S9SV17j+e+QaacdtMw9W77zx3fS/kMnDjIvkv3fXjvpGamXnvM5yYFhd2T8
k9Yg4RysSnug0DtN9313keuuvlUArAC46dqunr+iCdB2UyMBJSTYfUM9844dUuoNZUBy8Wtv1xpV
go9+ao666Mj40ZR4sU23XA6g4UdseOI+Sha9QtVvqZLjTu8NsRVa8EIQmvahD8Gnm2gvPpDvH7Ww
jgMUz7egT4yDlGKmSrNXpRR9LUgyW8xx0tcAE+VNG7GUNfXbxGj5j0773xEXi6Sfik9T0vtjOLhr
y+BsFo68IW7xXzWINW4GNKhupnWvCCbttZi6NmrQZhZx9GgxY+5EnNurcfL37Pk4x9lorPGjkAdY
E8/jWxAXHD8tdolnI0XyAoOLblQI1Tq4yIhDN0ky2xTKzNs0cZWv2acgdUsRvqQt1u7CmvW14iXr
8IFouRbubLtxDoVCJilsCddsvofTepPmPwFur/kc8HFmUK9zp3+Pk3kBWPcDXt04ubWedNbPcqN1
K2M3ZRTaQTnfbMl48ycx3HQstVuf2GFNxt+YOdTD0fPmhIzwAX25hTLRuotWn+VS5M20G9WQvLhu
KuLHVF0Rec49dn5+JU3zXNm2ccDP2VytoTIvhbUPOT+Qj6H4VWMW3drJDW/pAHekgOW6fH4rLRtt
aoE82UigIieo4bdRr17t+TrRNXgTYYYngv0aCWKeH+3S0atuY8kmLdFHqE+uei0s8XOsWqR4qJUw
9aiZZVatdWWRApCX9b5GO9UVDaMpPaqOAf24gDGi5358gULKVqtOPgtHhWdGHpKasLWwAGXG+yxX
s2X5YUYVDqXWW9dx4F2ibKYc0Zi+BswLypKo2cTNXp8vMDmXYBXO/COic4dO8jUKZ5OozCipTf8D
aHMKr62ABuhYtloGc06fHcrt2LL+SMgsaSumDgMYnLVykQW0knAa4XXaCq2ivkotA+8n7Jn6MGNv
ax8CgsSNsB20oQHyCSCfgzzfPKeVYfECOrU824a5nFVQj3wM40MEIUz5g0f8FOCoEQ7AUiMc5WGM
HzUOWGZDPUYzj6GlE4cnBszjOte9FOVfgs1PDsHOS6b0akTYspvOInYdXaZwCm51D12XMwmapyYN
QO0XycPVDHdN3kayKmiMyHMaNax9mD5dm7F7jJ76gpNdnezAx/0BYrfz1PQNPXFRgwT9AmPB6YxU
HMVxsg6FXh5jRoEzVcz5baA45Nhz27VuqeKVJYC+SM56BB6WQzhfGYEdHZo8iUEMmBuCGV8yvQ6O
yfxpDeFzVToGS+JFQwQcUXar+q5dxghPtKF176izqi9TwRMLq0eFLn8V6bHHPaGQOaKkfNbFbUYi
sJwDfOMgW4+a4b0lZYqcOcEH4GTNz8aYmIeZjoYephk7sNF+fbcT/R8zJdtGDej8RNJfOJXwzTCU
g8nrnDWzfY9z3holm2I59YZ5xb+RL7BupGibB6A9fSrketBHhhMsdjdyri8rkpmZEitSHXvfXHWi
9w+jGb10zzu4p57BiN3KFeduvS2yZDo/v2ICyS1YK3GMInV0ZGJ/gKUm+TgCZdgEMdmbmX+OJidQ
eyWIIxhcy7ox59yWszfNNHznAssV8hrYo9FPQGswo6com/ZuHn1YeXAvoQmgoE2QMEs7vsv5E3A1
lSyJNnzrevxJlS/ix/OlwQ5K9J1xe36nKsfmmd98kpLhrpCuR+t+jCHn+RTSyxFN7ubv93lcTNfG
bH8Ufa2oHJoPDgOcGKaufFpoNBA2gmXmudr1+RWwLGBgOUamlpHNNpiSfkkYrHjpPcqCPvOnYz0/
iscUwyDJy59Fl4fLTEkNaZqdjGdnAGMEVBXLt/VmhnnxCBF3Ps967qP0pAYSN1049SUycq7v/9dK
PU9kh8AGwFv+3AA+fws8xHUzQ5EMjFE3kyhmPtFbj6/klLRmcHeDwL0Z1Uubu3IXojDGUsPTpTbw
X7tNlB1Sjq2dHuJhVlwkBzNoERjPb2reOxl0F2dkobUejSL4o1JNIrXC7T9q44NokORiaOHm7zJB
AfUg5CV+aZyWkdDU6SubYLcdJkcAxFioN2Etxd31lbgPJhwtd/DtPXGJ/j7pynDDMGuREYu0HWRF
ShgDvIudgfxOY3/d64RR2K2WnC0lyC+b4k8t7pq7GlyxFA4Vqe7m4sVqi4MeeDzFpm52Uo0/4nkq
8nyJgOjHGIAgFFrApMPQ2TYmbhVgrXcQVRP4OmGfuw8DQu77zPomXoYQMdxpjtVCsUL7tRNk0nD6
TP61Ipr4WoEtrl0PSj5gxOVz1inmYzaxbUyxDAE2IRA1uDS8mGVR7yxzhNg7jehcydAOK+qh6ak2
V4DRYC8y/zZLIv/e2PWpAz79eOGUFY+BROX2uubXFiaqNNsFldQqWz8NNn6pTrmYM/4ZGrc9tnhY
j06leYyGxM+WzRyqUmEfsxarsJnp985I8d49TDn6W2n4hwqEyfH50sTmt+g9DM2hmY2Hokq3zyvu
eQFaGWMncwbhIwHkSVJwMbH+jtZGI2wMnJyhpSaqR+ZJc+d25GpYibOU2LoukyHHy/Mrr9Q3krpp
LSocvc+HwfPFcFpj3bhNsTLc7jv2ourct11/6Zr2y1dT+gJiZUl5ox4uAmlSXpJrWjsbrN3BYQzl
7797KAAN2iKYqxPmgdka9xxcRjUbGxt33CRmGRK2Be6rzs14PXR+v46bsHtlthEdW1Ohfcq/EWLY
n3NpBXej1paWgkDZI7A7ml4cb0fCGA5djpRVQdeA8TddXS3rt5GV9ax0+EUJ3WrZRTRmQQ3XE4dn
B7ASPA/eafPw/JaR8DFs6miTlq21QvEzPPgoj/FkWoTXJlhwzClZWRVSgLCz22OVqo88SsfXLgqG
XR9Zc25JZr0jZDkpMP+bGF7YuVhWBqs/aB88dRMCZZw+fisL3/2BGhx4tLTioy8ReM7n6FGJeFjM
mYdv//qWGdLz26SNoHaTElBZ1Lu2bN0vsL/GIkPBexnSvLtPPa4HhWs7o9cDoZ/kt7Im2sBvbYvs
T771LOtF2uDESW/DMd3SDBvUw3jWQ66qDoS5Atu5sS2QENk8WDRjeQztZKLF9CNAnXa+TcAkdDEi
Ssj+9mMA8/gwMvdTGweM//N/aqZQwOEEICux1/z9x9eiR4OeV//6tvBExd56BkRjnbOloA22icTr
Jo1N9cSEN9JJEcn88oufgN6MOXrBsGRhAYx+DZRy7hyuy+d3kNuT12aJvxSPvWvjJfYnBlxpScB1
Ln/5TG4YN3GBYsFtD/0EGnTE99eYzu94pk8o+Ucz8u7hzNDfrGrwA2X1YbSK6KXS8QL40y4bxj9j
UsdMX+YiTxo9gHTKDp6LytiaRHOsng/uENLEKudhA5uTk/15ZMpKiBNFDThdodhyT504DTEzzPlx
3cImrdKqJOo2AkCT9uPnYPfbUZT1pQ/DV6jI4dmhAV/SrmtfmQNpfmzH7lrUY00jn7ADiWlZi56u
QlZRtk5HTgylm/KTdO8rdJ5kZ/Q9FF3nGeII/8cnZfHbEd2pyvLxrW0gKCPibfadWS+fhUw7VzNU
3vk1I9+zanKIjB6+4+ezFqEHXatIFR5fjFoZw4r/fLFqjwLR+Bat0jjAXT48iw2AoWdvddr2J+iV
JCIIqd0d4KhASsipmnexIeUYJ9tG9rnxNTGfWkWO2x901TivNna/1CUOh0sLCCpUF+RH5T9WVL/q
sdO8mElzc9qINVNXRneJRXBXYrVDyyetWyWHBwlP0bqJp+TvHYB9Pb81YVudbfRFwF+2qrJwlkPg
uDkRJFi2WhH7a0CCY5Ttbc7YT8I7Kn+q9n/PUok+MAnG4tz2tEKLBq34Er/SLzUAv4nbSM/AzDCc
0Ixo2Afhh5w3CY6qktMQed66KCo8qzhSSE4kFB4v1udAm7yAhJ3eBIFJmz5QVwK/GWbL9Jyqhm19
iZMYRd89ykq1dQH3HkWFReE5akpHEEgjD+V4WbFwJCgqmEOaiGQeY2v/HM8DH4pXlolQZ8pLUAP+
tEEjhwlADP6fs2pGosK7uto4seuedP3q9mb8gPtCRILRvVJ764+oLnZh6Jnn54N5dMF79lg6dxYL
EPRd+ulZrJZN7hIpQaCT4NRBbp2d7bnX4v2aSTiA+A3l37gUW+wAY3L8O6nQGy+59/PTZ+A82hfj
XEaKF0S89a7uTfqZODuGmXuy7bGCKDgFdzM08pvVY2dkbs/UAgnpU+hhwUcH/w7arCBDmLez/k5j
uS9aYvJkS3hFbndvY1K2dwv7ZKu1bJMdjLFMA+1bmgwYBqvkHHe+dbPMhqCuabiw7PzM8bketWFy
71WQExELaT4QQYNdFP0WKF333jkMHhDg7J//1/M/xSNh10nocOI0pNYOxkD3O5DopfxrGPjipbGx
voRpdaktjnw2t+HyKWx41k/SQZ9ixDkaCKdlNZFbb71OvVWMlrb827S7PWoISnvWuK19mR+LRM74
PKbcCfd2Nuofrim+ppiYIWEQkgr/G+fLVBfnjP3OemIZD46CaWsbo8UIirPLbbY0/NbZBEitmlkE
ORBhj3uXKw7UIuYBTr8lv6Vb9R0gxJSq9CkpiLDC7OI+/hE0FujS0YF6GVnBHmyDuQxSBi9CETpj
O5KcOC1+AMbwTugeb4ol1mGoq/5c96yTmAJveGe/89QwFnGTTqungEiV5fW5G9L02oEEYGNB9imG
UdiNF53VMKdRFh4oexCKOO2d7uifiLiFbcCSa2ua5a8pMYxrGKU/6zl0yi2N6Kedj/ci5GxMIv09
p/YkI9BFJ5OguCTtHoaRqDlOJCNeJnfktVTRqJ2ZagcOg5fvAjTCJWehsMy68JCJkZm5+Nk5o9jE
ifEAis1kj8yFSjlXrxyjExOiTTAG3c73I8Y/RoH2VQci2bFDz0Po1F4RfbIsSnz7qnuAqn32T5MF
p5PA+HrDBP8GOoOaGjMNT+2yqdcQKt1dRne/7ATG4EnD3Ob7aJBsToqg98eXboR7VM5hZgI0z3bK
SgkyWfFnZ9tBJCliEMlEKiKUaNTNaZNrAPh9+R2Vpdiylb/XTj2hlnIdUunchNMOVW8RmV+UpF1H
uz+IqD5CvkAo4D28vcoULmWlfbLP2NiIsHcSreg+DEhUo09lVY8XSKd1d3wYr4kNfUvTeGupKYce
P1ttqUOAOYoI4fjQpDUzxTz9bZTUV1PyBmUtwN+fgsQKII9Gxq+ox/RMyP1OYGvkoqyCdVIS3+bM
/F+svhXonBvjpqU5qTe7tz/rIf8h4d5rsbZOrbxBh2owPiQ2OfiT+8M9kO0vPDPZ3GTAb4C0yJWT
HcLm6uhBAe8JJ3IAXmyvplmHEWj+hgb6T6T1ULLAlY7Rrq6rA3OS/JJJXJTpp+qHYKMkA5JQxi6y
hUQwZEWFPWnjPwkApqMfuHiNwSmY5Jcs21ofjo72mGIX0ayB5gnmPVyM3qsWtTaDUX3ypZVMMJ+G
7QOla3t2ySha6wmWgAGvOV1gJjnqM1DiuK0JWAPn5FbybZ6zn7BilauWLQFZgSD4nSPkdJYvHlHc
eBm7TeeTYzbNdPK2hwpocp2lMlg7FYmKquMpo/dkeSDWNqzEJOboMXiZD40kunfSrreD/quwvV+5
hsMrs6iVuqiQYOALBo6du5Ia/YEOMDNwUVpbwzrPNOdozElu3qNugEVotfYd69m6zbAFZoH7XTik
WzFvM5deRYPYUnD1zfjbbxyxRpVGbCWkWPR7zKuiJlar2GZH7obJNpTkDEej5x4cmJICEJrysUlO
brIP3eEtTXO1GxyqWDIiczfgx0dkA3PZx7Yqt2HWn7TJMEjnHP8E2NfGlHkjGhPYLYLhpjahsQhs
1PIcxo6w+3NOgiWJOL6WYwmlXYXo1rW3QLR7L5q36hl6RyCjSzfCGDRp0l+BMYBWpSX+hukXmaRO
evLjfKu0tqJ0YjNjIqdqYTKSK5ODCqOUWSk0Ao5Il05SnhMT+r0iR4nKL9lXueDRCbbRqLSXsSxP
vS/3smoOxELSZVYCx96UPhQ/MAtPngxmRc4V88gdKY9XvfDbg5XtywnXE45IZOANyjAHfYeA4PO7
MMKM2dzAM0jPKnJ+eMd6xx43BpOpSRe/hRc1G9RloDwYZ/KkshgxOp211B1ieTSt2iWB+0IFSG6C
Xv4qHCeB41g3B9Opb0b7Hui4s6MkEAulpZfE8X94ej9LjeStzQzA+3nAx6mxSTHS23TBHWzDNwiJ
Vq6YvU7Zb7/ypo3tkZkJDsmG47XDMQaEhZOVRUnTVkeEcyDg3eWYR9U+GyykexkdeffEW8ViwcT4
RUMRt0ji+H1s4GR2oZ0CRYNVULPiAN3pfqAccK+Cz3yqgmPfiuTEJ55Dr4n/KYcuXUNF9Ch4Bjhz
sb/3PaTEcdXBM6m2SGzjrQ22b/HEX1ute3IS6yUKsDnbRn4RpZ6tnBgIvj/TSBSZFCsrAsIph58M
fch4LIqNGzkoC8I2POqUGBwM0Fs91AUioAbNo2abj9yuk/+IIgZ2en8YpV7P+b2ENKr0yjNL39p8
QKZJeq0+9b9NRCn0bGRf2oP5J2UpDWkHTGKh5WdT6GrPUBonW2SoTVjIDJj74KxV9TNwScKk92GK
1yLTLdi7LmxvhENE9M8Scyhvfppn7EUAsWI32RJNqpYF26BVhpB1Ubok6ZldYy6CsAPqb7ghFqK6
XQdBD3rEgxtvwtSdAyWtlVuqS6q4CQI751FabDx8yGwPHC0jPz6hqR/7BhgHuRZlGO9qjxizLhDs
o5M1BP5uFWRZtfUCYIGZlM4ZEWAV/qM1/QAsl7I95IG0qnqTjJOSfXgUYI+ES25XvgPq71OXnMa1
aWw5AdvFmLPPlrX6Qr54dS3nU4jwXQi/vPoebKCRC4d6GdQiziBnuMNc+dJZ/C7YBf4kfFTO/AEQ
GIKQi9AR97j77nhYreqi/s6MNFxkUQhnkGENnJxfOfSh5WgNnLHtvPYwplcZMs6IfbkWXv4gLh2/
NcpoJtZy0TdkuQdwWgdZmzunbt4xcU6WhcNpCK5Tao8rB7DswnYmXNYQtxaM4CWRcCSWx/Zvq6PA
oEYOVtGkjoYl2XIlHLIcJOnCao1o24baH7TjKF4D41J4Mt+E2qWmDd4h5koXefjOj32EgjpsypjW
ZWIoytSuhccEVwbOQFpJc8XYzie95svhFt2YGEJIXGK0i187oeZACAvGP2R3ykfLGgFRtVgEVpQt
q4rzbWyYhISD2mcYhpYqjn9q+G7XpSZPQ+B/txCzzqMD+8P360OVNCeI8xDWSeG1p28hKeI8x61p
1n95bv3Blf/Cdj9dGylVRR5EqHV63b7VhPGYkjotQ74Y2TFq21H96Kmwth6dJHNJjtFJX1pdHxAb
L2+ORyxjUJbVUoVZvmYVT+75aPFRBplxiSfI2bJ6LSdyeyotXw+WuIFOPlqjmb7meQMZJ+F9GL3v
Bs9p1HgrS1e/IxVxVdPFaDXYGuG/IBvGKR4gjRxKx14kuTwZTmpSiZMgCVaQfWvbgvNrUhKkGtJR
tZhyX3gl8/xiWsXZkJw0chxpFlli11Cj0rLce6P7u6uLL70funVQsiGuoVGZ+oyM81pz1zNZRJmp
Tkjgg5EhX+A7H7jLid0ZM7AifnvuCOG00kr7EN27aRf40y393oMYWtjc9sAjNqVLURAV1BCoQd8x
nDioRPGjdxV6WLxb9KlR14P7iz4NDlwZF4dxpNaykZBTva/NJH6UHcnYkHdY1SPcw6rLFanVTFX1
tLxo4142RGDYRYr0PuC5SO0XESuxbk1It47yThMetZ1kZTrfCDaneSYJvLAa/26HsxI6NbdsiX/M
M6E06H+VoIMC9LVDZ4ZMjQFWBQKIV9NTi+saUsAqmL3RfXUm19an2YHQPKSkls2RU4WhGeg3vU3f
6zPrLAGE6kR3GxTSqTUvrCTkBjLxsFCBxSA/aw50TD51F1hxlL/fhDgJhhk8TMVYURkR3inz+l6b
4XuaO9Xe1H5F5VrrVlVH1I7e5JysA3xdeMaq6z7KqiY40ptLr5SE7wbROZIDDNdV/TKSB0KgilzK
muPbJsV2ARSUi8VzDgBDqahhnR6pgTXw3ty3nOpxSFvPJzUCU6kwGQTlyo7V65h3+tZwiRqzdG2T
+i0gUS4HFBC7ehqGLdIF7oDa2rBsS/aO2opJ/lZidGf39H8Qdh5LcivtEX0XrYUIFICC2ba34w1n
NgjOkIR3BaBgnl4HTSkkXUXo3zAu3eVMd6NMfpkn906jxSa2NCarmWdJZKZ7aLruiCO3p2OIpaCa
XaJwFM4lASek9KzLExVHIY89KUz24Lt2jHAsp3IXdBZcEoosNxBszkwSED4pCC0kQpQy6aAss/ww
4vaaw+6XGQdPZuVOuxyq1SZTwxHU5g+CFghhtteClPEENO29PWOQ99L25BuehL5G7zliRIbPajUV
qnvuJIupTTUUcNzuM6eH6GlkhpaQK3K9r7Jogw/Tw8TUJVRx97Lj7tJRM18oiR048tYkN8iFuEQM
PTQ1Ki1XURhCYZeh4hYkrE2I7Zs2oHFYtaVJTaxxdrs0BEySAFozsGtJVPGuI5cDD86mg2qVjDTx
+mYYb3MwT9ZUojBjUXIKvR94i21i0NtS+fHOJZi+xhd4gmKYr3xVEY4HeVt52EyawYWY4MDhGypa
L7DpaYihMW2ZQRHrbcHKGhPH2oJi/Rm0lIs3KZVzSfCbg1a8L0bvAcmfEknN2KSaBppuCrJEvnho
WZT3PpN0xGE4WFKfeLkpWfWGtezDR3+s3hPywRuSaLQzdtsZ9wl1rkNMOhfgHR11vsDL7/f2L2pe
0sPkO2LNyGs9YmFCXEvRE2MO6qRY6fdT0PxpDd7OSrqcOnzNu0KFuPmm8uSgSC6u0jKz151LPkPX
T/0CXsSEEgUIHImAj+UMNrYPk89Upj4h+Pt0lmb3jiX8vWjK5uQI3BvI95bP86jJBDTte4kRdsdF
BYdNiuBHUGHbTi2R4i45ONQY6I6Lau8D+sCausUXOf6M5aYTKDhq27rwyZh+H52QAPc4iDvewfmg
pwafQvAqOfkdlV1sBi/88tr+WJNV3DIxlrDiFyQfiAvwrfR/2blBXY7PT330BCgQSBl19UvbtrNB
AY92Vr+3htLaK/pKSORF62oeuexPckXOYUL6vbYLhriYuq1pOOUDJDfKQIJ168TcNrssYkkjoBGZ
pX3p2rLc2qr+XXXlI4RLzfrA8MQrP/D2pdC45o+KtYXXzKVIyYUysrxtVsueEUV8ZNWTQcnXJuE6
x1bIGuiYE9InkC2POlbfo5vNgq1ie86h76vy2ukx3i0R5XVSiPM0DyzpZ/yH/sHt4bRXkE3hWULR
b0eFjv0zs0TN+o80ywLRoZq4d8ncDeuuLodzNOtdag7PoeUHlziZ3uxZTtDKHoURg062H71Sz4iQ
cQY2MIU0M/MaJXYhNrNjrSVGk73l4/lqnO/MksNjbbiv2PvsszHrZ1P9SBwM6R6GKwaeWDyUZoQO
K8fnHLZpkpgttgfZFkMScUyA0pgzJUuCw8B+uht7o7iT8L6wdzanXlBihUkHpJlDT2qaviuKm7ac
fOM9rSbpqsEWslNLJzxm9QMh9bt8jAdMy9x+ATERDLnFLxIJXp23ss8Zgw5EsAuzfcATh+GrqKqV
tLIT3UneNijgmgft+KnK6jngK18NCU4nbbdHJUEpxj/ypJi20YEOujaBZtd1Lybpizt81wemlQn2
Pop6aywY0umoJhQmwTQ8o/CDtz1dhQ0ZxqluxjW+q6cKNXrbDF8zlthtXBQTrWrluW160Nr9fG8R
2ZaB5CzsqCfGPxQw0w8ia8inWlGqiLn4NVG1u/WMsduOAG13xPE2pqD+Unj2cq7F9dBAt0E1f55g
Ip7z7mcKX+0i1EqUodrR8H5sR2yDAV0CW7SAuzk2xaaW0cntQSBFZUv9aR0tBHQMXvO0GtLmowZJ
6EAFn4AA00Sa9ju/Vfce3D6OB9ORNbXet0n/I9SxOFRG9sUgNzqhMdsrG7oWvQcOtjmogLPsk+fe
c0/YbMlgB2YMp41ozEcPK+PUO/pb5unvPqd3Mgl6LgxjvwLlR/lb+xKUldzmo5NvwZf/zgfrCZm3
3HCbG7lLefdll365uqCNk17g9T530JPmqBlpp4bUFMXzuhlQMmZwOyfZZ69ViiJU5VWzERk6f6qM
cJPMPY8AtiozycGMJ93ZozhlEhD5ODjJQ1cGD2lMT+oiW7meHndWJOU2HTt65Tx8STLFueAMHu0g
draxOBM6Tj9fzaI/2L60IfejhQNvw6Udd4x7zB46Ye1V+3CcFJNHhJ6m7vdKz9XR6qwf2Op69B+Q
jML+hilqHOwEMh5cay8d37D3/aodGN3QKL2tg06SAH8kwPpEkPRae5A/YSLDMu1m7J9TMN1N6iWl
xavljaUgV67jnPdIJhYqtY3R3qY7Zm7vOiZrq2zAZt8ZHP9KTLWNx+ZJ2R7bcD4dOoa7KyW6xxB7
BMdnoINpXgPQuqtLoJGmV/60VH7x6tzBxCuuvZZ/2jjPcD1k925Pn89s0fmAGleGebgivodcxySO
9MrnWFyaFhcid0qtuN/GLcKXx6UjpkQWNSjcIb11+2hmokkP/UV6+XXQL3WZGJthMGqoSMzXZCET
iKXzh6vS+CoLDB+izzlQ8HyStQDVs6391GbhwEDWK+P3ZFtvOjYsuD3lQbiw/3xIraT3uUnY/OvY
a67cIWk/BhO742P9GYf0Pec8+QVO8+qYWoh7TWP0pxScO9FR5kJoQ1SaXUwx/ezN2jz1fvkTMcYk
2IJaDE6TeFN5h6XuVQamfahU+mnZ1EJxuvrSsizW6L88BW3/1peGe/HTvc1jmJKv29Jp5aMez+eg
7Sx8J/E7SiPtwjnRsTAhC6KQ5/cAAf7EU/MwM4ZtxJidQxM3Qp95Ne+jcfbMRr/Tw3Iwa/jMg6HL
reskPC6FTXWI9YTPyqAcPPo5mINzsMrIWdXsr+uSiBHTPRjFNvyuJjcp2tHAmzLQj8GUfyakkCxS
M3ri5kIBDGc+AAsQBMW6KcVD2pc5psyy3052ezU6oNpG9e1gyucexynSl3gEi+nXEJqKcA9b6MRI
6z32uvSeQjCGMZGlrH0oA1rkx3RYZ+S8Nr3UO9VS2aC0PtLkQCmkYz7nXjFBErffIZtMRLqGkW2H
kl5uuVx0EEn64V0Z7QcI22xlz/QYTBMS4JAXzxFY1kyL8VqKU92SQ5xlt3O0hZfPtX9RvwkrXuaP
fohrSNkJPZIBkRrboo9kRqGDK8caWnMJFKrot6osSaWZybu2k/OU5fogKTPbeqkhWOMWtRs41oOf
OKuYmplVx3T8HCp513mUKPBaae7zKkPzaShjG+i09cErwK0Mf9JKrNeEdaH+hUZyGmeXeq3U2BWO
RzixrujhEPOTRbOdgp/NBz59zPzhGdwgL8T0NmkoXbVLEG3qP0gyVBc8pW+u2nSjCK9jGV4LNT5H
Fd4itwmfGW9w8bN+JiP6eyY5b+ufTRujT4WivPQ/tDC5zFt8xuOE20AXmeBcp3HlJW12qXSDl1Nn
6YaIHNsrt13W6+l3E4qNaaX2pcedLUf1KQIYY0h26aZICbprEf4qVdKeh5RXKphJq2WKqUECEu0i
8jD7+wMv8apj5LONpnDe08X6XfnQDCFw/LLLIN87SdxidQp2huN7WB04I5eAJXGsc51jlDlIdZjr
lnc+K6gl4s6PFRBozpcCwUZtEpu8wAgamg8El2hRqKzPtP89IgKshsgU17YHYk8QR64wG1PDpf8k
ND9H9oTptPw1RS3GgAHhM3fcH2nAhTsTDbg/rg86tz/L2PbJ74dH0TBmkrTxrRQ6bD1xCszSfWXA
2/NNML/YG2knUuROBic+WJgtnNlLt9ha+7U/uy9Kw5jvfa7jUWkC40YCjnS6s/uxJfs2mCA0OUrN
AuoCroDVDHp34iEdHPY5/DTGxmhXls+9GFO2f8iwC9GH52xbZf/umDYEwv4auVquZrPdcoDP73s0
UsYV0CrFHB11bSJ1YQbiygUPGKUKlX5kw1C2XPmjxIRevgGSf3MMFrW0eYefAoPT0v2KDh5AZzMb
vmFz2+st/PY+UNGppuzITH93cZifiqr8yc3uzZ+95IhlVq/wcjy1gd/sFUJ2YgqHKjsffdJBGNI/
J4f+GpMVXebjK8VQv13rdyy7X7zmYuOlyOFpEjWfNV5mi+5lLlut2lR1uw/GVD7mYHWNeN4lPWGq
ud4zUoJq0vrRli/0U3oML2wZvAcsVwoufl5h0bKMPyl1W7+6+kRyp2cdWEYKbquOqG8ffo3ILC3u
xX0zbfXIB8/kEmaiBsayd3aeyxmJpTInBZ01ztWWHAuc3M2J/OXdjjvuZ0ivY1Z1n5Crxi3uQCQQ
SSg7HLlfc7wDPBCl/o75LzsNIcl2oH6KCdKmlRVbhw4ZJhrOJUsh5k2NlWySNt44PiIJkH8ip7Hz
PAc6P0G0fO/9OKFWpjqhp+WbpsDE0WjUc8/dteHkXqHU8lgyItOYtbZCCJxy7d40hxo8I/gZPPIz
RVO0IuEga1oqZLRgrZFx/ppolBPipKeFn+2aObO3sSRCKQlkhfFh5hIPF9nlXem5rab0uQbaxzMw
k10nlnE0FJ/6tmJDMoCfM/V1EcIY5K69oboTNlIBZyLg4FZ8zcj5bG39ZdmBszjoChJPIttE1VLe
Wk/chET8RAnLnsluuNMNyYWOI2NiFoJbfbt3qkKuMytj8i/f63gANoDP27YxNptaHJl7kJuY434T
uM+lootT+vmR3C9UhDXkg2YNUuF3jyc+GD5CbheB6dFDU7jPVlwFWDEEoiqHj5byO55VXX81XPGn
5EdnqmHb+BMc+o4PIlV2PCMcTqlROhTGABKbF72IHTaAgGt6CJS+Dv1kG8KY3Hg+59K+QlkfZsjU
+G8mLl8cPgvP4Z9jNWCSpqn9QJ4h9oks0EH7zHxubO1kP6KM4LRzqUSp+vcC+2RF7ceTqvLDICmU
M1TIyaf2jyMCABf5gKMaYWGWtGzf55/1zKeSIpePSNrFKVi0wUVGcen5OMwgeDF3+TYTUuJXNajB
TlfXAGcUFEwPtC/1IFx2m41HTnrD6370S4P6mxosdjwXF91Ka80kfNUryCodV6l1VaC0oQPGY5av
/Z7626ni/+R5vAYESCTrnXwyeqq0FXusP94B8MYaZCKUdzhbknR2OT6P30WYj4eg6Guo2EzzW+cd
4wWeTa/Prog30N3sioesaKp1x2CugHi/GVyKswJZfqf2vKSfzaMeJuK3eFr7hDffX6ZGOATKKz7y
TWNPDX86K1HtQI1zkaYXqJCPfZC8D4s/2SFWZhkVIbg97qjHIHLCRze3mWTn89XN/Es7Uvdlyurs
Sho7w7L5kwf0d0u+JU4Pc3EuPNC4dH+uMSL8jADB7BvCp6uAVj9SkUjPOpnPMgqfTAt0gSDQPU4N
gO3Bo5LPDxeUhOAAUYeQYQIOEaZ3Yq4J5pg61znI+uMwkXCP0dBUBLtZz6Wz8oqv0e2CbQjQj4uQ
2UIfAnpqhOiaRE4KrO77iTOw5Jw8iVSRtQSe2WnLv/RhzexiwR9L9YIB5yzciHakmRg1QAjvUBGh
5nPjn6a+bbnVTasgrR7rJnY3RslRO+qsT9fK0UOf/N4wdhxxqHgJQXNqCEG9bW7GsaamBwucP/mv
7MfVkZjUStmNzZguUOeZFcHuOASLSI7HJMn2epp+c5XLV7PLp5bbCS284yUop3NB58K20dPWUdxB
tJbQg9iDqZlrTpMWd0FbN7tMly92415t25/v1FCAuQ8G2lGr9likMcg4CjPWHEw6bj8NRSf2Ux83
I/YOme1wBnRr6VEDTJs7DsOtW9LxSXaRR2GkadEfxoOjhy+zLzBi1hUdpqV7j+TIeRPNYFOMYrNl
nj1fZgZtc1bYO47BeCc6nnM3tQ/za16anwOJoOdwiYiM2Vcc5MU9wfA7lX2P+fCAVKEvtYuEBASQ
kNSYE7FB1MF8c6oAi+0a6Tlo5vGPVFG7PpUfA8gQLLa0HxFhQt+w3D8M1CSCR3zvyDHcux3lMYES
r0YaXLO0uAo7rHFwmsYGX/NjRPAnSRN1dgq00twUb3qgHWuiTabs9O8+aYsd1hCDTYJvqv2IJWj/
xsZPrdVnmTHpaVmjZ5ePcJJzSQ/AW0U8S4dmcTW6s41hAbG6b6ut1UwvrW/S6tVxLslK7gFhna9j
QgxWIXHj6BYpkQBXFMkKFsP8EkYx8CKQE/B54s4EB1SjSPpEdhza5+k7KXeDma/ZgRKuzxEJgvy3
U9KvjZPr06BScBPOS2G5EXAhjl5IzuIspwqdHZ8aZVNvSXkpIIKDdOUuwp4KypXRFfWKe5kQGAj9
E4O3Xb6Y9ycGHV08PIoKoLowbYwjUeCd7OpJwUvyun3mYULDe/EZZNpY+TOg3JHynVLjTDdtsTiB
00vKicp3aeYY/+QZ+q/VP5uRYiDMx3lsgKlnph09Zq6J/nCfG6BqkeIuJsaXFR0t9SbBELsr2qfa
LyfUvyShjtA9EWUOd4QmVmEPv7oSckcmxT04c7RlQEN9SWEiANjTVi57t9sX+uKb3PZH19hWKfgy
D34hfsKhN3ZTYRRby/CyTTzSbMmll8kZFg/9BQNiCch21TaYyLVw4NyTghsieH1Tckpy+rFHJsi+
ninaO3mG2QKRNt8EMiPkD6oQwT9DgLOcC0m2t8DlZMQSsguCakbWQG9WunocO30dlIWdneNDjQiF
BTi+FiGg4ohbe2rVyBj0/pQAZYwlRIKgT8vh6BkHQ4tPOpJF8jwgvkf8ZZRvNP2qWApeuay0nLLy
0dB3EZrjaTTrJ4CSe02SlAVPBeex6h6E6Lie2tSlGNr74Djd4D65NBmZDTfPqosLwunaYG1dqUnf
GXUvTxFk9iRyu2tN9m3npQ8WBX8yhoZhorPZrX+wOTvR1GdEXBh9k4gbsCQ5AqtX1EPtctGWD5UJ
I99ScfRAyFeusGTg8gu8LcWjYCMnTk0xrjisSbl8HvnA2eMMyiimvLKiUOK+bVR7X2ZUfhc5s08U
vKAhsw8lyj17hm0gxBhcgKAj2I3nHnybZsNSenrP5QmXpYeVs2DYj+jycvOFipKlS6SGswcPhy8l
Ds4xTnqa7NOMAT6S3u2PcTrMzriAfao4XOt10a4WHlWXDnwM55ZEXYL1Ga/aK/YkAD3gb1rCU4iC
MPZ4FTmZUfNMqCplfQ6il0r5y8lFf41lunYMf29yzn1k32of8WDTcG3FSyGFUOvbC2HLAcl1xgqI
9RWOBob1DFuz24/XjN6FGYPUUeF4fW1LYnYzbXujNFzG6sQsoxi6QYyV95V2Au4Ds/mkdfkU9FFx
bxmakmD+URpdSVmoVl/CiuYKisqIZeq4fNHBT9zMHDzHqoUWxq9wbk42cUvGF7ysEuR/ODUznmkC
+11VkcLraBG5TqHA3t4xN6nGE8TCBzkO0+VmSY2j3FlzSoyuAxYIIKd2tCPrSHej6BC+8fnee6Jx
7omzUz88ofSvCEfjdBT4KbWVWmurkd/ZDWBTOJ3z4nJkXqRcTjqc5kkWEy5DLO3Xfz3ciBowSne3
jO/th3JG5Ik7ey969TAzS3keg307MnQe0tI4QCU7mkBanyqGwGtAnswwDWLBVB5fb3+/z7EIBLb3
JkcyixE+JNvI9x5nHI3Evr0xg7zJ0PTvAI2v/XB/+261nMM9Bk3+GWskfDjp9JUwp9rmcYbJ9MY3
MimaI+9DKAZZF156nctNivxFbxAmy4ozBMxgtrJKT/vIgPtJKWN6GXT+MrT1QIg1aEnYEcTJPEJ+
PDw2G1hLaE41L6yRH05rmkc5YqLCBhK8tOVRLTG7HrjYjR1bgL7dZn0UckACVYdIQwVt4U2Yp7Or
MNtx4xB+ODuVB75nGkPamVkfB/xwhq7krzG3Sbqh71Ly8zIV7Eo5QeGNEOXvuZyjc71E8AjgwI2Y
pxSPaDxeAa/t47ZO7nAp4j6N4RW6c549DY6/m1IRnvPZexa3EGVbNPclP2sVrtwqLM1HfFi0Hkj1
1YdoxLgV4sdSjDY2K9661GXcMibd/GNMOfEVw0MZ6/qVqjxsgPUYXbPyB7LwcB0WoGBulaD7MR2O
g/dh2g43mH6si3X/lyHSiuJSh9P0kDYcsxUdImtdTGfi7u2jcjgs3jgwFMT2WPUqnLX0Pe6cErMV
S497LiiX4teB4zsZAV0+XVg4nj1IABvo9NWbVVWbMNTVg2VlFdy9gg2p0965xoTOkJScqp1KxthO
7R8MI8Iyu0y6rSUZo4dhosgLOmtIrv5GHEo0dio3Tq8iTyluL+IUuAC7b3LGrqYuFpOFdaILY6M6
8ydqU3GaYnsETlu/3gB03pQ4R0Ylzp0Km5m9y3swJKW54GHy89SqdVgi3kxTjP2xTR2CYYNAMtUm
aviH6kfuj2n/kS8IhgFn4opazGGX54CqyMGdMg/sZRUE+c4RALMiJ1ZrJwrSkyw5EncswA828+Il
A317UbEmbOs6nfkGPSyf5BpusUQ67MgGoTevKx7Agz8N+oATt+CavDgFnWK6tGhV8RIGjsKzFLZ3
PyxhXdBt8S60STsPHkWgNJFy0V7ekjBuCaxnqPL8ObIhDG7vDCMOdtQT8F/pRoxuTU9BFO96FTJJ
noZT5UixurGMONgFq3IYyicjVd6OIjfNuf6//nZkml/gDrx71TP24PKcH3I7/onV/JgRe0/GSu0d
VMjtWAlwecDS7viFXRY05xvOq1lwnGWCYFOUx8SUb1VM8csCFFQODvv8tmMWBc6Ibl7WjfiZUgVF
DYVJHRsLIoFK0BdlvnPbHOtAzfUHbCeX5MpHsyLgOYzR5oZPrIptU2jzcttsq8T5ln2sIXmkw6Vb
fuhNMlDQysQhbe8ZjVzYpJf1/b9+KPwPz6rM+3qonga0BM5L/Jbjht/14OSn289mOy05vA/9rj9w
I5h+2KGvSFt32BFqPgRycuwno2y3Taf0Z9lxxsVMaNPCXCQXPAz8hkbQkJjWOPe8dQILgj9OP6R1
pmsoOJZeH9LzU6Q/8t5jVOsa3CyUKxAlFoRtrr916NsfiddctPljbMLkN0QbfBwCifovNYiGw+oY
h78jMyZs4ZIAgP77Zhgw1rCifKDxaq8hVdOM0U5kuAAcrIY3hkyHQWAlUNZtl3oEa+GdyEm8ZUVh
X1XydltowzDIz5h+f1CcYK5ZU4L7sQ75IsroIaWq7MkCYzFkzlbbMZv+0JRXTGWPMPvo17IjvjnR
OneGCD8HIiAnApDhocxpkbihE3Q0PIxLyC1Np/o4GZQ7l1PwNAGpu5soF3ztE4HK5qUA75bftJc8
nGRH78aGo/rMwt1JIz37uM2v1ZjVaG+k+ucWuJWhzQlImMBR64GV7XJ6eoZ0yB7bmsW4dVB0J3a6
YzrJp7HlqLBKBwgAUbTgVXJaWyS0shCJIGn0faKIyhsCv8HCJZ1LuvFuG37j6wBnO8Mqgn5Gx5cy
2iapaLH7++aQl6q4FPNe07YerPPSI7VdYaah1y5FdMTlNhrnMSaxgve3vUTOrC5Jdr2tJ0ZUjgcj
9Sg4zAKTQhLmQhStmIcbwG6egvmITsHFoWfE6GVN8gXO4NFjxbo0hAaBeSv/aJpZsx3omtkOxM63
lKSM1PP+uZ1wCvY1rq9wn6yh83ZZLrLz3/2dLrTpofLrN+3IAP2W1Sh2CAZi+Gi2dJk91dCJ73wr
dZ5SZq+zW4NqNZ2JY2lkIdb0R+pfmNZ0NJGRlvfQHqfwyIdSrfuAxqaEgMmG4fHJxFF1TzU8c/EF
CMcsyX/8+yVgKjTw++ia7uaofp8wBy5mO7AubV2fKE3EMIjL9eTGzlto0CQgqOI74Q2IDlDuXmqc
9oegVemBLRbhCZgRr+Xyl0DRPkDWXSCU1aNrEESjuAZjCcs/OWK8VKr4dqARdG1fvUS0GGABdNGA
XH7GAX5tkIx/KQfuVkZK83ZRt5fULZt7Um/cGXgcWEumH2S8q7/bgkeqqteUlVjE3XeoBeJSVy59
o6a63Lgxvaz/E+lT3jZA20rNlTNExTofcDEz4Wd8IxuUvRp0b+x8t4wEeKwoECNEmDERsjvbedRR
DbagkEdsPndpHtfrG0ZG6NR5iCg2K0Ocfnjd/wAU4engPwYZ70lNg6lQ8v72pdAA7tR7TW6NZTU0
tnSpxHvkJNxnrTl99DGz26JllW5C+RwMr5AO9nOexj+jnDK0zBHok4kb7LKlyhB+zf4GgO11Uuz6
zH64lRJ4C5ZRkI9sCGCvZkJ7OOH+88pCfEYTAK2Ym3ujd0yrANv/supLqvNkE3lHgROJLGUCime5
ZLU4BLey5Th5u7fV2rLWmCUwji83NcxU0bbNk2q/gDUJPyR/zAgpDf//biw40uLxsw+kkHG2L2BC
HQ7OkXJH8lCei/2w6catdhlG6xt3QKT5caC2ffGcJdvWCVLuJRyR3SVrDGmAgUYzfrUmppaSVkyg
0qCCKU2vXv7+p0EyBP1FbUTVyDfbB5obpIk84HCQb9qny3ayys+y9bJLCcKK1aivVn3p2huB7etJ
Elg6h0nzPTpkn248y0nhYzGnTq+syveep7YLNkr9obeCSKqV80NtMSaMHVY8qx8Y4tAB2BP02/mF
k9IpF75IiEP3irWnWRhY2FH5oxrdpRrM4C+lm9eHIzpmkITQeupJGiA5IWLX4qQzhDiJbleC2vfM
o0jujJmmUmMYxVMZOiipWfNVN5PBGB4uhzThnSm2nNtaeVs1WT3rsrcYCZ/BqFVrLoLQ8QcOgn6F
cHD7qnIRnzH1Rpuulv1BerCSBsMOYF1ZB1NEfzSy8S6fCoarN/LxcMGIUhwC7Dx7SrAv9K0mL0V3
4URfU5NG+Vup3OQFIIj3d91x+AAsf7Nboh7JHFEFVwXOmsfW2ym/LU+0xvM4ufazAw6l6eCGe7H6
JpVJzRSz8oQg9z1ty38InVkIce6fMgvnh9bV73Pi9DsxxkgDoRO+VDS56NjdzxhZ1jij+/uqMw4j
GL3DPDIJZXZE0jNPnDsr4kJWxCFW7R6U3HKANzpwrbe9ITJ9dguasXl057vImhkkspINHp9uHU/U
aXOomlxCzzJG8S1L96gxyFycYPyMKAQ4e3L2z6yRGQQYZl45a+xzzXoWFvPw0lpcUv3ceWPZSn8l
ef/oFIWPNyQ6MVmbNjWq/mGqhbrz+diuMsXobKx6b3Pb7ZchNzLbdLl9zVP3TMlW/SBUgzYtOBfc
KLC2MabHuTOPt81MLvFp5Zg8xlDdLTC23owos/zq1EQf0HT1NU6CgRfE82mgUk+VGCzeZT84yXx4
dHLr0CxR86a2Hlvan5zZ1afEWpAI8wVkSU8HN/iaKZxmQBGcoHKuf3KBi0A4spksagAgEBefRF+n
Jx4YfFFzzxndhksrTa0e//s3sjyUB4jzyJJN/BAuksKUh3+wi8kdgetv5FV7p4ZK5nBfk+gqSepS
+eb7J66UPzV2G0bjrF2GnYHyrkPcfsupIi79Ex3Z63AQ3qNdps/k4Tp4M5G/hMVYTlo33tDswxiM
YCsCslbr0syP8djC3KdI79oH2IsaP6sfuoiRrMWm0a3HurU3pD9/4K2kmYvI9lrazZ8ZA8IxxxvI
vhXRRI0n6IaLLQKD6S8s7+OcEo1kf4z20lHOlTZbjjlMM4gkiKtThzF2uXFnVuN0MBoQ+Aur7T5W
Bd1ac3QFTRLs+jgDQj8fyGKhASmkQTg/OJmWKhpoO/GSVuBiDeqKqUoKY7ppXt1sShHhAu/REOmJ
FwYaRU+W9fZLU9i/Sug0a1kI+OUeN+Q2SD4bXe7zIn/vGXHeGa38zFx0wTpl3S/FM97A4VVqAHFV
b0Hpuy0kSNZ3RYcqbFbSfclS85rEgsxlKVMqQobi+O8cYa2INjOxcsWzHz7FIzOnO1d+zT5gn3WG
5Y5WNQKzjWLzecjCu8B/FcarZ70p+611XnCorJTlrjyS946NqZozj2UbG9ZbKLtraqsP9EDZIFa6
fVce/G7Ttw2Z9c+pfWz7x0Xo/XfTiksPqUlysnDuK0nK3chPwiQVUjvR2xjRHYui3XDiGskxJvBH
MW83f6AMJXNyxFhzQOz+NIPFMKucQ9NOwDYbfxXbyBwDEOrGbt/o4mAOGhMexJz+ACr+Gd/mlnQW
O09qPQ9j8FVb7pbCU5OsT22ss0g+tHV3sQCJoOHzVTjpIScrGtHwjGQvl3rk5huH0ivdDby7Cy/a
L+XR9tIFtOPg182Gp7jvVoHJlp+G6plLJewjpsako7ugemlJXIAjy8iPdIgu09Ygqo3deQgzUu0x
HGdIqcJnstnYTLDmeRU5hdhGAlM7zk3DNqGw+7x9tKwcaAP/t/8uHHv4S2n9nz1Z9v8h8zKJDRwh
Aul7wrS8f7Bm8Z84uksrhYWGwZbOaOFOOQmPlT7bnqvP2J+e8KHaDFQj/TpCfMpnMDMLpP6SlaQy
PHSZVePZQMu4POFnYrbPMzpSiesEe9+QJAwxLZxQfX4NDH6eOXhRR6HDZBe3pvxQHngdXxkg6GfS
TnHg/Ks2pf/7LcI/dR0O7oG0LOH/o6tsYIkei8znDV3u7/PomON6MugFImyMy6Aq6SRe7uyG1zZY
L/EaS6qmz///Cy3+2ekkgsAh9OT6kn/Gw8T7vym5MWNs1h+GubECGdCz7jEvVJzWF/ToX3LT7SxE
+MpaGXSrbUKbfLZkLknlYfNrJnsFSJDS6H/xhf2zbWj5wlwqGF3HDmgburUR/Y8CG9odLYP2dcYl
FB1dukJcqkV/IR3bLJTU50rk371gJmCUCTFYlaJV4ZpfnAe4az27+hevlOss3U3/AAo7Lk+XTw6H
d83+52cyrkq3DVnG8GH6q6ra38ioFBxYU1dvmAcNMKf6dh+hr350fv1tUh7+3BLDPmINK3cMtIsq
QqEz2QQ7K89PVNQSHww4dc20wmLyKh/RVsQ1aCjBzmWvMGjjhZvN4I2OWejATI8io50fgKn+Tlr3
P5g7r+XY0fNq34pL5xh/AD4kl6Wqv9E5kc2wyc0TFCNyzrj6/0HvkTV7ZMmSdeKqGdZwmDogvGGt
ZxH6Ntj311K9SZnlXxPMzJdr53Kt7n/Mxw2FSxPDJiw0qnmOgjjaXs+M66AHjmJNiginx+QHbz+y
gX4QVENGLBsi2KuL1TjfeW3vkoZUrVz1eqJCDnbW8FTCUD7gNL658kPY0yYXzX4Wqx9VK/CYBnpC
oT74PfOCpOn73TVjYlCNN8a37GDm2WWYxbd5MdU7LwOF4tkdSpJyLeZaTZs/5NpYu+JHlEgX6Du0
mMbCIihiVQwN+WPVAN+5qvEctSG+TZSGw7vMvggdbT57KAsLsJYs3500PODxa246rHQLk6YfzGK+
GyMjfeJFlzj1wlg0d9enAgeUpYankRLK9UI1iIQIA3wtoW4UB7tx2Kd13lfi1c2aNXG+yxTuDZBc
yjuRCFLaOsOElmsBw5IqW8wh+l6SavHZ6KqL15bl4IixTkZavhrsPj1VTnVnJuX4KkfmmSQLOE/e
wDLdr9LhoUd4w9Qxay4jRjvierc66Wsr3a/GZ3/kAs+6JF6LCZkXLX52GfFzcbnWxxfVzpjAk1yj
T+U2iIVxX3N+awyBAb63LB1mhn1rISHLrf6oj05zkrV90BOYoJZ/16bKcGs1yTDPr5ofNN2mackc
D9mZ6wQ0OzO//UqPhD7647BhGbpWZ97KHGN2LE30JoLcazsKnJc4DwHqq+9OoRacrjPnLe/TxQTn
YI+XiNsub95OMrrJ5jJHmGO/k1V0JvO4uoSsAisH8ZU+GnKJXpxDJdDXjtZQ4eR2peEZr95LDDuP
HXuG83991pAeDge3LqB6Os4tugPyPbrB+mbXLSeGZjOaVilM5j9CXqxgVpU3HKjjJa5Fv+qT/NNE
MwK3KPSZY+p31767J7NkT+9HYgApXwgYWShXIpEI8plBaRPx3ywVN57eIboIRL8LyglobGtMNIQo
I39cXCfmTitLUDvqWIxGO0DYo/hH5NHUsUGfcAKyieb8RK1nTAZ1oNc9GQW4j1hWt6QbR24faR+p
Juz7AO/gtmgkPbvvbK7D4LTzuHs56kcZGQ/ktsizH/FB5OETVEDQNFgURnUUd57SAbFSW/AkauUj
HinC4xQnJ/YDw23VA1hAxAK/XWWnY+tNfbCyZgRhYWn1IfTmPWM87a/QvklavyKYrdJqz+h8HDcP
Sptn0iywfduHawnrAZLQC+OYO327E4o4NZGd3nLXSYlwwzKmAoNaM8v0YfVNtduKpLkL/LpzFRNJ
0yT7y9D6+en6oZ7Juz5pJ0iHEm0nzDS8NzM3Tc3ufhgji3wR1HOqBWteSdG/6cxWNyyAvtLWwuhM
KbpT7bVBdgirdIJV7Am61fW2jNxI7PrB3pgdqzyhRPX6+ujTSeBzyNPt9bPMPsee40bzPdPrdhHC
hQ1A5+GbrXl7cBDaj5n61HtAGiu4VRMxS/vO6hNArkRn2eY50Qfme4pQ15UB0eFaxKcAIprWppqb
6xiMySgAIAjdBg1bSjzamx+9gG0rG4d3m1U+4jBdpBtwHofwij8N7IswIrk3JS62ymmibTGiE1XI
j4QeM3HZghaR6dUJ2W+FCRKH/0A24tIZzXHDzRGcpIzPEuuiq/vGKyRVNt94p8/jZL1OOFIOlcCg
MGqRddI4R066Cp9EEzA0xhG6Q8Ia82BUUBCjgZlw4hWM02WVbRsjrtE74NnXar84BvGcap4ROZ0k
AwhrDP9IHhhTcFzD68wt0DZ2Qhd57c9TwnjCRFduo0afcI5RPxUW17SpanEADkPGUN3fxMbAmVA2
GAcxm87xbvq9UPU9CNxyU1pGhvVQP4xtPr5kkqidcWgZYg5ihRce1HQXvzJPsVf05MomKeJvRu9p
Kzt2YBsiW96UPnrZbFK0Az0qiKIeWGwfqdtQK7Vtjd1XYsg9wsyJN2BW67VfFPZFpwFe+GX/rjNV
AZ+kNivYcsirE7RlHnCFi0aC07pL0vLoQCL5sb1G0xIvHXZckJ6Td2Ws8DPnA6PY+Y/W8C2WuK3E
0SnaZ83sQVoYIF6aSO+eOvGMQ+n8YwSPudLmKPpMhoex6x5QrjavSjSdkSxmxSRcUWbV6krEYohB
fqkMs/p7M44UI7Nso7LqjZEx0zAKQY7hNJiujtr12Wz1u3EblYN3pxVp4RY+oMftWJo310fV8ryZ
4scLVv7xuvKV6khxmx+Qt/CUe/FuycTe13rvHJg3LnO8+2u77dpDF4KntDo2ul6LOMSsZsuZkUJ4
7iYQqP4D+m8cpOlFjnq3ITKuc23Hm0WpAb67btsaYfiWjj12/lq7jNdGGNE1Gqd5JaklXbNJy75F
D/Pdi43wSej1bkRru8p6VT0okllmTyAG3g+Wl2kku72aA1wSZf86cSmERYBnUMOOlLgT+Lh6RJdW
qggp5jW1zIJdYoOvYgG4FVfwoU7QsNtUYLVUpyTPr5dfSRefGm3iPk9a5KyGxDuDH8iFZYj8Zh7N
1sBMdqEmaEE5HdIfMHEci8S/UAmvGawgKvUReiAzZcMpGIsHbfaoUKzCdxqCmzGxK6xrkiXyvKOf
MAezujz2nJiz1RWXqznG2HadpyGJu++M+QLmO1bwoM18ND0fHg1BvBEYD6Y5OAUvpblRlC9fFYjO
MwpSsi4tdo16u59E3m/VJix+7J+j5BscR/QQM8sQoCQQ3EzN9s2VmJ6m+bI0xuAWKQNKumrW53O9
23UzjTZTDz0oCXeaX8k0H/B2tAmwt/li0s4PrXWajakmTwpuvX1rgCAJGAVVlpI/aEa9vyZDpOD8
rmsPVWe2aU4mgDaCE1BJdj1w3nkZHlu+volBSayliL/P4oQ1VRoLsApU1xVeXrQcWaItj9fu5t/f
h//wP/NfG9z6T//J5+95MVYhSpLfffqnzWd+fk0/6/+cf+q/vuvnn/nTQ57yz9/9llP4jqYz/2r+
d9/101/nMf76HJavzetPn6yuyeKX9nNOFK/bpLk+Up7t/J3/6Bf/7fMfyifXaL3+dj75/jX7t9Pr
+Plzpvn8Mz8yyhXrF7Ck19mB6UgJTJjWuv+smz/+QXF+EZap4s93JFtcoao0cb+mlFvqL6pJwLFl
GxjkyCogUGYOiA7++AdL/GJrJjgky9RVW2dG8s+klOvWz53k9dcToqzpukrfbeLn+LnpzgYW2kmH
wVo3yg+F9OblFFLyoOA71VMOftvREMgzD6hKZjmzQpI9B/O8sX/SkxwhgjxVM8+gGrwHCCUvXlFt
krZcl7p6U8YTeA52wHaFaZK0KsDKoGIDeefRmC5qdEEUU+NhGs/wB8/VFHzFTnLr+dmLWW4SL7ow
AjqXpvWg+cNdpMCTM+IvVIrnFMUeO/l71QQ9EOGX6bzgy8ONh9tdShrTZt3WKAqlPgl2FBQcAACf
8/JdbtTGefD14c5W6v00E7KrMCfiJt9MjkS66UHXg/GknLBpr3y9vdO5ukCMMQgXahOUFBo6wOaU
SkMnVqmOFt4wxVwqOkDzOtVgDr8FYkLLKIVNoJpYxgl4Q7/KO7IdMn8sTnaYF6ek8BNCL5BX5j6a
/SYGse2TJ5JaDtl0Zrqy7OHZKhC/zu1eLwdzzVM9NXXnLbKCR829/C3wP7VEXZomi5Gqf4pneoWR
Z3cEmSIubzfKkPPsNbJcJmQo3DDTb5nKbdqJofcF9rBjFFUdU3tEUapzcR288Uig+ng0qzsi55ha
VvnGLCt1ZUy8hBZ2a/RCsUDaYJE4ZLPQw+h36PHCbY0mJVIrLkhDmZ6JfPgAqm+4ha7dot+0AOKP
s+km3kaNAtYWWwZyGrfs5AfIaJw2Q/qiVW25TNp7tu84v3X0eiw7AWExSBkOdTOKRUAihIEeImCV
BiPwYYoVZGFCuGRhh1R1TwmposuADB2nw9lf2vgFWkb9YRi+F2N+bKhO1OLU+eYTZVDpJrb/XhU5
awPah4ngSb+FweN8s/HRpP4Hd0q62+5JizXh+oGB/Cwf8HDLEkZjnNP+rjoNhag6SoAhEK+XU9Xh
KhqSQwgLYTmG/h2YeX3JABHCGBrhZWJ5a+TDBVs8Y2sTqxYzbKkEIJ1+fNc7DRepELe66gkCJfbE
ZkpKtyhl6mig2kVubzod8mm9+zbmHHtproUILOQpk6lY9zMRXZv5OaSwop4fgY4wJ1h56OQWxyai
3OtL836oMU8p3MoWkeyBUebpbqpFjIAjYqc0RGvTF3eNT/ObyGHH5qPajkx9pOE9YW7HFiZYjE5R
8U1o8wrNeaB6YjYcOaADuCfXM7yqyN5b0d1YXBA0ByKFEuDXSckE2ET0HUWiPgOoeYmmEqFDU6Cm
lv6+mOk8CJBUfj7GQgNaIF9NtNDo7MGtKGF75xOARvQs2xf+HUJdWbeTd6uHNnuttonWGpcW2RXO
qqD7KFJASn1+6eSk7oEV9QcZ2Vs4nTraY2ZjwvAPRJM3K/TVL23jf1letrIQ9RoyucUd+O5MPK/U
4zQ2evtesUD3lKkEL1jBlTFK3pEJslRG9MHCqEmoNcySXGF7V4lIcYNsGiCDFenKM3HkQQvAOGro
6/AIINxZRaCtOg0TmK5D53Vk8dCzL2K+xjhGscRtg39wIQLxiGcJeoDBlW2U7ZHzmJkQea1GoXxm
2JQDf3xUPfVQjK4NlRbxCdxXPNOvjj/glap5vbKhAhVuvfo4gWAlRBD9QAEVVgrBGN+wTHVWYIVW
L0RUlss40ZDr7tU4ISPJ82zoebipuEPs07QAeIIkUXuUI53rJHkeeKI/h+yVTlKQsT1xpZzPNZG8
ODknrJZRUgTZs5JSuHtoj9uw+B6Wtv0jPe+fqmH+sdrjXyli/i+WJ3+vOPl/Vfv2SiVyrXN2H3/8
A7XHr2WJ6fxim4YpTWY3OjQOm9TyX8sSCgxh6oaFo0WaMFLm2uPXskTVfjE1zaGIUS0IJ7ZBjt2v
ZQlfYkViaA7TH6EaJiXQn4uyn0rQv5Skv925/BzvZ8z5h5REts16S+NX6b/Ltvf6ceBoK/DZ1v6d
lFD+fPOxFsU28ceNFXxghn8CXPr0m1fnv9n0/Lx/+Ku/KuctyW/G/GVv1Aw3QA0GLNcZwpGBu//X
/sLv9ixpH6BTMnNrGUVoSMpDlzY/zoSfivnfvnK/K+d+vHKACtlXCMFq4Hc7lLEnF69ueA4o9FAl
kbw3AGiCPvz3n8hcFf5l//DrS/WbPzO/lL95qQh1a9jV8mdGFBrV8Ki63xBk/w/PZV5i/PUfoSjV
DEt3KFN+/iOOPZhYoPgjRbtV0200vUOnW2ABjE5//9no1x3eX/8pCnUKbos9z+/eehFFYM6cxFpq
JFAk8Fo0IWdeDZixDLd8xcLHZneJ51Sua/rwlEUTVJREeVf8d4R37POGRYqqxlwHqIiasl732jOq
myUb7bWcmgd0+eSAI1g9JZSt4UBx9mlh9ibXNLGwjeTOIlbhTseAfAlhAAZ2VKoSa3i4CzD2wJ5a
qihTmUcVxtJzvsZKIumEIyeHRdv2t9LOX3sycRFJYA3z1kyxsEW0a2F+kEZCsuFzn5DccSwbXKvm
nLLSIfvu1nrxXNTAAARrDEo0QWxZmrJ9sOBoObcDEw37q0tTNywls8pT5RE5iY4wzjFC8nrkKmAi
bMqYJ+l/F0MP1KyhauuzfTZJkB5z1GSOQlTZojp3q/Zer3ssa9E+Yqrs1R857njjVEc6BLFm0RfS
jcAAtDCUBJCYqHrX1HVWnVrzthlf/JhtK0B+xtjw+tix16zsF/zSONkjWICV3hr3lulsHOFzazXx
ekO/krDHFIzzhVQPVK7uqN7DDsZT+twB/tPJeeNU7I13o4BDTcpNlLVox91RFtvBepH5JTEeB6ih
0tgUtcVGZEtegOuN7QH7LMrpG9YCi7isdqrqw85CMd4/m3G9Sqp3NI3dtJqz90Ll3YyaRU2ebhwR
A8YkugQTAp1xUZcEbCcQO1N4Egx6FOs2j7yzkVSv/XAxaRTmvErL0h+zObOoI/ikxz/QaPqdHpv7
oKB5A96qzPmhg7omRmNBzQCpC9Ah1mceENeZg9kTHefBTdM+cSWi1eSiuh+2nQjPftyBFcYyrjxU
1PQjhIhGYXZGxZ4dFTJACiYkjljlCbgbuAg6wQ4VERWR3h4AUgI/19ZtV2xaFjsKMKqg3KpD6OoZ
c5IyIr19PGhDsjaoyVHq7FtkdywYsTQ3d2qlHRrRPhS5dgBp11XftBTStglqy28PYeRvql7emkW3
nuu/uK1vBjXfcHTuyQR1M1tZaR3cNrtfOzVqe+BwTL4xf1I3Q+0cm6eQiJcs/vCraYNdwVffDJLW
BSIFLT3FEhVkuAa/6Tr2MTE8109qtnPgIWKZbPNGQnFFixv3Cj0HKE1Md4D3dxYHvNqeCoOkzcLm
namXBjBivQy/62CxYWadqyRdtq3CzJVKSfHkCrQehV2AFpadmtPvMVG7sHZH/1VM8arMctcaOERx
rtGDsjzoXUsH+CCVFaOkFcUn3MbxMihfVtASxmcEgBk9hHT+tzkgcwIMqp1Ke3jBcNQc8xhDoUrc
T6u9sBU7IufBgKwulOSecXyXHwr8IbZ5mOLL3C7rpBkZhJiFkqdIsrkuFjkMPXXC3lTCQMYTkqcl
OgYQ7jV2xa5Z8rz2PZJzUXLSphdsX/BY1oVzRXCuAjvZ68P9/DZktGzxW9s5kEcm+PxQphr/zhnE
Oi/x/8VgELCAktDJDDAKTx06ir9/cf9v7+okO/750v67ey69sO4LPbWWer3ttF1g/y/mZ/9KVfnT
xO1vDeL+D5aeGrfjvz0YW3xm4U9DsfnbfxSf+i8IPMxZSOH8uVT8tfYUv1iWNOYvcctHF4FD4be1
J+YbXVIHmAKRivzLSMz8ZR5fOUKgHaFw5FD9Z2pPTTd+PmQs5NlMb/iVgiLXsHicPxceEbbXKleA
/YDVPxhR562GUMa4lnC3S6/+HhFTt6Vl1lFfm9q5BfIcpfa2kyDCpaU9lHHLOkuFyIB+JSndnDSC
hTHIR7P0UQlmXNkqApQspU1Pg6jl0RtW2Nuc0/UDqkZuXdDjM084p8Hkqs5/7EfR++fUmz5j+Pub
aWqsPSW869STcfQ1tpd23z37gL0318+u/58IKNTvtkQE0VbxoUqN746mYoKzVfMgYU2iN7aee7s/
w5J3o3qK9g5Bcni8vVpbTalZr4Q2PAZsX1maM7ILkLosPGfA6h1XJ66t/pw3w2UiaawDxOqWORco
uiq0c4DmSXFoG2dX4xXYBgMBVFbnk+bp1Bsv1aJTIIoc7mi8sefPeo8ASvKFow0PXa6MHAuoUZhz
QBZZlikcQrcapstESNHCjtpk1Qo1AeT5OhZGCOve2qMJH/fdLm+4BTqUMmE/HCNN7JWRoJZMA9sK
lGIVGEeWvTPbKr416DOgRgbOHn3MU14FwY7QY3Aps166rP11MQdBjGxBeclYCHlo6uxqrSapd58D
7zO8ptznbNeTyNooOkS/OaLI5u4ieQddA3sKnbrz1jiE4FkKbEwEYJuwBC4/+tvcltE6Na9WvaMf
8m4oTO2AjiG7N9T+O47ElaL6H3FpfuV5fxkzY8S//x4aIlphKqmwmVSg5bwwW7W2zyV+iEtXLX1a
eVYu9iAdJGbWzmSFDODe9km4g9in6emhbPN+35khpaKegrQuU3gAjFGVALi5Nj5UaUv8BPnewIzI
Tiq9D5ABtzFw1KUzsyQS2FHYcE5BAXfNsC8hQL1DSEkGHODeGv1yXYUmHr5C34xJcKrN+sR0xE21
ZoO3qQeXZcubLrbWLSaXyWfA2FOX5lajHeouwb8+KFutM9ai75ifzh+QS3zXRvZ8ld+I5ZgJ7DYH
acUeZUx6M0vH+O32uHOcd8zR6lqz/GeNJehBzB+Yq9zVeUd2TdXk+8KrAZgZNYirDqnMVGbfIMF5
LOP8D6OCqgtj5Q33gVrDGelj3kRRjube8gVgC7JIV0VerKImIGhU/9II9N5TkPjuhBhGIfQjF4nB
kk7nFs7A1/VQZIp+XE5+u9JL4zGLIkzghVyrWfkY5lm/rEtR7uB2jJEvDoYgbw1r5QyEhFGpGAFY
MtLWSiH2me9HR01Qisd6oS2RzKdYQnhhcbrj2zSrHkKz+TF5hbUSRolc3e/pYzbBRBViaEHrVoX8
Fg/JM4/ac02/5/8M8oG1kcCEwPo9tKYN/YKxFI3mHVXqqSKcnQedk7Jgzo1lGyfEgGfmqkZXsghi
SkWintgOwKeQZN72fZeidqBBCoeOhSaK4OP00BYYBETkk7nTtjeyrWBRKRBCbPgLhlVj7soecAfu
21LT1qXwXM34LsJs3/oTpmhRbEwHFHpdkedpUY/aHdR1DxFNx5ptORUTC0aHd1IUzMlCYmKUkDm5
6mXJhgSa771U73SDbxqs/KWJsoJamYqDtGBXS+HqVEqDXydiXzwlXAqKoHPrJs3AcZAwGUXO2h5s
4LMq6EoRtHQz6EBLT2TbqYblXhdiFcB3xPJIFIhVaK1bjuDDMy3Bypl421g1vwZZOSDK+Ytdbj2X
kCM3Nm5VjllS0XyehE7ccE7FiKZEIYG5oOsxYMDHNedn1JpiFY6IioISoFOsHXmL4u2gljsLWk7Q
Zyc1bFnX2sVzais0drKkG1Vvu9zsl5lHdlIwbOIYXX6K2XOJE/gNvSOWE6mZ+3U2FnRu5dSvYj29
7/KKL5z0oLBcO+zuJ9Xh4Yhz4tdooaXprJyGzTPwEmyuCNpwGHKSsI7pyOdzY2SqBHwUC6ijz7Fu
hUtyjEtY92jW0uGG3Gq59sIhWOJHR2GuovkpMeyvLaJFujh+8Su9AXqkzoHg/IeqMJhv0jcGwG5L
bbrMAdS54Da3TSTHnclVMVzwKL/IVsbMjW01hd+PImzZN5AnaYKnHcise3vE4xo0FmsR4j2ThtxP
bzgGmfdNVhqXSnO6h9/E7cibwdZ5oN7XKv4NG7uIPZBaSSr2nIk8C5jaN7vqAawb4V0uCxpQ078b
Y36JOdNsGWgLUdz0AVJUVQ3vUrh77HaBUljkzVdWsjAhbWWZ7a2CBPeWIIxt1ldxqAHi6Xv6ioA7
W/Gol2oGTBbn0EhCCD6iRRV5M1KkorFtCSYOAUfsOyVi7B/rmGi7pakPOVP/EJAU/ut+KrHLE5My
qBk6lw7ILvi0wKPlbedAU1nCdCgkGIU+93d1SsfQl9UKXTL41Li8iazyI7c0dan3xaqR717DRLqw
6m6ThcbRQgQ1vyq8a+NwMgZA+0yzT5EeY3Ur7uIgKhdRMmTbrCtxVYH1WzVm/8AmtGPPZTUrEzfo
k+F3+C8j1gPph2gGEJkdXFcn8h3gg8Dzba1E/W34S1orjkY7yFFgkWlBN5QHciATl66hLPRdI8DP
qyQ14HJMv3VWqMGTvik0hi5+K84+ZFfix0pWHvEU30QJ/Vg12ZfgPc0bxA4CrY5FTthm6gkRqOvo
iBom3pIJo/GevZdAI5cpYhaIjhCRiONepLaLHRwEXIIezA7Gu7Sfi7H3dIA/FAr5HmLS24Ve8VBB
LLIU69XSkpZgFjM7mMW5COxXo/BPUaH1Kw/2wNowmao4A8xyQYTXyunlWmuo3uAcAbTRogtRpOO6
scrHNm5m2dW0BqGMlxMzb2Hxznbx8CRqbg3axNqM62XBSdqWqzj61LWZhkk8mmr0xSblXrckhuzT
QR2zVsHzCUhzROXmLqCshBn/FK241jEEU1kSOYnP8qw1sVMkuGU7pjR2gBulHm+ofoyjNFhYkVV3
mSLRkQtlduvRtjdRYbMM6NJ8JXUA1jqKVS4n6bM1mW7f1gkbECRUhpY9NIQD9KBLNjaEoZh1MBNm
uAvhvPKopjdnqh6HVPXmk/l7gJtnLXssklLJL9LT7ROEDMsNAN7kaX+fgnzdpJ58w4SNnaUfGP6w
fLVSXBkdSl1ErtpusuJ9RcbjRraEbCCnWg90HpiN0gNHNGEZkPoqG3VJoF5gLD7JOGGN6r0UNff/
PEDDZRkrs5TM4+LiJR6IsBp7hTghZk3M0Vwi+c6VRj3DqnQvm/B+aIm1M3N/43kt6MAS21JPNHWm
6R29QRc8BI19LgFnwPlG0zSBFtg5eSYgqU+wETLCNkxMoko5aRvGVbuawb86VdTGaLYsgwTDKvIv
ahTyE8h1TpZuuiq4PE8YxbIvfFahE0kcNApYncJtnFA0IAKLeND5lFhoPrn36ACABvoWk41SyMX3
0qbhracUt1x7tBuvRW3t9wlG6yZf6KX8JBHI2RU6ihncsRevshkMyBmJy/6oiJoHgjY97LBMjqii
zItOrAWBFNxDmtY/BXCOQjT7c3WxNGL7DrvrCZb1YsoDc2esa1XRLr1f7oe2HpE5elwLqm+ZnqgX
QpUa1Wsudut9RJoFpGKo3HFs3wKdMZwW7Ooo1/dOW+SH1IdSnWE1SsLsoMUpEWBTA9jeAjtrh3cy
xnqJrw13qBWGq1mWGBBltK0CBVNcxxcDGz1ONMC0qYb0nI3TxgP3tPGy7H1qe5uUCaNxIbOWqEKl
xNaZUVUuOdE/a6ZWfVFVNCWzmKIQUNW4ByeyekuVBrm9sarjdtw7s9mZ1shFRwQRo2FeSjrRtDQJ
YxmCdDxr3hAxgbF2pEhOrl7EaJXhvw/Du92SuNvPUHQ1bTdUBU+hPZ0UTbVcpaI5yJTmubbC2A1y
nrAo7oactOjYMi1X7WrL9TyjWKWIfC1oKcOME6vr5FhO0+3YxMTjZXfYpNVTUPdEPHE1ZMJX3UNJ
esSJP3745m3LrTbWlOg9cjzoq3OxUM96TRH7kKzKftGyi1hlkVK7lp3YXL/JH3O04hT5bfXoBYw+
scHWL6WfuWaRqRizQGN2Qpk2FU3reaS9OjqwMPwh+SrqFBmd15tnUPY4B64fmilfJJ5JWaPjWbb1
5Hz9MKI2czUFQTvN7nhmFUuAYQowX7K8VrQt9HN8lnD6LnGabO1Ou+ONDpcFwSc0MBhQQM2RtBWV
x8zsn4gK2BRFs8rrHjZvkxY3g/FS5V60psMlUlhhVGaF3i2gbnrjKP4aSD9Y8JNvbU7iOrKurlIf
opAJY1weJByIPI+b2YWlYA9sUEFnpKawWnOtKEdlUVjPphiKLftpV5PykBSTebC9mvO5ReFPjQBL
bdrUKBgg/b1HXfhMgXFqkyBdm733EM4cNA3lzApdwkazVjAajEuoUcYQpIXFA/cWzx+VcMw8FOZd
wYgQ4uA0LuEDURIPazPGrFvlmLCBaKq499tsPA0jJmdTU3ZmxVi5NrDxYRxBeJd69S7RoH8X5Mz6
FLRxCr5bjsOSE6YAXezGqopKPnW2GpA0F9tavq1bSWDyeGOZLNokknRDqx57rCjMABqig+Q3Jj7a
ncjIAdGSem/HrauVoL7bsQ1XRQNwB9c2eTn0Uly/nhTB3X2N0Bdevw1jwmk6eMz1e8Ht+tBM3rRC
Eoyf+7udcfoIA1yDYtRgPi5meDLr4gB1eo1THOIECJi663N4Qv26CFB51mhwVk2kMtivOcQx7Q+A
lw+t4dQIluuXKr6JR6RSLZJl0rziZY1xcz1HIAVohA8qiXk2js11oCIvKkd747Puoa8xOl5cAg6H
TDlGMfWwkkJ5GRw/IfaMW0akV8pGmCbcRVW8ZUaOh8FrwfAlMP76EvZF7BMyQuxWtOtM8TFmY7oe
8so/jCb9SMGZuEj6j1o1rMusRlVkv5EA5LZWKXe6P5w7AWHSVFKoB7U4xEwgnDJ+pI4POHOwANb+
YO6g/pxb1Ul3XkXQZZ2o/QpmwdmOM5xubbGuLJ1gsO6uS3qE8FbW0+3Sa3mlobr9WLMXw4R0OLdl
vrcpQ9OcqUQQIDuKHgnDxODtx/0CF/EKh3O3aJv4ZswFIk18Dw6FB1FItDZBVq95RA44PiL44DfO
qxTrYNXWSxEQWxDmlLveeO/o9b53yAXjW8uCC65dJCRE1KAjI8baiaamS1tqawXDSGrEL9EscY5B
gqHS5r5WaV+kOL5MNvfs/K0O59JCrfpl9FZEHV/X4P30iYfkwgQonD8k6vjdUL1ji2eGFeCe7FC4
oQV5VwDHttP4bjftAS3rjrh4cNiYsolSZzkzGWFAvg86kcx34Dd4NirY8hCnsmTtMAN0gUd0nTMs
4xZph2VACklaTIGOClUaQ9BG4ZU9Qqv8jrwD9K/waRqnWQhsdOjzJwLM0lOrR9O6rijsJo8RUDhS
Ksy4DoCSxno0yaNvh/Ib0d7sMUqqb4hGKxjB0AlQ0PZY8RYuavq7vtYPFKYpabPDXqc6WfjIVstY
PHKEKNprPkrkSnrzmFWicxEvnrt4i7F93jpGl2y0Ba14gN9TZPejB291DslO5T2mOwaBbhLlbHIi
QUapTKKFSnYEOqV9PsljW0WXIS+P89Hp5ek3zqZPg80SxneuAxy6RkvqQMuZo0fdYX4IXde8RxZL
UrtgV6sOG03pwVGyxOHV+bJkcRP59m1oj3fIadZJ5z+VBuOYsjXOXZacQD9/Rax6eAWqt2oo72EP
rtphvHXwowa6XhwgjS58y2iXSo9boh+GQ0gfV9rqmfKDOCPmfFqXkg/5qRc6gY9eBX2uEZ8eosqk
tfpFnjFChaoW4/POtvoY6Viy2M0YAnkf+Z5mYG1E12+j7H2sjG/cEjaytrxtr1d3/WDep8Mgnooe
oIvEWo6OsiIFsqzWuYzNc16x0In6bYPg2FD9ixitW4YUJ5UZJmxTpdyBbKwx2qq3fp6Do/d5t3PU
Y0sa72cvkM3ZGtn2YvnXH02D1HiYbosudfLzGCpPEscc7OpWrM3/T96ZrcWtbFv6hUr7C/WhyyJJ
SBLSNCYx9o0+DAs1ob4LSU9ff6RPVdlsH7vOua0bvJaBtBTtnGOOOUY7GbN6LKdqhGfLvPiy8qGo
v9PPVKbVdIgVgvJQheKADs40hgsIuRsCB1gzbkP0VnCrRMnXEb8uGgya6yV6N/qwdl57N0uG5Vrr
3vrWhO/r/IIMT7bD0fphJXQZnWzfpcWnPsI52YJH6NjXkCpCoqxg3FDSfojamGZnqIuZMz3MwLmW
wkIc3Uc6pnVwFXmUOQv9ruJxJ9B/nxv7m9NwrCZR9mjVoMtVj0jFeBXbJoWRgBFw4a+REDqLB/vB
HpxvGf6T6MeoQxj5pJDz3hF4vI/XY+0g5I6T9Fnjys/jSqjcAY75NXjMnMY3GhFSPOSGr6W8aj1K
oNU6PEDnR/J+yY1gI4X1aN6yHHaUGJaLJKkOC/SsaEnuIzx5Nn0Bib3r4I86q4WJLbBACjliAnjH
IvAhRIPuTFrztcOWaFlpZ/TGDNtc+p/HBaUDjYj7Shudxk7L9rh5pmvaAQHt/jmVgOmlsT3saVR5
ntr83lA7DyhNg9Zuxmb4nIBX2SMeGHlnmAolFd2+pVw803FLfv4mfLhprUOSsd5anbJBbup24y28
J0wHl34ZnC4QR1aD+xpIQaNp9mnV9jtKZ/tSO58BZLcJE5I7tjjnEv+GtsWxFDBMKp/Oi4XiBHo1
51gsTtvZOZC0I/Y464uhDtXG0e2btI/kxYS6wUveLZe9MMdhgOqvxVE45ptwrLHDshyHHODCiUir
MNQgJhjRSky+WJH3jFVHSw/kZR4iALLq79KGS1l8x2KkRQBIUCadD+E+l8+uevLoYz3rgvRhjamN
+0V9WBzOVsUJeRarEg2ebPkuMBZoIDOPND5SgbETkpUcvgDsgvSm75xt34AhiWL6hHbXJhk80Ein
fUCf6G5tUB3grD/HOOFIj+B33R1HW+vr2AH1rnF8x2kI8zw85L3oTWbyGUbuLsv1MUZPXaRqh/LD
GSJIaHfH0/WYd9fJUHHjLAM70rU+d/HyzSq7kVXlIgA079U6PuRL6JBFVenGBoZ1wa7tQhKVB8WD
EcMrE2XYFQ2+nRak2XC4QYNr3zd0QheLg9qJKK+DvP5i0xVPN2x827XJrgeuOJMFR8OSqU8ThHK1
9m+diOixQxh+dr9YfXKTW9H9Msr5PPQxbBg857HId8jD0xJpyfqCXqq7FfNo5YfVLl5H4wIC9ofy
I9cBwh6u820cl89ToVCokCi9wayVUt06uI+Ql4kA2d3qu5TT1Updg0o7nfnAARkfM9xr39rQBfXZ
jqkS5RTGPdDWlayrzAIEb/35mOEJIVqMCrIhx4dPDfYeubirqbf27pRc6S6otqrX6qIc2bBeSU86
J3cJeKQ8nLoUh74V1A95gUEjjGrEmMPPhfGcXAP/Mxr653mXYZnkYjo0jsl1N4tdbkEd9rHbwBU8
3UQxHAHdFZ8BtB7W1N6i0YQGs7n9pyw7nybxuZUJzZWQv5seKwk1Pleeh6uLHzqbZEbNP+66nYcS
yDkGPOJqLrttWLkTzrajKfj3l3kO8V4S4+W1dRbM622p2BDwQL7ZCQ29RYoEEjJx+zqad5iiDLbb
YdQxIM8XyFdnZVlltC9yi9ATORsCj5q2U/9FjwZoT4Ob0h4vh16T3SPRCDjonI2IONGkA+RBwQAh
vrc1qHZReD6iHkPH73mIVNntNDlHcMhB29QTRDDcrRG1i37pyJdBByKdJdwhhbXJAhtgbx4tFNPL
a53RlmAl9lVUieFeQIny3Ff8tYerwJ5ramFsTaTHAxIBZ6pApcP42hnZ8UinvDs6o3V4WDeym+0D
1O0X+smd7USiuS3G/MpbuAmhG3cPqR0/V0hufdH4uAkF4JLzAF1ia4Li8luHaOWuqPCU1oXAcaSi
Hy3Li69o2MPtbyDTt5QfrlETb6Zu3vd3dpR559Mi1o1XLLQp2h2JDIWBM8ySFGyeYeAGBkceXeon
uvQwAy/RMJ6sez0GwZnXVse0kfnNmKjxMht9YlWvv5nX/Aa5QLzCkR09Q0ZNgzMgMl3Tk0V9gXYJ
2p6ZbgEbCZY9tKR1WxF9A7hjyjVRYnjIITOfuYIsPxnK93xMHmiJ3mHP7d0NKNyA/NDpN8ZUc8IK
L4VUu8PlirDl2Pvzdz9rAEpVR8kcCYBzZZlHHiQ9awstxVlyS+2cB/HAOMsSkcw8qg5tmu+oUzZb
fwIV66Pmmmv+2p6w0+rqFnxd2qzOacDRKV+8izRHAbGX4xctaU7rZ0pefZoeOwHCWTao5hAbJNs1
1+FuDOBzrb06CFkQCa5jgycGByKi3RuqxShcBoBxWMKxwehLh+3yZi9x98kpU1zGDKVnRACMpoT4
qpgQ5RkqkGDfITqUFk9pF8+9U+YXfYRQLUW2N/SiD9PgD5cCcebL2mmR/Cx96qN8qUtBep2j+4IM
8RnKlgmBCNi/U0h/H+JwdelF4aH3ZLNPJdbXBQH1mROs86EPsf2qs0lsV1mT3hbTniZfNAqJDTa9
VWIHgTNTgYrfRU3FeGomiylrqos2GnBfsSKE7JX7uWlQoxqjtYcIdazwu8c8gn4ZgP5UwkbE9++6
pbWAM5RiDDf+N9mUPl4VdbShYzc9xJa1YuCDPK1eZ036YuFgWRZgFxkIwHyHegs2KA6uBkNSPM4I
kG7VTHN/VN0yLcsnt0o6ehtAmZSF9Um/tOUNtP/v2l/ZL1AZ18pft0jYQDGqUfgDVIo2E86iY9N+
XwqW5zwlMWSNAZeMmgyYrmWPaiYaxrZ2NUrFEuCciKfBRe2mQRsXEGoBE0b+Qndt85TMLnlWo19K
tfG6AvNFc/KGjR+Cu/qHLLiluj0+6mL+vEwWhVr/3saAhHQIPNQPEYTIYb+nhWNdtEPwvW0BZrV2
W1xu6wcPVRKoje2VJAehZgWy2Clq1XSwbkuoBZzPnRr2jQ37oQpDQuwBMBBzatS83RvXtvU+6mhr
ngMcAR2hrr0eNf0qpzUhg2pxWdcIUy9Zfk2b1H0bCH2xor99ETjFZx8+xr5RNFk7HlmLr5Z+16KO
vBSUT9OsxwH3uFgpRl0QVK6KAll4dEMmVc17KrRf4hhJslAs37u1hwBbPPa4hVPbmLejhUEmJdZr
e3S/TgW9j1FDe9GKF3fjJOq8KuBnlsmnVKMXRFdysg1J7Kw6o/4SuZQnw/esd0xqnaW8q3fRRcGy
z6sAIgvqSQMyiDhp5lsNBHTmhg0JXB3Ue8BVdObjGnlvfHTXc0sJdzdx7gdBWZxre7Wp1rZsAqCF
cwunOOgqfrcnJUQ4YQ6+J4gm7U9fugwZMdsWG7ipycYNqdFlDtJzpbbAhRAYYnxpSQ1KmJaJ+jSk
vdyfvjjDROGsMJ4e/XNTgXYOPtWWpMI2ZBb5tTd3+TX9PWAFp/8vx13rjEislDPVTuSdLgfiEYhu
no+KLiSN3Pi66HB2cSCoIMi4XBvop/KR3kzsnNHHMzvFZRfP/s4dLb2RlLQCwn5ascoBjx24INhm
VvMdtofHwkcsC7/Yr1lMC/xBKVy1W1RxIAOqHsUD7JrYPrhKl1Pr71sx72psky7tPsW413ypHW/8
8SUQ50QAV72Yll3s2use4i+SR9Ve2GW1LxD9wmZqCa4r4Hc0jEzPYAAYsKexyN17rJhtYcuRPDGO
dvBLLitj3oJk5JPV2Z+LJbhZtfn3cnDGYIDk08yGUtCdYyWJTss85vdtYyNnEQVbvC1y8qj4fC7F
XYPruPJJQiC0lLAyjUTQctdB40Q4nagKzsGaWDSPpd19A1iE0FX/qD04K6sMaALWJfFOxuC3hs0U
Usxf6r3jIsFVnsHBoaQSqIekIxgXTUhuPHPPR+0dypnf1yGZjVT6A9WYnW1B43a5hayYBkYX1Cuf
p4psJ3toOnm5zvTS9EvwIuBH0uTUSBeSlPtU1MGxHawLDtN/gFRcav5o1JfeP5FFRk8pi+atOt7E
tvMmkbmj+3q9E3V+Z/sk0KkLfETFYSnrW0SP8bHBlywprdc+o8M7HNqz2om+xtQTqFVnw0WyiEMo
3TdJZ/2VL9QRG8UvEXV/aX3XPZqceeRftsiVEB5S8rD2uEG8FNjFqJnxDLP83SXqLRV26mNxFDN6
nnkSDzTpnSCa+KoOmyd0KtkF1KfOyjLDdGe9s+zmthqJ7qCqPhRVeomyC/w3Y5SRYXSXOFunqHdj
gpP9oIh8izjeZdq+naP1mWhX9OHrrGDPdBTzDdEAMW6XkHBZ71xXQZ8pjnQipaW6d4mSztw+eBLW
TFtkygqp2A1r3u0lhp74kE3Xc1XtwlE/o837hCbOZxrxqXxF2CC911Wz69g5QHBX1anzLzpgevqS
2NQcfEtetzcweZ562eLClvMGhKxbJyJ7ScPnsvVRBHNr7D7wgP20Ns21UnC1AkkBqOZSWupbNyIl
R3YYDZRUbhTvjBnEBJUE0egJp5ZtVZChIURHTxYm0M2s5i0iaoTEiNzCmL7KR/cpzOjsn7EiagfX
32osv87SQyb1sMGecPLwXkuuloZdJuFtwOPBzz6lItF6YJ5AQN9imRCpQkG+jJe7YIrHjS2Tx3yC
l4hr5oOfwfjv0FAKPbS3qfww7GF+MTA5duDyLjlbzKVDsWgBXmj0P28btv6JG/pf6t/6/5FDa8Nv
/c85tP9z7Ifupch+7eHiV37waGnY/pcQXiRpoPSE43rQWH/0cEXBv6Sgrzz0fenj+0CT0H90cNF0
bru+A1HWgdbqy0jyS/2PznLLc/8V0lYOj9b3PTTPnP8Sj/bUOf5/e2oC36ZTDHdE13MkGTsaM7+y
aEOCHjoeluyLtoObOshutVNfso/uZ7Ael6orOSIA3IzH0aCpz+WnH1BZeMX2uO3r6OD5ZE0per7O
dF/BvR8IL4Wf7lQWHZIQAFRz1VjREzZQh15NF1i2fe2le70O68s6RofKIcf3Rv/G7aNdruZjHujj
TzPym54x+9RR9W+vaRr7BQ4qkCeZn59bodY0lV2Hk90XFUaE5NNzXRl+nq0vkqK+VFgs9jPopVwC
eBM+hTyePZvva3asBznMc3nXMj4kK3aWC/xSofUz0NN5j4e2LhGrcr1rGYzPfeddqxaLgKi6FK4P
78zbszh24L3w/MdnehquZIEgxFS96tV9SyoSCdvbA9jQvxtel/AWFTrtQkwXcnlMFBUMxlFa3lWC
VCdX5K2m39/8SB/hR6K9vZA+XAO6IiyJprJ348nlvaccreqUF+KxIIp4/nwmkhSjA2vLnKAnn+G7
ox6tVj3KxDoLBe8bDBucubdInN2psboTmXdNc8hWrj562NbT6e9cMpRO36/pfKwME2dKd73yr6f0
FS72mSXQNBbiHTbNXZfXd31JE3Utol1fomMp1LYKp/sJjKGu01sEAt/ArHdYg12pJr76y5Tbvzam
sbJpTDRtyzTY+a40vY6/TLnr10uoAUGPHoglYrB7YvadUvoZeQ58kG7CuPtHIpa10XN96QEt4hN2
lGg6SrgVMgygKIRXQk7PuvP3vY4PdRvciC64SgToKEJGdTKi/hTtVsncZqwk5e8Roz0g1E7xJfD2
2ihd44pVh8xcF39VqIHLkh0QuXuzUATSVZpikzfr+95m4QhGqVBbvXh7iQBLhJXPaqGpGvgPcuHn
FSZlAbMZmRXQwPRlRWJc37ssSB5MyQkwmu3bZbdm5QpKo5rZ8jI+H/cakcqDrLBTWvNHM+Oy4v95
nsRLaIjXTMtQXSbTAoUqhKluISYtVvfaLKY6IgBa82zXGdF/rGdvQx7QNSvb54PYLmZaoROca6BK
Olr3akCWxVGPVaLvc2yUSPIQ8GfpYP9ifhfViUPuD1+6hrYmgViQy7JLeMnav/I00b0e01sJCAOu
UTzSA/Y4VRDLVHDFv87jetbXP68Y1/SY/HxGBKg0oq1BQwNyHh59DL8uGMuhZr0soXcEn3/Vung0
Y6iM8UrMZswYX5cxNPxK86fZoJq5rBiCNN3VaLeaeTudhD3/zS6FooYhX/5oXtU8fIfZ66rqu8o1
wwxNtWruJn7HjdNbq1CPf34fLoKP70OvL1KdrrA9ipauaaD4qf0TU2c9ijKwj/Ayd7QPnCdr8ei1
nGqoFgAgvdUFpwvvYtaW51tfPcXzE0uak0bM8wuOFcCw03Nn+w8VOC6s1/S2xqva5cj/88NGZnB/
HXyuPKoZ3HvIb4X2h91qNcGA23IMhp6tYqupXmGP5e/zZXxeVacvVEoXbmdOUCmwQqog+0s3Clhq
6TcddO154kc4mXkktn2OJrowSYfMDbUjb/CcnZwvrUVkiNp3A+eR9EU3Gehni0CcG0FldCcGgM7G
s9rQ81BJxOwoXF/UQhFbE6ye1YPzLsg9sXtiLPWIv6QHkWXD3fgE5/Sr6Ghfqgt8QzQkjG/wliDB
KXQ0+o7tK7LwnNPbEP75CE/w2+ZQFxaFtwS5cURcM0hGUfHal/NLT1ctFxHqjqmqkC9MvkmHE3nx
8Tty05XEJadgRvHRHKh5Mx/hI3/1skSwDtXjEFEbjRAjM5/dxU8U8F8bOR6KFjOvFZsu2IvRQcwc
zl3MEcDulbqpQdB5ZLBtoyfZA4+vAUJ8zYiYAPzYy7qPn2SbVXQF5o/ayft9H+ff8pIx8ofnbKw6
rgJsqv68MP7tGEdAxw1FIMHPAtp9xIebe2qCGBMSSxyTkZMuj996n6M5Dq7EanSV4LBwmOja25tr
F0+B+zrH3FFxETU12u41whP6HtGa3Z+fy/lVjZe2fFqPTAd+YDskNv7HBVuViLKvcffjuQAtn5HS
uuQZ997kvOPReKn7jPNrPvZ5hGUZJ/bsXntGGgOe+ukCtmqCC8/bwjnehfyg66e3f37I3wweLVdO
KIFgbISKog+6QWFJ9R7haXGUOH+oUl+YyM5L81svKR9N3OFl1hNWjQcCVWIwiicd64Hns0ZOeNd/
6Dx6OlvvLx32vxk85AJCJpONHoTQIT4cTTP2dcu4jqfnQltyp+DgY6MTPCjXx8KdGSUy6JNxZily
6Wl99AKm1qbOWfe4Yfg8IrRyN6KEbsUD7MbgZiI4+vP4ub9qCptJ9n3hemRVInTcwKgs/HyE5mtc
22qA2woF/waO5hee5MJDyddcvRrFV7XqZxNB1gWpHQvRxATmyhU+V0PCKzB+NbZ3vUOQZiXQyLn6
CX7xw7utIEoLXd1VHMd5Hx06mHpuQ0BHGcH8vTWwcLX/kAf+X4Ij54NctnkxTItFSGzkOUYO4mPY
nyCJk9OidtQrDSLmZDxv/abf13X92ln6jYKBdTPB2bkK/RhFO1gtoonfxEL3vbI4ijGXF9s8gpFZ
RxQRAWZpSZWgrPWQfKlj66nj+AC6kIc6T750EHG3FM2PaEZU+87Go2FaLVQ/TewwzWduquAw6+AF
t+k7HAARrh++Wot7MQBRTWje0Est3rlvj15MtpHVxO4ZDLTaobigkFbhMOUAS0Z2VJV1Z2LiMkDf
CKfLjnsr6VGfTii8nvchclj08hZGFrnaJ0jecBiW4lzJ5UUm5XpZR9Wy1Y2OzzyHa8WbOKkp5rnn
mComF5xw/CzqiJdy0u3nuqEPSRZ8XN8sLxAJO+ApDnn6l+5ODsToV81cJgjzEAcUMbRAkWK8jH8R
g+M1842yrBpwAXKPicSYE8OuttKtpH7+CZO0hzqpXsUi31S6vvQhf1rhQSgcns29I5r6zrOqCIuE
6bkvudX6dTpqn6cyqyo0IJdYG8a+xBCmdtziUkIlOCPZ4UtY3vU0nJ3XbKNNv/AWtcN40NqYIqpV
TWeJkZaRZfhWzwWNNrntIUppr1TlxmftUgihOxFha8VrywEGD8jhTZ3mXKu2eKkLJkJ5dNvoILnV
JXdcHeWPLhHFmahLHiziKq4LYEMVVYjshogEQN3iujMRQMsn65p/g04XQLrk1LXDROcZv5U4kCHd
kTAZc3jYcjyAG/G5WvDmXU9iaaKBU/RIW+Y7hbp39JCgbc6CNjFk4Dd47dIVEaW3AxbpPMXqwKtP
vll+/KQkV77VJN+qYhFIhKYogWQMjpoQAbLmdbzUigifQIRKBL0Qe4Hr5SUC8bswWoZzIZnRVUdv
ubu8dKn/wIVARI03DzAirLXMxB4Z560f03e2tpBWvaR+nQiUD5ZhefFU1RnGL3iOlxyIIQW4fg0e
RMNG0fHS7pLOjm+TynmfXI382crRJDPM6fHKhNwTo900ddWrqhEL8DKGV6asNh2P9zRZM72mOeBH
PB+yD7k1xMbk4ahNs0Sk7RKm2+96QZosHKgWmxdbQ+8a3hrt2R494X8+ZE9x9a+hX+BJx5UuGjKu
Jz7q2lfOYEr2Y32UI0sco5/EA00A+k6q8EY1JGTEp3VC3aFjdSrXLHDyCzvfdmRdJkWtCh+Zg3Rn
Wvj//HDevycFgQ9sY5sbFBk/50MQTWjuIorp1EfRcqVbwB3FfG+irQ6zYN1zgs/cXBD7rk0amVTz
PfVOIk8nuNJT+o1S0rcfoTZ3ARmxTLwHGbLauQtg05OPYonS+FfJXF3WCz093Bk16UHpB3dL3R5M
KN7TGdvHxHKq5jJZKro2gquQDg6KZDsrqC5hFoBiTvd/fvVTgvxhXrj8QIYC0CnPN73hP19+mIRk
Qo8T88Iy1BRBPccnQBAvScyb2urRoD/wrUn5uPyYIxmR3+p0ZxAf5bjXJpAICTwqEmdIFPjVykPV
MlUy3aFqelh7VhX51J+fO/jdlAFrBTy5QDXRNt//Ke+xksntqdPUR86enHABtX8XR8XNaaY03ZLn
HvRgLoCKkwdZh3qanU8y7Npb83IEwq/eUNNNuS5H4Vj4fdMmck4l5dEkCzvZjs1WTDADRUl4QtPS
E1RuDuzRHGl0xG+kkm9eur6DHzQABPqeyZXbiL6vjWur5UJX6UILnibQCSpvWwuQAckZi2UsYLg8
iMrQGzpOEW+smk9JyXOGsNjPMJ8OzxCmRg6s43SuWuvJpMFeSPp+Ctsnv2s+Sc3604H9frphi/gt
zMg4wjXN9hbjdfX3cO6D0cEpmvBd27fpSogcqM4fYvSugEjlolV2FDkwSEaY5AGT9OyF0r9OLDJh
wDXhkoXq6lWia0OWuTcrqJbpreDsqU0oFHD+iIaIIMoRjmFftCwhxd5I9bmoBvJBrpB+qu4MShVO
0cHAEHkVHQy8wJRd0iKxwxYeeKJGcba6NAH1KZgiwKxz66s1ECQCpGP2vqOcsPt7GgtoyuL6uGmg
6siQIw3xhI9DgYSySGK4BcfeITEKObItzbwm2BaeJT2KQyIhUKlTl5oItm6n8Evp9SXRLNOw4eZy
2mbrruWrpjgEcQJVmmbUwdYwUrca8UywJjCpWqDzOdMtoQfaqyiQTxsdEC96y4vlT/d9DxlvkuqR
S2s+k1CeNuC3x7xnSapEHWYPdd3KYWX1MSlK19zlFndXLYIbV4l3LNkM6fpoNxGq66NGJI8pvuRk
IlENSVW8mWw8LcEUkHxOzjxI6/+YBFn27AlN1+o3TakXh9OuodU+woukt4P2q7TggooaunVfFOO7
N9piKxYDh2V80VK8JwQqhI2m99PpMXGIiM10r4irEoK+WnG/i8BwamouoqSL9K2yCa1b/gp+9kGg
qPVZOpr9LWCngM2EbgVfc6pJqBMK70eABJe4L+7vdMllq20VvSVj/rknypXck4kuX2vUiTZaWP22
j9Pq3Evd6ly24XfUFQK8KsO3nvCBNlsDMbBITa35AuInIYJg8mCRMcMgsTKYjoRDWJV5BK4ItcDJ
BLyQguTaRIhIyq4ItLNTAQlVKt+swQRXXHAq1aBQst8mQ/54Ovt/xDgO34eIgY23FX8VZXV3ghSS
Or+tJ76VBCyb2LuhaQlyE81cGwkXmEGkRun1nBJguc0Ge+EKhK98TeriVaNzcGa2oDJxlRp4YpNk
eYn11a2zW85N+Ls2GbVN6HA6ihJdx3fCjnHXAXOsgjq464hLLcccSTN5+EpAwau9dyPDKXX45nXr
e4em8yaRTN9aJKjmF5CSmScFu4+TLW8JNBKPUcgh2kOBmLD27eW2r3p8Fdf0FsD7oGKb6CqfnnFq
N+EyZLQwlAe8fB+txXrKzeytFtGtlwLjUBOHwzYWGU0DwQNpQ7VZc3puqpJ1lHtqoLeiUu9r1o5f
E8RfsQQzZ3rCyNWlOaAHInevsL4q/O1pluE4RjIIOGngHaTFGkj5+3piHiZ+Mu+ITV1goMmNn5KK
i0fpEhJuYV6sIKBdMZD+qqHSbLyhXDaTO90bwNgtuBtMpJibVgE3I2a2qnVCh0DY5wTO5BLIbW9M
TcRUaE6nB9QeY8NK7oUZHksJUsBl5VpfexU8WK3V7iqVWtcZQuC7JrcS4oNEvZ6WHkjmMVGsFMie
z+SualNnjOVaGKK7GRjLN6VJjxskSflGB0po5fy8CS/0KiM6kHIkqCLgYYKCMGFSe1nfrfn6klcg
m5R2UasnuA1X08kUMSUVvX3n/wO/zhZKzVAclc0s1CWLTDSA26oAhlKeRbi+UkHqOkXUilBK7+QT
4RFr6c/hgfu7E/pU6xK+E6LA9yGs6dpBEUlHxRF3S1A9IOnazm4Npu5F3Ergsko8hvZ0YRYXpeVr
k/eb4kUSUwTiz1oQmjbWk4F6ZU18j9WTwU8wHtgmPVlt6wFjENtxLYmJnQ+uonIgYoALpSiCtRLs
IP5qto/rGWa+ieNi+ReE6nc5PsbxQgIBUQxBL+/XOMhVbkufeVAcTxD9wjBru6DcExKkBQ9yoICw
sIdMGUv0zZ2kVqRgh5vSFVnkCd0mQUc/gCQQd6Nrjc8mRwDNxNP8AlDEncrGXLmPy+nZAFh9BKV/
bb9M0tv+Pcr4bTyKniWvExJpBvIDGDOtdF/NcGuPBo3QAZsBV9N6AlxJm7sTvg0Cp6LgypNEEwaz
J9IARN6aypjG0wKFv9NRfCpoEGwnEXlpzaSAz3eBdx22gDAE6X9ecLZ5rg8hATmEwJgMEw6m4cM8
WF2obStHefkEIlFXoCC1N4tI9YDJxO6mIChr4meZoHxL0OMz2AsF0TrBzzzFfsj/IYf1nwpQ/i7n
CgF+qAw4dgSO+WETrKvFLbVA1BhDedeq/opx3Btg6wRmEY2ZxW0WtEEuRUevT6ZvhWZDLFQDieFp
dLofIutq0e5fdB5//2xUon1Cd8+H4PXruq0EccXiBeq0bkXW3Blk1QuLR5MLesR8XiPee9IvMTJO
bf6YlNO97NiwldpaKrs1+2kV5BhURf88l/5vcguCO2rvLrFdaMsPz+Y2IozGrFNHZXGT98JUCZej
RmqPn78y28gsRANRG3TQQ0uyt4GlHQKblTLB4n5OMPUwFWEgjEuTKCUufYl9dxzg/PmIuHj5ck2D
01YPfA7bkLZGcBA2W09Rpkh3ywDuVgRUwuajV7BVKan3LovGFGtW6nAUHbtEbXtBfS3NdhM9jybZ
qsL4Kad4iFLftdmcor0InS9/Hh7DS/i41BHm8tDmYnUJarC/Tp3rN3mROwwPtW70iik2bhJBMVL4
nJpsWLm+iNa/rt361WB1MqXHnur5aSN0r6tFvuilV7QHXmgruOkjUI9T7Y2a6FADf6EHTcW5blmb
KUO/js8yAQGT2aPEsFY3DGlINsWZ1ONu+L/XL4zXM+8UbBMKI+eIG9xt0pF9zOUrXtM76mFb7mIq
49yhoX9l1ryeyGFNnc/U+6gsYAd8QX31GKTdp0XSUTrxOmhyQmZmwRUEQhIwB3JzxweokPo3SCaJ
0dYEgf0EDBoO9AEENx2FXrNAJ3R+VsMQwEB9A1H6sZ+ovfvLS4hYp1UwQVw95r/NqPx5mn4Daweo
C1AXDKkKGKHgX6eJTmdiZSdXR0PuMFGIzOODKXmbShuzy9UVPJjqp1bxjpyWBUkJHR5ETSXJlLNO
I8SomnTNA7L2dPRkRgieM5wJ+B0jZQOosCGowDSAFNikb0H+WLWkKP+R+efL9Dck6TdXe0ip0+dy
EED3pwrvT5m/62t/wVYrZ8DNBqTyvXATsCmBVu77CD8meAunym0JVYPqrLZ5VmQrTT3BlJhX3meq
/1aJPZ2mH24AODtAEtINaOM1Os4/IxKY8+DBR0nx2LcsiCbbQTMG+hzme71gQkJeBsRfa1blmuwJ
8WgN5WZr8tukBT5K6nso/+c9i8xU9zUpvx6tr8niwsxkxTdARJToKes8muq+QJDMs0ipgI10k95i
M3YiZpiDwRTpTQZsDogV3og5EP68tn5TcgpCanXCYXVhfBiYkspPcxCmesAsqsqPhgiQpNFlneWf
ze1iNrrHjSbr8QqWzh2h0YXhsXhJemuyesMuCF3C5apXjx0n33/jwagwwwcR8Kds+QGkmPrWD0BR
ckAKwAgDCdAenOQMMnCWrDhNuWpVS+nJCNBDjTDBsjlVq0nfG4SR0sHd/wNk8JvwAOYV5qWuOTiD
0Hz/pwFbQy3LxpHZ0eQ/p3CU0xKQ5erER0ESRCzZztBJekpRZxrI+hSdmVgB/oEBjAxAokKuAJg6
OTEF/OBtRZneFBgNrcOwbFzioP9ejBlCbAP7od2PsP/DyrZmifuJ4/4YVLOyDceAMxM2EVyCEwTg
Mdrkl7T73/FgezFzfKQcJ3AIIMrQjgXub4bd80yUhkxiGj/1KYck+9Ugm7nl49wBicRCaA+CiTlD
APQxzoin+7+sEaMZ+XGjkgxLx6A3vifN93+ai3Dxdd+FcXoqNkNsP62RE/kLAF6u2a6HOKUkLASg
S3MVJQV5jByG56Tzb4Rd3RlcyspZMBC//o5thr99QOgR9LD7cNnCD4s4LCe6OSwvPXoe+crsU863
TDkGGq3N8UCGwolieV/o37kzjBuTzuixfsVV+caQsPRocCiDF7iGpLTS3pKnn7I05NIkw0GS63T8
U92EUob0rtqav//x2Y57blBgU0o2H+tVhlIFM4OSqCHSmTyiTnkAAhdMJ8iNGYKkB8KnclUDDBgI
v15YviXDFS/v3mAak8F91pZ88xSUQ0xKen7CZEgj64OgznCS0DEn+zSd9/oW8Qva40gUJ45yFr+r
5juM00+xlAEbEjne01516RV8TgMgCPsL33iaUQiErAm2Dcnrn5eN/5tZIS5HqF9SUiVq/bALVhcr
L1kVxVFrgpqcxGqO38yZZzgKkqwCpZA7MB2qZxw53KWnUgCUwNwLt0PxWRCsmiBENGSOkyGGsS8I
ds2vmmBXp+jcKe6IHxyHCbkgc+6TJHNukihvIaLsRDtxdye3STrdm0jdEKpylmq3gLTH/Fkb5gub
yJytZvkomkKQ0bbOzC1gFojhJhlGnzkcTT4sAtvImB0MbhqSS5nQsc/LAzWvvxzO/r8fgnA8PANE
OagAi1Ng+dPGW7Fgjp3FTo5m0Zp/X6jleGJRcGuYnAT5iXtTExIT7MyleRQdfOwTm2GmNbbVz33L
lc/VZmqQwSxfR1V9Fb19rB3wmJL4GZjdJFtmfM3KNLvXpLeqYa3VgDEktLM9XIYRulDUlQzpSeKn
qGj6M9esuW51HD2hAALO553IaxTHWFCnII0w0Vzu5iLvHaAg9hjA2XSoM2//IychP/H+Rmw1Xg4f
Diyq+LS+wJsi3Hb/LbKAV9+Cdib/h0hRx81Ek58+mlmerQJmhPwHNtGVocAk1LC8/8XZuW43jTXd
+oa2xtD58Jck5ACBjgk0zR8PXviQLdmSLcmSrKv/nrmUsLHsbfd+R2cEk4S0LK1Vq2rWnLPkDc02
1vdprd7mIdSVkk6VxykINmB66FBD/R3RI2KZ5fFd3nIs51AUxHPSNo4ruuUE77IsbsNqdRN6zCx0
yDnS+FEVNzRLOAzESNEVU4ReJn0GA2FS+Uy7Fv/Dz5TfOKelQXczuMFsgDFRpVwnBXi0oCt9fo+6
yjsOQ3vE/K6I6eBQpincpnlJ1DGpa27Pn/Wm06R76lqekJJeSkjThND5L4Kt+nKmnADGMCuHN1k3
9O1o0EMCvqq8hNYDLYaMRIrkLbXTbxG2/ecv2FAwJhcMeZUpCOSLdszIg8OzKOs6mxkRi/UYVDha
u5wkFuKTAomSQdE6Dd8Ugq12QkxHKY7VjbR4U9UPw09JO2oeDq5V5u/eALnC6bEhDYirUq+BHNgB
CiZthOFhksmE7z+iMyph13sW6RdQ+K3ee1k/dt38n9KHowaFxYO1GhXJT8PBUV4kUrH4meKsiMdy
/n6ceoDMGUkIOrSKsWCYBNkMhWQ+RPPV55LURniwYAHlRrHwxBUH0wt9yIbAXFNh6VlipAMVkxXM
2usajugMdilkdBHE1EZSksHgzueMBOTC9R4TxBIoAAy0tDmufVLOw+c3BMTY7SoJn7seiGfTgScW
f2n35WXwTq1Uhbfc5n0Q3rq1RZQCC6zj7ruaXnbFD7sjZH8vGptKk8ug2glAIwEehP3vJL4AqslV
4pyHjVY4D599T6k5jMp4AF32ANUL1E5Xdk2lkpYM/ULMwP6HxWCnoMU5E62v6mXwA8UjVEF1MgyP
xu9BsE1Xwl9Bv8G57ke5p2DZJPWNabuWRU630mbCw6Lqordlj31JXSoHVDtFz8jaFz+szPriWYy3
aPf0sHrkSSV1MJzgAFRkCbQchfvvqtSsiLZDvs+ja8uiKd93nzGjim+9JVV1kXItrYMPcvOYtYvs
PuN0uVTvHJ/9CUcWGbwbEIhdw8L94+RqvfW872mfPztMmKqa7b22YuerAYBIAv7tfYp1NSSh5NHF
WnqHBZBp8ormTJMlXkBwJT1WMGkT0Qoukb2OKzKf3UKdj22750KnnDziKCvoSG+q/lnhPx9IK6j2
VfgYZcMgEiA8YDbAKySl3n0aewzY7qjikzttEFWL5zfIMc7HdXFNZE1xENm+ZDZ/Jttemu03Zcm4
cmWUUgmQjt7UOA+oflg39l/zufvBbGQyynRNAaSK3fYe0MQ/l/vuI9bn9wXEO8aufzl/bUb2chB8
fQinTpRgsQCUdcwFxyi0gYPsP6ujXRdkbgn3qKO+ScAhyXZ1jX4tUiAJbhDMpMSIOd9rEX4E64GT
j5ReEoB2TSnskIMod7WRTXDhAwCWigSdecLmLryBo+gj5oNnI3sIHT+kID+8uVnRbdWAcp6hpN6Y
psYKcUHafY3DcKaKl2nl33Vz8yXRMqOIEBBWAO4DJyjaYyn/HS/bdx4LRA3zwYt/nr/G44XJ2eYy
QTPgmPMgmWhr/bl12qIniiDazonEiuh4cj/r8KoB43ObShyagIpdE8UpDeuc5DRqvhYumGYykkgu
F7WaX3CYKnBdgfi9TGtBGmVOoj+vy/XhMYfF7llSoHoDT2MLPIYnZ9cF3Avry9DuvqIh/dhFdIS2
9vfcJVkV0SOlhWb0OORB+9z7j5u514YZiFamsKvrtvziF8BrLbllQ8bIj5VzbBWw0hcMtUzT66St
nwqkVaJcKX0fEBr4mILqpNJiF2lGsNoqXb0LkuTt+WfiH4Uz0g00axDAHZcZDtEE4G6zpl8wMAch
vRJx0Zo3qF/oenUO750mFc0LUyyI4qEaUc2WZuN+jfzhQWQgo3Rio1oW8+4W0Xsxm0TaVL3vOeXH
RbelK6xeE2oV4Yf1wqUVuIPYC++JJ27kBypoDIwBzCowAAvI/yCqxVKCk5BQlMNkB1B7VoWoCs+j
+GwxNGxZMRkwMczX/+9Az50JGXxBO48pU5C+D1drRXLs8rDr51cQr17Z32uPJ78CpJgz9Gegsbb/
nobcJEUAP7xBp/Cky4uAlwxLa5ncRaRel6nKx10m0DaWLT2k2OFFNNnwDFvfhfMgL8cHx0zIjpkA
ki7tVyhj7fZD2izfp/X+UcyEvPZnS6v5lPTtHU5Yho11OQVCvjHdSeCwEdAWaRAsId+stj920lDB
6XcZs/ksfZQ/PPKR53clZtv5HRpvPsYXfK5XdHv1RV7wYX8r3Uf+5PP4QvAhZbK9vqv/KdsfZf/I
B39D8OGjSUiv/O5G3yd3/17/E3/nBd/icx0+1//QpRp/8Pdn/SxHYveoH+leX8DK++PD3z2Of82t
W17Y+RpKlhE12vEtX+Ozv8Ge5Lb+h098xIk+44A+foxf4Yv8lc9/fhR4IeCvTvaa3ELjvC76R/5C
jcYLPlM5vnz+VqUMmb/mY/imP9vH8YMv8zv4ofGfYRlGq0Cf9JPjL+ifxxfjP+ef6VeNnxH0836+
xbPlcG3rf0GZfz6SHB/vcDodP1ajTADhtFVWpNFibWM08ewXtDzjUZKmaCEdXbpYkL9HnxQttOdL
372rY3wQa9ovHoRTnZA9nSoUR/8CpFatcHC8M7oGh0IwanjAinSHe7ldt5sIcSupJdKovFoanE/H
u3R+9XL47mMeLOVBjYmAalchUqJf5l1wL2FJW3EKBLuv/2IjHzUxuDZ2sc/Bw9bh5eG1wWqcU+Gg
sdEJw4D0t5KJCfaocwsWD6dMDvcgBuRBzofV3F86FdMKHRB1oU5rxciMU/3C8zx1XSGHF6I+BMPs
68PrYjRLRTWaI2ej/a7riktas/vFN2GiJs9FrOqLGYKuSfh56ctjIr6z9jR96ITp1PoX7fVTz5KB
l64pCsNgOhWw3RRR0Cf+8jnPuEdgnOU+/Tvd7K6QaT1syvxedb3kj2paKYVUx3QbNZ/CcHeXkbpJ
RyW+B/j8pTPj6J5J5MIpjIOxC4fWmWQ4Hm5RKJsY+KdTU2lkbiE9zoFf55yitDG7ob3tXPeD0CjV
pmhFrup2f5Wu51+gdH5UlxfE9wJgaTKrg/Wv64KjaPMo0dxNmzTVKk6qwkqHTyKP5w30XmaMSBpo
49edOlsoFYNHzeK/3/rEPLqERqAD8xAcSNrv1EELl/z0RS9vreHvVbd9b9vo1ZAQxmXPnyC2Hohm
iuNgBAVRNz1lAMwbSX8rsDoDx5JLqVVYWpXcP6+kWVCbSuRNa0U1fH4JB8F021OneQkNaqRLMX9O
+p5VtMnSyNvv6Uc5v0TkTvER/Fx2dKg6cuPHNK1Xs3g1DD+hG3g/4nJOjzOJYROjpG6aT/UAMa3z
XJuzDApCLpFJBE9fUSIv0GQgJGdkW4nYxZ47y3e5B2iYlhSu+6Z3387LOrqDVhhjBTPfXjWUlNft
fLDesXspHhFspvs3/tJ2n6pYYozNbj2bD+6awQrD4u8si9sPHuMGPjCwAzHuPtg8wvOClrZDEZhH
KPO8BJVsArU8Q6ARxwzhGFKg9ais+vf/h1LMiXbb7f5TDJPuDaqEX+jdc3Qxw6/z9/lY3pUIVLAT
Maxi6rsJdMV4Hcx6K79neUGCiKiStotvJLyPcVj8RLIQW/vvEkbXAWw9e8WyiYRb0z9gcdBdvBkc
j5yEdlud79F5gEV4l7RdJsYf7gFDVAjJmbhSe0pvr9AmxXGy7z+ZOIsXjwT+/hxOWJ5Bi1JvpG6T
nzbQee6CmOXDdyYIXKt/pWJeRAHf2YG6Qd0mabzKAxQwaTP8UhuuqNJvOh+KCBYdurzw6nJ65R0v
Z5qGDLTUcg7puk5OisxnIHScVv2nnDrNT9O/7RbCBMZG+Mv1Tyqq/JpqdQu3CwRQsCE8pdtlUxGe
+88197drtHodSn8ay3VGg0DUFHXiDFBWEexX/ffcYZXFXvMVx+jbxTJ8TNqSiS9zmisFvbhEGYcH
4gwxYFgGs/OLybS0/nxOEWIhO3BonPsBWLc9wf1Q/+z3q8JbsmxpS7CY2JaPXTRSvOqGzuISY03i
d4foRRWtnoyaUqpY4gXrX5VG3sHXWbmLByuiTUMTtVx1T0axxzBxSg5UYkySf/ZBvpkUyy6XiI9H
TTkM4rU0+LdHGQK8T69dbeFXuFNClMLmPhTQZTM6JdDXxTwyRXOV/CwWhHG6LJ6fP0dbdGELagDY
Xipj8N989iB/RhSDUnQUNEgNQSdPv1UWm7NqxI71dl/VWOgyDjDC5SscqENLLAs8u9A/oYaSGOT8
3T9CXce7H4MNcu77yOIPT32rZYwPI7WWn+yOeg+KSl3uP+vu2lh6CbkUdV8EttqG+gs5qwbPaIPF
E4eikbyKmxS25cOq3bwv1tDK4VtXWT+zSv/pMrHt1PU6LuskssUThKF1eL1D6w8ubZxxtaiDK9Tc
tOK67qt4Rj5+d3VAr9O4btAvSqCs0N+p9xCIGhY+ykvg3AcxHlW7jgKWjskuAHQXgaajLDmC6hAB
NYinSRxIJnvYy4gQfhP6M9uhnyl+FC4V9DophzkMlSJAdP+VWjSoQMBE+DI+HgM7slyuf7QOeSh4
d+SwRMhXLzz9KYrE1ZG70MGnJwc2bNpPf9RvnpsUflQ3zkz5iywnlMe3+/mv1Iuvd310E8SVac0p
71PfxC7670KR1LVtPOshamdWA4JoA7HDppJc/fwlOkeIhcThoetwWPpQ81wTJf+4xoFLg1U/t2cG
RfqjuqScpNJMncffZeb4mqqSF2OZyefYe+YzNeT4efzhmHiZ31Gujn/lNR9J9B8r+JFufvBrGamA
cyZf1K/CEIZXtvssRipfGH/9+It/l7H8emV9lJv8v1S7crfMByXpWIYqA+EDBwOEwnyRF90zrydl
qGomKsux/uQFH1Sh/h4mQlqZfw6c9/sHXktT8+fvspQX+tnqcfzK7xKVv45V6lif8pm/ikHE7xu/
9/sfjP9m/Dlet3v9LrNb+ke+OtaxpN18FKsf1J2/P6rumddUnPpY6m5erj79aVmgZcFU0Mih+mR7
TblgkQUbmZEL9swv9Mh4oCP4wOf9+tccUM88Uz7TKhsfGK95SDIDGmEIfe8Vj3j5Cmcqv4xvcNF/
Lo3xR/Me2zGzJMZnz6/9jV/w4gXCeIEuFuxsLYKAwRHl/cuz7x7HR55zYIzQw/i5w4pzh+53/X8f
LPOheCivj3V8Pr8/80B4uHwev/L7KfGIxteCfPW9Rk+NF0Am5bOWkfmtvODLr0tn/B38vt8v6jkG
7K//C17QGhw/A0bQQfSYvLO4y2yDP2T6P76AEgIx+A7TaPgM6jB+5pu8/v0x/hUey+VVMa3HaJbD
MeAzo6IYX6vxtH8izkOw2Po4WHcznWbqgpueIQWNj9Yl3gPjW9DBERS91vyiYjNV/k60HgF4okj8
F3WirogenO+AhqMcm6Kulr125xiWtDNpPOKETHNDP1cgKYR8u4YxBQUcz1Y0P/TOIfmpT2Z8A0DJ
MxgNrYfwosBn6EJ0PXHDcGhQqQTNEzRicpxmXl12LnZ0s3K1eg7r7H7nbX/p+I8DuOvkSPNd+GG+
/BL71K671Q87gDPHPYsrGK58W0l8iznHf3FZIfwnl/3NwXnka7ENq72z7risltKUlpYIq3Q6OCAx
66I3L+MsPUu1tOIlpMgV+SEsD+XmqCAfxDa4LJk96miIioGmxOVE55aBeB6ur6iKN/shj3YztdpE
Y5F2RH1eRf4UryhmtXwWq0LkRzGVlB2pmW6wG4BYJZCXCUoGZzjIoXVdeMY5NCjJoo0L3B9nZJu6
zH/Mg92szuTkFsAXU09DaBz4PhxlDiIqYTuUWn8PYSZur5Xryq5CWafxCGM5Zih3B+gD1ZqE+MIz
PQrYdE9J9eGMAhtSnk+wkqJHieYw6Q/OgZhsdKMRj5Z2el9uF88Sj4rAm++cB6xEr0XitcMC/Gn1
I3ZpHCtti2wSIUAm5m89n7+4o4rWtHYTLPlonyJxPWrmxxtGwywZ3lC28GtABGhUEuoqVJidn/4d
OfnDYhEEJG0kapjecZ/pcrDwvP3H/S5dvPHWw0Ma47ulToBr/fKs7ZWV2pcqbyEYkwcNwGGIaAQT
nAMPF+CgDlSDV+jMAO7wA7Ux6gKAk650iiLXaLdpWOSotXLcOciccMuIfuYFIvMtGwUWmYgRqu4K
SiSxLy+TW46Kb+5nTLbGesSkG/PdSZtpcFECYz24BXgiRUcyMTKiI17QnBZC5gfsHOoLFWHayRJ8
5JgxIF2jWyxSIBCo5PRGXkXH2m5YryF2OoRq1VCVKwVax0K9nBgfdVt0/RRFZBYuFTEamsP7nGWk
o3vkDjO1ycSdw6J8LIv2Unhyksj2x/DGEBnFNbQoORyC6EnUo6iovt75RXpcS1BBwAMjIELSTEC5
JhcFcdkv5z1TFXRRL6ygbsW9xCRLlXINM8dHFC2rRvnp5BndEkT6um0S6VcNej5GWF79C/j41CNP
fHwUPBq+IEPRBHxr43Ye4phUzGSWINWxlqY4SjrnJOtR11e2P2XvARf6jDwlhrNUFcuNx48NIujB
VcAq+prRRFjIEfhFVe0gtuJBYA+MwHD+x8GhvwsBnmC0pQk4q+zw6KjKlLJswVv79n2K1b/0eZI5
YUR8ozPDqOJ2eCQhzYptsJAS4ne3FyAAyCCvtyUHSoP5VYtudg+pLeMx49al2+hvcL+EmKQ2rRiY
4k8oXavtRTT2RIHljFkC+KbphwK0CDE1v5j/oxB0uQgZFAIRu7qhcYZsQq5MnF5psfholrcHdAB3
IOqgdFJrax21MNXKcMtg5oeKxywoQPCqIrV0oZbdPkl6ougt5r+cHTOXN2igBsozdU8bxgs4Xmk6
dSJyi2XVb9cQx6snHfhsu8eiwIQHsoZONquUR23w2HckvB2cAQQ4uQ2zF/6ucbQCzhhqdp9oT5eB
iVNHmqHMo2yE3RBMjzQLEVYZRutyxh8z04xedV/tlDRghWaC/S/Vn+SYKuzVIun28Z0wGwlwFNX0
ptVQFwlDvPILm1Gp5CQSswMxj3IlOqAQmWzGza5cIM8sxgiHWlF4M8rJp5j4RJr0th723xWBtRRl
ekjE/qxesRg3iryXHQ5P3zNQHPrYWB169iTqtmEI4FdGxUwPF8nqo9+jO5KXGlJUpZpMizOOHnkB
7KQ8RRFMpD8tca1A5ZxixrYNrjo7XJXO3zX3xPkFcAxzJXZpgR2THnOiWwOreaZlpv0tSFOr57Xp
ro0t7g0mPqimeL2gC+HjC9OtoSbC1Mw3dMTW+Lhqs6jtJGutyxnBiWArjRHMJSQ9eORMg21rbfrx
Xq5Sxi9m8+WT2BBCxZSnpGn6Ddm05df3SlWMpIRsoMsIvEQKD6WlVWLfARB5OT0+EWpjLB8dMOGI
ZgQFxeHaK4pqHribTTmrmYmDYxOk6PlNmuKiULbYWgY8dBCwMSZyrZyuayd8t4PEK+8NMdGlU2bI
XPFGyLzoQLHtz2QK5+H/L/laBNNBzkD/AtE53jkx3q0RLTMYAzHI2OHVE5nwzcAqQAn9zSiIoYGc
kthjECxakHa3dH/MMy9IVwnEnGGmic6CKFYwB8H0zi9Mk7kfbmeZ6CGZw3IZFHqK00V5uU8YbDRe
lDQS2jqqOMpVf13uJaZA6NitFt/0xdoKZmVAy+/lNscODY+orqlN6oeyQRUKf7fGq0NHS8roQrGH
1BEp6XOom6R/bBBWBGBK1V6ZNeDcn/U4ZO47+NSiBf59gNGGEUXo14kQoUmX6aF8advl/k2Ep21n
IXXO4cPuENegRuTEeJB9igRhYlKJXaq6Aw6MseyRJ5H4N2XBMYIEM6sJCDpLzt/WE/sdegCq6IRH
Dmw7Lcgz6qBks1iuTJSsd6gOS0jOGO+q3VKuoM2xkUQk9z3rhoh1reNShAFpMZVSGU/apXzB6JS2
MVUwhM95duHxn9rtbhyQ6FFwsuOP8v9dMDiVs80NENqli2+Cae011C+HIs+TERlrEv+jzofqZPmM
V6NyQq7z5pVpbCy2/lXVeYR5I4qn5IQqLqE/VAv1if6o7qrFNqJvvFuQJ3MhoAfqkLR75hfP1+/k
VFCiqNPG8XF7NH2rpLkyfL8k+aKWm8KRVoMSh030d1J7t55s9Dx4W5etM49upq7Xc0HnJFoIsQI5
vN5hjUMrM1tSU+mVnarj8L3kpvUyAq4j6+vIX6HMGa86H9W+RLTxGrJiQwZDeI1w4zWKttXFCkqA
+58bnYuTrpsMFTsqh+7g4cVZdrLcLfCHITkmPaWBkDv4vMlmOXZhwVW4+8P9kPWVT/NLezMNCepS
SWSESfaN6nkrQBeyhNU4h60Ih0379PKBbsqk6cViZo5LKERPVuYUb/D2q31UbLjYCAeXbvk2Lt6l
y+i9Ucsj3pImK19w/TaqawUm6bFeuRrqmUkWLU6EMjzRWvOe31PzniKyTSnUYYPiaIjkfg5nfhTn
cWrPFHWVUClh0cMRK1OCI71POquPyvGTenWf2P3LGIL/t3fB9HzQEwLmRxUBsyI4IsgwmyttVs12
/qSGoEACUTPzHtNuaPIwoeltU+MYgDMlWGAQkLv+bJDbhvGKs75YAQnD+Uh2alFDAndY0GR7Nv5j
h+umrZjAYefN/EmVd/lSyBrfq54KBRMAUfwlPFKE2ITlh0WGHyDMuA2FNukYPd5ZlW/eZ6vykhJB
q2C6Sv64NGMU8kd8yLw1A7yScv6kLk5c0SNmNRjPAid4Z6O9yV1Ws1AzusD5Npgl2XBVODVIC+kp
09rSGv2TCpoCh1KxUigkMqv7LBOtBSPpGE994W6eesbgjg48zRCQIJyEiHYn24rOS8wlS4Cpzkru
kelXmF9Rk2mBytNDCuKSMKazAC7CO0Mco9D7L4hGCQsuRjxMmwnCfzwlQGHNCB6xLuZPRtkcLJl+
wJojKCBmeouQ40oFZk19JUV8GuPEz4aRH4EOWyP753uqNoriEiB6lPGZayOq+mEgMv2ROKakeZ9n
UQLpZhR96hFr9amY7UgCpNbcJtZtuEjelVvY3VRmr2Uo/u/IKkXCw/OAbrbOVG0Vk/Tz+GXLbuWQ
3iDYypD7wrOeAn/jtXNH3YCCCOjvcOdU/WIVO8TdJ0O3FqxmXBTHpdnhmy4QwNxbCAZqfkmKF+/x
oNn1uRE5iy9UYCU3FJdUPEdADxcHbgoTGoaFMJXJxUVd0y+z9Xr+JP8KWTxKoCAgzemHmVUxlppS
Ut0amfyrBk785ocVRB8EQ+Ge9fEylHIc9XVNcOZpqqL5Q9F+eMPaNuhWyyIf97MdUSiJO88ZGu8d
7z5u1280m0EydymERWCX3EghXjA0KwEomtO9rlgD+fBi0KoSVHtcPXAl+6IJSxlmTjQUu90K3pJS
QlNXEc+kCLVaaNeiItIhFL0tYidIbW78BehtXVgp026EeRhQDwNKmjDGl/PwjQ/9YlFslvPkKQ8g
z2O+IsGA3pe6EUbatmD3qaEvMa1aJQBvr3W/4TlTuVwWWxzB/rouJ0CDSQ8aMGIKbQ2boEP9mypn
4F7HQFaoa9TtE4CpyQHq3wvQUS4jwamht/dkrya1Th4NJzy+1L0xEsGDwK/rwmKbDIG8MJz6fFRF
wwynjp2l68prNMnwVATe6IzK6QR0CBg0EiPt0Swx+CWZZ2Ak1wUjU5f9vdGWc6fjoL9PHZQMxJN4
Te+gZK6D1IdCCBToZKRkMM5WKkCwIhg4qSMfPQUPjj5sNoyRkE2msIp+9uv8fmj69/q+1HkCnpt1
9xivt8xoor3Av5fwRg50Xtk+FNuGSkU+r4h9Ehk7XuS5TLlU5hGikYJHwAgIGFWHS6sIg3lFQU8A
7bklMIKNEAl1oTTwnZfThwfzF6bLNUugp3zaphuobqGx7Kv4U2ZYYuFylgrj1fswnSBMjLRVBqq9
C1vi6KDUI4ajgWEBCWA8jQVeu98s4fhxUELS1LQSZXmxXCPAE8WMUnWvazbMV0xxpIsXj0uWbeo2
ibl1/pqOmiXmXlImu/wHhjMdPFGsk2G5CDbcSw6+Jkr/JyMHEyUNIdgsTTEJx85z8Ybv3sRzWRO6
LI+XZFLuDrCibiSqjgZs3/Pn5TIzM1bOX+XJTQv1lcamRxp5FNmrANkb7t5c5Ro8hCApz426AcZH
zSNoKe3sX4YD3tBcqOG14N+WdmhIG7huAEvFAjYT2dL56zpSH+nuBUZkAqjp2lOkodq48yBmtCZy
d4YNFTLGI79N8+Vj7qU32gbyO1XE9SMcbjjXSeseapd6lGhCs0z229AUMOBgBMVNyVWWqfUl6da3
YFbXnTeqYLXn1NrTWqgaTADI6ei94Af9oknaYDCBjMUMApnjWM8diVpQAPn5WC18ORHZLut8jxNp
vX/kV+jWTJN+cuJapRO3u6DGJQtLV+FVqmaZ0n2dFEz5oJqVwHy/rX+G1uJBvXDhknGdvd0V87+k
GfCWu6tVsHzYMF79/LM5sqDTswHs86Bd0keFEXcYJdDM21i3r+Iny37fBIt7yXorl00+ULxyHkmS
bOjdlHyIuh5MmUgxIgm8UIxmOTxWdNFNi5CGgL3zZzp0VUYJuR96fDN0oJ6/bhR/XNjkJCCVhpZr
g2F5oKuHFx51dZu5cRk9ybI6LdK/Ox+b42yv6XvECswW1ImRwkCXL+ZkZ6EyAGxVnSD9oBJKLTR1
VBQPS3v9UAZr2sMptTspxRalTpo+mNoLXZvdyDyO2JN4D5p2oJJdrArZSdm9Mo+EzMN4A4BpdV7D
XHWyDxlb+M2VIB5m4/14BfIF/cHXuNE8hdGQs8Fvn7BmaJxggfGepYuloWYeCXVT5etn6TdlAyKm
1VsMfnCDKjPAN/AlzVkyBs6v6UKZtNdq3Ahdk8o/LpuvMu0nRNxKAZ8xlKK2eiPv0igP1UTSc0qt
ouRYZ5PcNXQ2mSQcWy0/5X8GvJ62e1KynklG0EMxKYaK+1lNGPEhZfBXM/1960DspnGtTpd0fypg
1LQxP5M/gEE/a5Woa2HsQTh26hLaIDrx2CXLAdwra5BlDMfFthNdUfzQysXyFnqw6mTjirVZLhlg
JHuvEXMxHTL2triNQhEKFsOV/LBSh8fAA1QBqCChG6AgETUUqogyLyzRE7kdmQoOiUj8SVimdOxi
s7AilBoRVT0LEtRfo9WMXEimQSQFMSeCRqqpX1I3JKjcfMOGZXyKPK0UlzJUzOev6wihZMujUmWS
UkhACoJpdZL1Ud9m/Z5wxN03lA6KgHKLe2NL15GNAsTDWSaFb1788Df0KH0I66PnJODJQFuCg6Nr
1j8yLF1kddGu3dXNULDVz1/r0QQrrhWUmrvHNkdzN6WfDPvBXzH/IjLcbzlkyodGCYyMl2Qmo3uY
72QOyLHCMKOvr5C6XFHUBzVZGjoUeV/J0EO0CmU0criDPXWnwkLEEFUJMhfTWCtDAtfKvuiBceqM
ZvGCxuFVGYFxTuJttG1cu0zbkF3JYuCoW+UtXXRcgOhD2WuaGx2ZKOV2Pt+9LX1ggBB3XoUcXbRV
tXdtxEjCorhECDl1SmlUWCQIKgLGnATUoiJuxGURPklBFvtM38AhSrmXloQY9TZJjEJ+vuLOBvtf
8YJb34vniy8gEKaskouUgvrikj1513Bi55wSr9idsnaLHVVrt9sGTyJX6HGXAbF9bX/o8tDkhTJP
FN/H18Av8m8hfOoobLrywyqbIzLMny+zkIITW5xmrUPzMWbE2lFzz3M3qzZa14GppdMdpVvDmdKz
hRYM0FDVL9GFuvgDQ+zFm9dFvOJpKr6NCJuDyijwSXD1Rl7NfJSsyEsuJ0YZbcPL4YX745PoBfsy
+bpLOn4+usbf/B81jSTlk9i6azH2YVnbnnjVLB/jDrTa8+cSvxXW+yqleYYFZ640H4wkAzKD8c+g
jh6BgCRaGgixnu9vlml3e9np58i2WHsbGwmoR/TG2A+TBdeWHdM4Nty81McqhJsnnFe178jo4VSH
JqGpgsot4ox0NZvfifAu9YPcCfS92ueGA7BDKsADnfipgxobcdPAR0rddvSdqd89dMpq/YgUMkDA
MW6qxHzJxczIKg9ECHDjsiGJGagxyVRwhaC1ryTQxVvjMFPxlvM9rct0XCTmmfdspAD7NYoHu0cT
ITCVB4qpPkJIPX3fJsOiDDVS+vXwSwm6hYLCZFNy6MHQWcJw5i5gyQR3ZI7s6HzoPVXzwLZShzAJ
SbCmTUuvpDyLtwv/yTA4Q4pkWQvZYL8kSgyTkIqoJeJLXyMXLw3+kG+t1pLOdaXXamF6Bb59G0ok
Uz/yyM5f55HyT8tI5Y6N+a/GoU5oCZCiltHOtbwnXPkfyxLNEDVut8O5X2y7DT5Q6CMMHUDbqANc
Jbczil2qoZijVhwV2iNfNMlUStnYweNbJg1qFyiYCEgye0vEEiiNAx16SYOUMwgkULvSw+74jUG8
4UNqKpCynIgm6eXE4miCC+844TQEFQ1CSFtTbm1rVZtN3bXRU20RlXHJE+dX+iFRtgR8mJ4H73a0
QRHXlmQdWlyJy4SS+I7EQn2SvIx+migOoUCKF2NJoqG2VFLSuYr7bpVje1wuDWaWKHd1PDvZXNCW
Mioy9WZFs9Nj1xCzIoVm55MMn3/UBrKY7CQ4qPSq6VdyVk1z/mybxxUnVIjT1VBfxRZKKJPQ0700
LAoevPIrH0KaYknJWFTZEXUVcYQpPKptNMxLGJHGo9b49jHMlawWXpUWtqz4BcvaNmubU85QBV5m
2cT75mvp03nBVUT0Qsy2nstBwxsQLSt9jl3ecL3XCL/kTno6c04C7Irr5IcA0UuIqpZGUjVXGkea
LgDT5evH94RJFuG3ZJFzjK3/kiJGch0jzsarThEsw2JDdXKztj56w+amdJgPQj4sjrQVkKQpx7bw
5b7OWsxV2zkdm/P3/1QhD1U05hRW6xhnz8NIVuVBucR1nRQBQquxVcRdV41EKWGk57JDFn+rgXGk
DBKekxbodviUAaY+IeutIduo6FG0lre5nUf3XZF+E1lAi1KOma+YuNILEa81XEj3WW68KvFHAjtc
MJImj5pIG03uu4YrRkvYspnudf7NG3+Z6eKjGR0JpKZhPnUvG5LVDp8rixyEqSQw7t7FXQc1gje3
xnYt7alC6p4FpRNf4WUsCXGKJIgyD0DWSaAZ+P//REp5t0rQjmbQA+ct4z2TRzPqA8t9zXuUgY3p
vigXYFiarCabcpO/Sd4q7fULJMqvfTdRrk1RCo6dR/N7p80+iazmM6FCfmbaqhpDLX2DvWVVsRj1
BMzECXnZxdiuqkqUI416o1rXhnGEEeNr20T2n0pc1I3XAakERkC88ldRlzSHUaUoU7yuNGCiYBa0
cbSE/5jRexUYrElWZAMA3FRpROkYXqKpzlfXUgMOW9yvIBKqQS/Xc8n+NURE/4wkVG7WD/JyFsHv
MvvVAHjTh6tuMzg8wzm9qWmYN3j1HC6H/2RX+U27jz5ubIsjDUBZlKC4kQcdpgWvHlPq31DawdUp
QdSYX2fYl6oiXsrLeEcHmtq5bGCUQfmms8fKpsWs8mNspfefdVsUPqWrFDpYoIuLCBza5ecXr5kG
fvT+PAo/RpLBAEimHIAqTVf2wuX9yf0JVoqdAoyIM0ezRYbvQhqM9QsiQnsjrhyTV+R7YBi21CNm
zrdQYlFDu+xZnVPlkfI9pbP4U2tFtpBKtIoaY1J8MrQuFGyLFObYvzCWOIEBIS6hIiCponU+nZ8w
RGU2eOvAN8CiuHWdj9i5y6P3GlVqjPVJC+WUUIN4qnkJuFJfGXII57iOrctkkFOQWiLCMs1VuhSg
i4dR0sOtoVhiRWg6l0B7Zkx3FwLJwucUXUGyiRi3t44SU2iPvFPFp9NAOxniq/OrpgNWCzBcIZ0S
NbUnpDoSlZJwIEbC+SVyouHqQFIkvNlYqzFEYcq8aPzayZyFZ2AB2be/HpfG1U9z5WF0maAmIDYW
cKruupkJCmBIU+aL0fFko9lxC4XIDI0EMc+IgsIxVWsbih3zQ89f/ZHdKnQrkVLxD/YoxcKpjXAb
+LXVpa1LFlj+xYzQ75iNcyRyJhkRZVGmHDgkyupfEMVE0FfKIPxPlvBGLYWRvvhESmgFxOmkN/sZ
NpvcSpQ3yhitWxB/cydGSM+44y0GvdnwS853akgYh/4XL3MzMU4goT8Ouaw3A82KGrc1aGzUJfNw
9wXnwWtpp7UvFVJFXtJWkr/tgEwKaeqXgRjiBemHglGs52/biWbw4W2bPvQ5yohNjD+DQrpirA0L
LE1Yn3vyfJpiy279drevPuhEzjf2O9+pSXlA+n5z7ACDz1+UqSwOgxXglAMrAWKajTXmtBu8XpRR
nu/dJ1FmRVjSRUk/ZlgdHAyvmvlyzagnqrcHyX1y6BtpyCElc8IO40F5EKscNPIKBruIl2IAx5qG
DEiLyAHSCpmRyxBtBMnJx9sM4tBRXNJy5ri0O9qbW8YmgScoIxY6rxkJ4ucJ01RWbEidLesJNf+g
kk5OjuoZXwZqTm7UgHqMkT9mt05uT5EuGpLW3H0SJcnY1lSQX3b0O9Hrm1lIyi594rAcygD2OKcp
fnGuf5OvoMawrIUqmLSTGdwqWsxEJFNQUrQVK9wq8UUTc/JfDHGfEqK1UwOMYziEQPVQ4B2GR3jF
jR9vYtf0Jc3QG56u2YcYDxJX39UNAzBUrvMu5CtnCkzQMIVH4cyaOyGYw/RSYaxZcykFLwNix+AO
F4qkhzGeMUb609Ol2sZ5mS0r7rPOTMQCHHmPXciCUclAG0+lgvrgRvpGwxgKylcxS8QZKNg7YhVX
FwveE/gtRGjaaCJ+JZznE14WlKoe0zbfMQ3SzTz7a1uGt7bFgg5Wz5E73DV9+WkJbnrlWtYn5rK/
63LWAfRNg/vQj1BpoY5Avtm+W0bLmYxGvQFfj/Mb2SDck40MrAPy7XKqoLafrNTMHRJn3m+ckUEm
TZElGAFX35qGRscJoZGJgrxqYRpW/HOsx60v6lKKqW/IUKjveQSfDdZICjsO3OQWa9CuFi2OJI/D
Gl48fH+jkTr/Nk6gj/TQpX7kgEEgNdVmttsM+8CocwwySnp/Y4x20EDy0yhEQBQY2i7es2nLiHuo
cVIJhsKEJp2BRpxBDnXhupRITG8vXFMs/DSK6chpwQIoXRXhyn7SuKjaXX+0Cxf9rwAxvI+kK2zQ
f+92X7VA8y1KFgxpRNbX7lFdr8RCQF9GrXv+2o6cXNjlsmalRiehRv44Afcg7O+HyO5JOCFnVMP2
fnWvglVYTOwv78TUV/agwlCVh7BlwXiMvVu+aeKtzz2lV6bCiFaX2AloXee0epF10YlUpaBKQMwX
JZ0qUJQajQZmOHqT2aZx+tbzPu02wxfoahfyjVNrwiM4sA+59yF/HkYxJqtjSb7PSD1TSt3SubWX
iRnKIoJMx3RmRTD1H8Q6Apy8kZJI3o5K/qtV8nNw7Ns28b+dv+8G+5msCS/AfQfmBDZAtJsPrytb
LyN/7cw9gtbSNHDF+lCLXRpvXENuXkFn1V/SoOqQVyAzQ9I8wNWoptG7/MfuibzCiqoftkXDj5yv
w1JLDQHgqUfsqckH8Nwhxr0SMlTjKslS41VVvb4vMxX1jEWs0WFMbwli1VL5Ir1ReqRKeDLGrRU9
EIbwjMHC6Z9jVd0p1f7SbRo7Uf6RkDidW5oQoPlmUhUpkAlnDPf1V38VvlN2pfas+Bf6U7w/zUHT
iOPzN/sEEOdw2yKYSIyGwu1kkj0V8bYegnntmUxfElppUnN3/rNOiHN5lqG40yS+Nex6yuRFubop
4vWtZBKvYUM4lGb5KLkWqUFcWnsB/GaxKagF6DnMxKkSU1HkWu0AGaluo/X1fu1HzDzX4E7Uoq/U
h2JdMkpLpuVQWynaC4z731yGtU/tAII60kxWv58gbDlcadbC74Ii5s3rQclxra4YCYF4wCYU6+1I
eqWz26g/OH2Mqx9sE5lvRIiGVfb+V6RWeGG6LDYAhPcpcbTa9La16wL3ydji71iyifNLQJM6bHlP
2aJGUcr0BVr19BApDK3dU1moqw6ChEGWGejuBZyJXP35JXMqeUNdpcqQyEECN7lr3ragCo8bsh86
WbWXvwUiQ8oMwV3AJZmpOPgaE9aFMf4NLfoljJmy7Zt5xTS1FbPRNZ4TVA2cyEwGQz/g9ZTX5qJF
JRPgrANH47rOX/ypRx7CElH/mF4sZ87kka82nr/NYsfw1MuQPbb0GK6pqKH6EOhAbSrJw8QhE13R
AHh599kI2dFPGn0mueWFCzsGApyQsCfHd9/Gq0A55x988HaxWpKt1S8n9BJe1hbGE2laGubPpk0s
PyeqVPE1JLTpcJuQb3VEvjmIOSz11/mLOtH34aKwg2VQFgUnh8XhRSFmajZxlDr0t3isMXcLPqLY
1dogSoIEHooCsijaWyffftCxYcIx67PuIVSobb1DmtAxJnqxHR6yIH4Y0tK+zgoMvczJDeh5/rJP
PmRoAdxHsnOe8yQ/b5twE/YYLZqkTQ5JRnCPElBtObHIYiy/xBNMHUTBL/i2nCjU9TC8EfAJTXc9
f10ndw7SKrxEyCdtotrh7WQS7dLJrM7G+4p2adJ/3uY2w9czsLf0b2MPRwPTcBiF3hMAazt6a1sp
rRxgT9Vz8KnlOuJXK/xu4Ipx+uQMmaKAvBGRodoOzXW7KH5c3vZHOlXSIWXrrrjsAHDO5KZGi/1+
4W+b4UmTSw1yXuyZ5j6HxYNOVeOEQMk3sfNXUrX3ZdUxf3qHrhZOCMdjRJoplowh5IC0e/76x/mb
e+qhw7G3SdVor4u4Prm5CWZLXZjZY4qrRjZm2CrKFJY6bE90zssHnK6gGfmqE6dkuJH0S8q81Du9
TLw8mjPHfdPm8alzyCPRBB1el7WsV24+LFiMNPdkhSoKnVpenPq0qbCrHlDLgHcj2Xlb2/Z3AeSG
W8PweVqTsERp1KVr6CsOVnMA3/EQoGlNr218/fwFPXDtMPNO1GtIrTdDxzRwoc9rGOUqLzTVnIHE
CaOG4p9Z6fIcgg72k5rFl1osJ1gYoNAxBFgI7KIWTM+HMOk27YaFIlqb3mhpofV3w+ulP7+2WeiU
8pq3JFGLj+jtVcGvrEe4kTogYkr9d/VwjBMdxTBiUcyGJpeG/VS7jKMll/a/nJ1rc5tW9/a/UJlB
nHkr+RQnceLWSdO+YfIk/3CSAIEEgk///K4tK3eMPVbbe+5xndixEdrsvdZ1WlRbQlsF/ws3li7c
FPQl18aZeoobElsjLaBhaSjuBQ33/z46hzUSyf9NOl4AYDSfgzORjTfllnu4z8vdRd4R92QjBsNu
etRalQ9BOnx0QossU0AEcHgTUeN6vxsZEEsCjAK76VmJ4gvtGcZaDQ3kyp4LatpuF0GkkrjQ1dbf
qa2h8qekPonoGTQjdEM+WBNgjog+deEThf4KplII3mQlD30yfAjxiL7+xBt1xaxRUIo5UGlAv4A+
4emTFXaLwQsqyFpD7xOPIHYFncFVnQGqnTR0Gn+mzlZvqdghMcMMnsdrmb35GW8KJiZZxbqZsmWT
OAx/OHfAG6/Z06vVhCPeZZSqsiXM2pp+4+ZbVJTTvbggCYDUZ7glok3NPhJumdng6QxepQcpC8a5
BFv7PsiTjtCxA/GYVNUdDDDVnmkmC5IIkUcqBDtlzp1zyG+Deo8kGOiB2cnTpMnfKILPWyuee1vx
3KpBs3m4lR0yeykQPots6x7GI3sP/cKh94ZRl7iZwaHZ5lWvCL/Uo2SCSznPpN4RX0xu5xd5D1Jn
u4JgfdvV9sN2s3vrllys6oxiHzT/HiR2uFyoT0AwhAdz0wW9fBv5bULqJDdbCOeQcrWksEhVYeY2
SfFJ2WmH+LyZ/lBPE0kBRi1BS4+V6bz06tk8EzJqGMkZQkajThEc+nT98g55XrKn/5OCR+5ErQCN
dZCHUmidJKHRgYhMIHvhw0NEdcVylkk0ZaLBaVBU3WADkiZWC0N4r9isPqBpKg6IRxGbyxTY05e9
/gS+cObyCiJCK3yy5NECzhZC1RPlnqyVa/sY2S6t9YkR77CwKyfT2Ol1tRSuqafZroDQAM7iBySz
OM+q+c8BWgdgg+g2poUgE50X01XTOHHrOuwMAVZ8Zv+lHhKQaf9FQmAx/wK7jRD4AGchtX6P6Maj
CWAHkbS9jHA17pXTwM8oNw8CdHVmDTUtfuqwVkjtMbiU8rWFUXdoo9ldlLEtNaEhwCoUiBYbdlgR
srw3cTXCsLqmQw2G0q3co7zhvO4H8KCWs1pqzh4+VkiHMlmtok2XRb+5On8WvlCMOpT1FPUYQrAr
zx+JyR5HZ8jIvkjj6lsUEnRKz7bSBrSPCjJ6xvfmKWawrYCSYcfTqXlERioO3PkTMXFpRSDMKvbC
VeWGW653gXScHp80ECFbZr7t2TPTGNJn+ylIJlEaaJN5iOZnOcBfFkECgDmc9k/xPni8NJ5gIoZM
tIvW47BP/1QI5ImKMbF0KD4EbYqb1Oxj7cOaP6egK9E0uh9aH9LySZ8n/Y2tuSiUYupdjY8NntsN
s9VuESvX5FYaR8mSBpA9yZa0EZog3gExluq32gdgh9ERESVhpC0n7wZQSgIt9h2TU4LYQe4QdSdM
8VptnD2BpqwnOCoPP3uUsXY0Y91YnLZesBK3020RzyluQkiRgojcGFQR0brjrNLDdBUixFeivjYx
HZaMav0hoKqfEKgDatOZ/xlNWzO68rjpAUTyckMLzTtCl/N62JeOQ52FlDuOD/o7D5noXdjN3UTe
lcfUS916PXpqL4dqXMozarXF5dopblQ9Ck3QJojCaeV6xQc/T5CEQsXyLDcruvVPelPwTn4Rt98x
ryLdDBdhAyYHSmtSgj1q3Z6Hd6rOmYOMZmi+EnmQ5H3nXHy2j4fxtFjHm2Z/36besqn+UpGv5vgE
pxVMq7RsqnAWBXMRsB/zajH+2VPyXSSlwEbPwVeEO3WyqE5grqX6M/oSLESSHQ0ts9OU7q8W0J5Y
iVTJ1ATesnOIVNPRJY1G1CLr8vb21SkyztpJ/85CrJAqkcIjSFGf06rgRDrKHc0xIixTdgWYKTZA
qqHjClCHrtLNcJiQSBIcGLwzJdHcsBV2clsF05vfrPUelHnLbZAsSqNKBXH/+wMHqw+p6jLzv5DJ
GU1r295FO9PZS/ihfDAx22YoOjBrfQAL5hkT+62H9CQsskf/jZCSCjBXwscz1/W8UHYiandEjZAY
DLMWuvMLejP1O7dINof9fd9u3+zK9nMkQvNQQOM+Ok4hEt72i/Vm6dctIYRcGekvis+IosPX41hY
+CAOd/csG/1CR4Zml2AkpKWEmXIuPr26NsmHzIo3O4P0K2FVW5xpO8VjYO6LdrSa8nEI31YRUUM2
exrHiEtF7ggLFpGYtz2k8FkO6DlJyYRtbpzyOdGDzkEmq/WsrOyHHWZXnvQoe59aNqJvUFingQx2
+PPRLWnWK/yPBuyqgJCQ1bjMUez/t+JGiQJIVTEistZm72kxbnDXWF1n0GEZyUxYGICHQvvVxBoN
Kjuq1pqaMg3/PWlO1fqIPKdT/n5mrRlH9Wy/4aJsRuAx9Apqd4Zh9mNnBWMedIY9F3Qke5iMkmJ2
U4aseH3wvnRSAoZgMQi/MuEiwMjGLrZGvZOnf6bbcSlm1/BM2n5Bc+RXVFK+qsYW3xrhtYyQFLUm
GVkBF6KzRcId8cI9uzRHkbVUcaUfrbQYaXj16xT9IYZUU8Z1GBpRCbNejCiQxB1jEKCdMVlmHNDe
VqIi6BKQuYgUPaGwQr0gFnDxb+DRZMrDS7JBt8VzfpQmUo/oUBzy4b3t5cC3bHQbidDRQmvXO9gV
c5fcB5MbTwZe0DmkoZd/lDEzhMHNWiKh0gUeK4I2FQMmfYSMW4U0MujgTMwqBI5l8yigApTBQPAE
EI0RiAsrVD9pp+hW+R7juon+A7TloGdCbxAsQtXZs+c37Jn8Ym/b40pUroBofOBVYzOQUFPmJh0B
Gv9rmkOcQCjXPknrofANTUQ+r7cyLeuzhSjLJVKrOIQtfbqvFNOhyK3DuoMJWPwYBiA3OIrShRun
9LcVp9e/t1Pejw62UG6mTsxZvP9SQ/AM0EGaAqSwSFWdMgAaTTu0hhK3hDRIr6TTT3b9uiNyHwpu
9NtlHk5EaeORofHViSUISVCNqu4qYatqA2FnW9XlgH04BZGH/EC35a6cXfy22+YfA9splt3h9zTY
rSSF0ThIWa/VKU20qh5TOtQJVBDjRa+y47+9rZwWyP4Uv2mUTb8eGlHfl00StfdK/ZNUTYkQRvqP
nGopJkUMpt2TSEZ1Awf2INXiZDHGeXLYl7nBhhmTROz1PcYENT59Z0Gh4AQ9B46EWmDWmlq5t7M2
6wWXJg625Nne1d9kAtL2UBGaoFWoLUND1EUCdGuIUm5dp2xXuVpKtEyCqrn5n3TpGlosMFMpxvYE
ZA1lrogCbZqSRpjRioj4TY5ditzY5flltuOlUR6AX6oSef1VHscQPHuZ9K6oDxgrSpDY0wXcRlsn
7oauNdis4ThBj9IDxgv8LaYsi+kLsDcTJnClq1c6izGXKdBLelO2OJFGKV4eCa+k/qY7/zSwY6Fo
UPuhNxTZP2MSVaNBtaeQOyquezYK4ZCKXTW6HDPyGmICbkUwr91Yy6yrvhRhALaOZgfDmPpWscat
N4bMeDoYr3e7e6RSJBxUBJ5ckAR/k33mpEvj52qLDxL8nlLrJNVs1i1m/vhPoytVopSUFWpZ4D6U
wCr9ipyHMgZ07eErgTpQ4enfqh3Kyf6aWlTTdkZkLOWtwg0w2R01zgPMHa1vyFYu86zCFhReah50
IBf0XQSWHnMtDdEmmyBCNTmfdc/lDdO4aJGvNppq01pPTCROGZF1aXhzGAc93N3i8NXFjitVctew
/aFALg7TbZxnF2ULIwEWJrOy6VtRIpr4VuJghKoeg205E3knpIQUxZu2NGmSTfKSJSjQz/Ow4xm9
mdjs8aiOVLNWxoo9JilcKhllRcktU4WI9kUmK3dFBm4ZjdV3Ct2RTpr37Wuf7Y1GPt3xVIDUaRq9
GS4qkMxlSGf9OD1GKiGZaCUX0LTRaAIgB6+aovauL7pbE8HZB2+afiDdv8nJHuA3kwcikWG56DGA
sEKxQIqixjT3wfN4SLEYt/VmKbOosUr3zGpWHKvim8v8wrL9e2ftflj7yMVppPl9Ou1E4OjEHBIG
VVIQyOY81GACeLs/qYGQCUf0uJxEpoWEf5Cvy0r6e+kfog5vicbtKEhi6mmJrS3FhVh3rVAl8SG4
uN6u99fGo8OC6XbJd7MtK0kIS5kxBvKWnqwar+8GL+hvYWigLOCASJQksvnpZkBQk99m3np7n3Kr
TL9DTaPeIs031BxC1Y4aE3WieuCFbspgpW2sZraUoDntgUI6tYQ0D5X8UdK5sLnEq94ql21mX3RW
vJQZNU35NbSlSib0ZGp/RM0L5Fg/uRAOP2X6KFdPfj9pXI/WXjZGsIusGK+zyfugNaZAAGMgL9i/
+s1SvIUaiynhZsvVej6J6QUInntGLISN2hri7VngaumNVjUN3LNHg0Oa8KJ83CT23sGCps51IycF
+wjFmu6ayaHBDkm981kdqSbmlDbZsNKITHvEDTIVyGdxPjHUkJSzDR9ckNoZ35mPlWDGsnN6xU3d
9o0xY+shHfb1Nw3iIrD17ZDziLBhgQ0/qDuTzkwVlEmoA8icUAW8vuaeC+0Bo0FAPF4sYxOAqJ+u
OXe/3g1947bGfRsBVEphJuxA4UDa8L1wvB7ylSRxbLo8LuOt0jfNjoabSC4rQR5qJKX9EASpP4sN
lHJIwavnvSbPG0olMXo+T4lksFhfn152nx0iK++bltYIcYqSKyjgVMIbb6tO8Xhx3TS7uzjcof3/
JinQ4Est5V1amMEkZtKKlJL+zB3VHXvyDnNpxmqPZhOwf67pIUm52fhFvTXpiwMa+XTClnugSSIT
Nmo4tsHCoLrI1UwHdkEko3bD4F17eNhYi7vOpvrvMDtDn1g1MyilXXE39sXrl/m8wFKgAkGJCOd5
/5+x6VVS7jZNPW5NS142CpTJ8wU+FsaecE8jhxAPZ7xR8SBOWKir+EAjUoF6q7OR0735W1uQgRNp
iwz1lg54FyLNrkCRTG8qf5RN4qK25zpJ/mo5OhW+rJwA7e2nlAyTG3O2xH3uwOVlqoYUSYDeYY6L
uNG68O1su73nm94NexJ5VT5IPinS5Wi+oOYFGxGnIXmLOWsHBQZQuUvfoiuUyrPCceHibThvLXou
bdBVkm0MgyECdp596mZB1LR1x1WCRcpzK8Wh7M0ntb7RcJcoIj0eL3Z2oWfS0Bu6mspXq8Tkv/Mi
2iQ642t5TrPo+kiPlqcFCcZcelG4uzBjTOdxl5Xe/GS5l0RRpZJRyqP00lIw8A3BgRF5cUJJWo6a
glJKvpHXF7Hz0oWhiYZ/RUgaoyqeNabWpk2dw+bQAAny1mKu+Cr2IkoJNfMY9l2QB9NtN9VFuWYa
lyKWw2zLYCyyIVd2kTSrDnU6ImqKJvX3Xk7nhtyoWXIvgHWRN9QZ6qxFSoVZ7fr1BYKtioyaBdMc
NjhnQfrpLRuEihN6iKti0fNbClyM0bTJ0Q/o2ei/SDVpr3kzLUb4MAZ0qYI03PK7rILRCuVi+ppu
N5AXwAxKO5x6kI+yB9/sIguVxWbPYRVZ7iptYNSksgrZRvocz2YI7J4St8RgAOyAHpmuyq0yNN6I
eoubxs5Nu4vixBsZR8loT9yVPq+JDhjodkM/nIIs3gyLtLwqm9heFcyqWXk5cikW4SeGLF6wOPMl
80ubyyHY1fepPSYXJX7DegO8aI9Mf+05YvsRC0EdJWx4m5Ljt8PBMWDJxJCPX2zI0Nd1tp8S4YsV
Jxq4v50SmtW1g9lghg+QDnWtZa8ihHO8MzAfMhN3LIBVveGSBx+P8sDPOfRoV62m3LJz9ruLGg6v
63g3o8Vmy2GFc9lhVB4tAGlYpYaxZAx2bRGQOpxva9u9UICUVyj5vOHepWs+GyJU1JMY4IBZpGm+
dQjMCvJjFGLpMtlY5OewF+SUi/UAkrhK+72NbnP/RaiQIEu7jr6HOf1xH4EKsa8vw5F+NBqjBckq
ZX/jDdC6w4jSKyAGOsTJQUW7t94y0BI1mk/CBvi2O+GkFxlWOQWTTgveqWIrgNQCfveobaaWexVq
oXoLfsew3gcfpzjO39Z5TBfhNtuLPI++bDYdnvaRIreqo+vK59aFORjaAs6i9A9fh8jacAu4omjP
u4h5jW9FTzEgHGdy+hrXbFxA8MuUjeVkWXrVxyLhfS3orRktm161IX4DUljiiBIvw0NgT4y4qQt0
n1kTXVqAL7AKzMCtknbLOBeQZtIBrBzrOaW4fTON7nD5W2+5u3SwN819uuA3lwlLP+X9uShDujCI
Cqu3fxSL4RO2/S1NEM1Sl2MC35fnHMrPzVzCgbULc3IHEaXarLDwNvbW5QUfWSFEXIanB1NMp+qb
GRmKgMnwr3j8TX46qj0ZDekNvGWP5OC88u15YqMuilwGCkbgc4S5Ty+KEOGhdqe4NhdlnKePWOsJ
9JRMM8J618WMDuEoiMYH0fjKr5OTUyiAGeigOQRUxPaebScSxiHIvdxhvyN0wiCcsIFiZ0ziFliP
kqrVHobV/wjXIU+ylUh+HUCq+XqCv1ro6NBDc7lVjhAgnPKx0crjEqTjkq9DjQMoYaGVEh7i7+oe
zF9Qlr9+LETP2HelWICqxFJVc6rOq8ND3LiJ09WGmQW5oH9WDi9ETc1+AvwnUVjJYPfIV/ol9w4p
dYkqsBvBwSjPjAQXno798YtC/tKSeYQNxHtDESGAmZ8T+TyxZcPeLLC3Xk93Xjz9bfvo0jEtC4ES
AKzwV1P6UEx0dse2X1yrGy0y9j4LCfaqJe6gXbAtFxb7lYTdagPU+QtslD9S2IRmbnVx+L2I2Vx0
okoFfJL4nxBZwdV5AvUDYYp2QP4p1eGa3GTKLNpDY2MAI6oDUtC0d4i8Fj946nNDsO/fXG+9ScFa
uINN8UH9oM0cpdffpZfObuIpGZbkM7PtOZU2bTco/JO6OuqRgPM6n0VWYTxmoxXRqkG8sn8APn4y
Hv+Y/1LAq4SUutCNOXEUsPP6hb1UGis3M+S6KCqexUxbQxGzpzfVfe1zsAT41suRRhxCKKqGL3TK
H+qenTL1Iw7fxr0WNa5Tp07GP8p1mZMV9CiLIiQt98L7nV98UqdpF+xcxDAIsRdPI9mFXojmM8gt
qJnTarSFp0qCM6bO7ZhmK/2dHq7XX+dz+U8M6ov6QgIqTATPhuUEzi53DvvNPek6l/sx52aDeLJf
lA7wDAkNU8eboDh1gWeIWU2UHjW7se4jRLTjxF6ZcddRAlpWvZdEWIH3isGzy4Ih4zZ91rb6plf4
D+q/F3otcGvtjRgVyDOZda9tTa2a7/LNve4cBfYPD3ln2nOca7tTSrRwDoH8onJSl5wHZQhAtEj9
0k1w1dDRakMYuJuvzFUeYLNfv9EvlfcxTT9dtuOxrOblfcjDtylGd21UnyKNpQ7RviSSthZaQnct
56ms01GLoEeqVBHm3MvIqthngOkUQWEmbvwX+lijHBFZUlmRFBd47tMTpp/sZh+33fpeaYDaHZVl
J4I2nazPotBsDW2KSCnEs7LyD0xxpskXD6o13OaArWybzrr/kI79uY3iGbfNxRFTTGQNXlLfdWfb
+bRpBvh4vzS3TxPMjDVoQK96hCWIIJTMhQxZA/yftkw7Km2DmJ5iNOT/ERp45t194fIQkNBKM0UR
bW80O53DIWiiMhiLe0rhL/ISSzBidgxaeJOzlaLHwQpTH6jvU9afZCL+7ov2ZQNI0n021eLW95qz
CVQiEJ6iEfLfcl38j6zyeTh2lThua8VWBsEAr/koLpILQQ29Md+GbF6MBRNMPdblTbBOrk8HDtUu
/szdF+O340EytSlaMydaXx+C6Nz7LD57dq08xQ6uI5yidOszMsRt68azrMiCQuCslTcmqrFOdITv
Yo3RKtRFmgxFjXUi2M+o+YIDM4fQmnNqngfsXgAQGOAAzc3oTsyAEFJPn4x2HFyn3Nj+x2GIQbl4
Imq6ENAm1QGmm9PF9YV7i4Thz9NEHm0zjUXQYPrFHut+ZUK9PLzgiIXlijqzBI0L+JdbR8JYxORa
IwCBL0Od9/QqLd5ky50O3rXdJulF6eyi69p1qObDnvpkS/PkLegbtLkb2nbH+L8asQPzXS7p3VF+
bjHaGaqe4sTr1AdvQUJNbB5Uu7XbXU5v7ImS0QhchJIyMPSLmfFOqdNRhwEgcTQ0kKfsHSZs+NHs
otlrouA1naE+cGZrdljto8BVCgD7hwJET2egsm0EOBsNFcO6VFyachHMSIhd6xLugjOl6sqHddTe
Loblvlqv9vuGXLpPU50+GAsaVW7PaA2X7JIQVZOYDJENiq8rHF38tr8yP1Z+Z2aumYz6ETjdhJaz
OzPe1+1IkoON0XUbeRdT/bTixMVpLtoJajceI2UCAbwIPepK5Eq0BdFIhpRIOZFMQkaGsoZq3OAr
5iZEa2IfqXIUl2bimGPeoHLU2wAOXRPetdJbZAKDS1pyI+jyib+CTq8PvGNjuAHkDm8V7Yem7rbs
2k91lXw26UNYGdoSXAKDICVmxa+gijfuQUB5JTFoz+6ZWyMNi57rsBZDKM2FqSy3m5pULPgRpReU
Mew5LPlYf9tkNVII8kMf9bYdET/VoXyQhlZZCgZUJW9IkwYNm312tvvcu6+1TsVi65kEhmHsy9O1
DuQxokMPqLtifCpYo38CrJD1NgHmZUmN7CFAjEKmvoHrIE9BQIt+g4mE3QFcn/tqGm5JEFsIkgoE
4bwKmKD1pzsalypsGiaHmXAMijDZl78Q7AiLyiinKrhm3HhZajw4g8YZYC3Wlc+Of+YLtvPAx+Po
cD4yIZyPPz9h/Dif8zH6yleO/+dPzA5fOMs2QeGlL/6cVX/8nG8z/+L4RT7y9ePnmjnu6heYx52n
HeVfWH/xNXhemcRMmLc3+kME6/vN/Fdf4W8zCDsNJ+ej21wsrBXzye3Dgz7qG74xlZxPukF/w2Dy
48eyZyoABMx7RtPzURN4vMb8odHo8J//P84Y//lHPjkOoj9+wiDx4+jyrn04DhXn4/H/RPrwST9q
2DiTxvl4/JuJbVpTxo8f+Wvmkbc7muT2If2YglWeJpTb3cPxX4hr0YR6/cPjtHJ+HoUjXyUS7viR
P/J/CzvwR/5On55m2PO+HueY8xe/fIWgMr7l5xzz4ycRLqP05vjxzFlg7K//OwuIMtRhwNPh0QVD
Js7tT5XvuNve2nCrk/i7gB3wTgFcyiXFN7EAZ6TWNVPRopEwXHukVY9s4LYy3O5JQxEU1AOn2u5m
x8xiIEjjsku3UIc534v7grzNFLYArOIrVTaQTQv8BtubktJHU4lWNQZRJUlxzP42VpJ6AcCJZo2S
jVFDae78sBe0zormGSxO+66zutt2DzbQOfTW5Tq8gCSvVlUFya8x4/WgHzDm8VWZ8cV6YqZezP6s
vy5dsFjcdyMUpGr/NfisnXS9mSjAeA0gQGaC4Azp6vJbySm6Kjfb+qrcxcAgbbd/2/jJfukFQcbm
Vw4fylRo8ULdUFDy43thb57a/ZF/YXQH8pm2dgmENzF6aGDkYIlcGAirX3kRaV4WaV67hifNybgq
j6+buh6Y0NtGE46l5HPfVt/cBk0R0a2ja/c3zbD90m/oLIe1JkXVSB7W9FCWB94aDuzM9kJIP3Co
uheA7+TCy/nJHKP8+pxvdUdAqLLGu4ko3gOGXVU2kLEL7kIOKZ30AZrT/ITK1u9ximpFNNX2ouz4
16wre2UK/TIBhkXFS5Pb8y3UisxjWPDjTBRuupt+mHMu1tsFtZ/ucIPup/VN0XQR82mLGtMo7W51
+ArsQ6Bw/1dVW901PcP+L4S9VJtjXl1Ebb57g4UDYDijGN2AMKY+qKjEbDpLo4bc3XSHv7BjOKEV
YR+0M7DIGpy87MIFwG23vfHWqI3LCFV6WZQg/eF6u0TyxA3n+Fh2ez9YFQWqGisO3KW/XXwxw3mn
AXQ655XbFbekOPDmTuG6eTj3MD45APQsSo6L1Y8RgXhsTPrBLweA6x7aCiqyfGdiRtUbaCikZF1K
BFPCmly2AyaCwYU3E6ZIc2q8P7onQnDk+PsHAxWeil65Mp9uyo4ZxhtyaYjnuPJfrqyqDuuwCfr1
ncgIiQ2GEnPSDmlNAzamsYB0zQrRVgUkRZGBCDk8lY1g5n1Si59ndiO5eJ/sXrouhnzC9QB4wujP
rmvHKBKcKOu7KKF7ouiQqFN6GTUs6R6fEiiWEDaFjRppnlzg1LNHSR/dKg5beZN2YXlfLOpL6WsG
lE76OwEzEUn1nofUEpK1LHs8Tu1dSuaVCeIrhg/25p3UKUjHJVYapJXRjJ41ah/qOrshe6wH9H9M
gErb/r4nnk15kUrSUAahjFCyI2oEnhn79+jikpFB6n9RkaLWqeouBYpIrxORfCHRp5QrJlYGnatG
A9YL5hZvH8d9RBmBg8rrArSrVi4Bx1IQaKFIuiChoJ9WN4d9v6w4uFHySKVnHv60/vj6yp5Z8Mz6
8UkkQjnt+2Rozd07RdZDEY3hZKAXm2T+QZJu1B4yZQq5M4JbZoylOFoVea5IMNhiM6dLhajujNHc
EQE28XW9emM/Qvp1fpTPbDyWuV4tc5IEAsD00Aghflnv7NVD5+Zlcqc+TgiHQHHplrs8Z61srvvG
qP1gFlDEg/nVNUgk8UqmqwHhNRGIFC96DUhdPyl10DhAiA+QKClFDqp9SqGOQigFiCgwSqN1JP7f
tMFlud7fy9ZPmPCt0qbk/NZ7ZPx9Z2X3s/SE42sGbqL1X9BUe3OdduXtFv3adXjNWFrSmA4MnTVT
9P44rNcX2aG+Cu30Js9r5K+0R9Db6nJE3yrp1HMwC+0IYsKlThLbRbzN2U1ZZhha5FgSklKN54Lr
ZoKe59c8Q1Oswm4DN++5Zx4yZzAARQ2mKDxM/AgSCpMAG2OalPIRJQKzJDk3UOinCvtuqPRx38jZ
hEGpWWlGhXYsNYPnBy3N0mser1aQmSKMXBLOnu5WBbiLXTfrDOMS8Chcr5A9r7ETbtfwDcYNphzm
EBWpuJjUQwnCpBQlQBzzrgiljJJ3/dT8bqSqCBFlUjSJxvizOgyDkv8Zg3oJI0vhbCJ/HwWL0qNL
pZBmxw1IwiyzyVCFqznqMYNpskhBGO7rj/8M0nx84QjB8e6RefBMuBq2jD079Il1J+vosFhgCxXI
QNrBafatng+pQyThFAsCBwClTpssHY5nubeaFa9o3dbDFnk+2euFAw5AGG0LSL6NwHa2kNzMh5hf
19adjt604c57ADiKjSdGyKuB5Oh8xXaq1PAqbKHr6mPZsnbQU06hpiWDWyOZff3OvbRxAm2RZU/E
DibsOSJX2Gnc7qHbP3QHKkdZBCMqZtLfOfrhzesIpRBKTinWpFSTLFQJbsp6qvPhYtHvPhfl4mOa
Ma2UGnApIkFioXDEo+sN1/v1dPP6Jc+YmuObLXiJqXF0FWjtnq5yt203Vb4OEBkqEwyzhSw86QHh
GgcSvchboZw4fD5HiOZksS5HQtEbPj8QD8PXpVU4Xyu8dCuBrBlyq8lYrj9P8ZvK0N9TGiR3ctTa
7vRVT6ESQEtZ+TiPpAiTBtfMtGSJQWxzqyUXBo3pSJmTed1MB9HAHo3vkmWsxTYjau280MecMrPq
RrNYoACALoC055ae3gczd/PNO80q1G6M5eTWSYZ3Yz/A9dFzK+gadIOdK0OogAI+IVouutN0AOFM
yjPRySnoZkrGr/ysarW1re9JU5dvdjt/5SITchu6pn8Qy6s3en75kEUwLoAa5ETMnqmKeio+HA7l
O7FCHvPOpVPCL/ImLYkNyDg5OfTKaPwqiaAOFRHSRpHveSxXbQXiv4wnLnZvTUTAGo2KAv6qNfV9
uGMzl6z4zAo2QvpnV05qpkvNgptgMSM4JvfQIx8d8nfp2ltzDg/0nj1d1BDYOXPTm/9nRqSlzEu9
mALuvrpUz66/1TZQqF6NERf6tEXaqLsGTsYMliAi3KvUg4mrxT1fphbyABRAQ6teF8nSqm7pSSXP
1RNy1MzULNWunK67HV1Ml/GavZw+zSPMdWWX9CIgf7R0a/rOvopudwlEbFnYN8hyKtoWKsBoq3Y0
CnL80K3wP67BdEjhGnTTqxY/ZLvpprK+ImXgIa2nH63LV9A8/yjycntt+RM6mIKsZ6bKpRd9Qw9p
AL+pFjOtPNByWbhtcYGlGcXJgs7WPfjRm2ILqqkkf28x/ejCdg2VKdFGyz/boHxcBTtmGHtQbRkn
lt2qYUtRAIVre3fRpuvpug5jUIMAL59GHvV7fjOoKPISLFuph5GncVjB4J9mypykM1FFbygEbyAW
GF/PJ/XXok4YGSgvyna7bDzg7rVffBuCxFkuFjj9qXU4AMuJiNmap6rtzjJ7jqin+bKCFMC9sTC4
+7yLirKyyXDqvFNVecypFgfEwxHBXujoVyArrLE6l2HD9+DfUCWpR0EkgTwdUq+njFzDDcQVKjDc
+FOYWSI7mMQlCgrupaBS+rOevbY5F7U1k9SaTZ4SkVZVeVUAN/N4pabzKJDK/J3akf2UXG399WB4
VJOth7PNY4y31CUqSUyZoknGHQtPWk5RMAVt46GLvsVWfO7UVCH17Eaj8lPMikvjPru6fl/j4UkO
dDwgeLrRxiwzBTi0yH+jFCSk5cqL6Aql5MT8BXVtwk+xGB9DT6lcCb1Sb6UpEOc7DA6el66RyRp4
ybEGcyLx9V9ajKld7w5p4+VmOFG5pYfoFiiZKKB+V1FkxCUuj3SVxcWy6RGcc8ZPxKpIay79ej9k
79AWrpTEJU8Tb8gDf68W/Fb+JrtkGYuM14Rbk9PB2arIzyHOVCdfGl8IZ3GEksRmvCgCpzcSvpV2
81GBpmIt9L1yCUlGasz/I49RFH0XdWVb7u8eqVnDRn5Mdb/fOqozOXFMjj2fd0TiDSoF9uwqA9on
xlNILWRGbYh1oPWRZ8Qq2KrExxkjKhSS9D79Dj20OBhtTprj0VEZvpFdQREEkkWIjzd6Fezq4Rp2
qljwTMj2GI70lLA2kuQmdfKxDtarCR96z/VL0t0uuLUud1TqCakXLB8GgLFxxr7AYyeFxW+9m9Re
VHAQqMACCtcpqXTr1w+cWWzv49OkkD9NfmeA3Yyzdt1sU2SOw685UOurjQFmUemkeMuU8Af5Vm23
/8MOWb/Do5GLUHvNLhOxRIt4aeRHCOy9PYos8oflkulGCgD+q/IKsvmT2C3xN+dP+5d3BPYE0BjG
cxFy/nQ9t/vGOcQ8Zx+6kvb+gJgiHb4Y+hCWICLtu0PVoWtNSXdXW3wK0jLTHSkV1dpKGPavlR+n
+0sDQtgbyM9cZe9ix9mPmyC+M2a4zr3yDhloZUYFLT7W42wQWawKWpFVampld5JJS6o9ZVZIO23t
aAt37h+Yl94VKNVfXwUvFc4oaxDseT6tEiXf0zsY7uyyyw9hLoPhVT3grEDwIUm9Bxptsh65Rj1d
MiOadxc/l4pmOY3kSNIBdj4hLXgqkHu8e+QpcnC5qM2NgO6XncpKSQPa9nuAgYN0M2wgAauU6GuB
IVIDeDVDQAcabFaqGWNKooRaFE0bKQ+888qoRPetGT3y/UqwIkgsdePPg+b6AnoYxxirVI+2tLHS
Z5hpJziafr5+gIST8N4cKZouiIhIVSJosWGBZTHRvzexPWJoyAsQR9nHbAxI08KRqkz2LA8nnqRw
EqdrTmS4tYgMAE3CVCgBf39+hOoLTWaECwWcVzmu2GifvsEuq3Bfbtr4Tp2H3G6SSOnFmZBHtLbK
HtL+pkfjFISvXsPFXEsG3mWBKRmz7RkF5IsLjzRdj3nLzB9z54Ori47GFZicm862o5w5RYJoJoEe
X73Jhr8myUPY5sDYCT0cwi1NH8SWLizzvOH1BdjAw6nls+q4OJrJ2THu+lPY12mT3HkBYvo++lMj
bzR6S3C4MVvzu2s8Q2bwgA+HQLSKCarwsf7tsw/CcqRhdqP9+zY6nOkTZtyyHgwPYxE+EaURE080
O8JrryFgcl9Zd4t2qyGEl3KzTmN8sXBcog/ZpjWcSgbVmEKs9n9fNMlF62bvNcNMDuMhIauPrc9v
rOt16n1Vmiw13sXrG8sLyB5SMi4SzxYksz9XpUxD1fdoaHiACdNRN97V4yeJ31CzXopeUN2JbfJW
wig9pKeBHOrOa8LgZaU0M9m4r9quDfXJ91u2/UObjqR/Z675+bPCOw9WFgmMER759Fnpka9mKPet
O3uLMEGBc9IUnuB9wca1SzsSBcQgc5eVOWfGFtD5mq2BJ7mMUWb0zAV/9I4K49YBqENG24Uch5Ic
Tol0DGdTVmZRmmZ5OAEKJR81n0aqzpdvnTioD4oCiSqgpOYfM9BIKmdx6Oxtl2VHjyUNTJIH15tp
90FhBCT2fxEKLg1Yau2g2Gj4Oif6PhChxxivT2UNsQBsTOvyV1dF39sx+T8r6G4EtUr1J6ZQhu2q
gi1cj3gSqLGAya0FuyLtQQddqerm9TfshU0EJiLwmSuJaBF7+uxhKLJ14vbbTfZO419UTiqQCqfD
h4hBOiazDnWNTli5uQVO6C1QKrARVGqXVnITp9uZ63redAFlBwztW2h7s+fDgdoqs4ZgsS7QteN3
NXHh1lJQ1AkSPvlkNf3CJC8yXcqcrtAO2uQIy2LZADlEuDmK+mwr9dIFEioekkjBOif47+lKp1p1
mnbhF6b4QybFaodskIBHV6iMCVXVAty1/eL/uYh8og1OYwWYIEpUFM8igQNeuayS31+/gS8c/xrz
87/rmxWnbbDJO5fI6betXy79sAVxAp2WIF7Hw//eXWooEOipGW6mYXeNk/i9woTIML0ypEiIchD1
1gC0bggehDSyyqsbMNnBOtulKlKBkLaCKzWujirLq7OOSj/5rMlr0YiqCgBbfUIYk8MAeG1t+e6J
0ckXaka13E1mWg53OhHsXDmYJl2JqLQqpRxTX2z6CvFgB2ombp1qG4OOLyLaPrDmHaQFt1W/4PUb
+tKTIm0qY8/geNEJzJ6UCpnPeowhl+Jo9769kglaSWKS9dp0Oo2//4y6leBUmhxQZlGpooRMxhUJ
G6qPFZb2X64qCCmOhTgGZnjsL1Vea7UBsVBOY+BRVXkn1170mLrUAXQKohfGLDAirrNlMeZXBgGn
tUrD/P249/84c13P+2RE/5ytxDmjN0Zt/PTxaIfMye1snwn8uGUe4FszeRxqRxJoPbs1If6iZE8I
rT3R84h64oASRci+Vy1fv6jZJF2ztZv0JweQDd2/PUNyknXdjL0T5e+yKf0QlMkyCZzVNthe+4Hi
QyoceCwnuGgrBPbC4aK0CTxKQHuaaaUJJgr+8RJ0CDoElGCh9BQBgwJvlR4jG56qYRULHV5/BJd0
gelAZgxljf4rnE6ToRRbWFT8GNW1+yE+szRm2YvHV+sioQOAJBraDWYH2bQv+30RH46NicmCTQip
hRjRw6/GxN6DL9q2BB48vRFagRUySEQVxEkNLi+DQUJiOzVdQm9LP2JjYLuX/fLohRxhdUA6jPFf
Ewhff7+Mh+cpIET2IsE/XDwbGYj000VUtIWLIjhr3hnsH2VFlJNdeqC1Cnk70DB4pHUteTZ4KZRs
mtrBFL1ywJeplClZ6bW3KPskVcexseKb7UQcR4/WsvQNJEu5bAHgeDv+IWbnFevgA5lqeARRxUcZ
oiMQO4BgNnQsEfFVMQ43B6+h4wHndlpmE5DQEWGIG6zkr6iMvrsHUN4Oh7feYz394u6Vm25lebyc
PN5wA/CvAU37A3EeHKIRgTfGScSQyQgTtaBXBXGo0gyn5K6vNpdCTYQTFhPKR7skeoGn2lAGJNDZ
bfUxyog67YWJKIEwRDCATlKyW5UVIYqIKTrX/Lra9J69Q1QQ6IkcM1rg6Ttkdam976YuupP0XAdM
XUthgr1E5cQU/cEa+5Byy2XhwXV5IVZeJYYyWLr+8EmZpzbxpsaRa7+JkNFEzITUbpAmyJJMeJ3P
H3YY+zl0TJIPCJE8VNOkhyf7J5JwDvGXXhmPDnQC+h4oqKevrAqDchjTFmoRt5sKWVXf/Yi6/0BB
S0FSeIflehe9CQkuBN19bwRlzJs+TRqz1nSrW4pdkdsC9FQf2GtKRbWuNnlTAHjaZJQYKK/3yWnh
VnCSUFNuvb+J9861USvAaRpxMIUvHu1+KbWeyBiJt6W7VhWtJb7FBBohXscWY1osWtOICxSP4/U1
wDnOYfzcItV1vnfIoiPCnssEgkEaaCk4BKYYVwo8FGEarDxQR8CUEnH7EYpihYsZUUNZxlARgMRq
jGyLb2p5dYTOm7wLzpcooAqippWcXsiCmTghrBOvgZjZmoFkml0k2Q5N16UwMWXwDRuYBWngjPES
RPc4BgUoQsUwkhilj9YHMsCBgaStaClj2g3IsGAgxQwp0IaRBZILKAEF1/JX/RIzG2cigNIGYNMm
zVwc5qx9b9PFjbvb4qJD+6DkOf7Nb6HHlDzPYRkMIBEDrnjRjgIcuib8/vp2N/OlHjdsJTRDGwMl
PTO6VwM4F9OR63eGb9fv2jbcU1DUmK3ZxHRR1pgCo/Uf7Nb9P+a6vFcIQ+3m6XKM9yZs7/Wrmo1E
fbwqnSKyWwoIefogTOV4YO66l71jeb3nef+q5BQXesDeEh9PK+qFNG1SloLJaZuULUDnpQyXpvqg
IjQCsx2WGLogtaLqHhB+rWrU/j+hE4YWpWPxoOauR1SE1eGtpFbKKX79Nb2AenKkQM46yhahSpkd
je2inRbD1Cd3J44zrRA2sX0hJXyrgcyiaaXekPKR1/ZJc2ul2DDzO6rNtyMCjrMv/peBbcf7rdGz
FE665+Hs2orIxoKd7+M7OyZzgYpOaS0plkkzAgOAXYEWGn2shWDoJYWb7ciGENbJg6IE2H+gtRDv
O9/qIzvAOQY5jD5AG+avlaYXdLVr5cA6HKnqiwXrbNvoymmatxHvmeAmWBsjMlKGhaZ5iXs3+xq9
9LjxCM6fbgqqhtffz1kU9/GeMUA20Ow5BgmYr/9ybb1D0HSdHejZByoyhGraZdSHmZA9QTwawZBt
KNkW5J6wAWsX7/ry8v+zdqbNTWtd2v5DrSpN1vA1ToAMhOEEDvDFRXP6yJZsyRqs6de/172Nn4pl
d5yX6qrTPAmkYVvD3mvd6x5kC1Xs6vXVsNvd1gORVOxRoh+x6d1lA654M55YTvEkw+aLOYJQXP2e
GUAFFEc5NF2Eu7KkUh8vFxrDTjKnP08Qg/wth3HP36EphbYl6TRGbHZNGjLUK2lkNBAxwBc/c/kK
naFcEcjHUQbtMqQtPMHS/XW3rjtGIto+dRoJpU5cTgQkTgdPTPlBd7Px3yjtmUtVaFpAZ8Xlh6ek
KExtxx6sGulZx4zDN6wpF1P7j94BPEgYVKJoc11v0rzmhU1IbZ6Hj5qsqHvQ4av8JO0rXQWlggmK
NnVNJFSmmiMq7b5UwJ7ySJMd+Csg1zPvAJsFfTWEO0iRUyg436A9SqCOmPmpioJOQcoiRximqrzo
lffGY1ODa+r2bsrxdmg3fAjqMDY9yLD/A1n3jfzDX34JJio28xJwylOFxexscI8mF60dvGyohySF
pzawGXu3Im4cYuyklQUSuTOPNalXHbmr6/h6W3qPeoLlMad9WV6leFG8rcD+/whK98nNcVkr7Ci4
dJOiKoSoWKFOAJKmVrcjRABcOsFnZk6SsERqWlUAMnDMarm//Y4bE1xNpSeoVZPUC5fuTLfKugIP
22IKUHbe470tXYwRiEFFF40LzV2RYV1hb4Y1RU2WPsqZkitLDyDaFnJynF9wTIEw0r1PYpE1IqCK
pIm/Rq3d3fhMBWUrglYiDf8pwPKwIBrXFDZJgvaAOeKc8PboJuzb+IFhKdKtiJri5U90DsVE2h5B
i4NPEgJzTz5RGm23MbyMx2g3/qxQAlzFUe3PzfBM9bk5qNd0N1GPCkxiUcOzXMJwFJLM7Lhe8ZSo
4u4g50uSL/hYk2ChmFK6O/nmoYqaB4nc9P2eI4NZauTmHzUWDBlB3VdO9N9t+z3cjxo0f1Pa+Yh0
4OVPfK56OvrEk8ffWlvrZmz6rSH/akTUOfABFSMuT0qPnZz2p1tQDLJfqI0oBgI32M1EvBBdIESU
/fKa/DP7xfM1mSbj2blUzZwlyssifywW+S8qYUQ3HeF0td+4gJXUTIW3gDmZo7WxW36vc/2/miL7
lufWx4QRzjxLyvItZjz423i9zVhzWzPnDOo7f6tnboHvi53ybQ1XpAN6u4oWyPUp5OM30azX3yrf
D2bkq1n7aKPFuKo7PG2iZd5Tp3XFl2y2bG6hhLTv1hFOP5kff7dY04e07cu/5G0ftvARUirfeVID
zdUZ4sUWzvN1FZfrjyM5gA9pwnDu5St3Dm2j1IRZS5mmYmhSdRJFUc5wTc0f1Uiq3Fe1oemkgmuE
t4kEoupMzE5pKmRHIC1zAhKorjvEGPQVGJKZXk3KoKOFTQTMVbYoy0WzqkxfqHg1sfyKNPkbmgMt
FLPUiOg6oV512H6rKggNsoXa0UTS/4npobokwmtFVCEZkhjEFPRISFgnBigjO9mUGnyVGegBvTOc
xkF9WsEcz5NBi0Yj0X7HlvuWqkEzpOKwEfogBsZIrXKIO/yDexQwRnN8H3dBsNHjPabNEl573OYf
+VQ3sjJWMSV7cFWDCrqSjMOHHqKGUqJbndLy9beG7pMaSbV0l5ODzg0gGd4opS3kkDnxEvAc0iu3
0EAfLESMg/dBxhFmNsrFl8rEUG/pHjel925R2m9krymmjCiLMrRWRyX5cUgY4isKaV2WoycIAFmk
hsBlf46j6WA+RUgQervANUxbn41Rxelh8G6yyfHsNLRgSi+ZhqvxMO3170mYbqkAggu38+QQVLId
BSKTbpcJ3nSz8gq3HggF9T/kUXa9dNuvemDjpn9nRbkx25ZzRQk7cFPN8BID7aIczLP0tirsW9Od
87C/vKZTDJM1icFAug6/wLE4fsS8Db7Rs6jKPgpEEcVGunMzBqLQs0tqdyJBFW9hLN+3PHZgqaKq
GEwJ4CNL+p+yOtA0EaLQF2WshTSmVUH5qvAYaaNbSJuXwbHTPYzF0ymBg8vygFyu48Xns3FXLUrX
N/M7vR9diT8Zkib5TNlK0xRgfCD/H5hRstMzZgwB+KTk1a8Y0Z95BGMc3+gw1S1Brj5eWbju/Y0b
rLsHOQPJ8MBYgcBQUujHAVJS9W98NhC4aIAjboaZVML8UvzjKyi8J+clvb03Y0m05UxYpgxAq8xX
i2SXDZDXIG7J1MllU+0q6HEpGZCOiMcgIEjpZFNi72DW7nr3bRkTCkqFIjNSq3E+Y891e5nYbfzI
j19coi1wIeHtcAWpa/XPTvN82wcxrLzNA3yl94wEGQ/E7+S3oRfFAJr0jng8Xofx9n0nizqCgjRN
U1hpR0di5h2UVYrVEWbWLUWsRAyo5tFM57HR8Zf19c6Nvgj+AIOCsUvk5SvahROAkxEIwXZCbX2e
06lLrcdhkWyabbSfLv8+YUUfkR0UIAQzbtHUGLopMkaTeizRcEIkcFVSD/W8clvwIOSIfGNRIsMF
ZKaXQ52Qn7om2S9vB6dVLWtGiYa2gpmSh5/U8R1IfXdBut2G5xaL82xFT8i8smjBkEaw1B4grCvQ
/dKSMfnVOF4itQMVV3hE4gNdGlobbAJj8cbtkJBIOLOOTIGlOohxgHqi7PgicHZctu/HaH2nKYQK
xhQ1m/ZfDR+F3stZ4BUiEhWs08cNAHpGD0w7dzLas0o3dTdBXn8R/8PeLv7R4+QFy7t1sPom93U9
WnugCiohjZGZ4iB6EMpp8sPtDkxWQVJ4z0Z1/nHllW/y7eZGFW+OvYQ8rtXlGUgVJFo1xOXuyjxJ
kw+CFk8TSi+EZzg1LknDvhzzyB3IqlmRLAuPEEGEpF4iUbWB82bp9A9GQWCoZgxK/QrAocdhhAJG
HXXXsKv31ncN1qRVE9wlvqgHW1kkCUVMSf+WZbP3y13Ppm59rcLui+Q9fzIKDh2S31B2oIkECzOP
6bONgI1vt3So3++l8lQbqzmh4HnTYaMuUZK7KH+aWozt6k2f7f5bvJUWTwhFQI5u/DkN3Qtt7Cms
ebyu2aQ2taKwwC3AHe/7oZmn3vatyDd6alRy2ht82cPsR1cGXw3kKp0sGLhyEbT3KJ1Wg9dRLlAh
tKeX391TtiyLQyIds9fIsm/KPfeG9abr/aK/V+8vGl2yYkxENa9WVCMM7aCJBVEZ9M1MiNnNldQi
rFNaHlOi/d4sFUlqZZij9tDE5G6CkFkhd6K27enfzNzKi+XI6bmJNy5CJFBZ+GOuNylHwqFNNhwy
7ntZoQtF66z9ujE0oLdTsAGcOuMLCFnyQJcB3DD2MILShAmJm2VscUwiyOzGEB0jjoMKghFgZdch
m+C4uMzPOm2SSSp8/gEmR9jouVbjFuWIzzNnKEfYgS7wHFyOut03gcuapKDr5+ei98bIACrQZZrv
maeWNQUUSRyrwismjXvqthlG39EgH0BIVkComLxJNy1/LdEYOr/427dywqRolmSFPxv+hU4wt+MR
L/LF1xGnxjTafWujxdcLD60KoeOt62htBnN79qaT6IkfK8fovTiWhhGgGz6CA1GLao0SHApnixoO
IgyITGQT9Yl2K7U9Pl7puAoCPDcEe4Ch6syUJFiyfw1pNVS3FpcWfqb2PFr4NDUnnK3Kgka+v9fh
IQT14PsnANyvSX2hWDZoGzfaD/Ghp8kQOUnExpDgDEnKX8E3P/MGoSZFnMXsxQvdaDJFaIu+TRZN
3t/nm/R6Vg4P8AkJHWGi8BuCSkjmAU8zW6eGj3oAJQkw9l9IFkIKfOq7S3yz08oTrIEpMGaColpO
88HyrMl2C7fcn1Ha0vdaV4hwByo0XIMnXTCzdyrcjgpBRDiRfIyRO2oGbUOXG9pTZDfU4hgK0QJp
/5yUPcgZCPgecxa3XTF6iTB8xd8cBmgR8FQixlBVrDNHEukmwE4C/5zNR5WYunwim7fsNRiBEVMI
NHI5LuzsbaXTho1McRZMxwthvW69peN099oYxbcwRDNhzrqtAeNf+KbZQO3eUjZ6AebL1SeRJAwx
Ypb+m/uW8Ul4+f099xq4vJ7MrWJ3FlMyHheMeTO2Tl/61oMgimQG/4VQK8NDpg80iCdVtg4YQ6Sg
TBKMJIhCfaLATqvFneOycPm0tuOO6kBkYYQzGIeM5/sKzF58XxYOcAl6QaIY7UI+PEweTa8AhmKz
N+BlA+KWSiuIW7Txn97JKSXArm/HlDqA05HGybWsmv8PFjl57MbtDpasu3HuVW0LQIHZQvpqCf7N
aRfNaBF8uApy4bIzzt61Url5K1TpjD4DBLwYW4Y1VuV8Tq3sxysO5JevI+XK8f1NO2zrF6u1995w
CAMqMRTBeuZ8hhiyPpSLiJ47YQU8A9ijWXNhLGaEFzNwxjFE57SwH63bsA14k5UqI16WKHtiDOgM
l9hhpIoS8+DCc3qKveh5mDF7QEvElG5SuVWkwmRd6wymohSJyeAa5B3JHk5EDZtkISEFGsVprdp5
PAaxIZTqFBXX5Xiu05Ghdh2GqhqMRHLmPL62Y5hao7uMFyhhg8/acXxS/bTbaOBvgh0t8BV2HtE4
DvwTU6EzDNDYU1u2JGNiMXk1qWfL/QBHvukvX79YcPDknAZN0ywf6jlEhcmj2i62jOb8oCNgCIko
xk3Yz2eDx8YILr6GD1ND4ossRLB+ki4Q+zrR3Eh4s2YBsp163nXEyGRuVzKOQqOKJ0uG3gkmVYJC
bV70+gq6YtA0n8qg9UllGngQEHYy7NjYjTNPmm1+m3vYglUu72Tu0ujs2u0Ok6kYYWrCX9xZtCO8
9RC54REhdbjqYgUJeNit+yNUVz/ZPNVK5VI6QFeuUebx6FaYctkJZAtXixBDL3EdLJTKBC+D9luy
LQcMvqHZsEHPizUZrvjdMHt30awaoyoEizdhk4bX4Yqh81LGhMHue6COSbaBCT5aNx46xJDYgXaJ
GILQbBVZhYVg1VvxF3YQMuZeQYsvbVqBx+xboyFWlRBFq/HtuMHv3s7RQ/rExqA3Tpx5GA/N9X+1
s7TdzZacDX67zySzNxeHP+fOHx+lhE1V7qC+n9SQ3hDXtev39r0kd8uuvLXiGHEYe32QPTVl/1jt
8ru9OxCcxl7GAOjsR2JX8AMIeb9Sj3DFiwzGs+cPE2PolzJWODEvTkOidTLfse9FTFDNqFpRYgIN
suE2vlfeN6OOz1QWNxJE+RbiKqAseQRpzL7niF96X87V3LAqEQ2hHHKA8CfQZAUXfd1hAGaasXoX
4FeEMMzkwqBANhsnLA3hVDbmy1fGyJPd0ZAUQDxaKtyUIkyJnWFyCYk+Veiw8+CYCHWa9GZw8gk8
ibIJR1CrI6SVU3uTLG6GZDSAgXLqTcyOoRdhWFlGn8j8eitShuAdEStF/q8zFr8gtw1Chq6i6OOX
T5/zd/fZOie7TrXa0BEGVkKaLXdVAlD8MuQ3JGRGAxAf0aY0uwm2NQLNNCYV1ufjfSMFQAUKFVLs
vrwbGph0uhvOXLopCBQUPma3fFZdUCmiPdgu9l2L2yW3i9r9HA3IWGDxunhplA1TRYTWkt2JqC7V
lYZFBm4uL4XvnlLIuJ/P1zM5ScJ61u8YefAWCADidBOim2AnIZpiB14i8F33Ws+TaFhFQkB8j7Rv
5aIYRmHHXFpUMYXCCd0SXVKu95skvCGn6bOGSR2nir3k5EFhLHL7YYojxvKfCGf0mYDO6WUAhYMp
5Yjwp2jphfn+GgsIthtINSgDDdbC9DvJwIaA0EWF0pqFtUiRJfKPKsuRBkzjwZfvvQHTJvfeo4iA
ZYEECxn99JmEOlbEI42fPWIQXDvV7j7b2AGTXfjGIlbWJScRSSoYFlcrDD+j3AK6gNKIuwtjiQHy
dDZDbGS7nId5vSvfjRHnmdfj4yCkk5MGUnuGY2QdcpRFA+zpruQAtW3oBEXO7q/ggazEFsMYNNae
iOV+FZG7iz1E5+GcBDP+rySZfeuwCv6rIFGWv4ezI6nxSV/oIbBxniwGDse6Jk3L0nFY4wUedOMj
XO+dDj+HQg6M3QJyFt0rqvsvkQOZneMUolArT49ZUxLNlf9KQm2txLU+JSvkQJEtvjZGOh+iplw/
RAQGfUhWbfq+2C7yW9/Z9PM6HGKunkJgfKJNUs5ZGK2I2QtMFLu14lQ8NC1Vvn1cLS3rbpEGm4SE
yuXqxoqFhNNr4ahjX+cg0VaMx1O/SK+HjbV5KPHoeLf1Gqw3djGRkM03iMzDPM3X9rtww8XF82Y7
f/mxMBl5k8eCNoMMMLSZKNVPMNh4VsyyyN99SHbbFoY/GRlQOf2WUGRkbSbsmMjEhPxmUSK1lwna
Sur+EyZL5dUyCH5KAxR1nFNCNs0Ig0zBKIf4IRcx+db0yB00mMHU5Fu2Yc6xYy5P80lowu2QDx/N
VAALAjUFHmCSKLaa74tN2CqgSeIJ84yqyOA9MaF40DCrFBLCKzbKM10/EXPKoFXxyGThuMRFX+Al
tr2yKbsZwwI9Qai5qR0PEzWOZ3DIrGve2OvaYJAHz3ltPoLvpN9W5MZIHAgw/qXc2DOtzYy7xbzD
g1/vTmW01Vhktp0O6YO9463Jdvid8rYUHMil+95upElYtOW7ZLXGvbSrorerwVpcDc7Kua8T7PlE
BKntZfHGr+gZpSZAJ1pe43Jf36Qdb3TtV+uHnOSseTeLvxrrT4FSWKU7P9uKt72aDePqKsyvyuEC
GHxmJACvD2490122UOTzxxfeW3pNGzB/fy8rcLnW+UvcytFgKBfFkIKZcZs+7ffOr9mGhB7qhQQK
iyRx8P+IVnDt8OxW3SQC4KgiXiVKnuzmou8D2eJuw980SuySR/3VK+ZpZ1oQJpYMBhDtsvNOFU9W
5BXBsIh7HOA49IEFTVj6hhAFOk6CM+bSqBjurowt4T/5ChVfkFnYqqdX9pI8ViqCd1WQhtCwRpJ7
PJ9y/eXN4FzdQpc5gyUI29TBMPH46uO/l+yiwevuuxpSDeCgYcT+li4q/0Ydnc7TCD1KsgFFEsUY
EK7FkUr8+BZ/kZSu+sK6znTBTH3Va0L+JDtz8jqO/nI3NGXt3GvSJiuFmlxZUcvxC7yVSXpH9pLq
KaHTGmrVRc12yR9K9yfIPEcN+vKizrXBMAK5s5ynZKlM6RojSHnZh9xX86hyX1vonLPEfTgglsZ8
FB8stYdShGmBclKJGtK3bOAQhI94AH8cZ+6jkq3FSa4DBi7BJQusc4Uza8WtE9IUXfiUcdC6iTOu
kGchgiBiemRNTKZNXvohXEElPmOKDKd9ZxxuraLY2xS1s+tutaFxFF9s86ulMAstWY/hX2xfyjI4
u0423ED6ewc66ORGV/mu7bOkHe41eZQmxl8Tx4xuQAM0rVfOOEYaBOyhos9G42SguX6PnmvirAfS
8PfwF7RSxijpxUJa65icmtx6RhIcmaTo2JN1WksOyWETg4Bpm+Ley8ZAMyv8/Yg6g6qN9A8DrJzB
MSxImcGqvDfgHGWrlDyjrL6kRHv5sTwlOTGBpH8DP+RVpsrXu/S8xs/KKi8bm/qTuhlzm/e8y+zk
K4okQAEqNJgcfuY+1YvwWgrkFU3xyv5ozJe52gQgs1D1c7JntFLZVF+q+8/uMyyPc9XHkg3pwGSN
w2BtAoe6X5twlyV/C51jVnpnS7llLBYw7a0TMfi0HzJqglIkCE6+KGM/+9zy53l4sf09t9HAvApw
bUZuQyd8vDBo63aHC0JDojLwdIwzM/CWNpquw/C1B+iXilksDSyBVcl06eLr/ryXZpOK7jJUcKYW
CZ6vaQJVt1TUdjkOO3xrYJbQJPk4RCkbVO9BYm1+SemugbLWE204Doly1nFnGlyaHI3mjBUKUrA/
edieXa/Jw9YG7AXWWO1o3nDJ2yx/FF7xS/tfXqTv1g5yMSAM5YNmFU5OEoirs7RXi7mT24/2agNx
yPpq2Si15E2Hw8OFBZ55UXkfxAiBhhgFwQQ/DQnkXBIUToeJ0ESEbdFFje3EikBe6IjRQOdIByn6
iqJqJUyRcFwZILIJ0OTmj8Zd2H9CRoSzYkzXJuuq1kMC9RgIvY7wiCGr3WTP85BFbK4+Q28pP7Um
4aaqYeQ1HaLP1RDbiN494L7LR+2ZkdLxwiYQS+41ztDkI/NBgCkNnW1XXmZQaERfzav2c7NzZFnI
PaVegc9qZIGHDEw/g/Gj+reAC+YhB14KFr909p7ZQFglzBfEFhLeT2+rVduLlbOM+nsxrowWClM0
SR+1uxkDc/BHqa/VZMubSDuwNAMih1QAqbI5uQyN/y/rkh8guxuDzMnVqyICBpZdbBsegLjmOmdF
ADGes4weZKyeyaMMRy+9Cl0GP4HIPkXQpEDmh+r0wmtwuq9xvUJYXVCm4fdNxwh5F2CX1bsONjWU
yfD67C2NMWME7LUMICGzd9WdWpMMuiVLESlFfYx4W5e5hkarc3yGgn9CKeUWiAs57WNwLS+SkbPV
vJqdZX1VwWlGCIpvAyiLOMgxDSZpBE26UdP2/EEBNiGeUL0GCVhaTnGdWzX2kbxGACc1Z70U2DLD
UyGYROtfqes9NP6TIaet4APxal2r9tJ0uyZiYh6tSNLV2WyC75mvhR4US8QYb73LodR6sycfG5Ec
NNrAjRgnR5MtkwjUNW1Y6uwnotDr5G4hRoNqWk1ShAAXrdxCAUs4UgqShLVzRqFMA9A/H7wuYA3k
VxIcirblgSheRjJPXXZDJPY+OlL8EYg5O4mIt9dhvVh6NMJwpRPGBPv8gpGjmidH8FvC6Nsn7FKD
NbmuRQ68MvoTow0TWY6Bj0mqZpEqK1ShSe9GEAmq9/qS09AZBBtHA+myGZeFtAvTI7xyiiCqY/ve
uOwy2fVRlR/83CX5UKslOeLBnOGwdWmhwhZMTBf33uQrX3gPT89yFhdFIVN7yXlPx+Fh13Q74Qqy
NmlaAsU41xNrbgY8gH8CPSMHkJraNlqiMESkLLSkCJu50b/CseWTf0EbdwkcPj0qYeGRY+fEosjT
zR/XPrCXamvXlqPhUBqOLZ4wnY2BJB4FHSNbE8kJhZpU3KdDSpwuWg7PskWzoHz0VwQpneIdWJgh
wCJFCUIR9kvH68qXNs/mrnLubUbHQoSke5f21TBr0aXJKVP9lRKfiFZ93/fNF6XNa/8SoKr9S9FU
/Qc61As39HRxIDGBMuLAzmD+Tjb8nImINVun8KY6tg82fJlCSewhn4malr0oGdXb+NYkXDmsRAiH
2H0yxB/V2Xtp7l6Uojb1j44ktn2bl9jDzZEddzLRsYqIXipMmSDzBsufQGc5LaB5gSHS3OmFVSaG
dF2mpx+ZONkotZA6azKrzIKRMf6FK3f6uIGvIWpzaUwdJzrBo6MxqBfeamD2sU8NLrbLH1Q8oDu0
pjBpxVlReaEZjhhnJmIb/H5/VHJk8ppcZteeOcLpSMDVGA9wTvKiHj9uqXKxhz5J1De9NZO5Cuye
dRk5ojIHcBM82DZKWKPj0scK2kzdcfsSFv6Kfe3M9ULngJMk7HzoSNNc45y5Ql8tNv2TTC+1LjEB
jGsyhpzZjNkw69JmbEzjvfaLjEOzjl4OSmSYjT/DEijksgviaWlBDzdjR9e6FCE6uV5WX0JTzm1D
F5f7sXJbDpxXwQmSMnX8uyovsi1bGa+myGSaK3kL6/srZjDn1jRTUSEckXzYScuUM57vEyvp7yW3
8tfEwopw37GFWeB8GbaLogzWDUYPDF8SpImCCLWoilkAM3nxuC+CBqebv5n2olvBJwoC93QjG0qv
TjapAKP4XZ/VT+EGrhPAiyG2gl36W3j1tOQSuUp8W/gAyl761Fbxu52d3tfL8tpk7M3+oKD2gfxi
ZHXRjDDsKZMsX2TJarfyeiNglv95PRPYsp9HJ1jTSuMj/urBu/ogDDZPvSRbmGtd5oBO0s/RA+Ng
FcCWZpiqufR0Xe3MhqeYQQNXUFa3Q1SdzeTKgzu77Ep8Qi86knKUwWIYljVZJ8wqxOpRbHkY0P52
yFNZeRZyhcvilxjyxUzT7B10DgLA7Q0gREoY0GoNrZRNEJvEFOL2snDvsoRzGAlAtGBIB/hptKJy
+EEKoFZRziZGELuIcQEgh0oNhjRiyhGQSYV2KBmVKqkhtxlvUP7s8xHjd1rVy7vqJAv09/WChsxF
A5FEwzF5G/FKd5yq6j/Id6domd1jXCGNTIKHtxoj4z94aDg1kpSjmzwMbEWeQxFE4Wtni38EaPkk
KKjMk8bDbiHM8MHl2hZX+V+gQvMwih8CAHTLpZ7eW0tGNmgX9AkZuqW/7U1FIM9c2PzV1dZ1Phgz
AZ9ZvGxkJSVCiKAuV2oLQReC7ox5MH+eY5NnpZyg6iFl4qJNWUY6m7Qiu678LCT85Ut4SoVGOobn
sYN0kQkErdzxJcxnGFfZbVU86t9Sb4mC5a/teveX8NGIoA05lEHrnWe1dy/D7GiGM/PSvx96/wkJ
9f9c3mRPLT9pFQIHPBQcQ2G000NpsQKDjDbFo7+SmjL4vFwmJeFwxbXMVboKMxAUQpkFyCLPw8Jm
8Ab2qC5TlVrWPSO2cL9loprKjGAbXi8Ig5QmdrQvuW+cHqUYglEcAZPi2o4QdLINj7NyQcpZXPMw
QmhZQcBjG9YELdlxBXk1Gb9+lyHCgWinkuiA8mmNLfKOV5i1nxRtIFb4M9Jbqg1DCHp8h9vWJg4x
RHcilE/TPYU2Cz3QIEkVuMg3NQ6iQ+beEO5svDvkuS2rLVWVejxFDOpC72bhbS6VRufXh7YRwJ43
eco5tuo0imsrGO7tuLwq3OSTEHutUQRVIeGyfRcCY+yLouVVZld4h+9pLpqrGrKiJpBCXy7Dt9OD
TJJLKLME23GUeZ5pGp9BzF487pyMETfmXnKRCj7bNUUvinoRl0Q3rkMs5TnIVOsWjf53L3ExdvCE
Nigr4JVl0okO2ywOHRhyQdpVJBnHN9dzatzA+9E3AnFyVrMMy5Lfv5KLyrdEo+5/5cnfJ6XyBXmn
Lhxb/acA1B+aftdMDt8jFY5+sk3xA/0+6pSfhQNIpOo+FpXgU/Mb/Ay/sY9B1Rffo5/mj35/wdfy
hdAfEJLKd2Se8hsEo+7/v/hWP4KMgQDSrlE8Kj9JAB3JW9/5ht/lV/O74w9WZr4lxpQv+BfgJOgX
YlJJKq2/mxRTIk/53nw5/uAb/ttHnSoIlahT8k35ld+iFlJo6Q/zy+9vOLkShZ3ufyXE1CSc8p2t
H+M/vifCVl/gy9mBoehH97+D2dn44/lv8DU/2A3KRr2wWxvbo+d4CvcbNip1Mdsj03pDcHj+MG44
wNK0LZ78ApvmosEDLSr7JUkZkFC6AmZkNlire7AL2Iq9t3tLi1iSeesmCk5mvuxgn+BqOoKfKL7n
+Ili8XEnXV3UY2pV0WW4wC/iQIrwGs1yBU2umJ5ARqpr+B+8AXXZfYtcZ3u1qbJsPqQ7UsHpSiuy
SyuiRGvk5NeFDcNiVIwDlCfIqIvOeygiLcsjk1V8Fj/KyXnJgvWNiTY1PBe7J64GF2E4obU3EhtR
1u+cvvL+4lNCcGvz/HtSV8NtMQw2Ygn+scQS3p1ubR7zXfuuq5Mf9pb14vPR0dkRwuLPdoTKgNjc
LnZefrtISieZc/pAcc3HDfmusA7+yjiS5smi3D5iMRx/smEzmGi/Lv7HxD3VwFE159VVpK+SbLBh
FGCV0kUO62c2Y/e86uQt5PN6oxyXjdz8+FG/gyUzEoODP+W/GY6t8zAfG8gf8ElxPYbFOpMhoGES
L13/TRbv/C+2XcQPXQuTvMabnr9xEVxnuLbMuzUM1Dwd22uiklwsYnGkqJOyI/Fj2dwkufU9X8Oi
qVo+vEk6BYH7qbGgvWVGHNGSX48OabRVQ+CE+G5+iIJ9m29voi2NL7TuyFG+6Mgc3g+gAY2rqoXt
uire7Dbd12bhx1d4EuG8F2JMx/DoXzXMkoi2HVSjvMfIJe+99dt2CaMiB8xTJud83LWrh3CVV3wA
IiWrZbN8a48EoxZbaznnDR1J6eGx6NYiAfDkzFEfIApOuHaJx+9VHp7Q+ssX+Wp1hUzFoaDlWqYL
yEVezbX0mDFchw0eHF7XQAgpWKTXsybL0uxgXK0wlpJzZQE/yyp5Uy68m9NzzLyaHLXAh6i3TzJR
vNDawfjqNg+xNd6kG3aAAAEX5fdhbO8DWkLAue0/582jwBEpU8QM1yEmpcXBsONyN3YyatbiGJDK
ihZrAzvWIfd835i1i9LytliDcaDLZZjgx3u0H/Q8+1QztvOERF3b65BHWuSFBs5jvbFu9n6b7J1N
8/diNYNHtsJhne6HPuPy6P6kHKXpJ9UX7JWRArjEiaZ0mzrtuHHwkwYylLVelsHPMi6P+B0yAkTu
TMe4e1+7s9vlLv6Q73ZPGoEzmfuqWNDLqgTDsz3ec6M4gksQ65zFXW1y7doZPI/W8ve2aiqRbQsW
kuZ+phQFNOoyQp7hXyTbfQCb+u0ooTegre28Zi5FmRxKxiXO7+Q7qPJTXKNRvm324lwPVPnlJ9K4
G720cD2xz266ApEtN29R6i8B3DUcl5FvgMPvQRvSDbwHxvvWZodSMVhgq3Llz5C7b9Mb05b/rmj2
gM/wU3EJclIR0KKgG0UNpdv4n9fhoQbv/N8/A0Xs8WcYxwU5yTx0SC7gReRQJA0BwR9/CkGTSF/D
EM01lfYjfpQGI9Lrm/AwuSwJQVWDH4WEywoL3CedZXxQkzv2H0YShD6lewjLN2L4mFDmMCLYRTBJ
ptBr6Fhq6FTtGcQ/IA2aJCARgkS6huzxeawUdqrrQvuLJldQQdswBaDXVuSeSEOam+vzhLiCpmSM
aJzxB2NXvUwQDyJaMmpDBmKTa7fZdoNjBZvHLKUtLpK/BVQJghGZWK40Ah0ZFTOmBnvH34LocgqI
HWjobxNFDQ5xUXIu7JVntqOYSAds2lxsc6hmJr2SZ0V1Z0d4SOgqZLgCKXxCaTHq0dOt+45DqITG
sR+yiIagAAHRX8TBkpJGvOZZ5nxYDsU99J30Skv9o2vISmeMXgH8SAGevvzpKgpmHZZPxjGwSwBt
SWwlurL4Jd/eCA+VrJWFCQzeKwLC4BWDZMHJxr0STBk0xGWsp+7pMnh7Mq5iHwccdVkWhuxcz0ln
h93rLrQXymjQph7wAuv9JphU3Umyy38t2u4jh+4bTaoO/kqaA4pDtHVWmMcGPxSAq5msXGA0blfI
lJFdX7RJPrO5S+UHBwZXvsgDbjh+HiE/LLburkkfDjwi+a2oy8vYS0Rs0wkpyx+TsSOS9u+MoDbK
nszmDmT48h5pRnrH+wvMJliAQMyAbnDbjtcU9rG9ahLf/RiMwzVUTIA1MDJyewpc2mX5kY30S11o
/WuObwWq0itJMym0V8Ikmhi43kgK9qJ3PQwhFJ4N4iHC4pMMc5OkIeVerN5kAyqcWmS5AXaKnq/N
yicOWaKczsHVrM8+yHAky2F/c4pIkGkCuGHbyqJA/XhYU8Cl/Oua2WoKavO2EiGQXTnBMIMeq6Ea
eBbu4Bo9ViN6L9k/jAlwsAiVxvWnGtl7eC6FNaVtScmfFB9VeeTrHSxsvgYSkEZNm/1loo9BpY8u
PFRCsrZkj8+Inlnc8YVvB/SqblqleE2BogPyRIVKJVgXEI9yeK1yjo6L7jZM7LmIcejff0UJ2S8l
CcmRWhMuEdVtVrMhM4UgQ+FX2zi3Tb40W7genrqh6t3/AKARVbqRIKwJoIBoKyPDDg62xs7LXXKV
p5/kDuGTlqYAJz2IAMg0yPtDPEGSTdAQBCQ2b2LJBIgpr6dIx+Kq8/Ob3EUsyRhbvb6Mvtnpc0zi
MAntn5QWlQTtp87GpRP4z+d+yipdAidFgupuRIxqjHWxZkRCpTVdU2CA3Lo0k5ISU8ew3FbEjhFj
5wDQyKryFRNxPf7TuwQkY0DCkGC0CYrfJhlyhplFmOjKeWs3CiFkroDOoMsW7yTSjXAHi+z1bdEM
TAN5FnHflrWggBDDleWBRcb0JHFuvkx+eDzsL7/CBqI8XSMwIdNS5szTDJIw85INl8N+SDIQ4A4C
Twf5850aVlWO9cB7agN6Q7IwE/FV8UvIOLMGOgzcNvyeuhz2pUY5YooUNmCI4gyjBOeCdvGgOU9d
LP6xN9SiVfrBmFbZtfsds/NfFpq/KzRvxdxYUscbWqmRwsGtq38odL+Myj3gtY8KLLhwBJmrSDDE
HKDJSE73GL0rt9GQiaBlSCOqqVaEz9B1sVKyHyg9VA6ZPLQB3Z1Eipp1acs2JjZYIykOUHYldtN+
89qLVFX33HMQwVvBvSZCSzU5anJ/F692wY5jkIhpgYjZQoMJCByyHesh34+z7s4Y1GxAFUfob5Rg
xu+auX7SpE/rhG7NaXjikUK3uD5wvsiw/PJAzNQ10wcCNB4NMc1lFE79VUc6+HpY0nEeqguc11HC
RswlMNItEP1cieqtkyeyi4+L1mnn7ta9A779oKmBIG8flbHc37UxGyckF2Y9cd7G5yC2b9LGvtYx
ZfcedNgVxBDgcpXMzFLravXWgADpAuQ0w38Z5ohQynQLQskZZ23qh8q6ffk9OAGgHQbLZBfJGIrC
D8vI4x2VoLsqbjykEioH6iUgJUkXvidqp8pT3gL2CG4wVuOUsexqJrcaPaN6T2Mfo6VdpGP70/mk
1oXmhuEkU1O89SbPTlv26yLGdfqDXBEUY6NjX+OozLKeulkBWO7idGL/hOh0Y5QNmZi7NrWqDHtA
WcUj69hIf9Xb2aMMceucwPtkZX1X5a0uJIsXV3LQERn5MPFMJNIhT1xpuko7l/gDPPlGo9gugmHi
YWrFGDlPwJYhTOoOdbPd98Gf/XqFD94JjqzLQPPNgce5B+17cnuyInOctToZ/p1khXnKTOoICVo6
yiCAbtLNbgQ2iUJfOBIe838qFOhvlQU6VvE/5lHiZP7/f3ZQwNInwOqwT0NnK+TYRUrg7EOdQ4OB
dmuGF7S4BuSGVqsiRRWMNiMTs0HJqNmVbJLV4pgC4+J4yj+z72BFAiErRtCMM8D02cEPwG/Q4H/o
XFKl4U7XAft7JjEEVDkZYynAdT8cZYqBkFRUUk5jcGYzM1V4V5Kh58ICTUQtJRAbURb+WYb5WlOR
/dYjypFIulld65yYGrVrckAYAW0MI6+mBWU4oc1DdnR7rzpGZnx+PUQX7smZ9wa5NNWyqY/wdD9+
YMbIR/675LzReyObbXHmFCgRZcjd0VXygN8d5Fim2iHyUyeLx8BEw6TL7/K5PSbGwhEmo0p5DoLj
NeVd1TROnFPCY1+lc0B8M7lqK2lRJXyGeZqBP9gLRUk8PCuqVyqH7VDmahe1voYCO9nygd3gmAUy
dqIxmqyr9Gc9xlKpgTpUwos6pYpSsIq+xrP/09L334h6ZtLnpVpYbZ4Ib4QSmv8qBoo1gXJKqUOY
K698oxuRt57GjiYLDFKJHO//s9mD78hRTuNuEevEXRO3QiG94Qr2H9TmtKbaZNCr/UsYUcZuBVZM
l1CraWNLYsYsS1gFBMh7L2SSL5BFlVKuTPYQRheB0PVcLaTGtAoXEXVUVbJEUtaMYfOFh+/MbgXo
BSiFa6cN93hyQVvYL3mVkiVw8KDsAm62CJtUzTpM7J5CgCXK3slumLiyy3YpB8+WHRhnpwqMofKH
n69IxZuSg9hDieiDVsLrgXBxOgSp+oaNYluuzEGnNBJ5XGct/GOTJK0+kpdDMfUL/1bWU8UO/RGU
ct0XvdTyub5MPjvxdjPrAi7FOAn48oS7l+7KHrSNa2bwFpHPoOCLhJa0mEp3FuMRKmYdT90G+ylO
W4kZClyUbFSnJl6YakMGb2rQYbDcQRF8b9ndtcQNecT42Gq+qeI3LnXcgBb/+pdvvCmOjt8k11aw
t9Q0QhYmaGflrx3kE96+0jsE+cprVpEvETnvXEzeFE2DoIkZBrpphCmVgGlU8enMVduiE1xJu6AS
d+qPo1YMZysgCBNsl61bEJRch3jF5noLspW6NfJQZqvubd5F5Ge3nwq7Q0dMTSxRjEBHidxEtlC3
o4Qa9anqXXXEqyruyvFfHeW5a/9bEezz8vU5swMCXMA/MLSJaHbihbZYrgtGWBk7ICRMRUisMeDU
DngoVrzq0baqOw033Y17u1mPn3QvzQnOp1andhnhP1NlsS6ePMynwPntaRdkLd3tvvoTuILm5L08
QLTziXHd2IAWeRV9k1WWhbWBOc5Qx6V+cLd1mTMZ20G4dQV2g03oa2TlfRbT2abJkBmLOKfG3mYH
D0RoBJxzESjZF78IzyYD96vd9z9VLEfLPde/IxzK8Hj1zuGFqqawHIq7dZdfhzSvSv+owKYum1Oe
eKTirEboGy0ADSEOEFNtwti38crLPWLfYhpUZpYZ/N7ETf6ull+24eJKgKO8w3yUMbJONYpbz/oe
pdQJAZAYVDl1jgUGoUIXVFwaK9UOXMeHcLKjqEQ2IHq65B8a8of0wtr+jD8ID7wgq01hv23GHURw
+98w0TT0oi7J8KinryzgACUlEmmNT44Pv3RRAHF7JLDLztCQXpkGXumwiWZgIxmkZsSEsuiVNXmf
J4/e6jqPHtLN8MYjqVUFKeYUX8g3wpyn+GTlw1/qljvCWP0cinSx/aCnWcQVE/Lml8wwOEBlVMrB
+cFMKumKv9mVe9MF7k9FGKpz8kmYSpa8xGiM7ArdgdpVlbBe3H76gxfz+VXQqfFs2hHifDTkfk1y
GtJ9sabU/ujF1EcRsStJaIfgh6gv+I+pI0y3HMNCqVH0JF7uRo252undYb9gIj6DfzNpy8J2NsCb
yjYfjD3KuPWvdJTqjpCJyJyb2VG0Yp4eAPRg1CLQux2bu7XtYTPM/qaC1lcCqIK1F3GdXwXt8FA0
HL0KW8w42ngNNUfU71W4Q4Ot3YVKukNvoIst3EhNj+C+cEfe2oUrr+dr8gmxOhKkq+P4jKept+7r
bUZnAw2v6bqnNMu/qOlcW6tv1mj9PEjUpW/UQu0SDsaQ/xJJ93J28bktWrmWHMKwYvDtmrwP5NMs
4zJbro2GMEnxvcJxvMNNjtMJJQ1bdYKQmidQMIuKVNIofkVR801DBXH79STkgLgXrtNp3QLN+tm6
Jh1gFfBuYsO1Zu7CaZgC7vE6GiYWu7OpqaTpgSZpIEa8Ooo4/qphghp0rctYnF0WnJ9bl7orxRfO
RGI7fnPaOG7WTbjcfDA6DWj9KpwTsrakhRBzTY8hflbwRSlXBzL6MJdRN63khf3Qmvt42Yr/7Lqo
6cVtYm5tmsNnb3Q+uiu8KP8fa2e65LaVZesXakRgIgH8JXPUkCnJkiz7D8MldWIkAAIgpqe/3zpU
VitJRlJVcaOjXXLaskjgDHuvvYamMPpUzS+NbWH6f8w14U3SlxmyNWBNnnEgY1v478YU3/iMAuPC
ezxtzFzyoyDyM+gWJ+xoRzd9WSdeFR6AFjVmSpFq8Y03jDreEyZM5nMhMaFCYmPSxItTa9UAoNSm
l0+Z04kaozRGQfCCKNrR56uR/vVZ0Ui2+9kGqJ25qCJBiKRst5CEYkLdJCo3jPBucZMnoC6z9ZeO
EzGJm6H5o/BKvNV+6kFZcHO8/NQUXM4XkYZTxhof1OcwpH4KIzjOR5vTC0eWW5ZtHxVp3faMZOUQ
IZVvnFV0UfAAmbKWcfldvhXiLKoIlYXzM+x8YKZyTaOKl1H5oTKhgYLhDjz7We38M0wuORlJcp9M
qdlTZuJKoI7lOTFO17Xa+LnobufJu1PbrGNTyGG2h5M5cb1rgntZSnBudcOMB7amveKwOm7vy41H
ltf+sLpNXCaFpCa0OqUEBUmuYkxm1GFpCJHhLYfl9+G7yfKb1X3xNDhXSMo7zmRy8KaOk/fKLMvT
5czE045RTjo8d1I3OcHf2279QV5DOj3FYwnpcHMr/BFmGPfFDjeUUf4M/CJePAybEuUPSqCBBjzA
pmTg+jeDZtpZI6aV1Z+MUJX2Eg/0DoiQu965XSYjcCSyEguvJrVpXhb/3djbnTGV7YnkFfnEJGOr
vpGJtpAOOQComrlcYJ0yQFizelGIipwIBdTRmg0WpZf38SI3DWfFLE+e0SooxdoCNeaihjQ+ZDCY
OpCIlWftjD4rTwDL0JgqJeDZVlMX8cw5HwBINWP4Q/11m2Q3fIIbq/kNyuCZy/nXz65l+MvBkHHp
2MUYEtbWMU3HvlTDTU1vNMO0MRdQ3yk2jQ525YPImtn0KkyvRZUO8AcVeeH1Q/QkhVrWx6S+QPNh
IMz49fhzFVE6BnZVvmOsaZJM1aeIAiDlkVBHLX9Z4z8PhhWRKrxEx0M446koOUQ+MdM0rI9l+UGe
SXHCwISkZpk3Sy0qB6rAmf4J/OGLlaEaxdDP0C96/hkqDzVDApG14IwG9mJ5fq4cQWmijAmsSMBN
jldPEW6crEwY7LJCjZaJdGAp5syVjzurXHzMnKFCwsugR3ivNrmRI9NDSI6syLDX38CJ+P0QLIVI
miQPeE0n5thVHHR7BO+P8u/nwHljVrROZImtpBV5BuR10prpKVcG+NUXjT+1VNTWVpX1lyku5b57
8eGd23ouDo14pGCFCDJxdNfOu25AsKzhQYJ1rbK3/BnCp2DYahIbCG8u0QdaUAExgMICzzZgn3zE
3ExiOmFTMhykyaEmJX0JDbq4LgrHzRfUfFvyqXzZpv/HMiM9YB/3OfRiPOUTCVRTZk0RRhWgOnWx
QDu0pKiuefFWcoelLaHdYEBm9ZpPfIgTEQ6oaCg5ksh4ptleRPu14o4KdtiAqLIg4EBqO9FxtmXd
tcskJaNOeSbojDQPl61kW0iKSGVMFrGeVugEP+Teo0mWerdnqP/1pejrLR5/IM4BxwW/tYPl8WHQ
JOXgFYuUQ4rTUAbVwicYi1yLu7XrvdWUKU90+mtG72Ht0F+zPWREz2H9adi7T4ODxMlXCPuA/b0a
I3+5/1j31o3l7gN+CFBBeSDkX0pBSLlPfgFfzGVMjwLT96YnYW46+wy7iAm8zFcs176zvOStPpby
TjIMPl7/6qckHhYJl7+HNiMCaT0uvr3d0i8QDRYmtFWIuopvUw7tKeIsAhbw1D+oRLlzoCqo4P2V
PepjQiEDLSkzdcnYHScd2l+5WDZbgObXP/CJ5Q6rGrkBK5tpMHLW5VG3MPOky7Z0LOIRuQhxVwj7
DazG7Wd/lInach168dqXI4XLzFouC+xAv7D+bP320SiUGZ00Fp4DDeIJIu4uIJjnzjV8ZsGGmTrS
OBjmyS83XokpdOwkTYpelLOAAsZvCJyiAvY7EgPhAbB0VMJAidG9Z4h9FOlplD/uh2ElQqNndGsi
QsG2cC81gidOoHqEEIRdKZVdqMJHxXq2L5rdFEe1gQS03MlT+qxP2hbDt2oDTixEilJLHm9qJiSS
t3FPMtMeHV5yK60w48knBqXchzRmKhEFdKuk9QASegZj6vy1lWyPbAjWtCYwshwUXnphWZxpipjT
kUOGgQJuVseToSBJmgjldfYuJiNCoLxh8T+LKpMxfju32ycp/dV4hIza2GzExYP+iSYHhmxtLj3o
c10RW0bMkMhXXtIRmN3ndleQZ+CasVDV6b4IOO1kAmtn2KTj2QLt+bZqocG2UHAqDzALVzWMOUGi
lUnMhoqH/qM6ygzZceOwboMI5VkzXgZSzrQEJHKjHaOvhFp0rObJvDHrpt2Gc1lOugr+IvpckK0g
LM0OtBb0vg0tjDmBYg412DAsIM4reeX8hinBuaEAPRsccg/NCej3Ua/SbOOqt52MLRWAUFBECtcP
sciJy/hPn+pmVU3jR4H8UD0e1aAV/v5NgvTsymAHi8/SqZpmTtMDGd9qkGmWvGJDwL5CBoQ4jb41
/z5M3Bx7KuOhFO7gxgy0ddzyFcwnTcjNvwiOrokwk2rqb4exsHFPZF76zPpRdSs3lSGBNANPZa1t
hQphWmGgpzUgvuSwZ57lUHKCc2s4cbDF5yiFG6vsc1GG9lHyh1tPb2i87zVEbinURJ4Q7o1/17Vd
gHcz99OQUzb5gxhesTgLuk6ir3kS/jC+EaShUb6834Y3UWVdkZ9E3A9/hCiQ4uQDESzq7E3ijZ45
HEXKEBYlUpW42PJDMdgL/2LvUbiCFWoEIuFoXM1PyqQ9bH3SSybNGEEEBdD0nHlzDfrcw3OwOuur
V4331tK9eZ5WppCQ3J5Kid5Z42UbLZ2BvxnRqNdT4S1LGe0JVX3eyJPkiRppO9iqTO79dr5Jq/mT
YYdPUPL3VDgyf7P3vMo5gE7Ix5Dnj4aWTund1sXiRuCzGMCXRyLnLgIQF1hL0GKgWh1DDYEzjH0S
bNAdKd/P51tlwsUnFhxkfEMLBPr16RBCkPs8OmRVqx3NMQDUUFd3aR/aT3KGEMAlTuLr5+a50gdO
LDUi6P0CBsbRXTAnddF77TZ7t2cK4w7TZ4GVau017ZVAS9tNCh6ZJjbcV+A86zDqvxlmD7tKE3gd
s8OCWw6GiOjsFUw75Y1UBDWRfrv/1gbbD4MLnQS6gwaOQ1TAmRn+jAdai3n8onZJbmpis4v7brLY
cftVZR9Arv/v8HrOZL67/EJxnzhqi8rt0hrLApxhb4/3mzKi5gQN3UDytPZ/VO3+etH691mBy6Aa
Uye7Gbo6XT2LPTVbYd5//RsAiDglR8Uo1iYBM2ZsWKgijinBMVRah56MinGL5zvEUW7nA+WEzpn9
asbggDQ6kQ3lBD6D6PX6ufyXlVKgMb/SXjT2FwxIb6LAAs6EAsCevSphwbzB/oyjTWN/EWkUPKZ9
oBGeYI2ALObYQZGAHb5ogm2A97KuJNUoiLYzzBuA9TktX1+U51pWZAOOK/ycljU8uje9cCj9YRck
h1mKKFvQPgUcPFPJdGtKe60YIGMppPucIY8JE6BPyEiaFo524XOdshJcXxE2VHfsZ3yBj8AMoqSj
RTxn77oOQXiRfrHhaxrDfq4cjH1vZdwQcupR8VPpETYlZ2YdaiJ+aTZiyX1vE2dra9Fc2MrnSnkQ
YQweeWguRKqjWzJbbvvd0FfwEhq2KJWxSBoenHVDyMP8Kq6Sv3U5aWoeLsnibuFQMGMVMS8EoFB5
F8+bv8QjaZfjP5ygj7PLuflb/m1nz8cIFhHWUXCxT/pTYLtpm7chM1IgGLnf0e+/GXKOkwrluhf9
Y+fhHxqADhxHoqsYSwSi23LCs5FA/hH31n2ZJNZKx0SzSO+byfl64ZWfq4l41eSN4mcoU9yXrxzX
kKbrA5inMnPzEzQ/sAfZRI8hJnKqA+TXHlY8yGX33geJFBMK0sgnI8BhU8H4+rCNs5sLn+vsUuRt
Czlh5HpsnjnXfTcRJX4YAgxDhfAiMQOd0EIgO3EG0+Z4Zfx2XNQ3OgHkBiOejx9bf4nH0EM9FwH2
NwYnZ2rxBWlPovOpBTrhcHgYZLobWFoahcZ7+gkQJ+kBfCLPJC9QDSm/RSMtADJXISMYHA0j6Njm
62Um+YlTGT3PArYEQnpmoIypj4CcoAqyMa799J04uIK7NQU1gqQ0+NSSPyLDUcHdxsxO/djorJZj
88NokZD3Z1N7F1A0XBb5mN7k6MRHPR95qJHoE0AjX66xrC3anDIpN/lYghXop//Io5rNsAG04ddO
+y/1ivZCjjqEzKgWEl1QjKfc2n4QKdUACJyBGn4rUEXVmSgBigipNhSt9eKtTncRM3TSSzn7+qI8
w0ByYeuzINVA0I4dFRMWqQFdRyP4MCSLNyoYqgL+DdCekCdDI6TZFFtKFS9Kpm+5LWYHZztVrYxB
1be3exqhyGeKhLjBUcA6AaqiTomFFC+7tSwv1UkKVyVc/gKf/9zlg/JTWerghQxGjpDhcufkYZgt
PLN6D/Qu+EKS5Iw7f+VHtEFCfg3RUNzywwQhdwkoQAT8t1E8QzC/DEaeW8NM/cIAOyOYP0C6R+tk
hwg93vv07YCR6s+qjv6DBA+xd1VH6kMZtZpMGenHhcmYgSRwlVeRkysqn8fyoLZ7/dWfe2qhx2Ut
ZnHA4Ftnwi+oh5XjTeLWtmfOSUN/wIxTKSzGUxJPI40oNFwWViAA97BcMQnlLFLx8ZulxJlzEj9f
m9g5AA/mkkd7a/acdA43DCbbHKiOECpVSfGEPd3bZycojFV+aHc939dtS4tVbG8aN/uqFkjX32Vb
1XO7HlEfN0sEALfE3ePlE8scN91umgwmF1ZYSNhvhj25NQusCqF7elP1xziO5tdD872dNj80QBVN
SBZMwrXMQwRFlguQylKxosx5QA2NWc19n00YQTBWEHaASZJIa79xeKmqODq8+BqyQKI24i9H2yXb
xosGsAmmJjB+29OBpvZDXkykejDJp8r0iQFWIHxeQV3C68UsUH/73t82bwQgiPJsgpZgvBr3QKjP
5c67xZB/7SE2WwXDRY/7M7f6rx/ahIz/sloxpbXzIgbwVd8bbfrrpnsj0FOPPmaxGnZpxFkqhkY7
/iNXKs0HvWxagfg99m7zIIek/3gTYepGfhozdIYNiGZfLok59eNmO2lJUPbbVEMBLgKO3T4uFuM7
a4TgBkDBEa52WAJgtVO5q9ef3mXFBH2o/vv/w8c6apW8TbNoxoKO5LmQbDPKXtolxiBv5HVlUyRW
cXxtdzC1tv6b3ZT9PbX2JwNdwZ3MCID7r9oEHheNEp7EVGggRC8fV9kBZ4c7HpfOQ5HsVDyKBylW
tYzNZSukSlzMsWfHK+GQxtgcZpJmi7/RJpzWP3wu+gQqcdUbx7VZUAxNZs/N9p3652EoQJ94ThCS
7AAaWI3vNOwoDbT0DjXQ0js8fC7kIIX1VUqq15fWmbH6y890tLSC0ik8G1+7d3JqHWby+aoFJm8+
vxB9RKfiEOKIRxPThzToDD9mWMEzLYJBVK2BaBYubhvtHdDPAJRUtVRyFsUFvbB8LQ24+pxnbfw+
JNLg6lF5Xha0i0iuV2IzGiWEFBEEcMQjAzGsi3QftBic9hxzcqToHWAiRW+qhvmNRAktjpfnFsJb
8i1gjfkM+I55Bpnrd7Hb5AUMTS5Nl+cQY+dibwcC1zgEwO1E2JMK85l2JNl9jtcj98YXsMZr0cwF
Hh/sWJmTwgIQ2v36mztz6wunZ4QHPYqp2XGqXoN78uAM1S/Ewrn4XG8CrBASLATq9mO4se40TpBI
Xdighrg6sewtnAczXaZyOtT6l1r1MwNSPt1Sxh7sP/fEwA2afhFZQ/1zdCaVCIBqCSlTA0cZcpsM
zTggYBztGz2JHCpl7GdmSBi6CbyU4cNAWrqRGv680oQpm+zXzPqdfuD0BgCXI/aGYgqLYGqDl2dH
kGOIGtVCQGmWVXNr7iW7FDPNFRAM8GmuKvB4DWxlnCFrrWfJbMb3uDy0XerPPVqW6FvomlC4SFp/
BH3M3uiMeO8WD4CHhCUmUXjf4JzyPi7gUnmkH4d54qyLILHRYxTTVbhHgty1hNNa+x2mVgOsaxvr
ojzd4Ua0gO6JDWZwFeMBsoondmnsZAVQOEmc8Vy3N1VQteRj19N9PCDjqGSew/R1d1v1OOz0W+fJ
jhL3PeGc4X1Vxw1MbRTlfspfQnwm7iCjs3NqUFZ5FnZ9i7XT0CEc5T/WbwG+Z8Vy9BTHVcmPmigs
Vh6T/pXVKRsspPmrpuXKznjEuY1zUbBNF3f5FsQ65iPnSUt08iyzH4SbfadBiYvX1Fwv/Ju+2u2u
Xt9tZ6oy5tFQt2XAJBDlqMZuJnZibIfTR1GwxF+XlZ7GDbm9ea+aXj2tAGMhceofdVrIPVwYrqF3
Mfz9t2HlAGgOTAV690XWgMakg8SyQ7zn4eSQ/2nmhD9e/x6nZgcO38MBHGBLhthHHJVlnkWruM07
wCAgd4FBbSXtOvcjul8b2aG05LqrdTfqwNDZqx78mfVh6E+vf6hTR5ijD3W0uNGdxqHMnR8kuvcD
UEYYqAbxkUUyt4SQqN34r7SM79Ua6tktwWeZvxOSyQNMUxKAN9jYa9Qh7/CmsshxFf9Yl0T3vmjf
aDIhXeXlQZRhexxtzgizb5lQC187tlG2+tpNh00dPXSxTRFRX8uE2hwcNrbF9NwS0pirlMmOgi9g
9d4SpwfaxiGXUgAAfHSb3WNRAsrkuJ6gSMh3HgP36UHTE8l7AxUvXC9SbgsyVO2uoellOZ17plCJ
UNUDwoULIh6OJbvZmC+CGBzTMIKF+JqBPyKbQ1oBLAYaM0n9yJ42323AjCGcwx+Levu4GPKVtDaS
Kmgmkwf+p74h/QnETr2GWKZhCzDH4OK/SI9xaM9//exHB7iFt/umX1akCmijgiswN8JizGesxyRS
xojGN5pUvKFGzYRviyYq5vQmCLBHTvIbEqwzpzcfivENZmgUf8euw/O22cz1lttPBBETqeTP9orW
cxXDZzaF0+4woBQjVE/T8Jr2aFfggftk7xCm6qyISnsMdvv7cqzupezUkO3y6z93RmBXIGsZ8Bbo
hUdnXb/cZRWcP9oNAH8M2G40kNTyFQVUEwRFDkixrbsaYdRbOwhuZRsCce5DULjvvdT/eOGIEIR+
vMXwFoSTJxibrK+X9/Kc7LxtHzhkJv+kd6ittBP7n39LKcTNA/43nwu5l2AiAdfk3f/RjuOtzGRk
hcGs7EPZBX8qHvrCZ1S/c/IZxXImdcQwPV5+xmyPhV7dLsHrSkb6KnQkyW0xech9Lgb2gGT84qbq
gFXPq/I4xo6OO5MJGuMUSRDUvQ17mKMJWh1m15YFlY0DwkP7P7igNRHd3+sfHUvuM589wk1MZS82
sccOZ32fN2EXLQuDOvitkccZeq1azniDK5v3l7cPyedLroTYBXuCI+LF1429u9YgSnSAHJ2CrK8k
ZPUxFW+JcxfkPMYzJtCOcTiWyb1GnMbORFls8PhzBCDGAADtlli9TIMhxYBSQu9UIy6Ar8cEQVQn
ESPrfMB3Z75XVkm1pc4wYoUIAA6gF2Yd6YuSyg6aRE1N9M2r22+clC18JGz94oZ2BoGjD1rXZoq6
knMK5bFYDC2sthjnb6Hi8khXmyKETNqVTTW8teOatkVmUGjeAUvFxBG7JY9kxNhzrXNSq6/pt5Qx
ggUaqGuHW4nRNP0deqd1PpcfRJvOw+DH/9WzwCQeRl0MYQzHHY2ghvVScwlrHrv2Q5L2T1nJRxZt
dGbGdWEVnBa/igMQmQLXIeGcLxewRV9c9s28fVBrJ0sEQ/SYUak03FmYSukelt+tSGsx8h65LmNY
8lmPSeLPcrSfLqfUnAER8ZjBjwcMhL7eOR4cZPnsp04aFMbmQ0ZC8uGVcuZZQ5XD8lRRrlcpgFMs
ShEW9XBLJHISN/4GVHcKItLbwJMj5WRJsNWxDYDndYuq3IQcShP3DEYe2glajCLGaSVrPNs6zCkB
PEnUM3QUv2QKh8OauTOBsJRiJstFY3uhijb3w/dCPkOv+2Z5MC2Vgq5hN14ql4E65h0nW1/fIgJq
xFKMt39UEpb0wG4G5fBgohJT1gIfC4nXJ7WVNh/DmFBd6HMC6co3EjZxzNllrRFhAtEjYdOl1cJt
uNJQJ8Cd21BrAKQ3vveQFntyfLlEOCGqHfNQyGNq/KqOIRBKoxjitx/x3gYsXOLIeaqIMRMfWUiS
7BTEztfc2new+06RbEFpEUHfSKoLxpZ7FmPDIqB40m0kFpoWpUWniHGopIf8JkjMml/Gi+kpt8d/
kEalq6W/v9WoRD1nWhT3RRg+ioWtUkspt8Wue6yTnpqYGr8DT+I+DMAstNmlspTFswgkOqVl820Q
kBQsB9REY4zWDVJKkCttm7aGM0dtbayZ0dMfnisnPtXI88kjr7vBC+/EtRW1lSP7Rz9tv3uMQSRK
FexhuJ/yeCuRh7bLqyzcsfyAKHFnCrhWAoJYZAwnUxvhWdZC6I3z1Hc4R3B09AQGQ4GfL9wkZ7ht
kO3YqM5yGSqU8bh4iHZlQZ+/eVD9pdNbGpl85tfUwhJqjxv7zb+Eo4ijoHcneOK5YPSK3efd1N6I
AGLV3HWgXpcL9hMrd+z9lLGDTh9dGYeKbsNfcF5o77ObxzUjZpy9nhEJZbIYlj+opclnAZmL9zC7
kE6J4Sr/EyFzuqdFSBH5WG9f4LQhpmwWn7RPxf+4DEydwXsw++a0YZAieOqYNjTvmoUbjpNAYAA6
mIxyH4tHVFSqa6kEfd+4ZjIF5FRpi4MyR9eH2A994jwZMx3u5d8Yo565OQBaFzjowSgPlvZRB+ch
UaSLW3gPZhxOB6fRrpT29syNwcRRepsQ+FJmRCrNpImT/+jMP7cq66uiGnS3X7jRdGO9LMmoA8Gg
IuI+8Pc7HqEGTMDStA6jB+mtY2WEAmpKNTQE2MoeyjEwYPaUFNazl7yPKBpUcIu/iBkyymhVH2zu
8RF67qWy9szZSzcAQOajwuUKOTp7rT5px32Yl2bEK/hA9qEiBWt0J9hJR6yNHj2XTl00UD4Jk0Ay
pmHGpen9ZtrdqGgMoB34VvBun8hnZoTXxiCUW6YPkTNdxrJPkuzZQRAuidFi7rggPej4g0NqzOpW
1Ev4D+I7Vpn7pGZGJUOwaP4p7OrvweX8C3j5yr2ASiuPCYn1fdTtwkeM3wRHv8SvRj+DiYnuEEnn
YpyrKp+THoKhnHL89rt8NHQfiSad0/0ymHtjlNMWhlcxlTQVdZ5CJ4zS5Uerm0lrQ1GffpdkR+YO
LQwgpW8DmuL9zoQpgW5P86e2QFNzMw4QTxJlgQbLsjsxGeKMVzSmiGvnKZB/CgaHsriwNt1a3MFD
dRHebbguyrIxHroyw5NcSbYpmrgLxpY2Nczbu9mqPql1UwcsI5hwBOFQnhb6lsGvr+I2XjGFunaS
H9q+umXUB4i8ZC02X1/fIsYy5WiLqKtidIxLnQfm+fIs7P3O26S9vHPo9to9aifIS9Bu3hyGXjQt
nH3Km8aVP7eIMEIlIuKhUrrVCcjh0w+cJ8OTA0hSDJLqMQE17YxJq58BB0YxOPr2O1+1XtuIouDy
fEZf9rHqywfzmuTpwLUoJMQOtx80xaxy3g9tpkY1Yjbowrc35acwrf8w2n541N8Oi1/3GS8MhzSd
vDqRG2uHfNK+UikrOIaH+mcLp8NEWqjLR1pvXH8oU2LEqXY4/1OC5Ks7l3xDZYr4zjpptX8qt1sf
LMYFF1SkFOlyhihzmYN4/pUgNwFNws6IMfDLV+LlIwBRyuDevBLDIcY+1TSRTLKEONqzxen1+ZmE
YuajyLXMFxA5E+BaYxrNSMTzsPfyluRk6VD7EPNrAlhZbQbPgcKg/23BlHTVNaShd/vljbh1hRVn
q7KL38c7Cm7t5MHDv6jAtID6lKpCV40K2BAaoFDMeE8BK9MUTXbbTWkY2crdlIUlQ5KbfCtreOog
MeCGTfFdh5WaO5GJDeaIL4O/nZ/UC4nGq1poCufH3WZ+tBOklxLGZMn8T+NQ/GQciyUUMOEqUqmU
Ae4q1BWqxF7fJ2dILJpkRAuGihq6HMcGWn1VciaO4cNB8oVbI37jz2wLtboSf6nhFwPWIoRhLguO
HMrnZQHbVUkwPXprHtQQ4GcsXDUv2nUVLt/KI0Z/n7nAkxwoqtlEV/4NrsiZi1rJ8uayZrp1zMfw
qq2b9p3FfGOI7vTEnvlOhwNShyiVtg477Ci0CQ34pGpHOg0teel34GtceLqnCBmXM9wVjiA4AzR7
L5d84OfDtG+jiNnxz1PI574Qnk7489ASDRHW+JACPDK5IB96Fcfx35p5GwxqJAHBhzAmStBMs7Zq
R1XmDApEHWtinGl/oy090/6B9CC9xX0duZqRJP1SRfZzmyZu5e0epKAUll5tsNbf4WfiYtfJXEtM
f9UWcjY0BgXyfuU9G90AU8IMj/CDO3x/qbA48575bFQCNM7c08c0ZqsdAhLYutBA6nbPqT5vfqi6
Fc6vyazaTzkctYiW7fGzvOokViRLkYaKkRadNOjUF9EWZV/UJCgZNHeTY4x44Fqb6lJVGl3GIM9A
0AARyPF5rrArmeW/XA9Zure92KNC9734b2VSG+oDvQ0Ob2/yJPhkrJtSLvNJuysBrgE2Mw0qJ0+M
yQvNbnzVzsEPPXExIeTQ9AyYh8nyU+9J6Z0UtFQXDwt9vKNLdQGD3IYQzKFxog8ty86F0puFD3Ex
rYJd9mmRTw/qflR/5tUW1EkFyc+6R25TwfylrGPjY2GWCzVyO+EBMtF0wIQ5WJ9DAeBE98DQLmy/
M0uZds1heKG1grvay8ftFZlX5k6xe5DuodhnD+WyvdFNYYoAqJoD0vtV2FGQ1tgTJ7jwkPJ2yGgg
koV9GEZQ+R0ysquY+R3Kcmw0q5V8iFSqml59e4hp90SKztsnio7/nKMHeEmcL9QPGvfoGCXuZ2jQ
WdIFDy06ajIZvsgvUpfbAKtV5aEmR22yENZ3LdEIorx3Aq8CrONmGTxwiV5Gho2t08vlsGQZE+hK
R4xI8ZgA2adxMRRBgHkBCII4XQZBod/UZ5Ps1mw9VtNKxAld7n00YsBJGaxn//we1DQzwJCWtBom
0mvADGTiEfNkjV0EwKuwiAZ2ghaeqF8trDUGDNfPuKJqnsucG5q8kxXPV0TbKGd/SNHHIjEvAxDY
qjTxA81nXZJ7FLEyaDQrW9HA26MCivJv/kgsyhBBrDj0h9Tr7Rj6N2WaTZgVd9GbPJ+Kdx4BKWu/
RxZX29jSdV3zgJr2yYrtJzsg/EXgMBFdzqpy8LaOcD9o3dy+GhZWSLYKkLpnK9EAgMPfzPZNlYAT
Zxb6/NLdEGJI4o8dsw1bD3MsUy2RFeFvvjYFd0uwJYwl69HUKahilYXQjx2EEq3Pz2d41xRKcF7q
bbeqLPJdhi1No4YRZYzetwQFvdlvGrCjPv7frMReTsQH22NAHzAkiyem7+GkRKGeL5+jhiUwDkGJ
Yz/5dTS/Hfz4T3ujrwacaOcsVeG9bZah8bOVH8qDynecx4EsLvw9YdxDvv2MbJwIoCHPbwS15DVx
Pr4yjtq5xOAO0Hqm7q7CjaTMGP+ZGE6m/tM6nnABb0ixMW6Tvj1+FJbpRQyC0w0Xb9cjWkj5LfbA
Rdq2RUBWCyevtCOq5f1dOZFewYHFaev3C29t1xbm0/vpKsD/kNcx/NG1VfswzPwzqUyanqecdIW9
AtN/l22IxynpCFYkCq3Bgcv7fFsk2NMxENkjmA9D0SBpQVSGtlFO9lOcZJgbh1R+WifhLs7uK593
BeRGX8+nQ09NZ+WXTIJYT9hb8/SMJATr6pmpcNCDoxO/g592S6pQNbNuGiVqlDEhSkZ4lBGdNAep
e5VsIgDQfUA+FROE65Z3+jg00jDxBgmDC+FGiGGRbxjS+fz+63h0n1B+vq881nnvASf4dEhQiOlj
y+8VNjK+FYb3Utpkk1vclTjCrJiDJKv9xl7v0bCtymo/rkdv979GaW1JolZm66Vd/dWQbzSrqESg
gH9e5wTroahLiB/qthJWl2r9GHhgbQd6d1azu5KwYyAvDnIg0et07sGVXTS4gveLAQeqnf8E+4G7
KZ2KD5Wbjo9NI9VC1qMptWnaqqz6HmTEGtGcUMHnboeGUr9/JDDrKp5aMIq03t2abyLgEb0SQaH4
vg64dF3lOYeBH6CEjyO/uA1Trc6l1V6HBZFP+UYvOFtigruoyVxTNoBfUSUPRV7i4b3d3RIKWq+D
Go5H7lfMh3K+hQt77cZNalblvFRNuOWh+HtOnKEj2LyqK+92uxmLa8YKjJam7eJOEY1hU8Q3MROv
VZ7zu1pmITekERI8tuEF5KkL76SjiCS9Nlq1ywCOSjMSa5aiXEtkle6xXv2UYw5UZ3MVpvz5MMM/
GRdDGvTBUjalwxfMOHT6SgWKzX85xG16tUv2/7sF2bnylizXfFnumJsVfw5xztQq30O7K5LNO7/i
09l7lughLwY0Cisu/tYOSfUbMRPpum8w/vnOgQ6moRlXOWnOfJnhi+AVayCQlXhCvk7sssT5iFWS
peu85htXLpQbIeCVu1v+7W/t4traowFlhTHEYjfYE1Ji22Jv5j4tl2m2h2r7XRvcXrBeOU66e2es
k7XHoItHY4U3GcZEmcVvnCtOSLLC6ClbXlq7g26WWfwsLjl8TNhY2Fgf26JPyfTxonXbR/a6H/BW
UkrYMhrTqyb3OnK7Bvs6qPlPljabsrXBbDadTU/ABy1bfG18l7eAPQ2W9LbIQOwM3x0sQiWj8AYB
K1m9CwZxNJkQkKKuvm5H2ADi5QiiqCCsrmk2uYqYFzRDThjXjhPcnqxqvfAbMItywSfux3+GjFXl
bwi2a7e73S3dR35VRdpq+hntuo5e/eFa4S0/ih1UAVoJLaR4FgqfAkQNAhayfx4yAwPSJVe1s/xz
qDUtrjHxH3UEWhzs8czvC/je4davmRbxF2x8OIDnGnJJg9yu9XkTqVjU8eJmmrEZ73GCD/xH29lO
V5tF1V2nZUwaXMIGanTJBQzyS0fa125q19m0C29nh/gxhEzJ7X7ah9BjdzYdLBlGReesd31fk9im
tQ1nMC+harVdkN7bATuULmd5FSajd29PLEgRwEgdyNeVeSnpXID75fYjt6NH+hxJct7En9wVvbOq
u/xBhrFeG0RrKyCze+bRWh0Prsw89mq1bYE06+Q2CLRqlzM/azcZ8NA83jlBn4ER9ults9+Ea2Of
0g32DdewjR6bQ5x42/B6jKclIQTs82yz9HG4r/u7cgevrV0QX+BnQf8+DIiw83BCWcOBwcU4asf7
1iJg7Kqa0bxWtE9v+U7LVUmHcV0l8/bO693PAUwf816HpB8jvFyKesEAaQ5WaZxv70tg8BtrOW6u
vJiyI9iW8wfLVZrcNlncOe7w1e0c66rCzHbVhAiQm5D6wCra+sFv5nYd5PsIYxZnd+tAYiHqNqzX
VgRfLN+zi6yJo3RuKUzCff/N/B1LnpJjWYXMHNjV/8NsY5taI3dPu+H/cUuLR9ZXm4ftp6Go8ps2
aJlhu7wsqa7j1gnvh0Ueknc0Lt7+T5m1OIMVWQA5zc7XxgvSoHgDydBriXgzBjjratvBKuxQHzTO
02CT/jcr3bCq56eK+c8awtDyEgXPOakwoa0hzAWilLLtRP3Zt5FTVJ2LMP1guu7bfDEpI8Ttjn0W
0DMvSZFsGolIvQhS/dmguyFxgm2NwixhboPNY5ZHP8wzE7Hi9X7KRDy/LPghqxC669KP0Igci3W9
EanqrltiOwE0IBjjEEwhV1f6vhjvO4OmiRdLBJiXco2DWyoWLN65n3ByNRYmMhakP3+vDkFjUhkf
+qRsGB7OSO2IjH097kqjk4JHchvicKtRlJGsLKEjJ/X3Ondvs5l7P7T+EsHW0JbpLuOw+nYde/OT
jEatPP5biJOiEWUTLdZPGFPBjpAk1EEo9FF+RbKiMU0do1Lg0S/yWgy4+41WWEoNCaBpZ19/no4J
PDp6oERpoyPCP5dneuJ1lhBglu7K1KDUoiaokQ7hDxtDQaRkGrdrzC5XfGG+bQ75VVLpvoQ5Ihco
QrV972BqYraEhpK6KvVGpFQQ8iSSQD/D04qr78IWkyZ8dNN57Rdklsvsjw5YmSsiJ+rNaExjMi1g
NM977yMA4ko9p9K+ZR0hLy0pnMyYAq/acODYnlA64fAjAl1YRj+EwOyR5y7t/TvDI9EIxAQCZGRe
Gk48eSzyCKr2XFUVqb9UJdgcV7wTa8i/jHhgrNTjiWeiYA/5c8ehino+Hf9mS5gUBxrmLAoGYjw+
LKCsbA5Jt9Ldj1H6bva8W3E6Ko8TP8VJE919/DOGw3ANcYjU49HDDciRXGysmMRKSJW0AK+/7vC0
mQwJV1AfD8Pdh1/xEo7IZoYJuLxDSaCPF66qibtRZ+JCIKtKQTbi1AsVyl1qVJkm64WILSopaZaS
cBxgJwdN1/TPFKImCACP9VyI+E+WiO42ZR62C8yVGTVVe66QIVE/x0KSoEap6uIMiQNjsuC4THML
lxbiMSqH4cIE8DdgbFBA9kW80KL/kVm6IA+hvmHK4Q1pTjbN+m9KUqZxtwQOMSp6AoZLfjJCQGKy
EMCMtGyCTxj198l+LV9BjS80aRERpIRSILq51Jxk5JZrbUgF+xmObhdcN33+wUygoVZI1qmOUQ1s
g4+M5v6i6AQZN8jrr+yUo4P1ErAy1KEFSnhE0S9fWb/c5Eti/ZwPguI1NDFZNghchCAJdJRswnB0
IA3qSUtN7luYBnD8iF7lwYP9DSTuBNliYg7/cEl/sPAZtR5p8y07Sod58EleRnPa9qrFmJtzF3z0
qaJYMa1cqQcbBXfHbGWkxpZcUnOoqtj81UJIooPuvwjS0kko0xQdemYMIXtmBtdpY98mmfdOVmQa
xVxO+zyd/kMzos7j0SJTXiI/ffl4rWVf24Nd5iBI3BHwzwngZeJRfN7l/XUasHY1QsWX4ScLKtyD
vonPIqdvZ+iZjzGoZHB62dnKPxmyM1zH4YBMEDjlVHNHE0Rq8zLgamK3Ah7Ke16FgbLQ5JMIJLTW
FpHeU5itzTDVcN+ZB4dyHtc9radtpoLcYWbfsE9ECxFMJ1wfuojJyBFf0uwfpfD9NBaTg42YgZqm
PsNr9g5yEsNncY1jn9gksZrIBhBpRzsrm5iYM8kVA0HDJ9nBaJ75H+8JsHe47TgEuMB+kSqaXwYE
meUNVYKi0Ly0KsOKw0OtIY9tJZ22UpPw5almP+bEeIYOOE070NctkAIw5VKgluQkl1N/TodZMGnR
yOFVwXgAZeIR0y+zdmERyxxJB6zGQJLkDMsD7bNtuOTqrEb1QQ/TLMbrpPYoRRG+GM63zsHhS5f5
//KmjkRWgDg3+uhCfl/L41KYqolttGEaMa7XkHRTFTftbnlhJucY5eOLsoDvIbO3KIB0y/8d7e5y
kU3NZh8V7/J8prdtrpJd9iGgwxsOrqIoL9602eaH3Grylrk2bAOtwtgGzhKz3W75B7BzmUN/F0VB
hvqDuJs6svxuOsBzEtyLAK2zrNqmj/4IM07sFhnb+DTU/V6UU/xxt9wF0XRjL/bf8gmqAu9YbGmE
74Yob27kvd558+cQOQ868j2X26ZM+KNSMCoB/Vnpf5hn74c1TdznUOWpEAyRJykf/M5F959dzw1j
Xgyv5avW7JDxipdNF6vjVEk7IinoLejn7cg1FmAuxY0ZL7ffc/HGwkka+wizWCxhJAxn+s6X/qLb
pbHwFOMwE8X1OYZLtng6n72Sj6sECxkh6zRSNSb3BM3ckCkBuJI/qypUX6Vs7I+e1Xz0kHK9vrsM
k+zk3UfIcZylgzvC8bHjLcdyCUvucOOIQ6F4Cb2ZPqRGjVGOgED4W5Aon5Ibf275nOgKbMPovVik
tk/hMDgsZ8birce8MfMFuD+0AaZMspXR6gEclkWCVNhaAnFX3uXO8kHX+TPXXOW2sHgzLMsiSobb
cHFVbe37wktuvWFDBBQAzbBTX7kfb9vlDvoswIJKMM27reK7jExUmj//LLduNYszCwf6gRIaMWj7
qmoC3PPOeHentISxg/GwoSIkjwHlh1xk4+lgzm4I06hgXn/wp3IdbvqAFF/yWDjvKdGOjrWi2KRd
VcBEk4EViZAmdYkjVvROeQ8bucjMdMPnucrOwYV+QHMguqet7rUaaVVlg1oVCMaqATcH3a1i/RlD
snHaXOmyksmoaK8iYFz4Eqd1ASzFgNkthDX4V8cyey/xoP/kXvtenbSZMxDReJfX21vVmuKemlFd
PXzj798Ig9WZ/SxGirewzeECymhILCVTt0Pv+iE1+FDQDyv0vlnCRNAW4sQRC/W/mecjBkRwEEG9
Y/jCBOboXWTOtGsrd/pYOXAomPPq8JZhnHxodKApDKMl9pOTx2jD22T+wNr7KmuAMus+WW36Di7c
hXm+MRV6uTmZf1IP8HQhWoJKvvxc/YIGxp3pQ5Tcpm7S2OLqTo4xptBQX9RLDc3zgF0oPfFz/JFm
s779/zg7s+62sewK/6FgrUvMeNVsyZZHVbn6Bcttt0EAJEAMBAj8+nz7ykosUEt0kpVOupIuFwjc
4Zx99gA+YgOkNK8S51W1hbg5UuOWUzQyyotohuUCxJ83U+XDByfeFpovLYApmBBLKDg24E5ZK/QN
4H3szU/FgFl3RRfYSfevzmTfgrE4poiWq/JEnCN5eMRrrgESlG37ZA17WzB++ZCgXMDQdDzfteuP
tb+9cbvyetyvzxGmo0Ok0bYO0hNHuiKCLFGG2BHfjD+6odleiggpf1TxhSUc0D/IJr2NgiNhKXvU
0Rq4t+RNIbuAStYik+CcVbEyr/GgcKfPr2+KF4p4jasp5eD+03Ut02/nfLeZ8I3x3kmIF2/SH7KK
kquRxcNFZ9CRp5ZyzHhM6QOtDS/cEE11h0ncABjXm/+7eyppOSH6qZU0xZT0i/U0Vz3o7MYwFEL3
I+HHE9PGBocD94gYKWzET9K/QBBuxLewpDsavHmV/BARRAbn8jkpsMp5/c29UFABSqDuksTEgxC5
bH/Wh9BgHGc+KD9Al86j/SxSgJDkRIIPbO5rxDyPezvbwXHheFMYqVpM1teHrKet17oamfyaJmJh
MDDg7lZzWHO3r+J3g8u5KOJapKqwObVpj53CXAQbhNWFRJSgAVrSoqs6DDZN4JXvYp8oPzGymJjR
pM6f69pnykmJBLdZ9eroJ+vzJKbyXvUPEO+ZrwH+5hSy5GSpPNHxMsP5GrDFXNX9VZ7Ht97JANjj
wTqZr9C49dZRKeBV+PyYmV0vPZg0PzB1Zqpc1cwF6lVASnIX01kknAZ+I+LCDJYpbmPmU+LCYxOS
VsMtV4qNDWvQ1TxCsbfLhlZvqrPzyVsRWQX2v2X/y1icxF0GMhmOlkqZgsEIosCoDzaotWqnf6W5
EYw2eKdomseUdciA4pOQp5G4ob9aXLrR4DEtW9cHXNCYOpTJ4UGe7SajTLfebbRXMdlVJfgGxLTL
TuGYrBuLFFni3cQaWgPgoVYS/KM9UcBY1761qZHcE6IKvr4vbFzE83sgSSCWJHBhWFkYzj//QO08
7/2yWfWYB8Kk1zgkM99IC8SSWY5u3Q6q6e4/1n1cBKoZ09TYcO6Qlag+yWJzgf95dPb/EdSMWJZJ
M7V0SE3tUHOC/KqykD7EJ2VBFZSYTTLDGg08fRwzhYxlMUzDtbiJe76l70GeMKvVd39g0ANV8dL0
IqvAILLgHCW1qt7iEO3OAerx+o/xNaSIpK4SqVeqkgJ6q0qT02T6Y/CYd8UhApqC9FaG0Yt3xn6K
ufvit2IYliXO9yJzdBE825RxshhQYgbk8+pf4dqMZ37dAPADDuktKFJKke91zyyFF81P3qkmp+sd
4SHrwrMc6ZrqXUyYWmrCLPYhwIJXJXK33W++G2zPmHvlFDxgYrAXspoXKMKUdoudEarYNWn049Hu
AjTYhXtnCSgwnmFmqwp/akDazba+qqArnKsjf7RvUFApHHUT3fIv4vM2F60vvnr6FwOE70PN+F4k
6yJluPf6ojwGU7QYFYfI2uRCsf//3/pyuBy1M/fx6n9NHgCTrcAVga1atqzkldl4EJh7HZFH+rHM
YD+q0xI8N+/AiQREKkj99ac7zonm6QIUmkA9UH/x8nv++WdMmtal0xqrx4ojNnqQ3Lh0bF3RX/oR
MqMS5TTfRK2LXzFmztNLGzhAdyocqFwzvH6kRID520BPzAfgL67ODHWWdQlyMFIDKhoR/HHrUMAq
I3QHg5h1/yQ4A9zGZhwRKpijtcTJoL+4azrtbjT//gNC5RHsq1/uI0NL9Osxnn3+y4t1OuLsFg82
Ml0gVzwitlLNiA+ANQoBXBPGCthHtCsXY8PpPOgcRi6EGZ/O39NR7pZs+OwQ03MFsZwfEPmBJj5/
rnaKw82QhgN4JQOWOqY2rR0NwHzq0Q6Vmp+tYAUwuDUew7U6BOXp8rqHhMUdOs19f57WYUsPn8B+
J3DrwQ8bhgpDNl+NB6byxHPADNGI1OTwgsaSO8vvt9N5P4Tb8yocygvGfCHp5Vy7ptFYoCe4Ps0x
A1uRGJ7GZ12vSjODLYPEQfQEKCaKZ4unen3NZP99jQ8ozCauROubUU/IxraEvyvNOec/qDPAop1x
wlnYmXV9VdtgeBYQ/46f5JNkQmkiH45GAMKO29CPwEi3EGVMzF+17qa6ELMbIZ/5NajOaFK97Zxe
UNT8GAdVtxTH9Ub0CSpZVROm6r/6PvNtP+ZgxoK7ufY4d68gPjJDhzVtK/BuIx5Bz6u2k7uKy03g
dtQAIkYzBKnSye98wwlZ9c4/VccBUmQQVl7fnsfqeC0GohtptxRHahaLtM0ixnUpsLyyCe0C5SKr
N8yRlMU4wgmHgKpTUoNHDVQEhagcUvqBjozTEW7hEQLLM9nQGmoy9k60gMHaYHLC9FBtiUEpxPQ/
7D+j1PKuTUtuxoHRFYgFw1HxPzasUivjQIssykWUQ8xpA1geUn0jJixIsFn9jEd5x2RNx5iFztHA
geDoDxmxB5tLXCkHTh5YRdnKZWq0g7XB4vgSzzDwhNHWnWuuMpqHcxPyJ3cHVtTYFwmGyTBE1zT/
OD/AN3PWE8QiirahxQxuZgpN/0wxid6RwwgiWwLzqNQYrN4Ik9sBcPtNc2MYexGUziKcPf6j84aL
ZeBPncHjhsT5J4s1IxOTJSP0j422fj9QvdaV6ICgoefDikcWYlyOuElnrKlohqByYqkcn2eoznzo
njCI1FEtTvK27B1302MuWtIg0RC/00kunYwNOsJPzi6XjP8tvnIGOAcYZBj2Czl7JNszxDlJtn/h
/pOSgfbcYx4SA+E8P89gnNHT7cachGKaqRCABtFWbYBGOf3tSJLqUfWAXIDLkgqgoWoS10LVjwaq
QjUi1FotHIPXX5pl+j8/bKUdZayCrS6yODsJ/u1yHhDaOLPPS7OdlOpA5rQm5SJgAOeDbEprIUGL
uiqICh+KuONqjN6MB3gtMB5/KopEcQn2XoPka7MVsW3CGuRCZmTy1ND0wLINyWG2ymv5dQLSarow
hlhHlFRCGxG1kVieyRiuMABXw5qRm2oYT2drB2R0pnfn4WWoUAsV0jYNkUy3P5CAHq8naTesXjCI
PPqA59/NySPHyT3MfWU29JQ82B1AOVHY+FhSPoGSMr5QwtdYA6gV0xvMLs/HnWuHU210yt/1+JPR
M6IcD5HAI4aHtf/8uaoEyfZu763vM5cDo5pXiITW9Yw3SFw/mE43mtLIxiyGPsqY7oPliIBoNyAm
HDjA5rzVDVeGNVyL+wlIXehN3G/gWsHUufATZ2sJCBj7wU8jwa3uR2Yp8MrIKeu/Ms4o3vgNf1jn
bKG7VodvCguoIfvCUDLn+b5tLvt8l59HLXWQJKdjzSf0K46T2IFg1YX9VxFDPcloOUSKC0xbfBht
ZvUtaeP4Ek1cfTK2ZvlJQTQo80yAPS44NoyR56+uxXqU0zjFcVI6Ssam4oY8WQhI5KiGThB9JvxO
47BM9A4mLBwRqkQFk/5BKXZ0peCBJjMjTglCzV2uuucP5u3DadwSdoGSFx5phmvRebbbJFflRMdp
Zsg+ci6cB6oSy/iOfWjM6Mc8Io6UfFFNHoxmUfQwv+08SE6l262vywMWkQ7kI2M4dAHaHdoXET0r
OpUcgd353snu6xoxqWHJdN4BdM9JP5odvZhxvE9xwz86ZnaiFAkwfQcntG6iGq9VEPhVypQDRcI0
9BdYtj2YaZ1fFm2S0eSqDUJKAVuCXR0ApWS7xuCXyp/clZS21i+tHiDqUtGcOQWLsiy48hA31j4O
saBLxtHfmyFHKgeWtQlgmHU75nal7+Rv4p3tIs3+OnbNN2tNknHHXtVZYa6NWgazgtLGrKq/yAZV
ewEM2rL0x0uf3pw3kb/PRi7AjvmLfSNgFZBHXU4eaUQyH/Jqoz9GXHIFY5VBln7EgcN8KifOqtQc
JhjEVXPVce/QD/ITstxNiRTb7u+yaS4QMfMEsJHpbyCcXMcTew2NzfrGNAfAhR6sb7XrEfbxx/l7
vl+2b+FTVjPOKvtVB0mBezYeDI/sGl79AVZV1qPXC1UElrtHAw5b50GxDP+dtYgVZq5jWVn4I7ex
t6EzzfwRzt1E6cbgFDMTUV0tx97fbtKrMPXTB6+jwBiI77kAWcDuLu8Pb71ep1oM23TMoeSOhnLS
mRhIOWlpON6o+Zx8TvZn1TY//MXUCO6fU+5/FlhvQrjjRj6L8BhAtRRsk6u+2dWfg6Tf387eNPGI
be79M69xvDt3Ct6QKEN1De95TvP7qQvxsI3Wt5FY+226G87/C9pUXLut59xZm+WIesL0p6BFVQm/
X4jsRKpMeE+GF4ocalHcRSXcyOnQ7C2XTD2fqggNKCRpbbL0zd5kX8R4s07Z3ALiL8RkGHNk3NqA
bHlI0dpfSgk1HZzPhzF6dLCRHVqMAkY2YjB5Bv/UkO4oV1UPDzxHSYo3ANOixaDZYbkU1a6YP1Bv
mU3xRmQpTzxjoeOC/6W1lT2wItSsO1aUnte8nnMbQIXPi2JoZJAqvx6foaYOwxovYB2OtUQDI3wt
2R2wdr/IWUdOknKOFOQhzwZN56yTjkJkMoiBexY7xZbcG0VywlgcGvWvXteqZkcOtT8YOb30IUmj
lk2cNKTLfLvhkDte0vrYxYDrWErCfv2vZp7fur3/UaiWWl0fCfWYMwyWSVLCDTXyUWQMQq14aQeM
mMIO+NqoJmmp0zTcDcL2qnSdtxLkWbsT5rSvl2WPA7HFMgxCYlGIL/MxhVs+vePukr6Bm/2BRCpA
IvkU4KMgAC7DuUUjGnxV3+HqAlCxTd+txy8BTy5nHI2lFIJk+Qaeji/WnR1sGu4SJRsJuGqy+fPW
O/wdN0AtSnNgMCIIOvOSv5RWJE6a/m+2H4zzL2XPscu2A/ElmsyHqJiF6PphgBtJQ0Fx/BTWd7Zn
I9uzV8NuU2FBQW8mLbo4eX7Sn2+d5MKNaUQGGvEK2GUF/QE0jZeDe8v8WbYVEhiWxePLFn5Sroev
gtKUUuojxxP0ih7mPUBdiriCiw6zBha5B0YBtcNPNjSyfOozMU4Eu1rGE6vZCYaP5C+XF2JJwP98
sB5lNRpbPq1m+QXrQICP4gWtI/gOFJvKtyt5d7Z5E3XfCbj8nJrdUHTbs8IgTpJWPvpR7aP7dbq+
HyNI2JozeQdmEYg7VUvEE2QTwHrltlSy5Om43dR3zNAXHLgV561PYAqNgMA8rv8v0q09KjDZvQ0H
PkQbjd7lg+VNDv94B9TD/qOQC/M3K01AOZPy3sDe82bmjRRUx7LVUbXsETWJmyg9O67BnsM9ksJY
rurvA2CluuWIHfv6Uj4KGOFM4iSi6DLA0sx/Fwcqrk1QweNo+qD5dUZWkaUNTSIDCGuSpQo4psKK
lMZuX9a4YfQRvZMgWqQLYf5WcMcetCig1AEnnvK4MkQOjbcGw7iYRKKlQ3207eHDbuPpizWX0kmZ
7+6yaPNJW26/9z9OvkGKBGtBODkExC5P3pixe7C8Eya+MaxRNQHQIpiux29Igf0k5NpLVSUPuGOJ
+URR82emh0dACa8Zq3IIRitEyExnFkd/izBl7yZE/IpvsTfRX24Y39nzAh2j2IDqMDVnVfLek82z
pp6bbPt+5QUI3YZTOleBM4tDLML8W8RSl/9eOnYxY+xwg/MeI5PHFhHfL4c+GU3pJJJ4v8wj9g4v
jnmnlUnzMnUS6QBQR2Uz5vFc0bMW0NuUfq3wiRnoXZFYytY5sRjU2S2eOwYShcEIMoxH2+JdzkHj
9fFO0SnwQC3uG7MRoTvXA7einPQzoH9wNRvpwmQw27JhQRMoJ29GH/l7r8Exxwp9sFg88thzBkor
5rmvP+vR6D8gSSXCQC5h3sN/LY0SotzZrMfNNr4bd6g3uwIPtHLeDxTaFTKdEElU6yIL8qKaISfU
yQtStMoLTEDQfAX0GjHTbwB3xGjZBgKjku66yQXR9sqEBBFKdrNdF6gkg4xIVbrfcc3fnw1sVylJ
4nYGSw0oj3J6/HhA/tRiWXG27vCI64bpbzKz17Sczl9KICvz7e4vmjCqyqxDd9I7HTFr0J5L+rZb
2GEoxWamVrWurbxGOyING+wxRGHRrgRvB2GDWjU2m+/duO7fmHWBSTLY7ZvR7Zqbuo1mWH4r/0uX
N+trU0z+QwX+gjJ5X7z3BkrhPO335/vi0AIoFFuD/ATLyrI/9Bf4xOf3RTt/izegEbEDDlYNRYbw
Gn3PTbvKwtvaWW2ufeKjrzMjoYy/AUNbcwADhlLm7p35jizX+I2VO55u/d3lwgzlfwDnkwqMqmAV
L6Ak9DPkLDZT/s6yHdZ4H2DdK2qcFql4VVqkT/CEn8KsZ8HJs6HbQDHH4U5iAtnfZS3/WuN1RuSb
IJQ/yCJZ1l+gE5QtMZwUoDiwikVLG+3afN3uDpVsa29lM6z4GT1riQ+DvKA6oBF+5ts2n/46JOt3
OubluUrpj9n04e1pJ7Ij7qwQE3xhFfITQGVcJk5U8xDBlgqqt6p945SaL5OeDKywm4G8GHHqhBGp
WHNlvRQZv6HtZASB24T0C08Ea7UF0h74MRRx7IdsfRJD9gerfmoFFBQiXYJPoSjHJR1vI3e7qGVy
IREhHeWsdTaHtP6gBCYlsfgl3oPVQAAPc3IxX8R1Eqwqd6wIKFm0s9fPkaOJN68mJpGBW5BimZmQ
LsjfgEAHJ7smjTo+F9e0NDSqOTUJUh2hrkDJJ+WO/SdhP3cJKmHnLAaVFNmmrHCj8Tbf/ZV4FR1T
RSZZGtoWml2ImuCxGouTycmW1Pv7UY3E34Ctc3MbzwXdWUxv5xggMEyy6F6BSr1xb2CdPOhKEAUy
Xulw2jLBtzqVGd+hFQRcshLF2RrH8aNotj56oPhAgwmx/6FjKiqbPI22ZRPbFc7ZWHAL9V8Ogz+f
za5LvgufkJtL0KgsIjfp/mpYx/zB8J4DgDRRI61BE2tDC0vO5ZYCyRzd2o3tKc/EFKWmVV33aDMG
WwBxiIno7HWfmEOMYKX/qTuwJtBBBgp1ipJIsb97mrASVEblri5KvAIeM7PMwLSL8l1yEvh9mqOr
xFSetepbGvX3MwxZwaciZ/ria2i8LVMRvUJIFzbR3c6ZoXZVG25YVc40rAo1qVRon+5cj4wM+Y6E
foOyksMjpuMCmfPyvmhM7Ub3Oi2EAowjLmSEwcQHrIwgnMc9aIKtEF3eB80k46I7/6ABBzv019DH
uo/yBVuOfDkiesb55/V9cuS8sHzQBSpcpNF+1zDuulNsuqiqDmfX2S4JP+svkDh/zTz4SCRAYqsv
GB/sGCuUsTY/xbHXljc+15s/g/aooZEHtWzrdTCUbBAjPy6Uv+PEX0u1wbRV2JpV8ha7KrsCpSGc
mjNqCzjnsIacpvyihOooPZQnpipHV05E9U5CZxx52EtGRwMCeE8br9qtyK+Hsht3ShbCzw/2dTbD
wsY7wVIgvRzDb/FhmBbTQhgG+VKdyLxRy7BlTXcRcJ2WlZ3oa3R8shg66jX0sOoyiKzEYIWHfn6I
tdukztMOdefv96NESXjvsD+YxoujiRWqEkXCcHg/je51BgEJrddP2+YX8zenoD/jw0TVWTN9en35
WKLrs/OKS5E5EER65Ip4myy6oShO5mrOK45Zf6xu48DJoIJDIMDQHnWz0/2VdVvKJLojs09/GPT9
F3K18n3c3CJhiRkt75gi/PTZ5WPnvZkHzdMmdocXg+r6exDDcuZsHmNmvNnAwJkB602MUch5HCOV
pb7I7+o1MDAD4J+4QK1Ac83POCBhwpY+ER5jF3W9cs89Zz9et3nY3VYpmmAbVDMUwH7lEOJjMILy
OQW44QGriLPJ7YsbzQTnkvUtLDdzKUkLDyy9dU9mK+hkf/4m0RlhoY2tKPJUnvL5ty7q1To0/WZ3
H6yyf5ggXFk8hxtaTY/1XZpXKAFXd/aywm9Sx7gGUZywX216nXjcBRNi6fNf/8wv7JpI7jMMGRKD
r3u0eLg5DIZ0P/kTqa4MrSxkL0q7RBHyVdT0qJQsQDCbCtqaQ038VCoHm5NkiVMCEOM1RErcRBxA
ChmVzV3wSVKA15/3aEYZuShoA5iUhjxVkMPlshzWJhopPb7IeMKft2+ZTIZURNz5wjoB9W6h518K
LZJyQdwtO8ERvXKu3m5Ncyv5mzwaX3+yI84htnyUj9jyWVATF5vnn3nYTeF+O5b0WMgDhGuIktxt
xq9xbr6Vo8Ygc/a3PMDKlBeaYeuiIlhe1bK9zUpGT5KD4HF8FtVb5LKo+JSPRFnVwYInPPpSJouC
iKQu04UOdq7/F3x1NlwLKlgUFBL4/FJI7MIbGf68/iuPqMD8SrIKoMfz9iECLw245sTb7+d+Oz8a
wqObzcgdk9m+LeY5623gOfUokP61YAaVjyoXW4lRwGYFKv+BXbU63WebjFOf56FTJ00y9AMV+b9V
hWz9tsv6kOYQHaoE0zJupOL6JHr+qis/z1uXlaxinloJqJdR9xfhhvvSXG/D4kpGdlE5f5vp7k8f
+JYju3y+iKdDVQDMyw31/Pmi9eqAFLIEYegosSnuRASWD/j/lOkSQbBKVYKrcvUDuDm6cSlcAYYv
GYB814ouNyovZtjM6AxklytigObvFmYALZRgrQCLFHIObeOLmIoDaL6AKds08IdGGQdfRBD0idVx
dNSpXyHFdYUkn3Vir73fvoLTbbEUASj+JOhMItyYmKRs23zrgv6LpTdTBNisevj0+gE4AwDDok+C
3n0zRt5FRUp1wWc67UVlffeefwJwpxiQx2DBxlMuGDrE1Hv7pE8MkfF0LpTA1pMPcpweDDeW7+WE
W3gAuTE/iOH8xcLqNX58LI3BK7+0SJ20NEoXg6Ih+vz6yzvytkPZjMV+TLaG/kdoG5/fXl47Vusw
33mGYpFDl8ZGFbmWyIidT7fFhUSCSVnn2AEwMvTRg7iCiJvjWaKZmh2XMrL28Sn215N34UzjRxt9
mowPEc1PVwZ3MLOBCyLMGE6PMo5PB35C4nI+gKS5qh0WqzzfJ4RlHvgJalsLbOFopUUW5/AiImT6
phmUPZ8d/43aAcVk6XSQL3Hl4l90AAM+jZPpFnv+6SGNoAcLgCMMy3NRC3tpVOeQKvn06KhltObH
xJ/+Evp33vRgK90q2v2TNOZvy4BE+ibNFeYy/zF9eae+RHVXi3anzbEbAi7957QztQVGlk8aETFP
0gqWokc+6eWwb1betA8+7umoB2Mdveu+/i5wzoJ8JO1Rmn0TH6Bsz2FW3PhdYj2CZS7QeekPIdWS
XPkHPCZaLR/EGoiXbJMSQKGQUpEml6TdSzNiQsDVjo7uk/BNbEZ+PNkP2sFFGH2IzdeEHN2g24Om
RZclvQPHF43A4/HEc7G0ZMSboftARXnp9emV1x7eyydfIKiGaFbP5pPZltIMgSTEjf+phpJBz8oN
LdCHyYQUMbJk1IqQ0lX/YfUQuvKsnpei2BreWNyBYfjjYAtlCU2fsn1tABL/oQrYE+j24sQOPb5k
qJASggB9zASJLl708MPBZ4s6h+KjVEe16CcjnZPU//YW1+he17hky2rHpfCUksAw1zLMarTwlVIw
NliPdJwjJDpY0nPJ3yhbCQnBpLxV3WSF+6qlONL/gOul+2a5zhgh4O2IbIBJgrfYqU3J9JoS6069
dDgU19NUX/6PsQhgG0TV+3hVX4kzpC5WBak6PR2GaowUhHDa4NNGHh09FzQIceNkqbu4J4v9ajXF
nX+4G3bj2cGfOSHAKlLagpjKauJ1y/FE8twRCt+Zbk8YEcQ0JO8Anc+nrnmbwaBTPHeNaaMNyBVQ
leRCvO5i/TJJbGibNPCTn0Y3Ajfy15CGzsWTjkOWMybGTxUNdlnIP/msAGPClWTcIeBMNaY+5Qjt
RqMyj7hyXOfea8VKRa4JkN5UxOlrjw5mj4JBRLaWstaehVvORY4Zs+FZFPaD50xmpp9St5cMplX+
FwFHDubFCqAym/CT3EqKGoz6QOKXEkx8EZa4M8YI+21y76Rn8iTykO+zYoL8dXi337xz5uxfqhLE
0oMl894J0EU1zBeD/mvRQnj8NaiIYMq8vnMYRhyvN1ixfALeHHKPI3HooWlap867d+I8Gob54wjU
JNtqVNaqIXW36Xn1qx5LGYSrcEYZCrzRViMgB+8hzgYEpFZIhfRy9Hhb/L246dxa6bzGs2smSGw2
44sQxugj6Z0bcieRLBweVJzK5l1KMMg8WMbzMOxWAR6WG1ZuwbhoezCJtAYdEMkhFpC4SjvBqMeQ
9C7eQFdk7/LKnG395s4O/9StIc6TzJOi/ovghBGbjgwCp/7+J7L96E4/pQiWQGjMQ+8cDtM/QvI9
zmBJ0CQQhAPzUfNQnQSy0Nexbzp86Opy/a/S46BWqaorXa8nRsGUBghY8ApCK/zEFysn+BNcdDKQ
ZyoBnwYu4ExigI5GWZlKi/EH/cFxBRhrtCexmLVqWezf9jDw/tqVYUiDNoUH0HeDQo/tKqY8UFaQ
U9EkMBOPo+qDmbHRkLzR2pV2FK4HxtoBnSQfxXIpT6zDF449n5sVUR5KGoaPixPcS0a8xnIT4R0N
pwKs/9dFeatAKnuvkRLvw1kWE6TrwYqZ+YhTV+zANDTFEyDZMvk78WAvvDeYkjQuqFroYJbTsYIO
zikOPg/miNHMxERsCc3Un8KMat+Q1LKxo1G56vbzRIzA6pr3CQA8PthcFAYCp1l/diS7OJSDAHrH
CudoSFVLzBMbj9QZMJa6P+TFh6Lyvkr7qeNRngmakIiAo/JCRGFMEc+nsLjI5+He5wjMXCBgRBnW
bItepRmy82QKb7wag1Y2q7L2yhkVIwjwLCD3AEGfy3Dwtt9ff8n2Unv2O5AxwoQP4cQnfP2lhIYx
SY2WdG8s8brpq/YyjVsEY9Q/CZ9/h6RKCjNRjGR8EZPXOeIdjtlcdD92mANCusi2HKxK64llItZy
MVK8zLvPu1X5nyxFp9AVVDakAsCJ+CKqsf3dkXT+4OP+BsfX6KHcO+gh0GPIVUFqBVnxyGRYEllt
YWcjnIu9UGBN+/pbOIZ8WGi6YMFR5EGy9MxqkzbZN1HTY7VDu+ly2jFnsGLBCFBXht/Ii232bhj/
0HjhkTGPu8AY8HPXXCB8Jv6Qr/YModfX9Bi32PPm3yce9WhXoHYDaUSWxWwVoGqBThXFNjLxmPXI
eyVdA6STv42uAUEO+kbaKbBu1kiYBJxC42koTNmj/DWWHrxxRliaRBgHM0SOZnldifAiqy2h1iK6
aGLf4mvhFPRLbXACSvU0QHy+7BjSg7JBc0NaxkZa1FpO4mVbt4pxKmY7yLkZnXtndO991yDAZjnB
Jtq1zbs5Hi5t0/Rrgqcxd+357+P0cC1Wko3RYA4qubqlc0PiE8Sim27cpv+oqRJpgvHrF9UC1l/A
GsbwmfhUr38g/+g8hfIV4PgAH4VzC4jz+U+rdkncrNtG24PTAOWpvk1JQI2TZ4Tx0S1EbCxFHuLD
puPzkTVEP8AsWneWrnJh3rq+Sw5/65Ay+z5XsvlZIDfvnf2FVWCKaZFARBLxRtbEGjHp7JPTlS1S
aX+FkMvLL545P2DLyUjXhpKk4B+UeyPdk+ZbSgXR1Pt0C3wk0+NyETiJG6LcpUilW7wRyFgcotvw
XrQ3+c2oBSuL6Cbbrs+htdzK+UCLAI9XwDG3pnSjWQHiVYqeIGARx/SpU4js0DIxcZrFH65woeaS
MvH1Uy62zGU1gHvKCi7Qe23y+FIFqEdMSIEqWwQ81Qt1SuXDL//DduKoM1r86iX8Vk4eWXxVej/S
I1uJnpu8wWKImT5NKREiXeC+ZZiGYGe6lTtGGuQfEa7hUq6mQhvwSQelq//1VXqM/OjpYlA1dBKB
CZYIPKKxauscdu69LT4ZHNL63o4bD+0a2IT6B1uUYBUgDzi5tFnF26OvXjd8VOCICAh2AfNCNV98
/RFteOryjGAPEesC+4zdtChMZi9NV0UU+zYfTS/Q9joa9FtnABKU6uG7Ovc63N0Yd3ir0tKEuNPR
iKvjkYGWjAOcwXsXBAyP4K7EXfXBmavP+6S6kj9AK7qKaHYJjszruP2oPWE1aPC/1GKoAT3xw44K
f949hRZZDdDrqG+W0IsfdGiVTXovlqJ+mCrTSNxJGk/pti1EAUyUYQAiKIPx3F2241/oUJW+JZ2t
0jLKUm6F9GlaPqjJHrK0vCarj+wEREf0bdro8sWyFvByQsCC9vUfc4xv8WPo/xHTcW0y0llubjNO
w27rBvfZzLXJ1SlcRdiJDB9HDhXLtWb/jvjySCOtrtniWzMzB8f5JxphUG5OaYOPOHU6dChrcLtK
Iiq0paLM2+M9Xo6+Y690WROZhMFc1tFedXAfIH1L618zebV+IhgySLOOSxKRRaAnNK06l19/WS/U
GST9rSDDA7dK67Z4WZBQnR4v2/6+JBFPKkIb/sY1rabdLlnwkbKi41JHQNcl7bmsLnzEV0K2RUYU
MEi1fKm0VY34VRlGJ31pjqf6zI45flw/oULkwy2f1cuj3dodmOobYcGYRMFREoNSkZU6IEwK+Vtp
ayUecSxbDMpZvmoj4X6G8/6mcff3j3EiEwSGIlIk7nv5pp54qwJmFgeFqIo8o1D21XIJek20r3ft
Pr5HKYLhGE9HMaFxnfwrJIYWFFLvh/uxbqHVc0MgYQtcBqOyvkCvrvtRX35OcYfEh1STRUnXLPUP
csXrz2sn2cvnBXBlXgSoGYXWCeI3VHvoD2kfHoLQ3gy2kQe9lJeDVqf15GEVKFRKIM8jRwn6jsfk
Ww5bvxBw+T34PpDOgfKY82ukN5ACSoHJMZ3wyHxDN2HX4JgjtyyMNC1RnC5OxYNoF1iBnuv3Wo2+
GvAubD+Um9UdDfqVeAC2WNcShIam2cQjn0UwLHea+Cgqc9VjR+H+q+YA+kO0uR9ntIeHKsP4hPX8
VFdPgQfpc2PhDkN4h6oPK9IIuGhccA6DYaT4R6o7i0poDr60OAf8l+MXVV9H+InpjYh1rrLWAkdg
PHMJSSEEFKjhhVM/6rl02Lz+5Y68azhUoBf/75db7IkKs58II/zozgIRUWVudD3suu6vg7e5FQFb
1G8h6T4GaJI22U0NSlaTPWonEpzIUleu0xrnF+IB2CsSa2UbnL3QZ8CT5IYqM14rr9dGq56+/F8o
UZ/9jEVpUrXuHlv6KLAZlLbXg9zExrktAzggci8MRUTACmGsOXcwM9Y4W4CesFkZFwtn0fjkxPvV
P/hoZ+DZQrgOMx9zpM7OV6jpE4faOcImFr8A22/iI4fQEaU4fmlA4XIxEfBoXScEaYnJ+3RACjkc
DXIVCJNaS9l+d71v1/2Z1H8eOgadvEplOk3De+kqhM/weN2AhC+FgPO4a4PdTHdia6pfzsvECHyF
coP0gw76lxOebKEEIGsqpT5fu+WRJCBH1FM045cKKU6ZBLEwBPngaBBckCpivAOgsZ5LO07dh+9h
yyCcXgdJ5R3O1k12b8Uca01j6cRk2DyhRhzXiCUsGZU2w/Q4EshRY9Z4nePlQDPM4lDHbuMXOW7n
A6kPj1FYQHSacOtA1THw/ytkoxDb0AClEBFYR+2W00xVvw1im8dEmAjTv/WIm+Tugz1JwX2V0TZO
zFnEdwRhk2RGCigBDU9lrDTvNliVU//1Nf3iqhBqH2kET8rVomGfvcZzi3ROH0kQvxyaMbT4W255
Yp8qNdI47DFWhc31Y2akVSF4soV+Fm0oUf9g3vFCgwJ8EGFxDW2Pf7coQ+E57+uU0tJGQDFft7hx
eMjPmfPcA1WdNWw0vOK/SSJmW0y80OvagfraXNnxOphHxGlhQ5NPslpffHGMlkAjqP3hSy+er02m
XZSt4uZeLaI9pWTyjmmiJhLWuEd8Rt13upo0aRsLOq015DrkCTqlRAQ+XRkdKfV0C/DO4C5g6RgA
Az7vZ+c4cbt24/j3EpezIf7t9yvykKHcNGCACi1npKq6Xjeb9YXDcM+OTqAO6QxQS6uiSZJDkQpZ
je9tNjFnlFw+rJAG1ZEVcTEWUTerPt7sIbfLUUuSJNNSS1O4iJanHdiSlCGtkEYZQmyU16ZrsCnn
h6zafvgDb9yXCi9m28ShwjBcBculXWy61aoM0RpQQFqauGCzkkilGsqCBgkaLJAzdG0MCeYRp0XH
rIe6Qh9MQkOJjJ9ohS0zJA0th6L8MgCG/wEX46V7D6zTRghjcr3MXi5WObrhkLhSHYT+Bvqs3G4Z
zMspiyuD6glXEqGYJRIme0KvKHZkKCsX8afS8PQRbd/U8uIDhg2iGCo3HNrFIdF6mzLx03K24nYV
25Zwj2RMNmzKhxd7RDOiR395sDm8Lmh9iGhj5pMElHRXGrAVJN/OA/lFwp4GShHEhAruEiJtbcVR
ohuqXF3yaszqKHibm+nD5K7uVRVqbi0ms30P3PH6aAoptbsr9S15V1iaECbNyeIELxutPs1A7Yxq
YBbAs71+iB6R/9lyVEtBpP3Gz1rCFcOUHyhkS4Kx0C6OHwRWWJL2Cqhs2p7FPiJDhwKX9qQbsE1j
CjZOmneS5ADqiTD4cCb6kCphCYBU4MaQLC86nlXbLd5GP2L8krQtLReKwkc/UFQi67O9Y+t5KAIJ
K2R54rajBkHQjpd/txbzlGsVqbqqK5QgPyuWTJ5+4m5IkihaK5GQJ2PkX0AToA+p10VARFupY/63
bqJocmgykWlttqa6H9QAH8TjMRB7MwSnhnhbn0GstfIELJBxRzY9npia5UhXUo3QT6OQNY5C4TQE
+NJZHgtbp67jll5ZI7ffHjIqcIZKMGS+0/xLUkiG7TdhuyEqWdGwCiRpsw+xm9GnweHq/E8jI2TF
DVQImGFU3rle0146W3MKCBOKtNh5PJk4inipQDNaTP0H5hVZ3M8EIcI5j5/4OVkKokTyAEUbZ+3t
k6pApYPvwOcHJX9iYuitqbgcaLhOrHpdJEfPBuPFWhliDrhAyZ1kdianqWkUR2bzcv3jQrHrXunR
wBjiqyjnEOWYtB23In/MeNtLp9iSKZwlfHZoMZLu6E0jY0UdBeCiJW9RJCbAGuYLJqPFtrJNBSyo
h7P0RJQO4lRblybSizluziUxVu1kx6cQx6W/PX0kejrylj8eSZRMKyFjQMR9vq6rOooa9MoEbTps
S4IdNP3TTEZgVukTQsgkbaZuks+pumWFV8hivDwodQTDCzhsHRegZU+Tb2IujDdgp5Fx8Xoc6yIc
CPvx1wNE2eo+3TX7s7qGsstFhOAPqdjX1z/oMcedY4wOElYmySxUD4sPWrmbg0dAEyUNB4edRaM7
0ChYokpJ9WP66JK2t0ZH0jMLE7CPWXyNBftWdjt4doDjz7x1e0XyJl5/wuCFK51kShFaKQpxPVqc
Ji1bwWsp+++Zs14q3FBlhJ7UvuEwhR7SWfTHCiOAh1FvvxetRCvESl3UNbIVpA4TsXR0ESXy5SwN
i1BCsYG0ApWGJUnIVHTX+zH8rNmg72CvBwFVSdYZo2/L7UXdXIB9SFHm58wIJKsgDGMuhq9iHxbF
f8a+Pcur9mbwUReyU3RPqtrRIlFPLkj39df04nmG2oWgAlKDMSpYvKY5ydv15Gbc18xjFJ/aEVFq
BXLrR82IzKQF3pUd/b1WnOZtGNMqeOaRK0RHRGNy4rleOM2wkEZomIjVCbn2+aaJuHr7bLtPudy5
IQtYfFtELZSX4lYLqxPwqcZZc0Ahxlh7E2foI3cmpx02DmmquI1E8Q/p2P8fD7cyCh+QIAXLqucP
N69zMh5mv/nY1/X7KiyvFQqjqaVNvCCPnLr687xvmIYAP0HstTUvbDmzQoIN29TC2UxwTmPyLxUY
9GaMQohQ5sxZDiTnqabuTNzDW10D+BM/KO1bNb2/cX/WnljqSDoGrF4sY0OUmm7Ch4OMZ9FvpFsw
MzNICPf698IoapgHI3Mn4VQqLYTYq/6wlGWw3BJSsDSTTs2IFVwjwndZk3+xZtSXDiTx6mJR0+wH
hzNQ7juIEvAsMaKNqwYiiQG7xIzJgqyMy5QwXVDAvP7djonacNohaWOnxQpGobO4IttNDlBcYPGr
slknseSF9UT0asTJTHvfcQOo9NJcZmS/KoVLNi/ZSNlDFaLqQzowhQOVBb/Acr3klraT8R87A404
UV6Q1wgjajFhOOTzXbj1CfOp3g9rd2OHpHZewwtpA7zuitUpc64XEO+EOoCDjyada8fiKL8VKSAJ
/aF3isz2dTXPhq86RQjadzmXSUD6RDyRYQo+gz9EdsDq8QOH34MPIznJPssa1BICmSJM1fphLNrL
17/HC4cPz8nsjvsD/i6Cqef7COwNSseW7GbLiubwecKJJcVXWIXUuTqPbUICSIfUudYoD/Qu4gCw
ffHJu+NYiAL2pXgbsjxhlbjL52qx3kEQ4sfcHVQUUN3VXdUTekD6Yjm12JIcIoIqUL2y0RB/0XJP
EGYrcqdGVjNUp9Na0xd4LvyT2RxEzbnSyS7e2VDvDfY7rn9vRcGwWWwqGoQ5MZ60nuO1gx03c2nZ
FEwUqbzLEWRZEjkRtao8eu9EP0c2pbQIso6QA76ob6oIxdlVUS3bxjlmAe+8d2I/2tkIq0Qe2AoZ
UgiJ9cOwtB6EnHTGVG2EMNtpDsTeP8IsLHL6vJpKGDnCMqT2NitGqs/XzODs12Y/ZNgCPBEuNF8k
6qPx+4fGT9+OKMM0N6mx22e8Dj+UU0Y+NILRhL5orqdNbqn3HH36mCqxLHGN8dMW48x97gDti096
eBCJUCQEvS2Zb6iW0REYFe/6uT33N/9oujB6yKhxevH3SpSGIVrAKTJ41cbkfUmXAmmYp3hMHGM0
rsMxAl6Z93j6UNwJ0pW+xQYeiPzSTw8aSEBSR5gACkEyvE4XRjm3EXmnZwWzIAVoWTGsRCF/kMF3
jDNQQCHIYgCOjhGFxfOX7cTDfnVYlfG9OP/ycbLv7ldLpqA7teL6dTo/hFyrvRbKYBNkVMMzAJLn
5usHh5XILxZBbGBioBJz1Y0tFkEbwaSHuBXYA87KKSg/xfmva+hOBezEBAoN/2x1xZrkjen+o32D
rAG1kR3PZHMfmLLr7FZ3jPIaVStSPKy0VdGYDIoYTFaVtfqiM1P40+84PG4PeMf0B/9N2pk1t4mt
a/gPHaqYQbeeMtpJ3Bn7hkp3dpAAgZglfv153qXY28Y6Jt2nyq0QWx0vwRq+4R3o94mKOZcDsLYp
wODWoYdBBGZgNhzWEpcVdMhQQNngQts/w/VjxJcsvG12/cXeP1DLxqxIR5U+rQ5pFYZVJdCp1Kyd
D/sWAWJQzUIj2y5sHaGn4SIh5/RVBRIBIY10b340k282w1cRdKTob4AohChypxffS0UkCeKbGhLF
XLBbnwyimf0Ac17gOsMHKctYyfChr8tXhL2fRFeaaHAoi1Mcq9qPEM5SABI7+vlZYRRR5rOCkhg5
MCk4Si+zWDZzkk2aUsA2WeZdAUGZo/J0f1z/KbJ9RYNOfS1Dh6edUSJQqRmqkCAetmcRAY44bMK4
okmINjFuN2bag3y601FoR4haYvTlIC+Ut2o++XTQTKupgQ+OCDDwXKwDAAbqJDU9esJoFT1l2Jw7
5H5rkJOSWU2b4cPEcxT2zhpkqNGjjUk9gXIpDfRLqZOqaa5Sgko0gldmtEiXw8eTKwuCEpUNsHmq
Vz9e8V5ZF40VNfEbNcvHHZIqfkggB8M8SF5sx+CdCOaq6amJZWcwH+MchJ4OIQPbg1cqiKGavKq2
S6dTwGr3QGqTxEX/khof+zNAPTFFfDQmtKEZEXk6HMsFt1OxUAx2LWa3Dllc8+bAsN+GQzxGjWkR
aqsQJiVNUI7Zo22FTZQ6LGoXicIkGxh56GphCP4/uFl2tobnZloshLi4tKMhXLwZgn4h43nixIFE
Ca0BocqgiFHJmR3suIGx2ZF4ftTMMxrwQO7057gjaIcqZhrlipg3qx9a6VS6Xmu+qcxJZ+FSpgYm
8WzYj6cjmyNCAmBA9yYClPP8ajsVvBGxSeQPveMYWtjjmTLZwX4IMHV/K7WG3rM+HRLclEfaVRK8
VNSsuqygTH7u2ZTFKjQrtn8btkTX787cLABEvr1ZhsycfOYhIg7I7iG2Srn78dAGMNzESdQxbWv1
Q8+5xUDnQunMLh5fT/GGc4uyMiVEY8XSeW8ErVzHsKQ9jycutSfB/VUYUiVKTAzxYZaxYU8b8eKL
4qyFeFJEw3UuFpAd7KIBPxOzljbwH5Bb6RLvXDJpQ5PfTNvveUSEkqORZBYdGZp6sBJstkVwl/Cp
v49exBQf1OKWDoUxpxqBFSrkUM1b9iXCjKoKkVE/FzpyYTJoW3i09fIxiBSAgHG/HTpdszs+jWm0
2RzimyJvL7J099I458rVA/c92wXpxSapoGm9fbVbpS90v+/Lb0Lo/qLBL1cSTML7ZGgkQcTzGB+i
zvJ4aI2VrlcJnC+SDDirCcMAZqwzHaImzq3pl8oGrUH/WDDVCm0nO0dTgr199IjmQBirjChKjdJd
ueUpcjOJEe4DEXyiDGrp87fzKbxKsQ2SXxAGQNihA/p4zOxnWcT8XaGKm0Pc58RCElUFKGOE8ssi
WohBNeG0F6gNoDinaYY3O7ckB02+iZ4n/JwKz2LZCdFd1kt15yd2LzAZHbRKQS2Rt1MWn491029K
3M/oRaVspAM4e91cZR4yl+w22Ycm2f9HH0DMLiEB1VXwW7qLKlILLk3JSUmpNjjV+RXKqKKm6okA
mwYjCy2POIYOibQiyU/EKVS/RjUgaZZr9xNsWI5Efg/tgMYXpmE/Mt//+4iRpAAsMBzRvHhHY8ku
uxq+qkA8TaDxpdUrnf7/8Xq7ShgfZ1yPo9H+o47ghQesHWg2KZ3ABosW4C0hEY7ZA/asIup2hP2a
lEpKpGZjfK3B8RrMu3Z8lDkwhgAeSkoJUPyNmllaRPq8ohspdisd63VhsaIoq+Yhq17gBSH/1D6V
m8rzI3+Ktw3JL6lme4DUAH7OMdBIvhRZCxnC1FCE4zIrvbS/2ykPK77aV0gcJM2FUftjrJUNJp9u
qbAsLdh8wdNEtFVb2+MhPz88d35jRS9ElIxyJpV67u+spR3t+6Ctkao2TSR1GsR71ITTkS94qvBM
2JK+IuK+VW1zpByreFmdXMyV37doLgBaP/dxbhNrTzGvursiuiruUifsN0qK80wrpmBHf4RiOpso
WOBZRhNR4nULu9rdxGv1SlnVqBTmhJwVUYdgf2alc4ojXG503kVbE6dWkBsR64WwWu40P1EaEo+U
O4oGPZh3RK7m8WA/sHuTjRj0abqHpaF6om0j+ar2nI1lplh+uquCUppyoVE7QIgdsk9FI1G4ax1D
LOtLBVfSfoxbvocmj8JjnbYG7cSdll6PcLVq5+mOa+9SX0pCB00PcBDenIr5UQNk8/mp8wRoaz6q
j2uvD3uIspSm1oOq2TQmUba28DQ2mqsJZFBcUEQ9EYCIPYA9aYt3CeE4yaTAbdUBVAaei8ZnGYT1
MmX2CTtLY0KpB/0WirkcCbPDK3NoKcZYkBkbezXAPHf7sgvsW52pInoLSW2L2Zh5BOHNG6GqBapI
8YIXAl8pmrEmT4ZP+3yCnLq+uGNIiJIp2YCJFE+iSkKPR1P5YaiWDoknwSKNbvihHBKou0GDm/OS
vO2OOtKOHpiax/4armNbBKC96eZBIrhr5AsobJwcAm4we1teo64oDsEExFr1tOU7/ITAw8goCVNG
AL8inWMtzAdP3fIOroe4ZWNKCYJ9A7QbkIgKb+Uvr1XoR1hux/33A86P1ING7HyGVxWUBnnvNCg5
sMnJ4JzNQogC2curpaqCUNWvPhs2D1mfmifaTOw+/IID1ytk2MOzKEfl6MjnAO+ZAnqBHPr8vH7S
q0PMn3QOvJzPf1ITf/wJPbcZMW8a6D+uKlqHK4r95L8SKlKzThgkm9TLyAIe6Or7BdwUI04Dy0A7
tmIIAYo1zYV/U5K2DH5+crCYYUoYEUAS/bp5rSnLNnskmreNQXFVaK0bz5rUpYqnRUgK/loVJym0
3lv4kRfHHmZHMoRSWGawz6wMdRuWa69LQ5ynaE21A4NmJXAlt0F95oX9+xFjEVIbSgtUhrUmxw4G
spdebzPU9q3kFVS99syIXRKRjeTvKl+r7yHy1vJ0Pj1E9C6ZyEh0oKb4+GE3e3vT7PwdDxsZA8M1
WZG/g4qV2GBOT092KqJ05hkWWwkYoeyyHoKXdbb+j0o7hq2j6EHZOEWN5+fik8q6ecgPhjfbz6zU
DbK4Duoj0IpSkH8AFcG+lsKCUSlLwxtBtarrao5kigetj8kufXoF3bp1gur9xtj0ux/GZBobBpiQ
3VRBAhr3+NYpuE2y3KtNpYDOLqLmYbEV2eaDvecU2FFIEvzrQMA5QcvPE2xhW7vhfQH0FUA/P+Jm
uEoqHXPbjyoXWgHvW7iF8whnPszZEyaWqXsoIPVN3AFK3a77vzi5Pyp2XhXDLQnAR6N2jxvKaAMO
UBYg/HCEXLk4TsuVgCfZymxEq1kGUKYJOVYHvlEwQpFBFBL6Kxu3jUFeFmBwTUNNGA8W5l37UBgU
m/j3LMexsZIDWQ61XoBR9ZaVd9tWf9v7S1IfcBNOPWl6pApkYdfMpZXLcm0z9+PmZjzQ+EQH9mOe
UxilK3bx8KLFJ6PFIDrX1/GCV97EV+pcx7iE6v18r/pefT/+iNf7C5+aAz8b/uZ99pZ6NDCra4Xv
5QWvsy/04NPxuuWcYNelRviNP/nG8dtc+L1+yNfxAq9wrhEE9XfX3CFe4+ojF+P6AhYh/3eMkL0u
eb2/iFf66/GVCxPWNtf8PeIcWL1I8SfXX8g2ONPKgj0KC5ULrrk4fqdJ+f7f1gCzRN/hr8drLu6/
uJFcc2t5fX7uP7Eh10zzlTf5qjtR0Hu8RMs+BDvX77c30+EwXe3CCTp9QCdnoI0b0nsa8RTrt+17
1Kbys23U0MJOztSX4F14yUAukxFUnjkf7cPeCHNI1FKlHrNMNhT4ASMNG7Q0kJnIENXGZ2whuX+C
YjcfglIEBG06KkgXzT5EuvHDzpmQYOFG21jsXqCB3V2itbw6H3ccd+LNGlFyG+wbZ4ppPE1gIckR
BcNAweJHtS2/tbucGWaxC/m5m2O45FGIRfhLNWYVXbH8fedt8YFSzW2QHVNTIIzIv2hl5d9RBOG2
LfdvD+7m/PnndHKbh/sQEnP4wmXPdwQK6ftduGOBhdZnEQGV6ovSLdKjjLvUkxN0U4qkMf0NVbjH
Ar0w3IoRjEc7h4KQUsTlhsuTkpu5//8d3Hy78kovKnbJfrqxR5038RXG4+BKGSD94Ets3gUwxENV
kTVtP8VtiqTlgyzfEdqBiIqTEJKimDYXJ9ZEM2RAc9nvwAxQVBBuW9zLSSKrJa4Cy3Wtp5mZ1sKD
jzFPV6I0gADc7I6ZLve3ynDXrajDeBxdtHBAIBJnM4eIyRHHgcpg2hZW2r6N/PKr9BvELJdqkWkQ
lbzL5TQz/EazC5GLQbpS+lDu7D+KfQzMrL2tVhTGR+vzar975wzxi6mWtibS6OcYOPhnAxFQBk3h
YmFOaVnMj2ck3myItChaMrVmy4b0eUJfgs/r07lGTlXEOJvEwC/l2gQHUh6CbarqvSJy0npcgAda
PqZob8bHbHt+VE9KzcfJ9N9RzZ5C2fnbqT40pWnHl677sugpgKH/J6WumDN3XGPgRK+tiggFdGsV
DGo+qYEune0jEwlZIQCrEofqsv27lZt8fH6gp5ckhjyhS4iDR+E8bKh2gJOCdX2z9t2vVunigU2b
kSmjFrlhoYG32Ablp9qiYE/SiJi2jMirEhj/BjqPEPkEhUIBLwzt1JOFuo11hAvmi8Dg8ZONJmsM
gPF5NxIUEJHdd2nNoPqtvFDdefBd0P7pN1KjMeBu6h4iccn/1ZC4gOH9v8YEL+DxmBp7BFW/SQlU
qU4b0GZhfxe0whQpd9LzBP7nsoWaLt5q9VlFR+mcKHCBsYu3FTofC6OaV4k025AVpkAEeY+6wGxU
k7WzuzCrSKNr1riy1dyVh4lqhCqegmJIVb2OmWviZEgUw27xxSM2lbjHXV1w2TD3ZEz1YGhzkstg
xf4mT9iO0A/8oSAwVeLRrkKDZeeHJL5Ayih5SjBJaQedzE+jh0sOuDNuI1gJiaZZFbeQPrLA/8/f
vZNr9eEQ5ztIF3VZyClkpALUCYhrGhT0hQkCrtTJVb1VUuitT7+Y+W7yYuqDcYFYkFzE05ESVShP
BsRwVA0UpFi874WRasbP97qHI53tKtamj5Lt2nJvpBNT2djTATyt4+jzNi/JeINblX4MKPWQIHpF
dRNSjfEoqaj5U4DYrPOXheu8FkhEdf/l8+dpuUxzMaA0IpAhbTbn8QrJiv3Y1XbQAJJifFi8C89N
FPZCDSojyMXvldiWansxQrcjVn8gp0iBQSRpK4ngpzx/407ucqFH5uugRwZxcTaoBjNh0Jllaw5F
QWnstf3dGRuUk+pXhpnEBFSMpIqNYkFz42z/FuTAxbrENxC7ALmcLqMPn9byuGFIpxpgHoHfXKFo
WO3SKjoIB05kkDcZQY9tBCtFCxN6S3U4oc3kuKR8WJhLoRJ1Ugu4b8jLBLM6TgyXZVUCREL6Voan
DUJ3HZ/prjmlHB4AzG8oRp3ahB58jmC2CWUr+jmbrj8c9c3pAJjAji0oVfOfCBMoGY1p4lZ6v0ry
Rkx9xAlUM+3ef0oLiJ3S6OOwvasLLGlf1cBABFxKSUVEy6iwlhLok+MHcEizkl4lFhyPJ67X7Wqr
hGB5I5MiKkeANXf2d5Gxj/UlmpUZ27fxyAiJjQZ04mg0mcY1jQsLuzEPKsUy+OJElZQZ8mBks9k7
7foqa3KPJdXoEFwZ9aa0x7mERrRkZO4aQHeaOCL0iMGUOjj6wcmTAsxyU+X0uGhT0Y/0Ahq9s6pN
lmF/4eW5ljpLG/FlUxaVJhhsM4P230h/j740M1NqodVE5UH7UBv7t17L1MaYdZlXcnJgkSzahZzA
3HgW1DQYXQTlplXxlnYjaBXRhXQSirdnfABgnBn/3zEGiuBf35WR7oIuKb4tG0mcPAwj9mFgXRD5
ITU9nmKWc8C9J84pJVGyEj5idJyfo0NlBB1KLRPNNNhxYDbAHrrYssP8NgirSLKp4IUmFFTE/zdt
yeXd+2QSBNoAGWfWAap+87OwyRB0ntABNfGNgx80cGih3STYlCfBLag46X9fKv6iofDaUD1BGSLL
/yLWXQXApCqxTzxoxKvY5dV1Fl1aQffkkxAYtAGy0GK3eP6iwv3J7f7hp5idkx6GYxWPmb64BGik
WFCkXwxVsB6/Umq+1fYpWrK6CsLKgLS4xp24O9Y+WDVioJi2sLd4Fp3aZx4ObrZPDn5RrZr9BuQR
k0CwN6UFRk69SIzzik2HtqXGKl0U6lHf1LpWHcKo9sDOy4DtRYt6KCcXDW0AEfzpPrvm5w86Hlir
J97axZ+i3zkvN6q/dv07JeVdv2aR0oJkFesxq2WrfDxOqYm0m3fDYbxY9fl1ENUX6h3987ObU449
Jg5Dl2bM/H7FTuNNg00Eucv+E2/cWxudFhNU0CIS6UvAzQqGTtsML6p4fJVb2/fqxcmERZQUZd2S
bv4NCXptJLOA7OHY5inKkHrdqsjivYEWSuJdJfX4AODBoTVfy6OXcJK4IV/RQq4AjJB/qhosRoNs
UqY9hDV52PyGLueJifZocLNd0CtSwAQBNf+8piKMs9mfOjO0Dd6VWaQuAiLjk917b5Dxfud2auvA
zqC5nMXuTTYML5ZVME7NNMo/VOxwdYiBDMyeaDPazQjInnOD5WmgN7+Ud8SlEBzbMHl/GR2pzKB2
sLbo+91PFPBsiVx0qmBNt4+UkloiA5v7zU8F5+zmQHK3GprLZnD+sl1unF+DBUqO9SkNTvuzT1dd
DTxlxHa6eV1FE2QaRGM7kgBp28u704Mpr5qhoKPLUcGptIXRRoIvwUZg5c4Ok0O7c/xpGG+qEUQb
p69h4lNIM7K40nMEL9OFXnlWOqmppgkR2G+da7fzPohmZ4qaNLA1QINk5rYuZy0nHzeOkoq/FeQ+
OY13aY0+RH4w0HzhRNMVg3Rx52ERjGweQmTLISDfgGWnQKnNRSgANXaMCA9o++Ub+H+MC+yXWLtw
o+aYEK+x6C5CLNZZp54Yud1rnRIqfajGkG7i937dIF5F9rTr8UfaXRpiONLCJTogQk8J17yw4Z1a
t+Qo9+OagYCyxEHjf+2NN0Kag+mhIDnejBNhVRG/jw+YEqpjQPlFPHb18ysEqCnlmuCFZy6otgdt
4N8MC0QiFWrqbdRdHs+3KWjiXZEER91HGS0JtyVGiTQ+lHhKh8SYTP9itqkSqjNL41LXa4iTz5Ih
fn5cTzwUKH5QLv/vuGYhi7UmNi7X/Xism5PbCZWtBSuOrCpYPpSLdKRchGqU2Jw6W23q9wZsSOdd
IhMUrI0VCKVKqjTU+GGZyRvV+SjNLUFll+NnE0zNTw8EXZBEIFRly5nHz/t25yatn9/kzR4oh32w
L8uAeAn9y/RLQ8R0Fa9wd/fX5eG8BXL8Kvbb3eWQhVgh236BHpmcIjYNoWGDo3oAs7Ha9sW3dMSv
119ZW9zusFlCeQs7476BLAw8PR3r+iJvYQuPnVNctpRO6SzkMalVGGK1nWFBY4/4OI15e5VuS++t
eQuObj6egjhMoEh3q/YIDqUfDkjknk85IZ21iZLvFjarL9B3Ll4uPGMtxSd3ChA0KC4sZEFmPJ57
+IrH67Su7Ruh7pPMee+WxQefeCkN7Z/+Bv2e1ELgDrH9Q7r6lAQ9rLVjlRpFgddS4BAWKkI30eD8
rP0Xkbojd+ed/cb5dqKPKEALSGNHuo5zCLSVr5I4X1UumfCx8amd2d7QIFwlqODBo1POBkTThPhy
DQBXDj4GXmF8qW77ahNeF4VNYzY6X87UT4XH1BmcGG1MTl/w5Y/vJn3yLB/c4mAqDsadEyC/CfC1
mo1gAQoSSKy00RaVIUJj4xsMAA4BXUOkZfzZwGSSnsnCo1Zs/uRR3w8O/PDjwU07WAhdXx+ocZGG
k3mIk0WhnX7D9swgg+DA5Du+R3KZNkCwKAvEGBxLutvorRDP5x2FTbkzb5PPEslWqV/sEpVS8iq8
Xc6cTp8mNI0B4XLIwcl/PG4LIjaVYW9vknT1tdSB9Aeq/bRZjiaBlJiQZ1JdTsobFXYQRscS+LWg
PiK3/sYpd3IyirOBUR4x9JySbxUYeMCMA9kDMQ76PYbt1uZdtxr/2myLT93QoTNHjIr5gU2n5476
I+qa3ZTv2XZvp3H1Q/viUQfhXx13gCscYlVy4iCaRYPZ1kq7dutzxG152BZxDHo1d3qRIqKmDTBM
al0ijoz26rNUAoRmpZvxU/qQxrSautLzE9F4f88n4sNxzVaJVwRevsOL10SpWiVqLlU1tHNqWwZ1
z0OOa7y96KmJlqf2RDtatHwwYPxV2NYqV4os6KhyFFWPjCaWhQkkkrKGK12h/Wa1H2UcLKdV5flG
v4S0WWGQ0amg/th45eemxuYL6pQk/WH4vVPHMcfi02hAS/RB4MMMCTjhOgzHKia9/g1ZllN1XrCn
FH0gE0NSc2brNAo2eZlh6XzU7tgRyQEAVXtaxZ+7opSiOsFOJJguyWo1t0zqg0/1bwCx9EiePDIX
vQLOA/WYZxGdtV0X7bDKCQVAnMQFafUD+QlByDXVDT+roFZOg1O4UqWJxhqjwmEXtXfJjeqUeH46
ndwfkKijZQSSFAn22diauOxLwgDHqH3lE1PIYj3CltJUMUKX8Asl4cPU+mjGRRFvtLOPYoApVVRJ
1HKWPENPP0fQLsh2SF7OIKcfpP2lVYZ2360cA28y0urYhCp0kp91Lh9A7Q13c1XkDHW0NCjJwTcN
b/iNxPpEDIw0K9TSFfeMauysghOheBf1/a4zT1LKLyI43rGdjl0EGOpqU6OaraJ3i8wpuv3vlTPc
6br/xi6vXXw2wyCMYNOkYSEINh/XBryqh12fOdrVSJDZRorzUpVtP0ocIcbAUyA1oZnzjP4ufVK5
pCq/Gja0/6N/U1CiSRq7THtiDc8c9w+fIDEu5hB7QHPkMSooVQO9PlUVCQ9VVRR4zmDad+jJCXSf
o3ipipJAh0c1UaxmiN7/+ZQHax/TX8d6g5NxFt8O475OJ9+H08egdkV/7TklKA4eUL+9Xu+cPwwB
ms68/FH0AA2djpqAESKDlKGOyzLy9dSUfziueaU/65JyPCDEiZYuu7qcH+isKPHTQxTfT2pB6lLo
qGYJfPUtePx3tXSgrv8uuyKwIT4mlMGr5En4sLXaigCc7QGBl7IoXu+zw6Wfuj8NTA44g3QPVK9R
2dogt5HHU+ZX7RErh/IzFfXl1MfvFp7hiS2VzJjDWZg4iiKz0xlA1S6swnZ/FFHkBJSveHygGAyB
WIl7XhMnaoun0ySxTM0rgxa1EUoT3haFJYU2/0J0i8wvRDQNxFfkEmiHs5CL44faLluiIUcIIJB3
0A5A7OTIvG7Kvw5Vy3okWdahS8tb63FrF5dhFlxbHUmDR3Qhi6WFe3Zi84JmTLoShZGPaNm8X4Oi
VRVttkQCK7pXckKABisVFbVApSuUc/prUEa/OKfQAD1vBAR8h7IVsbBpliKaU0cQ4zENUHDUtAAf
h6jR5DhW04BTDobw3EKJAA4ZrUR2iX1uvwYuAw4TSWNcxLOxwhWaAdI/7uPwEmrf6wZmjIRlfyNG
PTHJxHBBtwGKDnXB2Q3zfHBeY9OBFDVefdyoFcg32gyveWzv1IaXKe3ILLLrw/e4w7HZHsHWqsM5
9kiWDfjAcRopEvyN4Z1ISWLPsITpHvM8Z9mn5VWx3zsS51MIjbmRRhXbbPaEE8JIVWh+p7vkm2BR
SjgbFAlNykFVpFmTJ/3jCaaKFTrC1P/QUnzSY8dGulwXWWdarWIzpb+g0j5i+kIsiFap9qq9Jr6h
na2FKUbbneQqXLafgjH+q3GFZBkwrGIC+scTrOzszG2t1jbWIGpUKtUwKP0Rge81FoaUYcSHFxfV
bzaf0nr9l1z/8tXuus+/DTSVlrlpJ+q6cJHZwFBm4nREIWI2rLxss329sYyUgmhCxmhBErXg5OD2
5hRJRuSXtJ0Zqjc8wLvzuw3G/FyK9M3euumQXjxGPhQU1tJD1HxbqmiZ/eFxkOHD/pNjKWVyVNRm
e27UZ73bV1GI5QDzDQZOHpO23QlJGegnPGXzfAN3vByDzH5pajuSIREJ7syA0lsODNyZxy3PAbLr
0c+ZB9A5EaaR2+mMDhmMDv+tGjrkOjfrZv1hACpbtvbPJnOmM88mukOOx0jkaUMaYqVcEnGhOOZN
q+nNkLXla6vGW3RhLj3NWx/dhPkh7SFWFCbbYmWKFEq5TC8XXUztWZLJS3tuDlhRQfxkQW76eL/g
DunG+mbmuiNQK/yUxTrFiSACsBz0mZAtAQrWE7ho53fot69yo7WqeN5QUqTI7yOL41NsUDtUUYSa
iykCKMJgHHt49H3wh/xXLR8GRSQInxlNQeKJxzM9c1EXI8jIISVDE2VjkGCt0e+C2ugDTNK4VCYT
UkAbfDzQk8K/U61Z7aACLmWbJX7HCa6RT5EzoLcCSls+ObNxZeWQO6tuMGHz2q1v0LP/gqo/RZ3q
/doN35V+emXv4KUjHGM2CFQy5R8qn0LZgKpA4m3op2wpkvT0VthEnp9wT4QWlGmgjRbDjuFwhBI1
G+NQE5+vi+Qmz/BjbF+DNLw05yPDjHcUxlLqTpyVEnND3OKrFJpzbpXvNa/TsXwlPPmYYbch5rBf
vRdH0WtZd0KFLCeU5lnOdglJw4CNRLKMhHe2q3GUBlW8L7fcLyReEIQwuuB7UJs8a7ib0FiR66d2
IhfDMSn+ylf7P6DS4UCIa4lB3AGqkdqNJqhiI8Nx3dMRR7jtLuv0VmyOagq1HpBaHJSVxAge0Z8H
dnW18Ax00D/5TMjfIjpI9EQl+fEzmPwpD6JkOAou2zHwAwne5hbywFyjsCZxBqlrHU1hiJyEI0KS
6q7MKxT7cYOiRSNAIYUAL1hKmlcnNicidU45whaSG3sWEeAt2SdWm4U3yG6CXcOdWTyR+1cubPcj
XBAueD1SQ478D65jcUIq9/r4ykXVQXJav6z213zB7IAIIn5HTmMMOe1f17owRJAj6eOe93FkfBjv
2fgFGzrcjuPrPb3jIedj+pO/pYbc0TZ0RF5Mfx6pH//9k28OB6okFw2fjR4nJBBej4SPcn8NsYO/
sv1zDZND1+Y7XHPB68OvI+fj+UlygppJKqKwJ4SPBZpm1vChJLdOun0aGKA+6KRXY++9VfqG59Pf
QhNJMFXyHmIfpwhCS66v5SRQVJRvp+8U2a5UmNPJIYWEtEVFOQWiJO2ADf8pjEOzSyKF8uqA6vXS
uIdQvTIYlkNIOyh+tcz3RpLtxAqQHKGBPSOwNQuFy97tAr+oPaOgyvQxoECYRvZHGEl8SZ/gfnox
t45fsffx4YRS9ZS5k7t0gPYA4TWRjlPryDfi+ji14u9c3n8xxfSue3YRM+4s3Z/rG+aLOcdF+w2G
EW9llnHB9ONakgzMoA75JxTjNLP54vcy27mA3qS/SvJDnctfU5xfdZzox/EdX3nDcWTHC12PGiC/
6fh9LYNcv/jhBUM5ftOM7dGKOI7pflFwkdcUjrQGuODVtsD03VGi+AHTn1cWBz87LhReWTbopsBA
FGnq+MX7Hl6YpXT3wvqp2mutHxbJ/RI6cqOOS4ilYo3nP7WwXMQwtc6OC4g3HRcQF6ye41+PF/FG
77H/1BvNu46r6/jq9df8nFdmyvSnBgJSjD/4YukyGpYx49V37wfExfQnL/xrD1+Pf+W38E39LrOq
+ebxl95f3I2FP49D4PfzQ64ZBV/Pr/oTTStAcy4dKyGBUDqchTZe2LSFs27zd9U0tefGhVuncZVS
51oPX+2AI4rGrtROVG32IxXPAYyiGsAa+uR1BBBUnVU4n6wl45xThzFaudRvYaDQs5p3WRq36Mu6
Deji+hw6Uf9qXBVvpBPio2SdUVKaKN1Ip1e6PWKRyxgrRfSEZjVQSYIeECXG61Apm+phQgoJSSKE
VTqmty0sfglSjEWGbtERINGE/KOo4qvOskzgPHXLyeX4JQBMJJA6u+WWu9rg9uJvQaGJE0T6RqFz
9NMvaZ3+aRRi0dG9K3Yq9NEpbKQbCIFEF7wzOrIQZlzIgQ28ZRYqKMhFaRe4Dv4esyO4OQAZ9/Ki
MINLy/RL3KM6lk7E3sSKNsmPNA+M/In8KR2mP4lm6pCpyyON6pVRduXOmSqkcMjSR1AlBl0XwTzE
GpfEohBRmj7SzS5Tjhj4diMuM35d/Y2MCW7wtZaxABgsKJozVr3EhXkiUUtwGhJBQ3BCv46POwuM
stE/jCv+XYL56bv80XMkywS3lUytwdLgjpEjxYg6+PQ13nVXqcPz8BOQ1Sg/oAcppHga2+zg5aXR
HebAa7bu6yByfkqPOlqHt3peirDlaqXJmm66b23f/CHrgRKrgaM2N5rU1K+Wi/4nkBxkU6RU6Mvx
n/+kXtx43rYbKzyEsX7NaudL2XztD9gcgsJKM5wQYkgtfoLolYrIMj5LdzgnS0yk7cFzxOtPBONf
bEe0a4jOxPuvDf16T1+AIlKJkAsGE9N/EIFGMHNJzv7E+AEdg1an9IdyNiKsj6NXbwxrd580jJ9C
vDTF0wkHPPyc9aDurIgkuS81AM060qVXRp4NdKJ9GNiw6Q+nAPHY3j7K6KUcOdd0ty0HZznzVAhB
MA9ZztHm1UHWOVE3I6flQjOWUu/j0Zdr/J38dUJsSMzc9hgcstpb8gmDs2DFS9lc7EfDkRiiHynK
tsjomOoI6q4ljUmm1CIsz6CiH6x0DWxF0kq4DSiQbtz8tvYJAVwft9eCUxitGWV/UpiPayZElaGD
B7M8V98qJPKjPiBVAxWpReU0uy1tWwlcG/CjS2VDaz+GWZeGvwQZ9TjUYE63bFXpmuYNIlHC90tI
xyfzzEEEidNlehWIrkrTV9m8tDuEINLjauABeDRbbB8zDYn9RuHh+3Ihd17QOt4RuajgGwThy0AD
H3R8LNLU2q7aBAtnlHdi+tA5e5xdoN4tSQLVsqSFjkb6pRhV6sIqz7tXKqNPJu5/HnlvVCVR+8DK
eoA88PgWy1mBEtH58xMxkz2a9j7k+scTy9rFtdsEyeaDdGxjOsWSWjRiYIxVUFQ1/HUW5ntSTKiy
cj8ZR3pYIo/8MnTRA0tzRCBoxAsVov/n3gAE2CgKbFfjlidrw9A2gD3ORTW9dD7Rs/goYKEfA6MX
wEbGgAMeKmba3jWmUXp4Xe2pwiMUq61c6QTnBWcBPBU5khYUmjjhZA0liqHMPVXD0Wpf5iyZesPj
24aWPLs+xuUQlp4UxcuGk29IPB6ysybCTorN5dAhxJKHpMLuxMEXAWpvrc9G8S9foxiDAYl3IT3v
DFtGaiXcjmiKf9geKLIxpX4xhfThs3Y4zyMOO2sz9S+yaR1dpBuJWIsWjLaBVSXdm713OMM4wztP
nTy/quLV+tzeUMn29wDS96Jrd+X6wxj0qDnYU3E5RuvDed212dlh1/lIY1XFNz/G828I9/blUPnx
q9yui7fKn6IQZjAtuOQiovG+EBgYpevn7tssMIjCEMTLKksQ9aP+4SA34csKLm9MeCClC+qYjvuf
YAQRB0Yn39Tdq12TeGc9InXjvnxXYhoksIto8drP1JKLxOmU6KmVsnfjxKiyolhJNFTOdSgLNtBs
iTqIezRJtSXFHezxFWeA12FjtcPKPJu+q8oc63Oj0pCDN4iblKcDvma0DvZVW7XrFxLdEf29TVGT
ckT9IPAz+ljd/nta4WhAKVFWJVL9avvoh10hkyEGMaqSP5ygfb8LUgzutn8LjykLRhTSIVRKnH+U
MIm+A3JE8AITQyKlJXGNo9wiklqoChgvAlQPon3/13rdpWc4G9xK0VdqaLbH70s7Kz6Lvf13bZHZ
bvVDCIWGg/ifRf7sdloIaOJxOIH/n6M6ph4eaLPa5MY7Ki9BdfDUVA1v1wQG1SD3vpI4QGZciHsb
3xd1bbUzC6tgdXyiHI2jsuCtCsSfH+DcW+E4QNNRRvk0pizxeIOb/Kxwsi3u1nFDnd7fZGTbOaM5
q/02vYT8/iV2qulFvGV/FhPFG+jDNw2rqY15/kiXn3kQK87zPQahCDhTqt9DHUgD/6rdgIca3J9t
FwZ/5FaM8UvgnbfJurzIO393nlcIfSadfRnveCJVpH8FhcM24SlXOF2D/eZgjn09Lg4o73AgdwLM
cTaNYKqlRd5wTnis7nbcf6/a7d8OpOuzJAxwoZAwZgwppoyqAWrrombNXJXP3DgUAyFGuPDHiJ1m
N66sra5orc0HndNjEeFX1oUvTDee0o3YbaaZpXYfwHt5YspnYtyQEUXgeMFPyU3JfFhN5WwNORD8
x9STY/loIHqH66zovnig9J9/5P/HyAMoDELN0Iiej3xt93UQTyifEypH1IsiCuvV+k91u+zhSKGX
kTCqQrcVSg9ajFrF5iDp4h9VgP4hrV/JHWs1KzFvw2OxOyM5EWHln7emj3ccMTvC1MjYgTwed5Yk
XtZ2dX6tupIEJhXk+XvwNYQuqgsrcRKrYUjS825zuFUdTOByRTOiEm5q7A+K9avn7+eJ4BNlxgfj
mgWfU9sWtlvH22sdpoJk5CW2DyETQEhPticTMlOrE9hNiZoaF7pvx5Y5hDjJKiWLIb2e4/wwAZJB
1YFKI2rRsyL7lOwPzh75sw8S5KwiduFAzG7GQwJo54dPYy9QoDA27C2tLzUW65taUXKdMoxiHrRy
47wlJlQCJfy0pPaGNXuWlEWfv5XzXot5xJRJCJQpoqPwNgPmeYepKGo4D29FEpc4P5nF19TdYLGE
zmUKBcjQbCC4xc7h+x2wy5bRrB01qAbQDRwDtg5Jt1sV8pH0EZYlyebZ0pNxzh551DrWJpvGCYF0
HDOEqSTkkxy8wkTxne9OUlt8L+iHRyjTEZkcb8EBjGAlGWyFuavJpH5BrkQwNdIUhJaSgVhOSUxv
ZT4tiMlIJWj/OQR9j5dRGayHfF1243WOZt1re4eMtF/jowMTJz/kxFP19kCb5VC+ltAKAjy7s7gd
v9ojBg2Vzy6RchxV1Tb7w7ccG4rqNr8q3XRzbjWCaCVJeoE9WPpJhN9J8kR1eEsNJL0Yg6F5m1er
HcExp8JAmNfayoWL1ZVdRjTNtnvvrUmFHKZXS7J8mTfon5QKEGJitHRw41cmEBb6y++ILuKaqWlv
2GbbnbYhRR359LNNoAao8QK5oyTvLgZkzeiGe4PjEfTxb9k7ZLrGevo52cQwkgUZpW6Im9BYpn/G
E4QCkbv9A3Fgu6MvnYcxcjOU46yEI8XO4h/llqakh+5hWSPtV2E2cz5tQv9qf1CBvt//0VSQrtOx
iC+rkhPId6ElxFsVN8MS7946WJ17ewJdr4fXsLCUdP7MHjMVerJiuDhK6GctQfwktn2+B/jV7vFf
xG1KwI8qJufyG3T9qAeJi6N+pQIxIaFGADJWtn613v3hR+zwrm47U0SipQp9xXwtUeM5szg7vDEG
D7gIP5oXI7WyHg57Ds2lUtMNW8Sy3lY9MoRxRUxvZ8nu3K/14PIK6eLUtkFqodDfBqsfVVVz6+tV
8SKtk/CNv4LYWcWUWXIXPEEBuwM+Ek7yCWJZ6EOip7VCjip1NvmF1RBXghb1zv3MQ9qw50QpqFmM
a+dnvKI6WPNz4pCPORDTs2qy1vBxKZnFMYGsw4RPW/v91o6Lq6xDurVqoLUwSXycAqIRWL/UiTRx
RNqt2ppPExAf94E7vXRztwNES8yc101HGL/avBl3LQyKrZ2z/Wb5RT4R0bfD+DXvWXjtxG+w1+jw
IdrBcgEXg0FXfWHmFa7w/D6bTZB/kbs0ESNlER8934fpRbrHnWCFt3tmb6MLtH1Iw2p0OslhPqct
4Rfi/C1N1pLFFNKJsUPWHWJyjMNn0tp0VM/9KkrPvJZ/HDXGENAso/F327+zjLXTwES7jPpgd93s
sfLMYV570i/iKEQcY7ctbkfULS+mtOjQPuBhUEbKr1Jb+az4DjbBpF1wo+wqty/AvwHwirGV8iYi
QqvfrK6mOP7hRdytxjnk52WixvSmqVHdhpWF1iltgqF+OTn+eFmueEzC4uRod581G0brVlWBKJkN
XxMQMSYzLMrI2XuvppXT3jarbEKP9/A9BSGDlZU3Xj6/EudmiccpDels5dJtfYpxjer9yC+ntBI1
w7d1WnKHOTB21AfwjxVfb/RQDAOofAjWV8luvIR/buP6yMYlZpCKABIgQNkUcbOO7U4QrQa8rtI2
BbqEop9F+NZ6lCGjDiAZMDbQYPTnsp36qRgSOU7kCaSUAuJzljYMG9c6bIEEQrAyrFKDbLGLjJUm
t0SCCqOjoD/XiB5S1xgdhMxLspwics7CzfpNb1lXioKiLTmEJHLK4gB/rTetSSu0vpV7JKBXS2HR
qXANIEcQIBUH+gzKy+PzzxrrKE/HtftWB5QQjqOF2Iuc7vJIYvgsLriAkHNkpCB5Jt89ypzqXFaV
WWY6y2pD8+6ppgkZGDhCGhaEa3M94ckfD16bl/bRtgWuWExRNa2pilgZABcQTCpuiuupOE5wUcXr
LW0UmdjJ9kNWWCJvCzXlg5KTYImfE6MTFwvM45fA/EAZ5SR5lFHP9l3zh9EAom79AVLCrapHYj56
e9TbCfNEEC3d5PPzC2LOTjGflMKfzWMIQR8F86Op3a9X9aElygMyKfhRXoExzdjq0wBREGa3ugJK
ocRqtVPrfMSku6JLMeLwVQUoOGypuGEGlm5KTL0jut80jaF0yhOrCth7fNplQhxL2zrGR9RIPQh9
LEmHLqXwaAIt8Ut8DH4sqmGA3Fdb/0W1XuOVCXUBNIa0r0Q0riIigxJpb0wBzhGDss9Vkh8gLkrP
YLkaf3KO4nOHiEVEOwHNjcdz1PPq/bpwd7tro5qCjo7wpKZsAO3Y+Biq90OPUxuo+DaGMKYnRwpi
VSz9X/Yezz+5U8sepS610yiHSjzl8bgynypyOMbuW6U6QvfJeVReB1r1qcMDgm0a7P3zZvBcDLw5
+LqjEojKNmpOJdbuRe8nL4zo7QZBROA4GYpO4hZ4FmctZYRlwJHhNsyiIZQp+cL2kO11vl9RHs0d
4jYq7AxcVXU75HhNMd/8X87ObDtu69raL2SMgUKPWxY7UZRkyqIi5wZDoSIU+kLfPP3/zc3YRyzy
J3PORRxLoksoYGPvteaajfETgAsrzeBclg/G0zopHzo4Q3rCevn+Cwqe7tTpBTEqojzkCROOc3In
kZovXeHb8CLoIOwG5pNyWNmFRKhRqJWJIeOll8uQxiqS+siDWxIk8dK1O26os15/wmw5zy4Moars
gjU4ZSZ08nKG/mS3fuUMH7x5dm+jg1I1NxAgb7Dc/ZRzJGtoETW74ZyCOb7pD/ybu2nyABBrKim9
heaUrdz0a+hGDZAqRqBhpTLKMjUzKuBi1+/7jW6gX8fjRZFj2j7EKc4DHP1FKfOCwZop+RLnrpsp
EaySQ30VSFV545Vtc9YUuKReKRBVQbhpU/j7IqdM8rlcewUybULOm5htVHuJXTUt1AkKv3Ia6GkI
JNmbgdxW4jmqPFpsf2o8HSgP6hw9co9bwnUaNg99SAXdj7CeXBRzi2r6sF9vmjZyIUyGMWUe5cM4
j1fFBnblBeWDN4K7RzZneWv92bCwz5sjCjm0K1ZMEcrhXhAWwz50iNLtrO7Lj0WaUXsty/d8gw6X
yYd5RwU5h1aL+SJ1XLNRoXlHmgm705BwpTwvvNI+j3w6Gf6Aj3UoHBQwqcPWs6rG7OpTeYwuhDs0
VYvIDorOVV/x0d5GH4NJ8WFv2pG0mPnOKZubV4D3FF1LKMd0l9fdHvX87sJ2mEoeFzo+CjA02So3
B/o0pSQ+9tw9pVrRp84Z02oq5yMf3weMEr2Ajjwso2Cfh1nIcSZzy8D1QMSEIx7AkxXU2fRTcl4P
fnmVj1H2nsqCtRHx3aJMtq6NBsQh2u9mh857zqlNN4f/vvHyL8aXqeWuRNXxcDUdPfeqGyiAJdt/
/QU5Fb5zeDnK4Yhh1XNaP7facpesmWr6KrX4TWJ9VYKSUJ+ITK2+YFVGaQiFQkmNpPDUO++D72/n
RgnMVA+W4BfGpjcSVXoSf/dO9EPdRjEgvoJtqfAOL6OmVdSUl1DOB/q2VFqwQTT/EWLd+eRR5Yyc
QoTENdrMlKI3c8+mTu0ZjlmUyLe7JfzTDZlgaAtz7beIhKeOUOZOIKMkyYEORrTTp4cBwpi6GnaF
bMSZ2gjq3+UO6S44F5uxq+LtFyoPxq5itpjqnt7zSxqxHDxi0v7KipRv/DTM5xsi3tef1uPk9+k+
y9hVpEzyvMhEONWzdOPSDU41buTV9+25Fxzs99HKjtX77vaj2G0xtTUICMbnxz09+ooLAW1cs27N
HSLH+d74FIQdE/qmzJD25vlHFmxJv5R3WAzY/T5yiBlthmJmxkvzNse59R3Vfv1vU7sVedLfNFZd
GPaMAQSm44JFwZEcPs8K2EFcdp055G+1d8eBuUs6Q55n1+vHZSGnbva/FoPbgom3tIVztvKwF66w
ebAyq78gkLA+I4j2itW6XE4ulHblwtg2k7Iwph/bAt6eeZn4/aClw2TKCs6e1XBHwDh6j7Nwc3As
p+UiGJYXmoFMT24MzWLR4IVb9Nyf1S3uAmf8t9f4h38obyH3efXqkJne1HIVRci53Td8zuyvLcI0
vpOx3Frok+eZVTn3RNin1ty87zNgmYxd3g6OTPNKtFfdgZ2248PqwDtexFivQ/ujm0tntuu0ZduK
1tl9Ny/sMOzGTJksqFMOOzFJIuPPOWVFpUX9IOcTexTEmnIpEbToa7s78o86iL71xfp96EG4Otvm
YHGp8TRIcOgr05pdOmCnVbBLNLFzpDaHDwHcCb6eGP8WMzjUwf80J4t91mRueRWl3ue06pr3Kb47
e2vFPhXDUNPjI/XnpCuyzgYy5yCj3VjOMKE4wr0e+MYjG3xepZcYesSXxuS7kCHB7CZf7U2IRUyT
lwayynBRh6rvY/sAA6nBj2yYMmdM/PklEb0XvQeSxD1keUxRf0EL5kAO5PToRjp4HkvA8IQyl0f1
E/LxcR/OVXvlEYBKdCUlVwq2auU09oT0YKGBKx1TU37ehuQfha19jmCUMalIUz2Psu/NF2D36ZlO
ABvRYdSaXOOGFmESxRML/gRPZgzkJhGUeB0VvhWcq6WQa7S9cflwItqrqKlI9A7S9qof0+yiL9m+
Pavlhmp/cA8MjqGhrzf9CGDWhNzpiLDrcxp595PncbYMw3o4O/TBjznFo7UP7HI7myMejcToc9Ks
74Aiij2kfu+y6QIoF2t+uGsKjtG0KOKbKBu6b8e5sB+mbgoBJZfxqoGW/oc3azIcJ3iojMypGhs6
Xpr0F3ms743b4d7t4/k88PrtbCmLfzCCAlVbecfzZSn2kTd924p22k8WUg+rxVvxqPck5Rs92kmz
0Z0RxgDERm1iHznTqDraq8IDsgDUDiBsCCS0eCPt0UqZjZNOHKV8pPDN4jCAqwT1fb8N1I1BzX+u
eVtKT0VZBbY/Jj8U3jEfjj0msJRMEO8+pRN/3JcQTeb6ocj0fsTUSPaRj2VCz/obWi4rSLb3vS0T
YOrpfbSylLZQUFa10XE6JJM0x2NLxCWYRZk1jNeBl+i5MGFZ6exT5BIQbwUrdSzgwo2oXAgmvRLQ
4WZsL8rtLkYCib2c97pv4x+EinxNS34x5RsLUSwxhZjnqJJdkWRqrqvJerxt24QLLO1rkDzwpY1L
bdD7pGvNe1E77ie7bGHBzjw01mKmAEK+B2Exl8UWRx8PlbV96qptfWjaZaBYGMP2X7MTHEbKIAbT
abXbOxVQrJ3x1VNfazcf2z/SYdem+7AtMwC2srjsVIpYNvDXrpmuwyX+4Tpl/k2+Dl4GQOh1G9fE
It6O9nDeRNwMe2TZE+IY73MX+NzCCm9KGMkIwtwsAD7KwvXGjqnz6pb3icvH6G/D1K9gZC+ovBhY
DXM1uNBhuvJzGB7aS7+KSaHMfOeOUQ7PPg0ZhqaztV3DSuoxZliIejgk3rXVHKkdN1A4EqHi7HH8
bVvu5yaglipSjFZdKtLGUzHY8Ks17hUoXP4+1zug1SaRpTzxGy1bXFfW6WXY8i52Muq3OzopvsKf
FNMY9ozk7dosyTAHCfcO7I3TAg7IzQGATWWHb4rZjPJtcf0fSLf7/TQLBC94URpC9yTUNNhhmLA0
65Q2c1di735mPshls9jzEh5SXiEnqcgsyWuq64gS26E7gSuDZ6+jOtWNaEhRvJMkZWl2wYRO6Gfa
T/kHayFvkuQ14J0IHHVLGS8tNYsYashVX0/NPfUzK3JJ/1nvmuhiblnXbCLuu6lhjzTHH8S2hi5c
r47yTHeYiDKFvgoWZzufFw509lVCLLyaLS6N+wz8MfG+MM2n/Shqa8jPvY4eK5wm953rjs37LYkz
5EXcWXc7ru/4vvm3w7juznfu1t4UKXULVcyW7ruCAyY9wn5MNj5scieL/KIG06OlXPdZ0owXHbX2
JdBd8okvSFsDSsHLUrgPFh4wEIgc96pch/ms4uuTjcFh260sa9r+DgYAuJwdLPfWREU0JT1P+JCW
27/iKvB+t3p9QFLHFAn8web25W1Yzf3Kq01QeMKblh/1eSMXuR09tuUu5AztIjbH37pj0LUrzeUt
KvbwfLLYOUTu+q0ewtbfJYf5NsXOkYU6sl0dAIXyjl3S4L2/dZlHT5J1460XJ1+9mlamydiInIza
DPsVd2Jn7cjHOpvmw3BhPPu9efv5W+e7TjF224RlKntxs/EVmNU3Iva0V7UfJ99DlyLkt3ps2dDc
ZrqF2VyflWucXOcMaSDSwKia0+GiCbknIju2Udb/bO0EFN7RqbMWKxoldqcCOsB5CrTDj3GD9I7P
m/qBHQVd4+9+mu6gIQnsIq35fTOvkDLM7pbgH6EGB51PaWQh3jlvDuR4u3Aq3CRozratKj51Yz2+
x+aBQz7ArwqZU/b4H0yam0Vx4XzwsHgi1Ivz5JAut3W8TO9/m6jEG688zrdx21T7qY3is3JHqsgh
9es3xk8vAC6o2+mO3Ej8L9bZ0+Zgi5vcgj0B8QVSg0wwisL+rjUCIncjVzPpPQ01CLeeJsPqaJRv
IyRMeau+iWsY9PS0DyB0DtgxJvjvma69biuGGyxpLI2wTFVTGmWQGGjXxLfsUNdYSfI1hygpPoec
MZTxISKUhykwPhHv1blJkS/tCBReYTTNYv80KCOutub38GIwQ3Xkc1HL29QzlxQNRAx5GTMo9dBI
wTOYCgG1XU1aJ3mrxgGMsbdQsmYkfRwAaibqQeLdIgWIhBUpSpDxhPJBzJCTiVIrxqOYA01GBWJC
bhI4ttgSInL9MzQ5fuCgKYworlC6zbfxdONU8OzOegw/JW5AWXbSBna7Ykh2Tm7fpSP0B560V3LD
BqgkEhsiX4ISeTGzFRu6BvCbbS3Gb0h0T0N9XLmxXKuVwFmHvqGIdX2xv2K6JUUwUwWwdxHQ1D4b
8pn4NC7INQZaMhrWKhJCJhRbkLd2BhnmyCW0H4AfSTPRTmPHwhQw1JuhUSdpvnd05P9HQyUfFnXY
MtGVGaF4LAWT50PJpha8C1cKdQk6uzT+UfNE9YS2BPl+TBvmem8xIk51DGqyA6xkPHpXkvx2p8zm
kK2iX9d1dyvOcO9N10We/zA+FtRTEl9IGIZ10OW2uvd/BWlKDIa88ndD14BxZNyvsOd5vbl+AaV2
2GV4zQMZAwELP33Ha/94GOZpLG4VrG4mKcrRrAiVAAFZ4V+OlUc8gqafsFMh8aZr+VDCGkCcXf7e
tcu9ganf9gV6Dq7S7SOWJ/AMYhZw9dMLc4c1L7eFC5uD+S5Ywq9Z7FBHYv/s9eyQaZre2D0CSCzi
JLLQmzVjYUHERMnIkIwbSFiTMl/YDl6/Zy8wY59e2sm+aHllxM5DIqeEfnLyl9AvykBa/Ymmk+FO
wr4CeUg5Jlr1MhqNxAfmTZKfiqBMIwKEDCOHY+M5O/NGgAYpwMPG/sm4ak1sMUz3jbqSVS9BQT/h
We2CzYks2c1YbSL3TqvqQTJlJa+KmaS0Mg0+9DNZFP9BIOSVsiGkrtc08f807nh6U04XUmGHzWxv
zRctchFQlQk9H1GKIAZMkb1I8asvZligFSIj0SNJsBUNpEMdKRHRf0HzETv/6dbmwpxyYoybdXA8
y6zG1PUwuitjmFzHN0Omx+AntN+YsqujkVYZz2bsPPAX7wNO7qDvPmRj98HbQVAWxVEiCVuBJc7w
TXIcBX+StFmDiMJNGqgSuom+UkxP8e9r7NNF0vrfW1ywl3gwFjF2cW0bk7FTaH+L/T6dhsy6Eyk4
HSGiIzwVoarhdJAmKkpBVDzMhTRv1oL51Z41l6GCsEa61zdgulNDAl0ZRzJTGDYSCWNP5l2WVVhr
FucBjiQllVZwZSj2Dvwv3sSmmpiQZLgo4ylewYhf8y+qFjSxq/GM1UGoOOTX39QXdjePAgZ5OuIl
8N5nJg6Hto3HZPSJK+Y0lx8B55rdEQpiTn/eXs5TzYkj4ruJ87lnmvRFB7R2EM3gQo4YDS1evy4T
9/x0UXJdTI6gQLrhDjOVp5tbHayQDXsr/7uSUeErbz95JUioqsQ4e6twy+LX5HiKxgUT/ou82Wdy
LPr/TJXsIWeoOuyNhkBMcJTy3mT9aZx9oBIYyuc23ePF/GhSibQ4SqlqInj5KoCbFj79kS9NhIzE
NDXjlg4XHtnNbgNFO+AcYxy8VETIDnEX0+0QRc7EYiDKygG9OUU9Ogf6wddv1EuLyg+hEwU6AyJO
0Kc3yu29ro4hp9ymNr5iDCoxWbkwk2QswkXELcB3vU6rnKMJtyATd8QOxNv5KWf7/N9bZWmhP7mm
k+2/tqZjybVmKP94BWXK+J9tPiI9QQ9I2QMivmtorVyoZoMbTAldY1RsojCQ80gF8Pq9OjWQeHZd
JztwPtd5BRRQf557UHvGkTOw0BlE0RsPFw4TMK7Jc5zcwO+/F0oqSn9SRe/ahckfk2ehH+YgzQHa
iNeVybQsCcVZr6PlrYf7/Ij3eK7k6lLP08wY4c4vMqK8iO1mOPbLBzyU6n0/MYq2KIbEJ9QAldkD
A9QaE+H53LiOMffXjKlYIE6N20/RrUX6efswe+lWcmWBY4dRxGD31GbPXbp6m0HTP8ihzXZKdE0+
nGrYCykZW5Dpbowd2jR+O6zZH13kQeLiOfOsJWXsbepPYz+23BsbJkxPFKEmu3lrms/fXpOGVHuy
oQQQqtnruOaYme/T98Ra4Y/MYebd6fQVHUPomwwodmN+3ckZhLJOyXTa+LQhR9kOaJmIdN1msWYa
a/xjHrp3zdZ9tIc/RXZX4d2EfC8253mlwJ5XCCm8cNqdmP0y/LCpmFWTC+uS5FlUJr16dhn+8Phr
AfPvVc/rwDxa6zXWgL+7mllOjf6hgltMAbHBdSxP+igizkXm2Li7stJQ/LcihORrEtLD5XBGpoo7
+V+Fyrz46GMxrl06TajXJ2+Ruw5DtIQzCLya3hhpJ7zLCDhY9qqS7nrY6vc7CjOa/RlxtJRhM5LI
hiesY0RukEUEfGls5BE9hJiygt2jTYnX72qMXn/vXyhHMdaFcE2AHvsSUpWnzz50EkiyYb8Re4Mj
jJnhJD/Yyz9ENZRfNXB4sYoQpamyPCujw/FTOkSw/NBekJWiOWaPaQsw8zd1sTYqrTSkWkpHPXjq
UpooGVXIIB8Aa69EEBXbCrtT6aZTSG69jNYulN2gt3Kz6VjxJQsbegd+TsYRMocFdr/OuWU5zFV5
PkprO2E4/9bmohV/8kaENvRzSiRigBz3RLWZ+1GK63CyfkjJZWwCliRNzRaN1wPIUzrTiKHWN8FA
iSDu6b7sq3+63XazVY9YAobKv7/+pF5aW4TMB/bOwYwSQu/Jk+pCYLjQt9Y7e8UFBMKU0X9x9Guy
rJfRKCexf5dYWlIiE96OhY4kr7KaUekkLzWVKJIBqnwKMWaUR1aOp+zr1/tS+USgLcoYz/WDHZY4
T1eWW5YxHLWK5tCf7zzGJbId7ndwtGArFi7SHxpSrSJSevZq36Um0Qn8lxrdvMctRNM3Lux5Ue+F
rHgAix1AYHjqDOCWR3dyXWv3YauPZ35rnctot18T0ODiwtR21Eqqk7Tct+TbZJfv5coQ9fLkpjoA
f5Gnral03owqePE57yABkuQFqMJY/eS+4eg2uWOQQb0JPst8tKigVuHnJH6BSjy9lbKeEgdOEQE2
OVSasc85MArPXcecoU3IG0vxg4IoXHLJjJ4AltMb9/OFk5j7+T8XfLIwp9K1pn4p8lt1FWFhvYt7
50IkAPmJRS5vOPYW5gIhpUQ1ArwVXuVGZ0omro66IBqwFHLe2NpeoN3ynHE8JDmPogsJ9tMb2QXF
lIYj41C9xH1FLwGRsAh5zgcmYmh1YQlmC2xplqcHgirBLXTzPwUVNQnClw0xDHq0OZnO5wboKCYa
hT451Hh4qh56BNbakOTMIfUxtmDQWB8j6nLJ3oGzXr/Vp74RVGm8+7jq0ZDCanj2TtVuMA3TFqMm
Pzbppe0xmE/LArpBz87tWdCiCjRa5z08trN8Plr7wYv+6fmCmAeI/wXiB9L56BYqMIBoEAdojr9u
h2RhjtqgAw9rOBLMYRqHExZF4Dc5dkQZnCB7s9aULGfmQmnOYARQ+3DDZtXf1DaQihGAhHOZXroB
M6Qa2slljcXgme5O+Gaa5AssNRogxYxQ3RM/eHrS1ls69lSH7gfVq83M/w5IDwUZpFmFXlp97MZk
UPzpIwXp+AnLbPxVSafmMKNbuyxWvm+KuE2ZBhzJj70vPyu3VQFohnMjs5Jivut23ZW/bTdqQQ1G
G8df0266M8JTDrGFfRcDAkQrbfV+aC3snCSp051gWnEmmEtHgl5lkcnkqWCV3GI1/MKeZRbsouB/
fb28AB4+vUsn0CzSnZEd2HE/7JC+dDFjQeRI4smaV5OTvQdsz3n1dsPvwowk8JMvqWmEgIBClyYI
TtIEJ+n1SzNF5dMjVpeG1ivigCDn+KTo9Mcg3wVRWn/MBso+Iz5ldE/CLGhgdJBGSJrvPkt2Z7as
lYEqCDV0ZKKRM5HsoDycKexk24ndsiHiSAda3Q6mXoaaXC8y/OmUepYxn6B4Q3RTy160OdMZ6AE3
aNQ9qMSCd/1hvZkpk85Nzmyf+EytZc1RYBUBo+fcswCZOyKiJQM6EHTMfB4BGC1uxeaWMxWdJwgH
UHAQgiyse+6sQ/qJ118RTYCUSBQ4xkjbmTXxaqQ50p+ozWrIcLufuQVNp26oZ2tit/IVeRj2jXsZ
w0CM+ey1cIvkT2GoH0wYH8KMkTP+KNMRUYzLbCFcmLctxHSc/WbhwVJP3VZ99Gq4X24K99DLoPa9
/gBdnUOvPcATnqi7a8qmi7bamH15IdWjJOiiE+kMnSmyifI2FmDiCQujEGZmexDETAao/PCYmji8
aOSdFQFsRikMRbcudtDhaDFF1hZhTPpYNQcbYJvpgcAXXv82/5/lyCGGaQGl8KlnezdlkZ32vCnR
SFZNmhYwYOAikSI9TtfdkNj7aAehytuO8DY7hvDzhPYNZP5eTZ2hT+QrzgCqWDUITnlEbEer89Fb
aUO1F0VS4eu7ps5CJSQ/GCmN5oGxbZGgj2vIurjy/KG7tV0WhFFFe6vMwTYIqhE5uefJOl5UbtXt
GbPDtwo0XoLQYsilWPrkJKBwVgGl4FqU7aeCOWq/cjZAq4khr6WM7FNIBTnlEasR4hNDqOQc0UF5
HUK2uVRbPE/o2NJlc68i/4jySxxooTOaQdoT615xNOz3tP2EYUE75PvNMSQQr2K/SwfIr66EeTar
u7ZZ8V3HQWMxwD3bKv4OqVRef3ov1JraTP5+eqeyUcuKFy7R87B/AbnATNvo0pVvYTBaZmLa9WV4
qQJJ3qGInKC+DMDiGxWn8RBBgBK+xRZ9Yez49MpOquApP/hdUsaPRQhrmVuFuX0/Y3SinsYn+ghf
SjnksE4+yWAEvvI3RSsYyzm2akHgfc3zkuK1sYEUdsE7p4X+kNjphVovFdSai+mwaxyKfHZx5rwP
ZHvse2v4lofrxWoP+2PZ4ohQX0oKEkEuRBYJBSmhINNQjJ5dL6Tt+u80phHdXBzNZgwesn683fhz
GYWEjCHSQ/LVCJFkwKIKboNSqDYiXL9oCClt+OyzZ3NvQ4u+Fdv5t/XNuxcUM9xcsjJkoM57+4yA
Wh8OQbXZPgkmbJePseHlXOPjQNdAu4F+KkXY5/nYTI0svzkk0E4NdbexaUMkgJTHABg04ufccQqI
U5Bi+a8yAa7RIA8LOGmQuDQMsmxqie1DWIKszuCaaYRA0T7yGtsRvM/e89/PB5jNqHQE+aDvHQ3t
ieEAyxEVM/u7l8DmN4LXcGVybzf8hzkWDLAmMYaLMshZykprIUfOi9hcC4sjrj7GRf3dHkFgRNFI
LQyDU803dTDhG86OxNUbIkSECBqGAb4hDcsJWUN6UCU3tMeLqJYE0ocqlS6iCXkDr/8Ax2leGc4K
zwUw5soLiN2G8QUDkquTWk5Zp5NDzTjj2fL+4FjT2ehZyx75LHweTc1qh13MvFR9NXyza6akqN/5
+3Zc2VAIuKFWazkEwSNcDiQYoR4Qzr6Youydt072ZQgUet4Hy/e6gHUZVj3kV59IwsR31rM1rRpw
huZ4kfv+ZyDj6GKqMWFxR3gyiA92fBo7rt0wK84hWJ7J6kRCBeAN+IYLD92jYaNc5lvguQftTg8t
zOHrUx8PnOjYeEehzlUSQhYuxTB+TBTNcQ4/WytVoCjl7LzNfRrpREKBCGEjeOtkfd6gsqw1dMCR
A8P78AR9qJeyC4akCz5AyXyv3ayx4VcjXtJjENoFJ/4d4jz8hMovfymjZNcSWeSMTPw/qSzoN1nQ
TAM0YdcZJY55H3GQUVT/50mkBLag/KoF/RA5FsmgxV7ccwX59ClPNZ2pMXB3YXCD6g2StlxKcta+
qrT/yx7+P9/6FC8I1y45hAU0AgE+QiGjcr3XwFN9LsDVe80A5RuuGaCpDHT5AEly+5U0WVKs/0Lp
qB36WZ3zy3U5T9tIjsU4tmbEOaI32EeYlQ5PhAGt3lTURu/NuMUcLwxgC5yqYBIICIc8fdkvlDfs
hEoQFq5hNfUDIzSYAkxmX7+BzvM+XMvGC3kYEddr689/RcSH4zbT8wXkrdN7ABhAaL2rY4+0EiIz
RURSGigVMmoLjvkiz+ASbx81VrVpXXs7uKmz4S7Op++6fLkI2srpkEug6YEnjKgA+TUHlvIUX6Q3
nEm8F79C6Nvq2TEfMF3fL1+BFDDL3R2i0sRWeQ4btA47M3dbORlZ3oLRNa2UzFHWGrIKE7DUKE+X
31eauLHSZKyjRg1ZEecdnb7kLxMZDAv7potjHceckkgUZmYelHS1Es9J9jczwpDcT0BF2oPOwsgR
Lq8/M8HKFLazAzFQxBFjS0XQNIohZh797etP9eXS5pdbcrL8NseuM/xDKpPsrvwG9biSVzBOhiSu
r8s4L124So84TbDulNgtWT6aSE3EtxOGTOEY/Xjjwl7cpcDMQ4mmPYa2T5ebWy9NMmcbNZd2KUXO
6zloYmTzQnrgTbIp9vCv5uT7xJz04vF5MOJa0KcL/hVaEnJGoZDj7Xirpn9Bn8ILEUVIaXEbA5Y/
AYDq6hCnJAPHeL5QcmHSIcQUxhXnwQ4uZIsQkGQyuXFrCmHcuPE60e0rZpyYelaWG5mLNOZQ3OY3
bqFu0bOtJcaFB6QCJMNAgb8s9wkxxPF4iCKTTxPhhNd3j625OqS+VP48rXEACsO2p6msccmiMJMe
1fBUhHPQQUIuf1Po5L/4Mv5ydSfgQZ0PUbMFxZEIWYy/RBDPEUEwPKNQoU6t2updNu6uF+yV8vmr
4PgaErXp5NMNRfWOc6IPVCi5qsQQsHr43ilg2sQ0ogUQm04gKywDenu4NjK1bnA9EacutQYMG1bq
C49XVedCEO1FJJKWSF2GsU6SVabNtED5fxrlpgW7ld7dwkdJBxpQKNUYw6L6LGcmY6o/WUdhUfRu
O3R7WQNtZHAba90+eeMof3kJ/nIPT47ycKzCoxXPkcl39eqIaQieJvTBxSH8LJW8nu7frn+MfGXf
rZUn0p/ARXH5tPr6vPoQrNO7N1bgS88YYktIXnQQ+vjuPH2JgbWGFF7HjvOCvRNpuTguhYskCFaI
Rn2SE4ipKaCeoJtPmt78LUL7D/HmbabKi20TL2zkMDrA7u/UINctnbbhNANTZiSp65IQXJwQKXEN
Ew4Gp0b6YkvBb6ZVZRoUWO/n0H43H4Tq8vOM1NOCX8cIJbfwo9hSYxx/dqp/rbub1j3epETPGMpR
ikFrg7YTU2YzlqOcaFKqIkAIZY7lx/huiN0rpbOrOMLOwoQPqGoypoJ0WzPJh/UEFLywL2tHU/iX
+lHVJ6JYCFRjYsKj5/FOC1FAgJF4j2vSL1hccxnNKAXV65R5m6ppKsfTDQd7V9/zURL49mmf3JWN
tU3+CLLi4xJw1JQOxplsKHR+yl5AUGo6YQCks26CTmbZydchpfxn1C/q7IxL6V/evY/DEkyJ2eij
mRpc1h8hrEyZy3dpcSEIXE/G5EjR3KTr4Z/RhAmeQ1P0t4MXLtPLwbu3qmSUsOmdGGteR6ugaqpJ
3X/3aXjZT1StmBfXCZ2D3wZwh9Hjg6Y0HgQOnC9lO6u3pp4osQwriD0UyWTaMRqhBLONVtTVTsNa
tgMKf7uh1x0EZvNzen4SqD+qWKLyQeMTHQCa6YVwdGVJ0dtyN+MqwrdsKV7cbqMQXSlgKHZip7UP
GaxDc8Cx607jitFNaLHynXuJoU22N9ilYqSKgsk7PNEZ4T1NKxoftJc2ScJCYyahLgwkvSO81xpU
Bqs9kM4D0ywk1udpV8V/9iPqE4hcGdGzdGzMnvVjM6ClhSeSFHLMQxgjyDimqLDflESvKTHAyLa7
Ppl2H+r0ALIkBRNOmnucsIxVcHwJNvrVkGId5rFegilUiMBwvyUYadJir4fLFcj3zA0PiESy1kER
ksxn03S0v+VWV/4+ZXV2NYcAXFNHh9gl9B+v73YveAuR66w0WcrjCOeik4LAyqfdXLl2eJfG9YNc
gvvRf2/0UXKi7i2gO4bLQkWM4bTiXJjvGZI6RmhRg/4ZjD45jtfJOLKoOIMw0xWnTzlQHQe2i3Ga
Fn1bHM6y3tnrdZJYXw5v4iK8nbpgaGgn7zT+g4S/YKhBeM5pwFc+jXFiMa407nPNDmYTHaPXoi5t
mvQfqsd6kp/mHUUCORA4CVdnhjYM8o/K7Jv5PbhO2o28Lfna5A2b6vZJ4JEYlvLaFTtBh6t4KhTd
9zqg0l10PVGmyHJ7gusx1VScgFFuDVzIJp2zdQoSOp5ji/jG8OClY/XJdz45tvIui9hRA8/wLGb4
onbCSM+EdTG1iFD2eMxf5PmB0O+jXUHV4zlVoFIBhYCiMSY8vsyZn/mX3VBdvrHSXmgafWQGmH+G
JPMwAX96rrpB424IfJoPfQshiUWgwFTts2Oxvht9QFqaWnhv573bm85cbnvr6F5hPpCdzRk6SS5e
XIreqNpHJqaMx3XyOtn8DszQPBg9gLAAG9zUDIQD/7Dax4LBjOFe/1YvuPORGkq97/EGkd4WnfQi
LvbRQRWlNlA/hbTeHwpqecRuzu6PfD7TsLdZIBoyDRXIaLp0WKTafqvJv80SuGxMrg0zh1Iv5Eu/
fokvtUs4B0KKpJ6GJPnM2zKz2Mw4nm+Fkyjj1FCqTeQd3TnFFJ4OF1r3eqs14ZO9IcKvK1NOq7+j
2Hr75H12XbybNgTX0COKj/v3jLRZ74rJaqLqk27d33IYXG3oUCj1uZ3Q5NWKy7CG/78XH1FHkt4p
0WRUEfwXDOdTpgsjLeo/P9QOAt5k/Mt/aUHyLIlidy2y2yKOf/QrYKaMODCkYiqgMnACH20E4s/Y
AcGyuiiA32TLn3ZAQTN7SEePDK3HXvAVKrEVk3hiHkCiyYCAA82uc0RXAzu627E8O4gz/8tHrq/g
YFhPH0ofxQb/9F3DAYF5d27xkseQItj8+p4aFlJMQ9i6lmTUcJaFx28iNnv4OQVB+zHYNee9DdHd
fUS23ga0AKFP2jtzYUzsDQEGF86TTcCad0MYHbfAhIPbMfc28oFv7RoPMxSxX9ICgKPo5G8dM53f
QnSMvY19IsaGnMURvR1zeOBaKdZ6MhJkrpN6nPsBr9wqy4jg85w7Ntsa6LYnu7SZQKlzIdVGLGhc
5/qMDYK8bQ76kSZuXjCUjhwgUkPxtBNAFSnd0DO5iC3RpFk4HDF8pDoULSgBGYHsF9wZljqmkoiC
W0ZKNsS/84iaEd8ugNAtRtxn/oL0wOVqpFLXzLPUPBoR/Ozwl0QZpYvZrM1aCxuEonbP2HfOGN8X
DWYzRYd4Dlxv/nejUm/LuFteseBeIIVwn3Lh4tpHwYBdSsvyLHBvRhRBOoKM5PIYzVuO5vCqt5bv
k4BxY4CQOggjt0x/X5EjvccXPe/c8tpYGJgMQC91rPfpOMY3JS5fJAPs+rO+Zv4cuaDn6YE6TPW/
ySiM2Gqv1LtpnU2rBv81zzFdoWBEK5rFOCmRZUZYG8g/s1FNJG+C1PVLiIHUN5EDIFf667eqrL/l
OAIA2VBEIduqB2qr+SgLQxvfgCKXmWDOv80lAvKmAvWOagq7orQOKCe5vSkfFab+bj+E9U/jzQwd
ct5dLE13i7tlj9xm+Vc0RP9gjgTZrmE82TcP0Q5nijwRUh/O0a2Tjb/bQ/+96SADDl1zlszTxbQt
n8OJhRh2lPeNB3E2YraSzxj1dNjnUWMwebfLY4O9xeH4tUckt/csBiNGFtvzCjBsbDHpOeCvYexa
3ILV1Qw8DS9nJfahPDOKEjn4GBODgX7bLpjmTAnDRPUTbj21133FGmks/fya5fRmLNMe7P/Cy7kd
tpWjsMWnEFHfaGMeBI6tcI1eNWRqM0FtStaBvUxMcGLUm30gv4lD75J2ULdYQDGS98fsAHV/nT9F
PbPBNGcK6rnrT2+XIq2LWHEHkAS7risXVFJOBzl/gAVkeVUcvPgO+hUC6l2OmnUsF2xMj7gbzIft
92KDTIAB4F2/pj5Zl3pqXZZepiWWBGS78MX8JcyYN2w/udXId6c8oeaatn12BI13HV6DZsan3nIR
i5hNtvAbUZdq6b7qDlsAqgCs4vmZzp/iW6y0m0urYIBkL5gfECqSXhaBjUFjxw9bDSV4xwaxt4FP
bsODdgXJm7eKgn0+cglEbpIZQF5t4ef+mReXP2So23MIXXjZdvxhI4a/rZPh+NElEGXfuTIDmpGg
i84Qilj0xiZ/CpVpL+VUj1B0Ufn5p/5ddRPMkZVsx09gSBfeQpEXiMQFN71YYe/BTVchq9Jdh6g6
SOVg2CWPzFiYQqWVxaCMId9m0Z4m3NCyoQ9BxwAKChM9NIXTL6foFJb4s8RDo2H/JxOymzs/BdL2
A8xZFBGGk8ncQjB02kIuMLRaiHzGbxBs+9ErRbxDyKULtjPoSQBIsLwAly6t4aGedryNyccuDjFh
xYyVOkpU2Q5YUhZiuieylHA9bMHoNt42KHzGTNS3hEdHXQ3hivHYyUFrVTXO/86yGuGJ8a8pZl5e
+cqKk2ijmGwi2Ca95Eya1kgco7BOMVENrUhmsjAowx71KjBfimxAdZc7MJdlM3277npWspprdhzb
ZkIkq8oTmlFd+IWF4cfK2uV6GIoUPfxmbDO0bKTqFchVz8mnpcBTDDTGO5Q3zdS+7weUcAcehAOB
kp17wlOxhhEk2s3ra/sZ9+T0Gk+Q9DrPvfYYB+udfLqlC5HyntV2bSZgPsYECR0dhmP2DHMIyr3g
FNTl11I7iOAgPNW4+tCLG4dE5oVFtt5LRi0UqsiUHoOp7d8CIVjNBz6Hvk/EzGalMJI3JAMTwxb0
gGTwEsM7bb7XtMS44kCA0lTb8wb8zoBD0KtZBUgqOeQmrAyqXGHB4jGgOREjfQyNHwaA5hASHk4q
UhTAoDJSsK+s2g1eoewHoJh1s+/bdjQE24kWSG2k8qok36HgB4RRGjs0IKgIb+Pdz+RCegwIN9hg
RApG9Pe0jpyoI6aB8JGPprtpQKnw7dbCxuGE5Kndvd5LqV4C27laE4zR6SA0IIAAIQ6fEPDXV8Zp
mDL7Cp/lBvQyIis/m2Dk/LY/tO5jjrBk03ZKwdMPDEZ9tj/ZZ0YexCpfFZSFoEhFm0pgMfjZEYBK
Ed6ivTIwjhGwKzcoKbH1pccw72TJ5Ah+nWZfelJmzMAIvBnjr9qtYJaSzSARkqMNB9N69ljpesIW
BlzyCFdqDbw9ejV4zK/Qhvn6YNPosjASeNZFW91Q91ncbndKBJ4L0AwmTLmT3ftjP8sD5L3InopG
6wvqDsPxkSolYOXii6YkEjABEzSinNU5rx4Izfn0SFYCjS3y8VtowyFkDxCb25i7BvZFnR0+uMAY
zXwnQOdtyc2zECR9MxTdfDe2JlzYT9ZaFy9RMjvbdleE8rknlX0AgGqRXKTyW4RKYlf0Y9BUcGyA
CiQ3P4hjB1YcE2/tTcJgpLkzfWtId0UPiSMbcojq4fVVaDQgp48B3WgkMj8ySP/kYi06/Q3tP0Nk
0GzxDkzOUQgzXcFNkiQrHROU1GS49eC+Cm2Se64sD2ws4PXWFL0LE1ynmvdZPaIcCdwRK5XaoXzO
+enXL9sAps8vO8BJE1AMk+KTebg1VANClZVYQ1QixmEznb81AwzhHtak+DEzINCj8xbriqoD42S2
qEiASu8BEVAspB1lvzGn7v0EDumIdoXxU/j/KDuz5ratbAv/oYsqEDNeNc+yFNtx8sJy5DZIAARI
zMCvv986bKVNUkUmdX0d2W3LIHBwzt5rrwGJbMryE+46sOsObgsVi2HAxBtDWyk1ly3PJuRLpr6q
MQn0JrSWNcdKA4mun3P24XSbDvQHlbqaqabTEX9QE4kqsPimDiqnAV8H6qlQwktc4frLiQQOl5HJ
iRLr4zUJFxdDUkLLZvu5AFYV98mSPfnpXc1vUodgFb55nbSAsuCF/o515HWflzj6aHIHWqEscYhK
IaJh+J9rthBG5l0PsVmwBbSZEHtiF1nj8ed7YMSod4iiC38RzGih9++111DV03pJ4byVUsYsS9TM
XkhfLUgF4ZWOUFFkNNsQX0AZzIbZKX9S4zTMDiJmpuIujAyaI69uMawyYWpMrKVCi2ps6wI9ORrc
qZm+T6ITSuzYorMB++07+gDRA2hAXv8ObkdgBv39RglLOinlbJK62ERgOXH8PhzoHHQffJw3HKgf
/PeAOIMRd+2v+uwhmc+fymn1bMbccpKdUybDPBOReTEvrqBDX+Fggx8f4hZhNxrs1S2jDwiRETnB
4jvYG9BqkTyxMNF2Lw8M8XK75Xjm4oCi7V96RKlzUuR8py0SAsGI+y8udSYvLbw+H3b/7kGczrG7
KHHrfTLWuBz8wvBkAhLnybUVWS+q2eQSLbQec4+rrGBuV9P9PJQjbbPXYRywYqsaORhA+EXWiXya
WLsCfdCwysz8abV7STwAsIwSmslmuYEnrep0Is69bqlb4u6LdPvaaUWp9Kz8TXEIU0V8ggRr0FGE
LUMU/CSnY+mYkhWdEtIWl3mN9AFb6c3spwg1+EIaYey4IqpgExrNiOYDIdpolTriUWvOdHyJfFC5
s0TI3AMZZfwBSWj3jnJUN8t81jCGZsSn9E1vhTyHA1VDTxV70iXKh0awuTlxcKPlnUaglep9Jm0L
nhiuaPfiw8l5uIA90eHrIpm0ck+OX/AHcCmAXqiIQBy4uOw9EdRk+Uk8uCE5cYjF5dYDbHvH8fRq
PDwmjkGUheTBY5zDhitO5cQElumdKL2mUuH8V/34768LG00UJ2r03Hi2R+dNAR7yZNKZgrZXRyEh
DNeC0Gw2Bdmu610zr1bOuJIJ5fsIRbRZMelkunG6UDROK3uvDDsgt8yIog/uVwq9Hvr9GGAcyg4t
ZN4LXsVygfR521ecatoEpRoTY0g1v3SbRgaDQ4Vh7yQDibC0cmJYmbyXCkNkSkfNwXuoXrAWqLBQ
6jJnxczhslxL9CCPIjw4xOTZVpAgwpvPfbR609Ewq+cXVbt51qmA8+WV7EZ8q3hpnPmdaOAFYLyG
RxW7s2a21nz1VkFINrslgWHGMfrEI1S1cnCrQjWxwMZydth9F9JNu1g3cQviDR+Ekv8CX6LhRR7m
ukUmkxAu9d+ONQgn36lgUYINGcQq1YXqQ0JGZscv7oDRTCAB2mE/CsDi4wh5zO7FFWGVZWGbF0/G
AFtvqnKP7A6IAwYisDwJaLyuiZvBHx++CuH2aJ57VpYOMYHzMhEQfwZFow2KC70NMpNddp/6rr5Q
fSIuogZHfWb9sWzSq2zlXE985Hrh3c+n8qYM/1RbI4P2YgFbVh/1tJbt8BXnowK9sBuFrieix+5H
tdISH/vYAnKlvRO9Q04I0khLx2pLp8OEqIdIgEThxUxDRmoqppETC9OcTKh/TjcdH14XY2Kf8KkI
+ua+MXtV86ri9rF60vrQbFGJxUGBrd9yztQTKg5iLhsGIBFOV2LOewkdVLl4nq3j22Hl3ipcUQ4Y
x5fGR9cFY2Mmiy1yh/Bc2r1fbuUPS2eK4/ssRKfINYnxK2q7gYAbpA20dmrUlVijYaGo1OKeRImr
rI0fOrlPT5A+vC65kNik79LNRO7udXUtpFEPt/UnbdXK9zRlmAAERgBsIGJ2wXGiCzAeKTpLeJAS
IKuQ0lsv1sDp+vCA7KJ0WeaUkc49jGWM9P0XUK6yEbOkGG0yF4KBEjev3hi/qJ+HioZIlv4Q/8Az
9vlb87oELehEuEEKBgMGkwYFahhmka3KYQAmT1bZZ0xR78Ur8uRkKlYyOAoqACmdRnSFI5V6MjEt
B/tjoEKFhTkCzh0enBHWHMS26qlf1py31Z202DoeVGcYhil6UpXLKjY7WgC3YGME2GSUArdSG62I
zhjIqVioMvp/9asd2TEVeZ/4AhKYo5sJSQoGgiqPFHqjpPIhug0dPiasgkPKKA4TWvhh+OyOwX21
fjSgAbE0IaM9+MmX8xmAbuDxb9R0ZyeWspbqzhZMrcoxiuWEShJn33SgaXLgaytZPY1rl5zu4WWx
Xty7znSrvSwjcD6N/E+YQH+S+ItK7kuC3fq6XN0xcn+WHpHIyhOv12GJxDU52HbMqDfxNAv2QLgp
qew1Xv9rs4zFOJOlp/IYRLZH/HqmgEScsK8iTRp58MKaRQ8x7iJIrqNx+F7XgCVeOXu0V8tbdeZd
1b/Idk9P4PhNPDzyZ45PTx6HsLk83r69rnxyKft7p4MYTAJPHTLTUWA3dDhlR6uekzmhyFaezQdh
HWnJK96JVUQHjG3zBIA+cVDTnIdt/BIvvWu1KkoTUrmnxkc1rvZh89oU7M8gkaItqvLGTPRTMsav
Rl8L7SjKo1vOlN/kqFbOsfMIxUtdcl7igJwhTVRmijEeAyGQnc2ER5/G7cbAUKR/Ng/LP73cTMjq
3npD2MdegOklSRv7w3fm237mOgPPdp3j+Bkim45WjD9kMcFwG/vwgumQ00bXfQaAJmQrMylUGmYU
0gtVmpIp4TRZbbyzZD7Zlz1FywU05+K8yPFTZjKIWzh+rMN3MzBzPe4s5qeoqEF0ZGu4/ZVnmG+A
mPjhPkrAiiasZCfpmEfPOwrdqN/ceCW65IrpaRL2z54zROdRzMpi/oJi24KAm3hsP2SQMTNF33O+
jeRzgLFVv0jjbntY55YEFUVzJSbYOCV7XlVh8kag2EIAB+57UdfwkR2MaglMYxo0EQkJJCJuHL/N
rlM6aQr5bA4tFb/munGQVS0QP8LEJFxsYrpmkJ25TKFnSHjsBt3iym2Xd04TP0mwhs93kxd3qxQf
qWiDA4hMlbueqxe5MI1lAL9kMl5uBucprBnbbuEgC4VOWgLPFSAj5bB6i/wOF/bWBuxkFGe0LMyc
0KAWRBjyEdE01ZcuGqKzsGdCGW7IJOtI2IAzwwyoTunRCkbXNW/JDVwH+7xMijcB3yaHzPKSz+s2
lk6XVGEOUw2N7JmCaNfMAauJ1dKpjDbhwX1pEKs1L9MKRZK1ZgaJAXJ60fWMGd1Wnrm8+GGuk6NA
2TkpyimkFU9hVItP8TPtIEN0Ftd3fFtwDspbtgXc/j16FNtTBbN7HFs1CXCtU8VPcmPQG9WjApGF
qUFFQGR0FBmWJYeGCNnqjlHBvSZT8urPh5fKcy/1VPOh/R1DKNgHntFc2S0RymwL3SJH/QkQQL2p
AUPn48I+pX8d/xwHVgcUhzPcneD/hqoQg/3trVnh0Ox33oM085wD8LfFGBIXvIT1YOx0AxS5qjog
uV1GDts0cklR02sMPfTRGMlCOeAgzDL+H8sRscSN8aeLnrW08cuPNNSl/8FxlQEtJ7K9gD+gTrcb
KRrmW42tPrfaG7U5AorTDU/vtITnEMqRkCJAy4guHmRrtldLucNQWtVGBCs+dNTTwqGt0LRHiV96
iO+M26xC5w5aH7lciIcAXANGIay9DK0p8s2MxQK5CoczNQF6egIgNJAhIuJNyL1y4kXFUoBL1fON
pC87/hgPvKX4HKRIoBJxASBmsfnEvxRh6apqxiiB+8V2iSSAOUW+qD4VPsJlPTU5qGoXVpVShcQ2
g8YZNQi/J70VEhOkaTZnG+0/U7hIW/M6+RbN51/E11QeaT3RIVk8fYcorDXNKn5KkpzI98YAeFIZ
UH5yjuGTQkvOXryYot8QcH8zOgK8XajDkAVyQCoHU6ELsoST+inL5XDew8OjSlPXpAOtwHNewawC
AVBzPVu9f174y4dwDVtEwFiHXuP4jfygPvEi2nu4hOoRsRbbfa9DO3Q3XdLZn8RyEn1DjjXJ4BDy
hlmTBpm0RYJvlApW9uNPHcOMos/rJS2K1V0o/lxPXwMEN2Qr0xCnqsxC5g1HG338ij/oZbniGFU2
0YWkkB7MOPDastLRwzAjQ5aIQkqmRU6zunXm/nmPr7oKFjUL9Zqhlp6eRy4cWzqPkDA4BLXyzoQi
sQEXjxiDKHY6W0dAfyhgUusPvZERxl6ZCO2YlqpKFGlbVgGMlImPYMZcZt5nhPdX2j30xhpOO/Xx
8Q97IL5jnf/6YZ29xt2ym9WiykcPYAhdpvYjZNyqxpIYAQU4c6TkD7W3tUUtEZfdsxs0MOeZ2jOm
klOaYf3RHllRercuB8Oo9XIASkpwSAygLQLdDPgAdHm6ovzoMxAGjjAAMx/e1H2ORdVR7i42IVsu
HaYSjdSVa9fpe7oSlpw6dOWCYx9zvYUcmFeTDR4p2KufeOUGQqgkUjKQ4RC4KIThlWjcYzERlguk
BrcyrtfQa5JM+PiD+KDWEz8EYycbANmPw73zb/JYyUM6ax4lVhB/KCqah7JMKmwuUcXO+VQ6GaBF
S2OqvaNOxQjgf4Oey0HDGIPjP1X1A5Yn57J3My3hi6IsRJjDZDGbBtGKEt315AZHVfhDQx+N5fqp
uDaF/8CEyPorUjyXthD5MAk/nZLlVdrWD5Vzqikwy2y30vVtTg54ps7MZ9vdOzWxcuHcdLKNsbw0
1MJM4RdsEYKKTCwnz0BGAYK+7Xz87njW49yZPSRLqDNcpBlWcFxO/vhdrjTz/6yH4I/jD+mQLzPj
MmOV49CIKVL28OgiHBkrdFPzqN4l6UTrIuu7HAj7kc8gsMx94vHupOlzUOXnq0WHBzdAPgMNoQqx
lVySuHGjMU0/NrTscNCs7F6YZj/3HtiULsMsvsb5H/kYqJ1ItPgLE3w7Ax8pYLnj32PPwx8a16hr
VlP5D87zg0kGLS5Wu8alkhdjfzFaub3Jm8CbHqRplpeXijFBjV6y+qwxdTDAtIyoWCImGmLf2iX9
ASffnWbA2Zri17i28tLYC3a+xfzcHa0//ab93e6oXCKn+KSpfS/vQ84xCVm8Ba+cdnq9corWOm24
4Qgk3VtnhKdCbncwSAas1Af/5Vifynq+qSZ/ZfRZ/Vy8xCXYZFkyeVljYiBrMpUnylXkoLSzFXlG
cCCzkL1MgifjLYvv49ZBgJGwpqbWiN5ISPKczZ1nq0xIpasdX30H6oEZTwWoKmINArKiDd29+K5w
XYI8wuwh6hvA+0mGwpBjibeRZ6Gc5e3MkDYZCFEIGxE0x4ohNG8YbcI3kAlhuPJeCmtzVdBEHL/C
UKfF/u2lYcUEgNlejFPd7hWiDiJmpk36x8iH0oxrBfbHpqqdKOk0FStW1V/5qodyz1is4+Fjt3mn
81UlnIDLaGLn4wgSh6Wu0W9i02+8HE3Yc2hN96qAeZcMT4t5gB6IHowgF+xJSLYD/gICFtdbCBYa
5M9CF4Pij83Kl6gTgTWbnQ5geX7obNpsstvazb/I0U/u0WyeEGbgIofuvdSXcpfR2+bltCASZ9sQ
NSlQZQAqtKEkywrXYgjlPRVsttXiSq0hroAqVePbQcFf1SddF0zo7ME99zk6QqgmzHj29iTLnTcp
/NjpUaefwB/CQq48D/kh9clZ7cOx1YxY/Cs/bS/zbINNFg5jhJ4C2WOvEXCUCJUzKYvIjL/pj9fM
Hw1iz18z0gNmwO/CP01TDKWDLUztB7lreCABI2lP0+DNHDQOp4c4V0JNjd05VbveaokWorH5Jggx
3cCurVRYuJ7900ryq1nd3Gg4aVB8MNaJBGYp1VO6IJklGCP3k65eB8m+erUQFkLVBEWTmezuwg0d
xHHrgbkdWBulEPYUaDGteQOTFktlamvJMjSXNyFQHMDt9Oc4b4xmKZpRxzPNlTH5ctFeoUy4FQDb
Y0Dk4Tsvv8htnbS4WXnWZeClWCnR9tA72Gp1GFcqt15Go3KgSUinVklYz+fQzigRR3BW3ues5zZv
8upttJ0fXaWVFTykAZbWq+CViccWJj15bz7adkLSMTzkfYw9qIp3703aWxn7YjM9qmU15ZXYq0yu
TWeu+ZPNtt+wYzIjFHMmIRAkmxWvXtmjLOU4rOCs8wpVsfVzyqYTPIIPgHzazsDzkUR4cM72Bf2F
5eVLas/pk8Shqtc1cgIPQRoAHN6j/5CVq87caMlwk0ZTNYOoYUbLbwMJ4Go7FacMJs0/vPtmBpjE
IVmFhKSaZm/yUYQrdzGrRt+ovfR2agHJE0U3T3BmGHibs6Fd/e5xcLzzf8vZ+NPKp6+LYvMfD9WH
idHzcSfu4vROc3gpXOWqprmIktKRSDyv8vlt1ruPouEc39N97R/7n0KGLqquQ7aZvf0lbReLWdGM
9ifhFzVUpLCCmkF+KDwILFdSUEKszP/KmmVyZudMulHvZXTpdgSGg+DDnlEMJE27uUhGu6TR58Gg
LAONpALPWtlZQRmz23X5V79uJgiBsbgQKX+iFMMKcIMcRG+5eMkqUDpYc5uLjBmraAvUMP11v7Cf
2VCUOzdnH6pq97Zfrn8mYdpdlvzJs6wF8MtM657Ov7oOPaScncIRnzSVi/JpNiIf1fhiQocJiGmq
9u34vfxgqYasT5wf45kLVrcfLqRk1oU11N2jXlkF+Xg2DXHMfcV6LmnZHJlyZ/AxFYgih3rji7GE
n4F5nvG9hW1cwZw+cV2zw4cMD5yKCOtgYAqcOvfe8YbJdVp2pBHS81KhgcG6fqrpCvBCKpWEJC7l
UNs8gCxFudAvruM6Ly/dxTy46RPM1D2Cvy/qmidDnNs5k636nI0Du08/ql9xSkjxGxTcvvHRhbSI
ZfQKRDEBW0ZeLfaanYE8ejOOlDUwqBchSiDO8I9KhUC4YQQcYwIHtTK5qFcIS5Cn/LQLkIDaZo31
EdFgXrRZP5kIR7sGAZGomohULGTIprxMexwWDbqZ9dP3vuQKjefS1AhY7tBGgLzR2sOLKgPwXjhW
pK7Z489ovs4fMq/kfKCxFe3SjalDlDwSZvTL5AnUA1BpMieK09RdMUW78RadSre/TFMfSoM8Fo3p
VOQW/VlgV3OEShyAYQW4mgxIqUjogpfe6g0Zoa7JiVvDh37gYqwp+TNlxmT5NK4Qm6YKgD8MWdop
cWgENwAho1v7GW5A0K2QiiTs/fpu6tpv86xLz1Bp1peVlZMlbcNMnYLpIvX4FhPOMqnvoNpL+Hfx
PoU3qIjmPoeql67hFOGvdHZ8wRmO286mgkkwXD+KllkIb8AYgP5Sh4ejlUdFTP6faanfLU6YWqkC
V5suh5OkI8PSGT7LtUCuGkKOspY5AIkxyHnx0FEUEuSkBX2tJlnSHcToUkxNRuUrO3+LyFTVbl3k
neEHAKubHRTWgEhu+i8Rlz8nBCPHP+Ah93T3A+5zwQCba1biNNuqmwlMFCZh+BDqj2BOqWT3cFE1
/L2Krj3J8GCrHe61UG4N6VVeCuKtGxh8VlO8TdR5F1oDhs9MEdedPO0PrIyQY/sBm30gEMKb7fub
FsEMmGq9Hj+JzWm6WwtpCAR8AR9iMomdM/rupVsNV0rqKHEnk4jD7rPLCgxPf8+0jCiHS18uHOGt
jzSn85ffxD+Vc6Y4H2UC2CQqQkImfNeex3nKXKO4DqLv4+KLGl3RfUQhlnRbCuIkErXbf1BJrnYL
UsOlEG/N5mSMf9oG8XDD5m5APIvgECN/pTzc3ReL3F5n0xBtngRsi4srgroY60oPqFlKSrHSNPU9
40XkWeRAj8YMnKmFRtxyHzu+vA6nDFCAIHpwJrNtQ6/YQ1WndhPEKyektECWK4AI2fujeibtqR07
OYaJ7Az2EqpF3F569YwcU54VlfUwn126ecWRExJ2AEAGNYS3EKUm400VIXZNPd5zzQKf1QqpJVIr
pKxJ4UCdOGwyl57HXxnUighzLX5ROrELSwDxD/QwB50luoZZGIZu7EYB3kh7tZS7nnUzdI65adzl
FqDlKD638Ja+AhmzuQnoUANqdUN02UqS+1zWfdH4E3PZmwBnM9b/TVzbLw3RvafZLofTbZenG0gA
EUMtQUO2u2Bcr3dWpEm6hqUVhcOXOuy+ya5Fr4rnU9nIrT3BIbdEaiUjDC+sv9bB73Ue/5ApmPH8
1caQ6W4yEz83mItnEGa9Naz7nmNvqYeEMXm2QavZD9/LlkpHO6DahzqCqw6KYuwb6F5E5bQn5o5J
Of3sPc7KscBnv3jRY1S3ppNMsHTlo6QTAVSQp3otccVcolxdLBasCqHc8YVsFurOQcD9whWcSZm4
C3yxe7/SOXPGdTJgJeWC3aawOykZEUg6Z4ts82K6iQxgGvZxVnCuQSe5i6iBxAiMNioW9O7lLQpX
Bv4qnDgXJOOPlnwQg/EqyA+uCcmgN2UN253qyYsBPsEM0EkRM0y3rGjWzFeBAVkw29DJMmwQ+mu2
FmpFd90i5kQM5DrWV3X1HSEY3FXvLHWAXDpY47KXU0cmAZvoqlUTX+TEAhsajAUZ7Axs9mbqxu8C
D40dDX9K8kQjxPEo6DEwV89p9xxL7JCn43IO9zNQo4B4CBgYLjQjs6/8cu661rIaqDGKV+0bXp1/
Vq9kKOUQLdTDRWR74dz6JYFFbliTImShmhIGLPBIUrLTZKzDVomrgd9AWhmzX9/Z778n5NV967fJ
k9HCmyFpB54K6UnxcZJI2hGHvUEL6eEEaDM4BIOpz2dz/z52gxtjX6iYX3V2CbpJYFzjiqCqnkjc
11k6ovpk1EIsltjhVmL/PL6a2StYrrvLmfEvZhNe7DLyQpa1t5wrdzHamyFFRVIzYJ9TP8rVsKZ7
xv2GCjpwR2ac9W2FJqvOiSmHZIYDyIRqy9XUHZ4+DPHkKlvDGGgpz0q3fJs2zCm0kRheqbJiauxK
LnrHxd9gRtewxne15h+CJM4gP9I4T1OorYtZtbZvogpncjtt2nuTae8FRukMMo3xU62MW9oqsoKx
6Ivm4qcThYhGy8w98fn0rqKAElWTktqmYStXKIDLkOZMieVJRuWZRBSczEo5RtbtN69GWZ8BTfTV
/I9FuIou1tbiE3LehusC/jWGq4gjQLnnxBbbPptxNsYepVzEcJCZptezb1d5D+JRZsm58reyYPoe
YpFStbj1m9LVrWk0IIN9yQKqvqzgTRT24Kk2T0pt/EyYpWCJWmTGPbpz1drgiTlbYRWxn2QhfkF2
nuHuXMojtcQIwmXIRSeCC3RvExhu+bDGEz7ilKM3rlL+kX4FQDTSPRRwMQR1JjnGB9mcKbHAeHwc
vmxFzBzEqDcQebvd6jer6Ouz/6twIIoGRj0PnqcWYglBRRalzGlPMK0OfRxcFmMAzYrZvEtptrcY
XcQeg7WICaADisS8lySf8i2zF69Zbf+mcLUsY4YOv1GBHRylVs65zgjQSGcYEYu7rlQ/EfxpYF5l
5SFM3kyowFne45UM/gNqDqXQgFqqycXftuksjFQDVXNOQIM7m79kMIeMZQ/DbD0dZKBfBHKVGFMp
cNCwWkzcQTLeeEXNjsxMpaEAYSxs5wLgu5eNH74EM+t36Vt1mk293gj3vnYpmBkXa1OV/bc4haf1
xAcRwTCdKbqg2RKyw4B4/76mY981ueUqChPSEoINo2M03HOgGeNoHfBoRbCLlvijKaFt3b1UzP3T
iP6dwcLxfQe26uG+47sEYXE9yEG5qN19p6tsZyDzb0sOlxMKsxmeLrbP/MyPZKYv+Hn7o85vIvcz
P/PDXulnj8a4+21gG/2TP1jmGP1gPvC/n/klv8/Pv36hP1PhBp7Dz9b33/7MP8EXf/9D/CG+/68/
R9+3vwFepe+GsVPmQA0emHBdsBy5IP1sfjBKkDqB//Brfq7R8lKUJvrhtfqlvlhe8LXh+a8ocSE3
3fDNIgSSaXqVX/Fdmanz17bfnq8X1kXxvP09/vr2G/JLvuZnb04H1n/W920flZksOL01hBQhEx6+
khb8jEc7ukYxwBdJ9b8fdUW3el3WCOket1+k9mcv/ouv+VHkF7PpPPwpnZJtzc/4m/w5fpefQ6pz
vh70ywowi1/TTPEL6Fl88fcPNpazNHzqiowQjrftb//9p6rhnN/f/g2re+QL/TBfuO1/L0hlzfav
9YsLDSn4xfYb8DNf8zf+/n7mG+gf4Qt+roiSSPT13hcsAH7n1Jr+YEkrNgp4iNCYWbg37Zo6kNqI
UwDiATuAbIFpKPsMIoKwMiaslCmoxpnk97Qq9C19ylgbOQ0WLOF5N6yvNN6pME8ouJVsRXDmfxy/
xg/KKYeMHixy4ArRnuy3YSmQTtcG1vJBQl+5Ixm+k8PpkGF0i7LUZpQunoSpXP7bzmvy9N7CKgPj
H2gBDrcDejJp6hzMpMRj2t0O3DbE23ysi6cmiR6rMbiUtIYUe+4h2zoTMk2DJBVVyVwOuOIzvJJc
pKx9cnKZ00GUU0t9mhB0kO1iZACSxyEjDhho7j9X6v1mFtdUGjweEZblbOAh3zvbkn25acAyGprI
gqG30Ud1/x2Hb/PkgAs0UtOMlbn58Sd64ErHbXMVgSg0FFnSfp+Zli7K1dRdPsC2MCoKNdai1Ct5
RjMz26Hx8prxLFlCK4beJcqyGTIsqd/6CFkXpXyzyG6Levqq+Y42pkROU6xRGXz0HdAG1DY5eKnP
6KPmXLWqPD5A30jdGcGjG76bim2xzOQ1PFH/dl170U7D82kBz2Hhilad2dcMshuMLHgouyums2u3
ZwC0wiNTWCtdJ3iVejHDXYCvL2G6YTTpWDNPBzt2GWRsB6DYyteqkZhLLNOQ2dfiThK7ojgFfRwi
a1wpZHeGdEwlfMfYIfzSwuChN083XQXKyxPSfNnOpAXE0xxIZuF416HvQsuC4Wm0ywzWIjhYW62d
e1dU7h95mNyaACRNJKlpRElSUyAcxUpZWqcBdrF3dvoCc9EQymaIlFHB7C/6vB26OAksIw2NKgB/
BX8q+5a8eeGZ8gDYDgqBLQkxlu5fY2o1Mhr4bKMoTtG/jAR+/7ogRAD4IWxgfra3UXTJxs+cgOxK
lYim9M/hs8CGUE0XFRg3cF1J+2Ysf1mFW4c8uuWUflu1bubFGMsjqUfuJQoMUMxlhmY4siGFkKNH
h8G7g/eqvei/SeRsKBakv9X+8DnJh1sViwrzWnBTJte9NZMcjUHlbi7ljbYlg2kg88rWsAQU8w3G
qKRiafV6RMBwNr5IAKx4gzCj+9FOoXZ17Io7r28exX6chGud9kQ4nI+K8cqIi+0Me07sEXZfnQqd
yLAMB0oGH6FCzzaB7BcrIKU9XOEuaNBe+HKCKEre5t5XFcGnnqWvkV/cS040obXosNARl/Tf7miB
T6In1wVHQFPI/dE24uPBxj8LG2GmWiREXGlW00JZMrRj0Fy7B2naKp6IIqDzvzNvDqEithpPpauM
6801WfS3yQpEQ1inRPT1Aox+xRpg5C8nfjvzUPGRH+LTeiV99xKaENCBdqrz6NTThAcw1QzxNVfJ
GtqpjqfveNU58P6nNA+e0BDfHv/8B+apdEDiYrNb8PmRT+6VxlXlrrHpwuPIOBhy3mjultREqyjt
k/rju5aphy1VD4rDtndp4oz5tVwDeqzrlL+DYOSr8E6xGczq452h2DPDIWoOhNif5UYin2TfDTdn
s8UPAXChErw0sTn+oQ7XXBBAphHTWjpEuFq7a47fWWTdYt2jWAUaAeWVw0jWgf+C0arwkC2jdF+y
x8ma8EfUwaOGQCaaHNOnF2WPq8VXAKCSYU5c38F+p+vj0HJIMKQAiffYjKT9MeGtKKOl65WdpcGZ
EJj1hE+IYUXIMYQH9jxM0U3/l0KCILYnpRPQoFMvxGkd9OExx3Wp7CCGjHKP0dPufetqWF6O+qNg
gSvGSBoCw42YWaCQjxqqkWoQg4gTnlfj+ShrJc2WTNIr1uwh90zcFLWhBvXj0K5mydOJ+3dQwOk6
hSNTKAUuBOq966z6FEeTmD6ubr4gzHpZVfWt09S3Cs7M5uXnxI/ORWlQ+p3eP+VBJH10s0qc33O8
iA1WR1B5iF3CiWvbf7aOE6BLlNaXOkGc7t1rS/EaGYMgD+7tRB4FkAOD+KbuSQHQvVuLbsFI1uBz
sFyEs2qYI1ROQkAXaNtdFm+nZwQHwkmHdFnfQX4B8A5Vcp9E2inpjIPOuYe4D8Y0AaOFUhExHGZz
KnA3zCYo+XL1B8aanWexskVEB8g6AvWSNRh7tCA4z6rgKUhk2cck/USbNH7i42BSuSGpDwP8bAK0
gakGcNdn6W0/Y3JnYpKiiNiAaSZxUEPBzSuKWoOyqE6F7aVzECaXPdBDZRsNiHSk7VA9Zc8LMtoi
eMfG44gXF+XkigvTn9yOMGbsqfYM8q6AMS6JvbMC/XLXaKk6JoVn0qDLAcXQUrsRIjqYwOo/5YaL
U351uc6Ypif4DJYlNEXsjsU/J+eohjuHAGwJEuatgMhouxCDhi1BmCj+z0C5o0vLMa6GYJqVz6fj
7jG1L4LpvsLmCaOX4fd/vcig2Wp/Y+3jTnfAdWx0P511SzAHykC8ojxIR0q00ghLvrNmkWku8C6X
EAAkIrBaq63OB/l3cCqa8sCYjUUWuroi3lDK5UgM01/Lz4U9d3gDmmdDt8OKIgtZbL1XvvUzqIwt
R6maPg/fmIhg7L4jz4yBQo2mHMase6cNuIoRiMFRxgL2i2wECufUAfHxZYLxzzxUVTSney9pZ4+0
puuoxvIqvFhU395J5ML6VYLJisQYhuNDwWCGGhQLtaAhPaQ0VnfpmjNkKNlPrIvSqW83dnNqH9nf
40TBlZMUTSqefKRp7t5JuNTL0Rr69lkHsxpUUv9AwXlLOQMk1JQBYQ8r+EwZX7IwEjtfYiBtwhWD
vmKgYip5tcK+/fZvF6CL+IdwNgLLXeF9eyeFi6y6ctZW86wTDK0QXPxtVZxBiahRfmsSV7qobZhf
S92BpOkbIO6VCAfbclPKJHq+4xd2kF/JbQu5KjBd+FgwtPdQXTqf5axa+40ZMgmi9cAbDN+woK6h
zoxC3lDRXkVMpPy+a/PgGoWgZoB01obXzKlmQs300qSDe9b03u9SaCj8QLNAw6anjDfeTpPFKNmy
iPoMT8mDDhAUPg0wKvUKhRkTkH15kAU4vs66YAThAeZDUi2OhFLB1XFsA5hhMnO56pglVMgYRIvX
0eG2IIRCXu1S1x2/ywemeua6YKb4glCY5u41bG6V2wV5qLzAtBqJIvf6AMEt8EkfaNyBRr5HCKpk
B7zZn0uk6/DMROaEh2BzIzHVt+anbteB15XD/NvlaOS6Yv5v/4hzM2wLRqsY70Vg0ghchF9ZJgoY
k8hZnAQAp//AZ/tUdOH5wo6vm9G7CewEIld31bb97dxq/pTXjDgU0s3roZ/2dvng0TIEgy9LHBY+
C2xCu+93t66cNm5i+54pyrPyTWTMvRV5I+8tkQT3HHsmLMOeAO8JypCNgGH+MkftIuyvi8i6tfxT
be+Hl+ZzvtiwKOIo2n+64DvTJrWd0TiQ2hkuk5Bc3rExGUgKw1EjpMNZ2FiEN9iZjLPklyX7AtWn
p4F8VzDLr/24ni/mAiRT8XhtkLvde5a6fV/MnWTEGRauyQi1TGQwb9Fer/0cHhggRTF+gRJ6Y0hS
SXLrj6AdnbPCHVG5i2sWZw+34Xzr1h0RpNq786+SAkkaqAY6WvFee1ibST8iMSwufEq7dpdUCnqd
3ImObYi9xdkiRX7E3iYWEl6PpjIPcUUTI/pfv3AMaWXTB8GDujzcO1fBYGaWvw6Ge4kTDdMGrpHk
kRJ8e/g0quPURqBuwQhfcZYQq1hmESHZLQoQOH5NB2oRPQ1SuDDcQfAT0rvtPo0QupVTt97sXieU
tlrZTgkZ0dsm+Nl0zvYKZAzxRb+g1akRLoLxwdn+Im6FtgRVvpmHjygEAe2iwvq2VlR4ZrGDnW5z
DjBWXXjkcsmUwr4LrLd74W7fzto+zKctLg0vnen6eUbCouhBaMSexTRJAqyxoNabCp2dVcs7IR1D
ightX1KIplABjt/Uj949NlT4S7bH9QUHar0gykZydoeHBJ2sMPOoov3OwweppwyQCi9ekB3v36Ui
YcWnfHfcFejTcbSlwakd/wBX5J7RmaPqwo/fo8fZK0emyY77WbHsUJMF0BDB8oHndF0mtE7lEnQY
2aiIJ1VU9lteT38kSotwoacNQB8AUJqnmLRsTYYlVNULJru57KwLrFPrU49xb7fYueT93WIROcmE
PB9hHCiA230z8cGGmi9gGkdlQRn4XaDZos0O0BPUMIXQF9fYfCVgFoIzVLQYbjHVKJz1t9O6oMPT
lGNARbwb2kgpMMPeXY/dJnSW3aaqSf2Z/dTLbSCykRnlMrw1/stcY+/Kqbu96n1gFtpro77kiPqH
IXbaUHZuHopkCg5GEHBOEDfsPW9MPjZugD0utjG02UiOsoGXGz6EnrFoMMmK/Z+y2NwnG04JhgJm
66e8N279//bF4IJ8P4xiJ6K8A47dvUmFXXVFUgc22ksYeZRCkj+KPameOslgGrA31/OIUeiW6yo+
0vsgyVBZxXsQBfP4hR1WnLowAjoJKKH4iPZ1DO56SDx3CjktURUJzKHTuSxH+MoayUnJVc9AoNje
YNv/8HKCfYPl9WqQhH9JF20n4Y/Kj1ZnTUEBMEACwbtDhvCotYgz0D1NZZpWjd+LJX1ruoJKTZnz
h5fwb2iEUMEZPf6hDhskPpSixNCOIPchhWP3bqdpmc3AJ7d3W9bniZ/8KQMGOdCZDsnM8gGqkVh4
sBVkxdF30Wvpld/eWaiSMMoLrsyy2zZYXx2/xgPoEuvvWQBuydbEcBGeze41CrwoLDdxyA3w75DO
3qyzBQbf4xcn3bgXKy8D+J5Do8i/eUDxSh2TAC3C8Lou8LIZ8ZCPIenI109EBBH9pDN3rM2j35f3
WjMK2RTfr4IzqWaloKMJ4VvLG8aI7IXQHv9YB+ClPhZKksAFGYQnaRLFfmmh3VWT59Sx3Ho5JSBz
wOSP1a7YFpujAGkr3TKZ1LjfKh1RGhgsajWaNLWIYmk9akXsq13qAsndjl/gQaQZFwhxBo0orBke
wL6dBeulGEZcFT7b4wDjdCGaHCY7JagXFrK2EBTFVEWsTpTaCENhJdmYAuFlbpSPicP/rKDViChg
RIkwBpZvNmb4NEKvUUrMi+2wqCqpIYy/Z1QicVkRt5D4ZKF5aze/rv1FeVWKdySMWZTP2jVJJZhB
FGAzWx5VjKTAuDdAa4I8wRsMUqV0amg2cRF4Z7nsf2dFPUKC3dzVmR+cFzbAUtfgYDxNnn3m+v3y
gUTrghMqia9ccSGrARp6aAH+/4MBsE6lvY2XYRMwCnxPNIvO3qkVrptwKKeIHmYJLqfZkPYTVSfS
a22FP0sqUEHDGoUlC+qUFEqV1PiM81PsLnSkHn/ohzUTgoQIWNMPmP9yKOzVTKzzui1qf7onlOY3
GKGXUcmmQI65h/ljn02/1ckSK27O+8J7ZabzRQJG/gyeZ6gLoERrRFfUTGuhNJ24tgPIFdNO1CuE
HSHxhAa9dzRUVeFimtSgc+KsUm3CmA0fNjZeIFeZxCTA1epXNDJXm6e+Xme7IXuwkcn85fTJ8MG5
jmwSbRtnAgIxe7bfJU8NgGvm9tsChHN9uVw/bTb5S7Qa70vcyHVkgSU/qPbQc8xa+FA6R+nuJQY9
rV0/rC9BvH69pr1N0825J1Zg98ShgBL+Vw4o2CuyIRqZUSs+CaIXvKMKDBiFeZRFf6HafGLkebom
N63b7rLnsuiI2dBZaDj87W7mbtRGTe0NPQxMkA7V5MDm5vDk0MGw6rp0RmyxOPNlclvibKUT8tGw
CuUILMcRMhXx8BmuvYRxxVyoNsofNtBnkLZXOXZEmxWmXzikDljuMbbqg+LNdpRBA3qlf9BeskU5
+HW9O0RKNGCg7B7nJ8KGbkmhudWZZygrPiC1csuJp32zx+i1xgPiUmbBUvASodhcRFb4Q+RgVUt1
0F2yW95h8vQ1stioNuiWzDSwH1fOUwR/78Zr+D1FLFTW/HvZLatza34qmeKjNRCoh8SEl5tNvMnu
vbZm/mLluavpXhwTLIWwxAKxF7Qkr1QyJp8ltNMikHxc0JLXxunFu6uhQqDEHTzd5h44JTmwMUEU
I/wV4AHAgdm9silbNivf77ZX1ivJVMIAk58sLQAuaAt39ambYcPIFYrFkKyBldkcRcQwBtIoTqQQ
2tKdoBbC0Bbu/T7yLn0ot6slDPiVmfTVVvNNoSsVdB+UCV9PbE0HiAUfiBmki+81EB73cfcDWfGi
q9t1PuC4TN1kaVoKHaNa/CmLT4F4teLTSpgs/QjPKOH9p0YpMfs8YyZIsyQrFowje3zHIBh0OPAe
v8IDByJuORCPxn7wsUln39sQqqKcrAl3PTNKEGamWaRvRa+WT4O5RJ5Bt2GsMNUlKbLauMNDHBHe
LOGRUd0ypY+i9mrpzKHLkWPD2yWowtqcZLio9NzbKdhRqTICqiQA/L3VC6w0rPrRGYzWRWSRLGF2
lczmV6yp/FxvbDijbLNLBZsg4mEfSe2LKMAEVJZZRJLwZzDXg0ARcvo3+VNluU/1aviu5Az10tJ6
qJfWKpeXlSQeJ277YX8V2FiDUmD7CrDZp6SGfu4zBW5trI/QFTGirubtNSTWJw+pkEbUW99u6MYe
6Va0yYaLtgR7w/gpcckoxVdUPqLCqUTTEXOgWgD2IPfA65ESBhgOUOjEdWs57N59XTc+PNx7lxds
vzEY8sXK33SctcSvQ96Anu/hvJMs8aFmKNKTG1omVAQtFZMWigJslH6EHvNmsBmggBYWzOkCdOaQ
dyQWUfCL5j3/z9m5NjeNdF37D72qkizZkr/GSSCcEiAMkC8qBobW0a2zLP3691rtgYcJUzB1V6WM
Yxxb6sPufVh7re2pud2mm/7if+js2ES7TQyVLdlDMhjIIPxzH4Y5Znqmx/mei72SaLxrOASFwjU+
+xbSCmyjENtZcGRFBVmQxKHjraYl4vfD+S+mGCULeD5JZuK7cNf/vK6i3Z/61DPzC/XE6Nz65rpI
/kRpM501wD8kkX7luL+4LmF8QlTEVcVWB10BCPzX0+xoMR5Nc0hPGZTEwZ6Le+zjr6V/DJZ1XW7V
jUNJ5Vk+16TxgQMsimXn18AgrwQPkP0lUHnmehyhW9L264GgOpIR0gZmP78okxQoJZS5k2jfSAeS
lxRuuWd7iT5XnTUqzShI6NVosAbtG1qED+KFSOikJDdP3p4EXAI4VE7btKMY7ZDj6KeIW0P/oUZ1
kdevU/ly7R7iEqjeFH9R5lylYTkvbrPATSp8h8BEcrRiGqbCrffx/4XjCNalPS23lr7oNgiuuh3r
tnr967H9l4SB+LFxCuEOwsnfPMqb0podL/zH9CKOT1caN8FixagxYaoEd3XqslvSpS0nclvgWgdX
qk9J40BurPpC5foL+6U0QQkuaRinm+zU/h/Hyia7NDtobLhDwXtVSN3N6+HX9+Ku9dE6ITlEOnWr
OlD42PUu+r6i73uf3zmkjSQf5ZW57kM10SQZffHKHM0e3GCAIEyLdcsQ7KB51cHTCm4B/pnEosaA
dw6l6cfp0/YIFBBOHsfpkbQUF6Spop6FaaGtF8v2H0rXOjd+uhUI0jZ7EZiTUHi0FYtus9ZLtXcF
V01LkvufRBV85nqDlTCjhNADrBU9ifpz1SgH/p30NowvCzUA+s6V83Csi5pIJcaP8PWKh+LXA/9z
KQR/wh3acCVAuvy4MzDcICXZZDNihOC/zxR82XhB57GhL57TokDgCrQmRJfsKd0EHHWiUFA4ZKkf
qc7pKmIDBzXKXa6rGlfWdVWjhaMNdQThJYl0PZ9ALnoD8basdTQBC6XVVek1XGY8cTgEkCK93SQI
Q9Iy2M1YSzoHfnPTwm09niLABTEccHCmk4f+5xQdx+aUm7aZX4iGogSLSS8ROhawoAKAF4B79Mf3
y9xdqnXRREfyOuEfThZGXbzwsxmDKCt5ILxxxGXBpFWfi5UCCtx2MhN2Q/zqt8+ttzw4kwHEUxyW
v69T/5vhpz4tgC65TPzdRwdSbPOyWY5Rdscxeu+6YMHsn/nFBREiEbLSH0Y8bRYoa8nxKwYTtE4F
QJUl4wrUc/g/xNJgqsIgRC4touf08UFZAG7qqhHNlW99Bf4R55oyOQfTleB/58XDwTSyMAA49+3x
Tppp3xb/yu7+PTXZv+Qf6HYAqxmjHQK26nH+wdu3s3/qy9r1J26OopyEIx8qJkl0pPXuRY2Rk6Mh
PiAn/iJRqq0q1AmIEg5J9RaxLH8PX3YpmUfLEohwDG2acGk/zWU4Fdsgm47tXTlz4IGhFAWmqzOw
6Vyfg+oM/njoIawTl6mCl8QQf07qfYIQgCSeyDzVHk+8eu/PHFlRBPEEzgfejEtbxwFEw7896X8u
7ABE3MO2QqIX/lGojB7tqXRT2SH211uhoxT/9nBb2TlnMZr3iqolRcgpf+UzgFBL4++RTRVqXzrg
Mn11PV7uOu+pH2I+Bio99O6oyd/pK5L5US/Crw3BvwQtYCLArBIrosz5k/ccJt4cZjDw3c4Bo5lC
OgqoWMkBfwNXMNG+Uu3qjVOTvo9n7GIWhLqktybGN+dMYK4dfyUpalXzBPTs6Av9DyDonzNUirbJ
p7PiiLccqeqPOd1jHBTjcFxvxfImsJF0HpOaw1EsUWL4EQlTuRdJcVLfqbW4XyLwz9EbeTVyQDX9
IY7+b07wn1rM0Zdiw8PZyLTRNPAYAO2FgNZPeRg8td02fEJPJ9RDkxceXMOtGY71IYLYH66atHkZ
tVH4pNyC4lPfLR0yhK65hKrzcHyCDgNVC4MLkFT4cP6m3iJ1aQrUU2nEdbQ0RIxICKekbtkpJDcX
eEWhRyivKbKpbA8KMIOCPNlIhzeLSJx1u/UNVEaojwaS0Y75Kyihm8M8U40HfIIsMEo3ht7Mi6io
++tqlxcXFXHuhSPnlvfj53StJjv6aqm4MuoBORroEETmjT8x+F+LLR+dWDB7/eCZy9jS6d75TAWd
nQkk00h3d3sU2hxxRLiSGQ4pwF6ALqNrJQzMRZig8dztSTGvw+8Z7H4+9P45QY9OirCslhru0e4u
8Xav6Bx5Y4bsQQqJnWCTdb3+YesMHiz6n2nhUqeGiLTKlNQO0KcSNrakhQqVBgMBJL7pH6h5XEhj
aQGZmghfaqNJTgRHYSERb06CX+zcNBqggnp4d1wRAeko1qOHRm7AZVaESfYs8B+dBMoHmI5sdIxd
oB81EigzWUmPEei5EqoU47z14dfG4KejgdNA8oXEUQRR6Ek+GqDJr6HQ2R4lg0Xp4Fv5lNhOdSpl
sxSDWja42gsk7SK/WUdDOVDRgU1H20u1EiiOfqMstX0c5lO/UbYVOh/sFT+PnMquBuV0Ovknyrf0
hPvEPCK6YBkqwahj3BEYi6UBi2shwlH6Woh7+WyaIx0f4mMXu9x8XOBhok0torTizDTncglUSZBs
gdeUEJNAoyOEQADNJnQuYNtJMCFe0lEZIvkt4SDBxJRoDknei+PLKSvjaEQ7QBm8Rw6HCmRzQ8wF
OOYb9aOPaJqQLsJG6aD/H3BRpKEgvQCrDI0nyKjHPl63HWkr7jfLCyUnNUqqojqgARGvoK1iwxaB
tEy6ABDS41LSRv2M4v1T3e73qUmHHfvxkNd1ARcBfBNFHJnx43PSkMrPRm++V7VR+o0+Alm2IIsH
fTItIkTuVHvbUUSRVyI8pKHouQoPwqSbmHy1qEhdjoQzUR6eXG69wSnIgKCQ0yoxV9egr1yEmLGV
LHEc314ISRM06hTTHF+kWH0moB5TeigW9aiOlFoAfOLPw1f5QURO1aZ+gazES1GbOtm6AXT1f3Ah
fl7kSnAGCG/hmRE86f9/ON2OUxFCXTTM9xoStcgL9u5wK1syuNRYn6OLAE0p5spUUr0hgCuBqEQw
LRMqHpSS035UF4ZqxxX2fhsU75SG+4Z30z75H/icNKs0KKEMjDcBSfaj/Oya1plHe3h169xdCFZs
JO4HXCBN4dx9NhV7DkoJVx3AtnDmfQCui0Fh7ymaJfoleAerMy1QQNjPRnoqvJ5g7NTTpL2oGoFU
d+XblR0+82nbIMZOTIL0q/qCBD6jsvVFDFCKLoXiMhmU2hBdynIWpX+XwhFzmJLyPob1JpRQkVqi
xErwa3v6E4oS2CyJanWnxGDOqMo8ms40pGjsZxVwKMI7hBoVZQn+J3vkxOZEHJnj5uLGahEv8fqm
nRMSssTDyrbAOiWMuXJTWne7JYKQt775D90Wsu0/7kqudU8PCK7rdrPbAEZ9dK2nKm3qOGbNJ3Sj
yHuFBU0eq8qSSv9K8U2Ja3dAAelRqVSQHinVUNa9lejlb8ZPObvH1xSDjAWxS8cFzKD/vKYu3FYN
ds3ejVP9bDlZRLoZO1GgkitTnkfJUpffE4qbTiSNoZ27i3pK7zXzSkPrOs8JLZpcicMVVYvS8n8I
RTWGSHIANQbyQQDwaL4Lmlh2p9YTFxbnEBZNOL7SJ+yj0CMUfEIHqOtm44QQOahKp2drq24pclbA
9LqayODXA/kTEkIXxkWJXAzlk/gx+jmsd/2YD7a6MxGhCX2sCvXVx2p9pf8MCAKwGDrwpDcul2Pe
Vp8VKHfB8mzyy1fC6euU9XbIOWx/p9HqgvR/zjQGjyI9zDyQXcAh8s+ZjqO8LKn8to4NzpKxU5+n
Tm5llUW/aAyFVfISzljg6YuqR69JsMJ08gjMLc1xKLNQ/K3wU5WuETczvbI3PtG9Un1qp/ZnGknh
Dkt3y6GN5o9CqY3b9brbfQibraNinrdQtrKqJVS3JvmzyYZvMTQ3goJ3AHY5PVYUi4QkI1qnAip3
UFZaW1tSjRooIfQmXCanCUv3fRj9riTmSMQfDRpsmn4scUDwZY8P0iIbT320VvM7peIdrl1MzGpg
kZzOnNDAciJzu4euGUy5XWgd4QJd91TAxXe48EDxLIUD5UPnJn5Bq9FTlTH1r/MYYtat2XxVQ4xj
bE6XT4lUe1zyVG0nNMXO1fpVsvWKtcVSrlzWVIMDJbJVL7rict5/FgvmENaXih1Lbof4hk1C6wo6
WtoIaGIczgoiZCbBY2sp2PS8aZU/Et2dOWJsGF36Wu8JfpIL+TBQNF3oQ+eCExF6bdl+JXycK41P
o4tyfJra+XBj6TRyXDQkFzV8/yEN+lN6Ot6gg7qnFxtIojgSHrus+zY8VUHW381I5UBq4h7hsOA5
P44ARS87xhOYSs7PH3OYfKNP0evhS71NeGCmybGNfKca+U4+8p1uhCemHA9nMhMe+b05FRfQHwDb
mu9FLjIiwcqxSf2u/5h8sieRn/BB5yffuVD0Qfy5I0U5s5XoEwwhKRrAu3venSz39etxC/fk3wwo
fM75OvTY1NDL6W3nn/Pn4sjrE2fxn/Du88/5OY/6PseTcn4Dr/zNkSInlSwPAXR+CTHK+Ydf7YkC
WULQ9DdFCpQjdkOS4htrSp9R8zlAjcI7ePzOmsITrQzoUIAz/vgImQnMHtkV/3bWuxC3Cc8cL4nr
pPrOl/LAH+Jl8fP0uBPHyfkXHs8UJucn3Xx//uMzhYmvv5KG8pkB5fwnvPT9T3iFd55f50X/wT2o
bMYT/ifcUzTC+rh1xArinSJyOd3rc3l88B++s6zoJXdZ/Km+g9vRPxCsfLujvz9zpENXuQTd568P
oPCnk5wYnpTjNsTE8zR+VBsHjl4WPSwmdyIwUe96VNHltJj3YibUCS76NeFP5/2ZoVr6Iepv8320
MXNAbGIqBGwWYXaVlDR7cyvwkSqLyqh3AQm+vyuLjtedKs8ERxpHPewiEVrctEAKdfzrG/uJxpQo
Bn4ReCJhF6QY+lPZpsqbzrQDxzrlvUIZU/i3Jcjsp7Sdq1tavl9k8X3ptNB/qC1cCTbV+qq4eB5v
j/RIoStM/JwsgPuwTkpdOUg60CFBg50uF2nOaKdGFtjvXY/FPL+Lq8ttOsJwjOmljK3uYdpOb+t4
uhG7x0QR2bPjQT5PUJxus6KHaQs8IzhT12gFpfevB2T/OMnCgIC5j4kBCGMSMnX/PMm7DD83J1ai
QEUiEfNGqK1Vurk/P37na/rR0LGCsR3nR153xE0uZicz/gnb8H8P383Kj09kLr6ZJ2zFjz9wMvBr
MtDW8eRsMxSN6xdsiLMOkCudLUfvOJXOj9gFsSQ5xiSdNWyYhTDr+XlTYSjYO9pU7vEfW8lt9PPe
PW+r324mmGEf+8UaY7oHBGzEPQ4ejzFoK7QDgSb+bQL4OgZX4ytSLX7OZ0ryiacM3QNjzivnH57r
JUb5/Kp+Yez9B0j9oEN3s+A/YE90KvL33z+b52e6LZ7wp+cPcJ/GB3+j2vo+i7qC80F1vIUGS99w
tvKAXdnpjmeLiflx5njODDGv50fN4sdvD9Z85gQ4E2KdH5m88ywyf1j77z+8iIHn1/Xh/JpzQ5Bx
HF7ye//x/HfnSefxfGJ4z4bgpv/IL+sDR+G3Y4In3w8LnsCDxUdMi/iueGT+WQ7nQ+P7WmBFnK22
XvmBFksWmf/7fg5Ak/Vfl8dPpWRtQWCc5GCxS5ArP1oeRddvh2KaqMa9NnSNO7eDqeOHWTnPp6bH
LROenLfmeVaZzx+nl0k+/8B2xhPNrlYJxGeafuJ07cIapYCr4N/2qGZaXsjfXgFPNJ+c+Ra5G36B
tuGf27acUGbWNPM+55rAfebplNduzTXJPOfRxn9+f84T5o1HZujHx/PkMUPnmTtvZ2brPHOrO4Hd
w7eJOu9tjlHmjdlz7/i/ufy233/c7Pwvv/59OPOsH+qLpXxZ/vlrmwqQ7CdFKDen9A8kmlXSmo8K
tp2FCJB++tN9tMlIgCFF8axb6e7e0qAPKia99VIQ+IMp73abBBH0ogX3tiOSlHqXEMbA96on5QYA
wQkOSfGG2RYOzz6HlDOylCmiGZWipIEv30shX+nWff7K5NBlRRMPpfG+lGMEo35NrcKVD0qyN4dd
NXypl+EveMKSG79WRzCMzrjmyFrPoiVIhVVa8hjWk3FPyBYXuINVAP5zg7gqeoVw7DuGzFn6b4Hw
2NA2IKMKaaf0t6xoXeY9l2D2p+4FeXPQi7B+wrUL7/8iVETfDjcwdBq0sVQuQWAjEkeU2TEitkD7
qoxhZyiFXYsyyhWxsPCkuN+VKYgY+khuTQHzl5950dPYF++mV9NNElRwedaU5ghi3gEia59YMiiE
NUKjRlMJx8gWDywDxoDWxCEqu+pjVB7RW+UK/JixV20B8w0i9NTclSLwnecIyH1otk+lboXSVfq6
rwHd9T7ihClofkhZXYAUNTtA+/oW/yTJiVrEDTCxu9xfQhCLdAv6t0W+Btcn4380DSQNloZg3pTC
uANme67QwiDLZEhCzxlcfPsvxcoErSF5s4YmCNriL+wA9UI8hA0aicfxq+dXUEwcec0hWXU1AqLN
OWsG4UYMWkbXjZev6aVjJYY+qrgsJEYryKfvwUoQ6srnhnuJsi3KuQ2sJ9DVvu9Xb3fp5/n6ZApY
eF6mltEoH65WpGEv4hLJBDoX+/QiXNDkvfACSkbxSH+AbRD0tc2C7G95LD8n3ViDSc+6yyKr7HXf
+euXuU2SG3OCa2elmmWPLJkkneFyIMVSeh/nUOUxsga9SktmB5nDPkFcooyR5aMyw1Kho6mHPOti
6Md3cT8kV0nExih7iepS4Af8eOQEYnCcZqrDXnH+RktJ/SBD60CiOnZkFRX19GElMif1ifXbMWPA
C6A8IxiPuZmkJjfZwatd5/lVnxy5gRHK3HXXnF5Y2jighm3u1DTthELiGgrabmH1SvqrCCHHPRZU
/lxuNTwqc4lQz5tkmOqrtfb2LGvfm16tK/ug4DMPtuv6ayo3ISrWQUqxln000wXC8mdz4oqCLewn
tFtpGTUkDIShSHeojY9x4F1Op01CbhxrEMFAappCJeDFvKLwGOVAFpNTdlOdjHmz7jIfKrup7per
TVIH2ZNNldq9oKL59h61FvpC/CKOii/S9zDEk2OzQ7Fpnx1hMJ52MRnRKl6v43G/pldVUSYtxXHa
ksCe9O2GSmmaP2fEqr/Y8Ds0U060qETVUkGWnXlxfAAm3vtXY+UNu6tNwMejQxVWAbXLsX1rlp15
V2z7/QvamaDVtMseOYQ1fgOf+f7FZJLxMkQW46BaXJwzdeuSfPFPqr9Sc4JAStXZCSD9STCgYUsk
ng7VG1v0CKQm4+nPqT32d0g+QTYFCTJZl7alRNbG+XU6ZrW9yPdTbw5h2nNFXUBRdJ4r/02H7tiX
IzWt634BmBUvbcOCp+zJTlyf9AlfnWwx3tn80JusuC4nNDwssigwUDbFh2LuwZbkfnk4Uo676AOK
yeM2vDd1n5Imo5ToJ7oYsXFFJxSVk9NwGY58XZnATUwbdP/UzqeeUIxNmKR+eAPNBJ3ZI7XPHtou
sz2x5dCseEa+nIWN2rRrOEq2yAqVQL9JYR57AxFzHNF8kZM7aCEJWDZieVbdO63Wkg7lzv5ZWXsP
doItt2TBwW6r++SISdoFrXdbb3ccnOmXmcMDBbGiuDGp6uft1MEvXyN43fIfxxPNe3uKqZARHQ9V
PJmLpqo/+W1evJp6tFjWdPxALRuidIqbBzGeAHsWjSKDRlUda2SwambXN2gs1PlVl9ji+bCv7OvJ
+l8tIwpVKjw95dJPT4HHkOOSClxZi0ynB2dHkrQsYfOZg2wAsIYbNCdqevNHWrdQJYabtmUaYAVF
Pgadbn9CjsaUnFk2CsPLmfZAVEZ4C8l+hOATbElyYrFhhZoD0WX/HE0UgFZH/9Ns4orolRNw8leM
vMeiCFtwwGlr4HkbTlfTKXgVJNPtpi2em2l+iRpgdKGZK9pNdmjyE5w/mK131jQ9nGkx7IlcUhLQ
xuFHnH7+Ug/IyvD1MMRxQG4kg5OqS8DvstcJCAkzIIIRtdwWpHl+zTvZqDScQ+cMYgDQdIOk20IZ
LAHEDAM+mpEzp6CtMEpwcpH+XqorG9BmZnPxT1fYWj/pqjtHM+RkDWcgA3ZmasDZhdAfobqC9JOm
oweJcmlOKvXtd3BGgwrwO0jMvYkL8v3meDn60yfH/UehB1emliEzLCvBJOna5zdL63zDyeJK8N3W
Ox12Xvx52tmD/A26lFmA0RGNerPHo2K7ArIUadLs0Z3WF9xUUvnzlS7SbztI1ttTc8imQJ4BR3qx
RwR+3YT9Ycspwwn7wYyKD+S21CyTyML0kGkwhn1yUwykMdodcnZ8TZniGySGIceE4v7YDbCKDi0k
tfCZhr8xC7LNO1oBlVX2JgiXQhWqObSjcW2hg6G00B9hue6SmbwqntA88MF0wuP/TNCtWtC6Poxz
M9NsTzM7adeYa61jYUb7vYTBR5ZmMmI/LOMBvIBNATMj70Jp6eCnJS7byn/Q37JQ8lYxzxNexW6+
Jhm5jV1qu6vdscSVR3ZCSsuRNRld3qwd/B7nXUD4lEK8DGjCZwTPBO57jcnWltfqX+McwFFbcFT6
uoPvqcAJLBN9tQ8FVqzb2XI7TRZf+hJPmnP8WnCn26e5ZxnEiTUDpIJLY0jV2TnvU/NHfSrjp6A+
DWyDHNAmxIFA8QbltgElZQpuDNWAv2E9KatWzXCDq/qAOf4UjZyNZSeJKD+GszrDlkQZf94kXgWn
IELWUQsUbUNmym2hkbdan1UEtCrkiGen+gWdypiL8HWfQfclCe7SoCJlxqF5hfnm9lsW6Eyl4BI+
Ys7BXntgXCQoFVVXfg0r/hZn0ffJtsObCGAIirCyJofK1UGMjwO+uCR8w1kwd8lVH1FmzVjs5QYC
xWTIihswqwNSXwx25Mn54B3wy+XPLNw4N1O6fjW5eR+OGHYr6o80Hz+PvoHHD4r4LV5i0stv9Xjo
TihLqSLgTxV2M+OYMiMcNQ2LQ2D0HqHaS1ftklYWiXVWI+ykIItwwv1KltQEBREaWwMs3zuQNxhi
D1E2uo3KgbPIRMIgUZRx1uBsVRIdv4ZSbxGyR3AREQ0H/CK6WgEPI7wRmMkk3opXpZqzEyHQPlPN
AFWt/k/4NrYYENwraSMIr0MjDYEOsikHCDReGo/hdJJ4iIL6+emTb/FVR9CQHQeBandxxTRIksSk
TEwcIy7aQm3vseJE2DiTV3QpO0qSDn06ExEVgLDFMmWQSy5r6i85o5KcapZbLW+R/9KOCOlGORJY
DIBuDn0p2YQo/WIqXAzsHVwsqvgnvr2LaVe3A9s/Gdgh5ZGTEhKwPpMzAPmDuh77mRBBJfJThVsb
zx3cLIXidDhXQXPp0xaLXw+MCSS1mvIg3E1O+y9xrc/WFwlBN3dynv1qj7CmKZ5LKjUZ2PLOENtR
ynrgntlh82XlTSd6qaxP9yzxhhWB21xgh2yKb+90TvoeftQzrVYDYwQYqBkvUDTDZbZ8pJIbHBJp
sQnAUSouMYS4cMMqSqLR6saewuJlIXG8stVayNi6hiCGVSHWPYqYDg4PqptDnjeQr3qW+OlfNiw3
h3IFdaazylZsj6TB2c3rbD0sddTdxH67HIIkM9dHaUvQOv7FMe1FRxyNcyNOVIUfbYkHEjfs6Miw
VVaapY8dHHX+BALurO7nM8gCZWJqHmZDw/ace/gcO5aPkVSDMtLHgrBpLjfe87lhFuGm3V9ncOMc
PDBD3C8CG1AIshFYAkktpffWEniSBzezro7KWrSs1ZXjBkAaB1FDfsPp+hK1fLIS4aCW5FFAv7Ov
gRjrCNou8Rt/JLimfM4uFCWt2dCwPacAH/2Zsy+pTXDwG4abfDyLw8cWIu2N/Z/wGOM9tNcNppeO
qouAMA+hpxzfo5bkB1nseV/7T0NP6m+qB8YsVNvBK+gVeEfIWYVkyPBwip6FacC0o05Bc+iI4h2i
FM3VtJ/bp2EuOZGOuXPOrkpwbsMVHbZ5PULcFLX41P48NFendn+95svmevaxxqaISAOUAQN+ZHWf
V1mnJSxNx7nnfvBWPghbGZ2A6mfIA6o1sKyZTQ7NL33JHPZrhVdzTG76DQjxhDDH77bbtz1O/BVS
s3xGidszI21x0ZeciTbEcPRwvOLI8AfbkVMFYEaS6piqUS/pk6JCaHvE04nTHQcfR7xJ180rbn5P
w3xtbxpwv7drsqOj/9S3t/6u3D7tAcEUGQNrc+/P2iezBkVENKEnnzKVbmxsAjxKXy+9lgTlPVoJ
kggq+OX4LDnBeJxgcPuAgN6lXpBERimcEZClMSMrIJmxohaWmIvz4a+NZNX9bhdGbEjxp7fZ2CIA
i+dfAIzEi9JAywdTMxyjwMDmCoAW0ZfgzOKbY1369KOfElnYHgfEVNofsdwEXBQOctQeMDGc4ZzO
LXaQZU0Q4MO+0JYnJNq4hzlpk6vJI48ggiyRwkwD5BwOHBsF4IhaLWC3GiL2g9NApN0pSeoB0Bee
qC+g6xEF9OOScN4wUWaDkSai5OZk8/l757tCu/M5KbiKcofXM3vsdhOzQrYYNBePwJwJUaeHHqGR
anGIl6R8E72bDAdCTK5HOvHp91AnZzJzpC5h+7afcNm9kTqvh8nf2/ZJn8s5U/7L2Gh8Up7YUSbW
9NV8M+QLkGY2bHy7A+5LMg8nbcf2m3cMchSdmldevuue7MtBdaNux4rIMfkh29mmCsIzbHhSybjX
m+gG3xHmqHpAqJCDqVw5jpd5dz8W/Z/9tAcKZT9D2PMhy4Piem0GtuDC4VEs1OSdFuNkydiURrDd
fNy8JIzHAR4xQl0VRdfOPTAbpnO7hnCTpRxXNdhw2VQAz+8E1aKTnNzhTtQQjS5yAMiXszFVw7GW
OVCeRD3yjhQV15vEU80G61clEyPG2c+9LzZmVPuGtl0/bNYndhjt6zUmXI4mZZO2U3/nXGcL3yxq
DkQIDgU9YR7Um+7SnSYCrZTh+U6GbL+8JOfIlP69C/HEv2M6WE+NRyTRp3QJlzKXla5D4yslwsji
j5UrRhyfhfwNJjICvEwpBBSFR/yd9Oy4IzsoGrTtYo16xoO/15zyrqin8kgOjCf0xUPyA61g/CIG
guK2gl3RH+vkmm2hq/aNcnudTKNGsLdTeGOKEcc5lxh8QgM8QdkFQjHldRbtygul1CaxlnBwJVux
gs7B19JTZK2uc/hA1u1xogmSBbeGBG1RLzYkXWXH7UtGCYklQqQClzLjXpOQ+ewBV+ZyM/hCdfyB
O/OfxvOIbYGwpicvHPmYjyjl4ZgSI6FMlF56m9m/xjUnTxnjnlgPrd4kTb8M3W7kCMg/aeU5DDid
2CwIX3M9sHQA8myQhZuPz2zgrAoCET0ZqJn47+m8cum21qUVWpZFgn/bRofe1PFT0+IoKh7ydzhV
s3R+y33cP7PgazG8ym4WSUAhYd7Qi4wtcnFLcsSV1VZwubNk1Or1cS4MWq0H9YcC7/3KfPcHZyL6
EdAIzCvtF/BkPTMOx0PP4Vhm+sOOSCFmaXQc124Ni1LU+t4f9gQdZqK8asvyKEd954JfYPIeUlw8
bnmF/XH9BIpal601pmE8+1myFaQXsMyh97HPcEghRuZTOFrmbdrinOeWMbRT9qRHPzcxyzsA89F1
WXUDdBzs2CjFlrmICGzw9ulyChjHU36i21TjqLPWTLI+MsE+g+wcPwcB2hEKRLnhNKWhVDu4j/BI
ohC7VM5me2+Cfsa3GZK+pj8cxvXrcr9YbGy9q+BLIYEYaE2lLOt10aLzSdRMuDGeT6d7y9apiUjc
QUWcONCrGXzt9gWJkhLrKBVnemRgTJZQXM5+t0e2nOTLgA2QXiYAwBbzBbSYH8yK3e/waXrbkYsS
Nw6yXg0pJ8KpMi3pS4Af7LIym/fN0P7h5H5tNDEPKQcjwruCDmLl7JRuXvcQqcFyMPYPZkcSy/NJ
VxShN15U7XQ39ytOxkaxFN3F5ECpXADwX/nq6WRQr13ShTOfFf3ELhQPcBe68qupCBfIC5NoIQMI
8x6rAvmuiE9kOucPzuTHA8uPcJlDwscWzmbFRRQNrTIu1Hv+UB1hbhY6MzKSUCYj2nObaB4x6CSL
mAYZWx3qalDIQ4beFP3LaFHEnnOWlJOCtYokjFmVocp58CdOSNg05iu/G9c7f1l3f/ne/ks/6rjT
0Lg1Lpvgj3g2SUyiw4ReT0sS/kyCKBlKTAQeqyxoUOJZTXwsNtO/trsEAmifxMK8GXZ3sjtJKcO4
5eucBpxAmorIys0W9wXWmznYpLcGXeDLZEPF8kSadeXAiPyvVWr+JFt6KIuSC2vX/D3phNOfJVmr
Ek1Q04Gw3yppoDpGP8fhrQ2Opz+aLPnLi7ZMysgBKZJNMnHUhsB4H0CaKP3C+/2yop/mVG+IAMNl
xHXZd8szmmYZwu3UgbHm1iO0ITi29jQRxBxE+FbEJS4VMnMTh6CmmFRUxseu0BPh5ewR/sCnT+GF
Ow+Uy4s2x8+mqZi6YV7e2+2wBQ+xizd8RWaGtwZgDBt2/VQmDD8vYcSVEsOXIzETseDNCGSTzgIn
8ZLKtWJvcjfexeBPT7M+gjSKddJjFDco8JU0al0Dk47+tEFUfZzn0+bVvMPVoYObORCHCxY52auw
klOpY04PVXysIUKrU9J/dOoaJRKAT12WexJZvUJupzqtLpBy9CjFbjTD8p84ElhlDYT2LgWnVst+
HDaGIK0bv5Zlwn3aQAY0gyGgxJvDJRcEsz+RbmI6CDyWFF8SkQHmSlUYvFIy1ByEsIMmV8f9WNC8
1Phv+mC/e29S9DWcdQmUEzmSDYoE4C63nAcwpyWCOmI7OobQtvoPqeX0LWLOSrrNGRFu1Ij1PCR0
g8WCtiQvftk3hANxxla0FXooyKey3fP7ZKJu6RQHbY3dYPB8Bjqnj3xhafkND9GRtZ8UNQkX1hx9
nQzK3BH+uLRjFGPMfW/bvk02hFxwqAflxXE8fvUNJ0e5kjSM8BQir6RrrEagLBqwbu58LNn0nANL
+nwuu+Wt5lcIYnkkOBxka8tYNTWS60AfWbWkCtiJWfN5ronAy1jgbZw5WynLR4rwUokNm+r+656a
UIAXYE7EriB/SaGTEJo7VHiOqqpOOsBiNg4lQxPULoaK4NJ3uQHsFHGPwcnEIs6XJsj95/WpfhgL
mPcS2DgITRTLxAQSMzH8rZt6H/vfZA+Jk0VUKA/el7NR6dBz7o7Oe7tsICDDVKJcO+9oR7S4SbjU
rjAnOoTSynLIrU7EGZbgnBgnrkFn35w4JnoSMODJP/Uethe3iI2kNChS1qQ1+IsIGqsj02ZCvIyy
PVKg4KOal86Fz2z5uRARb4hPZbZzfyd3cQM57cVCm8CBaPCdKb0/MA8n00AkwGDHZc0NlDjGUfRX
uRvmQ9sP/XWwiqzL+s0Txylfc7D3fhLduyY/x4vkgjW/YOM7OUkU1SF6w/gnFJmfwxai2CIJb+WM
vEi6CWzjRI6h1nraU/NXsxJLx77uuyC8cWmHOcVanO0A/nyU4ZJHFYecbzk9CJIIl2IAdyrNJBkD
2eX26/4UYp03SnsvGA+zsnYU1zinWdWneZfOLLqNfU6FDJergWiOWjXe/e3csnEtTflmR4Ja6aFk
YPi19JwxcDI9opfAr6uenNEGW7IAfsOuElWBRNTUWQCjsPccXg8cmS6fX1H0PtEMsus4Xce6eDuP
pdLKDEa525SfrN3X5BG3rF/4islJ0Wtijmgc09Pjsl6wQ5E1HIeXQdXbgx8o8aCIITMW2OAQvOWE
371uTDw80Bm7+9PfD2NP7DWk4RNc4uKtmIXsFmdOTmY5KalZaMuYI4OT6eA0JJrhT5gD0mjlQF/m
kl/4I5bGnTlzR3QcNRiYPhkbWr4oNVF1xZ3BjyK/mwBVYMbIRCrRZzcoK7hAid4UWCqWEPD7Zdn2
pCNapgnHlVrnRuNIBoMdj1Pc1xz5NYVrXG0fxEPHgROvpwe/CXfvyQaaLwk1wrODiwrJ7j3gDhrc
wuGkFEnMyAK69j7RMgD4YyBmP5+JKV/npg4Ted8SIL7d9XHOISpLak8B9u20BebR18UrCZSrzUFa
n3Zg41YcrXYhIdp4Vp3N86W1JHnQdiUe9jUJ4i6XVowNeOK3ZA/8MrF/mJK8uLpMXCr2JJKSugP4
cxwqGidW2QLaDGe7z8Hy7ML+jZ9tY7D9zLJ4qijTfewryBojoIaHI2z/X6pG+edKtoMuyRNUNOSS
bKL42xmPPaEScpCUFndL/zoDFFIc/GxMmb/QC6onpgggUTF23N2ZNSBTDqKemMa1XPVtRenbb3r0
f0kU2IbWzGgkN8gigIyxoJHW9vxq5oQJjsrlLb0WPSnRaGVyqU/2LWNRHpvoau0gwiWFO4/zLasg
YL1IkVHMHWxtSqBblDSOLX5cWJgH13WgplRm5AZCE+oGG/p0V9JsuP1Vf7fGbOPYo+Bnm86iHFN/
XunfBfyJ+0NqCpf1xNQQMN2fGcnikP56lma/IcHfl8snCjgPifNKybD7Jzbz+ZjAqwNjhWujHKRf
0fZr+oCMY5mV1042i/YBJ8Bawz1SisE8FZ7GdSFkHIgKeqJYDi3BdYkxiI/kbKKJ7eUS0/1GBZdM
ybaROiZq3NiSis9hPCj+KFuwITqZIRQlRmbd9A2xjpo7yxxT7dwkOBi+lmj+HY7rJr6Mu7jEKztH
UacwGBG7CxdmiyXiVmo54Ma6ykWfkipmF/PlBpNJpyezhQeeDFAYBxPV+aYCgDZQ1oikJ9XncsZ9
kaB7zHO/5VY4yXeyHTPOJJ4H7XUEMvRR2Z7jNNmM82HuFtzVNNpibqkVupaWbqGeQP4sMtX+2RwB
JorQnLu0Ww5plZujiUspaQLGBxG6qiMbU9JTeZ0EjIH6igxK8+RPNCK0J5Oak7+iqobf1VTM8Kpe
RwOutfpxvUJ+ATwq85HNweImFADegjRi4VGx5jwvNxT2kxA/iaTIV5dDjJBwmhPVb6nWXZkWPWbR
Jvv5BrLUzdq/iRb2stoQXfKmy8P9RWBqUnA0GpkTvp6PHTJt02wJhQCt+TTJwrU7kT/AK763nk/U
UJMACImTr7xhOD5zucB+A4bC907vkgxHFM4ekkUdlpj0VXQIuyZ75m/TiXy2WYFYmwQBmghay8uE
sLBle7XrHcNSfXSJfQd48FMcbEJjYvicZeKKIWy3Kb7wxnQDfhtfVz3CyYyjMA+kGoGsU7nBOjwz
i2KzBY8IbMLzLgYhQZexTJ8cB5+umBIRaipzH/wRwgGUMThFqyPH/RK9Ktr0Ldny4Zk/LKcXpvBj
7Lm/7OlgQfvQeFJI67T26Z7HZ5GpDZn4egyOl62/xwvMSKxHEXmKflfGlGbn/MaMCqGDyb4mfdrH
BO3LuEFJbGuCZ321N+YZq2cunoh3IprxlUlv9IeqNB8BXtgrVE5IPPnxF2gfeJJgF8qBNJTfsZpN
9v9pOrPlunFliX4RI7BJcHrVLMt222pblvuF4RGcJ5AEya+/q6B7Xk6ctrulvUmghqzMrPzEgzkJ
f4Elod7A3eZ4R++VksX0lnzhcXLWSqJNM8ioVlDhZqtTRzwvXcnouz/+hc2y3YVRQYen/BAJV5sF
YyWIOp/jaSwY1pCyon8n1Z+KlU5jernJHJSJLObpNQujTyQBIGWwv/u+uo1z+++2pI6vrx/9hu8s
wUqAGQgsUrDILzmgAvZG+WX9qiogBzwETx7qfumiuzAm5YLictFR9qtpR0YDCTNGexrGKUTJLRzk
woKWmInI63d2BymjEg8+REH9pd7b9WkuZKY5Ry597qMwJfqC/T2OdbAjyWScG/nyn1VHTGFqSQeX
ollv7Hp0f3g0570G8L1W57xdcHRlis3vzB3VaJidzzrkTfgxQIDBDgzN4demmNx6ULjZyNRBzEVk
XQUBvu9+1SNmwLhxGct6pM0waE9FF2xnpi3+xzSpC69WlXcvtPYQPQyhNeuX/b8MAcUPu8oudFsz
7znx2dQTMWg4luEpvVgqzvbCn4Euf7RBVj3qUZD3ATtgsGuiC46ct+k5rE/sPnsyx5EI3LDcKlng
osXXQYB34S1AnYJvOSVCCeKUZCwKvzpreldi7X9NwJTRsahNhs7DQpXnh1UMxqmFRWwvrRmCPpBQ
uHbi7q0CwHWHyhFoF6i1aYhyxkgoXsjFPpKHgWFN82UwzFOBGASElT6LboqZXMWwUAg+UDtMCBEA
bpJUJIy/4b1eV2t03ht4GdfDqZarZaor4Jz2SxlGiVhhcERKlIUwRKGPVJQUDCFPyv9hgrvn4Kjo
nIZ6pKXJtvyDOjkwZBR25uQZNEX+yz4kNA+HBPq8tnDbsuhvIybkg55mZIxSRUx98smBr7BIfW1X
0Do4FVhV48pxugIfL0oX1Tf5R486S/2Dzg+Eai7Y+KDOrXh27UXM4ABvHbH/I5UK8A1FRw8Grc3X
AynOY7IrDMfhYYIYC2hqSIbNKdiZtPI46EFLlc1l2bpe7gf4gjdKS2oZSeZZlVVPkE+4pGwoglwy
PGUJgroePuegLN0mjfuDthR1IO1fsOIjwMAAYO5e7kBxyGNmQCPYcvYdSBVFxWLARNQak63tZH4T
qJdflCpCXkXRXg0/hzykoOpL9dzkIUhwo7tPZl1nSEGzwZ3GRY82hyk5tGX0vVmy7aOuBICnI8gG
qY3L8ajuYY41f3U6L4pVDzCZGWyo5zK8uC/9qEL2KkkXRA3+4NIB7GqFKSd7l/zJQd/HFQ4qUgEN
oDilUHyBDY3UDks8Pve5nj80m3yvOR1elBLC/D6VmCVzlwn25PCl6v7Twzl9NhFBzU5MnRPBzXsZ
68ccJxPILcMkZKDtAavgRnlTU5Lff0yefxKC4YksMsClpmQMS83SWB5btkSXH1YI2zaFtcqCiR9a
1rc1Bw+lOcVbF0m8wvADckqhH/qNmtJ022dT0nuc0v6JH6rpAY/rAC+FkvOHRhqr7pH/6XEbjHKk
oz0Q+Vx2KzPtrrmLaMmu5VGwllRoTpxtJAF0J8IQb1ZOk2748jRCcAM6EruLYZ00lMAy3BaBlxkY
euAdQpKXkWvI1/c8MYNN/1VkZRhG2L9lNF75GS0a3q/DMtNUoMXCH0+6TWH/aBzW71WYrPDaincX
lWCSsv/oexoWdcEl0Y8Cc8muoCcK5gEZlmA47ti+8+1L9rluxT/wsC4/hjgD6KzS6glskewPVmYJ
x4bwyem1ph5+NvDdGavzK9tkzx/Ti2NjWD3K0juuqTQKnu6TCZNcAQtwihi8m4Pv6glhXBIFUCQI
tswiY7JW1kXxv34YpBVFMQWUkydBFvDInTCNbMSP85xAcQ/GJCX74H1sa9hyGVF1SKmrbU1TIw2x
7Cl2iTCShFImk8dt4TXUTK+vNv4TgU+vgITDD5RsjBeR1EY75y2byam4O+RCI+MtMtZQbC615JLb
uYFTgDc9Q6WVz1If3Ok6CtsH2ZzgUOoDSggzAyxZoB6ZLlHYE2LAK3WRhb/spWdCEe4DcGoDGzEA
5Bs0Kc5zaFJuAFvhVlYSyW0RJx1LP9EMctQ5DEQ34eRpgounOMDYI1LiY3PvEppSnh58coEbqNLX
+0FzTczCt+zT+WbUy/QTjjBzE7pC7oVwyhiebRX0SamXsZsKPlYEhM8MeyfwaHKKhQjhT0xWURzT
P5VXLj2AsTicsET4MZAB7+zZrd9dzG/jmBJA8txdzwE3arAcZw2WG/F6Ka1gEDM5xDqYivv42ySU
XOrgBptWWEEsH8IVERrZ1KvXBjsJOkb4srYUZj5UdruwNnETbFNnO6/1pITxCIAsjPUFomdYpDQy
V+nMte/ZMDLjwQUPaLyC0cfHKAWhyNPsuD8PBS11bX/F2amuZpZ5PftO70jt+qTsym8pCNsu3usP
w4KCgtjNh1/C5mNWBgFrVaB6KmyuWw2x+VJW2Y2niDowZroKjrVvI3QNQCilQHahCxhSEQbAEmIF
F6VLWZ/btVvDC8VAcVCG9PBdyOG8H+tA77xjWiej8VZoSTJ73Qk4ZFQMco/RO1/hdFn/YVzxQ7zO
5wTI3MvywySiY1zBZkj67K6BUWTAqkyAw9YwAdg2kWDhQhrFbPw3S+1YYGCwCF/gFxKQECrAPGvv
d1N38HuA5AU3NdiZ0epLeveW6DULOoWRL3vWm1kgz95QAxUFtXSJLUmzU8gyB1yAmIV20vr80jv4
szyEa2AsHHpNB4llGOSBaKBTX6ozZ+PgrSTmoWGsLdRGHG8sDiHR8utCXf3So5f/UqcyHmYGSBFH
MdPlYkYwM/B2IcsfKkmsSXMdjOf4XM19hZ1kDyJLBPRI3oDrn+9iBVg1Ac1zNjCLM9JYH/HTBj+S
jov3YAdQQKFdZtBOqAiwg4u2r7aAsUVLoq+qI/22Ft1Px7oklRMY2LwCS9qBVYmgAj9S7o1wZdzs
h4t4ECWlQ042nfcuBWRtcMWFN0QOMTFvxJ18cTPwxSdSiNBJESxQLGU8fUgHVHIY+OqT2C5TwMzx
BhoFbGIWIOyDIIcBnDxtrMh8uEvhuYGfwGe/BNkdBvj8xoDLNyQgPYj9QvbEiMWM+CLYkdHNoAXX
vHAZ38ZF0i0ivRKqFYFbXTig0HLtO0xIYKlBvL0xQwxPY+rvzgtPJQBdveq51nenRrmRMvS77i3l
7IRB4I1yYfRY6Ka8HejZrlMWAMkcvx7ke5xg4i4ffsEUUjf1wh/hx/HBU3qGC1/B96awPD75dR56
JHJRP8J4pCaR0ZATtEXISU2HBZwJ5Q4X9RebQ/VQF95GfJbV1VxaiBhgr5qYInqVYWXWLT2n0DMp
9Ij+tY7+sQ5IVsNsgmvCd7AX6Jo1idonKrE8BXATFER2o3ZfqtPlNyGYA1FSiOA1lcMZ8vJlVaHa
OfyKEuHBZMC10HZYykHjo2Q0WfI1XBYwPQDNJ056/rUoFwdkO1nF4ES6bL8uj84borLBUwJWds75
9zTJgQJFBgdvhDi6T6j5/My8WZvrNGhJCWQNHmU6fgOvprkwXGcHaxASHHKc6L1Lu562bqyv2XxD
ekDZqIX1OcqJrU9e80km8V+p0ZwXviU9fFO81DJVSlPoybbi0TlnvgY5L8qfvD6W3Vx8pZM6I2uZ
yEzA+qz+oETbkme/C0WU2EYT24R/3lTMc0XTG2QEKVN2lAjlQvfF/+l5oRkQKNgGSqOTSjCc1vjO
5geGsVg/e3JGY2C9+ClztoMtLpYF4XPzFNS8Uqra6SaSqfDQnH+PsnuXjPZ9gy8M4BFook9aUd79
Unu/wrsYn9KMwnomkcAZo8+3lssnpwxM9S+LJQYWp8KDMd0XHV5QjhUvdA+AxYGQFWepYBE1gBkd
kBpKvo8KaHXld7NMgYEEfNsm4fv0jkufGg6YRwVtSodTh/wjJ2y6qc/8d9oyd057LJTqYbvezHi8
oWU+HQbHmFPubfl7Dzqe7HLCqAafJTaSw4UdictpGCbfNhD1T7J6w4xsKveQaMdwHIfyRlgpzFnT
np9bU+Y2CXgokypaPTxKCGpAp0Ny/JVWirIUqxSpdcdh+jNX2kIgF4By2cGhlp2a2nLwG1PzwLjc
MuOm/zmJi0VpoutiO/jbiPYgC2mWlRXfXQcXGnd04gEN9sKk/Y29Cx/Y5hIDFNjzCfPWa0bq/YdO
2l8YymXY0glSKogtcHxyM8xFiHpZ2uuAetvMVCBQ1e27t9mEULFR9JFqhSrppxuzwIa0vEwgpMgc
ZlDHXCI/vAumpvAT8L3JtHwP8RsbkN3xoPhGZsfNSBho6MhQ7Ixgi2aWI0w4QbVOhyi+j00EHZul
w4MjUIh9Q5OMxCWFtaSKiUl+QtCsgj325DAKbX4HNGmIjYIBwCHMIikKmCcIJRDzT3hDNJZijK9H
PqcEbq2BRZqCZgBkDUyqp8rRqoQPxiOBHMBNlZCme8wCWdHADCKfgyd9sBqM7MKziuQDYrUYGPua
sjOKXoYuUK3U0m+Ias2JEzssBep2NeQnSLDoa/HwI7WRFm+8MjAbG3WDfzLGdgVxY9upKpgWqJvt
Erx4s8ytg6cFdVBsL2kXatSkvtVrZgbEyVpTYkwTcEn4fSOZis0SpC1R4HDb9WWcbuaMLhxKSXA1
V0RBygieUsAX4ZO99pIhThBMPJoobGpqy3ntpvuzo2GPpBXL5MtlDGl426zYziL+cRhBU7YsLO7q
oh8RvHLOqgXTJ/z0GRVT1267RPmoYXK8ttmtOEPBwaX0QLfwmFVkPKDODTI+ocXW3JV0KJZ3UX+h
dpK5j+2z356p57t9GT+cHY3Hea6wh2rhYNXGNO01Jc7+HogEeCsggQSd5QtH7fLIONZe+5QY5fxt
1AMy2FEaFaRFV0EFar9NALTQFREquP0rdt3UnWmMZbCUEILQq1HBf8KjE2pCSBMHUat+heLKXBY2
lrkI8yzoz2vbRiy6D4WCp5hKMsuFKc1i6mdNxrz1JV1Tcwo05iP3Qz/PUDEo7pjL0NZ20obiNcUX
pchIOa2asQNc7hFRMKNeewI9CeDlT0439+XVlFsS1d7Z6xm1tqfOmZHKfWRijZaYCbqMZCR5tnSi
McH6TMjjZzZ+XvBfvcdBjOpcZBz4oVGdAEG7iFGTRe5226ANAdAy/6mWEVDXUyWt4PWcG/B6dIz3
vsTKcvpZ14xDAw7VNH+zQIBywcuozv/iwgw5Blof3xazui52aNw0VVZqze9hI5H6mRp56AddgQgJ
yXM9EVEeBBBTd98UWcPCT66JtAJC/lAN4Z12afymci7rWxkxrSGEnBajqVRQEV6jbwRlq6RXw5iR
71fOWfewlWEOzZJ37GKQFCcntbHN8FOtwP4qReqCqJdvl5fuY+39ceFEAg3A+upZECXSMDMKXjny
2ylr0FmlZX8D1gtFKKOEtLtUueAEvnng52B2YL/j5LIRigaYTWdCyg8Gwoo0vxARpBKBIgDYxcUe
RZZBpKyOo7+p1AA7uqI47vcfvkq3bpqYvEkfAhscTNa9ijLLMHq8NRf6AdXShg0NF7PJ4Ye7VAg0
PVinI4DAgaANgVnyDXoVqTXi8ypFg9mwKUYQEnsC68Pq4PKAQu4Uw96zVyAgq2TOIMzcDBD8PdBj
eD2l5ria2266IT/9BQngL9fAvhM9nkEBhpKW4YvXIUW+iuKGmxhYF4pwzunPaNsZ3jNNEPLqJm9+
5IOU8k8Go0VX8yRgYuA+0ETkBYQLA27U93YhE3mehvBZtSwFXo66u6uPhPE3FubkVHCLaOXKz5Zg
5rsuJmsHGpUlev9WhU7b96yY/4icCLd7DP+AQryiXjlpPk6+CE0BQIowO63uz0+ix8oY2D4wl4NG
b0iyQhbxbZZP+mZhNNaoWOZvBAT51QNe9/j5UtebVTQ0CtTfj8VMpkEXiej4qjIUSkosKpfgmzwB
T1Skdsg/wmSUeBxpXASAS1S9vdp2wXO1gH/H3SW6inFbtPHoDW0IulCLzQWuxNDckL0rOzKHDl7S
On72L6N04Sf6OihkvO4zr//kWfqxu1zgRZAu36uej+cLXcbMiFPddLD8dFy/2wO2JI5xUlVD3C4R
QzXDxFu4gL0MtYsYHpJnMxRHslg462RsgEEeiAXodqaluoHrUZy9+mdK+ximoBSkKYwt3fAfogAF
smPiZCq+hZckNhj6vgP8hmhLSyfYUE0CfICu1TyeNlzJSTS7fngY6PLzpdlQEKdEEOaUotqFKio/
SQ4eQgJ/X2xCazfMkr5R4SKiJxdZ9s75qkajZPfyI2+gQHfP6RSPUKAk+bfk+Hd8bdeW/6mIisfh
6cfZYKw7EVshBGooxEHJPeQCNblMwyqqWFWCO4vFrDnZ+DASINUF/FaU4ZTUOS2V4LcVb7HfpXzC
59R3bebEtnbm77RizJELPiDstaai88owgxShpl+oLf4C3iEC2fuLPnjmLGYj6hd7ex0dlwwUDQQG
OjNDJKhON3pnbkya5CPDMC/dq1hI0ZoAuqPGRNz9AtMcEe9M5sGbFDkMnOMGJrKdx0/1cfw4R3EV
aHmwXp3gtWn0WlSywp17IzJeBDkB3iSEUyr7GkzFBgycElqHBQIl6iSo1PiYQRG53QpqBLadC+Qn
UWTkcHguHJoN94XdlO6j65ifSUX4xpHZwA/8iW8W1Jao8x48AU1WbNi4G2DLMwYsCDjqAogNEVrR
oE3XjOEEy6X9xkCCokPCD+/qEUouAwleqIicPPgNc+qrEL7Bjpb83R523fezvYS/zA41JdiO+oM2
wy9qkoKsItE8ZHeYW8maJ/2NZ+NtEY6SES8aRiyNp8w1QrjYW4pNNuCLc6642eRrzR1p2td5dQ1s
VSvQzgHN0vU88VjRaamHQBy+ZatXdEpQ1DB3zcofpTF1HSbp+iooCHcpQ0qYgxS7yHHouxkQnFu/
PnmLBsS6gKyi7BNytLHgxZF0wz2dGZpv6S0BZm0/MoEYCTe6l7E4sA1NjgKcQxO34WvJrO+GJFLh
hlIeV0trIB+KaqFJ+IsBJjbzM+TPaPWbO1WVsPoizoAY7Iu6RmKYZ7ggpfuhNG2rPsx/7FXv6N3s
fsOwkRMcsve1Yaw/j6wLwZo0vK9zKRctGgp/PeYy+Tenu9U7d6gWudTWbXyf4/JCrUb8xtua+o3m
zncSOQUz0wW45SHtDeYS8p5YuicEYKk7hljANj+dlsJTzZWhn6I2DRbuQwToE/Ep0YlDW2E6TFsL
UIpfDd8QvRdcTnIQ/eN8FSiSqgn5fwdYWEPEwbqYn0hZAcgm9EWfs/BjAbwiBA3UEfiSvDbbQBkx
g5HgfkZ7tlP0qJl9q1aEe2pF2+WZLCYB7XAt1+VEclqZKr6vJhfeeEW8OJkm4tu/SnzuUMK4iyT6
gUpPbST6t7pI1BEqHD/ZHmmG2v431EQiyTNIJGnZjboo4BJGh/RVOn+huQS7LqgDHYs+cHlwEERp
pYTK7dT6mcruGQMHUG2PYAvpBtj6eGSWQS/Uo90FygDgg7fqNdUdHCxKRu76wdm3lsLttATaJsU3
JofED7AAzXvk7Up10pw8CojOEQtxOHlRAae/pLdBxPC7afFrBd4D2eFTr9wYywJiw/o66Al8G1mL
7EmPoruRky8xlvV2VDcjgOCAtR9EbvwEANUQBkJQ2OmQGK9/9a498LiIaiyehfmm3w8lGIVZ6Kgg
KNCeJ3S6LpQ+SibYAox7JbeJIbe8UaaZcnHJJPBlZGhwAgKnE1ccivv6amRscrVZG997CRDpjy9c
EAjtygljRFd9pEoh9yKKvDUKAF9V0HqCjnn0XAn5aa0YZytmxHW6tny+7k6b+aOcDjo35oCyDUSE
3340xmS5vKLJoZRwXxmlpM9BgztFzcYNTfgIZikkyCFXtdSXXrp9StU2Mbu5jPXlap/rn3guQ6Jp
+PO3cGmwNTKOWTJACPWPnGvTceSCMC6uL1WCrvyUosxyBQaWVUmPTRQGtf8gkrhsovKSNTisKhaD
Zt6b52t5FEGaPnwV1LOoMfVGWXeG8fMZSH6JaadtSCr2RHN3EBjB5+imhAagMP+4dWg0UdZWwyNr
afh8QA+a9oZPNt6WixoBZh17EqXtv/DD5o4Hr1PC6tpOLV94HfDvRN3petR2sel+1yOkD4d5vN05
WY2Ss4sUzAYCGNCb3RhFK61rqpkMXSz6XJmhBwIzCFnc0WMpLpKiGOAiyZQNxfwDq97M9T4uwR12
LemNlFhqEIciWW7qXaZYYckP5E0DpZFoS5qSuVkes7aB1eDNRAS70ZYTbutTdilbnkG28BKzkqKo
4o01oZyj0LAHU7CLPMHdMD+oZseyug2b9l2RLQNplBfkt6DojpEMe6/pZQsoXMzreYIIyjA/YPzK
zwWKcjPhFAG7wk1H8WttJWO4kQeRpWDzfr4L5QbmgYpg4U6S51Aao7MF4aBtR8K1Dk94OFukSPyl
alMQaL46Ikd0MS1vU1ZbRju5EwH9/B4eB1d2A6CLUr5hKmXxGfEfbCEPfl5JYM0kl0GgITG1RBk3
YCLPbBZKPNIa7n8zoY+ybDZo4eZ6uYZwS11isN4RykgaMTE5mR7QysJOlNxy7NPVuM75czONaHdU
SGGGDD6DtQVKq5MLZD/0t++VwpSg7rP4uiwTBlcCrFgTJj91ztNTEzHYBNxKvUgMlmGohZ0KaRqe
SaPhFkVCoanW5RfkjOHJoca7alD4/WYQzVHTHBsdMl9qes6VBD4e5LMPWiaA5OF563qtml/kf/1X
LWcdU6VdYkBuC1jddYYDwVDQjyI3YfLTOvyiUvvcmwx8P+6r+/qS/T7atbhtqilmVwH7LGU2eK78
yihfp4cettPNfAhHppVyaehZBDpWxzuBI6c9nf6Zqj3+5kcq3kyrhIM4pNyjPlT9bZrjOzqQ796B
C4A3TORad+Hh8+Ee/OIFxqdUgjHvrHEafh6ADnEBeLXigfl3if+iFCaZGEkDSZgqoYPp0ic/M8pY
GSYkaxQqBNMVznmkkFqxLW1+3VkU9dWmtBZew+e5KqeEbqOZhIw4xaiT5CG92pnDkPYTcikV0KGR
9unukZT+9Z4EoppnCDAINUdqbzGlGGqMuFwg1ZDEBmS4wLXy9DzaMizkQA1xl+l+/6nWpKo6o1ir
Q/aILQTsnt/RpAbgfmuhjWNnRdM1lgib6CRgE/DtA3kq+jzvMgdnJDsIPF4BypQLvA91Ov6xnHji
YIh2DoS7Weinm1Y4z9XAgNqJ2iGVoiKG2YGlBkYBoF+SpARrcFa6tlNsuw+X48yFOMsRb9GwUrZn
hATIi5w0Iz7+tK8qEZKIePRA+vplJtp7DQH/s9q4mc0AO2Hoy4izO7vt3mPNntUM96qg5+cXs+yN
DuHkegwo3tEW8ozoRCwDUHoF+SddMNnG7Az/gJYyIOuR2mcguglUXw5EA+kC5wRJv9iCUUUm081l
W8d/M+DpxybiaXgl+JvBhM3H3/6nWtbYWRo79J9NQDCXwnRIy/LFmITZddnWOwVCHaPRcj2e092w
akKz3amiQLg86xM8mkSWiq7wAHNhlgyyJJ4rb06E5A/4HdgUy0XDIIYgJ/ZjKpLcQf+mkm76pwlw
4zID6SdQEmFz/t1mnScWP8Pv1KzZwgGKKs7EgrUjChRKDu9r5te8ufR0sHJZr0EtwOyUJlRQKa8/
Ag4cKBGpNDLw4kDIu4ABFgOhR+bGDnUsaNrQCN9nIlNYYgGzFgInWBIEmIlgqnKDzcCK8G80Sflp
C9Idb5yZH+XV22IRkQVU0zAVfwwrrHM7qe2jjfB4wmaQsgd4H+I2fXMoWLDX3OyMjVv+yfbSMKA6
B1QWaJsKO0UdSsCiL/cDPvDrv9ssUSoiuZ+7fEgHS7EvSDvMTsHmLbcJ6i5PRfE73+aurQgHjNCd
pbj0gJqbiZqZeF7aNcLcfZcK5JQZCB0nKE2oSV5i7XBOBNq+1OZ9jUj1dlXBBOVG2XvqcNo16rO7
U55JsDNtOVl3fBVNQ0uTggwhm2TMcDANgggHvCEqbH/V4LPnn/UuubIUbHin7oQlp+kBqQFMu1ZQ
qCMH42k8Hu1ysc+yd1wIMdTAEWSz7IRYBxkeAkNIvuDOYByIB8qfJgaBwrHOdYyKsIUwM0wFnP+p
cuMqf50zzpsF1eFjcZE93Y5cJ+4wSEj+KU7TfwyP036BtUFqwA+T9ya0El+GQUGDgAXqbE7ioSuw
XrIi86tidE81EKHYnim1IBYTzZbUxt8JkUgC4vygS53O/aeOG0zGpPTu31haBNU0OH6IstWLeN/c
70b3ajcwloZneUcCBG2he/b3q1rS8Iq5XEVfxRp0aUq9EsvRBkFBRdO1bSq/HbcogaQDYuyOyVoA
WI6SziXt4d5gIdVQTzBFqYrfonnNqMg/a8vZcsK5l5Hw/QC48zBAPbqbkun8mFQ5xV5Eum7ocu9o
EsgAB2MFZkzcRzhgnH1mUSMnDOFv1gQxrdnp/njfJOEYuGINYX3W/WMW0UKTpqAbaQBmhK7kzE3m
zeMMxtZe5leY90SqGIDSydKztRuHf4t4/5Kd+7PLwXVZjz1gQE+XI90bSe3vsCAL9hCYmGshyEVq
qk7Kac7GD2+OpQ1whXHr8ahLAoZJpb8Aw7hrOs6gr9/hHcIsCujYsk0CZskMkxHGXyF5K3YIRm8k
PdYtdAxx9HgQFeYE6RKJgnHy32DhjssOVgaGgLmn5G6fBhmrPmH82+zE5ywleWUXMGZeBDWzxPEi
hY2eUHER4LmIheQQRtvXyi6vpmC+T8PwAwUZsKnAInpDhrgmjBNkqaqnWQyGZqHB4uSmsT3OibTC
wAjlGtyUmnmmvBwR2BqMaB88WcAnX1R0JLaC586YghpS/Do9ac222HFc/MWTVCtiLFLfdyhA2Z3J
BeBTIGM0EYxmUd4HFbofLEOFYgILtzHYEWF7y4JDJtUHJQZW54iqItPDb8+Pgr4cmABo+7c1gLhm
hxmCCeVv7vB0j90VQev8HxLuNerYqYb8awsLrXbCOCRVQFKrYDFm5D3dy3MXcEGNMCIgoH7xRRbJ
G1jikNkSfQIMjvhlODssssWODXSW5QdCqoXMX4OOwZFQ7YgRfDElOPDiEEQbhvwTiBkgoGjrf32z
NSS0HBsqL71LY+HJaF55OAJ5QxDQfESBWlNwzzf8OfBwNw2Vh7s50vd7MM/M67OIBlBGSLThSOle
mrajMpXqC7I+zjf5K76tlOEF7iXuApS9I9W5qWPsCd/kWIfEbsHN9JCGn5149Xtc3TT8SmRu+taP
fXwOhG9OKJlt+HFQvFh/DbMLTzmz4EmMZsHiCBxolbnXdKI4+2myvWVp1TddIULfiAuupmbCXY/W
+bA0LglZxcZl/ZQxxITcIVLJRJqcDsroDr5mczU9DszESef8akBwVD3i8IZC63xSI06PUK/qR09z
NSM4Soq3E2eNC9P+D0XCw/eVnop2r+PxSosiBgB+Uu1BhGEmWrmFAAeDE7xnkZ5yB8ig1gcDZnuV
5gD71+Jdah3L0eQOuYhpuzfoo5wjFImnhnelxA2BiDkfNPfzCs3lwpt2JYfsjWfTU9o1sUbeJY/0
4ClhLoJH6857UgmwNdN+BlBAXEhrKO4GDOVcyfvToVypXpLyIec2bb/gX0GXrTpBSHGC2aildUGC
wvuOgXXM9F5kus0BmQldI3/eaaBI2lLmDFQCOgrQcykChmXp4L0QtfBZ48t6c14d9D+bUVwra/5t
NIjkCY+Q22gdQf0JR1gRFA8Gcvjt6Pb2dT777QVCCx3rZHjXcAoIrG82pDpihtYzS1QaQlVN6IHL
CdAkVlOIVrL7BXvj2wiGqysEZZwBqTSH/z5LNNODHJg+54W4hXfEraS1dFLwir3L1I1fmKcTChKg
f9OwU1734jN3NtEvcShUC5WmpyX4vl8EVH4Vt0n26D4u1bc4WZGClAAw0EjIC/DMb9FYABaWwo+y
1O1ZjeddvLs/b/SGWsp7+XOQANgSU3WgMOeqk8urR09VRSf2riYVLV3/wYv8swvZD4ZIRk5VER2E
cBw2ImEyqVfiAex9X03a4fwkq9bMKUxoIR+qlhmRaANVCA4Msw4rGASJnoNH1qU5oRU3uTg4pVXw
PnH7b0tKI2Rg/CFIkZKhaygj9kqyTW/hgjuZv+J4/JDNmJIyRoQ1vbzqmO6+cTKwEJSSmTu6iCFD
OolWmCQg9BCekB5Yg/4G59mcvMEGIFwyeo6EuUj1HchNkgWqVPWILVq8yvCimT7l0+zuvQ+XCUHW
vfUdKBWcVY+Zs0PE1/1imGqYrgMOiPHkxuA0YXa7g9t5zaO3U5PKxpeFUkhBZyJtFFLZJif73qTG
9cYGwNgCFjOGZLjMKJCsTZYD4vP+n/hDU07jZ0PYfinmy88sZipjLYeJly3JifkH4KivoGxMcwCG
D8IGlkrmBJwlNcAzIFgf8gCYdMDZFbynOL8W7Asp6qgTl0SIQvn7vIhYEiJDXclCI0uXovR3FEoi
sPSxbO/2jiTOkSI3b49QBkw91x02dUDRJfHwaGAQtTuGFGgizcpoCDQDS2WrNBi6NJKTGl6GHMCD
R8/t5oJ94nbjaQ7E2viSftTQ7KW89sYkKBxe4dnRqCpC+dD5Z8whAL0ubvqa6cHWScjfIdLI+jZq
d8BNJtdPNkTKgNmLDdEVMU/Dmeh4x08Kb892RP4TUJ3kzrTv5xIhL6xJPvFSyblJs+p1cAWgxwkk
BulTbBw3glgPzA2C4/5fyXQBF3FbfD6Dus5gZVFyAkwdDJH5vsv7PAnXd3XKrnus4YQ+gZw5udDs
gYAgry64ORixvyc7IsOJmH5hC0b03Bg7gz0nWC6RCDQXBZEKLBfbjddxE5EQW7G0xQgJ8abEqEgq
I2iBt8z3GHusa47vMyFIMXWjWgqYnrOUj2UdcfSPCqf4xeUlWOmMEthDIEwbWPXVUO5jVIFV/gKx
ietIN5eQWjLkJTeWlvZ917nyrmhVAVZb2B+cy+hzpAL1dNma7BHYL/+owlCk16Qzb7ClB/l8E/Mp
D96KvwCI5/5loBXEWcEP2Fs8zr0YXoLlUFM7s20M/MEhzpng2VyYT1/DGw9gbtjkjz0j+0wLB+kz
lTCb5ae5LuMetLw49I3R9CCE/AHtvqkZre89Ua/cQpgOxCUz0lfAkkAMd9bo9aKQcNp7q0z578Tz
R09QNPCtoZkSUi/PP3+HBC65d80FtU9eomMU1ZiTjvXNPqOWEfX8tokSJX78WCHzxlJnoUmrkcRS
TDJRurRYS8+ELldSLRwctbskbws5rFCJqRYAFaBBG1TJJuKCZJYDqsAGUaMJCm+gmDJiloBA60ax
z41u+GLY8+bv9Blz1/aFWtUEGMRFXT08zobmaCik+xHStJ/DeQo24k1pqqVrT+BqdvH7JhMLCfEZ
8qOiRoEk2QpLXJpaxlNY38IsoCgSR7RMvPEP6okpwGeuyg6wUqsrfPlkaLnDSJsdj4+S47XR0jsO
lDgZaIi3n8zzFxtxqEWzJ+KE7pIv16vFkEdm86oTcEOcU97Y4QV9BN4+tAMyMjYOvCtr9u2zd+of
0nF60BVkEX258K+U4LB4LqgHDwYMitPr6zFGUF/YKtvel0t73qAQnrll4scoRPrhImVtyUHFfGFn
2ZTED8Hyi754DpO0Q8gPDczzkmJhQ16KF3eA1AuHEFU5Q69RSnyZ4oOzQSZmVQEVAf9qAa37Gk8O
fT+cbKZsZixFdQ5Vyhj4InGdhVDURvVUn7O6LsyXYEqxFfCHcC7oSowwfFpuD35f/IYEJw+8lHBj
EPaoa7D5gU2pBJ1oTjBNG0trLTaK/vgKWOM9vFAHitY0pMJhkkeRqVn1JOMBkCZIJaA6MlwHAfhJ
ic+Es+CsZBXpCyXmK1Kr3yfJK7iQV8Eq4UFLzp87ITTsIE6gpGS1QeiZCh0wGvYnTytkV6XGzlWw
BbEzVgHZSUxjKNPpoqCzes63+HwAe9BhYWmGnOELJdblfZs0MzAnpQsMlhrzu/5DsE7D38AdyI2R
O+Lwee0xfd92IP+miEAsw2JUmeNUnAPRybGHgJ6UppTw2HGfuaLwwN5GsVrzCv1Up4NonJHpGD3N
qeuu2rZvDCjbCe7POPpzypqD68Usxb1Ksg+S7bN4QVKNfWqOhTNkEIYXBW57dJM4QHE3ehmke5fW
kxYfuzf4HZaKDwkAQzMEqADOiCZ6qey7jfEp1nTwT6WIPhJMxAzkUVLF+dvzggco8d9sSKepEZwL
VHzc07xNVBA0K3Qm/UzokuOtMokuM8QxFEXxg3ISHeYT3ArLkvYTlnRS6ktLpbkQOVHQjBIccFTv
1qW8DdNt+g9LJoZZA/kn2pbqKh4vfwxTd4zghQsisj2EivGHWcU1yipxkxBfkiYVvW0hTiZ4qMle
H+6yN9jquFl+EKLbkH5hleG3EgqJ1OXsZqGTxprByM4LxkKeC+WxjqaF+twwsSJ4QSiYEa2KSiPj
bMNVp+UVVpb4nvpiqhmEzUKE9EYhojykYbnc1bpYaXs4FG+bTPktntyoaBbAMH+IyfGQ4vnPWwFt
CIWexctDz8Yfw7oGvvUtJIKvv/wKGicKW4/sQmsBc6P3vwKEYpgICytBtZgyqkNgwQvXQC3erCov
jq/7vv5AX/aKsIBXezILwYIru5tXMQtphvM31DMehByBzBIyXU5/yAzxvDXMs2jgqdQx+6IDRT98
P1PBw+vFV882Yp9wgPn4HtLvX7AROzWCmdv3Vr/2MqYMidRiNUbiRLY7ym0oZ3ozWQGB6z7pZaXg
9Vrnt8ArBojefys76U48ucBFPJ6QpATQQOqTftU6piGx4B0yVLWJ1OQzdOkTe0rtZKzVsXE347PI
GGuYJXF1cgpFiDN0MlEv8ZX0mmqc2GxNrYq57H/elNUtcplbAa5FDdd02e9+oqGSGwgFDVEPbiUh
ZZqN8fUyIMxSc+uAK5grwI40G8ZHRghQADopkTCBRR+ImJ2BKoQ+0YywxRUGGR9FJIq5AajrQJo9
rm8RxyGo+tyXMsWfybs6w8ENXQyIyN904VK/gXBsLLk65vG5q5y7jtJ9vgvJFyPrPG4a2CKIvQIZ
M3FT3dT+8rPrbKUlCOrL33Tik4hegoHv5aoKNvJLKOR7sbyArsL/YOqjgujZYa5Gi8ZkVaED8+tn
C2hSDbGagwyHrkaRD1Bmb71iaQAB+lA6i8Arxic764mEvrBvOnlqRftra+FFz6JxYJL+11vPYCZR
vsO8B1lyTunOUhGa5BWGWVazKRTmD0rQrGeaenLAvVZVIeW5UQu2PnSb3/O+rR7GMF9ZaCgTojqn
jsb8Hi5LyWMdiuJ7xF23TCJvwdnpGBI6qpKSTDmCpx0R1vlbdqbz5WZl69T9/7F0XstxI0kU/SJE
FICCe21204qiSFESNS8IjVaC96YAfP2erJ6XiZ1ZiewGymTevGYlXmEUVyhMUmlPDY9llbFyxFDl
znFi73fVL/5DuR3UBB5fza46NCPJbTTKmFim4HqkZUcEBQNz76i188FgmIkucqWViTMRGvX8r0jk
gFbE42N+cJMuOPfRCvvxqQnXfTm1YmFI6rqkkzUhFIHVlTbesCJiDkgARD/BbqriEgTbZmQZ8M2L
oUovSWUek3QK8xvR3JyZR86Uh7LSIuW9alP0BYPykQlRo0vZPRhFVpwbXLEzRp0AL9q7RJRAd4f0
/jTpz5PbdbfYOLN8UqQlZYMSxYnxTFVAH0wW2XK6Ylic+QpQH6Itp+YK2UyltNNOkwUPc6pG8oxl
K8CO7ApGqRM7WaK/soSRooxIqxbLF9heEA52AGfkEMFp1xniowI2aNxQeqCBJHIBkeXtMsy+z/Ef
+H87LhwADiEYrSiUmDrvP6poc3/lSz8nX3x2/c8K0tAXzg1Kvdzl6Fyd/BHZXvQl2nf/R4jcpsGN
HoaeuF/Z4wvfDAQtHGRdolhOoiBj1vzXSZHilzjf3Do14/RKQw2X0CQSirlz0SDFDsEYuyglXDE9
8+uA28HdeeuYJdvLCKSKV18BaHU7mJDSBCzNrv8yjlxCvidutur4O4qSp6yhLI1NszxFGzAomCv/
bcCFGLbl7yjlca4NTHTrmKfAsclHJg16oeC2rNe45TdZIaNKeKK+5iCsFhY4c+IY8YikqkD+ypjn
QpWVs49Wmy0K2JJh4MZRxjO3pBkGcVTrJjencF4X/OWn5PHAEtRxeC5XS49xDk7NfAAgexj5uT0b
u+E1J+typ1fcOhTF6WvXtPsDbI+aeT3CcirZhgZ0SI63jviPW2TYJL6E6zfdQHuC7X8xPXoFE9Ld
mFmuM+1mwFp+jOpYTtid3U1PxSI0nEghV7EdomSVwqOI42OHm0BsFvwXwNep614FWugX8vu2ZI3P
o4wrqxXIFX+8v05JlXAIkj31jHidBpVFNuFm5eyQRfyBdpEcaMNZz+YoN/7qWIFjuS2zm7rjuGxF
zwu5az4zIhZyJacNlGj+jwmjizKNVySOVI6cy4w9KhM9ZkncPVa6gUfTtS43Vxr0QNE7tFAcKqWN
Z8rxrjBZ4jUZejcUjkVLD+unv7B7nOKbJdIQGgs/nMOb1mj9a26XGTYthRNClbbr3zE7caF1TmX3
74qEu75senH/JHvv/EGhfJSng+Lw4rIuXrKVGy7CHnMUGquktK0LCPJRN92/oB4e4AppBjddlLLF
SY07nJuQWc/nouW6RapExXAqs9ZBbVMeCvVuGYDS+O7hxtD6nf7HevAQo3EYX49mKzhZ8ccoPc7T
MQuBb1swkD9RzPcn03wrPo2MJR8ctFff1iGvCMzhgY7YtpqxoYHY+LDoSqEEz0CijhwAYeU9t3gf
8+77S5r7ywVf2vpJNbKTFa0dFlAN0wIG4beZZBBYoGhSQc/LK6PHeOaOgfJ+cAXxWL6Yde3+yYir
fzoGCapq6wXNSdnijhLjQPkHJ2sgHzVjPXHuSj12DBRYjSaAOjFNLY6jrePFpJe5R/dpKNnbNNkz
p24IhtO1rGjjlZAzoZHTeTCaLipd3pSY2AUn2rIYDRhJLbw8uq0SSBd71gLuPKpnbEW2brrszlD/
3Lei/Zkxs7ydfDf4CtjE5eSqbSBi0yAHog4CELX34uQwUaMUgRsQguy0eN/c06Pqiy+aotgjD6Hi
SATKGQeq4aSMPylIYHCz6DGtthlPNXDwDvJ3lTC/mPqem0IUTaAX5TPyMaYb+db9A19IfWQ7p8oU
UjiJarFNAHHTkonivqBiEsU29SmTj1WKCi+LzuLqEWyj/oJZ1fjW476Ib8Wk0+ZmIUiPAwaqxtkc
IbN13cTNdlpDqmuC59KCP8ccHwqk/4mcse5b18ipcnAbV0HHZ2o5bg5fEMvUr15QvkYcRBOKBkgr
uDGBbZfUkGtPm4mcL76U1se7FBci9KtIWtXHmtfv9KHHm4n4V24v/iewNZe+fBXTzx3ERwX7Q/Ag
mnfHfLFmQJGn9hMKOyqLAH1CBrG6wDvh8H7DFYC/xzAwyZf2OShd93FXav0KSSl/bxO3P/UmjyW0
tEkWYcfDJmzoPGxh6wWue2pKhR0RxUxcjFpRRifbV5m8/asMcWc03WH9l+W/vyHacn9VLl0bFT24
xzxZn6lI35u1xpc3mkGGmh0xzJbySdFY7l9pEeG2HMf0azLiXUNF8Dl26aoY1dLQZ/wvyN3TewAv
DKuJMC7/nQo934371p5yXibhBdB5p6j5krVSLuLJW1Ui5ZxB26YEewKb1CXZjtar6crjREHE06Ms
wmIImzbRVqtevxl8YaqIOB26kAGBViouG04TfjEuWCRaEvB8j79lQzC4bbCT0av7kdCHXBXnMST7
X9j6waZYGExJiN2PZCyX29KU213Xe9n3eFsBFf0ufy3aonzEQ37iuOjR1nXJPEA/ynGKyCZTohAv
6uN1Rbv52AcezJ4Elrs1HUq0Gz0fYzC/TT5lzZHDCjJNvHArJ+BH+K/TNBOj8kWckP6Iqs5q2rCB
XrCA2dS/Mz6qTwANYIM9BTpBDZD0Cs6+jln3lytTDwbT+Tra8RN+cECdahELXBfSAQURlB2k6DjF
SU8Dhhrdd31a3ISRqp+YDVC82gTJAnDo6v8+C2CPGc4G9R756e58moAxf8UGBgfKgLT8XQmzDOiG
c7ZOYsqDEJefuAchq0oOR2se2/EsfmcdmmAXaXPKjqTr3mj2EnpVatZXlbFBNogQn3yUTLA1gYuk
gdehuGaxULTLX0ZyKqCKpUBXO5exVnV+4ynTDdQXG+6iTc5GwqQedWCjzzbDDV7Luzb8foa42Teg
MayIVZ479GoYjb/EEboZBtsEpKmYJjLN6ClHTK/PWjOxgAYBqhljAnp10liE6DtSXcHCyEn4847u
zU9LNNZ4NnOYsuSqSUa5m5CBc2GOuGGroUCxyHZTbN8XHj0cDDFqclB3ZM3QPpuhSH9Mq2Ty5dzN
ZoRHUHnD+B32VcxEV+aR4kGKAR+luFMOd+IXKwZpj/FG1TkFfInKqYeXOGur4bTWi37e0jZhVUII
B9qXEhsi77RT9yDPMZgdmtXnv0KZuVOD0EJqs9NmrkdS0RTwDfHG2r9WAbshrmR26GVMSzHmdiji
uo27rtrD4glKynulMFvM/FTnRDLW3L8z+WvcbkP29T/fImGMiztrt7YM/idsJm7FwIHiTGBgk3yn
uYSG2tndjTxVM5PjJqbi3LkzMVv5nRBC8dJGkKhhxXI89sRtVfP4yUkRRyCWv9eBkAeNcGc2mUSg
usJ/A4AZkYeoaynMlJULydUaHwjADSMLWtKS8SDeiJJmYGHNLJeCkf4X7NA0lzk42s9ZFeCAamT0
a5hPWpFBlbMBec+0AK35FQCkMK6T8YIYxEMgj/EOYeIlYSGt+PpYQ2qB3q6OW5pZYFI3zzi/frUu
+OqAMTQDK4VyqHbCHciiB6vbGh16FKivBXY0MiAAVIUFJQLvAZsZzmfgo4AhYSTOkFAMwIJW1MfW
xkckSWtICToKYCpiIhu0Yf/NEFhGbNwMAgQ/A4oiYHv0XW/hp2jhy1mbPxunYcNPJIgDsyO8QrCN
cFaho67DdAsmJrMBpSheEVowKYKcTxizjAWtiTqxvXaQz4kDHoqtBZTOgXMl0xjPV7whQ0UeWZA0
oiExPhwvXDeZ+mEmSWOORb0EyWo84nA4v/o2GZh8fFNRQc8SgyGjSHEaZrBEpUzNSSHHfxunLL4A
peNooJjdHoKIIQM/ReWe3ycxAp6jAPlcSwr4w2LrCkuHdREOG80ukhSosYBKwlwACspc6TZw7qoG
WrBpk2WczA9KqZ+KwFR2OTdWWjM50cL0jMSfK4zbf+OQtkStnHFXT+QuX55gOQFa1XLtcaCAGtKM
TyUYDRJCaodAvged/FeuXKe/Vc4M6zvlaGUUiQG00NcwdyqwcdnZdZuzPiOB05fKb0SOwFdnXhWe
cqdk/jLxta2bKBuMOFRmtdt3KEls9AkPYxxiMvNMhoBziZvaxatFBq6hKAhbsVcRKna1qY0N2WNy
5+BiUsif2JiG8qOg5HuAMQBNXAiGraMPmuGETXrrQG9jmsW+NPXK9iaYBZgRICw+2KGD03nncDUl
hyyPIj72CViaJXR1aqpcHmFG5UgGUbEBQ20MOpA9QFRzIfRnNVCs2gvcztzKd9nvmCXezGuMHYAf
cq7Dt7jvlCC8mLty09N/BVLljySqPalDwkElJNKOSegQUC0yQn6TLaN0JgSDWn3ErYCzfB3kCeE/
sNimi0BwV8EaeRweCAe0LNxdOaAhXSDIhQZwSkM3g0tWsUE8oYOWUfOnEtb2TDWNYSiOpRBoYB7P
2yvHekxCLSsWgzDOM7HTaQPAj2Pdf00RQY2MV/pnkpu3f1UKiuAXL3DKSvRNpn08JLknUuLgkkgV
GGGGqwWQo3SyZm9ZAZbSB48i1xciFIwWzFtWbjbCAHYcTASTyMEkrCrScnumZYWYDg5THaD3JofY
XhUAujEoH24nHKYxWLUMsznKEt4P4lnntNpG3CEcd82RPUY9ZDcTFxhIweVGKiXdhNrNN+W3rNJR
mMlViwUBP8nyvSjZWAOG48yqXid8CO8EwYhHsfxGjQFkyMeMMF2+wybgJ9WrOu/J4F8KJnRA6fyr
CRlN4YZzzR/NI6+4aVU//q4kud1OhyFadA82DVOBql+0RnOJmIXmp4Bn1KTNdinWqL0dhc+a4R8M
9ZkEMKfjlLpaRWS46XIiZdC0LBOdfS8W/faJMBt9lmCiUWzkogZlR8+7sGElKLVfrWRNeVjWXJ3K
ScsGfVmRToam+0a82wCJhmQYymiooIwGb4fAze6LNaAwq0gTuc5drfJV7JmrNX2OV9B4CuiEwxUQ
Fdk3xbdA8jIt1D5vl68XCBPB/YXhIlMp+mBdWWYWnZ72+VU2glvjSPqE+SuUjZllOLEl4WhXMLh3
ptE2DcK6ciEiBJYX5RxkXf4GyNel7IBeXCx152ECNImj7lJFct8GIcUuqOmI9DxreRZdoIGCDZ/P
TszEYlHQS8bLBe6KoE7O3JubegyxBIb+Ibr1CR9B4EoeSyIGTA7UzonkP2F4RS6WDgGSsXEX1B53
Yo4smfuKFpdxIo9XlrYJ/Efrx2sHlWCCr9bTZK/wSlhU+1lK51MBGvxIuJiL1nzjzxdSKicISuhs
9KWI/eQuxLwTXGgNvpeHgNkbHFfJhdYNo1JrJ2cofqkQkByIvl44nVqFnMwiQs8Yl99W08gyHXCE
Rou0wyM7/oqnPO09Bf3OY7HRfpTUbDIJoqDuePQZyohPjRSVCX1rWgO7TBxnUpczcfZh9XHM2Xdi
OXMQiDlbhCbZFSQ9mDrYkReFM6LR9bXsQLL8Y/Q+jzkzXBvRDmYIzdtg/xECeukKYrJBBcbUn4es
wpA1wPtuXX7sgd55XJYP3SD7t8xfansAMZxoAeo5KXw+up1q23pZrJCzgUu/UniVF3LjWQnbhpzE
yhusoZgE9sGZh1ImpPgMOYFN/2JcZS/CFztnxRicg0DG0N7/BjX7dwa4i0AdHon1pOsCgVIbVjb+
Gk9ipcieaYJ72OzdA+Pu5ObwvaM4Wb8rK0C0PrtoQ9CPKI4A5B1vZiSusAN35eyS0CsXQ3CL1VGP
/D0ceDdjwgV1UE0ileYWhCD2v3IvAvoosNAuKd9HH65nR4VUFSPvKB+2sxVVoeBmjYYMGj3w3Xhg
304BP9BaD1i25bRyho1h68GoJDvNEsjEfK/yOPNEs2hqUjquNsQzo3To+OzChI7WltHYpENYE8rD
IhoNyK1Y/PMlfI+Fp/PYvK8jcPR1krVTkFjpN1fXeBr5ZScEQOBdIM3AOvRWUc58A9kdkOfMTNXh
ad1IFoDNcl8NzAaQb0iUwiO16yYjMRVURfZfrbmxmNjh2o5duZzg6w6ZzxlE7uFxkFVce+/xjl1b
yp/PYhHILQUKd+i5NWuwzGl5SkhkACm0+TVCP2vsBj0Y5jwJPTYFBd8/a+VoqRjWqtKyJVUg4jja
WZwP4MaPoDhjyQEhMblHRBHMkP3b6PnUNgHr+pCx+dUzKZWyXZj+1lySaT11I+kanzgMQcCpLT/B
+fTOzQHoVECJgbfY6b9s1PbsDDyM1mNedbi8Vcba/edItrBlIdhkCetzaw0cLGQ/EmFgcfc2k3Kq
1m/WetaGkduHH7GpcBRj5iiUYmF4miidLqum2BuFaXEE/GL49gAHTk5PyB2B2xMjUoRpOoEKwzQT
8ktKSShXbxcJGBrQfbeD8916qPoRq0eX+AxazSA4SkafsLuPK+bC+CfhuuZLOi8cInGCQIm3uPn7
YcCBrfmf4a2g2mVzmQ3sx2YWXQ1TZUBHBz1+UoQJaBGKxJHUD2s1PdZrmz5ig0CHTFCYEevGMqQM
9GJIYBz5FnDEEfEfJ+CNiYfVmMsykU08lVQM2P7Bg2ixksPaAyIKhTL/gE3AYAiQaAkeTS+3W0ZO
i5lpJ+zcUrTKbU4lcdRUzzKkQWL2Ww/eX0nWm6aGlZvwW00N60XPWEypyIPkYFM5axYQxDp8owGD
OeH0E/N87s5e/ix7nwZDOOgyoDaM7kGLb3q31KfNy//EEmRrpU/ZJsriiD9ZioWbbpibMxH8Hav9
2+StHysEPOKc2YMtU9cyN7e54UTz27Q5H5j42zxbjLYYFZYsZAYanImqfrezdzce6UUNqDq1MJxO
Buh3OoQ3nx1sAR3yt8aDbM6R9e7sUr8ge5J5tsMc1xUvN6oNWJ84Q5AK7SdcO1PEQNIP8hfVMDTC
O5uXg+uO5DvX+ZBcNqpNCD8Zbtykc1hLJmjXtARovE426Aol2Yf0v4CcfggaITR1xuB8RD7/1MOZ
sLyHlovzyrUXjxmtwQfjDHBPCVKM9gFUhwfdcYLDkeCJ6FKsaHv2nNXSak2RfnWTy9kYGekQUGyh
mfIUOQgXEsd55tgYcmCSsOj7c3rayglOMwuddQ6eZgsSKiMel+RPSjC2DqR8E2/mEWz/3pfcVVvb
kSFM6GwverQZrwscihk45Zy6AMIFXBPWmM2eRRlIiyDiH3EkmGah/yr2ibUHtn6hUsPplW+lCv3U
SpBsaaico1iOKSF0OSuXZiQuswpoEXoPu50TwLxEcKIe4Bu7UGF5eKNE3x2wpTVJz7EnIz6EQaqB
F2JcGaqCatzZ7J6rqVooUO3CopZlgiiR9xyLQCWn5yNpzcFPuqcOwIwWvBGh7CdbEre4ZXB8Qsja
GImQU6wxO+Ohwjf6q/eA3xBScl7pgb4IVoTYWbVS9Ig1E0gP7o9zU/3R+NECznfw+/QoM8qI1Com
7b0XEMGANZ44RlumTcURf5v1cogT03AKPHe5TAt9QrPHgta2H0dL0dwS8+TUAIQpc55IxGrCR6Lb
9B9t/EPnkTE5BRxBaqk1g/wogKqeFT1/GtcUiiQZUgMUxLOYq/QQEhY+l3GIjQx4Bb7DzEDyf1kc
lGmybDp9QEhrYZSoZGEoKberKHe6A0y4gzAOrRpkW5x27UHMMl5PDYRohvUR3Lqe6Y7Lb2T4PH1W
w/wvvxV8wsB2FdMf9jQKJxob5Kf6zQIH3WiZNFT2spkBASBjJBIXAc8OWkPl0CFXQooXl21rGrS6
5k/fjWC/jRrRfjNXMSUF8AaaYU8yGzwljE90XkCiK3ZlxKBgCSESZLFotw0bgvCfna5fJtpI7cOs
MB1C5AW0lQHOX1tqt8KsE+2GcZgjVT0crqkVpoeEs6ic83ojJxaHDmvjac0Q2NzMqkW02kqwmCJj
47qDxC6UHYuBjJAYM6ikjBUWTkdqEBOJ4mDE2VQO3FUO3FKqN9FU6ezHlMktI95wvst2tQQkNRNH
5xwy1Kr4eSoR+WSx8rBWmbCBr8Kjogeo8JsFYcuJGXPie1sCg63z22CWGMJGOd55RvYh4qQPdsAz
soeWKriKrGFLhVBa2LIFAlUQGxoCgOceJmxGfsUbECDZWSULiJeDWydXWVXE/AWZ5Jma+kmt4VuF
SFENwlKTJhPZINlL4KF21K0LOUwWoNOOzfzDqhjgXDDYEmmENYxm0goQWoqPR4IzClRmTKcPg5sT
7o9jDD3Azns6xg7IecMHnXIJ7iKTxhEBcg9VoFimdiBXTMsBIGy+MuFTw1s04a9dHfSYFT45sJ6k
0Bzo1CVH0hzYYsaRyDsivo6tBOH+KdlWL9afmikBNTXHOhxbmQyIgi8TWk4ve4V7A6sRLFFKHMY5
Q+DZ01RxCrjyzio4MnaWIBQmtTFOheQdWtcJK28QhSBJnkiSdzo3NcDQ8vkxZqci6wb2hI55112X
vzBnw28nhVY5lw8uItuT7wVfcwFucBKjfVg5Z4t+Hm8aeOg3cUyvYjxGw5Q4lATUY0IXwJTnXSBj
63goF2mXS5uDrwL8E2egaGDSkeOS5LNK46L90pGMioxIMdyq53dRN1jbicwRo51dtmNdbP+iMF6e
UHLWEkJC3URpS2kIsAnlWFyPGE2KQssEUMzMRuurZvMtEh2r5vikoOBJVhyW1CoAPrWMUQcUWgKl
S/mDhOhnXKaY5WEF5AYPE5FBAkNBRGXIgtM/J+oOmGVtydTAELMqZYpI123NMJydvRIJnkvQL12M
QmFmDqkBPVktpCF1DQDTsfFjS/kYox2LpNBaFIDqg7W5XhHh+R7Fk5NysDKMw56k9EvRCIynGaLY
3UESK90qDwWFL/01gmALgTPs7m79CC2Gw0n0CISOH5c0XuNGvwDPjj5cyVx6BQJH9Masry66uz0M
glNUy+0r7Mcp5v+daqjvzNmxfPCP6l2UYREGvlOIxgmm+C86bwbJ4IfiNuI2IPJAX6xU32DtIqdA
2gLNwYUQErbA3RNeb8ze2J5qlfIyzZhtgesxjNQGmiuDukmc+iybQrvcJrEv+LBoxbGVfaH+uLON
PzOS31ODjok5Fl4x89Gc68bPOazwKVYzP8LKUQ2TXN4yH2qSWKEpZLXjYAHTpuYEBOcDiZXM0SoH
/EqiKr8ZGRSg5hyGe946TAexAbY2WDpEn2fhLbR4fw3BnvfWBQDSrPMUV1zykp/nh2tx12vzaJvn
aQEg7soDHo5LiJ0cS1AV6AdT3FMq/c1L8al2MA0iqZiTW6RIavlVFk11D/Dwhmri2cIZeomoGhQ+
6bjRTGKKtYTodfeYl1OsMFsMZQM3J4QyirF4gjF7MI3C0pO1WfcgMA6iaIFtO58NwLE+sbpZwnaO
TDjkT+WRUGctk+KFOTdcCSZQHcdJHILs2LhXIDz6PqbKmOfjh1WLxXyAjqRTwSUSdzf4oZCkZg5u
4PgX7FUjKKhcwRl3zF21UeXh/EEjklIRSIF55bLWvIPQ37fLgHoS4ST0ujJF38LV5v5qAw53In/f
QZr5QYoe7MAatwUfBbzjWO5gwmN1xa732GpM7rgiPN5vVeLPfgVVHczUkLaBDAgyFOyQ+GreI4q1
EOoUL1+uGQhXy13lwM2xnLRMAvWQPbNQXGkhiBO1CkIxZu0CHhcHnFmZyGVgU1JgW+0IOkl9Xx7A
BNZYqBQLM7xYqQ3xWDoTDwvwKob81kHXJm9pnwvTZsxO48x0kbMEzjk1v9gYkvzLeLrlMFqg5MQT
HYlJSW0b5SCbVgjpEoVlCe3diPGx5X93oZDAB+5izeBOebjrlIIjh/KPQr9ZN0gpZawHUsRdMHlS
ewmWq0FxyG9mFjYdHazuvMDgtKRAsHhYl9A5Q15hwhOxiCzwxFUX/hE3KDLlu+9F5CV3xdpt3FgT
8OjORNPgaPGhfLY91jSQ3UcJOkdDTF1wIPye5SA0QXDpOzd6NYnA5SJXMKKE0YpGVaMNhmAC2Vg8
Q6ONxa8nLAO4TK2y2ITkz3Vk61oUxCoIVAWcaleXElME3VCjXodsM8WTrZoZyq3wB+X5KcwyhuCK
YAmCCOVMXqjg2qsM0KIueNNz9QNNB/ePpK3LEBIaD1Vxw42+pRyBMVtRH1yjCFSrTzWZNOdgnbNT
MB3HjcrlilF5xprZcd9JPSkfALTxaGaSBpf2wy5VDYB2AWRBMdcyT5o20PductMX5RL7OtU7pC3n
OP4Rl+1frFqqkZ4KQ4cc/Xg0ySw0hqyXEH9O0FHxaOeqFrRhyEDz77CopxBCqh4xT4VTrz1m6BYd
iiuqJdRfqITphqBMyB8Vgxe9cFbYGxB6T3ua/QhJhfg+aRdmbgSvbu21f+eTt3JvbyRVpJBPoFox
u2Plzz4wIxWjRjfGGBXaijUdoFXW93QK6XaLzfaLVXhMcuaIGib6zxargx9hEu39tGFxhWiWO8wM
99U9IeFDjFp08F9TNIyYKYFYID5wUE+einipboemkZaNmTVTQhFuydCNi60ro09sNMBsyKH0f9uT
59Y/XaZ6p7X6zw1LcuvWSTefAmaG51XS4lAGcr5I/FdWz/B+M4hXd75I5024xM/rxqRtjVkAIzAa
JEZmfGYis7HTRBRbdBpDNmqrQgRgBaV2t7PMobxBHYloB+2E2bJREUbfySQKU3R8D4eNweKu+/Oo
6+UmcVRzG3khlNuxp+OLkYVxEr9aFpwNhbJOwVhk1F9AOPsfZvXL33Evg3xitCZDQV4JGU7w48wf
4f5IWGgqm19CvCpPv0UWiKmEV5Y0yuNAtGPoOftm/faznihyFCxvhixra3c2AQi8WDOH6xHhUNmJ
SCwGZ0JlDSgm6QQE1jroTcafK39PiKokdZEMW4hBqwQI2Hw1M6NVPXKwQeyfH6aIc+/qRyEGAcDY
7QPkZ30qq+lpxnf2DdNHzlRPmp2D/2759gOPfsQQBdsmcMYS72ywGW7YBEYIXjkgNLFM2EA2GU7g
CI85+qVqKPstAiOB4TbW04FDU7HaLEZIlgBAqBTH1vEv9vg4ppU5fSmYCrKTGKMLXPD84ykTp1nb
jlWdzJkjuBDqgBxj5kY0PgsikWQv0ME6h0dyqIA9nb9SDc/SxiZw+Yij7T+Ldu8uxiAApPVg+2Yt
C4a5SfmCFSXIlQYJg1l+dg5h0Yd8sazIzE3QemSm7pJQLIMCzjJqNTsflL7Y1JwVMuLoSgFhQrzS
iEKnoR8wkr5OZgaZanIQX6qA6i1TPez0HQmtHR3ZMtvZqaqiBk8p1YOF8hyASSIcsBi3gqJL8oCd
PFsGiBiXZ5ncpIIdQsdB2OKDVhj8+nXCN54clF+WcLCE7nZXHAOTfAFPhSR51y3E8hjWgbDfs4RB
mqrozhgkU0btwI+Mav5a90vCTaydgfYmepE0mh+zBigdshb8roMCERqKus/bvqGU4oQZhZhAyy1r
kcxBLsGtCI+XCGucFTQBeTSDX/AzeKz4tukp/KFizPkER8D2CHOLaPFfzCaWeS4zbxFK0htQRIH/
K93mr5Uj5VdOOZV5Fq/jtLIkDfg+3ZP8sMcoXbfPeasWohYpaSp1dN/jkcKsIk4tiykwSuJ/HThP
UJhfowG7IePQDMr/NSWwV6qU8hgx/cIxRJ2PfQXNf9OOn1b4fxx43GRm4o7lIESjH3DvVqEevkoK
S5xIwN9cvFDovk9jz5Ax5USa5enmnBViBXcNV4JfjEqkeCFC8DefhUNt5nbOmF6ylxAqIcDlUuh6
LHCoO3Cg+ao3ojxVwHDEun1lDkvChgLbTg6HTXQ1s3kFG/ufjUeuSMDF/J1IFHFlU4GcOOLTwZAW
VFOEdmqmoJV+koL/1RrTTRK2JUyXHlOvUbTIET29YpJxI7FsxucwxsEEr5qaDYmNA9Y+E/r/kUek
UkYByMgZ7uv05xZVI90urS4dNZsa52lh+1NmSQgPJtbgxygAoWQhTWnksFkoS7FohSdi1U9ZziVJ
ZeC/xMys6Psp+ydcQR9KrqnbPICAx8X1iicog6IJZX+lIkzvJnyHxQ4pBFtTG4iaHniupVCmRpQA
dcnt6AyNewrygGKkJQeHOJSfBkT7OcZiGdUpJK+u9UF3+GJiy5VhSYPhp133VLQxvq+fLL2TLENa
sVkGDnzEz1AJJ+Awbui1zf5p8+BL4my7YsSzo5vZ02gVYQ+PBxfBrKRlafom52yBDbdak4K5pxPb
ho58m/Q7LcxLKUMtK/U1oaiS3PUVTTozOWQP953kvEPWzc5bS1DfaNroMxUvtBukNCCeaYv5EL+p
ErGNcFSs9tgGj2Glxz6FKs8ojvIo66r5IsRPa9QTI0cBZ+R6iUsELJCJ/IeqjID+qFqzkoIVUw3I
SaU4AkiiCHZUjAXi4GsQKErNBpXvdAh9s8HZ3jpJ+kbsArS06xt0hJDynwaX+0llP8yhgQWgy5/s
7MKCXJQDUEVdvgZ97AfrB2xBJGzWMN+28t1GK0bprT1OVgJkqTl3JMaogoV2xMrBA/vCs2QH1IC0
NrghqzkxS8EH9Y5iXRLe0cwXnIkUtPgR8cc2eSQSNpe5cuAir+BjL/SIwjeniYg/zEHRY51KAUD2
e29QDlT5NCwoQyAmdw1/eY2cl7GJPqYEd0TVUruQeRvsUDpAvOMOblOIm9NtU8gtBN66Axoy4/Je
JzME3+101YxwHOKAz08jCpLF2sZWD7JQdkgXIBYvyuPEV26eg/lLErN2mW6IJ/E9evk3lWBfGeeo
c/UqSzsQ8zhVbt/jhJmBiAintk+w06W22yPna0i3/GQUOpeNIqgKKMqcVf2l8UBgJEcw7YZEUUMk
Qkmdn/Y89xgYccqRhvl4jbSSC6YNtuWmd4Z/4JWl9zhj0+nWUv2KQxonI+QyiZHoFmSSbIK/U7j3
z1SnDJBCHl3VIR9zOFlv8rhrsC7CEtZmbgp4LH2bDQvuCrZlhcr6Cq4RJGVYj+IT3OALJ+E2ehUr
gZEbHyMybhpWc+bzDO11nHHXNyc7sqUpA71okCNn3l7/xAO2e1rHwrtznZWQlATy7BRjPNKN0/K7
0y2Xz0rBa8SC3Gp+VE9VRLPGBfHbCpw49phAjdxXcqfqDmjJZpEbjOczRvOnTkkfgM0zxztIG/4+
EMJkeUk0iKXuq4OfSXMr2bb2p9hhI+QG2m9YPjZXB58E+F/Emcr5q5cA3wseAnVz+WyVWJQSwdlP
Cudm0sxmmECDo/20shQqXIbPkRwtHoeV2eTXrFLEzUJXOniLeELTCO2Mv+RAxWUQFgynIzJX8DXG
3IL9sIljXKmnHcw5niAzCEn3mv5jjd7EN6zD4fMsZnx4FKO75+/xfdnVME2hezBjtaagVD6Hw2+d
MpDYbBOLEyyeT4Q1UuKmy6vZGeZYAIrhFs58AjuZFVRTxJzIHLE3QtlnJWrkJ/GZRVRmXdtK+LXO
wvcrooo2ZemvXQ2D77+kd30InQJ7NT6WkryTpIjf2ikBdlwBVqyZr2U/kW0MTBNJl63SZwIuOQXk
W8iUAaN6QAJAmpinhLMKVSQiqXvLAL9+0FyuUQkwAalhMQPRY3QG6diO7EgF+bD5kCOF5sltahSn
0CkAQ+nASKDgHwa1NUQyVrGPEk0eGj1ZJFbbGC/kj8tM2oXuhvISyUQGIPjxCHiZo6RMtY20UBK+
0ztEJgfuAHFTtmPuuO4Z94/H/zIg2YhkEUViSjVGnKGOMEQYkP7PiXr3lE9QzmE+AWtSkSMnobit
Joj2YqFeEZNyLivEWVQSOH6257RqhhuPm/ZhTXhOrceOsbwplDIICMVEwW/hhnSj4MjolzCOZwPG
bFdkF9zkslASE3yMRTbhxUH1TgCR89RK3OV+hwDjfzpnM0eDgPTrbbrPf7BPOqjIeCMkpTIshqEV
Bwsl7gSw3/XAHJYoFZMfgPsRLjS2bhNHLGupCVmfdGNJQsHUDAq+jV+omQSAA3O9Szj5hJyUYhA4
1UIqccOas2gK0h5qPCiQ1+7AGEhR+uDmrQEi+HbteSGa4Yz2qHuk1+BXKMy5kIajtBJvUgvQ0+t8
XNvFRKz5jcajDLbfQCnZsD90KySDoIOaJmcGpS9Shb/XL+HKrWJ7FeuyJUMAjTE4lDT4wvKG+DaQ
LUV+7DKxQf7e/84WgYWpdehScChPYPADb3yxsTQx1mpWpW77T9QB6nwUwo2ZuGbXnaM3cgCatSdF
X8K9QsPIGUiIg5WQtcJ9LcVvFc3aF4vE+kjPz9Ei8CmNEZakOHaJUYElu6uYlya72FY7iFWYGLmU
DzwqwHvZUEZsjiYscZhyAiwF8NxjzOIG2XBqxVuZB4S8iw4UDag4rZDMJOxdys7IgLCupv1tKSvW
sJS5FiM/galsp21cREaGyKH7KkGIEWfB8FQNKbaxsMXBbG5H0Abc+eDGj8fyEQXcq96MeY7Op4+y
A/RYRzFwS7KXOYr1zZpkH1VMH2fp/JgYwbrsOc1iwuNhXbK8EY7jPMD7JjsS9WUj1bEoYFHFMhMJ
pQmT13dAhX5cG25ROwGniszfq3ibmZlxgO5Q8WTW3hMay+Dz9ejN8DVqaUxH1LhnlLAJUl3OeN9y
FbDeumDhR02c6DdnBlhi1E4OEnLqK1eUSC+I/nQfqy014uNXrEFuY9SXZuDjw8JC8ycC4GygWu+c
FU1LyOodFTV9iazmZpXcvRUXIlB7YIJqDen0N4q4ZI9+YjWDTthwHBzpHN4RJBpgA8oEZs3DT4fl
TjTN79YGz84BkkUqEV8u3l52CJRdDOnMN3IRzMshXmstst37SMBaG25YeuCix4JuOVK4AcAmK25K
MVznNVJyjAgVzEKvj3fcfE5cJ7yUqvhuqRMcO91tsHbhJUwmCe7xCF+LE2qyqcH5j4SL6Az5Akay
BDmvO7OebOP7WcSgWxRc1HaQO5wfQ5Af+cIVdPMDWRt+izHqorkvvm8eYYq+xyjWp9++hUjxU3iP
WcNuglPA6bce8Wdfml6dAN+ULujumNGk5rvbX+Z0/BYRY37ukwzStst0p60Zo7YgZoCF6mEv0fBB
voku486ictaZ49748Jpk1gOSzhwDY9YHqjWCYjArYLwAIMfQFbbzhgkqvJblzj62tqeTbqkjv0Jt
ADaLh4w+LscXGj68lG/5QDDo7r3aGEk9b95rjPM2LJj1dQXcO81wWC9w9JY7p+e0Gw9alFVRrkwa
oELo5SgXQUx8ZtKllpHeys0C3LzclQvf2E68VU2yOdXQ9u+xtd4NgLBHeU7wMwQZ7KucYjhANmvB
n1KhvdUTMc5qolO09YwuwMqsUMAI1hrOH0ItAtLHjWpU+5NuzKj+KyHHA7MCphm/ZNFpNLcM2sKd
ZlzqpGibgEJJsXmNd374lHKDKdieMDw4A7tDE3t2oH4uElBLhyGlEpKVavkH2gWGlIlFrli//oBt
lVPywqqNUWOWN4gGS54eJHeKvS01L4RWcOEn8gxmVonVN1hSUBbCNiCy6jKtMzhTwCiNBNf1HrUZ
PSBzWesVaTL+TY/sVq0afJbhF76T0IIz8xgUXxEWwdAS01s4J1xYsrvMAGPEiGqDdAD1JpjSD5QV
iLJU4H2noonPJpZ+zohdlGzOyaMSAaphGJABdUZtsTc39TTQ7UR7/IFhAlGhyDEfu7SYwaYqFwX5
1OD0jEQGGQlDZSZgk9AhqqjJ5/+zdGbLbWNLFv0iRBwS86skSrJlW5JH2S8IX7sMAiABEDPw9b12
sh86orpKVyKBM2Tu3MPNOkzh4xpH/qHZXbAGlmADc9nzf8C6cLwAIGbp0o5fkRn7z8GE5Xgy0v4G
NEdU0NqmytAS268RBygZpY466krIuc4DR/tveVtgo9x2rFcKNzaXw6Dz1ug0xibA2MgDZGj+g6L+
NI8iOLe7+77YLy/IJkNcFnmFU9ZGL4ag9gHHIfwZVl7I0WrXTC3jOKHjTdjTRWRr8X03zdsBeB+a
lGBida3zSOBE4rEnMI6CKjHjiI2TOJOyAtWyNK1XJeo8YxrQBVF9N/ljB1KJU2PfcMzOyPx4IiBT
2DoS9yVmMrOcCuRCDeHAqT1Z2HMNMuWyfnoUstwoS5aUF6IZoPl/hD4ZHFwMGGnjewvTnXuw4ORC
9ek1bMhp4JPVeCW+S3KpozYLQSNMDn1BUIfbU0WOgrlSNim3l9diDzQj2I7107GqI4B4AmgpGx7K
jYo8Fi9i27Hhq7baXiI0Tv5NhrXDO2NfxCUlQzxjC9hsIHGhxHOVeGIhR1bCHAQv2Ig+YC8K9x4E
sKGEoiHiP2B8yThYqz9B5veoTofoGwYd+eg95QNoJ+Z17xHYUt0qhs98IlwMiQJ4oSIAwpgIlTSn
+YVSb9pTA/rK3cPVFXTG6D++Ri/S6o0q0M6M7V36sVMSd6lKxKDxTp6WMnox9VzDa3lUVg8jTRjs
eb29eHuadK9uEYfRWR86nyvfBk4drIXDFCGxqkG1eM/Yu1VYNu1pJqqc3z/HgMYWFEsXyQgLHWRC
rgoiA04p6vxf08bMiEk4PRZVAczB7beBKeYNkytreKqLZ8zy3jqs7Bp4yHc+eW3305nvKd64d+J3
WlJRfMRCvs5pUvKO6y5QnI1FIGhoS23CGSW0PPXWBzcy/0xEW0gf5Q3oMgoyWThdTXGp1/D1/J3j
YQaviZnzqvp+Fd9H2xGBNJ0TZt5437Ix54hCzxKOZhwzaYZZcozZt5dzGjxlAgjNuhSG9ct5v2Nf
e1TF82ncUx+fqxsyqV/rcKyeTDhXnz0Q2xz8AwvCeS/K+hFncnNiSmSQ0w+srv6MO+lFnfU4h08J
NAv4dJDBlfUF9T18IgGBpjQC6KCPxqYaFBPjR6xa+YAzwVCgIfKEARUyXYGZlABW8mWwTTHUwog2
C3tLQ8mgFJ1LdjTbwCkUwxp52IQUTN1cPsvLg8OL4904pc2+JtEXbr+tQG7ot5gZLdl0HBcJwDAs
JP4QRrosbiQX7yYwhoQYGUZrwsWqnr3sg2vfMh+q7mofug3s5/S+pPFnVo8H257xyzyrn9O8Kuc0
f39FzZRkA3/qq1KpafE5OTtav1g5R9vchEh5ku42zdr/kNn8Mqr5NM+vnceTtI08H2FKK6e3Jt0Q
oIgW0Bf6U8OEuaVkxP+F5Y1JAgoy9d7edP7TIR7rSEudLzjnmhQXGExHpGbHE8/NMpm6C7oQpDMw
c1n5c8eqMPQCKalIAvSFQcgXTWAIQ8ASw91TnMRCE2x5QdVpFtHBax9dzNPOaQ5vg5RluSfg6GYk
YPxQ7RgmYtvAA2ZowQvPaIhon3Dyg19LyV8l1E5Y61wROkg05sp1ppjuqHcFo+nAYuOAZTgKntln
YAIf+N9GNiLEdgLCK+jJ/RY+eX79xyeAmTH88s2XwNFfeETbJSkPxM1+qkY0Rbi9vpyCJfiBEhOc
RraddFkMlhn4mCOOaximmZjDeJkRiF8B1Q23eGyG9hqU42S6Q4k6EupSBk99ErWYrobLrY/EH1ZL
+C5oeQayEbsWUKdod5+QX8JstvtfT8QJj1rrZI2ST0YG1oGflwC7dg7iS/rBrUv3ZrrW0jHfd63/
oStY5CsL5nxzmXCguZlmjGp5lnkANa5Zsf6skhKUdOqWX30z+895y+qHG8AETxptzF2bJ5L8AObl
OwBJUoaKPBJLoOwx0CctN3hsVjVwR6G/DQUXxCmKoxOPNylBJyZp/DpNYeqaO3rbB08r7l4HUik1
gcFUA3gZtUVIq+vz6QDwGQmyALCoYOZziEvR3VsCi70B3aHfZPHHFZYuFrfsjO7Sn144nbPqvlTo
QHC+dA/F6Rw/sD2D4jFhf1GqVCXXRjEzlCTWm/K/oKrQEL7J9QLEmsuTjyvRsevNWFXdd4r2Z6Po
9HlUfELtVHxBa32hAlNLr5TEZLJZKjO/lv/vGniVySW5k0H2hRLIDQDDFImKnCAk19By9KnHx2Dh
v8KfJ1dZyZbzRXAsRqzPbCKos45iZ451UsXYuBj9Bh4pT3gHyO5mLvMrEVmyk9Nwzm/izMcF+MJN
XRIK8hAHMzYN3M3LCIE2H5P7Xbw7IrYO4/G2PrGpqe9TDr0jWJQHDgp9q/eeXIeeDxyoAIBx2e/9
xWvfF+fLDkEcdztqbY49bGvue9jrNzXWYpyavNkaZe2NtJlgHPdx03zeRl51R0cGzkQlY0GH9cRB
0VSTOxjqx9N1j2O5nb+AykV4DnC7X5Na9zQMZoe47kDQgyH4VsV6znsWrM1GGPY39zau7k/c/s2Z
UdpVVhszNGjC/JkAm7+uBS6qdgKkvOHNQl7Msww2RfRCUDFAXBhvX+aO4RPWRvdKVzD4pZ943bjb
tZ9qHy0JNG5UZIyjIeWgLBHHxtg2OTHCzMsQVQYUdQk8yJvLngPsnGUhgxJ6PSmGmTf9S5IBJG16
mxc500lO7lLCADCClIGdplcZ23CSoUBEpN1hR3bgAxpRUNFMOqKQMkQOQk008vAGdiEpaNMtBP22
v+NqCCAkMHMsww/TGPbvQk/SzqxK32uiirAFNLPjMeRSuNdUfbQDTBc2Rtfv/Ajgryki3lQ1Lb8V
5TbX9W9IWANqBtafZULlc/a9C6iYxX81UyVuKz5dpO268guBB9Z35O21Rl6NmVrT6CMZmRVDWB65
yqHNe08e7uDvmJ8AVeyQR08yI54qIInC90YQHH+86za5KyJlCwEv+oJBrBfS/9i1OzU81Pqism2B
AYEACFMqvrnruBY8n7BTXWkxb+jWuCr+uWtetyEr3sV7fLGofzmKcGyBj1Qj/yU6gAt4CtxLcCG+
DkoV3klHL4zvSjJT3gdHmrRmzIo3zu4XkgHpnWBDIavsIadYfG0yQAJyDsejOIR3z01coV3jn2Dc
tu8m4mwefViEdxOFV0dS1VMsjnV7btYHmDcB5FUGSvMMjGeHdu042/bzuofLWuWHkinX+82jDM+H
ZH42s7seG59bGGl/uxN4b7vgAlRvF3iXy44cuCHervkIBiwqAvjV/DrNqhFK42S8gGYHrFquWlmO
B+q3VJ0NuvxnnAGG95QxE2aHI7Wuh7FKUvHy+gbePDxsnt4FBCXYdjgbxS741uM7zoCPsv6qLvNH
wDNO7f6zKUt9kWJ14ZhDZr5Qo6HoQ+yPgeseGMXvov/mFoG9lX0a/Nro1Bg3V3VAruOpxbWgG8ms
vIHLR12w4+9tI4/TB1dtb9d8wBfhjDvJjXdhK+K2+D2vtU0xUTk0A5yQuKSa8vcMAuBh+++nCviI
tg1MdTqDB3jMlN6T20NwUMbiIaRm+U6Q9PxxKiP3u6KQMqA08EwVLClYmSb3ZqXYV8zL+hAYpG/9
yxcTLGYLvn/YPzF4YUzIJSGNtrTxuAOTaYEPwMDeoQ1rsFm8R0eJICbxsDYoccD4doJIfcCClzzy
cy/+6jyeoG4DuZnfE+L+DShum87y3oFVH4r2LOfYZsOwCC5C/c6FxJ83hIkjJJG8mJIlP3PsiBQB
RY9l7WAmB6s0Gwvt1uaoxrtFcGcQ7V+nRF2qsEV65tNP0FIc7DKmc84XowHvQSoy3kHcMk/poLCU
lEgPfsZGdgM/Ybd1f+YnXE5WRZJyX3oFLRcoCOY3AoSCmkXvhy66PfuXFyIQeSKZ7J+cnPqgzoI5
1xSSbQq1UEnDLQzem9MuG56SC0E8ruYQoakE8PDg2qbEAd7XW8gvqCOmV8qMCVpYaSilp4/9dmz+
l3RackGWcwRjKRRIHhdQED0GAXOyZKCYS5Z1+RW0jHuNJWz6HVAiDICJ8wnXvX+Pw+r8ExI5rzZP
PzqhpgZyNZgKHFT42QyYRDiKPfBHWP/y6FGPSYsevvSMqd+57YwxlJxflSphwRFWNF8no2feTuUl
yScutA2Ag3XLcBYqpFqUeSfThYDfToqJZJ3auQXHY0pth3aLYKzKAZT23KsPxhGq9qI7c/9M9FT9
MeP6gQKWkxqhXOC5pAM4A1m78EIFRft9Eyb5b323Dq/Ih2O4xwRQPB9ybLimjhdoUzLJsZuNKcqD
QXS43aGblyWuUdl33M6MGyG6AHA2BSibcUWhtHyFtnh5rgcKvLhRDwdV4S6+DOHAPsRAiY4cfn3L
wKfEyrvcs3uqHeePpZkaO8pd6Ld8ctzMTHHymMUngZZcnwRfq4ErimaMhweo84OQgPnjNRl8UG87
csn2MHoOnUNnynHP+R6safoYS4EeE9QBzYu1WTIMuPFLjgRmy8VTku3Yr4wY/Z+BoonOGSj7eqRk
EkHFeKAzl/IBXnpCHYfa2up0+3PQ3YDwB1xt/WRKDyH0m4e5nZKPEEr9M5hSywWVR5+3ja9apOGO
NtLbPQUV9RTdGscaZJvfdUPEVnyO6gTcjiYQryB3E9XYS3tks0sl8lf0+E3qA1PUQKP5Z4VFX+rs
aS6DbAotFebEXsKEgiswnEFUlVG8bZcvyTQCVTKvPyRqcOcoIoMU5JJXAi2CYDnUSwNUZzvRaFQg
tbeiwidgX/JygBbGGg/pT5pRAMuIBNz5J+4fgcNBhV0wwNCBzGxAvJAqyep4COoMws/sIoLmN5iG
x18a7lryWwHQU7CFNrgoTDD5QeIWwDKYXJGlPKsUqDpKIcy93D0kivGuvoQFGeGw8fNdgS14dKZp
Poq1JJKe4u5RPjEKFgegPxIyMHMz4Q7EzS/wuG9DnC0puvIFljSRN5zPCDIMsEQV7t54F3ToFkWw
rXhaJlHZfp9bbJk4Jj+Tp8vxEnK8zIWUkI34yxrGTni9HVw7JA+qVUxU2gcwnM335GqmjlD78hDu
W/9pSkcM5lM+ITNO+Br9eOuBYn2J2ZIYbkEkckA7LuRb+Ys73yD+xAdQ+cL5gDIMBTfFJFcfHmJ8
byltkxqHsGTVEAJYiBrBf6qooT70+GZq+N04NSKkOR7GPPgvSwe6JnUkxCcQnnYWtnJMwNer4L2Z
Z8wtFkkVenH0FNpVM4Vcv3P4K1Q5d5TjAMHNDt4kv5zfIhhnbnTi4yYMhZWrxDXATaEP37iuG15r
QIyBceSpwqlCgdogZ9D5X6iVmnV5hU8OFWgSjwOMHkYrbwY4jX4pAqM3Ra0Fo4CpUP1fCCht1I8k
F/8J1SkCvJrtY7ZRGJV+R3nKdLpmqKAEG74W983GgW4+IUlE36B5uAUj99hwuxM/JB5I7vNCu60Y
DymfjJErQwKTKUiWhiDgq3MMdfpByj44saxLJmBzgt0GqdwsxBKoOmDUySSTb2h+8X0cvnMlU5GM
vCqxPqCkw/ySh8yVhyhwnVNsYdSKj1jQesUXfabEb1+qavmWiHonNXufAokgheecvsiJgy3kANc1
iTUHOH1T2OgllntUnfZ0cqLGYQ3iKsFYnLILtcNmRzyDeqdQqNzjcpkHcUKP1EkKdpw1QzJQINgz
Fd2l5e62veTIFZm02MTd7qbEq8cnu6/gF9EwSuFOtZrMgG8zDYkUx9gqMU4veae7KYtvTn7y/cxN
LOsRHG6vEbbpMF9u4n0DKbV6g0UIBiXPsD7mqJn3nCb2DCTSucLyEXdwv1eyHMgr+Z/8AQY97/uY
E8GE+IbY2M5AtqXbhzuKYRpqEQ+7EKP/OE5n6GSUPniWADd3ggOlZ4bPiDg40jtdgeXnPQechWqZ
VgtG6/6TzVQSPACw0vvnS1uaIFO56QIquykEp6GQfea7CM1kfebJiFp2YqZlxhP5jtospdiowHNF
A+k1PDZeu2UTuRJkIzthCHTZZRFjLUn3lKdKr7Y9CLPOMdl46CPKrsBLv0sO06TBh35ExjdjryGH
gqo+kb9Y4GFilBmZzrkjjNMCEbdSg60xNPw3H9v+hR6dFpfLPWfYd9iYnABk0YBsYi7GZ+oQcKuW
ISgb18g4eWiM0oGAsiO34WZk7RpoSxEUwciYbFTZwvVhDwvqq5Ys3HGQCxYIKisHbkEOCZCpNM36
8UD4WN8R2qFgJwZ2zO9mLdCOgCrL/wZEJYZ+ushEkTPHidprzju2i+Vgd9XqAq8c5iPvpcf8iBm/
SAGiTAn8kwu/No/FBpt/z7n8mkTwVBodN0iB7oOIdwhHgILqInrSwvmUFCrwdqwSonDAo4+6W0hw
qHy4uCJLzBmAB3qr4yEb/O42kskTzyi59sp8jb48lTeXaF/dXurkGcI0W0Cv39VaonuSRABknQ9l
d+KUMo9dmdkHI0vIuApKT0Itnn2f8OPBajUv31lbZjN7mgVaBP0+UDrcOiM2kIjlhqP3Cb/x6sw3
cK4yCLw1jUyzHp+TlHVKCtHP7qIiN0Txwv6VkydfBvYoxLcmAk9wKb9D/7padXSy+GoxbLqU8VYn
2pZV+jZlxtFy+oQ5FkOmM/ddCTXm00TL/I7gCrhEU0m3K3TV+EOlzOE3vU76tK/Mw2gaOwrDWqTb
buBLxnwe3jf11Y5hCc41zHBL8ZjRLUJ5BJdhygSLhL1cBTTRZsVXd+P/ivL8XR4jVUj5JuNXiCoJ
8Hra/jAqmhmyyPla4l5voASYCqrWigaGyvP4GKfzt9pDApI0cBn6KR4OaC7v8EpPb2IZZuIrGzLC
ZHZCEDlxocvy4tfed2tCXYpRYMi9iejNiBOafulYbAbBpqJO9URK6PNteDp04CZUxFwgVSS9XM6a
Q/TCwm+gvDWsqQ8cZRTN1GBNOr6ax4+FleSbDqAF609TUDdC1egkavpx7/smx58popq1BDOMEYur
m/ypDv9OHVVhxaXNw2ZjX71g5PWAUxydn1SUVQ6SQvA0hoB0sMksUpAy9hRHt1Ghl/vmBXt5DksN
x0DsyeaASVWF0kgguK1Am2FLcP46lI8uhaJlLhw6CR/wNfx1jR6auGWikZyqrB++2DoP2kk3CmyH
5sJns6xGOOvUDZSsOGfp4tX6s3+qdpBocIC+tv/yh0iyET9TqG+YdrC0jMiJGp2aD8Y8JE+muTMD
mWtRT/wV+5vnuqduYmyDxl1kpoAPdWLz/47rxYNexpDCgkZ98VyU7Tp3Mn9ldIDpCeAoZxhGfaDC
fLk31DkFjrVMN1yIuV8en8svvY8iVtVectn963NUMfFZ28CXoHCHeaCsj+YjX/K4+uAW/iknpJeH
m/fxBzQpv0xBoHUOIQmjHgB8CnPcxxAzIZpjofYdk9YTnufWejWkXhAlR/luHW5VcxhiivHBRn52
jKE7ouLSulJGl2t2eFjvQX+Sff0y4RwaXIhJLqBt5XX8IVEIk6WT24DgShib0u/JmFUEW4fytAAh
3xjAVB1rmAw7kKeSC2ETSUOXot/z2IjvXJm3AyxvVf/J0LdqwIYI52f8hbSbzEbMFWqJV1DVFSL+
hDvV7Yo/MgrZ4qMoJkkLW7E7sW3yiHct8r1xbgKHvbt5CzD2/loGdL1LnMf3HqlYsIRBVoXScaH+
qR3f3jTk+cJQoy/gZSqeo5R3IbMs5jw7AEdq/R9uJcMG4c8rosr+fsMCRBaqgKdMw+WIgUzaf7iW
Qv742gx0zDBXH6xBDM6kY2g2Pnd8B+2KfBI3UZaYunP7mIZ6E0yEOBxX7o6DDx0vAzD5tpJo9C9Y
SK1baESNr7xS+7t5fjP3R8yLIfimeoMlSpmmULopsBcnuXjoqea6M7xlxv23cYFVjF5pX/Hb7YJN
YcnecCC+kLr1NehBHcAMTo+7Y7m/qWNAz95R0EU0S8XteWUdbSrCsEjp8B6rkO3fM55Uj4gdFRl+
FHXwPKuFv2+k3j6a7vBAoKAKcDDyBG9zDNsTI/4Cf9OBD34u2u3ufJxTtkriPxNLjjsazQbq6ORw
nsrHIgqIUuypljXhvl7MGXzsQKmthY4DrUwwDh7qKKPLo+TxsaahgKr0lPEJnwlgZu5+CkF9mwAX
Y4k7dOPvX/ph/p/bYLMhdF/fyY/fJMyJAk2Cju0ubnZeI/q+IOJwC2WyU1ZtXjOGV26EW3SHS3mb
MOEGSaFEgIc/8I0E7kOWNMxTwZLNQKnFS+Nfd2xUH6mh6B1m5G3mIxre2wScwJtmx4UV7BFYJRwb
SgzhO//L+wUREZ3/pF8+IUZM+SLVDC0zYxTb+8FnJqCsiJYsXPwbrsyFHooL1c/5j9dEYCmsOfqt
lRj59k+S8lYwKwIok/NLLy/iq2ao456f1PkZ4OrNyAJwgPj/RCGOzTjkfinJEbljmPfPq6EURY3P
J7yUH/1CB/dSP8DYvN5GFrpAWhvrlNsTnAfqe6fpgZZ8RWDMvTlfgq3R2sG69THPPQz+/OLGUUGZ
FMHBPvtpN8+EiqZedDj66fdgZn5eBO810zZFnmvAOBNFMFURf6oq+JiNz2YIJna6UpEgu7GjUZGh
h3L71/LIoGHy2ZLRmF9ulmCuD2ZmV2ZcZVutKJZWeBd9AyAZtwsW8YjJHUnFED//wfp5rhUoWsXg
hWcUz1fPuAbgKoZLeCcCfn3h+JtSoJRpEE9Xtqn+xv7Jd/y+ismgWyhVOHy3WMzLaX7tN1LjoPHe
xAPHod2ygTJGbHroMKk6GO9XZ1fdnP9NPCxjYODSSPMlpWDDNa1oDzM/pip7Y0oGtBQbkKm+lJWA
bIPQuE1eMsL4DY3UjWh5GQ7/EaPo+BOc0FIKUI9oj5v6yLVeAv11jLyqjjLCWmtMAiCnRhQs1n9W
Z3WBOYHRYtCxm9DAiYLrpm+gCWB5mrr3KevWOMCBR7FukKpjyC+fHKLefuVHhE+NopHEyrZ2TG4m
JkBHE46/OYTPDxNytFLfe4sFKlI6phfip3buy1TzBGvC1jiLs+fJB/b2Nv4VvcR8b06Htlg9XzUn
xcv7vI/4qm27vbiTcI5FrQtSHiPJXm+mRbU5XxXXIeStynZqFgZzCNIScooMqDezA1MOzgEnwpUU
NtEQ91LyUqm9SmnQI8ikFqbawm6SLA5ZcvZHqFIBV0ao236Qm5GKE3/PB0SPyN9iI1uDwVNjVxS4
SV5QS8h9Wy0ivFM8H1ssYPYUF5Ch/VtERlSBAdh9nZ++SkZQjknxZBV7v0PMIcMaN2r2s2NjYphH
gA/TK7wZ6UsQ0FQJHXQ+7E8PZPA+THkPD7YLKYLl/TXw01d9B2aiqK8YUonDgREB4mKuMQJDgXDw
PAcxZoprGX/G/U8wBZk7llMSCxgRwzBIq68OF9K+gG/vOaLekoLSuxsyOJ91aLZ3lEDsyz0Ej5v9
0jHa5/uKV98soNu0jFjdmudbs6gHlYTG+ncrhHqfSQrXHBiHN9zCXKNMpTYPIGRAAUIUARIk3W0O
KUAKNgoLtULNArUmL85fA5bUvTxASIT9r+yz9oH/Wz4E2IJysST5O2bHV7J0rWDCZiu/yjpLs2qb
eKG/okTnlpkJhiEfJPwMkshMHkKjCcAAb75VO7aNmS1eIawMDyndQlJA2Uwh4QbsB/zzdpyyPfnp
D24C/ztyEzarWGFK6qjlb2kxfaYJdCkH4rLFnzdv/hdEc3xTUrTeHNMCbHEk85Cj4UgfoAsSkbiO
qp/TBZmAGVpAL8IGR2LCvW7nXh5968QmCvzoznKUKnZC7Kg74pXn5Y8sOHoHoOKQendgbj6P8OWC
y/KK+w8aLTquFOsZ3WuQNL6ZoCvxeRUyJkwYR9wBrgN17M9UHTDWDxa3GsCgRgVSQr+QFHdbxVYh
tYR2WkDFCJyp8GyEmDz7yEOjAd2OcANwFEhxTCZFjDRRb1SnK7P8lOYuA0q4Omqt4jUJIwnoR7UH
8U3fnlzEp2lW1gwGjs8xIJmH3pB2jKEYCJ3nwE+rgRStjoKJcC2+poARNNVvSNxZQSeoHGXHS/Vr
qk4ivHGBFAcpjhk6okI1vTVaYWqojjmzrVFY4sOhBMXBP5r/OYsI4gthpkhaGbQrSgEo/FBSMNEZ
/c2DNccbOxtuUEc8kdAIZqj2zfgGFTZxBww9GSqnXI1yz2pktmIeNebuBl6FcrfS8F8v2Q0AugDE
EH4L2D35Ubwydb65Yio1aYQSLM4o7y7mjEnaFT7piV6UzcfjJgwUZ1MuPrQsL8YbmUreW6kOvfG4
NeeYeZ4Laem5EI7UcPRvlUjqzcRMhwAJ3n5Bz8Po6jrMq0t40t5LMvP4BuBvQqY4ZsPPou/kIRQG
u807AKQAq8FOnEMv5FPT8wI0cvHIUm4b048eCOnNRnQhSHopiznCjLmyfFhZpHYwoJQNI5QLdsF8
erZoabL2KLNbtYY7jLIwdH/Er52GS1E2RkKk4iEmTyQYz+csCnJMv9b8PBygvoWPscBOTF1o5ZUo
l1cIdmfQzDvZ5dVKuezOR6KkJVGBb4iLHt6UGqoHIl8LGYJhioJqZCXPZ5UFHPZI1w7NyH0JZYnH
3qKEHLO/OcLfKmT/QWr/K0ZDAhXrIWkpFUhVOn2Q1zBICO9eFDSY/rw7zeiAthFm4f0LaVIB8fX6
Da7AN61wOe85plcQIITUQ6lSAlSAsISh7AUwEZWEww67qpSbSv2aVyBPexhzoajzCahAn4JOGi+R
0QW8aQiyScrulThQdxFS4td+ZPGZsDjfsp/NyJauFv8pRxkgjdI/8zqgDWKSpZoFdjazZBZi38K6
RktPKCVyfvVJOJPI7FImI6QJI//HVBc2oiYUvPrprOmqSTuC/pUK/TOjz4pOhvNqPjKXTirAS9hF
s9PDFXXuGhfmLb+t4bTTxhtBlsQXviJj5+l10/G6USVBg0dWLjOXuYUKMbMZYI8sSElC/WX1dlHI
hIBUg/2TS32l0wBNaNSYO16My/C2qwHBZqghhyLtiF6T40Vc8bAkBC9zlnRJ1qRMkq0U7I/c4N4R
f76u1d68aBzmM6MgybgEXO/vd5f+IWaf3G+9sG58N0B3aPx8rkBxrEWINcAFMgUfktwFxMnLb5C2
NxAeWOpwAoBJWMc107ItgNjUxfQdPgMjQGYqqpADyQ6q/IJ3tZOv88wNiAETJNg6AzeyoRb4O9xF
/lp3opUA3GsKVD3+yPYrB8RpcFroPqiEjEzCo6EiQFVruGPHJpO/g81AzPXUoHrrhALaWxF3VuTk
6z/rqodomm6WLuY6VoarJjh5AmUU1tzhGg8rwVhV8mrQwH1nVs/gLOdvxIQykbioB7XTb91B0+sX
Vp3Tw+snnkLeE1yY7zVySlg4fchOoyvkP9YEPC3RoXDeBR4bwLaqKM8R7ZYmu/2NnceYc7zicUxU
B4Q+eJI0I17OSXdq/tRT9KF0VPuk9H0V4tTv6MeMzosxKSqUijmLjBxnAL455YIs24r4C7Zkwl+C
PskNtsX8gongrL4Z4vtmORcAmAIzCGLEUpMI254iUPaiMQpuZrPVQcyBruR7m0+cC3l908B9SXX2
z9vLJOQiim6FWJKSHHMO8PGUO6PuWOhaKsdhDG9ObvrkS3rsOTLMq+ZPniKc68jA4eznrDFT6rmV
bM0X+CGDTQht1Q7sSdsGNsVbf8GiyZqQ/gTTV7uwLy8fC6yxeM4aG0l6w1StZW1xpWXnsCKPYOHf
HRms4TUwoFPiM2KAMWWgL87xZdxYpp+miGVYxpxjzMpo+I9MEV1NB5H4y28ZMl5cTvGbH5meAJcJ
aPJTBmRBQnFnsDfTgf6A4wxtayMER2zNZM+a4dhkLckda4Ycw0HP8ZxjpsB7YmZz3DMzPQ0cLqKt
NRtVlV7knDZ/rsHwHb+M1YW6hxVzpoDIPWoKCjvuwUiDCyGBATG+SqcBAujx7OASQN+WxyBeCqaR
wVsCudntAXaFFfES3/qeJwzaxVXAdHLgPQRB+MEPs/VuCMP4Nsc/1wxb4dgzQhCLFzs6auOVZn5O
eZPypMgHAIWOjAlYsWwDsyTfCKDQbWDePv0CWAJB69mygGxE21c2kdIttgO6pJ6mZNQX7moBL7hs
gxIxdKHLk9aZ4xxvCCBKhln6aob0YxX4tt9fznT/rG+ElXwHTDSsOLN3IqjEQnvm0/EXAyKK4YJF
aRMty95R+W28WvO+hNENooGJU7xjcCHdrItgingElDK55ozoB2ivU0ElS8gnhISTwI+UFV7rYjHr
ZsYBKJB1FLkTzXVzBn1FPsQrD7D8VLij8WBsIisX3abER3vymr/jCcMw2DH1srwtl4ou7oQbH35s
11VDfS9mDKD2wFNh/saAp2dW4/Yu/ULdQcjkqntiyX/kgWoMWWI7KAIkiVE99ywAzZJg2KJIUFb6
LNKvjEAbX7b3Yfa3wQvcnh/utpgJdBBJZHTAefjNjYKhfT7MAgC3NNimxx+C3joztlwjX2i5xoIO
8aJloK3FGJwlDbjAt1dOpjdxXkw7mHYlvLz/R5YreFYG088d1VEj90Oi1UQBQxNjDZ/18TJyTEpl
3Gb8D9yJO73Jf5QZfC0rUn00irel6A6agcVC8ahi2L0RCwMvt1fTLV/VIhpzMOKkGEG9hW0URz5U
BXwbJQaFvMXIz475JW9Pd1gHJzdlzDWzlawci3DlrKAOvFDPy+DZ1BC67/G21/pkc1Ytz0RtQNyy
lpOBARGjDieTap4HghSyVbkzZb6mTGVqDqjYMZx+ykP+XY1HNDF9dCRwgwHJ+bx2DvcZR6T5qiWO
Wq2Gl8XzYAI4L+oM7HiPWYeuhUfUL5wUUNxyr8edTiwIHGnRoYH3rOFnb0WUF+auf3LwYwEMgvfw
zZjoyXpWWoic0pueAXD/BGMjx/JmjiHcCHEgcu1rrfPGyUm+P7JnvBVwZaXBEp+IIj6gfWHPbNq2
cJGOvBo+kqCwXFa0ZCMh6NYOsrqhFACH9P/rdkHjvXl8hL7jNrGTWJ6UZlUz44MATXL/D7kRTzER
pmCdRgEaIksCeET/DEoxY6ZkEWVWBdPsc3GEHCIbQ5q82GNvIicVavA/Sscr1IrN5+F30kA2Uiqo
DYxp2LFMpV/r4EveeiQtPrKc/1U0PMSGql6QnAD6DpdZSw+XFKBFBlyhr8HWmfO14+RKFFg0S63c
zyxWNwATMstgUt2DTaON3JjJAvP4oDj6/cL3OFcfcPTiAKx1FZFvBAbHSS9pLxNj6sCeh2gSwRhO
h0eTf6+5vgncq4F6xWJdJqIg5pil5DFbaal8th0fCGUjBJVQR6UWZ+7xH+TJLA2eCAIJLScCHdzq
9WfP3KK+zwHnZVR5CPDAXAJaZ4URGHkP+xrgdNGRzOmiGfinrYDOgC/Bq4sy4DGCMhheyJWqpt5N
PNA80/jh5wR7a6D+Fza30SIoYvMhOFOhINinRMVoHg0QyCYKy2v0HJpfDlacjAPGd3AqNVA7gUqZ
FwOOYez/DNO0JqHlUbBAHxB+JMUJLEstxfKrzMzk29sntIDXfuDMf6qOHDokz8fUehyyGOFStYn3
YVeLdCF5z6e3MCfANBocWf07Ocf2C89xhuSFkkM1kPy9g4DoixKj2JvNqeJWfEKTUJ8lCT0p2AZi
vmc+BsBRmT2iwEf6nIbfgoSO6TqhCVgeJihJCoSO1qYhXYE4cKRfoML9asBf4jBzazzmNLYm+zX4
bIKLKwpew1foemgwYpogU2XWp5FrvjFjE1al1jFAyHp/TVChwDlF1f/Kvc9gBqs38Tstg0kUmz6W
HVqS/yBy6FfOLASqD4fChRO+9FGZGjHBKU3PZFuWudrja4Ci+mdFp3IXYK/20MsOxcxgVcjGSmWw
ZyM/br+AHG0QABBcinCEdZMEvGrxIJFd4Aq7UY0mC2u3Sdl8yagTS7dsQrdddTTmSA6Br6cEX+hM
Mz+Bo1QCzAcalh21ENP1TLUCTZSREMz5MDnyHI58E0NqNXm3KIbtxKubzqwEshY+Nz0z2YbINkwq
+ZKKhbhiT6JGaP6DiT12VsPbNGtTj3q3XY7gamgjjvi16z6Q9vWKDIiPj59ytdATK0wA53Mc1KVt
ciOrnsDQz5K6HX0PPmqx9ZznLNW8zn8EOI84RgWlMlfxvqE9BPnjoOKbEpXNVcHtcYWeBmhowUB/
henuXxPIaOX18rlZqP/wW+IyQ+N15zVKOKAsiVeuL33CvBcOR08JDEnVlJ8+AbF9YZ3G/G56g1n+
C9SMsQ/kCk8plz+/H7P+2TDezdoU8W1Rht+TC6eFOShMJRqhjlS869VWhx+ibPYR+cU9aCxvfk/B
MqWExXnp9ML0lxkCJwK7FOY5l0TGDUJKHdpaRkxF+8IEibcv1yO2d+wd/27kvt/FQPBXKwlZZpgw
R1xLfpaRt4ZB10yGQqWZ3PIGvj0px3+UJ9oxfcc7mhIXSvEdPvDIkLIE0UfEa+zE7Ol2VB+US+x8
SUISDEdvY6/6tmqSWnBH7uph/3HDhvveEIUJBObWUvF8GE+4AbniZ7yeD0uTPlj3YqRsaTtFAqlK
Faqsc5MTuIJ9UYn70lwol2zTmFu8j9vKe7/kPPZHYRXYOdUp8zAEXAzF0A9xKlChYlJ7eUBw+9wV
228Sy7l3dGS5Nvs7bzw6Y03MxBLfxmt2azMKI4XUYitWgCKUK/xdNPu6JUjmmal4iYsoZH75C4o0
ZKZT/ZKHjCwNVkgWyL86I+VLNyvxgcnvY4W4D8ojy05bjpBbbpoN+nJyat3N+RjRl6InvbMO1p6x
XlfSsDxRxHNfBxzs8gDAg/B1Drml44b3bbh4fFbmVsVNYbFk08xEyV+FnMNHI2KU/JK9C87/aHSX
D+aYA/PyG1Ai0xglsNQaCWg1+8IFZNnUjCyyWLFhGxPZOdev9hRhFQEU1dlufDBdZbdjl3B+/u79
EAeKNcM/ASClNOaNAo4p26r4xDGVJp874sTgF+z9A2juv/K4FLd+m7/As6UNbJgf5LGiX0IFxequ
aDygEX+khNsghPoiWOcjjuzEVNACMRJnZeXf/HOC6n/C7Nhw+9lBlCnhI5hdAIcyeNiAlrIvW8hX
JXyqpOOIlAvJllJPcJPTAO8Rts28qceiKqJP3qhHJ0i+R9Z0fyUKB9gnzCu/TvNDVHxczRCb7nMU
9FwhsFtgw6xfmgl9uvlxVB7M7AS8jOAZ6+b4Ifd4JfBCRc9xDCIYfHpzVoHItYvVjAJNiLsKJ4Ev
MxS0qojfJbwXZuAoaHzdwXkNnRKPB8Blj/+d23Ssd2zDuo1zcpJwY8tYedaZYVaA+DNjkosknaGE
ZetZIbWwCilt2AhMw7AWVKuxnm69sf+Joj6Ci539NCqJF9FAd6C4UAMwA7irev4egNO/KsPBRH9N
xNPOFxwiXwV5yCQt53rcsHHjPYtXSSlmjpat0Q/SsSOBTAmYMbdMTRop1l6UJ/U+eG++Pgb5eyRF
UyWAfuSJWvwWYm51BprdZJNkgJPLGeNAFsT1jsl+SemddbsfBXHSgtTeIuTKtyPZglwlGW4VA0Q9
UTUTE1EK5d3UGzTEzlw1pRYqpbypPuPHsHxlZxtpWPld+ZnjAGoTdC+To47MpgOAEeBfLB/Job5z
fQvpIDz4KO4wBfoZ95IDeFRrwdTAEWxfjBXpdsL123IHNwp0SWXHLEPpHFNhyh1V/3uwIFSU83FC
dmyzMgNcPR5BcDk+l3DyH+qVGe/G4fXKYYymy0MtAAuO+lodOYaG3FiS2dMxAiXI7AF1PFhRyvDA
MRujvVRzrFaB4CTKEEoCCevFaeSgxwZZo1A3YhXuenplgdSYOiFMW3mtW9ulL8N5Hu8ZoxCiij5Q
9bOL5kfACl6coxXAUaC/DhYQVPw2iat31Ex3QgMgbkywMthoNOrHVQB+sVJDbPqEOuEtULLENWtg
dL/lZNsjhMQFkHpChpmWRg7zBYXVSrEzH4M3hjAUNzLxH9kY1zuNRs26l7zhajBbG8NAjCcKd615
nWdaQW49D6dTAxMdSnUY5/uPSYwVcUGPBXqIDJbmdiQAo6IQgNxlkI+gJf20x1UvLyjjJlqsmvUJ
WM0lh21HlTcdsYX1eU++vpUPZPwOr2f2CE5nlgKJ1yaIhs64GagicCOrwwW+lCzJpypMN2ri5TI+
ITRhoki52A+0CAuVNCPbv45ZDeB/dheX6YeT63ntPg+0b+O/GLBX/8fTeTXJaXZb+BdRRZO5nRw0
mqCRPNINZcsWDTTQ5PDrz7P2fHVuXLYljbrhDXuvvcJlFODVRBCeDMQYfFIVthCjNd22iDPNXJWG
gl4ZyM+HTh9zlB85/EgaAqOX21vLFAEHbGWiimwhqcRZyKpEVILpAb5pw85ZQGpaTVdCSWWBTssh
xA0ZVhZCAzognD3TsXy02Hr8Au+wxgG0nqkASy6xHAjuuiJXg4auxz9TwISZydvpYdbLG1udNhK0
OX9uC+rINsKip/K1fJ2+fDI5lM53mz/sYL23zia5ScPxWmagx6YHWjYAX93EQ4owDGXZn3wCniSN
imwtv30ZNmYNHutei25oqWsqkHhmfRKb1wwuE9a2Wb6o2bQWEnbF79pbOVEDMlVKWQOMIarZ/VSP
l/OC74whXrJKtC0Hq4flU7OXAZ1/tzunHFYNgGtSzlsd2ZBPG+dq/jzO1NP23abUoiD7A1Y7OoeC
E6/tgKprzyBjGGnPTGcWRttPjJSf4Sz+qYYlfkPrzFOAj5csJ/ovP+BQ9VFvVvvOjbtoC2n6kouV
l1KEaWgkdKN0UORa7ieskj9xiFAGr/LsLiZihtMFLT6f6tmKBUP6VEOzr16mLP07WmqWgQsJ68QQ
xXgOMVLbeyeikElpqkjBBqUEwxsO3HFJoHbAPb1z+Ecvew/pomFUAnzUQZ7VbHqKJkqxoAfXYcuS
CX+mLudLDD0/AytUZh8AL8OJqS+0DNaq6P5nbnyXKsV27oAHFEMLZpslzxohJZ+r4a8lHPyH65ef
jZyDXt4N3napTXwYI04MBUFewUL6nI7TOmgp93oFSMU4q6G6TbAXYy7CCJo4wiNcbA0LiOj+1dbS
PgnQHRoRrJz5w+k4MnlMTcwmbQ7cEAg4mIlOKG8aD2PRvheFr+Dm3ADb3AhGPfA1hIueRtiEZZLl
gFvRb8phCZkAAoyahqci1et28E//o+NUK/82ZOidlri9/bxd+jPhW4RkAvkxW8VoGWwq4pZG/wxk
6hbP1hQhsefxxdQF9lZjEd/cXhDGAqbCQ4eNCVxOya7AH3d3NuYEFUbZGI3Aiqbn8Jyf5Li/UOHw
dH0ett3y1jX0HF5iyOualrOSeBwCe3qZSYkg1i9u/0F5SFWw8Wh74q3+iUX3UVUMvQJmCYKSoHrf
5bMMHx62TEgrlu/hAw5Hv2L5rPkTl+AOzeTKekSLkjTWk7MyU2jIMSYLjChWl0hthlGwISgC6Ykt
I0VzBRpcIGbkK/KXMnqY9I12WWwsCqg+PK/wwBRVC0FIhnEWl4J7LMjX5b+kIfcsj3GwsUKRyuRu
D/k8S4h/Dn68Gkz2OAVc9WiQrQSffVw2Zz/8ZhiMAQdQlspn90xv2YIio5u4lAGtm4F/5Bj3AvUP
twSYP3LqTFgYSdJb5dlFC00TO6YpJb+au1n0OHUmoqDFDOmIf8p+iDcnS2UnpsL3B0AI8SNP5QHV
63Cu7maXCQ4OPLBlS7Rpuagop/c8ZEX7ymzeWclgl/w0ygb6263ZX5qNh2Zgp3VQ5CIAHZ7pXO1E
NCfXecH4xurK3NccgNNP84CeagDsj4P8xPAXij+Yckb+kZNQIaTjiFthfljgca4enJelAjReXkvp
7uIkSnDT48Ky6FkL5Qow5tMc/Zlq4zd529u3wY8QurfuH+TKIL8cHoSoBAzWAHMU/Wn8kV4wGpUw
a3bj9O14sfuB/RcHAdOfAwubkUwJuQ8BtF8AOs+SnLcZTvQLB9fI4afRQlqfky9pP9bXzsgz9vHE
viRKabs+ITv/SpsAjyFE7UH/ShN7xlCmWekkQTqxYe3hSyYjrZ+h6Dx/hgG1BD0BaIhwvXxMEIEP
DIPXsDw9lJT/MsATtKjWNhohSRYgNC5/AsFB1z5OW7hecfT5N23jrN/cqOu+LfG6ZMiOmD0FKE/g
D2LsNQyUMWKEfPYEM7wpBjMxU7y7uFoGyM7yxO471IJziPXcLoIqKdN6CWlPST07rzu45h8bbsQ1
t5LxKMoS9q+TQeYsT5B8Uy6dhI98t6hIXCq+NUUN8VRwlQ78bwaAaI/7HjEHfEmA/nj+ShdJ66U8
Kh3yYnFwCjiPzCjctwCPmr8QkaLqiU+USftRDgLW5HRA0AL4zLI1iFlLlhieoFmhTEUYc+BlBK5P
UG3ZCWnAw2iXOy197H3e0krZkCo4iHWKBxi+rtRqMJq/UgUi266PDs+cAZLEIf5PinPy3nIM+fty
5USePbwaKO3u3JIjNCDKHX7DR7VRWOV95b8nOEl85IHfo3I9Nae3oUD8qaJdAgQ3pK4BkMyxt6TD
23eWY1tHy5WQTBwqHggUosk68mzjSAfdQUjpQlvS+zoYM/zXrGjII3ZDc6Lx1vDBsuPigZ3TjkSU
qUZAQsxEkhw0dBAc2NWMq1q8Ht/zs6jugf29vCms64Ggq/o9J2gBIJEX4SZcnwiqmayMZyb7DNd6
FTUIdBno0hrnLLYr7F8ePkn+c+L9hv8KgOoKV6Hwk9UNgLHqGVPPDylfhQnqr3bqwH421jTVC5Da
EcjDprvCfCW2aTv6jLhkS2CkwkSEa8md+A4gyvTlCYYGAE7R9ZlQxUeI49vDHJ/my/G0znduwS1N
VsH81XXC8BuRyYcTShyISxjFgCp7+nlqUCjsZRyUeP5zIn6ym2DIRqRd9lp1bQf1pVzhegV5FDNQ
4bJCRvJGMpomFhnnxuTSE217jcsojTat5RUuYGDfirHlGWErIQ6AHmmwc1+5ISlnecZHzanHwNO5
ZH11YiKtZohHl3AC1Cgx0B9CwIIg44cNAbmTMSQkOSm+pYejyxSLiuMzMi0lmghyBsh2AqmFHLM/
AYN0niYdc4V257I/UWq4M0utGlj9w8IuXFYoTcbmzCMIWnaLU/UXj1ICDpswALUYpjVuHG+9OvGL
F5Qg0EzP40LYYPyRoiIHUQh4fcPh1+Kc3uk9gFoD9wvDQibDSnVdsvJ9W/27LO4CIoKYckysvzZV
4k+E+xNP9tkc/ES4gmI23qPUo7mtaednQFE0kXjowD5GZSqwDbZcR3WYUYDU7f1ccRsR9MPWRV10
qUMm0Zm+xMDBbaLwr1HrdKK4g1B1vEiP4U9/rv+Cc/F3ACWTzMtzcjtMIX5cvLFkks9ntA+0zTx4
hSMRsbEA/wiv1PJEjHQdUEFf9hHoitGI84BB4MrFOQNRanHZHITUhlcildj2ndyamMxAteePODP1
ZZLTHoM4NwnEUn1CTPxo3NEcoVdJn+YE7Fl2JOYjLSOMvjj8dT4U9WWA9saIqSti8KvjXEEsPLHb
XHn7DWtxJxqtQD67MJIZgMiXamYCU0Rk/iMWqVWtb3IYwXCFwqvoItH1j3OkBkXL9Z6UGruj22NO
y4UYaP4Qk38K0I8GBtMXI+XqYVv4hAtSeoOzNEfnCNXDKKQ53jlcNvKPDdjtbVG9M1Sl458oav1D
8of8eJnM65BmaCLbQOOJifVikwlZWhJ6RgUsjqdxwdVHfToFgAXbnBGkg0+FQ8JypAClDgJ66vi0
IlR9miVjRpXj8owjgWg7oudl6K2WAA0PqiiAER19luYBAfi7eR3gZvgbNg3F8swiQjcC8dZctyQ9
MWLFCEfxAj9Han7RBJhskjXfk17arqdLNrfMENCHYi0D/BHgomQ8KfngAgymTOsCeLTw6bEW47Tm
K9Pvku/AEI6rU+I8y3IkJZuK+9fQATAQ0Ex+2kA4ShJ5wc3ntHghIZXkCA0heU1mQ0G4G098ZwCZ
1KSXWPAt19B7cqYBzHeiGsT0iF0KgBgNI86N4GXL+AKxfMP/SUVxnNx9kodgrKuzh0sDKhkpbrYG
F+UM7FsGtQg+rbUxExzKtRZv7vVEPd1gN2Qto/ZhgzP9ZRC5v5uCGihWKCXuP+DmMS4kjstGd0LK
Q+VExByTnxrpkPI3nMj53QmUaR1MSLUqTLw+4k5DRGj1PUC69cDV9DL623SN41L1kJ95xzn5M+sQ
v5yzAi3exqVXDNMfr8dg21Lp8XjgYMBMDPyoHF6whX6fax49hb730xaeEaloaKOXZQX5NHFvMyPe
63N1UaI1lVIWcxjRHWJMNesSNLjZEDEbPyyJk+B5STHDacgax8iCfBiWfiAqW88aD0CWW1odCA1s
C0II4JeNXJMM+3mIMy9o0N+nNa/Lo5WOAdCWJlG8x6oCZSixkdSQQlppqYQCH+5v4mF0q9apVG6V
fRnr4mGiQgYY/EckbyztXlZuJ4Ry0p4OEXBPyRfTAyUsCWaUI+ObDM8n3QefycW1kFkCIBwIAAnD
a9m9qq2G/0t83bghR6rdL8OKWUHgYzIdYB37igsUZ/xR06bZO/+VwKK8a4hA7dtmvSoJ9LobwvV7
FJ2WCy7Xvz4z5iawpq6f9sspKnu2C1YDsZI5ZOEAsyECp2How0G2P3ahk31jcMTRLa8zTWDRPdLl
KUQBsSIoU3jynoKQ35vMJFW4A59gwLr7YebpfyRZ8Ob6QloYISG8YEIy71AZzemNnGRODqYcZY2k
dW6c7O+9bzjrLK/bZ+922IfjNDXlvGd4D/gfUzHGeD713gzrxJghWOJ8lAuarqahI8feJRqfM+jC
gLqADAzdji/tNCbT5X5qxnuiNFMcY8qF+3OrvE/Ay52JoGNXMkGQOYwfbAmZK6yRPqfJ6EPJ/x3I
CQB0ICaKzfr/WMmhj/2HCo74vQPBDU1M3t7HcA9e6UKcn6VYJSnAINZWyEXmo59/x3is/YGGcbw3
8N7QclNOw+YBnF06FBYoNJqiTy8OFX5s+QyUjnEVmmE4Qxgy+ft9gqXsbXBkA1exOBF07a9FFAIS
Hrfw2bwkc1duXBG+XIa9WQOOZBXsW3HdYuvlq1yGNHC0dJZh4UBFhwlqR3JIkw/ez3FbCIJNUJ38
cg8BNkhKz0pmUJXkrHIThxAlHZR/4LMjqpsjWdoJynQ9tTT7/DFGGY6ltiNjl6KulvSXQLOcOT4+
gRMKlmCT/R2W531Q7DeHLSHR/gizEqutn0kMyTVQaSUnUM5zQFUx6/IpJDSBtK7vMwgSpZlYxKum
Nb6zoRzZdElUIP75xEGwFDwK4HUyWhfo/jNMhPtyoFONsam5KnsUCE4LgatxWV9MQk5X2zZtnwoK
C6RNYkI+rVo261rzyEY9dHqL+2y+GLeCek4Jhq1HsTcY/ATDmHk01dNMjZ3sJDPlZ46jPNLE88iZ
n7gYHaRd/YRd834tEgdOJYhdJYzDK9P7bSq+3rg99MfB4qU3XZ98LRcqkbpck8duXU5Es8SA/cvD
WKW38ZQ7mDPwuEjGomBlcEzLgb2r24b3rWRpTvDFxs3tTr1i8eWkBvZfsLrG3JFS/b/PKCBZdW9T
+bElLkemsvScEZX6HNHNYOSw3OekmD+4MWRnFCdNcsug5l2SSfxJwAZE/kxaDoL8QLdcncIIP5rc
mx0MZefOuWkjRe5NzjA+d/kUMeIZF+626nBeKNXzzFtZVUAaNcZ2mLJMwfchHKJ/iGAhKWsNi68H
b/Gu+6nbfientEaY21D0FlzW98hnwgyuHlCNd15vDuQjXWX7GHkX21Afehhpk7f5F+d5RaGAXRDV
f5JPj0vDDXJg6Zy+xPzuj6nDX/k6KtYOv87IP4IAZYcUtQZV1M2Qx3rECr3GN49HgFyowKs+Xp5p
hFNO981hnNPn0ct5mtxfACoj3t/Y/GOLAqcfH5S4zZ4ZKzGUw4CAHF8qQxh2OBimI5CUTZPOxfd8
Gf7LZzkDYhJ1PawqPtBxiEDtF9EXG9z3CwTLgfkpjS6nmKWEuo7/lqe6dg90K1t7S28O+gqaY/7r
iJIX/AcCRvz0R6axGE5UQbFsPXY8RpIMCJ5UkBqV6dF4+z4bu3J4t3RZVNOQvIxYMMgdXQ8bOlZ1
A8f58LU9ktthgjL0TNdJMH+0GxxP/m5Rfz7pq0fxAFcKkrZj16n/0MjK4l3McaNdodmhQdAJIO8Q
a9UVDSS5V9JrEOfU4DghL23gCZpd6XBGNpjge89pyPlLh9N/oRCj+8AC9ZsEPMxvcNxH2AAx6sye
RwrZPWcMGW4iJD33fUZBgK0AyR8xVN1W5pkm5EqiFmZ/y930UIXyqg/9AtwEKNFU/xXy/PthR1If
bPJ293gXxq8yVhzMrONDgLHTXXYe3dtiIrackeDxATkbzXMUFV+TTYXniEgVCh1lV7ae7oIDFQIj
Wk5PY84NE3WpxSih1caFJOKrR03df43q1KEHwkhX4ykNvquSJ6LBC5LH8NFMZhh3M9+UmiWp9Ysl
nM+2T9dv1BwRLs38Z+LVuCAiQqBXlukF2otFyi9EeDg7Tjtmk25CLoFL0Z77BE0PGrZg/mc+PYu/
e69JULI+Gdy4xM7AnqOaWiKXpEQMC/mfMr6KR9w9IIdTcVOpiyNbHavlCqYzt2N1aq4HMq2O7pOL
zwh8Dzppt4Hy6tZqwRgcmW1PLYQlo0TaIRrRQYj/fuRYzTu2SgtafQfaD6QNkIOfoKiVDCkH2UcO
paC5yXb9xGaRzb9KO0RIPKmJWlDcdDKsnUccpqjTzkLwW4/X7TPaUtSy20NqPOOn6KLSu6tGXLKD
lUy0xafy9CjAh5olIusUIoOUSttt3m9G1dwEjqq2noMXiUwMHlzOX9xS96FXHF9bRnyPeRBhFD8P
JT1KuvC7J5pZ1CR4QR1BaSrlNeFh/33pNO7acX9wGZIxHkNRIUo7yBvFjRy1VTmXuXIFAFVRFfJl
1Kf6pKiAihVf85HPwY1PxebhJRTkKA7XMGAVnQFIlpFqAwNi+qiRoc6oCBC/SytaVH2ndpFIwfVo
vvM8ZIZUAzQWGIQwUh2IlhSNrqYbqzWVpReoztJ1UVmxJvK7YIEPrLmJcZcg0Fc3A2SXazPTq5Iq
vnInaOb02abPXChpHig147eqEENRWZj6dvYkg5As1YKxqpFchxYenHjXyCk/xUayx7VRMXRDEE5p
Z0IeNvA/oBRLCz9oBs6Yq6DyRNhBt6tM38Xbvi7n9r7anPOz6W9w6fgXDhMnLZMOCDnU8RkNIP6b
XJTH1b3yYgwOB84IXP0kX250urEIloRJYov5+NOSrbSHM4tDow6rpGR6sbBXeKxEpGtOjhnb4FEB
5meE7D5bLUFiaV77eUrtHJBdeUs9dPjbXEJJ96TWkcxVUzDXZ/W1HB7XSLWBV4VHM9GB4HOisjVJ
N7YZlPkKgcbPEr8zeWEuSQyZko4+QRRE0h6wptvRnhuPOOxm72KEt8xwaOKPwfgpCNAUvqvxUrCw
DgffByb32HvJiYOEyweYaxS6dYKVG2SsLOTw5GlWIz+WApk0ykMtt6EjHSHHEiyMqh85z8mgvUHc
zfEpSiT6LUrhhaXjicGzS2S2gUlWR+aKwYk6GJYtML8IH1Cm4Q57PfihR//GRUuXd8anjeCv/qOV
UzhT42cJV5ZVyjcQrgGR3hW2PUhZYEjMQfk0aNDCqI+DTZVBLgGYizAXyQOWvBymqKAAIHdKtbkb
7/Od3xSESB4aLinhGk7OapdqKTiDHxqMabDkZ3a4x8y9YWPB9WSFsDlEPJjTpX4a3XMNw49n2wQq
Cur7Lnfim+bEXzAD8f1uSiqEvQHG3/uQf5z4oL6Mv50zfBUbGi0MueizgVxxRkpvkoEtooTP4SCe
rmLnZAgR1L73eprO819lcNxe8aGkbZ1lC4zBnfNod7GnFhMdqxXUjKHQxEsTQZ7FaxAw+KeaDw9B
f99wa4OBsCwwHOwgzK7/zRGfeBcwmeNZi+0MLY2Lr4Oh4maGaobIJnQwst6eCQnKRswbY5ivNyRh
/IF79auB5oVAkIWKu6NIibyzmC/iglDdy2bCCKrG0a0K9q3Vum6BO4NxcV1ggWtigyltpZE2s6p2
UaejoFG7NxKOEy4EDogCruJVl2/fEsWeiDppjgdS/EjCBN6cPiwFzSTuA0BsmmkE8hypam24nut4
V+DrHPLqkozZbHqAwsQBIBMoUjY+DKqCdgg/h+GrUYfOSLUwucS/nicEA+bDJL0+f52GHdBtwQR3
bkeX7/wpQ6V60v9BOctE4cTh87/CDZiEhoMnEHGaVWf9J5tZkjyAMHJcNVJPKf9HaGwmlDgiLHmb
F/CvSjqNYIxxdur04Yhbwa6HKGDkpFrnauSUAR1QyyvuYGRKywU+EA0Buy9IXwcvvK+O/OX6lpAB
uDRa7luQ4OPLhms7OLr4OAsGE44ApTSEjrO1IPyZeOYCnJMMeYPysVlxz+IgmGTNxo9m+lK5cEgD
j1GhoBKz7EsO1KmVBxqfD2TG5QuNNy3Vx6fTLKww6UvaQODmSiHinNiUxHuPV1BKcaRDYq6tWd3E
nujWaOKDc/3bkD7lhbkOXVM5UQsaSFGawKMnJUlEUpVVJpqzwSzg0x9Q+EhTKq5ceWZXFaQiprnP
WPADOcmJyZSEC9I6sBh+NFc8lR2mWvDzMIpxNy0iWwXw/NwTc2lkX/mPaud3JEemiybNM+3gRPrA
BWw8YAI9RFxe93/tSQUVjz7pGCtQIsBgUBiXOS15tMD0xhi9zSFn7+gnnKstlZCGWRWe2W+iqCfj
ynRmBVm05BjzJiczhPK3Q6KLZUmBXSrLfDgTSWPyVPw/QFYlMzLaGeVbCmpAfG/SYQrksbCtHza2
1CCtJ9Fldwu+U3f9FpWAziXKiiM2D1hGAaZhvfhHIOTQIVmBEsjVwb0lEokxILFooDblOpMrBeZu
HeVfjzJC7GmOZHwUQGOhvDK6SAqtEo0IK3ZCAu2QdSNIdRiUSVQQJrXEHEjBgV2Mp9qK2wHH7oAk
i7sC3hxhedRe6LdIb4CjSUdAwIrrsXpiv+wuira8oUaABDNERL7Iqf/M3nc7OWoR/3VbnUVQJK0E
LJI7YHBgANd4B0JzZ8hMh5YfR6QMIZcROjUYu+zkoEc4NlCi6a0IlOY2UsOVc5wtbk0QOaKpTzSB
URyVFzV81ofxE0Sf0xtsN8pH0CZsnViOQAvMZNF4kqF7ZRWUbTaTfmN1S9uT4qGuQbUZOhopM4d7
+qI9/Jnf2dJoLkzs/5hBL0dacmsRSUvAOMhcteg195VjdYW+4R70pBMKmyVEAys/HwB2GiFtPiMZ
UezhiD5zTC9l8SNvfQ9za75We6ajGDzaSquoxj38dsgP9T1miASrZqxdThpOtkyyFV9WdFtDD0a3
nGrWBVClWhsgBjOtlb+RrRpc9SORczwlrhwgKXTh97AV/8hEQDXpUsNsJyObtR0DCs0TZgTod4qv
znki9SA8To9pGGUfc3wYHkn/wHjsRIHqDnpwUiRCbcYsGjBSOR9DSF/ee8zw7WT15esrr1TmgsJy
waFdrg0EFUpcw9GedklJ5YyNf6vGZZ9S61gwk4Y3w8RyFMGtWZ8w0ZNukoNuSeuaC7akN6o18Yj4
iVY+G7EjDg7RP70LQ809dD22Rcm/e8+xVm6A46CilIWy1WhcKiBAUw61hspHe0HjP3NQhVVvBLY8
AZIzS0ZjgBjbd+3i93gfviYNqxriDPRTV+mxaLb8Dhcq3KKKayPF5zkHRLBjt7VolmdXRNOuX2bM
5q/aiba0gRJnNM8GCyzf41AZqwQpJoYCeYJiz2PlGuc+Ro6xTEh8or5M3oo6gK4vG8x81q3YcugY
Y9DFJuI2ySWaOMGnlvJPMAJMqOTWvsGeYkDsHAegQN1sFTYEn6QG0+zLcMDMrhwfaIttBv0rUecy
sfo/9QoGUXI6VLEGtmKqcAwmclD+JVETI1LUcgdgAuMKA9ojva5FC0ADaVZTicfhWkCiDFxKZqbj
VNoEbXBwcK5DH4ZSeOAsMXZlTAuhoT4lM6xEw+ZMDO0O+fSzLYFqKwfWNTnzgBuaUvYa7IcQW/Ia
d/K2Dcsn80jCcZZmc9UwVzZNVptUxOMS57PRZjkjiqZT6L3KaUPBcbJ75+igYMYzV05YJlbCl43W
U0ToT73bkaWtYbPVO8jcaURd3r2zUji4A+W6GyLwpm5HM40B/F1A28VRQ2JIkiERRh1NbQH/jzuE
4AlM4BgBV4TpRbStbU411KfLu8HaYjRVyfzdPXscGDuj+uDMD+SrUnKF/PagGFucSTK6joFPhV1U
+yOBi/B1mOPhQYKoAZUFK2XnwxOq+71a6R3ozeg2hpEPwzyDMTR6Bt6sYIACE+OWwuqe1OroG5RZ
evKuYwRS5C7e+f05vBhWfmIus81kh7CRh+cNty6/+RbkUlOPVFmfs84Zyk5bbP+4Q7HhGw4sgdw7
Yf4RyPiyj25W74QvSXx43Q/DNXbiPcPNNfzGAYOQgEEOVTI9XtnDMMKm63apJ3EVIByRP/EFUI5u
ii0BJ4DuvG0p6io4Yg9VRqjeUG3c4w1FBmD3cmUmkwqbg7jA8SDUJBjXX3FLJvmBpfFU+TnP1PwE
cGribKg46bt06ssLL/fGnWFrur9ZkS3LBAB1FslUTo9mMFRFsHmGnKqh6sCYmbbxViTrHKKEyMuM
ecFQMzRKAgptExbiePs0lCo6RqQQ9At/2zJvx6T4dgZX/on17fn9ExZQ6LX9SRnwxXBSb42IPhzA
fUwYbzBXsB6jF5tqEClDphYP+dgtL2HbrveWQud3JBJXCdsN5n2ECxLDo9iHctBIiGTmv0OhfL24
RbBJ8cpr+QzDcQ5qjc5F+lVpPhAdeu/rLF+nBjoX8ygEK1DSsRtoQgaPTYh2xffIH2qymXfSlDmA
1vSDHIbwG3bWUFbPhfvmrMQjsZfLv5c9BtyKYaZruxunb5bwU7I/RO37S6VElGFlRgVtciDQkj6a
ie7+8plgdQT3kfHoDO7kB/pEhFgwgZEuns9j8uq50tlHmMaVhbU3OWjrHNG5jGV2P8NruHcggUM2
OTDfSYM3S9QKIka4ZlO4K95+xoIaISFHral1lyNzzsWLQRVi/xEREW2DrxbmDDDuS2wpUYt/kvKk
hEJZTc0LVlEqdFRr1QPXsfToBLlQP8jwOQhRGAWnFegpUonXaHE33Ll5It9lieDbiaMBctsTFqP1
f8PZbX9UtRafw4W4kJJ6Y3aupgw2jXCzimmU+hyQEARo+gB1OTOhsShOxl1ZCWai8+nLK6kKXFrE
w/BRktznNCGtDEOpBah01Z0piYSuVoMu3YFTNAmByI3bayLZytfN4Um33dGgDhmg76e/Vl+vXxYa
9yfgaZCtvn5NYPncwPEiSa2qA01QMMRnAERx/IkYHxg2LQPXPPgv+kqOaT+lCe/rrIBGQ72YjCyN
siVco6SLXS547liAxuPHPg3H12Xc8h9EqxDyc0IGYEWAKbwLN1n/WU7nEn9c5FQoz0Fw8Au4HTye
irO7x78MFqxSZtyuh4T9kMdX8YF5pZMV67sfOvsj8waRUanZSqwNvvoZMVyWOAgXExY3+IXPZkhx
Atjq8/kumasQmWEBvYuPVf3A4LC6bnK2iDOcPfe28UNUV9TwD9S3aIDBbakk6DuNekIo9K3Ni4dA
qwfvTxITsBPAIB4fIBLMcRkL6OaKc3URU74GieuSqcMGljU4ymX/Pgfbf1rqWlSquX3t182/N3bf
fIJ/CUFh+zbviaZtefmNUn6hTA9CwrXPAwkgKxCLn3brP3PLSd4fsOfk/Aqumx4vjnLEdZxWV3OW
kGBEP/hOBUi3zCZUfe1knBaxBD8zcmsktRD2qjH+1wSSCyYv78XuepQAbBEofJwp8NB7j3baXHUG
HuhtjODuC0On5Fou4cYot3kcYpryC/y601Os0CS/2csn8ZGNC9CiYWWvFcBmpAL7D/6pSx/MKy/e
I3QOVfbjU2EjQXKz9dv9Lge1PcDK0pgWOIutVJXpv5/x7TSVLO7m5Rx7p4txXEjIHmiTnBkBiZkb
N8Vw/mrGj2b3Q+SKxeU6LedhD7j0ytSLYltGBOYP3uQcKiV6ogeH8uQqDol5t8j4hsPg1Tnw66hk
HRbaGO2XdDrRZcMaZTIvO1OPOs54I/sRrUu/zURCTRw6Gk1BhSIi/bgDE3ou0yOAuKvSGEQRB2aD
KyviXqrunYgdE7WZeWs7gLPns3BkEX4g34OU+dxA6FKZawg1dQErL5qJ4zueeFYlFKQrp2v+1bKd
Ky6ZGMXc7Qw/2rI0MWsun6nhoeDHgh+46/KNlCg4T/cYHj+AgMIG5jz7O08FqcjsZvGQFRWxj7uH
PyG3kXtQXOAIGjOrY7LNsnJqrMb7pV+/7Js+BSS3W7woyBmrYUkFLcdxW6Jp6fNfxrvBfr99tWER
FmKg2+WGOSwLFkbPF3ZSd3s4tHBEmMVdw7faH5lR46caCgdi+gJ0EQLy7Nye6qGqsZge8wg0jNgH
JlYwnIZUueF42j9Aq4DSU8LGcT12ibfHzbUHG/PfliAk4hgIPlpYzC/ufCDahWRdZvoBcmo5TFd1
HGDbTIsxtEv6GQzkRrEeUEX0B7DbnwXxrlursjmosJVKD/yLwXNU4NnMZMjFQO4XASbN1emQZ9d4
a5c8ihDgK40YJY0xxd4xO2OMjhHSAYJokuqOIKyCqedrOubQ/UPWufl/LBiMLyduHjOA+uwoYKLf
+DFb2KxjY0kNZzy2Z+zLzRBQA16Np1rkYDa4lAFzkoLuJCfah2DjIjJEKyrD+r7Cool6rMMCBFuA
P8sGgGPVCJHCTMc27kR34oohfQqijb44FV2FQJ8jGIkHp+TJJ+Q+P+ZsFUwAf6Ju5c91jOAd/Gw9
tYx4IOQVtkLSZ7UTeG6lWXMjFHSTk9OByKKkBRJzJzY+jVjHB9699Vd7EHF3x1w4D4DUlwP1EREV
5X0O2YKxBurbbHLO3+q0Y/4AMxHPq+27DH6smYfmdysG2qUczdt+IOAvVUdAlXxldp7uDBtz6cwt
Im2/VzSeV5bKvNQZ6WorB+wyra9Z704XWTZHjzVZhfdFFqXQffmqXUNHNeEb4QKOvHdnFNvZGZZY
cJhP9OQxF3ivtJLjzn8Gp69B0/+per1uIDcM2QTSpzwYmNuMRfXWrf1zevl3KqEogApKk5lENzne
R2Rzc5DjHPKcFYv/suHFgA0HRCVYndTr/OItkb0Q0k8wUdH1AZjKcVNzgmoTUEsQpk24UG0Kb2WX
Lz7v23Va5q6pe36qANDeF4ouvB8pVWwKSZUBP4SikSPam8sbCyJGWEf2C1F2l8Gm4wCDaUIHwx+k
umd3TUyJ2kt94Iunzy/CBZ1B01w8CmxTL9gNX9lZPycg+nuNUbvTDc0D5zwh0gdqndKF7inGhxm/
+JAyb4yZB0/htVSgPQNC57EHPOhX1DH9hqKtnCmoBwbiD04V5t/dnSc6n8oHnMni+3QZXrpsbTC9
5fthZJN87TfAjb6gNhmgAM4OhzJSovd+kjABIQR6kpqJ4/n43HBaYBo3x2+QdrI7v9iOf9lNYB5v
zernP2wnfqY0bxzFctfk9W3EXIG9xnS7X/wBUlbvYLrgH2EAcK1SdDUB6gisilGW9IQXXjuLLp1G
jTGmYgB3MeQ249IIs3D2ubnCdLP57gsglMsMN1D5bOexDnZDNxgoyb6CM2Im8u5ix18D9STvKptp
fKYoY7X1O6/bYwEDFLc/lp0GDu8FuDUrraz8lYeSZC4Q86p7NxEeA8sYvx5eklsC27gT2SFLCHpp
UvKkZs4v7xP47lRz+BfCyuSvwXYnwZzJ7SBLyIRVzuXOwk1v4fAL3ZbxBOWmbiJwEcCNO4LhO1OJ
A7t3mLhS6iT4pzgU/3wmDJ1DjEAZytBt/xv4nMFyVW4TBNeEDbkJlPcjf6eNf+Cd56M+ZUit2qPV
j9JxvuhGaD5HTv26AcoogdcIr/xlcIJbk4wpowoMzz4IauFkyTlZzBjFArMM/5dcH05idXmOawpk
xqnIYnjqTsfiSkKUSTk38oX5dUo0K8diZgXbdxNK619E6SSSlunu6jPRw7MLv5Y/QcKZihklZmY+
D+BTpV7yg/eJ/dSiIbZCPF8oQICbaHjc5sWPaajEyPFPcBoDZJ78Gr8zTpXP3FO8u7v0GUflPbkT
DYNY9AoeMBe7YQPgyDdZ/dcYmiY2jlDChw2zg1THgYR0wUrdS34AuJ8UvoHDGxgkUMFdhSmC7vMc
941nowcMLsWS0VZwpftoh9Hlh5z+uHn1RFzBL4qf6MJdwWvWw/axz/ONqy8oUgHP49G4H8RgshbC
e+gMp4c8HrtrM6dGx3OAWMYZ15YclEPKT2oXW7XNb5Izn6xmx4xi4TAXqkOiwWXmz/vlsSr+BbQF
I6KpaI9chLJxBP4CbwTIv9YIG7kz+IsPFjkfAmoI2uakwfevkcajPP8eTmim3BVUpj3RTctxUDIW
o9Oa8xS2VgBWkpmCB/Bs5LRsKfBm3wUGwZ25Ng3fBRiolJVDEoGgLSuZYe6KlZIKCzm25Vv5Hp+p
wjXstO5JZlbGjx7SCCNsjiR7kSgYP+DLcu2GJ/YqNHCQSwBa4J7KR6d7OMz+d2ceQT8k0E+mQ3wV
9PE/1qB/avwVFmsmQapuDZG27vhTfZ0ycDNnN+N2CJsYjhxiM1OQR8veK7VdTMgQ4wjFcc57Y/9+
lhltgzcsPoU3xvcUVRJppr4Uh5sh/0yDAioaTkkrEGVZEUwzP1quHJ9JKRnAOVGLCBOSjyqRtKaT
isnwshIHBdQ70KwXJel1nAbuDpqWjAU1D1UBiu0zr2RgUng9nNmo1ci7ZlVQiXm8IWpTZuwlHsAr
nMQr4JD8zLWlbY4+/E9QIhjYkuYfdeWzyN0mTq8OgMp7zpszgSqe3uOdM7YtbsKA/ubbhxrv/L4U
JEjn9G+3AoXQdLKMoLNyWnEhNkc3ezxhxpzQK7pYwAeBhjxatAGaTTSqIAeyM1OKikaLA5k53PQw
mvZMQjGlEJpdwc6U87Y8HKK/Rkbvj8cm8ApJLbaHPnNrH/IJqhYrxZ2D3/6aezaaTdCYicAcxcca
8p7zT1UPdPSKALRcmyDlKCnh49z0U5H9b8Dbx0S/0/TSb+/Q0C6aAQdFAl1cwpG3ef83Ztr5bT+i
xurDsP4PvydmVqb63dnhjdeV8yUDDe9mnNvx61xBo+KbJtFVMXXLk7/Twh2LrrpbW0j+7Nbt234m
GRcEq/7PyfAm3atqny9L7GoexThyRrYUDa+uTad1IWHn3XABH7clU5tV1ZBxed1jcv0YIvwiWySd
g+khqINDcjVP7MDLMmr3F/Sox8N1jJ3Bg+8dKu9uDfPu/bCjI75oEkUZNw6JhXHShT/mmUPCOcHp
oLrhHsYKIsWsRmCG50KVnueBgxTD8ABmFkJrd6StMtyfAg2x1Hkun8x9kyEiFd1ayScTFSJpV3AH
fU0WcjAcEEHaKn913as+H4PwsvHH/guz3PjNXznyY7/zupuyoafxS4EQHm1Yf16r9KrPvOivGZH5
U0pDdJmeivO9rJPiE9Qk8rM/hbPxDtWGkU/5N0Lx6Xbu5+M70vXiW6PzFNNqvmUG6tDU+S8H3y4K
PbzKWWrANCOnn5VwTsYf8F2Wc4nY9wFeOWCiv24hiB4Gmjn/ripww6FtXlQ3qUZUMRMjD72PFZlG
kiErI+R6iYsZDsi+dv2rXy7RrRlTIqHDUFohXac6rn4cAqcBkKjmt1M+wfujoR487g2pUS0tZ1Eu
Z+5z65eKFZC2Pw44ZPqUwm7PeCFJMb9tU7P9nPv1bVmxP/AR999ReoFDuzBGYjJGYeFv4/44c3d0
bNVi5xZ2yB0rI+/ETP84jr9NDL9nVP+2FflqbX7do0x/i/OIDdBzHJZTvF7ulNH/x9J5LMeNLUH0
ixABb7Zk04oUjUSJ0gYhMwIa3ruvfycv32ZijIbsBq6pykrzaNX8jqFT3i1SE3FfRceTQToLCJVb
x+VZdBMiFpzDFCOqQOFxYdBlsTwuBuYbz+4jNVH5uTlyro/B4tXhpVReb2mdkLZrN9+JuMJVKYJG
Arlo/uITXfLQJpLYeDRzBV6rmAwupOda2Xl9zCa2fxQp42TjjD4W1VrNqKnxTC55vNMYnjuboJQ0
tf6YSbiC7kSRvjYoWXSO8qukV/EAk+Pj3OtB20X+OPfbe7bVz8NyvtrEEbOhYF8a0as4MKQL/V94
s7T0qg4BUwOGGDlgnwErWM3f12OB1dGgZZG1SXSU8z/lfZhM72P3iU+Se5Ik5Gsvoo9IMWtKseJt
tJ32pkklhrjGib2Q6nVIGPZE4Kh9PGIzfk6/ex2MyQ1TPhLSQEk4bZeJkqdAxOi5kriTifbVzOkN
cJShuI8DBO0m/W30KWyxLUcXzDL0fTgzck42l+Ewkt0iTUxZYxBQibYRoKwLuKmBfvmnkEdiNiMV
aAPAObH0jfdu4SidhyXwPaOP+FqMY4agklJh2IDRzMfgTqO8FA6vyQrIPJ5BEbiWsTFtUk4HKEwz
rin6BjOz3plisWzs6tZzy/MJl/7udNTbm+DkxuYGxM+LDk8EPsBIbNVn9iWhMSGWHaBKnsfUoGnt
4tEUlUPM7zP9GMdC8XQoa3uZ/ewtUqoJNHqqMOO7SsqglVLILjShHw7I2Gn5Y3CFIwTi+Ygr2tt1
dEc1l7JnM+uIyAe4Ps6IciG+8ZHq85OV0mT3lE0P8Tokp0UywAGW43OklgM6zX5nSdRf1P6XxM2Q
uDENRHXMJDitdlSVy3uDtu6iwy3pw+5MNq7LwFMaGHY/GLDROM0vc+gAK9pTeBkeff2wpMX2jUSL
5DqyGBiSpENr2x/7/w/+IWPMfNkQRXxqYBVdFVTHwG1yHj86XZsUs3d13yK288PlV9FxCy0uDVuR
MeYx2UJmYmPczpHTYSiUI/s3l/uQ8sKPnCP1ONfTHSc8fd4OAakAP9FbZDxSJe03bxOQVoMjGPlO
387pjVPuf/nm7ZNB500MYnSWIU8+vx+ToNgNJXETcN5bDep7/fvF4oS2zvjJraA9p1FQN++OeQix
nLLiJ1dhPXHYfI1k74gdGBd+OlXPUAt7lm9pbXcb5QQjLAYE0ABA0GRg+WHvGdBJavC97EDQSkAZ
jvnda7Ofw4FbPjksGMkpjw2aA4u458qmDaTIplS+N3aXhxu8GocWchvATb3gzpD8+D8Zxxq6AWyz
ifLK8vgxJTP62zGlhjMgwpjP1ECkD10M7ejBXJHuMBb1VI5XkCJUkPLBTMy9Kc0gOXxqSUMxtujm
wRauLqmMpWeS3E1FHMt60QykFsDBARoaPjV4lsDyABItT0j9KctSBvIVbPMrktqqS2OBHHuwnY11
qTG2KTSILhLwBc+nSVtkBRxVif91hN/7GysICN/eiHJjR9fB2JiZFVQGO1aWKcHQzyRzT79C1sRD
xgCaKScMhTESu2LkePThw9xEAUU6cSfQOWCcQjyiQYQPSqkBFQpZHc9rgFhyHVXxQFBdVcBZUCXv
eYX/D2t+LrYF5M662PIWZfjEorxK2oaEwgDzhEaOFM1dZh1sH4C0uiHvDICpxw3rBAP4D3J8xmPQ
R9A8cCez5Ql4Iws9Tlgitg08Ba2immFX9nYMgwcCe840FyaFb8OqjHDaxKs9AcHnHPPbdYUj3E3O
fumXYf2SBbg82DHk7JZZ+TswHXDzxgB7LSYoz13s39odpwj/55hD84LqFbiYbwQ1YHE64WgfYSyP
qBh3sQpPANNPZjyZOztHemfm+Ma6u51ltkSkyM1KgsslByoxuaxBtAZilzXH+GpCbbKdiyg+WKQN
hZmpYryD3kqpDiMsiovD5eo+LCE+no5b4m0/G2da8zqsDr3nFNzZK+tLZE0Dx6olySYNIs/1n6Ko
oCBY1Z8o52+YUf5FfHAymVQ8tPc4oFOQuno5U8oVB9ETTMvusIv1mVgxysbh4WNfKcVjYSrzaUCg
dPJX1kXhwdrxz7QZHsIiqFHoKIUFGf+AZurHZ47T7rP5IsaYYsUKh2zyjokB7ZivBGJD4TK3M/9D
cm+uCAkKjdg8cjkI0ZJwImGB5DE8fIxn7n0zYCSTUlGU7nFlIYmj+OamAORpGPVJNlda3LQWjAPQ
reUlmtHWo7O3cRgE/pLe319eYgLQgIjoxAxy7g8UkINek/GsUkbT2oAtx5Dn1jL7bqXBAwIqqlI+
g0/i7mVTuLC+pME1QbuGdF504Z3xcrGL863paHQYSuOPWuPvwgIyKVIH+JPXpOsT3GFcWEqPG6G1
1q9HwIzCwyvnCtwIkDgUlkOdSQE+fAYq/AL9Bpqfi8Zug3WvCI7CRuTvq2P2X42rnbk1swNF/lJ9
9WHFs+5oYTOmhJLZvbcVSHDG7O6a/vsf7A24huM0/yBklyo7KuCSOJX9mg9DZV9Mrl19p6vlwXrl
0jjY/9HZDRunObY2ECubFGbQAZuQPB/+cWiB3otdgAcwwgcHAdXdpb1gyc97xwEyc7O3IjxmXH18
ksJOVu7FFjWJfFwGz1qhOqCOTE7Qz72d1FarwFFP1vZFRE9hMGMkWmCjiikaXM65paZb8CbuvrTy
NHGpoxtDnh7PGhZjUm8twtFr1r5mmmwIgcLG3NtnxozcDBIi0oz9lHOv4QnA6GAQKNOMVfisC/se
yxKIF+pqhhqapI+7xC6ADO/HF2umWY8On96zrPfvxWKHGP8m9fzDCvx7aMX/GrTb1qLLw7W+FRhZ
UAkyMO2a+Ye5wiUM7jm3b2MutEeuKLgJvp6uvdIqHiDRoIZUnZAF1qclbplNAZIMPey5pqAeMsZW
Btf1+AVm7m0B6yJm0DIOsAUxAgDUEAAqQL88N3ilGRQhFiHi5CajcSG/FIcZzYBl3EOSFYNZQQxZ
pUn1agR3NEc6RsyrOECiPNmv2Mh4wEL4aVkCfRT/i2Fns42OynnSyqjX6/M9OhOuxQoVhNf59wUG
ElbNTIY2Bif9gkoFG5lH80XInVkv6HTQDeCwOU4gpevIwBOPSk46HJ4u7FDUZUemTNj7wZEEuHZw
bV7Z8fFQckjUKfxd6C1fDqxrmaInj8Y/iguXg9DFltLb9Ctb3iVm8VElhva5/WOIsMYvwqQBeSNt
KWoOyHjMLogX4uyes3lCSOMjH06a7SvdRHzFsGm6ImB0vOxap7tKjiS7Md5j1LS8hZGpWYYcpuka
jkVoSKc9Cf9rBouf26usF3lS1vE8Tso7RIqeI/S/w1IAy+kWb1JiRfmIUcpzNbA2Wt33uK/OAFFo
cSqan3JLiSTBQEwQCnu/5bJjRxMRaFN9ggXj1A1Yxim/5Gq2Mw6YbIT84jdFfsvwvf7v2FVrK98i
CvQC7W4+lZksYzbmbx9QU4OTCtE3zOQUYjbDxMDEA5c1r9iql+aI0jvvnEGhsNDowDjgNy3yKvA3
hzfJMTiNgKgB0KcxzRepzyOJ41/UDdUzfMO/RpdCBZbfSFdh+C8FsclXBYmwLW6qF8USvKpVWC0t
UC4+4hSAGxceQVsIcxazNVbAhMjM68wM1fiNKRV4TDR61m7Hfri49bOM/tWVgcLe35Izwj02s5Yt
6lZjR0GgHKoUjtZrmwHJsVXzD9KOoy9WEhf+KUqzgGNII23J/3BmxSp3+2W0qYXDwVTGIs2mbAPl
NyoVykviW/LNc0Ag2hVmqoDiaE7lnRljLK713oyU0NnCnjN1a1JX/uUc9aAVOJQiKmAnIX82bG0/
4GVkPvhWpoq55hEoPL0gkBJ+DkIFkz4mnT6qJc5tvMXYKObmXRHHKLxpLfgcAFpsLPw84JxSTJQe
0dkKpcD0j+PjkEtHA5YOpLVdTKP1SoeFfJ0caimPP3yJegSPKcImW6TSDEHFTXngIeg1yW00wDP0
evEUuih7M3SIAXHCuia3aPbPlytgFxeAklucYHzVK8uQbfJd2auRdjoZgFhHT/t3cwra9HYnhM6k
/qldP87MhaUWbOn6G1lNMSDzL5Q6+wFJ5xxpvteU1xiIhE/MBCPsFvGHL3nV8ZmzVRPcjwnPOXT/
jDNZk6LTm7HBSr4JoiKKa4TYF/A94Jbq8+obZAd/49f5T0RFXymyBU+3N9nC8BiNJXC2nCnXhfLI
lgk54/xoDel76K6vxhyxqE/w0YU3qKSMZgOXA1nPfLtm47VQg4JPwpZv3fjWzA6jFAqxXXHAQSgC
v9/df2sqbFja5QGCpBGMfsSJEgSKSRQT4hix/klvyz9W3HgHPDBCv3iaucg+u2H7F/0RzPx0gr2H
3Prr6G7ZZ7gx9Zf1oMBpZ0RNMETVlqHKL/DqzgJWim1z/cUEN54ikStALVasfVB27G9ep7LX4+nK
2Agtu8BdPvhBsMsJv9gHY1nX5sLifWxlejytMIZjUuKG/htFTHZttqHyxt9i+Dg4xWropDh7f1gp
KvuJQwRdseE3lxwIuO8wrrZ5mkaMKTNxCcYN1qP0MRtXUFA0QMXGpY9DwIG9e5F9L11v+G62KUFl
WPsi0jk1ZcS8fI2wptNmswfUQEewXjWVJv4Ff4z56KvJtVCMFbQ4Pscixm8K2aXs+bptuXoP/ppv
TzCbAm5BGJFvUerTrA2EblsuXuaHWjQ/YvMu8LUEbR0jq9mq+Cer4gwwVpqyhYqssn8yxGWU3J8z
wDzjxQ63c3toxja5Xyb++NjCnM0FDi/0Dt6ZkxdVLfxf7FfxCWDAp5dYmESQiS1tomTLgeHROgT3
UQ4lSFdhOXKNbNCdfZdba2FtY/oayyFeizzGW3jFGo/7UDkMPC1+GzKgTvGveIo9+Fs735VA8tdh
dACk87YHY9YnxyWukh/0rf+OReVcx4E8ICQaFDiypFA/R0acEI0oEcpd40JpCuOYfxeDmlL4A7ll
2FKOtrINKn++6Oz+v7jju8XqXMcMrKpc3+VDqz/Hg2LkY7bm+oIFzXOLcatUkqyEJ0C19xja5x2j
QGSyK7/PJsr9BBVUuu9BE1BO72HkAQ01Z7xVs/WJh8JNPKbrUs0ztGAUDiCAosUzC0MN406iitPD
eqXw5nc6HrqMxfkX+erIc451ZTloguwVbnIRNDTDY8DJnZ15KVJmltA0bmCqol9JpSp0dMFzCsYW
v9I7A3tYjNLvzYKNp+5ZwZhjBB/CMM5NUPRH1LVJm2SmnA1I9UQbi6cBluEAXBLPOvE7CigIZ/+W
fmgunCP9bcf8mHij3mHIjMC1wPrF3p0MfKCwW+jx1fhSYlA78ZF3DE+dMHAZMIavItS0LtvezvPi
Uwbl4aaYrPVzV4fNN6MblvOjmZJmlIhphVo7cbFaHvqnNgvuF0aiPDzgEJN0gRwHPhUoIAgWhU2u
KTemNhapF9C4eRaQWJdbf+Vo8guCU1VgXhlsyJzU3vI+rh1zbRAp3MNZxtCAuKf+s/cccZ6Ddld3
BX58I+EcCGIJZMDZHjUNjGlmiMfKvIuQGSQS/C4vQ0okJ99hTx6HlcWKFQGjj53aIPNRN9Qd3ICY
CjAjUPkGQItOh6VKaBL1XaTSzNLHyw/SFCZ0NBT0KLeXnQJstbRNHfz8DlRM15qOXHlynNa+l8TS
hAwVdBlUv1SKfshp70fr9hsCJKUpNxHWzPWcXQz9GtxAt9uBFUsOW9QfxyfcfSC/YCv7y+qCwaYi
YlcYFbdOZ4L/MLaRbz2uVFhldMSxy+ENyysoj7bzN9kSaluEHuBBfI2R9IXfEaQS5BcdvmICFWxZ
0mF3BwtvZ+pPaM16N/ZRCvmVm65ACXc6mH/LMjm2+POKkiHtXuRW9NyKwlykxLKqEvctdknCLol7
blplXhU1fwhYQ87ezR9+O73ZjIb5Y/S/cSYTBtA9LlnvfrZIJoN4hlCoRB+ydtGDum7ytfh2jrjS
PD1DM1ho3TIuW+h4BMig+iDJB5BhyTB6jwoOTNHUP8K5UipJ9H7jZR+c/6ZH/Az61cLKWLrP5CNS
2OtBmRRnBrfpydQ41Mxc5O5c/TDNlx2wOLiB8Hwa6BKLikIxxhKAyGEWm5pnIUAC0UwtY9fcbDoc
JDFtgyNH2J+8oIhBw0I8HWZS6fnOmI6NNeeipLPeSvXNQAFMPWVJZIidOLD28Kr0wldSmqAWTIF3
MyiDqMHz7AusBW4oh4bKH2cIIOAZBBHBtF7b6jVyRJXgvFqRoZ4OV21qxSuuXayC683/bY0l9oXE
TRCCzPq2d5BWGBsRTHvKnobj6Rp+Mv+lcea9w2See2VULOW+J+2lv3mcLQFdxzpn31f0Ejb5aFQn
CUgj9TTYLg7xM+e4fLai0GEOVmDmwry0BlVtZ+S5HTykcM6WC8d13iB6/5BOLXbZqYhemDJLU3Zs
1Hzq7rBdZHPOrILyIKUzUhWqBkfiISAHRqy4ZStaosko3+aEiSSRcvWlzYX8ceOZKA4lFq2eQASX
X2F0Naax8gL1v6oOGESw7Gay3dEoNRH9VpxpGTt8PdgM7md/0xdIjn/GFbTkaoV2wiPDC5b2fCDi
poms9ZvMFiHxYa3Ti+MYDMcp3EnQ8Y61+nFEJAso4w6FEdwbqJ9GwqggV+NGy2iZt5pl3+OYN4Db
6YO5Usk94SJle1uIc060nez2Zp/JOW848JGEOkycS8rDK3unJ4Cf+W6k6UWK8aDN+fnhtMmgTEnf
xXnEoNnpQVsPvtwKnkcJwTMlpXqhGj++pnv+RseC+kXCrzHgV5iwXpnZry6pxfL1N2CzFtL3FbHY
pTmC/ENeBHhOjApqDmnMGlUqgJXM9njS8by8Dx5dF9YkdMwB78KwfLwEPI//troUdrCXeO5wZkHL
4emWScq1DaYNmEO0ObTqC8vmeOY0I5ytABspF7aShxkY4OH6xuCBLCHTtG2Q1Fd8wxmIQtYqeX+0
Uj9RAHKVhRxm+InF2E0ptInKwWTTqg2lbv7Xku9euvS7on/gWcx9NnEwEHgPkaWhrhnG5CE8t3+b
BnyQvK/yTGG6wkVl2supYhzYraRO7vdydn4HA9f3mZijyzgBoh7m+b0Y4DQaXyXjLUdlwukK8YYh
3b9j45aSmafkVMvArzNf2XhVCPoxh745j+2JdegLdo4TGkYtEpWig4gxSy2vQ1UW5mdyjB+Tyoyc
Pwg/9K9th68mdbMFzSchWkfNmZm1sdqhibJrtdxWyhmjZtjExAXN+zyEv1Se+WP/NJ69R1mLtBVw
JhwmJvisxJz3bS58c901clw9hGEOrHyiSV5Q1UMc3evxeVvygKnAbmF2qiqy4IvYOWfoArrLxcrI
PyQ5TFChriCzq010kcHDTNIgRFMmHwnnqhVT4Jv5kCFe6EubiAWzXOPaby/Owczoa6br9gu6l8Ph
LjSArp9x3zgcEoiLIR1RUZri0zyqyOY6RqgSoCpXk6Mcat4xSzdAYjSsbvAFkQiiCxmWeNAqmzOj
7pktOw7ALgOWjLKPX3N8ZUda43F7UWFjyvDVgyJlimU7Zl00lJvG0rUNRWB2pepW5sFHYd3bvxo7
7R8jSi9GyV7wJYprWC2T0/782K4SrA4iyy2kR/oOq5vaHFsaq3m2SAi8MleB7WxvRJuBCjnEM46S
A8jBOsnXn+TXWwzM/ftDqkuDY2qwak7JeF1IEE9/mITlJeaDRor9lTZLdj+HrV8r4wlzb/o19imm
0zVJC6u9kCzI5PAUBwwllLxIUcUX07eTxFftuJ9zzBsCmmJozCg5TvsZg1WWy0CQSTSzDkcmitTg
7Og4oo9QUhwR4IAgs27qXC4tuFGfZj7iKSws/NbbmaZKNNKCCmfwq/CpnNP6tCiaE7y0feudhrC7
1mqiW29jz1DLrVcGMc0irrqhZmlmbpyAvdAXGpMHkCwx17RidmqO1ZqT+5Hy9JSFe8Rckwr24KhY
0LXhGxa+ljOfVfDQh923nKSNLWCb86JN/2CvG06+AIkGzSkPGvJJWlTlPLiqFRQIOtC45pzXZRq8
xnVdP/t10n4eA25eG5DwBtjsCVqkfF/p0JAdW72Ohpwla1CF8UwlCzme4wwEHV9SQkZ0xGOWdFpL
0AjJ0hyQkYmxaM0cqXKc+tXCqYO0XkS3CKlieKtBQN+AaxldjDotsMivKBc59cR5MPRFzd8UEgnT
ifrCO9+aW9NUcQbnYrJF4cag4QPAtzG0WbARIcOOvEtaJ8VyGWcbE1AgaNfYi5Qep2Ts0YPH1YEB
ULflL9lsb6B8EzJ6eH+kkuUTHOiomTRFzMksuVkX2F4YMgb+RKdZ0BzUdQSS1mO+Sm9v7dtlPy9V
cEpRz1FUotKOIeL64U/fGzsKs96bpotkc10oF7Q6PzjsOZNX7Jeu4s7FniCG0nbVbhQB47SG/2H/
zH/HruawsCVgCTNsIEwPFdxLVVCTj6uLyNYJYQzu4DPwE3d8KV2VxhZSiPEIil9+WLrQv/dj+0xO
LFhNR6VGHkP82E7L+Lz6OsV6Tw1cxUrjeGnvzmMWB5c4cPE2I7jPqlIwiOLngl+HP9ew9ohzcfCP
P/hhZQHFdNBLHGkG/X4MMYRnIZQbZBdSh3+PKfCQ7TK3FmJSwp28b4eyY4qVVU8wXoS58z8xUis+
LUt1fJqyeYc5w0VJWmb+QmNVlhduYkWBrEUPWnzP9u4Q2TDB8tv4i78c/Ss+lXgtBvwqPj2mVhnl
bVxJRr3xfMuUJzcuafAl2zh941lg7s4tl9HWjAg0TwikaS3zxbtiVFDsYmWDceUbpIIDEM8GS74j
EQoODy5m84UXwtFc6PYEoNwUQ9h+Ow589NYxgk3UzQF0+LC6zUxFapB5qw/rM/VcF9wsO/UxiwGX
Dyos3jHD1uphWUjliLp2wWY09371sUcWZMtlFGWoIpu5l5fk8WtxRt5WxfAsvUiKsuZDnkHuwwLm
Rx40mcgCYjT4/hsWOg4cCZLn+4siroNvdssCszo7e5sK97ifnS58zCr6gnIAIWERaxUShnVQEo0j
YX2cGNghMAy0acobjx75rGUQ4JQ7ulRh6Jb533RmGNu71pL+3PG/H4eb3gEyETm40yVn+9q+2Awq
ruyQGzDDe//HSNWHoA10LA5W7ArXA+1v243JPYUStQDk1zumxbSUg/APeaZpl2SXZytsf6Zn/gvu
bYAA0YSq6uigIaAcZkAfgu7jouVCpNy84le2wUoaw2amGqvp9O1lhz1VHv4+XAS1H7wemOC9xdsU
oKJNgi9IPIx99xk8gJogrsLxtezoeRFxi09clX84wAFP3A5xmX6jnUTdI6glSp3xgI4CI/60ubF1
aa0cWZmvu6Cc/k1uwJUfYAijg7gcgrXFuBEGNIPCK9t2AJcnliUB0dEpDvmL3wTjL+PcC0DJVi48
8p02bdjGsRCZgQubMkJ+YjicRUzeehatacbGVJ1Q4OB5y5l6Q82XgnTw7lDoVjeVhUMgpeL2BNm5
+xonMhdNIzStBU/dD/kLDL4Nz0SGQtxW+Xdf9hfkzaJhjvW2cBCm/m4mqPFB6oyPsOGLL3FJTWg7
BvLDzQavrXqC+Zo1o/1eDoyhzLSHpmT+RBggMYPCWsa+IFBj4Q9dr9tGcmFsF09u4tePNVqIGZLe
uH9n8AJjA2tkDLQPsvAYpdgWdiculEU2JSkxrtvu2DcAVcWkEH8eXdu/U5JGxoyrst8lRakvmq6E
QVaFS/A0R+XVCHR1MZB7/W2E3HRjn0f3cdmpSTD3xXAXW32Ef/Q4XzDK8G4wFm8/HS3DP8k/760B
QKiOa2e58pvkYPXllvvHoMUj6RRXS7K3PynYw99LlgYRwqZz6V4eZ1wIUcHVdz5ccYxVLJA/jihW
L/GIEsJkTvS6enH2jUgv6hv0yQw+UzW2XFA8rjMFNnBr8tn263MmA/1/foWlw2LHlzMiwmtSG6lI
ZhnWoYWfl88QZUWJmEGVAgdcuSlWgk7sM9J1wNmdVI9PRU6OVOTk7e+i9hS1EzAK7gYvHD8lPHD/
sdnPk307cHL9pECGaWgRFUCQVDjeRBZ0hQOd+u1xVuLb0gY+1aIrjzaqo/iM9nQKN+zdFb6058Hb
vFZIm4zsqEaJWaTc7gG+ptdVhAgTpi01ZkaB12DGrlr+cIHUTbOHx0d9MR8R0zkhPWWs+ZRMujUu
xT+e5i2Ev2uxSJ8IpX0v+gHAEwiINon2EwgIhgWiF5Cd24N5He05V4StQbKwFgOvLxFmASDqtPnw
J5CJMrAe0eMshHo33XPpscYOS3N5bBIuvJ5lUDSMZY8kInlVvW7B6zuZqXKpxtVTJ5oADGBAAhJf
Z3SnB0Vv1uijEBVI0Mc/AMxGpYy4n2Xxmesn+VtPxRpdzryc/xBO9E/RNkcwXISAG/c1TUMPTrOb
LGWuhUSIggz3dLn2DLiEkqVnuSSi0DTq5jWjkrbHVzzCgOOi3xsrAAY5H7DfaTgP3J1uopDHBHYU
PrcWTc558mFoqy/00AThn4dpv5lYGNijSPWKBw8UaBwk8JfXCVFjuN8ILolSJhAEOYIg9xR0mkrj
mgDjhk1nVXQboJ7d5wPDxOp02I7tYtjHXUiXxgBx5OeZwDPOybtRVqhYsj4UMTY+NIhmSO9yNsUJ
F5pdLdwAPb0jlycHK4cQ9pwv0eHA+ydd44tXsuo93tZ1ldfl/ebY1rW9UZB8KJMS9cyqZj+CrXVy
2geSpy58bTzHfVlp8BBqMFvShI1BNXJK1jXAGCDqpcmc9uEEXJokKJEf4pJ+hBEHYEhVfYVpTjk7
6v0r6HYs0r8esreF/uIWAgQG2YfIXQFv1e/p97IDLkG8kVYN63asV8D6GYi+JGvukuRQppiN4hEg
MzF9ibEv46kCOsGbbCdMe5jGf3PwqGbRahoSUX7HI/UY9J7uKlIEbEFkprmuh5CfRnXzKDaLKaE/
UBp4nzdt6/4z9jEmgUp51MbEgVREyh2mKLgHrFcMTyEiIbgpUiCpxeMxm5l10UONY8nAE49oIdaA
G9z3NBzTONhO2BAI4JMH0Bqu4o6vD0uLV6+8+DilyGKSdr50MCFSHDJkyoY1DFnWvlT8MAax3zRV
OQYab3uiBkV6b18WOLSfBClQqzEK3lvaXpcBx5ojD7InDV6gQjJ94KjF7860UCahipYFWknLrRG5
U/WQbNF0Fbn0fMw/q1e8qnDDF/EFRhADQ1IdL9WZYXdCP6kwNHE2DI5lYebN+mUQI26nxNaHh7DO
OE5SNXM0Omw0I64x7NUh5GMPEZ+MIxSWYwmeTuwN1Q6e/XTAzCvUuIncVSSgk4uSgTR3arEVM9xR
02Efo36MTKqYOaNMbZkcHLbUEuQoGqXCkPPaPQy7rxqbA7epCo++7piesIoQFMi+HVf2GGqfg5k2
1ogim1hW0V+yKtuBQCGCuuNufTNRq5rglcHePWYh/C4DfeP5BLgjrdCQPhoXphh2HANqWXzrs3/E
VJIjvBZ4F/roG1rcgq6yHXJbFsBCzVLwy4KOlNIAGrir2DG6AXBZGHr2IPZNg7d+xc+ydhFKNAgw
R7ACX8ZNo6yds8eQfRuXiNO0/nOAtoPf/5mjjm83AelL9icJHKxwLiyk55ibkFbK0Bron0p1wim6
pqUS98BvULeW9ILGy9areDOLFU6X/dE3THco4gs4G5/WngkUrfyTTWAHSCiYY0lbRmvrVj+YM5Fa
SAGPfcj2G78D6F8ttWzLBAJCafXqobO6ac4Ig+H9PC1Ibr4OVU+JleYt05Zz7995ydi+eI09/ipW
uOzWALe82BH3YJtgf+JqaE4WxygjIQnhcKIybrAxwDcKsB9ofHfwT0aA5pRWTIe53ZqZkivyS8Lo
jxRqIN4ueIYf/8YQd+82lOiRqeszbkrvcigZAblP48GGH2RvIY2+FoUoaPHBwzdBNULw1izz8XZn
w9gE6z0rL9LEmSjch9sWPX7EjBRyJr5hbLwI75kX9B6fCEwDhBRHHdyBdl+HAboavIkObqZ2ZGA5
KoieWez5ztvir8OWzvAaAK8yoiiAUGBryPELJ2pMD1IGBA1m5oCea/p0YF/yapj2DcYLf40soQlR
vXmLDAoq+G++xeqRSzjYoWtp1YIMSxEsrtsKP+ETw1YI0KHo7tCErozBqElII+2H0wXYtRhEEGK6
EynEx+geIiDRi4Nfg3kOl1U2F9vTsvN5jb5g9KO/xuuOQme8RjvhnVT6kGXBFxJ8X7aYmxvTMTyg
ncti4Ng197ARWlCBbw9xzuTKmJ/68Yyq1sZjcJSfnabbxmSy7XUESmdRpHwaE2Xp+Swqq/Up9uqY
WckkRNk4Xw60JxmjZ+Q+uMEJ4iYeJQCQRVWRY803wTWsx/hfu0ycgMS6mHi6gsfKa/hnPJkQ+8Ah
k/J8UFx1dOiMK3FZUGRIRFLX9dAyLsHbgYHqIOZOQC1kkbV2SfgKjiOSlzZVvF9DBDlj+MRaMF4U
B/4XBcpJmEKqSiBTrTSFQE/CGDREagv338fXEIdrTfiPyG6BYwYe5pJwQDPF4dA6OKH9GWi0nGhL
GSJzxkEbQr0h1RemuKCQ41WEJB2nGc4ekyHp8gQjonJO0cZMgXgfRChGsA/fihEJyn9FjFs5F99A
UiMGKcBuxJZHLQ4jFslGVgvG6VFrF56kYDW3w4IDi5kwU5gSHgF/DNOl6XY4lo8QIdnoGPUv09H9
i4hA3gbB0aDpgwgv8YLJAe4AGNrIsYvrhbltDOGgkDV4ZBMbcnAj3gICeaecYJnkKj+nmOf0OXRA
PAex78nt/kvTaiCXyMgqXCCG9jhcDcqcI2EH7nqhtV9ysxZu+2ysjFANZreehT8z5Q+BPjNVD9mW
aNDCB7vW0on+8lt4uaEKPfHeF4jpBkymbOYjsGVRcLFtPD5u5LrUaynjRyuLHFZOzFRvYUT9tUhj
178ceuoEM3OEn8yorueuOqj9L6OJp7uknGZFgWjNEIysRUtpYrg7LAuuD3B9Lj4UF+ThUbFiCdPy
ovWIyAillvNmG7t45GTkxxzIxW8XC8+nJkTJCZNkvvn4d+Bu18XAW4PFmN/D58KlfjjT5+R9cjNC
J1DQEP+BhoVROBfamspHSDopwwbwzkgXrZ0c02Aj7/PcoPvOUKkXfBHSXJYzJa7jXi8OH/DIi608
LTauTwRiwbBP0eN6iB8/9CmE2THDygE3jIA7Xpim4YCS3i+uizBpWKjFPMyEjCfjEjLXtApMIMBw
LG5eqDaA7FZLwa2CGlaaB6ETiyB09AhMAg5gbL+goLm0WcZk169mmxkqZHNjlsakjCoJ0pfRYylV
NqpqxD6JjCJ7ksjGgFdDZIjOsel92Hn7GAxgo0IEHRksWGOwij3s976umEBfHDhQcGpFf9uDIxcy
NWKIAtvxchj/gjgAydDsGAU27FxkO62caUPOAJi3AJ7pghE7NzWSlfe1VgpLfPaubcwxBESPGhSW
qh/bBijd+LrTY8PrLzsSbBByAlVw4DWz5b7FO+jtSlDbxap+xMUXEIPoPeXQoEw2uDQOvZiUuNAa
7L3BEiUUiFeGTMvgtX+HokMSCP2EEbBQNTLXtLJXAhoImWNyhWyKLU9sSWlF2PtwJK1wV+2Wb4tL
wnHjwtK4TtcFvKRBXyUZI14iPuxtLKkJV/gDEi7LeLWBOCjid4l9odSGloeUMS7lXo6lTkehO8Ci
YFwJnSM7A9512HuXvF+7BKoU3aBxRctPOEAO48NLu2JxmV7BJMKxpgtxrJH1AuSLnyanjZAcCvHO
f7cbQYMoDtoY2A5OHYQTGSao8SJaBO5xwJqXfwF0deqwjA3urQ2ba3AQORkPYquAsY/45kXTZSk7
zQ13LPO7BWnum/lucisaos59XDltcWFgSZrJRIupSHFQmfMoINDIP1fBtTK4NvqKRQW0rcMfS0jY
GfSoZtIZzzgNDWjngFbX9T9e+ERS9UL1hQqSpJqRE4OhGEhYzeNdHClucu5zK3W9mzOka07I9Eyg
A271UeZQU2Dn9eIlPLMFN2NTpg9oiO8JIv3qHZS6eMN7E3RchnfGpMPUuZqOmb7acoLqxrQA5kqB
QIToADqc0FVDW9HPKFquP34QpwELZe0AFYyYRjSlNWQSSlb86MBiY8Pv97at5iMa7jE6hxfHoUwT
wQV4MKcl2AH2BYCkrkmQKNyCgRAZeAEZo0/vv3g5LjNDNwDrtqF1vkiDHrogDAAT7iRyjp1ILzRB
DGuglhl6k93tb1YRXK01xxTHBrd7TnNkgArzaVGegtaqsaMPQ1Dhc/YUHZT8RY7q5kHwCqgMfRXw
DkUbWj/0cBN7BD/GIYM5Q0eAcB2HFfJvGRLGNQipwYdFv1wHptUElBuu4xqG+I5ShRudjJkX2hY4
q6b5OEfQaGXSNtd8RJHDSZJ9RIrFJpUxydhR0Et9VmaooIgL+pN1/OtM3ve22dQbIdwEcRewhmlP
8LJdHwEfsNwhNd7P2Sge97gfGr4UUMJQtK/NXp/MRsqUIgo7krEPP/Xa90EF2g6+GHbpgFHKM0It
nONXQx2BMxyjCtJ6LhCA/C1DaijbEZMvRA0OH531xDlgpFaGqKENraYHMQ+NgzFoQw54JGBTcoxR
10bVzthPA0cf9dwj7o78morvJyOescL0R4rnaOLC1zkSOzJvxMTfjy3cTcPljWaMbBkFz/S8qrjF
HiVJyXtCZKyEJBB8peiQcQyDEPnqacRrmcsIwdUwg+A2PEXRxZMxOVFx8rh3K/giNdX6oekwAqut
EBmJlaGjryBHwGgxzpQ4aHUjpgYbBBsLHyGNYxd2TFtsL2uAPRfpfC9twupCdwCALrt7HOpxc6MI
yiYiZPEqWlOPO+cA47DTNPxe4h97OwKrQy8DOB0dYU1N+GDaR6l/G4e+0DTaVoWphMGw/QXWcIwg
uCwoz40VDJIo4NqB0pQZNzcPlue26Ari0ZMz/HW1Pfx/zrIws2Lk6B2jXN+tvpq5fWwIVwcEijEF
WPdj8GYmv7g16DySf6CZjMcWZFT74Ftr9k2mHHRH1lKU8XuEKQmfyhSdXOb0hGYllS2HsZnaklzh
fjqHaXl/iF9hjEZNtoCsrAxniJqcYVyPkSdDgvTSwXAPwIXNliEQ+6il42Ul/Ra3PhPTTJcId9R1
uDBc7tAxBOcD/IYTIyTOPpixxz4H0JjBjBnjkg84fPo4klpsVOJUrGEFR2Nh08DZojxAa8sDbeFV
MOUA55+57O0dbCNzQbns0ObKSG3MmCce1t7wd+55QXJWdbyMXPMTH19FrvOzt1xB0uHgs5D3VFoc
IZo3mzb0ugwi3sCeMhPUFMpoQcqWOWaIPkUeRWUNdaCB/yxyGhgc1RwcbY6h73bRE+mHAAMkiByb
lIYtFjXO9Rr3IrWWB+Q2dCEbyrpszL5HDL2DS8eLSyjGo0UxFKXLZ//MSKUkXfzaHpjUxp5f/Fpb
r3hEQkS51TBFWkdG+lLz+IPObPlnyxoFk6ZfNsZk0D3CV3vho9oZf4GMjyU4jrO34wpBcIzohOi+
sYOzj+FKP2bdgIhB38nhtmTMFHYg/Ake4c9rZTt3JF4B0dJeMxdfmITle4JpDeTNcaGziqcAk71t
Jq6cO/t/NJ3XdtvKskV/iBgDGY1XUhIVLUuibdkvGN6WjRwb+evPrNa9b8dnWzIJdKhatYICyPT6
N/uX6h0A4JRKgwXpEs2e1FBxW2ZQBucwM0ntUxnPDJSRJ/T9M5lcAKqRB0M2Bo9cJh1+Ve4K34p/
3199vLO5Ea8//5gOfMaWpYmr3QbhP6SFE14SzZNz3eFy+WQYLmrp4XJ0eGIz4cIsY0t/CJ8ZMrd9
63sjo2VR2GjXIUJJ6Amf8eYAKywxrkITl6wX6B0OfkfD3nEURekPVMYbhVIKRQGoBnUZ6Ajr3rfT
H1rcelsdoBpu2J9pQYnBLJx9Ajz5Zn5Gl7LttGiMLBHEDARutgMl5mIBW4utl71BoiCrZr5h7/9Y
JnHwSECNdJ+goa1Zr0G4vXglx5FQRc0OAZ7BzNhhRr9wkpHCBJpqnncJu+RTaOSHgFeCHsvUHlay
HPUWFAqhOmIQst5Vg8VgWyHJEFIPhekvMkNhXI98fn9E6+qT5CmlK9aTwRR+S4v9A/fd3zMXyU2Y
bs1/ey0WnxO92+6geY58TCtiIAhoRcIkJpYg7f4Y105TuNgQsY2AJ3Wz4q2EonhOufd+m+AkvBAk
0mp5N6RaCIT/ypqTG9GHoAN8R2PWhPkob1inATgukrs61/mxb7HoWeAa0WQwZ0YqnZ15xcvRnYJf
sgYwMBO+nnwZ8pLsnU1KLjFlbUG494qKAVIH25pDpix4ueVIN2/ihRRlrZToRIExTSVM1+ihUhx+
7jhcWQY1r3W2cVDJQ1w9Xa7qz1NBvORL+EcPUNIp6mV43TLNeOBPvMAOA/6AFaCJQUUvwolqhRxp
u09rSgqLfzuItTw+AFRvWC5eI+m0T2E/ihuFe52EW3LuK0j4OpTmUmwX7YWh184nMqVyzkKGIJMJ
YRfMxSBFhW3wfn7vYkWo7kUTnm5U0hHGZVZCifuZJpL5D8aRsITHwm9L82M1kPyqeGae5Oaxhv/N
HJoMKZkh4xULOKu4U4uVRsJcP5Hm8B4WqjbO7X/UKT1lhANFMEOXMxCWONIy6QH2qA3uezvLO/NL
2psUmhbTFf6lCAYW5PdyekDdGd/QCjHiTaE07xt2q9EiiLYUR7gfM5g1zuS7A7MF1JIGBy0k13RD
UWclpJfNVLJmGkZhxZMKkbUHoLBDhwwtyzvntHqkfQngiWhjGNqH0vVfTShGgavLp2gGWI9qM+WS
smMJmHTJNEAcRVFmUe5I3JLAxaK/UjLwMtklBicBE+u+0GTBC/Lo6ohsA50KMeXlp9lgA/+mvdGH
md+jenzJJ5pReVS4lgrPhLJjmQTFrGzcriElUb5LiPckzVs1vRu4WzGtRxMLcwADIp5LracvLjou
SD6wuU1Gddzu7i3i5v7egk9ilIVWLMKCTAy/RNBijJGlkdgduilkh1z5YLxS2Rk/jlIN21+rjk7z
gpQTVXx6W9ALPSO2V6wx+CidCO55WYxBxbKUBeLdk4nGyZej4TIGNzPuW8bSBwq8EETo8H2R6q2U
gwSu06rhq3n2HVmd3BK3GnAPY/l5eGfIgjtIOr6jOwXdFXRKClOkGvEpD6/zMmrOOnWhFIlL3wKl
RnzeJToi6qNXhQzgquxxrAAYpYGWTCBVkhbMLSfhUyN+2yYqd9nD+cn3MTHzY9KlkaCQkdBt7gsz
2p87o9jGW+HGgyLjbUHHZnzYSe3hQYVSIntsSWMtoXLyMcuZQ1t3vDCuX9TJQnBnxPAgVG1jx2Gm
myOVm0Eqy5FBJvg0DZtoMRVkTvzkn+uVWAM/HqmrFJypYoMO1OXPBkczfDbRHJqSDR81zgyBeNQ4
hf8Jx5JpNrL/dnjs3Hl42OEBoJKTzM2KXSJTAR0XzFaoN+7W1SfBZghxYOLp+grDpQHmyt1MJcUL
D/rrhjR43LnAz7CfYI/iAsXY3cWvztMSCM+3LRauD3uGz1GEFGuLLUIumdW0nbxsGaRxHEsoPE+W
XwQ4nRYX5pJwmQdKZTNCQGjKoFWcuIC0FRiKbBYo30R+yzPRIBjMWE9kId75eGWbmGimRf+anoGg
oLRG/8tDim9mpjVoBdkVMF/0vXLoiSe3IA+p2ly6MzCofsifxiH4WYx0CJHNAdQm7gYK5owny8W3
ze5IaCgZ+jG2VE8GzTZx74N4SDtZTdAgVPyjhXEWaCS7Y9f4ee0ZzarovB61JUnGGCgwpCAEgpoY
4libRcsFxlr6zezSKW/C6wQu3n2er/+Bvb35oZWFV+QLelhp4cWv94HaayeEl7APydDmxYqM1sxH
SMlhBEqGKVJT+iVaHDKB0KOiwML6B14DX2Bipokgi2FcxemrI8jtSQK/PwcfSqHTndew914rXfzV
+wY5M9n8S9i5uIb1FNVv7QR4a1voktqc9gfZDiLkqv0LrQnKofSFWiTEeBgymFM4G9v051+1w46w
fZaXH4CeNj2jgFZh4ipdjXFOh1UAe5lGUjzb9LDCxZPt7/LOuYXeIzJ1fAIIofSAYDUyIJTYhl3Y
5FTEuEjh63DH0ARTpnVGhQbAQt/APMFO/LtPMw8P4ryugSPkZCWaVjFZ4k8I4Fh+nuzbcGDK6xev
JtBd4pZMVJY5w7XPLqJSPfnYfsGmoExY/Ved8UEZe6ULRiARh74Z8ws3wcw7zeaFwIR9mMN/FEWC
idYCFtMUVjKe0/xH+EGYftDd8yXW7ya2QiYNHiJ8TOppnXZFwkKDHu1s1rWh35FCxdgwFjIcSmUr
A0BfHFj+DSyAFGglmtDG2zQwFGtSvuEtSjlepsxjR4EZwHgoVflxI0OuUBaF3ATLCG8S92kaPwb0
N1xXy7NRQVCHprRVLB43Cf2HrG8AagE195xbQypSGUUsLp1gwd4aeMKtx3x8hHN1rMeZ2pl00xtT
G3/yHlZKVN2v33BOAMNWKRxOU9TaZehxtFobp10CPXrYKrzKClekT7TH0I+HaXjGFu6ljfx7XBax
9W6K/oOUsPIPVwiTB8WtH6gy/hXjKgZ+P4uzfUfB4dfw82bRYcFGWL+LDUsRYmVogexdD33TXoNh
2pQVAC9m+EYfOf4xNh+G+APNRt9VU/PFyLl1y2Pm98BlFHWB6bxILIFb3rmcfgn3ssLb35AoaFzp
pXi6NwA4dPQu79LwjiOZi7cBDrSdEE2gyEGNkLK7sLqPMvC5HqUB2qi/y7DokUeJzt+midA4cyIW
op+B1m1yykw5WnoRRFMWC/hbhTfQCMPa6NWN6kzIrFhMQVdeooiie+KWhyBH5Z+yJf2eRKg2b5Yn
AeZubZyVmFtQ3nIh0qeJm4cmgYw2mEbbdsuaUThN9ILH7lUptC1E+ShjCupNMeFVsCDx8/HhKe4x
O9EQuWFiPKDM/khD+N0jBbACsf8MXqI6ooLJKfNFFm/PFP2lBRFVR8NDu4Og2TnDYyD2UdqoGBL8
7NLEwQ/G9H/dV36OjE+4fS5J5LVN+Fwqz45YmitC1yB8bTtnVyooT4zOx3SGMbhBCbkbUITvaUSc
RQybi/gnRL0lxd4eQTczPhn4nvW3e8/iKJCfHT3KCRkJQYWt2Tq7zUAWXN2Qzf/pbZbBodR8BX83
6mkLBg/RR5anH3lgxVd+L8AtHs/4gIW/rIJLZZhI1kGMvj5v6/5KnHvx3vSA+BYZBp+D/cZfxyfE
KtHJIp8ZvEeoWmZuts/JsxU29rsFsfm59arsV00khCG3FBOAy6zATgCKn80Qp+hxzMA92wtRCloJ
lYwBU42Lh8m4KCP/FacGbv9C0HLRrXnunF2YvnzA2KdcCrjoB4dfk8nBNPJYolFKQRnWyijIEGFo
dYzZ5Uw8+bNVWYR3JZVzw937rbX3gMV3Vj0FrQnEIfJGGKAE37WBBP9izxbNzF4zQUjx990L2f0g
UHlMSks2BzhF7+6LBna5LyzpN1HpgkHonv4pGngf3pSXf8oob28WL6TBNe+HDUN+uXwHZlFIVuib
xKfORLM1HlwUkmGqY8KECELc/Jp63ESIQqmHMyJYSPcDb10pSfeF3Bf0o6BnFDw3sAtsZAmSSaqo
8xC0k5xicQVaA0MR5JTdlYPF/xmh1UX7VDlppEFJskAEfqQ6p4gOJAS8wSisI+CcqLWfGiVgdqVH
1lGZOxs3uUXes7lEqFvtk5vohqSaOn/SQ+M+7VZdHsfG+UWFBcRZi6N3D9bLHPavnguQMBtS0pUP
oGOMvwebb2B4XxAl0bu2cEMYwBPZMgPDRQMH51DBSWOpOdlqv2iNArOMZECE/AfDJ+pvDiOeuM3+
Qj7AjDj3Rs0gmWWVavCXIUMMY+xp0ob7Ik1lZMSAk11NjWjmjmoG7fFgNZ/9mUut2VEpR5M1s7yt
fzoXKFGMLjmJIGxDFgUt8nE7bFaGkWQLvKQ5EI9iN2Ebe9Fi6DjE0HsJ3X6tiGE8NpufcfokT7Tq
3HekXt0UCsLYBjorYu2UQQjLDinoxPGBpI0cEGOMIcq+TxJ3I45FDc0nbo/9WeYHkrwsJy8D9d9L
yb8bCZk+7vB5jBaItHvbj87ZqibvZebtovX1MjFSqxrepZdgKkHQ7poO52Qo++zK49gqH5oaN8Qv
EGIWBFC4uCbXMZBQfzdadZB9YRIUnKNc7cD4FF6s+akJm5uZ3Of05ARFnV6PYTPoY1TMTGy8Sou/
Yuhhn1IIS7pVYfHHJw/+S5kwI/QDAnJTXIAo/Atm2BG9aetJkR1obtvdIeFj6cr9ivFfeZqceDsm
+x7DrVyYUNgT3Vj9FaPSF7HqhtANF2fDgl10o62iyjO5WQxyGAynRNw1q3CZEiEhePn0LwWTxhpF
VKpi3dIkY0caEyP+CRTE8GVKH6i/oMFoIi2byFqefQbcsHDElRZByZPq2dICyfg1IwWxyCsBnvYI
E39xTh5j69eSWTURlxzBMYqCU+ZlqP5mzE2LRdgW6JsfBsR0hjRnXOQ8F4goDDO43o4N/5kTx2cW
PQ/NH2M7Gq3rt0bxGQcJ6aPqwVNbfDZxWnlqejaKaCl1hK5W/EujjN5o9vj88IT5gtOa/RhkhcLW
tL+4PHdxCEaV4eKTYPxJwfifTTCXR5iwIfG2Cf9jhgLAIJE9Kp7rHojDJ0evWHGxwjbgZKpFkSfK
XN/MDFEyDxOGFkwBxIHFZ+wowwLjzq/IG70qIuAaDzQarXmLMVkG0TeKuT2IrdCvxcj5aSfRRxqn
BH+z11oXphbWNXwtsQUIxPeTAdOAfSWf4FJE4fzF2zlCGkmkM0dIMVjedcHePhY9YFA0cnxD7PGR
oOB3jruRlbn6r3bgZjNVFNKQBz39CFk3/I96H1NZYksGoBWRgzXV8mLopWKCOmOc2UTqFmBLvGlB
EKuxS59HwuduMPGm58PO/UyAAU6APY+sMDmlwi0wZlvRvnwD9qAok5ttWIWQFccf8YCzEplczHm4
mT3ND3IlwvwhKML4hBX7GMDkKtxfg0vl+Hl9ch7cWi7/3DDKZEnR4w6Utji2AJ+4rK5S1ikxjmxB
5lOFy98aMgrnHe0/rBN61cUDqoZ7aFKomh7bL19MXCQqRQar6SyCcHFLg/3GiKKTdEoRKkWZLE7J
HJ5xejVJ7m3b/pFZKZQqWM8ygdoEKXehGhgZpbX3oOfgrYwZZdBbed0TAkyaWEIA7ggWxBssFtYV
NvB3W5eg7LbTOUXoOekNKAydIZZ/ABjCvjXmBcS7c/WSTMF10ZRbfg79THv3QBdUlpQc/PNOWllP
8ej0CMPEyrwnRRoJPCBzTcMHDqFg+gsdFnT2xjgDQYIdr5uYlktobXTjFKhlR8gGKBMG+9aDnaPA
weh0JjQGLG/GARZdAycMByjfhqEBxZe8/0hDPxsWLBN31ipWS3TJ2GWp68WVg39nneteGJo5swUu
jJe54FEWE02uZdd/hD1axIynjVq5TsO/iQN0oO0Sy25qoHmkT1PQYBhY41CVwG1IS1hXn5SXWhJZ
wAMYVTBYtZX60AsN5+cu7P3iJsyjuyVicuanof5tNDalZk0uOS+sDdNf8TREJwCn8WdLfCa5jHFQ
Ukox8MAoHXkC4DPGdqQgAmRFtrwj34+oa+pIWJ4RVKiziEQLd9o/is0OfwxEh17vuG5w7OA3YrBR
QpmeZ5FfQMNgnsD5x8kgpWGYPe8JQA7cIMrVnBqSmShc+diHKcVvzYTmIqouYAfe68g3TUu2jd1w
CjtSFaB3Pds4NVw1FQeZKK4djVEa/E/jd9V4LF40DxDAYl6WX1H6i9mFIzB+hjwpjOYdu4xqyU/R
govZ3rPksZYvr7ycFa6AFY0RAJR+Qdhl5pOEj+WEstlrzkPpd0/WylIutBXzasvi3aL+vm1yjjQr
0M29cdArQnh4AEv3M/7u95Gt5gymmjATNKV7BHLPRqSybSSZ1uhHNFy54kg0X/8dTQcQOCYtmCBI
QZ0yxYeiwfFiBERN3+DyRYEsliZGZz+k8YfpJCyPRe8lUH3FEc+L5VLc+eZiOOqnnAcp1kglnwA6
MNcEShMaDaqngvCnE3UKiDn678i1vWfRs2hLMGqvwzdPEIcIw0Rs9uJbnM42Zgv0H3vC5zAidaNQ
dKagfhid/D6cfMpurwTDoC0eanZL4XQAWub0nMEqsd78/am9idj8xcqZZljPJDB1X/g31dmyeJXG
VcC2AGaKis9Y+JxuGIxBTINkUo7h6zzhXiZDE0MWMp1ZkVbdRcNlf6NvAXagg8MOkwujgHtBTA7A
XdSxXmGc7Meui52rbHvH9Rtn64rnIwNsrsrtB5rL8Vjztin+lh5jUD5j44qyApGDXjiHzJf26U5v
GnE/MkaSPmT5a0PaQCvN0h65gQMGwQrFz7NOa48pOOvQoKxYvMBQJ+zgoSwBVmTM53fyFkxxyxif
P3Lql5Tk1y5kyPukrZ0HY1hmlB+EQ2IO7DF4TXum+pTM+3FLgvHY01GLud2+8LxKdH6npUIm+XnS
z0iNydmYv0jGMelqj62loBdAgr7SUH6uBeRpPW4HGWj6GsIlSVa35UZnrZgDkIsXXAMbh3S5dNdG
NdhuXIWq4k4qHdhdiKVoSFpICUYEm0btHz9mg0Deh5ahpTFP+Y/pMMKVdKvgVjtMqdOA15gOOPix
a9b/CCsGrBV3PgjH9CqIpbDFZSZSMr+spug5CssKcxO8ctoNeqmRnYuXmBTdqeZq1CMCrLLH8s3O
x+yFRo7fRWW+hFQULTSj4zKKo5xL+YLcyGP+hV702phHGiK/mhjIt2Tc/E2xwr1WuYzfy+JZu3Qu
5m8I88nsQd9BeM8bn4IT5Xh1EqJQ23GCO6xdMvbORo/Pxxo5LFHk4iWNp3rYZ7WxMDO+Cws3BvYO
OcoizuCykDmlhROvwjm/hkS04DlyYtI7IVzgk5DsSOkn/Iw0Ky9pRIzdNBe/3XT8ocMZ56RMK6gr
YJcGeVzs6QXzccaPYh3T+hqTwkaAGcTZ38RDVmM9dbWM1GAGX4Qha95oG62w48kFvrHBkiHne1i1
w85gGo+uxohnbYDXUoRpZR3qezuXknQDtyEf2/vHMsCXwBrI7LIWOs9JbmwwBJgkq0xTjDu4KnDS
qdP+Gfn0B4wOGmD2C4D9/M41D52mBixsc2h0uCoRV4VsBZcwZEpkRmraA6hV4SmKeNYa8pJ25aSC
wI1tUAx1JGW8tfN/MZot7nAYQKFfg0aRzsPuyEXIDdfyfhFHjKFl3rHPHGu4t+DuvFBLSH/n+cz8
Smf/bQ/y6JHbnch/CGnRocVAxjA06iXY/ZMbZhMzF04Z1fOrdb1CxsGmkChIwK5WFOOCH+mVggsC
1ydFYYZxsQ6gfblimtL4wY2aZFtnO2Eo4m8MM5wp4e78QykM8dZQLFBM4IBTWzH5jTsLxuOX9DBN
ZFFjaEhXnFFHlC5btbUZ7IP5BbfG4YAVChJWU/lqdJxn03Ar5EdsA3GBCDHMqhLrcXei+YY3DMie
kbo6QJOGishJZ5yZIMPg2yU6/TatLowZKQllf8JdiQBQOD6A+Ia0Db4XmRh+10DGTQXqZQzrGw9D
bjsRwYPFuE9mLUPDAYi5a/GGIeE3lMJfZ80sMWpl5Jwx/5tHli7WRV85bb8ZHXORind1bLJQME7l
/XVj+Bd6M2PwNd3e5tz3r6qq7D7hMwwkL5/TPkdUCw0Lvs0hpC+U2beqIvEM304++cpMYEF1fdXr
AEgk958x7eOz7ewzURW1rr88qwG/ERu93M7ci7kxQfWSkOKB+iLb5f/LSx3e1MXS/0QCQEClmgXG
86oagqwqx5t4R+DbTlzxLSx6zk7Y7yqkyYLKd0J7wgukm0wtagQ76hiNdHWGCYYZ0FCR5yyLMt6Y
VyMP3m+Vzwq34+U37nLcYIxvkIf23Wvv1cjFxZAIuhDeQPXkKJoOyOkNCWKIDNA99pn9arITjU5o
xoMbiKbwbrKxcn7hHAUNFcvaexR3LHsRlRk1aztz1WHqDC6bpL+ka8M2l8da+N3VsHUbVGwWujuG
23ErVYzJKce/sZqjQqMvV9S7arDyB6NDqPm1AwaLxkDSeLJwrEF1qCWGQZhhMp5QHUeQnQ7tfwZr
qbg/QS9AYwOOW96BXEf/AH7QsDfcsvQJTNTxbeKx0oVNTXxvVfQESqS0XglQ7zZOcw36rM+Y1VEz
VTL6qITaNXRfjQOMCrfftg1dy+MGM5Ic47UvNpYmuZUfptD06c8VcyXjqOgXojiUuDtBNlqPc6Vd
Urm5wmOsOPOYWd0Ey7s3Oy6iFOA+w4LD5R2+J2FdR19cv4zOXmSM5xJnkO8G4iVM6b3QqCrFGh0B
KemZCTG8RPtKTyAFwwgk5q9wXeRcU6u5J/iyJoZJBxg/FhOSpyFnsfS0H6dkXLobKOjfmxK4fRiF
LCH1aeRBQS/wvr8yhY/hLKNwyx8sRethDIwN2FCQEInjsHxou8JgYa+fAjesb5lDCRLBslPUNFcC
rRWtHOmrcFpk37eWyHZLAroVt/jt4vjUuoqa1Ai8IAG+L3bOGRGhOSql+lssDXkNL4ET2vafokrd
Yuw7srL9brqQAjr8PeZz0IU2KE+GvWqwG4kMGiAKIPahlzP+QHFLazPYLaetBLuF3k4UAJjPsjPv
B7qE8s15tqC6Q1MHAGCLdao9AS5nUV8xXNN3ykEnwIO/JxydeyehL/xcC8yPxWVOGEftiJ9Sie8L
DP0PAZfSDlSwkS+zePglavIur9tNQkCMR2CCQUvnt5Bwwsr9YjASZKBfsSiEwiapuaKJ47/9kbAU
k1FpJgJpACInmZNpkl+AVJEVdhxA9B0czjEYi0DrYmajZvwkfEd23zC9+wvLRuyh9zm7NakCzMWr
c9I14dly3L/gbeh9BF8VEYaxH8u6r+byWFauIVvjgbmEkI+kZ7MCOZByus2iwUGtyaHK7L0zvIPE
wYBY+UDgEEzhpTky/7xh0lfQqUYXoZCuraPEsaFshjktmShtw1Ak7ZlgCWwVoX3wYvwIXS51I5K2
C+5I2mYm0ZpLLpqFhVNQEC04PzPsQeK7ib+gEtepDu7IDqGqZQpoWNJNOzzX5eI+mnGpaQ7ySiH9
CJz6PzVi2IBWAG75Pr83OT0eEDq3qWyrT2PCnl+1lN7IoSDm5eLkSWmLW/+4EPMz6GogW1Gja78m
rsgDfuiB7weEp8Q8iGQhLOxXT4zb5qF6iLa1gIwkZFQAprPV0jObYZGHqEh0XiRIJbeUVowYxN3Z
GBLIjFZObGy/oPhM4nIsPE1UxXgOsAJxD+qejMm0Amn+4WuVctVxuDWovhmcYwCzo/r5ji6j+jl0
acyZEhMAMDgiisK4j0DYGXvup8Hw3ZCnRvyHq64M3BOTuItxphNxhwBOAJu/BEezAkB0MTEcxql6
1KNOgK064DWBQWKA/ohiPSX6DuIztRbqxZ9qBHyJKsAlv0HrnYE7igWDmnmpM2aZs/QNylt/Y3jH
QCTn7jZJW7PFUYTdNxkPPbsVwnJ6aoYkOJmEC2RX//ZRfYh8QOU0QoKEDQP7WJrSQ0N424Tj1nLB
nviaOwOqmJ2c8OsuTwfGTI5db+t6SXdqm81+W3r3YhvD3qi4Dnb9tUu9a2Jn87uDlee9xeGHVz/n
K4QUfmC/Q4ByiCDiTlW+lpeJlXsiqAfxXYa+F872GDwedqdpVVR4NpGZ+KUjzICofHfgsMbee+xz
/GkTDqaGmqxh0Q8rRchhDyyy3518vRQMcY5VD8VWKnZO7eLKDZk4zVNxDJKdgCLdsxCiR8y5cZhF
bcJTZHJOSC5k6pCf8cUVgDw2GLmWTG+nlvXfg6MbLoGU0EgOOALriQSxrROvpuZ8GHRQUEWvIfk2
VERx+GiR7nXY6STw4PRm/AapqazqYupA8LV/fFNcKMZpmy/tHNwvS8AYOoCFMt0c9o04xngM5ktK
aB4S3vU/e1fIb2cwt0/7vwmLdLVLsyIz7bKq/Kuwi0p0m6yHISbIHSt/I740BgB7Ft596j1irvMU
/3pijuEWVkwg5YRUI2wVMbbE4328DnyMjWK2dlggoUXUPBWXA34YZMCn7XwBuPyNfvg9pZRoMoCi
Q+PYauWL8l3I8hIWhEFpFVTdw6y2pfCChmdgs7rl8IgabgbVwWE5YJ47ev2aT5dSEQG34h6Mp/+h
iFSId1Ux8eD4DMRXHH2LOXY63xwYvvSJhqt1Wfz0B2OrM1aw+/HgYeoRVlbpvSifB5nSylDUy6sC
AhVJ1CHC2oBsvnbEtUAMFWx4BSZPB7mTPh2QqmZxQGN1SUt8JQKOTbGw9iMuP+N+tHfxk2ehqofm
iGSaG5vwPj4Z5wSse3YJHMuXg7UHY5i4erzokgmfnwB44cEFp1+0RNYKkC1BDmkmWF4IySKnSVMW
9O/FEb9SLKChpHDYpwEM6Ix5nEoEiaj5QsZRzXaxpmkV474oo9JLIdF/ap6bUj+Wcf/LFNyjDvKv
BQGL9CBqxmheTAMtGESpDekM364nH+I4fSjjngXr4ptDZBdTDRYyXvxuHyApA01zgLhoCsUXA0M3
Fpy6GtAyn2UqYfCIdqbPytFnHoaoLvvG58cVcZZ05XTFEioFM/3aDMUjr0zvnLxoj4dm6XMv0I6+
lBmXCYacwvfhtdsqtNZJX1LqccoeqFML6YOSWWGEi2kNuWbgvLHhjN0cwGSWYFtcfbFZ4EZJBHD3
r+05GmwOLHgeUCCE1eLvzByxakF9QF04ChWyk/FtIsOEKrwD4sfyCLWfWdf0F7xjygWRpCzwE83z
4p38NjxjEdaKs4jKAY7M/F2GXJKHoIiMfYRG7nEvcKyKRaLxMSOgxsbkzlnouOmpDAPXL9B+HAqs
1qIeF4kLvGs4Ox0TLWl5FpuqTmXSlE+ccaLaM2MUCkC82v2cmX6/hDfC0tESmK5IjjIDOynuTRIA
fSwxCiuiOpMpowoua5zsX9agx0lnXvgNOYiw0aKb8AXDnzTCfHSLdwfi0Jki5osmcIXDyaeMoZ6H
rdvhetijSztYyVQFlBf6QmOP5Ay5j+X8EwcgqjNon8I8OERO0hV+yF+S9yD6MebOn6O3cmBNHrwQ
Fn0+JcPFBzk/cer+lJGz71bb3aEJsNqu4Ohe0l7enGQtg2jRxrCGxSzEzuCaIPxgfqB5WYb8h5S0
uS99ubZwOkFN7o58RNGTywi68fL+xsV0ilYLjt9hd8EEZ53oy1JsyLRGpsl+zm1My8r8QvqCcsWS
yLX/kQxSHokZCYDIqCjakZ1nNOwCegjLu+i5QgQUEac6Wo+WmgK0/lOLGyJqQTjaL9Z/EBX/7vjt
8V7lgB9orGFYFcdDMSs1uWE3XtpNOkdh4EEzf9Z47HGI8Zcr0kCPKJhLkCY6m1nWCYa7QDa4zBGT
yulRTPyUcb/H7uFDBlzSDdohAEi0Ul7bAQw0cR7ZGXwh3NbfZjTrn7gTBRWQVO8/MG/CeBVIqUzX
33oQTiUnMp6dHFRpUVzwraQj63nI5mY80AVVOp5ZLotSt+nK8VSIirjPnplUvR6A9rBumyrWwbS8
w4SXAoZRzWHAuTK3g3x6McuLhPILZjz0ImL3YgAE3+NKGFx/tOFGTC9wm0hj73h6Rc35wm8e0nDX
zYSsl/EU5kkzJSGnZTRxyhujILF+M2ZUuGyoM+dGt4TdFI4vpfgVq4C9zPc5a3BzPFz5ebFAB79N
PsSNyiZTAcu89MecTVRsrDoz7rQIQkMKXGw/DlGIy3A2BumLn08Qg9lq4k9rZCd+zOkmZlQmBo3m
HJIFlJclhBe8BvgNUbxJlJiPNBy49QeeAcBxcSFirRxi31zDzPJQE3KU1YWfHGubwUgLpe9KLjrk
6j8XgaB0R9AWzRcr6t3PJXRdRgPoQqlMOdhSpomg6Ke5470ZEn8ac7Xv5COlFt84jaQYmgFEsAJj
RtWuTNV3tLpzgEoVoKkmw75j0kfIKJiFDKNDIm5hfouYnivSyzknMR+5tcbw0eT/GhmCMUNBF/+v
WLHaCJpXjqvt6uDFvtfO+Z58VQn/JoeZsJSpwhpGC7dYJM6nA9NuHKvyNvmK7TNX1SQcFub29s52
hIbsC3xiy1AC4JRoUEI+jm5p3WKBJTNQEMYWl2e0wD62/jhKe1j4cbwC69Kd2pAjRbcqssd950vo
hoIE254/6GFgVTGlKaReEWDEKH4ot/tj3eFCauKp+P0kSTKWu9oR8d2Z/KQZScT1YffGqfe2If6K
/Bu/ZcAmPLO4q/AcV7ecq3nCJ4B0rncayUUk+qb+tCwR3dlE4QRUYxSIvRP3ntd9IXvit4+95i22
MZxIou5n2sHGW/nYtpg+2YFgzQ13tR0xoiommWLjlFTYbfYiQ0EDvzU2ngR6cL9oJCgI2emJlvj7
Af7HkqeVV39pA/AvAmK4+SjgrkrUoHKf2jJgT53F/bM01HwGIZUuDOHAekz6Go3V1uLfqvLvjedt
TCiD+3Rt/yhHNlEqGsBNdisTrmHQNR2Mm59Nnv3/7VXGqRgCoWedIF4AMGse4tgPfuStfPsYgQVR
Sc+V1deUrNF4U+ZwpIhGYpbt8EKJeIIJhfJQyP0AQpz7iN605WZ1/SXt8+cl50MVEPilFeZw4+ki
33fXPU3XJwM+lB5KZJNXzzMyG3VibckwHLACIMtlZBrL/4PBDrGDvIWFtWrGzPNUX+131BT/IEiV
N3tfOifHjn/aRcLb2UnTTnMXDE2YJbbEOhqvQbXAk/Ln+h7b8uS6rPhtPp7MZnphB4x3TMoQUw7a
5P+3kRA/sKPCYv1kI7e7WnaB9yRrZhOk0O5hqK38DaPLJhQUXLCA2B6t0sekzIsrrrt0gJOjxfNH
t3QTGj+Ck8gk2hU+AFYLuKHNPIuN2PcjpM/kuPbl93JlzxuzbJ9HeYqwdAdbCONrISLSmYsomNND
kouNdYBJuKzBW026A06TX7jcJrT+MHRN8jxCXrwFen4XqYuXoeWpiHOBSRwYfF5pKzhZGbAwDvta
Z7HGnOipdDjPVceQ4XN8vfBwjOwvtdNf7qJ+9BsYFmwHpmbi1Eiyy4wcZHetGUW7GKsyBFIupGW6
ELS9vVTwcHoMXk0r4oab03bjkwm7kBlH6lV/DhYXxYrNgvOmFkBPzAS5mljOhxl/Kr+DQfemJFoC
s93gweR/6oqY+IPnblHZZeH+Jvb66HO/7hEw12HgvopxkNrfFJZhCN4pdKXKHmwKFMvn1vUH7gdU
FFyO3lC49E/b9LZIMJods4Dhz6AhRxopfNytZxaQDbQ3ACCM8PFkg5oGZnUYwtwLQcjGt2XkfKd3
4+fxSCW5DM4YIPcBvLd3omAe30xMD+5lt8YGSZJaTICDoWUJu8sgbcbx6mDFMTiW7kvEEtmtP8rE
M+bkN2EpKqBTEdRXgue8lZ1j7DPsjeM8ctCUAdyweqvo40AIietaSVs82gFdjJFUQP4ejlkmtCP+
UQq1a/SFI5fFWlh8qKR47KK6O47d/E3Tp3BKCb3bo60y4RqfxCicf5qFWtEMrjAySI+B79HScc0e
mq5dEB2p/FHh9LPE1G+aLpwtyVu1LdpS1hyFG0en2NaZX6hDDkqEmf8wDoH+bvl3h93a3RCounhU
oBLQcanXu+z5gNx4IZAyzB6XmjswR6Diyq+bQDY8HXpROwTVY7Xb08nRHi7XBT1gg+IVAFLYbClo
XRvfkTmlePVxQrBN1hWPRlktPoC2gz7m0FhWqnW51o9GBi8SNZMIR5YUs9tBBAKw5SJJJ5ihleKS
Q1Uriq7D3Jd5OHouQWMTuX3EHHD/IKUiflL8GRL/8VC00Vb5mA68cZVTlcqkGhjaK9qzlzJt5b3N
HT47Y/2WOsLMsdYVAyJEyWKQzmYAobC5VuWO1rPyadItACXx4FL4PmDYy0NGigQkKe5hibi5oekD
hMC6cpN2diUpqmA9M+MWApLwRjlJzOlLzM50HLPqO3McfOwDZMTCZWeAmd5gzvJbC5dwKWi/FqEy
mGNOQOdmZQJVTiEQlHj2tlSNed1mp35xerhKoNHthjOZCrmPUZ/wR4ikeEVUf5aNNwTfiVlzyj3t
uWR9gq7sIXtVJ3AV0T43Lg9KIkbDZPu+u/5KAUiFIUiH0Fj1UkTMU6eTlZMkVG44IRk0bohZvCIo
kVZybYP41UnL39B8KOpXRro2J+WZO2y9EG0+wnBm1OcNzDb2Qf4YQMgo6LbvxOpqUbhUiE2KIXM3
mmt8GTlB9R59CMkQVTI5aNTxoxzkI56axRz9aESVAK0HtJp7V7DL1MZMSHRmUSWlRYEC8oCf1oAG
dMnfZNJvp6wvyMVUH1WIFGKWkSeWKIapZjvN13aipV4cBhP+DNuVXnx/PXj22C9+EiWvdh3eeThd
ULfJisRRJq2ruhpfW5OVyTUFo0ism3nnrRAdpZhodHkR01kjSm+LGlRohaWbr8sta2DBrJB9YeIf
KH4zcFZWBxKku6l2omvpeQUpX9vBr49r5TFhCiEdtmHEiDOC8H1okNuWbFxNES6QvU//NGdgo4xx
rg8wbRPWotW+OnsbQWI463LRTwe80+xG1W30QiErIsv1yjhwjklrH12rfIEH9Sf3Yuse9BQPM2gq
3oPxEZXm0chvlpqBYTqQ8rfzAkVsaW5l8M65Zn0oBCqqBUBFaLQA9mbSli/so2512pchKH9W66xO
M+RcvvQ40W1nIZrAeqpfSiQIpZMjM5EXtgHSsxsJrYenYNew1Gk122xJR90/2sLwWQg9A95EBiuS
FKEIn+0MmnuxQ7UUE6tUzbT8MFhtD/HzIwJz+hY7vIsYBx4IYuADdPA4Wpd7xli22BVlb1lY8Pfp
UQ1eu1S8+UNRwVifFGZORgP/P8LOpDlu7NrWf8XhMREXffPi3TdgTykpkSpKpaoJQqZMJIAEDhI9
8Ovftw49uOW6UR7YYauhMoHT7L32aozfcQiI9w95EfvPqJ5+c88QZkwDapasTvmwu2xs05JWgiEn
hRVjUhGWqO/xhk5VWK3rj3O9ZleN6ZimOVoPkoGZZQMOopkHHhz7ca777pCbNrny/Wq+3Mh8vOyO
yOhyqm493X7psb5Y2/rAR70vio0ZlWaYdNV1lMuFDhXXfHotzekX3814ilTecxyY7jBs3M2YhbLH
0/kW4yzwfM3IMFTjVGPF4ADGfqOujwhhrzZzcFtdDuhDFVtDvj1YZQfjRZkrbgjSb233pq37uPtt
9SwuFhHP5Q1uMMcr/2hYwiw1JN4FVmBThW0TNpFc+xNkjMA5c6nwsOtQrQBsizABeVFR21PKgCkw
Dwx3bB4vHKSrmPU3OAl4sAc1tSHk/pHN/nIxIxo+bmXRHODbBwdb7w5e9/Re2efiUSY8kTmAXw0r
B3uGgnpAXycpKNHlhIOQ4qclc7PhUZkyCcQ7ZclT7GpY0vgkvyRwByj4k7Kj26nrg7hJkA3MnSX2
ckR4DSSoGGEl2uA0g80irulKLVX04K176Ial45jmgNBgMpSO3enLsnFkoyH3Py1HlsegptWCh6RT
UTLA70f2QWneo0i5qWw7kUGNq04a9OZ+96j23BC8hZyRT9lx8/fEb7wPS3JuTLRYEKkTzl80eukn
+hCqb8aZ7xnZsGnv6dj4CcDODqHc+dGb60PRUIiZdfiE9TbgrzBp2s8jtPWd3xzYUEWHUduSKtYv
VvsuEwxomLQdCgfOeKw0yzsRlzeeP6XXUYMYK1gldxN+Sl+1zdVgeFSURw+uA0fILsvBcJwLypA5
Diedxo2sAoVg25YhPcZfki3tfnUHocwlyYH9RLlm021sWFRSsjWdibrKXjEuYyRXkkxTwMditUFt
4A+UKzrVBYkqbEhdIJ2FCfFy1zTvdCAZDN1hSJomL+AZn8lXB0olJikU8k6t6sUgPmcv2qh7y89C
duCubKALrl2/4+ZjZxJFTIXU38Rz8BqRdHDpeUkCqjN5LX6wVXOoyy5C8E55QlahyCnAI8uJ9IP9
KGktbwcDNfYF04vjvWZfWLp8RnXO3h5afFd6XU1tGOZz1rKuFspXYFhIEyADFEDnU98R54CjMrAj
6kRUm2eiNOLaYPiC3OXBnLgP3JlQlpO0tBvlfHhKW5SyLPuiUqDgCcmvP/48D6Q5pxEbycy4rlQp
bwWp1bciCuLfNV/GNaX4xlgTYoAMZy3XVWyEfRfbFK/Higk45DtLeHi3Hs6iA/nxv2tWhVyUn5wF
H6yFGexP86Dv0e8cp/Pg+89LCXXUzpDeU9Endi3ZQZ+LBVb8IPeFmYHS4ENEK+YtDkmb1QyKGpGp
GHMwMOD43O+olA4acRUm9iD8MPR9sc6bosBwYyVYlG2BOYRQ6OpIyFwG8GX2Ny46L2saxKuHAnMB
QVfiBSQ9YJX4RQxTwCjXc9gcUgSX2Arqq2PsgEeyeqQVCvZFgP9Q5QU5L6qj1B0iZQytzvChGBSq
yqZ7wLUkBkvzjgHm+my9EMEjsdWize7s4wGL52uZClvbOhtkZfdHeGYyazPPrNlGC9geQtm8r8oT
b8+d13u3C78sDLdAoHguaYnbxoJa7WY5MR8EUkPj3/C7aUoMKBYVVKejDtoTgC+2bp/fw59ROcJw
ZfWFy+m1YAp/qFcYCxfJueuxwTu1nHyYqtTk/IIuLhuDiwvHQTHfDX1zGKDMgYnzLUa6yLqSa5Wc
OWEwSPHTon5FZfZTB5qt8yjx+9jdSoeTdufKSjnsuewwppsB9jMUDVaSDRYz3KbQrDDdjLerkztS
1+40TS2vvT7X/dXw21ksIJHrbP+hC6ruqQwVg0YlSdJWyoDBqtMsOI0zJPzfnMGjinLETo+0FTRq
JM9Zj9NA5G5cRgY4u/CLoQvdm0aj11GvXraHUfR7wujnco23154hEmoTvGWw8UT1gf22tl0Y00ox
FuFGgWbsHceS05CqoZgYzyzxFyRmMvcGEMxQ+F04NSPICCHIoY7BJJKoHO/WKHqlDeGJBmMFnyh+
GhImihFyPNf0VJaMtmz0MlNIqhRaAHfFeAW1tK0NCjlsL3ADrxegTmi43SvxjkycxDEvAJnQ/Qj4
k9bYGgssbGAQi7T/SBDe766SHq38MJWBvA2pNcTy3Nqy2XrpptsefURK8jvnE+Ahlk7L1IZEU/Bo
zRnWlrMBEbASwMvC7Z9zjjWpDXG1EwvIfLg7+sBywwn/nHCF6kmv91URXuaE4tgZsgFThGOPEgby
NVrm+THYWGFOZL/PLG9SLE/RSICn5AFuuy6uLLQrjJyOvxZh/hs38rca/Q3rEaLOjogeVS/mPnDq
8LZoXxF2IWX2yT+0jTmkSfNUr2N7gwDqLSg5oMk8OVzM+dIe8WjyDwsFwB1k7P2LmeIkAdA6+j8W
F9I0adD5veyRP9Uo618Wh/u+CJRlhkbcnVSjMM4niV2tXwQbFH+UHpI7zREs9Ah1y8Gb4hQX7nxg
roiNxO4ApdUR/ws4hNrqDAeAWSnBJiv/N9/J1ytOFdJH/9weAXqifNogkARsW/ZTFbNJhAY4U9L3
DhDuoShOQCsnqNSaotYjMjpMW7YPF8nijSWeGFTCm8YtymgLfcIYG3hEVkC1BCc8PGrm3v3ojqd5
iUl8BhBG/8JRh6H1RQAs4bKRuPbkC8LoCnQSFvbcUplpmsbhx6LyAfusNK50f/RB9jg3NJqIz+AT
rZzzF5CQIsZ3AbpuIXeys3blImxotblGoZTYIorKUvR/tgOEbvYxaCkxLOxD5xvv9MXm4egknVcT
P1npnIj9ODeCfJNbcXQxxcfENWVlSy53wpHQiwOYgCzRHq8g6mPajomDmD81Uj63g6ADRq8XTl/F
HIaJd0AuDNdLDcDO6w0YdljTwsLXFwlQ1jl76+mLoFtzuY0ukckiI95A7JEV/svYwnoEmYxulfHN
aYwCd/cOpH6BTzUtLtUsu6uQOjFpa3wIooOV5sEJ47dcvBcv2vN5Sps25S/NTENqx4t/dcn1oCTS
8FDvqAg1iObchpWLjNeFcEIO3PoDfqyqTupPETMuqqYLogxx3IFQUgos5n3cEAGMhBpcgNE1gUEL
Y0hNeAYfmwKT4kRMwwWPGkQQnSeCY7W5F0GOBHph7nJg9ABzilPowFp6aiUwdBL2rMyZFP5nx4OI
NAHFqnXHJxaZ5QFr6e1mKcufYGSvi8cCmbLpwW/RBQsHGUq5zQRifhVMvmHUcZQtOCpL22cNxOy4
2Sqe+gHofHV/PcMsqOvkljCs8nIa8uqK0qk5TKcNHRcyqxvqezpjolxZvzGmGrhLWiTUPsWLvdhR
AqwRd/uIuIfOHloVJR1DFrC8tGctMUe6swTVhCG0pWFc9G1DkdiAtS0t+K9UYS3NXcVqCRZ/5zk7
jCjhMYk5WldsroToxfPRT0A1B3jVjDi+426BvVVAxWqn4/yLjbtlW0kBWgJWhUlELDmVdDq0TxeV
E+xj0jf1gcnhd5FSlYJezSzzOtUmTYEHFjqBg3tyIMnhbRhAbDH0WC18sQwOPS95BjYyp5mLE1bc
VYGA4B6UYXIIdoq4rWkUGENyibwbKVQngYE9MaTYXvK38ae+0mkcLpRGF2ymPoTpSGW1qtkARrGO
7BdIc5ssM4s5mBNKXYWrORuXle3vk3FCUrkcE8w2CcLjvqxHNH1beR8mIJoEAuEZdiNiD2fvh8LV
7Uza64VTlXi+YS2qTQsbwWcqb4gfpSc5NycCLveUJ8vTChfKijrCfEuZhQUm8PVMXJwNmIAaQey5
OXMGHhGPmA26PNzt70OJS10RY2P2HgY8bFSp1gjHbLjcUDXCPvAjXpsMVe3kY584uhaYd49uR+sX
lKDsx75xXxMTj6w5L8Crc+/8x8Ln4YhNvazmzr4vavvvrGo92+U0oHj1/cehBsWgR2DseauBK4h0
vg7D1nuPONFzl5fiN8PXxVKDjSrDJOK0mDLKndnaN8fN6D8SE6U2DCwGdoMQPhAFuS8wx+3ktEvi
Ycrww5pdW88cN2D2NSE4O/hQXEm2/X6R7EwmqpPXk+LanD/XWDvABBdZBKeoW1hI1EPqy84ZJsMg
ab237tdVuzwV+BMSUtW+OmemugmzboCv4lhO6XocHuuZ8wKGWvXdGqhXU2K+JRARMHfVPI1tMzVA
ueYRUKp7RIPr4wfJEReeKJH7SfCM76S3wRkfK6Z9wDgpgwmRcy/aDL+yGA7xowv1kekFIgiMkezI
iAL/FPkLnMpHO1mZUwLYQ7AwGgsGPcmYN5+WTNrIJDpQJJJxhDsVd2HTTzTS50+Q0BmocyRZeVc6
0DRfQNQ+n7xsHvFn4eUMtFB2KFH7NM/zRjIAIm74CuONFfbIrAMuWHgTZvxsiyXSs6MS8bi6PhlU
0Cn6ZCKIH62X8sLhIRRnKH2/LMdPdiBl/Y7bFSCYDx4YgiCX0zPOcjTTKJcs/nHBd8vOCNCSZ1ez
dE5keyuHPivA7emeMa68cXJht1lK14q657sp+Yl9yaSvGOvkGbUMv3vEzTXh80IvozGm7R0bc6qS
5xTxvPKo6gTWmrGnZE0LYkxUfElLbrEdQ/za4d6E4PnBofV5dEsmwUasumo7u1k68SdHZDk1zd21
peLtQXwufG9zSO1E98lpoDxY+V6YbAJ9SWjTp9zLn6WduppNG1/z9fwWlaCOFlOY7hM33LS0eW/W
F5cUGCVTaZyxcAdctH4/wsKo1pfUYxUVeUPbYaUeC2cgNZw8CPnIVULDq57pgguI2yTtYJeeMDxB
w2vndHNgII/20/LCqcShgMKyix8sB3Ev5zmbOUpgrcAsmlFEILDVuBKdHVVMLQpnnqdBegwXhGOt
vEY/1yb6uGMG/fe//df/+7+v6/8p/kmjddpAmf7WTs0TTj7j8N9/j92//w2zMf3yw8///nuaJmGI
rTEzrTBwM9+PPX7/9ceXsi340x4sO2YqZ5wnn5ihMZSob8KVGKU5+ljkBlkXQ4qCJmBbbpm4XxdT
hCCQRwXpV+N4m0lVdHhu1yz5+fg6Hs/XXUCBZu5w8uK2mXGXpBnAiXe6XboWE7roxhSIQbSOdW7z
a8URv6AR7gjO6P3IT1eQ5fKwbOn9DHGZGcbHnvBeqZO1VUwbcfTT6OJw7ZjoBr7aU1VqHIWXLM/Z
beWFwHHOLLqv3ec2TnEcjx92X8MxBm12cP3XjzGI/vQY4zBLwziN0sxNEvffHuO+MvLoMD772uEQ
McF64YG5YOUMqxib3aNBJDK1vE+H+kZHu8iqnHFPodzo1AZAAL8ZRtzIa8jQHoBtxgEQKiwHSeBw
VlbR8bNZ0/t6qfCwwyZ2p2tqIm4wZinx+qM6lvfJBpebEk45UX/9/Tw/+w9fMPjjOmlhhIMZectT
OEQ3Hdxc54z7MRAe2x/IlqkXeZcsDxeC9ICkTnMREV4KJVSuJAOgoHcrfMAX+gBM5KhJQRLR4X1v
4+G3bjvfaFHpURQZ/L6he9pn9GfVnZcGzLY67Hw/msW7d4k0dj33R5mfDvnJgevHqaZzgKESLXJE
OTADF69M3cJCIlMNTUxvEOKxpvVKxLc24MLqC4ZwKa7qjyEcQLMSKENVl+LGVjjzMxLbu/DIJQWz
9oeqKo1gi6Q/9E1z6DOoHZTOIhcJ9Xd7fj8CPFYnISQZcvHtMM145dLGS93RL+FHEbaMz6puqREJ
WU4HmqY0wGAfCxliLKzRfitP9grn8Arc/txMBxMuGMHcLwmtuswhAwZjMmIxBJmVpMMq70ofY40O
MqPrM34QCo05nYkJ56XMLDdk4/iG3mvpJSPcC6q9dna+icdJqPC9y8Mt0A+7LiX9ADrhpfcQ0e/m
hd4LLBvPW82f+MlbfCZzPoPtXRz+eomlWkF/OImiCKJzlHGTsYGiSCvwDydR2CTh2cdGuyYyK6Ik
5pPr8rBRznprZzhsbCyQjRtlLEitIO6yuG0NFtzn807HnJNxXL/YJCVM0iEIfmmz+MNq4HOzOBBa
vqhE1yJTUZJObEojEivqTKuzlL+7/iX9lCHk2YAquTWUIHpG3KapBrP5OYq662MM+SHEeR3vwBRM
UX5Tn9Mz9R3+q/c71N3KxeaEAlWrg7RJCM/0rShHPltwUj/PweWQo8y6n7AAFTGH4VDwJT1yBHgB
STXzrY5JUbXCHf/4KWLCim8B4QWwLD4OLAAsme4Z9H8bquCeVvrGDJQUBC7ZACPOxb9+Td6fDoIo
8rBYCV2GPqkb+rpQ/sdrcvw29r1qQnlx2i5x+PwWrOMv7pnNRS69ldNP7D+uwhrkQXx5k82kNeCb
iOEu/ltcuG57hxvs7xWXw45zxF9/wMj/8zoK/DjyIJAmMF2S+I8fMHCGMC4Csz6JDK41RHjdLbKa
zzgrPNTQhW1RLIgAC7U7SZHQLOM2xDTZ5RjBbr0eYMJwEFtZYarOMOV2Q2qbT8+wCB7rmsNaLKF3
21/imtwjJ3TJhoOBJLQPCOoqKtCgNfzepJKf3VRBLtcF1l2bkQBbopQ8Fgw8ZTcBs3CqVwEZ9kaj
OtIJ4HSgMG0BSRjS7F8/JU9P4d92WxBFQYLBPLJ3ntQfnxItNgYwGw2rW9G3+xlr+4ifI40FIgDx
RYSOD9PxvsAYVOMc+ra796XHGUOOg3bYf/hMyZ8+U+q7cZoFLs5TURz+2yXaO0V/xFZyf5GGWB2e
6iPjRh9woYLKKmUeunLDsMyEX9KOc0pnFmeZHlqF5rwiWQ4Sy8e//lyB/t0/Pqs0S2LWPbTZJMtC
Xf7/Y8lXmbfGWGwjMAIDFj9iSJgMGCglfnmvugzZAKNTjqiiTIhx8u+Oi/3MKWdtEQPWQC6hz7oH
ynmSQkf9f9BjwuNt95RHnEbFZ1VB6ZriXg19Y8Ibaacm7DDES//ju3fTP32hDKenII2i0I88QMQ/
fqHA89whNJP3NMzxg16+UCHLpwAFpw7GxBkzNOz2iz26qRNQraQ3t6OR1+ungY64PJnrABprG40f
j8n2u25+65VPewHuCwAafUhdzgGiHhiwITLlnFXfTnj0DX4gd2ioH9IWpcNGBZ/CDeCo1GmLW8cL
s+e7Ig0PA9fmwErDm/aHerVj94szLHhoB3w+/kPUjgi+gApP6Y4tFbRKmkFUyS8CyK1+SkIMxqtQ
VXF+ayhaz7l4JDBv/nWZot1/Wip9YVYSnI5l5H8jANG4yg7ehMcsY3o/BBzTCa9p9+/cun3E4xle
cITMg5k/12/bgpoHbQD7f/maEAPCfk5g+sniC7LVITlnj/YSXfZDO8RfcbH5HLhUxlavjTytvaoC
YGBVs5xL+nVQTS6PIaZLFfDncSCcl+u/Xtve/7IUYj9LfMYLLO8o+Le6DmF7Rou4bsjEAHqxERvk
Iatoyx5q80o/BgxGMtiDjvJh4D8j2hQK0TDEbEASIWfmPjoCP/GK/vrD4TTx5yMhi7EODVJOc7Il
/fCPK3U36Je8Md+/WjFWij2HgDJLeHJnkjgsibwO/xWSUDTkkYQJM+AcMmpdUVevkMqsxZK7kfLq
jsCvQej8I8piSlMId7ULf0DhO8ZjpABbi12IK3tKuO4SA84a7olls7NbhpiIYTWbaLfj56qE1qMr
RiWGrrF6ZZ/oEpQrgJ1vVAPeX+Swt1i4YmQMYz5cMdJW2Uw+aP68KB9sSRj+geaAo8E6A7ahi1Fs
sN6BaYrfB7KN5IJO1gYTg0FGSwwyDC5DqVwcEvnXLh3fhJkdNgAQAz1afE/BVaQSpSsb/AxmbiXA
bgNQaqc/dUp3mzYCgAiLABUkbskDsbO5ItY8p0CzeWNHkRQiTGUhngAT4dsN3SuclIZDMpimFy3W
JlfVwpBtZqZRZzA2ilh8hwTIul7P40MVKS5NOUyFZaLRmRcOxO+QweItMx64cTlg1RACjxToW7Ac
B7+RTQPiWWrS9HvYgTS8y+Q2zaM6Pr0N/VXkrlNNcD4wC1DN1YtbgLEbkhKT/XAijLOcCui4d0Gf
wlkfSRlIyNGyT7KmJSkLTKbjQSTYl1q1dsrH54rh1nZ68KPZd/brPKvJkCR//kPFdYD7gORLPgfb
HIBwoFjAf4iCYBeHxnr9zum/KPsmZPZqx67UPHD0z3xJNA0vBdqXq7rtsXUztAYZthFWVNczTbDC
ZisascPGsAQtHcrtFxxyWaiNYOezQlcW7DwY0mMvRD/TNKFzG5/zHe7Gln+2gLkLNZszG8Q5Aooq
bFbdkS3AX3+zyhKdlGle4zWDG/m73FTKZDvJwJ2NaBrmqVbsIToJS+dNJEIl5HaUFQ/VZPAyM/UZ
vC+obms9m1ojTasEHs7xg2WPiysCs/zNbj/Aofq6Jz6IhzeGOOVOPVu0YfHtpVov7JosFxtztgmy
GboUV/xMKkiSotsPxUYZGQ1Bidlc/kPHcpvUL/7Rq6mvryWEb1fmVjp7gaze+nNUX3ZAj7+Zen+j
ffhqad3FihWmdC5JC/KIrQSERYMkYw2zN2cqoCiIRMecgnofFuJ1xSnI2EKUezULC8/QMqnQ+jBX
FrAm1SfjEDoOOCJg/LpBQk/vfpKAL9EUdqaUKllXFhi0dCwbZblUcJDa7Q2TdXL9ZPdo2RVLPZBL
udCcfhwY2zKsxeQlbXy02FOWX3XH4xuOs/XVuC0/RGXS/WUpFmDMUCpJNfmYHh3MGTTpD0sSruCm
MU+acMh1XX5jWLEaL86sSksFsniDkWm/668/RDCqoJE6M1uvrjDQhVSPUY8PFr0PFTSugXGNcJwQ
EQCEEQ065YVSDLASpXmEofycNrD80539UcG7u0ZTGqIIsO5EPJAwQS00ogdZYZ152kQwn692kpGs
qU9xhDwtLoHZ6cOx9RD17YXJN1xrdOk87i1BhZey9dMN8ZYhuNwSM2D9EQNJ/6HYQ5OxcsqsuG9d
5gqclJw0ED1ugjIsvumMZGzD6EsGsS7T2g9OQANOChsedpI8oa4Fq0DRxTcQkt15+JMMLqcOp4o7
UtLL+1P0WiJ/kBG4aCvfaQ9y+CJOYiRC5F81fjgyZA8ZODshgQyz4cczTgKddoGCF0LDwYlANPin
VdAEMCrABE7ufSWUVIHW4cQEvB3AybqyIyCUFnRP+eCyLpx7kNslEqwOebJXCvMu/2rrdZTFy68t
shi4H5xc8se1rmeVrCPPpxcsyFioSNy4ShQOxwH0LHsxG7ca+sgoxa4zCXpX9cbDiWlCUXLVQRMk
8FhqDiqGM+pgCVt0KBtDG53IrPv9gGJGZTXMnK1ccqq0Ekz5jcsaQh4Gx8RwpMu21J5WZ6h1PQt9
GDWlril/8PwmN1x5ecVE0hKO9fk9OsPylzmfOuSBmFVWLBtrkQkREeYBvYN1Esvi8td2KcnHKrBb
cHEfew9udpJHeTiGJH2jjpW2CoqZOQJPhRPEgmETjAQB0sDfRYrGxDodPPO14LAF96dM1OFQeLBl
NSzXAIlRwbNxGEMMuOZb+nbtaSTXQe1gmP1WnPirNbGKN0SHTB9typlU4zbMVOnpYUO9jF4U0AkH
NkyiwgGHBhUDKbNoskopfwY+jYGDRBSAIrdwK7tVwUoA429aQSqaSw82qc+44ErFaBFinCi+3Kyc
CI5o7k8m7lZ9hJs+vkOn6Eu3btdHBytUW3tac9wwYI4rEjDDcyZ2DqTDXUlKiTd9x2iouK1jDVXh
M+HVxlWW47LRYjP2YLe72WQ4LBsJAfP1cfnaB+ZJbPXlyC9qPowfBJ8nnaurfq2+ScJVZIhSGb5e
KdHOrfOfe6SJCSwYDr+SPE4W/CMYGPGiAZ0G1ZfIO/MZcJDiCoU6d9WRciJVenXB1bos7OVFcfH2
gFgWlhv+yBwmC6S6IQD2smTzik9iAzzrEYpaWLOj7R9zymSCYuhzdnsI83I48mBv6C6o164DpWXZ
yMp55/4oGn6ubNZtLcR4btlB3WAxDQtXxsIY6CvjMba2IKJeUXnM7BmuCh+Z+yq9Rg0KgWXE12ha
vxqPQ1V/24ZR6r5mOPAxrQ220pKgDYsqkHaDUhrzMVIo5WnEINKascPQto4K2qtwAHgEHXcYU3I2
AUJbt+MPphxPD2FO2VGj3wVL5gAL+SH4TIJP+G/zOIX3q9vuNIg8HesLILscV26DzDbq2wV6Im9p
4Z6kMrxzFswcgKxhF0IcU3gnC/+nqqp25F9J5RYCcDA+DA4c1jAqLjc/QGhEiBAMmdOrGKpScwcZ
z1GWKtna/PMYxmcGkhjq6o6Vwvn0lPTJMw7rz8hUyH9BcEZlIu6oTRS12j4dXTJjU4+u/rkfiHHH
PeR6mRBh4V+SyOVAHP46lDcy+Totr+8qcaEX2jxy/Ty7rHFSp6wTCUoGCBDSSFnUmymgwKEUIJxR
pShTdov0Fh5oEaFDOBXwksmgZ6h3krM1+2bIkp/JwNAkYOlRxbwxSPuRZAxoKx0J0kXWbf6T1ExK
tplZmmNoPQzUMMDnChElmjetXETUJPZ9E5tuSBU7De3/zhKiqoBHyZM9WOlKvTODTkVt3FkBcKfe
XNINKM8410q67J2XxM63FP8BdNruJktyMb26YzkUqS9wOQ2wYZO8P2x+EtmBFNOeYWBdRci4YlMH
RS+2xLLZXfC2ylmbBumidGp4f51emIl/g/1BIYGESARH6PwRISsrn8ylnSahE1kv3oCwqEVJS2cq
s3L52J5ytKagZIvOgaQB6z1BDZQGym7G6sSTs261aUKjxyC9vDo5+80OBlnpn7I0mYD5AzzkJ+tR
apm9mLkjNOzhCzDIlwYfM+LYrLc45W0PS1TT+SQwi7RSgxb6F4YZJBbOVGZ9SQmOaV52NdVw+4s1
S0mmo+X3+IQUgVzPJ/VDyKLfDe/x177O0vgfCwG6iQiMDt692LJN2m7Hd1Z5jR92kFNnMIojYWpv
Tk+w857qI0oi9OjfyNJ+qzFfudLEccdD+jrA24LkDLrcoKPWKbPp04qSGNtCVVE2wymlbgNyZYtQ
qEAnJgBTFQkuy7S4DE2FTCQ5DvfMljFnkjp9bpDadfid+X6rHOsXzk98jkoesswML6O6O11mx/V0
bwZO6cJVsCSdOyOs8XMNrH9L28PBUMMKsXjciYqpOKHgUGqM29MappXkzjrXGvpOOARqPnH9Al4n
y7uXB0qnyw1DOsiDWKxjpfnDRe157ZQQpqDcILUKmOhT2BO13PPArZMU8ER0P0ssLF8h63qXRtlj
WHBdiuInOw0FTiswChLXW7LSVAQdF6e+YtBhwA0ujQH3MYmvoSGT9oWvBhoOW9vtl+uI1K/f2NVQ
bpmV4wgJg4EzaWYJ00NTgxHCzfUlpIk1VTs4hlvxECQgLnBlTnBwfBoWmVHpRbg+rkrFXP0Tr6SA
Q5Z7q3DoXPCbu+Z4JeZJ7rBDA1eMv82zgmcDxxjHuAJjNhsw655YdO8+GwFPmrObPzHyF1xwvPf8
w6B7soIa0dsGudiHG1elQaRDip29XEWLzDmS6pkyThRc+Uv0jIdoB6EHop7AswIEELPrqygwJ8zw
5BBVwJIPnXF7SHls19Oe32I2jLEqlhphyYXBJlgnrh+lKQ6igQAl4V9vYmWEzr75iMCUyzCjQJqa
6SvElx/WIW2m3gd54zm7VJL6PEKlbHoyPCieJMcO85LPVtmlOyOMlJYHIQWGOOWAR8UfgLUOndxK
Kqb2wxmR3zuD1uEAtNLAwt3eGFXKBreyDjGDD5w4uCHRDxuFp2lJELWEWjKQMQTIeVdDzYgI1y1s
mKA70L9zdp1UTcldI01Ee2WxETqM00tPqQazCdneJE0hs0bek6zJIGXeudjEm4J1YxQLCq+dbxVz
UlJRO8zdqRw8ynFr2ruEGp9ycGJ4wi/N7E+sYK04w1XoOn0Huroh/QeuFGxIB1VeEYstV/BDoFjL
rw9KE/tbJAZxaluIKldDTbmObPO2l5NHQu0Kk54KUfCXGwPUpHVyDYCbw5Zbb7AVYA2OLNygpcuD
rASe1FHP5hEJtkNSYUJKZYsl15sJ4xWYZeL+cEBRtdaQLXE3eBFMDDAJKDrwHRCd3rr4F1mdrUDZ
IdYyr9QihqqlOlaQQGjTZmT2QGBz5vVIyANJKgM+zgAn29eiEZEWFMoWfkDBAf8oe9McMW5xIe/X
KVpUtrgBriPnilokuetmh3lcdsbxgo3Ks06Pet0xJa49yWoPfwDygN+5UpBQb+TyAn3yh0md34o6
9585n0fKQ/5xq5Q2i7J3A7ZI6POGYaDjjaIfzMAYLIgFknLrWxMnGDFoT9/cklIf7GbxeLE228sa
TmBtRk26wkt2GFY26BlriGi3NORMY+GX/pZgqUBjz5LCSFXmASSAYn/LvpVBJMbzOFvnVLjyL9PR
NkzNh2Eaa+5KXj7QyI6pPhNEIBys+TtYXmZC9M5sipvHVWfu8hZkGLjsfcAtt//qjaf+psuXguaa
8bdLS+AEYC/HPGbQXescHqiUJpQkpNVQfXQcsWNA8uHCAZCc6GtbFw1KHWNJA/eijdQ1y15ybyjB
QoPPglsD4CPIYQ+xIXl7KM8CwSWwse4IMmMtbXBFuRX3u/cMjkAGO8ha5OQkw2a6Y+n+oBfzMTSj
aQAcW51xFHO/FSMkCxv1u3hcKO8mzyITS9oCroxJ78L4UlXSsMaYWdGEM2z9YM2tdXBbN4VYPrAh
HANhnm7HNYQHGM1ORhSM9T5VQMz7y+xY5kvIlgeKhedRi73JbY4RmQrSYqEQBXLmq0pRqi5qwG0e
9WKOuBhnHASVl1DbcTCIM+B1xq1XbAlZMMNJ4HFhpna9GJHMaCovkXHi4w314/q9KQu5juXdYPHF
gFl14w/PZZEzexW5AgONQdWof/wEHECMH3+i9rPHIQZMFjOHNAMAgoryJSV44RLLPI4EBgC/WBYu
OU5INGQR6oEDu84WfYOYgPtbzs90Q61/5ohti9gnA8ju+IUB7m0KknrDXQfcLduxoVFH1KGHKUIk
4baD0QZZuHLV5sA/I/WT2tTH0BlFrkwGxhttQNWAdiJhhLKxlPP4SwgTmB4BANrqm2odrACT19iJ
VF9SBZOHJTMp7NDqt6KLPliDCs59DI08PUAPPNI98nWw9P6JQdodNAl20szfwfuKi2ig4K8ZyRlR
M2AQMN9SeoSbglkuMeWha6CESjhujopzww0HRcY5fkq5N2hdeDQhNopaOOakLS8tWOE0rzX5pZBX
MGwZGsoiywhMfWErPecYXIv6enPm5QVbcmYNCCJhvbPt4SeLBEMankxMcH19XHoAZY0zlgaIw1lY
yQ2k1pXGecGZ/oqzgZpq944vhesfXwwWeTQmWXJPJGXzWJ8gUZSnlyhxS9SWzX41LKrSQGH2U3i+
9OKRXo5lkR4LNPMWP285A/WNlwn8AvUAXtic/rT6NvXC15vhrLa1PUMVCFBCexhlm5xLsUDccmVH
ftbsXj9Lu8eWP8UGe9TFnOnK3h4WTF9W3kBAroU2yxJQetqt826ipXBln5UBXsk8hWa0c9rrY+n+
hr8clW7MRgsDIHPrX+9OhOLgs3KNsRUJSCkfvlPhdRYyE+PjH6bYaevWHTz+QDFt5tnGOlgJuh/l
n5q6OTNDQTCIZPOyOtZ3Q4mucsnw+UQKiCe7Bk7MywsWEX7hlBgLH1zOToUI+PaqBMvU3UAlw4Sj
wGP/RqPtdCMFgdUDHqu06AWnEXLFOSPcAhNfXNb4oDFUhE3WQLmBCbctDLDWX2FXfktbrZsZG+Od
e92mX5lwxLyISzDNqVvDEMOiYmf9QSWlV4GmEG6c5+GRwFbr7ptOnH4pncs/4INSv/gEr1ST+7oS
kvOpiCUk06gUS8QUJz/Qfur2YYiHD2lO31y4OrNHjguyQMkaAoRII0RIg24qmEh8ZoeIvlp3DB7F
bDxfQgGF6AUDn6pw4JB2fAkD28EdmHhh0xTW8IASznBNdaE3XYY9FQ1mcjwZbL8kIwsaCSnwQ7Ng
ZR72n0l0g7oZI0wrRicDcY3jyudEpk5c0nDH2RAmdmF0oDMnRxTOWXKmCXWJlMA1kQAnV6mO3Lva
zHwrLPnRqeuxFyWiDmzfAec27BStW1Q44aTLpPyDK5o3QzW+WlY6EHfCCRYvJD4pY5YjraXr4klM
/IIE99jug55y8+FVpD1v4XcLqjdevmErErzW8aDTWYl2jSG/AJkmN0u29wbDSgdkBK0kq/gY4oZg
eI4IGnjKktwsMUq0SKhFw5t0R27INNR/6Z51dw7wYmxRg82jeRYKYHq+piGz8us24K+XejR6lsyM
cR1ohXD9BaryUNA32/9RUj24pLnciPaydgEZT1AkQKSa7SFfTXw4Z8t2Y1Y4zHXC6sNPEPfJgFPA
rcRJj+SpvNAjuQ1+15Cislvi4vgMnv5Iz6/VqWJama3JLIaLQxO+weFiR2jbXKNiBSqmZ7XK/9oV
/B8LOaA9EIMKKBV0duS/6hbZH8fL8UOTn4/fznl0lm7hs1uuXGrcsVRrmN1Zkn3NWWpOCJhNCwRc
bFhuEK/5fu6RsPuaThsuE+THUnNjhcvVhGGCkaiELvIDXEMORfCsKwCF4ArJEzptNGiXO3N0m9Zu
h/2M8pD+It+GDMOhw3cIV91gG5CgCXiN3LsukeDoymuX71tXnLo4IpXQwPhUbgSGanUXLYPujI7R
JFj6MvOk9xutKrjyIT0OUxaKOX2kF52SL0tfD0Q8w8PeEQzf6NsAgn63YG3X+udvDknFTAaa9iNk
C4p1zQ5qny2ndpa9Aysoux/burk+be6jS2yPcErrGmZi/K0hCiunismXjLDTDSOwdJqQrI9Byrdj
2P0ptDZWcDvubaAK5TAvnu1/bl5OKYNyU3GOR+wJBFawtr5ahDVsmuBg3xOATUpvqPMDgNf1eV56
3UW3sYnPPLMUFirvAwjS6l4yAWAB7rzWHTCkYaJu0io6UlowphOnFpLo9mHBWgpiHsvHWq0UCXvT
aNoHaPg2rVGOQyOV96KkvRAvfvyQ66tbA9YClAHzb4CgipSA87nGvf0SqJp7lxzDK1Py1ripJ2xV
zBPjNqbR0ehf1w0nLa6/b+9+cUxhhom0ghNnPaAQTwsuP/2jaqNjsX6jlkCOxPY1WYj/DgdXvbsz
3oJ8GWs5tSwsoEG6B3xL6HgLzpMlWr6A+OF2w761VjSpMNPpWY2hRhVDCNQbzkAmmCW8DDMz83Ri
XuBxOWNk8nV2Tly4bNbCI/RnmHRpyGA3HLc3rjs8KHxI8AX3r7vxp5aFQ9xV2k3a5JR3Kw3pO5zo
q2icwPZ44IyBYjxnOBg4pOQ8OGBvdGOtYImb5uStsem0grwlVZXkrUQWSmI+eGwk1jRHp1Ljlkzn
p06zUO1oKJFmtgxY33vDmy3U9JaXhfEx2GZ41qwkp4yuSRWTj8Fy5NNas3otOJ4yYtiRfO2J56Kt
7QL2XZnA5NAGT8xq4kCNHxM4Wf+LnYSUgEOjkTuMh0M9RFBVP8Da3Kho3u33WAiSh9buamjFsBGW
x/otjPgU69GkWEJt/TVhDMxGwY9tNoercKJGLFH5llCsI9s2MBc7iWkgJb87D0ao7OjhQA0mThBb
NUErxoIURqjt/DNuOpgzp5vWKI1Uxu+zw2IKFIOwL9p2JLiPff9Gkh1njr2K9vR7kAT757n1K75Z
zmvBPT07IFbHyESPqzyrgkCUeTcUI1vBgrnCkglR+SEea9H2RySvkFqt+DsV5MAm18xNFg31UgNe
dQg9Btl4WcwjDYAVQuUTiAlpOSxihVg3UVENhoUKCmug7AMnI/SSbg8eGKbzkEPwBagt1+H/p+y8
mttGti38h4wq5PCqHCxLVrA9fkHNHZ9BIgASAJF+/f1Wc2bumHJJ51apZDqTQKN777VXwMHuHqNh
xhY5jexBF9ryP/WTDoVGVJU0Lf+oyMMBB0+0sa+s2bZdH8zALfbU9fqa8u04wDNXRnYIZU6NTS9V
p4n2NtpM9kOUhsgv+5TSmjRt9umajS4S/Da2vKMYpWQ8I9G1trwZ32L27KBQnkaWul1CxIA+1cv3
SL4tBmlGN4EZXEEerD9RiVlkqBLgk9Ph1tOLcXAzSWETqVwxAbnmySOgQ6nD1Oij/buZxuJ2+nWg
qTPrQulkp1tvjLlF0fU2j1345bEvEOy+p9S7MG9aBgLWqBpHQxtTAYDVatTHKvHzEYhuy/ZvgjLA
Rgnt29g/kq3v37NVciU1FkLufN+nTNtEgqaaEXNU0MtBJFfUzwydnvt5GCG7A4KooupL/5H819vJ
ZaI3kt5EyQTt3ETr9luyjCYEzVKemr+KNKtfDn63OEfE14cAmDC7j5f5d+J5U8Iede1hq3XaHKY9
sNyKNUtFecpGwhIwSEe2JymoGqkqC3JHO/5XE67YbQWJ9+zSuCvW/4lWMMkSC+DTtQc59DARP1kx
PsC3lS2dTfQ7cjdSDlgAjAZEcLBrPnxb1BfwVJ9Fw5awfLW4EiocOLmBiAsmUDtV51P6ZZzolVZo
XOSsovyn4W1cGuyec57BJvsaJnLYSrKbRZmwz2lF8DizGpCPsDbN9JzypgWYvpUlmEpLoIaFOShw
HyYWDZ05oAwfwQT84J4K9Gh7t9BBfvdz6qE+FU7TynabG1dt5LUuz4I+YnRgDfxtMwuT7R6CcULd
auYNhJx6NwcXaaQ1eKHz9Ps8AvTYX0S6DNmrK4x9TvpBjtIdfW+5wCmroddzkJPg970puJhibOMQ
JWdKuK1lyhhZnecogzRBVk3qtt9XS9LFHdlR3KsscPIz1BETJQUyF4c349jt13nXrDC76JxG4gHs
kvduVAtIt76UPZe2SZiw5WweI0uyWka46JSS5cp96PPh28Dk+qQO0IXpZgg0snsugjcSe0REH94m
ZJjggcrQW1hINoBAabIQUXnglsjyiajPvFWbIRykUacdzjreqTVzUpSB4+v8XJ7KIFmQoDWf0SeO
jP2AqSetNgpNsZiNqZWfo+HrJ/YRI4M3Exoc+5OLf96ayzISATRC633PacFsMeOKWYpUctzKPt9E
C3FVmzH5yCwaKGjXbXJMl2GwDTDqLOSenwBlqz/9HMAPYTVXm+pR8rztdvYuhl2Y4wPOgpMBG94D
sSaU7ALkbEquSguxkYrS5sJ2M3t3GdP9jAxwAUswwPaWHVotTdK0TTS8dcTxyUc5fTQpC75T4leZ
cO0BD+3HfJeV17meBMtmB5dlBOCVZlM0d2WLRy0poOUp7GKygAOreOqI3Hoys59OZn1QbmDtiCo0
dJuHdUPv5im+FX+S8co8zRjSEd8oc5WsbZOnfRpY9klXJ0QTk1CKry97GQobwqgYBuG0MnLuE7IO
GQ+HqlvHXZtPNoDDmSk4gMSu4obz1jiwF2W8wNTOxtPCbVI6WwYISNIMGEFfjx0zUIb2I7MxWYvm
yvDAPfhgitKNBraTaQJttVBFnnhl9t086RpZhnMBnai5MNPcdVFnvafPKhPAqXyzZS3OoGeGNNMV
zLsch7eytRfnbG3ZuEjhZWW5gcv42SclhCvadQjnbGoanVIyX1HSsMkIy2pcaj1sSkRy0sYhQ/pq
MwDmUgZhhKVJmSzjJWlUVN7aS64x5Jcm/IP8IK4az3rVUTK27CvkjfEwEi9/b2jrVM6SGI2yvpJR
IUIEiHMuJx+gLZpb8TGtBko5LvuolESeQO/wvay4zibJloxMTmqG7mUm6WUiXCVjm9RmNi3smTPP
LaiJzhNyOH5re95/zjNuJkMMvrlw09a9G7cUXNq6se5i2WMLobmWOeDjkaEH7dAdFu0MTGZ8cMz/
34GsgpcjrAIhrqKBjBqFa1ppMT+zuttrbDDS+0iISwMoGQeUPmKUTyFlJHk3sPjoo5hGIB2uQM5O
qNhiJg4Axw7wrJVS4hs5sxcNzU0ppWSHQyIJmCp0bVUPPDVPDN6ZZmw5R3BR0ESNmRyGRc4Zlr/h
GUOM+HJbhV/SPn2U6acnHFQ3fM2ZTxm0HU6BbtQa8nkMB7UD02sd7UQQcCQ5LReQWWAqiu4cQ2TI
pyUCZI1OY9LQHwhxpPJs6t115S8lYxqdZyYdlmzRK3pOLM0Tms3SmD8j3y3FzlsrSrkV0jtXBqv7
+M5q9dba4Ye3hM4FBvwAEznM0pK8PaozPlw/87SRTc5fZi82fae0QsYUElE5a0VuXyt205hN8eSL
8UbBjutZz13Av8U7O9BM9sLjKTTOzS7NOwBWG74Zs7tOQac+GjklWUOP4oKr+5YnnHn/Zq5sWEkI
YsfTBh0CLokDUSx8ajkYaYpBHjj9HnQmnehwV4H+duyUTHu+gSj8jms4Dxpnp0fGgzyIJiIie8w2
TwznJKpd73SfxY+ciNUZVvMDE9N1d2rqINtX7wMeZOoOY56L1zsOY8NTTBMCYIZ9ICxWE1tuaDIS
Y5rgCywn7uVTxcThyswjM273qeElreoUJpd4hybQTMblwatSHilrVHWTcQfQIFPyjsClK4GjeFoU
OfXgZsNaZLlA+i0d9vxIoJ0JTxaZrfeoynJOPcSUBS0PdxOhNPRyFVOH0TVsLXqS9I4BAU2xhy8Y
nKz+lMv11E9bRuVMR0Rjke2oGQetmJQZdpMudGmhdKWah0DiwsIAUMFln53bOKLWPG1CWSus9nC8
9bx7bVWATz1+T6p9VrTGwCKi3Pod9wcNl3VGmRNA0ki+9Hv+JdmS9Ysq3FnJmnKiVzbAwQLfbhDn
gmZLEYm8tqFl9LZ+fK2LzHRPbkytyBnCHmOABczQmZ9F6h9ooC+lY7Fr4ggi3ER5KHkorJ2aL48L
WZWIXjozAIqxvMDR7nRFA/obJHDm1kLWVg0eywL8btppeGUzp9CiRakGC46BinkGVk0WvKj5Ua5Z
SnXKLM3Kmb21EDlPPU9wTKC3MOOHElAq8pmaiFXpsCG2ASVmtvrxncIBTZK78aKSebVxIbOH7Xqp
+k2nRlTQgEa0vxpirRZHsCTr/p6b3saMHfyI4xR05m4aebuS47YWcgkX05GKs4t+7XfGbmxmHqj1
RA7FQmG3Y27UkAlz6TVsAN3KQqRlG0+noE+IlaMvjH2QdYB9UgAsbOrKRQAHmlZxyeVkANuOVCiH
+917GPaWVUBTGf0o96x43TWzZyhXrbf820hKYY8+nd5iOrcitlVAgOUG6hxgo3LD4FHS248MAEY8
xjUH1CyVURYAqV3Rt7mU4Db6VYIQoRSUC8pQm7/sOdzB3sUEnXFjeTbi3QN1CNQhmz+bcbt5RL2J
d+zje1kKUxGbN/bFJZJHJfqpc9XI1g6NEl4iLER8Yfwdl6yRPqIZU9RjA6NKq8CRCE9tmAKKeLFj
1r8aOSQiQPx7Dhx/5hCSE5lCY7stV37DhTZkNVwmmKMkvD1KL7u3tp+jEXv1eqVBZBJR8JSA76fx
Q5/uCY8OTos2+x9TWpQWZ48kfwT9AC21kHFFG+2Qumj+3MUsVUwW6Hj0CIwxiIOFSpz/DCInXDpj
6meiaDK80O1BkxabWiZuRUe2eRYmFwOxIvve0V/4GxFK65qHhsoP7BhQSfw441VvHEPHkSlRs0Hh
X9OirIzWgJ6h9Ns+BcYoy6iySO5wtOocZxdzzhn3KLgcOAOhPhOdVsCKyZowkI5fbzm/IXl6PXxS
0ws0QDLYRGUxgH0XrC8azm7xe1otlE4ga+BsM8QIBVfI7w31BoDCjImEtWcr3dTt8KLBlDFIb2ft
jw7xzH1vWg3wQvaww+SjjMARtJLgpvAwtZWKrWj8BFmE8oRy/9beLT3Lj4Uu4E6JXdMOaYEZJJoA
Qvi1eKvjU5JstzBHN+uLTe6RwfNM5AWM7wNPRf89ulO2Op6j0tlTr6zzjyzGWr4ZG1hXwXZ9iQdG
zHJpVkKNDjDpuzrEdxdYC2VEZ+yX/kUDP4WndA534MNasibLgvQWIxxFRNYgqO9z/xZrqizxMP4c
XuyRAwKby+99x0P0wVvSYs228Y5cB3TUmrUahdKBxE3XnLXsWiIZkJGyjknXxTMfU4hFH9wYGxP1
jGLP+QstywdywYNos9JO2BCgfIe9SKP9duKEgnDDN8JvTUCtw7Kj2sDWTK12VlvNtS0feMvtx027
LRjTV2xKRt+NjpHuF5AShf2HMZL3N3zElynVdA387nRq2TcMlRZLNvaYuV5QxCVXjbKQP5RsdnEd
5FxWcGj+L/7wQX4lwznTuU7Iuadt54KNJuWVFTBD6wiQiAp2maikh8W1pgkxZq34R3bLS4w/HbCi
DEKZE8Yemvf6zLRSMKe+tX3wEVEZ5bJNsvKHdb8dy9GCWdtHbDxsv7A98LViy7xDJ47SMOWcNkIb
gVofrMHGsykFdDE0I+O/RuAFjL6dGgqIi9jfIiPBrxpLsLUMk74sXvpNm352Xe/JresnkVgMEixp
wGGGjjF6RoDvyTIkj/U+A5NA9dSuyRfcon8YWLltLP+rwFgoAZsLnNz/iOsNVnuGRSW4GHImVKqG
TaZnvmzqDAGxZvyfIfum7NN8dcG/mT61vI4rroGGiTrICTCmnZWlDvO9W4NdZShOQOigO9Lc5my5
nA9yfejFMjKohas/EFMta94AYJDgSgmyhCoGQhekn0IljcVbMwK9jFVG98XBLUTK8HjHgaGpVbOH
YeA2wSBjo8PDFNVZBG1BZe/WBc8MQTBwQhO9ukiq+mQ3V95JpKFtnLIFKFVTYsapoELrtiqZcZEY
Jv/J63iuK4czIEshs5riG0KoOJsIEsUnHxX5OLC8GqoDQqgoCslpMIKSbOFnlPEcZ3uOyIjDaITz
VZ0QA9U/jCmHGpaZBZqK8JFiB+1a7mL0CJkKeft6YgZE0w5a5Ur3J+sJ4xdrir0ucLAGHbLmTHjC
uBeKsKEyMdkaFXobsk+Z5KOYwd6c+Sck8XUkAJToQAQGKV2Aac0U4hvFKIPBl00UVA8z2ZBa+wI8
agR95wyn8PJ9MGpDYfFFjEVz97lCn3FuL178iUiZvEMKnxU8gSxh48K9QWih8HZpLkvB637NFhgF
gbvN8C1+IegHRhgTGaxYtOLCkFHjKBpCmU13bQABG+GIjrdyy6yGg3WLXIRHkraJsaUVPtp7zgSH
v9ZQhzYQBkRknlwVrkmBemKIfmQtwI9fQybWc+s7HSHsGdwotMvf7B2r8MNKukU8WPvNi73MTPl2
TC4mPrVY7SuQejNS5jdGuprJvS3euutQJ5w8uGdPdXA+BVSoxoRWPOx1t/sj2Ce/QWUGMSy4/D7z
Iop6kWGXAv1COQoGRx9g6FwV9E3oWjK27grLLsKNX73EM4aEsv9pG7biuOKYzubsq0diFAQ+2uGK
ISm6jhe5nLuUcNvqBT7CcqMUhggm52lT9x8bL2yAbXFsBCo6i4cAH63FXUqLzJGXWMEheiQkrf7Q
zTU6EMD2Z2NMVfWwyrKGk7JLSF3HD0V8UGG7kE/x6mpCkhnLOXFI7dQUZYCQJC7Yh9L38Src2PZz
vKcMN6RyNLruHZ512IfiJqLYRLLD6AVczPSeTa0gVp4vUV5f8JypnzH+frr6nkUVYiJ1K7ugoRll
X9ywhKVz0R3Q5ja1NOEJjw8kP0ikDrNVUQqxO+fxl5EB9H6kdA+YbzcWsN6yEEPIBlvNkIOMLWAN
arSAGn1oyBbdLHVevpAbw04SsfKMySNjp6+VwIOm26f38rJdc2QHMQ8SXmc5btTJztpAJyxfzBjU
DNihfDKfaeAk+jwEKsnVjHU5x/kom3LM3aLcQxfXcehyPivxXsdabI0vIB33HOzJjKwvbF40mDAs
X5+igmGWwSvIX8NuDc32sGShi4m88OwZaRgCX4JnBtxrdwgLXxizqH/mH2WvaHiwz4RdkHTT7pwg
iJwX28OCvpAj3J66MK4hhDHv549Dt44porD34aCXK0wTftQjqZaVc44nLUVRSliTzjsDhKgoYkBF
+WMcWzzhVhVEkT7lzhuUQpQ583hDBMNlDbM5t9mUaICdFz1BIwYBkisS35m6fh5WNh7ESPzZotuC
+qBJ3DwNsPp9MbQHHyesvkMgkUOoFd5i4yZUWfU71hn+a9MT6eQTN4gdx/P9SL//L4sKrne+3WeB
+yzLADn5GeAgw9Jjt32QFo8O40Y/QkS6FseVm3MhQ8WpQq0Z4JCQJFfSwuvDANZAmUpvbNzRcGu7
ZzqK5yDDJNmAdJjrEgXch2pIeCBkw6Beq5PYd4NtTYg1QzQgQuAE6jinl+ZyrSvM7eBAlPQy8q15
2ycgkOfMzwYd2BckNvxQL/CDyD3ys4A+gy0gMdIf9ekzH98K+LfGpAPTI5wXzjZZc4cVxrms+Rir
M4QEN8E9kYWPIgoaYk+dXjC6ignzRBbURv+jZ58d8hIyBCbexraLg2WeIPjSIxGC1ZfsC9AiYroE
wzERcGW1WP/MHP9yL5NDoJl0ldOZv2LPtE5nmkaUHnojKJJj53+O+uyh6/DtAv61LCxW0uAdYyXn
lWNPHHu2nhQ7wnkxPF4b5TyLVeI0RADhFqQ2Y7LwVgkoOqro4JMR72CAlsldApgPTnuFs9h1taed
9/xz3VjpsnBKvF/2/VNWXLx9+5JXi1dvMAH5dF3XieL46PaRTDaguU2TTzGm/6dYwKQnQ72bSFyl
NjGBaFmRskIxqWQzt28l+DLZ0h66XgywOPux7+GZprKybGGr2rNVe8oeKlLUpiiOShxoA+bY/m7+
3HbYLpQLQ27ighhyQYGtQpazgtsJ+vvdgCHayg7GCRV7sRHJ6pLZqpkQVEA4QcN7kacJnYJXPrVb
NRxih7d4ajO2KzxA38GFBtHu7o0lLVPBBdoX0KFNSigFKU2Ooi0paxd0oABM8SwmahcVUEaYD2ns
wg4Ms0LOoRowgs7BZdDpQUYIJCzMhs/8RvwFMd6mHYMqvCZa4g7y9jGLbMCoktqwdyidRMqHS/1n
anFQ9gFnSLUVSBcytpCfp0Hhus5T4oT1JR2D4ttU9NnFKj4mWDCjvRnFkDdo2vW+Mc0rtw8WguO6
EHdRRHn28Ur1IjdFLFm1nIn4tkinhM0l8oC7aWKGV+EsJ4sYpq9GMrBheskcGYn5lYT3HoSANRgv
Opg2by9Q51fvCw+ShD0Gq6Tw2PPKyzJCwJkmfRQexun1wk50DZZ4y1DjVoZeUlVOPt5d9khfDK8Q
snxEW/b3c6NTo8Mn6u33Fb4ycYqTxCZ+kaFpGAV+ot//166PJLcoNhtv/SiDO8lk5GVpdnqVt8Cb
GBOh9uRsTrFCsyEM29MEQ4yLiOukXbJShdVNPvDvARMhTZwzurhow+B+CuMnv/2PwsAN0i6fNXNc
oKqBOi1fM84SFIIiYalxkrOOvQeU3YGBQz869cP6s/GWw99oKplCjc3Dfu8+1R4jMGgi4kBAML8y
nnOwKqTiUT6ERrptA3LUqS5VMgFOeQbClt2OvMaznPUvL2zjDxBtKBetlr4G16z3r/Pr+584iRcF
th9AMfC4uT9f59HeAdLOQcZ+CPUKCFR+jqoEdQVEWFcyd8/9BQs9l5mT8afkrcqVUQefsTrjbHn7
/r827+F9xdB29aZs3uKRMVWzGcgAKcIYiejBx0kGh+Ykx8hLGX/yYcsshpOc2Apzn2v3ke7uUu5F
Xg+AmrifvArrnvdc2H5xyVw/4NRxeGpcwguOC5KwinYOLgp3EzlPpiBJOV6lQABSMvIePEkvrdH9
LguJnmc5HTBqTcIna8DwTLLeAMOjgNv89kV77eaVgJOFoRO7vgt8f+wyttYJ048NpuQttovyh/Mb
AkIpf6SWliegNpoKJ7FeIJHcRHVUqmqQ6l8nJX4s57JllabNENuluZU3kp9BK52aB9U+I7UDOcWI
BrFYUWngYTIpd07N197+SO4rgzJMEyPHDmL8RzFzio7WwTiUmYtNR3YHLoaagvoHoEAAOcPZCxsz
14kIHdtFWMH/r3Mecv61LK/8PdR8F2mGem8sEjmBzuW3apUqpN+tRI73UZycQtv3Y5pt28Et9cjN
ySLS3s7TGRNlPUdreD1Vh/1K+3vmgBdipyJLGiMZaLnC6ICVV+jxuTqC0eWa9X796L73vo6u30pN
mW26sf5k6kdCEeR7xpDvwqhV7QyNSZRchbZ7uouBZQ19ugZl8QM8QsORmQQq6x7hiF0+Q9y47wbk
x6ygBrZHdxd3nOHSCOvKalWX4fTy9gp49bgdX9mjHapLR9KGuvBwZeU3QpUAKY5TauFU4GSMF+4+
Y1n5GGqf9nGX1Ha8DivDteBcV/Z939jwl1c24DyP+HKAyX7eOTEBz3ClJvi28pH8pqCjU6+w9BWN
kw2FOCMEGpxSWHoAg28ih/lyYWBwtxvr7GPVU3b4NmwhwyY9kE6V45GlEI7jAXJXVcCOj3uYR0gF
KX8ia4e+nBoFeP3Z1EyGXJ/t099s5X7ITE4shyoUncoJPhpb4MyCpe+Ti0WOINTjhN/zZuA5K6Ca
tN3hW89UwrQ70xB8NDMOhoocchp36cBVu00uPO8iKZ9HD869cSYrB8byBSQl+MhUbwrGXiO3fxS3
IIanj7USZejoVc9dxIDlQ4QMOkdcv/l0UECWLEWMLN7ZAl91BFotYUyotR/TMFFC/HxXur5PeFPp
+CzTZ7/fAKEDIdMJSgkm1Ei0PrPD/WX6Vm3pBAvqsbVE/5NfNRCS17w6J/Hl8r84b+1fLRsODseW
kyc729FyLussLLti03yaljv7e1Vd8SPfzct//QjqzVfm8J7/etGTeGR+hReHrxh+5JXPla6pks/0
azRzeLryk3++84IvynCgvcOLnnjr6e7w5e/v+OqnZ79gzIuTEuk1V1P+h3mUGJ4XOJNdHn3x2E/5
2eF7nFzypY3AvOB7szlr+zuAK17znQZ0XO40OTTf+Smv+TN8P7y2Rv3u4avL+F084894YX83P9PL
dvN/3zExgBHxjlPgLzdJooN5kl0M32Dl/Lxo1tjZMUVeD1uMinN4gZ8LZ7mMcDvEl590G6TiK1we
ial0kKpbzgAEKQE4LwE/+VEds0o+4vke0MGeyvtKQZ3w0C+jeX4Z0vmPTZadKzT2nT3yuA9m1UdM
ILyEH6KYCuDnD4D6sCOIj73IeOxZzEMCThuqOOkYjOKx90fSvOGueBi9knLDgIgRpc4gfCZVlKq9
h/71u0cFYHhwb7/FVzCOeYuhj88h+y+F09FbbNJ+XzBmIfs8C26mqLgXaNFaIFlKmEf1dKUjJx7Z
FvsSikrWgSxgLesDfMkqU16X6kPiEbdsRpETWD9CNFYnNm/YGv7d1+tMVU2yglFjPHGps16zX7XJ
K6bvmt11MIki+hsP9y6cD5I7mQ6PuR58wIAeiTFv5e3P/8qVVp+f8BHaQMZ4LuXjz7cI8DKq0iTZ
P1cRdyHBhdaGMEDzouKgYu6iqZEcYPUBIcvfqdoSRmyslvETVjDD2+/JOGD+G1wCUbPBPODeRHHE
yjm6Jx0Loo1W4pewILqXmXtsA/wAIfQAI2oEfKJWjWk5TtpqBs3FbqZvPrafhLPc47V628Iakkmw
TcSfii4VW7KJlsdLEwMm4bqt9IO2ALYHdFFrI8Cya2n/2WTHOL56+3O9ah74XCE5PhwCDsgQ2VQ/
X2sG6B2ZFoiD/RlMd1tcDTXUvRXjfUrdKYtvp5XIHtTzotGQSaAILOntzLMAOFZSJq82zwJW9W+/
tUT/9dElj2j/aWmj2LE5qH5+a3DSgJW3G/vBGKAi4Mkw20SkSXPDPRgRb6lu77fBrWyb5cK7sePz
qMjPQfC/6TzGPoUZUkD5HYfAc9RiunNqjzUQ1hFg4EFywWmLz3sPxgVzpirH0UrGz9wxeR8D9D+r
b/VzRjQyGhblSOZ48twmCgfEGDNk+Or6QyoCZdsvjFFLtsWY/e9zVEtWSKqtzCWgbrLOAC9oyLQd
ah1X6J+YLVB7sMCrDtds+ulqZpGzR1JP34qkdqjMsTrGGR6tx8clhM5GZeyuy+W+u5AJt6I0tB/L
MrKXrrbJ9kRTgy8SdoENudbdQLM42+mpDMKbCIs92hrRUPVB/ott99VZ7jiRHwYAtAF3lKf655vZ
7UcoH2FgY63NRZF2ianelNNOYcDPCOmhJ550gmBgRHmUplXTfKqKACUmfDTEKuROvbwP6rjqQI8X
GUA5XkEBlNggPlr/3spzH3PZMSI5OGAzYWQZcIDJkHhaIBaA0zIu+U1dPXZ5132zv9GuykT4wk68
25EuRk7rTU4cOUYDBRYV/hBeWOl7TwSX7Bfvlj0owdYcEMo1j8y/oJ5yvylymznErZlauqDMtqzF
ob3gc6X/UE+HwGNBAegN78LA+SbAlxx2Y1vVB1ustxYXuhtRA0o5kCSNKGYaVNIADHcHxt0Y08ri
Cq0uUiYbJrQZ+L4dAH2mELgcSD2r2CE8UYU0OABKx8mZC3OjQ16j8hYlFAcrVh08MjpPye+0GzRC
ZXQ9BNTWXgSbRfFasPRoQ/UEJH197lgMH+2QY6t7afvxMyOgy4gcLZWesgjrHREs2SVTqnkaGU5J
yG6ofxhoZCHBqRt2Wxosgm5vdAxWsKZ87KI1G+xrnulRkgWMxNuef9DlnMRnX0ML9Zt6FA9dER8A
qgfTras4oy1g3zPtw8w/stWKODR6ZU5MAWFZxnAoglmk9a3WCyXIudo8sb51l9oJAKsEiE5Kfn28
WG0GZOxhU7PA6cW9PHh3b//FagEbD3jqEjzUHE+//6/VMibDNpiK2bkdd9NzHtUv7eg9Z1FPygUs
hL74GK/7WynAdQEkSYKDvTkpnORkO83XmlHooO/m/3+f6rjGzdm3mQOxFI4O02gXDaVrb53bPsan
NrFuq5WJzTx/ljcQ5lVfka1d69ZO5GNUW2Q09Fvq/k1VwuHaYFEh4t3bJ47xkf55M3DBT4CXQjf0
ANWO39eQMTmft9SCFB5/o85a5uYQx7OFATUXCYiHEakJMw9B+sgg14lg+miQQEiqVzqwPfl9c+yo
ShRfdOU4eb9Y+kVh4jquRx5hSKUYOeaA/9dNXtPJn/dubGOTjyGTvYcpYo5INgQZycXt9mGzTFBA
suBOOW9eGBQnzmqjGQIxZwqHwYda2BZdOszltt3baFrFkOF/OxFpRu7oIhzr1Ji8GL43ewvVX4R3
8bnhrWqZwIu9MZRYvXjnvui6H9+XwOUT+iGDIcrQnxdy5wxDRgbc8DnaV/eOI9HdUFzplNPp4ftU
hRyGgrViDG9PJG+VY7vmAqpxqzK/0nxAz2zEJhUpKwg+6Pt3I/jVO8XqjJMON3X8Jo9a1jH1vYks
Zoca6WAspBg3v99Du5su9Jh7W9jO8jbUXiEATJwRguva82W3nKR1AnmRuzZjfbICZ28n/2O3eulZ
RbCBQT7giEAfm6A0VAWLzuMmydlIs/lsS/4H2FnrHSa8JiYTxPjHJOEAE6bvEzwgn/ujZ0uMwX6H
zNqKfozAygTJO+Wdn8NnQzjYny5uyqTenq506vobXNHKDubY27f2NQjhuDrM6PK5ubRkR2Bgg4S0
dQjl+2TGkvjHqjpTLR0rGwD7ZjU1Vp9/zReKL962F/Wn26k2DZkBLXPqFqAty0JEx0nwzvt7vYfy
/twwoiFBS+z7R3WL5eeY5qMVMqC//G1b2ZzaIUstDB+xLf/Tx2fJxrxo8qiMS04JIEAKeW5qSt8o
fF0meCIUvPPW3FetrKZkYL5oJzwXzf7xYouTetPj6gTAf4bNgn1T2c/gIvpZjeEQWTGCRHhx+Dq8
PuAkICD/vEC9ukO3rr90BJIY1OTwy3+/PKAnh++TR06AIBTwkD58BjOJf//7Gz/qi3oTSMVgKAcw
5fBdSEpGQX7JC1XFmXXlPwCeTMMdOsJ/sBReg5/wxW/1v4GdHF6Clxxglb575jXfwVF4AYjCr68U
OsJW+M4XYAq/RjbfyT/4Cr93BK407akSDKDLXAlKAWf5+/VfyMr0zAu+vD3GEH9BLLx++4aaacjR
Nuf6gPfEsWmTO97mmF+FS4gI51Ziq2nb/lEtUDMStnWVXNmeGl48Do8uqFMdI08D5ik6PKsxvRvT
7t7p50t79s/aHRltW7ogclzU1cnxSDUb8oBLyEewvvCXI81JSl0AyfsgdR/11JmeCB5Uu6FrxcwG
X437uKBjJbNE46x+Dq61hSqOSJQHcTDVHxm1lZn8tYxMCiQC7LkigdgzNq+gOtXABq2+Rzr5imPT
6RHtuhCMtzw2RBOXhLNFIYkZI+xGwH+lyyhQQQi6fowqGV7C1CiJoSAZL+/ipQkpIVoqS8YwbYkj
NZGYSspAnWVSsVQ1Vrvnd27T677UdYOAQoEWnkGGOQP+deKWZTg7+H6zcp0QwR/zCApvM3u1Ccpj
5qILHbsK7aBakL8diA1ak28iW0ua4y+0sOQ0GPIFR7IN60P+BEDMtA6ArtqizUCZfyDmsOKkO8/2
NJT0aERj2xd9kTK0p97VrzhkaSYJJvm8G+qNQygtt5dbLCsvEB18DLiwdnMmW/eWXjBDsNQvOh1j
QFVQLcZzagCB/H7zt/lZNRGhk0NkIRosoiXWKCOCblzGABbw7eMO7gryJnW+KgkIzT0DIrkwhS3t
SAevqCsg3nqJ5HN8mkZdHIpIEp8iRYjrmqnlwhHqSov57Xv0C1iDewSHhIM4JGbVPsIOunwfeN00
LVCuUE7/lcOnJsHMwJnFwkf+ppmolqIahKzW4JkmgcaCMIBLuedJh/Ff5JnoSDt6zMnW8Qk6ozRH
J3JUZY7obbp2dW1SkBktZglEToWbVZ33qfVbBktUcAm2SUAUNo2v5jZmZWjouCbT07axvxpgQEpr
v9v8kU7tt3ST7umicPPNxQPGLLCacSkQ0qSxubJadA80ZFDoFUxyVBpNOH5SGnckB42374Bvuouf
P6bHLzKX5gbEfmQfnexw4QJ32YblY909FvsgOrVnWZ02sAzsnEwJSwmTIUMQSpnehwyMi2724iNE
+lIvu+dmCX4bS0Yl9h7lpVeJX+2166X8muNNildTJNuf7Gsc7FnMLu6bPXFgxpivkvQ7RlMDF41A
6mrB3tJMlpQHetUi0r23h2gtuO7eQkPLIXpvL8P6MLlwe43aJC7S3z2nOGEzSb0TgAtYmNv6bGtV
N6HXXdPVNl+68TbsXfvS2U9fi114th/+HPflReiDN50vq48oe59dk5TMwZHheaLKuJHb3zrKE2Ng
3oXDZvcNwufm0Wr2XXtiDfx2pxIvmsr1Evp1l51YPf5Uah983LR8eombaXCwh3A2BbwzLoPM++V0
P9ODXI1esmD1vSNipsU9kh0fCvOIZkq6ZTBi/OPiWd6EOWzYPgdsQnvPn4CIHOMnEQGvBpCafOOA
hSD7NNujT2N+9GdFMgLdPJLuaQENjlfRZ/GKUTcUi65dpW3+mQGATUEbT/d+udl+qmJcTbDP6JMU
XpVNuRrvSe/tC7QUJMFgQd40KGst3Ih8CzOMFFpoFuHhirs6vlCbEcbhUC33cbz2N0DzL0MypRer
b7lIMfrmZkpRndsuFpltJ487GR9wp1gtVPi4P/CuFq62P/PrWIgC2s563IfB6fHpgfYEl6u49ksY
2TBR289xMOVQtzzMU2xCHxgA8yl96l/Ex4ieFBZg3Gv7tR+v7KjgrC1qD8Ahgo4c+IRQ7AHc4gYP
WRNqY8wg5dM21bBp7VDTwU2+OW2kwIjkxsUY888pmHEPW4LpixweYeexhNCStjYaJp3lfRz2j5OH
t6cJPDJpE5EDAU1m+YozBFTxwHQC/zIuMAOJURe4zAcwYU4I1yFYo8nXS8gpL/3ETbRDKDVTj0NT
j+cxqdb4meElifylwRck8zDyhNDNnHSH9qT1MQGJO4jofg1TfQfd5apYgIjt1Kv/U6HdQdbZbD4O
+2K9SBB8nfZJgNduJ8Z8L7GJdGuwy0GSY0y1qxpmeOsNNsT85Atbh3e63aB3GMu6JBoWDptf2PE1
bsr5qZ/yx/oyI/03nYMnfDo50XF9xAWOhelhO8Ged24zHDnBKcj7uCnXi25cb3zljfcl1Oa2Q6LC
HPzZqPIx2sL3JMhxZe74fHBA0LF1cY+nndzcQlbmlNryp4OgnTn0acYXJ8v3wKJVy0JqKyRXrIzt
Oc4l9cWOJ/YU9/foTBmtmbVFDaRVBVILMRDC6qnx1sL4anua9o13Wuz22Ecm8PN8h08focPVuzO2
ZVXIP4s8g4AXWTDtcbSaYqyPMiSKNDzZ/hbKPvlPG/zjuB6EnWcyjJnRPmR4hp93abt9bmt+TTB1
NjLJbpBjsPfRMle9qIPATJim2v3NNnAJyplc5yZyePa8PUyGlmBCujxUtyDtqFhwBDfGAFGUR8rr
jh49h6LPJJSW+pTGC8RIjji5liejJW5KVJOkUvfnkY+t8xqFaHtTTAIV7I07BuzG0cGGyFwX8AoU
SiMIRNkSvMFWQDPQC2TcYWhaOmwuGVu8jS7TSAzQ0GaS30znc9fh2MBaNy4x/Q6x+yoj7NLj26he
rMK+EadVD62cXIXE/s5qyYKItO48bXEdc/uoA4dDcYWjbTredWSgX5Qzj59CM3Cm56IwUbiKfTR+
UyJrcJ2c9iqYRXFd8ZbfaPMovjZKPvXKvS835YA1Ow5SHsyOR6gTXqfZyj8Hhf2h23HXEa3B4JTb
OM8XOeqYkCzdjGhT5qAYCSM9RfadhV55Z2gBSq6eCN3mocRb2O9C1kW9g2qqXd6Yp/oIO8560BIY
k+yHVjzhFeHxAHbc1zMvYxqsYJZm4d9eU2Y2K8drl8B+hbnIRKILDKk2SnhGyHGAG+oiozfGl/C3
m9OuQxAoRxRlWAKeoMR3oTil615uEJAdVjD81ecg6FwertXjpBjxsHqxFjZfzOeRZZTBtl9Wq6ge
+4GrTP71N9YFPkI1l/W9EuRVoeUxr/M9hohw49gNf4aNVlTQ2zoY7QfRWAmSIg6cDmhW3cH0BxQa
xqsKbqZaMvqdaWum8NHUXQxRFFTY19sHJTSbLI4NmaAkqRqjyJnDmGmp+O9xi38e0+HJwmWMgc7f
FCB/RCIFG7EDZ+MtggNS+Vto0KA39sTrrGCFun4N7LySYCn9mbcvgJmQHZdgDCsZunDPoFsdAQSR
C4mk7Oz+syptgc/qOqQzU9C0Db/ZNBd0J+0iBhatpFTHkmb3K50nZhbyZr7MtqxDsr316e24Rv3r
P8aY8xmNsQaBHcRhEeEVYhKjF2SLZjIGbO9jBD3C6tLwRtx3qc7EKjOMEar+8t1k2l+AIoHn2Lab
UHmKdHh00y1v1/vVsJmeBMSLXVZtMI7f/mF0oD2KVPy6fgi/wQn2UkPO2u3uiqr5jVn0lcBwbACN
wapAcVEAvE37x1xtHjQV0MhB/ZBBdIAdNXCOHBjToBxv3zvDcv753hnCFFQ+L4oY9hxjnsRIwfjN
t/fqGtX7a22KdQp5/ks41N8xF4DtnbbIAOkKlcdE06XYzgr6q6bP6hEkUvErpskjzo3EWsXiyNKw
35OsdyZtmnQxuq+yu46JHNfAhj7JjAnlfKbpl73493gJfvUjBFYoumROAeh6rjwf47lS4HTHhLKl
djozDnC9iM94znCr2QhJNHqgG8FciycqVrXOY+UT0Bhbu+9+uNScp5TvESkl4gmbFUV2UucgKae7
l3+Gtis6hQdK6G9CTaNiftEisoL0y9sX3nvdnoXgtjCiYhudM4X9z7tGV+2jyorK6hMTZEUy3mui
arIXJg4nY/EuXobigivKRgQBKWMv7J165zZGstTHBLHRZuGEQ9kJWGEm/gwNtLi8pb5xcqKqOjYP
NgG0MH9WDtMfHhYFFxo/MHGdR/hXHVju6Of3b39AA1n+vLKSiJGnH9rIQGjMjiBNoivLtKmZS0v7
W9UMByfisNFSK8FdCwoq7LkvNwYRmg3IocCb8jBhE5mkz6DKsOQNladgaWIJIMGMsUEjkddfMTTZ
AvpodJPKVq7gWQkIOKyZjfCp1MzIeEOIvNg0zSY4N+mh7KvlyACaYeTbn/oXQDOcJR4ln4GTjYXh
UTuKq9Aun8kHudepqpsXE8ApxSJ8P3Buotwnck/6KXgULCAdqGaSE1IN3j11oOLZvR5yeUzVLVDq
/aX3i2H0/1J3Zs1tY8uW/isV9Y66mIeOe05EAyApUhQlSrIt+wUh2hbmYWMGfn1/m67qU7Yjyn0f
O6KOjm1xwLCxM3PlyrU8j/auacCJpovwE09SMQrH6mMwAFg5bskWnHN8Gv/Pnm2yKuSeLdsc0tVO
xh7J5JF6lDQcgyuerzEyin+0ZOZlCEuPJXdRNqB+3Yy+tjJ+WEZ/P9gfN1pGVdKByVbtLCfPZbPY
LLrbDibYX7TjScDKYInJwBqbBD/YszKoyiXW0UMCp7w1pWynRKeuk+c1y431rtrsLywhqc6KbN++
UrO9FxdnV8pgXQlLkJNWgDUxVffuHG3QSguvHW8U936xbGSI/Oks2QbYDwjAjv3DNqzMpG9JFUEX
+yuEYu587U1AD5BNmRrejtRxk3qQ14aTBJEgR2awSFpT5pa/Av6vXInvjkmyNZmV8iwTopT+Y16T
CcArvbGnZ0mMcTvQWlDgq7i7Fdm+Z9VP19mk6zgCSKqkeWMNQI3JemYcQTZTdbvatK6zlb5UziTT
Zhr0/3zpXLmPfHeYOEsDlHJ8tssw4k80rjSqaF049b1cHPKJkzzTusATmiHNbiAFg7Jj1qxqJiKn
9ht6WTOz4o5k6yO5MmNJ+wnE0ESlTqLVaq74fY/gGwsGkUpKXR6FFBnrCb6C7ORLuUBJQcjhMLgm
dOx4oUKGHiC7+GCjsjsmQ6OErSWvJp+w6ixTmHEeJWP2LIVf0U4lrXchB3vGoxiaHTGVYgXyByKP
kqMg0eq6RDlR/kEyuq/ZDoTvqkzvM7ZM6Ykte34yeMghO+kJLpuVMcpicswgz4YXqasG//fkaOWK
pApRGQUtMLAxvWdc+e7bv0hdWdk4Wjnvf745+k8gtrw58L6YZTGRab/yPP8GYrelkyI0oH67ObLG
wosYMHKm6TBKAoyO/7MBCSnHg7EAnmYdSfX166wO5BcZv+D4P16n2THGRizo2YFzUskh3AyKXitF
yP/5mJ2fj5nI7BKXLdYNnGD3+8is6Ko1eWoxU8pzZNhtBJ3RYCzKuPE3XWDMhABEpU+xCrO8Vuf6
No4x21RLqkN0XD6pYwNONA7cbTm8hhQLQkNX8dEKROzqYNDRZw419JAf+z6PYPykFjRVYBAJYl15
4VKejEre3NYG+Y4TT0vgxVX+cAXKrw42VWa9d6XIQK5JqAu1tatCd2zTxql1KQcXzezNCCpeF6IG
/lavsqzUsj4clP5BFdRjFVUiSozXziyVpjS64z24kmbpukMFBejKJQyooMDXWSsKPwp8tERl318O
2WSIkGZZrYbXmvgKu4+D8rHxRLSHBXtEODgP2lEqmGEv/c8362cE3gXchv+k0rGHUPEjsSpre21S
taS+NxdiLQmE3PolAQFoY0vM2spnckLqJ0chVKaqEpz6i5zmlJy/UkOcYGBhHYm4vzi6n1qn9NhM
jg8umsYP94dsYE2QEm2Y57+XyWQ0Os+pAv0MufwudR5ziwsps+halwCQGt/Hy5+dLMhorezk0wJr
ezzamdUtS/WubrpP/3yE11j/993T0yB4aRQdUHgoZ7QfjpDpYLU2IzTRaw/thqvnzNVj21VQz4kd
2YRGr3FXY0oHRgUsgHExbhHslpwGI7JXZYQC3OaqoaGA64a63RUbXawWuy7aydMkkeQWETdFjjjR
nXH7cvjWhXI76Z29cFt6Jf9ytWBDdBSdbwNQ7psLyIxuTY4OML5WiKfnrdTJlIAbU5j9vu6k4LJ0
ResmQIO4AnuAawl4V8igD9aEUAGvrXlDS5jATw4JlEwC9U7tueHcljqEzNZ5vD4FFUPNAMK8WM6n
thqodG7BJCv7Fymu7OpMWwkmZq8i17mHiUiJ0lKHdjCed5A+rm4MffpJZPNbazPS48yglgrIVFfQ
M5AkZ6XmYDEW+vjP9/GnvBMCFkQ9ptIZemL8xfrhPip8f4LO7vD8V97ZcUNwYILggf+urN1yqfxo
DtRjskhA2921x3eytqKvchfjLweJAOoTUIEcIPw1veanR9VD8B9nbh4I04aZ5f1wiJUtirlv7eo5
XgmTDQWBjpqrNK9SgZGlTAANM9lW7HQOimGQa52PACf+2+BKIARXyQXwjbH+H3N/PMpgCnpD7iES
zfmhk8dE0qQgstLfy8auzB6mGMoPg6uobd142vr+quwuGTWS62fiFCIT4QhjiWH2TqU5b+DHvUus
9UUWHrLdONLXZsn9omD/gZvpwWNRqRbJTbmasrX3w1XMkLv3jGFUAYHpd9Y4tsFKhgV4kHxEc2Cs
jemhWOkDegm7TkjWOv8Dp/1WGFEpF2woYgqvC/C/Ps//K/4qZzeXuK66f/83f/+MkHybxkn/w1//
/b+Hrm9fi/S1+s0f2q+vw2/1229P/WufIsT8uftv+WH/983//v6vfNaf3xW+9q/f/WVT9Wm/nIev
7fL4tRuK/noUHJV85f/rL3/7ev2U56X5+q/fP9dD1ctPi1Gd+f3PX+2//Ot3eC5/e+7k5//5y9Nr
yfseOIa+/u0x/Vz/9K6vr13/r98V2/oDXQGDFqAOFGZBi/z9t+nrt185f8DsoVPMaLnkwGt8V1XT
ZPvX75r7By8FC3BUW85YS1WCrh6uv3L+oL9saZLQzCQVtfTvf53/d3flP3fpt2ooUeSq+o4Pvm7o
/9nwLYtZVEo/MhyNOV7C0w/AVZWO8VggRLNxhYNs9uyXeFAutXKoXHvbCrHXcndv1c1TPtQbp4Uo
niz3nCb6z7JLBb6uCyRpG+osBlrSjC6wmX21h+gohsdyWW71aAgnG9A2KX296fYR+f84DoelthHT
njdWWW1sh3EScwg10exMrJOLaYuU6jFRzV0RJ6FwNgtUJ/q+28Qwd/VUBsJcNmvv7AurummyCHS6
PXhrdRO7HTl6cdCtMnTs+sHW8yMCtJtIm2+jhRzeQubc0pACG8I+cU/OYO5Q23iAb/VgTtFDnk73
/Xpn9+5xHsrjlDBUGRcPQPX7irys6iK/7LutNm1K0wqFm51IYI9UXbdo3O+GYd55Z3uwTqhG3erZ
VsWrAzQQSOMBgWzZCaTV9OatzQ3Ux6d5yV4V3dkayxBWTnEsZ4R69P7AzT9W5bBxjYnOFh3NRyjr
p0GUm2oybqp4vMvq8TCkze5vq/fP1fH31WB8XztZ7Hl0zTVbJfzrAIvmD6kuuYmGxWxabpZ0b3Er
9ZkCwWIwcTC2s2FvoiYOLZU8lJd4sRskNXlm86gjPTVy7IVBm0MTfsHLC6+6cZPmRhFfdPeMhaUv
VcrTlje4q6+bq98oTliJJezX7tvm893e8/fzkIf59zUNl8ng+IkqlgbgdJ30+VuVsSLO05dLFW9G
YTFX51rhGBUn3ak+zTBTJkC/FdurXyR335fs8tp9/6U/0J4Hb15Tl4bTRvTN42C+zM7qiwx2pVt6
z/98n7Sf75NrcIZEdrkXAHp+X5L0AxEw6dN4U+EdBbWmDKNp7+l5OBS5L6xZ9QslexPNi60rl3/+
7h9KuOt5Ur1BUyY9lMoPP5wn2LBar02phG6kHNbymBQwAOtNryZbBBXlw3e7Nk3QwGiJUgsavHGw
BBbH7fCu7bTN4GX3bYyloyKeS/3CHPwxSc+p0h5Ld/4VjCJhkh8WArnPlb+rOcZPmKONFpPXZKkS
outxnF2qGc/aZZl+Xi33OZnXzi/aJzYlnL3dW6fzXrTF/Sz62771nnHH+cWlu0IPPx0OU6+aR79X
150fLl1qrUa3VlEUCkXd0kRCXlikl2SGA7C0L42aDr4ybKPCuY/iISyK8q1rlE0fl0dryN5GWzz9
872k5vi+IrneTcA/lJsIAPza/SHPMapZoQsVpZu0596J940lTkVpd74RW3h6vEOM/a2sSSMtyA82
MnxrRBJtW+c4MTofkWDDj1hntcH4s/lhRYcuy9+jR/NmpMWx0XsIwGWL+8jqPneueU5KvP8Q1EZl
l33YLL5OGZSLyDz0WnFJMutZi52z26fSN+NSGxstK48itc5oUWy9+OIq9qkdUFRDfLYzT0bVBP24
nummjBziUhiYBImLZXThbGh3eq9tccw54Sx3bJ3iUinJG7bJe08TH4smWeTMwew3rYJA4BOJ1hdL
RgcdKp3o2hdrrY9LZJxXAz3Eak2fPM41T+1THtnXc6lb6zzUTuUPk3mmSfFusM/zXBzjbIQEgDnI
MHS3bWWdksI+1eoA76M4DWb+Jg996qPKl2fWafHtnOMuy/ZvlIE9ABWV+hekaMJm1s7WYu+1ijiX
cHtqcVnn2bdr5+R01g41tgsmrYZviYof0C1o1N4pXqcHKQ2DAC2wPUKNZ5xldkKzc79caj0YXRjO
rfjgunOwqANOApBM0Hx+tjPv3CfJRUGyPEqcdcOV8PF+R+Cord0wxWzPb8byuLRlaBj0qzseqAVt
El/PzDstj6W4+3HS8rdUQDTRnZ0pXNefXPd5Wp39nJvnobRu9Ubc5wuibwoBM++nNNTXm37sPzVe
/hSt8dHpgRiUmIp9SdHrZmyf4fl+syDqjPXpGqT4sG/qJZgnUI5qLYOIgf5w6V+Vutc3cEBOwiBD
WC37oxoxiefk6p6k3P12rPg9bMZa7Pq+hmzedx7it+qxdD5iJ39QkLcLrHw0/GHQuT+TuMeuEeeS
d7rUia9EebEL5zSP7qleyqMhnPuueCsbltGi41qLzhSElvqsOMl+Ed59mfGbomPhpG3PwN6wd1jB
KDkfc4M55Wb2YAMlJXa3wjP8VcuCZMF/lUER36RM3OiOX6XVGJI/njSLm0zn8Og5035WHDrdjnFu
8vL6VEzTZ6gJX/hEJPJ5XpzupfGAIRvDex6ngexkeUwbeQdxbwnm2Po05Z6fOAqKevYpcqpj1lMP
w53g4ut8eKSkb4MXbYrM0QJmPEKcnNG6N5LLMD96UfeC+oACusVZm/gVB7NciCp6U3gDjv5ssqe6
DhxrwztAb3ntDfERQ7IiXDrl6zo/xQoaPk7HFij32oVMboqLy2LGb6Vndf7gDo+aozzIZ0xUxRtQ
2Ilcel9M5WWyTE7DSIJeMVkEzpeo5oFD9sdleRZ7HCegd1ZHeYxLxVNmjBb2LBVwbrGlhv9qZcbZ
1ZxnYIJT5y7sNeRybB2q4HMVroTItF2lRHsSNqPNHjwcW8j7WMkFNmze/LF22w6LOl7d16mkDmL7
lnFYbHFJ8QYz8U5x3EershrSTKyKr4fWRsXFGI37VetvoziafW8ZYNcMznEtYIyxp0Ql/7qIMXR6
Lccz+LSaxlmI4k1ti6PMefXE2V8v+FgoaaC00x6Ji4PK7qDEbVANE4cvPbrXV6PMCBtw65dma0fK
szVYu9FCPMx2Tq5SXRQPE0OxoFTM7ZMpdQTkPUfcM6N0HoSN53gJJ3XSr1u9muVvnj3fDa3NfNGo
9ZverRfEoVH4KoNB5Wq4GXQ4h4dcEw+ZPn1WvaHHR8XQeWxVwE5S6SZeR6Y73Gd5Y2rDOc7ZKZeR
ptE9nlhmlD0nPTd1e5iR7EOFbKsxwnddwKChWaBpBBPcKfLFhR2jccMGW7ykNR+Q9ChJW+mbZnVP
Xtvf1ZMVJOr6XkZVg2iD2ftJKOa5j5XN7CL9CQsUFlFJDEo9/ZBl4A8pwkle2gSFp52RPgdU0u6Z
qzmlI1dByYThi6Y8Vn15Sc3oeXXit5WY1rSHyslu1UG8RA2vkZExg8hlaNWmtrLdMhpgeroIhvbZ
05FFN9uXIuOk47bbsMfG/lLmb9bIc4C6wSVt7VMyaXfqq/yTUL3nZhg/N9Vdpp28Lo9JxtmbxqT8
LMQJI/izvHYzG6w8U3dUnsvBOssbnUY6i2Ho77Lh1k1emmG+7ZmCBejdaqO8qnLbcO2ToWNKFfFg
Gzmcob7yTtpinK9HqNvxBbVptniHN6hpeYmAAIuIyKjXR1NpXrC41Tf6yNOkH90Eympm9LgvCOxO
e+OLQIg6smMcEiqiwMJwslNaT2M3vK8hN1L28Wgu6xAOtnePnchtoRV+oqD+JeMxA58vkIgvlaHB
nlphVml2IE+0TcWDV2B+G5XK85CFJYKHvvyFEddvc2Z8Ut9leNVgp/REE/q5hKO8Dq/MjN3K0C3T
LcifOVTN1O8Ldy8DfVbqZ1bMSb5e9NbJcuNzMw5QJZvHGao/lRl5hf1ESP+qtRHiKt3LVJnn/Cza
nAjJ20XNMQuLBVp484PITmXqoNPPQm1UUwRrd5K16iKXXm7G7PIZOVEtNPRBY7+0FTZ2gfE8zvX1
yoEYBoRX5hZETzsJ7420y9uNDdAUqn2MHczcb9CGpsjxtUb/ZMJcY+O2UVhWnqyOKmCMp50b4wlq
JhdL8TY6mny+ktgb1DVepoJHbWyKi8zOs0yBSunc6h5LlFdft34vILNQuTn2R60ivMu0vhxZUGhu
bVIcb4MGsstGmY6F1WLPtyb7lIswJ+bZawiTroOi9xBIQKB1kstowCidlHMWnwv8fbgCZCGOzRVI
ZPqIaaTBtmOe1nwMqzuDMU1fI+u8xiOlYZ9W3Oc59Z5TpgIQP98xE3ZcUqKNGJWNMuvnqNnWWvxC
mpr5g8aikVE3abgtCnckoms7MWEudgrqxvIhmZf8zbGNU4/3Kt43wNctrFwLYgekXXmabf55rZyv
XTfhSiDz3LrkQMu5vXGSYvKFVgILt65PzWP5MJD1oLX786i3b+oU5RvEyfaoMe6dtQ7EAJU87zW/
TNO3wou+zrO2rSb3fUxy1lj4SxbZW9OSDMBlbYIF03WkIOrAYh117nwTqfoZlqrht6oNig5qISbQ
d6Pf2EN8Kab0UhTmbp6ZTeqN18gjJVN1HuXIWuh2Nuc1Zj68kox/TPqcTRctVuAVuj+a1r2Wag+p
Q2BrsG7eRA5MTrlktZ4DKRTsoQpl9e2kFFsrO+sT6WM2b0QzdWEy4is8mmlgCF6LQsFj7NKhbB00
8dzhi9OaSuhUVR9YWqrv0jR7s5q+C9tlaskP4l3RKq9lF7HG0yM8IT7HLfWgr6wXXcOv0iGDLSKF
uduUC8F0VNm+JGl26dV3dteesJMB0FEtUP3aAD7QC4wqBwxxlQVaXddsjcg6W8isbayaJCcV3kaD
VbFPTJngeO02zVju3lI7VKk9l9aLd62tHezOc7d2HN3qs27QmsZTQ+GJTTXEFm1FC+x6NXdrgwWG
BjzSs6tVI9cr1YCNsvagTVyLWi65dCxR3OggLQNMG9bqhrAu2iDrs1uzNM7wnmcfXvIYRLTglisb
fI7qQLHiTT9mrBV9NUNNx9K4jVRj04ru5BYlFkVjRcMA+n2n2wjKW/aT1VqvdHIQBtLKLtQiNIJj
B3xmbHBBi6JDYTN94aoj+vTFyL/PotnOoot9vTdpwokk2WmKO++0dhurkoVre17I8OpHpiYWuNAL
Bh9QF48AW3fF5F2WzmOmd4pevY5opyWDjudO+TDCzXYGMlujCK6/WUkZtDoGm8jNDdOC47d/Bg9N
Ar3dLfq6qUR/n2k8VwV8Ty5Z8Y5M8zmH2WHg2eAXlcVStANc1R/b0TzbkYdx18DeRR//4NSiDQdn
6MJmNF9niBSQ50Dy+jJMUxfl21jG2DE6M6y1qWIKBj3iAh0jbXK3MXQV2rxfLTmTVCaDH402fOys
uMjyTZA8+nZDRBYrzaXRJc8zKGj7VpCPR/fN2L5cqzfgoDML+cQ/hNPMDhLBeqNAucNEi7MqR6gP
xXUrW1ac8gbvhRbBUX5F6Vonr88uQgpOtGQifYzJMBP+5P3j6B4irXvpLA5DRgO5YoSRfujVG8fK
LjK1VXR9VxT1wZWFZjfdy+JCwhVLybjgxG6+sjZXuQ0MVfI2d/nbqHAWMgJOuI4ERjSTycZRYPU2
iWSVXZw5f2+YYlPMox0mN825rJOwE+KLnTAFk5zTuvycKgpaI+p2ocndtc2uB6EdmxXgWNkkS48e
rf4uXaPPau8+Y7OGCW+FtCHzKB0gXKWyJU6fhkZ/0Oxkk3WcdZTd1Iz9qjAp2tbYV05+my8K4NxK
0OlmGmOsrR0yL8AFoxdkIxp4KMFXILDQKzyy65xrNKSUObTmz73iEM9t31bMsBfThzIBdLRV8TjS
5BrU4h2YMJvj8iFlokaoQ7NdZocIwp2Oyqeyio9DNb4iF3JjadsuLj8QWPd6Pj6NpvYBXOF5TqKD
YRwntt+gzDsOEfJpNKhfkhHErRVWoE8kquZCfK6zYGiaz1XD0ndykqxceXZHQgmztXwfj+Yw1Q/M
E16KkWcgj8sHp3UOcTOH2kT5hQMjvYvkkmK77cNgfMvstPSLaL5xxPDUDOrNdQ2qEd9Vae3LYueX
eIm2YmzlVk+OoTfRGWW+fet9TZf4F3TFn9oGqOoxngxjUWU83mRO+XsE0oCIYlfzmmwauCzqoE6h
7SjPEgAQybiPetxzGAqJ68BJW/rtLSawqZMG2UyNo6jlL7BX7Yp4fgetMRLpmAxHqtCO6WX8gGPN
S9VBC4sJO86ISaUWlgHzfod0bLcK8i43WazeK6ty77kCIkxzYFwhHAAeSh45DZxhPbj2pU0tZEbi
UM+lsRb7W62xE4iNQlFmkupnZrKzOvURGUF4A2z0Zed8wFj4UVZqDF0dXSu778s4SNUyWMSxGgS0
/52d3WPF4Fu5G65dvOsLvOxoNlfRGigpj9snFFLxPfM1dkSZFU9Z6SdRFTKE8llJl5NY2ifVy/Zo
rId9hqeWwniXiV7hcxe37G4QF2v1dljicGB4CQMP65AoQBZNCQoDH8hbt3iVskHXFIMIoeZYiutj
MORDgBbzxpPHs4iNUaSXIRZsq2mIJmZo2dQJVnLAA+c26WSSC3JQu4BCk+ncZuVLbrJyCaUEvNo+
MTpwcGb3YaXEyzVrDy8cUQqwH3oJWr7iqgxUZqTRpgE5sTLzhHMmiyW9jJr1JIplC3EL0cNsAAiJ
kFSBaNf1+X3LIypVsv3epKPfSy0rTugQG9ZTbO1wllQDy+S5Esyieov51VObG9wr9k273NH4jzNx
MuYiwFXTp4a9qUG7fHtGv0hD4jFTQqaJ7gZF/4V2xE8dCBvuBIrisqNmMcavf/941I0D1pLi+mbr
wDgjkzOkQkwaJ1jKZh+yhjRNbsu/gHOtn/BuvtYhl+CrETagH/b91+qDUfUiYjUxxsjQWLQYPp29
9KQnVGZXwBnvSNe3BsY3tCJYOIR+lkSet5SiZgAZlNjkIlhFJWnlGLknheJ4ifTgGlOsqX+RiNKQ
jR8En6JJNPgKUUwACfIpKPXxTrMvi5FfcBoIJMLZzt5zybzhWLn7JUW1JOlePGJnPpJ7lU55BD/b
i4ZS3Uv8KEkJTYZ4GVbzLJGa2ZVhDCAqbqglJTxjyGpG1qCDDGp1NL6MVMJ2C0JkdXDvvXsJaSmr
fZIVnjxHhS7cSlItgdrBEy9m9aUDHQNjIXSUVgmPFG9FEnQnmgmsarjM4mURzt6prR3P1zMK6S/A
7y9ybZeGey6LjcjTi56Kl15RzyOfiXk168+BqnaXmevB1puXDuxXl5IZEimQb7/uGQwO7aKU2s2R
jbRZxy2vid+uJTdR2J8dNWPGmicLtUBYrUmThf2mzUg044i8WFUZKqUMDFrLPC8xkU1Rnwl9dOAK
7x6+QLlrDHUfq6RuSk8K63XUaGlOhqMuFIqLrXxQ7J5ZiPgcVfVB77mFada+LxZq5LHomN3JLy2d
vAUTvCJWvkpExOBMJXQZ1w1kcWpdG8AOxgxjQ8w8mgxPrhYn6rljEtaXzOs+JCQk33b5/xGngDky
/vueK/A9C+Hfd+nntu7qt/4fX7X7Wssm/v8PLASXVuN//dXk/4mE8Jx8/W33Cjb0+ncOgnzPnxQE
zfgD7wVaOxYGDERryUH/k4Kg2X/Q+THp96rQMvEjZZ/6i4Jg/OHqkBMgIaOdi1IfxIC/KAjGHypK
M8y6aIxYa3z4/4SC4Jk/7FoclcV/SB/BrqQ2/pHSnSCEZrRjcU6lJjwjEC/lWvrRBIIS9ePB62+9
wY2DXpjvoyQ/JK4SzKNFCxfvPbX4PDf6Uc9EGC8efoxFGVgyF6diZ/4rnShk51exrEc3cgPGEEeK
luZTmTiqX5uNHVgMdePG/jJH9m0/eeCGwnvMdCQGizLZVvVa3kSARAdPUduDI3/856/JOM2hFYFA
xpr350u+va5QrJtGYJKzZjg0LvWzg2dHi7f0FvyNmVN0L3xv8iacwkXZHa5vv/6w5UC5lzfsL8xL
3Ohzvi3Vviv9oca/Q2tdcB91WA7XHx42qIdkbj+K2btkBNDmQ4RTczCrzkNlJcp2ikFTsSeJAmGn
n4VuUg8wyqu8VHrRBq4QSYhbITWotUY1eK9eH/q0nG50+JKFKam0npAFsJluKmXQDuOqqvPN9Y/X
H7DqGN0lCR68Zb3t7DYNHDWuGCP15lPf3Fl18WWc3Br16gEcT9slWa9uk9x4sh2+S2nXlyxenZOS
jAhbdtZtTOOaYnDRVd+phzFcmtgO1mIhL9CyE/V5czfW7XtjiLIz2NONatXrTWdUN/iVDQHOuztb
HgSqoV04dMor2I22H4czI5O1r5VpzShcjAyLGu0o0hiJZkNdJLzXg2EEhdU9ug2B0quM52Gk9MCb
ye/tNcMbr3gRhtYgv7O40KtUazd3Ds474pyai72TzZHAAIxE8ErdFeOUYyyZ60/5Gr2MXtPeJKtn
3aRqE1Imf8A7g4HpTAOmpQLNADwR9kdcKI7HPtCNJKaUbN55xawfnIUp2zRLApmFb5aseOsGYd41
ejjadOb0uvwEIjMFSzzsHG84WtSd73FV9COnOxv5ZGMfWGi+Z44MwfY0JRtRMicnzL2YkULR3Iku
EDofdgJAranN7TiM9k4I85khve6oGDaEHt3LLoaefE7Spgt7hRlbyZY+OJ4S+YP+znPmy6TN8b1B
82rq+nHTJepliYb7bCT98JLP9qp1QTIWlj+rBglJZ0HItdQyPGfznLzXvOqu0UibPSPfO9FIS6ZS
Xns7K7eDmBAusLnMsJdgVCfvqnLEzpkhLTtTFVLsuAv6qQiT2PY2o86dbcdRuamc6l2pC2Igbfh3
6ZgWKFw5iz80/anR4xJLIA/KeM00MWoRwzZfdWZYyxQKqJ5ukjbZrAv4lt7WMSTRtdlrfGZW50fX
6dZAjrNZZTPclEw4+BrPQYC03F7DmC9gTmLH6IaCYXPTBqWnvzHruq0HmEOuq+sndUF5M02XzYhL
324Yo2yrVP191WOHaYFX37lGTuOp0+abNfoSO4MTRnbxIesY4yJbuCtnu9jmiolknrE84iPJ6tMc
5phmdctsGf2cOd6Bp/ZHu1AvQj279KBvU7NUb8pkvUl0oKq4O01ZUoGE6LerG2OnOni+5mZJyNIl
pXfcoJujMIrSbGtUWn9ca8xhLGpeDTabnw26G45qxNUamvSI3wgS5oACpaZysdhPYr34tMgZ46RW
Gr9iMH/bdSRrqjeZfqN57y11KLdq5SW7al6scBrLmCICTXKnbU8urfdAZ5Q7tDMHWHjrMf+pntqR
rYV9JIewnSzF3aAtz1XZiPf2SMdBjUPFrKJbAIRmA3/tNNfOZ9XOlIMdkW1D+lH2a6+goJyqG81o
37VDHrizcP08N7Zg4etGm7lFpYihcOoNQKczB/rozjgVtdG+apSjnTjzgy16sp263YhxMB60JVnC
ytzPgjTS6O36zutNdbuWyZ5pdjOo8tZ+hBq4W7rx0ETm6AN3K4G+WMB5bgGe3rQO/uKZ688kWb4Y
4vagO8k7o8uyUBtW7Jk1LT60WXZTuseJGvjeEo21xZ71obfjczJ1+c2KJqfTjShG2HZzwt73uGK6
eYb/u8PqefTtVjF3dlN+neZbu3aNjR1x/WkWp36VqUuoDLrYrlVshPbI7YjSJHnIXe6vVulWkE/6
V8LcuDMecWxMHxTN29XL2O6MAYk4pHwp8rXoUJv2TI+mcm90QxkB3OiBOKWBdbjlrPtiYG6scZnv
j1nJw6Ip27KOtHAq6C7obdfeFowI+lVkGAESKod6NOKjQSY90pMOmdY0cIqP7Z0hLIuu/5LsmMkI
IkR0tjZX3HcKENZOOTN+YQFTKfcx6dBeN5YsLPLh2SM/DWAtab6lRR6hhykJHMlvltrrONS7bAXU
6b0cWQTFvZntyT2iQ+c2eKiLdrxzoDNAWNDncGBum/okPdl1vk1d9wK2mGl9c5tl7uOAOhCzk+Bd
szamuyTtQNHNvWEJa1NmLCpDL7gCFf0vTYNb2YwSIWzXj0JU5Ppdbt45dvbUrYW7ZYxkAqbvt4oE
sTML76Z4nd6N88rQp2O+dybaiioEMN+i2Gee52aINfsOTePVT6fuUbPGYpPWGXik0h4KtQ4yKMHH
iuXWVc6rxo5wA+Bq8eS1jjm8j9NYuS8S9amZ3Q9G1Eqyzmz6NiNcli30LfhT4kMhoPcXdeY+dopt
V07PxWhFWLoSX9u0Ip+x7vBmUrF71Sd2xwq4t1yiDc9kOVaVX5hz62vs1kXmbdSma/4Pe+eRHbe2
rOmp1ARwF7zpJtKSSTLpZLKDRUoivPcY/fsCOreejm7VUVX/dbgkMg2wsU1E/CZulGSmU2FJ41JC
h33Z7nq1yzeVmsWPehH3h8xlR9TbBvdlJbzT88SPp7489cQD2ECFaHHGcDuB58ICj4qb3uPonSbr
ti5n7TYe6wjDi5hqfwHHaZ4Te9PpTX40c/dYWf2pt43p0EEZgta2xxztzbJK50Y3gttOKXKszKHZ
YFcKKVWpbyYJpwb5MWkOxXkaQ0Z7p1RevTIAkey1sbnB1wR7nQQCXLIs1s3cu9ZNpTQgFI3AXCDM
N2FtlzdJ53on15C6fXyYi+nHMFMSyLL6NHSuhjqooPqteCkkh0ezMRYoG3yvPQ89FkPFhEv8+Kq4
DtZAuRPQNbUcipv1R+wauNPE7Xlw7GCfyv+yCn5MUxQWsnovZGdtn/IUhCJ2OjfdDG1c3HTyQ5sz
36xc7iTVieR6466hq0a6sVv8ukBBNmbmFjd4qTx0SW5t7DG5dYryPuopW2lh7q8/Usv7Gvb1e6gv
5TaK85dlHmp/CHHAsGN4n55xKitUllWz+JEGyabv65t60JsdiwgsZmnuY3ox+rY+fQpzfFWw/XhX
0Dzd4g66TWqwq2wxnr1uaMhqy2qf5wRxtmtv8sT9HoXTeeAQ3SZmYPiaiS+R/E+rFpJ/XH8c0LaR
2eIz0T/ViZlTcKoxZKo+00c4ROzkxtvAARGIZt4V9+5Wt66alXrsifU7Ygv+VE7XOqAN5AiTHm4Q
hY8cMu821psY1hzWHlSjlDmi+NFzMOF6vC08bF16FvxGKhN1zlj1BhcBFlhuiXCoSGVUTDs1uVMb
jzsZ2fuJqnZ9mnO0lKV3CCzlgMPnvEu6BYvl1Dv0eojLdpjcavO+nZx8Z5bs5PWgGqdweZAO3RZV
f6i7BOmaoXzQdah9yIbkVR06QtGlQgbmITP0DnahTxc9Ce8s0o/djI+T1tbTxfnois6EnWW91FVZ
AU+V3AAU7f1ScvGgwvfY9jSbgToFpiEVat+lpdh9k85QANyBmi/tkNNNVehPbj9MPtsea4ZuH5p6
SCC8+WgsMj+pjF1hz+/rG1K1Lre6Od0BYkab3TJSpRIm0lAqV93L35ChZD4FNyBB7RN5ke5rzVRu
K+rgu1hjIuzwx8WkfBmeS10wZDZfzQMIrBrWJ2hhhTMIx4d3yN2+29dOrG7iGIL21ICTJ3GPBxNO
MZ5J/ZMTywSzA3uNKlfZAzqNJcnPXPh60VV7DDVeGkMzdw3WWD4sRzQQYGJpBSZmdG3Jr5QDSE61
Vbrpvsa6yF8MjY1rso7Y+LkbU2/Pmd7VG0+GytIJwcLsxqNPy25JeXjLWWpX7ExnCq+tb8/gzEsz
TQcr2uuyVgK1PCGoh6ISl9tp/LZStko+S26duPE4w0jehnlRQ7JSfCv3TL8PB3fbGgBUUw6Qyc5z
yGT2wtCfduDfTYuSlXxrMeSXwumacv2mNsf3zrAP2jJDt5mDDMJg224Dvb5bNCwHabi1X2oF0Yt7
6HrmYjeWAh0129pqMVGKoHo01iYxx4Z0jmXTKOlb40HEMJBSYiup/Kgb9RP9k41NlRNcj02270z7
fu7ZRZwqE8zd2obD2PpB7r51BCy+EcKpNJfp3BTJR8Etry8OFvtxth9qfuGDxTpbuIK5Yx2Dyt2E
c5TdaneJmpi7WKEnd14du5amP63yjrsRxWx5eGyLpxk586aQ9onCvEUAFdLK96Veog8SgnmXFZ91
iHEnLyljn07rdDP6ZKrtKXfMcrcWc/6n6PUH6Y1Ugf7vRa/9W1P++F+nNnujVPu3uhdv+7f05l/I
wOnkqJKT0IZTNcGo/qp7Of+yKV95nmuQylAxF6HDX3UvW/+X4VHT8gTfQvErqpy/6l62Jn+SPmee
ZqDXRrH276rc/4P0xhaI7BfICg2Paem2yTXi8esgufh7sd4ezNS2TVLHtl7UjYCV7YIhFO3cP6NB
tfyVx9HHADNO96jLWUTjbA5hJYYGR5UkCeD8KBL9WLOko4TJbkE/Koy2hTEY4XZSqcKlxGwvmepd
p4coKU2VxYT7oDNV0940+wRCMPmKHd4HgUL68WM2q0fZeCJCYGdSY+gR+Z1i8DaoORejjNyNYTcr
bdNrwD3zmRQ4noZTrWbXSc9uctX83HvlCYwJ7oRxqF0l3TrWiBKC43wCA+nUmhJHWFy1tLxqQJdb
IYHG8zejbf5gBwDq8p/DbGOWTHFT5dk5IsD61Y6eHo2okzBp8xcukEpVdjbcMd0HFbzEwIY64QWV
vnEAsI3ItH1nge5aFx/EDzCBTFBYxiLxGNzYYdC9srhRa/1zISxV0LvZT7QdpIIXTF93RmPddXPU
7UNvZmCq8LXNEUjI+zCpk87c4BB5VFFir+Nt4z40NdD0GPH4IZ2BQgf4BctVVlgSZstnO4D9VEfs
P8FLHzuvmnuYR9JoeBfbBf8nvQtfg9rN/GZJK3Y0DOSs4jW1Lj1dzPw2WTK/nqqNR1kFRKgCAQuR
LlmABjixQwePtBw+J/Z5lCvum2qaOR70O826NmV+yZOAwqbrvnlKvgsx9IMzwo2YOTEQ0qhbT+nm
A6J15ClHLE4+pRWSGsWDotfzYJc4h60hpFuV5Bt54UTZ6WSQWOHFk3/u+z7eZAn30thojFKrP2gF
VFnDzK4YSzG5x4VKa/nUWVy7l3Zfodde+zJEulo+9DTesRibCC6xQIxFD64+lS/tyHy0QIE2a4RC
AY6TJGd8XLhNpgEmyYtbpbjHEo0iMgO/H0rnBe4N7Lj4sq4qLaKi5kaHRJm+4akFWyH5UGsgoIrT
kzza72kRRIGj9F18IHxhLNsDz9az+TJc2nxX6c4GBLQKR729zGvMCS56BtFeE182OvYV2fhuwarc
wIJ3N1AVcS8rP2y0y5tUDT/mojz2vfHayN30KTuBN/ux23xupWs9PezJ5ClNpcFT3qbX2K3drYt9
Eu0mF8qkRFS0Ev8yWxpdLRhaM4w/ai0995ayndL4aVCjL0rw3No5oVeufsgNKLEHgygZAVlD9WNo
MNI0k2qnBioswDZESLRA/O365yzUt85M7Vinm/2+bZLbLNbh+FrTJc01vxLlUaoolt8P410dls/r
3B90hsao9XAzlfvZqGCkam/r3U1W+gcB+2/2HzxcDZNkhw4PqH7ANAzZDn7RfpmKQi7TE+S1dJx1
xqmnC03x5rl5sVkU43Uq9TNdSy9pNO9nVT3qIxaryTRCsqQbTImdKXTH5M0xPD/yGmVjReDFJV5z
cHEQqc/lEz6ZOuuAyPaEdyurWz03loHbwWA8VTHU31TbOJr2o8Nbjo3YvcirUic5ZYWhb6JM29JI
/qvlBd9yL9qNDbHRWC2YOQz5A8mxsdiE9gYczumcd9q5r/K3SOlRBhn2NnEpZ6X5W5FaIx3RfziK
9rpk+ose1VsrJhyaO+qVHSTHjTIV8NSGI8q7EKix+ASbCSCyLDYR97dwXUqCyWuBC6l8jT4G8IXb
76bcb+NoM9yr6bsLRrCJsOmD/zr0m19O7L8OxF9Vetra6u/vJyDELEcs8vAc4KwTYOiXZ8Ww6TEh
quaHFVVk7kuGqVO0c4Wj685xX8coO/alds1MrN4qysF1u+iUr+c7tZro04VBz8JDmgw8ybwsOnlA
qk6jX+OxUDaZo78uNRuUpv5QnPQN46Odppi0fWTIh9jUN1PKaGmNit+DQ8+1+s0ozVfd489Yovtx
XbxPSucgVWMvL980K6iZ3dGz5WRvjk1BRXNyhA2A5o3zNbOZQ17N6E1sS9gi5D7OwrsyhIysc9xR
1u4xHujpy4wvTsGQ6sEM90TXX1txfnWGizZaF93lTte/LHH5aBXtZTH0c5nk0Y5GqxrbHC67trBu
PfFhS+d8kw/s08zCotQuE/ta6Lk7wu69ZWKkp0S8rB/tiz7PJ7tajlj/HpY2hSYld6AmzuwHRMk2
xad9VL+2IaqHbMH/VU2p3M5MhMLS3yk2sScn+rKv6eS80b2AomOks/n3PXYM6VeQkvt/nh6/WVH8
XMn0B0MzgwWSCaTy99mh9goVqRq423A4oIv4XFvuJR9hmFDH3dh9+e4azG/cXH20Dhi51hM5A4sO
60w6olLqD5qNrWuveLu+lal6Xv+oxazCLuFh2eVr54Y7S3WgxJRv8sq+0JgVc/6mZHyFoTJHdFhM
yQhFos/eqs58jWdYbqN3wSTiUlpRhKt0e0k02AVqymD1WFKuF0D56RU44mxETFAHH/bNVDilXxrK
fhnr3TTyTR2GC3VHLJXjGK8U7k2uo1ngUyq8ObZpDNZmYM/SxSdHL/hYT6WkMiencXROBQweLJT4
EI0fuGEyRG2/ixtlv24CioEmyu6PEduazYY3s/lpnfb6zw/J+43osm63mJlgkEB87aC2/ftDmgul
5U7IORN7cKkA9OHG0O47mioOTvHWOuVbpTPPuhmExE5CSjLMx1i/zeFebHh+LGsje5OdWV6vLVVP
GaTY53VGp/eM4zEe3fcA5s+iELFY+FNtC94QVnTwiZUbNfzclhp6pJ4/siztPGa6yzNQgvRrWU9P
8qxkww+jjAVpPVWBdUlS7WwP7TEoLBTa8amMeVdpY6nkWa+97J6dZl5Q6AEoz5thPsx1dxfbzVFX
TbYgOVP6lIYNeJuwYUSUqzalTA0+Fr+2TTEmr9jGsmGwyosy3BYpVasqY8+e2/FH0SqzD72Gwu3o
1yU7TaDwdFHiXxUTzxklHO66po12wexSVlLTryMya1KIW3l+bWFfZMN2SkASs682vau+Npx1U8l2
XlIu3Xb6cM5c67UJx9J/hBH4Jxsn8zebyJ9rE0KBSQ8/k5bKv0P2DGA4ehqcaNUsL0tXXtU6v7YL
/oo5nnx4rzYRWPqglERzSH8g6tvVqyXVfKM4B311maOK5o/uHYUuSyVqgIVEwazuXoP4pHvZR6Vj
NuzE1knru2diFqhseTgfKHHtwuimVLu3pIYIa2cXznkiMEB7FQJS+FHaaOoywqi65grcktJAE36Y
k2TxmKlPtPJLzS03BcVOi/wSBzJI4Q1wh+vgCAAcqkS4xkBrgScLgdnry5c5CeND4GIk5AaT/zMu
06tPtI066G31oDjZYxeaKVPjwejIhswTlsYqvEwgSzlJzCDLt1kx0kQ2RKJgVqBLc3/VrfIco4th
mImrPUahGhu8lzwKKlbn0rTPaTZR1yL4IbzvCCrQRL4sMeHqZDaYjmBx24XfeuXzZFvHCM7BKtSc
bc6suQddLe0i93GJc7Z5krkbvZjORdDbN7M3WpvaCXdrKVSBU2WrymsEWGTR0dKAOk1R9CVM6esp
MWgwkE0YRXpTV9M3pVD8AQ+g3awavjlxK24EAtQ24SFwkhw/404Fhko+OMoqwr6IT+sk+alLPjvC
2moJXhyNyBQLuw+EajhaS15R5eURHdR5VWDMCr/BAfVZaXW0w3jmxPpRpo3MpFXfPunMOeaeWxVX
G/43IwNxvjNQTFjpxwQxZKNjg+UnrTDib5I+vKN7Br1fqnMek5zNCW0x02sYpFctz2HBSRaSaTdN
Gn3W5JqnsP2SY6PZ0yaum+NvOAqAopMSeTGBVDxr56BNrvHAF0kasmbaS+oS1ENvjGznMH94M77l
Stq4W9iyEP3BveevabCcxG0wafIPO3Yy0m/tRi8SerYzSGsqr0baXdoxUxbMl4+GgrBxvaQysl6m
9h1Ms/THIh+3ScOd6CZMGUJxnjb159G+Znl+bWznxVTMo0T3Iu4cOcHmWLkr4u81uZ3NqIEgn0VV
LCqapE9K3+s/6i75wFZJxRLsC5XPz1HgvqzzQSRAVoVCqwd/cMLl0rv5dZS4PsY3DhI0q3nMP9WI
YH0rSntS3fG26xw8IUCGdzHUDjO80mz0I6Y5iI8O+Gnsk89dwz2P8rA7DCGyWfsiKc063yT1nhLx
yICNJi+T3G026nFjW37ulucoja9Z675w9r7oGSNj7dHsPsUmrHIFK3OpTVgBjxWVwxNmMP4Utyrx
LqO5SBLdVZ8cVdPpP0SlWbXfB7ocGEF7DBPeWOfkr7K7OB2vl/w7MrVLQQ03nOWmvWZTxfat0QJs
FUB0Rvqp9LyXMkjPDSn/ukUsDqxXuphdJ7nBCSLF7Eh7QQ61yeifY8cggPPCjyL0oGzP8dnSSLLX
ZDKN0+cOOxieK/LdOLu6OSOgJPzdKC18k79VbftJG3DuwWdNGZ3PZXgrFE75usyko4RjoHSEe07a
/BIWGPaHc73JFRZKwzMe+Wh8ZrVNqS9Ipp3pmMDLrhQUqQiqpIlFz5asKpfEGh9s2OabqePXGWuY
hfHhzspLg75Ma0D3qxxGaZC4HODKs9SAatL+2q2hVs+v6+17zHJn4iyC+3GbpDFbIMq1nGlG0zvL
r+XpNpRWpSKUqlRaMDX0TKBDe35aFaIZnC2UfggS2AfNubhWWAdTbb9YMKGQn7ReuMsMCytf2gUN
lJ1qayszVqYlbTUu9Bf8UCoWI9W9o5NZvtNWfBOfwSymk8BFc7JXKeJ0WhQD0KufBzEOAX9zEBQZ
mMNkb1PVO9i4CCI0KFTl54dMLhW2Dk9xaL9Pm06urpXKC2rlY5Sw3Ykg/ftkxuTxAd2SIbrd2wuP
vVTIvg0DG+jI2WUdEd+iMkhuo34rHeNubFV9FyOdVsLjEHhbz2wK2GmWv8pSZh5pIJu0TI7S3lHo
Qx/Kg5EyYKyl17GHAIc8++jpDK8oCWROzpwRMmPagv6T1kI5fKRck171d2uskrWQsT5kXcMWA+Hm
/p8jRV3C9d+TPc8iSrSoeurk53+PFAujaoJFpaI+CJk3UpH41gOWOHSRKuFOeYj45OieKQmoY3rN
c3C50C4O1oh+al2UmC0c6qD/RI+m3PesLkZ84JtyeFp4ypO+Ur/A2AUx/WGOKDX+4QZUucLf7sCG
Pempjotlk/G788li6WbhNaSrqr6c7QQVVdsWe/whX82OOBfR5EbJ2v2UNi90aF40cgxrIRcMRxez
PGxHoebwO4lGS1vd1Uq9lUiU7nuXQH1LehVJP72DN/3UpTtjmV4koMygOaGsRRBOtswyVoAHA3e7
xo2LZqIa85yLMbmHoL9HKnOXeKSg2jji2mATEK6JTEG8KPUZFKqPVk2GVBWov9ySkSTn1ohS10xY
8ulY57YCfJ3Qv9VbE77CZtKNVxSMn4J08r0xb/ZLRcQeE4lbCcGNq3H0wFOg9lA/q270HI7Ernpb
nqzJuUa0jKGDBSVVvJa6CBeImCog8fmS9KcBi+2w0p6x9O+QsO8No//IDtnU24fFpl48KwhbBhIG
gMnEx68claRc/tiJzAbBq+pe0JBSV1LMVykPzMHwrBifpOqy1mw0KwFG77+zMrkrm69dUw6sL+gZ
5XibRqJvNEhSmcLSIWiJ8vRyi3HBjVfA1GhjbqWsk1doDXr3lKXTrQyS04l+2b7gPzFYTcQmkH9f
M5YOmf3gnAL8y/wp6d2dORCWRhOGJo5HxTe0jpJmdtR0Zi3fSw4ps0GZjNc41F7jnmYsxWtYBl9r
9wFueOlXlaQGWrXVI4WSst15cAPGu2yaXkpX63f0GPhupy81DxJK/FvcpYfWKR4kQ1CM8IQh3Kat
y738f5zce7egjDtS08kKEl3JGDCDrazPZW59zvBKgZVqlf5SWBfPaJ4j1QZQZsDbBMeKsnlc6xa4
TzKYMbMmU3k2dYX3XFieU/J4ol1JrA2PXYfceU1Np+FlmAANZpuxLnp6hpTZD2qj4Gv4bpkkbeWa
IUoaG1vaDtr5YcrL25Fpl9lsvgOHzrouEnS1Zj36/7yuV1HE78sao0Sx5oTK/B/SIRUCCeXzBP0p
++kaZGYz+LWp/awdUw/63kzOSSemXXGZwRzv3AEuvK4+uL3+M0YeRzwL7OG2aon5xeBj3UvLzzGu
bpuld25SHdhX1MXmgKhxSj9of4SUYdJ8pNaNnBqyQdP95lziJOa7RnecPPMqB+gf7tcVxOP3G8Yb
0vJwBsTrSxV3qV/KbqUx5GkY2XyzhH9p8n2InL0p0bLFYerIcb8W/5soeBm47HY2j5VRXJM+/pDo
Wo5WSaqWUBs33m7UnweXoF8Ce5QjFxmoGT4YXkunJqsvZAWXOgxfa8rlgod4sbfvlK3uQIrRDkri
+MV8I5HoCgJJoGntrLq/80LizSwPXgx67+EfRa+dha/B9PKTVanfQiujhyByEDyyNnrk0o2ufsrs
/BJZAS2ezO20NAiNyS9mN3gpErI5NFieRaW1pDyvD+Zd0lkP9pxgjyzuB5I0lhX/SN5DUyELxRp3
RdUy27odEv26/hG1LPSkgkyOs3VWs7OMhtwWh0bkTw3+o7Ao2GoHjvCJQ5895j4K8RuXEMeMEYI1
NLTvw8ndBvjl+ZbxNIWSIzSQa+OU8IMAUY+Tmxj5hxzna0BOE2jLbzN2YCehJlyekMGl22Ahjy08
e5vDP19ztZysHUE2nYVonbKauLQU6zaR3u4mh3Z5rT4Q3S7OocoQwEhMDYjkbWoDNKwMmQJOVT07
04SIhbCu1wjWFQRtloKWrgtP4QxgZrc6jVB17VYWi8TGkjZ40R7vmjudCCOMhrsyf5eTXPJvC3ZJ
QZo0eQQWayKTww9dr23B6WQrMFEC8LDR4PRjngcbg3p3fIib7IRc77jaUYUpcJwmj7p0Cj+2UeDn
hXlbLxbKyMegi2cKlnwqvnZHSRJ1YJwVSrNNLlZNuq+5iezMJNSURHn2kkcKT/DApENgTTC1RhgS
A6oL7It8oiFT9C0QUMcewkMYKNswUl7WLH1NQL2nyqpuzd6AShPuUfDd4knwGrRc5kq/SPL7pPVl
LbSBfZTZGw18TYCXaT4c//tztNw823bzNXBd2plLxswzMfBVk2WDj/APyEJ6P91o1fBiTWcxrjFY
lz8zZF7qkMoxS74QOi0CJ60g1lBXlwLbQvksyU4j9pu5gDdZ2w+GUWtYp4yD3wRVgPZ/9O0RLwJb
uWlD9ieJFTsqOX2G33hR3GVLdAWfuoij3JqcSNgZJcLnEpG06xBsunR7w/HPuEc8xUZgTHd64Xxb
HRyScBNFcLj7GSsmGEQHNWQdzjLka5aEPcx+Mdzvko7KVysJIxjLUPVpHVG/nZSdwMRqTvF0MjhX
2SZlp6hsXthGw8WmLhLKopmb9kuh9ts1OM7ZoNasac0glD31qK1eU4EcGvbadWqs27E9NcueDZ/h
m3vEbGl0yKVuI8UFurNdzLq7D2L0pH3yPjjvmAGRHTVHSaqFcxJIuQOHeI13ZMVZ8LuUpFTGaJzH
I9WMq+Tgndj8Yjd9jevoQVuyO/iYl9CI6Umak1YW70WVw1iCP428FBkqDjc44R5XbFxyKpMJwZEo
aMSaOGm5/tXsCackLau05nbJojsBGiUdUtzyje5R5IuMUB+40c7qhsN6t0tDAhPKOjXGZwKBH2bQ
sDy4V3Vpn73iqY5JataCSqFlD1grlPvGDe+KziJFcKq9t64GpWp8bDpaKVmsj9KKyDWTRL0d5uAi
Gx0cv+Nkun7F1vDP59daUv7b8WVaOPmpgvO5oH2/l5z7Rn5rEM6qBWm8bL1wVJ/aKT9IfWEZcT6r
TQ2O+DG2917WPIaYZmKxuXcVwh255LVkINuePKYmT7DbWxDeYUnQ3GFp+eHl2R8OXev/dObSosP1
JG8ADvztzM0BM9QwnzU/gnlKLfqCdJLitsYdWJoCUFh/c3qFBmb4mzUftpef6WEMiwNqLuoZKhL2
WsEMXhoF06AMP7Serlv6wOnGGbTWaOR8XTdz+U3oKqdYme8rlfs11f7WzvpTXThHu85pwwCmLedX
5yWYCZBfxbq7HLM03naF9iDLTUlz+uHWD5kOmouD5otsAWty7sjV5LVzUHLjtGZf6zJLDOcGysij
5yk/co8v/eenbgqQ8LenrlkOpB1E3rqtkUb+hgbFZjYuKLwhZ+jmq9XsHOwSUUWRqAgkFATZFy//
ir8pCVFCTEZB3BbEzdaLYxkN2xX7EY4Gjh97VbKsWX9GC/lMX9RXpQGMyUeVpKfPKeULfCCwqSAN
NrjYmjMJvCA4EQHokqXfBTeIe3DbdmpLuDjDsdZmwItUfwWB1DG+SE08ema6AhMp0yZk/lPc+h/p
KMpiGgahwvMscQSWKfdLGLeMfRM7yqD5AbbTcMwP8YKqdBXGlix8IAyfY+klSGfYLgOmAc5Eoxke
XiClMW0uEEOZZzkiyL3ophNEFBqcnefaR5itLxjns7W41Yb+agCb8Rlw857DaOUJjKFlbSLzuemG
+yW2ok0vEWCUMafGjRbg/7cISK5P4MegR3+YDL8baZpUxB2VO+Z6PB2w/zfUKVYbSytnjy6HY/Ku
iZMoaA5G1nA2TRPHEnczOEAvlndpceTNhogWVpwoVoTWdbGjfZinf3gamvebJ+t6TbrL7wGhkFuq
ENF+fRxJz6Hp9pnmx0N+Fb/R9YyRirprTD6mW3TspOQlBKSco3QN89Y69WSHD174NFTdlzKGiSRl
1nK2X4y5vsRxjN2KeZaKiBQ7F91+KN3zgpqR2cnxWyvZQY+rADteiZYzTNCQ4IbFAv88OqnTSnlZ
H7i8fXbnx95+X4OwNYpZiU2Dot9Qid0GlfIisVNHzuFJwVE2H/kFHXDAfANc1lAhtZs1fLPhMmUl
J7TYoXUdhUXNbe88xblHEwW1OaXumWN30u+tuSGPlbwoS8Y3kAtKFuzRcksSb607VBz3pw6c0KR2
uZZc1zCmL2SrMVp9t37liqdIFNaWKJdwwxLCq6qZ1wUflIhFsEF6cB0Vu944rvq2Uocy2lospYdn
X/QRLmQLArM0VvJIiPRAqzOCSm/8msBmSYnAQOu0W7pp7r3RPiZ69KVvFEQaAe0XpyPyJ45Xdyce
BpKW2fKg1uJlQWgpVJZkzi5RhPi6qH1bymjzyIneT8bVto9AoEets51NEcXbtaaqQ/nrAxjUlfBm
gBOlxOv4ksOUY/YhjmaWlZ4jcoDOWB56ZfA7mF/rpIkEeMiM6NMctbdSzk9T6ihteheqOWTY8Qnl
7laWMfIL8Bg1ozd9fV9Roxa4Z41w0Oj/MGPzZ7F6xAQ0D3DAsrucgTL9MSJbGVnvipq8TYXebJCb
EtvKeVIHwV1UYY6Vh/W+WqhurQlsvujXXqWQv8jZogmqU88ZhMTTEP1Fg3PIByJBDGibcISN9gc4
2lTF4eBvxwSQpGpqSIlt09S11S7/l02RSmlmmhTF4VOX5yThiOOID/h6idIlOZE0QLAXKyWpGW8s
QBJdQQesGC9ZVJznLL1EzJOpKOAIFTTnTj767g1HIqxYmdJSvZcts9aA/7JqAx8bIQighZSTZa0I
MCVJMpT0BzyagEMFY8KsegMG2aDN1XGnUR+joFHXD+pw2Kx+yMwZwan65VkKt7YRfQhwKlfgtvoL
jE7ZTtd1W7BQWdvycR8/8247eu8bcZWz0c2uvMUoAR0KhnQ7R1St2yKHkR13b2mCajAFHqIlrLXx
Jm1bdcuROVFYgOPCWUTdcl7/Ec4PihZ+nePmStcDy68mqQwUV5nFOVRnUNTioM3tzZo6S64SxPC2
ewxF5SXVmgMTkKQwG7ygflpNO9cnr0vUZlfPHhD1ps7IST/9oAJM+C44geT7ssRdo7q07J1zBsUK
PnohXMGxTK6yOeFphiWZtls3KXlqfUEhNHZ2Rn1X1/2LZsfHbMkeB2fWd5ItKUzAdUY4pIdM6mcN
cTF5w4s6Vj9HdU0t1y1xjit4Vik9nb3s6lQjsVHyTFdqdizBBRW3vxmKFCmLiimuhLdRep961alt
3PuEpSrB9LoZ5yCaBj2ZcgmhqJyRuaSnMKMs/wxcB9ICMiE5sp4nby62R5Ire4BaK5SI6367wW3u
mYVXEFH6jpAM5eZ1F+FqQzmUWwmcgTNaSL7Y4zyYmPKmkrY7bniF9cyfblulfVA8tsafYHRNdYWF
QUsXyCA9Khh8X+lzARa7jpMcOyvtWJu1h7gE8vyLE8mNr/CCJJLiGagNFiXeGu9nwQOZF7ImUIQ+
Nd6zhK1ycUsHfCbej9GU3FIU/uQCz8gSMaAk2pO6rQrtWzVyb0Ie6ADpqvncmOHzShhORdzRUF3d
ZNiQIBzjh8prx/L2Z4qrUzqow0x5koseO+e1aXAZK62vaJOvM8csvCEOSCsGbivNJ6kyqOMmytVv
/x0EOW4vNubfftZArNDZeChwsnPmyZSXcbWynQbLYr9mXTDCzlPIApitF6jWK806XZK7zlQOPxFD
8BTBW1I3ezSbYRePAXq2nKCd2Eq1cKrJrour3NbTbSHFlnVGaYDpC5mHALOCYHVy6q3IZYdfh0YX
uqomgREYWJJkYUcEPbLKqqh3Qk5eczrb6B5dyk/OjSTRciAITCSvVytiAiL6hfOWXmNYTmGWCyE0
oSqmT6a/gqHrgSCTWeBFl4dXFFj/SjFtpMIFwlrZ1VWqEmvOHnbJVY7aQmrzc0wLyfu0nbZLHFUb
XSOhlZXTFs9m3t/Nw/JKtLTD2+FBa4BKO+jCfKjkbfLBOGF+GF2Jxp08g7NLkGt7wjoQCdJGk71C
Bi6QKbxmmmsJojf0G0PnXSuLG7XuF7t+ds3vVJHeijLdh4N3+92ycORaU5ZiMY6D42313MAGQJj0
YzK8TxMfjMApp+mRPxX2S8UH0l7wWuGO6ts2hTLmBkInrjIutO0wqliOcWWdFxRoztlipRaROBFr
x31cfYtXiLYaou8T3kkVHykne0twJGOZsvry1HzBce+4Zkf/IxL5g0iEnPCXNPI/rFHuaD7zqzhk
fflPdYj5LyjKFMBpEehqrkYZ4X+LQzSdv9E2ySOKdzBSkoZvf4lDBNT8twmK+i9aLFmqh3m+eKg4
/18mKI69dhT6JXJBmIBKQeebDahcrrk2vvwlclGKKInKvCVVSzO/0+Ah48py4uRCPclWUwEKpaXi
HNQFUCi6zWx23gR7gC3BwHuianeVawc7PfdOS2HT8UBDkzXWkx/qGDrY80tTwYEg2cd3AIpnEo36
HgLSrlLz9wwy6Wlwg68JAO1hUo3lRKvVCC+VJUmaR48kZtNF2hMq8t2CTByPA7XbQRJOtpHaa34z
7SMXO+e5Q3LcJAr0o+i/iDqPJbeRdok+ESKAgt+SMDTN9katDaLVrYEHCq5gnv4/0F3cDWM0mmlR
JFD4TObJDw0LVtxRqTFFzr+32mYoLMYqkspAsasvC/Mh/79lZHBo09VbvnvTN71/ccA/ZHn3e/G6
+lI49HKp5UUQRmbGuHoSkLZ+dFonO6Yl53O2yRmEX9eFOB6/yvrFleW5m7zPLt1hxA7t3zL98mV6
6z1Uig38w+NgAD7L5zunJjGpammw0rPK2dGNRnchDGc86E19aXuk8K37jOTst+US+5K6DvoxL3Za
Dc85srSGuc3QVFdTWM8r2ooD69hA73pEH/1Z2w/RQjzmDALitnnpzZ7P2SZ1EdAUw4aFTazLPGrx
jp3RfVn+OB63bZ/zVtg4jP6G1/RjawsVNq15We1uuazJPzzKb8/vv5tEnpN2PXfoO4OprU5LhqNC
yvqTo5y3JVBnFUN/19XT62ISTZ9Zv1dtgbCOerEtnQCwYJD4ZdTgkw/XHmAa4OkgS+SIfpHxSDLt
s6UJIcLW+Gd+UXJydmBVEm/fwUDCsJFhD1JvLo65vRpqL4QQfo0jVmd2Xr5iw6+IfNF7/WZhmcgS
jlfMScWpsjw/EmmLNq08+blxq4QRuA5eeeWwFJol8T+zZmtHxwLRn9R5tK2peZhIjIPQUPf18rpz
7g1Lw0mKhx+2ShewU31T3k1twqUvcooACV132Pxqj/gRh8FItsvUYp5NdkBrrmWx3lTrYQwGI1YY
MZ7KUkPAN160rSlhpWW0ZZm6123kIvBTgXgl1l9TreXB1aIqx4Cr5yU6waZ43Ir0h+CEKbRX9blx
rV1WF1uVTD4b7wunowE8cLKirEGkXGTYZzhi7vy5fV0mqCiiWR9AJg6t/YHluc+QdeL+vs4qxbC+
Y7sGLzkY5lpeaYTQo8zITgtzfRcS8J8/UrPAYTkD5QQ4PsdyIn6lZPi7pe12FIkoDoVIH6qpfMB1
cbd69bUWKyI2892fqECmVjvbPK7NLakDzZJ3aRXVyhYHBsWRntq3vBhRsG/qXJl/4Z31rHgJC6n6
u/6fZGiYHia5fLSa/9USAXGYfSBueLFw8lu8M9q8iGFoEe8AHs0zHgakWb0YyEBgm+Tzu9OanUec
uwe4HDc5+CEmF3C03afeViKspvZ3Wo3X1tV+jaVDPY1liYH4cc2c76LEhQ1g4zAbBakYnve55Hbs
mGtQNH4e+ePyKrbuWW3NnzFjEV7hw0eu/WymMF8dUxmBSXzAsXUSSI5snZjgZEjV3LtcdNvuncCo
DaghJcNnLhrEJa5gmQGuvFPtZQP1b9N7b9X2rA/O+wR54Fh6ciDxKDvQvKlDq3J2Ydk7ESVp0Jpz
vCayOVIMFCZQb1/013kYCIGlVnDGY1f1w9VI2rPf5iCK4EBZdncziuR78dZbtyV4Vbw3r8PB5XEn
LUbxNkDIgQdds6leh3iaUZIrLV5EcrIadcv0GiVsTvSWKZB6lC9+saKpat3uKEDU1MZEVsUy775A
8yhKO2hntzkXcLLW1QvFln7lLBdEO0xRNqnY7ZZ3H26y3PLzYlM36eN5pJG8yMX2AoauxD9NZuhr
Rs5MSJ5XyIiYZuoy7r0m9kZrCFK9b6O56S3MLEsbclB9CaTx5Em797uXhxsX4JIujXPH05vck+08
ah6Ds3EQ18HWf6UEDxy6haAKeoQp5DTQa8M9uX481P8g7TzPOssOh9n/Znw2Azww88PaGjSko4pa
CBZNA44l69mRTlgCF0cE69rG2pSFU5O+cVSScrmJk8pTcoDVOc+f6kT/Ow48oxwNDMbqPQ7urGEO
XrTAHtKjU+UpEL4Xyxg+TSPjyRnIOn9PPXmxVeJSgaL9X1PjReUi2Arx5RI2EaRyJA+jsyM4hNVx
Tr0PLfP4/b69JC59uCpecf/Rj2zpgw785VD0SBzreovkSt+1zHCYd/Zl7xewvmDgU8bX4Zy9lgPA
eVtPl3Duvqlak4IwsXWUz5Yp6ZHXKYlMUJ1hpbSHwhOPSZpe+TDvW1XvCx0FKjNFEAkDHEj0WrNE
4aYxhW0EukA1rBvqyxjLDfdRBfK3nGNttkJd4Rb3jJQa3V66g6h/QTbAGZ1XddRicQpEYX8sbsK+
NphtRZ5mOb7rnrp2pXbskhGTvwn3YEa8hH8nZh2DFHn+GX1OzKVhtU1y0iEd8hPjl1BtJnRZZ/29
rPpNK1iZ2p0eJlqJLtytdlHh1D90GZOAJgHLpB+TGRPJWBqs+EuT/LF2/Wja6aaKYsY1V4dG1b5O
S5se4TH/TpaLaWA1YLtIbvPHWq0XNjcpe3EIR3JMP52C+qyvZweNRtpc/+/FzpbYEtMH0pearqC7
6QILjaa2ADQqS4fKvmtsCjaVZzUxSwCuEv8P7UsuSCn1GV+m23DbRK4fndLc4UsmErmEnMYKQDxZ
UEsxfxqO8TFu4sXYMbROnkeOb4G6bG7YCyCUYYmIeAtB2Q4XxzP0twqZx7GnTQq12jMYG5pV0KLr
hfh2Eqtz75OrLOsDhP/xhNT8xdG8K//+91S4z0O/jyVN3YjGZRqDqvB+A9n6Y3N9kF5tT0dn62mO
YZkZC0iRQXPqMBN3tk+/zuSRWqHo52PiGv2DDv7pAvP2sbYRQXti/BH1WMVmWyav4NNIHYq1cZSX
HpV8mG/zfZ+ap4RiLcggUx/9zakCgNUtcTdEI5Q+ZuUqLbhGBo4hBpJj1j9WCwKKuXXdgI+CqBCY
xKll0pTzdgCX6HFJOJW33yWLkZyRlrVXt+68E7AhBucE2SFXqrmanUNOCFWgCr44YQxINSopA9Y/
MJh9dZlbp7pqaZMGpAuHBKp2JHSD4+1zhgSgqbFnlrb11/J5YnTV/AhGuGC2ThQBi2wzfZbkJAEy
+ljYty+Ll0fUej9I0MKlLck/K+ej2/V9VNhqPSTe8N6rnS8orhn4tsgtVyfAim3VFESaga5GW89Q
wt7nElBVr/72GqtcZ+5AGBX5i0eDcFjxeDtFol2tRX/11vVvz1go7HLvcZE2X7CAaZXnpyTFnuPU
/M1tixgW5RF+1Yh7D+8xir8WO8CePQLs4Gx5aeAW1FO+Uw6B70Btmd0n7z+3nyCS9k53dJvhyKM1
C5tePy3LPoP8iwe/CYqqJBybjZPunBgw+4E7yduqgfeXvrx2Vv1AzPRV2EWgCfRjW4GlqI473XlP
FSQkO6sJGDA6vLzLnlz+k5FRExb9h8/6xyk2gJEG2DTH/pPZ8nkZ9TsyKoeseJrk8NbewJkdM3d6
d7PkaUY8edSTaTrGBLVJmCT22Z+0v77ajrQgvMsy/TXkhDal8m5L1buzGk8+goa1/faMlt93BOk2
+nRyzfJlWJiBYFQk0Mf/a7apxQzBVJjygaX09t+sHf9Tll5EooKm1BkpGAw+Nl8jN0lllwK/kGvO
u64+wuDxCjgE1YhlfdujcfMw67FlM+7Z95L147CRzNaYucVT32b3SctBL9cLF+XHUhGuye01DDhr
CYqgBWSiqwQYavWgdf2p9tufzfDCxG5iXcvYtCjJoyS726wcKktmINmvOioDG0hLUSUzRaj1WDz2
tuYErW/saqQs6NEz8JBeH+fR+N2h+KoPuIGXaMrKt6JI7wUM2W1zbAS57FCbmdPI0R8tDSOkt6VQ
NZqXsTKebTf50Cf3aNpAahsCyY825Lbe47PY6oa1uJtsXPjli1hLYDRd80FYd6FEZFPGVso8Jl77
ps/5Myq2S2dWmH2hch531FqboSexeuPcJhPnKHdiKHM90FvjvOU6NaAhf3cN0qeC9tD0ODby2X7R
WyduWMChg1JgDdMaqZF21MoEiXSOOtWclvmCTvDoSbHFc8r0zX5xe77iYSk7Do32Z7Vxy/iwuRQe
7IMmdQPa3XWsGEz7e+NmuPVpRqBwWJYBEEzCeQfuetrAh61Z96CX5FkZvRvzBwceSIWT5cz3Ro9N
uTNNSkgtqPq3dfjQJQINZnzAUbGkLWcmnyNhGOKYeYosTYd2GBrbd7oWn8NI7HzHFXtwHZpDcDFm
KJ3q0kHfDhiZc9x8KwO0lrZRaGbYvod+HkNCcpMjfLhz29hczOX6wIoM4v1gEDnXI8In+cQt5p9N
2CanBi5jZOo2DK+DkTbQVjIH19zgXIT8M4M2ymB9Ra3y4nLHRbprisHc/I8aPnBtmQdqn1MngA0P
JGuES2pMT50zZVHPN3rNjYWtBrBjuRGBntm0+QDdnrd2LonhgUpdFIjT6k0GncczpTHT7x42cixI
oTtWo5sGtGX9YRv9yDGoYyR/z5GnQYvMH1ajpJbMjTDT+zkEPu0Gs+f8tZuNO9w2dng1tkBdJvey
f15liqNB+GGnql96gn9CaVp1VcTKHywoTNGQAfAcZTOH4g1RkMVRTUYmTCKSyJiSplX6XoqRU7tn
dtMPCRA22wlFsX2zNKZMz+uHadgrv4aRPhEWcW32V6vqgCaOBKYuKAiO9sKhqwoeatpM06D5/os5
bYEuPT/Y2EvRNZyaEU4BoFq4S0N2xM5LK+fQpMs6vSJN+e0YVR0LLyyyLjmuVQPAz6vepxJClkjn
OXRShA9D687ROKcA5nTFZWGt1wUnVZW2NPv6sXQufdtQDXB0sJ4XgawgzLkuKQSv2SpYYbZgVAm1
CbtGNddlJVW4tpzQ6PbL0Naj1LUYjE88bHC2BdluysuF85Ya6B9V15D4l79qHRtehj2P3pAOQbv1
Uetmy9HqsjQonGI+dbB13Ro8dll0XFiu3/K8mTFXWS9Jm7D4qccm6GRahlBOKEZXzQ7IWXPRS6Hp
6FPAv7Y/p+Fibe4+ajhpDnxW5vgQT3EAWsQqX412/mxqtvJs16GcNKDjqqJ5Vi149bHYmijv0l/p
b2Kh1ue1sQBiYjL0F0t9u5kVjiTaHJn6LaEmt+bYuGzboCxMx04Km6+to6gt6b2RMlz8fMEx/nsV
PHc27OovfaUeesoKp9zjAHQQp4iOSTbhzXolzizXoNK1ib4cuinIcioWk936tfLzp7HWrOs284Hr
HKm6IoMFtZaNJQUK2jbTKxjYUTnKSzrIoyxmh1oPdcAyftF0D5GfqFfHza9Eu2J+1gr0iHYVDKUu
TwboI5kYxUnqmJHrrQuNXMOEPVQxl/hHhpMsbvqM/esmvlAiYMInw0fz/kJ4VsFWDV8+zZGo4Vt1
RjyRExKtLIlxmmfDOb3S+DvBAEeyVD08Ce5nVjzyJFv3Z3DhqpR6RfIOcx3T/UIXgm8k4aWsFHky
lv8+6MUldcz61Dt/ZqLGotrjqeU5v3jk0aTlyXJOuYqYO1n3yVx258jMvS+3JSDANlEqrmax0B/U
CNk79QzM5JiNSXbnMarCqIm/TAxHTeJkEobL7p4GPQIhz8KkfuYkkKR/iYVNG38wmii5RxO9Z/2z
OSNBtYbuvBEhd+I5CbkuZ1racy5uGKbXXOdCTUGGDYZ4GCYrHhwyC9sJ0e7MSZIpsjRlM3ETze2D
jzg+zErMI22XqpNTl9lhnlse2ECY6Wi5rM0CzLMnTuUAWk8f6mfSL8+qqfKoFjYdVr2qiMscJBBO
6c9WhCzVY0M3xnObDj4GPmvlhsQ+QMty9ogDNLe+ueaFOBl5u4b4ohHZ7D/O6Yr5sUq3Ea/Su2GD
SSlqqJjzEm668Y7YwTy6Rl4dWxrRBVuzzVHwMGzmG3PlLwxc4qQ1PJSVVmyn0l8HFt/Jn9JIoDSW
dsQ++3t0uj/YryJ3Kz4oUIdQZo8DUYehsrunOW/28U1OdJpG4wdiaTdW75PP6UWJJrmxhyNNlfun
t+r+1O/c031FRbbtgRSKd25lMgLW7KrwengOe3llR73M7gzfnELsMyMLJh/fnifLUJJ9Xlhlv0e6
psFcVt3Rwip8Tes4yzKA0klHIgbEv2kYHwduqqjZmLg7BYOcyjUi7mfgKC3jVU8w/qSa4GkaJjN3
YCFBIFmeGJiI/V1qo77UOsc5QXZQIgqe37AtNH4csZBeSSAUcONIEkd9U5SE2dQwWVFMc6wMJSO7
yhb+v2fl89UZhrNrZ/DxJMVu32cvTEeyWO6EAcDSqN1kEVmDvGJoaiEFLJFWtG5glyTpjID2tIoU
kmIYaBLz7hN69H9pN8DtqQidngeX2RB1cGqQo9W6KXM9d36fV/sPzuy94jBZ8Q/hZvb6mUu9PSp1
ylbDiJAs/dLdHciHpSVw8/xtMJnkOIZfscswj9UuXujX4kORfY78B8mCqOb7rSDyCTL3H5w0yM8R
FF1NhJxHSuI1kFv7Zc3GL6tO0KF6SRcnSspDZjNEnQmqy00uEj2BEtnlM+TY8ThV/rWysAAJNnQJ
LXvgp/N408aWFYxX9mioOAbEArGOGhRKeRMgHWSotxBBC80HN5UDrYGjkgGGlR5NjtMJS/Ft7C6k
X5G1N4xbYPnls1WkwIJK1reGsLUTxU1MGEWKqrnKsQquh8J1TD4iomBoOYkCNM1PB2RZ1KXjRRmP
o270b804dC9Qb/k8QSr2PG8Og+PkAQlc0Zh6cTHZ2WM1PLWsJlxtCcxtyENsxypUPdeHNRhkulV2
E7KMLA+Y3Q/m4OaRudoq6Lg4KsIJHzJ3fbS34uQ7lnb2tXx7tsYdVjzULjgY9Vx7Ltsa8mqDZuuu
RSu6h5HVeoJR5VZ1tn6X9MWfRAJ0HEwKb2AJSa+MiI4ZqziTlrNIPHjblCVmXsazplxiRWr9Wc91
4MItReYI2OceAi82qo7ZgDGw0y7mb7ayOGOJOHgs0YcieLSnaJj50XYFV9LwUudx0PvhUjTpz7bU
xWka7oTcWL3yixhzZAlrNM+eGHDP95WvghZ9GooN2Le66uaTvS0vqqcOE5tux40vqMOKToQZm5PU
4OQl+q1BXzncmxoD9zJDOGQkMnA827u26/gpRQMi353eVkOYL/qeHYzOqK+Vfz9z3B6zxXdOpBa8
b9Q8cyVUlG7iWSDBelkTZmC60zSBlW6EHTr1U5oaR02t8hn0PQbxvJqOuQYnUS5McTdTe2BDMl9I
hIudbiWrFsh2mJo7jL9aHtc2t3ZqAOxxnVJmmGXHgwt7B3PpOyPv+ctoLQ4Z0w1dp9OvY0JsTxuA
nauf/r1w2HQAOwgrWL6XmkteuEVFnLE2x6M+ZkerhWXU6+UtByCvkDHcC/IEnuoiTXi+VPqx07VY
9t5wndyZip65uKXzXbk2/7NdtS288uGydfgVLbPkyhXxnpoAeyx1KT288Yk/m5mDGJrzLOFIDoxd
9dK+lsiDkSuXd+O80MCYIIwawWIGEejLv5dxe9wMcuhbLfdgavtLlNTu71Lmp5ZTLvSrVTuiaiXN
YFedQCCJ5tV7kY5PgIAwunCqs702EO6l6c60bvbFuWViFXcFJSkxeA5PPazGc+O4TI1prquJAs0X
U8Uw3BP0GTuYpvU+5q1K7vKs9+76YK3d7JZ0/vda+kQxAqlxmw6rmyeIWuIpMdT5CZ7rFi8ZHA+1
xaOkfBrFtAS9rib64IYpV9bieskt9TCjzKqUmyK2BgOgLdPJp0Q5KuCecMjb4YQU87NZOMotQIKN
iaehWvDhcwBm52HJYdo7fvWxE622Zt6D1BwWqAt7Jqkx1u17E5lJJfl4aA5icr3A6Iwn09Zgbdq1
ONhN8wGIWz0VGvWcaP6bCD1+yH18F1lrFWwizC4wAQsepsE/+2MNA1Qg3YHCdya0OQJzn5/qqS0v
yd9icMaLg9AXYvwikTGmMraNpTlR3kdFbTUXN0MYmc7LJauq737wmRCO96mZYNisJ4HbWpRHuPEf
vmzFFZuGfu6SJj9om/mCjR8H/+bf842zjYNc5tvMiltP+aFvWDdheNUvM6XFT6sVbh/4uxMzsy2o
veRopSyTyrm+tV1i31U2o3R2ogOLA0bZgIKFuVOQ5pwvlgFSZ7PXUPWCC8FN85tJpN88kNrtSsKq
Kh6fosQtiwXhP3d7Glt42HQgrwQXTDxbY9NJQMDgGDPzKGnUR64jyJrc1ePJoX/UtFAUoLoPNEDB
TubGiwcvosQHnTMhX7IcgK/El9A5av8NJulBqtx+5bbzt1Vkbpbrct60bLhkq/On9AFE9inBEZvb
10c1NhSLgo1w6dlP67zi6jCTKfAlvn5NJ/9XEOtbQXQ3UoaTtaqYkGClBUlfB03KO3D34BAfIrRd
giyvZHOAL45vdn8bTOp7H+x5m4e6hu1uWpkpJxbblsX/rxVDGS7GbvJ16gGRkv6zVWZ+UgZRVH33
sA7Y45oC7RNoh9lH2mV1VD1Kc8EfJNTTuJLKmk23ZyzdQ+Ls3BQv49LddKj1quaBQ1YY3Vx5LBHl
sL2iZde0H9qb/gR26BODyeNE6gajX2LXDUgrel3+rBWcZYe5DSJumI0NtIlUsDzYh+ueKklmOsB/
/XRGzb/0Tv9Vy76803TnINgRQL9df9xUexpsNwvIuHzR3ZEWMWm+6T0P0knq0wSvEyimHUibfVfO
kvxK4OTvRNtc3O41zijHOLXDhjFSvxsgoxyEaFmaFAmcz8KAHoYMlR66N4MBNh1R9lX+bnYKJQGg
tV9Qzp/GaTfCDA+eg3nPM6H8LsWbpnkV+Izs3rTNjGwUBtnjKCB8dv4alhpjbJEMdEcl4SMy61Fc
l/NyN2wP0nXTM0heP+pBkAdqWtlfZqIG+yKfOJ6LcO1MqOWFoz/McqW5ENkRcft8Tcbpw98YnVde
CW7Z5Ik1Ok7cqiQAzuRca54xR0vwjJI6YpR/tXW+rd5pcKZz3+nv9nBZsvRxURWTR/b/HJQl4bSo
u7KbSpipt9IjgFrvxLUqpkufWJgF2foir0OpnqXTmXQdE3QiWbYaQLmsmSh1y0pe5/qKMMu/IP1a
rr1M12tfUTS7HmU4UYKxZSxvPCA/U41siMFWIEkY8SxdQK+RsiLuAch47nr994LdoO94d/JDbIxN
KvO7ZEt7KbI3UZjsy9Va7HcCPB03iTLGJPTVvKRV+VYiuGG0s9HKr/qrhfQHwlH+M9N8h7kBzZsP
6woh2UF9vbVyny0CftyWM8s6TIX2NtPmMSKq5+0LWbQT9Q5HwgKdCdi2ekP4oEW55j2l/abirgWw
v/gIOSTLmzuY3lOcjYgV25lScU4xr8y9dU18hp4ACS/lvEdi6okRm1v3BOXbjdg0fGbsbo+yNb4J
unhbqoXbqnB/IA1B6mkktkwWfqjj+EktnvXQnlv2wQzM8UfKFvERknuU7maoEWaDDqGur64jCMdV
bNRse5XXBe7c5Costx6bxw2Q0pCyUsdOx5ROie8lW9JIkyB2lrF6mAjXO9ismClZsod/P6+aco1b
IDm3FLPxpk83t5Dq6jDyZUzWegcwsfLq9g9oYDq6Ie9cD6Z2afeXoW4uuVNlp73yvbDImqhLL3A9
l6PGKJgHrsNYuQIM4jNBu1jKkvxX/RpwsrtIMw621r507rzuVykgSCaVkBklwH/WL/gvyQXFkEcT
DjC/DdNx+kL+ewBRs9CtW3FmNk9No6bYTMA4mJPmokUG4f//L5OkAC5Zj8TT9mlCCgmV5PDaJh+R
RUfmcDPabpyM4CVHEjoIax7tN3ObphiBVVW5+Z2XVs9ZmujHamPirSVA08ZPp5RYPG1GrfCFs7Mv
GcNb9nYvyOA6EQCEOCqno1j5/JiN+EvMpZsFCqjkxal2JQEKM10kHVbTInSX9MfoPPcEP8GEccHI
wFjmZzLi4Uh5KiycCsgh7F0GD9s9mZRvde2PJ0Nd+3/XjeYvAWt8cv96ZV+AOBxcUVmHBM/HsZoJ
p8EXZMA1cJ5daxGRZa+xs/2uce2rpXnl61+vCPYUaxnTPnC0LZlenYZ6PqZg7+/lag03i8wlvR0v
i5YkXIWozDqrrW+4GE3maETk1BXvs6kZzPndTZpW+jAYdbiYiXstE4WKa/ejNtp4sqwG9hwzTNaO
WRMWsmC7m+cZEbFWGqZu/pAWyr2NWckjYI9qoGlHRdUSX43BszQftpov0SrUi9Npr9qu3TOHAfCX
XmHw5nimrmIlIv3HhXPl2Hg57zzvnnGfkIVcWGvIlaXfyL24NrOQTwmOVhgrA3ut3PU5p1aSEm3U
1bOxb109EqYshiUiZSa66UBxrHqklU8Rj3fOCGBlfC/GYkXYMr8RM+4l8N0NfdYPM/bUfdbKsroY
XrJiYR5c0Pb447Gt/Soy7eVXbQjyVfPxbSQ7ndV/9cTGlUdnbZxd6euxIUiYyOzAlCzr+hXdEv+a
VFCqUdkyEJFbEtfY8QKsG7h4GHpdnJaBDkMk7WB5aAC7DoEF79ruVhxoE1/jMqZ/yx3JAaaM9CeN
TuPf/7cl4+XfP2GPMmLhmkyMO0gDHtXPxNofJNozqS/4N9AWojFgE07GGVRB5mEsnEOtrFBwZEG3
0d7qMnPjOZuYC0MPwUTmWacKc9ppSCo8fkxeT+O+D7FLO38F7st+Yh0QVyfZu/vAZZKcbHdADKJZ
Gs1ZQv9oMu20DBbF7kTcLxMzVysu87O/oT/0murLooY6eCxLKVZ5alqFE01u+TiqJInbzYsIFGgu
GdSQuuPZNM37Yp6tx0pIF8atdb0kWmeEvZH9MfuR88evtmCkjTxYE2N8sPYkw1ZENOkGQxTps0dZ
N4vKFgZeiJG0N2skXyiTssI5Gdq/I11eZs970l0d2RYuq8u/7zfJ9ahOtwjsl39szF0Dtv+e1RUE
4zjoWA2DM/XfP212zy2ErAaIP4PWeoELs9nnTOtQiTF96kbjwR8585qNL8ShIQkklw6WFdmdqXYO
fW4xmu07sp5SgBFS5O+Zzs2qcn6apYuTKclpmTMjHPLKjvsmWiz0D1U6/KwriARnULvHNmUQRwWQ
owM1OpMM8FL/cWz3LWuECT13nDkaFpouN8tOhOewQq9fqxyut2a222XRhw9No7StkLheFtUTkZL4
/RSMJQqDBjuIjWQ4Irhlons+//ueJqtsL3I62ah8w2qrf0gbSMDPUNmMj71067PDh2Fb+YKGZdpr
zexJ8XHp4chGKS1Lppct94ZZJLGUGpIdk47BI5Ss7eouZBSCwqAlp9Cq8ctL136nFeRX+0s+FQmL
Z988cmm0l39fP5VJzlZf6eCKcacuq4PhS2cUtf+V/r20eyKMJb1tZ8c8MLccSQ0r9v97jFkB8uYn
noSpXhlA5rzALGvSf4SQ3UU3BesV5Jg6w46LriiMkZF+iskMerHdz1zF5zV7W5tsuTGqdAN/gble
ZJq6L+ToxfgtziTkIf/ytNtSbGhJRyqn3J+6e2raleNiANwtmffIVV4S9cECrrwttW5crFzglnDb
e864qJjT+ToB7mNMVPxptDS2PUFskMC65CJQwrXbMemBFFDt2/xdGX1qlDYQYFv9HqRNNPmW+jeD
bNbY1tafhkHDdZ6BfJUES+qrPQU6ju7SLHKkz8hggKq74T7Kuc8KtNu1X997bsr+rCGNhe1adeX9
RRsOboBs1rOluf4d2gDYigmiMcFAoS4UcTI6Sc0b0PNoMez14OTVcie7ke2CVt6zJYcikY/kzPTV
8zaup43ZAhTw9ACfCInPlDbfpe3BRyIVvtG8lYB1kxF7GuoGzocWMzF1JeQfkDUvZXWVs3bne0Rv
2aXB6slLayahOOXzMhxXLcEsN6zBLFCTjEMduGpaTpa9/GnZ43cecfD6kBIgKyIwHWGuvO5Rs+XP
3Dx7iUKsWxvXZc7QKXvNcPMd8cB/8p1ryUVP2mgEhVNnoDEfsWmDyeqPTA8OLQfwOrNjTtOXzN5V
elvywPoWfgOn1+ThfeqJhald/7m0eM7qTn0ZhFHEiE1j0FL9oSvaDT0oACuXvCj7V58wvchwq0WF
tMBieg4CJu3RpFom6VrizUmK35Mm2WrwB7JcFV04qD88Crl0NRJcDCZXbA5JaOTn36Wyj9uqW4JC
z8nettwHO/vKjY6nFsKtwBfowg3vLXMYMqFkYBSNlWmc6r+l3keLIo+08T7HXPwRmn7eqfewl2lT
kzzBBYNgF7h7Tnr0ge0h0HyW1Qe1j5KFc1+sknySrl/iMxofOF5r+W2tcx1YbYuGtUEsQDPCo9T4
H1/n1eQos2XRX0QEkNhXSchL5e0LUdXVjfcmE379LPTNTE/cuHceWtFSeQRknnP2Xvsni1AozOYP
y+bc1UAF0EsmnYmMak6DFoX/rNXwC/sU+bmubcfUpi8Y34XK+g02lC24ZB6Fq/sLgdCGeTqcPttL
mESk7xH5Xanx2sgGIxoL07qsGLC77JRR2S25VTH5TuQe0ck3no18OJEOuBGj/WILSZqqzaYIBVzY
6A9ZqB1EOCUbFstw4wlcbaL9VYTasZiRUnpqA7M02ZCrHJG3qdlbj1qTbd3jqJ8j/ehY4rt39Tev
aL6ioX+uEbLWBkl3bvcahpxS/GAaHM5vJ6QQSyVyh44Q6WpogsW8N7f9hXh7qH4KlbqGGqPWm00t
fzHTK4IOXde6b5rfHrvnnakBGgFoVFRl8uQvsW3QefWD5jfPiRk7W41lnFAjJEluwfVSeTrbl2Fx
/9LdkDkqxAnlReymTzGjmiC7+DMhV3WfHSNgB5sWov82Uc1TlO0MpnJBkRjaWgq06naXdWvC07Od
kuW2SbJnac8PJlfl2q1gqjAwTglwiASu8PjZgDMOmXty6WuULEl99IcIATOo1eOU8SUq0fx1O31X
JdDWYvhg2h8HBqsCCX5c6vkrw9sjUsUMSgiKfi0JyMQmUMdlKjsfTBMOW9YCqqMvZC/0L3BBrB8T
zbGpLQNhDDYAGbIYXRKpj2OYXay5DretxbpgETJ/NDpjSyMEDoYky8THNYYpZnG5JQP5IrJiLGEB
fp53iV390S3A354kv6gwBPnWdJKcWSENogmLQINmrju82yYtdQLCW9RJPXgtffpCjQqAQdvbg/aO
X29tedY5Zwmoa/u9D+0eUAH5qBk3n4Z7FBrMQC4Yx0b6QZjbCL0LHwWM0BjZs0FjxvCYGjnrSUES
xnKCA31rL6HK9o43nJqe8E3sLKvZ5KFM4N01UhcbgEUNoC/Qik4oxSGFbb2tSnXAkD2dZ8qkTZsv
onKnVzRGPBcCI6VxlFGCJEbRnMgTu3YtApTSbgKuYXfXi+YN4UB1qNLTbNv3+ZwJFEm8/WRSFeD6
FRhBrVkUz07zywqdLYMP7jiReZINYEKC/TbK9XE+iLPLDnFrLZEhnd/uUfsd2UgxkwlR3xf+Vwye
GaMEqay0/JDDAswvHIbhiEkYSIKK7bVtKkjITSLgKQzguBHZuRZvfQOkfpub71PaBR2VNyAOwvYu
JAQu+Yr5p06quC8ZahfTa5sq2qHxfYhq3gx16iNuIa2sprUdcbR06aKu2xnK3cuRTqUin2+anaPV
Dnt85aFdvMhRkS1Dl2d7VR4deBoNpFFanEzAClMTbs8g0mpTlhZouz70Ttnn2PVoper6aBS0bfQC
F3JoDhcEWOMuM+PvipbD1tj1ZpttdIQg66liOu90j1nrv5NxdcLGV28jlanAt+9oZG0yDupaMEcG
FRjXayuP3gmAzT8IHkXRZJOvwnu4rYypPufjhJ+3nF/GXPonA6EXQS420orw0Uy9ExatELU7UZC0
ew5ygQyNnl2xvOWbdp49AjEzsYHMRHszY6nEZElTiA782tFxJ3UO+SStBsgjMybC7lC5IXPf58BM
gGvSbyh1vWVHu4Q/x26HlCVyOCzK2kYOQbgxbZ8VwJHFHMHEJcWUMddt8cR1hv7sKA3jo5VutI5j
52HQhAULt+Z3yJBQ5WX2oXuCbzQGtsrnIJuQozs1QgIZOyDb6ZJL0uE3sqesr3hGPlO1Qa546kZC
QTn5UNFp5W6OaV+i+wZxM42rMKxQi80hmopFwVMWdKONh5K3kCqmOeR9N+7N0fyKOa4I8REdIfvb
DmjT99L40SFnwNrBt1YnZASo5T7hAvGLASHEBASUWEFpVS5g3OSoD2oIZhRp4EMZL/g0VgN+lwts
RmTDhr7EJCxjB5qMd7Y38CvVmPVkn8hrM1XDil7BGMz+Lzxg88HIml1M+hR9ZP9s96SJCxSTe+qw
zRg6tEZH59xhfQ4MrThl5FwrklDnEmUjyOECSsMlzE4y5lDhO8C5PkBbMYvxgoZ/n1b2Yh1wzRX6
9nKnrKZiTK3PT04EgwxX0IdhyByEosn1j6rvBA6L3X00L3eT5Cn1avs6NRlFZp/HH2MFDTZM7fyY
S272c9HUh/FkpDNHenSyk15G9TGeMW8Qbea/C4bCKLQkmyRds7Z1KsJnJ7aDKZfTOzlDsDGxKPke
liEnrT6Q9JFjNDn3PrEs9wPRrjTpH9qyVh/KM+XGR+12nId4RI49M2hPf/kUbh8MgvJD44NyDdll
ennsnWz+arZgTs1ARZV3+FvkKZu7b0SNj2FliHdSGx5ntYTHil5S+fEjGPNvLHsskSTKctcgRLhM
FWdky+ByBXwjv0SFR60XcYdIG1iGpVTuOyG8c+wUH+1yKCgizRBh4OwZ5Qfkhlw3fqNzEnexdQhd
2+QNll9jLU9pEtY7SttoV5L/sU21/mFGBriRQ9I/h3V7SM1ihwyaTXWO/CNK+zdAxNXejwG6quXn
+bNmkAusrJMkiHgzGw5zMAR2t7/OKhP7oGuY5q25mu6kQ08MEISywoPbdMaFbGTzcvsfIqDHwkiY
JoRx0HkdqqHYHa+D9pggBP+E4pJsctkcS2vI9xkLRBAhRV+5YClXMcQyDDfZV8fQadN2aIFKyWSF
niYFc2vRPdZ+KiUTUAbH22k1cv892y3nQ1SzO6wkO02NW3bMlUXMxXEeoVmUDhIlrBlYewYdFYYF
LqDm7RxmCI5hSIdThVscauwXRv3ZtzEmotW/GwEuNWjCid6ELKHrkR8QvYBcXObdjom/DrIzzfRf
dROS9EqgIrY5LIT0iYmd3mekawckpDoBLAdAbNbwB4nWeBAaUygiv8ogA969rqqWHKT0jl000Ke4
SM6sAXtfdk9EWF2bOE1I98VnY/baxAbbnHYht1cVwQyQHAcQ2xNh7EteaVWZF7wqjO4IVDwO/qvG
N9ByEe200Ix28XBNzKFEmDFOJ5eIrVJVdzjuT6wGWyN97p2hA1LXnUCIIYGzCgKZRwvH26ihd5dx
fdXU2UGQTjJT+6Q8pF9Wei1HxwtoTzT3YhEiA8xZdzo/xUyy7gCLOjkSl8h+fxqGT1qMNNMkhvqm
sk6e7MRp6lziJ836YjQ2rR+S2B6iwXkuTc07Uif+QUUQX3Wsyes27r2tW3icjzonl3YdlnALN3S0
E17lczolV6njQ6wGfD+sUqzKnT6fqGfZeJt5u2dkRiHfFX/CvPrqfbbfiBRjADEcxUX5TZ7oDGMx
I5hZLANS3CqXztC7RyLa37ucUmBgzHUi32OPgXhBsJdTYCwHJ86y8mkwALLopf+JJlqtSfMtLxmy
snvffaBqZmvfSucj7iQxmERnUliLl35igXdQek639141LfMHAzqF3X5GCLAwGpXsIUUMx2Em0Jo8
ljtnDHpWW9ds0zPtqZGVAyPcTIifXkePRnnwZGHTeGCKa7UZ1AoR7nPMFUsntvQi800TKTNqGVaB
ZPP7pi05YiR7mGKwX4wuQkm5bPTruApyb7AucZgvnBr7yPknn1PzpTE02tiKy1oImisMoBUbGD1y
NvXkYSlwaqgY81Liu2x1tPo76Yyj3bvWTpU6lkCZHxMx4lBOvm+32szgy3NjXhqXxQH5+DV11HQw
E7bBtgR92GfhJ3Go6QYvF+G3nREFJe+P3+vUrjVtA6tvdi2jokOG1BDdH/PpPhLtrmAeziqdkUwm
qHAGEEu9F+lPFix3ZlYvTk6Lht2RuTE9Cop0OQd475b2hwZoV9uKjBT0qUrpCgFWpwtMdqiGEbts
WccHS3/TrJAVokSVUzlIRo1Sm9et6b85lnqz82GnOcMru5vsXM/9ceqjR8tR37HlotFgeVUt2/Ve
JWxTi5iikH3neuatSif30TZ505kujcy8yXASkbNHFJkwAm3bQ9xnqNxNE2Ox/WRi/VQuM9tWL06h
Xfls6BkOZVH5ofn1g6HYNMnlGPu5n14bInAf06x5iUPedEvjXmwmsbd2YM6QjPucwFIK9MXOh/0M
O0V/JwyGRBbqVobhh9bATdks+gUv/PYyRtS5Z3ofrpiPbaeLZ7/yvdM4sqkbmgmYGwu20pB6Na31
Hi2xVtICeZGPkqW0g0ib+AnszhwwuZbSvWv0orkrfUsEBalE+yzRh510U1hWs/Ea9w7RFlwGuoKN
5bclM3uD1LF03dkhMuGeWxm3f5qMufGUJnP1SB/n15ha7p4lCRLUKJoP6IhEASCcApSDMyslBx1R
idpOsqKyIV7LJKCV7IG1HBs4oq6TneeUUXoy/XQ5b9Kk4YJOWoihYf2gtewbmEh+u0BO80Z7m0f7
qYlstqRFcY2qJNp1+C0/0EcDJcBl1Y9YHMfSegaQaK1vnzlxM9LHIBxoSNw2VqgRaMXVJKZLrArv
rXy1x6F6Rem5TdX80bYc3CqDNmCLL2tZCUciyfBjd1zf9Ak4g48hYlsGEAL+jPD21pgYJ27dGiKS
te3p+vtkllSeU6YHFU5ttjih8a7+Webb9qmILYuajFshqVM0I/prjK3kw0q6e9RC5VM2kv7dO3O0
DpuRXyjidjQwJyOiM0MhOIR3t89PjNhkxFo5+7ZzL+VUPenRSPyvTUigKDRwZeShsKfR8cDs65kt
i2dp5scADBabteZgJSMwm1YAqt7HKJqfSktVH3rGbbGNDE4OU6s+4CMiG6DzGKNm2pZ1xoKoBvPg
zjlnRlwhKx9Z1nXQL4mIf/TBUfdJ6tQPrFHvQz2F7xotxmAyXIQfWaS915G1nejmgo0K2505WXcF
1RgapXrYWkDmaTDr6j0bJtyorUsPa+4F9fmgXfSI1q0/fcKhCKkMbSp5tqWCv+yjID0qZgT3YqHo
OWtTXq/1PE4+srb6inwAt6XyzvTzhidyNe9vV9SoGwy2VDJzsVf5e0Z69nKhjVGt7yyopvj5sfxl
7LD7EGCsaP0PN4kcWvZ+dyVKmX7rEDofjhVna2iv/SXrxvDRaJJ7dBRp1qYrhDgTFf9ACmHJ78fl
M9AgUfFbDjKSKbb9IVX3k7fgFPRIf0giY2YUnQ4PrYYqmS62j5rkvdIbZlwafEsT499Tks5Pdahf
qx2VZfXoqXza1zmb3Y68kZ5h847TRW4o87ZtSQ+klLBEi4zNP0Iq/71/y2qnfYnGZscBRzjhEG9G
A2PYMiBjEU7IKJ1RtV7H+RGtdfQgY+aZTQT+x8x1jk7FxKFlAJMKpoB+E1NxDNybsXqPLfpg2lKv
TTYEHlNwfEEj73CK5GxyJuBoS7R8ajMluT3IjpHVv3vt9tG/H7h93t/X/j79j6/dPhD/7w+6Pf13
r/39Vv/xp92+7P//vH/3nf/ja7dv9fen/f32//9rf3+D21fcPvlfXsMpROuwJ68KA6/TI56buC2n
hEkaNDSI/wQGPZfxZo5KeabXNLIq4OXXe58ksdqKMJEs/yVFavnvLOUZ8xRWm7jYq+VL/s/n/J//
3j4U1Zg33dA0CH7i62rD9blp7xQD7ZMusBxPBSTDavDZ/WoC1aQZvwyGSQNm6X4wggPAXUaYpsep
PN9ew1Rfnm9PvbmODj28jY7mI3pGPZrO3kBlr6QeBrRE1Vk59Z9SIscQogu30pe/YMROG64PRTq9
W53oLa+A8dDaj8zfiVwo8+FMZ8agtRpruQRAYl0nGb7B0MJS5sznGm0+SVVcoNoBwtyM+4lyLZps
ls30vRudXx3CVvonbXqZp8zcD37y6EMHXROsXrE0x1+h+G5qIHo2SYwr047N1TSfesAGm87QMhZn
J1CDavFkDIiyq8Dq0ICUyw/n/XLwCi3CAooudiIOVCt/g0kx36Ck7DZ5F23m0JjRCrGuMxMkaMTP
PuyEno/w8VHZHbZI0CGi0fphta4g0wWgXCzwWsPJqJUK8jB82dcFcpsQYA89pGYn5/5iJXRjDZX8
dJUF4jCIiubXoLA/0E+yjk3foEyyI4g06cWH1otiPFz0pJQU7lDs+1R/53aon71Gx5Yfa+z75p8p
Haktkq7ZZG3Nhjs8DqIGvhUBBM9EkFrK37OMnl1rsDcuc4qMArFhVEorkmgs1PVDLdDecBh13iNn
wLrJdJIG+0hKmlc2QMlGiR8EBF/SO/eusE5o0tqgzPoUQR26wrGOkP3QwVOMvpmkgugZteapgloE
dowOrZ04F3aAI6pVdzdKjAu6G+9i3WfjHLnPc+5RXgi0QQxL6exSCC49CBQ+TfsHl/E1V1O0jx2x
N3T1CMgETMOAhCrO46tyDRiIHkFWzZRQvyYUu8tZ2/fkQCQ6iqEqLJAJA2vY2uXwxcmFNBs+Mvje
6aj3sIjbJIVo5FGYlZVzsGebtlymHLTMyDrDtBVbUgYADvEbXkx27VQ7HGA7QbUgOqPdYJPamog6
Du240VDt43zFJmzBD6dZaUcw2kZyrZEgejTbqBTwE/LZT3RPUNsw6eGDKmGSkEGBi778UAPBIV36
BW7u01DQP9VChDc695gsV7DHoHRNfBNOXI8s87Q86X7kb9KCPnMU86ff/v64BR33z/O8XzS9koYe
hJbOwbQE3BDzGcfccrugNUm9hSbxpA3lyrTc302DlFzHTt8pT64hxHDFzbyVVBP2RjX03PoGCzeL
qnWcWpAQo7/PauMHt6CzGc04OXBCHLqank9IrdwKOnPC6rVgHtSdqvxD6NhYYDqEgX6ud9z6yv5M
KbMTXBkOg56NE1vi3JY5F5JVKhqqescAbTnoyJ2JGuUtqeLyj+fI/ox1BEAyRIGtpJWClCoPCmt+
jaomCVq9Otl6iUYha8SG8mGTe/CJ2JrX3CWX6Z37RrvvqcJ8TmuR90Nb5vhi1DeGNepMWDNW7pkx
IassU/ReduATI+j3AqRDm+AUQof3ibi22lu6dqYbYtZdy1q96CWVemzi0NngDTjR2wwsrxhQxqXq
LApHQnpIN2PtP8kZPWE4M3hx4HHfbvG32/5kOGKj2UlGBdWC2xnAlZ0MbjgRhcwmjeAr+maWwlcl
d9uaPcoa3KbDwLkgEDqCLxfInJsjOSgIMVqYLqEWAS0swse+ZgLOnpGI4no6gTtuiBTv3iV825zd
duCIb3si0pZGUr+SUPnBfjBLj630dZow1yVxsjMdLuzZmwYg8n5QQqlZYUww8Lb3b1NtwNesspVQ
i6gISDEUK9FylwXR8lYXQ7f0t7KDNfSn27J4e8hKsaiZyDdcVkrXmUfQASyNfz/jnw/U06/KSL6s
iivZZPp4DieMuJoLIuj2tKfgPt/+l3vSP1eqdnaowl98qydR3bLCNbm7dzK0P/RGAiVWe9MloSdJ
RzxZFYfOAyaxG1q8elzs9oumT9+tBFs1udqvOPaCIrXuwiZ7ijTwQMQ+v+EtWHmNr3MOJU/owHx+
Ee5mKTMJQnwMAhu8vZ1zOre29eCp+HXuYiZFwu/Ow/Iw6RjJNR0lquIbkZO76Stng7FPsk/Vn8u4
Sdc4HOfAMqWDYq18joT25hb9Dx2pl9qQAXPh6OiTk3HysvU8jH+WIdbODqs3z0YJ5zrudpbTd7FQ
QNpWOAHoe9baaIWqhs1FRst2KhWNiYJlLBH3NhRlrTDNo7ksOLU1UpqS/NBWSbslxXmbG+i0fTpT
YUSIGCFwK38hcmN8R06OUbejxbYd0bFnSfnMjBpDu1Z3gdWH9bmvFPCnsNvoZu6cCQN0zgWSzNVo
F2kwm0OKnrcges7/lKVRbhhFa5R4gtwGWq0OxfHaMKLx3AxQ7JyQNy7MGWaSHUeKwZyBBq8h1+fi
2Kj+MsKhY/w00nRj/ndmJ48kJBkbzszLVLa/m8U9evsug6QnUvvPtycWYrD1yI5qz7SUFBKWHxcu
6/KvzoA6OJZLB2sx/sbdOZlEe15c8udR2eJoO9BcluNsTulEW1/HU5XUazfHvqY7IRCFrD40dE/n
OKqDwtAg+/2asY+fRl+vzy2SFuZWxkZLaFzVy3UlDevZ6CCUWH5yyl20mxQNU8GQrUUndk6XH12Y
3AFGaT43s9pMlR2h7GGHQSYF736aNgHooXnlT+oxnSMrMEUFW49ffmng9lVyvj25PQxd1m8mTcMS
ig1uX7TJw5h3S/Sv767TDlnI7e48Mg1pdFB0ppuxWmtvMXd2TO97fstx1S3HFfvYcreKpqPGu31b
vCapFWehVWChMxccMT6ZwG/r58SbzR0ayOYQueEeqLiG596fNzSigtyc4mOTioEQbx7Msjkt5Pp9
w3wJb1TLAsTmBfvMT9uu8wLxHf0vZB8TLDI/tb7iwd/rdlHT3urrDTpVSbWPAjN6GmcWXr9CqaBm
/6DQ5J+Vgg1jIEVgJK82GcjX4xCfMzkxlZuo3ijQ8LuiQLPszzjJt7am/yarb4cOgXrW5u7H1lne
M40/d2N/MRX7FMgum3qBMOUELWKjYLyGSyGq7ixHq3dx0v/EbEdExWzP86L1P/t/fyI6N8thmehh
8ViYioaZzR+SLlVlo+/qWXst+IGQyP/nwYflcDbZe+5K7jwiGSFCpCgbydRko9APFenSuXMoXAs3
fX2pSX+esoFOMR5fTAQAZ1LtpVMam7awOarOtoJilo9tQUygW3vnuLfuJ53LUkvzTdPtsn5Ij4hl
mdw5dwVG6D0rs34elk3VWLymSFTXOYQTigYW/NvZnbge2xSM0XsEtQSQojBP859ax1MM4cOzQ4th
n/VlSxsofwRfyB+6A3mxmwhl7RqhAxtyOzwwpzBAGvo/t2/qLHeV2/9uK/vf125PTZNSInOdfz5X
LdfY7TP+fsG/fH29nJ7V1ozTTekb+XspnWrXxNW01fTEeG8ItxRwRh+8MW8e5tp5vb1s9Za+rS3Q
ELenk5c/4EasEFhlNXHT2c/tZbz2gDnYy+3Ad7R7z+fo9csElHAFeUXXjlFYYEi0CyGvtw/8/Wjv
nVTUWZfbp8K4oOZhk0dssRF//v0sp0uzY22512SqzOuE93PdawtIeXlqqB77leeMmzINjWtTtOXV
8P55An7EvN5evj0sTOsU1eQq9knvVmiU6NGgDS7F1Rym/34YGJzvnRiNDTbPuR376+0Tbg90ZsS1
Aya5aVIwImWPNSe2PCgHo+tc8Ti8tN74nkZk6flfpIUis8zKk1ajObOJAPF1HCB6a10Km2oHB+nr
3xr+1nxAz8eWtgex6VC6rZoepXOZYNBIQB+avdudMOkzoy0A1PXLt8d80x4HA13sP/8TA0LIOWOg
vHzUZR4E/Wdb5o+RjURSa2t/43W6Ot4eJIvYWjhAM/3G94+LEoE6Wd/1WJqYibO7IlV6FZXJGREl
iDkRd3SHbo+Zib62j93mWCd9kAH027fLs9tLHhljw4BSW+sdexOLT7H4IUx3rI+wwyhk/fbBl+YL
G2hiDBDgFk2BE2353+2hFV12VBLk53yoB1rCZU0OxbCIUL1C+pit6FGiNmH5iEzlHoExzQByx9ex
s39TNcYYjMvfyqBonWU8sj+1hmNGGzxITPP99hLtKQ8HOW9OgYpil0dmdVRD4W6AD8FdWZ6Si0aV
LAqQP7h4BCHtNJ9Clej7qFc7e+qx2SIM7oa63cT09xDbAVFo2GuwqICVih2eszWvjtwc8NvzRrRV
sRLZaG/+YxNnbpz3gol5oBYdtzk0AOJv50hU2Rdba5kigVsJSOFcLioy2/qBwBnjDxUgIic3pj4Y
p5yfuzjwRFnWx8Rzv01TqKAoG6bqy/H45wg4L3UP+DQSc75l+PUy1lCObg+uFqodhB8cjvjPihSh
KL7Kl9sbcHuYMlTPWaG/hnZ8sOEAI0MmzSOKG068fTfbF0fl6R5Ja1bxdHjI2QQiEhVvkRpfQaF2
29vRZMNfHW8HG5qnIgcM7D9EvjBINHs3+eI99DCBqgxLCKewLXZVF3JrH3D0L43Bv50xePMNGBDj
LXT8P3lFV9Hy0WS3QCiOHvsOJejOqCj8MbLi+fajmUBbh0zb/fN7LI0/CO/dvDb8cdgXyLD+pVfW
LfE/dM8BRxlVfNJ/elPNi5ieaKDWFltH085zlQzbFH5nYRmHbDHosB0FrhUnb0ziq+PtpX75H6jg
mmgJkWNDCTP7A2IK2sEsLePtzF3hdi8YcLfgv1v+UD8F/MEARxy4ZIFq6NHahzZKZcdgJPEgTcqo
ttahMsrrhK/+Kowe5/RcuIHZJkjvGvsCECVBKoVfVPvpBf33RKBctVMT6X9a7wXE5D/Unnh8+rPb
OtF7qvcvYey7X5jxf2djn9EiYSOOkZOVw5xAdM1wAtOeGkpDEzSp6VpWwVJYlSTOnfUmNa+ZYoM/
LSUF1xWJ0kDLjDD974exn75zJuGQkqCgys4DJzZF0Ac0+yuawmfPhjESTio+xTqH3MrDD0n/YpXo
fUhX76PzB+eAnnEXp4SikYgKd2zsJSUut9djxE5m1YVUAoyF0U5rGGuGPzROGMmES6PiGfetw/U9
A+qYADszj1xxl1wBtFlLNtZ7w8TdT0/6qxowAbsE+a06Bd5jhqIZFj0WkGpqsPe0LW0qnFp5Muwi
+O+HKWzva96C7YBjZu3qgHb8aEayPftHMzOB4yXaybf9Eq8AgCWSN7ErZz3YD2h37C+PLVCLA5U/
X7ssGItPN6z5JmF+Sbvc2FkIY6+t620cWzOvceYOV+4ZW2kZoD/HARgc4oinGiQfHY2a2CO0VUwf
ZmyfKMi9P3mBVmYsfnXRCKUnFdSjNctXMSb87oC2ka5mtABtnRHWZzEi0GRLq0qGslY9HoU2otII
fyxG4gGSIAdjSXfSROft0GLGR5W9ywI9ZhjrcPl68kQQS39FntoxEX3odchAbJ7e0BCq3WSB/igV
yZt5dAFnnTI9Hu507xuLlsjx+xfagnmhc7ZJoJmTvaoHA76+jUGTqmG0tJPJJ/UMQm7RlAFXCy43
8Hh1BxklFpKEr/Z9NJbhyFwZ2A5N5paYWvKZWcPghpK1dCs7rixl1Hetre+o6+40T6wRfCzNEcXp
OcV/pNVu6rH5BJjHHZF5p5zjraX3ForVOjp7C3fJwWhsuvGBtLZjHZU+sqC0JYlOQwHf0t1I0hNd
R+6l8fCI6zJh9A9AvcRNbA3iiL9p2uZg1QqNgs2ypzvgzQlQJnGuO4WsqfBf3daQJ813DvnQQR8Z
YX40PrJyx7bSQGJpqRUuwMYVzwiD3mlpP2SNY+wid27IFYflF1k2pEQa6403LnIXLgoNCKMVxiN2
luo4adYrSwBi85wG6qxBACnYUdAgYPMw3Auz0AIHSXVoFP6pHsvjSCDySmbeqe3ip4HuKnUzEr8o
005Zxu2B8mO6jO4AOUbD6eEOKS0xMBHbIfH3ndk+9D16NK3HrCONQ4yOAbZudCzbhcCVT8Ne9+MT
k6HumGWwmTTrmuugiztEH19V5H8JYZX3dQsZKO2QTxXDye+ESVqqE11c5BMbAzkqXkr3LqyxV3hN
/7uFD7Mq3dCDAofyfizyeGt0yedIHi/6X5u4xiyu931NB1RFtHqIn5iz2qWBadKsXn6N5LzEgCYp
6wfUnCKAnQDcro5eGqgQiBpNACYRepAq0zaFICjKSUDYcpnX1K0COJdaItmgHu0AlRdkijY1kN7Q
WBkOit8SNd0hQ7nCH7E1KFD5i5s9ZdS1YEy5S/3SO04j/tnCzRGRVg7ZJ/EqJPSWWjPe25XxORnc
IuH0Rhu901+6bjT2XpFRSc5wvqhwtzCkbI/FvRzZZpLGQtFX0byBbeMUCbGCXlmvvdHei855lIP8
tjMHGqUJqK2gszHV6T4a4WNnqNnQyZbdLi+vzWDJlZ85pEDd9Rx2p9QeXADPXLRIhRB40IpR+bZj
5DFKGmnjsOXDe4uyGkX1rOPf87pdmsZHz8LM5slvrwJFwXzBX2zBx4Ye66rHPYE6N8NXWDRkUzUX
ba5MUC1DHni+fCugvRtwelALGZBoTdK/G0fetVyKd6xSmbB8RhD8dl2ZlWvBKGGbKdwdXqJ92Loz
7Sdj/sN7gXuvxa5vMMxe8T254S088AY1XhC3qbElZu/oFu3OZ352oPHHqN4Y4MAM+J0Tf2HZyL1m
0EMzcC/tiFnfOHivkW0Do43VEckUqgB3ZgAFu6xm8+Rqgth7mTMQtbMC9pD7kCf14+R4r2i4WxLS
F3h7xdgrhXCNTHxOx5Vq0E1jU3zFgHDp06Xyv5cNRRTN31c/Kr+Q4GQbbSFh0honvow0S5V8O+1C
+aJRjOrt0+rreKvhLubYQu+VguPSJw0Uw8bfARlvLoVe7EddbMvBRqhHYhiGlwUjJfSLGONnTb9r
HcyvIoP9PEVAB2b03tzZAPhRV/AOEseAnh58bd/VEJhRzIKTZuhFvrB1H4L7zaRfXsdCbmnHK+70
s74ezNcIMwqr9/ATo7emnaGYheMLbOZfiQTj6s79i0Zu39WSzYWy9F0LGR85QuCmNcwTUCjEaxEU
Xl/r7zD5Y/qmKw0olI1cIQDuxNG0trThRe8h74bAUXLN+qGLdS99E/lICSFhqNdhbg2nEuT+W48m
L8r9y9TN8k0aznPfvMUo0tYjvl+satXHiNaJMXa+j0yoeqGF9Bh1ZgmeBHE1AxgslaVzqZVMt17Z
HgwhLnRDFPZdlLdTpV1MTx6rwvnRZweTEWg/lCnjfhjHuwbth+z+zGZvBEafbScQE0Sv+SupKDlq
RzsDJfuFMLI8qGQ4Ard8tZzmza3UXXOYpP1cRB6XRZ5YGN1N9FIFdp5k+O24UXGMPO8PrdBo6N5Z
wpEAuejDi1ijyDQepEzvXU7q1X9xdl7LkiNXlv0VWj0P2AAccqzJh9A6rlYvsCuhtcbXz0KS05MZ
zIg7ltZtZayqLCAg3OF+zt5rV3L9GgBSnGRBM6uN8Mg2gGTIqkIjK+f5ApTnMS9kSMnwNhB2SzSr
0OVnjYq/TCIFsN9o1EQ1UXYTreiiOWbk0PCu4lxcORHiNawuNeQGjO/KNuT++7IXznFT3SKIw43R
8DqKWyVXlL1ZWNAjTb9fVS490Azkc92rT40mk4uMqa1hswMYs1k6mXH02+wVI9+dwxtIOabbdIH0
ldvbsVK37UKxhK46b8IHs2d/izlzp5mbLrFXefdVtOFRsMWdmFX3Vkrp0kCf0NsSqQAauCOy0dQs
gxRWxQSa0VCz4Q0iMwadXSeffswIrY1RNvFGqamO6quQ9qzWVh92YaYzyrPkAaEfrOwcIrjezI0y
K69//EWurnJNCeYBAdCeGmirIhFr36MK1eN1XnWVZ98YsrhBQ0+op+yos4bNIbXgA3p5fYc8eUlw
QYDzS94OTjHsiir8DKoBkRQdj9LiDWDihAlqBG99wldNFnqxNRJ2OZhwCd5IdaBHFh22Iqe+qrb1
XGDDg1NIvSzNH3jhggeB/9u3AEoH1MIGhMvTTnewnAKZ8+g/TDoT5ZuhSU8J2kPoOHKAKpLPS6Hq
KmhyOZsL7LZTxZFnVWt3c7OKHuk6tnPD9B49gHmN9mwIvwWEaipHYVY68MSSAJGizJY8PQoDBvxN
hKtoZAWAxGJmms2K/rxzXxBaWhsw+ZzW/GA+S+eqAv4E6hoSMwBkiy7ooSVkxtR3u9vCo0OaVpoz
azoRXuWla61N/M5yS2YGdu2Va9sB/B+bpVECukdkVPdIfAL2r+AcITENy66u7uj1grsa1zvQseS5
ByyAKAG3CJaZQRZfXGkUcYcZGaYJZRZyTMKK6x8lkpZUe1tDva9tXdnYrhDAzoq95uFcaBu/mUN/
3tVtf2U7uJpZalpTGfJIQtt70QxAFwbsh7kxEAJQU8INg/AWwlZQ2DeOuu5LASfGwUFY2qY+y3OU
6XTDG+LhZiwVZpXLkAL4KCnRWnLHL54Cc54Qk2Ueu5+x3PVTyzJrKN5IMhXBNFaOuMrEe5M0vOVm
Sf3WZ0UK0TBcQfcjQOI4kE/SVjILlzz4iDCobSwjezUwUyM85BUyd7RA6TXW6buZq3jizRJAtGbH
KDxNJGIgjqsWW5mlfOqCNotSE7ORURCYhJltrkn/YZsSN1d5/VqUEAEti4U0cEr4Z0+1rgzzf41J
UMgIN2ze6Y2bJkejQkQRxzjgnhtNXycp/ueOr8mEVst1rIUbCBGPqM81uoOsU4pW43rBSbpSfmOE
FkC0iLqzm67H9F1mNQFy3kG7yO6qMBNwJCAdEZxBMYaytsIgM5eoWCc5DWK12HVOGR4b9v5aFs+s
mqVdxuLACDTmKpmBk0TlDnhWxqOvvwTYJBjBz4FHHHvZW7S5k2ImdS6axEJ2l40cPFgAJ+dudF1H
xgcxVyEPkf1XToc6o04ExQOT6NCo6wK0d03UAUo/31mAe/zMNfu2rod24Tghi4oFZnuaUQgOZqhZ
dhUhcmxejWmFrGVhlmh2C2L/0DzAre6KddzUhKPR6wLCyAUP7iNV/9Hv7j5jKwhoe5X3vdztYp1U
dyursZRGOQunfkPx4sZLYJT5gznXapr3YfOu5f6donSPwi2JVvCmrdZ+BSKR5s6DzGapxrmd1Ph+
LA0muN8vlOgNJtrGobo7H1imQfBAp++T0smvp6nZ2vIblrmX0s9WZvnGjkjfO3iygz78HBQ+qlnr
IQSXN13a0u1guUV2ysJTcM+YyNh1CxE5hpJF7CRfbuvDZfeNYur0TPJUTujC5JwfA1MXqqCQWwo+
7mHuI+cxA2WjuCzDEppS8F4+cQseXDc6iMTb4YuSUL0LULLSIyhp3AGDu4pDmlyGrvNdrB/jEPhA
jogOu5S1gK13G5MRPgOgQxUmom6dUFlW/E2mFHSVW1q/o0g6iaqlrVlIBogdnOtqYU9TUG18NpI1
O2shhY9scCBhRdJWVTlcnz22nsoOMOJDJRN9TYjsfV4gSAi8t6jlJ+Lgu6uYqdvAfOhapNVyCH7f
QAhKStGyL7zigN1qjIENBdtDEWOv60bpIIQqCtQKG0yikUbzbJ5aKyva511+r3sQIGKlW8ZFuWTC
v+rVtF7Add2xLDeJkrRZCdEbNFv9xYZX3eJAQtJj7yijvOlGbsyHrlyt/Co5OgWGVcJhDkEEKjPz
vWfNbZey3nzizvrKfP/Zz4qVJ3XSpImuGvbzYsAAoWcJiCHNeU1tryeBDBVB6LMsD6izMVwH5YWM
mq++70n0HGAYNb0GMU9dZI7JBzr/EBJpvJS3obxFzsbSvzQKDRNdZp0/vgMaH1wS1GmE2dUcTfy7
0aRwB3vxFBFSylBEXhZFzdb3MlLaWcxribeiwYx/1BnwJRPIWmsBPVPwmqXJVFsbiFVg2k587kI2
aDN9QIbQy+6+y/KPVvhgQyClRJG6RC82D7XqNjKyfsZOx7U0EFp9TeCxeq9XKHdbFmd4K6QxWKTu
WFrL4gOtz70XOwsirvivNYuFBfumgG42+GTurCzpB2+eG7hnLJxSU9Os7uU4/kDJxS6xih96vA9q
WXoTQm7uSlsuWD6kaK0DvutdQkSdqIPPkS5lD6RKloBod8IhMJE6TCHnkL4Keoce3AHXBt9iBbxq
kIje+CYvercq172uksyeZcvER6ei4aZ3awWgW4rjAMQACvqwQLxeITa3wnJYWQpWtC4A6yZGfG5T
FlDAtqLWMJCgn500SudtDF5WVAgFU1fTLt3CWxt1QGERr8q1ZmwkIQ3vTtA9SeSwelUprQ2jLR+g
KY/5THY5U7xxNwZSRq6q8Q21pqEplSvReqTxxrW8yFUHvJUs3IWe5eTlPaVmtiPWY4OCGmmBsNjp
dBKiGmffUgOfo8Fb903PfsW2HoMc4XKKE7UUFTIt9cvT/fvB0PZIfGhCg8IzVJ/gD3bbtdff90X9
MQTxfcIqYpxr3zKdF0Y0+VYalINJuhRosoVlaCMorJlZaQ5VWZiHKBjQwRkFeyBTnVmmoLHfZG8K
O8l0pJS63aNCv3XBwsjiDQetgytIzxEvuDbqI7teqBXFZWcYNjqbHOD4Omsx5dlXYxCppvdVZXuR
B9JCafNFHVPK5vs5MbpwMYTWaHyvKampKIRqdUbONMdVvGvNxFPSdXz31Wbd0vyhSmDjlDdSxqB0
q4jPOCzDaZ0BKfP4OKch2wUa4h5CIPkdac9Np8HFl3uMlFAvDCt6taOi2KZwdHha4Ufdeh1qyOC+
69Nwpdn6NXQha54ZgniGWsFRA+47WQxpHhGhAai9RQpHDUJeNWYu5h6yujCg7Fc7yyF2d3lEdFBK
vEgr+weQcrxEFhREpmXQzzVvmZ6PQqnkuSsMgnAIEEstH89BavozyGxiCu/EmbnCPwytQlWAdMZe
lT8sW3ARqfWQ54Aw2OnnKyeS3onHgn4l8USKNn+Pc4PLRqjaSNFzmUG5C9x3GmjMCQHBME6B8wjM
CKiuryamrpb0D2BkZ2rEzjtIFKovcXKvjLUUZSR7ArZf7Yc0fRSxglvBf84bE4xAQNC7RRHa6NDD
KNZLHDGy0aZdyYV5p9KJ1fUPqCmcHM0aFKWrMrZqoCLMBla6HAzq5HzPkNqrCaVHEIduQfyMaRar
SgPtG0JWpJ1aBhWumrjf+llJLrgKjd5k6S2x/pg4sXcnOoihBKvdUCqkBMXaJuhMnXiFwpzk8SaS
KWpKAfXKXhuXKN5EzQ15khUZWBbH2ekRhiMCLPi+a9RtPRuFSMvKeTCkKeKxbZ5Fhw4b6cHAPQOX
6VZt3ZeCrsuizW3Q/cmRkG0+tBoqYt1ggITNW0i7egrUSCUD40rGPyE5oNrhi1FYOaYleorWgUVr
W5A8oESVXmMv+zqHjikDbiR2ojLrEWlDlEOa7iufIk/RLJUYX/8QoXlTSdNy2S5QpL4p+nwpkQI9
SZMnR9bcTYCKyx9zEahzXSHsfdO3sawSvOl3b6CxPqmN2b3xhkWrmJNyR9G5kQgNCMwb5FabFvno
pMjSeyoEACDMfc2HMIc5sMR3Q8NN6nd20ywcochz4952q0e0Cw+lBENVsDBIyVQimE5+0wG/H0QR
rmL86Zkz62EQtqj8F02BmMLEsa4H8kO1qBSnnrY1KokS9MH43Z2UlXdvkm3gybK/8Vhhh/KsqLiR
rXpEsuTP4iTYqgdbBqiWSzg5k/jgN8iV2euiOcqHLRqduUuNfxl4qELpp+PevoqloFy2jfoiO2Je
uQWpdRk0T9k33hPdoT1tf8gZyi1TT+HrpsYtREGHxtAqatK70jde0sDyWULhSvViNgBoCd9ic08R
Zg/mwX/NEP01IpjBE0GZ2vQLU2JWsqhwjOTSukhC6I9tvybA5ZYyJCUNLfw06YRQBJDEXPOe3YH8
otpX2cT5zo4qR089M3T2DrK7yqy2tHxH37EJw7VKH0RKITcJWPx2JusRwSZZ84aPlsplTICLsNyF
JrDYUhXcgEPRQVECejCsVCOup0GBW2qsFxJgNiW7jIldixiKPHU6FdMXby/zuutp5GTORGt9hvi2
dLm5cbM+pdCnfLWBdFBtHNlZStpp+qnmJuBOXdpV9ugNBHcu6QHMj867dXXWWq09PDbExhRacgd2
oJw5ThFvM0WHnyvA69SKC08TG7cVPYZufdNJCSjvxL6h7Xo0kHNMYR4Ec0Abn2lJIXjoEpaiFqE7
vTkmAUVz24AQj5Ff7p163prUAEwZC2eQY/vxW2ryjzBTHsoG6A3e4gMf2QafPrFHdaPM06JftRkM
r4xAzZWb21e1or9gavH3sVO+m93wVTrWrWZ2Rwt1YjE8BGrVsMRqrn2fgYGyZVP61PPzUt0q0qbL
9B0ovjetZIWvM4xq+6mm2sQqin3vSEtuamXS8FjoJ657Ou0soVkI+hXrq3jOiFtZevWasQFlILC5
8Sw4ywPoPN3O5lZVHQm7XzbmnUvi5bQi5k/LKMQkCJdmrVF9RkUQ8sEpb4rOuipcQuaqrIKfrS0h
2yAPVJLbODVXgNNVReAN4lup5i41CWCBjgGgTUkxBBKkhAHskJtUEbpQeyE8dEoUfIKnVfDZV5Pr
PmzcWSnfkHNRDOYjkbBvQ9hc8T3fu3h85+TUQKxrmnVYZ3vwR+a9Q+StQo3fVvsDkOrHSAr0Rd6i
1oIyuFP1rVZ91t3A1xXUbzRCWzV5dPQRaVgqYmnXKlg2kd81QfoKHBw7Q5Ptc9NhxaBM60rNuHHX
QPloXDrHbozT1vJhKZWgfiDUDshPQJGECBDYsz4IubjW0Q/kpHBlHTM8BkB32jCPQ21uZgJNK4EU
VB+UXDsGPQGR9FjKhazAF82isEVBmy0tR5YAa9l7AtbFRAY14Sfkg3QENmQ0rSu/eswbY2GRk0dt
mJASiaJJUjWzwMbZ7MhfbZoHuC9pFan9beo0z0EdajstolMf0SUXErcxYuJ1CtR1hgkbSUXuClnc
ZtL1p5UpWDLovMlSm32ZnkL1WJtJxEfOYz00Z1Uxi5BCIW1S3opMYmWXZVNBjrKkolwr5a3euvGE
HpUlskeawM1E01o+VmV1dEoyDNv4RRHhKrfymwxgt2nzatWRDnwaVKWClR1pEQNch20nmbzHSrtx
BtKerGtT1TOoNe1AQfaVtYi0jFku6RYRF67O8Km9btsa5R2tLLwTg6BNrBs3VqnsAzQO7OqlYe7a
4jmZe9BKIfKrE+KHlzbcGtgJBimilbIJGwjaZnMPsSxYphTwJjaTu2XcaT34/+bKDmvmwzhEAUtu
ZItyoK+uAFEoExQyDrVXaN+UURcaBRwKrxkptJK9xvrJh8mFP+i65SpwBBwtApwgRClMMyG5VhJJ
hvRw7W1TyFdIz3mhulJdOG6s9/A6SWwKerWip+Oj6hr/YihEPrhm2S/kPrLQkyawvxyGJpQty5oh
ha2BFrrA5EPEAZSoJZ5BO+OrtHBZKU/1IqFxVRK2V/EYpLKfR3q4ZZ1D10UkLl1xld6UhUG980V+
VeXOF0GJ9oyNWD7twTOikvawOdzg1xrJYTaxND4yWct+54l85FWZr2h+u2AnaOraZbnptbyboNeB
eRezwyEpEtcPZUkwzu0WU1E0p6WiI5ckk1ptZr7DirXJUL/W5a0uKCpKA9B1L7wi1gpDSIOoMHd8
ksloT0davm0SqLGeVX7yDGAJBnhFar3CUsK8X5vVB2iMhRSLqyZhNUkT0Ty0VbNVDXCqbhMT+RU/
twMbUFLBJOI4a8AzGoUr3fPfpaRNpi72YrgON33dPamWSvQIOc8O0hScMHOrzCw49bfcumutRM6I
eYk/XoTPom/krSv5K1u9RerQTiqnO9Bi6yfNotJcyDQCFLdgzSjn1PCqoIUcnN2wCMkn1WBcpewL
Ko1kYQxaC9nxAaTnAOjYl+msUOsNo6lYVgPDlVRyO3+gU26vCPGlHLMohvLKgCWnxsPK1huyxxBf
TRxjdL/1CQ07cpHjRNs71JtVpRdHPVKP8KumPt/HWQ7rGdFRCjEboFfaPINp5uayrU+aeAlq6gvV
xV0Y0o23LFh8Vq9AySOolf03roLUpZxdYsEUhljwISfYXBUzSnsC16b5Sse8ABeBYIwQTqBgADN0
dCVy6ALOd57KjFyBOCje0j75JA0jmxJ+d6v3coM3GcPcUNb2Uq3Su1TGwZdZ+tgYod0akM+k2P02
d518JtcEpYRQjXSvuSVGNGbqYFefOWm4CHT7aBDz6UnmvFDoAtV+ca8W3rtuud1MbghJThLYQq3+
NKiFBXENooenPCWadh0PUgCBSqzC0N5JAUaOTq4DCpTpUi8zbWmWuTNjKDbeg1+isiPx4UtjVumy
+KmJHCIjqQQmV7q3H8ro0faQr5Fdx8cXxUDWfOKMfZe8bOFD7MmIqAxK+UVB9TVF60cUnp7dBR4B
zJ3D/uVHShq9BkWilx0qIF/4LGU083K+IzTRYr7noMBM56tt2Zq3HvvvGrOR7/RvrDwoYppMCakV
oS2LeKEr2nHc93IdBrD4DSonQQMGvqOHbBdqeiXP7YzANLdNn1w9fB39FTMBg7SCozA12UHP+W6Z
c0qrbFWCLmITPNAahgdlOvFCbaneKQa7X7CQd05KJQ6o+To0W3mq1GvTew94baBA5DMMDDVudeIh
GYFoitwcRTu+4CpzXgSZcsgE5iZWpWP33BI41aeFvrSYnRBfhDCSHBvtLDlpREGZhzi5RhcCBdgK
nlXoMqiASmIqfRI3dcPYhHHt7AzBVNFSmM6MkgAWtV+A370BjaNlIKRL1HUz33w3Tdmeyih3pU5N
1yaSN5i3Rbg0mKyLoL3NCTUtSuUoRT2NF+s6QLYz93SJrEYZ756lhx/jfIrh3iRphYZ3bJtHNURY
1GZrIWclX3SW+7iEIvYjUDp9AikIgmGzTeOLMxMErbT2MiMCdepa4KZMA1pRg7dNy/YxGbA8r0co
cyma+0JGD+d2E3xTYp5TsVrWef6uyPaehBDKRTbjNXXEfV95a+grOtkg1U1Z1tdEMLshHqXEVO0l
AsMX+rkzFLz+WpdhSxHwXulNe5XF7EdMesN0NAh+SHIcGtLwpWRUyWX2+nMVh27cV9PWYEQGQXNd
CJL5KsWfOWy5Z5bUz3WTpZlnZqtW6l409H9Qv3j1eb6F8I2Fh+DJMVlTx1kjNib4FD56kLAqlk5L
gL4giWiKsUskMtdyh20ZwdPznNbmjUc5kRXAS5toafdyRr+Q/lZHJuG0Zd+NMCXP2KrmC1Js/FWc
mRouMr7aqeaqNJuKueZQBNBEpi1sIWK0bcGhpqM4kW0Z6ULZqYe0lrfAzI8ObEC/IEYqB4BMWdDl
fzVgxgaPrKehYbJr2FWVbvFUawTZkIQOp7MMjmbgrZQxjyWxXwEtF7vQBdYZ6gS1uXW09+x1UNBB
hf8ebYvBvlMqVFg9G5owjL4a3aFYqyJd0Zp7ya33WWQqs8LxvlDGhpMAqUBQHn3SsobMTqa8+/rE
ahBLAOCHk+gQnt25Kwxf0jypuqc8V79sxWCKrZKp14M8zr1nqsUGQUskwmsvLKioEhFdWSA3irp8
m1T1SuqrdaECQyuk2yCvnJlRhIeIaDFETHPy1JcYVSnPqa+t497Bf350TffJSZzPRHuVUaWGUvvp
C9RMvbuXdR3DQuZtY5BHkaocUtffN61DExHBb1QjZVN8XTvkmX2kaIRyhkiIKon6eRBaFBYMCauG
Q+Nh6FSWerhH6jjVJ/DfmzG8naVCXXiPYuSA9fktAtRHbI0mb0T1HrZ0p1oLklrs13cEsmE/l/pn
miH3mSOGHSEF7/Ky0biFOcugg9x7T3IWfHC1SNsHV15UDq9uQe70QlP1D5XxQZeRO2mCzIxjAlTk
vrLwj6WP8UDruq53YWW1hx9/UVz9E51ku1ClPGNDnawSYS4iXkYE1r6zlZB7lcCQppSN9Glsg4S9
UvIAtG8o+3OSXShsAReeCqmA+QWueh9GiMGAsd6qZKiXypXVhxsmwFHXNKyLjCEZ5+AcZWnd5bG0
iHP5w/eM11xS64NWZ7NQMu4bBW+7ocG9CUzSetJrCxHAVlWkp8JASVq3crwwBNYvImXeaGCHc99m
K9bbz32c8aoQGeoJv5p2Q/uMdwYoXKh9FUoKQlCLqCDwk5qOfWsUhxD85fRgm8m9jvR6ozfrHBbN
XpTIcCUp5w/LN4L63AymCKhenLrTzhQfodQTRee74J4qWoe5A5RTzQAR/fW3//rnf//Xe/e/3c/0
Ko3wCyXlP/+bv39PM6LOXIrtv/7tP+/SmP//8d/8z585+SN7/71Iy/Sruvinlp/p4TX+LE//0Phr
/ufInP3fv272Wr3+8jeMRb/qr+vPor/5LKll/fgVXMf4J/9//+XfPn8c5a7PPv/x1zsakWo8Gg7D
5K9//6v1xz/+UoX540b96z6Nx//3vxwv4B9/3b1Cl/vP/+Dztaz+8Zeiqn+XZVOXTaFqqmKZ+l9/
az9//BtF/zsQMRprghOgvOIkSVpUHic0/i5oQZjj/7EoVC3lr7/R5/vxr+S/65ZuIzWxLMUCA6n9
9X8v/JcH+P8e6N8oJF+lflKV//iLU2T/eszjdUmqopmaxT5w/Ofvrzd+4vKHlP8Vy6JSDCos+/ba
UZcYcYtZ9xrf/nQX/n2ynw9unTm48evBOx/rF37KaI/40ANoTeEOghF7o/es/dcb+csL+fMptDOn
4Kb+/Ps1EIG9k/D7AfxJ0mPV7C//dEU+c+DxhD/dmMI2hBYIfju1GYkQRMLFqIqjlCkWAFyokFvJ
7A9PJX49FRINlxUV18D+LEW1TyALOJY3oSyJDrDxfv97+J69WQpvzW+ftvrrmbrc1yWURdGe9lF3
11zR8kV3bxyrl/LYvJRvly/o3DMZz/7TrVOdItKqmOsBtjERyUHKD5cPrIy/83dv6/iwfjpyrARI
i7OEt/UrxDGC+GULrFjcqBolnCkmps96dflU9u/PZIz//KczdRb6TQ1owJ794GCt64PxrN6RnDm8
6s+Xz6CMj/c3F2OMo+anU4QU1yFscwr3tXuHEf+lfZXXYCH1aaUsrfdqr3xzpnPXcjLGpbQFjNVz
Ivx35UNxJ93IR/ha0jI9Xr6UMw/cOBnnekrrkjBjlmesBavgupW/mUDO3qOT4e3YZWpEZRrtOTAN
Dwrs+oy+RJ1Niq/+DtFYoM+cR/eb6xh/7++eyMmYT2Wop8HQhPvB3zlgYJsUqRVDpR1uLt+o8Wf/
7gQnI13RJL1xfD/ay56cYF0ETRI5Izgdw8X0z05xMsRjryQSR/M4hYuj037BiUTO+x8e/GRkA6o0
ZZmN2N60j2ARUBBhYS4ml3/5uSnXOBndpQypq8SSv0/epWjKsjyyJsgS381r52kwvrmEMx88/WRg
e4GQbDb5zOvvzZ3yln05TwRsXb6CM+NAPxnRlaiaCGFatK96BPN90z2SF/rNB+ncsU8GsRz5YQh+
no+E/R6SA+XcXf7NZ955/WTsgjCTpDRy8Te1LlZLmx2DbNmgYrqYjWcXLy6f5sxSQD8ZyFhGdXib
vDl2NFXoXvMpnZgFXdUJ+q4/O8XJ6E2wCMQSsjyWAmiltslCvrKTbfZaffMElHOPQPw6YTcZHit5
HL01dcZD+ZpdSTelmOCynbrP1mrqzGkaX76WM1O2fjKK8VjTB/oxUXxhrz8YO/0r21NqXl4+/LlB
cDKOK1y6/zp8zeGHVfBAWeH68qHP3aSTQexQ+MjpSqI7U7T3LONTTaz65UOfeVW1k6GLQ7FvFZ37
X/BR1qW7EmCpZSPsoJB6+Qxnfrx2MoDVimyd3lXCfV6WFM6xOynzy0c+9yUb1/g/f+291lH7CKLI
3pNCHEJ67K6M3M6fyxLgjd7nmPHiQZ8b1dhOojeFkL6owSirGCQjrMxKMjjf/ZYza1vl5DLZaqdR
0Q7B3uqn6M/vsW8W+VS67u6ZAf7sFVNOrjdvi4Qg2tbcJR2AkBC1CPXufiIQXJNqfCuKKPjmcs68
zMrJDEbsIYpDtTd3jl1RzgsPeMY+oy5aDvawGvTkmxf7zAymnZxGM8q0gkHBuxHR2px4T+69Tpok
irrv3r5xLvzN6kAb//lPC8KaRzx4hh3urUFallGxzoNXjwiOy2/gud9/Mj3WkVZIWcLRu8xfpt1r
jfWDgFrrdeiMGa/nN7PwuT2GdjJLlh7Ntzxi9Z8hW0chqRH3N7HNSf1OCyOd0HpurG+e/LkJ4WSW
RN2R1YmkkApM9X+NPmpeQwiaJXg1aIz96Y07mSzpjWFsbDkLsAydvKM5TKHwSiYEJJ1dfjTnpp2T
OROYStM0CWeoqwdoxhiLdpcPfO5hiJMpMzEAU9UaR+6vA3USg9v5jDN6DpTUJtTTEWFhgLt8rjNv
rziZVPSyKXFC5iysVDx75qtkbCvrm+s4c4PGKszPI2NAmAn2g49J1ZIGEH+Z/ebyjz7zBomTQW0q
tCriMI73JqIeudurRTvptI3d3P3Z8f9jSHsDgIiIJwtjNoeLoK58w5+UNHH+7ATjHftpzvBA7BeG
X4f7qoP2UijFFF30XMqjg56oD5fPcW7bLU6GtFCYYK3AD/foToF0hFhEbhQpqW9MvP7TKo3pnLh2
vypt4odrPi3z2qkGiD6WRFI1yRCXf8eZt0A9GSaUZSNNK+Jgb/hWeN9UXrMbtzrry0c/8/4qJ0MF
5bqVJXoKIzR3CaWKK8ef5bRk0TtSUP3mcY0H+80UL05mrEQqWnJa83Af4JeMUZXMsLmPVZJuloPv
z745zZlrESdTFr1dIjbGxUaFlzPfmf660b55COcOffIQhqjJpBZmE1kdSPXt61Z8pPXt5Udw5kuu
njwCL7IqMi8TNJkO5cK6IjpMq9p46Ur2s0wmCkoIpCeXz3XmOtST6aoKizjr9DjdyyXFegK6ZeaA
yj3qMES+OcW5Da16Mm31llLBhOGFRfcLqyIgiJ08Zg0kPVriDcpMDL2Xr+bMe6WezGO6CBofCkew
RxmbNMvioyunwYBWeoIlpvm8fJJzt2z85z/NNVkOWCtGxLw3vHaqimVsdjO9/qb2cu4KTiYyMmpD
KzfGwW1NyZaCFIAIxyrnPcmW2sT75hLOneVkJmtpl0pKw1niB12HUDZBSwSlxkXsaGCy++ZpnLtR
J6M8SqpcixJww5ZzwHpaiU2jfVcCPbN2V0+GtqNq5F+6RIERgzYRJVb1BxNkNES5sHxyrWGWo4sX
6Tcf3jNXopw8cgwq7tBgR9lpmJZ8+rcNOiWr//qjF+rHRvvnF6oXQo1IS9ipbXlocjCfmvpgEjV5
+fBnVrw/tmI/Hd4yCz0rcrXbuajYSB0CKCKB04XZQGzd7PI5zt2gk0ddlK3r0l3pdl55V5W36CEG
9/Pyoc/9/JMnjbSjcwNUcDtUqbE8bdQ5FkxyPLFnyd/coTNf1B8T1093qGtMSIkpd6gJX6JsHXbf
zUdnDiyfzORyTHBImnDgDq9VFd5W/d3lmzJOaL/5gMon03atNwpxlNwUI5oBRiB4wECm3X1zP84d
/WTClgxhBHIHtVyiYRwu1Y76wtIv/+zTKZ9M0tBQAUw63BRHXDvl0R1xQ++Xb8uZ11A+Gaci6UVT
dUa3wxKMYKzfhmUMMrz5Zpl87vDjY/7pPYkTJ9WQu3H4eodAE43Cs909/dlPP5mSG6UNoZXV3U4J
X2RKgjn59u3Dnx37ZHSiw9TSTvC7LfgaeSiRvs4erphdPvqZ5Yp8MkBNBwQOCmhGD+Zjgi7tl8qM
lwpaDMyCmKnTx8vnObeOkE/WXKJIvUEdcPUauPcmdQBATxjG0ZX1rWGmu0aIg+PnVJwdgic0VBGX
z/v766Po++tTx3deDJrq9TsMR1NDbByylUI4oqlzL+G/vXySM4Uxyz4Z0X6hE0iBnW7nCaBSoCc1
xCgwJbEXd6hsEnPvDJa0MzKCvFEcurvErBF4+w7YAOqYsOTD7pvX/Me2+D9nF8s+Gf8mgVqp4dVQ
44tUWg8YHKlP+133lueWtidUqX8pRsltZ1Cqk00/eE6IpJ7TQPdnWoELSFPw4OSVp6C/VHF09263
8qKBZX4zQNhTC6R5uYasxQv0Y+wBJHDCUeGmpXDKqzpfD4jFNxGr0S3zZ7cQqT3s3TGfWMNXBXlK
yuJHXxjuzB9sc2fFlCsnvR5XN30fq1jPtPjGJG756/LD+f0nyFJPxqbRqF3jxa66c9U7P3grm1dh
LaImnCOYnZjJzeWznCmsW+rJMK0Su7cHUjF39i3JdsDqabdOwykwXuNJnqVr9yo8/llj1zpdP4VO
lwSE5Sg7QFbTwMddgMgRumeHeqokZwLfITLwyxf2+2kT/OqvA0gQSa5FuBx3MD2Wg/wqyGC2hvfL
Bz+zK7fskzlfIstCNtph2OVKN9VaYnX7+xjlN3QDlFLPco/501nC9kRPhPC7+2ZOPVNTstCd/PIx
6MllyCTJknd5f/RVPFvaUxdBBVWIKAqvM2PdSB8WCbVa/80i9Ecl93fD8uQ1zGQ7swnLlXf0YuND
cmddMws5O/u6mTo7ZSMtk3l8lO6c79bY/4ez61huW9mCX4Qq5LBFJEAwiJQoyRuULNvIOePrX0P1
FvJcDlHl0k4LDCedOaFP92rA741HnEdGlfh8CjBeeJxvyRnNYCZ4Gmdj+UhPlfN4+9YzcG8M4vEI
8FRoPTqP/RnFSEMSRyhEzhKEbMs0sOqcf3o8zNe5vjcO8XaAJXOO+r5mfeUaXhJg6Z7HP+JteqpN
6QjanDqyYps7z15xGE3Ql85mcdiKVSjWQyXej6XqqillMfTk95fMDl151563nCnKo6iqxLshBXLH
hlPC+jNXeePYPq1KzRl6OHs0RkArGdQR/VPATL/zebw+XkzahIjnQZPVWtIYbfHZouH3cfczGVXJ
qdbeDIiuLvtw1VvLWvStPB6PYj9Uwn6ExQBNrKZb/I5PbKhWnkDQ4ueTuHEEaZ8nDIjK9kWftGCb
XQCsKIajBt5LtK8Zj3+8SLlFKmEnOFDtcBx4FX1BR5vO/jTYjD8bCc5dehhctBDr6JJ0AXQ0Rou1
EJzprD0Zx9rUHO2ptq/oB3Zn6wqdnKOXWbBge8Z+/NNoEyfsScEoMjybBHePZU3wm/xUk/DYzvk/
+fmQuf7bQMpKzAZFg44ysIiZE5//6QKQhsbVhpdC+/WE5WjQdI8mHqzr2PsjyDQy5igG/caRox1x
wlysIi1REoXA90YaUNnQDq+vuQzipgF4Xf5UiO//tAUKYRvaDlQsy4x2ZyZBs5z2ow1HyJC7jz9O
M3oKYRs0Nc66fsEsVCfeAzrEHiB2skv3Pfhhztyus5YP9RN26UV+7Q7jFVji3eORKVadhFOC2qAY
FimBhWg/F/A7leB1RHNUGU0bJohm9hTCJsw4uVHLY2ptCzIRnjUVcaeiGUeU/4To2qzdNHhJpufH
01l3487jsUJWv8d9ZcApkwqpLH9YGCMKVLB2fIzJXtbcGNJWVfdLgqjf46FoK0dYi7gplVKpQZe2
KAXoKtWpQ2SfyG6VVJPHpcVsPh7nK3V1b07E5R9bHDuIUC0+aBrGcp/VtVH1HwyO+mihdykPXDTY
Naviuejx4NEroFQTbtjEr1LFvcEJ04CGZIhna/AIISLj9LfChS6SURrVLrhqL1DS9VQbvIdWdAgs
xk02RqV5bAphMWCQyiIYSrwjUybarRi0Dlq0UJtNwKsENix5P0QghNJayGVrcRa8VmC+d5SsGi+P
F/0rYLgzb7J0I/YadGZ6eN3xsXNFTzKzZ1Dee6Axwl/+DMJBR9QVD46+Gz5XBkiaTWVrw+9nTAFy
/vsQg4hSHppx9fjtdMdavyEaZmkO40obAwgUg0zCKYJGGXktxQCojYVHdD3b6OQ1W69w5h36c93F
zj+yM7cHV+6NOaB/0YlfJgN07F6gR0eIa5qjDdJcp3bL61Z5g3JzSfiFnA9a3iz4TRxUtxTllJd/
phxNQv2Zb3/KzZuMHpHHe0ubPWGQWBwtpeokzg9RxwLHD3qBfzeKtPEefVUw7pwcMgO90gLnbCJz
fn1TQOpw7I/BrT4kJ6hrq2b/3OxA3ObFbqPHf9odv4PagR06vdm9RA678Z7T1pIwTRNouIBCxU8o
geAxJVAg6lMHOYMC0DVNhcL8WKE/EHFkNSW3x4u6fvq/s0bHwN9nNmNSFnQ6Ao7UqL6mUJ+Os2Ej
Ivg69//9tqoQT3ysIcAtBtig3gh3LO7aaFVuYYcWdP4QbEcfkL3XG6MxRn3jhtBCVRJN3fZM3rU9
hlQdSO8ZnD7pCO8d3hS80N7y6mhhIgmonqCRiWo4npDZG4+aXRqStZoX8N1YnPWH+RXb0M/dsqkU
qyITsUAdsoBOJiqcZ5tFI/ZHbw8WKH5eZRjux2eA9tSTsGp5qDqNDRQwKvHvY/I8yD8SCcDJDh1H
ks7m4E+6DqO4cdG+jtadYyGv9/tbjrdQCo0RVGn2G3syVQt8JPpgSrpiotUJLCWDCcIoA9pZJvpP
DbA96rIrm07qxsZiVB5eLR1snBuRCX///IMi6+8fw2vysuSDjKSg31qdP17aA0Qv0Wa9h4zOTjvI
b/U52RVWZfQ676CYZwo6KLvPj1eeuhaEj6CNAyCxBTYXVCE/oKT2/tm6o+mCaf5m556yT2w0WOuT
pe4K/QxWVYM3PzmjcxSz/5n+TAzl1+Mfsh6me3tCmIFkYBhlAruXn/cfSwl1I9kYpFOPQnIGutjH
Y1AcL5lwDlIw3qToH5t9GW7A9BtUnVx8qILf//Z1wtjMhcqIkoRUUAdGk1B+nrsEEfKZAS/14wFo
zg0J6C45MJMGHH5/nixQkslOoSSbWZMHOoJnSxryvcoCcpPzzW2Zu0+Zkf4tDiPR3pK8RPm0Xpis
Qh0fPAogeiz5d4gSbiHiKU+rRNoYbVADVeOweLGfR0/ohTRaNL8+XjjKq0YCvwtWazMlgxJ6wA6g
IRTwug69KvgtKE6BUAqG6RhDZs4IJGQQhwFqH4/HvX/eFBKbkgcS4lcJ/kLdg9hsLnu3a1O7q0a7
zpGQejzI/Ysjk4l8KQjyMFUWzpc9FH6M5Wk6lBsh3hca5b+XUiazuuDl0OY0azmf98If4KX2QA4E
ilJDu4Y7MHG9p8586A+DLpv1gHot87Q0OribDoib7HLXG0m9CWf4ypDf+y2E0Q4SZRC5av0taBk/
h9fZyE6pB5XQt/xjeOXfUE+D2oIRHqCdBvp94FXNMIP8xsYyf7m498Yn7HTDiakaSTXn50ftDSwC
UJwffIx4A1eGke1rP7AlS7ShxgaK6q3UH21zCescc1WGpA0mnYK2hKshZHtYINhRq5cq2XD5aB4L
2a/QjGATSEtUPoIDcy3cn4l5nj8HgzMKKzQfn9EvX/y/i6dKxOLFCypXyzrGaIhOZ2o4qJEJJ0wH
NtNobZDE29HL47FoL5pErBloOlolZREPSMiqlXrk3DgbsnkWCoYG6MaNyM6tRf/NIfWGwN4CI4gD
oQLzZbIqhzNaN9Kvj38J5cgglf73017VcQJe1jUyOS0+CMcd0ahOUPMxQQzqtmZojK7yVJ9BZ7XV
t0HJaUnEC8dBpK9r1hEbM7/MfxYk8ysrMs+yDi4UswctSQI3IjSbrQHXD9/bWOLRi2uougxo7/M1
kCA9T1dlN7wyv8E/xR3QHK9ulCloyQSyH0JpwFbQDBgmcaElMvlIZjjgJHcFsz1AbADiYuCkMhBV
u/MZtC2Tkf98vIdfILk7EyT7JFQ0ssmQUuH8wUyt3NNs3iqdzK7swlQd6Gyash5dZrfbi2btg1zt
0CEYk86z8wMYvo0jTXm/yIYKXuZ7GGH8hkX4HfenSfYZECX3ASgknGHelaCkfDxbyitMAv9LrYFu
6FoxrOIXGbyo4GYawDr5+OM094UE/YeprKSTGOCsaB9s+1sdQgucSJa6nAPpkGs/uRy+d8saEmhS
N4akhC4iYXc66HaO/JqMEU7BS2X2H9xufi9BuXHcasn4CuzuHRDC3PAzV5dLA9MGjhwbpEAemJt8
+Ec6FAIdRn9W8UiAFdPD8wzTozkRKNONwqxs2YtwfFS8U4EOut9duoP8u76axUIfTc4A+45e6B8C
PP/OyQy8uicQJB8zB0+bH0BAGKZNtTQ3c/pdv48slKutrfY+ymurioTpWjKwV4nrkWtgOwe/t3pn
gSkBpQcKGIGpHZpjfBbfQCt3iBzZUY3Y3tiy+06T+lVj+RacoWcISYY1nRPeyo/xsrjjn8lXdvKV
/Syf0SxiL7f+mv1+PBrFXoqE+Qr4smUjEYMhgw6BykvflUZR2UH5Mxci6M/OWweRMhDZnRCDMK2r
wFHi11AGFlzg+wPuSWmuUPlJh8pADrIBKpod0HufHefwoiKoF1yuc1lpVydb20qLs8nOBZ5lwbWx
mmuIkDCNKRvapboJuclZySHeeOwpG0h2MFRZHIFiGxdCydkdV8U/YsCZ2zI1hUF7e7xt990ilexl
4LRpCsV1GmN+raabzFznAJco2EfzVkaCYnO/MqDfjqEAWn5pkDBEb0Dy5FQ7kGOywL76ElqvCIOd
yRFt1ua8dr91Fr9+/R1LIpDGam4TVV6zt53dgLbdWWwV0Tb0N63Gza38kpmQlrZbSzagmWUDQmol
eIXwtjcfEL+xA509SYdpj9IiaFlMdmM7ab4b2RIBLp//vz6djUQk3rzWgdl6jg2Qu8NMIQtqMvav
yPq3rSUMT6Lx6qI1WIRUh4oyPMTO2vIiqKef8I6iPl5krlq/rR1L5cgVdpA0Rg5K0RkaESIgrRco
JG5cedoBIkzLwFTZUqwui+xJ/rJHedSCWulB2UKKUN5qsoMAkm8cQmZ8X3WgomdCaN2OkWoUPECJ
TqlZeKDU2zgCNLAY2UEgCvEC4S+MNZisVdgAOdwGffA4ffErF/RZemKJTo92Gau9gYtWn/6UfnDq
bciCW52zQzuWy5uKw9so4VrjLnJDW9m4qJRlJhsP+JHtZR6t3L76xJnP0Hw6BRhjq7ZAy8mT3QZh
AFGUZn0gAGdC/Pt8WfA6T/oFArzIFXL2KTWATjSgE7NS/lk3SAEZWz1/VLDYuvXfbBArVEhNrDYI
9FRWfky90nClJ4s3M+u6tX4CxUX6ykt+G0RWw6CR19AM7FFIhCYO77BP0EezElBa7UYzNhRLRj4Q
oj+6iIxoavx+fwlN8Evq7R5cjPXu8cWnPBtfoMlvv0ObpAwKhipWWr5m7bEDDiL4FWvxhl2hXJev
6Pfb5xfQkcaTgM8vECzleRW81C8jt9WbRvs6YVmkCRS3oaJwPiNd1OZHzJ5r8OY8XhhKFkb9Mmff
fjpYktHsP+Dj0md84Y+cK9g8NspNIIxgFc8Cr8vP0kE9iXr4gnwgnMkK4dCxxj20ukNpMw7jJRuZ
QFrlgYS7C9DNW5ge6zj+AR/JAdGY8JacIXS6OFOjV38Er7o0x+hJvjyePS2IJmHwyhBCDGBaN+6T
eVueJYDsUbP5ldjVB1QAxRNUjqJFn13hOrriz/r18bC0Mi67uh7fFh1g3Ayk4Fj003AtL91ahGtf
stNo5u7yR/PCKzizZZ3fl1aKVlMUQOtT9bKVeKOFSiR+vmOSVGm+tpwDz6vOH8JLZacH8cq+oX2d
uz2eJOXUsuv/v81RGkrUdTqR8xXlJ1enEBj5RNvexrGlfZzwZsoEEsYzxJh9wFKs9Dne2Jgvb+iO
l8QS8VY2tyKjQNLX773q6yzw7A7U1ekxQtvOXrsM+97h9jw4jJhDfGZM8an5bPfRj+oJjxCa2WVb
kmz2rfPyQ3OCyPJe3CovfEUN934a//d6ZtBSBRMKfhoOjB8lvrjsoKsFTYFbuOfP+Y9a1FH0N8YT
+xq8Kh4kXYrqBlrNyzjuwIO10rKDoBHMP0Z8mP4Itwwk8p4KrRVzfJWhLryPnraAWzSzTyL6paEd
O5DYcj7km94ye0DakoeakpNK6BvaLdWOQQSKzMqOgfZQdQFDLWrB4TuktsLemveC1dZm3aHsDx0y
VjEgXXQSzo+PJc3jJJsAFo2BXECLKvRsxTvZWPTIACekLTkBMs2/oW11WqGcWw8PBUKlkOB/Zo5b
daownKKDyRPx7WJHtqyPtmyeKx2EkRZkTU3ZG0yY28NWTpSS01LIboB6XGVdSwwrO7zXubGFtLG+
Vh7BcW5EHx8f7G6xFmt1mKoNR+7+nQTR3t8HFBS+tTRmOKBd/l6AciiuIxtisBvbdv8FV8hqAVR1
6ioYkSEHtSpny4bq4gGHTupFOxZ77QnqkYfBgW5NtzGbL9fgv/dNIWHhlRyxXD8iO859imDdr0zm
J+jnm2vn8b2Tf0KuYxmtzdaU+56mQoLBp7HMs3bGaNBzNmcr3SWwyN1u+MlYovuZXNbMcebwe+YZ
WqUbS0rbMNLYgVZkqRQs6cjPz2HI36Aj8btWACQa6msdFUdpbB1OjVZ5WqjJLZe8Tayw6Q5JOl8S
RdzoWKXtLGHYZKbryz7ukJNZIE8UonNJAn+8KkGdS/7XqRIulJiPEah6es4XHTAuH6c9t0+uIXJk
nCfbnQMxhXm/VZijXnkiOIvFskM3IwYb7NKbds0p92oP8uk2cxz2w76zSnM8qbvEijwQHUHJcqtb
kHZm/4MU7xg5CUrsKBpATuVH7Y0v4ZNiZR/q23IbfqQbzyTl4JCQ8SUKi1FQC4RF/GgVHPz1Eg48
KG4fH8zVYNy5eSphSKaBZ/iaqeDvAt8FWCGTXFXtpvHekGyx6lDQiwoJCR+YSc65CGM0ZwGNUoC2
IvQMfyiXYjd5/KfwoUJ9RNyEDtJWbP3/N2dIhnqDNNUlrFf4JPFgi+zAes1t3eTV67m3YIQ3JC/8
wMiQnvdH5qgidTsMW2gWioOsqISN4Jp4SiQJ6zQazClFtmgx0YllZ6gyzXblxOY7pEWNydrK791P
ZSok5rsakzauoY3nQzPEZ46xC6W8c3B5fLBoHyesgNaD+CqYMRkBxTtNf+702t9qAabkfxSVuPUi
5G+ljMXHOyRM5mOI6mOymyxob229SPeDaYXEeothEELYESPUFuIFPXQSm3eB5XHUjfWhJOYVEu8N
gEdbQwRgNZNA2vuZGxmZqZqLocFPkYFcQiiGgrzO7quXbJea7OuWw0JbPhLxPcP1TjmOXScXPKW7
1VDGyDdNh3HDaFE2nwR8gxQK4JyJw/5wPODsY5brQP/XeqkIrR1A2/40Srn0xsqitpF0oARaIB7+
+9aLzLBwcznACXtKL8IrajZ6dWBNeCv6r8cnmmJXyEQyCNUVKLZjhPVaon6x8cspAapCZot5pdbU
asB3Ofs22JjAoXuuneQSH6SfQLq4pR/tSje38X41TmgkR24zK0aBDChkShg6u3yZRfAH0goaVuzC
H5MufBEkwekm0R4DHL9AMCUGickWBZWl8QM8RY/Xk3oMCUMN8dxxrAMAXiTB0iAB4gDDU0g6VNYT
L9pHG4kOyrYphMGeCmEpK4hb+sJYWVWteWWluhUYOx7PgnqPCatdp/yUBjwuU+YicTo+dW7uCa/T
rjdTH3J6u2o3m40hedlHgQCAdZTnrYwfJbxSFP7vM183oDiq13tc3hY//SGYXYwKunJYnOBaQYDM
zRCCHjsnft+ixKRdMxKWn7KVGi3rng3QEx/nECpcFdRvoWTKPfG1X6aXSHst8wR0+i+PF5hmSwhb
nzJaGypgmPf7OYd4MFSGIX6VJhcO4qIDEIUapNYej0Q5KSTiNxjFYczXkRgNG8m0eib/4FDTe/z1
9bzdcRxIpC+fd0naB/i6wvwchluiCBsfph0DmfDhsnrMIK424hhYS2sNb5Ai8dJLB3x06i5PwDVd
u2MLxYeP0n48FQocWyFRvlM4KUnYY8TJZm/9rT+GnnBE3tKUrNJPPMYUPmWAcIoLa25xyVJy6AqJ
9S2lpa7TMVnX7wAFy8OI7rpED93oCepNra3amo+O6w0sFeXQkVjeWRpQSWIx2GzVoLHUJUsCWuX3
Vi6UdhYIm1EmSgtNrgwpNS2w44a1Iy3biPBoh5iwCWBRhrZZG+LTQqlnGjSI01dhenq88ZTImcTd
BnI4sWrKsP7QGxpydvBQvNLtYqM8b6087fcT110L6lEF+TM6tSH83M23GQJrcb7lvVPCHRJ4y/HL
EEsNVgd9NS/iuTlA/8R5vDa054zE1ipQXGWYZf22r1wCf3gt/dKGtPyfrd5kSspeIbG1kMOcoQWO
5V9O0yn4gOYxuLjP8st4CdFNrHPQ5tBBIQkSLfnn40nR1ovwqtghFdmaw5xQpxj/ZNfBCzJjS6+A
9vH1CHwL1MSwYacoxcflp/4Y3ZCnY94f/2zK9SVRikqYLD3L4sudu3qdL5yT7fqfm1R1lOtLAhMD
iSurLNcgTVlcA+EzK7colCmHn8QZJiqXRUyF391a089sH22GlmvUdefxkYhoTAb/HRgRY85nb5BH
3nXwTiarBVv5ARJDW+8QJbkkEVd3bpc6akB2hOIyUvgA/IMlJPjFnpVWX7wFRCCfaAVpX6Eo7Mlb
g1J2msQTlq3cKy1Y93xRTiszDxIzHWrosY1XoYLSadBBbQf8GI+PFe0CkhhCudU0WVmzTSsQFaRc
nmKDPWIfI5/dGcw7u++eOmeT8phyP0i0YNZoXCIVeCUiV7TqF2WvvE1u6vHQwKpRHQTXXLSvT9m4
U5GG2OpNoJh4EjkYQZ9PBGkOnCAI6cp9B3Xm1BrG5wDqqE0n6VOh6N3w/HhBKSeGBBJCtLAW+xm1
C7E69rE9tO8VK+jtMJmPv/9V3b9z7knYIEpX6ojecziPANuAXd3jnRRJ3uC52vc+aqvGbEV250VH
eTfuoINlxqZmikDBbSlmUEyFSLz0RQ6dXVARwcZBuXUYIEm25RB9NR/cmxvx0pf50Ghjik/zXgUk
tIQun9jrnouzsgfIyZOegE08tUDelDpwaeh2ku3YjADHAXrlpu5bC+Sd7lbNgDZPwsAojNBqVTYj
CspK6JNVeiptODSUviqFhPZ1DEirSmUCZNhHN7ANporyotgawIvNfrQnvXqGs4OsiXye/oTv00d8
ahOjubXnx2eIcgtJwF9V94HStiPnB6OJosSsGV1/CRMIuG2EHZSlI6F8PVt3Updj6dLupRNLvZ0+
/+2XrzP69r7OjMw0GoOFU5tPINj1unlWxd24uFq2ezwC7X59FSW/DZFXYQdZTQkG0RRfFpd/YVM9
d4Kz8LqS3KBEhJ7lGdgycZdgo7xkzV84Pwr4J1sJbMqTSaKnRshWL8laqhViiPvJfpe9MsXWe0x5
XUi4VDpDC1Qu8HGFgTalUn6AysocM94pIM4rx80e4ov/BsBXSPzTEHIqw04I5it0GYD97Zzv+DPa
k+V997LZbrrahjs242sfv+1XX6hS1K3JCrnQnqRYBo1As1O06Te7Cv5FIa9DuxDawWlz4ubZqZnY
zift324ST/h7YHpLJnbE4KBYb66sZASaLv7slY17RDsJ6/36NrcYJGU8o4IBiUl+CAOEr1CQ6Tf6
FmjO/Vfy7tvHFznhpULEx8fElaAK+zJ4gsdZcMWhbbexPpTX8CvD9G0MplCUkNfgVuZzaHXQGK0V
0QZznDtp4hYGibZIhJ1OCo7NWTGFI5iihSZ/V5pIZ8etjN76qt07XoQHGDRtLS0JKgqAoFntpT/k
h9+djt5sU90Nh2jrqlCG+UpLfFuoHvLTjALyeRT9BlvRU71yuV3uJnZgI8+hnTPjsXmjVWS+/v9t
IF6F4J1YRsisgI/MwMsj3oq96sdoIV6zbJoRO4sVWSnEAt6VjdiF8hx8ZXm+janUyhi3PFIPnRCi
Z/+oKpfHs6Fs/ZdT++3DPTi7AhA9slC3KKxW+8UgQRBJGxeE9quJuz3yFSNDAQa53OmVYd6K6Pr4
R9PKrF/poG+/ep5ZxOsFivWjN51ULz0EYGmDiA0EiA32VTvPG6tD8Xu/xv82DvSNNalauxJZo7nK
3u/BK7zBSZzH06Ct/WqPv329iWQmZke88eEgO3kuQWq796Nxq4ZAXSXiWhf1wHSajF8PULlT+eg/
2QvHwQCCfO0rwZv7eBpfpvrOBf8yj9/mAd5d6DGu+IHC5a3WgRypFVrg2H8XTQBsHDbRmz3vKk54
zZzkRTkzbqTpM4IizX38Cyg2kkQt5lmmxQuPifJstu+S2WgnZD177ark8sYQtKIICVQcRRYq2Oti
qo7owUpikqLuQ3oO2HxpaxDKhSFhiQ3EfVVlwkoyu1YPvgbKjcED9BrcBLOZnv41L0VCEAE7AU5h
nU6PhsXWqI21pwkElcbWu0XxkEn04bCIUjR3C65OHFucepzYXOchQjBqVg9k5+ONp9xPlnjdoUgN
mTIeg3SttcaL+oKCdXxunvLXxwNQrigJR5TKcmDSGQOUmZch4TjUv6P65fG3afeTJe5/pOUd9Knx
8brad/mp5IBPYz4T8SUAxEgOj3zpVfxzPu8UdOm16dvjYWm1KRIbqJVhy8KyYWcanTtxvY4CkYjA
Kd81LtBxe1SmrB7O2K64AXzrdbfGSZ+3EMa0BSWcgVKYonkM4e5l1aFbfmnlDAnz58czu/9tyND+
bU/rhhfjuMTEBv6PJP/pFSDep62ruW7Kf42cTOL55iAO82rEx5frYDL78shb8ZPDORL0to9b7TG0
GRAnoojVfFDWymul7EQGgDPmDG2gjctyP24BZ+Hfy5NBMHCM4tVKotWhPuLKGyrS9Rtu0f2rKGvE
xjKazHe5iq8Pdv8hAuW4gtRZf4tllOJ1ySSyql+ipQRNMn79aKqSHe84dMbqGatDgm9CFoPfNYkp
g+bPSc/MuifzRjhLye/JJNiqTJMIERJGztwBTZ+tM/jJc7zPLdWUHNXmMl39nH1lw9+nFO5kEnzV
LuH/nSY11SNeH2+FrV5ldOaoUBIxF68zlGd0BaNVZCtgp1TRZBKLNSkMG8wr+UH3lt9qgPJAFv0p
m4IZuJ3F7lN7i4CKgsyT1fXgf3cVio6NSx5rOX2CpiNrTA7F6MjgrdART5nNGMkNXdaYmXZIn1N0
POFZsrYevfuvq0zyeBZLxk7FCjmDLqTejYteV1s5Rdqn16Dk27ySVmybRF4/Xf6SQx6qXVtZekqm
SyYBWSlkB6dERPhU+PwHck04+6/dp2DnrF75w7k+xC9YOAtSaOfS55sd9IMzT3rn/Xmj7Hn/JZdV
wm4wtVjFvQqjNMiyns/PvSIaTHaN0XiiKOZj002BEMgkeCuMEM3ykPAGzA26Z/awX55aWzAqp/W2
mv3ve4kyid6agamJShlDaKcI1GqtL2xcWYphJUFbjCTXQ9KVoh8thTGU4bHKKiMByJAvwoMkCb66
XB4vE+V9IDFafLG0bDIt+GLM/2E6ADrUGUygVfH5+Pu0JVr//+0YQ1yADzkFRMelINhg7DFU9FRM
UadnHbeBvOEonrRMcnGOo6QgP9gi5MyaYJcFMogqkfN3ynAoTE0aK8BZo0j2+AFRXV/Gn4oaKru6
DNpd1oWF2fRKYywTEm6ZMKdHOVr8SJVkqxZqVu+5odYLLhrMsFcLa4g59PExQ2S3VSrrVZsWRqhE
molsNNoipEjzsimqjS6NwWeTMYojylLvJGOp7JpUgOe6zJUdp5zwBKL+4DUdAt6NcCF/JFGwGMBY
BC/TXNf6WMBmLk8LoyX20mhgvYyn0MjrJDPDLgPJN8+qLssG4o4poSPajYXkgI9h1vOxSlA27yWD
nfnQqZKxMYKoy90xmEJbLYfmkJeoevN8O79k05juZVGprlo+CHo8NeVbVC2dg585gZmmb3/3SBRY
QSLmToMHHzDuCHAY4IWFHaMWLWQJJt5iGaUCS1Y5WmKFt5SVS8YIlia3xqSJbL5BnzoWBbTFqZbb
bNGFu7gacrD+ayCiC+NxP2XZsGcKSdUVCQzmU5eyxhL0slWqoaprFX5bNpdQl2eE8QCNs8iu0z45
sRGf7cSu4V1ZZEqrm6ppl1T99CyiiG1odRIb3AIvvgOzg9flIwBmSaJsHDza3VlN97ez3fXZlEpr
JZ5XKiNsfs8jqN6TLQoA2s0hH4C5wNFai7R995mEsi4Wu1RzBmbjYlJSjTKJ6hoqgVvqaf3+BSLY
WHdnQiBfHHDk+Y0MGm2BCDufigm4xlYYRK8ds+S9az615B8tJOEc9mKp9D30aH3xgJYfkx2RFuDN
9B+hvzIJ0oLeFmhZObyR4QdoYxhrMCZJD40XbqsASjHxJE5LSZQmnHkMkNSnSTTY6RlMkHrEFEYT
HOXk6bH5pfjQJGaLC/ohaCb4YRUPTYLWkOpTI1ZGWr1nAqcLyr7oho1ggHagSLRWqLJVW8AQ+1Pc
6xzzPs/u0p755lhJscEyrT2Fqqnw/5QJlEmcVjDmcdNmE3iSxtTSAl/gNklgKDePRGXFrBDXUwoa
ZGYfePyf4hmFP08xZjs7NjvuqXwuUv2avDzeIYqfJxPXfMkZWe1CzEOukL7GIeuA9n/8acr1k/m/
7dPYMJqqpe3iZzIos3rRLMKnPHt7/HFKrkEmQVpMrNRpJ4EIkkUmkDOZC7crwEUz3Go3QpWb2Uj2
0yZBXPSwyDJOaDCM2l3y8TSXoZElW23YFIShTAK1ZlnQyqxdJ/Eke8m76iCfeOBczky9YZ+d8gPC
BQbEX/kvcb/l/VJ2nARwDVwrzRnKib7Ycaw55opgNgn6pB7vC2W9SPCWKmhskc04T3GoPs853nWV
NeNc3NgO2o8n/Tkl7RZFGKHbIgjDUYJWhz0FY7ARGdN+PPFgBCPyrkqqlYd0EQZ9bPm9JHS/GLbf
SL7RQh+Suy6F8ELVajVUe8pG/CVMTWxVOF5mN6zCio022LHYdg4Ew1QdURLvKZHAeQG4dtxoAAyu
ZuVGF1HlNrg253R1SUFEJ4ypHect2j7LhdfRGNpZsSRnVtSoxUUcJxZirCp6ZzeuNcU8kagzDUQz
Uclkgp8L42iE0Yr26MLmAG+E2ZWDuNUuSYnSSPiZmEPxhw1qAcnEivkhq/NoZFMS2mHRdNc2Y3Kn
yrWt14O284St6tV54Ja4E3y5rvNdDo4lnU1FRYciZe08vhm0dSMsSc/xScIWTHGQe7nfyWBpc5J4
ZAw+nkWrUtktqSzKm0tixZpOkBdZUSRfTCAdrohK7SJCyd/YDnKaQ1SqhV63nHSZ0hCwoC5Lfj2e
H23c1dP45o4WRTHOSq8AHRZW8lVp0vY0x2ICCc9ITp+GVgtf4lprfVWbZ1Qzu26zULpezzuZTBJB
VosRO2cCz+1ZdkSPPSvwzWGGjleox1IZnbkRymFQB9eQhJYa8JPokSDWv9UFUHuj5vAAGo9XgNIi
LZOoMpZZwIECwb99h+H1riqvlQy5grIVfmnN4PYrqhR7UraFVzbgq+tzUJSl4a84z+wcgWBfajn8
LziTxXIba/ZTiNh8l2jtFshofdXvrdR6/L/t0RjBTIRRLexRlGMCs180drDaJlQ6HdSp8k7mxUSx
2v9x9mVLjuPYkr/SVu/sSxLgdu12P3DRGlIo9oh8gcWWAAgSJAHuXz+unJ6Z22ndU2NjVlZlWYpQ
SiQInOPuxz0Qboz/ESLNslKkx9iDa/qbkFD3Ccz3dDchgGAvGtzOlEaU7AdH9e+1SliMUFsOoXQY
Of0blcuiEF1QIb21GcOy0ENs/8wj9988Tb9L3mYTV75a2+VmWOtwSGdVLoUfzO0DE9K5HYj5M7jq
lw/Yv7pmv1VIY6ugfEWYHOTI4uY2rw/sGhOQfuTPdqf61N3CM91NX5wMirCvyKSHKX0Y4JMntzLj
2588+0TJcAJZ9GcitH9X+vxudqe4XusomeCrnLrZx/oyw3fv6gx/N6WwO8j/74v5l2j2X3zv3wVb
InZ860Sc3DRr62BMrw6PVFqF2JlE3TergyysGUtIdSQD54ONE0VwneTN0N2sTZDzJPjhuCXJK7Eg
ka6PYRVQXp2MQxXlZdM9eeRK0Pfo1D0THJDTB9cCt8GMVGih7C79B6bHuyAae8TaSRgWKXFUo3pN
6hJB7SQnfNnOAy9aNvysq0imJlk67GyjygM5yZTXBtPlfb1zwiVIycjLbG2TE4FRj9Ot5aldw5+C
dVHWaf/PtDle8Ms84F9ctd/tAG1Medz3Pjy7keyRrRjf2SdBObpptHbJhw5MqFMOxCAP1ViC3hM8
Nhkp/fJ+FYi/1MOM7PZ1qS+tSuK0A7tBAcWUwXgYe39et4vUDBLVaAjrYhBw1QJCIYCq62QeM1kO
SZ8SojBU6fkW35LpZGyLIZymT6fuEFG7sH5TWw4/4ggH3SIEAiccPV+GrvTnXPnAVdLImX0f+AwO
kHtWLc4uwVu9IZvvGqUpktdRre62WQN/iwFF7LKoB8x3UPEOOUG++8lNAt11iwWA6gDG0bkm2BU3
zjq1bmEqb74XChGRSDLBOGYJ1/R5UUm0lcIOL1AJUr8oEZK+6/FZnKwlevjG0emool25RJImWLAX
BBaMNz1FYHcXUHNh1jvOToO1Jr0kjROrds3sB7t61VUawHkMqsCJargtx7bNOwS9n10viu64QaSj
o/HB8Xz7d8J1TJ2uXtPcGF9X29aj7hY22DCQMxUm65tgRqqn7rAf1gniRCAy2nCj6/u24cP9gs5p
SIOJDWfqVNB7wWIJ0N0UaHE2CQVoRfQ8pCWSKt66qpqPQ+nxwlm6CQme85BPZRQfE4TzvhHCMAK9
RiGsy1mAufEWypsJa4giyyzDYnpzGXTnU5N0gP3gaU4Xc5GG3iZ2Rnh9XNF0UdRknJKbkSKvfdU9
zBqrEKLjqNSZE/pxSqbkVDVsyogcg5tQTT6M80sVf15dI2AX5rjmOIwubKFCp6ZvUeJwuH0i1vM+
MdEXDdof0q8xmaRNkjJHL9nMVJLWunt3bGhGDOQgAEtOYHmStrnQxC7HORQ6h4OISEe/htaoS/R+
AAixm5GH0qXRKOcNjco4K0v7pbSTHCRaJuSfwUyacEG2Hs6YosN4TjoPtt66uJNvbFD04jouHLI8
VaecQfUnyHnqI4h0pgfbDVXmBMmpnaovG0Rnv5yXi7At8s5UTQ/j4L5pvfoZvTIcgSzn3dIHXwvh
KP6i7tZzRyRVINktdYLSuzed8LKxHK/boPODhEG77xY3yk2Y3HkSj52tI5UNS/lRqfbCZefmS0/c
fTNBVK7Dym5o5bUbetWZk9Ce2w5Z4XCGxGy39T67rhwK1uC8rJLl1LjJq9s1M+59Q/fj4N0hyeRL
l+QgK2x1rVh/BvEE+zhS7+YgWlO3ZXrntOEzZARkP/cdfGiq3k1XjhmI3gi4m0eRKipcMvBQ5Nmu
mFkYrZD5yIcLZ83Zc2SLbRL7Sdmy927qlpS4tdkkpdtmomQdevj1TZu5zROn3XFvvCN9FG8ANEMr
3NF+3JJkOrfMPDhifKaEzlk8qQsLK/jsDWX5Dvc2zKcm6hKF3vMSsQflyIewXNpsYkQUFe5mtoxk
2SpJxakN6rpwgjHeV818QF1C0haCsf3ie/Co9c0hWXu6qVhA9wuazl2oGqdYCZ+yOobDpuHz8BlB
cnq7OApGS56H2dUaZ+eL9kY3Yz5/r1jXHaOFiNOg4vdKYlJ8EOSAYHV1blQUnLS0TqZ4pDYBccWm
9YP7KOTyYWQCO3mrWK5kfBRi+BCseq5W9pogsSr3enGJqGXnORHdkU4jsj5xfY5deV0fbjduuyFw
ER9o+O068+ilZeJolmmnBfZ0Kp3lCQFXgJk9B32PcR7Dqn3z2QIamskfU+y+yLpZnz1vVR9DLeed
Z9qb3rEtIj+WGI8Y7bHYKtOSogwlxu3j6r5JuJs26xgdZuZiwnSdcBxLJLymxB9EuqzxpjeIv6pR
jkoy9Zd4itW+dDQS2gf/hTumOa6LF7xLzSMnNQioSGUJ0aYb1Uc1kAiHO8xBfMTTiSXvVhhtNuE7
H6sx6yJ43JfLwxD0O2Nd+J+qjHVQGyuWkdlbNhqMSRqwBNtAVK4PXsmG3A7JUrhuzDd1Nz9cpamZ
HumBruOxpOPGn0iZTVPTFlWEdUrtEzxS+q2OrMnaRGMp6qiYS5g+RNOJU75rKjcPupUfQmPDz7ia
ZgiDfezZpkTiFuuyWjZDmza6x+nUO9twqg2+5fxTB41BhtvaFmYJbqOounPDuMQRu+SlCPNp7HJr
wetpm2m5ZMT2t3KNQfGEK9wXweAcqIGKNlwzqsrbSjQ3vJ9vJJ6QyENrEtHpVQ7AEWen26kJ6QSS
U4x9Th1mRUz7apyFIQ5UggyaYT3fmrSp/DME6fZ5HKOraxDvd5Yx8qJi5+S3C9wPSVgMcOldF8wk
lVARIiN8I5qoUPWcTjOeSpzASpQnfOWjqQhSf8iUyoqfsTLemtmFMR9rd9gXHpUDZ7ASORAq9I5N
p48Ot4exw44Z6+drMVeFfMMSOhdicvW2dhkmoKSH0jBihZmjBtSL2nSAFhszbg3p8WDFNLyU87QW
qI+OuC5kW5VmI5228Kvk4IzVDnmaBTSpRTzICzicQ4OFI60uljA4BBwuzis/Gz2dFwnrWO7m7ixJ
wcWwKw1m7OH+mRrpTTlx/VNLphm+xCJMm96Z0zGybspsqWDbwLpzOzM4PiF6LgOOtK9i6F0T79YH
rpE6fN2OnYSlTojkdrGrLdyyW4PMBLtnbZzCnXhrO/OLfdrEY3JeEtXnZcQ2dYwtaKrkuqNivuUT
twUZ6gsN10uHOJI1bYhq02UOnjHqG2TdYD+WtdNnNU4YchrClqel6/AsgY58TGMa37hD2WWoIgS4
KQxCyaoy6TB4yzFQPfQavgN6Jl4etG1MKqY+AU0b0Pyqs35NZgrzWxLjzG/KcuvObO9IUYzx0m3n
ida56/lH7agdcgiWPFKqwuUhEICDW762b10uEgd7JB75crVkG3Xhndf791HC8rbWMLoJ1kMXNWIz
XMdY2Ti8Rt3yhmZcIpzSDJme5KmGsXIzVgVIRPmEMwV2ciX+Im7smtJ2UvC3HO8kVw+roxXSsicW
pcSjuzXEtCd0DnbjKjyqUZ/AkK5dUMohRe3EggpG5Mb2734VJhuhkVkgsR/4HO76PvMzx1MoW8ra
PiGOfX7q1nVbsXnDHbd6c6gzbAMAS5noXC9DKBuMgUYKgcaI3ZA0prsoD2Il7gef1iI6jYTbaBz3
dtIvjEYn6fCdWVZ8iREz+0FSip2IQEZiuRV1azcdY85Bar1HE+NtVezNZ9Z7D2ISZ6JDSPebstu3
lDE03CXNYsfgSYlAjqBV8k1fVNb3DqUzRF+Bj2m4wSd2N7B1P+oYNRnfeXV9WedyTOu2hj4Ix3S4
IDWQ9QK791JQET43jNzG4VxnCfSjKm6flzDM5pZ+kjr45BMY/VYsOhs81IFm0kABYlamYSTuSrE+
Ul1tFr8skPhk90FvMWLFkxEVNcqfWOofK9ag0tzZisDCuYW4UzH7di5MOPE8IF5dNFNNcr3Isii9
COTpC5Ryn+O6ntxxOptxyLWqN1XSQfuhhk9XlIdqYWeHtce1ak4evmxivcKW8z3zkBSEvuEhcBKZ
iQVnwipwkJrM7YOfS0O6Ew9pzgRb8oWTHonJcPKY5R6+lM7eZUm1BwRK9wRzHrpEALcdajfnKKFP
ZKh43nvmK5gxSzn4eVkGm6bkfuG4wf3SOkVj+yWNjG4fmtgGFydpcxYGZ9GiNOSA6zFDgjxdDEno
KRuRfozD1++Oqrdg7iecj3xsr4jLhazOI13FlrlTtgxtsZqwYMtYxItFidXJ1A8nlH0NzReDCUsb
HmITPFKnL/fChI+08m9wjSpsPMNW6SQXc5nXUV1IkmzWDskOy1T0TZ/1fb1BtzWnHpks1JAQ3iUR
R0xsMKduEmaeKrdrjw+Lu3gPrBkbiDuiFJw+TKujnQSvnkaWkUMEoBByCYzX1bBOO6PevqVNmxlp
j6RWd8aZbhJN+qxZ9Xb1kk/p9z9Hx24j6afBEB3Qsf6Mdf2NLQjpwmX3ujZVvxWLc/Hm6GlwIWzn
U7NJ+jFHDmVeDyTTnGeYr8gDi3TExMnW3ivIiBxiLr54wk7Qx2ZKK5KGw5zWNoIDvV3PrWg/VF0B
RC8XhBpD8RCM5i5WvUo5oUPOfJjKtPCqVC39bkSNiDBotUxIvCPa5x0lcZ0mQ3/f2GoHb5iHMarO
nqizCA6XgTV55ZSfKprQgXUnPzE/6NDdlujBlhW+HCNQhMpixCROsBmWmChNQibh+6rHi7YjHiJM
i2y8pSOpIdXjuA4fMRK4b2MRfpDZn6GKg4oi9AGJNMk9NY2P1AVK81mIi3LXcxQHJy/0TlMPu3+u
ww0lui+YhwYrCbxDCzEJcUybthW9+IqD5CxRf+KcbPwfbTCdnFmdatLeTaMGAedmevkwWBJ1T+7E
+F0TqLGhyyTkRy8/MYNwp733gH07bFzTFp1T4jp7v8Msov4exvhWO+y5MfVXWbWgABQi70p5y0Ov
gnBwgS+GaLCruMhttf792HVL7reMYXUEaHZjBQo2dhYI1aId9vhMVrbKTFPmlEQw/ZpEmzV+csTI
J5L76OofVg1BgF0puczxut4OQE3u6fV47+ofCk2j9rqi016xuu5WOAA/KvcO8hp09Uh46mPk3ode
irr3HFVfgDKfZeue4mXOZyK//NXeyRoATWvzfgaPaJavVkO63PRFLcNLoCJQKbPaKrRsLEEi9eL1
h4m4B7g2QFhehzs9uvnMqjzquw3WRTb3vADqDSQXnZ6rbmlHdrPttlRH8MFdkm2oBHoZVHbSxS5H
KhVs56WfoIjGEvenwzqWqSrXdI1tn43GbBv9HE3QCPH7aeX6VMZ4dl3ga1gmt9JtTkKpgrtsQ2Dc
lCKgN1tidK4NzEe9uUlZp7e6RR3kPKGQ3fVeoPKW3MNGF+J7TxVqWL48NqPUCosxkD8Ww94nji55
htcIWbdB9RXhP9ohWVCRN5xxaGN5/YOw4asegjezDs9hQp6hvc+I4z9qyLDz0gyHkAG3aro7WNhM
vM0oE7e8XC5Nz1InHNzM61FxCQFcXmNL6Z5DHNMN+Wlo+eSL+MGtRVr2Oi/b55Hfl/X4k5pXOzzZ
1oeA+GVKLkEp0Rm+LuOXCvp0Nojm9R+NQWJrjIlgKDHa5W6AAaV8KrlIuybOWvT8i0jwNELc2g/f
YiWfXManSb/DOemwoLGOxy9M95691uTBIk6RX703aOeQVxfdqEWfZ0x9YQg9/lgxJrnh03SkuF/T
AjdBelbcr/MIrXwHHMiaowyjnUd9xE7SD05+ruGuGvvHRj1J7b+aqAE7AVTM7/CGft7HcEGzSR7g
9133niR3V1AgGG6NpzLs2/uwhz9eg0ks7Fb+txMeIhIUCBmH3GtAjl4D5N27bcyGeFvtjmc5hHo/
r0vOx54Uo4LmFq6Ko+BFs56b5d76pwlWAgZT4bgJXEBn3B8QvJ518Oy2Px322Ph3rNU5jFZyDpfd
sjnaie6bEZ+xgubMPkaSZqTuC+V/h2rd8clJ8f4ci0+kzKBqCy7XbzkmJwdd/OI+INw0H6t4Z8zP
aDRwckV5GSMgNhhpNs3jbYxmcPD7YwwBrWjfadmZFAbFez8O9zxc8inqt0QhYgJoTN1+dlZlgR/8
NGG4haP5Tib+NiAvFNl1gvUoTed8pVOBfjVoMbFTVlm1wDNzUndJPB5MHeBU9BYIyIBAl3sJ4rKu
m40fYQGHsMHBNgYlHVraCqmRAdC0kmxtPB2tsQ/DYlMjZvj7zs6O+f3ej6L3EZgftpTNPEXnMcBy
rtbUQcPWzkjABAwz0TevgmnxBB1M9CrlZ0NZ4ZLgsYHJT2u+0I7g4Z0yVoUHa9hLiBHjfsUQNkD9
2blhjvfq9egyzfNcvzeRPPkIKhFLmPfkibVYRgwX3xWovGXz0EWI4KkTFKPYPqv+hnf+8yKXH63a
EESwtt0GtohFTw9O17yWzB82BP067xkw6AALLyAsqwdvW3MoVtnd2MM53Z1jF8eueHYg60fDXd/J
8JbM7f04DJi+p0G2cNDldX1uyirKtBOA3fTCQo89loQIx5sVV/QAAgHk2DymZjH54C4w2BkOvfj2
B0w0B1w8ayweBkPuNJl7mN6TcR/iiSqHNRexzdaVpQMgQOgLQgBSY41bEQ1pV0HFxCokNXjnqb7G
NMmCThUQ9S4lFt49silcgN+x0+U+Eqj8tcln3F+B+cM4vIQ+RIWoh9fh6hy9CeoYbkUxwe3XmzBm
AFunO8dpMcBwA3Sx1E2xMHjJDzVwjiFtApTsxN0qFe00f0fS/DaaVdEEl6hus4q5met9z6Q8hYnc
drrdIT/yKdRb5CueJjkXwJ1zqm4Cd8zYsLXcPzkMq8T0GR0/yzC5JNVByec5eEeLCxBBnwLHoPwV
usJESJ3JyeaiQwArciiDOmw3ZQ2XqgibIDZCKyHP5G639Zk8Nf5BqK+WnUoMG6xa8p3tL1HsQbq+
byObx36VefXFiluGh95C4gkv5HZIYcOQxs0KiRvOr8l+JrL8nPXyhMPgrZ1w46Lkp2vah9nFhNw4
pKTHk69Qw8TmXRHYVuFygxrMEg+dcW/cJ3RTdQ79DlLXSH2MgAvijsoh970WqD5/SyjJZGOeFd2U
V1SmFF+OlsAooHsou2dnuB00bPUNC2DCVp4hxTrNEBxlokcfyPcyqWDs9+UFaF+97rl1vaKvnDDl
3Cl6ZzlwOiP4iqCuV405OkzZ3dh+yXI5ID+mUESfEVyYSSbvaqqQnYHwVabJA3Snb6ICie0ierNR
QR5C22RjRHQF4XjyVXjT6onvtYGv2jjReEc99y2ga1eoRr/ENXdAhd4PywssvAsaqKIb3BBwxISc
pfGaIdygGwJhLLLSvfOi4d0d3E/WNG8dav00DvTjPE303ncTTIdcxu4wUpwvQ7yN1H5Bv91VBwbI
nl1jHQBPdju/nbMofPTXhxXPu+sXMSatHaa3vIc5FNduukzhBqv8yUOEwJyidkTBFCnP3ajE+q+8
DpJmFw/U8TdqXYNgP/roYLME0aqwjpMy/lm3Q9jfoNYebzsbTZdFjlCpRCKoXmLViXdJHSAuUvck
9S06FaacdhOvvf+WzO6l447zEhFBnrS7uH0aR5I1gKcBqnOr/eJP2Mx/Q3z/Jr5Af9i3Cfjhm9k8
duPJNXcy/hON47+RJP3unOH2q3KD0JIbHvCD7tdHCFee/78+9e/RVIPlZYUgUUw+ALhBsAIaiLVc
k6xuXP0/ad7/+Jz/k39jUKJaeKPt3/8Lf/5s2sVILvrf/vj3x6bGP/91/Z3//TP//Bt/33435/f6
2/7+Q//0O3jff/y9+Xv//k9/KHQvexRe32a5/7ZD1f96f3zC60/+v774l+9f7/K4tN9/++OzGXR/
fTcOQvWPf7y0//rbH1dF8X/897f/x2vXz/+3P4rqLw/v1fj+1Zjff+n73fZ/+8OJo79i6CvyktCl
NPG965jU9P3rpcT9q+cHhAQobUmQkKviXzeYkv/bHx79K6WBixc84lL8G4IF2wy/XiJ/9QKfeMDc
EMOIR/SP//Xp/un2/J/b9RcNTLDBg2HxvqBb/2ktX/E7P/ECj+JN3SCO4+vr/03MEdF1XsgaBpty
ZI84nz8aAdWJfYmd8NzUscyWwBA8T/65B+Q3Mnquryw4kxFmyld415SY9td1VSQdiFR3BvWuqmRr
J3SzgHLTwQHTCZIawxKCb3SI8wo+CkizndQASgIxzmYt4ZAnh8MEwUdRSt8pmErltQAM0aKpKvgK
PHBMbhKdZ4ddUcjk0YnZmw6/Vmphk2UsAWAYPV6/Amm8T+2FqZQ6qzniaht1iD2seRQ3JPVUtAcH
CJMtTX62A9CjzeCJj1+v+R1/QtW1l6wlacMgBlBKbYZggosNSoNomMq8KsOitiuoiGpO0EXjncoW
gqimQU2aPMYzCvmS1CsoEHzGaTj4oXq/fqy5R/WovGC/rvFjNXaw4PE7IHWIcNHxo98gVdxb1zRy
2yl1efuFwb4fLsNTug42zj0MOHXKgp/gU4Huac6oVB9iQAW91uBjE88i2W7hGfrZMDSoUyPxUYPk
Shkpb/1ufKxx8Y1ruwzekJ9MzzctmP7hOvCR9xS7WctfQFRA/wCZRKrr8ocj6c9f/6dL5KeDo2ME
L9oQ97XDWqn5eM/RVy8da7ZDTfc4qSYA0EjxGzVPe3EGbkM2Tmlo1gOfpKZHopmHuY6JqQ0SDF5r
WJHuaHLfBOiHIugkxeBt4F6AQgOYfZeE8LY17Gthzg02cAUCh12i5hMLGLqFmj5Cd/Xq1d3er+oe
cM2ExnSKM1O+dbFBEKqFDyU4xI8owV85CJVOsTCpXwNrrjoFY6L5nleTm216vzJngKYLLFAQR7Hs
vC52tkC89mhE4SDGqr2GUuHIImh2A6gN0qYDjLooU5+XGheMObBGXI++NAySB89kAHTvJwoLwAA6
StbYQ7K4Y+ra9qO6rnsVgkCfJI03TTOEOCPvQwxzHGEhn9cJZeh3evR+A3h0YUuRUQ4nPsWTPZCP
jSzbnzDa7NKq4aYIIvo2BhbNWeK9VZ6ni1o3wB0rA1oXVusXKMYe3EXvTZtwsPJrWVSrdwnc+dIv
wmS4H142mOTGmDjMhOVT2rko2pP4LgB2VtR4RLNweomT8GXuJazVXXVXtl8lZnhuhVMkeue74gsk
Kvh4uiLmu3ybRcxQz7K9DAH+Oaree5Tdz0vyWUcYLGoVlrBMMh0x3PG63TM8QP5qik5U6Miqstm3
fcY9MZ0i9ubqCTxgLB5Cb1pOtqUcH4dDp113Blh0AF9pDorLJnMqWSIP49rVRz2SPcad6YExKU4m
kDnuOk2NrhTyI+ZHjZ1obt1XD9jwLo4x+MTG+muS07hxbBMfEa2RCw6Z4ZVrN4OgeU0jpIGiFfMY
hYQg0CjL+9Humq7GIgvUJplWzKSWzVsPCD8f0NTOYTUd6g6rQYWZud6QQPrRg3ZRA+soOLaczJtu
fAjHps2BYr9YxX5EZNtiGkiSCpSNg023b0CLRGvzptUpKecfS1C9JQvnecdzV859DvRjMzn1lE/z
WmUCoiAw+Y/+3GzmBnGlgHPFiub3iXQ2SCs6fkjejHngYBOLS+5tkgHc/tju4dWDai+eIRXq0PdS
iSYswRASic09RWGdkZE5qSOAFcRlshuID7rSWeMiZm6Qoga+g913BPQ7Sqlff7ljjyEpr3vsY5iZ
UwHI3Y7kQJl+KscWkd5xj7GxC3cDRN8iryVvCOIIB/49hlKnrNrQpQKORM7Wl31W+/SnY9erXMbZ
0AnWd6pa962FI4sHxoJCucKBA6U0ApEofAbNFLO56uSb1cEP2wcAcpBxkPXtUOV94wHurORdG4g6
h5IkAck7Dru2chsILmpxkYuDTMkFs2mLGK4USs02zncDna37rvBxHF85KRgxLKJ4AfEBHiFoE4iq
qR/kQ4U1Cl6tnp8jl8JodKm2XnP9OX8YMxJ6FxHIPrc+VCJxyy+wHEsJEKOpkyJdwxiIhu1zWsX6
gAZMZwLzeFugBsp1bxe6PHSd/gyn3eQD73F6xBXFGui+0KxQkuXV1K9nugKIN0ljz2uscIkSdRtA
1JahPBk2tp5ueKsZEDF+FO2CrhSUjaoBOSTNoZq+Wv++n5x+Hwjl3sSi3PNJLQ+NTV6RhAjUtR7F
dhjmjRqkf78itQBCoq7JwiVs7hV3N24r4nxgNU7D/ry401PodWiJK2cztwStGErRDN43KAYCux+D
unpOZlbAdDLCgZbGpnugskGklRtB6BT59rgM6keSBHpnXPPT8LZBF48rXiPt065rjQ+TFP6YiF0X
zyXosWKcKyRcxt2bKe0RWOrI3IegdTZO7+nDROeddbDJDWh2RjD2aRjKm0cTyjOyWi9LXZ5cjByk
YS3e+ihGqoTfbIPJ8w6DkHvbOne+tFuYxX21bq+yX0WCpbkzrwMIsQlpRsyDWHWdbSofIcAorxBr
F/OzNlXau1OdSgdn0QwrFo8WI/MOntfdurbJF2R2icui41vlmXNQQ/4KJHUs2EweKiizsMsFcDnq
bA654n4JhpuAeTYfjfihxLRmI1j+Uia7BMzy6ifF0ghxA3HJtvL9rI1GyAWzhn7OMOfbIgDCbc9j
3d77YYdIZhF6W1n2+8avs6YBwGc2Q22djZR1DRJ3hTSBH3k4vigq1tx4yetqwPUj8s52OIRnmVf+
cvqlveCTnXLIBZOnQKGIG3EUx7PNowkmXeN47Hx06t4hds2altH/oO48liNXsjT9RGiDcKhtAAgt
KJPJ3MCSZBIaDq2efj5E1vRUVdtM25jNZjZhybhBXgSE+zm/OiYAnSG7A/OTGiiwON7aAJn+oEtI
Gwae+TIq4K2Ld70DYsk7RfXjSgXIbFAozX2d7SaT8Nc52eadtL9LdW+1MeDA2NYPoxXSEFM2+kkW
pX4zgLXhUlLPZmrDf746yjidCpX1tZOXMY3HgwbdTC+/1XvnK0UpyMgvVhXzOlUMISoFyhPTPCWD
+q0mISNqk25jlml4DMvYvBWTdu3T5cCD9tRX4XcqGQhfyPcF2rlNUcmPY0PIa2lDVehfi6khsOrI
EWgoOczmDx7a09Q37RYzpgw0SBuk9uh+KWMRbBFGkaVy44r5SR8g2hVMYgmb05gUH2CQrOxGMu5q
MQRZV5+A9N5GVJRUHABkCAyeGpl7U8P3b7eZEAQzKsYvkeefjfqCVwTgcfzSHMp1J5QjVRBSElV7
tmfzIY6LFyCg3aADpTrJCnPlbcRqW+xH8RqVUwdyC3OlFU3qpY3ujfDMmz5puCEaI5gHd1t1ywVE
+4+b/RjkSU62X1k6ikSFOz8TDPIW/MHQHr00rmIiI2UUlDpktNLmVzrVH0XOjEU+DfnivPW3qk/e
baWUEDTOM6z1h3CyMyT/3s2vVTTfbFdLDvEv02quijPc+gIMtZLOAb7jFa33IV8QDCpEELdRL/Zl
yMFH4bcddk+N2u1lRWklW5L22joujpBcFxSyw3XSJsBTtuqj1sEpptpwxkndU3vXZx2t2TGrrd+k
ERcXLqbfW/njUIzNS2i41U41WVxNq/oJYWw34TFyUMmb5TTzJ5Td0LQ/qja2LpMhxk1oScC/+L2N
2tA3xIA4ytVJVBqakxX3j4OtbxWtd/yJa+wlLRVWldgH8uxfQkEXEKfkbbb0HW5LVcUzlm6U4TKG
43bI533vFqdipp/jQUs9MRpMHtjZa6+gjziBHGP+FBHz30KWGDOmy3KiiZo9Uj+0KOayFTwMuRVT
aoyOnzG4iK0xCsIQW2RhK4NXKMZLHSrOznEsPyT73Cs6kGMemldp6OVOyO4qwGRY4+WmSI0BNofD
5IZvfdGhCjFGe9swng8iQ5DbYB3VPI59vc8+JLzrRrOGW4yWi402IUZwgMAQjUtxtWbyMINgbbhS
TW+pNyid1M55yXBOb7TaJNqrdk9UqX+ca0s5pETCV+f69xT/uH+2mPjc/UwMzKbbMCA5UZKPJWze
gWtPVZx8RBFtnVWxhdvhU97SHt5/Z8gVrgOfLSyQ22gu2Nvgz6som66qMnmJq0HyjeZnVT7lpb08
Nlp4NDMD6aXmQdXE3qLk80kDSaR60dXA0rIPMxFoXeahD+Kh1XDEi/nUd6MXry1BWEfdU8+fH9TZ
CELCCf3cUR7ySRRBXsUkiPaXpsh0r20z5gFHy6sgffNxxDlXuFwEVWfyc6f8Fkox3BbF9HUT2L9C
FOx25N5m+XwBJwnqQfKnulLD25HRjiqf9AsAnXP+ce83e8c+LGtT5erf/3nerdn5McZ95nVajPpV
VQ+24J4ZekQojVYiUHPjZ8hRv6rn8djONSBnmdGH7vq4n64z6n01Xg5pL5+m0huZQHxBxhSXnXs2
8+aCP80+4B+g3QlDyxMofo+NrR+anudk1kJ7m9eN5ZsDUq55NOarHDN6DNfKdosVRfsohFWbSN9J
o5/WrIZH2zqbS6gAEMwDToHlOC0smBV5BG7CyYnmR0DhnsiCku7LENYhb9J+0+go1PL0I2knnt74
KQeykK7LmDoJKt5+jemX1o0MdFihk0HXb+Zo/5IFtwzNW+vP9jlmehxy8BLh3Ejst8qt01ocQjiq
GIksYpWXaJsqnZ/IxN0MnOoi4lFfz7OjQkNk9dB4SElyPw6n7BwBjydI8hDw3yjRXoyQpyKKlZec
7gPY5bqUIA9iRJHfAI1TfFu8pA4S5j7yuh9l/zvUUB24cf9ghqSn0B4Y7FXhi9mvO/e6QqQaP+k6
0g9iEThnAPOAFmliXRUQg3C63B8HVWcd6dv8w24tqH520KSGEStZmlAcclAzX4MSyCiIM12/13qu
HT5bxNYnkqnNCKezyybQE6cQg5c78Wc8SQxPCDNtTX9T0771RyGuJI8NXmybB2h32Li3nMJlvTnX
+1LV+aZd1D2kGSRKuV0XRAWpfpSl21omyzYKaTJ0ukAzAjsyEfIhaDYPYdTBMPKMqWr2oVLg/D2c
cLFoQ9ZVCXinGpSgWIskVlgACzTwszP5eQfz2JvGZrLpwlKEpV61LgjN4ilIYIqmTD1YvcTri/wD
/Rt7TrvsnZqeu5RsOLGz7JWItbCafxaatO/nRjFY6nTxs04LG/01a+79coj1mMvkRfTG79rhsNYL
wdTQFw0PoJVFAbPcXE9qOZyTnW06mxj0FTJLC/7c/fzOK2K2jALgSmTbouuvkzk9pTna8aI4ikwE
Zfrm1tlvY2ke82TKfd3Sl33uTJEv3cUOTLygsJBKzhJGtaJmA4OPFIyjiwIjTp6dZ6HE37auQkYb
99q6QN4X7ilChBEOn5YNGNRMKhK57Xr571vAZHU1m7y5vX/UsLkqjtM+UI5CVLf2ASn97CvhmB1F
S2Mk1TTcSJHVfibKaM9y3rIvg0uuj8kUh1u0tqYnYiAzYfuWcahZahmYNLR+M7kvajj8rqr2NavY
h/4JAP4HxPrPkKqxmjz/AuMrXrwCqoamCcZeW6q6Qrj/ZgK1GrutolCYW0Vw18zpfuxhppiXnIWB
6YL7ld1nwg0nJvsapzxdd9Awr8KX9ciUcpUXRT/XRWC9tsLNv5zuKOfjVNYPdWoeiK8M4OWvdCPB
Cme6FXzfyJNvRuKaGvqT/t+54/7Vi/mPb2Q6qm64umX+l5mtQiFTrjNVE9bTuhZjQf0OMmYmH52t
7eTU/7QywMRRtw//51P5b7O///6PdVNlxqlOzvJ/mbill+igaYI4lU29lSEOOMe8rjBwlyqBgpRM
sCyvq0i1uFdt3fJ7xtwUS/JhOjYNv/tuUD7M6slK2h9x36F+LP6ItbjpeZrjKNk7jfR7Dhyq4GOt
GeaaTUZa/028w32g2r/fE7ZGRo5mOaD2dw/eP4HsRipUKPXE3I46D9565Ov6N2bTY6sEiMA/qqFB
Ed4eaqxHnp2xhKHU/rDmBGCP0kOwOiQcVgusa08NXOZ1XeIzVuDeAPtdF7lZ+1xM9kwp8V7N/ILx
PwshIVhN1zqmNZznuVyAZJVgvZYxj+b9kv2/JoAuyWcjW/nd/TsD9C+k0f9HNJG+5tT973mi5wo3
wz8zRPfP/6WIxH8Y0ELCddhAiTEQFo/fPxgizfkPzVbXN01DuJq+xoL9gyESxn/Ytq2atsVSwzqz
pmv9gyHSoZxUoVqObVoayg/Io/8Likjozr/6fE2LMXuGZgvBHqszP/Lf87yrWW2TLB++k7pk5p4e
h7tkBJQasAU9le7vfozGZ+5thv6Vr/rsNaVoHls6VHC9pAsq0JFrBnut+UtSfLZWOB/nnp27N7UJ
DW4srzHwVlqKFEByNLaxeDYczTjW6mWw+oSGMuLJxQNwobjD8amVqMgU461XNNp3Y8r8zJroSZJc
/Q13zsMwlu/5oCjblqylqKuNoFEd/RUKrAqgxzMKN6e+aL2FjB+FC7oYkb3MikD/B0LS1DNWQFO7
RfLaF8r0AJr5I2MzOnbL4t5qZHLE2qOG01M9OebYIRtDzc5zHmbnomoyWP2jI1HwQYFlD0vjGEFn
p4U/CRuyqw8749j173ZoYmfPjOUSTmbYBDIKv5A0uzdLkwSxJeOnikXx0K7gdpkM3amox2SviqIP
OtdOD6U9Ap62KuOfpTbs43RIdzCKhnf/faeUX2Fc9Yf7IWPIO7VxwyDGznH2qgHu3lcYKNDCyyBS
klvF1s1eFOl7d8bwlMy9e4gStEvbtBLUvLatHAt3Vii4+Ve1vkw6cC6SGJR4ZeOkPk26vqnB1oLK
KeerVc3ztTOc+ap2lnmaosITraL3cEQPWcdwDUae/hyXhKSSAt9GP5bqk4jw1RYrV7LMBkYy13ye
k77zpr7u9qbRx88FoM0FKcED4SnarsW/ySgFLWr2CnNYTveXLi1Nfw4FYOajWi4JwHsm3px07Hay
nZVAp25FcnnWHV3sksr8OSbvIvT1uSk+Ow0E/O9hGm5/rh1BhUcK2FkVM3KQjJwNvEWxV7q1tZu1
tAUNtEIPaN8NIrqugOBqx7tfRcMFyfv7bRy3QOyiteVD19hTYNVL61ltosIohuHerXtln4VLeLq/
VKmpbf8egoCg8OtUEcd0WmcH1kMPr3QoLblVoigBZUYAUQpF+5j07CDNqLvFk7hkqVCOobDUfWZi
4Ir0sb0l64st3I3e59yDjqg1b1pVKtxOqU98GbVUOUIN1Zd8jsVX0wIYdtMJQUn6atVjvCva1gAG
hJRKl+JTlLtKrmwvNONpycrywbVR5VEH0w+YQsdwE7d8Qe3LVOvkHCFw8jBL9ce/Z0Qpe7BPt3lc
JILgxooZEGJk76OZOz+UIULbOTifZVE5178/iVTbO+MS4sOQwKRMVruUsrc9O9FeM7Mp8arUmnlq
Z3cJ6NS7wNaBoPCTqM/jCLBFBXj/wV3fHlQt8RVEaeeEErN2tRdkri+9BjNF/0bOgyOqd6e3fk1d
KaEp8u97fTasP5mZkwVKmo37v1/VyaMfLSbS2/3FrewHu5mfNcNWj2VaWo9h3n+5xO97RUXwmZvY
VNQVde7iK5li7A281JB0qQgWyFWfASTpblrkABnOJxUlNBE7UfbqWS2vOAICC3XabNvdH6f8jiMT
6AxE9hrXw/hrHpfUay0tfEpKnlsrn4zzqFVvXKJ854Z96KtWJT9YWsxy+MA8Zvp2XTYYad0FJKc0
XpXO/opTvQ6SapaeNqAk7/Pwi3HUqCDFPD3Yoj7pinCvSa3J05yrUITkEr6BTlyRCz1YUPYXsDLz
OYvG7zmNks2oA/rKHL8twSj2zXRcJ4j6hJIrqgJCR6eLWo3a5u/Z7AY3ObfsDx4lTnwYG3RWasyI
npH0ra5eTiyUP5Q0Sp+VyDooctKOmAClH+ZM0GUVsp5lmP+cIO0DiFblApiuEJNCICGeVqfwI9Mi
BQMctgRhGfJx/tkvKLeSBErLjPX2tlTLfFpKhgiTRHPMs+5bXR/yxnRY7+6r91hG7V5M816M2GZ6
ZtG/JGkET5jdillPdnMPGC0wD725g0SqbajtXsdBBancnO8vuhU6O1d9K1W/F9Z1hnWN4RTD9CgH
Y8cCchB51d5Sd2lvzcSaaksTON7qp0tWYQeoMxNYPZrkdexLEitm7EljG1nPRVO9QhsMx2rCJWt3
c41akKNHM4pwuZsF3VCWoNAzxvpgT8tj6agqSccGar2yiS8drgNjEPJ2v/nIiFwkS7IWtR8U1W8I
P6ujcBUTm6Bozgy3bXmsY0YJCaaK5kr3ZIzqyclWd9PM0ogeTha/0pycGiHFd09UgWvBAQMUTnri
+FVrM6a7ISSYfJwuMJxJ2dZjBRblrDiyo3p9mjQPnYGa1XRojKWYX8JkmenD+/ESI3fcZ9ogfYOH
F+zMPmKha2+mkc0HJM/vU/UoVa2/Gut1nQDqcIVaza4Mbc6AnKbHVOSY2e1GXuf1xaQ9PM8Yhrul
M35McfJbq5b6pyqGUwVutTEU5uxmla2dsslAw0hSiA/8Oz+PsXrN3BmDh5HOzZeqH9VYMqNSL/Rd
m5nmtVhSwK5gRJz2ZjoyPRVhPHnIVxggPrTD2aHzgx9xjT32l3IfWkX9PvUD4U6j8ymTqvj9L/+I
IkSrNobfnWsqxD3Nna834bB1Y1l46brOx+vLwC1y1vRom80zZv44tHapEffnBicrLgV9/B1bv3op
TxhnLLx9q6NRb40nPeWTSc7gFqMZyFqzh5ywUz2mgEN/3GRN/Y6SrwD4SEjICRUaltR41XAIbyZr
PsxKo+901UnRFvKyvpXOTn1QqubRbcplC8T80+nlQwXwEZMZ8NIXw/CC/uBmuKF7DUOwyya3q2Op
picbovBZ5Et3mwoD0AJi4WjHJB2ohHs+zDXgIjqxJ70Uv3m2XOsYLbKFxSq1PfWpS80j1L3oO+Jx
KCm2bTjq3oAYwI9H276A8onTaFYvkS5j/77exU0kfaYs7u4rMzID9mzi//pLGhflm4K7zFtmfXl0
9TnZkTkI+5AdYle3X5OuPQklbH6HfRl6A4bRM5N/x3OoQ1BFst1TNDX+tBjLQ6Iqv5YhLjaDElpf
TQ08bTjIXceJoDaztC6yQ2BCcVO9OVr6PggeCJOJhNsJw9k7U4FOiVOZJ6tAeE/2+p/aHoy3pC/M
ncaApwBKT7xpBhxRSRLZqTUZM2s1zup80p4Up9Weqi71R8PJHowkGnZJP8f+NI9UyzUFR0I2xzOW
bu0SK9mhT6urnaXmD0ei3K57G8CJOYFPTCXPEBDr2e+Q4J4qVvdja7e/p6neGpHABjDqzVZYAzbT
XPti/PFW9kP8OIZkG5CoSi5dOccboD6sM2Ed7sgOHIJRntCGqDgh5ElN4vkiYK+2/GDe3x2U4307
sWnig3RaEGL1RC5rZUpMS9WY59p2xjM3Pp4PDCSbqSiHy9Q28pghhNlNklMISfye2zgCN6qVJccy
IqNj3SqUwbLOhb7a1nWFyqlHhcq2gCF70EvfSmv9kLvu4IGlzvtCuHhZXHd6mNzaJtE2E1cx9+Jq
W6RkDER1bLJCM/ez6/SXzsSlI0k+ebTZEXxsFvK179gy6qjpT12s6uDlwjzGi3W8F833l7nLsOFg
39tO5hDkHbRVP5qCzcBVt2ZXiqtrGtW20xwWHhl1FS6SFufgHH6t/5j6tP1pmcpzI4wfYZxaBxHm
7c1IU+kxQRdUNwflxySU4V42jpnWpV9L231ncdW9WOxtkCggZ2kxWRdHr4pd/p//Wi/suDjx6f7+
//qENp1E4ziHxtD6p1jAFcpyqq4UfZU/qhK/SM0QOHUugkyLF88w1H5/3590fSg3bspJs0sj9iUe
PLqkuZKUDAMJCGONSyRpz8TDHP/WCfUQyV/UGRucW/Nn6zI/+942mEylwXXZvCrpwK69dqHpVH5r
i1PEfmxQKditu63TZXihlxledHXeqVauPwh8s52lK+f7pSyd1AnG0sk81v0x6eLz/aVDsXxu1pd/
eq+zqn2SFYQNA7YLbsXjqDQH26rlZVn7yERY56HVsnM+4zg2Jy6oRWjJ9f7iRGkcqGMPq1oXuBXZ
v/5uYuuelRSR4Sspm5jPAujNYoqOJLEZl7BVjUu9SHG5/xjzgAH6oo7UMa64laA+id3oBUHUZxlD
D1r8XxmbHP+SGl1uU3VrEZQlu1xtijfk8cc6qrUP1WnRgIzh7yqLk9vgOm3Qxrkd9MQnPc95utxM
MtQpQ/su0V5grYonosbIRF4Lx/UnO5OAubG9k1Vnembfdw89Ju1zU8xnuGerDnKpB4zkPaAwrE7p
oNig4g1Rf5N8zMIh2YeMW8O4Y7TXbDKDv5XXeg0J6vv71h1NKAoUh4qVWQTE5Zpv9Eb0FGElG6bu
FxduPCtd0jBo1u32pAXjfIBXf140q3l2OqKs+4QWJkvkk6pWJB+2NcIUNyPQW3AYHRI10draS2X3
Gi2B6hfT0JPvzi9Z09juavICn+K0wB5HCeot7lS923k2o1hfrO0YGcqut5VTTg7jliiB+r0wjEOo
6Nbz4BZs1mYmowdF5nmQ2hFRJ+oyNNfcQEjb4Q4P14gzN7O7V1LwWNuV79R1559Dvex63QUXSeLp
4ITlD7moETEkPbd120HDEc4UBzEexJ/ER1+Fqq9ZSbYvypkAoLWCNvLEIH5aYwLkWnPHhN+gbkBO
X4ZDvVuQRRxnXfmDtCyHsB7K7ay1NM19A1+FWTcdOufYTCGiroWwitZY8L5PU0vu0kjD18ZuB81Z
57veqPttF28SK2oftUwZbkpasBhaTJtVsAzOTzjWf1t6+pgsfe8VGoWqS/SEWuEFc7RnR5HPjON+
VXXCvjrK6I35bUcT8RjRWyzS5yJNXysz/IgcPSD3JvcXGPjahXVh6vWjKton5IBmq2cwJ/YpjZ3K
d9SM3bt5amNYLWucA4KsEHdcu2RB1TyocSBgWqv62HakNDXpq6bBtSRGY5H75PxKca+6qfOKVxIv
hKrAZiDqDJsXOSQ6ho/lHNp5vWnGfvbsWt/Iym0AgObWV922oYdOd4o2sRdzZk7ukKGCkeF7brGp
lMs3nYSAVOlir9Hmj7CwdL9odYFvwWVkGsEWUUccCrJwneSiIbnk9aeGJgfjgcOKMP+ymVR8ttRF
RXlx7kn52yzV1dVjNyid1s9nU8e/iXKuygzYtUl/NOAcEkuHvMpxuFf9tsS+eywLzVOMaby5Vdr6
bmSlPiRhuZddTYizWW8AtcVer+d8n/SVtUlD7QlYhbsjtN7iHH2fqbXdwS5H5bkV2a8Ebhhgb/kB
38iqQhJDaCvRsXeIG1BLNMqhenOjSrsNivq7NYsRDsPaYsqNDiFTcDaqTPuLQyJAVke7rJXxmVyQ
+FwDt021Vh1GHsCqbFq/wJcUA44F4hNVBwFCbcLBstt1c3s1rJeW7NJTr+uBtNXydbLadfrVo1sw
0K2Vt3xREHXP1q0seIjMxiErWYc00vvdpKTikJcAKQ1uoxTRhZcyGJ5ZMZGfdpNP04pQGeGXs+hP
5OTEmxIa2eur6SBMukuKwMI3nPE4uHVJFpNrImMn9S4ZHDi1deprmSFhKsytmSxPMgOnLELmMdcN
MQ9xg7UM11896W8u889eMmcxt6KBoqtdIb0mRhRTY8u7wGG6SXWMakseF6LQA3dCcGk2EPBgV5Qh
RvmozNM3PcZ3mk5JsLhN5enVDOkkRmcTsgZpY791FUYtYbokV0igKQkDIzLwu0FkbNy6ohOZ5dUu
zeNQaQFeEnraKtxRDiePeXZsSwK4yBJAVAP0AC2LlnrErEXTOYpdU5Hs2pFGcGGgmzpwPeqiWlDk
c0aWXkMgTfZ9bo/7Rjd5q58SD+aQYIN0lrgNmp3q2N9GBHKYpFq6szVVBPoU/6yc7lt/DRf50OBf
JpEu9XKzYEIBiToyA+5IAfps40c/olKpGpl5LOXHyWwCizidoLWB+nTV2KPDO6GbPLmd4udqTexO
SJXPugCeXGrPU6L4SIvb51IneSSOc6Ik7BLkqdTemiYi044Z05HUL/1Q3UiQebBt/UutYKxq9OFY
sj0jW4lH4t2GJOm3uCHK4xI1zEBQWgbKjBoQsg2UhQL2aNvjlakI58wIzQMutJ1h4eV2o3iHQ4Iy
yBk+2aLazTQiK5jaZ2dMtFOZVoR02N2+tH8lnUoHuUjNe0pgDFUkRr8KBuflNlKIKUbCobcIdpvZ
so+DOv4Esc8RkJTvimrXp8rcaAOGN0NjMG0takFRKZkAHR/bRb/KZvnp5t1rmCXf6znwyTh+m/X5
u1aNeFvHdrab8+4Wzcq3UTjppTTGdFMBbF2GSH80aT3AQRQ0DYGWl+61YlE+Z1npA3bmeHP1gyFR
dbeu0HeLMbKpE1DzJB7mFmYhSap4VyHI3LgkJzm493FSOspOVGtcgkaWhLXMpjctN6fV3SNRE89N
VS14L3/Emn5tFvqEwo69SbOhCAkdQGxAik27KXVug6bViGao8GE6YwmfOdkbJ+fWtNuEclGqHqri
t3iZ35rOSXy7dE+RUa5W4OJ76QWmAwkq3dWk1Ql9GYM+w2Jq14O+aWcnBIfOlaMcq/1ShFgCx/lb
WtEJPDBhSG75kBvKNZ1DbTdNY3pyMNdRuB4T1ixlIRBqIS5qO9aqE+hh9ctoREunWjzlaQuYGxLA
l+V0pyMDq6Ss558zeslYGMnGcJeEUagRlsu4eSjydN4tpTgPo3XrVaU/YkTRGzLE9F6rKYtx+XW1
QFbVZF/g9S17npFtq8WhZDKs6iEphyu17keBtoEKbdXc35AA52DQueYRlxmdVHQBaEOGCgtw6bOt
y82i5uDdJPsZMVNg5iRbYRFS7rSRYL++Vm5YdsalygMj11/5c29lXjYHjTKH1nDSgkpVkc1U1qov
wcSqd2O+QQPv+oldfrCk/K7JHqLqkr4zG72nsKCssqo/C7m8o83NbkgmEnZk0Yq42+mtLn/Vi3sm
rjPQbXTRt7xhsGuZ5dscUQ1BTd3jkkM1FCgxAV1+wbKRVZOIP9FUItZItAL1ovkQOXLy5kR/t9jE
wHZanV8lD1kpnLdUusaurl7rSpo/1Kr7Y4CNbZuw3hmi6W+yKgXqsvxPvYDiyPCnOmrugYdk1Ukz
1m5BQWNYdetRWDteCL+VWUV4rGWxNfpKsExgDjFL4hcEQnHPXDJE/N02tBYUbFqW+YZufjk1ILmB
nd7UPnsiGIIJKCfI5uQ1tIxj1ywOHhvUsVy291hWVLlRVnj6SNwx7R8OgJtbGB3BQzkhOMivWZq+
HPLvNr2VPbVyaoJlM1fkzJDfNm2buTcYV9Uvry2xaVNlPY6lTcNTKCCuFv7dcIiSbUHun0Zy1sgM
PSd3jqaDcZY9AwSzr5KDEsmN4uJpTeI/aeXTOTj72EJ/mDQFE1Sc9yEGOcCyJNdlGXNAVQ08GyFS
Yys+LI2iHkq2/qEb8h092k3LRvfgJPrWaeJ+B6pAHlaJ7sqt5nHLUYUPwm53CBvaHWSX78YWlV2o
Zq+j8VCRf3osKyTnsdZCoKUMysU269l2782kF/8ShG5vksj4JISv8vBGX5NiG46MgkZaEwYFnCJR
x+Rp9UX9C0UykbEa1jE74StXpjpuTAdxdTVNYotBdid6eUhie6E5AfQW6rTpivI2Q1bhV+mUTefK
PoDnBS8y3PPaQZiSAK82dJTD0v/JbFRvMpYM9enNczyz8VrDOHpJxiybqj5PRX6wViqJbvqSWuEH
fgNSBKOueFST/Biv7r5Kn3mOimFvtcAysCcVmVjwO0k1vi8LWbdSQy8ViVlu7Dr6bac2S8kiuUHb
/DxoyC3NPGYJLYheRJPnNdXSHatUEKzSuO94UZBuWtPZbQgfYz2EMWNC3FLUR2sKsYfL4uCqmXuY
7ZQ8P/kQRqTdDKq8Gfg2rsJWEf7kBo82Noa8JzGjTL+cFJF3MlVbLEWI/rUGYaOCuWA2SfVi3M4T
UtRPPVKzoGfg65rZAN1Wo9JXukcldsAyC0t6aUvUB4I5wudNc9ropsJ/sN1+U5GICa8x/1xrpaIl
UAZ7WEWbWD+UTiRP+Mq6zaKjzVZNDcHTJHZ15AbIdSsfX4hPnSoONj01wnNnH+HVs5ZmC3sAYkvY
Y5EYV1VAYSmTuVAdIMDsrfSd8AQyNRnaySChoDDIWnLoKbGYqc1RIL+bMCgc9Tiic9HzGGc/GrtF
V4lhKgjsma23RjW+8zTyskY8DAROU6qn1zhRVlG2J6qqgGrRoB/N+jkNKRVVnDREPr6RyZhtDMYj
+QdLU77jeUIi1w6sheQaIRJtv8gdaoOkCJOj2oiA+QwzOc0VoM0U6qfJGKbzSB7CRlk3xgXrzv2l
JJfphJdqv4hMHqRSvN3fntJMHLJleE0G13gwmrnbmqFDD0Lo+cP9PensrMoiiCk2KRgUtTNPiWsx
2mf+H4SdyXLcSJtlnwhmGBwOxzbmkQySIkVyA6MmzINjBp6+D4K9+LuqrWoTKaYyKTECcLh/995z
rTUsMahpGSqNO0ecW/mqMqN0wzdNN/jGy+v9ZU67DxhYam+GdrUvleYC7oT5nEvRnCT0hO8vPeBS
NweJq4yH25wp+6ecvWLL/IIJlgmPBsM2xnogS6vMLhHUixj1GVpExS7zFCjO2XkFXXo0WHEAHPKf
lUN+nucBoRUAenjOF4Wnr7BqzkXQHavFmxeJub5UoGD5Uu26hASd5UbNemgzaM4z/OpgUbTrsg/O
VRVuv7+d3+IqSMe43k7z2P/EFdmGcG57KyJLkijIgCkIBd9w7DXMzfBqhb0HZWvkMR38zRcFOlqm
AULMn3YOPZ9czbRF/3Npv9DVB+Nug0MP1VROk+N6FeEHzL3nlH6Esx7AtmkY1M+MN59kXTsXzI7p
MwF81itvEOkVhs10y+ruoxpr98WfI40T7e9iz5CtFz9Ww1Q/hcZBQgbY8UwPdt5QkdKhYMelBmkf
Rnfhp6M9DE3qMNL6dWNTvY2sCl7DZPhnuUD1Ks5r95eoU+eQTGazzIhCW4Yn0/FgiE3te2iG+a9B
LNxae2mN7bbVqILFw0E1WCGO32PTolseV024ZfPsXZPlRcGMPOuwOuix8s72jEVRpa54MRavxhAH
h97o6su0KGB+KNaZpck9DLHe3K/C+7ewM1JQVs8ZKOSCfBhgOvPpqXE9YAbG/1eTBggIkpiqBws6
gd5dB+xZgp3ta+tUNiEJjuUlDeeqIlpHZo0wgs1gmlHARjCivowOjoiNlRYxBUW5ZOqCgE4dZ3HI
cZg8FOS0HyZNRE9z+AIbgrdgIqh7hpj0x4mNYQcobtMWdnbJvMB5sOQsHuJxn1Powpx0YeAUzRRD
oKz8hQsXPNxfDMaeG5C8bLS0lQWIhrSj+0aecskk5xGGaW67V5B13a6UORTNSuFQVlb9ksTtvP7+
7i09BtrF1l6mgfWCkZvZgOnNkOoqriNZ+cH5/vf1zSDefk+XMkG+/P6+m8v7TkaGuPo6EtW5NBv2
5osvZGbuKD1zPBUeJhIOOjy6smA3TIV+rJoEt7hXLKPplJ/bruJt5B5oFRheQH6dKn/Qj4EPIDNJ
Q7Frp4LwVtPn6SYHdw6y2AU6JLlbw8Y/Czi8q07p/qTr7HfY1dXBXea5Y76Mi/UkdwWct6cuCA9B
W7jXJgvICtzf2CyuAvJ8RXquTPl+vxtoHgKeg5q+Dv3OOjupsFgt+VUVjdOu87uQHIwXXVPx+/6n
CE7U1xCz4uIy0ovpiENNeqEL7/l7tcR0f8mnHFM9sb3vlxDcelJaydmYZn4zhZSI07lm24VhvSGL
cf3+VRI6p87LtvfP4H653D+IEs/E2kzkZG1McjxPmsFckS6Xo2QyBX8GyD71vLv7Xdi67szzGKrn
Yx3l/8iWiQe1vPSaTRQ2R5CGynmCoz0ccpl2Z9Qxptu281MNglSu04lr3oi/tumOexSC+NDhfkbQ
S40r+3VoxA6DpTmWxp5B7vRe1MVFOXRu9g2ZkwrfJr4Hiicy6DENzpn9/eJgmoe6f0o4vnRZIx+z
lkFgi6LDe0SgrDXlwar0uCuSfM9KVXwVHnygEeMWFayML6dsAltbFOVJGcbhe3DLdvTSEkgAbMCy
y4EuPX3/BuHzv6kR5Xs3D6FHthkeJhyfkV+KW8ODxk2ap76fSW6SNuDeTLN1WObdpbKWVLhOzIMF
C5Vcrc/oxcsluzYu3wq7G8SUODrqVhUP3SL/xwWO7gY2Uts21d4QsXrFdvGMPSL/Xc20CN61oT7Q
74MFVVc6eHabu0Hn+2HSwJI/Wdof172wBY+azoYDiNusxqL2JwleoiZoD9DQm51lWuXRLDlht6C5
2Gwtk2ci9NXH6FbTBgxv9FQetTS7qzFNrI06nr59bHcvVNWPgqAiwb4Bt5ika/lyNxFUngkRKWV5
Ro38SyLa+Pl9yysqHaIk+TOE5fRpygLdLeCY8q3y+HbYr++uJmfRtHrHuaVRfzH5QJMsNX7ady2I
ZO8f2hx30IuyZ9sPUSn4KhzYmtMVgPUG4e01COtdJH1CsuY8Mkofr6405C4rCmLgLlQH0duvg/Qe
709LbCy7+/9W5Qlh4JHB4LRM0+9PzGH5lc6ZxKaG3a6KcYg3YnTsT19621k5++83fXDY6d2XiPsN
YxGuXSlDU/lrRoINPk+X+wvpEyK0HY8NGQN6JJdfwT6MrNfRzp/DtOp/h275HI5M4uy5QBsjgGC1
i52f5ob795/93ODMGVkrqxnSfSDI9t03X1PDEBwK87TnTfwlGlQNE2uVlWEt72pRvw1etI9TxMJl
tm/DB5JuyHMcHDaRKOuF8eX3jxyFJJHtbvr6XsssdzrysIRdvzyQ26xrDx3Q0oSU1zpQVfZRxv3T
PHXDb47NO2ia4+vdVTRuW1WdWlS033WMq0ClDI34RPrpyFLmH4dGzijCwT8rzNo31zPYqOSIzm4N
zrroOQUov294DPfRFn8KHs7WYAPvN/nEktNPJwuw02rURvwDGvm+5eC8tdSpQLCmlLKYyZuDmbct
7GqTydsV96y9LTUP+2G+JjyUEoNcauvUJ8NKOHKPHNlY/FmA3QGjU6h31nJ5EcdHMPXgNOSOAqnl
+KdWDOU+SHHE6HA2tqHj4qJ0VfGYkp1fl3lAzkWb5r4B7N/q8tddTuqGgIQ+eKkxLjlbNQG5EsZp
1UH1qfdSO8mvBjP8S5rRhTHWzm5Y/FaUw5JNl87FsfoXO4vRiM2+fkqnaMmjGPUuN9p33WbDoWB2
jTL1ng8tOSYumUOxfAmpBWM4bp373wFExXs6yfRcKPlxF7qFpaqr00/o62X8VQoxvZtdMW7TJPi6
K3WSPfoGpCGnCOZIt6EePAw/DBli7emHQgGEQ6tAbwgt96HHaoDYqZiZrywPJ4QL+ezbQ2chRDLK
sg9GPv3iJO7gQevao+MMrJP1eFX93OMiNEEbuHLg8+l+ATEmP+My76q1o7aVIzJeQpaoIJzK7X1L
EKuMUgigfetWRw3GECgrnv/wvVhGWHyHDHYLwcRy2aWW9Amj3rO+qSGPdkPVlw/BL/7W1mlqIrJh
i+MxSYh3pCg9+4SJFXwGkml4YqGweVH4KMlaW0w+fjIzgY4yQHONlH/qDKIosW2+DUI9W3OXwLkL
X6tAZm95UXQ7T2UEkCwvuzi2fzCTovq/uyBht/XNnH4GQxK/u+hE1uIJtC3bgBtpH71eLAOwQezu
sjerib/xgMZth8EyMFNkD3fh7/4CDm288u1PdQAzwCqzm2w78ORtwJofT6/RnM9fJt6bVWeYdIBg
ctgxfCyeZTf8aGaz+rCq7AGacrpRA9N4a9GAxy5FM4f1pqI4fhHBjH4ZtbSXO/F8TpRs1srzqls9
fNyPGpifu1thC/NGRhHQIt6US2rR8Jkb5u/hbrXz83LfTqG6YofzrnZre1ftsZGUxDXAHnf9afSg
7HXjI9l6LHQBAjs75ZGpy+KLDJN+1SjrMQDt603BvzB0cDUYyr7Rn4UjIQdVWbYoI1hvAjO3yYBF
b42w7APHa2bCfvfkLHKVh0bf1EaH97L/i8xumADW+5CQTh+45tbQRzo+spsbPkvLZzCLthOo4WbJ
bn4Zs51rGLik22ZTeob32GQsrZhodgMDOzhCJbMMxi9JXDb7ZkpRZZAyYcdwyEYtx+qZkaSWOt4M
gf+FM5rGEl+eiVyrg0QSNaprETEWaIlH0ZnDPCulaIIEnxzf2X/AXlP+lSvN2YdErtiH4qPHX8dq
KMuDKJi/+NEtixNzDV+v4mw1frWhDDYRaNCmq//psvP3BK0uIdkvA6fdOgrwFaEc/JIz4eXe8w4J
ZI9VHKmPju3rcYwh+QLzKfCLrjDLVoeCHooo9JhItsBuYXCAXpL4PBDONnDxXjSVOOyeHyfPPvV4
Ec05HhnofTV5LE5Yp/dWphpQ1xSctEyeATjll4ytGea/vyLQCof8LNeabuWt3vKz/VUWgPfQsm6t
Pz14A2d/Vxj9fogBdYR45YS+Ni/Ctscjn9WHdq1gJfo6OapqOHa9azxXEPPxZ//M3cS4uJV18Gl6
fsT6DM1oXqPpHL2g+8pHRu29JKHf6KE+1rjtGXWrZZlmClLNf8OsBrphE35kXHVAewEUrZldk8PZ
TalpHTNYvknuvEwHFvR+XWQNRH2n+V33SUj/QAZaaOHh9hZNB8MAg2XR9CusW4Nj7nB7sisgprAb
PUNs8RFlO6zW3NdyHbrcBdNgbyjecfcQU1Y985pz341fszbXhDJJ8w/scQOu7pWppnNdQ6NIFB9w
UjH2Yx1l2oitOeF9p5aso07GqW79XGd8NIQhzOWinXmLItgfdqIvU+S/SMrK10VnbDkV4VmK5s9W
5tdxsDrICcaLbci9w8Z39PRtMvfMsQjhrqAg6FWY4cX0UTEeOHNQkJBrWorF60D4AZITf1apapzK
DpKCauX1veq5gJK0+8S0EpB49ziJ1O7GpIPvWATRaSHM6OAArQkFTeRPHNO3orCxC6YFZYU0DbHe
79IhxTUj8b7PsfsWT0R4gsWtgMzaNs2fLJQXhIoA53nKqLrVA4U5+c1vfdpAwveUsdsam/w/HNFP
bYFwGIYLudVgLeDBxi4o+aVd/X6ee/mR8DuRisEWeAm4ElJt5655Eu62Jfl7qOpilzjufuolLuIA
3WjoXvvZ1BsTK4Y1s96Rx1ywV8CsOuH+HdgxEYjJnl3PDfeDB0hsyLufrSteu0Rzly2PjTTHahtK
fcBlus40Z7dOwQdzOpcBk4Pt2ZVfKiE/mfuoLdawshzoYNEQyn1ffg31vE/prMUhD9WTMgexKtS0
5Q5ID4E1bfj8SY1vmAQzxFAZWPTQWIvC2rd1bZym0v07z/POLtGVWXTmiAy4mKeFNE7BRok7AYk8
++EzG9yKKn3ruJBInfdnDz70hiv6TVQsT2lJ+LUrTO4H4cHPxobapnpruJQveBFG+tp0N/evsGM/
alC+KxvgFs954J8Cfrnndge2Gsdiar5ME62vAPuKYEmuZVVOzo+5+SFDBKxCwxZFBl6ctSU4dnkc
pfB3dbZOf1GLcg0wMZwt2V79oX4ue7M4scOd4xsy9ksVARUzdXRhO0OJ1hz8MjumkRbsmWmo+zW2
hm41tAwnayUuTsEJWol83A7SfosmmEHzOOBDU2gDXc9T89Fo0k+kaS72fNCb2hh3fp59Ynxl6Wwi
TfdX9xLPNa0Jtn8TtfW3qkMgVH584/pOt15VvkcRbj+sWidikElXcLr7GODV6Tj/x7UzkZJlzpiQ
nnG7Dr5xkZ24X2+llUsaAB4pE+63MQeyFarojMrUno0qtTmpIEEhZfEvxWWuqWXkeSCPqjMuIga0
qznerMkJz6uYWR5F98YWwe+DHyunBwYlp/QLOnvMEhOcu24G39vmCeB6hvfGWRZvWDRBv+XcljYN
rVIb86ZIWm9bRGeqvj4aCHGkyrdOnz6PVWysHZtBTmMXuyowmVcLj0xDgLrVPiS4Zymg4NGknQBO
vOMeqtzoV5wU5Tph3SReWS2HYoDK3EivOBGA3ZfhM80tUJSVOW9KlghpkzTWC9nOmo21x1DdAxoN
MCoAjRt266UmqWgMwG0Y+BAyn7ww+xp788sZamsTiIsLl3RjYjk+UkJwas1t6fotAHtA29pChABp
mrBFLttVsBB/6jLGGTd9oAyuLEyB+6bnKaziXTXq/lyrAZX0X+uihY4W0n/SK5zoKlrDAThxyGzW
aTz/8eBPPFLgwqMU6JA1xfrc+tBquuChtMMfqasp+o3Vg2kfWtP91wzRsJ0gXPvlnOMFs1+a3rss
hralwBb5Fx9JEQLZqvqlXgv7uFOjdKiS846TgoVV+Eaqma2QuM19X2zbBNU1gCLJYk2kITAMkAWl
w2UCG8Jm+LzCI9rsvI4pDTystGiJ+Zi7oqmPhRiLYzP0kEiCfC/EVuT2zrGTv6myoSkwP1+z9j94
vEUFpPN59HPASRhsi5gairqlbWaODTZPdrlpn6fI+kFHxs82Jx0IFgDRFL/CCr7VyRQzY4vkR+E0
wzEna5529gt6j7VpGvaD+NBWcuiwA5UwVKb8nTDcn7yGLeRhDusMDFuMk0gScEpZN0GC5+JnZpWc
kBevV+6g6Vie2uddcGqr1NsZMf0uKHhWPWBDycFUG59tFwGaS6i8a6kKosJmjje2bX2Vbv5WF3jW
J0xedeLvlTuCgOgwI/tttjZLGIKYqBtnOuJtjnaTvsrRPfA5YyCpggte4Zk9rHWbG4WOFfeboSnm
PwFHFhygr6kE7d42l5IyyLVTygGfHZeJ1BaYs8XfXbw1AX6zJP0Z0gWogtyF7iQO0nFfjYlxE6m4
z57qksaIPuhWfvIih35Ft1p3XbTps6zlZol7nsP8NZRH7FEZ8SHzMdnNIZZttk9RYn6xsNdMgV59
xyccMA7PkjoNzED8cFDgHbZrnNCopnGekVHSyXiyaAllb/rkedso7XO4Lm2+dawMxWd8bWQT3pR0
Hrvm0I5u9EasZp05tlqbscLXg+q/m0LUsKb809kX2pJm5q78dqy7YVOAx6G4z7gShlOsSKBQ7TE+
m+F8aWybUhkTrEIyfnl2iTgIKjHWVEbIMn30p4/MF4+Z7QO2sCmizLEFUluiP1ntUEWNITvVqfmJ
ctFtytpaJyE9p8EEhaKMIIQX+jUnCKvcvr1kHSsak12xwW8oeTcZyqhcPmW9fxnRqG1TfDhmpfbh
PKNfuZjusNyzKEXAFPwG4KkNdaRsroHCnyGN4cvOozMjaQvYhVKLEXTrkGc5Emh8dELg1enUPw0m
6ir+araijDfgy7AU5cKgDQMV3tS3KrP5g1JomkPcI12E89oatX2NF97cZHnmujTEQ1XAlatRfHko
zVGSbujr+mMoPu8CztsuDRk6p4085ZT3bXEIjhurodHLqcov4YIoz/FF4OF3nkcz+h0EoqY2u50P
sSFyRj+0G2Gpm92Yz5S4LQVADtpcX376lqb7x0tdAD/uniWLzK0gZShy46DssF7FokLlX3zRs/FQ
cKQ5TBr3p/1zrEYu7YEmlgaUetw50ybLY3sbxwG6qX+Igv4Sz/pnkCbWFrThroP0zVGYNQ/l7uZM
6iwswEOx4TyqsUp2sp8woXr/Rp+yTkqFY3JSsC8gJlImE1m7fsbuXMAhWlEMTwrVTYaD/9ToCrMj
/2eZONwg+Qr+F8hNB1eTDah4p5E7w4jbX3Bg80cZnY3lZWCfBGGRJNgx/hPPLXKlNdabxpRn7CJi
N/kTa3aOzR7bDHbAZNgD6HPWUR7gKlIb9pZsPSc9blpWPt2RfBQYPuIWOqyfsRHpNhnjOUxDR85r
8cpAMm46QQndfBpMVR99u2NJ5OmQs+BExfDb8pNl0TklbWHBX0ApJwl6UYT8JGeB3vLsVW+BEnGg
5QRahOQa/X/j6G+HkTt1KWUHhfxqOpTHTm38w53KH0Ej6K+h7aIhQ0mn1FyER93553FwE8wq87Cj
FWHn4ISIh4DmmHw11iFlUoQLq/yqI/6DmEaYwdE4l4J3HgTpOqtoZo0MOF6lWI8y6G9TSxUeXjqM
PUvJg2fuGV1lm9JW8lC/dZxxVGGYSEMBeMWix7yKLXlbBBTTwYSrkX07SUhk+AWaht3/PMmVUwVb
ezHQQ3oHN2S8AIYo1tMYJTTz3QzOmJTDhuZJtuysW2qzsR1wsUvYYivvy+J4tiKULs9dd1JOyWKf
yPfatxg9aqLZuBRQZ1bO5Fe7ySEKz8kh3CYFK2EYZ8dchgC9VPtZtO2rR4so872h3vVO/x5U7bsX
L2VsqqM2lJ6HlfEF2q3DGYZg5q31hC6YTDYreE/qu2I2uSt6Ssw84apd4OCltoG6juqfzcYBxrzI
z8tafB7ziC1m9RIth/OWILq2w/lmOWN2GUzjYE+dee4wsX6/VKN9xnCErSK37XWQfwUN2U5Oj+dC
Du4qIEi/7aNCHdJZ3sh60HpCt3oW1o/1QG9MTgMtaCwu/3rc9zVzO0s9+2K+Mm6N6BcL042VCRK6
akrpAM2nK3uabbHuI56SfZ/6mylhE1MWKbxeQDFlDOQQtOmwzsae7WcNrZPzn40tsGHaSUdBilcA
DM+0auz+gG//d7/spWujeg/8yjjHXklQ1We6BJRnbbtFi15DSYpm5oneubaapmM8NQXbFrI1k875
CvwDhxanUrds3uJghvfqvCSTeGqS4tVbqndySAleakNbmsbXPiH42bfmtBFu3qwrjiVWKzvSF9Ff
p4ipcLZxjuJWeEKqolit9JmTes4V4WViEDDzRxTdjyYIt1lYNI+UPP9K+8zbq7IZN6Xuf6OLjkoV
u66Lza2wXGYIVonDJ86PIYmlFVKSPkbxH8uINi0NknsqTrytpCyQJ8O2bPDVOEaaXqNkE0+MNiY/
e4p7DGCm0Djd6x9Nq9Wj74w8hTjR+HW/Jdn5bCGgYyrYUWW4TqeWGSH3GSMBTOOtPZ5dmpApGNNw
G7Eh0MSB5dESnJerH+lYo7dmsuOjEn99WjKA543hY4aLki1cTQg3zf529KjsYd5Tduf2O9mKi1/F
L3UFsFJX1o+o3RXt8GQkD4jlmo2qfgZd/po0t4ow5a3q+Ey5SraGVaTvULH+KuGxu85JYvhTvC6i
sMYUmGmgn6wtPLot1HOKdsU0/DSmZt6BN+UzIPaEwjNjVC+cbRyBcaZt5Z8bvbTx1TTg0cCNxZSq
yVEol7le/TqHGUA2RXKqo0NmzWZwx267PQaNeieSzRMFa+hKBrvOGupTYu7huTQkQa0Op1EBuKln
Zz353bWCXtpg9lmFHiCMYO6eOKfEWs54Cvg2YNKBDrrFvzkjwZ3E6mL35TvoCwyooYFLkP94Zhjq
w0r025LU3BBabxUH110wuWBkRHms8+DTcGZu0JTZZcHsPHjph8I+DQ7St7PW7jQdxiiSa6lZL/3u
OQiCeV+71MFaidYgPzH5RX9jSY+dRRDb4O8E1MPedgK7V0/WfojATHXH7DRV8hZX2RudRTSc+sVn
1kWU4zjkPdMw7rZeB2CeIYIJgHbPeP5XTJMnbnjw1DOya4AUN9EBixUQC1OZRgLLSPpnrkNMoAPJ
XbvjfkARrZ/JgYYg1pPDvLST5CUdWJ05/pOxYV1TRWusESjKCcNSsN/hCDcmA4VG6WwdrNT/GtHm
2JowUTVhoGYTvfOGXZuPtGqUvffUjyAOMlxASccEshv/GpV1igZOV2C0qEnyPuKx+904nyXSbx8P
mzFnzM9DdD9U/kfrV4QrXgdLgYRqyZ3n/uPIg3EVNwLjwlvSDcjb1mFEfLN4fnnzBALO+cqgmLSz
ztYNIpdynH0+krErR/8GnuaKFLqSWH47P+WoPDMdmHJciS14NwZCmCF/jcWL1djBDe/hMvDF6lEV
ziaOTfe8qNOI2NFjZatz4Ip/XI/6R1S27d51OHslznxFVi39YQNp7at207ekXtfDPG6dwskOQ5Jt
M/42hBq64lBRuo1BCORjo5kdmjVnSt7aNw5vFlHreqU1PmDRYIxLBXsX1OVba5MVsgErSlq4j93o
r6RL3E9VgBqonGk8epLNH/OYPbMGa5I6Mtr5TmiekRn/jRhGbQ+7QI0EblBvs4pmZnVDY8ht4sSc
novw0gm8wHmwPNDnft/jxtfsZSnErZirUxgXhFS798aFw+8eYBpVuTz5Sj27NNSHw8Z3aZ2KJn4c
NrXHVrCHyXwTmNy4bQLbeyULAEp7QfqRtO74jYC7djGDUtBLrWN4iwzfP9qVdHZTVkKyqyEljo0i
xwKdz//VNJyCYXrjvgucQ6FLni25x0XR2zstiPvVzapzJ7VuXKIQLn15B5MmtYMn4cKiA9FpVvJx
Gjr7iWVzz/EFxmyCr1X4DVtzYyiRkqKN6TMI9J12b8Ip2xpT9RQX/jWL2Et02as58XP384tO+r2Y
dwYxOgCx46s9ldQbhiNRfgA3Q8REoZdciZh3CeR0P3HxL85l/Ql3HNzP5ImjK/WLNn7AZng3RPAG
GoIkiMs6WKYvmdYWSyrc2NwnLEzKER7ADFSx0E9Uon8VDt2RHdNk28ktbB0z9U06bdck2wizawD1
nqaEq4q/et4rw2twQWe3BaJt6ehB0WiJRWv+hE84qMcqqwfSUtzMqgwZakmxH5ysWRu2StbMZ/ea
jdQaHvxXF0K7dMuBSI1TluvBiV7DdPocMBlzjfJvWo5ijaH+tX/rnLP96Pjv6KAfpKRzh71/MctP
PMJb5TOCqHnaHor0wQh5VzDnrcxY/6H2KeRPqH4Qpn1DDWJ0wciWi3IpYh5o+pwE5zbFJ1dhl7jH
Qz2GUEXiC/h3pbjyGAI1qrsxOqSJR3N7SYEHFtH0EA3yZLVecw7rID99I4kMnsF5GaVbILwtyYwJ
Be7+UqNG+MTaDjwSOJ0PkzxrtzPeGJ9fWeWTJ2xxnAxwjOMlMYkLxxjGF8qCE/nuaSKHYHBqfHHd
hMfFmD44ruPy0BjMbS8DhwuN+Wk5sL0II5Ee216DW178GvcvBYIQc5HUeAkTd9XZBpGJxsivVmmO
54aapZ3n2iFrNpdSjd/7iCLJrYernPJK8VnOTreJbau/ogGHewrCz/5sN89zy1ouQWUeXRXYG5dE
OJMXD79lIJJFZNoVdTc9jU38C1tdfKP7kA6CIvcutKCj2Ku1Qb/MSYF0ePyWjkWVPFB+GZ9jh8dK
Mg/TJ7V0D41T7FI4xc8RTM79sm7pu1jduvyJaRXj5alhe96F+DDu38AyYfOeo0cnIqbCelRtWcvg
wYB4jgt31+Dj01k/fZaiEhsHjvemjxOQHzPlXY6T/mO2l/+4703LqrGBWEWKo4TbA00sko3MZ4Eh
kLGRzH/b1NDnZojM5xdcLMo9Lm8SV3d9vAOSopOV5IDxl3h5QWsazz/S9suvjHKG/dgw7M3jDxKr
wwnJCcNwOj8GKpg+AwxeGzn8c2XuUlAWFUeYr/lRj6F39eig2TKD6De2xtM6q4Q1qbSa7vgNXWE/
a4JwRAyyoO0/6iWA1SecbGcjKJ+nnpuixoj2lZnsB0Wiphvl7P2itDMsd/uku1rKQOVb7KadxaXs
VZhfv7+3wWmSWeIltuzPrp/kzTd7eQqi1mKyyw/wH9C3/w8b0qa25z/ZkNJzhOMKwIZSmLblSaBx
/1m2o+nqG2zH/2v5ghVykqcyspBtC/c8JKAM+zn7SIB1VXbk/Eiw7Gxd7FTARah8YJldrLn3l5ws
PNHD8ZIo5DNvqdnWuoyeuNNBywosWXTtsbfdKll4m7hz8/+NzAh47r/8IFL5tiNd35ImxW7LD/of
QEMlex7O5YxXTkuABLW5t3P9HLXGtgJZt2WEpY+LXd8swx9Kd+GCAfs3umybpxjoCxtCDpkYHgqX
7XHQs8mHUMBjTdqPRmycx4iKs//5vff+S9GR5N3mzTfpVBN4DTxzodz9x195IM4cRhr2q5st1luR
i3yf6rzYNxnz/JQI0Efd2ke65BwS5Wl4LGYrvZZDw5x0rmwytoxr9qWsRiyTGSRvj3lH4VovjZec
8sUSg+UPN6Syz/7ivr6/VFDNZRDqTa6C4MSjr38gNcBU1FKMgjxmArAlapC/s9woL32JzNkGii4p
v12cKCJBezF9UEOtMC/N8nL/lWydTwfIBewdwdAJdBjsWnYXTVuO+ykAblWwcZ6ZT99QVElFKE/s
Q3fGvyA89V50A78yokftGfXPZQ2Kmqp8aRvjHGQxfk2ZECoyM59JRUMlaTSMh3FkL1tV+MHw2HIn
2m9MtY0zhp3kuZd2eyvZBqWOU/8v94z/3+4Z5SmHi004/EOAO/x/Pzd2jBFTLwOmCI/4uNTHtprD
l6mV9TWupkeCFis7Mqi5tA269pyaI05lIrLdAXJgItwX6siZZwuqEOO52g8LtYlWELxASILH+5ed
rEgHVgvMwWyf6TFKj0ZkEIxhHvoMkzNdJ56t9nSN8GgQ1rDtfea+uiFep8fopannFzl56bWOXZyt
M+fXxaJJK0B1pIVIb2K/cC9UXyHeYQ66L9eTN/YbOVvZWYDAWaFUxmdXCIp/A5+Jr2ryM6aMQ5qZ
3puCnHeoVcZlm/fkgujTYKoLnPcA4wSM+P1rVzuXRHcoAsTeXqi00Ie5Vz/H3H+6+1DvL9iLn8Cv
4doRgbcNcraawRR1r6WB192R5vja1tYt0A7H9jHHtSFsZjJTkBKQhr1NEUkImSiZ3U1UuNUnas6m
Knz3t1pcen0Hg0z2xNB6MNZGSTKd0ETmX+e4+MWWOj38339XhvL6P9/d8r8tSP5CwqSbSLGVduFW
/L9XiRFJDkQWkBqyqf6uwWMNkZFWRcNlytuLyDy0VDFyEDYZMwwNfdRO2r04E4vRxBXmrLC4gWjs
K9K3CsOfF1sby3Be+y5unzpjih5n992TbvOsE4ZyQKTZfdUcexLryWzaHHCOkf37P9SdSZLkSpZd
t0KpOVIAKBTNoCbWuzXetzGBeHhEoO8BVQAjboP74A64E66EBxZJ5s8vUj+rhhRJMfnmEeHpDgNU
n75377m1zn8F9XxBmWmc5MBRdmyZiNSzNm7qVHTbOkZjfYWxzB1KTm2JfZqofKujfLrzsRIlrV89
XV+qAT63RP30bNfULNM4+qhIQWcL0GXbflkLRtGim5rT4kZL62eSJ92HUcUotKv+LQLwB4OBhJwy
NfNXsJDTGpKns//rC+/8CXfs4uT0rcCUgkA62+La//OFF2IaJM6qfOX5AW4Tt66zJcehOHhiaxb6
W2pmMyy92FwTd+qewzoEoVF2n62TtbctuYdIN2vuYW7aV3JraQAlXnTppHcPsRswdUqgilNwrnVa
zJ4LNZDF1Tt64fhxFV9fX8KBpnpiRd/9ycY15KrAfoEEtGMAT2hqN4zrEDokjYyiRY2E2Ew7ej5b
S45X6tGPieHpCrP4nYYIo/Y/SNcz/3xxwJRK5gu+RHXkuMGfw/U6yHR12GQwMrw43htTZB4A0VBu
x/XhSpzy8Qu6HLlp9XlrWZrihc+2y9hzftcntdWsQ3rvTwUZH0gUZHuahzE8C0+/STdiuAICyjpd
CYFD7/7kAEUSSdEd7cLqXozS7I8jJiVIZ9FN2oUTxOhKAJPQxY54UEX3OHnH+RRDerKHDS3G4mJr
n/65U5FmMYT0OWf64cEUxDddXEY0wf1ia1CfvHLuCDYQh5ZYMH1RuSC4qwncB+aOqGm4oqyi9tlv
9GpA/09dp8J5I9GPbq6EslxCp8QqgGy7BEuU1RadT2WZ66VIEOC77pIZY3eWN3pnLW+vX/OZ+xyM
JgHxiO0ialJYsNKdt0MfrJDCOt/h6245rVbRarTklslThGJhtKZT4xo47fxYE9HNsVD2rvPcivY2
qTsomoP3DS3KrzJM6wfT4FRTZUiBr5BSAwM802za4O58j5Mye6wXHxTaxx/AGZPT9V1UD8m/eLIs
sexsf6BGu9w0LGSSMgsItmObf4obhQU650FMXB0ORmd/xZs2iyMMzea85uf2mSh5+lTJgbGGU/Xl
Z6acr6iKvykp2wfGPSEkhh7CWTEHG9GjlWTjGPdtaw6nsVfecQa+eah7DAdW7zxot89WVdtE57gR
BROYRU09+BVTtY/rVzxW+ZMsoFFd305J2t4ZVWh+D4j31lla7zqn1udkJDDJ507ci0l2S+3CHMbC
VO27bgCiob8Z4rj86rT76NTeLTs2+XmLilQRpIn2I4DC2Oj5EIQKdK8BiTEjC5Le2JEhVP09cWh0
xXTRXnFCk39uznf4LMKzo4Ln3z4YA83i75tOW0joAqAEQPjKjPBvWtxHs2zKJ9O1CFCEpz1D7Umm
cc/AcHpnVFNuRWe5B2Z8m7zzmLzGpra3OX9ABkdvMoKfACyOXQrepcGwmkM1Yyxo+Le/d+ikQs3Z
eFZzF6AUXfwhGkXYemrArVzv/Ovyr7uhO3FgWrAt4z1zCiKp88HZXd+qBTuMUONB+MX5qvQVi9zX
3FQwAi+irAOuoINNLQn6O9Cs0wZLa/UaSItJHqROnMSc613Y4tdjZ9e46yk3JrBX+UYR5HXMbQPd
Adv8W0pTe4MuMdxDy2TpHFKz2zN/m9dzp+ePPB/vXKGdXzC31hZ73L+oyi1nuYn/+SZ3PPZmB2w7
taor/1TezdFoFV5DSj1tiAzWYJNvUh6p1xGQJ8lAU/QDaA0G54FEMA9UJLP0Dq+23TzYrnU32lb6
Mkx3PRC/u9pMD+VMqALT/JbWc+SKfUaoz6qHvQAMGggJA13EkQQ3lUws5njr5aZ96tN03cwm9kDP
U1BkkoRKk2FFanfyXklveKmratUtRL7cCuSl19x2AnVQWj7XjGYfvdH6/UT08djf/z4tEO22jhKN
Y9oUznFoRPzkWkg/x7I9WrpX/cpN0uJcfnh9HF+uL1cOp+ypknikTLpmeBnMgAiUoX6b6KnvCo97
iDTC+i3r3Wc3wA4WO/D6FMKMlZGQ3KQ0A+erSYifq95IYWA/WZTy1xcdSY8SKBO/vxZZpIvXAumd
hF93ZGqTb8xGBJcOySoqHT87IoKPV1czQZB3KKtaBYeHyHvkXgyoenzmU6k8YkAm5kXgw5jHPvxu
T1iTuhTG5+jI6SDNzEfRb4d3beF6UPybGAIGeojKsvK9D6ISzkG6AE8RnXrlUzJoE/ySqPaaapta
loFGt4y8WZDbI8W68wikZIMwzX6xhRfdti4CuKz97fxEOvfuj2N+CkPYaOZkfiSg5G7VovdMJgvq
aamD4eAXGWczlx0LPTWzPdnsh9Cerb1N816hcEdjd4sg3Dj8dcVkQ2b/wx3v2aZrM5N0nWVpNx2A
Nfz5Hw6isbamyclClEU4QHJbHrwM1UE1P8bsOTWo1kNNb5juJhbZ0SdAs0oPfXQvBNPPMH6NUU6n
8NQmqzx5ehDPYV7eEo+1/b1VWuitrA46w4jFFEwBeLyamnOgh3vj9uXur3+Z4J/Z8PwyPLWuZH8S
RLJysZZf9g+/zMxUlTYSkSJBYiAZRXvy5tQMxq42ELtmuYwWGFgimhlSxbB3dIOhZTk0mXWDqLHT
R4uRLw4DTthREaBJuBrX8OkmNzNwWySG05vyYCfkpPNUwv2BW4Hpc9p8+/03XdUbDPiMGpDisMut
sIVA0tiQDdW8vboNppEnZ2ArSRa5U5JYZ9HkSMKutkYPteOpldZemkF67kgrIY8OFZedwJCMmHY+
01Hxtv2YOWd/fMonhjlpyZ1j9PIJO4u+WFeodpP/wrWJn0sXFZiBBgcGjzqlwzQfUdFUt4beq7gH
blvBriBkr7OD7DJ1aAM4b/bbUkt7Gzu0xfvwR5yFDIZrrQ5GIG9m0N/rMa3FWwCKbo2amyTDolxf
65P0JZKhPow+k9UrJL3JzS+wa8EJ81AC5TS7vxrlWpuOedpG8nB9W8NP+xc3tv/PJ3UPj5QQFvkW
DIgFOqhrMsof7gUZu7Dx3f4HeUhsafPigLev16YWC2ma5YV4pcggmYehYujbFw+b9aODzJgUSWKH
rxRtY6KLu1DXSm9EBj5g1BiFEa5xfWYXEQPT1kO/b+gH7tKSUgKTQrjOU4Kci9YhVtrq1P00LCJV
plIWxdUN5R54nXAQxypDU3i9JRCP/cOGRzZstFcTvgXbd+qPRagnWeNsbeotD9h8tIOCjjZfhOQP
0NX0XIQStt0sJqQzYuqSo77YlPXY7fOx6B7SGZhyNjdwjq+Gabe+cxktwy9tgEInGtBOSkapzh/C
aSJFUpira68Grf50TuziWeN+IfetYua5/FekXWfjDiRjzT5bTnm23c4H7xRBfonmUx/OxPPB+sit
X3EnB8q6lGY8Kq8g/Ezy9vmvn/lrFv0/tuzr5+ybFKUeYGVL+v6f6lJQa14uq/zHaL9q4anfJxkO
3/WGPVUdkjxu7whhea+GLH717PgA8nH6Zim4Cn16//uW0AnekrRX1I4TbSnH5Too0XwQKJ0dCqK2
cG979QfSSNjyD23h5Z/ob75m18+ejFxlx3qUYgsjYx2xSJHQpsd1JjgZcbKr16rcGLOILtcXf9lg
gY7/9VXgAPandZzWFmh8SyAstmDmeX/qgdLySzga07/UbYFqzqJyTJU9f8ocGnsYfStLc94Vaf42
tXw2mMGcnWfjgIUTXR9QS1awCyhdTIEqLGEW/tmUe1B8F+F37QcBrBBVcgcoaVy/1zEb8lQk0/31
xUcJeiSLEzBX+G4VFaZA/sPsqL97N3pf3sz/96tUex2W6Tddthm6GjBXuCeb9bUgSZb6xHWMZ4Zz
FVnoU8GEbka0Rb9wN0fRnifKZ4QHB7lETonaB5hWnA4oFqEKV59TgcAED2R7idxg5SxjnF4l78Mo
M4wf9ZduyuHOE8Yjw/rsXI7hu5qJBcn5fC9OYgx7orNIt5akZF27U0kRVKcuEz+EPQM5cTFuo6ak
F59WB+y3zlsTCkh5Lo6ltm2h3IeDfFGxA/gvhYqOw/Rgu280HH60iwm1Fn3NHkKYjk5amEqoC49K
YA7hIQ/q9bVPpnrh7K+PvTP19iFfWnYM/n//JYkf/BgNiyksLQnN/jsemXgJhEtwOw/WiHhk1OHP
sS8OXY4jtW3BbeCK7k5ieeF03p1w4EhtZidar/bh9wnFDitvX5Tu9JK4xSZM1e633zYixvzx6umc
R3kXjOI2TLLyotoovJAiQh8yZ0j9+3tko3dnFmkLE/+NhFfxhl7mglzQ2CEwrbdQNOLvEC/qoKPJ
PDUooqKSAmx4tunXvhRxjLV+8A+1g1c5EKW6ryt3AuKWO8fadYcb29HMWRZ/uznn+3KIo7XRes9l
NVUPQuT9rmI+fygq+6mYKuNB9h5io6a/LDMq6L9ZcDSEyeRmFP1t5SFJnOeh34IidTZygs8K5YdA
5nbw0H4n1ZFgGQpC14tgbGLgNaRhXuqyMV/BU+iDVF7+5ZZIyK+TsdD8GoBrwkjM+kPRzAdbyOkS
zlN4G2n4n46MxL7snPnomMZqJrzzq2fZwpgwvTrUx7cdbLMDcpd9GU2Yj5pAvOWwzLdN1zDXdCFm
TJwqrPFtmsIWwiL1h1BGCpKQDlQj2l+lzeUwSuAgkSDMuax26EuJR0xvweD2506a/T7Ds7sLh0gf
Opn2BzWZ6H6a7iYiMOuiE9g0vZU/Cgh/4Lm8x9bxSGddEC2pLKbjb9qx45ssDL4mX9d8jIj4/Tvt
2Jb5Gjtp9VyF8CYznW8jHcyvHZ192tFwDS0OTDhawnyEGQaA8MlUTv9wXQT/S3FP/7ksp+eq4H9/
Gff0n/tG/x+FQlkWUU7/cSjU+n/9z/7nf/vxv//7/7hhaWp//jEf6vpPf+dDGfbfHEZWAeFQvuVx
avBpseqfXf/v/2b4fyMxjtgoR5ic062l+i6rto///d8s82+ecF26spypzSV67P/lQxE4BfbA4/vZ
Hv1al67kfyUfSso/9d49JoBgDATBcF5AWXDtzf+h7vNyLXuL4UDaShO/6tifWz+ejpoAgS6ekAOU
xjfkUwAWEXxtvTgJHlJMA2NU9ofZ8yfcLD0sjKp5hVJxI3HKogBzy70CKlsMYw/dc9opdn7KBCCm
gZdWWxxZ42NEMRYO/XRXQ09IiiQ5B4W6L10w+IGjho0Z4bVNsYC4PPOboDNpLKVwkTqa91OoV3Mh
1WUZv1wiEQ6bzKLJkY4pI3sEc/xDZCtB2sXHyJitNVILfPz9RygCuAiDTD/d7I12xa2bRN33siGG
rbHknUr6+jhSkL6SXzWY047A3Hg7Rx4KwOhe54x5e9upaVem7oAXQBJJE+FnXZgu+YJzub5U9MzO
1691uDMiMwHhYCxmuCZC2qicnakKubUqi2Hkgp7wiuJguPU+KCce9Bk0beerC0ttA160MM82irBw
puGdTdK9sCYSnqDjwjr1zriBkbcA7Nj1jNC091HSDsw+4puJ6PKta7BQlr4k9EMvY1P2ghvA3i9x
MKCs1rF/zueRPOUkuY8bzDkO/snrO1Q4yT2o7ZnRrtPfpLKn0ULCSwrsCRak+cYJYl9xm4IZgGus
o+alRdjfSzxxeR6b20FF5oPdiJ0vSj76trXPyRATFJyp4tJHj4aY7lMmg4fYodXhkSm8nZfvMivg
raog4ikD8bAAzMsUN+yUFO+2woRc51WIsYGXWKIlftdRQjI9OtjbbHkJ2nDB1oLINtpC4UK56xlJ
nxuL0KjMVTeNDAq9aUpvuJh+/u5r+9UbVL8prLS9tIPZIjAs/G5cRbH3KxcDXLMBRaEPrXVzbd9K
P1+ITPSzMQLCHI6pmUNObGemzsU5zNlnkfiKzQAaJ9vYYjqSGxzuFSiNI7u2QU6u5yKh+sf7Ekma
UaQInkwD/zUvMg2NU1WIc7jEY12/xEmsvTFjWD0GUBnuDyNGrA3PXviLBrdPf2I5SQ5T5Hx5hmis
RU8e33qVim+j19lz1V7q+VveT/aRzgi2oqZGgdd1AXSuxX4NeQvLl1sHcK6jP76gx4eLPiZ3//h6
lAv/RC7qNzrw5t5kjnW5vhDr3F3sbHEJZLOJ7njq911QfmWOwAIworkmcJvWXocHbz30mpylCTwb
IgJAShR1VnoByWrdFPHC9WpqRh1Sv/RagKyr8AgqwyvmFUNveQGhStc7E2uC1QZEdT0oy0b6i5g/
uIQEJrcZFCuDScImqalHGROq4GLm5AjnM3o55ehHJbJw7/TSOBm4U87X/2ISKjdu1YLtmyAuBQsm
qy/ANpsRwHICLDMeYn4Zt5RPBoP+2+sLdqD8FogZ8xyG1zh27JxUeswNlaihHsNbTvY0xjmFRh3J
6gOmGXJqyWotG1usJlveyzaWMHQ9+0I/2xV1c1vQcV0GlScoY8SKzwC/rQroPnHIq4PKZHA3WXR9
ByJ3jdvaxyJopc5wKmSBFRW//UDbYccJ5Z2ggkOAAxSmt+uuQo1bgB9tmWW7wbZvDWTNvaxgexDl
XVVviDAWaCePs6IW9THluk3YbItJnZiWwkcImifsTefSsYxtgxUF6ky0t/P8FQZjtjYDa4AvG34F
sv0ZRZfZxB3ulFl3CCGtF2kZcHPQoHF6iA7ImOnmpVu/r74bTV8ea8q1dVe9Wv6djtL3YnhN3Rhk
sp3pdWn7n1McXvIl8gjDRF2ZNi6q9NGEOLKuCxsUZG+xkrQn5Svyclk4645HjeL1ApnvUFX9UUv5
4DDX2yRaXDw7fUQeelPn4VMbI+LEdXyuRH9KhvaUxcTLpzLKAVEEj93etMhQC+vsTcbDg5df4oh2
QbsFs4hnfgCCnMnXkAYYswyy4YRAlREFG+0Vd8Pk3EdpNW5AyDBM7/aeJHbJYTQRowsopye3wzNF
IZqtI9SwXhhUa3LGT24u9cbo3Q3xaueqZfws0ce1AzM5Am0u1liqo2EB6OuqEwYZHmc3ewmGlm6L
TL+jUPZw8d3YMfHLXgFEcM62pBV7KwJ6Qgjdeu3lxLCU4TdLW2uLEL89iPuLIbEMtHLcyFbeouZy
VyOL8Iq9aD274S9nSoLtBMlrH5f2u8NtFOGEbz20djHt83WMWWA/dN3WwepBaLQPpMlTw2VwJccb
jGbSCmgaBg1WUTt6V3F8NnxI/2k2fk+0+akAzB08QoW34eiLdV7dII/4nIJm27YDQgvdHAEOeqs6
Z+KPHpvjqA0q3aa92DRAAwv6B0UyfpBg36ie0LmhXrYgB+lSlo1Hk8SXtUwdKp2AhrJf42QpY7Ul
o+/N9+Vba5zNsoBwnvgozUJwjnV0Q2rZobHMjzTECEmpQAhaKdZtkT86fBBrl5bmZshYEbMn39Nq
hwYJ8GuDSXXyBJ0kBCV+yIoQWcCXdBDdCAYAK7wk3D4+QsBBLi42Ir9sFI/rND3Uvnhtp5m1xrcf
naprj6Zv1esWTyC/YH/waJCfcj9JNmNFomHQYX40mlPg/cqmuTwmlfZ2Tmt+qzJVwZ/vP1loWFud
kXa9W/9yQ/vWVB6EFjlM/OruznZ6c42IBFam9qp7r+t2bY9oJw45oLlVYl2CjtsTLEW0xZiNZXko
tvBcmKRFgJaqWCBtnYZhXyCBPI5VdBdamYvGiI9FA+/YZT30j3Gyhpe8tx/AOaxjgpfoDboMtW2E
6r7WiKrLhi4fIQOe4ZpbopbilYkH8ijNAeQAvK6NmmgVQFz+0SuJ/l2EQEnEMXKddk2bzVtVOLwV
4qINYC0o8oyOIMbxwmicWFI/wePGu4T5+F2ThMVd0KJBt4HZ7nOaogQvMMwIGc2fZieNT1Uc3sW+
PW9CNyT8oXIfCMim2qzuJ1BO4dyf4SnP66i1bVi5LJeWSy9d+Sy40UzW+2uhgZFlia12MUSUfVbE
IKXe3BrWE27/dS+C19apDtHU0IlJqtfEpFccPYxO4G5yjYF+kOYT87yntnFhAFaHlsYMUoAhu5FY
JqIh/LI8S55xBajnPANHXCfi3RmG4VCLkUvLMvdOmAxi2qxITtiG71WzLBcN/9D5VbXUE3ZS7gyn
jQ+e40cg8V0I0a0Y3hpKm7X2rPgYpz4GPkbPY7T1lRjvrLoNdobm2QnM9qhq7Zy1oD/lyv6IQp6c
L3pOjVfIJ6uGKoSTtl2hF7YfWxqzfZ/nn8iFf+rFNFB2qbphzOKtmNOK2zE2NoTRNFtAlvnGGuBG
6PkWrhIkjBxUiba7BsjaTIBXvWRQ6fYdiY9/4/d5sQ2kwgk6E6gaegy+WtNwj4JnAq7aHjxSHwET
AEfH/Mq4ybr6uwUUtAUkpIxTZzrGAmw1TqL1P1sEW4GXqwOIRPE8gv/b0RUD6gs59eg3oAgGXWNe
z+N+A1TjwTTBFpeBKnaN0R1RH8uHNtRvKanRDL5T8OFViPhKxHeuAfye7ZBR0KUrMSvQdqs3yjSP
tYtecQ7MaMU2/8xQ5mcqWIULEggO4BLYrgeLvoxgnm8V9bkhLWxNqkOw7iNzo9sSW5fbNTsAwQTG
wZHxlhmDxSIw5liLmwHCTuHrA0SA9mTa2BjhYANyn+zhERvlfAgFWJJywGdfpfWJuBF9y4FgS2M/
YLa8MVIsCsiTdhaK6vs0iH+B3iUapCXvKa/MF1h/KlQVRD53hfUqISjqzkwxLhFghHoBIVNuOfsC
u909UoeVdqfoPi3pAWXpD0GMx8ZFu0eDx/hpSn+lw+mLoXB+ZNtBhspDYZInKSf49Z11IxbNg2er
Ow4xyRbNNBvNrT/doYCrXn16jxvRzdMa//Aj6ioo+baxiaPhFIU2nNB5uC96INAi9R89MxPcMcMD
CkVsfEiTWH7N4BiH+IGbkP4Ty6WK0k2fG8MOOaw6R22zHTxAFl7ucVYwSCPXlYW7mMh3UyuoocN4
YwND3jCTZm2BD3DpZliNXn/xmvTQCbWkHZfFpoCb4UfwG6rmse7iVwTe3kVmyd9fqrxdD9RWWwdB
J9glXExzUreUmMW27mR8Q2t/7zB0w46bGhg6T5wl3VVvlaASZxRWy6BcbYqmggU2kvBuxneqC74n
ftDs3Sn/8mLMRqNgTpM69lNiUpc35gbbECts1q17o/05BKLAt3Traqq1stT+2rIgVlT5+IJANsAW
oh6BfAJynbP72Q4Pbh8H8BOHfZ8g2p5T0hDyCmOrGCoOnylzUT6ylZWws/qqT0/C9b6NRn3KUrgj
ltW9M/v3dwlCa1qqdLvbzvsKB//DGhNs8+Y3x9olhnpocf4DXYDy3HvYlUMcmbRXYHMo8we/3roz
1H2hamQhuSIAA1bA2BPkITvw5oWWj2ZY0vWLuevKVOykR4ICf2kPfOBn0/XqkC7+czD0Wwa7MCy4
mYowYMC0UB0whW+9xr4v6dFR+dk4LMpTpjeDaafEpEyYyKxqg/tEbB3DOBWq1Mdm0rd8gDwIjmaT
qlqIwhEz8JnJFAT0ce/11HqNQt0wMhLgSL6Qi5m3CQhNcb1Lrea1yyXQ4hIUuCBq3qfxQvDzOxmG
O9WRY4HkJtsECvNFlqK4twOId5710iaNvTY4H64iMt+Q24BWMStTHW2mcjZe4IiLVKKXxm2xt0ei
NoKCgEhMxXjL6YHqWKxLdEOWohPbFTLkUSEZiCJoLsqfPSEVR0XIRhUSweAPeNC9lOlomgvI8EQY
8k3wdptTxU9S4hefyFJr1CbtwBXUloWvswiNFT4ue9djACA31PsK+ubNKuhdTPGX9MqJXbV5mwyM
ZLlFWgHULU25COPVqR6CAYs/y5ezimSbYypnuSo8uQtQDwAKjDDZ6XoPKdG86cIC/Dt9V7ituLMA
y+/60cr2uNqbrVlJTdBSjXEY7c+L7Ydc/fYxSZJtas7xvqBkCsKCgrV8DycUR51+7PX80hS1DZtL
vmGTkWu0Q8Y69wa8gEC/Tm3gPzd99zXN/l1PUkgdD9MNuYov2Az9vQBnRyGffQhtvTuLqaGocIS4
NY/KGPGTdEOU7SlQD7POfnh2nnE+EV8l7ZCNCoj8rPqAwF4HapfJ7NmQck+6yaqgqXPo4aIB7kdG
PZqrsewVXoL5cbCCY5XIgHH9/IgPDefSUB9UDAWl+ixnLNJuQCT3kguvcKpXHn0oaGT72gvWNjUn
wRNFsyXd64XxDZddVa/wIp7AkJwm0mmKlofG9Qc2xhZQoKn2yHKeKzP+jEvrG+mx66TP2nUv5TuF
S8ji0a/Bxoa09lAfOnN15/SLkRaX2DpS/U2ZW/HGskY0gE8EWdmAZn9GhmAALd8M9Us2CXCD7uDk
8t4NMOh5Cch8IzqpIiVrqVE8KELvuqbYoRZMj2xtGdOn8L7z2y8kvvGWAgEzgzuQ7MR85JBU6pbw
ENyGCdkoU4ZOjk0fDTdgqNl3f5YNqD5ptSF+oa5bq85bl6KGU4GteVNy2lGJC0E2lgJlDLwSVxT0
VdDbULV2oDw1HRYpQdAYjAFGrHwAtsUXXU7WQisRgDqcV9WhZUNSVa6dAgK33zHDJiuBeVXxc4pK
oI7RnTN5d87A0jK10Y95wfiDh3DWK418CMyW+1Q7yGYrN2G4x2KbY6Rcl/SSb7ZGXS/IOCDUYT1L
5EbFdjQBbhLvdia4JD7FhuKKWcODtFhW8WnH2zAHo0TcBdKHuas2jjH/CjsvX6MUpjp3U07wTFnX
WQA1ozXokTicVNPUA21J+5gEc1yN5Odp3N8RxzYk8hEO0ZFbOsTmaMsOIxSmndLT53n41s0MPxDG
rpVE8lrFF7M5GpqpSKq3aaZuqhEpEmvsZNFPRmQScCKsXqdZpiDNCIeuOo1tfYH7RtaRiQmCqQgm
qaphQE6Cqqiqb9jmgl1A9NzGSTksjykYRaN/9gWMXfHJhUXnClo/a0h5djzSQjLkLyczpaXJyuhE
CVn12U8rfTMM5xMbqrs2vQQaAWC1qIarGRQMxWRdfajCLogI6Peirz5Ygu8T9o4T7eick9ccrGjL
rjTb46oivdOW/ZOvDYrK5C0gqSnQ9Xedg5rK+jvfQq8bnUxI4oyh4XQ/twykLFRoVttPx9pW+7ao
AVIJtWuiCH/8ah5guFpO+omD5OesG0TL+r1p5nZlj/otYba/SZAzjBXjr0bj9ZGs75HnYC8FbNGW
6leFXmQ1T/grA/diGIO9MutQHf0Jgb4DPS6gy3tsFcwilxExICqUwYn7YUY/yxGOarUhUQSXaCpf
Eb/dOE3yCws5RoIR0Gp2HGaOl1nxLcv5BEz3G6KcbKUR9dAglohGAC0nGVVNNGEo74L5MMjontaB
fQYlvmUtsZYlEFZfuxqE/caHDCixb85F8BlY9bjLTQS2OsfgFjeIdKIGvajqEfMv9wxD0/sZkqyv
aopUntyqRALftJm5wjK3AtX8YwDOvkptNF2KEzah8birHbCfcLRZReLwC4KUuZ1T1Mfi1zwmj4lR
qM1UlL9IYdJ4hUyIX421VlWNqVo+JXZYblTM51kLVLKtuoMBise8QfwhzmVeRIcpSdDIcztZef8x
1q8EXoAyjbKnzviZYGKAeWu4q6xErA/bmyQGD7RXcwqN6tkrmp8it/B4F0C8Oe15yYEYy4seWCPT
MdmVs3+yZpfjiIhvQW0c1DiOmEfXlsLe6cTql6I5TkvhbJr9U2ERjwkDhVyS236Eslz1Sm8se1zX
A65jEb1mI56G8CWNOfnybU/YIc+Wbd1VmgOM65f768+Kse8Xum2/LV8NX+8Dh5ZoKdrizD79LJOO
8wftUmHnKW7irKB5GF3SLP6EMg4LMFbfUBF+RpY6T5KNKiwE2hLrI1BY0XGIfhjK+JQTcK6spLsm
F7jcqA9QcVOOMjofjrp+7BiVDGOHHGHs30j9OOIpoL9uHdp42ZdaOH0NutjWakhCaJ5S9CvuMoFt
PdBumvQSy98aZQtYavywZYXE1n0r0zTYpETHU2wHtw2MHYSu8O2b+Tsm7ofK5sib8meYiYM67Lcd
sTIhLl5HQYhgdAYeZF0iWEdcGm7zTJCXWvUwKBp9ssp531TZrTeXtIPC6Ofk6nXWO5cCktMAScUj
9htAk8i3E1FOEfvz0ql+76nzVsQdYpTMiZZy8u/NKLx1RfzIyizyoycHxJz1Mc3rl7lDuz9P/cuE
RZGJ/a1TRA8l0/HWcHOYfxPrfVD/8KLyhl67faisbGs2t7jONAe0bNX2OF0Gwekx8dUOfm+wIryL
w6OhHlFgoL430IWwdZLzMNM4Jssis0s2i2SJNovGJxcHMjr0V8dIzV3DjrqKN3NU08vLyKeMJvnA
CN9wxw3nZ31HuQaew77t8u6YpONLNjlPeWxwjKx3OAD3eWAToBGLLxE1H67Xf/A5rnIijBW+q03e
Wkj+avMyNQGzgIGkAoiPXFUW5Pyrag+RBll5aU/BmH3ncMOJKCxOSRZ+Z7gh0TE0N0GIPKzAfV4J
cuPbDMdqV57NqkOF3AyfXtDAF7HZ7zkcmDK6G7A7A1uCaVObn8iR77Gb3bcGtTDHhrURGJ84isMc
PYzq832RQzMKF1Na795xet86U/7DisQABwKY01hdpJe/2+Kxp04D0H8jAHYCedUEAY3JrVV624j/
13Vj20fRJtT5kXuqIhOs/KmrhteJSmhVFBMYpHkpX+qHpHBbBoYlLfKs/BG3BFV0tLK6Jb/Umy6w
Lar/Q9qZ7baurNf6VYLcMyBZJIu8yLkQ1Vu2ZcuSmxvCLfu+KZJPfz4uJBfBwQESBBt7Y+01PT09
Jarqb8b4hj9j8YdwUW5NkXirFg6MW78FBmlm80zaCVACfxi8V2H2V6AN+6mZv5iPy00CeN/VEACy
RiCTzXJtP4fzgUs68Xs6oXVul29lRtdcAOqtNDAYTljg08bTBZg7ptsJHD+QMti3g7Y2U8wNaaat
cHqdIpOKQ9NNUCFg8iM2J40+P5NXRwkWvTV50a4Ds/w2csx9ac9MoGf66oFwX4cZmXVJPCXbNks+
49Z8mBkwuwPXbeLo4sB2fldY3p4w8XTFLOqjjr+Vq3iBhnQ/Gl8CmKbTy2uWl/GqSo41WGQvtpL7
0iLsEoQ2i0ps+FmVrpI8A0Bg4ZAl1YJ8NN3aV9HwUmVEJ3f1i2eOT2ze9B3qVC++mV35htPxJkvs
9nSypzJsn0V2ZGHv92HMkt04jYn+4NXuOySoPX+1HZTKCS9GzqIA5jSRkqRu6SB0Znve0O1ulY4i
hnFzmNknGeAiXu6ZZoB5xYj1uezEp443Z0tUyhLfCfUuIOYNXiZEYqrawOtYK0n+NfF4fJJx8vIB
xOvDXSadEqUzLAo7m/fSQBhV80DPfXBJQo79XHmnguiwqOXez2WY+B6JA+whfSIm9mXerQtTfi6P
emQVz3U7LZhO+oG23Abx/FDjalK5/e6RHaFVAPgsi62KPv8wVCGSMAwvIUKwHbPWo2eCG3LSYBtO
ulrVVfgDsJC1V7ixA/ljseCgMq1vI6Z8YhOIQQ6Y9tivlWqIKIcDTEJyiU0pf5uJKFt5ZBOwCq3L
dYLMOGWlpqfAIiv5z0hi+DQWE2VSkeXtcPeLKY/2Y42w1U45wjv8f3415HLVuBrAh/BOuPq5Gr1H
hILtpjYIk7YI88IaWDwH7cx7wvJVfmF3V5usZasyRi+6snLYUmPH5iw54zODxwPqK6uregFeTlst
ES9uSyUdWcFDDE6XvUT0Alt3hXWWj6RpLjKE184iyEYx5d2CDn4v6iWEXM2fKjY5X41LCgRh1SGV
9MumPHqudrUYlBvRQRjtez5fEJvRvkKrmTOwqI1kpTS6Z4fEmC0theGb2fTrmGfdwQIEzk9zZnMP
RBJ3nvcCvWczLRLIxMBkG8HSQvHeUFgh8+BVwum6rd15r2qcqtbECqt1nO+yZndU2sVGH/BwDiZM
q07uoXLHnk29riM0tjgwVjrenjJLiCrTRIKFdzw0pmUdjIpdsciA9Gg2JrnafjAJ1NybbvEJ8K/c
oOC2VpHelGjXid5sKUsqstZ2M0g0Zl4V4d4Gn+eJwK4wNdf1yAKZ3WxxdOF7M1NY18QSsO9kYjze
4n7Y9UbWg5dECjOHnzPJdWng+pWSBRsdUMBmKDjSRrXpeqcn3nhfz+BqmL+SIKYu5MbeiHlgUqET
QIZi714xMLPtcJ8nLaV3t4NGBa3ZLWmg8cXAgSuRtrVbodxrMwf7yZ3u+fKfcGqRk3HBRRkvRlsf
4kpv75iTpi5lR0i/EZjsLwWfaMdmlVtxn5Od0Q9zyMoxulVDfDaXW6GhxE0nYkj6IBpxDDm3KZuf
OwNgsFP8xSGEeaE99pI3cEx41syQNUUR5t0GlFpiUlkltjwNMCk24E9WpUMJjxkIFl1mGOumg6Xe
ds9RBH0dvSxMnrn4Qtz/DPLkJS087DQMuFFH7aTrvo9GMq4k3CCxhLnOkfPdUJhbloFvJHX2ldTe
oqy7s73sQ081Y4Mr691CZlS3BPfFiHXgG62GKTqwluE8MVjbqf7BJQ65AS0a8xTNANN3wrO7bViy
Bh3wjlpOiKtYFSEtmPzsDUCwlXokP5g0kKw5ZU686W10MyOjrnk4JElHdBYSnMJgiELhgXh4K/vm
ZM4BkOS+/Oit8Gizh2DeaN8KeLWzm995WFajKX5E2vQgAqoVPcShRQAz92Kf3VW2IiK4Ah2jHSIG
DStRhQHEO+OmHF2tu6SCTSim9A64ARchIT9hzoAd2QwqVe5qMd660n4F2xqbxfQ4sSsLVPnSlf0p
jbiDMOAB4lRklxaTxsyx+5xt+V6nCIY6JmTkorzbMd6sofO+oyo6t4kWw8R2XXKJOLsAReuB9Wsw
O14Zdmb7dTQ8WFbUrOTAGK5pOyx+GimppvuUEr7tt8vKmSxqpmYsnrqymw9IYMCe9paJ2CR7sG2I
EakgqLyfWQL27n1b5Vejs/BAGDPXsIcnQLorBnnqxWVWtDK/NdS3K5YG8Ra9FjmQNgq0KlNbln6A
KePKYpJNHlQ9I+vZibDM/RxV3tazwYDFyw1no0plHXKvJl6eQU/XFD7gNZ2uWy/NxpD8STG/ULIV
R6dEjKqX6WkIXJ76uG7Xw8DdrhekvS7DNjCQKHThQay6CfG4N6O3mRASzIxmGGkkW+By6yJlvMzE
cjVq41ejjA9ySleO1rwUZnXSKTuXSXSxMkiOVFGPKM3jJx0id507mNODCuh0852a7UdcE8QSx+Mx
LwVw9mRANde+Jgaqm4qkySJWx3CsOp8ehs0VBq0BeQGyuCeyvZgB5fCMmaV/lZJYaS/ZAe0+BzCB
m6zBm9Iw/YYW0EqCpWcWdEV2lxN6AbXkYnP7s+Vzd1ko+XTz8JWZ8dHzfYpG/5uLnFQuyHWtUR/Z
wdEEedGhBHxu59bRi9WpZYXe6DD+gVCbPl5jYvfe0rkYmQtOTGgC+92p0kPqPNdSfrJSqTcesoRN
aCPGiwtOzcoCDjsQBx7Qf3L3udvUoSee3Do/0ix/SLZTxqw3l97y5H2kcW8WYpsFzp8nq5EBCUIT
VRaEYi8qQRP4Y6yN5opawiQC7TYUkou0w8Afu0jBRb3NmBMgNOkSMNmonXWwpewSrE0fQfwpEBoI
Q9RPbDD9EqlFPcwH0cFJwzT9Tk+ZHrww/TKtAlCgMgmGRIaDJw2qE3Rwe3pBuQWev4b3ZKAsngow
CxSrh9J1AoJugIBoWPCE0a9x18H+NrVjyrYSt84Oaqb3zr8jRADlO10nmhU8l3WYgeF1KYSDXPPd
buRzF4PQxC1abNEe/ETRQm2cywIVH5E6Eg1ySNaC1TLVama3uafpd8o2OAayuEJhfaiCoFurkVWj
nFIGaJm9bo1SrLva+EPUle0wBr3Tx/HORi1DgpxkK+898QggNRSwKQQ8X1JgkQkiVImaAehRGNqb
VwhxpxflEyvBlWRZL9HJHVPTunJPc822/QNypE/04j9TnWvbWtcORV2/Di4jm17Oh3AwbJaV6VEP
n/Ix3jvQLy+4kXgf5vqeRWK37mzX9HFCyjXT/nhjEsfms6UBdi1RW1JmNhEvBfOjOQ7uEKdglhYS
ckyxFxoDM3vI1dYM7d+sc9XDP/8j+56CNkKRXb4aE91YkWPodOP0xbE6mr/OHlY2kc2YidV2nNpu
lXhk6DkDqxXoLj9upr0SFdM9zEwKV+1WSe0LD8R8EnN2NbTpnaZXbEzZvIxuyTmtGDlPYfcNGA26
R9W9qqm+WEL4QxO9QvMDVU9u3rTuO5bqykMSNSjYS/WosT1laqf9Y63GfbxpSj7UNaOkqZGPCDOs
ByAwNN8FScJodu+sMrwntPiBmBlqg8VjMraHRoIDFuZJF/Ovjp8vtz69IvjV8KSgKnm1LOp8a/6c
8dCyjNgNpo5psdnYTfoQ11yMY+ZdCuarLA8Pc0T6LHYQzwS96yQJIyljN3AI2qVJ4CYHpxu8eUl1
cEix90dlXdhf/eXd+Ea4NfrBEcUNULQMnd1KjxD+oMGhG49sfHPMeoe8ftRosSaTKXCm/RqCgmMu
2/swuXY1aTkyNDzoBfGf4zXPY7nke2N+qAq2pIzY4fOT2sW6rmUUs9ebyERwNYA07z9tcI0r/Igw
x+LkEZvAOh8ttUtnYhlmGlnhWp96pPP8D0i8poSJSzNF8Yp3n2uqjBgQGvjGKg692Fo3ZYPwqJHf
gl3QAeicRQBuz07Pswh/c/eBGoeNKaw/PcOvSMwxk4wyi+8METwjb7YfJpTIYE4E22ZuEpULaMAG
lzirwi2F3WcbifSbo+q9rLT9PCAf7LtbnqvZt5r0LXeLZNul7GtUD2qnJLMTUzpJvPkQfmYky210
olkkdA8Ot1eX53r5JGRDOK+dWrzp8Pxjk2hPTpgojK1VFstoa/b9ndQ7zoSs/8qDbO8CVN0ZqQv7
kls8oIDpqxdrbH7QD0R0v9oNPudK9MWhrH6cBQzuIV+OUWiAhAeql1r33qj/Tth59XTldfm2CKp2
laNxqhxl8lHKvzQSogtKDrfx0NywR67jal+psd6EQ/hIfopOHZ++1Y6Gy3Q1o5xUDqDL3rxhtLpC
BduiNX5QE23iWH517S1QLRNTBZ5r3HbQcyERdndRQwnMPrIagxdAI3RN8V4HfIkvUf1VMw3sREj9
xLJ+NcrsoEysx4PUHw1TYNElq10hQvUVh17hNXwA8uoQyVrAFrXPnSifByt5hXLzMmWjYJ1iQ4WO
8rWVWh9W41YHvXaOLF+ORNfeKbM/j0S+RAjQtnHw4lTqM9W9jyqZK9+oiYKu/uBYMZPqz7H+wG5k
rVENrshmaXHeFTJ7qJL+ORYMJgPWcROvyeACFkwpflfofvkwrA1MpV4Eo/Gh7FiCpn27dZj0U7x5
DOMR2/pprx7LgRkHQnZcWx5a8n8m5VCoBnXqa/uUevp3jFAflb/vETdS0hAl4S7Tlt41BgKYPGQD
U8NkQJCbK0w2WN6YSb8rKfGfR+2eAyz3a0/torb9FiBCXcf4RJ9GQ6mYTVWogYLe+Wnq9MHizulC
7eoQD8OX4SQWzP1NBEGPcd6fpe0+DsiPC623SGwL7GM6emzgrROk72IzmtMTQWDBcRhZbzp5rW9G
rkYEDINvqPbHkUnOqJtZUavp5T7LSOhIjOQt0RYnuhXD2RvTj9Trpp0pO5SYbIw0bvLBYLGf2X/4
rnC7R7ComW2v5uBXslLA5ORG61zP8d/H06Gv38OwexzVN918UXgXZThPouq/kKycXNVcsQfTpZHu
HVTQjdIeagtxmL+KkAIDTdROsmFd2TWvVlg1fqogNxWEFML9WI3ZTWkhITXWuh81az8V+N8aw8Pd
HcBDqGFKm/nGtMyeWiH8CbKSJq9yadIdHkfWDfSLCa51vdkRuVP5MiRRhiHtQ59yYqNe/J1zNW2h
FB7nvjl0Vvosu5IhfjGfIBpJcmMnsipToAc8PH4HsdUfzOnDTVx1KFrCM9kS3bMDBuQp1C/1O3kR
nrOskqojCzHbz5zlSZkiSuwf6ItPCwBkVUi035KXnw+9XOO3emAzThpfkzYErD4F5iR96ba/CKWx
ZYfKLwGzgfOZdtC2iICJxJ52Er3JJI5i0vk9lH2eza4s687BlHOaOt6vbTV/OpN7EWv3UakZpH9F
TD01RRpQQsK442XvKGDKHQuT2K8WlUgPycRB2vU8LWTZAqrXqEMz1s2OPfi0wN8n3ivHQa1G+IaP
/Ki4a4W5s2P0nRZ2g6n5ANGQgU63okeMd9sxGpOzMecfFSKDNJpqYNVmdw/+owLWm5FV7x6bkY9V
3s85eBDrmLT8jaSc0TxVbFACyzsnORacEJA7C2d05jwzTogVIZb5ptbcApptgeTCKd5EQjbVGO4M
OQe71qxPFeOK9itsrJOjem3tVpikh5HepEL9sXHaz3jyvlsXSnZGzVE5xUPDya7h5nDQQa+idHyf
U+l3mf7XJtgIbfPHKoZbGZ2asXF3Hf6cnhGCRtapwgRLM5tiihhj1KYkZlNcT/eyf8wJnEMdMUJo
hRs72ap66j0QnfTqu2b2Pl3dvdr45Petk13jrn4qRsnCuMIfkfY0YkZvbxkax4RnDmjp3ZunTWI/
teUlGlnpklUHa4TlST12m5j5FRrr7BXUIkHrRnPqpvRGWUZryDm+ESzScRjmgl9ViHuAkbmPTHRC
LEqluW12vWeold4PZCIz0WbjnoN6a7/TTv6mE1MwO7a+PdLEjCUSsOySt1qiOFU5sxHG9n9D/+kO
7snVPHYccF6NNNxCXX2u9YLsC+F0PshjB+dmXmyFOxzG0iRuWBQfel2Z15T9i5nWb1U0tccI3GgV
B7z18M4AzTqkiLUsmD20P+bco9+ypseQi7JnARkEe8uCgz8i3F+JRkFy1x4DJZaj1gB2i9bhgeDz
VZ2JsxVEEzlc+lXzrM85ndH2wZRd5hdkIkzmE1kVhCpwd1ihfTKG6QU8bILjd5Eugd1JhnM9MQsW
Ll4aY75VhUXuepadDFHtCqP81HJsY6mOL4LBddpdSq8C+aoj0mE1hoKAtIA8bXadHiNaCcUOE+fr
YCrNB/pxLie2B2NX3evE2xXa/Gt3bUACeLKvh4EsAH3ag78ywQG4v7UYf/gvqUc+ptgz3Hem8F1D
SRNm5NNrWFZgn6IES540szqEYy83bt9eIwBxXVhfO85aZkghA5pblQqWeJ58t5LgozfYYS3/UJvp
o649ZmR2IqzFqaHYJu3ihCs7gKIRE42ia2cWER+htR6V+Zj3bOtIoDkPI3N1pkekFdOUUPkVSX0t
5vps9/YJH/JR06fHJrNppPG0o3POdq0z3tVV8D6o+KHpiQUk6XAJ9V7PAEoYDGuEhMIQ0lzenUFs
xRAeLG18QLt5r+fWQO3ht723BauIQMLAa0rl1cDVmgVSvMyrVxGQXMeJsOPWB7C+/L0d7zEKcN7M
0SkRdKBGUQv/mma4eEaX36D3P+QheOuy7wgj0cKnji302ujKWyWqXyNmwFKXxkNzzHIMhWM/VvsI
qQFSPWhYanzXZX2UIeP2LqENtmN0rzVY5FSgiCM0PKJZSo9Gmym/JqdWbzHSxHbDDWlan1Y4YfHT
tE2WuenObOVvJ12k2wR1brWQH5YOj+8C3W5TWlV9TEAga/VHxtD7YIfqnMrqpw8RSLikhvppgazD
xoscOFQRdRYe2wour+Z8C5E72OcpTLGSTQeDRg0BW0iCFnWsrq6tJ2h5qA1ASnj45Ty06FwDfQdK
UOuOvZk9l5W4Ov3DAPvNcORFdhP76ZK6zMx4S8UpTdv4UJCJDAFGByZQt2TR1LwWrv0+OR1hmip7
k3Sd5GlwAKs4YjNAh0ycj6Pht8i/jXEhUtk6u/i6ZumPOqPTcyIdInOni6A7dG5i+gVfQlO4Hhqm
pBmTmp6rl+6nuIhK3XdGcwfttKa+0l9GXGkwlPw0rMAiePpLvYy1+T3QT/k5HH24OcyukJOsjThp
cHjWF9a5aAxTthFmeqhqp1w71lj57sANvqwi7G4A41IaBAMFK6+cmbDZymYgFd9lnOJMHub5EOHz
CIdanRNXbzbGBCTSynKelMg9MkCjKQpb8xC1PK8FLQU1UrovSRYg6FD+BKmOkAEJe5NZuzivuaNU
nm/H5LtqFWgxyBDf1CxZrM5FWnlHUhvIUc/OZkl3iZ2EhQXU7m3xQJfqbJqu/yl75NztpIa1F/Ij
cqhRm0jkXVCvOhQ9UODxSxYHImqZuDfQnaUp126EALfRBTDWaWPb5g0tZvTiIhNbZZ6tkSNb6wcX
iUfEoy0DXd8ZrV2tM3yNR8d2jkOBzFRIuso4N303DV/i0QepFt1bXsI9avV/xlQxQogc61ABc2eH
1J21UCGQXWh6VbSMouIYA40h3syRos1ok53rZeNubmaePkOZl1KviUKdT4MzBitMs1zxutyXek/N
QDSOjVd5p5T9AcP+Bn+WjiPbVUojGhFgxnrx4Hpynn2RKuYNvfPBvFTn3Zb6fZBpeMmQ96Fs7IZ7
lyTbruYVkf0bK/cE22157ijsesLb3mrlcHh+a5a3Mfjivs3ZGNbDpxgId6SMxEyClUykzk4avD6p
i0bPLYrHoh6viEIjdIIJU1cVbj2rt1GSRfXaHK2bzoW2s9pa+Z6TIL7L5wenyoP7CfpsXFFoDqIJ
Dqy/EWYE7CwcCkS8j6KlNDHz/kPvZ/rW7kVZwS6hYUZgEFDVeexXUPicY+NrsGJQFzZ5oVOP8wVE
I1vZ/uKG5tlFJclQzLh05tyuvbHjh7D8eUTelFghHLwUDoY9viwnU+thh/tGhya69tm8Czz5wegk
WyMAbFc0GNWKyfuPFgE+q3pOPxZ1xzIrrk5XN7uFmAbdJrhnHgluIVAfM5M5rDv6vckZTS4GLwAM
WKb7XVkt2Tmge5LxIkF25Kn3PovsEdTGs2f2b2pk7pstJwZdZKvIv5sJt3JrVFqh9cegbsO7SISC
Ger7mQypItTv2X78UkzBwnK97674mgieZtaoX5wsRnOG5k8ZxJTZFuvqePzjLZw2MmwubcwEMpbf
QI+h2xoMWqpjHfBMOy5/pjaGBw69P9YSa6SuOzflLU763r5PGMfWO0Z+vmdyP5vefIJ/hv035YYp
J1esFfmCa1Id9gsIaNUCdT668mgWS06DeMN7oNauiV1bMM1l+FNn6Zud5c95OXcbb0mbBOb2RlDH
Pc3wWZ+GbWhwy7/LSeL+JX08pMKseEY6Fu+aTboxASgEWuqMgwV7plxPGNXo18ZW53BRQ7ZB+hXa
1dVqXkgFo8Ap2mtr9W+FQzprWFzTGTm6cEeAT1BNt+1o31CHr+aSlCNDJl/FTOQJOeAwmzd5X75V
9JZrOe1R8+4MxR89G/mjbKp8GxOuJu3q2I3NzlTNfTZ/e057WP4gzRNoBudXozTeJEGwNCz2zUgO
CNFeUV2l3MD1ygg6WhIPmRr5u35K7mPsLqoX27nW0TWao+eW1nfoqWuiRVyOesrXO7nW+/Kg+ugp
hmVu9ndRMP82c7mRrbGfOhqY5IfaJWeB0y4jbSpXLO7wrKHX3JXL0qxJLxOWWyHREoRLaYqiZxy8
d9NEmCtEvXeKzmP0AR5jsDd4KZaBC3eTWRJQINIDrlqW+d05kknsp9zZ0kFhzABnG9gRY0TGbC3J
4KYd2NuycZJNNFMiunz4F6XHYICKSbiNQkxxDmyCWZtPmY6xI/HuLQ3kex3mvoVdZSYFGg6ce0+t
Kdc54bNRI18lOmjGh0TnsuxVQ0yI7dR+9FX9ZQ42Ei+uwLQ1xallI+XKFq1+TxJnGfCTdRlhqeJE
BUwQkc6PGWXyKBRzbi2NLmL2krWbM0Pk0hl7mElxQvgh0tBnnva7So+PedMU+7bJ1wSSc60n9q6I
s+4wsDZ3y7Uww+YKkcyEwxMYBbSY6N3WxC5M20ewDOG2DvR3R4+ucvkAywnXTm/9EyNKMr3DvMi8
S2YnvxM89ziJzV+Ygb0h7sqJDs/iTU5iLnJDtwn5dNnzczKmnrczkvZHZdkr1hK50iRHKzu8dtU1
qImn4+AWV7ypyMbcem8IPsNdle/xIe5jFFGBJcAdNcWF2e1KWcTudHDCKsVek7n2G7UifWqTP/e8
odRH7JAx8jMwZxMeVd59YhbEB4u3wAJDqfX6vuISXw1O9tjF+m1CjNYzZjTq9i7p3VegurTIRKbk
ufY96vzCHHCD4akIHMVzMDCIqDL9Bv3M1yJlPZOo8ejUtMO6ONt18RoXpBK7OI24T9kg53uDMeri
oR5NthGeww5mQE+xwP7wL39VBsmPfGieO6fHa5djzqF5xbcTKx9++53gvOByr9+ciE+jHBiq8PJQ
1fKJxG5M6Gyy9Zzxp2T/x7yU7DnDQMYymOilSwQCbcdd5oKZRYBRos90NoMuWr8JNZwkbZXuVIRH
oFbNYzG4T1xRBi68Fgclb4nOunwFN/U690gPc41qEdgedq7iQJNKJ186B9Z/2KMt89bLduOkDtpi
Uu4AyX1RuqNNogACZMpEgB8q6PWfTlaar4/TDW/vrUkS/N7k3ZesCISq9mxeixbis6y7y/IOAfGE
CDXd5DgRLlHMQMGgI1J0g9ayXruSgAcnnp85HXSicy1t34R/FXoGJO/htHLdbu+W03m0CJ2w8/VQ
5TqDbGhAyxlcF5OieUVkVCKTmJBDL+qWS+GA4owXY+MMMYQHNZrn37acfuPZrO/qtGg36B8eB41G
V7PXhUPyu67zTWhpQ3/YNcS7jAix1oa9gCqr8GEMxgt5pI8GdkbV2BeP6pccmmZYlWZ2P7bqNgzW
vUtgtzCnz3jAJW6F7p4j5iGqM9aToXfRFM2oRJpYw/xAKrCeloNyiD/EIEw/HucCbaVW+sQjPKT5
Vpgtu0GdAY6AXr2hKv7QSuPsBDYdq5ix4yv3BV8tCbhG8RvoxQcEY6iUY/GTAD6wCwhhQoJ4lMNn
Y4cD2eisbCo+oSoa8MCTC6SA0+0KfPfEtclDpFUIHVqLBSafJ5uTrSyf0JaZFP7qowESRWEqztTK
yVajeU00G1EHd1KoLaJoTC0iP9a5M+Kksu5nQ5x1izFwPsk9mCvGk0TN44s4xVb4ocDArKx0Ua4T
ZmTgqWKzjL2WZ47xq6TJewzQ0dbZk2W+EB1/5jf1fs38gC00hzURDmHJsroby3bbt0IwXGd+2Hsl
oBD9UyciYT1pPOhkbm5HW27LHhNjzSjZDv6ygLER6qURSUqy/+cFzSghmlKcKcaJSWHAgg63tefv
NjOI4hqnzyAQWzSoLOJ189JhpxY4HGzOmGXhAPSJZoKbpAmmBUU1HlkI78vBeqGsxv2ek2dda46z
7kFeWYiD8uxJ2N67m3Uc7Ip5OtGzlr1POvPXCPAem546l86MTZxrdGzMU96y1EuzS60xYhI0b745
tJfalKe0n7aNwJRYOm89W4ZV53XPZT+ijInS98bMc+DFBy0Y7jggliPR1rfTwHoTYM1Ucy1XlbVw
rR1GdPIRDhdbyMBltauGD/gozWZM3FdkqvrGzrS7Lr0BRcCuTUKuhVXSZLaP1okkX+kOfkVvsGkZ
mwLTWrkWHfsUVO+KzPcdOELmtPUOV3W5LubEXtfI5HlIvvsiL3ecnsg/5AnnEjULkfeFZXE5O+kj
wXtXqx3cjZ0PF7OlynPisvMDghQBCIPqisPHEMchiZU3PPJ37DGxrOQ0E3V8NebweYCKh++TA8lw
vzH1nQcnvyy/aAuqBU9Lr8u9QZBj61prJqSSsRNbWJCOzIh6pNImK4dsuACk4wmsgoTYymrvtuXR
1ZqrkUeHalIMcO1L1gl9U0kTBjQ2C5mdayNjv4Fr7phr/a0JaxB77UgsrYkes2NOz+hjXcsiRQjX
QmrI0MbIbM9jzv6ju5vYKrnsi+FBtyNOouRHD7GvKjAezDQncwP3+CVqSMa1RHRFeLiZkQ8zVWCJ
FyM8HDTUygzaeY/h7/QVY8ac5POmRt6y1FcIZlTtwrCYkw9GN54f412gM0F2H1u951u99orN9Kra
8lTF5l+GjhyRVvrjFcXBQz1CA1IQwN5nv0Zj30oVP8LL/WR2T05LYxBjYq1jzb3vJbIPFsz9SzWw
YhLe6K2gvHyMw3WOh2oNnupQVPkDPuNsa88JQvTSO3MxPC4fFhcGJbM1uuaM/DCgAb8FjI2NJlLE
mvKu5nv3xA6vyplegnnFUjqET8Ms9uSjoDZYIBHLZtD0mr1lWIcuXdtF+ZsRVrhl1WDE4bQORrUi
exhTk1iPrBsOU5aTXd88eXJstmXqfejIm9dLJWhZEwAnNgTUycG6SmcC7WOw3I5+Uh0XfiSylyZX
u1x4yq8QGmtBSibjUGLjpuz3bXnntvGxKIw3lFqfedpGRM5XLxjfCP3AoaXTjYlmLVITqj1VE9JP
dEZIt+sGd14ykoKW4KkErjBc2nK8k/Be98u30hThvmA0tkbTm0QrJnt0eHeVwWu4iLh1dzV+aCga
6zzAruohOO7K+SK6+JEPRTHVjNN7Mrj1Chsr6xdgxrHef2h5fsCTQQ5adaePbFkFhlc86lhAyokk
dTfbJU55p+rM8Zs4Y73VJz/dNJ8YQ9gblOFwFdStLHX+flhQuijbjxlupZaHKwIggqGMekVrSy5W
k9DeeVgvcxgR65+dtoy43fIj1Zhnke25HZR+seYKWjM6koDmaWcUxlWJ7KoCFrD1stA7kBLLBsn4
9spKHUwnwlWUZGtp1qym+VFIUGGQBGHYjmSEFN85FQFgapPCs5uRiUTOA441Vs8uomI6kMfCDnyP
Mq803F8usydqz73ZRcyRIwwYhvUxhewOBgkUZvLQQ22NoUI2VJHVzKVJ5ZeO9RE5MYFp1R1Cig3Q
CHCkEw1ucEOWhrxSIHpjfYsK+cOdsZPpeG59V4/PDeljbAKC2CedHA/+x2RSI67lWUuIPE3kLqhq
fVc2ivHikO28YGanPo3HRFoXbDIY7T3jE/f5b1ZWJy1Bl2kmUHo7toP0NA1h407yHDNE2xQN3MlC
8GB1McrI4aNnV+2j6WGAahr9BrAMplzb8fxBd7+Tpgj8/znG8OV/AShceInfZTU1cRh17f/5h3IY
/pbrz+7zv/yfTdHF3fTU/zbT828L1fk/uXvLV/53f/Fffv/5Li9T9fvv//pd9kW3fDfiwIv/ChCE
yvv/Zw8evn+zz+Ln//kd/4EcNATMQWkSOSEg+kn+86//iRw0rX8DmmxCvvUWJqFuQgT/D+ag838p
O5PmNpJwu/4Vh/flqHlYeEPMQAEESEpsaVOhVrey5iGzKmv49T4FvXA/tyP8wr1giGyFRIGFHO53
77n+//DoNbPhSsHnc6Cc/2/moM8faFqOGZE7MIFxWP7/D3PQ/ldpgOuagembtKSZHl0/vvOv0pnc
LWmCW+k3aduGD2x914iJRcwh+KxBte7YBd+Il/5VcnW4JEivN7nYJjYNrtNptsQjIAJ25jKIPWTW
l6no3rtQ+pu8auV2MUvvv8CkWyvT/R9ksofJ2EKNMy360jCRBfb6//8TIjHiauNnk8u9rXfGs9dC
l5r9jNCb+dWiT/CF62ChqXkLIjTQMfP8PcjFWyFmcFm557LoGLv/9PO+//67/1s9QGfN6l79z/++
/pz+9S3ZrsmhZu0YoYwv+FfxwrS0UTFq7quGtvA6LBwKrPDUhRYqSv06+7kmHhecVup8Vgn9xfCl
dbPm8Oug4Bzk4X2ZmS/aw7fIHy4tpYU7PaLslymx+QpetU3gnmu08+O/+L7/1anDSxnwDQeu7fMf
awiMzf/jpSRqzGGTeEEw2YfFlzV4rJx1a8q6by555NEvP1xD0xQRQDsTLpRty2V2aTX1wcdAzrLO
7UyXw4cbmdXHYBNcjGIfobIejeUySg502Thf/t/fthv+3y8420nAk7s2JjFOMv/90A5dRJ6VLFvP
4/vCJM6J//kgahiJs/ZP/3xpDjI3JhjMLJ2lmzvm+svOWZJtihK6+ec3GpOCTU9XH3sGXqEy6inu
zB30nFbMv3/1/Nrz077N522UNsiK6295/o+BDdDNltfOcLJ720j5aqkzK39+j9YPzy87JTR0OLp/
Ttr81ifm8lArn7EfVb0L3OqhSK1uSkf33jGCouVIqaiK8SEL8rA/KFFXmHua7HtNoxHd1ocw7Sxc
gQIupz1ZNxd85zmbEsVIQf/BnA89NeztwzjhEK+fLWcAtf7jcxM96OFO1q+ur6yjFxhcbrKFAfiS
+Fsl2trbThQCYQYLzk9ooMp5Qty+IOkWNl38/BrxyU2bYZiarVTHCfOn+PkrFjuNQ4waVBuqY2TW
Tv1Sh24ECMJH4oss4seBrS5TDgZSaCL5lU+iqFg/2M3UBTspSpAVz69qWdd7t+QaozTKTwW5lGw+
SYYnZvT5wcPauZMJo/9FpfYFL5f1nz5oDx6BmF9VJ9Vr0YOvNIzq08k6WpjMXH437Y8sxR/b18t4
dAAq7J9fhgC07UPdfRKBMUH2/J2jb2OW7+uvixWYe1Fqg+S+X381uqSkDiSfD8v6aWQTaLeUlifp
+TTBSScuBZF0acN8KTJDvQvW92sLNU9Xsn9/fqmqArbzohsgVfE7rFHmp5EIlaUqUnMY5N6euNYx
X80sNPCefn+NC+GrGN3t87N0/W15yj9gBK9IDg++qyxpYmnyhS7GIvsi3XKItQlcYuoW8qzT+Puz
nuopbDnJpwzNlAMybuVLmbTNBVODt5XpsPXF6ngahv5ukn+7GuayLRbXuyW09mwqUOy756dMvFhz
1/+BDDHGqaTXNIIPhHO03KAhdZdSLC2zk/WXYjQOdjKLY14aqgJIYy/YkUcGVM2U4QYTDS6BvNUX
PKqaKhKDF0f2ajsEkrfeivF8Ajyl16XnMvveU/ZNG3VGFFFazPAH4IDoBBjpSeGtHVbS2doNgPeI
+grVk8dY2r64LCOwHIPbYyYG763yovhZt2Fxi7bwrZ/zyHCu/FAE6YIxObcudUhtXntgP76OVhbc
nML1b0JqhocVjOywzwGNYogAnii+eDXGTg+v6q70+/BiHOs8cQFEesOGOgZv47tDfZlzO1op8vzS
mtEGgymt9qTp7SuJ1zc8EehLLWWIzdBtVVUUh85Kk30daGJ1AyNpeDbzSeNipcPui0GjWT6o+dvM
TRAJT1AWY6iYNmwvli13CdPmLVA4eX6T7Pgw4JzkVntEwnoRBhfwAq8oQAFD83CXW66691BDjpQZ
NJinIsSzloZR2K2Ept36Fi562pk0guwmwppXsiFk9pKtXQnnDfyO9TbZ6QEiS7e1TCfDOmOttcFu
DDvzLV/hJUVQ1KwBKEKGqLBN5c5WTediuSsmA3RekfsfqUMMuFcmCwyUBDMWmplfMQUH7aoQP/u2
36U5hPmsXWF8kARnW2PnsfBrjcQggfZOh9KqfjqZ+3eTl+aZrErsGBlgjFG9yqBzd5Wb8rIlPhIu
5uD7KoeaveucEl2lO9ML2p1J++IpWqafUdVZ926EldpQAGKrKsBp1mvqeLPxKESLSqynYLx4Q41d
lsQr3FysX9gC6keQQSZ0K/fDXD/wJiAwwjuDoRjR/mhIPpMU3gvlkB+SFakrFQJSar6OdT5/NecC
HlyQ7Zw5kqtpk8ejWHzyCdZ+Ur66koBU15AUL32FAfQH1/6zm4lHthh2IX9GFShm/Sdp2eEG9vrO
W4NmlvVDLewjxpNNlMyxsYe4mF2f+NSgV+UVNw4WS2UTlYav9ZGH/jmk9Ih8yPheTtO1FLS4pxPe
Oo6MkBAWb7rDkbaPxmy8Gct6yXOxfI4HI6ysOFlhrq4xHFP29/GlXT3MjGjFtaHrDqflNco765bY
AFsadwqvVU4cPohgASOCedRlK+NqjebRWGvHBM9eosrm2tTJCcPD+DORFChSDxgT+fxG5gzKsxta
F50dWlUt92ZthNWEt7oeB2rqa4IQ49IQ0Jvn7FAOJiVw5Qg2dsKOCHBmSbyLLSIFULQZN4My05ta
P8xtSqaizWhox881N4HPSjndFmiJp26lT+YOWUdKl7FPBeV8THwcsqWbph9gm18SIYEkDcEjipZ0
3lrTarbv05xHlnmNLLco+s1Vz4ym+qVJduihIJua/ifOo29pSax59mssGMpYdkmi3aPb+u3GRtwt
iXO1buudmqJst4ZU6VvoDX9OdrtwknHmC5fErs1izq3y0oTvZJf8a07qbqQ+gMslNRoNpOPN2A8K
L93gbuEW4HINhns/BHSZEr6HKsLfwowuPFjZEOPWYpIwCPb2NjgsI4xGXMnWW8JhgozEX0VqZVeN
wS9zZ+bsBSfmS2AxmfaN4DJY/Uq5qTdRgUk017MbN0v4K2sMTKFTTMjgWdCTUiqGVpGGL2U+AF/b
z6VrodE5E9sLVVCQvxziilPa7CtzEueKJXjx65mWpGzZzek6F+zKbmN2/U+sJNU+lZ/4Sm5dPkZb
pl3+nutW7Lc/TRuCdwoAdpu6vaAlUMZ4DHhntTLYRZEgJGvWR1psEpiAmI/6sHFBr5zDukpYgnjM
oq5pQS6kdty7Hm2cqK5GV3/pXAUoBPThQPLIFkm3qS2xbGBzYvbz/JfFCbJHSbqrTxVLRdiWG79X
Eehf9QozTp5HAgG4gsuPgla985Ay5pwt4R6W0FE495Nfoouqw6SC4UJO6rP2M/A3M97zlnNF61o3
Lif1JZ3Q60Uokn0KXxMqkU6Yz3e0ng8rCoAWbYXDhfCxE5HC7pBWd0n351hgGtQtSonyyHA30Qs0
XUK9Fe7axCaPEeZB/REl0XnGYoNPX9mgqpZfwtAAWQ2XNm7KK3BXaDB5S+Swiycbzwn8E3zv8WCp
9q17vmchazNMGE69HsxN32LCttY3gRa1TUDjDjehvQASZwufu5++XGq26izZUvxccmB4IbBkn+v1
EDnoSz1ycq1yWupanV7Wa60sqojzY8vz11wB3/XnBbTAJmJR3BZUfMbSCE7FxFz+eazoVzh4RrN7
iYUrTrqhBpiUZGcAOw9O4eFt4lr90uLmfRXLLoCd8mNK0z/DQ9VF3ms7quEA6x/1ds5hKqcDUIlO
hOgvno61Naujkw0fILtmNtgkLiMtjw2D9ovygbx2RjVsn2ul5UPAo/V8REpdrEsQwhRsJF740Biq
6z8fLIaNQP9yIpkzVk6h271poTylfTtu7cRq915PGsPXvIGKiPkHpHRqnnGLcxwef+Cm8uM09T6Q
1bOjY6rmNAUM7ozaeBChj8gJvNWM5M3atn0MSAv5hEV/JI3OMX+l3/EjTxgjZHMju2PuSpdCJQgp
zn0M3O9ZEh67oA0xKrH+jqBgNk4aldke795VQBuMs+LqtdzmzLDocUyQ7UOvYu92Xg0OiiQ6xYck
3d1ZrvjqGtlP1Vj4T0QNk2AOVpK4+gMLYbfLZ8ZUJA9eTLfln8LllHHvC9XM4Nqoc31vYI9PuZU+
GjDd+L849fVKHQZDfkMYzLDc47oc5M1KDahRef753I6qQTvXqYMv0E8d/nXHezVlFl3HbtREtnOc
/4pNJavy7VQtX8RU+/fB/XRtp//yH+8x1w8eiaLFk0zMsseqkN1KFVU7RRsl4A61K+v6vPSBfa6q
b7AOxCF1VrCVd4myoT8LyrdvQSRyrh20cxeLUK9GIL4Pc5UdzKjoLik7BT96h+RgOuItn0lMvfTO
QO9Ls3r0Uxc0plk1b53V/jHbIryYxJuGduL06daxLroczFg1AI8eG+JqcTD+7btq+e7l0RkUI7ks
z/yWhEW272nXPXY9kqdfp1g6ySHfs56fxdJW6lP5/c/GiJqfQYgfQsBDjzHbDHHjQWizJ44u0bNB
kj2judrWS9d5ZIWoF5a6PD3PCEHffRqe7RIhlmGcJDTA+ZM+FWby3gUZnvzQY6ZttszvIqPHP772
TVBwnl680P8Vhgr68ZJoou6h4g0D3kI4XncMFhURpYIykoRbR/kM0UIDPDKGykmw4DIdivEeTndP
1+FL2mjj0DDS3ISzrvmR+Iee2MfJbfp37rwZ+k35EVbZpgtwzwxpEb4M3N13drOUMaTpC4cx2KFF
Fl7JdQfgR4HO1ebYbxvVEYLslLNZPNZkOlNRIuq02+QSAYm0gvfV8Nx2Q2HAXWD5uAooexvN7J47
AdgRXdbWrrQ10hDeBOZM7Q9RWPUH8MWbmNZgdpNNsTLDaeuWxmGB/H8HtO1t7c6DYlmqvda+PNV9
2VwGu8LD05GW9atKbHUAay/rzyxL1pvyIs7UZbgfad7EvT4mj9EIaFsmgHFqdJfGxEu3yM+SJxBO
ckPzEMRxWHKI/bDsvv9+9IVd+cBe6Q+oIZZvscOnr9LJrHMnLOc0kSo4WsUXqJbWbmjKXwMs5tPz
vdiXdcQ+7AGZlOoc5dnbcwVsij7DwoaX2MdRT+n40u1R6qudSMOvhjAtrEKBuvRwlB3DWXX9BFW9
WNdDac872ge/N7Y+52PiXBNlOleMNGdt1OIWUYa3ZplguUU9TiMzeTV4LDrhAbdI/bvuW/PctX/V
Ux0+Ejz7GGB+yVS2b0AZMFFNUmw6KdpjVkwe4YmGFBm5BZlkNnanYjrNPlA0Z0QFMhWmgG49DxoD
vQi6CC/PD1aaefsiwRPoNGjWeRLmBMSycF+5QOfw4oSodEV/KcHs7ml7xa27CjmSFzdx6zPojY+y
FnjJ4YKMxJ0r7D1yKq8mPpgrrRZXHov3rBTq6GOgex+TVUkgELaXaysy2G/gggXLM+4zmh8d/Daz
nQfXgrqUTNjZpQ5q4yoUtpbKw7i09Y0ZI6Vn1Izn5/qr7t4Na0z2veAmsLgEN7OGUDxVBMlhHsW7
3xIQaOvlSniDDLGyjLslFV7mzv6xWP1P2/DMP62FubpX1I+qcB7NBIXIEka+wwbUvnfdeGp7AUPQ
oB+dVpP0owd4WQRLdXkeCJIgatkFWFVoGAYqUV699d/PwAYOZ566By4h0bkg/fXcrEjG6DMGorut
KfRKnL+mhFrLmUDQN2fNtzNCj80ScTnX/UX2cxk3rf9J+PDH2JQwgmXgbRNPJ8e0IecCo3PcJXjQ
920yvI0lXm9yU9NuDIv5IpfuQyq/O2HUwDzuEGXGqh+e7893y5JDwk+SqSE/o4+qxXNkplmwG5OQ
nOO6VAZBgwvGu7UAkLxN4X40pLQ/vMDa9FF3mg1Okr/fma28YMHvrslHwZzNr6vpWng9ZZ2u3x9K
d7IfY4ofzGAl5jidnduwcR4TRR8DHLy+Kc3X3kvPNhadiyga0FGOz59MvxAFFiwwAecHt2YRqbSP
w7znID7XPwakLvb/laPeGrDBjHbE7632szfczSw2OoK+PuCYF7vWdBykATM2Ai44iJGgI+i1l/lL
35nZQW/LFfXr2Ol8ybOSOXaKVjIUGttCY3AzCdSriPx6FyYruwOnItm3KEw2IbyRPwpMRvnEnGro
85s2JbGuWRDWySyiW1FwbdrukFF4cu6XPr0QeaPtlM6ZLDUrgNzVFsmCkJ5o7Hsgvz73/r5Q+yXD
SWab0b7uomQvyTpzUOYimdzliJayYCVBSmyXl8UfeW8bCiDJxGHJrnrzxt2U+2zx/jzckeQYN4Yn
rM2kWbsicvIw8W59IP0TtgC484EyLmOUp9twrLCXl6B3TfRmzWEdogRAZ/8xthZGMGpJbt5i0ntf
/CzkEN39Obo0eEf2nZUv+yDnXWTSL9Msq/RWEP1aKuOCtv49MYL2XJkGHW9GMh1ty/xZOe23lUob
R1L25zwnw9oQheLNJ/YkfOePgDyj7dUQVNPcPOSdOoft6F0KZSBcLZX+iAC2vFSZBkJv8myyu2Ue
DTxLaTs0/VAlmJpshYXQ+yGsuAJAMUfB0zdphrDGMuxapYZZybebeKfCG2Knxwdcp0134MY6vz4/
eMwGX53ok9fLfImGBgqslc6xvV6Qn7dk+nfQXodQ57xAmjed5kEbk+W0RAXpEOGb+CYr+0Skfd8p
7I11KJyDkRbvbm6jO3Sk9Vw6GoHxLhERXcdfcfJzu/VdUvoVXD7QeKH7WuTkQm3ahc7JYDTnxEzu
+brL07VK7XPtcUhZ/A3HPAearbZuwiWcNjO3aluzoWNGhidBnHeTBaI7/D7chf6XwHYgjQ/jWuKt
xN0M8Ppi+F7Bn5e0tLq3iIRxI+vsrZmqr6ohGvtct+Z0vrX2Io846gRPdQAAKy1xErvZAVVOxAPn
fIWLPKJXB3qZoZzPfw5NZkbGsrW9nz3HCA6x8/hpSqwF+lbWg/0YgHXuJ2hwG2FZw0k4AxFLz18N
EQlCnUuTbtdIlMxh97ywOMzTyVDpO+5wDB7ZT9C0d+7V7j2gFoZgzER8qrd5Y/BcSu8gUqwxeKk+
jTZ5hGRm4mXuiEUAnkFAcM24Grm8OGpc2555IfwARhkgE5wvtvTjyvXUAf865QYBeomrzDcCrL+W
GWXMWLoaEeEI798c8i8DB1KUL4FA2uHVCdPs3amI2EJxMLZ0DnlnZNUdo4bm3K/IFLN2w+2IP/qS
m/LmJrKCi9wzp8h0cvBhkL20zlAcxFh1Wx4SgtSMYM7p1BEQJr/DTg8DcqBuxm0gdNiy3yXIDdYY
PsxemscVkXuC1XYYoH2SK+H2IX7ViXozuMXs+VOsadOnVYpKYu0h9SyH2c2dC0l0c5sHefi++DhF
zBIRBOeGvAbluR/a9rNNkz/5PsOj78uYnKbeL2Fh3TITcw0T1td8kuZXuXjexRvRGKO6JwVXRTsX
RMQhEQVmGkf8qErsdqYwv9P+ibfaIARUfyxmp+JoHOIgS9x4MKBwRbnbb5WBRoat5lEtXgNpo+Jg
OSVHqBpEyhZMjsJKeYggOu7L+v48awyzrNGxkuUeDOAIxnHCkNvgwzbD/G3Ur2NKfk4Zbv03uJSw
4qZphC/GsM7B+hlWTPZjHlJ9gN/yleCtf2o9WghSk8ryAqy8xCpzmLhYHfwy/FNm1b01sr1wSPjU
A9cuUIEVWFir43BNJAoNWqH/0+/Uh766jE6jwUbQDmQWbrCxWhyDC7PtbCyohmGqfsjctti6/WAc
NLnQRZ/n0dqaLdJaCRrRKfPl1VkA32gjzEEZwcgPNVhDkVXprR+aV2d2STBI92EJKlfWwhJIvzul
YOiPjndIu5DHzF7YLrs6Ozhj1xzzKAGpOeMfJSmCKyoAfZvNE7svC9JxCJvxhUM5LA9ZnPTYf40G
jS83mLZiLsNYzT8Ge/iYbHjCtZyH01SYuObKTB7Bn28m2dDV4CiyaW32hxmRPcgzv4Q6xCTIcadh
NxaoX5ZBd3ebAFXrSWuOhQfGjah/anPb4nDlHf6WwBNJqSzWli77ZZ/SzfAyOnQX6fVImLVy2bUV
wUTabgUO1si8CFe+YcsKTxa8E17m4ofvg72lVqjYoR022EV96+ojw2wlPGBKk6K3wkdlc0fiQq2H
MbrMYd6PZQRioCeJna6qvm+bHl50Uri50WNPX6b8NVphgTV1UnvsuuSHmODm1LM+wtzCuP8yVT3O
/CV9UpQKcPMMwDKrHncypPjtRffq1nfMEEVuJRs/pzOrKBdEN4ypFAxVNlghk7vkvCT3qfl9oqQT
2FpyaEktOT4ZZSfTXEMc0rIebSdPBq4mpP2SUFLmxdUgGfxmseLWu1SC7oggIOA0i0+DCOK2pe11
nweopxnNMwQZS21HR9PX30aLC1pRJ4+eYzGwGs2KEIYf9vS1gTYeV5SObNSk/7LrUh5lAkF8iAYq
SvQwnaP2y2CQnJQ8EHvfH7O1biB7zZX7buTe3yZMhfOSDKeU1C/vNBHspxZemytASHKbjbZA5KY9
SG/mTO2AiM4hFI90PZ4yX1kny/H+asVYxETOXpygys952v1NU93fukkfdpuV56YO33ouiQcpeoxn
wqZyxhtvIpLOBTvqQTdze4kMhoW4su7VcjAtfYva8muHhMVNBfQWkJRlyws6nieTlgHj5vbqrxQO
wFnrnkCfMYo3ChQgv3eUd/mWtcHe3x+zMDkEaLlP1cHCfkw7psEqTUCEtlETX+dqJ3UjTA81XDxB
3hcvB2YXKYFySfdkYwt+AeGNh1M6AdK/ebQZgtGWEjrWLqnK73QFDXvHs7GU95CFgnJsd50zi4cc
MGELfAYrGbl/G3Kunnnf7BbHmuLJ5SRkVAAJPfOH0cFWLRr5aFGDXxTS/c6maedYMUc/WyU0pMUE
sAamyXypEj3fDYpHoEjQidjWaYAkTSuwlGQWKWPEa+26zXfQREDQtfFIAmz6eOqSG7cSYEbuBMyo
LYtrT03Ls3857xFj/c7Wq061dYQLagsL9pFxJrKFicKn9WvNJBFGPP0JpHw3pAYF0z+8joROacPM
RcclpQgeWXge3SF4xU+ErT8V7sXrFVADj+iT2frgm1u+1bL+puu8unYZHg2zYrtnFYrNEXqfbde0
Ybf221hEv1rPxdM7Z8yGi1KwpjNqoz1CX6h7zTjBNQ0qSOK8CBHoa+P3f9A3EMWuND6jCcydH7AM
5hYroJGoM9AkYtky24q8Sk6t2/zduxmz8KpfJWDlnp5nkTTkzvH75gHLBiFemef8i0kCBdHN+oZD
0dgMNqAPWUcx7YxjzKsf7AJUqAM9feCkRfLplRYHz2Vl5GivOy/V4O48T3IQkVa1owT9XM1VEc+V
Ng9w99/5S7ptP8wG4S3bPC+MVGHYNfNZqWLvBFz7q5STvYBN9rwBSpE75FPb9NDWACBYNIu4KTeR
7sShCgt5akwiQq5FMC2ZjDX+S3BOhOGA7WKUbAHvz37v1MehuaBpbXF9O4eyB5aKkKfesuTK1hXE
omzfsywHdGG3+ZuDF+ycUcxEVQaQ6rnM00fBKNclQfygeXn/vDPJnFBZI0Z2Zxt/7zhq75bNJr7O
hpRLZe1d0K6A0hqNe08/ZABvXOIqBoLj+ffnqaWcvD0gLf9S2PMaOCzMY2ZiZF9chdPCKa6IduqB
s4KCWDs4VZ6TvBcVjanFg568z0HK8Vb0Ubhxk1K9pkv+2vakKG1tp7e0YanMfW99OiOfquqgjSFP
S0Y6xptrV108aJATInMfpQJdg8+C7IMlyWdwaTs4gwCxJtJ4bIDPphaW8IXz8IHpqfuaFd+0gKWQ
y+FPO6fPaLF7da5sv/lWZFujHt48U8tH0Z98r23PwDMWYpa+jf0BxlCSBX94SHL3jddK76IFp5iA
mRyjmqa/U803VNiQ178nTD3nrIqIPTdZ6NAM8+HqEvJ6GdsQHPhSl68OwRD2HMbp8xAu52ii764M
JFJGwjKDRA67/r22NeLABHORxB8WbW0nQDYobSszSDSq5WSEjy3ftQ2WXqk661WECHIJDBBV6vk7
wmRsNJ++o6tTkou7S3DhaFJXFc4jdX7p91FQWKV6tgvH+stuMiLYWIWvFmvnNbSjM11W3C3gQV9H
tH0gSUC7yjz0vgL9s+gqkfuFKS1e7bT4og0um50YpgMvTM6UE0vOwI9p5+ra3De9icBQKLK4+GNf
er+fXqupohsow79NifzF9Jfr5FGiEyUj+jxCzcvUJunWKvL8skhUc267lQmhtpXtvK3aOZadPdxM
Gh4mlbjXKaJ0NlwoigHW82b0IREvPJz7ojXzOFVefaYy+Zc2i/FtcKJjlpb1qRjsjjU++hlKo30X
6VJtRTrt3HSAXFZEH8bCyEF4wXIOXApSHHMefx6eglyXCKpwewJh1mqkosR82HUa4NFzvKRIDeGu
gQqTWzD8LKtmTfepvdGoOEVnFHtPqmoPG4OA4WIm7GOKUPIQrg2YXXNiRgv9stbuhiLCmu+naOFr
Mtfv9SPMPtrJCilxHP6ak9l6h7/BvajQbwz6oleqWBlr5i2w08o3AOCKKQ4qvRYv1TgBgD8kDS2m
YWnjTpmiwNuVS4DtnCnVbTJN9ADYjg0/7URK4zVg/+NE7aR4/H35rSaocMlKk3T9ZNzZRu9dwpyy
HnHD5+uhj8WFVMRQYU5iQnSbwfD/tomND6JO0dnxYdN0QWPh+G7Rlywu9Zke7EMZIjd5jgF4LeIB
MayA9gTTlTBsNIrPUJJIlaV/e450VF8b+yFjiNu7/Rn6WveKMwXb1AABKLPDv9IAP4visl0FFRtr
Tbb9txaOYe/XtIq9BCHCC0bG4piPzfX5cC2/nUtEhyPDduJONuQSUkbR1BKpS9dk645ltN/gITsn
366amzPqL9MUGXt3oZ9RoSNSwsmoYCJQRJifiwWD8+bUy57qZgJtG98Z0nehi+oWDSgUcAKIsNpe
SBSbzstgrQXWNC3HAdTvS0MGcQ6UZshBNUPneYgVuLIYGBpXmqaiA23M0BGmUb8XSmGG4ZRS5xGj
I4orAjsIt0/Z0qv5knSqY2mBuXvKH8aYQ+HIW0jIdglej8ZxyBspig475G0tXJ17aoo7RooxUFmE
J8Mwd0kTchfgIgsXLCRmTN+nXY7+lVvIqc8z86JcIPFlv3UmiHBG0tSnKoWqmY4qIj4KDtUogMIm
CxGGKIxHMqYE6NV0cuvM2bcLHsXJtFI0lNT/lIF4hxpQ7U0kFdAUJmfVmRxa5H0Za8PZpDrpAFrb
fwmEjZH0OFzbgOGndMCYc5I292MYGJvAMavtMjrzrfIBJwDs7qnl6e6hmtwTQoY69iymm3IYo7Oq
VBy6+XLtvOajxSUDB9W9IMis4/SKm82wyY0iebQLXRwI4peSxeQy6ggmsdkFlHd4y1XNBZznqnjQ
JHip8Uruq3zYj7nzsKbwc8S5QWwD6qePfYNxv88iEpKWkLkt924+VehhpFXnAMtl1ddv5POpVm1S
KpqqobwzuugP4Crcg8vTf8GqwHcx0KkRKM4tRLMPY9M1O5js5saNup7XSvwx+FyUgt6DU1Q1e8dv
D5brUTXkiqs3YS5h2N+crGCmAsfHxtJ+GlOdcyZIm1vevZt6Kt7GYDouCKV7jGnuLglKomssRwfQ
eSE/hQtNddGxn4PlGHUMeL3eHrfPZzEiU0rsoWanWg/YfjK2RHMy+9z342E0rPS3ZM6EDCxXxOts
8Zfv0wnDWW1IAil+bPmLe9OOdR8av4jJSFND0pEexlxOhw7/knRiT+j8a7DuGSLxyCAtGnhPUF7c
1VVn23o4EJ6393PKz9BwnejmF/IrLm/qINbrpzMAhDJd3kAS58fvbylC5D929sis7MiDn8aN0odc
BHisNVsYA3NSsDSxMOFHHAYVHdKmaOY4HJ5HQM9DN6qGFH1mUZvGsm5PDdaxEr1lrONjX1n8E7iI
a5eXGCHy9tHLZdr5fzyvgIrsXuzrgj6ZxAcHKRklBqL9JEh7b5w0vc9qNYAzsOQE5733NWcPgfxp
5xSk2SOi8mSYb0WQOLfM2kWrUrxWuXrlzNQu8y1uSoDoHGOwHgNXyJwJ3y4PC7KFbkPHtqR3JVyN
YpJjwsHJ2H5maoStAk50a3a/JI/TxmgHRuetsPclfTE82nPsOh6Gk7y4t0jZrzo1enjoFIInw1+c
KainXD8w1yCOSPoVuIxKgsNch8YVu1QXy4FoLuU+fem9c/Dae2qO7mNjHWyro5Q3x0b0tEn4Ho3g
qhbUnwiT0ibcef+LuzNZrhtJs/SrtNUeaQ7AHcOianHn+fJekhKlDUyUFJjnGU/fH6Co7Oy07kVv
exEwMhQKiSTgcP/POd/ZCw0WCW0m+Tnifj5TxTAQ18UDNc7bAaCGGritjmejmO1+eBatOHgMsBoJ
sKqzDnznGPKe/c5YGRsfPAH6oV/K3PilavbqjUNjTcmoFbSkRy151PMNkt0POsYZTAhTnbASeme3
Jj6ZoD3ttfBCk0dG1Z73FbqIcWXna69Aj1Dk2AZEgvNgM87pZIflf61EgV+pLDuG0jp6hjLxlsfz
7Jhjg+Lbf0pSW9+bQFNCCPpn/vNsX9vZz0mguw3zpTQStnJ5i88yppJbtZhrhHtUehqukCECwseR
d2gDMcD1wdvsUOa0Gh7eJL0zg6aBKhJDAxNhywOqoLi1FIRQjcLMyYiZOmt65u6i0vxr0IpfPpPG
rYPlYhu0unVJhgjwuFcWs+O1Oakwf60NW7dXZNd/tZke7PHtMDsbG3SH1LElBYyy33D+oGF4voSz
1wvo6lPniIkBfxJMtEIQHMwJnC4jPq5RaBaSHwArMO4axq5Hh2bghx1tJzcD9y+l83WUY4CwRaL5
I6ltdS28X3rmW1dZsTgY86U1ZU4Rkxu8RX7nHKjCFXtgZRHMPZ7z5QLJEiO2EHe/sIN7kENY0Pys
PyzGxZDR6ErK3j3iHKlgiVESn87raFjpDJVKhBRomfidlaATa/kOOrJfG2GFARsAwwt/PuhZJmRF
8BootuahtsVmK2/KonqvabOOPjI6NzV/+GIxvVi7jRmcJWhbknKmuzdHwnMaoxEANz3WiUFSIWan
e586u8NQKWY7Tv6OejbsR5LX5kiEpEhK43tCnWlYOd5hsMBK2BrvGHBS9td2/IrRjtr5kLohaciH
ayK/igrmmwg6anAanMvjUPD3ijgk85p/r00cGhmSzBYFGpK3NPYGxi4sfUo+0p4BhARurlIt3XeG
tLfpkI2nqZyDpUVKcMQtkebLnrkaq+NLrNh8Uslhgz/O4j3xzOIwMW1gIXKzC4kAxiXulPJIWP0V
uNej9ZPXhB6PY6O1BrG+kPQzhjmMLcE4Y0v1u+jB6QLgfZ9sdbdUCnlWb4ajllNRVc0h0KJzjN0k
Tf8UfrekmR8j5nj0jLyxy9T3eHnifRumNKI2eBnaqbKPZOYmnlkd7IQhvFtb9th0qiA8q1F+k9ye
74x0g90YA0HzhIL1MsSXScUJdAU32LZD1P8slENNBKv7etZlCDp3v/uw/d6Xyt0gc1GGpOLhyk4C
0mbDkKOlUH4+d5eu5l3LkVRiUqsfRQwPLfCk9W0Cys3sssRlpbwXw832lUp+2BlbSt3KtSN9J3fU
zvGZAL0d8yw/1C3vYU+G/Wvjq78mzTZfJUYknATyrzR+91z6j/K497a5Yb02qEQRoIyXPnKMu0sh
khVsfY5w5NBZnmFseWR6fju1w9MsttxA7t2LOORODjubPLYG/D6WvxeVMI8jc24C8KjuoWa9OXMh
iOLmwEveUPPjtN2OUY+9MzSw7KiGn4gHE4YKeOHDgGODtgfnYERYHGdvsiyTQ8fOwYjL/KYFDghA
gtp5BZMjcsArxsMQ7lsP9bAa0DN4hw87FE/YyKU3HuFYvQyGHO4W9qU1lmCbYtRi2BZlrD81jGzw
Q7qA44aBefdbW87uTdeW98bVtEeYt29mqmgsZeoOezaz93myB/xSrH2Vje+BKitu1Wk6TUHBgNXx
HuS6YBnFOtgZKk1cLbGewNfQzfvkbWA3cQ6ocEqhcW/dwBM3ywFuuFhwSF3XtyDI5DtKoTpnITvR
qBlv/MOZx+nfwWbPpjqtOy7G9bGpzmpi552OTbh1ObETYV+8jlbdX6y3TubphS6y6tI1iIf+EE0b
YgP6xRw6ANJhlx+XhV+3WZqRsi9tgCVncPIbIXbAHLnjbBhuYjlwEgt2lyFprZ5v1HoiO4I6OxfQ
GysI0DmHcuHtwKrD90DvPv85ezksGXE4qRUKpreJYo2f6aDLu9tjQ+DPoBPcltYhzIBXVL1zSfW4
3mtjBbQ2TvqtFD6ncxWPL8tJOISMyUzlnZ9Qfk4b41BJiIkYj+EztLyFu4mExAQsmhrn1r1bpnZI
SRqfqoyURBIxcKc+Df5/zFnJdfTrcsGyZ++swmJO7OX6sDKbITxjOsNmM9BfzOFooiALJGF5x18A
OTJxv5cy1J4ZMDqw2P1J6+r6oDmsBT19s0YgjHd85M3asMofVJ/H28hwtDfkeHGkIZMvAfpflEgn
3abNsB0zlR8zs/5Uwxg/ZQ061aXfaGNPsCUL7rlTNV8yqoc3XTAVx7Qo4WDTCvXn9ZveFwNy4nAv
/BmSQsI5aH7bvRokZOGnQ/HRWzbWvjblq7rGENwroa0XxUZM/s2shHfK6Gw84yY/hk0D7FPz4X34
7LQbQFMnMDHtAfRr4Lt7OXvSGhxiy7Gyz+M9FR3txTed9LB8lEGLOQA+d7ZtYWCUGUrmKVlbfPXY
ze/iuCmZn7KvpVbGrdzq4lrhl1FoYNkGpo+4vgBWKWYpVdk212a+mNxk53nsVvjNb1hwkJjHFlPB
Py++ZYpz7MMRtsO592+eM1TxBIh7+XC5YJXoV8oMH6NWJBuJaQFwnV/dY8IshZONN6spNpzi1CHt
6++W+OxiPfzRW5U8G0Uu6PdhrkFXLCd/Gu4Lv8Qm1BYo6ejJEBzPf05scVdm57Tgy1qaY1l9sNVU
uKKNzrZO0LvsUwcPgMlvR7dK1RJhdVUas1hj0tAUZ31WLRuwHS0eThJ0V9+dwM+UTYxCEiP4mThb
QjiHiV5nL0k0lwQhSfydeWGb4H0d3Tf8KFZp0bHUjfvA6MxzNF9I4tREAnu1zdIqAk/AfNZle3Ic
ZzNqKB1zhxnvF3wf5+QCCzE8g0NwUH8rIsbmdBEAKiZEIbLiEkbsZxZXxTweE0A/z52r79wxaN/Z
XFBSaQwfpJ9AjFdvdEQOl0AE2csYpvXdlJjZ+g1W8fhWpJ546etCf+kifaNGDMy1Q5OLI+daEigE
t+UjGlKYvvemc3Taq23a5SPw4vEqLW8fjz6PLpMam581PllNnVrTRopw4NdsNRd9hozlpdY0nawn
F4invH+oLKcYASu5VPFpsHV15CHlJatDyuHAdONIDmbXUgyfEnePBu2v51qva9bX7z4HvjEaiJp2
jME1DCGa38Sfje1fUfd2nZ/XLy0J5nNotj9bl+cqNArEeU+/d5ONZbmjRIn7L7i1SRnc6B6/JAXU
lRbCQsLM4rWHtHHutR5kf2SlvM3wvNdzJrZOMPYVwvK35ryKmmBv/cqNN62DIzCYd69yohYt1Rz6
TCb/GqfMd/941+ggiY+Wa/trXhPFp4144aSFfyhIzK3DeY5nusFnZY4TuFDc+nGXPdNItNjm6yeh
n+Coh0G5ypWJl2DY13GuHiEq2dGJkAGKRHMP+G6HAyFi9yWRBjU3GG4oxM5hO3v89CKVXbB572cz
+2voQBqm/Oqhx0Sulxlr40XiNCTpuEqymOODBprVDsxuvYSbJifoX3AX80islF9VaJxa/WyyID31
qaCCswTDrGtduV6OJ3rnsFmQ+A0YMqprUkCHh/e4hj+jrrTg8H4Z2CKw6zosZh7FwGRl0W2H79XC
imN107VPKSElHsOR20lf0J8B7C7ZDeUi8NSJR6CP2eqrX9wlPqCVa5gtZWwOTzQWs1C3IWMO3naY
w15J2ZqvNY297Uh2wrJA3TUmPt6Z8NyY7zFJFIokUuciZyh2x9rWVdoZDUS/iJIVnszXwbY5lXfR
RR+NniQmFVUa8i55k/GqHLA/MWoojU/tZ5EYKOBuPxI1nyNdwL3NjXTYokrVv9VRjep/5sBQcJxn
srLEuwqHTg5fY5ljYLeJqNHaD4Qb+W2cf0tGwMhDs6emeyVWhZM6HK5TBUetBNsdocqCx+Ol38nC
Z+133XUqKs9dx5bRnFvOfcQp9ZNPGBFRvqy/+MAWz3VNsUeHk0CWzUjrhYcZA+9oT/Vb0VwdoIVX
yrqba1XgblZxj3beR0Ceg0Zhewbith0lCBOV26flYswfxfpE6G1AZQKvFr7bnYWzuJUueVowospv
AGuNv2GJhzAYQlRVN+QvMbMXyDCOa3SwjzBV9ostE1jHI55NutgZgeb+m6yN/MSxlyMKhrettdyq
86zZSRNqhkHPBQyVNk0wb/x8oKKJI6Ew17rYYYTWrk1kqa05GftShcV21O13RfMjoVjxylB6WMNJ
SSfuHA8CDNsJ7VinFTBEcEmY8TCwub6tP4aa5cYd++nQhCCX5Kh3a+plaVsvwJBXtYaJkxPffIZ3
vey9ieJ2q/xJPJgnXnyjOSzpS7Kh0ypGZJ+7OLITdwD/eZtr3xNhkKAzJqIArGoAdktSRC9JvpuC
rnih7+4w1Qmlx/Om1KrWgo3xOs1ldNRU9i5U3RwZTZYH0urjeYC/bJLffKqgemo9Gt/iNc2qxjpi
fuifldkfNHM664RU8CHSuYhLcPdnLQp+5lI1L8QTftZTEZwZyvlrITt37wVEzpOw/uYV2sNAH/0S
C/sHLx77xonzXmMuhj8njl1oiyfzgXQVTiReWrJ7PaYmFolm3CVs4K7hRK6Z98d0TONo3twwVGSi
/hN62C7Q6iP0aW2PA0huSR7BVpbe02Zd04lbGWNFshUiTLfvROuRhJ6bs2Y72TJ3ayIz3zsqbxHM
1EfWRLDpVMt6Qch9y2CEgCke1oPfgyOOFHHEZfe//NRi6ng2sVvLfRON43MEhtoFLiEOC+YwhoC3
ZMiJeLYxAPiSaFw++BtlZObBY8lb89RN3yzFYmfp2he+FfluuXem5iwmMJ+6HUvaDXzExuwvPLsF
cCIbf2nJMG+yussUagcn74DsWePP0EzyQ6FGtthx7d3GjjrxtsduQmdPeGQzueebbsNKHSgWrFPn
0eLxHthjUrnnc9iuptVg5sFrG1ikpfHOxG6OlNRV1TPv81+Rh8e7GbBapcbG0rPuzRrjHkcbQzil
Wy32Cc6MsrWgg1YwTcd5Bf7jCsJo/pPCM0yauYGKLmxm3IH9l97WybYxBzCYfd/vAoK8hFyKbwgL
sBs9+OeSJt1dNgTZfiTwuzZbOZ5EH39qWpISrgvg0WmA5Friq47kGCRxs6+aWGoXsyL9J7OWVbd3
6X71Zsxxm2Mbq1J945p4o6yY+VeaEEItHV7uZUdndgTU0ebBrqx6RT8a+OcgaS72yJOtDQSOYoSs
vd/12qGezYFVEWlsIrLgJApEKXKPDiOcN4rhjRuqyEeMDzfB8bZnn4t5cGYuLPSFyecFgQfx5k96
+zI3JS4v8CqPcVRSM0CQuiD/aZGKJSZxNfV4AATbtBt6RcMNTZxVcsp6I3sSfIYra9fBqZxX3Nbp
z1HqDERGcMO7QxhdxxfHq5AgtDA6g5MOD0PYn52iIzwblxUArIicNL31mJI6esgcl5XCxq7gBXE1
j8XYlTZpuxVR1q0XDW65GNToksfsZ330d9kX8kl5gfnM6vhdajv28xZSftM9jaC/C50XQpjF8eFP
qEnVMc+SJt+UEiDZSiZgq5yqzY1iVC4rQ3tLvbB+A6cvp5zixFSGSOczVo1t2yXWsXwXYvT34QiP
pIZyKpwa3jfUUW68rLxptstsLddenSKsT8v0VBhaRu3QQLut/rsNky2iWP8BPZE+HK9aFdUsmbBI
bH3yjQxnGmHsY13cxKxX6TU7Ek6OVxdbLLaj7tElGsEhHB9i73niR9Y9egJH1GZaKRVPCoZah7DJ
62IbtThv27SXJ1XmUcbXiVZcxLJZ0S2VXpdLbrl/f6QrHlYi/ZekaQT5en6G4BlxlfCZDoR+N6SY
byLZNtDIqPilX6p71eo4vLVV/o2ICK+1X0aTYQqV/I6ILZMZGKTgrNG4YATeaTm5A8dh294mChdL
bYsLXtv6WWg1pRLVr7Gs/WvG2+kaFdjTOaCsjNprngq5azNIKCQ8wmQo5wVmLqgYfTYsc2ARCqtx
t5H4xoopQRNH5SbvrPxryjt1ykkHEURku29ZOHEBaDaX5cIQ+O+PmJIRJOJBkvOcd9kbh2joUPlt
PNMcyI/4Q95VkQ8nj97xRalRRvMrNVO5W/TZbhZpQ8PCNhShnzEYfATAeI5mD8MUqqT+oC0YgpsX
5/u29KpNNXJEdezks7DKj1gzmpOc2R3hGK/1nKfwMMf374bGoiADzDi9e12+7sUJtlycytZ5S/F3
mxr95mL+81OKi5J5WKUaArkKPLIpvGAnht7+6kbVwZNMi828kWcKBOwBkiSGctbEwe5u0ObMHXBh
PGOLmdLmrwMyxK/vdY/E6AOraUa+525jv4D9+glfnD9MB7lNaIp9QAE0hEHwLaG6Fd4phrI/ymsq
n4snEz/if6/InTsRvcQargyjgK1XIESl1qX1bftQiILuvGRTl4P3EIZzcTlv76JGRMfUBn7k1mKv
Yixh5Mh4YTJecCXpKMRbJJs2fNrO2zTo+jci7kjY8Anitmz3lfR/Av4Mthb+n41fG+Vrxb5u6yPs
AniAfy00rWYjjRb158uvZbvHdISjoqFqEGmAOrO16U39K1QlTAi6az9I88cn3wGc97d5YBbzRXck
ePW+RBcdyUbFd8Z2ZzWZJJrO3nK03HJX+Dlb3248LnlbYBSHsXc9QqQsvvUYnK1Ee4yzPKSFRYvL
EfeulaD3tH5AQ3RmxwgEGWQwLFAsIF7OWSuK5y18x4kxw4BjiPMidy8q7ayuq5jDmY1KPV+6cYP3
sjiFpAKwuHgPwpbdxXSTK849slj4N1el7OPdVBBXNfvU5u0X7hw9sd4mGPqgsHVyK3MYmuCSfkjx
iM1H5oENVhXNDuo+uBbl5/JfOChfZ3ylKyEYIVbVsE4GYKYlf6WjibB06lyqM2EHMQuX9n2kIHx5
qHNoTcD9lHmIJkpIpiGZ9lnzXUGmPMWN4e/LbqANoO00EBFOf/fM4e8LN0u27ZsRqyDwB1uUYE0S
FyAu25MtnBb3sqTJ49gWHSYiPucFuM5DyZmxKLyvBPu+dWlZfhF00HpMJPYKZyVJKGnd2hko08+X
1nn1jAo22bwCNVgU5rNmgPff3upkoM6LK8QUXwCGrZMcGydDiXetUF/4CzkH1h7GsfwPzstHto3v
xYCESU0YsupyseePOAVvTeHQtt0ks3drRnT0rFtlFBp7xnXWabmIwMRgYo5PwHUMvOesOJy6H31b
M/XQ2DivdF32uywiQDdHJmmHWacgdTcVpjqsCyjg3ei9NfgaL6NbRiebUPqfz5hq7qJCMsYA6fGu
Onou9Bx3q11nxi4j8Lb2amFeRa/so7T0E4x6AlKW+8tyJ5INdLMdIml+R1A2v3qaUa7jGiAW5sbf
iyRaZs2tdOrx2Oipv7UzOpOWfx9bD0JsBJgYAVktqkCigUxSpnNXbuNurQkSZNXLZoelO9mAUPO3
VhZ9CwpgeSTSkJ89393RI3gb+OldWu8oK+JpoVs6G61Eq1CsGXu6D6kqbKg+sCNPR2BIGCqFlr/R
0uw1arGXGkHyac+ua7qO0VtZ4Wrp7WLu1RVazFtIQ/16WQ3ysuH2FoDT21ibOWcSxjHO6ufyq/z/
9Nsil7ajAwFN5jVwiW4iKod5lyVlY6PnbeHEMt9D/L32gZ7ulE4wxVdT/+jM/E1h+CkiWVxjswy2
YE4xJdS2caeDuXc+yXYT8bTVBzm0uxhwSMadO35vDzyRxD1MnA2GORy7mAfGCcxyI4Z7gg/4asWA
wwohEqg7lXVaHFQYP9hvz6N6IBI2Exy2DxZttFtNWTTXz68qR+ylInIy2C2/Dns7dEcicqN3qKiv
9Hw5oLeJTsBJoRbA0VE2ayIFWTwygKe20Pesj4TBzKp2SFUTX5wt7lYEw0FP7gp3yMmvnWdjMdLw
XKtbSVO0h8WiWg/jd7ut3ZPTD/WuiU3joNUUDtQUDcV9qpPvqhQ9IQyHWzi4JWpw36j6y5hyePDQ
oA9z9aign2kuNPWPtkGX+kKvwoIW7oqYn0Hae4RU7TSdo57tZZqpW40zBHQGxh3cEWTbpMMz4Pp5
z/ODfQrNDf6aqf8USlZnhkrtjoZha6/lxW9msu7GFjx0sP8phbWS78yPzJVd89bEcNJvJ3yVwCHW
fTRyvM4JRNUTm3sPJFA5TJvBll9q9ysTuwYzc32o+tzGEjnY53G+LJ+aMfu+AQbv2iHHdYSh3sAZ
ivQHmAT9UVWypUJE4FFSgkmD7766jFjYxalL26u7HYTuIzYa95Fz0nM9jkmuS+NQMGnmI3UK/Mgm
lotwcoytn3PArjnl47eCebrcRconIzOOsb1PsP4TBIIRLehh340TvKa9nZnJvu3Y9IvJhAcxh97G
jJ9Qlk7ZYdC9kWeK4pZwTn3jzPs6jAhaJZ6DlRih8LYuVVxVuxtnGwWVHA5ZE7yXBqfflaChZFsX
WnLxLlE2DlgK7dLf0S0LX2u2yzV6vkqnOD0tfvnClhgYMf6E0grRjEe+aa24LPbxwWeTGYC0NqMg
2S1HSUzF0ZoZEjOvRj5J7CabOAS4haoVXWjIuxCE2VhFMX6IPHoTQpln0jVrUWBAxuKItWIuzXDR
NfQh2mVz2FCrx3TnFsjerVnsx8jWt43nVg/PS1mWCNWFzRP1dU3K1H1CCtqGVKeL4GWJ1xe1GOmM
tr/5ePCJCHBhajsvyvO2Me2FAhRMhZ0UT80gZ2DKCt6WEISwMfDsHQ/ZUGfSWuD04h3eG+eMAdR6
cW77FiFhe9SN258dDbOyj6AVcypGknyI9g2E/Q9Di7dDzLoNfueaeL+RGFCBvInYogjeMiFXdjX2
ZwM7B2MYBy7TAG3LLkkPsQKc29jsYYozzSXD6qEI2cmlc4PhruXRsVJInotVlO/v058Cf1/E/a3R
HRjvKcnrZfPtKvgodlZAjpsT5IE20jVW6SfZ+ZQBmJnxkOjhRW9CwLd7A7leIxGEhLJTtikPXsiK
yDqnbdtrl6joWPjUoul6YL0N8d2acnJ9Rlq/C000xwEhFA/qVL87uIRPCrcifZwKNnmRfbcFbz2z
UHSMtvzkgPeDFRt5ZcOdvsRUuJqOLLCB19XGdzE7SILmm8FlcKkUoHFSv/q67ersAG4NDCrmIiYv
yIUuZDxfiEvjUCRTk71K55yXLASWTIrkeIGHL27lB/skcZG7hkbhOI2eWKshXhWBif5qtTuOaWiM
dXro3EKdU/Zn2CAMUPR6UNyMsiRFm8TRy2hmx8qnnRcPsrZnj8CUlfgn6KN1pCe0pPiSzviGx1E0
GhwBIyflA4q65UZ4GXgYHoMFhhR+ZLtdJgwEGPESGiVxgDw8RDV6S23P62HsAdZm3DqiRGAxtn6g
MhE2SfE3l4fc1s9ENmCf6zFzCSeUawuH9maY14rlwt/Ph8hvMAgvAjoY/Okyoo+ac0wgQ4rhoLel
1FBbp05Ew2/kFEwcp57bvJGUx7cacT3EWj8lhtAUFgTyjEG3Ct1T737NEYpvyyWoxTcICoREeZDP
Zh9q+wpEaDwq69rNtAUj4vxbhpxaDehmDBGYPoqUF1uS5bOtQB+rF+bxtzytyls9z36dALCs46p5
gUNdnXoMfwz9u5v3fVJO/pBCtUde9isAMd8Nz9F3joG7wbTi4RJxfrvobgT+LsgBOpmRfjeLx5BK
ttIQa78wINrkSf0BGYyxOhlgf2W0wMDtcuYfeeE75pAWaaSl78s3f/tj0bIFouvEnS+AEGPw+udl
t7dcTE0Mh2roODBjVZrxBOUiils0WjllnTK3zNLH0Cd3YNo0pvDRY/lXoe39NIzZfmD4X4osbvYL
/ZN6g/Dsa2x1u9Q//i/pglviVLg4sKj0/goqAvgco/tbSOfasnkWM0hjcDFwmuB6HANXIJaiDa5H
GixYTZ+uuW44F312UP29oNC/xab5y6PzOYuzW1vo/rUeMOJhYh0/EnAgJAvZs2g9/UQgy5PWZhc4
4pLRygG5xU/ztYJT9ZHWMbJsI/YBm/8Nu4borg9i75uV+aTDxnwSgnKpddM8RjmDC5aPWWDNnEtQ
EQyGaAb2zZNSVU7V0ShFvG+mdNgIKtoPfUiEgRvEfSXC3T+o7lwXfz5L3ddYkqE2U1LZopo/pW0L
azBP7fIbpsx1KOcurssvBjrKTyrKH1FSeiABcc+6aYBrvMmdGRk2zGSjKQWTkxj3KW5+DIXe0bQ2
C0d/f+hRdJa5TCSXfxlR8rs3wuKbF3vOicJB52QHmXuCCdGsSjcWe50E0b5M2QqOuIX6uTbKEcTR
elQ1Kn4p8J1SaoSZ9cu+j28aHtVbU9uVwWmT3YRmV9CGorkJ5p+/7An9Q7WhfpCTUyInBElyy0LO
UrnAQLf8H5Z/54cWJTjxjM9LHYNGQUx79KQCzSC5NeCELXOQUvgyL8vnyyVKirsZyPYQi+JzXIB0
oVEx5q0OuNPks2U7xygKtt9y1/fzybidL5XjfECs8LHNNckBZ/11OZGowvXOsTf9fflzSkn05g9H
e+anw0v/m1oNQP3feOr/+ul/7X/ntx/p73qhrP/8b+r6//57/uv/M5q7ghf+f4e5r/O6+fE/nuFP
UNq/Fzj88dd//sf8e/7GuTvGP5QlGNrahiMM3uL8Uv+7bv7zPzTH/odw0d91MO+6Y8Ok/hvmruv/
gFftMKuxTEJLYNb/CXNXwOEd0wEQL+i3tKXz/8RyByX/rxxyZdmGMpWCOwbUXenq3zjkWjq1Ihnd
eEcRg3sh3mMBOzsLaSEVIFUa5ogNk+oiZjfBJTTBKtYV3SNa7TOr6a/e4BNltcsXchbjASzd17Gc
ODY6hbOJWYmVQ0p5LIGj9eKciZl3Z2kf9q9/+Yb/H2jqug3B/t++Dm57ZfFl8F3m2yP+jUtu5QBP
AxAc26KnsAYUwVrU7J9LnqLD0BsvmRHKk+/r+6DxnGtTpHJbsuvd9nXywbhY7ZuO40KR+yeVEvZR
Nob+gbWUnUm8Nozkr5iNAGDj+dVMV2HIhmtjS/dMXPRDi2DEiNm0NfrdNQ2mS5TX8cG01Fn4r3qY
onXmyH24ILJ72DLaKtEUHHvuSm8TZ91ahLHyBh4EluFV5nafYVz9VarmZ4DrnJXf/yVrRRqiJS+P
0QHGcVw8IXfcnUR/2KavUVXRmfC/8k+qrOoPzene1YdradYPbdIOoS5DinN9+I2MQBBw+m3ZOiWR
kWJdWZ9mbJm7gHbyzbWkPGCn/JGcGw06l96K38PS/JIHMX8y/rSoxR2MWe48cijYUl6orwChQWWT
Kw9b4VC745ZXBWUoPeHhMNzn0JgOZTm9DRY1KjLLA2zR3YHIO3XkkNtaMmMrl70eASXBwTvF5JyP
4a6LIAsQOfraOBMJhZTXmD5YPyrORmZuBJtiiH+CmbcPzhyuxcLtArGAGbwt++Yr4ZI1gk38NC/s
9DFUshsPDXUGtzJBf/LxiHgwQpWHrxeM7uCO7IGhTG/6yT3mRUH1jBZSAYLpBaGrgMiPi9nGFrdv
g2rjVguV7r1mPY6hqNoAg61eE0wjv049/EBDQhgXqZT4GentK1pYAV1aADNoQomcjnhQSCruXb0c
d54Z4PnV+RJwksPsoZrAY7ONPdjE4U68s/HInpO+vFqRPGhx9hLoNPQwnaBgqGiaOSyz0aFoH8PU
Mzb06WGy7UR6UgqboUsLcgx4so7kxEatZAChp909nK2JKoW2lhThSz1QUqlhoQiDotnnnVl+sxqx
sw1eaSrz7I0ZdOCvZwBLTI25nGBLRFb+uzfS91jLyy/NXwocmXRxiVMGPHpkFGaYDcyxnLttFDRH
ZnQ6r5wQrLuup9AKg7KbUH0JabZtKg65ga2hRx/OQb/TKzynG6qkhyhaqb9CjDfnUuh7ZesXh5/y
ZtRPo+vIa12Y9Y1AvX2k2M1JSxrQw3hPeRUo2PCbLl3icdaXsNbBczW0pN20lCxFlwIeMN+sinky
FkpzPPbY9GA3MJPBNB9E8goRp0TUVUwhRndnt9UXL5M/Cine6yL7JQQyX1s86qiDeKd/oBUgPOCo
aojlFAlMWiIZQBn1dSRq62Am/ME23+0q6N/7sj/0LfMdxyUz36bOdrTsCyU2XVJxD7gPAXysCi1W
LoUxIm5wP1kP8CcgaF19bxvhsclH5gaatw4luR0Xr70+GF+pDKEZ06yf9USZD0nwn3M8v8nXWPm+
VKn26IfvZWWgtSlz58b1iUPNJqXMpTVTTB6mIdaDiCCW6PmTjc3entj6+DPfI/P0Yx5A6htbtRbB
hBM7/fBNHtzAcH766feg6PeVV4DbNr6FHnqvTzmfblDhiNpzwAzyYqX4dmHb005f0gKkn9MyOtSx
pBe3uKMqb4IaEDeC7J7atBWltz6xUFxNtlW/DTROrtr1MOBYbkWO4IOQaI39JcMfWLBi7PKk+KRW
9xIYFV6z0f6ktR0bLVSdvshQax35Kar+u21bP/M0OtsVuOg6x9QZW5CdMlVRaiiMqxWoF81rb2aY
MT4COroKzfpbKcioli2QXpz03pY974981GDp4JFEf2WfZ0EMxjH0ZtTZU0sddzvlDLKXN6OuDPMI
Nw2AEt4mhtV4dag4Xk+ywRQfYqvuNMZUHaHiQ2DaCL6zzOXHmr/LC3KUeTPxJxKTtAmXswTVCAQu
syh/CHinUiNbjNNW7xg34e/GmV8UKWBc9qPQgYPvRi8/Gk2vXvO4HYhJspBU2vQrjkZW04pCUoxd
Fk42ZPsJ/NrDiHu0k5LCO6v2KZtvqS+LkpjZW3L062I4OiJJUecoM+OUe88mJIZx4HEsQv+gu/+T
tDNpkhTZsvR/qXXzBFDGRW1sngcfI3yDeHhEMIMCyvjr68PyddfLrO6UKumNS5qHSzpuBqpX7z3n
OwjAEvUiPYPDdUQI+ozOskdxy8Nol1eSbp/X1quWlX2O8ROHsLa1tRYI8e5yeK7qKQaP2lSEUFmn
KNDUZxZ49JGpTl4iv3CJk+/mTFQ/XtHU7a+WpKGdemX6EdYJ4IiHPKaT2GitgqwiZOHrsJDj1ZaA
K7iHO4wAXbZzVYxWp/XcZZL6BG4iNn4K4cGzmhrRD2Uh0bRoDj/JTJ8gnTVqHbqoF6e01A5xYDJc
yesn3MQFT6r2MvnNnlHf9IbmE1p8psP2JdaAxkQlt0120xje3+Ke2Kvasp2d4STV2cnjK/j68JbE
Hj2H3HhyDVbZoZ9geSc/J6/U7/FUmU+0qwq/RmqjRSjEMtlc82qcmE9FnGwgQB5qL4YfGUfMYeJ+
RYxYfXfnyksWQbR287uVTdaxmPDAIYEvr/mUcwAS+rarrfpNRz+jjUxGZGXRZ/TUvu4jRA8BZ+nE
BaCWNvesj1eRB36mei1kH+/zise7KWDxJXHjrdXQk5HmBeyupEtOebo23e5FA4UJkgImJj+CIuU0
BWTNTaXLrtil0zIBDb9RHgxs2Z1UhCUWCQePIO2oovWg1xnBcz0WO0J9d0nOBCBHTL1wLw4AKSfU
1xrW52jWKHbkqc7crJXn4fyP8cdOlB1j+V33nU3veKQ/R8bG5uTJ34S6U2AqI/iWzwxJRGjf7CHZ
V5h4ah+JE8iCYTH2Wc3+6/5o6KwncjqHpvEDoRGoZ9idBfDVWTq5wr5xMGijoHpSm0LPqK46Yi0L
k9ZT1P5UFozjLpJYzz0HHATTlEWaQml1qjhfUOfong25SZlnsmje2vnsGyTPBn3LZW1SirRqdtpY
aFxRaSzahtwUEupaA7Yw8Qd1RTxZ1+k/JJ42os/QfbsztMXK9tyjL1XUUTp6/Yo2yYsC7kJsGtSZ
mfxMapmIo+3cgSo0+kSjFuVQ1YEdoVvfhcp/glvynMuEiM8hJp9Fy2FTiIMZeXusUfkSd9nPoGt+
MtcolmAngd4USGkM9xOKvLZAKyCBh6TGsWo+yCFfwMcYil950IKskWgMXPc1F+XJS5Chwedd0dvc
tLZkj3GSL5TpiMQM92UyqXXLEc6hqtetLN8gQtNX05P3QbPviA929Vi9jw1TpQjQmDGGny6QhZLD
f+ygclYB0pPheaBDWtVvpky+4oyLSf3hhePOlTjYK0+tisMtZOSz3bS3pGcLTEOs5fFEd4RoKDpV
yHI0UnMGbMDD0GH6ku96Q1hFVGJB04OE4cW106u3yfW3bcblFpWhFnEMl1iQpY5Aj1c1HfrJAcFY
EoxpkfrJKZHSK6VYThP9Lhvy9lD/vsnEoT7oRpMicXxyLPuejFxk58OTsDe2VtdzRX4gGuBAhYd9
HcwKdw1XYpDHQK/KX9tu+jsIGmtpBikCXNRd+d7ta7Ewp/yz1BjJFTMNqBjlngXQMIlHnW8nC3PL
Pnajr5G4WtrNAGIM70WQ13CLU3b9XONwUnd0mvUqPVM5srW1hkZsBOlIxLT2XahvjNoj+oeo1KPq
2KKDvPbeFZqFdRMk8coqBWAXbN6uLJcMkKsTLvf2zqz2zLB/QVSo9S0LySMeBSzHFu8IupNpm+cE
MmeTPPdFp27SFu8l4/AyeM9S+me2DpL88TLoA4P4wGTjEskZdVGxVIXq5DIf2tXoWsMl9wtogVVw
D4qgPfjELi+cVPPveBKaZZvi0tfJ7NvoDg62mjPAPcRBfGddlZz9YzRU5vjLcYKOYXt4Cl2zPWu9
dRlZs8GRoNfofmWt19Ac7nN022DLw+aZoQOmr6ehTn/qyBUvY+prr65XvZhuqRgceO9h5ZSH2hz4
kie/mC4Hu76P6ZSjP+GjLa2dnbfJ0+N7HX1zj1EGAYoEk1oWoq9Y6StEnTs/EfKCe5kFpZxOIpt2
uHbendJGJBugpfJK7wq++o5M9gsp7jyr6L/LQmeLnJxtOAUkvmoTseEpQtwhTNqLScnLlKRcYe8P
aEPi6nLi4iSdplu6g5Htq6nroWBvcq3+VvYVHIU6ypdmr71Xaduuk05y2ABU0qI4Jh2zLhRGuM6V
KwlUZPmojgwHuRQbhgWJh9FTYA+X0cpIJkGX+eAYchuh3OURTxVmPyreh7ncMlzBPcpozur2TWRY
6wSMbyLXZT7DxcP84mZquI1Bh5l5ZnxWY0Ju7DwkL5jJrJL2t1lFIfvYU9nM+HP8pHvdLM4y8tvN
o1qLrbbb86G7gfnFcxeT9JM5mwZg4CZMi7OX6Eg/0L+MeI47BIh31s6CuETshX908mhtDnjE3PxF
xG8oSbfMwfJzUBgUjznpBcAomp+VLLCbEoq8rK2oOaadga2OeOdch3dEOKnW0MoQ0AQ2qTMmDGJM
PKmaI8DzefZChIa41JaOhhCD49yCUcQpr8axvmJjDc9Gm+VMQ0RqbhtLo9Mey2LXQk/hYCtcNN89
vO7E+OZ5Jj9RmChNEw8qRxWJRT/mP8CB/CwrBhAaj+J8Xs1dmDRYrqaL4l0cZBycGuJ3fUyLL0ae
81swDQtrwmKFASgYb1no3zqzA69lBQOsHT5ZcGyPj74fi3zR2ZBwvKr+WUyx3ORR6m8HJIyrWEWU
kkEdb2NWgMkixLlVJukukr/9j89RUAzkg5seE7uPViojDclsqHmohMNWm+NLO3CNtXt7fNsDRA/z
XrujJsXSgFiIiDNQqAYok0USyAEApt1v5RhwjIJhw3BoaYPI3Dii+D12A2kCk9PgOcRxF+TDxZwy
/5QX1VcTYwjQtZfafrGpwJeEaHAsyXRnLcIKuvV8zzXYFfaK6twWVrAsdTVhIfCytaTBu3ZwBex6
HOhzqUDvqRqi576O2VhH+lJ51L1paJ6wjmXfrNykGswIQiFYYoVgUB2TEYCZMCr33FXjIQJXum2F
UnvQbcHNnY8GQ1580Y7EepHKYisonfWgufoOBYNNO2D+vPZuVxKVnnGkrnzxJsvIPaBx2HUU6SQ2
kYiRhh4By/WuUbbxMvok2SDeWpS9rW2D3O7IfNXF5SFCsVz4OXlEhgKuLGv/WBKA3ibHGthNqFT2
7OS/K7ytp8dDbthESglQZQmNMWY1zQ1GwTvw952AzvAcYRVY1DZROfWQ21gS8ZANE0r1WLhgOSyF
OCExUOBrxa/H9duB0dy12F7n+bcSqtYzxBnAKlb77Ea+Bm+U+ydn3r+MCpYlEFvWciAwad8zICVd
naOzNmgkWElUH3WKYdWfXjQEzYe6tHEVC/2cCH0Tayo5Dc4zgepeJ8S+BoG1iOpJ0AbiTcx1/wc5
z4d0IObatGvwNXmbUw601hHhbRra6Ij0pjvAHlp3rtXsei/jtC3vIohaUhXGn0qBrZUhYjsYecD0
vAvzbblVBlnIgH1RLOrx1p6cZ0e3cozzLLzetMq1zNg3gfx6vPfcZ+/NaIp7NiEpGhFIBJMT38yq
5/DprzyEJsB3sBozlYCVaPwmwrPc6PNtYLVA0wBS6FxeA5UQN6RHLs05Q7avU0TfxYS9GXmVx0a7
xlZebO1sUhdc4y9miY2vjMd21UiZoAzIt0jZiyW2snCLUA4oZQ3BssvSE84L/8YBmpNIuXNRHiMY
Y922ovLoeRHHNVsh7kepgyqqxaCRBOQshW7wZDLZzOZBhzAbtZpxe6lHLar6Kv8COu2Ji4iC5OTr
tYFHJ2lox7DCC5RiPNU0yarsh5cP8lqO2XYkWm8hh3484tSBMiFxaRUl+t/HKkGBJb9jLmFobhd7
dkD/lE2/4RzpBJCF36pM9XhJUY/LDjePO4Jc0gmmX0Z4QJZF35fwxmHWuoP4fEyBQ0RHqiYMQ4z6
7qGpwL/uSXScj3U9U+661hESssnIVeHF3TYWCEUfH+jjiYFfdCTP7Gm2JG3HLgEoqSevQqc/SdQD
2BCciSQqIcCcHzK7JYzOJ/LUzylI6bta+ykernbacB907R1Jer6sSD6zfawLeuDY5HwQpIT20d32
AZH2otNQthYgmbWYWGqPER5GeJREThQ3px6Tf6Rm7VHD8G1JfJW3rrwkhNo9PwgteUaFM4wrLSnA
PlTdUiQFIwEj/+GNRIAhHqzWcdrLd9MFgQ2C2VJN8tz/EAiB17j9o5dAfBoK/w6ZK82+d6zvuEmb
g2IjJdcMBwD9LhZ2bvB4EKxfJPttu1D+SKcOBNxcHndgtmlK7rN5PTJBKiwUZ/8/3lGt7ZkLqL5d
P0oKLWn7LXRuH84JUVFysJvD4w8BHQtFJoiuhtM13yM10E9FWLRmZwpXfUbAO9xHGi8MDY6VRuMt
tvToueL+5/YrCRPp8WxovJOLh2ZegdonKo6dQhPaHvmGd8xdkI6LrHbIv+05Hga2+fs/J9ul32eb
Ke/aZUfG3y4N8VXTIgOT4qZXjbXiSZP1OaXV2OFDOtXhfMLneE8giG5CZJotfnHzHkBTfPFJpGPN
Ci0i6EpM2F5wiVwWExoyV7JN3AMeoieR0qaai5cBUAMH9fZIz1/AJyYa76EnZUnYB6HZ3qL+JZSo
SGmZOTzoPEF21geLrEnGr7T/NSFjBgki9VvhEPMd+tpbKpNpgTZeL5+iUdB9t9tgl+nyI+zTVax1
8F2SipOzQ4O5yUERPDZRA4w7qM3oHP8gWqq4TI1HqePCldIschYKne6M38oEPoRWbDJa8QdfUBmA
AVwGrHUfctCXAeRDhub0/x1jzDZGjJB7qvoCxPo6NSrjZNvFz8x3jU3gprSQooCE4hlcOO8bYnZE
uaiuMhh0Wd0IPnSQzrgribyoo7eaOXIK2Sw2QCFp8oU8zhB7fq/v9VG6C5ka/JLenjOTlCjptdNc
jsvoWFioxVXTXh+FJ3Di5sgAhUpgos5ztA9gcZeSnjJxmdzmBbb1kz8Xj5qVwP8N6a96mnxLvImh
SxiofUzyO+7z6ivJ2NZd0zzR4w9eS5lfWODyJ43wJyYH7moUafCN5jsd/cxcia52EH7194KeFMaE
6TgRVRiBYdjHus9x2CgBUgYJ9UZIfi4gOvvIvlsvKobquwZN4aLznAkIkXLviUxpJpbOBU1t59fq
HpTpz7BnPNMYCS2FucRAEStwDfLLaADcHj1UpSGuif1uq/WFz/nYcLGHoDxNJ/rGOtk4hGQ95X5/
0mw73+TtcDU6ztFBFb4/lmZVkVmeijA/hTT+QDs3IZ/kujLd5qyZEu8XIou6G+KrVVnDbRhyoKqA
bdZ5glRPZNaZeUJHXxxHeDIaJYk+yeFxZdIOrTe/J3m1D28hTc1jnNic/NI1tP1w+SiVUh/r3yxY
VRtrvlesD2Zvp6GZ/CM2J6ZMETlzPsOQyZXylnfpIXNEfutT5l4KZnRRWbA4EIbdVCwptO1ZTFBB
myEPCzQ5rUTayud8Uj9TZyJ3cK4toVatXeg3lyIHFj8j/uqmOHLSE4g7uS879NW5AP3YB+jaahS7
Ft19u9dxVRAOjSPTb2hYRnLn9W/Og6Dr+ua6bBsyYKH9owPHuJDakFO2GdbZ06N4dxl0bwbSPd0e
7TkSFfLB8iO8EcGpsPktysnctZb7FKOC2MMfH1dWbHfbIY6XRVAHR5eAL9gx+BdpCi6VaF4bjXYG
ywdj0PlZ0wzwUkwpMXxVMFgeNTxDPOTwpWwRVTkK1wFBtUtby9YOWJ03wXmZ7CxV71r7g26O/VrO
s4k6pa8GrqDadxyG8L+G2d6j2Gu9cABgkQI21SsLmDMPAQjKZ077Ym9U/R2M2F1DKfq9tznGA1SB
W+CauziJyzV7fbRrEyLDOT09StxI0ZDtxouQmLZL0+ZxmT8dCIrBsVhy28BaUIu/H3f/NYCdOZdt
uBaiAEuYJjrFv2RZT4SYWGnnIeef7N0wGMOtZmxgO/E9ckZSZeZaNBT+FUsp8YW9RQEwb8jdXMQ8
rlGfj2kwa8LtwPyKbqQ4ONNxBGYLP79fPi73fyQb+f9RhPy39Cfz1fwfOQoaln9e3epTff7pxfqh
0Li3v+rx6RduIPWQriB/mX/yv/uP/9R5vIzy17//21fZFmr+v4VxWfyrBMRwEG38v3Uj1/zzv/74
H5IR2/+HJ1zP9Q1P93WPBe5/K0Zs8x9MFx2f7AXf9n1n1jn8UzJiOv8QIHYgMji2Dv3eIbq9Kdl3
//3fDOcfjkv6nm8algX4VPj/E82Ipf85BN4Vru06lsulmVyMZ9nzv399PsVFSNS98b+IXQKiE1My
mpPQNlpEWA+qCgZkIfPc2k04tOnkghgVRLZqMNeqiV+92AacCxN/0WoVnQvN+okxVny2Rb9lIdzB
Wk6fpjqBeORi00nMnLxG9j6TMi7FxHKnNd/ek+asW98L2ko/Snb/BR61vUV1sA9pm048mXey0RkN
xL61MTuaYpSJ+5LfuCLCYjrqZvsucTnFZdOep4qmqaRPNhnJsWu87mSk5i8U5P0ZOAvRVP601saQ
bgN11CdRI0tgPQeNPJZLaeWKSgBhbC4C/dw2FAa6YKBCmQQItSfSPbZY8sKoP8zBWi4Sd4JjU/Sf
g1esan/SlmBDr4HG1lpp/XqwzF0TJl9DaQ3AMNLzwOj1dYwyvK0F9Mw2YSQR/ZQZPJsq+GKrwO+q
mFVJhxJPYG2NCpztuk8MkEIjzGAoGZH2yqe66IuNFtj3NqZkZZ+Ol4FD3VHoQK7Ddljqko5ATcja
qpPte2YhAar6q0bjaGmHBR7hAqzBQKOaU8TEjvx9jMz8pKS98j0V7Rv1U46GsQ0ctJtCWr9bSVQh
Ge+s4D0EFoPw0SapWuLPmSnNOJUCpX99GuPi6DjRoUiMR8oI1+AVNDdcqS8FGco0ijlkB+xroUcR
MsJzFQMZiFMV3zS37ICiOEuieUi9DImHCBPzwzTzHGBjUm+V72yBCiDk9+irs6+s8Jb6ZPwNgDgq
96WejYMqNFZuexiLqNh0lU8VjUyD5BDsGf1K6+WmSNN1Ojj3ULcqZCnwnqGmGwc/qnmXu/4W6yXo
gbT9WRsZbX50MC3HVp8afSUb8lqCRngLomWfakd2WzhnGiw8+V3nGb7yDME+8LsTbcijrwvrrgfD
1dMxtEGhRPbLyLBtSBr2h4oEZt08PohTdtC8eEnSwMNh7l/P57LYu9PYFzccIckCY82PlkCFk8Du
EWsDSoyAarpT4IpqQee9051gScistcpmEj9BbDufNFlurHhh9wTeOula08tzhNVC1O+xRQ6y1Dkc
kQC3LNq+243lNG0tE7RBTO1EFtlhlAWQ9ZxTmKZplyI13qysjA9da+1F76HZVlryzQ6Cc4Y6aesA
QObEv8CW/70nY2IlStvcNI5JsKvN/dYaeM0GFRDG59n6YjKdiCMTcpKiHm4Vrl5mMuyv9EMedaRy
T5osLbh5nXilSwkdGdoXMFeqSKgbKVVUGNWQEjmtjivd2w/mvaxFBriYEyERodjQpJAE3ZBONvDb
1pC39i6O4OMEdNbWuVSkWdqJ0EMDibNjXMqGsWW54TpfVSeuKq7WHDjSpap9Y0Gfm5LajjdoOzri
4x2xTF/auo+XjEZmVefwi2isS8aqdc5soDqD5wPc7Gya+5G19nr9JQQ9xg++5ZFjbaq+w6Md109x
z3frrv6tyZAu9nCsa63ZOtCAIHbYN84806zP2va+ry/K1n+DcwbxH2B9IEaa0MO0SCRlVi+wtlBO
Y0iBrRnhY8TW0VAIEFuUEBltOL44+FNGXNXMpXdbE2+QMU1Lg+puF07kQI1wBsP0VaOy2mdeIoHR
meU+AlrIcCzn7SrEU4pnPw4BbzPzt+VHxzSIO42BIwEOHnZJHapiyOE4yeN6jnJL1knf7rVWl6ek
R8cVTwSwoVSLjbLftp66SKd3NhHuugVxmPm5k31BiPmQn3LScYRmg+OKo41L2NfSNzKqeJpBlifF
rch3RmmE26r2PjQ9Y+xMoMu6BgH5bOfxM3by7uy+oQhA12Wbz/bMb81N5II0vBD+DoSdJQOBiEgB
iizm0FUBrSerMz80DDGPaeX+qjTBCuGl7lEL4k8nuv5LYfB/0Tea7Pf/otJ0BShVbNqGaaBREQLB
yp833MRyMgy7ob3qGwJUyorkBTul3T6ETnV1mC8sGr2wT144j7mxbR6H5nc1Dj0fF2TUNMl2dMaT
ZcYyzyR6fgkHYhVmT5lbxi/YPSR9pjkZKr9MYxcd/v7yhfHny7dMx0IxqjuMEzzMK+785/1LvRDa
UT5ZlTvL9niGGJESLQjIxHdj6Iemf/dKgGh2tHfd7Bv1A6M7Md8eMDQWNOz8dPqO3sPNKgfhekIr
qQjORI6CdtEWxajLRU8Xlq2KcZ3ZSZrt0XdOVUe2/aUKuzVop5WV3K00Utu//8OsudAuAWfhj0fj
685/mGEY1ECGED4F1l8KcSq1FnVXGa963WBskf0Q8CyiptBWPUa0VUDkwLKpsmVp8+gI1GGct7G/
o1nYGFhi8YsYpDHFxLp4cMMcT98V2XAOKxhuzTzn0KKKUgheTREHCpIrXY2hXHGIJlVbEU6bBQ0R
C6XSFo7hk+Mj0lOGD/Jc9+E7y0Gm0XMg8ek3lFd33Q6WvaDJp8jgRhWZDMHGNo2XdMQwmjkDD5G7
/vv3x9D/+skLw3Ity8RrxHLqG5b+50/eJ2FTm/ustBzi+PYIqB1gP4WfXQt2dBE4x9pVBjHLs4V1
TZsX5VfCAqWccvxpRnBPjcT98uDQn8KmNG+5DhQ4NIgI8FyWO2mpHZUya30/VO9uY/5MaJhcI8Y/
zGaRq7UdnTgvPQRe63/YrResNdPjnIcy8SXPxzciTbxPRUbJoqe4vmqxo60CkTGFcbJ8rUN3uyJa
zFcKVy3NvN9+lGhMfUqwnyYGKZRi6aaPQQRNkVdtsGene93gwjp3QqqINCVOOpzdRnsdXTWeAiHX
2HLDVZ5ENkrKzCdxltFQp4doNJN4keYk8YrE0u+kTK2Zjdgc3QJzizaiY16ovBMZrc1a7/p6b8sG
9WsOim3EjXTIjMxfayUs6SKySKBSrM0muSu1lRIckseQZIy6Xz3YYdYQI0kbCQp0bPS7UEi4l2gY
7Src6OhuNXJuVPCzSQqsUYWpA/UI5dGNLBntsYZrBzc8FPgtYCT3v/7+njFN5683jekhggCwhqSb
LgRC9z/fNLWVp5BIGdd5tsYQJMgvDPXtA5QvX0O66RULi6pq98fr2vpyavxDaWaPWy2oSgafA8Sf
aHYktTMnYair8Va06biue13iigzQbeH8l4PCqvYgB5CrwpC0I3PaLFa6McbvDdKsqo4+HmBdfMjp
tqzM8QPFnjnp3UFKk5igqoY3NxjlNdrXMn5PgjrfT7UOe9fWI3VJy7RgWl2/VmGjLhkK2tWUJwBE
u4dU1sIs2ZBXagQINQvSXk8V2+6pTVFr66H2VLYo8Wdb440oK/PIJ3OnsUYsy+N7fEwz8EJnGzwM
g/7C85+1sLHlRla+3DPYc/DVhc2KKGR4cOjpqJFle6wmiVw5ZaSHDf3EcJIYcg+8Y0H/5hCj8SSr
ki7XCpi/yU6ji5Mtulutl+0uLML2hIfmAWcPI9TxuoxZ1AsZXhGPrAyL7k9mDxqN+LrY1KjW4Ddh
YsHytSoq1M4P/IBZJQ5E0wSYpJbec815JbE73jlDlpwo1OCblenh8cqvTQX0ekrRVgB46Pxr3DQK
/yFotgqAyFMnWsKj66LbMKdI2Z7NZOdWHD3oyE0nv0t66gv3h6m6cUlWtv1Wsn8sHFV+jV01nYZw
GnYGWruVFvVPlUlRlBnlisaTsxwTIm8D3hNpu/YO+xcqJY4dhOkIc5XBAd67SUdggNUWLyWzw0Xg
t0hK2DkSuPnXP+R6FsQRL2KCmGPno+Kzt6UGx0dPwz1Kz3ZvZCEZ1cAdDBAHXaE9s8znR2NMc/p/
mb4hMANhtyw56aQNkC1POCfDTmvSifq3nClxo4Hj6stuhy4St6xtrEppDFdkkZ9Sdf3Ppmm05yGA
Jmo3bnw2+onLrvwT2Cif3dhI711fMOcnitXGr7Bmzp/v41b7aCkjn5gPpTz1AebtIJtFt1EJyrka
lzB7DrK1pz3s9u3U95DNWsm9iIAr9epnv4/QqDqifkmn6ENq8NoB4UZ7RNslLgVuZnCq/K9iQg1A
ZpVv7Bz1jmkPCLFJFW9+nJqcOjoCw6OAbB1bP0AZRwg/JbnC9hR8f0SJ/PE9GNLowKJ+7xRwe3Zh
51uHlQ5r6agZI5C3Uv+uSfTsngVMVbpP7pz8HJjiXRRmc/bHyiQfJGauYzDBXlW1o++cQpyGIhrO
1I3D+fFfXovNzMrS71HKlG+Ts11ag5mdqTety9ASajzSLKcMwxwfIQ6NQCehfrYuWZ56m7orXKDr
6lumGufLMNRzKcvyLRU4Ewajuf7xk55K92MVkgqVfhDnoX86CE3WdBsJCovH/Dku+o+CJv9HpGsr
kes4LNz6ng95c+9t5Z/JEtuGYRbuSdOjNYJY+lLPX6rB8DFTTqS4uid+GtNy7tfPRp5qqBcHbD5u
JneagcAICjOpqb7UYUWQmGC0DpX0ZEWr1AFC0ZJujXTPYC9JCyIfOuJnL9AnnZ01ZNaedrN2CjDh
bgI1j6oBHiwz0/XfA/YSV6/lh6uqFRTOG5E56qn0KAlcqX4LOEzfkJE466KhNu2nEAEY3AaQY+FL
yyT+EvuIjh8/VgTgNAyACns7Z9EORtPex4VvnbNBruNp7G8oj/ob5VoPdo+w8Rpq+P7xD6lpqT3J
W98YoSOh9AGoLUzWEzZHwJAKuv3FkeN4sdG2k6/neDkwHWFsH9/s5n+uZ9hKDAV/TfHFZFhTwUrM
xy2mVfoxceJxO03mrc05yMWzTBBEYnl4fBnbmINkNcu9/vjPx3cfr2tDmmu2wa9ypDUylpm9U9Am
r8hnOKCSYsnkr4A2oi8lQsS9FVca0C4L2IHfHdssxLqJshvNzIrkKrWMTGTNZjVHcJvImu3aPcPd
Jt8FZzm8Hvs8liZJhllGbKVZK2M/kW/3mmDF0EXREkKkT9uKFIBrrowGjzDWC14Agh+O+CEPBhEm
N9xP/lJy4OOcxlnMTft1Ww/u2dEz7xxG3u/eijkn8ylszR59kCvi6TsOCqB43dUI1UcqxvDs9x5U
rdErdk1ZPSXYuo7R/AV3qtp7Xn5Iest5MxChLAxHHB0/IreqJy6gQQ0utQANTlBsLSevtr2RKMgW
CDhbefLthHjSMTiMZWXh2ZHhhq4paG6z+vADNu4W1fWzkik4UNQ/y7Z3OEOPIKWIl5uMvTOOb2RJ
LSv4fs8BcvLn0dR/0Xlwj49XOam/WKJxSQ1VAnK4wKW38xU3Rdte6vmLoGuz0Y3MXTxePv7BrqOr
g+9qm/SNu3t88RvWSUAR2rldM7TxX73eNV4a/9kjq+IeVwmga/o3zKPdcFuYjCqkp5jXdGw2cflD
Rdk6Zx6Up34LS9JlK6yyW0sWwys3ZbSmf1pfnKiomJgQWQIeEtifmyI1dr3oUCoEz7nSaL/SqthV
fpevEbA/uXVBFhTZl6jS+MKAK97UIZecVWCcHeu1bsJZuhuoZTNymBCN3sFdQ0IjKkK+4zqUNyfw
+r1fFAinOExtg6rtN4HTfZgp7OY6aUeWL3fp6ME9JRvwXLGzbLwqJjIgwjRnd/uB/vibB83BDO36
w7Utbe1zgrFkQGxRnZ3oRjZpS3ndN+XZtolzmWx6jBAt2s8USTc90crWLqE+bNrOmt7bBvKxa2DT
85BRFXp9JluRraXzzVXS6xXCXw2K5CDN69gYv2hPdN8wUCNbtWoQcXQhx0kePTZ69sk2ehZEfC+H
BJWGSfF5N1DNisZP7hNKWgJWJV0s21n76SkuS5ePHZhMJ6bw0+ygxYLOwmvT9+RPpe2l8az2gq6S
vkRJQC+ZQCS5a/Ps1s830GldcpJ18y7ZBvYQQRdD2VEfAgF4GyfbPLhJjep0pF2Eiifaa75MGBUb
/b43AVo1besfDLvaByUq0cYMbkVSBzcC86oT4atnqzU4rwbhV+gD4PEa9QOA0tzxlu6rOfCOlmNQ
b9hSjWWgUmhm9FMvmGmarbJ7b9NFHEuARmirzop6YpWfEDyucCPcetVYUJB69vxg40ddAhcJzamj
uuCiZwnuQFezlmQyUdo4VnRT3Ae7wC2MHfgweUPALpajmRYfMGUOxPMOyzT0CcXQyjdLZv03S/Uu
fZ7avk2CjBLC4RFt1sWJolPsGqk3xzitu71KjPFgNUNxCDoExmgFwmOegw3BD+8c+yBsdh5akHXm
wnEcGRKuKIOLT7TUpywthldL1P0+0mt3zV5bfCb6rZEOkSZV3eGwG/InYjHSDUQ4tIA5ReJyrOlA
FDbPl+dHzkEfEduXoTfsRDo+z7MMDmbFJ0zFcY2xZT7ga2tZlQoW6lyKymaXG8JGEx4b36lA4THL
7Dnys+hkBnxE7PPZth4a705QKWHw0W5ISvOCfnQ7tlX33FRatrL9vtqWgo/f4Ob6rSZtvPfl70l2
6HUL+H+B+IDvpT7QeVFKwoZ/50AYL2lc2gXu1a4xxWsZ4L5AhNqGEiudwY44RUX3NsTUwKnWc8SZ
1H8wdya7jTPbln4iHpDBfkqqlyxb7u0Jkem0yWDfd09fH+XzH+ctVAH3AjWoiWF1FCWRjIi91/qW
uTNT3V0X6LB20jY+IJarvqLM9YHyDCHzZnSb6o1cO6JWVjOj2Zya5WugUkRXi/IpQ65D6Ej+Gsej
7uciADFQI7Em8ZPy8NwjJKPlv1fyZtqULQtTasSvzGOcRyt2tzSptmU8pC9Npd2xtN9PmZzurn/C
eZgPxjDe1/PsnK5/Jsg/acmAFY6AAUMjoKCLAe4q0gtbagRhW24dJ2dEQ8UaWO4RWs9jZkpxsbSY
JIJAKQEf0RfC2jpv48YEuls5pJHBqvUdvW2OVAB2jTOhzVw45FixEKfOu25CGhF0E1g2tFDkVRn2
7OXtfHTCwbyro5jOEcXRnduoNfaW8JHfg85IvsjoUqIwx6q+jQu8pwNAGfw1wC9CKxfHpNPiE4zn
IyxSQdi4lZ+GUgNNlSPqKsEiYabBtqrGTnWrYcz2xi6w3mrhdGB04B0POmZPejHIZ/Wg/A2IbT27
G7WNrHs9n5SnZvTlCHPWHl8KNP6HrHOB5Q/2JzEj8kB6WHIrUDjsW2M/4pT0qHq5D0ZIvJJtgrrE
OANsUevdp7mOfDJA5SOKwYMAy7gxJSOG4qrjqYR171tc0T1ywADxmpnzbJWSpRb2ETrXSPMHyP9e
PDNfj62GxANnANWrhj5+5REitZNcCswbdL4cjyD4cd3I8mXM3WLBacVrpS+KFVa/9q5F1Ly1uTyS
8mXiM2STSMHSYzSF8V03Qa2ZHS9Is47KO4LLOCoxfhog1pt+1A6oaoVH0CcppGKkejDTFKis+TUf
+OggwdLnMLZHf5gwCVgcH1EgCebJ28kiDQ5vFJXCRz3ttI8exdZifutLFUQoYJpDtvyJW/wHOohN
Vcm649DhOVRskrIiM+pXaaNDR7aG7BjUveGpmpGtCWhxm00lJ/uUZQBnmhKJv1leCj2O76rK2Zm2
jM9FQrDlkouUhRDgKTPH51Br4jM9gOEwyohLfgqLS1NpdQ4iJqF+Ng20cjQzAksfH6uJpAOI/zcl
RRl07zSuYoRj64pzYB+SP4mgoxC+iNe6ptYPzcIL6XRIPABFcJamLFXc3DmkCSq/WCHSJoSybSzr
jXHrdLmvBnYEAhaVBpNcklqUtF0rpU5EfZXpzxjAiA2mOLxNZzx6kX5fyMIZyZSztm4PA8h0p3qb
w0mTPaDruuiD4whJzUsYtdZ1DrElxMJKGW0ASWDBtOkN6vRllet7a64rvBHNE3jE8SEr4gnjk/0y
ygw0C9Eaa0c3qjWlivHO2g9LtEO3/Ln+N48EPpapLv96IFOqaFP1Fg3B5XnmpGpEvGGSGQPzaKcc
R7UTgqdeYFpRTyKE6ZIcuQAaO50WtLHoCUl0pnpti+FeWTSnZaaH245D7RkU/qWxx+qjRo1EkK4z
PdgD40U7sMwOEtpxSQzlWYnH9Qz+6qEI8gLHS6i8Yip801I5fIqC5uNs5i9M/Hvcr3jRZvsjrwqk
+TVGxXwJlUJuYLFMdaOnCfE4jfL6z6hWB9CT1mtkEAdFv2Q8MR/N3ekuEUj+iAvR30ZFwcg6pKTd
MsrC2UzXKCDNe2oIVPsNonhCU77kutMeWy1I/FTq6rk1xOi7jbJxQQb+AmWHmoAQ820CIxDgq2Rm
aNI6LIGcmlgnRlU2b2kX4BJuUZOyWICEdnWgxxVcI51TigTR9MkY6cInkwbnzyyzpxEc3KSRkZwb
rbGVaZljB6ecEprVhD4pLp5ZqlqeitbvGJpqvZ9LxF9F2SpIPBHiUiIdIn+IHpJ5bmHdMU+N6jS4
dxXXuEdCYCQ6yw5la7VujXgYIWygf+gRLUioQjTxpsrjG8Il3sO8D4JVaTY7HbdhQpOXpr+hwGUA
ftmbIJ6rDqujor+3xReF3ptupjaIaSHH49idSFzdzuo0ecgAiIMwjd+R4u67fdU2Lwv81cNz/WEY
WbMaDJxmZf2cwJ7A5LAfrXmADQg0wDHDtyzC0qCLViAAe4j66oS04NYKIS+z1vrIk4cQtSkbM9aj
zvoAU0a/QrAFpGkk1jbXGprz1J9s2sWOCyY/fNLa6U1BaOU3dcdqhpnwVKnPWihuu955zZvnTLVY
FiRK5EcKrLTlGbmk1Ic8HgkHYr0wQwFmwkgeXdPX8Wz7rYluFTWfN5p15qFwo2xE+yiT7afhfhbo
9XzXsmBoIG6iRcTFOCY7c+FssAhKzGlnqskB8XMmK6jFNua00E1vGwwFNA+bgCoV+I/JASZRijuH
7ycNiJTIwXeRa/xpohw1A2djaLwP6lbCm1p5MqWdeDRJMUdmr3GWU6gcpb1K2weMt6yzX1Am0EN3
1GfTrs4WhSonIAuM6F/Mr4xcgqwrWqMScNKYfQVmuosp6KxMCBE1l8LZjgcc3rAcRXVjtPrvMrtY
ybNR02QfGmvcpgMpROaATGOw8JPO432rIlUlcvIdiNOZoiKeEmjaXthoR222bwCbodHOerjJTVFv
SR3SPXhwSNQzkk5dmb+bnMHx+D5MWudXbvWkadQ8YLfjmxvZ656WhCcZw9bOJDEzxojtCrK4SZq3
FtKvlrendFDTVS4B1Lq99CWuYAAZeKbAh9sD8Jg4vBDd3G4y3f5TZdGnmQ3AR9HptDULpEYqxOdh
r0IVmiKHpRiGaxLWKUfekqotrXwlOH/p0y9ci/DFAHzh51b5tQgxhZPQgglbhpvsMWhVwy/JK/O5
MN0U1rhOsqjGVVVNqyD4LWsmgGCyEmq3wbvWzA+WZuTbUU3OphxdD83Fgh5mwWqO74DAoPYRdKKq
GHARQr1KMz8Cpdyo5kSqWkA3PLMzWE8zZD0cMEFuY0xF3pN36UvbYwjOSRYbS8jqzAjJbpDGMYAg
Wqrhml7u26iaJBvjdVZyUtqKijKAKbFdi+m5gOFs1YqOrr4TeH1qfxDRYZaAG6FoZsy9mTIRXd2t
a218pnggNzlBmn0YrltYIF5/jhrqQUU1kwlrzBGsNQERLEQhwezH76rWtw0l3EVlt49pIXnAbWHM
JOeRGJwVip1h0Ee01FwGIReBcOjC0KtCgs4GxVpHCuWIPqweAdD9qYb62WF9jJdaIACjCWOwPvP8
rGweC9GGu7CRuKkUtfQNC4gDS7Yn3VXecdiBQEEutRnq4NBwRuWSShXqAIa/FkR3TcPCMPqVignI
MJJwO9USs0Sn7TOmiGRRU6lpdcTyUcTM3SoRITRIoQa6BUq9k2r7AVF3prhHzsFo1y8KYVmebZNS
L2aXdQDAuZ2idkwH800DczMd9pTn+KbTDKOxrhe+mBwi2KKz1KMX2elfnQ1yjNhoe3RvoJ3tO9sh
ZEGg/1EzvSEpACGVxAisdqRZJKhAB2GjgEF5XhUzFwnU4PBEkp2id5WXThCMS87rtO0YIzT9K8Em
00jtt3RGwY7O0+pFN+ruViF2dk0S4utszw/9wnYelz9Er8WnBKwCfgzJpJzmcr8opWIZR7uwo8XU
cC5RQSPGO5gfRoRRXggcwi8rvj7QuAS+F7ghiHpUMQnCcZce4zHNjYJFl4PvdWrZSAEb2qcGva1t
TitjwhSGkX43Tua0LmN+JCMs5FFg/50LIjYw4JcOxp9CMfnu2/a9SItoGwtYrkPCiZWlB7NnZOwp
Ivl1OF40a9zHE2EznRi4UpjhhUTp56yx3Z2Tj7/CmtK8swxHY0/0YBiiaiaIB672A0FgX6RnWGtD
uehFTrcWJTSUbo5ji4USjbaBnKZksIL1EDRYl+t0gzjMQgfgy2lqce5kLbau6tQwDcMYk2yKaqCG
kxFlNNMugQqCP4b2/SpGj+FryxIjWziYMaWr1PkSY2lssGXcIKjuQB4lB1vFbcQLSFjESmDt1OSt
blTLs+fS9dqUJkGS3TccV6i2yOKtTHKL4A8Etgq5LhTGJkJ6Kzm/h3k4WV2Pg0CYVLwi0ifC0MSt
pG5TCtC72cW6j2ia1kO7S+wOk0kE+sCqp51e47HsxtyXheQ0z8Y1kzb0OAUX/dGhl4x7i8GM9XkL
SNEPVfEnTU1z1VXAn8Jp3NDcGugyqXLD4qk5OM3aXqwnYQCtJRTjVroEnUIyMnEV+TlV9HXXZm9K
R07nAsTl2RCRTMfkB7GDwUMVkXJlHaBfwjm9NeARdhqB5ioFVZGdzefQShhTh1EFoU+mMiTqdQNa
mGV5dKKtSJ9l6YmZ8U1hM3FQ0R6FeZqs+1n5TJfrTaiiRupwIwdycCBDpZdgYATqG8ormMZ8WgbH
QJfujaMPj0mhJTti2vFhJenLbKnOro17Y2N/KSrVMrpcLWWddaxXt10RXwaQkL42y8KPbKYgFTAO
0cfUx4udHrSftumUQK6LhKlN8ZVRmV9XphYTGDP/0Xu0VHrq/rbN4DMEjO51evU89cGLPcY6pcnk
S3PXPV52f8iR+JX9ZwVmrKJ06vduPHmKaRyddrrrcVBlhUUq6RTe6kHBsrdQ5SozlN82FwjfncNH
sxoopJUi8wt6dp7dctCZUp4nx67IttbeMI6NfkUpuIxUDuNWDmeGhmqSaxYdlT+wVvFF1KHrz8f7
DH7DAz4nvAwhxk0ARMqbxajshTQ/bxGR1XdGn6eetCmF5sINbxnbkLw6VMwcnvMYDsapcobgbW6Y
kMC+yfaaoWiv2HADcwshInwfskSQE4ac63oz1F2EO5Z8GackPiQ0+lZGM4ubUCMKaHSKeyG19KEK
VeU0iBl/07JPukiYsrrzcDtMSnrUS/UCLgZNkQOCndmLvmOUUyGtIjXNY3mbUkE4g2O4gcZmv8kI
G6M7hnIvSAB/c/pNqxa/VKrPlzGtnW1bF2LjDk383iE6co0uveny4stZ+m2dGmwHan0311um2n/f
hQOOPJSlF3e9q/nnWddb1/vpy3+/8OcuKoNbOqHWX9tanqVSNAJwwJYFnO09GWhwRQZtm6ixewPl
reXg1Gi8irBDtlEvfIiMGWdSX1KXpBkC1OHSNetiUmf6j2ZPCSsZqCBLGlrvsLVIcNGU4jKiurng
A10lRer8dVcTpdthtNsV/o4Ip+g/n6kz4RUThfG9a9f7l7tse7BvqgCrBNg3jcsvz/jru+EZeUpb
6Pp5rvdbtC6vd/1s+j8vjALOyNwhQqPbB8vXHUcWDNFBnq+vJxehvoQsRZhjEzF0/cgDOl7VJoN0
2W5S9c4NebRd5Bv/3PzeN43u6PXR6z5ct62qKEmX7/T7GdR66Xxx8/v1y6PXmz8fZnnGuLRav18Q
xlhblps/mwxoCcDBcG9kCsO07rJ6i6aovZQkxytK156vt9TQBUKgoUHBgRQRokLHENZILdW7DP9Y
HdUXxCdg2ZwJJ9ByM1n+UIkpN4Mw0Q8tN1OzqS+UC5ldmxhmGgHi2DdnYoebhMXn9TkllLkLpAmw
vRVskOtLvjeoSnzVNYX9n211oBU3Bi7U7/uu78k5EW6bTB2+77s+mYVRSk0GRvr15vUPCKBym7QN
QqJlt67vGwSAdg0nKP56j2LIRhILJvLH//MZEuhQoJ/zxL++7PrAlDhAGByTvtXyvOsfuPjBFn6s
4kGAafmFayDOQZ+5BB3zMa9vHCsQ73PHsbyf1w0433ZEukHk+8+2dLfud0FgiO/XXh/Q21zdzfHi
MV4+w/U+U6jGjsve9P3a6wNOadMws/vhr9dWMZ0fm37LX+/R1mqGE55l8c/7DlpQQTjvmQb+5z1i
Qsv2uVhY8P/5TrS5V4lHZkH2/bsm6C2gcNFE/tmWXhMeAQ48/us+qlvxYXHm/vs7akdEG00YfP1s
WhVpe6Bb8vmzJU6wiegs9+PnLoM2PKDy4vfPfmJOcIht199/7tJHYu3mqH372Xw51BnJa8HLz7Zy
Gi3HjrLAz131lI5HxSqertu6/n6UhcRRNYKHn803AXmMVmbc/2x+jmzk7YH6/fNcXyiSKCckprn7
2XxYNc0pq4vbn23lSQ+y2irOOlcRn0kxq3RcHJzKj2jnlEdt0A4kTzHAlZPyCDIf7ITRz0iCeLDA
Tua3edrAy+LRgKnWGtWdtrk+WmIc2Nap26+ujxo2aSOMVxbX2wUS1rrJOVLEy/XBHpv0vcYSoNNa
ogNCZJBG1jcP16eKqruTrZtDN+Nd6M/AMGhG9Xh9MBWLVLDQx9310UhSpaL7F37vQ67nI11oqfjX
R+uAFTI1CzrDyz5IzEu3bq7eXW+5VlU/UCn2vveBqJyV2inJvVje1cymlzoY0/N1O0M5WGT4AIO4
vrKOin5VurG5vT7apyFfAUZPApeWrxCVx96KjN6/3qReNp3mEo3q9abO+vRuyKzvLTnCmB8BvH3v
Au333exkyvf+5UH81Yo8ubm+SdzquR854B6um6nEFK1dVnyY+nhPKAE1pgLautebZK7kByZHNB2W
R/ndyEANlF/XW3GEwa+R1eb6Qa932eWpRXTATG/WvcpS5KqjZfuOGOrWEgVN3ozl6+iyGuiJfCXp
QZyGAdDQYjs8TanAKsJJQvhuCHGAAJmjalvWo0HQ6iqG/rAdi856vP6ntAXI+OXm9XnXV1xvtmPR
3GotjVEtsh4rVR0eKyiKy43rxmw3PRW25dxen413qUdfaHbH+bppIEYr8BDm9vqCkY4j1UiBNm95
vVZa06HGzvW9uVlqNnlI4f11S4qiIjVALL5sx+zbb9X6/2vf33+LKH0jP2CAFF/t/86d/v/R97fY
9f7vvr/dL9nK/+ITXJ7/b1a0rf3LQktuomjQXcPUNbSv/2ZF28a/Fi214QJptjXDWTDS/1j/1H+B
jNNRKCNBx+XnQnH+x/rn/EuFEo0jUDcxbujm/8j6JxaM8o/g3TTpSrjQqtHlqhbWn6t09y8lP9G3
U6CokU17RFYeGb7hrVlg8FMw8AuVfrA7QZOYwo3NxQcKsg9R8pp8nCUW4kvjE39Dv7Us3P/jEM0b
Jy+b7WAyCFMM3cxpd0tKgrmBEXzrTMzRK5Uqb2kTw+WQpHJFlMTgFPd//QD/B38Fl6H/6rBYPphp
qzQJGVENfgBt4Uv/9cFqFJO03mZzLaYeTRKzImJ6j+NMFa0KB7Hu9XtN7Qo8Qe1mhM1217LjWg9V
bcitV1GwyG9UjHRDHVKOdPt8Xbs41IeMFnA1uCQeZtpWCBoiZQCpaLSrTymd4AQWEq0KHWBPJrp2
Cg1rn5Wm8Ae3sC+Y1v4QQkNSrpFd7HbJWwJ/VRJVodQNMgNgAYNJ1g0x4JTYkvApdVMMcIoGtNG4
6e331rKw5CAagYt5WzoU53Jnr6fNLxkxFxy1M5X1T9kvbhJ9y+xybbfUJtL3AFp3HIHVtQVupwdY
T+SBN/dmaEKAi39rhXJb6e29SeF0niCG1enFwdlJA+tI4escpwqulJrisWXvGyt77rXy3kX5ovXD
xlFCILQFyUfjA72bx9LisXx4cMPcz7ToZJzwR+zqHmtUU93PSfCFGp50QsRKWvtR4Q7BkUOpsTQv
adbgF2v+lDEpMYH7prblc81vp80Eg1ojCqluSchBDIkPxFk5A8zB3s1XoUYNQyzoM2xmAJtJX+Dr
xxcWtCcmLjel434BpH2j93afLvl0cfQWdYc0Nm+yXKwgDuxtmBGBho6rt19CJwDyoxsHLVEOfesi
qKRv5LURAiVraLXNbTXCTgB05LY6SvU+udTRoHtoqH5hjz+6LfkgqRWR5jUeZQUSGGPf2mEcxS46
nu1JgVFEHclD6+cS1Rm8ms5vYln2uUpkoDIeLApSuEQ8ZzYIE7RuxoiOresyChkvJHE+tFP6lpvi
1IwEK0cgxVtJC3XKpRck5rwJMvjf3cpW7U0tm3JlGcWIYjnYVSEhEFnjJbatH+qKYia01rWm0l00
ZvWPWzQfODvXdRFSEHRqAi4jbQ9DrtxMFsSKooDJGBGmVaQAR+IE606V2BewShJ6UwfvROA00+Np
zURI+kJv71DBo7/WJnx0yP5dIBfwFmNE9xqiRyPQl/jQdl+pXbnpiLMc8g6MGvKDXVimT2mKISgN
s2lV1xbo9oVZpdgVOV+FcRjUxjyiVzL2vT592joCXhQUXJ1Qz2Ek0mlIT8szcAVQAkawE6nt0Y7z
BmWG9VBCIaaUl5Q3BmUXgDjO3hnTnUjmHT+luRtyaKM5hJYyLn6x4OnRLXR0OpWaJJ9ovseASf5h
Or6PEtxOp3QUXbWeP6jx7SRr+PAFnZPZWlOfQOa4fECnqySCuJpdbHTPMbtiNVGD3pL5Col2ekS5
fWgiUjLrTHsmfQMAeZV4pZZAiEEfk6ThDmZots079W02tGodTwE0jcCJaVPghjAi4JAzctmVOVRn
l0L5zsnsd7J7chhpgIFxtR0U55NWS3AsQ53rNNcaHdQAPcaH0YGdHAkQKEpVrsUgmIjBSo9t10sL
ajAmISZrJl+KN3SOsy2toFhdFda6pYQ4fShV0bmZVjPEkBWJcXi7ypA1/BI4J5IeWS7hQxWuap1R
pTBe46BC1VnTBlHTT1wK5g4cHccKyx1kXXQJm46ITLiHIOlHA7C/jKJNjweYBo0LKBrL9J0jSjRp
pHM7ofHRtrmyL/roXJppsyqa5nylk2lsIIunCyYjkuyEUxJXKI61A/QEKdRdJvqbbuBXyMgUoqhe
hxsHLaYPslPbJUHJILdV2wrr4RS9ZENElLaSP+ek/GwUx13BLBvvGgd1ddSS5DLFu6Sib44as0nC
FeMpR2ARriwU3hSTY32DNtlYKcQCKEa3ULsuZlnDdK1UeKlFu5IdQydC6BNIZAFjqVg7hlpvajuA
RD7UUAoRoLB/mxCdKHH1CBNZGAMtX5uawtGFvFfRnSWTfLmohCc3xH8uiXLWPxAIeIGCqKUSuuNP
nbGTY8YVicwZ2SGxTHXKc92n0tTAjcHne2ZZrqPAfcFIW4KsiZ+SRr7Rv09vQW7VnhhNYzvUCXQP
5y6zO7JjljYXFvldN4bds9r9Lgc9eOEEhIiPmGHdM5enxDkpLz0eGWRy9JGDqXvQQMOvxWijdghk
8pB0Tn3f9PvrDasZkEGL5OA6yqvZsATrRtgqqZsf45iGsibydyTL0bEYK3sTwOcjQEa5Q3baPhlW
fMF4s3XVOTnVZYSRk850O1OXcEN2wO2CB5E5RwyGxrOETZnNqRZ7jzkjOiRpCO8K4onbSoBoVDpw
5UlMnHpYbZTcfLEnXVuhOvQmLi4r1sN3Rdmf00RZmjU6lHJw2qv4bkD0t4bXuOuRF3kqvZRTW8Xv
SSS8hmDhlijhYRnC+rEVwGdajPdhAjqWIMmwRqo5Wg1OYoEHDkzwRa85cEznl1NZG2xgIUl5wsE/
yfuZLZtTnValK9rSY8/fmIyyApIcALWZzJ6LalTJCsdLYKp4iIWY92jzicDmeQ/3i8/AiE/kF/Rl
vInIqhOMObmyVW7baWzWWtI8dmi3NrYUH2Lop71pGMXtRlr1QP5YhKqhHjdmnL5hMN4a1FqJjqt+
06941gddoA+NvK4LVF+FrLh3SI9I+rglhbA422Zr7wPVuDX0hi48Fxrw3AQqF7PeeENZ7HE71bS6
0SoEWoWfkHZ3PqEU5UwD3FCtk5yuRuW6K2W5XGAiusWI80vK+LEPSbhumj+6Pd5lpribuklHBDLv
hS5wX0fFKjIXz0banrHkwleomlW9GAkmO70fWzJcd8KY1qYib0ZWhSk5a5ZwP2hCPzXDcHHU8gKJ
W3hBjiqvRLil9M5urJJhL3rzNXLdYyytrxwBKfuPjr+fzX6VN695zjdmmfV+ChsUatHwOZJxP8nh
gIxq9NoSZaliP3WILWVAzaidq5uh4hGA2uWassi9GbWfrZmvoSRMz1OJPpvw0SdXkc9TZV1g9G1F
Nb0NIdYrUN8r/FI2vUgmkF4x13yt7Xwu4n4PUoCLl1LeO4O1s6ZHCQ2B7jzwDwX2oTv3zNIWn2th
HYow3iYGuDY7VR5mOgWYrw8ogXY5PnkKJc3ZoSXnVUn2Xil8aXlC3mNhfCQprGByTxHX1H404hFO
e3jKkXgZHNgQaX2HVe8yERRdmnKdynmniKVVPrevYZJ+4ad868OMzmyrfPayWSkzfmOVggAYu0ut
twdNf8rGJ+CIMJFIR1cCCp5R4a6IQcGDD4giUD+4PsP4Hx9lKDc0/Kj0jUqzykF0VxIeaALr1a97
94EsOTRqNiud2URlpIkEwqRnJHMH+Qi8q9lzKCZyZ6vhjmxFuMD1r8B2TnCnuGJaKZ0pewOpdefM
yrMax0+KBo5ZA8UdoR205vERKaHn1O0fAUt/N2bxzi3rNRo5edYkUhbAangMlXXlgHHQKltZaeKP
VZbqCiyLXLea+ZbXOUfq4HL2Y70XBt3gCpg+IeKI+uo+wIcLuGhjDnOwKWsOSiNHz4EdC2fpbFL4
dQ3lbLnTjVSaJywmJPQVEwELTIBIokk9TcKGMMoeORA9wnrWL6UxHGiYRREfXrfqrUPymYaUx+/c
/LmDRSeHXRPkT5WTIoktAqzpMB4G1Mn1nqtm41lIGD1Iga4fphXzgwz0CPu36Yp1K5BZ92PfeFOj
eBLofB+hFw6U6qsqZ1TVGsdL9laSqI6Gg6RUd/xF/DgK1UU8h2LUw4zFDGRUP2CQ4WVL6406NU+j
3n6JUv9InHjb6AR9tRNLpBhstRZ1ECbtybMUZu3IOGEn1Nlj08MKZ9BBc4E+3FG7DaXJfayGrwqn
e6Y6EBSS8Z3J0B5WJPbzlcjqXQyl31OTRfaboMRTmvwBFRN8e0TObRkhjkeQ6TIiEIiWooGHSoi2
tiAZsn0J+zf8ungpCygAVUzdd4nwRA5Ix8+oU1LbExYl823dupxFFWIxrfkdV4PpNy65KjWtXlNP
6Qa5z/Z8I+z6jY08FFn6TAv5M1TUReMaYRJ3K1+nxIp25JHyHOdoof4h5/RgV/mybECCSU4nxHRM
WRFnUEvMN0UIv4GjDoqMJARIbQT+fpVjBluAnn9b5w4z6v7XALDZSyYDRg8SOqYaEaEXJ8ZitN+V
vW6bheeCDW92H2o9pPxWVqcBWYBHkJpAMad6YaG9dGBVNx2fA+FX7CA4q8VabVtkUYr1ESLOOgmO
mM1S49aoZN7QMaIDCgnUiHB6B5x53TRs0Ez0x1CLf+Gl98XI2jwuVGxVSav6hSBkT0GsiJ1t2nLw
z7umdh91uiiblPwAtWf7Zeq+TTUZO+QgciaSAZIXTrKqhQjh4Cv3s0SV3FhMO2b8fmtbNBzohMmi
d6GkQLmTBIRs8kXa37lxOBMYrOHJwnRLe9WstxNooaocyz3yRL8rFWyYmv2Eujxfd1m+X8jAndGh
6lh2sZDIUaMopYUyv0yh89uKoR22QfzQhADk1LFl+c0VfSKI9Kwvp05TN8EmdibQQcGCxrZYEkBp
8DhHxSZtnXXgYkyzCuWLfOV4BWJ7vsH1t/jvMYPylRqeea/bnb5tGqPzbHQZGW7+Q94MvpFq+SVz
7XFVPU0jg10VPuihPnIKtOo5yqlQKEO6FRGhEqLAaNfPwSEXs7JXrDds1DlhLtV9D/ECLz8vrSwu
SsQ96nayloqIblgBcFr4IVMELqEhxZCYAIQJX+YmrXK8WzhVkLen98i+4c2yYs3SzjmyWiYuyTRb
EoNIETb+cIVKTt0mQJNL1pexCqX5i/zlXxaY52sYq249hno7wK4hvdYwg1M0NWdbI0l1jhrm+k6+
HfTMPFTkroCnMBVfGawSzjO1hnq2d0nh9KvMdfVVlqrpkcLKIIzkRsWBuQ0t51W4inXAyKGtnA7B
p6Uk076bImKp8qDYauoNLZBwVwSj8zgFwQP8bzCqpMGArHbKjQyQA7h6f+i6AiNJAEia6ntNibp9
YJGZXqZE9dqgBs5ivLgWgenLj2DVcw7EetwCXnZW+jwhD2HAdHTSq4aZc4mWJBAdHLi+zMS8KltC
VHPdCg5xteBm4cSmGF3WIuV04tr5y02hfM06aj20Qcy4tHxXKzbSilLuru9hNoLzAmN2CjN8by6t
BxA/YOKNR9K5lrRGcsOj3thFjWHvpc0lTIe0rG+6pIhuWXNYvjbgCFCpnc1TltzMXXKe7RGpyDTL
dWML67bI6Uw7gb3jy4bGiptt4bR3MBxY0CnqOsix8DZW91Ezxq5GCP3IgCaxlqV+U4DD2oSd9tWm
OQMPAQ4bC/XbKn5CnPpo9Lq8HzxMFfo5bs2b6zdjUKXxYGpLZFCYX6vI9UD1aceSqsV6UMbBjzsR
XCD2E8nQ3vXLErAtZbUnxJKjUatpNSaIr0qEDFwx6N1Yxrgto3KFyd+92ERyqAExtrmmQEmZxhGl
QH+WYLxee03dWZaYsK6RW7As2J8IYAXHXN3nWaA85SAmqDZMF2E0ziONyV0/qBtWtPJk1MQljwEA
ZXu+C6bynghfl0seR1WEmm6lRsZJteFdRTqlW+a6+YlQuhO81GlbT/zn0DY1nWZc0Z8+E+1heEJL
0QU2+rZbTBgZ6TeBXsh1mJbBgcZKEaqT32QWKH87c7fwfX93xB6eZKCtysTQVx0FGSC+9e0MoGo3
1xVjm+wF3IFmZdiJAsU37lY161s7qti5Hsgn7A4uyiw+4mF6LJgsrFJFkPWBfKlxKmRJIqzXsdag
TK7mzaAMN8SGNpi4QgOgZdB5te1kt3rD7CUH+5xwSN1PUj72cfyrJMJ4CxTgRSOqwhellazshqsz
K7lHstex9WgO81wl/UKFOft4iR6IaiwPBpK3JnPSu4iEJk6sjT72xoEoMXQycbFqhEACo/wv5s5k
OW5k27JfhGsOwOEAJjWIQPQNe1LUBEZKIvq+x9fXAu+rZ5m8+SQrsxrUJC1lmRIVCLj78XP2Xltq
nmtwxddmWPWqH41dNhFDgVQx20aIxqCBI9SP8qc0My5Rp0htds8WDCJHxdOVJAxrxavRr6IBqmkr
TELjaFbR01Y3fjW/WtBLtuwPH4NeAmCq+hrLDKRkvV20xm37azC6J2fkkqjV5iXuFqH8ss6ha8Ov
MveDiXDYArwDIQUMl40Dx0IZmU8RmWoa6QTkVR9M9mSKOwqkiCSw0IKxPObPcGStY2x2FyJigjM2
xKIcVzF9x5PDHkYDg854NRYPOtrA+wKmBiLmeZ2MRnAUWnUzEpFzasf5u6WRl5E0mTe1yAabHk4N
ccGkVTVwqGx7V8mw3PVSOlttttjg0GZqMDZjS8579hFsWba77Xw9Xscm3mOARhwHgRxWn2es7mjH
saev6coZrWJi+GTD424L0RZhL4Y2XrsjB9JUf7Sha9MMBTGxtEHPZQmOrXuVbYK2XCdzWk98jr70
bJMMf6wM3Ty2gGOsLlEPORnSnTq2ei4PCVtwiAcBKUtZgwP0j1VWlVhh4g4JDy69kpbNDnCCfYs1
6Nek10+y4E2XmFq2aPGCG+eH3xEGNXd1Q4iV/01Lawx+YGdQJ4p4LaaEBk9c3Jqhi1NpkXnPsdyq
DGMJy/hWr+PyWIDECRIVHMOB4f/EtbNRU7/WU4cFD68Q6eK1pZK8UnEZx6JXwU0BkfdYVfUZFVxE
e2WqNzw0UNPcDnxrmdW35pG5uNylDb2gqo/JmAE2zDlanXSjCFGT2bdD6MPvD5ZhP8Wg0j7RfkQ7
WR3NkNBZ92XpnGBos78TAp7zQkdRaBwd7g+p7ZvXaeJyQ7VwV8zEOidgst2M302O8T4vy1e5RGwL
gty2o8A5oOzO5SX2nzV6mZ4dd7B5ohgfpdYpFM2FwNLqgMe2W/tipjgcClWX+2mYq5Oftd+msGb3
bLOjoi+gBfPRyYLblmGd15IsfIlldI3Cx8QZ6xNstfiM3FcDHB6SeuBO2jEDoVfW+NxaVR8LUEwP
n7D9Oorm7WyO9+mQB2emrSEtiqp8xfmfAuL20WkC9EBXrX33Q4smqPWTNwD1XHuOm7nepS5RJpNW
7PPCBzAYMgtpI+jWE5A+5UfQY4gAIDndi4Dn77O0Ba+ZWme8UqR/hSgNZjl5yh0J2fj8sUMNlB0G
v1dJWnX89X/ISDkPxsGkHAUdaE1nJ032UTjIxfjYndoBDa2d31EHqrM1qnE7qIL2O6aJCCRlEYf5
QWiGC/O9DSghuAKPPYHJAB63kQztG71DPG+1mFlav42uTi4/sqavtk6NVpdSskU+LK61udwW9HrX
cfuCB+rhqPN95UX6Ak1PUVIx1+GC4/kt1RUDB98TrgnAOQBdpQ3TD2c2oXSKLF/FJMyDVQntdW7F
4bF3w5Ct5uRqbHhp3X+EBiQ3NWblOo6qN82QtJfcYhtz09mCH4H+jTcLrS2WkmV7HOnb7lujfTJT
Ne+jJFgD8oGXVzvPjF1LGurmI5MG4iTpFRDYRjdhNnq1dWNGeRk9Bd1NMLbbGiHWll5vp/alKIN9
1ojoYipmYdxSj1A4aGM3pE52zvekDJjhtwWhFHm/T4NGeRN4gK1CFUlf2rbXppV0h1HTH2DH1bui
xMHL+RZt8inp9yPLgWxTq8XX6ab+U1nRZ+iAdvcjVGX6S8vEAUbrYH1InPTHUauPWjz1nhYsVGsH
e7tTE04FE6feseXhe2rkERIqOnZYP495+j51eXBA3E9/usXi5OfmNyqW9A4s4/w0wLAMHELREj1J
zz5p3WPudJuWpD3qG7yPUea+WkXZbKq23QjMOGfBbT9DK+p1iymkj/AbKdoDM0BrSd+uj3aGmNBm
uvqz5rZ08sMPUfY/DEM1K27N056UFOwOgc9mmjvGJefz/X5ObDr/Mf5mToxHlcusroT5lfdmFCqo
zFLJjT8h09S5esgp83yVnpAyThu9wm2agKDgWsrwbug6te3r9ujE0CRlu/gALOXF6cBkC77iaI53
rBQXhfq+VFm6kqL7PjCB2yKEOiLDfjDNkmraaQsvdcaXDgNZYA07a6L3a7NMTy7vQhrQvwB8tMkd
LX/wM/T5lX9yQ/0PFD/1dfavhCDBmsuRKaRtWcYXCGGDn2C0eQM2QwUfqpxsLEkkC6bhMUWqsw+5
4uj2PKzHWvJ3CT86/wopscdaeDBqBPiO0vZpWNnnOEZPHKb9u8vsfAdi6g2cZnx1CxZETipB5bIt
Jy4RNAbbujM3Hu5s89av61PlD1x8mWwb/q8cIuuxhHl4LLOfMz0LuPfhrXFTz5Z5bZO53gSBCxV+
mJWHMpsmiG/OJ3uighomTKxYtAjuq4v8QjzNseeX1yjrXm3KSfDu4r2rk/ZSZUTdTEY2XwD6egb5
x7c+PFiUYx/snlQlMgGsmcfzSKiAX5wRHm1VMmlny/0AYnb7+xdQ/3zD/irAQJWOGslWXAaMfxBg
hO7sRn3EExaVfG/c4kk3DWptkyo3CEn5JK8TGW5xUPU2LSsf8y58xDgM3uXMDbd2so/eJEazm5gm
Ut1vJA5gzyJF8yAmtNfsjo2Yu5VFg2o3aDgS00TdTZUWPbp4jCBaADssS5tuh24/NMYQowRx2m0j
LOo1UY7npMJNVxK+OAyWg9wp+aEHlUTY0L4x1HnoGhFe0344aiSNeMFAUKGyjB8ac/KNpuvT1qT+
FWPl84WkGrQZZ9MNrIiwJD8sYZygity5xxDxPZuMYd1nGP9inDoAcOZ4l5oGDsfW2tWKsVkJXjVj
VLvqGKY8INnbMN4Gx2r0zskZFcot+UhBgLmKTdPH+koGDRa9OSd5UdAVbWeiZWSh6SfHt37oypnw
GBKkbITVexAr6LbT/B2gkHnSYDGvQlvvDkayJM/kc7EzOnqg7JcXhkA6KoAn/NIr0yJzYIinfKs6
c2Ee8HLnhVFutDiZ1glY2yOehCOBHt1rJA+hzlKG6cYHMue7NjLCk2bk1zpEHN3rJPh1DYWsmHFk
Z+OwCeKo84LGKg6fb2yH+XXs2hd8Pref1xgn1OFt2+m/MY//r4Ve/6OG66/o9v/1P8nB/n8Uermo
hP5nodeui/Jfb7Sgm+at+5vga/l9/yX40s1/QRqxdDq6hgB6aAND/C/Bl67+ZQvLVQ7B9o6+ZID8
t+BLN/6lHGGDSGQnFtyW+QP/j+BL/Mtd/jTXRCfmWuwW/1es9y+6KNsE2ioVilgOPddiKf5dF9Ux
ivAj+nd2626HMP5pJvF0UzPhmQvjZz/G3cqtTO753XdnMq6+Sqpz2sGLxqZc0ruTRLlXkDO48TfQ
OoLXVrerneyoZow5UhdmoMeUY3KjmOISINOaaznW8UkVDr2fDG1s1BflehZRxNB7Mm9CXUESwTAU
+oG1JwkB1gXqYOw+WkeuTffm105/Q6yfZ/laSI00Aj2v8uwPijHrSyWwPBeJcRi5nYQB+x9E3qS2
cg180w2zfLLi6JozXR9nT6+bdw3Mn2FcqjHoOSKyYk8Kzx0Vycqk7PVig8zYuOjR2EeOvi1ylW1I
Ptc9Tt34IJ2Rptncna1S/CxJKDmTTPdWQHZY+bYhkWPogCANCyUOFkCOJDyQsxkeMpozDvXoRFPI
Cu2U7uCEOYzJNTX1eOvTDgaiHqkUqTjf+Hru0OAY0Rwh28MwVUjCzWCOwZdqyhvXD9mHYZNjYGPg
GdZUG+4vbeRWFtcG8CG7eilzXPjOUtWjxv/LKvkHNZ5coLB/OeM+ny1iQZvgAUs6iOL+/s4ZVUJ/
RWlXf4YdNTDbZ/xzhWRMHSr0gzVS0ob1iOKwem46c6M1sflCIsCj3TAqrMrkYaS+LIeRUdjSoIQf
mOzymMg418bHFzOgXBd6TjDq1PbbqI5JAjHrvV7ONLUC9BExHq8VDvd8m0dOCr0+K9YT1CcvHayj
HGmiy9lomFA77q3fys0Epx//ZPMMzdRf//5hfFZVXx+G1KHnCsWIWSyqz78KE13y6aeI+VvKUWtX
yvfmRVqlkg8ISLn3qeGxBp1kRyQrk3wqB3r6sUvHE+tYQXORKHYjp1oGP4d2LMretXAqPBvF4HY2
0g8GQIU30tgkDDEa/8T//Yfdg8AJ05bKgP3rml92j37WNfx27jXOKEX0rtq6YwtAZyLyMUVYAtMB
IQxCrBalT9Kok2QCvnL5n3DMNz9+/yQ/t6ovTxKzhssjVEsF73x5kqqqa5rL0Q1sPESOVhYwfKev
rSm39rKZRL48yPQNNKviQYz4rzlcb6q0ehtjO10pt4ifdFfd5mCHSCePt72Cd9eir8dMPtyhQeEg
0BTwOe16u5qcsXr0q+lb5FCecbHzvda0oMwpfzyaFgGYjCybGW0aNEr/ECs3WuGSe2/HiFZC6gA/
HOd8SxQoSg2XpaZRSmyREdxmS58KXM10BchuDntdTDad1Uicu/SRaOBTmKn975+cuYhfvzw5tMPc
KJAkW8ux8/d3MJkKradxfG0KUhGqLNjLeAYPUDsWMDpzUwG3F9Yo15+6trFBppPHV9Jhqx34mnGt
hm7Vx/KSJENHuqUPJTEurb3qBq9sAMrGl1kBiNGychsvSkM7wJdhpNG4xybK8iU4SaPnua6k6A8W
olrxoMwCYmmNKp9NtVqRnVT84a6n/51CbC27EIpgJThCTd3R5ZcP3QAmnJBBXz+TEvVeJ4ZQ38Xm
WCN8gS5ghwSXTgpmWXVsbvIe1+Xvn/oi9f761Dl2qQ7Uou02rGVx/UWS3BCxYtY0wNhZwON0MelK
e6XB/pnM7C4HAY3JXMORLR55ckcLqs2KjftPz8FclsWXL5+9RyeCwuIuIT5fjr/8NUSQ2qk7MLRr
SBFt6S+08pcPff0Oszl++66+GE2VXIZS3YvC/4YDUR7Bf07rUtBT9nNnYQL21r6zRX5GurXmipfw
BrzEDageKyZk3K5nY5MNKb5mnIhoXYkRnCcYHyg0V64J30O5wVuFzCjC7XHtuK9xazDp7LV+9ofH
bv/T59WR0FsmDBkmRcti+MvnDU2NMWQqrlU03g46NDeDRsITUUmlBQI0BasGyoc+icidO9g4s4rB
kMxIqIeEeVp6rLSKyGkAjZi0+TZKkABbeqpAidDldFN6dTF1eiL92bSNsxN1AyDDiNfjpP1IqoQW
momati0CeVQlLEA/Nbb4MMl9keUOZBnRA6H8LiZ5D9ORlkNd3pYCk2pbRRo2a5l5jPmdU4qTf2VO
iqzkwB03nXKfrZ1fmPMhsclfbCvAuHqEWHxovSTEWK2J2WXYgTabQR85kEEUnYY5hluCQ75fsEWR
fTeE9Ksc5p+PrgM1ZgqOhE1em1YW2zrrS2Rau6lgGacRSkE5ooD9/Zr4EoTw70VpuHIpfs3Fg/CF
Jx+2QxxEGtBEOCB74fpAJfTie2731VEY7Bok11nbDA5x3UYYB3SNFrB1dPJ8B5c4x+helttC9c9x
RHQFIDqQD6QFy7rNd4S8MkRCdxE5cEQbN738/u/+edh9XUjWsoEuJbVOkfb3FyseHE3mCMcsI3yj
8qjP/UzMKl3m9WdgF2iRR0ffBUOUeG7D5bGbkMDy39pkF9Y6ouBFZl1I46Xokj3qvmynasAhJbkx
xNJC9oosYs9qHYkJUZtBns1rDiTUHDWZAQ3C3L0xpPrKTZB4O1w8+Z3EE/3+Q/7DScGlQ5rUKzrh
Yl9tFPDSDICR5XUaFoXz2B4Cjsr13ExM1ZL73/+sf1qo3I5A8FJfg6ZZSvS/LNQydfyhqvNrQqDr
1teij8+u4O9/xn8UDXK5fbFg2AwMXYivm3CGDmRwDQiLNc7O2hCgaCMW6SgjJjkSheYSdwpMgxpQ
egVC+1VC7ZAsXXsE91pKOS1x2mfgUDb09HdSw6jlQtgIYJIRf9hvE9SkhwJlor0BE1gw1PJTDwDw
g1ar776WF6tyim6nmIZNrzPNaAOIa5/1W82LthLuTUc2HSRkhgEzqYGrsSmfQq5HK2xBwIpqwgnn
zq3Q1whKSDM714yzzN4a71EPrfNlXMelwir6P+ykFq6jv50cPDv4JFxpeSMkTejlgPvLFzSXOgiP
DGm5Vj82kNhOyiezkvkWrsdGQ8cOxhppGa5fk7mZtKnL83x+NtP8eVKpfibdYuUIU+xL3CJhwxq1
yGP1howefTWBVCX+yCy5+80xxoYJPK4m+W5sP6L7boKeQV/xQq9KrQ1lCUZPkbaNWOWB1dJVN8HK
4VRC52aIE53ou6KJ4FCVvkkdU6ldwZpbMn6GbTMzDGlEzBnXiw0Sl9cCrwP4fPc8JHmwmdlU4OCr
+JVbtH0aDednX4bVZpqhGisk3b9/JzmM/uHBSip/V5BjK8yv9Rhkonm2jfpqx2iEo9TQURqRNJWV
+zpzgNQpFEQMif59FpsWOaZ+ojO3a/K7Xlg4QrlOe2DaIk/E0tpElm8foGIip4QTMzA4wWVDloBt
7sK4iy81YQhlOAwU5USxB3LqVrlKq0WfHV1jq78YJtqseU5eGlfC6Bnc7BxLYAyR/B6GCmJOgf4G
dIO+SVLS4YBBKg+NMyWkg4EHFhqIF+c9H0hssM12At4yXpPpaDQDyWMuuS44btxzFXb6toJsn2SG
2iet+uXYpUZJkd0Gc78Ldf6sqnPnU88hpc/AjoIWsl2aAPx1ENGpbWnXgYf1QWc583FQFwUlKrmu
pdVWJwQVCehoXmuB0oF4dDUsJyKqmrCA5coVOfl16lmKVhHdg+pGyqDlx4oZEwVuFp6LlqCSuSRY
pbBX4xyIo34MEXwfGzF+o12DSMz8JcnRYAxf1auJo7VWxXhE7hAx1Dk3Iat4DGDT85Sv9kzzDpEn
qdLCOph53O9AkKOmoPe+tWWGdNoMtbWtFhsQYEXTzjLSxsuP0tD2OWE4lzLraIDb1ongoh2cysUy
1VxV/7M2FTTfpTYJki74Q9lsfT0BlkXvSi6rYskodL6e0NAH5OwwBMaDMuydxQ/vT9G4E1njrgzL
T4kgtayVSqjfnTrUDqlpPfqiiYgCl9OqVA6JdyOruMTRsyoFomMTLXpPZoG5+FXaDKqHy4TTAQu2
hesEF1r95NZLcj2ZX5pmkWqMXIhl7fKgzENW82wdhUSl68eDLWPYtP3kGUYZbjKRtuDK6mYzLC/i
FNsPPmbzFW3+20Tj/oHs5dVF9UJfJGZ0JqNfqm0vobtIVGAkb50xvnS6ilbzFCvSz/pxgwao4Nsg
BfYPq/5rV4QH60rDohDXl1CUr/eRqNMQWtTape2gtfUdMKZqSR4HSOYwmyWfpOzN9fwkpvZiMQP4
w0//2u9afjqhow4OVB0n6dfLMyph08dJcBlrlOEMyZWennRVVyvIMXjwYp1JUIynrGs2ZkiOa5zx
lTZYxTw3+jW49JgIpL/pZvRmQ2rilKv/9Df8h9MGD6drG3Q/DV6/L/c1GxtE1LnuZQhdfT2aP52k
axn4j28D8ZO7IhN3EKTW1aheCQYKPXeiWwRxFfIa284EXBr9F8L8q+ur/A8nIZfF/9iyXSGEZBZM
7ccI8estSoF5SpGJX+zG3VIjooSJ5/7R0vobgRCN1zqmH2ArkopCH0VmVt/OtEhWKAQYdAI1M9p4
5kBZhxBQV/XcBIw3W+c5Gd8ipyRfO6xx2DFZ9Go/8xDZnct58DfTUIXQLGv13Omk5rmDBWh+kOpZ
uWLwxgnmdrBoY3Pu40e3JlJrIkznFM9F9pzGLEDUXhqAe45FYd6HbUUGRNnW//6lDHV3LzSKaD/t
PYZdxt3UdsOjW96Mwn3K9Lx8mPXeOjBHilkqjvXq2M5KZ4L6Dtz5GKGGWCUtxhLXkDkfjvCCLi1H
hj5LHEnmkvZGtzef8RalxrTW9JHs6Bbpn+ufoLlkOPaiazdD8+J3EGIi8ZgMDHkmWaxEZQ5HsoUB
vCm171oFZ9i9Ig4h4w9ADBkxtw1oA8+RCv9RU+3zQcT34WRwUDWxfoRJXj7nAm5cjRrz0quufC7b
4VHr48tIef+tBUgoJyfZY13MmFAnZG/kUQinS2Y7v8zuA0f/1dcLCEzPvMb1PVRju3lIg3UoMumZ
FUaOBKRZbdcIp20iVKWHmHg6y8C4T5wkoqk+H/UQhQbo+Gpn5Boq8hEb8az5CC1iUNXh+N3R419m
MRheWIGshAZ7N6mTK4P5lqP05Lg1GQSq531HOyA14R/HRq7aLt6bo3EL4h0DhVVvTMQlTh4198No
bfA59iiLygcRcdOwYuNnqKOeMmZaMDb2msEyblqJrLHsQLuUkfxQtqxviKLaa0P3EVtoqlq7uGEv
I3mdDPAUg5ZLagD8seylwhlGqWp0uyrnIgx1tDDtB2eYfhZze4NZw2c8S4dOcjkZQ9fCn8Mz4wi+
Zz5Nm78/jmn/nYDN73kCTM/IUPTNww81oMPvE5PAMOcxQWjv2ws/z3axjdpnPzW3sGdfe0sdczLF
h4FCWe/gOxAocUXuevBLgGVxm15Ij3ip3fidQ/1lkbuklPoAsTdBjc4Afm+6Bnv9AIvjaAX1+4gg
cz3UZQDJS/s+CoTQuR35V0W4WMSLBG6OS6qLBcXube0onbrbZxrRFCbhBnWHWrzR6gctdBoPNAn8
1LboNuFCF8xmF8ZySKu0rvOLrLN5Z2jdizbiOWcHnDdJhNREpT1NlGVkojW4+xKtgUEf+nu7Ga2r
u60x+KAo5znFpo12kpWDY5c8+P7noAFEbi2eZI+ZtdMJy4NP4aamF8nB3DrFjIu/S8Ft1qTKmjNG
AQLE9dD8yEPHZlfB2TMxJTVt/Tj1ZntOCm1a6RSfXp9gbjLEeaTcT0fYx0xwoUIqtY4IjKnkVJ4q
4uowt2Ve4oQZzjob8/e4ki7XnYDe9amfI3iwwbc+64RHsOMrEAyWZpXd5PQuRollxyaQkj4Sw2qX
Wj/XnHNbqM5DomzjKUGi7jtmuWiw+83ibMGR+EtYZbhG4stXNo43XT0+K2CTq2qRvdPkt9lBpiBK
oIau+ir8qVWO9IiUuHQxN4dBvKPaIHUneIGlx2Q8i4mJITMHLj5IU9TMcEaonac2ZR+zMFa2b1bb
kZXufjOS+0wxyIoAsduaLrZznVW4+MXHEMpXhvrJSoX49gMikIYueYrmEk57mc5YgAzufH5Mqy2f
eZDutKdn+RBAhtr7E+eIMFMIgcUPV4PW2JUCgU46vrDTv/jg8bcCO0kWTAB83ea1duyfQEZhFDXp
WsvEYqC865t0PmrFY89TFjJiyL94QJPkxexEtrG10dP7gqmCwpOq9G9KJz2zC2tOAVB4eWM4sOEa
fZMFo3Gj1wssDzJ57MPpk5riV0UB2LZVi3/0wPal3WtN9U5DicGJDH/M0WJcLRA9mUHwGrXgkCdZ
fhS0iA8k3m8b00cHpvU/pVlfxmascFborF1KW/B/I+gXXXuWSRYfdXVTyz5ENAtN168aPl1iPIk2
tbYoQjZj82aoqtxXfpDtkqQ+FYOeHf06bWeSW0YijeLqgVEoKEPbyLw8y0ZuMKLixGBDdjN9jw+/
3o9mXK6mtMnWrT7cubgIl93hlMzVKx1juS4YDcSBgffvv/9BAV4cO9LTCJCO6ItFxnxEY/YU2W8T
cB/6/Qw8zKGlBLDCRTKVpIgplt/UlA7Ap89//fzjknZ8oT1pA8tMiuPnP0BbAric0ScD1HB2AyKU
ef35X2TqYBBP3+oiszaiLr9ZE31uGsbYasSouZArQoPP021swJgoJMJF86rupk6/+jq+Wuoh2sr8
fKSLh6znHR0yyOhZOxlH8uqM4+RYzyKBPzYaxmuHK5MroeRSp4XnJofgHOkvxhjuqxm9spnJ6+cT
d7MReeVo7cC12puqsB5HoosEHAI5pXyx2hBtdDKOHoxlkU8hERU1e6c3O5F8jXS1bnKH5BQtOg5j
daLSmu8n3Z1RYVZrDDfj2inycsNMimklnc5+HB2uuTZWGnN4SQHAgo62KQuMcdGXkkkhSQ1Gw0fr
rWTMag+9vOr+sDHF9FjZXX1wd3FSPrugm68OGmQHHQhWidGDqvOkuHWC73Dzc6XZ30gPIH/JLu+7
tsrWTux/aITpPDHbnm9GU7/ptaEmqc69LR1ktBVRT9x3rW+QSajchfGcpWZ4GzdnW1bupWZy3cN4
+hQdYS0wMTTUMT1eLrUXql38V0haEfeprWqa99Gl6SdQz42D7jL1Le8Q3j1HeF/PonU0AJvEnmc9
lU1Rt/gtArG2g2DAJ2FBBCKfp8Lhz9z8ldARgZjTD+/orvmn1tJvUZiEdyXJHHj7Gs/urfcquo2D
GFnPEKV7xRneQ4zine180P3tk8jdbCd/6H36OORtssVgtQ99uzn4gf1CjAJ3v0mzvcH8aSm0ZEFk
xPvUit19OzEjK7nRjAyIn/oMaphPMksXn6fO5gqcHIPIphlmBvcI2q/w1dd65HQXGGv0RHkn2fmH
q6ImnePaIAOi9tc1I7WJt/cUQmM5ff6b3YLLnCXtYd7xZofUDgrz7L84uX6yGuDgaTHDCpM727Y6
tIjJW2Qi0FUiRn3fh8TOztW3Wblky6b52kTYgF2n2OsmiuE8EtqhNbMDER4ludnjgzvl+2wqmh3h
B7DAGVkXUUnGi2/+irEunog/Qx3J/d0GkGP2OEv7wKUtb6rpHCLrxQS7QiM+PJWOMpAQRXCSKlle
qi45NrBd7/qpehA5uHp9isktmqP7qBjTo/7JYZgVJYluhpdB1OtgTqJzQGaJlyxcaMdKCTB22NCc
9gWwoHMMzeyCgFbtMuIMauu91t66PomvIhyu/No/OzAm7FG8IjUaLkQmMJg3yiM5f/fQJzQov45+
lXT/lasJb7BxHw9F1R+6ugVkF5Q3ZpsJTMLN1Ozm1t7ODWGikzXui45gLswC1sGu+byaleCBtaMf
TERhHhIATju5TM/6yBTItL1wqpwtcR31lW+xWBUHjm1k3X4v1rNqnrtwmvFWctBFQ7OnYTjC/TaP
6NXsq9EbNyn3g3O+AL0yQVntUGUzjtWd1SjEtSkX0FfTBJuiw94DCjldCwXSph3FXrNYZziEO4/S
5AYETIHVPU0OjTO8o/A5cYK1GA+oFakmYAzrM2wxJ4LD6eL9z8ACjFYiV3Gn9QeEIWRhROqpN6Zi
HSt6DAm4Ga2kf0cr+ZwIM+bojB7yoe4OKbDWHq6vHxfoQ4KmWYt8Nna1lN+ILq2OscBI7QbN0Ya8
oU3ThvRPdR8i346Ucxs7mn8TSfsc2iHz1MFMrlNFWcY2aVYl+YDso62luDI3BNAlaDMQLq9lVXVH
x/LzFWhcOGP2opLrkejNBv1iszN0LBRlfavapbvGJHbGY/Ytw+L4mTiKj5hoKIaLa0atLbuSPu3S
/D7Ui+gpGYa9y8RrHVc6Rgbem5WdKApVjXRx8gqUV7kkgqHUDE8Wjt7PY4CwF1/cugG0GCTgb7Qc
QDLz9US+2V3DHpM8HaT7kpvl3syal1oPouU2DNl4Zr/Xej94DbE2a92dqHBiz+I2hiFz7PsCW2OX
fBD02tBtCgjT1MppLcLqp86n36EFZsPuoIzL3v4BRxZZ6TSegHaMJ8uannq+SpYvlEhHX5BYAsOu
XWDLKYyXoL1I/Nan3ubiVXJrUvlIQPdI/CsiYSPTp8OMYnRVh9RTEW1BtnXrgoHQ3oQq3wusaVc6
/zs4wwyvjOLbpBAeYTlPCSksbkBpxBth5O65GEnz0RsB4OK7Dl7hPAhukSmcDG0mBcy1IEhb4bCG
AzV6CCzKY1rRBiXaONmVXI254vnFKRTVVo1dsIMW8JBwxd2UtAkKoh7wHBlIuJva38ulVzKRSHRq
sRJZlhwe06U5bI4WkB+D4zpiJ1nHZIxtfVufaT0Er44ZiBMO9msqim+m3RPWqexHOIzVlre0oebE
GmCgcVk3pebe0OE+x2V+baw5enEaqa9MPjxyb3Mnl02BcUEkRfgQUD6EGrMmvx9rbhhhfkzbYN18
EI1gPYykKTk4XZD++4ux2o/vYjc5ECU3eTqGlw38e/O4bEVZm/LpnVbtIqnfFl07Y2LSToUd35gZ
7imgFfKY4OujgwETKWvqVWP5RLx1A23zLMm3rsAOV7g5KPJ6MnjxcSPFbaC8BDvsRsVDu07aWdvb
2ky6Hgz5VZ6GrzSn03MnupdgiIeNVYLEHkjGPTuzk6wtpwcvXrs7qwVlkyWNf+1o6do2LdXQvRtI
cEjYsqbZCA9yIBy2iq5agTR8THyso8I98Sw3fR7RKC1n4cnePbpzTOKtFv/KRhiXVPrAslDHPBpT
vmlrMrcTXeUnCJff7CmMDmas9acC33MdJXeNlUZ7AcF+W1fYBRU8ArK6u5ukwjEqJ8REM+WeJ2WO
wC33NY9oh4KQicha0a4cdtMw3kf9fA0cmAUG2OgNDctsTRuJIG/4Frpu3sloKAg6t6JdCWhHTrbC
eOPcJ7b90sfmCekaLTCN/9SCfcSDoXgVAmhh03lgEIq7MeBcCa1bJMNvXBiyDYes2M22Vq0z551E
cLULDl2ZRNcaOVBjgR0SYWCdfOu97whLCtCzr8nQTkpAd3GpFueY+u7ynu26Nn4RXW2eEJ97bMbh
2frf7J25cuRIm2XfpXX8BscOoRUg9oVLcE0qMDJJYt8BdwBPPwf1j41N99gIo49SQlZlJTMCcP+W
e8+tXrN69i/MaO7injYY+ZG7jZNYOxBZlIUmJrXD+uHnYL0zlxzDjs6O0Igri1iaPuZ7LiO4DeNk
LgMCF9I07o9WYb47jmJuaffIHH2VIvXaRDCn1qAOiG/gTtoiEieEbFsxlgQF+Ub5EcuwX1mZWimu
ZVY/Ax2ILxinvzFNuAdDvlPX+xcd+QYgHIjDzdgo2ov8d3SM3y5GKh6L/GTbnbFX9dSEqtb3QxIB
qbb8Y1OU5B1XcxPq9SkeG/aejv8dj9Q0Mbf1vigGOud/qMB6EW2b/B1u+LhLcJAcuyJ+cRO2o5R0
+TUX8bco5lckj8FkjTqPrfFsDUtxoEua6GY7n6Ov22WGCzrAWO5IFv4rKuIICxTRm5j554NA5jQK
1sqque+j0Efx/EBHcbBVbTwziiJYx65P4IIw2ReRj6O+wEhPVaCrSb9mGox/hmwZ9x+/niZxsWHb
dgHrNr7k3YvASmZqsAiqyjqQF2jtiLXu9rkt3ftYZ4GxtFhHAVD5+962MYMumrWxFLlq+Dezk6+M
pygSzBN760JKq85N/pgdNaZOYU8ld9YqvskOvx5JrkBtqFLOs949MTvECVUykFYmHCAxtHLjdqSS
GAb89nTsXl1njAiAIzuRgxfzI55VNdcX44IFr8St0GNaGsY86Cv5oMmenNI13IHlKTZDxRfpjPMF
XkAXgpH9WuiuNlnHbe0M+laNGWHTVvrQl9qw7RXWFKPM2jDSlTjjbWzYGEUNWnynVrdxZLanjSgp
Ey/e9rP1rBHpEPC25UEnCSZZElbbkj9Mt9CYFhzslflJgElzqHztRWEDhu1VRk8xFOWyW/L7tOV+
TDqXtBTsRnttsG7OxCuSKZwJHj6BogKh4XQlawQS0cJ8KW6tr/VPHkC0QCf/BRR9/RfTtXephfHC
240K5ZQbHVaO1vPCPON0trgZsHfPxFHSuUGASO5n7nxenzOBj5LwkaplKuLsuEcIFJbztG2jRARe
T2BD5KvvpTINHtM6vdMpv+BTCPDbM4q+StFE+Q3ZBy2XFknT5nngoiXIRsdg2GvHCEJZGGs9Q/M0
JfMk7tuNQt+NSDi9iya8LDOVjG9qP+bCmTnniXfsWyQdGlZXQ2MgFneeCtN+2eURDoJiNSRYdV5s
mTghxrUVyZ+eg66S6HePQvxxtM1ri+uAT3V4XqCNAINOd1NHghSzNUo6T9txPYjQGCWAhd6CtOK1
SKeN+cFnO7D3YqqmZfbR5aXVpRIQifSyjTeDQ2lrxZq6F6W8WbP/nqqc8y95yqrJOcZxyrZ5Xakt
mm2urjFtZ9jyLRnznezr9lwZ1ll6sj00ZpyElauCdhiB+MXkuZjoHwIEAUaIp5zXNR52qZj2Kfmn
dwDtNSqcNt+OHPkhrCuiHxqi7YbUfSH3ycSKlKKnUcujDpxzX1jC3vh+QQCFv3FzWd3EsInqJDr3
+ksvHfsOyS1YDHc8oTnOwo6VoTewp0gV47HxmhrIF0Zek3DQCickUi1IY6N9NPy2D7u6eyVfDbYG
ZIcgTiNQApFH5ZuDUcBgGu/6MqIaop+8jI1xg2c6MJMcvJs5JZe8KR6UJsytKUCdwRypVr8JgDlZ
vaEdcjaj7hi3GrNSpwg+rks3DWoi+vZs2Pyotc+DW22QbizBVLIm0Dx7NVlCNGvqiwAQRnl7SUgz
RLvwqNHRbEj1GScpd5UGcmSJhldt3bpi7fvLzUm4n74OeFsDMZv/S9w2smENBCRbpFAu6gW9Ufbv
rdj/t408z83Pf/7H33qshm6+/cSgtf93+4exqtr+77aRJ5UOy09XfFbf/8fv+rdpROj/ggJsIcn1
TMNkFcwO/t+eEftfrEAt2yeZiSGwgTfhf1lGLPdfHvIldEyoOE0gT6hx/qdlxLL/hZHBgbxBe42o
xDH+XywjLLv+66r636JVZAnrllp4/P/+m0rPTEHOiBTt7iKpYGNGmFgYkw11POFLxGMv2tcwdNDF
PCqYwpNmUFoJQcCRgeRNv0utZ1a1CzxGTp+06gC6TiiZfEddXePGjqYM7GrVOQrmhxZHRq573142
vS4uRjArfZqlEx2m+m+ytPqWtE2UkIPx3sulPnbNuIchlwXaNFO/gxZGBbTAvViXkaMXQ4PtHKQd
ns0mqRwPNvb/68h0VdjsauzCcveiq/YEbkyg2GebIldDQTMZE0e0QYPuqLCpNBBlEXWboGny2vnQ
Oulw7lHsjUV6bamxdhT4Grv7aETRMXAPaIichVG+VLKXp7YHalTNjD8btw+0Vk64MOIuOBtGTsR5
RlW1xOWX4fj3Ko4mODIUkNNi3abI+MH1t4odRpvx+vPoENRj5jJwGl3fGBMSSTwgPzj4/5a5AgRg
EQ9zEc4g1mhw4EODh/HOSZ8UnIRtI4mbY5UYugPgq8Qo0XtqObdpIw6eVO+TozX7jn21FxMv6ffd
PXtsfrZiDdDD8UnD/Dpl7Z8kNoFn8aH3LZJRlQ+bWTmcqU160hNdbGojIh4p6xBPqCqUw3JkRtLv
6NTNeHQvtvuZGtI8Q3p5ilsj2qAPueqsNzdeisrTAQKoRIGljiYQZ0jjQIdXL2PngWZpopaKD60Y
M+zAIYfqxosVMukKVG0v93gBD7Tb5xUoEsw+tsU5+WLXNm9zYd1ae3UpcFuw6dn5pblNldiVAndJ
EVcwcxsTz66ZvEAZTA9FqfjCib0fhuGZLsrYomnb2Wj8tvF7C4E6GM3+yLLY23ldJ4O2qildWOCW
/YKnX7pbC2ylViCMiWcCbqNS7ynhyOkqxFk3kDNpdWrv5QQlpnVjeJClf26mivDqaL4zdebsFqg4
GJrJLp8MBpoEzO1NVVlbqd6a0RUUSXayHQRrPKTM7cnvjSdhUqy0XK09+iiRoQarnYafQMF4sAiu
TYu8hFRG/8H+GRBHJ9/SmY1TihIjSMj27O1315qeFsum3qn9l5xtxqMdu3/LRWPPnIz72TJChgEC
uoZhB4ZZrWPIKt8BxlnOk2s+6lry0WqPxkKu2NDrr4Yso0uqqycNeWTfVOqcLBC6is65UxXhXfZA
ShcfXRM673pByLxUfk4VARnNHjWG83LwDuo4LfgSkhKONFqUlSOS7IYRt6/hWgdR5jusBtbWc+16
GyXxPqqa+bGsUCklTBoiG5dF0t00nhwCcylRwYOFDnSVELF1wLIRgWC6/ImY0O2Z1/2RC+6VvJcH
a2ge3az/mcqh2sbtZF4aIll2Auf7ZrCwHXcaX2U3XwRq4AeetIG/c3wmdby+FmzI89kG3zGRibZq
t20Td/lo7COxB/8e77rKtzbC/G4ahi14VOtz39OfLhrpgS1xa6hDmVNPusehGHfYxBRrZlRYx8mN
vkyHJkdawxHZ1ktm1Xd4m+fDIJY7O8pIUxnqI+5c0uRLAJZ2kMIba/Xpsxnp1L02RnSKpMTmyIqX
IWVUD+UG3UbX4X31msENltRsdpYY38qs+Ur4LZj0+qCO7xMNfTZEANoPu7zHzOdvEkE+HOOrDUcP
lDvWkYmPLxl+E3FkfG1zd7OxPaRVbkJcpENBeHHQR+O1zU8s5vAPe4AhWGVFWx/cKBOrGZ+voVNu
I4wQJUGa5no2EEEL+4b1Apyyb1es0Iei3ZTesiVUKDnxhOHcI1e7ru3NbBXsmqf6zRqjxzh3oR+4
/VW004lU4F3u8pfpfLBd+PYecFJVu6Se4Q0VMHb8BYL35D4gv072if/TZPx3E9OYwHCXTx9o0bbw
O2giidxqsfVPj/RGeZUw/Ni0BEpu5tQ7VS7zCJxvDy5hCGHUYHygmTsxB0j58NN05xZ5tLUEDZ02
SATG0DCK5mzzC6theUu3GQdZx5zLdRYKSypGe1pYSbYb0op9jvEsOhXamZibHI7fpIAYsVGqdcmq
BAkH+N6IhzstGgw3KOMw8pg2QSd2gZNDKzukyz2bZCaO24RYeGxHEwG2reP/cdq/szaf5lheS7/S
blGlPiCA2Uh7R/SNnTk85TVM9Aplkk1anM+/26wRc9bCdBVHEEQLAewjJmS3EV2Y9cO7Z09HjsV+
o0fcv32h3aRQ3+v7bnC5HORAXqEZJexy042WosyeoImVXl/s2OFfXS1XDKR8a5dJxraxVq+9rWTa
IdwAI8QrIcm8QjP9bCzw1jlLVWx6uN6gmobZvDKoAIrTDjxVJcLEoYYr2QveZlK1QiP3SCtu+tBy
UvludsseEc+Yu28AqvVwyhiEdE0Xtp3p3YGgRqCx/sV63Q8Rz1ZHRkJEolT259IR/suobJ8o/Yet
b8gEfDNENLtrW1dFqOpszzP2QIA20SKgPhnqNak9Vq8GAHPP6H7s1lUHVWZBlNq/GWIb250P2OLh
llQVWmnuAXvAmErsfDhMzGSFjWPF55IKE4Y4bDGyryyzDgRmagejM6O72iPEhE1kIExaPWZTj5PI
UFqT646qctg3WjU+z4xrArqxdufORWitANRxYkZQRldjDeUU+JRyFTs01uXB0JTccdYw7xL2scRN
xp56eZrj6Q/7mokOaWsyrw64iS/8yUASweGg22ntcFI6uQkJNVFOK5S5n4qzZ2NSHYAnAyxLfDqS
r8Vb2zl3xXSmp6RnSq2hAOHec8yQsWuyLwvxsNhXnVaLi729tLagY26Mq1d6D/78D/PybIK42K8K
C/4cgDuJsMytnN3DuCRewMzdYUTsb1NOpqxkceqnn0JbEKUkWYKh8mCX+heehIkuknu46GoqBPfT
rrDKqSYHQDqSQDfp08nw5otjTNPBm5uDzibraKqStzkNpWvuUKb2Z6ESTInxJMKl1BijT9OVaFWW
zAecsXoQNU6HxpgeXknOe9fipvdK+JfI+ggAjhsE1UwmlwfeRY7YRtK3W8q6X4Zp35esFoGMhLPh
E1BUrvRFwz067JluGLufcaR8jZGljkyq2b+XRRTCUWxZfPQPDYg2DjyHD7/9zRhg39xG83bzEsPf
nQHMyqR4pMZLSeSeGRgnvEpJzqSTPaaXHNO6phQ31XeSLg+FK75ndyE8dfJAmxQsWapxlzeKuImm
Pxp1FERx8WY1S/WWavKJtF4z2Yv1LS0S7aRLCHCRo/F9Dn+F3aPaKE+Nb/9h1MOYESxEaRp3WQrp
pvcg6JWOySQdj1zsL+LiuMjzeRuCzICNC5u+ATZzQqmyraz4xVZVvVHQXgPTAXqRVuahKVKBGnO5
s6IPx2KmJYx+2tD6bJlJFKCFVklwYmQbbRjNUFn8mlysMHfm/OxZ5ADJyT7qcQyTGuwzUuNtg1do
TzFa7lHHE7kdeZ89w8NQIJo9+3jC2B1a1q6xiR1t0phgjBRlR1yu3OUFYJvbYfVeATALJ+utbexb
3xTjuRz5hBzp6ewg7PhqquU86IX3qKH1Ko8EwOZnEpwpmWqyiWz1mIiZgTcpW1ODxEiiCYKSgnc8
M/+imuCJrN4Bt/z4eMrtsmPYkdafQrbtqeur+55NwNmKZrT51ZfbOuM+0/2HLu7LwzK1n97oyJ2w
7GE/jfPzAMVuQ/Z5ovA9DSPiRixrh6r0TgsRxA9ti4mAqgR+kP6BAhEGTMMSBY8PN2F21xTiSRbo
Jd3EDqNY0Hkpez4tlOAeoL+jD5UqaMY4PnCjpa71vbaLY1efW2vjzZV6tNxSp0ka6WhEpB10MV+1
ZsCAbJrfULyAVaHktyLjQQyLe8YcgT4hxWiYKvagiSH+lDzmgZvU+taTEIpKzDctWCdMd/xli0Oi
Ne4l1tFHxGZMg8PPjpVr5xUsc4FQPnS1fqh9UNpJ3VVhJKAFoO966XiM4tU9KnX9NSFYbxNV66aN
y2mkaQYaUPrbxQ1xLMqThMiUz217YPb/0TGm3/bIuypbfpGQ7Oy0pqPHqSTtX0IOumlQEWCqHBFv
Y9vA/j0qcy8koY6xvWXBjbCiyn5xcZpedgYLc5GEClDHoD4cJKI2gwDxDKstydu0danbsnZnb991
mNOo5E7zO6zdBDb8RByAO70Bfji5y6NRcOzBXwHo5Ae8ojgeChheCLbMWqxTMZaWjov/DoEq2hd+
Cj51G5LrbjTIGS8rh9HV7L7WPMms76G8cM9gZUfhidtkWpNb/rRW3F4GmLUB2rRgbFmqLIh5xIDC
APs/fDV7ZxrOzdMJcC5XTZzl7hoEl5t6Gk5QWykPn2LWCXiKMA8VRUaKinIDqXl/yc9EDKkKpH0V
T0JTfGuxlFjGWxJOuuE4dzzoXeEdQEQgKtFfYlb9geRGlV3f4L8i3UiBGArZGAYouKyQmSKbQF5Z
YsU5JlvIcoHe5X/7Lsl2dXac7R+mgGFmDPeoxHKtgsg9g2e1VbIxNUSFVEAT1112Hjvrvm5tK/BS
/b0rx2eQNkTcJ8Ru+KPzq3kcJUiCkPU6ybsWwazFHbJz7OmE8vhhxtg56c7VqRgpjqTSWFIwYGyQ
fSInbBT5sC1eMLPozz4haGtisf9TOQyQ2SQ4/ciJl9JpNAPoxKpevrO+qAnfNq2N3bGJHC3bo+lH
7aG/+NL87j3zt+Rgx/qTBJ0OsyCfTTzUXM8Je5l+TedIFJsJIgG8Rt9VSi47vyOsTGNtPDt+qAb/
mY97YUEptEB44Pahbl8tA1YB2HBiaSfEIGLJ7j0XDUkT39S0z3x7uBqtdaqk9j1b4o+pec+jvaBO
xQyCfZy0hn6OToSK75py+Dvr5efqMkKiAiaC6CevIeHQeqhFljIC37S2QViDtmkSxth9d55Hjx9I
0xlO+b900mkwsORFz5OucUjlFibzE+/l79CDBdHXeCUNRFIFkRqlpEOIdlr+9LrzV6UVWN38rej4
huVs3rm0GVVsEBjRrbUpl7VpI4FEvforovlvX2YfrSKgu3aeK7uP6ECNYw5MkDqx2UmF+qDLqJY0
M8daSJrTgpSFv2uOnXY7jmRCzMWhSDmCU4cMuVlLSLBRjKIRHBEGRShB+uJ7aRW4KeG+JlhwmfjJ
dlLy24mXAiA/4FSn/zB7k20M4dlTOeabObZ3Xc/KiTkheYTapR0d58I8rGbkyL8VL1JrPzrLe4iH
6uprRFWhRc4QcKxqrRV9WvHSFPjkdrn1F/wuimdzvGAxepDoKK7wxvmafaPbWdDbC4t8je9ibp4n
zch3OdhbZ5ity8w6f6l7Bi2xv3U4Eir8B2GajM/9VmdA3hV0RWQwbVVs7eeZ+YtVJFynXXZUSkdB
C79h8Vq2JCW7fTYFuIjxjjnuB9fuT4EYjzkTG1Nlx/cNK8mgTgTh6ARwBqtEsjwmrAwIcqDl1rQL
ZZe+SWs7HGNwrK7sjxPp5RMbMycSYaYXryPkRczzy6eN7FyWRH8xj9qj3g7MxvVZ+0oCFyGuz3qE
usrWim0TZ2eX9KPToKxVgFZua3f4SKxu3rsp2YWEeqz2OWCjkxF9kZT6MM57a2nGp66UNHIT8duV
vaIj8wL7XAp+SqI4lZFQ6CbhsxoWUddx/Dtx/adlcXLz9Jb047r8BcXp0R5Y3YIPUy82SZ5yAklG
Sobe3dopeojEGG1dydiptetfk9t6n321yC1PjP3qwdzoOdrAXMwsFdvav8QcUxB07nHOX/wC6hoi
lF1KylWwuGLvVM9ZO6CS5bB3q+qaQwQaqnyb5JEKybp7XyZQhmoq2D92lRvOSv0OmvuxVAiedI8B
3/hUMW/dMNcR6fJWolPPWfgHVlvudHTV/EjejTUKOGJfPayzoaCbSJcyvGkvEKhdQUfjNNV7l/Ad
CwFe0lEvQ/2ded0aGxntVMz+psI/wUFH2AhAvw0+hedCQxnMCD4mTVV/SjyPqSUVeuSlESHldUaz
2cHezQxxGDTrMVVvCSL1emiKHSNwGf6h669Dz0UzvT5Xos/bDRhcMNumQxZCySBgTu5E4WSXql0F
JBl6HsZa7HMzHkqvPo9+Mt3HJFGy67RA3SXklZSLjkwtQ5Mr0N2ARmp0gqM1uPTGWB0G3SDgbh0Q
GpbadorIixLtTDA2276Jil2j2xHkFg1Sv5uGdtTfliZ5Fn56NlrWVmnFNlrENfE1TYqnsHoQpuw5
OBV9Ztbte1aDG+x8r17U/i0T520RajeR3xH0CT06wIADq4Sr2zK8N1KLl11a1xoacue9M/5hZdDe
UIEGonL9sG0bNFZ9gkw1jwNDLrdUdHSOa7EDkgDwNAWdtUuU+HAEo6qlMpqAymHjggagel65S4n5
npMWjCSyWsz82WV/r2rKHYWBjqfpd5ogehqx9z6K6Gnu3ZULAPZ+0cugxmPTIcxqmknfaCCrmhEt
v9+fKnFFbWfcLxN06prMEpv4+HPZ23cRQ9EGSgFh8+4v3tON3nKgOd5ATqClvS2kVkW2iNhzJ+mh
7N7Lxfuw+uqzmSWGlhZTqib/4GvdGX6ZIfL2uI5FO9AduqhGnR9WhGMAdBajDCJNOD8vAKSoz8Y7
2vaaUUdyYuKJCsJWZMQsQwZboz8tou23JKzMgWUTNG2y498pRd5SUSPSsTh5pPDQUldBU0BtjROf
fWxR3HrMN2fC9G557XZYFShVlBVx1kz8bITC8XU2TyI2TqJJ3sXgXswWN4Ffn8zq3NaEb1TKO2uz
Ob/rCBxkkX2zhXafdJed6VihRuuYHuWxDx9MLoy/MpSY6aC+GKCNVrF1uTOiImsv0kpiMj+QfuGN
zfeucl9T2fK/iLn7PI60avnIEJYzW1L3BCBgMxbjK3RFshDnKeXi4JU3YwchBBlv6I/GAu4TGwHZ
vLZFo1CnJ6+Qn3i83T6/2Xn80lfYfX71hJS8hmw1PX1pfNz0lUuu+iJwAM2lV++QcdyEyPrHzgd+
a+sARBDznv1xfINpn54AuIxbY8l2BExqb1hjSZkZbJbpNbnnGpRas7fUtYGTgopLbiJblQd3Wmyy
1AzmLxojdMR303sJCMdK08+60g7KKn7wZjMBw8d6L1FdLWn7UWLnYfQFuLoXu1Q2h0Yv7X0rouFa
3Am6T0jZvXyMSlUDEY20a4Fy1YSHHGYg6sPcVA44CVqKhj3aQRbma0d842y3136JsCjWPzmpIjRm
PFfKj7wNVluSK1Rv/pPnd3SzO+AVeHJbhemqI1RjSvMtBFBURCPE/H4lVFSfrj5Z9w2if3P+nOpI
7UA+fNmZydGFeFRAe2ZtZOKVa3MRdt2k05L0B0f1u5wOy2Ja04h1hyTmX2Y3xM2tsh9a8dDImAvr
oGWB8jJjTgU0Vgd3NMOT9jrK4Qk42FW6FA7mnEwh8/JXq+7+5g2UNjKATdg0q0jCSxcyiqhT8qm5
a8juYcScv0bF/GTKyj6iWge1rTiD0qiBd1M+NhYAuqZ67ngdgbti6mLr0JzMhzq9t/Rq3jUGDt50
MF7y4tBJPHBziR3AxrYke+7gKjGx6zWY1TQm8WhWq7CWoLNRlhDMg6CEKi1FvNLr1ne6vsFmZipO
Pay2XrZsxrIVHO7HZIzKfZuZz0Y5O5irljdcyZDQf3OzuSV2e4fiHA8BBU0ocvdLNd/ZOvjT8DIl
IEig9dxc6TDvr+5gjE+tcTHq4tZM5Y90+l014HLnj/gjaiLkU5fVp4ksT3cUrjCzeR79QgXpslpw
TfzXA9MTP5avvYNr0a2uzh8aEEM/dJH3MwqmCjTKc3WTrf2XsHqK9WhHat/Rd+YjptgDGrQpqDrr
LyaI1IRpMmzNheKgt8rPdLTeeaRn0BmNQdyQad+BiRvR7tSfkYeOvqu9O9FsLR+1v9PdjcPyJWYA
cXp2V8PZDMpS/RbLZHO3PwDdeuidhQMV23dgVvmRuFJxp1zaZbYzfS4T9M+kWuR2pz1gBqSz9Ma9
icwl7HBQcxo1y6uLy1KCN0AcYzPCZus9NYiYEHn8kU1L5KHMTqRfoG3ujevID7rXy+zIApEAEze5
Ykj5o/ughBJajF4hv9EclGIDuyE6e8L8VCI3saW6wKrj/iD9iDK+txmN8CnpzMvOXedVqzjZYuSP
RVMzGzJGZN1s3L4XtC5uf3KwG4aWTYZZ37Ya06+nJCa6EpPqrjXbNTRii1HDurMRhuwsK6X9ZCwX
5AZiKd1yePCj8Vzn1pVyFWReZmp7SNMpBVFik1oee/mpm6f7uUDPqVMb69Tix9YfH5Qj/+AkTQa0
jnbSky9GxM2mNnkxkDrKhZVKYQtaqjoNawVpFl47oYFwjws9vrMmbNC1BgEQLTmaJ1PuOp3WswMR
WOmWuKBhQY8Yo+iZyVZadVtMtahdmxo6t/6PVc+5oZrMN4MgBjGOWXr72XDKTGwrCSTLgRtd1yAn
9pOnbaJuOpTS1ZAxFAY1YkL21DyeET7gg+94n2auhjPFYB1MI9mwBVaeTPGE5w37T8zcxIZmxss4
1WwOcvT9kYLgbtBAttMEU8LIL7GxCphyHAo6S9eWpLWQFKEtFDiKeqwL7K+RJsm4ju/8kVN/MrQd
LKmnVC/QxDv0+A06961wvGiT2vrXZFf11qzYkbK2dw88FAez0LjytOgaaaQtEN9iUWUfYFcD1EBc
AGyi2QrQEkE/tq/F7D7hO3peNHfc2Hbylb615cCW1fQkw9qp38Q6PXeRf1kGyyFQB2XgJ8Yfu++O
AGi2kY4Iw0DDfUIW4XwL7TevdcSiXTrzkn8btv/GviBnB7R8jD3qQdd0xmBu9smIfjUiFRp/AInE
0n6EILQ3R5Br2N81noZpizq2/XAyysGxMLGrSvU9l791m/84xfQiuNQXS+YYJj8b6gvcLsS6tQ4N
LhZ0yk1Y+rK/6REfdC+y7MgO6LV0mk97KcuT2Zc/jiNP9WjPMCBAaSYarEmSBo1QN+uXyJCMr9dY
pbR9YyxDl2vGr51evea2+6zlLkcI0ukgmgBNIO6khswSiMyWGyBViY86QmoeKCSthNTeVwYCT4Kl
ANqbX6PnnvLc+SFfwdrmOMG1pPcOkLAY/QDBGfF1Weu4f+ZzQzq6xciK0W7insjtjEbIIkzG1lm2
LjlwUVzrmDs3g5czopQGj+DiPOM6WW28brYl+RPtfoyOu8OjmUzsRVpQbJXW07Rl+3pmXd7aLolL
JFfp7ZAztYqOlM3egQ/9g7gWFocZJszUZy1qsYQnvTFsS7QKpvGtWOmfshIG+jSDZGq/aia2q4ue
aiTWxRUuNL7K8Qe00kcbUVtW68zVtwCPMRkzs3Sdv3yNVfTIoOhKBFe5n5ueWR2Lf4hVYW7AFFlI
DxYo0YnVY0HnI4mlSQp4qvDeO9k3PsVpg2Lub+yi/J4EkJ7MyoJEr4rLP/+g7iouvezycLJ1i1ES
imi8fv05G5IfY43cWzoSTOzImrZDOn4YdnwURmYShGNsjFT8+KTe7PSowvww8h9akpWfpkR+yQe2
srpijs6ebMB5zLoGH+ox+oDggU2wrFiZR59UM5iuZHSOawKnRjNw2+gpqSEXVN1EZRLfNSbvazoB
w8lfs8Hg/JjHP62DtF0yX5Lz6+iWY0jcwBNqyuyx5wun+3kYCOm8EYJ5F5UATK2i1XYktd4sUJen
AfRlUJAaGZpu/OU5eNtm1cXMX9sE3b4id01BsptGlphwou9sKeOzr/hNOSOAOnfSBwMbayBt9Ku+
VS/b1EPy0LX52dDyN1RF2WmCa7BtHJjrLNHYS5NxFGTE+Gzmzl82emeSVxVRTtrF47AsDDsd81uN
DhPTMh538N2wDp8YsE/XGp8yu30OuhatdOpKDnk+NTnSDjnzm+AqIls+j4mhDEElTju02xzKvv1G
0BCXiaU/FabOBp4a69j2DD5sucsQsG8K9klhaThloInOYHwSHz6LKsvuuxJ/PR4jRjKR3m2Scv6O
dOZIJCkGtaB2GdvybzZrd0D+rjoY7q0USbFlMfOAxUKEsVvRU7NzHWfGO2K0wyRJ73nJi48ONEHv
4aNuCv2xNashaEydZE5sYLVkFsMzyhutk7gRjfFnlnZEKhq3tjTXbL8UqTIhwJCmrAjaRnfAWSLf
7HWVn7twbfWYXHkx5eeZLGaMsA+0p79tvaYPpxas9jXVsiw1g/MhwUozGDtVLedyGj3UZNGwJcB9
52Z7EpGdC9/fq2xnfTMisgthyn+VJk2jcosPNHDmIVrqlwHCoZi7R1wfeCIsHbuaV32Ow0woipg/
F28oLlk0mzAgmwCTW9Nq8D6MrGcJzsA41Na2XsztwZXqg5VKvgMBy8zOX64Gd6puwNR3G1amSTSS
TjmUh6yxjF066K/j7P1M3UDYuukbWwXfz+fvpqHJKgVydKyHR7vLkmtfL3+scs3SgK53kkprDjXh
RRspn611goyeWUM4Ap8CnTNZZDv4MRWr0hY2Wc1B17EtixgzuMynC/9ciyT9oEljwGt/wCCMUGY4
4w7iQasD1mWOf9/79J6DtH9tQ1y1YkBl1BWXxa3o0Wz9LNM7KyswTzAU2vhtsWnF8Nj7ku+3mA//
g73zWI6cW7Pru/S4cQMHHoOepPeOTLoJgkUDe+AO/NP3yrqSrrojFArNNeFfRfJnMTOROJ/Ze+2W
WJQZakQ1//fCltXUAJKZkfwbzTXL/85Zdppt/8R6F52T8xql3hrCI9O7XivmsJsr13xOcCHjA2d6
3nGxD48Falq/a0Qpzv69dZMpmRzmQaGDimNAsNzRzz4E8POW8i/pH4ABPXxvGeHYPUslaGl/YJ49
PQKtDI/wS9/jtTRjSUwJGR42HWLLVp10CqJIEFAxEB6uBkAl4PXveoq94a8I9v+rhf8vamFhAKb9
P6uFt/Vn9b/LhP9++z9lwpb3DwdSFEJI1xcMRf3/hZY3PRjxAsGYBzgRGJEFWjHH9h39x7+Z7j9M
19OhyjEJNHRXR6v8P2TChv8Pvh0arekzj3N03/p/kQmbVHH/BWPH3x84YeQr5gMWKcz/DovMpJWT
1AQiqmhQbjymSFy48A9d+zh5LbTkOuvxp8Eb2AYWB0Kt3Gs/NOWScIf0uSxATSjh7d02Khh6BNoK
MZ65DRE5X4zk4UdiMKYZSbDs9d5FWhPkW7dBwDtaenXzc0FuOXHX3+wCxjLNfpDvsSEKunvdeM7B
GtxmnVAAbKexHc4qpH2QbWs9NWNxzuR4moKwfWuMetl21HxKOBFW6HMMvWsXBrqzoRlHEYdeqyzY
rhoNJacvyMxz424tYtPfmmmLa8TPxNUmbxaiuwlanUpvRUxncpeV/am5fvLd4UOYhG6zJgqw4WXO
WvcoNgK9CW9Ci8KbaQlr2TYUjamPuUoV451kMsJa2aMuazRIn+wfKITtDw2V4SLLIBKECHpUyhnM
JOaJg8PYtwbcIq8LSSL3Onllk5FdnfpbROJB6GutneGwwB5NnNShzxHqVs47Y4lwbaGyNJEq7SIu
q2UapJSbsja3pcqdA5bJTe54HB+aKWAVPAQW9UMWhsoUSG5XniryOQidwZUSVpdogkUUkFI273IB
Vz9sb2HRNBuu3YYEs//5IYkMAltE2uxknWOMjTyMXvzqm7+dbQ7cCsfTI5lcr5jMVow7yUJ5Z9vR
btPE664aOhVyxTtgu7IX4GHTb1j4/RUUBA0YeJitEVfczR6fCwLjV4tYuwg8eyfNS9AbiuE6FNVT
geuU5CeNOpEfw1ldYI72k2yjOdjhWE6ky97tkXZ4bX0K9Zi5qMqXmAbguDysg5lvHQwuuI02KPYI
EkVVI0d5QLPhYb3jtMxcGZz+fjAglhAfD8Q+Bu8KJ5AGrfKc4KYPX94g1PNQ5Ziv3fFJwDuJetO4
EmVU371AO4E6c86RVbYrvyB5sHc7KGkm+OQxTzj3Btc7gr5zd2NasqUse8xDgCH+fghUyPtl9FEk
ZD3SARkzMYumraKSPNmoJ/LytbYaZkPKxbgMPHORqLbdj7F84jairc04FgvZDtDGgmHcsuoc5lNp
MIrP7HzlhcnOG0J6GpIEjpHLfrFyWV5XPdmuso2JSBVUIkJCqOoGeQ6NPa4I6FJGm23CikiAWmmr
MgznpWHR19BII+ir1hUFyNqxWHYhi+gWjvZqY+qmS0XjaE4OygCF337gWLcKtWqT8jAUrrVnCp3s
OwS6y5x5S+JP0YFQOHNf93W3svo+RX4+7jSlf3W0oLdU8T+T/8DGrcYbp0U+wzsvJCUm869hMJL7
EhrWNgcTJFinJKOl2Dpy4rIyRnkUiaeI1YxnIU5GTLhvYpk8rPpfTvbV6clw6EFxHEqK0Z7snXVf
qWruViNyiK6Wxyw+R0HtX4g42IItQ4xQYL/H27gy0Afr7FtnMsEVYNbyabQ6nklQkgXICobG1SJv
cbrOsqmvd+XfP9aDV1D0N6wP885C+fivL7HHrHd//x76Zb9JkQv861N/P58+vuPv5/75w0bmd4RD
OMnWicti9/eDQJmAA6QCl+LH5a42BkykzPr++ac2NR4APMN6EYbrL4mQh2j++D7ms6hg/enacQHP
e5VVOztsK3yvRrWLxphV3r/+/vfLhjPxSffxTX+/8veDxiZmqWv+2yS79wCI+PJfX/v7re30zoCs
w0c6jevOIamogmy4o1PA2pWx2KMS9Z+MORWcvu1aAp6HbgifPcWZYZsNRlzHD59N4NdrxPuEDD7+
Otm/k+/bSIjDo7x57eA+YaGPnruSzCmMmee/f4NUmkBHXBeF5FVCFkYh1jAjL6OtXaBXMMte/AHu
hasd9/PI4BEN0Ijow9NuoZZJROEIdqNEbiQBk2SNB2eN0R0F4+Sd4P6c3YQIWxBW687GD1N1YKgK
EzruqF70En2jQzeuesp01NbM1KJmbYuseqIx2NkDlj8vo3Wp6TyIBkBJOhTFfXCvjmMG87Hblmmr
4x0hQUJDB1kX0X3qrGcSd+99QxArIG2mjhrK6OlMIcAsg6CFUh7bwAQk0jdk6G5SLX0LELPwYwDF
xrl/ZDjCMpspkIfpr4So3IXZj9lUrFYEuVT2RsV0pcSDsbDqXlKTXHDmV394g99TR19LwbxjtE7N
hPDjIWFIPcSJjotte7x6Nmh1iOsqI7q9HLpbPAyQ2W9aUZ+MllNKR/vqVBIBsv42JAJBK9y7+Nzq
6sTcgTP5zdHRTuVSP2dNfRWdew3ZDYL8XQdMvdTQbDQIQ5Xn7jPPeYs1RGJm0P04j4KlIImxK8zF
ILRvYpAZg5XyAjpyX/Hua57xHSxRYq/bxP7AwciKs45/Gh78MINjaZAxIQk/aJGOEbKGhCyV7aqd
7GvW4TfPh0vn5LdHWndQ/FGx9vz4MVjCfhsju5cJL1QTmMsE+cesFhCiq4S0F6s8dIrtdIfNQTjt
zSx2pO1tRFGzsqzopgRbbbnOvGqHEZ07wbAc9qRtbyaL1wWwNUQzdJqVd0U6OtcbBCfYYQa9vxVD
gY5+lyfDZ2BMDyZxd5HW8zRxL8ao8exM5he7uWd9gkHVki7aaweTLUGWWy+BZZx66fxmyPhUcSPV
d9EgL4tdhy4ESiHG0LYn6cz5bsir1gfEvsWTHZZMvOpsOiiAz1lfYwkOd3qSMBlrvD+t6N8nc0S0
Sm+l8tVUokrskdwP0HFUeg5BcKOP9Mhtm0w0/iPo6VD7QyTfxSFUla3uVA4fQe/uXL2Wq6CKf0IV
3twQX6ht8U1kQ+JOe0s4+IjW3eitvi+c5hERxe7OZJ5h+OPvULLjejRehGZPM0Mb3gjS5b6CyVjQ
UCnToPuKQcP7xnvOM6jnxmusA/5CxasG0j5hDiKlM7KjbfrnEbcDRtpWgpCiVW3N/q5G3lqAzbaF
lf84TTETKbFvQntDE0WoAiEOM4wDeHpmSYdRPgzke1y4r0xSLPMUaI/5ecDJZOImRwmNWjWgT87z
6t73ijzz4CPwUalF4SDnWUQiypS9oEp9AWLmmWgsJoexjoceC13y2SgtCKS+Z4OMjuelVl7rqknm
jhltgiDeNWaUz/GmMEFmGATpvPFoTOdFwFRT5Uw1hoadIof8MCNfrX8y4Km3GX5wPfoqXB5dEr9j
KQNNe8eueh8ZV8xKPb6lOrzg0EWUpBnbuOahxil5xrzlGQoUGJ6h68iE2nUCDphq2rzGW24X1Z1R
3ZuRGO8dIhwR+r8FGVdzLaw/u6T609tc8fo0Lq2gIyMuynKUamQIuOkHWl0XULh/YCV8Ew2G2sKi
VAMSMNjEKeSKgU+SYZp28lPPB5bC8ovYPVQOxT5B388nCBl2/JuMBCBEnIbzsU2Pg13djCp8Y1HD
eAja1CwdafG57MQsSp/h7c0VaQGznDUUiVJkiec5u8Qwuo+F+QSxyJxlmoZGFufLiFNlVuTTQVfF
K80Bt7W4ZT4WjqtCqq8K0v1MK9O5FcHFMxA0tzRmj3LgYNgwROyHJp8jrIZo4/PKGODaURouptGw
l/jOOUeQQQaG+SjcvxM/OA4D63YGxCj8POYcgRXt40dqR2r9xBFbiMmoXicMSklSLhHfBSGTg9p/
02OegbHwybIrudgQVWdxe7E7LpBOp1vzlfgxvGBtqeLvz6ok+abgABBIRnfN54CAoDdjrYbHQnw2
Xce2yTDOphZvQD4xo+nLr9Ycf6ZyWpNKepri6B6OeYsXKb2NTbiW9Ah1zZB3bG/QceoZnhBGX8VS
wj2cpS2sCufdnIb7NPUF1Zm1bDyxmYrwVz70dlZbkRI8/OCVpAjrAgLKy7lv6Z9hhqUJBeVrEm/j
LnlrvejeT8ZPlxi3RkPYF+fRrHfk6yjsu8NMRUb2Del0AHKm/GLrV6/rPNlPHrKmBq5+an/VdfJD
PMKleotCa+MBqDIjak2vzs6BYx16ORDxjFq1id9UxDFu1e+uUwePGz2GzoSpro1dA7ELCQK8s6cN
R//LFLeb0KVQd390IT7Q7dSzKn7T2wZvGW8W3+qfo0jwNLgnd4SaEen3WCRPj/WzViM/n7zXNGEM
X0U3S2u+J+a61s0X1bYkiHdmT0zMfUQU86hOFoaBdCVwyfQtYXA1amvW+cG2CdWEB+K21S2bJhS+
4/Ad9T5+IsIsTNUtfFf/TOMv3h/wjmX242WAPINEfc1c/EKz1nWubatuRpL/YTjYzsscA0+cxz+8
EZl+KZf34EjcNZufY2H3H1lgl7NqAvdV2b9V2Vz00dxOtb8gtulJlM1PPfggiuzyT5hec3pkugne
bXS+99I04M0kn+QJfWaj8TVM1TVsPvkHT+DxWHg4R2nATwFiErjlc54edCkecAbQrJglmCRysmiM
Khm+4N+KtFf1mDNIzgv4OmBtk/SNfqozrd/AN17MLloakbGfmP3NHk+1EemHNGmuTRZtCC1aGG30
rBfFsYzTgxVYy0r3tkZlH93H5Yx7UUFNDs2Tj4SiTtWGs3GQ26HIMdlZB1uosxkZB4bmF2e8o2cq
2IVFlLYeAKbavlviw7JIdnKTS2KOW0y3G4MuFb7dF7sAFKG40wYoluOgrzsQgmBld50FqCfooKwO
6OpmVdgdXf+50foV7teL1N98MfxKw/tT6PURec6h4KiBkeadPLxrROStTe4f4RT/MPl554wLuQ0C
gq9kCbisPOpOuVHsm7BPQrkgRIx1lKe9A4Je2al2MCbr7HbiJ8dfhpL4QfeR7rrRLYb1YbVPgBix
An1tBnnJSlRx9jheC7SFWuaXy2DSr01dP+eiPuc+CqXORaeXm/rNnoa3WlUIl2RzG8mj67xrlj5X
mUerOYqfOmRNmXi6N2Nf8TThdkc5TUQxUX0cBtCGhia7FyzkO1e/dqa0z1lNhsSEd7EmJbTpsOAJ
c916Y8r6OlzafVltG82z0DZwwk+3vGnvYPOfkZg9+sBmru8GvJmHbAxNrGJx+KrG2lznUQgwE7ZU
PdUgOSr5jX50dAlIHSMkklW6oqqOFgnn3joLrQdHuaCM0pJ8GY3yyCCZpCu7fRWR8WZFLNtjcsT1
ju3ncvRktspT42MyQOyHZsLLbSHos4DR6Fbyxmyyfqt7Qjfc4SMxoDDbtXlwQ4bdwaj+QOnbhD7o
4xEHcxxFQHBQdWjadGYKMLcbUIIP+lpiOefOpfauXOqSDkMxOyR/fBa5vDS9lxxln7P9stsXPCTl
i9/lBydz7m0qxUcMSJcYnOrwGKCk7TB3nXhcao4GYjVHfRAn6DunmuGCMDknGYCepBkYC3QU3bxw
U30VsfSchzlgG5gj+gwyuLx1WbPPqir6JN+WeSOgPMhnGyejazV77aXEOelVEMK7iA052mof6NpH
Yic5A8xk1fI1uqrcmXeWWMtB8zZJnE5zcC/EZAYOyDKGF88cxWlgrETFCm0IjiLOsksDtaBOmJlp
IRxobi9QQbuHYbYbVmGdjqssN69Qhpq0EOuyr+9agy/U0NZDdXXGQMwqhQnSfDxUm3q/DzCkdBay
UhEERAMRdKLX1RmxNHtPt/gQJUuyuK3RURbZKh4A8tlZBZ0LC8OigoupBdY8s76FYqgVk0+wVQBd
ygQnlwJOamhqGaNpWogOoqoz8mTC5KHBAeMyIpFZFPRNCLZSdPXmc90K41Bo7LLRNiI2HWxQVC8G
uGRchI+YkhCDWk5SYwzhx6sSOKAFpiwGmrM+GcsdFOflSF+5CCX2CrtVW/WWZQxnp1b76eJuweiM
WjHAop+XKb3ZcADYfGuEm+5R1O5K4/F2yES1Ug0TgpZWfJ4U4UAdn16UKn+HqofjTVzbKpUKoFFa
LnThfzFEYtCUqG8IwjnW1fCWETdA2Ddy/YgEs96j0QwttJRpnx012wGMmdTT3DaDX5rF8TGCubEA
Ry7uBOHaEfFPKeSvxYYVNdfOr3tklZ9GQRallqBnydr41YcOBLEnWCrwL0s0sMaugiqw6gykzn6M
bySLu12fxMXBw0/LlwiQYjSOOGXA9Zf7K7uNkLw2CAoi62KxDTgw1eDGVfoYcrHtl2muzr7oDmPQ
cKX5/VvvTelcgq2fKGP8XH6HJIrAYSp/nUptQfFxlI1mwehyuDXtxKUnTybn7tFog584qwT+C1hz
WEDLQqmrb3bfIIXedQ+lj+XDA6lUAdIK5DlCtYsMcgtPyyXmWd05VtIuUSi/eyV98etkeGS+GypF
S9WQO0hIooXbO62aix134QoDbzIXEuEFaIlPy6BmaeJJMKlJ8ec0hJQrt967YX9Ph2ItR0wYhTHu
HZBEhCsMNvUWBLLKHVdhyAsYVl9ViOJdRVO4MzWdk9rDcs5yzo9BdA9tjz22fQopGY7VtG7C/JZk
4w8m1VIXkIthLM/xC95Y/3Y3ALbWuivSCRM3g2rbl58omx99gj6t8Oau2lSkj1FLv/VDO19KUidZ
EeZXDJbMuw+mao6pTSnt6/XO7VlRMmhdJgaiDkeA4WhcvVoKnDdtWb5MYvAo12AKRCNGbNE5ZBU4
1YsutF0erDLW6yf+6w0+NnQF6gHf4SdujqccAucC4RGzN0mP0PsZ6VKi06CkGuekNV7ZfnIIT1j5
Ov8MiBZSBo+1n1vImDlVSSZMtfZGuMG17JbxlJOTaXBoaenwg8Nh3vr9pjD7YyjfqnF4Uza315S1
M5btWdFFF7/0bh4iB2XuAA+5CRgPHt1rI4NkkQ4teXVV8yZ7yV4HIievKeMr4N0z16iLNaZUlF+e
RLQOxlQLU2/ptfehAdwi4HjNiri5Oq0QaAB7Z6vIzkRnzN1k4VIqc0umvNIRwAZDSgQhOWm696vy
G33lMe+mtTO2WzAMR04JoMXWSloWmmSqaXehw3ozbbH1ku6J2NCzIEU9bMqtYTV3aL6wPLw1XBJQ
T4H/O+IVgOabvSv9yP5duN4HxKVfFiVfvQZ7nPvffuqAh6b9Je2P+IlvExwIX4aQ4HzsbhwdLqHh
nYl+3jwGip1wWZPe26MIaOSN+ghd2iyRznHAMui7Yl9p9gtM3n1L/dUGj8bYhzgL1h4R6JS5JxxL
qzQONnFqknJDH8cu4bG1dyL9MWqcVRWbcdM8U9gfHr+aC58i5vHZqXmxsvIkcJ/hRL0y20RNrYPO
7bmFgLluIezBKhgsZFvyg8TeRWBemWOwyEDLG1mveoyVzybLzw0qDFbqUlmwDB+aQFPdKaypKJaR
1h87y35i+vY1ef6ahXPFXE+F/rb3WJ48ngWcgs/eWFxMXPOTsrcY7Xy3fM9tyZimQlWQs49CwiJ7
2h5hKbQDbL5Nj1I7fzhVRnPD7nrNHJ0T1rn0Tvox2pzaXndJQOVWnfvKaGgVGPaxaol5oLyaxu8p
hIJmcp62CbZx4/z455SWHbJivJTJsOLudHKKWx5Ut67ljRrzgJDJ0aCm1pJh78mJiYukRNIG/avs
UD9M0sNS2HZ/2vLTKuL3h3mM9CnBOqs0t23/6OT91Nma3VTNDevdVbFEU4w8dnxEHDgaeJOtM9Uf
UunbAKW0K1Owqc3KyoMctjgDiqAc5mhZSLYSHZDryfbmGe+bgkQpGfBciAdWETPMwrZOAHxwh4TT
UeWXrEtW+uRssRcc4xFdHzhnnjYA9WuLAKrO2qLDfAkVJEM/f+5fWBVudZPUMS6oBwo6aMVFYzVV
6e22LqyldBZDiNzHEo+V5dIxOnSp4QlZ/cfktzen73EgJZsClSng3FpGZ6+evgYgS7rnnvQJi693
0aV5suP+nQ5u2RncNaPy2KVc6ZH8QHh4ilxiDOyIxGT0MnYUSaxAE2FmbXX27eDCwnvvUq6ZA56W
/KNIrGfQQDBVrP6pbcUW61rMXag7lXF3YsSJzXVaqJwnqUMBG+WXMO1PsixppaPswt2aMJjQXKSh
dggdRBTxKpuMQ+LmV8OxHo1ed47MifDudj2Z9Q0QHy6VEopNYwnIElgKrcRbodfYS8SHUdhdrDT5
AkZwDuzwCj7iqffM5RBaV9l7z7rjMEvHFTiY0VkvsLPKgja6OgY6Um+sKXbRf0VmhQz64bSrvvyx
3qS++57a1VsmSNrjd4q44MqwPeZtclEY8AkA/2OPqDw4pIoHOSYZdiNrN1VlNwpi05rOOb9szWns
odHxsKGV7TEDtYIKc8Mb8tnzAoLWVpob4nFgTw9K2jaajyCednEk91FNWIe+8qPovc5YyjKU5q21
GHX3Jen1/eP3cLi1OtSQerXXSjkPMQ5ZhtgBe/rFSHlTpn9otHfM8ufMrA799MaN9yT88F674ooj
4CnBmD3l1Q98Gw4QXzx3BAx26WMGNM1Fg4Op759DN3xyHC79KhbPQwAlVXYz23hvh4a5JIhIpmvJ
2vO1Lx5o40pyyQZtr/xoJ8ZyG5U4LMb5SLqP1ZVPlttb6ygrvlpv2GQG1ohBoTcvt63T7wdRXJlD
nnxrJyuN0BKJ9yiFAiETVsXtDnXmkyySF5zIrygbL8ornscuPrhM+piKeiF8K2Hh+VSbx7OY9t3e
ILkpwJ3w8JBOEFpGwh667FmkoB35DZEWQt7RzjTWr5RKC9ePsdo6G9piNW9URgReQ8cjm3My9Bsl
h3UfGVvDpBTxTlnrPlu2s3ebeBVZ02fkZujgYtSHWnoZgIjWo7717eho1O7VEM6TH+G2agSMH1wN
alGPhNglafIHcMvFwkHg1FoCz5ABlWhmMOrZCNaav/Q0vNay9JdZ6vvzouhWbmT8Qjbz5oVu/eot
eq7Qs5tNVr0O3YOHUMenPsPZIZDr624zt2pA1wDUd4Kkv7JVggZdrAMp6JbIRmlIa563ghl5Lpim
abm20qy16uJqi3qEtOGs/8h75QLlesgO4uTSdDi+ggJXqN08woRSddWMMr1rhfTmjZTerO7400Qj
sc0zqkE2hccguWRGS0hrJqt92Zbvnt+/qIoyfqAZgF1BX+Yz+h1jYzcFhOhEFfGbqNAHF4l7xSkB
6LXISOtjYNWUivtDAbeSJfxcFf5bP3HndpW3bGT0qobw1jCgnhxTX5DXhtMcVMvMLF4VBeEiJZJl
pnukdVQmnpieDzaYG97J8S5GKo2ZufgqxXMao2o0FWpiB6eoB8YoCAIdWWiG1LkvvoIAdwOS+rk2
8YTIisD0rp5b7CJoz7E3T02KRWoguyd1w5JnDJt2QqbPvHMoexIiaThqRgT5g0T+e1Ajg8ZBr3Wo
4KDeKtNiEjjWLANaKLx5Nh7Sapp3AcCArBevPTv4Qyzphqn6eUIOIbr1uTA3wGq0jclkuraHQ+tO
OJh0iQKuz9bZV4LNgJCs+K0ISyy+XLnroQQjYJWlv3b7aeMqY9ob6bdr2ag5kbaHVOJrMgyaFUvV
jIkVSweHmkgmcOsi0YJo4tgr8lVRV90SL7Y9Y40yMyP5GPh9ZBPbIDIZkyUulE+EDpfIQAVi+u8P
fec8mdSrb9OU+8h+aLJL9i65syjQfBNrfrCcbi+a/lYH1CdlD/If78ATzRoTcenFm9544O5V8qJg
gy4acgAXf+k7LT6vrGxOoabvndpDTxyPYpkUqOXxNx/aqVzi/OGGWnDslaaCJ0RmOCwnHBFBjGey
LKFOmL5c9olahjEWKz+hls/dpfDLgebdoUDRcGVydYqlZsRvjypEs+Lq1uvBT15P0cqdkJeHrr5U
yj+aA/1Cy6W6m0C9soVQEbFYI08fi1SnfSEtp1jQ8p1Qv6wpDvAJt7vAKc1dBr9iQULRnN+nWoWZ
cy4KlLlkYB1K6gqiM78GZqEsE7pxHoCJQ10DhC9IZmUZPAMEuxX0hMwUmgO5jd+xBPLUeIzZphz/
i9JpLNKKQFnbP1TF8JJUHnY9RtjHkSSEbZo1r53to02iI6kdBv5QpM5BoQeHzsZom+TVhkRvch3I
MxpI2JkF/ICzyuEzippYjxTzTCoPdn1Io1rbxtN0qUP2pQEuGlrX18nGkdlq5qIF77ccxI22TM59
fWD7ZNr9PECSuna4L8yyIMU5nkjsokYAgFh0T14wPZHQgvBIkCaFzG/cxWX964H4CL2aJfcQbLD5
7cq+07+qAs5xZl9zzwo4wqXPdQxqL9ZeSwMgHVfVTy2tl3Ck+AwDwL6lG5073diHZoQzza8+NXbj
rL/f+gjtezUmKyKLh1kiym5hZZCbCus0kiczpYP+3BcUX4F4Dz11s0vBmKpPxAKpra7ogPyk/gzi
H0LObkXg/pYtAaeIhfsFbJR5Alru5E3q1Ct1MGVNFrlDH68pVmGJ8AkQyFGoNBX3mJgKyTM7NBRJ
t6k42td24h5N6d4CesK125W7ALcsS0V2jlUWLrRUMv0O2nPs2QejwgYUpW62agkVRraeoNJjwTTY
kbNru/DbRdlEGOSXMOz44rnJx8P+2/IKLX0ztBbZoK1ZmqfUqEtNwUakVt8OdGrzVpVPyCsn9t2J
XAgCxuZ1q1kXAtjnZAUG+6EVv5Yajgjw1W6kKEz1GlsuVJDQ1t1t6hFviEKagVlcvOcKMoIkOLGe
D9SLRqXJoz1mW8+Qpy4loYsDG4vGLo4t9aKVCekO+Ry/zvgmyxizZeYvFeTCOh/8nbLiz1KGxTKX
zqdNd+6n6bZGcRAwjaMWRjVhmuE6q0KIFhWJqSbXdNwHYjW+QDe/hQNSAzk0KcPIR8BN1F4RgVOv
4BsgdRCbXV7k27AGnACZ+1eaPGMBO5M0e+UASNcV/9e6wFVCge2e6OOLA0aOWYeqhP8iJkvCvRMH
UCQwlZMLwIqa3R3RI7a+DaFuBXFJnpkdH4ThfErDNOkRs7s+ITzOpwirSmSsQx7pwsud4lJzMv39
A1cQe1e99NbKfcDSHJSTOYB8IuPHuU2xiwPVixcFIEl3aLhO6hbDceMiUI+o4Jwh2leSt0zRjQqk
X3ONQLttdCaK5D+Em6IN/9QFNEQPHy9l3Dfwqlx0m0xX1tVGkMSihDqb6qsTzMC7CGtpOLKBi7AM
8YzwY7T7iCF77eVWvWIjmM2nCJYOGSBzSXgJFhxsxB59BFaO5m55576WL0hhKZoKxt+lm+HAa1MK
YnCTJOrem5KoI+2BwpFwr5nHPXma/EFBCy5zGGMoLt6d8A8cnrG4FynnoNcTs/LmTJO9Knw2gi7+
oL3vB4fCiB70keDKFKWoiK+ugvhuD+2PZTURTE3g//itz5OHAyFo8ufA+ErbMqJdrvZkhAlotVOM
tae1yzfO7m3jJu6KrDk8Jujhy7gdNoOOnKnDlc+DMZaOLx8+teBNN019a5QhxDmP+OXMlOvXQCc3
qciReNGkVUFxsMf+SeCiwrDDTwJ8jZkB4jbTWGQFMe+4jpvmPvKbK6MBsXc1Fs15GTTrArfjplPq
DR4J0UHTYDEsC7mqoLePvYY3i9hEn/47qPR0o0BPhC5LSpginY/iogQmRxeInYd+NO/iIwOkeh9n
w802ALfmUiFt9AkSqPwX3eCfMkqWILxQDSdh+2b1bb5o0wKOlHIQV5Ac040Bkzd/PAceG5CSZrXS
69OgQJK5jLcZYaNw9MuKwZfWHWwYfVltl1Sr1V6IAetCac9MLcL7IeJvzXcOtgyQ4ITatrdpIwtF
hGgSfukB4y7daYuVn+A5itCMBHl7kq6fLsc0ZVCKxNUqrIDTgfJ1oP21K3xHWDLPbOXuaKZw/8bm
TfRfhbK5eRXphenxb60IG4ZCvwVV/Efq7FEzTNILtzCGheNCx+z3ljSeQhtlpa/cjUZxneY9QT8l
yAwSHi6TTzk+5q7JAybetk3eNW0MgcEEeG6GuWpwqnD1AK7vImAYLaCECfxBJOfmsPR07vAJNiNO
TbBCBsUjkQsEdegMA7p8PRgMBUNxCU1NraTBXBJs+kevvI3oEgQbQ6vtp8oHHmdUy2ZM/thoyxb9
RGWCn30bvMXcr+BFMjzu1cMwRB4NYN1hQ8V+0SC/NRKAlqx9fWX7BDBmEUQnvL9LkD4sFe14E3fO
tAuEQRItMVFpThJCJXsaHusWQV3NkOEReXYC4a+hiPtP9s5kuXFk27K/UvbGhWvo3AEfvAn7TqIo
iVIoJjBFk+j7Hl//Fqi6mRGRtyKt5jVIZpACQRBE437O3msvC8xCS7fnyO4bDVnhNMPzFH3xky7o
azY5O2CQAxNIq9+Wo/EVsPGTLWaXY4eeb/T+6HOMfmHsWis5hK/Cqu9CORHyNiu1+niHUWoFn22w
hLMAdciU3rfIARzV5zEgmmIyv0ZxSdu0NzOGnX3JVSKX+6luxzMOOcFNhnFubaHPkmIZWq7z7lVc
55JDzf9fkwIA1WAl5fPoS0jGU6Q/hHrLHA5ILBxHJFGE2J7DlAFwrSHi7KZoPPkNGrAs0oY3Jxo6
jLJGsPaVofadUbw2QWwf47CxNmBT+wKhHEOBuqxeRmfsPieWhLrKjOYpJw4hTzQujFHbUson5qMO
H6dIuVcjpX9bjBoxjCMZrmU6HN2ExoubGNN7SYqgZY/Tp8GmSNPq1nFqdH/XzpCeoKRJSQ++u4ct
fSXzNiNXaL7nFJA6jmVB46TiJCw6QAx5hwWu6lo3hFgjrFPpM5VtU6CSZ9+u6pOTNG6zsqIkvWNy
RAEihUSam3h4U5O84ErRN8rcbHqfeu/blAcjAO825B4U4+TtTMCxJc5gJAyQKnr9zH1A2/SeLHdk
Rwdr6BRzIymzafP8+4EMZypyKS3n1szDu8hPSSxOC3J5x/Du9hKCTBuyAvFg5G5BmQk0IqIdWxEa
OUQwBkVI7zXa6mOJ5DhOO+ahmyj02lfNoLoYhHq2i42+fW3nQCgF7u/ejXq8f4SUms33zM/jc49R
9z7PB8Jfu7x51XQmMbboaaVTPS9K2e/tWmuO1iisAnyb2Rxvz+X8ol9mvNgSpADOtRgOaerBeiwB
D5PHkL8mQ3lODbg9PWPbfdb0n0OvY1ZuC3xocdzv3cYoLoAdpgXddhySs/8PrdTx9pD3Cp5yL8Af
Gml28dXOq0oqE7m4prGsENbgfKinkjTMNzvIgpPZM3BHl3Dn5K2684Z82uu9f+eaSXwyOwUOnVGx
hr+DXjgM0PmrzTzPIzgQ9ptvfjzTs7g63l4fYqf8+JeWi/ig45TGOZAeegFN7/YvxPMR2niddCGl
I8ycH+DwRofcL7eNBzdWNU79GD4YfYPvuWZIrczcuoKAollKPKWKM1rv2MIPfk4JkZAKd11Csthh
A/QKcS1zM7sSYWeP/Z7bVclMIXWfKyKwKHpegUpOz3X0iDrQvg5ZSdHUmPX0KU5t07pi98T8ObRL
6TmfuiB4Bp92QXQcMsuPgB+4errJoi5ApgQ92tMweZTwYExM/RhqELd4pt5Qg5PTk+fsXSMg/IY8
lZeQefIBZQB6FNk+WxbXwdBytqXjSVgpZfxc0Xrch4xKYJF60fPgJ+GlGJj124y2ovkBrN8TliWC
9uZnJHutvJoQTob7ZBlCR3hm5LMaHHNcF02m+NFG+dxMOWxnIAMAaniaNL15Ly3/6fZHWuCbvBfR
g529oWxzniszdp8VG2mmKr9QPXefiSX04az33qnvma1GUXDxSspRQSiavRSR96xU2KzlYI8bK7HU
c5Bm2hZhewnwwME5KYJLm/HdcVaaCyK3tedI1M29FjjX2zPXMqvHtHSXGp+bozO5jCQFXIf8m+nF
w1PHNJTxXXCPIM083/5kgewfzO4pNZhXQdUJr1T2gVdltr5vDSdEqGW67AjFxGn+a0nZN5fcig2P
AUjZtPF14Ka+a+3A4bcJ4ivM6/RYwfwHMcbTht2Y6c2dGAquW3pyHQJzfBjwzd+eyVINTy315Kzy
1VPtXvGgEWtQfsXQH2y7kOnfOEzVddRIDExS8xKUfn2NW3HvRJGBaJOQBD1trqZRvpltWtzfnsFh
BognCAMYHFFfHc6QBe1DbSON9Apcn+4eOfHLxmqbw+0p5ld9mUX8DEqr22vVgacqNVUxaEBem/pN
f20GLv55Rrn29nQYiD/LPY3UGCn6KyZosa4c+wE8DYCTwh+vEof7JmpyfwPheby6ETSdzJutJQAj
Ou3Or4aY35+H2hVPAjo4CUDEr7DDed1ADNQBUkDBw2u3xTQ9SpbG5Pfbv14ruqBc1WYvCRz/9+r0
NrDgxXoEMP65PoS11bajkLT867Uc6PCeoi012D8/oyzq5kgK7/Wvl6j6irvCSJhC/fsTvACFpeZ/
bNvH9s7fo5iISY288PzXS7rGEBjh9Gksc/+uE125HiJwPEV/7xZ+fL49xJMfnmUOrzNEC/fx4Lvq
jF1t4XXe/3nJYtz7UCUPt78XopWnoSbVpyXM4TyGcJoX7cQ8vh9cNBCCp5ZTJueJZsYCJ0uzvS0I
HiZZIaWDeKn52aXJAcy4LaOs+dntIaPoQ16DeWK682prer6qhVk+ZCkRhhFhB1+YWV+mSi+uMIs7
+ht6sqU6asO8adTeLWqIg539NQ2dr3nl988x4MBtiqR5l41c5VxKHvPYaborqCWu7NZGbjo/vT3Q
ypxQtPn6x9O8QHBdawbhHH++9styehG/+Wmd7n5YybzsbU231xJKzBzQ4fGXdWgMGe4ip5KnJiTT
/s9N+PmT7CIx94XGD/jz6x+bMb9GCGawxeZI+fnnlUSjahmQ9CA3B+69P3xNs5xGZuMpyRB26BTo
xuYlb2//eBOmn3ekRIYkgIHI4fpVH0GPVU11rV27f1Ayu95eBoE87v05auz2VHBLWTGF0na3p4Dy
P9Oft85hkxcvpX22xrR5LZrOu9Na6Ha3hUYDZLiEr7O+/VVL4F6grfCPYl64qe1DgVvwUYNG/VQI
zuF5c/Jcn46xwfbf3mTDl93QVgPLPb8JmyHTZvQ+dyUEtVeT7kUl0vaaaGX7EDXGx7ZXRBLvgUDB
u53f5Ez4M9rW8ve3N1VSe6MeKM9O3KQvTfZ4+9w4z907ldOdur1HLzHuJFFhrG9Pw0w0y7xhIn97
Snnz0FGNewyGLHnKKiKP580pjXI4It3yIHbsEP/DkGrCr5IlLwlg46cmttkXJMKtm8pKnxoigx8t
7zEvsIbdFpAmWSpO0MnN7bVCK8yzoym0ZPO75/dEYcRdTSNd7rYE/eH+LgTRkc7ruL2kucVIOzsI
D7fXwnLqjglaObRGrOT2UJvFNyzJ3vH2zFOTvgdWBFtyXuJjTal777jak10O7qkZ6HzR8mpXQRKo
d7BLgG7q9E0GloVPMSCl1pvaa6OC8yg79Q7zLCZO1XPu04Gd6siBysv8TqW0fZBpxguUk4D2v4Rg
5HvOa9Olm9sCtYHJIQ0n7ZSEDbPfhLRKmu3ue4+gPB6q8tkm7gYzG4zKGT/y2Siut79PPVURM8jy
Y0q6BRc6ily3PyCgo2ZTR9HjTNw7dq6PCm9eo2jOfj+hqXaJI7EJ0dtX9EC462cvt7+DUSRpRzra
2Zp851QUKLkowav30JjWHSE5nyoJrDx16cSaeBtfPMc83BZgUNEhBqmCews12D00Y1Le5v1CGe+e
KErj6uaVsVMxEb5p7WufSIxcSjMcPwnEk3WM9k2zxugOxtVw34EOmjVS1hfloQwdpvGN0S+NgSiv
D2TdUmC26a3dlugr71KLZrr6ue5sHSvwQaxl9fzDPJXzKgKFZwcKj3YhfCE7gJPDkk2g4ZvT9qsA
1c4X5h/08OLKuo+1yjtpg8VF+vbp3S4aU+c97Uu1MpSJIsZh36D1hlU0LyApbI5hYL5igrc2OtF7
+yQcmydTL7/fVh1k4Zexb92nwe3UbkSEvdUmM3nVY3W4LVChfllATWke6rJrj6SyxGvAGMV7GD/f
FvC1MSRWvKadHlT00FsiNW6fPWJAwoPrvHHJsNa18gbSyavh4jCRQVTH99K5q6KJcK+6JF3dSu14
N5p5fGXY/LHu1LEyhOQ9rDWQ/webRMoNoqrgTfOZbM2ryPnQZRTl3n0qiZ8wwqKe4QvmF7JT2DPx
l0KScTf6jsaEKhBn3cV9c3vnRCQ6FjzU5FBdNhkcr/lClDzBFfU/Nk+p4jOINIbXJj5trPHxNsLb
8cJ/x9squtghZyjX9Ac/4iCnjkRYjui0z0bw7bZAMeJGLHXV34EfjcANU9m/7Rvd0xaw6ZLPZInj
l8l9+6DbSXmxNFQyH19szM4dh8GMtRZr7rrWMRWZVjLR55/Y85F8BZOyjvntVTTEwSGqKJH/tdAP
/7y9yXVSm5gt3k6NzfCRX6BascgnWf2wumhe522h29o//nJ7/rE6KmtQ3xpK4bU0/dXtL/9x8Y+/
hwZyqzJoxo+vcFvy49NvH/TDJn58knLbYhcp/WMTbsv8uh0fb7+tyeCsoY4ZRX/UiZdt/tqO279y
YReH/4/ZyJqwGf8Js6HIw/u/YzYe3rP39P0n0Mb8hg/QhuY4/zIck/w8KstSJ0CFP30E8mmu9S9d
UMBGQS8c05Tir0Q+9S9pOwI4jiKnzzWl4fyJ2mB9yjFdpWwgGUKnff//gtqw3Z9AG0IgbHEcGoOO
I5UJHpHNK76+P4ZEjP73fxn/OxOOqm1F4duWCDhGn4JiI1Cxmhw+pZrzY3z5h42vfTtNGLpqAR6R
bIalD+mb1HP3rBylLWUvv3etFR2rzl1zzvob2gb9urbsgyaKN2nB+zGcLlkDmjORf6NtQpXtLUYq
NAvp569Qbe7agKaz2dYoqxvG7JoFJqw19/YXdyihu2lcDrMUr1pn51BMXXOfJLaiDtzjIgQXQqGQ
Uhy1AXoFtj3bGOSzxhxu9cOP+5Djf8iz/5W1KcjNrJn3gQ4Bpfh4ff/tv//rtstcrOa2bTqWmHfa
z7vMSDQkYZ6y8DTkxSJVxeMYRhFCIPHWIhp0K7FBAXCvhdHatVNJo4NNo/nqT169xa5IBR+J0W4w
5+C8BL8KnnOd4sU+yiDMD1ZJ9sdUcP/An1MVh7Q1iOBEdoUMy31AZbHKfes7uLRnSH8D2A3jxchN
XG+zgE1sY/lAiA6sZyqAkVtcgGDXAJ7QXmsul6N49CNMm7DcStl8LaXzZFCdcZ1pMyab3DcQJcn2
sy2onCKRaDYm5Xv8Mp/qcrif0gDDRaR2UYoxoiBIhPaD/K6MaTYUR5T31Up3T3CpP5sFpuN8aI+W
S+phEyJEGSPzlcJEtAp92HGWil4b5YHBgHuIbEd3EFaNmnUItS/ihSwCvchWTlPjd0FPG9fuptW1
Z8bAhOOSp9x35aMOcmLnJQGzuvIZsFOzqQfUJYTTfpf6QwR0JXf2fk3iIUDcle0H77FRkT5oPP3+
iDDF3w4I0zJ0sDe2Q7ym++sBISo9zdsk5oDIw4q8KbASvR9cXIjpeMtK3JpJ/CoDWvVOQT/tQjAf
egQtCVY0RKMlug6SfEleshu3WA15XCDnMkEFtsGqb+BS0Xwi1RKBV0fFCVbxyeOFf/gO83n+80GN
fUWHpC+klI7S5+vEj9eBJEs592uDKjXelJGG8wLUwa5yy3eFuthDsUbSmaAFN42rqPcvRT9uhqT8
I6RQvhrGi6CtzdEVoTCUqFAsceiGrF7n2Xev7177rN78fosNaEM/bbGj6yYXLq6bt33vgDD6cYuR
ZZsWkyNwnwmt3SQjHmfQX/xWoi5hhpZqZP2UhUtpPfa/pbIUO11LLkUbo2zp1foftmb+tB/338fW
QG93dC7m4Gx+3pogbaJOL6qJXD9av9wN3osCx2Y422TDMDr0JM1BN8ENblgiX009buTObb7/fjN+
vZrPW2EbCNl0JUxJBPrPW4FW00hDMg3WpjeHMhQBw+d06w/lVln5C3ULUZXTP10Q/8OHgokyKQQa
usXBw73qxx8Cz3rgCgMALdpLqsRdSPYBAiimaXXqvnhNP9tWdqN0vhIv/MhvtnCqr1Rhn61BUeNK
xLhUVDfJxrnEBi3b3+8S8z8cJ5awOUMlW6ms2x3whyNbRG4TofcZ1uR4nl2gS6ApH5Phyak8jCyc
dj2RiJyOFRIN4AtM1pYkL248VICVDtii7c4RJFc6mV/klL4D4Hht8ogEHKCP4AvrU4Xq+vfbrP5+
MDku933dsXVhk1/yyx7lXMfhjtGvjjVrOVDF8tDz7t1p/GQo99UNzzHRQNkYqH84qcyf43mF4AAC
XaHzawpFhpnzy3AA52TbAITF4QXUlrQyzPy9mX4CAG2lF9R6mHzdGJjShHlalVu3HDZpE35BA/HJ
7tqVJjEw1Pjy0P3Z9yF05cDwuWWMu9/voHn88+vp5goTeJmNWh8+2C8Heku2r+i5m6DDMS+q7s4w
JDZRH178NtbBox9J/TvQlVtZZV2sp4hRyWDd1UWLrETuc1va8BqorGQRaJHfb5v56/jA0akiCYZz
RGzpjiN+iThm1Fbl2YCncqzjP4ZRN+5b2UF2tfWXYUxoybUYd30vpkDtvRsWERD048NtXqf0CunH
7ArHRBvX5kccBF1NSKyRFsaSSJbiYjNCiAwkMrR/z17hvaZFkPzTzrX+fkYbumm4VMuErty/HQVt
UiKparVuXa/busPSUENc61QGNNQpwi1mnT+SgHMj8ZCuuiMYpnCq7oyqNJ69xMNoRkLhZEGurFGj
7Yhpn7WC/TEP2pWNgn2VdV2PMSW4QJVZ1xVKTLBFeIqMc5ba1r6zim9ZMKh92SSvMh6dLQhejQqS
ZhAu2a8LPCbkKhto/5PhZCeojYe4ANRQhXs9H9CHpYwtEfZZi9tujJLcXeml/jDqgB5y1bdrFSLx
cHyknaFlArtwzVkzkKttG4CQHfvwVGbABewY56zrh2to9jsGIBBOoKvLSjzqAje/M2JWLbAd641x
l+AnyrXgD6HlL5gTkEwk2TchHnLHrbB4pRvHjL4YqDD1gdwMewIblF8cp0Oj1S2h0xmnBjAfNXWM
OehgZIufuLY4JppQAe0EF1wL9PvMNlbJaPSzMJlmTdCna79ANu4hTu0be1qJWQkad2qdDqW2pOcD
41v3DsqaNaie/gVM2+Ngp7w34ZYk7IFYEFPbg92Y25n3BUyElYxN2NdeXp0FBr9ioAyC0hTktW4M
a5uEpqWMZbfO7abEnhns/dJPlyJC/EXlEr2rrucYFvNwbZjjO5V6Om4Yro+3o6dp0eMlna8WXVhl
mzYAKdwZYovCq984ftZ++v35aPz91syBTDGYSDJbOX+7AWgjSkWBqWztZ9az8GleVg7k4eKz0Ifl
IO1vGFQfnUhfVRr6a+3rP3z8ryMrR4ceZCvp8tEmXMP5Yv/D/WcqIyDlSUW4K+bMZTpYHVMTAd8U
hoPzkEY6UQqByI9Jh+lkbApjUxh2texD5/z7LRF/P63ZkpnraBj6POH85eJOFTNzA5l0a8QpIdbG
te4XKBg6c+m4XNnhGLpguCqmVFl0kUhz9BHZq2vtjZHl45TDSoPtXsWPHUvRb9doyFT1OccDQC8p
vw+ruFyUCvBFOYQmYVQGB4/S5MoRhbYOLQQjnq59r+U8Xbqt2B0awEpv6EnN7e1c7dOGS7OF1Ad+
Sb5Vw7qNk/bUB2KJqBg8Wx88zLHt9+SswamGjOR327DXhy2ZMFz5UXLg4G7306BbF6URYNC7pIvg
2SzQTW19h/PXrkHT/n7f/ocbks2F3bR15rvE2stfLvoMYkbMuH239oySHN6qWWWOuM9lzuEvUmRl
7h8qCuId4j18tuYfuimctd1K9xRPpYsQhBgle9hrQCwXWd/2x99vn2XdjrOfR6iMflxGYmylQs/z
y68fEO7hw9Vp1gCKLWhUvbHVvMScR2HZbrJ6bCLyQmIHReIKR6BvHhpyErfIQfqrIK0wbFr9bHrW
cHYYTNmz0mWYLAdFbrw1WzRXgz6lR7/CFurDh5rHgMZQque+0ei1W1VNARHPBJBOOgWi2UjVFhud
0cTCdG1rN6bxO+LobltDvMSWnQtSIwhPSce9icCIfAVS85qOcMzGUED45i6+KkifiPwvIyFeFC9U
0FJmxOzSew3oAeqki2iqdsReMp+cb8GQ3nEKRa1aRzNnIZ246LQPQaxvizwv78yBYV0aJIidkRJs
vHjioIm1laPTwZQUqoPACh5IPiD9WSvwPLo0jGGS9Ti4+A0NSES6SSV8IslshT0DKYoiGrMPvfsy
tsGmWNvSI+UYCw2lj6TnlI/APAfxIke0doe5RV8WuMwaHcks+KVlW7gvgWQ0Fo8ks3l1ai6LoiMZ
MTQRmK50RMsnQjK/jd6AHmpKAXXjgU/N6Foh965UCjMsyZ4USMshhnY/RsZ9DXRuKEL7jHowXPtp
TsWZe25q62unmpOdApdQHm5x+5oo5WUC4W7tm7R46ixBUmX76R6RYrfBYLS4fVxUxTasUv1bgGFn
GzR02Eh5faNQ3cRixBojvmag8KA80LlrGwJGc37mZVaG7pq7S71jAkkeiF8r4qu5I+VlNN37KOON
sPxiyyC7JnSf9KR+CPSx+UxW10O3GxgM7NFxDRwJen0XjVMGB7xNVinZI749jaREfivGov7WI8OY
DG/t+pxULoI2p4sIgQrIVZ+7i6kJwMrW+jNswJoiGKQT1wnnQOi5Y8xsxHXcpRR68mIcBbl3J8OS
8FFnYDnX03c4TPoSwZl4JygXz7wTET8SFw5WcUApRgkMMGo8kth9BQpnVYf4kKZkRM+GJSEy+S2Z
NHEEwreYhHrpKVxMwqYnBUGcQVOJDyj01As5N2MvZ3LFY5Tb5jb28jUx4hkGZSS5pS/7ddo0A6bf
lWHZ7QJBc/iM/a89Vpn+GJXOJRdj85ZN6EQTZFkwxB64K/eP7gDaOyR2DwUhMQWYBuM8uQv8hEPZ
Smm3mJl19BDgLr3SG55n8H1TkkdRB46881qkc9V8bXV9UXD4AD9p0qRfZW6FiN7Q02NcYmSW23iM
NZI9oPiGMT+UrItdNs0hee34ZkwgKxDHT7uAiuhZltrBbid50MmDY1gU4MowH3tg5W+c42avyKUA
/L8PrLFcMX0L9hmpIalWjDthZtlxqGvcvQQfWjKFpT1t0qzbgN8WF8zkG2OeufErBReakguErdq9
6KmFafFTaFIxG1WHjDqfPlHcMh/bXmeGZz+XQ97tey89d1MdrrXeJOqOSxzT2VOQRP0u0I2T3UMD
qPkaK0mO5zx/qvYCksjtmVGnr3WERdeqBdpAvO4eca1kuteA7axh2XjcHzlBICaMyUNvtCiHNPlI
2Wzvov12DISzETMJXD9C7nWTK1Ta7oPAKZZOwUU1nEe4BaY+sgeHBy13kDCU+VaO8OAbi1+ggKKS
kPVTNigVLTff3YZiIxPfPmIo6Nqlu66oHCwsuzN2ZgYI2WQ2EgTVDvfH54q4oQX8bmfwPMLMopSi
nY5lfSJ/I0B6dXas9GpnDRHUfBFSj/GoBH25CeEt0ed+V+NonhqddJQyRw7MnOwk5gc7xEajhmwX
lIY40qfbTGM++OvOTXdQ7yUafR6Az4i7bww0hI5wwXdAzHuSB5/a7AFTzF3dAKXxM8PYl1wwniTN
+hPBSS+VlwYPNqJm7C/Jo1+4OQyPvt3cnrZQkhcjmKDN4AD4ymK/eKvyYRlq9b6vVXvPeDJdyqHW
MZa2OI8MXHkIZpr+DgQIjTeGldupYIgBwYokFjVwW4kDbamxkt6jpN4W8PLMVhPIl0uFm3VhAS/d
xrAYU/BgaERruZSquJSO/+IKH3lRFdl7TdN6gEZUtBn5YDdxEcsHE/VVW2/IODUr/d4stHfuY9uB
GeYk0bXgqV1Sg4SrRhKkZC7khqokdQJVEvPyN2Lj4dBE7ak0KWsUAzSHMgJY4wJ8N0GDaJE3HTPc
q8lAaktVvomGyCm7zA65cU1HEuwp7CdkmzDMH4V64g5lr/JweoysaFhPTGYpa2XDfsC9NRunv7nS
2N8mKGbXXRKioIEOqg59JlQjsb1NT4hqu7ZjZqyox9j7ovmCErfbYhycgRwBsENdXvBxbl2L0VpY
1zZJST7TYI3yL+lIjNUNi662LCvwavaK/np+imucNbCjCIhnVFJPDGhaLERQZE4KxYCpykckksTZ
Ca9cJsa3kiA+o0IdMghtJ93ReAoF5KeOcKotQfOkdTcDPMQIuTu3KIikj6qjT9sxu6oKD3kC4cPC
w3WkwrZbRAJSYBeQYevG/YmIrz/MujZBzthLuxTHwpPkGlZOsKW1B6Sx3jf5tCtC+a2AEsvIBc6F
qSp0vKUfkKbLzG0iTg2AP0RXoDeemRR3RZq9NP747iSAbEb67kubEMIuxpknskItUKR5sMkV4SMZ
1Y7C6wjdwvC1qo284Zo8nRLil3uN5Gh90sPT0JUrvQJg0nV6ears6jXx/CNh02sSii+uQT3XJstk
YaSEzXRIgVutPmlRznwgcbNNkZsbcG1Y2WAKxfTLF1WM3t5+FfgEzre5pLsBPcigKK3o/NjTtHHt
b22K20qXao+w8Ls5kc1Ro6DbMP4goqJ9Dzo/OJoOQ0l9gJlugbauRT0eHeHt66Cx137AYKdO41WS
0RGgGdNu4xCTTQvcZR9F06lLnKVQTvQYuOZrpTvY9YkrX5Yl+Q2pFqtFr/uf/Lo2HgoRm1vDk8O6
MoYjqE+5Bgfl3PfeWx6X9s5kVr5travMiCl8yqgvP5egcMM2ZjhajOSmN1N1tq14pdJGW9vml9qe
rzL+juEHt+8apoMWZt3FQyeziRL9rnW0/Gl0jedAk2JFThbfJ07HXT7a32szTPdmXHWYamMCNXsS
44MOIsNttoVDm/qxNNVyqIBhGRJekzsPtgk/mZaoEU9B5FVrG3Vbxmmlv/S4PtajJMWvYDi4yAtP
26ocK5jd7GItxBs0FwpMCF4LulhAq49YyrdBP1eKLbTlWk8QUtGE67YM6qfcfo2wwlPgCA63WoTT
sAyRKASp9fDj/AnuOTqYDJEeDiHMLa25MU0M16qYIHuVw6J18UAOgRyPbiU5eWPvgJdv23Qj6Rdt
QPSaG3cbq1GfpAf502vr6NRq0tqbCdRqvZIIr23zGziB/jzkBfOllJQwC9QodiLu3FkwLsjXHrfU
/tRdJ0NMnWCOhRtaR8PRvhfQDrdBSk+mCtUBoSQwKgDnC1cF9c7KGIj4cbiLMPB5MF+xd+24/5LJ
EUFFyMQbLqtkGceiImdN95dhr960PoYjU9npgys/l3YLV0hPIH+gAG/jFmQElGTcYyMXvfxl0G3/
NGkjziJ/olfntjouq/GA2QhNh9MT9WnSuyOZxyMkoHrLwjaCnZwz6yhIXDVtEr61BMFbtmbfSaKN
PSRidfg2lEEEydKT28gRj0HNEEXr6HQwleQ2AH58U1Ekh9Ajx800hQYleEj6Tdw+3o6AEnWYNzYv
Umu+GH73OQuDamPNtb7Elk9W+Nh2XCJyksjgnkXTsveRBuMWNk+WfGDuV1FSTYKNSr8QcC8vo+1a
5IEMawNVHl3c+MUKI4RQxS5QunoK7AiHVt+eZdB5m6k298bgXcsoB9+Yd/bitkkKvO4qJ9A5ntiD
JOjgxxfW7qUIa3GHONxbhiNVk37mqRIcTcjIfO90s8TYQ8/wVm25nSpkq6PEWg9r0D8SOfim5eAL
OsSZWz1LX32txgTbeQCh6smHLAAoJYm6Ci+3sy2AO9QM53KjE1tmjrPRFtmJbxEmrmcH7Cb9UfOc
cOevGsyAkLrS9ogRae3rdreh3cF1UgvM9dDgaB97nG/LafQquJsh3JShz5dCGC9J6hyDyFWXsU/3
ZLqg7oNEuRzLYMtN27mLKNVcsiqDXsO0oS9LrtR1yDAdYd6lzqy7MRmzFVkZTLvzYMdZpUOc9sXB
1bxPYxHFKwTCLzR8GUVOUbUvc0rfGHAcWxxwFH71NOZHJjo+xj2RvwdpBgVclUfLxsqTxjGupf7d
1ks8F5i7No7r8O0FBUktcrdUfq2VK+470USnOqw4oY3sWcNB/+xGboVnOA3gIMzpTP4ddrfnJlH5
BjDC566q9H6R6fXWdOchswqfKPx8iTr8hOSF3qW1+VlaZ93Ok72RkieWtklEtSn+ihVkOAwFh14W
DlcoOmAb/d651H2w5xgcNrVnUQQdBudxQChvmIcM/vnCkShxM/kHvcTmgPi03nQNiqXYJ1WEC61j
2hPIorRfaU2zaa133BP0z63xAaC7TSy7fo/J+xFKIiPOKC2XbvG9pOm3tP1PQLmivQrrR7fCL9NK
39mUSfMwyWLbF1F3MPJpWExUOhayqT75hV2vG/Ak67h+ycwi2PoePUJ7unBtwPSfg8X1QWVEeh6s
owREAEmQIHieLAiTyJwhf445Svly7IqFTrQIeo1q7Zb1uLXMdoeUvF40GVpptPd7Z5Y0tzL8hqrs
3Q7GYGvSNlkaRvPEzBXElCGaFYQnbrb6Z7IuHAov4l65nY53TdF57vBUGYyipAStoseIEUheKqpc
27mtfemUkIdQMRBqSRUb9KHf+2RCRfVT3cXGJnoLx5xMWtUz5pdOSTxVc+lC7jLG2AApKo2tE2k7
fqQvuKHYKylhTtQPGDhHSDlLikUOXA5lGNxCPWxWJd+G26i7SMYHyq79JrMpRCrwecsMbdpYwhY1
E7ddViUoLwLtGI7U+YaeGRLdQmv3biew/PlYwZ1Ebqak/ZSN0cBAHFEh0etX020BcMFlbOVb0w6f
3LzNHqKNBWKTqlbbbp22eq9LY1yTawBtwG3VPu78azr0G+igMMG6cFoRunGYQIIdA6AwaQYcWCpI
lpPu/A9nZ7IcN5Jl0S+CmWMGthFAjAwGZ1HcwEhRdMyDY8bX94G6F1nKMsmsF2VWVSllRGBwf/7e
vee+SRqe2LyI7+5tpQdph9Ix0pat2Qlt40RZfkYleMzS9ntXccCRbXIw6wnImhLLZpgAKhg07SDt
qtAYctZABYtDeXWoVUGup86NqqQAHUk9rkgFJ1MlBQ0ZDtaBPbfE8uNUO6c2AjbEB3PQu70paWOl
tnuK4vkpX36ip0juO1yBE8IP3s9qR8wHa1HERu2hfYUYD/+CKj0YcxCZUWT3aDA0mhUpmecd/LnE
rPdRKeyt5s4PS6/IYLEeOA6/Ye25sTn+ETZ020AjFt3MwJBzi6j2AAKutvIunPOvueHd5GbybAwS
w6dDg61GAGO24w4qjBcYvs16PowvpZU+SIOxbUwBsJfkXkMLlHcMTr9rnV2toaRvTm4aBx1edwXU
x82whw42q0LEzM3qPjWrO8cLK2FDTQipyn1RGXVC6hRbI4+ZyiQj7Vv6GxGu2J1Kmrsx7vywGhEb
tFo6MalyfkbWXJ/V2Uahc18V1mue8Sy1CD4jb3HvIgpzx88wSDaxF1aTE+2mrtmWSUehysRs00mh
CJwhFYNxyE0Vm2JrdA60/irblm0RmDUyzW5ymr0zPs3Noh9UQ9WgNWSzJWzxx2LSsQxZ83SXMdph
61puNEGwQUGb/dDoxi3cbhnWOL2NGa9729dZ0DqS7Onp5OrRWRQYTVOGzfq+dZr4WIBkxDqpaKDi
G4N0sc0seBuDnwSjK/q9pRE4OaALVkADLBn9tPRyCMgF9Ldd7n7W5WRuUjd7RLMMvOtZeBLSJie1
nNidUFfVlxXrb21Eni4RnY1/A4pdhOYEaiWtnDdaMwsUS7xEkXVA+kuvmNzQqW0AuxQzuT1mNe8N
qLeWYleI0Wk/GdL84bb+Wbdb4x68Gdy2tZB1MvFxTAly0av+CoYhiOMWNwrTZHRG434ZqW7crH7B
M8qsLqoufa9zmsvQKlRkZ+1M9LYkY4URyUQvCy6YDRPvb/S4/GtcE7rg9ESCdGxGnU7yMunvKmRn
9PYy611YXSmee1FkV2sCq6g1kMWUHz8P2Qxrtxl/YnkCK+aKGXoSzLnFoX9MJuqeEc23NFuBGnVP
G15LviIH/2I9X9wSdVTmVl+4NnmxSCvlpNVZ2P41WFIB3U8ChyMb6pOMb1NbDy2Mpd84pt7nHnqh
UpsZp5TLvmqc4dZGs1YmexJ0PvoVzN/GVFBuXllnUlPpzFeET8KO8yiM2IEHAxH8APeVf6IdIAy2
HKfCyoZCG3UQI5RyvZARJaSmStt7Vt2dyFn//muirfn0oPx4gbbTELG3VuQ1Xfc9fSske1l063NQ
PRUDuC/hjG+mRaa2H3+LDLr3hCwSheC29VbyAm5iZd8TwgL9XwtVyQ3RR6xbU9Hv7Xz4mLT6WJSs
fAMxhUFNI8KJOSNXBluECfpgGz/47s5hGF1XSc71HYsgyYSxYanC3M7UyVoARFlAw5Ox3Y50okIX
Qt+mesO4pMhNN07Iysk8L2rchbF8Blm6gdYAjhGR91bxwNAFyqAlThjXH1PVaUECk445p36HaehT
0rM2nOjOtGOTOppY0wlGpUn4wdDwa0gZrMn/oT0S2aTO8tOEGr8bOFEroQAMQ6cS5eRROef7NJPX
Ap1ZHlvcf2GpTdcRKhY79bOFkOJkCuhhRZ89sVvcKUIEGKdhAplNDZF2D8BHCE6SnWScNzn7QYmb
luMt4bOcJ7uvsm24ggo/kkyqc2YPiGdw9jAWECBIsyrU6fcxYHcOlBwuvQGPCEALCplBEgwzYRRY
AF9mOa+NXVrJeWJwoureNNWJIBY2NwRWBhuX+6GbrUvS8hMJbAWm+WHckD16Jnqp2eVgd0g9S9jJ
lRmHeU1fJeluyHBpQlWY4CsrMKpla6P6zIHPLWhXY+ARbW6sY5yCWAK+gCFBZ9Gx2Q/x9Ook7RSm
Rf5QuFiQlyjNdy3LiF6387F1Y8D6dbbXDCs/99VTq5rqgozK7d5n29BuqiQ7W+MwnAzrDvjlkEI5
6dpnBVqrA2J5aiI7GCNf3Q+qPOX+wEEjh0E5uNwdzrf1EZwf71hH9w+KF43dJuzJa17nw8Fg6ucp
RzyfCPsw1vN7usiCSQGjdTN+dJNUHGFYY2KU81H1SoRjxd+Gl97V5o2XIL2Ro/dZjESA2CR07D2X
7FjDNpH5L/hL3Oq1wbbLFkdjR0sIh/YhZDAbBfqstwNCH/kSFfU1KyNnN1Hw6rI+C22EczOliqm0
b0KMvNNctG0S/Dkx1ZU82PHyPJlMNgxEadt+6I7J2BsHWRFalCE5DdjBP0laoTJliRs5mdI7X/2m
3W1cAfhYmwazTgb8or+ChlK7LHdYQnSsnEbUbVqvq87DlxjZNuBxQ7/jXYI+ZZE0bhoXu0VGgxfr
0+J7p0RlOEI7GOxge2CxhLgkhbmTMf8ewmglEdbmU+33jE7GhrqeS9RgY90pN4Jd3b5lfnaWNjF+
ycgmjQS5l4TfdSNcgmnSt67bH02eCg9NhppRrWkd3azaSZ8NB1FMQagD9eV2KT77BDJd2aGLupHC
rw9Lh98wbg6z5n4SL/I1CWSSHSde4iACor/brU2XGkLjcQ1ICeZmLHdmXD1UecpJXa7d8+ijU7xO
A/nggWxnetJMkI7+fZGuU5qkGi6GkRBDLQWjKH2CAANXi02hpC3cRsU+myi96UC01MAlYiTmfXQO
k3FTJH15nBzOAQQTs9Hq3NgS+WlQV7D2LATjYGXc8ZgiYgSkAZQt898tgAT3sUEsay18TKEu5Woc
XytB4oCxchm0lNaU71XabijKjMadbp06Ta/hAiWUj9WtrglqMlmLVU7Sb+PMkHd5SaZTa3pnRyMV
cUi0M1KVix3p4aDN3/KGLwCYlByWlOhuYgKJkofDtW0gpu6HqYOa0BMWXU132INeaj/WoN1LwJXE
xoVFmtmbQXMOYjHEE5kSL5zwW9nb9z1POyBAHsCKdnxEynHox3A7ajxaB7/rAbAWqbU1hKmAfVAi
sn4BCKAfRYSLsRIlIkTqcSkoFqDVRYDS9naSQJEhx4fmWHWuqZa9cYohe1C2k8a4q/S+ep6B61YK
SBi6cNaaJH9kHp/eEP42UtIHMcDsx8aW33+tFrnhcH6KPGg+PcHcLppwWXxv8dI8ysK+0SBj5Kqe
7pIYHRxZbWCoMtzww6ywWZr2DqqvwexSMhxnFEQrKwkLiAGydaud0Iv3xEqhUYOB2PGT3/3ay09J
2x9gwFvXXsWhVlaIz30kzfvF4Yn8pdPI+5ULzKNTNoSwtabb7cSc3g/ifbB2NfgGuohrUqA7HQy7
9PdxRYhCurwQhFeBm2reLUxNlPz6sZ4j0j5Q1W/pR0NRLuOjq1KA4Lrq1t7jLtcT926ei2fuqHOR
ds+J22CPFtn3OgVNBzoXsbqhkxeCzyB0Fog67RoBUaZ5eo7+t4W2FGE5xNYVQVrHjt/Z0Ian/Kg5
b5inp6spJYdsu7FvgeeXq353wxln/sxJkM9mTjxmI67dVHsX29N5rQiRMcgWD36dB2I1boFGAUwp
rXfPAoiY9i38SQqftkWnMMpBD8rWZZhOHeXQ4t9eM2NsDpazvLYTez5WKoIe9VvXGZN92bn33czD
oeNM3LKL7qOZHycauGypsm6yumL9Tr1nkvqSPYichSB42n9mBB6D0y2ncadzWaKIAyzWMnRaYbTp
3MPQlLvE7FEZzoIONtuSrJagAwVUgjdUsLGUW14BiPH0ltjr8WNz8HYCU8t+lg06LW9MvsEHfMAQ
+jh3gjAibfxOAvZdVg7rTFBDpQe3dxv16bemzr51ln2eS88IJiPZJcOEzYFEbgeQ+y6WjR46CfPZ
cV7DUJ+sAX8J6nRCsBywlH15MlX6LK3mrbFbiqrkm6ALyAaKt6OQDFwdfm4rp0cdUBHFRsS6Lq33
obZercaFa21+dHl+XsgXYryNVzJtGXekOmc74vPE5Ng7VnJzU+bmY+3CvIoJOmKfRhYC1xANpNiX
NhEITk5pKNxz5LsPRWF/KTfxNsTWJ5kd3yB+vu0HBrM5YpGOM0mo1epauVSG9LLXGHr2XT+I7faY
lb2Fg1gQhmccx0J/wBL/WI7sqKJ0PzHjncoBmaXhFv42z5ARdIgslmjamA6nJ1hwaiNNBpUWRtVG
Qftzm4pLDpOKjNducr/g4X0jRH0AlDjF/DEAiuQY8IbyfAvu1Yi51YzkFCxtcY0LSDlESX1gYr/x
DRwYcXsWRtef2pFNiQYUU6/8og31Q9LrvOoYbvaOegW341y6klNoF+vBlCGMdvy834nahzVKbTZR
2pjM4jbogoFGeMwy6WJdNSQ5pDMpa+skEnHZvIfTsTWJ++QQR0C24T/ECRxnRKkbQjaaoEj7ElU2
MOtyOZhJ1wS6hTIFjvLVslwR/HKYCG2paQthUWbQwcyCcT+tr+tkP8cdMUE6/EwGGeKcaMyL8owI
UZOXlOwG3UIHvszJwS/nG2jvREYc+7xEBQL+r6T0hpsDCEih5okx7BCjdqoH7DBaReNK0uLWGedv
C41iRIzFFLg609HLuDp1ClCqMGdVYLbMf2paUjmBSVgRsiaM+vxbr6hT/TUcmM/jABz4UR+FsF3k
VkSooeTcvo5UXi1OX3DUxBxLcCosJ5EA6sivXDxn1wsGvzqvOlWMHvQR35pJgw0nBNBitp3NJ3pJ
cC4V858URBmrsX+TcGDX4pozNL0da4IaN0na0PGiOrqhOV0mfOFbbeyOulE+KGLLwGrLgTdAE4Gb
kHDe0Cm9HUYcjcRnIUd5sU2dlQ7QSeZ8JUp7aLDJIOmc6R833a5U+U/fNJ2N+TB1pctII3/VPJuN
s8GyYUoApQ61luykuQPvyrFrpylwhzrubNt81JxtXqb7TPZhmyzGTvinoa3POlP1Ohc/EwODBRrs
dGXPSoDJxDUuzk+XdIJJlodBd9XG8dofDiGNozrWnMTpUrGkTitcaEFUhOuU7pGT4phyQMAy7xoK
1C7jMxF1QDqa21LRlpMCmRlG+4taWdrDXJ5IPDFCO1N3SV+h5SlGusRrpwa2p8uxfANty9Ott5k0
OyS0ddrdqr6+TXOrDZyCI1LEMUxfskAQdRcX9QX66qYYuFXg6cmEqOILOYP9caIZCYmJo7XNKMct
Wcy816pHmQUhaG/lHLsMWh5Q4FoCHobqmsaAsucSQF+ejad0zi/pYpKXVpvvWTvIY5/ieADumNZd
mDoMwfS0FCxuBJ/V9swwsIXIBlyfE3mHw3/4bOtnr2C+hdsvObiJsFAMzKS69PAljQUcQ5yFnYdE
ztdGDevEcpvpGoAqKr01dJmXGLk2KqwQ79Et+sjsoGEk4yW2ORr3yaNBlRe2MGW2OVxI+BDlDhM9
81jbdGmxzhs9plZV/AaVsnoyQd1Si73lLfn2LDhs1KN6LZrh/Vf9UDOurZjbNQLVtp9j8qnwV/Ly
5u7e7BzjYNecfDLdXY5GxwwucefxE04Yo5zsHj0apYTZ/HQ03Xx1W5xkdhcPTz7GLcKW5+WuBsAH
KiE+EvdFRCjM8pusar6XjVuvSnBodVl3a8c2+LzlUrYcWyJUUhCDmYBqNmW/MWqIgK0fntO9ob7/
4FivtrkN036O8d3NnIbdnpeMIWcXpR95JZedYzS3KakdrmRuU/foqpkLH1hLHsQ4HTynferI9zoQ
oIafyAm8pQtly+11mUKPY30F8PBWNumhm5az3zcHw8OJHrlwfn37zrWqA6lpVAcFmGq/F1SfNa2x
5D0xvJUKX7Fks1e2OsIFt7a3SHv3kRTdeVaEcBktosa62JdWQ2slcjgtzF3o9VAwcIjCvw1gY58k
by5iHAbF6duQ+fdjU740U711xGurO09qnf5Lq30gqgSVucsCJgyY0eDwCHTWI/DW843DaLkn25pu
PrqNwrkfW3VRvc1eIRkl19GHJbPQdUFjFaycPQVZPbOKsK8FFklHqeCsuDTiVjMy5zAxAEWqv5Ic
U/ektQCDhNE/kzl/12jzazv0OyfepVzHDfD9z8oSHPOcd41m4TgDeRs8yFqcDTfAMC5RQTI1gymS
ntmw4nrCSb+Nu+h9Kjpwf0RJ1Y96IxDhd29xqz8n0n8BPncpF6a2s0m8CF58z5eHosUawMGFE317
23RWf8PV2qaeScZhLm6Ii9mXZotOcDK+mnxsQ3M0vWVrwTzbTKOPq4IuYIft8zB0UIVof0fFyQFA
/n//lVK//L//TduvCj0IFhtjLtLdhLJkYxB9Ca8X8Vlxmp2agksvnoQskk3mVD/NBbsDJEOQdb5B
qtxgBqRFuEFsrpXp+IkkmxT1CVQAt57DWXzwkW48cDLeUL1zTteL4VrSEGQ+pnknQI1oitGu2AjG
B08VJ21YI7Eo7LcqdoozqOfArbtuSwgbITs6oSZKVB9ml9BzZV0jflGD3TztvGa59yN2X6Ua6iYL
paLLScbTbdKjoFDu7dUFlMTA0MpxzTiK8/vCkgzgTXQwxJbxBS2OTL/+P/6iaRssW2BjbtIlhEdt
bHBuzHQ/J25XV3d7VL4doO7yGpGWsHERUVB7akSGAz+tEjdDgNmx98NE3VYTUkzDj+6qyr/tNEiv
MZQKstSQ03TFnpGx6s27SX7N08pz7ww9LOesvuSAlE3w6UOEhTb74RYoR21+AAy6m6ginrz1liQg
ee8beuZs28fJFMiUAwz2rpBjcRZEDtF8CYJyAONFKLBxm2VFDYF+BB/u9NToEw9dkux9GtaiAoA+
tv4cmrl+Z9Y/DVSmmEgWv24xKznnpF/SlUq6Q//VnKwdupmnGG0bZNkeYU08ECyOEHoh+nPrqgUp
svqIlbO3AUify1aecMl9zyTVSo0YDTukCGoNM0yJ8WdK26NZWZQ8Nj5pwyACyNajq4KvvDFh3XRR
1jwxs37ux0oL0aRgxJuiBxoWHLP66kecqa90mj/cAXc4hLK94O3cFr4ig8Prs02NpnpoVyRIF3f3
GAEZ5BkWsZoOrVj7nFW8fZZd72Q5e7fl8uq0wIE8P3mNM3wD02QHmc18LllsEo2MBq9M8sVZfI1m
IGFLzwjLtgr/ZFsjw1vMpiNSWExb+WuTjDyUXj0ctFJ4l6pmV0PAcBpH464ZfP/QxuMcYBtJtz4z
m0Bl1bgDYPTJE+hBll7NFbTO9xaTCTpbJ0B5SDxJUcA6xmhKk6CujAGui2tr5Cs1rQ14ie6UWNyt
wm6EAEKeZqY9+xinWUebZphSh3NV3hMLp0PezfWT0I+2B2k8Zi6xNwVzar+bij3KXfoTQLUrx4GE
bN8mtm4c4sT7OYPG3bAKJeSPSijEKW40/QelwMiFD4Dc2lfbvyRVG90OtUGPujwbJJ4FEM948iit
zq3JxMLEMk0VlN/Tn7E5vOlwp+bUeqoZ0NXjUBIwPsl7Mja2EQlpAVW5s0vb9Muoy+xo9wkRLXE0
n5qY69q9oAicgzpF21/Y+VdOd9SeCcwS2MNJRKt4cK2qDms1rxmbH0brObCZY+QAOjguqo+gtFGN
ey2qyNwHSgxugDuAubAe7PcWwUiS2HOAptlD14kBbxHzhWB0ImdR6W7g8L+bsnzL6+jB0HGt+WRI
cDBT6aPyWR2nzngn/coL58ZCLGfN+TZ1459oto0QXOy9LjCC95S9fdsehsXvmDZ2HYN8BlmJVKCA
NLWzMfWgTxluOH8ErksPbJIHht+XpjPLbaGzeC+Wv3W75mO2+VlaZu90dGThKrU3nYd6VJ9VNOa0
kylmEzpuivHHNJwldSg5HHCsK4bLo+29ZEPRhUqRcqWc/qY3UV2XCQ3HjsKTlL9gSOsmMEUHQXh6
ZxROV7qisJx1mkGp82PkKusmN3u09T0jkI4Zgo2Lj2x3mS1maMp41a8/oZzNwsrt+q2vQa2yd7gh
Oeks8LbpMaVzrPauwR2x8yql9Y5tZmwd9hnLIMuoX/Yo6XEUoY+tLf7oHAPLnhd93scD83/aITj+
xpwsdZf8TIEWdlnPQ4ltLLup+YYSAvWeuWsxUIilvLVl/cMVDTIM69w5Yxr2+uLjZ1aXbCl5aTCQ
jJMLEN0YLzmt7aBaSBZsPX6BL5+Z823gO5KgwQ2ZZHOsyrVhVrg/vZbnbNVadmzodFSzDtVpcwvY
NNskTUqbnPjoqI9PmOjy0Mr5HJq/1JtQwEPR+vuJoqmWoSJVSUvCvNOuc494QBL52RQ5oh27veN3
4lgkDiijBhQQHCjHe3pFk0UXggFoCJ/+U/g+xy5vCByRfDk6uVxcVpfSGWPN0m3GdmQoY/nvHf01
euSYE+hXNSMuBNkziRNOBqzfqYOy8MttDqZqYzV3c2YzrS5kHo7jdG2j+Udd2dqRKAeCS3uEKKkt
rJ1Kie0eYm/jIl5ymZFuZTQ/a3neXLyxSXa0e/OzGl32XjnCO53uQBoNO0sqgio+Y0lwmKhsyZ4P
5LC3s5sxg7qkioUTR6QLrPUcAfVya60T+EjCWNPLkSefbunRL1j3Zo7ltHqXvd3w7y3ipKX4UV/2
4J4BiemkwzThrKR41Mwem0rGDEqAiI1tf3pQTgJMGfb+fQ95EVm2KU/lXLW7FmzGL6FaEkXjY1OV
wwkBRMGqkdSlvIysoOAI+yt5G1dYoMR7JyCjkRd/T/Hg78wI3fScfw7IyrcZHVokHkCs7b67N2x0
JAp1T6doeBgCab8+GLeD9O4XCG/cVyTAUfmZDI+MaoB7LNVrR+MOJBIqr37ySYunmGzn/MNspyPM
YqKmWmv6briP6NC+0dUbgrjQv2nW2jV3WpRgls2dwbawaiR/6bateUBvOZ11j1gDOosKpANDPMQu
cEzwLsyGlR21anUPNe0GyityA0heqXk/kiLGtLK9GXqaLpxfthDFQHK2NlIZ3vs0+2q15mCrNQ04
QkkRT/LHGmTtNsX3QpenhYo1Gj9Jcb6OJ90pLvB3sZM2w/3kVzdNQqGTaMlHkk4PWL7OuCVfHE/7
lmHHkeIihYMLYDhnhb3TpP6kNPUzqBuMRWOzfFbsltv2DIaE8Cnybzbl1H5MHJWs7EsSObFhgiQ/
NJ3mmD0icUEp12pPvf89iZsPV+9+zFL9EJM4WXq8BrvybOjVFowXkH6y7JLB2NsGNi2xRFwSpHHL
Qu9nSLiRTqU9ZzB2Sk/foCnbD7k4D/GcoqHJflhGhNi1/+kIzr0pfgqDoZfMTwDhngyrewUUxEiH
+VFl1TvPsIqtWO2/1BEc6eZ4Dmz7zrM/E5pBblE/C6PugDFa97p0uTDiI2sZytBCfJ0S+8Gi9dAt
3hLE7IUBmfLpvqUdeOvTVOe4k4A2jH8l1hVNuicQZ6RPBNjMnoaHJYdSv159bWBjWUOMcaWkW/Lx
7H0ZYf9tVAgJowsMRbsYx1uyKx22I2qWA7WEVNTnElXiPinnF5gRt02aqIMJxXjroPrn7IuyfMzT
6yJ662yr8SEDrAQBvzwNBvqHxNWOgzI+C0JLdzZk0U1nAtoux4mIUJshlo1WqZBLYE48rZ7nPLDx
4E8qvcdmLgFn5jSr4q69GmbfMGqpUSsvMP9W84aWrmCZyn5sS885YuCi96dK0ouGxQ20wmX5BSRs
SXN7SC241cinajrYD3pEE/OXAGfS/J96swahYETAloX0Aq8coPVSsl/RZFlHHSl4zr3HALLSW/0A
WB7neYm9PREi3j/rSewdyKD1eTIT/vDs5oGBzG/ne+TOan7yYdCv27ZplLKY5OlmWmihWGSGbqeI
wYdnJA9zHQ+HkjweSwl+1pBqoU/vKoCp6wYNJvlfS81Ye8vB4V5uepuDfsKx6Uy9aFDZJcbuBH0B
Bqpq3Z1LrBCpAmPLs+DtGs3dJhnnobn5kQ35zkuL90gDOdJJKgkxLRq4O0LgPJ0tu7eS8bjGP5ij
mraW8mfe8oy+TCbZIImRDJvSMkKwoU85Q7uN1ycVx1GwQLU2MbPC5ma4vQmOuAx9PIaszu1zZNLD
S5iGhvpknReJdObPZlnr3wQH2zVN5C2O6whh+itS5B+W7VEzMfIIMgBGJx1ozxsn8q4eCRMmTdiV
b9EA2MV2byLdeyyKEuK/k/ycCgtbqsLFSIfwOc2zW9omu/U/sK7HTb58qzXlXNSIYFMOnNqS6IGW
01HF9M0RvIdDK9Y+ZfLRKzh+yL803Ccc4zpHAvxdiKFjNmRZycD7f4eGwt4Ir3wmuKs6tUy4N1lS
xvuexZt/E5EXBoq1P18W899YEtu18L3RsTWxWum/XRYLlXY0mquWbfC0Q16VhCH5Neefat8ieyhq
8bXYowxs1AD+UtzS9Kb+LbpiN7j5t5rQ59avaPVXoKycX9lgMcy+8RhD7Fau8UZoPTwvRHf0MM1s
j/RC2spFfG8dzdKtaMc7X1lt/bBsgaInzTmffXor96DEZqlVbXmOaiBSg/qLufvfsBHb9UwLJQK5
K4au/+bgN0XZyAX7Qthbzq2+VMx8Pfne5x7mKhRMm4Y8z+2frzWO/H8RTpgkmmDeVr++4zmrmf8f
z6BrL5rhrSMU2T8Uqv45CEyTc/PMqj5uC7wHkBY2WjuQDWaUNIaNc55TtExlYeymApMBTQENUNfG
MjyWxiIJCM1h8lmcBkIqN0KQdWP81BqnDdwyvThNhrPBUhEnyOGGapG8sRyYbi7DPHKHXeea00MF
3bhbWIJFg4ZQZh8yq0GWMyOmOm537vyKZ+q7UTBNnKnsNsI1Sp4ETtSiIyEgIyINPBZe90jpGIgm
fQrsLnqJ8vpm8vziRjbPntkQteeZj0KgMR38XQ2hdmMPcc8Iv35g1kQsbXaTrVHmnnvuIVpv1Tf0
MW0Y+Wia5ommByVIzAPxmTLDxY2C7Rq3FRUpuT7xpL3RDUiNmgFlRW/Eia5NAVQyBRlCO2UIMX9d
3VG7XaVWrSTDrzImKKCJ497cRovrvzjqwkihx1fTyl1bpYci0TnBVOV3zcaVXfbCAxX6bcpbztc0
L31vcqDNcuGtGabL3L0jIG2flbr5yzPzO2nC8UH5ea7DswqHDObFfz4yVVxTkE5eR9RcRmSWeNPS
5Yu+bbWxEVEVovxwtKnfEHu0MWkANhUyET/mfPfn7/FvHJq7kjYEtAvbEfYvVMI/ntyhjqO+azij
eiONfcPx6NCrh9YjJvXPH/Qv6AI/2LMdMFcOVgmUx7+9mGU9yNJeUISkVc2xpyS5reyqYtuot9hm
HIeqJCBfrdp7dNETqD9bQ6eD2BrxcTZHQHpRFGReWmPCZZqnKUZ+f/mGv+8k6zf0YSgaJggqxxS/
fUME4jxCdd+FS7x2jL7HlTlRLjZ1mCENhGsrth4C6zAXCoTd8hUDf2715aU0559a8hcIxL/WlF/f
hkvGjsZ1+9edaYktzqJBkTqABqRv6qOIyCRsnNeFjKjN7EQHEI2d5xOaUr3/+Ur8zh7ho+FiGMSW
4RyBifTbcpZoI5lkPfSJzMT8CKO72vIIUxhIQtIGv2vCJbKPhWNe/vy5+u/0F8f3dN9kUoBd18ec
vz6t/3ga+8lq29L1sUgY7aEaG6w8zYssq6ur17sorq6EyzjjiZbd1WSa8pdPX1mQ/4Ru/Pp0omhZ
rSxISr/uyD8+HT3HmNGaUysd+drjgKlH76ZpZTj73p1nWZ8xJtrIL190zbiMxk2BPDSN4Zen+sWt
1W6pmr98JeP3XZyvhB6Pxi6IUY+L8tudwILpuTyuiqxB8eB18wbgRmhyjhSTenNF94ZS6BB3xY2R
TFdH6y8a5OceytayHNanGP9InxrbYaifzORSzcbRzzv+Qv9BUt5DaeXXXJs+FuR8HVe8XOxt5zV/
KUX+vcT852/47bXq2gLnGMVB6Nq4+Er/zrc6jnHt4S+37/ed/9e1coVBzcN6Kn4n5jhaASABAXHo
S/XiVfODly8nA3V3dxj18sVu/BP8zU8LnQ06T+a58waRgdVl20ofPvLFP2UcSf8/XwpCo87LZJmG
+xsdjiEoyrIeozbGGp2p037RsIFVbN+8XjTGH9KsP+Rx+Tpn7h2qGrphPVHB/LNa7WkYz1N5h67j
9c9f67886YbhQ5EVuo56WKz//B9PuqiIMhrFQN8lFQ+kp7z2pn5pGUorFIl//qj/9k4bvNKeZbP6
r6X6f35WauW+aOxehUlGdJKu2ieALWi3oYxtFjcSG+BJh7wZsG430txYcAyCxGO+8Jfv8XuNtj4e
pmuyqtmmY+li3ZD/8Zt9ReXGAIOxMEMefUZuepATE+OL5s0PTqw+Oss9YQj//PPn/ovS97+f67gM
DPhQ1C7/+bmN5ixGNGNTkrP9iajzrdCaaevG4lL0zatWFdd5qq/jqogKFncOLCt9Y1VGpUQ0zMZp
6ECIGJ/FNAGPxtSjt+qFImf42/X5b0sN4C2ujuVZwvt1oPjH9enHSBNNR0sgkv6dbg0fUq9f6+pI
BkiESUPpW05Zn73u3GFZVDR9BOAaTQaOJsOla3/MkxGsJwHTd+/0rP9IBvrtf76W+nqPfluhDevX
drge9MTvZ70MWFEDpp9svah6LpncmQJRsnGZ9e6p1usX7MbzpteqN1XMmM84jjjxX5YZ878tZ5aF
qMRAQQ/28bf7yepR9LKVvNGi+kFkUL1BAk4TjNBfp2nvxwGHD4Vxsq3K9tzZ5S5aiBEz/oeyM9uN
HEmz9KsM+p41NJLGpdHdwNDpu0su1664IRSKEEnjvi9PPx+zGoOqLKCqB8i8CCgWyZ1u9i/nfCdC
ZZ4nG2sZbqie8OXpA0JXBSBF2D5ik2wzaeKbUXJJAuKNQsgG3oD+zKrCq1Y2mIhosgBSGBuq6NW7
0JlBE7E+InpmMghOHiR7gX/+ev/jiYpBTGeHBWpa14X5p48MLasTLxKPXzVaL7aQE5ZTlPyeu3dW
BtkyaOO/qsHW0+Dv32FuXrCkPCXwz4T1p1cXL7Tddypjl0hWPRt6Y5tIRoXmvNMI9aUWmXHALuMt
N+QUGERn0mDHlwXfFS7p+l/0kvIf32vOLb4h3XakwdrsT+ekUpApphTaEgazi1MiBkqTe8ZzTGDe
ijki+q+FXWz40zDauEKBxU3TfXoPo4ntKHblRE/e5wj19+Re5fAbwwLGbDXiJclYs0RU842DMEU3
d5Cx9l3bwNVAWDEW0BjtmCmouYHs8JUPyxE3xXvcYzXz3DMBJoEAR2Mx5OvAK/h/TDDxLb7E0RV7
BPMF5DsIDVBT0iu+YqFlubo6+NLmjvBVv3c6MBTNUeXqlfDYh3/+2PwDY9mRVKxsZj2BBPQfqxZv
LrnyxrpkBIZFeCqsO+Lk3tyxLVEvxp3vGoAuEmcIDGu+sadOj2wCSIMFMjKrQNkmgvVwOqgGJ0Le
wk4ghfPDSc2vIcm3yzhZRxt1LDkmS7aZCUckerf8F9fWWlj97XPoAATlijSA5Bpo59z1639zGg58
hahTGi+5rmB0XFq1VZ/HitEv8KknqdWQCePy+Mcr97+/pn+PfpcPf/0H2v/6D379VZKpkESML//+
l/91l3w16AK+u/9Y/9j/+21/+l373+X9Z/67/ae/6bnM+e/Pv+Xv/lr+9f/+7oLP7vPvfrH9g7d/
63838+Pvts+6P74Ffo71d/5Pv/i/fv+PqP3W3zxh61//339s/RH/89/+T992TUIP89e/awW7C/7A
X6H9AsY+XSVvlc1pz/PGV/7K7Pf+Ik0JooDDy2EGYq/9HB7ALv7Pf7O8v+gC+DPAWVs4sID44Ldl
/8eX7L+YcBct3RSmY+iObv7/IPtNDsu/e5KoR7mn+DcYUXqSHADnz/VPBGaHBE9A7oBDGOVgnaoo
dhYtbzEiAuXiYt+68s1AcN2FM6lJMyNcOZ2hwfDxte1DmZX13qmljanRJCKk/WHmsbW3KjS5LB9P
LtwJx2nXXGEWHSSLYN1Y5BG7J1QM+xG/kxuU0njtZfaskwXfxUaziWMbYxICghW7uovWQ2FMEOyY
yW2w8htJMVEQGYDP0qS/zNH4GboofIyRDes0pD/QWuHtG5Fkntea4iHPucYccPp+z+k45bgN06aQ
+yl9QU3cbOpI7Iyyf4OE0/jN4H1DCu74qEfkqJXXwuo2uY3fxeXCRjPhHSUkNd8jthkTEUkjs+Xh
SXG6mOxh9Iqed4pFbwIAeWm3FRzqx9Hi8MXsyfQCkoENZyaOa9aegDq6Gpbw8pitQgA485PMX/Oi
DvciSt9FPPBide+WPRJiQCa9tBVjBsnqB4c2qn7N3iWs1jdSf5oiuQTO3JCgGyF5DsOfAn8pUoPx
gniGvYnp1kGn95CVY1ZoEYSMrumabWbGIXAYG6bfCEuwYImH4Hu5kBBXom2EEpPhyhB9UhySMQ2U
54CrQzO7Gdxxle2Ee2QImOuYcyPbYXE1uDNr8hwYk7lcklgTjG1/FRlUFtlp3+QNIcWc0Oy2aSqD
ZsaYZ5ulcXESsN9Fx7J9iYovOOdUGGmOEwZtuPT6adOEaYo0K1abTGtJmppILmZpNBBHBjJBfzFz
FO1pgiI6LMVBtEXOO4TviL4U5xyyP7Q0rXbQXe9AxuKmkbhSF43l8AzTgTFO2VloUoe2IxTY1YIC
EbBv9950L2L1TOjrY945uBWwQ2SI5W2Xn2dIh0O/HCKUod7gEMcOLpT3wGFAGDk3l25yB5/xVJKC
fmgpDtB4MejWO88L5qwJFAN/ANNuvHXZiYeGNx9FVNdbNDHsZ0TZ7ouEhM/OW/EqhYWgmR160w1y
Z1rNg25CCuDqRCKewnZg6vkjzwjyYjYpXsjHfYuddgY+k4itd7EWzOOe2zbIuqc6mLgddqGwsiON
9mZyogGFUGee6sSAg2Wg/lwtRoSaGgv55WWQjpn3EYMzo1+3QBmX2qNn5TNzHu441q/ljg/Opqhq
hf2wcoOacGqSkEDn6xMgKVYKtDGC+TPpmLVEZIC8IJvoHWJFVm3htM+wVVhldre+d929SGEDcq3i
RDa/DKMgJ8seWO2p9IDyEtclkk/h2b5mT4RvALxBTDOyOMuallDXBfM0Kui2G8OzV8GA1YwMJ5tN
V4fGP2jHsNwbqTntagZ4KxNvDqvHaWniN1tPX1iTrdLqJN03enKzG1LjzS4iPmlhJAxybsN7RdCV
dZgimBAV7IW9RmePBMgltWgw9ymp48hgyHCAYLS3ZWQE81oTM2PGNJCYcluE6Ttykc/Yy7OtMvNf
WWIVEA+IwpwUtq3e0wzEkSdFqCT4/RBOt92cYtcmEnLQkQHUjwNz7Q1YMIYoTnhXq7cGVELarIgl
I/6FDf081N0CmJzHNa87X0pyzZxIPRtaj82Bo4GWgFjUxGUNAbBz1xO46XYTwEUPUbCdqFerNKko
Iz5Grks60Jyqz1B12cmYGX1SAtVjdZ8YcuOoUDuTZb/jhyTstRVXNZFaAgxs0hCTi8bD7dsN1Z5r
4S3Db4n90NyEHinchTl99kRDbULDQTVVRm91vJzEYDBY1ePHqWc/kooouTCDD2V1SlV1LnTDhm9A
bEvfJLt2KCAW1B4SC0yFQR71xmkKm7PuohbSOaRdt3FxtqoHWY/53gEnucnWtUHWxSd6eXlgYwEu
gwEDgi7Tby3nTZTOiraKIW92NeFlVX5cWPUn5bZvRMgwII34irjLVYU4PxuSO5FfG1rhQIN7spmF
vW9c8+RqlrXXw9bdJLraGDJrXxP7TTaNb2WZwdi8Lo5Dx/o687odjcOlBgEeGMrqtix5g96Uj+VQ
f+PVaoKkSwQIP/0yWBh1c2QZy6T9LIEvwwfjKFWISStK80a2PEhe/6D6P56s7ET/dDL0cgZ5PF81
uoLAkAoyJvv1eTzAC7mPnFA+jd2FULD+1KmZx9UwEEs5kPs7JXmGMm/jkSeDV5anBoK372TNvKtN
EwSMxvZGd9QOk5tY533TjBbFiY5eG8V+aeZXPg7ufgrNb/gCEAg18RHjzgjW+EBU0beEnAtRp0Pg
maCyonncU/js0zrqAqwcbpAv3NyyXUoO+nf8kIA6hwZ4TQJQUdfiGG+R6ScqBp626HHAwUEp0iE/
Vq7P+uQcVx9jPx27TB4EOu19rnMy9KTLsAvuQU0YsBgUTXJWvujg+3YQQkw/TpJ1CaNOmIbqnRRA
ykPg6Tny3wVVOx5eHmt3m5B+e0PJg+psWcPHHhAYdxsiOQShjXTGGvbbdG878U9TtlhU66Lc4ECB
NTHUkM0r/AhROp1mS14cz3mhyko19TaH6CtISvBj6ohKF9o2Fg6Vmfw0JS5dN+w/nVbPEH+w6XJW
5q12GGvn2CQuAh0kf0n9OUCMBW1QPjgtBoBSvM2N8rYSdZRfpO6xGqDopRO2+bK4N6uu3yadOAMS
QacSAlWV4CzTGappY4WcSWDxWQKTGD1P14lgwk3eCQPxHpKzFIBimUWHLit3dJkPaT24MBeR3Ziw
9ut4ZhSjXNaIqIIK3DTNhGscQzTyx95IAIs5Oy4ljVIJwkjouK/6m0t61GHAtnTwbKALq9VpSfSL
jGLyfsYIEqfodxjvSfcL5w9qGFipEdM6DJxvDCZYJs7ZqgZSB03wjSctOt+++DaG4SmKxnGHs/NF
b5m0we0DkDQ8MAWFRWhMvDn6+L6MyP7N1MQfXlfd3QwBzs+Iq4EoHM+XhQdsNrqFCD5H244SwRLB
6/plJGTxkqOKPZgCQBXA/3OTIYq3l5AVUlztUqw91BuwBOe4KEBPWgMJwMl9NOXGwbJKNv+qtYOB
44EmQrsDwtQDjoCOb4SSSQPKGCMyvUcEDRurt7CiFxHxnvpLp7/qeRSdJufodYUiuSLDOckMvoB1
eJyEikA1prifbHkSLVqJuayeUVBN5woRPnWkFu7QxRjcvo4TZMO+qBx9r9neqxeNv7QpulhqGnax
LXBHe8By7YwLZIHlqzTQvLXtLvckfAlfQwqj6Vg48naX70PeHGR87TXSUKlOhM3v0c5HbXbEUvE7
qlzwQlXv2zqUDWV/5p0eHpw2fDJiyHXenAYl6dCzHuJDa+QbccAmd23xwBQEb14lwLthIwhQandh
dlhk9lYWoUZ1GrIqbiysGvqw9yBykUA9XC2Y2jy06R3hzfj/wBQtHLVmi21JE3G7Y33c0BkIjrec
HCzXSuYd8X4Fl7sfaVDVRk6OUOPyF1FrnDLd2ruQvjpqMvY0RZBaE6ejauKNoTgeyX/XaGMk/w7x
NKmVMB5blvFa0Cqw+8VDypfyMaoPWZtVexWfsXKuBbFGbrxtcpbY5ckiFHyjqhMGlOg4ev1BMyrY
qYTwbPSOFy2ecKdQIKOXRDo9DvF7qR/tHJBm15b4gArE7BJ5RAIz7+i4BUhs3B4S5waYQOxQXZPi
heHoS3sY4cTo9lnEJ7vIydtJrWI7sIInFgsvO24EvERXjdn/PlHLc1S0Lh5uPC/JrE7d+ip4BLKK
JHTOqVXuI8I9xtr86jT5TAwEo04SKSl9vTdLdT/TmttwFAeznrAS5OH3Wmc3dfdNPivTGFQpviyx
n5QYHALHO/TIG33NMoqddNXj0lXhwRjJAtBAH8eW+2rUuGdgTUDRw19YVwMdm3jC/V5sc6utN7Nn
PqTad190P6Y6Oir6A9vhNDcr897Jz5Cc4cLml6yExjrFHRHrbnl2i2KfN0xrO9P61OiQwdW4RwdT
8K7Fyo5O9dF0qGcHsOaiHT9db/l2w2mfJojbsC0DkkwKtHklFTiW95FWC8KAST2YMC33pzY3fVuT
FIWzySWx/MjIOBOWlm3nXpx6jLfpqOrjkLoQWCs+ZU34orUWDrlRNb52N6S9CnAUAskmU90bhLf6
zR5bSp8g6qprHJvuYcTdS+Y6V3CD+0//MMnI5LcBi2BQRXSoI39P48y/m3u85gLVrDEy4fdQ5FL0
2AmIj7g7DnnVb+ZKf+yFN54lbW3U9sOuQCwR5sVynCL1qwGm7DujMWzBYOOSm7V3V8bXTPUcpdjM
OYL52wb8OVF3a0wIDKGL+by07yPP6a8ZklDUt/i8ODA27jOnIfrX2OHCWfDeuMBgoesJsOASB/ww
vsAgLAJ2sYjv7YbmrWlsHwUs4SuDnp4bW1pbo59+Ifwu9zZ6V9HJFGQkEXRDNDy0VPjXengWzLkT
qLTPIw8UmlpFnIM5ffWOe69Z4qFtLB/RZd9NJ1MLeVujUlwMJ+EEDcdHU9NfgIp8oWknaZR0Gb/n
OAuxaOhLsm1k89SwxEI9635h4aYqyF7I6OW8aftXypjUrxGA48l148B2kIcwcfZ8a0Lh6YbuEcvw
EmjLdO3JJyxBX+9dy/zUaDNMg7ibmGxPS2h+qOe7JuNNzRewds587aUGtn3GNtzKldxDqKCxesXL
KFRnIyJ4EbYEPTu8X4veVZPtaTJgJkVWUe0nOLS+cJhqNqbBKpA0WxtSIWEBNQMDfKagQz5Yi1fH
vgKJo5JnbSRtIerMJ6PMcVaBykTak2+7LD21nBIHQASnWK/EXTxdnCnX7iOCw7Edo3AuGItiI56Q
bY2NI3bJaQk7/OxWd6uTRdx1s71DVRgh+fcQIKfpXZ2AW0BCv2F6VB/1XwBZkl2kzrMBGTNBRQbu
WQWmcFC/A2LfFuubYicuoLkMH09XUMO7KXZAypkU0R9q4bG6Q8h6xtB5VSAEN3qKxHVGFK8coXNR
xuzhWFL6lqMgNUwxVgkXgDaAkQVWjmW7F1MZr95MJTUzsgFQBPAZijA1iXehFzm2vAM7VlAHl/8X
KUof2Q9i0RKtrmFaPyobnIyWwXfFlRbXsL9lwxJt4b7zDTq8AZNmikkpAONqbXQcqssEP7CaEnVg
ep4RMH2c3J0mrYPmgVO3WwTR3Z2lZ6jmkVaHUdntLScH2D7cyaQ+ZsN0j6ucU99aepqgil5Khe+k
n+g+6vN5M4zzkWA6EiRnjWRtD21af7e0c7vBwXTqM75ljbadcadviOYtP5ah5nCWub/BGPpVElVb
i0YPEh9DF3SM+6wiItdLGf9JbzgDlVmALSmgXshMnSKJNnVrkOg2vPTLPf3ioXVzoHBLwj0+ODc7
mU4tx1WQKS3fLU19HSmAN7NOJeyICes0EIImxtYCHBfLUcyPFnKZa3EzgK0Wjx0RDL6XFT/T1JiC
OIG2kabiqbgpk8cJAu0Pb+x2sabfysKVB89CkFmE7gdyoHnXc8exHB23NImosSZvszRNdh6xQYFw
4H3y7E8pj6PZ/3B7Mr+L/sWmDaFSS06qFEcHe0eyVL7lQQMlEREWBVd8KvBECpxqe938ldNI0Zsk
S/fOvIiNC0E5uppOfHs7uJ0IWiyXrnj6yUrL4/awCbqQzEd5lmi0fCSL7DUHTl6sjhtbc+40Ta40
hvTK8+oFubsv7R7NmIYVGs7g+9zG37Pd4WLQsl95mLz1et2fpCu/NRbMkFgDuBbvMIwoIhdU2K3W
IgwmpDSAWOLQeoZyZ/XdOc8W+EoJhtluwmuDESWuPR/477hz7Tbe54Cv/YwLVu8joFlp+uhEEA66
JTqZKfNCr6qGK4uhzTIVmAoycq2kWYMSoD5Rto79SFiPvRNdC/CvcBnYKA/YgjBd6ugK3ZB6HNRV
hNi7cvVPNREOwCPDYAKXb8OaWjeeHQ2/51hyADQWy7quoN5C2wipON9os2v7UDeOciH1fvBuWQlp
ExXEV/pAzknxjih0Y8ePJuOooCK8LwDR+tSjraW+T494DF5BIQg+pED2CyDefyj+kRIwuYgqVOQk
nXOdvUWC+COvJ8XTReKJBuEI5qVZL7r8PHh47wSGUTVkxSmU3g/irXa49b+w4L0aA5xMbQPSetjU
uH6pHONfjlM8Ddry0+pN/BApr0ken/r4tbYvuhnq+7nWQh+6F2dXK+9073vKEhS/mvFeDTPzMQga
JdaZbQSoxcSubhoD3sAJ1jgPFakiAp0nx5zjYElyVbowVQGZ0fViEyLa9nPQB2g0aXjdD76dZs+b
Hxii3KN+45iNvK1jwUxO7V8eJOW4xQytIZLHPUMogidBRY/jebUF+cTwXYSl4NLVPM1pWX3BTcLP
aXRyk4xcnGL+lUZLtfFq81GshnUght91TjU5GkbEek4S8jSfEInXezGAVsBdZfmRK/kbVbEFwv8c
LyYJD+m5qzJBief9miNzO7hDtq9Br/mEkBySlEMAscN4y5oGvK9qc7iD1jt40vzem51LlwBkZKJD
zJu3we7fBq0E4IE2Img7G7NUWdzydPyYmvqHzYxeewUgBMFg3LfwzQ9tUQKkeRg0uOfA1O6R2r8A
7mmJu4sDk2+CGfg7HPggdtyfTj1/RJOiNUjDl9R+HTpJ+a4nwzaTyQUGyq3tzXo7GDrTSK+4K9aQ
IMa5iKI4jSny+LSOxk8EvmFMRm/UsSvIV5bWAFNTxi+qL1kPjilMneajj41+A8SKSIGW4bRppZto
QHANIflWdfqvmnl9bhmwk4rkoSTZRVsu86A/xg3U0bB8awG+EIKE6BCQUzAJAautiY4V+bN1MXI5
FLD08oaNT1eMZ4tX49nKiFHBVmny7pyYMT9nfJdZPzsYoGrTn+L2Rz5J+gfHI8YIQT9km9Noest5
HsMT1yknwwiEJk2IkEpFoM/N26AX4tR4lLfCSG5aYd9kyr6WVECEyobH4TfdM6BYNu6S436wHX9K
4rvU1B6NPF/BNDEcIYZHEyRC1cub+zRB1Vqna5+uJuhT5h9SzeecQ4dEhj3eXB/zQMTr/zTWJLIv
5kMmxkNl0P1TiZq9tU8Z3ZSpBK5o1/ctaiEv+r2eP0v9nZVii1lSspigIWXucpSiORvcWUhSr2Vq
oKpdnke9yQMcIbuJ/2UrI5AlbPGH+7HkeEjzvTYP5VNXtDMKjWgIoggs3GGE4bHpQG0SvfKdueQ8
ME+4JB0rYTrN7JK4/Khjd3CrXL86i/sRsqvfRiNRgykwr8MfpFqmKU+FYQQLk7W9ORN/xiuvmdDS
wi71jrN3ta1+DGJl9xhh2cz2JfOpiOKmZvDrD75gMnBuG7c4D9TqYDxdBpnzg2L9N6LMPKZ6/oLL
xHlESvLYyAhJuNE9wCejq4as4/d5W+xjZ7kH9+0wWHc+DH3q7xoiIRoZ3xUkJ+CSZSEytOpjRH1a
k/YnqTD0jKTOHNW61OfnxhnMt1AyCLGHnrwKXoy21w/2GD+FNXZhr5FXBy/kAmXy0lv9w9T29tYz
Vpp2nW7D3FP76IOJP9j2MmSGyK6hT6efsVV/l0jW/L6dDnk4vrlNG7iV+dtdg4Fc/Mx9vQKO+vg+
Uhncy0Ud2TWJyzKhEGiru3TMzW0WTT8IMLosDkZJTauuhsrhiYAOIlXtpyA4Y8N8bT64cVpiiMUN
2TKoyeUI2rgYYNBJ3OJ1+jwVXvxQTRwxEzf6gaE2WrrZh0iAHQQjd6/KAO8Fn1CAhDRtLGBtjwy8
XAYt/NMtcVABu1Gc19z1WeRuMs/aNqRJcNWv61XzMOrEr2vNi5VpnzMrD9Hnv+HUH7XZPGSYcCQr
jr2uQzLMTWqqCiTP0azraJv2jgwWt2d+O8BJqXleB7ZdP58MlKRnLaWWK83xVGT1titQglZVstZG
lsc9OQWjRkk5cr0FXEYPA9hpXrPS/CB0xumjrYz7/Fbl6FTMiT8bsfg1M6LBpRvfObP9mPUgrcsu
4uIGgLGKk6n5OuaSQvsmCvXT02fjYA8gFDB0M75L64uVDwMtlfUS6h0AwFG5BytPSKWPBzzqtvFl
YsXaYl029rjl442OeegqdHymSwJTA+7f1hM9FVvbjltGyNuhqboAjkfGd1nZbGiXsR6OpkyJwIaW
mjd7vCHTdmIoD3ntc5CQW3tub1oD9WYwWvdHc5WirNa/FZ5qRPoXQJ99pUQftI1Z7im3LzWAf558
YjKlKu9yXsWjlZiHTmJSbjx+Eu4qLdDCdZyQcwam+iEuxQpDNgPsDruaaI370HWPiRs+C+m+yai+
iKZiBGyoK/szv8ex+9hJ/T5vOE2aCXVznzaBOwgZMK79LOxRXmyruCut+Jrznm4T0ShWydE7NmWK
+9DyQ087WjK6z2fEu5LMF9rL5JhEjEB6XX6gfiWzvMd0F6adj3eEOKLMgUnBlTIK84a+4JeFsI5n
tbjGfFslz39iGA1xHwufcPtC4AZmZK3gAf8RjTB8E5MVAXT3ryJpDID2ZJuIMVqt+skTOg1AmV7M
Y9ZjrUZ3wc3jtEeZWcdC6nlgedNeZY+sK968zsDZSMLpxlkigyUaY28Ecdj+iKLzgfgQcAlKdIXR
r8sOyiRu6QwkQWogynd1spbqA0msF6Od2lsex7+9WxNfvWh4LnAt7vRU/eCzAGbNSZ60JAn9pbVx
asubJjX6F55RU2SYZw0QQ6z+3gYXhEE7MQyN2B5YceLRPZRE1XWtfaMMEWMhdq5M3+cYqzPN+4TX
Fpt6XjhXJFHv7BIxkAv9YmYEcUjVb/senFttLAorsn5kxDhfBkDuNK1VzYIxNB9WX6g7aR+NxznR
sLXaGFAoyHWPbzoT7IdkpNhLCVeEqZTS28bfybj8wFWc70bX/GEbeX+BP0ZxFxWfGHnllqgvtkYL
SgkmIu1x5JKceHmjpf5aPNyQAG8viVZJnw2ln8SV+e7xZLRW9ho3NKKJB3c1qVCYRYkFxrsKNMtl
Je/0ejDadAckFexyIh18FUcfZnnsXUYVrTrZ7hWJKiNjuABBPM87tK6/Cp1STFl17ZsW9o0S7y20
xGnG9YJHL9VqLro4vBjcXcsAGChhMkCCYJCVVXx2qWI8C3pH2tA7w1bc0BZNVF1ztAXjGFiKxtOp
7Z2bfaSpox+JQ1b7Pq2emlBjvV2ggNd7bEgVvSfR5zEGsDCE7TI/m9AwNnx/+cqG8dByRv1zged0
T6VTYmSjOrFWNP7i6U+tTZXdDtp2SAh3zBswg5XCSZrmzPN0iVHLtcsmqCZ24Bj/X5aGsWM92ltC
pG128OjT0Kcw5MCe3f1qcQqO/QDNbaSwqshf3aZ5UwY1/uTADnXmRi6hpIbKjmFa2XtjYqsOapry
OuhVhxzRTJ7mGrCCrdo9zaBx4CqUAw6pxk4Dy4rOs7z1XT4emiblyinw92rdQpDOChVfVjmx4fX6
LougVgmvPWWNRkKz0Frm89VBG4uvaULcaWuzB+8JmmHbo3iNJSvxudBOKejsXekiszGzVRlhMXmM
Fc11UVRfyFwlVNTBZjaEoGiYW+bJ1k4gWfBbMbe7bt09kr5lhRYVsJPzfLqUGzb9HBYhP7TE25jC
Aq7QI+ySiWxzR5KbAteyswUu88Va93s/w4VnciqXGzkoqJg6Ke6mdL55ZPf4wzmesjMlMAKCxH5M
PPP3EKarR0ycjO5ULIoYxUzrgmXVIXR5TbsO8POK4vUXgp5pV4RviabxqvXaya3gmRdzZ+3q/tg1
rXvqDEbGJq5qFnRehYJmsvnRoutshPGxzrGbNVRFU0x50/ORVBrz/xxisOEwb+inZFOtC/KoIsKD
IVObw8Jq6/knKIYVrjrfaWtRko3TZSm0rz8AdnjJ2MCjG5tZ8NNVave8BfVZh5THk+bFvPbLsJyA
PBRUtpzJBaDJtg6JaQXV3413I4syGP4sZ4mv+hmF09vgdMPW8PBZY3rakrWo+ZOh91tjwp8dZ6BH
vU4QW9JS2LTlrbHI+dXT8kTmZbKfIBbj3kSoUykHg0nJMbXC80lEG/DaIY5e4QNm+xZzGwRuqNhy
mqa65XcloEirepILA2ASXZhzMF8mO+S4EvJhkLJ5zjTG8PZ7lLPlzKoGDcCiDkrS1FQFypnI6BOs
FJ8em5ugyVJcMX2TH72IuqrN7GD2km5TjVWxrQ1m2o9e2LZPJYLNSrvES3yxoLBuK/RkUXWd3Vzu
e63/Zma12poqpsEmhXaqjJ2aQ7zrlsFNP76kccWkCMVHzVpkqBZKF5ftuUpnY+uktBBx/G7Ysjk7
GTc+CGipM6TpyHTlGlu6c01o1Dy8CmjFCOkprN2JR1yJRB7RR5ycfbEA5VHRwkMKs5QZvvvY2s2j
KZKzSh0g19ytWwt1DZNAh3NqV8faoVGNd+eVDCjxNZF3VN3GrmJBJZj00CkwYSnVA3HjM2Ga+PsS
h62gyRZSKy2gJIRN+OxVs0D3omJbQUdENxEwLW4C7BqIKh4VmURSt8SdYWsgbWjRh0VFJLLzNiP0
2yeOQUjM2DDBIOcigSUpOIBEWZ/TnvTHxiSCsM+ck4wlpsY5e6wNCfiuXoDWFfBfinirp/klnkZ5
j8bQKgroVpn+NPbeeGGPekRX2YHIVTUEGKYxjVruFmIR16sOmhIH36xRV4fduG07/ZSSERKVlA8o
KtY1pRq2rggRndBfObnGU7F+hCzBRE2TKZLMOPkJ+uU1HNsKeK5L3aKVZz3KnqoK0lfv4A3KB2Or
BHRQjJK8sAAjISP9QKX1pWnNp1XzIuuw3gDmYJFAaPepI/qarNjcGhHJmZX83ZppF0wlqfUA/m9t
SJZDw0OUct8zybfunAlSBENUSl6YXJ3GJrWsZ1AsqMXJEmHAEXskLdWnQU4lKLMEaLTLm6/KA8jj
x5WXn3rZLhvVaquCwp0kzxUQBpd6dcO5MQSmPZxqGb8ma+Ziqu71Ac5+bisyCUS4M5Rt3RusVfzI
SMQZYxBVWzvILSKHHxJgKhvcwU9KD7OuyWA5XNPIICR4nMbE1CWFbwMvOGZ29WLU9O9FLp/6pic0
3YH1AvB+o0z4jilptpu+bwBi72yvKu6H0EbjSQuxjzVn2xqmtxEp74EL6Y0wWnz4lW2elH5rEt5N
VtDMiKrI2cd2e64NDdkb32RA8tYCip29XOWlLYoItrpM7aOdSqwjy9x+r2AYn3tuv8FCTEeAk8lz
YCA0n7A9E4RN1hdaWJ0SEje8TlZm9zmMgqwLZvxxYUIZGUg5tRntWWNRBtDnXgrCemx7TVyp9sMI
PxatODhZm2wfdxEXVZg8tLC6mhWpC5GK1s807ntlBpXrIvbszA+7zk4SDTDSr69Z17Wtnk97oNQh
pLmUCCaYOvva7p4Y3RZvhmCOjMqydaP22Kb9E2LHneECjE8y+40noAXNvvzykunBifpftYOzLYNR
cZycc8W5e0dzBjAj00fngEpGpz4Y71QFDFODxYQlH18RpBE/z/O3MbFP/BRsyvF0ob5kC92lF7ch
eHPS0Oy75pXUBUKLrOTSuixb3J7heEYoXaR+KkgjjEatfVHOVOdK1ADOQf4aVbBUjncEtIb7weO+
L2IP5Sh9xqZhIhS0Vj1ts7VZ6BWJcxG7JHt1o5UN8mTHJa93KrObgcQMlCnxcjMGez4PB+GS60ua
1akzoZjReqPbWJdazmfalNRgsF18lrz00rn+E6xor8GAAEVcbiov+b/Mncdy7EiapV9lbPbIcTj0
ojehNcmg5saNElprPP18yM7pqpvVndVls2mrzc1i5mVEIAD/xTnfeWdA2h+D6powd7bqwN40E+wj
JmY7XzeNtQbQnzLFR+dnRx7kkaM7BtB3UvfWASc5lgPfbd0scfBH69E6q2S6LRNiwiZbJ2Skoq9G
ztCuSXk51IHREhQ5PibwjNYdNRoHrozJNpulEqHzXsQNVyHooM6BjwSrbNFUyn5VF+xpGzs/yZFw
ir6s43UrZsrLK/lV90kOwsTSkXtrhAbopMhuGs70iG5si78mXSOuXdRFqs7zmtUBF03Q8HKaKLuH
+TjLtQyj67yNtDySNvWoWlH+3Vmc38SazmrsLgSnTfZyhmpvZ3QI+qzko4nnktQemuXgEckXUMYt
Mb9NLKGaaWUSAka2c7aqqHO8TOy0qrtLPedn/kESRcMu7trvQYLk8XNXHgLZP3kT6pAJ5mGTxUQy
JhwYBSFEqBfRTcYcGm66JBjiGynttMVng2DGeY90SgTm1dme7SMiOjNpVvasCnID78J8HDh3jzdL
EdTUsHq0q6Wspi0pLt2LHhXQkGOk8XxToTnrJ+ClOvgoE19o2fAtSOuEyZYBIY/34bLIyJKVJlh8
TmMNhBC1NKQq8RQSX7coS/ov4O17A6DLArW9uekkd0tY+OcEzOOm180HFaJwJScCd48pj0zXcxSh
0mC2YG1iymbqy/pS+CmbFuXg3M0OsI+OkE/ufTh52WRfCPeY9V4kvthOuwfyZ+/QfvDmUllsYJ/q
q1JztxTOs6Uy+Qr1bSKreN8M5sa0TOS10zBs3WzXu167iD3yYDBVaBvh6Lsh68TWiJoHWxU8KMDQ
FmgVlyFR7IsuYzdBXc4Dolx5hLgfR53wEKe0DpEVsTOnAF0ElSdXAbuowZPJpuqae2uA0D6i/4cW
NnJNcAbkZQXAqOue0WDhv6QArzMeESMwdiLW2G3q2mec2eWeNPanJMyqO8W7s7oaIgbILRkLVnmu
9y6VkKtC6zgE9LQ+1MpYjxn7yQ6pBV7mSx47/omv711GZCx9PEQdCxwsMAe5K1o2yOwWPpXHLJJe
HF6pbZdnylmkEBEGCcApUIBh9QcezUZjuz4uPnPVILUu2ch8Rs4VG/Fb0yQgpPyMTb5213IFV8g+
CdyM1bjiXpe2uwsTOlsHdx85fTlJ8qnJsalQjqT7cPZxV84+VR34/rQjD0BpZKMZIc9yx994dk6O
MPk3HGLJurC79egXJLsUB5IyFs0QvVRS7xHtuBxl5FuvDEa7iyES9komzVMT0pSgjBg5S0gam2MX
WkRkhSXvgKhiQeieJEtvsKTk7Xnt2QCGvpoLaUbv9nM7ywOmaj947cnsagfhhpQ79hXpoqpFv1aC
3UtvcMLZ5St9xpdIimIPDqSOhHxUGUvoMB1gfwDI89qWTXSAyoBDhIrALBpU4RNeZy8fd72PfHAQ
yIppIE99wSaK3Z12MEg4ZADq3Wca8IWi3NPX6byk/gvBM4Kwdq2PLkNTRkIZyXcSRuaDiPtjb1i3
BQiixGG4O8oHA/0MptmBwAboPIvZsENVVWWIHsl2G2eJT+/GtxXKY4LkuJdsJh4pqHyfhKWdH/Vv
TQwf1TFQcKHzJR+4XSlDM29BK8r9IIG8QWTkQZXV91ATnivrk4wVxhf+oG3y5D0GdMHcooTmXZ9C
z6sOoQArQS70WR/8D4Ia4cSC5qZT+EhdKKu91u7teoi3bIhKRkyQA/OYWc0Uc2ziBMWDIVGFxzqP
gtSWr22HWlYhibdzAkSs6A3yC6s0nAao9xDcNtMYoNJW6EhXeWTDg2Tivykaeaymx9bAUKKpoGIU
fekbN93g9LjoQkewnrnfUd+STyRpoydybBibeGCLteoIdlGtWMCDGM6/tDHLaPiKcGUxMGSaO5FZ
mGBuHBNYn+GgbkbDKHashohoeKJaInbINwBIuojrOZ6NilQjpRdkidsJvXq4DnwkmWAdH2Q7+42M
YUYPyQJmb/fJEMuaE70QVpKAVebVO/tvgZr/PZkSG6JdSnLkhDs1ZLTbtvHHpCnkJFrwag13IjAl
me0OthgOW46UI9+w4obh6ZNt2C9SypvQLV9DMprvY9tr4JlLovZilqL6s99jwVIhbZJyN+RSwDgP
PdKFI/Tj3jhDUut+ONM4BLStYWifcbe7Sy9Ny+1A8s/K4uBWFsmxTBlWuR/t4jk1s4c6NcVOtraY
U4J684Id/VkGfHSejiFARSrWXIB2GStdEJniuSD1U2WEgHIGUrZ0x18y72QA29Uk9TqQSBObTzfr
mSBPSN9xjQzbeh5xeBN4J380oM+aPEzzRCLsM/tZx40OeHBqZ0UrnDNK+iBIwyZMJmSwErAkKz38
V7olmn2mZecwZnIemya9YmnRjA7xCtkCgzCgfaoydJrKmh2tJ7Z6k9yYSVyyFBRYT/uDH4wTJyle
n1Gt06AGmTvfH26lL+w+I4KJlXiqSf9oDPiWMvJ3Nv2YI00CpQZbrG5DpgFWHS0tbNhLs2CcbOjZ
xVc564kYnRR5VDm5QkcjYonbqZ49ExgRUmnXEMx+z2z39j3saPaa3E0DDBWriH5cDT1iN/MqralU
R8IULLAEN03lPJfSKdalDfuy9efOruaLE0XRk5qBevYQ3nOm8P+g3m9arcB0Y6TrAaz/PraJFiys
paxbInpvdAZMy9n406dFugNmFxN2de+W7oQiIf2y+JJa7hzqpHu0fTcjnN1bX8MXoCSCMthcMgxv
HdFb9DPeGxSri+cF9oJHAduS9km3q9shESDcHRwDxCB8msC9F5Fy7hUEx8mOo7XoBQmtk5esB6Vh
0/A51U0Xee4orC+ohUDomRSMJceLKUg8CzTiKTLdT8/kYcFdrsi6JHO5rreU4/lkqjPH2JR77UGZ
iAyTsZy9Fgh5hTh5JatYmriSh0a+YSxZHQAiH2JyutbIRBEbezFj9bZPF6U1vBpugpeoZK4a5KjY
m3HQdwnBA0OWeYdM+xIaslW/YxftxF127SGnum1JOR8Dymq87rY1vGSXjQRjoDgCbiEfxLSvEucu
NQINtr29jDTSsRSXGND8OhxQyeGFYduP1HHXRL3G0UUchBqgQPkd+8DMGwRWRcEyvx3XpWg1DuCy
POpatGGxynlVNzlVYhbsPJVtgjjdMRJpTgnb2R1hCZ9+ZC/RS7FUNYYvvzRI+J56pLkGanEbQu26
r1DVC8cnSCGvL7kzWSzFuu5cWaCVIdjl3NNYudxSnKU+nCnAH/0qvC0KVLeCKdWyKZ3ZRxIwPm7z
2zJMz2bjogqwswgVg7OV+X0aiXE12toR5s0WExc11ICsYai84ESPRoXqlxCzCtNZYncmrIC/+183
Nf/nTuRf/M3/f77n/4GmZmn9pasZbzPc019czb//F/9ua5bWb9KmQMR1gs4Z0gUG9H+3Nev6bw5T
CLzEiEMM13YwHP9hawZ1+ptnG/xM6KbrScvhv6Jlnn3NAOj4GX8PFlrd8QhFlf+KsflXMoKrW1Ln
lcELYZPp2Uyff/XHE6lnKMtu32ZEaz49DKivu+Tr71zef5jh/xdHyy1S7ab+t//9K5Hk99/BO3Fs
PgUJoIwX/IsHX6ExzVgSv7sZw9rYtbe2H65J1VkJ85BBNpRB4CzQJ/8TXtGfiC38XgMbt+OZNiQo
D53Un6gPpj0yC7L0nxLlY2M82+FLiCwprF8igwxHihZVPEZ6xHQmW5QERiFRIl3orTCORn62zENf
HZnONKSD/PXn8SuO4/fXBZjFtPjs2aEifPv182gjxJ+RJn98Mz25JMNBbC4ZzhTBxhcO9gojO/z1
L/yHi2wYJuZ1U5o6zEMuwq+/cAiIaKgwlqmZK4wH88cVjGZqMQz/5J394y8i2Ak+jkNsCJ58/U/f
JidEvt5UhNuTlXOx2ZFMTOYIR3v86/fzJyjm/AnyPwsiAJZ/gXHkT1e2mYquNyJg8Lr+o2OWo3lh
Z/ccFimxpqTGAndzHXcd4MlCY/heVpwKtiE3Kua8CrqnTkhmVBoHtlxLiK961D4V/fvksMVjY6tl
P0yDjk0GKdQ468a4bQaF2evVsdjYIy+JE3IkWfJIykMW49qpnyb6QHCwTrv66/f6n3ykpqsLg2Q1
wh/JMv712olp9Fj7MW9ISdceEwy5PpaZvPiXf40j0C2Q9GXiDeC78uuvaSOnb2TEPSHhE4qSqC91
doT6J1iYf3wz/BbbcnTDlAYwvD99Ee26QFKvoxUey4siFZ0S3ej69V9/YsafUFV8PVxLBxjh2roO
f87882dmoiwmHZ2QEIU4ecKFiV+/uqgQgPDW0AujXyFJVfKivLq3zzU40OLoBZ2XrZK4c0hb9QJl
7nGZ+MUmdTwjOaYas9UTj+uyJ+WUSRM8TxJmJtPU17rTwdi9z0pCBYS7sxPMxTOxqFOl+qxt+MP9
ofFad3pvbLbOTCByO96piLDsNRtLNzszV3LUFp0zqba+U3aoXRkWjShEXOUtc3dEA9VqRqaIhB9R
sWeBFM8mPM/ioMEEpwMoav9raGaFAlHaKGkT1+juCwbHiouZUj70HY0Z+PqYNpc5ROmy8kfYePCC
ggxtXSbasYwLJAAO0IWQ8BVGz1S+OkTmBVGJkc/G2zJtXKEqSFdOpI0mFUfGYjQrRZ/tKsXanRnO
gMufN1N1G7/XagPWu65wb2AmxaAYGx22P5Qw/NnqY4rPmioU3UBkiHA2patqXSIdM56M2tKw41le
6ADJ6lO1llNs1cx9rJEJNQ7xGE8JCPQodYZvvw5qJNO8ysAkFipo2BmXVh5vx2jIH6Ej87koS5nG
Q2tquBdZfMy1oiBH4cICRB8em9wPWD8RmvmhND9T6yaAnrhBpKu7P5UzL/3CGF/PsvRK5EB9YRXO
SQuQ3xxSvofanS16N/lwwrBiOsd1rLX3OiUe8aFtQ935RO9Rfk8I1oiI7RgtgfauGeuoRClToF7K
oURP8RrJrJ/cUPjzHgllYxEah8zLlh1yBfo4wmr15lqZDfr4Ui+a4EkQI6dt+KOqDgp4CvU+evGd
7+QJl8b2piBtF2RP25IeNHUJefCQxwcPOvW4vao9WRAfh2aa4LJSR64UxnGabCtptd43EkKtfTJ1
1y+XmgOgvFpGqh67iIvnWIU/q7Eb+WAOvWbtO6M2GNsVDIetY281Mv8sCxUOyQorZFW/j7VI623s
4BK9xxrYRwz0Jiu87+g2hj3fF7dKd6GR241gSmkQFluYfWm/4DlQ7i5rJjt/n7hpUeuG7Lq+mHL2
KsKbV42MB0a7l9FL3UQ1ZAYFLCAnh7RR4aMrel/uBVVG+ELkB191WM0slozWBgtGNk+JIRplPSmn
N3kPBOkqWPLoJ600Su/ZARCZ/a5dHeTO8wtvaxE3ixLf6zyNTOY+es+tUXvtJKg6Su6QpbpZ9dwq
Akr3Qjk2ziXur9pKV1CFs2xldWCHl9wmAFECMr0eQrvhph9zV7/DsFcgO6G9wTKK9tTL74whwlze
9WlgL/HfZPZGKAzIJNXxu8plnxukz+TKt4sN9ucUCZklChEe2tBscJW4Q4UNLIYIy1Q37fHtDF0w
EVttkYh2oCNFJOnHTozdKYBKRwdFEkCDCqa4Qa2XIQuEkwXdz3bc7sGVSk8JT0lqdxd4Weps8SvB
jEsyV9w1em+H6xFhYnrOqsDCHmPKqr8lAIhZdpO5xkVaJbaQYTJCj923ySygYAB8AGSNDxzHCA0k
0WSEP+QpajNbdaRtQc3R1pYj3LcxzVxkEiNYSBczhI39Ko8wT3QR7gqStUJjXbXCmyjv/GjbOb2F
6ZDFzQd9WCzugjT2x+eJeFZiDaukLo/oFQV5UhL4xqo3uHk9ploDlN7QKMSEqoTKzSFQ11QGFQUk
fweBbpWW72WfMC5DuiDnYChWVgerlgVDXV0QpUj+B+uP0i8sQgHInW/3I2szAlpGNvCMD82Q0fpY
EPsVEquM6tafQm6rjjiaCbHQCJ12Kh28gIH3rhGb7OydAH/SmyX8CdNgG4f1RqeydI/KYuPy4yZW
qy5WRwj0kS85mNfJsKanEAbgdCCaqUgenUnrubYOPI02M40vYDBjckrDdJRPKrTaeiNKozfPBbeo
9wCCaUx2ORsx/dFwah96fGXZLmZQYVsFEYpd4dc3v5/YfwCp/nu4rP9GZ/lfsbL+B/aMJnzQ//P3
nK1fQFjL4P3r7ylY87/9R7to/kZ9bs+F2Iwh1+ef/NEuGr+ZDhhfb4ZgQYK3/kbBkvwIhCAXwdUZ
EwGZ/Y9u0fmNCkTYQLN4nIFC5kf/71X9cln+RjX7+0YOT/lcbv6Np+bMBD3Ql5bN3+rOfSOv7+95
avlktybCzoOuN0dvgFwxwcJIJdbQ3n3qzPEWF9G3MEeoV2TN1+UZCbu7ZbAqm7a6aLnaMr2TN9QX
bPPYj7/EqGq3aEMRNbNiKfNnpK7tIeoPrcNmYRAJMsU4OzuEyS6I+NnHWNp3RpV0q8mGuFJRpuaz
rItyj4glFCVKdS8aJu7Cdj5J42YA184KayS+cHI2skrhJhEiNO+S+JvzU1g39pHb/NZsOhSVqFLb
tDcPZtHv6hihTE+U+RIvtRPU6bryQUDQcS7qCRTWHBXZ4nGw5+wdX3fmaGVMr2HLXChzrkic213k
FwcYT9umm2kdhd5txpncUkYXzw/EutKclzSA9OemJYR0cmBXrTkgRKcMj/VqNaQTf5gim+CnzN6H
WvKT7fusAQsxUMJYOJ1yjfNMLzDaszQppq/BRlYVl8WXKj46E/tfhe9mZeXWUzpOH8j8RJrcuUn0
WesELYCGtpfAbG8kvq7FOMXXREEm0WMf88lQIOCfqxR/1hPuXSt5k6W4D/KYkKdM3mbTSARQ+B1I
Z09+2zF23GNYBUAiLGcd+lb8EEmUvy4fN+Evh9TAlODOn5EDh6VhGVzkGRoBTXvPoCWljiTqrSiP
LnvdpVsF17BOfvyh23kjhBA9/LEUhz3LajxFpX5XjVO5yF3IGM6QMNqNN77TwCCjL8y05CNvWOab
sju4RHETVw/MPmOPSXmMmm8kTjIatJVrpwdl6Md0LOtlPbIsw2SEG9nNVuFYv3BSPzX9+DT1/rOo
GQJHQ/ts9OgU6zT7NseQRMXcxkGE+mCIYaLASbRFDR0ksi4m9B6tRNfeW7FNv2nsI1SGC8ltd5EI
11k8P4YcdCvyGy5Tk2xVPUsek2GWuxAh7zrNQhvcCgk+ZIa+fHJRNuw7bbaXBOWmjPI55uPY5Ej6
SYypsNJv6sAiIMIunho0dTHeUoQLDBcqjJ2LvH/LvZxcSBmd2sC3gVPwag37ke3+T5rMBbfIGbaH
5RuX4SMxA9rByHkZiT3D1PFSYqhjIaI91VaOwiKClloHGheyZnhiDvbXUEyXorQ5oSbrChv8xk3A
VxVSnrL6zWo5VUXrQM8k5gD6OKyOtMJ6SphUZhjLQKWPATlA9iBWnYiwruYXp/IeWxPsqk/yoKlm
77z9kQT6GfTGfRo3OXdcdWMif8GP9u0nVr8M/KNE+07y+q0WDPd0IWrB2ANfR7ius/ASGiy3R7x1
bbfV0/atMPGtNU16i2WRHV/HMg18cudf8roqEVpkj1YT3wyjxzKW+7FJ8eRhtjhVUuZsKuqblhRr
b5D5NunsV9AA0BrgI6TpDv0/2aqDvY8CQhQ9VjkxYVFrj6vaYwE72Dx3MZZFVwdHC/P/BEUc/5C5
Z/jsy1DHjzj/6iZH0xb1EPmS0f4k3piq1wOmWUOOydNgw/j8RXPyG66/78lzHsDZH3MotHKPw/kO
hAMrGav4aCxno5v8GxLVXBqTe2JFiBpnIagKHm13VLskxfdPZkXLdKSU367gS5/n03aEvuugLkOR
lu6EwSsI+q7cBvX8i8Uhb6zvXhe3keEC6oEek4qSAObusZU13tGR+80IeJ5FZnsRfnkYlYb3C/MY
8TOPFPAwV1T+MLpsfOiKVnpZf7AJPCXRYFBqT6umC77TXgOREaDuMSewOfm1M7J9oMTR/5hYVPLR
MoI3MHhN7sipoH/mo3HSVAt4t2aS7sbJT23Aus3y7DHBIyoT0tZj03kNxwUIQrzFebBXTXnNhXFp
13OSqE1M1bZ3KnamJepwp7rBk/vp6QhRcnc6lRlsPJC7KIhEsglwqizD7kJEzNn2juWAJLjIzroT
vsENfytxIBFKSwCNu9H7fQs3BIyKWZIjml5LMb2UYYEEYzgFTfjjCYx5E9EYadEfO5hveP9AvUXb
qo5veG2Kv1Y7Y2U8QZutOThZxlsDdB/SvR57WIAL1Fsz/G+TyvpuskjGibDiDLVx3zsQD4RJ/roV
GOT1OuwtECNkYS4vtecfOj8/CKeFaIMNM3J3k0GEIqhJs2tOWVRlq4EN2gL5/QspWLjmpXyaRuN2
6vvHXITXQkGJ8urpRIkJ9rjfpIN8yjptVcvwGKr7iCNha+aFuU15hJJ7s6vc71nYlNmo2sqG/FFT
w+CTJwfHoT+mt6afT6wnH5vqchI9vs34se4R1SdgE0Bf0GCJljFunp/qNnqdzHqjENOQbHdjEQOw
KjvjcbAcfIht9lEN4cnts2Qpc/tsyfA5CPzLMFkr4FG8ZM8gh+E7g7bLzDJEMA+iZJQoFrRJ28nI
sClLkN56IPPMRL4R1ImWdjQFD9y2qfnOzNKhltBUR4F4KpE59ZAb8ux3KXBSvsyyYC5mBDX3xvBx
GIVXYaaseVoxrfwOwyZoDjZR+litbS3QD1NqiQOyB7lp++bqtBXIDpF8EOTMoepVMBJMzzxMaAq4
eUZSmThnU5Cia2cCfehO5jM6slnM6n0a2cA8oBp7otaZF1WQS0iAYWNrygdL01F+F819mmUd82fW
cEvoE+4S7YsP2mUc0xuSZ+dkqVGs9cQ8tj6AtZZcJkUpk5ebsGy/fRaY60h7S5FbsQMnJQueTne0
iuyBB3G4nQjlskeSkvM0LFedNt72VYo/OSGB1bM/24KhY5UP9+Mj+xCU9b5f4hyogX/SlAoR7qQ+
IrZEL9to6THG84wufc7hNBA/pnhRxqn/MfL6u/bSZSKtase7tLcq8R+TRlxdmrRFUiLorMUMvgzr
reEPSNr7iB40uNoFIEdV46iYupLVObnymyBESxLonrWpCjgUUbBiuLnSjeQerknAkGMn2kc05IIZ
HQARu6hnL+mLFaF3pFJE4SU0gEb8p6I31qmNRF2POT/yjHvUYTuLqL/sw3opG1vDQRbgNELJNEI9
7cS1QjzEM5MGTIXpibE9AmL4zwgyyPDjSG7s9OrQD5vuPUqci6xUsvHxhxcuzM40PuVBDipA7ecr
lw/v+OqfKz51LnLImVzuwxKLUOJVTIv6dSWyO3OcHhSHXlg27C+NS+lwIyj9pkBOwx0REHE4mPd1
T+JuEpKQaXyLkjjn4dbEzcbwBXci3qaoxVqJXGpj9qAcgDRquoFzN3nuEFn5XvYBqgYwhH6L5vZT
5M2ONM/bsEzu7BGt0UijGXb2tWy0t3asLHzlVzBi2OTxXVdB/1jlSQgorP2YOrwizoMiuY/ncX5M
PcYQSEd20zS9ZhU8d3bmp0TZa2EBRByRM2iFu/v9AjQwoJtifEfjtw2tZhuL+BvGNbmygBAyj9so
0axiKXusPRVeS/hIPChpZRbVNLcqllDE22mPVuWi1QwFE+MMYV+Vn9K6/4H/hCOv6Bh9jT9az5jJ
SZ/Jy0YO4rCZdvTsquu3kcXI1tt3dvaj+iDbVH109kr/i9SlY9sON/hHINt1G8Z8S1WYxEBG7HYt
J7oFr/UCLeDESOBCNZ3tAqjbSzP6MEw/X+cuZrXQtpiNcCNowwi5vhkBziD1sALnxJBXzpSth87S
b0HCVEjJuoPpVP0m6b67KYv2BoyDFTz2ncu+hDaLZ7rlkVsnkhskxGfIK8dR2Zu4IUqOREp7qPVD
J7znWUDS6ETBBqq+L8nt0shs4ubkMAjwSUEB6R5CuKQ84kDjZ+46dqzncqLl4t6OiANHV1CJjdsQ
HMS2Pr50MZmnftjtusBeh1G+xY23NyqSx9DXPk2yfjC8/osRH7Yt8xZAebTg1OFFzXfa3AO2kE7i
6XHw9ZOOMEMbm33V+9+6+2R3CGy8ElM5j3sqy3LH9SURWsVbAhBUFH35Oh5xLKXpMouTQ1N4165i
elKnD1iZDkEJaXHYkFX1pLrpY4RLslA0M7SgH11Y8B7JC1i5YHci7h4NBcsiayhUvEi+a4il+ZK9
yBJVcuwe0ODy7rHtLcpufM0CHhG+YG+ZYKR3BaVvHiEAx6WlFbSweiUOY2FvRr24mOn0UMQZUfFu
vmNXvBEVNpeBKdfkWPuhe5BpHq7KOLx6aCtypR+NDkOP1VWnsU1PhgMLpakPra2VzAaNA6RoYuxA
ciAPbx4iL1hLE7Vn61HZ+K5aB41JsHMdrhU2GkuzX+Ew7rWBR0VWLbtSzKd1+yOos6GFObhbqxu7
gcg31sc6FM99jnGQ9MMND2JK3mk6OHbwHYv87JsdbuLYgRBlt4e46Ddtapl70+nvv5oABUXsVMXW
S64xgwkIH5yAquih18mbrhKIWTno8VeMh9Abr0YjdjXa3aXmPor2Mplix5r4LcnC7whsNI5MG7Zl
anR4t5qXuEbkWLTG0RoRwVtasImY0Zr1uKs876kIIa5AbGKaizyVNTI6VBBSTIXVnYhwXkwivhqt
8Z4jg+MfgqU7BPpSH5BJxv38NIN5PMTuechgbzlp9dXU2cNdr+vfRIeTvohEKerzIxXMsZ4M3Dz+
WPEGUbqnOo8F5vEXO8hMuITDzNsElh31Dx2V1i6LwlMuK2PNuROzWBBXLD8wO4roPiAVc5EGE03I
WK5G3fKA71uvxVRe4sl5APA5P9lKckLjezfHzji0fC1c+850s8+pThkeU4osczXcZEGabnBcntOk
qRdMp05aVb6K9Eh/PRAvp5hwo9aWJmMSdDjLrKOr8wT+EXRtVyiYxwGeSZ4zFk8q1M0de1g3a4fL
1Bkv46hOdUQsYS6ze3Jn4oU39B94LFDWtoQtKvXWkFa6pWSiCJ2GdsnIIrH08aBchHA6Y+cDOaQH
dnqQUPIxYyC08WR2S4jDsSrD51Hmi6SdkO+53g9zli8NHjjH+QOZA18ILJ965a9zr0CyPZEc2bvF
si78TTaArMEitVZZOa6iMUvm5+reR/5dfsvMEUvdpTumMIxwrU+3SCVvWBRCBHTYJ8BXg7xSIlBt
ecYObB+3CtktWNgiWfU9+vDmlFIvnzKXPiDvmi+BEWPV6gYGVhxpuHvY2gSTvjLZBuLr0e+nHP9O
69g/hr33qyE9BArT2FBvrM5Cdw2LPc+YoKTJg17n9TrjTVn5dyV171AO5A6GOaczJv0NU/JD7ldb
P5kcXKX4qRoNTIu1ifI+Xkd290p24TOi256kNmDQOL2Xbs9gzwPlg081ozVFII53OKB7qWuDp4vv
PYQc/KF6lYUx7GbScJRpq6THBgsnfw3Z7CUdIw2kNpZyur73yUd/KitMIo231cxhk/Aw4CPOh4W0
6td8Zheljtj0NnQxLf4BlNvtWEu/EMNMz0ND6WO0wsJ2mar2kKRkH+rJYzA0mypUHMkMRPwSHKku
C7gZKAijyXnpIkw5uKkfvbSZxxzyJUtqbOXeZfSyx1TLr6QVP+fVUxZnz6SWAxTD/Ap9jkeToX1b
rYlxL5ZUcxkgEtNoNR6VerKtx/InqiLoSRjT10aEoRxd5hHd9EnP+HpNg/sexsDRfKODijNco8AT
YIbBUOG/40l4H/XqgQR7Digjf6ufCgitSEaHirB7ma6YLFKIj4wtInDANentwdSJlZmZH7GfvYyN
PmOrAVsoC89ZQ/4vmtvIWXSG2nkEI/OV85l2Jf0VQW3DDpXEGjNsn/ta7RsnukNoAcAd6opZD4/s
dznXBq6cX1AMC3EWBrFklFODGX954uowL4HYu1S9d1NG8HtsHt120l8k4Q/YLuxp6cXZZexYPXkM
R6m1DuMQvgJQvNAxTSs89KfEsJ7hos8hHMNNZXjfzKde4TNQjMCIYCoypfiV67OGBHsRCa3YVm1P
h6iKAzJRwnajbzd6ccKp3fY5h6dR9rQx8U2uFYd0zrmLUrXHi12s2HK/YOC7UsY/ooonhyV5gK/w
VJbOGasVKY3lfSFdOCM7pJpvNBA/HtsX9jPeLhP2TdUGN9Clb8SPItznEM4WKyt2R/rmH2CewHpx
sTH3TJeGjD8aT77VxXCLg31jo55d2XaybaQ2bqNhfDF5Wi+serwbK+p3NtQZMmQ4Ke607h3T2EOc
utZJtfM8kh7QW39iT14DpRAL38wRo2Z37tjuQ2BrJw0eXRDoF9bGUDJd8dTWySWnqva9CiO3l4rV
OF1DjRzzpm5faHXMLYlThwH7Vzemd2Ls9tLTLiii4kWI6suXr6OKGDzYmbfSGh8oCk8jHwduNTVI
/F3YBabtHkkqNNG2VuXOKuWXPgNSZ4fQTZTwxmEmTnHJ9ammD9BXTL30S41PbdFWEe+OE4I5pVqA
htxp/XQ3tm+Rn+7qinUvc/I3JJhwPt9aDQJwa6r3GrfWIjSdp7TC7pnY3bWwaGacIXyWERyUoCbN
x0TdjYxjG1kncxhCuMz5B19faykaCl3OhW4rG2NAqF2SWHfbqmP6f4k6s6XGla7bPpEi1Ct1i/ve
gG2gbhQUVaVeqS7VPf0Z8v7i/DcODFQBtpS5cq05xwy7O07P3wMZGS39lriDWZgCJQ3N8Dsu7Fuf
hJT04Aka0KVlVV68MPyxvVloxJHJ7bJ7pnHLhBMbvUVzSnfz4wi2DLKF/FNYtDYxLV8Mft+2qvcs
DzGC4ZrI6ab8O3UCQAfQkxcuYjo23kEXLLMWpUDWd1fLbAo6yCfdmVuFTvhllwF0U4+NQVG7SoEL
feTPaqND5u9dr/TJf89bWGrjPfirAoU9N7Y3Az7BWUy+alVGnhUlRAaBLvPxCmIBLTvvRy+BBFjw
lDmmzwDChtaugiQ9BiCDVPfWxPLVrBTVhlEcRdjio6iCU1Z2104k6wzd6YqZbLFIJo7ooleXzv2r
9F9cEPq7xF06qKhYjZXxKxSefBHd8CvpAsqqXpwz6KrSy1nZJwMLQWcvo8B5dCbvftDDn6xM9lE7
R0JDwwnnzgY1WL4fo2ElpHiMWgNfDc0yYdfn1NV33kQnSvkuXRKfViyvmRXmf/ykWrqy2acCfbmy
w5MEKJhN0cf8RUUiQ1QSedF707ebfFixddWgNiwTbzrUxfhO6f09d9GdEJ6GbkQWv3B5Q4+AI/XH
So1ua07GP3MWQ8ADoBeXH3FavVi5+WfsSd9I7MafXdqLJsOyHU+cfAvr7BLlbcxew77pt0ADx8WQ
5fXSSJwTWb4YxXo3o7vh77F8W3tzkPZijJNdE8D+xl2zSpuEwEFPAxQMBCB0nNeO2mIRZuPG9O2f
kbe58r6w0MJ2z9t8W8rwgq4GTci78BCem8l3KXvsP0l8lkgqNkg2fgeGwEMEREUWwMwtDI+0i5dj
lCLEGFxrFcv2TzU5sEPEnD5l/y4nIdaBE37Qm9C2JOKcKyM4TbboN5kv/gRv87vkjIo2XhBkSxgT
Pzrh0ZIEzhc9D35Kt6kXs76P3Ix/zpiTMV2N/2yFrwTKGOTpdg2d+j2z3A/NB1sYZjsEDMFiBPDx
Ykp5B9ztkytiofuXzhW8+AjYkrgW3fylu9YXoIFPFI/IVAqcsCYz8WWtTW/sKLAwjXWS26DdM5AJ
jYvwwGMKr3kPJdjN1cw1aTNyJTU7W/sKpQLKe4qRrWlF51Qx1WyYagIQ2wZ9eRt03iS9Xo+uni4s
SVvdEnExUyhWjkKSj4Bn2Tnyn0Y4EHDLJV69agVwfEOrkTGfXqy90NqZoGQ4gtdUBTgZzKAZFm7r
rvMEx5pZNWeO/cM6t8a3wERa1Mbej5P7cguaoYjeNAtk9pQkc0O7X3Ou3JkeMg+i3u1FUZ3gZsW7
usaZByj6JSwRfNZBZW7AeQHflntrkv/UMIu4RvkWF9o3Tn932xrNWwPNEdTFQrmfPYK2hYBCtGwM
cc2Zne7xj+HeqIA9lz5sm9ykN4u1vaTv+OJ6qb6Z6KeHHx0bA5HQ2U/EUf2lU5wJlJGirCMODjMY
fdOEHcOa9C9ToyE5xPW1bgO5C/UT4ep7LHrUNAFLnNE4OvVivkyRLDHOYaZGVjzJYU16hQVNsTT+
EhR+GxQ3CZkXnL416laSIThgNfOpXIIRkJBJyCy+WjEjplCtzXxOaS7nVOnQYBrm/+u7Bh1ez3Ql
ndxdi9aVSoqbH9Y2DrPcfx/6SAObmbu4ibXzHE/Tj6CxtfoUJvoxwQMiTFK85RC8Dbob7kNO0VGF
HUevSCzqOQHgRWUoBosNp7idjdEuLul69w0yDAvepGWsm7DGzuO2XHpon+ZfO1k7Aad/FuAdF22z
SjrnDYilWIdWeHTHGadMqU3jnQuOzh4AoCI5TxnkvCq1Z6qCn228zP8MfLE0sSkurUqvQOnUHKJJ
mUK0Ev5EdQbvuzCypUW98hK0ebHTzYRSNkritacnZ0Y9q9iWxnlqXk3V+6+EoYvXaBpyTM42rwou
tyKX/+rGn950uoz7vm8OvRxe/dLZdKDXTmXZhie0dlggtA96lJ9JhGvJSL3vOhqsfTk/EMphb0bF
YTtz/ipjytcjwjSMpayfmbimETEHoY3OpdFOegUUNMNps+ql2R7kIBU/kI/6DLlOk7bfFA9hjidR
1kO2tSPFuWmk2+VQiGt0CxIVR/AJiAhYG1Z/1cpdHTQe8aHsPCIbLnoKqWiyzF9jKqMrWcIVeDuR
sfDk1VqnxZ3I9B7k6dVLtWNqBw83cCBa+SXtNdMi0GkwP+oWNaTI6nZvCQaYgo2vI04EmcGUnDQ8
Xlvu3WKFz+t9TGLgenRduoFJpUg+8lBDfFSN+WeXfg1jvuxDm9FFGnsnzlP1AQ0Z7Dbtqnk1FDyj
3hRJR1hK6L33SOIWPQeulWf008UOWEElK9eq8nPnXEAhgd7Xkf8xPxUJxAMxojLL2fAuDpPGXaQj
GJif4ZhsL8+PwL0SvFTlXzTtQTM6Xcfxk6OUpCzgvm/e/KQ5QDtMLmqGc7rmdO5inwMcWNcBnDr+
MAyNBS9ijizyRYSk1VSC431kK/RFgb+HNIOSLXxnvg2o1MzU1iW4cZmz6S1NoEnp8FO5ZrezMw+k
nFn2cBk9Xs8+b2aa3KnNUIVaugOCIBRvqGKpcYLZx68X32KCXlTgJtwZbrDyIxGcUpz4C9OETKfM
8ZQQ1Y0FGmhKwGG0rew1kxl7I+lJ05WRmPoyxcpfZvzZ5DOxyfffRZbk+0G08Ij7aJHonrbpm+ls
xSGbeztyVoAAPw4lp2TxztVM8IrPlCCAZgsPH9aKmC8n02z+dGVfHcq6iRaUtO+wGDYQ6pCt87LW
nOkXLg5O3s5XvS69S+EAtlOBhsOK0qXI+3qXKurJFohH1tG61gCSv4io7YH8m95rw4ZCuNQZYdE+
lkH8WvJ7AzqDTjZ3tZkXXhxhMRr22A0VAZx6AviLMKKd6swP3CsFv8TKM2vj7OjVMXA5AHJibLdx
rKKbH36l3dTciQeWjLWHSyVoYaX+Z9OMJ8h8pBs28ju3Wf+dqNYY/nnpByAq0FCGzzpcpr+CIFGH
PKqiddMWH1qUfWglPmzWAnRGotQYlbDH5i7pLdUUbkJd4lfJ6vBqOGoHsqw8Pp9piRleKxO5fGxA
RlARNo7nA959rFgdaWxRD/+InGLgCUIDlz3Z6ZpRb7JSBMOTKqA3qywv9Y1NgPkq4rSfz8Z49NQU
/pp1ZCU8NHI6t2WMByCs5WIqewQveQWwpWPqJWjIHP0+o+vuf5dt868ykgZjP8qkut8wVutI0bQe
DVjvlV6BwcqCZIND+Fakzr8+ruDNuPJP14sT8sXgUUn1m2G1BiabiSFK82NFWyYKm+YgaPkHZRqt
/ImsDxMCyBqd4yEmtZPkKAeM/tQv1qmB60Y3JGlKvbUNRudXXGSnsDfvELC2no1vuHweK5ucBFOO
q1neLAYABUtSn5ptmsH+8TXOoCLZIkJhOXTIv+1q6ibSZsJVktLszlR0NO32TcSxuUG0PXd37Hsh
3N92oL9mgClREY0IAkyJUb/+qR5aqX+FrffLbAQyL6e68uLRXnBNqgz7pTM5gUp05y+5HicI3mWK
HsdZUX4zLPDJRdBiIjsG6DNZUJ3NtLDWZlD1RxrazULXea/zbG9PUf1JEiIO5XGPrAkJBeF5l/Rc
ETKOepYNnPi1zAWx7/fxVnHCaJo4Wqg2x9aRgTdssGm9RLCHqZAGGrYtftxSCw/JQO0WfIwF8IJU
HJsoqs6iv/Uu/UAFK6XJhmHRsNyuuce5LatZ3gnHPS+Gix21b2FCQJCDJ9rAgk0/WbUxQ2v7HpN+
1Idi2I91dtAAUJP+qO6xhhsjnPIdMh7QRlWXLtmP7hgyt8ARt1FeJBd61e9Tbr0NRRCtzcl6b12y
QaZy1UTDXaK0I9tyEbqduYuc9LVxmo84Mr/C1DzRi1/oFZMSstzyHRK2dCEyEJ2pk3zITrwO/PVt
Yxk7ux5ejba5TYHQyF/TvhB2Z6x74nNojW+Aoe99238y9L2H4Y5egrZBo/9mkbf3ElgE8SRGtWd0
pjZem9oLwJe63tRvbd58KBJWWQKYW1nWB2OQPu5xVVplsIwYpO9Bqy90mxw6u3a8I6MGJlND0h0V
fMSt2UqYLQPoTjQowxLtzHBVuv87DdiUNB1ad9ihDRlKVD95U0GScg5jTgwU2TMMQSVNbDTCtHF5
gxNSIfaukf5Dr/EjPQpDk8FIZ9co89Hyd6NEeTZEb/wgsAlzLCPIgs95ll2objh0JjeTq0maS0b0
qdXjp2eiSXnxfpScftddVh9k7UIUH2k4G0WyqIxCfDa6VW0SaYqN5jlfVd7RQydZbSuK/B1yszrW
LgVpyRR2HXaQmt2Zka0ykDDw1P84Uzrj+HQOCwYQF1tBLUFqDZq/NBi/Uqj2KUYDe7A/jYzlaQya
9o2fTz0eRYx97Y3pRt3CouoF8zqu3AYwpEXB5jqklfZK5MtAj06E2G3GrjlM/TDONV34oqpx00UM
pQcJFkm56VVxtJZ0vut3z0B2SNr1mz1NH+RtNifYeRWrE+6TxtTXdqFZBxcNLK5ZGsWVP2wHA++z
1NZ9WhDRMlGkCi/adYEiQGSq930OnKeOwmNEcthL58wXtq52GftQkmTNVYtBYXf2T2e7h2LgZJ0r
7nvlyBMLPMWVKI6UbMWymgx9WVXsvShk6McOc36xsXZi59Ejl6KPkjoLN5iO7lQzdjSadcQIs05d
eHYioekaDc7p+aBROJ2ouSi+WXi2Y3CN0j5+zbWeSDR0BocyHT9Tx4IEowA/cf7z6uiBC5PBSV+c
0yqxt8WcfGX7WXmq2vAW68iljK4Kt0Suale0HX+9PC0OUqfHh5O0WDeeBshLImVyKNdqdRC0UPss
1HaIhoHUu429kz2zGO9rgkBHLkL9MmJx8vIv7ZkexNkCFAIARb2cPZBhtCbvs9kXxrTPwvTcOj2x
Vc0nGqdgpfFKKFXRSw2dYuXpxBvoMFisomQOm5ftit40Y+eR2kZZ1WviM2nCdJxyrZ/7mslXJ4tD
ngvIxTVWDVE+xOD9m6VGm8J3923itmvVuacxSDGdDrIBH0aCbR5vR3hGSTtHeIpHSTWHuo8qUsid
o1uHvpbepUk/NGkt3alnidO+RMCC042XPqaB6JMN0GSSyxS+DSbvNzVr7CHifxV2p7Cqe4/U6cq1
U5bvfqZdTJeYAxjoOM59F3kD7Zt4BNRn5DmCAMaKmuCoasYOjHnOkZt+otLDlPCnray96ghdsow6
3VimRqKCUrd84MAuEk71qFfYcvAHLdk3C8aTySlFh0LuLPO8AvXqsonhNAGGJASgcT5AjZQcP8E1
O7BsO9v5SXrOpQR+KZMQuzRwdqZFxE2yZhLAzeG2oJOjYWchxQUo5ixsgsqok/MVwIXowg0Cn6QI
UEpLwmOE8ct3pozJMK2ZpGZVB5sXgbTohiV6Z3DdTK92MStfVmJH7ynymU4WX0wWKNMLOve+jYYI
0fp2aIW1Kty56BgPZR8tG1J5l7oH+wZ0PYz5Ird3fZfvIJ2mSxzsfzi7wMiw5jICsCF8UaS7Netm
1BrMW7Fz7mMb/XDedwfJ2kVErHToG3qlQn432MhyzenGiHOpyqICOIG0dsRxtBFa9hk3EFMHz7mD
fkSENwwckC1yuZoeSlPsVZe4t+428eTbCd3iMcm/e21gPICCKavqkLyy9Jo7SI4jzSNHwuCWTG3j
kEqgIHVkNDPKIL/C/HvxEVrsuBrCpSfc4OGZxtHqUUFkPRqgUBfvRVI4+0A6xmWcEuPiwV1wOhi4
OjrKF6uDAdn0zczhir1tMXbrJrUgPPnWaygbdYrN8dJmmiRF3r010pgWjTcCkjEdsffYenAlluu2
7R7Ix3n3pN+uJgbJZ7YStaJbyEoBhLMFR/Oqx3VwJMNpm9EoOBG91i5DDupY3uyXSmvaZeXNsCI6
ACPJE+syqO7PRlSc5jdjaFkcqNuxB/oD1A2uc2rJWRlvDHKfgXEkQxEZzOSNe5mS8ff8iHTb/30U
8Q9EDwWjmBPnaNc6er0BuGVfs9rpbnWgs/CXtbZgA+NSbLGZpRUtbuaq8YmmQffA0Ma50xuvHlFO
BIi8TMy4glDrb14gugsKmz3d8mVD9s65ieflEe/Qif7/TzHl/R0z0VvaZPaGiK6D7ddfMovkQ1Jy
AwKi90Zzs3hgPHDXnobMNvGJHfYLSyeqggS/LhspzS29XbRDlO8R4xDiStLz2vKm/oFePlnKtNc3
w8AiMX+qMViwXE4QkJIOMYa0E1KMD8yDKz2yfteNPZ7TrqseaYY+oYqPZS6SU1Mb5cM/E/P4MrDh
LOICpp/EYYzmiumNlpATzJSgDcP8AcdGcLQfzYVRc7MSFPhAN+te7bo+1VqWPbR6IFnFFN8iBlUj
yXoSw59mQi3A/LaHa5Xjt1J42QqHYINWi15V3QVbnT/Pqj9GA5NBHLX5A1hBvrOHOfy0ZISdZVKc
OulOzDjhpT1/8IQ5cY3mlXtj/skEaWrYBo2D71aMywM7fYAZCCgoHNZrRDyP2HdY9YkbgcODHXsY
l+Q3x1e/77e5Cx0yj+v4FI5u914RvWz68QbOlni16Qvex7TbYh7rNlLZ9iJNaaDo/KJsK0h+Y3Yb
MYb5ztGS4s3hCmkBkbXcRBV67TN+ifJehftJ2slrhRxm0qdba3Ff+DWCdukQYeliph3NPbMutUYy
QROiY35J4AOcgC75pwW94FzjsqzRaX0UWlUe0GmyGbWZhYFOQY8dk3/SJSYd4X2wlAZNvpa1aGfQ
4g9zllFO2+vGwsYnrLx/VCHQ/0wN3nqyIaZMJuN0OZY7YKByqdUGQxGP3gm94FU2WuGXUKSdoyme
smmTuFLfAOkP7gH30WIq/JaAMaiFhYnkLqEIpErg4hu5zCYUsy++GOj1Ts4PF5Rz5g21H2DuF4VQ
/sVi/C/S1iB/FksIualpD2Mq60g4lo5lr/xS3Lo8xa4AYbM7JN0YAPok8izp6V1Vwh52dYsXGrPf
3QtsuYbCTdt1vlW1nEhs2way6E1gA5nCHvqKTEGofEWRSHrJjY6eSb34M+gzRPT24ljZd1B4w4PE
xuqQeUnEOZ3vl2WRH1wjn+tfbCNSRwnUpf1fg7kdcPE+g5VPhppp69XCinTzbnRc0qDLyI0iA87x
ur+lbXkHrH3+3vGKakEWNar8bvxbG4O9UhquaKVnx7KO6SDNTQyzHbWN1kfYJ+anwdQDthbIxNMM
VnYtx0vKzLz14R9FkW/PbG1w6yFtDdeNkDzNTw3R8dJM5J7EUcZ9IyZ1q03/Qw8jH+1lRP2kaDNU
rnGfXSoboHLlakCosDdqEN9x3sjN0JLPxmGs3cXw7+DOWgEmqvoAYylaQSPfwgGUrwUAYBI423qt
w/8lS057k5Pj858lal2OhX3X6GKv6FD367LMs0tddjeZEAvfJXiT0eCNY5HfB0+SbQNBfFllKuMY
miR75Q3s7dr3xN/6xh21Mpyk2Ns0DBeG1nT3rgpAczu8nM+nqglRqfKSvcBFmxG5NZGXdSUOYxES
8Bhb4YN5/bQH8J+jg+dpZHnmOidUwe802grNpO5aOpsuMPAu2kir9wnT6Nn/7uwoH5zFOG8NDmOJ
jYhKY+XON1RTEaY3zAs4BpL2opfNw2HOvrDaUu6YW7Z3o4T0Rksv3mpF2N41Nc/SE09b+/NTT9b5
Wi+ycP18uwvLzTeUPgxf568SBFWSjpuX/10MVVn0OxeX6uL5P1skjOydmgC35/8cdm12ZHxE8M58
5Wgq0k92Zf15PnMGL7sUQfL+fBZHhXuNA7n/71fSMwJiTNiI88+08b/emuQcgvyB1DvsdT/ob88v
4ftZ1rluvj2f5YG5C0oVXJ//pWdUb5nhlZfnMyHMn7p2rdPzWegh8/QNQx6f/xB/PD5joxX//fgi
I6kZA9REScTvPVGgLVNsB2yJ/DpdlUerHpXF5vlVe+TqatQIvGF+cbNS+uvaD0h0mr9ZE462iQZu
nudXayIXdpnDMOr5b/FbtHsPkjA0LL65rwb70OWCscj8c2Nfz08xclcaw/zPeUrHP+iI83y+KNpQ
X9tIHZ/fKro6fktgRWLEUEhDDH8ZxDHEA1xVZREO90mlBAMMs0vnonWWe0FBax491rKXFFlDDwT5
VZXs68zOOZdG4+ukl6eSs/dBR027beBWLbwqpGHpsebLSOg33vuDoQQCcgrLLTZF+z7MfylijZzs
ipCMGA4arEqhjYprGGjqjcYyQKl7z6YxRzzIcLtRRoz5pVNgglMd4fyc91mg9nKz19QU2i0bVIIJ
iFDLqgzv/vzgiC+rCfX3OB52SSX1a1GIc9IpyHHCIzK4MH06nRFoZzd6H2X8F6Z7ewLwn99pbFqo
ociLdDjlL5+fc/AwzaOAHTgKLEbmvMW106c3dP1Otxp90eXtdJ/KaQOio91YNlGjz09RBjMYa4ee
FI0SSsr8uyUxFYKwta/U8N1N5DS4y2VpvPq4hdoI087zIbbPYZRq78+/UITjug2Ryw+Ne3HnvCtv
XilLapglWTW/tZDxkTM6N9/GrBIzMD9WRdxtPD3Sl2B9PRrkYtzC43NuFrrRNV66Fmov/6LFxbTr
Wgd1Z0OdOy9ltOfsI/ylBMG9ixnaGRRalRy8L1+0vCbfcosjYyBI2VFRdkftv2+rHFeZy9S2kKzG
svxnzomPIZmdtykmv6cH86WR9+YGpKS6oxzIrrW0reQWJhtiomVhM6+wIdI3vrF0M0Z2DVEmOvYr
psDdK1ZLxvHzriCkFpJ1odDsgJu5QcwML1Vtc7FcvH4a77Zl+Vcu7T39fO/UOP2X7vbqbGbTsQfj
22ZdfuN8e+4z3hZlMAAMw2LLyogmUY85zFfx65R1f5RfmKdBOdaW9jf5LvqkAQ6IOFAqWkFJ6Ian
GB+OYYGjrmbNQ2pHKEgYUNSBkd3CpPPXCR2BpQ2d7BYP4/eQcOcwshzo6V8SrTlBLNPPg1M2r6KC
FNtzvlno8U9AUfY+6DE0TnKPNkOBVr2BkA38KTJDc611D8tDIjR50tnCBl2Sq6QvYKa723ieo4EN
YNTjk//ZNv54M4vvXApOf5P6p1m0OIOhBBhaU/CF/gPvBs4hK9mZkuNFVMnmTWl/kOZ477UCn5o5
0YiMgnzrjBN70ZsH6Y/9yQJPmslmWjKdTneZwjFpzL+TRe4r3UGO3G4pwuX8br4juPCCtD/rVfWO
HVW/PR9gyllzUjZZOtvn+E8vE1ahhEbP/EeEDi+GmF9ErSbmoUrcpV7emEzcrFK1C19ZR5d5feZN
Fr4MlhOVm/NWe6fj7GLf8LaWTyMxDMN2h9VtJ/ROvIR9Q7GudUiJCl/S9vKrW4CJnN0NTDupAPWt
CPOQAxAuKXfsP0DDyJOoyIrOUuTqFu0Zx75XorPOEQlUVms0uFsY9IfNZ1dq+tIRWJmicaacALZ9
8UAzHCBOVngeKu291SFCpxhNF3m2BpA83um1Q9bF7LIUY/clSiwwuRXnh+e3O8UsItL1RxOtJlX7
GwKe+veBhCuNAnoTatBlgxFtiGYQKpNYKRt06V8MR8NTPNm3ydfs21w2oYW9cRvrFwbDe31MPpVB
QEtKTBaAcPdm6qZYRqJPN+jKvBs3ZbHyQ+fVyJIvuFTHxp3klWP9mbYNQnQnOQ4ZLWFkvy+MMH75
5KNuXeGpd2UeaUI0N8r89K0AYOPOMgJhm+gRMPDUwjwDbOq2EzTHfVpp10b/kAy00J629F3dsTt3
Snbn50fwD7uzkPVHSX5AROMG5TSrBnlXIsUrhydKp+3axOfnQ8JtRMyEuuZl/ZF45NKm45Cfo///
keTMW3I83TUDsECpENg8vyOfv0112KtTP35LyaeoKaGpkvl0AcGHWWlMXzwxdW0Z2uhDnQoIm8oO
I4ayxaDoHw10BM9VRoavIf1Diu5qXZJ4/gLOUvSC+X2MVTqZsJS0gcXCaSVHK94LdGIn2lQMVWm1
bKIY/FKcQ8RQhO+8PL/gowf971v6+fug3CyCYUoZlvH5tmXXLhT61br7zLSUQ1kmjD1rzv8+en4O
qXG+McfwFE2y3z8fckwRazapX5ETfkaWUa3BW7UYWlKaGObz0SMxef/8rN9NKF+ezzukYG76Tb1H
cltL1QJPfQe56LVVxt2tVP6rK2W7ZMQV01cp5L2L9N1YdumrJbFOduTRar45bnwH4VNL82Q5jE27
Ui2EKNRxCvz6FKycAbitiyXnd19nf1XTTtsAuiRbWGDsuoqerp1M8os3aylk3v6mMHRQ5mPTldRn
65ZGA6pC6jOTgxGWh7p5jQQM3nDmu8TiULhJvRvBngxZtnZ63Fwj7bzKHY13UmgPNEqwudaG/9oM
JunD/RRdtSQLjwmBbzTsRP87vWhaF/+q6PYVmYtAJNGMAyOG7jpM+r9xmiNCi62RtVc9tNyHETGf
KSY5vPk015VHeBwae86Lg9WCpCeIqz5jR7N2ZY94cw63fmGmne7yMPxt1hvZCuY2jGlvYK5wC4k6
2eqNGtYAuunPlc4aSHHzXeWfcU60cyg8+2HULl2Xz6mt1A/slhYYvJCXHMn1yktsLANAWLfpWNrH
ZMb1MAJUC0MPnL3Xh28RevtdVMFdAclp/raChzUy0haxt6xqkP5xRv8b00m51qrhSy/nd2+sD6zQ
7g151LdB644z8KBdhWW5R7dl4EBUIj6RyrzApN6MhK2QTJ/RWuJVuZjYnxoGLZgpDPXFdPyD7mvw
V0OkM0J3QgInGW2ZdvfJ5anBMKLn448rX6u6T/JsON4GnXtOsUndHKvdgPfidnB7hEglMZwYEnGI
FJNzsDR8g1ZS4S0SsTwNlWk/XMIH4e1/1ims/5qZ3UJERHQW+CVVQQs4I6qEi78dEM7Y2rvHao6Y
Un6FAnB9Q8d9AxYgO0QmMZEhKi5BRnAveC/twkH+bLLJCUZ4TfAR+UW3AVaujlOQIHNqtRVxCdkJ
PGxG/2H4TQIPyhwrB3Cao8npR4GqDXm3FPZbU4cUq2ltic1UgD8MmNHFmQRf3hbIvpGiZIogVS+d
zkMV/GZ1z/BjmuQYmOIEcmvcNgjLWtrJtMonzoj0fOtXK/ST9WQAlK5b1DMUxRELFIIL1y4WWVSa
eycpUZZCjTU37iBQQzGBq4ksQqj5L04t58gZyD0+Pxqi8F9fq3CD+R45f0ROd+fAH7OgTGB77bGq
Gg6QKabOdjQdU6WvEuFg4MsNa90Y9PTQFSUn+m8AVYoD5zYovV4JdWgoFkHVeMjnqRe9MTk+H2D1
26vaJvmhEHG5ckBqsdhWFkYwod8dq0KwohsHw3DvQo5qY4aBeyyQKBwVzSp0J6jdoLdXqJ9/j63A
NFejC+SFPmrhDbQW4eUIIRe9nUQHpM/R4fmRXmbVuhTBHxSk9oYkgq+xaBiylxY+Ykxch9g0okNk
BNHB6fVZWIcL22S+cAC+nh8Y2eUECOT+noAtTuDFf5/5v69V8fitD8jHRotvspCb7AlH+t9Hjnx3
8Wzu5aD1+OV5GA0EfAkxYxivLXurEyAHjNQAQT3/36jfvK2XiJU3Pwt8ZzslplrayvzJeyPfl/R8
Ks/yd17Ty5fIRI/hxac6prtNGtHcC6pYCzU/lQdBLtehavGnNgmDU+Jplr071DsvBKHizw/QTLuD
HqT5MmngtkNPK+VEootvKW9h9sXJKSvOR0OU0eRi/xkL6/v5rBur7PD86P8enp/L3Ozc+zopoOYC
sId+qGSnHRyH1XSUaNCiOmU421rEAkcjXiHXyW+YwNtFrLY+EtfD88FA+roqbagotpz2k6bR6aPY
x7DRvhR1Yy7zxOx3DugsQOEJwBZrCSy8XuYOec1RkhyeL97zHUrisN2nNALsUuuvnRaFsMDE9KYl
JSKlfqDmlQGiVQcjezbK8oO4JYKblO59dZ7/IzJt/M3bdqG9ZlzR3GIUsMa1D4wEKFD1KHy4MmI0
31VD3uzYqr1nTg5QOZvcB7f5Z+moXrCW7OPCujLqpgGOyJZWuKF9Tmoit7GRybrCsr5WQNcXlaaK
W1Imx8ibtWKWrN56K05WdPbUNSG3bN3VeJZdXCoby+rjU2mBieEy/2UWdX/I6bXtKscL8aK06YH5
kLEtjco8ThayUZ1B714viWbBnAslYyquTDGzlREE4Bkms1iWGerEBF4LdSJDwaz9yXprJTJkPUMk
7HsJwy9lvE4rbhEmNut8FE/7zsJxVtWvGrtnj23udcKcYNoxMCLOX30CVyOb0mQJnx3/ZVNr72GZ
GXPiI6+JjhsR3AdnB+mcEj2XW1AZKUtIOexNR8MRaFDEq1kqXrUmovEuaLe1bok1fi2sBXXGsE0b
KLIMRpSlVWwnXvO4patX192uswNiDRgQwwok0PP/sXdmzY0jWXT+K455NjoSSyYAh8cPJAGSokRR
S5VUekGIUhX2fcev94fqCUd1z7g7HOEnh18ququ0kASQefPec76TTGs0FAKAweDd01+UXmFhx5pF
lh4AvhLTB24pUm7wQOgj3mqmf3mu31mzMR9LZd6TzNgAm1POI7yO9vf/ahfC1NsqOFXEUNxmuMcx
B3Y7+PfiXBrTHchrkvKCGrZHcM/ZF/Qmjdw0ctyXtVlizWVC2Y7Az5QjUauMbS5GhX9vgv4Ty+nO
AIa9hVbn4pzzS+IYt1kpTyQ5b9UhsXGMqYQMMSqLZ2kx3yVG+zMzEhJhnSNPf8XRJnWRO9ca3evR
Og9L8AqA8SEmEsSspR/1Vr9vKWVZHoxNnMTRWg7Xl5SEaDACY7qtab/eS8t+nrpSPGaO2NgrKMkt
48y3U5W8uzNQ/vFNOerEeZlkPt0FGztVT9VMqozDFk2SLA2pHMNV272GCeatWeuGfcfAgbvJtd+p
NlgjRDLSLJn2y1jtSDk7MM40PcvMv2eG/tbox6QQwguMwb6pKPvm0Ni5lc3svm72mY3+xQ160lon
i3U+WsQLzVq/i1rkO4ajP+vmM4zBU0474cDkuiUXtiPTdPyCxja3regC6d0vkkTzqPhTEx5Xpdzp
CPteIwHIsr2hAZJfGdobuxOyikfNsqNH9B27FjAX2xnHJTMwjyIoHvPY+MBFbpyMUIeUaCGFiZbu
W9Dq3A4x9MtaL58j/FDMru2PKpEf4wiofv3wytFGRyZy1iz9jHcugZYqKh8WxNYsGGyGeW1sEwNH
k+zmT6RK2tZanWvodggCjE1EyNkC545ADbvu9m1Z/pBMkDu5n93BA0VJrcZBp64BYA005Zoi+Bz7
bZCjU9XD+nFB5woKmNFtyPgB6I/GnM2uDgWpPTdq5rQ7z1W2bbTVgj4jMnEbE7CXnt0QXeHbC+y/
VcoRu918oMv1vXU+VeI+OqNp+V0LZAtKc+dbjgwPY1GY4FVuh6XsiaMKmm2BEX39Rh5PAC88zSLE
BiDi/JpXWDHHzARPYTX9fYR+CnTYJo5xLetkGW3ilo8qaJGgzIgNN/XcuH6QR/FujgOIanNJ5F/N
MR4TOeohIiM2Vjffzkun3yoiRvoixAFppcUWXzuQKBxMaNPiK/phHpySGifEudAO+UtZ2a/jIGoP
eBIBOUW3Z5cgxwdfBALO+ktZ5T3i6mNmwVTUHIryyq4dzra1c9fTVqpD52wTiIBu54xJzL6D+TXH
c3pwYvTCoqOpZ1GBqJabt+sDczOTK0KXYg3LJIXOf4JaS85Pp0iyGnQmFo1zKZRCkmiahwQL4Pnn
H2LTDaAd58U6NeFobcMgHjy4MNgkiKraC40k7sBOjf2gbHfbWskpxz3GhE+3zz//SClF9KntblT+
4NacczBMsuxee+ct49ZjzyazBgLMg+gGeQrb9IiPzlVAHPLmsQqdwqPbczWo/L9WZKjW9a4UTMK5
n6acaNtydJojvsJrgt3QG5sUZXE8v4hemh5Bk+UWENdFxvY2quYXXjdrs+CFgGkCUtXYt2DZmH0o
Ap/k5GyqVn2125jut/talZp9t/BIjm51ngKGzW2KrYL+KxGTC/QxVwDp1CNcQ2OR7CLY2KUtpncN
zW3RxdULks3JNwC4ZFk8+9IBm9NYXtDmDsIJ42WOZlr9hHNrHFmdIo7vlJvc86aDBGrJ6iVj1ytR
8ONPegom8SFjvbuWwJoRpjk+DrFsE9UxCijhjNCIWsurbOve1FJyYy34Bm6xlYrIxBvm37BVOard
j0DCgR0xBlpC5NzQmBZ2Ouu7Fq0RnRHhllMUoL/meo5W9U1lWcMBWVx1TXtytehTdJHJgofr3ozT
F7svj0ae3+Fj1W570aH0QPyTJSeo2cJPQwOFc+HAnUCOZ6Au8ZdYnZe8/0FrocHflHwPK+nuWZw4
3ESfvDXdyzpmzCRLGzeLa3zCW0Q/JMVjmQU0qri8G/w6+NEwP3QCuolQ7bcJTAU38k4MsXaMRclD
Pef9l3EFQkck1BYpemS+RIgl+Ur+22F2RpbsuSUWOOyuKMYPrVuzPbsaqfIKCEiuMiSccfR10kV4
ihbi0YY2vs5CXDU6G/BuqBQIEQOYsSM3etp1VU6uZd4xwU3xTnWELJPUSmMuvh1KwOoyeEhCnhuW
i8bCaNNAC9jgqkDLiNglSmBMR7YD2XDW1oEhdvJo3sNS2KrGvMARQHFmnFhCdloId1pi3ZzJbPft
YNDRK7I5lqTTGDHNkqqzvoxaeLEz80r2NPlN1UDiWaGl6KzKp14Lv0BNZSoPnfa2kyCL6kVj0EiA
lapfornbNLPxI6o4rmHSJ3nafTeZvKBaTt8skAQp6OPnHkZfJMpHCDzPANkIv9Gtd7yZBL84tKYq
jT2ElrhZf0Yas7WIzHdtKCYiSfKH3gVfMud+YDeAVRvjiD+Wlz3fiZaO4RjHjhckJWFlmoVuGDQX
8Vi7MIMv5gCwNIOI0Kecun45Mp4mRreFy2WqDgIs2wXYoIWtSN5noaKqcBmBi+KoOzWGPp6bFA26
H9TVHVOU6JgG+ZONqGL9WXVx7I3E9p9S8FSUqQb1pPsW9hj+skYQZWarZ1vNtL8cLjDd+w80PzgW
upk2VEOiEkI4VcUbFXG60NJgp8z0hmA4enS53W8Lol1b+Z4a0Y3qZYLiIXzJyuZ1UpSl0m1Q2Y/t
hUfHQ5BEzjYw3tbAptRqBOS68hNQb0Wiq3uoopI+LFe9uSv7hFZOUNwvEVF/Ge3cfZjgCEELg/kH
yGOL8zodw5Mz9TDAbErDLA0OCaqNQx6TckTbkV3WGLEdT++sOeTlDQ4G8M5v24WCMxsC0L74oEoa
RanUbw1IDObEeojGtiieEF0pOIHuVyaAJYGZZn2oVfmm6zifV7uYivq7ZEbn1iZAlWnA16wlFB1O
c5l1bu5Wdd9SKuJCFe09Hb1nNw3Orcl8Cw3BzoBOjCttxlVVDBZZXPpXIBqrtXskXgkhS6XdO1Hz
g7pQMqi84SvNTVITB8fIceeG3V4uzqcuO168Vb01fXtbzLpOr7+47+2KDopGjx3xKYK9Lq8PhV36
1V1bah9abBe3kXFX9PQYWsn5AG/ZZRIwvSPGZTQyT1rZQoypfoSkWfVDivm7Xb6MwbcOgTWCFPYl
6QjJbIC02UW7zBI0dKwayqj8paUTVFlaz21u0zdEvskFBYtW7mJ32eJAQVzXIk0WWvDkZOMXMUCb
xAXZbpfGhT9PZtXWkZangvrYCzUhg4UOb7gTkLHR2GMypkQhT0wtnygNv6Tr8x9k+UMl9HxrR+pO
a3mwu6H1tN6444rYLDv54jXohEYjewc18Er0Y4SDUjDSaVvBmcIhcigM2S6TIKL1iMCgpfFhZZYn
4hDXV4tJmMZPW2aehRh0w2R4S0OJuDAxLr7QogZ9rPIJQdqCQLmXofY6uYgw3eSNM0uECeAxrsiF
SOIfPD18yGT39QUrhaPYJvvCegsVzLzZgTfZnJpIE3BmfyhVPwLun/c445LCveSR8zq643Hp0Yxm
vblDiPocFt2Pqdj3Ltz8Bn8YnIGWc8jNYsTXifqwDTAA4h2mAd5dwu7cS0nXdrZooupvZp+9jcCW
Nksj1pXKA8TdezSdCUZfg4zMAktI2chd0yLBjIQOFmiiva4haFq+8km/zim/15gj1of8YrgEXRoA
ThB5yJcaa2qNrKqVTOzqTCOYaZaPCDo/3O+SIDKcxYjkEzzvYysxNKQ+ylLjWLn2DeCK29Ax37C+
untIWbVHpjOMQ6Pf2I3qt1PtoiuwHke3f9AAV2ynFByUxXElmJ4CJUDR5gQ+pkF4TfCFQz+/RKy8
Y9PRcg7bqxulDE0q6oY4JIiyz4IntE8g4HAIY57atgTybvsATGHB6s3kJ91OENc50+Fg6Jhhp5z/
CkCJ2JywYaPG06bnUHwvQg6h2nuE853REmSMqvuR2sVjGPUtvAkSuXOaFZ0GnEYcG617jA15K8Py
ixUNjyxK5N/4Jj4bKrUUWM8zhTGGnceqn766yXxj5F1PiThfWGVvi87GssoCOiZia0T2xcznmyhn
mzCaGl1YyzNvHpdGPoRNAUAh2oV2wSjloRekRTUZbOTWX4hV3oh5oafEHD9wkjNxevwrHqdqIunb
KF4cUumxFfQ3LCZUi+oDEc5ZLO19h45iZN5nhPmPDvUswb/Ws+Ui/EfIcbX65kON5kMX8kgm1S5U
pBvoC/ed6mCMwiDEm/pYsN/jfLhKtbyKgAciNDWsoM2uHCeKTqPadPNyS5+SjRy+TABb2DcR3c6T
9UajAIA0a1yHP7ZgZUrRKgfOTRUwUVfA2KMaERV5pEXsF/qwj4Z7U8ZHgCwH17KfsrcqojVKJpHu
FdF46RINI5kLDqbS88OiF996IyBoxYgCbzH58aahHLjNVK9GnvW+1Ci/mx5nPufujAL8ktnlHhEz
5hqnONJqqoG4wMpw1ww5pFiHuH+Kg+I1aQZOY3V5GkQn8Izx2XBhhEUgucwLze8ZD9WR+zXsG7mn
dOFhgjLUVqo89q5PfOdrTZbkgY02Q29/6hFeEToKRkTqr0M/HOwRUmqF4dlLjeJGof3cFWXHia+z
lh0r3LSFx/91jrX6935AnIpDGHQMEFNk+O0yeq6ZXlbCMFgNnCGJhvkwTruTHUmvjEkjQXcQ74P8
mBnBcBePmCa6b3Yz7HM8Iod0zDuQ24vaWLZRH+YiRIxoiw+76SKPpc7PUhhUEEZLttMjISZA7YAM
bcKgOhUOpNBlKj6deC000ANuOxb47ZzmX0cDzUkkzGZrD8dqdSm1AUyO1gUlwkwun6KUaQAn5RFZ
ZQMKkF4wTSb1PE49VPB0xDwOuQO5wOJNGseZmaLd08gNQatonetAew2cdKJARe+kMZuiDkEAEIUH
vRUcwqKDUuBBJDOlPT6i29RG4IbA5ME6z3B9bm2tvBndjFXHDBDxdy4WkbFB9ah1ut+oQpBwqvsd
iXp1a6E6NTNzO+WsY5VEDpP0KA376IDg/RRUJuypjn0mEunFRL/blICOEHIz6V+xrRFaCVXLHU7D
+E6MNncQHqsN0pg3Y2qACFIQoWbyYlcLGEgREwRKAUZw+RrQSIbC7VKiWw9iBPqUd6hzbWN6MS3Y
jShFNEA5Xe7ZtsvEJk7u+hJL90rpJuORTr/WdbRSOk/XqFPD1t3ZGZTPxtG+mtTRkxj6J7TolVXt
LHYXiBbBLTC1eNcOFv4YkenbpIBYA9wGhKw0GHEaIvczE+ZpEM7nOARnkgIDyedLAoT6GKKHXINf
GUOVLznKcqTIklipqlGACdHjEkg5PNTM4RqN7HigB5lvTQRxKxl9WySllgvMoi9oIuLt4inAds9e
9Q3txN5dqjtdkj8pmbXsSsO0V/7FSG3Cg+YkqT9IXfkIPXU80CSippNDfqwaqJu0jzFQ7cESZEdS
djXMkufSEi+uG+yqFnwhQS5HxnnfnKWGeLcaLwXIcW2CPBDDa01mELYxQaKgT6y3lvnvOrqhS9UA
FFusS76Q9Wmm9hvPs5sm7Cr4m8yRtCqOUYaZ7RN8H2xHAQQ623oRI36q3OAqO9zzYNcJE+Lc1yKa
zlKyfvOI9qvTj1+CkNoUeFTq6OE2nIvAZ+pdMArk0KQ6W+wHtlMcXcO2n7J+B+/oOEcMsQiPtPns
PM2ZZxB5OYa4uLnrrHD2ZEiwEvb7EGklJljSa4h2C07EqnwvrDnaF1X6uSTarR03PbuKcDYjzTNw
WbW/lOJzrHnHpYNVBHYrvSlkcLKHyAgxZDiaGeaWwplYe4AIQmkCzzY+kCJteFXSWBvFp2jVSLOg
l8KDl8FXiXvktp+bs0EmwVnX5IkDxK6hH3VrR2SkuCnx3HFqUx6aoW/I9CkeQ3szQnLcgjB6/kkF
mLvKC7V43qvF8OUEqr1jGOQJBO/bvIyKXcLnuIVWiNZC9Q+KT1D2X6DPnJupIwvcIRR9qZwEqUF6
I2uSXzk3ds60lr7f9RDLqUnIDqTfAVdIg0eVCVK/Fi34aS3aV16uaTUbUW7SCMFXNpMKs2nc6gXf
MtQJrfGSCnOgQwNpI6blIWA6cYQr8NC45AHQY2gRwlJ32skIgzaANRAn4kTk6BlLSPM1mLR+n44D
zwXD410+F6dKo/Asw6sWBx8wzU5mW05f0/klRD2DkZE5hTtTh2c5gJMwXZB6uRGTTHSBzGOc9Bga
yd2cJw8Mi+VT1zNCMBfX9q1gL2Q33MTz4sdjnvgqzD47aFhtU/bPtgu9WCkyEtZ6eiDsNTYEOvDh
Yi0oGVE2cY5ZQCZUuKdqqX1SFJwWF7NgQfUD8zkJ971WPzoGxDhDaz46JN8DQTko4oPgxiH0tYqM
eWsupH3Gde+VpPYAtLDfcjOBKwravptjeshh/Y195s4EGrtrR7J5+9x3olwD+sleXQIa81RnTFgS
JrGVETMdTonBrtfsN8tU1i50p84rOhaBxYZwWpvjgWrvzXV72FCYZeEPyXvkXx3R9G5MtUpoeGPZ
SJ7RkMmm+LROC+28LcexYY8I91ZkIIoS1Bx5JpYTmcT0/TTaPzS4d2KprQMCCrCANIjAauKgXIwh
305B9Jhl+W7oo/qhb3cQK3gwW9nAnHjOShfqdCDaY12meCJHWjxls4/rUu1TnuleSXQN46GIwyMK
BLWnxRpsyZhWevEah7dG3bVHq89/oCa4Mq15UnyTq0MEB+rIdHZWXwfmpavGYN5WdfeckDVBslF9
H0gxHPJ1TjJi1zDd+sEuQs1rRPJl4GnnMuZP43S7OFO1HuAOxbTK5xqE6bE53sWkX/kzshTHIkfc
Dtgj6fDVvt1br2wHW3pNwbexjL7A9jV9mULbMWboekuc39gRcohKE/uQDwRiJ747MNEOyPNM27ej
FgELRT6JPxhznobzBYp0f9+QONDiulA4ZR9I5zJoLLQ8YrCq8IZ3EFhKSNp9vhNuHd/oPCF7C4cB
BJunIQ5Q8nYYuYS0OT+SOS9CRCNDhMgBxXsflZ+VINpMN19sN+5ZxAb64dTp5YA9JdW8pUF8s7Y6
PbeGgmXRMyeGCLvEyFZYTK9ZCn6Jgp+Ygd2glQfLrD5JamYrpHK1V3ZwdT9BvDqWWXZkZu/JILtv
x/gc0KneJDntd02wF5aZfjcu6ilBmLiZFsgPeQnLJmxpflY9My7FJsxRR3iYg9eugM3pA2Tx0KHZ
LxZyyzW3vY8NzfbTqoUeelmq+s2wWhrbmNA3BQHJSTp6ZAsVG42Y5rHQ0UGZB7KAyb/W6D0QnMtI
v7hMjnGtQmg6us6MboH5YQcF8imzOiY5jxRwHmKZG8gPAzh0zaD1b/cAGkSBBFBI3suAjt8Nvud0
3JFUKJwMLh2JzLLtvZ4HZ1dDuk88fe4Rof5Kb4xGXrL4doPWLA5/lD3oWy0ZTqMtc1/K5TUb42ta
1CDeawJeRCKY+M7smTmrUB0WO0HFXSG2YRF00j1s9vI85VRDo5VdcOcwNBYby4CZFFX0PwOdKU61
sgDGtnmvjRynzdAfEe1GfmrT2K2Xe5nWwVkZgj8iU97EVf+gD6xjZqsOaRmnB0PXjwB1wdyS5Lcr
85LyWJTvY6IzJRwbfjZkK963SWMzz1DtxwlqgSYevsyLe5o1NlTibbZ1bZOwLLvstMzKpg9hgSUH
TH1DFKF4kBXCcJLhghj4WbkwgGRIgplNu7ZtI70IFPa2rI1LphXfM7gj57ZpvNRa25lx/SaMsqO6
pn9vfekLU39IZGw89HGX30FYvkVIURzTRSMzmaSxL+EcHgKd1mFlbpH1LCT5TdNRHyF6OAheVd9t
YmbWbGYT8+dkwlBAk9vB42JUZg9EplReiqLrXpS2fdN33Y1r7tI+YmbOY++REHepiuGdNuY2ddlW
OQR/AapTbItVKhNXr12adrC62Nst901NKE54w9+F60diTveDgPop00D3jRRPvjHbmLmGQyPTy6Sa
6IQz3kjfralAv1xVtDG61GeNu8FMDp/QZeS5hJ/EhPuN1d4gbr4SzIVAYBhOCG+YAOHW2I8FTO9I
MscokVkVQfam9Qw7i7B+n2Pz1TFwvEKAijauHQ1PurQvvYM9EM4SORlmeRO3gDhWccApajqaJstD
0uBXGJBCcabmp07Pes0UuM6tXRYZ70yUBHMFYlYMtSR7Tif3DX7oIdInBD02GGcaa0sm4GrJRh6z
aHlye0w9gXhnRXmLP1w7hWpgsX0HVuerNYUlEoaP2sja6L0dH1q2OrmS+5QLUOUfazDW/+1osP/3
Qqd1slP/9wliT3ERwuprvv8aI2as3/N7jhi8h98EyzMWVlcZTKaIBPtXjpgwf5OuLoVCmCpQeJLg
9a/YaZ2EMYcvJlja0S3HEYTA/it1Wv9NV8rEtbr+qZB46f8nOWLs0X+MEXMchFjrL3cdWylp6X+K
hIaZKOu40QrM9Ms5MGGOczpyW7qe1aB5JXfc1m3c2mcDqDdThmx5cipI1cupdazdhPl4MeWhZmWa
QMyVLA29m922oYQNwVm2yyzfCcZiHzbqQM7Oj0Kb+BEct6Kh3mH+JhaG1l5iJ9V2UBkaPIveT0Yj
dIS1Sgx0UtvOxslWTJvcmvABWsmvitkKXPLlm8WHkPBIs9TD+XzMm6cUvG9a5W/OBEnEDoxtjm9l
E2kSm4pzbJsrfvHzzObBeJLAj3DYFeFHohwgVxISzdqgiCvyTtLQh8brd9Yj6vIHMzCoeeUBzaNv
kCy8vtT1xdS18iFfeIvs7gbUja0jt7XMcZhK5CQ7ubAhEjQDnxNlpLUfCutBIgtVWfmELItDVohu
DrQ/HIrL+rO0Xm7tNnsbKnWoxbtjrwABGkmu/hDS61HzFUeMx27iFVOPWOnMMQCz9pc5PqL16LRu
52B6E90jSjM5g/MhDkywvZaRPEzWoymDmyw61Ppyoq32LFKz2NcNVapGPBkHTWcjoeW4LqfB2gIu
wNV1+ktHjiNNiEPOkDShw7w0WBTKmfW0MLrXuCFkomakkQwr4qL61vbXUlxTPilNZ9tJh11kPgq8
igrxI69yfeWC3EXdokFHq9/SrINMygv8sss8P65/tV6a9RvnwQIwtfJyM299MZpJ8kWrjh3pDCqR
D27QAnfhntXCO7bS15STnay7uxVTryV1tc25pssaEZFQTGlERKTMvecgwzd3VYZ1mLGu02NgjvCY
9Y9F+Si499YLAcbGW28IUXIf2Dh1n91Y7k2xClZtPDHRaX1ODKvfjTqpZwwfqM23Y1vvbWsf4zpe
7xg8reSDcA+D9l8lAIIRRcXxIzE8xdFKukfVfK6/npniXjOKrT5knqLgjX7O/+W6aWIQ4neQliqL
Td5knsEOZVcG2SiPIUdWYoQp6fJLp6szxLk7rOVv1pLftoE69BN8eZRSc92BLz+5Sf/znkhREJUj
9wQm39rhVM39AdHzzqKTwh3f03wCguQ1DQBGJzyFGVc+4ltsJClzqd0gytjj+t4WUvmqyzk4EOVi
ImVm4fJjENRdAPQNRz8m8nOXyr2Er72+S5fcGZh9/nrV1isad4EHmn0/0o8fWTzqFlmzMdytT0wF
RXS9DmAPCDIgh4zwVRaNwbGPEH/9Us9vXcK8YAn5c2gdTJ1neyXh8NrpaVXCOQZO8TRQ0PZQlBvR
3yn6ZbqlfeTuqgkmQK60NOjsH3XJo63Udr13+N9yyQGnPJpzv1tK6oxY+UQT4X4/5nZ+2zTOMbGI
2SEnfItrTDB3sUseBoLf0nR2t31DOzMFQJsn9hsM4H7Prn+b0KlS1mcbDJHPgnyr3PwWQs+8z8sy
2/VBtMvcHH4+34MjXm1KzmGbqEeqRa75Lid1gLu08fWIVkLVZmjr+sjXjfKcjDQ1mggjlzuXSG9C
DKPMVTUdf3VQVWjgA1pSnTwY9XgdsDRVOujWn18b6DF49jB+Jir+ElkEXAiOub4xznet4T4W6KcJ
36PLKUfitcJ49UHQ82M13EqcytsuwIbltpLWTaI2g21dGASsZGrjMLSkz+jk9yIqsr28opFlTyQM
1XGUb9Y3+fN1dpKEYEGTtTe4xPWy0XM8xuNQ/CBOEnieBhBLBwamyeguFME308mLnRkximCitUkk
hVvZ9+SNVBWeBbqRXVfsDfBDu7iJvtVDsU/IZ6FfFUATpWMSmYa2B616GAgAhIlIugHAJ7/nWMf4
KEBfzDHRJaNyi//pA0Wn8oolfGHwi5OyBfgo6XrFDtATU/LbJtevCN2pIutQdujam9hHd/qRowBc
Z190QF4x63ikBdwKLA6cCvhITgFaYLQEm19Kjn/Fg/4aB/pzl/4lDPT3XdxwpG4p4ZLO8KddXIul
a4XWWEJQsf25ZsllBbFLJrKsJkthPGQcA+3hiklzF9gQhVz9716C/E+VBL4l1zR0XP5kM/8xkBQk
4MAJKS33ukuqmFsxCBppY1YOrl72kXU/Zv/Kgve0+lz30alFspOAvZ4b4y41k3dL6l85cT5oFUo2
kqq+jtlDNWJZlxLOj9miB3TL78ZeI/5mI3Xzvl2M3bpA89jaSX1h/GSrFIHcYp/j3tqvvySBQivy
50FwmKda4NzI1rIuiiG6lIGNgKAvNJN8WHxQ1kKqbmtxoiie0sFBqoqijy78S5cxsWa1JcIHAq06
FnazncOjPRRvI6uSarnBB76fha4ylL909rHQw1M1wKcbA68BTwI64IBImd5v4JHzDGv8PUbaAljW
S4hazjjxFwUGYTSCs30csuu4DLumv4Ym298C2bPPLypRoNUe8Uxv1u3AJrFs/RkWEUN0a2/hCm1I
YnniUPxDq6ztz1JB124a0mQmdXbb8Uzws58tnkz721AD9dUw4G9q9wwGil6b5rWk843CW1zz0M3W
AYFPWE57KokjTIn5rgNyxQAb9CqjLHe2n8eOW8tJfhBA363zRwR8LudvwjwopOpM8dHg4iFKTYs5
n8vAW99KQ3XQZwTXUDfxSUnqP9u6GRwsu6q4tnl+SzALBsHFs6wrg7szXnZoVM7f3LH2f6h8la6E
AqQtKX2J8f01QHeYEN3mci73YzALsqaMTTlEFQt65vFyIi2+/s1D+p8eEFuwh0rL4bQoxR9/oWjj
AYOwUyLnt8993J4iyE+2Yx1GLX2DqvdgLTplaLML2TbWza8A3DeznVElP/z1a1kzin9ND/65YNjC
cUzbMlzDcjiV/Prm3Ta0mLko4BZDsf1ZblCJzml1GTvoDn3o1zFbIlkKpcJT8pRFGu2xWzT1X2ms
4O6SbGgccbMHfGVYidBZf8745RgfjpzGf96V0Ucjzb2CH5hV6T4Yb6rMhvfoHCfdOgcwJRzzpQNh
1RDMWXcrbQfuKcKqLY+dZtgE+iq/ZW8wZoszcu6Z3OYtz8kybhvlbgrO2arAU2tdzal+qvC+sHSH
AQNk3sJabf/1R6b/++WzhGCBJSqBA5Nh/WmNHWsj0OZG8pGxCsCQ2K4lXm5rXk1BCxvIWytAvX3E
Yri7XaryourwRG/n/Nevw1rX0T+u9X98HeYfL11thBODRy5dihZrQamPTHkP4IbZ0GMzXcc14yf5
WNe0Yu0j8gBik8F/oA7tQ4oux2SGl4JLWa9XvwI5lrcyJS6NJqe6j6c7hb3Gbq8TppxuvqnUtWAD
dEgGqtF31BDI5tY+B03ulSyl65sdxrUCT9962X/96/dq/qfb1JWGzTHZpnzU//ReEbIa0QCxizED
oUUBy2lUHcZwomcUMp95YSkZsythTf66+AX7HpQldAUL7YRgbNo1VxZX2wVKBmh4XTMnWH/rXtjT
AV9fO/4/f3K2Q5Lv29faItmHHucUYeNvCeUMLWYMnCc1m5hgmpSOtZ+7Yfc3b/I/LUTEtnGglzoN
wp9J3x/vUN7D9p//0P/r6IZ4/Hs2b2789ZQ3rRYw+Hhltx4w2VJGcEAVTg+Ow/0a4sMc2JBXh3Z1
Gl03jltcQIhgOHsUTXabcWpJSWFej5Y/H5vqcX1M1lMrfXTPyY/VHNxMZDULeUfD+Dg5sAf41wh3
P9bNv3lsDDoff7pdyU8n8JwQddcEbbq++1/enVlp8LTkxGOTZFfoyXK2cEMBMG96hG3EKJdkAXGG
2NgcbtlzeJ57+Z1kh3sr5yyWsI3OuB2qfGeQgD2Y2W3NorBulCXajGW0TzTY/L++JD+X4j8+Y+uL
VpJ6RtmCgPU/veisNlUTruwf9tr1WD2tHhElt6i1DutWMRcD/WjGHCtXhHhMO71dp1TCtc+wyeDJ
n0crPmK+4LT32scser26Q142XeMvUCpZnyh+ON0mxE6xZvQpOHBW3LV/MqbRXQCgcn28yOXYDCjZ
pnUAxkKqOPQv5iGyaVvwpYJWOgRyv+MmDXX+rpT+XIIMYAX860/E+PdVh0/ENi1hgxVUzs9//+Uy
ZqwKqZln5X79FNYj2HoUWhcWyZxiXbE7NKqbmEPUyHLQNAbCw4LcJkow3qIov43Jl3XFcaJiYw1q
S6f17+60dTH4t4tmr7BS06EUdpw/XjRZQTlg5FbuK7ga6xGQnXjLJ76u0+u5v+JTXM+d85Tdrp3o
n7Ux53xTnqbpDcPC7c8WDOnMiiqJMdp6MGWh9xiaen/9cf686//4WlnEBaATW5dwM8WfiuWFT24I
Fp4KMzotnfkIdNDLuaJ2w+GWAmsM8ZeINeR2rzuaZ8J2NwO4hGxraXe2yNM1oWL8fFH/v8P7PFff
//mPj7IvuAEev4dxWfzarcWr+8vV27137//lOxaKbj6/53zfsXn/9y//vbmrzN9Y0iy6uIK2uzTX
c9nvzV2Lri/6KiUMx7IMk2bu/2rumu5vtg2QkkYjPglhmBQabdl30T//Ycjf6AZzC9PMpM5QbAX/
479/TP8t/F5efr972j/9/6+nQuNPu6fJymW5jnSFi9eQ0+GfKpZlkmWK+BPV2RI/lP+TsPNablzJ
tu0XIQLevNJ7Ul6qF4RsJrwHEvj6M6DbEd1d58bZLwxulnYVRQKZK9eac8zWRMmssKPVEx4GYCbf
nRVgLqi7MyN1bJOKoB4SFiiBfa9eQwI9N01z0iaZo5Kr0Mx4zBtaMKhczlj2tZPtgkjjjGwvCkP7
0Pv6kb7eqdc8XJUp/ApvYASd12n0D8uzNd/J/3H3ULTONStuEn5Dy3aDv8oCvJJBkmTwg+GgouWQ
JmrIUZMkxoSzw3bodm03od63uunImD6H865GnHugzmwj3ShB6LvmeQwIwUgtRymNIzPFh7aelWNF
6i+xv0Gx9j1jayNuXjlkHwE3mqVNnIOWujBR1IeoIXG67mmKIJ/KVnS26xtFfTvRDCIgcRXNiKq0
h/cGslJYaCOH+B8+CeN/fRKcWwzLNg2LdiVi6r9219Z1Yczzqa+GtKIt5eJRYzKnFh0D00NrJcMm
scoS4I2qr8wcUMMfs45vZvKns54RKtRhMcfbDWwTcw7NwJJdCF6B9w9Fzt/7h+U5LqiWee9wbFs3
3b8WvMTB8CSF7a1qWxLWDVCfDLr2Ph1m2IUyHi3PR7fe+YcmYN5d+0iFqmx8ic2g3+cOjsmSVuFa
IGxep8GybGJaClHaHAI3fSS4BVX7zMr8j/v8XzfUf95Af5favGlHnwv+ua0RcJ39dQP11ejBVwiN
FViUJik+jRBtQOE2/c7V263BAcVxuGQ8TUTbzix56cgk+YKxSscSAlU2wrSTjkzlOgbzXQNCLlLu
QcLxhUSQ7UwrD/YtcnKwe+U16p038L1PvtPnj14/wM1cx2iswAd9BX2ADC+YjukskLOQF1+lF+Eg
DQhdMMAN5DEqUfRxpEH46T8cOf4/X55Dg1YPDIMKYL77/ntnjWpmR1z5JtjD4SIJNXlEcYHisjr2
WtUdzIZGcussuhp4hxATn8MkmpV0aB1rlrx0CgBEAdQFI5IqxWPtD+OZjE5znef3eux9/99f2zxs
++/lwXE5LvuO6zm251LI/ffbdVoja5kfwfuSZr0C3ET4ZVjVi4kjOPazll03tEqSULWr9IWcM01J
4kURxZlIZpc4cF5NmWtHX1jWP9VR5l9Vynwj2Lrl6rTJ6ANw+P7vN0fcR9ty8nZWytNsGtjZ80y3
WedgiyBLxDe3H/BByIyBPDx5evrx3lP2U8JbQ+trzuDWVOxUH/jrhk7ZOmZRcQkXvjTmuCIKo3vx
CRxaAv2tjiCJaGykQB9znLvgwquVPbmnX6gyQeDDwsybM59kgGLU8Ld20A9bUWBt7xGlBdXJRj7D
1xgU+1wVr0mbMiVRxcUY4SizPiMxsSnopy5CAFr9GL1rPtFv2TML3RGxCQV57gj/yjtY0MmbER1I
yWvWJepOcMXvh9IhyAxBCTDSG6mnb8hmizsriYGgIkiVdYmHPTNx8yXG+9AyT6wrpg6jjtIG2+NP
4UO5AqWF5ooUKlLWhnwX9tEK1g1OX4W3I2iD6BUorLVQAcuOxfmWiA1zK0vvDslyidFsqDZ20g8Q
DCPC5UD0C1H2D01v1Yt439VFu5dj1tK0sZdAmdSd0eK/zUTd7R08gBCG2pqcC9vcyMaskKrb54Yc
uR2KDnn8fdYhQbC6DvlA1hxTv18bWYQMDBvYyg9j7uhxO1VOt0m0aV+o3r4HE+qx5N16HKA648BT
pIXtS2UYhJaRSHvpNuOIQi7TFQG+AoZ+Ow9I7bDOt1zTHTkApn0qVI3KXTTHoTNA03caKVB9oB3S
ifgeh2voXTje1mtsfdkm6EllCpR5rub1nVW5DV+L3r6gINlhl/Rf5xamHgjryUF3f5y0+o+JPHgl
+DfRu2nZwU+TKwaZCls84tW4FuXmQYZacXK0kG0lMI+tgbwtcgkorkjoArT3hU7ygRGa9SZokCO3
MA55GvEe/Do9kEBAPIDLW89crM4BIeUPGM3X2aABFRlaXx5ItrMZMAm2V9HtOQ7vQ9mnr2FkyiVy
Jw6LfeIxDsl7ukP5tC3NVluiH6pXvV/jLUti/eq5jnt2GXyGTnc3cBWRBMy8t+hzSL+zgY3BYW8O
+kxXzs8pNoRBmg9YDxAmSeNOr0zn2hI9camSDzP8cssqOqMsstem03Zb2RITmBrWuK0GhELBQE4I
EkD3YA1YlVSe4ChnRP1/L3//a4VBMjCP9A3b8BEQUCn99woDzl4PI5KVVrV5mkOF7u0ML1pI3Jvf
qelQ+Ig1LW9ZCEvdVWVy9r3+LpViLlp0fYMfH3BwcbNB4sw8SNxWE0tNGYwnTCwLzLUPutfa5zgf
m3/aZ/5euOd3jovD9KhZPTQJf9V1mO6lmPdi+J3dPEsT+8xhWIor856yQF0724pXyBHCNTYJJOl5
g6cTKs4KhMwGezqavxFsppBNuZl8j3bRaD4pZnnricPrto3G50j11Rabrdxppqogu82KT3IC/+/v
gM/773Xet0CUuA4nZUuHk/j3Os8htUYrJor1IDNnHWI0gIRov8jZ1RrQ7ayIenp0wn4gvVR7lhwy
dk4F4s5R5oMS8cqQdOSI4ywPA3RZVOwkpleLokVXmPiOOA25U6y8EHcHAj3YSp1BvhV5SQuLuJZl
UrHm6J1YgWM4xUbdXXRRbpuoIoDNiC5d6YXXOlHMVSts+lOfHTQxPLRuf46tUa5KexzpHnELGeEz
vONsZfj5PRyY4qAQc+Qtfgg4Y9095Vlz80Mk5GM5LJAzJWc+W3YdMHondGy8VkG1yvRtKnLv3E3v
cegoPJiV2RxbdOqYg9d9iPYcMUFkH7g0rMMAtbwfGnGww0Ge/v0Q+FmwR55G5B+vwzxCPGF6c1Ee
HxqdXUA1cNp92LNrYgJNq4l3UWwBvdeIfsZysrU6E4N6pYbDFDUfw2iBRs0895B02paZKmGYXSf3
+oQQrpHm0evtp5LtcNfIFqd1VFzhB3C32Icw1F2EBQrQWsBmBWm6WGcQxB1pDCdT3lmF8o+Q4Bj9
u8D46ODhi8yAdeD0KqU8j1WhjpgkVxIFQM6JcJvKyD5XQUTSc5M09lkVZFxTPpDSXcFw7girCspM
vzakt209nz19SrwPJMrAcnVUhrYW3xOmccjB3C0BKxItCAL9PHoYn4xx/NODBwcG8tnlEc3TSbsb
Bz19EoN/TAIVLkIQ7duiN/t1YDa4aGeffFtPPhAPa1pyld+FCiFOPlSMXkWBk16r8gPh9oSpSK7W
sPk0ausdlstbQn8qynpi0DR5D0ClODJhuh8KTmWW7Zz0TPtqKr3eVYpsmzpMv1tJRnAKJXPtSPPD
bUiXAsV3IbUx+wNzFmzekNJ4NvLdWAI8x1ew7z3ryF8PzTU4V7BAVoVkBzeYZOGp73d2mZrrqd72
mmksgzhqNgh9n9oefXOX02atzaUw7Icc68HKNu7qXjoE7Ih9aWNzte2sOoA/PSlCPzlIynlG3L3E
AfEAASYaXJk7t7Ti6whUZEVu5h+WITIRcrAZneEC03QfkranfQwBYt31RccUc1GMpti3fXXpi9g9
FmPjHkU/zptivetiQEqIVp9CRtz0dElaGxz4Lk6PpWd0NklbKWix8iWcYgbeHQSTGs9EbrgkRsKF
II90lXfuRC3SQQ2oMCRMO6/2eianEVObviTyzJyIX/aTXZoKTDSqepQKh40gR6uhJ3ek8bdIuhA3
lgoidQj0wlpGtkywbnjxvjdWrKx3vZG0B2Ow4JwNmJ7b7giz/zPvhLMjd5wJbDqR5krDa8msdTyz
hOFu7gIDu7BN4OP8kEv7J2mdz56D1ZKO/x/TCutZooDltoneE19DCUK2wvzJ2PxbcMlnuB0F2mup
GOpCpGfJBJ1LplAxQlPGnDNqUbvWWpywnl99FWk+XeJJTRdDEFuYJkCIRBquyTwGW2G1hdzBpsez
F/bWU+ipeBk1sAtVkONkbgpzYsCRVgcdihE/1OjRisilH6Rk0dJpQm2ba1BNNdikq7E0QEvb2S7K
VhVxjxyhiWziNLkjRbW+acTS0OTFSJlEIb76IrgMGR95rNI702RlnAMlWITMO89s9pOWvthFll27
Wao95oW7ilqRn0IEOUSLJikm4AojEnq9bNG72WbyKu3aDqsKs9ejhgTlMY67qzYYEHCM4JDoagBl
m6lz45jtqWrtRUOCYRhN1b5u6UwgaAL/DhZonrJNhxZmU9eNw75CUDW4mnkvH/S+Ir5SlQczwi7j
5D0E7DG7L8vmXW+F9cz7fa3H6CkzbMZ7HoxiL6eaT5lGb9IYkiYZuwDvCFg4jDlTB5vMR6xKpX7f
JwaSq5wMmAGMMFKWnaXKkeiig8mA61jO0W6/z8ySFHXyTcNlYCTWya8B9P4+8/pyy1/l7ynP3u2a
wCpCGEk4Cc0kPo2jeiPtAOu2Q8YTjtyoXGKXieALWKKsryJOO2BIfU+HutOBBdo60ik81mFK7ufM
ZaBW8DHM6mjuXX6xg2kKbSerCZPojslAubcs88HpKudMdSLI4+vA/XnGWRwRlUz4Zmb+Ihtzeiav
Id1LxU3faf1xApd6BO8W7Ove28MausN9LcgLaK5TUS8rXVTbNnXCU9f0/3pQUxpCs+e1pMWtneqS
WL5Ecwj8S7DC6WCHcRfg3lbVzQwwaCIs8jUtfpaVyPD16BSiPZHpxJx6lzH9ACF7Fw3AYgB/GYco
hcoRIre/cdSx1s1g4I4N7XgbZ6F3EoWfrlSoATevEV56CqhmUpP0ocsaPaJZvvb6BOSTyA3Ao5Cf
BqY1W9ph3WWOnPRiZzx3TniMSNs5xeNHCVNkX1hTD509jlmKNXHib39wWYu8PMzOAq05kjS8KL3O
am+7RKeLyFYk+z35pBZcDaPubxU7DtSlmySOF7lnU53rqT2IMZ2VJ5xLLK9pOV1ODCgHcIeTjVXc
/kMkenyWHVL+ySGYoJijC1Jl6VvX7vM1Bid/Jxs0IkMQFRcQ8Luc6IPPRNDF1DvnHj9FsrMz/7MW
msUU2Lqn+Tbs3B7jMnM9d8HwP8KTV30Hea29e33/GEa1+CqqhU3DA9hc9dp2uDyisDK3mU25CjoN
TWQrkq0j4mkfwxgZ0UAWCsELByLmACXsTcuq1EI1drlTzqwOaxrzy8IDk4TRG9sqbc8q2ysIvvgM
rZeYmughdNLr0NR7BnzRi+fx7XuEkTzao/1tyJEVaTB/pq63j8iyOEpwmWDL9krW3QhD606pL9P1
5igcnUiSClNYh+tDs/xdgI0c/UJEPr0XInRPxTm/lnXzQ15fHZMo47f4sXDnjZh57itbxLtRDdmq
KWvOOqOcnbnprikTbzmUT5bsephFzqzzGx+M2mY/trFwuD2agrrFXlez5V1zs7uEMZEnVWmmGNbD
pR2peiuH6F5wpS9Y3t1bHiLdkZR6VVyHmz7u7TN9zVe9G/CGqnj8tJ1iwzlWopgtqiVVg/xWXvUS
cIumvnztPVdfcmuD1VMM99K6Wimj7+D1klOEayR/zJDhLydCeZatKoxDSxUejfaRjF7xhSyGhpI0
fpjg3NlOJd5iiuyl7Q39wTam19x0CaRVZbAf9Tw4jwmSZWSq+hNn8hQCRpN819aTZqMgxQtjHUju
eGo7t32dWIuxbfbFjdSPmFoh8/aZ5gXniV9sbSZUn27rrAfMqSc2o3pP7LK9N5SfnkTC+ai3KBEm
r6mvo0O/o64i/z4iLY/00Mh5TkigWgT4td9tN7yvS2uAEF2ND3OYXNHQLyNx7xR4MfKpzHH34BqG
TxvoJKI8VEplYK+y3AeEANT2SegiXdmzLtdGxs2Rh/g5BFkWpv3EPrpueZ9qMsGTaJZ7IarhVFG8
b7Gg1VcCdHFlOQ4UhqGg/f4LevTp3zitQyCByAPWuSB9tWGyAjkDneHYzltsd8WnK6zzBNP4hwhv
NEkbM6DlCD7/GcpRB2zU37sIJSJUSN3K8m3jx7eiIxyUfFUEAvZ15zzCXXTeZYsf0yGzjOMKnTFU
4N1LH7Dp24mgA5PgmBIFPSCjg3FR5WjsNE337trAowdnFfkNPHW6gb1uXLQmwnpHC56zCERgV+ti
FPKxdox1DhCMWOyDJd38kERCx4dEuUcY2DqVRCdLidg1bcZmozxs/F6rYUejpRMPab/yGtyN+dTq
qywq1Ao6I+E6LSaXuCwZhWMroosyPlMbUhBbjzAz890sOTrp1DoETeAsxuYanqBYbdWUGQvdbFHj
T3PEMdm636wu+WoMoKCnOQkXelR8D6nBzFbU/nKKKrKk0Bkum7CRVDHZtfeNduvFjDpqUqNWUZys
1QjCq+0stWqCoL04gtxn2hztCipEunW7/DPg19mIsALVUpf6kqyhYF0ovFZGf+lop9wRnGtCar4N
pJGjOxXJonaalNe8fK1ZOpwdnANAMaq9adp/6lJhwjG1h55MhdO/HzhtjptGgZH592uNN1Awek2/
rlplnzi5/evBm5/1ZMtzlsZQU1ZCP+m3QYTWqZh/8vfZ74Nn5vw/gG1POrkZnqjWZlO7IIUqbphM
r6zT70Pl05TTENK4cfUQ8V5XQ2m+FI7wEDEWlnkCxfqvBwKcmSHZzmEaW17ys2RtCmAJGHm3oEKs
fa/jkcoDHx6PaVmX3weZBs/xjL4p3XxTwQ45/T6IPoO+asyagjypj7pRHN3E9HZtFU0nM6ynUw2J
A+hKnK2JmE2PyruS98yiP4mhpRExPw5TRlO2DLKN2UJ5zVuHxBSbM2jhFgeTG/DA4RU4HF6HTaBx
Tsr1du+n0r8zC0lHTOtvmD8XLb/t9fe/cHoMNzenwqeHSlj7/BPwudSyi/nutVELLixt5aWQ+zJM
CY7xZzdeML/O1096Ja3FbvCyFUpvF51/7AJdqAtSAHLb28eMHNu4Pjmg2a45p7SnwBsOYzuON5on
2VNmFe9yNLzz759hTkZobDjN8fcPwwDUj8PBGvc20vYqBUYV+EK/4mdfZrYznd3InK6/D2k1cNau
mSWkTH44avBj7tBO9GSDR0z+bzUy8+sQa93191lnkjnc4AWskpkyIVMMlyTglBw94SC26O/u9MT3
7kKyp6xRBceA+9zU2hLXfDd7so14r4YyJ3AQGwkqOQq6HBuG39P60rt0yQlcf2ggsK4sIzMvKYfb
femUNQSlLL3hAGTkRLnyarTandc7w48+gyt1U/+Eujwu9NoXj00ayU2fu/XJzILuSEsU8utQPxSV
57xpwdWZNYq1w8GLgJEaXDoEW2ZvzqYagXs2xVdIYd1y+4lZc5K7fbym18qQkZImtEzS80yv2mBw
/tJoJ228FDB7GqXfbBowmwYBKXVUyOx/HypvwCUAouGIIRiFmXMguLnbVNzmXoe+1p3yZl1jDNST
Mb6o/qsZdSAIYCV3pgrWfonzBlO1eEnIQVvUfPOnTtnixU3Lw+gVxb20Y/MRST2+Q35KTTLYtm73
5AESWHoeyat4CrbGyFwtAXxAuxtaK7xnYxjOzHLTS4JXoOpq/Vpo4/yrUS+7gGdJphmiZNnGk4/F
B+clGZbmXeKT2ydCJOq/r/2/P4BJLdqg4U3nr26ttdDDAErpVs0/GS2T/hoT0LBu7PqhS9tTnDBg
gLDyoilGKnnE7JrIb7GRrTpk+KnLYbI+sql9dhHmIntghzA3GAz3sqFXJaZgYVYWBUVebGgwIslB
0rTqDR1/J4pe2hf7YYk+/j6zQdgDT7onWempZV1mhIAvXSpO2qUJp3zaUB0lK1nk9opYvO96iF+J
egfiFNeHyqCC8bMLHd2LbRfQH/HJL5Ii/oAQjPHJd1t8HuBYaoRbThk9QxiMiF+Bvw2tmzR0EpHI
pRZq6zrAj0Ttbu00To5TmF1CnTpKfjVQFIgnpLLumXUGHOQWNF8XCexos4/fPHJ0fe5iOET1voHD
ozrhYuwarWWN8RPlTwX3xkqYEnjNWcu7H6NsOeH09qbzSRmNpa/WZda85XCg0alhHAsuYW69GYk4
OxXxITHQvyHcB0ppX1bjXyoSjN1+9D5cAc/DkHJFjkS7d538Q0pP29P3FZHOSKqcwypHKg5ogUsK
yHaZUACRlVvEV7vhAoBd8DLIOHsc+ui7GaqHgA7hezxhwK087P1IA3/zJBaTLaIrw7wZT9j1K3dw
qsvI2W3U2WeU7tHr9V3IDontrNLWNra1RvykNjrG1skAYhCKYBzTQhJyZ9J0beV0lxmusZ6q+pJX
GdhtWkDa6DFkK4gV94vn1sFln3PmRGY3bYt8/DAEwi5DN4NVNm2xqiRLst7F2lUjLhaGgtnc4/L3
idIsoLPKov2czShxpiiNdJh5GsW18o5ChuIhzAEJZ93J8qzkEtTdNp9oF03hdcrs7GqWtypJga80
0KJt752z7h89s8hx8l5oD70MDvY/z/qyc+K6rG6vXO0N5Mw0h7E6CyXY6QobHI3/KjPvswVbuvCU
PEWyOXu9ccJl81b3vXbWpMXuBp8C7dyi7KNtmvSfUYdcBFUNtqUEq74FD0K8O8Qt0G8eMS0QwApi
HEKI14Hy4Sjm94guW/e5xTe4cBim9S0e/Dz6kUb9heOx5J2w00Db/aTh1nmMpXvDWBWZcxVjHJAC
wztJpn0IuhIr13sWxWw6OcsPqq894qFdHStrrRd8ZG3eHsnZOgw5t5M3qFfg/XJBR+ecSq+GZ45t
OW9hstD/eLACEl2BLdWkANkGiG0SYSoTHEVrP0d2c2k0eEaBqD/8AmAVw6i73jM2XEEF4TPAY9l+
Uw+z5KCLe3Mw7wsOn0g4MoXSun2SbKtan26SINxiTEcmnv7oVrT1WeWlE+O5YXMSXuzuB6s4ayYX
zyQY63XFOzcDnT+SrGhNEoMkep+gGLqwuBKwnIeLuNMl3E5z4zUdfM98vKBNDElUB9eeZPUfRBv3
NMKiwr6UPgV02gk6t2+dbmLjY2UxI/e5nNSwDgvIhfSBFxz9yJyOAHUylT1hKTl6uTfhemLtI7II
XlvpfcaBd+dUTCxTV+wYGRhrQtNRREUvndP/gYnwFif5Nc2yXaMzEiVo5rFEaBwobK4iwClBxLCZ
TV/9pDewG+HeqkQYdy0BrSe7KC9h+uBrVk9kG86nqtSNZacbP924sJR3V7hijgoFCUlHdVp7xY6U
ZmCNJV67+iQMIPAi5NIJU5dMoKJ8MDmPkDaaMiMVJprBBKNiEz3Xik/KgpnagEbS9Rgq8gi1WSY9
4Dz2XdK3AwRgr1EyuVv6Y9uRsi+JlH7KsvqHDvKiz9KJ/BNyoIoGAK3dDNskdgXo3ezeqYmIUhUV
YNnSEnXkNz4oHzQNcNSiCh68TVESrIxXAKqDdejZTlEaLTD/1wsVbcx4BkUm9iOjo2SfRdPKEriz
gjB4Sau19HP3AOP8CFV9XYX1p6+NxaJrYbzq07BpSvRaXZZnK8lrMM37CYLx1HI4HTeR9C9O/pRJ
40azTjtPUbfQwuiFa8NfZFlZkwSjol0oK/ym+KNi+GUVgRLmAB5KuOFJU2W16p1vsKYo+luAzy2A
fZ/cwPVs76FlaOZwlLOpxJIBedDs9U3JDbQas+GHcDoUJgOE6gSjjNG9VctM93s2oPZV09ggkgES
9QyvVkLf2dJ8kwJ6Kfs6vaV06dqagrFFf9SjAb+sm9xbmUH8EkyStVN8C637Qzu+PDtutDT8usc3
LbY6n8Iyagl3tbRiC6uSjkAaPlWMYYrGJSIveCZj7YIWCYZg3z+bXohiSu8XRhI/DmGwdk0Tl2GP
MCRx4qfKRl8ycoip7ZDeBT3R2bKhqpcaBnsg13RuT7B+F4ZJLInilwtTkzRtv9nw9g+uK/ZER5aI
z77qEglBT/W5SI52hXZeduWDqPD2SFJcDFLHly6Cuo2J8W40VHisZlTfKHtoFzpRclWMAWpvorzA
BmrehzkiEE0nWjdJNwVdX6QN+W2I47ecdkFRjXTq7WJn4HSLEodBEAS+Pjyep9CgX1lRqLRVd0Ps
/wmlGeh5dEsMOm/I0inogDEsRIkpzlYMHHSOXswtNo49PLo+/1CY/2HSCQ5D6K/W1JAsjtaRqUFh
uZdqiIxFVup7uLfj0qXdBZGhmSOo624XhsWGNZqQMSf5cCbty85kvZlIT9r0GT5yCvklBrh1asTN
ymntvZYD5Oi49tvmrIMgr5EaiMK5I+JXX2vOz5DhAnA1zspB4n7UdNUsw6KsYnoRh42+S+URQdl3
WFOMmtOcYup+6K55No3K3KAAwhGSE4qWieql6C1y0xI33YfOQ287KNSkeGGE+ZwM9NmkkO+p0l8M
REAlXN8NhxQL/0N+b1dgTNBuJcfMH2HKWvLqTLQ7JnegGTF/r0Jvr1M3crSPUFjaNhlQrC1vau70
juEXiGdvacTaGejd2ppomxGooCE3yaGvJbT0J9KxZEMQTG44C8K5FgaVZxHJ16TOriT+nKIoXHmj
g+dZ3QJJqoALF5dulaiAEY8VZ4+JG/rf/y37sjoq09Q25VA+Dk79PlB0YX9oLRwIdPuPxSuIUe9g
zPAVUwEFs/OxO8Zx2R37xvvXM88FcsAnhuG24NoKJzs8Yk4Pj7RdVEo5gqAAuX+WiRQjdc3UtFQS
oJxWHWLLrGCoozodNLK0lG7hbHAq49CBKjv8Pvt9IHeZQ4BN3LW1y7LOXDcR2HswgfW2RSQus7Mp
ICgZtVFfAEcR+GWJ5eiH1S4piIsfR/sAiXlBxLl8jbC47ET+oU1ZuWlqQ95nw1nvSeqOcid+nLQk
WcV5GbEuGc0GXLKxKaZ+OGLD0bGd2CFo/qw9V98zaHGF/rf4U/UtA0NNP/Vhkq71MeJS8+qnNBjV
FtH6g6ZbP5lZTbMRlpmbiAjzoGUZN8V4qmj57oroK1R1ehsx7TLDCn5VP+62mwN95HSuR3A9Vts9
4Uu8hpr7EsqLEPYrQ3xOGvb4wrVzMo1vYaRvBF7cwSGg5GjOpCwCZGQx87QXqQNtjhMSyPseBn/B
rIWtqvM9taADG8474ab0IoRk7TIf3PdoIBvQJp03Lt57zXuyY4rFVpw65sluTYycnXLTotdhXlfD
e/KzTxaoZVuon7IgSswpRw/70NLNjLlosrSFE6qbpjCD2APsofjOzepjK+VeZYDwHSL+7idUw3mh
1nHO4TbVt1FjHbTcf8mk91Lu+lr9dALZwkR4GZXhGv7uc6EhGemcG6Z1BLPSpMNJTYFUoP3OP/yB
czPb/I8lQ3rAzqItraegBLrexueKfGUZBTfGVJ85KNRQkC7aldfJ8o8EYJ9l4b+kofPlecBCh3IH
vucnj7GWBUN2T64gccJMH1KYmMTjqk+GbLumCJ/cDhdV3oL25L6AnVHjQVJ36aRf+BJBZDbtUSPt
rE/ewta+9cB60TG8tLp152TiUtBqnm5VIQ58Byjq7IuyicUuEHVNAft9ln8UFPS9mt5C4+h21QMl
p0+gJY0lPrGfBLKy8MNnQtxh8cwfR9M1z5r/Nvg+5TJCBUu8R5mx8ePq5Lj541kL9UdXixjZgZYk
7IgG0aIS+FD0hmgA7VYP1JtJpm1NlQAN8U+FFlkbepuM7jmZM8hyWOjbF6HqM3lYcOBbXs5xhkhV
HVQs4ZS310K9FSQKJ3lzaxQ65n7onlo9vqIr2WQBsPAs5Mp30vrRl8XWrLiS4C7FyESAMWYBmd/b
0WP2U5NPtyEVdWHrgK+UqDw8j1vdtl8beKYUM2IGAQj0KF+GHd+QtVzazLqhGrj38wnocoDGyP1M
O0anUEtZyA4Nh4hIgtbt4G7oPnxXm6OgsLxNPnHHRo6/zk1za+tzBLKi6VTdJbl+c037O8i0D6Ow
H5sseivNkFC4aac049VuPZIQi/YFYOfRswl8DTbk4V6KsLn3cogoxQ7g/mdssSImiYvwZDBQQqdf
UMkI2kBDCdc92Aij/ZOWwZ2pie+SNsvCGIeTs01k++NFWcgRk8yxofuTzwkqSd6+J4JQkgbxtUF0
ealOcezeKz196cbX2NcuDMEQiOjk/Yz2o2/NGLc2fjKN8FDr0xLfzB9mnjuVPlLwb12vvkuH/KAS
DvWO+nDQu43GM8LVnyagszO56XuI3t+ayX1u8hrZrCTM/0LszdlD31rYvsegXTbd9AoGivKNjKUB
531D4tTKMYEYSvk20P1ChMANO7/qWTV8VKi0sPWo35mrFqNOMpQegzdhfzHwyNHb8X9GOq6TFatl
5hFbMnmP5BqBBY8zAmamGjjv0NGUoQTsfMzjAP/YW4REk2I9T2Q7rOfQ9qAEPmeHI9IxlhAXHGMV
6Ec06R+QKR6gqJrU3gx2ZyeodA+2NWkr5E0wcxoNJE8SLPgIydEmJ4AN4RhTggT3LWSLBY4D3nRT
vuljf4JCC3Il23vS2wWhvgIZ+2SYmyQyb9MI/LmdThW7a2NSCLf+bo4iDeE1aNyK5DOeCJnaDXzC
k8J9Pz4krjwZ/8PWeSy1zoTr+opUpRymztnGNhg8URGVWqmVdfX70fp3nT05EwobFnhhqbu/N6Y9
Mq720BfdM4qzC9Z+XnoCtmFv/dw9F9yGS3fh+cnv0IOwx0p1sApc/YxXCAXPahq96Xn1SPiVttZt
aSghp5uXYnvbpjGP7thNxWVru5bFYrSQqnGyW9UklvC2EeOBvmyP4i2j2jJ8VPlrEsB6FgC4IHLd
lWpDpld6StCtVdvGsRvCiImVMKxjpHGL2tnUjmF6FaE1JPOXRCBQKDazGX2lM1DEYl1Hx7r4uLhK
L1zVOuIDL6yeKC7vlfZLQ8bBypkPGoLvQfGC79HTzm55D9xNlMmLy5pmJfI9mfzXra7swk57CVFd
NW2/gZc6WVF3dCQifVRApE49qUv9NF2PwdouuPjAuQPX/nJo9QDoIIQhM8yLWdZbMv6iGamct9p1
P3LnLStwmlYkChYQUsj2tkQH7pxWefU4jfm6dkJADMlIW9IgqF7Mf9ykOtuKPLcDub9evig1bsCc
clLiy49ZyJbWEC8S2PZbMwR3dNy+eNOq8Y0IWkYxyjvaXiPsQQWkdXkXwr+hR//bkXLOgkWuj/eK
XTgGqAperCraVyOvTVP0RSaTkj8l9MYQkknIhuQBHHiRe9JsbqfB9n6dpL3nYzDXU/M3jahdcXpO
7UBBFyh6EMO1wfpShCcv794c4gA8501KLSDYmeNW0s/aPKcs1YRXsN86BXBYVbjWPcrWRxo9y0vb
tPfMsRFLG9fWS/+4jw+D/Ott99jV4jn6mKiyxt9EFvnIjadjc6eIMqS4e9TqjY6nYVaC2c3JlXhv
2pYuLBIK1fSD0xIxiElNEkYI5pDXbxI549Ky2Fws55DH3qYjZkiY1ooSyjfLKHZUx+5QSx6oUiVA
Jw5uibs0FW8h5WPonYsxoZ5BWb1FdndlNZsFg39xSEOa1TFwwTAmW7uI4WZ4B/QsuMa1+qVG6j4J
lp7LrwZ2oXbEJ9PE6mliXUBxpjPLJdtZa+nKaTcGmerzdFqoTB2aZAw3QXzKtJhTcaQ+TEVQkKRB
khqsUE3OXZIPyofvvKm++6kYxQlV1JeoWcOxcfUDN5lkUkP7RVRLU17xpL0oSo43pgUhCXiLSJ8i
FMMX705IDhAA4TKoxblMjZ+sZ6kaEjQcvt7fQ4RK7tAbnBdInnJUrKmyq1A1K1Rt+H/KaP304TQU
jspt8JoNWRufKkoIkCzepkh89cLe92NEAjZWdPKuagAC4a67gEsz0sHf7Kj+M9rhXhcEtI5Za7MU
JNeORGEOoABgTvMTTN9XhUoHYUKJpY75Lm9yY1GPxanwyk3pN5KumvwzUhFja82P20yN8CO6uhZx
Sy3gZSpuXHuUv07J+dkJt7w+lprE+Usb7sdCXYdp/T3W9CyMCfGUfU2OIbZdWo6Kb3g9IqdM9IKe
qGDb5BaFJTQPPASx3dlaM4qvTLo0zmd4/5AKGB3/DU0q/Ry8cVnhr5mlrVhrxIjkFkcyMi8SGjqy
dyR8vBchW4Z5rkoXIJJygoxtlCQ00iP5f47+hAdzIIhFfdTS8ZpmKFtt8woWzaGWFswy5Y8C2VSR
4wjO0NTeGpvBqvPHL/RWr6FX74xI7qFN56FXHmN8ULPIh6UW6G4lGdY1zk7Vc2eh5R5b3/mJR3C9
Pn2MaAd8SYRiHSH/A52HBE8qvFcImNSy+FNtbjBD/UKdSl1C/Unt0qevV686VK2SxCsin/tZjQCP
GX8kHUwgGuxFudCrkqDjekISYGus4be2JSebVH+jOY1tuVYPLO8kQrd3vUPsaCScbJWSOpKE2u3q
gqHqbDsFxUCKX80xG6wJ0nnY0T6R8ByqSk0R8+q+dMI9LWhX+sHPQC5PEutHndIz5Rv0/qdMo29d
FWtXN/dDy24z5X1CmVBCI6li1ioQI6dW3jOR7OBwz7pHpvPoA7+mOurKnAhO6EcaIJ9UncBv4Vys
J52Efwl7VoS6IKgjbD8bxaZFu60+2TJSV/2wdTB7RyHEKoxfPFS2XEXKbztguOn6vTC5KKui34Th
uLPYx1u1ftNT640R6h46A9nw47GprTs380vuvQ5CJ4+cHUuI+gMgpteaTw8NwUz1gXelP/76rFu8
j0y97FrcXpJF2SQWVodcjYJhR3UntpfJt2UG2Tcn3K1jnUG0vimhR1aDurdx5UxymFE0/d5dVMN5
bwWsk1+0H+OIl0RtX/xgKq+u0DcZ6tKgkmrmx9rroJpPAe1hh8lFUcbvWorXctTujYnNyFdv5bRM
qJ4xhftz6POKV2/0blK0LqhB9+pCTcUV+dUqIOtciuwZl2uEPMFMSftnhQ8cUdugDzditHYGjRay
bL9Cpn7DZG3S0vY8GM5+iPS7I+ylTWOGzW9QTHSZdXVr8ffwV8u25JpfU/gJN9xT6jPtwOGTZIc/
UaKZaeWNGq1TC0Nh1On5IkvnPpTxO+jBaTTkwo1OkLsPijPPWKwu9Ja9Wthb1SDZ+7kzpZD+xYx9
1RDckNTM6aEgj9QIvvCLvPYcMlD7oYSsOFTXbAwLVFkHghOeukhZvrR2lxCfqvnargrblYiUCsSe
A4TafuBwPQq12/1GnXETAtFlsmyi8bOarmTT5AShS6gzpN2J534OekH2dY/Ehw3YNi6xGqwKIa5+
yS1ZUMwNV4akRj9O6/BYJUsFmMNKk8/AT3ZYtmcqg9csLwLeKkfbDI2/i10gRPrlybbDtxUCUGNw
sMN7onvdzGtilqXh0loODH1U09RqWcOsN9UZflcTXMyS8yhJvxKpvqpV8B3RfLMMLfKZ9LH7yQxy
1/zgRTTxR1fjUAg8ocyEpW4pf5ipFXdQlONZGnKMd2a1HEYXzYtenZI7Wt/3VDoA/CHdAaq6b8Um
yInGS9yD52KoHEYsVfZ5lCaqtW45YvZuvfdGfRAosBCKv0uJZqSAvbAMeqLUA7VX+z6iDTInC62o
9xGXTDMuetI2O0xYNWGGU5NUEoSryB22/dgsVZMsudJ9rytxapV0RRKHlw4fDfr+mW1j4HSdc5BQ
uydLhgYdCWh3c2rqhAVXWhIHuIvzDaUeRz22ofWFRvc4/kCn/R7K7E/KBCW7z7gsftSkRLApibTx
RnWruJzK6ArjBOJlh5oSLcsRl0mB7/WweQoVLtjC0ChWmTfPo5Kl0oDpQmTduefR7NZxwKQrCvWH
IMKzYI1WUiI6//1Ys4yX0i6fnVIRrp06b3gJ9lpIRBlCXph9EW3qrNx4yNyIuEGxXrVwwa2zUKZA
kLyokVvmW0ixD7sr8RyUTwtXsxK2D33QfpKmfU1KUuHHD6jCu8MRmhgn/MLxDknJWoOrSeHLlSJ7
OprykyrWq+sn+yo0Se9NlujSb0Z/SN2SC1l3V+i51l6ncmuSSh5Gl8K0X22kCpPJngykwV7GpHZi
HLp2mftrNtQ7XetA+9QysSKCcCrziR9WEN0NXL4T0e6S1YqI0FI+aosdx5TJKaXjwbSaZ44GtlPb
gNBXdnJplPcYotzztWts1j/tMH6WUvvCR7PItB4XvI0Zz2rTdWfq26HCPRHE3VdTqjuqFNagjg8t
U39Rj1d4lpMLphrO+3DWmu181GaDLNqnvwgwNbM+BtP7syDZnFcqtBAEjCUSl4oKrh/DahswD+oN
3dI9JL299LBIk/RZIFnvSR01I+KMdE7oSdmcaNlc217156ryngz+bbSRplly1xvtH2DYBCDFVyVH
153EV60h0EDxGb60bAAzzNcIE7eDY766xsQSd3+ZlvxRadOp8tGrOLBCtztauoc5I7+h6b/lSr0l
DHz6EQx1BaED3htizaYGs4RPmQHPXkhQvZlKy9nFes/U8Kri3JixJMxFjAsKwy/VEO9Jl/422chZ
zaCfDRU7QhyRQy0TB5KOHCRauhCMAHVRTwHv9AQ1Oj8N6rrZ2Baf9fRaA0iUf89OBcGOfgm7Nl94
jOaEdpa0ftaLxJAPgVBgzmqEuladjpNoIU2O6rNW0nWhJbtIH552rVAtQ8+eFaDUciiNVvUJOrUj
IB8NnqmknGxVGXQ2dUmyrHU12Dj58IaDxqeBYYRQ+NCCttoVf5hQg5eKngHSK9tez25NGVsrg7M3
Ye/hNold9xISmZlU6e/QlRqWX7nW8xbkm2M/QkLqrPuW3jmvCd8dtTKZYgJ1V6ZFvFBC5RQQXUyC
cIruTC3Pg4n4RPH6bDEK1diaeQdg29A+2PgpaWpJSyY+0PDomo9eJjvDdwz+zyYEmNN9ZPqnnhJb
F9B9MYNEPFMWcurFpMs2zVcTMgNuQgftTrNH6rhLgLhvbuMAStnfBqW1tRKq96Ssvprk3Sx10oyA
XBNTyTYYdI5ODwTk1P5n6fUHj3KiIhvOQhNbSTNb2Fd7r8HqgUyCE/bWT1xSXlyXLadFdWADVtft
i3TMp4qUxOwp7xgdp1lqBcQqkRgjz438skjvt4r8GXuq8wj3uBs+VQOx9kZbQjRXkMm+OgU8VVK2
1tJKlfee622td9OWlGubxsquMlHuCninY3fYtxXxURvypobjXxTm1UyGKQL/YEs3OhZBfZcO5pEI
0temN55WYG4ggpZBSylEQthyln80/nhWA+VBJKlUHZBy0BEZsDkIORqzEFnqHKMuya8mPHsc0Yfe
lIcM5DccBk5eWZNDI4xUWnmPmJhS8vJ76pGqBqNVcJa682ElyaEq65tU/O+UDFq7sDYJydrrwQ/R
SMF8F2RWzyYEeV5yW7Vp8iY4mRkkF2mWVgDsw8TFheQ2wSt6DKJrQ2Pty1h7vCLhvrs3OcS/jT01
iOrY64wxXzLpJAtaNxqca85fp1FwW2qbOAoe/77Fxi4B+sv67JZoSvxRm1cdl0Jc0dOWWneorary
QIgSsvGNlnZqYjlm4Ugrp1V638AX+axEvogEQk4M0BjvlOLfy91Q8fYwKNmbSRt2NPcBwuq1rsTu
Uylajpf52cuyM2qwfj60AyB/6rBGqmWjbCrAe2NQ84NLB9J/H7TpYa5Z0OYjPhFf49YjyZ/u01Gz
ioNsEMUSMFytWsacQ2Yh7AkalYY3wkWO/z5w6AvIwu289QhdeAaLOelC4hOp3BnyZ9D8Nuw2GGtQ
aoA2ElvnTnUcKHkTrdQwieZinrLiLv49V4aHuKitAxPlm3Sn7lY7bHe6lMre4mbfj6ZNpxLOuX+P
/u+DOn3H/33bvy94YHQzSxIE4cY+cQ7TByuPKKOME+be//cc+G8wGZGCw//vOSwm8VymGvGUvmXt
q6BB7ER9N/4znHxaCxwH58NX/n251DprH1IWvKC2zZ1HflWd2M7k0nOidk4Hd3X69wF+vNdmVUZE
qjTactlhE15TpQUvxiABWpvonF/1zNrTCzYfegTCyPfpEzTRyE8fVJO2aENFLjU9UirF3yZthHd7
emiwEzctLy9uorBj+qPSL8UiDGYzBkcHJPbYkQP932fkFf/vQz8l090bkZWHyC8p94FZwT1lGgRn
0YoJGDk9DlqCy9hAEVUQ4RnrubtrrOFSGs6km1Fqc1k5bMj/PS4kMeD41qgYbkn/VBN1ben8giCY
ghBosya5DNixGW13op5cTmyM/ft4+pDCAW4N6cxBxug7xrmn4FRKIUTMiMaGyNTabeyStp6RgELO
SnFyErU5RLy+qz5ClJWO5mz/eyhlcfKMYj+52wS5gidp+87F7kcH3GvRaTA2cQDAYdE8ugr1rjqT
iVOTq2oMkNDErfz70PvBuDPV7JgXnjx0yD3WReY8W1dgwgrNUR7++5RAvJXpBMF+KLzoVI/djQOL
wJHEo39PxdH4v595bn3IpXuuJZ1CcVwaZzz7xvnfZ1VZok/SsRSXQGSaEM4+olJiFTaiW4Wqoz9K
CwAKcXR1jKeHQ7uklCd6UBwjTxyGstm/p7NeTdYevSSrus2Uk93131Q658B2rbpOEie9m21Sb9nu
kbFNDxVhF3iHEEYkbr8xGzt7jRrFvOnRNzAPwx5pCK+O+wGH7dz+fRlh9KYzsxSfsMxWnVFpK87M
aqEMn1KfkvGoWdn5Wcfu7xX8werxE+WgyeFR088uUyI5JDG+0dYdP7MQz0lNJW0fjcmpLahfdL3Q
3NrxCM0mO1Zg3wv2o8ggRME72piF0i3CZEvrrnUDNFO3Bu6oWWeE1m2YPtio6pU+u416iO4XMIfa
lGSDQyWY90pok9BNgGbqMrz/e6jrchpd+QI5V/Rkl0m0sgo5iUCDPy3Mp4JgHhlxA3VuYfpsqBJH
Q94gOGVkXfZivLqmm2/p3U73RkipT5tODVGjtyHb4B5Uen0yOMydaOCJVo0k+NWc2nWq1Ng6GRo1
JzAitCI+i8nAXJVmBTl0htA8YN+cMiBPoTSGtt6d0RrHKtWareZIQmCwz54u/z6N6Hc9/fsMv3Nz
7I0zOh+acCbgT+PnlctUy1dNopRHte7lxcEyQAQsHllArZmR1t0Hqt100wqZIDvmIZPv0eXf3waw
r10bmitLWNTNx33+mRB5hPrY/gFxQ21TFdqd0whVb5lL/ZnmsLiZqKyTsRueFLd9ShCQ6+h21uHf
8xkj5Swk0mAX2EH1EhG4UmSZD4WhyZdkcCGdjA5ipqC10S208EsV/qpK9WNHwMUugs+8EH6Fr6oO
6CjgoBolOrhkPmA4VxyMIZYolkQXdmigaWERaZVvWABWVUCxpmpy9Pr3oUZBu7fdhFuWPAYqt+XR
7o+BOQ6Hfw+8rJIsmiUcqaRNbZh+9L+fTwmfvveMr8wyU7yN0/MdyAMnS5+RNtFox+m7c1GTFqWa
mJp1GJLBGcDwCvevZe8MFZfuWmINhOqSpMi9I3yy701gyjmqdfrZgpI0MhMuROLbNdgL0j5INwby
sMCMey597xOH9WdpojxEmAnorf7isEhnou8DwkOL728SHlnOBwBFYbqQgSFt50N+7XriGYboWIV0
Tqc66sTe/ICWpNEcW3L5a3c+xZYv1C/iMATfmeE15Its9ERTPJoU3ksk2XZMBEei2HzrOU6h8Pka
UsBWzOlnUtk5A7GrSZXu26ZKLvgYL5kDsDVmNvke+Utao5YfDFYzNch+hJ5ePYNTbgd5PbR3NyK/
Eff8q+bbP0W5SyV1U5yZHVre2CCeNNd6ufWd2d6ngrRtNnjOxae+0ANQV/tDNvpbq0JpnvavaEke
XeN8RKp/FHa5slrsBNFRi73rWEUvLbWIbNCQPqX67QWI27QLq6qdsJZKsu5mri4vturfSu/YwpkV
EG4o2NOFk7k5yE5ywwCyQDu+qRPGUysE1XbimzqhGn3SWsiw43cx+KuyDr7sFGRLdBy2DDIKXA8Q
M8cZtKh1LPOq/iws6hu9Ym/SBBhnlJyZsX8N6vrqxcqiyeVK5PKTUJVdZ+erWu02QZ0/lHL80Btq
HKOqv1uqt86J4mNZONN4FwJ4dTdmmXNr0Yieaidkmvi46O8z0hWkzdkdd0YtKUvJmI0rpLr+MYIJ
sDJl6cjsMpbtxdSIWhjjPeDUCWf7QrPRqmL8l8FrbrwPYk166iIY5F4r/JdAL5AdxG+dHu4H3tkO
frsOyWtLXdYkJCa5pr2FYXAehXbz0dkg8xOvuR2eoyYDraBgMu8griNErbNm9H57jlvJoFzUIfst
Af9YJg4BSbnjhG5lVEM2YzWLxuEzsyA36qCmwADTRZHcgzje0gj444weYIO6lEgNFKW+kHK4IdgJ
OTlMgmcAmSdGSKut2h3zOJbb1AxOkZdjaWr1Z87uP8tby5216LRztbyJM1gq3As+i1F/qh0XCnm+
zKBa8lNjakjGelXiPwUeyMZZ4gjYTBi/IJ+1KuhT3VDRMFTEpnfBqs+KZ15GPTuX+wj86oLS91zY
/cMcxjuTiijcM4GKP7qnXYmM+qKSQicaF70hB8fCGv4C35+zHJ+VQJ7EJY+at0G226gpTlE3vDZt
QDHm8EhT7VlbA+XwXCWC2Ui1uhcz7Zgju3bFpbBln/sN7GKce8pTd4i105gPYxwUC0MlAaRuXw2r
MeC20bvHFvFu5Pstgph5p0AbTTuGA0oMVKYFFrLak22h6gvKjJmoV+9x4907D5UQWR64ekK8K20L
1qcXqHwb/TVTwQKdUl84Hki6n1WU4IqT40ttp+OeWBeEncw7vzhoKizKNQ8YwLsSXs0Ux8rQrgmH
7NYDVuxhvmyFaypWWRNY3mZdxvImONc0QfCClffPKewfN8ZkCEEaSaRisVL8gO7qxwBnhyu1Af/y
LGqz8kAD2o2WhxbrZWRR+eBklrGAvCEmzXc2jlY+lCED22L/gWKqG+RnALcKlQEWq3BT52T5hgm3
hnwtRnGjZxw8hXkBs03YLXKdA6sKOYHPu7m17gp6N1qXbjXAV1fLEvPGSDB0lQdbUSffZer48743
gWitW4g7ddcz4Pm+0i2iqnwaIn7Y1irL3PdIFWh94p3ow19hZC5lgoDNEwIiObJE5Er4yvfI/M/G
CU7fmfAtqZYsUzs9qCA6aeL6q/qdWKyPqip/9c42KVkJj84YE6YDYTuLR53/tik3Mkq/ul67FLr8
cHr29yBMjmYwtVPXculb7SyOE8gPp18ZFgL4qBuzdSh7Kszq6JQLYsiiht5j2FAi64zbgG86QDEQ
wArTZIKOvR4oWum8Q4YsHbPcJkwyQnY8iOJ/2IDaVfPYVQ+iI+Ai9ElPhC1f4oRCLjlM4stF7WEg
oOFIBUKzXISboKcpBy9oU3S/1EqJhPHULwaMHwpmNp8SSdpK4zWJONwJrAudlldLO140jstbnCnG
MqnRptEhY3Jj7B3ilQxPfCKDC1EYGtc4Ng1K45yjKuwJ5KrvA6Fp2CP5XaX1wOc1M5yS7CEPjWGc
aZ+uQrUIwrnUYd2rMUGH47D990BGIUJ9dhW0UQj5wH3SqdgidZNn54tdFYu9GbEcAMnVs2JsqdQd
kSTlwqGPRG6isvpAKhnm0J+NrZQEaIn3yh3mbS5+bZX7pBJfA12qyLKCa+lkAR27/PyxCXeQziCW
2tqfPEs92VrzEEvKTGvGj0b5i1rztydqJs1xe1sNNdXQjaOkbFCG3Vp444FIIlRmKUpJxUR06Cv9
1S+6LdOpveXXk62DvlPS0+tiNEMJeAnjztu1cd1vCDjdJDJJdmSzgyiUyqVjD9WlME+unazp+kQc
HUmqRagftxGM04v+wAzIcul0RGoouKIaqJubawwk9EfE/01/b3infMklJ1b4s4aD6Ovvsgm4AVrV
XGoRwu5IS+UhEdwtIL+oBcz4XbE0uHc6TXoVzmfE3EBkx9hufLfqz772qxE5y8UELaF4yltCGsee
1p9zEqnZwaw7hZSOAXN54kM5I7ENPZceY6gpSGTfPivWqvZPsSoHHLnNZghtGmhxMhi9TziUjQnX
i7Opf8ejxVHaYpM74idLrBe4pvHVF0Isisp/r0IHL5ZTdOtCEe5ClxV8i9wkTY8E2sonChMDWPyH
mYkfO7WDupVvUraM3yP0bFL6TMrVbGps50Osgp6PDrakAVcQza4fEbUmE0gh3kgGmmXTbZbvLGG8
FUUj1lGH2aknixVAi9ij3kmng2qIscNJNoi11cXQqM4ipT45MCDrizBDrMLpEZ3GZ6oP6lVzCvrS
H4qe8yciF7KK1acYR+rUkWzQuzguZF/tUFPO2E/gaBj9sYRne4f0K21oxi2Z+QDkQ0osO3W/qCrY
MhonoZIreURd0jDOVcHFGpYqxqEBtmNDvlew9vDJJZyWMPOfNQ7JkF5iWJTq8C5LPERG9RWpjfVi
TyKqgrpqhlzOMsJRi/mA9QGueADq6Kydj8lwQawo59vXrjJYGshSRjJDtkLLTIOGwzi0JBhecfuh
uTsmlt48iRs6p0LZwAArH57svKVqcSQcBQ77rDR2hs7ujJfoUWjet+l145zUj5UtCR6O6vqXLWQe
6MEx1CxETzKkgjmVRAyawl4UpIW3pUvcrN6+RDqgkBU8g7HxF4Qr04ld+wfW+ksQUmRsM4IsBPFK
C38YfrsxeQq9afa+px1109IW9UA2Qu7b8hZIE9UQ2bWhyTWmEVU5Bu1PpAa3ngAvr7O7pYsYH9ta
tXS6qFtpA7qCnjLumHDOSFqbPi+JmkSUUfX83TH1gO2+0ooc0sAWxOvEid+zSn1vK3rniqBjdYmt
a2AQNgU4dq8tznlt44ZzUMdmHrrtby3snjYH4gEktbSw3lvHK7td2gZfTRWp824bU36TpM6XZVT7
sm02kRr+YebfEaVAq+uggnkL4p9lLJe2z/ZmeY54MdUuJtsyneuN+lE2o3olLZU+QrpTvG9DsuV3
WYII3X6pTTu8obIiKxfHX129WpW3D83qGVUO0rKWJmCT72bhYcnFR1MJc5hEhGIxlPhmYuxGdKzc
DL5Zj2LzIglytVNH3SJHFfMqS7yFn+QPOYwmYiLjswDhqwXzPD6dx4hScEN48t2qYyoBhmKvyoJR
sqyIEU5uIefqU4mASgjlR1fCm2kp6yYuHqxW1zCq9UUbpJeobk+uMZlWC4suNKB3o6pPIvtJy/Jo
PXmRAQDAzND1bmF5kbFX+ONwXTpiqWBwX8SSrbiFBMMI4mRoHNA/0HQdhMux4pCMlPcVZdxe6M4v
Ovd2mZkm3yh9EJQglHMzNx8+lm8YqrdUJS0m6Tt+nk5kTF5gw8rLsJ17D5ddjv0XH3w/dceV5FGM
6swY6IPuqBTehw0CqITzm68r9H0No3IVCZsejq91bNn6Ro499y+HhUAZ+9WINZV5xM7PIcaTuW2E
ztLA9kQVE/NomUE515lOZEyEKatGjrA1TPpYyRifu2rRb8NMYPJJO87yRobT2vWv/ZAyOJkxxwxS
kd7dHNBKg1hvCOhYG2nJicPbj+TMNDHhkElxTzKlxT53snQsTE98Rk86OPddVcSXvI//Yq38Kk13
3fR9CjyJpK1rIdo6RRvI8DJN4jnONYTCnXgQd1cUGrK48b3QGhKufPLYx75i8P4sR+JeACFokjTf
6bmXloTKTtKjwdAw8zows4wokzqMPmsVkhOSn9AnlayRgFoFfBHsCrIidITTQFijmDeUfUof75oQ
q6uBe3Up/f6vKjwyOCGkqEq3FokrT3WtEKSiFFeOmBAgSrjvE/UbbQIiraCeEl3I1MGNW+WMos9W
BB96lzKvkxg3w5LmNNrZB2SyIvenIGaGmQGWMCjFoh30clUj610OWtFs9K6z4Iaqpw2staFElyll
WJvC197b2FnTeUy7b/nBmOXMlUL458hR/E2JdyBVaLHLc6e8KIOerVk3uPUsDPSB/RcVbrx0ADBm
LZXIsy7lHDcoubem/46YHC0GoWmYZoR9Zy3atDlzThA7WP2qiMAo6lWAs+fEUVE3xlkO7AjOy/AS
66S6zTpvED6zLbFuK+pq1AsWQTt6YTrtUFpJYL78bLfeQJGeetakeETs/FubNWBFyDMuUzga4sZi
fZumRrGCoXkEeU0qVNAad6uHP2zCmskpN3Aj+da9svphR87xdz/k3bar6mNerf0s+Iia+CUoqruF
Ezcmaz3u451luB/hGLzjGcYga8X8uk7eXavtJo/jrLPRRbgllrkKHWIbcO6RojHJbyRVmRaouYFj
b4HsH9P6QEgfzluGp0GNVxjHjkS3rENDUxZ6EH0JTznVZIhkhDfpfugsyDgm286tV3jDSfWs3HVt
2MWlyqoD/A3GeKtlcJCIDyaK3h+JRgPgK2f1dLS0urmq+xEx/eOwKjTjVBrYB53wbg3um9uPHhxC
xc6jums/bY9SXRde1xD/zAUbjEOyHH1OKFSjEhjjeRjdXARDmv0d5P5bZifHRIW9zXOyDKzaWTXj
UMyUhR07lxjYEWs4pjTLzxbQnJLbimCHGuVq5DcHC4NK7TM5VMJZE6/Ntp32+dIM0eGPZnLqK9xW
9L1uxskNyCpOTOs3aVEWcQboIgclfat5X32dsAETt1Zg0MNEMiTKnIWhUw4f1eQbgr6QD6js9LhH
OxuV9XoQ5RtqNVhDjSpWcNFip7kNTlUKuSJWVYakDLPBSMtdol7TdCBjxE7jRZ+p7jKeti/LoXuJ
sttsrtZTz7tcZmo3JbQNyJeyPZXU2UW4+k6dbA6JZPu3PDQ52wCBHw7jvaW64ASlHMAa9WkfaQ7E
Pc8xaasLtyoYNu3wxU3JITa0UcwR4i2o0MgO1O1Q98cczfzrfDRluJDelFMaevNq0KJ9m95YRFgK
AvJw0G7hSprsOZ4L5CeC1bSLUIc2mRNUriAmy8Jo9nnI4AAeji81uCCO2hjpN6bqIhCSxnF1JYf6
klVaiSUx2daZ+z9MnVdz28qaRX8RqpDDK3OUSIpUekHZsgSgkRpo5F8/C7q3ZubFx5KPZYkEGl/Y
e23cxYWzMjyXYFSI64s2qd+E3Ii8Q/kV0F5pAbAfNstLv2dEnVYa8a8KRbqagHMOlllvOnZci9hj
F2A5cmcEWrkZGdxSTYWoW7p0OrZ9uo9zm5GHHyQnE1RC3IdEXiaztpHlcd8a57oSLx0J60t6g+YD
91MAtnAbqSReTe0zj5ngEGmkKJECsXDfiO166EK99fgEoGS9xpGxxqD3yDJXLb0QtFHReYc8LeVO
Y9Tq29xpVIYRq1zcD3mxcXOYsz5/WU4W3V4IG8qJCBFMxjlnObIMoEQjiB53bC84jMR+LHPQtI4D
YRXPelq6H0Wg/8iqYG+ddLRG8zPEvwVOAkLAq9uFJ5MvMV0VFRtUps8ys2k27f7VsUSy8itEKuHg
A+GW8ddgm295JulXm3wTztyaYhXjCVvYVvSZliP+akOSgGQmFRcv7FJdzXCcptrbyVsyEXCMia/1
XiBnu2tdwNGqS+GBCHQpt5jpd0UQbYVPgB1TDczGGOp5+hTGhnkeFxH8m8SvGRVyXlqZpt8I6Pmn
icAE+hJZgDJYxtphCu0z2dtjfx9LX9+i7DDZXuUPrhC4yp1ykWEXJZVMz7YlXuidoZ0D7IJP5SA9
lMXO0S3qG0Y+zPU6zcdonWpD/BUuD9VCadWyg9bJmdIXqzppCTejQY+NBAy5px6pRM6n0s/RoXjF
JHYq7E8ZXoyk/GC0WhyIWP32vBzEBqtAil+ux6pbs3UmLcOrVi4vlz55/tI36DgysmXTsEe/h1zE
yhmsZShwZoE7669Ke0Jhay8wEOx9PURnAeBilbUKzmRY2ut8LJ4Yr6MTatx/euQ8YYowTok0zsWI
71tEVbiKrXPVTyxDEA5sdC6Mup/n4daL0rG4KFB+wTipwxQcGmn1e6Pt//Z9bh4UDggRyVURdiPy
ZGPc4tMzUBUaA44lGEGuEgaCTEeteAi+lW7+apKBRlSCce3N4eTUeD/Cfn6LwxH21EgZiB5MWfRj
bud9Zo7E28GisPDStW9kV20cz50XwEt5q6IO4WtYpXjvPWQX87HzYrYGxY7A9GKZyS5T1bHRYn/P
ohBNIAo9399yDLwCOlxrNYK8rq2572Nja1QM/GzgTwef618mXbiO3OESk6aHjRTfV1/9DVVDGcLZ
sJOpeE0j0fK9c8olhPdMUEvW0aBwLQ44wYCbn4eo29ceCbUftdDTvVOSkwv3jlRwlJ9GcEWLdy+q
FsxrivZbrgwqohVy0HxD7Y6yhwN3cGumj9zzoT4tIgsiJm5V8HfG2O2mqDqZ2CkWjuLJrmLXWVde
dUaTs9Q8nJOZw9IIDznbjgABErPQv7mWBSe0Pl+TlZyIfv9DuHuAhC+YI91AyLTJ0GATyh4ynIc9
iCOZ2QJ0SY8GJmUIXNMHR0cLolKjOK/ktmPcZjRIbhqRzhbG6RXh17RhF7nvq+EURa21LQPYXZDG
dpQQT7V2w1B57/BdPCzZwHAOuPqc0Hgl2HJcSi4mRk0s+1HmlJ51bthqBEac723lMRyBf+J3XkTL
5dxtVF3o+tDvcXri4J1d9kHWHLl5mVMm8Tc8R1YirQbJ0hIb6stnPSakmmU19wqclL5FDePxslie
SVRv6e/q2r9O9fCBD/NlYm9DT4tqHrqP5svhqbQNGs+uXwU9w/sodX4aP70Fybcv6j+TEt1LSCQi
Aq+VLQ22Dp66Maf7wKt0HFOG7YOv7Qv7iQOr22qsP6jG2HUghNtA4x3Wv30AtqsyqP5o8BY2EFSO
ifTiZ41NMBka6JBy+1VGzjdqUzpJ038bDbGZIrA1NVyOveod+8qqq2Rw9oU4DKJ7iN63tp90eKBj
V/4wxBgPsVWA4Q9LQV0AQLFvXgbXluuKfIadM2jTyk0gNYUWHga7MKBnG3W3jmubQDlq/aws102r
WavRwUlgw8XwGBNEfnWIp+ki4lrbN8YpaGEl937+UnromAhPDyo/eu6TEG+O68ElxqiZC4S9rSNO
QamHJ9I1nhmsMUi1YHw5Qb/Gl/I2aL21H4iFOid8gaUsh9c0dIITZmIlGQqNRVgib/JZ3FSDh6ir
/Td6NV4YFGZhK25B7N8l3JvF0FOYhHPqYk0itoeRYhqsrzIyt9nEELuszW1f2M91zpGY00QOU55Q
DcMkmggNCUT242Y8jB3viSK7XPVu+yqZiEAnWNmRQjIeQ4prVAk2GUrwolbBmXTktTuZHuumiUek
Hn6HdlLdMnh5IKzfXTs11sBH8dpo0KVgC4KCKjxA6iJ41uIWL7taEwyWr02BNFaUtGFGKBiMsF9c
BjYxvzU53KGmGStTr9ZtZnSnDuoNV4lBpDtTDazWx1Q2T02oUWU3AO1bjaIt74qVocRrR7W/DHIf
M2XkNHiTp5eyt2ifQjLAnaq9RUV7tEqPJA42+7DpVn7KcosXbBH3Oc+/onqjWZ/HCsFHZGa7HsM9
vcwfKx/EGtZnDm+OWX2c//EtxuAZS1ckzh3FXQIsMYSD2qGNZyHHGbdUJTWx7gM4RlzSbLSQuQ5t
vwLI4nyxwXOVOR3dftpZUgbbzC36ZWlDwyoilmOAx9+TKmi36VcSAKnHrHdvPNSBOIlPZkd1NTF/
0K0dWC2DslniULWdzziH/T5NpzidwMqDO1E9rtzJG05hVO5Btse70ZrQ2Omw0Hu9nstRn3MhOmka
0I9+ZMGU42xctqh0EvYVSxN600J4GMniIefuJqIGDjwS8ZLNF+06IkV8hWKkVhJpiwOy6LdeVn8N
8PWw/5LfQE4ALIP2xUsBhROqjcY6fjRm9RVDvFgVbnJg7SuQNEI4YL+rLSY/W6d9j2O5CQKyLd7K
CHu241Mpja6lr1QU/NRDdFN5/FZ5yl93U3Guy+DdDVW0jBjMKqnwkfVcc4ZZZlvp4BODhpqu2lpf
Z2N2HpmkLlHc88QPWKoiIO0h1W7ryoZ0F/SvZSs/iLyojqnZjutAXNJEO+cZOJqxkOm+6nJ/ia6H
CrLkd6Ep00eQqquNvhjpD0/eYWbGYwa7JAhTNxNtObOmEUVBHq3qLqn2TMXDQtvkxhjOHQ8DVdhz
y86ovtidz4eGQfuujHkiD9UjSQ+RLw6kfrR85mLzXS3LOnnqO5gGKetBz2l2Uyvic996P5Ft+jwz
7R/2AmCE4hAkcbDGS0VPVWvBOiYLaAVtmaOS/qfWYPxU5mnS8aFY2d9unHMe1l2nraDYPMt53YEi
+QW73HUYxLmLzT1sjCXhtxc7r6l5Ua8alflHG8Smb/25Frg3BT4wfWNz2ilSiJKh35HA9KwpF3p3
5qxs8MBLNqS7gvDnQtEaR+1bn8Swbp2D3vCjptqmze44yddabG8LcBA5Qgc4pQfFcJ1p1UG4akfY
wr7wo2YNXdJN70OXnGq/vE+Rf/F6741YnVeogvQ17SETazFK6CcsC8mEoHa2D74fPmVmdQVPf9RH
ue8G9TelKWzQplFjfkEltLelXr+4GXNZE4tRcZr/v/k7bPL4pDxI/nhqUj3556GEi70Mgb2OuDlI
P1uXf0iN75W07oBR0XBAiWit8T7gelLM2duUEqWYXp3AuAcirhZjUX2T7bErjPEFheFVD6IHqQRP
3fSeWtXJN4pnpX3UVnBy3fymZ8WPZRqEL3XcxtlSx+gVMl5mdyz6+KJ549GVOOJsfSVQV6PDuw5T
+A5qpcFJm7Tp76uYzcgzRxHe4x5rTO56uklj+KhmfTcHmIV1suNVORMpui0wT2jFG3qIFUfKM7Rq
UIw3qHC7ou4PNg76sMS4RAKQGXR/U6/az98HyqZzgAViIB8EmRqg/fJdNQ6jsmoXZ+XXYLHM90uE
UQ1YCVx7I+vdqTznebknqwncd/zslwzAXKygRe/fgbVeB99ad0YCjRx3sQ7rro++spjO2jaXnu0c
o8AFGMFj3+GbVamTgllAjaDp8hbkhMjxDjlB82y5iJBTr7jmk3lCLhe74iWLtFNvuybRfBljbHHJ
K5bXEFmegiS7DKYJQQlfujHiH4gPVcJYm7cobvjxutYAuNu/ZCauVins+4yE6K3hqH1zKhxj17/0
3FIYQVJ6tQAePDghafn4nvx+1RX9Ew+aT2/QDrkszhOzrWSKUcQ0H1NuPUn/wutyTGP3ySiCizL7
r45mqZi6Yw9qocFZ5M/W7vbm1gx6nYiRb7d0kUEVNldJNKBKWlV0UFJvSX6TD7ObLrZHCpmTbBRm
j7iR+/KeWdm9j9Ruso3X1t5bufxJ57JitHaCoSkrzyBgtZQ6+xjNgvKfw2I4x9YIgoD0dSPX543j
ktKchaeE2DjP0VmI4/al0k5GDbCCHJYVc+yFVYQFK8iGYQAq0tSET63vK4GKc9rLKcSZkMXLimBd
LQ+zpVl9TBmzsyJI3X3Td5yS3Fr7oRuNw1yEWGXy0cg/bduhD/MROgN5oZbWv4ji+HQS9CmsQNPU
JgyP2jP29F07exvzsLo55Q1G81Mphg3d/qXWslPu5LcIBWkjVpYl2KxG3Q3YrFNbW9kCETad82gZ
rNO9t8Q2D53fXQanuMK1+AyRoKFGWRDHsaUn3cEwnzPo4VoIJtI2phn2YIJmBHWJS+RLRHky/3O+
Jz8wyheBta8nY+uN5WXUqjvp1+dZ1oq3IdhLP1iAwxl9kIC6+mpt5yXS+rPlrz1+oNpSj7pgLml3
y6FVl66WrHFytEMmKaWG8ZYZ1a5BUdyqK6uzFe6gT7PhuRwW4Y+c52tDDhS/nKhMaS8L68qgf9HX
xVOTGZdEK/YaN8bYNWdbS04hNx50NXoEBBeZectjJFEZ7GY72SS1cU4NlNfQVArOEy8P2PmXXzEL
SEb9ITRPGt/4KDXnVfYWKNx6ByXpTM+MNGvpN7wcYY/phEyNgAnt/CKIztplgMpHli20vktEjzzJ
DcheaCF4DdIeQR3fmm8d+wADaZ1MGNU9ZkTup0ayF5buWnwggkfGiJ8deSFbAl5ntmbz8PkR8fPp
Ytj2wnvm2H0xHWPvQ+oyTHcFPg814soZLc5a7BipdSYlbp934Ev15FwXt1L3f3yCxEU4pEsj1imi
qFvdrCWffDUK8+LX46khfWXP8I1Y1bi+EiaEgbpOi22aPAQrwXUcdOZS2dnGSmeHh1mT3e5alF2s
pbqg9hYtK6TlFFTvfiSx85BitnKM8s0VLKulQOTElLR/lbl7KwftGSJemtJWpGAJF/U4gCx9Z+Bx
7oKeKCO+kGq/TRPeRJVz/zOwUR7QGq29EUSrLSFZ8mQ3vH4JlTP09tP4nPaNvpZajcunNd+ayXzW
DZATFC9yE+ZttTB6uoWyhdyuVPsSG9OfUZLapXeYCvKQ+nnIn+b/CsBcfYk+T883WIx4NGitg1xF
+UuTSbTuWz/Kowvgh9PAH3CfOlbgrLtEe49TuGeOHR9NNgxZfSJQEhFJdm1dx+X6naAcT3q/R7DE
+2Am5MW0Ey5eO2N9nf4xKgwuyF4BLyQkhQdl2N1MU930wWqXhHt6ULg3luq+GVvfSMTSptE6m+1L
zxWykpbGxL5B2m0xBo/HZIFxLzqMJWOqyPvbg1xdJBV8eLOCP+4pBzc5mNkyGY5t6Yo3pmjbzm4e
tVcfAXz3S9uiA1HJZLD4JOyjFP6fGC/TwmmnWUpbRgDW6kuWY28mbBf4KpB8s2DrDrl+ob950vls
POODvhU0bCqqg99eMrJkF66sLkMay41U5dUKZj6qD7k1N4IP3+r+zbTVq+7sdaLaqAOZrJI+8G3i
GjuHTf4Ec+iBGu1WVBPttxv+jEDixSTBx0l6yUH8I9UL7yCZoej7qV379ylsAO/QslUwquZ+bxvK
oNiCYEU62HinxL4MzeyNbKFXycjfWAZdYFVDVIUgQMCCUZNon5SnPOkOYYJYoGdZs6ixUOHSqgkN
461dk5PEUjMGwSCiN6+CrGu6sKuhR8E9XYUBwlxK+NLIfxwj+W7cMNr6NuHwZdvdlJOOB1IVfnq+
0lI0pDwrW5yjiWPA1pmCu+SX8FyIPvOSpxiD7Rv7lmKphPoXlRn6Yc39MoVWImdTT4QSO5u+4slb
K0niSXpJ6FN2Dc3Gsm4ie61hQtrgvs65oNyDMrwUDnt6w/ZwUjQRbDetJ3Zt0QEvKDTj5MfRbHfh
f/qaqfZzrY7fEcxx5a076tZDhQd/MQikfgWz64ueQObPkF6xobi1v8K5Vt8aCp6bdQgn2tMIzOLO
QqF/MjPj3uMqYy6DR7WpOEr8ViMBIbfXzqhv9C7s17HihcupH5VTrBFptkQARPSOXb0nUYL+ufzH
XG8JOeaPatxo1SRZSRHJJgwrc7YZ2WjEuQVWp84/eeOHNeiHZzkFgvDUENM5FsEIKQp6QYTiFoQ5
fG7EiHF+UwpdKhVuPbioYPIf5CEb2yRfOplx7Q14io3sN7ALYO+gOlrzFOdZn0/+wtE48xI3vTT6
eajimVVpQghcOnZ5D9y6IB7OU1tIYSkUnQH/MQcyzWnhLk2Dw8Y20o2VdcVVtX9SmpZlG9f12qtw
ZpcuayKr114R9x8sa3B2tok2vki/SFyI/6CsO3IAzSV4pGP+JtYgalnOMNVlz4o8DjURKG7HcFFB
86PCxMqfAcmA2CkY04cuKzXXTca1aIclusUVerbqFEsOIMLHP53MffhdcSKYWr6aTvuKjYxrtffF
WS9yQhHZxrejba4YphWL1oMyktjus8VecGs3KK/bipzx8XkU5HWL1I7grPfM/NAO4eoPRgVbHPEe
o/2T1SprU0R/ePRaq44xwrue5e+2XpJH0Oc7OyY5ajTdbJ2n5mdVNfi+gzXmt+4Ub624YcsQm+9u
o95ymw1xNOZnqQG2arvSZImDSz4xhbnVDSNeaTLdlCO3w68ljwBiXfwj/9Fc9mnQrT0ZnvSCSJex
MbTXwWMxY7SyOaV7ySp6mUvv0tb2PYfhON7ijkeW0nzWwb2s9ti31m3rprtBs7eRoYMJstnYomp2
nAz2xuA88/WuEYYGOt4HSJe/1ZzBRXA9I4XGR3Xlji+I0WExRCGP3RFMVubzjEvvcedfGYA3eXOr
FJscexrehT6i6Ke29hoiwGjXnzmk75AFrmEWyHWRcfGM4zWVWMLVkF+AFL0lOXFFcEQV7rpFlHs8
1k04RiEaBbdD3TfZz/TEp8EuN9LXPqIgEEszzaCeNAO0H5fG1ZVnmUuyruB9N7OevbLTDxwF33O3
gc5q6yG8TFr/qUB/shiGhPyM+pyZ/l/fGH4y/d3LFbuPfuMGzBC7c18UPBI78AUt2CTmVYe2R704
4NmIBsQ22Sz1rzvUVEQw5uGTA0E7sUbw/vEFmQrzxU8vsR41jQJzEO2lmKPTk/yBAu3CxP+UOdVz
3Z2alJFRL7I9aC272vm92pDw9jRPLyo2iWN7MyrnnCvO7pDkMLSeU1me5y9YhcMq9jTCResrY85T
Vbh4fTFDtI1+nLpojWLqtQ6Mn8S9Yb96TzQOcQkRkarRfOl0/w3hGbsfmcAICGG3degLET3B6c6m
q+cesY/dDT342+awHS37DLzhLKwJ88lnMOIcIYIw8PQ/eiz+VJa5sYvwEcYIYEsIu5SQV+HIv4Q4
oT6SzTeqpxet9lcKvcRY1RdJEFbFBA3dDQvWsv20p/w8jO5TPfNzUh18D76k5Bv6/exGmIdVovjb
tOqWB/4VI0i0WKFo+2KaxpWYZ99g+fOVSL58viVTzUE8A8r4PmCXP/xLcXTxbK1u+ZTtYEEszLo4
IVXZo36D9Wau2gDfcNDOuBKuz0ZPxYp4KVAPhdyTs3EjDI00+L7UrixlAVu4bxHQrUBMK1CrLzAg
HvitTqz3Wb6Ndzm2jCy0pdKQYrr6m25gntDT6VOrv9H4Lcek3dlG9joyDgs/jYghY+HQ80SmYAgI
0s51a54Kdv1Rx7DJmoRzp912c505uCevzp7NmOGUxyPMUGRAfo66fylE/u2nzldbYnUVSNgLcezi
rt7CWPrqWyZpWezcnDgiDcB5RLl88xLWfjJg35/bt1I533maPlBcvBfV3m/StxLnD+tX/U9RyWXW
hXe0cz7BmNN3KdVTJpHzj2X0A0t31wU2/BSgFLU/PazGJT3invHEWNBulGgwGZ4y7Pe5nKvaYKPR
XQekn06T3nAHtqsxiR994ePRnNAKjN8KWlZemOCUtWQXmeaz6macDyLtmG6ko2pfII3culn8KFNK
apmHjzi1vy1Yy4Yfbn1Qfq2OFtrusA6lSXsJTKAFvNhDGbQEZRg4QergPYiKD1BfiZDrkWAwRE1v
cYzSYv5aMZTigDq69DlAhO0Oy35gdZkE4dmJ/gUmWybnF2bnDrsRzsgagAF5Q+ZMzwiMRfUGWv6l
dRDsGSD+c6bSDfIgXAAVNxzrmhCRoNTp94qcEySiLU3oEGZVF41H+QbS+TRktPFegnpd4zmJ5ZQ4
9dJ6saP4kaNSyRLutrzx22UdKJZr/M0ovdN+GJi3ED20gqLIthGMGlX0zg1yG9r0bDmZzaXAK5C5
wU1Dhp7o+K7iujx6ZbrRIO12NvcgiLinJGvWuZqVlg7AuFjwulM96w3TCWCut3pephi2t+m89BOy
8dKP+RetEI7JNI3rzoGs1wpWqVH9pyCQc0l24E/rBVtDmB9jar7bZfWo0njV8QMurR4zUya2UC5O
SJQNJE3JR8y4je+t5zXTzL0ZsRcUenCiq7wNcYs0QiugMTmPITo4IvkovOLb0+OvJhsPhpLPkde/
rCo1q8eoaHGS8doUIfr+ViHGaZBeAJ9a9B7+QGUBXQvCBO1VvONhjidMk9cc7DshUM7CkHbMcoJn
JSDS0cXA6lk8AfqGcYX7yrnyyujpEkUsZIMABb/gYut6tcuL6hEMapl4IEnNanYsBdQlgQZlxrKe
RLSLS+9NC/KPpMs9JqP8qD2vLmt5o0Jg2Brau55SsTdADO3iO6hnbAVPeB5yj6IaMSiiBfbqnaut
DUMDAV6c+6T1yF1IGBaA1on14W0qzDdvqK6C0WJFuoIuXIYtlTQWmjPnXVtLnhrvMiXM1h3RvWRo
vEzL+EFoQ7MEX81mV7jwE/PYIePsBKPPsXxPyIFBeX9xIwf/WB3dYF1gaGATFPTeYZTISpKe1nTR
JepSRtrfeNRZsRgXz5kugZMeNXdtl/mzkOI8qPS563WwGcVGwooarfHWGKBBGv/vJBDAxUl0SPv6
uXbosetsOtkRZIa2L18iHTieuY5K998UtT0oN2ySsUcPpmBbQTNAb3KDBXbucvcnsM2ntLBfzah7
9XvthLByjfxqrUl5d1iWm3Z/72wIXox4M9lcaLYQsPXtn97b231+HfX+pmvRju00j0yu2orHERmy
rck7NnLBJzarsWM6seMNUDizKk21nPnddFei2utljeap25nlgYP+FnQU/LVimdDWJynkczVjtJIE
ir+CAV0Sx4E/K3uYgf/TCOezTrR7UP5NYyS/dnaLyu4SJ+EuHKwrc/5NPkwrlDxrx2pXsZo5uYqq
jhyD7Nuok2/wCBGkSeeTzevWNqc1o+67JFDbPvoyv5i4hBY9ZCSnwwxZl+OKtEG0w913rAWzU8t9
l753DL1i4yNLRIR5yJxy29M3xSj0ByWvQo7PVV5CXOhjHiPLkHV6pUWsO7iap3PKwN8NxHtMRPsi
V/p6wiHH9dOAsWTtcuOOrxaOCYrTsQ95OV4t1zv2KVO9hhgENfl3e7SfMsO9C1ff+rH9IJrlr7Bs
TETdK4smCjUbImCnOTvK6q3ZVLeWH36QHJ22rz+5dHFmM1ueg3MNJQXeUk7Kn5a+twBUGguRLrdW
LvOz1xI74Xn04BOLmeCCyhetW1NxQmmPsbPvVRk/QsGC1ZMW2AjeqKHbM45CHexddYKcHih6ME3U
Nphf9IyQYxh/hA0Lvax68eJmGxfIujja5MpJ2u8JovlOG9RrXFrmUnYIepwKDl4rtK0rkvtUQw9s
J59sJnfaqj58Nr2o3pMpt6uKjOl9mOUbNqo3MWKiGthcEY0jrGONyMKUvfHXLg1/Yct4H+pNuGKF
aPNta9W26raWZotVklXx3Y7b+BmV9vn3Ix/0wUt+Ydp8spzJOVvyp++G6O4qrwFTRPbF74dNiNNa
gSHi+Mqiu9fg4ig8QhaB2etJQJaxrb0g2NTpIJzmIHrFh5Uat3UMXLiZPtyorQ72//4ScKatxxwy
oBa8hznynf/7s9//FesrarFuzouGKfHfvxqNCZ/8v49//7iNwdsMMOsFDgNmw7U8OI7PLyz+iPz2
XsO64KmmSZDPKOUkuJcZ/jz/f03Y0ChkSDcqcygPv7/4BI7tB5J155kJQ9QYYsyBXLb6gMP+v7/8
53PAjdGR9Lvfz/9+6j9/4/djqoFsBfKYF2Twsef//z/6/bpWgpZuKoHrU40MNlVcz3b0JRPglWpS
XwzD+scQfeOVBVkKo+nvdEAI8DoDlrHPbVcjNa/w7HW0ZcsuGDrQSdhg3KY+QZFBipWxYPa/FI3X
sTaFPGZo+5cwjUGVv3gjdzR7S8GTb54GU3sIiFpMl+w9k2axagrtmvvRuArjAPEf+QErr0VzL1Sp
Ni3T1huxGF+aHA9W36eITphSBQSnHRNiVU55HLBq1rQ1Sllx7MksPTZCIpnjLyfk8TFvJONlcjfc
3zWOMM7Vanwjx7BbjfOgaWStuE0wpG3jVmH5nDgnI4YxChKcnGiITHZuaGCJLzKOZsdwQZ+dhjrR
cRn60a3s2c9Kz63WkTdLQFsrgRCF5tCLoP2kTrEZpYkEb+auonEY91k79CtGNCgvAswbQ5K/JAp3
TiMZQRnKy1YVh86JitrmiqnNynwCDYshyqjeU8+QJ48UhpM/Ekmo0VNEJAtdEOsZTwN7Vs8ZvXdV
MS1z3gbwvhdqKG0boKmjIy79c1G4NPwKhukc+EyGmq026cBi27eM6Glo4n/wC9lC2sOO65Jcv4Rl
T9Y0+gXcV7CWuJgxU+lAZRhmrFxTFHftXRVGEmN6RN0Et4t3JCEmiZdgrezYXzozzaMeyUbtHe+o
N5271YiXPUjbCI9B5PmbqneyA8uQHUiP5CgsM1/5NVnfQe9HJB+wwRoFQjAk/ZS3mev/EYg1xubE
G3aSgSFfyRuiQ4lLsVcES2hGzqUy017cnNUHSopQOtkJ5iB6pH40MLZhjXHSqdj5lBHvrvknZ9/c
ERd2q7XavatQrkZVxrdWac7d89AANkRQ5br+TFXWPKJQW+hyrafMTYaELXRpxxGmG2wANVMc6kJV
o50BzRoabrmLDSe/aLJ8WP9g6mtno7SCadGkFr9N7HeXrnJkpO9YLOUIxZHdwpKuexoChNdmkHpb
vc9AyNnSR286aMvETAtkCWw6wlKlm7xm6exMEQWb7ouba/0mmYif3LNJdfbBHtCvE2liDM5LWE48
j6zcQDjAhxOG7W0cz7lBJJO/tHZmXiavW//+oWiSN66t6ATH9iMpJuePx2aey9oVbGYZiWYGAXMh
K9Urk+u/jFe4s4hgPveRiB6kHBRLV0lv//shC2oNQ5XtrkeeybQeJblrfjoeK79/8qeSUFrOrgU+
o/EzplDnzBhvnSnekOnz1vjD+N5LsI8uwVhmRMCt7yB+wc9RZ/IadqV+7C39zLygO6aa6I6/v2ML
zkmGPFomwnoocnEewn3LqZHSybSosYgYpXT9l3UsmRN0G0+p55RE4lQOwXqWt6972rg6HJe2mRUv
v19FwNH7/UiTxIJptENrrQfCo+G7evn9XaHK7D+/0zTNXnkeIvrRKd3N6KIQtXy2ZuBdMx7FRf/q
0acHcX/Volz8m0WLIzkYb3iyMV1Y+q4zSvPczevgsZxyjhONEHZnKhE/IJjBlXG3YRoDljKMD22g
+wOg6ZCSYQYMcoJXtzbqa2vHb3XpVkfNgckSz2CWSaT/+ZQ0a2fVU8KDc0BtvLK90Tj+/uJYY3G0
u60f9dQBERr7oGirZ7Rx/U6LiBPuNVMuicSyHoU58rtITy5MoFuWS0BUmGRjAjIecewxCs+8bGMI
VkTOIPR1H+MciplLrzsNlYOTNRDOp7iaPQfsxotTHzTiHvpdfGxrLEr1/O55Hs1z09K+WchulkNm
w33DRvqFeSBc0rFXx6DL5gfwNYyz9Kw7PbdG4wnMdLW9s9SMHlbuus2RTvRageDO7c65p/RrNkeR
z/bjTnfvJQlnC61jZpWSdupoCURb2oUomNSziVNnVzq8FwkDpDxKrv/D2JktN65kWfZXrsVzIwuA
YyyrTLMmAQ7ioHmIeIFJIQXmeXAHvr4XlNnVXfXQ1g9JS4Z0KYkE3I+fs/faumU6+46gjqOYnKtl
aerOyY5pqu7cbjHfxpIKMR76aTu2AFILy4/Bs5BwbaHp2OkR8/nYnopD2tj6iy7wbTFFWU6tsvR9
T4YGQdC2viOhVGcMqWsaf7tmUDBgU/IA395nbVeEtpeT0kSlCINyjE59OcIl900aWbGftDvchxiq
/ajZJ9T4r74cdrkrxkfDIzK0Udh5v/8ZaTWxxYImodUWr52cs/1SlfGuzRZuu4y4IOYP95os1O+q
9/75f+L/+18qx7yWUzTdj8Ma7RDhAMFD9zFNykHTi2BlU67Fz0r+CruqUgeUl8uhnZR2Fw/s+13Z
zB8IZ7f1gjIHHfqfode6q1WKGzutrIvymA1OpDFtW+wRgaxbWHCEku2xYaug0wGQp8zPcZiiXLbA
xfQd4z5dOAIaTOHdRIXWhhYN6vea8kH6zYcG7Jjj5Np3cujUevRon5xBWaQY0QbOVoJW3XS0O6t3
LCq7knCsG1dYC+INCHNbhsqEKE6ljv9rGA7xSKDq+mxKMsJTu5qWwGp3VUUnd5E7Iedp2u5spHhO
be884rmFzSvghzP1XqaUXNdSimAxCNKdtB12EhPLhrdsoX0g+Fnz4paJIQBaxMCry/HTT+fPedTK
t9qjZ1NpsXigShcsibl2WXvOtHSjXeVZWlhFGh0SDlBOF08foy3386rCkhOurlbIExMU/VIaOg92
bVy+n86uwHlkxIgpl+w8RIw5prp7tHscrTNd+u9n+oJeq8w1imI7okWHWERnkkC0bZnfNEOSbRvh
PEVOi9gTCwF+NxjO30/hWCQhkzHgbEyRepJ+cMxrDcDebk0cZDWwcveozCjaw60v1mAaSRaZ/gRN
dUUX5B04TK3fNT6OCrNpkzDKgLwp0E1nvKfljjqqEeoILIooaj6EbTQZHiNbSghq641vR+jySO4K
5GRXR3NpqsB2Wu8XYnGINr3z5JrtgKlGxyvk29lh4lVRPxxSlY1fkSlA/HmWecZ19apkO53Mykag
uQjtFc3/mu2OJIvmY/ymgPKaOteRiJ3mHpn/I6CE+M2KyvZgKI+adI2u69nagQQmOm9DciAusn1I
mMM9VMS57HorSoLvf/t+wODCuEW3ipts/ZYYIcHRMjx6/jTn2tW9zIk9eTQRQaAPwk1Nzd2e4p5p
CMdXjsBMQVGhxMOzA2n/klnYrWTrn9oYkHtUlSyJJu2CaimXoLB6cTdW9kzXElsLd4nHZmfEFodT
9SpA2ocuvdE7E1jEXe7SysMyurGk5X1SlQ2vk16bHP5T5+KMKtBtIAIqa8QrSymNSP6IayS18QVt
4xyvp1EZvyeDx5jVpCjt0l472gKnl4rBZMxISsJMG4rzTM87kC65OY1P80Iyq9kN5BrvoHK6dzF2
SH5bxnUUF61dlSAIPOPkyoXo3HLsSDAHAs0sABXuhAK6Q4e8y0w8ytG86BAeeN/8yk13A4rij9RM
4sswz3+Myi0uVsdpFjXQzvZQ72R1Nj9GPWpibS7vxUig9Vy6Rxx8rMGdO+msODR+E4myLxM0zCSM
FScV2m6KVX1l8LAc6QY9AiYa7oAhCAAyzBaW0XrzKQV/Rtp8m0Q56J0Be1Mvx+HoDy5khWmeA85n
BCePbnUwFtHsOT8/EcI5AjWuSmbIBvQZyEX19ftHwUSDke0mYvddeJr++JGN+CcocYvT0HLqGfo2
fTOt8jSKqbl3IxrLPb7bQ4ucSW9ncef37CZuKU7MamiwOIAxh0T+1t05OqBzeBdVqS64AUgcLs1d
XBAw2gj9RRtkfMij6JIr5ptkrF6bzxLyUsQs+0FQHJGTrt0ldgjpN/8aQR+NGaaSXsLCnN2uvxV+
chySIPIIA9ykerbXBo8UOcJq4hqrkzVSKNlD573EIxmijD37vb3AIp+lc2akVIYaKaB7adghp8Nn
13Lrx0bJOsTjWh1VsXZGGMXPFA+mKHCVZ8BaZFzaB69VE+wLzQqxknAelZG4cLIl6wrO3bbwidEG
M3/Q0gZW4mjMF9k5+6Vr57vRuAGii86aJo45EidatGi56mLGxbMeTKDE0KHq1JNKJCKnxEp2XTfs
Fmsi+k2nQnb0fHU51/N1nbJUung2V2lnMzEqTIDkQwq5a6yUZiPKGhzrWn/qOmSufVF5wTJL40B5
QgPfS2+7pGOJ0lcrb47Pxe38FAQwYkiXXu1ZdUTxVILEtLTvQ8M30gBEOq0IUC9BO+duqKpEXUSd
g40gY4a9xHbv/dy/lDVlstk0hGYvKEQrpfYMwbOziGSP6GGV6oM/eRVw0czGLC7u0BfoxphHtW7h
3vS2h0FgETd+aj0MwDku3w+u6+cnUOHWSXE0HUcOEBZqxq3jw5/Xkd0Eeo2fZig9bkXCi0q3OTdO
2j12XHPTqvupOw2ZA/ymgF01CwvsIO/sbFNZ72Q1cWwbMMoMVSbRdBQ7fEdGKJ8+CZsX12h86XNa
RGFt9clPmJE/DQAOW1BLaSjbpHoSC0gVMzOX/eyQaNd47Wk2ho8pwv9W92yY5fpgsXRoU86Ho5HA
EesJltrc6feMZEEU+KX+krqDe2Hk610ctyi3Qzn5AXzC7swhpDtrovTCxCFsjKyj6kH5jE50dhF7
XVXrCdfH92t+P1iN+YsZcEPoCEsvkGuCMIpTkS0agnWOplKlzokcnN2CtCCMtV4G3dhz0026OmFe
hUrS7DXp5JfK3BFb9NKJ8oWqJ33Sa9fbuDWGbIkybvQF3fVlTO99mZh7OzXlaS7rG8zc0M1bw8UH
WCxo6wSVteEtxyxT0QWK6M94EgrC0tAfaYG4r4k5XwjQWEWgCxJRozq3eCConJb774fGGh1618l1
kFZ6X+PHZrp0l85jeSfsoIwdcRRj/GuaRXn5fkDkhCWBTDE84Kjjid1RuyrjFI3Fsjw4Q/TCu5if
qZJAwlKibGpkuHJpq2te1GqfQDraLkaT3KWWvhydjqtucu4Nru6XDFnwFtINMzR8Oru8wtLQKsDK
VjmAfPdKfhzupT16FOuKZRFtMVmP8Wyd0hg9qlkrxovIjG/bj5pG4KXriVd3BACk3BbxvnGN4Tgq
0ix4S+mk50PoD/rjiJNtJyIl94LEy11TdW+lWyY4QTs0kkl2tYeWujLfRFYeX2NpveikEIWG0mhf
KaO9og3Kb5J5nxvCPFoVHVm0E92+SiczrJ38N9dYeWPRJ6aH/BxpBMOOClevPi2sjlZ+Yy2oo/tE
OFty4JBouG22x+Fq35i6mYUgPsoAgJvJ8NKf30SXPUN8nI5KaSs3QmLzxLkwAn652MXypqy8oaaZ
+yByS2IwPQAGaN9b7LLjib6dcb+4tn8ju+Yhnoh4NWfl7P3Yu+CikWdNaf2RoB5McyLSIGazeDbe
FB/Qk+TbFs+2VmvyvuzbZzOF0FVgrd+5gi1gNhFD4y3BZmmApKgycTNPeQPhTVcvw+RvJrbrYKCo
CRV76p1mNe22SXwGu273hSNLPkTOjJIhTZvltlfjblyomKrC4mSIq2IgXis0Pfengzz2FkMZaUdj
OGbQTOj/3IAXdTduN3W7FCt03CT9DcKKxU+PEjLpRtcuEN5PpaQaM2UN0dB60yJMo4i81kimDF4x
UpYtWgD9vvXLNQ8x6m/TrqC9m9eQciThJ1PtPZCOQugQs2/YGiYiNMf1z4SyM8ljFoEwTiTnBTVu
N1+rKjPuBSNPCAzF2SDlR7Sacbbb+g24aLqPx3qPBIwg1cm4tHrPWwSO9B4v363d344xYPx+gGE/
99Nt7NyWDgJYlVm4NCKoJ6gih1Bb43TB0mgng25SXZ6/FzV/GE+yXcD5rhVCW63ZC5zXDmBPHody
Ls+u/wnmMTt9P1FjQwKVbu10BdWVM+Ap5Xo+pnbvHotS/J4i3GKtZ4Sjgx46Y/ywlZ6W7KlZ2wua
X39TlKj21yjcpDMGJFwAEAwaLMeqRJIhy2zZpEqkb5pFmaRlXOH4M6qHqYoDSmntt6Vvq6Xybwqw
yv/s1Wl+5R+dZbqYILoQNkPWRYXE59Qw0VqxN4s5OB8d1DJzFGe1wp9ELu7bSf5yWjoLdWLFIa1g
1C6CpkN2rEdSB5q1ciNDfcvQcAm8qa2CEgE01oQgyjRYSolKdprkCi4JrB9ltWV4KLGh+4g2+6Ob
zWlY4bzNsnNJ5+6es0cC4MStQyQK7GxMY4i8n/2zrBvSFIdVqJcPN0pfypPuo7z73p+Jyt5LVwg6
Fh2ba5qr/TA1kBlnKY+ux0Cgj9wGlZlTvbFznAXzbKZ/xUlfN3XBNHvruGQqp+YkTqiKGBHlqAC0
wkY105n2kcbcnZF141UMGs6sook5qpFBif25D31nIMe0hKqdmBN2Ii3Iab/d1GUN9uzZXeI9+K72
bhiHlJZs+aA4VkH4I7y4zemiR1W+m8sGO2wyzOi3WhipWVTH23HKXweV0w3sgMelACqLmtFNgZuM
Hi3uNlmizqNjdIw76ruUMyhGeaaSAINufW26Z/5cH1MveYpj1Nh9FNH2a63jFKVgsWb6FVpR1tiU
kgHYVHtCPWxAQzfuPLPxbkaUjrup8ETQZlUWDiS43yAmwVYxDRZQTLIURhs9iUqWK03C7E4yPVUm
ZykVA9sDpnNbV2o8Tuv+Majpxms6GuwRAOXW00kKWT9CL1ucA/FKu6WIh5NRvn+XMNJ9WiQwaVOV
ezJ9DqMzuztXVmLPEB75d1R+Zg2w3ln3HwF0QLJz62NDcWe4M9aEBYc+I5Se9Zj8xahagfgHlXrE
SeHG34EVT0Kr9dFiI9gJHKP2b2Mq37OVxrtuMpOzhFyCYXK2OSD4AGnXhrfrcxqSRhFdtOno6By3
Rzy+AUqF+TSfVdL4d/r8xf0x48FoLp6bOCfaizjQbEJNB6ASISM/TFc0oGMALOMx6xj9f/cR44ZB
TV+NPwVaYSdS1SUxieP454PhqkAN6IUWe76WnT8eHd8zLrGvv5cSd4bFaBwS1eDyydTR0ehAhJkM
J24bTuLstzRtDSzvAGwIuf4ut6jAhmPmIGjxYiKZ05gxDoOR4agx1dloKaF1cLfRm7kckNdtWriv
Y9vMZ9NR96ZGmiva+G7rto11ZfBqXUcBF5yEVzof8Fn2/UK4j1PI9q5aKUZL+YDuTZ2/1zZMdbZw
082Pv/7tH//xb7/Vv8dfNcQH5jpV/4//4PnvmpyJNE6G//b0H081razy+7/5z+/5r//FPy7pb1pW
9Z/h//ld+6/6+l5+9f/9m9bf5j9fmZ/+r98ueB/e/8uTsAKpOt+PX9388NUj7f3+Lfg71u/8//3i
X1/fr/I0N19///G7HivO6w9fRGVUP/71pePn33/Y9vf79M+3aX35f31t/f3//mPLa3TvxV//80+X
/n6v/nr4asaPIv3931/hCwH233+Y7t8sR9Bi8bl6XcP0/B9/ya/1K4b1N8vUdR+LEt0g07PNH39h
CB8SvmT8Tddd2/GFIXQGnYbz46++HtcvmX8zTd2m36bbvk00gOv++N9vxH/5QP/PB/xXRf1bp1TR
f//hYtj48Vfzz09+/VNdYRimya+gG7ZjEEskXL7++/0hrWK+3/gfUjmTI4ilpkl7oKEbDvWU3uU+
x+WcIUho5vikcmfnlql8wTa73BNYeyozAxWEkXsXYCPZJoLesMpIUAto5gvteMTEgANSKYgqj9Vr
oWJU6znqzoXYERtpxgzGloynjBCJIn7hFC6ODg5JEueWD0gF6loqaqSaAxh5xZ/9xAtBrcOoQuEe
0gBS+++ncm59QALc9t9P9WSglZ5LhVkih3wxuvdtXSy3y9w9m92LktKmKG7y1194eaG52fntoJcz
mbg4EVqE0Px9/gac2lE1fsGAm1+tw9jf+4hZB63Ze/mSbnNfRc+DUxrI51w7LJoJjGzOrLykcI7z
7AbaK3nlE9moYw8Bi9UHrP8WL7K7p6yfAyPaoS2Hwz3b6en7QXOWHg8fKqkGuEygGnlbEl1w0+iu
vvcHXCxpJRmLGYSSob64NQ2TKEvMp2WmlpfKpS+NM95ecromSK8pLcl/pTowFkKfAK0Gi2U9APug
RbBkHngt0OtNhxvXifCZSq+76UxEFZ05ryxe/TinAC1Ryqdbm0Fe4YostExYRMLKHFZZJcLM8+lz
KIP4ptiiYxEj2GTUYkKtlKCH5+WIj8o44htDwTfX0Mq8AqKgcAnEYwffskVagRSFdaL5GpZtEUOJ
tX4NE1mvFl57vL3Qj0T+boPaiqbU+qhdN3TTorvqmB633Tip7fins11oK2b+SPwHwFG7MQK60/1u
EfS0dDU8lATVnGryELUa5xsXa4tIww60BCk/OqMiHDVdx/xZsahX0J0glB7rOsLGZo7jttHQa0IV
CvLE1oIUakyP/WuTuqiKjPXDIC4TyKtyNgIBLZlB8TXKJFZ2Tr5R799eRjYDMnGxa8jANR5tS5Rh
BRIQ0SMSdb+ajK2BHhAxCcAJSfgvkp5uHRFzC2CVoLwx/S+0IPAS2H0j84W81QhsYfTbm/q3qFXc
SiZaGywrKY3Qh4yRnI3+JPPtl7lNHpbhraAtfSas+TiPFZOE3NUDf1qKvUMALd9nacfGfEky7ZhN
fY3QuzwszkeW2ntYudqBYCUGPxUmxaKBgQrEEJB7flfPkkrMAzCox7cWFPWNa0008R3txSn9+Yhw
4FijOQ498ikhGYsnEqE2UWvfIRUlhDazPv2MDE+usLRCmN2Bt0PU35o7x+76G6R7NaKK1ecqot9t
v2BMS9AGD2BSRNE592NZ+7teK3+Zk31bms1TX5e/3Eg2p75P0wOTLrzsPlZjTvPQGmDQB9CDbnnR
dnTPSvcS1FFA+kDq/lnK5FSWLod4m3QaFLlQEKJZ7Up7JGzSiM5UHU8jyefE4Z4m74UQFG1LczlH
DdthUkvqPbVHxVt4STAZghIc5Exg7NzOq9zn2VswaaxZufnkF7tcS9GiTAlVEGS0wHPG6tRYgZNA
CsssLk/K0nOv0ejTTeDZzuJ/5NyztIbJgbDlm/C8Tymx4ov6qBnNtDV795dBeN4B/1oVQHB6BKpE
ISiNrT/R9+sMxAhyRNiz0twAI4YUyHcZ6/05XWsmKE87JzNAgQPL5X+VWDgnd+lPFkdl0KhCWzYY
fofpb3pDF3vFkbaD77watbL6JCQZvloNjNeMgRJl/h4BDkLPotaP0DQ6QpWaBlAXbncltlkL+kbh
Y3I08w9rBm0bv6uAKRah2S27apZ+wJjRvdGteEfbeb+0KuefizIw7volf1a58YL01T1Y+kBhnqav
etwdJPM0tJM4/irQH4LY4C3I4Zj5O6kVuldtIzySoUA7gzStYVYTdHLsT97sPUU9rE3D7K6mAePU
1NBgiwZFbT0b2F/ngtgFOM6ynx5Q/1Iv+911GSHIYM7ZdKtcNC9hcMZOf6eYqZ/H/AYGnQyc1Tja
L+5LMiF5L33yxwv5OFjeFxRVYkM5eqCaTu/0wUDVY7gQuRIHtlz8HGND3Dde+mdw6l8L9InNUCCf
Hyz/VzU0I84fZ1/RPfGX4tMt0mifQQuoIj+ojpPFHZOMyMVmd2QpQ08N0GDaWikx6K3f3IlqKC7J
JbaxtQBXeLUmBMtRm1zTqLxt6/ZJz9cGVPbSjCykWDyqHGl9QQZdlFXbamZwQiWDmMwcX9qUhriG
t9/tKQEKTndydWJOnbHsFEoRb3GOBBxjel0II5yIjEyI0J6b+SWxhsdcWfRVoiddh/RIoxTdMvsL
224PzqfBsx3VIKXb5UiKHpmfPUrFeNHO9Fzh7RSAO2rT2Hu0pSrX10O4A+3OG7lDlHupohwhZG9N
RyEhzdC3Jn+JPXjEH7ZIKwnzDFQsch1EpFgb00XgeLe3hhvTGMSlOxanyow2kDdY75pBB7of0crP
J7mx8MIelyq/Hf38adBrsnkn8y5quIcXgwafUy75zqMdADGHJgx8AR93364w0OH4pKEyqUsrRFN6
dPSXT+XPMsRpTGSe3gOZQyDM0VvqN8qJWFjpILJFbzxWDchGwx8FQ8jqtflECk/P5Uq2C77zbZKy
QveRhqenzW6TXvMJVBdt2EZ1tR1cOIVFXZy1lEki/1If2gn2pGnt2tRwiMYdvb2uDy9pN/yU0Iz3
Vbfc23ntkV8+jYdqejPS2Tv69AIBWTLXwQownXz7mYnZHLJ0AtrAMswNgO+hlurFNy2cuM95R2JP
YuDp4viGvSr0IWqEnYFRU47I6f3lvmUrCPJxuAVBAdPKhgUjRrfdDyt9p8t8gFO1uetqAr+g92/1
TutgLsN3XIqncZmM56j134WLXKKc+3trTZlo4mpbu1hueKKXoOpMBzqrbiIu0lpYqOu4IFMz025u
Blx4Wydjz69WA4aOfzpeSJ/GSEHuUzEEQ89HwLTuKAr3M7Zq8o6Z8ve6ugGfe7b8Od6bmX1frRx2
ooTTXZfPV9/Xn0ptADVr4xoGB3i7cHWNWKJjz/r0KDRuY1LbSVP4AjNpEjzdE4iYvY85HEDVJV8l
mghvJkqyTQ5u65WgZ1E3WWZPyqEEIKjVFRSeeHzD4DQB3cIXkAE2rgD9HaLmKqgabjVqdEg96b1I
jfxCAd9Muncs7iYMvOHYQQxy4/FUCvdFS2gaFj2VHdda4PSY3DkYvK+T1gyK2YSAJrcTJGlgn5hi
G0ADU0IhHOntDLsfr4nRGLuJgl8MtkTqS457yQJK2UGBFrPxj8N+Sva2NVonvZ9frIWyfCISkRWL
4zWaldBVMARMGpA4XfVHrbcgafKWhk4NFATSxnDIPseFOj8pnSJIStTEeTczwEomcBg9FJyUqDIA
9HGRh05PL8zsnIttmcOVXGvka2uXx1bs9cPOgB5NCtiwBlRmq/07ZillwCvOXtJOK8Iq26cajA+S
y+6kdm3TSxolfZDkUj+kfYPR1UFrMEt0RSmxznNE09W6j5osZa2jnmCaVHsYGDQbmRN+b6QdWV8F
jS5u9AVMHBbiEFNh+zSQslAk82O5AuPn1i0vMWa2rrGPI5bZMy2hZKfsBxL/WCHQ6M0ZfcK2/Bpm
4i4B/9nb3KI/XrxXpkXcQZ98muyIUDT5A5NjS/T8MbGND4iDCzfBYod5gb7Pt1TACsxgHjs2Tb4r
jRWxRbkJCAX1/0bg/UBbIPf64nmbXBq7aoHUO/TY04GnqaCZMXFoqTWeRWskeytP31r4DhsxjUDX
DOEdsCUyIV8p6BJm4rjkyd4xMtLPoik/kPFHTtZeeMVjaYBBmZBTbRrVXceFVB5plWSbJ92TkjEo
O3Vg/VY7K5mboK8IQDGbIIuyP0YfKwiNcuDIlvN29nhCiimOUC9a2Z6MDBIs7Vt01zg1Ih+mF6cP
bUaq1zpIC0kGC9K2okfkp58LmvxZkowE3cSDC4INph3JB4xcE6ryaWbAeXRi50azqhnBtnHCC1Pt
Rz6d3YhSdjBUTT4B3Ved6YeeR/e9jlgkyQS1XvrQOEsX2ASB0fV9YxLchqYzzntG4ClTyPoBKpjc
2tlsHxplQIF2tsRIGL+Epj7qbPodG/iEkLNkIRNWPizeFEQVzg7AJMqAdkX+iQ9/DdfwbioCxoMC
LVmDVCRLH3T229Cnzd2uLLbcmg5DS766PaVfianv3TTV905cxOEsYLg3vC9mDy5VAz+wFa43BSxH
VDWo2Q6DM/5xCd4KmR4u+9aXE4RU5qRS0uVydOe2z7OCyfDCaqt7z6wKm6FVQLRKWKJjhNEnQ260
UXZBBdY0V6fEg6EtuIhQmx9qn3ZYHeubyiT2fGGjHX000Q2n4H4GHLMIIzsn9p0qImszePJFpHq7
LU8LAm4OS151K2r9fj4QkcJ5EmcFrVY4Lggyn42sfZSYNF1SwQ6DNcf3fk9dnoLDTAGmngkQvE9Q
JJGvgSvJbmDcEMCc5TTSUaB4gEoorKb8T45rCPHY9Bb5ZnlOzgaeu9In184gYMn2OLB6rJYrEnhb
IcIcNTMOFjf56jDXHCA27EvmymA28XiINKbdicCgznpKawVq0uuzD9fX5E0qMMkqZR/Ifqqx31HK
ubFytv2k+VuvxttPv3vLhOguXqw7w7Io0lAeAJ/c0L4EtGaReV6b0UdWcdZQiDRJfyJhi3zcHsZ9
kgRqSj6RgRG+1zEBL1DBV1F8geqW3LhFfWQK2mx1ye9q2+l+MOj7L/dm24NIW9qH9tTV3Snrernr
S1CnsoarOZEXYHEJ6DUCZ02DLa17NnKwwjkTb8ZtGVvsM0Z7Rl2Hu6Ae9hAvIDblywM9zSHsrFev
1n7rFYkF8hzrJeFWlfD3swFbZHZe5pzDgUPW7qaiKUf9YrDIJHHY50jICfL6tZSFuZMct3G9PGs1
76fG1DmAZojVlBNgfSxs8h3B4DwiyrlTSxuHdDPaLdcfKZP9LztHM8OMZNM5tGpYo7mZ15o2y5cD
+ZVYmnr9Q6pcv5ldD5i/V54zH5x6HCcMt/R3r7+mxvPCIExW2KWanraSudxCcaUFRFuD/UfnfJSX
KD7a4eCI2zI2UKkZOhGMtcgPsTuoa+VyUek21VzXmnu1cJwvh9LeT6S6gmTbTsLDzxtlh1HYu6lF
qbbk5XCj1Qvom3du33brVb48Txiipqz8aJfm1ejI6Foc9cFIVMzgJygU906lv3mL9jxVbb5JkRsF
baX9kjRCuBYGnwm1eax0TFnJYLmBT7PKFxbYdDu9Lk37iwFpxhIw7RuIOwfNYjLIdG5DSma91wFR
+A5S7gWN1Bj3yxoLhGqJmOig9kzyFwSi+pkWVA8nwH6rU38TD+QMfQ8CTOmgVkyj3eT1X04UYXZx
5PNiTHezk37WbLTBtPheWAAQD/2eNjoNmgD97duIqhoMbRsyqMY7P2BrMyfI9AbVMffauPO8n17R
wIvvEFGtW1E3ol5bTEyg2aww4rA6talvbaNQOHX5TMeJHT/eTpgvkceSxIoLiXZW9xNFGCDc9WPs
WJpGGxtlU5JaYUVUkMvUf1STtMlb9dGSeRpbpOhIq9K8cGl+JUIsJ2hjJ6NH8SUy55o07EkNZloA
Q06y6+Grsi1ERD7O4oSGf69c9casWg9zMofkJAuQAfPLsKrOlQtOsCytQzEkOz1heY3eM52TOPM3
P/DSDEC2ZmFqOLtg40KQuJwtOnWAa8rL689VUu7Q/7uXYWgDY7DIb7XvbffQF9MAs4H21jI7URBJ
6+CwRcCAZc/xikOc4JSI1X1WIiBxFPQbyEovBAv8do3oT4U2f1uNCedFHrcsBWQe9PfG3DExzaPQ
wqtB5iuit5rgtIRGGSYlFB2lEy65KXc1JJGqxGpaPwwpuPLKrFDgwGixWGdcowcXgxCiqTSoQR1S
d9qjX8QEpTJF9cxJd6MI++DEZQYx9DS0dF8jcjsOsg0ZjSY+LIkVDME9h4Ql+7BXNhq/DXmUuEAX
/W0soneznE5j0z9OjNDo0PCTeGNco/xZN5bNuh+5dGcrLpixePEkURgjdnO952cPM8lDSifcMQcI
Wy+on6rYxnI+xih15UTjVKiLNuojZD9WxBlybNu3LAAdlhwKWq8tElIuOEO7SNqDsTyUHOW3Wulr
fEQlFAA1XlNRI7qvp+FA44Q+X2xfsryCNib1oOJ4c/AcGtBTXuG8dic29NVb4TwYuU27OvPrw7SU
zyXtSdOF/JhyI0xWQOd9vZwJbkMQsUVZaxzbAbdE+cbBiwKvpilFGnod2+sckLdPNNNuHLRNbszA
QxYIsJkHvxssSzZt6UsT41XNj8VMhsLQgaodxPtEnlZQFEayrdPuj/BHzLV2zEUEJLvMWbAbE9mz
Mb0NfHPk6HAsGEq6yrjOPbV7p/SLEQ/dtvb7Gy8/SFaFIgVpA55QuWl9wNjV64MIRWf7D7RgAgCe
DJHH2t9O1hhQi/S1arcEuBPnifIkSBLnaaziP42bveINwoNm4+SyxhQCjTbJY5J+2mhLKGO6HVeQ
vW9fY3CMIQ1drM4szlqESmQibewQcZyCRnEvG5DZmYjR7hOo7WpugL07D2uv2SU4AcLURhscLZF3
qoc1+AvkImfhNx2G2KHw1ae5ZjuWQLJsxC4jiAaZs45pnPocYvDA1+NxgLCJV/qiR/nPxOkt1EDp
V9r0HH4lYUIF0NZ5aC7T4tQETuL4A58aGsgutvAaS5RozoPuZEhP1EwajwfPvyXzhlsiQN+zbsgT
bWjBFeHeAe9zQPbnf9gP4s2CWzRoMo3YkPmnTrBeBl8N5yxviKco++P+7GY41o2KgXmmlwsj6tdM
xTAb49VB0VNWsTVs14TEm66mk5TU9a3XcWJ0ki39nfEKIYJ48zyFoO9aKoxYJ/u8+INPAJNwM2l7
pHcLcyBrYwFshyKJVQM/Fc1Ea6q2jZ3VobAe1LAMe91A+82hWXuACb4vi64PsQRyxdv5Pk+W11RL
kR54z0LWnF9bZLbcMW7nyj2/UbnJZ1C49f/i6DyWmzfSKPpEqEIOW+ZMiVSgtEH9SshoAI3UeHof
eDMe2+OxRALdX7j3XCw+K97AW+TBsCkyXmjW3dFe02WGKpynP8J77VnugWSh6NQh0Ymd7l4Z5qkx
3HTHeGfpKfWUdjGet4HsvESSetEw0EtwtBntwa8h/RupHdJwfATFmM+K5nzTo8RjaDik7GemXTZk
awfNWhPmxsrtx3il4e3tkffDkk3OYwzDLM//OVN+l/OyrpQkLqU6OHP2xEzW8ypbz87TyBruqUAa
gQunWliZswXRHCAfphqIwooWKTaXynixESJaIK1WpP3GBzlkOIqJJZMS7aQTolRISC9B2IHvDeNM
TvQNh2dindp01v8AWgktD86CYuzY1DcghAz2Ax7NGOe8yOl8gYKXsaVd69pIZkEWRnY/es1Cd9cr
3/hQ0VmP/XBZKxdDG2oX9kHmKZI+ZroWb/t4s11GvoEdvJHdthm76CwQ0y9Iv9WBaflPVVI8s0SY
dRjOhDcOTPdUa88hjkq7ru2nqauPITukXaXxIeHyWrdNx+/GcYKcPrkGd78Tb4yDLEQCKOm0t9hr
eFOn+CKjZgsPKdl5WUHLoJd7KIZcQJASAnYhY7mtYFeBK6N77DhKmxS00ZiavBbNJvK69hhSVjd9
vzJojBdCBv+qKMLNPPmPASispVJ+ohrjkJ9/iTF/ciwSNBCd6Bujdygj22YrfLIemSfpTX+3vexX
sPRdoXR8jSMre2WOUW6jmA9rcD/HCmGLO2EFJasczASpIqWRhkdOAjIpZxU8LfvOgponQ3hpdoqv
qM3JX604wUfC/uLM1EG0ya8Jh9yTDsdr06Y5zUzLTVxpzEXSReVHdPdlte4tmAyNqz0HJwvx1xnl
zMEyKIyMiDcKh9siEt9m9qzCYs+SmR1YTQxyZls3ZJzBpQ3877EenoCTkELsNTuncTAvpQZ2d1hW
VResjHw4haZ/0UqWw94MD/XEssZzvkhRFgHEDilDR+fNUC1bME6BtvzsR/PbtEw4DVCc6ijv2U9o
12PCOc+RrZnUq/bCz+0XKY8DCu0FdirmzxpNk5QQNVGikH2ReUyrYvmiZqyGG/qbKG3IS8B6H5c7
PNSY3KzTlA0Vva88WI39WztHvWBqZloYdVTNiC3RWAnA2ZIEwDCMZyEYJ39B3j3GXK9XdlgT18AR
elS3zq8/FRnS3BW4yUIMyFXrvNmZdYJsnq9MkNm0heaKzsgk3q94NQRrFTDaDcJMLLkGF4cH2yPn
OHChFy8AsQJ/moOJjcS7zOmsrE83meE+LPayCwrejeYMCShokkQzLfqji/qkv2LvwV0tIYG6AlEU
N/HWzUW4m4bswsm5LCx8FqbPAtixjVNZa3cX1ZkVp91ehd4b1pZfBpwQ2YZcX0HldWyUlzn5ipPf
Doc4iT9UmBjbRmf6PTkglEDjz/ohnKHTWZgQTtLppKL4LykYp9P7ZqvRcuFJ9i9N3ZwBujFkb+Nb
rrVsvcx7VCnaRf1R9ffBnn7HwSfJZviMIvEDb0A7Ccp2z6KDmFQ+c5qgSeHG+SMX4k4zJ/Yk8P3j
t0020F4I+eFLjwNVHDEkkmNJPO1MB1iZ6AM8xRsoGzS4dkNRxMv5Wo3FHJ7MZp0qp18Y+nBskYZO
whBzMu4Tm/RbqbcXCt0QMZkpNzbEtIWRq6fSbSj2Q74xj13J1LNP0UT/vOni5NzXXrCxCwaRgdme
U5ectZTtKKTu6C1PJjowdrPTaJzi2gSmHen3ejTYRATI8Aq59zP3l9rx2pfadyvCkzF1v0UIATUY
eSLa4cFS8loyJE80/YmV2spw2d/XdX2tHeqcvmScE1TafeIG0sku1rQXU6PFCihOUlIBhA6XVI7O
d9ET4BlYOw7e6xx7tWhUEpwZ5kW+WjGK9w9zac0f0YzDaObTem1bh7K+n7MgnHEhcFfAICK+iZUy
858vPS4YrpvEDEy0DkI+CpxuCJuN8+jp5woMxKaQzWeK/CXrjUPvxtXWkebDq6AzJPVb1QevaBDu
meHd+jRHc0BLkaTJp4YEcG1UOo7S6cOnm2CQVGDJMK117SW3dpxQq+uvIaP4uu+P+QRDv8gN3Ak6
yK662BgdX2HOylUosiCn4MXRSeU0fYmsWMt0lugsijM93NimOqCWixfWK/M74qY9/613wxfDyb/i
iKbQZ2A1JXIb2yfKdAxAY7Kx7PKFrUC2ziIeDdu6R8K8SEMmUMa0rVa+xLxxaBCmO+Zcl7VY+IXR
N59PrEJUJHjU2YvJ1RyCCfQDyHBFSG8wr6QdcrOIrwI8lN3SfGQ8SxNgpIS9hDb6YvL5zIiyItmE
tmg2hCMkYA8inbwdRPZrWMNcZu7wQ7G8NVxfX2r3/0t4B9wMdIJzIAqTjSHJpTz3sOm3JB6991Fl
7MuWCssauBWnGSdm4I+eK5EiDw+qhiY3s9CypN0ImqNRd59sdxVXEuUneiXIS/N1CPWKLPBijhBZ
jA2qzYKkCip+Am3iC8KfYwMwYEGWdmzM20pmobOXoyfwmRMwXTY+CVi+S0ZW8qUEDZ8pecDap5gU
Uegk6sWWr0Gu7pKb7gCprjame5pTBMAZ+yML1WkWXZ38EUx8mVKylYL+Gacfw6/OmwVDv2hA3kjs
rhaUNrjtyRn3mpTtl8l/64YTYlzKOuJ748l5g1RCA9sOR1dK5pVadvMc7blm0NB4vG51jdAvN1k/
60x7ake8qoada+RvWIhZ+zH0nplOPUXdQM8Y9ce2jC4Bas8dFOJqmeXvFTIrhM8M01pbpyEhn2sK
4h+/yVmwlcfEtpGA49dL2f8QkenjZM+xAi/smiPYdLKfgVWcZ0ZEyv8Upvtru+K1V42LnPEFue5h
cinazDy9Qyx7ZDl7pzp4o+y711mOrbMMP+e5DWPQHw9c2yJ+Et7Y8aPWV2NSTzEcWii6xFn01cNR
zM2jR1HOjxbvKNla9S4X8PriPtzJOjgjTkO5Xm2LlpzICiyjXr6xoWCw0BlvItHvhPmx5xzqc8JJ
RptEec3WnyqglOUZzTLfRN0crI7M9Q5GiSPO4FtdsuzVUyiGt2Eoqu3/X5NRpG+sludRAKac08yB
GHS00ZzGCtzochjLFUkLI1sa+eEVICKI/BALBkNkg4npFDkS8cRf7WQE5gUkOA9x/R7q2WsYBs+i
49lQiBC8ptiC2nwzRrlrbKL6ipqZMJfCuwWfxx/qg+f0Jx+bJvVM8lVwYwLR0v4BGqOLYMo1VMyC
XH4pawuPtFmklvNgNPyrjBBbFY0o/Mwg978Ti5dIY1unGeLT7VkNz98Q14dOiElfpm/EfvRePdv1
sI6x/D7ObxFwf7cOggNEgJ2BlasLIXV65s4p4ojlV3W1eFdXmeiPU8Ejk6XadwbZEMIfP2+5bGwS
OZwCK2K798oPkrOPfiMPlRf92NBz+07si4CcTUfhgSbrgyo0W7chx4VWPpRrH8uwYDilHmOfAZUZ
jXdm1WpJrNABT5TciMj7rXx+iOEHqT2LgJwOKm8+Ix2VdMtDpFrzMbqUPO5E9oVKr7atz0vomrOE
C1bTxRV++2vdhRvNqLfoEL2FrsTOazihGl6I2tgkYCzcUD9ZLbBn1Rwtt41RGPP/Ax27JRRGbkwy
f+d5eFCxIa3d4DxDV7SeqIQ0/BZxB4qLfYQ51ivxohr1KR7MXA5m01NSFXyhgPVsn1zfLDXWFmk/
C3x2xNa3KPXI2OT2lwdTq9gHhDhUO+jH87FWqJ5Q44YJya5AMeLq5tnqjw2AZLFxAvkdONDpXfo4
BCWctV5WrlA6/ZusMFrHfXCR4QAUvAAS3ZYMbc1m9kRg+zHuAseMsBrsIM1n6WQ3iYwedvoymZPh
+ljewkT79QKXS9JjdAd7QTKMJ2vGMdlUBKvCuzaVQqTkZ19Vso0JQoGwX65SXZAUhSSfqwXv7t6y
g3knxMekcdC5wlj7jG44t5Y5CiErBO2TULygDH1i3H2mvsixMS9cemqWGTkSPAPheEn5A1QCC38O
TIu5gjK051GvyZUaT0HBMDDE6tOHYJJr40nmRLTx7a2dLv9FgPvWs39A80M8HF+9yURGd6Y7Wk/Q
/HPDqZ6sKv9BZCi5y2bctIWqqox+MPveWgeVlpV0x1qjtQ5NfIeDf0697qGq4Nsd1xH11qY3JUHY
0WtdcTnoIT0OekOSkGgYgS+nP3XBLecq9vnOTTT6OwKPD4kjbFHuY+KmkWQBETNYFNZnbJ4feDHf
POmc7Y45bycEDqtuFw7WM6DFA8qZowibLeeRS0Jddy2ASLd1+Bt4k85HrUhyXybjt6wzueyp90It
pyJAt9QzXfZc8Q/57MnSdpA31o0s+YhZSJmxdhsdcR10D32Jjm6jexgskFdtry+R5d2xUVM+dvYW
DAnpMPqTr4m9jbYOJaM2LCL7gxxQyWyjOfRj8prI/DZkI39hhChgpUtLqDtL/ZxrmCkwQ25yX4BC
UMIM/nQPivISiIFVSoLMrALCu0qjr2TWFDsUZ0iu+CT6fpHmitn4nIxec6Ojsz8T6YV81m4JSJy/
D+OP54flEfrjWgtTwsjUzoq03eRgaygboEFKN18jAs3P6A7RI8bIooKDI7C/Rra19ay8P+IHOfe4
45daINHB6qm9T0xYBdSMRxElsGy1LmAa+EefL08my2UC556sngwWjXSyaUbCYbsNEK+odtemkYUX
V5s3P4SVp16KrYN0I23YJmIormwCNRl2B00vvhvZ/YUDb13Y6t95Sp/tMciBzk71ST4LM88JPxTj
o3SSt84A5ZqouV9OIQ0ZrZbstYT0O8vqx7VdBGyw4M75OvVu04zXfnaLB8ZjvhZKVDYLSQPFC/Mh
HWumiZvvLEyW0kOpyKDGZwxAGi2KtlVeTwS96M96OvhbOh+o3jKC3qWy7zjXtcUwmu+IIKJN2oPj
kumIQ8nAaumd0RJaZ2wfi8pzr2XWWcSPBf3V7eTO8IAqReUArmLQNpH+yAuPzzFogKcNhPcKWj+2
WtR21UGFrDUnbQzOg0frj4J83c1TwSB/CXRKT+xg5yFz41lceU8lkwbdzceDy0aQcVOwrVsSvJLO
tteRYohRRt4/sh2ZkxMpniX71PHPV8FW+1A58RZHso1u2CZ4zBEXHYVTFptkkGKIU7l/kReMZCMW
YB5AwdlfWPo4l9T+JiVtzGI4gxmf4NnIdnDXKW+VjbMBiM59oWnX2OqtVdBFJjfc6ECKhcxeOlO1
xZodfoTszREUfuUR2yvNGp5ylknrLHhNDY4uBKMPGVlcC4jT+8rEkul5sMUlC4Sq0dAaBBl3P21f
VPwzTM9hIg63knCBFUkDXA/o7XSkJei/8082kTcs8AJQXhQS1xDxuXJByvSU+QYMGR9ISxx3+Kmt
fkuZBxcFDzI6MSbqXnnVI/00JfAFaqQ1IrwzbQLijRJw0ZXujkxoQYWQ/fDHrYiLElZ7s3BDNMuy
II6Y7Qm8KuhQ7kWzqEoiE+EVLtdwAQimXMfs8DzEPktY0HoxYPvFKrBNDPyvgdGto6S6YqxBhu0z
bmzifSCyz6xhI8cS8pBqHU+HnB5kGu1ElXGmZIRwkWEN5BTEkFI+tmfP+TZlDrUcC1eBTmehhUZD
wkSwqf1aPcGEQMOHNyd3GNQLtB6oR3+STB5qSrTIFCUw4Oa1FHa+jOGaGbXNSd1e1diGHL6GDXpQ
x9mnPRsjNEbDLHdNe/E4Xdem4iW7md2HjzKboxWERs9WC4L5VzwDAp0u/tdG+cgOnvQa0Zc4vHyH
o1Z+mK41rMemOA4IywuO0Rx1H3pRHi81FGSCJmvJQHUViHewkDkaR7r0CW1krvNOK/RwkdI/LOb+
FHbY9IRBNExVOCet9DknUM/FxJ4te8dEzGkjiDNM55dBDganFltqwV6nEa22aZ32pFLYGbiUfqeJ
uqcGRc6R8OTG7oyjjuulVfLJhICHuhmunYPooIP657hpC+bIfUExA+lMR4ukZjtv3f8gACClD2Jm
6vEXA/6lLdLOOooktg6i26M+ONM2fqk5xEweJEtDN4uB9bNDD4cjv7C/7mKaviRn81YjQaRH6Aki
qgnxcuaBIUrEmcHblqQagElm/qBQhWJGZUuFzNwsj4qE8rWArECbF3N25Fq4tNXVi5F8NOGkL4Op
c7bWHJYalcRNBPWlYJ96rcAq+R1iCgw+9kIF9hWmH90EBSSq67/B0vY9Hmj2UvPGJjOe15YZX6yY
AXskyYopcWwCOQNo6yALiWHmtmW/NTiWItIPdz28hxWZSwfII9o6BK0VohyCwT3DdsBijgtmOS3+
TpQitvNK2KrYZWTIbWrrHiCPX2Iz/pmmSn8aME8DThsB2eshDjijgrMGAI+VJ8pF4sVgCs8OgAsL
Wz7fxEKqWCQkjnIlpfLDRYXEPKHQl02YPLvN5DM0BoxNNfk6aAQt2f0QHzRSD12soj2xmq1A4ks9
YTcV1U6zdUE0QqLO8N9GzqKr/Bse3Xjj9PmbGyBPzamkCj++1Yp/ieJ3zA2LjDReXQ4RnqdXiYqi
YWjrplCM8uh1CjWk7xMNvJEBbalj3V2OWfKnCKud5TB8thV3jXFSVf/wDHz/oeF/BDl13iTYMmTB
h2i8zwZArhLab54zJmT8cu3rZN+FDOfsKAQC2QFOsFtGbzikUj3cipTJWUW6QmSGvyTo/jQlA4Ok
RLdtti4zGjg10boN2oiyAbkW1KzvRDibvDeDzUD858JB9U9MGR0U0QgYA9yVTcJz01OoksR9dODC
4SDunU0SW/c+YXhX2QKeB/ElxCR33ELaO6yjz05jNe1Nc8f1igZFW7otC7K6A0EmgocejMdeRTON
ukO0Z6D+zhiKWVolONeEJFXPfjT0aB6XlFJUVgpEIVc7o88YXWbvV8swK1mNcCMJTff2rT0grGuZ
mMmUn3lAvz/xghJoABPTAHk9FayM8lJ3AKIoZyNNfY7cyp7Mluqv951foWiwI8mikDr8yZPTsCFU
ADFx2q8dY9wnNsgr4LgLjAhItKZ2Y3sYWyKCic2mAkeLvqKTcXUoUlEtWNiO49EaCdUAvMlAu/x1
WiqeXgXt2qmhIGWZ661LD01R76XmWh+iO76RHTPi577rX7hymJfHBkaThqwIvAtVSS/uJPoX7jDy
aQuY20QmuweHzMuYrxSMgPs7iHugy0cqowxCqvyJwfPR1SM8COe5JmEq1PXkYoYK9ZILG7xMkRb4
BAJVLZeoVte3lH9uEdfrUKBoZ3X3GQ4Pd5Yb9+zRIq989X2cS5Z4tzXW9X6OjsBVRzd0fu1IOIuo
idTaDB5eyzxDEBsb6wsrYFrJVM5ejCAijpa+9no48a7o7GUkr6wKjrZ/xEaCUigPSCIgL7rPaZxZ
aTCZ/sVRnGwEdBtW5qrfuNXJdBAu9zx+Nj5V9sH+R+n7T7bRs+S3uVYatgKS/KQVTBR0S2SRLmAM
HPTWBvtDcmQXMVMoCDktzeEM+cSBtVOPi+g3SpKfzGw+K3ff9/GfnOs3S8s/SUH2Vlr3VXMCK3NA
zN4zhMUPbOe6S+0CXzBDHjnRYYENb97yCcVYyLnQQRomKpDIt1yftmAAfhzik0tQXV6MqkyrtF9b
+c46MWu4uzjg2KFDuPoi1gBdis0T0Q3P9MGIot/CHrEvk0vTQm5SJxOiI2InaGSJHSlfx5H6RueI
FzWdbUCf4VT5l1+wDeoaa+THYjABLfXhpPZOBcj17Sz8rRl2kt0EmcNyh+1km9c48+0bCTo356D1
TD1GO/8MEM7BN8BfIHlgKe0ak9Oe5pdxnQZVgHqT1aRVb5muPwSLnLUWlp+u/7DGOGfebCHKStA9
xJgUFhAkHYRTAn6v3NoG0wIES9gVtUUfnRNO6EUsw1sCOdAzyk+NVtP305/QaeBwe4j7atdhyPsu
B4GN0+42qmOtNff4RQW7JyYtF55q/dniqlrUZnqz8UYnUfkT1sMqnz0ochzvqF759IX85EXKtpDe
V7Wyr6OM/po2/WqgbIkiekxK7V1imb3Ee9hNYq9sFUoEOYx4HT05EFLeZlZztzxvN0HHoJr1IaTQ
nee2dy6igEFs3V1Qza+JzLn1yZCvotFEP0aMIVplc6EbvJa8VSvDdt78dH5HwxI59hyJpOJxbeXM
P1yWhD5H2TLrAUzJts0RP6XbwSo9+hf5XnbJtncwEdYYBuW0G2pclwRvob/Ed9FIvVjSNpegf4Nt
CtO2xaaKbYqo6gAuXO7KfRgzVh3nJ8HlcBgnuQLU9UhjNEySkqoqinLTqB77SGifffAqMAOveJtQ
LrkJyTXJoTe5/7i0PmyrIeyO6EbP1sSysMETGv2XG8Q7k+8D8i6vgh1+VA0LsSb/QQhz6+DKxuMF
W3rCectr3hHywvIzzHdgiUgjIzoiyspvQal6okLmG7C9Oc9gETCorJL8ArGGCbPedlse9bshmTuF
Psm5E9tRhtt+oKy1X70m/xPYOvZiienMiQgWPHPFQj7CxinAAYJTr7Z2RwoAdaWzLErGTE16neav
1BWoSblO0MwrZjJLZU/5svAq92jVMlhi3djXIO2fc2I7LGH3TLYdROb21sxovcntSC8F4q3Aj5Kt
Y3K/FDLYoYuAsyXylTZP6lApvqS9ox2syjtL2oV4KIZtG6tnT/MPllO6SNU6SuwmwU7Iw5JpVniC
GIc7sFdfIEsA8QT6ikD3gIkw8xR7aKH/0UyRaEkbETEqroKF1tYH0gbxUoHCxuEA9h29xrVE4Af4
FphjxVYl00+IPfj7gE+YfsyOg4K9KQsUfmvCBjTSj0HcRUwBbNpiLUzWmdnSLbP2X+kRw9O6tcDA
GL+jK+aYQvYfA+PmXoY8KQ47Ui1wgTvH9m+ZVMCsEz9DLOMmeILMu4YGwM9mPkucXTjct2wToHpx
5KuqsNZeylIys0m2AJZU4WWiDYANzrY0T75iG4xeaH2DJzn0PW9APmbPcRmCYJyg8mkawJ423dha
/OsWiG0ij6vJ0sIzHrQfs0KHHUONTKLoYjRBetd99WclVrFs0Cev0h7L9EgCpNYS4644wxa1Rn+h
2ywxiR+QVYHDCLvaZDsXOJTLsXaGi5My26TN13bsso8SW8DSaoS5zENeMDHuS4eLmonvc5lB93Iz
l9I68RmTTtC+B39cuXzvcNM1mH9CuEg1bnUPmS3IuhAZMKvssrE2SYuJtTIunhT21YmOqZfoQNWC
93RqdA5yFzlNpXaVOTWHdmL9uh+qoPvhNGvLuyVRFQ1B9tox84yIVWR+XAnqZZKITJYwkbEGl/Rc
UmfsGbT7W3ZUQLuYIlpq2PeO2ptIQosMYUYYpYjFyDVdMljF0z6CAS58tAtBwjcsUAKZE1ypFpll
Uywh47/mkvEFZpnoihGnW3wCRv5XDarbJib3t2F+Rg7jWcvgRHUc2EEuTHNhyXEN6oKRJN5411jJ
atqXwPRZKPC/I6uBssaxzhpZh+Au0VzLQL8FXfCemx7avTBm8WSSRZvoGaEQzZ/IRu2SZ9NGJKTd
TJ5+DwSJMIkGkqjIvuoZeBEUexCXzjYP/a0qB8LdKj1eGdW6terxeZTTWwTtL6SnCwUfiQ5jkW6S
8F6tHUF8VwnbTvdZQeGYRZFNqn0W8XwKeQn0sjj58qwWAXWCo8TUy3ZVt6sOvjsTN5lvBVei5Yfn
PsQpITMF06YhokSXwxfoSFhAOlN/DQsi66tDUgSnRv8Xlqo9omyPlkajhRuLAK6XNHaZI/eYC008
sIFfIinjWAV/H+lIUuj4jIJPDC0IRDhUVpldbvk92mXg1NhgYYz2dUvgnGVAsUp1uHtGZ25obEAi
9cYxtRLwc+wYEg2maENxF6LfCWE2doNJOKf5xUoTErSdmZgv7NU4FAFxpSbY0TZjBWKhcK+M56AQ
4VF57rlLjA1Y2FM89E9mJNJt11kfvJ1vemhVe9BE8/CFWtWl55QT72MWk13RjP6+9it953XqqbYL
e9l3jrONrX0pLQJprMJ8Qzh48TOfVXpsp2fjD73euqq9cdvVNTrXvl6kSu4HM32vRlKyowgP7ujl
r8FgtASVIhM0y+sY2CiiK4qgebHB9orISddjWsPSd+h1Cid/QsDfmWIDGZZbeE440vGzrfmuKGmd
EU0OSccMVI5VplZD7r81TPK2veDeTtl+tegSGpstgw8MwBCDgiacYNH2dBM+KCW9jYoLAtRmKgZ3
J4b2JjFk8C0KnBkm/DCd/HijQOEkeLdQNyG7SprwGk/kS/foRF0jvDFcx61IkiR5aBR4+JmNlebt
Wl05Rw0iYJT6G9nz4Y4sNCbtUZn6R2sh0Wmazf//mOOeoygbb1bFUyvXqhdMjDP0GK1ZP9lMnndN
89H1pnYgB/Nit/XOdDyI22ZX7TMpAVdOnIVuuy869SqzZn6ODX/pmxQzfVn8MbHk4WByHmBYRwFF
kZXrdw6ZfV8f2iwPn6zpVxfJ0Wta7TAYpcfnoherip+jKWicdWgfTTaOG9M8RFP5lSPzWFYdP6sh
R+KS5Upv/HCDvKFbNeTSLBEqcN2UDrdQsTN1co0hWrEu7X1yU5R7ixr1Wr3QjZIv1tDHShv0YsLR
7Q/BqUOAffr/vyX9SIOa6/v//0z3C1hXlu4GJ2f+D254bnDqtEjFaA9R1XzgEG7bxH6jCoI14OQw
E4YO61xufnAZP+OXr24pOTt1D3cRwePcyXbPady887J3SH+T4mBinXv06PQaP3uANcyOqg3R7Hm1
vbQy5eOFcW7IjzZZP91NnJS7JvC9m1kOzx2N2YfnokgsIQXvEIOZu870OExz7YxC/ik1ZP1CFAZJ
220corxifxxHpFf6hvyCJfTT9/ZLNZrGc4K46SkxxL/GpVWH9TUuPZ+1etBqoPuYmMMOynYSHjUF
LWE2CKxPSPpTN1OXNHbCtfLLrcXW95qSaSG0dFgY4Yz4i+m0AeytZCPTlRcY65aa+dCFGfnMGP6E
zR5K5NUKrAP0XU8Zp1rJE5ahBx7SYMFWU7+6AOuY+N4yFVWnPiKAuFc/FRrxmZ5OMeIfOrSbJx+r
LldzPUAMaP3NmE1MSOOBQS+ODOaZ1jjSjlBxRm0f7VMzlTSkk3ZrYasQAmAAb0tOfjEBgg3qZsWK
asOsIToaXf1qBjX9S2s/Om3koqW7JCwvSK6lZoSHShGdrYKmO/UUVjQ2rDeiJvkKZl2lZ6ENHl0q
D6xoKP694M6SP1m40s9XLlM1RazhmaHnofW4w3MUoTTL2H26wEaQH/grPw8e1DD5liRXf6nnNbRc
u0wvtQnvSQpmRLViYK7o2GIrOtmh7vOwODdLunId1+Ge0TkRtd6UbkpmeSzw2ZG2EW2AbWy80lqP
spP8cjqcd6J2iOEhFq4euTq5a1bMFXsdyz8JzKvBaF4MvoXD0Po3lLA0hFD8cEmckrImJRHibxCs
nFC7tE3h8o8yUJqaIgBkQohxRDRGFfa4XlNnT/rPiFKTANk6QK4HEiVvPELd4gKdZkfmLeTrqEmf
/MIEtQJmLbOwP5vMoOYQJVSmDKRK9K+0DKbc+imJXuD2E5k90YhFbMw4wIEYzea0HFPlRL59zO3l
qrzdCeglUX3WhMlcOq2e2LMT6papj4zaf8Wp3+BqNdbw16w9S8sBz7/JAlwHbJVziKN3eOvXrgqm
bSAx4YDkiZfZiBw6Ed4z7DcGTI6x6twpO+iG+yT1mdiblESDykePgbz1uTgNeYvRX+7SUvsnlLiZ
+hiDNBF/RProAnMt1be5jatxRBXEnzXw86we43ATnauMbDWGD8aSre2+iPqNnrILj+xEX9i59szQ
WxliN0r7W8NfP39QN7/lQC2G+sIkyV54rcv+XHKjxSULCLO6dW1BEGJk7Xu93GRh0FJXyK0XdOj0
TKpppBmDI/7m583tBrnoMArYfkJ2rWgZIZtkMph9vTGQlZp1+SKHvNiRYbTO3OEYBtq57Jxp9y/2
+d0nPduMxSwXxKy+LiKckJH/JubVJpY9MnsyDQsutPWsQ14B86X06T37NljJAkYCofZMVwL9kTVs
H8VnDcKCdHtXrWxhPaGyhzowkPZgEHU1En6IChHVRRTsMGelS6e233vLv/c4CfAAna2O9tqs1R/y
GbFEL2JbDhgqCPVLffC+RY+sIsvJ8Qrdb9vnYUI7hEdW+G/ajcjPH4Dgw5Zb6AzO8FLahrYLu/BN
cKpvhP2V+tio3U6vYNS1P93o8rbFmc5TuTJdg25TEreH/pqYU9NbeX33ZUfS3XZVdMlbYe4MM/3n
eemqtKHsoQAXEVE0bbGrGBOunNr7GPNLWJrfWqa2HZLw5WBZz4UerPT580hxN+PdL+foEW8zJum+
86AQV31tHdBXHIgkJnbUwEcy1taZbwz/4DTbxeSwi33CJpLC22iFddF5A7ZNrjaxx4dr00UrJpdI
T6cf35mDWXPa/ejcTXSgpqP+0rbtd+i/v5V8RAZPw/zuo/VlEOBWb2qK/zFiuaNJPIZ1CzY9NZ6U
+caR8C9gsrXsFHVUnRKPGr+XGhYp8mewUnaosXDzYFab/+bYhI8+SPd94MIbTp0B19G0172CbyFk
dyzlYv6WlIZvr+yLQzCpbcUiYJVy8OKlaxch7+1gMnQnW/g/8s5kt3VszdLvUnMWyE1ucnNQE/Wd
JVm23E2IYx+bfd/z6etjZCYqIvJmJHJcuDgXCJxwyJLIzb9Z61svPpEJDOnFrnBS7IJMn2SvznHH
s9jthg8SZwCPyBFPo5Ou/Sw8BAXSgxSMUPkd6/VFK7H7M9LCg50nLs6YcFOUzbVH8FH7uCe1CZ++
gdKfkcBj23a3YGSEA/Zz50wkIxWOwkOHkxdGJpI0aX2FRd1BhHRh34ZHmZx5mDDG9btuDRlsOdv4
W7NCJPYbYvq9JNZ5KR1GBrF7iBztUDUtcXOG/DX4FMaxQ3xd4e3nzyzGfre2y4dpLkgpl6+QGjGn
ONXa7OTRhqIQ+Oj9ESaKlaenKLKzehn3QBgGST6Z2dxwtF1yRptsN9LfpZA5N0hywpfyu9cU7Sto
UnS6yb1GtSUdsOhZ7X6WZXFpHGMdUBQOkc8JnllIU/1flhLDdiRzr9C178b0H2kXPzO/u3fe0bOu
hV9ezQbwM8sCtlrcFNR0EQSRKv30J1SuXXfSZ+9rjR7WNZqTgBC/QLT96taKPC1+X4H/krRa+VJN
NgmbiYLZGFLlxB8epmOzSz+qP/C6FI9DS6E9PHaoCDOiaRe5qUWYOsHGeyW71FA/D8rBBd9/orog
SZys2RWJGAnuiEvhoeQzpul3RVM+H744ilNyqiyb/Papoc4pyE+xp3JRIRD3stDFauhEez9/hwC8
HG14YaarnY2x20dj/NjwwfKVHiqjsLZt3b4RYs/hOd1GwN+rvs1w3IfTdY4KSMbxJXEmJpSBcfYK
exm0bnByxnafZMmjb6LyZbrIGoY+fPC+PDdUODcqrvXyNjiWubdGuKHg3AusXehlB39n1eOjmQum
yFH/FrTWuA2neOv0Vr2KQfbUZXetXfEhRPwZOXBHUhtAUoB4YvJ/rFixTHORHXuMGQ7qyxrzSzeC
Hsb8XYQukH8yYUVe/4zB9EEb7sb2hx2W2KombnyYPKN6wRP9rIySJETnblBI+2SWU1xSKqbensMR
AFqbH4woukRx+9wXrIVUOLVbN3qzB/+7mpIbC8RD2fbWKiQQZAu+B1gcvGimATRsQ4BZLmHv5iXZ
e2263wJtibRD1PamfGX0cmJvN60s4Z5hGr/XVnmwAhxAYY8BrkzORPLg96UGXYQgacvZLqJgzaaT
czFCjbEck3z91lvx77ZmykuSmV4+8F/DvtP0gEQ9VDcMRu6lnf0kHbcMZzNzCW/vm9UrfyS3cg1u
IGxvOXrcRVAE5EGb3q4xGNpIC7Sg0GyYudJudlNjAAjxM2xBxmeTlvqKi2XuQckmcUI0EmwV21yk
WKBbIksq1ubxM7E8H0PLRYtS6rnKjCcn1DY5gx4TIfCyFt1N+ma3itiX6IP6FYwwRaJ0OI0EKFnR
vHmWjrvORg1HjJX9TBUWoN4pGH8jVl9AUkSaZ4IWTj313RLaTB+IEhUR4NKxSHH27r3XvxI2MXPp
7zi3zmlSf7QhikxEUVQ86d0h3XmOvntLGbKwPBEFfko4aQITQcgAIRyIOjCSe5o2m86uYW54D0z/
0QRErNIsYGpqeJsQq+7KNPzx54Oda7cIWK2LsnwnK5uNppimdcWYF7f+dmAVxswY30ilfWglFsBs
xAIe6sUbnxaVMt9ciOqtzfBBkwqzC0PvnZSHsScDVLipuZpHX2gTqDxLoniWhV95W5RRI2WgDvxF
YaweNIDG6Ni1snnXoKutW0BkkrhIks4JE6mcnc9021TjwRB2u7GxU44xM/0M4NIBQcz3ZK8EkYaU
TtGzZs2brhw1B+1ANpRkFXq7oBrSQzXu08DCjpkOKzNC9OGU7OQC+psExRhmIZOBHboXQ2Bv7S22
0KaRQZAtwxPhC/2MqSddbKWZAr8ztQWrC+NaoWLn9yl+HMNlYeSaUIsncSltFOa6xtNfIYdh38Fj
wCi/g02BZ7STQbL2yGijigzXWH+5nhKUSRl2s6qdDIQ5xWZAdVoE0wtg89+aeqpkG21cx/2C0/yT
Ei/KPp9Fvqa9ADgg0SG5lt5Gz9kNuci7F47XETHU2wePyBKkR814MFF9pE27FAWfzlCpYBs36gNa
qFywHt8FXvPpgsCknU+eas3PFqWjTmZgvBFPNoDXFhtpd8Umn0DYjEjsR4GOU+/gYtIRRClNgmHP
DBMeEAlW45WaHWu1HNY6T2A3Qymjn7KE4MVQyQe+NTarQX+ZCBdcdh2LIitLvlwmjICPKCfR4UUi
fEqInwl8bGqqks+ulZ8DwSyBawqhBdb7LJh24YDHEe/3U4+/BDTLeIOQENMkgATOo/AUtULsTNU8
h6G5SDNWGpzR1iyb4shy0k0E23jJ8pdq3x2Aief50Y76/OgyXUZMB2vC+L4xG3/O+vz3mFVzZ0bm
DiEkegjikCziel17POdNCJl+yEyU3JRfuh7fOIuBInmPPgKLGGhNHBivrOIPfZQuDNPHzDs6L5Y/
7OL52NICJuR8Sa5kCVDjtJJj+abMqWMDbINWa4iGQej/rVzrQ7dIlG/PUX+vJ10sLShrkTve9GA8
yKkyF32FJU6KS5tCbrN7OpmECENO9ltsxcWWXId88S2d/olZn7XXo25jTEN7AMbg4H3rFowWH5Qd
fJvTdEhLRgEY+jZDTnfShPrrVB8dDt2l01dE0CLKM7LwzEL9h2+AAqyPKiyW50SLgNLa7xpjMG6e
NfOGcZOYyOxFCLLccimTCAtORfXstJq/IsITipwLyQdZPVyfQ2TgYAtlfHJlcbI4C9Cp6vRO3bWK
wxvJ44DLu2fdkft6YMwEnGshXGaJiNR3IJe+yfh+Jn4C8oa9CezxQEGGFd2h98+dHdYXn+By8Eq+
Pf44iC4g2/TvXmGgYtJ5dvYjNw/Uc+7TNz/i4BqmX5GNXD7yUU1q3dyNBcdWtenKaemH2kp8Mivh
tuiopJ3+s9eCl2YNTpezqI/Yj6fPfWX+bgv3xujhQEx6uswb4IosD34j2zMFAJWxmwhrrUtWwh1i
q+rodGxUhXrh8/o9xfV+4LRno3ECpXvPW3phuuuxRtAHcAggKp1g7Yir1eoHhyQzqLfPetC9RBVJ
v5Xl70FO8u2Dcwu6XRvz67pVfGYLkdfnqNI3GYkKqTH730gMXOiZeh0ztea7fgymUkeL1T0T+oeZ
2pB4YGzcuYVln1klPdUGUWkp6WWt7r4iXTSY46dQaOM1yZUbHEXHoIkfJKAXJd1pN9qY2JzYnLkS
O9HANminLNrH3bfpkOpmlMNhEAGmIY5YAAnPOaUXT8rAOc1VbTPC1hjGDAHQPMGz5TZTUbumtcfC
Hn367MWAM5BCihvg7Bn+CbH9G2StaxSxf3ULkp5zdqbznADNxqJph4uDEFzq7pdpBQ94GjkWguQn
MZAAe19DeYX4esNdhIqzodwp+vg1ElytUf+TV3CXWKrv2rH5mYz0lNsMriXbIwNHy8LJ8IdL3WON
EnHBR9ilCP4CNGKOKJpJ8pSGUUA5Qd7a0jlOHs6eOa1p7OttGZIGW4y/ApaZ7CxQ87n2jmw/g4zC
/BAATw4955RWf1hjpvdgqhJYCuOjX2RHqBeUHKl8xqowmhU7oAStmtVgpGNpZGvlbykeBerkk+2o
j7GybiNxLRDZcIAWbPNcH4p1tdPy4iunqIbqdsR/+9kmtFlW+DoF4sglujT7fhUwjA1bfeTlZokC
3kUTZaU+YEO2OBr070B/1zMJkbUWTwYVOQ1LYC3agElmxriIfnr0eKmqPMgRh7qePfoS8dJQ7gKG
n8skL/ZZxvWS+QMJZParFf4a6cEwDe4znh5lGp9KVrABv6vJ5ncji+bcc7aNJVqh9OZTvQPgCLk1
ceopxCYwTk6cfGi789l7W483m4R6wi1RQuF0b4TGge2RqcUKDwVbH6Nv/OMLaFvuNNWI9aR3dE40
VmR1crimABI673VMgDf0BqvxSrT6UgV31yX3Kk1u5F8xrJYrhksawGvafkTQTQoID1cw4NaaBS2K
Y7oEotDQt2iPuh/C8GG2T95LBXShxfSamRQK0Af4WG6t5z5zoNnbgUcXmql0OfXFty2bH8J6kIyh
lNCEmWE0h58C6hcNXKDt0A69x6ARmYrtk44OHcns7MRAsk7lnQ9PHHcIFzPra9SYOvb46Ss+9T5w
i5VteUCL4HA4YRlujSh5Hmqcmu4M9GBaxoqv/7CIG10DnPrGS8fQUkwH6gKvgNIPqpoZH1Q1F9Nk
KeJLRNLaAhy4UyC78ABntKNOLe7E1ZOtQeck6+8Z5QWAI7PFKk1KQZkWPQgtWCR24HwJbUb0Ttar
JpECer5jrjvNYnknxvGY6fRarm5Bk81zxEM8ATU/+jTbMD6KproZuWKS1gALHVOpH1qrrtaw7xFf
xhBjU7B/KyhAtNaEf+jjrnNiAygVvzmfZWMWb1bJLqWwNGDgZQrLYMKtmgd3ItDwcc2bGTWCqgAh
YWtY6cVH5LgE3uDJMiOAF1SGMEQLTFWYSE0fZAqrchoeBevTxf/oTqdGt4jv9h6Myn9tO+vB7ZEA
10N48toM1S59V9WZ96ZHPsK89ZL2EjQN3HKStboxZQKQ3dMAvZeU8BeRJTcrNkx3XWf8P0hIa44A
QI9/uAta9FRqz0AqXCJlhUVuk60rSM+t1bey1E7wAOrdwNoC1ou39vCkR8Gx6lifsFybZM9wlGdB
PZ1Kjxqn0KHn9f0dMfIVMc3LBNiSfHvt1Q0orakSMQHK6jTyrWTot11h7zw/XBtO++IwlKobbV9N
rnHWx2yfMCayA2QbBvzA0+CwOBhr8ymOEFbqMru3RvlYgHDpqggUNveoqbRne8Bo3vsofLh42frF
4hSEdEH6Q7uCw33hKZsCbe0zvsyM60mQnrEoePa4k/YdyoFI4wJw/PSWatEN/yWx7KyR6bD2GNc3
JfyOwgpWnVl96E74YZJZSEmxcNyjXcES6sCZpdVSczAPE111rTLkExbew8KAWio991NVFwaBzGYl
Ep0wKuttVIHMQcdtnJG33GC77EODDoiNZ53LdzxISAewAkAAv1coFvCRhz858y6eLXOphxq3NL5G
xYMs4oJR89K/i00ssp9k6x2nIt0zwJpDwZaJCNx10mvPoHp+Z9pIhAd0gb7i9izrz2Kqh9WkeKJ4
+XNdjShADO1ZzavXEpGuAg/WufV50jFMxIJjviECE9dGdxdmfrHLhhmyZSFfHq+9Lr4jhlqHxntt
CODcwjjgkAhJDROs5wY72MV+gKyw8F7w8n9X4PzEFLCYWI9gKHaa0J6T/IAsGSBLTEqYyUxdWK54
aGeItCw+y9ThOaI1j6Mm9tPIPjQI9n5sPMyAWy29OG35JvKU9L/5mc1uxYbHDmzDZAOQSXDoSF+J
GL9ExqxfwEHStfZDpwc3z4seMKEYbHkCIr/9EQ6LxpOJbFS9aDAwzYH1neuu01DuYXPIBUlDu2ro
493gbNLOfi+6Lt96KtgneXlBcwVJxdGO4EQBZWODgGSsVvNLW2hSi5qnXt35Z6rBCxkWx6Zxf9UN
iRSWNSwCBJ2BncLcyBFMGytqVlJtgrVT5Eet0xBcBsMT3vKrSIJLYh5yAzdfpkffPe/OCStEdg0O
xcJ5wtP8oFWfVjW7I7XeBycXX8zQuZfeAxsXWKDThMHF+5UgPh8yk7wvMR5cDTlb2THZJKlrYbTO
t91OxRLxIbCEkzsrT4VQF8FG1lB+sxmL6SwHmwEPOuYmIIK2ZXDH9Ja4lzTUXqoOIFgXM4LgkWxG
zhuLLBIW3OKzD8uPUWfWliVgo2sz+gE/dyeuFODRHNwjItDjmIv9EIMlOnRK5AAtq+7C4yUKgyF6
EzC6KsKNqpnRUeFBoZT6sRyKPcMi4jU7ba9L1LGyLzlpyNkaVbVjeNkwq0nlhvjlvYbMeKE3M9vf
P9s9MUupG9xNkw7f1uGFZjRyxBBijo4hrnXs2GVsLodInh0d5hCRsQF2FbLwZm96CI+U8L87kfff
EZ5h9Nf9K1UqdCAnfJW2/jIawwsyjbeY0HWyCcBXmJW9aVNkviLSj3WZHLLBIw5NMVKbWV9oSWiv
GrSisRnCI2kRC8g5qT36jBhh4RyqLqFgqzkAzQoKVhVFT6ZTMT3a3IMr1wEAMSntW42I1uCQ2mP4
owpKDcYfS2H75ZHHwjGPLIzP2q+EfduiRdClombrhhPWKhP9iYEP2bUpVzue7CEsp2c87utSkkxV
M92Nq+DoC2cPzCadCOXsM3H189hcCegAehF9eFa2T0ueX9ieeznwhozYJ52JsDjyNwSDu0UWEtDs
tbgyMq1lk+h/gUh/BIyJUOUzIcVBU4zxiL4dFmP4mZTFb+xDfCBj/9uN++PU5FttNoi0Mvjdp+kO
UIhaOoDekx8Va3KvUiW3ZJa0dMXEX+BtX3hcLyaSH56SBER48HCZHcm3gvH0WvYA3vvhEBttt4FD
QZYQq87YZ5Ff9+3OyZwb5q147jhQFQ/2OiwSlucTeQ+wCMYNjVHBKq9D0b1WQZ2uOeD6kDFJXVhE
yhb9rkt765CGQKbcLNwllrqWYYw8s6WbqOWiq/7oDtC7uJFWsYCyEVEXEjRef2li+TXNG9aheSO0
z4L4yrzNzJmAZDo7OMiZHMQAadkU7HICojoFlQeWwkMD0Y8HMvaeGC43XD2wYq+o3dzT7FGqe0Nt
T4J5NT4uYh0KaVwcpGNeGFdnVEpppqstqMsH6hHQvcOxj8zvSvZXoDEvonWfO4jDgcBJHoSMC1wt
JUMKRE5TEVnZOqhRZmAP4N8NxpdpIQhwwUk1RxnOFs0vLyo/NERgbYLiOsDSCs1orye6IMghXPch
3kvAv8OyK9lgMobw7HoGPnrToZmLuqGdfrmMaFaidA7ooJ81BwumapCmd9EOf45LVX1QoMyPo61H
O0Tdh3BC89gpD+CzdK4elrmnoOKUMePiuxJGt5lacMQ95ielmqOwMV4abCDnD9BXOYOQ9zYuV0WL
xd3tZxO5ak/67HVWinmBtm4JgidKxYYRE5JW7cULy72TY1guawN7f+zEjMy4y7msWgjICC+ublxc
Z37RIlKlS2NvM1VrrR+wUScr7wvssza4rBc9N7KNYzOHcqAwKXp/bx4LsOoodmit9zEyzCL/RjPx
lVghWG71iSyWnOZCUDeHYKZMpfZFMrLJyaIr6oOdMOGL2LCCUJ0mG2J4oAzAWYzrHX2QfuwScaTA
pWeZygdSzB+6sn+rxulUOcbFGApwYHVBUoWTXaXNhCNHPN0VMdKS5EIvjslFsbAKcT7BQimNNNkO
7KVby5tzSCMsZAhVd7TPCMoXpkO4TGvF4wW0obYlHZKpfS/WiGXtXdq450iorc86yZXpRXDC5Ion
tD6gOkXkuxvpXtM6T9aDjLYyVi8euyUSQd4djns2cWidPJjgTYXqXJnl3RD5tegJToIM/pAYfXDK
Scrgh/3joJcXc4r2JR9Q2GhAc0OClwx4y67kw69sMCwAhl6jFIUd1085D8vLlTMnQdg57bo7xi9u
nDxGiqaLhbK5LImFgoF4G3Wzfhi17GZFN+rGlUE2K88rUlgkRh0Np/amwd60Al2b5tqlEgjnjKyD
xmtQtls8mMY6+piaDn9/PuzyXCYYEgPGV4b/xLueWHK3z4NLUiRlGetzdp0pTMuYKHPUY+MJaSZR
RjZRUP5EEztAUtqYWo92mkQSUyR3sEUz88x/6tsovffMhim0T96YuAdkWe2Trwtt3RXgNnhU2evC
RDaopdETVIkWXCIP0dRnLcb2DIzRdOwm8Ous9TesyPGsGZr/0mazcboGcxEGjNlJg0JqQDA5DThC
T4KAqSmamPABCRWB7S8/upFt+obADb1JDMaEKf9lqoqrlXvlpqy0bDfKOvigU4OLceU2gd/A4KBE
PrrqXPpI19GNA3cr88IG1bwoiLqFAXSz5ZDeMMjt81Bbz/6CXZNBBZxvmpog2Y1jyOYaRieaGvCf
bGkSs3wjUgYZUckcOS4dSsdqbWfyNJpFswwK3nXR29sIxb+TbDQD51sZ9C9kyj81qn5szAAsU6S9
RueohYcm5gYmiNMPL+am78GWY2fAkBrRxPgCpZCCpaRUu0kHQjCI5MQ3TogFinHZbpsbrJVzWtD+
1FSHu7mSz9zwOPhLVTD+QKcoqMhz2Pgya1ea/mYMaADoFupt3w7YyWbfEVPFk5UCRpmzdvWGp6+m
W+DUACENTGiRk+DQVeFK5Fix6NNvRog+FLIuk1HfP+LYSo6o2JApS8ZBVuNe5j9dzr6XtgNOtFVT
RUE1LGqa9SEboNf45gWm6zXEYHzImD8t5n0PotiQ8Cb5zAxr2HjTqXW85lI7+hfyUWyZTDAOBrUs
c0Ts1JFuMSMGcxL3EVz6kA2v4khGblJss7JCX1tSf+tUq6bDbqtR3daaMKw4BmjQEBJ2rwPVH+By
sT1I9vpENmw2+5ANzrAQc1BG6CRHtP4YlcM9nVRKFwP2LvsMRBxtPcQA27hL+RBqMDqh451Kduf+
LGudfThtYb5pJK1nP4HiuLRY8RfIfy1cKzgOHhNdJdtUpp+cGaTAYXV1M9yIlv496BosEzq9oQr5
SPHiVhhOZ0TTnqHOokjVlQYdZhFQf3R8lL+tW1ITSeJGzCwm+5JGXCUhRCpE8SWzDc/LL6XBnIh7
GKbH+ITEKOTijY9+QtLTyPFYqP5ahxDGRMbm2GbG2LFnLiPGjpSI19QpJJpHkIdaOtzKFIPeBLVV
IyqNh6RXLsUDvKxsE+nM5qsgv6Lv+0QSSr0V2b90mbz26nlsU8nsCgOGlfW/NG76cTEVDur71FbI
pTANmHHIgh3QuW98ahZMJiVrHZEymq4sdMbDpENeL51PWt+737Xphok1aj6mM0H41jGgjtRHlDE1
SPz0MhrBZvTR8OuN5LtHsLxq2YtjIELAQbCmlQ9vYf1o2FTlFnICv9zSEOHXjK2PvgV0JgdQ+v7r
JCF1UChifbXZPUJp3uvK/gW4QuyBlLYBhLYS7pGwGLMAsj0SP/82tPmrHxXmvkLElCIzTLV+OFvc
WDyJgl1NQitP3jeton4LlLntSy9aBsQrMMjADMOpb4KjuWBD8Jkg/BrKsxN7n8MkP5q2Xg8sPReG
z79lu/MKI2ofwmLYEXDsgrao3xyrl+to8r6D4IAvmushBCjsuPWL8CmXTWoodHt3p6gPScntE5TJ
bvSJ5OwyXdsWj7oMtG0a21+tcdOJb11yB7FfSgAoT+mHCRssMscZP/IVbiwjhueNd6ImFnGTu4Rn
xTW/mTZEsw2qf6jRw4LZ4J+YNaSQWeylgcYeKTd4VqxcK4YweKC94gtHFGpozrkBNe5Cz6W5igCv
uBiKRNAg24eS1Y7ZpSzkRQh2qIG8+GXLWtztn1iqQtyJ4P/C2ztwlJM9onog5w3SpFb5P6GNDIKR
x8LvGy6jBLeqX1Ky1XG5KGdUlApy9lGquw5xTUYyJhmrfbNsGoI+YlTqPmD3nf3iw1XxdkWuv1mp
IDFE65/swN3AwftEn9gdAh+5izF+RnQOnHFEokez29xW7KeoON3ae9Cl82B6pKJlntjwM5yIyRfN
HgJ4KEVmMLCqdVYKNlORhZAiedGFTa+S4L71UnSMUdEYG6/TPvNQzACVjM2pAzix5WiOJXdtuwLr
PEk8rm5+ILZXURIAzxgZFI7rSmONEee3QOw9jJpa+FYH9nutvqBZRbQfxMf+9PZwohvGq20G99r9
+KN4TWbqFApUfdC+OGw2whaXqsl2tQEHUo/iWxJ2T+WE1jPqBfyWNNvzdpcdvTuBSSfXT1F0znWy
lNp32gV7mQ73bNJAzjCFyxr7hzsz2JqFcXO0HyzIMIwj43cK0x1l003DrI9HR6L2FPbGFj3zGPBd
WFgpiTV3o1UoPK15GYNqy06g7oTpqkbbCOICt1b9wtA3Za17J0Ro0sxXP4exg0AYX2whbjmDXFj1
z5qxNfWkmotIHJhBWh4mMqfJLGAsaXEJhhOkBjlcWv9GpW6t6a0mVOP+csxyipQEK32IpLKZ/DUM
OR+/9qNgYgLMM2u2Q22rFe77l8nIfjtwSS6pmsJV0c2RHm2OzMZiKhQ7SbARU6FWUq+OcmQYP2nF
R+LYL5CU7lWPEh86BQzsbRy5LxEJPlfEJ+kCu5V9MZMkfiyL8lOfMOPiYSvODvvArudEtYLIWGGF
vPtxHr+7dGDjl2WZ+pl++xR1wsDAR6cxNuZHUFQcnl7WEOadXBIHvgxnMvRTl4kYm6mZ3OZiw6mf
UGF2j1k6IzViq32wM8vd9brBJKbBQhxoCZh1Ym2YhOd7tNRYdHLs8pMZjDOQ62YZTsiyHCKTNir7
yNP7GA2HKtbLzRRr1TkqrMcqRuPnKGRlbZCvBYSHJdxZOT8OaN/xb/2YAa7emLL+VFv9odS05pdu
tg5FSiW4QUdrnemDSdin46+7lMijlsTHVR5IdolsJLYarr51XKUPScJDXbJaVJgcESGSsjd2K0+M
7U+ed5dYuOA1fefBKSoA5eBLDZxv46ur6pZkoLA/tHZirRPdVAejkKQaediC+virEhoszajVGZzz
03V+dfp3KojPElHmzujm51a+lMS6myFKJzQ3rEAZinTl0HOyTfUi4foDVCy/dTab0rPoSRC3+6ZA
ThocsACgDR98Tu7nPueWm8mLRky+t5MKbEhxverZjNWCj41AeBtAQLKz2fbdiHp6DPOOn4KL07tb
s9HIUw1SXCuYMpuOf2o5Su0IvmDPSm1FTEXvIjJMwS4rxvm9g9/QFh06g0uFkmkxSB1Xt4vTobDM
NfO2PZADKNdX4QniIjPgTtLwLyHPy8U4aLvMiu5lqn0m+D9Y2+NdDxug7hUe9A2sr91gMy7INPbT
o9Hs81rg1WkhPVeGtZVmhv1w5MsMvWhj+B7R4DLa87IWnnjXLUh4IdRg9GDjkuouCL1c446js6wh
VZCt9DSYuO5ZgbUOXu5glm1kwInhoeWmeatNXL4A+XIoADItPsMJ2ZM/WfQ/xb0nScTymHRVai2J
jPS1I33FHqX3rziFOuKmN/Zscc9N5ARpvwpLYzmO8e+xcx6Qszor03tqYSusfKc6pYCzFqId52T7
cO+QnUCqA1BVx0n2WQnRnOey2LQDYHw9RFGhZ2fhaQ5aXtySgYISiPKwiHhIAR8OtkmavMZSI4xs
GcQF3RXxJksx4HMZobegV0B2XqwIhfuxZ9+UId/HYQTbOVH5JQIQjOW8gj3/rMNUofkJ34lDiHMO
UKKDVqS/mKfE9Q3KL+2XR4ivNkJK6q3ut90wntJUtEosUT/CdHlUxO62gEevnASQ4mLwDLRLK2IM
vgxd38QiQ3oluud8gI8R1PoG3Qvc4WQg+1WfXh2AS7nJQtqYJHSr1oSfEumLvrcw0BmcuUN//COq
+t9Ds/+SAP3nUO0/Z2z/fxnpLaw/Pqf/ItJ78Q0p+fvPAd7zv/9vAd6aIsHb5UyzWWlTTLDX/o8E
b025pHFLx2YPK1xbOfzNfyR4K36IH3MFLBwy/wSx22w//gj3lv9bKcewiJPX8UdhGPmfJHjzEn+K
75aS/7ireBlhKsRzuqP4+6//F9/ditAn1Ju+t9Ew+vTE5hUtdIRp86fP498vmz8HhZNS/p9fxoCU
K5UlybSaU8T/9DLjhEdGTGO9bTXt2CYxO4dgkxnpoXR2LPGXyIrG1Nr/84uKf/mqUucVpaIGdv/2
qjFvDdPZhGtFuqhKyNkOUE279UDlMILjCw+2DX/Fx2vVqpVfmFtXybPfBRSyDtJQoFBu1N5Fp11E
Kn6FHTllbviBCOLijfqtK74MI34F4YI8p9wDCFw6Ts1QXHv55zfCxfOfPj3y3y3ddizbQQbx109P
b6mQY6+ot+ADtpnt7VWgvf/zS5j/6jUU62xDIt8kmWD++z99Q0ZvemJwBwYgKvoWTruSLp9ZI4ZN
E2y7tGH4lcQ86hT/B4hn5bXmoxGTbEapc7J40Bdok6fWfubAhrf0VBIRygaGZcpxyiEj0it24RE1
z7oaqPuiG0EV8yctKpIpG1TzFYkjNsoznDxy9d+8ub+G1P/bVe4inXMwZuq2kn8LqQ/YNU+xzarZ
Tpxzk/fMYHHx8QS1o+ciMR9VjrdEOWeTrzFPYEVH/UPXONsOsVVnFfg/7U2FtBmcJDAMIqHYCnH1
nqysfZgKcPNUNLZ97mwQ+YSvvIcDKpl5JzDKczj0l8CN3vU+O//z2+JO/xfXhTnftxwwjm4bf/3O
NOmYTuLwnQna3jGijZN1BgwYo9mC4uusSczoUjBCZpwF0uxBpOa1MQ+RBy7M0o1lY8Y8muCz/fMv
Nh8aeTL6ebb//X/+F3ebrhu6mO86JuQGyry//l76SFAQ9rx6G2Y8jNWxHWtq3Ocao2LCIDfWjcU/
v6D592Psj1c0BfU4d7rS1d+uXrsx0jHKQIbLnpcUz9Okv5PV8lSl0a0Ppo0Bqc43HtuGvAMbdWb0
aCbu0ZzMvZYnd1YqT16FD5BsuRypgOrySxOSnpFgqMvTFSvxmwvj3s1P8UhdVbJ4VP7G9Unj0saX
GKzrAj7jqpPtG9uKr//mzen/4uOULtQPXfDHMv929bKIcuFrNtW2RcRbKaYHFViyvWzZKjoshhZW
7W0kX2THTHSYkA457j6sKHTKzF+lVYbOC8FlZiUPGGF3nZle8Fe8eSasNdJ2kKiB5Zr8RFvq3Vtr
uR51KSJRXcUHPUJhkdTsef75PRnq79fu/I0ZnKI85nTb4n9/vUZkis4roYnZdkh2FnXKQoChzsdo
Wq+ZMTr4LL1TCPFvRQ1OuWe5+0SRGhvYSls1VY77+kkbjgC8zWtgMQEwInf9f0k70924lXTLPhEB
BoMMkn9z1pAaLcnyH8KSLc7zzKfvRVejr5RKZOJWAzXg1HGdSJIxfrH32oYXAP6eyouRIL4VR65f
3hQigE4iqJIRpc9x9KNdRp5JoHMuz2bjfFPBBMpE9afxuYpH/n6RkdBEZH374AzOq+KmENKc56yr
KruZ0JoECdlyaM8Cl8RaIXvAVYF/M9jNVa4qiix5uJ2E84ssmr8JaWnegGy5sspNIJ2nAkC624UP
eTaBfc/Ye6b172iS1lrpFPwUjnBOXBhVHfVsBVymQW3DLXTdqw3irA+APlVgg6b3Iuh/qfoVa6pe
dVmtrfRx2E5Rx+Ya3xcWp94mpzTBurQopYOmfdCsTValvyhjxWm8hyO4wjvnzNDbOwd1MvYJ+93q
KAzPcVxGPrOuHQhY01owGqipDdDb+TtBXdcrxw7/RG30swmv9Q7/dBIGVA6R85TieQCMkUfuvgY+
mbnIYap5EmXH+tQHMEX7P/hXVeE9KqgndQLxUyZPrcXJI7LT2xjkY15wf0xLkV1hMysKfd4XEziE
7ixKt0J7NKnDrkwMKJsg7vflQCVXdJybUFVfpW1jgQ3s8FwjypN1cI+Z55mzHHbxFI05CGG/uTV6
HBCmRiT50EORm0gBiODpNKS9LnubQLACNHgslbPpiqcM6VZUGRuDDqaqdo98BlGhy9VKh0Y91WPk
tkO9Kj2NjgYpz9qNIzqYPP89dC5wc3ef6w0B2Ai0DWyuhrgN1MRFhE0A5YtUw8OEbGFBoGiwnLvX
WMHo7I3yQRAWeHrQufN6cDgvWxhDLdMWQrH3+zrmcnRfSUfmBRMDSJ28z/7GOCRkiO4Wggf/Nu/8
4qEY9Au9pJZkj+FDlgRcC3oRt/t2wY2Nv8szY9Zkwqsc85+ElJnLKUAJggchi7J9mrCiIK6XQ2at
Wge8/tDeeRr2otZ0XuvadFEbR9c+e06uopyFksnrEMHcJdZyhaiUgzZpPUs99K6yxnjqW8m9rxn8
NoJ+DtRhHdM75L4DdxG9BLseRq+odzboedFDCiSyeb+3/fhvG3Eub1FWNrjxqp53OibToyDlIATn
6E7W7djjO0Coaj60Su1AKoWxx9Xtjt+601z3Jlbdvuq9VwsNDEC/jWrJmhyqfFwUFdeNMB/fpzB6
iEMGXug/tBbXoFjun6KFrYkU27Wx7dkXTDVXvYXidVITeDr9QcU883/7oLYlhWkynxpyXjk+bdpG
n7SiqaYkV5rFS9qPD/D0l6UDZxldcRRr+Ip7JKutc1nzrg2Axwh8iO0CS9Nbl34EL7t0rB0H6r9n
ftmxBVkZ0hQsxtJmSf76y4ixqUTRFNWWQoxFGIeOyd4Zli1pnvi1k602caHro/VnB0NcG7exCuyu
5v4sPfgdLQXGMehuT/+oI2/LNHRd4jNkV/LtN3lTbTWJ7hXbKbPvrBZpQ5GY3NvCspvMu9Ar/pxu
TxxZuJVByIYtDN0R7nzy+/x5hFtq3M9P1dbX8/fc5HKplhTNkFijhbhMJNEOhdib1HO4odqebvzI
w9K2retQSI154/C1bQB5JLSQGcOJi9td1T0Bzti5+LjMPuBiwITHdbpBceSTK8Pgi9u6Bavj3wnj
U2e08Pq6ZVzyye3ib02pXq+DuyrqIV83ipvWlnBC+4bFdY7snm6mZFtLclSl9bcR/B/S+My+6egb
kOZ8jrYN2zjcNqnS6ezKpQt29SUVIY3cBDYdS8zqEErGzZmnN3ifB0NRGabp6BzyTTr+wQ7UbRPV
eB5M2sLSX2O3XWOhupaMOgRnfyYrfbAFt319+uKkwVszhLvCx0l++kfI+aN++xE2JVilLMdW1mGH
E3BOMSqW27iC5wywEJxp2/2J0bvnhVhKhf0NzNdFqczHiCJnW0fPdpT9zrSOO0W0QqiDuMwmpZfk
Qf2iIAVxVXbiMXaSF1PUWPnd6BIqLyHZEIqqca8mzDBT0tzJcLRR4iebJpRMKglkWNQT/sLhs59+
yOP9zDUopViG/f1Ur1qtcDI/YFQV5iMw5ZC7c/FYct9Rd9d9Sz0077nlNYvg3dTbO9bRHwqlvYGf
sAmmm1wA2D/9k+Z189trd5U0DUsXtqPmvvGp59uejKyqd0tOH9EDcLktxXvsiMZFFOevPeqxAbIl
vMXmTLtznzpsV4Ld4dDDFAsN+mu7BBz6IE2scptMLpCN/GWOTz39aMaRPYNSTJjYyExL8q+vbfRc
2fQ6+Sdb7rqXWBMbNtGscP2+oliAYh/MROpdaTgfgVGXWNlt6vE6plxcN8OwnL9AE7Olbabsb0Fw
aGykV/PPLOr66fRPPfY2Pv/SgxGYNyGOKZ8Yj5FbSMpaIP6S69NNHDnYKsk8zoyiXEMcFmJ8FZHx
O/XlVo+1GycX3EE3RIeWgd2sapVdcMvIapbKi9PNmscWkk/t2gerqe8G2cAxrtyC7vjtm0ouUNy9
OB1JSBZWiW6Ep6SjsAiVuA2j9r1S1g2yBVJxLRSH0pAbBedo3QfhbSeBdeQmde28TKq1BcI6hYmA
Jka7r6jQLSKvBKsCGIXz4oWW+r9qO3oH2saIMpsaESO3COkzljW8DuTKj/ewvmDUDfW+TFnlvXzc
mEHyevoNHFtbTCHZtCox1yoPKh0j96gwMlsmNo0ZKxn2vSxBMwb3p5s5NpA/N3MwkOMWa6Bqu3JL
FekhzdBQ5OHjMD23XbKGmb1WhIkv+hbb3+l2j/Wrz+0eDLI8qdAXDzye1XV3GTWywVt3o7exi+jC
y4ZN4FRnXujRWfTfbsi2qOSJf3uXT3NWb+tGYCZ1uc1zQiYtqOhN8APPZ7BwtuIq81vOydltXXV7
X+U/QXiQS17sOme2LFr+w+nn/1apZffK0EUlaLJ8WkKfP8ynX5Op1hjQvBTbzrR2GdbPutE5Xccl
1JvsHhftA7HlO5vsUdnLv/DFEO2Qh4doB0vDvoywipcDd5aQNTx4p+5grqRZPlrV9AiYZkR7Y97g
xntJSwiyIydduk6pR1eVeXf6Sb7V5P49Cao5VgJpsDM/qGuAHOPEP6TMl4X4xRB7sbRiUxgZLm5x
nU7lrtWCd7Qua3zKyxh+DJwwZP2SIkhpkxlF4gFJt2fmrf+Ubw+WCgqErimV4qcpdTCD5CFTfFxk
xdYseFl9qm4J6og4/xKOrdX2LSlZ146dk3zuTneaLOj1cPocwcENWcJHhFYVJoILWr9n81iBcCHa
kAxsORFABl1M57gIvGsRmBydwRemCOGKZ9BFEfIH4A1dRbC3l//S2voxizBl9xX/q2/qZOHowImo
MQzNoMOH4H4tNn/bRfjbEeZ7ZGRraaAXh48qm8uyEr8sC2lPlvOHIfPAnGBIRuB5cz9Zz9eRROsC
hsf8WaLyzytFVCCmkMC3LlQ3zYLv4kZFlIfiapMCWkv8kRBPzbmKGn3dMfGtag0lqOVhaxbZVTan
wfeem2/dpttobfrqtc22aDMyJyaIHOihF43iTZbwj3dwNu6modjrikpWl1wMXb8DgvWIzp1ls2Jz
hG4kGRrclLg0iXQKERdIzdlWNq80L+doEwlbtqg/fMvCRAv7rCr/YJeF2HxjtPFNlKk3WxQbTM18
q3ZHONVD1kMucZmWFmH7M53wyouABwwV/7h2RMkxdQkCObu9YH1f+j0PnEQzbasnY0HvPfKNPbGo
SveCnEZjQ7Yr1e2HPsk/QELcMg2uysp4sy086iPECNDC1pPT9iRFP4vJJUnRLl99wgoWvkqfOy++
0XT7qukJALFN/Fbk+SBpsK9kDTLALJ2blNI/Ws03v1NvA4EgpEeitvTpFLnTvqIn+Yir7AOk/42B
Mg6E2w2B9BxbCQ02fiYlwb1sxXTA3N1raXXuMlT5qrYh6wV/hBmV2E6jG6KTujOTtDiywXB0yfDh
Vs6l3n6wOgwugTp1KYttaKKozY01JBC2e4hLhumBrJs7Pe3Ahz1TF350rOjudxOnXKMwhM7MMXND
B4PZ0TloCdsQOtu/g50OACYJ8WcsYIMilU1t+4pj4FVe3ReVdeW1waXoXkljwL6LxAmHiTb8PPML
jmxIGH2mQ2Qbe37mjq/zNXqTQYuCstiimbjnhh3NuX9TNOYPATYUYPMmDp0HGRZ/kDWeOWmZR851
juEYUlqS7b+lDto2qyAZY8qLgKVLYzVA74degeq47fQ7vR1efVl85IXEM1V/hBBXROmCSqdgVP8e
dewgY7k0X426wcvZkeUD0x64hNlXiPL8B7BxHwQpwHuxqofcSpHjyXzj1eIpMcprMaLBtgA9OFrx
qE+JvPKUBADSVZdmDaM5I8MCHxGeWMqQAqcNHWkbcmXvGd666YpxW0bmXmpjurEiLkHnCuKZL3Ps
7UiDxYdFlDsncdBJRyeNR9f1iy04a1JKoj+Vri07aVFQBY2nyupnapWPhsVF3Tj9JAbjUvOR7wbp
2i2ukKmHhPYFbwkv7cxJ4tgPs3Q2bzb1AWr/89//tMSjM5V2g5Bkm8J9IF27XBQzwIPcTv229+V4
5kUc2TE6Sp8XYJe3wdXz1+ZkXRRtj3J7q/kONkVEi6Xa2K48dwc3b80OxyJLKmd/B78Fur6v7TQB
INCowvCowxn32/AqF/FTHEWPcaxdIgh+mqZu30KARz9m7tPqwq6MKwDK51b4YyNSzfsnHYy2I7/t
oOIoceWg59uiQuXvhc6mGqq70Ly06vRuDLK7MR/XXQUaJ4u6M4XlY4Uuh625gxcDE7CyD75t7JBy
qzci30Y1WqLAH7AH5Tella47IW5zlIfSTT4yLX3El3im8SN7dgftguRqHIXFt9uxFhRuPjhusU0s
dadF+NDMNp2r91eFjUvUtB9lqR6jQP91ZqQde+MoJpRjKGFzOj7oYVbPXYVmimJrox0Wpv4cJt46
ms35oQSCCQ6rKCGvj1h4qzh+Od36v/v4g37HzZnluI5jUNLXD0o9EOvT2sqIrHZ7ot1N4mLDYryl
/HnXVdTWzdp6Q9bxpOpH1//pG+2uLroNrB7QRdx6QZyCg9/ej8VgLxv7vVZAMcqkNnADJs+9V2IX
KvFfYQJdyl0RuMYGIho1ZWGRlWAYG6cjw9ZkQ2YGUKYsG/E/rVJgShdW5C0nBfy0IH0VF5Lb/ymq
6Xnw3F3R+BsZd79FXT3asfXmxs1rocOHbyD1Pxq2xuR0K2MEbGGP7w+EW75aTS47iXxkAje6bI5r
cS679sm34fboq2LYNhOi6LLLcf0xNrgJ4wdlg7vC1vjSNd4fS5frcFTDqgMod/oryCOdb672oZuh
+mLY5sHotxJTFe7gManZPmaipHmuS/KGghp0S0cQENrrYqVFKXpNUp76CvZ6Yl1ERdothVa/NhTs
SCtFtlY0pHtX2oXVwCkTukWQSbadtCbfG9x6+g3rid5Chwh69za0qp2y41vOS7+HYt7KFkazcbgO
Cc03fyRcRYOwAZVhTEZniXT9rhONvWztyj4zp397fMn2gyxh2zGla9nOweNnqoyyjKuurW4AsOob
7PBl6f7WK+iPbfbYWgnSO7Lz9CA/M71/r0vRNAscd+IGWyHdPTgxjkVNilVV5ttkID/FaraGhtcS
uEq8dJTwNx5RiTmnEplYuzqeJ4QePfisXIbCWS66sXicpmYFLxljlhndtRkSwSTjpacxAbBN8B/l
3H8UYXf/GZmfFVDfNo9ffi/qva/rBL4w9nLIKLd27VzMM5TnmNvTvXHe+HyZEuYmmAAdNF0UouVc
Zfi0wvqTKhOupPKtRXIAuYmOvJGgLCwlzzQ0T+ffGppPkYLOb9qHWqFUEZOIlzVH41L95P+JGtO8
z8nRKmv/yq7VxennOtoc2jHloidhvjso/pD6OUC6Tnh1cPVn3kSewRB4at2dj87mdFtH3qFrUGrj
0so0mdsPptUqTKbRCIJ5cyk3DYy7OazSanH2mmdqTUc6hAukAiweNzTsVA5awqqCa4eBsR1C6uhp
WuLIcH6cfppzbRxslTHKIXZwfdZlDlIJbDxOJOvTTcw/86Av8BjsgCw2WqZpHEwBnA96vH1atgXA
/Exex5+uMHeBPupnBvzRD0OFaN7UKur+B6+rG5x00BXtZPb03KXRW5g7N7NWi3un/+qR/qepg7dm
EypUWoWbbYvE0RZT3K16x/lRpv7/fkrglf1PO3O//zRetZ4KuV3ySCgY73Vb3mtznOHpz3O0B1jI
ayRXnq51eAXZjqpSBKuwDba9desZO47yZ5o4+mU4BOIvcWwmn3mH/OkxCmd0BnZC2bbE4pSb48rL
rI0Y37vO3J1+mCPLDTwctpeIFC0e6WAO1Ts3S5ggMgZn8hHgPZio98EeRdRJsNFjWafXk3tujT/6
eLZUpjQdKfjvr49HKnKi6A8ZV9YFFh5nM817eZmso+7cPvpYU+zgpTLoFA7ZRV+bGhODO9tY0fEm
98bVyIrxhX1RIPaKcnXm4PKt5MwRgStwgUbP5p7YPhy3fZNYbq5n2z55TltxBUkaLJ8PLv3MyeTY
BGFSf7BNay6dHCoBclGR72J1fDSwTBn+qNyLr1PQQaf7xrFm2AyjlaYowrc66BuJnaSO77EmSRsx
Xj4sy8pfKlmd2fGIY32QOUhwiOUGkhrM129UZgOTXUY7dT3v2KJL6ApL5RGB0xMXV6G+SK58Pdx4
hA6oGoBTrP6CA+lIAzfadOeQ5NUI+2qGq3BRdGYoGse+qmvaOtsAy0IjfjClTHUzOV5CZ23D4B7c
rvILzPMIoAsLJDqBhiTqNZAkLKzHwkehUr/ieV9AS18zgKRIQFU5FOnI5zPcbZwXK8hhl22EP1n6
l1k+rbGY7ioJmgkPjWMWm9Nf8ftJkm75+QEO9jCYHCynntUQflctUxJFnhvA5qbxZ5DwlKUxF5+J
m6rOLPvzezlcxbDHWVKXlGQ4y379qhreFwWBl8iSwJnDTXH/knLG0WbIP2zCkE8/5bG++rm1eR74
NGOmI1oAiChEJbQGQ5vqC3Ys3v/pVo4/k3TVvEmmXnbQU7Mgbmpn4FUOFp5nxAaDDuzTvOYaYEnO
0Zmud2zu4v7m/7V2MJ903YCtN6c1y/ogJ3Jpy3Frac+Bceapjr8722TfT6WBe7iv725mo8LEJdfK
0Qi9z+51N6eUX/5XT/M/rRyMo6SbdGgjRrY1xCsH5oU5AqserLUw/z8f56C/F1SHu1HSUEfSppO+
kxRklcaZ/na0JyiEWA4CBUoBB2clFm28aK2YNzT1Vus/pOLab/api4HkWPfMhH+0J/xPa4eX1YHv
h/CvaM03cWT7sE4yZK2OQS93znym4w/GfkAX2GG44PraGRS4XamrkelOvrYBVzIvwfM8llLn3En3
aLebdx7/t6WDDoHw0NE7bci2o22ssDI6ebuagX6nh+zRV4c2k/00izL3dV+fpwYA4mUtvaHJ7+f1
hauztSyfYSb9Vw2ZlsNaiSXnUBvlm6OdKZvVP/F70DjOwvVxv0EQNNMfpx/p+yfCCiCoEeB+ovsd
zqzATRxS7dizYcjbzP6KGp9I89z13qqys93pxr4vzjSGPENnuvunl//6/jqjCAi0Y2KdG3PK8blL
im0gghsNznEqySS5ytCCn270e9egUVRmSgfizs3HQSeMJzfhpo1yDUmha91+QQh9k9b9mTH8r3D/
dYmaPRWsTkpnD8xR6+uzuaINJpJIsi0OWItgpDxde/gVwl/6dQjB1L0Y2GLERFTY2Pz/iyekTMC9
gk46xeGdQonowvJLhhkRXLgFKLVq/Trth/V/0YyiEbxaWMTMg7mwN3PN952WicPrcKUQxJ4Seo1w
/XQzR9+kxc2VizxVx1Bx8CYhYnrASBMWe6NZephyNdA+XOHl1T6TW70LVhNFOPtDf8nL//0jChwc
TFU6NVv8Vl8/YgQIKg6iMWUzjBMl16750mjGszNTsDHvdg86i7AQApr4RrglOzz26ZOp1SEQ821J
xsFyQKQN7JZkkiG/Bb4i17IlemKaCqDDXKHHFhUxM6zx9RbmAHzPeOwlZccmnN5DSUk3dm6Jd3lJ
at5LbU5nzsHfZz0h0KDYrs3VEErog42Kn3VJ2LhmCizReDDvwYWsRG/hiA7PnHnmt3v4VhQ7PDkX
d0xKtl/fvpjiRCa2TFH7x2zeLR441KwzK/qROcgSjuTfJpV5tpNfG2mcqCNEZ0q3JHswSl/G0sJW
/4sMpusZyGyYxTozs7fTfXr+hx482ZdGD56MckuPklrne/f4qyiVS6vfOQaMG44hBFkBC6xfTzd5
ZGK3BL4zzKsSu9fhBRvgad3oVEeTRbXEXbr1rGkbQGhOSKLElH9u/pt7weEjgopBwMJ1HlWTg14y
unUA1T9Nt/2ULmpBfBVbdB0nhTWVaw0Hio3Xbhx37Wij4T937jv2tJ9bN75+1VYVMZDVDAMK1Jgi
BAbaDWvIXhALiUtJ1Zl54piMiGMIS6ZESow9fV50Ph0RGt8Kg7gqOM6GRMqToRabEQeg6gn7Q7zC
tXozlOGNbo6/CoDViEvVQ6F71wEoXe44jWoOS09T7cxH+Fdh+fIR/n1pejb7fDXDwb7+rIQ9sFFN
1lxQtJGS1PKmHbhB8tC9jDUKY1+YbyXw4aUg+nHBefiR0IiOoTYRTjJ6H1Ms91ZKXmOPrWr8EfDH
p6F+jAgeVA5x9HnLHYUeO1uj7l8n3Uwuu655FQrV2fBcjm0BS7h1V6d78hEt3CyjkFIxY0qXq7qv
T4Vz1S/tljNFXDXAp1qN4D7i3kjuIUIsjDZwbl4UMNtFxzvn6Ia9qGMmxGL50iTyOTTTaYkK9szL
/n4Wnjs68g6qGgr36uGVbt6CFHadnt0tks3E8LZwE8GOWdzYBUS8RjpJUbjVxiUqmHOKxCOLpK47
Oieg2TjNtfbBNIZJOrCsbq7xXyZtgXNhHNdCv+wBZIsAQU+jLurSuk4tINyz4s7pz7g1vk9pX3/A
wZQGuUwEqU7Vv4rby5CYx4LRVg/cqgIoVYF1EZPpe7ojzIPqS++WX5o8rC86HRhhu4wp/rvdPuJu
Ic64yc7rcxuQ70sE7Qhq/1zfcm94WFL09VS1MuLdEiJ24UB+FwSgcevXXlrasE5NkLPe8OL01o+o
GZ/TMPrdUEs1HXsVlVuXvdeU5E8AWJaZ9tCZ6ZmJXRx98wa1QZZk8MXGwYaWANpWOYJ7JEJ5Lh1N
XdcVnLgKSUmQknuurXWggBCg7yYAuAJ4qG2tKsi4Y+JfBXG+MevrNKs3bn1mkfs+Tufvg7jB4BzG
ruafC/jTpFgkXYPlj2J2WWiXWSvvi8beTOT2BkN5YQJyK6pLUn+Xog5/cMkHYil6zet7GClPFeLa
053luxzs4NccvKZIY9HhsJtvOe+C60FhooY9Wux14F3mo1pJJZ84GNzBAyARttoEYb4DW7stz2yf
jvYmUECU+Dl8UOv5Onv5mT1Mfcx1Ree8BSPI4lruGrHOSYwUxcLR5nStc9cK37dsfIlPbcqvbTYi
S+2+s6n5ux3MWKi0XbvqybiqtfbMoDzX1MGW2dMJoZE+B0hyMXB2ILIBzSW6B+Oss2SGanwf/5Sp
XVY3zuDqYM6TZluUCifmdhpYvQanWUUVvCWg50H5W4bi1oQi7rEGkfMcBddaWr6H5XgVA8RpPQjf
Sfqqd/6fwbY2cnpFtbK0I/+H1o1XdQOC6HT/M75vSfgGs9meacRwbedgLU4rFBSgIbItbsbdYBTb
YbIvtLjeFLV+NU8ifWktO6VfwayzO+4RZtYPOGGREuYDm2wetkng3RGG+eK3S8mYGq3exs6jXRLO
HS0sLdponjcfFh4LIlVP//6js8ynn3/QbW1illojpQspC1MOOu56qWJx1XXZLtPjtd+cO2YcHSfM
uHNpnPnr0J8WjTg6ksibLyK0yxn0UTjmTeXVl4WU13AxVimGljyONqefU3zfuPKd8GNxRcpZ0zns
VTWGYYzFPGg4IoRSKiXyciX89nrydLI98lUy61isnyjHl2EbXJxu/sjwmbuIw5WF5WB+nHvRpzkT
MmIMkXO+AMzGddJ4a48v6leUgJ32zIp9tCkhKFKgPnQQJ31tyjdyoaaIG+2yVvjILYRYchfUMSRA
+8wB99hSANYDN8hsNzS4yvralomqUScWnXpcCw10joOummSJIp+EmeJCogtpynTdatMyo/qomel1
GZQhedYjMSf2Y9JVZ86WR/YOX37QwTTVmoXZ6+QWElqkkFAqlut6A7Lg4fTnnJWF32cpjj8OJy6O
Bpyc58/w6YtyuiRTKUJzNNRkYzsG0IEsvx00HASNBcm5xp4JUAFYH6xOApnMRWcbu5oVqSgtkgTL
H5p89Loq3PRj9wKJzVlVNZdAhZBXxlQTUlrgy9QgMC9EedFDMmzKOePAW+kxEYv8kR6DH0aRdMT/
1BIQbQdPWuKvusHak5Se72LdAngJB222JjfjYxbba13CQQVWdSms6hZP7FMQDGwwHFDX0U3RGlu7
Ma9C6d3n6Q9UvMw+hbisSWlc+22yd7zYIQjDvETcyJUaMQFpFf4wU+gAxGDepKb+OzWMZ+6hA0r2
5D1qBFeT5vJWRFcDevntmFeYb1vnQi/qm7w1nr0R+AdIsccRWz5Rs9l13xNy39tSbv1hn0TZuI/r
YA+YtbgKfAhpbRJc8sb/VIBBXT94hJlOlsQoAda3St8n0/BXbcln/iU1K7jvyvvEosowln+BIboE
RJHUNIbVFurfOxnJ80aeREoTuEWV9XDfJSSiDhafl/62437daMj0bCLnNlUl74rAdFYyIcZqEMaq
pPK8bEvn0qoarvKEdptq+UsIM3RJ3MrCAUm5UgPZjUW1GgAHb8b4pezNN0qL3PH5ya6U0esw9Ets
n2JZc8RYkML0QVzszCXWxCoSnGq7hFqQx99cgplwF+z7msgs10Pr/m1a66NsH2wkPy1J9cD1mm6h
2oEU08Fcd7kCO5GH1qrxhl07DbvOVG+NePZKfncTJ0CCObC0jnsDmK6EG9mNyzmpoU6wSNMH3rJ+
CUjrw9OGYV9L/c1N1RO5R4tsNC9bLYdt7N00XTRHNLxpO/Jx76pGW5E48csOw9eg/xFgNlhYGc0R
LoQ1xSZOBuC97YmL1o7pKzRr1vxHNNQ/ImX9CHP+Qp/xrFnzGGrejRWm5qoouldRoPZvw2okbgC2
ASlhl8w9AB4wMcoCcX3BN3I9TNXkJzC5mDGOyHFO6MTBRHo2ZhSTjdHU42/wzeBhLM3H2LtuFJUZ
xxf9qnHFxdDrpC7ljXmpo/ED77Kw8uYuruJ3jgnRJhX0lzLFWKqTTB8m4atniWu9DiE5kJAFUh0K
woybbxgtpEKLAP+/7gTvxUzz6BKLax6ToHA8Xf4yzPpqxV/LhYWnhaAv+dh6Aeh/Ap8JPAEDSo4j
5NQXpUUkicT9c5O1d6MY1/oY/8hCXa3tCbDjQPcHdtgsrDTpL8rQAxTvUDgcHjIpHkdTvbo3LdeC
i4oOZbkBN53AiXrbuu2L7D2zOUYjSnlzYcU3TvyeQVhWJdjfkTMmd0b1U45wrbHe2yRdSzT0gqAp
AHf9/p+vWXpYfPyMA3FbzyyV+D2ospajMDwB0fQ/gQuAGyhTsVTVfecjU5sd0eWws3znElXvUwhf
s4nBuZBgHmSktEA65L43jR81t9uqBu80p84bNna4kpKkXVZxcJsL55Iq5q7o9Gwvw+xKsJSujFEf
lpnX3rXVTaVSUryNDJywra+YxXdFOtItsWg6qUQ9kvS86sgBs+2P+1KjsuHqHmpZ7Gy6Y29qYYIy
r+6MyGyW3Q+5U20pl5CSr3wHmGt83abJ72SAjIgiinCTaTtVvg4tJRUbNBAkxy2GXhCwQ4mdKKKL
wImv855BLNzuTo8M4KS5dtNbdKHy79CJPaOPhOeSBQBKW/efyQOM6O+cCdTzx5U+FS/894vG9Emi
WtXhK5dvGBB2ImQultVrt8qUeMPZc6tGba3Mwr0wPPEsmyHe96SllfqP3KmTTcEpzXbVe+U6Dymn
e7Z8khlm5MNAhbJDiDWxcjnDmIgRWmCatQP2GLv5oq67uyKs3U08hruBKOZ1YxuE3cDM1ohCbYP4
NSZvYFFYVbfpatDJrWI3S5RHF1Pf/zfLDINJDGkOZ5G+iP0OC08QbhvbearLsV85wmBt65BHNBah
O/5CKyMSEnP+XEna0GS3464AVU281dKYU6iIFnn3fd9aRUSnYZTrt31KXLvlmhDlW9KpeplWayMv
yX0iA4fARUG+dO3ql1po9ovGxUDLCk1BfSQYckxjAnAT22Xe8J1b0OVwKUkz33p4sBZeHBgz+K3c
KOTkyySC6l7K3kC6He0Fq8ql48llVI4EMFb9tiYNjdXZmigBt2S4SftPpYFQHW1GFgVH5OFEYnrm
r1xLXvIYFIS0EAeC4aQQVK8bup/P+wv87D3126dC8ScS5iIjZfDJ4q/tktQxw4j04TbvFcGvw77I
hFrUfvVUeDr0gCxMVs4IJLU25+G2age1j6P6rhbjPsojQtnBDIjs3rVG7rFcpqvKsBfk9+5tAfWc
MNi1A1UO/r298qGywCsJ8SjXwI/q37lrBusMaT/C+gctNp8LqqO7SAbruCv+6i4rUieYkEW7LkTb
LhvDuEhYnDrPuA9bOrnPWsmuMfywNUx8gSyYYXKPhY6YPNIufjsJ6xNiebERMtqrziQn1ImTHVCt
RV9o0a53xa9BDs5V2NT06XcYIAHcH1db13WCLd6txy0OvbfOHrjKSqpuVUyevOjD6aquzfFageBv
PJ0Sp6Nv8MzAaaiq+ygAyh+BQ0xSfowT29dU9S8IRnkaR+IZROX8DdLwQsqAbU+/AHg3r7BrnyCz
zHrOHe1O9TWpCESkNiMNx4ZiRFE3rqT+mmbeBJVGG1a2ikkrY7Jrk+Jer6N4NUp9Wk59/VI11XNj
prvQz0jESJ+1kFmkztMr0dc//JrNVTyU65H40aS3dmkKftuaunBTeVq4dO3oh93mHz2DZalbY3Xd
4cfYpjqhAiFBz9nExIpN8trTkmvbSvXLqb0SGZm9lWPOSZba0srcvyR/LB0+BFihfOU12P4qYm6B
OLvYo7cg7FiozVRtdLK6BVvh2YRuws4n40ySAABPNv9w0+ExmQi1TkeI1wPruVmkOw5cIF85pSzj
dtjUUyG2IQS8dWUX15OYlxE1+mtvqv6mHNOWvWyc1fBhF01zA04Lc6sXxzszZNwhQrmEnDQFfOs2
vNDGOfBEQM3V6hYQcfJaFe9JHWtcL6IvN4zhSiQd5lMqyv+Hs/NYjiTJsuyvjNTeaowTka5euBHn
DjhYANiYIECMczX69X0MlVNJJruzuxcZGQjACdzNVZ++d+891ZDf6jZ5k6y5z+qYC6qMjFN31B0N
u+l8J6a0jtWBKsO8muQRewRPfzgN6Cu26S+DHOSgl4+CvW1FBdwaKVAf5G+ql5GtyQQ+cXUTlnFo
pF8Tic9uKH8ZtRlf8rJYo3XdAkssgN9xv/QMjlcxfJrXCup9k8xi2/GG9NtToXs4yJDPD4Kyq79g
XSC+WbgLAQ/AHnLFm6D38JlDbDEcqnSqL8ThMrPtWh4yr2/7KhQ7m4JXLJnD4lUeE9y1BHGXZxPw
ktpZX5oT3tdgoXwz/ZBHzANksNHfiacZV+8BMu9hLIaDaoyAtCPpEetcSgAUZnFSTT6j5Bbsp35b
D1+SdYWvC6kJhpsREftFWDDKrdumfiiBkrKmah8aH8vQERutepodcJH3kfkTnvDGKmZC49/VCfIm
RNue6Uo9RZ5CAFpEli5IzzCBL/hkapNXApjUFgvlHHTovtzPpdgnFtg909rm8j7tujMxbZ6G+aPs
7CO7/GUaydbiJFM51rFT1RMSkptJfcyW+iZXxcEMpX2cZNvc7PfkYt5EOUudwIuHR266TtmI9SMO
Uj2lM6yeFS0+Q9DbdWl1khRpq3GxYTVjYKLuFem2H2Kf4/DW4tRFe8VLZOsAxW4PvnpJ5UOtOMeu
mg+VLpGN98V2umHJCNYsaIkd1RYjVeHk60kW1GXlScbitxVJa2F0LLR0R0GHute8TwZySEvhFdQ5
ZSJ2AGU5vOhBD7/T6QJVMXbZHJ/CqHsQzr3VN1/SEBIrqN1ERnQPoOesVA4nvxAO3HC0l/ygN/E9
uDIgcsV67CGQGi0K9pWsMM7OPN/RET4JldVLKkb4Guqjpg1HcNMfjhAvpTPcU9qcyeurh+6sxSGQ
+xyLLoH4cIV0E6hbDENdB/phQEmM9oIPmZFF18Hodsxxd5Fp32VacwZo/FyKYm+BU4n08GVpi+ec
D6tSRI+Srf2QCR9UH4vunGn0vck1qubpEMKUzdkzQ1V+IuHpAGD0AZMjEiSqGCfdk9v95YTyvjU0
rATLNawkWDsrNd3YmJARY8hsGYA0jeYwUoT3WraBl2jAsuzL7CzenETnGc72gp6T5h1bWYjh92aq
OG6PMrQlCQDAxLzVBpGrkb9eM2wmhAj8ZcNaOJlEoeTWkQhxfxCg/iwLoyKgIMLKVGvwZSd3WzBi
rGeurH8a6qECM4fwbo9ZigFYussXaau0/BTVpy70wNGlR7l3Yc74pM5gbl3Tulisbc0fFebNanPM
avZeJy/vY1u/HWrrshR+g/mxj6X9ONbYpq0gz5cDk2WPIe6D7tC1n7ahU/tFL29UCy8vsW+QnDe2
+TNqEMhP06HhqRe96ndSto9J0xN4c7MKym1CvKUleSUdNuZ7niHxJAE86oPJMtq7JZsG9IhDa1lB
aHd7wYbQ0o3VY4nC0XOSMlBa66IoSHmJsQUZvE8r9dhmeyI3D06sBJ3U7hh7bEOrvENaAFO9JNHR
2Y+dtLOhvxtUYyKK2O1IyNFTfyS4UCtz0CzzjVlTSrLZ4mIzVga936GbjVjFQvbIpjZpCYi9mfU7
E4ZrrZQ7o9OCmYDDeqbzocRePxwwuvQQfGzCpEJmYLb0Ji+ffUELgEMFMSFuO8L/7QVkE9DOVkH8
hYqxqfHGmZ20VXdm2gRylvryyY7XY6zkaSOMw2zcFvgmXSNeDm3LwUZfyYYmEYSSR4bdZhjeY4qD
jMflhfYTcnllzG1C4lxbv3RwwLG4+YuIfCNZfKYTt9xLoGr9dgpVz0RuLBGKn+ovHR/2kDcd2h0l
drSzLM21aVRkIbQunlGReFJ8jnPYnWzuavQy24pXWDurM7dtPQY15XMI08wWklugUa7Uu7yHz953
0t5OgLapxVM4hNs+zN1BMFIe5kORow7gVet11o24BCltuKotuZiJNnlKgiEF6tJoQdagVohMpuUR
vYLEI4c0Th+MCjAXrOLlMBATJ5my3/R+SPaOKLdp5nhISbATZl5Zox6ymk1YqL4U0jma1TeMsn5p
935bNLxm1hZz8EtRtLdyAAvUj2R4bQY9H+G1xYJJ0fD7Ut1zxyQSZx6RcZQ7hC1XHQc1SrQYb2lU
bAmC0RKeiY1/NySjQlY88s283imPNuE0Do9Vs+lJjQk2IHPbSlAadhy5lR1Mp8AGYtdzUSwNRMBq
0y6qq29wLHt9+D5rYr0e2O7o65H2GM53SvlmTwpuOm+IiJeFq6Wkx0FzeKqOJ3/H7N6R7ZhzVB3G
xMs+ij4OktnYtdDWe2gxkZZ5clIE8VR7WQECxeIAyq+Gc39TxiNhGrrXED+aZ7XPVbCVYREQI+Zb
BGYsuoCtkgRqA0F80g91J/mVDDJpau/yDgw6xhKSX2QvRh42Ye7PmuQE5PuaNOpWJaO71wcYJcmD
Uiw7TVX2QPfcvp5eFtu8GTHlJ6La1GO6XgaBRCRIp1PaJiQJyKD4yNiXa8Z56FgAQ1fMfkKRbFvF
2oyzzWC49BTA9QO/n1ktp3yBFKEpm4bIWKvx+6VwgfkR8J9RWBGb6oTuuoBSZZ6UQXJ1hdXSyYhe
Dck+IQqEkArcEEsT+eU8B5OF5ywOhnk8yOHnZPd3XJ1UFnYwh4qnk/pPqegVIx/NPvEGgHoR67pf
24kvDebVkF4IdzooRbqrsRx0gGW6LDkWDLSinvVeX5NaZ7cfyHaSEq8MzJROxtIEKtyWVM0OQ1vd
jxOnriyT/ZotYZntr9yiYZxOF5rIx6aSSUDnpChNO01PiAN5rWP7kvWjFxNpE4XhPpXLXV7aQQgL
RR3BfajXeCHtVN2Rwe07Y35u5PhYL+qRM85t2il72y52g/gq0F/UYDKkzLhS6MKA1hgGJX6d8ano
y10IqSavg5AaI7OaY57N+zqVL+Z72owXmZctYi/Ei+aTgIf7M77hkC07E8XSHMSgX9hQBj+NzrjI
f3bN+LCIyRWEYpXduO114O1d4+v2sm1znZSGwQ3ZqZQ0wld7J0GAHjnR932HTjvxVVEFQtRBSgid
Vo2XdObcno79XdfWbdCNbX349Q9wLfXBlrP7QamagBCv7pA4MVOn9W+/fhnHxUQj/z/79vc3/nCT
77uZy+WXO5xVeURU86+vv7/96+3+4tvfP2gRcYqDy9zTIBuOTgRM9vtvv/7xh3+rw4Skt+9vt4Km
g5K2YJT/dTt9GenS/fr1f3o/f/gRXV32iIm73R/+/TcP94e7+ucjff/j922SvJH3M/bnX//p+2//
/Dn64KKKBDqCnN3OjE+NbjyhOey3Ri6Jk9q3104jybKps2lTh+JzloYHdaRD/xfTnD+Z5TACJTuC
SDNU+N86zt/McnKijM2Eec52yECcOElBC8SA1yJnl8RipUJesLEJHbLV6nkpLmpT0mAI/b94Fn8y
oUQMibcW0xkTZf0Pk2TFkswCyjrLxBCeWkCxuT1zNnhpqR+mRhwykvNnsuQjfdyVTvoXD/9nk7M1
BdxS6S6xOa7f/81roMtxQ347cpPRMPe2MrjQF8+LZPzP580MQnFG6RitNSSLv3+YOE3ksqtYC4eu
PxApTSXGQpJtVrrvPEHSVP4qlf7Ph5TII5HSrOEg1jqR/u1vVpljKiwecoz6wAFWFIY2SzdsQZh6
cWe6NZDRQS1ubQqUcRjv8LSerGzy2+Hnos1/8Tr/maRrHUH/v6fz/znxijbkwMYLTS7AsW7IdWjI
+crKiwjrfY9TeeOsOSZ06wZmJjbREnW3+68vtT8Z+v/uKfzhTeikCcHxyIh4HEHJhjdx+mIvVDgs
2Y1KwtUk/kK6/me/NAkF2FJlEy0dn7Pfvwcysc1qnUPEDtvCJ9pmY8oDsIb8R2qMgVUuT0nPpHpp
0fPFFqlBnc3+Zlq/pOP+j8A528/q8lZ8dv+23upfeJ1//7fffXVO3tHiVl/iv/ypB6agVfHHH/nd
/Xb//v3t6LPy3sTb775gCpWI+Yprfb777PpcfD+HX37yv/vN//P5fS8Pc/35j7+9V30p1nuLkqr8
LQhn1Wj939/e/S83W1+If/yNDmP01iZvf7zFP9E5qv13bER8diDjkPooI10YPzvxj7+p6t81XDKG
jWocZ4mhMAL/BZyj639XkULp1rqqrtwc5vC/gHN05e/47THV4J1AUcsh9n8PzsGbqzqrmgKBPYJy
3frjmlmMZMCpAzT70tRe0XASBE6Kpm2Jv1A64F/+/QLJQ+EXMJGnyswJEan+UbbezAa54iMo4pkW
pSYFZT9+RIkEydDRa7pL70kxffUz5T7g8s+RCpkIiwESrJEzXGxupTY9xwkz2TRWLOpT5UdETRpP
bcHUbi9ois0taFyJY5av3HD4XLwq5ShFU5Nzv3mHjdXZmIVDTNPCtM/KXHlUnvEXgAMj1JbE0PLA
HNdthhYOsTWRwdhqP6bqSr8V9kFlE5TeUJaJNS7/IdPkK93sYy0pl5zZx97UOHMVWf+R9DAXBxtu
DK1KkN/JQ2dq79owrfnYOYRQnLZGLZk7VMa7ToVGV9Sc3NTQfMwtFX0AefNubioPoxrNe+Yjz4QU
bulgU7uHBscEo3BFPu1Fbe6qPluTZ76y0LjpHAL400wEjRE+l3ZeM3wda9ecosWdgPWVqV65ZiWf
+nS+q7r6TYsgu0lHxlOclgpiR/DQ3sjkPiXWkcr7Y6wvwzL+VB1HI5MGliyN+kavYm/OC/HPW0yE
J+ej8lSsT6rV9BLoV/IKzbdaUG8USIoZAxcbVW5vFsCqZqS9jdaiu4TMFhJ2XOQUr3UOoYexiqH2
2wTBAkTi4tPRO46jknwrhsLZTAnZZub0PBZVhE5xeWljU/GqvHpvh+Kps2ePWBtY0G1iuQZ2Ohe5
6pY0CsawVqYzZGLOKI2Z5EmZmbko8DdNanfuVCspcIqTY/YzACAa90IKf7RMGjQEwS6wEuEWReXy
IGABDFDq8/woOeKZIy/H7yExiadxxoBTaFKnh7pl+tSE6A8oz74UIe2XDkk9Cfzg/erFa2nKaglo
+F4SP9uWvmXB0VirtNGz2pbHZM6m0CTGfqozSmQISX8arWAIfSK3tk63PDYAHjZCAkUtlouZmLHb
hNGB0gP5QW8RetZprdc49SFVFs5kikPWYXJQzcxy0zb76GTm87d6UUZuzJeo05n0GY91jbXCUQQh
u1Z54l2cyACy4PiBF5g7GjQEEXmzRFRlNCV7jFnjhgM24XX3Uls+D0702PHmqIKgXVk95unscgjY
GrEyQ18VGEJ7+ctq7YvSdF+G1d1PSWNsljkH3FdTdysDVu2aBCGO2T74koPOP1Js8gT06l43xUc1
8cGmgUPoPH8hThGjU7Kt1TF14Vdmm4ryfCBAip6ogXYTOmbf3HQzOOFQFh+q6C7l0BynJk/OxUDb
PQXykRoaqRgQREmRMqCIUuCLmkT/qONKXsOQbdtL7fIwjncGmZkYidzSwS0wDEPLSjO+tVgFcKHX
M3MTI/FHq37UUvlLsaFhOlmxkxlLbrI0hgkQhp9MnHTa8KDQI5THc3Lfi+Qc6b07TlBQpalhbMO0
zCkUb1S6n/agPFZp4s7pmn1vlVfWvGs1oAnT5aPmvCP9qNZMj2RTxeGuNrUbys6tstyH8vjq9ClD
2W65jmN+O/Rb2HxX9PHnuR45C4CTjqSJOTnTQwaTHQnoFeGatbGNIn3bTYkfFjjnYZEzJSyddzNu
NResb+ninrtXRksAEckDs5m5StMeLSAE3rogJT1X2omBpqB5Uva6N07ASFYVguX0u7Acbc/sY43T
NoBc5VxUprRpppYph6OWDLXO9L18O3LcNHw1NMTyuXGbImGIp2s/NT+QaJ2YogOonT21FtsRJQe+
Y18e+iPRhQFa4c6y9+0y+fhKvJEgdQMtQ1aFb4lVH3JHD2YVLYwMC6OR/YkJSykzfpOnn40oB49s
mR0C9qOcOjusDD+aOPGEvgN8zRouMVuO+o1a2MiHDDnZGJEju5Y10UKDZO+YYutYPBliY2+gJQOX
ruIj6OjjaLPhpQOeUbMFBb3QlrPyg5RqP0tppPfDfNWRdlpfUreBm5lbwoorGtAiRKRFO1bbDkq0
Ukq3JgMcuq1kdiwPFQaPqgo9Va7YOQUn7iaX36eVKZQpkht3eK+1j06a883YSB/2supRCMsVfEya
lGBT5iCknMidRs1oKJdKRpgj1e2HOtiHOHNeC+Cqc36Ma5qN407LoOHCf92okGLRI70J0e2I+h1Q
zxBDG5YfPQGIsuTcdlX9YrbqE037u2Zsn9Vh+RGtZDHUxpr1MghH231vJKsK321r9Yd6YTbau7WF
vrFPfqjJ1ID/Gj/GhRA3JqfEfjy2mu2jAR+sZS/G9Jxk0t0iqpuyVn4qSn/N48ep1WhH9DetY5zK
yr7GzorM5D/kL3KRw1Zqzh0EsTCPo02qyitF6oOYZXqn5Tkzw7t24VSaXwC73OUlyqDZeIrb5bbp
vaqe3I7cicRKjuZXMtYHw8R8OybOi9KL+0G9pBbRwWSRb6xKPKuLcRymVqVh7yNTOsZJt13kiU47
ocV9cqqt6A2m7RsWd9522be0aYusejfHadCB6mk756FUm/MC13Zj6ONTD9leWtQ3vNun1BavdsxC
Ah7rqVyegdi8Mor71CZkVAXyhoZGnWjvjBaReZrMz0WLWiSts8COdV9Ps0eOaw9i3Dmtcqf13a0U
Sw+jXl+BxlVa9BCNzk87pd2swPjeZPnVKmWvaHTSu5ejjh5wI5fKle1ym3c6YGvrpIb1u1GSiGtW
zk/SNk8fOCCvsSaZGzw5uzQNEml5Fap8BufsL5SA7Jupb7Tza2jPH3EYn2RY0ai3yOrIUo84sStm
DoLN4FRHGUBxJlDbKs792bYekxIVU9Kh2IrSfcwoPIemG8FSrrqHChGlkTGLkVdUVVSb51KJnp1I
f9Ol+rq0w3Ze+TmLJHm5VD5GRfQSyiyDE71nHAYBJ8hD05jHJOrOlh3fdDHkH9n80cZX0uOHEpUG
bx9zinvHihgCAxtLzR0c3OcaZgRhkS9j1p8SDqce9d6zLvqttZYjmnohtnpnrqyfCIijyRqTOWvV
1/aMZ7KrrT1GzfjYjehFFI2oOWF49IJfuczBm5fyD6Wo8PEWKt6ajjRxZpZDT7iyfcaa86Is2k6F
lJ0qylGXh/2oL09VC2habTU/Yj5SWbZX9v3d1M/nylD8IUkOqHuApEUHHf1GoY3btE5ODuSybCtS
6SFS7XMUtl66ROwqdkJ1Yt+pYJWl4k3vwz3UlRtD64LR1gLm/Yf141kyjS8LlXIcDaQ03FjquM6J
duho/TY3HwvSOtoovAzl9IJ8Z4v85D0k5Y69R7/Vx3rbE7K3/kdm8rMNdtpBYTM3lUeW/laOUq+T
SOjt5nO9ZOeGlbadnmdye3kxVWM5lJnzrBDSOKja7aiRKx0pAdgYL5uz214ffR0ZCS6hB3pEHD3Q
NoCvJUj2VKbSPpItv1LGq3RcVEAuyvsy0+ZQ/MlCzqbOlyqqfALUQNqHufaSF+xlVnW1ERTocRI4
i+bZr7rc+bkzX1pN9auleuprfv1wOIya5uVZ5yeMgCDs3LQTt87TE0Nz14raizoWJIcXDD1OhpAP
lZn4C3KF1rgsI2QtDARpxACzYgpsxH7voDFhAQxVZ9/L547JVyIbvtyGJ92ygVWJw/p/1Zxvxgkw
9TJuTIP2UF8ECQviUMnnYukBFGv71K5Odmud1yfXcv2u0YOlUro9oeRSVxzWf59rd64YKBT5AZ3b
rV0Zx1YbiHGYz5AmSbCMt86qLm1GtP8dxw5nZ+kfahE/dLUW2ASrh1XIlGvatilzurwKQBTvQt26
hDFDzSm5TsxzZEbBakQVUd+10ehLZrZtnpIuOgy6OJuN9ZRL0i2XZNBQmaDnYieo6bEx01RbzzYq
zlo6Oq7kg+Vp53j4Kn0lB/AQp6f1XtAxvc5j9MUlpdY6QlMiRIeWyYe1i/G/mnYRkLzq5lFDEJBT
/7QcjIg6PPrWPOeUe23zlgWROgbzspeX8M6GM1DXsU+ZB6Z8uBnj8TjKrYu22Gt50VWurq5cvE5v
Al0kF+YRipi5kNBmDSZSg+L7MRcLrdj6HjPjJa/dZInkANYhgewmLpfEuXY5PuRViktMaTYCTq7t
zcxlo01FUA4aYebg6ju/0qtrU4udtJhEz2OwhLXctgobUrgnNRTp9d7QYqDrI8XupuI11BLGlreC
24dkQmczCSD0Y+dpDHriNUN2+H49BZNLF875U2xNR6eXd3E8n+gTeFWSB2NHo41xSC5PJ0G9xdkQ
WpniZXHyJEedL0n1Xp70m141z9jHEXHqQZkne8Uk9GhEhqxNxzUgflpIjyJeNBbGtpVV35DiLTvD
SUYF2DVB3ahBjOZcTbtztY6g8IDlcwOJmjSMpABEh4hAoojXCBxNnggCoAP3LAh5VRBUoNVH3zDW
nhpafjEBbTXKnZ5VtNKlW0On1Fa47MFning8rdez1Re+zDN0+s7vqmingUBME8dfWtwYORPoKJgj
RpqpgxLKYAI8n53J3hdqi1aTIZgECBbTAMnAWaQHwOXv7Nk8myyYAimh2iJZoFdHrssNc3OS07wm
yfad5FzLsmRXTEIPWgBrYOs3SXGFbrZn1LIvkbrMebYtO5RzubanYRSEkbUFXLs325ac2MTryF9y
apPraKUGTv4iwyjk2lrXMwQBHhmXmy5EBQi4Jmx/psi9Z6U7ZJblry8E3ZpAzcVOlQuvcOygdMoG
XW/+o66U87y84o4/lHG8Q4PrrncVW/NuVU3PMe5IXkSNiWONHDg2I6aI9R1e4jyWt+ta2OjJsVXE
YRbE3hoYg/TkTCflqtXLM4luHIW7Y5iJx1AwkRwL63Gycr+LbDLIyKSXiMzSGE3ltg8H7CRsCkXa
TMM+zh1OFxj057nemWV7zFv9tS6du7A2n0oaORt5rj5bB1GBkSgnozc/dITJ+OIeKl2H41iopO7N
a0UbIisi3QUR1PD6/T2LdHR3lvTErVCmZNMDny7VJUezd5kdus2YJYFZSFgdIvuHocA2sEftKZK+
ahXdfW4zqC8UmQOsVjJ2KMpxk7TSXTkuTznihY06cebrnDsaNF+LuZWU8oQ0PmVOYTN3WixgChyl
0FMozWbhmbZQmJYnIssYaSliqzQJ8mmOJ6khtUy2paOWmcgJHLp2jUBXks3czzQMNy2uBnijycaS
23JnjsMW+9Hrkslt0HfKsmnle4UGrk6e2qZaQg6SM7oRLVc/FcHxfE7Q3qD/RXbAR9NtOpY2ObqL
YlamTvmq5+JzoU/n1o5U4M6Y2FYsbd9I4g3ZxUxLKFG4bVLmKhspFAo7GiIUHgO9khJTnjkoFwKd
tpWpDqwlNSqF5VTkDWIRFjLoO/mNUYjj+p5aasxepuWfscr7j7Xvjr73Z5VKfAYXekbE1nxpgxS0
Mb/J0vJC5VW8b4fpq2n6G/CpxDlKwDsZ8fbrepHw4M5jDw2bGpCQPV5eBNCOL5rk2WqW0G0knuoo
tCcdgfVkcX4btVdnHm5ki2ejQ2V0ppuGmEomqQgFrLn0ojjdwsd8Ew4vJIi2iMZQ+BDpKjhK1vio
H1xZE1yNSnIpsgtxLvVxytQokKq3MuzuakMgA0qjdwGKLCAf4q5Mb0wKJkQ2MhooXu1OEjtZzt4h
kAsQqwm6I63cTSYCnHnkubSznWynXmzJVA5dAIqJmqLO5IRQT5z1LH45uoTMZ2RIof1TQsOMF0qP
AgUbNtmwNdP3ET4kqtiNMT63A++6YsLAVOs5cq8h4esc2PLOB1PzNUa65sF0b5FclddBepwzydkD
I3hqJaM8SM2ZTPFkW2nziu0gTSMDJ0OsgvnMzAiyWeE0xwUBTxq/4TyqkbbzG9QFKvXQqo9S32wn
0f60CW4BfkpMbtswfIo0P0XEBfRuzNCAEmWAnnJW1grjoTJv9QiRnIy/J8k15diaxE1movRmBFmB
Nidf81J7mrCIJ6XG6Rx9r1sOnwWQAiGB91t5tQiNVfrRJBybh8h4LEKgWO1E+w1dhE9r+OdsSK/4
4WyFH11QbyFu5iWV8a8n8aLSpaO0F7xkgjrJSyy80iLxLSYOtE6wUYRQlb1hPf+2KChMOUZiH3SN
dScMvs5lofpLz81JnlCp3eddGXMIXEwFaVihOrTlm2dTra2DclNOCkLeaZy9JS/5wNXSsqm1lD3V
JpJxKCmkGvpqhRTtv9/aLhyBeMjW3ow51zRN/SnV5WetDjc1AtcN9rllI9LoJdF6Za+1UrEZsMkd
u6YNzGWWN+ZEqxJpzUFt03c521sFdc4UsZauq1Kh1l3Ah+lT01sWfVt/zgzFuhQqvXxW5gk0t9RC
9JW7/JyLDocD4ed5u9yERWod1H6CUZG+FaXSbGF3xV5kC4Sjg0oiiKyoLrpOqqZrHOtQc2i6tnZ2
1PgcRzrmrCxHCbQ+Si9YEXCsv6Ztvcua+iKNPEd9FdFp/ewuCYpdpz7VsUbZgN/ID7/CFLW1rCuD
11XpveFwbK+F07uJM9zkhVnumneBRgoDjnIsiEBXE+4sNVj6RsYN5bqVOK01eLPe97CW29ca3AyG
ABYiNeLi0pX18qiASBKBDqG3ZGERVk4HknCvwqaXmYt+Nwz5e9SyQinZsB2G6TjYuCuWOneZ4Hsi
Lj57uf4MdQTbUt9XLvlcecmneNZbNC925YpKdvtEL3eVaCc3X7uCRHnS5mAjE5yKpj7bjo59AzbE
uFjY07aG0K7VAubDtgWBUTwRZuTtCFMElbPuWRWvsuWsV2pXHdLeuYQDtYNWTp+xbemeJMu73hlY
srSoC+acfphIBzZ/czc4mGG+Fw/TTk6kBn0qDS9To5gIBUW61YfhfshtVjw+PvoiX6Y8O4tovLEq
+86A+b5JZD52pskfhTZdeT8ywhEsBGF69MTZnroD2Q/yrlRh4B3VFxUFszPH216oChEuw4+E3v6+
7ejSjS6GBi2QC0O4Y2Z9OqFKrTZngdkS9yJl08917LXUtEvNVHZ2rdE7YHCS0it10w+JXwJkxFkl
Yp/f2IQfyEylugQtoDOMD90cP4+aHQaguShe9Zi8lfjBieTaG+IhORSWTIFj4Ggb5u4tC+sJI/4D
ts7Ss0Zzjf2dznazvAuVzTs0y8+ubhPWem07gwJnVCPoSMzWjwXc15a81jSo0e/j7ZbYhfDMZpL9
o4rMYKUZ9COL9HqZ6NN8Y6gmktSCC1kFYOwKgbo1wl/aS9mDOa/gIRnRqKNO+CvaxB+mbhtl6s3E
FHNXpMXdIv00IN8TEwl/wND16cA0HFJxUlSwqfSGwdkQeUKZPX3JcZH0DxIGMlSZ1Q+8aPq2XZRn
aVWqxyvFjHAjuFJD/5wTB4KNjQzgqO1+huqEJJeR6a5H+C7qSD7xEpECl1g/9Ei7H0e6q5lTwCFH
pwVRq2DwPceWl0Q09dK4s+F17WeaI75RdLRSRyrhetaAXiXNdHXGwkFkMgsvWduitaJeejXpr8pQ
gDIgEFuD3O6rsUJHxMlNT8Jx1rRF70YLwxJpzj7yuEe+qWXnqs+f5WXQbsviwVqmjI6TBCQncbxS
47RECCmGXvndsJL+RL4Yl50+U8PHndtEMQgeAhiYVBZBM4YJZ4SeM08nPKauo0ffclOIMr3qSXwU
+By8yMJSRCgEZO9+fHAkc9xRj72BwznrCUMCsrEZ+jRF53Iye5oqNs9YtMNOkcUdsRl2IOEZYmco
OcYmnOCrMA64dqCVR+M1LRE1xosNvdoy3m2Nc8eyJJwZzF070G0KKwudcDO51YQ4MSsiHsrAnSdN
Q7CYurmTx+iW4EJ8N/rzlCGuTR1Y9UqrPYxlVWM7Ht12kQf6V6HlJsjy5jA5DjqDM1NUB5aBLl1O
da6+RqoWBnmvBONSL/shW3iLOIqN+aMY6I3NtdgXOa4M25nFVhPQ5RXlpPWMEnVpQZU3XJYpZVoU
OmijSo6cGKMo/krtqXWCmA6klSe7ISPEfcKQ0aqGdCTFlXaPGz1W4IG8u2gpFa+n5oDCjftG5axQ
hTOmxggXumz7kTq9UAfNY/Mq5cntXA8UcnUc+cqEXLQSj4YzKvt4ePwP5s5cSXKkudbvcnX8FtgC
gHCVBHLP2vdSYLV0YwcCCOxPzy+HFEgzUuCVrjBmY9PTVZVZiQj34+d87jezCRtAvNma7XB0j5xC
xfoezKbc2YOzj/WU0bvO/XZCTTXc8su0mAylsVvtHe8L3piFm1KhEaT9u91N1jZFmiO2VHDE+4T9
ShL/HXsBHR1XO9EOXTgGCE9FR8c4sahl6lg1TtaxgbmD8Y93jFk2RemKjjp1XJ2ZUZwoMNtwIRw4
IoGH/dV563MGjQJ7ejpbQ5SR4MF9TObNsiMMsHwaLJHuBFu34lV50WT08cYZ8huDWXrT2Jr5dfsh
UmljgWTw6dZ8eg3WAe98GrO16IKbXF/GHnspwummcEg52kPhRubwW0i7CCuVp5HPR5APU3fQMv1y
eWelQziJZJxk5271Nea9v2+7+YarJyWCesRRT8UqybVxfNhHuxq3s8DgO+UaN21mgRlfWZfjI096
DfM/tiBsFmn2B+nN78rNUYYTnp0175kTJAyjFNWAQka9MkrLzm5I1/xhzxJXbKF4n1rWu5XrDk4q
ClViHG3MoOEA64Mm4mwpajQt+jPRiQcmL81xrv6aef/BdLq4/jJEaNXWkxpY5MEMkSa9b76XgH3s
TGzmwLS3bZvfm/k4XJJjof30lMXLRWeUrjOBbzwZ2bZXgi0ghvvW+4oAsnWaukHsbIc1tcmQFxfZ
sRtlWynySFg0u62XEydb7G1D3YM3nlrBqrMjScPHrnVyhDqqhLTqH2aVf9criyeNpTVRsu19kxSE
6lZ7OsU+fccsu01no7d7E/9D0lgB02k89Aro5MYt17dseYqxMURtAzesbj0nnEYsxmp5NMCLk/0p
5c4oDlaGqgHr2yFvN9ugnwQzSpb11U5y8lyiS7yWfscLr+hY+tBK41CWyjsPctx63HxbjnqqIJ3h
7GgFEeyanE7i3MRr/ph49l3gLRlpyp7Y9xQc3dZ7TlNE56mYyzAODKiixFgyh2eB/RtQxB0VxaVo
Q5wXJzGXXbji0NyI5CcvVrHN5ZyGQfPKNSq3lr+fResjSLAN0svflt4Mjpkxea+tmN6spDK3dk5e
tK3B1SQ43zjLl3UnrepjHCrjsKwc6n7RRgFnYlhojsuxaZFuEmIqs3NDGu48sL4eRk9X8MrFlv1F
Fx5A90jPfAtTLT9oY9Rs2+kM+njaytLy1gMOiEssMeIBCB5DgPFt1Ev/uWVLRuSOmF+LtL+LZTUd
2qRJ6XkJU2XdfNb5EJpmS+LVY4bIQOFiksoKKn1xZo3UjgM76hSJAp1vE7sS0eTVtwEaxrZGY3Vy
8WJdCRtZT4shOv6tTbsXwy6SvXcN6szTHDFi4f3zU4PsMl+taLmynK64SYF3ghcgpOhX8sRWzgCl
n4kGehJ8kZwFcqXLBd8LF/dRwpJOo4N8wCQHDgby7KJdsiQBN/rsL1u/axkrOdAImjyFV8XOor5P
SKFxV/CcX3WuOEo9ggR0zxs11s6ZfRH7sapJySLQRfF8z1ht2SbedKy97BAb/TGf2ySKSR2Rz4Ac
0LEHbDMX6sM15/vSTZ5RIzEUachDVWylRLtrwqs4hboVZhgl3M3kkgMmR78pPEEy2FJ4vduVsaRd
bNhE3l+r4yYXQG576OxlGgy7qfGZp/bSQIZVn4URX1e85t8xWnKNAfpKvfptiEosWA/ov6jYaboC
TdNDDLiwGheZYnGjGXmVMPYNmxBeAm1fJjMZb922CWHR2k+uyukskl1y7XubmLmFWMlPLuoms9b5
cQyMZ+LJMcoR41RnN7sDVufGj1gfeHDzGrarfqZotnfup9dJjqD11k9XfiRRvJF/CufSUhfHbDI6
VcxH9QqhRQ1/ssTIwyqfv0asRkSP213i0tlVhkd4EgsQBI8d2UgCFkFGqHZ57MZRYV93f1LbvM8J
ZVGZu+W75+l55w4WJhmz7q+9zMfcqmHjKTL8nteTEiEhxrPxyIJVDDlO22+k5JnDtRW1c8oIfxw3
M8U6O5b8DPl3ebICih1zxGo2OjqMzao+lZky0D34O3VT36nEgECZFHioqNqrxitDTaMdLivygkMR
5HXnIpmPlXCDuwSeY1OMhMRHMumBn/84wBzY7WPdZVXxPKydsV0MMRNbZvm4RFnbZCy93ti+e64d
BdkiOIva9iKbpWAhy5srcmlkLvP2bswNqm2Wvral99vkbUs0halOOhbdfrWzn9aaQoi4RujxbnJ8
ojA1FjYi9tjzTgQk6AJEE4PvkXpECp3ew5ClOwZQcfyty+A9WfFsEaF7yDO/PYmy/5P4iiBO6pBT
6Jcj6sntsOrHBOd11I5H7Q31djWXNzFAfDFtYJ7aHSIpp7N0YYewO3S3+kSDYWJENodPOyH9VpIc
fK+8nSmwamHsOMqSR6zqosZiEQJV+Ms6pXt0hzgyymCmP27+6CAdj72fypO5LGjm28BmK+fYGXgZ
EvuhrJKN5yJHUwLah7hxOAQ0xdO6BgfsfPlWsn11soJT47c/es7fRwKp5tXZwulVx4I0USkxA7Cx
9YAH8JAaybTr6leVdUwvh+moaue4BszGJuL8htj64IUPDlYpamb4bX5XxvuxNSBzGJW/XRz/uKyC
6UTgTZtuvkySRecxow16/7JAwAHmbi/Go2r7bdGwjsn2/V05L/UOpwVwBxBerH61P+cqHyNHJa+E
989lb7mXqSr+eFmdROUSu+Bhkhe7zyzylrnaQV99sto/OC/rE4fnQU/tQeXTI4hjTs00rreoojAC
yPNVHpYhmsKo5HzemJjMtiWDLlUkhLyK4IVVNfeszsCU13EhF0F3rCvAKktSjfuuFy+9/z3Xnjgl
phBbl2mo9P4OeUrrXMOwK9f0KNimHuYliAnbXM8u0zFbMlXqJD4sn4rPa2oH6SXBmb+mD2kpCf93
pR9ObZojoV6J4CvZ1iACOoVrjGdq1yUflZF+CMrAMlXORWJQv77Xcre0/S63vtAHF5Lvwt70ZWee
lzx4V5OluIOWju8K1qPmzY8xyFly6rbSFX2YBh8F/eleZuSP4mCGNZSRsOTG25gxpqvMdv8yML2X
LsMqvH7Gpgjn3C6OiCDbtlehO2c3RmEiAZl8qzXLzI2nU4cnBpEH5eKqYZBUqrnHM784rA2uE9fD
uoBaHhai3IrBd+GK1fc2w6lWWr+A66tQDy7zHvWA/pttTEvYO7ul8TA+4rLUeAzZtVoH87PEA0i7
emcixYEUfM2T7M7V8R8Y3KvVfMwGziCRqCdDErVrV4ah5uCfG9sIg44ilMoDBSBpdsJbHzmRxmNp
sWwtG482XyRmx3JyzUyLhduA3mv1blljRYVIxWkL+lkxwDMYoDOObXEd2ZHWN80AGjTPv0HYl2Nu
yHbkxJjSXgkO+WkR7a0I4nmHf2rcTD6z9TT457sto/dTdSw1LBlIDBl1ZNL/uD7AHru3NytlQR9b
N06fMNEJAKYahI82FleiHaiBXgszH8HabeU6TJ9qj56Yha9ezLfkk7oVBotr8tp8r+WyM9rlcawz
LmxQR0wbrptk+bVkeiZvLLB3MGLY1/mM27TJIB5QGkKF6d/oia7Iguckh9ujk4I8oaLrh1lwYD3j
NgnML+LXyG75eF6WgRs8aXVoFaT8eoF1guWZc5HbeHfxj4Fwwfva+AfHyDAlmGyVMBRgYSP+ZupO
9pg+d6e02LGLlL46+6kM14liy3tEo7jQdyB1mnjApvqN4+qAF+wvhWZLWShvdeozsuq388ivXaTM
gOttq40aCqvNbHu92AkmqmBy6PEUm7L7cj/PM9Fc38Q5kyUFOjhOvsleOeBxHfLROvctHZOdtXJb
xpxk3lLuoZyHNAmojnmiw6kuVSg4FPAubZYAtQmR4yDG8oVC86kIvM9UY6Dy8va9lxhD5dieGKFF
a5+yE7vmCo+pr8aWstkejoXPpKIcG5O8Kw6iRLMw28zjSK7x0azmF9EbPzlDl03hat7joTwkRYx9
2+VVtrSC/VI/oA71kVArtwOe5+S3k+gvqneMbZpkHxqw0nZZeXRpFvezmlIafv9el6a39ZqWwHdu
vLr4LSu3GBmaapcJwXIHw+lVDeBy6oelQhatYsEvempkSDe9HXr7b78G70MeRCDMORp9dMK+BhNh
m93GmHD3idW26ES9wzj5HJlquFiq42aMC6zFef3rLBgS8eo8OywftOJo0naJAapSmCYCXOgF4olE
60V9MDYpxnI7dR5GZzEjr1i+WAH9gsEotEYgcF17U/veELn9+m4VOO3mBL+79L9Sg9ooXs1jTCbU
RuCrpHdTlPOva96A0JFV8Gmk2O1IWOKr+11KZp6IRG/4mFIc6fjncj5CYV+9eSNyI33TTDNAWLQN
vicCmAtkqCgYA7mp+4kZ1F+FxXQrVPyxTAwdUnzZQ/5odQ3zIJjR28lvzy021WQtg5Ap8q2PAaRi
BfnGtkm6GOYFZCJkDulfaAn7jdWab8XUvIOtep+E3+KF+naV+wCHbqMkNcZy/Y+Kznbt+teEJXzE
7INz3OI6sxRPh69Yq74iDPMYc9sKqFXC7n59aR6DtniIsaWmChhMc/0ZRJ6elxp09xxj6yJk62QM
tQVyPavQVx/lrm/xbXREveaBkTrmD4BjYuDSoyesmvqNadMzOwTPbu7SAhj2gTaVijJNH4VBGU4g
AQOLvPfHlVWdjAU94BiDUx9ZJP9j+/h0kl85kEwADPVcaTAeC7OvKrO/vaXFDimS10mwrx4Sz202
z2816K9Qu2g8MEKPjsUGCG2ykXq6l1eDTTHyotrKordvrScp2DY/mptUQlqRdvbWGe07QDS5OXIh
flfW4IRLgpc9bt2I3QYf1pQuYcA22o2x+g0XURUCL3ytJ/fcTiPk8MwjKaEvMH4Ai5cnsw6sjbsu
h9IVx5iXmWYeDYFNU0IjbKr+o5PLj2rUF2weL8Dhn4n1qJfhvtb20Wqnr3qgftRgsMh70XCe4x7P
KPNXnCxj/AlbHqaVPjeCCTUqkuVnWNCNn8LPqO3ZTUsXoL7ND5eiWHXJY1Na70lCxVcIuvmpdQE+
Ls+9kDe+C3WmY6fkxipNSAzlJQ2SY1Y2j9VanCe6kkA8O7gMmX3dTF5HVx3vpal+DAf4GmYOsA5u
Oj2gzL41I8M+Oc97Gh9zae9YW3PpfOtF1tNd2uffCEQty/DYdvHUmv1tbY77Fmk9KfTjmuegJvXI
Blq2P1dmSgU6/pXxeEy8GWcBK3WuPfPTgh3bMKs7HCUUkbV8Z2x6iwfzwcumiw6M22wCuqX9nEba
xcCEVVS28mscBpy1CXPWgFvJrJhMxDeWe8MzY2/++cOcbALTLVqHA+XRKyZW8GGA75l/EwLQSbnN
+uSwltmf1XA+u0xexuzvUJu3owmrJsv5SAPr+jCKfE8SmSEvFybjaRZo99jG82PWUTXqiTmmnr+U
XVTbf17yNIGVoNsfdHaserZ+e6XxUmXWoQGJ4yw3Iul3VS32vbhZAOSF8H6w/zdEFzJVPlXrzlq9
r4y2hN/0leSZOeF1QlDCq6HW4MNost8utE/tDKvByqvvtFOk8tkS5ClMj3MfHGzAlNSHCFUJ3Qwl
A1/W/sRQi22Zc8O3+MReW7LlusAYXwJ6SIyv1rH+MspCBxD5qeE22qiaDxFWkc8Y8RAQXfrluwn6
qt//Eu0+x5l568+vXinoWhTz9GUEGDW4j2B1WVpSsf+LyBFDt7l5HMu9ae+q1P9082TrdQOKWbr+
sXsHn7SznnRWvS2p/NWOyaxhZUbtISqvkLzRs7kpVbfNKwa3vo361SwQEI35m8mIv9G4KiekAroR
+g4nCZ7LTB4nqMFsE74LAvN5sdR31hU8rYgcok/+xk5+V/nOR88ciH3bka4J4hcEdziE3Jt0SO7t
5EkPaRh3WRf2dcdFORgxuZuaeGTxvuStQuAct6VpjFs1FFYorfaxstpLn5h8IimycKrnmCUdPzQ8
GgaKXajfsvwbs6fSqtCLWvfGyjLyHStbzHh9d8OczpHWkF7KIf8L0AqTw+vUFr8KUy7LkJ+GYP1h
LLebhEK1kTNdbP+ruE1qVe2CWtAxr1jPcW9tG5sAk3UwzHcPGdc3171iyb3PegAnIGi5plg2RQXa
GRG7ANBgdM1bUHVAHAPkSnkFMmX0hF6Lpciics37uxy2UqTJ1G28mSfJBmOkMXKNsgPIcJ3X1z6T
9+wtTr0XeqUHmy9bOh5GHC99Bv++xn10nRG50jl56fo8pvYrOMiDub5MeKKx39/AHHgkDpsDGrP+
9OP8Sp6F/JRBiKqZvYfJuEv99cZtkwt5EQlSbH1O3FBV69l350/IjgTCNIIxLtE70fXbtiFJTJK5
h2LByNwLGuCrGqde6SI0ONRlAPHOeGhN9BMj8H8DJrbHmYAtuQITU3QfKjmlUQ8HkNCkc+PZPpyT
RBe7yXFuA5Njx3XGndn0z9mVdJ+QaWLtz1fqu1sZ8BtnnsfnW06KRYL1rTN6HnEw4sYLi7/XBvOQ
zc/swm9wEYHC2tO/gy4YvKYDiOb51e+uZw52zU2fli8kdI9OcSWDOaRcpFFcjHTe2kl7qQAt2AFy
oHlNzAJ14TNY57++Uz9nUG56psNdGwQhTQdvpU6pG9dXrT+CPD/XzfCMCvWmbIVHrGk+nSqn5Fvy
LcyHezJl73VyZ4vsD7JNbukf7c1fde1dKKIu2nZQlXFnV21xscf4tmAr1aaT8Ys7O17UDSXlOvd7
4MkwpuBkZdF6hzB9hdqg/43lE+WwJsuP457ufDPWgD9E/14O7JrSLqKKMu6nJv3wXFAbdms8DwPv
yBxXXTi7cbMdgp0tU4whwXSq0Id6OIszlxMei4c24e7qZ3BOtOHELPX8AioJOIiEyWnp11RiEnCZ
J/EuNwg7tKPmoi3U6+wo1/H3+uPNKnlZhvmPqWwOQDXcZtfCbRgoPfAVdTbgn7nQate1n7iQmrNj
cQl1oEmkEDy/CPO421d4ONWx8RgeYx6IdxJYDsxTwKfXlJJRjrcVqPC9A4vuJBDnjjkjz1Ha9TkB
87GNZx89Rc4vCZwA3k7iAEi2/k4MuQlR5aWeBxIUQ4WvQxINSYvb0XZg3gHVEz7PdzfgB5nvLGN2
wiYDI+U/JiT6IrT0Rz0236OHfCo1asFIX8XgM2qvXVrguJuMh3VjfBTklmGjM01z0u7L6Ir7Drk/
l8MDblo3zucd7qpgyx4SBOzjrEe6+3S6rozhHbZbFncuwbRAr9WwURwfyCNOLLjF360zV9tpir/n
kcAa6pERpeTCN2Yv1q3HDNFvmRQgQAc8NvzssEU5KqdzzpsbjOCIkjS+BAUB07WQDaZDcVEx8M64
NsBaD5Ah8utVofJHHEx3bBjD7kAQajOISUYr215D0/EegDuqjS3nixVcMAGK0Kzj82hRH4plXnaM
QREJkEkID2CE8cq/bj2g49oyBF/0LhteEE24H7aAYtidY+2rurpI/mjGrUOh0/9Nbe/u+s9qcvqv
AaOGpGFnHDwHVDER1lfPSGddAI0W+Pb8R+6VG3oSOlR29GChxvkwy8/SpDgE8TVEY5XuTLBfsoc6
UyfXwsYibmHrkx2s+9xi0G8tO9xauIktzniQVscuX26Z/pwmLd4durTUHS84ZsVQ/C6KafOg0irq
qwQHEZ03vRKEQ0Y5lTlvJovfgjtD8pRcBsWkfqqYwIqVfPux85tU1omW6kcimbNA9bm6cnSzFINM
4r6r+dwYzNQbc70MoDPzdNxZcflw/bb4tL+bntat6u8ImeGO0tN2qvj9TEw+3NYPtcleqaFivlkX
ETzJn6RGqVLld5Od8OGVodNdsYKlACzsnK9Vc2f9Ndb0xcvanyBhosYGlxi/6PVn7AzrT6agP2rr
QSFgH/r8xXOYs6IwHTJ3ZHw3lmR78V9ZdkFCLuvvDNR1cgmsGoX4GjpQkxPxkqPAJoo9Sbn+sdph
n9dWVDY+CoxJarBNCZ62fc/E0Lqss33f4rjTZvPNIxymZXkMJnHD+PQu8ZKTodWTVV2rrA6//DCv
NzOKUuOEuRof4oo2LOXjMJEH4XodI9vqiF757a1KAHo202UAejZhua8ZOmxMr9ytZj1ioFo+CVh8
M4nc9oP5SnUEUsl5ChAEuh75QHG1VibpqQF+ifnSWd0tT/dBN+iGsLGP45BETQwMz1sXkpW2fp9U
sIELH29W03hKmLZi+fb2jXb0JiEKCKYu42MEGZip1WPtVTNu/C6qkITN5Pb6Grruhh1zb0XTvWsP
X9BSDne9N74C96EmyBgcqeyHypOwbemQletKSpVq2lB2DIiw7iMdyndbyUer4fKjtGNLg59EiTFu
4FPeico/5dQfDdc9zE/34Pk59jnBSdoFdtSsuE2v73MA8haGFGnsib3kcWo92ot5yXzrGcfOi01k
1TC726Ht7sp5ppGI84frKxrluIOQcR7T9WewVraqveS1ujD++da5fML1f2wq42YcH5xhOY6+8aGX
n1Z0d73hvGufabvbOvdN6sP+xa2J0A9g2MfGFODBHuIPJyivpQQZ81gW/HzFo+TIRPsYP3MdsE4h
uSklfjzc+ZsFrWYxMb1oEGGtpCeCI1Vv/EbeZECyBlvu7fjL80gVNMvFZSboXz/TKezwuasOQZ9u
V0/emyZp8Fwf3TU4jcFwM9FOxJRRUug75i1H1Zc495j7ePMtc3WTHBw0HDjoZvc8MVPqEe/7tLlP
ZMbtmXHDXlv1zE4hEkqK7ZVcZUrdVLXGxZzxpTTguSie7LuKf3QLWLj1xKX2mbAW9JkRoMV71Zun
cs3fRt3upeGSk8zEfTZhQmKyRd9e3bg+BUCAH55rG1juWKt3TrTjXDyuemLOnX9MuHccftVj66Dw
uOTLHnzskZiFnq1428DzhG4KGMyf4WsZE44HmPssXn3N2+ZLUbCXGZ+RySo5/+3gYDFR3ijGnTsf
hyMJ8L+krr5Fzdy57boqWr4zTCVQ6sYfgcuoJIAelEhYrIKw4l5smiAVUWa1bxWy5eDaqJtXQn+O
PrszBqLxzNnRu6D4Da+zaZrIlgjSpkZltI0pxFb9XFdue1bLyalrslXEFmqLuhpsirHxBel12/6T
06DHnNOQvZo1DPB8DUVCxqSIHMMBoDr7AkYycBsjw6tjEy+YSEXUdv2wjsX1OFFYWlYkEsDdadMZ
YZ6c4IsywRxKZk+y2xd3vlElp6zhpAGqgdGRyadnf18p2NfMykH0BbTraxOQ2kx/s8LZ0XS9NIH5
77ia/xW15b9Hrfw/MFv+J/zL/4fUFtOBqPI/Y1suf3TDA/efqS3//I3/wLYE/3Kk67mBRWVCOBmc
yX9gW7x/CdK5oJcQ8hBHAlg8NYnr9P/+H4qGf7mS3EIgwOe7lJewkjR10/XPbPEvKX1WnkgQVQ4A
o/8Nt8U0vf+6HNX/h8UkAlPQczsgOOwrlOs/YZmyrl8Y1Hi49TP0w6RSVjSv13SDJFjvi6wjENKM
URWziFT2833i5h95n8ijwkEYexFTV7FbW++LprHcSI6dXZmmTBMtKkun8XZFmhy6bCiOrRa3a8CO
N8tq2OwRs5Wr5RmfJ7Qvgw4Bj0p2HGVOdD3A88YENVwdAd5PH+HBYbDELcM2RLRhoMjYgOSN1dgt
443M32WsT8YUyfBsEYyeBDs/sEjq+8Xi6GyuHlWyQdQBfumcLAyf3sg2cwzLG/9jojoLsc8w36uD
k7A0sEMiUozvgsegNp96EJOHrB7lDiQL89L2xUy5QlSJMT5HoN4KsiiVCDHo4UOUFvMpzKxL/0jF
6yDaHClqULubnorasjVDhYwTH9c3sNYxR+0eZVSJT7yK8j676sEdcv2GQ8jaGZZVQ6usTpVfjBd2
YIYBvpxTAfhjNRowZOZDqf1xi4MrSuX6yEyoOua4o5H+HjrL+Jg6DrhY+Pe+sl7cfqguXWM8kK3E
OoBZtZsBzK7pbYAi7vF7qzCLj7WvN6U2B3xH6g2sqSp57xmLYFDyphmNMVV7xggN+pUrCJ52omUs
GYx85wwfz9WVNKX4LIy8xLOjmoPdA4ovIcOEJX6mnaV+lB7jrQQgEvWR9J/8HAu5NYo4anB6MQ4h
2jRRWNPZY6gTO50CxAxGuWVjL0YxqMiRhN1v4fzj6oynvVfb3bniRo6ZuZ2msbxlM0axwc4+8v92
KY3REjtfVmIZgC0zsjlj/h2UV3zDUrzCHjab9AbZzjCYaWa2Mp61PcOIRqTNq/mcLz4lxzrdq9y9
uKIpL2N3NcEk4B6QVxBzuajlALqr8JRznwbAZUZ29qBaYJ9gMq2s/iztYSu0C2K6xYBlLua6HaX+
k/aLRgjjchlcjD3ziMci02/2epsEa78LysALNVF9pzCwcY/yb1EG8RHI+05o8RfUIiVbXKCiIbDW
JcgB+CnsGEFYKcuED4JfR6RCfgybZJ3LWHNb1EYQ0UOCb1gGLvuFp3xMrH1T3WcDjczCwNJJE3Pv
LNeODOC8aWYYuRZA7HIwTgPru4hRY9nwetYcqcL98KT7XA3TLh+qlMgZA55EqR1KITrOQjdFu+7f
aERSYbrrroAqHXvFjuViHzq7boyrsoP0WdG2Uvk3mgEysMm5m36BWgHwX9UL9oScGOLEheoA0hAW
ain97EfH10FjwvOHVRYZv0o/Scg9rmxzyfv1NS+bKsShlSJL4E+tNFW7u/p4tJzP2orTEyjLkzuc
2uQNryZh8Iy2xbInuZe280Tq6DlR+tw1wa3MXfoDj67Ud9/hEZmHEv9Iw9SDvQ4uG38d56Vvy/G8
jv01mzH+EOqFLNuyhxyfKEgvte/YNoL49o+mNJOqno2IJ2Deake9YRJLGfMcui44dY5/WPkbm2xp
PnrpTPvun0HLTVpUr4v7ZK21u+PBJQhm7+cKf5fd407F4RK5SF8jo/8tS2EA/CQZYccmQhh5Y/fW
jTeDqQ4yF0MmOJK9ENYl6cb2kPsefuiEsBvRwxDn2Ls5sY4Adv4nK/7U0WjGX8mKYdFgkM77c58Y
P57CMzo2Z7HS/y3tyTNEQSI5+MOYVYyAIZxbxR6CtpgFi1oNyMury0mkILlj5P8cFJ4ARB8Gbp53
EXyO5jmzgPTayW725wc2xr9NPZ4i2VSHxjJpRdqiOLJvly1B/jfYbWYWjTlfgnx4EJnLUhCntnYs
qZijsV+j9Lq/wohBxVr2r2Nj1A5c3DO9Hdz3pTPdx92EhTSJI522DlGA5dAlPg+CyrvrXXOPGgh+
GQP1Nue22rQOYWCXgbCRe3tvRlvkLH0taql22up3ZZbtNZloPF/LH2vwHxaNcbImnzrm1bvTsolK
z0F6SOCxDl6BWwCv19Hjtzbr7BaMPMv+miYhBGcY2+pGTPZvFzDOMA2isbZlPxo+gY1aS6LvS3HT
rUAhOjxYkLyPybDwDHZYqJcyYgBOJ49OYdfjXe8W3yTko8Krq+8Zs7LPgoeu/jYmPOo5syku6346
JcUPWaZuq5cMS6uyPkrMXhG7xphy6ODLCBgo1+kMLCw+q6Ym3UIHUffGO/JAlarbyuMZctl67YC3
iTICjGNDrFxqcxfQmg0vNpsfQDEDEFWySG4zyTRwUlDos/LH7aiUTayclunfgUNst37mMphbARzg
L976BrPjfG1bwrDzU5/HmyYnRI/bYQ1djVGjB8Sp5ydnad4JtXQR5JX4iScRiaiR22EY3m1zemKD
LQ1Y9iwUwqmf1Pd+SZNta9zpeCeLDd1PjznZyd9MubA8ABODNlmVM9nOtCu/446UnBujCTKV3yf+
0UAavLjugLN4xAsqS/ZILOI1FeVjul67yQLmOPKRwnjm/mk0nvoiR+wEpYB9L8/QHfzE5nY8erMH
LNzOu2hSSBQObjRVygZ+O0VC0id7M5GaZHFzRj6+tHqAJIQj2YmHOBr95o/DoYREVNSMr1omyIhn
Y9afQatLYuMbLy5JwDWvwODODu/8pnGLgdxe/okr7/n6KPXN9Icy7LcJGAwHBjH/CSW5dOvQ4+vj
uB5I3bBlRhXtlcPvfaXiQwXNEVedsyWX+QEaYN07wLNdvzvasSSwaG0nVmJhJPgFJ0B8E2RcOMl1
1yYA+HOcNb1ZHBWAc4D76Jze1J0n88octmEvcUFaTNxrYf71XcTnHsOT05m/zFKqYWV3l0cxJ33y
GXbdX0gOYVDrsisWjdPEYXiSOSSXSM2MmY0ks5ZfQqiDYSfWxuu8246kGhPgfNPlvWaTVPvk6uDD
zdsHndrlwdKLB1CBu8r144uL5/hucH+sKyXawzOA/7H6N/bOZDdypMvSr9LoPROcaVz0xuWzyzUr
NGwMUkjBeTIORvLp62P+1X9nChmRqERtCuhlICB3iYPZtXvP+c4ldn0aUxyDubzjhZFr0E1oHqJB
6COx3XQ/7pwCB7ZZo2kpyqtYGcl+6qYf1ZwzO0WXcplo61H2w7hVKQrcur7GPemegr771tIeaArw
Rqlk3SG7DbPz3i/Tt3TwkCx7Piu8aPt1bZo3tNUR9Ogz0veSmBPg+75yv0UgaxEwgSdzD+GuaTAY
qcIKMDf+cMaB/FMZXmQ4X/Ime5zSWq+0YfQrguTEhSyCbbWNA6QlVZvcprV7YSGNXbVm7a/6MDuY
SqFEVgUlGQ1S2PmHMHEe6kZeRqTSXYQXXZgSdtE91BMdoM6vj8h2t7ZRe3DMzLtyALlW1Ld5Hz8n
4shdhCWRN+cxCW/Y7Z6l4nkIEiqYKmZIoxkFuzCLmin77jYdvdreWtVTuh5jQClWKEws4uYZYOu+
M5NtD0xet+cQWM92Gu1POx+xilB+sRlczq0Evu+ebIGvxbaaJ6OsbmunePU8yRyuECGgEnXTx0jB
VPXDH5+UlON6DhcSYjUShs6colVqk2U9eiWTfyEkJvELND0IcAeVMiH1FuAM8c3Mxu+QPNujJbMf
Awq0rhhY502LNBQT3ZXbKJR6hTjp0D/h30QhTt9xFW21yN/izg/RxNTf4fZ/5NV7oxFpoqHJrvzI
hN9IL7oPJMbJoXsNghJ/ziBOzoCdDnNJtnOb4pMU1544C9kF7x3w/0SPr1NLwqWTtS+kNGGP23cF
7KiWRnySpLzXvcNgy0+vTEublKyJt4kL5sVTeBdhwN5UAxyfKvY2uaFvq3ZCa1xNHwgGWZlw+dij
XCdlIbi1xotKzaugvqH3NV1wqILmEbu7WGD+KFt1QWwxsD07FdvlSLMuR8ooG0UB7E7qpsp5iUwE
mY2bMXNHTIeEijgxsz/b5nyjGobaCP2ZYJX1vdcVqM+D8GEAVHiBTCUBlDLdDGPubSq7PAXA/v32
WBNFZswtR5qUoFnfTVfEV0a7KUUnWsz3TmveR2jfVnFfKXQpFrr6lAIjP6NGtDamHV3LUT8ktnxh
2H0kf8leOVI8YQhCOyWo27rCfCckiY0txdVIt5oRANXpxMRvcS3BnSAUOv8myui7rJhtC8FePeQh
g6n0NfDI1HSGHzjyd6RGqc1LG7KdjkxZoXqdeZ0ZrabeY8S0bhrgGRbhMGAfta+werFVVN13rI2v
qdVO6xxQCq1T+noDcxF9pav6nrCCmjS8kzDvLGL/iqlajNx9urWBlk0c6XoOy4ZZvqdp7t4YPiWC
l8ttNwfcroxhVMRcoqblvMqN8LOM2WI6UqY2bvxiNTNOsSK6xoVP4yy0j51b2efFtEXxibwd/Uyc
5fNZjIXeCBwLW7s3Ln1W+N0U0DiFsokCzmf6EWv2gmbCVlr282Wgyv4UGUxXW6zyQJLOLtPcB0zJ
SwPX2ZhphPSkMg9zMZQ3CdDoWrcnX/MaaWeYdqKjK+GE1rcyNgz4VJ8IIbkXGMgoVbrLpBzHw+TG
tItlXK/TKa4vWjYyzp37Ah/JRrUyua4vGrMfbjwlm4uMvsRuOHtGjqB/OhmGcA9+hwc/DDH1pird
jHYanAnY23QQ73TeognxBMrG8dHIjONseOkRYdI0NYeqKR/a0caPE70badZclCo8RFQnZQrOlhzk
Owd2gA7naYcH5gpqIW0JO0BW7Oa7jN9/HXgRogmyGk3Xt1BshuQtUJ2v/Dh4Dj/tIL0pHZ8wgsHb
YU/fpE7wFOV0IddxyLxavyVO9AH7zVp5yPQR/uAsrP3bJrZ72o2kZS3TO8dqy80Q+095qZ2Lmt7V
drCgXo5uaZCpyXyqj9iIpgTfU53HCQ+rdYd8fjbbD7PhWKLNTmzTQF112bCXkQ8dB8cKcZJQErL4
mMfNfU/f8qKVlHQ2bXoCSD6zTCCqdALjpDSxSCc44LeRIx4hC1/BEnJPRcTQoexpmU4ejnqXiPvQ
+N4sE1MjLzijxuKy8DrBCTo8jHN3bbkWx3C00QOjnS6tH7SPm8UB3BeApLyIE7UFm9HzIrvhKa2V
vKdmLnvsJXBiUnB5zJempzGKXqmwvndi8BHMNOupxf/aVkTolTwe2qINbXfVPQ6ieCOJ0igUyq3R
1hPawInYuqmqDiB76eL49pZj/Xdlz3z+pB/NnkHiPMGxD/EsoFFiwXQij6mN39NfIMXVQQLajCQP
2HV7WVThkbbWri79w9zVznp0SKJgWkd3hnIx5YXOyenZTmZ76Jyek4Jqd44mLMaKMPgYSK6NFoCu
rHcS6DvnhHSEptnY60hCTo3D4q0Gh6ctMoMbpwbCFZ2gWXmcWy0QcPjlLn7vlP7/lvLDr0HglgO+
++ct5dPb/JbFbff2J3r47z/0r66yCH5zLM82het4pgf5G7D3v9rKrv+bi9SFJ9azLZf//39tZc/7
Ddy/5zMdsOnewlX5d1fZNWk4h3SpHZ9QO5+f+690lZd07yqfoqo8fCzda8sNyHAAIfvnVrICwoOo
IO63gWWT+uSSqgiEZ6jLhz9cjJt/fdL/KvvipkrKrv0///snn+98SRBoSnwwsTnMW1dqNIbo4SAC
SdtG5/jPvuALHp9Jo+xwLmq405Y+NY2TnOjBF38TPbB8yl9cnuUR+GOnfcL73485n455kZOBSFD7
Fy0W4NHfxLP5qZme78weJsev/5o/E9P/fTucr9HozIW6ZJrMrWyUxbyJsWXWdvHBd+vx9tdfsXzU
X/1Jy1f/YXgAmcVIJ3RU22Ls6C1Jdx8Nbrge1XiNHeUf3pXlcfjDl0woLtIUHQBxMflHYinOyGHQ
h+pvLtNy+f/qb3D+/PGcAYLGxe+95dVo31FUWUhNpXEynT7d2aGKjiHUqb/5W352T75MW8JUTI7T
dvNWASFfFRPE1datnjlwWte/viU/+4avoRKtP0nf5hsCOq6/09RrawNtpVI72xNggX79NT97F7+8
6+j0XT/CBr7lxNx/DyqcQARQh5Q+/+jz7S/vusxk2mXlUNJGluI2EvZ03VB4ib/5+J9cJfvLm27k
OZKpDmojMp1qX9VdDOZB+TThK2f767/gZ1/x5XWXOgBMas/FYoVF+8Ed2OYGnIWpzcq7X3/FT1YU
+8sbjnhxMKwZHRhhadcOBvJO0KZwrkn+CDaYva784eaffdPyR/7hHVSJMfoypGExU4OesGF72843
mwdtQGWhyjfvgFRhQa8NGOa//sqfPGH2l9c+lZzQRRaP224gRHmFsXE8ElBvvv764392e7689tz3
Ii/KVG+xpFZwwmCLegFYoDQZ/ukzbP/5oo0J1tnQwQ+qEULSapS1e421xvibB+xnd//Lmx4KiTAg
yguIq/HErAyyUzu9OnVRNndtZE8/chs0WBtqjXZyLLOqif5mFfvJsm9/efk98rgDowz6rcCqgYc6
kHrJwmaeuqnyhIN0kM9dc/pHN8r6shKEnub2R322bWl3YPHImFj5+EZQGNUi/puAkZ88bNaX9aDT
bdS2E3puQS/t1fDsRfvpDf+34EUAQWDMX5QuP9lkrC+LgcihpOjRyhjoMYDBek6u+8qx06g4cIgY
PlPcJNvJGRvvb7aBnzwcS633xxd29pzQ0arItsls0KM2C5Jt74ZUxg1TzF5H+6JgXnXEMiWGe/rP
hv72z27Xl5XCGqwOeqLKt50YB7EHvOX426pERAA+QOEr+Gdf82V1yHo/gsRswuAKk+Je4IT6UAVB
vv2oMfH++jt+9lB8WSLGPtA1gzGKsiSim9GAmgO0mxp/twlRYHM3/qL2sL6sEBGXfabb6+5INAhM
bJB9bJGpnRk9rAIjBR5mFbxauGfc4Ixbpwf1B8CMQaIay3ZnmWHaEVoyI9tmSOLWt2iAezjTyu0E
ED9tW3RN8WnnB1qGTJSa0JNER+Q6ng/QoYgfjunuuC8lHAy1NqRsqidGe4Y7MpoqsuaVBl3RvJV1
lU0Kjaicwo8ELljVMV0EgoxdVoCUQEFvFx8ylGiIVRvp6naMtPL3XVglwb2fGX57k8s8CXezDzz8
lrluMjN5nZmg+0kN9Qxdg9RwditneM/aOUo2ilkJRGYQWkt1CTr/s3MTKe/mwImFTSjiWEHEyIZB
x6R71hY5B2MM1uqdrool7h1yq/HsxUVlf4x5H0FjL+sGdnnacOQuLDosC522GsazOZRtd1+KZhSE
Z+SJTa+9FYQ46nzCUJO7iRUofCVYwel5+1li4GZQZ6ViPE4ROS8oyua0Dmpzs5jLUbTU2O8QCGdN
hQWOyGjzccgKU7yBufLE90p61vjRlZ4p3vPO8npyhbSr8OEKL/XJkRaGAUg0HVWCVaLyhwE7SVeT
8XrBpaWZVtRt8mnlBBTNIMRIPGiktJ8Nf0zqYwUuiOviU9ZO+OMIHbbu/XZ2OtChgj7lmwD96t02
jOK7RyU817wtC2uoz7QJPFaLMFHDwwygRPWrFuIotm/8S6ULURqH67DuaGTOiA7aAA9VHFQTQZlO
aEZ7EdtBdh5zGYDCbtOWDxtdWnyQU5ZmWbUainwI3oET99VHaPcYi4NBifSxNMPa+cCSNRlHX2d5
hWxd8yieCyOsxpMxBHFlIx0IASipUcS4LedAafvG7VVcIdy1SvtxIOvVvzdKGzkpNvxMRxPq1qyF
JAAgvZDXYREFCpZ/3e3doAWQMUPFJEy3MZP5vjMwLxcrkccp8xuJkWLaYmOTi7hSqlTu6qAQCuhA
1YaEFLtupFEqSs8x3dXsGk3/GSZRTRQUc9E5sxmstvCc8Gk3HRcuiNqFES7ysQEBNVd1eRm6eTUA
go5drYn4c3Pdv5YCEP83aTZDh657oAqp/Tkx11HYKP2MdAT2PVbBJnzilUyTm4yQHqjgCDvGHEp9
ECPFscIwxTTaua64b2tSVK8cwFMobNxqaD99R4Xyh2vTRCZ5wheU2DzdzBewbva2qBFJZSJO3oWP
IPgunPCW+SsUGowvexArjANDNE4wzcoqS/bFwmYlF6MOmh7tbBzPCbwhu/HfE4IJ5GNgRH627XDG
gu/M3VoTZ5J5dfispxAMWaesvjn3UWMwPgRFDexy7LpuIc4ESX3KlLbq3RwzcWXykAfmgVFf2DEf
dkWJuR4GRnxsGMqjbS77LL3q6ni2HnwDI/E2xe4IHrNTZRizSLrorwyz0/izkKrQB+5MhUxnYuzN
OGpK+xiwNeVRue9QTR5je8JoLRN6hqWsBu85GAddbsSUMKZduBPl9YS2jO6e5biYxGMRFjfaj2lL
K6B0GZnjFfs4/snJ3zehmau9jhsAeoaTjPoRYlAqcImZCMhIyABwmG7SqpftObHctDnUUdfwF06u
XWJKx+pMIsDKbUmDuO9oFaZ3HUGwTKjNgKFPDK2ucnEQwfeqbkPX6axD7YfuN38YxTt+P5HvmTv1
yFfaJo8J0YEqn3zSAy0MSCcJ8qQCg5bOcUHjbkK1P/ezufOwi4g9ySYB4hU/dwiuit3MElemNkN8
ZpldTCeSdxpxOWRkinGHhRrBundzJy+7vMWlbjInqtemnNqQOYGwo8pfhZPfOC1a75ipwUkXLc/L
CbNH7tQUquk8C3jqtoZYGLUyEFdpZcZ2vp81+1q8K+cpBUFI/G8fPChSkWdCwi16zkbYF843KC3J
tO6aKgbp4SfaeC0Zbg0XQ0VPGIdBYs3z3p6QYnyWEWp+pjQWzKhrZG3QHx7yMZb20Z/M+C3OJ+gQ
m5Th5gAm3SgU2LbQ0vFBD6Ed7ZykJJO1cFplPE+IOPVpTKnAN31Ue5hIayQspyAyje7ch6LTWzmO
U3cx4/zhWde1xw5dB1J+E2leWltIGrG97o3EVZfWPOaCkDE1x+QBTZAD+L1DW+4cCyzvJhSlFC9l
I9gJMX5jgd7kPl2efaYb8tJXdmM0ODBjFuP0utKKuICptq1kGyQ5mSau9LrqXBXm8BzaWNVPCp2b
T9BuIBk0RWUM/Z1TNykXlWe0uoWO3kSQ2KemmZ8G4UwOWQwuTsy8Yr28FF04ZDcTIvpgm7LyDVfp
7KbqMlYzErdxGn1sN3wxWMDSmqrx6BCvh4tAYcchKCiNSnK8pyL1T/bgE6YUBsESqyLVDF91Nn0T
CmNnI0OTfTHOBzaoWV7mZTf7j3lXw+BnubbG78lgDuI1smy3ugmswgZVljPv3w26DyzMcF6kAGl4
jf7MelaH9ZChlblFAqJDAkhUg58imrGraQ/i3I/Exytx11rNEF63s5kaZ6TXhGNhc0N3usJ02jaP
fawq+7OHj+B/A+3bq9Mgy5iBhOcio3kgqaypL3VYQoe7sKGPx7Aoi7bsj0L4Ajcp27PFVlCMoEOq
TOFlTEBgDM8oexIcpOasS7LNEzfqUV/pyABEAtdq5aI7MbdDNs13LRTLaYvVzq73+VxHHvTrPhM9
9X7Ukl9hKR+Yt+9Ijfm/EXxPQzoceKXGljN7chfP0YPRp1W1g+Qryo9lHTGnD9bb2N9hhhxmnDII
sq7CRQCKhM5T6JSmPhnT3bzwWcUqYhFxr0Z8dd7aHjvP3TlxUqS3QTbg3ZqrqiASxcj94N0wKzu/
zQoe30/wfvRsAd2mAfkDZi/C/YQ49Kxb0xePPTMJBuAujkp1Gj2QU7bn1uphtl2vWke9gxS/13ZT
TAj3EQsfwX0Z03qCMz/eeXNU6G/zMDfRCa2DhNEmBCTtTZw700AsY2IHcH0k8D6c3zg/g7mgGmzD
qiBoLmkNSJxB3OXbIbHYkTMrqtUTqj9tbqO6NOTJiUGAowlbNGalY4h404ymryAY8lyfA3JOhoch
KNK5WxU4GapNV9acuJrOzsFN5ZVGsToIPwku48wr4MnlQxFtcjoDsKRCvMzuzBa5d/K+0A/k1bTq
rprqnPZRCUb5dWD1qZ+wl3nxY5v1dvdYG4Otn8lOEfbJbrt24tOWW3xoBwiD12XUZPop66T44bfD
WF2lnhnP+4SrLGlBjnI8QzvtptemtWf4aERleaekxmlx4clmHveiGrL8gIXLb+AkU3Gj32xNkPpe
y1fv5h5d88Yg24JN16wL52C5oNev/dRwa+yChuPuh7hmRIeAvPIFbMwp6V7BhOcgRyZLL88DU/H+
AXZ6q/Z9bdkLVYfWDEQV0+3tKzwykiXNdWtUbwV7FN7TeMoZ/mNSzMx7EkOMNtqhRA7GY1WTf/Aa
NJM/X+KmVM5HnbuNZyzZ5wCDLmNI2s64GZwmHxcFIWLgdRzRkr3XEamat/Oo3eK1yARxAmaTWLyL
oqgs7xQrVRr7WoRtt1LGnDjHwjN6+YRRqwQS5lHgjO96gBpx9MO0zPfaabXeR2yE8ybDbzrsOSIU
03fqgzG/csqcE4kTe+iLaqsK3G0+dHgyVSIzdZEiPrZvNaWB/GEkQe+eeppU3g52xqy+az27xT4R
XRyS15y7Hi9ZrU3/Q7RNGuarJBC5olyHlV9gPx87DH60hjwQF31QPtrOLNDKeIbHjjRD3nruTVxf
vEe8u1t7qTl/qKo0gJ2acTm2BnNIYTT7UieaRTtuuGubqvIK/8rFJgk5rXdyguFCK0frypEqAbZg
I5yCmW/k3rhn6sQLTfRX3b5mfpzV+wSeN0Ab5OZdO4DGHpLpkwWlZuV2A85JtLIINUGKbnij9U17
6QLxKSVZLDhyQAdYJty3W5kOUwX7eEzD6dKHwC13bVOa+WFSRjleWj7p1yvg2fN4Vdl+6lwmnYf0
2eKd8Ki8EUsjcHIw64xtCM4sS8LAXVWNzBHnxhOpREY32TPHxgCyrhw91F1J4MY9hz0jsATGZnNS
tx4d/eSCdaqeIHLi6CN7aupz874I58g/GnbVDa+ggePwasajFt5PsTl3b6HNanfA+eFYBKkGIYxq
aZI0ZYD8Aaer5xlP01SWAmpr503WwSTTNP0RdxylsT34lsukiF32ts5N2b+IMIH/VGO5/EhYVpvj
mDgFRHHXTXofqi3i4hG5ZjnA1ZLpolgzpJVpKH5RPwCYH2wX2Ymr0A5eQJBtNSG1g4cn0k5jjGkr
NliYzCgIK4uXb1YUwiZBp9VtFumUNMk6Y6wlI8JGD9EEkrqAMVMZJATFVoMw2KoGET9baQIoFKKW
LkEg1GTExNfV4IDv42jWA7Pw7WSQJ7ds28VD4uj4GCk1dE+JBiMBxyoMEqPmrGxPnb0fw6oGZWtm
eRbhADNKBtiBq3GRn02D/iCQtxJf4XMYN05w6WmiT7KVNwwG9gZNES/QxSdAHEYDHywml6oR4eNQ
hrULQE4nhkKLkAdDeFVEplklW4pal8Qjzreye6nmEDm+VcH+elCJHScEBQeRvVeGVes9EqbZf7OG
GOhK7TqA+1Yea21M6jaDGVrMgzPUN0bXuMljWCdTf1psOih1utzrSH9hJTI5IXhD2r4WfiPYORsI
9NuQUxyMRsExbl2ptAawEFtDUp9VYrZ0/duaJS5slVAn9CeGd3BzTnrnaipr8QL4KgsvYHAtTgFI
H362Lu3cyA3O8pnnbKPAI77VoaPbfEzWgmQ0+AVo6LoJURvlNFfTC157HsLSswN5n/RWh+G/TFFp
7oikwM7Z2zQTdxiapXhDhZe1J7tpcpzCM1JxjA11lE7Tntzl0Bt3mGUHrLEKC3uCP3cmwg4RiCmB
oCoZXQ9+j1rdaRpLPTIBF+OIrT+25oQFucMRDWiuiPZWU9tY/eSIadLB2DEQeEga703eJiZhVlq5
1q5uJ4tUkNDEqZHwRti3yilt89pRSZJtnTZPnLOMStNclU0qq9MYmBCVRjbo8AQTycZ8rqvQyM6T
V/MfMqzy8TRC/nGTdd6JoB53RhAMFLlGbMWNgec6MwGjwdM2Ae6EcrbtT/oMAsFWmwr2MkI/0+wb
qMxqvukNUpcEzScsQj1MDs4Ui6kU90+DA4RR7bsI+5wWESdXy/yINNXxhWdL+Cpemsvm+4gUx7uL
eh0O20gCA2QDGJEXQyUoaV+uvVi2FTWjVwZwCyvTlzRpeopq+k9jyYm4rcnGEqUi50oiQci9o5e7
pf+SxGy2L40bTAOy9di21LNHrMPwkFK6NHTCePfnHPZ5G9obOyO5G7ZVXPROiGs7l8ad61ml/0Yz
jDdvTeu5MB7C0KdDthKdldBBKWfTFO3RKwq/fokcyjUkbQ6pJclt2Tdjnp/45SfV7VvLm7zgIc9H
uKGPLMtkb68Sbrq9rb0IFSNheFm5SZXpNTsUjUWFs3Qaiz4Q+0yKkfuPGAwp4NFElGDIeyzkkdO8
oSdmNVwRkjxDv5u18LPbPEuICxd52HtvRocmGPpmGEnORQFssmgOYhaaYvQzJNtmWzDXMbDsTlf2
JCzgGhOcsvEMwdLrrjiIhtMPpHYdhHAZyegjLyDYPhqoDHKUmgipjhPh4oiVfaAb6EpR81aAVAAe
1PFxCoy5//SDomhfJLTYZK8GYbu3dj7N7YkdNrbeq4bqfo/YHWn+1g170R3rrMDHg3DIY333h8AH
vGLOjeVfV7xtpElbA4Qpu0fFPW2CaHas/ZjS0FmzuUVq7+nGx+PN6IqoEZn7SDUbKXhK73VYRVgy
3GgqtEIB1mUobj3M8o6NvGnM1PiaV9KB2exxteU2yCvsLT3La5Gtdd9rGW19kqz6k9GiAgtBZvf5
BKUt5VQPMqrtZDIiWPZT82BgCCbqhsgAq4whbLr45Y8d/D8sITIbgssZMYhoDp7r9vWNLJXrNSwQ
qA9oNGJzKs4snON4V0L+R5GNlynaxqNXUMQabHnXCYuyvmtNEIbVcW6jvnn6fWbw361s+h9kg7VN
xnw/1yzdVcVbmbz90Qb7+0/82wYLzsRGdskqZdIjYgD2nz5Y8zfbD0MXS2v4u5iJSdV/+mBdwX95
ixMWNKhr/Umw5Pzm24EtBDujww8G3n9FsIR0Svx5DszqZLuuZwY+bl0WJly5fx6YxS3TEslmRF6F
hSOvF+m+c9iHTOkdCMq4LDKLBC5cdJIRHm1hfRKNDz6eOpWzZbMTGAx46+HnLKj2EWY7zBxj79nF
i51ie9MG3EdiMNqtki492ozeTRPNT00hg2+JCMNDOT61TY+hVZDhWmR71yU9Jra/OQHH75LlejNH
3ydwiShsEV4qyPPhgqCfq5Du2dyCfYee2WQISXsrPkcNvJswGAhbmcIHW4cIZkkFHPFJAM/zrgs7
v1ukL8yVqvWM/XI9wvg1ipFYy0JDwYScP3BvTkVI4t5APhjpuhdKtd2WWXJL5GpylJBcV+UATS4m
olTHgUsPrIVr2O7rsfW3geo4bbXmXeSkuzSGGtX4DZC/IAvWDRG4o/XEVq1XclS0E0YUtE42WLBz
JCHx5Gqteqi5PpxQYsrIMnFSb4flxgI7U8HYFPl7pMfutgYkUjZhCqw9vbPIKegrPW+0jwl4hA/p
OJCgYyIZ7bwvz/M2QfopmQFcWsmC8EvwLxvy6NUDQR6teKpNP9oWZCZgWcUS4Uv/gl3o0hRZctQ0
h93+cqryGysRzmbAbcww+mqM1TvIhIVwFVCxt+59r1zzopsC2LbT8NLZP7wK10zs9LdAF0C4uRPs
k5PdUZArpKwXvo6OHFVaaCJATFE+jxlOwmmJkAjDz0whffd03bBfv4xL2ERg587a8fpLV8GJzRc6
A2yO52YMO8zKCQWbS6kMm3zbQYo6maNziHyND2eJubCBnEIAdQ7mEoGBKy7aLsZh141hWM/nlOCS
nVD1G11gApOaNqMxThxAm71NUdTuM7S/kjRhkLDMPMz+AwWet06XaI6GjI6AE8Il5xqjtsLzItnh
4IGm3GGcB2sC0GSTuqco6160lO0e+8KdLnKigkekwIyI1m1nPoOBjOnCDAthJ3Bw75kSs9caX2O/
7k3MnII0mJiSaD3jc4VCv0wyfKJJCJmMBlBNDqg30iDK9YD5FvSlteuDmjwHzlQXHLWXbJtcrq2Y
VKglCgVmMck6jCWmFOiFuQSmBLJmrMGUIdW0q6Z+eLZ7aGaSNEO4j++4xMpdatJYlmSxDGSysFlB
n2mJaYF6uaPq8ElXIaCyby2iEgZWBuU8UaizjgSP2RzbB03+S82VjRFybMaaaBjGjzfUlq+yfjYs
sqBJkOlJkimXSBkL355eQmb6pMGznCfW+rYc8TYaD3laGRf5c2MTUKNJqumzGileQHhNVNw24ZZA
eOcbJ1vCbZaUm5AHe8JzsgGUdKUYhwDIXiTyoFKVeIOsQhZbgt83cXsaSQTptDp/pE489STsDEvU
TkbmjmHRRIKH+VovcTzOavQJ55ntcQ2/Nz0l6cFMU3ExLElyMxduxJh6YS4ZP0Ydw4HFXwec5dki
B2gGhT+xMu8pBAZKOlBrS2gQjWj3gsgakjQIFELrhDKdjKEJ/XmwhA5hB/geLTFEyRJI5EX6Vi8R
RVQGW05V9UW0xBfJJcgoZAi+HZ3hzsrmYZ8P+XLWMr+BB2lBUYXQspZQpJx0JJOUpNpNRkTQ00OR
mWRR4OJYxeg11tpKgLCCpoGdCVIEgE4mWkyhTOVpKiZbvNQFHh66dUtgU71ENw1kONlLmBNEvv6y
Mb+XS8xTsQQ+FRizaMirtZd7GXKMB878hEOREoXZ5zz2s7W2RPzhqxpMWBj3FzIiKhKAM08t1hR7
CZ6iMONsThQVCfX9bUv37Comp0otgVVCE13F4W28rZY4K4IAEwzHRFyNS9hVOhz4/cQ2XiCXjMIC
CGckZ0xLSBbkFVx7ASPUKTDvAa4+QeoyL1tmq5edEdyaS9wWTAVjZzTtu6eI4sqWUK566J/nJaYr
WgK75BLd1czWs7OEeTHEfZJLvNdAry/v0r03z2vRYePPliiwYQkF6zyHjAkAsUeX+dre90llFEbY
njNj4rljfs+ZvexvFjglEuCTqaJHTvcFkSVGsCEueCcFtNgxhcyZwaNHx2/jgeOphq/lXThRJi6n
Yn6AxlGdLXKMsc6DVwqJknYa9ZQ5U3SevVHzXs73WHPwMTOtYf96wrUUHXMrXjswVK+IpHO2Kr+1
VCZXOVkte3fC/Zv46YvnzQ3j+Na4saOLmQChczL47hZX6ItOoleTbu4xTRZCwKbyIXW3c9Y+OkJd
4hlLrnrPXOfmVeOX9ZvrPBBfilt8sum5eKz2bT2T6NMASnZIDNmnIEubRmxdZygeqY8vqdrpLCzY
gwxo4gG6WX4cffLRR0jelCh4EDO1BfrQHbQyA9ihaXzX8Z7vDWVv2g6CUjen3lYFTXln2pD/6ZuN
rwEG1B5lV9TMw1sUQLOjUZCd7V7SQbUavQtbQcq7ivvnSnm0LcXSaoQnSl1yNZRR+lSCVBay35RJ
Ul66rpOeaaMzcByfwtya30R2VNHcPCMkZYYxy30dG9W6c5z4pjHhMvhNeT3WHdj0zsv3v/8Tah5X
yqBN3VZmhTGwqbCIpel6QNaJlbZgBi8ZyP0HS+e1FLmWRNEvUoS8eZUplbeYghcF0CDvvb5+lm7M
w8S4vg0U0jmZO3eubeocWtaAE2Qk2c7n1v+wumA4RrCHjv/9J7VkowhNOCaKRgq8PuCzMgNZ9Ysi
JG/G+J6kSXukHSFQAsT9FJGMbTDyEQshEvFAwrhSkhoYQstNYSkWBi+F/yqEIjyB2oQ5Ee1LFKvJ
XgQejaAc0XqjGKYlY55Y1qAAE+ss5PkHdWVwq+V928Ys1FTtZWk7dQeDbk6F8ExjU261HNK52OeY
L5dwq0N4s5We7SsAmxzfAvzIrIdcLRgodpR5u5r4E5meEviE9V6Dgo86w0/UYBdC/N4LJatDQfno
QE7ns7wphOw159SCgEECUC3L5E5165CUPZsEop5saE9Tti5QIxG01OGj1p+SqV/lNSKmZ5coiOEw
BIGrtnB4U01/6cOJWRJrRgU4Gy9JLpb2yZL30axrj5j4Yz7MLu4TW1mIosFK0VDMCoYjcZoblGZE
IduJUnLwpR4LsqVNKB1itsQSlIIlRGC1bmN1vYJjpn6PCrSjTJN+xRbHUFIvWytnNz9XArgVCD2S
QbgchNCezcLw1EsTu6XycCR9YD+bGeECGYurBuDRhTXG9Jz14zavSQ2r263G2d4NxrY2A5+Jbx/p
WyTjTbFE/oSbE28S4Ui15jDlpdDsToaA22ZeyYhTwk+GCZdXEYdWVjO8RnNfqd6W31MML9GPXkNH
xUujSSkltUTUZuZKMfRmobXziNCNGvxa6MSkrFXWFa4MhA0mgWu4Jek9IpaceFTcZU9G61aCdoLJ
21sPTngInj0WfDgdcYBASLu4dFV92gr8hFLO96VINueRS/gbS7Ul1Ynh9qwRIbyJTr6s+Lc0wxAE
11HuFDDK7Y82/SQw79k3dweq9oVKQ4QjkPe4C+Krnn9loMHaNZMl4QlEZS4nMJATPzBrgUPY2JY8
AFQbbNAN4CEXBwL95yTfwIiyrmom1Gdi70t6d+lGXYWp8Ip8H1DYpqwPv87FsUXyNBiuBYSCDyCW
A0G2w/kK2cOOj6GGUpeyo01cQzPOWxU+o8ieONasc10QMdOQtm1Yb/qUfBKlcEuyWPDEDpY3tWIL
v8XP8rzE4ZFSn9ed07LwyS9R2gyNLarUgOJPzZdoxOis9vWul/91rM1q6rOQZzftLEBsPQBkiTNa
sUlzASgeO5BQ7J794ZYXE+EcM9DgTtQ2y2wnteSzdurr2ggfgjCoQYazjXEPeekQqUmwVWT2S9eK
O+SiXKkCe4mmQbA6wcHxzfNBhoCWtKzYlRFE5Wh0SJqZPKZQ7I6n89HoNE+I3pveesjqcjOw3Nhl
B+qvo5KozVP8UifRRTOYydd6ThanBoNQl14XjcholYUVm7ngAwfG3RpTw060+c6s+dsKIsnFKkSo
MEhYGzpFcokhZFRg2aJlQlpMwtHp9OomjvMng23VrtTsJnT5XWgFHcRI/UasDW0q1fHA2jAofNJU
cEwNrUrQQXjRsZp5RtpfMlGBbqkf5h5XntbAMFmeCVYF7hNCxtGB+1p+Amc0n72uryfCYisY7F1p
HkjLlbNPhNenLOTtBoJQKPAjss4+JRAlZTwhnrqSF/nKlxzfV1GtMUgh9buarDPSmPjN0gCwTBpf
zLkR8BomUwdeOVB+gqbWIRsQDNGCi1kfM6NhpGhaXF8dH4+1CvlhE7yGsbUcLBjyXd52uynK/9CI
v5ZZYvungnYsTsTFSUq+UwUNtnKQcZjo5VFmZ3wXz8UbEzhlbxEflUrVFt6FcJtTWCKyAFSFwZi4
pUVnh0iOGhwXmryNqfOuOie8PFwnNiunrEKzgxEEw4mZHNN43atXgozRLrzheCXMyU4nHQZMjBSd
6jAQw8Y1usluy0C9AZS75QbHTG2UGwDE5iYoZBoOeDl4R8mMNs6qJJnAh7rRLYCCB7p6kUZUt1zL
hU2SjB1cgUx1qENmN8dbQtYY+dU1QypwhhEvZZc8V/2bfW+mjUtEcgwDv4Z3K1WgY6O4qOGJ9BHG
cpIt72QU22lm9MnbILEuf+7jgzn6XDAL/79VPSZ68tFKnZDFVBz3afgoq/tk7Bu92AgQcoL4t62/
pvlfSL6remn66zzt0/k5FLuaVM9bYB4lUrgAoGApbDH+TuFns/zJMBXUrsdKbdhzE7orTd8SDiHd
SkWCuRzG2J9Q38ePRN+LzYUM+2y+DC3cPxSZsnxJ+pkueEv0Mj9ilN61/LPUuQhhegjnjRw+h+U9
6ned4FrZU4hfkCfo+RkGWJ0jDKvL8z5zZqdYLqjnCPQCvpb/RiAVIrrQkPcJ1GKYvufBo2ddkxQs
Wxnbr9B6JuZJK7dm/JYSVi38hOTVj/L7iHZjsGfKagCApIx48h0Y5xoeybzBagf/9jvgyxZ83mX9
rk17lv+rxKtUb1E9q9trJr62p1q8Z8b9NIUHQXViaEAaFJCebBHQqRm4hvFtLVOiZKMRPMOqwDYy
tkYEiAnuyhic58XTwkNOupc43jPwkWHyjJnpYFCgrQOdMG5EaQMDvBU4Q7nTt0lwWJKXmAEKmNIe
V+GGmBab0Hn+ma8c+phAvoM1/g3isSHckP3qSb9LdevWFZpR8FUr+17ZcL1PtT9oe4yqJBzgSSO5
vqn8UNpoDeY1zYJQfzU2WY/+4svyvp8/w/6rWekDbP2P0s20wG6/4dlHfWGkaB7C+KROX2Z/bLt/
sXwBseAk7B/nMgF1jt45DUdMcRgA/Kvk5SiVuVnGL1wzPKzfA1grWUrBpHQeKk7yOiEqrS/zRyTd
WxPZWgLPviIg55umbos1g8BQ4EK8aelHFh4DKDXxNadGKtvSrupvY/KKwg+Uo7kcFvlZ8dAO+nmu
doV5gHYGA5uAoG9MXLrhqZAokReCW7ACR/mWF3U3F05KtA4wYb5V4Uqgwa5KdVtXnEneCxpJcxuo
wYRnV0wX6sM0PIMUgwI/p1si6Z8Cztvc7+kdFuOpp58JZa+K0epXQ+YRhT9hBsilX3vlUBWbLDxY
6j9J/ZcIYFNwvhqWn3TOsLgZzihhG4x7Y/hHtIlc9RCPzFs9Zm7TPNJ+Jqgtc7TowlExkoo2/mFr
3QcEbpGg0oYPWvM6jZ1mAu5m3EwKlUAVdmpLOmj9ORAQ0l0Efa+0XBajec5xlVTalxjv2ejnFBJh
Y0Nvs3wz2Q35AI8flZJM87a8BqSQaD0DoRJS2vDKnwGFIE1XcGK94HGzWxJg4fKtj3dc2Uy22NVG
No6HDfNg26qJUKKwGsTzGL5Y+atg3PkaonU2jF0mfBrsXAuUeRISgln8yDXAdj/ObyUl+2RejRL/
16vSqSRKBa7JPmSdbot02NbVu2XtecnCkgZ+Y+SgV99a4S+afq3uIMisf3stngnJBZURRO+Cci/U
+39tIEy97K+1rjN1ZnzVhltTHSfrWBoXS3gTZ2r139q4Seq163dMcYm7snos5U4fwSCkTA1eAbkU
7V5Atz4Y+ms6X9Jsy9cbyctTXC3YNspoZyHlvL6vlmeY3hb5HOTnMdmjoI7FQab/q6Cl1TlH2FEc
P/SQa24rJvwVX4NcHWa5tjtsMIU7mi6mZz5lDsB4KWy+tEmo1TTV7PJHdqEepeBkNfyzO20+98VB
SDeGem9kYWNOns5Avoq/+vqa64eKj0+VbmXuk8nRnazoWFgnqzrl1TWtz13P6PMm9ves3QLH4CfS
51cw48N4FeKPjhFH8pPUDASHm6oQsnZ719CGQs5haTMFAGO/qvCjH24cNHN+yczzkMCPOyzzvVbf
2+oIcGnsWN9zxmWXRK/6eCy5xAakqfzXCO/4RThjcgCQ8kkiBTa4qdVXqSnOAJJjPV5DiyKPtClk
p8OyPCohfBR82m39rw4364FswUKjJRTfzf5bWgHo1a++7DJeaiIehPkBOYiKNNDOK55KxywNcmCT
qnsG4dCn0CichUCHcDcnZxk2gvSF4MV3bzWP0Ku1s5pec6h0A0Zv+BHVJugvOWsUU5x5uZ64xfw7
hu99eFHJQpF2MpEFOv2PKmOhdY3KpfHjY8xxJw5IHQUA0oEfKok/zHKjcjr4RM6LpV/FdyU+Ssod
24ytCJ/x8NpQNAsk3WTTe5/u8/Ck1z/19Lq0xJD4RXpp2edj7Iy4ZI+aZocRx82obKuZ1GhXLH7U
8CXO37sV98ODAxvUDeoz7wgyfBkSuerO08aaLjgf7WTCwZKeuJSVccPz464Z3GGH4HjgU9dIYGh2
Vfwq0eMX1lff3ZfWjSvSc/fGcuf+4pPpVGwLD34rCzx+mRWfaG8OJymAne7l8c8oUfOg21nzd4cL
v+R+5t6c61dQeOl4ManG+ZH4FYBcmYdHBoBOADunngADq/Mecvg8fudcOTy/5ZO7L2FhctF9K6Ab
287Cu6b8SqFvCXs4bhXpzpLDpWp0fxodK/lBXfoyKcR9F88FSzCBJ2/qairjdRxbIin8QLrw0oX5
VjG3gbgr5y82uzL5qEUkS2z65Rub8iT8ZObFsE6qfuCLCo1vYUKrjtr8I9H4d4el9dccSeESQtrk
EE0E/tIH6ZcoalTscnbmeSUPXG82E2rITOKHtBeHV47TzPpe0tdEOybry234he532mlcR/cs1BbD
BssENdVI5hYjZTstGPBvFPF7nPZZ7Y88EKJvEuGdAv0fcujd8WvlzaT8LMS2z1v+K3sjPEq0/rSR
+IR4UUODVz11EmYpPA0U1ioe3uHUqPiQHwKwKx1JtoG4KcE5zMAUUYE7uH6t5JLqpsOf4/dl4GY0
hiuIR35cYtV2pE5xM7MKpDcC46yHQY4COC4stRTOo5MZn+mEU5dvSybAJP8ZhNex5fGrbkQP4BW3
2I4ZW2Br+X2cvEY6qqg80PrFUz0x7Rfe5/GL8T7DMzupttx+yXDtK2ZDk7jBFtbpXttuxvE1h/vR
/ojZtut2PbA47CJsbQqEhd3GaiOKXDvxr2acshEnqO4zHOQpVoKXjGVpWD0gcmFRNdQhXIhkPkzt
3xJtQlw9PFAyjSGRKWPpaZEHNEppn0PyylGMRWNmltgEp95weWWBxOLPQRkhlBQwET7P7UqPRUTr
TyIlXeQSrhcsuwCIkHlmtmi024ZHXLy3OflOQ7Rn6tL7q+DM8o7P31XUJ6tjtKg/iXMM5VMk+Jl+
MbJbOO7acJsSp17TyGHBKE79dJrSj4ZoGMJ9YVaSK4RsTwDVNVFekw0bEc18EPemnzS7OeOgf1Ta
dx6/63hyy6u4YGz1StFTzH057fhG9BKuEcarO1wijPjO8MBYY5T7ss9cc3jphW2rnRk/2B09yIJY
lcBMT69J+yjlDV+SzgwA7WHAAY8Pq/dV3gOV4viuGF9tfpDyYxptYuaScr4rOrfod4mCvJDYGVlY
Ch39uFyIb8uzh9x/acpPVH12TAVTTJl9scUfbkTXRj+2LRlErvynLI9Ef8PZxiYK8k3yV8MxRsBT
X/T6OsX3LHsNqrPZHXGa2ZpdAyg96pQ1Cbb/e7xcBvU3iV3Qv1G9nwdPlx6q9C9J8IWdzF2zDRKf
VDjSVx3Lxm0ou3N06ogbP6TKRwUTCUyceMpiL1j8Zrwu4187EmyqclJDVrNErP0OftiJugv0Yfzl
yQxxFVrvN6lyJsPu4g1hCrRusngYin1FIiHZ1Y4m8NeGNojY6G3i30blfWEFjKbJUcUncRj8CRex
h/HgTidKYznH1rmkPYulfcg41nrvkqPVwDB0Eu1ijqTJ8UPk0tOqdqP1nPIjfPg+2mbZLQehZEw/
BidkLLx15VMhi8mwPmvF5zkXi0NTXOrkGQrHbqFPSf8U61SJVxCyQ79HqwhqZyIyTL+EqzofEkky
jk4Us0LAzxUeY4V+aptNm2z05f7IZkq7rFFLpJUx3LVeFfFqSqeYR6barfVXq/iqcaBVQddfLj02
mJl7fegwrM1On7skCsQ6wSWbdjpRumsPmMYzC0jTINsNjZSsUkR6DeC1pH/vhbdYgtckkv4Bsn8O
fnM6gSZ54QPHmC4D9O4OleDKDjGtpGJgDFar3ymgY4abmklXWX6Ro1Opkljgh8ZGVffkhKT7YHrR
uONz8ckr2WZnVsaIsTiL+Zulp4QZ7LPuYYZ/bLXTdWq2PH7MiMfJeE21M+uPEHw1p2OlYoKjiGuW
+voOXg7S8SUt9ozboRWFp9kR7F7+6KLA+dTi15nWGGin5dSlJ3QHNpYyiy6dH0vh7mhSNHkq4oJt
veXJ+Y+C7X+XbPp5s9eSx70+JlzZDglakfovwBqVEI84yvulPgkcR+GVHUR+WSqRdrO7RC9CwaCV
paP8txcyh+cOseASubTXgxd7glf2LnlAGTUx+b1czs53iyBK3PWmTd4rY6sEe32taNttZr3mLbF5
AFgV/hXUv3r+Rj1SlvdKO4nxAQgr3kd4kf1pFa73iXg32NRCi3apc2hUCRq/5SMlePQncglMJTkF
I9uHA7qtfi3NI7foZH4s3XVpz4X4aik7wbMcYIi2mF5rg08Snx/16YYUXMJX0JgYbDgqBJZ0IAqw
ZgqNGI/E2ZEbGZy06aERdd95UY96RPeVXPP+IxxmLxf+tRBNZzlxjfnIIG99dJrYHY1DRqZCJl/X
Doj4kijCwU74cqI55WjY0BdTy7XqvZJ8iNnVHD15/NaC7xiiWaAUbklP36qCP+jMPpK7UXzimxzc
b5kxlubRIU/POvA0wTf044wpvHyVEVbaj3nema+icBTlfRT4lNBUohVB3ebLApa+/Go0Xyy/kvEs
6BeLD6GVdsTExuEtpMaoGhJvtI0WQOOyHKC1Y7TtYNgOt6r7S9o/xXiISMpYm8n8Y1aNJ7wqDkv0
XsZv0kheC6MsbmD2vUl9TZuvVt5VTBYmPoqtJL2Zy8eCAEYV4UrAmo38QzAIFr2F2TtuR7uUBXR0
sI+4ztcCmvEgUphV7DXhuepiqjoT98HOyyxtmmXxwvmFt0MKfDa77EXhrecVWSdR/zL0aCvYS9UL
uBhenogixriCnyUI7TEb7wKQQhv67Saft6bxosVvcXZKdXaMT5xvmfIWtTcj/6wauv0D9HKzpufZ
mubHDEgO9AToUhsEpjMi08kPk8iYQLyJ2gaI8CJ/z6zEaJx5a3S9PDmcoxSRwYV0CxsSNkdWwT0a
r+DjbuQoujLZhfyqSA59QyW/GuqnNmdbPlJx2lfVXqPiGFyCf3mpYkkgt2erdJ6evSOuzdoLOUhN
ta+Egxaz48bwYqjXmgsgG4ok76v0g3YybdoMhPBJ6L2x3IdiRlIL7/tGZ4hPWclJr70ozYnFTqCt
fLespqY7RdjUf0Q3NgQPM5avfSP7HoTfGRCcSlYguGeDmYACXlceXhPA1er8qXGpVOzm+k21pXxF
Ckpqv5obv2mRoBnUGdWezqGWL8BJDe23VT7E/FE0p4xgj9mDEUvUuT7+NOl3FxCoGV3oH3VehQZv
sDsdEQjJS2Jpo8HssW3nWxHcxnzbRs9sPoT6Jkq+LIijFdux4+ZiTqcgO1vBS6wxaCJ58Lm+9xZD
R44q3MKb9g/QeUpuq+6FwaHPWfgvjlPDHg15JX5G7lXGQIfJNbmYftPvpcFHl2PhsAncotjSqyyA
ZftdUN5M/bUUD6Hfqq5wrxm1t59KYrhRppL1jYJv83PxDFr70jjU0UkLxW1uwEZVPorsVfRSJGT1
oM4vq1VKoLSR1kM8Qzif3cbci+MJwYkR0aHgHEmLdx5sksf4QdkGtrZD9hotDyv9NHpbrw945v/e
RPMj4WpRVk20u6oT5PltQ6Oc10jzSF/QodW3elY2QhawNYEquXxmxrdmELEj3XTr2tWIjMODIIiE
TnbH09lax2l6ixLmC7nsBtNNDX97TGDYmzXCaKSeL8KLOqaMI5SLwccZ29dIo6gm9YkrUKZOacz7
tDyWzeKq9Q+kZLg+G90bNqPljjYVkiqgoqqubABBbbnCGavA0LYFJmGT8q9UECB2eeUr6rHW2ety
zOo1owoL6sDpSF7MQt2bbDRehgqxZ7otPXKbYGGhWEsVX3TINeb37k1g0m+G/C9xMPB0p8whqIoX
ZRlesvXlZrTQTYyvCRUnoRfmh3St5kcoeqP3XYvbgA0cq0LZ7xtscPT+8kaBcglrUwFh4SxOU1x7
+n7xWxjfhvyUrSKAnmGGe5FKr4p4Th1mxa4amVw4Grd0T/XFZsT0GU/4DQl/K5J3y2lh0F7WHyel
A+nsEFcH60lSS8qrm7micWilU7te6ESEycG7Zl1qtfXMMjmW+b79GppT1T/5qPQBHZ+AkIVNd9Lg
qqelbpmJkWvL2+HEXbdR+t+uZxQ3P9UIHqUn0Abx5QeRttrWx8Oo/luER99cTO1LSz0Wm4BSIu78
Uzek9fT33PrOhS82Mfnz9BoOv7F5V/fb7gBTdMjItChcC/2abtvTgt3oSbYQIFsPKF/qHwz0dHxl
jZhvb0eNNcs3PoY68ywJfqofDFtt1fKlL4FHoshqp6seCoOY1CPY3Afby6rOJqEDabZs+8WJU7Zs
H+34lRnxPazPrQyC8skQYGS9P2Wlfl+wJN4cQnqDoWEzZwMG3q7pVrfBjoqRhp2LUeQ2CYHzJ4FT
DlgXVOxU82MKv8OAQXXN/FYggjPj83uNdMSqWHDZaHBaJOk6vw6Yz6BDpDm1hUDCFiJzHAoOWBPM
66+1Bxsl2Ud+uVXLfeWP2F780bqRzaBa8IGhVKTSXUS8yOJ/co78N/ppe0Tdq2Q2V10UkAXorhJ/
qF9suss+9z1bPNAYSpfwEAbUzEyTgwrEKtkGwtHUnlY/O239lryoFYyA9/X0IRZdJmTSHz0x92Pj
ydqMPaUmwRkpT0CNKfZl2qCG17fKVVGrfMPljkKx3QTeMu/1AAC+yB1ifOjTRTH8Yd0j0Vgho0bF
rbYjZYXfCmsHjLWbC+sUBTm3KRr7vZxeVOEvUB5siyvzUdH3eo9V8m/uIKT+kNCgSDPCATLKe0bI
rc7I8PxL2qp1RXJAgLO0Ez0lNUY4oVF9xMV3oXDYDb/YQG0CT7ED+4wz+M5LT/bj5MZSlh3lslf1
kctGs90WfyhH1PqCeiEAd72jaTT3i8vEPT71noBb4ioyn5P8TjwLyEJa7fToOsXo6Q5hMVzdy7YI
fsL2V5xea/EyK7cpFzwWVFF6CWizSyZbV03/JlCDmeEBgcMZx2PDfLOl4cXd4iKPIt05lhtW2/yj
FE7z/K5mZNxBETaZslR/DahygBp98WyKuzY9l+YSdBsTG4Ii/ZMxO7HBiCRccLAn3a5VX+qWn7O8
idgECXL2JUE+CEbjczK6HeKfQ5BJhRBwZKecG5lkB9qhi0mJvIv8aiRWRFSdhXnMYFHSF+yIb/vg
MJWnbDVotHgnQpNW7WH2bywe+GHt5W68Gf9Zv5OnOVLHeYkEC6uj7Z9FRu6Yt4y+WFwH5UdcV1HY
GImLK+v7nKI9zBZGBUj/DanraVN6ZUu8AALZInxL/bMD7OR+NzQjkScu6/AERePOJn0kbSTzTaer
V1gejzVf4RfYVcdU9xWHdSdcUr3LCyLpu7p9BtVLVvjlVadQ+W9nj1WLcRWMU1bu2q0Q/MbaKYx3
GON5ImCZC/0Bzy8rllcLFzNP6vDgqAUR50rWxeSlDbaMZlDar0lx70k4Ni0nU72icSW+fPaomMK3
DOPUD0ZAWG+m8Mg5VkKALz2FsyreVcIxxdAx2PQr3alQdrrgR67lhEQjAeImcIIuogg4SygbJgGC
iPggy9lWcebiOfOjXV7s0FP8Vj/17SGiZVJ+1OZ7dZqJuJb6nttIQgyden6RnQ2z2Q3f9YJahm9c
Qj0ZV+2XmV9EcmC11s957xokp3f0uiFXjYCvMMFbojTNvi4WTxbB5oQvufTZptIGpREfxlYyvjP1
NxjvaXWsVF8tPytD3KjTuVe9ID7W1mkc8QTdV8FEzK1dl9Naw0OR69cmf5JqioCzaZrNQLOUv/fG
v974qYZvkbhG+YTL0SmFfeua3NgunyIqjit4hsMxnbim25PVtJo3dB4BHtv4R43e8v52fx+Sm8pG
QupLbuxR6iw0eXq6z0jczVmyZc0Yj6xTmo9OgShBNk1l5zduBRN5b122XDPWFSUmcwKekvCTMuXF
ncWBC6WF5Ftb6/ltkyeT8z8anYfWQ8YfvmgfYytjI+wInL+9E6+/IcOFYOTEl7rqvJlxisScu5Ie
RYy2vteYtTdbVTqFOStxR8TqgWaBL+pY1EsM62QEHpWS3+ie8d0gLHNE/mjJ5cL/zeKwx4w5jW8G
xUUwjK7MAkNMtSfGvtVtZK5CfBDjMVct5FxiFf1h8YHD49AdynOwURiCHOWPmhoRbLZj4KPPvvvE
4+ONE5frwJesD5QCBucvQfYjTvFxAtw8F3ehu6J8OXG46x5rFgfFLdekeZtmdp9Z6YBzRLbSP717
IzTFk7tzU9sUBpzPqoVgtIGszXDiuw7v/GGqreC7Fg4r1dp6K3J6JplDQzwEKt1p9VjTTnORa752
ItQHcVM1foYxJBkpSGKy0/pN1RGFpjwz49doUQPFa0cXHmubnCDQyM6/EZzt5BPEO+YL2+DVaApX
GrfQ0FsM29ai+SXG+pVMQn4lm6f8bvmXjo7O3q8dqoRU1SD0X0sYQ6SbxMF2tE79vE7FOFjynnBs
XMamH/2NhocDIAWGote4cRSH9Oj8uOo80e//LxiZHAsn2el+Nj7+u1AZNhZbcN8Vz1k5/SiVaofS
3iwOFQB1HuL+L1I/Q5tRx4UWvUgQhPmm61NuX0AnECD7JRmvWCHxrIUhx429lNsQBkwyguzvC6eh
j5eFT1DthuXw89CBDQ/L4tgGTj/E9zg6pcuFaFIGz888+0XHZuGz3zEnZ6wvoEJclOEmXUXqCNQv
/IkWLpJQ8fOEuGs+VaJj6WJJtnbWC2VE03YIscDSwNuQDac8sViQ/TFEyFKwZbYZBtcA040n1Hjc
fs1wy2TUp+LS5sNE383TROIkYFwH4ISb25/zf7M6nDUps1o30XYLSplAFK2g8iayC9R9G4zBIycE
I7NfLZpAC+zJYOa2mdwQpZWAruFN6qpLTO5taQGQK7/G6h13CxFeZ4ESxeAa1Nzem+nEgIiMWxD7
rg6SImHLBnO6Kxi0v6iRbDnH4bOXbzFsifKfzPpKv2acvpAIyvwRQr/enKnaguIeMycdMAWs4psO
rgfmgC0WX6Gw7doVDH/UQYDmf4P0MeM4zlnYx2iGaP3X8gjkTuz09WdIC4OcJYtPlR9PWw44WLEn
KnzCGPgR7RRbdEQN4Q5NJhvetX9z/U5khN3mu5GQsvNYvekKNrWWOOnqHytKjeVrEZP904j7hN91
3W8YeYSSq+YflXmOfdU1jBcAGbtAhTv2lElG7nQsve0K+iJnB4vUfeJcphUq2YFBhndi3vv+Vk6X
VRGWY+yq3Dla+CYTFidEP0P+ZTCAmMLKFYilzcoXPilO5FVxmz8MYx/PJ1l7WYJvpbpk82P9qy3h
00RhIILLmUwCSjj4hOhuVYk709RJOyxVdqbf6RJUomoCV1YOuCN16akyXmdEmoZ/U/zxzaRW30kb
rHk0G2Q2cwHsOiwgGgpR1u+tdjuRtSJvGiXwFI4oHAZl90n8GioV10/0iEfy2bYEv1ur3jEzDp7S
TYGCtcaHjPqrUbzRC9hA+tknnbapn6c+pnbmUpTEO3IaalZSsDRjW/XFfbEbGcdb+/VHiYxNzpCj
iL56XI2fLRPqRewIyv7X4xAzos+FTnxmu7wO3pcnw8M2fZf4/bJohEE7i2hwiGwATkwWM0CxLoeZ
UV5Kwn+a9jxM3zPt9Oyv/ZHCd+pxGUanxp2wgTKJgrEYMFqYZw+JKJcP/FPD9DNgOVkboaxi2Zt7
ISTVl6tbG86f2ONUJuTp+J02b2F5bcULzbdK6DYZO2LyFi13en0p+piaBxTG/+SLPr8zkxTYNmIN
yO4CKDuztcnw2m8ND3jsuKeHY5YtRBtwh2y9eAJ3az0AUhpJ0CKbk+8FgRX/moRs2V/Wup4UFTZ0
1plQH55KzLwVFly1vYfyrWWkKXEyD69M2BpwaNwt5A9sv5ErNSoC3sRR7VHfG1rJAhEVVVbEc+aZ
i6OYGF59oT0DZ6OKUM0Ofy9m+O7LdAdHVmy+R583UUJ8jrRXZvGieQBBxSzz3AgvNXvnPG/BtC8I
JFNO3XwJqBXbpyheReFS0PwV6t7I9r2Lg9m6DE7PKP0m99tgUZyy3nVIPExzSd3wW35K5h+r1uQt
bsyUNGfbiO0m8oUN+U/OHw3o849auOOMMpCJpvmedjnH5YtibHTsy4wckDtiE9L7WQcwx9ipZMEZ
y70MjFMRqUOWxzA/1vNRhaVCbxdZNpQ3V4sPVXI1VDebfaPsPVZB0d4OQr2rc19Ot+ysUAjV1T1N
eXRxW/DeSayKa++Gfom1h4FlNU3BisRvivnRx8r/SDqP3caRLQw/EQHmsBWpHKxg2ZY3hG3ZzDnz
6eerHuAuBnMH3bZEVp3zR1qPhsU5ICDHg0YMXAgiMUOhOxsTUlP2BBatqmibihfrQ4lOgWcvq9nr
cJa50arXVg4Vlcq3FD5b9RZZrDfnOP6kRn2RtZTfcawRvQTmi5ohANqrHiECHo6IwFzYnxSv0xkn
e4azKtYdQVJo2vMXy9gr+R6MW3AY2CXEU4YWC8xjmZa8JdsCpKTcS+mhJlYuWyUwyEn9ZAvkiY8d
HvfoB5dYGK4650UxEMHFDKGksV1tY10vIi/JgT9Ic8k8rLOOvmvzzeSEq0F/J562tul5f43HQzte
C3OTmQeQI3imEbkZUhdnixknuuaktquXmH8/E6dudpEbJZtEZ2OPD22z6WZ3XE1Lfhb09s2Sb5vP
096Ozlb6LoGyx13bvzHFo7hZGIorBuGkB0Hn7HCmFAyYAX5SXZMwjoR1VRy48LHSClYaWwlfwYgl
zRZPfc4C1DO6tDEWUDeo942xdzhADFxTX/jKMOLuugw1nQSsYQ+UaKNPXI0K6Pb856OJGpDqXGte
r7o12XCQR5S3ITrxI8arfhOPv81FUQyGdN1l206Kv9gReo5kXKrqarImIERe5mo3w66wjUExobO6
zYS7gYlaQPpKdmRiwGq4jnKykxDbCoJrYL1cwsXEB0X69OnbMR9TabLq0G3nq4u2AWxDRPOWMPGV
YYMtAyrYYoucQYcwYS5kZU/21mIi6EevKNXun5aMtenA4Yr1hheX9rJtb6wr5pOFuZ6W5XhzyH6y
KbeJthPsq/IgjB0p+01j85iZEjsAVuklVDWuwVWYUVJ50NR7wjI0X7X+GXPCGOVOrHxmuh8BIgY0
mFqEtL1iu2+AmPn+EdmFyWetgbo5x4k0k8BMvQi/1ti/B8q6ZiK80W2E22xRRD8NpYl6Ja9YLpdm
vG8YIqDoxF5Rzsw/DCT0FLY9fLb8oNcrK85O/SEGrvLJEddGj9hiybbZ/XJeeQHDjx6nMLTGOBDD
VrKOwJQHMcIyitkCXj3WO9REcvPZiC/FWhOaueYeQtG1NIwtEp4Wn9u4a3xybxhma/8cS5AWdI2p
WHi+df8XgQQuSgsa84QSXFzgArJ2v0U/nlzFi38IWnOoze86RcivPrQEcnwL3TX0Vx6DLl1Pn3l3
a7KTjDR1KK4x2qsUDX/DwQkx5WoheI/re2F4UN0GqPUqiCObfKYOsbl2LizEh6wfVov66ludXIO0
O1MocTL7UHXVukm4HBnNonKF/EVGCOH4GrolkG5xzDX3SoVWA+UU/mePl1kxNo79jORdmF/8ltYy
rhaE/OI9cWyUQaxIpPamP0RxQv4iN741LhXKfI8r0ApiMml11JZBSTzMOXexy87eoN7HHs0EzJo4
Tikk5KkWwhA29qn9jGA8RvJwdoLwLvy3kgdCIpRiLuFV+d15bVDRES28FhxC2O2G8q8q+KrI/dzq
1nlE3WPwMw2vHfoR540Xtsm/2H0q7UoSICgVNiBL4gBLsaKe8/GVYHEvbO+2/vVFfDDfr66/Ycd2
A+2vWw2gsqKC+BQsfiqW1CaEiB4aFwapMLzmkoZCiywroH865Og96D5bpCTmyAeK+JwYWjelDqX0
f6Dx5/5cZ0eKOdLmL8+fnU8ha4ncvvu2na3KdMv8pjQ0I33lnMFbjbfiPUJyjzn0V4GEKv1gadmg
K7wOPF7SB2dONS3qbhNrRHOuqvY3HnZDcWKp1A7MCtytT82EAr0QrFqV+756GeWbYP+jDS3RsAyg
hsMFAlN2KE30EeWa2XKoERkau4STROf/X/JQ8Q4JsQYgU7kNNp35YQRfGcTgwAvsRAAKuH+hUFwp
+ays3NNMEBttKRHxZ95082STgtPWL0LbMDY8qsMbjZKRvWQV7yHyuFXmHlMSfz9vxCpbW2iFVhHL
BFhpVK2kSBgqABk18JwNwymgj1Lvib0n2ebTVv7mnH1sjYZjMQdHVGggLpn70+rrcdNS/b1r50Mi
6sjSUx+KASSPUEV+NNU2kdYJR5LpYRRn7a9uIpwtuwjWhQArl2e86+B93lEFVOWpwiNY9V8Aboa1
baJ3ALUhZt/UV4ipeJvtEu5rIFObX8nh/EF2r3X00wGU59t88qT8nM/bNtkR1N2ov2nr868maBKT
Gq1zJO9T1FrmAyZ60bd7prboUheKF9aUURPwUyPhpzqMVZXIGdb0Q7XkNp02ArXxuzc5RKGhCMKE
vOdN2HhaiJ0JMoEQnxiFE7dQYB2cAkKN0/k9QaI73MwJbs9jDWh6licf3SKEnXD6nbiUSW/EM/VK
JBXh+KXPXub106ZGSqNeNGVtdsimmD6YusTsh7p8WErBATpUnProXevMRgj1EfXXct5byaGRWe4Y
DqdTXx7Rr3jAyjLsLnCTlH6TMIFr652ixM5e4cgyjRIJ4A3tMMC/ik0o7T7MP5Uk03Tb2msZvnH2
SM3i3iPvVsk3MRJwC48zMUqu1l7r5ewO5dFu1gT6jjxiXH2YmwzrT7gkpFOi8vOzbVBzj1YJfU4I
ZWefU/U7tC88kqNKLV25tqHGdDI+SEkCxXi3lkR2DKL7HdX8Ik4u4jzl4uoRKwx/YblVOaZY9HpP
4kmSF0cFcriBmyFTW3K+7PrNcTbsfkRZ9+QbK2TVtV8iXBr4OGTjNYrfbkXQh895P5IEDGa39oER
sQX0vs3xTlL29IP/cg27yHoyLbnXuoPQxXXZWkPe0Ef1sSl+NGQRysLugC21TwHZd/Gryd/q96jH
rxz95IognC3ApwewT4wKgoGgN4SqgEztV+SqUsQswJfZckHg8pPsoNgEXzPyrWG8aIQ0zyHSHluo
655wjJzBlrGlIZrgLhx6Y4lSgEvWujuIucJ1zKCe7uPoN3AuqjItvkin0M6dszHnPWHL/g/7RfcT
yPukYOy1+TsA82bOOuz0ftIBo1KCVmDS8tBt1gx5TIxDInsiagHTHiD3P9gPLIVdq+12rHALAgnE
stqgJHXK16b4nd5q9VxUqwHykmdBWVLNp8xHA61/81Gj2lTfLJcdL72CYtQ+uqOv7DgVX7kXrgwN
Qj/xsGaOycVAQO7/iKDCATIUTgyXB6f2ry1tGZVVviZyovEY22zHEKISaz3zWbKPkbczMDMX2P/G
KkM+I1Z7qXnCJGmnIu/teSruZMqd7fY4nemh3OT6tlkXa2AUrn2sLkdmBl/BGk8KrL3pq57v7Y0c
BMIkPvnd5P7oa+gtVgZ4IdHGTHMBGcrdd6t8/kOnnXuLaI10EQLGFhZmER7uKjoTaOeqg3Mg14Lz
62LyTufKSZGOo8eoMZYvFYJXZiaGBCN9GX1gyRqlY/rKXZQADWWK74YgwITnLGotFYC3hM1NSLoG
VCeKccw+I8qoPHwXABhIZwii8NCTtitzXQZLDBzs3xuWgZXd7BMv8KIZN8HTKb8i5zHFO3blNLoO
yqaSTgJQ4p9I0FqIkbM9QCkX5J7nukuFYVofmW4wKx+m9trmjyLfFxsZkcM6/FUjqF/OnC9b29Cj
ilj/J+pOUn4H4xBJlF9T9GEwplaPYrwPbMCCqRa6zmj4QqrBcaMhTgPMr94JV3WDgygZtfvKpR3B
ef7b/UHkE+kvWhKZYkJh8fChUGeoAvtuljPhb6BvEPhxfp94+aVLIl+k8jglGwY8E4Haye8fkvGp
ZiPU+rQIbd+bgmdsfEpZcXOGZ9FBEa6kZV8LjnmQ/sRkmEVPuX1pfhl2odQ6dvA8vvcAUdJw67in
Z+OKZlgnSMXc+dFJU1/kfh9lD+JNUNOMaz08qeZSxv08++xu0Rn2gHsgbQn4eBm0hyBPGvoXQsZu
0/JI1WAwyraYlF07OUby+g+VdPsIVgZafWQZ+jERVQhQOwGvX41oiI5UeF7gXVY8IbCb7a9GfmWb
sQyiONYDiBOawNIjJyPAMaT1b1P4VBWhCcdf817pJyffiuFnzC9CBIbcqO93U3gxUSe30pcz7dNK
XrTZPTKIMMKcdu/nN4nxXqePVQerqaxD0783FBuQp5+e0tkAGuXNG67AizgEoIQ3urQSRwAjowNr
U1fr8btIsHDtmhFI4lCFf9JwHpt3DXWf/lIl52Dm5tuU/YruaKU+pNMSbihzkBP0k5sjiOugkJaa
qwLeKQ1d08ht/FXQvswiKvFg2dfOvEXhXxS/DVAJHfIu4EsekZqiR4cVV+e/g1s+ZTomyyWvEL94
UD37dgljz4Hx1SBQ7DJO5+o8Sy7vmxRfTO0syXcdas9CHC8Ut2lzM5nOw/AkODmxDDnJvUHRmGiX
QNm09saaVjS+rztY8lsCscJGTc8Fdspzqt3aiSEi+Y76Z9KhLj/DAqB1Ym0bMb8ZtQI7/GdKm77Z
K4iewXkrUr63TvEQa7rcXH3r9vwggtzzl8AVxmcdATd3v2jZJnQWF2yMo3rIuN5j6SsZv4oTLH+k
MW6736X5IygkCwxnhvay6CxO6gh12rQQtsWOsIPIIXASfGxJ0kmBFqfe5+lHXb53mCyLe89Xoyn3
cxk+rMJeDmDsKrN299cZlnjOFdKlwrXF3im2p3XDLNMegJjqVbyNEGujaeVwCgKebnvpBL8ET6yg
t2t00SiTMRRibmn/Qt5rnQGkde7sTmPICP6Na8bqgLQVhBbCKF9+OoQJ2LQhVFhsJ/UkRRengrnn
LBBg84AgfNc25zI5NvkqL3bhiumUC4BUSwQ7yXLCPldytQiMRB82eB0EQY5uUyArGl+IkuDnR5nU
DjsfsEDINFw+r+Ymq4lH4YhsLrvGg43Wz1WOsvyexsw2KS73DBB8F4yvU8GRh1FHUD9dxUAHNqh6
YsSAKkSRXKMVY2bTi41ETVtxNepPux4ZJZ4Ky631TQw4PMaPRuInltdyC4YXQ0UFopMbR9gcnri9
HDDmECUNyFukoYrZVOb3ZH1rgAVqUrqq9NLzzhjlG7ArlyNy2spl9q3uYrnu4UbG/DMYNLi5kmRU
+gBMvkZY4Vo/wOw2i348tzqD+gL7I3nOerVVqLrvMUhEEWaF5o8NASnKQqkyzwpDPhlyHtmEG9OV
6ndbJ3M/3s/f/P4CdnC4UNi1iQTmOeAIrVkrFsaL6pyJMOm6Z0GlTP2RSzv6TEKSK4AxkffBj5ok
M6yczlxozN9jfjSDV+gDatxZmDka6pKXChJHrsHeEWfUuBQl+W3yz2b+G9SMO8nBkHZdhXUFSQ3e
wpVssoy4Ar4IbgH3RM9N2fTricsi9ghgGS9Z/BQ7sMUpaJO2oUAM+/zOafccgY0ShTzjT4npEsZZ
0bYItgNtFaauvcYUDrLuv/xTWMzniLGUoBkikHEzn2Tt0YDv+K9QqTkZURMLvry0Ciq0OaLjvKXg
HGKGiLABcbplA5yQbzbbxi6dUXvX6E9UhWP5o2+7FTulRyZOzW/cEAH3bwxw6i3VLh3EcWDeYvkg
JIVlMsBiUujevPjaNZxeguzTcNx43iWSxLDM4eRCViMjdcNlTRLeAnME1dcIlwTJ4ZnysPj9qU0U
Kw0pJPLMdA622I3iaymTSztdQcYKENXQunTaLVr89kz/uKiRDYEbrapNuB31c1reK3+fOCeUmnz0
5OFg/E0IZAZoEFLu2aeyPP2wwtdI/2nV1xnZnu4CFkTtxkxX6k/KZuchZMmwu3gmASBEHENGlyhD
h6ulHbR+TTs3OnHDq0QWvHZA7Y9GHvtOa0GXcd1q0ZpmIvyAkEhIarGcQBjlQbtWlRnTIJpXjvFd
Vb7xVYQOtzbnSz26GXXCxQScM75VKID4oqEflhBNDDCsgkD+A0Cf0l0dbtGhfhk8BCehl1iQfd4A
jYc3i10KcmBDh0P/O5R3Gujx97tl9hpbyMONC+JkvL9ezMYbiPOJqbqWF3rBrrxkzSZtAhALpA2R
IYP7AC+rfY76RwJx1Lfacqhe7endJNhRjkhk+c3Cfc6ktZw8rXhObYUwj6c1B1FgxJYT4IHFO2Er
lVqs2rCmbwEtC6toVBZb2563PGseSfVqcYESgfBn0NraD5QV4kDzKz7Z28DapM4vJSEfdAa0q7DE
TVx+JP2LOF9pq0HBmLq/NMS4evrlK79JzJlEx3zXHPn0QHlR8R1M4llhhMLwBRFU645aCRXco7bv
l6llLXrlqtX4OcerReG0fcGYUGN1CHSyFq/5CO8HCWLdkOCSLsbRH++ITCKS7WNqubrwcHspCdEo
haSVs/z3yeXahnd8SWcweAxqkvqEDxD2masPmAO+QOCCOrdudVTXVI5OZ2kl4+haZtZDTf9g5834
nTiBALm+rF/sfhMVBylFQdUtSIgGLVyS5orrV1lOTUW0ODMCcspSvvv+M5zyVY+HEHGlLj115y8q
7gGRCNz8fK5avCL4bTFpuwTNjdJxZg63hA0VM/GsvImpUYs+yU1ewIU80ZYVNStI5CbjtYbJFoKu
dDwBXnQIRNpnMa9R54gvoq1w6ukqITqkw1TOMgM4/JF8DNk8FA56rv444bxOchz7RDflqJZTTNPz
vuAMDDlZ4FprkvxdMYPlyWZ44YTB1OTPb49woaP3WnyFKNe4RL2S25sEMMB+23M44Subai0p4wRI
3e0orN21G1Rg8cGDTgbkraQCFhgf2GjUV93f8ZZLXzxtIcO5Mz5TcBfyvzkZ2MTL5ocyH8KYiBfi
rQ/JWRK2EUK1avYQJKMPKeGMTzdjeZpBAvrWWgTDOwpuyeUygnoUhhUo42EjiIM2+m4t4TC1s7cm
EPlEDlAG1hhe9YYc6EaIiRDGYYdcm36+7q2LnpNuiD/N8t0fgt5Q2wjC0ryMyccoyBLOWgHf1vhj
0sPEt1iMXzzrvLqAHeYepsaE1au5wtNQXK4a4c75V/5NXDyT/x+XFQ9RtGziidFedTVUKgnmzYms
8J4JVW0+zOk0r4Nto75Ly2g9G0cBZFREOq+5deH3hEhIIdOnQ5GRcCU6EsIWri7bvhE5D0oJpkAU
HJipv/LrT1WCZdHQXJK4U2PcOncBOhf7L2kJaND+AiDH5M2Kz3xpHoF+PpcFwg97ca/9EyHV3ANf
uvENbL9QwR4h1zwkyyqfgkMvgTIvo4Efh++P/EP8fRtxaIRISyGyGDZa7Zd/wnOHFwzeU7N2dkRD
ClDlACqmfk7aOZO6TWFZKB6aNR0pSOP2TYg85wxs6LEXu4rNURqiTvQS15xTgvtRzvNw9HZOZRzG
7Oquf/Xmj3BWm9F7jtmPT0aG06d9wJV5Pd9Kh5u9QCTEagbGQYorP6kD0NtcevRERbEXJ0FtkYS0
TJG62NO3OvBJUNsWWJ95LXEDo1jSv6Xk7BjnWD9J2aGU/6ziVRNxRtCdwUdSPceaJryUZzfcN9m5
Ya9n+SShpNoZyWue4f5dT8WBkRmAOpJZR/kcM7ToCa8wUA7v+70qj1V16Ywfmz/4NM/bGQVBqgjQ
q2YXaREuMAEvHLfTGLK4HfkrhGtK4WhJsQTv862/DtLbHF4J8okRKrd7v7+kmgBXyZOlSUWFZ1Iq
Ah6Q9QTbeWd1GIK4AZpQY21XoY+IvoYfq+AE4pNEH5KMpSdo0qVlVRyU05rqyo3I+zJQ5JscF/wK
vkRewuCwVzDbk3I1wvFTrEWmG2SV+0OlHwcfxzQJYuL9gQWb0Noi6CKov4NC5MZzFSQmRCQxhD0s
vyA7ENFeai2Fkmt28iWyWlL2F1NER2D0RiqcUX/4yqPTdkV9hqjXyyuOGct5JCl1CLW0mmIWjz5c
aLLrwH22JKGTF5/3mM8m0tJRpw3vuAkBjkHkPtlkSbMCYWRifME/XGFz5mcOMDdH0MCq+mqY0j+N
tzEDyZ1qFLdUP/Iy9AvnoHUNVFK3YA0yq73YhPwZq9CuTFF7ukSXGkcTaRscT6NuyviQyFtDWpH0
K7/Nxoa8XtNm+0UayjOpz58WUtB0k29xc6gHggfFcoTJeCIqBXFnG9JD2G6d6Ko3iMZamPRNyo9I
/VKAaxauezmIn0XmyGe4o70N7Zri9mWKudfr7QfrnrAeFHzLYh6mDGIxSg+p3CR02FTBayPdiJ8a
3myfwpT9EBGRObmk9YN5xQvy8N1cpegg7Ty0u0sLJAiI3zcYv7A8eHKw1cmpl/7K+BU4PC/OPVqO
AKDcQCqowMQCGSyH9uhbCMtPQ/ql2kycxH/SAwpTcxaqKovBtp5+mU35Gtl3IXbNrzJn4dKOEq1K
fcPV3kdALOTXt1ef7yP9DGOUMiCx/aqzDmn/V1Y3FbUH+Vg8W2R9jqV35vImpAn1OsGOjFqwsKZX
IPmQ1g5eSFQ+fPt4g5jTCC/ZqH7pZnz7RFDodkmbEI5R6gEexuJ7yP8wvYMkPGv+pKm/W9NNfB21
+TZExxIeJlk79VpXsZnt8umQAPpqQn8K12jKtptwnNaE/VIJw6z8XpOcRIXmAmMkcsA8Wmnv5E2I
41ShSss5OeS4EJ0NjvyWG/hATp0P0xngiSfXusIsV27JNC2V70hjrHD2kvxV9z+dBvqY10iUSOxt
LG7T0i0tJKQoIoPwxyZPjGsSacotFddxS/vF1VePVX7zERL4BH4JSjbgqh3YK/IlIYFo7QzzF6A1
KK8AGTo3fbrUnBMpsMi2RNajsZB/Juo0uJK5cjIfwO/HnD5i9cuQW8+o3zWYAwJygCWnQ+9EJBUA
BCFeFbBnUP6J7zSS3smedEdsHgQPYaLecjzzRbTjTgb+xFGRscwbFM+usgr89sOWPkrnz9T3nAqF
9O6jq7BKeTHl73wyUttiwgGh6M9FfDJLvnmqDnC6wvIny3gVE8QAJaOhnUeZEwVHzdpaxnfRfunM
LmV4nSUAB+JwPAAucHEJUWJHuup8pX2C9DbAzRjtY/xq5wf+lwADxegReyYGW3tXY433Nl9oHolS
VggO41HyoDTbhP0XXMaaT3TKsMTQDVs/owzlOIoO5ofUPqYIztJ2D8tA8g/VjiA/PYKR2G1l/hXz
mtrfhIyJAz7SOdCOWvtqGX8RjEPYXiBZKDBoMqSE9jkaDqF/CZo7VjQA76XPmmOWEn8vm53/IPNO
KFJAFiEmuAqS4otuktA8at25BgjKngmZptOmqRkrW9vTmsjNlF/bI7LUfyLQdFPWzTgqUeYQ8hML
SAC5s/GCXlJsvH2jYqPC3JcjzWwRPJ9VorMq6VNrtEVtfYzGY57rrWFqSCrnZW6jD0lfifDGEEBX
GuY2/Oso+dgo0ITnxrWhgTDKm0Nag1WTb0+lBfYIlvfZgVz7LaM/x3hV61fZvzt/02ry4FgYIukV
x6Yr4D/H3zOr1zjIODYW155I2G8AjmoXByCLDgUc9lHEYER4GiDWRHyY8exVz9R2uCRidumFbh4g
qiX/Q6jXrf5Nm6+q8S78fDMnltr+YM0SCzv7cJx9SuF3OL0NE1atvYRom5eDh1JFHdzYORMBTjKs
984tanAmHcfxYk2xmw2De4eti/4aNKLNW0rTSB2Rm/GlZ4Q9LUpG7Btx4YhBMPVtiLf2/1Azkk5K
vKIJaTa95u1Nrj8BFpjDVrMGGLYekNgX8kfE5TzdjX1rXyquaA3VHh5ElOtczNJLe1Xl97B52skh
zJdodA/DsI56gRwGS9OT6lvoXPhTZKItKn2B2GShIgDA12hEF7K3PRtniT9Am9dcTVtF3Q0klqPR
JRULuwb3matwV3+RsR1S03nyyUixYAIhwhFIrOzho8GzyUUl7mXQAiRaKzk/pCm5u5xnBHwGT9Ua
Ac8x5vFujOaFIMFgcdYRwEp77Z2koNrH7PUt+ye5PJUUTuGIW0g/VvsxO3fQ0xauxWYDG+dTDcbi
g/y/pdllAEikiYdX8z5VW2na9OprhpktrhcGhQWNN5PwemVm8poHOi8CNwnzKtbOUqg8ZuU6YaoE
Zldbx1XU3nMg+3MDWvhI5x3mZj35KdVvi2WiQvrI30pTGIvUQSXCJl4SQSjHh6zZomTqqaSTToRj
L2rMtMqmSNGqc1oa1DEgBhTfuxY5rqavjGjr54+mcxaTE2wsUCwh+G19viqJWtCVGLsKIgeE1xwx
g/QuMCvcDgsb6kH3T+KTCNRHZu2LmYBJWH+ap6Paa4ZHY5K/yehl0U5tHvh6p/CM9wGtco1SLUbr
3cJL2BIRdslSQ24hlScpWXbjm4W6hYz2ReI/7lDX+WXySgpkt1X5kqssWy/iF4ijd01GkOZB9Cp3
KDHCg2E2ODIQtljjz7iJgI9Y5pHGnoGT3YSkxko6N3g2UMcrhI7P5TK04RcWueYl8yWFzTmDwWkB
d7bDA5J9SQbBiY0rZ49Mv2ZkxhqkRwX6T96ctPI2658hEjYVTVx3Z6BCCyJ9EPcWDR6DUNSudF7w
6khzrivNACQUJWhEazrENxu86DIS3Vn5LbVri68/XuagyT5GpCR9VQBwm3Jnd2eYqztRuwvD+G7k
Y46fuD1MOedV8DFVbypaR3HXqjyMuUZpp4F0Hai6h1tHm4AyjsO0QupNd5lVvBhowqM1xRQMDZDM
xALC3oT7OPPa9JbJYLXul2PHhBNxkk81ozfbu//pxEeJNxfYFq2dR9xBWO10/SaEK3L0IT5bZ8B8
VL+20ZeT4Q8EsquJnfFIdOVm/5zKb8XadQTfpN81hWbTNoru0/CeNR9S/hu337nBLQTfMNVbi9sp
9pE7vKCmwn20b6v3AnyaPoZ/26Kikth9HCpyi5mPuduL6kzyYVA/bTytefs6gyWxvE96DoHzHSgv
RbWnrBR09jPRHz3aJrn7los9gAMXeB49KME+9khFwp0MHh/rB05uNKu/lb2cI0ykK4twRHUTiu3/
3BQvEs3GxrKwCRwoLmm2sRcsK+VLov91sunaWAl/TOR9d2tpLMnzE+SvHz6H8YLYcxYfqbXrndcK
YwuND6ArXzxnVYUkmZLQiL2Rj6HZCXDIQCdBYwdLlhau0FNM4mlHNVC9xyjLp/TU5DuzFIx3P72L
FxHrxwSOiYFZIY2KDUQHvLW+Yx4ISXmrYFp7/ck3M8unDkVNYKPaE1W7K6USN9heLY5ato7nF1l7
K6WbhrchYT5GjgG7tFIIRzSW2cEwPor8kVIYqB0xFNbJR8YRVtoXVDdkr66ZGHR1bVoIjM59uxnH
M6Xi6FJXSXmnAiFHCcFa3pC5/b8VC4KEwz5LdwL/bzmedGMlGl8S2keWXftpFwRPWp9CBomStDNX
iKUGikuIdJJe8B7QSqgyMTmHWLnVA8FDj6bmsRM6UcFFcnwtZ4N1hTWiiduNWjxH87tE25wAvi2L
Zdadx4KKlP1oboSTL/7UcB/j9iVK118LcXISUr6+pgXU6SEaSdFAWVwG5xYJFNPPj/WR7ANtLxz9
Ssu9IXR3W1veUJM36Iu8XmvyN/UYTnuOSMJGtUPA7kq2aSC5F/AqCMsXNfoXoPJY3fwy67eYlMQh
DY9n9b9FcCN3H8gtkmFwuBui4mZbCFJhK5pV82Y12xiILVjl6tUyXnBqpN8FESQyiDgAVBX8QzYd
+3/dATik/ELGLTrNt0ldGypDCjvDqqs/M+S3xHKPJ4jaXt3RQADDsUWgi5QB3sktGU3vNP64erXR
NAaR/dj9MsIhJAXZ5YeN8msaI/sdACzuNG25LXeVGUQrsCYyMk5R9sP1EGavFsk/0r/MlWQ4wLai
qYrBexVq0JfhayAfSx5iE3LYGnFpPibQDIuMa6W+IJ7K5E0uizhVKTk4K5aY1jpaRDTGvc0qPrt6
8Ff3JyEOIBECuTaf07/r6UVgYHH+sOheEJ6mmXBeA9tb9jAGkCgs11g+52PWXvPy1TcIuPppaxFg
dSoRqZugdo1O9s63XZ41pNXSzqI/KDwBambJFodNGJEu9tLqB2alrOEQwpiEi7dcy18yBUHINxyR
+ED4D7UQIICvpAGk47P09zaTOIUMNSiSzLXTQvqM5HrATjPZ5ahUjnVEIpHARHj90Srio+XzXM3m
y0i8EMrT0twW/cEKCXq7O0wFpAyUTHGOylUA2a+dCh5sHxHKDoC/RL/XgY3pAGdinaHOdB0V1y4p
cEem3ty8EyXmZ9/iga5o9Eg1gK0laYl2eu4aUuLCHIh/LdIGqelGd8/+PWESaQ5BBQxx1swPp/nm
pXdDzEpw3RyQLeJQTfmsO0wB6677CzBZMyw53tyiWEbpgOtWsKl5cNP4dELnPCrbaaWvnAC7fIF2
qF0G1tvvj8x/z2aYDk9daDVqe1kPTx8ODJWkR5fiYpD3g7MjfTqmySlDVO08B+tP/AwmmRZ+FbhN
c2kKYMalz4j4WnloHosfsXd2hIbR+gdWKalf5CjL5QF/OllE6kRWjsMrp60n/TJK95kwZ0t7m9Jd
EFzQKNryUdOEkxpIJNhHouVirQd03h1G5d52b6nz3jiIT2+FfAr8bRkdLcBDtyZCbouCbdEWz4Tr
e26ulb7UtV8r/8s14hno7Fm17Wdc3Z30W3Ve5UW4DLoLjQ3utNLcpHjIsApC52iia7DGnGmrwLT6
3nVHjfCaaG/FrKUr3HV+fu/BBqjL/vcYaTwaRC64gXXWDIwY2yEkVNNDtOwR/MIpi5VlDpYdmBSY
f9judGYCrV0bP1CuZNagMSQNSBjGzSUvgvUDBASaiyqHvgDzaNmvTXZNh59oOhfqc4jUbdtc21qD
UiYOiBIe3fpKB9rtTg1MbcqtN0MRlMqrfDPRP2Tbf1cnzFhwE8lXmfluoDccNwRJ80ifCDnT6ptd
HGjzJfm4XBF4Q0gWMLLYU9Tuh1ZmaXoX2S/tsG76lza9yASBFQcZCBQwi1ZUrB9xAKbHWennInzZ
YPjipcwoQnzG/amfDnOD3jYl4ZhXCtxMJgbrxBFgMoMhrIiuofHHoUBmiqVvqLDxg19OAwR1vzMi
DcpwudlOPnZI/bdnZp5BDweIx0R9kDZgQEM2DZPdsE+SXTdvMRe40V/aICJ6730orZ+x2SqQdfjg
h2WJPE9/T/mD9fMUfUvZXuWwGIgYHG89CEolM80StaAju3Xyp+SfS2PVzMiRIL8OwuuqYtqptr3E
fW1xZp/+yaioqgQRziuyN1dduleDrS29qQY9MWusGtsE15eBmqPjBUovhPxpHYp5EUp7maOXAgiY
JUFkeOAzFU6AQSas70CPVn6IJkJF18gjlyRO5P37gNW9yfeWciAqri6PVnnpFmQSokUgHqZ8VZsr
rH+J5dxCb+7F2Yo7FJ1UO5zG+IU2bQY3CnKYHSGqSbv76JgYi+q1aT4m5vnmatVX+tQXmrohOzAD
pEvQ6AigqpKuhnqnH8jqTlFYu9n46HUOrPnnP5LOa7lxJAuiX4QIFGzhVfTek5JeEJJagvceX78H
sxHbuzOz0dMUSVRdk3mSNf8E7a5RyyDPl22FE24Lvd3aMP7u2g8SFma4FFJGfQwmcAfSEurFxbm5
A/6CdYhAuG8vtvsnjcOIPjrvEPdxYql+/+bnJ61a5jriBOqutRHunObs9HvYmgOLd/jtTDOj9hV5
nHfVUdLIa2RMtMGJ7Gg0jwQUM83TN0q2TYzj5MAey5W2SBbYnifNgndU0DqEk6iA/iJaJukKOvrk
m9H7l82YNQJBMUMSkzF1hnXc7UZr7VhrKz2L4hAi1VLOFh1cjtj8aZqfYrgmyiZ1yCJ9ZRUDUlEt
ScGGBiUBbKD5wxJYHykJZ6n1KTgFbPdj2peB60WdaqfvQXcC0vGmJ4ex2EaYSmK0O7Tei06/yK//
3sDhhqV2Qf5f6B5U59a1X5BeuGIU94C0OhXI+5Ayp6upZTKi2+RnDnlwVKyclfsSzleA1KUCi8wj
wcnYLW0Tj97O8/9NxLkSMkC2TfFAOvq7V6kr9NzOtqpRRsE+d+xZvmiSk19d82pyC1nbBivHoL0M
96eSv8hm5jWCQBu593SqGPWJNYgMaWvn1MjQq8DY6j3TdBzLAiAiKUwuiuNtr7Mov9Y8MNY+kc/8
1cfQU20cQ/QXKog9Pm0flo5PHkmDgIXw2VlvQMvAcJLyt/Ze9lu//9fJguk0Dhp6VixmLFVKmJyT
hTrZVfI49sjD51SlEd8qd4X2B1cSf7ZOhcB2I9BuntgZNNzSPFuEW016PoQy0HF5vZkP1oBgp1lr
bYW1TRg4pIzHGuZmeUc+GThCa+klmwy3m9xPx2jlLMSS9cx7PbzCZiNpj/o7rMhYAWlvslbSWQOM
A8fjgfolYf6G1j8uQdZfWDTMOF9Ue5+T9jBHedzaH+7UqEOAYv20cKAhq3Bld/pVC54p/iAb2x1b
xuAMtW8IjnmzrOQTDQ2yex5HLK3OcBXBHbq0w9xU891jrn1NYS2cQA2lCiyBhmEp8KekvyjNUY2e
6FXnPnNmMFPRDllpYJ2rmb/EMm5iMDdng7v26jmTOn9Zr6Vx9Gm714ZchNGJmj0BudEgNlZRwky3
RAtd08FDxxVhNMATcbgijjalj0QY7OMHSzM9AOlANSZfyNC5o5r4bJivOONRspEDR6c4viOkgOmr
gQB1gRLYe39aXESs4aFSUSQDE/5PL+TzSEfHpl4ysaLLS2LMBIQeP3sdKO9xaNZgoCIUTV25tg9G
drDnD/pD+TYuMgCM7EowyxCfs2ojZsFboBo6xXq2bf27RPJOOHznkqr0icgwnDGQDC5TL4+mTGMw
qx1Lk1H5s0b64K1Z2uX9fqrycaIqPG088Xw5x3arDDswtXwZdZh68NNMe/38JCoQrqPaIc4+x+0q
mwhbUImcR5wsJ/dffiWUG8o2t8b3L+/E6NyZDPHogMyGa/sfsA+5LlBbFpE28plMBam98PszvAWs
rJ4pZykW/wywvSoNcp6Rceo1UQZv1NFvtJJLuHk0z3wnW4fYuXUbXViZvHT44DTPiBjhRXjmK+MJ
8cefKCRYb/I5QPnEDefOs/4w+Nu4pHueRrKQlNpTZSN+WOk9YCTYIUTVgJ7HW4+7WjQrfmyINF3y
GsKDjHdI0F0wB3ItETpZV5wjs6pm47b30MhDBE/0bQCA2CSk8sgig3m8qh3DikkvO5EMpEeaQ1Lm
B2BCHKPy7yjuh3mNHGYaTyJR6aLVmLynAO+cahcM28mALIrFZGbW5C6vLoG+5ZDJHcSdIGz4upaP
Cn+usUso0lXiKwvaha1j06ehHhjorFjtc1Rp7YUsjny4Zk04Gz12kROYgmWEYnJeIJr/vzRaUBLx
6fUQRgGp5wvliUu5LVfjHVKkh8o07W+lAa7EOwT1d++s2skxy/7R+06TpchPVrIlHAaLJH5TJOr3
MZ9Pgxc3mSvU+Nohil8dS01ABZpYCXIzafboFU1QVJOYfxD3xnyfvFjhZ4bqW46XqZuzg6MyD2ei
PXjIrDxCQZ5esRnFWrqP/pkydFVO5GGXxc529qq5CkNszsAx6wHBxTWe1Nw+M5jw9QQswOa/138C
52yxaI7sj3DlryAdjsG/QuFoy6xZr/zFMP2yddGAc0QYXOW495xrqu6MjuxAujhwu0d12DjqXAUK
MUxaP3Fo6u8Db0NNXVqVZ7CH2XApyPLpjVMYH1QktsYZ8Utc1G9MAqbrN9Q3PLxF8Uk+DR91xMLA
I4Rqwov5fFu7xeSrzKqvhNhBjaKfUxMcWobAgGlvQWHoZauaBnbSTyqnCqGHcpt+wAaSQKKuBvny
iDINsF5qCRIWqIjRGgF6U6JtHNZmtFS0p8EogBCUafBS7G2kZDRCNj5Hf0Oe3FtNE4jyrA24y9qX
4UOEd09httLhuPYOFghsewK5G4BB5oltzA0lT9YcUl72UqJoJjlEGUxO4IJpksR9nmCnDIYVqzGu
UiY4qyZYkxuslxfszT0dvSy/4fBNSnh5G6dapWVNal4nHXPv/Ewtdrcp4HdUn0bTLVLsmt88Je6l
bXZtchD6Y7INM7H1op3VbzUD/POc3JWx/jWK98b69lA7ZIhtRQWBmdGHWSwHY2Fa7wPLVNB3vraa
2rbAvE7uJaOYK96hdI6st1cVymPWOmAKpjpZyEsn3hne22gDPGh8LIE5QotnZi679LfoHhRE8Y1K
N6zhnk663iD4q8U1cJ/J7xievkki7pboNtPxN2tpayY56y4kvCHdhLxfKnFUjN30Zpsns8rBBaay
rN4CpoIIySQik+eRS5s1IFGb7ZPumJmdlZxgjUQANNHsqOmJjJJlzJe0r66qe4DuN2m6YKxRR/Pb
AsQrSyawZHHwVeOjmEo5XeMRO0x0KMbQOWYZE0U7K+VXqnzUzh0Hs8ngQbul/kcFtNW6ozNophs4
wFmOPnprSFIeHmq0aabRgIWatr7ExTZFOgO22KCqHr6zChGqM2e/5P125K3YoBzR80zScBBxFD02
/xcxo33IkcOOGooW+3F4Wl5wnOoNNfpm4Q/7A9Vqt2HIvyDjYWCm1ewTfVUwYdYoOn8qf2vkSGXR
dsVrtj+OeQAu+VYX28mvyPZ6mmjT4luXEgSHCIEW60+93NTNxE0242Wb8ILIGPkr5xL6rLaJvS9r
wo94B4p1/gOx3WzIj9zkgDk7trKPVExYTRYB9r3WgOrebU9jh8YyjvvYY4gcZtlMoyO3YAh3zgTg
QsW1jDa0Ci6qRRr64KzqR63mcUuhfO4lEAhGF755mAzTUfU5fc2jBb+96BY0P7CRtYwlBshF5sfl
CYz7NNzUgysBBXSxtX52gOBmVAE6AgdIVtNmIdR/tfqadDQ6rLARLfmbeb4P0qNpnzAuEhX78NjK
Uc/M2oKWS8Hza9OsQL8ug6eiH2sXbWLHWv3TiFepx3IqwAhF4DWIBsVAisRETuwHi50LQ68i/dfC
QdL2jOT04OGb1yxaW9q2UG5VhrZia6J0gRwptzJB6KMvmCvjVuTMqMJd3v4O1L9JeIxblOAp7aj9
VUYc0sWmJyaItLKpw9LFV5mkYGQ+Yq4+mxCtloUptC0jGLCXuM/SKr40wa6TOOwNejDWLh3OyHBX
WiCl8pI3cZ513r005bFSwr+mLD5JLuGu8lJjbiriPI6T64haMUnVP91wzn4yPhMVAFUpgDQwz9dC
9GO+squ5iMt8Q9zzUdjrwci+u/GzI01S8uHqPblcnnK0YMmPmfWqEvBofruSzHP8wttlMO7DJDmU
VJKB2rBSFQ/04rMGFz+YmO4qUZKCXUVaiP8tjcjdwGRZQL9wx33na1ym2EAKY+2wTGlavnBlxKE5
LGmtl+j/Z1qgHw5+3xxbtTnajlh5ubx2WqKycGk4fxc52kDdV9DNYAhto6vfjytFGOBGnZUaUW4q
/UljF4kkQ2YOZCJ72dbWsqfPmlibHWdNqdb/pBGyarAvtjPtduglYvLPEb456MaGJNvYAX5RIH/I
zH2mTlZ+LTRIsQMsOqsHvtgvwgyajD2sshGdC9mzrkR6BVrS9cpVPrIBZhVVa98cxkrbrUVC5qA+
bDtVOcR+us/bgOCwcR0jE2wQPgiPe5MtwpB0ZK85PFRIf7Rk2eT6qqHnLAC8Bga9cRadx0Q+Wger
R2uZ53zsDn6Yr0wPsC96ZDsW876YYnNyGroRrWGM8FE5WMHWSPhGUGEl+N5owZzkPcZ90nv90cMU
BG1zb8IQUKNiUdswReE+TmuMLBSXygHDRkYZ8cTLiMco8It9x1eDwgSAnkamZbEKMxvjGVgi0PZw
i5etBKTF+mIUJNdPIqCSLBrBTSnwfMt2L4wvRf0eAark09nzT9gAbGwiCCp4WhVLTyamLhWFwQUY
USmxtAXp+OH+m8qSGNmKyV6/P4c+03JWSyFqQ9+kTUIZGEkW5SZrP6iN7C0M5sZGeHTi95y+anDo
nAna6I9Kjf6BYMjRgk4DWqvG6GwyULVYEw8jOrEa5nMSzcOGDqcH78paPU+MmUY2hQQXNnBna5Qb
zpeDdqkgHUwgJewQKEx/jkGHlTsfLsV+kzcLPxJvJoYrTmBPpTem0wzGpTvuhvijGKslL3RBzOYi
NpHXjRS67T+jZqbEmCQ8SXvvBrsU1wfDVCrlOdIkvWK3zvlh41fop27Uv/vm2hZkgLG5JLaeivCz
Ha8U3Un0zPH4NmSQBTYiO2YTyNACpZt7frKqSHeQvCMxXo+YDIA3l0GZq8oQj52NEGHYGADcvGRR
oe00GIQoifpgothwLE5v7zhxbYhCUGDg26irbYO3De389OICGto443zQXy0ZRt0kv+RfmFuUKiF9
6CRpiUkbZDFGosngIXnH7jFQUzXw9gbs11zXbTb3OmWhBeht3X6ZIsEb8QrY6Tr3WT9WjNdoKhFm
50gUgoGqBDSQhp49FQBTMVEmQKDaqVLjq1Qi10IvAEEAzUPLe26kax2oV+5Ge6MUi6Qc6DZo4BgM
LgrrVubswYLfDPCxxQxD4xs+0b3MOpmPrHOzKQLSoY+ueAM53MEXlsM1qOmM6USEzdgNmWlGcoaD
1CFHu25DsbMhGPvUy+iv6j8j+ZJYiSc6RaUxD2ZZOVWs7O9F/CpbkLP6DobXHXJ9RScMEIgSMf1R
AibFjMhFxyXGRDuvKA1tdGD9UC08cHv1V53sbABoPfOuit2cyq2d8Vp1QCS6aq+7Vn2TYY2yIpxh
xsLVlPGk1CUq2s9WfPseLNGEt/nSSVJMaSWrhdZjCxkJB+i0XVy+1xauMNYIXf3dua+2Pzr+I3ZO
uf7MtEMVvIviA2iFLB9KfODLr9Neip4qxaRhYcyPNCHXqAcrMAP0HzUtQc/fZ/2yqQyuDCQUvbt1
Wpf11D+jAwPc/TaI1qYJ6jQTUcNnzD2T23yB8FNeUj6UJDr3BRt97SuVzB5i8chD8K4wR7BazENI
Cm6K2SAjlADZRgZFvFd/JqoFy0zTOgiIUoMN7HjgFn2kOaK+gM/ue+zOtvWZoIaOR3cxmT8cI0BX
8m1CVPnztXvTCMgWzNx8hrEQk2pcjkHwFVRM7YmEItog/esaxJMWagfxUWE0yAGHiF8R/UmmUvln
igw0pJm7q8k3LgWuANIhL0p0EiVMr48AVfVkwtOuQQh2HfOeKLN5pAFmS942I47Q4qs1HlZ/553o
8IKwMgYtFykEcgWz1Nz26sXL7wlBusCPwh0RsMIiR4gnkK03iUfZZmA8pPqrhM1sdBbRqYWo9dZo
76qg/VeWPgvBmM8I+IVNH6fjUCuqlYmebdBnSeDOJJuAmirUL+BHq4SIKDkcMQykKu8FjsqabYEp
3/lHCP2wPllfCadMn1G1yJXOl/4/KXaM1g+Tuc6N3Uh/qXvWLqXfNe187jOKcyHZRnHFXgliZP/p
thMaMH6r2QNrDBVoChEME4rIQptf3kASgZut+6xYR+V8yg+hEbHZuCOrODGqUiLCVI4GMWy0Gcma
vDeo0SCW3+yE/qE7kHMzIKHsltkWn+OYLGEzTxW79uB3KtmiGM5WuPeCqwJeD017s1NxL+LqMbJN
5sDte8TlvxHcqwL2s2FMYYr79CVP8s8SW4rHS86cnl8KyboQRNiHEyEbMHWK6XLDZFyHqIPQVWh0
T7EKSj9AoW489LCY6+3ZcLOlLq6K8VBIl9S1b+HereRbeB+sykcr/e/oqXyc4BZlO1KoHN1T3X/l
5kdaHhvbg39kErRBe/irc4JklyAl6u1P848GiaTTY5kmv6r90Ozvqt9p7ikHPmPvUoQwQme6+BuX
+XLQnlG0V8JNwftbeQs9kEtLRxMh/lqG3+4L1hlQ2NLd8V4Gcs80gbUdy5h6pzp7onjw3VdyV2K3
TG7FdM0GXwZ936DfRf6RJIhs//iZnWGfGTeekGF8z7hm0+GnQ8iXFJ+AfuPohsJwhIupHg1ZEdBN
WrK2sftHRR2QkH5Y6cZBskhh5l8LTsQPlesnxNleOme1YUZ1cIur1fykxbroJQZf+pYAEx+h8enI
tc9mqsgfmm/zxDzS7DUM4KC6m1lfpwpBqGhxlxn2TXFOo2Ru+XtNXFvzVjNDieEWX1uLdLOtXGre
MWyvGsX7sAsLerkjCen83kJuOtAW49lnPuJqN11+lLmYmdypcXTC0MY+0VHZBZ5KTq/yNvg/SfIl
kjU7zca4Jui7adbN8aTVGxx4urZTSQsR4c5VB0y1q6J5BSpix30cnWW2td2rz+ANql3n7kpWle0x
L5ZGBXxh25hXvUFkqT5G696hXxDpEQp6ScsoBcOb6pRh2OGNd8WrTrdVfojFRzAe1f5mcBA0wYOv
jOAYwP9cOL+aY+7FiJiNG3P6cXR60Sr9blnr2tGdoQkY9sD7U9onY3kxHIKQxelbDhaBkszT9xbL
OsyLLFE8DIfMLrvsnos78UIIYE9WiAUJ3+F4VsBCTkuLuyU3NcMgYx/j9Q2XucO6wtyz2x6a94SN
fIfjh8520rtSN0Yr1zzxF2V0Vp27xShWmowoU050pAnx2SwftnX0S5hDF7/YJT4q/k0/IolcA9eT
/tlHvkhkhKOfQlPOXZUqfMUlx1rcRvXbQ8vvuosVfwN2iPlEswZdHlkufU6txenZ3gjCztPfGL5m
8S/i+ksOvhcsGhQL0rfnwn26xrot0aAsCyxLzpdSfg/e1xi+LIk3Vdk7yZnuYL6iAvFhG5ecpZn+
L+eukXiwetQ0VYaWpwsXAdutzPsye/KhKfVIw0HbmcXHwSenng40Yv3gi6/If2bty7Ie+cACZlGm
C8xA7rCr270Wfxps59OT519N/h2kbDNQ0JqD0d5V7pXwh8OxMueahydhFrCWAqNXn3LjwIClYlKM
gRCZKYKErwQFpXSvDgu0yr2GgvoJ7oZ209x/Kh9A9uAbUSRXo+ED/cuZlSFi5KPXEemCuW22BsJy
j2/tWfY7z/0yqm0umI9ln4P3U6srs2P8nR+6/hgSF9NuwvAEz5gGXnZrMuowV3PAR7/T09Scq+bg
aXutfKfHViF6huFLgb9JGWXoP23zDNVVgWqStYazizM2xJtAe/JdjfOfqtwgy+slmaPJW4YEiWAJ
nCSkGjM8eQaYbQRYO3EpcE4mnMUtbEhwtpDaZxac5wR6GKPQOWVhLr1ZKCWzqt/pAZuGB3nNrPAQ
mrtUrDjaGuOZkwGAftFM/krW+AEZk3SAM5QooHV4ZbnYEobsKRvVYtqFIpXTRHbbqv3AB1GPzLi2
rtgzPHRwVYfeu8aMmwr4reqwCvNr7I15EyYzOmoyVTeyIXBU/zWmQAVqmg5tXwS/VpWTyp4T1bYv
Mr2aDBbyrR/epzaNF9uW33SpHjx3yRh2KoxaFKN2SV6Gi/pqn8a/Oo6klvFvgLHQDO7d8E57l1H+
hOcwuRDUlrrLophMD4nHVnsvo5sR/zaC9b760Rs/uflTZH8Fgv50JjpSBbd+98+K+hkG16k/bJR/
U+ZhQh/WljdDe8EFq6hCFIb5/hXDKmP0T11FuImXlCypeOPKbVJv3AqU2UoQ6GMDr1r1I9nw1zq6
Scmw+913jvGzJHcBqqIK4w6JHZV8+hc7twalb/7DLcoP33nXDA4OoJqJMQvJ+JwzFQlYJu55uZa1
BGpACKXFE0dh98ZD4xcvnoFYPykYs7LnwFwvXmvmekgJR70H3t6GCU2NUm5L/qIgS3fxMLDGVgeu
Y+qPEtw4Ilyy0SGT8ekUOBLY0LCPemODB31DIyUoWPEXoX0PGRBxTgw2ypWNSb4k6rQ6B/ahbPQB
FwUHY+zlrFEqLgQemQEpfGC/r418WBhDiB7E+WyT8eVY2jNXS4ZMLCu18Uu67cQ6vEguAQ2Fc5Ok
x4Ff8bF+RkzdAts4tDq20U6CDQq3la7zyGaIOX7c0qSCGDZmBCPO6ZNNIoud1VMb5NneRUWfSLbE
EpiegugbKUAPqjKLy7Nlu+d93iT7xrQnN9bCV1MT/Y51Dm0D5Rz5VvwS9HshpIA60LR1HK31pNr1
nb7vlAgP3dso3eU45EuFIaVjhyAMUVH6EEL8996lRbExA6ItwNG6Ms16lbSEUJQ58dWmmOftFQLZ
erT9o3C9SyWbS91D4HAGWu59ndw8oNLtV+2Mx5biqPYBCUTqoqE0bfJ+WwSfKoqBZKCuhe/UaKs0
iA8JkexFijbFRDhMqJvVnlzOekGzrrY3DAK5fRq8fp0w2qt9ICJIrQaWOjoMoLD+UrPLJN8NcMFE
pMalkfZWsERUtHtUDnDAhlcUpjh3xn2DhkP0mCbrvTM+gtibjynRSBmJPOR5RcYwU/MaVfKwqaLv
FlcYI5uITAmsfms+ymUWY1RxJ2tc9uMBQ6YdzbGvRH8mwxAyQaFaacjrvFXEH5RkhNTS6A5A1DES
zw0NYRfgeqUdlg75ZRaRXyatoUkxliN0tDVcy8gqKvJm2gIov70gm5nziA+aWaxG3ej2oCfcYmSH
SwBR3bU3VcH+18ScO5XVXTG5tclVKcdVFpBU1nh7XQxbWTU3/Ilj1u+RZ+7VeOCBEqc0rS80wCuD
lDqcNbhGIUX05NTDT8jCq0q2XyGVVzx0N6X+7WWw7mzzAV7XlMNV8+Jdm3trgxytGmNvHev7wijv
ShH+KjFxV9Yk7626vfOw+/yr6IjptbrvsEpvueC7Q12Kzb+TzblT+mMnxDG1xqMfITHmlKx9YvbY
hDnWZBPWh58KvlNDstGkwVcXCB9SUpDiIv6qypxDhLVFTyQDBY28OZDBelp0JHOtcxXQxAqTJTms
ZTsN3uuC1dEB0NkXE4KFUJJPkl4x98+7ILoPvvoX6zrgr6g9Vs5fL7pbK41LZpiQaNu5ZYzrjuTv
1OzmjtqfcJihilChjekGQjzKi5YXnbQmOwVU0BkSUDOI5i7f6c5SwM/aHygecPIkX7q7By7Ddsuc
JDAGZMzKIbpJwCtRXlpQ3Ai1gQmt7xOvuDUO5rPE0N6zIWp32gnqPrdpkb173Vhio/7pleFf3xGM
gkBxU4Cd23NlOkzlHcaHcdO8lcVUbiDSiTPC2YpIBnvXHR92kJDdMAQXAhARNinGW0aqr1/jiOs4
QdOCgF2dfavAlkMkzQoOzc0o1yHVy2zMWdUYZrnNw3edkCoHYT3gAfJagrXU/LUxultdlptygNwL
bQXJZ52HO42WtolRfaE/SSTrdplsR98k3aiD1mesLegUjnpoSZtyddx3MEhy1iOoq3iHVrIKNlkX
zsccp31dXtQB43joAz7xZjhLNrbe7S0PVr6qzF3f+giAcsVuMgs6njOyb9WuWpVWQ2QmDuGqpQsL
9wEN2xBkW7A6V0GAO1/+xWhjSTYEMtR7YTTrocH61KhbEb76li+3KMV1bPoP1a/I+aDVDv2TKsRP
gUg33UnXRVkIRLjoF0XcbCYpAGP5hjeNuSPZawDk++jL8liuG+w7wvLs5eW2DcafkYQEnvGzY1ib
vuGunBBsFje0kc/TtsWuhDceNYxIxkOl8Hmb497w1Z3pabvGhu4RQNenQLDZ7hvhZwftKoaxlCBT
8QdqbAvST7dv8vBYhMG2AznZCyS3oBGwDrr5cOgZNvpmvdaHZql40JrMbBVCCEhq50hXgz9r4ynF
cfrbFlBqm4ekCHesOIKj2binmp182Y+LWCoM+fpNFVZohOrtyApQMvUsQOETGb8EqkQUqbBmNaj9
2BNnrQSsc/KzbewvXf1IfDL/7Rsb+A9tc9Yy2mjmLPWRLNAS7FEQ/OQ9+jxw54Pzr9Jf5dRGJl+Z
srLd91x92OYFb43w730gGAIDtHD3JfPvsvgOGEd5UcuQncGW9VGX1jxmeDCcfc4xH9ZkIZSZDanD
8QWcVRaYkLKwAasCB4Vzxj/bONuOg90LPhv9PMHrTZcZiro1cHm16XOabHrO1aFf0EFr9NW5racX
ZDAZLUherUrwZ/aXx2FbMztnw06D7TfkHMIy0YNLjXuMqqge0LcfSM/Ck08dtPcJnvAAZxsFCOJo
WSmf/CFkL/hPmd5zLp4cv61NzG49c7gkjcpBTL5PhotdLBp1PdLOUvnWJGwb5TMSaz6OKt4q7kl4
X6Xxp+nIy++28VUYN0und4Xeq6Lc1W9a8I/ve+JBvP5MwFp69gumG76jsUIztl8GE0nukAElLPxg
DqK/6ZmWMZu3lsjGMcGorIij6Nij8jJ96OMMClIMDIpNGkuTk/vHA+4ob1YDlxA/Sg2Fo7ahrWPN
7kjVHeP30GKC9McPwgjIURjHbrVHCzpS4xqTByW+Z8yOZYshJMAX14FsriZ/9HtF2KhGgcRlXUyz
NqbC5vitA8LMmagR2WMQ46PITztCjMa+KPGQOLnl7Dv0e47laO5n1iImiKdkPWcpMRnVzsI99zoL
uchZB0ODGQ9NOG8uulISF3iK2Of0dboy3XgZ1pNztlxazK9lS78wbJB+kIjGgphsjggHr+6+g1om
9QEkbAqk2NuCTe6ZsLuhjhapnnkWARrY3p1rJ3/9hEtRZRsGecdglGx6PUunB29/uAwQtzXEZ2Vr
EV8U7eGGCTuKryT8VbV30dBQnN1+Q7ausww5KqR1DOVnbgIH8n6M4SyTE74TVogU8mMOlTj4ntBu
Gpa25tA355QdzMD66r9+m05OJh9e8NaJZwrsb6RbauEgxMUz9XB9v1NGJfKfp74sDZ7II+KoFrem
ZQtT4+m3ElokpObd07L3Nh+D71Y7S/kX18QJP/3oMtI2E5Qx6g+eDil3vnIJxrsHm5oBSqx9RSwd
vPHdy7C/wqlmq89JMwstc8aFysyczbPyThgUYvSbn+BuUqCEvPcsZSXCPh5H56vJ1OUYCTxc9xKd
TBn/9qSztIJDN/gzE5PFH6vvQcHIOVMMgqqYkebxHR18jeLFtD7DmJc2ekA0ybNiKNv8RjaEe6Qd
rDOxuyCmnwd1PGeHt8ws5zrU8Wr6KjV+sZgYZLVYeNQa0+itkvna9NAw9hC+REseLCTUCPUpwlht
MWr+gqkSZhkfGw/2Py1dOLm2cRRSB9Hz9hZXqmjmg+lufaZNbmfs+ihfWOxTcwWgGTmolsNI0uiW
IVdwBxHXCHuSQPhn1WTD34pCPXRed+nZxsUmDwvm54QEz96PNvTMpBeR5dRKVtY3L+S8HI1jYORr
gXxDcVHNU2LYwl9KNVnyqskcT5dZSa3cFas0tBajjBG+iI88gHVS9ASHQ76Tq6Ezj16JVyvz2YBM
AghWMt7Dg2ohI4R6jH071B+UB/PcCxd1cTP9iFRGUu18NDfB0h/Z8mFXdk0Udgh8YxpoVVWgDUZL
jR8h7HnCdXdXpKdApnss0CBHCmVpjc6T39pB9yRUFM+pNRtVVAEaXBANIlYRwb4m5gpSiGlAhQOE
kABkGjX0wD0HMPLImIVR1rFqw4KTxwu4RbMKLpg5jZ7rYp5R4lCb+fW+JwEmTLtjHYyLBJVHGkK+
89j+t2Le1cOi69ytwgQIba4ALlXy5/WdvQ5AeJpxs5KDDdSTFbuunhpmaaObLJxZSX6J4RoLRQ6L
wSFfnS7bAlJJg7Mw8249dNheUGTUTrBsQUeqSF0DW0O8NOLCOVgWynV23xmoN6+Wq4JJECOLQT5C
EW6TQq7pSxo1m9sN0W+K/V5VzlxlMEmdzi+CKviahOt+rLa+JP9zNip7i4bOoqyKWD4OzEAcwD8q
taRHcPpvxyTIQHHSTRblPyV6qTlTp6ifd/hiI5v9EEZFJ8AO134XMGnyE2RayQ5Ot2bZtKKOGoTF
7HeJaPOjd7sgoPgzYLk/4BS1m5PRvCy2RJm7qaxrZP4YymdLzx+pVDPiUka3EO8u5vydKaKlfvG9
g5dFbAnHltdUHXNTuQdhuWE+ky0ikqjTKjhMrWGej3MHv05PSEp21QHKtMs4PLUgFeLgQ+vvpfi2
44Pe/prpug9eqrIM9bskwTNdReq5LH8SuZnG7kPWbVQ6OV3Zh90chLkrni7E4OJiNtEiIVlFFD8R
O7OgRnAnvxqxn0xHHrh0FKCq/E47FOFXh42GicrQNSbJiTerm2zh2ISuf/i6OesY5UXs5jrzR528
mRiYlkbSbAMF31xAQfl01EeliBn/A/AeVoS5Mhw0S9gSzEuR4kFMdpYgewF1HG2gBX2SksQSOATV
ivAiksJLIozZgk1/TJJgnrAH1pMODcY08V4HAfpzvSVn/aY75yGEsU9xWQP7xoHIBgIplmol/xp2
40KvNjVHqBKZrOaDZcw2ssVrpBwrgcavq7deSQpLCNvA8xjgwt2HFZlBxii1el7i3zN61mHWI+U+
rJyG/Xu1Eum46h190fUq2tR+mefVTdE/XY5pm8ErmPLA6Wa6E6L+qlZOoS9b63+Mncly5MqZpV8l
LdcNFRyOsaykRcZIRnAmM0luYBwxwwG4Y3z6/nBLXW3Soq1lsmu6IjMzMhhw/4dzvhNvZZzthXG3
QxHuh6ZFk/0qZ9oSuDhRdK2zp9hJfy3RbakCpPoBlM9p3+E9sMOYQ1Xieyg/TI/hreDls8qbNHUg
aHV3JMyHWOryRhXuLaNhey55w9dSA7sHGXtjRHAKKuIWGSmbXHCTsOrJJqGxrtG5VOl8qGKG9slL
jdwpR1aRuH8ctMKorFrSz5ZWHWcTgUfxdlMBnwm1RbaQ7zhPBLYjvsfs2rRkm5GoQU5v5SDaqjGs
s7lSrOEjjsfBZjJtUKF8T1SgI6lH63mSw62e2P3if1vX7N0wcwv/NmyI6pA1i7fs9BxvpkYT+4eR
khdnMFv0ZEyWbJ0zFC3OySl5lCmvrU3q8H9w1dGKHorsd5OjfsPIQXlnrNMwgBP6bNiQKQfjTfXt
GEpv8bL0PeFJyRal2TpQbfZDF/xy6cCXieg6Kzs2wbLjziIX6Gzgdvuq5pboz90YnkKNxcLpDxnB
GXMFOtRtBMsN9jDleShSkqD6gUtguQE594IUpGLq7M3OpRL1lRPom4wXTkfc5fR6gadvS9d9m6v2
qgEKtogbV8CGCXg0fjktvoj1ovdKa7/0XDOaUUk3XZdjf2h6cpVKcZ1E6UM7iN+r80hmiBydPDuF
JQ+F3WALIaLeuV6fAJE7x2G2P8nvvopVAs4sPHb2zINmYHz5YNaya19AvVPt5bj4t4t7FUfp+1Ko
h5jBVGXpP8zrmDwrSPwGpETcf4JsTI1+KJWLggLgHH+qJeaPdTDYm/66iOAr5SsvoLtOiK8un6Ie
yFaEbrl8qqJ8F2CLKvLpd680mBOqlfG5BNqiLfeinNmRo4hCVoW5sJj3KtE3TtogUi/1iQfoPAgf
nYnLmYYk2RMvAiHGajOwuhc7YHfljZBul5NoigsGqSiwEK1H3W3m02t63GBz1111NKJZTpadXz4P
boc4I5GfOmz3XpL8cRPvdyzG+5hdXGQ/EgBwX/ImzRaorYh52q/s4PicKyHNIwGvHyOaBuMyJSv9
kzfjA8uLg93xqlV37Yn1c0DZWYtHFSGGEfNTZBHnMjm0TU1W/gmW/BC6VMa++z0m6sIu270Ys303
xveTCn7zxz4UbnItUUQlLWLBEe2mVcKqqyj2fX+8iSJsej2lPBuvuy7TnDqofhMMh10DeREpdyo/
Uk1yWEduUGCdmzLch80dDP9tSB5EwcOWs+fUrT4HULHo1NetWXOfoB6f2aLJvsVLfC+X6XbJsYph
57M6VOQr3jQlTB4BEcP4vAR2wopy4IYTTnalhuUZKRz1+XzFJx9t4rON3blkvMnacjeTIt97NHNL
8FAgoLCdHJxrcYWPeh8CVPTrhyqpDjjLrWR+NogU8tTdo3Fl0UuufNw9Lozx+4ToS8c5z0V05Rkm
cT1TYnWKFwLDRxim0BV9sKL+hPBHciy28n2hmROYs+LR/u7scidG75gP8jQX8qlM7L3XexdNw9aT
jFZA/ygP9lWWPApjrtFBfCfK3crUXBi48cG4H/i4DUSow2gvTXrRohRJ0WblpIsVTrlfPPOemnA/
BvdI/LZDW1531DaZOs9RzYKIhQdTWZjlFwFWrtlLGIdWt2ogm6CNn+aptrYUJDejfxaRIDI+A/wj
aNqYXtl+T8lMljS6aDlV12Gu7yZ1JEYWjuQUW9dVDSRUIkh5D8PpKHl+lwqnIfCNjK1xSDRuwWVf
L0hcFnFuR2xxvY2Q1zvhw/7j9cH39B0QbOqEzKPcKzajAvoFE76NG950o38/r/ZN432t0zWniE8O
+4U2bW/bJTjbsX2t7Bkr5nwwEyAun2RsNdyu4oGWrmq0FpjQ9W1YQ9erQVK5obWXvj6KRt8mI1AG
zNkiKs2eZuSXBhggkhhIYQCVUe4NaAIxDydwwn2wbAc3/KM6rKAx+xtV6A0zCZRvyy68rmtk1yH1
aoI5Ad9K4aKLMs1DhFItq1AboC2Uz97Q7ScyD7itWPfl/qYI+8uBHTQMezEXYGsiQs9xcRQRG/E+
vu9buoi8H7dtNZ8nVkIkvr+1hpw4fQrr6uhF+iyn4aKU0JmZWQ5efu5SpJk9Ye7hVTvh0TuLFH1S
zf5q9AjIaS6MBdWXS8fKUP34zPGNsyFPvcLXp7gEyTxoWBeY3lzHv0sEi/n80TfVvpmjDSg5OZlj
tah9gXZqzlyirkLYAhLMhLMZOn9v28O+Ab+uPH7wFbuuWB9sF/GLmrYVBP5qOtBMXmhSdw0zfp+Y
b01Hjg/z3BJMZdOVtRgWVPESgE7UGIDAmIavbQjF/dnKFZ0U2giBIjlJt/yI91npM/2rtvFqnETx
12oDbuFlIpsh3hI9H+HXM1BqZzDja9XdMNgkOWqkEfWYKngrcQFXXcacRK6SNUTY7ZvpUGUh38po
aiXprHWGY6OB7bgwBmMzn2GwFTRHFfnVS4qDesj3fwIJV8fmwjYRzJsW6yDyVUSS1AxEpnwM3blm
0R2mr3P+rpfnYR0RVWAMfYw+8Pz4a77VVr9VFLlcXbj0FPtGtQ8ltk7/ZLOGyrqQ+QwDd9tDnf3o
ZOnREneOT1Jflxlo2hSIqRSk7PQOuc/VGjZIRIPqF3wIER2YcGF9NVYzXNQaR1+UIQPyeiDWPqz9
ST0HXZhuXUm9nv6pFv9d5ualBAmzFXa2DRYMv8Zp+fPz5FU6OaVXLW6yjoyfICxQlIbwT0aLVwv4
yCkQc2jXufNbIGdVyLBGAZpr+SuowqMMDBBk13YBiaZqrkVrbjUkyKTNEO32dbA35mzFXGGOO4Wb
oELlaRGoOizrVqXkQ5a68FKWLGz2NfEjshTOMQN3ErUNp5pA9B0W6DBzt87ZF1N2Tp5Ijz6XD2mo
FJMQfuOkIG4RadXkjwGj7WKrg1ifFeZCJ3BJ7sTKbAXuezsGoFonghzj8lEEZFZYRf8BtG87lP6+
EM4udDArM2DahDQIdYZswP/0hxUOkmVnnqSVguwDtG3io5PC46L+xdpMJn0YIYbNXk1Q3xSN9Vi4
HqCdhJ5fndPRnHOvPZZjQxXtIyTQy3wO8W+l5XDBGyv2eUXN4063oQke8jqG0OHEAyi6/CFK07tA
VLuiwqu/+JJW3disSxAH4PkHNIkQcLSQM4iQsLhpRY8SPJD58EOSLLhI8DQ7AsdGa8KrqgCHZUDZ
2wRujA5ja8dLUQWu/6jrnJVpAKAgmbhDbES9Xh5edj1r1bR5cCbvW/p3JHIAZ7Q8on+S28WGO577
fwZibB0fuj+vPH8wTgWPaXqbKiIT2CSrQ+1CRpMpH5KkfZR5gw3Fmw5uycMl9XiygkEeovqUmbw6
VX18CAPGyFVAj5WU9nicquTcNqBXsixGNr4NuTc3UwLnM7eB4tclgWBLWe7FnAL6yCTg93jYmQ6f
YsikeiNntz90PEXtmnjkde9JHxS7JF1WDXp1LLyVXgP9cXKWZTsveDT9VeVELpfos3Fvamvahc30
ObbVh3GI5PCFpkVniu8wprfzp47U74tyCQnkKuVXDJay9VlW9zE7W6mrS7tFJBYwP2zD9koULUv1
HhpuVgDoKgIDLQwnRchCYCN/U0J/JkbhYCkW5A3irR6RaI/NNq+ZvXWJ96GbZtx1ICFtj7eph681
QioRC5mLFfEUuioduDcF2tGI/bufv+BOflyC3sGoXtE/EYRmL6y5ZxG/eAgB1JJ8dBWK1kKSVJcj
3o6q6rkZcv8os/hcKxZpPvCsdga82AX+MWbFsh1qGjrpug82hDl2fQdBtmgTANZnjLYcG2N/odxY
ysd2QTg0J+AXp2yR1MPLdTgy09HDiLtWUAsRKVRlb14Jo3WMHwcHZm7KelMoRJaDSHZTSqiHxXPv
Gv89d4ZT3pFEUC8eUYoYJ5z2e4zj71kwD5ioC7IG8Vxb0JaiHKiTDFZycK1ptbaBjRw/sl9jpj3T
hKQnd5ytO69qagfjciajy1aCOxdW8BLBzRsg0mj3oQhpJqQXf3HWVFxYDCr0vYfXRAzzp5CtBdqE
eEGoWU4AKoILrIzthY1ISU0SPY2aJ6OeXnMfm3G+kAsr3OBKNY8F4yk/HwSSb34cbsD4zzooquJf
YeBvpEoA8dtEC1sdIWvCquNzgk1NQpQLVxbboipWPuX4PETtzgNmFVcWDRva6T5xqGyUwXs7NGgq
dEu1cB8V6hS4gK41Mdx5kYGyGVDPxipAizTup9ploTnngCcWeZ5C6BZOk9547ksmwQHEMcjReNV1
h8RGQEjIQVELl3ejhYARBNO9kc1Zuo69bRfCTNlu6QCKjcMKOKTpL8v2D2vamypUQIFj68IBqR31
7knxjnNyMnPSZfww8OGB+QmV1ZI4ODzdbpdgO8VU8L7F/qzOrhzLXYhUuWv/eidaN985nbwseuZG
uiMsrTeIPDzrtkVWV1J2MT/Fs9BX2Lsmepsg9Hr0oPctM4YS8QwWtp6gFw/v4djifV8rocJ4vyON
uDMaLkTS4DtF/t4lTL1EZ+5LgdlHOxQrVbfAZALXg+hKuOrFTRO2aFOCqa7IaKM6qF+EDs2LuZCZ
ltva4mRvcdV5c0wiNqMXq0Z6M4avuUakONk1q3rPbdGAXA0LgSBOGDGWtyDOIUFOBlyINrTu9X0k
hH7rowLTfnev0fvAWWKz5EbquY47tmCSAV162wX2F8uBh7DrCFiM9kT7It6Pxgo9KC463+d0DwTK
wThIjhmbHKXJISsqoh2yrr/kucSsmGJI0ytRZ3KgYMAFnPMadfMQhVsUAE+lbc7CeGCLiAThrL50
Ef/SrD3XPKZsx4pNmpH10Wi729k2McMm+/QGUgtmp6XnA8fL9q3ddMyLW8s78sSxKZv4qMcTGPKB
vX+ZJ6wdMDQ5ytqpIuDrrkDDh+6tnYkziroPZLVMVjUcxwJSbqqK34PDlNby8Rh69E9BEiPpZTY0
8Pgwo7l3y7rcDphfKcDVZhwxFkV5n7CNEA9gRFWQ2Ruvi0oCipkr1mTTolhESZ0zqG+dhnhLEQGQ
WIYdHsM5ruyt6T+9OqYIdIdnj1Oq1XBsevY8Xuc+1Ij8B1kDKp8HfzcbBQshvEumYA0YX6ANDGyr
SyQbqbafc0ll5IqxQAiNMq9HUUvdveyc2jxjnCvcHOqDn9zJRrscZMiXijQ4+T3b35jVWL8U3YYP
Kabs4Tq3GWk7nodv2/HAbJWXxDBgNmShNVj6anK8z3hh/zB4X9asbfatE9P/kjGZ63vHpryoRgjy
Rn80FgKVJVoZ+3Qqvf2M+HVhD+hF5cHywz8UDFDjMj6JbkVYrpU9iWKOGO4hZ5qb6Drr7kq7XTNA
AEOlPb6hcZgeG9gDbsGmGxc5sUNOvmzuF1OUeD5jbIQuMlovS5+8UCZHXzKzzIbIP+S6ZKk14IGI
Wvci5ko9W1Djyip/kbV3O3c2cdftZ6q5Mq3C4fcw75lqPD5pC9SR7KmpxXzu6ttExfw0bOY0/QRb
LQghStGyDonCXOUkRGRik7AzFiJLnTEPBIU5qYRYX7gCYm45DojNDBcGbIU+jY77pOMKEI+Ltzer
7XqtFfncsIHPe93gX5zwpM/qNcjXEMaKPYODhwLiLuN0O7mXTvOHvcvsU85ZORyeofMYKMZ3ZShj
XAPi0YmZd7bFdJ0OIbEysXR3w1hcFZ1hbBVmN04x4cWi7koy9g5lp4Fn9D1BMMynG/uVLIpso3yn
4bmccFWN3SfmRdSxC1YjO5a7IkjNZVz6d40xb2oomLSh3jtoZA1D79OVTf5tECAhHpXCFkUbEpWh
OMQ9FZzNtK3hUHcVGb4mT9bZhkX4qgnXaxTw3RRlv70+/Qykmfd2d14KLEI9hfIvnwUzHQ6gKePx
RDIMqHqayc5cWUtzM1kB7lZZhFsnJ5Athi6i6RDzuGJGNGJqkpoJQxGhwZ0vfWlI7BER85bQvils
CniZwFutaaC7EnUk5sA4q1ntJf2RNJxtIS1ILoK+t3eIVR7zTYNMeyMm+T7JnjUpRoNooc20crlr
9HAJrv3NSSOM1h0rqKKOmA9zoWAdciXtp1mlcB3ZA27S2MAD/cfYRd+dpeGvUIdYApul2jrWrg7m
5yF9t9rqpbbaF5MzLIgjnCwq089hmmBuM/z4E+0+Ce8xr6F7Q3slLjDgPBrNThTO90LpymPMjZBb
3SYl7dRMMAwLIyOkNNWhzNSx0hrSIS4DrJ/KwgNnR2I/kyWN5fGXTqFvxFfN2MFthc25fn1UlInI
DAntOI9rMJ5xmZQXCPO2oKXjCJqvbqyLfFVapKs2OY1x63hrfb0wVW5Wg3uv9SuR6x8BGiZ7CU9i
KLdj73Xo1ShGGK9s+4EIy1BRIc+jeJgSFuSkuDM7+HC9UADX4tVV0btfTcQSzoRSphkSIAaScDGI
ts3Wkpc5IksmcgcCcaND+YqS8r1Z2gff7vc586VNOd5ZcljVkRo0oPpTTyAMUvZaOlmQDZRrHzhh
kJaCvG4DMyUzhx5wA+oSPYKbrHKcJP64jxJYHnNmERves4ANQC31zpkktxFEZZvT+qUDLbSTsi7W
uYG2JpCauBdO3gQ4UepqV1u8vUGOr7kI3aOwuEXG0ZlIn02OYR8iuLYlPqkw3C8NzjhEX89TVb+n
innT0rEkQTL5J1Qay5l7sKacsM8wYuXBzDGr4+Nf32eyZEfM872q7EeZOI9sMD4wqJ96j8rakbSF
Vf1Xl3RM05q3mV3ksOa7OzAq7fw76f0b3T7kDAoA1PAhm5fhubWWr1qiirGxKMbF0zTS+7ideVIS
R3dNWaYXdkHFndO6pAOWr4pkx7BV22iBCVAzIegrD01J5B0MRNmK3/2Xv/7J0oIOZXObzGxDCMdY
GBatpJWi2DbCor91xkNoETMgJRa8PEJzYNucVvwq5lXvOnU/KtSsWZY+p1UEufbBG/Fxun7pbyMP
2Z3KcE82yAy5uFj+suzkKOj6MNm2qX71sZfVKf7hViLLTP3hY2ysJx3l6UH96eN8InvtjBfgzU8X
WkwNpKVlbZAqRlBJOsJUjIovUjycVTXjZPQ+zNB/07MeCwSQSJwKl/Jv0/dYOwFonNxhSHYAXsEC
BS4B8bYiufeMnfBrMOld5tqXpugxd1PAKA9agdNrFycyoqFiipJd5XO1pDvjk3oZYEZo4ujYRjQu
zRhWO8/j4g7Wj5TxHvHt3jjxqLfVwM8sCs2THBCQLcGHbXkO2y2I45xV3vxqErykHna9TWL4I7l9
SlBQ1bUsaC7nXlSndjTPVfRUJe5lUdebEp3a7OfcdlPJGBBTuGIHWtZq3i0tnXg5Nd99FzyL5NjF
8pZXdCoSDIqTj7ANQjHz62yv5onSo2dEMxbiS5JGGhv2e0ukLrNoXqeQ4NCsITjKAHFUMUJNXygG
e5lM2yCmSJYDxXaaxOyjpm0L19QN/OdudKGpSldtuZEm1vsOe0yuLvZ6nLl6mDeSl8R8OEl2RNE/
ejZDTHadTwk0H6JQZvYcq5LPK59NyHCkm9TIfrqLNtWQ8Yk3s7Vt6dmXRsTIF8ZPx+Ks6xKaoWmZ
j34D8rEL+LT1DZ2/67Pi7NOTV1J7TFnY/krssuFvv1ZgYt+k1m87og6s04ZWRsij8caV0oGqIyae
htVMvmGyjHNZqO+lQ8xRVYJm3tOPfoGcCMHAUU3yKuJQxzHJO9PGvHO+LLH6VbuF+BYQoiOEziZk
cF6C8amYiLZtFh4aGJhTg3Oq9PYTNAeZ2re1i1C8iS14SRNhlb2Bk9LAkm1sdi/Gm3dTR1ostaDI
6l2QNjHCwtdSPy0eZX9RSBxzDtADiWUVNyjPmscOta6A6msoGnWnECzwTDeuuhQTIc8mQXtk6eCC
1nqbVHwcS5dZyJjDK0oTJkajYVvEKA5PxIp8S0IEjPU8/g6dILhsaPaDnPk0I/J8QenqY6XXfZ1f
6cG6N5xjh2Jq32TLuk0E/L6e36vTxDpf55Kfl62oWMX8kARKXURTcGp7tQqsb2plB5cZC8yNp8Rp
TjmrmjTpjtSHR6sjEzqpGfLasUWrQApUmUCn9WY32C+a40uW00tko231gzb9FakwZICPDQ3h787L
eTwyB9qx6mF3jHwyWXnZN/AO8u1UYzjrIiIs1Pi5NJR6Jm5vewtTU8FaU4VkPSriZuoCPV7WG33p
9t5dOA/qoUaMxhK/Z4V1Ta8DWd8GhxynuDzMgRN/3tk1oWJL88JsizJLhsxsKNHnBZunXeJn5MIn
urD7heKGn2jzwBgqpJ8NX7xYXHszvyr1BI1yF2wUIoUN9pkjI0kcrfshJTRjstseWQnDoqWZ0HF5
pFoWNOhTmh4dzwfQJ+wXnUoLZUF/ucTdV71qF/KLIKfTrEtQv0G2gjpHqiT5K1YO1cwcQyVohl3M
UymLi8Ln30MHljhMjm6Hnp/ziyzRtnD/CJSavcVjZmfezL62/2aes6DhAvvIUVsjio6qsyFbNxzF
vmrU0VTyc1ELsYAVJ3xk7ZIiuLcrUlzcaUU1pvbHaAAlqVFejQK5r6i/4qQZN9MEH1liOnQAPXoi
Y/EzI4ZN6YhboUqybptD44VIYwvN0rPOTiUYEDDKOGqaIHj0PNUeCnfawilJjpoKGcFI9F3wpO2W
5EXmXX1MhmJ9ybTJtFp3TSJZjY5uflBGkg9OwAPSLsvZ6rQip1Za1VH6iN1aM5WbBgBbyNiYZF9K
5Tn8wFhVDwJqTlh+8KkCEbYMnP31spkTF/i8hwkuodsT44jiXlc89JrDpdMo+HmyiQIa8HtMNMyW
N6G0pVmBYY3GLa5AdxRMU36FHTWMrGcCAdJCY/tu9nFhXu2e3igb0t9LOnTHjFguj9mJDhjSZnFz
VeGjS1tkssmCrGCe53EztiTmFNZjOTG9CXUrj9w97ANFvUuIDu+qfLnKXIFrPlku4b3scFOQi1pH
H3n4e2ohUPs22o0mKW6TbHis5hCKlXJYv6DmrQPOpaVe5Zll9daI7mrI2MiIio9N6+TgUOq7tETT
7kSrlT6VT8bPD5Ocf/e1/1EJ+qW4QJHpTuzsYTH1hNWMOR9MdiDVArbOY5mbIhlA/fRtx5DSK0kC
S4CkI4qm1WrXZ9ucRd0hiV44Ms1G0HphpWE41dfFJgq7F2/i/pYeR70W/nNqbHFqA/R4jkYxnzlv
3FX7yQXg6bkwBIq0QUuFZK600pc2ofIqhr0MtdqqaDt6yCd92ljVUWgTjhtyk0Uj8Tcp9K0EuKLV
sS9IQ+Dt692CI2bvssYnCfWUlf18XOjCNnz3hVcjwqw4T2B7eN/IEMsBEMtYowSfDPrl+an14/6Q
86z+Cvv2ovBiZoER3S9uyds68J9E6ZudtxTsHFN3lyZwY3qL8NUA4bpJlnwXweeY0hj8o++y3Uv6
+6JEhYoFY1IzVMzgc5KMYHWk9p2HaWNO4scp9UhaKrlo3D79ahztMa+0LsckJoY+xyBDrGHaxdzW
M8OPYiJ606GyhlZPK9f1jB2je6eiLY1NybufovQZ/Lk9tNM5joKRG90Gge+GBLFV4a5v1y1eV8aH
eWFwNtd4KsKiao+xvRvUfDVHePpU7V74Tj9eADq5GezfZqlJQR9qhPiKCwQzFiOAQO1BBXkNT1RH
UKcmnArkwccEwLYt228WjPlOJtbRGx0YwBGzVfoh90jvgDObYXGWeXeBhrzQYALAX4+ecr5J3da/
REU5XCxz95Wj+oBlWlrbeaS3S8UTE9gOhaXhRKAWHoxHlqG9jeeMxAs/3TWjQb9ODrG0gpjvKW8X
ZYZ9hrI7ANxkIt5PxGNEWoz1TqbiT5U29Y6toxX4EUF++n4iYk1DmCEVg2TsABXqUpqvjKrnUgTD
nUVKx7Yro+cijt8T3eVnaciKSII0vsisBgIKQrnSJRANPx0qPsUJnzrMPn2R7JdSMRoaaNB1+YF2
ATyp44BvcKf26IfRZzH6FzmPI+eSvhnJquntEpynhY6eFUew7aNT5fJnOKF3SkOoJt6cSTaMAdAj
ywb/tnTWLq2Kx3B2gNXPIKlV+tENyPrqYgA7xtNe2l4ERHy68LtT6o7J7bTgzl6oZhHildxT5AQl
BfvmBCdMpeobd7Sr7ZQyuIzxA1x2k8E/yA3mMMnCyjcDTUC9NsJIOAQDUG/TuMcgHKqth4KrdOE/
OE4MdKhmSM1swg+gtPpNh6mUhSiOqOLFFxQRbu+MWz/Q015W6rn7yJbokEg8LBqX7jA0u2q+X6Is
24UIy7cO72ZYwFRIMvLikjrbLg3yJS7kN577N4LDCqrq6Wt2XfKbLPxBC/vlSFjNObUoUi2IEAUL
oMJZrusu2JqPrvTk3vP1o5vX5wV/59KzWsfOxH6QZDH3XWAT3YW6gMptTffzchVq+kXVLsDvSsRM
E3prAYBRJUI+RHT1bkqog5d756Knwczc8cpYEHHlKsmePWTUtJWGjGdqxR5JGyPMwNms3BDL+azW
yTZGPTA75XuOGxyxAzg6Lv5VeYxSNEWbGRmmMHWO/Er70j/SaaQR7q5It8slp/wxD1ipMh9lIubV
d9qRV+0iKT9HlBhrD1OiwMQiRyuvWmfZprBUXTHd4r16cb1AcQameMu9BvJdh2ZwhO0e8cYoPVxU
sZh5pm/LHsn7YmGgMbELNzVGpm6Ama4yMTvvYmCB074tfIOANL1E4wrOOVYM1EWIa2DswL2j4I4S
wnpcJO99zPtWiaLGKd/BDM0F6EVIgoXH8YBijjCaTOl93nF8jItmMhFWHBcx+098dnvZoZ9qWyae
JqUQhU2L8JM2uplG8gNRiQWiSw5zY56KFkITds9hW3X8r1E7Tx17k1TrejcE9bUFMG7b5bsWidoW
WXWG2ILrKIsqfbbTPfnDyXmALs3J1aFo7KGkdYx2rOzQJJw+kV+Nxzw1N+4QcEzVPspJP3yMkwoR
u2E00rdgW+ZuOhdOsBx9m+UuTmTr188f//GP//qPj+k/ky91q0oWjbX+x3/x7x+YCbssQXb4r//6
j0dV8d+/fs3/fM+/fctV9tEprb7N//O7Dl/q+q360v/+Teur+Z/fmT/9n69u+2be/uVfdtwkZr7r
v8BXfem+NH+9Cv4e63f+/37xx9dfv8vj3Hz9/efH2l2sv1uSqfrnP7908fn3n678633677dp/e3/
+bX19f/95/1X07+X2ccP9f3DpF8/0Fcl6t9/+debNn//KcK/+UiHZeTawnE9IYKfP8avv74i/iYi
RvS28EQUIEuIfv7g7jPp33/Kv1HJ2AGyw5D/ePz6nz+06tcvWd7fbCdELUV5b4cOv9T7+X/ehn/5
cf7fH++PukfwltVG8/cKI/fnj+a/f+7rXzS0Q5txYCRc6bnUxtLx+PrH231WJ3y/+F+CD0SepSik
kT9sEmFbd/GAD0GM2v+Y8qfaNd2XL9GfqUZ2j/0ipz3+qnxvj/GztDx6NlmS0aLm4CJWobVrB+wx
xTlvo+YaKUjBm3M9FYN1PeYjWItdMRfWNcnODmPPSh5xZev+tsmHyzmkJU/SucVmuXiropuBmD19
pwXN5JK53/EEPb0M9erGIN0e2QOWVAJOndTnlTAQAteT1y52wZUrp/N6n+J93keFvSY2gU4CerGc
dBRyAgMAqDo2Va0PtzuQzoHDn0EBUjgXI8szhtUCkZE77Wn01Eb2pQs9uqBUUJ/NlPQXvUWC3DBk
IAHs/eh1xTnkaLjxDRv1dJLLRsTTg1PfGiYFFzpIHjNu4ut0dK8KoYeNsMcTa2pglIuNDb+OWOA7
IJEd1aJdbyju0B6WZLRo2Da4GIsegu3izNjL+jLddXD+5ZRD0M/G4SB8+q/WIeM10/n7NNh/pMUG
pe1DsO9TfIzmkoVm4W/9zHUelvA1nTE3eCnnmkoec8dSF5VX4xLjIofMn8GcxLgudIoehM3b3hOA
B2AVRA5ug7S0fnM2mm+SWaypfbAayOaZTySgyvJ3Vp3eVrQ4sbqxtS57H+GdGO9an9Bdi0HuKVr/
QdYdOjPbJx2pr0mMD+R7hZaAe2UN2MsD99RrEuNsSVk2LndWclSOZuFTa5yQA3DHuGOlwnKxoNLA
EAMWYy78iSsy3SbuRV9jRY39tLpkmBUwZ13gc1bJs/bbQ5SUn109P1j1XWukT1Ry99rWyesEOTjx
e4OGZSJQpmO1Tq1zZNdNQgaqs6joL/2OeZZgzs/wuTxbKdMOa+Du9JWtb0UP8MZmSuNZvK+pwMC1
mIm8aHhqCaMx1+BW8gX0o6aEcGLDQxoLvRpLPx2Gfqwm1xJG8wbIJX1Q4wfLog8svF0wtXexw5zG
Hq4jv0byNqPRLEfgTyW3u/S/XGu+lfX4nFTiHPRMy5lk3ATtfKlWPa034r1HVG2V/5ujM1tuG9ei
6BehigTB6dWaJcuWxzh5YdlOzHkmSJBf34v90K6b7luOLYnAGfZeOyfSlNny1OC8m4pqJ8r+KZ/H
D0DSP2L8nfTFY1yo98hNn2FrvdE23bu9BzwGsxw4Byv7mh1zs8eAxpiZEabcAOmwuc1e9O132WeY
9E9hjTogOy+FB84rgocYspcvFX+tXLwnjg3aG9sMv8fSui9ddagRl6PWujt6KNI0Fs8MaaKH6op9
x6n0QawXQ7MNvPzRH91HL7xOI0szOlK8wX/bwUOC5zBASH8Hff/CGUjzRQ504FXd3qLIfy7chyLq
sZfG3Vnzd4IG6PF31f+40XkVe9Ofexdn2uS9swFfN8N4gF3yLmorI5Fc3jl68U5tT9vkp+Zggfjv
Fgvmn9mDo+GxC70HBhCQzeOJ2sLuiCgK4UDaKPnXaebOyxNo9hw8d/OaxizERHxEYk5LDIxRpbTS
JduDNGPqXLKQ3lgO0sGkLkg8OUzx4tMVh/Bk2COf0r7uTpMqA7RP/S8UWlBfLGq2iZIrjF0OYWF+
QepIEGKyc2Nlz6bTCT6nzKKCSQBSYC/uOR7ptZAZ/DQWu79QY/mt1HSy5+XJDONyn6H77zWtYWFj
7Izt4dsAx51c56rd6QMFNyHPKZotu+E/d/5P0bo/sEvlrgPm24MUzjzG1uHYnDVrRPbhBDdNC17z
fMvy6atsDbg6XqxZIxuxG/k3lhmHWJ18dfdTAJq8KmrakaL/pfpvo9P5zfbMdcByvMm1RUITQgW3
qp3NKNuv3A1Qy7C6hBAf7TyJRlup9oXHwCXNiXT3ZcasZ5oboK4DXPQ/QT3cRlW++bGIDkmM22yI
iTKwIH305Pi4Yw0IGNGA8GV6rDxNb5DVcrOOudK2Afis0+bSY99cOjR7dTyveE3MNGmSMcwM2mfX
JzvKU+kfzB1679dNv0UuChesO80OsffhbOytyBl61BroSdqwOIZRQyOzjD99ZKUQh2pFK35f5a79
U7goWFRA6okpQhzAkX6x8+53AJx6qF22ywm29NhuPuckRDIk8zewMtSK7rKXCKAOfcrpNZpzw9KM
DaH6R/FIxB7EzyUz5gw6OHkeMajSFxRt+UafhMV5Qjfoq6c0dP9Uq+1rcoe/1bAuOtmw39ch3EMj
yiff70qIfupl0UQvqZn1oz3qc+0nC9JHkZ7pMAlwEmQMMDcVwcBOiu0xcFtUNFgjsQvdJh+LOH5G
ay9s/WS6tZGP2Ye5c8fs0cloiwwTgBHTgGGfdlcG9tkvh+nKJzBGkxXHqdlYLXtQLyXjs2qQD9PC
jE0DPWLaMaOMd0Kor6xEwmEt3rLt2TFuysS/eaX3y5aQDytwasIlOs1uowfZz/UXG2hm5RUdROrS
7Xlx+NP1Bf6hPv5gtMJIhFHJVX+Vwp6eSxuiJ6h8A6y39CeHVpbeNPinW+DUv1k5QCEsXLQ/c0/O
EJ/83mpPvnbnY5M0txkQoPHFuEUXSBh9cGwkAQyUjn960/aHHMcDJpl5x6fpYsVMk9epc/QY2pyp
fbKYuzQIPmMPYtY8D9bOCTAzzGNC/kEmjsNcnhYV7eeeQUu9sEiOrJ4E1rJ+D4e6AH4Tjwyq039F
1BAajJjkpNCdLGMumWrDSpNAIRgqpmGF9HU7zvpDRqSCBo4DAGAID6Ky3Z3lKUSzvKM3VWMvKBak
v5Xqd+ZQOX2CXbzpTnEPFJqHch5BC2A5OMu0es5WPW+ANK62S2wfFs4L44cf66bi6E/y7AUD64OR
u3o047GMhjPcCOZS4OwVKHBLYIdBIAvf4xh0pAgBMA/3nok+fF0yFPQXRN2FwjWomo0bjo9wFNm7
CwaAMrLRBoyHQS/NOljkMU8LZOM2MsaEd+NaJ97Z2Fx17RSWx7Ykf9Jh/t1I5FtqQYvPjqIac+Ay
AkKPYTfBOG5n5uKe+wElmXlckmLYel1ktllQFvjPoZJEc8K+Fc0Rc5ZbQpziqnUWFg2q67F0EGXS
ko/W+qc0XJBjYmZH2py3bDmJiwa9bdNqYgBxUIDzDLYlL93ACY1K22M3aGsNhAlAuJz1a5YGn0nC
MCuMAI0LmCh8Jp2T303rxhfDheaUwdd2MUuljwlWl4QdbZMvxXHOHEJCZSuuPM2Nyq5oX32qvWKX
lbrDwij+dK7ngHyIHwPRMr7sWfc5UyQOTcU8LWB2Mu1UPiS/qxnfhdtnNA5zt29tte2dnCozs8Kj
26Gm06aHBGJxb1bRY09JwCcUSEUczvzOPqMZz1LErngdPm+jj4MuU5JLiEiaBq+4oNCtNo3tHuOe
06/us3UCzSwnrNzq6mZcUEXmvllJVp813BZVo/pVdvALkAEvx4DiKA/QLLclqFi+Ky42dL+QpPND
b8jAUPyAkeynI3PfbCdSZErF5L4uzj1dRgRCPACA3TXPnWSfwk76U4XjB3dKS5YMt149C+Z+HEAD
OsNLwNpP6OxhdLCAQruxWIUxSOVzcxWNQ9hCUsmdiZBqW0kHS6WICsjc2VeYo87WnG5bJvEk0IHR
lIgH0VVKJHTtcJ1cZW2a05yTzrX0dQQvjaS8Auh5t77rbRxXkAOAe6NU4tyQf23OANbU9j3a3OTQ
wbzmlrbB7Enrwi7nrbOH5JxSvGSmP6CylC8NDt4Tfw8LDtQ1BlylKKL5oZZI5fhh0+1UZWuw9fKQ
J7ZzRREwPesOTFJvoWB0oZMJoqcSk3wCwT5KnoJdOldqU2SI2qvUHw9ynO77nkzGbIire79FwmCF
qEwJEofCDz9HjFqekTMwcQ7oOgaGuIGe9l0tU7rD+BuxHq9oxgI6UVhcOuIkrZS4Hhk1r67j4p/y
c0Y65BPWJtIX04kXsxj7ccnC5hjwE0oSYLqGJB8+l+8qS7KLV5unwmSIBJoqhQYQd6e6BUqh1Mxo
bMleGaz6QDnt67IYqCCF//L/lyz4dtz25CoveEasjBfJYSnZjgsc3yI5mRBXSVwSRzBXEv42EZ0z
1lYoN1zIDAReGmreRw6l/hKlNgz9KbzzK2zK/KtbHPJGBtUAA2XtXhLrlIQsMJlA1A+Ra8NYQ/BU
jnp+w131XPg+EBMkc+cRlyauaoTNRVMBwHOnxyoaXuZAksJablp7mM9j5D+OsZs+8vkfbBY8WRO8
MfeZwG/HDy6RrwoxBg3E4mBPJUymMajjTIajeRTtIRnAWquBdVzh8jIHnhoOdWObx7kTrzX72QPX
FVdGtDp2pbx3M0IuE6xSR6VU8ZikLREenKZ3pfDeRwcjVLyEV3TfyIwzVXCMpvMuZ7O4ddTMUHbq
xkM/Z5h49Xz+/4tDoB4zZnXu0/RhahK6tJFLGcXmaYCluhs7ZBoV5Cu7IEMIzw7b9QGHbyCXC1Pp
cgzdi0gmFHdxc62c4WfpxfCEO29frxzoYZbRxvF4P3XdnOKAhcugsEUUGeOIMWYzgFhX3/7/Mpny
pbCCN4SB/4oQSe1Ch7ttMgJYkOQsD/9/wSO1HELdYRmq+GViW6/qjmmCnD1MWzcDbwSyaTxn6xfH
4/rOXCO3M4LXe1sTYtBogdYKUv5ZpwvIppzMQpd6w0eBCKJ33yxJ9kt7DJcrJ2gegsZKf621mMpQ
DhbFXL7Ic8w8pps1MTiKTVSH3+DO0tQY5AKC6andM/P+ow2B73PScIgtX7QEOOj6pGDpbDuZdS8i
AntudW1N62It+4Ix7l0ivOhP5Xo7G3Ghk0f5T1MjespE+Rl2CHIRQWtW8tz7NYcDOUczjFaP2Drm
AhWy1uIBfYl6GlwukCrtsffj2zjrDkeIH38QCUjglvdRWH16mrv3dJqYBPlR9CaGHmSIT5f0/x+V
S7JzaS2GqSz/tRuaipXshMKR2pSwiP5Nln164NcmZBL17Vs/g/Vpurnb/v/HzEk1oN1y4Ucq6abH
+dEmruy+zZ1rgxUyb/lpVETFS7cHFigqyYlIu/At8rjGl3wiQ1qsrjkt4KBRiVK2B1i8BNP6itHC
NaJs3VYkDB41rwODAUAPhWMPr0EwJ8TloSNvQ/1ighNij1W4LeanfgHDKZx/Zd+Uh1qwUvR7qziM
kXcrEZDe53NRb5uEwRHyeAQLTK50ktnnyDH0/1NSH2baqn6k6bQnplCOJlIOVAAVtyGZoaiD7CQ1
hha7r8VJe/KdFWN9Z4mqP9VuOW1EsehLGqlPoxbSjU18bndjpZvLBHAQnbvHRYEK2F9X6iw52l2l
fJqDuYO7GaUvqNzhnhJlPv9v7VpgxCDduWJYUoe8Zz42xzMXV2cfMkyXb2lPasLgEJM0lMsTJGVw
tBhK5pK31oqg8M+qCF6TtmETlvWnCF/GC+PHiT65/Go7Sg2VMpFbdVYW5F2XXi9xFv/RcbtnZcfn
YfGfEDgwVMz/qeY2Te344y/Dh/cjnBn2H/qpse3S+1z0w90YaiLyMs++Cgfyd1Alr64Kqp+YnSAj
q/4QkIJEPvf0F+dh8zoX5pauWVOs6EL8Vf18kNqyDkWSPTngCbZVHITHMR4RjQ9MNquUEMU5f48y
Ie9F16FnZJanZlHR2HJKRpazC+IkOksjmmvuLfoc9cMxKuNVXCuwm0Y4bXWUXLFiw7uZ1K5nvYHg
toLCjSeZ9LPwPsHdDg0R7wSC08D2oZSFLvTZAUCfkRkHSx7315bt3kaV7JvA7qITCVowQdg97ARj
C4xa4xrITHK+4O85l1HR3Kupqo85a7mN28xIJ/wV1ixyjxklIKEauzSLp2i69ygbX+MiC15cVzwy
J/Pu0XRvlx4D6hQFxT52I8l6vCK9Whlzz5Z+V/21apiio1uMu9he9E7rJTnONXPSuvtrbD0+J06F
ebQkg6SfHywLSnfJEA5ML0LIpdyh93mfuxyuUoi4Rojk06JO+yok9bdT9Z9jhEbMUmQPhkXR7w3k
B5w4fYNcPrhmbFIunorlNq9Ytwe2+g4tANMMRGAyi+6vjsZLX4xM8RYGXyrr08uUkpmivfyGVp0H
Nn/sI8YVjB9+jOUzVYK3ag856KjGMORKk2Rn9+oezqT4wu/73izQag2zMKdxn0aFiAGzYZpJ/2YA
gyNPa069YNDFDPmsksw6Lx7en2k50bmSjuVv5VA8NB2SZcdH++hoTPlW65HUUNdnehKyCcrxhbXQ
ufbq76Cyqxt0xhzCGyOgxcc14LYKA6xljrgqsFBZ0UZFJCmIvL1E3czN51XJ0WH4eLe0k7yLFv+X
s4J4RRiNTwOsj3uEm6cu96ftvBrDEl9G+yrgLLHFjFvWdomnHxiJsUUPdvWAdkkr0lMXvFfQmg9l
7iGIs/Fmtd6dya1j6zXR74ynZVhV2WlcPA0ZnzG7S5ZDn5Xpzo8TByfFAs6+GjGIkYXcJKRkBc4r
r2aQfKTVMh0YMJhmzu65WI5OTBni2Frc+T1XlaRlGvwOnGa7ap5Uu9czmCaATxasGCxHjcRw4/Tw
DFiqlhKreUjWUux3cCOHGNNsbh55ig/OMGBbkOkvt3PJA/6M0olo93YCiYsE057Dceca/6lK+DfI
UK78jB39YuLv1YKMvdLpIQ2G5KbyFJN+LB9hlEDotklws5M/eZBVhxB9vePn5SXM5i28mOmE7nKD
ewFTfkaJ6C8AdntJNi3oFcLBqKQ8m97Oiy1cLpyzjob3FmrkPqWk7U9i0ip9osyKghYlhnKwVK71
4DioDXsLJkYarRxK63vobdTnaXWxcpu6v69gY7TtDiG02mNT2ie11JfcLk+ZLQ+6ijW0wALnG1u9
rTeiugs9IjLHyG2wp6MpKOe+30YD2ZeO+2AE9aoZq6uf6B9j+h+3Ae1VyYhRG8pkiHoIoAnii0Cd
82Zar3iVooVNANN+olhBJ7JQgWQr2xFkb4w0FfhXCIZcyAUDBy3M1i79PaIRvV+S/h7fjDkYkwCy
Tqvz/19aIqcwj9lsmUZC1LnFD+4iqlPIcTuXfYwNgtYoUTiNDHR5266PqMGqDQt7xqupuRUCFuzA
nuzADw9fpom/k0pfxzptDzLFCJYEDLOupmvSow1+nNETw1hpPBSzkxyJB+/oeop7eTYLvbFf0OfO
Ljpk7Ky/mChhwffQv2SPSZJPTwG7n9oaOngDHRmnOIU6C7N5X7aoLCdHwDBEhFsaznxqWTk04g+J
o1agiHEiKKHMqdzasP1wV0pCEEq0BV6e8sZVUHXz5WaNOGdwCb/nUF15dJkwejWAt3iJgkMeAAIQ
BtCSLIj2yRICSia8ECiIoIRNtORm1tauVAtirTSPHpS7TjEWpE8i777jmd85Uc4/xhizPcmNbqJu
33U1NGSoCR1O8jt/vUdw9U8WVZ4ufLT4RfzO8s0ju7gNCG3DlEeuE55ixI9kQuHYu7ryuRMVKB9/
+QKidcXpi2aRy24zBf7PzHV7MoX+U1fRQszUyMsmEN/F9o3wnV1QumKPPbLZ6nJ4cjoyaiK4WTeU
SFyGzqV0wm9QLl9kas2XpUh+j9R8GNKIYrQkutte7ieffJDCc9Bj5CQQtuFMjVzgEMOEueoRurc0
sSj4bNmyLfyMnOYTCQxTfCuHhjHj3/OtAayX01fEIqhfHXf9Fe3+37Ex7Rkd1c/6DzZAcbKD744l
Iy8A+LAlegoksagiCEGq8F7tsB10hwpkMX8MM1AAiNbK5a30M3cb+msAW91eBOrAg1rGh4Hl5OuA
5LkaXpYM/A6a4m3qolpk1voQLBzGMqEkotql60fmxcgk6kf3OhUz9Wo83pV8fhbCMvMGpVyReE9F
BqjDmhQhKLrEEkNqEBfiWi1ooFBqRM6LOyUx/jVkQJNMcbuv/dDa4QJ8+//nEkVLdAI9YALSLuod
lsddRkBc0C4nAprqnQH9hquuf8ygTi/2gFedl/GOMuKV8u2GrumlJclhNXc1MrEw/cHDyQlD6HP3
hEp2xy+67BFcs8DLJBIUBs+94E8dcZmd1O+ODLAizQDzXGSmm6bedT4jp3m9JLS9zdzsPV9Fnmn9
6iUFLBBxReMNeSAwvxIX/Xp6VRUz4y5sbm7qzYzAyMissDAigSI0AUMYhxqzeh9CnQqBT51HxyP5
NUz/Ajz8ENj8wK7ovVbhH11gWxZhSx3bln+wg/7UimK5b6LXPApcLkuPMeJUEEXlJbdStRvj8eGG
U/BPxvplCt3Vqiefrdp9x1zH7zRQLUc+5LfUvq/99laUGrF6xo5qVlz4lh5+BWH3EMGP2Zt+fNaW
iu4QHxX7qaaKUU30xxEj3jKbsCUpuwfRo80K5+C1n3R/4Q1v7KA5qIGidlgkgbeoG7OsPPkjsyDF
7gI5NaF8kz/vcRROdzY6c1TS76hD1/VR5B0Lb363uvRN3uq54FFqYWbovj3YeN981frnep5YiNL1
Jtnql0S1lOSBu0UN9TND7RCCS8F1CCDKwWF6ebOFZQ7f2BfLKZkb4l3tAwHBHicYo1Z/hMQE7qK6
DDJo0K5O+5Jl4pSOH9oOce4KZsOJJXfFY9Clv2uHXCaUghebf5By38duXO1JUSOo1JP3U5vf6sZH
Hc74H2XrgVQ5yqVxQhiOfySa15RsujxolNVWlmVxdHr/TyxxDNROfTITro4g+Ju40wcWWsgEwmfw
7H1R45L55IjmLrD0PUbYduMnxMi0zFmZwVxUhCfEjInLk59ml2Jkna9a5F/hkhzi1ntrZ4TIepoB
FGcB0SyHOsnElVQ0RZPYw0retyEEXZpwwbH5Hti5vtAHh37y2to2NASXxVU0m/1ArCD5HXywpIe+
SSziLPv0R6GfIDrISs7dkvv3v+NwefQAqm+V4pSbbPbsuawpp30vOY5B1Vz4JUjUqpAsO48DIPix
rMO9Kjq2x3BqQVpw2KP5YgcffS81D8xsCOqZ8wwbgJ/JvaP5pHuCGatS4HCZc7iZ+psWFaj1zrkx
s8dVZ71aCWVxbKXRrk+C0xxCyPbG8B1bg3eKccRQpUcPTRl4u2aezmSLAn3Sj2aAoJI2XbodUobH
AC0It1BsXLqv1AedMSLxYv1xKpp3Z5gEkwnBpxCxJpsQoCCeoqPIcjonq8ruhfhF9/KUhzyEUPDy
qdxnhhgNt4Fm5tM+CShH4dh/ZHP0nQH7uFOsnjNPn/IovmCK+TeLgEeVHMm+JxTGf4rhJiy9t9pL
LEZrVksLzr3CZpYVu6ecchfYL0vIAieMcRaPd7ty9B8teOPwN9ANzNFVdsmKTYH7E2O8aIxcyfUG
ZX7hdXcpm4QiwU22zHyPlsmmkvAAmzqarpWcT1VV5pvWQQAxCpybReAVyNUra8vuexuUfDqzFXQ/
OQNwRiYIge6eRe2g+WwMMR8dSMAxwZXezSnZz8DH5TenHPu9gbkJ1JT2IVYeV9fifIEXoAhIP62o
/T0h4jlxl5Ik5sDCbkNx1KzClA6cC0acdeeQYR9FOImsAIpEbqUkuJSUj8Wy2Ccnm08moFgsMJgx
jcKwFOT41M2wzpRad95kUYvyX4G1ciT3S475cFfA2eGQSjdtCn8kHpcTMgAWLTnWHDZP3RlnGIES
sz4LjzlLA3TtvsxodSpbPjON4T2wlwRBYYLUhAJrL7tDhjL8mSdwV/rnArHiu/LKZ9vGKxMWJfFQ
vBlYP1qwrHm4C1vGCJo92Nnu9WO41l5WVZIPXQ8Mx5Ypvfz/pRjMcraivceEF+UDghi2SNAwmFUa
QkbGch0yoRmArYO6vAbsyDIMR1S245u5O7dM7Q0DhOitT8d00zgcCxPdpe+V8yZQ4RvKr+Kme/ck
2R6yO4n/0r1wrLH4OkFherQLaB0PNTF7vwasTQ8yehvb5m3WHlrtwX2q0R+BbwRL3Jdw0lG/Ve+D
pjiLFXkp//9RamkOgzUh8F7/a2AveEpi8xe3DA4IH2IZlq8HL5i+1iUA13/unNDtijcjO1KJam/a
im76UBRxDoapU+KH38bSv2a5fiO7ik4CnWpgWe+WPS2HyOb3EwEVQDR5PnyNanzXOr/wBM9PVWaP
7z2xqSkMGwr/aZebidTkJk9v+D52/oDGgocP2eYBie3ADKxLD3HSvU+sQdpmegVS8N2kRKUKJMje
PH0NDlBTZjxt/dq/sRcAPdKELOGWf7Zt34IuQJ2bX8Y648lZOQVVmN8MU9doJNcQoCPLF7bLrds/
wvjZm0Spk7BgAAFk3WG/J+O0H3PCoHCFramB82fUnp228DeVgYiX8P4u9D0iVnBaufk8ZraxMXIv
Z/ii7fBR2YSW1APXuWvPGyypdOnqlJesWlnPUrWhAw7yY99xmNMbwbsL4aSTI7WfuKbYXVOmZECZ
24UTssw/liw9FkaTQRSgdtJAzQac4XT35UGMWHPrvP3NfPKPyMtzuEDtXywW8VPt04xl+XEQ9Wsm
/lX0MyzOQ7Syc/ccN+qEo/XoZSG5bQGUtSEmr3If2qAXpQMWmmlh85A77JxkgDwtfjFeCMRa5f5m
TFoSkp30wDGKDz1czkWXvaAdpgfs1+1MzPXM/HRTtVg5hjoVSN3j18ZR//JlLu9UVOQAoODoyuxE
kQxBNvbKLYVOtPFxhMqW3Os4+JKD/WXJFdZEgEwH9kujK4+D7pXTRu+GXSlaMPYS6WGvqNNLs7Bx
LZp9VnlQHSdoHZ3GvdT/A1hX3ZnW/xdnobPRQGS3MuBlDvXylDWkn4skRgjYowyp3tvKfWTMbm0g
3mmm9D4jWYFyog3o5ULRnyCs/OaFoU/p/5e41xQ/1XKlcQunyDnXaVljw2Btj4WguPb29DgtoNxr
oz8YyH1SLKBNaO4ID7+A8955LudEkeuZpwqsNJbD9hije+tGOgZ3hlIYxq26MGCFncvIg3r6Af7V
tG9KSragWDUrOHAsBSpHEc5R5VhmVYnXzNINLr4eo7xfqB0vPSpBbO1sIAdSzuN5uhuZpbftjIrT
RcCxBMBkYq/5szTVHyPbij0EFDo3eZRe9TCYukay7pT7wW2jJ6+stpODOSV3x9s84dQXafILctwr
1DSMzVX+oN2uP0hZeZglOEOlE8Jvyq1/3VBKsOP6w1dUv0JHJ2v0HuTIj2DYJbPSqf+OVBqZGJ6p
Jl5CEV0XgdteROH82pXOXifLqfJjZ8tGudqiIWnPnSGODhL4gWjtUzNBls56Z183cnxg3EBwlsNH
H2Pkh0ipFHSCFYg64z30G4b+wgMFClbBXhe1T3OJZhJP0p+OdhCzTP8ZH3PFwASNpreVUIgtWDl5
5j0sRN7g5PpKUDQhFYY9Hjv9thDuqxv81VUDJn+IPLIK/Rd3AOTotxkMXBuFTEYsiPMmHfd5skIM
k6gk2balfPfhU9DvsHmdnovgrx25D40V34PQdO6ojoa9bPxzMqMOo79Vd4elaxC8+9UacE0ZwmQf
frkHSLiMn8XEj1TAxWAV6xFPBDC/BzMdOMOLHa4DY8a6Gfvcu0wEdICUnpPlXSabdyzxANX6cbgJ
x+kPjWhHitCWVZtPER8W27C2CCaAeyI1ND83j7/oynhQ3epcqfSKGD9NvW1nO+9jPWFTkMVbnNOJ
Ni+ptFF0xM91vckmQPKedol0no5tQThSVjK0ivMkPU8jhVTgIjFx4MWEQ3qc85Kc5Ux/jzM6YzQv
zLor+1cO4o3Ti3jZpnp3mV+UOTvyxpoQmvrLzZ+f/Uy9+hrMyWyIVLab5miY7qb+Eh/QsnHIk1MM
zqNF5VD/8FtQ7Wd1c25r3l/Hup8iibOvrbj3B/tDz5bZzS4y1sUwJOjNzkwuUQIu0ULYko9DAV6z
omtzy8exE+GuN2QoENmwmSIq+DoByE89fwdj54PJBRahMXt0MnJ9QNRsyyJlFqBKFq6oGN2eIXiL
KCfu9QsyLISEaIdle/AHbOtjMH9A40WdmCKJtd+ZyXxz/F9VPaeHrCFSoI5IUt6kCiRX2J8wRj9H
P+SB4nlx0h8r0JeFz+52cMSHKFeTa+G/Fo53XUIQaYo5Ogq77fq72BJVL+WSQww6JKGQVR/ZLQYF
JUXXPgmUtcet/Ck5Uu460HWEf3LihL8DP2XaALNiNJpdbo9WViy3fOwuTMoUBIr2yDitfgqdtxL9
/F04werK2YoU3DhtztTQm57zYVkHs8l5GJmYB6Z4tACGNQ1rfR7uX44Pe8/SBzOlLObF7l42bCeK
uIRuShgQKxvnFgUYYNIav2zeodSOnVg8N5GvaML6l0y0H05Vnjwtv4O4WF37KCOhyiJGA5ZrK/eY
RMmrHsU64XjSMiOlr8bVY2YsOj1Jfk7nEr9owdBpFyOBY1CvmPKsROrgoNtUNtIjNyw/UGdluxqm
EXZrcrmcR9iuSNslISGdajjB1i9oAeMNW+FmM7lMW+YgAqHY61PQkWYeK/ecIITYljJCAjWq5vz/
F14Ag+AthZlG2tQmztx460zNBQf64+SQ/toKoinpX+tz1PDFg/YHbqYmHwVOG4W8rvZYytu9J8n7
7Yf6jOsTKM7//zNzc9RAlYX/GyUOcHYhz0OeU3piFtlaPkpDKvkXNjnPU6rbc6HJdfz/y7z+sYTe
fNcEAVVLJszBj4uHHGHNppYTjv+5ZRqGLq06IW7YMpTeuRa6CVs49jm0ieSrAvqxLJj/mnAm+CFZ
F9kV/fmk53ui6ndQ4zZdBa+lqS/e8hzP/xAbQPVLpxeA5WdngN5aMjE1aX9bPOsxY8xCzAvWwWKP
TObiohrpcmyqzOtK+1tU7jVI2iu67Adc+Ri/mb36c31qIvkeQ5qbMgAC3H2bBgUF6GmPkMffiedd
YwO2Y+i+cFT9CI/V94qmB/e99YHoyIWICvFbqQE0DyAc/BJ80km56KhpU3zzINideFOY8GmUNWc6
bS8pECU4YoIL+w/iBz48x/ngI43mhp/Yy49Vk91j/X/lg4e5mliKts1x2GbxO/Ksg5Lw+7qGuGsR
A7Ylqv5EOdLupyHZhg5ascijY1uujjVSwtInO9O6NVJ8LtYOsRv3IcNhO8V4jBzc8MYz8LtWRVXt
ssn9DmikTQE2yXrwMQvxN1m3vh0ug8D5MlE6wlxQR4eYoc7iwHEA2yDcZG8/QUezbs4A8jCu7VMR
UUfhpvjj1NPRaVa7pFOc0LLQziBaM85rZVDIa8pVRmm/FHcmXpjTUKn47hM903sc8RNnNl2yVMG3
NVqHTh2YSF+MxzDOgkAoEi64suMBsCVk58TJb9nyOpTm1je88EzNkacKmPh25x28kJbdZyUswwR1
OwhG9jDfYY65m+eYb5iK9X6tHtCFfuQZhp2MgQjGdk8d86LgnfPvpXtIShwbXekf2xl1STStfzmJ
cndqKv6FAcjuKO9e4ib+4qP5aKLqGHVQuqKC/SVI/pqhF0Oz16Hx/nWh/W7F/rlKJwAX7E0WsOaY
ZNY13FtNBK3Mu7NyoteJQeX6fy7d+bF0fGJI4nPZrHHx66S0J4iZwBlHTtDMey7yAA3VKXfqt6Ia
X6T2/1mueV8w/leGXQQdHR9JTRtg9/ltmUP4s3Ae+dyjbwy3eTS+9BxxRQNDfWzIoQaP/x97Z7Ic
OZJk2y9CigEwGICtzzPpnMkNhIwgMc8zvv4deJa8zsrqrpLe96IoFcxguBMOmKmp3nsuizUBG8m9
FoPQbp1fU8IOZ9MSCMDkLeq6QDmX7msk3UWOjCs2W0Am5aMLlHsRNWCx/JLNRX6alfMr6ykGJoWQ
P6AirZkJpAaxjwLvdput2iF8dpFYsfXBeaiHHc3cEwZOHgNt7kw3+wo4Ap5X2g6ltcd+SOAS8r2i
kd8ujCHM3NeM76Vh8tXSqzFdgPKpx/8f71sks3Bx2IpO4Vj9DjVNMf4LcVjK7BBFCVr2Y0F6xMLn
fHXDA5Y1okFjzgBvtBf12iXZ7wHzQJm41xH3q6IpkJN7xuEZjeiShfBS58Eci2BugOJgyZm54b2n
s76r5tFJqlPtdV+2EQK0rb5KI0GwgDFG2BxKmf/JkMe9NdtHUFhv5JgRvu7MbBDSD4JyOw7yhd5R
GFLcUeJWKYr5AdH+WMEraWPyQ+Dykr50jbrokJgshuSeHgaShDjiMbYdw+ghrc3nsrK+tBGPcmAA
ICjQtHsCB/EQzm4iB7L1iDl3U4vZZ+x9YNoGH9PpPI2UQm7ec68hU7eYs0QQvh3JI5aMBN5gCqAS
LFAMBSGlNBZwmsYwRZhXzObUaI0H4YAuE/XhWDzrNWflOHmDTsi2zB5hd/wWAWoBa7CgO2GBKYtp
RKjdXHQ/B3OH8rhU515CsOvKiq1e0r4CAnwq9erYeDZFUTRuiO/c43TEvucAjBFtteEs9pqnw8VK
dLRNBMJYDh9qoX/Xlf6DPbflyUU2qZlXuuqP9DL2Bt6s2hgXdt+9hGS9Z8N0mmrxoo3diSHvomVZ
3LYUbQtEuuFCGaSETN5TNGEUMcSSfi+iBCBEwKo3WPUPDH8/xvFTGc19CfPJgqa6aYeEkEr+vg8+
nzbzEEc7w8526Q+YvgNZTTQpoZrCheoBIEkWIzRliNVkfd+ViEqJH2fqz+GcshZRSiMBgdrE2bJw
8yJsolbpfHtV8Wp35sEZeFRDoXfrvmw/vTh7k9AsVm35EAeMzyr7c1S8jDaaB0ZwbLpgaDceRwZD
ch4w5hceAueqVR37bLnvW76BkGtOM5q+wfEgNNMJzgG0r0tiSFEjmH3z6AIazZC5WhrvviWQJeMj
W1Rbv53wqtXcSIV37YpPP4Lu5nvIrGZDgGbGd9B3mNCQoh0QXMyqjOq0ZFlhh+AKpP5HBphuQQsc
/aoTMwknZkSwItVa9By6glCbzxBiBuwoztA2m3x+W3Ls8AeqN79KxC2Sl58j4U56yrwZNzlaMfuc
Af9cNLVY+ljr6cFw21tg/6oHVTK0mggwKVN9V+rWxiNgu8yQGrfu+BIl6LNl7h4i4EElElyjRaRu
KXUk8JoZrW28g5+4thZLhO16L0DG24uWRufSRfKY5WScpKMimsBjel+da699kBpXSrNKgIflNfbF
yTdpCmI3emwc9Stu0w99xsvUznuTclzxe/nugfBTNA2kQ1+9cBPEvGySkT+iQ0W/jw+JrATRodpO
/ZXfZochdd+YV5JYI0S/qMcvzxfa3nLkM6OIO8NFT695QLHxehGOpV1CUKkiJ2Ai750fe9QF3nKA
+30ChcJLr6Pu+yvK6rfaQ1w2Cvd9bBPaG0Sd1sbQANY4OynYVT75t6RpcAx8RwVBeZxzJ9f5xI7d
06GLEZcQV8Sw3QUngFUwxs/ZdJrGvLsgwCBopq3tcGqYSQTMblC+U9Sif9bzDrwrLaPAvguH8WqL
9BHAzbjoyIVzvIQSoC7u846PO5H07+LQeCtiDROkfrR1/T1x2VUik4T1oDS3FpULFoJ3vXGbg4zk
htY3YAcCWuhEqWZpNmgLeuGt3Sjb9abp//Sj3CZAWZVRf4w5+VV29hxO5bfo6zenyZ7xuolFaopX
xS27Gtvx3q704zAq8SC7esPN4XPqvCqv0ymm4x8z8KdlP0h3Vw17rUyw8hBes5A6wZTL3sUon5IJ
tegD0KODguRgFRysFFsaKy6F/qBVrH42apDIqpAUJb9tNLTbpjJWJLTSmjeIMgX31VP0ESmpEIEC
JSjrO9WiTtSG3IN42B3lTLxKJUIoLSTvMo42yRBDTFYd9ld3rRgG0UhnD287tnoZa4h7SXEVpXZF
OLVyh+oR0QV6ccs7TV13HAicQu+NgmOSYXXPKO2Z3tDVRT3bW652aCLUowpZsZM819ZDZLWfiCj0
uwg4CWztZuPpMiSRhU87ABe+D8WDym1Q3rr+2sSHPNLEztDNjxbr8i4OszMGigBeH6IlnUnSmA3q
nDTe72BaT6wfq6pE+UOHncTmggh4ReDwHD6PN+vUJy3HZABlC0i+P1X844W5dqpsc13XMLZc5dzH
o3KWUUXSY6h9w2PJuHFxCcKVL5z8IsZy2XDu26hanpPZeMimfw5R/PQEGh8qkSyD2edQo79lcAhC
ZwpzmCUh+A6KzTb+KYfmR5vlzi15rrEEtgvc6bmr9HKV9fWOZvwlZ6knUQNkUzM8CmrjoucK4q9t
ktdwEu2R3WZOPWUOVdV5t5lU/FqyHMfgrAPBwNRQ8Yp8hg2ABfrWJBCwslt302B5s2vS2Q+zE7OM
u1MXEvtoZBB6EW2i3DNQbmXao2lqOLMoAFJE67TRV5UF/scOf+VwiNbzuypjyu2AsT0RmoxVIHDl
Hgq6yks5rAL40e9sJjokdfD06mBEzFRthUwvurjj+mordCLBJkJxY1aYbdwiWFq6OgcCYkptoNfX
kyPP9Z0MWSCsVhJEmkfsEyU1I3Oy9GiyVhiCmrDu3HeUZb88PDyo/B8cQ08ee//k4gFCEaYPq7pA
9aYsj/5UHGyCWu3dQMu2o9d/B548phogq6zSiT+YIsRdxrOLihxYlE+94xC72Hs7DqAPfgK5SZFh
torra6dRIOpkiLXoBXdt4q6nMUz2pcG5KRqTYhV4eXH0aKKJjeOVnJsy8wXlorparol0C3kvj+mz
6/TokUSRnCCBF9jbw880Gb+BAJF7GWmHXBAHxrGW4nXKV/GgclxrWrUSBc9/69c/qarcB32oZ4Xw
Z2fAKk0AhC8QmHA67qgfOiRcSnNC1lCf2DoaFpiC2HWiyV1LnIAPJrxpWCF+wPaPJaLa0FN+jnXO
B3pX21uRaymCAUVyDNm0p2gA3SbQLC0rbAhU/FmH1AEQsYP4gxbBLLIOOBJvnI73Orj072QXEQiZ
X/M+vYLFuXdcvTncvkyR/WRVutjp36HFqlYjA7hBYoYhJV/c7OTWRI+0jp2BcMGyjtcm46FlbDo/
CePvyZL1QU0p1haHMD/HrriVLw4TzEPeFk+p5RFxBkBtiJ1rFDP9Awyls3U4iIJhLlAdetWK3sGl
ROe/ixjC7LW5cK/H4cPUs/GZg+9+6rG902A7DUnpXr2Q/KXJ5llj2PVkluNrYqbGKQkedWswWbga
pFFmRjMUhVvLXBLZBz0B/epWqdoAMSbTgpYZOS/i6KO3Ykttu23RgWoFfVacMU0S9BKSxiqRFKpI
GEjfYqCWKvrqS0a2guMQxuyOPB+kItvEC+b2GE9uYYTaYkwnb4PCcXLr89hDIcri6jjOX1SR+CAS
0Lf2te5c+q50WcqCvTPUzfH2LbdxJpPGQojGCZvAqmtG+nOYYGgmDpfKPHqz5FV6xXsTh5sx8tst
G5YgB7Wx11A/mSLpuMk6d6KisJB0QZ1vT0U6Q/lpcTS1PW3s9uTaqkScZK/hw3jrcc4IM8iMrcbx
HMIx2HtqqM8yIgdaAoYrS8AxOLKObtJ92oihON649cHJ67sa5DMWHJgelR5wUE4IRIvN1wA76gWl
oKCNkr90XZPSGY+f0KV1K5CRn7gkidi9VzQkVj393p019bS5bXJq2nrYY46dLq5pvg6jdRfX7niR
KW2NwunQ7Rl0sTVUM72XkUiZI/Ty0+DFclVM+2mDHOW9d2rBgBmQVNeDg0VRVephsnUy8eplgkZV
FW2NXFlLzpkFRJRFlaNAnDo8FdxjB89jpiH6JlsnZl8yADPUruyCu6JvymNV0mcbZEzwTrhKzZah
UlG8NLpn4PtGiIjsdFUiWFr6WC/dwn+2ig7bXE6fLM7mBIUkmrDF26Qzpc17obTiGoAb3Q9V/o7E
0aKI26piZGxEfduHmbMNB+0Ofa/5S5nZQ0U/zS2yYh8Y/jr3OPZNKtyEZWQvp8gckcpVCXwtk2/B
R9VG1I8OqScLyP6YqXNcT25Bwj2Kw1dV9SkniojeHETvyv4KAXHt2zHb68Y0nk14RzIHVDzqJtYq
r9x0GcOBXIUXQqXyrdt4nMRpZgvWhTd2jJGNNZm2otbGN5vkgbCBqdeY66rkx6pSPBqlflaF/aso
teYlAzGvoX+4Q2XDYVsCFVQVgL28gX5fyTPOaY5/WlkCA/STYzBgxI4tcnQsO7GQ8JQJLVUbL4TP
0242gI16R+xNJ7NXpsXzIlJ45CUnRS7BM0cmhp2B2IKxI0uhSe/kNNEVv69x3q8qz3LuNGJg2CGI
GAolCdtDeHSq/suVfXsfDMzooRBXGkE1dh/+qik/2Mqx1UeBTe+rj4/2PFSMAhLrPI7BhdY/xjoS
Do4vuKTc4dx7zTM7HIagyJCbcPDXSRx8s+mJ19p7nANvyAIY6w1x2gxIDWJbyLOwiYQB+m4g2XUr
8QspU3XlIIQVa3SPgM2QHh8k881z42SbcsrLZ3JbX9zUKx8tKBDYVsNpZRhHnYPqc4dwYu6dTju0
2IIA7nutJpxZkY0m9Kzf+xrAZy1EBdV6HphM8L3mjEUu4mFjA7C/j8P+OQSR4CgTra3ehZdaflc+
bfvcMXY1Wb2ak2coLsZTmaC675kT4iMNvE2/mjWgGwIdD+UU8FjZgpq0uenQre49rbAJTOS1EjQm
1j4hezy0Az4lHFYa4uMNw0B/3QWtcW47x9npMWy8KiEau6qbDyukIeZa4VZvaWHUEelbXLgIjwkt
ksk/xpVFzGlNpFXSc1zFzjRZ+rUIOvKNQ/2jBuZoNO41rqNLS3gFHwPNB7gqJL8ODr4Mej3OaPVU
d9NTDqH6nhYL/ZN2r2UGts0buP9BHxvjNM1f6gbhnGN02daOnnSiT4lJFvD5qnTD3m4zLSSXiTwb
kjKRCffovLqW6JNW0RKQ1SpKBx1MEf1qPcIh3Q1bY7I5sLd0jOLS/N3DKVuYKTN6F71YVTozdht0
X1LbD8ZAdwud8zEcQQdkM/nMIK7NKYd874n+xVbNqY6oF6AFzqVopQOSjs9aDjndMJBkAO4g36PB
0JO1tbH3m+JgkE21tPtIQwi5MGXJLT+O3kYIKAWTOy1wyRVwISwOA+Wwhf2m3+mOuPQae0euWu8e
jkW8M50Gxk1fbRXtkpWrKblg1+7XzImtpaPV6TIs83DbjJmixzr7FAVGFngaiOmjd7fHNZ6hA1gY
qV6yfXF44LYzifAwl4MN3ThNkhDwKexOC5pMj3df66aI4x0akq4gwcSa2ve+S/RHAARXXrV/9PCy
gzjzaYqxZ69m26Lp0Sebs+ehCmApxl1meIR/ZRSQcbfWzWjOG+tRL8vyiNfyPeyDGjNZ/JNVYC0k
VCeCkJpuzbB/o8xKII+BUpoiO27K9jSHptb9+IN3x13KcWT4rKtDI1mhQwJwpEa3V49qWkf0gVA9
q30djxJ7icp2bjMdZcz4E4Zku7XhMaxA4u17vMQrePQvsqrMHQFi7ZW8CxKqDOHt7Z4KtYlz+ny5
RpkbaL+VXwXrNq7AXWudc9Dy2QwYzBTc+IcDDHuDpaxTX4OiaPzwkXgV6z1tHj2LXCPXjGk0eMW3
YiC6q1Rm3iX99MvGzYPUELnu1M9h8o7222a2tPI8Cs/YS5m9NuGhbJHtS4qaI/3/7gDo9DMwCQAc
WnTq2tDNnSggeSOjKJXvzTQj2nDw4O024RP9AtYlxz9QyXlLp+fquQYXrQ1hAllu/ruNpw9/DEiO
dKEZIXsRYxHsu7K58oQiwIcjVr7XmtKJTZx4wlqdLn9ZVwdt/iL9iR7/7c+kWJNlZdrZYz05zhrf
CSWURY7Y/MW3G2aglkBdbIzlhSZScNeLaqd3U3dwKC8OTZOeqAVY7AhnoDW7H8YTSPAOErfrMQ7i
OD82voY9pFAbFwE07doYKOcsnxDr0aYMTkNCER0r+kC2gBAfn06MipN5f7rMinWLoumomIgnprya
w6xrJSRMpczHxRDLA3XgscqojIwp+T052EemoXztKhR/tEwIfLY0TqvONyjIfZfpiGPJQFYmZGTT
C4KNrx0GVPTLSLOqc+/PZhx3yFaYlhOc4NlnrnnRVYryTC/4hLljvlNTUppTdpqAlPSpq0eQD4KC
ItRrWhyufIk1Y5NAQNIjBOsArZkc0WcoyG/quuSlcANBnlZM3lKaHssAgpfRBjt6Bv0WHe+KBiSz
idH5Bkl0iBlWGLk0j75DA98J43Xd0qoMkbEvp4rw5CCx3zu7xVwm0p+q8L4xvzZLL2MORy333IDP
5EksBHOoETuH4W2laPxzZYH9qIFG5BEDu9jvDhVKkwW1KONykiVWHPrdczf2K4Z1GktGc7YRiq8J
tZsOjaHB5hRQVSAGbEbRMAI3phdN0+FyDSgSyxSrYdfBXJsMNyFMxtxhH2gRQ10bE8nniA8QlVfL
uM1EM8OO2Y2B2AtycsqpR7FSFc/KqbUDEE8OcaS5o0Jhhhn+HsffSezjxYG/DFYtBPZKWCgamn0W
kSQBN3abzSWwJpEVNHU7bizlo3J4bXvwrOMDhhRx71W6c19G4leSViQlecDQgZGQ9CYPKM3DJ1Bu
CkcmzJo+VwEEYM4B9VhfcKGBw4cK2WXuzq/8/Cm2gXXWVofcPLAY6bOuPZZmGDyGErH1aGAFiXy1
8As7uFN5tw7rgYgfFyKrw6A6tj5Kkd7HiXmXo05dMg3aDIlxFL05Pg4UbwS++I+kxXVPSCBJ0KnD
U0n+qCvzClmJviomsmoJK0lOrgmRT7IGo7pl55ZEhTcFe5c7jii12mDLrPYgUH3nfUWUtVF9+yyV
5M0GzXJA6DkNkKfos+uAnWnENgg4MImF28EZBK7+3MX65Rc7kMnFokvDdO1aRfrcdNGL4QfAxYTt
bMaytl8Azi2bWH7SG6iwvKKN6MSa86UNJYOOQFMUr9YPiOqYgRIleVNWGE6DUhxwRfalO31Jwxl+
eRWecC/Al+jQL9zoJpYQ+AYzg5ubmC7xBizUuNFTpJ0t+92K2PA4GD0UA4pwUW065VH0ihKOiTqK
U44XFCFm4ZFFZYljNAa/5Oh/lm2UnB0adqu4L/Bd02SvWA/q9MkNfPmAzUY7Bgrp/SD8+Gms+xzZ
Jq6lmJ2rTkz72XB6nM/kTBjt+FYrnwevKKrVJPuN3Rj9g2rMXSbUsGnBDcMyzcwnr/CZmUmgK7Py
v4WWA5GKrgUqSkgw8ZYFN7pUtDyYUpBDG5Bn0io2/M6gCPG5SNJ6NX35ovTB2g1jeF8GxZMi4eLV
N9JxN8zlt2diThZxtmOhZcgv68fASh8GuCQVarntKJVL0gmhMpOb7pOgu0v7SO0BNFfLSTjaBTgk
fACQDTL/MTkdcI7hCCUl9KVw6JnmJBx64eJi2TVtTBGguWXWDnce0SSbgEROUy+1FXsbWg6Ig6vU
HTYRklbUe/250LQDq2+2hGrsrFC/D+eM44g5YmOwOIGAlG1/90RD7KIhIGhM2gZ8Y0Rc8PKtDXSR
AA1rZ77BqjxEnXvtZWKfSarrCdCJ34T75VWNthtMxjtuC9a/MDkrV9KCMFGY+lEf31HJG/Ss4KAl
U8g7sPZeH+WPULZno/VCV0jZpURVZxe08eKcwkQfQ86XSXSHI434LkLMTogpEO7Ex2QHL6W7dL6+
5EDC7iKKs+iwRxFTCFy56HXScMWVYn56rsFXg+gI1kbZ1uvQdce3QNUPectAX28hgzc5AA6tF/6R
STAQclv0z45ngX7UynVrZGRGM8pmztP9NtlEUW4Nd7VPJAZZ1NVDNG6Ba2DMZnD4MJomHxfMtYOn
k/7hVZXBI9eY96lHCBbm1+nsR4CmtOI5jsL+2ymR/5lpor+Q8AlWySBdHNvduIMUQDu6tjA0e40N
nBqDGG2A/DOCKJWi8/z2+uEjpzH6kuRi5bv0jgd9yO7yRnbbsfPVUeZTeugM3961ed6dTOeUUBwd
+tRwV9HUjx84Vw56HFbPDZLihVP01rE2bbWFc4x9ou3LjVUqc9sGhuQ8XA9PaAVAuTNaP2YePjha
bTRdJDoT8OHMkntD7Qv12CuIvsje4P5WDZW21gJ86u1zHQNHQ7Znsn203VOdOmAn2Y/e7bh+L6fk
xRam/1zK4r2m2n7UA3yF8/NmTFhWjMpvP0my4LGVnxXg+HXLrnHwlBwePVd7w+IQPN0IuP9HCv4P
pGBL3K7T/0AKXuZpXuX1X9nA8w/8yQaW8g/ITJZhm9K0we7+yQWW5h8GMZbKtWwTlo8S/8UF1nT9
D1NZuuFKiGR/wn//PxhYN/6QhlBKCB2HrsDc+b8BAxsSMPFfucC6qUzQw5LCGaWma6qZG/wXLjCA
zilXGlgxC6HPklYgKQ5YOJLqwCazLib3oht4qirGYkwtOaQWU3zUhffuBrN+Gr3y0KAVYvbyZVHE
JgIEbJe4T8A+gNxY/sYvQCPq46+W+JSFhlVkGUxogpOYWbiId8EEIpem4wq7Z82xki/J+BKamLpC
DyIwSsgr446jFM6Xgn6AMcGiOQOGg9WeN2bk8Vcs0JiGmFoBeItXHyNeEPM6pI2Bx2wmngXr3KA8
DkbF/G/+7mDY+/knu3ATo5gCKs7r3v5zox1zNzims1YmT/knBwN9fQNSjuJ02BgRyUy2pjQGbzYH
dvxCBfaFyAZ7YgzdMnLSLyrdS22XCKRo7oUlldQw4odRe5XYl/kvTAmw+4BvOnrTIB3gdxkUvmc5
xed6YARz+4UMU/p04d8nh393cKxuGVqsqINj/57/kdu/nibdtyHxKkc+Wi5PJ1mVjvUqJsMMPW5x
ztP6fvCTL2WXCBbg8zL6FQSZaE82XuUmbHFvjdSAIgq+3Kn47SqQKkH4VYOgwFraOKvBanFx6cFX
1M1lTmzva6e/sxqQlIP/BTOJYDOjoolXwlaLwgQXLRl1mVY8mA62Z4ZI3VKmgjdHfdfPv2VrEenU
ymoJMAZ7QT+8sTMNgAXdJ9JMGX4SHjd1bc6piA9F84ka1aDVxNFkHUuGaGct4ucSusHrIu0PNkXu
UtGjMonzIIlhME2MptzLaMe+bi9R9v5dX4mnaL5NGJCfHBEAiUMTyktqLTUT0SKdw63cD8S86bH6
dlx7m6rGJVwQHC4Xp6xX0Qzhcc1DGiFm8H36+PDNFjqeqmy+T+jJooHT1KUsrFdAB3ikuLCkxl8C
Lfzy5rtu/q9uyPnQR1NY+PzQnz85ceOTrTbOvYPbBWvd4uz7fFo8ZEjbKsYxXR0/dfJCdiTzT0Za
VDAFgJq4+1KNB7qTegbrKHyQWbXbzbcjHUTQeG9QqLjH3HJVoIZkuxzXWdtsbv/w7XLLyvxJ+jPN
sZNbcGExsfN8zb9RTDGCeCK7E/Lu9m61mXI6KQw5ZCne/sqctiyrsF43Xv1EzdT8Cab/cxn9B8j8
r+By9S+rkyUtHCDCsJUjbNv459XJViAhJr8kqGTGXXmp2hsoXxe95jzdXv8vi/Z/82osuX9bC3k1
RW/LUbrO2edva6EO+NqsdWIO9HFuy/Pc+MckNjhGwFMTYJC1zn6ab5p//7Izev0vaHaW4H9+2b+h
2REd1DXybH5JB7h6H32FXgachKf9P1xNHbz9v76SbZqGsvgf4Id/vpx9msVl2GTWwjBZiTps5FbI
g+09jczDl0y1mzWF6Fft8hj0Ul5SEuhMGT9lvrv/97+zDtv+X96KQoVuMYlmrCLmt/qXfacvUFTq
kj5oiGq1wweIqfngdizb8/vRAz7uqMxOuu7/JPG+m9swvnyd313qhTviw5hkIL2vh5cU9dh/ulBs
1v/23f3tQqFY0/xBcN/BzGDUrt3BOOAhnbeyMrIIDXWf/HkXw6+AZHnI/9Prm//dG7ClY3EjkgHg
WH+7PO5kF6YgZ4vwVBqR5FCTWQmxZuDwv/LmxzSaVxc+zN9QRnCYuyeA979rrWfJilhqRofID5TT
P2bmYOqZb2H3HYkpS1T0aCkDrI3zRCiViTIO3LFAmUH4ccT2wEYyaO9Yrynz4+kkOCGa7JTZvE3M
u3ykCHFpizvaMii9WlrB0F+xhPPu0rKFpZwf41BdMjuBgGODmxHdGtsSH7Tf39+2FJ2QuJWYH7F5
q9EjB7FD/44rAgpByCI6IRFf1D7CuVbeyazOVq4LNoJVlMhgWH78nzb+bGT1Ec6/ajRvdnROL3ow
bpxE/ywkrWTeU1V8J7p6SJN2SzofdfW8WcVD9zRZyV0i1VM5fKMVKCB1sDG0LoPYNN/ESP0E9uMo
1S4Rj4fwk7Vr6C+jxcp623qIe50248Qf49sls46uUL8CfDceFK0/X2a+iW8VleZTs/h5yczC81dz
zWHPN24wX/recp4U8x7JNuzW3a5hafmzvLEYPWfGa19ZaGT5fW97yW1tD10+payefxoZHbkRyz9/
ij1ElY+3v/fvn1RDnxfZv61PPKSsUQgKXQXO7J8fVYQbcC8t/Le3SrAF2MRoyr9ODuVXEeMCjMxy
Wfi8pUI4e+VEX3ZvX5F+vJXzzjVfinCavr1a29ojN8x8EegK3suMHreppl0XUlxWio/+9uzfMd98
I6Zt2bkxCuO2g9VOXp2yAbiP4VeD6QvlNVe6EelF8qPafNnnH50Lzz4dIQYXuzwM4dDoF5/2IBGU
fMKEa6k0QprLp9qlyVczzcO9FM1VxwPVlNxbljV8uLNTqvQBUyVfyXy153+5telhSWR2ZCfvB7af
W8WIa2je5+dbv+Ym9DvnStbsW9pxK1ccXgGziYckr48sgSEiZX7DcQA1EARvPVP0QKfa4dN15mVP
88sPLbc2lQ5DtKqebve6VXz3Eqi8FQfbXjgPt5oELitQYPWQGDwnOGj59Vz3aRTWk5g/krnKqEzu
TugZFkhLw7rcXt5l80Iox2/aFasSEYL0513ObFFKzQ+jYfpf82oB6WPlquZKe45wzpSaY+Sj1fpf
hOlxy82PfFFxWdre+ahL5ijzH4qIpSUl2TyrgsPtO2ANI+7NrVPqx65Ashfbxte86ugxldZcUcau
/3tAsBcK7dOc3kLHfcwyHjj+jjbSPrVo/Kix3mdpstAkdNTcBZmUqfnGpxhbpAWvWXXkhcI6uMtQ
+cqE0cmtinENJvIW4dcWK+LtMc0Nshhsqi9U4fd+48NeL6MvOS8U8by24ZTkSxMs0r6irT0vr0PI
sI5wnqZqRk4T0O5vZ5T5FFEztFsCo177Qv9WpsYnw3Zd1Orp9mSH5oCXGgFx0J9Sg9E0aTVfTctH
5SbRC9Oix8oOvjjnUz0zfC3zlJKYP6RMCcv8s9c5EN2uAyOXbIzPt4K2i1hS6RgvNRVhktFttLqc
/m8rwu2Z/79T/n845TtUKeQm/Q+nfIKNgKF9/vWUP//AP0756g+bQs6xLUNKXQrFKvqPk774Qwh0
to5BbYqwx6LI/UcCEE0AgjFd3ZFUZNSBc32L3mVOAJL6H8y1dOnSrzaVq0v9f3POd28Fw38t4ujk
dcNwbc6CUknhGua8yP+l3ooLTcFnA6dsSLCtOwPOyJvuKTj9VeoM7Lx6ay+DzGdEzfx2JW2vvqZl
DJPMpT7A/ZpuGDEDd7Qs9r0hVQ9awQAbYEt7itTQsWem1Ta05k1OQTFuYtJjy8bHqDDq2d7o3Zlw
mhlYC82JYOARXkdUhdEVMQciTHtwsOfIZgfNsV5bRZzvHRyDSxI+sgMir4xsAfIGR6dhYOETuarV
o/bQFXL8SYGULHSzSnnTUc5QTiJ1MJLw2IyuvZLa5K6Gwm4YcqCSndeR3wTfkvxpOrBFShWnS9HY
YpMwCli4aWXduWP2Kky7hVRH6EDU5sFKOfNosEiVB/dl9pNHMONSzcw2RWTre1QSMMWMoH40I0OR
oceZ2eEFSH3OvqYQvSWounFNVcu+5BMlmnTMrOqydtcwvBQXK9DXORDnLTIqrAEkNd6bbHwro+38
bWRH5lrVobPplWeuzU7LZ8mhOOJnF4u6QAamz8qJwmS3zaE6Mmfx6o1mj+JKeC3L9cSFCH2iw6uI
eUWjinu9B3/iCzI2oJYWjCboZhg6o0jbx9SmxRcHIN2+qL1xWfuBu4CvaTBK9o2vUU7ZJrXqcj1J
9sSMTxbemczQkY8SOzTc+T6MIUUG8ytMExmZlukY5E2izqlFBehRyHadlKLBtN6mTHDZtITEGKsa
33yv8sJ6z4DOYBkq5ZPvVe7Z6eV4gu0XEqFHi+ec0p+gHMGftI0023pBYo6n1PR6Yia1bjjm8TRn
5OjOm2W7/S72dfuA80q+44/wz62B3a4urPwdWIA0FwAlO3sBjwUNS9aMD1qM4b/GmI9rusoQ/IMN
yRedsiFLs3xvah62j5ygiGseh9ZdZZCFnqhZZTXqHWQWJ8vlofd6F6dm0h8Qb/oXZDzYGcktcM6C
TI3d2LbG0S8C8dCnZYDFoxEAeDpyIsosAraV+j+T2c2re+NVl5gIzyfhiezJSB0H73ufv5ee45+i
0eyPWmaDl/ZGEC+Z4/sXkU+gKSGwIe+2jJaBZ5Pv6wkofyJM+O0ySYs7rIHW3kIFcnZk059KVEUH
pUbvsU2iGn6zjnxT68NH6GTaVgdOiFDACubSwMvys5uW6g75rj2Alw6qU0amQ71oerP/NmNhn/tM
Zkcfe9Q9omRExoUJ36OK/h91Z7IcOZJl2V9pqT1SMCmGRW9sHmkcnU7fQEi6E/OggCqmr++DyO6s
SM+WKMlFLWoRIhHByQwGqOp7795zlf7uR3nxYMBOe0XpnhFenqTBdUQ7caxRfBLMuPhTuwhDCwP0
8cGAQXEfKBHsM28Ra/eMSfHi6l8g7dkMDSd5MOfMntdd1WgGIGNnn7TfF9EKKZJxbUIdfwIyzF6C
flDIcbtskXcT6L2yYDxDmOAqI9gvmgZkrRD6B/PRGAF8MuDGFBX4/dSvLiGyIOQ9AQN8dnNGNWOe
J/eMajxGprjNjMhzHvyiIwCyyvwHwo1KjIkYt9YT0Qwt9dk0fM/KMNwr7mRaMjUKHA8DHPqxeOh+
MiNWn/2QGocU0uCPPGa2hUInRY3i5QH6i6z0SiAwGjNlS3lEq4Dj5c5LzR6HjJv2742D9J93E7Tv
qaeDeWt3Q4PpmrBPhD7NDxuUAcYDV/7M/ZGarU1riHZNB+MrzCxU3W3/E06vuPcQuO6G3iFwSPKg
AI6p69JkNheRFTHXrEmWlwTDBlIpgPSQoOfCyJZ0AbO+ermBer/vx7uQJ+fMdiGP0nCaa9+DhF4z
iBwX+EHq38o48Q/YyFMiLtAevKSTSB60Nc8P0zySUQxzerxU8DyOfokA4ZhTQfFoLI5IT4m0W8f4
86zJkhwOY3hEju+7uDhhZD/xp1ycoxU2yk1ZD8m3sfWtdy1QS9a9aRzCxk1xwadJeyj7wtx5vV+e
mjrA8u7LYcQ4W9WnBDPKdSqDjn5IYe7zPEBX7OcuehpDK3xwmD5WhGl48bbtKrzQISFsnXJZ8rAQ
IvuNglCR6zsiuZR1H+2kN1kXhSjpcS7TGFFUm97qsYpeRnYuUtjIdf7euW5/RsXhfTXFPB05P06v
9hDUZ4Tn016ahnWfsHFQSQbV+GFkdU9nO59HOFEaREMnAd1DfkK+Vxgu4Vys+j94hto3vlL87JqZ
ByuewnsZ2wEdPDlyy6dGDXa+t+4lSOecKxgNGwcQt7sOVYjvkAlteiysmGCFASHsKwBEcciNJrlo
S0cHl5Hzk1V67jYKHfdTGbH/qukHF2TO1+ElBF97TWEQfZfKYWwABvzNkm3wnVxrBctCgl+xJPZu
KG3dI/Tn4peyxbznmRCHKlBkvUSNRtDXqa46BbZSK1z6/Rqbfn3AbTLvUzest3OmkD6JLNpEQwyo
tmkyBK0O9O6DQVoDhV8nHk1vcr41goiJtANBsnKFlDsziMC/cTQakMbY9KT7tqcxPkH3GVZ2DuID
FpK1M9Wc3RVhCy+uoyMFSg0OJJly/c+EzRRrRr+wDPsBaXRVauNL5UF/r9rAv8RZScIo3WfrOqCZ
4RYwOT9lrgsyqU4mHBY4z5EU0ro3mVGYMQy8MdhRSIT3eTjH4zqRUwPmsbUGjHdhVeLIDQgmUe3s
bEIslupI8OEc7rVVlumGBwV1JlbU4sgKL6t9zu2JScKZwo/ZalMUMcJrbpqRIblxETm8TUGEyAEG
NqLrJZOXrDo71HKnJsUuLkBZKwh1tMlvXjUyBTEL7f0MuPN/8PyymXYxuOKwy8ETz1yrDvYnoWe0
UOvpDhHs8DpkSczOT2JAQ/XiCbllrQDLYICgAxI9wDK1AoRyd7ZvuZzBdGAN+8iJQ1ym0YiAGYdb
5m5mswgwVxsifpqbjyoil3sibd7mlsfHLOJ3MChrNysQPvsIYNJcfurRRZ0hNxFBhZaA4zXXDGbw
9XVPbfMtC176+MnvSaXmrAikhUCyQzOeJv9XlzxadsoaF647F4CKYJTVI4rw7tL2ARhMHXqH0Gs/
ExthjuOE7HxHw92yXqwKfslgPmEt35MpvnINec8zdZxk8epo+VIKfYYddhJZ88yg4IWA7f1UYeiM
5203f0o4u6D8LXANKzD8P2rM0q0rNwxhntscAaebTeHRKN3xLQg3HG1XhW2tzDJ6MtPcwd/QADVQ
ThpdlK2fijw6ZK3cInJHUptxynet4Zc9Du0mqib/JVdS/oIFimpJboLIHt+5eabtgM/QxhvELKID
cd9N5iWS6bwfkoAlI3aSfpdxiFyVVUYoX4rZhwN78Zx6WfGRurrcDakgdkljMZhLJlZlEf0IIpDQ
Ter/dMrhvmEDJByKInZQza4T42vgkKdRqgKHXRE+6tyjvCdsYl77WCJ2M2kacAHEleTp+EGZMU4a
TEQMEjuUKwiyt0WPHmoCrrLr/OZbLGtzPTQIKn0mR2sC8pIDyV2wR5XRP8ZdRDbcYuEGEIg4ApyF
hy8D6IKKkZ7Ct64rp1xrd/pQVEY0HIBWqyEMAaN3WcxjK1+iwruOtftQJ2N4CvEFNO7iM6zDEfda
SHtjICCoGX+oObQ2IAL2Rjbf9SEpHhGhoZ5JGFE6I4hCdSs2umW3z1P3w+g5NhRO8qoa1oAWhT+g
WZS12vBw4VKcIUr3Wekd/QrQHrd1jSIJOzCglDBLttFIvFy7aGMI4FMrb3Qs1LxklsBXyDa6bL5r
C4xW7Tn1s0+4wNZRDGxi3DZUNv7HzEa8ypuxPfjkNm1I8IHmWgl7jwiM4LvQfB+dGni/JINMqzxc
iSLSJLkUzRFPBtlCJvHKyD7F9zAZxW0EXKYBRgD2xvLuP4hkSs5G0DtXaC3ilV7YrJB8+Mll4sD9
OMZt/mEiUSINZnDfO7dsztjaQyBlBUoqAzvvBdVR8ZIbrnUXAoIugCNE2tt3HpLHCHcXJgG69th8
/X6rZtO6ET2Rn2udVCw88Kxehho9OEpw70Bw33LVbBFtNRnl2yK0omjd6jRcMoSzx8bmnQ5OlB/B
kgYfWnrRtWk99Tyg+dsFZVO85hWx7aaJdgkxW4UVqiBLhLs/47xpdfy0PTUlZx5f38DeBq993c1P
hoAYXeHr8o8O8WIvdLTCZ0ZO5rlk8SgpMrKwWzc83zuY9nV3F2KB+Y7YT03bsDJgUJG0nk0HpDfe
mySdbiv0skI5QSrOmkQzZysFGSFbO+hxzw5m1aZHVDfzK8Uv0FI7GiDPEpJQEWNnG+tW+MaPIE+b
n6gRi30Cq4oTpmfOx6AhihHlUF09zUZYOhvTHyiLCeE6SVU1h4qWw2kC4r1nWEaaea9lRxchJBt+
1XdKXMcALfE6pklA0o+LJBxvBGD8YcrXLZKbg2POwdYjNwMHHx6FKpniS4CLYQWBH48xije6vdo5
dMb4Lisy5ltIGysnCNOXoLYWfCMqPEOq+ZdpJw0O+tkmDatrzUsrTLwrwCqac8uZ/eq4dPUCCsWt
wFJQraZBkfpnB/nNLnPnLfNmOOeVmXxFXlhRCQ3cH21Q3VnazO59C/8aP2WcWUqmuwGAz6elvPbS
TNjCOAPactPZJT7NtB5vSoCckAP6mzTv3NPsM4VBNiYBPwoZr9yqcl7kTJMZZIl34/QxE1Q+iTOd
2IZNtKBJnGXNbiiHmVHGOOc31UQZyiS/u6XdAlOSncv5UfZF95LWk/fc55SSqAZjxqLTWDdfyFub
W0NO6ktUjk6/9T3yS9ZVJP1d4pJ96UlpbEtp19WGmhTG/gjh5n1WU0rHuIhnLoXhH5q5zWGS+GAN
gJ62IXetPwUctbROnl2gnyUZBqkF679wDOImKjk+lKIEIW3b5t4nWgVsd028Q170L00Z3MaMEA1X
4N7N6vqoMri3UWVRiYjlV9lQCRp6VOvRMzFuRiibNp4FbIETe3PHN3ffUHyXT1ahVXN2nIT+ihWM
N2eIq21NzuBlKbfeOFIM/AE9Dq//LQ3R/0HR55b3l4qm6zvbBvqPf9I0/fEzf293enQuTcf0eBbR
IllMDP9fu1N4S0/TC33Ld03ftr3/bHcalvk3x/EZreNjQA5FT+Ef/U7DNv8mbIZMIaoowRMa/FsN
T/e3+TLNTkHiumXTMAOf+i+6pnqQjhgL+hPWIL+larinRHx0HZa3set28ZzivZToZWCwsnil8uhU
kpRhWezp7CDRMLIvUOyedoDy2R9+QGZJyEpmEd6iyNQgkcLlrufwaDfBLY7erQn8ZTlePewWEymG
iY8vPygfm67HljrCTsHqgeF/xj2dSIS7Ccm7PdHWGuihlSLz0EiUFsX7duy8A/ZUb+tIgic1AB4c
kRKlTLT6U/v6/u/d3z+rK5xljP2fTWEa0lwkz3T5IEMabI65TKH/1BQumDeNYNCn9Yg5zAJ0bXDa
6K0KAuqSGzdgGs2ea1Oj2dEw+aFRW4xZ55wO42AdW52dnSm9TsKu70QQXdltjp3bHGhpPaXzSBJ5
1ey51BAocxSJtWFzoo9OWMpiRnrVpUm9PdwxwgbyTxCCz3XS7f76Hf4+u7QJu3cRGv0heAi5uRaB
yZ/eISHXo3RcnOhxFLzSrrjz+SRMGI+F5+NyonHX6p2jIiZfat8k5dMwfv4XL8H67SLzEgREUD+w
Q2an5vLc/fklQMsJxiT2mw2HxfskLA6UVAfReO+/sBmuBzs4OIy1EBiyaXfXv/7j9m+SluX986bN
wKJo40L4v73/ymKhp1BuNhlt5mS2IIFdzfmHXVBS+h3jtRdEuOxiJHONwZZDJX5wuWrNdtcVu7lM
nksyFpa+l+3bO8Hk128aLPuPPjz5mgBebdWgGWAPY24lBJ6q8q/fwO9CiL+/gYClgofZsl3x29wi
Bq/dMROQG7P7hDqHZWcawIPTmPd7jAo57Eqx8IzaeT+Bt9fdZ9Dsot5uGbkFSHfHle1BCiGelRCG
1VzHp/izFsE3cwBbPJw0AKza58HOLJA7yPbL2X5KR/ENuvh/8bRZv2k60F7aXoDUkg+Dh83+XX1T
RaJJJzawjQvo1/aNF3LML0YqXnHBvU+OfTC0+Q6A6auDyvbXl/FfnwNUPxxpQvpgoRs4ywzqzzeh
TRaUZfW46cMCoZFtOm9JbhI6wAS5rWDZlMe42F182p4KrRiea6Nf//VLcN1/uRd5DS4vQdDL970w
XKSof3oW58QYXVY0VpPUWqbq1ReLNPYND1AdQSD2W1c6bwbsIzop3n0oAQNoMyVGeEl0CCfaHZGt
GDIvCcBNaS/SO9DKF0PiakCcATWMOr9x2i0tUhZr73MGI0NXLvuIrahf5fSw10bKb1VdeXDng1CJ
yawF73zVckcPCze8oEvVgRscf2RkM5nBlX4vvxl9B6jmZg0Wj6ynmdlzoYFRI8+swRByRESrsCNT
j8OzBqbeu2/Kv1KM0EN0XuMhf8aue2667FzW9ptiTtI5DqMu94OVEx2N6tGWNdZb53UXVzS3OlSP
YNY/UXC9Bsr7zML0ORbZifY8R+TXMaKKjWPY3xoUaRGTdxq9y97/oscHWc7khq+C6l4Ze69v8TAP
39ApXJqWas/lwBtBpnVs/Sht593HO21ApW6ZQCeEFM/46DsZzOCzE7Yk/KBKcxqfxGfchMfKJYNh
qI13kI2HtC2eB4tP0m3VYy+qo8OQrRn4jlIET7L5iSFsU8l6M4n8md7UGQLvCyDMVVzEW1zBWCXE
50gLffmny+y3EWN5zASIrg9Kp01VQXooY+c17NxiXcZcuFh+9PNj1vJ1gouQFCxXswO3aHwf+pKz
tDevYVWj4zCZH8xpsLJd+hlOfkcv7iXT4rXLzaNNxDZ2KV6nyc+QYvmzUs9epB7bnGejlNCbu7ik
RewcKLXpEuglYQYbbWpZb9rfQnU8NXKcjrIJ9rHX3xfJzFVgZNPjkSlGh3K0NN9q13oTeYkMy3XL
Fe3Ru8pYZyVrTW/PTPAS532qzV9dDYxxSFoMav2jH5QrJn3VKk34o3+8RzScmxb7T9DYe+Gl5xLe
DR2B4OgGOb4P8Uok5j3aI27418jLjl1DTzu3TiQPqzU3D15SLT4zrO95WeIVsJNzMS1BABHPuj3w
L13yxcr+BUbgDdQoHQFBm88ZIOENdc8eYSdfgWC5TxmvlTWKYRfykc3vIjslQFWMv0KWeMzUJR+w
OsUHoRu9lWiBpjjrYTKBsY4wMdKVmEi8arDNjPUlTshCzkIXoeFFdNYB9PewZnhLEK6PYU7RbpjI
TEjmU2DcCjPaOF1zjCR/VhtgrIkdxeUZjc+B+dn6MZEPw7ho2HKFaBZiZWPD2eTVd01xGlrsrxPe
s3Xi7GNo1jjKKFxtE6Y+5G9mUKdwCuhH18lZmQYo0Th8GWKUTZN/4Cl+yBvvc3TVhRqPnXAw94O2
3+HiEh9uHHglGoE78pPYBwvohicHrsrWhxSzInjNx7y0BhpDPaN+JOaoKVrd96gF560yk5joN+H5
L509/gpHb49FiIrRhQEF+iVz3nqJxbCMxoJsKPuujvZoyD/ZI5hidf5LOwTEVFWbWLSXKMse1Dtz
emZqwn8ZO/e91vl+7s0HpilvsuBBS/x1hZ4vGbnvZwPHSvupRu9RzlysMdmFKMlhP3w2SQyKXehD
kfpEVwxLf0WrR17nE5w6dOib9JqlRDHgGY5N756oOGTpcYzvvmxgXSes2aAN5BBJKHbuMUpYfc32
sWnBn+Xq4mn2PfqlU+lTRRpXqckIHKMvKzbWKiNuF65Gt4vs7IcDuSsmlX3lEX+lbffqBEChlpEj
oKkCRp/YVhavE0NfOb73DR3FYr54VbAWSpxIX4QgYANCZZayqgpJcJNVfsBbRDIZEUGAUVatGhIC
oR06b2XpvsW9E226Qv5U5aNQb4NtHfmNt8DXMP0G9NA0oF9xZVxr69kr9QWu4U3mwQuESbY0Zb8K
bzxPFl7OESLRxKOKggqmT+si4hqmrdtbDiQETMKyjr6Hy57j1+FL1fGSHKGfSOzdVQ6ZI0Orxh32
6k2bVcQIZnT1/Rn+zozYrEFDlPrhk9sUS3MZn254H9nVzSLsCIqr8PXTX+/d1m8SZY4uznKMtK0Q
i4gjFtnLn7du4gx1iCFLYcYtnttQp+QPuWy+tAUgK9k99O3Yu89MnvRwvGXufOcE3pGMn2esDo+J
76Cq+Yfw5v9Tudj/epZyPNt0/6gxAx+n/j+/oCmHa1BGSm10ZL+VNNqT3DmQ91GLO6cDXEk254wb
RLzOnfsWwI9b2eGqBCPJB096TjTzeeaLtJ3Ec7YNJkzM/Vj7WRj/+pVa3m8OGziSdCo4+SHh8YAa
hL+dYNEM4W3V4GcHd9i2AFUKYJW2k8Ee4HWj6qDyAuA1kHNHULM2pqsP8FSW9q3smldLV9yBASe0
7M5tIT6o1KHdjn4lzm4EB2x9p2fdVd9E0G/d2LwmdXuyh3nbAsUdemIzBnMrScpolfryMosbs32c
hvg99sYX23l2kwUkqJOLX+sT0B3+oxNvc8auhkGwd36JcQHSvcEdBbzpwE13xjvNyMNqQgTrJ2V8
TG3C9X6IjeAG+GzDnkFqaLlaRBNRQ9msifz04nNrj1+9GexiG1d57nlvRpP+aEjB2qrA5bBFeOsY
P4EZ+Sz6ameG1SYN0mNPuma6HNqmXc8zEA7x0chg6HeEuo2hdR4k91grQTQ07whr17g3bkSs4PMI
X7pi2hkjJBT9CYXvwfYMgKrJpRleTNe5AYNiPwlWpSIGL91B9fmZ5tWDltWjmwv6/+5VW+SvguNw
5hfW5ENkvHdtv478Ebc69MjS2mCuP5a4+b9MNE9JlF08YVxNZ/oKq6hfz45z0aALETJBL0DH2orn
uGXzz3rsRV433mWD9eBIUolbPn9aJimwtfjqsNPKieoK7l/VTuuCEB43FMcg/2kjQl+VWD/nEAiO
nesPSOO0ZOd9X6v7yiX6AyeyYejrKLNLOMJRGcRbzmTdLjkusEoxgC3WA9ooAM/9UUjsi3/c8v+W
evB/UCdsqZn/sfZs3tX7//qFGlNNd+/lr//9H6tfxTuk+j+L/pYf+HsXzLH/5vumT1VFdY0IfFkX
/y76s52/WQj3+N+e7y/OP77yf0V/NMgsmmN0WxARmA7a8H80wYT1N1t4+AGXBdeiVHT+HdGfbzn/
3HvwaeqgrRJ2GIb0wCxkif+8TOJih6LJ39ksjVmgynXxlDDruUZ6Yk+j0HMGNz4E5gwvy6iQsNif
czqEq8GfIfiJ/KzsxtqPPZAxTZLguZjJDk+TH9GiLy7FqHYNDaNgfDI4YJ/FYByCwHhSDNiKyQNG
Fz7aTsAT40wR48LlGJiesTlxfO9IzZyF8aGdVm3j6sPWFhmo/aaqDbUPp4iTAfHFa3P0oYEoeytr
5tNDgwKstqGshQ0CFZfTuZFBc/NsUtoEvEljABLiW92rzUBsVxCIHVn+tzrwGROXCr6+JIiRkWKE
xc69OeB2JSM5hces8Puf8mFGY49xDEaiTSBkLbK9g/xmrzZiQKngd7uu1BKItPopRfYytd39UH0M
HgoFyK6OhcTLETb4UKyT1h8SEQfkKfhcKPVUa/2YEfvqHGbdAT4uiSOxxxNzoF3Wl9+UB0iM6u5S
S3+rTJcwKaQeY+4ULOHzqTMtYtiy6QR+XpL9+5l7LCMhbI4Ih3vPWGCdLOjKjaVSImOj+Dg09evy
iRRF9OXSvQeqRZmiXPCcMedhqAs/3ODs0K/fEplJ+tPXd9Mg2NeMVbCGFdkRc6Xr4Qu7cbkmzPCG
XOi+DTz0Jvb9kKhh58kSTKzRXgga9cmo2UMAQBFYlKtONuP5W9krUkktTuGTX2wm33gmfESvAR01
xCUxdyTMZuDI4HsDpUvzCJn1nPjIOFwTNX2AuRqT1yFLqWdHvhEfjvM8LlJQp7sk5bQ1NRybKNeA
1OWJMQr46rY/Q5NcjKCkxPuZce/Ah95ytEm3DcNrQoyGMBKn2CF3tSiDaxR19/Gc3DlGSgjnrSYI
GWEC8QFjSphBikqSmKLss4kCPlCTyiCdP4Dh3MoJc6MehH9RdfnRCLx6IrmH/47mHTErh9ah2VSi
jzcjzJ+IhshlTPjrtqX2PHInCWd7rRkurqOQGVFBhQsunorL4Pwf628BoLxtkvLcEcT35kTBd4u7
bZ8uLksyhVaB1bxbJifDNvvU1nGasp9ji1srd+MXwkLIx6lSXFSQpYKU6W0/B5c0tKFskmNObI0I
t0nvjpy2OYBOWCCRRyy306wfukQdQGeUa5AS5NlN3ywBQ7FNiW6ZcddQZ+0TCLQIDyIkC7Vpr8id
nGEYp5+SjspO6LTDrGTaO+h3n1OfB+cwnO2z92PyU/fS62E8VbqCh9rbd7IDxWwzYEQpa25M+kE3
swZ125h7xyaFDJHfpjR9+eACTfDS+r5tJ1Jz+yGD6mPBKh6ty2xVQCuqRTVMNHOGAGOthkVrqsSD
O0gKa5aBxKiznZycZ2RAw94gimMbe8ETMoHOc27kgQKykeHZM7ZzTYx32XzlXRzdKlRb0OdIeWLA
Xc7uqwh9c9t3+mwYU3yuA2iT8zQ8U3G8TEoiQa7FB2YXcQoEnE4Xpn1uD9+bsPLO5hyJM0t+xxbv
ZmsrGYyzcnRw4IY9tn2mLnIIkZ/ACRWqxMTrwCND1AhPKuzsjYjTk5EbDw0AwdPcW+UtbBFO2TEs
xXLaBxmFYpXzgkJ/BJsyfwlpzccG8mvpEQJURZneyeFKYpNEOCBJNlR5tjYSFW+ShmziRkPPXW7d
KpXfxGS8x3FD0TRX584yVqTu6QtwWfK/fI9+2awPWTlsTa+A3CMo+PJM7VOrfU6QYJhevzfq8lLr
BxGNzW6RpJg1vvLo18DcCLoMY95GoOYSIRnZAeNfi+/YUPjf2RbKwDqmdTuJZuONQJpCizPc3Djf
iaZFrp7N0X7HBCo+I656NiF87Kz2REJcuy6EQCuTe4jFk08ig0wYOTMCpJYFsATVBV2PzLZjPQoi
pYLU3SaQkByXiAhhtYgqB9i9TlFPO3vxliE0q8Ew7d0AvUU9vk7S7bagScm46QpC2jBH25KMJYtw
NlrUBZKp9tUcGq5BKHcSNiiN9QymKStsQ6RUDMz4HNGvKihir2x+d3VvN49T8YEKivabXwx3GLEe
0YGeSj5axksouREUe3BgnY/Gd+J9NyOFHTLSUQfDIAlA2vro6/pguu5NAqm7pw1ECuoWlqp/xLmF
AkaX1zIK37sZeKdbR+EGHfEqTzKWBtdubiX+EZR4+Tfm98RFhG5yljQnu3rQ9P1KctQ+ehTOaxQW
22rugZBm/Fe5D5vMeUC7/Z0hmw/DGCJi2AZbETLRb1iA3CW3TWdUH6DPr8Sp+Xsh6nuMVOpQQ+jt
smCCOLiEVE4TMy8xfpT7OSsUvqCWXLOxcNFClU+l1ZFB77v7xQnM1ksKeRsgVZy7biYYhESKvm2O
9Q+DG+A84KiKnaK8yQhStbTNw1hPMEvDHmZrXN7rsNv7kGj3sShJj5uSTxi18doygl9egOOM+fLJ
aei09ZU+2FHm71s7eSNrACl+Mz6wv6GndVS8eKi5MU1tUIgAZoN9uY4J1NhEnrljR+5OM+O01HL8
S8c00ZQkEPu5PJJG9qtZUrL15KvnWTqPw/KGkM6Ue4YvIyKH7mamwrpWvpAr00u+Z1iB6sTbFWwp
6HyA7lpFQh64T/JE8aO3LejV7Ml+FcZbNO2nsOnr62JUGIMMP7gFbc1OQGV2OakrrVMkG9Bbn4FR
TrsCpfQ5qiq5hvUQI8GAuhvbP1nv3trIhHDNUAqWdUdqFphpX3lg5eRBVsU3aBjuUUrZnP14OlnN
oO+Q+ZHaV9PsMBXCow60PAK67ruFqZ7GGSTAEmnlxkArFSCWHXGBHBMz3oNuc+/Jx6LFP5cRV4Fs
r7AnfEeOA99O/27bVPT9E1JjqCUdMKQF9x9WnXWTgvAlNTD3pLsWhnmLbOgGqs7breHNR00aLkEI
UFyQ5WxBu1uevs/nPD5UXbixeg525fJl7dpfI3aVYzgBsc5wTrjVeHR9bGeuLcadSiQaQodScTaS
7mQZqCGyyePcMJP8J02PYDiANj16dDE99307EUY/Zfipsfzpif3e/iotR/IG5bRzzQcSAEBDBkzT
AqQ2m7zP37UzGis3M8tdjBFslXoNyo0RU0dAq8/vBkyS5ZCjdNUZ65FzBIlT6LS8cThb/CbdYuE9
zJWVX0an2KHeIHwupvAXc8oDklGSInXrixTVOtxdn1DtTUrpf67rADlTniBQQf8zti7tbUaGOHMR
b5m66HeBP20FWYurtFefXbwk8xnWOsUMhIwVwYol8Q42vo1FUCVIbFiaCrIkV8489ce5ecYTAaXH
P4DkzHdOxWFwbBk3z7IgGIwdphjdL2kM90NeXeLWu4Xk9Yo+v+ui5mPQbrEtwPDp9yH35y2P+BHJ
f0sgKKikkKAinX1HYjynIFNTc+AjJrld1XGNXpCFFRkWTLKELSHZ0N7JVUsGLPO5lR7fAZ6WB4Hk
fobcAiCBN+BGIDHl/IM0FXD+z+4ko02TMWUKtHjwGmvbwMneB7Ob04WZHgYfzKeXbbo4zU7Yekjx
UhMYe8F4QGsCjNPhAzdLgqC2GBgyoziEDrXFLVUgHRjbbap6QPR0ESIFi1X26nvbQbJmFG3vUICu
w/qPThaqUkrGw9g1h2QMMBsRv2ZPOtwNiRde833Vx9iSumbBcsn7qqrTe6vrPKIUJ7XpORqXRkAm
Ro0plUkjrbKYcyi9FYy4gX1N4xJ2ObYWxQCYSXG7r3NF66Iz0ksZ0m1JUL+WCX31ttDsyDY6e2LY
NsjqbiSfENfZp1ufAKm1ZUfuvolzSH12F+8XHT9ZsdO6Z4ZHSwSbkEPm44zgaR2VyR1ckwvTeWJ0
UIXg41QaDBQAjApztWN2WyxJ3B2+/NEurdqoaLGhBeGd3Rv2urUbUiK41Sof7Q+RgjFxx+Wn8NFq
lXTzsiGtt3rvFGjqMEOVm66aCGptCJ6eSE6JXeMpFfVrFCNyMsNlGqPzjwzYFD6EimVX+UxLfASS
lGFZL/c6bpHumhUxroNDmh+Tb0ldADyRYQLlWA6zJOoPmW3fKjeP91E3cfoLyN8o+62c5fCIGn9t
CwW7S9rWmhEW8o9QvbZoRFaDlyDHIb7J5XYs8T4d8Dgk1H70WFWgnhm6jMewuveIOThw/tp0icVz
YRtqUz4Lig4UfYKzpxfejWPy0Hi0CZOOQOHe6O9SY9enIXwsavrVPMnnrOC5r8qTGONXm+zONVI0
f+shFSti8mJLIOFEZ5NX6G4kx6cFQKn3KuBw64QEznWkFWEc3Hs5zln4oeQEJHziXY2Uwf9JsAvQ
q7rf9BaJgYxT3/xebVA3PyX99F1FRIEAeJ/IuzTs/CICk4VzfnaJjgkyfIA6UY+BGVLd4XFre4d0
bWCmdhMiGKnuQsZzsYdeoRLyFdjYSJ+CGeeQ7TttFetpItmj3cRZk+8WA72f66c0EAT/mgPZ5DqB
NQcEcYd48iRTJlZO4m5YlqK1gYQY1egZg+2pQBnLc+pbpFYa8wa43iYhsjIKYE5gquF8XQge+WA7
we30LBwCk/utDNU3zw9oRwzOfOLASFATvDAJ+rw2LEJr6hDqXla/L2GCq4KoDtLsju4S7IkwcRWT
NLrLrPGlmSdn5ZAxSIxu+eoF+SPLDrPNS7L4J62hfwW3K3h3aXgwe/9UB+UnjxAFF2QKWgUYpTnQ
H/747jpDMBThu8BgTXo7Om0aDmndXHFBhZvCT2HWaPyfBusZxTnhqRkI+mNPp/9idINcjyZiFaMP
KQxT+r2kWWyQ07B2DODowzlAHF8/u4s3M/k/HJ3HcuNIFkW/CBHwZksSAL1ESpTbIGSqEybhPb5+
DmYxERPTU9USCWQ+c++5rkMYXdReGIGhpBjya5QoqC6k+aH2SYOItv0jNtPc5ClDIJxJezjpcdB2
hb6Hq/vCwRKyNLfCBLZzFi0WIvsuC1vAfFtPycmI5N/EXTBc/+n5cM3EOD/Dxc9kqlwYr/sFa7yz
hhxJSV+HyOtIzVyxuGwCNgZEodZRSixt5pNq0w7G0rWg7wwNf968MWcOZWMM7LnzP8fUesRYybEk
S6ZTULfHUIaKJSp2XV7fyhoXSux1N5LOCp/Ax5sx5s+eiwBe7/gERm6WNNYSaDya8OuKQ0zxy6SQ
e1HPCMMxKjiRQew88osq8/I9iblToFrk0fa6968C0rjFpAGzekqFP8NBhYjCUNpzr4ui7a0sE35q
kq2wbouN5Ctq5h1/RpwJwrxk/QLWat3climpD2UNIILmaY4v7OivkaU/8AkqO8hYj6XVw36BMUnE
GoUQdXRfBRkjm629cKaoqePh60wvKaoZmaPbRHFfBuY4h7wjWAM5HGeJ1EIpXkVB0NhQBxFYIvjo
IYXkqaGnX/rhk7cj9xezPo78gywnUko2pO6Wi8Yc7duZI6ZRWR0I5LRPWXaq2OpnAyimJnXeXL3Z
NzUpMppBfNv8RGu4s1TNj+cJKymmAuK5CM3Buyf1gX6CVFVruBlRZAZmSlJPxn481gmGMTiPTMly
F7jOFj9ZqYLFTNBNl6CPG63318yicdy2entP7Z5OtePhhFM8xAXK9MOSz9HBZF43kashRvIflVpr
dyTEIA6gEU9Ih82rIzDEbA+z773tPKQDo40aEIwJsgVs1bkXUycwAkslvG2W4rTsKrZB2mj8FEjE
t5lWwNMt3RsNbHw1TUYo5kgKiV2KZzdJCNzRnRNmWfkEVfom4fTMtsbSLZJ4X6igT7a1HFS9Wk7E
NKzxK4EYSRDIYXr22d5GOqLNFJL8dc02WSwIlfxMp57czjbKB7wanrqdIofg7gUHzpKQB5q1SzC5
XErS0b8dtMQv1gRhNoXBn4y1udNs8zp0ANCqxpz8kWgswp0KhdmeMRwx7T2lKW45PWEBvsiovDCw
hRuike7nLWj3J3X8duroeShSXJMMdxkJ5x2o3oSinNrEae3vuC6Gs+xO7uSRrv5W4b/etvb0NPY1
f4tl5DwOA7kstk6bskbOSueN8fZw0a34A8Oj3Fq6cjNprraamT9rXIv8nOyGmU0HmEZJYkSh7BnM
S7Ke9nZe7D1+BbEzc56IIRMXV72QX1Keitl7Y6LcbLqB4ZtEqMyHGxNqrF1Km2xXMyXgnHtwYziE
M+Urwk221xxVIEknEbmzhv2k8VMu2Cah+QvCHJaE1rogzq2ssJDM6GkGFcJ6KwufHS/RQCbXld66
tB/meJI12qJU6F7QpGyokVtzuabtvgGrRmww7HKS/JygScQa8sNXamctdTOPE/Y2cYK2T6vC2wFG
V/suh/ws+HF2PGIv/OFo54Hh3g8jqQESCR6O58nyk8YI7bxbvpQ2v6pN/lLj70TUJJmiwhq2vF4N
ltS8D/HAFBi6CLDlkExaL1CX2maeVPc+o+OT41Tt1TLz17p7qOTuEuUAY29Qkn2SJ9lOQfhW5MR6
JSjStQToduR5+FBKhLciF/6Sfc9Dx7aWDKRdwlZsC8gZuYdVBe4CK3khipZfqL2oKgU21CtSpClb
/JmVPcNXLH2GV11AC1j+oh8NRZufo4kgSIM5pB1NR2tY4q2+6NxidG1rjAUZpJG7UYb4zdXg84ly
YgPb9s9RCZRw7iy8xuUz+1ixhQ9Sbe3OQk2K1AjITNjrM8wmJFnsShmWYdqnlLaimz6pt/rWmD1G
MWaFaTGtKrxiwaCj83mqgswK7c9rR/QsIpSj8Z+yapHAu14sU//SHTuHsYxPf/DI/aVpHWq+/bq0
Lo4jBxTHGEKn+p6abF3yGDtXDconbEzlDvOcorPREnTHqRe0+kdRpP2OUHGme/YUw4VmFNIkWFii
Jmt9HZN5oXoH1XgW+kSJYejovhSO4okJWzN7W5lAbF1Ng2oCJDwfCtef0lfd1dXDszVTBtNmPcVN
cieO7zRIlNO5MVw1mt5tVTkfeTVAuy8A/0tZk3QnuMSYDphz0h4MkRnbQpFYKsn427nDml6WxMle
Q5MCzRh527SA520KOyFVDUo8XfRWIdZoU+KImHBrbEf62yY3Ls3Y35MIvyc+zqveIAU0HUxajTmb
a6enBlUmtUDX35spuzW4zkFB2UdXll8ulv0grRg2cu8tGLHcYyWhjq0MYzDlytkWFhMkWLA2GZ7b
pcCXN+UDR19n7i0bBAYZlrvZLe5AjVYErOFrHmuhqq33nHL/ZEeWkXlMUFZtYi9K/SWmctMNc9iN
GdZUUJ0fDKFoAFfvTO06YTIi5gJVEC+xFsIkQrCyq7uZmNwMeWJv/GbQqQ/8e8zCyELbOzaSBQdK
wITpvlfsLVM0+3pMv4QmB3ib1dGmoOFO9FCGOXJPzXMZ8q4CeogcbQS7t50kT7pMxmulx8SoJW7E
itwGGJwy3FS0jPt/DRKrCi5CllqXIu5OmSBiVIzEPdmdGphapr153V+v5uTAFvD1Dcg9SN0RFMvI
TwfxncAFgqa8SVBhrRM1B+t2t2Yj8huq1DL0KFjg/puWv1T7bUt0+F8QMamXsvxqi3ecSESNuEzh
IGJxf+LpGj0lCzP5TtbddxMJcM7GklK30sROemqdVXV5J+jthvVcCxqr+cMfq2+s3AMtb0Er4U3D
lcX7rUrbnwcQRJJdC786r3RpcF6h3Awa0q68Qc1Cl/5BdCfhTHutsL+ddvitSIWeLAJxnF7/sBcj
Df51o/7Uz3NzST2D7UVRkOutxDZTsaHaN031qSXLePOyj6ogOUfRMOFklZyAtIBOEIpzdMrETyst
Yt6u/ywGEihOPSPMGxlS1n9pE3rtBFq96U5/4JRRS9rGeJYpyRuORv7tUFUGpBKu3RzF0WVKCDOY
9XeeOG6shswxr0k/02/GPJumtW5C134Z3fE5mF9zj6QPBJeXTtMGm/ZBm/jxhgiB4SKcA3CTnQAV
feY4AUO1uC99HeMVSl4KPU/PbVyLY9/E9dYTypUBOrsXIR46MttZNRcWKPF/dWzDemp7JGBtzQ84
aLsYAHro1B1AnvZuZCgnrfKRDnhOZTtX7B09Pzc092jU+V0Wdc+5Iv5jPv5KaYzNv2A145qcbMvg
7dveNbgDqgu/440cJ2y9uhHk5LJWmZg5hJUsaBOvOXU2iy8mviIzi1/BurHMqvM0RfXRkoz+XMKx
tPppqCwG+BnmDKXVtpRc+3EoKSLMaIvkhKEEo4VeHR+dNzsXYDyFT9dPqaeWzWVIEIKSt2b5w7Iq
Jq0fKUmvWIZqhjPJGrfIOdY8Zbp3yATLEcS0LQveuzbXWYrFM9NAf8xd+VowY33FJ3LvdG8PIIrg
whgdh8Io5cSHsmumxnpRmFycHM0LZUHcSUkMjknoJqAArrEpsUCL19/g2p1bpBNQag60Zo0t5dWR
6kU6r4Vjikubk9PdLcVTprjqoYzLy9BTbKcWt6SvQYOAnYakiplIPnEQfjFsOWtlHpqk5uKJ93sz
O4/Jm80n2NNa2EUXyLgKozj/iccZY4w4xBNjQpZG08XBQYhuxnfSDynfcqbEtX6Pe+PMzmBXGneT
oTDsrRwfSV+TyUnFtemg6UDwxdQHbHx2WFS+ZeKnNXiPKHjXm7BiE6uxpc9J426eIuLJ7K9SIbWs
yK5oOEJNZC8TXyqkkz0JWtmWi3S/xPpR0ZRHboxbdcy2tZLqQa+ytyMBDD0e8H0kBPS4/J/ijXV1
Bi0Y0vpZZdDFm0bC/GztuKM/C9dGC4RkPXPC9X8DT1CMjBXb8tYWJMJLJGxqfYknrCleV2+Z5IQz
HmFh/OtUbkASqol43YzDH1giVq2YM9g1sPrdGJiCU1e9tdOq4dXXOuS1NJ7twgorSBCqKX7n+b/a
wDyLpaD4kgy0UmJGK1GG5fCREvg8lzuV1OBEZKSTcH1LhrK68lUgTbR0Ar6QXbGsZlT2pjGeRk7h
T9kRdcQIFySdiFqtDD92UZEUkoTuZpshvMxGQknhEukOOcaRuVUsI2wddhOuH2e/en+scqLn3QPP
6zPclzfYa6FHMuNcptcW23epMIpkIil8lUDGlCaneTdZV3bFB+FcCIPprAFKqW27daqZUDc2NvV/
fT1hoNrr+vA2E97KGzmTQN1q9pGVUmDN+hvruJRulvUJex4RN8HQ67s5ywIbOVcpMEPU02usZ++a
JdrVIjszb5EgfXh3Afgv0fOs3gysxLmxj4WBW6juN8yedmXL+eKNt45hj9l+Nmwy4jjGiPA0w0XM
RURK5xxSgHCiSWaAWmCKa6Tz3dEAaA+biFU2OsdMJ2n+Nhc35vbPRnUlb9b32FdW9ckjZFHnISZS
Sy/3BYrhsSK+9cOtbwR7+b3T7HDwh2q9hL19HxuF9LVh4/DzQZ8MrWr0l+Ri2IS6stKgidh4DB0V
M1qDx3BPMtAl9bIsyoOW/XbUXrzTgWl9WyPgiIGFsKO+9IJfgSlhdxw00hO0D7XYokdi8D/u2lG/
ZkVFzK4822s8qYd+nbjqfvaRzG40ZBN2roKQ+m9dFdhMuAWsPLUdHhTAbCL5Ooxt21h7PPmnkqD3
Nq2JjriMJSaI+LenIeEPvY49pnkM3aTPn9CcxPqnRk5MxiYDfaF2p4lbJcEZCqW4As4Sd7cVinPK
o0tuCvOl5U58LSLlVa2z5loVrrsDH8CPNemXimekNzTv0HakKWctYT95TWoISP75xgBs4HPvjEOW
SVhnY3I1wYsf6nRAXQ2OFs3tVwR/IoeFzpBg6UFXeYe5KBirIEioQlXVNpUmT3pDJYEqutwy8ebH
JVMvjBcSsEc6lw4/o99q5lcyTey31OyjZNS0TQQ1tiVUDvcOhIW5ZpV7gjH7gtbILie/ihA7SmAZ
Cg+Mrfb/OUv6NDJADwS2aWwGuPhrNz3WnCY9kpq4FKf2IafhL5MLsYffxgqc8NxdbtS//QC+KuJZ
2TSK4GLSH0TCnhKEqJs+1d2dHKPA5rjlkuGCMJZpV2kE00/ZtwK7ejEshoOEJMepyWy2/pDREEZQ
BdKsOOS2chh1IIoxyIPYzU85DskkfTZioAVaBpHiId/dxbo3s00emzacPbJUPSSQdCgkedt0bwrL
io2Kfa7l76Flyp2whcsgElgoKzKjdYwb27zDSODExFwI1nMYD8ohmZz3yRHoDdaoMV2/KPmpoewd
1XhPC/tToWB1PVxkGRg2bToNURX08XzsPWtnV+NPy6B4StvT7ObPgMH+DUcWsW9Vk73ZOQnBHgL1
ERnChCyAyiCPfwaPUrdPLCLQE1pNwHOicSY/7h+T64YEYu/RYTBFtvxOm/INqvAzm3cy3411P+Rd
WBSs+icqPHwDvR5KQm1ErO/4Wjeugxameu9bEmXm6UCKCZUt6tYUVD/Ng1X9mB2ijdn5rnEcbSbs
B16PO8HDpbLNi88uTxGNYbp2tWsr0lvppEFez9a27NF1Y4E/xEb3MJc4WCweLV50k2BENTX+1Pwb
B8S3vtg/6tqPjg7DJJDR7mTCvrBaBLDqx2QiAXHsepcL9L+ucra4gw0vOjkxb0Qd9eeepLgL8gn2
3t1IoIA03wsFx9DKSor77iQJIIfq8ZxksxcuDU2003JSKnyVvQrzWHvPm6Y9yTgm6pjw8Iz5J8p8
azBEoLaFzrGWfVgwZwobDTV4m7eiYvoTv+ok3x0HAj+2OtJ18CEs6aRH4JxLI6YMqYsWv6UZgIqz
DKimJJODwGssPy65y8biTnBUrh+YQW4tNRS4pFi27mbvNjEBVLLlNVVb/g5yVEzFeDMiPT6iru3O
RVFdpAFQOa2jCeMNr0kDSGmHVQ+CAB5fYeyyhFNVnqFZbVoze7ITFELjfBihfEpYpSMwWTVHEsa/
ux7fLej1rpmFUZLejPnH0AsW7gqRTaupFT6zI6n88zGQUt9Mk32om4/2I0nuanORxObgsyDJxyqX
bW+zWoNkCpGuOoKODPTu3Vn27eDtgFeheUtDF5mR6C/z8Jn2TSAowMiPDHSLNXOK6lj7JJ8ANRcV
xNdMadiY9rhJ9ekO4IHdAuJpZG0tWUy9O4Ujo1+aSMLo6l2SV/YZXgZbCTHvZ6l7LOhVf7QjdixR
/ov5jIExsDLkIPJYVz0UQuxEyFS+Fd15k5GKjJ9AndVkoXSiOk6swX3SlK4FYcXAio6CAHSvEK/Y
LUhZxLpjONI9lnP2qyHI9I1a5VkhT7Wo288qmu3tWFhXm/ft2DiKu9VrayJWxtvlvUZkenp1HeN5
bqw7oAa4hEvYzPrFQQFUlAuL7y456VGNozn9Kl2oWnn6qVNp115om21oqoD3eLZcvl88ViCoXqsF
+2ELdUM+6z3IhT67rM1nBO7vp2zPk7XVSkj9XGikXWbZh4yp9YfoOOMZMN0Ok2J3L9mTcZkvmvNi
do+U2DNBvpNCqdeO3j5KXptVGIc8vY+eMhhDmk3Ulq1v84zmVSObkNndoKyJ8QgXTTy0VeHDkVaV
5uKx3+s081Fxq85JfsmYlm2rkdKr/J1A/jPhDDz3uRxOhBk+JQUCjpTZfP9TsUigysBLWO60hWVn
hx9o/Oh45KS428pzQaymanWBOs2svhhzLDH3KsGzA4u8h6cqflJj8GFCric2O0G4osPMxfm2LLkP
NrLBtdYg/yz7UK9eOKk2TYYZCO2aKqwddego+tBUROgY66DcQA0X72eKiibGwAOcjJy4TYfWa0ho
6ocI6g9DlGncdYuys+GnOc0+G2t/5CFh+blt0BnQeznBlDVILf1mdbf5AwqqkfyxhRK9cR6iBh1i
7dbiC91y0Rp7oucPKZYwytYVyv5cDfJJ2Bcm/ewfWlIomj3qZ9LE7FCwrsSOMJjOy0COFapM32Zd
GzF6y2OoPIMSdvVnsobgIQ+t7X95ogUzHt2uWCPAVUnjnC1HNmc+wSoXNkXklU0Up7mFPEea/6Qy
HdvpifqYKVUB+tlLqLzIPIL64S6QkVsiXtcNcVXdJSFZ/Vhdy1RDGZz6ScHJuGgvWZ9CLRQDrKgR
RWXRwXSPmyfwXtSXvwl3Z2UAQ6nROniXdHkWaC6xkV06e/ZbUuM1W/p55hGdtg4jjNApR38dS2fk
F7pekA2rV7Dbt2N3qZv32WLrM6Crjet10Bkf4Q5AA2/2XgpBbbTWhG7Rn0gSobiKxo1qNNqZSM0V
mT8RzUfJUAFtA7EeGcqZTmMH3fzJ8fxWIkLQxZFKdcIeq6CNk5Hz8Fikbcjj2sSNxo/5neuIjgy3
fM7gOakuShIY7lWr7Tw0lmkTIW4S8JGemXzveblcTTtnDdVFMf6XrH7DkpY3clL1XIIDpIumDihI
LSBP3G9bzMWq2/wz9fi3ypa74vGkLRqr6sph47G3Uve/uGrPKYvcIFbit8g0CnTJH0utPAGN+FhI
rEausJ2g8e+U1DqOU9vszba+EXJ3rmJW7Dz6YoClYg/tvUV744vkYQ80bcIB7dXObr1btCMpIlag
q0htE1NFAQnJZlt5pLaCCeoiNXC97EU0aCO9/N0bvjz54UCD1dCakJsTVOOZ0zogT96uXe71Fnsn
S5ys+chSx69ZT+rxWzvHOwTAFzRoq5TMUZ579g57PQYgKUF/i7nX0GF3l5xJc9Q2p1y0r9JlrqA2
JRGq9a/R9/mxHSkb53iTtq2gJfMOabr8DKbJiQd0jJFiessWFyDfGynV5maylfsC21dxviv1XJeo
JjU2V/Mfon6eeHPt3ZRd49Qh6IQ3nehM262+tEzxM7Pem6wgSAtgE/c7OcZD5pB5gYQG7pgGpfdv
THDoFURl24Z2dYTDODboooxV3UrLQS7Lou/CcF2gmfHIS878WZtCbXReyFf4mYdTlkbqHo3YsYYF
gsOPDIJJ4qML5Jw8sQdiIYzW0R3FeYnwoCbe/KyoGbywqBcnReNJxRm0EPSmCBw95TTu3cEkmDZ6
NJ5ikv+THs2VrqPGysVAVNMrNuE1HBGsNfVXztsPMRFW5kaAUMdRea46ujILFVaH3YqSiElJfBrL
7lQUi76px+YWCzJ40qq60GIc9Ly812Cncp7BTYubPnfVT8UwaZu1X9lx4ROOh3y9+VDX+YmEdW9p
Jzdun6DULf50TdbAa6G/TP28j9U5NOoqwH0btAs5omR/I3ve1L2xc9DYoJf6LOb6faylL7p+DXOe
d9ZUvfYLnnODZ8zQfnG3hQTfPvgPlU9fBJqw4S2z51nsY8tmB+AT4pbSLtFeOvWPPg7yhCT23nmq
71aUN1F8cNXka/FcazOn1is189le/gD3RztXaZ7w9GCwjMwNlptnvtbQBpKWYMlcEIAGGRsMldQA
/mjHdWywUxqnUn1ic37SrGJrpd65iavPIcadVVgwjApqiFgyHHWeulzDiGI/VdVwglWJ3GEdv4K0
itjMeXVGsXwYFQQgU+fdlhHrzWjek+wHPcAuJdsPj3L2twESRrQ12s+y3zETCqiyr8iCUWq1a2gr
p6tlDUQKsX2zB+OW5+VZt7wwTf6yqsGhxzpcfZuRSQ+dvnV0vn4aRhX6IWEYvQn0EAfvUo3XiRWz
SePcedHdrrUNslBcRLtJ9EGHFxk0xz718m1NlrWso7tBMTZVy1FpfhBJDcOrZ+cEiYxBA4XUVCkb
M+vbhV3c0Sgac7clwg5n0LvBBChnIGwogt0+bP3hYoAar+TWsMWOWMwNyU+nUomPxKCTLI7mHg0F
ibRmBNdRvXpiDFuuj0w/uw5LPEh10aZOLPKr1Auo7AP1zLMxG+fO5Hlt1C5IMkZ6TJTSxgeWF8LQ
ZryRPAmdkWDZhN3Q+s1ovFaE3GPRvscoyeNJPSTxI0URt+U06JxjQiVSqSgSMDxFxX/g8K4L06B5
LSNt814wr/K1pTwk85tMTDK+NajmhbU3tZ8lwpkyj8ziCDs6pvgfSVUWwrRxBFsnRY/Jt2hXWSkr
ymKIXyWi842Ikpsi4DKnN9XNPlPqgiEuX/Sx+yDV/qzZSxlU/UIS/IwNYoruM+sWoS57N/JeRabs
IoexwoxkNjYJf3+JJgRKKasXc27eZla+fspiP1JOTf+rdgpolQ8ER1jFGezESlhGbmBP47YvuJ/s
lgTlNuwbXE0rsXPpvp28zjcoG4+81Qx5kmpPL32y0yFAitbtalecCiZ6jtCPs2lFp2iCH2FX3YfX
2QHww12bWyEzhS6EPX4cQOXGnRGMXj99yN499tCxeRgL5OQTdRuReYdKtSH5RflRmR7LOjJtf/Er
Bx6dENEk50gi/asyeHvWvfbi49DKe/wWD8nJi96rCTCjgsNFYLaatGJtfUda6lH/7TzkC1izDs1C
ni+QR7/XYpxQ/Heqa9xVi0XOccQj5Z1MrMYxMT1+Nc0XykxCmQmr69n7OUHRK8pOOO6DZySLnk2N
6qBCs+VHFjlrCtQZR2c0BZF+W1r6odO0sCAIG3tEwlxuEb7n1C9OvM7CMvSQw984m1szkstptrxj
mw48wL1x7BfnZ3bFb16lO0PJUWhy43W6XfkE/DAUIBCoQPm3DCxSJt+T8cUrWSi5FmHOEYc76Fo+
E/Yb0ctUatbW0PqdiYIH7vWHpqNQJHAZah6LS2J+Q22qCHs1sv4QS/tKTYemzCZMo9kWGphliMcM
Q3gMlWJrCBRKEDh8RxOT71T1Tsea4hsG3R7L312/dEers6e7W9UPJ5kemYs8IlkZWF1Mn4oaPmol
fVu11H5kLq8RwkrHnnb6hAQQ7/oP58djSDFfVV+T7frgHUMzh5MJpTqJxy3A/k2JPXA7K/IHGTwE
fQpWV/Gd3qERTisumZZNtBv/NSgB2bZ9FmX5BBscRCpxhmnMa0KieeIRObLOuyoGZdQplamfDdu7
R4rYO3mIlTk+5nl29KR3aU0MTpST8Gtu0LIA2BGwCpS8svXrnL22zvhCiMzOJRleKyn1CWQfxiqY
O/WksQae6+SBablxdpU9HYRrPY8EK3pF+uYqMwQyIodNpT03UnvqJ41k2Clsjdhh9VsHLueRI34s
E2O4RpP6LyXYJJFNOOn/svw4o+Am33o7maxOxoeCTKBh7TTKYWubdKwICejsbaluiSFiKMR4qlgS
wN8ZUAu1QZtrvKZG88j0/DPKvbPObkYt9UtmIuPua9YUcZ35btpf61nDhBS9CXm3R+fgZNmOC/MQ
t9EfkdOb3NF2Rs9+zMhe6P4R5KSvo9L2YEcknMcBlwQ7lzCvG7RO6kVr7TDDKDTcYsU91un0b+M+
YRhFBzbb7wrjobEpPRaWq7zeOitOMzItK59a1dhH9GGlVb6qZAbMbbKfauvF1rIQEDrVvyFwSNQL
gm6StzuHuUVdAiO0ENhKDHSmZpxSF455oeG8NlA9S8REcVcGnZbsrDzfLZZ51tz0JHIN61T+JkYG
FKqeXdnvvzMzPdut9Z233aqB9+Gc3MlLh7nLCJWOmwNnr3WSXardIlaRYpcz8eFOhTMeB7S6FwIR
uDpRlBnOb6zRXk5F9qJGUSj1iZjrdm9R67TKt5PwNHEw8cA/jU577G1GvCOrCl4NrXhjysiDD7W3
FpT9BAEbtBOCzmyyhkBrHUa9nzKef7Im1BciJYo6/mVwc2gNeaH8/6/B2u8ncQ6NYx3KdhEY0/I2
1N1Wqdr/hnS5GJZxnxEPIsoIK115nSgt+lQJ1YqoY6c86VCTcu3TEBiGapz+KZEDIjWpzsWwj3RX
Q6RZ/6AI/kaoEVgNyz0LO4CS0OwCJrgzOdGb6igS+dXKcdn0Wf0yZVxmOavBbCz+iT77iCr5z3RL
4DbNpxlhW2xbBwsGR3krMN+zBmnvMRmkm44FV4LtMIfqxFMf6XiS1tF5ru17eDxsPt9zSzkS6IB+
lu+JcW9eWDQBOpjVFAoMfoJdWmihYicIHFreGtfTrp0Y/5sj+8dgldQOq5C6VF8U9BcNUfVDFp1N
R/+IzJ5EsGT+TLLyPLMAHJPmWGCPwzDMB4+OHQbQYpCnxnWDyXs7csOkDN5iazt573k5HfH44dGl
+ZULLWymniI46gylHZxjenxzVgEv2suGz9gwUJ8gaxHC4b1iKM06ocTCOL9KKr64PEQDd4/40x22
w+Wx4XQYk++FEWirUKKjyRMbNZcEe7tdtdEb48+xGatbal7s7BdPq9TdaDRbx+CIpYiFprhD939m
LvDGWHDbDNSLusA6pm8Hl/GgUgaj2n6DAls6b58L2D5S7lWGJmWl3BwQN6mbhrWcfdZH98zJH+g3
XrJSDQowCBRv6NaLoGTX1pgdrbTj7qqyvgNzumnK/J4d3AYuTN/Wl3RKD4nzi7vyWJkRzOYYUO66
UiLhJRLKCwqY/VJiIYvjISbWvkYm34QOhJE65pliwrC3ZsNHQggIMieN1NlbZfWLa+WKbw21iqy+
6avAg8Pj78RaVFvttvGi36YR+7SKbkv/1yIv2I0FXGh9nVx5NW8mzi6vgFeRDJc5lkSsQ+PC9Yw+
Non+0BJvtX4hETr6bhmrWRWrH1TjN7zJDV5vABW+aSDhMowLpqZzMrv/HMYW+DQRzpLncHKKt4Jq
uPamsLY8QShp/QazlwleutXdR6V+9rGxbsJ4OXmUhVPuW0//0G0LrTqrWyUr/M6abvFoPWGQP5LE
wm6Y3HTwvxuTiYXoYp9k1kfU+2SfsUbG9LKY5WOykNW1OjwmkVhIcGvsO0vEYmpyX3UqH3zqRAOw
uJA5r6Kd/P80/evm38KDIk6GtldXBy6rbz2FXptJitDy6iaFj1DiUOeIICuxp3RrNCK99P6Bw+xe
OcxrDDkf3dZ9COMRKekTcYog29A5d2wJrfLHrdiBIf/MYWuWLGQdZjlU0mMw1WdPji+mFu8GtwyL
nNtRjru8qbc9q71CJ8qOXgNr8Yubdhcs7VhUWl4DAy1WowSiUyI0XMh9NfW8GOLaSLSOZCpLA7O1
cUt0SjOzYiIcbaDlbIWJPB9/7T5XIH3YKblubfalKl8Jo+vaysPE+Ga3d5pGKD/MPRAfHaWHC1WY
fODNzW6QPRnO01qGmeqmRinuOcs7g+WmYcC9pIc+5lOcCQWn5iWej+GvpfqSk41ck2sVs6dz+/Yn
UVY2FkjUrH1N+GZblUzdyn5xXP6GZCbD7K1eXvBDbFXWiI2FDEJRXoXOL22Zf+wvN3znboCVFuth
3m4pQ9luSATZUFEaSKmg2LCZYIzrkJZLiKJWwmqbU6nu063raC+K8UFIzGvJyYYoZlfjf5H/4+i8
diNXrij6Qy6AObx2s3NSK0svhDSSmFORxfT1XryAYcM3zIy6yaoT9l47Z3RrTOkhJhQjqBHoFWo7
5d5H5/NJl+oRd/i2iosgTEUUlFEaJDmWn+6al4RQtymLSfY+s28t9MD6rql6M+Dnjpk8h4pKtF7o
8V7erJPnfEgPukFvX03PWDuJcHa2A8LddExus97dwUZy5zKpLx40pj2O1aNQGDeR7SH/8Zmio4vT
4VP48aHBkBgiNbDnlmfJRTuvVto2K4pXG/MIqz9GPeFF4E9okwJPNB5tqz0Olf/Y63dolJZt7Adl
ngx0VOKi/J+8gNNNspMk8cVdEAWCyQDiClMi8M0xLE8ei1G5c/QGQ7H7JQ2TC+Oe1PLFNrV3NTMh
BlG2a+qPmFycaRGnWrVi/jmcIQgcqU+g1qXuPh3zZ5MxNlHfjyo86tWDXRiPNgkMRPMGcpGIx1jq
DTSUBt+zN29Voa6jRPVgX4XpHACQ/GPNvAXkj1JtZBRgv1pFfkya/qGpaYdmCBc1HAf523VMjVMW
GUU9nVOz3lrLDjWPnglprMwBPzdNuTka5BYwXltPmrtjSfdVaUR40aOZrnamQnhKMEWSyFJ/eRTQ
OovONnmfC32taua9aoz8RUj8hQBSp1NbD11/RZYbr/PUYWKKz2ISQROX25TaStdYQkz9hhSIYHGW
tS1kes3Rdha55qvaShiZRY+zci/5WDxXk/jQSR4UcjiFof4saEH96JrMBbkbuPHIO5cWIZb2eUQh
l0YeC/TMfm0guBu5BKPBTgR3345rZ688hPFOeCqdY1S/1FwVKpTsJcqAuINjbZinvu/WXSswMVp7
OSGgnAb/xewSTtsG2liEOdbcYPfYO2KbaMhBwindRghVjOIss+avscSbb7KFyShUouHoQL9UtF5Z
BE4vodyZpLxwWEMpYmSfhV2g+9NLF8afVjE9EFeJiqeDNVDcci7EqhWHzK/Zn/WHGMrRyJO0qoec
lUPo3I2Fth8xW00rBlXNDM4zEaLbWF4eMsRAIzNqYBMNYz/iWKHXxcWuj3vCJe554tyH/l7qmD2y
1mdAmp8lB6PZYpHPcRghh7UGHsNyeohF/oWb8n2eYsABy4/GrGgqZ54ox/p0SKEo411RTauRRBCK
7ZSN7FTrzMOj8tIKcfasiNS4Dxm9+w21TFp8+cZCgVAnSSBaohk7UIkGZ9T8XTr6bWoBfBZEKEXr
Sj9DTtoWjDtzI18ljvcjCecBDMrBX3r6PWlnhPQtYxWp9qGTbw03J10oBWZnNf6VR4RMNFJB28n8
hJ4OjqxGRZASUqGRWVFmNotiO9lkrNWjJ7qGrcypc6vwQevFPqZ1JdCMglH3nvK42IkUuE7vca0v
uBAxMaVqmSW9FSNAwBDHPGojzA017nSj/cfMc15NCy6Hze9yABdWcfHETjEAFrF1qcfuiP3kiL50
7yEfiHPFI9w8hN4vujUG4HmAaYei0ltNFFdet0oUBjYrYL3ascubtD99QtUfJmfZWbwMPn1/tNf0
N490uQHhUpHuGOWiLEIcla/DmG18tggyo4eRMXuDdGAlffM1bZyACsyWrzG/9Fyd0/xfEb646Z71
xm9CyVRmsIepe5NkPkRFuUvH4qbND+nUHrM+/hHCXCM4XQ+qe48secThaUwoYsrSBktC8g4z0aAp
tVeQIA9Z5V8zgmxGq37xCDVtuASFQFoeGZ/RJDe882dl1hsn+Yja44jPk0wvlFEou51LnNrrYnp2
KZXIRhdM8fsdaxJKwH414eDoK7F+TPC7o3NbM+DY+H12dEZnnRTWqYtYKbTtcUI17fXlIdF5mVh3
heFvXqidrwrkUj8anqYienTl38jo1AbTnWKmt/Vj5s13z+8fNPDRTrWPwj9fKa5ZAv9m7t52a/Zf
Q/rlEqUrea2YuUQO+VO8SUaq8+s9Wf2HmMQ6ku2+4YSR1aeZa4B/HnVyTpxsqTftm8gw8mX7tJUg
J5A/6hC1M8v2ae78A3Ez0N4G7domGlLmYkMaHHPg3B0e0hGvtBkXx94tA7ZZ59azNm7ZB5rEwpZc
+RABOaA58j9ZYFyL8VXLLhFXslgswbwZTvYkEAiBzqMzYYIFfTK1+w2Ign06PC+nYOKu1rGY1qZI
727+wwWPiWKc99PwR1bGTrDq7Yu/xhjRB9TBWGXPZv3gpjha/xL2nQZIO9c5VeVjR+udat+eswd1
sI6tp84udzroYe5GChgIsXcCK5HoDGs9rQInfhks5kLTjZobgHcnm2gruYWQxS70aR0toymLbJsT
3JQ3wPD4VNpvxIUfkXL4J6W3MxLniftm3d1bm/15kuKbz+vpLS37P8MxILRZnQrAn+Rrj6kFrN9/
dF5Rtu7xVDCNQNfKnq3rPo0+tV+G0btCLQAE52Vnd8A8OCjtSn7bncBLZ+VHzbvsYwdaaOG99s30
ozfkS1UIimF6+fBJ8bKBtjl49i0jL+0JR4bCh8FnC4nxY87n3xTQTCw6fkFBNdbiUmLyGO9kaSDr
cMtqU/LyOl6iM9qx80Np6M6BKLuIgUr/T8NkvnImrd271SM8ofqhyJ/Ztk9EsLUIZhup7Y26LWAr
vNgcrlP4PXAAQq2o3H/Mpqv5U/Z70fwa2XNVHAbk14X/YiBSnEra4bDYWjirdcYXIWy7UvvLjXc1
lVumZVKjYSrXjn+QxGuC2Yc6YtdfMwd/z1plQkFLHckD2W5cUDrzFgEVK+EOaWZlIWzkY4+cU2S/
40700r2RQuJobg58iZAhZHUfeJqFKQ6T7W11Y1cvISPtMa9J+yXAq0PjVG0x81Io3eXAdPDW0tg3
9i+aYmLvVwW2cKd/QSnqo3MFMWFk83pGI2G9lBj8nPAgS8BKESSIYdM66M/lb4o8JJnlDvPo2vb/
pFDbBuxBhmauqFlltTy3v2MZBQvDzNlbMW+5tpUuNS46OIkye+loI45jZD6j/5sOFyN+6RSlTnKs
459OPghilyzvexw2af+05HzjKTkyMkpJCHTgPhdeyJ/tOSTpL8xhGFjran6sFZkejcYA5hQNB4/z
t5BH3CvB0F5STDYKamF3VfND3P+SDO3/9hMNr37kTVmL9FDV70UtkWAl55JNXgUyu5PXntlPqN5K
ZGiw3rW05xQFadRsy553i1EkvfqqgaYQam8A8VZu/SHxcoopKPKzT9lNlOi2Y25vx33AsGW9aAl0
NtUOrW7lPNYN8w2k43KlMfMnrjMPr6r2Ax/eM7pb/CYRbzybMjyGnkKkTdNipGiCgBV//ffkMMwI
B5yFWrXTC6oGbzGU750GKDBzm6rbuEkVYOgcGHV21ZJ//ejYn1ELo9Pa+bDHZqJ2HS4kf77RSIDJ
q82zo+8s5549WbgRG4lAhwJkTo8AjvAmgC311qlKD4JbmuWhj/kY8xU7cmg57BjRddno/I4a+bc5
H02BtWbCvd3OaA/8IjBSI3D5aLLq3VkMvOGzD0BZMkiLqEfT6q0yRuTnn7mJu4EyUcb32CXosz27
YH/LhrNSrOP+o+NTtrikDA6pmv8d8Oop9x7ZOF0rSF8uEPf24CEmKus3ZH7MXLzu2qMgL+wvlAKh
xg1Bgng2QBJLcPli8MhgQAzNzmCinwxbUiJCqsgGanrNwgkNDE0i6DUsdg4Pw70bXkLABBKOWkGQ
UaUOOTaDwf6UyRHdy36w031EZMfcIDZBOIoeBgJKBKEk2ZZsP5cHxgo8h1FxtVesmLDVrhP7y+VT
q400qKcvTfJDzY+ltFbgDGSr9sp66bmTx5Rnpv9DponSBAkuSyb2QCXHVcqK1OnRWrOpNFijmioD
xwICkRDwqDu6BORE7PHnEWEVwcOoZj3yDJZ7MeEdbrAz5CyYJ6o0TEUGQ+k4xh2Bus2vCMoon6W+
PNfYSu2SIkSH5t+XyP/Y1vBek1tqZeK5jEEKDVHGgt2LGV4Z6rsTDkCQaX4YDAaGVTAzv6xZ7tTw
xoXxZMPzYh2xpbxL5MYnfRFdfEhCH36lNdHvFkgnrDplJoPKl8skkoFrGCMxsOJRbdNuYW0Avd81
aYYlih+ULUEg8sNQJmLXRNED6ZuBHDQ/GBn5xFFZbtBjD2+wLDF8tv+qvKZuFw1xGZmdXBOlvYZP
YW0qVhup9hplLaq/NH9WtFkn2+2fTNTIA8jBBaaSOkwuHTa8qGYRB9hyoGB9I+UIRbDOvZcyOGLo
jJ67nwVgv7Oe3sreQpTv7ky+WMUOjp6PUdGC+h83UKsOMwsrDhOkkP0pzu91/64wMobG1ax+cMat
iEAMX1GiHzWiW9y5PYRMcUy0YVx1G4/Eo5WObVCzizdThwxSuHF2/u+/TBa92djrJ4sGTmdL7pv4
j7XK+suqoQ1KB4VwpMkYsqH+HYEj39oNK6QohIBkD/6j5thU94n88Wn5yEJrg1E3+vtSnrEe2KVR
r63NDnKGaKCVGD6C16xKtmYTP7gmSTMq/ciW/O/awuiI+Q4HszI3PMbqUvhMkFwprM8UepUEzK67
QTZiB4mquX6SZciSh5vDxffUuYzOHqaahZEmeQE7ppvuhFtAAyvlLtaEhmictC2m9VDZgA177I5z
+RbP4Tu44XNVGD8Dj++rwLsJRS7aTQ7h3aKuH9Kstd7cZig2lsjO0JGoBnYDz1OKwAfPP1jCBWk5
zTlS5yOJyhw1OLfaoEWqxTvsm9Mps3QGb5zIVXzp5uaJeBwCUOm/LL47ddY1IG0oSbXYewd+o2PT
0YlAKUius+2nP1ZbV21+lGV2IWjWg+3Yfk/hyWmI9pv6bZOH99hUl9Lmu2xylo0u20LP/0W5A0cf
sV2VmefGjJ0Fc3LLbesVw+idBL21xdEwVDAq9UtPxdDxQ9nMz1uUACMKbLwkGuS3WBs+xr79JoES
qWy3nkivIVJyhzEauQKbGB7WqBhORm8/lTHBouVXi6iyafjLPRc/k8JW/EpL3Xt67BGveIfjveTG
4J5mavxbpF+iepy0x6S7wqTf5gTwEaJ60Ovn0v1WKAwbrzrkWr+dCHG3P83oqcHUgOMvsOMUvKCx
bouLnrGbQEddk0nhVSyJkG3WQW2mK58fqLGze8IljXMK4sVLzmzRnxjoaeynYiSJHQKjHTVexSG/
iN698n1omf536tUUv6NF2CF/KABIjvbeIcdMS4vm5oe3/FjFJnK1cvda0NtMmb6TuElsmbwUk9xO
6bDtw58yazZFR60yZel2qfvjbRi12zS2Dw23XZlPVxNkAvlKJuGr9leaPJo6PSj3Y4QC0qhRMGSM
xxWZFyPX6jBhqp0AEUEoaabumGvaRvLJzqO7UznbtFmzPxJ3fCzHeg8UPKHSC/9VXXnMVP+cuvaq
kRcWmkGPdqn20tfKOOkNU1D6BCvRgpGdY4OYr/mYQtLQy49eI+xGFE+SiELhseTD3MOUKCjvBW75
3IzWJKOvZwahteU89rTj7Exh0N7nFlpc1jXHEAOq1F+TVL4nNnwuZ1p1HN4uWIzm2y+ioIIe31TO
EY7NusroOClYST1fmQkuYk8xUegpGlwUzBFeYUQIg8vQvd9GySEW/S3N4OBNgRbSXBjWVTLMsljL
Wzg8vYiYAI4ufQD9j6tWBTISryGbD6Op9xUNcQyAynfcwEVPoQgfAuo7aEzvUErnMHZUF18S626X
7W7W2TmpIOc/Ir4NfgJbd6tI1ag6cLctnr62o6DSP3occ1U74O3Y2R3DJpCaLXe7YfefvTWt0x18
Cq7tPsh9F4IvfYkR4hRGvls61mvGF1DSxtpyASax8iV8UMwT0t5+l2npxaQJp00SkRMUhdz0sn2l
xPdFzEdyKoyWx6o7Lvt3Im5++TxYfBBNO+Yh7gSSRAU+mPlnmn7ZZh4zLUT5cdH0fp/8/cWpyb/M
TdC+wCDYxAUL9so8F0hJa2IbhAFNl4cNGUne15s4+rHVsJlKJmNQqab0hfN/1XrRBaX4R5c+DTkl
CDpGvB8PIT2LY4wPiumAlTl3eK8bEWO7c0LM6dTrE3xzA0WG5HZUoUAbwrbUyD4W2ZPS9IPjhptR
1ORMlA+LfTIL7zWEx4qzbJD6AQlt4M2gnrSvMpv4fRHpamJ+TnqOg3k4guZ71ymFUoFmwmSdqbnb
xih2pS+wlLePI4Q57pRm9FeMmxiTtCy4zJiZnXZaVNJa/E2a4dXp6W3i5u6ByegnYD3mvcIYgEfh
sANASIqV+heX8mkprXQEJ+s4VIcG/40vIKNHpLyjug8MwzmOmP9LUAAiPRnIdbvIO3C48NwATBQh
/3bB+9+fYOhcWt5hknCEG58qG3EQZJQl1qJoyFpAz0yPKZX8EwgG0649ZYb+1NILTOElKm8eJNdR
y7/qudxaP2N8s9ru4I3qWpawDrEnYSQdeOPgarCzQRdmTAfNFo9WP57Ys51bzBV520AUM4g7SUn2
aapDOey5tG6ubt06jYZWASAdn8wZPELWe78xTWyi3hxbclZmW9hQL/go9glCia7djgxGbZpIxyd3
vob3xOZSPDLTK33ymI36JR0IGP1Xme7OxQCEDffgGD4fdTbtWwdMpCs/lM8sZmZb8zpqe5+epLCa
U6xX0DjMbSLv6ei9pVN1aQgKsJbvBy6y5R3J3QopK0d9vrmLU2bZ6fB6eMy32JqUorsJbwhy7z2u
dtb8m0/Ftmdb4cRAGNLiN1Xls8nDL3A38OJRqh80DUoK2ugYxE02tbtJI/bBVUe9Q6DViX8wVR8A
KnUifhIZhjBrOOoKDQ0YTCKZ9r2FqLbPr13u7HWW0RGyVQwgl4o5pVOhymXrnfL5NFsyOZ7jAQCR
3e96y8AOhiXIypHlx2u9fCCCYt0QmYYFiT0XfISjziVg/kbDgpdYmbTmjgg3WfqCh9Az3X1WQyjC
o+KG8bM/+Lu2b659/c+D9m/GvPq0Bw28nT47GMy/Iipas3vs6uYGvJluVG2cFiaKrq9yc7oVevre
zzfJoL4yfqV6yWIHXk226BA4U3cEpJI20cGNIwiuHBHIcl+j59UyglzpS7I6+olKKmuKH7+Y36L5
6hbary23gK93eTKjDnu1ewtgOYrlbwQaAITChzlX4J7DnxT6SSU/yuI7YfuGPTlGj9gn5S2GT3pi
Qr/vomKdNujutzRSJR7opH4d9DtwKQCrrGtQHxnRhzstDVe0cb5F1u0U0B8NXVmUq52d8Hvrn5R8
nw01OsZHDD7Qw/E+low6CQ9c5tjs/LiKrtXM0FdMK5R7ZK8w3P4kgGNlFZ9Gha80dd80F5Lm9C7D
37YkSprGOez2fvtN+PFOKIpqTXukStVZNMHhPrjOG0KtrSRkKfXREFP2Vtm5kvfZzR+F8zR44ks4
D/moNizuV5FCGOP+ZaV9hlSzwl1ZN9FXiUzWUOlGqwUwYcDaYlhNHFLh/GdwzY/5wR7R7gDtodze
NdbfFBM1VImDg42uMF7M6hlgJRQ/gRI2BM/Isha0I0wi5IXVoacPhbuG+jzdLuv5HieI31wXm5uj
6xuTwyxGu5wX5dYjehVj4FdsQKMvhseCeFjbRVjEAkKQnTewUpiw1zlPbcnt5j2YuX1ffEskPQUJ
O/cRJIRWtVs7afZgYI7jb1gDqlSAN5KxDSIsCeSxBRoyuhXLSLgz1hYp1yGLSKbqh38JoAx6PbzI
0s9QFoIohyi4T/uLZh3kC4sWQQGa7/v7EhI7a6fxOuIKdtOHJL8jBEd+KhqbccxrGN/SHhDej8bE
LSLf9mnwn+P+Ns+7ITsnMX63wP30qwXG9VEhzFOSvafRbITkpDtCLzyYnDTOnzH6W4v9ugXBv+XG
8qZzr6u1A2K5b3m2bjG56pHlPzklA6kxO7O9nGR6aix/B37v5LXMk+wf5AA8POjvfcoDYa56yVCy
de68U9THPe9VvCNdgAFNe7P6v1JoqDYuFncaTCx6D/Ml1uN+NcgbkQpd1J5cLvRmxCo7rA1x6+J6
O3bi6p3S7sUB4pEZLxFzzalwD2j13eIIcDEgYozV0UmycixYiXpXctQxJo//NLMQOzs22ls1fhYR
nDMxRldkEiU53OnaUXIJsk9P/SSNYxIrogEB8XIthAX0Lqp2F0HClNsbDQVLP03da8SfBG8t43nI
UJMKekZDcILQcWRpYeyJVHx2fbTDWpMEcybL2xy12h1VXRDOEvYGlpuNndb+Jsp0SImWZ7GSZT7S
6tCuMlzigYekAP3KWvjlxm9RcBe5jd8fNtYEeOtFq3d4XjsA4JwIrecax1GPrsoBPzZCaePIFkSq
xFHz1aG8Y/NevBt6OG9b+wBbJ9mGsfnHTuhLqTK9lFCpOfCjowYe/RxCUmR559M1AlxH3XBMAHyd
OvBpSMTr+hILm1i3us1Z69DmmmEfvdlWDwsQLtHuv//buiDHEr9GGbr8XbwBez2dzEeyG4pndO0O
lX2LeOZfWqEF0Pt0uoF+ck5ZZ6GJFiXvj80czF4iO9yuvGf0KQd8MZp3jPXauXkZNK6um8mMssk8
tJyKxPdu9nbV5DPBKD37xAj4J7Em6HGm96mT0kB5NXgbImHFqa1jIIjZTNoQaRTwxYiZ2raN/T1I
Esk7Vksnv1J/JaDMbatIS1N6inh0HnB5QmvC/eWPe1nTRUzG3O6HiV3e6Pf23neLB3+cGn5TG0ap
F4Xb3gbJrxoUKQbqRn+BAvR93aC6ldnJ+S/+2q9dJi+mOOZKCX7A/i7NsdoWbR8kMYDHeJnNaR5o
1bybjGOUl85egqPLCuGcXLwLJGGT4ebapwKZLI9h+9CUcYXZF/8k9SjomWS4AR32jp1k+h1qY0Lt
YVi7Io6Sc5xc7WHWCYx/TTynJm1+Y6gE1YxpKvytzMn0Eii2qyfMHcIZ6ZtqmkMZ7aHJ4QbCbLS1
yvbTT8g/KrlwnRRspBUlcu0RC7rW2EU+zOrOB2efNLkek0QeZh5gCJ0Q9Q2PwTOqJ2Ko7Iut/cE3
4RCr6g9k5jMKGPFArBXChzBis6cMbz+7XEOYgy4zpp1ZbDM9/DdqNRzMjl4yrodjbGUc5XX1mSC1
ukgR7vVZEvTpVL/DxEQevTbEoDA5taM4Oi4mPydsqk1qWJsS9uqGVpWxmsizXVf0R662pw4ijghh
ZsQaq7O4z+ITiz2YN2BwfDN8VVOFmzNT9LXkEK+UmnxUUbs5VOG+E1TslXUi/hy2Pa43NvE2Kqwi
pDIYEUKA6yPwfJEVQjWIZX6I8chg+xou+KQxPNEzNAeZMwezymXcnmA2HFyMHbmvYRFhEz9VIylq
+lbTphDryy1iV7l3DfA7hfvRLRRvb7EwWnPzbItmQen05m5s2hfPxMyWFvUNuh9rg2rU4ByX1tku
X1ro2IfeQbjJgHFX5YzXKvCLTQVGL7IuudKmfW0zQTJ7SLFw4MlN4BYl4YKzqrDYvwoAqfNMVeQo
IBEjgFNoplt2b+BQJ3IBR11HBpqgJW9QZYZWKN8cCpq9FtvBsBhhE0WzlxXJEurB6pbEwquRLyIY
jmQtVvHWHQx16+O2JzGs+2fJNDvMoDmi0rgUEo5L0U/kSiWovBKuLC9/mHkYVui0/HUxI+NtE7iC
fuX9sw1O9CzWl84xolQqCNMpXGjVwIdYyTrL6UD+mypewbax2cQ238Tk1HnGgP/ejQnvEMObERP+
V5eZtvXVc51ozdWMk18rs5KdhrcUVatwg1bZANkyBhUaWd3YA9z9hHHlJcN86LvDHBiiwm2aOI++
YIlmLiOLzn9NWulsDEv9NHnPPrrXCNPZI34t1mam24GGdKwkIZZzmTSdkdQPaief17dQYqPl4ofE
BsYFBl5CYBXkOzYIUtpJAwgbQmSbTO/dUB12ISDjh9DBG8uob5UeBVCuM4P0gMxrvJAlkEOrM16s
2MGV4Q/jytbGHz0xIcYlpYOau3yZacLI2h2gGvFdlZHcifmiF7RrQ41UD0oTLmxyf0zlY8OvoZP+
x7QvVXOq4/HLa90c0zjtiTSRrxaLOXSuhp9BRdWFXXN1SfW/MRq9Y6iTG1nP7oM+ZtnRdUDZCpWe
hWyYA+nmZgIevkpmWL49CzgqY1zcahoO0CBPE0Ovc4MYIUQdErbaU8zo++B32VrWGNxrQD0r6xvz
krdanvEmHH4yof8TlX40I/DCXuvUh5kddYZWKMrsJ6QfdgafPHYxAzliekRUZt395nOKjD1zPAvz
J8y3aKRnU7HurFJDbnBiDVAfZbhpFvN6NHI1qWKnm50D7E478p1pG18r88Bjzt411TWsG1TrXC4b
l/W5YdK7xIUi5goeczIgC4Z6ZtEIyP4YO7AvCkRrbjr72ygnUtG3BI5ywDFmllXkJIztOsmGVexU
x+Uhv8422C7BYAtVWov777ERZkTO5xi4NXD/KuPwzcUZNeiH59aMlnN/PUd1fmEU2a9N/5b4dn5q
ltDhcGoaDAuke0gNVoJ4c0brWJSVh93K5S6Iuh2YZloBoTb+NIQg54qarlZ6GEQILLVdgza8Qtvk
u1p3yH20gt1nV7vWxarIqWlRrIVufW08I8WtTGHG/VQFLKAK5vFRtMlFLY5FmHzYeo/TN+fkTMRi
F6sM+HisckgF/ozJBsxtlwq6JKdQL9u9NlFZEA9vbECuZwY4stZvj0WESluP2mTj0+9bZRxvNdP5
rSP3LZXGhr8drznzvV2ooXrLCx0XJ+tZXKQfufSG09x5jwjwbOxr8EYdzwexbvMuqd7Bh4gC0G/4
6x3ry8mruTxxMlqh7ayabARXAY0Dnwpuec9r6f/i5oeB0j3LF4DSGNl7VWBdy0RtwVxwa2aKOFxj
CKT/Jthbi6dGFkgk42x46FXd7eLMeG7rzL6URCqAuEEICy9bYyTEjvEBXf4FtLX5EkZsXgcbALJq
rW+YVPqhanGXj3PkX+ZFhj3QPNi9sc/r0DyRpPuY8nuca5Qna4t/nriWqdtP3JvIkotXoITFtoH5
iyMtumkN5Mc5m/lqani6Rvut+eI9SnvKGgiATtVI9BDMISUp142Jf4OQUbVibgFkmmDF0EugCtMz
t73dPbJ1OOgEYmFh8o9xCoDfTKB90e6DnqV1DJrCIYMyHcVWevYCbzPPGpoQNq1EQ3clnbSrH/gI
EZ91rMndJAESWThx4IwhjteMpwfYLwZA66YzP1kleZIt+Nliq+c32dTWi/RgslUAVhNDpJuJ8uc9
0z5jexw/GN0LUgUCrUJ+JvO+OXYlagnLMF4xBTw11JW3OUuONr0Dgc3elc1Pv6VUe0EtT5KbgQ6r
avkT1ZO7nR3UAIC5geY5bsur5bADaC+9WZ1nGzvFBH517WqOTi+am6iiBfPYcDY/YaqSLPzWE3x7
6VK3C6jd68b4KcdCu0yIGHSb9aWtRRfoEe3JhsilOw1y68oB+kFjkIzJxfVYPtq5f9I18RGOqPZo
Mpkl6oshwX+ZVLGMCAfoilP2yJiHwabWnF0nhIsILw7Yun+sI+3QC/oWdMhqY+TcRENmnsaxy25s
WteNCD9qyOrocTazA0tvgE616n2BzjlBLQeHze99phWk4j2QDYvCPYk+hiEszv50J5kwQkeyBKO4
TJoKGvI0843Akh3OWRH3h8TLAwskFjqvM2YBOD56/4EB/jAlubltw+mn1IS9c5NTT8pVabHI6Txz
pWyHtXqp/ohXwdOSMGXq0fmWDpKdRKH85esDDmE05wLmKt7JcFhnpvwcPIsGowoBnUWfhje9cHfu
WprxvTNxdg0Eua7MjvA3o0wQn3fwS40eg+vQ1uIi2RqWYzbCuHYOuZw4sRD1at785OiVfytGIwCX
6HKBT4B4O4b5AEuIfKJqiUqJiAmuFQLf/FAob9FGJB+xisybi8CpFjHANqlPe7xrEErM4bXuMGUm
FnCZctE5evp48FLAu6VXDHt2Ej+dxkAfgQiY6lR3ggxzjx63j2wAgSYBitwPfNF48IvW7c5uqLZm
wh+X8IGLpQy1m5Wdovb1kdCk9bQXRahj6zRZmNjUfDzKhK9p5q5U6bY2nlC7oyBBA7vKmuwboTgb
euETMVf4N2lnT7FEpmpyyASxkxNdIDWQgSMEQMOVauf59o9hS8aYcQm/vfHPhF+65NdlQTMaczA6
xD0wzTxFZld/JGjyMr+RNAF5hQjAfzCEwAt/GAUmh64DBzOTyTRKFIVMYoOE93lVEEHNojP+I+UI
dkmKSGl2YfaOuHGHod256O4a4s/rsX3VIkG6Tx3fHQttYhZZLJzR7HbuOLx5kPY7OLBDxD6FJohc
C70dsVvFwxatNPbeUp5bhX7FcNqDPjt/EoJbEM242hnsBJHf92RZ0qqMo1qNfmNs6GeQcaanYepg
78TVFShkCGRhl002Jhc8mzjd/5Hd5cMyrE48J+b2fxqZBWT89NEm1h914Z5r7IlY5wKJwYgU5g5d
THK0pBq2A6fkvkJe1kJpD6IJISW8mS5Ahzyu/0/dmew2rq1Z+l1yXLwgubnZAJk1sCSqlyVb7mJC
uAmz2ex78unr48lBomqQQA4LuDDuiXMiwpbEvf9mrW+ls7f7X0WamEB1rHkN5yBeNx5FRekAsZZg
ym30tzhSWwe1tIo/cu2pDBCmFHFDAKF59wJ72P3Ps1lRx/G/f1/yXL+LcoIJHrX/+9//r386x991
0RS/7X/7X/1/FPKKK+6/S3k9fbZ9TAb1fya/7n/+49/++Q3/mfJquv8yLdMhXsB2XMu2/yvkVf8X
i0nd9KRjSGxzuvivkFf3X7prCnaipunpuvBIZm0KdpX/8W9S/os/g9wR6ViWzTNk/E9CXoVYfhJK
yiks8uUbXYQxcBocdG2GZwu+lf8nC1tHNDEZtsdCGYBTlHflsdYWA4yZjhuNsLKjjjzhqOkRuu/y
MHu3CWpZBL0sBX7KviFo93W3D6byqYVaQEYxwChyGfKGVHWbXspdoGhJk7sPEEsflMeiP1zQacYy
Xe4WnJqxgNX06J7ht0kX4FoGec2CwDZDYpsXJJu1wNnUgmmLO2IVWKOk7PRRhh2nTryxYSAcIox4
IsN2jbYUHN2Crc2vEQ3IlIr2WCWCXGztmWbnLTVnypKak9xU0jhP+nDqgTbiOEKaAW0OasU5Z2xO
84Z4trBguIl3x9YYWU+Ym22927S1i5kqX5PA+ZXDtJuzzxnCXWi1DGyLlajx2IjYb7X+BY/V3mLp
vzIjwG0EdPp6mN5iS4AKy+kb07+4WEdkcigRZnbWmDKnouf1T4PPMCqPdvkVkeTXacFlgNNXwOsT
jHRa+H1N+eZA8zOh+iE0Xysof5XFwY+cDDjX1oYCKGbtXFhkdsaMuIdMnBoDYGANOTAvkN9CEjRI
TfPsF60CMFhNLqUVOvYMf3RCRuJD0H81oZ9Cwhns2tdj5hfgGLaenr2ShfuanNxE/xvjF1xe5Dqy
1rY3fbVwD9uFfwgHMTfgIRKtq6hCDQfUmrC/eriJlZMiwT46PZ0I9k8mMWS0jc5bqnl7fEfMS8Zd
D4exhcdYw2Xs8d1rEaBGF1RyAblR41NnobVzwZSFaKUXwCPbGcpwkI8uGrgWBmS1wCAdqJDqzctf
KjiRjHsfouSKL3EVQpHEWLjuTf6gFL5kDGfSAyMS5eO2sCijsbcZC5CyB+62oLi0OP9Mndl3KEjX
yeTd7bQ2mfBpfmbiG2XEg+aULT5coReiKA5zgIHokimURUxWdCiZztKc1J9K1/eIt37qlxCeZgtX
s8QYV1SANifMdVqJ0aAXQDhtaJwSKmcAndNS7HQKdlYo9YFqNChf6jTeCqwvwT9wzwXzGS3AzzxC
iJHCAI0WGGgNFbSR4EEJ40FwBjG0X9ChliWx5UvStQi2L/22gPpYMq8ftj0SnRHaYpEdcL2xnyeP
CYRK138K+Qd7Uh98xQ2amyxN9n3kxBfkaadMN8R+WGCnWddPN5KR672etxgMuwp5bxp4eyPPfB1e
qt4gbkxt+GGN0dUAo+MX3cqsO0sF6xmLZuuAcfSi/oYdEooTGQww5DDulMaTh5VCrSMUwqn6MyPW
t6F/YcEdIVpIKK8dq0nct9998RTpFOjVKmf3IyHDKgsZM0p8l+3Xwo01xpewAemJjotk2YcJvKyD
amqhzRK6GUGfRVMtYdFKSF8DbMVGK9G3mhesrIjdxQMT89B8H+DZMk020NGHE/I8/bnvUXMSnSnl
ZwBYvYOIa6pvctX2LpzcEpmZbhawJ5gMgN7TdA5HdlkzOJm+OdvQdusi3rrQd5W9xMZoqy57NmDz
jkhY+kUQB7O3MW9j/m6zZq7TPwJpSqvzMcd33t/b+ViqYJXygUn0C+7e65zfGoJaIPzCCUbQAoTg
RaN9M1F51ReBgbVnfRAYGq4THOyGdoyHelWIR4+0RE1gAW8+opG87WC68Tat4pbij+8vpubb5uRR
GwXe91ukQ/PTwckZqwgjgpxBICPOQbIS5W8kjtzZuNBNjGDwlF+3gkkNC2JDW0kTpoc2JevWs17h
Lvt67h5G+MsAz2JI/0E4veKj72E0U7Q1Vn/QgK3OEJyrpNyPmIeTEY5U/l7UkLLqt9g+AwRi8R5t
Rj+HB13jpaArubhwokd40cMUglWIr2r09inyFAF257tyN2gREUjLbYb4OJuw+szsx+FRw3dfIdPB
tIqwF1610zAmWlBocKtb5G3tQcG2LgsWIdnb4MbPLVJHm8kpnLiPrPvM8CtFkD9te8lshDqs9+Va
WDBb3xHdb/sYNxjIRd34E1IFI1afp9+mTb4rqvCJ6dwQ32LDgcXIcYjXoPfMG+FOoFnJZGT9zRv/
INl4cZ40iGIV29GO08TKfgFJcQNIAounamXU3cVsGuxGoEj0ZF/BEE9o6seIytPmY4XYCXrObHq/
iUw//vk1Zot6FUx+B5vchlGOOGsG7oN2m5zOBWJeLTjzzHKTVYUKzlcFiOoBlz7QuX4Wh9qrd9MC
Ra+Vu2unFjurQiQcbLVMXQb6ntH+ExgfgfE4ZsODmX+1LWRP7uB5JiwHCrvbfTXxa06k+IywSZIe
2EFs5+xgfUI8VYpiuoJ0MDirInnu824NDupUm08MKljrv9rJO08QYocGIdt81sGEjYw4on04TIjo
iy8FTV4i9868bk35hoT8NWiJHoaYMcTATwciFGDS9/LDgVCf0Rt1i8wfcj3tRu/xAOVAyRCHoz4L
2Adpmc09l6rdxDoV1Qz+S/StIRcpUz8B3KgtcRi2j8yJAIqMG9c+NtqPx+kawb5o5d+cI6+Ipe82
wh9rcFb19J4RbVGbGGXzYuXxTBvokkvEtNm4IZhjXegV4px82yXFdkI0mDa2XxSKkk0ipyxhzvZn
I+Bt02v1FYhtX/UfsvXoMmBFkpqwC3vviZnLqSKNsiAQhZYI/lZ/SgrcBpn3G2JtCoJnwtfWhWS3
ga33rA2Y2xEMPjcAEKMJAESefA0dH/AItoUzThjCTe8MsHE7OBqeh/w5dfmgZgV5MjSB6Pcz/Q91
DIVkkIRECjQIZUTfQXSO+01RcEQPgPkc1qTgJMKDUy3mxp85gc7IcIKRmXxhCXINvGo98glw2aRk
MzxKAhIOaT+eAMCCvzD6J/jOK6PZRhNiojA8pQ7e9rR039las8DDsFW7M862kGAq8qeM+LlzF8hV
NP2kTBBWXrdUc2DdPOxCSfVI9YgeYHpycPxCzn5mAYOhagDUMPiKDUnH6Tj3l4oVqDB/Q+H+tDlp
rEhSu3o61IMGGIhTEmlKWTWcHyxk++5YlCOaefcdswYlDnkRxCZcZGlv7KiAQhWQjZZ8ywSbcJ76
DsoGAvHebPXT9WInyEtqoauaDZMWVIhWzx+AjKSTuE3To4UIUWccx36EH49BdfY4Tl9aXJLudksn
4hTy8ogYiaRXyJ1a+ehZFGrNonMnmcFAf0h2/drN5Efg/RJucirTejdAHG71i2SqnKHGTSI+G0vo
YV4ftfk1XlT1/NK80FPLcschzVNA9gKqAo/dHTl25wEnXMYP4KrVCLy+Stx1BXnME7tCG1/JJdoF
TuAj9590tF6FsRqH5ByRR9C9VpG76j2CqtFCMCVrJrSaDPpD/U/F7shi0OtoJAop2DzpPgAxXrTT
LuVtzNxsNfU9NzHeMc6Nic8cVo0it55RwcwWpyvhlGtqb4S9oNznRTzxnLIGdO8zMRkTy2pvyXpC
9U9w46YfMNfHxT22iEgLbD8t7JvN47/o0nx07KxKrFXJsrSyyvdBgksLv3lMDxqq0waedjfoO40y
HmT2zeuoHwJrj/UPaTHbRFPHJ5SY6q9ieAA06CkTaLcW82uclUBFqWLkkiIJvoApRW9TZDrqBm+h
x/OisBrOHJeJtKyDnWrvfWmxboAMywV/Jcr+ObFLApkllH+U82WVvix+XeBYD/N3y2gumx/DBUbH
dGRAvmS18coDLxYtY5uAtROlKLV1Ef3YbE0LujiKHG/EhNrpq+W14+hcTeImLZQvmEUiDSX1S+u0
6Cqhe1SJP6torzNb5MPLHuXBRFKPo+wTeQeVhsWdZEAN3ZnVkxoPLftknS14UDoANidCrU5JR650
jsLAvdjVtQKWq6HKleiT47l4GpDwak4ARIzSReEixMqvd2c+7Zsi50lxiOGy5UOBSpu9CZ6Qo9lO
9Gz9phuDl2oEMOcNazCkq0VSZ8JQwXSA6pAgzJ7csrg9Y3tuH7ksuVi4h4h30omUH/U3cLUUvzuY
c5/EHALG7YD1jU+hNE6y/CVdlLyTQ0+1UXCptRwWff6bfsLZ5+mHnpbcxyDcCQnan0FoWRDGkrsk
W6AG9dZKo+UETJ8aKEFcHqeEFTgrbLDMSI6XdSzgA3FMzdfYjnfKeTNoltLgK/OCVYt+0SjkCwSO
A03N2ix+k1SBzUwvUY5cJH8y3M9mIdkz9CrFd03Ejel95sZxQsTHJj+l7vdnXwkyxuQVmRBM/z2L
GvrNa9e/ltRg8AoYMmL9aVElv/dhxOSZGxt7z9zyqsLl6iySX1wml/bKZd0ytveesllPGpJZAfxp
zxI/38DKLS1N3yCtrdd4dXGM6enbDApsiF0MdVyp44dGlF7QP068Pwm7JxTBWyvwYNvbhNUMdEv4
aaN+W+rEyrnnTPe+CM0DrepA0p03Kt8ly5BzOpPjg8jtLlEjW+Lc5V+2wlxs/AiJEBPusGh2i1OS
ZcYerbTP7m4DBedcm8PKbQUGuKd46NC7kQnZHWaJWtVs4Ya2Wx4MEjE/McKszNRYNWO2tSmwnDzb
RfFIJYn9r6XraZqTjc/G5diZTm7+RMrATrHgtJEbW961BtxWmeLCYuFBaunFQ52NmgYYo+JKdlEl
0b0A9bBH88KOw1e8h13R7Wek2iJ9Na3fOp3PU2Y9CFVvy0gQ3Y1zxIxPfTcE+NuxF7YFwhoPGDPW
ML8mt1r02pdM4hv7v+0YcEoOmlwH0moZRCBEJRrymbE7fF4NBQSxspKzoOIVTB2OjATm+FAOt9oJ
B4yCrA2GVnucuh5pRfWdOS9x7hBSjMmxMLKbwrjqYhbdtfpLkALSlXJr0L2MUHsD8VsTpURhiq2s
u5E/cwUeAincJTtQbbUaqfGIIKgpHkf71OY2FycRNRx+lttsw5j+DnFsBZWowtDJ2OA2cfvUmCZb
Rf3NcoZ52cP0jah6Zu4i6K4aFEcJZjayerrC+HaxBmYqPSybgT4nnoxX6MEbPwbOVuQOa+JIHzx5
NDASzfO3wMQzy+xgYWkPxOfIZwNxQFDmx5a2PoTxVaKfBbV00bXsjTMBEDkKXfdvUTTbAZIGsYgP
JIP42L/XM+t2DM3HCOfuSCIYGRmb1kxIeZwB70WXYMJ6CXADseY6z9911jsJY/YSZW9vAfBwJEKE
6T5npOUggcdrvXblPXW7rePhHho+POvvhOUdSH8wqR20kVvTAYQDwcIKDFoRYhH88maxcobq6jAN
IvNobRTuOdY6kACLkoKs1n5qN8NTqjuPyN9NmNwe+tzhc6B7rY0n13CqA9kjKJYBR7Yk1A+Dh9Wz
6AkpyjeBNvzmcErwmAJsyHW7X0mjA+Zp6Mczu4HktwdEren7u129JM4PzL9NMVB21iaviob7IC1o
XCMTckrkGTs7RLlbCBSWbvVXWH9FYjwIQqQcWu0RqUkhSJUJA7oH+n57nqlGnKsN8x1vIX/b8Ccu
tFf42dwM2Ot4vEduB0gCdPzbbtiTEngYWQyQduvbw77sL1QYG30k2Bxvu9bph1ljRmn3vxELcL22
9h3RWzXKcBJKcYwwgrvGlfVcCcWL9zyTfmfYP4mS21ruJJGLmhusGcxs3P7DtgDVqYRb95Y2MdRD
OjyLS75kdxNaoCHs4gI3le8jhcah3wOzJOuBkjb13D+whNce7t1l4+oUhzaZf2jX2Trnax2RK2Ho
VYODxyQe5KRVb8gQHwLtl6XoKQveTQ12kDf9c1PqVfKGRXgbWzScOmxx7KLKooKQX2aMxjOd0A/9
jceEitGhSoRKBb/E76zfsT/bmgNxbmCbKwwckh20n2UgS4vmzO8B3TMgOeyGGZayYk87hOvmyUxZ
oZubnj+IT8O1LRUzNRQtnqpeQoBzHFz8Xa7mvNSqfhVJ81mr4W9VQ1uv6cxIr2OCLXLM1Ci2582A
ViPErhwAOLFKXzcWVRCrSH7ehlEG6dBqzg6DnI45MXVE0K8Zw65KWb/lpXe2pvLIbz/qiXodaBl1
c4fWl6ShE2LMEz7F1dyeRxizk2FS0MbraolfnuObFTxnMj7C/llH7ZvaYHmmnK5wbwVZSrbkK852
q/mp6ubS1/cs4O6kp80symVnXoFuec5w1NNsoeY/mhCQSKqCKmRDipgCjBleGe3MsI92rqFeGlyI
YSavUZ0dTcU7vuRU5fLLm7wj2eRrryru/Zj+lEx8NLN4zgG9WNiwmnOVfLMv2+JpwGjs+EbBGIkJ
AA7ChoSC3tl60Lh4IQi9m46WJNSCu7FZBDImBawNd8UuWdndLPXaYL9Je3jP1WsRObsgr+4jhH59
/M7kn8YsLmX6wctBTh7A4ldpvSjJkwrnN3U+s6KCHca1ldgk0VVEXOgbM+rPoWRo7bE+tY/B0D3D
NkZha+HRgo+jMCkS+uEjy7m4uIek9yexb9kMq6H+Thh6JDN8ug6ut1H9lZkBUeQwBdi5UWLaiMQJ
uD9JeKUGb5HpPTWkMsTa8CL6rYYAXged2VKcKOzNoMBTh84Kd/lEBKZ6nek5IvnHQ7Xew+sJsDk2
yd+chUKSzn4qc78L2Yi40bNX6j8Q3/Z229X7zqtHHFis0pWNvwd1XN2QQITh2u3Ua5SOh6k0z9To
18ZEqpqGyLadgMdelEDIc+7ewUSpmaYooALBS2U0iwlJucCPTTYahjgnrnapQvcezWwhaMR5+jLr
sU4XG0d+LsBzMMxznVOnheUehuebkbTFJcZyPMb5e+bEr203D5wv+RXMxTjFBF840+cAgm+u8wOX
5kRgHAe8m8RvDvtcVrUJ5Shp9FnqCG6zcSug7a2yCJJJy1/gVv+UkxVjIdashXFF/IVHD774tB9g
VaT1AvSKoRST48RARK8XDAh3zRj2W/ZW5ORMBwsmcEbIbcbEScNzQVATDaiD6/uZkHcM1y3sPeQ3
ITM90v8mU9ujrysfNFhxa7ue30ogaMj5ouM/X5imBos9/pQE3i0GjfwAfFfWtdqFAoQCwgKNYjR0
Uh+x99kMuh1AIOQz3wM3PmsafGh1CfIokb7QzUfPLu/45IBulk7VkITmftk4/XMW1iCdAY5P4W/S
8+QjBs7y9zrWvlU7bYgnvikmuCYj0VBjhUFUB7d3Mr6M2J/cqEOZ1lMCTibmhLJcE1e+dgG0dq70
9U1TRaBb97LqqEi5WEUEw/qAtpKRcXJEHHGzyFFpAuAyQ3qaMLHG8XvOxs2DNhThZMH4vok77PMM
n00+LZXebRXnEGgFZIpkAQHGkpqk+UEsuorhvhG/mJxrmPp7ze3IH67WVkmzjAoOEfMYHZG9hVsW
0zej0n7gJrYMu7m/tCgIUDEUhJ603imw9PTYOcNjq9XzLjDY2BvqnE2GcZ+Wp3i0c5CMKYpKeU4t
t76rAXGeAOGKyZHFm/IogsOZDEGNGfXoMeKyA56MdLBRQoinJEQda2b2rlgiHWeHbyCOdEDoBOKQ
MS5VN25hSWbJZD/NMOcr5XwLg+XYyIbpovZtFVgHbDunacR1Gk2nEQFsVQWA84KPsakbv6q5zSvA
vkNtHf/5ohc87lpF06en7ZMe697RhiJtqZewdNJn3dkjzQVNEcqbiKxka3jgIoyzGBAcRG7/25o4
oFrZ7VG8gSLvHHl2kQOVQzege+b9qTwmRrZEasGHoD7M4DX9NmZVMbHY6BFgDv0UbHBigBkAO6gK
7PSOg+E7bMV0QIu17l0AKhDJwm0ecAs4vBb4a3kJoUdsR6d8kZEDYKpHyyPC4GQKk6fXsbaEWcot
39pr13bmRk8kIS2oeBLHOHlagA88IxW2S+lqO5hgLgX4YM8uhoyaYAqc9UTcTCxYKuRFBB0kxyID
r+GMqe+JX4TaJqQoDDJBCVQKYfKnw3YzyfISA9Lg+K4YHiXe6wPUdbIug+Tb8/hAEl2WwUzEFzfx
sT+6pfWekX528pYhVErB1w7o22jPZoaYZ0SjXJ5Um0UPNmYm8WgfMTwP3NHZOIP+mhbCW9eGuTin
WU3nFp9rUi52hRPxzkFt9Eq2eg6wlr29PKU1EVMWMZTJQssVDnJQ5XnbtovPGtEm4K3n41XMQXQh
F3ubLOuuOIy/7BF3ZFCJn9785K3wXpU7Lktpc+XCsCBQ5ycNNe9ZIlhqM8rvDIdRkL73wjwvLkqh
yle312C9RMkHyQzoKTsUsqbFN6RItuXl5ButYnGNa85ZK7HUDv/FxDQjj7fqDOfNzhhieInzGmcI
srQW6T17LlsY/ZZAqteu4PcFOo6lxsXX26j6OCbFvLMCAypQ9FM02TOVPsiukBosdIJr6EWfmsFK
0iOfgYKMwVzFp7CygolGOnpMcxZnXmSSdY6jThIfD10keulFB+uhk4gfZXBtPeSIddIBp+ooAKKZ
hVsY4jhqnPyKz770SbD4jB23+9PU+UMp0ZtXDqjC1tTehdMuscuUlLapTmMC4sdRvtlBGFZNxFM3
28/KlVciY9FgAoUZQ7PbJ/nQQDFi+V5nRImVkY1Xu3OYg+kekBJCTwNj9i0++fuUzHR94mSJOvEL
OAH0ezRcQwFzuGyIuqoI2GKLwZu2fMGzDflsrJjhWtfBGIGzLbNO+M/fWtj8EmkYieepWZiJUXCo
a4J2zT29Q7QT0UjrHhw67m2mEwRo2D3Uj9kZwaEU4jZozKoCLDb86e0Z73/XJWSXu8Clmiy/Jiha
yUJ0ihPW/swInBXHIW0sptJMa8NVUoTaXlN1s2ktZxPYOWL2ASgdP48ak/goMu1QjFWARrn42wAi
YCiXV09upzF/rLTDrId81iKienSbnMZIta+iBl3l5OpQ6ynPGapzjV2rwsn0oMliWNst49qyW88T
ln3Ef9y3cRZu3SSkUOlga+QEsGt2si20+aWQ/aMoAo/7pCLOXtOPfX1MwQb7nG34LEYsOwbU5b6D
BFIXH4EuEXy74RebJWoOJL9mhndxshwfnchnVlaBH7hAByODwK8uYqE218TWyYJyiUYawXeKpsEl
xIcdlUCks8Y64oFas1uc0lDqshI4UtbxQpduAb4A06xKZbYmfuAdKds6U1q9r2v3bWTU9KBMF/IP
N1mGU+XRQKViMoZYq9Z5DofmKbQIMM9KImsyoksckdM/KCQZg21jmxA6mxCz9tM6oVscVbSqWaXj
O4FY3MYXV7V7PcILFWP82di1uzy7wrjbItjUgBn2Vgh+SbOcZ03L/2q96p6wME0slxQvSRGavC6O
52eulj+bcWA8SRqYVdWyHsD2Ye+qwtxiSJDHsiJ01HK07RRkaGe8/hK5zYuWuO0ur7MJ360Uu9Qz
s93IaYtcJ5MHZ4YM2eQwpwnE9m5Esm8IvSP1IHONO0EAZB4TRohJwoJ3O8v3XPpJEYwf5sL1yARK
nb4svoM+CD/mJPujFT9OD2gFsj008SptV6rjHVToQ9u+du5i4swO+ghhzfKP5YQbJJ064n6tGJar
4ITJEkqjuCl3vSE1RmKs53AhvPM01eTtwRhOQD7e4yrYUhSzQjManFZK8aMrULCGXlXXcixJe5Ge
9ENhVFcqZGDH3LOFacUELcfJWWbBtMbgN6xs4lCYvTDQgN8AMW/5gjrWOMR2pkEauEhZOAeE4MyI
DQhBxAQJHxfHV2YW8FaGnJ1LwwpgcruLNY+gOa3gwKWCIjeBcMrc+RBmnAQ1my1S7Qx5JC5tyX9a
K+oPJz/PblidjeXLouVfiUSPd0HCbdslkwY6I27vQxRgbfWm+2Ahr5H2J6jD6B5YhAs2AV74uCRV
Psvrxf6gGM/jAiR9EAUYedPjdgBjccyL6or7wLlI1iYj/OPUNA9lzVhgqmkd4zlVNyMCedrmPxr6
zzMsTATKtJqOqdatrSF7bpMIyUy6q7u+v1h0d1tRqQ/E1qtgMrNrhsnsSqGWX7EU/cKgAzaZmtzT
cZ6/zmTEQ5sdHB4LSepNBFMkM33Ro/fmKLegrIz1Pa+sj0GQttDmMt+3XCOv0sZ5ZCct/AkQK7pO
8FStJcnRa5kOuXb+5Ko+f2Ipu0oHwKi1pde7RI7O3eVe8kUHKzJ3QAxSR6f7IrbXZW0ueDNit1Bs
dX4a12JnM4X1i7JsMJbbxqES6e9sJRHZcrsYr+tjY1YzJqr5HONO9W28DwfKtVs2DKY/Ntw+pV6y
aoMCfXGXL8Qr/SFWmBxc1lINXqvHuSS4zVi+qLGQK4WONqE1WI2UUNcm0serCbuKurB8s4Q3XP/5
ddeZaF57OS+gewCui+uglg4zL32hGsXKAzjUy+yMau3IezHebLsfsWqHAIE063VuEm8jdC4RVXrt
GRl6dwbYgyaKRJZtAgIi9DRkz7bDNKQsvJOuuoYVQJdtTFeSap10GJowpUKrnKW4ePYE0HcC6W2j
DDcfMGG+1iLwmI9lu7xMnKuYtL8OC1NurdR8lKNnI9Mjn0z0xR+oOUPV1fSGyXSKRq89GRVZSC1T
T5ZsWbHT1ZziiG26ixHzL/o0fGPD0PiDCWu5pZtN5uZSWpSyiIpRsdUNm3v0AVUQdpsSQM5hbJLw
3tUSERFxtpLq9awDoH1AecBQbSJxVQMuo9zGhG9EmW3Dr0d8J97bscMU7TLnCjPMmGOYD6dcstMo
RUiSDwJIh0zGar5UYiG/WfipmmR4bMoY/XDYxo8CaoAqnWYdzdn8Gc3FhoM7AFyko8dRaA55fr+Q
4VKmDcWjQtf76sxcI9xAu0R4CNAz6Vwnr3WuXsCgOkw0BnyJZG+NUu8eilE+myloHri/gQFWR3qe
e88Ta6fMNao3/SyblqoMgdgK3A69b5dSTBTWxEBvJNJCc3HN21TwPuY8k5lwW12nfqj2GqFClFAG
yyEGQAfQ2+V7vTRl5C90I0LKOYunq6OYYvBHDtvRncQ5i0mYaZrwEOs1zCXU/VFA+oDGhm6jUJ2z
d0qylyB26hsl+T2MtfLYolsDJ1GRA5nX6XZEQwYnnbH1FASPMRa6MGVmMlZ5vLFFku2GfHxWZkDK
QQ3Fp3PZ82IhJMTW3CY5M/hJ1gYccwzvhBTVLET7H6dKnffQG85NgDfaHuVD1LPjCEFw79qRJHcc
aiCuqoTGcWOb84S2HLP+CN0qat2/dWo9ZbJN/GqGZS0w0mVc6fAeIIh681tW0rraIc6ioV9oQVoG
qwEizkOLguKh5V70o2F618chfuE3PtSF/ljGsfVoGc6bGRSfeaB/xN30ygsUE5Aa6IzjxWlyEYaE
BauxIh0uZM17L3bWriNvsP5MvbFcOVya2Lj5r7LOu9m6s5kFDsqOeAyIoiU/v1HuTXc+UY9Efu/G
rLb7/sMsuvlQB4TO1qm8R07frLRsMFiV2eeE71FL8DCrKJfbVAtZvBonVykKqQrrWNAMNn0Rw4uM
04Dw2J6ejPZjEbJDutXRtZl6tlhg0m2+KL8UISoPXmcNfiOK7GT1XrstqWctVmgwztmvyAhnYFev
SiWy9ajKAUKcvZ+y4dK4PSJ45aq9Ct48r5WEDX4ipX1tnCnYlZ0Lh73on70OwHfEzVmHOBEN4MDj
cKyThKg0LCVU1mN0Hc3nIiyynQWqOnZa54wECXPdXLT70s1Q6Hax2OAlwwkjcWMx8GT0UteMykOP
KaFqT27GWeEGbw7t6QpQiPAn0yQtgn08aZVMuHGXipMqaR57Nx+o0GpCCgJmvhKnnyiSeV3iidBz
IBJIzICqiqeoagymmTTrHRjzTRI5+SZ0rUUKgjEriVgZuNG9roPiPCIXYH+UyY2pDyjKog4oWIiG
s4TZR8AIH+fJiLFvhMljB9oB+9gWVBA6LIi9FOSl91DAkiA0w1jJlHGNtKZLObvuZpydI3sKX/IN
n2LjcyJr/KJK2Ae6TXrl5AAKHJya0IjJ9dMo/hrTVj9k7YTpcNyWKQPgNgcrTDhkGJKrN0FT2hZ6
nu29sD+I/taPoI4UBsq1Ue2LEbyujQrUHf8Ui2xGVcZfkKMS3REzTEwikG7j1uQ/fNRVWh61gC2C
i0FuZbITO2FUWSZ8bbLB/VsfvLE+6T1Gn0L/2+pauQlgP8UtA8sREltqoeWTERcj8jgJQIUVU8Ts
w2aQA/CuY1oUuS+JyzkYQEwrekYiqsUW7rYj4QaxwYtmTNozo6eHxJsAi+ZWikagWDQHChRKgT6J
433Byhgznz3KbyYjFkxXtHvEfWZYdXawZKCYuvOlaeaKbY8NC8sz/Jk2eqeNwvYru4HDNP1WXTee
vMgaTwDX+X+m5pelHezwPtKKUN77ZUJKbGQJAD6GvcNkR5q6Le6LuY1yud6SSkfqUFZyfXaVeZkN
cz436t3ysk1sBYk/6uqJncGIVAYSRj20zAmSxoLc77WbRDhiVTCkS/CHE3R3BCnZ7EarA2EI4BuI
3PRrpZpzm2Xl3rRikL4xjOh1tPHSNTGkNYdwDnZceOJSUP4MMvaZGoy9U4LmZ7h5EHcCBvUTaOJN
YXUfZs/gCS7+Q1L+5SDPfYgpKHnk+Jm4rNaTUvxI+wWWBMsot5sfZ3eftO/R0NlsK9wMkxEFSR0b
m3QiEsfusRx2updQ3RFBo2iPRx1ZhZN7TMS5wquyuXCcPyD9HfcgIXxlU5/MwbebFgXEQsJqDUPh
hzTAPppVw1iffrsMoldhvekS0YTZs0mD0W222A0sRnixjXy8qy6ZjQJixozKmYEgSmPM8X/YO4/l
xpltzb7KjTNunMhEwg7uoEmJnpIoU26CKKOC9x5P3wtU9akq6g8pbo97ohBJEIYAEjv33t/6KhMn
xKwHXRwpOeKuNXfhI6yllcNcDTn9hmHEEKiV6b43auzUDBlfG1nkkd9kgiOTksRunYTXpZ4btArg
OYtiDvka5W5PO7hOCUoqtR70bHDWTdFwbhPsF3sMaC1VpIcyrR8ofyIcNiLsRXymfyrMD/AOHwtL
lLTCcyAQXoBUTDPSTyxlaEZ3zffWmJ2F9SMwwBNJW0xYbOhH2jRsSyv/4JBSWvc6HZqqVNSj6MvQ
m/khTeCeTXRS5iDDF01iDsig06euMe71KGxujb7bq8E/MvZ/0evpWyimcOsR1w1JdKhndYKsSebG
c407zjWYNwSLlrfCISNcGdkPhlntuvRRWySdVWyY1B9ykgq7joCFtmeKbrqaSCddoRmARa93NCTS
EU0vTrSnWXu2sYdnUEm6D0TcgUeFEOxkPyra+yYXSEs6k2pDHu84JdmLpl23hdVtzcS/T3posbVE
B5zXs8CZSNFjqrOQY04FP8zX/nQYpmD4aXefs1YyM47S5uj6zxgzkF6sRiK9QADy1eMVPNq530aL
gWFkRGQjMxC3p6/fpoQwuiYu2c4pAPJAJB08Vdh9rKuC23X+GkOkqLF/xyOA+pjynkM9Na8stGbM
TejMQRPYW+61mNSAQ3P9o8dFFmqWTIEYa/j+THB263QbRmj/sI/adUA/rmSIajRrcADsbWqNuM4D
zzJgGnZ1eayIqfYRtshTY1x7aBmWRvRYhmUGiAEHFcXc+aq2OPnDCPVj1CJ71dfdoyzZQd8eoclN
xZeqQfFAJwoMBhfzRmpmV31RxWhagAxHk//coXRISIjsDAFU04Lo4btFdawr+Fmz/F8ndkHCfyss
bMJ7QW+QxXxwGVj0XzjNEyYrJR0RzLPQXq7jMiPP1PPYcH7A3agZjgJoDt33Itbq66ik8YJKB3Pv
0JUHMfkQEiWq1W74WKIAPQ8CThYJZgDzfJZkcRBdF06Qr8QuR0FLB9r4GOYgLIlNSGoqqGUpItU0
pi++BsdQMhQvBkWyLy3HayWnj16Hu5FLloD522ctUHBd/GdwedVhZkfw5AZsZ4huq4fdt0ZaxVzl
EZvxXs8RYbZWjkV8Q7rXSagumkzAfWpPdt/lu7aH853UOSFhIL4IPW2uHdSgS887lU1pEoj5LYkI
TrfbgW10oja98ZzmgKNgvXHM8qvQsaAoCyCWejtx54/5o6ExVpA24AfqahysadYzzO/0IXwI3aT6
nKvwaKS2+Wx72tZVD26U13dD7dmPJO6+9QxUBx/VwNAnJ1vzjU3ip0iNPTSXYY8etezvWlQAV3Yb
WOuhHuwNWTEflU72LUFz3w7heGpMYqDsyaniEWMFqg4utdtlFZn3+Bbmh6xF+T8N+TcDHjvgryGS
08b0Ofv1XEF3mp7WR6aCuIyZFIa5LzklpO3cFDGEsjT4k4MlN3qVfIi9wtlLCyWz4drBUkczuhCS
n+T/CytRAjfj41g8//e/vudt1lTj/bMf5tmfOkldmG8JKx++tj/C//rf1ddvf8srz197kVee9ZCW
5cLCNh0pTMP+13/1z3Xz3/9Sxr8N15S2MF2lW9KW7n/0lUr/N5JLYRFBKeHwOaLMX/pKaf0b2SXg
R8t0HKkM2/4f6Ss5nD/VlbqtMKq0pIuu0jCEmNWfxfev9yjsa1Si/2tK2jg2eo241DW/WFChMU+M
LFyXmgkNMpokmGfBdW9O9g2JzYDOVriRPtquG6fSpy1hP/5omraB28AYg/nrCHoceXR9N/pGeIcM
dzXhUcZtSh08IFG/HsImOAiaWKDspjjUjKBSoMkfI2BDR8fqvsXmYKziQc4N4kgDEzB4Tmn2d3+c
qLsXAel/ZW16l4dZw7HoSFRfHTltf+SzaA9XtjN//seR59WU5GWGlMzomWmOLY3+YNOLO6YKBZIc
f7agTeQ2CwGa03GHDZtngcdCb093ZLXSgR7WItkWYx6tg4nHdd131QGfUYdmLXe8CymILsyx2r+9
3/MJ+UMOO58w23ap95nSsCzdMP7e7ST2S7KKNNWW9BmrppA7YL5bzKZGKt0eiUSDgGxKSCi8vV0u
04vtGra0HVJjyHttS59lun/8XE2k5V5iMCWYRmWseo9Ou9jpV9JWLfPtTUPp9e0Nzrrevw/UsJUJ
7M1QFnfC5QZjGWD3FgA4K4sIAqRG584pkG0LK9jL3vlR5eujMw3pSomqGSmxLS5uA3NwIrOOgJSF
3hDsRArcNavHkydtfWHEuXWnU3FYdNhyPlGWJt5nft10Fk5Z+qc2kuI2TqtNreHmvihIUjN5Cd+5
Xl+fd9s2FMMHlsimpesXewi92bMaj6b1pigiSr2ltbfSfGd0s1mOquJV7mOQ5znR7dunYR6FLs6D
IwzdsC3HlMpSzsWGu0K01Di5Txy1ILv60e2z7LFRbfpo4xAHH964k85nv9AM3FHdjx4ic8R1pEIa
I0/uy1FH6WSW8er8su1Ecq9s+ejXy3f28/UpdACeMGi6rmUpZV3cGK603aCtKWHVYNZA7aQ8Z8P0
2a1s/JjcYiTUdcUJorRmYTyZqOzUamKieCbjvcTxfJXmlJ+a5wLv5Dpqfj1B4Qr4z/ndP4w3r35H
Q1eG1HWOzjHni/rvG4ic9qCbckrxxWj3eg9tW08Kd0sdX7+ujQxCO3fX2vdgjHAAz3nY+QQk0GFI
QNFEKWumTvzJDUTEY1lBDAVkBTQC3i/0BqoH+Aivm8pUO1MLUH6A4ZHj+N0uEWSQ98UXOBbjovap
hdbZcPXOrw8L4O+rhEvEdVERI9QV9iuVPtrJggS6kQIUNR/N4aGnpPwjJvL1qTv4sdjCwKyfW5qS
qyD+Eprph6z0tEfczA5v74n6hz2hndTgQjVcZeuX44ZehEUaSoQ08cBzw3V3UyPcXdSLR4bNYKla
la3NXDsQMzWHyM2+GHVya+iVdQB3BDIT/1IvVvFdRHPXiNwHG4f+anQSqkKQKA1r6rf6SDtTkNXT
ruij7m6gmXBV+/Rq0qwtUlUix7GwnY8jupPoa1hWWGNsE7DKbx/q+VD+GiJnNIIhpVSuDorBubjk
x1pEupoFaKYNiHLkAtsabgnW05/2BsWzB63unxsXaxlAGas8xNGptyW2hsZUHZwBgpOgKWBb6emt
4WxHXXo3RultxyEy7k1JX/zb+2vpry8Si0et0uUccBC//H0LhJ5KJx4a6TIbplPuFig94u5e1jRi
xGHhzbY5mGmltOyNKC9cdML7LtTlWqdrZS2mTwNe05/ztmO2blvAA8jzVSoMHqQHdJGs9SoMae3E
d7BYJ5R+wcoB0k0TozjW+TzdNCzv1var28KO7H2bNPa+jgYEiE0cfKTQPc/KOYODjXrhjAeN+qy+
djLfXFVVUK2CMusffWOgBcRwioM1IlsZVI0uMsAsIgrHaZl1GHXJNKho+bY+dHmXHNq6Q1NANt8L
CvPUuM6PQmjhQ4AhAp4B7jbj0B8cmndz0T/4mWNtBY26b//y8lWYZ4I8dUzTnQdxHh8XT+86M1FG
4me+dLIUtPtEF7f4MucYchK+37rZtEKaPbyBTmZLoiKColHdisK5lmn4jEereZ9rSm3f2a2Le1Xp
pikFo7bULYsdcy/GxLG2WjFgRwyOv6R1B3OfZavEtEkUaAUn6nFnl0hIyCVtJuoZAqJA2k/PXYgq
MWy7b2/vzsUjdt4b4ilCDl1SX6Kd/e/Ls3CRZOttHtIMIZ3ViMCIn0wsIhhlk6ACr31vydrs3t6o
nH/6P25iQn/dtnkqmLrrCkUE8vdWTSek/4fK/NLypH/yJjzLLb8OrnXXV09K676Cfoo29E532zLz
91QOhnciLXkRCr/swrwDM2nFAdry9y4g++ZKxT5+GX6FOXeMx0I89naJuLJxu8NAJ5G0ZnST7T/a
yLsCrAneCy8vLlB2QRmOTXKExCoxubz47WvTrmA8UTNWWv+D7uFx6ebtj0TnNn/79754DM8bMnXb
NRg4IdS84Gb+iGODMZSFXkX0883Gu3H8oRUeEAaSTxWtN6VwCWvq76rzbt7e7j8cIBks0jmKrbuG
O4+Nf2y3F0BpGcs0dFFFdHU+QjJomI/Nx/rOpv7hGB3XIUxHcG7PQcff20o8i+qusgJ0clBq8jId
7kxswrah/1Gk3ScDicgRt3lj4ydwp4gsnZtc7wC8Od74pdURz6sg+RboBT6EUg0nUueOe7CKsDoa
9RBALfRtOnN6yqF55x40I1271ex4DSN0JhbG6xrBaW6Ile/k474nBBx99Nh5tWkypIV+1cM0oBGc
JkTABErb2I1JLlnMwKiazB9tKPGXagCpkftqGzeFvnDiod3HaXsXE2cshzJuT6ViKNb1CeAKbVpw
GMrkU23RAOAE2CSir/3uEEnRFGJNN1qRTO+c0YuAkysJNJFlmNyzBmk762JMzZoOlXsNzQ36KNCM
ejjZFYXVzvmQAuKF6EnB950Ty3n7e6gwuGIJcA3Oqf3qGqKPJcDegiBGlt2T3fZPXdo+Cf5/ezOv
Lx9q/Fykui2lJZ3LA4vCyCjwVvNB1ACzVNJ49K0SrpzjT4vGQ9PfLbU6vyHRnL9zgK9GYH5SxwY4
JRQ3J7fK3xcudmi208WY/Raac125NGAF4eTdOKZBi7erix1VE7pqnfcGwFfPIfIAOoRNno+uzpT1
YrsTnlxxNatoafogKWtTGbaSItnAikz3cIqsBf1juELEjMRZAGQohB2/aoYiWRNuyushqN+Z7sl/
+Cl4JvIQchwuMPsyVuqymP5lhb6fRpAUQDuq/cqpdkIDEzBZzv0YhQLnqjI5BkEGh8OGmDL5ZXdV
5Lm5Dj2N/rDJA5Vin0aqObsYVzykn2G3efti0ecg8+KitLkRHHJHoHaZqf99zlJ96J2ZILvsTCve
t2lHJd/ph2eNXuRRCdpdekRLDSrWIBaUH8x02DD8lWiJve/XQeDh/e56+lXmteCW8I4YbT0/hJPN
LE2zZqwuZfpQtiwKrj4Rrf9OFPL6PuZnFqZFTd11OZSLKDpNk4IaWanRczM+yQl0JGyxRWM1T3wN
Yw/jnXHj9ZMAGrvNPMlg9kAa7+Jik1HvoIyC34J8/3wXO9zJ/y93sWUxPp1zBY7QL89LQ8WFFFQL
YsGByTn67cdxJGyibIHlj3/dAuC/8oUT74UN7eLti+IfDpGkAc07XL8c6OXF2zeNQ3MiaTWeMrt5
oEpFuHv/EF+fOa45A0awJBNmMwP6+9JLTDOsG9zfYQv5Cur9RnPJSOAkniojoxWx+fE/PSybmTvT
La5yomnn4lI3A40CVeO6i3rCVFArBCI5sye98O4QPIc7f99UDMCwPSTTamB6l1tq7HQM8whXN/IU
2QO8+pdwULPH2yDojdXbx/UPW3PmbKLlCgZd8zIETfucvrd6QHZqjlQ3Uji0pNiCgaaqxKm7dy4O
/fVoSw5ISl0R7zKyGfPV80coxBSRvqEArwbkB8jDewZWTzeX1qzArTKjOlX0eK48ug4WvRiSmyFM
viWWoF3Ug5Cp52QNbGAHs3S2s4vvHZBv0aSb3PWDowKsPMzOSnpWW/d5Y9WLt3+r1w9H9phcPq4X
hKmmfrHz3lhnHp2L/FZNUl4LraOtOpzwWuuHiU7oML0SPnzOWKn7xKJa/vbW5T/9dhZUU4J1Kc1X
g4cqp1EGHoNVF7Xe2h7F93PQlkHQXUZuvy403ChEpT+IWExbIwCTjtrkW9E26s6oqbW9vT+vrhxy
wlLaWJcoob9OusUpDSXUa2H+5S2a8S680shzXbv23g666J1Z7KtHIpMTg3ZNsp9co6Yxf/7HdaPh
sdIZbA13v+mOZELDI+dDgVekih96i1ClGHE1ffsAL8sEQIDIaemuQ9GFkIjY4O+NtkUExbiK8Ves
TeNz3hf1FUcdHVwEXNep6OkaRlEPViQNvut1hkmTz5POAZ3VVMWh7PJ6H2aPo0UtRJ/8Ezpvt/XC
VTEE1jEdcAaepuK9GsHrCR07TV2JIfh8qRoXA9XQoqK0/NIDQl+UC8foT4ObNhulcrGkt3gGXhc2
fTitScSDJE89xLKK3snEzXfCX2MYO+HqjnIIVQ2mIxc7IaIIVEePRRrM5uAYecPJEYCLkGdG78Qg
6h82xcaUa3ARCvUqMPaY0+dRiZvZ1Abttv1JQ1Nu+NYa+194MSlgm4FB575BiY2RRLBMSeDsIpo3
927dHOktbUnzQKXTJ3qJjLRsNudWb9qJ9z4n6o6hBW1NSrdalKNo6tzxi9SKdlXXIzT6rLi1Yh0v
+sITtCRan40gw1CzibOHYCJZxTxN7qYIgdrb16Z8FXpxWVKxcJgRUL4wxTxW/XFDjKgGCiPEqGCs
G2NFLI+gM+2uBua+GMHI7VCkcuXHGWoASUKSCW5wlznqJqtpiNfH8K5o3OPb+4TS7tVpd0DJSuj2
TLSJCC9umNrveyDgDJBtRV9ihlLFc6wvTgu9tXJoXCKZd0P621/1oQVSyg/koVgRw7Z3emue6C+4
Nf1WbMJ2oP0sDPJ7xttPYVbHN6icV13kfezoeLoaUG8/KEEHKdSp7JZMmr5ILPdbPI76iWxKoBM3
0gvUbdIaO05N9JtiTLxPYe/r37hq+01adQ6B6YNRuu39oGlfm6nPrmqMIyh1BPRMEewXvoYht4m+
PSVeuikH1J5OR4WDh3NxFXZucTvq9o+Mhk0UQd6y6EZ3p8EHujYp4C+cNFd4MTD9RY71ZGvHxG7S
LdS54KqnvkXOvv7sKRz6RBzqm8j2jkXQHNPA1ugJEDGJT0S1WUFmWecW0j3YfoZwDqrool3jiFtL
K6ofV32J94BrTTu3gtmONmFt1BFwBlN8AAD1qZUyPHVlGZ6mwf9pJ4cO4dwuwcVrFWPKsbAcK75F
J4QcFYrTqkkmHTeCyNkKs/jYp62xSwcYX73R+TunizBy9HBDtcAZHKRsn4KE1LrGU36j5ehi6zEG
fl7b0Lta/dRkzXM5VOZDoY/9Ti9g6hgKeleLNHAXoN/dRRAukItL7ZpOOf9OVzla7iz/AWwz3+Yl
YickaBmEofygynqv20iXbcvEm8acberAw1+rRD+CdNIeUS+jpk6vrchWRwdar5PZ5iqma23lob45
YJtCN6HSjjMSNfZ1ByuuEpbr6DtI0+NHxFvjpo2d57aJrK3RRUxZSGIMVPhwoI4wwKSLVsda5bZv
jZHuoLb84tMV2jXjvhPVnRYk9TIKe0VDqWlt6oC5EFSNYKuroUMJaHCTphDu0kB918oweBQBDHc0
O/keTVi5HKcCpRkIQM8H3W437rSHUugss9aRt8qOPisX2a/toaCuINF0mvD3aPPLD1n1FEAIQQ0X
ApesxmAl/bbalInBnE9i9+kigbmNk/qLiTvHrRtbPy144aem7sNl1tzWczmvyMRPOw3doxNPHw08
p9rOA6cu62Mghwc7j7BxbHN7qyax6YQ9PkwO3UhJi22vpXtHGvvxzAmqL+hMkx0iNwCU5VGFeOVW
3Z2E1XKXVli9lrOvzuS4yApNGd8Jt4+u6tm25e2B6FVk4jpUGcgsUzJlhnD5CKwJXFFc2i6CArX1
JfF6GZTyOhTQPNmN9x5BrwMztjfPC2xmXYLi/Lw/f4zFXj8VwoLNv8Dii2dcK8hydUQoyqo2bkxX
O00B0F55+N8MzbAMypjr0Qw/dCb05EzLvr59+K+mRuwOMSoNIgaDMTHT37vjQLCjgYCHb2yiRBiT
JN8LvNwGvUrxG8H02o7Fp7c3eRmeMdiScERhI0jhuPplgTNH2VvZHl2fRUGjn+EZyI31Tu0IPYy1
h5S6wIB3Coentzd7eaLZLFEhZXuqjrRFXHawgJQIJ7NhsxO80R4/1805HnfImt9n3f3bG3uVrWdr
Lkh0CsxEG5Q7L2JQLwn1FkWTB2ypzfeuZFQJZ7iSaGkPzxxaUqehkescV4Vrejm5NzCVe+e5f3lu
531QmNLSBEADC7H33+fWqOLWG1X667Efx2ZwjTp5aQRSu5IGkUAXV++lr1+FlOeNcnFbFtEKKbqL
CyqM8ibXEeEuOti8Ky9KD20e9TTrdXg0jwD0zJkcrvCUAqoLdLzYAc1JHt75+S8DvXkvKO1y6ZJw
ej0vHsbcL8zZyWaEPH092pW6UsxM6LipKJtX8Tp1teqmz7v0kGT0YkdjjyjSayHyqP6hz3pwFC1O
WrnjWe9MDC9rbGyH8YbixZyPwJn+Mt4Nw9Bzxtz4NWevCqe9s/r4uqzax9xxjgJC0N6Q6Y86lfkT
BkJOjUMe9aSg0LSPGi2AC03T+tPbv9jldPW8U3REGA7XC7WVi+tV0yoZaXRsL0gzBEevpc9gMsX4
FJcq2sT2TMMbhitCTAzHcWV5e+OX8em8cWJysjPGnF27zCvgI9mGed7SOdtTes5TZmd+7hrv/PCG
de7V+nOqwSkWNMzx+zPdoDnq4o6AlYOgMZ/YUKYYeqJil9vuvWXHX3GU9IR4VnEZXCfZGB1dlT0H
STTCr9E/kx/7Dv75q4ssj7mlBbkU8mDgfVJmN23A/Gyr3vOPOtjYzOvUTaXtqmD66Sd5Nufgy5UL
MmmNTM+8SsIeAVgwk+v8zN76DqhpFN39FueFJ1fTn5lCE756UMVjV+abbABP4evrdjIKeHW0fpse
qkOHm/46mcobyfTtyGlddDnwBVuvNzUW0ciSrlXoVSAf3e/IYYF1YBvfGJ5DK3x29Jr+p5YV3a60
jU9eCBnGgDYlrPFzQ5vwoULV6tE04jt03inLB12ol6ucfOTBSqf9TA/r6IPaNwGevRAseErpI+Oq
ddOa1dpJPxXCeEam/AnZsLtFPUY7hUZDNoXaG0bL2cm7oNHYgvecIBEhoSQUBjoi9DaTdCBkT8mq
AwyxaDrYDorOuQ1Y2Wu42uLGcCM4i/a26XpnRS8WkhSrfBiE8RiGgLk3bg/X1NDkKSzGx6wFpDg5
BznYaBFjTAVGB6pN6cNJUj8gfCCgdGtw0sXTgErUCEd3o6c3wORp0aDGOHX2shIRGH1pRpAPSSFO
YkAY1mER3UTQDi16bs0WY7jJkWuPFsgULim0bbU1j0H/AYMHOPzMZOn6wz+qxPFrZxXiyjZoO3Bb
gISpitcTIptFYARqYZfVZoDtvsDxgcBRosJCV/eQFES7XgBfqAtpPFAIGnFDta6zxltPGmT4VE+q
66kwhwVC0giMR/q1SaNPcyZ+lYGzSaB/Xde6/ZTKXnULrK/cQxn4P5lYZMA+8s8d5ogYFOHbqvzy
s5t7Hw0jS9d0qi5HKCjA/q3gpgVRUPafoYvVhzqYwI2MICZrTpFpnWznazZO3YZAApQtKi2JIEAK
72et5qYuZNNTyQVZDgXkfdepAcEwqah9UpZ0uCNBAx0p8naBaG9apkk1bJBMp1cm0I2iRy1cZLdx
FOKjQ5PEVRPKjyKiwJPbGMh0II4CXDLpODMXmopu4PBsJgiHV6ZCvzaZRbJw1bDTzXb2nSwfRkus
50TBAk/AelD5Vc3EbAYrPAJoYJ5Eh0guZqv0U5XHt1ZPEJ9z24aNspdeADhSGUfD1K85mJAfGYlT
5m7dsdmFTOaaGFvFiUxQ0xaYhRVPhU+3SCWTlWkGT3TnUJcLB235zehhtGiZh+VpmJkbD0/jOBLN
yjG1Z92On7Qqmu6wsLumPzy4H7Phzi7qZ9rE+4fEN770jGMJM9dP6HRXXdP/0PTRXZuRzs5P1XUY
zXy1rqFQUtInngxY6rQ2NqZ9TtTd0iUAQlMWzXOEXpRWJTw4Y8zFrtrgc1didWLlWIdRQpWRaNf4
TWprawKHnZhBilZ7DK4DzX3WA6HjruJVJ3tsP5Vj8T1oAx/Kdgw1sZPp0QhXaSyAw5ux2CSaUT7a
OFYOkvQIJV4wbfj5LWmuQagUgx2U7a1F/XCJvMvENQnFQsQvigdVh6MYwlMnVf626yJsRHPtU1Vg
nzIUytvGEEcWaUP0GgUfIjMA6VkbMGktyidd/gCeiTEfQ6kpAj4vu6RFOIvTFuxjmjCZzKyEt88Z
VlaVzQwzRwAuq+Gxrtu1r0c9YNoBOXQreA53q7ITH7uE3psateFhssAANkkz4xXdbjemBr6/dfOt
94ubPEk22CBb33icH4La8T6YDFtXaeR8NFNt4xGaCQ8jh0Dvvat8tOxdPJaPYQIhphsy/H4r1UKM
tcTneAphr0M+2NRJ2R/QY8PHlO6+C+B9ygBFhU/Cfjk2XsVJBieTNHNY7fTdugxopDLrsdyp+U85
64jsxMUXVIzFojTs4r4qmIXjkfd4/uNXJjMBsJv7IXZvqtqLQ8Il/WcyU0E83SXlEPj786uUnoDb
icQWTZNVDJxAK06Msv0x7XySyrwyMOdw6kAD+Fbp9t5RytmAABm44wr/Y5owYhoC+YljRwHeJsAF
W0eExwjLgY85qJsp84uHiXrGA2I6sht4A9RZsVGN3h/k/Of8X2/VPVIhF/iabw2IjjIjX/3+xJ99
k8/LnN97WTCZomlNjeHDH+/9Xua8bnTkrLFpqpsxb4bNxWrOC1+8l0+QJ3CR3uGNClPVyLcEGc3+
/MfNxmYvu1xCTT///f3R+T8IDXdIU4pNBLiSuV6fRqSTmkqCJtFnswXdhdwHvuNw/vPyuaO6n2nb
eKvze/1/PpUJ9tZIhMt1nKMoFkX2PRAMY0BImlMed/GOp0W2kjIDnhda20ga4H0ioPaxT9NdSq/P
rucJvXJ8V/+oynGXzuvAIBUNNHLqk+1mzrb3gEegVOo/1mjbz+twEGsvrLH2TphvG1tVf3GcyfAe
e9nDsy9nv6NJ2TvYWdknu+betiL/A/42wY3RyHZxfj8I4XaNufA355eq1E4q842TVQ3WqfRpoJi/
TXdIuJlCfN7DdMrg2TR0XnvHtCyH+2hyymMdlPd9qeBfUe14iIeQAmDkhtugrIIHWlrGY5bZd5VI
4xwdUYhyKkrczXlhmAPmMe5aWtv46nkl9Iji/5DAqe/K7pSpVjzpP2FP5c++bWFxGFTZg5WKbB1o
tr+Tc7do0Vr+VWVVxRd8CUFc+sXzmPpwgoz0o4UzDQ2vjXMYQkKuDpN6XEoH/4MZBt/Oqw1G+8r1
zfGrWaZ445p2fIeUOt8ijnbWuW3E96Fd4zqvcgSD+u68+qgUFWbFk/lgdsAhS71rdrnuyBue/2Sg
h0R8Ntx6d14/Q+yppkvmo/CEx7O8q46VK8Y9UV+wQurXPNGs83KErgMjpsyLb5OLfr4aE3nnEaZs
JCTvTRxXXDAlpqf0KdePbVYfNa/CL7ggVvSqLHuK2rCnLwOJYRCJ7MmzNYkMrxbr86faAKk3CkN/
5cwLp+gG1oaa0TTzSxsT1y1dPM3y/F387I39UHGqXWGlT73iae+F4+fzhwDo5J0v4S3P3yTR0j3w
SEDAyKvzn8p5GsfBezgvPbXtprPd6HRek6H0DynkiJvzZ2UXEdl4aDrO34t6/HWtSfNeDiC0ZX1V
R2OwedmJsjWug0FVq/PCCe7Ma5+p3K8DqJxk2yauxPOCPbbwI90LT9HnOe+WisPhWETVj9zKZpNK
TNbtBCjJImj87OC5evryhwoK3kQdQs98wPv5j2XMOLCxEpoXf3lXww+lKur9+Su/13BegpAzxetK
ZwMvH2u5turj+OsfK3z59/zFP9ZapjTdIYMm2Jl3xRhctvpqdfNH3WBhP1Mb2/Onv4/j/PKPL4fK
rzZZxvmbv/X70987ev7g/Of3sWQJgmi4f8YcPvNUnY/7ZWd+L/37k15ON20uMDlsAvigern1Mx8L
taJUx7607HHROTSgNE0ELLOw4ZlFiva0BkWmWw/VuiHkWWs9EOXaLvvx6ve3hYfjVA227PqPT84f
t7qCYVfJ3csqSltZW9gUYHbrbrxy502flxM1t0GNpmIZ9bMf5+91n5fRJv+zW1U8DmA6VesuSdqD
TgfPy0vNa9X1VJrdshPlDc19wyE16+oEmqI6EVDf0sBNkD6WDS4FZBi8qcwOCd3Jp/Nika9OGaQ6
2OkEbMuytO6dPHH2Ly9rz38s8X7cn79wXmUUVU+Z0Q77l1V6Qv9gA3TYn9d2/uNnwadmAIfxsg7V
d5+nfgxelnjZrdj64kvL2b0s4UbVN78t1O5llVXq//ByGAkvL8uhfSb+an4tTJkS+WhcErv+5zDd
QuGya1Pj+LVTCX5zEznm7e+96huchQXZ3+3LMkPAbBYhndied+m8IFkBQOlW2G9fdkxqI74pdlr9
+g75LIBArZP+sV7NpHiPsVH48t75h7Lw7l3U5L83v9edJB0phMkxNi/r7lRH0Jvh2E6ZlwpjKx3I
JHQT0Y4+nyszpWjkyx6V0Pl1pKgoZqOWvqzz5Qw2JcVSpwt/rZMZtLaoaYzH8YlL4PwHIBGdwn1k
rV+2Y5kVGIWpl+vf+9baegrisBnWL/vWw7+kd61u1uV52wj+KpzVYMT+Xu/gx5in68jiX/YPqk+/
HDU/WDPv+7VtCqM8r0ZIdC/rtTRHIlYtzF+v62DAfnDAh+ll33ADxQc674fVyzpbkdKqic3S6ve+
+sLzr1I6KVe/9s1RMEBMnNjO+6ZjfDA04q5tQAimPJzXiLgzCYokaIJtWFTtaarM5kYyyz+/ggFZ
rceOzvY2Dr2jXvVry6r6YOl6Cl723y+Z86/dGeMTD2l9Gk2qocId15Rxu2B5fjkv8fL9/v9++vIy
7kwH0JpYn7+azt8/v+VzJn6v8vxWyFt4+Q7XhZvIK0t01cklVQs9Ol9r89bPy2fQjW9UZq/O64K/
2JukIpRurJhtOMfGhIM3LzwAjTohAYdyz3rPWz+/f37LC0Fw/ueA/vPF83fO73e+bR/npX6/lc6r
/88XX97vjdlKycf4vsCoHreDkxNWxak2O+f/MHZey40rW7b9IkTAm1fReyNX0gtCZTa8TyABfH0P
QPuU6lTf6LgvDBKOICUCmWvNOcdZE/HyaxFYe/Xcxx/exKhLpbzR05E3Ah3Hc6+IVUGm4SFM8+f5
Y2sFRRgYmGsFsycYDTfdVLUqOC7f/PQJLS5ukF0yOIfTp3BJVDgJFQDk78+ktYN9Kipo3fNfVVbF
5xZ/vFR95Y+vqst8i86p8u9fdd5hejl/c9DP//HNNj11UF582cTvNK319QDOfaNVoX1r1eIDpSdZ
Ogkg7CDaxeSwrGKIhG9xnZ2yUTfORRxdBNfRozslFIy9bWxxqHurzHdJUSnVWz8o6aH3RonNCHOg
lQjlDThxvWAcrxxxsaSPgwsQUHO5TjQjoRVtCPh6mELqgOhC3/EWhiiDdz2R9rpHhbqZX2L6tpqF
TlHsW2b22Y7MKZr8rvTfkIgdkSwUT9J1kmMMzXNR6F5wiR0asFZHJm7Rj/U1dIru4vQM7OdzagGA
EzvTB6ecrKRHChN3I2ytdRT3FIh6iARdJK0XVwOfo+rmeO2CLN8A9I53bZaNgJDK/kjkZdKi2+Lp
/Jo55b/PDD2FPiOGzdei+RlY5WnePu0x72Y0Fq4baAkPn8eiW90f/9hnfoOEgPUjArGv5Z+HmV9/
7TG/rCpCTMyeYIY/tvl6v893MXMv38Caf//a+e+tv46tk9GTNh2J7dNZfy2vvJgP/3XozMm5QgZa
vPzja5k3/9pmfqa0TrNLHHf7tfzfDz99fV+nNK+uauexHBV388cJfm3yuZ8DO3plmj1Y+PkI08Pn
5vMh/jgHApEOUu7/WPL7b/f3SZe9CV+KBF1Cnv73ac3LPt8jLzVkL6DE/9fH+f23nLfOo9reFclL
3UUgT4fiTat1RoFqJa5ZnGVb8n2GnV2l/Xk0W0aotum8wB79Ltqh+4cPWNiN+SuMSD1RmSI/R4XM
V8xR1VMeNdW+9Knw9q4pUF1puLT0Qr6PDWlXVST/scN4E8Oz+jDk9LPzTHE3XcQ6WAzIXzRL8zga
qblqq3p8ynvG1eRQiJ+CVl83vXkYhi8uJM9vHmXsZawM7YUAY3ebo1fdUgbooFOyYt6ESc/zv2c8
uTzhKlg5cY+G5UM/icB0DVFgHuc3Blvmra1etvf5tOYTFHZI4Zf3jIf4UAm7e1doeC5MIcRt/og0
R6r9/LFtIGCrLumM54ymxIOD8uiX5pMRHHX/TN+bO32BQw4vJOqlPOM/GXc9GfDbwtTEdf7yG7Jf
34o+uH5+S2a8tKsk+qGENCegyHaPtSGqNfEpHmgn2zs4NCrWnZPLx7bGLF1XY/RDc6PlfMbT35We
AV0H7otYO9JqX2Od+3wgy6Yg01kYOwqZoJqGekX4aX7ONVKYRg8tyWgQDYZoq39xVZLg2o7Ij1DT
LlkN8DepucbmychN1PdxtzrQCGHr4XVljiS0ItkTh8eQ8LHXvPojJbps1RCeGI4MjhITQpImowoF
KXfRvDMH8I+yWTudo+xtLth7bljvCOeR7yjkpJIuGh3jHE5PVUNtGLr8bXSqtyhm6i+ISHOIVt8g
Wkx3SWpkNH315mS5ibxHZrlXbfRDI9HCq9gx+5OlFw35KJ679hsVJoIENleNhUn+ZrXinghp3SM8
JWsTSNONue814xmgW7nnd5A8om8i8X2sNliyx3te0dKIscud9kXiP+kAVBAgRJIiLNPRNq1fVKv2
+HLy5sEb7K0LiBEBE7A0QyTPXRAHzzWskSAbyseyFz+UjjQeX/GaUx6qDTdao1y1QdERll48Cneo
LhiFBpJnlXZjepsa/3RAT4jq65vdpflr3lfaEgeRPFdxkSwsnWQJTkzZdI2wr32SqYuG/Ot3FwOq
1vrVU5EbDQFcDhlr0wPFJG1Zu9bBxIN6Muo0OA32kXqscZqXoAP7mTuZzciWRarMf2kRVEGzyMJD
rgO99/heTzUjn7VB2PAt7a7CA67QNowktRqbo+Pn/TeaUuRRv9lBX/8Yq+p5qJzuWe9VNN0wKTq0
Pqe27ONTNZDhpkXYj4BDYkNwouRV1RkGSJ8yrl4es7ZWjpalyFNhlz3jgSc3pxpnkiHxmuAHX5VJ
U20UhkN3wqYivBmLkabpa5WpCryy0toWceG91kl0K6Wi3sIcDzpJLgfLL4ZFbcTxrq/GE21i4AqQ
ZR4qISEI2RRCTymCd2KJ4r1OBvgPSscuCTVa/ApsiBCPxPneaAHViEpPV5Rd0eI7urm1G5JKA3gj
F64SyrKtyE93AF5fkU/ZXjcGCxXj1E22+YOj+1vh2P73CmBGlVQ4wqwE+ZstjKvb9+a2tAZB8VTP
b10Ub3Uz/FkNeXLOvdhejhr5zsTLJhvy4+vF/BWVJUGMFICLNViW/iQUBh5156eHtKMvDxSAph5l
izQX4x0v5KIaUu8NlzhByRXNsnH0sxUWXP6GLbKSMsluQeaVb2NnEgSWRDUVNGL2jbqSD7VZ7OOK
QF+jPlL3XvVoOtYxqv5dqMTWPkjGc12U2SL0a3HFtOfu9MKBECDstZGV6SvjqXEpB3PPtNa5kwL1
mjDpffdjwOrUwMuj8V/LqYR+S0Xh71TwA+oy77prMAAkydUCy1xVNEsVUMJauowIG7IWlqozUXlj
K9/7zqQWD+qr3dpHJTD6o64Gw9EaUuPQDs86P9+LV1FQLXPP2Vd5EV3wsa9qfQIUy5VmZdlb1Tve
ZizKfG1ML0U53rqREuWYDwCcjKbZJm2Xbglj9m8KZepiVF+Vfqif5od0eLJHhoTukDmHEtjKM3oJ
LrsJVbYKphtYqr6rimWlOt1W0EtdYlgtTuPYL1tGhiD9SuNIs8ltH8bCJQLFf4gMScak7QebITBe
MLxww8mzjLAohXpb6bSLOivNddoG5tVokeBqdr6KjKI/6HDrDmWvyEMTJm9BYX8r6QC1NqDAkp7d
XVfd+B5Tt+Tf+ZrhI92NZRnuKzuzYWYrQDOIy37gPhIgnaude66Xj7o/jhfZUfohajehMYClwiAu
kR6cIu4FwJHRjsu1iW19zaB93DReAEiwVNVzZzC9kcb4nUj2FCLF6Fw8Io+BHla0qqGaWU3Z3Lju
0998rabvrpyEoapW8lVluv75UtG1XUfDOJh89+CKuPZZ9bUOXTSNNF2uRqJekBCWOaS7IQyf6EqX
t8wYQXJo/p07x6MYrWQpI0e9K/6T6sTiEqZ6fyYQjzpxdeFczZ3CZeug1SJaW6lF+4t06HXlAUVS
0mBPafachrnzFpX8w5d1dSz9vEDBeopp1aJ8tLonsvafuraajJv122C9DsA53/EAaiuMNmJv+WWD
hNrgIkTa6B5pp7ESdJceYrS665ir/KqCqHWYH/o4xwwWTaRVEvBkfRkr0jeGStevfnNhSJdtGoK+
ELei0UK6+GQByXkzNNGtJGWH3fySwYeZDe2SWBPlOhraurVE/m0omKIZgZXsqg2fcdyNqe+uKE1b
D7ldUGEISH7EXaOd7CIkh9yi6WJmWnnQhEFgMI3Oj5SOd1t1EDZcPwDPjXJMqUpr36d6BKmJgDwr
8O0jZQoKURplxtyva/6q4GRI2i32licMEvDUnRgL0rcJeTg1RhnfrR5SjWPo+sWNuFhrrVwE0VC+
5yXamqSmV0mp94kvEy9smGU7XPnwKYViHn3aa1jOlYowJEPbWU2Trrkh02gJog8E3f6TY5cb8hyU
AwV2krjpn9LxhVdbe7lyi8vYpw8/REsAgvZDL3t6QE5dnAvjLAYLEMwkXw3a9lB7DZ/dnS5vTpg/
U7o+B16rHfwyRfOsJ0jl8ySjByfXqpEMm9bVs3e7wKzm5STs5pAsQxkfzEKiBBXwJb5XvRmGhCvU
Z9Upw4+eHzWjumDbyHA8Rrm6bZyeUIOEoCe9sVRAWwdFNMT2O4zyncxH2wsJuoZNtApiDTO2qUON
s4pqn4RFQt65uCsN1vMCXMrZTzVwttRKqV05/SWz4bdmhUKwXYxGGax0Ams6JAxD77uDojc43woa
uWAi7ao0z4lfrVUxIuYPSAaJY5JBmtiCAV1xq+Q2WHLBcgUdMsUngbhHviAaGxsx1851VU9IrfEl
actxTQVT/yBF7nsaJYBo/eExtj6k3ud3x2ek4IbQLDQzKO5EwZIoTsEH/IxAA2PmlO+UdN8QQyLd
ZDhYUotXPZnZh5hS8Lrwog+37IoTWY7eMqPbqxlQ8aTSKftSaQGgEygHfDMwLZpRA1QT1CYALJ3m
0tRlvWzgSSzDthcrjJkx5QCIYV2AtsV2/ZDbraf+dDsq3HZuX32dqo05RZ+oBF6tUqF4pHTvYhgb
j0mOQEwb0Q7LciBxGwDZssYtcwm76KNoDHPXCXIyTK+TIKUcAlTr2tgUiJWKIbSOPsI76ONme6qK
DmBF1I+H2ofXjBjJ3EIaEVc/UciKDwOQo83A4Gq6OqWxAmKuMnx7wSDUWw4hPatRs+tHuHRnRUKC
zQCNoF6ldaapTA9I1r2QGdw8+qm1kmrmPtm9sabW0C51SQN7YKSyI0MsWWnx6L0NXn7LdbzqjmIT
kG1CczNrK3yINTe44ti8lJ2mX8xRBbDBTRXLwfiLPPhb7zjDsVOJwtYagtzFmmTk/tT7+L1Ag4yb
rLziXd3nerrtkBh/Ezod5hEV57pWzOTAH1pfDpz4oPbfY68QV6EW8kRK0Zm/PKNxwtXeaQDdULMO
H6HZovIuT4kaxKCWFPPW6i2UkMhF61Wn+kGp3wwuvW/6ovAmcCiQ8UUlC6BdAA3eqcVx8nV1xrDt
r3TvxZde+d2KIpyKTjusyUSFDYtlBXUy9+mk86G6CLdbCIDiD2FLoCO2EmOvK8hTLIp6JySP713r
VS+MRvBHR15wVUTILEMbxcrqUS1UuZsdqj2Sa+PZi7SamgUNDg2fhpOYd2RwwiVFm3TaujV2fRem
xopAEhsBgol+DmARtth238uQOcD0LCfuiiGJOh2a3KtlkVfdfpxWQ37s9l8vExo9G+78aw/O4t5n
jPLHw9eyukCKldqtAzRZyL2k40ouj61J+hA2whVRr+3el0xAMnVr2L69J+9DWcZ5r1whdY2rKLWc
S6x1Gje5qwlsZkec1FaR+KtHW5xzBP5BoWkHDRHVUi2Lq4sjkAJFD3MnHtul1siaGWyLHiVKoc8H
UMlVUueOnnqsat3cpGa4r/G4nXN+i7tKBcbZNFeUg90p7ZijuVnWbuK28Um0mQy9sWK/EBWHGwlK
U5KP8cksUa8BzCPooUIQlZG0dwgqx14Y+VS+BBAAOPwcEjv+ruU7pTOioy6cHnIP0ZykTN+svI+3
leu2R+xwriD1gafzQwzicW3RG5uap5DYp/Z02UIx9RhplGnQHufXKeKStDTsbYWjkxWGTwyv0f2q
o5qXhZlxn5bUkDTPavDGwahspof55fyAwr5cKqopFlrvbXRPhRNsZw1qHB6CRvIsbKR4yIK4XY0q
YKc5yygnsG7hJEhuEntoxedCP6uwi0Kyy7AkniIvGXZGgvrRKIlwe4hlb52cTK6tdvSvBWql0mKO
LSrVOBDoYBzmZyL183URx//MrzwnM/9dPm3297a/l+kMgaqHeXXiqQffbUuAkxr2nb924ab6fxym
Djn5WJMgueed/3/ffj79+dCewP8VKRM27r8/1u9T/fqo8w6QSf5z5mZle8t0wpx/bTMf5o9PN7/+
fx378xSAGvW6QfbA//kx/3hPNyVGUErs9+UA/sK0je+EucoHzUyrm1UEzMcye4CSN6Tvmq/QJKyN
76JEfk7qYXxGqSWZs5O6Pe+qhz/RqivvSZ4XqxA15IHppXqFzKg/zBuEwjskgfBeWtMhs0QPza3i
esmT75Xv8waMU2EpKmP6WAxqw7cogXSJSnml1L6dt9CoCyxM7niXMXAUxr6Iy8fMSb5DXrN9F6tZ
hGM0tzVS9WEonAnipvc2fbAA1n06juEbdaJ47Woy3PuhzO85BKbP06sy8TTqRfJsZmay1ezA2FiQ
n561qL3Oh3AbolrCqO5vwvP7vTlkBjd823kbGXjO343eQihQcAGfk4Is5FBhhDjvGidPXHzKDxCm
UJtJFD60MSXARkmtzzfXEm8fqJTsmV8xjaM0uh1pZz9GefR9PoKhVr+AZxAiTiVqZzoA5EZG+69O
wr/b9HfJakDGquMolyl46JDLCukzc8wPn7nRtEEwoNCEFuofraQ2zuS5ic+vhkCEZY/y9a0KuYGN
IEj3Dj+pG1ITxrvTrq0XPipl3jzj1Au2YQFcXVhifO5r/zYfm4ImpeqotG468b57pS+cVdKPw5vv
h8t5C+mg7YM6358DE104GWAZBEkkvHo0fOs8fZET6fbNR0gDBavWtiG3r+dBJGe0gt6HM8WY8R76
Oe1qWNdcHxdBGnofiqPvjcjuXnIX+VtjF+VG9kn8DX3/at6gKvEMm/y3HCOb7yYsMgPd2OB+JFb+
wrgqfrJa6hSe26PWkaP2bovLvB6ZdrgKVKLAmyaO75lPXPznjpGfPGCAdME38k+uyoy5wHREvXxO
9bZ9d2CLrC04FDtoA9UT7Mzneb2HzBT3urAveTQqR6FRKSONyvtoO1LMAt95LWy72dSZHiLaVbQX
31NgL7CBa/c9KW6wtvGhOGc1Anwyfy/8YS6pP7bPVOSsrRMaBuPmJnvLGHPOe3oBuMe276KjVfXu
0XWVxzJzz3lZZ49ZrqSP1ZiTROSRuDW/xALrH4Re/pxffT7YTMviauwOn3slYbQnbXvCH3dWsYhz
/5b7jK7K6ZiR0tTbJIrFoq2Nf9/CVZBQKSWDvWkLavQI/3UDIt30/vMy07+3RR3d533MJu9WbWKO
YKjYwMEBc2ujH1+nbOXbNEUYXGtVf+ByIV4LYK1Rn6ePcOn7O5Yg6vOZeC3FEB3inOr9/DKLyY7R
Khu94rTWLxiNkuJPAZPm92s74Z9E9qI4oX1pbOVtPnLXopSlmzwu530Qt5TLRuRyN++TCO05U6r2
2lhEAzGdnq5e4hVzc3nK61yi4OONMGxkG6sygzWXDPGaasZEPFcZoU/vWwG4D+KieKz8obu3VKDn
nWwcBIcgM1sud+zkCH9cjZoKIGfaKQA+T3ESnd68tjYvDETKF2lqxqXyx/d5o76lgk7EqArakH1C
snOXogiHz3P37fxZ4FW/WrWon8mufJi30u0i50bNTCP6iCAM0/f+zwN+VvU0ts14siLANV7G55jX
ziu+tpufDTm/91YazvJrRar1yDjm1y1B+CA5knDzx8LPp5VCPQ5EyO5rxymHgfJXdE7IfDoG0xkl
g9dS3pxOqemK6ADecJVkGu6ar93CrMm2WglX7PeZfx6JWqi1wjfHcO6vXazWJFA4HqC8Te+CW1J7
cBMKarlGVmJAKyGbpqi5DlNQK5o3SsMkeoFzNfVMPdreEJ4o4dgMvk3/XHNH4l8gB43lqe+kLQXs
VPtbrW+HV7MAPgPK+JnM9b1RlMWUBR8u1RZIZG0F4jI/+LIWF2nm4aZuUeX/tSJJdG2tNJby94rC
xS0Tc06LeQ8K7+IyH8psCgXBU0FJcHqPedn8TCOedeXnoMD+WhHSeVmROERu0H/v4cUxPo04znBs
/9ehqgF5Gxyadvl1+HmTvAb/2EiH1uL0seZl88MY+unSQuay+msFXDNvUZSi/nuFUgNOwXqgrb6O
Mj+jase1h1y99V8r1B6DR+W71d8rNIHuR6sr5o7//bVjuCXBU9P47qcVX18iwLvhQZTgIf/aY1Ch
B4T1JBf670MhQKNc0qA/mld8fUoAR9GDMRrj3ytkLX86dhTu/tohQTVBN6b9XB7l2KQCK0QQxwXg
hpY3XXlKn95khDE7tUV8k76Wr/g3Dm9eDErMYwJ3zQsd6k0jvKsUCl0wpjJXqnrAbAvA8V4XiJXH
1PKaZ0m7SqGGXGUYdSuwuuM1ZV6wkpolrxD5yB5BZH2VFb++tFKaK3y1ke3c6gqOSuXdZHlFCatx
PDO7Si0wVjjBkqsc6fbKQIl4t8RibUFWgl7aICMc/6IEFAs9M/EuuN3dlRSmfaHN4U3vZl1yykV8
tsDAF64obKeol6BLQ9Jz/OESNJglvNiXWOz6GIqn115kzR2ZX5G4eB0wHi8e6kue0SLwU9IkJAS4
tYQDdkkDUcLbyFPeTcVupvTxJW8ccJzVEF5wuzZrz4SkCGelXUu78M5s0q0pGztnmY5ynQaadZYx
DG8vQKsSZPHI2lA/B6JW174XUd42R22d+laPb9LV19ID1EU3nWmj9MAXNtRsqKe/EJOADCjs6fjm
xYte5erZH52PeZ2DSPqYulyyh2lTYmnCfaq4/WJeq7VevKW8Zy7nXQk2A3vXOtl6Xtu7nrdUqI1t
8LNr+zCtxwUpyOZUPe0OKpS9Z+bKGKAg0x7nlzSKqodEquPnS6aqk6XNS09eWznPeZX+Y6mjdZq3
Tarog1lpc57XxY54EWUcXuZ1hlLex7BUt1oRJRuROjmkIhT5aKBsruRhQ0qiDdH5ARil/lC0NnQ1
jabXnxsYeb1MCqM7oMr5z+bRBJ6pSNzauYp7no8zPwTDWBOc4NPi7KtOX8zbfb7Z5yOmgx90BdzN
vHkxvze3XdxUAHb4c5TtKSLIYpHJKPuQlnsvCeJ8KqKw35epGq+SaXk1gvRLIAc2kxCKD4Wvzsuc
N629g9hIP3QNyK4k1manEIT+bAfEKk772cYIQTBvcmwIvn1TSRHGrcYOQ5mZuH6N+pLiSDiPBMYk
XZcupQlI3HJkezUZdmAN08vvQTzeStcungsn6baWQD6m5uHw6oWMhecNOg1I2jAO5wKv5Qk3jbWA
glp+zwdS4vKOfo80erKqParj5O4/SbX4Nu9Z1DDiyrKVtyBPSRVIKq4nbup/AOieNyhJy1jK1JN0
frjhlXWEXjkU5SeEdH6WUNY/QrT9a/Hny9+bhhVzOjtPcN5NywJF5xjTs+j3MyBY6HWASs7LU63O
gAf9XjtvZ/FZqEIrm6/ln+8z0VDnZ001QTwH6iGRVDjA5+r5NH6fi1/7WLPwP/2x8vcB5mUaaS6Q
Hzvl81P9fS7FaAwHm0CUz43vTa5eBqcobur0kGoj7XU7O+Z58osmbbSuAJji4BLUidJm1xjoBQI3
JfSIWcmSUMgVdS0KgqoI7karCKJ6B2Z5Shjc52UlEWnLmHhH+nPqM1EpvWQa5mMR04ITkPGfFnOI
K81FfduOifUA8NN/1C1IjYRebjL0FAiMIgjgfiKXJSbKJTlSz73mJ+seULWXee5eHeFR55Fu7Ao5
3moUAWqqHdGVUA4qbQSBVgRwhuTgjDJ/qi4Fs5X3jiFRUpPLOcLM27ZRdZAKuf1h0g23QDTLYNT7
K34vgpst+x5Emk7XK3TJ5FAQtlV0F9MW7lBUiVWWVBqXUyINYkAdG19p443hV8XK1tNk1UZlunZV
pX+UnTKcidI8KS0FdTEM8q4ZtyjN3vrWDC+K55UvrehRBOfRfX4VhRvln3CozWujDf1tdIf0qlW/
YtIJT3UaPsnBUnap0gQXINzQhwJPewu6fp/1k+wMHM9OV9CYmhVAbCdAYw4lalhRBHgIVbeHX8uD
oMJxxtV6DnureHMK62ViG5WM0fW4sS4No0mUto67V1RVruiADdDFSvObZo9rAjRfqh6FI1XwyGcU
6Sc6ptOo2CWVtFfca/fhROzGUlIUmHY6d1ViR3mA3OcDoSMUlpokVE+XW0PIWIBJez0SFYGfLK3w
zAnjLSQ1aGlaFFDLamphI5fA70aXp3QJj7KwhP5AI38ytCh+dtonz7STM8hBse9zqkNFlpy5t27c
RAnPpWfFd3B6z4URp8cqulT9I6DI6BsuYoJWm31vYQwQRfAPsSnEe0/dWU2OxD1Lszqq7joP4vIb
ZCR1F3cX2oXBKQ35XHBlopeE2dTBHQsSX4E6LqWrYrGsDWVj9RnM5aRpbhn1zy34qxL/P761th2c
hQnWUGu4J/syUo9NY8glksH+NaDfR1LEwjOD4JeZpb80b9QIJQdb78VLAgLTYzY4/jKkSb7rKt9a
VMjEVnggnNUcPpVRb8Coc6+nJnRG9T4zi+BWCbGKQPfepyVpy09Ptdq3mKL8SaF09RCB3l1bifUu
S009pmVp4uV6UELkJWVWErcZMGJ3SoujhIrLZUsrHjRcjReD5rIaDcV3cLwTBldDq+o2L56SFOdG
ICJqCh8Hcp1lS6lTujEU5tB9F9w1x8n2Tug0G9MOwiN9LXfnQz3fkO750Ezd71q6XD3sOt4rcnQP
PuKlhS9I42aU0W7rUM+2QVT1xP5Q9hgw436oafUyun2Hi92D4Zvm8qyH3lrjAqcr4zaRqfPmRMq5
ieIOeOXob+NO24OHz574/y8WOWFGNGqDdBsZrTzmap5ug+kZ5qWU3q9Md0qQ7ZWA/sgC7bI8KrK8
WCrsc79oJQFnhrPtaybzadNU+N1jeS3IR8J3AMSvM6P4QneGaAwkEYigeEdzZJyoJnLcF37gLZj0
E+FKe8rHJrARCOAYIUBaC2UyQMFGzxcyNTTbpjwYk9svIt3/2OsUkhw3dfcmmSUPVZc127h3fxRd
fhSMk0+GWlcLMTV+c/Emw2qnFRWBeeI9T9BJDpbXXT7Hye2l5WZ8DSqhLTPQJUuvHo1VIrxmF6hA
+dImesOiLe9deSwLO35DCAh+ymKEa6GLeMfpNfkJbeaKjkuZTdfvYGjsBYIIsWGE/arRHbhXofMt
a7DUM1YRzPszdTUkzkDcfGE9+SmKc61RXzV1UA7SxEGvZ+AWDKm82DX/pF1i1gskla/KUFovTqS/
WQ7iT9WbtCSKsbTQ9Ww6I7Qeq0m873vxyXEwaNFKPbeKee5lph89ePDR0DX0gAf9NKD7tkP9nRCs
BDib3+58KcWCryHbqjIh5bfMw62jqREOBbCogGZ5yOI7cWvhqSZg8TFrDr3TdE9aXezIuDcWdH4w
Jo/mZX7wsuroCt079HYUr7Fwk2o/RtVVYQKxdPDH7RyH+adb/KMU8c+2i0Aj+Pp3ouL8m32O6ZSb
irAe54dIZK/wLo46LA98kKjARN2M75WWPQm1jVZ9pDs7IoLFygijYKPN8fGZe8t5tjOGKt+7ahff
TQ0JeGi4xlvUqT+YCrjfa5mce9fwke0b/wShma2JJDWXEyjn3ivZT9VGq95MapZU5j+bOhw2mayf
qNmqqK1CgH5msmNgnO77qSbJjVnbEc+Ii85rns06hMpa8tsIE/RAhmrpL75tnMi9UL4rDkl9Imgj
lESoOx+CMtGQwGjRlUgKocQGSrFmXELU1PFzgnDQhzr70aAEIeDM+1bGvbWaXK5uTcexV3T6ANLq
v0f9z7rVxM5p42qHJ3prhF7yauoldg2CLlYIP9diUmJ0oRev0AqRBtHqQN7q9LS37KZZ6bRIEWJx
K1WT4FznSQxnz99pieYiwfWdh/mnJAPzuRkkVr7Jn0AVkSw3Zgdlo1yyNnT3dhK3y2Dwq8fEirdp
7es3N+7BaFsMbBkqXyNckPuhsRtafOiDELImp07tFy3zDSwvZ4WM9G+FYXSLIs2TexdFhM6JYOVQ
btu2uLCWniUXfeI+pqNVnD3dW805pC414Cctl0jbEv8aIn1t2zpatWm6j6hPJ4MRvIGSi+gtfUvq
ytkHBilcY0GV1O/U7sDI23pIc8u4g1lNN0HVN3tXBBJYayEecmqOD3oUZS9aJ/y9ppbxQsYldqhc
/iATiEm/90+rdRQW02rTcJorq5XBjlwHmnZu476W9dmIkuIU6saK3h10QL/KH/rAG9fS0R9JHwoO
+PPjjRsQGpBEGlVGc6ivPUyQ5dAhQHajlnptV9rbNNa1FQWedGkoircFikNaN/I4hFrOEj10fm0y
dy+ilip304VbRVcIEmnidCenGV6oqk8uUsfVFLP42LV7y/H2pmsENwFA/cXQgVO4FDK4GA2KYr9l
pnMP8fQl4buDunBRk0ux7odykvTqeIBhYsVljaTMzRH0NFIusTInJy//qMO8eo6Nrt7ATR3BffAQ
mo3201K2CSh6vh7LYMSq5Otx+vFyo+uXsYkEZv4tzy+7ojZXxMwdUCunbw24X9pL1mNYOvvRI19I
KGX0UChRSmkQD4nS9tlrR7W2k7X1q3GiZYoTaal0TckAWiUMcnBwh8s/n6D1QWrUb+ASNPiqeEil
EpN/M7YY1txxuitbu/lZTn6oFVB+iJ3w0Zg0r3RuFTCkJQqaSnuypTwwefEuiRnd+TdrV8L36tv/
UHZey41jW7b9lY56x2l4E9F1HkCCnpS3LwillAnvNrDhvv4OMKtPVtXt27c7IhMhkhJFgcQ2a805
ZgkFctYlPto0dE5sEcy9VIp0TQ233XmyavYk+HwhhE7uHZMGnKnrFm9Ll9yz+3UvbQHUrSvWjrew
RZIu33SaouIXo3jhFLzXRocsrqbvnqBGC9222cVKcfro0yBZlBdKy3ntRKatoxhfcC3UQ5oI+Tkd
xWQO+1DCP5x7QztmgDG2kQgfzEXgO0BIPqLeX/W6rE5TOPtlZVsPyaSMN6Y17euJTLSoRRBR9ZF+
BgYliCBSnD1NlS7xwo800qPAYNYF9ie0W4umru9EcvjWhulNTnjgFiyhQkqqp9x0zaONwX9TR3W7
kaqJIH6wiLlN1Mf4mr7BbsVdg1JdKI12eMTJo6yHyFHf6IdR0PKqZ0M2ZNxmyrnT54xU29F+S/Mq
YOc6fUbNoPtzNDV3ehhDoBmtdOtVQALG2MmeQynHgyNYphRMvLoONZOMYFKmHOtVHyjoScbzE801
/TyO5GULFNgz8pDnvptAANaYlAqSeNZaYch9ZiN9Azbu8B7DG4r77km2wweL6uEGsJuzpg5AynKa
BnqnZPegYryHLIypZkRl8UkN0LhcD/Bj5QmoOUI1JgPgSDU5sKwMyQhXdrPaIQ2LTFzeqFQCwIUE
4i73WcbwLllFU9QLIYLlzrPSm8omlV22o8HZhC2a2uUQKg5o3F61ApKa5YMkPEOgJLhQ8FwWWdrZ
GdKXzhSUMSatC5zaJNwvDskmqkzjyHLE8h3DbY5enkZ7xXHZzYyWxkXdW/SvvaZLXtNKsEprxm7V
Gvq0SXWvA92RkP3jRufrYVDK15aEnkBPhID/WE8vkbIMFWZ9Nr0xu7Gy0NjoXeSc3Y7JjMXPfDLr
rgokdCCUgO64HsowfmJX+Vp1ehmERWmtBtHUzy1hh2uPSdevO/1tbsPkJjTn5MaW0bgbJvGRLFrp
Mo3bU22Qsx4NqG6iKl0+fsh4ilYZdlM5400bqwvZjqR+p4hMoh6eZRNr9roZuHqn9s6wHuSEvUX3
GuuOmT5fjzIxd5hpyDqhCGr25S0toOnObslBcW1kZZnt3IKlWeeyU+5LTQuUNq/OKUO4psZ7VpdI
5Zh0AtMd9aOlwHbBf7K6SpXVOlf2ZsJJdS3WjKmtj3dLUs9kRRCqBHLQWAvjY6ca0IzIRw5sZ85O
UpT7TnJBzQg4N9mCtAqjcUPcJGY3Y0LxPnwYau08iKIv/MIY8AQzhb1haYjRUb2hyfqMMpyImonb
o8Q7di6hqq4Vi+ut0hACWPUogsoznjiho180FVFL/QcqlhDKW+LcLNaqA2qep4acXV4ogY5E0tKy
Jpzo4k2Y3zALeBdCYlvm7wW/2tWkTWWwm+gTT7cIEPbVEv0l9QIV+KKKpkG2amNsM7UZad/YVzGD
VfINc8hX1KGWbjLBktZkD1Gk4r5R1XBPae8ylsMADQZQrYInwjdZNhwLDH+J1qIaiMYzOSbhPZTv
zeSNytdwlPF0azGEPQO3houWZoHRR82jEg/hrVHND7Qv0qCnNnxJp+1YxSSve8lwV6iF9abMU01y
JZrfTC3FpuyFPIE4ttdjSqPceyTKwrtRrSj385CmAbPPKtS0CFJa6U+SUWfQ+2atoyo4tKyuGHvy
6d7o6bGqSgHqOdSRNjqz9djULEqi2WOQVybDH1NrXKMmM7ZSldWtE+qfYz5Mr6me7N0s71GapdNr
QoQilMoYjKTNjuOqzpxNlOHgNCH30NTsm+R7EnfZa6ak4QZXqAr00KtWlSVaWHE9Bj4KRrigSuue
SSO6xTe0NUs2HKMm3+Kwx57VvyE0Z4dUKd9MIAVrLwyrjaXjd0msd0Iqnb3mqpYvNVN9EBRrAM+M
C2ROCCCGTfmuVLifiB3ptpBUv4QpkhdjoEYt5UslF+pZipg/bWP54mqjuy0r4DtVQVo3Cmd71yku
GSG4NraS33lfxncMA7SdvXaratV80zbmY8tCpeJtfqcMcxwqh2DvqjkqFnUkLaEqOIzqyxXqLWJY
CrPRfoajXR2VpLLXuaZEx3HWVd9UonTT0v2/GbIOnGzfLMOq+7kg+p269r63ruPP+WfejPECYY4f
ip6h2RMTRo5IPerywXEqoLZTD5l7GWbZWFNQauTbUKvdbWQkP2bdXhfjc0zy+KZw4u4ut7D4yxn3
bdeBJtJyuW3ITA1cOmFBHWbU/9zCvS+mol6LHoVTJbNyA1iCXo3S4JiY+xvLS7WdPWUjW2/vyZYN
vQRpbTN11A/1PL/gncWmDUDmGBnNs8KssCpclBSVOyk3aeuah9bV5hX86HWW2dR2lN5aVa35TL42
4o20atimPLtgdL4pnX7uhXsb1c11PZocRlPbSWeMjteD4QjkS159Ki1hXgw9+T4OjQA5Pi4iG3Lt
EbMdq9iub68HjWqtoSv1xQmRLDmRu4GaF56FojbbMMakYNemchui9NnS+JEg/tZ6F8u3rstXngCJ
pDw76mQ/eMmcPZbJwcjmjy6KDeZuozmHTXJbNHEVYCtpbzNneI2kkWw6RcoV4qb5hrXWsRHCWRc4
n2bEQbdTbIy3Q/httKTExsI0RArcIWInDJK44iwPTb251luSUtDtW/p+SsrQiXMmWWkRcANhp8U5
lmELuyqdj4lt3xQgNbCdFHSUc7m/ro75eJyzzuiOpdHBYcQvxSaqopTdJp+EZdu7aoHyTRiLDFl/
K6ggr0XXaIxKSr3KoNuQLL9V8EKwhLO2DcnMGHUG61QalCNtpyg3TmoPJ3PY1BarDKHqQHKmNMhF
Hq6o1Tr3Xpyhm6CdhJSd+pU6EaCcE3FI4FXBlqhUj0pa7gYbb5VlnEEIaYDpnPQIM4393Oi+qQp/
cTbamxlR/obNdXbSKYQPOhchhoUwiPiL7yQt0FWymQ3hcs131uMg7JdR98AL5MwkxYxNPyLjE/7H
W2TzSnI2AXu7A7nFinqDmzLc9Za44BMvH/IJVJ/e4x0pq+kbi3OcGV5zzpKGDyyhkvR42oe2is0P
WhBgYhAoQH9JvuO+CLHKqDEcsEUzJEPvERoYLjGWIY2qF9+STtzAaK1/xMiMdRFGd2iw03WR1YEu
lO6jpJy8YiuW3hK8TpxX497qzcPsjZhEWse8b5z6GyTEbaNY4a7S8g+3wCOmIKm7jx7kgvVuw1ie
GtiSewS85gZLPpI3pWLxKE3wKwjdiKJ4Hkr8W1MvFw2eWvpeBgK8FdlXHhvfEiMxTnECit5pmbcd
ETY7147nteu12cbTaHaw+gcNZFDtMcunfhEQOW6r7VlywbcP9UM5TM0nybtfBgymt9JpHB/7abXK
w1BsU9Em53DO8OZhiejN2AkKaCgwr6S/NJRXpmp7tE0H72TFLdIR5Petp6zUWOiYEMW4Abqlkx5q
jMgXgdkRPWLdxr0itglVHZ8dQGda+Alct0fU3QgCirtEUFABdK1LhfeLfYAro/YgqBr5soFR5IfH
tkq8Q9V20fF6sOCFbOnZxee6L+l7dpN3nJLaO2rLV62c0cQJrdwwnOt+Pb7MYAIOPRo9Jk0jeswr
NMtqQbQmOvrxHvI1Pg9TsJ7JpLtzq2w6wis217pWsG5W0MOYqZmfOnf8jFrcM6Fn4pqlIT93fEBy
lPc0f7yuDchAm/EH2fB9EvMGxUyMYSMLsHAcpTei3S+023b00r09oVhHjBZfMkvJqe44R73xJtqM
Ng5sY3Q2smPUEiwEVopg0NR1aRxMVq+NwlVftrALIsc06FC277osjmlrRA9WioBNOrkSTF1Myz/U
pg0icAuiNj5TVrCgPQlqpKKjJUFaypXlsgJklOnuM/ZS+7gPn5B/88msSwcvofo1Dw6RYrRVLRUG
yKwK0FFFQ7MircYtf9J3QzineuiYaiPte9sBCUzzctyp7YoOFJ+bRNfA7uC4Up23LCqVI8yrfR9h
qBgbLmsaR33QF9FyLS7b0Zg3TwIUdIW5sdv4u6l2UMyqCTUCLqH/T/DD/43hJjvToNdu6rblQLv8
K5R6Uie4ElYJmXkZi4a2oHAdm0CwPdALU/eTLPzvf4lTbv/5H9z+JJtWEAPR/e3mPx+rgn//sfzM
v77nrz/xz3PyKaq2+tH9t9+1/V5dPorv7d+/6S/PzG//49WtP7qPv9wAx5p00538Lqb7763Mu+ur
IBZ6+c7/6YP/9v36LI9T/f333z4rWXbLs0VJVf72x0P7r99/05ZM3X//8/P/8eDyB/z+2/mDMh6D
ZwIt/ufz/euHvn+03e+/KeY/XN2xaUsu8Rzkypk838BniYc05x+qTVyXi0rJsj3D4C0uK9HFv/+m
O/9YInBsTyUc1TQ1kwTRlhmThzTzH45mWSaNNoQa14f+8+Xd/kQ0/3zf/uuU7OXX/yk0Bg4aDGfE
0JZKnBf1ZfNvoTGROdB7jNXXTowwS7LcuhOGeV8AEmt1J750GFlvSNswWV2G4iPWoq8o1aId+WK6
7oMRaI8KM8al8GLvlHUzNh8H9bJDj7m39Serdi4xDtFbdwqVjRNRYTEFXWT1OXEZzck08VMaAUcA
pfM5tXJ4BpaO8V4eqjjR3rBoYyAcGMwMe+lDG4V3cPHr2B4GwhAdUF+UAIGzdv2nN/GPs/RvpSxu
qwQ83u+/mcY1gvUX4ZrzYsPR1jSXKwyYtrG8AX+OF6h0JZqcIr7YZX07kjiiG9MmI5xybynyCfgV
kZiGDduFnqlv2JlfyDrdIvm9kcZAbyDl7pA0G8swAIB3ubGuIvFKcemcOllyKd3+iZnf9jVF+6xc
e5/V7nigxYyibfgybUAJevrS6EgnXBFSlWzHjWqV1UUP2zs7VMxb3IwwlzPSMEcWV2e7nCe/QdTF
ijPGG6thZzFSq/Jtlra+GOtuVdZgChBAz1r6iMhIPcfjcNRK2o+I79SVYzNyQiHsbBe5BAwgqtj5
cQghb8cFrYJUm4CCWj32sFq+S8N5we7YBITefQsH2wnccKQiMq3KAdR63GcfY5w/j02s++GtpGVN
BlANW6B7zgcIjWVMCsMUpmvkMoEa0eRtxwzx0/g12+R5JvW9Pnt3PbUZnz6UG/TSgZcJVouHc/io
xJWhxVmRz3nQGO3BLfR+XmhrHUooqFmiXjoSZ7QEeJejTbpPGe1ijTkFt1kb92XfbgelpUiNsKAh
ziRgo8R87UZypZeUhgfh0B6bk3k19QBbZTLv3Cl+BzLLFGGFALYk56V2Q6oDk+fhgqEELlmBpfl4
Q+R0gdA31HwaHGu9ColGmV/otcEF6Ad0GLAq5pRWYaYmmE4RfiUmHA2R0iyYXC9wVeCnKC2+ZWm0
K+dFa+22kLNZF1TqRO6jzTwpN3KoMl/MkMZG4AsxfkKuhnilmCgQ+RDct0axjW5QJhFyIwHyjONF
d2S7dZsEMlrP35tPNV0S+yTVMYEw7dFYTWa6U+49FYKdnbeUDux84WQjmff6rWjSYjOPDmGNhMrQ
GwqmReeO+ZziGwUXLIzartX0J70X0TpR4ZF7lvEuOwCPilGe6pg2DvtWObbzpukEukdrcA9FZOdb
OP4XF4zYjoEUA3O0STXtuSBqYk8ChbPqKf2hbwB3PjseRoBxGrc5wCvfTomv1fus9q3Eo4pBkDBI
Y1y12kxuq27UOssS/YQpOHrS6HhX2lSwuMsgZITxpzckJyO7kPisvk4ZFS+QaT+0EfUjNnMs1nEN
hNgqT3KWhFO3ybss6MFGsSrY/YbuGqg/NeWm++7V+Fm1InVuGKS2tm7QhyIj7uxSevSVpJBsQ9tN
RV4tkIrytow8ktSb/iNTbdP3oPVf0uziNDgnZi8+DvkkiUsaooDO4oHVpbKXg7ZXlU4c4HqAexN3
lLh3WDbUjS1TIHIKuB7pSED4ejGdUzhivpLiXWbVFqASr4K+Uu77zGUpt9Co+vLgaQVyMtk96nqh
BKG8jWLgiVBxEBUqcmXgK1tDFWR/0cCwUWkxTFW/yQCarGsQ24wFCpSVjN9juNYqFRQ9cnP5UFPq
oKF0VyXWUlw16dUys5gyYPFEhATBFsuvh2uu0LubO3ff4wM8UoV/blpGJBY1ENXRmMHjmm90MK91
rN6E6jRtzMg6tCWi+sKlOlUYMN0hvoD2MIibyo5NmYF9yCk7eAWL8hk7a2HOMLpZsRqu36qK5oNU
iU7AEc3VwE66iMdAmrBfm755h7W0tqb4hxwYMan0dH7ksX5V8AJY6nbS6puxtY19221YE4x47Qpe
hBetcsduVhqb6wAjZ+e3pnglb2hYI/bdeGQtabnrbClcAFyIAfOawzvFyYTij4BrypYiolXbmHBM
0bN22HP0fMNw2fmz56viMy2Gm8aZUmC7Z5HEDPKDq23qTqVT0rgvsdqg8Le1Ozq721QRH043amuP
u1c9RcX1kL3WZhMfZvpQ28YhG28miCNit0Rr6EtXSMwxiC8YUHfBnguALDaHxHivvFBda7GdrcYQ
BUde9AncB/vipcZwElGv7Iy++MyK8mby3B8Ts+gGEJPhY8GNQJBXTopuGuor2gA5bXsTKLyLXynK
HHlB9aZfGsddXxteSZtrWzfMz2FrMfI1Lfv3uT2kNTqFtBF7dkPyoI83SQyK3aSWvKpHOa9o5VfB
6AoFo70RNIVysCYk2bRfzQAI6bSq8GJsxlDcKn0x7LNEbtW0HndoOASkN71ZhRndXPzLY+DWgpIy
fNuhtCb2vvWHZdrlthpVKOHMjBXjFkU51Y/iqTjoxbxNsU0G1lw+zs2S2w5O3Rl+6DOMdLqyage3
f0jAZZIDSw5dYYFjt8YZt4Oap2AQqm3bgDI1kveFocvGEymiqUXvZE3FRwp7bCNUqhLKCF9IsZbF
TrKpilw/UPsftkVuRBSnp286ZSXWAxxCx9QutMSCWSlaAj7LGZNLql/YdronfO8+3k0gXResObqf
wRCoZoaHxkVbBJy02lpmlK/aXs+Ouqi/F1Q6PnoWKAD149c46k+NIvdObw0/or6hq27V6BkwiBBi
lR0GQ/mKR4/Y6nEFm8I6UxX0izYC9dBwXicGl4teifJSNZm5ahS22/OIQdtK2LHiN2U6y7D+R1xZ
Lr2bFVdLeegcPUeUbGXVYSrlM97/eKMrDtmCVKLfhBnxpijGY75MPnV1aPuowgPGV0WXvYBWcoPr
XVC18JCI41Qlkmk+PjeWgaS7YY/WQm46zF+5yikfU3cKKE4t8XX8xuuhb7vq0CjpWvV6uSN9tp0h
ePLouDzgJjuJqXV/vaGiasrN6PtgqK7vgPfBwzgfDI/Mt6yK3GVUiJjOjZda5g1kQ/6+67Nfv1Kl
9loSgReYxna27jxc4gEkjZxEK+M1BjgYSwepu9O4ayUjK5EQNV7hcvj5QuqIWcUZMb9Z8I9GAhjU
gX2rklc7tEDpTqDLlrsh68HJVJxxvPcIGUroX4P+PGZxRzURpcr1MBTyKU8Tg+0ys7tpzydbCdko
10Z/uB7a2niKchv5vK7N+6Z8LheT+PUQLibx0GAnGrvONx2S/QGhKaewJwrLJ4GOLXtOGkBCe7nu
ZLKnwuGXeQdiPo+qwFSEtVFK63w9KZpsynk1THN5yD3PCKbGfv311vw6g9f7dJifaxpPxIM4Vszv
QkHPWxTFNrCzwXNYDjTTUg2quB21FyGBNqA/NDCzLqkE09YbE3V3PZ0dCkJfLyxlZRNnpgbXs01G
L08kC5zsy3nPW53p1qiOWBNZcFz/+iSzXt2895BFYJi/3qURQRd4guybtok3BKB9L+zxeYr6eaNo
o3NwZYuhT9HKlVMM9Byu70BRi3kpkDPeAOuml9IYbXaI4Kn9PORN0f78Sjc7MFjmk0d7H9lMttKc
vj5QWayRlryHnW1RE6Yp6oCuaGOHuILlQM2Y2N6E1c31lp6KQ2HELeuB6zFXNV5dkZwUQpWI57C4
jOj5ODJS6SsJpGgFnFTEb9S9QmXlMEwdrodQ1BT2m4z53LpTt0ox9fSGlJhx3KirdVFjVOi0QRwo
7YvD9atxebTVFH1dhBPNyzHrKDW3b2nH2m9aiAR2YdHzNSV7jKZDH/iva/PnhcO4EKpWuGKBe66X
KUPrTASqZcNJQ729PH35iSgMdWU90Uafnkwldy65lRZb4dY486IoxqDv0hFfmt5wSEi0LA0LxT1A
pXhIfThG8Q5AkXG5Hgw5GRdHC7eNRg5NXqiQZEoo8SjQ0qnS6b5xIEDjj6/qJJh6rfx5d5hHWGyN
Cf3I8g0xppHAjlBNX296s3ch0yU7mLQ+LzEhDBf8je8KXRDiV5DMwdPhAS/VzbOVn3591/VbtUWe
ncY2vXGF5divR8ntGn2h5oJFeetsFROHa6QljDgdBVkzq2+taK7uqVPfXe9uTChBVkcC4/WmWtvP
Xo8R3MQze0dB/eV6t6CitanwvmwrT8tfDYqIwISVqjxhI6Rh6Kn1CbNi/aeb1/vAN/zxKCumL0C7
xub6A9fvvX7H337+ep86eV+jVmobUOV73HSJH8OnWLEmXNdeB62ncWlqWPnW7swPD5z5SaHpD1jG
r9P8y5uVvS7TE/Rn0j7dHErT8iqYrwgMUudikxm1thoKlBTNsMoXgR1+/GhnZO5NyEI472R6EC30
3jRfJ0X0gZr6llI502qRBIU+IU20EAh5VGgxka2qVHkykipG3JTvZ8qwQZMoi9rlDBU3iJTc3lud
rJbGmOarKf06M+nxhdHwRV0bbkPMdKdS4z3+dWhm5Tm1ic3UFqS6bnm7EteVFhb3LsCKVUisEDVw
M5LUpxFvEehJ4Amm8qT7smw4PHNU3fQZ7BD2KZuiuG3Gkl2EjNbGyJzd9d1ZV5PTNAy3CEwNIBRd
lgSOjizWNL53BWBo03qXOb2XWuBMdYHt9CZ1z/iE3yk7sGpZ60iNAL+wTplQTZ26cfYQ6hbBMLPv
j8FpReYo4PH4etnVaw1TPS0Mbxem5kc+zTHNJ9jxRREPdLZXlhi/KDgs0Sme8EELBvVC/jDK5lin
hjyJ5cCpjw8O5c7W9ua146GIoSe5qwuv2afurJOIUD+OSl7DLmA/bC4fzxnTxyntp/IUKWgCw2g6
NKwu2SnQMW8B6/i1g+KOpC0zTZChOxliFzXdtf18cWIToECLgAxe/2rI23xViuSO4Nhxh7S4XfGC
u3W1qDmuBxoWyQmw/fUGMdC7bI7MIJxGOKMWGaFp2gTa3AqfIHgrmGE/HwR8t2HQH8kocbdZLGFp
KHZzmos53YQm0uvCWfEqk6POzDFq5mMz02NIyzoDSqOvW8Xx9j8vGZnVR7X4LDXlU42jOsB6GKhJ
Vu81O9y7OSnAGXmBK/YEB2NKJ3YCI4UiO1qB6DAOyfKrryC/ZvlzXD2lvGEuRELzth+Vh+V/1k7R
zplxsNEA36HUyKkfoT/va++xH0YEbdwQy3mdS/HdHM9TQuICYgxQ1HPrnOaqZ4NjC9ypY3d2cuNQ
KmzTnEUrYncNCGUGzODnsxBToGusQp0416jOZIGSszxxHN7ysdTKteK9Ty6h5CoXuj+g9AzKGjnn
rFPZ0JaDCm4HthQUsWVUypSaENVQscl8Klm9Q+FBP0j3aS5XCeVhP1TSH71bsFGfksD1euEX2vRl
RdGWPo4gxBtQIlG1ENEz9QT6TD/YC68xuZtDyqRzOdL8pqEH4plsutHIUGMQciEMUsaW86wOE1hY
h1hESRRwWL1EwmA3KPsfxKKEbWgfbWOIDo02BIQpP7lF97V8HL20fLR0pP+pyvIe43q6MlL1cTYo
vkhkAF4m87XHCpBdhwqpZYA15LWncTmooP22s548Z7Z1Z+c5owfkXMzB8MyXkUdN6GJHhoevPXnw
4MbtyNVjja+8oONrIbVlD3pk37DeCbQi/kJgiv9Pmb+Fz3qnrnuh77yxylgiVPU6TfuMU4jZ1R53
WjOMNILdNyU0bloTpiAdVGitZf9UjzUwoqUVx17KO6EPW4xifBUB+FgTHBCurjetit01BjQYXdOn
1nk9pLT/PKhROZxce/7jvnlZKZeGsv/1HZQ3jnqcQK4rqHxFiftiisIDVIXOZXg3R9waRiqo0NYa
qqPupagqDVoj11UmwqBvDOogNtniaZxs50mCTjLT5yLL2FqqeUkJWiwZPSkFSPAbZk/hN28uoPNf
9T5udno9HWcNxb2sm5bKSnivKFF2qoWJ39XoiOVzm0PsKsbW5Mz1MvKQSETNqjYZASw7gReGDppV
p4VetySKq5N+b8v8iIyHIm9kJ0AgNNtYT8uJ0OZhODlq4gMgQBw71wwOvfJgY2cxIQKeUjsdT5Zb
yAOipsAdq6OI4etFjEkDzCwwPS1hZ/XKgpE+eqLajbnx3iay3ogWJGCv0+EfWghi2Ux9MpzxveMS
kxvd7NUD/3km6Ghtl1NxG7AfGnX0YDovKfKI43VmL9y2OxS8HJ0wTLj8tPBatTrGVZNge5qfnTzH
sYK7iqBEzNshlFHPHjrKhuUPDfE7PTW7O+HKpP5nqS3FnXL025KP83V0Jm5FXZtj8lWYOXiwsjuF
udqeijYz6GMz4U+M7KpEPIpmNmgNdmoqCHrquXQLIUANfFD2ZtEhqak1ZiBvp9FL0yLVZNlaATZr
BhRxWWyt+1lLWP9RMehGAn14bSfRqLglTOc7QnGfnMiHVmdm6anFBgi/Ut+L3hGHNcEILFDgb9kV
HWhUxBpAws1iaU/z5fV2VrBKQWLhkbNeHgtX8xsyPYEJd97qOnlprOXgoKt4idT3HLU9JSGHYStU
EIpoyQdxJFtTMPGSeE7S1/J+lDJ/KDS6K7R5YTOKal6nWh8UvRWdLDLfT7qluUFkNpPf9tRlGii4
mDbQSou1vdCzUJHhh/W42ksUKGelTfiYpbwlFJkkLFiSauzZMldVZQMec6mCJamy0pZFlT5NB7QX
xPn1XMl2KT/6HNlRDS0K3+LExdF1408Q66ghYq0rjcBoN3mfaIOxO4wvo2SdUjtLKLs63rNz2xUj
009rDZc6kz9A25FMYkP6bdwZZpzBaNbnKKiLyHlMVEoTmhNvh6EWfimdrRnZ/c5O7LPicWHXkrdy
UAi+7JmWJ8Q5Qed4Kz4PymGipklLjPiFcC5E4Brmkd3JbSbB6KlJP6w8Nhs5tVW/awRxQxJ2mgbf
zZ1ZvPRUT00vu09QA+/CZqwI7nisY2VT1irEosk6Zebo7SK4bPDdv3qDEzzM4SEXddACU18nOYmY
xvwlAYGvvUYNV9Yy4chUfY0dWewQVdzFkhTL0MzJzIvTM5aEaE8dYxUVwjz0UOK2cdF8LlOjZb/r
XBlUS3RGhu5MduNW4aNByVofgn0Rhk96PY5BE/bHPNZNvx6YZTZmozDkdFgvOUdeu1KNkM8DGnwv
w8jIBnlQWJAbjTOjV43Wjmq1ENxMnAEMsjWglXXsIOUM4efqeLwPVUdRwaIidcjdOhjH4WaSCNqU
1g46DcFcTS91bbtHw2LLYy+nUdQqE5DxrW/iD89Yun4dHQ/i5O7VCUurlgpIQjNbCT5dn2WTvsLy
tYImD6FtEi07xPHB7p23htIMV/Z80okom3mP5tCkHMaJI9Or7PwxnI+EqjLpRfr3gQ6Db1Vo5mun
Oupg9VctJR0cq/OnabQhm59h2kx2/eN61U6DGgYeog9s+4CEu0kgN5F1dPBmRhXU4+VpCB16CMvh
etMpo2JTs55B0sJ9aE60barHTwkBkKeaFdVmLlTeG0NxfwpDcoc9p4NAZBniaZzi7alZXPwc9pfp
8Of6/zrv/fzy+tAYFzsS64b99efKFGyc/3NuXJ4HAQT9Ey8n/8iaGRaus2k7l/E6Sr2etpkyHsOU
ywAfJP49UBK+6EaPcFav3Pwqx/yqZf3tvuvNvxVr/lf3Xb/517b/19P/7b7rK/j1zNev/vf3/U9/
26+nv/5t15v/1X3//Su4/sT/8+SAQ7CB/5czfTqxpS2Ulj5DXaAI9VkKaoqlPVbAbuhpZunFEEpz
GKJKHMRSYyk0/Q3RIitNujJT/2XVBvY1azorlB4fsLfcKnU8v0WFrQcdNZZdN+vhU6kYQY1TparH
t9GNegr8otjEjaUeXZ1nMsLwTKxteT+02Tlra5apDtkMqQb9zM5Hb9VbmnFMLdps1BH3MX4u+iSF
WMXz1GO7qRkga7gXk1RRiPNDVMlWiSHKl7QCNyZ1xUS3HtpvOE6eQW/U9xMyVCyVLbqr5f5iGjxf
Otm8M0zvwfMKthyLk4oVl2+iqniLkhY/ptqy50bUPsYvg+KKew8kE6UG5zkza+Y50UsQMLb7aitV
u7KSpgC9CPc/bE1fJbkwBx//CvHJC9q59pP/w96ZNNeprVv2v2Q7OQGLatFl14W0VUt2h7BlGxZ1
Xf36HODzju998TIjXy8b6QYBSLKkrc0qvm/OMUWkU1RptQ+NpCWjCLM3QYYVs71Wbtb7E78ssFUj
vi5kYmITgNMtn09gKGOxI3Hn8UT5LdKDL1ohSUdO8ievWogfNvh7Lx/rp4kY5TkmwHPCgeB31gjz
XUu8L5KEq9pxxfsIh+3UNHgONYyclWdbL0zFWAZAwF4TPWVlbqRPebBdfzOdpM9zNEPFXC9nLdnV
yfQ4zfIm50AHtq2dWjue7pvJfUZivEsE/ZI6UizlTaJhQbnKTWmYcPlTUNSeo7ZRN2ividM8hfbC
6CpwholKfiamLT6muNF2dSaDg9bn1KyH6kzPzHzGzuDco1mo/LKYZyrMcbMt+59dywtWAhQ7K2/K
j3pdx3utdWjg0WcjpPOo5Xm6idqLPWqz3y8qw1hTDpNfr77kqXCp2+nTrhPuAz2ro2sLjB5eziSV
00FhiXHgR/w6SpflWB9nH6aVfovwVz3Uc9o+g888geqc905SU4hGH7CZABLulDuQGzx34lQGqWRn
SKw2K+ApVuzuoHlu6hzpYlhOCDSswvuIBxf+ZZQNKPos/d11H9fXWtAKPaVzg4APc9lHXzH59bS5
7vvU1p97fqvJTjDftWD9R51M4I5S/66K1Be9ou5eBOlZElb6xZzoCo8Wlvqpxwu9zExoLZ2fNMgP
MSvL81BqeHvR2QzWh9YC2NctynDr3UkqaMt2H25U01Y7XZ8BwntfbDPIPgx4WBfdBCW3Xs4OJIvR
HvGeqfoIoyf9kJ62xWogX6STqRsY8gQFCfcHWXZ73jBgWzSPGb3j2Ryz/vtYFQqwuuc823V4ZGEd
f8x5Jk4jYjrsJbTvPUcMW3tFsFG72oUTj0M95w70diKpUr14JexpvIHM+hHrZf/OjqrLBn3ZEtFj
o7z2rrv8RnFSGED6uUyGl0lv+jdhsa9O2UdtvZCplOWUjk6vca61Qi/o1Ea44/HGRMQ/1tJYZpvO
7B8o8T/jN0fTN0TG/Rza6r3tf1quO/oT2DryE7PypsXmr/WbleWIaX9p7jczg4KuNOudGgSjc2+J
qzmN1nsSv4Gnbd5aHM8XoptOHdZotuk8uA1xB4ecfhVwoZIGUD7a1Flq8zotl2HxTQqiE1SfvUg1
prfakr+6bDbelaXsg2ELLHXLZRHhrZgs85syaKJ6dqW/wxCmdDICOB3a8JoHlXlzC/1TZrV8R0kz
H3Tse1uzp4qnK/c9lDQ2VD6Edw4j9rve7+wsyN7nIiXzXgqQVVHIriqJ5CUOKe/aiXD26wsQCwI6
Aq3N7+taZ8Pfn6ZipM/lWvgO527GUMCTFhgkteD1O2cTmId6iOP9XIm3gjDPs+lSVNKywjzDXPbo
OGK2Ly3SYhFUeFgByxFtAvg+HQ7nmQBamiHjok9okyI4CHCwMWI4VoIpngM2a8v5+vH189ez/+py
Wv63//QpGVSMv7/4P33d+tn/8uEs5JVzjPwQkJJ3VjqNkvWspSLHUMah/+csiLJI36w3sfnVtCwA
DmA57R+05dcIjCw/h/jnEp/96p3X09pll1+c2+UAWI7fdDlb73mVhHYmmIycpZ1ZU885o65wt5pB
lyZaGkGBpjPRU0w4mrrrh7rBKp4RvD6vB4o/f5+pMfmozdndqeWDDomA53bp+rgjG/nCoGI3KLIH
wDhZ25BFqj8tlyk9ynNkiur851I1SXYeHpySzG4h3UfkteKsq5EWcFdZNwkqYQ8aYTrLUNFiw7JD
a2OeQNqRdixHrzvguIGMx1+8DRvic5bvAfuDmacJv6/f8c+3/XO5/njsxvNFdLv+/LVV8nO5OBD9
9bSuFAXZrMowtkbV2V66X38O672mT8d9O48PKHXwK8XZSfbSOtnNEoW0/iCDkOQFd+r45xfupmYv
C6UdiF+iqbYcXD0nxWjEeBGF9azviLQoz15fzYc6YZ5YOo7O0u9cz4B4FIzICCeYUOkCrY2wPrpT
vYckZNE4rIcJtC4/BJKlJdqg2loqlBtRYUUaoZtkR7stzGPXxIiWx+w82XZ2Xs/+HDQVZGfm3rdc
ee5ufadFMbdwBkfg2oEAbEN2+9jhSK/Xa57UvlFL+5kDRo2/zwrP1U5m4wfMHIm//u9RR5Aq4fER
A1k7B9v1vya0hGfvz3fpFp28GSbf1jfxeshngCT+n2spI7/UpvRULu/k9T3t2Tpsr7KPIJV3499v
am0IPoO5fyihaNI5nHifU/P/+6DBgIFYGbM5W9qCZd6d7TmA8LmcuZpFl9CJrkXk6idpp4Fp0cB2
2F4q7Yfj9Lm+o82KNCCvRmPJcxfxqaHMS3uaiI3lIFkj/j5b71H3RwG43vxPnyOXbziW1HYNpmvc
lWl/Xg9T1/19tl7KRrWbEW7xpohpkBsNTWECxWGur2frPRljJ7XQ67tJY+x+DzPNWJ28+JeZppjz
Mds6Z7rODuIROjpDI45zhOcAVldWUHDTRXsuU0X2GaKuwKlZOU71e66C3rexCp9Zd3g4CLOHyRnn
65/DEpnn69pMK3CJochA2Z+8piDYJsFHJkR4MefmsTBCdPJVU171zEDWUhCxm330ou0v6wFuW1DS
aiw+RiB2e1B6zqVBJHOZndH9fbZeomzTd3L56cyipu6ikZiyfIZKXfcSLof1bP2gqdK7Suri0Ogu
YrpW7aiUGb7Wk0EQLqXVx8L8aUxFdchn3XxkTf0Am+HH0A4Z7iobQJoXD0eNrul2ziJiUoo2udpK
D45KNXTh+tBGVOZN/Cg/RvzmVzor8qRgKR6SPtQeCK+VPCkbq2ENO5axtiMC2Mu18Hto6A6OgnoA
tBTjJLAF5X1joCmJ/PUYN6hwi14lJCHLkDwji+wKGGAYx8hdn0Hyq7F+trIMbpahrhTieiRqQmxb
SlFAtzVJSO4o9+vlepjs7n5uEw21G1qVuo1rcOZ9f1sPRkHWJxJSVNRMobPFXGMB3RJOVqDULXPs
LFO8HT1BRYLVDXYVw61ImC5esQkPRxnkN5OS/tExetDjhE2MlLDHcheRy05ux38cKqBIV0NrPhFh
U0Bd7utBjP6pjLZ/PpVyDJErYUZYDuPaVVsqrutZgynqUFNSXx3OVjM+I0keDjZbOUSHHKSVuxdz
ZB3j1tSNpzlxdplh0HOtdYdU7bYbNxZxa0D7m4zE5eVmgArpIrQtMRp0H5fqJTVfgl5oqW00W+21
jj6nAsi3y9wbyFWw/nh0jbr54qUo3qiznMVSVHEbIS9WpFPnUtRBuznihYzq09SjmaIOqNKexyzQ
UmCv0D+veB6iq2qNH01r4AFSqKCWzkVPiscuMlq0BAbiprgIvxZJ9cWuO/P6+5AuiQt0O1Bs46dT
meZu22n0fIgmdCGX0lDYqseRpTmRRsyYiTf+PnT53jbc+EyAwgxnI8CKukwvPbEoFEE7XxeFCS2g
086GNYhD6cgz9uzu90FvVWhsUmzclPlBNtha+wUdHa8vBXQiM6Ajr2eyEFcdm9RhXVhYtYXUl6oU
eXQMvZrOIPxnxbHewxonNxj+oOYuiwqtav512bFexqLodl5if+arpGRdcvw+desc72qSoCBhGvc6
K5g367ROJxY1UfRQLvfX+TtMmM7X+Xs9Ww8R+d5gy+cjMzEKVjwVXwgirijCkkCyrG6s5TDCVHc7
e9xHSaeM3fqVmdXmvsWTQrEWixP7QtYJ66xOYtXG6OfsZCKx3VLQRC5RwmfA/0srOkXzapQ4ItFY
0t5O6gusv/GcOUaW+U7xdcxR0oRu83Py1HiOl4+tZ3CPad+o+YAMmglVXybu36ek6hRHjKXb2Rzx
DKzTdzEYGQrvZerFGEdimH36M8V6ywpyndLXe0PeHVGLDWRXxOSxrOvLdd1Ic+YrdtMZqS9LSQRn
bIgCu8PWLeJR+G6qh1s9bvBnrBPxuq4UiPw3bRdR+JithIVb5SCbWg7r/CGW2R3E+zcBaAsFJgdj
eUXWDyaVk2wDMPBILdLxkJgRrH6kPf1yUPki/1lXPaxgnJNyjut6B2hhcy4Wqc56tt5bL4203pZa
ORxF4ERE2fftUxPV7T6v25YmvxA6zXZOTdeosIUne9ocyN6jZQZc7qcms/h6tt6rMqPbuKyfeavy
gfXQtEzd1XJYL7VAUqCe0G+B0K7MnTWmLZI+2FCGNoOhI+Hr3xfmGPVFopJripE89yAGkfZePhil
fj/RTaEKIIqHgt1dGMb9vTObH6BnjYvoJYMTap5Gk0/4nhU4usYFIQB80XdyV98Gwss3qTa9lLL3
A9MMvhiConHMyDPQKjs1cqRVFhLmkpZRerceDC+7uhbuQ+p54w4PvfkAQ53CH1uOaBHNZYvGcD3T
YfIgDSOwZDYa636o0G7BZ+Gl7emTE9N7nE3rw3VNnllT9UdZZdEdyur3ycM6hxWxuMb64ryszHcS
sL4tRu8hGK5BXAHMTWoJ2qjRfdPqx02vqoF++QTwJ0OGUtnufTgmQNhqls7ELYBUUL9yZzgSajxc
0VNHDyJGz4tyxTsnTJb+YAQ73IgfGZv3o4wrorB18qmRf6pbP7TJU2Elr0sQ8RcEYWLXp9OzIYPA
b7tEVlvkqPJaa8nfB2FmXy2n2IW03chpHChCArDtybN+TJhlGoTV7yDIGMBy2lpeLl6gn9cfoCk0
HxJsvRmX1Ha90ShfdkMwHdQ49M9j432bori7rlfJ0AWHltwXMochmCaz+yEaD+iP4Vpns0rdjw1v
xuFReAOsNq3wbXJdzl5p6EcxPMjGRR6cTu9pGGhveYnbP9QA9KyXmBEOIvZgH7EIf4lxz69oNgs6
l6dpIF2lJQ6VwGCoOsiVLUC6oG9L0mTckHyiONqElpR3GXSPxySC/BXZX0M9a5/TCrhFnLj9K7jN
bMfCx4Ux4ninQn9iuVneflu7Mp1GfQGX6I7/h8SdQGMrpzZ5P3uEjKQ2WoXJOMZpEF/SKUuu0N7v
20g9wR1lV5si+PYsnSDDXB9vLqZKFhpq+hpD2/CLiUyvhBaWPYzVW+pBWoyMjPDxoHoL2xo7kuhe
RqlOfW13d3k5h/siYqwqMO8/GJYSD6Jr4+s06XeF9lIbFhVrJ413tjEaZ5UkOENKe95N6ctKLOnR
YrE6cvRNalH5K51cXKrZkxePd8w+6Uhvc3Iom1O6X6E6/Ky2gBc0DfJkV7V2tx6CeYHLjPTNgrbf
TJlIboPtzayRZYCQtcOdIQFat4zCT30YPaHCJhRiJL4Sz411bzmOLykenaq+n7bIJcePEFM1paWs
3QYAltmz4FGlmcgmCJgRvbWsAdrRQ0RaUWO4aYbTmOLR9bvI7I749Vyiqkbjbnop0uIldGrs3JUB
tlU22cXWSLoqExTpWVnsCyNOv3virOI5wwQMAtjI9PweEB4w2kDvt61ohxeVRM9SImJzLYrS3hi+
hob90nv6dL9eMYWiXIIff1kv2yxX26ZDvW222TMFd3Iukza4CsOisE+QHWKyjdVPxqHvbbwr5n0s
RPH0++01417C7K2NW70ifXZo55bVPUi3NNyUuDDuxumBALvoLrVIDl4P3hz+xHgORCj+hkFCIxzd
UKegrKPnOk3jE9FhhzxC8ZiT6/7daML3wcnBD7T6K7Ftz1LF9bN0Gu1iUQfb0h7FiIGUvp6GfGvq
3QTsECY3YA5mlEbglcOf8gaFq30k2gPZ/TDeuwlNfS0I5cfgKmM71zm4Jo1VrcNf3eyImNWT8qAn
mvfsEuTWRu34KhpaIjbGDlbKr0Uejq99v5Nul73o8a3MekFSnxZf8wHjWpdP6iacKd9kQXRQEDKg
13KIZzY4FOS6yX6wJ2N4dROCEcE6PTmNGl+NPD/SHuke149liXFtuqG7aPl06dNS3SDiRTcxOnRG
XFgY62VowyJazzItInFi1u/WKyrB+D06DGf9ZGZ366F24Xsh5FqeFjzveJ5wK7GYD2Ka1l7uZE9j
/Yqeo322lkM7M99E7ozFanCb56IdbaQN/cd6RRlP7KYRCSeha7O9IU4tOMeB4+QYJ6rkJOm+dwR4
n+NmwnWTjHfElA/F1lqa35Y1zNCTZ/6G3tENk+GimfPIDmI5LQi0vKxnuuv0F2MQv8wcFU8UuGlJ
5adEFDfH7qkprN9X9DHKy3o/ske1TRx92sRxhwhiks10J1iW3o21+ZbGUXtkPzXdhcX4o21NUuVQ
bjw4qs23RVsx1CyXK38j6gtxtgL1vt5KDQeDNt6nI0wN7Urplcv1y8Z++PvLhAMUxChEuE91s2Z7
AJM4NNv2WeheCIrLvgWCq/WWtfghXcSSl/WewSN44h0UbtaPrvdQi7KWCvqHGSbU8yxYIUR5S4Vh
+U96ylgPiYAVsnywV+Hbws+4Vxag94YtOki3O5005GdoffO2cTVtP4ckD3pdvHhcGv1ikhHsr59S
1EI+t3TQZ3JuHtdb8H8FE15QHL2oks8iRbNKZjnlaelLJ/bu6DyQJBHkyCW1GAVgEk9by0iHE/bB
ngY8/op+BH/fq2njJUm5H1MtexhxMO0jiHHbcMSYlgvXPdHQF6+6BtzJcOe9qQ8Vzj5H3rvxIO/Z
87OlLrJ+JzJsh6GbX4rACs+ja5IcVG4jUB7FyAamb4kqIHXiiG/CZP+Vj5nYleb0Y+Xv9Kw0Sv+s
fvVx71cm89hHahjUOsneJV4uf4td89Eep4/WyKWf90jgiUH3u/RnzCJ9Y8/zk5e6zXaGiowL0Eqn
C2tBDXdLcp4H+82LLaLNNQSGQ410ceK1LKL5Baj1PSHNxDNkaIlMDcGUq8OKCS3HuIRPBAp8IlG0
N8qoxLY7y8R9G6rK2qQoAWewQmQJ/rAzsS8JLff1rlPPSWltGgCzE6kP5zl3P+05Im5CjuDEoEJY
Y+gdUaU0S2DiQQ52fzNnrLJDi1FU0YkN0BAiFbtMg0GihwHkoS3HH5JF56KyDPalhSVUY23juwMx
kDRpwUVaS6gQPjyYI1tG3Y6gPmcRzRb1VkrceFl536MaRDeajQd9CJVfyh9G7s4km5olaLj5EcJ/
Sd8l242mSQCRQ5K63r1D87ifs6raIMja2w68Mthqm6SPAz+chzt6a59TxSzgae4x1JyDLVNC3G3v
oGr7VqqIIvZ8pIoHqSywXgezREVeiZ1WDJ9RLJ57rRfbMkxpK5G1t01zGucTgGSnQFqubGwjFcLe
4N3uyfcLS/NSzgsJ0z6YtT4f+zr/rrWqPKFsIpAMU3bHi33oIKQNlyhsI58dxiGzx5PlDUQgmpo6
NjH0dmksmgusF+30q6jC09J5M+DP3FCzfRtdi96vYXzObqWuZsAKqI0pzXpkf1itfSsC7HpU5Wv2
c5YkgsgFOSWK/Tij2SNX3Q+n5pfqQYmaYREdgty+JJmHcXiOGR7pNsB93jsEhW6UTq4PocE3G6LE
BhtOjlfmRaUeqVpd9W1ULmU2G4AouTOQQQr3vsuy+9xJE9CK1tMo2SmPUXTL8vZtcDt1h+fRAtlL
tpBdVkiOexABZfyIogW9JdDeKjwUKeiZkDgKSQY5grLDagbpQygcuemx359IVDbBhiR3uHI6v25i
Fh6lfBlodfs5yqNjZzePpaO/xEUHckdEOwkNuRwoYcc6cdLpgXjkE3/FeOMK/TtcpXITQ9/axsXw
FA/VnVM7kW8TunbWgJgGPUbhvOA5cS2c2hWaJP7+Ysz8AUXolo7mfVqHHxnogJM5siToLO+ipWNE
aainYNlUB3KGMeC7u8g2iWWfYx67nN9gFPtIixCQy+Qd12+z94LwAsDlaI7RLddNskxKtgmd3EBj
C58TOb7GM1xnJ2X5LW56Q6+2sx08OS1FoDEe8DsRMLDFbH7AU3wc7I63zYgZqtKQMDNA3pfiV1+W
5mNokbQhyjSHAU/DxGjfpDupjYP70Z9j4KAdC1y31kL6BtN5wiYI0vSLygccqi1FZTyttY9THIFD
KxFKUZ4iTPZjMErg2i8y2Umbtz6LD6Clxs8ydb+Ghfwk9JIysR6/1gPWwwaLhguyv57bX2rkkceT
9pFnZBfXCkeO3k+XonfwOguU3HNp+3OtQ5quU4/Q16fU9KbnMTHg6cxbcW9oubHpWblSK2xfK+8e
5lrD6kQvHlIic1ml93Jm9gzIruAvRRl1oIvYMyRZdKj4hrcp08aFAPVquGPi/2CFFvluP05MVtrM
V5OxBo9QwJxCAgaQY2s2HlTt9kuG0f0KC4BcXvsmWvPXrAmAEFr+WMr6M2A9ORCQXKGYIyJo3BHn
pZD8z+/E+Xxr2X5FC0BbANC7j7FtewpmXdVJz58V5PvZfMgIp+o6M9mJgmCUtvX8LJ0hYlLa7/WN
Fqjgx9wyfkltC5wo+5jncZ8P8R247n0I4KYiztpHUKOkLLa2kzyVo0tyH82YCayowfqybqCa89c8
DUi66Aw3TIjOHdmH30KlR1uVxN+hmfl6ZL/LDOqgJ6yvdZ2/6AFO3ym1SOwtll1QeEBugdxTzN+s
nOAsFtjoUsQO4v57zqJq6osrcWQ3mzr2XJW8eRqBeLpJb+m8TwVzW+l08abqXM1PHCPC4w8s1svI
N0lBmAaCbXvKu7zXdW2RqZGumfF0hzWKkJiqr1DpYx1fM93gXS7NjRNQofA0en7x1og7nnlxGVBL
QwnhDQ39h+4ShTwq5ugWY/cCmR2tkjhSjni3C8JDssl6r01aAQgDf3l4AvBmIVRtFHUC/hbp3BNt
GTpvYrgObn1ICfQ4snWskf2gEXDQR7dtTfcnhco0uCSZR13wJSti4GO1O2yAdKtRvZiuwD2DRDzQ
+hdvrBOszRZPteHeC1IZfHwpASvujR53h9wjLsuNKjJsMw8SJ9j661tlsOBEmrsQ2tOtLrLSn/WJ
yN8SMklTMaQ3iA7JZEHmgoD0njoQEKLwoqKQvU8is03oZdjcx/Az6fFCIstgEjOfqLMNm2AIFp1L
dKHk8IzoEs1fWtmIsefvoWe/hPDD0V2f1BD2L2H9rIQkR6FU16RgLvI032Ylos2QzowEaXtXUXVM
hh+x/d2q+huRRIlPnckCDoeFo6mZ1VEddYNNME0wQ8zkxdlounUpKqS1cjB/0Wgs/Ckntm+0Skbu
ovxFSRa+2pCciMKoMvgFc/jD8KZ7exYYciy0FIlWb6nt1g+jiTZBsym/N8gPPPLYfXAAexiaBxYj
1p7SLCiSrnf8xuZxCdv+c2rr2NdTCuZsOH0TDyTBKAzhpFi36jhq1aHs5IUt+LyDoXGpvS1iF8q4
UbVMSHEzHshg+KGl2TE1LGff6AxlhjP9bJXBuyKw+4VTspFN/b0fLeM6ZrSmc8DffiSTS4zefae5
2F7yhASeGLOs7iU5/oEaT03M+yA387fAUl/1iGFLUlELqFhuUkSvNf6wrZzLzwnVF8bEm440zZdp
9GDN42vmmG9W6WzSHNo42V+/gG1/nRN+5lA2MVZL3nltQLBm6hIB65Umf5D8bQKcvG2i7C7H94BF
Wt0P/WBt4846F7a4haXbnXr8SrtUd38w3T80VfBDkZSyIVlkEXm02iYii2QTOkszHHWML3MhN3bw
TUTs7Bo8NJtE9vNuATiYHoF25Ak9VqZxIHraRKSXPFaJvQ0F4uXKcDKW9oOO+xzVRZ2Yb6YTf6+d
5m2eKD/SCyZCAqtRrNrHtmasHXtrMWEwI9o6OcYdYUeCL6PwmxDu2UW+IBN2gyRwOxTVT0CiFwDC
nyiZDPqE8TZKPGLAFMvaQqsmpvL2IFs1oARqya6FGtwFGqs3DapFhVT4kGXgwmIt39VT9E1Z+D5m
OqcdjxiV9fkubPnWYZkTJWZQNzCKd8RE24CosazogGRbRyxgtKzAsu2S/NZVvXutHPNclV24yVMD
+6DRYsEAedeS2OoTF/OF9sYe1nNHrV+/TioZb5U9bccp+DJMflQ0tKsH1EJG/AsWG0XDGOVO3H8t
mmfN6TvUkrnOZsUYH7UXjcXWzu4HHEQVi6Wm4DnIQ+adzMCP0DvjJW+D/RiLV2kb/CKo1dgZhZea
R+dsJWxEG/D1juY0u8DKb5qVPEHqnD7MkOphbx5QhYEWZcW/yRwL31qPIRbS/uQLoGvkwTYlrNK+
p5PayYFUPOwZ7C0ISIxyQPo/qxoThEtU5g4oEHBrZZBhFSnpA4BQNFFlfKehXvYdK98Zmnys1ABk
oMt/ya7HijZ8C9zhJZ3Dd92AC9O35qfmjS0cHFLtUA44B8fScDQ66HQ6woB3vCNyfshEbboof4F8
aPQuMr0msLcwTt9n17l6gz7Ac2i/GiFbvBi7RgJ1upTVLXSoqyyZ9dGvABPBs768L0svLfbGsvIZ
4TLYs57dG3b1hfZ5vMnmOvDZBI6Wct54RZcEKeMU5ijQ5inPXuc4wrWggvtu1O/63NriKTsEs/1G
cN0xwhTgjzS6ilLRivTiasvoaSg13ZXNdMu9aS+HrgGfH1ZbRLKninePOVGTcsZFmh4c9Ewn6CRw
X7syTk7s6ktKNLZNw8e5eLr5NUKyUS4V9YTlU+8U8UXVzdc+kBsdPRT5kBfcmk2POFA3n0wwTdty
VgzkmQPRmiKpncZox4HmFMgofK3okHoq7PG0nroRm1YWULgul4Uk3rQ8dQ40Gxi6bNdXSRDQNMGp
IQpw75FebtKQ/6eyJUuq9FxZkhTajd4uykSVfJK7I8klDdXBi5p5Zw29tdUlMv9e5dV+LKxo16Qv
MVMUCgN4jrB7H0Wm9F0cwq7ymiej8fjjI3qgaeYSohyzJh88dBCTPJkxaysGp5PGnjwLxl9WgX6P
FdTeHeR3fbTcIxSV+FAkt1Arso1j6z/aISVez2Xorpvpw+ij3VijV1hvq/GTUshMVTeBPZoO38Im
1zaxLVLQX9Z08gRPTOMwYU+z8pPyzOxOhlGef0ehVLJlJIpYyWmfj6N1ZMP82RFY7wbtIRGt2M4R
fwcWj8rPywlvl4S1yiR70HXvEMvgi2skC4GA3NzZuZuGpahaS/BdJl0VOlOhIjoXkGhxDC09QBPG
dKilVbjzRiZDT8uZpAjZnkkf2UsGuBPSZqwN5HCxyGa74DG09kOPQ0t38b+nuQAj+TXSx3QbgUAi
tMmjye/srMmmbKU7vMPuOmAtD6MC0B0ZC+URpGtRVD2+Wny/LtsJtB3fsdy2TxOYrJKfqA+s8jn1
oshXGo2SpoJ0bdTyexmNE6Zdxizw3vZguvtmiK0tgxzT9TAQCOMY+7mW2q1MqCeaEFIjFYuj6Jrn
yZ7qRxhBmz5EKzpm4UOvW/lWN807NwdhNw4xz7G8CwNDIuhlARgs/XYBUp2lVZ5vJrLMj7Fod1pf
felcemDhTFxuU733hvMCAWt4R+R91+TzPkuAFqPD6y4DiHe2ZBhpPfF9Zdr9zUj8N/TfP3TG/09w
hJeoI85xPfCY/3uM4+VbR1k7+TeG4z9f9hvk6Mq/XOm6iNMWHKPuCPs/OI58xLId3cLdJA0dNJD3
D8bRFH8J4IGuJ20hPAtNzz8YR9P4i/Qpz5aSL7Rs6cn/8d/AOBrC/TeOo0ZTxbVISjGW+5/fnlQe
wjU0/mfgxu5QNFNwCNPhrnFwZupa02+iPv2e9CTJCOeAUhnAVbdRyj0tC9DOyWjla6dIRvqOfIjo
jF7ROLqpUNtcJqx2bZSvMy1oQYbTZUwLASJB7Kg0fDhm91xH8uoa9SGptJdR1NkdOAwwezTE6Djs
oiHaSItuinwSdvSDrgPznNtxr3lN4vyzyswTi0MUSlFcXHnh7h2juSJxYpEta7ZaZBL6dVTtQ9O9
xB3hSbMn9G0cOsB4ZoDo3sQDh1XUa6vYb8Lmp1aXFFppRxBzIssE1V2pLsPQvvchiOzJOVbRDxcd
EOscgR7efZ7JEmnjjyD61TXZYc5p50RUrt1RvSvjVpl2ubO6/psdtMZGL15rS/xgTbiI5sWjoVO3
Z5r1iiZ+STIp7mo70c+jPd0m+lm7JkwLeiKl5cuJRYHq9ZNqYYNNYnjLSvt+ds3hDBW0/HAnqgoj
cn86yHX9tSeMrhfjtE1aiN47VxVU5B2bomcQEu4F3IH4w6COEKVWFvK4uZEP82BU951DlZrX8CVD
anCG9bunEV9d6N0XP6dAleSTC/XK4jM+GgWZc0OKCGnoisN/f3z5v8O//tcc2f8H4a+ugC6km/+n
keNFEVamXX827c9/HT3++crfgweP618gRGkOSB543P3/QGANYf2lg3oVJt9ICNrQ/wwemvzLFAZU
VsYOxhad0JN/Rg/N+8uCDQs0Fmwa9FIkfP+94WOhBf/BnZK0BKPWEoxj/F9SGuaCif2XYWR0Cf5u
yyq9hG02nL0cTWTsaJucFL+nxbthpFP/7sqSpmZFmyzIIOAVY8aC2I9nq3qY4282w06JY+Y2RBq5
sEP5cw6bYZNXTn6RiMG2dXc2U/s6dt7eTeLsoknoeRHF7CB1r6A3Qibq/0XdeSxHjmRZ9FfmB9AG
5YBjGwoRDGqVTG5gTAWt4VBfPwfVPdPJICdjanazSau26kogALh6795zowcUlpwO4tagpN9NR324
n/vKuYEV+m2IXuq48RZhM5bWLL9QLrCBtu9BIHgUnYB8IJgjFoLQ7Io8BZIYOWT0XtKwJzXQARbW
Uz/va4aabyGzmYxSrrPZ2RC2AUUM9jj5yWx/ZEErux/nq1Yz6GYyc+pZdq8pR2OXxolF2DSANFp5
dTRou0GhIwRp1ezpE9wCmyDGtq4DDgPxMwaYX0Ylpd954jjaXkXm1lhcVCm5xClPBn4sfE29/1Jl
6ZvGkzxwIjp02W3a5NFO2QnaTHvqtrIz3gg7qLdUb9PvFfo3QyeyTkz2TRjo5ZVuFvGOx7XGP68o
e0SXNbhRWB8RNV+SjwMzTqnmOPtWtwhDnkui7D2qbeQNU6tODf1QSRdsOIJQNaT1lZ31T1pTsllG
yAFm6UvdBnAkZfDoCncEY/r1t0HzCXAXfMzHD5DB5piObtiAku0TDnEJSmDuaSkdNbRFO5XO9b7q
aWDFcwPhjLbBxcR2XdMB2QZWNh6FrEmCwKVhxd7THE2Ix5r4mqMJ2siGaNiWvsjCACUmtw+/o9F8
LNRgrZmjoaiO5Hr2M5USqd/1HA/jCnFplXD2aMElr6o8X3fUQVfUsKIv2k07Ops56Y3Hyeimg5lH
ftZReg2LLWcC/WFCOzZl+YHPXb/TNYfUPkTM2gjTIUqqihCg3PSTpER4TByuyiQuOZo16Mch1zhR
spUwYjcuhhlOxTV9qtkZVmWXRPsCZajPtznvJ3pHRA1VbFq1V8GH2pr0u2rOeWtPQW2Spkrv5gZi
AladfdZxENbN+YDcaqmJWl8U9LxjDRBh3VVVtG04jyWognO8hJsuc/aZO2mImEp97yVyZUyGdmvp
Hd1JZdIpwVvmOAqNro0wF8g1rUH4E12CjgJ9d7ZzJkDF+hh/H4sSIw/N/JtwDElbbWw/TM1+A/nE
3lAhTY/okJ6bWL+fCfe4m/GGGEwj+xyMzTEVjtpNwsxXFlKr9Wwb+mNIKNm6AO21wm03HdKhnw9l
+Ys4JXPfQLW90TAmrw2H05dRT7co8kFG2mIXtePPEV/aVdbWx4xu9pE0eo5PBry8JKh0+pn8UZfG
z5K0Ls4FPZDctr10+wkZlBM/QAXpeUNGxGLuIuwrl/aHPmR0JkdMW/hb4gP5lK+BFV8ZjRqPcEge
9IavJ60KuqyNtpfe4K4dNPIHQETOWq9Me4+lEr20Av1Z6cE3SBqYW4fsxRwUhWYtxrBuaHekvGib
IiH6MqQ85ixfLJ3btUry/NIA/goeZTKfO+rCIErIDM6SS8l/fRE6fHvO2F0mHsSEEinCetacHcD6
5NGqUGxCSaCbUz8Eicqvh9TGZEaS3goUHfHUjRZsOt29IdUY3rJhVjsCkaatRf7EKoRKubWTlBSt
sV5jkE/2disDhJjyUqPHczPM9XZG3wOAJXiaOiu+JKsx3YilzhuaRr+TtJzZBxIjB1NmPqRBu3aa
ogaSRf0hROSzCmO7p2VcF8TSkAaWFEEMwWO0CYLWxw0B9eYFZbz8OR6W0OxabrtWVQu1I9wiFUEI
LeWra5EVVrQEe5AEWG+dETdKm9aYKS2a1o3b+2Zq2ZdehVY+U+IyDEM4YuFSdJgoDtPk3qHviPfC
6GZ/It/rchAUcWqbFILZ7OAJEXDFcYNUm5k8ItW4cAoU2RRNIO17vilrl2lsx4YWZF4YYjaTgXhQ
gXztMmK7tXg0t3nh0IIa0fnaTr5Pqto4ZssfXjRDFjCdK0XUIFUkCffVzslXsZ4Kt+gvRUDGjcia
bZdHJay8IjliGloKR4VomzuRUtNejqY87u91SghWUgEwhYw8bSLJBJNpcCgL9KcroaJsmyZBeYit
lnw9xc4zSMM923bUmUIgzJgFOQZtkkKQ6PbSSC/tIpn8Lhp/KXO6ppg8bHCI7KjwGhSd2ScXczfc
CKPeYsxmRUvd6EAcNfGYklBPZYY9QOfqIkPgvtY6Xg1oUrnlCTOMPfVWef1VOlfzdhx4ClLXhmtT
3LsFQoHa/iJkAh82orJgq/BbGzvuKmqLS6PoFfsD621y8u7aupeqSC8Drd65VshAbttD1eMdMYSV
HorksQKoDgR0yboQd6iTurUzdSbCCFALqZs+MN1MRyxQOxLN8Za3+WtVWO0h1mvUlYN1lBB4FItz
M7dfMtu+zd1k3iCrzba9NrAViKanzJTMPPZ0pfcUIzqNfYiSzaMXc0Ioctpu/VzhCLeted0Crghc
UI22ddMnI8gsObzo5jOVboyHM12+KCfIxSwOeHJ6KlNeQS1aQ7Cc0NSfI5YIWh18GRnZ4H3h4GwR
rW9FEdhiLbzCOl4oBiC5shqsuLk5RsDUWRp7n5ZptoF2EqzYxT6kZkh3kSBDFPMGYYUNyiv9K5pW
0mdEShExzvNjnbIWxCX9asC126iz5BaFLD1aqDRrFJQ0HkpcbPZs/FCw4MD60LJS7ax2VRo626CM
aJ03U79uLNlSzXqpyo5u0XiYlAvNo9RYIRTbR5eSEYayK21w74d40AnVoXA/JZFceUlwo7JdSnNl
VQmXjhJ8X61VPqRMACy8Y9gFIImoP9nbEGWWHxa0UEqUEODPSPdCr7Tm3X1lAwNek+0s9zFs7N78
woIIqjWnO2y6bCU1SvgryzBNprivEmnsRedYj5EpsLkTpU16lEvZvXlx5ED+XVrvQO8TQksmfRA5
3aYYMqhMFI7KYRquxmrckCRWHNxKe5pAJ20Kx1lYMOVNkJTZVVWgRUqKCIYgdgWw2Clm2uuiHfZW
gW8aKv3OrMvLVmr1wQ1IUDFjc8Z4GNobw6LimySVOiJR0DaNwT4vDRajX9Y6ew3Rjt8iwN6M2EGO
ykYD5ylox+QlBjBCxaIjVdoxUCNoZA6Xa2HEyYJHD/yxtilQG9piOi9RkC7VN8tAtDwq84jm2V6Z
DTGCBtGX5MWMw701rUrCm46o5a7RMdI5mQL7qnXZvYhlSnIw+AKO8e4Rok4UKW+92ky3omtNpiz7
oRINsILeL9htbsqIfY8R7BxUJDUoc+jtTwGoJZ1kb936iQXxDrXtNjacB32qr0Sb62uM6Ryb0SRP
NkXZSHP2heSdO/qg/Ioc3rEJjDUy8mPthdOFHRcY0s1kVUEi2rEAXTqYHNdp7hxnku7HXkkiySKe
gHGrF9oPbbavHFQiW8txLmZLKQ6FAfZZEy1uQ+XpgHvsUEXs9ObQfCAyaKYRHDB8jG5vptT64yz4
URQCdrOCehcYxSW1986poahFd1r8Rrt5gKfo/kCzuCeUB03CfFkJGN5l2750Q3nQF12FkqygSTFu
aMD22LVW1kDFMgzjfiMcdNVkTz52aTFehBKIljmhqh81i3mAOnqVxt6lLQ5gQsxDU4N/7uf20iuA
A415dR9h183bbU5yqLmSJrvmaAa+GIzNdGmPgPEQKBcWqQlUkVeKyJuNDKLi0io0ZILJk0tM9JI/
RgxXGO44lV3bBiCGfOW51Y4OKd2YIutpALaoxWP6i+HlISlw63TeA4fOJ8OcknW11Wp31YxRumEi
WZbU6QLbIYK/iTnEJUItQGAbJiEV0sRutnVJXWukW+bblUewJyGIUW35JruDEDwV9RNtUZR4CDFS
qtkJfR4n+pEPGclK2Ap29Iy+51jI+N7immaW0ToHcoyfiTTEqr1w7YJ4C0f/TYsh5Bje1iyUpFEM
yH0Q7muK4j830d05A9quMToQTvgLBXGLmHj+qSfW0VMbO4xQUUVkghZGT4bKAmTnXyByZQa21T9D
et5l9PzHb7ElSznx/SleGlQo2eRQCCS+RD85RM06UplG1P0xTJKHRO7dWmzicdZXosoum0a9pr1F
rFvNVNaGD/gKLMr6u7HPSAdZNgFtt5oMmW5I60NFtrboRcWLrHvkeBRWLCd/v2T0eTHoXcTQ/66q
9P8oVGh5b/9zMfox+vkfq7foLX9rfy8pLf/RvzKFXPMfjuDs4eoGtgWDwf1ftWhN6v+wpa1ThLYc
nXO0+Hc9ackUcjBdUCP2HOlSv/5XopCp/8Nj9ub/b1kmH7Kw/lYt6X0lWlAhh6cjPZeylm0ip1tO
+r+VkhAY9K0d02Myrf41qXNxEbFR89PcaK/TvJ1Bc2PRDkW/i5Qkwi5UOcyvklRZCgCA9meUIZmx
CgFXbIXpAs8mFfnMSDHep2f98yZtVkhhu8ITrjwZKR0Vt2YSQ+kjS6TDJXV3l9WMlgjAKgXp+Ehx
OdgiMORk0CGOK0xn3E0uLNqCPNQY3eeapfY+R7FFaqJhHn5745/UQwyKjL+N5L/uj0qhS8tBWEI4
Yhnpvz3EMsknrkgZHmTFcmAEEYhjaYsjyPqqpQQNN1EGwtKJBI4pHEpNEgpcHPZ8HaumPsSFuvzz
HX3yVkktkaZwpON4nKXe31DRlWqK64Q8s8Zk/5JM39jn3yJcUKwXICMC21v9+YqfvCLHMixpS9Oj
IPkh4AylFzUUthCzbri+Kw4IXDCvLWzl0jrzvD+9Fs1Pg4/BMHXn9NcFNdAbjAy+ajOo51F7HXjh
TeBMlM7w6p75ZSfz9PJ2OZs7/CxhLtXg04c5mPVskBZN2UZOA0qWQLvC0v6kVzDFk76Hv0qv3UtU
uovorbN2EH1qQnCZpyxeV7j+YfuEiMxal83fjP5Yd6dqm2rscIYGaCW0GxSVYXEtA206kztnLMlX
/y4V/+vmKTxbnk7Dg/ba+y9hdLNRCQe4YCjkLeKe8b7MCBPqOVBwRIYo7ZDzxOnljq4DCAvs75nI
t3/+Npb38e4eLMqEKExN2xA2DbST98VDLaVW4Pun8ldtdJzu45TfRmm3Z8MPuxJIdSda88x7+/CV
LFd1ESAZHhf/MChtGwZbR0/fp79D8mAMxbSzWwhkJWEpGejIP//ITy5HS0By0nBMiUL1ZCItOjtM
DBlmvgsPZEUjSvWVu2rhz7fuuZe6zCcnDxRxoQMIUtB8YoF4/1ItGpRFmrWpr5wpgAI7SnxOy8Hi
VtOigilu5Kjb/RSdc5137WuDX3nFYcP6547gf9zBGMtvOr0Pxh/ZdxYnCuP0xVpx15Hnm6U+vKAd
ISZbs/G2Tv42xNYuCaNnqItUN1NSt+KvZRz9sOrhlv35jRnEL3/36bO4CtPmG9Pp0Z4WpAtlNu0Q
8vSlVcecHAfO+JqFG6VO3AszC+kH/fcaf/vPn/j73o0m8ckPp/cjTV3qOlGWhAG+fwE4u23lumPi
1+IYBQQBQE+3jrHdHMc44djrPYIWODPrfRxFXNNjVqfH5LH8n7x0e2gasNdd4idxetPEbJrnijaw
8z1VKL9T5xu5X9/+/s90DeuvH8lnbZ9801hVqX61deIPbvE8HufI+1Wn+U3nZveGrupVxPktnLUz
7/LD4kVXy2XwSgtYmeR1vn+4GErDEYYiPzSq1vDHMJFSb+Rck5rtq1c//e3f6JpcxmMr5RAdeLK3
0CpLJJ5Xoj7SYa9rGR9vmHJwscidc9fRRKJ51ZIGRAnqzAT11xt7P3xMVAU20wW/lVnq5NIGErFk
EiQwupTy1hY2nlVxtDmtw41ddUNRXjnlpBGB/C0JZbYVAMXuZPNqxWm4aRytvm5TbLEBwb91B9qv
UwCZb0N1lF1+ZY91e03TGnlRWYFFLJwfgY3aG6GVeZPAWScHMoAukUtoIZbv1ZPz2k0OqdcB0c25
vJwlZ7C/+aiRVpje0r30TLQU7jKqftsmiX4O53GKGh/AGQEDU4KEashu9C7R/LEikcIb9xGCpVv+
jjOX/vBNvb/06Q6yMlstj7Sg9hG2m5ZHWpW2rnX+4da1gjPb1Q8rAdey6KswPZg2Dd+T5S5uh7Yi
eaH2HeLycJeum2li0PYXcXBmArY+rO5cyhHEjS1zkWOcXkqLp6lxtaHm/eovpZxfAIaCbcdtkNtE
QQTuhUqrB22YwSdi7pTaSDr2gCh7wksxzMW3vDAhabywPK9K+CBEL+CEabNIbsTU/aih5K2YWPeG
hi8EDWFkDMQniv7NyEODfiSauzYh3MMQ892fv5WPe/7lpy37LWoyrDB/RX7+9rEkY64IqQcfRD+E
sLp64CfAs+1z9x5W00NSojBJoyCB3Uy2Mqfi7aBdBBjRdlNivFkBjDRbIvkOM4bVn+/tw7LHrUmb
Ocok9pgjyclMPLXRrGUkE/htkeq7JWZRs4X5d/cTXGQ5FjpSp81PwMr7waKkmMY5sCq/CCocjqRG
YkcFbQzk0x6rr3/+RR9PMK7nMQsJa+nnWoZYxs9vTxvvPmSIuOJqeLbo9WgrHOVHx8nh6gdoi8gJ
D48Csv+eiOpv+QCJPIYgXiHybhGt/vluPqyu3AzqBksX7BXZMZ78dGHhBTOCsfZbV0CdDHj1Tjdl
4D7mG9V2r4VJdWaOvYPhqYc/X/qks81+mWvj3jMMjtfMUqdFmVxUBk1hE1/4svL0jeO3DhFUiB5w
+0ZyhwjhqpNCxxirfbVNh6JuFaF6t7+GFgxLtATRRmD5oYRl5EAe1HOJYapNTW89F1Z1kYYZqvHJ
O1gVWtxuPDNszGXNeLemSJ1NKCcVk93QEhL8/kVCNyxwc7mFP3pQolycJkM60/Xaj2Hi7oyOZMwO
sq0TNALyiEHkLVmCtt6vIYqRndHF9zap9pu5pKtlIjI+lrFJfodJ6t1gNWdmyg+z8nKzfNqcVclG
dk63NFbQ61qcisIXk2evQXFdl3OxG/LsYNfWZRAF6szI/es7Pnk8OnUVE3gp54IPO1Z3VoD0mBN9
PNU7ujfZ3TBYj3qp5xvP5gQUAgMlVxlFao/2vpKE50nqi9WcYt2LKdl3FaqzfguqlBQaldLii2kZ
1G+c6/ekz60MQcvDGqeDo0H6lYLyJz1dkA8uUVUFqy1qvb05GFc2kbrG5GzSBraCAI50SA0ccib5
wfSsRxy6JB62/CMiAdpwvX3HaCR+rxroCGpfJNZBKwp+WZN9HKjJGH26V5r+NM86+hpK8ShZlyhZ
HRqYApKRi+DMBPVx8WHfsiiahEWlAUnwyaeWN7hOOwHRzK4MvzTNS6+xcLImLDZMGZdZFpNxkqb0
lXvIyqVBBoQ7sVQNVkc/c35JkOFsvcR7irACJblO4Hzv3LiKHL9FUL0ixGVVDnKtyDFr1XPvJNum
R+c+qvElpltKrln6mA/CoGRPsuqfJ4KPB+fl23T/2v0KSnR/DbTfZkQ09AnBBXSmpuAlG6orib9k
PafWJu85bkmlbajsILdx7X1CKlnqBdX/YXR45lLAIRJUMEDeD2URmUHUGNyBVobgvhuGbjhotwg8
vtNIFMzJsTyzofi4DvCrPcfiD8vzPOf0V496Kw2b+HU/qpk2VApCeYICaDq8JONlLpFqdYsTrcUW
argXTDJItvriuayC/ZkXYH6cyZbMGOZ/amsed/T+55MnYdPzmpbWoJvgTHB9og4OWjqtZUCIqXZw
SrLek2LXRcYeD5ndBbdnbuHDQsTBVmddRC/M/ty0TlbFEiMR6+VQ+BX7DLvufxLLYAHyJ3DPVADG
4u5ByfGI8DyHQtSHG+81ENNLSqN0Vbuzi35sQpfi/fIitktWkXCOqOczc9onk+hS2LE5vxg0jk5f
We8ZYP3SsYC+C4GA7/Api6jw4GW+Xl6RVjrXf34sy7g+mUPfXfDku4z7eZxrnQu61R3+2j2I5H2O
/cCeZv//ciWQuWLRT1Iqf/8JwE2rRxFxJeVb+eITm6oHkq9+ZWfOgMZn3xqFcJYgdJ+C8sn7CzlW
1mCmZqiJafjRN97Ryepse1/Hnbe1YzISNe1WNxHjNVK+zfA+x9I5dw/Ljzl9rFSQOYPyDtn0npwG
WbMSt+k6KnWpE2NFPwDo6pejb+oO81qXMsAr0Za+VqCSqNh4qv5nsjCwG2HhxZk048z889kNcfw2
XcmMwLA/OcdESogl3iX3OSUuntP2La2Z2//8io1PNiyUi2mM6Pzk5ft9/+hDF+S+bWhEswcmUOso
8uE3A9czrycG2ooetteL2A/ardZMP/58ceuzi3N8YpvpgSCkePf+4v1EZlNRUSfv+i9BOKR+4nX4
bjzv1svLH3kTbUFu/FCGc5HGy1QY6C8QeqQJ1wCPoE7kCzZyjFzeF9ht0UrRCb1sh7uBRPM51J5C
z30aSkwijTG/QFl+MSPvog/ltHEKpIrgN45//kHik29ICLwFLF0Yb08HTFdGBrVxj4dZadpe2BEn
p6Z5AFMwnXtvy6M5/VyFg5qZij/ty9NpZ5YVwzNwc7+n/73K06sxQ/3hDCH/oxf00oGqDLb3pFqv
8cUwv8B+A1kyFmdu5OOOXTL30UldumuegSD6/Tts9Gkkei/K/VrDrdnpLXMypCiRBgC77O8IQCaM
+N2R7tAqr+1wNQXyIpbzD8gMFtqp+WWC4reSJbCLAekTlgzSKmQX7HvOzx4xXhcu3XWDWHH6Y2e2
GZ+sMEDA6MAxx3HSO22/JWhrm4mkSb/UBH1/1yRWJ00PjjU9w2H28BxoZn+VGIl7Zvf22bijHG8w
4XCEBYdw8ti0YUIJqzkZuwvO/aUNycvFdFcW1rc6Dm71zn3J1Zdyvp+L1D0zsxjLX37y8SDQslzX
ZINFP+9krgtQ9cQhLTJSTsX1CJdLM0y4KNGRVHs2vTPE3xfH5uyi5AUR1Q80RkwgufAHRy+y9o5F
4NysrSyvv7Pm+dwp4fNn89vtnaxwQWT1eN75pDpx7zTz1V/znkYi8qYe7irTI/vjajSvkvLcnvqz
/RdbTVYhWltiaQyffMyhUOz73Yz1rnuwvOCWCD5C6UsRka2d051Za7G0d6LPt+SSGZja9F0zDwfi
vc5tP62Pk4lhOcwmy4lY16nGvr+XIQ4MPR0q8pMhFwyBuRNRj1N47N/6CScgefVqWMIpJoAA2mCI
C444ANYClP3lbaFuivFN1u53Q+W7JLqPmuGR2PsfLF8cqIZkG5Lba3MwMJQiL2fUtmENDFE6IaHO
ffum2fXDaKCdtr3oTqcouyrz6Gnof/15xjyxYvGQ8U/QJXV53TZMJvvkiZMT2OO2COilJNxY5uJK
1SKGXtY8jiluB9w96HqyXZ9mX/VZvPIWLLBA8sLK2eWBt0JPo2l4TGcf/Ne0CqmLjzpyEyRsKRMK
ApSU/9i+Rj+1BC5ua2K6VyX6wT//kI/NGH4Iv0LyovgHKlTvX5fD1TOyJVPfQ3kMtjFv1nix0jWS
7scRMVJVVRcBWGplFNuyoyO+5H2O42MibZYy4B5nBrntfFxd6TwTNsq2isnZNU8+ICmCzBv6vPKJ
v16++gOJnDgkmg2e2XxTGe4xqHFy9YyjC2DfBTRZsN0WrmohtgVB4ZUoi10GLm4flGrYlskXYIH5
2s3sAcDn1O30qKvRywb20e3kvdEgcNQdke0DsCiPeXiVdOZbR8P/OCUXVmMLDCcVwSuxfot6Gz2+
IkwNu0cRDNe5637NMH5shNU8RomtLpXUXwn+S3dW5N4ljQp3bEfbtd1jvwaz8R3FbLvRwERSFdCD
G9uipjyM5rStOlz86F7lobe3tg2kfakrrAOIultQaSDSNymHT06zObyjKt4E9stsXUfQZf1g8r6V
4fCL+KIfQ0C812AKeVHOo7ebhXxjUqJ7mt8bnWv4Xjj2wDabfAOBtl6L1qg3c9122yTSmutaDn4X
GJjZsjHZSEAybFi67rnt89tsCKtdHSFMc1MBEmyU35iPJfCaJjgMEtxKSC7LnbuIb2fY1Vq6Y2Hw
6yHw3sBJZe2V0tWjWSxG/xFlVDcEhxmRxvWIGWDbEZVkoqaU/VdiFZqNO3T9zs07EpPj7ouRRLcJ
0bHUkcfQL2i94xFGaef2P0lF/NJn+OQLi3V4dqZLol88bL7Oyomma9fW7luydbfAkay1KYd7t6Ol
4SThQTeb5jpXckeB1LoavHKFSHvl1SC8Ga/DvnPMYzTE477tU4OvDHZQaEy07Fz3V64r2PBgTzGM
Z1ChguaQRLO18mJSxb2mfnQ0HRjWUAXrqYfSkAdoWmN7mwqar3kPNCuvtkU8E/PbR2vbAJVWtv7s
ldk6F/WIKdENt85+CqgYW3bxQG4tHbV2CpdgsK89CdeowF7bhFDW0naTQ6JfRdVFXr61LmGnTWIf
9Fo2l674Omt8EK0R7WumkERDUxv2QpKoQ/6Lhl9tn+xY7fu9QRTAVkraSY3Mb8tO7ePerLc5fgGF
hShXWMdLkASB3T8DoVvPerzX0vjKTp0Jewg4U01pPro5OlNmeD2GmrZ1zcjXwGjgi/jReR3ckvkh
kOM+rbuf0NactZYQkhMZ34zIMEEZhNOqKKiaILmHWOQ1z25vGBdDAcWWgZ5DB4zEnme56U0D5T1p
rWnq5o90j8YNYOhqY6Xjy2Sh4fVor64TO6dC6BFg2IFEv4i7cZM4NrrdKW2pSefuBcFo66nJ5HZ8
hlo97Ezc82SaKb5F51W6A3goNV4iQ5x38TDGIGXQMUesrvB3X6c+DXcVJ4DLkJYDLw3Nbvbowjg6
qBjJ8uBmwRZ5ITvHInuFPbXRewhchVcvGtjE2zjIMA9JXcQUAkKXuKx1qdR8q+UDRMEAp36NrywY
oIkFSWCtrK56K4xo2IG2xhdSIXfWu/s4KMWxjYGZFETXrmITNX4sgtcgUjQG0xi3XhrB4nd3FKf1
pHbwe9STH6D8ROpqv4wdPDFg8zt77H2SoZkAGqOBhmkDRNHjBWcH+HegrrTScAgp6Zo3RKtQj9Tz
+zZ7QrSfrbIsmi4dBI/XPdW2XZdOq9yVC5sk7bflxOza5BYhDwUScIWa4lDjB7ke0+EhKjuU0SjO
CLtFTN4F3SZtY9uHRDuTPQ2CzFOet1WEdYOjBnmqa09DnMZ+Gkpn3cwIRNF27XMamRQ8+pUb40Su
wGyEReFe9c1PDTzCFL6VXuXgU7EAo82xsY6n5sWgnL4K2/CqGDXv0JP8Uo01wQ319wBNK/T6DXxQ
uc7VNnUgZcmWUKiuorINWhjgngeELvkmgxqkTe8OW1wowS5r8nu7aokQCMkRmENUJI727LHdDDAK
Ni4OJfqZwicnqQSD21lfhwoVCzsqdR07NlAeHU5CTrzHsZXEYwFGqr+koXGTyTH/UZb6nQdVM67U
pk8EUaM1k5rVd7taBzaTIjVbF9iDNfLe900XJNtxxM9VUmNOUCC/ZrmBHy2mCgn9rJmxAyUpmR8O
TMuyx4eduC6l6jndKJUcPatoX2U237dluxvpLN9rDbt60GqPo9XWV7SoCdWm5rcpGyYrnGC9LzKI
aijGtI0NjnOXFTh0kjkAa6wlzzPi2paaxJWu0nol3R7NLJYDUnuluZtsM9nmI/OUYQWPLUFbousL
P5NTcwVBcx3p4MTIhHc3Z7ZAH0thuGLZ/3CO4khvnXax4sZJowxj6M5U6q2ry1eTbUC5ZFBVVPkO
ABIJQPkOw8ddmDoj+LnBRtLY6BwrshHNO97NjEYXDbZjGnnn7u9DQYWiMTJBPMUeZRVaiO93aOTJ
45QzDKQGBIANDeMR2lV75jxsfThSest5GB0SDWiXM+XpVRgSyoWz41M6m1axKivAr+H1NGrVI2Xf
t5Bcua2pPIZC3ngXGlZCmm0dsV5Tsoe5hiSf7eEN+7ViDSQjwjxiv0KNFZgNSa/qYB+z71JAh7Ks
uHNlg67KGw+wad1N0ZYRNvgMDhFT/kp1g+AQZ1hY/yWBfl7vXdJTi58FUa6zyK6RH0x7PLFvppep
axen1J+/iA/nTJ4F1QnqyOQOuPK0kzhDSShSAn78rsIikKYgUhNcOY4OGyvRiD3vwpfW6M9tfT+5
rLConlM0Qw5Gfen9i27HysW/M0VgGcqY7pESdNYc6ZPIQXxHDzS5LsMbK3adMy/ftPib3x2skfnZ
qIaply4dQPPk5DrichqBgkW0TnN0ng1Ir6LLxkurn+40HMpHsO3utorEys7l96BNnqHNKIjEEGQ9
BdqrkQQmRYj5o5ZP05nmfuu10lnN1l1usSbpLtrOhjbjRsP/8+e39bHnL5ev1kEV7+mU208b655s
EqsOYVKJEceLrQok7aZV30zaQnWxwEmnsXNtUibZWC4xlAOpH5tS9cxahOsRjLUR3oAFtqnIAmgM
59z88mEA4/znc0LOvah1nNNyIclyGJkryoQxvVAojwSFUJpN3fZeY78LlCukYkGpzRuGF02ML445
b6lD/VRteIlTMTp7wjp92whMWAe8RRiNfvu0A4clHZWQEolfaM6b2w3Q72EQ4t/V+n1YV4eKRXA3
lyB7nNK47e32Cw4tfAZpd90kZHzHXrAOkzJZqWR8xjM+7k2SrtYgg/am3urrUHbpTu848Nqw1quO
wjcA4/AK9lyxkejC3IJl187BD4z2N5F3cu2Bm9wb3gC0In/AN3QxmEDMBVAn4lNlsaOOS5iCAckz
I6UdZNlE0J33IzHr5nlO63NFjE9OxYjk2TTSZ14UOfpS5PitjWfGfVvBjk18c8T/1AwuGR9l9bOx
RA6ZT1m09JBmgy/vdpFxmOz6YAUhiOAChXbssI5GVD3OfOfiw/zAzaDJXW4K7wcluPc3RWVrcNuJ
hUCTRGVlQbfNbccmuRCHI7whUHowArdeHBDSZ8vt0EcBYhvMYnEwlVcZcdJXE5jcNg9+gda/bpRT
gSVRbLcawdaqFa8JcSX7aFA7kXU4ru0ImhsRJY9OR0R4P/YHSWzede+wCGDCenYByToiPWgTe103
FN5tY6RwHcfxZ5IsOd4euMN2nJ+V05uXTV+17P/b5MFtq1+duFYAqF9xNJJdUNe36UhuiXIlCdSs
w+wDBz/RNVyMMaovlBDkhMjk3iQ7oq2jyjeggp4ZGJ+U0dCi0zFZlGYUqfFIvHvrqUgrFN1Q+QeF
8d6UyttnproPsGAdPOpIewLTf1WRvCWNPNupiABXqLGa33j6fVAh2v3zxPZJKQ1hDfJNy3EcrD6n
wA6rJRm9UVYEpiMu71OvL+lwNDmSB1BUog2h5GaWTgiZ/Z+UnVlv3MrVtX8RAU7FIm+bbPYoqaWW
NfiGkC0fzvPMX/8+dL6LY+lAxpcASeAk7qlYtWvvtZ61N+equx0g2TlK0973Vabux0FObhVXM72w
MT5UzWA+wphOt3lyhl2hbswWmN9Clhp4d4dIHqgAV+7JXBOc/gQXHXvQ6OSPgWzj+7yk2gGXddbX
S+WUpj9AW9dnEoVN3xhpMX790T+r59HC0QIyGKGiXXV+7/n/egBtK0jor4lol+vlD7xMI3lwnEq1
U9cAjhU3bQGf1YnGhZ64W8uMqidIQBxWiiArXp4piyl7bQVgKSkSaYKDnnS+gidDe4jUqLgMgXaf
NXby+PUb/72Z/3GUcjfFYoA/h7YaxcPHfhrBoHmr9aiXa26jhYjuUaRxh6R9ZhuZP/VAmoJqekka
eWwd+tS5/Y1+w7ev38bnJizvwmAJMxozINx82Cq6VOiKHPN0F9Ac1VqHSsohd2Gx//I6v2uSjx8X
ISy9Xpq9JoyZPx8ZcwnRnrScJbzkbShqe4eb4cUutW+KGF8o1shG0aiddCr/yoZMMIPC2aK12aQj
/vJ0SH2LPpY0Vq2hEHREazDHmtyqcnjEW41Jl6JjXGEKaKc3ZaKGG81Zc/zibc+tYdNrTDBhbD7U
v68/aAwNvuGpRQ5SZcO+1oj6qmfn8v///UqdGaApEfPpH5vceSb7hV8wYRIx0GifnG+0oY/z2nj+
+oX+Q1CCXpDnnx1gVW9/NAmxyXROUizJjmDq7lpOiLfLLWPDOxEeZN+XlFilbyyI3aD4B+4UguT9
+i18uhmwom3gZypkI5ULwoepizKIPtZ0FORO2byJpT7ThftR4QupFgywIW14O3HWAIz0Ly/8m2v2
cXHRCmYzpjq1EAz9ubjyOmjxw6bJbhhNOix0x2vJPFVYirNNU/RPSXpu6JNsi0DdaQYllM47SvKr
MwbfI1KcNAWtRxiHO0uGf5Ml28anug4RE0aRtYhabVwfZ2GkCOpdHhiWn1k6UEOxDJsx6u7nOrXh
/Q/WLXfxcYAWssjlbsm7Yact9NMALD2rvCnMyPbPZnFoCVqzw60dgEnGxWQTqfSBmBlA7bDwnp/F
Uv3QVmQ8yJnqnHaG8EodHOg4V8/YwUjOqQMSP9TyGOCyCyqNLmZNo5Z+OJzVwbm1w9TNm3Dw9sNq
dhtr/gtw0oTRQXrd6Fzl3VEr3gO+XD8wMerbEiJLBmGdlCmdDDIVED0QA9+Ae7LRzcja6J15X5D+
45YA/TFv1Ftdqa+DEeonbgaqx3S+x67dEwyXazc2vJKy6suzgDoMwIV/KQNOqKLSwW5TJMqyz7y4
EhHOokODzZxjX6Ehr0BpqrLwbk7DdKewfckkbx5l1bzxvMCf1KOa4IlW34mae5NqvoeBoV1ptICs
JYh3nxClp9+1WnkGmtzvsoiE5bJxxM08OL46zcLV+fLupqni+pICS0LvKk+/b11DAqokhCrs/773
jYtBzExJNs5kc5hIGOF+h7U8DRPLM5v8bE9AexOZTJSn1ZkWpLUBPF7B4ol3STVa+2AsVd+GQtoz
TVaMznQXwPlu24wXncSBOq1OaFpm7/cdrGzjV3jzDYCOMdjiqEdHKug+14S1TvKitDPwOUtNjjA0
iRUBmYUsEET2ZHRYGmmOkpymPqoifJmXTm5FXtzR0P9ZGv9IOUxnjXA/dw3YICWHv5QQA8esnZs4
lFgFdOK4cR0SPVBHrppqj6KoQ7fD77F32mS3JPyFXZEivOOatROFtYsWK93TaTxbDex4pW1jN6pY
PdSx8a1t3kxLY+2boLj0PeAMwFpL0cLTtmEst72Ee5fqBNCljuaPg6GQA5ONvgH9GgcpLO0BiamS
dS9BqJWHanQem6TUDkHO71Pruyy1akpCAMVz/62XpN0TKjN4mYzVM8SWpxkV5imeSerSY6SBDdm4
DPSn6FrM4+okL36oUXrR2il4TB8bWDwjMKVR7JZ6hFoueT5quNk2utBTrZB8YUfFfYx6CsJ2kV+4
u3CnU+LMPBQQ+t04EuCbwggYbRHvhpJrb5nl+Y0Ym3Ps0CGOuSEeKdRHpL7GUUTGL/4kuFE0IE6o
FquR9B/KZmfHhAUikTCZZw20Goj46m86aFKZMXyLpyDeD4X9q+91+cBgaqf06mmqp3EPw1jTleqU
k9nw+0GyQeJsMbpqm1l3Or80FmUHZhWZXg+qn0HlI+kl1r4rFdps1qx6RlwSUteWipvRufEs0cM7
Mi2gjUO6dbLolPJCt6ZZ70HIUrL3GpAXXSm309rAK3P1vrQIKJIizW7ivD1SaatPiiW/ywXnYMll
wzOm0NoYDfMHh1i4b5G1q2wkHsVcWljShHYsc5OdPOblDSw0267ujG3dhZdKHawtcouHbA7Hg61g
NOAbe4njSd3OeVT5szZ6tg7LasmUc0q7blcDSc+xp0RLmGwLoR1AxAOIIT11Fy4pHFipbBqNCYiS
rQy4h1QwbkuC4kREZbyJHNCW2QiReI6Z1ZCTFCQAqcNcBfEMjtYlIz12xZTTG09I8wtptKZaT0fV
tEDpEgAaCaDDRrogfTTNmxKkro2clTsFZ1gJqpvo3XirD8uLHIZ6TWOhdTLQTutD60EUI2kVAAzQ
sLFn67WxgUynVCrTzyndDiN5djqjfqzLJn1JXQpvjGfzJW4KT2NitilljpJwIRXEclKvjsUjkhwb
+nR7pem8IM8aEYSaitsG+7ztQ7ARcbFbny/E6ZzsHQAxOEasoFiQHz5psOgSY8cMibl6Ol1mZLSt
BYwARilR7zS0AXZd6rqM7ucyvRXpi5bo+mGZ8h3Jmflmah0DFdxAmwarkSvD3ld9bebqLNuQsNNq
fg8qpgZcYhIvm4g3uRZFUj45ioA6ZGuohComJ8G1NBvlTYDzNysU2cvAdLhqtrgU4idVw9pE/Isb
jqafyxbOpq16WazC06CLxB+vgCARXidHmUmdqVsPV9r7MoIrqc0x3SZ1ch5G1k08ZSiTlfmNk0l9
yoLZzdJK9ZnIzu44m3K7xBPcwwggeLxkEanGDa8R14BU6IJF/E4gsbRvVta+tikzueYy6wsZ8IWC
RazudqLjapsyzz23S3QeKnFPA4CMnI7NfbaLbZJYKntV+CPX1cLXJ1BstlXn5JJ+L02j3jdMLYmE
YLqxdC92PqCB5xOlWn2Ielbl717cTLo4lXcK1WJIUr9iFqeZ3bteCybYOUvakhMmttBPU8fXcR34
cYNmMlBSt1b0FvhNot6YsnDgFtugstn77ZkvcMayuE0qenxtUKv+kmkPyohpM0iLDHCIKkCTF9kW
hV6dPZIsWfhzRIGUYV8B9rFFwyH2lWIvbpKpV6Jpr+aCD5IkAwTyaPs3xBhOnO9suGVOl3H5J/s1
RmF8W0vrZbbSH7OeVj85Vp6cosy/YZ6C15PFuzFxnpO41HbWQn1DNhXX3JngyYZ1THGtrlyUNeiL
Lr3VN82hmIMGFMbPch3ElEX7EsKRuTcj8qdQOqCJt/2QHMX7ObKOjVKZ3lBC58oiZOcU3g3GN1Kb
2Rl3wNmEl6eMpTEVD64T5f3FTJoOlh9sNYXe2jmqm3MazrmHZpSoV9wW1mAQmzq0MIaWvrtrcumc
kqnyG6IsDhEdea+rauxVL6xpcWibaeYWa11HE/VAVBrzZWzune4HSQIB3DRymqLwjrA76+1+Gufo
exFfmqrTt4R6iJM6J++DcF7qxrqU2jgcGrVytanfN8hqzugrDp2G6XwpxnbH85ACaAjGjSnB142G
pezooV6A7YhzF1bPtn1suJl5rFnyFoIiA0rJ992u5JO27s/tPJLaXLJJMuV+SIJz1ZXWpQiGs06g
CVRFkXxHrdQ35tYeUeHnyAU2aV0naDs0Rt3kanW9ijIyOrKP6XtRoxIUq6WnGdKLIcnZMsyJEVPn
DwX8Iwd+ozFsCVJ0TgDMs8OM3FyJCNlgI+g84iO2BY2Ah6QBFWNb022kUXAWdbVnDyU72YJfNj72
vRFee0IHfu/n2frQVdj289TZOVXP4045ZffyQbfrR8lj1zSyJR+JhDp9MlxpKDvHXFCe19OwLYin
g3csPYbMsefgi7HDYN5APCUo6EYxklcjpxhlOePIlSoJFV1+VrWNHReDJ8m+9ciS5Cyx7G1gsV9o
Y6ZvjIwxeGsTUczy2iT4KDbgzZ/SsZlOliAqSTjriL+QFgio4mVJ2eLL0BnJI4mY9E0GNp4g2E9x
W922+tDsyZj4QQb8I8f9lfSq0YOIWJO4wfZFFPG3ua32ocVPiaaEbTQ1rvz7DEPG3BRWT3xPbDJK
5G7vJfU4ur1hHNv5eS25If9kXjkGjwHema2ctAoflPmrrJwncyRnTMMKENHhueR94omUXIVKJ2Y2
5HHNXHBBxY4A7lOntzfc/X4UkrXWEbbrZoynPNMAZJPCInJtxsmweNg0IzK4CrN8zcfo17QAD0ui
YfZTDYK9MW5oOgjKMuPRydpT1rNUs3E+6iM1KjXHicnYAe/PcGDwR/zYVsvbg6wcFCs905hweRZJ
QxVvaRZRLeGLVl5HEk12WKaUvWHg8TKCBMpUmIW+kmi6l5NJ6SL4ptrKtU3TaR3jbhRKWXQ7VwgU
Z9IofBKLeLRFKY+Q3h7TXkBpXazqHJLowQz71Sra6NZKovg49AbXoJLSVrT1PxAgL3PQi23HOHMz
VSnR2+0v3ly4A4jIq/TwDs2mGw7wTAnfWX/neARqClHJTdeSLsz5f/f9sQ1WfWsTE2Q/dEgG2osR
IAYakCt+3UL43MXAkyjwgtPOozNGa/3Pm7w1JNzgImH5tRJfncx4sRpR+GbSbu1gHPzOCV9qCVGY
MW8e2bCommr79Vtg0Mhr/NFNcAQtDDjslmnTr/o41WsJsiotw1B9rtcUNWaENZ2gRG8UBkHwWjjs
OzBsmwFi405b20bjLOoXkm/VWt2qnYNLnwhaF9qTcTQW/SnXM8ML4KPtCfiCEhZ9Rxx7g58jvm+y
+T6qROMlSgriN7mtm9J+UAOoMgGqe0VLjHvcfr80GfpmjalsY60IMWQUjU2k6VwXXpjlyZOVT09q
0Ve0xI3xIa4IQpKiCnfU9Ae1I49WtMpPItPaQzIA3AuC9MHQ+9ciPCdDMzzrQWlwP1qWrVHWhg/F
NfVrvSBdWguzPbpY51vcYVt/DKPaonuXcURNHTFPBVjcjtCFwBQ3jR0NAOGEjfqw2qNphPucjO1p
zMLJhShJHsykgoAVAWqvAOHNBKExamtSruz2PRQY4GVZcripU+UN40j8m0km1aKcsyIhh915bKVZ
n3Jy8eicBrvRSfnqreQfo2X9x8p8CyAx9fSWKqCrrKesLZ+ZTty23JXv02U+LE5CNOnSXvoiOjhG
xNZh91c90me/G7nP6EpH/kqcH3DGhkwi08TPSO71WwT4m4EEzV1LaxzgszdQHKBAsGiRWNUBj6mx
LRbpK0TxPOX5dDsG4bYhsNOD4TJtZ4I/WMqRH1TKS88VwZ1GNdgtpvVI6icVXtO+Yog0YGRqr/gs
EC8Ns0neDHNtvRjRYagVGfPx3jCzYIdtqXNFHQg36Rl3c4E0J5Us+cia7y09Vw4IGrfZt5gn9VHM
UnP1H2UTxs+TOld3kTL97EPDpVtFD2LB0jzEgmwNoT+DZcpAmo6GXwCjPllckIikoZRrOBj2bCoF
yUnWfECYE/1vT411wZUpHO/nxborBM+AFbCdjjOyF7NtuR3QgyOfXOzmfMBnx3oyumLYEklQ3Irp
XhtvmmIYd4Nt5b7TKfM+CfPCtewGsXgJtrOY9TP0CCj8tvZSY0t80pqpOiY5syNZFOlfjEef+pd0
55iq4xXBXb8+/X/uPaU0Cy7lEekpkGEbkoS7hQAiTDMUfsHOCjdwQTBfFm9fbzif5eA4q0Bu0LPB
ic08ae3R/2uEQRZjy4TLWfzEJtg8poHKGO5NGAtyKLTgOBGJpcYyumh3Scn18OuXX3fUD7sdIz/6
tRxtMF8+iglsINoY0QS4WdUmcyTv3lNVElw3loVbBfNfxh6/N88/Xw63IW4E3Ncme6ij//lhK7VN
WivTVzTuxPaIEt6vqLw2QXHbKECyjdHRvcZ4sBjPn+BPPneOqkA7Boo6iaraLo0abdMxrjZqPkBt
1KQny5auk6LijwtJRCS0b9qJnvOb+OQ7Q6TjMbO13TJFw9YyzZXWi9LJipFgESxzSu2ZespZ7k0q
F6viLku+KRLNqX9gwHnIloaqQKmBhvbWG17Rapd0rGu+H3LulPH1618DpP+n38Pi1EGnoGkklWCd
+PMLyhDLhEzZVF8Qxn6yJ0moTizdCcPv7eBpMU44BKsOqerKG5j+Gi5ZjhWmx0uMdMpiqfbeONtg
87uedDy9BZz5KwhjAGG5XXlEACNZbHK/J186r4KHLiUDypz1d1ro/8AjmTcWTT8vbhbtzE33EYvo
9GiKqPFtG1kGrq0bfRLma4sbyC2qgb8+0Y9zNdPYypJ+w6Tpe1sm/XN7Q14AITqOKA+BCqmyVeSp
qZenkJnLZTI7giQF5hkjV4IzzObEG00ePtDFwWaSVf2sj7gakWhneEQJ8ptMezw25tuCUBklZqq9
mCJgsIrA/yYcWosqvdB27VBexslJb1EF0mqp6/gIPN2b07JETsme1g9aT3Ba/jBXYeNVqRnustE0
EAzUzW4wyccVTbocZQCVpe1wHIw2iQagjV1taL+LbKju8yK/mtbU3072yl1ndrez6RguEhZ8pJ8E
yEmgshKLcUx+55RTI3PVO+t6WOG1cGMOSRe95IuWm+PBGc1ua0z2TojeixUR+npkNXBJxSmm+79D
pM5v2adHxEziklTaUTGm8jCgeEgIajgaqALxMAumAfZ0kUAsyCfUHWi6AVh3XG9eh6ASvWLSu6Vh
kqxk8hjZ/HAg7tuDFUl7m3pFJ5M9/X7Fc7ryLUgce5MV6njsMpYB8DCMB1n0NNCHP0VKR/gTOmXu
ovWVpTw/cb2iv5AbPwv0sidE2TSqDfUolvQyhOIu7Cp7zwEJ91do/dbRFd8estm1ylK6+E282RLl
42I0J6r3suuSs7T7FyQyk086ceeV8zCAe+3Efqo7GOPCL6mCCRqOB8hep1TNpV/HKmL4CekOKDDf
1gpxUyrplQAW45oYgwZHI7yOdH7FUjob3Yrux3Im4j033uOVDiBLjRDp0wwaCV03DUyFuUxeMCv8
ywO+7uZ/bIA2YEUebYlaj3mQ9UFCxS0wbal8412rNtcsAggQpA38MPmo2fF9qc+7FaWyQFaFQQg2
QR2YfNDcnujxzzZG4U4qfxlSfppP8Zb+HxSJJw4t259bDvLsnj7FgIytG996RTvnTKO//tifdrUP
L/FhQlfRrgyieuRu5OxsqWHGWku+1W5LD878yzzw05H24cU+HeThHEsYpgh/q3u0SxdkVDuETKCO
lF9ff67/eimJDBK4pYXD8+NdYUKEHYnKIbLXWm6gSh2RhjwxYNl0an39+qU+H518rJXZYsE2wobz
UX46t5hlA239WFO4DUWCUS3+pxWt6YdlmV4Qpm5UO6u3GVNuj1O0BdJ7RgXStdwtkXvsh3xKaLA4
/wzGDzkAiIjQoWF3Z1HVaQNjAjJ3d9vVDFoGE7NjX70iUig2islKVYNbO2cWQ9Kmb42cLbFZ38RG
cmsSeEu3tZIbM2Wc1i1Tg4pzGZjgE8QX2IyMIq0iYDeKXTBQw1/ql9+cgg8PFON1TG2I1ei/fJQw
ALkFtNHheXByQvt0zUsaw42k3MPutjeBpPHWKhGICsO5s/oMZH8bl65BcD3fI5hvpX/rB5RhJaEn
eIIfjHxiUk+IMGcgKldJFICSQ10vW9zuU+jDhwZfL2siuiNsDTbx04b6ksjujTbOdZoYgakQFTaG
DkZo1XYQynttpUJhUl3lQO2QjMwDAxALXy+Qz5dnFgW2R+031IGl8uE5XjmhURnma340yvayG1D6
VM0r/c7Gi5qKw3sgGbM3y7tkpglWmt2Au2n4K3blv+bxK4dLpZhFkoPY8s8NpSbwHGAr0ShQEbfM
fvKdnicabPRsyznzXSwhKyaIoi1oyx+zmoynhZ/DaSbtpmYVD7MmKL4uudEHR2lBDJOQTJLKeRwC
azzhmYVqaYbj3inlTrW6+k4jxNLlf7BC3eZ5u9Cdd5XIPNGGNtxOnGXb9bu8vp0SAKod6bIV1TiT
eBzWZd3R2mm4YAWrUqht/JDZ6KFT0p1Y9B7SlXPuLXqdM/jB5gVCKxcEMqc3eqrNngoSns7/eDLS
NTBG5uFJ6+f+gOlt4hQyiJAmdCOsg2iLCuylIPGU8zpmoJGaBBsFq99knfSQRttgbRr4xG4HPdIb
s+Z7mpOxbORHg8unOybECDH8sF3cyD/MAONTpzENjenp+cH4phH25ZqjWm+4bS3u0qsMEnL5vTVM
01VGSr/vvUY/g/oMBnodnzH5D37TZYcs7q/hhEe5TEam9mXAf2rc2SGrtk74Y6eRppuJ8D6afqrG
wAC2mClPVXIk9b7fBk3/rjvhPdXhvQynly6Vv6xX3JCv6TLSMpeAfkd5gltD3zjzmUCdZQqAvilS
Atwsgy52Zr2aMbjTHCM7wmnEtrriaF4wEeVSpiDDbLrtfC79mFeg15Wq3VW1gpaI7i2xlHDybfyF
BPTcTsQ3K2b4s7NUX1eOtjllrl44R5Olsokd8C5FX/4gSfj5t7Y2Nqf3eBGEFwAFatTkwDNTUpY2
R3CP70rcHsbWfgAIDByk208dzZ5uUd5B6cS7xsid7a90Wlqv5fsEGY66KU2a46zrWN3S9hoHSexp
aXfD7GjZZOW4+KGZPGOX94GqMRimSvBLrHYbq2AUYEwZPDGyCLoB3UokCCovaLcTFIQCGf5NsLQx
qLR0W9mBPDD72S2oa1zWFY1EB6dIqwALybKXOgtADAp5W6dTtVHgCWxGc4xR1KtPMOF3dtS2HslK
iycs/hj+wxEkG1m2NdafnPG+WC//Ftp5WtsnaUpMHbLtYbHZ2I2m6R/Zk5fsCJYxYRE39ULLkjgo
r7KT69zV17Tp3lI02IfJyh+EqUzHvpaNn1TKecru+6GK3hUtvpX4+zejbSUPY1memtlsT21bsnSp
jbc9Y5ub3sEAPHXLKremQzWZdJhB/JNpbyJvstTbvM2N7UQyzW6eJLrpIM0Z8r1oVvwjb3CZtfdo
sn7UhKmCRehhmC+Ex/Bjwv3dj0n7zjceb5uYzx4YjSR+iPowqWh2ghbeLLR5drNoatdi19pOVvWt
Ym0hSK6RxYjB2ofK+Nb0desLBS4BxiNnoxnCL0hncXOS/UxVHqrpQQbM2B3tUREFjCH8f0ZMqG6M
bCDSmM83BpeHMtSvyOZIu8U0sp7WEr2NdbQ7lC7ZvKujkicjqN9pX9xT70Y3sbVwbU2NPTR+5CHd
jUW2QZkWNEkbe9j0JNJ6FuPQDSp+7X86t0LieZ5yt9Jhh9HH5HhesDLpPe2uyYYsXdmveDvhI6nI
VrtK2azNYmbDWurCr7m1B+ukZrG+WTLMVDa/6ZoD4s66Vu6p8109fRe1dVHs7ti1L4xYjtSqw5bp
gg4NESUqjdvcIU4+EDX1Qwk5TyO/pElwhWrGQgCaGC5xfVVCgtlEgfc7TwWz00bfmmOZvGD/qD3J
/cZRvxNz0jL0MOgYEMwdJ8l7Cpt2HUZsM+TDGv+fDkIu3+l9mMz0ibOeKIR22evOqzSifWfn/aku
qH+CtnPNlXeqzxpN8aS/m8AYG8b4UidkO/Ip5UYtyr1G1hBFQrevU/4uLVFOfa4KdsdL0aa2F/cK
oLayxoA6y900NdwtSM/sbcKmJdiBWCM5bz6ZOZ1kubr5DDV9qhh3pAhx+rnJsaWnB2NUrc0wgigh
qbrd6Z0gwqx6TJrowXEIdwom4skjhp2Q1hDtqomboZ1KTG7ftThoCqP+4N2JjZui7H5l+tRx6UVN
ak7OxS7I5exXd7xFTExKnhGdjMjPRUoPwezwVeWM02MB37HKXLWHtV4ClyQxPWDM6dKqANSWMDHr
FNhp00IVaB+ruSR/mV1O1zF5j43bdcHtoLdY0TOkRnVi0g6eBXnPWCxEYVyZ9aHOlYvNE1k01Jng
SyigdS8jjKPOy4SJmyQUgr6k3wdb4ShYq5f+3iA13kcbx2Q615/7sH9dNGyw+cxJv1QcUHG/+ENd
3i5pqyKB6l1FdhepOftWD3p33ZIU0mRwY77TCP1O1tO9BWz92GY/+kh8L7FjkEkmbun+n+tE5f0j
OvK0xHbt5baes62sk8pH+dBsYjmRvWTJb4beSg5Donobhw5Nn9ler1bXJiVAxG4Q5QQcBCzmgpB6
niqh1G89lGRL7e8tSz/T/y58VYuPaWupHs5iZBZjeA8w1usjVHFqSAKfze2MCBvdcifbqja04Q32
NTskwclwLqpiPpfk4+QL44OqrfG9KRJ2ona3yLTYZtbM4kvqs9WTp43IBJ4u0Dg3G2mxtmr1EpQY
oWXuXGat9mdgBZtClHhXoSWEykUZqQeQjCHgoltGE8P81q7yG6KYpKcsmDfNY5BE/V4azdZOuwu5
0YmXW7LZFRroQtlRPcyoedHwkmu/HLCvU4tjjbDJncE4Hre4cgt4blF8g/rlu+GQIR0perpBnYgU
WW2voRHuR4uydUoGFB0Lst6gcFQXHRc35/JmyK3ELzn+N0vBHlzqXeYj/SJqOwKNwEai+V0R6Tso
eU2cr1lU5Bkic0zVvnTndPxlRvSz6bf9k5SUcuCdvWjWSZKH4NLmORAQ1h2PIZZ8lSAp5baX2bWb
UIlKOycNER9pV2eZ26/9rJTAKk8r1lB1Vb9rWs4JhSLQ1YzxQtwaXUeaPLx/4B46Ra/C7rrtEnEi
EK9nK6QtCRF1uMkXc3KhSt9S9ZReXFSVaxg9ZyCakyFfOgh+6J2YHmMtIJcH8oIvEJX69txHnmG/
yCjMNrTMol1pB5ecubJvN/Hs1hENKEUsDmIWE2iQ2bPfcL2D+ndU0Ga0GMZ99OK7CDTyZhDlq12t
3nh7pPYN2VetkRkz3TmUAagh/XBVdNXcmXAYmzkKycr0syrWUQgFe6YuBOcZ7YO2MPwkif2d5D4q
TzshsYqctp0VMMxVMzM8dYK43an3jEhX3Cq0TH+K0NO13aBugV3Cw0iqTadsOZSWGlihQ52NC5UI
kslWhh2IHmo71tAmyXT8flkxnjJS5oJUZ4peKDfx1BZ70je1v1y4PtvhuPfTOTGBpSN3Rq/x5z2H
v7EoKbkxhKbJe6DNvs4cj96z6bh9B0YLDb83Eyy65Us5cDXX0drWqJcAQXj5epysAcWDQ95NPevD
fp65z1QSxUgftw9Rgfg9+06AR4cZzv4bNf9TR8ZZwbfgxQmpllgnPvgPMnVRGftWk5/ouWeOQ40q
a37GrD54DIgKvX/+y+30E66DFwTjKGAWE5iN5vTPL0srIpXebj75I77ljd3Z6Czn16BcDF9GKRrQ
OQYDMOBdWX3LumE+fP0GPo93oBDxT93UCdjGwvjn69dOkwZp1pHcgWPyYA5qgD8fjmVgeVMbP+hR
h/yz5LSutfkv3a9Phiw+ui1XVjPfNkadDz2/Wq0b+s/95KsJcWLkGWo9ESd8/GcHbzyXRWs7V8bL
15/3U1ePF8WYht50fd3/DRr+PVYKtUYMJpdDrjOFpzdpxg5ea97Xr/LZAff7ZQT/oK3JCOvDM2Dq
TdirJutIdk5NiKpRH/qGe2ZnqgVYBc05hOFypBTrVrWMdbOKGcK8RFSd63fDPDLTt/5GD/uPjy7W
BxMnAIO1T89lq/dta7bR5E9CCneaSNNeZPv+9Sf/bD3CLoPHflV6ayvbb33C/vUFKznQi1hkk29V
49lsgp+WBi6SaR4YqVprr3p9my/FVQsDgdotuVusLtxpmWH4qUlob1CNoT8jTI1Cyx2GILoh0rHq
iukxaITmIrrlphsEb1+/6/947Nf5GzBmPNxAsj70iIiarMeuUUa/YZVPimJvYjD8YG24WqAy3ZQK
IZ1fv+R/PHhAxMmRwGjEjPEjaDQaUqBSyTT6CiU+ZdV3M4/h1vbWNc58tXixEzDPiPP+ZgvR5ccP
q6l4jSzoAixO7HoftxwLpblqjHBMiLRGBYVNulJUz8jt0m9WOstCt7TXyeIcBuQMuI7faoIKD7Xl
vKBpQ1E7TFC4RTTeJEgK/dloAUNYSnGqluypXSZjLc/Gb3NWIiZvmDflcEDAQ5jxoU2cZju14Qkm
UnDBnIJvGL2YoqkvLA431FqeyRjQc8fJbgR5eoJ1KeGQatPWrKfJi+DOUIWQTEfRX75mTARw0x2U
QpvvqlHXH+ZvFN/Sa0PAd2CGGsLkUvYRpu6+sGYaseYiGIBFwg8CkkkV1Wbs0qtcVzAKbcp2Etto
NqFJBbb+GOQ/qI6TfRaGtk/9OrgcbOVJoXUCnkp/L3r1uZ4NooETMjbCSu6pXVAsWcZDR3rAWW10
eTYNh5RtkflaY8AkJZioK5PwtoLGe2CCuC9SsAEIdMdjZYJ8CIrlNoSRfZjqJQBd815p5kK2o6l5
aT8SXZhoy34asQdr/QVhfvlAULL4P8rOpMlNpOvCv4gI5mErJDSUVLPtsjdEeSKZyWTm138Pfje2
qqMqvkX3pt1GQpB5895znrMDOaAdaxRtGoMxjoTxJnDzT/aAj7SKe2uTOcMDFsjmqOvlIcjVvCO0
ljOGfx9grmDAm+/w5xd/LDgynx/JcDNudWd8mExIjUmw7HzslLfFOA2bIIZOb0P/Q222WBtX1l8d
US4h+tevpl9W26DRnYiIxc+d3octatqd8m9KjstGsuwAK09bWbbmyROAXSg8m+ExMeJjgv5xl7Us
S56DEMsUw6OBHPvYIGiNcpd/2rIJMbryfpioTOzFRb9dmcQQev10qEY9SmW6HGLDJ3Jh9o4I+Skm
lLVPVYmRztHqgxe7oQW66lbP550hNKKfvZ6QVwdtXKZjVGgoxFqQ4Q4D8HAwRc3bMWufykEcKQfy
kz96VNF0VUgQ9eh84ZUnXtYU5zanNy7mID5axfg7c2Lzxs/69B4ZR4CmEKVqXuIBWj5pGcbivEXN
ay7gjxIlPgsGig+aeRlyl/gsMCxEXUrti/kk6ezdxBmS0jzfMSFe7umNDNvRJUU29tBgtqp+yQqp
7b0RSrw9zkfObdE4uvHRfUKQSu0wpcMe9lLIOMQ+AwiR+wrdM2Upp3Rj+jH5HYPqxEgvVlFtY3d1
iXu0SrKhMjaStG0kOaPamanN0x2TU0gjtNNF/FWg/zXHYLjrg5gmRQH0yvc4cAF7akPlFE6UowKP
6kVA1ilbiM0yeeQdRjhNPRFORX5ZJ89VaokbwFv3Qe/W92ke9jX6rR7cwKEj1hk+QoykewInmZIW
qLKMjWJhCo0UeHkolRvvOgJatsDNFD1gN+Az2QQWdmROI1PLHHFMV3x/bDCMxclo06H8oKT4Y1f8
e9aCTkRfORceCAiKi2ujsSqWYSLIWkZZ3x8AJ5c7qCubhDSVpz4TYe8o4j588SNGU+EtCL/FaE0X
sLR7Xdulaas9zbrT3uaGS7+7GOsI/zqEnfw7DXZQ+I0D0mniiO0l9NmWhaD3mNNPZCHSZRvpPsue
1jAo3UNKstmu0zqX7t0Lrb1bO/N0dPjqVSbdt/f3r+vqbf3ShLfgNcVgzXHtastMrZwmttOT7fo8
92wWopx4c6DsgnIH6JaOWhPSRFYfVVbWWhZe3W1Mg4x0DAiCa8DfvwVGXlpgTaxGwswaXkZVsogz
omO5mV8MfyJKK0ZIPLnVfgB3JltT7osVE1uPA0PVxX8M4vgpYedC+4slVm8rasEyfSSAJg5NxiYH
K8ExklcYkEap+3T82shyvwV4NE41R5BNrpP42VuEZWZChWoc7V1VmbSxHHKCK1F4N5aBCtodmZ3n
msfJ24XhkHaeODfWJ3xcm0xCQ2Do9iu3zHOAg+kzs6+TN7ivmJyH29oNprMz2vtOsX70uIKLHgxy
4iVzpGke4cFT8NiUrnXxhvKxj/XpgHRt3yJLZAutURJXcX5Km2WvK0nHDYvMsY2ZqrCT5Cxx406b
BLCmOPie6bOPhodmISr3bqPb6BcD0ACVxdE2Nct7U8VfBrd+nB1SDRppkqOHdVTxAzzapKfjmjGR
XFgUETyX59hHdJeJUwU5MoUTd+wdrY/qRtRIak81bCqPiWiwKLk18wJkHp5yLPATZoD9jN0odOwG
5fvUjHumsPrOmPsvyH7dkERqBF/2eGeVzJEC9Jt0WHsCEhf/94zCfEN4K1+rni+MhR6mnK9Hb1Nd
sADRedYF2b3NZYUlHXO4ANtBsz+BDdZhMlJzjigL4so/vv+CrCX+38+p41P9MoKFYs741bgWzlUC
nRc8xSby3SbeLT1eH10O330Cmz8oJa9fxT9Xojlvrk7a1Uj+7xvRmewCOakHUVLI33B4NU6NLMlu
1Yybrzote0KM3/9ub8436yXX8tHm5OYYwCb/vWTuxYPMeCQiqysKupTjo+wA2Xptw9Bp7WAA71J4
N0LEJwxFcN/iNKJyn2nPDL5+rMyPDh7B9brA6MRHnkzbwXTgi17fb1wFtQaoJ44sdHGUeMkNnA/t
4ENf2RU6HNEm4LUeZrGbc/dkWwk9ZJpuQ/PMCSU/evqInIbmNHuM7x4samNwi7/sKo6PrdSHU1vO
iMNVcUT/9QBmkeGFmY4bK/6EG4382BX8NBnTqepMqkxNcEdGhnVCC9dS6SLwzyEh/aZNPHHCVq8E
IHP1Jfa2otRe+97Jz1JjbEGkY7Wx3AXbaaooYicwIYgziwMw7eHgNguyl2Xqj0P20iWquEFe623T
YUJbPYizZdbaJSm0u6Fn9pLZ1U3i+dp+cQKcteWIl8GkYHJpgxGCLn+kjN7CuvR+4tG6BZoyUAoa
Om4Ct9wten9s4rW86uUPbAyALvLhpZ7QWoAs2Rez+aVcApi43jycFg8FhptOeyPV5CErbvP0OdMJ
FEkyrEOVmj7YB66f+TWj1VojYwjq4TX7Ixj865jpAXac9TSNIxR7SKUAsNmGCi4tLqNNinqKNPPm
CQ1guX//yX+z2a8Xthnh06yB9cQh6t8nX8sDK67TLo5sY0kju19e46bzEdLgNy8NBbGlVu2uzdRw
C5XhqQlkc0c2GBt3cIndSR5asj32Qa89afGSHGjybEd673uP3AfMVrQ8897IDrMVP2mMUG7xHyfn
Ycat3/wwtJkKslfIFVxsLj7dA0btcCJopjOK3jElG9n/E7XPTOujg+P1sXH94r5OzOEKPXobNjr1
HCOIjAmiouyO+B5eOEXOu87vzo6W/Vq6qt+9f6vXZevvBZQL+qvgmF4evGzMD//eaRonfZr0th8J
odNx78gkT331QfF2vUpzEf52XJt8NZBl11KlRBkpI8c1kG2In1ZyHdVFv5nz/oPn9T++DLR717AC
IlQNLvjvl4FFKHOjK/wonhwd+x9v8dD0H3yZP/Ec/94yaEv0MUjwQCP7pvnCkYBQZHQFUUG5GxG6
uUFy5N3OOVTB0aPTH+T0/z09Ye6yAnCC/BG5SnapZGATukPUAnIics2GMiwt6ucyZWaQJ+UPpkTT
HiWN+hxMAV6yFEhiCvP4oHfioE92cCoDzu+OgU1iru9UHnwkEbS8tw4UwkBoXsBLAWH+BuDE2FHG
jW7aUZb1OCuleHKbSWxVGve3Kv8alK1z5HH6OrfDiRaOuMtIJo+L+TB7wwNtKYYthFXiaVUXXtni
kAgOYjg9Y9o7fCd6QyFaAniztbdao/RXCmcrTL2t3lT2YcqHYqO7UFFl4S+7buJkbTS69aiCeAVF
FE9TO9PJqVGQOQkvLIfExyxzcgQvtgrbcYRcUzEa8Je633oFBFJ0acWRcVuz8XGCHIlMXqC2Dr+G
vnFOaTZXW1uAUxqSoP46NGhVGJAynTbR7eXWJUf/swfyam57lX3uamgS5uL87FG0ljpWqslwl71s
6qOyk3pXlZbCSyoZ2HvhLOz5lKYsQ4Vm4yFoDrYZPI6ZVd/SEb2lmZMcaLT1O8dbEIHaTNe8vNnJ
xS1JNvSasBmM+JS27Q83OYEUq55HadxoAXMuJ2GUjmeGG4e/76lMMSFzUtwQTK89mv1w9uKGFMKu
29sqcCI7kN99H3Qe+qB6hRTNjK/EcO/J9BsS4ZdlyT2QGKXYBaq1dlZlZCEmQcZ2U5HtClxPN3Ty
bax9zAkZucs1S/HbMOk/USFoq7k42VisOsfU/pIppS7siC+901EUBbV2wGKKudBPLj2NqijRC4Lu
U0iBrNo1m/gauNb2e48R0a3uia9SLTrMFqegPdQmSOoWTLwjbZBaUEV3iAVNZNpY4FsGSvFzmdNi
zioAAEnpakcGdP7dKKtbdCI3DI9jSF7LTvfc4SaJs6jzK2dn1n4Z1ZmRvCrvRvj+xiDF+sFtyu9u
yZKvNdNwccyxP+e9BcSMTvbRdFuNjs8QA6TTynBJauOQl0P9ieyx+7jv443VuWoDjUXfprXthwCI
wa1jbPW8GiF2xRB0UEH7PC75q8XzbwVz+bjAI+Or7kfOsye71jhY9emnPkUE7zrejvTm4cBHt3c9
/Ny9F+MgiBf2QS+I6zBOmnuJE+GEdKAbvOTOa+hKGZNdbEcvpu+NUZOH/UnVcggpaSO37urb0kXT
1H4Baya+DDC6TsNYH2nToxGsvOpAr7rEop7dMXArvyTK36EOwWVepS0+aU08WD1nTyP4YuhNdojt
hi6KvdQQJ4LiZsAwWDnm5wBkKoYOCT7p85AmO6ouC4kdkg0lUQ20RhstrrM38nEOO2VicF8q8KnW
V6QTBj5QxzqgQct2CPMX9OWeH3lJ8q0FGnzqdRFNugX7EQwcsBm/Dgf8v5sms4C6aUUdMdNKtr3E
gZa1CNVhPrshb4G1L8eU+tDlLfBwAqWVbu7cKcbz2fA3ZUtWPjf5cjv4aj5oSzziT0eb1cbFualB
JFil6RzGxvfDjIKXGdGw6noNIP8u65fdjzIaSPhcgbfGLkPF3+I7COsAuhdc4alM5/u2MrkFjep3
EjCENKziHNRjQJKYtUoMcbSbAMdgHuu/XHz/YEuXeS30ayC4qX1Ai/Mcj/1DXZBVIKBXbwI/jgKr
aRDIayALwFoeCM6ytqbUP5X0Qg4o5Ldzl7D2zt2L1cYGvVAX5fkIdRp7xjYxmWQ7RTDc9/KSmQ9L
OtBlRGwBPxUdRm6LiDVnPjA+xZvhpN7dPOJ9sgZsZTx+9klUHrhmBKxZUeOcKEHoBGLfCJEdVcWC
jGWlMsr5BHTrTsMMcak7ad3qtjxL+xjgITnHM0dUtDoAdmdEhLVVfZ3MyNXbb9ag5zuYTzxcblc+
eeL3VMh5gxMPbRKDBt6uHODbVL8CuzmYytPDxsdCLyqeagriT//fQgmFK8cxFNCAnlBB/1tbSP7L
aDns+v2KS3Ihxm7QSX+EOX1bwVgOrUcGBpxp4SlfNXzoQGnO4GAqsI3kRZXgMRKXgf/7X+XtVISL
IFr2gJIyPrqGQsFnB2+f1XwV3SKvLgBkqwufeHfjLsm7NByDZCXr3Bba+Pn9K78tb6m7EY8hRcOv
/OZE60+kucZYhSK7lmfwfdMmHm0bEUUS7IH37JoFU8L7l3wjk2fNBYGGdJ2qmrCHqzsKtl/Mfee5
0cgKNdozTdxVBDva+SZW6oNq2n37BQGBEZHr+5yZTIr5f5+SieanMfvCxUIFN2me5zZM3OZbkCE+
RwXyXKAFOBk+7SMBRWBTtZh+NFObHymddwAJCBIoehP6hJHv4WN2qX3StfprB+h84w7PlY56Bntt
unUyoG4c2eYDcUUbjKtb3tHgxpomXieD8mCaLOs8IGMwTKu8WaQxbAZj7LaDJL2h6H2s5UYy77UR
I1OQoy3zqiTZ2hwu21W9XJsgjC2Si/PKPlpyOroyMUNDEoS0aCyOIxJMO2VajiAI3IafflKj862D
m7+z+q5FWYhNVC20lyDl9VHqTq+T1ipco4eEo9yzHAVkgdhbE0c6zH9jHEfv//B/cnSv6nRAtiZz
f7JmedKvfvmxa9DYYU7F0D1nTIaX+dI6Q7r1usIIPaPrbsQcP8E88/aEmcwng70f141z46vKuVn6
4DPD5RNPy2EuaPqx6MH/ixmRLO7k3aTCjMxBa48tLdQDcu3jlHbiHFAHbAcYauEMGuW2abnb73+v
t28vJnXeH5d5JphV5+oR68Db6Usj3Uh0dsUZePmOShXXgE+bVDT5Rh8Coih1ZldjMuvh+xd/+3wz
0V/NovSlVz/I1SpouaONLxrK/VxwpC7GfZ/rxzGV9taYmvNaBH5wpPvPC5KyEnBsxBh/fT6NJcrR
ueCCfeFVkValzS2KWCAS2EZdToGnjxLz/vOCHnWaHvD/0+T69w3OKyB73cg6Dw/56Fso5MvBxipI
uLgcpI0tCgHq+zf1rXuCFOh1uoEXSud7Xn9Ju01E2jUJVMlmPrdD12Ckqaobdjdhp3ckvDEurSkU
i+SznoPt9+K4/KjZ+Gf8/u/rQq/FB5P5By1rXG9wmZO5DINLghtsoRE8aibbNJj2/ZrR55sVosfS
Ru2q6pAQHugyCzQ3zH6VNYG1QQhsVPAE5H4EN1w7v2HIOIeSfBuSnqcLZZ85IfWmJs9xg9Cnn3I0
xS3aKn9qyYyjm1f4zsbVyHec0LUTkVLLXa17062FEI2RwBndZMLsAJl+DJ8llOo+Sd27LDH04wBe
S+UjjhufFKJMNpyE7Ic6cB6dqnjk6DWjgxs8Wjf+HQdI+2hr1mVYPCwHiWQ26jxP3nyiwfuILRfx
5Ajhp+p+Y0xYTpbWkLdDgCLy5EdSLsRhUfwZU42/aElGsxSAZRbKl8WBs9+3CkE/IFGmIRmjWPkU
D+ZDkFTmubD9L+S4KQTC/XxkJzrDPrgTaFyiKREP+moT8HjmBA2oLZxMhW7befGnEWZNVTqhaw6Q
34gews9kPo2Gpu9EoiOBHlFND1iAdClOhDuWkdA+3EWtt6sOXhoYly69DRpy1x05umC93qJOjsoM
1WQZxxzPeNnRBTCEdpJDkSNY7CWfM++yX1rFCShdtvB/kCeCPRm+yITJvuEAgqqx4ZDtsFH4kEJ3
AJ+oC23vDKjxMo6WQflJIWufsnrb2yRKx8Mv3cydTRInTz5S77wxI0Q2nOL71Nnok/Z9bHkkV8+s
VXxCh5d8sKmbztuuNyEKpk7uNJoAQluv+kp6NcA/Ks2JOWuDo7az0BFWMacdRAMmsW3o/XBheH0s
d5bEElHh8fTxPkU2+TpbOJhM6mxIKy5gGDmp7pF0kbveYWyo6hI/MsZEQ6K6J5H6YATDcBgyb8SO
j3+sa6iPJ8TAG7Od9rUmPgdzvWqqdIIrTYQBPsQ6+GjOqR+7+rhA5984FlxrEi0O+YTyyoaHGVdd
deu6dXS0NFcPq/XMXHekNc75VB4hG9Y7Ty2fMCMPR7uosaDmnNvU66ymQzz3L9OE7UPaxdkzzOY2
i/ELZZnmHbO+ZgZlMhrVCloOvtvWuB45XrRuPR0TlaU7B4VBYCwPgwy6DUhJrPIaR27Q7VbUlqha
PEIF8EBo3jP0/LNiJh0Ce2iiHKtxQWDDHZk0B920TtRbI/v2Gu8iWk76XvdQO0GL1rcqdwHPZohS
hjIr0/CsWNZdUQu4UHoF5MgHJlGhYS9JBo9PaCHQy9DbPmS0tKWRlyeJ9wVrgH6xRpKR5sbZJ/hE
AKbYyNrt7EgQLhgnoV6HdvgprKJgFmZftFh1h/jRrzomEqZomESchZ6U9xYezNshH8JxrQkc0Gxb
Q1DXKckX9ns4bEZCuLpF6RbMcBWSCkFHUcsW3oIxkTXifs9yZvJZMp7HdZYRpLW5dZlPtDYqT7k6
v1wBVa59UaskgoLE3uOdNJYqDbuMf5kJ42K6sTirxDcR+7S05yHK0nu8veI2cGZW3SXodli8uyfi
509VCdAYH/dNV0HWm/pcXIL6lR/CBtwyOYesmo6UUDylDQ0Bfkf7PFpLmI4zwL/G63eLO352g20c
W/bJbOgSmO6TjbQiMvpgCBt7Ts/rBDPP0H1qXh6mg5sedVuLJkrLraY1OeCw+H40kZ5ogQROEmc6
0S9Q2NPe/Jz3pjrOZJYx/bSOZuFeBJrKfRXbn+vYAAOI7DXsUmKUPD/dQxDl1OujdZFeXID44FA5
Y4kOoUeS+ELTEbc5D0CMUAvvnHFfB9yWdsHk43jpsZhxLrRz/b3vjSIMxoCBdUWPluFHAzmfpHWX
GAkaBGUpfo+6fh/400viLF/m0TuO/UzCern8JCKjvWC4eFLB62yml84Q1SfH6p88hK8nu8BqUSpl
nkZE/QYWd3gT54kOSKtZwL/HEDEhuxI0iPfLjbcVDrJBuFVQN9a1/LqGK3Rn0s2WHCkxmCMsC3b7
yoVpLy1BckDhnxSgtw/qxrVq+re4YPugZ+VhbmRWe11VoaLPFUavCT8iWAkK8j3O/lAGGp3WSzJ6
OF716fz+9/yPwxjKOxK/16Eto6RrNrOy3DhWgRqZX3cm+jLGpi6T+OSG/hkyNCf/pCGo86H079pA
33Sr40V4c7ZRAYcTADR7xk9f+DsKlnve2XnJUOYwrOQYYG/bIPmqt2DvtIOI3X3XdozFGRY1ZReW
C8NYUMUw055Kt3zNtSB0kzKsp+pVFp6O+DK+h6W04CnjTwKj/eRI1nIFiABJ/Ou0zFGbe+gAsJxw
ukNU30DJJOoejEaV3JlZfN9xwNtXZe7Tz7TJWxgNpJTmtDFdDD1z3nVg3ci1akDLRDzqdLDbeiv7
J8AMepSkC0uDpS3kW35HZC8+KGn/4xkjp8Bj+r7ODzGpX1XRExJcDotjlJXtYQmKSzwFaWSghB3s
rNqqafjgx34TjIBUhbEMjzVjLJ0ezdUeLUkwznr6P1GR1TPjPUVCkG3720TX6Evn9LGbzAhd6g5H
mog3unBMxHLKkowdVT+8/+g569ny7+f9z6dZmyy8YxxA/5xN/5qcCukoxvqDjIBSyc2QMu1dzF9B
bPz0svSkVbjJXInP3WoMgVjKTbCM+3fJEPTAYttXpvewQTeW0l7yWP3IOad2zcgsXTiPeKh2SaHE
nhX+viqbL+zNUC8NDWgZUrAik798sbx0wsSp4dU3eccY2rNQNXk2mSYqf9HT+jUXlRXqX1wpbE6q
hGliTX9xWDUZ6OATkXS7y57k8+5Ymt1P3bd/ijZ79hfRhgTKnXID+c779+y6UXN9y9YK9K9bVg5x
1zUuWqdpdX4AK2xZnPLkHlDr1/evZKzPwptfx3c93aEhtBZ2/16KqBSW1qqSkUi8H9gCw44MAoB2
7AqD67N5so1gKdR2/YCvcqQ58v4HuC6m169KnBe59iTQ2hw1/71+ixs4WNJERmA50R8j3V0Vjq+l
Zj1oLi3MAU5eFyfPLgEm7195/WZX3xzA7Mpw4Ihr8nT+e2VCyCUiNlVHIDGQgbf6kckCUGcmWO9f
yPiP72gz69UtBswcK/0rBRnjA0WIkayjspR3Us2fzDr7Wjtkk+mpyzDE6kLZyH5Pt1DbwKPrVqF0
vNTkcAW3aJW3cibIp8DgeVO1zr1nW/6qu5o/2JjM/7gjHPLpMKCW8SEeX533G0LFeO7oLbhee2+S
kGeDFt4GmTr41SqItHV1BrSxMUAgc04n7LSAqeeUyGIJ1v46af58JMRpp6PB5qt8h+K2ALvNR3LW
mOJb5oNKgNe3WTIdkU3YtvHB8eTNneY8ovMP+AW2dQY5V0+zqoom6QKqOzQRxq5zi59JtYrAavc0
JWm5JYIC4I0o7fuFHJd7PxMcstbYX7E3ndcyJ8grKaV7MD1h3gGgNJBSgL+chg+fietdYf2kaxxx
gJQR1tn1hkyGr9RZ/gcm5yB6Wqfe6LNjRwYdx3D1Z+Xj/ZQrxmL9Fzg4R6S17h7uAkBzFOo4k+km
lpVrbAg9nNz49P4Te916/9+Hw4+ENQH9wPVL2TCl6mJ0vCBNGAqjtIVBMA1f3r/Im1bPnx+Kk/Sa
PE0cw/WPRRJBlqOCQK+3qhn9qf85xwIcShnft7n41TnavoEdlqDoG+0V3ySnxw8+wvXqt34Ew2HF
p32H0uC6FjNS/HusiX1Ez5zeRI/sPvDxwjYxAxe7Lag6vPu0g2xW+aiVp5jjxAcf4Xp7XD8Cnggk
PjSvVhXFv8tQVrpJo8alj7zZerDnlpjmep32jMmNaqGrLibH29Za0m0xZ96mVYOzd8ovnjV/xKB7
Y6X581ECw0LJ4dKEuzZq6COpwSZDuahK4R0yNCdtM4cuT5VU7qdO+24GhJe0RPzqBnhbkVrqzIQc
EGfykNluujOa+hc5gPtKEO9aFxhBVytATzjmXkm5A9owIG31Poy5/697+Ef1SJMSXeJ1rA2H8DKV
TsaTRKzqUVChkuQ77KSA0Fst9UUaHLjHAMFwL26ycOwd66IlPGvv/5b/8drwS67DKix9gXm9fsIc
1RB02F1EV+yAqINxoPZBJ/+/LwFVxnD/lHdr5fBXZdB7iDkqHS9NVgzfczvedK199/63uD6f8BTw
KEK/0zmjmM71SGzUPOkYra8ixy4vfpq1G3Myz1VcHtXU7gZ3ODti+mAvXj/233sx13QhiSGpdG1W
g+u9OPe8hK2HKqDP8SnX9c8M4JaVcoT2AKi///3+4xayN6DmxTW6NpvXh+mvW9goLYeACtMkm6rf
mqTV45X/30kbuzwRpTwEa0XjUhL+ew1n1ERaUoNGLpHgNNSyqMT/vKEST7Z6PweX97/S25+My7Gb
GL7pOki+rp4KYRQtegyNENzcf8VSdJMqaMiaBbedbFg8roRUGyT0vX9VjIVvfjbD4RSL8Q7dMe3Q
dZP761ZKPQtKvBFNRIo2Hts4m89jZcvtROqr4RaAaJfxXCZ0HUYPjsUQ+DsLwC0NFOiw2BDFAUqD
vl9yvC2EPpxqghU2Q+8RUSLHR0ypVP5pkd+oxLwlKgT1QpoYuxYo4AEvfzTZpvZs0HGrFt1j8F4F
Wz3u9DsVFMtxSNTPbFDqrvfiUDEqwp4V1LcZ8ULQUC8p3Zy9M/ZJWKL7eagTA9aO9knLY/dhmWqi
CLT4cULnuaWtOm5rF2tPkkCW6muB4rd5Qtk7R73RkcDKfGLqM/+o6QpkTmJu7USLH2JP9KduJuDD
0Z+LxNzV/IJbbbRQrqhYnHtAvUFp6xe/To1L0GO/W8Tkfl8c7aeFxprZM4Vh7Bd7JRhCt7EHgkBq
VjR0XCc1xAtsWo63o3+XlzqJW4EC/936pK3pIomMmXyThLFCkoxTqPH5NmrU4ZJ0qKbMQpPbYkEZ
jlMMOcIKs16V6a1DQIAJ+7gcxlMWaMYeyX1Fkt02WB3C/ur9RkNziz+fjsLrYNtbl5o1L1cttuK3
cQW7Q9nCk7LA0ReYeqIGsDvZkPTo1bIRLWqONQcRrQmqnKnuydVBm7PlqJ+GKVmSIaUbaUat7E7V
mOHg9rgBmSSAxBSfJxsD12IFgCDyQRyUGeWVV3PzyIs3/e6Bs0ykiESK4pp+oka2woYxJ4EbLvdt
HoflyUKr3a78KYwN46HTgyMdhfwwQ+IdDb+6NRqp3fWaTYiKa77Q3eK2+WROWNWA9Z38lLnfC5EX
ofHZSPEHTj0Mf23FJGAs33lmWd8WfnybJ6DPWqewziiZSr3aE1KEKy0zt55Nf1Xv/JocSv5yev73
SF27QxLYcJqQml8IRVIHyx8OsnWel6XTHi3ii+jE5F9IXzBCWFnm1nCqh1o4VtRwHq0GK7nXi0gS
YRIy4NfvPfZdd4TKEdCk21VjjA2SQyVsxkyGvM3jRnWmPCJo6u8JSPiWB0CobVEesQsZNBDXENCk
Y1Rs4mjscT2Oi3njpfav95eQt+s+FCafoxGhYagFrjUeqCMCiaqjjAyfjIRgjr837W0PuUbN9f3/
+1I0IajjqLXpjVxvMWNcVpaIccew0Lx4M6SqwUKGmBPEZr68fynzT4fl3/2M0xPruoOgWEdcclXU
NZ7btCxKadSuyUxp3XzKkhmwvlMmK/KJ7qyhNlXiNQfdHbfC6fRorEYaDWAWVOx+t60KbzbgHVJm
C7DWzbd6co0DumSUiOOM4nOQ6iaw82/OWHQn+EHjtlhn+bm+ahNTPyok4wDhVgtR9GtDPWVsrw9S
27KCfmvwD/pWi2pMIKYjv7il59L9hvb+c55JPM9d5KqauCd4KAThjxgp4TMxDN8aZO1slSW/mjkG
+lE0y3YcacfnGs6/StOjqrM3unK+502dRIRM3KO7KzbEJiC607+i2P85U+iyWBhjVOrtSQOcSxZQ
/NB4dUbnZVO4bhd1U2ZucvITjkqKX33m3jF3tIBQNcF5sZyDZL44DiIC/+QCGoHM6+elG+kSLlAi
+kiKzN6JBsJIIHIVrjldRd/mx84fQa8WzQEuSXMZ08o5ysQ7Q7WBu8Q5fecMPjg2nkYw35/NHL2R
7hagOEWpU3qX3rYUhcvwdvwqG9eMWpr2N1BD3WOpsC+yGH3xJkmDLYdu5ye7NU3kU8P8kyNm83M2
EvNQibgI3YyDdImivtYfszHJDhC1jU3fAHQM8jo7sWXSrqQHQ8hZddAM+0fHYnC2JWj1r0YntWek
lGfNGMxbx22IxtCHS2W5vELS0m5FPz/7CSid2HPNrfC2s+kkW6uE+uo8EjzSHtPa+snspb9pXFRr
BsHwB2sqH4sEOWnWTv7ZVDNJE4bP22I+mw0KoUTRlbU8T+4ZPp9I+kKuKcjyGObMZgpfw8T/Dsir
i7yyeejYkG/Mdjy2GrZW6ccp22wO06K+8/FmbtnVZhxZ0o5ykwEzzVD1kM5RySh1zJNtBbT6aFXa
I2rUVat8zidbnEebGK92oVjLPdoHLKGAEzmHcANd9MYLr4bRl7gxiAGylmBfE2a30/vqOe2A7ZHV
xw5t9TIE5s5bOBjsSqn8ja2IcVaBhhXtRpQAXduKtDpS3vf7VpmHxUgkxFuI1JpGxjxsLzaWDBWQ
ptj4+Gkuclx+x73xJahleVsrnbofHwEJVMCHnOJXXspll+KCg/9nHSq28sosnTPvp7bpnI4BoZwk
XB70KravBft+1n60s/xUYNy4Y7IFsSEhS+79Jep/DYZ/lijIkIZB29cHe27/T/3+V+0WW97gk+iQ
Rx0HvTB3eJMlalJCD92wntMbQYzWYVJ6z0g+Qe9ut6FMkK1Xes2/SuexFQ64q1wc9botwb+QOcxi
pkWGFMDH/HQzK8O6uM4Gg/w33nDucqtF6eL/oFuLqL1VB1sz8AH63hnXe7PJwB8cGyvPQo1bRi2C
NtUsg8s0D/LGq9MXr/N/B5b/283kjjoH8bdF7g423kut2+Q5mR0GTEXqTDa3xMmKz3AVvZtEstaO
TVJemvI4oLXaT8yUb5YJxUQ5/HQ4qB4Xa3nW/MHclH7FyLllAJYEv/Xu/xg7r93ItTRLv0rh3LN6
05ODPnUR3kfIp3RDSEqJZtNv+qefj+rqKdPAzAAFQaekVCojyM3frPUttdTMtDgOQVHs1BDfZYmr
L8xxUjvf3EemFl2K9pX299lWpbrrXY0wQ607xypxlzArGHUPgjAELdxkQ0vsA1SnQZf+ZRhAQmGn
MFZwH8a1pSnEmmmcX2P/Y/B/5Wb9llAmuH457Z3QuLdF1FxEYqBMNB0Y4Fnq3RnEWsEsEcsC4t81
oBKcjGxr0RyurNa9pEEkr/nojyCh6duKpFYUA+zaS83bjk743rODLkAScKw1q7LzCGFrobo7Km02
+M7wl/q2OpG35a/9Dr15ZnbAqIScp7TdYczb6RySb7XNDbEd3bo6ZMILttpKFW61t7LI+H8EA9j/
o3HD0IKVHq+94xLO/uPX+OcrNotye3JrCBBTpeCvVd0K9UtKaCf/NDOrP6wGwGxFkMPSKhOb0tHB
gYBNJMi0Xyb315bc0dSSUNtzBUgJNscmJ/cDIpPvr2ueZw37P2aA7SFFQLJowhb59FDck1UKCEjl
B7dH7qCDcTvg+/cvyZwpkcePKBR/Rf4QIi2PF0VqXacO6e/keGo5tVm8UiYo0W4c2mUvLTRiWk44
GzbWyLX0BTRgwtyL4RqoyHksrIkgpvLUWFStrkQshCCe02GkUfk5Af7jc/hf4Vdx+69bXf3tP/nv
z6Ic6ziMmn/7z79tv4rLe/al/nP+U//nu/71z/ztscj43//1W87xZ12o4rv59+/6l5/L3/733271
3rz/y3+s8yZuxrv2qx7vv1SbNj+/A/+O+Tv/f7/4l6+fn/I4ll9//vHJHKSZf1oYF/kff//S/vef
f/xcN//xzz//71+cX4k//7jE4Vf9P77/6101/FH7rz4WdKYGTJhZos6W0P5r/or4K/MYw/IZmlgo
AgHucvHmRd1Ef/5hmH+ltmUizaCXbS9/+o+/qKKdv6Trf8XO7s/rZ2PewLjeH//9i/3LG/iPN/Qv
eZvdijhv1J9/IK791wm+awAFELjmqD1NkxnUvw8TJ7vQw7Ys1jEta6m1pKeGCKw84b1YUxSupjpL
b47xmgvYWBD+EBCi1YBKn31xDN4XOEI2A1nUpJdoV7AdarqfGCvggAnqS0kkZzLsc+nGh6h3sOIV
8V1Md9jbZCEQIivihIdiMO0YU0xHUkrBnBErsHDEiBLjZAA5bdsqiRE6ky61jmvT/+QeWTcyOKhy
JBKiiL7dogzveqfrFqYfy11e2+Ii1RPsy0KICmYomT76oNW3BIvbKopchKpWpq30AgpkQnbFWhRV
teiJgOKJPhDSlvxC9zDsC2EE5zzQkIOYTyy78iPtSLR0YrtfZ95LqCb9EBC3cJB9eqzixN7ZmUh2
oa5dggnGdBUh34jG6qi0ZlrPGuKiLZ6LAlycIaN+HRP8uGAty5FOXtrCdliEzCseYioI16hnsy6+
AFvTvqzZKyGKVN6arL61WQTvbwpesZLsg2ou/krgGfg51y3OJ1OP5KYTzkNZeck2QliwsBpCuFJ3
bM91AMoPCc1jh3Hii+CJdU9ExBVEbb+orGxYx+VvOdjNXssSdRuHbK1Qmi2k8ZrqFMI27rtD1WIM
I5Til9u1coOjw12SlAImFOngAJ5zNpxsI4w/977RP5pu3uyGsWkZLdkgcH215r2yNn3YRq9TGl2j
Idsxf/WIYELrVUimQW3eflgiIysUhI03Rz2WiWtdQBKICUcnf3ztpkSoOmNRY9EPaXUTxklm3bWP
Wpc8suV1eOT10booO8iGFDWrAu3YJakQFURwPvs6fRnBD63GjpgYPwc+DfqQaW89uOcoe5IsArk4
LDQ0ifAPbkGMlJ85u9ZWZxROwSZNvfyAApumyzPuUTlpiIe9Ol1xW9OI4LBQZd3sQcwDMU3rcimA
Ax40txsOZQcHnnwEEg2BJFqyh3KI1oBidYeaOkCLeejlGO1HujMn14gITnJrM+aXKn0XeMDPeSKj
lYYBVIZe91tE6XfVaV8qgxzsy1nkgDv2GhUekaquOgwkK+0T76PSG+PMqx+i1mwSoIYRHfpzbpRk
7mFSRBBofZi2thzsIPoOUvMxBPKAAA4iX2Mjr0TfqpZFpMNOmIavUIhwZ5R+u5vI+7OnBt4xu7+1
6NJLaXtoQjKBOCkcF0Jh2JNZ8GvM0mIXJj4edoI2QjZ7q7Rud1LS9Qa4pRYOT2o36qqtHSWPbg/o
nUgPotfaYWaEN2dVRCQXDwyFyDosDyK0D7ha0gtW9B2K2Jy4dmeILqzj7rvcMfaGKJ6NkJ9e+vzF
MeFsftFFl8lHYopaslgByN2qiQg4fcSM0nGNGvW0Y/3bfAbtzWb2YhNHsDZdxk1D79ZHBWWOCdxR
r1siTly3XUXcUxMNdxshSAqaaQH5tDooHJOBcKuj8QbmczrVCcQoWuJ+ZgaRRZSQkDnktOYpLtBF
GDkgJqnpF6UdOpu4/4TjiDkgRCEZUyqm5qeT4ufW++DmhtN4AOx90phHbtthLHdZZb5KrSIdwx16
MpsK/qo2OGUCkieJYvde75dLuNwXX2/lK6FUJLagsM/c5laW6YE8NtB9jhEg7imZGs0Y7I1pZojS
vegQjPxfxpZ4tE+KkrsfVUwTJf2u7qbZSBYui7Y31pVAkWc5OrHAvlWtR4BKtmp64LWhePC1YFtj
gIKSWSU7LfHPSSqtM5FAENlFA2gOIaQWOd7DaDXeQ+TP963yb7k/uTcvKtcNt+rSHiV2r6C+TdUg
YaQ0wa2On2N5p2sW2TF+U97dgWHLCAg5hDzt9j1Mg6rOD7Jt5V0kKsgCsSmIfLHJuaqbu58PIOEJ
d2H2uODJgLzQvGY9Msvc7Ey8clG0SMLIPZB2EUpAvb1ZkbGQuTSlIZRSf6qeIGwtIWIPp4KVxDJs
ogiYHghwp3ff2snfDYn9mHO6EuZuHkr/ncOrJoptE4l2WLmwDhAZdT1rs/pBkw3Pvji195rmLGuj
fSvDdmk7TbAqXOIgq4HoiBlcogV06Nb0qE/RQ829vyungaIVETRhiNmwgBjrPSud8xjA33BmCtE8
mkwmBhyi0nlrVZnv3Z7gtsiQYuP2iVhI7KmUyara6hr5ZCk9/86pGp1StLYWsSzMmY/m7SEEqaNh
SUUqRZuemx4kdR0QzRJP1WGQbP+dwiVXu3XDdeF38g7LsVr7laZuk9fbpHReUhkZN81gu+EO9j0G
BcJjCuh6ZtxCl0/jB6bH3poL/s3pRX0n6uFXF2Kh0dp9nfjTSkn/uxDEnvQV69ZC035biTS2UTwA
t9H9YEX/KteybG/E5+qPjYHTWavuq2Sy7uKYJX6l3zdGfaagPlaVqR5tP3npe35rcvn6LSPiobOT
x4Z9+8KOdOfDaLt1WPf+Nw+2Q1GTO54G/Pa+FRyCDvlJIj0GNHRk26aiFwTFtwnGmPy3CJ8hGwFA
ceDlbYPuIjH4bLICbsEhdfBSX0xlaXtrLA8TPPhFbznokz36rdGDtYfej3OCAf3A7EHGhrkKVXbC
ZZeeEbclEGxA3vp6+ttJ5Mqy4TNodvILilpNQWIU66BPOOFqUmr1SFztOLqmE5L4WkEUdpXyee+H
Q2P7h8S21qa1NHSsEtEkXgklYCmTvvY9JlVpO1/CwWg0tXdKC8KTMYag5fsGCWdrI8SZ/cZ+THue
WsY+MFpeDai7rJH2VpHpO9OXD90gvVvZHArbyHfV6MVriVM7yh9yv/7qAa0fpGs8h2Z35s23WCCS
i+74lzgCd+Lq5BFPJvfL2LnLdjCeelEOF16v+oplmTN5LNZYpvw7aG9LnhL3pDsywSRUT7pEsvv1
LoFkuG18g1O1jDf+NBz8ApEUHtbF+B0YZEH7fkoo83ROy+HAAGfbhrP9MkQDVzlvZaNdUTlqv3qA
QBuDynhd2GJvzxumMek6YiQ0bgh4c1XNMyKVRAj2MQqS/Iaa4bEM2ozZ28oaA+yu+JI7So97pWtP
RDtCvG6qc5+CwdGziKSB0Vro+cmswUaXtnkDmP40+E6/Nfx0JD52IDKq1j8wv/JyCxhISfmqym3q
Zr9Z8wDblrna4K5mTl2o9iwbnfFMIrk+ym2gTf7CRc2zrku1o8q+4IUq4e/1FLjmA11myFxwsLOe
kYYglTI9mHSb6zgLnQULndknrlngiuhceUBfo6C7qSQrDi25iiH7wiB0JVEL1rHXsUpTqcJcYbzi
xdp5sOpoE8wO/Gnk7gnQ2lcYirUx3IZu7G1jnbO1LP3xOiSatys4TzjBSavqi0XbkiGmeIAyM2wE
b0ldLXAD1Uty2mt2ibfI8dmdz6oLCiY6Z/xz5UQmB5nXURsnT0mbbmO/3BjEVy+Ksi0uKDPOpXKe
4xFNclAXDgV2A1XTfR8IAWEg1xwTX0CGqcgc0161vHlr0WXuB717buY5NMpr8PiuAdreGFEz+BQ/
kYMVxSR6ksqFQQAjllj4Lpsv/TXXcSxbriRfHSp2WkAHLrxIrCbQKstOy7dD1qA0aqbjJOR9owf5
NgIKiciDaGEfzMw6TwY2ivb8/uv1ccqi+dDFyGhI91ephzcpvHgFxfYXZxryGw1JWAlWKoDisTbG
+5B5LBd4ecfyaR2avD0kgz+bVU5aJ9B2r9ENGO56uw9MQFwVGLp6fC+TqWXsxOCyQmoLkJkLaiCb
2jH6XYpsO9P03dTJeONk7OBQ6G4qfb7yauJgPDcBwx0D5LJQqx/cFkO/3Zb17Ocg3TqEmJDN9MJ6
OLl9nC2CkJTVJumj1Vg1MU2L8SzwcK1Sr9j1GOqWClYX05OLYZdPXqyqTdan2iFKYK9IrWxW0fz+
abLmzE36lTFZeA9dgvKmX3LKKcNLy9wBryQSUoLhqO6UcIsVzoNt7fRX5RyEU+5VMbrLtO6eiOdo
YSnqLGDd4ttySpJ0Heq1jPwZH9N+XL6UObTLOImnTdkwnAndjNCSNLopx1yzIY1WA8xMqI3euGSJ
aS/DltavDwW1dJZ/94a6of/PdjUZcvDhlg3n5LqtRLTCW4uQZmx27eyoEHXarCflqLOMbZ4TuPPr
rnwbBGoB0qArJ/E3lWffFbxXS/wc1aIOx1NqAqCMWpGSv3J0cBywKnH6Jf7GZs01TQp72FbHsS7P
3LPNWuM5RIKHTT7JODz2dfB7TqzSddYHKB+6XWJlvI9JuuMsyx9tnbWUw/ny0M6wMs9nke4wSVg1
nn5yEgfQIWYjMtzUWRDKkLNojJAgOhr0oSqEGIIfcd/0FLmW0LpVZUl7mQmj2KhaBDsZt/dpaX5p
Vlw8pGbz4NJwlIARK+JeLxVRIyTJXKMQEIzdAUnPkvJJmOVLAn/3uULDu9ArEoA4nam0EuOo9TUa
7ZWrgm8r4xWzSFmcAp0iB9dD2YCcMly5CaDedAXP6cjwz6z4r201hYC1ln3jOxAn260vtWJVtpa+
tVxI1HG/5UHS3ZCKdXtPMbJQtgJx4CK9hJx0DcPoUSNT5OCxHVuUJmEEvmCrarraap7WPTgtsd+I
+FY8WvDkdUF8VKOJw6i3eDynxZ7USBqD2iQ2jGTxqbor/U4BY5ouFlrAvdNqzAcSpui9Ij57jLJj
BMll7VhJtshGlS4JE+iWHZXvBM5hm3TqntYDtKnjriqfFYER0rZyHM821PIm046BRA8yoxNpcx+a
qcCQhgLAIMXU0D+Sn39C0ruLlCcWNfbEWi24tzURr0QH1E1zjJvovBc16trRJ5L8khnjKs66bD3E
zCEYmsNm7aWxGqpqn4IX20VGTauXBovJVtRXUE6RV7rLLDGHI6HK25ZIsp1lp8YS21y1NPxJbGov
e0GK8A6cA5inCM5aLQjFsKctpiXcl9LClY0q3O3CcSfDqYAPToCM57f2ojEuAtTkQa/aZqO0O5gO
T50woO2H0VZM3XfSs46xbe1mihqiM834zwcJPmzd9jp93VSeJgIft7aTw+Tlrcp6DxJEEpMXXhaH
RF+NbIn42ZmrxvXP3/bzIZrvCTMhH5rIqmUx/yHSOmyW/VAqWBeJZRdJ82COrKQMt2jXJGpjwTFJ
/RijpjwrIbJVjPdgWZvDTniKmUFW8aJH18F4IQERiEeb/Ip673fkJ3gmu+AQGv1dVN8Luo+NCUeC
EtE7RybP/Gj0uqPCWLuWqYW5aTni/Vpgw3vKpvmxJBkitYPALZi5sOo4Ywmx0znI+LWhFKL6Nu9m
+UMqxon4TA7yxIGaMZhBuA96/0WV2vsYmd9mw6Jl0rVbzd2/zFSaMc94jiSD70FfJHqo0PWMAXkE
VbYKUjyQIfYCvexblBV8oLH1llkFMFNh6VXvvqvtMZFOTxXPoX5+ugKEGFaT5R75C77tpC9vWdFu
66noPmsYRajhJQFzNdTndqwOrq+F+8Rtv82OB2jINUgSaJ+uzUxusrBt99xOgXiIJb02IogT+cFa
TeWiD1G9jTUItZXwnjtcD1kfsEqs/SfXwD4QT6SEPQZedA9J9iUJ/bfWbVhb51yv86Y3xkrjjeuM
pi6C92GN1ZWzEchnUvA7NjFkHaesF9EQ3hvasRfhu6d6qCbl6PP2I1AewnbHZO7QpdNb3vKvIe77
Ts3Ne7vMLSJH0sr7mL25Tj1cci9+rz2J/VqwxCAoavBmmPJ4aRIW1bS6ayMwn3N3/AosZOFWn/oL
hF9+En63oQMTIdButj4+MIm+ZF24JqIEbUD3zlocUtBpJC61dEfIzQ1qu77iHB+INoE2hMwIDGZ7
19X6E2nh1A0KQ+VMmaHlPkhP35W594HU6lv68SXKPqppOjqZTUDRPjFtGDyyv6KINEGRxK8ysI+D
TtUeMSkkVNxYZ2pkfTg9dbG5Ht2Yn8JTEhtl48/lSe2swyA+ee70Apn2Wnf5XD+2uyCaNqlTv2pc
sFLY+mI0gd/YurbJHPHGcztaakZFIwEZsEwJL7Kr6NP165ezmTNdbJl6hj0anbG5enHLPOnDEcPe
jfOUJoXxclYRBmA/6bjQmTlDSJTq0IeMJkR/VB4tzFB112zCX+dlAblp7yEI76UZ94zoIGl1HYkR
4cxBGnLqxhTpssibNdqgd+JNH8ep+ugLuey4l+mEMNqtTbucoUMI51GLeESRVMGIZ6dzqYvRH6U0
RfBYOJpmt2aSoWF1tDnFgil5ynNrtGfxjK/fGwFXflPBTzI/ug4Wts+kWAK2zxrrfYzzk0Ug0XKk
l0ZPvhRhC88rehwHXjzYF6uk9efxlUdMEp6PNl7FavpIyhkg2/nHmtCIVg63PiXDEGlbQTzsImlG
c9UxBh1NeKgqwL+g9FtrO49j/UTDe5+H+cpBptaZJVYkRiJLTtxzwSBjYZucFhP2pDVGpgUp3xPR
QoJ0SOfN6Mx9WJpvIc35VHKAIkNKkuFqJvJsYyWTjrxj9n1tihGzWqc9a5TGReIfS4Dyga/oc3Qb
u6hiOR9HSw7MYcma/sMch5cIfGVQZaeCkEYUA1A2dcjosmhfirTZRtmca9x9MFxZoipuFoWArzkM
OqOxkXfHiGLASIgmZD4edavax2NwCo2EZqeo9K1B+M9oD/y2sj5wsMpFWQuqdpjdLI62bEZuBVr/
MrUyxqziqCrnpIzZrkq3GRCXZ/kPQc1+YMJggeavGnEj99cqki99FJ58Te49r7h4PAXsZ6GZx1xI
9pDmVafuUap86lFG9EQ7rgzWQJ6m3RDkeaskHjYRjXMxMReYem5L6w0ryYqZgmMcQzhPeqR2SkN+
1BvT796Ud2UtSQjyk0+zXZuEVC4SuN50IGv2/gWP9ROzog0mv2/JwGQ5MPhLynqXq1YSNkSLyKjD
JF4hIXlzcN4mDu0S2E086m/DBI6bIqBfm0DUKgpbMaaIVhBlVuW3FRV3YW3dkqjYN6F/ilKwafY8
4m1AbFD4p72B+MZ75F7YeYK3zwqGYU05f04L+AhJpe1Gmo8VteI9ar13Khxj5WF6wXeGYDrXp2Gh
p269sKYELU19cCkPgvQxrsZbmKFVTHwQFyT6xE5Jepj96vPed5084xfaAqzS1F3YIpxESP9QMKAG
EDiIotySWvJCouK91IIDNK5DCdIZS6G1tnuXjrq+GuawZ6fuoNTyATSgd2xr5+r4rA/SYJWMFXs7
jhGtW0hiCctOEpSUGicl7G6B4wUXFsPCfsgeEWaeTBK9ka4FJ10r3iA51+tK4fFuM059Hp+xcUDv
FCwsvbwL8YiQq3Lfym7vomrhNJwVXVA0UveGgumlNif69fgzcmI2dqwGuxiLcOCe+qaj4PN57lnh
r8Kj02y4XsuYdWFl/u7p+QmY2VRkGXaEexXWrS7j7zDGFicWge6fLa24aGJKt70enNF16HEBjK70
dvUUMknIT4b0j2mn8Y9n3qxTn3IkN7lLdUE0JeOrY4Ujgqb9y1F+t5sfXZUri0XEtIecKYa3YhYI
Ve6j7TpMp/UtXvuOCsA9zWe1m2onOM1PDpo1NhnfWmJ/l6b1VJQSEpvZb3UlDp3s74l23kvkH8tk
pJhPzYQYbw7gVGRnrvzHkuqB+veu52LuJmsdm3dpjhvOHcmdsvWb3Rfd0lIQCEZuPPKmH3VzXESN
+PTC3SRPguyhJExPTYxeKi4Huc1eYGq+mhNMx2lEZjOJMwXcps+YC+WwddyohYifhZ9j3X253TYd
Hoi03fsS93ydCHRRCrk1xcLYslsrxic3JZ26tpDkpRQhqYeHD2rEkckuc/rROLWZwtlS81KOj4N5
34Iph64bSajV2cJT1Quu+po0J9j5Ne0y+QzVSlIauwbp3WF6yYGRAP7uKVOcU1IWb21UxZvYlsUh
Do3iQA4ZKr+QmOIg9a+4eVf+yemNqyonuW2oQAt/eqm1+n1qiTcZNfQtKvpMp5ztnv3Wp2iVE7I/
kOjpTUeVUGV3SSvhq9iMUTrvzf8YB9RoAe3xws3ujEE1hzRwdzGw6MvPh7wIq2VjJcceuzexc8yQ
dY1M5BJqxBZuAAKbACSCChlXxCMzrbbjPF7ISPcvPx8C09wVbPm3Ru3d4k4f1whIkmXtSmvx2OO9
miE7OSKZ3Fm1TRughnNURujkUseEwcS0jRdTPMqdEX8zz3DPQWtzUqesKUPv0mWP6Vh558qtPLRF
VrzKrLBe9dG+LLP2kLB7aE2q6Ewb2Z/lzbZUtbUcOlGty9L91XTZix6CEmF0TxByp21CL/4YO884
JiXlAdbpHI1/0i1GZwRvaOqnQopTgcqdJFZuktHGRe+ljAHHnPqGqiRewdH3oRfNb+1gsUxXsFJE
OOQ4e9gDdBLdFLWt3Rvt1Uo8BhljCmHeKD48Icsd/KGdYUDBiljYJVPOKDdWS3dkL22E9JOwAG0P
HApZws2mLFi+qCqYN5/avVd/YTj+Svxm3MWzW5A1L2oXsZG2nx5sus/FGJuEcpEM5UD8RkHY1wuy
F8pDhYAZk7mmHVGExgs1uIyFSp5MicIwQN0SMk8Iwq/Oq8DqwrvM83k63ucvo9aTKaLb23TP4/O7
d6tmC65/Ht0zJ06gk/aUwLYBvMNoQFw6zfhbEiOEIY3RYBIyE0ol3R4rt40Tx0gBw6smMo/in516
1NC+h3azTW18tEnw6Wf0h7kVlY9N36RXVrBnarXXmrCxTQCKjtK6MY4QIj5lVN0nLbmRE/WtRzbA
Gu7Sym3z+F4jPoCC3s/jdxe0P/ChwF37idJ2KXDcveBiPCMKS0gJXTdkRbYOWAtRXmQ1PmHJIAK7
J75SNt2usONjics/L41HMkfShUfs4diH+ouJ9JpxpTFsBy9OiX1W22Hk8cfdjMxcnsjBcw955Yi1
6e8h075ZXfkVp2RKW2a1o9wExkE0atP212SgivGU8t4JhIoXcaZ3WyuFbstMs6jmcGmghyB8QEe5
cla71w8+oWzLTvHijYN3TLTxDUlDNxXyfTAKnJkJETJ2ry9A3wr0qcFj5bL38CyBTbtLEeUKVd2c
qI6OPVeNp3FZp0JrtxSY9qaiGwjzOzeKXjWJ5MAeB/SJvfJ3dkjiMVqdve0DEWnq303kkJalyfRR
MQ3jFht27q41Aq5h51iIikVKHvDOTVdwwRAMhunMFX7XUrtt8rwT1Cs6SbJOIKDzTMndkKNmRlrw
0qt6KdkjLLPyxmZSe+RWhlzcTeeIifTF5epY4Xh+0KVHKRhoRzmHDPVJ5t8zl2M+NH+mukitEDFc
EeiO+0wzzhqhk+yRhgXGEe2OnQeNeB9+VmRz7iZihRaxQhXrmkF+G0vSd6aBZ5UpGmsfdiaafk3b
gFvp9nE0HXNPbqEK57uAGl2lRsodVAjmUNSlWAe8zZBl7W6sNJ+gSY+9Z0QYhdEz5aN6Hg7dCMtK
I9F5Z3mjfR4nXkNNw+frTOatMAg78w1Te0hUVS3ZcCdwCKJ416CCN0ZUIflYfxSNWd1h6UCcxEA7
in7rkzgUScGzTMyXMQ4nWDRkMBX2k+dzpkU8hg2Kzs/Y7pACm5188ptDZbisaowqv2cSk5L1zb8+
qLyc0VB5kmlAX+BR4/uVME7oK/WdMxjyWJWSzbggHDBrqBpYcr3BA6pW9ejE52okS9B1evOiOS3Y
hs5rbxb5FWtFyPd9WoztokOgXCk3B0mqulmeP+JXbZONRsgYkTdJ+Br/9HU2oYOgwG4VPdGBdn5b
mVXz7U72Lm8S58sJOn6LwTwy8HqYdIvgIPM50qsBwbA/kfLpMmYKMuNWdQylo3b6mIbwtznE3mso
qXoGXy9fZAhKe0QOsSJ0KNhSR0QrFvLifsI6sO7barhJ14OWWDQHzwzzY26X+dHXJZ+AjbLtkfkv
+pomq5I9Tfe6reG/1vYwHwXolAKHeFqzmA49pJaDPhTfJXgH5oHldPz5gEuhUmA/sDo8NnOUWdWV
FoqEMqenKSI8Qaw7F8w7udATUxx1Yzn4AlCqyC/JNKVHpjr//OEf/1/l2O+i7NPNz3c0IM23RlGe
fTQNLMox3RxMNgdMpJYqZPjkhfjOAZD0x3z+UIROvc9KZ9UQq7yITb1feZFZHF2tKY46ug3yHjMq
ytxJDTyu55jrdo3SF117GQb7Nubate0MLY/9SSx0uzIqd/fz4pEcvw6LzNuV80s5DbZasrIWS4Ts
trXTbFvt4qDZxmYxHMP5Qxxm+sEXD5OZ+TSqsMx/PqOY9A+K8xCjhHj/QVX+vEM/n/387ISd9sg3
/eNrwfwWJhrsmEYQrJCKPD7GehAd26mPj4LeiuF5Z9Ngtyx/bYsRd/SlnLraMMxnjGDo0fHns7rA
KeIlNUKF5hGhVHjqNbGIeeot+ubT6+BWd3kgqMeEv0T25J4yiyrba22wBbrzFAj9mEZDsLak+SQI
YSRJtUro6k0UeXliqAUIZGsdIlU+/XzI5sFiAgCnMTg3bTjPR/IVloxXiqPDKt2zk7MwrXRha665
yefGX/TEKql6OhXgsnSa0KIwxMrFFzV7zxrqW8pfB1cAam+oEcSPf8du6Jzakpr157O4DhddZzCQ
huCxjEPtV5Cj19Jzbx5KuYNxcNgBsTGMWOTFeNyEG19y3sjF1CRy4wzNHaM4NkoeOH1mGbjeGPMj
V+qDs565uAoMuMepFn568JPtpku2iKHXGrrLJVhgmr6uOZkpNC3PCrytRJTJGkZz7t3GRqNesVRR
TneMItLOc9lQ3tvTxxjqKUOPOj1bRBXmrQoPDCDaU8Omejuo4GXy0F7TExJQ7H2H8L72KtSWRaNv
m8nhd4rKlG2XqLeWXtkbl+fwa+5UR6nL8LET5nAeIiZWbU+WilYUOV8A1x1DHTETKz6OTlb9GtsP
v0/sZ9dWxdl18fgwBVWoYjz7CLwlWmc97OVy0gEaNVlPUEhHf6dVjwkGnQvWRqSPhkWYh59MRIln
cudi852/U6lwQ55EGC7gv2MgKIKvpI1eCLhBWJ8i9jS9Fg0D+mgrSqfdFKZzjja5tVplXGXHUthl
pjTLYYkiGbQbCkwGlFPxXicOQ6ixPjJ3NtCnDa8xy3F806E61Khx1j4Ka7x4xosVPNvg+j9AdzLy
6vt47/WMbUVgA1fOaGwNuHwplfQpoHrbeQlumDwByg1wqLiqlORy0VTtpzX9MmrnOfJc6znJWAvX
2a//TdSZLTWuRFn0ixSh1Jh6teUZG8wML4qqAjRPqSElfX0vczu6XxwUty5lLCkzzzl7r217Rceq
Rfrf4uR70Q300KTC70NDIRyNjMNYL0fkATuQs3+7LsGjFJOp3moKnVoI+1A9pKTEksfM8p/KgW2v
LyXBb+1ZDeb0mOQspyai3Ff8NQ+Cc/ls1pt5MX/iIR0f7MwQp7rwSMcpkCXFOv0s7oUv9d+8b+iR
5AVxynpJHvrJYhCkRHBF9ETUtPRPypvF0zLerFY3zcXEJ7/AMfQyxXxJnnxIGzynzd5oVHdlMIDg
zcblMtTgJxvRyy0uZIvMxspF0l72f4vgxupd6g/dErDHEyAOiJOglndQ7SZVfPsE2P31JjLK42kh
mVoRwDb2XD3YwT0RkRZUOVfqXRxZ806XM+hkW68XOiVXnZgHtpD6JTPj9KSbGuhHO5SfQMteZIS5
yJuLQzwYO8crueG66o9O3uQS9Wh+Fut3JM+GePuz7eM7Qw14e6Wn2h/ZK1oq3fjdcaJPkggLvHWT
Bi/JS9mm5wJXzK40cotevkQ+/H9f/X5vUOP7mCwSN8JEcE8QnI2JlgC3MZybKjqPt5ff7/9+NToV
BPZSd9s0TRkCOG28+/0PQSaILiSlnNiqO4pPMg/mKGRbwtVxCxQAXdzSdOY+JXC1FjX92oLkIS/u
LvMgg3Ch/Ye4rziB9gNW7jCXtUwjZFCI6MoG7cI5bCovaMlKQhf7DRfrcRyzfvf77eL239x6YKja
T+jw4CgdGuq23++nvs//c/sb+PjLS9Wot2UcHrAUdRun6dLL78sCooEzpcxn1m2OdBl1czuErcUv
UKu3GpcxXrZ5vOih/t+vcKAC9xPBsJbJe94CBiU0iTOSO+47aV1GExfHwJGZwBYeid4ydnkzFexg
RbxbCDR8qiy3OHHe3iy9RXvkh/EJliVyLGfQgYgmRFiXxBDlzkxaCYGZtjVeOWsBFDPn3VBCRhO2
JqHUQUzUjxaqB9fMdq5oxnAi3wN+WJZdyttELHIeepqCDsEG2wwCHkdbRz/3sHt67K9Xsw6mp8Z4
aGrxGTGVDppYHAZmyaiKn9Ddyo3OamfjFdPeI2zpEhmEZ9fqM7a6alOPlGWcC8QzifHO1YVfBok1
QmOZxYcaoOF9ZbWUttmDobzH0usanNMGNk0TEeukmDiJwkvwJNrTVukiewZfUZ6EFzCfotu78w1d
hbGcsmdCcMexWyOYwp3alM0pzqIfygV1iBcenyD58jSoeyID8dMZa7Nh+5W4Ucto8GmGM0schnId
GxOVk+G8AfSaQw8s8yWNTO/gKNOhTs+2dJXR2bYTLYcqny+pjaYot+Y/bi/E1UzwGZbCultcnt9e
GH+Carrws4frYNr0RUrrytlDbnJ0ZOgKaeILxl1jb8hQEj/3OqQeGjDS312kylt7xL8AaIk4ox98
iOj86D++5F1ebbTvT+eqckdGGUwDHX0tjLx9yvr0MzXA6gZxviA7KMXOiNZkIRCU0tJQyt0pP/2C
kN0yzXFBtGtm6/Zx7NrqOhL0wvOEeV11mR3i40MnEQXusZ7d9j1AnZo3Tv9aujhV4Re/5Iu5E25z
ajCr7hBOqE1ttNOTax+aAbJooPBsMj23roXqh0Nqc5ASTIGwoHewK4YPAOucWWe7hoOWb51bhiaG
NXOHJW8toYneWST6XoTNDHMOhoPu/e6+8PpuUzJfBBWr2fgNnOmx4V87VzdHVyu1ajEUrysX2oGE
5lIOhl4JPA40jOouBAbtMHUn0xSltnNhDDZfijczB32ureSE4qEpAEQps6HMb546PcxnbSnzosXo
7SNr+fz9U5Y3NvIT80/pWctluP2F0TUlerZSMcfje6gnrLtbAytrpn6v5wqV3LofRLDuJ7QxM4Lj
cXh1biLrOWcNZygWMMKVjX3JbFILOQ58uEV1o2CqMYyGzFzLcmb2wxtyUvvLTmpm0HOATaXc1yJz
WMqHES+LRailLtAdV+pclFN/4QzUXwCL9jyY1O6eS7xhEx1Sq5rv04hjLsVTvipsaIP1Egvu6CE+
TJP3LjiXenS/8aY0J86GnLtTcKi+3bSXUpbW1kuCl1zpjRcxCohr7xmQB2EaSAMmhpc1+cQPNfEZ
t8ORtzPtWl38pempmuiFYjs5Eb50stqG6jwwPtJx+pYLM+Mh994C7YSEhjB5FW52F7klzTyN/mqh
ozjUcB6GYskolnOfx6aDX5Bl0WYs0B5O6DdXDrEXFze6bYVuSTKvRUPA8WZ9h409Wsb27UNNXnKB
0N8iqq6Ch6jXz2ZKs8CaWrWdChZcz3B58gbyQKZe0x808+AgIs0BMDffZPNMAHX7itHDU/l9Vpnf
2iimt0m2xR4ao0CTaGznRo9vnkQIihTYOVJctyhjF01Q3HycK395NEgaeuSmwTbjTneDibch0UN5
bCoGtV3KsKfpWP2WHlguayzT8QiDj02y2cMy+K8udzqZK9VL7DjzfT/UX3i5pleeQX64ufNG5eNa
yuUbeSc4HzuZnGk2wYnzO+dkYxls+/4toCNyNic0VQEWymftLVsTguh2QeBDcK/K3o2MjrdEfCMm
bIACpeqT2aa7Ac/JppulS9OZ5mafIrrKdCaOwix9iLmk4wxA1I5qSIp3Wu9rI6PFW2hHnkhEIaJF
o+d3hSzec41PSC7MCoKE6p9NWKL+ND8yxyZrWkXuk54sdPvwtL24fUla9rshSU7SsSSEL0KFjLQr
T3bcnLq0ZwrgZNkZk1Qym86rErvfa1O63SoY+cdLpxCc9mr3FHtokvII/gCHPZKJaIWFU8owtZzU
XWbQ12cuT1bopMZr2zZP8+RimHRpOEk5ELRgGaHRcWkiVQ53qAV+ZIQ9prpdrSCNykfb9+7ioIKR
y3YAEL7z9pD9X0vLQMnoLfl7PN8oGreZ/SxRPrdp8TZazwtWoffE0i5CxfE0tF1NCRDYb57PVs7H
f+DEgPy9m/V7CenWMWT00oEm39lJ9oXX71b7Vsk7YxWxodyJdsvi20enV/46S80nF+dn2E2zt5HC
qyiLVpFLwqe0Dd56JtEoR9UmqPNXry2McBJm8n6rGNYjXrW735+cWEerlCgXFYq7IGDEwrVEu+t7
/cYa6MXBMGq2Q9WpnbR43GIEVKV6Ncq4uEJu8PZFifIwGLyz6HmqBVOOg8WCghfOArkyJJtsHOr3
IV+AuBOQPBnoC8QC3AEh6wd0Bv1guf9iMbn3rZO9C6bLZ5ORyMrpGv8tEfzFxmAdMHQT7WZ7bt+b
vHkwW0eitcXKvTDJtjvjUze2eG+WRocEi20xJ/U7yNPFu8vwtPP7E4Ku+UpFNJBWo8s9CUafcbev
cGRcCYr4LuoYk1WOkckVwb8cG1xaSG+f5ukP2J0Hn0HD41Df3uxo/XGUis9EeASkdKR6Sx51hcE3
Ht6pnV7AgNrnHjW2n8bjVdAQVLM/vQcu12QZCrLVFYoqsLHvs2Xfd1nrPPrueCabpz/1VoaPlHet
xj8D+/ZmTrgVOmk+x4RSXut5Ouc+i858u+1l3YJsWfp/XtPM76iRRzPVG9dRwS5NK+MdoP8O7NIY
LojtdqUTzOx8+LvJZerekwYwRAmFgu5gtPLbxeXDY/reLfVzHVD4OQBa8eAPA2M73n7mut+gLUjQ
pDV4MH1W8XRo9SXnprVa4zr6o3VfRYFzJsUF3prJAqC9vNsqCuHQ4Qx7YBclJc+t690t06kb5reU
iKoTzS+y0heHVUDHL/ZMdBGRoeMdwpVyF0TgejyGPyWO/jcVVxrWByLMBfN/aDB1ZirT3HU+7Ib5
9u6w/Bj3dWLJOyZtD5gdHzOAFu8x6v0dJxT0yMD33pHHvrDYo2yhRt4v2KdvTs9XAx7ku6ptuc1U
8kBDPUGkOlvvUVI8RfUUXX+3ENgQVMFj/SVKzIqM4vBFoaRaszmwW43omelnM/upbO4lle5Njdqf
g0K8I/wNlRybKGXRjQHPVXMXxvCmNBQYbYyQWcvTM01OSMesfYHJ4AFiTiiJaG2/Q0qjc6p9dnRr
gYdtOcUmT4rQT9P5VcCEOo2qBcFBAKJHb+Vpqr4dRRkikuQTgjaSjtsvA+2lJW1skOaF6lMd3JoC
CQ/E79vJzYn9eN6aVQIYIqXJbXd/WcVoazjvteFnB8TXC5njDzZHto85Mdc0gM9Z7sQgCdSDmwft
acrkxxI8FQ1+T8ibEix6OWww2AIsN917v6rKB0/0T71jdXdL7yA7UPkrDRr9Yoz0zePRuJ9cdKpc
Ue8aEK+8Ig/p2YAc80pPIbTqev60k/amJqyiu3kb5DNiABf3hFUVy3u2ML+ZsmQ/gsY9LJF8wLQ+
Hc1S/UuHmMBQbK1TZ3z3OaZPN2enm1Ap1J6Ydv0rlEyqqNKc0D3440FG8U38VoZKFO17ZERP9MTU
D8JERkkoOoHFRk8L7ptVTtTWSxFwTWZPJxevs+aDsnk4l6YJW4IBL51OUFalBOn1yngAojiSBZ/s
yBMKnpU/PgFE9X9k/ql8iwdo6YOnoSieUjutt7nDWmSRAM3ZskBTIIDdy4LxLoNrJnWpREQ0Lut8
1GSP+wnJ30PTXKlfl3WPR/IqZfCatMXDYMryx13oy7R+9dc3XBJ2A4GaLu3Sg90wqPEYlZ5J9Qv2
PmUkthRnl/eLf6/j0Vu3rTq2/pw9W756tBwbGYhL/CNa/pQDy7+aB4ikDXGWjCavaVMMYW1l8/2A
sIL5z4gRzI+PdPbzs3YpNbve8EiwtZrtlGUZQoox/8S5+IDXwqY/CnV2rlHPKdFxuL+yAkwfwibp
T3tT/OQow9sgERvOjeZCDQYaX3roHutA7Jxl4/i4EfrxEeA01zJg82gjOXKe7pFCOV3F0AIRH1W0
IWu8NUvzRad9/HaV+W3JtnxrZV+GmBdeFpDZR0JYox26uvLYO2V5Lm8uWB+rxBOzA6iYS0fMR1CZ
TLdwDvQWc27+7yXubr/H0N4Xk5H8acndRq0FBoi8NPNgFrUbaqPrkZz7wc6dhDi2LsfKZOZY15ag
39RcTOxOKZIbm03Bv+UUusDvtTUV+5JlyVwJmkobZeHq+u/PVavz3TiRoZBzUD2b9RCf6APvWO75
0+x78EywrqwBnVib3M7SSy6ihzbMxlIdqpFgXtBmALGN4Pz7wn0UnUEjxRuJw51ylbRJVJHIpZLZ
OBNPiANnTMmMHNNlI1LcEn7vnwtH41mdrczn6EZSw5Q5x45FmL+mONcbdXkhA828w/62attcLqyZ
+HZ70d9s1bzv/76Zieecvu2dsJwM54Fk+HrLGAjYrsJEVxUFHitLYgDAHpay+e/3YcqfXoaySM/j
8AJAAWegkRibzKJTMZp0mUSXezhEE4RY6AiKiygzShoPJeioFAke5Epv0UiiEIqn+vL7FQiaGD1o
/+MwtN2U6O0RZxn55b8ff/sq6nA5RYF5RoUitnMN7sRMaKCMZv2/L1XKJ14qNuDetD6QnsWbZcG8
3TblS8dV2w5p0h4XlGTFKnX90FhgAVFtIbXowNs7jcsRXmXHrO6RnPTivl7EAsucWVAFHu6/Fzyf
M/7H2VsvU0/rBJudyDhCUQdSRqboyGljEVGqDUTKtGWOvy9C26+ObI1NevuWM2Nr4L7Bbyt7TKB2
tK4bIz4BuN/Zrop2ziAhEQGGygq7NTcSHEtc1EwGE08fPZcMgcYvD6QEgcAKJ5ACK1dmXzDvM3wo
e5Ax1ZGsbHzuEUKwX7E8SZgKB87k9D16rXIIi9ZjZETPjgGlXQB+qds3RsXzEdBWt0Uc+9x57Zak
Q6J/buSDTpI5zrH5BptzX8p++nLlTAg7ICakc5QJMRdbQ1CfuXbHqWm+Co/mImp0hTF2h9xoYzU4
rLG+WfuM5jFLU3sMuvg1imEYZqolDqMFgCvwOeYQuw+igk/nNgZYy0WrI5+UHzZcFauatgSMk7hE
i6/kw4isCLeORfBIFZeADzpUMqYoq+PvV/WMOwfd4+3KM2R2EqgwgzeRqiXJZdXZFeVle5RgPLaj
lNdOKxzqKN7xsnt7nl/ivsfygLK9v6EfSChc0TCN14sQcm0g/CMGk1zc38vfpUazAhKwhMpBLlWl
dLQMhous6PNxSlIyf9SUr+k4nIo2zraWv7z8Xifd+VuwntGu9/OHysmAIDAV3vkc/m3bhIJlpX+m
GiPweJ19Izv206bxBypuRyCKtONT3EdQHA3HQJyEmTiLy2jP4nEzKvpoMHpP0L5yu/R5ioW99n2t
9l3Pkco1BJwycqPASbKKc/9muKBdj2p4cc4BGrfFzI7acqaNDhyohwUDzWwlZy7IjJuBB6mQjzNd
jE0uCbfNbolyvk3hFqHQa6rh6N467b9ftYZgoEuYbOaDJ8Ss/U2XniDidqamkivobFQW/GQsfAV5
BTU6yN//D0AH1PapFOCveTaKhFO+IGd28huagWl0UP6E4KHBkYH+doyBFEl7ISln+O/6TjH6tSzt
XwphtUfLnd5rxyq2Ku/XTUnIfC+HZx2B+cwZXDuNNkka7ulfgzEDdLepgv7FKD2KMlO9elOHKl/X
W+6SWxIhA3YripI1i6G5om7s16Asit1gG1eas/XdkNvo8y0mZswD1dpPVXNFnHYi5sfEFQa9oiCW
ZZXHNSVKUIaFhxaKh5vDCyVfG6DaN8mcszoStqLKA+TRGs92Nj7h5jY3Zm7fZ+meQwwWHZBzyE0J
Eqvxyeso98+xQWbGMLOxJATx2gp4g2v55abAVLSmiMhXWtv93jDYDU2OrCx5/sk0iVLMQV26RXML
75ZHbu9NFvCw1mGl0GdFBXgt2ncixqiIl5PY0SqkjunOsVMjSOrHNWGtxf6mkLCpSam/QH3X7nRS
iuLMBr9afDp62tkxlm1ZOo9sXmKVgC9YD4NZIUlJHK4/JmVduscZcuRKm87EWDp1TlN5GkbR7z3h
vCAHvgwpcTdYabDAeMMGVcq4Lv1CP0KsQ2RfAq3HLbi3/eCfgEqT52P7rRf9PAcjUdlOmx/zAuEE
MbsTwib02q5ClaVtNE2RafX72z/hUudjV/fig+s08brN0JpwnT6U/jOhOGC7QwPgx8VjjgAKD8PZ
oqjbde6LWmC15u0OAts/qJD+zutrFBmDle3o3UGQ1VzEfvnIhiXbDeZC1VqP1fH/XxbJNrV4KRON
BGtMalfXoiP2ZHL1PmK27HjqjxWX9QZVA1buGqbM2qbpue5HdiNMccQVerDJ2IXnbe+XT4iLeL7c
K0PmOXRHkh6jjD2xLwJi2IAOrzM3IrCFPjzMzFojzFm5vW0cORQn+54lten4U3V7aYU8ZLFqd1Ld
B56PzVLyy/mZ3Ycya0ZupIFDaJftVBccyiE1dlFacvFmvOy5U6GzRo86o5fDp+3vmGXFNLWtf9Os
9QY+dHITbZsMSyS/1+CPJ6Tmnjs3J47gHpE2pAr//jy0wZAEb+hMnd1Md0S8bqh9+lOxFOmKhTXC
iM99U96imPP+hgSbU/i7nfMV1EMCi816EfP8rx9oYNE9/lg49m6ZXV6H1hY7maHTAvQ4MwDUq9+f
ZCFmRI3YAkEv/Oc5SzAYJin8tACI5xz08VbntHbbwLtGHvJNP+tfggxmWIUdg1Jt8rZkev3pOnoA
EAkJFWsWb9/l+uBLjMLuiPZ4mTkHrCh4o5OHSUpnYA3jyPino5qegZqfe9CGqxznx4rs4RfaXExl
bi8xUbPbLPefTbuDPuwuiiPZsyzT7pjU/0hZJunQK3Fc3pzYqTXPp9+XlkkCF4NDaF/AfvLSLabq
T11GgC8r96PuxxcGXhWB8XnIwmoeqgyfX0nC1EmYKjhq9CypRF6DLB6AH+LtDBiAbyaot2kgHGYD
0ZqdT6eqmRB1zt3R6rAiOTkYDVxryUrbxl1X4Tclk2QPGX8eC+zESfxQ5EfDmF4lTB7PbOXeMKGz
FJI4PD0ZRBm2HLWV8F1EgUHI1uvtOPPo40TdkQi8Gvzmb6iS0QYxLwX8OzFjGM17CBTtAfgh6q6E
WU4FEJQ7FxnnQH0MN1ZuAw8XqVnfW7qcuLYcLemP/ZRWTnOmg91m1BS3Dfh0CJpTcVr8OQm9wDgv
iy6eA+s595Fz5Zl00YPY6r4hSzECnp+14n0ZqYeyxkleZSxzjqwsU6M5VqsADR7WeBCeEdSLEHWT
RQv4rukWsVtuVFiv1Kshx8jp9fLTG1R+EonHp5VjRmXIuy4qfMkA8nE5F/9MPlAyl6YnCA1whyJ5
9Qr9ZRlsI8oglMxP8ruqbv7M2gqO8TR+/IP7AYc5bhZQUJbAHFDxz6VjufKD01KQ0iDK/IvSlG1X
0OLMY/wlpnigJ/NRWp3ax/G3bHuGxUZGwE+Zr10WPG55boNMEEKrJXRBw1N0z8XU3ueJW60m78Px
QNIsqUnWuG9W23ik0VxE1jMp6Okh7WGm6Li9X4ofG3rIHn3o14Jt/W4WHMUbdLubOfgxnLnejbND
KKzhzmuWAZZx9GrBpucEBWraZ2NomFTkBQOVXN4jAaiPNLMMVNO0eJr0zAZMvwEJyyY3MojmjYVA
h+3spMbPKi5YVecRYbFH0hIQGB9hFWbqQuXBPgosvW3aB+28LrWxXJoKxdjkgRbnymvXz0JnZGYO
3JybAatDNv9hKPYXxDUa2bogmjhBRFnKr6j3gy3uDwQyXtHqzVhhImV1w1mAwajEULCJKVfp4Nzc
bV7urpSJbcJoQG7YESCxqbllFaXHIsVpPc9AHbyxPMclfEM7kXCyZvfJtt2W0p1r2yc1hjA7iC4I
UMxVUVjPnj/2z7pEm9DktKZE0u8Q7aC/6NShLzwEcKp8yEfzX9HXA4hblu04ZbUe+u+ARkrIHF7t
3QzKN0tZ7gfYxUq2lcj+qpJgYJYsXikQzkO25BcKl7UJtZS2v3oBBNDd/Pj1qugi68nXaWio0Qtd
nCOb2ZyO0cRhAlNhvO1c9dW6DjxjhFjGlNkr8vxsRKDmLm77gtOw5a3HsvoXp5a58jBhrpdsdMNc
mgmhZvUZK0EORTemXcObS/rF3kADzfFpBcA+EjnDZii+UycqTkZs/3OipYLW0t1h3aUHYwebzlhO
w97tnG9a8tnKGujLMyKqFxr0eYxZvEvZ2iUfMRg3OqplEazdm4vD7J4n3Vi02ATmmXncdS26GAhN
LpYQWBbOgms3de7H+Huapuaez5Z/GidALzK161nQjEE88jDRNHLKLaZaxYbWh3NpJSsIUXY4NfKq
U+NfMZNoOGaYxZ2IsKck6y6GSt1134mXue9GrpTXoLkwkfVzeE2M+qkfxx9nBGXP7ddGSbX2RggV
bSzCkYOuSgIEHLPdXo0yOluJcDifQwWDm7GmLRdtl8L+O2ey5QDjkBTpOdSx8y4nXYZoLccOlwI+
RwIOKoxvbpKemdnW1MmVFExIOtWFbJjTyHR0NdqDv3EDdZ0lMOYiw7Yg44R5eEx8XhDVZyfrUWnz
sK/9iKxtF2QDFhL32uFB3/ee++M70ElLEOlKB8m6i/BKjh9NZfshEpsdRmm5Gxi6gB8KeZ+AOSrM
J5Lh2G4u9Xcgx+hsB+5L3NrGPq6q977OL81M5mhrY6saMQuSHhaEBA7Q4yfOm0G5vS5FzaTfWUJK
QwQsqjkgv1pPSrRru65qLLB62aaUbar3fnLXucvGFNW39zNiKrxPBVyNxM73w9JcdO+Ze9lxVlzm
Dw4loPLUFb0RZm4bsUBl2HDTGC2GrEtrH5HyunM0yi9q67I0etYSFJZz0uHGYbS2kQ2NxIke6QoW
rgixRdRWwx6JBTMHSTW4Rnnu4zRkDS7WsT+ZzC2XjmcYS0SOuRnr8Fuadn+apne5+Tg2lQtUBFWV
z5A6ICvGCFu1PoC/X9DCISoDkhrCEOOMkmUhd9v7nEEEDLJHxsgK64kP87DEcjb509r2gI/XEiZh
A6tGEpbcvboq3pc0n8Lo5r/OTdWGzNDuJWWD9PVhpFW7khWTp1Ebt2n1tQzkZ54sn75lIhJdagC/
Ucbjt2TcKaGOG8pwZwA800LVDdonAxLDlhZxvYa4Guq2v1/aqcYTgSSg5emFrTca6F85ZhlBKtYW
rIcjM/jbghSjxcexVLuRt68MUR+V4TNCwDkVFlY9I+FxC2IAEnf3/80jTF3vCYQWHB8ckyPKeGwG
2jySuv6d0IHBm48dwzEHOgXWcsWOZ4SEO9xXS8Ojh7WODgyYEz8JkL8uxsgpsH0q6+UWaNqceiUh
bRJl9OFbA/vLkH77A0mOHt5f55bNW0ziCEv4W9jN3q4xyxQ4o0If83Y+D93GVh3KTil/UDVFF1QU
LODpmH42tsGGd+zAN7wGRfw+uMUfryftc3Tna5RfWUx50P6aUyvOGdmKZePukb3ghbstCHNSgE1K
UrWm18RhKGibx3jbA5TTTfARoHl+bVhm8PxCvh6084jv4R/FW7TivyWnpjMF3U32/wFT0n0piz/C
q5/troWDM44S97tKwppAJXNssUEQYnE/184zI8e/jQreA9Ju1/gVqeqiJChOUx9lu3wwHhfd47xJ
KJZnN97MOJvhfE8dkuvmkP963MhvgibA6MfL4nzPx4kgx2s4TwOp8R19LxYUuZi1z36j4l2GjaLH
a9yI8kPk2cNUVjRQzAMNge6cyQgxVmEnu9Zyy3cZI2blmJ/buGhS08MXFjwktfHDrHsf5ORONB6P
8zhkD8Fwq557x19VNX8xFli6UqL91oY8LHIBf4P72NV80D62GGgMSHxwVN2KoADrg4L5nlr9Ds4D
G5Pazc0C0Ilbqp8CpFvafuk5I/QkZKykCQRFpPkbIozpERoirRYN5yFOon0RdLcAKEV/oyNKxCTx
BZpOu679gsZp7CK60YE4dAH4K8ZdJVVc0YaUVJuusNllzKjYVyMGkpGzt0nZsXbr+JDWttoHzbAd
Bo4/C8bqlkBiROndEt33lm6YjpjTtsmJDqlwbV/sYvrgnOysSrRoawQb1ylmdp+U2a7LBaxHMuzs
252cdzh90oZ9XoU++nYKWZAoNLV4n6yfRR44G7p9+9EWSIjahZv31BqPZaHzQyyGa8yRfEWGyn5G
HI41zv+0on+tRwE2+kC4bEz8Se8zW78tjgJz0sR8aQPy8V7ky9dkNlPYYpEjKp7HvKx/OlhyorjB
MtC0xzOCPTelL8TIKsIpU1HfQSSs7WVrJf6DUM20WuR4tBGH133wY3sMcl2I+c6jS/8jlCN4t6X6
a/Y44/07RXhaiuS3RMKyU0OcHGDlPw6xz69ddR56hLza/3IlAuAGwkRYZTQHUAshmTQj4QR+c0AL
8NXE2OC4lhc0dy5Kv5jUy0KhSx4NwrvrLrnY6Ku7OLDeTLTa2zlFWz3kgUtwROXjSeTxNnRXnUgB
G3B/PNpE3P1dTIm0HPf9fdHM+QnNWgAuRDcbyxYcEgtMOkpH+yjl8LYUaMEq/snArtr7itmjGExz
X8dBiHDP2TJUhnJjP5owiuq+fkI2zjRSFVes3ncTfT2bKzwSL0z2Mx1ThMr1mtvcBVAGke3JxSII
Jn1lBurJimh4lbNEfnuzb91k1VlHPwUxmefcmsj6BZsqek7D+mNuiBR4cYKJdXLEMznih2FsvokT
5PBO8UiinaQao1USO+h18mXggDzhHce1TSu4fV08Scelc3kssCtQttGbjvJ01d/e4IgtfuuX52JJ
HzJ39PllFpp0AFK3NYnpq8pZPuKlm+4Ck7iAOBL0+YrBO0g3P+cMZdeNl84cOBNx1/Ttuiiddk/6
yMkU0Z3fUFP4HsSXcaxhMKcLVMQmmVd1k9Hmmmk3QAak85FKZy8xPq9iQyMDcGh1xHCc+vg85eKj
a1qoUYw/pf+CXpbaDsj/Kv0bC4WvxkcBU6Tq7yyftCg//cL9oYvKMdedj6nguFO4+WcksBg6BPhY
gv2cjETgahS7OlqKkPt956RmsKq7v0kzHEvjqeWIScd6mvde53+izT/FQUE6ByJN4Descajm0XUD
ck0ah5yLUfdk3VofVlPeOwoHPa66DY0KvSpbyphCZi8ySe4gtx2kPz2WfnP8HAxhInnVE7cuC2on
0LAFbadvrQSN1OLRjgPmhEu7zZG2r2I7OitOh5sox2wWOUV1SFRw6XrXwy+E9JeOX7Jx5xJDDHtG
bJ08bjog/A3I6BjiYesceKKbfeTonYTSgDnVv+b6qw44raCuowFSq/g0VXO5HTzzi90wo7sWqA0Q
KLUzi8YiqXCgNQH3+24Q5t/F8zr6q8rY0e+FdYWuiOXGjsM0x4+gK+PO9J08NAc+EAawwa6Z5S4W
VFx+gH7UJBs4noPp5NsZ3QCnIhU2ysN+gNiTzZp5+n1pd58gJiGfcTQ8KR6r/yHvTHbkRrYt+ysP
b84EzUijkYOaeO8eHn0fEyIUktj3Pb++FqUsXEmZN4WLQgFVKOQkkUpF0Omk2bFz9l571QzNfcNU
pkYuuCWTKKMs6nd1j5WmwVIK8Q3RCpnxk8ovInWWRGOp5mVWObnQeeZd2MErvVCmuZTNReYFF7pt
Pty236ItLo/jVHW7tW+yl2fabJ/9HtgZ1LOiHZezN0BfUYF10AmyOtaOOQc7Ss6cvJOh/TSYhCH0
NEFtWT+mQzMc8yE6VMVwXXf2i5tVxUEUggSA2T/EpGVsci/L1zjLtD2NG7IZzwR38QLX6ELpBGaZ
3xDFSQuxVnFxUHVvrxW49GFiatbm02XYjicmYKuq0EczAY5YG7shooVNUty0aa2aPrbZwhj1MS3B
VeCVlUcMivS5OUaYbaluBeAMW+2hAwN8S3pmHoP/ILEG72LdXVJ+vQzjR92z6ZZpOu+DYYDy0u5M
UChrJBgOOmz7YkZhgIyRnBu8406M8yhQEld8lIMSrNqrMfRIOi+SlrMEWEXMVxFihjmZH+x+7zPJ
2iHH+8TzJVdenHyt6MiCsvVvUsPBJ4dDlXvox0xB37o2K68h4kYrkTff41z/DAH4iXD/8e8iCh7+
N9IHfgo1+HdZB/83RhQoIUnK+vchBccm/fJfxdf/unz/Odrg+9/7HlZg2H9YhPm6pqm04tRuLUGO
39MK+CNMB57wWF9JqGKEQo7An2kFyv7DFu4S++ox/kDT+q+0Av7IJHgHAroiotFxbPGfpBX8Ev2F
3ssE54UvyxVSmfzUn7MDa6szXKsNDFBJ+WZQzy4jXZyqlPzl73IK/+ZXCZNUTmlxKxxCd3/+VZ00
2kTjiVshYr2wOLtZDLVoyts3Ae1BGWUQ5ZhIDO2JEI8nJlP3ZGkRzGFQf6gLoavDQJigV5lfEiar
YTI9z7ZxqBgn1klyocv4piSMJm2Ka8cw7n74Yv98BX4MdbBN6+eQxeVGCcQBUvMRSOZ0fkmPnsts
GLGAQeCs+hakj7juyDJeekLRJvT2aV6tu2w629dlFH/YVbWJCrbfJLohM/ZukNibUeeX1hlu4hWo
+Z37ZnejsfKj4Gh1lKtGS0aliY8r1PNR6YlR/nSAxGlb5V2qmWILE8mBhA2RQXisnZqNfILD45jT
BVDEtyGvOA2bGciCEhe+gPo+eRdxGt/gnV6O42+TL9duFd5NLPZB79I+BWxFzsRWl5m/EhVjNYKA
ERRRQ7QpM2QC/jhNIERaBHvSY+NPrS/hwiBpzPBChwDaavGlARI3FcMlOMhphf38WlZoaZMipK0s
C/TI+p32OyNSu1vzoNHnXvgUYrwk1Xjnw3xNTGNvWMGrM0+bmtjhFZDoizLRNz5NfvI6d3EjVl4w
bM0+zlENozkIG/Be/u0AOjL3yZEfZ3HMXEycUCM6Lc+GFd+EYXwrcuPgwRNLJBp5eHTLw8Gkh92G
CQghUxu+Z3yKUciJLLlg0rCdGv89MctDG3Hm7sIHf0Q/UvjERjZvvRnCfuD5o0OzIrwgbOO7Ok33
wht3UcAUPrT3EA+PUBzuM2++itN0ad88SMnMIGtvZlldCXNkx0hIexu4GucCHCazC+fdHcPbkklz
1WC1FcfcSvbMlW4o/fDVD6gL/CK48z2iscCqRmT+8uQYh7ySb/7onRMX65RNrxZ750oWAOSHebqs
htfBUpfMv/NVXo8bEcPopwCiqdhjYs84cZVdzWnEFs9TT3+9d8CpFFjaVRjeB45zl9jsa0VGjGnV
0+xu3ejRneorH6bcKst5YHlrgh2HpJXtmXR/WrJOSEDAnJGRVz837V4RyYWyACxODMJsHyU6Iwqv
x56LkHGnMmY1WcJPZu08skPu0C8Z67lqX6cm+CjU5yCev9alt66D4R4wFm3L+bnitMCjNCAoqKZX
yvaD8BidRrG576Jk3DkOHd1uTrf58oZ6DLqRWYlwV8cQ0IzROss0f25zdeG14i3rKxOPUXmVwTRf
UVx41ZWbR3sz5oEYUV+arXELLfdKT86bH3jb2Slol3RIRZV0YaJhjsVreVEO/gughBxSQvniUOub
AIhIF9m3GZZhcwGXSV7z3HXvMUI81dDKXVl+hNPemJvXwvVvYg0edYovbHTMBT24SYybMSuvVHIo
SoWNAIN2ot5HdPe0e2/dMHoKBPZVVEWKpOfAbV48q1plxTSgeeD3tf4hM6FS2P7XVBpfewLQ3D4F
ghU9TbN7h7nyRsfq3VkCMEV79uEBpCNEEve9pXaPPNK5LPvdkNHHlKenRrhf6gHpU6neNVEjBJT5
IQAHwgWpmD5PdbcutbxF4H0QAQK/RDMK7LalSp+r8jZVaOX75MngWLJ22+TaNt66tLwnYvlYT6jV
kUBPOcwamKIaS2rD+4e/BfeJtU9LQQSEn1wUIOu9Jr2mUjo4fnPTYRUZ8GcbNCpWhgx3IHiPRUAb
q4kebTTSwRzupyG+8AbjRg/tCwv7e9cmNAHWYkRkxrW6ojnlSXLTzNOumpMbuwnvHCAFTOLOWWTQ
VW6bqyyLL2j27fMsviqt+U3Yxnby68PoG5tKB499EZzcCflnxYpVhreGFz83n1ILDHQ7dlh+/PYy
Fd1J14vhUZGgZGzyGZ3k7LVA1pNVRWt7zVR6H80cjeeRtk/k3NadC58vKq/qqrzyfeei7AOOICP6
mlK/T9I8/+dhVP8/VnqUXj+UA0vY1U9hVA/vMU6Hpv25zPv2l74XeVr9IZjEOcwOhIP/R1LIfa/x
HP2HZQtLOJK2iW0ri7LhzxLPFtRxUtpaaykFNCzqoeZ7IJXl/OFoyTFTuiiLtKOc/6TEW+qqf0UM
GlLY2ua6rKWi+SGozQiikGVgcvZWbr238F8Q4J0CQWBO4X8ktf36wz35mxJJ/lwh/ev3/JLkHUOh
xh8xIuKFsHYTAJ/m6OhOj44AKHA2pO28pC1+5Q0qXKbaZpJM5K2ZVXiugsHdhb5p9mvg8uIxJK1p
j0tyfLAyq+JcU4/vcVl1V2Vtd4B6OrmvEGZd81WUEsTZ4P2mRuVnLVf7d3frl/qOwsOtqAYEeO7g
i126ZsOosiG8e6plfqww7SnSrWpqln6aLYTgWfmMS9DZOJS7N5WJAxa9XdWB8QtyewtaLI4/WDeM
cg9tg4aHH+KIRp8+5v2Vzic6x5MxB/m06jwDpboTu/LsSZMoHRi6OH4M7TWHsRAE6DgtlKgMTUC7
cksrvAZ059ANkhG8I9kC1qzS9Etp1tOdbXN4ZclwuP1tppmW1Es+qqtsspMGL71m/q566sulDp8y
d3qjqZAxvwhGDZ2INn2MkKGpLikimmwLlsi7qUnXvBhdv2NdJRPlvq0HNhCLjbx2BS0xsEDqieoL
cI1s3ZigJp12T1NrD5h4UREz3vQ4q/vGVOPm7VP9BrpS3EJA915zgZlr1chGP4ga66eX9tl5HlNU
R66u7D2hiTS/4rk3Nl6IGW7buLkEYRME403txbhKrR6TF4qEyjZXRj3Gl76jGHuwutKPl8FV0XjZ
5SwNAPp+MjfkJFGMq6KO3sGwNzso/d71lA7VmZ9v6D15J8EnqzXR//Ts/DPhlO0UnyzM+a8p+uUD
kCP/XAclQUrUPkeOVSnCGaO4xIISPIEgT78SpxBWiP9prFu5ij4GxUcHPT9PN0VZSMRGSUAyJmL1
nimPEb9Vzuh+MngCsWiZAO4MhzNMDtUCAwJIW4CkOP7n2oZ7G4v6EsQphKhYWdMazDWjyoF/Q2bA
HhOY9hv2J8il5AlVH7KMxluHGzvRQGzUyUGQhOk2s177tk2Y1izRFj6O05Z84etCtUg00H1imvKM
8UWoObrIJsM5K3jpHyoOMR76fRXsAIi49IcZXbddPH1i+EWBF/KUH8cSOa1bK6RjhfReaE9kFy6j
zx1obQ49ZlDvoPu15zYo8RF6oXNp+jweKxl1M6nDc+zeiVg4F7oKBegnScRHD6zJGhUQGtNwKw55
g/gAxl/eUWsX+Vk08VRydI2w+8MsmWjBha59K+aJc8saTot7j+6z8Pde47eEf7W58QFVv70wVKnO
po3uwx0gCQ3p6J/5686nNKgh+cRxupWNiaiE/8gJSlJkIXGIyzcrEzU1eJ29mhzBAPKFVQkVG83r
Ls3S+r6v7OAoBUWKAY8KWC0g1OvOJmO9j2DHFJVmTGSE+Q0SV36mMC1Q+G6C+dMMYpMiNNY4ksAq
f/a6broxtMaPYjOax9VcPBYTmWYyd+uXVkXRNhM+NYUAra+YSe2nOrcutTc6W5FYVC9+2AteoLQc
QJJWZXXh+LPCwtTG6F/wuVdxYu1Hr4gvS2lUbzKrndt24FQLRLOPzgIX27aem+LzROsPhsXYPQWG
7D/7dEt3PuPmp9FNxrdARPFbP5XML0qmjrNX+EeTnsO9zhKYj0ZFWMXKGQWkicrsNqPbULnGbRVu
VLkElFV5PzJ0xmVUMHDYh3x5mIX8+iUuEGf5be+99JaVaAYAXdxv0NHGh770x60QBa3/sQfTh5bX
gQujp+bJw1S+nmzfL9c5wRI9c+8Im+ugikNNixU1MG7GVc5ytw3DNt2rso0eI2YdJYf4LCL/E3jp
FkyEhYFMlzOndo5DEH2n0VtbqF6nVeaNFJ0LoOvS0F3JqWZOnc9jHbX7LpPEhGVaYRMcM47/gW+b
X4fcrg9kD3uI1J0KYYidn03LWOzMWZad40p7m8zH2Wp7RrEApJvhwZvd9j3sMuuauFjv2LWMay2i
f9FEa0zso5c+lCzZdHAjwiJgUHxMRmx/SXOOQtqcSYaqR/s09aRh5FnavOKvAKMGOG1PKtP4gYzb
vIOgzHMyy4AN3JbFi+Po6CaIo+jkB0104dUWC27thsDQFaNk3AQofGewBBvHzCzeKiN4KvRokZ8x
mUcfI9xbEkUdD/MY5wcrcUFE8dtak0kjMOMlRwMqV2N6n6LRsd61b9X3jT00Lxy/rUM2VVO8yRvP
H3aUXPaZ0CH9Nemz6sJKcfxrzaDdz8FzTSwwaCZwXb3KADqdzR8/eNAflpyeclFgMbwc2hqXnr+E
S+N+1RcVMTX0Wpoxvg21bvZhabrXoC8z4PC6BbuAEBnTte3fNXUM4gDCFAmbepy/sm1IYhBmI7zu
tSjYQvt46VqpfE8nuj+RJ+z0qIPg26NONqx7VFTFLncwdHY49a+KosjSTZFByG5wV2xCac9fqBvL
Y+rwrOnKXCZjthLPWZsV6yQus+eh7rMXqSbNwmDYaDbwXrqzDQm7ILfmFSszag/bC410Xww0Wdbo
nEjFiKx0eErhHF+QNdTAWma0wgQzGZDlFOEpKDT1l3LGsxVXKMe9mYBPidVvhHr1hOIz31gjfEMa
K/56HGiGNHPufpGccC9Jzh32DvGW55BsiXfyLPHte0HzKW5m4wB9asRtjkZ6JdAJ3VVEBdylMeBj
DeFlzWQJH4jVROpSzzkI/SVIBedF/jGrlAlGYPTtBc51LswiGCJulMsvNAngUjkfER2Wt4nMMt0W
o+64V7L6YEI+vVjKtz9NFhSQGCPWVVMvArnBae6cAMQonQbZ4N9C5GPA1VnGE/4ZzRBW1bKwoedO
03DojI65UtFu+65sz7VAS0hpxljPG8ETDh1UPLvrbqCgoUlpuuroFLN3ZztJcglwun7JAdXuGl33
p4gO4tEbbX2KUqe4aZPSecJWiA0IaGR48OsQ/bZinLG1OpvRmaeF+EgY97z1LmEbpEbhkZdjd8ap
ah1K0KCoZeq6PRs0EwnD6BNnJS1c1qsB4MoVOXbdW2cT49B3MOANJmIj0q9qvAz9adwJArx2eOEk
ejBMYtOqhuHqIGNw/CuZ2/5tn5WM4fogwmgOwPUgi1kzDIbZiw6ksg/NlIBy4Izhv9guryPOJRj2
aVBsS6Szezlo50iw0HySNrxOL8yjQwq1EdljLdtnoUBmriAzJU+2FvVrzAZ2V6MPXbVE3u+nsLev
/HqaT243aPZRB21g0krvbI+SflSZNOG7m2dLbIZygxPqsdwjacOXasscNpKM3IR9bbfZWH7Natf5
BEaheZ5ZvbYj5d2illfqFcpn/g64iGGwn+bFPmgN5FJxC1jA6mjjGRMGHM/rKOq78SxKJtrmlFk5
czNUUApD68OIPGllJE2M8wnGnRA9PZsgxt3gBcB+I4IEHJLmWbUJcXNzn/Zt1AH8p9uxgVKgbwVK
V15eevEzpUTZnxPLLvB7Iq2Os5hsG5u8h7hEnwRb2b/u+Mo1i1tSXo0MKF9AQGGH63HW0HWbH6Bz
MSuc62KH48jCATK3h7IqSCCT9JnxxIq5vYyL2X/PAstO1rO0ow+ZFJL4YLQ0bjZD7ODF0+t+dFqy
bDFiXukCaSkQljq+QtxjFsfUdS25q4l5eXSychbU6X1P3JhlDo+jypCbx4AVrsquYr4JVia40n5a
Ij5lakUX02juettUdwXTe7TAlnReM4LLH825HreQzfz30sjZVRxggqfM1+6LGaFrrNhqTQwPUb4t
nT4AOR/SVzxKxDS7XA3jLvEMXuPYIU6HGV2Yves6HCs0Ufgzd6Bju7P2A6j1Ii4eaM+muDtTOFwR
JveVYo5+akAi7sYRoZk2IDStkyEi18ZQn6Bi9bccinAqwhzboULhIbRIyYi22HnliynmLABqTduH
AOYmOAfYFQ5uBaBhKJR77ElHw5Raa0FAFOMewQxTL9N0z7ZwQY1JtWn7ge0UC3x57feeClZ+i8Bn
NTC9p7eN//ehJacBV1EyDRbU69xDuVWODDOTeNT+gS8xgl7OKkkYW93j5zGqBnVg4c490pjWt/d1
XrXjrgq86C6rOvMgRGM9yiht8UMk8cmg4gXUXhJ6lS5wQ7AWuVxByAOvN5d2BZoipwIDlt6bi9s2
wWclEcFdlHgYt60A5OG3Sf+u48E9k91S7LGOOFeJCqsLysMQLnzTdpezsvTJBq6zV9Y4vYRQJA+9
A+4+UiF0ss5tzxHCzOehKpxbDUvbWrfe5J88ut3Z2uTYhSjaLg5ORgTBulN2uysMSdJC50diZ80T
aJjc0TtCN8aHwM3DMykA3dmeAaxmcIdeGeRUx6r7JiDTsbxlKJ9iRAgZ+yrbeq9yhQN5bsVwmadk
Ulc4TFEHiJHBMwjue18WprmyQlNy79oCTm/i52+thZDgKon9mLBIDqGIInNdn/yoi/d6hCRONBsw
XdPrFSjLqBkRRdH77W5bDjnVZR661YQDGA/TyjFj8BKcXrxPQRNCjuZMGjx0QVyghgqa+NoE1Xma
UB1eV3SJ1nNI0UeYil1+7cIkfYS5byBHFmOyE+xN9CBlBAQwBszvJlF7G6bIIeYoFJd9WKuSXnkI
zKH8xKH20WLA/qWuseeSbZChBvUWVdJMvXsbV639tQloT2HpQcnJwU1T1zRBf2XVAqFfrDdK1dZn
nolOkJ9pTUctyuKVBdaA5eOCZQyR79945dzfdgEgM1LOQBij1dFfrTlprhrHwpRpoPduaJ5eF4zz
N0JF6RU1tvNeFXV82WGTp5HAMfmxCkFIjybwpz3RdNYzqYnFsKvMkiM6x1Kw8FkUBHdxaopbESfR
LW7lkVU3BU6HdsgXzmo0W/+1WnSUK/TjeDIYmEUM4+fFHU/IoIExQU3NW535mF/ZBRKcKE0QyJWu
W/el5hR0I2KM1MhUHYJuGn+kZZVwb195FRpIGjOKIb4bbNacmySBvJLGAplhM1INO7gokihDXdwo
EqGGvqQwCcqT5cPaYPOj0FYzY68SjOJbYiDMyZBVX/Rzi203IFYRyAFdnNesMqLHsEcNWCwuO+aA
GZLzqgAEvtYRdlUWLeuejlGDMN4jWLQyfBySY7xQe7TaiTQxrt2sFowVZ/eRymq41RnH/1WBQbhB
uajiu7jB4beqYejU5K8UJodO21hSL0KNfpKl+pCNaXaZpCRWulaqnjl4QGMLwAoymSys5pkpDVc8
B1qwoOFrfFBp4LHDkPhFZT3GV8gfCBJBju/fFXHMtoLonnRT3EnpsMdSVhxHU6qDFaY2ZmRginM5
5tcBkbYnDsXBB018+5odcIIM7APTK1hY06MTmN7eLKvwk8gXgotD77XZorzihN0kldPid5mmmwSO
7GWQLhJnW5qHEffFnSMJj2uKiYRGmIFJuebZ42K7VMEcywiQZW7NRmDwrh056BR3jhthwXfZ1Qkm
CdjqWQlZNOZj2Of5k+rRpqIV01vACM1lVuckR/bl0OE2ZaJ9OdE15Byb9Ein6bDwFfvtdTkYwR1G
iOaIzFSfVNBQQ4Wztrn6NEDgDlT/0JWB92Ww2q5F5iKKHRYwViCWTfMN3/K4nS20n9Qn2bpECroL
lWGdnaZvP7smp3T2eiZva7/U3lsqnOmgGxoRsQOwkVjL4EEbjtW/Cck/iOYIOZCIVd7TGBX6rupU
UC57QZljf9LQrQ3YTjEibZx1K0/OLgNvG7nVqa7IlOODOuPJDcwESYyhZwyM2Ho7qqwKTuGcCz5B
TJCUu6ZWVz56bq23HM28/WCaOANGN0UAFESdehJeZb0nRSLv2x5tD45vwqPwNdBxI3Ml1tu2qcNn
0gfHLWqy0l1zAAsusRuW1wV6gZkTeANXt+Fl7yAzSzy/ro5Q4PM6kWcZTf3DHPkFC0ojr+aFPtNz
hjpgpe1XPbRX3hNb7UiqkNla86uv60q1b5gf2us4HCdGl5EXvbRWh4pQpOM7ez8Y/p6eQRhxsELc
4744licebUjNDA71K2YaGO15p7A3SKLRpijdIlQvT52aOdmZM/EeWdpe6oLYDxaVNCw3aYpadRpo
Q+x5Z3A7ysqD4NNQQGrir9r5bDrNsk66jnENnMY/gS/3rgiOi1EFNoO4nEnHBYJYjeOzAxjMPXDu
mR+qVOC0djsgDKpyN15pGNuxSf27IVDZoUq9dBNELQkPKrWd3YxJYGd6XfTQFJHau04/3BBsb+6K
2uhOZqT7cW3nI1NW8Hq9XHEiMfajwFq8GkgZ2Nj5Eo1YGk687Ufi1jBJ5pNcdM81rTUejWUTxSoJ
NV1zu/FUM7LzsyzdNannoeIKx5nD0LDAUWB9IhHHjX60rck/evRMT2C5rf1c1xGNOxF/NUa0VziO
c1Isu9k8RGaLkgCfaHX0a0VJWcXy1MY1sF4K2YtmNsW648N+xlYLnDyV1R4N4PjZ1p1/pAZLP7dV
nTykQlv3WArje1Its8cwDdIL2U/TnYJosROUaadGl9bnoA4ECGaC4WgIBFbDrt71e2X0BihdFZMm
ast4PeQZwripiBYeDrL2FeB1hcBX6w1n/vwjVCZxNwFxHXxOi0lm6DyCx/b3jU1WVDe79EUxRtiX
jTatbTrixlsttH8IjC7qZicUgH9YbBcoHDx2+FH4GSy7ZeFB0hfvRhIE/K3yUetyed4XI+IglOqi
eICEn55LryousT7GPPfRSL5OQM2V+rZBnoXERB6PA0LzfH6UZLM/FIM90uerfHbDqW6ob2pUhFdR
EOtPhfbKy0Br8NYu23po0hSW0m8RHg4lACuUtRtodcCMRZhfZIZqroaoEqRBWsS9WJM86ah0P0QE
ooShfiBvnBHbvixjHJqSdixYfnQaBEBnH+bYl8A3c9Ia4mq8pQDFVJ8A+81CrLUmx9JNV3oWuWsz
IvGyJZce+jEJa2ESuBfOGDvbWeuExLhIV0s9w1lHRGRtVF6ZoSolBFLwLDyl06A/N97onXQqhitv
iJy9CnzzwfRkcg2JUOxU55VwKpgCg7uquhe3VVB9ChtGiEFwJDJjFlbs3eMmV6lz5wPfwkWaj2ds
I8k5amJ113jWsJmJHT12i9rAb8P5CbVCcWhHmP6uaM0lc2WkWmndlqRTxsfgjRUTv14gaCWqyx+f
XTPPcV22NVS+qHIezdwYQOjLnoBugzjPlYt0jTqozqAr4ch0r1qsbaAf6MJgcTf65m3sAqr5Iq4x
I42myVPDSMuHVhvZlD195m4pQdFhlFm/TTB0vFPR0ogLODO8WAzTmFtVPeJOEjxeG2tRiULs2rNF
F/yfloXHONQPFcESj6VywwsYUMlNPJg4bmloZndllBQHYywxxaW9o56r2sFk1gYTcu/F5ksLpGSG
s6P5at7l1Af2ypEuBrf/I0Py/4eEjvofp987wpb/+895+PHz//jv5f/+U9uIRe4PZq2O5XjcSY/B
9/+aewut/0BY6NrCE7SFfpx7Qy35w9aOacMkgXnH+JtB8p+Db0N4f0jJNAt2Aoew5S/+J5Nv+fMw
V2kXHR9qPekxOOUaLebyP47AGUaKsjJa+6lESHwDhn9Xq2Hfo1B6Q8/F04rn0TN8GqH9p4Ll+GzX
Nnll7XhjgK3j4SWCxlZkUVki3pZMdolqxWPog+8U3jMrj3jK0+53Q+ifB/bfrhrWh81ESZNSJtQv
Vw2UWoSB8PVTo6d8rwYPJ7fsX32NixAK9Za5Z4xfWjG4glwBLXbYLES7TWVvFKCF8xyunbRr7qbo
sYxABfzznH+RLPwwIV8uT7DDIWZwlO2YnvfL5cWsZTgYpf80DJQgVZ/Ue871M2b4OOWV7tHOtPqz
1wIF8Mwvhu8VO9OpQMvOd0EYetthauDfdnhl6LUCFyBdkC3wa9OBNxxlbOyspf6isjki/OmgvyMx
a5qW76NxraOVEX9GzM0dDophnOTTNNjkgf3zZxS/aFWXzyht1+SJRrvr0Kn5+cFhyBtJTMr+EwFW
tz2f5ypu52KTxdYVqIV6I3rGClMwETslm/NIwDwxfCyFEzRZU+beGaeXKvbQYePvGh1E0sGX4m9k
Ft9kG/8SKHy7/ZKuJscXB9D6tzfrx2d6GbDE2hX+U1uZ0d7pvOEss01OK3KwL3K7rO9jQTcBnPoq
Q9ey8qGnnofYP6hheogz6AZlDquNNf+ThLvBiD0WW8fAsmGoHPfDNB1ifgmeBD/FIKSw+TD6yqNQ
7jmfYNUZoj3mNOjgzJWPU+DfFsGQnBnaOt9X2n/7UXnZf3nSNKLkpckICt2xTL18Sz8oWDoT8ViJ
huu5sTx561FFrVprDt5tcNErn3kpgjvvXOLhHR3h7yo11geqw3ltKTqZvYjvKt/DHlO30T5BhIkN
CFLKctviSV1VtVXduzP9gci/ItDJ3ai6yw+ZM98XRWgfw8qtj0WC+nj5hNjiQE+saUY0B69L7o00
sq/ccfqsJzDhGZDOQYzqPjW8bR0O5nmGnLWy2gVU7JEjhsr74EaB85mC/NVlMmNmxed6eCz9/mVo
nJR5cyoulUsu4e1vnuW/LIJaoJ50TRZaR6PB+eVZptut66kbgudvX1iXZPaxbTMkqMXGSdVuBoiH
6GZROnLWDqBinJO8cHZBQdn/m0tZloafnl0ttCe1Kz3Tch1v0cL/+IXGHdnMrTa8J0z+FnhJRgad
gSkPitRFvbziscp51khl2URxR9+DVCYAwPA64vSAoZTGoBfYJ5aF37zwy07165W50kJd4ThsGoym
f74y3RuD7HHMP1mw7UXpX8sAN2mC0WkGRrqr+lcm2N7ZW77svC0jSAS1u2YSOJ1qiRW0Cur6RMbv
DqlKhK+cS40wp2/mWhC1UpAKwxj5EiT7EgvTYWDNnelULg8mEgMc8gxq921zH7U+wRzki6w7HFl0
pYiRUUiUc3PyD1bkAlfrx5uRQfd6styHHlHI1oaPgf+s7w+lrm/BQi0v9/gomohAw3zcOqSD3Qqw
EmCkIno5byY0lFYt1a1AiFsur0iK5mDRk8ebQvQbI46GUz6R3uGJ7j5Y5K2x0unv9rm/eRpcxFG8
3trhkbB/MQS49F4ZuXfGk+EDt7AWdDYVP3SILubwN50NDoCcWAvyugojXX/7AiYRRQ9RPd9qpZ88
l0ZSlRKt/c/PqfzLFkd7U9ILoNVhKkFL7+enIWT4CwSqj55prIYrC9LWjjZhemys07fFJCuZgjjZ
prIC2qvLg5FXJF4gk70YyPZbkzXJjIju3PebC2llM/Tu1fen3nZ3ogad88/XLOy/PMHSFpp9gRtp
eZ5envAfFst2jCWxZa3/FDPS2ZmSyjsxECfFzLGhHiM4dYtFTVOdoRbzprnYmQcFVaFPmhsWYZhU
gXnzm4v66wrOXsXVWOigpLBc8+eLcktKSOVU0bOZUrykuWCXiS17/W25JUHMfBp6AzPHsm/2yB4O
vZs81H0w3haEBBCp0Pxm+5R/c5sgyVpUbVp6yvZ++WrpLk9WTPviuWmVeEDPR57P2L1ny07iVRAE
M7QvbjSSy1mwJbgIfNYg4w62Sk/ONNnneW7DS4Idor2n8Oc5eI0PhM8vqElxgyuhX38rAACpAMvw
vfq2Dsbjb27rshr9vI5SQQubHibeIMd2fnlzgpHEJDdq0mdSShhIleIZOWKLl8Y0d3WYgLOI1AKB
DvGDoQ29aIhF3c4G234r0rtvxVRR5eFJehNNR2TgOMr3Iurc3yyri/D1LxeqIYzZnmMSyKh/udt+
ECsq07Gnax/QfJWGeMj89iMhGvv07Quw8gTTuUNaMY4ISNGmoY6wKEE8wBfambE17f3Z26Jb+7CE
X+5Dhj77TvTnssvuzGQWDzFotqABojfkYXuGrZ7fN71t/Hbv+us9VwKZpIv1yuKpXSTDP75fU42B
cEyt4tl0pw+6ODiD/aOeu+xo/0/mzmw3cmPbtl/EDTLICJKPN/tMpZTqVaoXolQN+77n159BysCx
5L2rsF8uDgwbtqvLZBOxYq05x+yi8ZZZXrjX3LHn/Gkjfols+8D460aURG9VikJWzRe5dmP3HLLz
rTQ4w2tfVOK/XwiozOmB8xFZ/8zP1xznlld6aRa94IP+YbhhSgaYhHI8hDC9KvtBBKfCxn0Sa1/Z
RxRaHMqPZXNVkG3H1FA3v39chfuPpwD9s5SmoPywWRA+1XEiaQpnAPr50koDmF4YoHcTBGQv+5/P
E8Kuw3y9SaUgUVVea2bToOWvwn2IIBZlv/G9n8RLkE/TaWSuv1a4P/ewJjBI4MlB7o8Eqk7NExB3
WB9GC4XcQujMQAFMS/h9stl2bT2/r+OquPr9l/t33w3ssDQRcltsY59WuCwJ8q6Jx/RlOWIu61re
hliyAXUtL1qMBGxn59F5AJ34p4Xgn++XQkFOUYWD3nGVO3+6vy36IaN1wLBx+rIcDtNMCgxCu6XM
0Jlh6QNW23llKyWxkblube1mfK3JEj+ac9WAftHYldX0h2tifqymZgip0imjaBkJJBtU7h8/FrrM
CdKI1jyR8qIRvGd5oOww3nt6e4I49rpcpgHt4XYYImNDgsAGkRRs3dIabgMOONsO1tx6uX4Wsza8
/b2/gZIsV2autVtPC38hYDOPJHWwx07+NUvQ+7obmwxhvaS+hN0kwA+R/m74s4fEJQjDpXf0+9tv
fbwDyxuGhgRRD4dhwZ4y74B/uwNFSy50Hdjts5bk3pU5TaQY46SZBr5S1cQ3vZ3j4bDjSxCmxHhh
Cj/Y03CNMHvTFDH7X0taci9yWOx+8KrG8iJgQt3nzOGVCQpFGen3FmI63bn+wMCWN7TRWvwyk7lH
C3CKy84+MRkmTq0U9yD0nUPT6zGoenLoM7wmoFaZRCaZfsZztI6BkByqufyvGw4yUdWf6bye8Ni7
Z71oPIQO9h8u0afKZL5Elql4OnlM+Zt/fLxEBuO+oESf/WyR/M2smwCUudZf9lCHPCSqVMBaXi31
nR8w4gloT2bzCWyIyCprAcnReZZ/2JqMfzyj9JgsZWDrpIfB4/HpxQWHFBYuuQbPDHDMo0WuMzt4
8CCzWjy2MHmv9dYxNxX9BngwabnqInGB6cwUwwdy8vunyPjY8pkv0dzwouVN1cUJaXGf/u0pitKM
CElpes+TOxSvvTeWB5tkXshQMoI6Z7tECcfSKLDHK2uNhsw4pDnFuxs3rxNuN7/zOE91DEeDBsRu
aO9+/wHN+Wr8b8VBkYEKmUqDRhqf1aA58o97OALwiPvnZW0RRubtYbvNIW8BLaCO2s6qnsqpMbaU
1WzIyi92Mk8V6YNdSKgnxrTRLa2t1ADPp0hbSm7pvq+Jt6cYRT0uyIHdE6z2rI0ukmmyNXcOVOd1
Vffj7r1iJbN3qORDroWH33+7ZZH++O1Ml+WbbBQWLIkn++O3ywD29kxceIkhAaAEZ4xKyvmLm5Y2
K4ci5s/I94Cx2h0hJDMhQlOgGINq1yFjlNjHjqnWnmPPMtb5HDe8dFJI9DKPOc5GhLKkk/3+I1sf
K+v5hvC4OIwqbDRjNFo/rTsuXAUjIIPseYIruVGxuBR0ja4dp6BoDQ1wjTnxcZ0Hg8ySPQnDnXVf
+V0ENT52tro3s+Zjomg9OqhoZTnCJHY77G1DBx0Co1caMYAmCyfkcuJpdUSjgCksBr9Rfa7kTtMO
SG8GYmN6QJSV2BIv2j34RJ2va+hoGXC3q8KE44TINT8SW4x+WoErHUzeaUJ4aDDSPUwcwL+mXv/h
jv7jheLy4D21uUIm7V/OmB/vKJNglZXdMD2PVg3VO7C9TRBXDaehlqm9PVLTA7RYztdLWzGp9Gnf
FeLVyhJE4RUp8/ODudRskQ58umsG/Q9LEPU6n+LjcycFzti5Qw5rUJeftu8IiVGMxtt57lWjblrw
JssR0b/x4vHVsozitBzutajOdtpR62OxToaBW1JUfDR8qLbbWXu7Hs8VEOgnaIqzbYXeV63c7rbO
IoaQHfF8869BLC9E257Zmrfk4p7AGWUnGTIhnUP7dt38tCKr+lnaVsrVcQdcBeEuYLoEztDYSovh
LrZUAn/8jPrWjcjXntscS69jeUHTcFSXCCyu03hnx6yZTM9dNU22+qayvmvSAbGP1q2EW0QvzNuQ
0Yl/Cm/uDnVht18u9nIK4dkjjIO09zFi+R05ARzwYD+baOAOy2cYivpbZ8fWyZKowYiIZRzeb3jQ
HppkhLDRE2q26loCGcvCRHlck5Lu5U79w0zJ8YoKWrhurOO1x/NB+X5y9LI/JpSMtEzZrvtsOsE5
XYqqoa2LVaCc9kGo9mcuol/mXKV4ghAzVql9TyfoCzHB4nr0yfwgi3eeksKjoRMH0mDIrGMs0xb6
b0NSiNc/a2IYj26OyH6pfOceUGha0c6SgyLIjO5kQ5oHk+bkqvSi5seyJcwd8qAcDnFPBT3mnk7q
dkbCSINi1A69BIcaNa7yGb8OxAfs6kgoBuuBu85INljWo9rlagdpPSCiBtyctV3IcAEtSoBS4VDE
KWtaaMbwtrFNMDm/jcoI7pQC+hd+sSlf1qU/VFdEcN3h3A33ToucScQZNKjC7a85StirqptwV2jc
Wzus4d9ZVkJx0nYrUvcewqhat1FW3TN2PbvMBVgH4J5kqUUD1T4OoZudUTyuirGMd/yceIu2hHzX
5FiMtrHlxAMEGmeFJ8wHb/CpD8LqkXNl877eFm52H9BSggQHn1i4GQKOpZM0f9FlhSN8gPFyL5D4
6fjBEix2aKnn4Op55JMTlbr2Rx+RBgTjYZ5LLAeUedghVt3gIuwnKZMABHxiNI42BTLAC/6Zi6PG
9Dh6ZbJaKtZi/kKBUbz6cUrsl+XeO3poHduiYmmOVl5UdqhcYTjGIn0bDLD1Q4FRPa2bX36QBmvP
SMJ9gnKbaWxlrkLs/H5wiOIyP0I9utCdM9apJEdrzBqxJWj80S/IfMqF9+RLC5M3QT87MsMdFKI8
XJWZW8e8Ng9WMBiPKA9rS++OKFOJrEz1Mzy2lPk5hzBhGM0WNxWk03qY949yUzbtL1d/csX4vUIS
zFgGgWuuE5UYM4teNWN6v/RuHCWf+rnZEeiMHHwZxWcUsedkmrZ9L6/7sBI3YYcPp08erBwXQD8+
LftKMySneGr641jhENIa2hmVqzfXWkaq00h8W98Kh5LLsDdDmUV7D4RnTB2/TubpA7P2YM9k0kLc
kA4oZsqIEBomwSI1XmKttc/1CJUUYdx6WepjAmB3mLMhGruJdUxKYICa5n5frpNej1znsDuGAktl
S2Y3Mn0EqBYoa3oLEioStEJTZMHBKscEkUryapF8AjKptDfV3E5ijvhzUrZ3Tp6BmVXYS7SvE7Dk
hgwWMpbAYaPcHfCdG92pJTVka7lvPRZ9OAbOi6iRGpB50OZrnynMOc7z5iBZcFP26uW3F+hx1jIy
+0MNOrcep+3yvwGQkoc2oaqvOgdGqOCPqEoCQEpUzNvWD3ksuL1eHKUoh2v/gMYA5C0TcsK/e33l
1AqoIDYcrFvDEYhKgE6aC7s8zCosvuYVipu4bbQV0YhYC5XmIHFqMZRpzrlS9mPXgNqPsT7QL3P8
GzB/tVQE3iWYuDRzb9BFO4QiX5tUvkcCeepD3aK/vGVzNI+dofCoDPVVRdjemcMsMrHkHGGU3DpO
2m8FCdnLDw129K2vp0tKnN6ujs1fdZ4Kso/YuJyMLlDXTQ8lXQBsWs6ZiSSbDpykMECfiNGqxul0
RJtdX/eGfMvcIsZLExvHkRHWRtla8VrEsHEjKEpbOHrZLku6CpfJPDhGIbo2Yx2R4DDsRdcDze05
2Jo+mjKmRBRBc/PKUJ15XHrZcTFVGKWcXdpba2g21nEZRHn2Y++m3WXZa0cm0azLUOdxMyM141vE
ZWSsbUcriB2dHBDF5n3S99ax6PWDsDD2NtSo29SHHF22dvBQF86TgpDBkq8qzEzyu1nG3UFpJFeW
8cGqo6sqHcaz9K0vbubqZ2H+YRhMp/6fJQxtXeXQ12Gor38+uXRMJyBvp/IZOFa3o+FJ/FaTXbmC
CCga65flvKBq0HqJ3oDCzb0funjsBK4SnQbOLWDMLxDL+7tonu7q+MaYY01QH5OrVJnlcTLjtW5n
8qG09U02lseIlv3ZrmGfac5EFH3HXepzHVR4xwa03IjSNZ893Ri24egf3KAzb3PXHW7HrnsE5Kzd
4E/xyF1wmwOF/N3AEnxr69xrZV5YsYtt4dkNgXwoqe2st89dqR3+qmQYkHZRegNTot1a7Ti/wPKs
sQ9gaZSo6PP0FWSpc7QmSeLJFIpjFWxRPr0tzU4L08kW4B/5o23y4IaMa/Iinkg2nb4vw7mpTejH
VSLexEEVb0EYZ9vKMAF7knvWESFSG2qfsQ9EVJTnjpi0t0jqF41Moo1X4zrA3mPeTNpDpSegZLDG
Mdjp1o3nx/elm7Y7V2rVdnmmoWO2jASgtoi75eE06+zeQNlEEKpCntvUxXa5mJD6tT0d/ng1G89w
IowIpHA8sFGF5HmxUdJDXBrIESmTu74ssEj1xXggf61Z+ZR3J1cUX+cpwDHKLmNTtPuJRN29ip3X
vmmam3BIHgdy320rfFMFwvo0rk7JEH/NWjc/Tv1DhrOnFzSQzSalGTTOE8vlhUmMGeKHFngXTOHG
jqxmrTekC0RRnpyXHQIr9slNKx79ee3URrYEekhXGK6+T3qrMcZL7M2MJ20KkDPxr2U8OjbjC21U
tY+DiJOtVzyPMrg0TmachGqq3VKk0SZmge+6NzPq6TbjXWrvhyJ5WGqO5RIvj35ucfARHaZWxwKZ
Uip8clYiv+Ww39cGi8fZUzs7LsWjd8cBAo4Kbc+2rwhFL7WCFC9mYcv2lFSus4+totjVtvm1LIrk
DDN01TmatWKQ5VxHgEzbQGc8SA25U1FBKRixtNbsFGxUl9qr7oNQyKehguIS9l8VNMPrMEWBWab6
uB5jpSFzJGiByYO+6sdgp1f1eI3NDBdsaFvb3rSyrSaYHHZQH3ecbMbTFB1jPINbjKYpgK5JbTNR
37g20/mlhDLK6iFoyarNoCM5+OOh+9jHOqnsN1ycq74b9lFjsAvQ49zb0PaWL+v281Wu6gtclOSq
zZPu5GvRK5lf/PTM6jdYV4xzJvqXeY0ZWtdHdJJdt2GursdmvuL03lCiNaTcYvvoZL3zwth4xMN2
gB+coD3R2yvwp+/3kjnCoQULCor05CFa25K4VdxSzy3PdXzD8IcNkCfryKMY7loaHauOWLWmqbh5
MqEei3X/wJNgXCU9mOU2fhJVZj4R4gn01dpCvuif0RU/5FmMO9oxbnXAoPdult21MwkVHdWlRQV7
O9b2U4VItq999eCk2dwEcc+ymY6NIBRNcy44dDAtZPW0IhZlAmGc/ChsGg8xBsCLrGH5QDPdZ+3c
i2hTqNTJkIKz0l7wM9Qb38jtp4Qjbk7DEh5IbBBR3yh9ONaxFSEPzY1rlwf9MlhxevRU8jr1fFlS
Lvor0E8rRpDUtmHM5jmkCbmvnDqKqEqoSOAoBV0Az1jOmY1l7e7qkaHUUnlbeoGLs/lZKQ9r3oRu
iEP1QStLZ+uJLt861QR+PZ0KGKScaFMclr4k0roPv/qYsjaLSMHUvkgw8cQVW2+CfhG5GFEDXSLW
sBg25rNW5euibqEuTel9l7tXdqq7KEbchKY4Q8el771Ma4ue6AucFlA6W/ubpmRLxPVdohUlGyt6
paVUz81N01rdGR/hcXAeXGSTQNgBbWiOA5Q+HqgpLUXCFSfUwb4QAsF4J4s9Ek2zgrKresUj9ysh
b/uYd5inMVWseqvFsxngaVgKBqPHwGGF1XF56DkvWoc+KYuNUJCuSGi5zW0vunN08S3I3Qt0Jh5j
vdi7AwR6TqwbLudmObsgue12jPvqbV0G8MGFe4vCCWBQ3N/gdEL1EifXCFHRNGS9uNhGD+pg1irN
EzQEx0eTRLeTpY9fGQLTVm/wKmEu2Gmj9SMzuodREM6+dOcV9LZM1tWdSGkILCXisjdGZjK3SyQf
iIki2u1GrDOs/u81IsE5RId0t47J0p0Evn6MboD7IawK3hiOXXQ1cTalWb9ejqpw7ppNSFr6KmhL
cveGKTnblbOrTTnh+bTjrdGOh65CprR0kZdGRD0MJ58E+KMRueEWCo9Dy5QjZ02Axx6QFjPvSrvx
Qa/eOMKr1k7rClq79exLo/0Vc74BUlaC8Q2w0hGD4F4wKKjQSB9ViPphWYoDEii2fs9Pzf0CI2+K
+0uN9o+pKnaMGPwL4XK0stu9DdN2nXAw3CVdHu6XhQSEngUcYGOwxmBmMjeteguoRcBIz6f4oiQS
8rCc5cDfrImNSE5StKjFycVchsqjTzWUIUxbo2U5FjaKP7LUUSuWnb/3vIhXsXDP/WCv+1xLb3zX
+FWn3pfYKuut6Hg9pF/KTVsCAS/MF/I58pCS3UNcsTyPPU5I9CjGN3eMbzmbN5vGwFe4Wi6v5pob
b5z081iqC0mY3RXRrbceWIajrq4NjZ04wx56UED8N45TUiBVLfEvE4GtNlE5qDOvChx/J1ADt73d
vtZBM246NVSXCTqazwQjZELKgRoDKwvAVSvQW/2+a/pxWDc3TaVCBm8iDBEzfOnTXMpK2wHju+U+
12ZVAIhgxzEwGqrWEyRgAVjLAtDwbpOZWzdIpz80JZeRwqd2H1MxG2Qn4lYLCObHpmTqVwix7DZ4
MTs9ISS9ATqdB7dhGhB5F45yjaq7OFYegUEJNryjJ7Swf5rwgz77NdgOGhkeZygc3rJ2pgfbzFZg
U+hOOXFw0LFGaXod7kUFnp4Uy4Mp43JLSn200VCx44UCkK3CaVhZIQfZbBwwxFSkM9G2viGc9o7+
S3XVLLNzg2jvFV7VYL38ln4M68wmH8hptOEP9+TfXRXkYGgZuCKSOcOnQQzG/ZqtJEOfJtjmrJQJ
S4Vjuic1QRHUS6DgL6lbau1z6sfRxFyhqsVa4ZjeVOwN2H4Ma4UzSj8tC1HqYmlxSxO8xSzSIOqH
YPoc2yVhVzRo9NbgKEovZ2q/LbuX190STUUUkGEdlw6kIEu1BbdyQ6f0ezSOm2hmeOsivV1mpp4p
wTYC1tky7/7DtfikrZ0f0FlR65gQARjksIl9fEIGz3CSKOu85+W80EOU3Pkp3rylLPUhshSwEKS6
i0zDZA+BPB3YDSiAELyLLNifUWufg1Y7dZU0rvJSfyJ3xmLED0s4y6Ju5WMoiwEVnE3FMHV56ye8
/50ZMFjBiKIB8RRMlM7w4f2NgFCo+5TWv38NP+myl69p0HBhbKFMV7edT19Tp6UJpwQNK77Fbu9U
HvjCeKi2BB5/YfE2senRB8yKmL4GQgp2wMHhII+xrcnJRPFxV+47R/+Fylyd9Y7V1kgEyIEaJGiY
XUVuOqwyr/jSg0ze/v6zG/Ng5eNLzCrCSBP1EGx1emIfb5GFAM9oweY+ay0zN2rjQ+EaQIAI3tn3
9Gvfq/WlKwGpJVzDMvmydO41KxfXvZj+9IH+OURg8KyjlmfSzm3/PF5lL7Z7mekB+k5Nbun7PRi5
eOPEGDKGxl1aOsk5zcUGoLSzQYqIqneZ/beQfqqSfJwu/NNk4xMLbrnBKJR0RHiQ7Wzj8w2eDG9u
CqjopW865qe1Fm0TwiUJ6z4aELhA9Ivn5W0FiEL8cTXvGnCI8OjsOCCyk2iEyaip5ZxDVfW/m1Of
VPd+PWhr6PvlfpTOo2+SiPP7Wyz/OeycPQ2SF9nl/M6l/XiLgUXRPLCK5KWmHQgE1T3Sa8MuvLx+
MjVXhRMSni7euiZs7mGugHdvu5GELJcItRJM23JC9JGG3QU+GaE+JvrVIirWo6+hPRdmsvwSE5F9
cQcAaeC9iGyvEZHTOV6+bdcxEJlk9T76lGH8Viur3iciEGypQb3L2pIRPqlPE7XTpuq1mDFP+LYc
2Xujnc4FyR90ME/LMXgO1DQH+6XFXMspF/K8dpcGgfjDqP+T0me57xg+mBGjrGMy8LkblMZAB01k
8c9kjMatx2gGhghooX5PAI67Ah6y4aRtvKsowcm6Gy1pzKOHEHSXwboDsBUTIFNkWBqIRLqvgQz3
uOg3w+AX56D5Wkx6dawqwm+tiMqE84Z1tJnYo1aFKVJXVxm3ZxFZ/f6Z+CQJnb8ZMmqFysOdVywO
wB+fCQd4YWRHuvessJwf2wAov55vcjsPNsukEGEh45RZPFDKwN6Ofhq8l+ZWGoq1UWD1ztOvy1F3
ucFL5byMzd67gfk4Z33Rwfr95/43g3s+LFPtWXgNeVvO+pW/KQtsgCSwF6PkZWm3G7otjjm943Pc
JPKBY8aBZsptpA1E5uXNS1HG3rGtwx9WxXyBQ9WqapkKL6+qV8a/fH67Y5/0lzzy1stZcOiBPdeG
oG01DwMLiTuDrGWk0cF3Q4zNA6BfFsHU/iOr0f4sveE7YToykZZZNpvm8uN/+2oF6Z56kEXxy3IF
K18iFiDtsR9IBAlICvRCqAMQtYe5rA1CvSUYOuNrQk6VBQDb2toxCaP3V753uhBPyaAw901KFODc
jYxHh2JJkDEQVUxFIru87oiOWSeYEynB8MwRu01KjY+8gRb1pK99h17J0vfJyoFMDw5yB4sQarRA
0QolzrGbh0CGSRJFaGIHDiAULhNPOcMjpsG9XnpxyxOCHLY50h8O0fKuRVUjKw8Zx3M5Z7ifuEI5
aRN9a7Bt5h5ZnpDbyXpoU5JbWk899FojdmU9pqdlTQD/p++ABJK9ylxbk0Bkp0Y9LI9tWFSSWARA
DvOUj6zY5ECuA2kPVJPLybTKEnelzfEDrBw68wtZrXU8GFozeo9966yjriBCBHVnrEpxU2FKXh4O
QAqvZkGVotzR2PRVZpNezjDFMB6X4ozQv2Jj5RmgFP1Jc1LjHAXWayP9ZO/rwc8gTPpd5MY/u7G/
Xs65Wjs++kyyy6gU8B1rLMu2h5pQOcOhHLzXthmna3LK6h/Kb3+Z/aif54cgujKMp84si6vltatH
k1CrjFzG5T9Jp1TbpUOx/GfhY+fXo3Msy+Ag0Q+AusYi22Tke6qSKDlbeqflyOg21qbyCAorx6lc
B+4XzMsjI1rtmzcDn4ifhB/AubMPIxzoaUGw/KidesJEQjcGoTwWP4baIp9jnh2lQ3hjKgLQestG
gQDudxvNJ0dN8392grNJ5YT9hfm5xBe6DN11ZrbbyJ7eRSnEKyNj0txT0/TtOYpSf4cB+g/LiTVX
Nx+rHzIf2RidWXRoqc9KGahfdtJZbv0u6I5bpmjLuTiuNMGIWxYbI+g3YQUxfsavuMR3ejBTOQM3
60VoZY/9oyQ50KoZBCySX4eo1SDTmGpTmixT6eXiDrrzUnmm9T6GGqGfw2pArIj71xg0l0w+n6AV
RmPKx5C61KzAtSW0MwMeRY7/d5zkPddsZdnxd83CJVTMQqXfr6+fnGLzvuAibjOQ37mcKdXnWqEr
k8FSmepeGrBoV3FPp6fWkPyNCnDaUgYMA7MM8ozxH/nE5OCwKY9La5SkK3/TjHl6FXVltzHThld3
Ls2Wj/j/Lb/j/2A0BwXZf47l+H9Myb9l/+A182v+ojWTu4EgCIHQgl1Wc3H6F61Z/5dFy45NBb/U
vLdwQP+L1mw6/6KdzV9MuSwOafNz8JdpVbj/gic0y404svFSuOK/8aziMvzwiv3FUWaS9ulgERsV
0zvpeWT99c5Pvc0EnaKSuQcn+oGWET21OgwvaakHqbHRS5EC4B8TA9rknaxVS+JOIBtl/IjqIa6+
uQxauieyY+kagL9IQSxoonWnteVpergxcGHSTXRDkrw3M3HSAqBJf755jlqjqc6A+yf0Y3IETtpb
9BePSDcSdZ1Ykky0KAgpfDyjLYI1IXqFdmxTy4qvJUHBIL16vSSxee03OYNmyM6sAPXo6a96P/Cg
AwHp9esqmFrjzomlkzxOpHVn20FDBnkGbuAQUNXnI0hPabvlLRgVhi6403jPPRdUzlVVihH0ZSAd
Jkw2ZN3bpARCtHY04kDOjkjkLfPUPtrS+fKmzViiiIMnGGXxV4NW5ovmjOQUurlhkWCHht/davGk
ufddkPbBJbfrMtlwqJnqL+iIem8zUqS2Pyed1fquNU1zWve03MVGdnkSHONAyeGeZLMoP0UQN2gT
E9pJRGQ2uP1KFjAX9pldwmQlGWg2kbmB7LF8+WoW3SnQlui7kpa+ZTkxz0bJhdYd2BbE/MGJ+l2S
S5cvCtB1MjdWTVAUyg1fORkjm64raGvabEuDzAgnH/VhKp9dhGVEJoo6HFktTSygu5LAR29FZUul
pyGTyV8ITsuGIwDFDoO/CV7QvTYapwqfOjjJ8dZOXFluzIpaadXjVa6eWwF884sSRuluuhr455k7
EPVX7jAVZHwzmudobnagznjEWrWfkAV711GYWcF1QZsi3Zdcrv4YIPKxa5Q9WfST8WXB+N1oUoCP
yRgiSkHFFV9XpLaqB+WMwVNuFY74CepHSw5UHw3gU8MvU75F2cbEnNWZfXYmP6x3KRN8AkC8sgJ/
iJIYkAwArGBdkt8W3AGhHt0tDQmyv+EM+wUVECcJsonbVrRrWj6j/TQkNYG7dZVWPvQ+I59u4Dc4
0XffgD3M1i+GFyZkDcVgXKb9Jm5DRe9CwY3Y0V3PwudI40szftKEjh0h1uaGjU2TwyU7wtpEtuh5
HRvDKLNH3y3Qp69y1GbJnslYVWyb0m6Zm+cOkKpQMJH6Aqm39o5JUtT1OdCYN7629Abb65ihTbKh
nVUSnB3T2VbrkVVvXNmB3grwh2Or7RWTV7tiptEhNrDrwQCEqUYHUkStQ/kSVp2ueU2a4FAEE3a/
qCo5jaV2E6Yr5Sl6fSA7AWhoGQeHrTOacw46J7kK8JsNvKROpya6ZuNz/QdrgWZP0oqHa9dX3TfK
d/0IZnOEcpYC3SYCgsAwa8iZUzpxQ0GcNQl2ZCcDW7dWVeYNkDZKM6L4KebVxc35tgkdD/ME0bCi
eK48t/haL9RxqJ7CAF0DifpmtDuYceHQ0FCFYqzFL0Bn2uBUQjWJroEwGslWdvhcrhXhrtkmCAog
mIq0m3TvdsBVbvTGtMKczr/0SMl1Fjy74dupPGYSUdJ6DMkxXotIFtVrAWmlcdaT3fT2QPxcPtVX
8WD54YG53mg+6n2l1WR7x32vwcLzvGoPmUQZt0kYW9ld2snCPdDzdb2TvmA0mlKbkRoeoscbUZAf
sXEJDcp2buEmVO9p1gbHTqo58Czv6jTd8nJBKGtCIMw7ROxBcc6XFZo7C3nRboRr0tyWAnMkcswX
Y/RDIp0D+jGXzO4I1XBUue4M/j9xahUlJTZGsSmDXumXyApJZQa4K0ruRqJ/Tx0glXSQHRb0tnBy
mOl2Q9O5mtLUIDe1Zr1HiWu7+zyJyPym5rHgNFvsr5soK2blz+QlBguvGZE7Ctmm3UhTcWQPkCVA
PePgMgfyltoO8UXYXNFCt8arsfM1egIzf4dkV3Br7GzOi19rzYvyrAoIW5nbL5mZ1+pXnqsaKLwO
4Y64VJ09TpNuz+zpHSPE1IjQncwY4y+GT15ssTYtzW++hv4I75w5jPK2ozPSNs4qNerfJpQSvJe9
B9nnOU4CgrsrEQ1g+UKAtuuUFsGLJarROBE5y1rsYJAl/bwjFK4jDM7j9ulkd1Yyp2evFWb4ZugN
vBY4xG4UoBrK2xK2TRAGR53qvv7aMKhpL3o7zVLsBZEFGdPDZTgk2rAPy7ToX/1E1kwl/FAO0JfN
mEzyQRuaa5wVJPAZo+XzytLhQxycm3C4Iulx8ihnWcJZEldVkqFdeJwoh1qTNIJpY2pZA0dqzvxu
YMYrInpkNniPVagDNzD6oI7uTcxUCSm1edW+mS70tYLuMVwjQsMHn+NnpwNBNGY2/RB987kX2veO
R7ttsVC2pfPDsxHCuKxJYsxuSGpv8x3/Whcnn727PacVuafHJobQegUvvfCe4PJmxEOYsLDcbQzg
sZlQiYpivMQmyyIziTkHh6ic/FbjBGo8Nx0p1A+0vbFdG8OA6BRFpw76ijUx3MIOzc5FGWb3IHE7
w94ZzIzx5Xce2euqtBzCAq2mSXlTGgGouoLfHGLr17P2MQlU0d9QE/bg/Py4kIzsjMa/arwiKp9z
IygqnGg+Jp0V76B5V6acAobciqKTj/nT2/aZlZc3kqhSOl++nyADGEym/fbUzEtwUDAdJzsEn7eZ
67TCTHuAGSvNUiJ2bYxqTsuMS32fYINXx9GUMDM6rUiTbWmTFXVb1Z457pjFCx3RTluQL65gaF0M
rXT71xGv0S8xxPZwFapIs79V0hqDHxXQfcDlMb2mlCWEUoxhtqMmuOOMho1Hvpah3yMXFf2bTEqj
Jgq7mY1asdTwfJiDGVGFoRUpbpoq9vqbidTrcmNLE4sWCpHYMeEAI4kZulXjFESxr5okGrW3Lnci
ONGmCIobSjFzHK4MZi7Td69ISTwiVziNThSwZd+sbCfpiPdhiki+piZ7TE8QsG9T1ceTdeUpNdBr
8gZU2fqJJoEzMDaAzTE+uU3c9sNVPY5p2X1nzOVn+c5Ngrbf/feHqv+E+PkQePj4b5MT/w+eqWYk
wn8+VG2i8I1wmvDvJKD5V7wfqSxzjivUFRodjPPvB6f3IxUpNzZua3Nuzv11lIL/YyMYNGkQIyQS
ls5v89dRytD/xbs5RyKajq3wT/9X2YYfTVWEGhr0J6jGZyanhUHz05TJSCtPw/nJnsDGKifatf7A
v+TUVnbQ3wjYJn+7JLfvbZC/pwR+ahL/9SfaFpAWMQc+qk/NVmIWiXGRirjOea8L6zmibBZwqTb6
lZlJuNE4EBhsgHElSLNAuz+lJdYyLYWQR8CbKXJU3YW6qadBoeoa95M/7ka4uGsosr+0iHHN7z/y
xx7q/Inh4NLSdoUh58b2p5G0o6PBifOeT+PaN2ZqoRmwbgY+we//GOSHH0618yNgYiGT3FcBE4o/
kh//W7O2jl0IMmyvK9hm/ro1eOUxcnvaU2MxoNQ1qD6p38t1J6JNk5/T2i62qATIZuNU1WrlvhVj
tG7M5AdynQ16PFDB7iTXkzaX85gr9lT38drV88viIMuDPD0gv7Kyqt42fQVjqKzR4u60FDOfXaIw
yto7WbkSzin2w8Js9yV80bXtNsTdETdrg5dctwCON2P0Kgj7W2dzEniumr3IgDSSVrlyM9GcrP9h
7rx2JEfaJPtEvqAWtxEMhhaps/KGKJFJrZyaTz+HUYOd7pr9/8bcDBYNBKqqszuzGAynu31mx+he
3M5g11b0vSXnkA3oKkK5q4cBknSUEogKkp/DJNVN6qrHIqoSr7HqjyknBt6mQqyMlIlOEihircvy
LZaY9CvaA2i6jndWhZMtAl6ySnHNzJNzAF+ynzH2riUT1k1CmIcdqxr8FAuRIkgfcg6r7GunD8oN
3StrYH6VdAuV+jqLguHG8V6sO5JhK3z01CCGcEEojkwA1M/lQQNg00QEL9gIkqXWVNoYbICT9AI/
aH322rVQkKcETnkNyJpWl8GLEivaRvkPNwlvBbuDveGY5H2NHRzKkPpedhNO/TPXosQHlYpVVgiv
zKnYTutU2zpKHpyLARevyDA+NzZdi04LPqmYZ2/IG2MVmNWFZsfFEJmtus7U0Q7SGwQqwWNPfw0D
87urZr8IdJIqy28tjPqDmwpz19Ew38ylcY7op9lj4jmLCElQS7aCYrxvbDl3yKf6Nom02FOSSd2m
gp29IooddYsgzCvx0BTCvoYR6ghZNvy0jHLBzro5I0FNvIfk+hfI3iuwZetoudjfzOXLoFKneAIb
84SLXHmJJlzA1RR+i/OwpULI0fnJ+c+TzP1QrDh8gPNkMvTuftz/OOs6us0bOe7u35NUj0c8rTtL
AyaGkVIm1SpwXUbsGdNU1igDyUbW9a+JDpyNOxN5WBCjJB0vZV7pK9dhjSGR/Ax68E0Pwo0uptJL
yCFRZng1+xyGDK0Sq9osn6tpfs28PBfhVqawEjW9W9anlF7B2Dk2HTv2+7IWcXmJ8H+FlDfSbPEk
k0JnrNR5CTRxuOUJBZV9iUehVF61ZVXjCvqyCE/5kqVd8tvOaF7UEcddHPF1GP1tloZ+rVLgztma
xm+nw14Vfpk0a637VPccNS28RuIrQzqixAOs6WoZZoZ5QbiUYqyVxZglsr1mUvVDalq4BRQsy7GK
XUSj53IqLGtNHtXcTRYzEIXWzplzVFo2fMTNWqPpkv9JWxlPZlpi+F9+7MCJv5dF6+ND42JA/vFN
Zyg9wVizM9emTZp1+SFLgqWcchckDV+XxoT5SDXSQgEKdYy/lr8vRYfwQhPKubhk2JJPaWI/6GXP
92a5vX/rga37KgVagMmcIjInUletdK/ElLL1JE2ufAy7U+eadWzN7ldR5lwdmOmld//zpP1RteLz
/tP+/oOqw4fXCAqiOG8HNZbvjui8fRGDdQEUpq+Y9FEDq0yvRhq8Gmp3qZf3naPL/QHZVKO2475e
3a+bHKmhaHqvoQ+LLaTymtnq1bD6l2pU9g61S979zSjrF6DGH/xtftyTJ/pc2J51L2KFnD+PIt2x
9P0cx9JZPsrEEibE8ZqbtzKxUqOcrzEAOx4u6tJz8l5DsxwHfitob+TNhsikk13ih88M/NBuwj2h
WvzUjN5xqaoFwRHeBh0zOY5oHwjhRxrK72gRTL6gCq2FAW3eWhhNhuQKDBz9QdDfYKFz21KS4mmd
feZ8lqzJ1jwMCuEOYG6DpR1T2oe0oG+36VJOzIjhdSys55GVkOdnxhUxHQC7qfYwFIsexf8dkSZK
DAwO4NRs67HLF/oFgYd1n8sHexSnsIqvc4MtH896L3HZiexUMozepQ2lGOoc0p1LY9dAxdqucCax
jnE0WWQ8XBhJfZi5zDaZR3Z9Bhej4a8zZl/M3MK1Sw9KMKi7ds7YjGRh75Wx+5RWtemHlXlgEaj8
+yDpfomZmP4ibbI35OA3fd5v77PMQvbfwkI/JXHDMZ+P4SqSc431eD2j6Xhk1vstmZhOcJuFFDuv
gxcjKNUVBrUfEYnvdVbGp7CD+nyfLdYLodqqK38G3HtfSAKLTZLm9O+lYK7nRo/3/8v920WJ8hhb
7aOxrABtal4MlVsBJFAcOxRhMLw+6APvv5m2VEyZymsEjDul28SbwdBuu7T7UaQvFbGUNCKHOo+p
iwI5bAkNUBwEQxFbmHvCR0YsKPpMcNSvczW/3iPeYVgcjLT76agxT5k2erz/adcB/kJbxYKBUInj
NfQV+/0+UdWmdTnW2sIF4+NdjR5nLnW9LJNlqCjwtqaHQdYu0CDWHybo/lD1R6InpTcqsC3SdvhI
pPKtb9xw/TurkPS7POxIyitd5edwsndGQhtcBTueQq9pU+RudgMmRntM1OFCt5SNonygaoVPWJv3
o92UBzoGUsqCVN0fw1stL7KAl96q9VbRVOnJBcPAbmTC0UrvUalp9LLR2ZwUSEcidX2LTz+laiFp
AH2OfkdGA3t61Ua88R0roUeOh1oTy7lWIJpP3ccQAMhRlN85Vi1fToR8Ab3gncc6wWIJ82lL0HlV
NjMn1RQl2YmMQx59GlbJXVH3WzZYGpEfCoEEGyhSBPVBdZZnQNM/WjqjiQF3V2JnA4tITLEIuTZ6
Grjq94XLXj5npZr9HCkWXxZixvesyMsyOFdqso5hkrjfg5K2pShlYjplckA/5Wuweon1fYlXVSqu
+8HddbR5lQQTObhjzzBzgqRaJJ67njO764h4U1WNdqijcC8Z446qVp9x61E70LWdl2fc2MsTA6v7
uzobqW93muvV4zdD5znJz76ZSDeuBW1iQgtN//5YRrQnt8fldTvNS/M425GSfgxjekrsLEZw65rh
yQmM8TQFVJ/MtCwaDWA46EiTF7IZxfffRfLb3FA/KPpIRbvMYvaU/bTK9NE6xXprnHKtAapYntq+
Nvdt0+8LemuoRJZnPdLK1ShCBgoS8vPcfgOnA+DzcehbXLoy+hoJunpyHGlmsM2t1Q77klad9aCv
lMl8zpmdEcnpyRxSy1cPCBpV8KvTGrqk6l8IH+kxi6Yrh0ZB0e0WVLR9kDkdNimjiroOd8ASHE/v
LF5Ueewa80mvC5wVbQGduIueKQ+eeBSwh3UlO8pO4CuzrG6E0UCm26YuHCeZEqjFqX422fz6iMOe
bdHgISifQKp07KOMz60z5JQIBZdIVt8Qtugysnky4KJZ9wFV4XCyF3ctd7NrFF5O19paZ+Eiy+1N
iyhVlhC/AwX2V52ukS5oRgzjTZ2V2UE329Yry9Rn0tA/txqw+fRzNof8mPfcuggWhGhGlHQd6TW1
w7OCUO1R7kUmrIvf+Zv2Xqi0kP1ZRoJB8jXDUQnmFw1j+SYdbJQVq8opAZTDhTaUYeOUFr2JmNUz
IsxFTEmPokXz1kn6bTHwWDBLEBuyPFjNst6E5IelYkewaTL7PM8KtSIVMVDDqc9zSv/k6H50rTrs
XYvqUwc24QoChhaCbpLorFZPSM3WZk4H0Tg8DhPL6ixppRFaBd5Nz4q967Lx6ak6PagTadIohtRE
88q8z1pg+qoF8gYS97dG0eNvbmy8OV38RbGCfTXmC6cm1Qt68nihwZGKeYi90Wn8Wqt6TNCja7/6
OHosqPqzMsY2TaN/DmHR3fAdPInEZpJB370qzfY4Afz16gYeR16pmS/oD9yFxVAfhE0ckm29phP2
ZpzgPLHgHVPbcNfg9/UDNZT7OZ20C8szjczdhU2KhVV98bN1W6pQ3WMAXMJTtbba1DUnCNesDMBT
087I8/EUh43lT0bJBzDPziTEAa/WP5MgIMFpuA992blnd0sVGOmVYUSMk7WPj6W8MUTABZ/3nLaS
wOM+2gJ4ane2igF8HsS2pkLOIh33YNdGs8kDGmzi0BU7E5FhVcftXoGtcMgbXGpT6uyVvC5uAzzC
jBGZotFKBV6PdIiafBP4VY9qgJUcQni50YbhalQD2n47gt0R3bVfXvTScQ/WOF6GdCo4NDcaZ6UA
D1FpecHc2KdJqfqD4bZsq/ruUGtGd3AGRa5HYVvEj1IGcFoKNjGbDiqVvfHshge8Okh/meAcENp9
uSvG/gCbtjz2I3MLt6PTqFAq9eg2inIYmERRdqVy9jbf8zo8SxBiVJPh6Z7EZRgyVsvhVQ/5EKoO
wgqC6a5cYOoEd6Io8PmUO7uEfhhYP9N+tmf1mo1ufKmbr0Y2zqFpvkQ5eIjPgV9m45kst7Xq5jHn
tOByGCCk17vFy10N+V9zZPxNYPxXKuT/hxKjiwL3ryXGrfz8/Pn5V4Fx+frfAiMeC7wVDqAmZsyL
uxSt77fACDFct4mNL5YN/ID24sf+T6Fx0R5hPCn4/zUYK46Bc/o/hUbd+D82/m2yIDaaFPi2/1HD
9p+6n6ayw0Hu03R0LUX9b7qfofdEt0KL5anmKRtjyKX+Sj4anBsClxFn0Y4pU006R9WJzJLT85CG
TPAszbFZuUHhrsaRNjO6Iq61ykBZCsocs2KsduzKPaV6s+fJ/gdJ7g8AFjIcPzQXk7gLAulyIf6u
yBWZ0kh1qphzc1LctPlw1Ys5h4BBVUT42Ui6r6vQ1D3dGW6cBdiyjRbFJVH3D6rp3TH/X56y3z+I
46AaU0ONgGyiB/9VGtQVusoKMxDM1IkaEM0d15WpSH9ueXKahgEKy/pyh5YzrBu2m6KAxGO689df
brb/h3i7KJ1//hQYfyi1MgyImtoiYP5FoAyQxpowiMN1Bn9khf9gMwSC5WZ2EZVCY/3vvxtk1j++
H559dFeaX0w6S2He/3H5AXaFQaoB+WpUnYbzdhP1gfFd9PIqRUvATUsNqhxC6zlRiJR14fRDU5Lg
NDdtfpxU/sKWcsiH4Q3Bg9K15BhEpAsMvG/sjCuwcaqz0bJJwY5YwVlKml8l8/WqUdW9KkzO9DQ/
bbitVnKMH3saxPcybdvjWLmvSjeKQ7HsxdIkdZYm5PhJqSEparl1jCvVn0RzCbPAx+zWLTn52Fcb
xyYoeZZlnx9LSWT5CdDO9Dy02AYK3WHuGwUnM3Nf224wPExLNzPGdZLDLivigXNqnMdeZFmNJ9XQ
3DRB/9XV5XjQmseEe+/GVGiLjyY8B/Bs0V+H7TRS1aYg7qwbUAhtIgp+LgRhNQrSg8ip9ZiHc2Jo
5llO/R7CcLsfmJ0KQdfUYOfDLssI2Q1wEzAFzJfcmJht1uxlMkW/tMNI/6wanwclVTbGqkNlPjaS
PSwH4pVqFqHPCAAmiRU+p335nBlbvPvR1jTqj1lqIDdt840ApedmTfZR9aNcWwO7EXdhQk+hYEQW
4tKgD6eH2+dwQOnqdK9otXE27OnY6m5xsMNw9mxMS1dzrG64YwEDlUZzcKtud4/h16KY97rdvoyW
CCjqDS5BKSJfnVrlwLBvYMxp5hfLrbt1qjjaoXlTq6l7rToHVUSbfL1yp6d2aaiGYanShCBhTrSS
FhdTuYx9pR1p3DsCD0+2oQ4oOKWVd63Sv+frigh3pm1GWyPhZKbFYgCFVjlbEYbvudZPfH/zC5W0
x7lhC+Z5Zb8bQCn3gUMryQKKaZcXYxDvSE6vk+rUB5ze1VoVuYtLqa82yBPuPww7/ogn2FhC6KRg
1KGrLo4l474k/uUzXhbUCsVVEq4N/GBGluw7re2P1P0yA+i3HKGNo+6EtS/tD8ofxApIO+HMDDWH
hGKH4vE8xN0+6d34FjxXAGE38Ebxn8HEkUrPsSLLN/Wz0qCD6tgmVsKldiicqzOOkvjYOb+HkP8S
kP9HFmn5+xCXs+C6Wxa4VyZwf1+zwHca0dCkIeV+skB6oB1VPFIaQYdjDZqEg53tUVEMOazHF9uf
BnsugdTiMYQ78Q/c2bvT9a8L6PLTYANSTQrY+MdaFry/XNysKTmfjjVXzcymNY5JzpGtAxipCyty
/LqyNlLVOGnLS8TkfZVyVNy04MEYQpAYV9bVoPnwLquDU0gsY4kWbaTO5xo/doQr8Welo3GFXeze
QpeHAdpEgFl6g4ZanrAx6n5MfceAR/zc11b1JCGNndqcrTG2Df2lScfZF6ryZesc0Tt9CN60EO1b
4LSD8hcEb0XVfMvnUt4Mh0v4Dwu+/vfw6fJmcYFs987oxoHz55vF/Tw6cxTxmFNnpj2Ktr9XM4hW
UPOn2ohqNC77dlUqL9Ixf8ZUtn26iemVTjnwXGiBDLSmfQ3qmo0s+4ZskSOqushQYPPAUxNHe44n
+w09objIVoyPlVPkvh7MTyHRhCK1zF3VFjBSOJjRjMB3dMzW2WYYgVAUbh1N19Nnhfn7ivBiP8is
GC565Pr336VB+9108+ksMeKA4LCmY71cVQsG7UJYvRZR0p/MjoGIprdIUWEPSZHDBTOpyHrKhjH3
GpQmjYwc96J0vutR9VAY+vxJUdY64cA4a3b8MA5Mq9ix7GDXFttKs6dTXA6gQ5SQakbpGLva6io+
atT7QPAgGD2YCKojrIxcUXlxGuq/FFvxld74KpOOGdXC+SJsWeCVYBTgDsM9N5utYjdzHgJ6PVfu
4FY/VLGLxq69VZBcb2FlJ+vZnfaUCcqzVcXyLHg+iiBX96406rPG4ug1mHbXBu6JXS0Uv62ppKhs
Z5NrQedXy+VRx8ilhdPo/CbXtBeAApjpDAuaADZRHZhZLVidqdfjJq/VZ06wlGdntF89lqm0Hu22
gGXsqDTXth2xOCw5osXvEgyzAyudypGSueID0/bpkgXZJl4kUPIi8ky9ifOgGazhmLteovhI8qc5
2nrbHLXlV/HQ2Pt/f4s7y0bt7yuAQdKC/a8KwpThPtv3v60A1tBMNTlIjETmc0R6gjb2/BSlboUI
WhODi4zbCDBupVboFEJBMNHcxj3PrvY5KEa1KTvE2jYxT4mcq6MV0TY4EZ/yFMtE7O87uDDSCJ/m
oJ/fdKd7LLsJ7zMb74c8bm54tPJ3XbGKnQKE0hqC+RDHbQZdZeiAYgTCk2ZsbSaQSI/3l6VY2pF5
c7UzKkSaqj2aTk8ZQldUO+qswjWbCxa0+RdmFXPVx1mBQ5jusCJvqaQBpNxpcpW1fbRlbBn5Q1hO
H03Zr+00BhmTKDMH1XxtJJqzr0cxHFWp4ZZNnFc74eFiZW4DT0SlTdMyct/gpPrAx8Vcl1RdelSL
EeYcgd+FYWBswHl1H72jIfHmwI30QidI6cjff252zS4GDfQS5lZ1iNr+HyuJ/twca9wu+nK8oavE
Znr/xxYdtgjWV972ldboPuOS7g14zDkYEdSAbUSbIBqKR8BUwNBsmtnkRK1aOQRk80CGSGkyhi+y
tTYBtK3IqT39+xuP899ya/3t1tPxkeBfsE06e/774qpTHBcFNovroOH66g3nVFB+cChSgPhsk9iz
zYxcBp2Q7mJJihsjfGuTIj6Jdn6p7QZhqNQP9xfapPUDrvDSqxVsZ3Cpj+NUB0cG7Ygl5SPBr3oz
4s97sTVW4NilVmHOwvyMQ9MHJAm+APoB7s0aCExqjdsce0FUXidoLIzFTbHKQ61+xYhqrEPqk5NJ
BwLUuum2cmNaJIsZrOICj6mTfRi08kgVcQQdfeDhppGOJyhq7O+/u79IM8x9s2MDF7CarsvQUXdJ
lSnPAYZv30iNwCvRRf0afskaIS4/JYxGTx2MK6/T8vyxsHEw0zh/UAkoe2bBqtZZxRszXwb9IClD
ZiyHTrURVJRm8Eez1x80Ns/rJTDxVozOz9iOx1+xtdROCf0twm4JeAQ7fqaN+ps1t8zjWvRfpO0H
aSpi45LLXg+Dkr0U9g/BPMQu8GhQkPJYJ9zrqesGe5gMDNSFlhziuvwF+jjdCprEd0YcFF4WEfeu
Av6DrsGEyoym9628qjdRHRpEI6g1JbrnkcY2r1NlbGMY5cc+ilSscPxKQdWNOgmOAphP6dTGlqoy
wdXonB0mqApuNoCwVoZowSbUDEvvoqfA6s4lh6ewWOKMbbLPQ3Rz12EcqmQgj0UUx+d6YKiY2pS1
R2P+1ZcFyc9RstsPtIMotXk9tnZ6VCaMJJg7tJ1NGOjcVAPRjcG2z1muRke1aI9GrYxXHp5ogxgr
m1JQaKu5/VtawVENuodSVK+YNMrNUhS/D1oycENC0UMrM+14/1VlZAy5cqV9Exc3GMMrb8FAMYzD
29A2bxF+1tPEhmWVZ7X2CNzeH9G4rxRRXpsJgBvWBG8qUxJzQurEmVy8pnrO9EwU8nN27PY8NF1w
aIoq24SGM+OXDX/SYU6kVf8Vh/VHeNTbsN9O3QifzR2NS4k9dxvT9O1Z1UzS63f4kl0OpzuIqfom
RLF5Yv9fXNlFeHoxPejNVP5AGMWe1MzyViVKdIpsPJ73f6FZN8MufWyA+oMqVbLEbZmuI2rFN+Hi
s5BgAQfXG8tCXkUZuvRWts7K7VMVxGYcH7IiHjEUzJNfmxnSsJzhcopAfVIDijMmdN2NilN0Uzuz
sgUcR+RADAEXIHOoHpWFus0gXfoUggUejGVzbcgpvOLoXbVTP3/OoJdrZQieEbOV46xlIT4w8GsW
Rbd8BJzh2uoX5CSV3kh+k/UaIC+g5MTBVftCnb25H6LkNKcFIi6b5AuEBOrapWuvG8MIPczeUID6
ajoqwp4OHaGERimtXV6FVAcHqKq9pINqbid1LzSLCQ3JTuTxhs74Mcwuo+aGXkBn5sFIbIs9S/tQ
hDoDDTdcsWR3O6Wq7TVJPpxoWCx8KohRXqle+Jp2nHCczWi6sAlzyt1xmZ45FZH7CbdmnDfbCkn7
m89fN6VMSnuBD6kfx//7klFphyu0azxFya5gR8xHPSnaq6EXr6HT598t1hcMHl1AUKGPPJno1LM6
fOQYup25S8ong8pxlAOiDT7N7RPVAhqYrKyF41PaH0pMI5bHhMZvqbjfx7Z5nVO1AGDbF+fMyuO1
pqfz2dJCvoPFxnJ2Gug0EU95DdFesbvDaNfHqNbjnZPaX/f3oDJRJ1zeY6+SefjQBfku5dgy2s67
UmGwCGUdbsZB+3LKdDpSH+6JRnvt0S0P4/LSZrGLu6PDKzCEJACKydzWY1Qy5gRJlKX5rymz7IuD
RL/nc6puKt6FvVF1A6dse3x0JshLejG+DrRQeYBr6v1A5P3d5ZEcT87jEgMCIwDYxynKp6zpWBcM
/U1PeJt1pRXklEgg0o7Wa4PyWtT2hSTcdG1MO2bHPd5ajOHgFMJLWE0BAR+1fonc+eA6UbkpG9pa
Z1uWF3V5MVPGV7J6U4JeewtmeebYsxFCnY95ZpC8BEngp73x0yjb4rtSdlebJ/L1Dog1Eh37jAWQ
tXX7U5wlNXEG8rdtkQwnfUG/O1X6wLMA/4ZqrRstAErukqbivn0urUHZpJXa7u3YQktq+o1aqvIJ
Puw5EWnwYOnUp06oZj5xsOrIY6M6Eumh5cxt8200RPsJP/ptsqJzir/GmyFknPJZ0B3KMX4rq+yz
aCKaecsZRgXiZ0DY5tgN6Ru5EskiPGbJKZymeN+O7TswnZ963OvvcU4/rIu53ZQLRKg2o4cABwzb
IsJNYBEX1wINfJ10KlS0MNxBklXP7dRZPpNOGKXod06OeyDEJblSCzs7x6lzYNc17O3CZoGqsAq6
eJECc2oPlBYWj0XSXhWZ2BdN6fNlQB1s1KxvfUxePJaq1yo2q49Y1A+jbNtd4ZI8tgF9Y3qAXNOI
jtjWMLI6uNa2VGP9IYP+l+Gn47ajWlEELap1XT8R1cteLFMck/EtCm3ne6q3L1pcV5wPG1QtPi+Z
aTfHqZPNGTM7kPgl7Re3jg8BVzmhMw6kYGwFC5+DuiUJFU7jdJuNnALZOmTuWTh+XWfFoc1VE8BL
5NLrF3W3Fm7mQeiVutBCGD0a8lWvvsdOoj81uGp9UbrWA775emVBRe1agXpkpMOJdjDnEpluS6i8
Ej9kX+HSb1gqh3lATygQbYokemGad2uZDa91iit9omcJV6QaAVXNZJHH2jg5Qfsc4yo9MYbHD5qa
5eSpkK+8MY8P1AQhSCxsYNtsVqPVDAclGpKj1Ux+lzagvGrskL00xJXQIPeg9o5YQ5O3zX4icMXN
1SfBzO0RitOhIueytbR5ZfddsamIgDFeddZlEeUfHA73ahtjO5ogRYbwng4QZX9lGDKOOuSknew4
cSk0TQJlcM2VwTpwjsg5PNnOcK4dizNDWWXMX83kqEgzWMu4zHwUknllOa1zMSbeIZopkh2FUeM5
L34NGJPLNhf1yuiUBOvxbBFZawWPOjs+9HM5XluR6uvEaFycPtnESYBzqhnl2QWZAQPUt3q2qzcH
yeXCRHnjBN1hUHEjbESDYagZlXEFyObTqtTyAiiN2wGui9upx/96seGQ71oWqMSJWN9VlLRK6V7C
yCqIO0mBWw+HBnP+X6k6BmydiuyUOvVH3i9Yv0j0F73tvwGkSw/4eilYLLN8O+CIBj7GiyOcg0F0
gPMY3Qn1+CEnoV3ASbjXpIt+jppKaw/V2OwdcVBFJl4j7qt1VXUXoRYwAfgYP6SwjfZx0P0QuWx2
ZiO+AiOdbkGe/lKNQni5iOWhLKXckebtMCyA+XanKn9WpKyDlav0p7qy6Bog+LHNayc/wcU3zkKN
sAmM7nxpTdrRSuZF51bkHQG0ae3CsixIPJ1sLEwPuaKR2vt01Ggy+ZmCnIddGN5Q+Cms6C2x5fGr
ky9XgG/2xUekcgwXSF+LvlF7yDDBDlxLuLONlCDpkN4mIfl5tLQ7E1NpH3sKdu4XExaVdTBtcSMj
Gl55nmG6GTBku2b+M6q7VRLP5WbMgUKUjpTQ40bzGElonDpbKd1Q350RuvjYQr5OoaH6CY4XUCF6
l/sEcBv8hWl7G8tEQwAnfZT8mudpyX819VrpjBz6Zo6dqZqjb91Rwjy+RHVQEF8re3QoLoP9pU21
ezXcGV9xOY8nTPrjSS+p/7GmcodxyHos0bZ2Wv+rBc97UZscSHqarxPNbWm/1niW2JH1nWzUBFYn
YEj0LS7BvOsVhoQmU6E3hJa83V+W4UsAOu5kNHAmQQmdGnoCrpVhlNd+L5wy8DmlPRHOnF/NGZMR
TQRDzVamhil+UPGsHJrlVw1tHCtF2jhxp3zbJVl9q4gd/X6J6uRINrO91j1mSEBe3UaqlqBiMm83
WX+rRivFv1B1e3w93+PGTt/d4RUvvE62ySyBXiIhdFlYbUZDDw5A3NJd7fINOwtpPbaC4pduXPW4
Dl9k3U+eVtTdQ4z5C3MWMe2iJ4JlqygNEI0tfEtqxtmkyPymVnJ/bNSndNFgZsX4FmF891rDiX27
jSL64jvuVZ4OdTLqp7qGetwZc//KRvxDGBwGPTkX1ltOEMxvRyXd3n9LSRmMFDMwL7iSnGNZhs+h
LXkiwCxdd7VGe4JFXVGZZd/dslo3Vi5fqpRGk5Aj3mqqyIhDkOBjQCdBc8Bp/ZhoA4Al28qu03Xs
U+cYU/JynKL80046Z0ty8WeexV9NFHBOSdPo2Lt2t142/l4NPR9/6kAGj2qNlVTYHxolfRPICmxk
FP3qGlhMk4rzKuc310sBHz0OaCHeTKr3WdXEd0IwG1jKxbpTqCsLbNxwWsoj4L6Fguv6C0d8sbPx
DnkkEQvfnHP3qUa6GuZKvtL9MN54Y4F1avI1Z+50rkcOhPd/yXDHxWNNoMVU3oypfqLzIX7LkxC3
WOIciBJgbUiByQ/TSBTVMvuLOfWo3k30s29S5TJkIYfkJEexcLWTnIV6ZYIWHZIe7xIZyeldVzkE
zfFgHtrKLlCt52mbpxnQVVOeqmTunyUElRUJCn1rLIVbWTQ3u8TqSGYhTR9jTL2bOFfS97aZ6GOL
Hqm4begJniMQvKP9qzZjAvqlSYStS54NaCjnfi5iH4StWCdQPm+93js3s4RMalV8vZh6seoLWV8N
Yt6909vrPgop4eO+Oov6K0mCY2Qlmk+Ew3wIFloXNj8OaFGqH+4vTRv0O9uJ9jAGgoe5phZn+W8Y
6h94h98jpom7eUQAMHviAKtuJOiPqrhKpr5mFF+zezKz8jogF96HWMgs1aqStB1oXcBqL9AtMLZ4
c4Jul1Yge1w76p/wZ/ZPS2AjS7t9wdzpVZMYO6XEZafCCPKyzs6fa2F5rikbesWD7lRTbbPiENAP
0vwkf+cQNf9ETe6JEmbWk5ijyS9CWp9DQs80JhzrMld3U5o/jFXwaQeOuPaGmT9OIcJlPvpwtTj7
dtgILKN9YMmHRmNwvz60Bf2zRIxZ9npFX00BGqWyvDjgcyiWcq2lViRZabjP3otQZVPgfDBUiK5j
kiXbpp6rTUOtAEknWKiDmEffqbX4QcnUR8rN5recXj9/lvV8CrH2rUty61vsWezKAglJNBJQv9qc
ggsxvagkSbc9Y8HQy/WYJ0hnGkcss9EqEeHELsd1vaCgMyhb9thR3z4JLTjrU1GdzOVlTKuCrWBm
vKi1Pb07fPAQOObiNhYcKEqwER9xkvwyq4JtH6hX9z9IOq/mSJE0iv4iIvDmtSjv5TV6ISS1lHif
JPDr96CN2K0ZTfdMS1WQfObec61EnttYay95UsLTnqMjUQy86NWvbrTVzsLErNpqa0uQuL1DuIZO
ekfdxQawasc5uUNMMnwy/SsYR+2QlaoHxP50JXl9MNNWXpGGyKvrafLKYGJeO8rOLyOeprAU/fg8
BdWjNtjPLSnmd9xs8rlDaQbZY35rFP1h1dbh3FvJmad6ek57gNyocLmix2vSDfqpiHkiU499KG2A
bK55xSbxdTBIufGEhyeWBLPkPTeyjZ/3FtdeDGY6CRFUFheA8HvJJv3VVu1pyYv4hd62MWPfXyIX
X8bxH5POL08b3Z2hzXh+HbOormxQqysze96rgHaLwZgqKcZYZ7U7AFnZNjUMc6fjml+jexOIY63p
vU7s1dAH0XM8XQcxVleI0cNFWJ+daorvaLKBWUPLv+vGwx+XDB1QvhLYnBrf2FkRcFtr2Vy36GJW
pmTboorSu3Ui8G69ucT30B4vF3TL7f/eOwQudlFHm+TkRG8q9olN9qkbaffQCFduC2Sb3A8fvayA
oYtsGzeGc9I8Zke8sRtnGWKiEHmuc+XdU/Q+oebynnhMgU/IHuDhpn6/yUY1bxKQKJs8BaBcTyZz
VuEzkYQFNldkvS9fVSr/7squWy+aps3kzP5bzG9Fvz+21Jc2JvusIsCm0+Bua974xn8qA8jp6zOy
f9SxW8J59B0o3XSVmcjPmSsYO95d52kszfJEGD3EC0niJRZwANyaNkPtVum5i9D9zTiiV1D1nKkt
vt1B00KjtJ2LXeTvsclWJpg7SffZkPg0tQxUMIbIC2Dn4YJbqTomctongwSCFs99WHVTu1FsdFdF
VlnwHB1xWN49cndcRiW8hf3kf2ramD1rquyJpLQf+iplivt3oywvST/xKBDKPVLDhNlYVT+m3+PH
ho33ssSrbmM7/g7YSO5Lc672o/K/C6OJVyqW/rvfVGQaEXd59DoLhoSbXB0iha+lkbbY1UpnFeGF
3nqjjSqmISIl4PFwkVo+vlkWsLaedbL4iKSarh16nBWCGPuk8wcCWVFXZxGaRuaaPYKMCbDzxbEI
kvzi2xBYvIl6MaE3Ht48gzUgy6T+9Pd3KRSTkyw2Bqc5FxBu07EYsvtcatqDQpt+Abxy1Sx4J8nY
alSIrrGmwW8uwNzaM+MNpP2G9doX7bOvJ/qjOybuhSV0hOQnKTYuo9ZdYVLBmjqfvmHE7rPF2oXV
6nzXHQTXXi4p8hUdGxK0Jz7AV2Ow9dchojZcsniCyvlXtplNhR2TDZEHRwS7ESIUv3q1RhYyvcjl
8oDtQg3636kC2Ckj/x8lnfbsoELaCr8rj1Vacnohkd6yJyq26Jdjrgi025Dkbpnpa8+I6yeNe1BX
FPtFAfDQtbjElNO96fN7H9Ag90N+scY+emh00d+TtoC+k2kPgRBfJjjKIwFm0Q10/Wthq8W8wDxs
VYNmWHVpcNFLQ1AmxJgkEcvu+imOnwPAarbgx4mDgQyhGX14oIY3QEevQ5Lq55jxzDMO+Y0Yhzas
OYHfgc8E1wja83Oeu6jvZDOe/r40ksJdt4RP7BKvfMASqF8cbC3bVsTTjuMzTJa57N9Lbkd7N7Hc
DR8MvsmpK2wQS8mStFame38mGkw27UfOxGxnV7l4ERGTH2kBus+aZudUTkenssycA1LSpD/Qiotq
uGN3LM8s4CiQdd/fG6mqthGRBV3qTI/KBOMeBfamn4vsP3JP2MFB1YsGOztmyaB2cZonYd7Y/h3H
iXMYRgZSqR2IC9/HrqMpRVZcFY/KC+ow0/Rgn/cMoVjsbMRQN5Cfn1psj2szT6tzB7dqpTIGLyxg
p3vHTHRlGtNzJjLziepmA7ZpNSu7JWZjqndexlZ/srX0kUS/ntQlgTVnPrheql2LRAKsc8x3PL39
OVMTwyL18fdF0Ki3eRwIcbGM09+LZgP5rRu9ObKaulR+QsZSbL9GWXmXJMvVWiUfDLhFr+O0qVPf
J2Eh7laTii0utzauV65tDvsU38KKRwYbXA0iXj51yT6ihqlKt3gVyrJCs5ZipagRLsrV3stIvyVg
M/6JeL5NY/fhWLG1rlLnt2IocaZTIsZnFtGr5f/iwOKy0UaZHEYX7RRhXe0OA7r7iNwJnJRljkim
kTL1xEQcGtsjDXaJraQXctcdJMNtUL0EMBYfdVimT3Pr+JRfc7PNOr950jNbRwpTeazdiCBSajj/
P83WpJURy0vCPxcCzke0SBE6txE7NaYZnCkkCn7FUNX1HjM3JTtDDJhSGn4/TrxgJQF1ER5bi33f
R85xnMj9ja0SzXsR6AjT+4JCBsmC1/YsJavuGCOD10yMTrQU1ds8Z8EmwXx4IrHWOPe9TaIsBOB9
WTfoI2DeUk9QBrdH+Az5rSvy/Go1H0M6F2dXeh+N7ZKvsRQMretTskozQ/aNAaiomSE2vnCPfy/4
Z3MgMjgi/v6NIeJiBB6oRuwwhJbts6ISZ3hmwZoHz3tjTM2OEDFaPHhVRymWajt7Y6aYX0m+mHmz
yU1Kpri6ysozL5r3/zF2Hhh7zc2tS2T12gNufqBlTeoesCVDVSuciXxKtw4pM+oHDJvEOhnzl1Zm
9EGe7d5Qo2Nrm2eoOSzq4XH2I6M5W39ETodlkZ4Is88PU/vpmGL0AqhTT9Bhy4OU7RrVVnoxNC89
xdp0tzpjSQDS3b1W+PI/qV+iTiVUOJZYJ22Q73VYx6sUCc+drf98bgodk04idgU0F4SShrzHfrH/
20APY5IeDY+JeeM9WcWg79piYjtNX3zWBDgBw0QgalcVJ2Bv6KtsogxqExvjjPlcaIb3SVLuKep8
rutarqnOmv8KiYiq5K5suTCOPblO+Z6itscA6MGT92Bq6RjgCf1Ugjl/S52rQXFjALmt6DyO9VB3
7BYQ6I9G3e8ktu6wY5Z+6zP6PC1jtNFJ444KNNlqeh/th8x58f4WyQGQTx1425H36KevCFgZDfsm
ACtKx3m3007tzQoJK3cCx6Y+1WEUlQMP8aq6utFw0dNKrorJe/p7dADJZ7cmnLVBL3W0wOsxQ5pY
3EZlsE9J514XjGCvkw0ERfTy8PdV1JpvKUf9WSibSVwjsvf//93kPhtja94DH63i1PcZqAYvevRV
sxviIOWwr+N/MrP50/qRxEmrXLOxKe+c2TIcJvbeBC7t5LKjisuzMrwCqRqflUyi4eDBxpHszV8N
w4rPQYaVWPNYPZJuxjbfQ15o92z6gpR7IssI/bAyY6OY4DOKqr9aOamjE9nVvcEkuow3wXNU0JNt
Nt6V8xoF1msG5HPfmWiAGt7XuTx7KnCvw1jpt5L6+FZnHjYPJzl6KXcirlv9BH8Kwm6m55jdGx2E
WhL9ZxLQktD+UA3PHZjgSt8R9I6bxZ3nW2lLmEKD8Vgq24TQ10Yvaf1ITeRs6jpGiAFK5kpJ3++6
xQXz92UlEDb1um/vjGk2njiefkcCIjcg1ue19G1t48t0+C/i05qifP5qZncOqbzKK3HwNj5hiGaz
acAjxBW5T+E43SOeDuukMeNrJ/pbK4fhqoj5wBPW3z1vIgCrT+p1tuTNtaMZrZWIrPPfi2OW9jnR
RbsjeOwzG2W0H2uLxpWOaQcGPn1zBHwCSbL3+e/LZsz2AQblVBue+iQrvn3deFMQhMJMkDnrL+V4
QnjQh6pLCq02OwypX9y9aCQXFx5Y0VTlBdv3yZ276aHP7OnBZhBbuxTuQdBdxxwpRp57xS5HsgTs
oYWV483ZOVhekqLQN1Gr9Wg95ujS1xc3Zc2rhDy4gcdXfy81TsmqTblhe6+5B4xncj1LQlLJMJPl
3gZwr9qBepNbE1P8pm8M83HKZ4s0VHrFqgwGvLO68aGL6qWZA3kzzOjbXeIXU/Qea6PSV2Yu62c7
884RtL7b31eyBgswAP0HJgnecSadFE6ZZCVuk8qQoHPb2vPkHv9ectG/t0LFxwFy7qNmTvNOeDF6
VqcjzJdwkCGUPa7jyjWTR0I90seon0/Kqk+eKl6wzzGvZYZ+A2zP7Z2X0ZZEkPiodFoE3LuqpdtZ
NV09PZWk7z7NLEdXNj33ARmD/8Rmz9on/Si5rgjcjn3rbMzm8GTNqAvs0v2Z+8HYD4mmsV3OObkI
h2Yl3OckKuFaQ9wCK6v0iX7uV1M5EkS21GAYqGLgmUs1trxUS2g9ncrLgCdiWzrDVlcxMJBc8LjV
H31NMPMoRbXr01j8yCx7siQlhm8AooigK7K2wD9cIhxJATlxl/PV3z/PI3LySNj0wwR902NMj7nX
2gXV5ZQXYaas8LVSfxwnj0WAdOpncgIUZDJb7soSUFXgeeox4l1JCtM4i1ipx4Hbz52zS9mUmLbN
gScMWXTeUP94XgE3QxvXFHVEN04DIj1d2A+ZO0f72WcQMPcsv6W6xqJXu8Fq+tVcF+JWJUj7um4e
0Lz7GHplejFdNzl2/SzY307auUR3ua3dXIYiqiEeFCwttizF/kUNZnIt8uN9buTNiZE+O5VeqxjN
peNWQuVboS+RZ3t56QRsLGtEPhm19raAp3xwoYvwHjDbMtqih11mVS0nA7kYTOacrd9FzTUnUxUd
Qn2zFCed3TJFUfH43vb+cPy7stjPHzDyJ8cp5jZbkkWQyCx/S7tGkKDuBeU27Swu7zp5d7lY91OR
RZfC00CBVnzGf/8VhuVy5zw1p8pOmIAYDJNCrI7W/u/rGYrWWdls2hWYuI1v19Nr1tvPsBCdoxgm
VlpTn10ck/FqNyCGXtinRenu4tp3VkY3sNRbhNjGyi39o3KCfcPyP5NiM6CtWdXO8BjwREQMHGr9
jiUEI4TskJXxYzYWN4HhwhdsZjFjD8SlFCjVGggpOrG82exdM9wM1eRthvaNsNhgPrOWv4+69lWg
riC1mdZucM5GR8oBMc64B+OxPyDhGKA5ugP+fbQqqyQhsauaNoU3vKPNObbEI+bxzRgQY00fNgPe
snYOuU0S+XDy/Y1y35OOZh8RNyH1myw71jK49rPcKyPnc+9/+BHXiU3CU3QS8yHu3yvjw+rNOytA
Dpx4YzC/nEoBj5mkbzJxBDOTgElLDMJMHQGRHSXpVdn4FV3mdk+O59YwOG1yYA6ldwFktmqjVwc1
LZvIiXciNjaNeKp2HjXaTPvRkEOwoAKTDMAD8/9h9p665qvDTIxBg7GAvyoDueuGb6edjt4hMYod
jAFqcCJ7ZzR8ILv1IMZLG9z9f8rxw2xmSvYyJy+68R/uhX2XH43gEOkgoQoInwQoJ+qBnh26/NG3
v8vPYrKR919kUa4zVYTFdPT7j8zqz4HbhxBc2MZWmzbtvvX2DEbGch8nU649m8QtEp+C+mk2p3Ws
0asiUrVYV/dOfRFaAWF+3vVKo2IlCpqqYXTlkfyPVZCl4YhGbCZEMO7ZbOeMgCWqN72uNlPj7WcD
ZiuNRsLx32fZySERgWgXr263eVwST/kWGSabINSbHU38KU459/jRrQpAZZwccoziqB7DtihY1DHW
xPK/SR1Gs/VzYkBQLUrAD2l0oNTxje4C6stfzS5IoxSEUxoz+XTR2o35AQWTFrgfbKrPFo4JazAF
fmZWNYO/aWabNgR6o8Z4LnUhksLZ0BIQPon1I6JCrDDmGeO25C7VrL0rKQidwX8xx+ow1dm90MyN
nyb4/LjDFI/87CfjZkEKdWXytjUTk7ZMW7WOqULrIKevCTu/EYjbXIqL0XSfiuTKLBEvk86mRVzE
3O9yHCotJ74DMSUnHLahrxRDd8gkinO8woJ3tAJP5fJMG+cfVGLPuh+fcmk9tnJco+/5LElxwrr3
nAfCJPnU28zmV6xWrFH4gQjmGpS8otVZJ6N99/scYA3wX2fcutyzMtOuPB+qLaHhRqlV5NSRHDgh
UkUWoKx03RAAipQFqJmTP/hDdIw93FkR47hgGeliEpriY13hzCf3DzQaKjW4xFH1NLr1AcbzqkCv
k0aEajOgy8SlWWi9aNvcGLRinh67EUrHgCMxqIIj6sJi5MRCJH7EHbHTWUAw8ZxfBbt01itLxiQo
LNX8JhXhRmlgfZT1gtIfL0kizqk2H7s42Hs6o2lnfrBRk3susHrJEVkGYscmc18X8YFAW1Yje7Z6
R3wmW6MtEWDBx5kdzIG9s3cBa6bakf9p7medPw/Em5SNeTfWVAdEvBODIaKwg9uiOfFv1UXIrpz7
WHhI6HLeMjKDLeeCxrBdIXR8Yl4htHzTJtT2xsi8qe+2wvGOuVU81zOSD6BS8HlC9MJEluMSbbDU
C/6r1GNviVjsyojJO4oNU1vNMxdXbrOCYcDZ4Z+c9fwJ/Or7IMQuYZWlQyTWCW+zCK3LdW3tj/+N
pJG25Zea80NQcFuaM2fL4P6KaNoOQI6lpp24BW+sOMOk/mFYhCrN2AVNjW3vbZo1e0XI7la21Xdm
fWTwjc3BZh1U3wC1aBRawQkF6tY2xQfTjVBYLieTg817oZ4NaVORs0isuM+8DqhRzGUL/NYIGH0P
wdozIeOU7VfAkHY/zO1ZIZXwZAlYBko2ed91hwanwfPvm90G6vPFqlDnaP7Gi9o9fOWN6sy1RdK6
4gRC+73rRBySdxXyWAHrlBw4izOjeSe/fcetsiak96x5LTBfXO31fBdVczbS8qUth3uB1I7b/5wY
zt2K9XVrVoQsGOu5HJlpedfC039y29tl6ZMYqJ2jmHGNuQLtGzpAA7Jh2kvLfM2ydkdKOLGRN1SI
fuP/Kj3YeSPr087fja6zM4YC3jvPAkmQQZSNNbpE425zEzVGfZir8rflO0buvyod8SQK9VuP9oZT
CO+uTL9wK1drjDqMFUvzSJL9I4lMOxTKQExaIjYbbmJvNdvRoWUEaNruurIsRH6gBgrtP+nlnIqs
B0Ct7RNwqX47HKcfURRMYL6ahzTKX0E4UE5xfhnJzrD6Y1QXVKIMAIosIBoYibTLOa2h3fKqA2lp
33ZsnWcIfHF8LYQb+rFCeZ0/B5a3dmR2IMxkl+raEmLPWho2tMgw5LecT8QLHzl8HxYIVkaLJ0xC
BcXwQy94nAx9Sxzn66C3n2gFs4q9RbTVI+03M7pzXbcbh1hBZ3IferhzzjzuQaBsddvZTFBIO19j
igFCFIBpWE7/HLNf29HvZGGMGvJdUgSXDABM0jtb5TU3Nw6e6rTaVugle4c5f1SsNbAbcFcj1L2r
fChQLrSYBgnUbbwXnQy+sLoW8AJRaa+IxeT2Tc8mBhK4eCsc3Y9wVpD2jRsZcNMEshhYCExPajb+
U7bt4+2xb01ixfx6TCURbdKiPOQLVsGvzXEPU6XcGd1JyNrdDAkFbcGmbW2Ia8yEstNmvl3Yk8G0
jmq1qzLWGynBLBkJrD3S2/qrRw/JJG3j4DXAYmU687Z2IKZF8CgcpR8cB3w7WqAQm/hFpB5goi+X
7l0SclrXwbE2XxJLwSGLGZKXm6bw3mLqz5I7qOWJUsvX0qS0Ie2zheUsmnhL2ta2I6XJBHg5JMPN
LcXjiIJGetU+07wHBMOIpBOUvN3WaVTYMhc2dQGMCOqgEyB/1tLf1o540AZ7VeOVyi66066qjIlW
DOR6eMz95LHz5ElkaH8EDzy89UisYvyQxHVddCmebBtdC89z2fU2Nhz/J08pQwymZKsiyJhiotmw
U/139OoXMTvJRrb1dOiQq6znVn2qgU95Zv/Ffs1DVyZxWTwmfnmcpMkwqwxFTIUU9XW+62E1TRpR
4CwXEBBaFKExK2m8FyuWi/HF86pTMTfXImr+ZdgAQnesbpmWPNRjBW86h26IGkGWDWwcE7nVxNgX
1CMQZmA8AFmPtlqoPFn7r7KrpwLV9kqx0ROjBo5trDdE3tCOkNccB3wjU04vkbD2tr1ucXT/uq1/
hbH5i/aqwj4KiCgfc06viewf82T0iBgq/V0G4iVqy3dC+J5ygiONAeEW1wv8aebG2PHX44RMq3Ju
KXBvkH8pwbBeefaRLYYV9GXU8czp+2ol2uwfWnIRvnaMvxbN1z/DzbxwTI5AYZl3Gjh1JrhVSTEx
/22tJNQdOCGNpPGMzTjkrnWmvA9dX2Oh12Hdyb1didGILb/BOHPSNkik7ZVhKLxKRbtx0ZualaXw
bIF4alr+adt+eQUady3O1qaVzmsd4IqWC3fjBMFBuP1vjbqBGQkFkD2K9MgqbjTVtjbgt1jGQKGr
2nc3f/EGDZXUhKq74Hmk4roPPaVbUJckG1f/LRCZhmCQsGOjPU81JM3Esrqwp/pCwpFx9ETs4Rbo
ZzqBcyxYoWwa3dwFZUE5PwVuGLPqWGekI1p59rqskq1ZN9ZshP8bmYLvEMe/5/xh9fI9mGK+O4pO
2VHpTxKLxYpBMmJy7nMsR12ZfpSMX1ZeCRmMSpdwnE99ag+W3t7+FnEJIrt6dgzEyOzwk4/OgnuE
lJkOQhmvUztditZFDOgmVBpuGq8h8rUD5DyzdKxw1vqvCm1+ZP9zx5PfJy9ZJG5//wYb43w1aidb
FMfKLT6lUI/NNJ2rFGbWxKguET5nl7ZIHQw0O0nrv2tRuyVOgsNUcATqzm8ts/845vYyHw8INyix
IueE44UELJBhraXeR1NMzGyNZw+LD788+Sys7Bc5ekjIzBxwnQGFr9bcfVWRbUWRFNoM7UI9M75L
Uzwv87qVaxgg9VnWyr791yinBj7T9IccxVTiWCffmB7M8lkfAUDpSbPpKv9bj+h18+BuavpbvvAg
W2wX0BaRCPXF0ZNYd3DLFyuDtaiLxkDpQ79Kau82DVjdB/nYDIDnVODAeJSSHesllVghk5Ybu2Ze
0jDn7dPiYFfgt93pTSuVF+ajObJpjS8O1CAqEVKWjIhRCcq/Qi/Jy4o6mvDxt3K/atMgwMNx5Lq1
+n+evXWZvRFZue+y9GWJJNiy1PnIEDujFEDUq1saIrKYp4BnfU25x1y2v6YVmoRAK4gTvHkuS02Z
p9xpab3JxDGpEIAgEAlWuT3jsUCcBSnwWlnlA8snAJ+W/SEgxo5154bDyGIRPCpht9l6yCiUIw6A
gjl+qClqPUvJz7T60fMawm7B4KHCFbxq8N6xPsFdPx0rSL6niYWFb2kq1IxuDDUBRdMwMCLLV4/9
wVpxiw2cA1lt5VumLjTicNVZzlmr1Gze6oDizYp6zPtRtYvy6bNwnBf25riHhm/qkDGcv1p2wXQ9
TQsBPfjS9R89HtiWA4jaRhrR1HrjA/KLJ74xrDeNTaveVJ9+6b72eJdhdwx7a6KyQPaZruzZukkb
tVbx7AEkzh8SB/tdY3PEGHHBwfhcpfF/QyJfA/th6HhiusV7lgn0IcOABdhJKafKAsJHhyAJ5Dzr
6bunOcxEumZXzOlb0xtHLWHOzlwZzzjr+dbTz31jeswRrVu9/H8gPtocC0KycMbLmI2wXn46Lv17
asXdJoBiRmIMcg+XwQxUkbuMnMU/dTMY6GYpHU1tZw+4lmP42cr31k2fn+YRgSsiADLlPka8lSqQ
F7j7x0hvDo6PqsCz70BcN4bI94lWvgV6QwKhpw7GiOMDIEGqPs0eL8xQLZ7tSywXc4nrcNta/Xo2
/GCZLKyaArOt08iPpEgupckypB0+OCXVppDZYxm56ByJ83HIzAAz8V8ceCYDMky8vedw7UJerWMf
DKcNZ3fiBtfs95azr5++la/958jpoIaHutAuY427I3Wf4kL7ytCUac7LYDKAsIxvEgVPyh22XsQ6
nmT2YhyZeDYtm9kWfwM1hDW+JIb+nPrz2YzmR/xU5xhjIoBVrhE/5aOu537fQfmsdRTFWkqjWtbE
vntgrDVu946H+kjbreCMKDxEcqp1nsZM1eFdPuJq+cpy5zHzUdhix1dkc+eHMrfNdYJiMWySbzdh
My9mCS917F/dqrvpAZGBvlu9E2fzNsSXvnAfC6pEfBeaxbXiAaVbfqKmtPDoJ+KfbZTYd2MDG5ly
dwCBsCwZ2pORs0AGEMPItHun7UFVZpFYoUgx06P80FeJREEVsVZqr3phvCSdfF/+SoX7qjWSmRLT
M8d9coNqK6Xxil1rQw7D12gNH0s4cVhbMBI1NCRKaWszLcltVuegyH81nvttQapaG8n1WNJi/P0M
osCqWfUPAjEloTKmPV7UwDMqWt5nmqQn0WoHux9uMMkuvZUeJgHvLC6+WgoGfbTuEcTLtu83kNhg
9BlKMOb0ZzjEdIwNz06GZFWinrWi+rb4ZPHWk881M8PCUM5D68lO+ptlZYBslmvad4achkseScJh
P1DZoWPS4Fj63m8ekh6Co1XoPywgjkFb7jWkN75IH92k+abeYIw0/y43eUfhlevvVkuBNA24psuE
7ir/UoO4KN/4HlJQe1XfoJ+S9IkIBZpuN9JyUTipDRQaBtZFf6u53pKm/DIkJVeUP8CJ2cqeYZYx
n6sIyGhenar2PZkNGWKAQmeTxs+NzUXY2d/L96iX5r8giT5LYuUhCn17JoDlkWZkNFttNRUGVpk5
YS4vifzzQ1mIcTXUMeJXalcO4uyf720SByYEHxf83vfOdo98oFdctweL0J0wkRGllRq3g6WvucV3
KLqP8wzQQyxjObszVnVpbWfmXLae8cHHOQ2xsD86uw+tGrvMYEqCV7zg4iyXtBdkVOomCvHsMvo+
a2byrou+3JUaJgRLmeWqdxx6N+dGQNqvgZsMV635TkgGHb1t7lrP2nZazerEtsYQYsQ76gUGgaV8
J7Hzd3QwPRj4g8O+HZaI+wlg6RLGPvmnAfEsO7qz6Y5nM43w81rOgxUzOx505aJn4PPJzYikbbe/
5czYB9w1tUT7ppUQTpqId7729bOeuWBTxgWWUvvnaACXk4HGN2qFzYG4loow1dwjSjdo+BRKBSqr
legQTVDHcA20Nbk5FC0q+mrtsdgwC0gMt9xUpT2SEFY4mzlg82E3s2Rgis7NpscODdF2WNE9ccgA
y6tgQ/KQ2lrVqXQ6EB3mRXTZ3YnbT1MMUZij4luLD1zkoNltZ0XqNAIChe4BBKjXFTq4FUoU38u/
RKE9VJKjqGTKjKStqHtY/8XNS+ph3Xc2oZZzyFzOBXaWXAs/vSsJuSl1GkZd9nOW+8BiE+VvO31e
0Bq0V9M4vEgP2raqjGbjsWI+WYsLwtHcAyDy6CgL3d+JYrjGM5EtMSljK8+APdDY0bZm3hfCbsfa
QIOU6wz9WQciP+zJ7kVIrOuyOnWQ+bPFmTBQHwQ1fxJhboexS05ilCmVnVCMTj4gm38NgT3wJOH3
GNMeXIq5aXqKOjv2Hnwj0kN9NsswS41TbY9AGyZcT+OAupxh50g0bFi44idlwbryKxzXgrmeHoxX
J2CZbbHlCPi9mdt9RiONW4PQlhKriLwfw39nxc839wofRgt1fUhCrbB3hVV2eCuLZOXZxYcLBhId
LhZeMe8SGvTdlKtllOCjcqtb1HvxzQrQH8iezopkp6vL9q5+ZHJlbmQ3/fQlwLCY3bPOtJe3NQ+H
2ler3GjOTqMBTnfTX7Rux6Yk4ykDyZ3j2ViVLs/dbtxMo0JBDyhkZdbJL/kCHFTlizU5R6ptenG7
qTbRfE0jU9v12nTsKh3hVjZBugym1ZgdB0nhQ0iUw5FUP6IrRdaGy6zhQgQxpF6IbqCxrQbKlgWw
QF2Nt9HdZWZ2ECaNFxlQvN20oiWenBiaS8wqFXE4JVVZ6htZ4Toaymgf2NDDnfxNIdjHO2K8ueyP
bfgGhC1pa2sCNFPBDmA9iMrFHulSbKlWZkRTRPgBIHZWaO6hrKMzU6ELCVPnevZEeHeHpOM5lX32
0XQ09fjkWvG20NnnW91Dhactsvxzs1h/+MONYZkiMHcj5Ifnn9vHPE4YKultv3V5IloZR2UzHnPG
CcMtHjoCErLiXqFAY01yHJXXogXD1hODwU0N9x1b/Zef9L+UhyBW0y/8BKGDSTFJWFskrMcGeLtD
qf/z+NnCSORHKRH7lXONuZ5Rm27iMSpQLXoSqo2D6VMh/4AMcCcxitKMoAMEZ+u/X00M45uhWrPC
eCl6NmCtYMFetPwQnXDXLmytWVdHVyS4sRBkzsvDqfQEx5Lxgnb0S69I/RCJdXDb/xF2Jj1yG1GX
/S+9J8DgHIve5DwPNas2REm2OA/Bmfz1fZj+utuWARkIJKpkQc7KIoMv3rv33PjLC2AzeyS/pdWO
mLyTr01rXateEJRtLerEbqjPyjRBfU7vcdK+W5VaRZwe8bJyNue4jY55eK5S7L35EAOEiw8ZTURu
g/7TDcIt9PZnw6Kp1PbYbovQIj1j4NomtgrgL5Ijjg0ywKzrPGd55JBBucITSiigwp1ccKuIuno2
ph4f1QScyCMqLB36W11vAU1O/PV0X3TJc5Jnr5aBOFGbP8DeRNHO8xdGQc7WG32lExxTAmL4J5v4
PuXpvWmMN9+adp6tbpMotUVrnMpE5wI2oO7SKOIQAH23558UevM2Oj+MrpWLqnFf6jJEkJMyb7Gk
BqXCPPrccz5wQTJFTm3dnro8upbFwGM1GM/NsNLr9BlyH+HlTvpU97BbG/9IswjlwptMQsoDvDZ2
5L7ZPZnr0ZXwraNmqZcyz08GmXc09zZQxvkwiDMG9tV9AbX+hO3D2S+mFVMRIzJ6dIs0L5qYNja3
Wh8YlFPUwvVw52maprwbVQT3eBPi401XYaeuk2WQGxrrbxU6WmmLFRa3BtII1XHkU8QOEIoZHmuf
VkqhV+AtoUW+SMMBaT93tlPa1GEEQccewEJxN3tC8/Cx5dSt2bjwvuUWvXgiKV3Oh9xtEZmP88U9
j9gUcaPoY5nt0Z2r/ae4YJsmkFTByjgo6d6x6vwUqgQdPf4AR4PP232Ja8ZzjHNQx7bmzg3RWVvj
nJCVu18Qtl7jDmR9M/82bUEwVqWSN4BtzFTYAAiO48hTVCSKaG75gjv7s22DZl9GKHF8KH2A5aZ1
7K8ho3prDJ7+YqbZ1mV8tinBNySUbosxPBomHaWp4YxEFMSkTim3fwyiagEEb1iBo6AHsvFAXQ8a
6dNuQu/ZFR9VgQfaYDQZfiZ1faUMTsjtokZKI+9g9IzweHLzaHS2hp29OjG6wD6+AZVZIYy4vee5
Jji7lnjjSol2wuUcRrjeWjbdR6Jb1dpozGQRVwR1ks/6ieL5JcuzmkG+8SMjq5pxLyfJSPDB9AVF
hedsuxJYU28RleJXb4Bg0LXh2iPnvElR72p77jtidhT3QBA3i45HFyYw+sNQoh3T+YFNdW3R9hIy
30ksR4WpIw0Yv5RHk9bJ40U3W2gbs7yZ0bRSCYF3YWi8knND2ZIEHzSrvrhht9pgqTVe346m1b4w
XbUnd+C9deJ4N4QVzgBHrVDZHIPeq5gHItJvOoYsIi4QTNNOxLK+GBMTH3dufJt8711ZJydkIk2U
Hl0PpT17bYrRLqZ8KA9Eld28Mg0XUoLm68I7hr25g+y/TNVGTuKnXfY4Lmx+a9lUbiutOrqt927k
16DmEuoLuk+Vzr2B0uVQdN45db1F1uUkQHboTDLFFqHZHXtcxNDXTM9aGm3GIl9PkJI4u9Z3d8R2
bfMYcklB0eClme62917TIIGh6SGraEr9y0DQFCUllUXQ/1Stu/JmjFKg96+e0Z77vl66Hf8XWwbp
Qrh6sjCcE7sqba/K7BaOh8elEuoD5wl1v9Hdu8xZAlcs1qUfvA9t+iSN6IgY6zjFVF0hqQXCyPG7
QuVaulwzSEZpMgbnsSTitIppoWRG+qPrTGzQeAAYbTsBWkxgAEYzPruT4y6lulRleO+9DFdg/abw
ei0xTXFdF8liQgyBz7f5hF3zqY1rhfx5gZfK6Ss+gYqNsXF1fH8ueu+3WKQrSVgvVfgpiJPd1IRE
Bab4WVLAUoZGpxx/kX8AmcsT26euePwzIn0fE/GCK4Ga3SnOU2D8bJlZLMMx+6S3AYipv4yVST5q
iccm6tWb75lHVHlOjkvXGIghEJl4cgOB6JWGR58c4cPBjKOZTcXZnEIagovICuAnRgfXHo/4yCPC
cjAVpEJDnhdD9Qnew6KGl50d+rTH76TeGQhex0r7juaNUwmqJPne4UwPpXxCZvXV1+6POfhhktYf
RBYZHKa1kb6b0nGfmgbEvGHrdIRpoj0Fx8h14BpghIf6OzGSCwTj0dEh2X2NTtxfwmsil5AoLSop
ZCvkQcXvieLKjAz5EjglJVWztWuer6XB6ElY7R9d7r0px6TgiQySJGCppx160AR7RlvX3wmt2mmt
taotdW+74U8GImcdQAwgn50mSMNFCMhwWu1sg1TmpMp50nAIsEb3qCsKyBbcMF624YmBmsYpDJcY
mh2FwCW1E2D5xbec6n+QimfriBtc2+YhThXPqfkcYsVDRiu36cCJOaSPZDXeuU71LWbbeAG4MF0X
oo0OFcPsnhPVTg/KZ0elpLo4KSxxBz4V0Z9Mu8d4ZXQGMcg67UEEhive+1OeFygFq/LJTIuLH/iM
kQHtxJ1bLPxUW9GGrWGV59XS/y5dlFlxCRAZMGlIEVycy0QCpwjsWdjiXAqiSxdcxSVFWI7HdKzC
zVScbFl+DmWPpVCnWp9Esac/yrzWg4YrmQxndWWsx4RNNWmCP5wWfbYPm28hs1urHM6bAdpCvPeM
pW0PU1xNGZ8mT7rmAdxQ5myV1xbDE9cYm4XBCYb7LlrWafPZdTxii4QHk0HWEHWPWTAecr8r1zpH
hFVVih8z0By1NTr9B8bpeZfpEqpJCCTAdvMhWjUdHcU5ydrrhHXQo+jNBvvIVNngx0y53jT02Avf
dJacYXeZ3v/Jzg9RI7gLIUENZcwsOC4GU5ocAo2ZdkDHCxdNPHH46idufgBEaIBbcWYqs2OTKDB+
EJDL9BqdTUkp7KvrQKLSxgncbDEzBzd67dTnBnbwokVKtRFxuy0iL1gNDQHV2QDBLCDwNZMfTSTC
FZrwOrLlWthFAzPQm1YV8LgUyyCg/GVWQf7H5vUSSStZx7m+ym0+dV/TUeEkCqW1JySt8sFHfTDV
64ImmsxhL1BsaRA8XPqJdL1Q/VQvKSf+Iw+XTWinzxoE5K3QZ9vO1JJrZvuw60REtwmrllW+mDS0
jpHSMX3nRrpOVI0LLnb6XetyLURuQSa8sr4nXd+tPdMqOQwm4doKGU3rfnxi8Fd4/Z0CXq7NwP6j
yqd8nXcB/pBQPBmhNe6amtsAYwpU47ZFDm+VKOzSifONF0CUq665KJkO93QXfIo7RnOH0su0Cw/3
ckkIIsy0+Wznj1crZ7wcM9Q5UA+Ua7sBL0wc9eBm0Utn0cBABm+vANkIIlECd5GJjtGqAFVmaHtK
K0Jl6DC5dZO/I1Vsaa1CiepCC+FfE6J9Gad1H34bkJofEgHwl3qbzNkyWBM/Px3RX9PFSFJOHNL8
Cs1CLG1r/BalBVkFHilWoT5ibSHRwNFWDdlCW9LduYQD21+D6CMFrw3TVxxyTDjMJNiiiG9Pgwei
AmmiH6+bEoYSQA/OESSvcgDTq5uT2dOiFIa5VVic91oN8VUxLHz11LTpXOOiTWn2k51pA1fH+oqH
ClJurvqznyc/oqqldRTyt4lio6FtDMx6ZGD+9S1ynwxfEIRB4FTnTGjJU6qIoqjGj0B5H9L8Vg8/
FRDS019E00R94NfX8Pm+WEJHK87T+NSpMNvDfaWlnBTemrj36GjRbkVyEEHD9gv1ZrjZPQg7skf4
t5aiVNr18YKOPt2HCfQx7LcL5OHOK6Ojcg0fqzoz/qZJp2wuhWI65PB6T91k2TcDHzKwqeRDj6dP
rZ6ckxunyAlTMSxx/Jqnx8sUu4TxUmTnvvU81gRwQV9BZ6am93rinNjnbv6i0W5wSJv7kjeU2dWP
ei4Ybb/B9utNI2CoBExX7//Zu+Lq45u4t73cg9YdL8SRi3Vef1CQIdDvHONVq1x/9/g2MQ21Bd3L
fthO1l4XPGQME0A7lXrjbmK7VsTQpYL2qH3Wx0TtC6cczp2fkjPZtOUpH4mF8i25RzWEbhV7y7cm
OUqYju58LGBWTZacpXunwgP/6fI4oGVIFd4LM9/FMHUWtjK7I9pjm90t/1Yr0DUASdoLWUR3Ajy1
c5BjgiuGITmLup9hjIFg5uDpZ0lg+X0y/Y/Qh4KSJKm+KuOuXGURZ+Q69IKX0h+e1VTnX6OOUL7z
MCUZVTFddGjUB7qmZHhMoXfELYHgNbYoFTF2fJmae7PiTN3TcnoRjgO1oOVpjYdB8OCqhnhtQ+bc
FAaym4Gsxp0zwA4pDNoQrZlS78XuBlFVcY0l0TZSiyGfebTIpcrktZ35hYxMsK8WKJtkQyQ5CLGn
wiJNMsCehAlrUESvmujMkK+vcQ4UDMSJBQM/aP0g6jO7mIafXvr/91WQ1XJP0fHXn5tmOu1zhy3S
JZr7mGZYuk09rd97epqJaOI/JNPhrlkiK/COCUiYNdv6DJep2t3kIC8Bg5s+FYgf1r1qYHP7UwR8
I7S20mm3o1PRLARLQ2YOKSwdDJ6MxgBPfkRsM2+0B6bzKkIeawNj8iw03j0fQWnE9JrTZ7Ss6qy5
YVop99z1OmKYF+U3xc2qSxpOMyc4iF+GwHX5PxGVORX8MKUs7noFbNSyB7SmRcnfqdFFgKRda5yi
zllDl1YO9Fot02ee3fuHdLZJDdElTmr+exECi28jkt+GYdy4NWfKHoRMoMWHmAfN0ZZfKhwAdDd2
9OLTJSRuj4YNnrGV304IjId3WxTs6c7gbyS0JfpFIr9CAF+Hld5uBj11z3iAo6UpJnxuSQbbFQaE
ogHEl4nj/BkG6REH4rhzzax/8waoVOVIhrzuTv2bbZP06c+Mu7GL9lDKqpXHeeB1LMi9F07zLnuh
rRWi5q2X+Nk7AkonsZAz6oO1NG1iF1UMmyWxJA4TQ+5Kad7t2e5ipEW+DTpOHzVhq8uKYQSWhBFG
BkHYMX907GoQh/EIvzHutPHk+kxx5pguZkLBwVCM13sC2RtTxZvHrycZfmTmEN6MKLvVhV9fjFQj
3iBw9GeTTWOlVUlxC/tz4CJJA4Gm8H3AcxopSndM7oPpNFplvu01A6n48CYxPj3nLWOUAG/ybrDo
pLhaMqxo4GMa7P1rPSTdxs81if7OA91AnM66DWx0V62W3Y2qPw4onjmO5MwEffds8TgaotcAftzT
iFYJrLLxRV2kvYqI9+eKah/rurYdrJS8vYTjjD9+qnIFJlMwIf+/BlDd4TKzPfJEw9mbWRrPuouc
ZarrHYAnvKOt42wHmvR7U6I8RDsmRr/H94veSAKR3o3B9CrxnG91Z3CP9A26TZVQf5fYMlLPlEub
3ImJXLSzY+UffpeYz8TcYzHTcLr60shOyivz0zBspjJc2x0A3uZqvHIsrNPT5JjDNtA6ecg9S+JC
zxtIDP1ws/0STwURz6BR3C2iyFXl1+wt8zG2QpB17zFvIP8YcyZU+coIFAJSpEDhwHPNlsba1mk1
+EypkdSMxSVRxjP6+mT7MD2RU9huLUnPaobpdI1bX0NQXITy0UzDzBSaY7XtCMbAaCtmVymjzIbY
dlVYXAJFSqiDDMqtjZ+Zqapzm8meG4fExGe9oQcgJT0ozSQxLbbLg+FM9gmuisvhWjGLnt1ITptc
8yJ2d8NIR3xqKT+ttNpD4auAkFY0MFAi6ztyu+mmZaiFOtXZzLSTYk3w4/BucBhbOq6Qh8e3qJj2
FbzJu22Xw8nNVHfO9SI80YBcIvL0STh7Hzt7PAelmj81Xz9hz0k3yihQP3h9tDIaJDBazvDGGsMe
RzG/YZy+3ZY89+6IS2IN1Cd8KwoIMlkAM6eNzODNGLSfXIi80VkmEQRpfwLLpW9Gent3H8kjeKNR
vBEUtFejvvUHFNxV6ibPQ3Tt9QLkd+oiz6SLqU6Z0+VbSKCcGmowcCD2IXiCRXwSfhqcmV0/1wGX
lZEM44meSr9PKXQQK5r0MWbeFAeejWeb7EQ9mNfJMoONbNNk2aDkBdfcZm86KbJJ2Dcbs7JpK4lq
OGAN18it0q/+bOqiVWduGJf+fDCWWlXvKhpRuh0m7x6pDtowjWe3WLVCC/CFDOGGze0UlQ7YaTXw
/jglFa3/CmbefYJXbJeBfO51HmGZURpPnTNeS2B0PKLoZrcFVDJPbnRSR1adju1S1VwTcQE4r2q+
jMolXNtsdlPIx9VN3wMdpKDj4cvvRtPZRy2hwfNNTtpmRIOtdncWxOBb5u0Bvh5H5lQXBTeXo6hm
HcCJPaUl9ZDWc7S0CSVbpKRgvhC7BTop+ppqvX5HUInOswXAlrk4fYi5G5fRcCywHSN4SZtt19BS
sIYNP5d5frBp8BH7PHZR4ueuhe9OROH58VVk8cujzeHEZfTaWFF+1GmGrJCUZJ/U/+80lE4jk75m
tODw2QrBW0enlq02SCAbLDzyAw8DFI/nNq9drvSUpix66yaH3krj5qLSquLxMEpYN5Cfg8FqLm3p
ESNngfT25WxUI6fgOWRTn9qKCYQNjqqhSbtwiBR5cuoRx0reghCqsxamuMAIEZPySIbFKfO/ejrd
hWygl7hBTorPrI6JQpS4/THWbP4HnHK9+QXpbwolonMwgPAtWBHiVKbJ2qJ+gQKaFl9/7afzptoE
xbDP2ZHJj4P3ZuOOXLeu5zzj3oASYUZvma3ZDCfMncUQb+WMVnAYZRwDP/QurZkUp6JoEJsgRKFL
qwDrzFIWWfzpJ9LemlPnrbyuBqIqiJGJMvWS062H9G9S+kZYYYqgT06PF2H5mLdHj0Gyk3en0h9p
lTH0/DaVzKyqVpgXUSKPwlXzbWxt/duIjG7pouFNqxKub/x4IMb2tkfYd0tDl2whr68/wAu+RWMc
f1leuHWqZDsrnp48eAYk5yALh/r6/Phumt2RQ1S8PL6DQQ00vn4tKxJCq6pWHKXzjDllybQxzNVL
G+dsxi5+sZCezN1tHIaEM2JKIzKS6WEqzpkVRhsqqAQ1XeahzSqPndUZrxXdZYvO6UmGznTu40Q/
q9TxlqgpmhVtpYRhfpq82KF+ayPP+pOAnxUHWcyfd+lo41fc0l6lrbNBdIMfVw0+c9mq4kOYX3Ik
EccB4T6Wqgp5uFEdH1+Bu6RIiAbgtfw5cSCF+c2BavcT5Z5mGT8x7/xgAOrfeGz5Bz/0CGYXzTsA
PX0mRflnEscbBruFvQaLFl+BGbj7qa9fxvk7DyHAQlp1t9Vn1JKeTH/QBizebGOcnRKhs4vdKHlP
S1BGgE7UxWrCVyCXHD41iO2DZrkf3pi8UlZj50KWElm6dh+FztAgRrOYSYu3wTyA6MJVptX+0QvT
9insu+/2LGqOrMpGy5jox8dLMn+lWbNECOn02pQNzOWJUYVr1PbOznXztUq1aDVOOlHmcwmsxWW8
yhC479KYWKZxUHsf4iaTQ8kNlGUkMgslTo8DhGiYLyWlIh9STpXDY9pNF82oxyezs4enEXyI3uBo
rDOwVHrU3MmLTnaxF8dzNimSw6H4ym1EoiPEjrsX2e89w8CFGGzr2zCmq6SJoJ74hTgow+xWZBrZ
3waRI0jr27sYhX3puA4YaXikcadau8HMEVxlPQbn2OmWOrPA6+Ml8zj/O7Gk5dlpfyauJBYsF+0d
ap1aNZ64cgWeKFTHi64SunskyHzXGXTrKX26JIH++ChN88YF/kDkijbBstJ044COJJvp/3T6s/Gb
21b/kSYiCe77R6QDnBspXeopU9cdA8v/P9NEQpQOMUnBCMvb4tUk53yjuV29th2H/Jkg708PgnRR
dB80SLrl4AzT6fESFiHVV3jvjNtg3Opqfm2rWxfAF7uyJJ50ce0vyjrUOFbgr4tLwPnqVju0h60i
C2k+2kgm1NwpPMitE35pocaolnkXzaaq+slZ4uhnkid2mDg7riPrxt/+6lTLp5SX/SpWT+FjOeLJ
DJ+tZl7GY7n2c5K9sLrxJcpeAu1/1lS9+v5Lbb0O1auyXvP0jVVYr9n4xorTt0pjG0N08J5rbyya
5wutymYxvo9cSdLUvcuw2OJal59ZRtQwNeyHY6WoDoq+eWnr6j8yjQz911wQyzV027Nd3TANQ0qb
WMa/J74wEdUKRYbBUjh7GztddaBsRjxG1u0gD7QffOvIa4MKPTr51JFYyutTrZ0w4ttHyCJVSeTm
vAZ5dvKL91iWd/HzS5dfWZ5HzXBlTZwJ5bWUV1XcKnntptvwWNN0I7yIVaq77/NrQHpzb/ha3AMT
+HHKZ/JCCMUs4Mhe6iaz9kYSnDTKKETWjtpDwg2vQZFwudtiWxh7DXDYQZ91LQetO7gAJn1kUYe/
VogPUR789Mjy0mNiHRv8YNbRUXAET4F/KvV5mfjQ8rPIz0y9R4bWnJ3SCwvdrJFeWudSb3vzKJOr
ci5jd3WTa+lc++6aw5Zxrkl6Y0XpLe5vhTuvkDLKvSXurYHYmN2d4V5ld2uYFyiLxlgbwz2Vd324
O8VTLO8Nhf9R4sxLWlPxKK2RBdgpHAwPh02ixR0OaHucxwPBluFNcje0fh7mVD0AfwWa6MnOn8zH
EvkTy3cRKTx57p2rDCcD50bLxUJ5T/t56cxyHyu3b3+t1L7JCEPpzX28QrE1o5sG9srE/H/lcJNF
16S5JNE1ai6soLmY0aUFdNyeeS3bc53Mi2dv7K6d/mQ9Vor8QB4rfV5JdYyqI9FGWggJ4dDnh7Q/
EB2SxP8RbWbP2Y9FOgZFvv/jf/8v1+AyF6awhOG5uAek+0tWYwbx3a1CCwu0ERbPYZGgJ2/0fj2w
Xz+PY1td/Fry46T2MwQviAMkIiyqvm3xmFkwIIlCEjnIj8cfPV7w+ppnyzxGoy0BPrpZCxgaCXza
TfeQUJGL1rYbJXiyhCMyqJQh0V/5QuEMXReJ9x5XxBlzZwJJnmuO+c/dDNfJCKx3h/wg+uvv6wnz
Eqc+BLrpbAiDYRDmlt318ZJTkV+jzgq2jVE7i7H4mKzSulSmSm/Uejzukh+OpdL3dqiRF2X338f2
GPPH9svHyvZh0NkWqB+Iw/zn7hHW4L2yKCiW9mS/xEksj6Y2gdrkpBn1Pj/0yARoqhSlTg6au6u3
4UxKGzHcD9nwbDj2q2fbyZ3KNrIxlJlJu7ZKsrQ0kxE+rFT/GiKZQhG0/v07F/O+9us7p8MqPDY9
YTr6L2GhnsOTos1ICe5aEA7NVE0EghivBBU3a8sqzVWSlc4NOyY6aRm82WpilEujCcB71hy1soPt
NRP0XIOSrcGIrGbT0O/f5L9Sablq+QhcUjhsy7E9Z37A/i2QLybd0/RL5prNiFq4cFCq2QGs71Zn
RMYIyr2MTPSWHLXXvZ7HTCmKcZnMMnLGEBpQkg9bZdW2F63FYKnDWtUTHiR9/QkU/TdmVNemmNrt
79+1+DXJaX7XPPktMnvnwEXvl492orUArAUNRNj65StCemzqfRVvS2LZ11ZtRisaO9PZd8CDUHBd
jA4vRlwbGUne46cetQinfOABBal4a5Kfp520va9oHIz/eqfi39evqQvTMlzTEXzEj7jJv33Agz7B
HDFabjzH1VaTH+47ojPBtO5p67Ewm0dY6JjjiJ16LLT/QTavwd9OPoLNbWFuQ9B9/VaiPAm3YUR0
6KYhS07fOM2mItRUbUyYBCvH3Fjmhh7pX6tOaQZB46BzvIWP4zpbFe3scl5AInLGbvCdhl0UYpyb
V1j+z+ogA8IY5RBg753wYIWH3Irlpp80xvsGoQWLXOxZpdijRUqaPbHigdyFwBP4ceQu4UDe7Eqx
G5udlu6gUrFGf5ua29zcBvwgxbz8cEuznlXrG7uBC75hPhGB7NiwbH4QfiyixAiRfay23rKmaV6o
XtK15vXyBXVQ6P3nJfaoSv5x95qm6+iCrDDb5vXX7dzp8y5tk4puKPfrbiyz7ibnA0Y7NE+dnjZP
WkvOuxZ5+yA1Pkn+2bl12u2jPE+OCDXv6TxCiIJQILXiQPD/vy30omM0VP6RlwdXSeur7JVc2c7o
HK0qkdfMQ1VHIoa9H3LuxkaWCRbjIDk/vtJbSVs3sjn8mao7aFNM4zqPT5KpwhOtyx8V7ZptVLRy
BTsNPLZoX3ycm2BVc+/mu9BqQ/jdy0x7TXDqZPQFtLzu/aVHkdJE5muHu2FtoBMTnD3Pecw+lQ6x
t/r9HfyvmtC0TOEKiz4mT0yh/7Lt9BU3QmyDyYJj7e1sIuHZQ38yatIwFMPK+P3/7d8PEdNyTZ0Q
a04KjufpvxwTWqA0tKYJ2M1xKv8gGWlhe0nzo1CY4yMylZ7GnlsrtJrPssHaZpvQ1MduXakyeEfv
Eni3CcHgoVTC3EdW+qNMUtSvQSr3sU12oyGVfS+nIZl7WP9RVzx24H9eiK5L9czphgKao84v+a19
nPUuopNuKRtx6vlwDsxkQkJ+b7RbQTqm0mRuxO/L1DZ8duahLsv3sSja84g6bIppn2SDVS0zmFh4
VSttw4NArJn3+Minb2Oq2998R6lVSVTmWqUhfAWrS/YWsOcgHKKtG6qfeo3KxsZ+tuwbzVhmvsZs
vqarUTjWxIiKrNtY1UdtKiXBybVE62+e2BT9N8es1mnhbKIMVYHJ6G9Nf3Ije79nlA/Bo1VzB7Yk
H6QEpkL3Wbc3Wa37CHLisyXsjRGG+jkyxnLTxyQIVAUkEF2mxHCpDuSTAMr0+6sFz9+vT24TcQLV
hmdbnCuF88vjJRGB0QsTCzF7+sXkhaFmIBnCtdFmgP8A84TmZwtl+WqAH97pzUjnC9N7lns1HpN8
xUxTPbnktG79kscnEdaKVjjTjlpxpC6Hsbs1hOagM8bKE6TTe+XG0yInoGrV5kh3CGRwDjRNmzMV
hvcSiBjtAj4lhygLsDzFtW2anNNUFW3xrMjXui6fAaG2P1KcOQZj1+RST7H48HXkNPqk0u8G9gwD
aF9nz/OpudYfRwZYXmgc6y5DBTlHL0sYBmtBosUNuMTVaAJzwUCPgU3NAz2mQLsOqHnLahV6NRTr
Qj8S6UFGgBFoB28qtUNnjgG8RQbVfe8hqtI8eXC0Vt9nfdTjU81m6RVJsOuoNqcVLLHqCapDtZqw
3pq+LgjJyZpL2hgcSiKBXhZcSlrcDL0+hV5UvorWF09N5SwZJHv7zkSJjp2XM6AXvZpKU3vDCFNm
wwcmhcM29ogdb0Kz38Ggs9Z9gPBFanpJRwm8RMCe8RyZAyJdPbRIteIrhO/tlR6Pt6A9vdM8Lz8C
6m2Ov7/CrDkK8x/3tGOalhAOG58ubevXoqA0TdFiZSSbJNNfSL0Qj1HCuoYYS+saFkzbVzuTiAWQ
E0RpJ4QlLBqa/+u4Vf6yNQP3Umj2OYKGHI3ZRzBhMfSmLyBt45xCGbkUD4CRTmOjraAxonAhcjBv
dP86kHmX6VZ70qJ3U/jyBrvJbJXkA9NnCBOM1tCKjM86BoXmHuAtfmg2OTGdJxnrkUGEMDEI/6NU
tuc97JfPg1LOo5bTifTxfi2VdZIgybXAByMVePnAkuNB6zvc75arLfug/5ACAbQftj0wFMDJJi6V
Cyaso0MqyMnlo6Z2ansUGd17mAYj7g3dumAOi1c60agAro0/G5ypMM5Brg0rO+TXbNdj+dI5Bw49
b1iFNWBMPHkiXbzGK4bkYgNgViNE4OZPADvjtLzHOje7JuAgqNBNv8BfwCtNCO5SifsURN9AMDh7
X0rKT3jjl4S6adCt/GcsWm+lIaa6/P46euz9v35upmmwV+nS5WP75XDECCQWvp8UmJtRe7I/1bBx
guJT1XO26txctvvM36dCPxrs82da+Ifiqyc6KKFPFXtLBx4eE24vf+WG/bOIv8W0R43QfkOoayz7
bpO3OXyuRngLpvHQVlxfLkvXM1YeOZQHp8ejXevjxAdm+8iSAebI9ptd1Tj8ChJBx46UXMEbpEX7
GTlzyBlIgjSiSV01bHPANNej6Kj2OpCnPjMpdF9mtpWRNLa+8GZ5k/O9iM32JIx0ZVpozegE5m80
s29aIsqbbwqovflJN7X6qe2iS8lQaPn7z/nf5w0Ik/SBhNTR7IPO+6WFlWCh0a0+KJeWHnWnoXOj
fZVA4mkSecxVBJjBCjNUkUDriXg4FsHYn9rG/UqLmJSgyK3uIq2ipV8kKNkw4pIJ0zs7fGn/mSD+
r5MR75To3blgJX6A4oo77W/HDdQnCGmAkOA/5Vg7GCEDz3CZyVi8+G751aO6ObWKbglTM3MN52Vf
EXB4lZP+7OROuy76LmVQGH+CNEEn1GZoEJVv/kf5x7396x1PPabrvEHD9kxbF/MO+bf3iYyJtjvY
fqRT20TfBjEQIZw8O1Pt+nFX466G44AUI9p747z8cV+6e0YJXnyg4T3Uh6k+5GSLigO2OEJauv5Y
5zQUqRtW5O9NPbEtJ1YJZyY+dcbJq+elgvNknFgAqVvA/8G5Usgy59Wpc6/Pa3wsc7b6nV3/bDxe
pQ+44pyVF6RPmoTovVHlJdaIFCSb9RKJc1te+vJSamdW9ViNRiLXuaOr5oB3WNf8ncfqxZk1AlUK
z7o4W+HZCc9mNb+m1sl/vOrtiSUF0/2qdO4A/MtvoxvrSyXr4p6BXwEBOsbP/4ew81puHNm27Rch
Ai6RwCtJkKCTRLmS6gVRpgvee3z9GWD3vbsldUixVzMk1Y4qinCZa805JqA1fYUcUr+bRfmtNFBT
HXOD7sGpC05OeZJ8MZ9EeQqdE+kqin1yrqVnZ+I9qHE4T9m5H5ZqB1ppSzXWeUxuKn4OooGoAevc
JjfxgHgYpuM5T24i6xyQ7QyhTJwvfnq2xdm6lhLfLNSxYa31Z12c5/48XmsSZ0OyfD136T81yhNV
pWfcsK08mXhixxNUeSosTpN/pAb/mGpL+fXRxtQQgQVkJnUw6OfRxrsWkV8z1kuiK1mbG3vR7cFO
RN+GbE/VBCrq3tx50K/HzivRacNDJIzIAIzyxV7f0Jz/OKkd7sYm/RTJbnA56f91Ulea1ZsKNBk8
3SAV1xODR8CYaHyDDeMayqg2AdNibRMNG9/a4CEMJCwmxLAu8RADLpGG6HGXCQalme7YuIa5lLiW
hElE9LHiZtcq4OyhSroWCIuOU0xxJfYYBbGFC+aGqoXbChStsC2WGvm2xUxIa9IlmgQNq47Lg35U
7oaRiwl4AFsHntDYUGRHUWPzT/XRhkKS5Zhr3VlXKnd+HB1rDSHItQLsWcFSxPcq5cYm7ktdqr5W
qYD42fiJS+adnXBXWWom8owWKY047KSDizmdNjU12S4K85IfYhGw3eZaWoTPm1A4d4QrZrsUPVYq
ulZgu2xrKONaoD8Dc7XIR1zEyGCOKD12AXGrsTvFLiFB0tkU5kZMm8yEXo33YNO0m7TYREB44k3s
r0MfqB6g97W/WLTXuM5gpeYwmvOV79k4QqEScVyDzZxuzGqD5ydkqoNxS9ugRkAxDi46lhszcLFZ
U/O1Bo5x4+bPCeDyhk6gC5MOJZ0xuWTUphzBiY/IDQTG+KXYViw7Cw4Zh1ssVV0rn91G4EFyO+E2
QN5bpvkAwFwk1dq1JjCALKaIOrc3UeQyYw8IAzPgB24MaLzNBpVFm2/6fENoyEzYqkMTYM1gsFaX
V57VcEt4zeU6CsATAoBfyicDsF+qUTcVhBSxVKHwR5yWG5m41MQBHZbXgdLdeuBxs7yOHEedd4Jc
k3e1VH0tGtQRB502te2imKBi/p/oYiCnRgiUAE67jnS13pVotnpX1eDYsXBwh3Kp7lpz7NokOaPk
Nze5uUnNjUle3bRpScqA5lhsQo4rR9df5xg+9/Q3Wb916trpv1guXNuPb5ZlPHyB0klLsJylZ/3u
4VZOZZqhha8gDOksnEw1fGA5Tjx4bbhQPzMPw2J4g6RddaUweMo1mvGiyEugYcb0xXZMjfkibaPY
2Wq6H4TFM7JH/08u3/oa0vS/l5RM2rWUL458SbqXrOOveZmDl6p70YIX41oAPdAyX+XM35T0m2U+
d/M3o362zaV881nytf9EhdMTQRjhJZ6emvQpnZ5QpEvzkWoaRoOPYfAYBwgfHtLgUeQP8lq2ZLy+
VDzcG+alSe6FeSkMrO64FsoiA6AYWfZDMin4Xgv/r9iK8icgRl6NTeDOHlC4T10br1OWjvefr9v+
YyZjCLZXprOsiuhuv+udqH2DStZfetpEQcFGbo7XlynFPE5m9bopSFFox0l/VksLPFYrtGNVxa+1
ww0ax7axGXjQqho60QYEAzbxJH6Z6LVtbHAje2D3KxVrUq0b2lb4GJbiYkEBFZl66dKZJ7qTHDMx
qpfrjxq+XUkEpCDaQodxoY1JWZGaK+3IfphGkMAt5sHUj5/BpYojBJB/v0TaJl/IrHOlrXp9YDkD
rg5STAASWbEf7Q4IWtrX3EOQQBFKHHuiKbOnegRZ9PnnKpf17rsTnNUwOEmN3cfSmnr7oBst3U/U
euYErxBbTWRV35A4MO2hd1Gjsyd1ZHZoaS9Fq/vvCpDwk6JwLbrdFK1uP11eaXVTpr3pbuh3K/0/
zW7AS5Hc0uymTEzu12Y3/e44WVretLrD8Z9Wd+9vaXW31/q71U23u4iWPnc3emQM0eemUuHFVLkP
rt1uP/inz02rG8nLGOUTtOEO6YUMT9eXQtnjqXWrrgFFSRhvt9BDv/g0PzRDpcEwgwmXsHXD0Y3l
z/+1bEjgZLboPEsAF3R9CLYKSTMhYXqy7/puALNYltNLVM/nXpX9LsBZjQ3Dno/Xl65OGXTGoKQr
xFZebUfDrU+fEjeVbv5odW1douDdmHPR7XCnJMgatPiW6+F3SOY1o4D/96Prz+u69oEFN2T3LH8A
dejPqE84g2MyF50cA12HWdeGPnnMOWwYNKdJq18c3BXrLB6fnSD+VTQidud48h+6QccOG83ME8Vg
Ey7K/W0arbteX/jZsZo/6bliHrt+gevVef6kykg/27+sBo9VUTnJdwCEP/xuyn6NrX/qmbQ91X7O
NJUmR5ljSVEc0l6cSMeV3epPWqNXF6fJ6z9CrUguMcfxnAiMR+1cNG7ZZuXjF4fu/XXAfcVmgIYl
ik2MaS0Lwn8dOT8D5ua3TbGOZkIHVNHAq2VMvAmaglUsrKB1mUE6+/wf1ZZu9ZurzzLNZSRK35z/
uAzf/qtl3pr1pI9k2Mpq589FiHILeSCs8M4kXp6UNXOr92nJMpyolHye9L05ilfyHghEaxQddR9Y
wy/e1McWjknqA/IO3pGpSvPdLaGPi7rWJ07i2Gr3nay6c0Ks7D5APulyf1e8UOvGfZnGLYAIcz9M
3dMX72Bpdrz7WJi7M2UTumHbmvruHbStSooUCt51GksiFsiGBPzmw7zmnzIxHe8KUyAOTvo9EkPa
f+H4DUWW11sEoo81MZufv5+PDx/LdDgvVNuSkinw9Sb6r5PD7vCM6mlE4njYnUOrr3Z50sWQzFL5
mtZEx2IW3at5lJ0RCj92nap9IyiNfM/YFOdEmeXBCqdvVtane2YxGmK9JNxa5K5bIdgd6MUhjheH
jDzRaJ3bapF/N/bPmggRaRAuZOxpXJMGg1VI+PetyJU/NvvcxgyfI8t4mfURwPOS8c4gia2CiNPT
OHQv5SICvr44EjB6Zgnds0j8uedp5bjxHN6laOtujGSsV7k6Ri+zARRAabrheBWlX1+UqP3LtDPf
G4wmOH3+uX6cqyPeojW7qL3ocdjvh78iMaIB+wKsmHzIj8LuXWM0mmcb2+yeyNN5A6O0Z0pZOqei
hVI6jdmDvhiv7DBHRvjCLCQ0/YqHs62d7S75+fn7Mz5enpZm2bpNKoVhSx6Qby9PBRGHRfB6sq7g
75xtWVxmtenccKxIWBs7JPttHmzqyP6NrrPb2rmxAPpqTJTpciaWonetjh6rnaFNKNjEhCZjiOsL
eY0wMSa18K7ftsUzT46doQO4aQk/vQ/s1zozWEKMctiRTuLsoxIta2bO0Y1U5ZEmq30TZdUXp7r2
4QmGAE/XbMtGAGPQ/Xt3H7QY+6jMUyPsHtnh+iCx/Mo5D2QdxncT5DLPD4pTnjT+DXkR+9xhJWYs
z6FRm3+AuHwB+sRsbkwvXxyL5bN+e0+w6NhJzhipmrBu3+3IgRSPlgmfdd2htz8rSuMQKwqpwyD/
natTd5WQxgOX5Lx3Jo5KhSi4zV/VDJo+8d60TeZpPnWDatzgN82JjYrMdW3Z5hnYv6BThL1FMuba
5kwssrwH+z+P3+OOfZgFJJFxcCTux0YCd0T0swGYDV1d1sVNiyfl89/1P5qUlhAGnWBDGOg53u86
qto0G3wIEU0Ha23kEVLuVse5rUvlFhDKduxqB8EheVhBER3HEEWU478kmcH+r2xOSqMbN8PYQg/K
OryfShJsGy2ybz9/m9aHywP5KEYWrhGDRB2OzNvLY44Sw5dFm66Zy7GDVtIbS5C5E/toG/HfPI1m
HB4HrkvPyoCwH8kUPtRN/+iIEUyhzTaRrdfa6OdhO/sjBjA2Sxt4h2y08NrRnAYvV2r3wbjDYKRu
RB2Y6ywrMAuSXoD7J/7N/XCLsXwh7GqRq7bmb9vxGT31y0a5gleq6zpaycF6dlLrBCwpXCHxMTeV
hG0flAQel87szdMwgjeNip0aOvHOtqqMfb2+G/JhcrVyp0eIEmSYv4ROSo9PnLiHtx7XkGs11ZPm
j7/ScgL7N/jGwfRRAA8TGWMlAGfgCP3DF5/6h4cjKVKOpiEyYQQO0/bdhaDlKSLiRObrkni0RxAP
s/EnckT2EBt4I2UeJecyUu664he6heR0feGKJ6Gl9DXPGuz+rmr/JGMe34w4+sZRw6Q34kNiC1lP
glSAQd/IxZQ3RKCZa5SysojUTWq0+PFmprdMd/xJz+4CXXvFq6vCLrHxE6Ol/7k4zey+c7UU492M
hPkhzrANcSOh8Zu2f0TMwW76UnPLKdRvsgaPF/S76xTTqGzO+IH5aiaj6JGhx64opocmS06t0hcH
MjrHZ+hSbgH/6ikbkldFKHdRE/SPI2zkx97/A1Ch+WKipWnLIuzNncdWkbtKabIuRGH3/mos7cAM
FPz2aw1ebe1KYynnWhFjeSQu9VJZvZ3Mba8AnN+OynbKdrOyNaBdwJTXlpLtLiDYAzk43Vp3tndJ
4onayxJP1kvpaJdqj1UwVKiw8TTpGZJ0UVR/nhXvJfGhqudID0CjIj0KvmmU7GOG1riWNqntUbnt
lTCDVHYPCL+8QfU4MSnZMGzxnMarUk9Z/MO7LvUcZ6dcS9d3BLTB7aKagpi6pfpwKWfe6tYWnR7V
tFsHu2qwbWkwcu90+yVQLx5Vh6FI+xQGCeGDUNOLfgelmcqLpRidV/xd1ra5vloMTiDPJx3g2UjA
L7HN5jdmTnzJn18p+sdHBuIyVWXoRe9FY6r29v6UhWZZ89QEtyxBwTGjYe5ZT+3z7OM0ywJtHUyF
fsEipV3SOENgUSQbyaJpVSf+A0MotDhFQQ63nQi0Q6RUmNO878iSJJyUF8HgGxuGif/aqfovVuHX
reKbs86SjH1oPOGMhHylvnsQgytM0qrO0nWt23/Ns5DnwSdmi2m4RiiAqRCj5ZTbGm74xSl0c63g
O/ymWZhx/E5Eu6IMMYLWJTvIBcPRh/aDIiZ8nOK1tmnzJ+ge1o0SkUSyfMulLg/cz7t7S2PHNquZ
PGU2Z2edAtEIGr2ULpG9LnP70NR+SKLSh0k9mSCIChgv5v7zQ3cdGr377ZmcI7dj1a2jLXq3MVIi
RY+Y6gLvwnVDVCZIq64bH1tHmqdByX4DTCSeAiBLWutig65EO+dRxSQlhkr7+Xv5zyOhcRTYi5gq
O673p1FiJo5m8pgL63MG6mlVpM70PAT4tx0hBkKKQbQqRXpobC297QNbHsmdfFZ9B49IHOmnpLLF
xek0NKsy+D1aQtlbea0T6hzStddSwrCq7jT4Tn1RZ1Y4hW69ksF5ynpkA6Hso5e0U/1Nb9BwSSox
nrLMeiUEUzKpqmk9wznZ8uQiHyhtsLh9/uvLD/M9ixEkay+6GYxN2Za9vYomzoyQVGfu+R3Rb3N5
m1QyeAGEmJ6waRBOwep75wuybnjz41ovixeCVNqzOhe4xJs0Q49IIno7xtGL0zc4+kV6DhdZUjo5
UMAI2xUKoNEkKSQwNxo9thiPZuvPpJpF3dNQgHtoygm54ppFoGv5NRHcvqHDtwmabZ5pziWHJbYR
spQ3jRKUB5qqwa4JOvXBzIxmRfziuA0GwaKwxXIQmC1aEmDfqsxcpQmMZwiFr1HSPPY8BNc9pMlV
VTQNdBOtvkSyLD0bXsbQNQu/snnkqSr3CdlEW71LxGGCeS6L0HgtDd/aWdzX8C9nGTNvRggt3j43
DpNmL7IlyNLNy2Z2+QBDQP1OD4duWZtEdr+OM21+0BQ63tC4rS8GWv91K1zuJ7QYNPpSdB3eHsRu
SmRE84+0zFrgCvWtS97Xv9UcJGeOZX6XiLts1stdE9NhGvA7Z+aoX8hCMp5sLHZdXh+Azvr3I+nX
ZKw6d+kwYcy0AW4MlU66Bd8h7JpXn598/7ED47mrOzaPXdqTH3beBOVlZdWRa2YQXVpDEjPGat1N
TeAmakmwGofCy4me22uF2Ich2uCmwY/VECe5VhXLOS7fyuU4Jr3/l28PmLHbST9otV56BbjOdTx1
IAl0EtV7tZU734D0iGSUPSlnewuO9qgFdnKHi5PudjWPAL7070aUzqhBG3GoTdhzn//S4sMVt/SC
UCailhe6zvr/7cFqSZoAAEOoiAgmHZQ0G0qfEE62kcJ/IYzz14wwYlcq8ZIZoqgPsex2KZePS9NG
YSbr7CI7DO6M7EJpGS188Bc9q5vj/17a5Vs08wCykHXuDD96SAtNftcSRG6FAr8AGZlzsZX6r6G0
z4F4ctJnf3qW6XMMYuxaVfvNsHjmLNUMQBN2WfGSFEBaXoEnGdpLP76216rH14CRm3PKhqa4kX1R
PzTCufv8c+PxwAfz5qnBB+csqglTIBPllv32gyO9UYRiynJGfMptbZFSBTvF2vVCG15tBFnQELgu
k17bmvWY4teRrOe1nhDAu7q0b2q1Bh6hmYXLFTjtZaupQBl5+IdR+NOwm+CujAN9HdCRBFpAWBEu
j9Kr1XjcCSFPlm6Mr2IwyDrlz8qKzwOLJfuYqmjvA6l8d6oi5Z7ht16sZy22WvGXD6FpTajt0VQQ
NxFjdGNabecFRum7Y1EbnvBBwtWZ/zC3sYFBevIyAj1/afZPW8X22dhASavlpS2q6ZSlloSqoWdA
jNDTTUn0xPApfHKCC+RCQotaCA46AQDWWOe3TsfkLMdaC6isw7UkrOGsRmN2miBTmXr2F6bO8bHJ
IjLsE4MYMM0pPJOw0jstHiosuuANcFmRrJ6ER6Mr51/E0nzv25Y8Cyxou8kJWf52oFLrtJ++Q/wk
zU1huLGO0xz5JU/Srpy+WyTDMelmdTsyAmTqcvVUXl8sDZB/MtCL/OpUeX+m4OpBsIKWX5Usst7L
1PjLOwLf6m7Negoyj688m/3wJ5xN7vM5iMMouiuQwMJ5AyFddsRof/4GPuqYoXHa/IdGk3GWZr/b
OwfowBsN18/aiHwG2YE4kM9LB6Jt/AWyRw9FsDGNy3BbVqqLU2lJrnMaOPfYEAc92PRgFHrGQ67d
vWbE7IXpt9Y39a0+BL8Ug0Wb30/lPbA47/N3/uHmxJvmloQoghYFKuZ3bzykfd+TLNCtySAmM9ci
+DnKgPehaQOlZfxOjXA6Kx0w48//XfHh4l6ar6qp0hNh1/6h24AldsrMiPhSR9WxsIThcIx8ELf9
FHRuE2rBPqpEfLZ9hHv2EF4YloEer+U9jlV1k4XgHsuaZDESiJgUtqWAX8wa2B7yxo3otB9zvD90
E8C1r+OedoKlFgkXRXLoW/jL0tWTOt4Po/bTDPUG9WLQ3A7AiGC6dnnISCpDgE/M34EnfLWv+h4j
Htkyu2ny5U1Uqzp9JJKBnJA+oKWGuymx+4sj1mUb9S9G74H/UL8pKBnResKlBVb1ldnmump+c3+0
6OhJWpomzxV2te/Eb6JvSOKx83xtxZHByrIjgkPLyAMOm/AuyrlDDui8CKPn6hZK0j2IkERGmfT5
/dzNOj7ccvIcpY8ugw6OVRMIvJiEggSuY4kEsS+r7dRM7dYshoJ2TwICoe/jJ7uu461qO/Ox7wlb
cSqt0Ngma+G2CDDVX5vP/ZQ47uDnOhnIjr3RfMD117ZAXZmFBwXqx/W7IdadXV361TqTiXJxalXz
uP3ApV1kiwFpY1+cdx+vVMvWALFoDltJyLvvlZkjlteIBQRNRCXdseAvHrQ4jG7N2doz2oNlEhu1
Z46Tegyz6rUUBsM9PXpRuvHkz91L102n2hpNls00nkRfmWfG3DAFFlVG3E8MJRsUGMNfhPbY3z+/
Zq4N6ncHHE+1hl/CMggK1t8t+2KnARthhaRKNJcKTtpTV7TQMnWAEddv8wILURR0d5WDxCpSbIET
B7a4VWYWGiJYnnlPhF4azPN30PEmNsymKghkSfepHKybQCTDbcDTa4KqB8n2ggq6uBuiKViVpPsU
MeF1QBfHfTCX/bdYlWBXjC8O0EdfFjJjizugpQtp2h8sZL2PPa9MDJgbpTnvwiQd9lZkvUyieOXE
/vvaluZ0HxX9uDEJcDoGlj8efEkqEIz9+YvurVg+1Lcfuq1ZbJd4M+g56Bm9XYVYJjNNWU1kB3Rk
kUOcsbcE3t9PFYZAgMrhzXXKnkuLTJblRQT1QJxryQyeuCukFOs6ComKkLe6YdTfOL36QwXshqwm
vo0MAUR5dla2fmwDM991Lep/K87l40zsbUno34Oa5gDWfKVCmaK91n4r7lsHfEzl1OmtcxEg1r7R
3yi2lq5rkDnnFr0UlzuwtnUBdQ9Gp/PoA5W8iYp82qXKtyrti31Aev06MRqLzX+JYCG3W6JSFeuS
xOO3IGrVYw9G4Iuty8eJBE2c5b6lqZzClirfbb+5IQdzUxvZOlavGkDWG7YgJK0xUrK4ge+v2cMN
e9Ee8wa0s1VNO1GZSHczOZ1yW/FqfBe4pLpqmww457+4xD60Y3l7ztIYwC5/neK+PdphRrDsWIPQ
D6fF2lwhxXYaRnsyETXwB7NOV7acs22ttTrzLDJaMZeByep5Qs764ptmCbLcB7VNW/agJUITrZ8z
yTOK2+WqsqH0dT3dnDDTVDejr38TZIaBdRORma4oK5aQ9nNYVewhNV97sEykfv3EHVdXIoe0OZFv
ZWiYX112H57HRMDgfaDXzY7SNN4rqdWsnAqNQdx6Ykhy7IrYJk2+ZaOhrrLI+BWjmt5C/kEp2rvC
57e1Uwi1n3/61kf5ig5mH0OxTpvv46QkZQ5kpxor/oWFpOrkQhIC5bVi6WEVZXAAn6+f09Be1WmA
XBTqylYil38ibu1XqI31b2Buh2Ye6lOjgnYfcnAggGhGBETmz6KR+YWpYHXbzUmz4vRUj2NAP3Gq
s+GB5Bqk7sgMVQRspdmsxrCZTgCDyhsn6Mgqz8BHTUtjui07YtsIIklSLCBhhYGFSJS9bbfqnZEa
zqNSlfHKwAEAiCj2H6XkHtAYTrG//qmptrHb+au4zZn6SBSMHewlD09y7AVE9m380ZC3c6icArWs
niW+IS0L1SXEEZlfpN3TR0QMjR5pUjN02ey3763KmpjvEwr9+QHB+fL+7id1wW0D7BqjZGm+7zQQ
+NB1+pyU0IXpFs2Bc7ZNBojXr0qzu1gGuIil0p754p4Yb2psl+rS/dzue8cbHY9zp93qmqdgO20Z
Pu8cbKfGUjALiCUgEi3uJL6ikkBrjTYLaDPtMk1HhTjl17E8/l1qcDSMg7hWQo50f2CsSUX+3tCW
Etq+TfdTi9/PW8bzmkexQwsQGvs7ykfPZOxm7K7lzmp2ZrMjF72QNMZ3M72qyuMVpIzAfPsr72Gq
e0O5p9pw74v9PO7r6GALKP8HqzqY1aGfD+18yOylEqo7hukxIsC0Ow7BKTWOFJP2vwudt1EuVcyn
bD5JAIjzUui8KQiAMcDpLw7h1Yf/5vklOXoGh9HhxrY8yt7e0fImLsuJoAdGvs1468BXvKm0Q0hj
FI8c1rI4irOLIDlxiAv7T9Mb26QjUSj0o+SEAbc4xFZKFG7QRg+x/9sMEZ87cH+YnPGVkqbTMdAl
Bno/OVhF9KpgYnqwiNrdhLJV7+dJGJuK2EOvwsl/KU/YOPMV889vmAaru6KQ1d3UOJUXRsRyyXSo
7oLAvKgTaTmmM6OksDsLTWnzK47L+baNFPWOtXi4kk5pvuLoSzdlnrLNy+CYzNE82psCS9mq5ZeF
ZgsEPDE9mbdPumLIM6gjeY5lK6EwmhYzHgdUGhMCkNbiR2zhttXxWmyM0shX102EBjlnxSSwvfTQ
5P10du7irGakMDjZY4H3EA9uji6Uf2bV9HrumZdU7aIMDyp69savmrXVJkjJE6eBggbSrIl0Y4sb
FMFhj4k5MfriTsuU53a2sl+RXf5CLgCgV/f5SC6fX83Wh4sZHQACDVYyLIAlCRNvT4VRWHU5gqKD
Nep0O2K9lrh05YBiRLkzO/b5aijNdZyb5nqooa6zpWiO1ViLh4b08Z0/kfPRSTbVsQoUgwfF7d/c
3LmN7oz5LlV6IBhaH/H8s+q760uUWtkpE/0xjdPm7x+BIqX5q2TYAelvH//3Mhn5gIr80mECWxlZ
Nry2Me2rCu3ZsR0i+6mNmd6DBX+VEQLEJsohA8AAJ6Qgva+GjLz0WScsBxBZPPT9sYhYhKVDne7Y
QROy2QcODiD7PMICjhPZuio9DzfRbWJcyjDfMnjn6aL5rGrpJzcRftKpepiJtI8hKuXDF1em8WGt
weGgd8RqCIUhj7x3K0tbyf2K+I90bS9BDZMRQ73v9B6UyshzV076hRnsWiOy2cJ9T7xciegQB0kM
bp7DRfyjNvN4g2A9JzAT2qHKfiFa1c1Fht8Rg+fnjnri3802YV2ik5zgKkmSx0Q9x7eNzlIeWmrw
MDgWydSQVptCkkOF4jwmev0rddCHuSu/LZM7/mcLFvjvnyRJqyh+BisZiqmTXiy7+RlntnytFiZV
mDjykJXRkiCR7DnNSMsGH3uo7a45SGM1Nh3cVqMLH+a6k+4Xl4X+/hm37KAd3hy7KqSz4t1IREiD
bMRcogsaYiAlnXZuWmW8F+rM86cnt5c04fvrjwJZok2OrBKrXMOuPgrOSmlpFxKYjFs10G9HIpaM
rI/uNNv8U4Jr24EkBt2CdXOl4WpeFi7zoSqZD+exf66SVlsZswIRSdWK80j4zzqcs/kHMrRDw7Tl
WR8U1UMlOa58O/uhVQmj/eVFJtZ3EsRDnmnDc6KGv+Bc5rfcxqPTmGAKTP2NVcrxmdhW+Iy5/VRr
cjj0kVq7oaUVXj70NXJROzgXUQuthQ50WhbLTKvrvmtdFd2QXLovYwssXnCroA/9/ENn9PfhU3c0
ZlEmnwQ4hw89Oy7CgT0mYYDNVPceVHUmRHU4YdAiozJY5KaJk58y4ML2WKiuOSv0cMfCnFdmNCDv
ZtKpm3ddj6OG1bLhjTPOnYCk25zZtNZ2xW+j0n6wWRqZKwCcnssA7qNd6zsoEOXDwGJqJrpwVDvj
KbeQrIado/42BlZ+Btwyp8PmNViA0zQ6eWtrgRNnVavt7NbM3FSHOFz2lbZrqow4m3Es7xs+PhRU
ENMDssnop3na7GMUTuZmlecmj7e2DFR65tGEhna4NMszxK8kNGjVbzZG5/yqHDopcVmbl8HHDVwZ
JzUgGnjV9csVEWF1SUKC1uZInZiPAbzw+8I/Fy17+tL8aWWJdcwYAN3zgA7wDM8/8n7yCtGpaNXs
wsd4QwZeB1ngnCY4Wwgjlqhb+BZYvrMrcOgCkhQLiFtfR3ZsEs2hkhFKXiV2njpyG7Kj7xDODtuM
xeYhGUDuQeAjBZ0XK1SjnabiRNaaFncisTnPdpe/TK2vnQkBibCtNt0u4y6+tlBe3VYigvtY6Pxl
tX4QaYxvRG/jY9rF6YI+B2wgGaeOrD83Uarlh2Xdvm4btdr25SR2I1jlnZlp0Y2eVx4nm3Mylpco
mpzTaHIqGGk+oXkR/WOueJYKq/gqLUFT+lN2zKHNzus6WjzD/39pVO3l8zP9PzpOrLx03OQ8dVVW
Ye8WYGpS63HTWwy6MuMs/IT8sTaVN+MwVitgONlJxN34DMDvsRfYyeMJDbZSVX8KGksXM59gZTck
dwqRP0WBccCOX/4kFG41R8RyCP+51fWf4dLxNEvzi936VbH8ZvG4KEiRTzMwN5nYyXfvPfbHBT1c
NusM9+3WVjhpynrBI7BS2HQxt26NpcRWzFl/H/fjRNOpQZRl5A4kDAs6NQ+gbsR2lvukbgeOTAlR
AOUbLV8pwaBw59FSTy/19FzlI8aoXgK4GCcsbNn95wcCD8THW45EhEdridbzRyEyJE+hoQ/hSITR
dLaNSdv7IfZfIErhenTsfF/nZn1h/MukqCfbmL34vodVcJNN2qFDpnUx+gqhFUrr9WwU+PREwm7U
yNRjtuQP1s6PLmnvQ0hXN3Bm50crpbVpW4ODp8u8VeMQB2hdGceEXMlVC95lc/3W8su/iErLj1ZW
WW6oRN1uDos/DHuqu1plkkWKc1XmANfH4HQVa8VzzR0eHAZ4TUDDtqb/pFm9nRXFehXj89Dloyeq
xt4aihWTNoV6R40bL9KTU2NidGvNWKzRgWe3oOToJkhJQjmEf7ItB2QPJEJWHsF5HbOKBrosjoZ9
E+rkGuA6L0BMenMe9Xf5bBvrMQgUVo5atjEqR3uQG7Xrpwdt+brq8xbvf3EqsznlKQkAQKR5csgS
zAJjReBQMZEmxmKQdCEVw1069d/yEEg6ks1jApvWdWq8o4Vi0kcufodI929G5OynlBygdRblrScz
p3aZo7Bsdyz9iBThbibXZgdAYgSurFUbRKXjDzseVv0gsIVPoYIJdEADqoQd0cMyfjIb5lSfn23X
hsmbSwfriEoPE7wiLVv7PQEzjhgPVjqJk6Ze9/shJ/NqNL5VMZa9NMmDClHWODBUQ8KlyWRC8Nqn
L9oSn9nqmXouRuRBCbFLsBZTopvAd/1IoN6ocCt+BbU4piBn/ig2aYBx+VSjop+5KR6bMpiOGdFS
q+U+uyGsqPOaInoSQ6e9gvUYV4iZxU0XsboUSXknsxsyy+aDitgeBsDyZVixozXTxQZLVsGmReR3
mzcIZRwUITviJctdnlnKilvayJ03ZXpaNSDUZt/5jpMG7fuM9Xm2usPMSX+46igL0PA5rkooM59/
zJCJ/o+xM1uOG8my7a+05TuqMQ9tXfWAiABi5CyS4gtMoijMcMyA4+vvQqSqbqZUVtlmJ8M4Khkk
wuF+zt5r//yi5kCDsHSdXXG+NX7evan0rZQe2thm0vSavqFJ78XRxS0jn0HsFmhu3raxMfnuwHy1
LevXWuUqEd0hnKdanvglbVCMBcgZZ25uxlrjFHhe4OaIQELHC8hhNXPOQKHRhq5cq7DD7FpTsh+u
pVjQs/YUxyNH7Kdpb4m9ca1u2rPtQuS7iL2Y9rPYj2KfT+tjOu17sY+nvRnva7ZmAiHwvhB4okKg
LdO1EivU51CrJTNaSEmk29AJ74pbptJ2Gxpg6NvQk6HehqUdWjLM7TC91pjs+2u1yd4Va9XJfpz2
zLj6iSMmSiRd7NEk1NNeirU4qxdo3sVaGV/Ck4j3yrg34r037rV4D1JrZnsR78d4fSO2Qioy11rY
bDUhhBeLqJ+twFmRhUUWElJE5W5Qa2tJ4ierYBqCKQmGBM7YX1wUv+I36FTZmDxV23M03ft5qlkU
TlGNjU68Rs9BVy1zop+ysn/UQBFWaJn3ZDq5j7aTKSxtS/oIzY78rykt9xab92PWsMDlOoGDLS3B
N7jOp84GEpL0ZNVKZ9Fuk/izRxIkMG95U8uxP9MxiC/Jgu+wFl7yqk4Tf6CEKHG2jP0m0oATjyou
JFjl9q3L4fbYdD2tFm/MP8Vu8b7+N9Kc2SAgd245zhHSWeGwH1QPwP9oHnWrVn2HXkVdqt1Jtb9o
a0xJ0aMEdmMcX0siCfuTsfE5tpRvzK/6r21i3k2l8p5k1vIgcr7XHOr8Dly+8hfa8X9DK8Tbwwx5
FSSx6F2Pun+w1DiE2hXuoPLrzO1xP1gyOfbcyQA4p4/IXjZqIoOm9ZYXEac1VAjMRq2ajBy+05zU
SRbvxrCNPeuwfBZJR3KCBX1qtCIs28l4sXKFTODeiP6iI/KrMJHAAwQmqgkLkGyi647hDz93wh+z
ZobEFsB0ACJLJOlzCbhSMZrmCNwZbsqcHbLUHh+4WXqhJj7RYjLvq2lW/oIZ86uoi4Oxx/FYZ1TK
3uVnuJWWz4uZT7kCmZppU5HU4mLX6TtoVzewCqMKUuRBQer1zT4ryJ8ntqUMU8m0qSA2JBbyLTNS
DhNDjgrIWXw4+zq8sc4+ZLaV4rFfvM99Yd67rVf/xZCMAeQvqzD0NlZhFfAzjpOfu4x9XBVdNRvx
ZlpAW21iqOhszRW5ddVGQ5s3gEwXK9V2MnUQETwMBoCBxI7ZBK+fEBZ7o7TE4kQgdKCNjn1cRqMB
VSW8bVaVFbz9GBzNOqw31gdu2d3tkC7fSJ+zgqZz+hNir+F0fWvQplcxdX1o9yR1CjtDTYFmfRA5
XZSarf9ikpgrxujUmyOmtCibArtqWrrHhQeQH76Hf32zUsvuqDoBh9LSfRTCm0UY14q6oy1ukVxZ
W+ccXxEzrBxOYkcwx/VjUmb1lgl0sl3W8IhZ2PSxGK/s3KTVbjI3AqcvbTIqEyO5awhK2cTtSH4a
59e768cGXXi3SDKV7p8fyIBDQJN1iDFz+5NogRpELiutxvPcDnSA4fnzYNe5j3eZLL5l3mWZU9+r
pRtvVJXY60x03NmG7qZFx3pKDK25I22GwOI5YiPkKUHfa8PejET/pBlkOI/CZXZofaQV0IxiIain
TfN5P3mq46PaM7aVHMFbWtoItR0puWGswQno4o1ekNhF6o9TkEvPInac4S5b8WI+lpEBeCFjclLY
tElyhYBmTA2c3Ag0tAddh4juYUK1u+zVniZnO+tAZwaJwFYu3CZzR33q3Da+qwxFfza9L6Zll59K
UkTiNDL2udklxwmc1PH6Fs3dH2/VZeOx+o7N711Hp8Ro1PS1e6jrZdpVHQKIXu/HE56g4TRgRjyV
RMmQ6Ld4IQFwPky97A01TBGMXi8PS46NFrraC/P4S5lk6Cij0aB92EUgfEyZH8l2U8nIILOiqef2
q+rR0+ukeyPTLOdvUvU3LhuS63uNLJet24BssgulZ+6jmXT3rF5jz2iOftJyVFbwyvWxfHJUoLhI
Fu56DzWXbS/EONqdgJ+KT17AGRgNMR1B4E1H0AY/3tKHeTpWHhexhtIG0paU92NfL/fuoL0rZmce
ObzK+98/XnRo04V3vr53/bgELOKmPeFz5nJ0IsAGvVfIu5SG41HTuY9Lm1YTd7Z7z3EIqtFspjZG
Ex3zeCRge1EXcqcKchX8dP1oev1oQrwiNh/zdFXxOmRZhZKTBY193H+/P3TjElRKDB5MWB2MbeY6
DOM5txjKap8FMKOytDFqmxvh16MzhxDobpux7C6eit9dYJjw+onno78skckvztb7NdzFOTbN4frO
oH7HUGUdVIlwch+bq8970haoYvJzI5Pyk1LFATdy97Vl6N/U6XQoFcagoAOyuPFOtJ2z0b9+aEG3
f74+DOlbM7nkajTmmGyv2S/TGgnUMVaq1vzViXhBb6h/PLjru65HLmGTm1M4zEtz6hvxbVhpplyZ
1a4jSnxnr/3PqXUJESyb22tWC6MCPRzTxoQSbGSHWCFrxOaA6/d2jUmFFdN3EyM+9MysfUYb9Z0a
EwdZtOMNO+kPBzDfQ2PUXDhZ0p1zklyPGAwegRp1QLM4GLkVOKysU/CHGEwcy8SuQo//4X7RScs1
yeC9eFWWQmDR1utcNaQPZTtmFqKBozFiVDTNsJxy4mGPC5nNGOQkKPkM8tH61vWBQyy7WmksIFGc
F1dJK6wviXVxlda6mJVuHCsxfsKjtZwUy0FGhFt/Qyd3OTnX2HB3EX4pbP25LsuXxuZ4n/R6Dicn
wmtfmyQDzOgZRdce1X4UGxPT5RY+G9HxfQTcpHfJuyPTi72LULEnp/hv3N5ooGw3zW7oi2GbDDTN
ayumbQbIrSfGiBM1vlq9J15ezPJolETsRoQn3oz1KG4UM49vHGaY2qZPN8Oi1LtknKYg8jpSA6ax
PmCE7jb0J7H9AGr0R7SY50hpfzwMpLP6KACIJbKWzezG7XqnSPq9KMt3c30tZJYHeFDU1T63s+42
tnDkwWZWIS4lSAbi7Kszmx90yszPo2kPuOtk8tykh6jmryFdRwLhKpbfH5QyapWNVbobh9fAIY7r
rPGXmmgPkcOaW0R7ggIZLVZxw8l7sLamUXFRbLAG5vMXL00SgsVRnMVDufNSxTrW1hQ9MOM/ax3I
Wk0ZrQD373wzr/FBUi7z1h28+cZd1APKGtJx3HlCzGtWAdbnZisdIYH1RMYlz8qDVg4Sis344Skc
xsw6A027Du3RIzxoRgynLDOjo4hp92IE3c0ZHdR8IL5WM+P0kaQe4FNrP6lKuugRJcdXNc+cr1Zc
AeSNbfAtHmnMaxad6Y7uWYequW1mQnLnRH2re09861rzLFAXvRYRTriIFgOkeGOjIxrgD0xcWVkq
tF3/9VCTHHzKakuFyJTZOys23hfbrB/N2TQOmkF2qiAKLkSv456GVHG4qPWHWSPZQKQOYQn0Tvfs
N2MfS4/c/+fTsv7rNg0/pM3LyrCBdLNTYxv3h/2u0JbeZW0o2X3jP4+c4g0uaEqHPd5WEH8so9Xv
ZqN5Gcaq5s+/dDf8Zr0wMSp9VxdF/FrOnuYHu9bOCDSA/HlI7MQJVXB6d6UnP2kmwyYr1kqV7paa
3AxFk9zUReP8xezsV08tdwBOZXgIdA7+v+gSCEG13X4gFDRBHHSTtPqea0PdqgAq3VTg1BhOBni/
Dd8bk+xMpwlHWeUzoOS0KC9Nlr0l0ho2zeg9ik5/U5G+/dWG/t8o/zkNMd3jJ6Xxof2s/BdGLJVY
eoAGmoupXgys7epaTnMBVuc1l0hdMXUYkWLtkmrEXa1Vj7geghILVHsRvNteGqB0xREdQnLp28vY
XiR8uuQytyuoToHnm1wS8zwM5wx9DlOL4Sx5u1irAB7Ai51gPHnCySTrH6XWGCFOqDeobFzVG5Qs
j78LOFgGbEAxVw3HBOioOKDd0M56vGo4unKtodyj4VCiVcDRTxjUwtoJrS6sHAy2ezXdF83enff2
vF+stabkMNewnQ76fFCv5TVHxzo4PDZHqznWLv19xDvHHAHFtbLhRGHWLgC1nZX+NMbnPj7b9Vpt
fMYFXi/n6lque8bDYa8v47Xm8qK75xFOXnnpy0tbXhogeeVFTJeqvOTTLiUfa7qk06Uoydy5JMgv
iNsdL+6IpuHicfcBdIl7MzXPHS/3syimJ9c4awnhFud2OMfm+tgP55G3i7U0hx/7bDinSZ4sftPy
RJANOp/xn+IVlCsUEhb0KyhXiHRHwhJHB8Qrv+tXJrY3JEr+U7+y8Cu/ilf+qF/5l3ilm0Kj+KFf
QbxS4vG5ildyOhfNv8Qrv+tXEK9oBITWP/Qr9r/Tr7TLkakL4hVKIafJWCUsiFegFWZXCYtVw2j8
k35lgWLonq1rpQsOxovmnqmBX7sM1a8dv3V+5eizy+v4SyczIvjPC9pV4/ynLit6NfQMjCkAZ3je
z75KEL1lj+Wx3jRlkhOw5uiPVeklfjLXzolgq+wGwVyz6/Kkxiw7kzurM3YZtHolP9rmLeo9g9jc
mng3g7MyqZJY0tS5uK08iGzoJOOADoTFFYfZo7Ns71YmpAT2Im5JBsFCHHuucWJuY54cZYZMR/Lv
xaOjVecRYMolHgNVQZarjkJs7VJJnhcH3X9BN/svlhvD+UXCh7oH8hOmGawILI3r5/+wuKMpaZus
74h/Gre/l6TvaW+reLewBXiNuT+3u2jeKe2uYxgokaGt5eSBdy2aNBMcXsl9NojMAOaSowQcC6mI
qSaBqRVnoTCtwmoI8WtRUgtbOmxaqF8r88IZ9xKpS1pYeaGLO/parYdzJIzZrHohQvhcD0s9ZC+5
Sh53bsXUPWRES8UiTBIw+WGWhAyQiiRs7GDBrMxMdwnSfi3kl9q1mjjgDhuru4KhCf02dSeYTlwr
ArTl4rFcqyS0tVuLezJV2mRgccpkZ7I+AomlCLumhLeDq4pyfcyCnqIpQCZ3HdRZ8MTQk0xOg02I
HmheIHMk/+GUh0Mezm04XqtvOYGEbRtOcq1Bht31ERGrZoVZGy5WWMpwtsJcrm+k/6xYonIlzjI0
mrW0JpRZuDQhggQKOM3oBlTvEkEZSC2YwJoNgRCBMQRGshbq+8bZUZm2S6h6Fw07RayVvZCb3XuE
UKzVktDeby0CfLtt12y1cQu/jFrstaDlUlG7yzBTEoYudwRJUiMGpmv1Lb7UAPHA3AaeGUCyV8wg
sdYidiSOwWCFSRWmcZhxsVyrGcKqChn9Dtdqq9DSwgkGgxbKIfS0cK5CRQsXLgM9NIeQNGX3WlKH
PuU7VUh511KqMOJ/wRVyrcom+iKobfJBA5SCN1kcTPQhyiDrA85tNR5ae5fau5yrZFgrvRaZKY67
5VGBawZLk+2mJJB9rXncmupahb1Wi6H6WqQepu0uNXbKtIOSXni7IQuoLoMCtlYzBYpOEnDgYdrx
AkcPVC+YuUi8YOQ64ZJow4Frg6uF5EmWhxDAM5lsrJSiDU0rbOWPqmVIIdSerLDg8uHCkWsl11LA
ZzShN4d6s5ZKtz0LZROOXCMZQ7JwcAOKldYlg8gN7CEwh6ASONUg9q+lYkJifXJ2yrCDWxfXO499
LZdJthYRASj2KKVbi634X6zYq93xpxXbJjPIdFikDJgXPwnAM1nOSisJPMJmf3SQSZzrBDfhrM6A
vu2t3Tf5+frhFM7Y728R4zJ3PhLlh0UXw8btQFBYU/zcdE10GXVSdQuytl/NdYzW2ymtOksxN4ni
QOlzq/Yw86eWhoOBvpAPWWueljlObq6WNCsZYk4P2wo12bGLE5o3Xe/6lq18dnN9uBu8rHo0ipXg
tTz959/Ev5HAuJqzApNonNM5ZZf45wXba9ENZYpTb2w9SYGGadxijWgKbcv+lK7vXT+k4x9GJ0fl
5jFJTuN4FIzVyrUI9U71w7gGph+c/mAXaznevsJ0iHtg2Oc4fKy1HPLYk4PDhKw+1PYhwACop0f1
Wu5ytJfj4h5p70zFiRqK0zicVGMtLz43zdmJz6JZa/DOZXPuvLWK6pLOl6y6dNBz6iCeL9F0Uey1
8uImvVbMsXG8ifIbN2+T41I5Cs6FWYd4wOFpi9tEqU9RfIqTtQrzOIzHaTw65dErYYQcBuLb8Hyn
W6M4uP0BoIntgXpfS6DeaNbinORaa9k8veSgzGsJ+6Clx9I+lHQArzUXJ2s5jjxB9zgNJ43NzcDR
dq0ad1dD6+RsLme1OWbIjc5lhRTpTCXzhUqri7Kmd/8F1uLfDDDxC2JEMrlj0xH+BYWkyWqK6sKs
14MkONdRydmklOZtEk3KdhS18Th3iiAHjPkwW6Bne2g3i5sudxE25wcB/t6IW/la6HUXcjLvMbDh
dZ6gq+1mQrhuh1g/VpbTPdEf6J86haXL6Pobe6lYsVLCfEyuE+Es4sVtiiAbzI++TZ+F7cVPOLta
uPkrEyjqweOkH6Icx68V4Fdpoz2YUbWv42V6J3Gjfc0LjPEmi1o/6c1djW9qs4ytgvS6Kf1Umatt
bpntEy9Tm3339Cyc/hPwc9rXOj0YWgsYPpLGRl5q9DeLVdWbtFqsL24kbhLjmeG/t+YcD8emiO91
d3JCRwdiMlSGdSdLZdq2WvqSV61zwUxC7FFLGFqtMM90xEkyfwY2PqnPbaIfwT3ZpKaWyMqkwItR
J/abriDwjqVxK9VROw2JOt9dH7KG+NYaotHONSNg7DlusaGtTomU6mPXaC/8fqajHEsGCqkF27rT
zkwnH2dbqkdRd1jx0R/6GksXXNJ2ZRIP5dGYGMXHQ9o+tt9HCVDBRch0d31QZBwdjQ2e3GUzROZy
AoRkvtT2iR2w+Sr6qD5Ka3Yh5MbpGy3TF7Uui5s+mW8x9NUsqRMO06V1nxSPwE11bO/dFXQfRxjW
orxBUpFEQ7LhLqmTV6JPoropI1tAVMd9UpvCfqVz8KEpRvU+C3kkcCKGQmJdPBfK+XUJ/O/3+X/i
D3H3+7Lf/eN/ef9d1LIlVqn/6d1/PAmU0uX/rt/zr6/583f845K+t6IT3/v/+FXhh7j5Un50P3/R
n/5l/u8/frrtl/7Ln97ZVX3ay/vhAzXnRzcU/fWn4HmsX/l//eR/fVz/lSdZf/z9t3esov36r8UY
q3778ak1lBDX5h/uFeu//+OT6xP4+2+PH+3X9Msv3/Dxpev5XuNvOBdVYpcsckpo4SCsnD7Wz2ju
31br8foZx2GcuUpsK9H2yd9/M+2/QZnSCV8zMcRgvuKu3Inh+in9bysLRAX5hQbWBMn22z+f+J/+
gP//D/pfZJvfCbQ13d9/W30hP93g+RG4l7kcRDzEKL/IaYd+qBYcnXimPMIg8T6bAyHZWBNOrSuI
rS2S0+AwMtMZy2/r/mi02cjcvQpHXKmIERQJnQjwTanDZStnsqHq9lss4aepuOX81R/kjwB7QYc2
MIfsF3dVzC1ZXO3xft7mE2P2lkDuXNF33hkTWtjoI2qfel/1dHl1z8i3TYumRmntRy8roGtXxb4q
o2mz9Iuy6foW8DjNoiR/W+YVFLXE3KLdmTCP6MPqs0+8qMAGRuW+dNpp62qzQN/mXspsxTstaqgW
800053jqNfltYgS1aWqyD2e1ffBKp6R3GS0bPULGPc2ur4z5U1GpSNtjOOzKVNfbaqk2cxbphCpE
vm1DnnGtWvOr1DmZNoAtsUc2Zga4FQf6WnZBrj1jJ5JkE9xDJVHsbHUhCO25fnY5A6x0XfWtUqOD
X32ImumBAoBK6ilZ5ja6TrdK3iKLLX862KzZwzxvh7rQNtVkTJvcxL+yCmRje5VsSCXdRUvz0QKO
DjVv2DNUK0K1Otod2P86e/HmZyXVbro4O3ly+pbzhX5T5F/ob69sAfutQC3gC3OGp5MXxwV3CChu
/TtURWbBZb9D14no1ARJ2OKxJMwL2GULhHcx3iblcbJcBLFml/pmTQ9fsyNu+x6qo57Zrsd8rzTE
1wZhnt+eE+bQG5N+rp94ncY/jsrDaWGpr8Hz6Sh2OsnscL2bvnrsB+YIRof53U5hxs7RZZhQ+xZD
EFtkYI3fI03dF2PyPIxmwXqYHQwnRsCZb6ux6jYaw7Ad2e1fQBT6MvFARkQ5jZ3xUerTDaOJki5/
wbPhXGctn7Ns7AlcAmczVtrNlH5HVX5WFfNN6ZVvk4E4Jy52XMqM0jFfY1HTY25YxvMht5APgxtI
NnXZNn7T4T83iHtQ3EuPRd5fVYEQb6ZhgGPT2F8UsTxLE2P63LlgsEnm7D3lBhjx2a7i+8pybzCK
vFpTwt9XL29B9W26yXxMWjx3qCYw2kTjoanG74SCHWYMwG6NW/X6lM1yeACX4QttDPFD3tiG84jM
/NDr33tcp3Yub6vC+hTP5OqOTO2VLzYReKQGkRNkJS92MhFMc7SG2I+t7oH97nsbR/QY+j0C4ItZ
k+mVfDIh1fPLO8HleeiZYAzjuYzIiSsX9hTRyl3qVPvSptpTbNuHPBoY/8Q2huVCf23a+IE/9Ub/
7Nj1Vz1DBVS4KCeMXnk33PQ17uhyI6tpO9pccArVMXpz0WD4St8Rp0UAXzpu+27ZEmKdMK6ZvjBA
P/RyuMPcd4BZNTKlZdbWflFG7d0yx89TzxUbOXiXWZI8y76rhX7wlAUjb2z4Wn+0Yy5GA2l5Uir3
7UQ/2slpVKn5c6ZV8BcU4ScF9hc9YeQu9PkzglC6n0viF/rAFHbOv+7Zudlcqf1rmhUvnot6JSey
wJ5XVJv5iOMm8rthzPw0weY43bcaUzlDZxI5e/qhtXSQP1yGm2SeX1pT3oxqVflsJp5t2dR+kRpf
ZxpBRZfRw0/yp8Yuet8W2bcl2aLOfh/K+qCY5sUrc9AvS8avwL1LiQqDO84XJgmUiol/B4a1l5OD
N7Dw673zVInqJcVq4s/zdGuiEd/2GtLS2rZGdN7um4Hcw3e6DAG/u4emQbsk6wJHxJfULI+dnp4m
lSdVWAVeiN64RE1+D3T40A3DN6MVBopdk1R3aaTrGLxhShQho6bz0anKKfZIpzA0KLxu8TW1k3YL
UwrEZJP5fevcz+7XeP1g4emvmNFeI914kXPXM3iO0cDjgZh76+wodTisP4NLw8hReNn2aArIYLof
3eZkxWRCsKIafrpOip01q8Heqlb8pmVXeSdYKS1iwl84/lwa9B/MFtnKu1wwQ5fNBP8DEAhpui9j
bdWcXpmcG7mSbLqseZGLM/AKnnmmI0IH/VNjKm/t8uIpl6KYv0Vkvpg5zYmBoL5Fo6mOPcir7C9p
SbMx6hp0MMsrfKdhWyziUo7ZDhbSJkUY6ubyy2RKbWsm5j1CD1+f2QZCUmXREXmPGcJ7SQjEDWY2
1Vsj2lpdfCJo6smSVszcuPpGZILnR2LIfIfe+DS5rMy9TRcabE48V+wdDdQ0Q8UN18XouaiT7o8Z
eXqL9zr2xvcSml83CXtTRar0l7IQvrhvBuRstW2QdyVv8YNaQWXlo29j4Y0y5Xm0e+nbHl6giQxI
WcOH6lOd/FGt9xnK0tUj9avp8V53zIm2Iv7mKgetJo4W7GS/HWR1z6t3l+l2hfmIe5sBQLGwum6T
DwOzIhYIvZw/OUt00LNom3RjzvKtoKodsVsVcNbR0h2wsNN30ua7rOLPovaJtWnxlThjcxxsknjd
rHlNuxoRmee8IbR51EYwqlFK6h3gE1RPru+2R9JEAelkcQcRgKV+KlCjySIssa5gdUFFRyxU6Zux
e1KxcWJfXVDOp9XGQUgC5WpQfW3Uk+1QhC5IUD/izrkxY632veXcgcxheSMUkngaa0Z6OaaJX09k
kiS46HX7ZiwVstNn/bsDhV916pdZwGiOmYpiXDoruvNQKZa51dP3wm2TDQFmwZwtWhD3JcxMJfqq
KjUv4Fmjb8TOwKmEuweCk3EDHXyZZ+TftQ1CFuJm6E8/4PhjzyEH6aObOKkimjeJp30Rs7drYrlP
6oVdATx6P8nWO2b0BEuu9s22f1FmbJ6Ss+ZGZLPnN0w/FLVyWHF0Y2OUeYy8SeVuOghG1ozDs4Fk
xFgNFNV4ZT8EBqyhL0p47FHTRvZ87exs3AUaVEPEjsuSyx0Pfo+APktOor943Me9da85GyYzIcSX
qel7RdX6eGHfq7haSBPyI42ztiyid7OLPrjtHzD47wZm3n6+FDJIx+6mWcojV7GP1g2wCIkqLXZu
v21QeuuRg1GmbZVTRptRb1Rjr7bg4VGsbqOeRczlxt2O3k1Ng7xT5dfE4o+PWXD9v/XzdCDUjMh3
OR7cSHuQRR3gOBQ+SgW4Vgv5Rll0apei2zbA6P28aB/7ZQA9WLSfMX1Bm/+eM/3FSvA8x+V7nFi3
Tsbc15ufrPXiwt3bbaSVvDkaBHPHCJS5TlnGOFF69qFGG4di3PqWpd5O9PVdhzxkY5Bxk9Wegh2R
DWvGn0VTs2JfGvZB5uq8qRS5SvkKVnnSfSqjIDOjst+9RHtOUogstfWJK5/AbQtZtl3X941bPNUl
gPgpTYXPyOXSF+UXtWp7XziVgj842oxCZ7MqWbOSdHxq4vyOAxSXX0NnL3efYU2/t+TBsoFvdyN3
02NGbk1XZssF2/GXWuVnbqf+xuvwkZUzMYJ6rjzNzYJ9WcLKXqSGHXg0/coqv2dRfemdAvSXBaES
Gwc61nafsTHUBtn4St6/ORHLJTdfMjI5ZXst0OJiTQLA8wq4PbYmn/TXbNNKzfQjdWLNZVS/q2In
GCuijaBx637VoQlLapxbZtb53YRdQ9JShVmvbpJ8mf3CRojfzeI9Iz7gNDCxbb/JKHe3qmQD0ON9
BlCE1bd2ymBqqmoPp3fEglaQNURUK6mTRrRRJzMLRQyomTH1vYfhhXtIXm31rK32Mv6c1RjPXCNG
0aOwcHQTqu9uje5hox0Ctn+K2Mczq+6UDcD8k5WvMz/LRRqCv77VBPjhGdYgEPuNraXrMsuWOTG3
EnBMANtx4sPVx6wha56My9yToKEk6rs1V81Gg4PF4uw8cAZVdlF5VgUIXkxUBDQjsmcEMtjKXsm8
8uw6JmfFXJebxYAzr1vDdy212NpAo/d1MW9slFUvsL+mDjJgawOz8XQdyq4NaQBVa35QyNUAbCF5
XxHrE/StVBu406PEywx+cZXAHQ45IPPszVjWH73VHXM5Kkxh5Wd0ROamMJRwlMvCeXVRdwZh2rKl
66pV1eBnJu67emetXZ/GavfkdERELJPgRCL7BgYTdMxMJavF+qzaE0KMqnpU8uStbicWvSJhAzJl
SCq1p0XN8M8jJIS9xrbOQWpupNzIiJfBLBuOupYc9W7vpG2+Sn7FTZxM3SZ7wKsnHoFr39tmjqdW
rSZQPpgmJs/A9YTNRG8nKFHiTgV86TtzD0vD3MkKn1fTt9lW11Xcram+rel5bDJdcH1l4GbmIuLc
k9TbSDCDdxys+VzSNgaS+bPa0dazpekEZTxwQ1lPH1pELHjF2s7m2w20YsArEbfI142MXaZ2ykql
2wihOsfJNW/bQTxGENkTRwCs0eUjiP2CKYfBi1tTdrY9AKZyYuGbTer4xdx8GeLBDvtReaANkaG0
4Py6kEKoWdm5SYjobqLvpDQ6RyGn58Qlb8iq6UWoDhfmBKDV1zxGkCY52H5p8u8mpQVnz2VNVjrn
MJCZoc9sJYBYHW2uLqg5reC+vRUld0EyOHSWqZjXPQuTrafFpsgNjfwRC4pK9ynx3tykjtZNxBru
xkEJHQXYl0bFCFfyUtuM/YL8aNG3JJzywjSJZjYT9U6O+UNUWAF7fGjnWtA2qRtqpVH7s1Io+Mdr
d5MMtN4zMOxgfZh5GcWxjRgvTfG8jUxF9evZuLjMBZyc1QWp39OKWt2orV1vXE18lwMGzVH34Byt
SdTgw/zBwgyrasZecFveaN5o75pEeY71oE6tFuQV+xaZukzDC5bnoaGvbieYynKXxd2LMe630tc4
/HCmHfwoZkmKHPmtWhxeCwoEll4q22JMCT9RW3LrZgEnxa3JNgU8WTqcLLG1yZ1wNBoJ4yeksfO2
KQt2nmW8c5LM3OT8XI7GmQl3winnSL2xYAxuAmGYAgiXidXdsVFummHF9yJM5JaetMaGu+VmNPjN
4GgaQQSQAuDU6ACU0dmntAwyT5q+6omj0rPpNOfqHlP1x4QDcFtL9AMcTYn+hZUDq8ovYkPnLtSe
usi4w7kztg4yqfq72vDyKCshd6gft+b/Y+88tlxHsiv6RWjBmykJ2qRnMt0EK92D94iA+XptvF69
1FqaSHONqipNkQkCEXHvPWefGEIE3aT1ZCdQSz37PSsKfGjWPq9fbE++2TLIn5oMXqlrlaekGrJt
KRFZZpVeLivFw6QdfXIsK4tgWKTMlPAJBN+JpW+qrH8EpsEZG1syEcXRheSF579Nia5XFxk+u1U9
G7k7evEF3udBGITw4EhLnIebJ9Eqm5DR5tkA9wEz/CLWXIwofBB2pe8hVV71pvx1AJaQb8FSC+HX
wi9nSRkiH0iZFDVMacEnV6kJOxZOTuF0W71rXwxsZksjQ+lr9/vIS3/B/CmUHSR2NaqzBbhGkyKa
8MB74aeKYCdIhmX12nnz9D/0HlrafY/ELi0nnn9mDHLdRO1HK1wy7/rQXkSgRWjCqCX+dKWMucmY
7Fs2g1uYr1g6r+y9PPJa8Cr0nAJV+1bH7MuFssq8Uf1JvWhloiUme1obWNP6Ta3xTDcinePMmZex
fE0thQtykaWp8FuOZbEVJKxVRNu+C8/ayNxK/Rzx3BKe98wE9Xtbv7klyjrEl0Z67SbzlUO6Q1xy
89MnzUPLEIuXevxAtd3M+C+anL9x3r05nAkXkM8oYep7JOxzriZ/Ol396lPi5OdXjqPiWx8jGLnZ
2jAMuEZAHBZTSsRLZ32boc5JSX2eRuMm4hBqJ0f5pAi2JZGQVTnbDZiL0hUycam1d9dIXtXGDRd/
fw7O6ldjam8q6ztZaO66UA1WNEEKXAKeaOg5xOgKo6fMNbeYKUHCKBnd2KzIV0ZSOQQM72h3gsju
vIURkSwcy9nlk3A7DMRZtqZfRUI/wGeB9uxPGIWXQcjG6vRr7EAl50VPsHUy8apRqnabcuqIoQQW
RTDgzJbPyH0Op/d4dKkWSMx0ytc6wGwcmpLFs7+mOvltjsrQe6rvSRZ+qZ39Ab/v3NfpomoR7lqz
U0JlvVOo9hZDAskedtrcYMUy2X6rhc7TJUNEB1b6HVNajKF7x79x90rQAVJS7ypu7AcqXblBWI1P
lpOvqpP75JJwGOjfsm0/6pR9tJmcdBEFVPCZiPcaOvIFtlOOcVa4122COEfx1dq0Dge9IuOzJmTC
MYixj2CzG/miYetfSK5u3Te7Kg9P2Fnhby+mfvJp86+r+fuWon4FQbNGkvtcddUWs9nGrR1GZCAN
FhqygVIScux4k88pKObMbf4hWbS12Ou9vuNa6wkw1PyB3eqBiMpawrLkC3H7ptDYx8fWopzsSwDz
ybszfk5d/yZgkTAc8NXcKhdxjPUZEMmij+znUk1UX7oEAOM35u7u6JeFbJ2muo5TkAAwNHjKI+9P
VuafdYvwjXYFEVnsUBEfxmgIH3vsVx0h7dU1lmCpb9HhG+RUgJjUQOhA4doGfU1x2ukVCJPimhXD
GyLfRaayFAhXPVfaPAY3ILPBudtbqbefDPLPLA9eBEX+e2eGa3gZBKsnSMMNzsqj4tSLUK3OXdMd
kRoTueIc0g67VMH2vnTybilT01ooRgqrJz647FlIKqKf0YtfRMublWjrlw1721zCRzurVAMa0ySQ
aO2TIqRBZB0qKLxxy6FE6KEoPHDdYF4mWE9rmjD0GmlcVJJpQd11n0pmX8m4gzoRGATBotsCiEY6
UiF+koGmUWVDz+2aNF6WlfrBsO7hlEL4edOSEwuQbVa+G3CROXO48TmDMNT36VENiKqNpdusmnQ4
GcEYLNtAe87d+ahXBleGhNZyCsTsBbaW5cT8pH211fA2pPRZ9FojY7Va8ARokCuKcln2sEB7WZTY
C9yMamGjWk20NhPfHBXmvWDbORmdVAd9dhAn9Zobyh8md1pmGslZscY4mABzxpGEQsciXysWe3Dr
mOdKWBgJZpe5TKLXrMr9LDA/M1zgC5MFa8kx+L3T0s/QABYxTMqjs+bAEaPDZEnmE++95wwXQVgb
ivc57nFoG87LtkVibYuuoyjSHSvnC+2KmpjG/SSsaBkmTN9TDMqVo2LR1GYVTRlzOrXiO0l7XyMJ
mEurxqBVSkH+pFRYlKaiXdiNRbSu4W072/pFf55RuwHL0nNqRTdylro+EicxELBZSY7ObT3QBYlK
JO5UMgXwJHyOQ76WYf2iNmrjpy3XPgjq6clWfuI63BR6wbm0owugJ4VvuD0pZG6G96f7ipms1Qy1
iNmhDI8KPGp52UA3tskpVsfXMbWbdda1i8jCaGdmBaMUcoczj0rS0qq9nue6n9bvcSwQxPbYd4Pc
5VSuLWx6Oz591hkkXf4EymeTXuJ1LWs8hWaK0jUxHpmj+yIMiFMuTFxSdqwvGpcQYOPYun/RKsHP
NDkn6D5yF6WvXV2TxBtDlVc9SiujMViyo0NBl57yUgX/poTOwiGYVkM7tLBEPbB+aB85Y8FR0JUs
4qhciip9xpt3CZT+0UPaTzt1nrFBwqY3g1bA7ijck2Ft5ZsUQ9qedWUYuyWO2tWgi25lIAdYWHXy
HVjRQg3eSWJ8U5voYVgzUrIx/pAZ+KUFKkEH+G/hOwSLKGTFV132mQi/8VKtvYMJSZUtTb6aHHU5
OgBrqfmjlPn2thqGUG3QcS6huLIZtIOPpFWSdM4OFjayJXqEuCuHZZ3Fa60VV9dgkhWMToHho2Qo
WuG8ifbFwEGckCfYUIllL8ZgX8Qa4pCmWkyQufaAIteR8BAqNt9eNYJDx2CsVNC7poRubKKrG9f0
Yr+0+h32x26hY/Rnaf6jV6niq8EHkUbhstXptSKo+OX8plWdhZ8vIkYlbD+nCpb4kIvntI5+0wm/
elq8e04OZTmUqNdMuisDOfUyz4NDKq6j6N8rJLjbsRmd/TDJbRyGCboKTUNs8YnbbulGpnxKeueQ
IFtICxFStqRcKLtTNkAhGHF68T4ml4mJZg6MnZSQNYXiqjRl6rfuXjM6lMXOHX1ywaLdwMRYFD3Q
Ak7ltV9xmBqJzFpUI1r/YXxvHHNk2Uxbhpse+62uP5lB/5xO0a8HRZHChXTIquKha2ATLbC/fCUm
c4+2V1/ZEXs0g7w4nP5LXjX4RSdzOynJZ8Cutg5E/mcy6Gzrk0ZDB+sdLTsgYcKoyTEfm5MzRt+i
pRQuJa8iLe/q2CCcsAWxYwJ9F3WobKiSJ7b0cxV4h6oA6NJRCdOt0Efa4/rNw8C4GGrL9kWqLqL2
21a850aQ1SBJkQVmfdAZc9lpuJHhUVFxiQlmuaRuyeMw2S9hrWiQoNk3W09dTaEDXc8ilzYwuLMs
DrZ1iwZYpEq31O2OHiDiT013PwI9fa2FjE9V1bwkkQoR2rVx/7nGgpPGOwSVX7NkD+HsxU7M/ubQ
ws5gTPsj2y8VGWL+KToLJ7f37I2bAgDqQuRquKBnJXWVDjtxkFiW53anueoM+Ctemjy5RExtAzel
qDOqcBW6Ew9Cnf3krvshfJXMDw4sIUPsyTgYBhfKSvEbJZn8KJF3Q9iMOrP81TDo10NIY5nIXeMK
K77nTpLNgTp10QkkUSBtboT4fZUGlD5GEGsyaL6jwthFLm4zbx0Y8Jt1ReN0Gs8TxmWbtm9oBnmW
nOxhFHSy2lomH2gJOfKrVk18m5mt1SQ826nh62agnIY0Ri1Lhng197z0geR4mFsxGp9qF8feeKs1
PDX4LxHyVWs4tMWT6ph+3vH4upO+rsmsA0l4LaGSXZPdCLFgXarWwZrGm2Nr+YZ6NZvmMkz/sljw
10lEjyscKy7eSCXdKpxbejsher7rfmKv4OmxEL2NmX20Ysw4cYbDaWyHgxmbxkIqdr2PZNhtJEqr
gRCRUBWIKDPZ+R6RJvlicAKQIG345RZDD8dQee9dMtUB5vmWhYg4dZIPmwlgbRvLeFAi8BoJcxqZ
Mdkf+5HzIht6MjH+7NpDWBTugZVxIS1SBSgddkghSn8G+/tZrxMi7i3CKuTjth8aNmqvaeNbpeCg
7rtFVt5zT0Q+KRYM+GF1hF7I9DIM0Xt3RxkOCEXdSKtWYabQTrHMYpmgAiMuWmyzEEqjHljGthhU
lzKUbqwQjvJUDvo1jWW/8EQ2MMMrUi4tkfeACUI/GjjQ91oe4Ww8xlUPf7IXFmtnOnGNxYMyn4jd
9mBYsLXKktV8qqyN6tV8hjxhzLCW7YRmXGeyhdq4+Mww3K7zzrcDM0aYb0cIil8y195lZiNwEaAp
TxJ9EfdsZ25OFxiT7y4tk5dCb0lHFZRFptOkix5mtw/z86Oy3f7ABo+rYBaI4JWmI1M7x7SLP2zd
AkmhVktHNjYolPqjyJOGZ5CDjgU8JMutXRMRBDy5fbIPE+upsvBqGpn9CituHTrGZpgiZyczMnPK
3O5RwY2ePwmNHgScESNEpedkUIAoZ6CotpwDaIiFIZbQmrRoiIzUCO2flInZJMp2I0AQMfnNH5rX
Sjr0HaU8sZucmUArRx4fgjYg/tHrIVgYDbGnReEXkTrdHZfUU5Q+L17ds0yq1UkGxYV17w2ZFDuk
y0DQJnO+Rr8JDetetXwUxlT/cXSd7JXCIT6t/+yKEedwjfzNQwwCNOHX4v/pB5TavqbMg15Hxa1h
ZC85IcmL1ta+9ZqWu01IiNnULynnX6SoJLaJSaWhg2Uw5nYsrBZL/MRf1NJ+A3bSbJvGcRd1LpKV
YmUuTVS2M+m8gLDulkqgPEp1kEupKfCgfdQCLdy+JvNL18t2Qbdvu8HgBBIk99zRDqqtnOvM+3XH
fNxJb4oRUDRvcdZ/BzbWzTjAHaZuZU7ZEgDyi2i2tji+A7sj4LzdVzpl06Bpxa7rbaxCY7kAjxX7
Y8MQuMYKnZRiWg04bxfEPkLDqYqrHLBIcRrseU48F4tk++64LQaBUk8wlRytDl43x64f6wW4f7cP
TGfnVg1+eGY7Fnv9IgbfPNosBkRmcJpyymPSBZ86CD6ffudWeL3wiyH+wmX5k7r5n9hSKDzq6V4q
xjqzhleRD4zAearI62UkzXLj92r6EzL/UuLpN2hj8ttYtn1p4uDNzUup2uZTavSXfmD8KTqLVms2
fUXUqW5Jo4WMh0vdJ+xDqdb4UIOSxeg280Mb8NASDKvDwWMYinUg49y1UIlnPUgj/w7qDnaQJkPf
btynhhZEUGifedNNS0OQI03SA3rbRYU5oa52AKoSf55WCgICeZ7nYWa0DxqG6NupT9dTbTAbjjNa
Tn16y4SxjdsMLmZun3KVjUcvumDjqWvCBXraY6hWXE375GjE8H0aaUtsB31k+Doy23ec6L1hBayp
RRnb4kUnHR2dLXlJoPH9rvHetLLyu1JfFkRB75UWDcw0+qRAkCtITZKGSkzLwNUOkzEQHRk1z3UJ
TVRlRr7Uh4Rkzqo3Ca65CUR1YTP4g1ChS9hiOup4mgZ3UBelOMnQRMJj352SnMJmpm8UbHi695M1
KbwSuZ0IPdoCIoFkP95Fof1ROSUCwjhLg+FvWMfXrCkfdRxEPPdU9XEqjr2ckzn75KgmB3ZJSWN3
sJauatLwr+IXK6o4uKbDilk+M37sH+IH8EbFMIufqDyw8nlikDs9pz3RnqkZnWgpOPBYjANjHb3e
Ky+q1Zc7p+z2iZWWDGrzcd1RICaN9uu0Uboa9foKSlPhdBTY1HFQNYZun/dzK1fpjOVfoEWQYNCn
4AFjATp49AquH9WxVwc1qqKiJXMBJwvxV+nKMSkrZlUSlNvqWEesysZwNxlUJuG3rScflTqGNE2L
wA+DdheENKKkCAry/KgSB5z5Ogb8m5UUJEVmv4ZX5F9mPt2cQqg/Vil2sI/eW/boa8ZZkpNzXxw8
ZTGEg7rq2vDCHAHkFFUHt65DAdpW1UsXGztTdV/0nNt3VCDYq32xb8Ix+ayV7DoUFOx2BUAI73m5
rgfLWNGxY6Y/XbrsAuQvfBJ1/YVUzdcz19ozhmB/G6PfeLB2seY0p1leFhgfQTrJRTlRTg1CfrrV
8Fo4WrrjkXbxOw/uprVT1S878xHaI8VGRWennXh+48pVd6zIr5asMKQl4llLS4zzLN67gCdwCNr0
HDOhTzraa83Y0HiZAqgldNYcqWHTS3V6h5lPL098auBHZmaoi49GFTWe0Kh9ckyl45kjozEXQtkH
bVuv7D4COMCcdrckvglqgiwumW2XPu2m8QnedERzLf1sHcnmZQY/IEj+CL1+mVeyBJrWqGprzYAy
0IfZFxIAAda/dzh80dBepzUQrn4aF2HeGiukCL1w+Uu97Oj2tLBHtf50SiZAsepicKBYGPVm2tS4
ydE6ifc2hZgyBklx0qW5aSwLB1X7Xei44PA7tZErlowwFrRRoUDQVAAAHjx5NpkumvxErDTPdJni
CVQ7izavVrlGCi1SHS5ExsiYqDYgHvGplcDclKA51GWLEz9vVkz1WSeSbTzZcL1KF4lSkZ+yqnY3
jV0cDat/mGq2RYfITY5ZSsW2uejHiD568zDZBEh3GQ10OuGtDOv30TpDozWXaonajvPmQVTFoeYM
NlXGVq9oAHsVcFcSYlGuoM47CKs+1CNLdtQ4a9eGzdBLjnKxUh/cDnFY48IgYWvzsaanKMLAtyY0
cC04P5EyxHuYlmsIXzpO8WnbNfOgAKw4gltW2lBbQvFkul5bVBCNhGehNLc6RfAiaO8Q5quzJDtX
EXbbTHGOZq/u0G6t1HZ2HQQ7dpfxqR04BdVIlgLEQnFqrnW7cimuHY5vI3KTpIx+pNg2gqDS9JjT
clRUtEBD6l5TPuaaOMEiod1BsOAiCADaVeHzbCXjCIACBRp0qIzuAlfBJ0JQiPfmd1J1DXJRosCS
MURxwiCnFw89yS/4XX/mNxnY+dp20ktWaa+GGdxHN3weUZGy4e6qaLqWYfQcdd5D4p62x3BXquwN
RfScmX+8URBiG93MeHwMWvRiZMEjb637oCwck6iQ2j1l8fDICvsQdHfaDbthSi+B5p4SPBhjisOm
1Z5o/u6UkKmEQz3R2Fv4LxdCGm6hzhvtW8038s8muDUkXoP5w6NanZXQ20ZB+qbY+gqeBJ4Txr45
5qz+TPWPk4e+WoWDJP3S86hj22DeoRgGkxaev7imZI0iTjOmuJXG1kqYZnqSPTMq4dy2kXLkmP0M
URPPJp3nbFzCygOJwN/KeVdH/kgDiOD66a1RkutgijtYYprdIyPHp1pbOoZcV9lXkgUf7Cl/7JRN
tzfFix2HZwQiDB0cLENZ+WTSwU5DHlaDJ6RWp/1QjceW9NYqLZ+Kul/V487Cs+ya7VKgkBs8wABg
/b5660kJjTelEiezDleyilYQeNCpTSD2umXkIvKL24POchyVdGSlURzdcM6SXaSmdslM8ZF42d5u
olcAjC8e2BU5CJp+wx/H0b8aeyZdU0nHxp2jdTM9VcZALDG/GYKmaYKlVZq/1qzUVKzD4CZ0pofX
3lVuCr4Q/jbCLeuO2ST+r7R7CivCM95ATF/qNq3gb5BqmkavUdV9pt3JMPsbgpnPnHovTVAdV+lt
ep+m4pfUojMUwCGkK9D0K4OLwiO4ckOslR31Rljgyw1fYLOtxkTe4sqbUeFXAoI3k5lt6lk5E64d
fDHIbttbqcUb/PR1J45T5RzsTq4tb8QO1+9I1lgi3FqiUlgF7dXhEEXcO0fMBp0J4Es6mUXe4Mpl
LP2plt6JnXCFk7rOMDBUevQ50gxYRJq9Ui1B6017ZcR/KYOOTvp0twx3lWbath7lPdH0S1srD5If
4ZUyBnanV9caX12KMIWPcRjkwxsv3lifytF41Xgg5wcQrdpZ6O3K1tM1uJGb7oyvRVpcBvuf34e9
IYO96PLDoNfv1lmY4dUriksxJjeZ9C8tqFqZljvdE3eqkWWvI8BxnUOjtXf0eLeomB5ZF1xHxhWt
eVJGJlAIfwtVPJQUIxG+N1sc1VC9qAUCeZAQYWofsiG+jRFvfpQndFwnAmC5Zi0mYOUujOgWNd5J
zdz3eRlxpc0wQ4M/Lm8DULEqfsDRv80riQerFL656fiu/dZXl7BJX3or35P6KtxlO3SP9s/kITIh
x51Hg3Nw1p/G8tJqEo7Aym3hmD8oYo6kG/sNXafUHiYkO7QccCPH40GtmJymyWUQya1WAIGMiPoS
rGyhdok0caqF+97QM3OrdqeZPFOMIKOLcs6mtaMZvivG27zMzT/KbOuZCdDDkPJRIw0BtnrEPXKr
oakzuLnZanyzUYyFMnypmrc+7k/wrl+MLn5lgnwR0jllWfySeObRrH8yIU5RVFxg+s/Ysr9/WNtG
N0MxH1rJ/Fc5ze/Hm68nKDyTU1nR39us2BuSMVOfXfryngXRwUg+I9Bm3eidojZ+MZKQzHXWaF6K
WB0fWvuqrE7TlBwD23i1BoEtTLnPH8D8/8+N9qjIjW2ERKpqT+jQHr0xvNYxzHg2uqBL3qDBvAw2
WmN2vY/YhiVs9ff5jtLknJvwPVbZhaL51uFPNMfwBogNS0vOKVDeKP4pPlAdcfPFarVI6FM7Abx6
V9xUl9cS9mn+XmYG27r5bESBdjl+GePpNSun6/xHTSZBEv2lxdhsjNOVkeNzIsQdhe77301Hdd51
vecIy2A4ekEaeo8dIgTi6GY1K8sQl1GUX0Uz7B09uDc9OeiuXGl0run+jV6/UpX6I5oE2uQfI5Hr
fE6FSKLn+S3kUEHd7iC14H1+orhWJ01or1L2zyAPEpmcdG3EJ3ptDXnvG/PLiYsLJ6k7s4GbNSVb
EagEJJWXv7eNKh/z3Rtaww4eFvkMKqu78uRV3R1Nz9s0yVuiqK9Iat5Li9Ork1/qzHxHroGd21pz
Z7JBpLDAg4de5pecB3TeJ3sz38z+hJQnskr6a9DJZ9HFNyv8lSzJphG+mACYXBV7Eb/G4PPv9lqk
4bNQu1MPB0UrTbjJ4Wao0y/TSD+aV3dqrgSbJcGjyf+MgTxz0L2bg3KNgvYU97y6JR4MD0+zuI/B
VluNyLOLo+PKu6onb4JHTjHtQzOehScfSjPcKHdLBm3R8PcYMr+tvx+jhxq0xZJkoCxDWcvr8w0v
ePn7Pm19r8jncFJ/ojq80UDgnPcx/xV2V7yxAl9Ne++54Ykh/h3k9HNipm96pL7m3BTNYKP2Fg84
wBhGpqceyQzRLG37MB393LBu1fOAMR29++DC6o7WCNy3bsNvOJyxDBvVSLFW+bZTPrA7wjGyudPm
KmtlNMVXR/6MRtKIpH6yqagYHoUvBlHBJDH7oaHc2qFYt2jNyLzmanG+bQnPncDY2WtDUY+1KVaW
F26TIt4knEkdKvbEEvi7lWeEFbschyrjD/J2JmAb2TKOck6V6XXe2RsP0k7SfkeiWkKI2vR2+KIp
iKYUzTwHVrMM4doYzuxk6QjrK976RPsRmFsRRbEsVs+DWXxZzfCSG85v28tznp0HxbvZQbRRbcBe
pnxOdFbb1IVi627MUlt4DC208GaN6sIuDHIVnK1TZ28COvBUD7vR7bGdJ4tccF5eBPjPNI9UbdV3
BlpeYtq6iIvQsWyCzgTCwy8gdXIKGAuWvvRH5JVxMLI2mMvCE4cpKy5GOLe+7IOTaMew7A5jsmsc
GBCTdVYZ5A3ZOrqwScQnGqjbLIC5Y9uHgRzkjkZ1pz7FakcYn4VA9acCR6fG8pZZrzz18bmO1ybn
4RZtijsbvPHRd6FECN2vGugJqj7uIsQypI3R1qL2G1/CMD70pHvQqTvN8r/A1ZnNB89awABZJ/wB
lh693Kb+ZYbK8dLyAcgw8bC2qlru6xjaJXqLCoVnmQ7r+TrPJ0pkiSpWenTt+xLXjC49loNxb8n0
FHLmcK0v8h1vtohvIoHOiHUhyAl3tFjTGITL6gw4/eIiQsQfxjBnQtUZ8U5CRgnoJEi+RUgkv0Pu
Ij1hRRLyUXbybijIIpPWr7x2FjTrdD2Sa5ix3PBy6Vs+KjkfBj4uJd5Uw3iUUbGF0jmIs/Mehw7q
aXC9tLYG2/s122Jv0ZsAQgP3pUHIYy4978c5zAfXEPZGk7sbneVMqr9J6x5mdWXnbBLvqFtIc8AP
dEO6zBhSotOglRAsPZ5ETMgrZX6XfL0WcJrJQKgh0OnV4Et5FYR6d86wZRK81CAzzG8mxCeS6o/C
HVENuQg1mb5S6zs5nbEQAgfqfzJXJLSWwN7FY0wL290bSrGNtOkoad4GrbvDJAUWrh31le6Y627E
EpTSmQFl5zd65sObTOTKjUe/CUaAIMVTEMwPLhziwd2HVtAAdsegI3dlrp4xiO0nMjeNOgL5AlXF
GiFeZbtOK7GYrwXqPRSmq7TWmSsiO2wBDCRrskhsOkgVR9Je/XGpwfF1I9l02YvZuX8MJK4oBbhP
kbp6xsodb655nK8A/zafl+dPIQdFZWaN342Tz0jv5oLiVNJ2QwQCQV3BqoQC4O3jyVrTVYhpiMY3
CbAce/eGqv+9iOZSLbrmqfmeBLcEKZMEL+EI/XU4B85wQdn/HtAwp8qqCAOELeKoTxaP/lSOx6Yd
ntGSHdwwv0jUBVVDREn1mtXZLknazXwXZKpyZL1JsAh99zatGktHl2OOVwTyDKkpeebJqD1bR0Z/
vr89jpxp6e3nDQ8A3z4cYRUNzq5Jadj3yroPwKhwF0bNzU2h3VLlwk9j5+v1s9rGJ8clBr4evgMV
6BDkDo13XbZLEwAIkE0qdAusi33QKFehb8OmWuC5PddBf2dgMhNpWQLVo1X1iFTNJRrcRcHqZODY
mY+mdUiDY1rjNj72cIfnb7Oj+1bi7sAnrjTsL7nDapqHQGkQevUmDkIKBf47zmEhNXyMxFzJzlzZ
ybYylSMVySI59MEqH0O6HNFpsKcNOupVUw3rYPS27EArQxJzE65mlxDu4VXWZr4C12j+8sTFVpxg
w6N5YpYuWQxmybk9fs2aihEhI77gzbwRDnF6HWVO4BoA05LYMi96Uuj3RVc6AvvRPIcSsWCJhL91
T7npbIkdP8eJcdbdhvBLDyjTvWKCa4RrK1zjoAOeyUC7vfXBeRqpBq1qM5KnZ0/1e2WE14ptL252
KfwsBJ500EbqYHcH0nXT8K22OupcVduB/miztBLCocnGxznlS4ShRtL4rdJARZIrI7cPNoPxHhRR
Cb5NV9Kdq6JgHaJDwiXwejzTpBf3lo9t76VK+OA44MVI5OdqjorFTzznzkj/NZ7SvTBRinzNN5Vb
e/saQbRu7VygcWMUb0zkKMlo/yaA71SGc4O+Uotqqw3G+m91aHb3kFImzYy3ulKfOlBEivYeBNHO
JOWhsujj6YQ+g5ykSHRxOFvyM7eUYyuYADXZMbOhwu/U1LhYOg5k09oacLJNIdf8Yr7tO0xrLDtO
QHrr1O+c3APt5u7my9T9SU6ZslIcLp6+8PAa/r3kvFYL1DRgKEdvkVwWTgq6P7/JUUFAnHgbOg4L
7pUPwdeMNNoMWCppUK+DRscSxSGAfyZxsNL7Ye2W75kRrO3S3Q1KeNVN49yq5tqN5DVWxKHGc0iH
bMnaygTBXMemyR73UCaUGNHoD1G5RSWzELMlT6i0Eqr1vDBLIcn421JDck3qp79rtcqH7qmbnO5e
MVhrWvMrEaGhrf5eDfLlkGySE2BHB6viDpbxRnHsXUdSguuiUIpBG0kVBr5zSotsn+ryUTGGS6di
5+iC6N1gj0mf7RrWdWCiGPagkSG20VrsAsN6LKxTxmgcreKhjeU6aqefrmn4uZyOTPw638lpG88e
m/NUZce+Uq62x1nLREiLcqVtosNEvpING5PZ9RbF2EILqye9fdMhtxB2tCm0iqjyL4e6DvJARtYC
zH5w4Wv00xs6SYTMcShykG7E+Xa0in12nTiTpNlzWGkMFc2zqhgrBFB7B+5vVUoihrM9rIFtM6qb
IMarBuUMNsBTXTdnpN3nIDs2ZXmJ4wJqfb4nrPlepRQ9FfiB2Ns1ZrZDL3vIldhPDF4Jkc2ErzND
WqHyMQxoUvXJ3Y4FI1OO3O506MZyN04Yv1s43Vw48yfTE2ODwqhMqhqpioot6tIkhUTLHzwMXUG3
Xxnt+ikYAJ4bU8WAOKcSCNDU/z8+5H+FDzEJzv2Pf1E6/gc+5DF9/aZx233+d+bI/Ev/RIg4xj/g
hugOQ945ExRWx78QIpb1D4Ae9t8oB74NLuS/ECLWPxBCzZk2RNrwQ/+GEDGcf5DiBscKKRD5Bfr/
DSFiW3/zOf6NEWbYNnkuHCMJnvV4KXfOEvw3kqGdlUy0AplvIrQXWqb0ZKu6F6xmDhthinJEjhbh
e065rN3a4DH7T47OazdyJAuiX0QgmfSv5Z1U8u6FaKlbZNInmbRfP6cGWCwai94ZGVYyb9yIE9G4
ml24dClGKB7w6sDNm/X10PfkJ3AuhJqDQSRRdsh88oeFYpAscCZUcHap8Qwfud/SaDOp96JNq62V
wwoXfrlGgGMLYuv31HOn/ZLY04qtEraYEIGjcimHMRWWTSn/aKLMmxmsw7rqi208SgevUg3cEFR7
UZlhNd40+0o50Jpi/g5Xcduvbl01mGsL44MLiCEClkkeX0t7G4W5d2mnYEaEPxjzKWnLXoUkLYmZ
dcG+sthamGiKSVAuoIzq+F9Ujsl6zqP5DJxSr2rzo27I8kTn4OeYcFc269I7Mj1fobETAHo3RC5x
EYyUZ/Bq00GC3VKZcPGextGuTsP3KsqGM3gBsQhximkbOMX0kJSXirf5vcaA/GR5nX9KQvKaQ/Jd
OcJ5bTTqoO0rAPbY5DASc/fociJBZSj1l906j8bE5wws2qVtVfwWDLewICKYV6X/Fju4epOb/dhm
/rg1u6wSYxf3hE6zCXF2Goj6qFJA/JhoK7WXMNtnVHfub1kXggb1Rzi448kIP9n01Vh/SCpHUOvj
+tzUTngRJdl7p330PZS2JWokQ4hbnJ2MIEbBOpT2hriUGRBYNFg7cuipm2VzEa55YiongFPGoLsd
f5WbNj2PX2MBOa9o8fKYYWHlVlqMqMECeLDhC1IzYGyty5fRqm99dgCqpBjOi68bDAq+2lRW+FXb
eXMol2FaeSyat90TWzR+PA1fUUTZed7SGWkNc/PUuC24gN5iMvESa9PomQBH8es007cU3LaTLr2v
M0WDkLV2WJYekFdBAk7LAwsutsBkMjX+7DFPsue+59ul5ns7YYl59BY2hWNePyxSLTuPzNHaLUf7
yWhGw9mzdyJhr5LeFNmup2ehQ09dL7o/K6rD8DigviZANaxmeWJ2s+lBHE5tjU0y4VK8yVL/74ht
Yduxr3qMQU0EokAoLGmcHLqMdOMCtpufLOb+9pNJxz7N+GuXgBG5mbyTlC0FgSPwvoCEkzMTPPBH
hlAZYjIs++NEYvg+MSn8sJQqxbptvDfPhFssYV9LVdU/80y5U/5DY8tN7U+/hyka9iaJXzMgkdkg
qasBemz3LcNuLv7OPgFtmxOkyvHuJTA4nbni/u5b28wo1Ja4VvuQ9Q4XJLQIi2JP7TjHiAqH86hJ
KDdJUey9UrzVZn7B1myAS3ovKq/ze6zZC8ySpvxDNOK61EPK+mfodqLk7hY1O5Kc/kZ2DR5xupS4
U+zmxpGnaHB3NhiWS5G/ll50VA5onXmoxK4P3Ad3T1wdzLpdLVsQOK+ur6Njp+DL73IjUQOSdyD+
1ibKF2q+YJy1NfUaQdh/DbXRDIX5kw7kj5AVc2nIgwFEedKJ90GsmAKx17pI6zfR+S8xbQJjD5Ry
rPG6dh4RD6AZf9gELDvb9P6m9otm1Q62PsQseqAxIgS56hgky5UTBBYZCVFoIckn1tn6Lq71XTvC
tGwZVtyGHB5G8Jm4BJ92UQmzl04LiZYL66T7Xdn5XHhDE2BUXs4kPmgqXermJEhHH22jNDwBgPaL
A+ejLQaCwG36kedOSIoxfqY6zp2w6VT6dv1DOxPSuvMjOa64lwzO12yX1DkE/1rfQ52vgQ2wMtr3
EadyTWloH/vn1MPgOKmC/GUoyOeCCE1TAgdjxd6JotduIy332emwiY0y3g6LdVwK+y0q0NIwfINS
KqyTm0pMNXUFeSJ/XBIfk1Tfskz9MqRkQbo4IUFYID5sAqa9payvRJUZDWDeU1OHt7ijlZGckjkf
1yQ4TCSFtLIh+nq4XjkJKGfTZoVG3x8pUiWmQ7f3qpZYCHzaZp4ji9VCF3/jFBQ4Njl2soKcyMYb
MgrmZoKVKGl0YnWA8qy7JqzcLfuBo04zjmorviawNdfOLb3ZBboj8EmKPCq6vyIvmAJ5j6wLtXx1
kACAS3ypMieQK3gLa7uBKVmW9zHrKFP6D7FxwPU4HFZRikGja0i15fnwwfus35lBUTAXNMvzuEQX
4lggVBN/309Em2LUrrU9e4BpS+s5bQ+ouQQR87Gl623YjlGSbrLGGtdzUbLQ0P6HvpXnNT56k289
LL05+xPSscQhkNFZiRsaRovkXjtj7leGekt8zXwE+hrzHoiBdut2RLZTtAzXdadTJN03i231trUs
dK5GRsf6ZsMHYsibyXFBdzm+5GtAYfbIRBSqOFHewTu13CIfinVlV8Oql/gy3HQsThNZE6oVZLV3
bfPQ+/Mpz4vghB/sJVdFwP+nFBvYg7j+new5fYXkty94yT3lpEiE4ufekgnYLIAyxsEKdhO23DFz
Ne/L7HfOWxt4oKCfmF1CQHPK0aq/cktlZxPLv1OKeDvNAXLzGL5EMwabzCp/eHfAnVCFpp2lp5vU
pXcVOQ4K2UKuhIRNz7+1zKS/HyzHrHpMwOeAwxxcSYj50r9Uvmc2Y7dUGw+gsRqppOZb1+s5Ln6j
NOANFSD+eFDi6aulFLZMsX14Cr5oNV1mys6OQ2Yz8PBlZCXNFDpE9yic/ESFD2YYjROK87z2CKO2
HVP20OZPXU/YZm5gqwvJkttt+ov/1frGvuvZeJFWqi98tY81g8h26gprczM+yv694Re9G2pkyYCN
hrBA4o5+12yXrL540Yp09/xgTymrBJSjFkHzmMUlIN2ed1EeVGJbiVSv67BzMLG77qm0mo8yDYP9
MnnWycb5ei5bFWwah44/lWAdneSfzhnRkmL3CBIJz6FCNgpAyNW/RVGESI6SWXResCBA1I/7/iX1
2u8ia+8Va8UdP9e/Thm/t2NDB07/7OgJdnNT/8IBkExg/bnygAYVfUI4JFHHOXLcvRdFp9nBDhcY
JC0H4sFa1xPFF6VdrqGoKWIYyXjMc/0T6urSNYzNLBQXKEQsKXRHLYGLtoCVqYfkT7PEKsjSQ+S7
DTqs7ra95wU4k8tjGlj+1qC6yIK7UNQ1gHcLwFdNGb2o4KGrZHkHoz1fx16sKUHMyMekRAj//+eP
M0prpOAEVXYL3SdmGYjDvCicoxRGfoT4lNdDxbqHCg+sWfgtEj+3t8RW5+0iZLOxcCNunBHhBDsw
pBy+vlAW4JXqmHdi4byUfwbKk7ccdC0hcMq2K0/sFoxYmxAfiAzr8fGWYpidcNmIIcyvHZmXXeX0
EtgEzkQsPuIisqzeuMGQrFNbv7KjA/jGZLDBH5vB/yDTB08JTC+yVk84MCQrcZTFQm3s99LgN+UF
wckwcmIEYwTix86Qcm4sw4yMVqytD0j2PUrnWz+VmymPKRIps3MrJI2c2aaCLOfkVwZ+ctYNVHvt
6BULyZ/FIesUqynctKBNsFcBANQ1DLs+9z6GjhQ1fSRgUmqsKfOMeFJjpDnRS7UXiaYsPpjUVpXF
gbs5MqcAyDRmfnOXpTf3Tzjci1zitLWeAPhKHDyI585gnqycpeSKyHVzWLoMcu3MlSMIrPWUz+nG
5ni3BCh1C/c/81VU3qP8LWc1ubs6y+xHOwV3TN02W7X0NDrhfO+mVAh4TbGuxdIguAzXOZgx7lAS
ziKbZiefd09FQex2UCUrFpeMy9xwThDUBqeA5/mFXp1zaIZ+LS0DUETOmL/ymTyJ8Jx9X/2Vc+bd
//9fZsx2djWdwyQO9nX9o4Z2ustEisBZjS91Fj1Wjq2vQd4ir9z+1JJG36fKuERWPQgabX2leqZO
O6p/jD3v5yl5qyuLwQFGm8UPaNVwE1ktM+iJPtYEDjzvtmiW1oa6cDqspfzXBwUlOOSObVL8Zz7+
GKbKuiDFNflbuytfdUrMhKiIPgmLw4ET6DMaivKq2+oqcLJBWw8wczRyb2oLOBCO9G2/DrIbMzCM
k2Pos7Ve7BOxpk0kgOUDTEQMpsQH85E3OfpsOxb6Z0pch5GG7TnpjyBq9nloMNUUGEZqf9mJqSJ/
3JTvdijtYyXix7rB35vH7rZLFnK7QS/ozku2lcYTaPnJriosa5/qRvJc1o9UkMO31PozdouN6Zvb
BmnBPJgycSwyUbibgw/qaeyrILolJIaGPmipJwCN3Jvkxh++vayHj7xkAxj7naC+Jb9vLDIEFCpD
E0KmDlxIxVr/AYJzW+qWf7PeCnD9ENeOex8rraXu7Qg2z5QDdtdm2KTjciBoRm1QBwUAhNamtMgb
TxO0NGEdzFTn53aMj55nDfRFzxZ3iCkjQmE/xaRikxmiH+4VooDNS6Ld7p48Ym5NxHztPtm57QIA
pIjzi5O7vyVC294X8lRkMmdVfBNK/08koEniK2mZdztaEDMqChRhb4lnm0gtK4k24foZswzaa9b3
80/hJ8Mt5Ei2lQ/11gSxd2ir+DS4sB56AZV0UM/CFcDKbL0zgMc2QanUtWwc6q+78iNrEnrbcdPZ
gcf+BYdgNNOThYVkt5DHwmiWPfJueclEP97HeEXulc0AYM8UUUb2e1ZkoCnLNt/hStzF9x0JwFWf
O/K+4265SwZqlNwq48XpBmv6sDzOrw9oZq+xidP3vi1ZXyis3L3zVLl2tgkXdpB0W66Va/tgj4lD
03P4EhKXYPdKc9zcZkA0IvEnKUjE2Nz/G7uhrML2Ie9R4quycW98WqZsT0t8ntz4cH1AZwqo+1lS
P+PTb0I0kwYoQSwfMge0Uli9mZuZPCSnQLt5y8Mgmi92ge9h+D6QROYhSz9L/6PuAEbVVf9SNjCV
6jxe4fdHNldYi6PhMVicEL9QhDUxum+Trrpa4b7vR74sXXr7plSvFrf7g+mLlvgst+ypfOsTztoM
pTivOAZmizjqcx04ydZNunZT4clfRyZITobmwq1rzYa2WPMkdDg9VkdVs5IzemLVbocHSzwYB5mr
8wsNhoMFtD0QSHfYiieJ/9ebKL8Aj2Wzy7w9VYG2yKItzesHXWT5CewOvcAYe5S4lCygz6S1WRtY
80OWkZGLsCjZtv5xOdvRpdI/LcrJNglsvp0QXcsUzi4s2Sw2gsU+vCEqwvLFGtC65fPs7It4DI+k
knBIjzaszzb4TTCeOrg094g0u4BVOPJPjlKvSwiw8nPMqJ4g6484ILnYgeWj2dwfRkCY361i6Y2l
Tm1sw70qbQjkiuYidXlNnCbb3xKfPe8Q6j+YNilJJPfoNA5W6IDdKO/0tRnopmAhctR1eoz8OLgr
bt25XcLIpXugKDP1joDRwalwwyipAn0OsVnAa4Bu5k36kVthwHJvjLjVW98KQepEb+1jmNmUvjnD
Q+aGay9kyHPI7waoA9clHZ5v/PjAqAMaDrVyVmz27uQe+yBBJHPKK3n18wSmoA1sEoOMmAnexcWB
ArV09AETZq0HgQVcyD2dtgeM6Pf5FOY7OYMspiOzAX0FBkwRhbn1dIXmPkiijz7xgV+KcBfncXii
Gy08/f+nWDBIz0CzAj3wgcfiUlj/2tuvZalsb22q+Ds3gSZ1ToPRNM1vQWwWjP+UuxuKcBbUBs48
/8f3uQXlhmA+W1qMtU6zZVRkrQuFhxzxmwwmzNkxizy7p1Mj58Pjt/G0s3iRD5ThwT8lcqwQdwa5
KePlaqdLcqqyxF8vUbHPgduO4yg301iMd8Ep7Yf+A4g6YlMcoZTQalRK213DRyLL6dnUaU7naUwn
xE5vNwgr3QdYaQqqRqG4cUe1KgiZ7fS6wBmGRNmR2ZGk8UZPtAxkYLZ8lzybluN7vjgAljtGZ+MN
m1F37GC553N2CrO156sl6nQzO3mzF+TtApZJ5xyzYOl205bTVK4HbyJYIyNKrzyeY/VOdBQDMhHU
IJL3EdS4teG6uq3DFe/lBQgA1UMHwD1RlH53A57hwvf0WSQ5wbPnJYfqmINdwoNUv7geZzfG2ovu
yfVk49/Sp4iFkshN5GJebyzHwmBQzvTZXQk3jhu7xbQaFsPyaJOPuix+81EP1YkbxrCbI2pQxmn5
lY5FY2uWhocInTS3PmXnJnsHOM7KI56YxCzrCxmQhE2BbVFWcBXp6OwbUC34fVPucyesgtD0MRxR
vvEMW6Vks0XPwFJkJbch70502bIzHiMr3/o+ySFNmfLMXv0rsWz0yDQtd8SBxlVd4wKKYX5HnJ0V
AGMKZhZARXGPBcQb+1NljQcQ6Ke0nv1tkEGSDfxheuyFyvfNnHP6KKTCJNHlPb5nxM8h+fXd0F5n
PjXCVNjCLUksLp7a5VHVVN6PXdLttedcEFfQQ7L+3wDkbePPkAYrgT/bIy+xytMQW/NApyXl3llf
eXfKVz+RiH3uF/KtyUN1WeLgyN9t7tQfgoFgCgfnPY0gJcVYnyZiPs3CkMAFPqWupnwyMgWS4NsN
hTIN2Y6GBhNlJQIcRAZDMbVqym0QjjzHzdZNmBC84Eatov5vKpd/2gO441u0w+GZgJJMTlWE4baA
3G11HW6+NP5tJFhLlSJFJQ0pCN8e+5WjD61lsBDMgCqIHG06Fx3y9g6mfPHoDXcewxepbWsi+tNe
u6EYd16LjJy63i/GtJ+GuyazZE9/mj9S+pbzVdeEPPxseHOIjaUWBjj72HNd2bjtxHxjZ8tj7PjV
WgMEKjxFa3zZ78c54Gvu+IBVPoTj1ELWGfK7WjrivhTgVOPgO4peIYevjJY7tzIaB8LibmpKGROf
zgmnbt+VgSTqCJihpL991GMyRfYRW2iism/O/T9LdPukYc5rknAGveBE+2EERMUyN84cnsPIxdwS
QGb2HgVwaFKiaD6KS6TTfp79aMI+SjsQG2B1yWV3nNv4CC6ESHKhypsGW2zmPM1oH8Km0N6Y59S3
rhwbNNX/7RvUi41U3buvscY1VhTeJSRQtvZGm3DWMrGXYCdLCvdlGdNXYuFzgX7feuR1ksk/UJa5
bu2lZOKVC9P31zw1UBoY5bKxBG1Wu9wJOp7KYHpM53o6Gg3p0IlZX7tgW4vEqE0iXqeG3B/twWep
yTIE/pMH9eg+YaBXYtYHX5a3IsXxC8rPTlpTtx4KCF70+QI6SnLeNhGPTwT8gY/1v6yxEUnGv13R
1DuxHIZBAY3hjLQtACxDRVtzmKGotNaw1Rl4Ih1zVYjhqtptaa+d/11fc2gRYgZnwlHRLvOdDb7D
4dNhgbTzpol1dOpqZLNoJBeZcBe8AdeR7jmXuVlK2fwq2Pm4naqXpVHBsbTndG/HgG9UR5eX34I8
yPVvpXiLkIkKwCLn8yaNqE2vmHDitjLnfmy/yEef9CBZRqHxrnOSVhvLb3k28hNr7FfPK7E62Poy
k3VVhXiPRf3c8Xs74Huj4Pq5zNMdPmUUe+sSs5hCYs6CDWn9Z0emIZd7CDtm4jXu8lrolIG/bTnj
PszLYxhRcx41QXcQZgS5lRSgij29dW6IOcSJduPCNiMVx97zACdBAQACapwkn3XktpslRXZowZlU
ZbIflfXBR2zjRI91bbv7zMBXbDF1MLzQRijWQEuyT1hNMW3t5JKYoYY8vHGDGLlC8oAm+oqKatwG
uGDKid1mB9KfjQwcOYJbDZshBnrSVpnx7LXLL5sh/G8JKYAGeLINkH8Jp2XH3KX9e6qt5yAdCQ44
hx4XwtIHRyX7M8Nwfplaenai4k+/BOzhQqhMPiLPeqJ2r87m6ephgXG7Z1wZKOsLbEqWgUOI6Do3
M/3CUGJCvmFg2CDFRyup10FKUmq0OnoaFn6FvZNHtBGiIhYE3Gg8IahIkYkzj85OBOl8VLdQSQfW
zGlDvBnePoij6tD445OrCWtisW3ui8RlrhsYUFzxP+SuomG2ZL7BOmyHRpM79OR5MdN8wbHURt2/
grLfuUifhOC94ogKNrF06v3UERaalbyopNwMor7axQABtrW5dHYZZYQqP1l2Um8saE4gN+w7fdv4
uhmu3zSCzNyCMeLdTUmbyLkND9VR+jhyQVGAOzJqm7jFHXXO+YEltn/uFv91CNPbSdRLRMTs283p
VAq/qFX9BcrfrgRwbEh2FDFU8joYYLu1OLpEk1mm+i++M199Maak3txNFmO0BSFFaNmV3jqT6Exz
Wfq8mpx/owo4QXmp7iE0/EyKb7hy9L1B10jbtGUy9e4tmfAW9FgLIylmnrJ2C1/Hjs5bIPVZ+7X4
5fBSIBdRk4BKRe5kmyS356e1Gpq25QOM6f48fAyyrdZ5TRNG38GnwSOHNZqVIGsprN9BvYU8C2xi
YZPhmg9PME1MUhACLalRLko2uFVQvnBwPHLqHnMzAewZAjyfifyD7JvtSzF/CWrvdya23thbKV59
rE2rlqV1QM0ESLZZE8IhLkqwMLfOcRjPV89vPoNGv4f0+rkZoRNWuNYJGBz2LNWiEdNvti3xt1f9
VUbuQbpErnW0tCxd4BXoOeOJhxOQ2MjQ9H7TJxTDpx7BTuCZJQgHuJjWc575Ze1uwo4mN9uL3ofK
ddZAXmDdVRuWAj3WT8R3tbarubuCB6bEQjXbClQTsTL46XjtIPNDOYba5Ldin9hddp9KgKSVusV5
cMiDVqzPkA0t+Ct3hrta41FBe6TAnRyFC8Q6s/N33CO4XVHMjiXUnMpjdRWEZbvzZXrw6DEJgt67
kPL4nmw337Y34Az/KQS31TDapBUcB8ekzwYG0EpoEbLuxnNsCL455RmJTj6wV4islj72pb0LAyLX
jhuyqYQ8VrgflRfdNVq+tm68M62zYNeMdmMC1QjnUT50tJilT8XQvvq3NX9HVokYGrMH4peLGc0G
NMNvaGk3zWR9IJXUSKhHBtgCJEH7YE2sI4I4fcy6G/eNG7vY9mUIXRrrap4GzPz8hGrQhmOc83hn
WsASRnwyeXR1Av1O6H8XNh5WwhCGqNbBJuI0sjOTX+AYM1tzZgazXT2x1zgUKatbQg4owCI6lGlp
Hul8S/fJvJCmK2kHSbgs5A08cEqv1mjehs5sB4QuFEbQqS/ZMv44KNyACjQL9jtdtc/zRAcC5x2t
XZIOndyZD+JN+Dpe9fzMVmE+VBvNxn6QLgmCZkfCIN2B/GEEamfuui2fBOlrZ+UQtZMhyYIJFss6
vcbjmG3jmY+HwaRtBHJ9L/zPrPUa0CHtnW+FMHEcqYg7AxjMTfZkJaXDBQY8S2ocXAQOjQsqYv9A
BY46+C1owH4cokPQUwY49vqc6eBrNrm7d9wFYPZtNxzSMmwp+jDQD355IFEEhr8Tzgru5iyASjIj
DxZxyjHD0uPQVgPtiJFNqfPN3IJp4cXYcJ3tlkhxEu2ItHj3gLrrKmJXyrGUDXawY/4GOj5iQyQB
fjAWMlGDfQqlgCKU2goAUTk4S+T05uabsVbXbMJjPnuvgBDYPDqQyAj7T9QvcpUWFADXQ1mjLWt2
F/E91gEGLd19libANAsLqOxuAJtofMDpdxfF7CJK6AAbN+Zl7EmNy8GZ4WvIS8arGSwBudCiswo2
3DUZX+Pt6NV56HQZc+gBd7AaVi0jktg57hoAxDGWmlRAb8g6feUbfEi54J4D7yVt/smh/TbpAo+2
18zNzYXKshaaW4ZZdqBnpwt4CAro8zFQUO6mFvJgt8CbSa5pUYFR8W5UxA4J1B/e5pwyU1guwEpc
6zAE1YcKWVLMGEKgqTD18GiTJb5YuUWqrO+YGUuxBz+x78bmlcz1vEZOhXvqxV+L5G9bQsMl10++
M8Vn7WB2z/9xEYQkdMOtSR97eh3urB6vegHXKA8/Me7Up8YiJejqHFciSzRdDstmCDgL4MowHXUA
uefD7BNcjwuYs9X8iSR6V1HVgce0r9aNHB6cYnSPOvKxCudnhECAwPS+8dMOQCSzBvUt/+q14iEK
IGO6wON2ktM9wcB2amxgM3m+Tqcqe7dB+int7TFCMfYMG/Y/7t0UUS3Zesc0osuwgMm0A/f2OHl4
NQsJmg9AJEUTYM9jEJIgOvyZH1DKRCDU2am6M0F69tCkA6dxPtMYB0K1zP+BZ/ywagyXWUu81/pD
9zmeAqlB04TYVwhM/+pO02bfLy/VIHKIokh7Nc8XAnGENw7OkhUMX37ibdOo+S4Nw+YCk33ljWyh
hNB3tEq9D0gEFxpd2BOkvMEBkhhEm9GxsZYlsLRdc9vIg0pe+vY428tnEYUHT/mYr0r8odn/Yfyb
8D7d2ejX7jq5mbWaoAYYGPhAZUhAWNSUnI3FU1VZ6mPOgwdbJX+smAyqN4BK6V3B6wtlFB4E5m7s
etUMXaMaw9dKIxf5Ec4vCNAgD2HmpwCgTYPM7Md5BN5nOHiWz5Uf98h64XPsUgqb8VoI0IokBrED
vIkPrk8bg7Pp2M3cyxZDp0w43S6n9GdElfwykX1oR1B11dW14vFCLC8/zMP0loL4oqtcvHcq+BRN
t2zlZ1qqbutU9j8erxfp9hdLKOwxmv1dyL2lEt3nUCnu8s70gK0KeDg0FT6k/SZIpl97zP8I4vge
PQKrxWaplzEYAyzy1vFEYVYpHHnn1Wo1EzfNM2CY3egR+YKRwM2zvJ/D8m87/CYhIQGaM9JdXtT3
UtM3FdjrKY2Kg9e/KUC6uyQFN275/PJSVrmbpJTPxADUW9uHFTDzUt01y8KLrosMsuWKf1i2Y/Sn
ruwmHtWa+oVCKprq23Tv5UiYcFokl6v8waj+IY0h59TS/QqpoOMEuyzVgogxEgSLbmScXFJt2bUw
kzosc1Mcd6cwlUzEtw7pMtsY0aegsGpAYb69dyirNa1X0gK12Jsh7p7hefZ7Yhdd6z87ruRv1CwN
xL0XUiTSAAOzEJvOvBgOtk6AGo9UNEAHGrmLfUSMSze/YKp8EItujtc/alg6hX30YMKvDCDmtqTF
a1MykNBK4or7zozkCv2Wc7Uc9bmdEL6ArELab9KHwOmOJgRnXAZ3hGmne08ekqb6FQXNwMDHXpme
SAQMIceNpXbcjE+hjhnRuIKWQEJWNHqpK/agc182NEi0BaukGI8SfxD2oI9a0hkyLDDtEC3ZIzMO
nEktvJXsl1a6xv7Ph9Y5sfZ+GB2EWWVm9zznROM8ynRy/I4aH1ctI2ALkb2sk8J9NIfFQSBIvdkc
4k+2b3A98OyEAOy925YlFf1P2OYs7MbirbxBSgOXmYSl1LSdBdcgF6C+FS/rSWfnJjH5VsWUN8kM
VgO4MIFAbf91yHlgy2LOGqmck019inHxoM7Z53iZf6f2bOmFJljsTfCUS5qelp2UEQrVZDtM5Nmd
04O+xFhlKOuLf5aG8BuwPT4FWIDu5ACEY9W0U7kPhhgKQ3gjIICBW6lklPfsczGBshdIB/tWvjUw
GncRnyp8eA0h3TjA2aCoHSvGlqrd3v3rRvNrPy8c69ijIKR/xqmy91b4WobD7eRU7XcvqpXhDc+b
XV2TILXYUO0YS+iQowvnlCZz80wBjGXSiM0bBDGrQ+iA+YetBg2GwMtXYGHGCDKH1WDdA+jyYcxJ
o3HX+DTFtcn0oxpzAEbMJrk1VNer5K41wV9fYFgCypUdvOclMP3LbCiWc6JDQrPV0236GgbYYi5E
oG0Lb5APUX7N7LJDgCh+ZM+mxeNN1Fut2udjEO3HwNEb0d9umhXetTnvxCrJmQDKzhCBgIyBlsML
p+eZGm7opGKgUKlPXrns7HL/ZlYFmgreOWlOODVFg0NoanS8w6+B5E/YrI73qsHs2Tf2XhXtfAZD
+dPqMN927kn57XhJSJ6tTB2B1hnmnjxVcl1CfYOQwirRlIzQa8NO8q5J2D/MoI04526m5rI/x03E
b5//QcHGzgcjVjKAom0wWBFFnOy1X03UFAaPzUwWoQ+bt6ga8mOz8UiT8gvkkiOCstq0WXuyRfK5
qLJGagzgXkDQPkXkVLu8vC2cRoK1c7qOaev5GoBTp50o9rOyYOIUaAtzgiN08DzNn+Lke6I8mX/C
NvRy734e6n2UuT7YEAisXfVG1lHsnCx476I5wAlJejN/dcq6YcmUroeBd4Qot1zNMQOEFv9O1szK
IhmSqgX3CNdEu8G3x90a8Ev9GUZ43QENLqsuevPgJ3LbmfmYUkOFvWnEHh3Sextm/bYZXIdlb19z
boh9NKc9Vce1WscY3PY520NmB2ShwnAZ8fq/FuhXAGSzdwQASVuR4j4YZc+VD2oKbtQnRsO7pfXz
kxtMGwplabpLvrwh/hgoh0TRJ2yiB+foewsTj3tJIrjJrssbvc1H4FhqeciAMD91Cac+sjjeQhzn
qO/yEJAZmzqQvVky4JyLCLgXMSUTVvdOaUyzeON2FAjSjd+cyzzsScIlzMzxbzB6D/KlcFDrg/Zf
Bgth1QCdX9e6fW1iqIU0466NscV55jOw7XFvZbGdkwueHmMvEPt5mTM6LAD60qD5o60QlOeoYraU
1Qtoo2Zf9kptjAKVYaAPmYptb+e9kYCU/CPrLzTXCoI/42oadq/yTHEprnxgUWkVPTaAFglI6vWy
4PkIzPJJLA1rdEHJnzekoDPm7jA01jfOmj/VsjyqJanOw/QvUz3YZAZtwods1hdwu1Fd/kfWmS23
rSxZ9IsQAaAKKOCV8yhRo229IGzLxjwXxq/vBar7nhO3XxikRHESWMjK3HttuO0LISd7m4gnhr6J
2j4U4NjSl6iMmfh2tnnyw8p78wLGG17f7BnDJWxBnV1SV899y3Gj0Lltm7kjp3R6CYtpa5iSfJ8p
9ThHYIo2CXOje/gTFvlVsqfdDuXo7Rpd/00nnGGoswDrjhHmYtaWbrjZAQMGe4wXta2+pr31Qmon
mKXOZ8eYBntwEESpjeJ7OmbtlgDqV3dE8GJ45VtCDuDJbrpD1Sf1oUYBgcVoZltVRDvXm2ZUsjBY
YF9Ob5mL+zn/41SxewLF9ksa6I+HafzJ1LHdQhlz975pfWjo+nOts1Nk+Y/Uf9llCVhkxIp+OjV5
eOndyHB2CLXiInB7ghNmphUzSmsPT5wnqKkmukvAm024WM5rmMztTqdpQ/WJbThBZTHlNFAxiXzr
hHEIp4hIEsNYR0rhjTfA+QWOIVbppaec2QcDGbAaOjYWXrjISda827SG9669JPlUIdK01FJrEAxw
/Ouy3s9G+QdC4hWFASLanFlbzoiI3NSbcGW7IepoQ9/tF8PNdtu3qPl9hqwro4Z7SWY1dZjMydpQ
3tpICGjxnP7dZ43e4PUBmlI4gleveY92/tOOOlTg1Bkrumysnpx/CsXZxhwZ8ZpGEKzpjier0USN
RdFWHNqg/pUwqDxnC7jIbZ+I2IKL7sTjYRib8Go5BcBAhBdehWEmt6KXziUfu8fBUKJE8TCEXB3E
aynfLKvITbpceXxuoqGEEFfdEqNwsLIU5rEvEGkxBEBpHm1xvrwjKzPZLE5oDSkuCEQnbcOaXklJ
bylWs/yYGkh0Q+qZJs7POiUATRcInrEWPeddCduzCjK8PUBWZ27NkX5oEL4QDMkZrLGu0cS8mM0/
DmsaIucqtdatiRzJztTnoCNAwuVbjoBpD16sCqOPTrTO3tCszbP/S3DkII8BlOh5TXAKLedv21rv
JghPYqdsyy23OWqOlTSYOk1m/rObjGsUGCYhR+7N1mV8kJXzWtbM4OElc0KJfIJjFUZRGjuPXQyR
VEbkfHtDsKdm4NwrJ4QSaD0TVwW7PFaAPnEgSrd6KYEzK2FXJ2J5gQoa4BQr3qRjs75lM9Dgpohf
Y68pdmPPGbdhYDYQElrX1YvVMo7n3uV2iJL0gSWwETExeF2cbpxB/c3z9MMywWkPVI5rJGjMC8B3
sNzGxO0uUmePbhBgRHHyXEnojhUjnv2ObhIlEuQCV5Wbuo/fyHP8jBP2KlKUf0kQaU+Oi2s7nzBH
VD+A/ZLsSbTiNsc/fexjdkxaErTV7gxpR2+pxF9IDqB/JDruJcvlIZjGbG0wVvU8xZYwBEeYdDN+
4QAdS1ggRavTLe2++sktZ4cCbaNt3/2GUvINuyhc3wihVU1RhhOMzAMyxo6ejWKeORpSE/2x2B2y
rBpv/FeZ6DTPaP9+i5poFgZU0SMSVJqdMY4oSBlg3LCETz86ZbmrupAvVeEXt0Y7PzwW7EAzT/ZC
d3ML1WydM/QuqNPAxnSkUvomRDfhw6Bo0+nV6AUuTJwg65GQiaDT3+YmZqFS3p6kCCwPqf4RGL7N
3IwWeWagOU+79jlDlIsewlcrRFqneSQ+uQ2H9zwCid64Xr2dtPhul0xGrTmNjzLCOz7P8449PDAb
yFdlkZG8WeQXRaNUOCk2eyf91mA3JptUQ5kiXFcwL9qPrkMLHd6dEhjJE9frNlC2uXfybKUYZTIX
kYjsSM+xmdJqgH0HR5fdpqs2rtZ6l89oYpOEzpPlMN8RiECZxn0Dc1Tuc4bNHbHKDzZjbmTcz+hY
mqto29+MrU0C9dKtqC5t6/8pJhcBN3kJBW5V44eTev0mpr3YWtJ8GesGIzZWpjQjs4YsUNYZZxbY
J+BWtJX7WVOnr1041KuwwCgyfGp0+LfSuaRoB+iY/0mHCOt5cExpiRoR1kKFYaWJ9Nrq0JbIsnSu
uJFfUGRsSG0ipI58zx35lNNOx0O2dXJbrWQuEBRpauYanltiorK0anxlxlbrAs+/uMUefa8cVUOq
IQwE/qlT2BFbL0QqOVfndFTfcIQxsTalv6hPOMj96NUofSQ9I+6CLLZenEyYmyngNToqRevcRenB
qUbYx8vH4c/DrRk87+r50YYQOKPP+qcBjOvruFi2SsYYaINOjk6KFwQY+dES7FMHtEovspjYAQY2
GATt/ozURJ4AQ0PMIPRGmAc2bKI2BEhM19AkTBAfcPWzghRnNFP2OfeSQwqVOxvP4FenQQSaTn9T
hiRAyID4hcnuwGyu57Mhbm0oknjDvpkRR7d0ImcA7MpMSR5Sxd+RfDCKfeMNkaf3mEgG8SLqLy6J
X+t5zPLN7CsgIqV/pJFBRoxy2je3J6+Okc7WjwdGbVGBjrmrCCC0Mrz/MqEBZdXDwRK4PHJB1VjP
IM9H2uG0Pqzno0K8Hjt/4oIuVhrUNE9vJBe9xg3hYh1MIl3aJoHen3FLLf7BJIEqmkIXwF/5iGi5
zfVDEmFyy6PiXESuj0gZtNqoUa2U9h6SLaVkvq+tDnvbklEfHVvwef4wXYIyfNO9f87OqSFi5nD8
56E1kLeXPVZtEyJ58dfEqSHEzMnjc4LvxIcQFzrvM4PhBbkBdPQG+g3RXwuAVIMzaOubOaNIurXA
23BbsfG+wOwCrLHzrFDRbnV/Eav4t/T6d8Y6W4wmP8uGeBD6jIIxNm1dimu1SO6zfOEMT7Vx5mP6
xew83feSjhURU5j1FKX+WHzGXdCcszr6qyAnsuvN9yY8nEo4mH3sC1+Qn96ArE/Awl0T0PNsTz5N
p+HYI23wSrrVVQcBsDT9tT+kfz3VjLBiWvOpqh6CCIQGUQz91XgrnL6+Bnn8rW1d9YQikfBBBwPN
PCKPScizOfh6PuMkBqVlKErfIfYIakSL7IT2iaaqDTkgRjXI6ZEEtGgmC7Py9nObW6c47y3KTfF/
15af3W96fAo72Pbv5exjl3UiVhWNLIiFIt+VhPKQSV7Zl5IB7+joaY/FCZXlKCpm44CeSw0EiZAE
0sLmxtrlo+ueO9gG50ol6kzeEZHKRXsQNOKHxDs1Gr9xW6Ovc4KIVYzYEkIUgiY50zKSu7AI3jwI
yGfLyg20t213BB61tQM/Od8vRJCnX9fuN73ZeoWWgWkTwDkadMKRsafxepbDNI7hsHxd7QMP5UKG
R8KUcjq6Blrb0qh2euBjHKN5iRkuaFR3dnNOG4BWw3kQszj4g0cxmDPklEmM6aDDkENgw6VSZH2t
GkPVu1jQyPYjU578id1BUPDdWi6gO6Y77AHEAMvy6EQKNpYfVRfcWRVKtviGRjg7tIQYXOpAnYpw
olk455sK/yL2b51MLCIA2CxQou6uQVl3ZtXqvXneii7dW7nrHIcORQKoZReRCfEAoJZZVtABr8QS
6dgGPqEpRNedxfJp3j/X+zXy6hizWANGueU/db+IyFmca+wVDnJiBkENhx554WFgWvwsR6ypCAnE
/7Qeh84/i7D9qEje203kSZP+eq5yT1NsDLBPDONYF7+huVXYByn5ENnT2U7Mk4lN4eTvKjedd6lt
PdlkHx3d7rdMkJTRFfgt0f/uvXq42tqyMD+Q1DvM45Pf0pBjyxDiQxLYR0gfkQHnO79LnvwY6HEH
/zyYUT3iDYMhSyCjLPJ6m/Ycmgk9RLMMGdMxyRxqEvoycqQ6DSqiIAxkHDVAIts6DQGlvp9N9Q48
90Aw2iCffLVwR+3A2I4prQYcTe0BgXkdBDFWyU7sptHaylRrmNbpcLLbEJrMQIy8LFuaMgFYIa9a
3BPewMTbDtmSZB0ugtYimIJv319lqHaLgPs9i9golhZo76E0yQxlVOOEnc/Yt75GOqDb6/Xj6eva
ctPOb5FpzUenMuqTWC7y5Y8bOxogYFTsoGZw/FUxtyeqgchMz0hm32NJoInIo2yrLAumd+708Ro+
rrPujW4D0xkRSKsRV6SpjwLOtfjoqaTsmOVcmZ31pFucUW7rP5R+86qQRJxV6LBn8Kl5emanXnWp
ml6+NiPcWNSH6pSpaxh0Zy8L0F22Vs2Ym1TRfvYxKhq080o/8V4CNGN1PtIKrKYdneKd74Yj5Oci
eq8m+UrRrA9Gn4oXSG3IsMr605S0vCuU4ix7NKGizhW3uUh2iBK/zeE8Xv1ScjIf027nC4wc1HAK
7aHEY6ZSQoyx0yYbFA0cKYLUg8RQxvfJf78bjD1ZY0l0wXpDdAjoDpTJg/EQsV//ob0QJDzqGlpg
4bijJZgcChwjZlwM71BU7R0cAKCx7JYQ7gLiS+fnIiDFO8hl/tIv6vOQMmQfk4D4No3zdx1YcOCT
Oj4ZCTj/vKHJzSsvGBcFCEMcFn5AtcljG0ALiwSrv1RXBrHNPs9LTk6opfBuWpwQ+hRXAaP3gA1z
XyABJ+SHddR5dFJtkGk7OfvMJNAjfdL0Q45mCnKHER4Qv6haV0kJPQaxKOLEA8RT6KKUkrMiHz5C
B/ecumuOL+/kJvW20tVvi8AYTtFIDcymkKd2nm+F6tq9VZa/Il3AUrLiegcCyaSXTZ6gjpLwKCBP
PzkNYuqQV7Am05lNQvAQi0+SOF750LNLW6h+38QTidj4bIyhnraAwoiYVwmYCCeaIwpYOnGVLNOn
uHWCc5i0CI1JB485JOB2+/vJLpN0ndfRdBAEXK58J1GH2RzJ3AZ1I0acgqgud0EJ8AytGybTaWu7
v+ib2U/KFvllCs3ncibez/X65OQEJgm0pMe6qv/No25xjgIw7+yfDmp+ZVXVWVF78MWOOpoqV8OH
xx8zPP26qCcvOFXR+NfDcb7GK3cRTIo2tehAG2mK86aCZm7LaIeTDUzuAJQaQnOfD/L0deFFDthC
BpcxCt+dSr5PzNaPAi0SXLHCpgj+CBhSrM0cf3tlH3QirRPbKI9yetDZgUP9VFjYvRlBGAy/UbJp
bJMUmJFD9kIZI7+3ozMtz+jceuo3J3+OkqAyGf2xLtsO51M07pys2Q7Ird07f7/O3XZEg7bqR6JH
qRrOkM3E+X5N/uca0bVPkTsPez9PfzAglLvEFbitlgtt/jQAxp+aiD5GacK7ql1DMSTeWGEkLhlb
EQ5rEABZhV/IGZpq7Qu989SjcDPrTOz9eBFWNF3u18Y2wPbP0bg2Byb5qNeYu1pU1flEWhhEe+Tc
WKzpnucWzDKLxJbWZpgThOPPcqYgI0gD60IFoPF+0dujfTTgIsfF5KAC8cFLJIiB+n7wNla0iARG
uCfaaq9JTmsPEWex09Pwv38ulwfK+zrkzJ9dS/Y8ZwcxQEBPhp1L7R2YwTIziwhi+c9FE/TlZaqP
BfHVV43cKc5Vsg9E96RrSgAol/miIAsu/1zozAkucgQKYzGvdO3vk6nPSTz5l9Fl95k50y+/gqjc
F3BLOn9mzdVoqlO/6E7pkv8Uzqiy5ok0NrRLojX4RG04/m5wyMaAvKPloUKsunUBPrDv++AcY4Zp
wzi9SPFcBXN4JePnAfVeBDeViZe3vEMmp/H1fjM4gPQmNSoav7uAvde4Qct9THMeGQ8DPt/KtsRf
5xdcuyQg4eV7Z19XbUxRWzdMrAZRgAiXTam7k1/W5aFAOvVAxDpBi2nmvgQ5cWomzURDkWc+a2jh
0kk+6FWfJTOtOsJwhl1VHsumT37RrRxXY2nHb+YI46NuoFS5IJfXdhSb+zSIrbOkjTkEfQQvZQHH
5ZQakZQ2RLKmuVTIyFbYqVlTkAEiQ/+ZJyWSUx/imdV9JrXeIo9Uv4sloKA2KqLH6/a731jouOo4
ebJa2s4c+29xUO44lxMERoxC1w6c05xFbtY78tDYY/roaY+WmVMdUFzlZ+E9V0p9xJ3drxCoJK3x
w+tSUgoN5+9csYQkvfnbWBbr1hmn13xEjxwSpslZln9NDduviVPzmLYhss5miUPw0DZzvvFfjZrA
F2RR3aegUtXTYn2IyvZKaPEHoBbFxKVCS2KyJW9LL3+srA5VJz4NEkeQAc9CrZWNdNnwxXuJKumd
pyNaWbKzUrGS76mgc9/zOW6Js3DeTXSGTO0L73D/LXIMWtqBE17vf2sGJJlMJdztSVtveXK73wnI
SnwTYn6tl8e3ggy/kEnq9/0BwdtOqL6E3n7d17DnjdMo83B/QFfkbDQ6S1zufztL+1yiQHiKEw40
e9zffzoxkL8xnXq+P4ILmgJHU0JIwPL6Va0kmc7kgN2fLp5NyWLA0Pn+W4Sw9HDojl/uT6fmimSF
oMEe3Oh3JlL3OyWDhJnnWbf/fQ1shSluiI1cHp9YwvDQaAOO5HIzgbJEmC6O4PvTzb2Hmgcx3eX+
20FFj65fRhhY+STuP1I+CTRJCZh++fNSz/kFWTxbuOUecjTzQzIQGnr/raPqZFsPk7G/36QOUas5
9r3z/bkc5dxqZdtfHzpojswbWrLmQ/2kQFV+PX4x9pepR6dzvzm6mKzvH8n9JsPxcgtOW359rrZk
GB97oO6+ftswLavK9uvxoZr6WR2+V3kiniz+L/f7kDknL5PADHx//XmeWIesQErdlR0CCNWKi2Vn
zqZCcMMmLf2MG0SKzKPrZ5Ls8ss8du/3W8JUl8oz2IV70F7pqD467ah2paYN42WF/ebW4S0mQPPR
9EPxBuHlGEafgDTV4/3XwgUt2jTy65Ybmk8xXc9HEZn2G5PoZ0EY0dfvWt7WMHvd1y3Vty9QWdqv
e+azerEXSuf9MethfMUokX/dSqbszerz5OsFGCCoHHMMv37nVu17PAAWd3N0Ubkoq10URnu/FyPA
zyzc1EFVY+DkpqQbD+JF781y/GOkur0lqf+EFv+UCVh8rACHWduA2o2YKX3Um4fGCfUjU1fNvmOx
lpkeKiUrd7Zj2NSPHY7/sxsaR1MuHBWWoXVTN+3jbJYeHBjjaFvvtAKsR+i7JOguhZe7sDsS90EV
TMrJ0YoPUY0pGlTapcz9NyNkLO+ZqY8MtEYyXjlJdQr8+VmWfUksm1yWaSiky7thHi+PolDvztRJ
KIepc5jz5Nf91v0iGVziFWrUwpkpxrMsRyoLn72SZFQfVqV5MkLnhOvCfAhbZT6AS4+vefGYD4g8
BCZXtr5bH6gVGwIf587Am49tZChVpehius4ypIm9tXW32seOfLCQfw7WZF/8kgAvGbrFvmf4OuPg
ZRTBWTfyNa1AGjirppPxPkxS+TBHk7sX+EJX95vN7IgH6T0yNRqu8GPZ/ZahWBUYlChwsFMAYAMy
n0r3oUmtvY828zwEtX8wIvdDLC/FjTvn4X7tfkEs3HtON/SoqWLpn5WQmHocXCWqn/vn1LgLRZLC
0Vzew/1HoWbm25qN3qmYV5c2yLHanCFhNs4h4m6iaE3Pz3BQY2FflRJTQTnhaPFJ/t7FE9ikvos1
hmVzWPdNOzymKg92rUng2BA+t3R7rt7yKu/Hwv1a6tFac2jKb+437XD4zdzKPoxWrB6Yh1/KwewO
M0WtD7wcBqQdPtqBia+1m++xVsdBl8xBE1xpPuQPX2JmR4RL4WYHD+MIpz1X815ntgemu3KoZgAc
jFXj3XMzrScjLfVRKPXD6GuITTO6qmhukIPeLxbzBYVFujPxTVHNdHvmr5DQ+ipHkur9cX1IFF3H
ZjeJMGaRQFwdBuCZuU7JUY6MQ4VfYtIkxdlWSZxdPzpX9rZspS8FFexe+2g/lAl7hqqP/YznQ4LL
IBXBsQkbY8Vm7CXT9c8+lw/RROqln79Dn1jlHfEdzJxJZTNPSR6e6IpA8y6hjxI3ME4EpiTyIaTf
wkRufJhzhilInjwW+SA/mRDqT2ZE5B6nqP+7DbMLFud/boayI4KinAuftJdkHP99V3v5+68f3h+q
hTWIHnL5W7RhGOB6bSMB/rrHfz3u/Q/uD8A5l7Lqv37976f9ui6LjMf6527/fgabI6Q5//vZ/nn4
+zULeU5z/ve7uD/1/Xf3i6/X+N+v59/PbN4/p3/+4v42v57y/sN/vfmv5/l/n8PXo/33nb8e0QQn
MvUWYiCo9qSBukfwZeEeCsNTRzf7/K+L0b/FZrmMqf8MTXwdaxOD/px/0oruTo3VpVirMLtVtXWm
GiL2oPTeoSOq02Q/uq6qzpWcqnNX7dnXYFbKEVmpMt/pOazO/XJRjqI851X4l9Zmv3OrZYuZGX/j
ZSPW5oHaGYX9LVC5PKt0kGcfW6DVd5Rpk8hOCK6YNXwMEWeJqs1j2Bj2hX0tka01tsgh7PAkLjN3
9NNnqEWIUDMfjroKzzPxQgDjK6YP/gJGNq1kW/qGs/IcK7vcLwoREIQ81tk6QwVB1rJg1EMNtHGX
7aZZRNhZClwhlRe/p2MLcQIl/tVskI6gOdnZbQNEr5XZNpmYzM/Jfpq6BBsgr5pGwKmuGBWTboxO
0Qg4V9bnQFXfcBkjLx7T8Wh4Bs0e61fmGOo0sK4/zsl4wF/b7lKH1EMY6mCKwWQlPTJ5oV/bODna
IxFZbj5hRY7RKmb6eyuFeZyqKxIAccDAuE11/YLFMkW4eHZQga5o8WXvUfrY0Cpdy9n7TfA4PcrG
TJjw4MqN2Mxd/Rj1VLK8Wm9KYWfb8r1w0CqQkre3bftZKq9YOnBvdV7ke8dg6Gv49Vq1XrVNTfLr
kbyANQcpGFB3jE5E8Bqk9c523zGPtSe78z814zWqg2WmkzL8rpNN1UBMkIbw1qW49st+3jOQptX9
hVm8l9AlGQog87SnP504Flvb7uB4wU7DIJI9JgCmtpOHMp8uGH42phpM/Lo1YgL0+X33Kucy3fk0
yheiyLUhx5imzG9z6IedwlnqsQE6aU7g9XKezGzcbmOlr+ckEtGt7ZFSKMsvIeLjfa79p8G10pdW
Ie8esM8E7Iw2PaIcXH3imGFCDPx2a4aOeWgJq1q17VBgqv0zNRJ6fUKPWPTzkapU3MJZ0V6eaasF
xh7U5EsYFoooYj98w8WNkdVYg96xzuhyaGCH+odcfjQQMIel/EHmG4qjMp77d4CaPtrYmqgE+qNi
gLqDlaO/kjB6LrImvNnYJdUQdXubyon88BsCm3FflPyFNNjINaTGJpHznC3gIRyoH0WTMORCbn+I
zXD3zzc8yF36o3NCJzgZTwZG3FA+0svuXlXJxpqZElYv5j6iWkiMqXOUBZTNrEOf7k78YyvatoHb
sTTbeULoeuxxajcsvmoIRLOxOM4Qc444NvCZj3zz09YnLAPL1pqJgUjykm+aN67awj+kIWMRY5rs
vTfGf/ICC04QzEt3H//eBAl/k1rx2XDlxY2sbdzijU78MD61WftSdThdXD4xRPUmKkxQBYvke43z
fq2MjslPk34vmgpzgc9s29MdNnyAqVrK59j12n3gpreoViRn6LAF30ZHEZ2hM6VEE3SbvqOTlwT6
WEgiODzU6oMiwYqDAj291EcrcuLHdOla40wOPPfNrKmENaZwGnQEdEQzbkCNo3xopp7vQXHFD4+O
M7Nem6acQWF3GMJMYGyZiHaizzgwS/NP3yQfiba+gd7KstIjva9RawsanYnzfq+Np2Dwb02Llnfx
wvUY1VcUHL90wTM1IIeOAywPb+kdkK5xna0J2b7FRjEiyLxKL2lE9Opolq+IB5EB2+EvPwwo0tzp
dx1LqGS19QwqoL6MrbzGYcVn6hIqYuEM22du+RcLTvNA+GwDjbtN901RsZRqW6Io5pk0/XEO70Vc
lrigYtwzHXIHRNMAgcEKHqOk/k7iJ99Fx2VRIVyeMCWwh8oBV0I7cdt77rvfxi+pi5le2jadQ18+
FyrScK5supAjYsSkxbyBUHLKlwSYwncugMzsDgc/y4pYe1FjYe2rV7otxKqRClZVNf+yq8+ZVFIa
zwdnKvW6IJ+kb3HeYcpWV2IWCZKdtFq3cX8yMRSQVOiWyM4wjozKGHZjR/Yk8/ZLClASfYKCUGjZ
ettYza2h33BgLLCFOrlmtKn2vh7ts3CYEw3TR+FlB7sqkZbnyj63HNZ0lsOIjq6xIU3jzc/AqEzd
fIkif1dklXHWoHFXQWqwFc5ivY+d4urKW++qkROtPI9wkT2BQIHRcD9G9dU70p8unmcSFJM+6rde
CfqPvhXTP0m6ceqgnwjs4+gmEW6SwWfzPn6aHUphPyDeNY6/dTP49ziMKdNjWtPKzvSmJ5Vlizxw
eGqSdm34sArnxHwE8Lu3o7y/wVogUVfN0c5r/WNKZupxdjnrNKJ3tl2qEtQgh96lGg8axBkGBGj+
qcNL6XbDIaVlRzYnUPtWiKvqcdinQ9uhgjIvQF2Tg8syJ2vLJiaUJq0qQTKVDUHm5S0cq+pI1tAj
ZBam+qa5GVyixN0g+O423QiW0vzpp0uUyDjEqxL8XBq17aHyzAvElW0ZovpoR9muwohdoiRHA7pL
y4KM08TPfyFaLNdxkYh1l//Gk8z5q1syFJDDhSm7mrhlpkeSSFi8eulY7r1evI4FtNUwdTa1AiRc
1aSIJu1HoYfyTJc/ohQgs7BOmr8hWRTUS+YxH1EsmhI5Tlyq6jax3Ts6c9syabcYlBoiQyqaI1Wr
vPSBry4HFpyA4o+OFtqnHEe6RONHpxSyrZoubCJ1QvGmQpioJRC7sUOjnfEPAI3vbpPYPNopRA0z
td6xLHyAyAtJy+Zb1A2nRgTJXhUlicKIsLZQLrt1Y7hrP3bfUHhn53Cmex4SOrpu/I4ve0dLTNsu
GmfSUBARPqGKWWwiMyb6BPtgkto7mj41qBP2OeCH4J6SFaSTKN5lnr4mYtHHGuTEg2E8CQXEitzK
mGzBK27XYCRORQ2Fj6t7CWIN3WXWFz6jD/1uks73pPvyp1lij0jFW41JgKaqAdEKoY8XpOG6ixEM
SuQF63rAZyvcstpXTDpGIHyvVZe8aWbMJGtXKcp43JyYZ18sp41pm4LryZ1s2OZ8AnWfFbtsqToS
Z2sUAOAqvLj7lIoljWeUGhOh9yCYDwh66I73mEWTUigil8iYHUgBGCH14aL2863AMegk8T6Yqqe4
hvmhZH3TrijOUzEi9aUX2PZM+Edahn0OFX02iGeVFYtg/jk1k3Gwc3c/Q2IAs+mFILvxwCRpwmww
P9Duo8MVVFvZmd3JrcJqDw/miZGZu5rn7Me81LyueEdD9DzbIzLxXkGObVghtO8+uGn70SuL1LCF
A+8yFZwwD8zwwl9GEhDGaRtb3qtplc0+MHoHInp7xLZvHRxsRTDcKSSwPv4hCqfGkt08pJPoXvqY
bIaa6hfv6o8WDroFndWeetwPAwbPchFbTj7RslXTZhfn1XNqrIluaq8wLtcb+g1F2A1kdZTGRtIw
jzNXbGIjLVDFIeNdhKqyxyhkaOPNHnwE76hKBvr45LHjkW1tAHtxvvYlicmg9R7skCTzfkZH53qv
WV186ln+SRbdknIig/E1Z4Q4j7alZq6b5vZAyBTOWlRdm8Hqwo3hoRKmXfMwVCPyX9jCmV0QEjKY
xoavum6XYFvMhYIROgy2EU/W1uua9GxO+izM8bFsK8aE2VITGPHBqZ1TkEwvyx56ZyZDvZla/Hp5
DSPbdiwq7KokyeYRBdiCYe7SDfjRS4RUZpIDPklwS9Q/c7o18nLamgJK5BTwXYFhWW8ME70O+GEm
u1a7zAaLxVc37VEN5NtqDIp9WtDVKwCz25aJ1Or7IEu1jbL8xfIZqpgURZeSGDkB+HSMOIEoTBXr
uvAGAkD6W71I+qMGr6/s5LGr5oMFUmQbWZF3HtzhZYRLtaLf6J4rk0k0+MuXWDPNtVFVm17/bJAH
VGdZsEWRPS6ofKiAbn6ibr/2ukMtG3V41/q6XbtOWDLOxIXV+Vu7KOo3VmVArsBNpETXYbrzLSia
KzxRsUHIdPUTCoCmWvz0EgNw3CAgV8XvWtNEwoCP33OoHzkVtY346YYklWk9OezuMN1oNe9QlP3Q
qbk4CP4EyCUPVRgC/k4qfJJwP8TAKbDr5CUYom996hhX4iKYKua+uemrqYE39T4XNitb7zJDF4F6
KKX6qKYk3joB/HNGewtdabavKgD60b/V/oimqYcw0LnDkRP2n7FmqzEFRb+mu4p9d6G9+WleHevU
inb+mF+SHG24M9vHaub87S47pRqDQdOGAcrZwVybJsbi2RW/BktlK38OAHrYesc3WK9iqTlCNdoz
YrvXsrJ+YkL1AY75aKZb/zxonDNQqLPnAvBHVpkJ2evJiHnJ6580cqU2ICwKoQrHIGceNonBs072
45Aw2eywTuW8c1oNJowje0cLqwF6w49IHr8hsMNa1rz0aiyPDCxdcvKU+HA5X7S559xoaz97QZc/
yDZ4rHFghsYUvxbIBFZSRcExACaHytiGrIlNwXun32Vue5e+CDqL+UKl9C0xYTvEYnxL28LdSRx7
IvGKo4sY4lylu9xTE90OGwFukGZ7u8gfUfTpUzTmT31DT8NSfXUqBBxPx3u2+x6uSZB2l4F+yipW
QmwhbqkTFpf8wDTyYASyB0pBwh+ag+GyqaE9ngXaNAf8UYhppwwwa4XCeNCNkeEOJjm3D6cDMTM7
bY0Hocb6OAjYPqDYHOIUku9jMI5sX3qmHgQ1wTw9WYmAe0BFFsWnNA5oQcTNNVNevYPywUAtxRqN
tKIvK1A7MTrghM3vmCIYtIMA4dH/MHZmy40jWbb9lbJ8R10M7hjauvqBBMGZlKgppBeYFKHAPM/4
+l5QVt/KyGs3q83SaKHURJGA+/Fz9l6bYrBidmvVZHIrSyd/RM5p5diHLWg9/LyZwof7DWBfDEqA
QicnwScfWBB1Ldyp2pPIYt8bgd+tmqNiz2+KqpXkAFhPSV98jIvSrPaRZtrwKAcwbWvTbm+FNb/I
HIen5IniJroQFfeZQIpTILG5ShRgGJ9AP6lzdaWRib9rMB7ROYFQWzqKc0pephLBK6Zl7oqQPYNC
z9/ASgTCA7eVQ504c3M4bjEJsA+gFvw4cUvNAK+JdtdhxSe9MAZKleO6qCr2wtbNQcl4SVIOa19v
2n01IZ9GZUXHo9FRf6B6O+ohkbhA088abGWSIWka5Tk1ygwxUJ8h/zKxD5y5It2rPStg6V1FRp9V
m5Qb0FcFRg8MMHmpw1cKoFPDt/MKRb5ndrUr5NhuYr0mzNnsnW3mo/TURtjNjW9+izNqRvQ47jSb
MU6H2Dg2PaIG+qUbtWLFtdpX3MHkIUftI7n2YFWkH1P5RGwpg3bL7Xw7Jdkly+3mhA1+XmWNAT3W
Nq9zpwNdRiyVND2+HLSxSfA2SqDMSFNzDGwuag9tRbV4aVWs82mxzMwz8i60XmGGOWBNG0gQN5uR
PmTqf6LNKHbcFPdZ5D9B3DU2/jw/FqXsETHCVDcMhIPkRK/4BQUE6sJALW8mrtGlR7TnJCYq2nut
1/t5dkaCNsiW8MnUVNokOLKji1U6aYPLqR/qD7fgoGVbcIdRHd9jKYm8NSIj8vK6xr9HqM6d2bUM
z7PKzXssL36IviRMSM6MA/XIJryL/MAnTLDYx52ZuVPt35OU/k5Yp0+WRwUJv4UTGn5ydPGPKhSl
dXxI4llDgNztu7pTPB2hdKDI3gN82iCVn6/D6KOZr+uFp6AYLlGq0GQb9S1At+3NcfPqFKc6QG6U
z8aMVH9I90ixNZcSFuABAoptHxRPVECo8afmjQ2wvGt17npIHWdJbo3XMMLaKQF8ckPSZazZUwUb
712DaHdVw1F0mzYu1q15ciBAb7qeRIJIFBT1lvmcJuXZiM34UvKuq+aoHVWsJnCx2y3UCDKWxcBE
APJiCwB1HZrA3WoL42PObMcly+/QzuCvLCfxkQUvyAtf90IT5UAfEtHKxOcOt7XiheNcoEtcEVIg
PH+BZAkdIl8zcdKYVB+y1xjpd5hMGImiERILTmzXLJkjph4jWPKF7/aSpkuiC33jIwOCU4b6vS9M
JAG2Bai+vvqCs0/RBZDxMkg4AqLVQOL5tiirpyRizKTJcjpkKk4HdMEb8mJjkkxBssU94WSqhS6c
ximSdubkZflMjbXr7fEDCAslsSl2cb/Mc7vKPjKbml+sjNSBJBseUUfLu9qAOGn38wvDKpJmUhQV
X19Vllno6n4ZHUiEmV5UDbkpVMxbqSnpQ6qpu69vGnXkbg4j7fXXVzUvc0oWyFCZZK9a8/BcWDjR
Hda6g7582CMwWnVADc+zEozPBsnzrTDaU8Zonio1fh4ZSDtB8hLMtnLRVfWHShvvpbTQ+4Qp68jX
Jxk9xpvWN5Ld12fNDD1fU7XduUXP/GRM5apz2N8GhVZh1ztPS5SaBDTzAJbFeWIzTwN1D9+muE2B
OTAi49KeyYRKzPkpa3vSQ/FickAlHSfAbrmpG3iyuDBA+0DxAvaLG0IgkkSCoH44g8WiEsfQxlrr
GiXz00Te3nOsIZps4iqn+UWdQfGUrO0ggbeVsm8ZPetSpPbEB2Vl6zUSiLmdE8Nml9x6qQ0PctKT
8rvwMeqzg73R7tPAlw4HhQnJs6piC1DqFWDy9yhFvCm7AZg8rew4DI1bpirv7PDOKqzALSmdeWlM
ydpAt5diqdK3JfuXJ61T1zeqS7vyGJhVvRkLob4YDkeeIrdYEmrgkF81UJ9Qe4BnJ6sl6T27bcoH
qMwHIq/UvZlhQzUmJ9zlNuiyJqmUlzG+FFr3jAZTuWvgGt7mhv3cdz5V6kvmzFSEXBYVbm5MvJIz
x8sk3yjLik2eD9YusJPU66OCgM9+h96sQfbbcfqcR45WFN8R+5QckfJZZb8NIibpuRHuER2gV1ra
wKXCwtg6F2dxrpr+nepUzB0in9GBQpuwArTbh7RndYItc0xL3ww/hEXh0Gg0DWhTbavjb+wsChdw
qHUDBKwoh5C0eX081OaC/tUSqLYFdrQxmrYEriLH7XvHE9QCL37ebTV9CHZigrsVDgkODTUeNwoi
jpfG1r5F9NljnC67YRLmY4MGz6tBvm0SwrVdfGyIwSTKWCfPVjrS/i22p+mxk7DFfXO2yX0JMRbn
VkR41+jsuU3LNSwO5uvEN0Ymem8X8fR7Knr/Cu+WUQML454Eo2f4DUR9cJ6HaWXO953dv5dENR7y
qj4i+FRPKJ9UWmScEut+FtsMICTOBSRXSDz7XYX9IBZBdm64n7mE4SFp/c6I5EaymX+fE02u8h5F
mpHS7VRGRE+qMg2eSVPkKWqzn2apWT/KmhLRyZ033Ybsbtnc+bkJlyYpAawMoQ3Kp59fB9RiSqpo
H0gWPLtmt22HRXEUCvtRj65TZLgDPs/nRijtXawSbopo5YgZTAcKkEXXvIqfAhLdnup5bK816pNR
Tp8UIMGZRKr2MV3Xc3dUcqU6T05Ly8IojzIbtRM8jSovtasDxQ2jWHX39dAnpF5gkA0QWhQvZkZg
8KDTzRlKLEixXhDTs/iXIBW7ozAEQeo84A/JPWFahNwlmQ0Z3IEtZapQo8c73aCk1uyekizyz0Xb
fuRwk8fyG2aeNyRFMO9lmu/H5qABWV83bPduQOKyCAtrL6Pt1NGrC5e29Ogbd7XsGPPF8qUPaKWO
tXFV646jUDt0XodqaOgYpMuGY1BCh4FaNrpjJpgSEyce+zBdbnh7OPSOwCdcbgLZ2HBqNyUFzTov
i301Dmc6oSiEJoKcJqQUOktxj9WBmot2SEkzq2WNGMWUnZyQE2DFVblD0M7f2s82kH8ob/48SLo1
ILIcR/9B/jJPyYaukvj6FdNPB5qKhFVsE+phKTy10JH0XvLxrIw94XzFfQ8EnRgKOe4NzWt2KlKO
rTkA3S0zzhIOrUkSs4yNQM5tDk9DP6TbFBwCDXKEJ3Z6L3KTco7iRDotNxX9mcxBkJRpjZsk1k/J
lOEsNF5RS6D+wNLFcj8jLGLsyUEePbBtqci+a3nWmVKvceIiMa/qdc8xsc0oaFQ1+QiqYFfUc3NX
4RcMfTbAMcaHHIOMMzhd2PeFXTQ/LJu4ESg4vus0U74Pon7FhuIz382WYQ+WYB/RzMaZnI+o7hlZ
q2xqStaLC7Kp5yFmEncBaWY/Mb02ZiJdI824n0v5PtJ5t6e8hAbUMjpAHuMZZsv5Zgar65Rr9qHo
bHW9fjb7Q1hiAekjK0Aa+Um7AhZ1idB4KOQe2cRayIGLonhQKxMiq0RDx3gpvdPGbqM0kKChYQXE
TBWcx01nO0cEGfiwTw9DWmZ7esf5KRsJRU5kn12kzy2eThn3kxV4TBwp00zeG+GbK6NT+nWdcUJS
nZIzUUOugmlZR1PMWHRaNCl+LuoLGlYk5FYFjgepu4VsZpW1fnsWibLPEj1YW/T6Vk7WlZuxn37Q
oodK3ZOEhXL957zkNcGu8zdVvijKY/yM0FQ9k3SpVYUokNNf/EIdD38ZZ+YqSyDBcMhlo0qY5pcE
hWt0hDk7nLnR9a3ig39o9GbnLBEmFVjTJRrGi20wTc6sg9xm05llv2F696wVTga4gUZXXMrQpXqJ
dhGVTjanoJUL5Qf02LLE0NiojFAR3l4rosWpPcaOJuYwbXywNjTJquJai0WRjUQbOAJUGpsQhzUR
wPYmjPtVQV/8kNHjTrnEOYb1wHIaVb8K+pmMtiU6qIZwPOBISWt66gScGqD1FRsckyR2D6DfGyJF
WgYhHUwRq/zJkRkfrcxwAZIMHaMZumszMp/z2URRQ+CRAS2ETJ8IKu0GbsqmbpOb7ZQDGQWeoYJQ
TKDPMXcgWqnKACUaCaSVZLyGy9wCt7m+w1LyCq605z0Hwiwy7B1o55XtHzJS735PF/1b3mV3BSif
5h+/acZvfyt//9/7H//4zTJsyzE0TUNAqklVaIbO5/8QOtqEy4vm55z2K5K3RovWaStOMFtSl4OV
7cFrmdZdb+/EgLeXM7bHOrq05vD813Z/+jdPRywhp396Poj2hK7pUkhNN+1fn09p6omTaTkbCmhS
ICXLG4yG212ix7mmbr6jy7tSTRK2nSsDRY6lccmKsMCROxj3Zqc8g8mPD/6oPKvRQVQF20SuXVvY
vCu0YzQ4FLnz6/Ej9ekRMENzm7i5t/z4DNUyZZnE9Nr7RLg5SvNW0wau2p9cHO9tAeU1ldmT1Q3X
bOR0oXX5Nbe547MYTpyv3vyaJOlYIS/V714R83cg45T8kKviMZU5oc1B/WK0xgRqszkKgw6yVl1p
aVdcLTSeLSgHa5kFAFwR9p4T+aBonEkjOm9uHchXNXvug0bD+kDVZeTTnZPHtBZraWw0nY6QXoqb
ybxuSFEXOEMG+S3Lv1VKd0DoRsACro4NNpXbVOQbi2qniieV6oWmRZreZfMsMO3NtCEWYnoDbMUi
BAcojSRoOqflO8IQTLCMMp5Rd8Be18UQPRv+XGwi3G8oTgqT+qvZ2HHHrVlSxUgz28nFzREo4ZuP
hJCMx+Y7RKxralkjfKFa9Xpj2PgyhTxTsb2ak3GPpn4vgoZDSIaKp5SOa2TOnT6ZLz0CTC81gn1o
JJIxjpYsWd4PeSL2Qm1BBfvJm8XwCK4q7LrFrIsZhwaahKhtmtVPOko9jp3cbUnBlsXISEgMp3pM
CYQlnyLJZLIfl50RovyKsU6w/uvLW6h/vrptpJyaMB2pqbrK2erXqxuNoq/ldsjaa2P7ZPzHs6in
Gziw7eg35b5LpLWvWIRTzIfbmtRNoC+dV1vhuszqV/y7t151joqC21ot+4ulBqcOZRQzRa1dW4MP
gAb2DRVUthLMdNcaHVeckBACRYAom+E09jxaatOcRpfkcQw0zS17abrd4vw2FYHx1LaoGiClUpLF
6IP8jwrDjPf1Svyf7+N/BJ/FPxee5ius+XtBAzwKwvZPH/7XY5Hx338u3/N/v+bX7/ivc/S9Lpri
Z/uXX7X9LC7v2Wfz5y/65Sfz2//57Jbo6F8+2HzFT993n7zUnw324j+GTP9vP/m3z/9NiLVNtPT/
P8Paq9/z758EVn/9qGWBXr7+9/hq5+9SOA6hmYLcOlN1DK6d4bNp//GbIgm2tmwOHTbOWq4vg0We
kW0b/uM3qf1dtVWVQHmpSQ1JH+t7U3TLp4T2d/pHlmkL09AMYZnmb//zd//y/v3r/fxlI/l14ZbC
EoI6zzB1U3BhW/afLu2kkn7tlzm4w2yYdsixzY3Pbr2qez08DRFx8wC4Da9Au/NQ2NSz+ZsRD5wm
7BaHnwXK4zJO5XAqZmqdP7yI/3yuf/3cpDB0bXEtWyZoCIdM8D9ucmoG2LYpkM7kGXzToMMgKf32
Do+fel8wBi6iCdUI0kGSdPTZOjlVr+zoGHNmnMB59GprE92FWTqIDc396ycnlx32XzseL5Wps+9S
QOu8S45l8o7/8clFnUn6SE3IxsT2XqyHCO1uEBTnoBQzVqhaeKWF20hFsEu4cgEdEddTLzUKHFri
3kjHdFWBhrvEM3DguTFadxy76QjxXz6EUfbh1OY1FeOdqKN6Xy/cNamkdwZ+05vDfDYYsukYxnG+
SuaguQ7+CFxLpi5iN3VNdGvAXGEmcCyKjSdVyw9ziTxw7jARBhSiJ22JHDeAH1Th/NSEeX9t0SXa
qhF5QJGZnGOgvDkJjRCiymuUv7QvjS57hF87X//6pVxugV9fSmoGGyI3d8ryn7UUO38oZopKRoWv
Jh1iHwYMoiGsTp37+uLnttxMr0OrhpfYYCqflOPkBiXZtYki3Vw+9WVfXLr6/cuUrtiZdqqZ00oT
cwfoa3yaCwSmYgTpN02wH8saCgyKvA2Vqs3bojbbVFBpK4N5MMawhpqo7Ps5tzdmn0G21UoHa9wA
I2d5cJwFyExuOKCdSv6b60lbLuZfrifpaECsVAooYVDgEXP/xxcBvoTptwFRnb//apWenlHQBJuL
l9Bix2FaSnqHeNQX64oda0ctq+y9OqQz2b38NVmjRufWd+r7JPZDT4ba7a/fJvn/vE0mlzoXPHIy
qJuMBH59hoLZfjaYBRCBsP7RExhyayTegIY9p5gnKCGlZLirgQuqQ3RDuB2uZdL8VCt/uHZms0uT
FvNy5sQ5SRbOrVSL+pyZzhvfa267aarPiRV+ILluztrYGPA7OI0GS5QKecLKmcOM+6+7ZjC4kp04
zQniGsOHUW9LDy3RSQhczOBujTCSd0G9SWdZXLBnQ333oQob1euMunndNfAS5tEnXadk1GrbVeQl
+V41lOZmmfV934/5tc6yB4xOJNbApr+ETf7DScen1B41ML9d8G+KaOnYv64plq6ahk6BYZmWZktD
NZc65A83QmZHRLdIyCcaM2d3GsGV1HT+xlG/rxJiahRt5iw3SX1LupPr66GzUeaLnzBWhvUU0fBE
0GEaBNNqb3bmrKXfZ+dSfq8tnJl+mOlrdAPWahpm9EXIqTnyQeXRFLIyS+2jDvRwjZUQmkGo/wyX
qw/I9esICMiyaC8RpAXLXSaoEThlWupEThvS0pOJfgLU8gT2sazQFWqnwqh1eCCkwYLcIBxXwRQg
b3ZsP/UQlvVEeaNrae5KoC7uWMdPdQvgn8RIo6OYQxgmJVOCXGYXDr+SA2PNcI1IoPoGTOcchXbp
asI6ioZsVkh1s2huYTbclzTm19NcnUgKYQTpGxsjsQmjjXnL0ockDF4UUmWxVDMSoe510OjXtNQo
Zx8s7YF8mnxtonxap8tobe44rOrxfWb278V0QzW97WbWiibRxmsW/uyHSDxroE+tTEO2IeRxdrQ7
Gyrs3oHtiUM6NwD5gEnsC+YDJLeMXkgwMJLaJr/Pc6YP9qIGuo42HLY7jDyWm+EHpYvTg4TScp4E
izVqDCWy1qCv/Bmlq77RgqG409Vgi9HtfchUx2vq6ZokWALiknSMrwepq+D+pEWjVy92Vp/N33Sn
PFhVR9Nb6AIcQ5C6DrOvWxPGw6bDfXu1piDeGpUmTxrE2V1e5XdSauC6Ohp0siv9O9s2FErTtHkh
+exnmNr2j4FuqpaCCjH1S6No4fXrwWkRIo8TrzJo0bWh4V7uMx/zk5nDsuYHkHILepOXedkZixBY
x5iIT5G8ILoMsawhn0jGKfgB9e4VHV/xFklIQUpaiGdIOSOkQDk8LO1GPY/MUyfy5kIM4HrMteyx
qRWaYqWjAwei3Sisx1DtX+EAE7fYm/pTRjc3nRnPOmN/1yotOKQ+2ZAhIF6SCkVOsITHYeXfVpjY
nhTLeW6mwdqSjVlvyioM72Y2KWfBL9ayna898zNYnMWl6hBMt9JwXHBCG5ZPe+/QLWSgK0n1iIpx
PUNn9Dp0sQ91C5k15Bp6En7wTuexePMr/b6YtBjTq1zmrb1zIMMR0EiLBnH5qIntEmXs8k8sZn4O
KmBWQ/xcRWMoh98f8PxVBg1v1g6JZXW5x6uImRf8qfuuiBZJen4N9A76jIAmWeWh8wKMAWKGs1HL
1gcqPR8KGorXtjERBPsLVGXMJ89o9J4Le0RWFPUDswqh2qffH6RpwzdeL8CTvkBQXXXt+V8PjOmJ
eSFzduVUvDl9g2NPT4ZvfqMS6cpTQbgZ6gfUQ/4pEaHhOXT6j5ZO6zoM1ftY5Q/Ug7IjlLgjw8oR
zxEWr6j9tDKkKmOU3IPJrq9WVplHmRATo4faSUOF+m4C/EYF/RGRcLLS21k2nuAG2NY0ck7YQ+QB
YwBNGz7KQxyNmGlA9RmS+N++ubeNSDsxaTwX/His+OJIL7Dd46hGkJtMATaRuXJr2IyIqeKfTabr
y65crO1KvhRR+FBO6rjOhZi+lTPMTd2Ht5L6JlWFqsLMyBYZS68l7YG2+QQ9N3NzwnUy5mPDrYlh
qGNrU7eQaJTUKWkpDZ9a3XxE+tBcQ4OiElil8DhQpgeUN2Ltl5l+z/H/UI51e0siJpZmvXVGvbmB
8FWb1rmlQQlwWSCEcIr2rg/UFh10yMvr6wDwmGEcSHoKPCLHNpYg1VyLCkJYpux7wSZ8GmP0yMyY
NmpxUGnbIj8EOUisR/RNSo6+C7F+FLgDkR8E4be0d6Y3rzba/FH2rbpBh05XffkwyRJK99m2bs4U
ffYd7x5NDNBGI+G/oXhQaeoevx46y9KBi1Tps9E6s5szISGJKSUTtauBv9PB3QK/zmndGxQWg+C4
jNjQ2Qrbf1dto2Aq21KQm5FgFcXYag45c15Sj9f4Qvqbbk3FoRYt4J45Q+W2eIkDJ33hXN3dCnTE
N9B9pIQKFOXoe+JVj6xlP/uqPE7JEu+FAoSl3xDHocYlNIVs106Xx8dIEYtxYPnn18df/7Jz4kFs
+Dsjo/G7lMQP9+tP85skPdXipTaq/l2Lm5ZezwBgHqJRUOuES9MUKiO07xnFC0Gh6KsNENN33B0Q
FhItJ2ptVLzSmDlUsBl5aH/QsqUTHZIpgW5nwrv4OiLMTEbsFAgd9/Gm1xdRm1nXW7TBz5WfW/fK
OFv3TmrLZaf78fV3qgHNjdjO7iw2EvxGoI2cyKrv5z7JXAFWCUF9jru8NJ7CAut7CsWbJLDmSr6B
TritF6X4ZyvsS6eeIKashJerVFlx0lWSoKsJ9DlwpvzRr6p5rUWkTAVt6HsBcaD4t9ESZqZRPQSj
O+mGdlNkbruwYVjbV3FTR9za4eNcFye2tP4WM4zZZrZDDlps3yObRP+pDvk+rEgqr2acnoMzX7CX
lLBwgmNjIhQHtIepNyhfsz450N429P6JcQOm59GuvZb2NxLDip3YNtKLNWM9KZUy92ABPDic6s7c
jcUtQONdMvVNxIziaBzTu1ovSyIv1OZBkcRi5GPwQ5VD7X19eVbr0SEwl+qjGT46bUnDqfTqIUq0
t2KK+pPTRvVDh+bSsB3pcgotvM4u7lVKUrcb4k8bW/a6E9c4nnGGt+YqwoaMgIklJ2u+z7H+wxiK
8NGQQ78BY0FgZCcPzdTjg17kL1ppn600Qe6SsHVxToQGTm7fYL1GcUsEuD4kwGd7cJq0rOZS1bBq
5tvUqG+CjfRAiTJc9GYh1PbJiRHHErgZr8KSicSIoFuPHmKMQ6F4E+h59oNu8zsjSsRybiOvt+GN
dqAzLE7EY+4wrie0QXUoTdP6vHBbn6a2PyOkukdVz82yhLkUs+GNZNi5QPVQIgTyBI6S3x8hOUM5
/GDGxrPBVX/ktevn1DOBS5A01R4rmseHcghWsYdOUEXNPaGyASOCBRER4tx/EG0K2b8HXb7YAcKU
d03J8OEqXovOiPHrUPrKeTJpVasc3a0u6yE2WvEGmNC0mUuSx2wKZjErbq7G5g6BrddZLaxhSejW
AFZ+bOSBWFLMb50zXrrgFnWaj0tGoYiFhbXKdeVYGvZIovtVTTHNl01wn1p0gdEcN9R7NeS3BzrL
BdfWTwUoBx7Og6+G0FO0Zl1Q3JHlSJjqXLELJIwhwQy/qYka34yMvDYU6cWNk6t10IFgrJnPhDDT
h/sKLPRYMidGCOe1QNkOJlDUKYWyHnboCob8ylGE3bBmeF8fK+QdG9jNNWdQN9f7HHq3/2DmCBSV
GWFJWbSu6XRvMneQc2fpZzcFF2EW0WWkMKtHQr10pFYkGrpRyYAoaglhHCFsOqWrBKF6ymF9hIEk
4Ap+ozv2rGHtOO6iKT11iE2ajMvSmrja7XA0V348PGpdAyzLebXYWwABw/sKLWHjOSpI/IaI1jP0
Xif4qAqCioGBvpHuNfA3+AQ3NK80QFglB+T7UZMR+jp9OlMyrgf0uJmqPcvMYmYUR/UxVMpzp9r3
+iId1w2AnwTEnoPEwSSjPVmQEF1GjPgYm5jgAktuIt382bGI4OPsl1A7qrVJe80N0Dfs8N+w3jEo
BGFL/OJ8MAiM8oRPLxvjz6EyCVXkbNpjRBzumuT7YNaXCLvRdUo+FDW2t9R140OWq2/qU8d1D6sQ
eHBIdkHuNGQF4gQaymo+nX0yike/shkik/bDrPjaybE42VMJaTaeP2x72jXEbG00+veuCa+LGRcm
05KpfJpyhEqgtJZYYfuwIi+nNW7axAEtCdsVNtKlfs8ly2W7H0JtGatjerNSskzixD43Wvkonb7y
zMq4yBJ+a0rDsOu5nI16bDgbTZs0J+TXz6djELSYhVjqCf2CiLXorafpMyYZVw+YjYuWLGG1zNhE
nPrYGEx5KorJ2FAKKDX2U5SJu2ksiSTuEHvkhfMZk4/dTRVggIaMyfwRZxQ82VZ/CwqVgLwqJPw2
ZjnFFDZ3DVKrSbMP5TSvk763kGANDiRRGMcBR0xmiY9Bwl8Lf2NdGo19AmlFcpCGqxkVGoG79SHL
+m6blfFTrvjOg4Nqz4zV5qYkwbCezNbZ2NnHMOcCfpJtQH6m1zROiPadpNsvZ6JYobE/qBZvfsxN
gtmUprDiEZqAqnbmEnZYjlYGLK/VQpA1A8Kk+gheR0VIGojcXd2z/oedWmwtR3nPybZc59aM2bbK
jmljBLRchhl1ev4zorfglqosju2oLDPnUwFxld3AOPqB8O/z0rynqFLJuXm3hX0/coLTi/RlLiwi
5oAqMbljPGTVKFeZ1bq2kbtzLPIz+VJ0dhpyAvKBw9Qs5+1cIacyWu0U9tX3whnYGjlQcU1OyM1J
G8j9mlTEkXy9CLvEmRjJYUMZhGIJyDlTb4rldETjNH6vVGGyIFT7xAoady4z4Tbo6+KM+OE+/6Fq
8hZMRKPlMyW2aUBjtAvgtfRWGcshwqT8dkd412uuEKIUFrFy6DNsKYpT0cwsETkkdTtmyL/0I3yI
Zm5CSElUhPykRe8y5tUZrJ4KtSI5gtwT+2nxxMgaB6WhSni5Ul+JOsgPRitfaQoUK31+a7QxAWbL
HKiFrEIWdbaupAPkEbvrIOZuk8/ZrpR+cssLc1N2L/gUg3U2FI1nz/IeYxRdHeo4AtNzgl10n/Ot
RPqH5Jq1keDzBAs+vl9ywWnapSt91EBvqrwGGep8F8pSvMHviziYtTQPl6x1K9oQRT0BQB93GsPw
bQifP+D47Nb2VK87FVdIPUXfahWJel8iuQSU3xEIZPZEYRkharKSCn0c52yvECBkO8Nrr7hJID+n
CKmH7NZFTC65nYLeEsXaNx8wG3KEGeJxrfXaXhhg05HreVU46PtOvqQ6WlG5BEMkGHxjlfq1I7Vr
qJCQ2JPje2YstjqNhZtVTvdB3FLCJhopRyZLgp7H0p191rIh2oRdfA4E+gGCbdsVEa2XTlZsRbZa
bIJ4nNekwhgMSNm7TaXdEwlHshFJxGhwVWIXx8Wyg+9OBR6Ia9rHtuDLvUYXEKciHUjGDREBSIe4
R/sP3e0Jr4ZXNzP5B7jqt1hwUEOF8MFnRNjqUJ5rPJeaRlx7xqs+Zo7LoaAhXMMxz3Tv656FFB5k
4UmUUa5Qy0Nrh/CgtPFlctjgy5zXrqsZGNsc0SJC+KYS+R58VbYU3TzNIh5c1QDoU2tURkmnT1gg
ADGg+AnsElJZWgP6EwUhtFHfu+lyVcJFH4Hv9G8gc49CT9+ghrdekSs8A8lkE1/iOSSMLOtplNvm
QztpwhO22nHDoTAjrUgnLiyUy4LGbEPojTsY9qJ2QUwavwDS+VAVq0ME1j5mk/XQdtVzCBweHV1e
IsIb4dTwDuPvgohZgHDSA7YG/yzYHzzbH3c2aN4dKH52TAl9K5bqB1oD361qLdg05lLWqUwjQHE+
tMyUKU7NVYwL7py0nB1m6iCG4jYJKoT11ENLZCooqtUYwepndWDxDzhrjSOt0yV7xtICtx3zepVB
7rVj/UkJ8W2kJdI3oobycwbFZeqALWoKUObKsghKDVnjbIFAeJi6Y0Pg2doMSHLMe7AfpM7uAGUE
jNIbtK+JpnrQGQ690j+RK4prJeC+krO2GTSCoZuMo27VQ3GRBO3w/TtkWKsowU406HGPFQUcLDHR
+qnJikuj4mdzJASPyOC3z0uomYTnkqnBhUqfdiBRjyQlwPUmkGGdsfBBdh1QkO8AKU5eWY6A68OG
30BsFopRV5TTa2UPd2pJdyWgp0snRt43pBmHdnKIJDCAUtFJdvZ6rGpbCA0WuVzibAJ2ZUggWdIS
OBERhnIpIoLXGad4mjmLC238DcfZR0ezZ/pp7CVcSlWlbJkA1Rhu6ZJw3kNxayDCmOu4ZPkJzAOZ
zMjjkwDhR23nR9JP8qNcIJtdwAJYD4BiZ1EjZcVmhXfJ1Xzgi6Huj1j5bNtN1NohuQxVUx2nB9FW
rxXvz3k0un0iw72v5AuDMNTPYzKv+ymLDwih3UCrXtuxng5ai5SwNDNuepiaK0U7cIycno0aG6xV
asZacrz0Oxbgpg9wdZCyhbC1CD3CFe1Vb20sJdAuep7sCwd+QG0uPGctxf5xR9yMBPjX/gzMscM3
H15QvwL6Gz4IfLtwOHCRKVL2XhxSXdwQryzEFOKwbKCH0LVGQkyxt4Sd+IbK791KQC2Mnjn46A+x
MYbW93Hifxnw42xz2tvdsO+mBclQPKJN/041dks4e7Kx/zdTZ7YcKZJt0S/CjHl4jSDmQaFIKSTl
CyZlphicGRwcvr4XarvW90Vd2VVlJSnA/Qx7rz3gV4u6fcJm4KPmASeCY+PHwwOkqg552Ds3BbZn
ufyQjSpfWPEYK6/zVi5JdGulzwaXsveRTcJb4aLfwlX7J4vsPgGGIaXHjcoriUWbYcoZKwcIUUgw
G5AvV+6ferS/uoF4eS+GKUGGIfPa8j79AbKBQjBXb0YxuWtKhpe+o21xpoM5QYuli59CEw9IRl22
cgt+TBEYfxMbqFNgvDAC47njHB/gPqMOhEqjJcUmcfkmMyKaRxAuDCTdEDgMeR5eHYUMTRqhv/bV
IkbTlxcjfbJvQ1WCJ4sqMmzzCFRDlr/0Xv+kFc8ZqBEUGuRpIxwmhcgfnEPU6L8waj9yT2OUrGr4
XUS2tj5ZV25GW0FYGSk0dmeHcdT/EU0PtY/QD4ZMy+Vnc64Mv6JStBfH1PaJIV2CJQm28fOBHYqB
D1lqubkenOo44q6gxTO+MXYby8BlXukEtY/4dFmoda3CtofPcN3ZnmT6HXN0DPEG4aCzSpX9Ra2j
tm3yxToJQIlvP3l/OmeZtLi9fUgYy4dTKjZIEkBptNSlmrfcr9lVUsUespEdXMntslJBxGmfU5rn
gQLdW1T/+hlLiOoumo5yanQeeMsbvp8asZ41uqSLRpAw9KiFnt2vVVHFIO/NCru4NTzXTQRb9Tbp
lbzksXR22CsgUZhbftriXMI21tPm9xhp4TT6HfxoM8YdCiNJZ5ygi8+I9pTiXL3X9KcrHx3wqmS5
vIk6ooNGBuRhgByOrDt1aZmFr2OXpryyZnbJ5nRCkae9YbYg96OjBou0lPiW8c0eh1PgLbLUCst7
IhgBN1Z/n8wUz7LRx0SBg0Xr2ZSfu+GVuzzed0S7YlwVXv8FIfvVVba46yX9FQz4R9ON4242H6Wf
6cTIToSfDQDBwG+2BG0RPwX1KN16qEA4JeQjaWhfo2F6Ypqd7ubk026Zp+JHFuuJTAyLLQQOQHqi
iERW9vo8ZGbXnC1M1oVTkNO4wWU2fukZOe6MQJBMEg1btskvgi84sZAn4++p/F8gaP52/pI+ls/v
GQllUNl9JrYEFhxNxoorvffOysTWOFmMg9tf4In00ESxVaWNdrPntCKJlzLcnqI7QJPh1FblvTJZ
AAQdWZHETLW8pRCwCujlSu1so6f975A4x5h1t1pdTQvKnU5QkO8yEyfeODxYlmcXa371xwD64aow
xuvg6UdXvhIaMW4NMTsr2/U5POOAyYJPsTT0Yd+S+sCJlW0bRiq+RCrAyjhsOH7tqP5c9oyR/U4O
ZwrpzolQlXXb2dbeGg/yjgCYQZlohuh2vgk+rPbFhDW99K6YbOIT2ohxVZa0CGVuPbUaoY7y2Eh9
Gw8+enAFGbX1NnVETCfMgJqd3wopsB0WXvwSyeg998jSsJLoO2YsM5rc80M/rlqNk8WhUtWN52Jw
3it75i4SNqK6HvI17FcKgIxKnfFZFDjbycDH6j9HVWBuMoNDiA930QEC4/WyD9ej9uc7xjCFdato
7pVAlI2i5x2MVVW5FwNL6sptyFntLaZYc7n3m3oMxwnpOoa9rdn7b0Lv/+RN+xA+cY81OIuO0dFa
+Wa3G9P6VuZZqHA7hGmU0VkMVCdqhPU6ZHhROgi1ZPEpjIeN7pBwvqRUDcS4L/2TBRNma5ogZx2L
Td84mpuSnBvKEVRuQYtKxbQAApF9w87TlhWEsBxvdg9ePCbqdyWFNT7FNT5gC7kkwR4VCzRmMiWH
riJC5wyj4VqVTbom8IygAmSDStUN6fL5SjBaBSaCJ79awWYd1rE35Ntcx7YfvCWJh240MPYEWXIv
Dws3bKwoMjPCSoMxOrWG+QsBRAy6gU2lnccvAc1Y6DgumoGJMBabJZ/RJ7Caq+yQ5haAXtQjvL/2
etA7LBRlmYck/QwXg8GehvQ/FB2TxtGv1G2hscQqus/EiqysBhgBrBCC9CjvyCt807ZFhyCImZ/R
Jd6aduSOg/C3a/bfHA2wqzrUpgMjLbThxnvOXHnt9KXYABg0PPbKREBZqckoSX+ZPGOXaIwCXAJj
t34uP/J5ODt5Ez2NEAczKM8MQheU8hyFFdeVDbcBnNMx/TLr3NjVTvXtDvg8pYaTt1HxMyS0e4eP
ZRV4ub3q+6V1cfVD4lO9shFdIWbzd65IOTeLowESI3fS79jiFtZTRnCRMSJM5XRasD8q6d094ag4
lxQvPynYkOHnWtJ1sEuJbgSofg0t+zKvYoxGuBMxCjGKy7gbf2d6uZEj2z4wFP0xn8Wpm/Ji4/I4
HJVUxwro75GIHezMkVjhAd95XkyRQhzonJifUpO8aHr+iNyIODCdVUsVukNHggXfydT/QQE3MJcI
sBbp8jXhzQBcxzlpTubFtPJzElbC+Z2zmX4kmACarsDjaOgEmjG4RKCrMC1ZA+oVHeamSlkRehw0
wjOvMeYaauMPOFDlYYCyQgjCxIxrpXogXURJcFG7A5+Giy3bRgRU257Fgkkt5CTtGuvBk8DasbPI
vqGX3MRFgE4o+a7YLHVmwMgA31fX9vav0oYdCcLy538VhgnKhiRs2/YN/DOdmF33q571kTYU/dGZ
SJMNiIJykuxZAEuiZGI7ypZlM/q1sTGCXtvOp5mRvF/gqeTBR2uBP2wlkeWQRQf7Ia7cdR+l4tgV
xGDlJAOPwxHUlwpdlqi8vNl2HrVD1cyfToXuP9Yp2ucVSxwoBHbxjqX7qAnzSkffDMGFUPeH4cZ/
EvJzp0TDceMiP0i590KJj3zLFjvCvewjWKttnsiCQsX+R8sddgYTfEYhlfbcuO9ZbLjoBlF59HJ2
nlSc71ybX7oOURH3C0Mz91dSMBByvbraLOKzoCe7Rpfc5BNykM7XXvooyjc+0mSId2NCzshQhnXe
/qtzYsBVI8k7YKsYMJHmH383er/aGEJbkiAHbVNXiCCydAx99r2H9qUWSX0xawBMOQinXELZ4Gni
MPmEX3PzlY0AfICXglrNXlD41OBmvgkc3hTRJag1SuXuHCBSyPe08+i/N10Tn03RMvuIyNwSjXzK
R3QcUNSKrvSOXtt9xgERmx3h61yjx7x19Qswgsfc8lymjj+iz0iGqx3Ez0nLhKPTpf6emcVDc8w9
wevEwZIfvK5vNnXXErUC9iSq/pKXlTTuW6chSempPGzfOZr1fCLyKjtL+vREfsVOTCEXoVMEU6Xh
nE//wnzLgjYj79CtacwHQpbac1664BMEZ3UKKseZ7O828RNssnO8YeuBhbxeY9wfrqXj7FVT5ZtY
jrdWjzIwNAUIAKWRlNSSSSPHFgIeATI5CgDLeSr7SfucAN+vcKwKYDFO/KyCXepz3LMg1o+iBSGW
wJbZWEptJOE4phccC2mAvTERRtjdm1syO55hzmhzf0UEt62LytqWEuOeH0PGZokJ0aFkImzATtjq
NmYV4evls4FEZ2W4kH0sF0JDXWlbGLwkEQOR29hJcOk9jnLsreQYFMWq67xmJQmVP5T+R8OK8QSi
7WA5tFe1maiwAj3vztp3nqU3AwL7yIO91ZtunxFAvKrg0sh2zjeMz6xVrwzCRE2nObCvX8/jrPgl
+ijiqnjbt+A11G+OK3JDcvO5DBruAYHrK68cKxSNb166TlxF3vOt9lu5+DsdrDGtSxlg6Yx7XSAo
WUZN2/U57E4lAJ2YCptPGYUd9j33hZy1r8mI4RBI52IxyVt4xailmBGvh2Uqq0FFZriPRY0YocSZ
XvVqO+FMWok4ZS7uBwAhNl2J5DDPtC8AJ+jpE5dNLC1d0hBsICbSbgEeK5GiiMg9yMORek60/sbe
2NyZTfaZzv5TwNiJEU3MtNZk9yyrO2krS7QeXn29QXySMzl19S8grbep0sCT0fEhLKYd1C0STLMp
DSNdYlCgDo2XEDhNP+mZPHqJzfoqMIuz5kRXlFJ3cqV3cPQou9z5XfJBVwn25uDdW3rZdiOxdaxg
bnqA6oYUqx/cI2NpVftOPPp+vpK1G1YVMylzbF+1+djJ5MExQUxCa256VojHskthBfbS3iidwyqV
/npsL7YdHEE5DrcOWwGmsEtv1B+pZp3TvKih+48v85CV+Grak5yy4OAK729jZ+jhDArdglk5HCsP
oIBFrkIQyzfXnOhUG+5feJHJumoVkjz822ZsDYdSZyyOQ44MHrxySCvRxGr23XHOuReRk0KMDYoU
ua86gqEFkS8C2dae/ncdoTUjRMPCVe8i7dGnol2xJWnwPVQ3R8/3fht8UpxB2QHExZakQGxE0bWK
G+4BY9brbWHD60y0rWbrbtiWxOxiCv2Xu6m2hzgBWTL4GJtFe7ZMTlF+lxub7gnGGFdCx5aSIgHV
nuSe8rRb6xo7VyGDJEKXupF7DAnB0WKMxLhRO0GOeYvjgIc2iClTPf8A7YPxCTqY1JkAsIjokBKr
UsZs2aaY+qwI+gStpbO3kr2fI1UsGu1PlXjkCIIYUZlzYrhDNKnGjdagql+NY/VkMPaM0jJYy8qp
txnDgRMc1QcfPnyBWAc2Pdj30XFXRqnwJxbkXTlIH2g/wiji5M0qnDiGypMdy9EIhg7pDaoJWJ+n
vKR2cSrGiyORA7jzPzyjF87jCfgN0A8pfovOe+udGSZmbB0SSW/Zw+uNu6ahasfmPCS/fDuuQ78m
36twbmlt2+HQsXQi5qYPhXVttOx56Od6iwmRtaPNFDLXZrFjxIN5/zuC7XNjIms03q5gXYqhiXEK
E2FjIDCqWM9d5Fx9vXDwKbJrLrg5+qTH7phFsM0I/jEVeigTHBjNtnnOnBF/O/lLdHAvRuF/ktrz
jxUMkeykCqMgyUPE9hBBKMercbFtx+XfpnVfPAU50LN4AFl6kk7yGdhIEVLcqAjC/Z5jKJb7zLVA
XzKWm4v6iTH4MDnNrs3xDAZWhNBVgIT5Jy1zi2fK3vUuQIhxiRuQ/gLIYIrI7odhRKC3XDXQ5rPl
dbUbaKVkCtIzYUiO0QLCkFr3Ht+znXavkDTbjZdwejds17Uxes5w2h1wHbEp8r9aS52TpV0NUFBv
PDnvK53Eujn/Thvwdd3Yb+f+1CURcVVIppG4/C1ltWOf+UFhhkRpHMPBLksqyI5pWvOssuwrXmYF
XEc58CrdCaO2YfMSXM2UvhXZD3sfMRPpTroLk//6TTBm1CO73Dot4/E4lhtpBRMkGwC7hlkVe3t4
i1oMqei1iTKvRu6goNyTa35SKWUplDV+XpgfUdz00M7Ns3DHe6WT01j37bQi6uFjClhH4b5WKyvo
zxqC/05j7qlZFD6D+2hYkrMiexfJt9mrGJ4NV/qQfE0dUBPh4Qgg9PMPL6Kzi9KAAWGOTbxG6bLS
JvHdwPoPkwpqlj08EYUSIruFbaQXW+XIO1cGB51YPi4bMG5t/Zm8BFWLzwsNrInKUqH2IHd02T3L
hauRSNgLGPqcJHmfbFKo6ranKjNAivrPvZn8k4l2mvGwoETxvku4kMSxMJyXCIztCq2CSTuvuBxC
1r7Byl6GyHr5xy6f20dh/0PM9NqO+tkdmXGocrHu+vEnK70xSNDRZvL31AeUqipHat+AqnDboAuH
UbDRyKJVElgizCwXTa04MYIi0o98JDyHn8GS5ocdaZ9NS762RlLCMhAnbtrYjr1s+ZTUtxjIhbEj
8e7nsbvfguJZgnrbgEbJX1VB8+Xb+gcYJm1XWoryosafq5CsVa77JVgebQd3fpsbdAKKKZdWoIBt
FfCboTQ+JQSDCCmi0XotSXaorhgD1UzBkkck262B8inUeD9xZqLTn9RDDqzR8EN0G4CS5TupVsEq
dzyxbRTaPU8xdp0IYmQWn17TTLubiiAKXujVHMjo7Wcf3mnTL6NXv3MJoNPIvHyjy/Yf2/8Hv7U8
7NHfrF0KaP5elq0coOzYGgpjvVaP2gqeggxArSe8bRkwviN04FCRmMRSkAfQqvR8N7s0tKx465Bj
lzQKllzUrSbFDOA0TF6rYiZdyBTZoxQ8EUkApzf1bbnSqUx2Hd8PxWGyzif3Pcg1sVacftWgv5Rt
9XfgAg/j2H9uTdp0GYyP5ahdTRffAq3VAXg0ZnY7lte/mXadbAy/v0EX7/zqbvbM12RRfmiVRDI8
yL9zS9M1m3m1azhqLngKT/NM5PKo2QpapuRinU1iB6RaDfKa+fG3G7dfTAvvgAxm3nu0xa0FFVwr
yI5vLjq4Ng4tEigmx1UsfLONp5AliV7nGqnsL8d4GSuXm9vrntloyXUhx3vq7xzbjc++7xIgrFZI
sWnvRJlAgyxf8ZjezA6Iud9H67ZN4T2guCbcjldFz0P4tbBF3oqy/IWJ12PqPNP3ENcFUf6UzRMa
GagJHj9BU3CsNj+hnIvYEsq26Pp9G4tT0FIU15a5N+tmRFZGT9kFTUDsBaSayrnpE9Ia1s9Hnd/9
XLhHkEwEVpQpU3aDma/VNK8gCb9QgXG0JgF3f1uyf4WNmrnsIqKAc42M8JBVEKNTjThF1REXQWrD
eUAt1w+pPGjBuKyIWMG0xrMCmb8OiiTb6fQhRpZKWDCIxGXs3pNSMbeI6CHALN1KtPe2bWahHeh0
FUHzygCemenMaz24X03f0E+oFlleY7zgFKDKyLKwhT2Kj+ie8hRRv7dMEeeXyLQ2Q+3EXLBMTzCT
XUZ2yNioqS8AIQRPjYjfmzlxt6Oar2mdPSqxYT+aH/Dz7Ga2bqfWN4+6wcjNxadArcLlSkz3qeiz
cNLmAhqakS0+t3TdybkOTS8nvaFEHgsl4alG1r9FNM7xpx07uAWsZKYXk89F9xRiXtUYgJjK+Lro
oSsP5WvbBE+wlChiuAcHOqgpQdDPtQ2JH3qZYB1k0lCSdPZFuJi7G30IpNBpr81AFcrVnuvorrEX
r/FF/m5iaN6ZVjL2FpUDbBI5QGbIg8+c6eg6+sWOQwbW7O6boCDvJvlyLeQt9dJYtWZ/64Gkrkh3
gGI6myUWLLZWfX32LPVhemrcS8xZMEymAzT/9yYqrm4OyWmWJXXzlmLPm4xLbQ9y62sZ7rcMMAcA
+jVSEVJptfZ3vSj70fgSJh7bK9fp6m2VgSv3CbkMyC8kz+A4lw/bKsftkPGLxmpwc4mB2Qlv6EKr
/Nvh7sG+VLw6/vyrGxsEgFA15ay365omDkGjdximcU8H/dLb5q+ZkBSy2Sl0gLi89VOwU2n7lDb4
ObgSNtFoPBJneBuahrWdDso81iBduuyXhgH8TeI9PLP4BkH6wYw8WaekQefV+ORHwDjREW+xEEWw
uzhkNcWH0KB8dwh9xWSer/WRQrZpj1Er3xzPGS6oIiBd9sw9fG9YG3a1r4qZHILAhvY6d0Szdul9
QDvM3582fq5Tp+IR9SkhwK6Sl81Jv6qpDijJ1BuVFIYxLrI65jYFq0NKLP7GXQkfUOuMbxZvHFOp
QKhlvykDBqdrEd8txruRMuxkXAQBxAr2Y3DVWnZcIOcZ+38lefnsCjtmzsyUcWjg0cD/XWusDDdR
VWmgf7U3F3fT1vaqryChvLb87JL4zaGpLJgNDFP2jmL1P8OrUVzGjJACiPhNQJFvXzCHD8ACJCLB
AkpL4FJpuDxANVWslxmroaNVlQ4v2FDZKXNSl4wKDwdnj5SIcnWu9yVCglgb2T6hMVkjg/lDBuU1
kzzSrr1MGU+MFhNygfgXRqSnoddQKFdd7EKl5dbG/An8UXrMIPyR6h2gLXcPM/e5Cxbx8Y3tzUKH
FubaD4JtoEEvHEAAZoBgie6It6VWf1nFwCX/7Xq2WOudAf8U7h+Oz1TbZF4imetTOi3lc6HRK4Fb
yleS9GW/DtiD5RNzX/sPNhbtUnTqMtG/79Hrv7K4YbHkbfpeIE7Mb8nYXZPeoQrUsd6rK+aU/FnM
6fNUZjaRudmvQbuqQN09OVV0QOkpEROIQcCX9Azeoa7S9xFxy0EB+yhA+01i5jFtE32L3sI76VUW
7Sa701akXOEqsN6EmZQ7ys1dXfYbDIbniZ1y3tHy1s6VMBQkqiJ5Jc484FxlJuM8HFxhuzznvMau
v/YX6GCUqacUaSeHUf01oNDsY15HyB1thLDSAZKYxsYQwvlHy1k0vOhpcS8Sh10wrFs/8X5nubW3
RTExCELuRS7HRY0WTFqlvjzIlhCvTnEeH0eG6cuzf18wA89Mgnj//EOpzqkrARFmwE0CBjYSdN2c
woQYSSC3/XUs/TNILbzLfnUYBmQ2LC03STLIs190Oy0rwJHjZENoCvmtS/kLI49/gY6guZ9CPUpg
jiMUmZOkOE7VazqT3xy4buiXSXOeEAEaQClDrf0xbD/V4BZ2tsPP2i+xoXRR7sLsATdNpEREBToz
jlVgeRK73PPP0ERmQ0uMrcWcZlEXN6qxt7nBZZ/5/qWhWl9kMfaxXtYC9SCfRYJilmXqsi0FXccZ
sBpIFF9ZcDsmvDiIK8i8Voa1kjL6XaL/Wdua+4HpJUA0roJvD4rMo2e9BhI3JF6PnF2JfCCdp4sm
01tBViEBK6m+4jV8UtJZKYvsjcHv9W3gxb+KXLgH8jrWbWV9Qudg3GDo2taw7QbJUXoo8IpuMuBA
UFzDXYvNgGSABhiSJcEW0WMIfUvy61HrYV/NQcrtmC37Sj4w3+UXjR3MuFb1pz46f3MLbzlhjFvo
t/mJ7wltpWOWe5cJPk0+hhSfQYAiOsWshxPKk10ZgGDGYn1QrUUIuvEzwfyDc+JOTGy27bhaCXXx
V44mQa6F87Ds1luvQ9asDHBoGtphRYFsMCNZTcULezR8+ssus5narxb0UWgGaEushurEKvJNn2Y1
8WtfvknTleKNWhEd0LNNmD6cui0RdbWAT/FoRLJGaELMi8OlXfU4OyqG4JvOCcCrz+wZs4ryzMnT
6FRQaeIjRwJMakNl9HRgARNYxITWrhyNLcCBeBV0NdJBw9a3WjVvoXHlq7pvsCt1+cDaDGJYRayk
Y1FSmehNTb365L9mk7lbxbOgmVV7PYAEXk8j3SL/tZVhpRe8LUCjHGC05l8thqjaRceSQ4dnbd7p
1q1i2sd8SaYhGopxW8vkVbbudyKaGwIMYkoRyWtDS6IclndOBW1EYBqoUzPSQ6QtRiR7k3SsNdxE
6Ox1+ovemR/1wMOj84/NmTwbkTxPmtk+5ZoOtN+lFCMz+92ofACQQXphpOyhm1qQL0zyfPViUOut
kfMnK81v7ibrhl1keygvhP2CO+9fZtnJwcY3RS9sErfMcJ1hKu7DcfSfMmGdAsb/exwPHxrSMeRE
vpldBWMQAF5Gs9FFIq6xwcpWieRmENhn77USa0u7uEZn24d15TJVEV2bgDHkqhGkOjtDxecaiPJ5
HPCK9IP+NdBoMjxKjqhN6rUtyRURdvM8Rr5P9SSeK7u/kEfQnOoIsiMXDLBBu9HY7jMfYVV75Ipt
AEFreErQCU1Gf8rzpDoGpcYGKTbnEodeHwARUwRflX32rxBeenCCWS0dpdhbDvKCsh/udD0tsoAR
9pZtpL8bMfarmaCHJxdz+lX01m+btXiZn3mW84Mv2j/oAuPD5KizEwXajR3GV+0qLDXLnwYHFp1j
BqcKdOClS4N4S1TzMWKxsif7/Qy1DtGkUyPNahnjJAhuN0xAUCiKbCKXHmBRX1WdiZIzzvdI4oMt
W4xpbYimulrLl5+/Ggw9PsLjufzv/281u9hhxM/32YUuq/vVuFh8ZhT8a4nwxUCEc7cJzULMqHak
HqDl76E3Mk8mWS8JokPet4TDBFQPqNCxqMIxCAkOlzcEhT7WV/45nEdsXET22QWOuaHkNzYaQ1JS
CzQflyI0S72n5la+OgCyCHmfiy9U/5x1COCEVrovEB/Ry1tL/915zosJcrFNwd8NnTk/rJyFgQ7G
8goicn6UnG5jWvT3dPTcV9Pf/Uj5WG+mzxYsiZ9/pfIN/zxCS2QuC2AGpsHOrB0C8xxUiEZbWq//
749ce1et8R6tNAciQg9WbJR3Z/mCoAOiIEYuqDuhNRFgGel+dbKmcTfECpmaEZyk5sZXWfTedbAs
SA4q2paoME9RSbihMPWXQswWeL3CP45JiRZ/9vJL0NvrtDGckzFHzok3nl+s4twFYead/vdFDQIO
buYj6iLIZINnghmlT9wRpjyCeAS0VMNz90FTmGCl2nGfEqv2WuNuF5Gy7uQh5K8AVa62GK2nwM+T
K9TgB/kW8drVpbGk1Kq7A4nluYzeBADwO5nygOgL1W0nM/MumrmEcGLm6AYCi52CyHHGz38N3l7f
zoujDV7mIGZBhlDj59vZ9fqN6/jR3lmkTB66kU1PdbLPctF8EN7H4KIt3jCYHashcHYCo0dYJKnx
kWIWh+xYcEphMyWMgoTbOOrYXaXdc275f35QJwj0FpvvayoqjKpACjyMxIz+J/jisNWdct8kRraX
va2ff770PET//aufPxqsAFZpWu8NhmF7bQwCpFAokYNieA2mJL6QlgklAelDKO3OQb6ng34mKxYx
jTs+zKYFVcYlfXDtfpPIWp4Ky2ku//viRTzUZbP8vOXB8C0Djcj/fYkXeeoY6JcW3fCh/LHIo4zt
aI2gGbg2GXkYqSZaASyW+dhDGoZVCW0tuYpULj9ufXJjVo4rvcJIRGxmGiKNypOzW3R7LOnx3rZI
stC6xPA3P385pOW6wE+77ohU5V2vyKKMTS4IB4ZIV3fPEwGduAun4jgucBHNjb6gCJE5aPvGyR9n
45Rp72YNOWETDGP0ysWurXiX+2caNnQs2QILQlJVn53pRE5CCSOf4ayuTH1dOaV4gtJvreGhGQa3
zc8moYG6WOBW3up5fUZYL/+ZlnPxCtt9rvT5vTKneh3HqQ6ab1ojT/c3hZq1nelcPfxDD344iSVD
jWeHWW6R2W+GkDqeVRK7Jk2iO26YnPpl8KnGJD052MZZLkysCoFmD2U6HQYsBJQNCW1MATAUF8sB
Pg1yO2XYT3VNkLVZUIkX2PrIIC3Q3y2/h58vsY4ERzZq29k65cdiFh5M94Ki3jzYiwc8jpjRwsnP
7oYxd+CUY3sr+o//HhY57oGZRI+B1PkHGxjmBAusp0FREOpzPax/PnkCXSRxoKnLR2gh8MdK1JzY
XbXd3myNh8CZxPLLKm4sGu1NyStJRURgr1AWHnFRXjItSza+StRJx3dDuB0T1471LFITEiWmBuSo
iet1zkoFHFXHIizkHQF5gsjMie8o5g5KxVzgpFVeqkQzgO4B8NVQVQAahiXc7mpyalqjff7vl7Gq
n1IPxiTYAiQAzW1kBnLL2llnnp0Gu26eP9zatfa9E5U7k9KPSZl3KzoPSa8uQc5Gc32ex6ziJFOH
rLbyBx9UcoxNLdniCSj2eWMcR8vSH6FdwM6NU4D6fgVwX1Vtg1zR/iBFgAGhC7gODsRL68bDa+21
WejO1JVwu98MsPaV4Eq1S2fYgRSoSBlibcRmIe01+fAE495xKNC85MW7pSw37Lo6Pzh99kitGQTE
ZP5qjTG95jxEMbyXrzm3bxnj2kNssN3xxSjebGosIvS6cotMbh0T+HOyZj+nEfWx9ULYQWnOH/3G
b/bz2O9tZa0rYCsHYip7zPrLqV3hkZFEjpTRZIaCSKlb1djMhMeuXTJj251ECX7NEXleMZHwvUj9
L9ylGeAi20KXFiFkZV6c26RGl+R1ZEosDCGR+/GNsR6OUgZdxBdNzkubKpLofGxbxVSIc6MVwa5N
PUqlgihmAFwbXkeWWlk/XYX/wLw4XkrdIWt5RCZaCM048xZ2QfLo9Uq7UIgOL5Ymaarr52HyIb6b
2BsMN3Ew9Uyj2CtJBs7PY2/ks2S51n86Wu/8srO/5Bq0K4fBdI3oAroPXjkTISTnBLlYQZHR6FbZ
pVmQDvhQyXP7OXwE+AW54IoYHL4wdGWUGI0dapykerINVOeVpa9QgE2/XSQfpkUccru0EkqC85op
7YhockmLxm5lsI8h9qUQ+o1IgL9GjiyLiGnj3IL8pWJsnV9mI4gDHRZhFtgGG+uq1zi4PQjqOYIN
KG9zlpC3jMIGpT9GA8fov73aQovFT3kBKA+SFWLEvi2s+2BiO+raEr9QNUSnZLQOqUseIDZkBnkD
MBPX16HDVA5lPHjHc+kCcU6x/ldoTFZYyMzw54ONSPGx9BEffFPMpwhc4w7zZEGV5gHg7zViR2RA
C5xI7ZxYU7kcDoxB9W6CgkwFlrkRkomu/tOZXPIxTcDPCSU5C7dUwN/mkuuRZD64kpncEnSlEXmL
pbbGcTRTFI8YIKYOI3aSfsQQLn5VMQNsij/v4NGfrPXBIvFg+aIV2bIS5oTO7gOipCefqLHO5ujT
AivHKW44oZHn+lHlTMhrUGAqAVxhMBL8OfzJwRRrp+M98HOkFnEgjdPPF2WS/jUERckQJqBMJqeS
PX2rObvEHt/RcGAOaxPOkMCBjpT0aJl90zgmrBJJ/yCuZly+qN7vjj2jTieCzkAf7U3HbBnpCSu7
uszuXI2aKGYzRNZd062U7rYEKxfvOSi5C+4SsKJofVad5eq8pEnBrK4ZuGRRUDi4/XZ5183XqVrK
6DG+AfsJdkQRwNlfep+Ol/S1BH6xmBofwA2cy2C43XM571uX6u/nyFFJd3Rk32xKI3+KJgIxHWtk
MJi06qqPRCgt5NJd3/v+TkP3qoMkJZFVTqxiokKEUhjTXsb1uUEPcEcCrv2HvDPZbhuJtuyv1Kpx
4RUQEeim7DuRVC95gmVbMvq+x9fXBv2qMu3Mylxv/CZckixZFEhE3Lj3nH2WBd+19SU69CrLrG1W
WsTaUnzUXdSc3MHqOYsljykLzwpDU/9CQVNukmoK6E5ZsHS68YTZRdsWXm1uMIDYD53DAjHF85ne
DDlsWgGgTxFuRWKtGq/bqaoLHjKP+qHGXZxHNrkfYXWqK0Xy5ky/+PnMh7D/MswrIPJdUisENSbR
y0CwggDQzlziaciDywiTG7miw0qfbxkDI8cumT+VSRdsRy0sl0hNvCMflGjW41VVZhHYizlOxaxb
Kr4cdlntod1saAqGukCm4ZOPVSD6xvkcnxh7Rnu/zF5zRaNyCBxJhLcVnfgfOf6WhTrrduKt7KQZ
MAOlLw5OuR1uwYSjPxgcZ0Q5X3iTfxdB8HKt5NT17/3U2hczp3+h06n0MepdbvecLQpSSezGvvN6
lR0CXTxD8j/02qC/9giqNk2rHjHRVhdFp1pYFpgvqtIFT22A/g6btSzzWcWLVyRFgWyk/pd0GmE4
ucm0c/SSO5UbloZgNJxuH9XBabC+zV6gyfLDC64v62pQll6tGFVfmR1JmDGQ+fzfLyOPA8wEdi0Z
Uo7xA8mccZUe2qSLF700IdXq2lYPLXm2iCbA/+ZKMj1ceTXqcjNyOLuji7aty6g4RTPaEAuCd7Sr
dqdsQtoUbItV1lUxFEQ/vtPQCLKcrSY5Wk963pFoVitrGdLHfh87e8Vet05dUOkOXelt22AWqCyS
qXG+eKfRbMujmKru6kR5uneo5UnQ8bvr7aE05J2vp596Mt2r1GbmTXHpGgOw+ck7dmMNh8pEaeMS
wh1azTGPzOxYRa17b1r95rYZ9FNZrn6+V9tcvcE2uwiNt4PRxPFTadq8GL5wVmiB1Rb+Z7yXrmmu
BgBQ6JpH6ERVS4ZGbx5Fm0DWGbirJ7xPx7wwGJm7NcUf9DzkkiJ7iPJJe6f7yczCtPytlU3R0ksx
UxF0MDupKv98e7Ck4Z8bX42HKq5gXzNWzYsKukvUw/0MJajZVETaPXcetUTsPbgGEj2jRetLRlTJ
wBDPdFQahEL5rrYmhyp+kJCSAcah8LbYD6EFNUxJYYE7NFOKMqaEjpVxbA1GPpHBXl3RdBqjIPc2
wahZG5tFexHM72k8sIAbQGCsLcqOyq/qwxQOyWmYH6w2eWdRGNhywvhY2Hm5cYsJczc6jKeRqqE1
W0akg1Nvir51d9hu7q3a8I6t4ASokF4faryni3D+TXIW4ZV2+SUDNHc0ZRs8hrjNl6WA9d91HSAb
xFNbJEMoc3UbHzutpo0NAgjpq0yuvaWInUtIiwjccVN5dXJ1iRu8gaDibmg3YaePx7BFtEWQjr1t
YmYCVlLDWKuyl7Ite39vmoWDrqIjcqlJ8iMiMX/VuYQeapydFkXbdJuCzmmWC2KiUrO7x/ZUbGc0
DNIhceeF5j0tnvpRTvQywij5pPTt32O8Sb2WJADxXHZWaEqaMXL2Ekl5MHr3RzTK6tSQGYjjgrkV
891pn3kozdLKCFbG6JRXVev2VsefeaisANjF6Es679pSi0hgyzzTWWmRANhVOc7i9tRbGtq0KZNg
dfsUgw0rWhbQ522QViBAilcmQYqL1sLWxHO6w3NMu12QBtab6hgbdo5/WiKFJTxjbXgS2KftyTPL
LuiHEthil2KzjQatvnYNRDHp4/QoGvdFKsqKhtPeypgc1Amzon4pRWWdKNesk0kq+34I0kerzHex
54bXiZC7J9kTIjnVkbYlJ5BIMWOqjnrQlJsgMJnHO5CVdRG+oSIFTIFA8zwO2tfIqrV1aprZtbeD
7W1B1cBOxobV04C4J3tQP1r2FJ+0wLqbenLZf/6VIaYTkz1lpRkIQ6ZW1k83ulKZ7Ht3UGdISeqE
FgzOhK38OyVCZvsu02JUqU05XpUVy0vsvHumRvVS9UtbaNYuCduzYaR0rIhEBJaN7l9xeqGlIuVh
rI9FGlmgI/UWk8W93nZMQeeuFqeWBR0T7Wy0zaNbeDELpvlWW+O0NwNcx/yPHYPyPedaj/Sr+aAl
smo50SjA/eKCt3aSWbPppv3OYG55HITDpsY6TTMZXKOcvoyk4i5uGKhWuNdC6v4x9czgYCWU6n5t
7QWRMWVLVLVJ+DG+UdI4TdDZDGxz9yK8MLpzQx0AB0ffSnSAGdS0q11UOQjj81XP0eVw47ZZ0n4v
p4pJIW7sdU1k+Ani6MstJZXIHI6gtXUZVJUdSngi0u+30k7MCzdAD2JobmTi40sPJXlCq7q0PmpB
EO8Q98Hj+K3FzrFJMr6TWPSJDI52bXfsMQUczrExtJdS0iOD+eQzBzVevCb1r0CSwtelpN98LCuR
bASig01KoMryZkXOxiy4a1nXkuyrDd2jMdBWLmsjdC5/fJqWqjso0Ew/yWex3rnbgjEuTp7E2wbW
Mmub4tkQaG9NTRvXLZAWXlAyJGCpO1vhsvnWMbLkfC4ourj0QRFEuF7D4ln3p4MWRKjCksdZsXrG
4B9ebw/xSEFgxYU84knWnhEHLVLyVBs7+AawlRGsX3+KGG9ip8XmzsgH2mxqG/Q+/SMYV1AEsP2t
CAvCLay55TrXOo/XpaDhPo1td/A+yz7vDlXZNG9MqLlXnTe7xnhaJF766DrFydIDzuFVNm282IVp
75TVztS76h6W/2Ab8zll1N9zXfJ6ueGDQ0rKaNfdUxx3u2zSgNmVSAKcwKwPrUPqU1Ga4x3HLn/j
K/BwntV6B0ThmHFsqIZSq94qv+32HvqqS8jheJkkLvS0QU1HUht/0KlCM+66kNZYNFmM0Z8ZXeCg
HWqzszYczF4vwbIABta0hNkQ1bC20JQ4KQ2mR2pYXzO7nB7MUJ7BrKqLgbLfgIr787MEg6w0knyj
Qyd4m7IHWqj2e2bqNFOHpN/IobbfW3pDsCfJY5kAWZnqFQxeR6SlLR/TCKqhxvj8CMUADCwzzzZM
3qU2lvsKE88qY33PoPw8avigVrePwohB4e2jnpYf/tx+rRpkyhFpIve3BxVWKAZtVEzzl9rBSc7z
XLayHIaUZXOkWCRlI530a8iO3UY1QFN2cKrlagQ40OnoxOaHyQUwQC+6WVJT3PckDG1UzPwfjl2O
RAdLvoNm4ITEyF5ECkSD1QfuPg0mAycNJ4Kml8x/tf4ud4aTMSHoVIJyaGj3HE6jo5qrCXJXJwwf
8ZMF8egdBskrPmONYgBERWgkzV08Un33zOd3CazkjVmiYJdQUrBC2J8lFptrRyld+B+0HsP72wNj
W7UL5idkZ9K96j8GG8tnqPndvSnxJAZ07O9RLXO6nKuyeICvkpMbEflR+j1GC0uPvY4vJWaCFefa
731uFU+d1q5Ry8EIJzQMephlbfA2Xk2UZ3bStYia89Wku59DnWYnafvF60q1FFMIVp0Hq+EiFgNI
h3y+SfK4vOd45X/rOuqxCg4U+oR6a5tF+lxGTO5RHBBsEYeICsFV6FOzHkh+W/i17Rj0GRUEmMnk
feqDL2hG5B9JB26wQzm4hrxqngYymqPYLt9i3G1LGXxWqJmPFRWCWVf3mY7/91YHd3l9hobMAUBr
XYV4q7DYKDlw6c5XbMvIdm1Up/TevHU36NGxHNwINT2RynA5TkVXpEdqjiMjoQ2MWHcfzN0yYwry
3W3jqEMkLh6V95oEqUOX9OOb0rNmWacu4w6Ki1iD1FxP+sjej05vUuQrDhjLD1iwBL//k2CUatEP
bvVkopaEbJIehZFqINPXVun3i0RHDzCOufFEhgi636Y2NrdPO5HBUKuMRzBc8BAdpulmMDjfyqK7
hLLLX/q6qLY1uaq7vGqip8AZv8raMM91TFoO/jN1TkfcTRmaml0+IdlbtfmQrONRv2MWjDNk7ouW
eV3fzyAZzo18TTP9+n4QVnKATQSYLLT5Fr/RdoSLL9JUa0/CHUbAgvRC06Qxv+rR+I36tHxoUDW7
U31huSt2ADxJkEiK+lLbLDAktBfEntEbpxGFY3lmwauaAxkwZFyII53nfnJeIk0SA2Sl32uoWb4S
G5BA+gN1u/GAmAKZv47yWrlMFGwYA/dVPssgSzf+auTttispGnXJ9MGpCM3qFGHp03xZU3s4kmmV
bCUSOuSwrdgUsvyGLQRnYO7vWXocMptif+VPdveo07epMPG+MsRFwGJgkfdJxj3SYknXE27c61B8
OozAlnBC+leKANjU5CeprTPwAod5TjiYyMM7AEfhneORcbf443PZRo8VTYvd7Ut/fP32UR40zFQ0
sEpu6vUbYDYm7iZ9Ov/xYNeAtm3L+4g0v9ndvh5Y3cCQwPjURRNru5Em9HFAvXwcrVrsvVYZDzBI
u+f2ayVQCOIgwKlZNeOVK820ztGTBasacZkZyCS3ccO3DjzSyg9UvDdmyHvV1DtMXzt9oLSAiGI+
eJ53x+YwvnUMQqkzDOBjufuYR0h5hPzIJb4KX2/Vs4jY4MO+3llkhtJ157yKJF/t28He5Mxtud1Q
zdUuLcNbU6LU4X6MeGIeSqk197G3NV7gU7ffi9HoliKim2BYeXJESsHbwYIL2dGruz30+gBnw0eB
UvTPtAX2bt66d/b8oHV6oa+GWvzgfalIRxC5vvr5Lzikt3WvYwT/f98N7msCFzBRhnR1cR3s6YOG
h9jfPrs9lCCjd2yHBTtNbhTYodByVdZwtIwqXymJ67LD+Yt8oJIH2ub3deypy+1Lt4ckDwxufnA7
v/2D7TXPhlVeqgL0NsHxwZ02SR/iSvLqTGV76PROrbm6E4WW+NFHY/mOe4nu/+Rb+9JM0/dxlczz
y1xZxt6uiivFKp1hW6iHWnacvidDvaCY4R2m6cVzaGcPU+Vs8rYYv/SWW6+xajPYhte3h023GXH0
Pk59zh7tjXJzq66j7IhKepmHvjw0SYnesUm0RUI4LgnMFUs6vaoP5QScwETW7PwRmQQcuR9wrGbj
XUXsdCGrV13X95oPPKs28keILPVSFnwGcpShN6AmRugTlrFFVKlrTNxxqcsfg/VK65+jqbAJG21w
AVJfIk1WEVmuURcdpEA6renVwZ7dx4y0XHSEybymolG1aSNUwTvHCmI+B5N2sGptVAESJYi3SuGh
YQSdqo0WfZNMgncydADdMRlHtLIKbEiqVoT73KXcdNDMMdzG0FEAUwTNkh91WV+9vkHSVBMcmY9o
qxtukLz3ZmIgkmBTI06I2PYFQ2S5RC0Zw1mY7Wl06ZC9N/eWVzIMn38wA/lJiyJeu5rzPZu7n6pF
lM+If9kaFdwODobrsqZmCwLOyL3/MdD/Nqkzl/iDmdIAKa66rDzjuIJpTHvPcy+j1CKAmI6z1614
HyqQJQxAi0Niyq0DU2XpVCWIkuFED7O7pJjX8kiVi7KYGoyptkBHSIDlZHK0bpGjuUYNEBPDixVR
QLGTffU92jbk+DRIIWbrpxrfPeRvi0w3iruxQKrsq6bbNdiRkx5bKA3Iw1Cr9H5qWC5C5rmFohU2
W+BdFe07Lz3VbXYq/bpfNtTpi0lKKBgheyT9t9VIHo9HTAY1NYDd3L+2mnRPOqkYhdMCVOk45YcF
Tm2qGTqW+kDaMzbewEZ23pLaaujbfBhmrFitbXJTB+sTDiULPqYuExr9sknLL7oOQCLpSkAvovDW
nir4DlqbmnEO7bhYBj4aVguV9GBJRbw5kdAuKcL1RO45IqN9ipJjl4c4NDt5DZjdPjsBUaLB2NJr
Q7oubUSLZuNd0QrT/J6JopOnzdIrdjQOQRs97t192YkLPZhkyzByoYHk35PsFO67UltVnGlWDjkD
GL3Ar00JEJDRc96Dag5ik826n5S9C4tVEHx6+MYfPAiXfVuE+6mFFaAc/uQGe+CBKPCK4ZmxSGbZ
N14Zs8E+BYR21WV2fOohMlakYOohpqNybMG9+PYAuJXxM6nS+VChnogfoBswuUq7DzB2X4BwELad
ymZTlMNlKDDJYRBNZo6lgTJrNdrDu6MCyIixTbCpJQ+OGT8j2FNriGesRR2Fa29+cohaC2F+WGgi
Vq41UdIMG0Uu6kZ2NclUGWMti0PwQrSFwkqWbnTZeQevRDSZAIxj0gduEQQho76JIk6mz7HG6DiT
/vscWxjK/JPYHLWxe9FeJDpSW0FLnIrmE8e5+VKwUOau3E6T9xqlmEWrkUGliRHzMITiXbOx0eWW
efVDI8U0hwFbC9RnaNtc6UD74tIo3WRDu7OD7r6AKkxZnGziCp/FwSAp++JyQiom92Rw7P8ig2Yb
NZG9Nlh7QUXxflPlZ+10n17MFJLMEDJ7fTIxirHcghb4GtjZt8FMZhDIDEaCur4MUHPd5fOt4OjS
WJvwZBG9dNUeGPDrxLbcETKxbu2ngv7BRUYQ+H0BagGK/UYEuTqFoYdwuhoAqBAsxAbAUiUKyDYS
3leJTtsacUToXUL0Zk5mRE/w+tQta6v4RoLPOZRWcYWsTs84AnBEVwNQZBV/1DPYx2KOSBfXKFdG
ZSPBJj5RJ2Ku7a3LmKlTYSCDZ0Z0dQSccuVO4b4RFlHt2DyREVByAAVFadDdtWRTLeII6bfepQ8E
HeF594ovXYkOYywxgXpTV64CIdZTlakD9ENEz9ExAz0+q3nOg51d3bYJ14XlH+PS+KHR+llnfbGL
+0Q7VKPjHSxuPZo607TCwN/T2akoO/Ie4XeLGhnw+g8N+CPoL/dYNk6IJl1/5Z30WoZwC9HObRwi
1GnuGDa3Wp+BZ+WK1Ua1ygUqPpWjSNNMeCJt+gFzDVZhuMxKHzO1IcDtvtTEVm+StH0k/tk9NN6l
rHBa4xMplqhKUSGZTDDcGOTg0NuXpIRIM/o9GjjWnY28ajV7Bz0m/6Fy0UoKBvLUe2Iva41IcqAJ
QDKrk55k7pmUonDtOYQ1qIfWJwECsvrdJLjXjGqM7rRB+zEkzaXAfbYtdOIjxt74UWTZK50XdFFe
/KNou+esmt6qSZxlgJcdi06hkD9TEc6kUwn3xuWQHUMyrsr3oQFN0+r9Wzla9sGo8ab1fB1jLVzb
hIpxMrh3gnw83LtTziC+0bNdanN/2M2OCfvanoOLubUeAfpwykhqDlkjhgIIcYjnt9Go9YcISZgT
ZdYe/PTJsvuzhfr/gE4BLrgXHlJ3IKHCx2nSaGV2aMOw3aQZ76UYN+owcs7wyvQc99YGI8PH5OvX
pisuhp+LO6eOD2Xl76wwM16dWR6CTCdBLh1+cd2QJxVqq4h/e+w9P6NpxbKOZk7Qwl3kWkhupPT0
sxifR2NEXBqcTFtHnJizBguJRUko9CLw0zX9AR8e3nXc0LshzL65cHwirbXXZpMudV3QbRZ5s3UE
lUep9frSG330ZY25bnE336mC83sGDsqqBHIRJCNdnn7SIuzOXYO2VZGhQANr6c52fESWK/is95NF
/MVkR/cdJjBvOE2kKBeESKSW2tSpvi0S/4unFx+ZOaBmAotA6x0uhBGdSaqMdwwUFmTWagSkL5gx
J2uB/4Iwwv6+08QLlLrIyb+JqPgSDt33YjBR1mDJ2dCs7REzj3d9BSLWToofOPJ+RDK7xw2FE4GZ
wM4ZqAi7xmW874bFwRiq4kDNxAj5rsT/sihcCD+yIl8AIaK5cZhVPBWDeDWgC2PlzqoV3eXEA7yd
xbmH5Xl6QFyLgzrOdnEImDTonPsoQRTt5i5IJmAUa0GEc0pu50qaql02xbBPO7qztkE+jEch+FAp
ZgeGDs9yWMURtnJGV/ehAQ6hpX26NE3/2FS12vdat7Vqe2lVznSqCDZGjOpaF7OgeztdAkSyH12v
3WMAX/fE0Tw3rFzVDKAU1hNv6/pcIrOfCNE0rc7Z9ISKGs1aKKAODSqSHKVw07nFvhCYVdQQnKI6
56H0tzb22Am/1p1LcbVoiIbcO4W1qcwUQKOmf3V8grmL1NMv4LsbR/N3LgzJg5HFG9RUlD7j9BJM
EEYrFX/B8qM9KqNu9j5iF2KyrdeGsd0q9owHGggWYjQz2aE0MXdj7YBTIBLH5i7ZMaiFblxAJvHk
0F9SXK1p2sgDx+X/FfQMhlQ8I1SabAPWst+XeFEjn1SfUacLBmMuxNSu0RAxe4TqxMSkfnHG6ief
rLw4djY0rEGuUPcIiZx3MC5DFkS7LLT3nKU3eeIyXGGUufNjUhTy6cGKPQ7yip7j+DOb8pdoyl/i
Ai3SsfJk9PPslokriPQQFiQl17CFCflu/vc/pWchvLLB72HQriaSZpwWcE4QK3vtkKjD9Atdic2O
iGjQz9Y1lxp1MwqBrHUexWh+8+ulI0LJ0AzlSRwO539OTxN/yfZypKnzCwyJHdJiBPvrswMVw9ln
bHh2PvtGHA3Q+v3Eu2/NDeZCLmVthxsz1ddprMYHQzYoG8JX0wju2Ha0TV1A1aP7dsI6YIBmYSXJ
BJ3lVNsR/6G/Tvh48CIX/xJKpow5x/CXq+o6uuUI27akrtu00X593lVtgf5JWtB7t4EJHNr4jN8b
/Zk7Wid0WukDi9NXrKTZbqLC+qmJgZcDH0xTJAfhnmNwbfb04apxo42Vdegdtz5UQ7dGjRQ/KRE/
+e6Ybnx0wwyt2g2reIveMdUfsDjqDy3GLq2GQTdh1ibFAjKCXjpAGpOXTje7U5tFPV7iWsB+IJDa
bECCYlYCBqmIM8hz8AKeE54QfKdHP5+GVYmLgkJJrluvzK9Na9SPXAAFuIsECK0A9FVHBbNwgw5l
omfhMYR7uEQ/Z2Kd7EOW7AEmTROFrIrQ2nY1WC4YcnifysJxeHVNqGwlNnTOWs2xyyATxaExD3jh
buZuuwbBxtpAZvLBxxAIcRakLf+HwOcktG2Uy/pusvJgq4LRXwYJAe7o6cuDWWgw+OeH26dg1F8i
dIybP76UBFmwoXf2AquBuVgT00ZjkyCPav6p28/fftQOLHIMyI1R3hRcrPmhzLAAC9GepqrAgpFz
NDXAdK/IX2e8yZiJNUB8L/vauSL4J2WcZmLl984j3SHCPQxg54LTT9w1I5B0HpIa7kRroszHwHa+
tb4KQ457o0NK4tPIWA9allCCt0SRhIKuQo439/ZgGdYzemS1xSsVrXHz5JBWSnvn1tr3OupSfMiQ
PkhqzInF4lMVh5eRcYxT68NhStOHtjHLHb1a+qjaeWrIxZqkuOtcpKAQxN4MasH9GEiI7UYRkWgA
Zn+oR+teVAXSDYekB7AT3un2kJUJkAq7BmuqAu2U6jk1sd6QHEOddV/1hXwOASq6WjQ9TlkmEBRO
gmjiemcEvv3Fd0WPbwsEivTJ6BEDo6am7JdWSHJNQsebGScK/5HXwp3UVRR3seM6l0bk6lqPZztW
2sZsG/fgDAgK+qoBXCutgSO1KQ+k0UB5L6rxdB14V57wKFeonE0ffkBdNRtGIIQLT3aoTg3nMm0e
lmL1Sg43HSabLR2Y6ThofnYmUKxkfFh9Ah0lgNNOGzwZxVKUvXEYpIuXVIzaA90SxqJ0Q5e0KCMa
1cQpZKUxLOP5PmnmuyNbu76V7Ejyy1+7IosXPuMtWaXFgwIrCCdjIkphBgkwUXJPJgaIdc9yTqJW
CRmfjDHAuvqbYwC+UJ3AngXH+pr4uAXyLLdXgTWfYcIEWl9tI2Sb0npp20N1ENhtFyQv1GkNXbZy
MFJH6CsYx4aH0fE/anYI1CnjichslLyw6oUoCcqw8n3jRNVeuAWlOd2vnTaG9Tn0arykOUoyr3SZ
mMxfi1hvyC/DelLVDkcVSmgUoE5Z8rpq8mhr7pmguZhnWwQnNBTfPTMeGGbfUTSok6dM5KtJ9s4c
3jzaXu9DOyJLG0hLuq4UlsiRs6c3x5jKQnE80YnlDknh2g5phgBDMz5RU4xvwYxLd/NUwRbsGeDA
CK7NAasxavAUKRU6T8cNfuDaFTvmlsU+hSK56llulvWowfTs9eIaycnfYZk92olbX2RYmRSrRfzc
kqweas0hV2lyQlwYbbra0c+aTZvDqdzkIG1UvCrv7yQucCypklCXPIJsMx5iJ4re2xngPMatTYyB
QVcDvQN2dLQcwmu/3XxApJROi0h7JW5ggFF1cEZEQfBjzfYFte+Rhpu7c4lq34Z686MLuvQ+TIby
nBmEgjdStmcUjGo9NjI8mX087jrRvecdnY+uxyw82MMqxZg5elb9WmdvoUKy60vOGFWf5NQnEDCT
7tyY7Txd0fItdo3u4ljuwQuMu5AIlYvnKW0/Zk5FoEiw0D1J7QA160wtxURu4tRhEEeP/63qNmne
zhd0HlVKjGkaYQr0/62PArbQKeqhRjW+3x+q+UHRQVu2nTDX0EzYQe3S2DFsS58m6Nw7mwMH2UCU
itIDzZQIGEOgMfch+RgrjXbBN63bgdjJjvRqym1qetPSH1Er0eNHaZ2md4qr8Jr2HkBTzxsODGrF
z5ja//1LlfVb4vdvn/63DAA3bLJY//8J4OfP/n8svyafH/RBv/45CPz2cz+TwA3LIfDbcSSsT2b5
ruX+z/9MAieS9T84aAodN7pDsPRcG/5nELhmECCONNgl8Vt3HUsKUnlRAs5J4JoQ/4Hfn58zBG1O
KhT5X4kCF7+m3DuOKYTuKp0CVUjTcOzf4rZdQY55E/bhU+R3p6HioMBMC4dCgQukcUv85sEi7EzC
FkAELox8IrEU3PYu6Bqsrh6oM2nKR7alT98z5b7pSNIocs57uoUZrNHNuz9d4uvPGvTPBb/6taSe
n7AL9dXSLd1xlSPmS/Pngr8pE5okADOeRtts92jgAG0FIJGnAekiBpB6hRs580N58j19W2kgOEtH
B5YFKHepjQ50cl0+wKeYewraFqUDHzDn2jLmX9kIYPe0dZulnmE30+361WsjVh33WVK3L1sUptu+
LO+brTaMIz4jaW14D5A1JL2AsWi17Zo6PVQaQPOOnMS1n0HBqFvN5TjqH81KuQ9DTUDsP18Vg7fR
nwr221WhvchBw/jbEGGB7J1nnWZPgftMg3g3ts1r7yansQM0UMGaoSfYgqKJsDh4BJR5OHn2bpN/
iLgt8LJ4JE4KmC5z9TRML1UD8LThYHD85+epfg285nlynlA2JzbLkiZWtN8OFiE5uBVSpvwJ//oh
1Cuxogg4pJO7k35+8qIw38rWJVWDvNoy8BpyyZF6535OcHl89Yd7q9PIISr1ZmF287CuLd5REC7r
pjT2jKsABw8l27wdvsmi+2Fb7n1Q9rtJ6V8RvXRrU4wfpcdy23U47JLINPeOwvkQpMGGLFdAlhwv
UC0gdRypi9J2jfnwrU1ydx1k0AE8OkDLaYmiiVNBhjeRC6Ut//kiGXP0+R+nr58XyTQNSyldMtn6
/UxLzZvwYo35kz+EcjewGiwna3D3fWkXy0iskyBKZkLvhr7MD9suYGDX8Y+qDRAdFPSV/vnpyL95
Oixh2DNNy7Y4xv4eUt4qdzCStnyixv4quVJbXEo2bBRaN9o4TAtRhAqrM6+TURILWwe8zzJn44fs
UMHE4ddOkQzXDAeVnoeXQkNUWlCgMYbgpDO0tF8qC0eLE5wDDTVH5foPWfQRp0IRsDs9x0SdcBqo
HzoJ8zokf2VdaeVmApW2/ue/1fi1nXC79AayMtr1xLJzAv4tjLv1EJymaVA91X0I0z94aYPoq+/T
mW0ZK5BS0maoiqpindveXPHeZVRgeGP7dd4xD9ECG4pA++Ofn5X4u1cAqQ7yXpT7ynB+ewUm1Vto
/8bqSWdwM3NhsKBNa2qKo2g6GjYqPndl/1wnQG0SLwcqdEns6kUfuEvwM2TiLWgJdfJpMC1plNOR
HcZ6GaSAp90Yirjd09A1jX+5mOZf3sak28N+sdkBBE3bucnwp9ZMG5Zt4aC6fuq7gP0AnPg2NEES
aDlv43++Qr+m1M8vm+lKV1gu+equ/pc7RihPFL4b8qtwKQnP/8L5DIFW7jyzN18ZjH5PXSn+ZdH9
61pmsnNacN/ZwKWr/7YTGZ1N5zCq7Cdlhx9t7zJUbtda+jGGmbMI3en9n//Gv741TddUaNGEYyld
WL+9Ncfe7fLcHfgbOT6gx0KJd2qKLiLIiCnnP/8u4y+7LBfUNG1LCFtKYei//TKt40SjrM5+ijz0
TSwOFYRp0Nu1Hm0NKdCuOACFRxXtdMr4je2eY/XVGux/2e3/7m92Bdo2no2L5eC3SxwnZdimxuA8
hdwYCAn7kwsyEAxS+Ahb/19+GVyVv3nHuqaw541JcaF//6utDAN3FrpP+myMtEXbHHt0V6soZxSm
gXKL9CrcY20CCtJWPe2CED2HGlH7IZ4u4/oY0QHfMBwmsL5Qd2hTTFxUoRc/B3Zw6lh6SAx10z2M
sO9AKur95OiHMDGujhUw3UfovuMIu6/SlpNxN4RbJ0BFFIosRlOZIeoxMZQGISC3vo6oPgg5lmi9
bXKOa5krIADYbbW0XPkdyYfOhpmGWoSVRHKTIa6OBrEPXSLmRGFNl3JkvtVbRzuVYq2MEb6PRImH
kJpioH9SbilXfklzj/7WsdAzSHyNdU+bot80ZExj+GUXzj1tByzt1BIG4Omh8eZr0xeGt5c2dOoZ
cXV1SPdYPdVWGL7rfv7iBjQHOCQiO4EfR7j7WgOdkDRsZ0mdk9Za/R/qzmNJciTLsr8yMnukgCmI
yEwvzACDMefcNxCn4BxQkK+fg8iWqorI6szO3o10b6I8I9zdDKb6yL3nfikJ8SVZP8oAelc2YNQE
l94xJWAz2ZrBlGEvZClv+ROwicw9J1H3LaCOQB9l4Jxq5byfDWl4Y0I/nQBjp91KMNjE5k4D65nN
Y8V6MoEGW2zq0Eyvuqk6UgOxdFWb68pwwAqyvN52GOr3Sz481gRzF+Fjh4bmonRT9qdhhckEZiei
uX0IqCxQTOWBorNBLdjeMq2oIIYO8a5zWXSkGRNJKjcy6XIK7LaIS6C5LFRzghpgb3/gtq+2M5R5
2KNLvnXDBjNIWu7/4kP9x1PSsVXHskzKxLVW/KXWj4ZWF2PRpw9kBoDynidWCm16Gdo6V3Gioqst
AIJpxJYYaBl92JcPo0Pl3+YD2u2IeCFzO0erbzwVLgITuGLZ7F7/+U/5x47EcGwOHIODnBKfs/Xn
ayNOi3kc2yZ9GJhd7LRwfLcg9xMdSpdfNSyWF4t0iPBm4a5GfROtQUrGzrZbYxPairZFIH+IWVjp
LuGx4HWpHEPlM6r3Clm//5OXVONn1U3X0Tmm1gPsX+64DJIFTd+QPqBi8VRr9Eui4pcluWZozYrM
AMRsNJ+uLF4015rheMyELm9tV7A8jPNgzJhflwMEVARBD1P2FzfwvykceC0dS6cBFSaX8S+vZZRX
S5kuVvrQa8m3VQPsUBpAy1UjD5lkSdmBTERrDglWJQElc2/ZMGKfS8HfC5D0NdyNkfCBKYFYiwxQ
bMsSP5TJPhf0MSv4VgXfaeNU1TtQSH/+IJh/PPxdXag8plSeXHpirYr+5bUdcxfHu6O2D4ZG1TCp
4IcrdlSWkxFUYcz9KeoWkAiTILtcP7lR1e4LZ3R9/MGBHEayylkoUPN8uIIRNe5QMk0G9qSdtF7I
QTyWUNSSbJ7IOWRjuZC6hd6HGCF2TYGN8Oeyx1aE13wiQKxOQAVCv2Np7qShcags7U1/LmcWOrmh
C89dOQlQqnPIvHVvPoDoZ+ALpyMzqodUau8wvJLgz18gzdT/WGLxEllMEegTDIMpws8v0YLEjBWg
aB/i5DWEgrofhbWvR5dAQK167OgCL4VRXeXmWa3i+daRFsBjiOHIjrY6MzZ/MlbxDZv2QymDPGov
YNxGaAXt4xC1zjHMmieR9mCBJzYZ0Ny5RtwgHflA6tb8hWo4H6blpgEcywKU9SJhjYhXvqOe/Gdk
u9G5Qm8T1foalqPY9z/+FM2nvmf2ToppTlYMIrxBiMR3KwtwDpIYfxp6EKBxaO4mlOuJ0vFPUe/2
g6XQXqsf7HU4uK1+ORv6Kjw2hYCsjDR7qoPfeRxI6mcpL517ObMjjrqMkZ0zniSmUsYCxXWpYUJX
Jv1dHfRh09VMk7U+DTLdaM7mOKAviYZDmyrNtjUamzyT8KjHvTdG4jRaKPfjipBlfBYoymEdB6hn
QphhM+jieg6fST5Ltjb+wYA/wVs7TSybbsk+HoJab96maMrOSQ3u0Rr1p6gl+Hlw2T8hN0CApLft
eSFVbkeOFErGFArsZLQgR1Kc9UrjzLgUHPIkdODkxPmhiGzlu4aD+WJO+qDNALta6cKIfLCx8Gf4
m8oWy7EUdxMrZRK9+mRPnDecw0g5KYPx3Tk6oG9du1Kn4W4AOQiyUNT0cwrxQZrzjngUUXUmXd+Q
tUJaDwlxLJpAhg3zfS77YAL2FykDAZsNqdJNr74ULfmwYghhcuXnzoZTXtbyMxJYEmL2l9UckldK
PuMmEkBkm8S6sUkDOVVCTmuo0m0BOgm9v7ufdJiWTJsS3fl0KeuNtCfsQsH5y3HD2qyj3YdFqxCr
hGoN10+r4seJtf4Id3ZjNRbrDAypl4Q13KeO+hlqvXWuwwlFF1zljU5imp8O48ly5/6qE6mnQar0
MzWPbqOQow0thED/9RyrHxQaYIpg+8EBdbxE51el6zk7Q9X7ABzrPTl9InBhLeCpGD65qchLFRLp
XvlWQxBKg0HT8z3h6NamMfG0xkW3C8vlmE5YypLU3LY0agR13BY4V7eRcMvjpBsPOgVp0MbrODz8
EolLjNiCeVHtyLFQQEvtHDcZgKC1sJ7JwAzqkS8U9WwDWeZOSok5Qdee9vtKHwHoJbyDdp0Emap/
TdlQoC0219kKmjY8JQ0+UyffdqUF/0DylrN8Gb1lQCRi6mgVlAX9bEr5sEaZYAtbTKSsqb1BERSe
18DuPsn0wEIXx0YCjS+d/3MrnOk4W19FrMJv5DOzTQfuOspUf8jYW5Wmbm0QyGs55V0Zs6+a80sr
0odtrfDpFjOS0zpXjMPMkKPORxaqLLtiu7gyxvoikrNykgaRXJNFDlLdxUgHW21fm8YFPW+PqHPR
7ivl1izx9OqZpYNDabTLJlowObKt9OouXHwIHHeOVsc3s7Jydkf7kChtugde3WzDypT7KYdqliiu
czmhQs7kF340qMWqeC91XNWYXFDBwvkfyR6sZ5gtJNKqxIWTdSDZd8qkuC5iW7lW6/4tgu28ryKW
L0sqNihUaCfs2ESwpjlwrMgg0b6qakoDbhK2Drri4DknQgowVe/Xs+i8VqDrU+LsI250cTFZyXaE
701GPYjrWa+JfqaIwuxh2qewdSa/sLVHnSUbWlZbD1xpN9u4Kq8r04asHLbekqX6iTCGK20Y35LS
eBGusoPsX8O5gA9gYyyYLBUHYM1haBPkmMniFBoGku+mRDlZWzejgWptQBC9GCClnNUjPNREBdc1
gU2k1VmI1Ys0foiQpkYTeCmym5tHYDDP7qgpF2MO8Fcd2n3cFR9jWsTH3FIvQSSMnYwfyGCykU0B
ncNqmDjjgzMr0uf0Mr0z+1McUIkJflddSGiy3Wu72oPHRhSDd287g8pVJis+ZQaZzj+gWqk+dlcU
FI+L3neeKoinbzg9oOBwBcl9AzkV275Ca034gafY1rTTEdmTCTPqJ5xd/N3U9bmO0YHNloWmRCpb
sxuavd70O3fiTSdFXd8U0ohPDH/xvajtJbPDD31qY3+EwOMttgvHXrZYw0ujgTkAjRSb/+vidMXF
2IxoMlH+N3FiP6j40ntxGBHb3JUaygimgjr67rOezE8S18G2qzGWZ+yhvBJZZ9pPTjAO5CdhflAv
UhvAfKVe5OowPaZ4Plw8gVvyW9Jdr3L98cl7Ap7yOpHPtRd1exX3MQpOw9lPCiVSTPTBvtRtHVXR
4npY3Ti7Y+r/mre3ywwylcIZIRipCR2GLygujJ0It0D0FNIOpojyZdguAfwdfE/iKarD11bRkEJP
erNHyfkRz03CySk/UdHMO5iL85qrgKwwr5IDzyhsghYgjIDfGYH7kGwseK8jubfaQsGJnYNu5Yzi
YCOUZXANTufqG2ybFSRKxTqTRII1/FAxMM0iDGG5h+lm67KijFjubxyimm9M3kMvclZ0oTK7fqNO
EDI1mw5DN1edoOi9plzODPKdrZraRIRYiXsm4VlnFqfcl7VCFJREzt7yM23lIJ84nCOvogKHfj+4
fks8xAbk5kzbv9XdWTvbI5lfA8JuLMy44m1Uo8icfbFeWmwk39G3gShP7rSUWM8OmeExTRooGPDJ
3SbB9jIqZzk1BQCG8M4d+yCZMj7SDvU9XLNRcEt0vX1X1SQGSLrbzWDNzaaq+ajiysgXq9zPdH0O
PQKmkRL7S3jfVBdmTxCpM0a+tkYp5hXfIDl0urgjfhHErRuodOYUIQ3xDl354sr6u+71W7QgD+4A
m1GrCMpNZEwpIwn165unfFZ9R8nuNanghNYGj54k3xa5pXgugQLuveiiBUJ6ytuqRBTXEa/2nEcv
cSIJHgAIM7BJB9An5JF1Cm0UOSl8rLqT7RBSVnSv7N5emolgAcuIr1TIqVy28XsVvtECCDQfuRea
LvhsTWnQBw0PyjiM1yXGVJ/u5zB08Mk1zpJCqgj7RNURCylQvSb8zyQ2bOyYbFlVVmITduHFj2NK
dvoIDto0DnWR83yhniimQveApZOkBmN5044pIVgRuUMct4ClZOLCd8dsQsBBU5J3Iomh9qRco92Y
ZyzKsmmpgyH1wJkdSNOuBJYZBuTwxEevJ4XQMyuEw7Y1cn3z+hqWNA65dPm3+7Tf2SiToPOsBnc1
tyXSZxDJS056sD0RgJEjZ1gqbpfQNHApVUmN0Vk7VnZ2RwGCIWP9xKoVbFsg9BvOZPs6Cj3XSYVf
NdknNoQOXE9CAnfLCRDqenumeruox76BdRmftSFKDuDYlY10TLoiUHsBSHs2Jo3w6SyEp7a4k2b8
uqfW6J/MBZWgHtbvRTbSP+XEfbg8ugnY8oHKZdONpL31nTJjEw5Rl+Tl99J3xnkenhrH7nx14oeS
dB4TTomiIXEaUUpN0UbeiAntrUHpJbPMemRouiG8Yus4vUagKTiCsdavtcVI0Ujr9AL96M2AeDAA
Mb13qkE5mcn4YjaNfWqs+bVtFqzW1ZrDigCJ7bxqovkmYimiPhfD0F+MBBTtppkDvO/RcghQBV5d
0BXmVjudTSIngdVEOFXxymOB8qOiADVRf4gohh/mpE/YO55hNhQbmw/BoVZhGLNsoCzDAUN8Rr9B
80zSfULxlrdrkFXKQ01w7RBDlcOIvx5GM/lG9RU6TBRzRM2c+E0fYi4OtoZos3kFiQ6qiYumFW7w
nkFhCIj9YM7G6YhCiBCDCMT2yh+dqrPoTZgqvY6sGhSJrXTfJGDFu2JetpNo7tIWz0SVuY9WEb+N
eYsYNQnKBPebUXOF2wiHe9xA2B+Jp6Hk2tp9/KkAwMTIwaXBgvBtWhlXYXqTQF7dWLz5S4YmawSb
t7HQl6ZNHBRZGz2GaXbnYPceYn3HRRYHokKM3bQFKjwVj7uTEGGE9dorWl5Upci5zydXgnvJbmPG
E9sxzd6hfn1YJBDVanTHjpDmdQ2P0GiVyGGnQgKfyk8XaBnCjymnDq3DAUB4XjkscQesOmOSeZCz
UoPqY2X/IuBleve6lNG0gs7OodPeL5FzL+LlVCzQ8y07IWOxC++asrsfXYLW6OnwIkEV2TQ9oDLb
lrrHh/dcxjW0wgybTtXZHlzr/e+fYRxPXmiBG2PI/I4+B+BsD5ClK+rAXsQF7UkKZ+XSnZf3JMvu
FHN4nqzBCuJIvUFFP2PCYWRedmpz6PvoOe61Wy3SSR8CIORZOU7rCif3rqy7czy30SaZw/gKE1SH
NwU6A2JmBO74Y5/yyBCBFTkPme0uPqt9gzJanJwOPT/2zzsur8+WXcjW0UwSOaPqXk95iVRaoU0j
S0AU4XvUToRsm7gg8nR4ZEB9O4csUhMM8pvMARztNsq9Gdr7YnC/q5nisY3J+Mx6i9I4tgOLEbNf
xJF7diraCtUG9thEzWGsB2a9CBy2Tb9O/RhIK2TSeT+GQcQEsrQAS+EM78XIVFNRiY0rySMGs1bU
O+ybeL/PRTK/DrwmrBW5EAvtLkmZ9JMc2xxr+4mCYwmU4R6nx6slCKqkm9UCU81ekpJGgPiFgTrl
0pg7nr5lvs6i2sSzBHteYUawZQjfnxpCwUIdQyh09aMV2mcY8cYOZ2IfhGh9/NHST1Yl3/W8f0Xf
MOHUA2zPWO/E76+f66Lcs3XlziUu2EK8fdX2i+EZWRIFKCFG39WUcWtKShFTyz7GAZ5aqtlQBlfA
WaaqZwKOvhMDmLBQYLRA3TZB4KE95XjJygpaGw0n+H0egqh7F0N9MotWxaMo+VRvhZmY93G9fKl7
pe6GaxKlGQXk7rPZJp1POETLqZpkh9RSroERiOOou08ziEHNDVXq+m9rZT3Knj55UfHuFFpWb4ih
o5pp83toLufZps8jsiO5xmeZH2ohDX9y1XuzQV6MIh0Td/cJFIIABbP4HFwPBi9AEYFFq1ARPSog
7Jj0etImza9HoQ/cdmQuqSuvSYLBEBkWOS64bNcoohASE8vIF61fI6gJaIinCDq985xIbT+Exodi
qVg5YOk4A+qEfIYOVvVEO/UrsQFctZtMiDFJ8dzoVVtvWaIhP7AYNaVWvZtW7SKx9tZJXRDMBXiU
SZUQJTxirnbLWdLrJmkOZUfxGsmF2FuK9LzS9nnXSh+7AIUi4IpNKEyKI02ey4x+vKc9BOyJNWzG
bQQEMhu2ixZ5vLB0ehRFBVR5sV7g5WA9KhExSCmRD5OmPUWpe93F6D+mZlEApTDDddqKpKhSHTZD
bKKXxlCgWESoCH3VjobTyxQveRCxHfJKhecgdkICEqjvvQRSgyygJBJ794IHW6NT3q6diGc7lNWl
QQ2dMmPZmEW5SzVCh9IcbqCjIMY2tf6dcdB64ZWQJBfsMRr10oR5alK51xc15ZfRI5T7PVQqMc/+
VCEQjTuGh4kApG/1ahbEKQtvfP7+iGfuVNgXsKWSACbZM4r44ahPIoMXlN4xOTIDAT2wQPZnivyI
/+ueoEjDX+zwPgX345U25M9oIHNkmusgMbrhMBeOryodydUaYSgitu8nNcbM6pAHssAjOLOxib3G
uGQ3RhSZigtuCC8rlmEpBi7aSFWnwipApnGVGbanZyXVL3k3KurhucpfAN98zRI6Fo7j9S4BLlbh
ZcYrSMsT3VSGhAXmfuVNjG9atLsZP4aWYkhGo4xq1+4yBNz2ERsGY5TGfQPJnQeSiQDHLe0/fph4
MC+6hYxByy0YgWTDddiQe6wf5GR9ddDYsIflp7x2bmpVDbKS5jl29RtlyD0CEh/xjO+jgpyaRFuB
7m1yGQp7m7haxDflEFY6+KZAoKMnZifFha3M18SbMmAw291ouggQlNsS6GbYE8rrPMfGYkCWw7Q+
2E0apANCfbHLUsFLMk++EZbGpstsOvZRQnjJBkAXEYfB4txoSQQUtE2hpQMiNcn0dUJJ3GmjoNrW
PhYjT32jB5vVaIhQG4kOv4caFA2vhiO5wsE0Vww5oTWF4GrtEV+tZDnDvQsBaurltcKGk3TQwRsV
A8fAQFJLt14EhUVqnmmn7aURye/CIqK8a/LeV6DRIH0dVJIrspTaNf7Cb1tukd8jcDagklgtcR4M
fnhvpH5RmhFRDrOS0c6ttOu0LXc/wKyqQnBtpQE5U0amPIvdtnuaAda3XbxzEiRNeW0B4+oIGZiJ
+/7xO3drZdxD0vfSIZG81jftBPCoi6+g9oxE8QLXpD4OMUEYxEX3GEKlOVenxg5JuNEiAIFqAcK6
Nbb1WrKPeXSCx0xmKMCBh3phupfrQ/Iq0LMs5e7HC89dg4NPLS7meGz3BgUBYYLFLSgOhzbF2dGK
zDyvPUz9XvUtuaIdGlc7pHNPEFsnHPRWpuMNI98GGzYJenACsU+25lXU4WOp4UL+mJ3IheObxd0l
w/nknnkCc2T48Ie6hBDX4J48uvEc1C6xAOWg3ySZC7bY/HCm9MtOJEBFbX3hF5qqLhvXHpe0No3a
guUS9FxvESyvI3c5TsQPHSxl+kLfsFxLKkk75zgGjaCe0DBOew2pvAY0cCtKGD1i5AE3nb9YbBnq
H3UGroHCwMX3jw7OdH/ZbIGLbLKayJkH12VEK4rlOlcI/4sl3xYBvN0KdYPaetu7vKL48hEvknzU
h83OQei9E4z/s5hwjv6QEbHhs/80dq68lg3AZnt2Bvqhcza24BZLdfIjxTdxtBGfQ3CWfk5mJTxg
Gc+QaDp3JGSTfmIPsScLEwpHmh4L1dlOIbxHUr0zPzJsixxeDuuO2NROn+k7ic1cUucS7C+MtVl6
WWYw/IHikjZ01F114UCm23BfwaCJiQ2H4YgZgtaxmwB92VinVVPXLm2YhU7sSK/v7NvedT/7Hu88
Avy0pimPnNaHf4qZoT0XQ8NoixZMY3y16M2XliifNv4UT2MaIPUAGjjjqZjs0pA+VV1gn9YdgXNt
2T6y68G7b+rwfVxrYxE86isumbDAlPZ0KI9zQvhSNXOccGSDnIMJP5UFMnkTox7bUlslVg2jSOfl
JIxvi/C5yvSTOQz3mHlhU7i8ZYkB2q1LojNWReJMkMdnCdDJlthCVzO6XbaiAJSVvFjK5D6puGQ7
yKhKQtMyh9+tXJdcRvJVuWO6NQtUCoVlvSir1ZNEzZ4Kiz0X3nd/4GfcCdFkvt06J26vU4TQn/uS
eyeubD5cNR+SPv7KZsBUCPIuGTPRjvHJDG1jg6+WmW2qHW261Y4MKd8pUOk1GOXTBGJfQ5QZ1pd7
A4wJ8c/PUp0Y3yrSDnSQHhF3aOZYHB48Bsv6amKCxNIRogZE/LQRNriv9FZjRODBY7mwdZrYjqQh
mFIKs3+TEztSul2qWz4en+ngToIGPlRGn/vjnoiafmeNgFDxkJ9wE7yMCSmwkL3C4cslo9t3CFSh
YMMniVCfcZqehcjbIgJ+QiCIDuySDS6ACu4YwWdirr+YQeNGILqHKfzi8uKnH7KemgtbWoFbpx/E
cpzDjPl2ThKmq+mbtu9OY2aR6raG4Bqltme3IFlAln44jZkPCYGaV+EZKwBiAo5jC0fthsODgiFt
6pfEiU66MV+PizFjam1fhJHcmYZ+7TTGFTlLJFoB189YW231NY7MQrKy5IAtYZy+QmUkFdfgApiX
ym/L98RuzgVyPor2mV1j+KnOd0j9dGILoVG3lL1oWYc+hEFttbwTiGJ9R5WHWHmcLIVRwxi5HlYH
XGA2oe0z27FZMy4Ia+62SlVxB47g83Bsbsh1+5ibisVAEt00WZ/58TT7hVknR+rxFNPBFWIQk99W
TqRSsDOoSWToF4n7ueQqm5v0yzR4vxoxwGyD6VKuOwqTIXZUMhs2VPJ9Kk0HaGvGt6PFx7SSfExF
3JEon36XZo23lxzuzVK+oWng2ardZ5ASfAAbNSUOzlSJAYWkDmqcPFwYtBxsjLufezl9YAuM/uKY
1v7Nch0pCspKknxQ4zq/6BdjI2U1Z4nyoUrUt7h3SLVqw0tl/F6K9q2M+AWcincAGMO+LKknhXlX
mvBofrwv0K1PS9zu/nzl/0cFDzJH10K0CAvUFNYvP1JPywkA2aoe9KpaWBg3wwpw4zLWmwMstpZE
czS1h7/9TU1DQ2CJ2NHSbWfVnv+LDgOQlwGuT6keljQihsqyP9xZfPQ20kOZ7UvIPHKwvv/8e/5R
0G7w+9kqqhjUuDr/9/M3TdUEPoom6wcgde0RMz1jzMWFYp/XFwzknk1wmGzPsO9wYvWajjSFEJap
tV/sKr4AM+Dsslp7Y8sGwcSCpJkTcEkdq/6FV/YXq+wqPUWsI6BEmzwlqv6rBKOCVzYDQW0eVA24
U+kIltWEsUf5Qk3OW2MAPamK6KNBwrbT2e0Qnz5thebCbJohIfIM/eWDu9YPPwvIXaJXhGEjGhbY
JX558YS5mhXGbHhwLDj+FR0gpJw9EvLAXQMDYtd5DvOWc9hCqaoOkWDLWl1FIwWbbX3JpvrG3WGc
tbn1pwamMqXHcTGZHBodBV9sSLz9zLicodxKR1suR81s8Onp7HKFFvR1xOC7dmcP5siHLnGhkbqw
JXtTEB5CVK+TN8+mZGybu5lyTjkKNpIpJmulS1ttIQ+XnDetsq49Z7vYRolCanw7Xtoii445wry8
KdIDQkKGt6K+HouQzIEZzYOjOKpXa8sLg4rkxqiQYIWTuoEUPz7SnMsqkfvBaE/hnPkz9uvGnaPL
wgIRVcQIhzWbJzp+CUleOdiDjhAvD6dNz9yanCVaeyMiFBtNSGWOxT5hm0aS4VWbhmeOkYSf0LV3
FB5sLECQt7pzFy/LiaGzsi2VBvKKRDjBfAtzX1P7kuvDNwbigMqZNZFTXADE8LrV2OnCMhYvDISk
H4/TYRxYy5FbTFyDqdyyz9ixNNEY/Ov3S1uxBgItyBUXQ1XI8T+UajPss45OXHErYjkV4PJdOe7t
vnvpNRfEgvukZQBkFgSlxKUj/wmLfke8gd80sdy58Vadq4gzGVh+bI+eFYkXnVgbW49xUk72m6mK
L0BXC7sL+DcuXEODsEbZuN4oakzH8qm2ShRJ5BKlKcJ/zWE2yLLnKPv6unbjDlUpPZUSwvxiLAT9
2SaQgwiF7q8EUr8W2i7nBiYV8jBMRMmmMH/Rv3WkVkSqKOcHw+SZdCywaeCKLG/sMyBIpXJNIxj7
cecuOxZknl6+yTCemAsSJdgjfJ6Tidlu9tgZAQg+uZNxDozLQDmKygmTNKI6VUP0VzD2J1Gkhq43
P3QTyK88BWMzGE9F0iVBH6vBGMdbWPLqnrgVa0Pisn2xJJAxcaUQdGNabwWZ5DYaH5KBMU7026xi
8elMbLBtIozlkrwOs/aOBULZK/IrTgRO9iasPGMimdNM0qdprLZO6ByKlPl3F3fo/4nrm6ZnckNs
l7Cw0oHUbpXl29zW5qkzxF229pnqjMggH9VDHbrOOXTzdp9XLKi3fcr9jFWA4N2K6Ch6XbIPDdVn
IPlp1Sm7gAlYjKqJLbaR4pRQK2zDOt2HNFUcfkB1wpnJEHKzMROgieoGQcX0CAefT05VNts0fZci
UjaNbp6XeHhn786MaizxjuINFcDudtU6LDdyYGrdvAXV0f0ukfxb3sbgq7p8K766/7P+rY+qntsE
dNp//PxHDJH/+Y96b/3bT38gEDDp5xsYaPMtI5Scv/q7tXL9L/+7X/xfXz/+Ffa/X//3f39UQ0kf
cvsVYfT9yVrIE/xfOxI3b+3722fV/fo3fvciKsL9zdSRa/24Uw1Ettzk41fX4yrkS5ZQKSwENjJ9
9Zn8w42oGb/ByjDwxDBHt7jm+Fv/aUbkS+ufHReFJpUS7ezf8SLyr/50b+EH01H564g91yUaoS6/
CJQtxapjmBZ8BirXy6M3WTmc19Z+aI2zylA4tydY/8tWYe4ZpojzUJaTSxvoIn2vqBa2U6F9lDV3
Ro5coehbKFsbwyyAhC6k7mQo4mtd+5hglC50PLVVXdXiMSqsL4VvmI7TDuEU+rG1fRLqM9kvGyNG
f0YIcjWob2YWPTgNOIt+CqAbUrYr/hxldMXs+BvjAkO910Pj0wgXhpUdDB1LcHMi23XAK9R7Ua4e
iijaZeKJmYmPAmrXkCehFi3GoQYkU+4RhbWVyQHhAcf3dL1AxDNFtRuxbBdIl4gWowNhbjRgT2jI
mc3tnZZrfjvZq8u9ASpxK6fbinUunGzCQPEsQtjxE4zZmp69sDIfU+UkqoLUtN7r0ywQNT8sm3OT
K642aRZUl9nL2sto6MtC+v8skKSlGGV1x5+ZS9i7PmUoBeOFMJ0FYHA12U9ZKwMG/u/kW/J2qFcM
9fx2H+o5OyXti5nEs1msiykH2iQb2Di7aeQrQz90UvbepsNhieWvc6WUrdSmKboXkyF3Z04peeLr
2ipHslGv0a8DejNmPL39nXbJwUpYhKfOmXCM266Kjom+o1jcgnrZOZXKCnve6a15jAmzNm3cgbIC
qMPXzA/wPnsynRDhM2pVYu7vfGca4ZHoRXrr4rJxoOf0RDm59Zoum9nB6oWoTO1llbT0Tf+w/s5D
aT114bRDOw/fZ7k1TAKU24OF1lOV026obOwg01tZ9+eSTUmrHXQJzIEa8ITMCLVEmR5LhqDFnJ0a
uVx1ThHkc/pISXndozWp9HDf2cXtokAi59kh8OpqXpJHYhc8ANuFStinzBElwwdsi8BSH0VzTfyf
XzgoNpruOLErF9ad4EGrlUszfOgiRNMx2X9DcWn2IhgVDPZ1dZEv4WszwbR1bs3BOVS5eoXtz3OQ
DU5g//soP3XEXyNlvSJfhWVU562P5/o9gNB7DgrCQun9irgESMBegyQqVokXaw/r99bj9zq6mloV
eBGPe6MfC0mkzdBzpZgQLdAKDpD9VqMLwMGxvK8XCXyr8+HlbGInv1oUTLYp0d3zjYirC2N9miYH
6DcJ2WmxR4y1C6OQ6433aQE0U1QXsNFRiDBFRvN60+o5Ke0Juc7IUOfFRZnyreYVqTnqOSpZ6drV
bhr0I9qsXS9eZkNDaNozQEL2hce/VFhp3kqGyivljzCtqywjKW6p96FCMW2x7OEjawD6Oc52fMOg
6BsE4d7lVdNgIhsGmzgAb4RSbzPXCtaxRKFJ3CXO3hrsM9DcVxl9CpONuJ3v+wr4SDafWloF6DxH
dscbRV9AkeenuWbM+eOW+FuX4H1V8P8/33k/7rF/XogXyUdbddV3/6f/1f9HtymyoD+7Tu+q4i3/
2dr/42/8fp0K7TeqShpii8pSw7r1j9vUVH/DtmLhB3HsH1/S/3mZanxJJ07O1g3EoYx//3GZKtpv
tNeq4J7Fhm9wD9t/7zbV+bf+tQ3ECs5tb2FSRG65crJ+mRYYIV8YTCXe5JZN9pEgGygvuvVBs0n1
olm6UnGrX+F8Qse+foGf2t2YEFUue6ZeN+6AH+jHF5ifz0B+Qv3cmtAwkC0+DL1Vv9ZsiJuGhxOx
r3JcbJLKwLHv9KRQXiC24JTNxpIkYyN8oXvMTW18od4DUNIYrv/jf86i+YCQablj6g6aMe4P/MRZ
AL4jeehU5TXFQP+hzMpVVoj4CW1KtpNtLbb5sIbL0tM/0OXt5EjUY9kBM9VJeSppZPxlBVvTo00E
1lQsK3tfy+bytcRtRyoNjU43h0ibyLrwXHdGvlm3DMjU2brKNAPFjOGSHqAY3WOphHcZ7oBP0aT3
rIy4uPnVj8vYd4TJKI6Hx8s+SiDKQTfEcUAmW/EiR/VoDzkLZFfLLoyS0E289x+phiepMqL+Dmt3
u4eKH+1TswjvNCmjjYmH+qOOIyg0Vf2ktEmxcxpNHuswJQDHKJKtEQXhYJFK1X60czN+lYLJpsPw
+YGLLd0lTqmd7GGJL0wXgLrU4/DRKZenH/8tciWf8dv4JhzSZJJOHWE9a9YexV2/l8bEETkTLpMj
hkGGGRGbkU0HObK/NSnE/YLguWAATf1Ilk65NZMoPCoOsWbUscRjWIOXlaF+o7KgIa6qMK9Ib5p2
Sp24sMxw5CQkyJzZXGeHELX9/+PqvHYbB7Zt+0UEGIrpVTkHBzm8EA5t5lBMRfLrz5D2xt3AfWii
Scu2LFEV1ppzzJ1T99Pucfr4wphBep500z+2gqmsUJ6ATUVqMBt860rBuoOfqdnPpN6y7UBAewOX
xTpg8Op3W2EhyYulA67ujaR7Imal2zw5le0si6wOjtgWDDBlJH7GpF4fIKNqK9Pumgv2WfTfvFSv
vLeErSfC/Mwa96qq0vsLtDc+4qAakNkhMqXs1Y3unxqd8L2nuz5Hpuo8jR4Vfn53aUXZSbFRW6Pg
Mvcl8NMdcrVkqxUejgNP3YXd0j/TLw1JP+3rZ9EgJjHLJHtrFWU12xvlF6iqp2RMnH8kOS0SLWXd
0dNzNuMsmnUi3GHf63/Ii/qFx5V+UMnwZm0X568mEX0Lvy7Hq8E2nCk4lyeCLLW1hfG+Ifx0Vw4t
20p7bK+S6sE8oUN8A/xZUq1NrW+fqIfGthCt+CzGShu8r5O2RJ6F/qccQepVuhe/4sYlNQxTzwXR
VrWWqjH3E6zRned2yaa2Ohe+DjCF0cijE/K8VzsZWa43tvxp83iXwe5/iygJrUiQB0tGGf9ap6U1
gyjEIwjeyTUVfnh1A0XXoDDVEqHN0rTydqlR5RvHceSpw6IDNtYun6KMUcBKS0Flh21qClr7q7Ss
k1GJgi5L+96kGU2TViXLiCruky1jwiVs/ztLpPumQoADUlnZ1dSykNSdQN8DlKv2ZE8hKWUvfwnw
Ny6sWsk3rW0BQBKLgS2Xxpd711UWHl1Oy//KxcRCOJf6C0UVPiV23Z/IlnU3lifLhaQiPhNN4V8c
IX30ndL9aapxprm++lKuJReJLccjHX5x4JMCst0w5KdvkGA8uc4PnUGaZ9bgXEEMlNswiMp1b1bR
q1cZnzoCrQN8SYTJNYWrAMHztWkS76ilLC5KaY6fUy0SuvtNeA2T3j3mNMj//y8Yhe3+5zsSnBL/
+Q6zKj9aRWplmfDM+6r+jg0t+UBSRLk5TKG1D21KgYrCpheHb7YVMQLoDXCEzmWPUSsXA2kwHgk0
q+gkTdvH9bRs7lGtnlg9fhp6yaMffhWJX5x0r6F2XoXewrSHcWXooXhus8o/iND6eHzRvD+CSvSB
1r5/ejwAFahcouKhkFO1fyy6/PfWwiLcDJ6NQioqn0a35R/Xh5pAF0P0CCHup9ZAFFqYds92QLjM
YPs3X4c0nTOHvdmRqfigWNqqCmpkcylTYEVgxDkO4/S1KpNFIzyyQpqBqsrjOyrXkwsnAHz7OFWW
j+1Z7xFJDib1pertcblTVbBOW2EsH6d50gF7ylBQoIsQb+Xt8dvaFGVmQobDLCswCstQE5+d7N6a
ttWekKf6eyHDe3wg1/OsuqSWU7y4CKIQ2LtLVLP+MUDDuXKws1zoOyVLIaDa1q4R0CHTq9ch6sDB
mMkq9cP0I9TPOsPVr47fimztyL6g27G30dD4q2Qoq9fWaz+7wWo+ZDg+vUfj0N46LBJPWWqvE1Gj
5INYcBr95lqO9t7W43qXaoNxcQVw61j5xhw98N0JDd4tjDSqPmFmnP2819YxYwMP9tRB0C1ckVRf
PI3kQswxTMYfSRLfHDqsMwCa00urXzCyJ/8qTIZYf/v0tfBKhVBnzI4qJHezHKscLK+uXT1Ty+c2
OPuvJhebybL7vzivtuYQR1+ajeSwk05ExKCtbwONgbCrHBv0UVmh0OvtG9ADDOSV7b7bLprNHj34
l7Ts99YhBjfy5AnSULMqqfITYtMvJMTpT2IDJyYRpvnQqqKjXShjMRHv8OmNyPYRJvxEinfUUkP1
5E3arr1PAY1b08zI22E71oO2zT2BTLBB7hbGmSINnlAqKQZBkIAiVksV+VM5minqydB9sYS4a5xa
pJmPmYO397PJmAdF5f3E8bQr9RL9ednfwWkkf1HPWNYyRBMxMaGaICtp5on0yXbMjVbG3j/CLIhH
b5t/srb3de+7v2Y3Hc0uan6pep4Lk58L1vxalFn7M+b68wSmkWIdAmTfbb8drX8f+zz4Ip38C8Zy
/9Xbxg+hUeFXkkx/RtoMn7Qd4pkcIDYXicF2tVLTvhpR1atB6xdkAbQH37PHc1BLNkjpNHxLX9/a
Tl2/MRDBnMCtunI6Y4M5qTibdkQFPZXRsylhJeuAjN5ScQ+7m3gacayfrExg5/Vxdxihl2JvR/Zi
3GfWqjGf3byzP5OKVe8ouuImCunPQ7dKnsQYi2XotO1JOkm0aS1j7gasglK3aXYwp4JNOhQAIjMQ
yjnM2LPeaqgGUD4+saOEQl43GAeTaac3fk5Zoun+DfU1Rz78ixDLmQVVUz8x4lbzLiWsIVJ2t+Sd
6N+CibQ10oS1HYLD/g1M9C7gVnyqNVbbtcDUdX9UnXbpvtEtUlvup52uDUu9Y1n2OOX+uMtvYOY9
TtlR4w2L3vqCwJSiuMcV19620ar+WTk4abiBwnXh9PX7ENUfrj2al7CwxyfLBC19vxw5wFSrKtaX
gnXJu28A2fWzdNzpXXZqQUweZS3R+42Z/pGaIXHjnfs7GsG7wbL8huBNW6rYbvf/eyiLHblUVahv
o4qa1jREv62GvrxvYo1ByqE8rDHR00DOnuvGhuh/f4gH9VUfrekD6gIjXahPB6Rkw5G6dLvIcjcA
Uw7H4v5QvKPTLMP09aRq3izUEdMaVmv6orJqz8i/tN3CvyWYKIl5sGpEoYZ/M8aW8pyL9MyxmB+D
JCs+9ejI/J19TDniPc1jzfK47Kd0xG1/vIVhTWxdAc30P9cnFs4dv8cIMA10hQBgdf8xzhB8WYPh
XicUI0d0hSlqjqn4RPvQkpXomuepzM2zZlVI/AdrxdbeeQrBn20SOcIhZMC68dNYO+IOWtaeqm5R
jPYxN1Adm05S3QY2XnMTEfeWvvAv8En6SKwVlnErqEnJpn6Je491r0ukx4Dd8YVEyvDq+OnKCpDN
IZzF6zHF8jLq0JcQyMwfZ0FplvBcnUMXuMXB7019WwMyUQj0TrXqulPjie6UDB72PE0eHtdR9s8h
YTSXCvfPSig5LSzukqfHoYwHJimtuCRiQllfq4mXz0zWgWSlWwx1+uz1WvJsoW41HElEx/3MsBEV
EoFw13Ob0SrMelju+TRssONTZZWR/9YRi4DI20LFzzz4NqRoexES38pIPWt6PG6mCqe53Wnehyl9
c2ZUxnAK6ny4llr5ndeD95HAhFuQUBywJKUi0w2scmNkZ7rKko881NoN2nnBInJKPlyzfc8AZV7j
fMwuo+uTHnJ/WILbDiMxnyjiojdCdjTqBjw4vRY43MC3KWurn443bB5HqX6p267cesQ8YIEIMraj
d4qI3u8fz8dNOntJkg5SJFH3HxM2wvvT7DvRbDwZZyurSLwPrCsbwzOKV9nA8mjqcFq5Bm5add+h
GSSHbGvTgdQRqPFmpu60soWRrXA1lWtqTngTmLF3PVyUmWlD/JtTdQ8XieixqJDRXA5R+YnU4JzH
sf/sRy50CHT885R+PQzYQCNwzAv9TTAg4/WFVEdPZMi1PETMZB05Z54+sch2d1KEoZ/d1iNNps2O
sWAbUrWZsx+k4e8zhN0rQvnKZydheGyDnN4sUXAUoP3vqsjtd1+zM0rPjnjufC9eOn5UE70QTWuV
OHCvNLUuwWd82GLZh1K8O2Hgb0e+tmhg1cBSzQR508YmaEzq9WH3FPqF91fawZPD+gX7gJUuVaCc
U2yES1/EkhueMxg3/bZ1yPnD38f+TrBXtzDqv2tSA+Xsm89G/MWQGh0NGzt3CBvlozchfMehQgsr
JP0AW2FbcFiOd4lPsmNbeefeavGy9NUC2jdSgfsgSzLh52BU6mKy0seTjvqL6tAfKCui4LT0q8dx
vQvdRm06brEV2VNbOjW0MNhyzGoS4hibUfvgcNsnrXqFJ9PtipAMoKnoD26tA3cek50IVMRZBxuL
2I3dVNGlL4j2gl0kxvdmjJeeNNZp7JlfYtA+H/8BdP3lFblFh0T11H5i/JfB+K2Zdj+XMlSnYmCj
7hbudwkZby1Y1O/wXw770MjqtYHa51IWGNekSrajrmfHEMrGWddTZ9E7Tr+42++HwtshEEz2elx9
JYQvHpPUzy5FmRPedy9Ika9QzGt+0XGo9KXOKmwZC51pn4SgbTl2BEFoHj5TNGVOqsY3wwvQYyW9
ODxOVTKQoxzTknXD4FwF5efjcidtTM3sj/EmtTeRCX+G4KggrqdDX+CMKsUs7yxcW/nejFQ1Gvgk
ey4MYvZKXfSHIer7Q8YynSxLTv93kI+v5sP3FObxWnPrX7r44zaoHYrVcIMPbPqPYCD0q3e/FPq2
3AXwsxCY28lJWjn3ick+rWrcY+R/VmUtDo8TCxc0FPUgnGf3WHO0trZpXR//D8cU6HXGYq8azehK
bG90TQ3Sq5xaMsnWULgbWLInq7fhUdhZOM+15grev3nu08I6+MDU6c/64WelWKtXqLrXyQhwBWio
fbHp1DBegockJvAClNS+kJsBTjoL0nWal9PBz2nvJ21d8LYO0+E/15izF8iF8/kjFVLn5t9XiEbr
rnX3VGncA5Zn9xrM7IyPbg01rWFfMR9NM9zXY/AGM7k5mUPUbCSIRlrInXXzXNwqaJmz05h7/Ynt
uESCba6Ii8tumhc/R2V2zFk1PVEJXRkWSZF5nWEKnvwKZBmnPjoS5l+SC4nbplOXNOo9XruKkofS
SSTp/U//HiMoiupTrz+KeKfjql8bAc34OA3Ns2mVc9P3sKNPbobRyF2OMtUWuhY1O1+nDzIpw1q0
QnvPMkAx7p0I3NHiclGJ2oScw0gry3MPzPes6U6+TSb1VdXa0aua/RCO5oodCYqAsFQHWkoDcJZu
E/jEA5UARLZIT4wjft9XPLKHe6DrQY2WcwzTkg9flGxDglpSmkDJKqepfug77YhnIN88zv53EBIp
Y4iYgdUooYwD5dP9UFvF3jPrcIn/DN2vXfvndmrUyfeTWW2Z/jkeohe2Pc5xBBkAVdXF+cCd9qqq
Sd+xUfBmNp3lVWnFOqLritXW/aCmsNrrqCHpwHRoa2ijQ1LuCcYZu2CdF137lEr5GeftuKYtP+1j
zW0hU0lPLVWSgCik0LXQUxYKg24IYHR1tKEAsBQmdq7H06zuz84u8v/OSnrkQyo3KhxQrnQ+9DZ8
G0RcPkkbBw0wBvqL9+shSzfi3ZgCwOFfjSnDnd8UAeQG0/zG5hFXLnu9SPvLbCF2BJ6KHUFtYue3
oJ2bxPA2uOWgfrf5uZxk+5KViUItBKLKrhsmR4VZkiZZetZ5ZXKRN0djkCncfRCdpY7GGmyFsQAz
Qk8zZlCDI2buCmh8DD8c4Pqg7LRzZ2cnilAiChArWfvTW8mMB+l2aOBwYynw+NwRLd5MxzTG6umx
0Zw/Th+HJOjZKZCxvjHuD9ZbOe1UF09v5GSSsoLNPDR8DdGu4GkP7bht9Lx97S0vX4xkym8G125e
tY7UUC/RtvCsKtrUgkkktFv3oIkYHQ3rg9UUugdTNvjjiEIhp0krNoVhfdBzCE6Pw1S5aiZr87th
Ab3IpVm8DoNuEXjSszPlVSMo9u7A1ttb00/mTztQ9JR99IfADZ2WTJ8js7ZQinof1iBc8s2n/Nbl
6Z4iirw+zmTvz8aqD18m5TjHpOxQzPZH5FHUAkvxb1T8/BgL/brpc/00ulqzbSmBOpKcvgkEOKSb
EDnzCCpvEek9VmzZQyEwjeYHTknZldEKwAWaW3gvOccwnaVR4+K/S1hntAS7IFnQjrSP2jfzB5lh
+oYBOTh1WfAXBpPcl6b/J21p7HRijHP0dpMBHhztc9leOpJ0Lu64qGLD2gdDfqutQeP2bsQ+7taR
hMFm9QZbjMIYDzHbd8fVupNDDu26YSxc1Xn2V2PF+E4KsILSUc914P+A6BtoeE79DbQFJAEvjQ6P
016Yt4Rux1KUfFq2FlK0N+AoyCSFOgKbahBGeOLY4hZHlBb+loHJH9oT4DNzzPG/X/Chr+2bRiwf
l8wIij/JovZKLzSN7Q4CcJW7+aofJ+1agZNZjwl6Bb3THXq2jj7N9Kq5VWRKvBZhP1wAAe7DNqxf
UTOGa2XrKPowf8x439ONCLLm/Dg8wB1EFfz3C0EMjLUk7O5uaclYImUGqq7RuoSqc+ZKeQbo4C4+
RFMaH5wqFeskJ5mC1nXyNsXqz66c4OBRzg1pFx90aeN8dvr/Hh7XquJijBXAgpJywn3n7ZVplsw+
cgfwRdiocTlhIDGRgvxNFTQd20dbT6p0sR2NVmwA2CTnULOnBbZadbNSKGGZwbrfHXtDn9OZ0qDK
dx3jfdodsjsCBz+buWrz9DVpDG0NJ945CFAOiymk1aQr7a9ua2PfFv9wCQz0Ujwd+gf7x9irglVH
nPkepKe/r3UAGsW9SnC/lKl6LalozenMg92x3AL8FuSceei1dMJgaay0+K6gRw49v0e3k4sQWq+P
U+ibYR+bOzp58bM0undl6vEX7TWMiProHc2+Si4q0BZeou+DaXiuB5LA6o5gisdBUMvskJGlbxmB
lnuhKKwpM/FJBAu9J0wYEqGp/j5VTo8OzR0QfvERWTpx8xKiJP2E4mA2PZGyk6M2WZvZz2byKSOj
e/JSJNfTYJ/ZCm8sq/K/bOoQaecFNy3Q3LXr1+Pab13cxMwjc3aO0+lxcCLDI/HEBTKA8GMqgnEv
R/pebtQ5F8/K69nU44vLiaOCGaamlyCW7sINwJQoBjNyhZhgInmqkor2vq7bmx5bd1j5r7mddM+a
xw7G0subSRAXrhx5Tiyq1uYQfNiN5aFdIPwXBVJxw9M6og1I8U/oTnFzbOrRjsm2WphtsswtCxkU
ZH8aBno37Qu09FlhYUqi7beqDWIBTRWiPO5AgDIXXR9n3PZPtTOQAtjiQET2wMiJB4TVxNCRoZEC
AjbzONxAK8mWaIKLe0IKUk0v6VZWv4qIF92nXlXfmoDWaNNVbw6KTruXx8xI6mNu2fIoR7M4NqvH
/x9X68RYY8REy+KK8Jg3oYeMiQQDn+YoW3NUHR5yBgtHP6grc9hAUjRIvoJnNMESe698iSXVFpRJ
WwBcvRlQJk6BXUy8QqvKL2a9105fUTBES+Hr4NkD7BZAG8Kj1ArwadoIUOkemCPifa5HUJJQ1jaF
qK/EJxWrehTfROMAJpq88IV88nqeq32NvfEcOkZ8DmwOtWWtI5JC9yLsFq0WUZ9GoX4GnbJwaigg
Ye92zsoy7hliVebM3cahXH0PPPGHRoHG9fPViDt4VzQRBASyae9HGAFY4SZCIb2+38uaqJkog7SW
WZUxc9NS/+GDNyMnOvvT5MjAPLpLF7ft1mpocEa87ztEc9iLYVsuiEPs1hAaKzdsz5RlnXOQZiwS
Qc1BRHjHS+F/FBOdiaym0UlhunypIv3QZ9N35fk9NvIBWsxEu8YoyhvQR+hhTf+Emue+9H5QkrAZ
E7vYxN4iysIs3BrVVOybezQa1epvMveyDXVCW9A5jJtda3qX1pH5uf9/B2OdsF89CN0keS0E0ve/
Q3U/bYLxIFvdXAtbebvBtD205dnCAdsy82o33tRDbT9TMjB3JRstOEOaeE46aHB63xUzzxq/Gsuo
/9k29e3YRv81eB7iUlX/WFkDK4h18i0ODHLnbFPfVaZ1TDszuGap6qDLmf02d/z45EeIPzIiN4o2
Sr+GilFdGvq4bCiZb8esfWEEsD5RS6PBmoQ89BTOn6SXfuK2MT89m89ikhqEjg/udB1r/Y8FHtU2
1bw6ZfGbuv346cZEEuRR036E9AMAXg3VO3VBc1YmVvbG2EbMk4bWK2hRADqRR0QUvMBNFeZfuPmD
XwPcBYbU5lPLSF01wtY4mZgl4ObrwwoBNijomD+f7LL4W1rhHCfaypzG+m20A7mZ4GWvorEsP6ka
t9lYfuFnxt7cRBEd6/jZEVH+PHVpspFTOs7BMGfPfTLRlati5MbNuM18G2+0i7sN98ubD7QJ5aBV
zfUp1te6jqHoUR4EjBdSv0xHG+UjK+wRosKF7VC3t914PNRuCUNWQ01tlTQzYMu1GwOgYeXa/S2h
trYwhwzSDCEM61EzlwbWU+xdg3jqRGBsS92tV1Vidu+mz74uaqq9QW0NW5mwD7qT2gdpJmw0bXd8
dQh7qEdTex+nZNhUlCzv/E3tvZnqb29o7IvOIu5iTc7n4zKrfQvXKnU10abhB38G3JFYR9oS2wfi
iFIInvywGFH3fOjp+dRtH9xE1AFN4afSd8m3UVFDo78/jAoIzUepu2TMBsE1EH86htsmI43IY+G3
LuIhXhQKKTmC2s10l8g0yGcm+rMQoizCv9h87fw0+6NUwHBh6vlHPuj3DfHXYLTdWaSmtmQbApS6
thR+PeEtg8reVh4LPagcZLaN9/whkqVR888MmzLUQGl5G1exXIeiSDaaBs2amztc1z6daUyou3iM
vJ3InGyOep9Y31Boz1Hzo8BvbqiUewtse9mHZjnoLFOVXNi5qRn8TB2zAiTre4knxi26xlXt3avl
REr0GBKnSTMXIBZ4c9vgCtbvVI25jdIdTsbgnIp6pO4prIwbnLDNBsm3VtXbsA/Ow2Qesg4RJpa6
aR7UVXsO21GfSxF/llXez2tdroPYNJ+6DuwivHuNroDoVkEmpsVkTfU5iBOac6VJ8gZuKPT27dPj
kCgL/gWy9G2NNXE29lZ1altu/mwo5N6AVw89mtstmaxftsn0Pgt4UUGcraPB+k2F1N60qMVQwfj4
1LoDmY1bu2jDE1QTtW4CTxzUd5yQta3uVMqYwkHjXdn0kcioSkAIOdpWKzLyNXqRt8A1bPJfA/EU
oO6kJzclG+LN7SeiTOx5ZYCgYUF7iML073HZuz/e1H9oRD0bpKxNERpjm4rRksUVOmdV/LNasGVU
zjZJaLwqw16muUeglh/82mZ3DeUU093028WgxH2b35uzKCYuA1lVcnSzfNw3rhsgw0qN24Somg0i
T9WZmiOkK2K2iuirsHlug+cTQR0CtJpSgGw5c+zSigtxtO+Hx/8YnZrlkDV456kQ4divSEeb9PYU
pdDAShYNcwqm7MZ9fT102l+O5GVmx8mXR7aFkRrmChOuu1Akfy6aaqAXBBBxFgZqLcKqOdU+GeNh
F2yrjKAawQ2yoA52mkwz2WGDnUlLAKeoTcya3ZA+B/1FtUGyM3BboLc2LxG14zfw0o4gdDuuqwlN
a/ULzftDsYbc5eSmbNn21HPf056ZMw7AOtw1TUJzw7qEkg7ejmf70jb5vMIyMmtCamRNZfU7Fvrj
DMYA8PK0/sJ5Djw3aRAlh3sF1sq3iwkiQ8Q2U7rec3+n25m5z7bQj15ZpiJqB6R0azqcrXjhq1MT
De9psGjTzp2nyo1eyGE35o41RbBH84bp0S3mDXvMW10ZxKiOVvxeDynJD3aYbSFfFCu2FEyBckJC
2pLemMfJDHpikUnWUNqliBx2s0V6L+jCDgsBg1Exqd9p/3wVRb+p2CWdYiR1+Ju7Em0xLhNxVIF7
Qps27rS2cqN5kemwU9UTOwlvC020x6PPIUOe5hZltR49lqF16UBNwfFzLKzhDT58sJYbX/MAnbrG
i66l3jXXZLRQIRjA3vMXJAAFR80y+0tAD2MdQJIy6F3NjEl5SGw971o5WLm4Pz7pkchZaFnJVYVR
cmUHxj5COSBeFO/HpLLDFLDHdTshVjxCP4iODGyK/QvHJ+DYGazX1LKafdNXxbXXdANwltkvHqd6
H1kXPFuEzkYruxnbxV2OwODSTgDRo9JfWebzKKS+kk5AWnSqrTD6RFc8+6NHgqIZphtTuN4xsNn3
Zll2De9RwRP5a+xWupTsXzmsa6sCAlJBkxlbXa2DBqiYVCm9KVcuBlMzT5MYCK/psx2to0mbtZ5y
5sCfr46FfwpnPN8UasOcKnlzHQDQzlTPAK/MsVpVXn8HnujN1e3IpbX8uoGTWm3ysVObsBTAB2q7
4olM2oIKHQGNdDMKzORnUobltcJevqSL4Cwep4/HosNHqLVN8GRAO1Pyqlm+g+5rmpcZHMTIiIqZ
a7VkMLcpZmPyElYTLaSQ7eOpqLzgJKCJoVPMro7s6CH2zpnu0nAE/n9MqhwpSw7GM6h/hipxthlZ
OSe3VksS4I1r5HHwSkfsFaiPDsqa83hJIsaqrS7kl97wXpOXQT/XSGPE64JYTpWg2+Ldq4yR2SVK
bo3XjftIoXCnmDLi/U41enMcfABZh3aoTyqugwOiz40U6b++IL8wGGqNim7p3Ec8OBH6CgfgybMy
YzVEgtBRwoquUZ7H5wiTXeLpxdW3tS0RKJhMSI92ymRfpWl76CoQgAJHBTsQf9WRr3UtBl3yo+J5
Evwz+rC/OJ6PjDPgxbcS1czG8T4IjST6IbpFKE7noMEKsp20IEJLR9CeabNMOAaSpS5qB2MjWNmg
pxje9eD+KXWLNXK84Or2PPWyJ2RQ9LqJKpHgXms6lJl2IM8DeO04qp3Cbrxs7ODHSQWyPAm6Km2P
8WA61zTx6DibDU6CNHavj2vSDEha8Jp1DV1z5tbNd6cj8398VifbNrHZ4fB+nJr3j24Oo1pODsti
9PAF70/vx5desUNpy97fjPeRIO/5EPTsK59sNZAVazurUOJB7J8z5JCYdsrPLBC/oas5X97gv7Z+
p37MfDz1YZL/s0N308Zl8GcZgBmnDgBnAIXJteBjzsS7F1ReMrPNa13pDZfJs6SKDwavSHPqhIhF
cqM+mH4Q/xZx8ozpuftmMPzqC9v5JAswZbC1yw/mM1BLdi3ecFXiaAy86kaWH0Z6L/NeEi13ydxu
1XOME2ORcA89xVT0FsiE/UtZORh6RmWehz6tV2gF1Kkf7nqXPGqPISlKa0/qkiYLmgCzRJ+owXfb
siWTO79pRnp9drMN/H7YB/qkNnUip4NwBSZc0zaOYgy8lWOnzslGjLxCsq6dQ1YN3PxecXUU+kpR
+Oqp9bKSSTR1n2sbM6yryuLVL0py1uPGQEGM1NoUevpOKFYzQ39ofBCMgy5OthgmFcrAFE0y2etX
vZbD79DS1dO94q930pXTYlAHpUfhvcrpNsfeBpwpr3s0LXlVmIpyoCWGCZ9+5hX60i5k/weQYGc1
g/jty+pyt+v9pKn2VkxG9+UQ9MMHVXc/nB7ZbCUjpCka1WHA3e6NWjpWwUFvX/m7WKfp7PYFc+DC
rXrCw6moLtrIa67WZDXLdhyyi92V8aoPYu1kJoO9apGhHG2dupFW36vQgkQWjcFkX9RmuY1kQUia
ypFLdZnAuVtm+4Hfu4Gtkh/ie76vysGfTBZ6tFGz65OMig7lbzecE5KbyRCT4pJWVrwEYh4+Zfyx
C0XYxXMT9f68NQ3zxbKI3zMHLb7lsoNI5ETjmyXKgbgfN/ro7uopF+XnZyWnbx1Q33fZJi/SQqJV
NdmxEeX4T9GPrSJ4UlQ6AzoAToL2anz7z+tezXrWCehFEUpxP7CqB3FMsjH8BL3L6SR67T8rtI6R
iNGrm+5L7EhQ5nyuEpH2n6NGa1COCgf+RNGrNNz2TYSmNktdP3jtKrDdBgaVFwVl5i6nz5/NHrun
7BP/ios4XeZBp1+a3LGXhW+1566gINIBKjrpeA7WTV1lR11W8aZMgvggM7ZK9tjF+4bJZ0urPtnZ
iKux92T5doxDey9RIW3gRjgHMkPUWtIPOtbaZLHisuKzz3C8Up5eXlA8y2VeOepKT5+oshFNsK+a
dNFMafaCwm6iK6UPr11AS4CCgXYT7Dpn0rP6d9PTQNbZffg5cluHWN6/kjB7ixkEfhxtOkNu9H+F
NLdlZOt/UKiXAQ5KtGcF6zPsFMSHefP/vPy+Q9mJoByKDcz2pGOhUmNmVFYQ/7Gt2HeOan7r1r/6
RWF+lyL4cNFef9UaTsYxMtRHbU7tTHlNSLUHzURfd+qW/x97Z7LcuJJt2V8pe3OkwQE4msGbkAB7
qqcU0gQWoYhA3zcO4Ovfgu6riptpadXMa0KjJIqiSMBx/Jy91/ZQNvaqTm9SJ5GCeSvFKVoPn8Wn
e0raxPPjaUkfuexMgaWQIkB54OqTZ6cRoNl5TPv4PCTGf9+T/RoB3BNZ/Od7X/fszsV5+efR3for
f/vJn4dX2jwCRP7zvP/8ZzqaNLvFEoTorM/45/e+Xs7Xl2Ghheikx5TCPovPDTb5M0aL/75x/te9
IiX/attC6GtqLsqTWd3lA+2neo7PJrPl+1wX3SVS1u7rK/TFNkE2RCWec3e5GFE83BMmHN7lMzsa
z7nPhwqzQsqxPaSzcx+lCXLmeoq1tZMT7b++Sa74kEj2wiWhyn0c/oypYrExp1p+10x1ENPU3pSt
XnBZhbecu5nJZRnPqtnWB9uEFyRzzXm08ugT6mQRGL1Ec8IGLS7rm+6U9kXVGEW+vkREaN8NlXz5
6ul6edpdOLLDu8Jt3+rYBctpOdFdN6kVwpluR7F059607GPfEJ5stE375tZYR3R02L3IiqOIBv1b
A6JAWAYUF6Xbh05xXtllVgXdnOmI3hvzxKUjMGI5/y5GMDb1vjNRyNUGZgDIoEsAcAeUUgy/omb9
ZvT5bUKO3cXM1Yk6cJqpPdtcku6ahwIl8TbF3g2NmsdX7ci0xrmhogJLRPV4EGyG2Dj257FLf0aI
FqwBeW7cYySRAueJptp06wLy9KfJyIJQxs1WlEWC4Cq/00yL+OV12QdgWx4Askw+tSZsxAhU1Ogk
WpAYIySkUTB2rsE0V3ZGwEnFZbNtsIpYxI0UcH/GGfTC1NYoMPX61IxjD2ioQ6Bf3iVarO0G+UNo
412moudotYw2MykrIz0wnRw9nykrnSvxKOkfPCXOj5I6Jqg7vkm/TzxFACuYxUVvQLehJxrtG/qr
flvaErJfX32j40QHTZWN3032iUuD5ZMyhsGpLpdDRh4PZy+koxwgdzTWgRcn3WUWzjc77OS+n9ly
GC69JWYnbemoy+gpJ2hQRW/KKQfDmtZRUA5gRDO6NMMcF/ifm+Is3Lc6S+uTRAV7JnyGvsAMqbqx
epiIclzQRM/LIZUZ42Ja+IPsE/QnTIvJqKaK6nhOoNkWpHEStppqazbqoybEqByb8ZtQACuyG4mq
6le+wK6LO/WRATbYkY1OCCuunW2qefU2pt9LdPUYLJN6NutnvRPePR6SZQePpEdjz7xTtyIAfYW1
sbujDeGvXBQd9M58yevfYWJ9OP2ygH9f7H1TDie0p9COy2M9DNWbZY6EcOgV2V/NDHY2Es+uUQea
3SFXG7L3vm1d8M7xptWHhsNMAyrqRAXnI7HSRJZUP4bM2ZmFty/kUjxxgnQnzVodGi/6EppvU5n5
5FEHDsORH5YN0dkFn3FXxyh6TJ0hMgqg9odB0EhoN903oiWQePTlXiXGcFAJGsawZ1jSL+5H1MCS
EIa2+H1BZFtY6vqTbZmn2vaOXir775W+ljwoiR8sNrIXQJoeLdjZOdJsEcGkaye9JofMbHUiU0pw
capDHgsYaKLoobOyMDgZuvsChdQxwWNzi5Lo7utnicBvULZNfYU2Xj4MPQ3Gpn2pUl17r8ix3TTg
0h7NNiMzxiODxZib/ntZtPvM1F91q6TgkvknArblIzc1KmOAxmRSu++LNhxji2FanSXWbbY/I1T8
7MPkLuWTwd9E9WHQrPnN0X+OhQg/XbT/XZT3FHgNFwB8+816we3j+tUd7flzLU6Av1e0Bvv2wfGS
+8WmOvGW7Ia9OPsRlcUPr3PlRzRR5kv85RvXcrH2K1EAbw2L09c98iGKExlWDi369Sd/bv7lMf/y
e3/7la+n+PNj0WbRHsHntXcIHVsB3j7NlOqUrDdQ5zEy//n66545RNXp654Bf9noA2Cv5cYr4qrY
UMrPJ8OMzvZc9pQ1+XwaNZJUQO3pvraiEONKtqd+aEC09mNv+60eAT9/anNTP+shOMlZ1o1f5zSl
5mcrX6ip7aXmRcwJt2OXAzhO+89M8ocnQujzDQFBBOENbUvC7Xq31ER1+rr3rz8ZpPw3j//bd/+6
a8zac22IBujfOJ0WGhinyHWOjc6/RAIs66w91qeve0MS83r+zff+PISyN2D71xzq9b3p2ng+LXPT
bYYc8YQ+cq2gMJo71q6qa0/mevPX17qntye43+1JyzMeBbGJOihSP5j0NSeFLB3q49d78/WNUsB+
9kyQ7lF4XPFy9APN7uSmMvb1NCYzZ8yOlkpb+DwDrhWe/OuPLbPXnuKlYXEMe3n9OjwAEZWnr3sV
NdupIYWBdfnMJ0CSQwZuG52sZ3GeODL96136eqvE+lb1j4pGHhekCn4LsVxTFcTZVJwiq1pOi6bN
KK9IqIiced6GHqFHbudQchDTaWWatxnozQcQYx+nLsTIkFNB9h3TNmNk7mYjgzqUZsQuqMnPVWeo
AON5uklS3SMUYO86E53SWG8IvWlKnDrcfN3rp5JNYzQf0GcMpzhSw0lqloVJf7379c0+msNDUz06
MMosVN4/sW5iKh3GH4PUACVpjUMRMWR7rypAkjYOmny3PkyWt3w3U+d90cWtkS0KrEolFwCqObT/
sHsfV/QhyrnPsaSP36LufBKrcGCyDxG5h4GIM+exNWl8tRU8a2kyEASlb0swTThy0BarYUZAms7f
TJEfl6kofHgf+qWib771tJqCV0rTH5oiJO+ctvWsm9HngMCgD63vUkz2ls7jJtPs6DoUyXShcEJr
n0/Zoc4c3Ep5TO+kW7F3wOFk0b437uhuM81orh52gXvRwwJf8BtEqpne8zry3VYPN1B+vXusg/s2
gcnkJEmAoK8LHE29ZimOlMkKD/ncXnuE+FvlpM1nK+90j7GfV3gD9Y6BKQUxT6AXY+Gb6xH7ddgy
53f9/48K+L8B7xjm/5a884KQtfhFO4Sr3t/pO1+/9hcvwLb/gWzK8KQtubVBoP5P+o40/mFZVNse
MdvCJesWo35ZYVH8z/+wjH8QBilp2QCaY7RigxJg67j+yJT/EJZg6TI9U7dt4Hz/L7iAfwHukdFs
oXF2gO7xVII84xUm8DfKX6NcpXQZesHc2sjnwa5uFnz85M7F2n2YliRxTleDwR+AEMyS+VRHF9GO
FINLCEJ51nadWc87B5Q6a7G9oJ6hTsfR/7MxDO3wNw7Dw18ou/9BRfpQUfd3//kfxgru+kO4++vV
Mr92LdtBV0p28z+/2tpdSibXhD3C5CeYAY8MUhOSx1rRrQJDsTeK6H2UbKLo+i0bWJ7lReglexJI
221XwJDEu0f3Fq13Oye3Zs6NQKNKJ8ckIRoAAEnq1faNnkextXo0l37TzLRHgOmlHoMEfSyi/0P+
8BeN7J/+Kds1Ba0uCCKG8ICe/fM/lbnIqYZa4f4YBkaliqv6plI5hYzM0WSb7SUlPWgbm/jSaiOx
TiPLIlrCKHmbBKbOxBxDYL6s5cepHlkgw+5shdn31ER+giTduItzujJ1mc0b6IAMJVFzIAwkw9VO
cLsn7XCiN4InD0KS7OEseT0h8/GK5mP/VPGSLOOgy2k3kxV1rrtyJg89KWjqTqgzkKt6KVzaRLBZ
XcACj2EzAXh3asIiUHZBFzAM793JreqvRekviNa/ORwkcpR/OSDQJXKCSHAbhoS59hVi/7fDF4Az
Gzw60rsFUtAGkHa30TDvMLIjBQnW+gEEIaw/RZ1sOnX8HLZsPaALut+M0nzPFW2zVGLlGDEvAMkf
LmBuu1Y6F1HkBMLZvGOiYjIWzUWgk4Ac4bEBiac9E0IqtmEwWjCpPZOsPrS3oIg31mC9dlZP63FM
030D/wmOLlQ5I0t2wO3h2mI20IXbnUw13rIBGHoBMpF/z8VlwMBTH1eY7Pq3D5WrWgCoCNmiWJEv
GMJHLtbvyaEOyr4HV9GdbDp401CqByYksA5Lup5od/WTtyZCuj07wAyYMV2B17kBqSvBrzchScSA
FNad9ILSjRgIt7Edf8h/O1qKwKqCYCEleHuarTRCh/U4QskdpPKXHWMdKxsGfMhKWl+fr9glAEUn
57B50lfFr0iweqGU+FWba6AhkUY7UtHxLhgj1H7ZPQ2x+qBzOfozedDbuTOdUwq0CypytetXhruG
B283EuJSdfJcxsNvK+4epRb6NP6B+brWHinivVdyDruLfYxK52npQbICKrMCM9YrKOsNaVuZVQeW
XOgTouTxh9LQd6U1AU0O1UXFYmsy+j+FLSr+ON4tozHBxg0fJNGR+GxdwIGNjjGuovBmMroPw+FZ
zk1DFyEfN3324qURcF5m/TWc2qjPGdQY4sB2f5sK3p62kahjSjPok+Y9WqV/cRYGJhOrjcI1D76o
ssCjg2jPWmd6pGWBpkN6J3eKTvgJk0cjWxEMYlYHt19bELTO5xbsQAGviINKR66jy2fpMkGPcu2V
ICJzG4lozaZY3rp5hT+2xUMyW2fIVfRbLLvZlQk7hSo6O+zLtqwg7UVDMNczZMoUw2NMIWofOwpS
Ic6wUxenJ1Jg6I+0l8SdUBMvxhP6tDhwXbdErppQTYkExrq5L8x+3A4dGemLp9mnPI4J0XVm/kWI
T6d60tzAG4aPEBDOyYs6/cRQO0XYCYaddui11KP3gpru0PRJeoc/EutZnvqj00Z7TBHdRl8H/X0S
IZ/z5pR1uU2zlVe+HXCX74zGHDkiCfZFVGmU9IHxBe+dJMUwWbj5ruD59+w18IUQ2djKkNAo9CCV
G1XntJiyU7YOxRNruDS1EsdWbw99SiJB0+YEI8AoIJ8SwR4OOdpdlK4vjhm+1a3p3gGlqNGNInrO
FrckAgO+R5/Q6vdcDg+K3uRIzPfnEi8T5Ht7PA7KfUb3g3yvN988ZS5no3xtnKHy834NT2psG/wX
oxJD1ZJwRIhU5gimnwn/gt4teTBQbm8rYkQtcpgOTJZSYGbRXjfsayG6h7YyEavZNy2Z8qCN4/yQ
NLzElHYPg7WUyBfT/ZYPen/JGsbsZNKCH93jqMTFOJOx3In5zAAh8cPYZDIChAfrkA7SRc6+WQ3e
tvC8APwL+hGRo2CtySpbvIWuCdhr7G0eo98wbfdOtuC9087lAOpdOuJ9JuhmQxAqSjdh7XRruoEn
ocXQQ/Nz6Ax4S/NJOjgDJs3ir9CPtxxnftfK5LszmxhZ3Xg+0DdeNhWvR7dSJPQgNE96C8ue1V2d
nXy+UG+1O1FjeML889vAJL6P6w7jBkzvMgSB44EOJXXJTu6QRjVwBYvEB6jAdNrB6uAlJZkVRf19
GgHixTzAWIdh2igA6g5USK2Yr/XU/85yhodaXE5cKqTa1xntTr1RJRT2Pj/xYdDGJm5ojys7SJPw
Zo+hOuLhh2JIh0+bopZkowWFuFaU5EbM5SVeb7oY5mGSmQcmpuoy6ZZ+YvZFdzX6tGmTXE3Ug5Bp
iKRbFDubBQ1wyhjUTxzjlk3t8ki8k3gw8/gHbbGIjhLO7aiJHYTekbkjTDj5lkjmymg5dEiND5NJ
ULQBMGqDjh8tV7tUj2OrdLoI2XI/sWjfRT3mfMaE80XHw+53Wzv0QKgyBRbSYDOE+O86eAC5h2g6
SMVTVuX9n5u5ZNtXNogSLT5pSCcAdgfr9+xp1otgQhxYbZzu4naxXhanzY5LO7IQk2V17AmiRIsX
jXcqlY+2bOsX8uJKxoYyPDdkcOE1I6hI1WI/l+ekgImyaHqBm8ljI2dJQtI0jsuOTe1+yjhN6Irm
d65LF8GyUZ1RHhJT5V7KWnxGKHFpkUSv0ijLayMsJlEkoYy6TX8k+s5xVp7TI1iLeoPwETgr+9Gu
QkWkmu5jaPZJZ5tXF0C2nmv2LhvoskQm/YSve183Iym3O5bBG5ap+uQUWAHptAsWcT09ZFaK0i1O
DlPK6KvuUaXjOEuo7UD+m15ivrkRfQFtTt4KYdy8igbN4pGWWn8Ji5NXJDPvUhXjwaVAoYGKh2i9
KeLcXvW0cpssKIyHBns2zJYQtnNcvY1N98vV+ui+JLb3JryT00BtzeMBU8pYmGctCqaaomhEfUj3
pKZnTi8ELgVaw1iUAd1kd0dC2wJjTy+bFIoTwO5umK1dIxWaJuLRkSMHGHPkrSn0qwNL/6xC0/Cb
wk59dIkrOTa/kHayjLN7ntabwpvg8jUT0qI8Kq7Mu48UESHNa4J7GGN7fse3+6Xs4INob1St86Uv
lkvaVd91a6l3rao9TkP7vNjoQQpBsOGipNpNUUK2JCHdaRLPO+g5ztaiXtr000w+xcCnGrcp6FrZ
PEC6UVshMhlIckY0AtuMMM+2kIbcA/JeYr6YARxIVSIKsmQ+EpoomYfW70COpwmLmXCThFAbWwVV
ijA77Xj3HM0lNymZiWJoXZBKQhDBx4zdJK2Dsu/FEti3hwjm0crVBS3KJBen5EoOwp/5I+si088q
eF7AvWws5eFPFLy/IzoDhw47D8LG+ecEfzkwKyYuYQbexdKjE1ri4Vq2uDxDqprtaMVtMDgVOOyk
u0P+MO/nxIQXnufu2VExKytt+1IALwHQqbZK54qKXHZDrn2/d5xoV2DOerBDrdrlciwQkBVir4Ap
Xki/LY5al/QnljBtj2hrXy6Vvp2hDxyivhJ4f4egNXDXZHG70ZuemmPRoaJJdSrEsDVdJY8Iz/Cp
hdl9l/4ijJ1oTqsj6YZ9zyQNrMJuck0NjsDJXFHC6kYLk32dmFqyHqf6zkthqbrOd4J+rcclad+t
bpfnk3v7IPs5OjRa9eoY8GsMvIqbubfq81RGn0XsYuGOmJrkTtNg6LFCnxxSchhnTD25F5L7juCv
JojuZ+8+LoxKSPWT19ohTS8JX1uGsnW7dA9xEx0E/WiMatlOOZJztWm36CtZuhOb7rW8eo4eM94x
BqwdNgvApAipM5kJCaZDyNSsjYcQH3+o9TuLFJka3nDfd/QQY8nVrCRsVeIGFq6bP3bWXVHz2Uy4
OkBDqBsr4+hYZsBuVXKSoVlCCOaL0U32EArETu8kbHGzbw86gqVoRq/olOzwY08SKd9fZzXop4Ku
PCetPmzz0EAi2fZBk47aJvSMn/rSOwHLKqVJRiSEOy5uQGR9vm1rqpEwJuVltubiMmTLJafNFhQe
eqrJMTaZwYVsITR+iYhDJeuA9UFdq5qIwxT5G2yXWOKbFIR8rQSXunQRI+FG2KSx9ULnO9+XUfzg
AnZhHmR722lAkoWrbbXADzsoCKxRWFrvFYh5MgLeOoAitzk0H5LeoCodOD1tnDy6xpbBITKIGotl
rrS2XsqODFEzCaiRL4fiI5rrbx6fhGx+zJV7lVUT+oYiQLDuHiKhGDry9pLyVbgYx9jytH1YEs1k
WvhkuVnGjOYcUr3MIL57gjSHkG9JAqegFaEX1VukhdFBZYScOrlqHr5uQkSYLVei+7VIKiZxSc36
vLATf4wqrSHbazgTRhva/UuZ04OY5fyLjepTt0w9krNI3KomvSkdAVrurgLfiqzETLfue0vrH6Zi
qF6XhPTA5H6OLfdlUIkA32eyxbOqXVRo4sfEZseaxwUGWAzssNbfKptT3HUr985kI+krUgQ+Gmzb
Ti2cn2lf/HZ6kr2FNrMvnokCsvJ1Ezs24kHPhNzYQ5x+WokMjPFgjUgdgSSjSrNYvNs2BdE6ojLt
PQSHBoEIWEDx6UVFzDyeCHVramjQNu25cQpGIO74PTTs5ZH0bAmTI2s2gP1e3QZoMlJbkv9Q1N2P
Vv499NvEhsPSt8MlHR6agmQOKmHv6JZOchZpTOanvbj+iN53T67W/GLq3bAPSzw7VDP+iC3skKMC
QiAylkFvGutAwLJfsgVhNPKPX71LvDUto7dCT6cgUaz4SFUIecCGddDKYY8Ew31T4+jtlOI6Myfz
Pq7C/pmURpwCdjkGHV6oE1dudHzYYu4nhwgLgGDHoccjhU4NXSC4PpCccepX9hx+M1V4z6dCJF2D
h5IoON4vaXtM8CtMDw8xCsMXb8JsBmDz5BZDBPJjujk1eB7gSwe3Hvf2lLdbQEcEmyv1rMZlOhfx
QNJ41r3aIyNJklljNwMOUWKNJzO6Chb5YYOKfMtHZKsM49g+rpnFcDI9LPfeL72jN92K5UlZjvaA
cv11Tu/4bLS3CvjSzpq9+OAUieCMd3UGuGy0+65+xj0/7sKE6BTeu4uWsUaaCF044R1th+gShX5l
6W840lqE7NV5HDvdh6LQ0M7YYao19llEUhZ0P9h44ypSNo0HS4toDeja9yyOzacZBSvTwcJP8wwA
IoWBplMFCH0TdV3yivV5FdOKjb1g6pEhEclGVn8WrkH0Wo0q3KPNSCL0TLBSUfe7lLbfizU69DVy
OvlA1Cxf4TXbFiZ+I3j5JYgUwjiXsMVjmy035t3O/ZDi8VFOBj1M/8EFRfMjTJFbdNzRbaH/ue24
sh/jjHhXRGOCCn0wt2WPkpogqOWmT6d5Qia+RLa6E+FcPRVoAId0X3aud7OJZnnWuEYXAAxuaPrk
0+hFgcXwH3xreeubfrg6BUpxsSzpGwmX2SFM3DSgJZW9JTlLcePMkMPXnwKB/xkvrnb39cPZudix
lr6WnPiDZfYXS8Nyo0XT69jI/qpmZAAM3dVryPl8qh2BhGr9cmrsZq/nOhI7XE5ifgthDa10B5da
dFwoXPVDI7T8GY9k/CSEun49ygxRKzdcPPwvl3qWu7PfdSo/fv1SZ1YviGYkS0qhXtxC/+tR3tC4
kIokyhfbIr9zMV+VO/0om+UQj3X9aqnuVcHZdnXHIwt4NIISTUNdAlpJ+x6WpD4CHaznU54YoEPq
5jY5fbj3rBoF7UhVWw+czBZNksS4p8qk6QdkBR5KiiwGH5ZP8JUROKUYATpRKjgGfTNaZOFxduND
XNGlTZ17XaIbTowHzI4l5RORTwxdvY2W96j8I9tC7b4hcaXaklWo7dxcPrQlpiYEeiN+PfzAUmI9
9kiwGfB9bd0BHkGnU2U6nc6jptEfbKIYpIAWUHNMG6R0Ye0Y93o1s9SgFD73xF8tWKfvare5Fo79
mlpVtB9HoqPCutWCwb70PcnFSNkw7miI5uH5mQ8zHoqNJUmyRRDo92bpHOyGgsZos+tgUAqw/6kf
8rn7WDxk3iqqbnFJeZjxkeLZ8IRPzZYfK3w51440qm2I0Trt3mMraojD0T8GZ425KDXAGS3QjGkK
a3Dky/3MyHVDJ3aEdzRvkblpu6gbjuRqiE12EgrHjNMa4dmOf2m9/VNvGpxB2Ia2kWV+X9rwEZlE
4btLdUzhgtNyag9zGulngtqQb8ZWUI24huulQOIz9Nu4pEz3hi58bIka9Ncs8mRH0+fRmI4d+oB9
3dsNeSDX2LWVHw0kYUVDhmeSpM10TlpMcR6XCqOleBDfixphkDXkZ0j51AdeZ25lOmKciD2s0CZX
2zAmMxJX7UZblpd0iAnzIO2aPsijjIngBNz/y+kITZ7oyLmcD1w7NSRoENY3RVUgR9KTAlltBlNE
0JFYWttHEMQrlHdVFn30dfzeEc5a86lrVJg0S+37kgnNlop5DUF2uwtBAneVW+6rXomnhn5QKcP0
MjRRH8x20r8khvbg9u+iScxzRhZYP1YGvcvUhPrKno3QEz9Dhklyig3HiHWkDFM6QPbo7SH2W0EN
VCIoXcb1mkSQb6mdFmHIr416XyFx2ED9IqCvz2qQe8mvKK81fy08Y9o/wTzvGVrMW2vhOlWV4mRm
lAyTSZ+YFae/mvGyS/u5PecdaUs1/KttC5kQh0vXH/OMQoDA9nIHl74FYLyUtrhobpruap3dPVMw
YoQIaTDI0E6kZuyi3niGK+L6Wmpe26zn45IZpA2lhwHZPLxWhKJkSi3MiAAB5Nj/NxmSmU1Si5fK
dca1z33fx2rapBoqvNSuiX+azbPVT7/oVt1ppdHshOfua1qyid0+VabebmtSo88jcJyZqm6jO/kP
z3FukRA1ibbLR09hRkdLFmm4E+KWGiI+TKUiGsYrYRfRkPMjlcDuAlXLcRRiLHUukUvMug5Cg+ab
5h1UiZ+NnceW+ZYZhqtLigtaihQ+S+qLqmp3g2BHkt5I8xAbbtzwQpukveYJz+cacXIiH8BIzaNY
I5sJjXA1znpigskTCKNvHjI1RJeYnC1nonAReLsXd7cY1nSwl56jWsuPuKrvagK/2e5OJ3fVulmm
37KqnjeZPqmLm1NSc/kYyT8fDz1JU4d6tpkGOKbJlaxKNmXn4JgogQUiV69M+hEGWYMn1RLKA1P7
UYmsPzGjvccrne3BjEXnMF3Dmr0A6Ux5djT0YOi6fabz9g7AwU1rMn0vbe01XylGi+FyOs2pzm7H
fTVLkj30OT5o5r2k43CsBBsHvLrJC0bojexChMXEJ3iqeOoLVz44ICgsXu0Hikw7UM5UHUE8T/oy
3+poeNAKu0MqHbW7Qho7Y8jgcq3fkinR5+DKtlzMSZEMn75qIEEIQh+G6nngjeLoGB/TDJBVwXTh
VFFmKMQjT1Nvz9uy8846eXFs3dgGSfLOhEOyUil6GE4WIgCSqzFF9bs4ZB4WgdDY6Lb5Q9Cq3bYx
AArNrsIjrkBgUQsbZsMuMD+4xhGj/sNUVhd7ZGgz1UN9tBubRrCpWrSz3bjNKY832NJ/EZhyVGOm
gtajIlQ3NySFaEoX4zrM7ADtkD5QM6dJUFvOhwbz8E4b+c/1EiViPb1SPLX3duHpoCeoJsgJ0q6a
glqJvM2Ck+0j1Eh5PuTXEUEOQzm3B6ztvyZNgIACU5wl+i4p6StXjjw1RJxu2tYEXOYTM9rcA5Mj
GZdUUTCqn3Hb7JWV4lxfAz1cluEtEtkrUFnT98r2utjLg2kBrbL7wguK1ARxVDY3uILBEA6f+Omg
zzoDis+OMcTQD+ZpliZuAbs4kbC1JzeT2jXPiQ9paJ5o01Mi0cWk/bKPsuWZGRIXQxwf57ngmjqB
aUlE7J5pU6tgrJeDHKxj0pIG1nLhPVvWSBHgQtaTTHLYqy3AfBkDMZMScQNxx5syLgDF82RVTjAW
30ZD6PeKgIi8BBQwheW+GKwiYPiw75Dq+EJ0YouhGJucqN19WuQNEDat3gmTi31UVnPQDAS+atk4
Pi/wG7cJPIYp7i81/DBYmSsqx70zCuRIGu4SOpdcSZaO8W+qGrbLa7ZrpT97rn1qwyI9DJG1BToP
OGMi16QYKdN0nOjLZAdFy+SqqiAQsr/PepSkjNx1zYcC7B47TCFTPY2HTNh3kQeVfBIDWrqQdGdd
6Q95YahN3ePuTdkkyqSiNJKxxvQsCjfDYv0qmvLnSCK7NtL0NUT12Y/eXW0oKggbUNTMuNJTvUPK
EE16E/ZUYWkvrRm/RpGqd91En0uz4i3gYBryuW36Eh//bOEzhiaj9jZMwVZrfPhONGclnSL7pWk7
HIZeJnb1SH9GU00FA3uczwZw6N4kuT4p5ncE/juFJCefzeE5MoBOVRg+lQPMxVlQYAu2PFQMgp5/
d9Q0mrWcwe0e3tSLVMTWeidSE+1nwICbGQJ77Ehtg2MfeVjWfSQ99juw+vuJWdlWN3ACj4v2xOt/
xUHwqmXpe0y7iBS08ZENYb2Xgz6cIKYFDhLlgyezgxbHT6NdtttmwpegrwpJe5KoKhrtoMxPxHno
Bpf5oKjgtzNZov1oVcd27g/zjCyPwVJ5hiv4kDYOjdG5fmRasbe6dOvU+Nh6l5GKhediJ5fxO+R3
Z6dG7LFeYnTbmv38wSI4PCc3F+iJ2mLhdcFplosfpjIoCH5oR8ysJcHW9GpVwIW/pXTvElzt6XPq
ANsgHDI7DK7BLw/pbR4n7wVxGeNgHKitGqKNcsRqasiQnoVZtPUyloCUUq7tZXLJzZuohLkZxuo7
WpHokRr2m1q86Ckmc3PTcqqQTeZdtYlmlnR3Ql5jjW6O5XTE6hXipGlAfU2Jp0am3VVimWf7Pksf
lf5Dj6eUNQ6Ft+bpO2lk/XaIcL8hBpyRAgB4LwZ/MOwhwIVDT4rJCBYpYnrihb5yqrVgVBL71mm4
KnLeAiMfyO5FRbQh85sM8YG+aZygX2MAGGnLR0XnBd4QtXKiH6uhtpGpZSVsjcH0tamiooYhEmRW
n9JftpiyO+y+pZo+JmuarkNcjUH1q0kIVF4HxHbtZnf0osnd1fDsI9GGz7R0q4c0no9p5dQPwqL8
L6cB2Rq7yGPsGPdJk7a/nTWxGRHOgTITpmz30TTUjHA+lt2gQgyB05qBKV46hpP7ISpfyFJ8Qmj1
SCm2SSjb/aEjajUEktQXnxB1jRVqUFEDFT/I5vZbbHU7xg3kahjWa8fgE5WtFfsTE5XK1S9p3HWH
Ml/uvEklm6misUil8r1h2Asp1P1WETUH4AzAkNn2m1IO9/FU18ciqh5artiH0XuIonzCn9obh5mV
zLIY00hTv5CfMPguiRa73jTR9zm4VIlq39Q0HA7SUM//RdR5LTeORMv2ixABVMG+0ntSpPwLQmYE
FLx3X38W+py494Uz09PRalEEUDt35sogV2yLKy9b9WQhzkm2A7ganZHorbVuVwDgK9pPYs/ZW10T
blwTRgbOsfbm+eUWr8t0jQKegKjGaav6pynBqSFn4P+Y+X8KHP9GQA5h3/DKqY0DIYETvlz7q9re
2/YQrJeVL/Y8U9Ml6uYE9Y/a5VzrtqoLO874uDMjJ7vTtT2E5dmsp2PtSvtAY0uVmiSR6C2yzBs3
jbObqGbrxRoBESMmU81Z/RiEHoVJE4e3VMcRTxFLqK2SMggPnOu9pUYF29EocniTbsIPoB8/hbV1
m4F2jClxEGapM4G+VOI83klBzk/2zTpKQb7VFQaldArPULxMrlmt36S2ztMut8nW1RikKkUrysgt
3C2G2TDtO+e25qEOEgu1iQcCzVUFWbZFi+Hc6L/xjEMtMOZPlOAIGVbGJVI8/2Wrp7x/m6Cf4Ig4
85GcOlCOBRH2IWNYT+T98WQ2qzR07rnywk1i43v2a/XoXfu1tYOeDQpiJ9mEdlMV1c61gLYkciBj
FJVAs31+hr29Fioikxdz2o8je06I6xvaRDa6MRq7eFalaxjOHN/reNuoqbroMq9oJs3/oGB225AE
H/dDoBZA684K5OApqX3CAYbYUXX9w8OQz1bkf7m+AQdPRymBMYSCxU7fXtYGftt/X8nu4rOn5fFi
CIZtnWjaHqwOH6fa/e6tWWesRbupa4bS3rvVGksFr90OWn3KMlKsoCXdZUv9XTC9VU7wCez1P7NL
WuBF4cYYStZpgho9yWByjLTxmXx5Tv9Gch6qsSMFPn8l7mYAoOBKS0m7G0/apT+ZL0NEZRvAg7Bt
1bUp6z1A3W7HYwwIq1JoukOysSOfbqBWPFntyhxj8EFN2y1s0LS9DYyiZxPu2fEttEkgh4a4T5CB
toXbtNxE7N+UjO8SUMM7rW+wolNaZSvFAdqY5Z+INI9mlzw0HN7hpH5AQ1VYqni3Sm0i2yJPtQqP
I7rqKimohBU8azcJUfKFM6j//HGkgB78JoXd3m6oUWcdh8JbntKmqUwK+Bj6R5mwTQHjtdABauyL
KGXZMTeExLaxynLH2dDwCROjKGcUT/Gs/FKw+2SWDIBo7DtDomMIOnJCAkG1ztKFi2HbEZJ6Dk0Q
c6wBm2g49Kh4B8aNTYkAeHRsvHeRHnAoMbioI89ZO6L8DHlrwBdad7tGfzKT6OIQ09l2OnQN3Vc3
TnLXjMakLdSFPcWJwc0qu2PuJN1MHquudR2usd7Y277EQcFU0cGrWHLPbf3yYoYEuApshgj3H4LN
y6JFP5lby/il6BR7ffCSZ4pLV9gPI5Palqwgs4kNWq+QN4c7IokIJodmrNe98etmDdAnAh+LmsMr
T3c6icdo3zdi7wDTWfrScFbVxMIm7oy3wCriBwfiJ9tndhqMfF+LCJdFWIe3rTNqPJbp0rGjDh4N
xtG6y2gxGnFMuHm/oaimG0F6x7V7HtC9l2ZKjwVntOdRkD6LO+JIjDA5SOkOBiPmUkxcw5q89jXu
2UwaAu+OqZTEVUGSDTDIwoki7HT1Ns/L7lRi0cKPusybM3EMd9kkWrKcJtxNzOKoGyDB1ijcRuv9
kvqd4Vr2azEFQGWscOuhZDuBg+uAWxWxHNwftUsLguaVS1Pjs5Jm6Xaw6xfpuNm6nfS75qU6oaXy
O+DBGBe+jxhDR7OrcEbgUrPIqejZLqp0GB0g4NfM7T/Ir0h98TWmae7V5Ci6yMQxVmn8HDXlQ/gK
53oud+N0pqDb2EOXfNf8yjxa7GaMAQmyUtG+kc3zyDJxW6OcAJFA6tajzWgO9UbKbhdYpn61XOEc
WNZ/000C4NTFElOTg2r77A1q0NHLKQSc/7ZqipkiJnUQQaK2KqXlCuF+K+lQGKeRwh0fItDYSVpj
quQlVp5zToa6JjOEup+hGQECIdsPcXs9BTTsxr0MSSaNw7EcStpwpF+uPMvAeTC/FPDGF41uRGvN
i6qVX/Bj0ef46b/kqZ54J0g7A8xxwqh9X8BIDVooBnbGZOR7S0iQp7IG/QwzCDtLW3zyV3XnS190
rbvzS+oU4948kmoyj0Eu3hqeXJvIJrDTJ9qfAz9mYxtIGvjM/gqcM/9L0G1njK6bQ5ebHSKFyp19
R//S/7vCJ/ABErlEQ7rIfOVvoqI0jqLgqWK08b438fX6U/o7lmBNhkqdR+M30nO244N3+5fR/f8v
4xA9ubCxt7zL9t4jo/l/OcL8lfTwxPnPUkeWDOrY2aFYjTbpzzwxcSmo6K+QsH06f0TUkNJZJ3Rh
aj0FWS6nm4QGpAN4GCJfUQIF14EVOxlDskgAoocRnJO84r7isHxs6Ihdt57fUf6IgRtz0d6YszN8
ttZdSRL3X8iRm9gtg9a/Ew5uirIawFcanKACmaFXjv5HY+W/8INQkQ1FtkbXjUVlkM2Ig41qm4cO
U27Rm0jOaUSH0uAmywhHzhLu3mYqnPgIugP/J4dGKm/+6o4K91Zq68kRVHjY+SqbY6LhaJGsxQvT
lp/8/YkGlSHaTzS9WGM1m0MDlMiIIg/TLveFSLHQwShYaWOozk4jCgAj4xY9gn6vvOOJGGU5ACwk
5U0mu4I2VX0VGdqXkzrWf5GLkT1Q+sqvE2efY2jeuyKAdNxZj6pqh3ts8gSXD8PgVDbWREWykPJk
u7DTn5ZFFd3SBNyH/0SSXzr14eXdFa0VeVnKfmeyy9hUnh8RdUzfWAtU1HsYd02D3JD5uf0GY/pc
JiOm4E7XTmNlzG9c261bluUrw6nLbQUheJMmFJ+V010jqniRdLVMrKRv5dIpneKgj4j0RalBcAjT
Hj2UZI/0GgCVemKtkP+nBZH+Hl+noc49wxDfj49jKZfbKmOESGYAN1TK2jLss9HMm7MMhPKIYeqo
PE45bZ9z98ZfnhvAQBv75tWhvccycBLgb3essLeBIeMVIC4fnCvz6GRgBLaNut9k8DqI2sD5QWmK
V5Fb0UTvR09Vb6YbqAf5QavZCbR+Dvmvr+gFzntvpRsi2SX1mGJAINuUdwxUCMNfg+jFUaNYo/Ck
/zBDPpy4O5G25aWELbl3jQjzfLc2oOo8JuT2XTq1GcqAurgqgncyeuM9tPA0YKW/lrH3XnolvgYg
3dwujZ7eCfBjpMeDNejKSCX9RbfiTzfM7Zew18JLl+k/EryzHFL56ie5WPHGEzZu4LZnrXei5gH7
hAFVJbWncY1qj1XWks0aidLb8hcGvmXyf0ms6Dw4WFoWUcbDXLCGaG1+CyVKgNdG09o1XsCmxTDz
JdFOHRu2C2mYfBzSZgIHY4roQ6r8hTeTcZz43bUf+FgHZvuXSh+vtWv0uw4xF/qVOrqOox1MgJtd
sJIFmECrDk6lP1HrC6c3oQJ3penIBDKosSUNGMggai38PvUPZp9QweMRhgu4dx5Q8UER2UhAuYY4
zBzPoouW5oKUKmG1UltZTfxGDUq55RIBH0F6jDqFR2UiyhOVjjBk113LABZULiYMsuBJ64JXsuPh
lBIFq8VUHxLHKE6QkIrTODpbwEgsIiYJ2VOirvIJOXlieJm4ePa57GNgejkNGx1NeouwtLdkxPxD
qpmnOs4J0/GunFvjlS7JbJ+a1ZsvIrEhvECQPdWGW1lxO27xjB8yjqGYbXoex0i7TFjmMmudbKPB
L1zmY9VsrKaEYZLNrAiPoacLLzAcV3BL1X0q9P4isGEo4Ug0ib4GYmysNSPUAL5r0yGMxT0eyqXX
yeH678WZ/6139oPtZeua+zPXJAdV/IHeps7xAwcwebZO47yCVO2v1mhW57GjYnvOt5dV+FlQr7UM
uzJlocW5eOBeuRBaG3xOhrfHZepj8XP9jepsCc+xWnduxsVfTPLba/2V9Lt0jc/hwG5/vsXQXDHk
TrTR/YBukb56HaJ9RxFHwornQ+JYx5rXEyg3mFraStpH/Eo3MiFql5k9x1Dl5oeaFdlaeS+Jq4fP
ceESfO74gBT2h9MnYJIKhYbeh8EKvmd/NEP44QbGfNq25VIIJrBaI1g90loq6V6I2nZ8y/h7gn5L
5IUik5EeHG/e4h9HC0GfoUit2F3GN4453qJK7dk/6U1rgmIvPij9S4/8i8mie6DnzOCGnELj1tzS
uVW96CGOgLCvY3qoS/9ClGeL3bs4YyTZkDZG9XxLqqi9KNdNX9BIK/aLtTpFU0HG22xzRqiUA5Vp
7UVSD8iz/osAgd7Hc8PVWHKzDat0k3h1vgoKqFr12AK0DcnRW7IyAdgEdCc2gio2fiWyvcPAqnjl
MGytTB2jpU/we7bvvhpu/9oapv6onPQH6hrh7TZLrqHhvcMo2Dosg+8wXmhiHgPrgl4e2HbzwY21
XMmpaXDRRMXWbMNX8j5IsYWnL+KqlXdDMwHLjJa29kC/xVlA+Z4vxk1NT9AlIAYdcpovA7ZoE0Ce
IzHqYsujKMZn6AM1T3x2KGzDQoNna0WxOOnO8aMJ8ElAAGvZkq+kTj6i1huiVVbQfzgIvPVEONfo
aniUTVEBnsiKtVHPyB5Mnyez8YsVfHSxA7BVm/dci6x7gN9xA4GcUwhMnDCd9LPCYwd3mK4B7m2Y
YTo33JPcwKcQADVwwFIAlhnXeQXFE5kC3H/GusSkD8PXsRVXyrI2HZiUM1DSluV3FAfqiw3FxJXV
G1c97NQhleASsmlNvQ+eExGzdZraH8jqX34yDc9Wruj+wC/q9aFc5ZNdPPM8Pba8aTtoTm6xCIB6
LBgAYdDznTKc0P45vxhmme7CCROBNhCs1qLWXsPNkMdAFvxoBg09OeIErjemes/hRi577CBkffZu
0b+0UVKf66jcdobfHgKDkzhwBywUI13gyq8/U9VQG4wV4uyVEMaVl9zT+QUH1koXIv4sOIROPCu5
2rpvpDH/0FO9YTCq4OYe4Yg2xmveZpyfjXGvOpb5YxAbaxWj2uei5OoYCnHNAWatun5XDwAVcwTm
Ze4V5n6iZgd2q8vJZQhfehObQKeG14SM9b4e3HSn8Gc+UadJhIhyeJEMHlntQLyW8TXwan0HKA8r
gvIvoMmTK+ni9qlPx54JBoZaOOAYbEpdbU0/InxlD29WXz/4w7BKUVei629qlPnKxUl30whmLvLA
4vaVZXsDYYAxTbuEvt89te3UPRX5e85gAj2GbBmOiPHQ2MEf51C1TjTd2CYpuacqJAhPCo4iosF3
T2mitCPcKQD4qTpDOWfy1dzgqTOG4ClwJS6mqemvvaeI9k0uxptycrpzI5/A/HKQxr2sc5vHbEHS
HvGnXsea81wAOeKqWPjMLYdWtsWmF9C7BQu427+X2GSMaZlXFzYUuTGx8uesjeInjVLzsWjYIJdE
1HnJ1yP1jU8+XQ8r3y/g3KNpAfYE08bR+6J3uvkKbXYdFeBpHCfiB9/oKfbZbhtY8XjDYIbOSAjy
CJ8NSDF1R2xw7Z1tinRRz7tAx8+eCiFDFngcRxBtxZFuEXdlWHwzFXbATRMMPDf8Ij8WyGRsVA1r
lZmOOGf5Jq7ciz2fvGPuJg1TxJdFo3wxphPnSwPlY2LFiLVzmZLsek1rLEK5+2LP5yJOqRnZSDEA
GUnFPgkcGzOn96HHgXmlB8rG4so2Vou1bseegmocUhlb3Q6Go1NOr+TWtXM0VubCbfcKo8Nl6uV4
GYX7VY+GPAiE8n08YiLrJy7cNCeiqrS0v7KN7q7ZZLroCpqx1VWfnkNf/5SkF8n+xTZ3FwDyUbVx
ysICyD66N1IB23zq8rXKKz5NWDNw/utiHzPJHjvaCjAQqWlng//cto4B7DbOPuEcnwXtode6L519
RChz0Y6ltSltM12ldIMBVictGDbFsSoYpTu7Be2YD79+3vhrcJYZIRmyqUiAb2oVUzeABqSslZuN
2pHQ7GaYfGZcmTFa5YRZpzYPtwCT3giv8h1ShSMzi30gDbm3OowBBZtS/1SAB9DXuq80sSwcWOW6
wGPIhW5zNfg0FsRggTWWgVRwDhKjN0A7frG13sAy7rwxXw11/9x13ngRRlMDO3Zf2jFDEy/h+WRF
Zh2AIfbYh71yb1Z0w/rVYJ9x3fGV7B5DQW2ZG1az4U4luk6gi8GAfrX6PuT8ZZGCfzAhPCTHwMUw
hTmjRu6uc5QwU7ac3PqmPom4KvdKcSv1R9hxuWDvRZ1rUVyiNv7rA805DIl9NkW7KlUkX3rwLOuq
/aoD5GWRlRcyru6l86Oc5Jpfb83Z22uQtnJ4/rBQhB/UmHawRskzYJNyTnI9IrMJ48Wnm4Uo78zM
V6m1+lW4Zrtgun7z0Im/AwK1i9LWiod063gftv3s48heJevhRU6s7eoKAH6DhWE0mbDEQJu9ztYT
2rzjR9PHf20nwlPRtEO0+vevjauFp0HR+io4l2AvSDZ0fjcHFSbqHMwvtWyfLAvbR2tSKRK43Tl3
J/0SjnLcT+NsV+iWDI/TXcRWdMYQTbpSMzHWVC4kCBRes4275WDxO+1s9E5B3rx4KNQrCHbaLfZO
Jc0uSZh/RHpjX5yuGrlME4/2TY2gcKk/0soQUKRj7+nfS9CRmAPWnqr8HXwyBVup6e+5a9AiFMIx
6kFdfDcg3g17ZOBmGd0XYs84Au/S83WCuObZzmzxYaSdyQXXmrs09J+7LCxOYejfS3d6joXpPwAi
pstBGwacOdJaO3XbPHUDrmqX56zlV7eODHtACmFP0gYvBoaemj2dqfM99ik1In4Uv6BjU6RhRdWi
9Hn76GqivYWBctE0/i3OSJkglVHc7lnDFpfcJrar+qpXlflkNnQFR1W+gML2CbWXqzhQ0UureLCJ
yEhXjmtmi0rq8QkjokGNtXhPvPY2mlp0T7oqvgda8gk4EpYaUDWZ5uvIfmMnWZOosbOti431mWtT
X/Eugm4TARUPZideYJuxTS4t69lmHJlvo5tA0muYzq1Bef3UKZ2jaOifc0tvV7DUDJpW9PCdA90e
K3H7AKFmbJwkqS+ytb4qx9fOadYNV3tgU2R4nX3ImlkCc3LuLHrlf2relfDHw86KnQXdBWdm3V2m
qNRecZTi+EOLRg4qOElCM7fqiVsyTwvlW0TeQ6omI2agJNSQIpO03Iu6SC9qQP1LC/BFujwB+CbH
mYn0qNf5aSI5fzM9ieAT3efeAkIwHx5WrFIa/3mT41LwM9fBWMm5MDR2ubwsJOXN8D4c62KXFv5Q
s8SBzhBm2FH+KFBoGtA4O1FNAXiduDh1mi332CGaDQ4B7/bvRe9SgQt6T2TZJJMIKB5NotXDkBwJ
xrgRle2MNXRaGThQGG3TS1F7u26U6dki30uTXGzvdDW+jnhztjVFcuuSqZSDKvfzQgmWM2V5I2O+
awvHPIezwDyZLMuUYB4zUtPbGjXaDuU9IG3bRh1GZzpx9vC2FtfiIdFmWGLubiLfeGmZqfZaJ9Ln
wqXHpaCWMu5ZFBd97gAkklhB5SxsZvXFiye44W239cgGbCsBVLiEnQyK4G/qDGsvDRwofaGTqrCF
MFZ0drqLurepVZaMjXoJ8DzktAw7ObOWUwm3YBzs4bv0NmHJtkoCjqThXtq71OxxrwT2AedNszSq
lABUzjbRcq9B1V8FhVBzCVt+N514yz1U4cCVxXX0xLjIEF8WvsDeWFBl+twF6bHFr7lkdRRuSNmL
k0zMZpnz2WKSJdBomc1jzK2W5Wbecjro3EsVG+U9t+0HfaHhLdLH12agXBOGKL/BZZECFadG52RD
Xlk5qLIo/aEUmPbY3Ix2VduhQuM5wStSXbSypL8gkrsC6vQF1eDqhsCpHdS4jW73zXPTmOE6VHq4
CoVWHlMrr45VhALAImcLkUc7uKrVDvb8UnoFJ7k5Io4l/DTZQOtpqt83StgH6DYM1o5cIB1qF4sC
hQv/L13o5tKl23ub+K68TE4MCByvaS2G5vjvxWAuPE4xDhW94OKmC2ZDTinhgYPNqGAzcR7YGZ37
zlIkU1A+S7eBvFVO+c7KcWAkc7kcFX8EpPsUrujkU3KKJW2Z2PF0sVhIEjFtnkWt+MRrspgzU80z
lPsA/9HIEt/w1kFn+iypLaoKWA3SNDW5EnHckvtBjLdkQDihO5lsd+6Mx8rG1W6VzmPKteQUGf1r
4BvVNgn5aGWG9aKzlj05qvq/FzH/JwWeu6lstV2eOjw8/oUetRB90c2ya836H1zCMq1H99Nz2y0s
3M6lnyzie1nkRfGmWzSbFnhyK5Z+qD7ekmAem02tzRdeEPxSXgdbk72qk3YSmjzaEIoJIrJH1tp5
pqYGA4jiex1NY1mPuEgMyC6q6ixuEbTcwM15a4TYMdcsh9j/o4KqXTY1wDuG8/W/34JKhTmzTP+L
X8vJf89oZWSHU7Q8QO6xdNuzVrIBJGjTL8PQKqj3IdA6FM9Rn76OLDeZptwliYhikbe4M0iaL9wM
m+wo7J0fuJtS839mP5oZx6cs9T/cPLjac0xHG1JITuQvc9sDxAqQkjAB6aOxAotAVzRE8RFL+F6h
GCHXJusk5HIbWPovOj40F4VUQE8zljZU9yZ8JwR4laL84CTNQSfgJFmum8baCWV/dqX30lb2GWHv
UPfFKkK/5Sy4HenExbVr/IVu8yBY9ZGxZUHRmHEP2rPvFPdBFzu/KzQmVr/dJgam7J5Whg56KXZS
4IgckGFzBqgBdJ2cw7F/Rq9FQnR+3dIf9oEligVwdWb9QpGTxH64NjObf6Mrq3bMz7Z7cnr7S3Zo
IXS8zwWvYYK7jRCbon5+ME9G3CLnWPcU4lUTz4s3FBBvOGlB+E0/EA+3jIRhleW7HhFgYZUCl8p7
Db47geC/7i3i14a/5woNFr6tfgSIIHMo3sbCG7aWaXKwCp0XI+TkNbjBVQbate9pmxZ+gdFBfEVO
/xGiXTMScRfgKXIYXfNNdSze8WLwBWa1rUIz2uT++JMNrtw7rHBWtglgOxtqzvpDd+sRqTfcuq92
0mI9jwv90MWjCU4gem8iUup6pDgfVn2+aiNWSBY7V9J+xj2Oi/88O2IrkHk3w3ZCFtqcamJGlYja
iscE42xRr0cytk8MjCyo2Lt+GEAJVnJo/WU26a/sRIMdG9wYqmSwUgkobZQ5PlKKEl7+pBYmgntK
BuLqXVXnrK6DtcqMz6I5OCYn6CCg9m1A/WbvYyDDZ7RldiEbcNW+aXRN6TwdKLNivJ1AlrSOeUuz
YOMZyS9aD6Fie/yTYf1FaJDHAb/KfM0aK5tpC901Cjn8zb+gm0BnAxNrlM+FlfwbozvcLvAI/ksV
5VAwEUidHPkULmPdwygrOKpVOKDy8WWIk8eINFCyjGlLul4YqwS8UjEiDlUJkWG5INaxB/P5AKjx
AK5Ad1x/7nUMT7gi33ios79AkBj/9Fae4Ee8mOawx6q1pZnnf/+IEFLbQmXJPcI+P/LPUmMDQ+j6
L4RkOIKdcmXwjNP7eZTdX0LrINtSJnDg1zY16Nhm6M8YG9huIXF/mm7WsfKZ63JzISwegtOvX5d3
diwwwO06XGTvRjl+qgnjsJDOhzC0I0DvTZj1+6H0P4pSADrJgCF46U2QLV5A9/gPGMKboFkxdQ2C
++O3zTmTo6nYm126jW0WTKkxCCBucoUX7hu865fW9r+FMu+chplYy2eXYR4xreMOqrk7abWfiTsc
ZRVfoOnXy8TSPgBzzo3tLiUsFvmaQD2TSGLMKiDpZMmmDowv/rzW+4957z/gNneJ3I5ev/boO1uo
KIDlF3ovkAFuPJXXbq9fysDhtuluEpcrFRwDwv0D+hPkD5PquviYaNaLbWi/fpF9tiK/gIxC9jO2
oRbPLVwsQaxvmO/PMvwkUHDEQPriF+avH3ZvJvzbJG3IfNaXAIkdEXTPwLqvQBMuBqHDCnGGj9i3
/0JgBQy81Y6yhR3ytr4KQyick9EcrcF7NZs54cygCacXMi5z3dS62TLkSKYS78pl/asCVrKj2W+h
FF7dCyUZGNpJ9sGPzbylC+eVjQ0pxLnqfR5PTSe5WUO1a6fi5HJiXPz7Y8NI7HVZ4tW2GywPWf47
FU9dSjOMisu/fBh/crWHWlzBNibw7Dv1uQXwAlMsWI6Bw/icHUz30VTWItSbcrat/hE1vnLUudPH
p+HD1kHHrqI43wxpdgEl9A51A09CSwcC1VlByF6/2raGsxmUw7ip45zl/J3to6I5prlG1r7ZRnVw
nCwdZ4i8adYhK7MTAxecDgSx8L2qPjR/WuHkXevMZJFtXyvCa76b7KvYPZlJt4rYGxaCXf/4AqMw
WXgyf69ftb692PSpLCKbLI+THFlwhUu3onCH5xlYJ0jlLk+l3KrpiXGTj8ZXT1PKdqCcfknUIRhY
UQjNOfpxJ/GCSvld5XTmDfNsnTSUbFYeOkFNGgCQCOYm7xbiVV/EaTjgLw6fM5opZAFCImq28MWV
O1IkhnhbOrBXCgKabk1u3i54ILTpwTDTryjltg7seRL6M10KZ4SB3PCBo5cgJfDh3xU2Jt6lDLQt
AKJX8kbjIvLcr6nbGVXULMHYw/BlKU4pHHj2NQ8vOnR7+fiN9f7gDGBOovEj0OUF1kyzcNk/Dz1b
QlMn+zWQmCsizGrjZ0E1ZPIP4rDMLUL2ib5LrOZTZtWLqqJve8SyIHFq1UI9tIiPv1f/+Y73pU84
7yuHUt/mhb3BzUuLaxXlb466QG5bRXnMP5N3iSf5FePXtXKI/+bOpdGbR0FypKl8boPRZ1jQ3eWE
x0SBcjPie8xHpm2ZXsymfrhkZlZW8WKFPZWp0M6VeB4kndppdxUmwdagkXeOPd+UuaFKllzY46OI
VpUMMb0NnwQoA6LD2zLJPqeU1jmFB2/pZNU+AhlQJsAq3cl7cGZ6QSfj+SI9Hj8OM6+vPxqTRtzJ
eK4x2vja9GOF8S1OJ6qZzU8vMl6EAREMBcgGOsz5E2e31LuncWJMsga49RafjcR/758iz3wuPetX
YuZaqE7OLSLboZQ/tnWVYbSXQfaj0+Wz7OsKzG0wHjDvE5Kh8Y3HBudk3TOhMDVUOKN0aEL851oD
8DP0tYWXDV865XJ694FMgkHQNX/z8nUKqifuU89Wapwb6lgjJ3tuB+d18rtXpJpP0P+H2hghy7r1
woTRX+QcFGv1Z0n45yJMnjpqkdmjcgVV8iOoF0qhMnIiWchp+AqFtfM6wDK5CJ4o7Dr2On/DWLsa
bUNlAvgIXSs/fe3USdxovgDv56jimrI+sBvtnfx0BzSCdyxR8WJy7IxZgE+yI8yjoSfbIlU/BAQ4
E2o/rMKfmq1w688h9EgneXf6l46QgY+THhCJqPAc485pneTNQJDsNZ44loO5NOiCK0WVNxuaejUU
e3oFPkTqoFl53XMo7ZUQ48mGAcXaSrzWNm99BVugsD28mwhaNf6KHnAOWg+XZKBPa/RhlhYE+kGM
RMRIBMvu+gUB5EsDVg1dfYUm+z1hIpvK4q/VOGr3Ey5xVh9bDJXcraoYSASFU2pI3zLP/Iky69fQ
7LPOzWQY+0vFOM2HRruVkbWUyiSiGRdnApDLqiuOZEMOZlu+wFL9Dqxy00bk69xpBtPn/IAaDvwW
u9nURG3BKXBPsu6MYHxXCeFlGxxzRvUzjPWFOTUBvw2naZD+VaVLRFBiqmS4qHmSB2n2ruMtxRxO
5lKPKertki2NAxx9+4FbM51LyKjAA41lmaH7p5XLgVQW35aVbctJlwsGEH7icbXvPehwJWZsVhkF
XUjFDzDZVQ9YaTGi+4IhYaRpnO7HcLZtTUVfpXl/CfYaeoW4MOj5VHX7n1ekXJeRdo16YxVmLpcw
iAUIu78Ae/E9qvyLbR8kF4qLaoJdWUvEyRABzm3bIflFQl0z+Mnb7a8x+9DRcegBz+L7mPFtEOSm
MYv7MFjav1Dw+zrSQRAq3O3QN8Mii8Ji0U+8M31iH8PkOyjx0EzzbWL+yoPXEqvVHn1IXNSfrN/G
/3M77k0TBg/y4sS8qtZiB0hEMTD7AwaJ5yEmbZkOZK6LVP5qdYIKOaw1fGgLWeXvXj7muMxYX0WT
vojM2uQPDp/8trxjqB94w/lSPd4k1Pa40cf5p/3tU+43+e6X57yyU/hocio4A/heSOD9QmpJiFVT
J4sewblUF2uaXej6NSFTRHcAnWotfaMsq0wX16Cltej4/AfOD4qvl2HOOtp1MfzgGXKFcVSN/g1y
9+6PFY45JoUyTPdYCKJFFlIPBE/qKeeWENr9XSvqV+HygBwGB0vHm9Q8zEZrOwoefjngHU69k8aT
ieTPQeTjK4i6Tc+pPovAPACkNK32pZxmjvLYvTY4P3SrJ+Zh0EMeURk5YFJvOjAPXfZeaHm0ZJaR
i9Gg7T3kx+SL4oh/4/t/2DuzJcmNM0u/ikz3YGN1B8xaMpvY94zIPfMGliv2fcfT94dUD7sqqSk2
70cm0VhiFSMjAnC4n/+c7/gWKc6kceGhsZtq6/g59uVRyI887OnTTT6L3rgmJv7YNO1tFBVnzyJ3
7jrrUdm0CtYhOLf3AGfOZZDcDh1enDQn2jdwUQzWPRRjy60ps/VPOjt8j4KnggSfOAt8tUR86MlC
EfxIR1ysUXuLreRDFRAD7cA+2bTepBb5Q+IsucOgkckmiVZFx+Wb0qSihPtwDC66xBuYPxo+l2Zm
haQ3azBJjj/TMW7NSJYHbFd6bQ6BEdsrx6NqvI/c+J688uDdKvz0te5cg8WigchgOurZixyvKL7q
RTOwHAx2zWy9YVj3HgBvkWG7UnVuSFDgpzzLrlLLh/DQ7MxhCwsQJzjwPDKa7KHlfWXbT1RV3JA5
wj1oNVupi7MdMvTBRwb0qXNeA5ad1qrx3MMTANuXvkizfqaTmQsmPtSyP46dc2rksNHUDgCaceHD
3FPACXp3qB8jv7gVcX32oi0tCMi9V2wR3nSHHgMSuTxHXPNAk6gYOY341bNlu9ks58pwgJMPDGpj
iDFgH66oP3qhjHFWYluc6knWmsltYqVUTvsaWfPYsI6VZbAkCTR4vdoCNIxQj3oXsyBJ3NYAKOhN
pb3ZHYGThzIL0ynBtDd1voWqhj2UhMpqsIDjWHWZLyjlWWOoudZTcXRyAghFt47Laj5EJGGwyDRq
8wCB8t7VrKuw7GYkyPYMKg59X5C4c6MPrKNqoC2dzEbKkFsB5jTAWzT4+ZlI7DP2wYNFlJH+roPa
qDeFPazNKY4UblQKnUZ4aa6WrUkGzaKJm8JLBjaHeoqJVRhIUCDOur6yo+yuJ67JDmUj+3TbkxqH
aHtA3X+KCh54VcNaZV8HdLhVbbK32c1IIzVxxkVAUCtlzrCnmBkGdXqFL3aiD4gKYbilwnDWJdZN
X/avmFv2lk4IoaaOCczUQJcKvcSsUIMoDdQtA4uIv6C3mMPedAl7NQy7jiymit19Pk4rFcxgVj15
G8ugng8Ga2Evsl3W2Z8qJizWbB5NNLrN0oG+zKCyrHmhAEcHMiIMoEmlgdiPmsvQrPVBPDwxOVfm
X/9v1vGUFe7eK8nVAFZ4NAaHzFrNNDEndapM0VpMgiReRfSoq9XWwZMziPildHiQVkXyOQ7aPfIQ
GIDXLrJpTkl3liwvsBHWXXzrxwPo92mQDDVEc3c0Bd7xEfrcYOZtI1nEY9/YBrZyqofHTo0fjMS+
xth3MDXvHuzTKvSyU5jWL4nHYEdpm2fNJX3oFu7cFqgHWz8fDpoLta8xwg+/VKjb6Z4DKq+zdhqI
wYlfuAEO4RarSYAcEhjsCPzAfmuyjUhr/BLVtUZuTEwtocVuVBpc6fWDMfmtOkV7jJpxk+nuskyC
J+pFbu1EebV08yNM1bPIikudT9Qq5qeVtvbEYC+Z060UnS4RH6XV7utZzUnX97VkYwcVUfNqF3xJ
Q1SiROabwbdqj1QUaPa1n2pnV1inXvjnMnrPKu8K9NOIjsctOprmI1ZCiuDlHBNTB9WA7o7W81Y9
ELd5Hq+HxFkgVa1yu+dxUCCEE09hmF7exi4NmTFsKXDFJH/U8KrpmruSzBEHu+qcts0yZes+1Fdd
SDy2L3aJFy+htQXzEdGVnBCggLx+EDinSY4DSekxjsGWNJAhDlofAbxLlDXTKcoHFeVcq9U7hpD5
wFmgSuOdk9JPJ72b0Bxul+x0b6MmOwSeSrO89wIvdNba9pYWkbKp7iOfGWfugS9QpHsfwmnKY/Uz
nzgYRsJk1GqKG0fbE155SgXP+yR9NUeHh0Pm077RwYIAkdYJnDQeB+3+nJ2hrxz9UbuAHHkoK/Xk
1OaZRhhXSfZeVe/7qbgrYtocaP0l5IkkBI/MmmH3MOIj50R85yDgU0D7FjFGoa9lWhhcAzUmuU7C
kRCuGn3SobkRsthELltb1X1w6vDYVu4+YbyuhEgjCGi6Yb45vnIeiCzpcXzk1mUbbdwFpBFCSzmM
YfgpO9o+k1eGFh9qDek3mT4OFGyWSOucKiwhTVTcB/pyiHmkgc4iol72n9mG5/oD3JmHAELq0Gjr
tmqRiodla6FFiGsMM7tY/6AVfEthAcXw4cVgwtpDdTTd/pz25MI4NVnoqnOTcvp5lrH0VVn/OU1U
DDt5K+CVgLxiUxX75coqqxpUCPlceJIHI3xrFHkXhtlLYxpHv2un7+ClIBSaAbvqcDhogqKvGjQn
7rKphyPOKGFtFzIECeip5acllYeR8Eqc96se7BCgixuEhmuwyU+AqtUiOdSR9hB4qJaKYjw6/gnu
8ENXCmobmjtATdksFiqcSHcn9UasGzFx2GyufKcv43MavOcVuWHgUMMh0MKpJdtfpVHswswoyLSr
xmdqFYTChn7tlLK8ww730bh41xUCXYe8rVdZQc16KEdm7B88D5jyFSYGcyHw4I9tt1eYDq3YrFew
CvIA4TCK2Ldb4e3YEgCPOzhomk8NdJKvlOTVbzxlE7YtU20pOQeBEMqi5La3aXXv6XnPM3yXaqmV
Jw2lfO6BxuTY35b+VCAB5ihOGn3pGpvQ5LJxNGwBXLC7r78kSaz/6++02olpE8c4VWodBSYk2ned
x56z5keZqw4dMF3C3c6OsZdElbCS98XCpAprr09/wdvg7ukh7efGEIk5lrRmT+9wu//6O/RNMHX6
SKqpj3nEZLXcmc8msJp9lU8Kn6eHw4pgyoumswypjrJyKJ8icyGLvdfmxd6NY4L0//PrAjrRwvah
A1VafxaDdfYDQOBxSw1ydNVp7oMKagc796xl3IbxuILsTAs1reXrrCL7MIadMtNHFiqBLUsNMVhp
Ef5gKd87xTuEQf9kmEkD+Jeuq6GhcVwZ6ysLijk5GVxCDl4tJKvav3Ih/VhGFO0RGAk3C0yLcW9Q
exu5K9UpDlGvPnie/0JWFiW2VO8b3bmXNbAox7rBg0Ut8xTV1dX0IQHpyNCZoKTuTF5vXzuG1asL
YGLhlEHEuU585OYOr6S6wYkbIQmATIVnZkfi1VJkP8+wJc7C4pM8jbrsEuOS2uONCiU10OA8NXBQ
Um1u1uY20sJqMVAnAmK9m0vFWg1jXRD34KY1R+UdS90rF07F1iVb4RlpNlQuAe9oNSQjipfmkAC3
QjJ7TA1xGnmUsLN7xQN/A2X+sTOgLkK3ehYJRJmhuSV3jUG7U6FOpTwIYweDFOZbs+eoFk5NKowe
kY+CLSPAt6poznbNCMno+ma+rIW9V7Ei+GBXIYVcCjNj/kKcNyTyC9n8iarLM7XSqMYVoDp+JCfV
kZJS9Rpbc0KSaEtz0isE7nghFCTQEf8P+XJ37/bOQhDSXn19r5rakLm144OWpzdZNCIr7GBm2BBC
YJTUPr1+6oQGVTY0wuxGo1y5CidRGKI4XnXkVZ4F5jAccntRMZsp++IBFf1kFkfFtSQJee1Q8PAk
V8Tehrgn/sppQCjtpeV6t33VtzNNujvV6u8BL9LTViESBs59WonbvOuetNi9A9gSL3UlW/s1H9/Y
sAc0eiDfqLkIVYynfRQRxW2eS+/DHqEaak74UFR0p4seq23HznAWNAI2FegjRk5bcqsoc77+FBsm
Oxho1ZGZzl3YDwulLB9jlTeXExpunuJoAAMa7v0sRyuo6s9ModhZa9VVrVP3ZiUjZdedd8wz4iP0
LcOzW3bUprFRVRZom/VC5h8hHEBO2gRO8oTPEtU+cLWliXDOYY3HIk3GmwZpZK6SriCI6BE+qtlH
q8rR9cezSO9CH/zc2K/cFsNZFOcE2fkUFjzgk4UKHwf/Xruq6w5PaQxjKKcyOveiZVd4e2BIYhcV
Sw6uD2HXcvwF64sJKNpi47vVMDLNu2DVh8xWIyLbsH82IaWMBX1hREcYpqhusjL1MFzI0Rhm4LOR
VHEFU/RJ/boZ7kk931QJjHRICvChVc5vMmYyF0iGr3iGbICWqZM9Yd+csvvugg3aW+7Ub3beIDAW
KcSnfs9IUIHZhPRjS3MT0jTbkcsC08kcHl28ZqI9TQFYuMnCYGUgQ2W8EbXvGfUBvfKVCotL74yr
tlZXCCbUOFgOCYwqLdECjsqQwoDBVPmE/YLqeC24M5onIt3VZpx28Nig1iENYEs/hraFBrQELhzt
dGd8kzTArcI+pak74ahk4spoZ9VgeCu7OgPOYTodxuY8Y6uxoHR1zqaZMscG24RDdcoco1O16jHy
zqK00Fe4E7wT2h6WLOlRm+BkmLs9yIZGM671YAy3UvHvqjEzj3Gokv1UjT0GNdbPRKwTcibLvqD4
geZ3DAmIbMuh+RIvbKCMarTQvOFV8aP2acg2ZUXx1IyxrJEJngH0L2yUaOin3Mq9BvlsHqbmsId+
r+2zNH0eGPHuRWO9hWGBI1bhTNdKXNfeZpRZNW90nSSp7Xprx2gK+Ac8VHnqGYtcNRnOBE3MrltL
p36c9EhtLOV9UYIRdPql6EJtIWpx+fvf/uOf//kfP5WeVP/8T379luFXDDy//vbLf95mCf/9+jO/
/56f/8Q/j8FbmVXZZ/3L37X+yE4vyUf1/TdNP83v/2Ze/b9/usVL/fLTL5ZfFUqX5qMcrj+qJq6/
fgrvI5t+5//2H/7t439TxERrEh/Tvz6l6d/+339q+vH/8ff/M36Ury9B+PJTCRN/5F8VTJb6myEd
ole6bgpag+TvFUym+ZuUpqpJwzAc2/z6J/+3gkn7TRUo7Y7u2KpjSdX4nwom+zfbMC1NpXxB13Vh
/aUKJkP9ucOGUa+qGaqp2sx8udHF9M9/6LAZuIkk5kOYTVHOADCwiUsPZxIY1JOaob0qs6ifaa1g
76y67s6vur1hhVd5WeSgTDyBvSCIF0z+kyVDXWwvOcfWmjsAfUQxcwZDSbtMC0rRgVQQNbSbZcNp
nwgNUM0i2OGYR74TFllrdMgfvod/U9Gj0WFFPczgZen2/R9/l7w5RE3V1jRpag5Ou6nR6Yc3N4JU
i8pMQzFV5JMshhOEmBmexlNtixfdbOBGQUkFDMiOSb7ZhXYw+pzFqnlyRufj1z+Mwff84w9j8JU5
XAMOSXNBkac+/bA//DAhQ7rciaIUnF/4CHXjqbKzC5LcoWqsZh6amxhiuT4QD6FY19/5gKCykNaa
VHx6kR4ufOm+qobPcKoS8Pl5DsZ6ac84JDNgZuuQ1w7DATDNgf0O4+vBsAGuNoLJDJaVDMhWpmLf
ZhJDz6tVX5SRkUMY0B4u4odfv9U/FGXpKhc071XlvepCd35+p0lL6IHMh7rUWojgHNNM5LB7AQlh
SfiGSW7kGnuSlb9+1T98vtOrOhZ3kmlYGN+0n181HGJE+pQ6d6zolxAqOJNo4usjKJtfv5D8/kXq
3C94AVWVlDc5+W9XlcQ6ST6q5kkAQ5pVu1h2pDp2rWZj5dHCPTqLu/zLL2lxr7PvUoVDU9q3a0ck
iVVrDZJwMYbVXhmo30xqeXESbJuVY3XrPpTZn3ye2relwbAwyTrSpqSN9YkP9Vs1mJYbThd0Vb+k
OMTaxe6OzMAdNSH7Lo/3I+FMgq5TtJm9bwNQ5Nfv+N9cQ8IQwuYt2waf9Ld1ScbEoDs35dCU2Exo
+p4KOAeBCLpUSAABOviFgcnqr7+o6agsiWDtNF18u3AVF9LTIMJhacXVlaffMkvbd21Ha6b51LfM
MEewXn/2Met/vJwEl6sUqgX5X/tqaPthXXDcoTaiijZfFL9nilJOpacTGHOjhSsAvVdJ90Y48WBr
Mef3WSuUTTKpXr9+5//m5pGqUPEUqzxxuH9+vnlyXWJH4ZCyNIJ+k4aoOXbM9ZUFH79+nekT/GFF
nq4pyQuBdNKkg6H429dq43ICUFl05D9yZMJhGTFINtvNdDXnbNm0kKOm/vLrF7XMP3zGJv9hBSYS
xMXMhfXz2/OaUEIzLEIEbtms7My/eAqKW6Rd1cKl5JrK5VmryS1tnldRn75zRfrzyvSLWRbUr0py
4RPvFx6S2xryyiZw3LukDKtZBz47adN3xLE7PfGPaRSNW1utNm2jHPzBpXrcw3RCMcydeGkb41zB
SpsNvfOu5fqZuATWIIV6mNvOT99KLXoyguQh08bHLvGe+zC6stHAZHTr0WjCkK6b+Uauz+uWirsI
x2dMLk+W2E/jWHuRmTwy2AHi4N2HFSpc0DJNz5KzBePUjt58nrs97i+HNIeuxFdOFFxANp7yrsQ1
xXA22ThxvWWAfy0169ZVifthzMw4MCoe6G6rPJnBeFJH+0ry75iPenVTGmTAXHVjFgN5hANtWFtN
n8KS3sksnYKjRXnMAXUQFxgoPBFYR7pyGna6jlyJpPSWsVm8mnZj7cxeuR1I+DKyCc994dvvfgd3
wObQSfCT6f8AXqSgOMB3R9pLWbq2sQutsMjvgq5oDimFFD2+vX1g4HBTFUwTEUcQk9THZBYMDoVK
LDIzrM/OwN+H+JYo+XNXcaAhEiTnletxwmrjm9y8d00erBby4qEWxj7kQIFN1v2M+nhmOwb9lFTg
UEBIoZoLdJBlsWH66yVzF5seUfjR2JfKopa+OW/NzlqoBlG5DNkXEqkXthzchXsXdVsCzNWiVome
w6G8MWu9O2RuBluDeX4Y5sZKMVV3Z+XKowT5YiGe7VQTi47jGGs36/J9FwXeyo8ZdwYWJWpe6W4I
wbWen2FjF9eS6MRBqbNxQ/gCLQJXiYVn8Uxz4pa3TFrVVbslBNF9HY8BWALgYQIEYaEvYXYE68Yn
pQ/qcwthYRFk0XXudDeGftf3Sn2jiHqj++/ehK03HJjFit4/gU4edlZqqGvVSdEJ6LXf+0FGhOXU
Nhl18Q6FYkUrPouUHIIKO7Pt+5DD6ThrbPgEio+7NNBWjqq7GzNoToCN7xsFLsPI7HcyzRcL8DVr
3dODRRrkd6kzvJuNcx+VQM2SCMt/QP8FU1q+YYPJWo1nc+SWq0xZb5ppLixbUOUM9Zg8WjRcqtqL
U1seodN4XLO8XzEMz0Ms97XpwetiXOULa13QOwlNRndWJFExclUqKkbcDxxj/WKpQVOlWyRZs8VB
BjdIVpvDyTYcXPBMR46BDkG6QetLc/3alZlYFHD6Fy7Rx4VKhGTFCAZMhmqyXwPkk8ki3wTCbHa5
HQIOHoJLZGvwIdzoPDD+BprVmXOjUw2u3JyOUTzuAObrYxnUERcovg7P054Y37PL3OptgNeH0raS
tPdaMcunIa3ncWZeYvCQDPJHfY01hXzSrm3bD9+ibkRU1bPWwbzrtbzZVDrkvjF0CtAfiFuWr107
Ed4nwUbT6bMXEN9XyTA3+IlpEK+xN8be0wldBLdOqxxHr4aOYXkMdhkEd5H65k/2PHTeZeak11UN
317V6xPBbWsRO/6ItmKTp+k/dZfiy7ay4ImWDCnA/9Usyyq6MG7UtIKxwcyckdxaIHMmdQ5RWsUj
jMvgWebx2e6IIehhDwI6So6sX/WWqifmHI99Eh+HNK9npAcwCM9Cl6hspjUcWYbHLNeoORxre1dN
DR0DdLiK5rRWoU+gbbFnezrDiLqHU5JDC0XyfE378LOt8vBc+sMedfLZfzZ1/eJ5J667dvIP3dbw
RAeY+a6z1xO6JWpbH9YAGdcyA1CfIrg/+ib6QzfQA+2xal0LvNeUo6BspTHceTXvt4VC0qjM62d+
ILK4AYKb1QORE6psZv6ATwbEBn56w5dAOioxj22R0bnCCBZTZ79qu2pejIDtAkvoGzSxNZwphpUD
zFYHyAoVIyXBgFxdt5Qd7nUoDTvASjR1+asODzDDeggMZpAv7Ie08Ns5uTdvidIcb8K+Y3oKvxq6
rX2vEwPrbO3B1exirrDcoVAxc5Vlic6jyw/MHntGp3dDRUcEnmSoGGUM3wxVRDMQfnBROmhfboz2
10UyXrJQoeM6MIo5E3do+8y9R6D9b01QHXv93YB4cKLuaaXn1ps08nHl1+2JOquzhyV/ARGaYE7+
0LXuWlP8G7JE75hOAHUp8SntEMgHCsVgRBBJyQGoh3Jl++3tQMJgk8fyoYpxT2Wh2GvCeCmGkZKk
KHsoU/pXmTpj/U7Q54q4mEN9Ms+6hPFj3AS13x9oksFqhqEYu7JLVXHO+o1NO5uD+AGtAw6p4nd7
ZvVsAtYm/3tnaFrOZbKoTOHfdKG4gGY56mVaM6by3qEow45bD4WiXkOjeJKQzgRckivTkfEFmL6E
LlsuBX1acwbw6Iu+Pd3Q3Y4J6mcg241pVHtOGa9RPC5HrL+JOm8CTKZO0e0Mz9lSSjDv7BYURSy4
ZNThw+8YUTSNzZbIQiNMI/1W0T1r8+td2lRu/fPe0FI5MGqaqU/HDfn9XOVIB00LRYqHTwOWlfhr
jPK3GlvHnEDM8QzNNdmVJfuLnkKQnZKzD8IePhsaYgbEwF6ylFNQzDXHKMYEo9zWmzpvhq0MyQCQ
7z/YiNZzvXokNlDdNIn/mqjx0nHz6xrOc+HH8Skchg/R59GuSd2DJ+XL2CQMlhEd5mBM+4VLZ2gg
S9pKHr/e/v/X1m6HHJXsDSJGPSl1XpD9JJRpHK//3+La7MUvX4I//IHfpTWbI9N0qcD+diyDI3/3
UdX/+PuX6EYcGOmMbJxksf293VwXvxncQpzcBcQujePA79Kabv1GmbMQjmXxV2Qa/a+0m1vfDx34
NTnOUWZJAzvoGI0X+lHwUatWNXiUFQutm6hESXqOnZdBZCfPLdHhLYHVBcpApPcB7u521T92YfgW
lmw3vPSBAgHbB/fIU2AbxsmLqpJ6I608E1p7rDp7J4ebvp3CvxT1mr08FUW6obLwOR6ydWmai6Rj
zkWFehSfQ8+6pCnI4qQ66rp7xkU/Z2wNWSHZSAu/hdk+GiZm9BGM6sS+jGX4aU6nM494qpssm6p6
EBqzFDhH6x++z/O/zn5/+6FW/fvJ8+tTslSJeiMnDfTbidCBIua6iWBeU0WXtE8PxghyyAWQ/evX
+a50GtML6WSfNAv6gOk4k6zzwzmb/j5oT7SmLJTwiSP2sovPwK6XBaeDidgeLAqWO1l+ciKcDRU2
9aI7ZSWaWkEvHgOxJ899ZQ3ZUp6ydFuKX5QHv4oxQEUH03zF6bnK6iWBK2yRPO609tLmf/IWtEnC
+vH0PL2F6U1IoIKoFN+FtZLGsYQBSAFmJjtG9nzQnGtAjSdm3B+JUFaRY9/SwrNoRAhkINz/+hM0
/+3LSwmb3+Y/8ksw+uET7EIJOCodGClm3sr9GvS/gh95E0OzLTQyYXkmjTlRfmaqgb+Ev57O+CNY
KkZG8BFnzzLUd+QSJyeZFj5VIgeXDZ+nYgeLH+vahY5oVsFDzj2im+M8Nhwq5dd5BsA0ba9EebTd
csM+CdI2zlutGOJZgQ/UJ3+3AWkDQcLcDj7Er1Krkj/R4BBp//jxIzDKadmwbItb+ucrqKmzpgjJ
BS2SkW/ZwO0StShUIeHTedH613ZI3hytZ64n21BhBA5fHtQtpcK65i1Sy7iiDgNaV1C9xFZxLNTo
Hr/aTemla+HE2yTLj054hZ03BsMEBJA+gRnz/XnUa3R2TWYnbx3nIFmtZJMOwLIY1jNcvqp1+z7U
442eOysOBCQnTLecafWWjcaVOkI09UWClcJEcy9jnLb+OBPQ72jvIWdZ3luedZwCxLmishcgTQsP
CXR+YB7N1rkE185AQAGXItFdma2poQUBQyaNyrBZ60B4VbQHxbnucnfjK/Vj3+tX7YyaTyjLF9Tw
a1yxjTXeTOiOPh3OXettFTxDBRcMZ9ornek2PLgQjwWQytTfsDfdu0TddMiXSXFoI8Ib7pGFc1WN
DQlvThl0MKRW+z6Ar4GAMOs056phUBbLcWETJ7k1CehDv7qqy5j9anpShbmQXrdlrrEzNQ51pUIx
QX0YPPxbZrHiCXIpbfsUNBkw4WbHPPJJ603eq38klbuRWnrrF8MCbA4bfb5UVzzpdn6bFh7pu+kK
LVZhoyxdUumYF5YenHs/lbu+IvqnOA9AQk4WJTqgq/c+5CieF6uSoiDcXwsJVxX572rAVzCPw/jZ
tDgO41CAaS4fy/HASMJ0dkSJt2OD8xspfzYShpt8y6FnXAY/fHIqY2+G8OoC6mxywEEQjEr3rNPm
yTnlQGbi0LNhC8z2SP0Gu1NqnwF94OiCHBV1rbGEdX5lQsqkozBawBJnt+XmGxm75zGbULRg1EGB
lwqFwH6xVoCH6rqyyztrnfL3gVlA/b1pU2Mha6zjynWvvxblNSPGfWuo94VhbV3R0IRDUQnsRP7d
u7J5pFKa+SYUIdraDRpPCqoKuta3loYOXY1je+o655gCC48TY9vpl6aMn3v5IX37akzCT8VQmWEA
G6Tnh/1sdqPoxZaVhboaNV1HrsPsA9sFs2Kl3TXFvaygemAxhl5IwBmlxjwbpdgMODudwjn3I1R8
w1gbDdIeZ30djoU2stCUabXTY0QCzz7kZnU0yuqsF8Ol0juKn6o7yeUGeojpcT6eAAheVxkhU7tF
nrP0clOE4SFWkqcYe2XXh/FakfwI8AH5/HlgkwluJvMTQ2H1EZGHcY2nMuKpsVUxK5qEHc5vUlkW
Wbd1FDueZR0FNUYKRNnsDEQ+hW6FamoW4QdbJTLNlqUaE8wKKLPJJrNHpJNWpQHXsy16opujJpsF
KbpdntSLFPods+WFq6jljlffKg5228lym5fTQt7OWxtTYq7a27izAIGLrdpA+SAdPkOJ9kmnyG0g
4iVWdJ1Hk2UdiMDNU2Fea6BKss64qyrAHX13cFUaj5QgeZIYfxZRHR9AKYDaElfWsqutC3a3ZUUl
Q2wGsNkHu2fsXr3VppxZ0rhXHfRbgIllzjadmt8hLLaOBvddA6JoiUMEaQH21DTMyzatb35tb+yy
xMmerVNHbBOnOZKQN/BIF1uaxTZGxJamAYccJ/ZWl48eJl0Ntw4dhtj6LZq36maHSXI5tuEtzVKr
uMOn6C0JPe3AJ6SzIjAvfjruFaKWqXmjM17UBnvXBQ24K3NdDwT3neZFiYPb1rZ2ASUy3NQraiIv
kn1enjeco81NqkbLOtGWunktzVVSwVJUjD5YpjJvVnFWEcSiTcRgjgbUemFIOmRZg1tbbMl+EVzI
edxwtwgmuFX4SjydxNepERYZj4r1DnCjUPAtKOx5kDgC1jXSG01Ffox7Utio/oSO5l4+sCB1B5pp
zk5QYb8pJedDTrcDeXwf6suD6YX3gKhJaRZbaWUbzdsGCD7UvaQJd/8DFSbA/dxlaLbzxBiu8hBL
ppPOBH4IOG0UmAUmScXkEc1yU7jZxnGVpY17djC3AsQLTU5Id77FJqveCQfzXV2vopa66FLlyqqX
uXh07JsMZGxFhrlVX2vc2xkJUZAr6Ev1ivLNdTIB1nN3NrLSNKq1rfSHtKoXCDWOlT0ZBlgTF6BU
nz8FSrZRO7TXIF2vCcWcfTfO53rJ92QRzZWxXGG6X02fMLkMtNps3WmA7of4YGDZBtizZEoFgffW
l/GDlbJWBOwURWmdoia89YhBMv3nuj8FnKrxgBC90GZDaS3odMNwZC08I3mafm2NNFgPlLfb4Jcb
PfigZO4ivPSsW5hPDKKWk2Jepk8mcYuUOxSGhgW9UzP6JVMPHpbcrNaIk8+GatTEAObibJjVTYOp
zMVVJiglzCB34c6bljHdazGX2WclENeGS6ROtw61j3Sq+S+dorxSmj5nnzEvpqUBj87GxsDo8yE7
vmTOGZIpGsH4PLDjno9VejNMbIJ+S67jPe6tVVZqN940d7B7yijqawMhkyT+NiniA3MKvocXm3uc
VNpdRluN4luLgA9Tn9IGRQku6a0ctQ0PB5b+hlKouZV90ipzFXmTGs3XjFlKKaqlCg3daWl1uCcE
ssVKeAF8tgLexTR973XmsqqTB8W/1t1ma4Hd0ntac3N7Y43B60BRm9vhmPJ8hQ8zc1cVAP8G5Cy5
hgJExIxiAJUMLG1TgI1mSC76Mif5OCPZQXVKiosI5XtTa+yw9Kh8qezgM6IWUtXiVWjKezZKJC9I
L+r2gPVykgLDa2JxzlI09tFtHe7hZnyrIBpFQ8LKmFJ/4LnM9EmJLcwWcHdkHsMMKE7O1ECDs2Jr
9BvmpfnoDcpLWhivoDxKBkqaspVGcukbdZOpd7Y+UYjlcyD5m7D2rMVgONCD6EnR86hagM/GVzam
7E14xngml1AYVUu/ZMVthvbdc7SVrZRr4gb1psNv+uuDxDRt++kYYzqmdJgCWoYOxEidjoQ/nCOc
GIScV1a07ATRR5LWK8Sk9VSfZ/biTya632f1kpeyNRuPjQYzGo/Lzy/lDkj4EajbRVW+8gigDFMs
nCzfBvjIGZP8yQHta4740zubRsfCMEy0henUP0lcP7yzKpGGT9ypWMB0FbO0MVd28s6JYMUtsiAR
+awF1v1Qwb61kkNW0mNFMNrp4ZAQuuLcrUi58b3+RtWThUJlke33G791th35oM4bNiJWl7Lubqx2
2IBDv4s1/R7QKuK0H80DjIBukF6or3+QQ7aNs2ip9cWfnNf/8OVNb5HZhdCZ4aK9fPvyQMLUMte4
qLPeJLK/yKqtMYwznaHCr6+Sb+adSQr46YW+zWzBcijED3gh2SeUGU3h2uRPTAZ/ONDxEniEBFeI
Mf3v24HObYcsCmKbLgC2L25PN5rPnNHzQKiggTCGTYy7Ifb+5Bz9Xefkjak602g6enA3CP2bEOHL
HvNOjcA6ffFQDSnoExRAqPh5yVLra5iwf/07++kVv12WwjRUwCoU5sWFdRp6OjWrBFyKutLJMP76
W9P/IBJ8vTvkLiQ2lXbRbx4KP/Mzu+95rf9i78x260bSLf0ufR8FzsNF32hzT9LWaFmSfUPYss15
jmCQfPrzcbtxOqXMY+EUzk0DDVQWUFmZ3hMZ/Ie1vgWu9Bbc2hQFnrG1+jskYZxn3lNjzFuzsXcF
DjwNB0hlPhuGvRlMn0cYwt5eZEhrZiJsK7VHsr/ttf3BqfAPl5ZhUTKaIe/Tx7n/9jb1w8HMNOrQ
KASGwxh+dcj9+Wv427mzfgusXRgk8pfDJPHNQYC6tS/atOEbz4DaQBuYsVTl9qNeXrNP/8ZLMdda
RxMG6+d3Xzj5trWyOtVF7HWamhgQd0MMWwnsZIqnw59f62/DuvVj/d/Xei/fYM5qSq0lrsi836cE
TS7GTAiU/cG3908vY4eBSbCgFRoc32+/vdmJ/R6hSBdlicR5ApuGtGQXy+CfP80/XAbMZ9FYMkE2
XR5Hb1+mAERYBi7znHHEltLRGqKS+/NLnIe8f3sioHezUT8j3XLf3XomeimLg5+sSsf/1hMvQoxJ
1NKFCUKSRXkocBynNtnWbbntfX2Xx+3XVJuX/9bb8Bzf4SLxERq9/ahGqJokwSHIyCe9ZmO1I04Z
Z+i9COd7w8bQyLMI+8llXv5o4DWF84Cp7aOb4h8OvjdPx3cHnyU8X1oSXnaYmo8LnmYtpkMBdiH8
pQCAxTd//tD/9PN6xnpNok/z7fdffeO5ydhMUN4t+cOZns3q37l+/voC7+481+wNQtd+v0A7nFat
5Z8/wVkT+v7q+csrvFfnBnwoZqe8Anj7q7Epo7GGEBEIvBGuRVRusjwmdnKdFgA7sc9tPaz6MTNt
8b2L8YTUDk4rY34c5vllYnOMmmwaXqRr3JopGXCwrpr5/s9v2QzWo+39e/bJfeVLR20VeO9uXhaw
g0eUKe8ZBIbZD+kGFPpJFxLfCyfFXOLVgxa95iXQphn2Z9EQJit0vUYmkYBXHkbH2/kgcTy/2tSW
exO3/Z74EEysD7IYH8CdnZwsf10AkV94OrsiKO+6t8C6FtOnmZZzDskppWpCrnJnutYtNFuCe60N
xvesw7KD7eQCEDJVFfCV0niQPf88C3UVNow2auIo3ZtwwAI5M4bqGRRil6Ngr+1wT9LwEeLelu5v
33MbucRzeWCW1z/OnSACJmzixYSV3L8Bg7qfQ+POtZvTaBmP67228NYwqN+kZHpWjn9tOvl137lP
rnCeiBvdyobfl230IbkwHf/kTcbtUKTXtgDQXsKmDvNdwh+jHGvXmdhEBAq2hguBCC/Cbk5cjw9x
6tzka5SsaYGqo5Np+q/EJT7COCQXKtibQIulzLcG/39v/EDuDRkOv9ra68r7aQbGBi/FJzZ9tGFK
+P23vloQEpe7kA+/OOHRKaaDrOY7Kapd6AJCr7+OJXbV2L4ROn6Znew5Tppf4RQjXALqXo3Mj5WH
DQkM2reggukxxIy+nM3cEu9ib3Uv7qyKeZI7hJtWdBk/D9KOFMSSLoefNqnqZsfxz60gCGdpboo8
ODEk+7EE7bOU9aEumuuyIsFCxLfKyT5rT34lMJRBPH+obHhv7b5uq6uBsZNkX1ZnNHYFQNILOaev
4Ro95X6dtYy0Iv7P8CaGITLAf1RcpqpBnqgQ+s36ybO7n0Ex3zdlIH7f6/9///vR/pdT8w/730YO
+lv9DTfF2aix6vpN/o3fC2Ar/NfahKDt9312Y2cHxe8FsBn+iw0fiHXPt/m96Pz+cwEMZQbfBfL0
wEfejH9ifRgOjZLp//5fgu1waGC3CD1UCMieA+e/swKmoHxzGLKmc33EkDYLR5ReJl3h2+fuIHyt
csWUEbA9LRrUvgU8R+63/RfDHm29MIHvkEHDWAz84G6UhFNHZWCnMHasXpeRksooCLUKJvPoKjPF
fgqsOLhCHKK9K5JlUA91KMOLz0HNkXxF5CFxdxj/euuK4Wz1a4aMnT6DD2SXlPry0RhQxV3k9poh
oLKGmwQ4zPgYtsr1r6uBeSlDBjsLGE2APDnUcV0RFx241XRlDfXikgLs+7g3A2KYd4ijmXEDVk1I
wpSpD2fJzZr7me8cEahqfFQ1TgKTPwhjSVQWA+li61lFNSG4w3fPhKUbf4yWIi2sC8RLb6woEBP6
BEOfxkiZZDKubm7BLTYGAh3pwH12ndncZzVQAqEZTV7nC0wriqgSdLhJ5JYbkSRI7MeiM7JuRDeV
xG7nyUSOEaH2nxDvC/IxEL/z/OOssS7qIQccwjcdPHHcTPq5McIBbmXBwLKWQRpyEITkSxQtDH/W
wQX07DHrAmJIRL5EmnS84SrXQKW+Bkvil9/oVInm1mSstN80LJ+BlPg5qH+6eDw15uVAdSYrjwJL
yhPhlDPCoXDBwPBI5lUxHqe0BLRga3AXR8y6TjvvcICtMBjBWvSuNR1tfqkczCxfNONqF7hTQvp7
rV0zJdILJMABC2Xt38bC7rH7F0st5RPRwc2rEZASeBEqj7kxme2Bz5CvS58IhZeHmHDCBFXVJEAz
FCmJtqAztIrCatH8mg1zretCrktI5ZqsVUYv+aRD8rcvgtRPnhMESz+Ev1Q/l6Qzcypb0FUMbHVD
TMk4DIIgEAsqWeNa/o3lFCiVdKVZStBsZ+CHMWczHR+6AQad47ePjpsgV/BARvIBfZlU28bsZHBj
lKajIt9zZLALZid8hJ86hy9TZ45M4OuQRSmJUs38XDmOGDGDCw91YreYiCa9mjnARmM8JIzCSoF3
x7GXVpfK9tzgCQoxriWjY1t3xc4lfakNmfmv9jC66WUDkiv/XLrmMh2rnoShK6C580+lUZzHF/Cj
AXsxO2DadKgr3be/8qTNcgSAduNGVihK5iRFW5Hh584udn6LdQ0jlO4b7t7hC+kyBmJbNdtdvnGl
lMaP2TVXjsY8DflJDGPf7y2fY+wwl2oario9DIRFwYU1Nm2PtpYo2VZqtS/I/7X3szc6LuDORBJc
QZqE/oQRWpWHDolrButgaJtD4Oc+6ikTa6WMcsJQ7G1aucFCHQSA8ysZrao6GnYrZu7/ckGcmTfD
j3Bs0/IVP0pl3PmhY2CI9vu6yu9HmXT9VYwpJr+s+dOWL6IHLMlDPZsDKleFumW7xM4qfK4RaX8x
krJOsXNUacKw3iHqQdxXZgXTe3az7N4xqxpUdeW1X1kz6uoyT2pW6bJrNR4BYyQ3ivu+OsQzQkiG
6jIJQN5qi+jnY2nNPsbzBibXzmfh7F3YmCzrbRjUmnXYkMVUObEQSD+J1Gy3RZwazScU4ilgdrsf
PwEJacTdCMe2uvDlRILkQCLpsPNQgITbDMLfszd4abCbIY7Fez1YjTj1KiWbVgfcsNvJjf1xExoN
k19HzugIy2COKxT6QQ/EYWk8UuM9whhIrVHB8m1gVxRrYDWw7eJXn2QtQlx726oLIzhMSyuC+ZOr
ib4zkRsj9l0EHMVYeayG1dw/mEXjqM91Vor+1K8t+i5L6phPYPb9SywywCCdtuxqa7KaZH8sCu4G
N+yadWeZFHxIrNDJlmFpBWTTCsRDqf3pU4lemDMwnTF9J3NWpJtytq1kwxKkJeRl6OE9k98zfcEF
NSKZEUYmT+ia3WeqL+fRcJL2XvTs3PCqJV14yZC2zyPLqUts2ZmATloFFa7suCNKA6mEsOJNV3C0
HvgdHX/nG+4K4Bs6Tnf2X97ib5X2ObiHeNbMOpreILF7KRtv63WdLn6PIP+na7L/h5ysazf2X1db
0c+6+tYXfy221n/hd7FlWv9ioGdQVvkAH8x1tv271gr+taq3mNM4ASGpaJPoCP+Pj9Wl1HLZTIU4
5VyPjtD+z1LLdf5FsqllhiEcQ49SLfzvVFrvtDleGAau6RJYtRr/HKaOvNBfJ++2U8RIpwCLIs+a
L7tGPum8tA+D78absB7NA6na38a6hK0Sm5c5KXFovh7rZPAPPeQAWXrxJeu920GSCDxrUpkQvZIz
H487ohWuVA2IqqQRIn6+u3Yzcvy8LsckW4UVYSHNfKB+0civ9/X4He0yvpQiuGTDo2npyD6Ok2fb
qxcGWfDO5yXbjtiv9+OcvRJmg4PCm5HnWUEnt1bYsxYKm6sC1gDSKM+KHDvJonKEJVP0a+JTH5Ax
Y6F1CUNvDwwbj4gJThVmCp0NSKd+Qmnc+WqEGGOzuSf6zsnhtwWKunG+QUVtnsyc4EWT+LeKsDbI
20pux9x5nVWt74rlrg6frCJ7LO3Y2PtrTLudtZJYTe5Vkcc/LQ0myxZDZOFBpfFFbIUwnm4zvjMM
/BFeQXS2tO7+cjHe/Z4h/FUq+N7GZRiOi/d5tVxSpAfo4N7+yET2zcCICZlVbQAkjIBLhX4cfcA+
KVfYMCCdG0luA90qQwHS7zwcAHNYJKSstHIzgYcAZNFdmTNWMD3i5WPbZh+IRPua1/FLZ+NJWCQF
xMgDZFsP8QOxKxK4srw3F1z/YcX2TRb5yTNq+JLSOYGT+yppEVEEuXfeguR+5rlwnaNCaodwF7NW
Z7pxk7EdDr3yQyfquqD4y6yF2xG7oo+IigaIjMn3vlDZzKYoDcpHv07yi7QoJdjI1Q+mxfcgQKUm
7PEnS3WeRDzaSf4wqs2czSOiziAivSJbfWQysmVrcVWS6F0ReBb4TbjXOOK8cbK2slTRIoloCuuE
R4OrIhUgXGHfjl1H0U+rsDy5Di7Y4FE3EGzP/+VUCLq0g+6kKkbnwgAHpZtw67J+hnVtJTwD5urk
tlOk13vSy2Y4pV5nkG/md8BBjIyQUNDni9yqcRn2NrlVKq/uFh9rQ5bky84pYVgtpd45nXNqQjDo
w2THPPO7H6qw+09pj4yUpOON0P106oQsNhrmhI6n+yHx+2MylfEXj95o43X9R0syaz1u3v8wtKW2
FwbsyhiEvb1SHZHw/lKv3RAzsuy0n4mt7B5xzy+HthJZRINgYnkr06vWHmjsUKv7A1MXNw33ScqS
rw7DKAmp55oygXhvX3amiO+cZmIvErgk4S1c2ihCAGQ3vfxoav22bWUaznVlWcysfQ8mAEP/t2/f
8trYpH3qNucTE7cVHpphlV3Wtn3BM2LYEo/bH8+XkieW6UaDmmKxveJ7ON/i6q6jX4kGoCdzXuxl
joFmSKQ8esZ4/POh4L5btfBe0cKyawlNFmqQFtZ55F92rjlxXVOgxnaDW4S7n8TtQEGithtqG6P0
n+iKxk0yDBBtvGhB23rwre5L3PrTnZk3j3EKsGA0ll2YtYiOFmFHJARAzUsITrfmKrLBOtFhBdTl
6ApwFhRphMasijqMz7jq567cUqB9IdBv3Gcgeyuqw2OD/4wBfzPSY+6NueEiILXjQpMdVsgi3I/j
d6rCrwnN/46oK6h/HKR4Xz6NE/AnIJ/J1obRZbipPInAf/Iw7l/UFqY7VAU/CNK4JoRQsTUrMC60
w0drPPPdrH79Vm2f6QgRJkbgmO+vgGBxF5XECCFYF/bHGLb1Jl8AvblFAX1K9ZdDehmnzBQuSkq/
LaF+/qawl68lCO/zew1sbtLAX66WEF1H7UZ//tlXm8C7O8y1IXE569HHBue9uj5zPMJ4qPLJz+W9
dQT8cGY5QHqFJlbYvxBrWN3YOuMuhiOVpqBvXPQIl2EIVzOIK/ti6MNHn66cweGXtkRS9Od3uHoM
3r9DvkAuS1TbkAneL8u8AIJWpTGcmE13TQiy5AglAtIYuy10ZZeKBPOlMeiLxjZeMgdPQGjjPbfR
vm5K0EyHVifqAhjPjUFBvp9LHJvk44KGzD8nqUJYiZ7IcpenP79vcz2b3p5dbEssdz24WIpbDuOx
v95QmMQU77bUG0lrvJmH4hc+U/I7YA3E6r6wS9SisidbsgarDC6y2Lkx5I+2RIFri5+xkc5bfyKf
3sIS9sF7W+dl794bXg/7vEvj8jTebW4lURxD3ANC9r1WbNIh1BvHt64hQHVUYACv29YaozYW7cEO
1a+Na8vwo9/1H648nCUYlVwD/AOTgbffT1cixhtVzzO1eZzcsNr7ivOiVeZj7MKG9xRbA5yrtF6I
8G3o4O5O8743+YRW07ImFIxBW5LLkL74pZzufJ+edL0Ym7AyiSsYrhhwdNSoV+X6/JP2UG1Shyzm
j5aT4d+/Tcpl/Ck2BWloBfa7emoxfS3rkl86yM0jKwkQ6/UQ7h3lkwzdvFJtHr2Yv0FyExUO6qRi
Xnj3riW357/Pzm5t3N07rdIXZEbtpk4529CO/RAciSSwUFVbLdY9M6ZyCko5RDl+y9Jh3tbDmNmY
YwiD0dmLqUXnCWvfSOvVF+NDGMool6GqEdLtnBBiIzOUtxisNZUBBUqZdHARknSzNPnOn/JwMxoV
C5dueYznASJ+bLJOmQYn6gmjUQ5ynGwYoqwoJNwk1iHrEeDFcJAHXRz9ADW6MXe8v5mDOyvRv4qp
0JvWwktIGNJTHALDQUhL6EOy7Ob1sV62yW6JCeMaRXOPgH7Z+a7ciZQEcCEs6H+x+7UebfMBbGn8
ZUDW0cAguE4yHvKly6+axwCxlXJXQfX1+ccGgwpwdOHDhnZ/384hCHqn/2gR+97JwenusaHjuGOB
GDDOfdct8dXnudWz5rALl4lXJZqT2YVXEKrNU/UzGRNAzR3o0jr47moH1RgpWRcKC4HNGLQZ2OC5
BOTEo7cca2N5tAs4YIWPP3ZF9WZWfI9d6yVfL5bK4Gcs+ASURDrqZuOHORbEd+Xh9eygzY3dImeA
ja1wtIjHAtUdI8pDu7k+MscW7m1A09WEFjLkOCDJiJiWjw6Vv1c7nhP4psXJgrgBo9DbGzqUMmlw
9EsWpPN0owa/2rp2dxMTcXm+4MHxLLteJ9+soERlyojuwpv8NVK6+h5Ubr5tJ/cFZAgG1rV+yyof
nzVBjCRgf/TU+/szBe6Mw/MuZKeBh229o/9S7KiikXOXCLlJmgV6vae3aAt7Hr9puxem3qODDk61
0fzgBwOu4PITKzqYIgGx/OejmE3G385ij/qQ0OEQSwzzgHfnIFlJDrRWgs0XqeZoGmbWpOuBFQZ6
iDzX+ZY6ye0i4gNDn4L5eAuoj+1o3S7cprm6LZP62+/Cwsnwl4jqx4CHZa2DbFvRDizX3liw+S2g
rUvRoJPy59dJkC83LUgWF0MlO/zV2zHufBSan9EHc6UIpPPtlHw6nwbATdO9NpYfiUs3iEeL6hWz
XV87t2R5tIfCc9vIW4gPkQc+wBCJcPqGY6ll7opkOTfSS6cW+4TeZZ/DHOdWmXcx0VTbiiEarCW/
JjWsJJ909eK4rkijIdAoKuZIuzzQCZHRRxNLzfZ8MxhJC/Y8ncV1Ujjf/ZXnLSyL7LLJPM3NDnDA
ZvJLorM9Nt5CB1vDKXHoBOaJHOdDP1f6pq1ZFcGS7fr6O54fdUnseDQGBG403movr7EbOzxINs0Y
A+0Zmk+sOd0IYKjeD9Cyma3Nu4KKqTF7gApW8Z3IVc7nar3dSvB5qhJfmXQ7VwK0LknXPO2HAgpe
ETJpTupf5uBOUdFOmGHs4QHgJpVtniNxL14tCm0D1xJRL9m8W8qQgOxRy22cymf6gc+6ADw7Waz9
3azv2aean0drllu7YQvsBLVC2k5kgDvAGRN6B+zDiYTsgeRJ8pyS2GCgyAAicWQ0xJwY5yO8tsS4
B/TRJ2N8eW51CTkedj5jHxcChRinpyxLtiMB5dwkDYVYfmFXHPQCBlkEB+Fl7DvAWyHPpnPh2sA3
30rJxnpCjwAGu4rmmQkIJc+unziHCtnKbTJjXFc91oH1kj+fcgLaNMD7+g7AzUD8lXPfSR4ay5CR
iJiukd1ZvgaGxFempljtSisaCCCNRsHwBfTKOrCmlStdCC8m7oHzYdJDzGGrxVlTVNuJEwzS+Pcm
5R0QmzlENLmQS7MfyUKPbwKB3QRGe+jWt8k65sEgrimrpm5br+0ILLTvqnQG/CwV78bjWA2nu3Cg
NMZNxcc3MONRU/GCPSyExDCGqOjljsk5yV45DveRMG+m3HV0vpWCxf5MOViAftDtbTsNrwrRsdma
gE9FLo4zbn8n5TZQHJyRaL2ruVYdOaPS/mxN1ilvMhH1FW864+d8qBkR3HaVDbo7uC28pHpwhe7u
8ukV9/WJdpT+10EUVmBC38Jx1CC9iYv3xvsE5ErEBy+3jl28VM6qdFi6m2JU5mEiTIOSRRMbteR7
VacQUzIPGPN6qE/msOxs091IS45XIu1u6wGqh8jxxtke9j4yu7ExnGds/kRoYAi8eBMnmrTRPiY7
bjC/zxlDD+FxnVdByzKUXJmL8+8qRpmeRB5AFF4nMH7cJZGTk4VlFQT2iTDw0GYI+1om6aOfWWKf
t+0O1xmeLdIrNhyKvN7croVNMkdqculFmekwyhnCi/P1UqXrrdJmRzdOp20ZEwKftPzYhvuaGML5
/RlViy1xgcU9hMFWZcl1EVt3yGrME9FvBGArbn+30RbR8cu9vyw/1Gw5q+6Gz0jC6xZJSdslSF/i
hFSiYY0YSLnRc6UQF9mL2ocOLHdSFOiod8N6F2pTcVXbRJN66Q9nLvEM8gDe+OPwnXqUK7Phn3TE
lQ+7uDV7VEABDNylJUAXyCg9MpXUWE31RW7p4bbyRZQ7VXLP0vzCFWDx8sIXyGDSnSuH5WDMjJrE
yAltj1tDtWwQhqA6KIT2F2MDRHxshtOsQmcLmzbc+57NeV8aPah4+5OtzEv+wY3Z9Z/OQyhcr1hk
eMD21Syjdgz7GxuqfA61t1jHThWnIFsOcw0049u2ZjKtRLCXdcB/ZfEDQJQrck78Q8ICDIHhgoKI
RBDPSCAxd6ncmWL4GdT+Q6Z5G6amXAhYdueeNAl4rJ4zL/sKbWJ7Ps6aISBzveTzr6VUtpjHhODq
2fHIb19v6PMR8HsI49zWSxpcST9pN2Mq8cuud3TNOSD0oHdDuv4vk3ye1Khez0OpGoZnNAEKmYMs
yvcIEGaiAkrz+wDEZT8tjJF5XJ4Pu/Ph2I7eY9GyMdbFeHuulKzKzfZlab8QJXLddOZDowKeDQU/
helWhOfEN5NLeNh5VnQ+MRyOEU4f3R8J9f7dgSdgskva4N1gkoPnNsFrvlbLRpE+ViMNrqQxQk0/
bs4nSZdx2vrxRNNcxc7W6Wr7oqsY7XWt2gK/2HO7q6haZUIeF3dp8xmVPz5N3tj8Pm1//8Dr7Xo+
M0kn3hktqU3nL1QiyrgwkGUTJY1piTvjfDinHtd6Yj7EPXRjRIwSN5vdH4uVtljt06YfL/OQMKRh
WmDZiuFqCoj6wdX19fwln/sKY+2ApjxJePJOXyVeyPXBcW6O0FzdDoYu9pVG859KLCmWZRxwYHg4
bfI1C6xjsNxyV+Utj1Dh0axAJOKKDwh/w0A55PUlu27ioOxckUQOzmZiSLPh2REPJdoo4D1zGVSn
MiDrQOT+nSXNgz2yTHABT2q+s/NXybBn5lADu+Npf93B4ZIQGa546rGAggtt2pD9nnOPskO9rurm
oxJ3beHftviUlQwe0M7QZLNSelviwsCXfhCOEmRNaT22nvnCzI+RMNe7Ip99k3QJwvEkNLZJJftt
STakyNN8kyH9uNBuqLd+Ij6aifx90I4AwGZNhaydSvi9IjkdyNINR1Ouqphqg6jQPtr0bbskw31K
li/OucV80kHRs3LC0shDd/fnevsfxkmU/la46lIYz9rvhfV2m7huXhHYHY/MC/Iyvpr8GUqDc6/n
eVsuutuc1zjn84BzYjos45NsuU6XMcZ+JMUvRXgN/t9j4qgnGdJp1ssUXHYzVBXt5Q/+ol7+/Kb/
YYyIuYIh+EpgNZiGvWutiJHWszNr/K3w7PEWcVmrYgy3xCMZMLpckDKtAcAoqO9iEVfEPCkW2EZ7
qlR2nfmquA4ySYzJAEKq9KtdBT6NiL/p4c/v8zwkfnfRQdVEShIiIwsgx7696KD8QRvLUmZ1PuCz
pee53zddtUG787sxt2KoOVb4CRQekxyPzFw9jjzFibrbGX2r9tpvBak4hskygnNzShmS+BMlmurs
jRUsRJ2Q6bjz0F2fjxq4QXMUu/pBdtylTuu8dt5V21PoZkkAA2c98rrAlcCrzN+Tk9bLtrZVpuj6
eeKRx75xkGzvwoZ7v4Bwb9fBY1th315GPIAD6oC9nbmXPhZ4IuNRJr0sgsCueE7tSw2jDqpkBx2N
h20I/3fIxdYr+qfz4zRrC0WKKj1+QDaV6BOe6TjzR9clwYhjqzVVZLZA1Myp3I9r+3L+20CZanr9
/Z9/nPcY33VaAYWUDTNDSddEm/f2x4mVzuo05Mc57/Saimfh+dy0NekCkENISB5use1N1XfpqitT
cTZoqB3bohi+Wnn2wRrSXC+GdxcL5wAgQ8dCJua8b3zZtUGaC7EdLhOqmLCZRETndFzoDnb5iIew
t2p2zQriXIaI1O1/DnNPnUeQNmqRa+0QBgfgsP3g5PyHpRMOA5upDrMBNqTvhwOd73XTojC2U9c5
W8DMcODIKW6UMSFcETUIOBubJc95w2m7fRIW3wJizFiOlBXGQzy7dgJatUfTzJ8w7oJnNrq0Jj0z
t2wm/2UIC5+kjOWqanl6f/Arn21/b79WxqrgR1ffB1PV9yDUbmjaCXamZAkZX2ijVdG89tCBuQ86
ZNuisV/O40kGDflG2863bGqYyZX5g147uAH+3NGs5VdtFxIpSh21bTlfIxQhZ3HMoEPY1T5zKR0m
vTTPhU1Pxwt8KRPbiLzB8zZyCRbs8PNOF4333GdNfsOkEt8lt2KQV0O0uP0vxYyMEMV1IJD0D1U5
P6OTsi/OFyR4Fo9vColLWC8H9uMPlbAu27qYN95Ab11116QzUyhCrYqa7nNTVdXenSkMzg2DJWqE
ic6z6dpEoc7mqbYaVvdG85j2/s+F4JWtzLVCLUNV6wrJbbC27YjaySKrllNANPKOHQIah2Igs2pq
dk0w9MeK6har1fK5/HluVKc4F3vbTDaBnd11DQnPjqeDk+9Ph8bu6fn5cGz57V1iYpFuh925ijEd
ucI5aZoLIYJL+pqXfi4egmGqbgOakCh1YaMxdd+x4PrRxVTFZBegh1iCnSwIOqmBTnxwzayPjzeX
DPJeRolgZ8K1ZHhfK3TkkOQ9X9XGMKrVQ3cTtO2R0mK6y5IhBC6a9oc+tpi0zkt7aI06RScaP4qE
y4qwpA+MfTzR/jZR5w0BGmdtaoa2xX/eHlWmLwdgmQtTt3aw6Juku4UZIC8RHl/SbuHScGV25VdD
venA1UZoOI3v5yXrefyUBl7HkHgMd4k7sRtPqbj6enwaOqbQQWVdl2Z8aw/+S2PWqDYYQiDxDyMU
HSlGdPabZoedjWQh+9hP4r6A20Q8zffE0B3i2/aq6Kc6kvUSbukkjVuja46WWf/M+yTbn1tY6uL4
8jwM8quEtEBW7+d7Lm/qIlr3VLPsblu7i28nIu0Hm/uOMOaMxRCZh2ZaORfzqAPy9xL28kyUh6b4
VripAaoUjHNh1UBeQ/8zUxKGAQThwsbQw3Od6i9NpeXleRyorAp0+NAvSBKYjORuu89dopek+jx1
yQ84jjUjqby5QnnJU9VcMSt8EeyBsPuPJhGnHvE1w88wKW0QpHp8sdSAu4KWbik/dQFLGFbz16We
fk2LuesdX141oV3vlECobYRFd9W7cH1LG/YKdN9TFy5HRg1i5895uhkXP7lz6AaajudMo4pDLUPz
xL6YDMPJ3tZ9zyC8wdI8NyN5QKJ8dYbXPgjL6z5BXlFBjyC8j70HEHFyKCxB2SOdX8Bei2tXW3tk
s+yhgcEjdOY5zllxW0HKtc0xvem9+S6lSALJn4aRTEiQTDMnjLrOyi7PfcZS92LrOumuk2q6YeZu
yWC+PDcbRm9T9AdHTtVN2qs9mnDYAslkQsnM9XatZmR/PG+irGpCndvElx71bbW2krzyuEkXdMOe
m10Xqlsuzs/YaR1/KJKjfnecVOLHxa3Q4FbicQRukCKovjg3nOentx7osJK5gTjqfDebrILQ2x+n
fgbw4omTA64UMMiY7kPrRHzJSDB1TaexQarEK9hIk0fnx3kDlbgdOWv1EimDHMECxwlTJzsatTc8
d+hV1NSSQixCeWU9FVVnXpzrsgyZ6+9pjb1Ops7HsR2U4b6vxXXRrxRmxiUef/UAQKJBNubGzaz7
cQGCijUlvPBRGyD01U9ar2FJZXdz/oPFAqawyfQl5xGxW6l1CqwRNa4b784VHmNsPg1O0L5flrvE
IIOWNlsr/4vbeB4jOyZjXcDGajReO/SbeWnd0cPmN25LEKpSxiWELUSfZCgROrVmKprGjmyf66Vw
hn09efBFe/uxs5p9UTrJHajOE06pLmplYe0Ypzk71XcH7ZKe5TGcPlLdHUaFXCIh0OswxkwSiSc7
SxUyizhFolOjsLS8XamcL7kTon8YGeV0ooHGq9RTCgnh1nbi18q+UTAx9/04oAovZmKlw1JsVE/+
KnTq42Bb2/M4SQWBOFZiIukpfbD9ZonmeNrHHorkXCSfVxlc7wBpahZOPa1eYyCxV2qprx2VHRst
MkB412nm75H8THewERT5hskn4XYaIMpFNg/OCYeOfTQptN1qX8rS/cQO7Nle0vS2cegdW4YpMxug
7WKny6fOpHC1aaCDoSY5hewyQDNzcoSf9dyztLjN5Qn0rLrKmhjnWkyzRHITYcemWANEi1PS1Vco
W5P7EaTMJZMqxlryukpNht3mDM7ZTJ+MhZGcGZNPJ9BptSQDORXUmlF9P8/fzrOFMeY5bjOff6jG
nspinYCcD2/Z6u+jsv2tlRVP55u4a7ufy9J+tStEz6quk2PeZqfzrALP36sBbZU6zw32h3ohtzAo
qm/n2rzzzR1MY1AQhdNcapqqrApR9S+Xs2m0v2cjcWaT9lURnnSWWE0B90pmBo8oL0/wpsFmYKsw
KiWYehv9Fily1U17o5sipUZFqpY8pgUVIxLs6cLrRgaI43TDqPc4jclnJWmJlI1mWfM7bNJ82Rbt
wuG+PqX8kBpJ+JBPVzlHoP37XDPPG52EdAHuhv8g7Lx2JEeuNPxEBOjNbTJ9ZvmqdjdEmxmaoAl6
8/T7RdRcLGYX0oUEQVL3VGWSEef8NkJfotF3lTbk03J17gxSLHp1KtV7z5kRsPmIyPQgpfHvcYAk
MhManMOIQY5OKPLY+Lv1foxi+EQIVkFKV8/32f5lVAup7QrFqwqwoYJM7/3ICXipneZH0hIwbPnt
4xgV1nUj1cULebMKnCyQ1zDeIx2hvjf9Ra7zcJbFn7Ht9kmyZLGVpg8V8WnXAeIXp9p0zhrziL2F
CYvS4Lhvy5tWDaQRgbbI83ZD1O2LoSj3+pDTisM8m9dYpAmJOSj2imn8rqfNNloffNa6vSZR0mV8
EzZIbJYaVGkp2kBTYIWdVU9TBABtOlCG5QZVS+0H36P6uDTmaXQMF3N+Xykyv+gxwEbmc/VdklpQ
Au/qcsyfUJ2fajWvKukv96yaIVDVfXIp9qDKuAsTA1+NMwV5Hc0rREJXvEtKHGEUjYuhR3IThPmf
DTb+MGzSR7sTuueuLn6tpojizJ5uW75sryKkEJG3nCMf/ro8yihw43mg5smuSABWx7VZT8+m4eS3
suiIgybQaTUnRDJJacUworutWBLItKCkPxyg3y2TJW7d4jLMxL/JYcj2ozvRVC4GQDS5d8fxb1a3
dwbV7Tj2XixJYcANGN1L/A9H/cx4KPR37Zb+NfjVZQreyRWRJywCfyqRjnwY7P8YaByk9OSme3L8
gAI1lwnJ+kawTt4d9axTVezgunewdn537VI9uy/R22Ya9LYpSK+2N0rCEhgppZvQF2fZ0nrhFIZ1
W/PiJImHOrLC3KSttgjK35WI/qvT2hWruLxWlBTn4fjgEb3DUDIjundthDB+dbJWEvXpqMr23rAQ
ZhVRiU2X1lXa1mPNKrOXWX9WA8de4/hJWH7tJaWcS07CvUkWTFuTvidZNxrTaV/MufltELuj/oV3
YlVVgOG1cvpfgn8Rb7g80873WHKtdVtqH3N1NkAvfTcSWR99JaYtkitfrneuZqjThTQ1xd0sK6as
Ajxz1yVEOSXhuHFlmE+kRWBE3Q7k70anYVj+quV61xvN0PgMJ4OzkPZHZ/2cFu/zko4X2zPfp55R
apYoclb3z1iRhgVqT/SQFeav4B5e1C+Pq9yGE3qtm2+TKKdfCuRb605SXKyZBr1V1QRgHrixj5p8
6VUidhUylKUe2enr9q7/3MiTd11Dw7mgJXzIk9A+Z3Vy1mNlhk1rNwRuFW8lLcWUDftoZEo0PqaB
rqbincrx/h07CSQfUFB3btziJaHHZ5rIDHcRIR+p5M4fIscPT0lk/ExpvUE+MaBBId70iIuC2z1I
8bSpmc3Ht2Kbc0W9ouGfw4NOp66q7ZxviFt2g4R70YS7W5EV7gOykYZQHkzDe8kwtjw6aXuolrU4
AvtzlzcFY9mQnZqBv3tRssqRZ9YJ9xxC3SdSni4RHDNRS8Y/QmMxycNEPNFenyuRRKe+Je0pT6ju
9LjOrWnMDvr1oido/LEMFCEr3D3ttlNl9ZDPAF6oJIlOcpGdaK52DQngdnpjFwqQwOpCEyri/TZ1
9h4Grk9qrEb3n2dL//nqDiOnSFHkFAfzNnOkhTRNHKiz4BpKbp3aVZuOgjY1bs7wxoepBMMLiLrb
wsKLXc84atCuo0A1Nkcq/Bb/B6hTGvPwDqferR4+Qb2BrWXDU05TzEZJ+NwoZCE9zZVd76eVdwf5
4XXkNBukR3il0u7nbv2SIXt6dvunwYsGuCSs8MJzf/RYQK/AtUwC7IHUG8VBzripZ6lmIPkUKYOY
sjeXt3PgR39I/fSwjCjv3NUh+ywNFhurznzCHsao2wfiTpVCsvNdMjOtpGrYE5qjQCrypYiWE4J2
hu2sTE6Jmzzo90qjHpPZUf9n82fqwE0fEM2mFEowZKuxTH+tmjtYyEhnbevPiEoVBd2dBse4lMsY
nc3ExvamHpqVx26qouUeUGGEHdJ99OeUeJ8W2L7CDAcXml8JM6LmEhWRQPG9jCnnam79cbfKIw3N
YegP+q+W4FQPqG7AAFX+GcTb6iXuTd/+qTuvhC21rzSIjvduM6b9sKJW1j8BxljYqYZ7KGhY1aCH
yIF9bvHaazkSIREpOfPJw9Smr/0MeBKu3teu9Oimt02UKfRFugmKTse5ag0YKZrwl3P7NtNRdMnl
8mgUZbQ3/ewnGYXnwkSZ0C/mowjAtBSxudU+gbh9QWR+NO/1k881FSK6iw49XZwZUna+a3yq9lLS
ULMcQfxoRR+dF9LTv/aJnTGfIjNOo7U9JBYxZX1ev2p2SFNTubciD8ERjSiW78zZpmzvCAhyE8ot
lrJuWJDD9goigbWXbja3OE4+mWrd2twGCgQe8216X3wKAEaPhX5ppotlkIJnCG+5aBZOuAkyL5F9
+Aujw+Ja8pQMAf0ubheBotEm05QVo9xMzM8WZQT0dh5AiEKOQTSa8xY5Lxs+fpaBbOYn8MrYkIuL
qmM9DM7a7qaiCVA9RMCVY45HmqvHlXBrEWqBvb4TMzv1j87c8sTiWaPcHRgFufW5mygvYIW/t6ww
AvQOblE1s2K5sYIawGVUro8M03EK66qoSn2umKn7gH/6ltIMwDbKC967o7MHG7itVIJeIea+Gk2m
MvXXB81Z6xmzDtm6cy9H0ci9NQXbc6kEOGMOIoi15H0l8JXZP7lpAld0fsfH+aVVnPe4jm/5OC2H
cKIgpTIkjtnc+cPKR7UQn9FgcZR7+FD2M2bZB/Y7C6KufZVJz6I625/HAH2rgHKMno9VgrBSFFyz
IqS50pK86C9q7jtlqT1TF0bH9UhoYOjzckdezTGAC+q0BPNTaUlIeezrKBZT90wjkr+z5rHeWyh3
jlv+LCbuo1ywqNtWiWEQPg6Hj4u0ZaFR03ZONXsQOsbuE5cfRqc8Zuotr0dW8PmqX50M7hJ0lbrt
Lf/dUJzztBJRbQZd88h69V9cARpo+zcyCJXvu7Zlm/Bm/3IwlGU3RstgchvW/QEeibEk+21ZFqQA
CuJrEy9KrqAvf63cdCJ8x37un7UxwMmj75Sglk2FZ6UuvhiBkZ5hR85LMZiErO2yqxT297zibsR+
7BPQh5zTJSzxOGyYXno7kfHgdc/lWom7a/5XsFwrNP/9+6HaRfCC345M8H/9fi6GNWv27AU9Fbml
07YjjWm7mHP4Xlhsbejl7aOFCRPeB3uQY5JQW5ruQ0P49qWIwLIhtK5G7XeHehIuCgzmHmoNoFEK
cVlcGlSHanjBeJnu0xGXQ5eVRwNBB53a/rSeKBvxSNpGStvm6UXPEKG/vFRcUOqfgTqiCu9md8s9
O9kTZdrs1bKjfDd2W72CPZI8XdU3Lk0aYEOFkrLxmF0Q7EdBVuno0/aMoVVTF96i8nGninHuuQwI
GRnXghZFwyQtDbNZWfXjqSU3YTekY3sTNa4//N0Xs+Fwb5BZIZymWhUe/E68PLOXUhVwM4gX0pnj
RgS7VChiF9nqte39d2ONzgQSZucopXC4d8aI+Gz4/3DBMZuEP8to/KFlsyLj43cpHtphRk7uC3rz
/Km/z1U0v85N9lETVr6X9LsdU9Hc7WwmO1lNOw5jj7TtikywIt1N3WbipkrIyqxxx/fhSmN97qNf
aLxHiUcDJV+EvTD0fo0B67d+ZMtCXsBmjJM1geXVATXlqzVieigWbj33ZDv4u13mzuOEywCmgkAd
WQV4Dxi4CSF/c9OyPxDN+wkM5kqRPKyQfMIl3H355gSEVfxnrP7/8tfKqEHzGw+tw+MX/vuJrTiG
cnDTTyEH0HMFxEYA/2LQaN0RW3S0OsqXlIJWKK9jNnPe6N/WctNLr6DTxhw6vGQk7UejdS+W6UTj
jMVqZSa7oYj+lKwKRBxt7eE//+zO//VEMAX4qOuU89BHfKtEC/9Ld8v9X7PtI4rTkrksGP0DTndm
6mh97CmbL/uwfatcppvRYA/kAllitunj1gxATB3PkRJG8aAZt64b0rhc0j/GVqLy8ig2Cc30It11
eR5LBDs4FINjarevCR7wcxZcND8Q9ri+xjD3D/2MdMhxl11t9bxK2zWXcjm0OTo3U3blLlUfHMmJ
P4yN7ZbtIcPJYT4NSgfWu3rsQt5UFgt3rXGm44c4JfeHbchnepG/2bNYAcjTj8IOf4T9CGqvxEfE
p/BbMgztedZPQkYWBkekkQMSkr99BtU9Tpi3bBkelGavjdo4q/miyPzRy5IkDhphSfqcMuHv0xmp
irv6xBs0Xxrf2i1rP++Tjt75ZAPBXX9uxq4GL8P/JL4W7czacyFRdDh8Ir9ojhtR2hTCtNtxkFF2
MIIXP1rOldL7FEqn5civJW/ywesoSWrSqx0xBSnFJGjpcNA6pK2WZ0IsaNhSjsilFVdQvhFTiVgI
Ta3vgLifQr40txAPq4yQeXBUYos6YBUEKT0gdqXa7SOOn7qYwQ5kLXfbYPxxZie4NTQx7dPsryYN
vhdpcplKgVatKJfHjbXBSoN/wHX6XSEXvPXset3XTCBA13O1l9D/FrRAVUKAoSr/wkzpH2qB/HVU
ylkEcjDJjRlbc0BI9qoi4GfwWfSGrCZaUlp/AE7l1zIM92Dr+QH2ItubtrPehq3dScApcrX8lxGH
5VkvsL1ztO0GmaH647VMarruj102Lc8ZF6CJKyAx4S4Uaymqwj5sePmnzf4RFjOV3v7AddtkBInz
p9ugBXHqSEeW13rgb8DGQVCD6V+i2ox28xxvFcJ1KCiAlYza84SpazfkucV+gKnUm+6IAlALB/Ol
5Q4k44xnQHYI8HGbvDiQKrDT5atWcmmDNPIRJ/ZJwsWMMhyM/m4FIjryAj1oU3QB1sP4sSHT7kAZ
Oe4/PaaFem4CC/Hh52uITiYdcA1vpFswkfHUFLRvmiN9QxHMN+M7hoDBob1+Sr6nG04S0fZJ3JlB
sWuSLoiTzsoeW/Q0EKLvk4eNRT9kJPes3KyeEbtpQ26vevB8N7utXFFHo57eKx7OwS/pIleLqn4I
NMRp4kzYSyIadprrMgG4GzeHbFZsPnqQc08cFgMIiBmdgdDjyfCYDByliU9xlCDZeklzkwSReTr3
TvXabjJ73erkgyxodHiq6YmWrod08OQVLgflO6HbddP/MpZVTliCC7krVgD90OIwm0CFnrcMvM9p
TeM9mPo/WbeIW+91n47wyEQKMiJ4eMzS/nseUeOup3aZEx6/WPZr7dUfaLjJhqvaaO+vokVLmvpn
jwA04qa7+eBRQbZPzYz1KRxJ+/ebU1Y0wz4g5NuopuEhrbML8X7eG0z5URYKfJRucgxhD/+bNIHU
p3/zzJFDKBSJdo6L2/Tf3cKbtGdsHzyvw5zSYafgW7G61qNlkmY4jcPCXkEBTKVEs7LYfmStU737
AG0qKfs6tyxVaQ5w5XHrp2g03y1U2EaPaHerKov9pjBvwnF/B8ZyYH9vrr1AYWPa9gdFZ2fESd3F
ECwPkZsne68Aew5nslAM7Npnwx87hlTvwzB+pHnu7QETKFckR+VYA7OcZJDeyT57nLD5UhXCuCK2
4Do0bC3BGlrnXODnU/5rkbnu0eiCLpbp6B7IZQF/AxnR/6M78eWnk+iucqxe5xnrZ6aee8f5kLNR
cs0A0pH6dC0N0M8+MwqlUy5Pc9F8dTfWNI0RBBWZLUbJj+sYdKX5P8hARqVJqMo+cVUPzCts80Yj
F3+zLL3k0CH8CJp0PenzZK5Y4zWIP9oCiXL01LMKx0WuEhMWWII+oGmQ8b5FbtyMfh87q+j2GmaZ
1yBh8Sz3FRUCyZY/2h5YpgYMnLqvbl5C64bdjB9RIadbkPwerY9WcHnk3uQgh9hRNjY5CsZGJK6G
OtdFMFMrMVKDAFXawC4DSF3Xb1+XdKIKrpMRUY3pEcu8HiC1ZhYj33hb3exF04+aQaXHDBuPIS64
fn7Jos1iakXcHUpjmK6kfPBWUH06+hIMBxxFq4rns3sCthZn6I4CfjL1iFSswFiEisx1O949pX7W
EF06J8yu43yxOeofE19SZEfK/akzm+OWec/wv0CPOcAvwH64y3PKbLSBIRTA7Bi+KE6l9CAIWJX7
ZfqzdDltFKmFv2kKf2/24sfORmNNnWf8MDlwRCLaP0w7MBEJH85MVGLcVsdtXpxzYgcpKpgaM4v0
xf0/T2lW8P+YgonTp0mKrS9i8dPv8f8a06BLkROHdhvXjfnFwnsTATowbpTw8GE43rEZLPEURliy
o+FXbhK+zKU5PH4xJ2t8DPIfZiLyg+DAJmSAflPLKmh/DD7BK8d04RCqfeRzh6uLSPvEC7P4YW7T
AnOaXsbZxxrXDpdcYIouQXSPqI+8gYghLQ3sugdrq5CDNzd9jkuGVx+gsLYTBPTFmfEHfFR5C2tj
M/aRxC6szCSaIsPDdQFpDE/zIK5FjQnW6c144US6zJ31d5OQSFY1Lm8zTJRW0jtTNbG+kVgP7vdc
p/hpNAgj51Eci3R+naLtSbsya9emt5yOzmxckDLwZHOTIkUMHUIV+/R1sD80M9wFqspAFnhZGEY0
ouaG0sWU0hb3xRaXmTakw5gO5WFemYOl/WjngBl4JaLcrY7FYH2PGvs75RksYqS//aMnLHAD9FZ5
GKkrQOJpHlTRVGxiW9nrDyBRmleayJ4XBNAku+Fa7AxrjOuo+9p31nnOhwcwLNp2gvQhQPJ+nwNY
FiOiCd6DRbQ+wW6T7i4pq2Svn3DqBTGzK5G1kz0hmrbuptJnyDY54h7tY0lDyU6fUHOUX/PNviOg
r7B9cjWL9ZgvNBfRcjEzFHn9V/1zup68LQ6uuybbJIcpgrsoRZxDn4Ybp8ucH/SubLdGR5KRhPOL
GhZvT8o9A8sPr/XSveWVNFO6S7vX8BpI+MhuWAL2WsGPycUz0xA9xVCbH2hBXo98jDNpViTEyxae
idb0G73AyECJHJH9Y84sVCCxYCMFbElupaopqya1jLAG9KzkNbdv6izpi80cE6fMdycbDQcFNuyn
moEMjQVXzuocWmsxjwMhDvQFDYDF1iMKJvuSh1P9tmXyIJ2zPbvmq+2k/dssBCoULDqbhb1O0XBW
Rinaboy28tg5EOm5O6HJM0aqQ7vwht4luqfRdt7sQsZNIojIR+GdDXQ2IpnaexSNEZJOHJ+SJXqT
QbgL9FcszU7EYjYDBiD8AMYISDhCfVQTmsWFsO+L36GO/iQ9uoVOybBh69JvJHc3CTmkL+9F2xIP
gaY1NLw34kEBVbp4UjeOlsWkMrtU0htic57FWT8DGnNVcpk6ojkUqXUQD227xVEfITlU3hxjHY/D
KiRcO1w8jegW1rmyOOgPIwVMilMBT6rnwA0Kll6ifdnl3/XjaYb1NxGAi+irIui947ShjMA8cxZu
gQNC6YztujuWkwkZaz8DgqIJsmmpyDvnJJwm5YdyAagU5m5sO+7IDmElLulBJQQhcDhbHbSuO/CT
z65Bm8w4P6In83rZv0zNlY9NdZzTEZGrTWsrkhdcSxaBOBaUN70DI4GD3saYQ2lu+Smrsf2K+3eq
46zNUUBTucd3gdC4MCgyKag5UrGu6GU344JZ8XP3Sp5RDVP+pVwZWtKjtD1Ee+0RA9dxGOQ3bd1p
ZLje8u5XvwbD3avD2FX6aq/mWI46DPbYldxTRFaKEylAtn7WQjY9ORRVw0YKpnUm31CVAnOZT9gF
VG4AqDzOZr8oj6iwo51JPtpY/T0uvhuPgYlJr14Tql4CnpB52hHhYMV9nhFHqD7/UdDCBL3zHnls
GwYFUAfDcUuMmOFXHx0eU55VH6dspIrYNzEbwdfry+NTzKFM7vOGCZB6xo/GmegP6prgZOa1QMYH
Vpetj97q1td0Cd6LNv3tbYyBnSLgfJtNWsCUONwyXIoBJHe/SyvWVKiI82TQBWgGWEyIUIwj5qhl
1/RNBHBp/iortBOiz4LrNgLmJmkFB6NEtDIZX7n3qfDCzLjPChguJeYyHdJ3sXvvV0To+0z6V9+m
BdgSocoFYgSxhyerssgVbQhHrlFdIk3vLu48lG9NhVNTbYPSsn0kXAgY1e7oEhfG3Jk9JihRFDEs
QptGQC/7vPGypc0vcIk9C1m8CEOBBjm3NZosf0uaZ0loXPC8ij9DTvFNtfqAJ0H/mibzhxjJuq5s
zOLF4texjh6A5LpOlSUfW/k99c3prF+5KUFW10x/6nLJzqgPnJsf9WgHlOxQcpLbCgQflHWqyNsG
z+2OgrwyfxztIcdpFFR8qYql1/NqbyEJc+zm0xupj26qrYc4Iig1jjBdqKVR+tt8kKa4TC6SRaKy
Lb5mQ+xaxeUXWf4zqdU3lSex/joMwweYd5xLkIvnbv1WlGnEF5oqCme7O4VzDeTAebjWn5q42Vjf
01Z+FBXjib6dvaygUscnBbRuWRvA0wCyA/HhG/xXzQhdapJG8eCG5OjVlErVk3l15wo5RVQipS3M
4OBIu8QEwaXpEAvPvv35ovtT/TdBryE+aJYEa2RmqjKyVezEWckB2cvZwT1UJt3LGP091SbPRMqE
si7RtzaxH3tFyRURBRSOvcC6KgVUF5ZVt2NCBr0N6he3jL4JYgevdvOh6RZNWOtfSy40TQLX0dO0
OfWhaqBcK6On8coAjdMTFM3y8kKZqbtrfWr4rB59GYXhzwmyh5MTsGySyUpLGqI2ziTXNDif/9Eg
+Xb5g+8YNUpwspxmpqJqmpEvWNSgk6FW1GnsI71+nErVfOgk15JJEcVeQMCPeosyasjOJJYi7+GO
U+BxgqC0CYnADTpEdhY9eUp50ik329ys+zafkrM+TzTKpU87ZOwsH7h0mM75eJgC9eigheGf21AJ
UZ04yHQL3/JP3Vm/ZdFTR0DUqSkIdSys8nsQfBhL7/9eZhQfaxRvwD+lj4tSqxK1mUL7WSUyy900
c2h2voO02PzLA83dLYQ/sfAac/xpgl1/rUGLX7bBb7e6fAlL50wnkx8W3QvmJM+Cc3Oq5FLU3EMb
3V+dzyqiVV2mxG2LEEWSSRDdTI/kUYa95D2jU5OJvSFQd5q+TSMZwUGAzcolHvZJ/9J+zQ5T1P5l
WZPvxK9kB9BStCQKVG30JmSjue2ML5l+8BuAvcD+mfFiKftgGCK2YHwlgpOMBv0eEkH2s8mM33nd
ykuPXDmWyt46Vrl1mObsLJwREIfiV3t5an20BPo9NzpeYSyC1W4R3WtrjvNn4kEDfnHYvrl+80vh
GbFbc9x80p2Q+m0e+Pt0ssw9u8vJ/gK3EN3xD2IVNoEb94larcIqe0GPJndwTlgEp/IZg8kSI8El
eIW/TZua8yZ6dmwbsGwBJ6564xRMjhVvuWvRkF3/NWAcHRp2+hrz6sGc/fd5tVB4COqV3ObdN5pr
rli4TcUzZ8ov94+a7p7lzYzAPD+TPlrsRuKcEDywvUVd8yfIkeP+8y2CkJnzB4nLkKvKAAwXr8wL
8l00f/cClTlyZ2WrXv8esxXZn8dFHpjzn9ozczrT2Sgl2u+4HuSbtRSPYsg5eI2QH2TjlwxTHK4+
ArkeUXU78Fyp5UeU4xPFoct5Ub5ibYz63GICo9p5c/vIynzo1UQzW96vZrBV++5RP3F6chIqsEOd
pFKEw1H/+Wgbb0MIKqFFSGkw/Wp966cGA4KeeBcqfOCgJyXjWAiSrgTirSCjdVWJGAoR/fGq/nuh
BAGcpda+s8e/9CuJPvlX4CO4kfOW7joaIWI59aceup7VLn1IquWKSYcsE06N0xDOh8kSx2qQ/VeH
Wiwa3eyPlclf79ba4UnQGI14dn10iQZA6bodtbNCnxCIEe4tnq4rZ/K0X7fiU+IgMqdhiJ2Kfd0k
DUlttb9r1aCxDoJQQ5ROWZC86xEzV7ODHkYlpvobTCiZIj8KnDehIc5a59PnBNHJtL+uO88aCFIO
UML661dTNg3WE/EFQVR4mbr5j14J/UA+JTlTnteHyTXKJvJ3qNd00hSVJqbYBHfRocmjDUYPcY96
ZEKVf9TNxWtZsdIUPn6TDYfwmLTfCrOmjg8SEjoMIadPpsKiMhLyil4YZMXSGsK99jzn8lCChwB/
o9lw++yYE7QeC8L/Lp/KHYVklRs1bswaNMMpiqQeFNBPCVdgH9Em59QPkoSc9RORJnYniXSiJXOy
+6e8bH73ISY/Zzb2S573l3EYD6nhCxTLlnNM2vktSNKetZ9ok8V/WCtyQYCY+crM5M2GX0dUEH3k
I8Y8z5UnBKwzdZ9o/vkDxrycUHQPt9w+FTbplRJvZMt1dXb5mceMVBPPypsjOVExNRXhTv/FVsVG
lOYLvXDEg+2dCdBAsyNjjlrU7phu+zH9CFfymzQ4h3otRygJiDlOpowLp/im35FNoLZLDOtDD0rS
GH/nhTNdwulsryjCjEHtJHVRnFtRvX1uKl5PmYgxvEQz50iipnZvrR7reXqaR/ZDm04bDxfOqzsU
sb9BmdIJfzLCyrqnp6ghmG1nMmztSK2PzdaAko0a6iWKxqArNTHuTUruoUMlBkH5Q/BgSl4x6n+T
7rDxCB0owPZiC1vRfvIXujm3Eg/4yPiwGpJFMpQvBHaHxER0kk4ku7h5aAXJ9nnPkZpzJWOlMUg3
h0wg6mHAJWeHmF7CsRpjst1J5+82XgMl6ChISb2n3nQWY7dcBIcfmfTrs/6YJ3tgmu3832vjq2cM
yz2WFSZUfj3U5dO7nhvJj34jOYO+660n4CUBZ58mcS1n9911c/m1CaMBSLQ6tNs6HakXnq6G4REy
3zbeUa8v0l75Ojm2950Ia4I+S3DAarH4B2FpISyV8D2ct6cpDY2931QIbluiiZqFCIZQ5Ccg+aGs
6ftTbv5ZRY1sSVbsydmWuySsrVsXFc5hdGG3wSxALMF8vnhdfiVbM3stvA4FrDk++CvyeYbyXUny
/QkEOnxae++nNxW4DCvDffAC/veqyJ6Dzep3Qc5tikqlv0PTzWkYXppm+9MPxQlWHB6dJ+JoitYC
4w5t2LvCv2VyuXakZiVTSTVlZd8pCkvPKLdwbgT5X34bCPh+aJh2axAg0JcJ+0+562VdXTp+fLxz
hoB6dBr+G8Tuc2JPOycEh7SNJTqk0/oU1l5/nB0k5aX4NatgQqsY3EuEnX5d13dBvvzew+V0hb3l
GH9wrE4c53D2qEGI2AQqnme3r8HU6mZ+IpT9AM5PV3M3Nze+YHRmpPgGtC8dnM0obxUowuJEBOP6
Jhzs1ryx8c/7yeK+sjIeYiNESt7Xw8vsdqB9XTfzbShRrqjHY5X7XHn9fAnWqPsiu5xcNT872MmG
Dp+9aw1K7ysW5Ep8LSMxfNvaCJGgDhWAsGvXoD5Gdkb4uEGXZDEupwHO+GAZOHuBPM+G0QpEAfUP
W6UOExJyGNeswjxrhIx6wFAuSZQns2juQ5N9S7AkvFQK+Ayr7iOwXjw8Jgd7mwniSIbtzbQxc3ji
LhjrH7JkqD6GlqyjwDNupTBTClQ2932rb+lWsNB3XX7R5gwkwNk+L5cy9qfg50Iz88sUchQQrhHG
iI/y59nauz3RiaW5pSgaOIyF4GAvAHlwaE/JrY6c32imxTGd6uI2mZiqs6nB7wjlgkrgJhBb9ql6
mQvQQX/JTmGXGe+lhXQwdPjHb0P5vDZ1Qip9c0+nvjuVdYJIyammkwS53S2px3tnr+0ZZR8z8lZQ
MS6qDSED5L6fvdKYhWlSzA/FCCkzmuXwOpPyExQXx8zye2VRZGv6ZFpw6t9ZpOrD2hhnux6ypzLZ
zJ1KHt1bk2sc5z6f6V4olrPZDNVlQdnmBnNPMOhsXpbKjSNKDM/4Xv27dGRCbai9onxcaHutxoAQ
puEMWtEfB0uGV68ZvgfQxZCKgXmSLfQyFsIsToNtvcF700ntO08roNHTJpM7/hSVXTpaD6wl0xd6
uO8p5YjPyjOZA8ytsonu01zQSprkZkz1inVqBHOcAsmJqRT9ccwiDAGdCK7633xa0e2umM6lsAM4
GRvduUAdkS9FfjPMTVDL0ZfQP1tyo/5iYqpGkYbnlcOkT+88Qc5Zf1kbDq1zmeZc3m1fXRxaVaC0
std+I1d05nk41ggO30RJdrCxBPT1bIyb6WpvF9/o82dkrOoCKGcmF/uFXno0v+rZmdz2R2cvRE2l
HkZAShf6yMDyYhJtQUKBf6wCy9oZqTc/IhheHssxm/aaDvPTcTouPAM0MRnPYW808WZG22NRZER2
JslbVYTmN4njOxI5HQdJZT1uXfY8t356mUivxv2vIk/40TO8BxA0g3cO881Xj8alz4v+GfDofVj5
TtK0sF8dtKKr/XMj4ONJ+2DGTubntsNSESZB8kUQixkX1VtBQOgbKg82k9kqTptPWZ+9KQdWWVV3
yw+zW8mGAkpnxa0Z2h9L0XgIrJdzisyIJLtuvzSJPDYpwilISCxeKhwFUeoVXPww5wzlSHOPYY5X
Mh2M5GEJzMsQJcqwQo3TZOZoILrfYMQOeZhWbK5B/uA3xhuWm7+yomge1qn2X3ATAyGOD8GUbA9V
PeUgPS2s70jwxxbyPrQ0ngW1sK/AAfQJs+89pzXca5+g44I9uOv/1NQsnl2ZiVPtq6CSTWWUzCZJ
bZD71gPdqNaDXb2jJ+tuhedXd/RSRH/VC/8HhzKMXZalG/Jgi7ObfeDOSn0kH4LYBV+apwgI42a0
HcsAoSznqWMWL/Jsh6tieS5A6DBUXVY5JAd/++3hvX8chTFc6hTeduzcu+VxD2XhvIvS8ac0t+Kp
nAKbfMMKt4JHRZiFEHPvdi01LGOCUA6FL69gsNxxss9h/8oYMLxuUuxpfze3cnxbltR6NdL1Qh6K
Yv/JsOtpIn8gzDXbkTou0MnKGWX7TDmPkaoIJnrEOy+ZTiwY4omnOnYDKhWoiazPFTjwI7EayaOj
6N1MNMul3Yb94LflM03DWDzpqbi5BtkLU+PNR3RhpNXhnpci/0VXCNAnGZU79h+2uwTBhMq4nxfy
wfOZh5PCmHaBKf4f3s5kOXIs267/ojlkuOghe6qB9y3pTmcbExiDQaLvLtqLr9eCV0l61eg9aaJJ
WEYmM4J0hwPn7rP32kU0pg+tgdaScsiXfZkv4ZlxMgwhQN6nKRJhPWXVR5aoPkeCZC6mv3sVc4ES
GjvFKhuduZyYiRhTJDAkx+ZkQRCrOBUzj9LpGYfv0+k9rs8i8LkeEvtsqfZh8lHNYAZpJCX032NS
mW8D1HctXce1bjxFjjuvL71urSHJE/AoTuVs7PHr9OJykmnINv/hyYwmsdYlRvV6RpbdFbuqUp80
IXmnrJ68v652Om7wS+k/WrN3J8VvuJjxR2TiNR9XSPVh0cp3TPKYDR1htFIF+9bIi0/WlBHGMwpw
cu9ACQGGXR+UyIDduQVu0/VNsfM1fc/joOb8hnpwP9sqfQafop0sqqp+Z02FCzkhnRTjcdQmvWHO
s8tlFe262URZhGOI51qu7onASXOem3FmF/h6s0srdSnJIywL72Jeg1Zoj53xbXs3s3xJSiwYSTsy
VGHboZ4zeO49Mon9sO8wpx+ijG0ehzrs2hXSVqssD6wUkZym196goNEFSK/1wrLnxM0UPYYey6WZ
U1Bp/GyZXfrcJrhs7Yossg6aCLR0RxTOoWI44Ba8z9Nn4qpbD5y3ORrF2fXGNeeOcUu65Tx6xVYw
a13nDNKcp5kL2XUqtai8PFFgsob6+Yi/t9qbTfpYS9Vsdb3/TicxMWNYgCTZw7D1W+JDEMcRmNKC
OHKwjKo+WSIRvudeSp9Kh3Wri+JxK7TiWIRdfLr/Yms8B8XIuaFPWbMB6dp0Ggg4Kaz8IQ0Ap8tM
P4aOqR/hRDOHVvY3R9j20CG/aDKqD6PbFWu3BR4YNNhv2k68eiILL0aBrQ9lul53YxfTaq9wkBBi
WoTaoF00RufsJW3zdG1QOb37T3bpzj/TPbnN6RawUeH/C9xQYiC16di5lndFR9CtosK8wy08J2ht
fR8E5YPkqy5Nap7dsqyWXBZPGnUtCM8T/qkgwaiWDTjS+ggjbt/DTWLW5NlePAsJW9UsLPlkkufd
T1laLO/nyED22MrH6na/k5Ao/My8/qMYeVrFWKF3QjTg9KJaW5QsqRe5rPUVRoUfGQj2q1bXHjBF
RgtSLuiBKU6PTAAMivt4F2Rd86h173cPeD0x4TleOaE4mto2LQsKNiLxIUOtPyAanDJ2LYuwQrCt
JJutXIhsfxfd7vYShnijd4wX0IB9I34JC2/kPSoDj5x5sbAvZWPvIV0Ci3Qr8/qRRWdIo2TdTO9o
VnbGjYfQdqZVqB95/Bp5GTt8MKdKylk0jfhpJ4ZG4D0dXR3pwM09cgmr9bRcmlAPtrHRf0jYnAtG
u2HtWA56C5vHxgp5+JOksPCQPbpFwxJUZgcCbwn/gNYTMAVuyIe2am2NkX+8Z60az/iOM/V+/40v
p3dsLt93IbtIgue70bDDEQdmCgoLeZfVfQAJZiIKWDxoO/KvS5YwRXpxOov4yiwJOOWHXfuXVMlo
N1TaTozuC89j3J4kaBepqVgwRZLlPOcCByW/qDpz2fBYvbs4Y1rWbKHQ7Gd9weO9PKSlWHmmGNcI
gbd7nKAm9U/qMHrrE/E0KIP8X2B8hQn03buVonerd5YpG2SWw/2ep83dn1i4GJDGh9QunoFz/HVr
bBSWtnOt5o+tjdZ/8mkyZ2/z37v1HdOjUHAmYemu6f8DaNuJnDaKrGhamok8CDMeN3k6hywKd1pU
rqrBy0xvmMALRuDwZrjgE2YLFFJzsMsSXW5L09rc3x7etTUZ8T9RD9HXZjpeej4IRgzEg3agCZqj
XIfefncKMYegAeIL6m2LP8yanu/r7P/4TvGvkhbYRfF1G9iicTr8A+KrjljAxGY4LGO3P1dVpDgw
jfE1TpM/gaF1O938ddfw7+uNuyx0f0zHyEVLfKqnGHcnuE4Hgqf4MuHp0Ur2MwbB73ssqipRfEP7
0RAlFX2zAFxVn1nRH0rKQNG50agzybwh/T5YsGGs/hP4lPEviC666fLeQaMzHe9OLfp3lqKSBYyI
mpYlWkVZX+2UK0MOMCrGKdxaFVZJe/YLt/b2LizdJeS7N9bNZzdVKMN9OotnaZhiul8MoNi3d/xs
6+LqgiO3zKbo6z9+S/4ZmOWwa4FAA65uJtW7/wDMavLc51kGCCrS7F0a0Og2lc+gM62l5mdyV00B
oVZWjxS/ebRdkDwbLFUeM63j6ROhS/Ta3yDb/7+qtL7G//ZVVkrGYdT+5Rx/YQssf9p/m//6//3v
//63zV/uvw+/y9Vn+/l3v1nfu0Sv3bdUT99Nl7V/+Tf+oL995f/tf/xbI+mzqr7/+3/5Kruinf+0
ECnz3/dneXzU/8+FW9vP3//85X+r26Ifi88VXVbUHdBObkAh+599Ww5tWbT+GAb9ZxQhccnOoXv6
S43/yvrHoaOLEiyEM77gf/VtaSaNqJQWwNcCo2Y6wjP+Xwq3Zt/r393UPN216O1Cb/Ao3JpJ4P/A
zGPfgJpVUymnnOJY2SWQabGUhtk/jHswJulxap+N0R9OTYziS6klufQc+H/pcL+rIhMPP2evSudu
N6+TNOrHjakvbx2RB0avFfEiWiXs0Fga6qOrTHFsLBuujckpLOiqHpuojbgnhbbTm698yN/dpBmW
od+7hBC0a9V2hxLB5D1zR8JB0WgjiAXjpi4ic1W4Nfb8xJ52aCt/RG6yeUj86OC2/grrwng2cSSt
DGsslqWmHWDQneOUNFjmjxu/qtwVqwTmxJqFQKtKILU0MoeRPT72rf5CJkoyD4/FUcMju6od9Pah
E9CI6prjKolL/CnlT6Xh/8FQp3RPe0idSHJmTxx8uP2j8nNCi51xGi3Hp7xyAhgN/iC08ycCDLfE
5GwGX7Tg0w29bMBcpDEC7+zOT9+qqGLvF19sMdokmaxX036LwwpvXm+Q+WAnpSJ6m1i7BXxr7c7B
tvpANeq2MzPzXNVldLW6jAIrhxBQ1lhHvwqfMlkgR/DoWuXUI0PeNfn/jOFJWcP8esiVl2dg4xA9
yEHFOKFp9CQx+MKNnT83qVe1Z5SbNmzTZ2Hz8xcaw3mlSeupzZ+bUDuEur7IhmrAqoKQKjtCUrYK
P1P6md3U1o9WFTz44cS5PRDs62s8NkOXvUVeqZ9M11l6vR1sMVYYLqVSo2VgTIkYeHi6JBunT3yi
yRhJVF+usc62m9xrQSH6zEyDI9UXJhX9d9uwfeQqjNjQkaPuaBJHJD1AjOfdrd4IL62G1nGpdhP6
Gp+LK33WVKn1GdL4MNWN+9rzaWXXFTkAMpJXLs/8ZchpQe3CDiy7FlY7q2DZqzy2JMgg8bYjlmIx
MyxbPRcbfSy5MgZjracsuKwewrDedd9WhXEoHezHcsoPhSui7dTz87UCK6RH2mVno7FTlLiwsdZu
xl5mJz8oGngXxsrGsohKjZ81EPGpzfA/d6J/zmAm3sRsdjOS6ebb5jEBW0TT8rQE6Pso9fySpvYv
v1pzQ0FubUZvSzUlOUcUgII82SKD5blOrOoozTi6SfqIb1qEPa61MTFlLoNJJMPyOesx+4rx5MmJ
WCScrgeFmICAGT13OYs2N7acHdHu+DmV1gEe7HQcAPvmZGC3MtG/NCm8S1UE+mV66uFxHO3yzXHC
c9d05OrIZizKAlxaWVAHWSbtItfsPThDsOBFSs2W36GPhxK/55+yiv84Smt3pN4aB4aT4wjtwErw
RfW2e0gb/YQTRt+LpriSzAL9ng2P8BuAqZg2hXv2lQmm22s12wA7xFwRN9OiTjDX9iFuvDBEBZbG
9Drp6EG6A8k30/tVZ1CfOqb6dPCGifLitj03la6tBjWsRvYt5xrVhRWmhxrYC5BnadgfZJnw7YXI
Blr6NHRmeFZhuIu7+VgdEUC1dQ5Yg6heAr3voF7BTGyq4FvT85+Bw+QlztwPncPZLkl1UAMdbesk
lVOSls0825vHTCJce9VBSe3bRaQAa0IxutMO28rool0VDVfhAV9SZYr2F+lY+LJXv5LTvmyqlutk
qSdx+ZwODpwOY8PR33rtY9Gsqwg7nOobhe3Y2RiID8SMWKyJFhELhtopbJuzxV3w6tnVJ5/ZbJ2A
n+LlcEBY+ElzbrFs025xdKsywh0YjCsAZY+JcMSq5NhZO8F3QXkj/uBw0UlDsm+t3yDshKu8Lv8U
JUgeBSkFTcg6qKgu8boO8c5V1ZrAjH0FI8RaM4ZguY4HFvWAbhr+UIkFJ3/TPTv5lcXJYnSJbgqR
coWbLfkxeo7IJAVG5ZDegUcQN+yhCmIAIPvjnu/+NLXF3sAYgll3wDdXnryCg9cIH+QQ4iRPGhk9
5m3zwCGWpg5uufRH2HZ+uP8SdXeXI9Yut7jx4mA7Rr6UBzOcSCVj/ZGH++/jTrjA4Se5krPqEEft
h2Jeju0fKfurUFhUZdhG8JX8r9BAiBXiV6vLP1Dvwcbp7Id0qZPQr6lZTdoYws9AcLKNn7sRQoOV
FzYKqlPuJ3hcMOZD1Qc8ACq0PQNXCBvGT562/EDcMY/QQgIsqMkh9TnNaYFDoXBrViwdtT/6wBXJ
/cPdsGBk450ZX6YAcq1EUe4is/mODHZOmm00OEFu2Lrtjy6Mb+RxUWRIs7NyAv6Cb/WnT6MAyaRg
XdXTpwm/EDPEEK1bO/quSo28XYp9yhvQtMiBE7CDfYh5aeyutpQEgUvzNXS6klRxsneaiHDhqLNb
Tnux8Nrp6BROsSOXYZ0K390HfoBJNKVirwx8ipx4dI1iXqqxtz0M7LzTkFevqcWP1zlYy+rulPX7
QMc+aptS34eaiW+yZSE7ca7LpcPCqcEk18nmDE/1g+Kc42SbYmtPtKR1GREBFm5BgFbfTA43Muuk
WNsbQa9uhlc9WAZe76INxcL3YDumWj7c0qC69vjObtbUMRSx3axHzh8BW6kdi8VthUPyFPXimGX4
SQYX1lfhmQQ2LHPrdIh92DTrTV6O7BzweMJM/3BHSo4NXcS0hlOh3qjCWfHBibeuRqidv5XO91ph
gtMcHjEeMFitJOrH1nzXAgreFU4XXCjTGBa6RzpAVeJxIvG01XT77Gd0/yqSNZNO6DFWKtgYpNTW
RA8dVkkrgSC+1JrqIJPU2AespqBuDWIZdGG9CEq8jYWRnoNWCoTAyl6wTbK4cbfkAodXtx7LfWDh
fws9taZWhV0IsuNRjKCwGvfJsw2efbXn8BxQw8GgyJ47PZ3Ptfln6Dh/55XGIchS27HLd1mEZbxv
PEFGddVNA7yxHPxFBr8FJYjzLY3rORn1bUjj8TJwSQIMU6Mjw5VLJ3l2jb7YSsQ7VsmtcdLnX/zs
KR0jsJaFca2qbg9BalEEyXhRzvRM3nPYlBMdMBIXxwLw7QOYWp5Xmj0s0jx7GGvbv84krMn85acQ
p5UtroVmflPeHLNmbHCnSHsZQd85xgGPBZO1ByycaBWV3ll4YbLNSmKF7IB+JQPC0hgTsm1Tn8eC
ZZzzJI3WaPHJJhi40h1T7awBhCaxKH3dgM7d8IpjAS+GD4tGldXo2dmqBk6z5m57CPSaWrN1oZEx
H1wzu9YaK9s409nKC7J93Get0trRYWh94Q3jlBM/6IGLH4QFsV6rl0L28YXMyrhBwm6WDUwWg8Ny
gMdto8ECX0xzfsfmbgrt2llPNExfqPxMaCLfdQY3XR3v24swjvTUTitL40nj5UF9U373Wk3AdRuv
2JhTG59FatQHuQyVD8cv82HmlPLqSf1LUFHm5Rpe/ZFXrm+wTxMsGBaJL5uNreGNTfkgDiaBrib4
E4N5TuAMkGYohmVpyJeCgsZU6SRWBAN4qQ03HajOIY6wkeaSV9If0mMMAxc1Hc6HJ6jOyLKvXmJi
1pM91G14g57bXTxN/ZZpepzbOBd+LZJVYAJgDGzvUTqdt3Iv5sT4NFblI3q0tdNrsZXjgG04Tl8I
i/FiofIYBAMhjRNZswdP37ssmQrwl+cUlNZi8vts1VrzllG3q3WrwIfDL8uOTmTVr4bG/U6Uwjoj
ObU7hpBm7XjLvrX5qJo9z1+CrW3bdK+O5n8ZiXnue4OqSl7AFqrMGgEdiyxV8pp612U2bQUvAuWU
o3hH3V8GLTDhqNHLLfbxh4mqD8RXPHXxZD9yc2eplulr2/TVuQurvWLG3pdh8LtU5UdBG43j2DQX
1A0nG2Zyv+QMFRRY6xs+8hS4c4dmDAORYG5GHrojmUuTdyAu3aUZJJuBeCIGXUADXV/ttdJ+rZ3q
KfFG8yvuowteI1ZK4AhWTgo/uNh6IrBZPdQfbGxKgsqyvmoCtVVWGQxj/P3At8l4eNl8W54IYI3x
Syijq6OMjDNTD4UKxGEUUmQzTfLVqGztAXfbKmPW6Zsu3WeTUR9rmTz6ReDsRo17oVdPmJgjP19p
3XgwRZ0vi6pF/bdltwjrk1k6NnlKmWy1Qj8Tnn6TIs62rvR0UtSEQBiBR4+bkZMVH0G5QUBIz1Ee
vVpkExcjb/SKzTHKKmnhbNQNPgzAWjy7mB7oeX+sUufNACX40Jv6uM+L0KeSQ53KftJ2tU+FXvwE
DNdeNGH92XSSTiEnfR76Nl+GUfkqWqnDLau8B1YBb1YWg/tjC5TWfEy8iH041fKPQuZQkMEGQtYb
P/tJP5Li7gg/E2KweXRoztick3Ka9o2CgGGQmZlm66UW4nJIPRIzKKe9dYowzW7GJn5lcJ8puBCe
vJBDehJZLGvSfF6HO+SCGqrig3lzOyVht+3SmJLK6kPzg/7agBCEb/uAtwWooArPJh7NlTvFWEda
byI32QjvwR+b9ihUBLqy9h/u/0pL9QCC52wwL1J5ZDMpj9PQLo3Jb84FrAN0tVbkGkxdSyJAE87w
JxVvB29ibECu34Q5GqDbUhtntgb8Ys24SrYqK5uCH8K6JLhHrTpngLsWMSbW7eCDVW6DQD8qBWYN
e/KazSiDdTeKK9CetnCmg0UTUtubxQE/1NmwR3OfR7fcxEFl1epttPtn3a3jhRbb4U6x/L/qfn/S
aUCfI6Z7SxTqpVXjr7AdfbjDeFpZF2c7P6ofdI0xOIpSDsmgH1jBzuHhNEkOKvWu5LNA/gaIEmXx
3CQ0VpoPvsvFkXmpzcuZ90+ss5sDuAQmKO/HSuf2rxrMbMZ9gUUn51xblta2Ba2A5SncpHaD5c92
qVP7xlep7/TEffZ9gcF1/kX0waUa8qsZX7GdYQn0827h0+JNUcmmK+roWhlr3yoQVVovftSdol83
JfOCwKK+TEeLwFoSjacUNX4nINSxxGncbUbXFhac6cXgQt5EEWDjtANzbF3sRpVPWgKVr8uJ9IkK
xGvt2qQ3Z7WoF1tDTST5JQnuKmYjOxB9WE1W9mmMDLaO9J/6sPkRlS0XQcSEygqb8beckLQ5OlZ6
pdD9Ue07FyS1r387M5Bf9sBYkyk7VSE0UOG/8CIQnCv4GhCQztUe7demogrI4jLgnQtVdSyMGnsg
1lHWqHG2D0o6FFUudqoy+o0r1Ek3r2qqe5L1BZZLq3yyh2DneSShcii/tuSTllf6i+jjTTnDr2Bq
UZUJUG0Khm++92IbN85epqhvQY5h3qyB/JK5WQU1Ot4YnkjjZjeJNaFPaLUiGNz2EJTsgQ4ni/OT
5RCwnu0WZplMCDNhsbPjysAcHWLwP+JeyJexjrMi670zBbhkHvzoU7P814rcIlIJDW6j9uip8oHB
bGsUrFLYA/trAiOPKhKPriCwWh7KeuKVd5nzsW+1RDbf+Z4Nnlzjzcp7Vr1D9lW0w+/J4DtnHExU
+u56ebud5LPrafS0WbyPeJaKBblQPNXOcPIjnDVhJTE5Dz5PWuk+piaPCPTKdMe7vWlMLcUU7hbb
vJu77xZaVrwVYY+fk2zSkrUX1aVw8Y+2esOZncXYhtK+Oc7flXRin/W8vQjL/qEcmt0gRU3kKH/x
gKBuXGn6BzmOh1gOP2YapD+hsZ2Ts/3g7PsgmzBTCHjaUWGsaz0DYkRaJjI9WJiS5z6uQxoJWMoA
UEklWzqjftAY3JY5LYI2QOpI+45li6O4wfVnO8Gl0Wz7isWbwGqpUST547bqh6cqnYsZh4eime+3
867bmV7acroQ5dTXmsUqp+dwxzNubacRH17XOcOicjDLRUu9iZF3nfKcAyLZBRjMLZ+Lk7m4DIV4
c8m7JfpT7LvsKeIW1IyIEjiw/abPFfWn7iAeezl+NtlNVy+xV+P6zjDfAZelAYdOtL6+lrn2AgVJ
XsKWDFMW61hNkvGYdPh3QSIcRqO9RXlGR5mhXU1rPbQETI2JMsXSdwi3z7bS2F/3Tt+s85FEZpZs
wmQuq7Sw7tski5ZEdLCAdME6pvqWs1qHDStadZbuoFhCpM86YyNjarg8Y9YlVkgJ4Raa4h8ND+2C
z3i7mEZSd5aGM3BOIziVly2VA5JljGJ7QTAuJqxKU0OJedq+TWVImg/yINGG/Tha/o4tM36zJP1x
g16s9fFKTJ1weQ/jUjn6kyfFcerUBRWAQLmpv4Uj/lMPlUgMzXsy1d+BW7xM8MylYzS/8hQao7Ul
4B/+BEmxG/VgbbXSXYASR04qgg5Z2QYln0DGbv32kInuA8FgEddztrRP9rlP+64nxEcQimOdgsSO
jXcKirpFCa9mWUnJYFtTdMzDMCnogvZ0/GmjumqR+6gX/HUJ7/bUyPXYOkcYAhjCV56HEhXhed+O
OjeIDqgfpkG4JxnCTlnwiPIVEXcN5EITh8OaPpHP3GDnnFa/yu+8Ra3xw+bd44HNkuDcGsSEgpAv
nLpsg0Xvow0wMYu8eXcsHMuunxKPNnaFgCbmQcImueH9NHjRKMPB7Jv5D33dfU9K42CqzaZCy3z0
J+MFb5W2b9VvoBpcPzJ3Fyr33xFyDnkerqTe9/h2+cHtyDmQYRsRzBJq5P3scVCFsag4Vy00/Xc0
WB9drjNGex+GoosFVvUvjJ5fQRpxyyr4/2DcRtpFJlm8xhIfMg50T2En+XwFz7qklHJCVnJ0DdBk
H51DgJsPnh+8cnEY3JmDayD1j9ynDgVV9Gg4vY5di89jmW3x3RzSjIsE599rrDPLBmlwZIG/AUqw
48C+dGuw79FUPbXxXBMGZU6j2gLqQOmgiRWde47t7gJumNkrH1YlvTcDMGBMeaSN4/CnGPiyxneY
PtoUk7WoWYt8xt20l1ry0ljlO4uvc0WJPSpXC05XIFXywf5l4fddwHGqFqpE3Rb5rFrFyzJn6nbd
+DHoeIJGQbKPksLFhPaZVMEV+RzUZDetmq3rcmrvbSr2NFIPlND+soE2ocLdtBJzTtSf0GBaJp2Z
GhO+WNn4HbI7WUDh5zvHKpS07UVF3tWU/Iv8nugdnKVm8eIItszMm8ahbloOVpb1CXPp0NZPJo6x
lZYW76UlP2sugTXDMvVJPrHfsHjzR/tbKd9atDkkJKbste0F1DtbK3vMfiw4zIiX8oGYUOjUxPD4
i9nyIuIQ913MQE9qfFsLWSw7dF8GCcMhTXZOop3zlPQ65IJ+zHZOAc5TSqgpRnuJmSdSSuh8qMzC
2KiCkyLX7cXUGfRI9HZTgG6R8Q0Bg+kbxAdYAvFWpJQCTP2piNVrOU4n2EePPE5fI1eBBgPIrBf7
3FE3XTOvFhVeU15CUhnVj8i+hQoYVER+cDIRbyvGbCNtCQvVm5L0H9alGKNAU/C+qU0TuCCWhTwO
Hde4RVfFUEv8rmDUVvFoncFas78qr8CZHxA41ErPgDUEnrXlVIAvl9QNNrF9FhGMybL3asSu49TF
CwiggkRtdvAHmaxdE+olHVwe4xVYS9tZ1Xa+SzBPedYqZwBIK/gmaK57dqZfSjUF1xBW4QhmRdyL
V22MqLUaEFJRjJSvB5uu75k+Y503m7rbRS20dWyAfgunjI4laf8uGpSJJMWoaRDBZ32Kg7o8pCZa
DybrA3aeJw8EddSl4VIN+s3xC/5LSYsbc0wSG2uGsmm0Xp1KbvmuXxwLncqo5c3Tm/fW7G6hO6BM
dbMgCdW+4a5Y8eNiSv5tVumxDfrf7PlPSutvpUfsvoFMum4KaCfCgQegY3T1vfaB++tkTOtQdCfi
HWunKk8qca+KJsMhK/64b3GrvUKyuigjbRZTylM1KmHLsktYtNqRS+5IHunA4EFeKQcv6JTdH8Sk
k8jwwQe7flSXvP2aqqFZ9qxgizgjnleAb3CvQZn9qlvruy/EKe6YE6W9xyqV0EPGU8XMm73jE2Eu
mBltlhWWpXZ5SMR/8Di22OmLIpnt6cFzYYwnDBDDIjfmjahalvMtx5Lel5cZnxk2ZnxgWOGZ6Oqo
vmU0xoietXEag9kJy33bVFsxmDx6NcFHVbXveud9hWwIvezSO4OxmHrOBwONdBVuGo8PX2O3NwKs
KzeneI1GrIWOO95o0ovZUThjSFZ90o0aspXequn7V6Kk3zicb1AoX5SzYy5aeDYxwladONRpbY8V
LeLpV1RABePwUJg8hG312PjitcyGm0ljkSGaw5x/N8LoBb8oOHGMTaLccWIm66ewjPLFVex/B572
bNLiSnTKXOR4pTUZXEVV7XIjfoyq8DcKyy3wQhJaQ/ZdhbzX7MpjLmytoQ7Q28WU8lHRuwWBevKa
fOtauzaay5PXesSEonEFskzmaBhThaKBaxltaSwj1/nqeqz5PuO22dH966MYjYL8dIjwlLTBsGiG
HnNcNl3S6ZmiiUvlYgIsJH/5VKH26lnyqBwekjGzcW2x49S3wvK+NOGHSzScDCa2esWlnLjUKPlA
xi3zJXTct76yAIGhYWd0gCeOXFoCsrCZ8QAeYRnpI/u64hd1oXymS85NbSaXnHwvSa1uU0u+hHNT
oxsGC1efFZm14/mLNSfhSiUjfWRddzFLslal9tCyoIA/eYkH+0tqDWT8QoAwp4KuwfYfx6vA82bM
yyawPpyZ7OiOeYSQZwDYVowd/rlzYIPMw8lAYxbujxqMTLXHOTDXNtErbhv00CvOlrPGQS0iK8aQ
O1WCE7Ztk+cJKApO/p3mtcdo3lFkzjs7xfeib94ZntvtjNJVkqs2qMhIaVeYdiE3XF75WoQb1NM5
zg/KIuZmwGbsPfxFOUq51jCSc2RaVSWfr4B+A8PMfvSo+00wZkEv2tkbPobCObWm6ha1Q5MXq9qD
VVOCjaDGuWwf2fghONfCP5MPiAfnsLTPhfhKIBykdkdivDsWpnmE3brhBLpPuRkC7n1UcQM0OQi5
7+mLsk2oS1O3pCtrBP1vly6IqjyalNHZILWUi38WibkIM3sByu5a5HSSueYULg0R/dFGeUhq7bHi
hq038hfyGjeLKHxpEC2rviJwAAFpCrrFoNB6UUaMRfgS5MPFYx1LzQWDL8HOG5CSYVnAog7m4Rm8
UpB9DIn+ag3xb1fEP5NqbqXLtoFUJqMy61G3on4EO8+ytMkoZFnNKFMurEZ8+QPbQj7pYZAeZMMc
3g0wCYsdmbULBUIgab/7AMK7faHJ7Kbl4Uta1VtS/U8ee0CETZT5PkBbKhk1PIQeKR66Jv6d5PaX
Cr13KsLOVVH0p9EoF2lpNRcLoXVrB5Segck/C6f9NmLzKHXn3Ls0cytuzy5eZeQP9kwn3oZblmNt
TrIBn155Ymu3QqdYpKPzxi7uOcyO46R9Iu1igwA8WkTtpUPlLvvqnUgpBDhHbdWQ/qoz/UlG6F7h
9Eoei5yAoEzS2U2KeDfpvRVOjF8KNAsH8MPUp2wPy+DD9YkFOMFuwJWz8JVzHkf7qx38bBkPxzhO
aQMnHsHj5YMpsVy5JjVbVcW4onkY6jE8TohIBGn6DzJeRGTICFFjugppVsjM/p1Rvd57/Eh9YH9a
tdksrGHXKf7EyeR+GGMQ38aO/FMpce3s9DH3vE+RBZ8eLnW/gCtXcltMqgHQa9ws4KQMKwTnrc4w
4hBt12uc+hLk61I3mo3P5xvC4XcXBj+ZnS81m3G9zjzJHTp+6XX/DDBkkslJn7gwy0ZwsupddCGz
GneOZb+F9m+ksVeWahmBeLz/RfcnbdpNwTVML+kjFQD91lVsBWNwuZOCto6sv8OUfoG3Aqyo6tFa
RpCA6Il+19t4MuejUez7LGkYZbyrIbO96HloQU6yl3Z1a3q+P90cHjA/QGfv0lXoANbC5ou10QBF
6ATkoHKygEj/QARt86w0mMlJBqIV5ye3OgqUsowQk8qYzivJaUEbjK1bcF8sbdQG16xq0k8sMOx4
VVgUxhcNvcGYmvptGUS/Ic6Oj8af0WgaDsTSWtJkfQiUH+HeRgStSmjm9mfernNEaYsF1jJoDGsx
k1cqPT+g039VXV6sE+me5WCbO9UnLyPMNVH7Pyhn6YIiH+rptIF+Kx1+ThXcbRMejvSMmhdyyX7q
P9YdXi2UgG7hkiTMHXzujtlS+V79tgOEHLvun/8Hc+exHLmStudbUWgtTMBkAomFNuWrWCSLptkk
Nwi2OfDe4+r1gP3HnGY1fzLOSAtNxPDQdsKk+cxrers9pUAFIG7Mx1rRkPth8zNjgWkEarCdbbjQ
0TVxIeh0GovsIpmTPNqG3IYd4KsM5hwopaox1lnVnALL/pkj9F5bzbCodYA7Fk4gA3H2EM2TPOHI
PZo9hIORHAmDSArzCNqF0akMzU1pxFu/8Yh59K2m0aCWsGwXVp9vu4JA0YSa82TcYu5HYXepcIgU
tbjsZf81CQnSvZDcDNwJ9OQNC90D7zNlVBRo093odnTr0twXWCwvvroTVRDbKGqO9tOgIlwdUuAA
hFAG+kimQt47ql1yed07+jYURvyoadPOQY1XFo+l6m6zuEG4g2hugPUFi2tc10h2VNA5rGNmQCCl
7D4o2qAUtVYmWOCAMI64cJ914rvWpQf0GTG6zss72+nQkTXsldnqT2Y/PmcNNnlDQssuma5Dq/kJ
dPrBzUG4cLcYKnM55lcD/YPEbNDQGtoKAuwCQ5ghhh9r5qnY2ix33UlyOnlbKOdi447afWY1tAfl
c6hGa5vKGZZCohEJfkv7qnXmgzUn+HEe31I5Xhro5oIjcTev+58GPi+B7I8b7AkhGHtFgIIl3WSh
s9XHq8qLkVapYA8Ol1KWfwnCUMLj+oJiES9gau7AszhTdxgpb/igtkET5EiSoXvchXASYu+l0Oac
QdY38Wg9d2Fi7IHOX4I8YYlRvoVySLxjEQlNSv6sSu82tr7j4AJQjlBxkbjZrvVGkJfmX9aImEjV
odFKb5HDueMcswAdULx6KJMO+KGZO4smLg662W9RuHpCAp0DLgHIAuJArwLor1p7pwLQd7B2rHLb
Jrm3CUvSMLjfZOxg5dB6QUMYH6MSqvP8d7joEjOBkaxmvVo/HlAkCQk2SG96IlvKiWuItQQOhfc9
qMrnHIWKBTXXVW5P7Y4L3JZs6tsqURduJuWFGxrsXQLW0awbiONWUPcJLbq2Prx+rRnRUVI9GzNy
auHWj0TE4gCCAvZ3bgY9IorseKEzXCQpNAsicQdpohE3X/ggpctZIKp4OiRxMx0MOGmAIQ/4AHvE
bR4wmfnbma8LuFePVUhkAVvagNM9GQerJiDh0A+AcJTkDLpiSwoFTIcpQC4ZWNmL5rvOunFSVwca
m7UHV6aAKG3rEe73uDR63D4xr77Iog5JVdKn1zt6/RBBPF5DPfppFKm+qw1z7cy3/PeHfLT+60sg
glSGc1R9gqzXKUtJ/dCR3u6D+eZGj71+/vD6mVWxK/V5LXZadSU7URy8CK6S6XTF4e8vE07GoI6K
HfFvSJKs7osgimGXDsQJMUE0Xn4rB32fDRoCD04dbaU1Useo6UV6DcyoBSnzIUhTiofTCPO2Hr57
AfVlg/L30png6hKs043scUhpYcyalVYeIouG/uuHv78Uuh7tDCckbWupuKEHSd25ncBVUsRTJKnN
HDn4TfHck1isX78XyZg45vUHr59OV8PksOfNvw9CNj+8fvfvL0NHsnz65m7MxxcXzdgGSvE2MNyK
vhAz7tdnyiahG6rKQ/UMAbPW+EEaBIxrQPH50M0fxHwTwZhQx29w6CmJtQ8KTCwq4g9WKrz1mKJt
V+TFZgzET5lSJUIq41oOqGsV5pAfqvmDHRb5wQyuoD+u0VO41k2Qq0PIZFGH0gmpB4sabh2QplDm
u2EKv3mJ/h2eRbXIh+ER6u6SdYNy7gCeNg/MdeBMZEgNe0cIeGzh413od9UtcjLRUk/Sb9AYj5Vf
rUmKDmldH53Y+Wl0LYSWRuFyG/dXXo9w/U83J/hqzBrVQElBDE3iTSHFQIfJpn2R8e1yiCj5p1jt
NdlpQN3DFBXwOdH4G6Rxv+kUSFAeks2q7DN6VnYMbhIMiILfj7zfPS3TbrkfMOXYwM0muqqpGmU9
PDlMLY5AJdCIE4bL2g/KXUOBURU9eiaIYNB/r69pXGKNJCeaW+tXniM6ssVT7mqbijxvNYBZWeQK
miVl2/hk9u1hmElTVa32iqbcItZBPGiBv/ZclOdbGj3LFiY9JjmcJGkB0wl225NXpwnlFMUrADBo
o3ACGmf82lpVeqwlsZYThoh1W7PshtApVD96SSiQiaYrXsYt1paOll352rfIG6Jhg9JKsjYb07ks
C/0eUC2Rq3XTVwFeYsj2zAnyuFffWRejVR07pACX6ahl64qtmmQ8+0ZxkNbYRAc3yKviIgTrVyaz
SxmysEfNFHtnGBAs05t+g07S0Y8dYEowSH+kFhFTUOfpxvCicu3X+lNljfQDivbJ0BOTvHG4dvKG
cibhBWeIc1OrWFxZ0VxXgK+K7hRxEkrdh6JABKtG6IDIppY/umqggFzQ/y594CJOVD6zILbl0DzA
pkK2vE3EvsRJW1ptcAcQE5c9/J7awbwAIDStc7nXzAiG6kAS6CFEDAy12DlTVa5G2oZ7RD5r6GM0
XGKs2vy0Dm9gMZGUz8qJuHT7V9jSYYNO+NPp4ijbdt+DgTwBWMU3q9PavRMDuxvsrWpGm2qIj1bM
lLjHDGQajXBqUoYNn6zQzO9JrTunuKc0OWnRRT7Rx8EWrqVg7ps3bTGtNOHE28of/U1V8xs2jddF
3o/VjV6JfV072fVg6gg/0Y0j744PLa04hEUx6eqshMKlxq4SzKZsYdg2WC3rwcYzvPBi1kXSQp43
LKMTnNLH1zmBuB7CQCSzuzSYbrIEuHM05Om9kcYPCHZIgO4J5OCCDpilhd+NISyfwiw/oPFTXvtY
Hx/swkZpBt8BfRmZAqkhgA0bO+3sjYZRc1GY4bPWi2807KJlhtkZNOkh4X0kOzYOwMq9hWDiPME6
tN6K+UYD2AE0WCsQ0AA3ORCsCxIw+6Ah5QkRwTeuW0xdtoYOzK6gWZ9XlVy1Tp5dyhaohga6UgYm
8IUof9AanJ99gQhnnYZbE2GlVUsr9ZilMG7r0UfE0p9VQUNUjDBtWY65622SOsK+UkOSqkTi6EtT
I1btDO24mz3p718v1pvxGV677lUHrWJeXR4+WQjViE2e+wqhAywyXVzVfygb5nXsqPwSZryggKLD
wcxSTpa8vwBJraGnKL6oFG/f16+iNJZ7K6yv8roJEYOJnLUMKcQXnquOTo0TBKqD8bEeulPpWhdO
yHcQbJ6WAZKUq9che7xTd0NpIsKYyWGDJiRnRlCb6zZuqQ406DVKmOdVM9SAKsgXqE7mF68fDKBT
v/6RiXr8OkmQ3ChktO/MSK6MWTNU94zyaGBbVHWqvYdkgrKB16zd0iHupMX90OdRvlHaZTcJ/2JM
B2ZDD50gDntwiKMRHMYyiTFxa5YWeri3Zhe+jGxug5UjFTfkV1HrLKPWAtMwKxsUweNQhOEROHuN
T9fSFK4FZxglBDHgoVco62j1o36EgYOmc2NByScyHrFTuMQ23NtnPZrO1rwYa+j985FyQGmApKpO
0BZOXaRKM/2ENALSpGiDkkyufSyrrmRcrasa2ltYuxs4TfUtTfqHuvSCpdMjr6M6/zvtxunIG0IE
m49oaPTm3nKKcBtWSNf2xkDe9LqJubiGBUAGvsY3jmmiCF1nLZbTUbIVGQi8sKIOOYw/gxy6rZ2O
ZLzhrkYjhiqB9R3vDtw/xobmfoJSFaVO40Ig3IIAcMSOYAwDD7gj6RiCzeu3grh2T2rKHqwgvfRC
F1J/SJgurdzaS6j/27pOopUZl/lVy2HQJlwxN/azqbrrNLLqG9+nyvh68+jY7Q2TI7UrplvAd+GV
pSPKi4YWip/ll7Yv/mrB9Ztw5Zfe4Iu9lfnQBwzcAvpYbgbXMRcdxH6QGKRDYkyLpeMItY9HqB6I
6UQrV8pFl0jxpEvMUlqvvkJ7ZNaTGNzrrre+u4bo9m6Zutdm11HjlWA9ZxgVPC8Ega59xDK/1y6a
MKOVlHdBjfHsMDY/kZ6dVa9xpS7Kst2aRUscElCGLOYV3UI+sLH3IorJg1OZ1GCZPN/eim6sL4fR
uhtgSfhJPD5a9YjQh6aLLbhbIh/hP2gBdCg/7k/JZN87YW5usj5pjqrM3d3r88drzSKiJbsZQvvC
HVnwr0cvzO9k04nB2YkGtGLryju9KafrzMjV0fT5IxeVsc0YS3sXWnMgBHj5xmri6OBZqIIJa1oj
jKLuAH1eqSR2vteO9qPYwoyLH/1OBcuiSZ37rory1TCp+LoDzmR45rDrNRtnnGnOgcEMawZ9IOjt
9p55Qx12ANzfS1JW3WOGsD12FyMYzkUrx71t9/ENCBqAMkmPhB4Aakq+wUFMrJwmcYKVk7jdlU64
dmQDjw8Yjby8flXhELEJlZ9d9g4iBlYRrktjclbQlpxTVCM5oYkAKUbbf8mEbr6MfNLH6a9PfC11
EAXQdCIXPIdNu3mkcNCgewSQnRMywwzQI0Pq8uTw92eaSI5M625bln6/05zcvPT0MUNZJbUQUzEN
6kkesk2IQiGm4AyXYZTQwioVQppO2O5sS4SbGNjdbhjuTRAIB2jw4JuswNqil/w1s/MXhzS1aqRx
b3clHLQ5oexriO1dDYthGs2U+VP8hQBImXi3VSoFBXDZHYYe3/HeSR+kogMw0ehqdTN8nIYAvDm9
PA1gZpWPAq1rX0PWks7qWCKMSkmnvZo81rDRQEjI9AHBCSD0wxqI8s8+phumoSYF0I7PfL37mktq
FwgjNFvJhoZEf4PpXu+uMnOEJDmfIRGrjeWLRCPQJkrjqom3tYN8i5NvMlBFCC3Dd6n6IfymBcVx
GrPswRCtsy5p8YT64GxQkRyfLeeoF03/hJSvt4XzjEePGz8rEvwHehO3iBXazzZ5jdM6XyvkGx+o
aam10MoXJ4bzFCK9dz0kOATAt0y/I4j9aqI4eZH2pcLNkIJl2l2Z8CNsO24PqSz1NUAo+7nvqa/7
6QNKepe5DgVQREVxVKbyTzGUUXpZyrj1xzhn1x8huTfG91GbfUwHQjhQjY/tHMcBYrihO/AMUyZY
+dVo3AFZClavfhUjQfOFP/8gHFzQbDru1Y6H8c4kdTJb0B8LnAeyHRd4FyiqAtQYBOQw71pgWowR
K1CSMSwc0hrDuiD4z1ZU8aPtmBsviKInumncd8Bt3VYmm9e1Qom1ITgLN7aGOVsH7x/mGxEG2txf
w3iob2RtPQEwDJ6ROcij7hHrI6xvEY33pzx5rJCYhscmnF0uUmQ1zfASkPGzXZv2D2kxdarEfQr8
4Wky629ThSQd/Skd3/chQ3lM13AeoWtANaNYS73P7joPXKIdpRqnpOdvtZ7TQ8OQ8TYuteOUCYrT
cdbfO/SrqElnap8k+rMildiWJvD6IW9DLDrxl7e9yKIM45cbXJWCnRlUX8ElWSst9cDhcYYhpwMf
gdP1zlfhZSjqafvrCOP0uLDlZauP9V9Fm79QEkRg3WrGXSsNl1JiZaOUMTEicGKmWLY2htp5ooVw
Ezv9wEtDJH/yYxt9JN6cTFA9eCVg/78mqv+3HPQ3jPTtz/zqJf1Zv2Wm/+Ki/5u3/v8HUd2YDfv+
e6b64aV4eUNsf/39/6KqS7jlSljOvynq/PBfLnIXwGwwZLH44b8p6kL+C1UDCZ4V2R3r1x/VOfZx
sNfFv9CPUNggICRh8Nf/iKFunik3OPwrhuMYmIBKYaKIMP/8N+WGJFa5CoYC3UEcXABG7izjOzXH
lSXDnU0VVcqjLC8KgUrJRRjdN80XPuma5zy9KBRidMGD6dRLRekNH4vfnt3pl/LH/8ja9JSHWVP/
7/856338pgcyXxpaIJJDRbmG6Tjzz3+7NL8q0Szz51JGke7UoC6Q1bktMgP4zsKm+fzxaBZv8p3h
wOA6ypYGeJO3w5WoahR9UFn3rqiGdTHJEG8vtHZjqrsH2ZTRJXFUtFfYgtAXMCHDTHYHgLSJAWB1
hmkfxz7TQdci56Q6R7v2W5oi3Fa4LFx4uOYUtHtVq2avV25zkRvkwSYuP2tBrXblJpgYQ87SSKWB
OuIfK/vbMkvce1T5bdi6uXdhGq31ayH/Emp45xmb7zxknrJp2SgUSNtwzoRJqtH1YZaN1v3UmC2m
CRCGKDwrXEwT1JCXjWmg0Vy4fYY3Z1BdurGwTsSdzhZLFyjYAyWxoo2bC6uJslXqT+UiFZr+VyZd
3d74PalZ6ef9dnCneN3H6J5UGTjOvO1x0Snh6wV+jqUgUJKRZj9hyieiMrOIx9kckq7NShLcI6TI
szkU03Hsws5V9yP0rnT0lnC/xbRLYZKvPp4/7zxI6Tq6Nas8GKblngk9qCz1Dd9npHJ4csVUYCfr
7BCmXqfWdSgS+YlTqPrjxqTC2wm+D8Qe1u/ZuuVdlXLoTO1+wMZ0wZoEkMTCuKTkKIfLprY+eZBn
46Fc4wp4+a7r2DbtoD8epEIeOfD7/IS7jIq25GKRMy/5RiCqfvHxozwzkpvHQlaLLY7QV9nifE62
0lWEVHV2olN/EAhd9FDHPlnu8+v4bWK8jqGAdZkS/AST/2y1y0SQjKRsTmMFdxaWPgJy16otLj++
lbNZ8ToM1VZDF67p0qY/GyZNyfz7LqaA678MWJ4P9BQD/cUjm/GL9cdjvffYXBJEMYuXGEBL3m5g
Y1brGYQcxuroR2KxfCOsYfvxGO/ez29jnN2PakJkJHzGKCwitDq6qfJry750SI+A0V5/PNjZ4v31
8P4e7PXs+u0AgOWRRIGsoOr7aI4AyYyS8a4DpAmT2vlkI3z34SEd6ZqOqQt1PueS2skFtrXpKXPz
x5BEwJTNJ0MYZ2ftr/uxXic1MkmmOFuzrTe5RtVo6ckJ1d5qDSQP8HGc2oNKne0IvzcoEE1yKccM
U7QhzPtPJojQXdr3VPbd8wN1GGF0seLSU2WYezcebyYMgf6DdeUKQVhDt16hoPN2EpYo53sdZ8Ep
rM1rVQJ2s+B85+7Dx1PjveX7+zDzYf7b1DDRb4ycPsxONRBRRKuH6BI5jU/u5d058du9zBfx2yCl
PvTJCOz/ZHlQA8vN6Gj/yQgS0r2SHFK6Ojt9RS9l0Gl+dkrQXamyTd1qq48flGW8cxfzLoeZtMm0
Ns4jPL80S9tNAnZTQ28u7ca3HqIMVCtGnvAtvfiS7l+ljnFTXkn6KmBjjBL22fTI6f3TnCbr5ESO
3CDnoZZ2AyakGyV+NuZ0zPK/UvjQ7tOEOSOs8uu8f6ByCgoiA4sBJqj2kx2AOJThkYxEV2M5IlCD
dguWyNXsOa5ClMqQAcLNprAo5BXjNpYly3vus6fClbxaDUyJeYVxd/rFbMt2NwTxixn2V3DY0TmR
R0SQqqVt4sltGAiTYAvsbwPizcu2M8N1B42gyXXz3jN6/dikerJ1d+DZcyZ+InS64+4P85qqIxr0
t+akT9tOPmaeBYKygSGiY+azRJe5RWy7NhGcX8Xo0tCqv8FDc9JoW1HOXtEwm49CC4G1jQJWg7mj
Xq6xQrDXEcwZQCU01chox/Cih37NTon4eweBs/WJoPCgq1+EdhnNNhiuAf8mQ/45sVv7qzYgtFza
8wEv6+AQujhy4VAul+OEYYHJDW4BHzl4IWB30tGY+xpSL13rIUzruILqNJoIpUsdKVkg6tEqH/F8
0GxVXviNSxE7mi3BE3rnjimfwXQTOwB5Q0RXx+Wt8OjLIhF971aVcdAsUFXl6OG2UrrGVamP/T5X
aLeYTTauCe/GJYVfaqWukd7rCAetSj2D35REye0kA2utj0GyUWWENSsIuY3R6mi7DJ0L4ngYcYnM
edB5g0NW6yf4QdZqYSJGeZzMHqeTnmJpXKThXTNaakMhclamAFtVWMSoPhweJlUMDWoKwkOfRuKk
6gh1G9KKja1odtB0z68SG5UspTnlyq9LtDfo2yfUClPvZY6hVkPk1jBMxuoQAEJfm+PgL41ylhgK
an9dZjRf8XBK4d2gaFLkeg7oAtkkw7WCvd/SjEZsED0OM69W5qBTckwjEHQyLqevZdOPyC1pSEMj
4fLkWgo3B7pzKzNTdO6rEHJrCy6/iYd2Sc/eX/sDslX4B4iVbWEeYGqNhejGLGQ/VqBA7SRc2Y3n
rPTc8WhaUZduZQoH0PfLfStcZ5Fr1lEVWoMYbx7ctbIcFn5oYsyaaP4WXeP2UIfGN89NxRdDgllF
+6VchFMJCD3MWJ4GkGmyBW8Rth3KGIWE3ZgoRo31+jbsQ1BrJtTlTDpyr0aIYgnVYhrvgPIV7qdw
kgZg5glWveYgsh+toeurNAsitPVDMJJ5k2x9/BqXlqG6dWFN7qpSefFFz/FJi8wJwTRMBxHDpfiM
v/S4its6vmw9vd8N1PqvIheJzEkr1Xqay/udj1pzQTK1yqvOB59MCxV9KuBFeI0CZHXAsaNasGsc
6KJl2+drkplhm4aBoBOH3JkqVbxVOWqEXu8BO6ebtx9l4t/ak8D0NQt/BjVZmj1SqMZ7MKEiycvI
q/LKcDuAjRMYHHuaDY6Q8oYiZtE+Ixpcg7pvUNeYhVqsxFxbKtcx70N/H38cxMAz5eyspinWusIx
2sQpfIlSItwK8ATX/4uAofP62OIwhbPR/JXp9x8fDmT6HGFvwmAgH0wHsgg8s3RbnR3X1IsNL1FB
cioEZsRphxuvLNnoaSaDlhvEs5MqXg2vf005NwXBqQMFnMZvOfCVpcdEvjA74xTlAf7XUvcvVAPR
ushp+5URe6+Fl8aijPOnZFJ4NbcWhSwgjPgy4D+L5xvaaaP2xTHj7/4A4aqOi3hjIIcCuoJuqSjz
Ya135hc/lGh2Fcgx9JTJVqFyYRiMNOTo9UJTwEkh0uiFOxGQAZHC3KCAjbZxgDEOIgUBvDcbdylu
FKk8TdDEQvlWVla1JjwHXp+iReZjprXC7QIClsa2rg/0PVH5KmcG3WNv9xnSAt2PRmsvtF7SPClq
VKd1rM8TRl52dvqikl5HT5p/oe/4LLDVAT5ageSShgDCFGuLNHNvI7s/IXr32JfRbRFij9IBp1qK
bjpIt/s5ejGQ/IJAQ7PGH3aXPycjqHoI9D+SzHgCmr/zgWYt2TiBiIjqkawsBEBa8coaCV4o0b+O
gV8vHSUvbcO+UDZAjqIG1BkR/i2jvLxGhAArxwk/BE31eJ7YVcmpp98VpOEgnwHNVlZAmXPAQURz
kYuNPcAZlZ7hkYACD5X8fBnRmUJaMDMPQ8LT8g3oGIXNK2BeXFWV8xL1wU3rRV/SxJWXhD5YcSAt
vyScurcshWM3IC4AS8Y+zCrE58NoE09RubeqIUPXDtyC6gY0p4bsOQz1L+hkTfecSu4Szb47Iccj
cl5XEXidW4yfCTCH8dIttHvNNC/6PL30I6gldU1XlV3J/sLJ8TRbAd3Qpkvpncdk5ZWf3BqBG+/S
Xp26KMJvFEHpRSjDQxKk3ymoHjz0EUMUGBDBGgPum5twohxV5wAxLtdt8AOFCP5JhiXn0PXNkpSC
2oii9Ec3lwr0WUzIpduBQmr+ZMKDbkyo02g1g6e+p3RBN/FYx9hrGPtGay4t50GO6jIl8k2Q9LDs
ZmP6D61R09z9avg5TWvsyUErBjjnSsTMopPJadTu+N6MSSk3KqrXSmoU22/4Bc26TmoEXWCyqKHY
tF76IpyH3P6ioyDsRuzqnHohSGYMZXf8S7G5s2PrUCWETl8JBZ3k+8cblPlH2UGSyVKfotNp2wrc
9NsQ3Ibz7sQgW08Gx14QJWsu26dWhAPj1i+BpoTLsalAl+867FzaHd+r210E9+r1PzB/keNqHgji
V0yqLeC6hQ76r1M5K1huPKzurJKSeq8+ybXMP8Lu+cqFLV1Oc/Kgc+FPo+zspOyH9BQSMiuCXV3A
5eBFNK2xAuR58C0PwjcwA99cyPZRG8zrJq9RtJsRgaB/EfXlrETPBsqWhhLUFHJy7TKIzil/Ydef
XbH1R051dsVzOv5bujP4I+qYGaKGgXNLar+0a9yheXDMO6LURT1de+NNyqUEzVdL3iTB49QWnLoc
0y0oTV6Dw7U3+lXjmhxt8wwLeFVxe1Oj2tmmBKFMVKdBkbBf8p80/ianLxVt/yi4K5X1yRsw5rnx
diFJk8IYHqausIV5nvj0RjhOExTCUz0TWkCpuJDbrW6ED/aYkm/hc2eFcH/woXZzUhM0/uXNx/P3
nUeKKDLqr7pN+mXr889/e6RhCBxQ2FN+gid5EQ8G4qpGnxNdxeny45HemW50C3SdSr5pANA6O8iB
UOvod+bVCY6dv9fbMthBBnc+GeWd+xGu4Oyg7cA9ndfIPRn4BnJ21UnOqoSwrowUuxnSw62MnPjq
41t6ZzCEew1mJRV5egBz7PLbw6uHvK6cxitOFYUgYq2xXOu4YF9WTROsPx7qnacnCcVciqmuchHp
fjtUDPwHOJ7RnLRW1rtWR9PIc+vkk7rmn6k40ZbUSfNNBy0LAq+3wxh2rlTZF1gpQW4S1IZx9OCk
vk+Dx/kWE9YWfd+kfWFnDpDTnLdaakL/+GZpKDmO1GmtUBY/j/lS/Be73ArKOWqDLkaJcoHe6umf
PlHBjJfILFOIpIN1tnGXrQ7Jy0nKE5X2n2Oe345FfPfxEPPTeru+GYKavkWOQGlDzPPnt/kRiXBC
p9MtTg22X/Mh6cOcZ4u02eTNEAuV/pskk/54UOOtoDNSzlIIYEb0L1z+r8+K07+P6ovW9qvQLE6c
d13vAyCdDx0Vnjh8Y/d2chVJZLT6eNTXezm7V+YLw9Lww/P5fNTM6H3RE4WfLAcyXfgVr+xFoPzV
XEGsqPaOhdrQvjpxFBfFLXFBbRq3dauIB+aEZzcflFUNe1MeJ/byEZ+T13NHHimeMdvYq5l5Rv3T
048jFRg9fErCgyFvwLYsauQJAxQEkEdeaMUVrs1zuWN+0uo+ib5g7rjOydM+vuU/q6VzHCR4s3RU
dJN+59sHbVqdg/OxTm2sxL2B/hEk57HuF9V8VBgC0qevo29mlYANUBvxLw0s/JZjCUv24yuZ3+jb
Zy9/3xxefQt+m2e+TqaeeX1DkQ7ARsY5nKLnoFlO8tlbfmcgifEdQEpODXG+h6cOLMsGZO4pCGeJ
iQDnzFBv5NePb+ePqrrkf7bNGaEbylbnnQ8RYyjkR1l1sgr/rsZbL/WHaw+ZHcfqPtkE3lksUgEc
shmPt8lG/vYd4sshpwZ07ClNIkJ6FfrkbgWONEFcroieEEjqcCgIBFqHhS68ZS2piX18v++8Puqf
lmERBkjKEWfXgEgTXuiVmk5owUv2CtjK09B0xMD0Yz4eyvgzdpeEe44BJ9kk+Dg/770qFZhV5ugw
d9TYYEQhzuwU2nLwmuuyvhuJl5Lhtsm07RzmCSQHP7mAdw4yumZwY+gBIXZxvrdDGez9oNDhbZsx
EKWflPnwv7PWI1QponVPD5cWAFDf7G4DI9/Cfvui5twG5bBPrmRenmerxmUKEy4w1zhpzvZJRxvh
pOq1foLOs9CwwfXaLwEQyAy0ZqLD9LBHTD4Q2Qu/2+4emVdAmfHyk4uYo54/L2IOv20ER3gjb+cf
sLl8QPtMP9WDvyrTQ8kpMTVUZJL6iF3FolWUAdt+WbrAtfL/YOIJGkr0/5h1yjqbeIGX2OUU8i6q
3JjWsRuqC2qT8ZWIkAL85Eb/nHjzSWvZ1PcdiyP9bLNEea5ywrJkfk/ZvvHLpzLLX+jG33SYwPll
iS6rhmKlue1K44EYZy9Zd/988tnGHOhirMA6I4V9+7SNPHK6CJbHSTPRGgF7rXjNVJx1z12AlsTS
sFqjHIfOLuXbSF9m4w50H8Iqw2fv/c/Jx/umYw2mgejfUWePXlLsSgL87E5FmKxg0B5DJHosnU5b
/Nw0wBpyAPX3gw76Ow4vW/elGP9p4xcwhRDSJNaTFn4vZ1fgUKxwCqM3TzYF/ySiPB9dakj8ivax
D9vjx69//sfeTnNe/LzIsJgxDLagtw8emVWgcGnVn5xcL4+hLMqL1KnNK7dSzbZP9ekGNaN8//Gg
f54jnCEW7XPFFm+753fopnWbI5A4nCCijxC1YWzrtIFocn7B8+wT+MF7g9nkNcp0hBDOeR3Agb0D
7sboTmDh6PGA6ySnqwZ3i17q/+VQ8xb723GP+GJCLVzvTnSLnnQ1brsOcZAKFbBBJJ8smT/PJvIA
WxekqTod2fNli7lymbh6MZ3STMBhQkTaid1TVLg/Pn5Xfx4LjOPojknzmVd2fg6HZmVGURhNJ/Ci
wQK7iQsAuNuPx3jnXgTAacAZLp3MP86+wokLK9DM6UTj6U7YGtj56tkJ8k+SqD+jfhAhhMCARBxX
6eepWlhqON2GY3uqBEVWFJjtiyQrWxay+tKLFsJFZ96Uo+6vEEOOVx/f4+uDOltpwCuwE7HIfumk
n21xaSza2g9C5Ly68SpF1tlNELc0chhuPsExLUNbQ8VJiEWbh0fHj45RQSsAJXDZdVfxiI5y6EIF
8aKvH1/Zn4UyW6gZXwhijoPgvLdfRL3jkGq1J7giISJyxi0NS0QFUCIS4toBvwq62P1k+r73LtBr
AKTIiwCUePY0sCUNS9OJZ3Gz+tpxkBoom2htcqobxbh3C/cF+fQd1b1P9vd3dgPcdKwZqQGsi1t+
u0QjmixmliXMATt6tkuXekf1o0qLjevWtx8/13e2VsJl4IezJ5AAw/N2qLmxHvdj2Z7ccGxQqGpb
asRu991IxLSZ9b50K7Y+C5v/DFvsOVK12M7nZ+uc7ecl7HOYclpzwhUL1mm91+wvlT5gnfzS6Bsg
JAdoD0vm6BIs9j9/p4r9iHyaD3Mt6e0NG2hjSdUPI5Fybb54nhZfiqnPL2GoBqc6R1JAL0Rz6D0N
wlgwTp8M/87zpswr5nAdJCYF8LfDs/3HbVrK6eQmqlFLZPTwVEHwHwPTXF4hCNyCuo7+eV0LJ2Yk
qUHbmi5icmcTKh5FbGJyoZ/Mofg5FNG3UO/WVTZ+tn2882I5LMnteK1U9t2zcYSBPVKEN8VJeOW4
reM2eIQbqS7pGgFNLOnbjIlo7nGqG1dCdfQFq1rehTYtoH88rUG5zldBuGaa54e3YxWdGUz+dBo9
YAuDwG0gSvVm0WrdTQRdry276pObf2eHUkizS0heM+DufOtsEb7E2NyYTpOgZRUFzW4y2CSU/dPt
zENdQXBCIfXj2zTe2SlIx1zwmNwuO+PZdKJt6LWsr+nUNiUPMWn1dB0PxAyELtV3G9Ak8qOeu68J
zxclxeF1nLvlLqFdvfA6DBOiDpq+m2aQpNzw/1B2Xk1tbEsb/kVTNTncKgshQBIG7JspcJic8/z6
72nZF2fLuzb1ndrH2IBmVujVaXW/L7fxflh/4rzd2GZEXMOekSmj0ptlcW5iFC2pYbZUzPLSOf2F
xvM7rsY+cWlu43B5B+WUBOFSLkpUdfMOv7DLKqJL9GLGQUvfbwjNwBP576EanmN3eqWzkn55emeq
zScb8C+zk1AUDja8U1yDG4nvo0h2Riup2yuXtKCZ/g/bf8h1ODaiU5jtNRq2gYeh8++hn7jPrcJP
RODGLblO3XM0V7xUzf2r0DPT4LDC/y4vVZx+g+39zurUVQCuwCeKS79JDP55EUrbRJPY5m3lWzbB
lDPSZnfJ2gQgwGgOIZhKjQONLqQmDRf0dJiTwZMC0sQWZpqmdAA1Gz0YhjJg1EdYnpZK5NAyP4L2
T1k8RQOdBXdTDCFIY9bgvbhp8Emc/i/7Q9ZbFD3pReKlG8lIR2vCbzTaCzBg9tJQCiBHdP2Ttbk5
hSyNjn9AAgbXUDPpUv2nUo/0NHUbK2guZaCTJC0+dBCNFm4Sn6oy+WRCN2rm+i5D53/knahquLVf
agUseTPGLdtgNGsfYnJqLbju6+yEWhSw1yG5s8Ojifr7RMFdH/0/zuH11WS7pfiR0uy/vGzNr4H9
p9fhokawe7nc5WUPQ3zMR7qHgxeD7dW4KCugxyo+XO2lD5VPZP3WPf09AtBgMWL8p95eOtZ54tja
WLSXotPP3Ric5qiCYhc2ksza2lED71+1jmC0of/13Z/ngxKOi7ZNlpCd7NIm3RU5hKmAjf63Fvi3
/TclN4EfxQXL7U1cnXexU7gMK5oddxHpBWCOBRgZrnJIC/UTlfO3RJN1IkNvo1Gpcb2tsi1A6Y6r
sq4vOdC73L6q1rMH2Nz/z9+WlSa3Ra6FdJsGNtqNYXHq0OydRK8vOp2LoFjB2PKY0i28taco3oU+
YH+9qmkbGmk/02j/IuEa/qGBmwYxIw7oP0+T4/t6MQQ1BIcDsGdpOXYbcAqSI80H/teoz4MH0B/B
oK0Euui/N/JvZUp5t6HTAoAlIQq6Oci07btdD5TpRbNA8QQsMd7hpiU7JwPW679f9bfM8Cq0KYkz
F42h3jje2aCB7zEM6UXXtjPFjwK/ndPGWXXR+b/fdONyspXyBhXz5FGHy4r+cz2nsimDoJnSC7wl
27HUd6n9TTiLhgLwTlff//fb/t49eZtDpxV3V1yQ3SzhDMB0pNrgtAdOBlajfS7G9snxaooSqagP
+pWfKPona/n3DCmUo40KmcHX4MLsnzOcC5BWzVLxz1PqncxRA3tVpf29zWi6dg8dxUP/PcfbuxuW
9J8vlDP6PzmUNlFiQ9FD5Uyk2m36oqfgbVY6rH9yVMICYjrY8uLoFRU+A+JG9U+RF+Yn+vhvCSI6
JK3CbQqhm+ndnBMTqGNF0S3vrJP8c4zwHYena4HZliqQ/57w3+dCAlG0jcMVPAt8I6zmPKa9FQ7+
OQ6yj9CAVlO3fkKE8slr/sWP4z0W7Uz4MTaX/TdTQmMPHpUfUMhTu9aYz5zwtetBGDjSqB/OOFWk
V10DXGH1Ey9VxPKftk3eTHKBQAmt49yILUDVJWCBiJBN7VMQ7d2MMjoXVKxuWFTeex/GALBHnzSA
/OuyUm8gd2LE+re3nkRlOJYtYgRvNYWxXbfzdFAkaJ/+ZGH/mh03FWwdLgPk3NwS3aiAMqtsm1jW
PlfgOXsDZUMVkXebTesCnI1YdWk/AZ2qbGj9+39KDm92uSCgk1MD7uE2QBlKmnYoobPPRtWcw84z
Lxod2RQrteUnRvhv4TERUU83uVHlGvkv4XHKAaz3oTPOWh4sEwrN2UbTeQrUCeDTh1IDeD2n6rqs
PtEGf2k80iYAWFDCQbc/ocDN4loCEaA4uXGu0vILFbArvQYxqkvfKrBfpjx7LYf5479XVbuVHPKD
4FugaAnrCT1utWzgKERw4IidrOSbDR58n5IhdOtta2oHSo8MygPMEoSZpJMyJNVOl5S/DfVHOX2W
T7l1R2Qkrk1rLTMHqOrWuvRGSAF6GRUn3YhXkO1u/dq6fDJbOfb/eziv78CHJ8ajJpvmnn+qWwr6
Iy0DkO0U9F+o0aKYL4rptEzPaDxup7bgyJP0hcNh/ER6by88pQWH62omRxqBNpZbhQTogJU5Jetc
WZT+bqgJoJQt0YKFlx9nS1+qbbCTajYd9iophPvvif/L2qLZMWtiwi39Vj948MdScxrUp96HmDky
T1BSvPz3K3QNV+Dv5RXPgIYm3qTbt9HzYM9pPFFMSskbAKbMqu/dJQBpa88J4MQM90k2wRbpPZGC
PdRUZOigpFvl8KOezUermD4i4MxyLdml3g8w6uBgq1d2DN+ugauWNb8sHRyTyN9kbfxiRuG+0fNH
aSPQSh9qoLG+17LoqakMGJg8QGyV8qeXVOcE3seGnoqkHgDOiJY9uMRRBvrXlK+vA6oqWJnNje92
rzP1HmDZBkCs2WcO/HMAQIGXC1hasJtiHUDKhKvQjI/kSvo1qMsfRVU+GRZVAWH+ksz6uHDAqqrd
ITmqfeps7Rq6m3CoLhMVtaM5XRrV2/Sh+xYn/hcShvT1zBuqcFdZY+7zqV27OjzG9CMkpb8DLXyp
VMUZvo4P0BHXVhimS0XPj0U/fOv1+jXVwr3OoSzT8jF0yJRl2npIlT1W4iHCo5hzuJzCtHh0kuyr
GUVPsWuQ7zcdECPLhyilMwGurCe894OnjpfSz55zGqhrHY4Ufv3RKJwz2FF3wDRtTXJt9lC/GnYI
KVlkwdJDty7XCdCv1Bur9B5SuIoWjjmuLbutqS+fv7bcrrdDQckE1d7kvO75CZR6vvMw1cMFvPh7
K+93AXh3pT18GbTyPnIamLXMmp6DdhfM/bfYhZ16Jm+xbWJtqXMd6hoT2Irg3xbNSwJCHeiZoFtZ
5GpGWDSjGnYWqrhH7zUBCGjVzP2p8eDQ88KT7ltvaqjd6XaxrjXK6MngKQBiD2oAf8n4OrfFIUql
MYnLCMtptmqbbPKmO7jJ9ANE9Q2gWtSkdvs67o7YkIOZNU9jHmwyNdrUeb2OKZdMqJe10C7goa1l
0xQ7BbDbOVCKdECwzRZQzQK2n5AmzQxYtGU3OAe3Mpej1W6LQl8FAiI6ut1L5LRf81Q7OlTxOw6t
Nq4HPiE0aeCQQw4LLdkwdd8ns/xB0uCb7VCC6utvY5WBU5zswsH5MXfuI3xXwgWUw0LSU+zVRuB0
mceSe2crdGAH8589a3xKanutGeOXrm6faVtfpsA3GlaIKFT3EB9s66HcF0W7cRr3rWI5ixZwkn6o
vySwGI0RrFYdcFUdaQr46WjhUvRHcHf2ChlxpbbJUtvBiuqhHbW+X4EHcKigN8uNHUP2Yroofdio
ey27Lyr7OTPhDozi02QFG7+kNsROYUV24gEOvqqFK4t78UsRJ+USYsidUXjfUOcBqC5tT1t96k3x
xSnz/igFFfoUPsGt1e/UyKNocMjuim7cZGn3lQako0yyzmxajPVlws9IQoBavjAAXgrnj0GBK2m2
wRKaoLcLYJyHxa6ijBds35Pu+Os0gaGKqugidFcxaLQgPJGfA1kPx9Lwh71UUYwl0GzdWxgAvGob
B+qBG2dgkD9Kl/6n8uc0u8uWi9PagaBJ949V+k66e+snD4YCkW7mPvBX0aUGx1zv57UyhEt9rNYj
TUql3xxksAFgBFxhLSz7hWISWq36fYu0ikS0dnCwvK9S2ms78XdmWPjmVX6oNyY/tGUoKlpPoaOJ
2yIpYpZym1IpQcSZ7uG+WyVWsnagC1DzKx56tKC5hSbJ6FiBpZnZDmDA8GX7JZB45ib035ROe6sp
fNey3VTFOziVT0nMRV8w0re5g4Ca7gq6Kctxo9c/cks7wqc+U0UHifdqMEgqD5B/sg3UzsmqUmys
pPuchFQPIpfjQyoPPoFBm17aQ79LkW2vQOet/AJllYY/d8kcIXeApwDaJcDHDc5L0BW/Kx6dBdCd
C1vasAn62WQ5pb3Sb9WcKheyAWDCf2nz9pjZ/kHKsdsuXGsad87Qc/nWuq7DDbBZyzr4pfUB8QNz
rWg8YxXlS8GGTADvtTq9O8HE/9FAdlIvFKc/g2S2jTBC9LGIMyXDVZtrlfiQ5BvLHvb0BWh8B2Qd
UOyzTQ7hC0R8l5j7dKomUz7TvjZqu6ay6VojrsTeOXD8ZWsKMt3LQN1d4JzBlQCn8CS7SpehzFsB
nx84/DUrg+e5BNJvpQZ0Mij+g+jwCqa+2gMp2zphiWGFVyg9xz2aYN1QQm1bttpW1qhRbBFgLUxo
F/mZ2QGlIrR5gW9sY8ia9NzyMIt2Cj/9LjW6CmbfNqjcpRRQcadzkF+4Z1nIdKRQfnI8ONFoa8G2
r5yqfqHDbBXMH8A8oR0S8zvQBuCYJ+OqaYYnAIP3oBzT1nPhGEh5vJ7MdIV/xCHEdZNxKEfnAHx2
QtH/DDBYA46pFLrqbfmdQ7kinQD7KeYc0oOFMej3dlW92mhAOZ1OB2x94t7VnE2Ap4Af4YNUhM40
GGG1Um57UgVyRWrfocMFf9uirbVYhaC1W/GwuZ5NURzKCwO6animLGapwwPqpnYlakUVg6DvarRC
p33RE+CmWEkTr4/JFNJP0vXPFXDlRukuc4HAj08Bh5V9l5PcGOauL5yNM4YHkdYYGccOHEp/XADj
ukzhsJ/G7FmhcC/rtK1GD4XmA6Ao86g2lKjs4yI+JX16VZZ5ACcbza1yAJw5lpGpVCEAB372wu+0
AtKdXC/5rpxuzelg7gpXJQU6SGJjZdKkuKxqfcvyiM5rIUY1XWWjsbGaEnxnJBtKZr2hh8wO4ihY
6xiLQu+jxnhkSbgP/t42AMGgPTPvR0aZXeKm+9T+4dguvLHh0h6rnVfQhcJvCyaJBumIp8Z39Bkv
/cC6lxPnpOV3KJQXZBtWIpG2P6y1qH7n3eSSQabby2/lIK4aw88mDiEe6Lh+L+2DlroQTt23Vb0v
6Wvog/fJ1LZBdzJFgucZyCnQp60EmP/OhLORFuDeeWxtD3cNwDEXlqH2yO3zQh0wj3A5MH2C0gws
smE/Y/84KgPNHtGkiUqaW0Dx4nozxzkcNXm4nzIDCM/kt4srU60b563XvlQwpush8JmctAoE0zp4
HOfgg4YlGU+qgUYKWoB9pFcNquTXSDrieXvppE+0gq+lG8UAVztWDVrdGohlhwUHHWBoZZexlbIc
thYfa5MqZ5r/lK5bNql5lW05tE2BDQVIOsvtZ5ZHqYL9HMabSe9pUPSguSi6HcUtz3Rsb8wCIExV
IU0WaYsoLn6q8yuKhSXPVqkdUfOdLUz3XY5HhAWQdUOgNIJKGy1szlCwo3YcC/dGOmIoNKRxYUk8
Jil2yjCNbPgi87HAsa2N/Jf8Jk2uvywtPHSFsUjq7K3rqvsqr3aUbyziJN2OU3YAxZA5Z2tY2I4V
XAyR9hhCLjRn4cEy/CfL6YLVRFmEHpqv+Qz/Vtr4R7i+oSDl8jxovV9U/ivoxeCtLIZXseNKO7x2
s41kFOZFzlHkV4AVkyEz2PaSRcVZhX0cEq44Hh4mZKJPIGEPtIPqOFuNoFaxnXXXFDuj7mK46kGH
bm0uTt3goVYy4Gpp2ovIFvfFDGMiWQC/e4+8wl9UDeXbehU+eB6gbF78MqT9U+EZawp37uTtbhav
Zz3fDWX0YDVAGROnwJ2EQ2IADzD22RrHHnZFwaONx+CHbysPjjqdqzC8bqc641ZoNeZ42MmSie2x
u+4D0L2vQTHdDSUfBBEPBOHpsaW+wnIImWh5Rwd1YK2BcVg4/QnsfocO7Oa5KtITInjOa2ffqvOX
Zqh66DDHJ/C9dqLoXLQCQA8b30hIb6aHoByPde+/Do4PgvL8o/XNLbhPztIHVziDCnkxqNPXsPfX
mIld4wWAK5TTYaryRzVo92YXbvMm28mJKHxn0+bpxR3KD6AU76BIouA/fPD9aqs1ximOsVZG+Nag
rwaIOYeKzCqLuKFOfZ/o3veh8MEsbn5NUXjm9nIfRMa2Mf1vycAVkKclkFNy+lWwjkWkcINo76nS
R30A588af6ZBdioMbUtLRMHQoUkN00sfV+Kn4g60/YtWuiWo0fpDBqG7qMtMMb8WsXkBAu/MzdTD
dXXAQLAhJjUS5UWx+oM+GwrQmwaVHfEGmNS3pLDWNikL+CW2VgMPXpfZ8H3IXWq1nQ17A/v1gwpM
tob746mgnmKrctf7Rd3/gfTWylPilRm259jEytfa9Ei0HSz9OAAAMN9B5LgOERVw5u/sLD6M+Qmg
tUVHR7YZlZsZbduQAqqonfKwlYCjreUMmMm3Cq4acXF7NqSE1y+YT6hWmi30UFtR3Jl13yvK0Djd
3Yiyj2gHp1t+olxmsNaicAz8WWPadrPJ59NNqVxbM4P2lQbaTd1r9wVBtHDjKf5Ca01c083ARTL9
v6j54DocUZT4UipJXjs/8FDRw2J626OoErElJmtnQaKeTO57bGgbh51Ve/voZ8qB+5QHr4NIFgTN
Fg9KDZ01IKVQWfUr0FSvrpf8zkQEGAl9HZYZL0KMI2k0D4HyVbxcelaXIdq5R6q7WdurZbj1lG4n
7bnoGMg+LDjcs53lvIhSVtr4Qb4mbbTzqH5mgPLwhJ1gBj6NM4RPfvhdG4nxha2GTiiV1ldf/wCd
9BnHfZrjN9G14lWKlU7PavAi8gAc5IXpEx6IQ1MF41Eh2cKM2AWTXIO4RLOuUO6tb+XI8W0pwaci
HwX9yNtlQYGO0QEUFn1cBzq8IPXRMkGrD0IKTPcWQYPWvnC/9+H2ADFgdVht6YSxBCeSY5tFXxhU
UOUHsacZbdVCdiIdt7gPs/6Vl15dLhabRiFKuIAfpzf3DsdWMXoqfH6UFGFkzZL7KaJ3l9vhalmy
4xhBsFXE8lb8SxaAucoiQ1pyNXdGEN0p9bfQ/CUyWvrfoGRdsFuHWsjbpp2RfFNhUB2m96tr38rq
QPSzpFU2Jw86NuWWwXkzzbLpuUOUpKLMQvVLTAj0+lJHf4jzoeLlEWyJh2enyYb7FKhkWpJHL4xo
1vwNK9T68z3t2ojwWY6Jxg5yewfQM6DbibaRJKCaelvJVDkO4Xi5p4CPN7Cmzc+6PMvJjAN1i9jX
k32XwgJcmeOJPtIOPGlg4veQAEJdQiNFR8oK3Bk3pwNd3dCHCr76NsII68o2TolrhdtX9oFlE7dZ
jhp116IiU9fctLEChiZEBmp1HPxgDQHSEgwz+U02Us4phTSbkWsqGXzPukyRQKsq2F6QQtGx6RnZ
qWfogiDKBAnlDmfAxKESndTn9/RIMSf+bIgFDaRA0WFFsONH6TNNEx0Wbtpej6ydjYMqZ96HG2eC
FBLmQH+Ff4XQlwVtMvSmit6R2C6xUVHKS+W76wlIc/E7aNfmQIlwSMzVdNDWBe5OnmUgpn39UfXh
Vg6Nzgwlgmz4N6t3DRVjZydrJMpe/u2N1UqmHs8XWtyOk2Hs4MlemUQFONjyEDmTomwRGXkdDHTs
XCkuYFX5QJIQ0oAlHLWv4qXga0LphLZqN22o7sA5OqAj5RHWoF5brhOfpGP0ouvADczhMcUvlliY
OI+E8hfbGray79J7zKkS+a6ZHyH8JpppzuzGO2OIn/z8hfjniDfOZTSpLTFafSSouhuGGcEyId3d
V1myDhOY9lMWHg3i1BAoc1E2Snuq23BFyR/EDfjx9tnitiDGXyxR5pny0bkkWx8MWt4aLJI4pbNo
TVa/gAEbHpWVjBpQ9Dv5WUNYVEfDuygbhu7DwpV42jb272fSwrL9ED5sJi89gUm4yIlwXBwzzjAX
MLjWxGocSV6eRnBplA9yJvgSs0eiV7oqAW2jPIuGlN+SXZavckSrkp5qb68PpLvKXDZJ7Fiqjgtx
alQ6HQwProF8Y9slFaRHnFGEndl1XEHXgb9ED4lWK4jPcpg+B/sVoZYwx+u8JdqyL7QHnmqo46bA
fPEdi7peH5HpIaMeQrSF6Dz7BbkrlWRLuw9aWhaOGfA2ou6FHDGThJ/tZGuMZzCcOQNx/CV0oOCk
sRAbhu408aiIhjkGZMpgZ0ZvYlVEDyr5i6u+qUrz0JndXtIIjFrOoK02e64fJD2iU2Ijzw8Nawcb
Hv46wRMtWBZ4NIyf16B+wMRZyZhQ/c3PhNCDVZSNL4H5QDuKuIvJEgXSlcY6Lt5LdruC22smL49N
ZNwGFx18jCVVvPoxIqMTEhGJUUEK9SpYiv6XJ0VtyAI6b6JnCKP5gE62INGcZeelh+u7kmilOm+M
xYAOzWbBQ9xTrlQMpz+KlQb/Z52N4IFKoyavkDdx8My+BQUBSCocRxmvyC16mpzGQvZIEjVVRORC
tMK3GvSdQVSM+ipVnRZKchzKB9VQ0tCvxvqlRL+LsR9zuvsx4kli77zUOfhuv4uaX53dEnX4l14B
fwdjXg8qbjf0X87IAfoS0mqjETjVWguZoL2CwHxZQWo14PuDxwUo/kWOjGg4EjKTXu9QpaJyIPva
RtD/GngsLq4QpepFsfa5wlZUBbKxgH0H8pvoEJh0cYtqo7s3UDBykMVvLFuLjAEo9Bk5zK57KBSY
PGG7f9DpMZMODpP7l5jJFGb51NI5OwZhtihV63qyZOHYls6Lv8p5k59TObWaKL+z4DrgrGja/Ch5
ObQDVU4bOH6Bg9qwPZUarZkLQ2pMlmomN8LGBM23mkyU1fzkhMni2y05yAZ1Nz2WOSjtwGKJLm1f
5wCEsya8F5cvA2zamICqourYUcItlDPAABV7PZTG057vZ8vI14E5aa+WkO1npUCVX1ALT6//bnDf
dBLaXvQ0SyKr7A8N7ck2/GFd+r3AghmGepePZ1ZdfGQyzrDEvAkkg2gKMW1K6B5ENNV63rklpwHs
HpmUg5ckmk2xIFrF6sXo6uvh19rDgB7T/TcxH6kJtRmnjwTdXYLXGkJDVpHVY6QiVbL52XShkQjC
N3uvICIpPsYIlokB+aWF/6XX3l0Ax5O8GMeQ4ylC2g7Gmv5qNbI3dpOvKK1aNawvLmNZOpuyRz6M
X64cmmS6k5WPTPjqhzO5PFu/y1k7T0hCsaO1/f5bk+PEpWeZglhVcdvFZtHYgbaYZEfFw8k7fzlH
+RYVUxXFUmOMKA+K8jn4ovOzGIcs78nRAV3rvllklRKowxL/voZKk1eBLoozT7sALDMyB2nIkKMJ
BuieJ1EveiSvMJrdSVU78dcw72BwXI13rQGZ71gL2SlLTwW21pHMDIJiz+UzjAj3hqqt1azcq+1L
g98K0jjOjs3lIkYBX8ij2wPZLUkfgN6781kC1SCykVYZWXrlw1fyL3OVPI1WuBG1rrCwDMGrqgP+
mEIuG1ExkmbZjMNWnoM3ynd0EFXYJ5jOtl76XSIklH5JCkncvqmMNrmdrcSl0LjTwOZuxR1LnXHt
EjuIimcukrknKW1o9hltROkSlL4p6V7oQIcdLIhr+NgOkrTsSZuHb0FKA2PYHCXjLEvPKNm/OHzL
cZLEOc2JfPCsmS+uzio2R1G02O0cueN0Uut5FI9PRZpEFAm6kB4cf/4kyt9iBmdbWVv08dT2Bx+g
EiAbfqmttmtdTjEijlyLPyIhVur7l6sbHkxEg+6CGDCBecOMXfpPoKPnbJcU5+HRq3F7jYiuKgYj
7lvDuiN4Z3AicO00Su5vJ96CnLMpaMFqUuB8p/EC14H1lgS0OAVuG54djmSieRvAEpem/WLZx5lr
O5EY8dnx60KIYSoLDmamCEnHcupGKfQi7SmHazZP+FsZHN/k/dlEFkF8QY6jeFfi0+LBwnx6Llxa
pd+JPhpoEnH+WB1TPwpRhGS4/ZSkIQ2FHTH0h0x/BvqrpJwa8uZNz6xkUOJxqWAPSV5USXCaTS6y
u/cSWOQa8mpKluSFcvxrXOTGoKyIRRZzKjnXWHvh0KHSIvy4Pim2mD4JvJjINdrHPWkjECaRszkV
tDVlSUwls1BLB7I+IjZckamztgn+D+YS7dFW5g62x3zhE10Rzsv7OH0iLk3wq+7cgxab9xJEiO0i
nqm5GECeDKL75uouBXKvgS8qkTLyK4GkXUanIGzB7KkWXfRiZsZD7jm4nzCzTbP4AuKF8kzBigj7
tagMRA4HJB7IkrH9WAhdMZfqYB5HpdzRNLYSo9eZg4QHmq9JShfN9K03KJxFhCT/a0Pd2z/bKfBq
zU8PICA2mR1rOvveVpVVEX0Rcb06A6q7Zt2V6RRjTpKe6oAifG4M62ng5tttaCBiWBoRTCXeNR4i
mAory1dggPol0aDM0gCrr0kcEDehNsV9Tal2mM1h04/OmvK+pYiyhIMWdTXWibsCRqXMNVB8gE1W
5Z3DZYR45MhRKY4OgqQ5sdyrJGFyLMqvmVHcWVYPG6e3pfNybc+4zGV4tTn8lhQCyFoVvU6ynSgr
M9Cr9UOYwgV0XWIxsnlgrcEb2ONApuVrWvwCq29ZoLhn0j+ijjh0FuGWaaSHGTFJwAkkql9fowL8
CjUD0pCDw6GTbztzRVcZLLtkYshElAQJiokAcJUo54Mk9Nwp6xoSPjLN7r2a5Y+pya0tbsJIMcFo
W/eyXqXyXbQKNKQ7NSUfC1Uc2zNxxylZMDSNxPJ8cUVclBfMMxKBCef0abW1k+AzGQg8uQANBq55
HB0kOROObndjQ3LUM+EcQMeOtBXuLJ4rww3NXyLdMnKiOZWY1LABB2t+qjYsZA35QkyZluA/sd9/
RNcg3YhoZS2JGcLSdiM/FzcIGww7K+PiLy7GSJLcPBXhhIGcsv4/6adIe2njR7CpJETgqPJzTBwD
4i9d7ywFfyDoIWvCo6qKJ1GI/GRAgixydSVOhZwjfzA24thds0jamRrIFUMRZ5c8ig7mJLQ2O/HC
1S5ZJxYOcfx4xVS4DhmAOSiD5dxU3BuInRAzzsGQf8pjxSBxsvmOI74+UZQE7HxEPHUGjmGSvBav
LJoLb+zDZFHHA4JNYl9uh7pFq8XbLj0rLXxden/msxDXbmlak9dKqyd+7Z/Jl0l+sIAGBLgaahUm
RwYUJyXjpmuodxiNlBxMO2A/bIXCjGd2nQGg6rBr/ClJE57JcWJnxWSiwrsEZhf+LpsgQsP6aLh8
4tom0I7IwhN2ySai6ZX+bOb2RmUNxOmRJceYXXMyzKfj3HMgcVzk8fwMnLU1AaS4ZyD3Ex+Lt4Mm
rnEOMQrifodeDY/iI0Mn7ra5iuneLTQf3gW+MAskQYbcSDMG1ybuGQ4VfgSSHVCTUqHoneo5YY08
J17G5aukZLr3zvQeDZA/+vyNW/TuKjFIv2hN/i1XFNcYivAK1wvP/k4cB5NjhkCa/deMugDJY8zB
A4NgUcq82QbFa4sdS86ZzZ1c8V16MQa0lCyQw+SRS5JB8qWfwSNm53GjxfE0gvsgMJeu1q9ENJgT
YiFSqTvjDi17fa/+nATRDq4IwZyLDA+OYHsvOn/sdIpy7R1V8tuZHG1Wd2tx4AAsXbLWre7fkx6R
e02xZq4kK2JlxzzE8KHJRNV7U3pk7OJTkGdR03WekjToCoo1TpXngFBJI9OwRpmJjSIIH5FklJOY
Zj7BiHwj3AZRfsdOKcpW5FHkl13O3Scci2D+5qLYxT2RhGbYnSRK1oejHBjRDJLuQJ9UnrpwAjB3
VLmxQujEjk+DLIg6j1sWbbAddJ9yDR/wJPgVMShy5oq+WubDL/q+Vv1A75IeMIaN2IqAvItAn0hK
o2DblO6Edq1J0EU+4MhvchL5wppwBDhdSJ7GA2WB+JfsCzLMT/n+H4ETaZeLU/6JVDocOFNrxP3j
981rcC9BqXhIqWPCexqv2EfGatpA8UUfvx8kw+HBcpHHey1wfJmfOHI41zI4EQHTB6LaJ/1Nk0DI
ZQtWzXZeBqrIuuRcESzEFAwgubTb7OTQqNzml6QokGLOCu/pwnBJSgQwhfvfR5xReLh+qndqQgoG
1Z1q5luPe8uY4uOZa9Q/PrxRGwsbLmwGQzfIWqRYUm4itAxTjEjyQMkg52nS5uVAJUmJpLCuciBZ
LPEEZOlYFEl0oczFLxMrg8tMJoRjKUHVjFXiebiWaLiK8gQN+6fnuVyhi3NFulGkHDMhu3hVNuTd
ev0ZSeSZolOZZUh9Wz/dxWMETgN3zYqy0MqfGDCeYpXE9IhRlWm0/111GFc4D739anA1R1xMigRR
/JnQfFoEXP/nG4bIQMXnovR1WxeoS84PoM1r2nvWop3ZMAkNfVIHcTDBaI2Wjg/4OVsyUZyHitsz
OYHMvrfJC2FNOGuR3kkQH2C/S0pZcMNYQFu0eK+7K7Gdci6vdkX8fnlqzW2C4sF70NnNV1Zdggvg
rZeh9lIRsM4oDEkIcOgkt2mz9szI7lq4XZpV6KpbuVKQ2FxUkNeyp9g2yrGwsPYX0WqyK2IGcQSK
0Vn1FBYJOE/mdxteF3BPlc4knIjgQPu4hyKgCPGP1Y3sk+M/q+WxIDzBvGEeFxIeYmtQ4ibag6ni
ePInekjVPlRAYXm7pI7FnydY1anNEO1Gs9qS6If3sRSBx16G7lr32idTV/bUK/FdFIQ8C+mTMhkl
u4i55mnIgASM4lwwoDgblkM740pDrwq075CfRALc7J4vbICPm814RD/6HUEGi0wiTm67cbfxlzm+
LD9lC7Ls/CKfYkc8vdxIdkAeVTRrMf7yEY8bLI6eZJMk1Ykfko45gVr2x6yLY3fNiysihmP6JIfk
6oTm0BxhwyjmWkiKA8duIUKGzNUUspFFcNBpv6WXKSKNV3XEInCefONxnpqtFKxIEMrkbZuzx6KK
yWrHPa2UlLWC3tq+itjhBJbVPg239CdeAx/RlfJzST3XLQiRVwUuGmjuFqUWL0HsX1qpLWG0KD70
CLM4iD73tXxpJ8WjWfl7uXrGT2BmogtwKCUZ6WBe5E7HL3Bi1Af0b8eFAAuO8s/JFcgwsTIk3STL
hZgUf7xwpulMZBw48dXvyyLOEaESw0I15NQN8hY1N6lOuKovvsizBjSL1A+NdnvPI0Q0+QJvEMLN
dg/aF4lCunfkFVdUUo0irH9M/O+JS/Qo/omJq2Mnw04yz8wLvcOHZIWRodmIt/J7v8UBmOplkEJC
KfH/kKzE0iAlMmDceRJxssJiIaiW4FSV1G9E6neJ6SS5IDGahIMjOV3mJCkwbM8IUigbTpDG5XAV
UQ0EoCyx8vXCUM58Z0+SpKRUJY/mdYN5kNkwIJZZamPiYwjEBw9kVuIG5KG5YuLihXJuJCogycBW
Mso/ayd3KZI7Km0V9vo3iVi8mRJmTryoWfEexeXg06wkH+NPXic5G6bIhi9FV+EE8oUrsM7OV2JB
Qt4k3q9UPr5MaXg9OIwJG2QBUnINmsYzyptniX6fnOe4BrqjfUH60RN8UPYFY1taS03xTkFMhaX9
AvlTDKOAaKzWOqpUhXhoKTnzuTJvYy2VsyqZMbIgEwdhjH8fCBYGFQG5+ZJY2Y2EOrDcdp4mmlnc
RmSBXyFNnGjiCv6JEcRyOxwrZiKbKefuei2HYkfqfo9ezqS8nxFL/sAAoT6V0BupBmN8qeDnmH25
o07mmqkTq4jrhx3TafIpfqDQZDntI3PlL3J66K+8QwP5tr+063fun2GYFLGRDeMEcBDIu+/MGquI
0yFFPuSu+Lgc/JBlasRe9merIxGHcXYlNYULFkuhEodqmHV4suIN/RyHTjfQvFujqR6l4kqN5qfr
dYbTPuatCvZvfwqM/lVMWNtFUkX0W0HKMMWyyIEikOPeUYqM4H7cYflF3UgyikUwSSrLLRgCKRmk
CYOMf3zVqu1AyapFv/mw5TNtB54OMTvXEDwshkqTmhi04k+JnhMHTPbyVRxXzrRE691ovOBie2l8
x1tYGBQUf6rE0uRjg3Z85tTYaBLUgBwbERLSoUsvxp/Dq04euumR5Zat4EBzeMTnlwHjCZM2RmOJ
Y8tB4ZfYZ36COpYbrUrfiy/Hy3pdfTTRAfxVLgA85sdfA3WE5Jmw1x1xY/sHiZOYvaTUxNdlPKLm
Re2h1vARxVtDGvibAeOpgfvIEnhxeA/fgHhEUivB21Ur3YKoeiz04G6kGky0niQYeOP1bs06/LZZ
IMCKCa1IdvUe2T0MnST2YabdkHWd+3afY5gkDxlmeHEYBY+y0nk7+8VTGjTbeQaEX2eO+BZy/CV/
LO6Ujo+EW7OW88RWkKOVXZaMrHWi5oSoiwVHS8fdXqSgqI0NEmkCPQ3F5kaGwA+5WCMgUgpuq8Ke
y27Ym7gixBeea1JG3A4hX3lf0pSwQ/0BiYu6oOrqTwBpdMOd9acSg31DJ7KYYv4lvpcjz2qJ5/jn
+Padc664Z0De5Mzyuy7KysclIRr/P5bOq6lxLIjCv0hVyuHVthwxYMDA8KIiDMo569fv1559WYpZ
LEtX93Y4ffp0bTB8nWuLw4Z2LC+2L7KT5yZnJ8v3YRmuFgCLzmEcM6aG7O62+WJagfvraDSnsKB9
vP9eGCnC1/IdssskgwFg4KxJ4itp2/9hLcMwwOio5REMZ+XwsFTpXV9Yfxtzfmdypz9MjBSwjZ1k
CKygbEnPmT90bFTaaFuBiywYBzZ8SSmmmMD9kfMjyYEYKraHHmjYhfZe+ETyaXdW/gaJepIzT+rq
LjFEm2tLbaBUo1vQ0c67EfAh2As8eougt5LoyGPyQLxMsSYSVttIDSX1rQTB69GpC0iJllHmOePE
8mh84Kw41HUr669YHAtkUHwac27XpkEIoMcrBtORe8rroUAiwEaqfPEbtYwW667YnUR2vNJIje5L
nWaa5itRh5WpwoyG2MbNS1DAMXSgXJDZ8y75gBhnWVBsHB5ORpMIxC4Q3O1iVJA51uK5Q7pnuBWf
deK4yEduYKbGPOteHpYL48rIYMSo10b/I4dAPojrigjVJdwRp8OflslPAS+Og8ztYkCfPYJZ4Vxx
OxQi+PwtQeLnP7su+xG3zB+nXQLXTJLPT2VZDqy4Qa5j6H4KK8QBsbh9OYYM3EuiCfE38LaDCqz5
tsBiXP5lujyH3FI9vkgFnDibPSnWicdujHVPzIyuJf8mcKZeM+YYJodgmFgIcc2iCZogiCL7hBtj
XvhGeBGSIEihX1JxdrCAprxvjWj+ZmdUc9O33tqzmTiffU+2+drNkNGMbwOWhmxIJWXeTfM5Bs+4
b2pfmPEbm03WAmcgmZDYmrbejFTdBN6TLSLoQu1k+xYkS06JTRlVg8JeeeR73/3cCKhHSD1pV0hu
KseNqyveLaMKNRJdcxFYTUw968NUqTshCnHjN3vOq+ZfuQL9A3Tl3HA/DL/4lKmmqYEuCFZQypCT
MiLMCJLu/hWkTnaF5BJA+Vw9RTIUNKpIn8oyhDz3zQNI6YNr84dxVxzIMvkWCWTkq6lPS1YoNUnW
XO+cO87IpL8xcJB62LtEbAK0C4Iyd4/yOtV6LZkmTZPauFMsYqeBhjM63aqjxOhcRXUOaoPUoWPU
t4ic766gKhndIJSmiC0uuKvYR4+qmLxnWTzZkf/iR14NGqT/F7Bk/0vGwScFnkJlQvLR2yLSKyWV
XKmhBs24kfPOxHGxMf9OHTeNDBiPLWBaEzT0zDCKSmHW6DWdvoRkwc4P3eHZpKgm2JssJXvZiR8J
sHDTfFpOc2P328C7l6gARb2NlC0JMcVrFgpQN6ePkzyaO68rdpwD9vfQQYwB01AXeyPWFqPLJ7ic
pK29HnwIR6s1zjFFewA9vrdhOrHEkou2J09W5mgjvjcYnigs8b+Jt+UjouiY4ABkJeSROfUUy1ly
/qQEAJvKh4DiM8tYAbSwZ8QhCewnH2BdJBmVJxLXWKv3YmRZTOEWNkzcLsTlcxO39gasM1cX2b7B
MO943VJ5S6aPPN650c+keDtBzPtpoTr9zNdznZxuP4nxxE0SUnIxB2CVH3SMrlAZ2Lj2V5kVjxaR
ouJtzLS4w6FhXnT2r1yCPfn/Lcll/l1CaraJYzFYPNu7pK/YrpJV1wV6K24Bk24dTJ0HZz2KDCwf
8zeGyj1LxjWBajEvLViARxMMhhYzIt8h5/xmaNT7EjKLhLyyrUgGaeigTJOsJVSgEUJjDox2mafu
2aBNYKWrnHxJ2nR7eXfy7q5pvPvADL6KNKR2CF/R7bNHKv+Pi6PxVKJkaNEEN3T2R9pyco0qedbj
4I3+ZErT03Yyx7M4ztLwDua8MFRtYiRWtU5CjQoJfZgl3XqWN+6WJD6UWcJ1m20WjM9mOj/U9Tyu
KjAuYQfUk3ohX9cJJK3njpTWzbW1LJlptodxcVKCb3tTcv3c63dV635lTvpWp9l7Bd+N4SHHUJv+
BFrwoitNtsoz3KGhtg9GsezVQb0f0tlbTRalzB6aK6wAGgyaMob5sdT+WGIdUzfyYRsdiFkFqJKa
Ga+g7fILh0lrfiZ1uDPnLqPLyjq1dbwjKZhmzFrHlPJsylUCcMOvYKgNw2sQi+VKvtjMfDpI9Adx
h5IMizS0rcFEdTEkJG0ASJxaWsh2E0oEiwwEIclR0kIleWC+gyRv1m1nuSp9qGrIpFTVfBzyyL85
a1JgQRMF/0FblK5Q6WPAeKgY9yWH49VZh1L/rRUUqEgP3ZGuuRwcOVbcJ8pgozVeGMTKNFtCDxXa
2qRvnKJ5j+naaPThmbqpvLeOgjYJzkjfmZ3HnwD77mj9SUuGDRW0TIDeDD3UhZlOSKwP69ZYpbMT
v4SVkdJunREb8LAKDpUju9TeliE4L2FEDyVne2AimzynVAXjUfsjJ6RlTrIW/koCn4MxhelnS09b
3goTG/+O5eV1HYkUrLY5Djpl0/YkGC6E/Bcj9gi76A4lKwxpAy6Na74MJ86f0MQgSLEXlktNe7NE
7BJLCDYllquerH0p7Z2cNXUcBOaI0mUr9c2hiZ9y6qIlYcnoqpkoKiyac6frya9dtAdHqz6FmLwM
VghKmPoJ3bQ1kRezAfeZY3+HwiysePnwa4M+U16wTCkveYiiqxLb8NqUs1g5KQN1iXOEAi+puRhK
O0MFP1eqbQ5rUHgafQUji5vLUTXmVot5OKQFrRYgcfwqpDbBzASkF9YFD56Q3JguOG3lR0oS0YiY
IyE6MGAqW3ngSeItiXvknaXUTaRlTYgyko7imrlTqbnLAZT2ENnNIxWRcZpPWZzdd9VIFGNxW+Zz
Wk+PKtiqQHgS1kkOu1AXFV+i0BKCYcJDpvq87+AE1MwyFFwGYysHgXEAwqdWx+pGeGDPSUVWjB3l
+A441FuGIw/oYNvl1UTWqctgdeCTbSLisa3f1GDcCMLkLPmPrk1Qk7PiixFZg9Bv4HUcQ7zy/6UU
Rkv4Ug7ECxEMaxwmeV+UTxynec1GWsJ7KgRb1IFXyfBUQe7B1W4bNBw5ZZQiBkhokdY92cu4kXpt
0NmbwNaKVRgQvM+FHXMe2AxIJhAXwEmuIRIJbBWj1EpWZMbrYKg2wqySTThLbyw9+iwRd9QN1bdA
WLJw8lNeKhoUD+KHRzNmm4LIdeUnnMx920QnEj127L5JbyUVMjvhKbidaq+cIu7kmKFre7Ud99jT
68hiBG7tm235wkKqafrodv2von/1MS9uqoctlC/B4HtmRCa998SqL168hZxZZOQQwX7BnG74GTnd
gfqxrAHfYcHUEDCrRYkdzyXf4WrBm1YWd24T/DXrfOPkVb6CWn2QgEU2JXIZtBsE+5EtFtl7IRtw
JeHv8kN+k29RlwM/5DdZ6TTvnxZjkmiJvSnLIU6YCIRPyNvnh9owIbDQrN3ta3Ldn8eX0GIncaNk
mpnX0HRS9UczMde9VqHltVWhHViwZ7ik9IMa7XhoA8bf0KsKte3UJua2tI5IBQhuXXUM7Qv6A+qa
TwJnBu58kk8oKr3qoz3QmvmD9Tc7eydbNVjOodPe+i3lU2BBO+lFSHLYc/Esjyj5UFqpMKjKVyEf
ydIMjKs/GmErL4kBQ3sDJAQTqzOt9l/oJA9ngV/L/0fck+mVADkshakKdT06pyPtoGQXEGvoVbZD
bKesNEvUM+LQjfpvdsL/K25rigBAsqYGDq66J46Q0EPYGfJO7fRrbnKAL2jXjLKMGRW0qZbuGcu+
FUPPK4BTupFeeSGqJFX71NaIUTvW+DhC1ZHkEZ4ONy5Y/EilJi+X8y2l50xw19rgXKy2OtN6dpbq
peygbGLeX9pulTHe4WB0kim79yuL0akuIH81HMJAB5du0lMwFL4UWGLWsm0PHTYdzSzx41JEklOI
JpWkP1J8En/mvnM74nhUKlUSOuJvc8/Ctw9vlj3tIDH6xsS3tZ4fWv2DJCtBpaLigf7ypMBqY+aY
HW3lJXD77KDOsg42vcBcHfKn7EnSSV6zZJLcFqZUWC8C9PHb0Keyp/kY1plVEToigS9lQaaygk0I
M5s4aKjzGy3LDPpNC07lasmzROkjKejNSKj3RftL6I5ddWvnQ0Kwf6+RbMZQFMEToXMtGDlwOGhv
3L0UaBnJ53d8D++b21XL5IGb4ZcgrdEOevpXS9BUUyWRP3i8f2fZmimc44HGepmokIR+2trBSk3O
UmBhi6V267cVRRXOGQsi/yrvkECf1Wjt8tb3OtYMTf13K/LoqX3LNZAu95H09+Oy2rJoqh1847a4
o7iZn6RjUmu9Q1wxSGBqW1h9Bf2CEIuBRC1N4vWRVSrHcteztRs8xdJQoE7cA7nC/zbFssI/k/rG
c7EapkoBovnkLUg7BDB6XX0PfDSoDBZWu7Q1U2z7aUcyXVSJ3/Tgh5gnPsw7lJMpZWzeGWnYv8gF
MDgggQP2SxgUaXJkpJIq6yumvZBOYdC6tOt3eZKLmYIoW4XxJk4ZPfnGxmMaHPDd0h5rjd5vQeYq
2lOoUrTp80TAJIdgqciUdDiASeZc4CqnTvTap0579Ir+hNuwQTh4KmnZlHRSiLNCB49z6BgeE0YH
j7bZqgphl3tMCxmNpyqsHnHAqja8G5lGs0JFajgUL1qlQy0aU4jUEKji+KdCnAKO10hGqMQ+LZTc
rNVIsoRoi1NW+MQxrMh1lIxoEK9Xmhb7d3aeVJo9wUuQxqgMcyvZu4lBUGpF2Wcds58DdD3knA4p
gF9uymaGg3WJMufAe3+1sW5yJFQUTlD4XQtUq43enVQMzBzQpRnKQ2i2x97xqMOVxjHUaduIte8w
59mWAHEV47HtHG8VdxZAXcgsgzRxtWMxWmcXeB2N6/KlMGr4b/H4JYe5sSaoY2EynOWWRWrHIsWk
qY6OajZmMRvoHYVklXkwE0vpdbzpzOWMSA5tSK430Q9vXOuyIBIwRqAWyO6d2l+0OPZN5lyfmeDy
N0Fj9hM40tqbAVTg0ug2lJHgRgT2saFSZLXah42XkMRZ12Nl50x9t9YmoJulnpj86TwIqDVmDPdK
YjxoaHsjk4YDXyXriWpik2kJnpch+e17ZxvX2RZD7DMAkDEHyk/vlc7KwVTLJxjRtltChFkWnZpY
riJcVFivlt4+zWqO7gBNTGvNm05q5jyMuQvBWc1eDMU9kIpB9AGiSqL02AG6bgI1pJNq9H4Tvbq7
4eScKndKt2mhw0ofYL3X+5H2VSbWFutQcT0yp+ioLsVOiQMUHQomU87RJaz6al1Fw7MXYXoKS9+S
zO+yboDrrYcpcDnTtVMVGoeWXguM9mzlWxPGXTKYnEUC5TO9pYeuYeh2HDs00lNzBbbHJtMhL8BE
W4O6OIBUWL+cc1unjKoW8wyMhMcPCVwhbteo9BAPqDQxgWzf0DQJ7GecNSC0BHP2gEDe6Dl3dUdB
OjWlWSDmMgxLfcN+CX9KPtFUwyYe5q0z6PdS3aNk2AfhlgFnK7ESKm33Qh8X3plDYC6gvrnoD9hC
AcYYScaw6wMayBvREOnN+q1JkAOCFqMQr/OVScu4l87Gng80u2F7Urp+6QwSa2p2y0nSHd2YHikq
NEF5twhjo76B6cI+XuxtTxcHSJjWeAyC1LZROdwCv8KydlLYVCfnLsn7zQIkJ7z/dvRuUavg41JP
tyIUcTWaA3kFkK+Jjou7njyVGIgshoW4QX0MjWDpBbiXHwQmZvWnga+ZTjPwEFR7kkkgz7VZhXtA
pwl2vhSteIYgIJRANBG+O2vrtg88c7BEu2TQtVVeWZc2OZX8L2HLesWr2Wo+FLkKKmFLIMAtYHML
C7pL21JJtDZc3fSm+4aXJrhUG3/FpDWCjBIdJvBo4yr8iENCdHr93M8KP8aaYfIlrxZQSrKghQZL
418whiDSFpx1G4L0gt3ybTc0GyZOn/hlbZwTkTtJYAH94x4JU5giYyA0n+hCdBKQ6sjYJI1sSXi8
sodIH8h5f4XCIz5Vdi2tqfE32FCUFSdCTA8MwuZZBUZx7OEngtChmSrPdXac4S/h00mSRnH2BZUs
GwdgB9NOnBIOQ0DrgphtSXPRMmaCONmFJKmcFvJbJcwZ7lQeo7mpVmJF0v47MNkmdK9wL2Iq+UNI
S/zCClcakhCRQl5PMwZ2nqpvXY7PA/zf9leiS0mBJcWVUyb4HneQJeMNAyBvk3ou8zzPiw3hYZ79
KjIf+KfUK/ZR1qO2ZNegukQu/aycvDCUbtw3i4wwtfSN1xgfStZUW7fvT3OuvzZmv7PwmbmN3IAa
viRq+IVZfhUcomv7zTz2zXrUmxAwxAi3Fl38GwP7Nqj1W6zPHxZnpoW5yCgUTr/6iz+DNG/f9k4r
4O2o6c8dhnqJx2vQdcc+jM9lTku53LfSZtc4HS+aQ6OuVhT3Yd/0T13rnGCAvXJ2QjRK8z9ONqCU
amydPv6ROG+IUYoNcjqNAn03ZvFWCQD09fAxtNrfaCoRb2MiIVPc6WVxYnU1WvXBMobtyITaRyGA
tTlt0rbObqqQgdBL9ABdUBGdfnEi1/PkBu8ZQ2BXcT3tJSBRdGRaKk3fToYGh9spug6uivqAPXev
qRxIsq25bNkDrp3uBgCTp9DQXxMFbbMiHhmCbQaO30kJwV2eSDfR84HGy6jNv06L6FcZWrBaud9Z
ScxVMdZ3TuHkmyJlG3RuCm6g4H4MtEhcOEmLfi92d06GTeVax66nzampn1GueLtBglawNRabpowc
Yvo8vzgoXq8cRak3/aJj8EXnLcGEGXdjXe4iK9kiXGKuImueEIUxJwY+5+pxxPACqEJvpQJu6slh
oGVtbVjOtqxC7rSE7a0GnG6X1qQipPPCLX0XbKI0qGx3fYiokrezW+Wop/od0+DOZZu966THtWPT
+GzFjG+2DsBc6yVlYmPqAiLnE4zX9hz15kF+FmUHPEmm6wZ3bjmdjK7w1vpY0KgECjxMkF314Dh5
cPdj45ByjJsCbQubTJeIdUBlpSLKtTNqjXiNBdSjz5gF7rl7Z66pkffDde5m4Bp3bwE40bd9dt3w
zR5UhHOaOveNpN4FTvRDjfW+0YJDW3R3s7PsmS1A0cvzl645Rl3POoUHg+BNRlsRoDwwsmffRvoA
X0SBjdZgdBn8lRrzKbfRKbK059DVTw7ib5Fb134bIVpjDv16ck2CIyyVvMiI2R8wJZcNdmcGRVC+
SipXZgOtszenQ9Qu2wmMXuFYaRQrDLc4B+jNdaQQOe3R1MtoUwGGLvviaGiUUGmzb03E0IfgWmV3
8DjbHNzAIV00micQ5XNt9tQBhkOcldSikH9ZBV1/tHTriXRbC7twberIz9TnkoKzprJXh5EBf1La
naP+o41q9I1p6CWsMpEVRU2rQiAyOGjJwyAJSR3sm3BaL2H3DuOwRI4UnZ4ZvuaQNStApqMXKXtl
zO4tO/nFsVNVpSVWCjNapu5y2tzUcr4LtCVbFV3xtxlDdERZKSdPBBoIrr2p1xvdpKvViNp1UHsu
g/b6v2k+PMrWrKb04lV2+CEsaClUTdRY12lcP2tVjNGBddnp3+hnHZMg2SHjRyunTaBK+iWbKJti
bZ/b9G+1oWri4LW/fa5ea5y/0WcvCwXOrnRfWgxnHKCo0dGhSstWWlXgMnqenhR1egmVBHAejShC
PqbM3OryEpolqHtleLRgjpGpNzZF31Ez1wjTtN4vlAoqGxFPphjtpgq1dwH++5w+iCCyh7VuZD+j
asiQ9H7DgLBwXRi2PFka+TqPFsSQ60doBaWT6eu2D4e3qqFr1uhy5CXydj841h1zeeEnOmaztcvp
jCrNNqxBsTyCLyBl9NkWo99FadX6vW2dxLymi/0otabby6U+g9IX0+wbmCckVVaQHae0mf0mDqKt
B+YQmM2xR7nON0j1V5OOks/M+BPTsU7TgOyIMwffkku4U6b5Qav321IfrqGZXRWYEquxYQ74PPJC
ytHE7wAZRLOxnsbwMJCZmguSL9P4HffuY1nCuW3SAtx2KdS1uJRSdc/y2hvV2qRB8Bany5fDmIbV
wCjs2E3hAPX2uI4HjW6wWme28hQsP0FjIEAJGtrr+VVO/egUj+ROKD8M7gMDNzzfM/rfZC5rhEP0
0aGor4R+jGziX4nlbN1lULkB6X9Uk5MVM2q+Gw7DINBlxwtMN9JNMrUctRFk8wZ86A6FvvhaqSXR
Cjigr2cdkFTbeJO69hTErveuM2goSjZmLYVIhI4ZXVmHD86ChkqGQ1Ib+0AVHYyD1d02Srtl+AVE
VFebQDU7fZMm+bVr3HxDgiVbYRsrXGRx+/jL0g3lDzik2vi5iVimO7g072C+as2FWgEO19QBEjEL
vRzmQKcE38m22xUYJ5VHHiFpOnPkrswZx4uwFGyUOn6ZIg/AHcW3KDbus2a4aIPiL031SM/PVQmW
zRQaDIgfXuvegLZq+JFVKCsFIa51OCR/wwSIXMrhOY1472X7C3ccDfBtBwOJevZMlRYjsNJoV47b
9NN2EBAiek1HFwoq3QAMOJRqEruzkN6T1kmQFoB6pnPok9b41Sq8NCFZmSMf0UfPUGLkYbL4miWA
An3B8JIJLGSULMnst71FGapgTEirH+K8PithtYkj40h164HpOH6ILBOtiVEJ+0gLHgzvbRzLe0vp
IKRDjLGM/eKWx6SBK6/Y64CjXQbADkT2JRuUuuzF8hTOPdKF3IZBOFw16rFXrXWEsknBYPOHTjGN
a9EacLLjaVtnBo24SHp6TanSh79tm37Lj2WkLiNrnVJ4bIpynSOTjBa929P6r4U++q0vTU79s/Xg
07egHS3zKi2lmtF9GE1fS4zIt5Vz0GTkL0RJjXloUf3MjOfUSLGiFA1rUv8MibBpfOYv6oVdyc9M
KR4n7d1e+m/uo0whPOokLXH/YLOUdPHkD5oGEKWmyJwYa9cL/KrqN7UNPbwmaQ+Nb8d4LCNtPVfV
Y956OyZlNrzPQk/JNzGNg57dWQqZD7mJ3j5m1bzLPXLQ4n3gm6zlrZ2RveLZawQqktY5L6iK2s1A
AMSsClPbF6MOVKPIDtiVvc6EBZSsFAQHE2Qal3xdNU9LnuwdyT/mc+0RSTtojG3H6lsenh+Tde8l
6kM3EDYpC11qaK4ATXXknLn16qnjPrGyk6sU9B7kXbuyVLDy2fw718SQJZJR2MR5LE/GMPl96awb
7TphqVqruZu9GeMWbUN78BX6WUNFQ+cGoV19OcXGsq2ibl1M88qqOhstZmRgURc09ml8mIbmmDLK
QW6wZV6TryqlTznz0WvtHcb5tjTcYQPdSXRCaw1LncHhVa4VTt2KHxnB/JzY+648W43pd4SCWqrs
41C6peZVD4AejYRH4DZ4QRhZ9sarNHZAfBhdcyYddK7qoFDeSH56OHuDWlwqrd72SPStMuNpDiYF
BMz5Ye4JNB/iORVJN0J8p6kerEjxA55XpQcLb7uqg5B51qjR6b6JRdcpR8s+6ZZ5x0uphoTmOUoL
HuIAPQew699iyLeVniAtuw/VnvzdXoMCEvMvNLakiL1CR1bTEK3ZRvvWB0lsPnKXoMXLgXAic1cN
zZWg+4Osh648ptbW97EXvBSJg65h8RkOIZCriEU2Mr1V8YbtEmSceYoqCTLLIN5KiV4E2nqTg619
dgExixo3Re8QhQ2WtU6jXdeB49jGQ1ZNBRuprfZBQgW/0y5UJD6mecx81fPeOwnTnMI6RQqNdUtA
J3R4mdKIJm8HbByfpZcHMzIvTNX9UzqOnyLoZxnjMe9Lvy3Mx2UsdlVfrE0U9VPLY2hd+qIXtj83
8TpllojKijYOAUapPkedugur9pBpQoscdlbfn1M1fEpb4s4UIsaqGeJwm7oGm1xEKWoyURiKEy6m
BWVrUVtSVI2a0Lxh2GYKZw6+htMcFtU95a6G1BlNbpT12LY0iJPHr6eoYPDxfGcEZk72u9AqPL65
kbut2U5WCjtJVHWYb6vsG/BflzS2USNgnLo9hXSpdJ5r7SrNfqtmhG46sgFvUM8dZTs/HOtvhhqU
W61wYVqm92Ook2enuzYOYZX2JYVS4Eg9h36XDIu3csDBe94SLV8bw27eJwAzVLc/meKMloG6QaHz
LazzSxtq49oa6II1ub+u3ie29Y2w86fJU1Ga9xOtPnp97KvsC6XVPlHI/mCghD9G4Vbl7KxmVznn
VulPvASParuZKjszze/bxEGRERzKyzn2aUhFKF4vWsnMDv3iuh2CowW9xbz6eEqvuaL9bSz7GIss
em1rj0DHHKpg1wTJvdJi3qxsfg9rPVkHNiKuOWPuyozO0Tz6bZzPSFNp0XFm/VDDiDWL8U53w7sl
wClOXUTLRNvEzQaRzvoRAkkJtgUY5cBjDApiMd2bMGjZEF57RaN333KVnT6hsKCZUFzJtiCMJBt9
cl/MFsZJp7anBiKCYwpYwhs09RxC62DTAcUwnTctTUdyYfSB/7j9Yj0BOyfHzlJrqAvepauLeyNq
3F1m6Pe6sXwu4YyOcrRhk8SpSXl/jx9avA5glQbp9iFXlHdUz+FNvi6DQqv2N3W4LX8tDxGlXzoF
DVd70rAy8i/LZKNp1H2lvLgpI/xIvzimmiJ6fGzrRiPqhcwMg6r6TpynzgGvx1MkxhN/Jh8OSWgU
eHEYnUza2xx/UYHstpQ5oLpSkkCdZk4/ZUPjTr0pFSetoDVktNquQy+DtuzDgGAg18PvjH227cx0
n+NN+Fg+1UKVRFL0rFLXCio6AUucKLdg91TaEO8xnoZaB8c95Opr2EAjJnhLpi3mB3/do5fpueBZ
zlXpKWwy1Ce292JyKyBu+kFYRZlNDQGRsgVyOtSCrXtu9N/dDHhbmxySJaanfa3dAKYjS8H/HolV
RpjKQUKhzz2oE7fHt+QTmx/2eXBXU9izqRYy3Weog8d4KvBQlI4WBrKzcFwia531UieAXWFydQLz
pyAn8BT1MNnZrnOrP32vHueguZj4Bi3WnhureGh04wBw/GrnKtcP5g+NEuFkc1womdzJt9ihelmq
5Vym7cUz86vTQw/ATWkk1Kuk1R+agXVsCUCUOvmmYBuv3VoBAFT74hAtrFE4LHRJZN0r46zUlVdH
+6iAEKYp0CtQzeyUUlk52vRSBLFFD9lUbWojodNRIVhyi2kzx7ycYKRFiLWXE80D3AVB+1EvOU8b
xLulQZJAGSgT56O0GqS/ipa7p6oyKmpKwW+OsBpdY5yMtFRfLAPxZC2LH2gjwGQ19dO0xERa0zqJ
lKMXxH+0SXx9GL84Y/bYGvYn1ektqSjvT4UiJBJCSgmtwLokJbm6V7bIxxtUg9o+uhcTx4C6z7gt
7ga4ozY5mrH0f7MEIYkgocAMaxmwf+kmqloLJMNq20fByaj0jfh9+Xwcm6ikoas9LoFvOxAIR0oW
MeSCqAuuKKNcmrnyPcs86mqzB1Xwy8VBhJ4mSTvf5Q1sGs+D2DrNm7jW9o2n/Ir1DYAdOtO+d6ji
IJu5q5fpyBpu0Jf8WMbcoD8a6gsDfjHofmeGd4Fi+0UiWrrOSx4GGyQ7D2EOWGbXDoKX/R+36i9l
FZ0GKrIkK6CWuf5UN8GjbBm0So+MqkPqrDsAY2zkGMaBu6sci5CQjTzFmzBk6DFxW5bDctKT139r
WRR7PW7hu82EsDCtQ/UuXJpdNpQ/Yq4cSFaLGq1nkgiVWALY7sXtR+YgmmmyTUZaMYz2omWWu4qU
/j1Y4k876v84JWSszqZgP951fbBif6DGUJNY6NskGxFpC+HXhtq25WZJozKqavUlqexL1SM1Ykzz
vlhiisFGjjWuSEyInpYYGQmGyYIaw7m0AmNnJ9Wf1KyQpioDdCCmo1NrV7dUfUPFIHsQ1Wb9pFQE
JapyGXMGc7DsT13SXhxOs92ikhqUv3CeNkGVn504Ps5eB97d3wUcgJLARF50A2PRWJR11XIBowdd
5UXBdWopH0HxigNkkQY/KMpnoi1YDqQas3mysD96CqvYUO6GtH1aRsWPh+CQVnSqDvpPqAZPKh0j
dLLm9xTgz1CXoDjN73Pa7pTGPiqh8cj44n0UVYL5CSRAw7SV32k46arigOoBakvQ5vQ5RELJPWc4
g8ZULkGn/FX0+tIb2UukGR9ylR4PhlG4N5AxmFF9XcHhF8UB0XdqI2T7hj1o8D6ZPTIE9wrjHjoB
9e6V7I65oFy6OO9RhqCGXV+qGWMjbk6pumM29wdYq5DU6eMrptK3iMZLjSpJ3L0MffPqJTS8GgBp
qnKWF1TNLiPT827XROXnXDrVakmGyxSMZ6/QPoKoI+NajkNgrUaNERgeEz/caK2ARBGh7ZWJntRp
oR3TfQsIVNvCZQfX+54JGUla4CXjMfLTbH5SSXgzpz/mRf9kNY2z1pL6kqog4RjbOUALVadC2TVo
BcBHt519mCt/rXAkoHG+Ywq1a01X2W3lcrwtlkn+IJvasUxQWv2qM7BDG61rl4PLlIwLqWtREaIK
SteD+zEwZMIjRCrnadc3qky8WHay1rmqXI0sGzdeUf+x4WZWMbzxKSa8hdWFQ7aUM/FBQmWih/LH
1JgQyzKTfjUmmYJLcxZ7S9XeR7IyUg0LRj5Z3EY8lsUdNMu0wctl6us0P3ja0zKXx5BIjqAt9Lkw
F0SfV7IfNYO1Eh8kWOFrU8o5ES0CK4ZOYVdFwXYPr/zMqAUYJYG/hKTSDzWJNynrwgYkIvDY+eXw
ZLv5Ng6So7eESAMyLrRH/0z9lVPUew/cKuUAGCwuLJoXnHxLvsvIj4wowVTiLxVCyjRx4BrkDnBA
zH8ZumccrZyhjlkUY2fc86B5Fqxw84OBhSAcsuNpQxK6UhZtLedBPq6+8t+Y/Cf9IoTiMzyX7YGp
odNYkAN35IN1am/x81y/w/DwkPxZVRYP/OAXcKA1nlkR1hXKVQQNS1ucJ+TA+/6Ve6+JY1rSDwl0
HbIhcArjifR+X6a/g/nQWn+m5ZHruLn9sEz5hhvoO42RJvmBOtkPy22B8ckqykeRtwNVtTDnDXwL
gh/P1DYdYxFm7WCT6JrkH3Ir8WBvkgqBbjK81DilhOIzMS2X4AajuvMNJCPc+SuCoNBp16RHwdGF
jzZo/qD3B9C5NcFdjqx308FpmbaB9plpD30GerD8kMbLpqj+I+m8uiJFwjD8iziHUKRbm87Bbm3T
3HBGHck5FPDr9yn3Zt1RG4FKX3jDV5lh1GE1z03CQaj/TAU4Je4fgn7yxrMzq9Sj19lPAzSZn8C4
DJLafOh4Kao6MUQZ/cZnfoGXOdJF5YtDCMmIjCRRA7t9rVkfpBkrHLZWcY8uYQET4o5WANsY8hLa
n8ICoDuwIOjIt9tw4s8y4AWlinF4ZdCY1CObmRT/xPiWla90q1YDA+lQCMoad132N2JffpFBmDjS
HGXgckdmLvB65KSc3Rw+s9OrEJKd9Xf4y1XXfhCR0iHCIKAD0QKpIvrqKB4TdurhCXDvPkmbP5pv
qkCUi+cNHqwYrLviGdzCSs3B30fWzwtEWA0AGkGnATCkGRQst9+6GQJIxgtNhEPkVkgUn9PZOcaN
fNImgPXcRy3sO4URWoDyQxu/MsJ89QolakHt0/+TkzGwBxaoYxw67afAZR1FKhP2qndkhEQco4Xj
Y4WU7PjNSXzx38yC6qzWLGeVyh46oJq1EwYtstepWmTJb0nM96bXNqeVTaadcNr6ZOR1ae+6Kjz5
Co/CTO2mlQePZFCHbfzOdMkEtcpueWNWcn8qUBKQ4mwJypZcoDGHo9qLfPRcUIMH/SgCczGDoVGC
opj78vV3JFlJtfPNuOGOUfmIkbrWMRx8IB+QTDKdYlm3WmS7b3pd7Xcq6lcbKpUZ9XGeYuB08f39
XJ0Zq250L/lECt75QVHUNwY61ssjX4SeIwt5ZgB/5yw2SZrffDWZf/NCGk96+HckzdWm+eRpcu2E
2U49oGmZgTYUN8ltqqVLqsVN0FYE9UQgaS0FZRIyAuF3xzLSXxA/Ft3fJURS9MoknlAJ85ElFiDX
fZPyB3mL2jGYQl65VZUj4JqsD/V/7Qykd3jlZxMxFxOJWVGxs7UwL9UGyXdUdMdV1c2oPU/tpL8F
TSCQ0wYicPC7ccU/4KLoMv/mmxplvZ6MlrtWa5Grq1wJkqMNO0f9upruPlTFrnhbEC9nVTp1teey
aknxL16dm9EvcSAGGQB3onPTZ+ehzKA3tAT27uIOtAnFYOkUHyX9Vno9rgOftqkpWGbHBfF2LfQh
S5mExFH5kct4fsyq4o7RLkQ89+ITXIMk/qmj7Jog+7RFRv6kHrAuSmZP0bI92PKsOWlL+wjlqazx
++2kTc0+dni5nTChMCG+QIR5lZZ/GyNECCkiPJQt+tomkAIvnjamofF7UZ6clhZ2Te5wcVNPvpxZ
Kl/XCgrmqAqICOr7FqZpRfrR9v0jrZQAIRjFvIOvj8prOuk3ApFdNpZbVLm3mpg3aT+vIxM+SR8t
5xlKdgE+q6maICwBHjchnXp5bC0ixCmirBkfMDfjDLsyU+hOHepJew1zkyz0NLDfzaDQqngCrwRE
JjzVebdtOu1vb1Hax2J4a+dJMDAtGHV8uXetw7lihAcNUqFkMlo6TmiLv1Gpb0sZQMQeRb/TBEHU
otuPZElzWXqP0kh7qjM4PBT4MuoSnHw2JWyp/9OBvVYs3uh5Gujvsbn3bPIgLIJ6qOnU24jsfpUG
CH9BO1D8GJUfaGF0Nrpxa7ivRqz+Urz89ejnitHb86/cStclcKE+dbY9S9YmOSLb3lJVXgvmY+mn
Jw3yTVtbF8yUV8izr/AvCeYIFwEmJuC3dcFf7PHaYXZ2lDY4B0sqqyD7g9zXyc8IJsMTt5+Pl3h2
tmqdiOVtIPQkJ2LrAQvz+xrsJDu7UIgIF4hmWBoLEX6Obyj6FRDJhgOle3rwJ3dOiKclM8y89RWo
I0oAMXFB6/oABGHmNyqNAxQQ7u00WVX+20RQxcPy2a66qtvtkKy2XPM0LPlm8VQFGeUBH0ZIdbVI
EMrsJ+YIZW8+MBtsOB9JXpM2uNtZGz4puKFNYIKB8ck4E2BiYB/8Yjf6AMoKjwJtrg4ecvydRiOh
1A42Q1MV03aCJlJwhuSE5ByTaDBAOKAJT9gg2Tb9+bNLUPaOv3RedZXTp/TfIky0cLpq2FVcmg7T
79HD9FMjxV8RjK3fI0s+n3k89TJ5t548JRWHex4Ncjv0fgeEOBKojISIug7GfMV1rF7Flsi2JTXa
XWLGuAvX2TadLqLUg6wunwBQrdv5PBFp5l0duNkfQg1j9lZjBtqWIui8o0zUWBboz/HTb+af2PHX
TECeWUVLGGsfhiE+E8neWKLgByiaabTwNCn3OJkRhcdALavZBbTLfHGj7pvnUXPWEHc8Lx4c0aC3
ZUjrIa4lmsX5WV1PHTVda9Et9HeEuurEr6mVO+m01ibrYC12INAL00W9VYuKecdVXZfDI4rQ8DCf
/M59Bnx5ULjNtkBmylu7ZXYylbSm26+JQzro+KxlCc+sYcqV3UR7NMvoobinyhbvnP0LuDxdKRxm
HxFJgRiyQ8cSMMPxAMGEQM9b5ZxHYFrcu9o7etKlwtKDuXphmLjAsABv8JYtZl+rxKaXQVM2bttT
TrQNgvWwzPDyJvD/PK5pUd1lWNTIJnpQsEFbMLbUNVuJap6FvDAOPmreJZiIW4Byhat2rRa4TgHv
Jem9U+GLexct3rqQ9TsTitHk1eksMXIBl4MytZI7p71PcU/zjwtTVcWafRUdXReEBMknRxDsMgB2
laUB1Q//ToQLtG12Q/0y1kis8V6Md87ykThexQ0290k50JzpwRBxWAj3gLjcj1Z/MWfccHRLbT7o
udtoZZf8XQtxPPkTtyoAcvEx0H+GsN32c72LkwNt5dPSJ6ecFdRD4DN4JSS3CMWL16pv0AEdVWyo
DhWXLQqQ6KbF4w3A6YcJXzNtnnJSDkMcOkNFBK2jgqSYJKAex7ckl3uz+BLWOz+aYC6rfVTtJmpH
d9N+r0aRcVFjgXkg/4vwCkE1YQKPzRRjm/ay8EDra05YqoW7H6EH5nqx1sFW16185Ld51d44IAyK
H0vl3queoomNt4yBV1KHZ5Y1BzAIf7Us+NHvhe3fkobaDHQOB4IQ5PymEzvnQSVQZu4hsujsRfWm
7iyejizKHmG2XyVO7TLOnGadj9En5QJP8a6rc1oNlyRxAIqMf3KHfKhpJAQ0O3w3C/dzIErPsS7K
9EPM1uO08pMWZWL2x6FO61XhoztDfQToG7C1sldRVUy7oOrCk+j7LbNOeiSgNFWFgAnKW4tZhj6d
ywmapG9YB2yL10u8XHw5U84FBa3rW6r5N5ieAR+PG2ernqUHfSC8ewadRNBA19kY3P4N7zMBWqoF
lt5U+7kBZ2R5FIGywnubx+beDd4tbdLA4o974bLxFnfLvgkOKsSouSnOTmJBI/uyTPjIHZpA+rNG
OE5RfSsbCHY1WEYagoIGn4piIhySonQ44cP1oLYVuAGrntKsDtk6nDKOFOcajRml5WcDbGjSfXkL
yE36ZGRCA6EZPYu97WYb9SII81IzvmTjpXa8aUW6CqTKuJIh67RUnUhEa4h+gRu1W6/9o5Y3q2hq
jZXal0wmHydslCEgYF/6GJuCzP2p6vFPSwKdlSloqGU6lixNn8yHhiSTMp/bJ0ENKeqfG+Dz4/QP
yAfo+BFjDVpz7R+VhvB7FoE1Wxo7K4EJWVey4C5Yd1u16+meeUgVwjEOnwkqBBGqSlhA3pB3ONNH
Nhyc0gFUG4KYzPBixPUSpMmzCAFMkLqog2qhgNvyoYxyQV6+JmQ5kh2rbsFOaLrOwDg3ASNG7eBC
uj9d62zapv1mRcIkVOleHPprPfbPQwIGv9VPHCn51G0lnUd+aphREJe4XsTPuIuuVClChuOurNKF
aLlcq+GdMTZQ2X8Rj2cSG5d1WM77sUMxWE7F1lIAOwZNhQd+9UomhGa+uZNLsjVowCTu/3FgDcMU
yBF4ynJwvzQaqiobGG3zheN0txAicjCqVUpobszp3dH+SePbz8VbYj25tJjZoVR/aWYcVKStFnWk
9/C42MUxeYMuRchhQhvL84J6NSYazZOubW3apewHraUdnJ54/Mly7Uct92FptCB1KtDY2b6sfpZa
W7lmtKWKS2+f+UcWz9Nqoju6GW6sWISQajAANZgevvj0fRAClGz1IcKdRvGljhg7lmvLeidWJGjT
kEweS7RjeWiV/Wpj/8FTqKAqLt5pk64rNwo651Nt/vAlB/SEnVqVCtHr4qE5PRgtZzJ2BDhwqmiz
t08dO7Mm0AsrhjWLp9BICZmIeFs96JxtakFE3rvhZ6tCS+G32neHWC6ECGGT5rPOeJotSLw1o8oq
MXUwhSDsoew+dvr0OC8nWAzPPvUZtQ2xnIzOvqhDl4qMr0WbqDOp/i/bAQE7J3oLNYGJcbKNKOpM
VFIzmvxqATIDCNTUFFZ1HWxaNH3eqDMaj9lzB5dIYgaIfwKxImEuG702OVs1i5vCjdai/pdo2seI
FE6em9+jYb1YS3nozeW5sYqXhiSeV8GVF7BvRV8DJqJCDOidTuCAGogWPS9KMyOkMptkiuAGO8nE
GZP+cDE+9ZGzPJgSNwpqfYW1fCTLH2C164HrD8Z4GZK7pZb6uPwFU1o/SDZbi+qVV6BbE7G7Ja2O
4iSdRWvepxBFVLAd2uYDwqZ3mco3fbL/heAu2cCeuUu3+NtXw3MUJcgPVO2bCngXO3lUAcmcDXc1
+2VubAF+PgNG6NaaP62ZFCqEHWvkgQZcBxDKV8GVXpl3tQ0P0SOnPGKXq7yB48DxSdXA1sRFSipM
nIcdp3qJA4DPS1VhlWmbV7eqbpQkB8xH6Y1RZW7lQGux7tmk639jgk/icq2Sch/i5+lx9LjD+zJU
f0AJodSPZYQLzaobkcKugIN7vnXw/JL6EvifiB7dUq4qT8AYgQ4izYn9pHCO+pxciAuK7dLrwPOm
fVMMB71SKln2py+g0sbj3qWaQDgC3Iv0ukLgIVjAc/csz6asTnEE9qiJWNbJctN9+UakgGsZXsfW
7A5rryzIAwr2OExmH1RApXbnPk6nwEWz+1BxfNGjr3OMWmm4rQ2DRdYmtN8gbxDfAMyn0DjT8eFl
2Al5tFEYF1Nf3jU94Q/P4M8lxWjZyj9thhqLtGm0pn2zUumpyMA99R2TIfGhXJFCI1IebuiHoDKN
D4PfjtswoXYTSh0d7kLR7OG4ellDDOfMa73KyTbbCBRcX/zIGRNyYhZzgpIhp42xDEYQ18U9JPo3
0ulTOvWLSqRqvIVGH/i+FQ6QSqnQEyrKLe0MlKUQZrCBwTWpOJr18lK5JhhwMNs5UiERhuJYM1YB
eLL4rCXL9KCifNV/aEd7p8JH2QugruPNtcFRTILDT3R/jHL6xBzxqzKra9SGQVLxErMMMY0xAttu
HbJwpAxqI+2YD2SGArq5ygk7Kvx0ldBusCqwWPOcHGSTKpHmHFELNtO+9TG5s1lGU6N9NJp8btuW
UoBfEofa3QUzaYRstSXcitZjfQNSQVMdspP3S+aBQk3/FlGibF0Bh5ZWWT3MCYiwOG+vrj9terd+
GjLfe2inZThaWhI03YRkQ/m8CD0FqRf717BRmhwLxN/S6MRqLpBM0PrmpaNdS5HOXCdWfNaj9MgU
O1stultLfJqT8afV5z9+Mh/VdAWPsxlkCOgr5gCRiQcFafIfjSn8iUMohJHpug+5sAJnGoHoYGlP
Lwx9DZzCdbDUfYrDypCisA1wbmMn1fKAAitNIMcERDGXH+3o0MGbvTV6DOCSFv1P4xDhS235a+k5
QAoBpCiXthc4Hi3spowfXS/8W+f4pOvak81BYhLTVD7mCLXrn+eC49bFfd6f8St2wSXCFdxKDoYx
5HK9JyC90osudeuIiU7gsRR1XZ6GBPZQRC3YEIu/NjT66ZFX1bvKBmgRE/nQiX9X24+7tM8VRZJI
GxlXE9FLgJoPuQ2sqzJ4pc5jhFQ1UHc02SQrzZE9joJArSLnqqoLXtvuzS47Gal2cjgN1ZrKKhfQ
Ejls5KUvtj4/2gXKLFY0JcescrojMG33ipA1amlktktqRjffsaGwgyCP5AwtuunAE6QKu5mrQAxM
IQU7GqWAZEfUBexhNqhFAkpro3FVj1STRjpkw4It5+KFT2QGJ8gtwbIMmK4bT5FCL/behrrMu+7i
QVcn92hO3iyR/1TstA953dXfi1b6aLO71ykUxrp2eWT1VsqErY4AyjqAHT3B5AYClAe+oOtFYAHm
6C7UiZqn775kzeBRjRZaf9fGLgMw3dH4ZQ/WegcZk+6bZtzBSJfPTJOvE2oBuznSkcrKkAyoKtAo
YMLyqDm4yjDDodnVk/916aCQK3mgS4J0pfavMyCcz4uojznTWMMUsKr7N39yXnOHhNtJaLPHeb6m
m3XrSjCcXobAfO++phb64+qFFlnDqtYOZRhiqpAbJ30Y3vDvci76XIKZN6D7a/X7pI1/7NR+C73m
KZR43/jVX5+wRhBEtWPJwtPRn5OtcWm68ScWpgfXZyx/d900G985cGZiNrZexw7xrWinemNTrVy5
/vylZV2+VcUfD9CxgeGk5dUQAtpN5+AEU1jdLvbrk+Mt2K83W4sUpSrlIwSULUJCj7OvnwYqC5NB
kKh6P7m9xwTqY6JU4KfRAXbBCZRK0NJ81HMwGbVlcuT0lJUL/eiYCDt5w7nyzYPb4y3X1x+2i1WQ
Z8qD2i1Kz8ZMDMh3Q5He9cD6D82LhjzCw8Al/KX/7NLFXRWYXKBpUDzQVcFuThLQyAGNWLh9qqoO
eKUA7LhEybrzvLuD4fO6RMYBXN+EHlsFh0mwDyZ4XDfGSEaOOlFX+KonAQoS3XUdqLDdU+tJcAda
khbFxTlDl1S1VvwR1V8dIpjXchxFSfqWZ3gPLIRJOlnkw9JwarYdVJbWWpuDtjLA5NEkenY8eF5Q
U6l53CaktvIo3EVReS0zy72EVJo/nSk9SmHcRum1ULzLcQ9CNV6ZoIwwvn5PCYWzJr3P45zu4BWa
Rzyru0PuQljqJvdRxQqzDg0pH8HTz9YMbnys711KV8IrAdDVVnWcLf2o9dFhAJ5/HNLpzLm56Wkm
RdNCHyI8wnSm35iv865Yi6VkJxo3c270cA6oUJKL5iI8gfkkyM5Xps6CBOpMiRkN3UiaJ2NqaQ2Y
xoeELYy2PwAEAs/oZNnzcwlf8cGJ0XRs/DjZ9p2tku02lI/NKMClmDALSgkhtYlVC2rKvNugCmHL
NF3MgvB1isfurbO6dhsP3o9d5R9lYVEq8NBOQP4wfvGMDuSMoQOFGViYgQ3HBnAz5OKfuY4wCx/G
aTtbTnV2RtG9AH+mjM/BO/dTyxX8aAPMJMUQU1/+aWBYtrEbFZdkDpPH1vBaokwxGf3azeflEiZQ
GuCtsT17kKVKc0HxrNbmwGjkvBtDD0H4HmMG30zvk5ukq7kXYOXjCGm20IrWg4yHXZ177rFgRA8u
BTGQTFl98yv4UqIGNi6K5DuxUvOL3bbaOCn8/Knt0H1vLO1qRaW50frSCyKszMGr5vkhKi9JI9qH
BLh4EI/0qQ20421zoMgXwcwuITqtqikCm+8jcigANeQxfdUqs/BYa+yHsTGfB19W7F3zC2aOLxIm
HsAH40+RsQpdr9nLLt3T3nAenKp8H6r+jXB35yL8QfO92wCOei/tFO0FMEA4jAvnqPnMngKi7QEQ
y1MqfCLbNKh9bHxaQumwrY/x6Nxcqt9TXK8B9t37BOiGAeUTmatdmzeAK6jxO1TD9Oy5HtzgNy2M
oX+rjUfVLrUxxY6HhZzP3a0oF5Q4a02Vi/r7ZFt/mMVHGyINoluead5bsx0+pZz21YTxRxtbQTOk
VUkvdtp64Jf0TkPasQba3rnZ3bdo0BuqNpCll8oZJaLB+KJU7gV1PnQR3bTsd24hNt2UH41CG/2V
1sJ5GZElHTh00E/vDo47xNAafdJvqMtGUwV+6J5c/tjMBjG4+gBcFcFsgoAk6oAjworZgALWrra/
sBE7eGelwHG3rj9k5VoWgNyMlITJTQ3Qs3EWbmQdxXRbJSpARRf9Y+JBcBi95VCYlXs2CjjTekhV
cIpFCtu5Lnr3q4hdmgV1mutoYNV1BuXGTeyz9KYYtBWmX46exkC32pm1mimIhyVt7Zh1Y8LLn/yQ
2djruylBjXUZ2acHbyPSDiw8/DePzNrwEJ5p0/XoJiDj80/BLuXFhIApUmGZDVG8naAaoh7e0XYh
YADMzzXUP8Ya0vIk7aD06SoPiFylY8zR0gYzrbEvSgeSrrxWSAof07avlJW5dsqm/E8KttxCEyOu
kpurWzcbMYJQtsek0bpHS2uSXQwtulq09WRjD+zDrrRSsiyzKC7lbOgPyvchyqLD6OtHWfcfLsTm
nqozQQ1l56IKEdVvnEBYYLV1t7p5mUuI0JO3u0XymsGC8zl0G88/N2H6bxHtc6gL4G3EErrtPMi8
gf/dpPFu6ePPMTLukm0I3TUbEzCn2xdUVwXye5qL+D4UNmu0gR8W3XbQ+yvqBY+y91+TOnyKKoxk
5LIdkTWax/Zt7heXKL/xKTUXF/hH7+kEg6Qe+1WSz8B8IRqF6XcvrRUPEeTopmhN+aojLgMQFiit
bxWICgLxkUn4V8roamgANiu4N6lsv5refhzs6eKJAoGe4mxb4o2CCxtOYYyH1MxfLA/Vy2H6W6Ft
VqdKCzh7dqjU6VQiY20b9gXSL/xR3gYx+DYPjbX6WozYXJWz/uKYQKQ8HMlmyz8DKcX30ZIElWYW
0g8ks+31Ed41eoyLeNAbyGV9VD6IuHouIrFFH2YdD/XWl8ZXZ6Xl1sEs/AjFdqct7E1VAv/W8XZa
FsLXzvZCphaSnDPIldynTFLQWaaxibkpPSXGdUpgx+DCmSFTjebbQ0XyiPJUSrNi8pbVQkpo2kMQ
M9uWZFmNbb1rzS4AUg7ODHHMTieyHx/CDgkMjiijS//mKQY5fh8+eHBqI4ekdrBvLelyIqM1IPat
iQ9FIsy9cLMno5nXsf5joE1Q5qB+5glSFqkIo40cM349c0chHYq9q1/bxeHNcjOGPNHIfCrK/L3I
SaNmeEHoE/YRXCJ0sOa0WRcJRmA+PYo2P2vm9Jnb4JVza4Txki9EJtOyziuAiFLT11OzwJW2N1TR
7yZe0RUgOlr7lGHai9dwuAB8Vr6QK3a8TZgKGmhi+DNqxkVOyVMbzXuKQcd87HZOMRMahCMM7ZAe
rrpo4VMeVKsxrY6pnhnQzpL3uaQVNUXhg0nTyYtSmAk5xYrGeLb1FE3thoxU08+0fu91Ur/XXgz4
wztEzG+7Q3I5trdkDxs1AqI0rq1uA+EXZ6GbTxYnW7ZkH3G87JbJe2xRAda8aTf4zjrP0z3Wjzhk
Ig5gUqOrjK8FH0cQnjPNr8zi8E5aCOfIJ+QJRal5unodPkru2K3Aum7ykSky9stGjvFFhPG3tEJC
QRo7gW5NH3mbBm4iEUPRj3HkBEkkd/RI0Hap5Ctl++OkL8V6WRA1bhE0XLH9UAwsmvVI0fHmYAey
j23tZBkQvAf7Ei75damGE0ZnaCp1BFbJmG+FaaKMIihrNLil1za9vDLoAZ/rtdwJtuA5qdAZMRL8
RTrwud0ACRoW56Pdoedj+OwLTmm9aDFHhy76fD3okM77If8r5ulmWPZb5NmBrkcvjet+zba+9ZHT
O1D7eIpq60krM28TJfvZVqo8e4tMEflADQh4STAUvpUeXRtEepWrgE5SY7zaqRWYgIWBRW5Fgodr
Mq/t1goya/nXzfGyssUjjvLGqmrqlZmK/VQN+yz298WAjJlp/438J7uLkXLR81vbC9phoJPLD3QU
vqteO3IXy4i1eeOg/cP05d8F0PHJQF+GNtIyDYFmSESGsfOs9Z05gVUmmctS6jdxhpvI7x2qReZF
EI49ea+rq0do3jTtyi7EWkO72rJLbI2/o5R0GsWLX+W2ueBkM6+9VsBtHQtEAoY1UROBqodii9cB
N4nqn8XFiFxT67PZmJp2bKZ+LzLzOUOJb/Ze5x7D9fStTymNm+V3vRjHCmwOwilNjt+OudU1EH/j
XAY8V1JJugsOCNn26KGGHqH7SlHUSOGpDmO75lkGO8X9Ie2UE+o2wukXAbZNMQsQ8SiqYg3oG3Jl
9v8GZnFdl+umILm36Udns4UKnB5DUINuq15mYgFmShuketo3vugpuVHYb/MshfdeXAxJzU+GPVM+
alZRSkU3SWaY+Iq7ytJDl65VV6OLu7QOsL0KJgh64XaMPbyFjcl3qX22IY04GaLar1t7NIcqttOk
2ydOtPXSug+suGnOoofdlyz/kqU/Rgh8qlHuF+u56t2nuGjEMU7nc0pbza3CdFUwjbykerFb6np9
2Vyz3KNiM6U0krKU0rVdC0wVx+eksj4FOMSyczB0L/BGrOXk3gRGyzSNATGYjUDYbQlQYApGdAfN
ptvSmQ2kiL47DSSoBfKFOHGsqRM3mNyFC4R2NxCpd4qMlGPSmLF0Hgs/SFAFsGnmi9GniNTrQPTz
g1caT1od09GkRdj03a2e7KCV8UuetK9RKr4bbSQKNUzsScBK61N47Wz9cQz9nPEWp3FUFd3h7+IB
NKASAUEO6oLLEUyCMBU2jY9xIt/1zimV+zh0930IXqqztV0fwVPWKooX4jl3XXjyFmGB8MfpYZKQ
FG1RsZpQ9EosyhOOBtHPF5D1rBevqS9NUQYc1wXvulo7BR8qABuSGBKTORqUqQY+nO0SAKVaAsW+
t9ZtDHx3xENsATlZD6QTOQ2vRBMnMytvJi68TasDT8cjWxOon3j5eu6Q+CvKbGMjIdrjZw333zTe
KCvH9yhrq9fQb34Grb9XRg540uE2UraMzrHPcdR5G1QLz203GnSXJEdyXx4k6sEgWN7h6hy9aPkA
7IY+cCK/STj21TLf8i6SK31I30S6/Ktc3rMfe9d2qJQqvZHesyLRwdoaTfehCS98RRbkbk/47Nb5
s6XlV89MAIa12wxBmlNK7mXW9rrSaQDH3hZIz6MzLOQgS4dQPM08H6EQGj3uMtxatxsA+XaUnyaH
5VB3C0BCbzsAq6INDoXJXvqfBAhLg3wKakS5iCGNd3hOVP66S5ufsB2srU0MkYcIf2qtFliNvcqI
Shjsba67kDukBydlEcciSw+6Hd16kvRFOF9eXwRWCKBTR25XhkHkgp3zpomeQptvQHxAg6a1nja8
5zm11hBWXwwyNxSdZ8xZzEAY7XH0i1tmFRsbBLqK+mw4m6mXbf1MPytcjeVPq9/D0wKTNMZvhoao
jwU7dllQqpLpY7k0b6YJpG22euKzEAl5zKzmnOlB941+MrDYt3LoDnYcXgUKPZ1fISqd9T+NN+y8
qbtWNrhoj5rFivO1YVbmu9gzP5TZB8kfB54k5mnSPYCNxn2m3MuuvFJqSXFzw/S8McknpyxQUA/a
0uY3oBd2Pts+8duF9ukZrwu6Xex0plOtY1NpeaFPkkXssrTBRnvNOf3IJ9T1PUlGk2Ey9V3MUPuK
fVEAQEMKI3Yssi+E/+e9nL1A53DQndPEd4AWzuwv8eKuE0NDjAXxtEujX9Tb622Xl/RZ2xiGY3Bq
/V61yW5qMwQFILuz+hEPEdlX/lsMe7VsPEMpL/+om8iOolFIla6iTTEqHz7uiUtJ41ZAbisBfHyb
jncMq0+jQDsTgWrrjW9nJhqPNmqm9smRUTDBXJOMIOYngw2ttn5MeLuZV+PziUcRfWouyw3QbiLv
RXOs2VfOixV+Y6pFdvcM1otv8WI1DqpMYNw27x0aNRw4WfyDlD5DoZqY1BeU48O0tod3bjyMsnWv
vTvhJXGqQz9hXFJuqgkFnmzTmyAcewq5yIdjhUwNI1X4N7Xu+KX//9qcg2Tlbdd8Uw1LL86IvDXL
+fevnEeJuaisX1Ujl/sHKgNseVsRdahCALfE8UCHV70yNXTcKZdVZwJfELJ6yPlx2Y0vdkaxsfof
sseDTTnS9W7zD/O4qzqw/XH+7L0Qy98Jq90XPqw+yBdlf6jmj5qSWbIqwsfKX2hwfWtUhHrgHyPq
5BO4fkaB4tGxKX2o3PpBTUcijobAWq1rx47oVm7iBHItiJ5ZDQRXF/C2mBw8quwIvswDF1ayzimV
PBUjJQ35HQFQGlFaRNKaj8T8s3H/95RU1ynf1RtQH9JG0DDTv5FD216IL5EQj/E4SrkOk672m4Na
GPytheyMv692IfXFTm6gkGu0+goyD2a8IW6ShiZzpIk85jBE9mwj+O20Yg8gplHvRpspGYA24dsD
fZV4UcDN7zGfAWsNKyO8qnfILUcpiyv01AvhO0ptVj0jA82/AEiouaCs2TVxdb0/xYC4c4+8jBUq
0S6faDDblMNecRdyzjkCMl4ZYw0zmVOq+L2e5DRo53ZFxHux2Hz4SMHSyDD/CImtGDnekxje8/R1
1CwA/RRODcxFfJsSWxK4PjVz1X5ii1dTIeP20zalDGIfalve+XAx2Ee+wDi+VbEO3xSzEG59UNsJ
HEy1ILiXDqPDPvxbFeZTp73/P8AxNnR1TMjNxyMeSeGn1PTg44N418352M4jraLXyciwSWc/r+se
uhODwYRqZxhiLQYmdQtMCahHFN/d0kPKu5XIL7IMZ7VR0JOy0FAzznIAzs/jW5zWjv+3Sa5jeMs8
ujez+aULwh1Dr649u0MknybASHVuvaVQV/UKALujzfu5HvAUYXhHUFkl6pdoBhYId64s45T4qEia
Iw3dUX70oQFSic3C/Faj3IzfMDA+PYQJCzMmyJXuo2EO3kPWA/3OnQrsC8x9Ku8meswlyfR/NJ3X
UuRKEoafSBHy5pb2BpqGxszcKGAAeankzdPvl+zuzZk4M9CmVJWV5jfNVDHSj7/rqnqmw0X/s5gv
tWKiWtYvY8s4fIrNaldX+ZuarL8dCWAb9xfPTU8DTlgMD5DdUc3Bmc1VoQp8DqPD7DcH+YazMUPI
CYz3uqYH7ZrDySTlcDVAnEXZPGYu8hYJIkIyDM/89h5NhbU/jruq8F7k2PVWeG/aGaK9Cl3YaNpP
qX5IRvtfHzp/O/qdMq9fp0N9FmXwjpiRxPq4atX4GhXRkz6lf+smP/gw3kgsE3zN8lxiqrPSS4vu
xgTqPLPGUxwYD4luHkm2nwPTvWWLdpHHbdCI6P0GvxEtPNKNPkgFU4bDRZJcFQ5r2rxriWhRqh+7
2kfDqD0xjHjutfTJVohC8HOIHT2hdHYfhfW+HdXBi9NbJPynwkRp0HTiqyi6LPr44ir91o7MtfJy
vEfC4ShJsR8S7criVbnJhVq7YxTd7osgeivB9wOPcdtV0sdPNC5N8GMUaL7VfHZ2/GXH9Mqo6Gni
coA6jDoq/z4L5pc6QoG/GG4hfSkjR4+OkejHOBnks3yYrhrOWmtvRsYtZVTj+WNdHFt7M8zlM01y
IBUQAhwuOjTOAtGgu8DMQe2n4amZT7PKHmOCZOcn9zmTMCSOoOTX+ofhLD+BUz+Mrg/ucGyvM9df
1tp7kzMyz9k7YnErBxm2oInOjqc2vtccF29Z+UjiVSUl6Wzdl639KtE1nAA8KbowzQAhIktoATM9
Ovbp+Bwr+9AgZATHCUh1Yn9axnh0o/kMFObb6PNXPTSA7GPT3Nf40tnnqKYcmmKamPGiX0x6P3pZ
nntXHV1MOOB323sVcfL1EIlH0rykOwDEei9j/RqWOkphDRIX05EygxzP2uUqewsX9a9X/SVsNajT
I1HUrMEBoQo8gB1mlTobZUeH1p8/CnDhacRGAqX/U53jf5mqjayJXmOtvuT3zmi9jSa2b7W2r6bw
GAxkYtzlQ7S8LVqws4Lwmtv1RUu7UzvjI4asVdGREuYN2ifGzg+H08T93Mwannws4mIFsEGCiGom
DhkzxLuFt7JV/x4kNczfZME+PaJj2G/kOeBnRfNhRVxcT96EmXWLcCt/6rUFEEHc35a967bot2QR
nSlOlCyR4WgfzHV6LAgB9jpd8lct42FS/VunB0iZeuUHQ7DzrM8HSTlVYRxdUFQJRxPTjB0ydhub
7BgvDWpVb9mMpXPoAtreLRiHaFBvyPDfDDveJk71GczaVnKDJs63lUsvcWBZbONtJlpEAdMJCaR6
UkE3y+6FsDj288lFmBNVP23NePnoZ+2tsKdn33GeGtt8VVNwhM+F3hmWlarGCE6r7lvbxv6KpUnc
gdq9z/aTBl9S9+zjFHkrVVn4TS0WuFm2dVB3B2RqkVbSyhcHDZQpjQ+unj16Y/ICRGpPiP5hhgrr
B805b6GkL5NtPJQn+gG7IG61Oyue+VfKeNeZdnoWX4AJIy8gdz7UnbVmWqhZFe4hsnhMxD2kWdA5
AUf6E2UoBGQNjvI00a2x38qG8ozkKPbcRes/5K6N0gOTGlYw5P3g83DyHARGQnioQUjkSIGU2uo8
9s0l6O0foNU7e8jvbX86WVG3DQIev4o3ioavPL2qoZ82BdHVrRhSOI4I4uCAw0J3cUA1Gk27TOTT
c03/tJlBIrWnndzJwpFemQ96kOxqOyGcxyC1TcCRTTMeqd7eJW2RlDTjql05ffunXZYLkpSg91Vz
9VWwzZvy0qLHbnn9zu/1fTNNeE/nySSb5iH1bBiMHEan7DZuBowmRAFwJPggd3uo6SSnTnFM6/a5
8pctNC/vznfyVyQS9jAoPn09hGvWGKig9Tokdj5J6sW0ycvivdS8zymmH68sg7BS/0XA6mAa/tEY
001qgsUn3SYf27iWh15UgvCcAAVnaoN5Sj8qIGN8jouno/dl0Pfl4gwbXWZu2y7A0YO8MamY78UZ
Oh9yexjVxNBbAcyZ0BIyjEOAChlkcgCwKUrq/C4wdJCgevfZpclfjWPRTuEuHIqt4XdfgOsOlqJ9
TuIM/xv4f/xi+wNMFSzY4vB9DNFq9KCW58AyPK//Lsl+antAt3DsPmFxU1/iMCQXgWebjE7Tnfxk
U+WvIVdBqdj6gB4ewx5DYAvsWN3Q4aD8gt5khx+0WcAz6bcMJXjZMRJcFu5V8cCLbbQ76DnSwNoB
t3lsm26zDN2TMokeTZYd+wiBkBQcdxFdhjE+gwt6mEcKqEzdBdwavg+q10YRK6MxZiR440Th37KZ
MB5PD12W7SVGa3Z/KrV+G9EQiMnsVU9aXXTpq++kV2UWj57WftS+JaqiyBVZ68oYP7yo+zEGC814
53OIscaDpRn73TotyHyDtkBfZvH2aZbv8LPC5n34LrPwNPiEIJFkIhQAhcIELNxonv6ZB8s26WFs
JliHVpAS07LdLETAttaOGt3ruPD+DEH8DqgQb9sSm+z5qeEhRrb9OHuGS46aPKOndlChemcW+cJT
3UzjvJladVwI+LD9lvWMURZNw2s8w7mdBjJWFbx5i58wuiQjSEhFxwkB0kS7JwPYMqYIYPEOG589
pBmoEJTeoUUPU1HguHN68Ihm08JuSxbjn3IB7pOtQ0RtPhcPYUS32dVRfMCycjum3dET8FjtVE+2
BAqNVhiHApnNZ9mRbJdto+gL6t6l09TBzeZzJZy2DI0s5JAbXijg3u9H+xBWHU4sOn0OzFzuymCk
xVzs5ZL4fUKp+rNMILLcZNlFaU1VPtBbUwZpdcFTTsloVJ4c/MT90Hpk7/LuG/sAGl0LsljGq+p7
7S7sC5BvdPDaZUNL/l+pGRXSdgPG1AgwWm1IVeh4T2Us9SiM33RGKsOI21e0iE+6X4AYNLBSKY1n
o55OS+rjVLZgjYSgvD+Nr65NV9o3sAJvvIiWdgtCiVlU7NX/cs15NPGuYHHe/BQJKDVmKIqgWZH7
9nY29W0vPaXCrTiuzCJkZTWLgi0rtXdgNkc3LJ8dsfXRYCyGY3bCBHYfEEU0nQzfnQscDPWSNgLo
/sl5g03ypI/5j2kOX5qlYbndfdqpSGgUskUxCODX68E42Zb9N5uyTYvCWOMgcJyKsRAnUlEfYPBU
R6ite990a14rlZ50T9slVbfqW1LqsS2e5JQso/+0tPlPEkyv4djeqFIB9s3XsjaP+oxCIv01lwaW
FToX+ZByqgxYphbt37ZUWxrWNKdImKkIgN+vDQKFH/H59PSfXgcfAzafJA/YcNvryHY2IwXlTEYi
GTPXB5u3gY01QujlqAc4yM44K7ATbb9Ud3lRPlQhzoqL8TQ3NaYuLm1sGPNZuZ/1jJ5beCnpTskJ
mM386Go9Krwut0v8VHv2xgMC7JSgljUL/FsDSTo9tW32NugTk6T29hu5cYOUoDDlPVd+cQns7M9Y
z+Di0RwMabLrgnT3ugYWJ/VjDgXciB4o/ikJ853JobTi5CllkNsjDe6R3VTUGn5dPiuAhChN7hxj
Omiuup+M4ZKxP5Fg8HZFPa6lNMvy8quI3BVRgrZ6e5Lvn40I3lDtmNTmteXcd4HFMY72XtvhTbLE
uETitlr452kZ/hS29WewUfCAYB0mw/3g1V8qhVed6+273qBcZAV9ubdN7dUmiw3b+sJI5AtY4gtV
5q6NGJyhjP7AwGRZx0G8YRPd0OL7Qj7pJk8mRlG49NKXuqeHQpwgOMNxnHe2p14brgS9r99azMRg
V0O+Jc2he3adtfELued7kuptkBmnmu1RJdb90Oq4jrhvlcXX0UimqxymOZLq/ngs2/YUTvG9yw7O
zHSv9/ZujseHEU3dKIMt14AFZXmQOGM8DAw6NrUvlOYrUvbuAnV6FzT1zq7GrTMup9gqD+CIr0Vv
vDcTN15Nsul1DtpBxXTKGdMBuAYQxF5FlWHTRVDzQu1seOUuM7JNEMxnishDWTZHeWO0WTYDqyEa
0Qo/0JSuUif71rDPNiB8GHykdJF+kP1XIcompbJUlfKN5MacQv8hMRLnLsoVhmzOrWvNbb74W67m
+54YP1nGvTWhd+dCqc61WIi5zr8MJ7UUgR3ZAynCveDSvYsV5Q32luHHMns/yxgfSga+SeT+DMLg
UAGeSnikkPbcpBpaMutRxWg8DSayUkl4T+Oyp28k9/lsz2uxOB06NMjzMfkZxqTaSERV2rQJzOYL
UuVNeuByD8ccWpRX7mrteQbsV0iDjXtycNmorpKai1vAhPSvumnXhqLoFsHHThjEMwPo4NvPBzEb
GcjCTaD3rcV9hDNJt+DDYNLm/XToJ8XleK0S7S31pouEk6WNUR739nYXwvtuz90CQ499ITW9HBt/
FK5jszW4HToH/FXxbSH5TZd74UPiM7d3supLkaX5JlDeGjA+LW1pt84ELHmgrlUdszzDHaP/kyF4
qjrjfra7K/B3vAbhoNItZgF3WqH/zfXlAm2RUqmBYgqrfaZPWsa/dZeq4cmYGuVwtmGKuWragGQ9
3TKpgRxvIMXoIXt7+61yPPh2fBJdpSC5cG7GJaZYsjszeu0BuEhYFUgULWL4Y4+JEDck5gy0wbRz
PaAjLtQF8yBvp2jQmd2rfMrFo4hiu8gtkMXJQzGlO3ccUdG9YurlZx3mNvXaRmWrypbVxN1V86z7
UX+RZq0c66kCS8kEjaTniAIXMYU+DVJQ2CQiGE13NJ/o+8crPdHv6RROo7qzMs4RMduiwVL134X/
5cJfQaUaNHB6pyZjFYXfmrpm0w203RrlRcC7C+PXHuIcNF8nfGBV5EaQBXNonw6WicHNP/kmNnII
RIMVIK97aQeYJMb0DsXj4TcM5jHSV/SKwPSNGRBNFm1uTL4KNlZsjCjWtkUz3SxyIvm5pv7Td/XJ
pSCeFVr+0XxkInknN4gZhbhW03IBO88j4CdbE0MaLnJSoVUL16PDSzbP0TTJDtL8HAuA2Ha5xgJz
1S7Nb2LmRAGeY4jlYHmV23/k1Oj+vK7orDdheeqR7pZdgjl4GLWnMm0OdoB8CakJ3Uk5W1rO7zIs
Wp4RJH3Nlo9hsC5Faq28vjsg/QNeF/HBAObykJy6MVqhZ0ef+lt2iir+KNWuZQM16byp6IzJnB/M
1p0sHadPxKozw+C7ombHZxNp5K6d97KqBlsSXWg3gq+G2QsTCTaVrJkcayLWHSok33L1SpIjM5AA
2Rd7RuipQheCyRIJbtdiORJ+ybupUv3jO0nORk/UjIZ9zSLLm0fqU8IG4lgbk/MdlONB2SbBOUSH
AAl+5d3zi8XcbAx8cStyqym9D82vsjFwiovXzCzGyNgPvYY67UiOOHUPkqnmQXHoKFTNEJA3bZCg
u3Xs3CTvfhPZsLvJUei5LPt8As6AS3QZHvqFDJDtyDdg3xMLYpQ7mp1Jpxtwt2Uwce8bmHkNpntU
r05X3qLuuW8qiFcjDlbP8tQqlgOY41bmLDRBEX4FrA+gT7YF8ajnhBfpsM21lv/3NRn9rOQxSdNQ
9gh36kIx5OHFnHS0P5G25XBLNLSYs1EPyg6who/Y7u79xri0wKIdrF3CYsOGiW2UhQEM1JKeewwH
W2B5RfEUg+Du/jThRD5ibTIdKdROWwP3fZCQ43feiicj+ykzrIOcHgkhjKwUT1JBwcEKdyWBqfcG
ABMf8gwbCuARsCt043siCkSIW1t8y/MeSci8kpsq/GDkyH99n6k8GhD+O/sootcoZxT+jHydCAOo
mrWZqw8xq6ldRgzpfdAAl1wQgUggIZHjyObVCSFy0eh0DZjdhOSnPAU5oAxI5qRjhs0cmwPKTMGj
ArGTFsLyF5Szu9SZAEBSVxJ+8ki7M4JbqkWAYV1AAkw4mZHIGmTJ0bcRKRXDB6pYKZTk0HMh1Rg/
5dYH2mwneUNqhLXFtsCNRrZ8RZ0sQWsZLYmEconIqXAjdOd03TsSt+lG3XDigg1Ef4ev7dBgkGPW
qcvI3aP0ZT/OwYEIAUuBG7jltPEl4yjaSZSwwEvo+fhQV/aZWdFv+K6Yj1H4yW7M05m0p71n5yYV
O0BPwA0AjAvpMBOqssV/lFKB/SePO207SFkQpbl85dqXJTCMd0JHVALG50sUaJOOMZhGdFytj4TF
rwucEyR+cZQ4dRUVjlxScT9z+mk2esgXDoxzJfLTst+KJVxb+7B0t5zXCVKcxA4Z/vHkuptEGzlj
8QClm33K30o8WKTsxaeve5ZoY/JaMQwFXqMml2X7ALA7BlxdxfQ5iPo6TuEOXAViw8CelY2ScwHn
YFiiEvKYVjE2zLBYfIeZdMlIru3hahf8NM+ws+yDzyROcCT/2zUS/zgHLr10eX6Gg5Bj+CDBJATH
3MTxxRlgU4I88mk1SEvB9Zs7KL1nnXAMEOHottafLARAsXw0vRwLI29fiVnF7J35/KEFEHaBd1Ze
wsJ/8Mfq6/dGMRQcuHfNdVeBg0amA/kNIrsfm/e/IcE5g/Hc2/8NrlYXi+TCtM7woUNSeEWXh9YS
x82fHrLsIskcd68RvQZAttCZOslRj+fxrQvTk9G9Evz5YAiebFyUtfO43+FR+fvGcrrlGuefZYXk
PA5VtmdXLZbaeSBtETT4jQPknUjFGmi4I/WtATfkZ2Qz8kcGrU1Sg0CPQcWDi6Id7aXpI8NbAhkv
HQdQCbFMmNv80mA377KWWAQe5ZilNNXUVY6oDOrN+Eyw4Vc4QLBGEO7FO5GIBOMO62OLbtD3gH+A
C/xZ8s35yu9KWJGQzClhq+ZJebVLwA3s5JLACVt/oxXIH0ZqHwS0kHh/h2cYDu5BqjX5AM5SrTgO
dDUghPPo6DgNQ7Xjr2RR+Iam8R7yXRUxUUyYJaB59k8AbIUUvV3cR7kDJoIHcVl2mBO82zDleK3f
Xd29ilnv3HYnierR1Dz0XN4V17VDSCHiUT8GGwnCDYdAC7614UnP25uNJwsUzAefLSLvEOraittR
4pDcp/JO8hU1zrxO3y1PvF2tzdsweJsdJHkaAxDVLQVR5FCass3F1ybxsfgiAjvz+GuUlmABNQP5
j+boYZ4RQXQQ9ZwYO4ogGKeRoLkM5Fc4b3vBdtYHKSEKjdnprEUPqRxhDj4BYnaao5gLybsjxcee
8834H/pyTKoyZOl5rVT/x+tkNgslEUaSEPkNuzPOrR1fgE5isxKUqMhgBEtvitJb2KUbUKebiS3t
Q9BpphHEI4GKTWfAvlBdu7Zm+6UlCei4bXlgsg8dhvl9WzxIGNVK1CurL7nsPYcyKF52FbW87Psk
8i5FiI4v+x8UF3lnP4EZLFvy4oghuX6wsuzspQhxch4klCa9c+TWkFNr5xFwCjIZP+gElnEnMTJw
MJvGsowXlVAHQkpuN1iDv8nM2NgXuWD0otp2hPOYfFgiSmrEpC9CDbuXrSJxUJFOyN0q4YKYJG8o
MYfn85u82hkjZeCsksUSFRla7mUaFdM1zHt6NWW6rRHYsNxmLQdJYWIy0eOU3SDROB3AnDfrzoYb
nTkH2Wkawzg/MU9LD6k2Kn4TI3SRVxGnN+DCyPRbDR3EJ+8AeUO+KdmrxNYCwFHFv8hj4cxLAJO3
RUcDrjkaBHxyCbnsCGmsTODgWSC9WW65U20D3d7WNYq+bDrprRL6B8W5CfSjlyos0AJwPjVZCsJW
pb1SPZOzqrkUiQZ+uUIdgOQmnf62IQCiEOFNjkkWLm9UeNx9SwCqvviWG1vun0UVW0U2bnh4nXBr
Sm5ByPjdi+H3RH9BkE0l/VSMWZ3s3fOe5NMCRDlXnv+Ykp0x6TtKmuLTnIuxrvAsb117V9msNglm
vWDFWGgQI7prraHBw+6IjeKF1xP4pqTeGkYskthEhDjZUODEtrJMHOyW6kSigqSMFpe77EH2tKSl
HgOQbq6usgVqQphnFTvJc+TWY0K5xohKQgPF4vW/z2x4XhT8C9I0ru/aBzkM5djrXiQWc4LlS+rR
6++HGSdmtLBGiS5R/Nn11uH3Xcz+XlKXPnIOpDh5lf0pyAfdgbE7O/X/sUlyTie2d0bn7SUYTVTs
HRuux8NLHneo4RA/hWu4uThhWCKJj7qd84L2OhXb0J10jRWUpaqR3Iyd32WrvHk76QogckgGyOUo
90BQLmt5h4ZslDdthKRafP8GQhrP3AWS0C21/RJGFSKROOyh6oKTwRS+SI4SBMkxW4J9ZBKzG4cs
JHptLO0gAd3sUnyw5xOlKHCGJygnB8mcZWNHE90U7lu0bjlFurkJ0/GatZ0IYl4Zvgg28dHL3k2r
3UhcLXT/JNllXr+Fnvbj+zpiv9qwb3mrWZRU/egk6Ze0gqam47SgngX0GLoiY0HRvHpOGuJIo+PU
kyeI1/iVdls0h6li0V/6IHpF1eoCDaRYLUBFVggSQtmIIHk2TqSASnTnsO3+oTRGDJm53/twdO56
jILgQmS8OFx8vTzXSb4guzcjxB1m2ltg8JxGNSPKGnTuQ98sQOhLRV7tgVvOXRS2oxI1t8UyCgpr
/5P2k06l6hPDZohdZVRkJJLqbTSaaxFH59yxaOqHyOOK8U+BqwIyYnGB8Wf6oXDZQzlyaR6SpmjP
sQMlKvXVKfEnGAwlQlzzzoGLx3ixTHhPXePp4VQYBOZeVYtzyOXAlBOKmK0XUD547XKdBQe2tE6z
0lMTjfyRKG2ipU99JYa94iqj/haFlgOgr7a2/8NtvmckXlingvgzmlDDh+jYhf8gi3Ur0gwdfF39
p9LK00TAqUBaaegZrFS6PCkNJe2xArhe/zSYSwPQIoVXdAIRSOhQlHUpgGa3+rRsiDmeNgPmtGPX
3TltvgNUjdlSrfFaaTY/5Q3PFlz6YxAC/O0d8Ht5fa0jYDmSsfYe9pzo9r1i4A000nRfGwO0ez1y
T1Su+eOMUFBUg5deXQTuzjWmcRss2keqUGnWxrZDUBYNVRtKCKDk8+Jz5OL5c+xoK03JhF2Gm4Jt
S6qd6wODYDIVodGAHojPILzOgZst+jLtNR2ZnVEjpLfdrVDNSx+ULwtuGmtEF89jyEN2Gp1CvAue
IqEmZXTU0YVz3qHz3IzM/Siq6k85hsXaaUoP1VV6pdW8q7r4DUkiPGizyaBbllo7H/oZdK6XpC8O
mZX+nS3/IxHh1zygO+Im6XBMkImjlkTqGz/CW9SjrBUZ2mNvooKaJUW3nbnEYKTSPTRB7NsIx6wN
pf7US/aK8s1fRhYPOPzRUdHVh+YXr/oUmfB9pmtW549VxvCiaD+CGTlCQ6ep6QTJy5ij0RHrCVW0
acbXWCsYQ5c8yWywu7sOxHsEWBUVzOk+K/RrPnBrJIbiahyRX0dNxp6CnH02oQrWoKDV6k/DQpqg
qvw5VMEZIyxkZfTiSe9wsosbpY6maVwbO43IEcHyDH3VHDsHb8Oibi/5YDxXCSTfzMwoiBDZXnpr
tfh2Rqrn34eG+VhoRXxaLDBraYcALOq0S4eUuUujvok7PA3B3L+hM2G8hhMd2jGjt0fj6LP03ZMZ
tXh6TagQaMr+QX6Dassceng0HbPM0DGOSck8LKsdkCg+Qlupv8ZsjbnlYlkEU/QJYp6fF+vhXbmA
ghrQlqcp/tRodLI9bbpNlj+S5S3Xql/e5kKjdQz/784pqQHaDkvMOlLbIZi/isA7JXMJJSUA4R0D
wfD95Rz0jgGBSqctOKDgFsSfUdZdzdG91v0CGlQ8ziqrBjyXALpfDIyhpzgFuVfmEY2DQj+WymVW
1vdBcRltnNm8ChJPYXNP49tDG21EglnVAfZEMJefp7jSieS+d+zn4qIB3UEtdqYsAa71iDF5s5rQ
awApYjhrSCf4Z6vE2cULhICyCPNtDhQMQDf7Ngt0eGqO96Ua3BU0EyeTYJ5Bf4KsXPd1mGx15U2i
ceGerB75IJYV8TXEzcjkvrOamW2Dzl8XOQ+Gpr/jh5ghdaWBhx+/zDJ6ga9+jK0YfV4G73WsU6Pr
eLa3VnBAXiZAu7w81lWLGYln3bfRVNJKp6hHbAH5nN7827jogKSQve/gv+BJkwNt0GLasku+0EvH
601HOG/d1C2i9oGRAcJf0uOsHFvaCAsEGqNnFo7WEmyN4M4y5n5fpNqjN6H5BjwxNyo286Tj3qlz
j3KbaNUdKiuQ02PnJHDSwsb9capCLnvY8q5Hpl7oI71Ja/G4SofCsmAeB91742FjZCYDDugd7bUg
RfIk7u35WjBlh5pqdZ8aNOR122eUhlWlGdvIG8bXZgl6Mi4dBbpkvJm1lew8m4BHSYFM94hEwG5u
3bIkYPRklFhl6ecZngWTXug0gz8J966KD5o2ZQyTPGtezYmVXYq2wn7CDt0QMRa42CDnLa5WrOem
24LrD5KuA5pqBrI79lL3kDIAJADm91lwLQXA0Da4JydWcnTKdNq7jhMAUk0AyqDChzfAKvAjRtP2
3BZ07Oo0PQdIdqNJAPdjrWzjb9aYiDK3gbNr0OKlqdcvNP00/Wj3ycR4zoxvnV51h0TXrZ0RVwuq
N6mzzkv8VxNao4dFSaqeasHZ7M0xXDltyVkICjIpOlrN2RtTpUBCjPEpDjPM0eui2jOIZLiWmyXa
rm4V3mLPSLnXchNiA34MxyazauAgtf5ZeMp9Uk4bvQ+2u3wGlu6ulxw5q9J0qAqzIdmb8wC2SJWu
/pm4WfShkKTZu1AfcRjQSvMToW0khtIZoWg3hx40YVaDCpOl41QEttdqzQ5ZRRsPpnABbbWtYVeT
K0VB9lg4M7IY4yDkPCdXI56BswUEtCyqKMT11GfCHhXmT2UiOlakRf1oOyNPbQpxy6nZ0vcwneqn
obMhe9hBOl0H8KAglBL3deq19n2mW3ypzISOf69ZH93A1VpbENP9CcyIESE5PrqgtMiEhm1gtsXV
n/vlX9VFSGCFbeiSlTrRAes+Mst+7rkCbEaCLBgwPbQ/4r1loCvkTuVXPRmMOGYLtaMcRLA9W+iv
N0P6ZLRw+jUUcFZJDG58GJcHHGfaHxyvMsS2HS3qV92owTHrXPjWTuyP5mZKTA/n0Wwm43MMNjt+
V0jejpW+Lwuj3zArBuviDtT9Lvhn9MvrGQx23RO3slrDJi0MIZp3Q59d5sn8NjGsXGEKmDwNyoUe
MpXWN+ahE3O3npb0VORr0ze9jTkmf200bEQnDCmXTLRQwEuQVetYJPh559FPGnryAwWykQFuOOAR
jf9NHu96D8tJFk3deVlqrie70lASDeaHsf0zNu6b0f3wUOAKPvUj0Jl2FB1JB4Yc1/Kpbr/nHHHE
MX7y+ia6mNRd+NlSUGIYTg92mjAvF0wRnED8CvHmAsx/n6bOFTGt9dQU3Z2pMcgmx1NG9ma4PaKn
U0B37Z33hR7+1hp00AL7seRi3xi2fuiYmaCRnSJ7xRb8KpznGn79fo7dNZX6NBDk+ZxslzufKz81
54OWa1sb6JiBdAqvSpcA9daXqCnR6puPNrPpxlEHvcNebfDOav62gFG0dCsChBIHDjstynevWV6j
ft74Nj4PiNgW5etA3sj0YhC5FCxqalbPcbDsbfEwQSAgQvuA9u7dkMA/qzDYWTLBlt/h+vCr04XU
akVxmL6aSHD7IfAgGzlib6XZtGErhkYeJMA/CaxKRFKnBGMaiu4ePd7MshCxpHfs1psZrUdy+Ghb
pCLtXnkvaXYxovmVh+ShNQSI0t/q5rAxbf04ebgZs9Vw7drJJzOs5DnGMsGOXkQEhs/ga/iK2Zl3
rdADdDQsUSqkBqzuxywZTynvQwg+FKWvpTFvMEE/L25CsR2ueAkQCMwfhs0Que+u2zxhUYSeqHUG
GrcSrUoj7wCvJ2hZjV98uol2IX80Jj5LDpELFxQUs+6WON60brqRFZT//4Vfw0VA/bThfy2aRXr8
Ka8ZoiRRwqNykIBumGJrw1vbL9s+pMGJnEoPlIxil+vW2hSR9V6iYZmyckP3MlmQJC1UIIJ5q0FA
sRN0LUjRRz5SjBKQUUAcWnSoA8FVy+o1HsNrO2LWUUCX01/zPDoFMYrGjo3dMUjN+YjIKxNZxBwp
VKybzQWZjzO2NOSjqt7PY3IzK+dQOP6t0IebB1a0zIP3OaIdioQ3Xs5+gzBwWyNAHT2nJqIedqDo
S9oc32asj1GM/lY9/TOr5YUkIN8mTRqsUJzZeUa4DVCfyNMjejTYCCC81g8A7SBQ9BcNTY9h8M+w
Tu6RL6H7S6cU1Tu7fy2xg686TjRihtz9r3B198hqftpx/9AtMwYNQ40zCJoRfRiuCx6P/HSSXUZi
IlH6hDHvxsZcJwMbPsXRph3rL91PUbeawEIvUP5N0CwdK/dCFrOKyYQH1//XuTeshh+9Pr+mTn8z
sd9hqc3e3hhOdqur4ouCd9Uay5VUG61oA50z9IXlkZjVLkhkAFJ/VokCzTEDekR3EOJdkR5LWz1h
/LlzXAg/ug+uqdxNPuMi9zA11j95RCmHyaQtGYJKH3Vv31tgQxdqoO5KR4H7v30H7Lgi57i3cXAx
s/dGIf+YKZw5TIZIZIhjhYEobrisiyjHihIkO3X0ukd2hsL6hd250CkbpGWaWC98vwrVOAN98Kj+
LBzUDsjDqFbuHIWUidYx9kO4ks/cDNbeYecELIf8vzi8KsyNRuQKMM6FrYJyDMc06NHPrDMeRwcS
AJRz96lb6g/cuM6aH5Dbf9eyGZ0eGH/hITLad64ITlqGTcLEpLnbIpd7Yr0kArgV4t9QDn7PU1We
s/iJBvq2M6xN1GU7PrwLnJk/2Jt0CI9Uo+2DPRj38kX467lrNvzhNR6mgAs7FVVGBba4w0Nce3aS
hrZ6G6GRMYLiaqwXRJHRlm0uyBYhuYJGFkKTG69HsCWw8zcr/CNf2rIoA7w+EcMcbCKmEcNI3kQj
Kbzy59hp8p5t6KClSufXS2l28xc2kI+3MtTfS6uGvG8yfDIK5EtPALjVxYUC8F1Ezb8UVxAv/7GX
acfObNI2h2/2kiHKyq/MXvGa6zchmAL8eArS5Thm2j711Af/Cm/pwL8KuSpHyNXqAA2Zw5Wzdk8j
GVFyMlO9OPMjQrW1cfIrG9TanMfcctYtV6Mck6Sdji7UMJ2tjwI3v1M6ON9lwX9YOo/luJUsiH4R
IlCwhS3bd7MdvbhBkBIFbwv+6+eU3mxG8ySaBlAoc2/myVXmzp9xzM+k7LqIZH4cJrVRMxALQoqQ
ZPPHwEl7VQ10adNyegSqKrNp5YNn0mnB+md16S+XYyoDaNl0RXewWHuxadOLDc9e/R3j5XX8M2Ol
NQu0jOrmg6Ndh9V4wxV0SYaeHKRmO0bBq+vUEIHJd+xaa0Ig1urwBDPUUzfn0qM1ja/xnB1b2hDU
vt/RxwQhX5gZRG9rO7B+q2d0Dm36ayh+dCQbENmV5G/bGRKTeh0z5s1ifDXbj4T7zQ3RkWaTMEG/
wDQCQqnZsoxdr3lJGsyNaBLYr6euuWltIh34Yp56ywgxC46D/Y/EN9KxRvAiZjNuu9DcA9V2WgJg
B5bi/C8Ton4og1nrZ51a1krmf1lY9MfMKf1hcN4QrMQ6IDZZxFyfHvXcEvZI7ymVLSwbVlDjgv2x
8+8AolvI4uCmaqU/j5opd0Jo5TP1UbodkI+U3a/e87Vr1VL+OuYinaYgFOOxEoCEKMQaxd1TPwDZ
WCABuziEAjry4k/jZwBPjvmF3umNGzjxgUaZHTKIuKGt1vqJ96IjEhb7AFfMDQOA8xD4H/HALSRR
B1lGM9IUVIiJmT4ZpW4LzsX98aLXsfGI2kAtRWND/OV/TdRKOp4kygyAmUf9lYG1wBwDZ8t2YSrE
Buw2flJrefeBbtNM0Y/r3xPmcel3lls1ibte5q38mw/gBz9OSmpQ83vMdAJ6tuEr2PzyQ/Srph8v
OUoc8f8Ff7g8FWXyrt5ZXwYW8MJ7lZG5l+LJsmgzl1vJFbdAgFy7Oy8e8QjcL7Z7GBggcn/oKw7r
G/b7Y07RxYeLlgHmtfRQS5QBggoNwrzskZk/WCamNkfQlibuC1s0QZ1bPdn36bDS41B/NO7TEJNg
kEVbPkJCHhV3iQsoIJrkoEn1FetbOzCqPcCiS0zHGzRn4rJJCMVeJD//xhS3gzWejjNVYYYuH9Ne
FrpMiPZ7MgCjbs0OTxCKzqvFneEWLCGqz2DHH6X32rnGmlHPLw70Th/Lk/4WL6DAPaDiCRq1EYyi
mJ0s0gg+Ig/lvweVU+ln9ZrgveIE2/QpbeNYi2EBIPrhpbDfEbXH5I1W+EztTh556V0yikMzOiwN
QlKJ7JJV33wpmGH7/KUSLu8kfApLp6/jE3eseBcL+ehkwwbF2xuTk75k22Dm7O4Fu3OVJS8u4lvc
pSeE+bCdk5sJg3+0bdSndG3ZO+jpKbQKYuaozjbeOVnAbDCjcANZ1gR9xsCp/k0G9WhijuOpM+np
aWDsFgrTCgyTLrsSR7Jkt6ghOnKu8LezovZ49NPlnDLdmmlobGe2AtgPe5qYOJiIRSRpJV43dntS
Rnu2B6hrhKlp4IVieHcJLaw0vGk8O3eVoWZmLibbZ05OV/0kOA+5vApI1OAec66QnR7hvNCxjyg0
8x9DKvt6RpadfR/qkaVqWzcFvskQRYLJN21HBMfLnN5iT4+Jb3pWJ3AYK6p2O179gJl94MYGIqxW
QQG6xnbAFY+fTCeDt+yD0LP1TKnC6L2dZ+6XSxBuPV/rPgnWZmmsBuEfyxi3HnC5t3AgbLIe4+qt
q5vk0s9T9bVAHiMm3Ff01CBGUEwP30eKR1imd9ESnwI7eQqd4Y+eEAbMIZzZXinFIx+bt3iufgWR
T7mxtSjcFx3JVGNHzm989LKYacShlRIPj8TZs3JMAOeUU5+tTP04gd1upFmRZEnzirqbRXnHlRtZ
dWgSfHByxcBDN4wZyEyDftJhG9FF2UkgF8+9FFyn8uko+GRXINx8sORwoG/9Bj7zi3IPhyQkbFQn
U0oTOli1ePdRNBtzAlwYWsbKIbv8D3s4muM+hyVJwTMHEWSUj5Ri3/WGD1XFu23Yh5Lmsf7+KcUq
X2HrA9JOEWvfUoA/TDY7eRH135YIjsKzz2Zs3aqgI7EerheAVsHeKGvjK4lw4SpPAxKRTRz3pi0e
JlVIUB/2gcB1AoCZYJFwShpg7tUK//QBBjTPf5pnXZWjoYXuDeDvutSlAWxstoSSJKBNFR4ZswBB
iP2Q5YuoknVexXd+gsmvToKeh5Su9X0SROoOgK+68TRK860no4Hnglgq30p2gdgZAHvAHrcm3HzR
emhnnKyJNmJw+k4obT01BXiu3DBe4er8bgqB7kCVJ2o52EuLhJ7+tKeGtct7UiDyunnpvfjda1Io
BMGJtv1nXjaAg/pDXA89aP/iNcj5P9QZfpU+BSQxtOfQB5ul1I0Mr9fGXm4pZpR6ENeyh8wAat7n
CA/EBhs3wR+yv1LsuXmUs4LKiRcGVFasG8u++lO+bnuH2BrXBsO5eJzTiGg/zKj4H/QET4wQiUwO
wUcAOvyMAl6HjqhC1ZtU7rpGX5QP5ChNHm1eRj2ohP7P5Hc1M37xa+iDu9nFCGMALGqlLVjifnSf
IF7GmBrTzAF3F9XhX0xW4SO4/FcbgMnYefRZArL4wjvGv2Nmduexqzcu9jlpz4AL+kMAIU36bngy
LfdFd3HqkOm9ivZ1mCIar52niruV9kOF7UZdg5YBhfqdkmdMnGFlU2r1v0o//JBe8TWbxY1S31bj
TpMaGxqiMyY7M3yf+vmpU1oGk/WXsGIrVDUBudCe1SFfJ7jGwpffCO8+mNRioqVDmuIozvzqakz4
ajNhRKyPMTs5IFRdeRBlffc4KQrVwLgpeUXL/NTH43QKjeQpb/y/XjbsikDDBsKJSis0fjMJXxe3
PyS5v0sJmaIlFhyt3HyN7IkccP9zDop38POPfleA+0Dib8T7UeGQHRyTc29c8NkMSX4OWqLWENCc
cXP1xZFG18Zr5SUgoonlKR8fxOKcJe7shVZ/X4Eao5PAqeUtRKRGA2nrtsle/7sY5CmqiJcxfIGA
Hk1TPpQpMOr5IMz+pGLrGxP/j7Td9s4Z8VBYKEyDtn93CufsCW5xZeIQmpB2NDCOTYjDPOTeFzts
TdfEc48Jr3BSw4eboTEUmX1NOsWBgRyby0TF4+K2fs0uRA74i5E92aZ4dWD/P0z2aCBcY5tpKu+3
yogd8aX1O5DFrY98smoGQc2+7d9i1FhwJtXOd52Lb4OtdlVi3lGojCc0Aj7VJXEHKPOl5voWktVn
SIaoS7BK7tNjqoIzRa6z7c9vsormjoo5pa/Yln8Lx8mmDUVK43OyI58o8DCT7zE8I8NaVqHnnRr4
Uwl1k5RNE4EsVIt4xbKBsUU9zkt8Zk90OFO8GxnLhANcfUfnyfAiu9Xb3AUbZ1jWY99YiD+J99FM
wNJZ43TfBdzNwgRuXMbE5Ag0eHV/SOWCXJXNdmdBbWxci0/XBc+UX1+FYxMs0gcftqdZjDxkDWSI
muq2WNaZEvq2wtfkOES85RYsP8m24wQLiwAEpdXI00AWdtcozEMqei1pAEHn6C9TE3ZEyAZZDtIr
/pPZJUeLGfkB/SZTJttp7iyA6iFASFjvCULOluDAKA6Qws5saokiETYaIk50pUl90mkkqn7OWDb3
g9bQ8IBL0JXInhUGFta17842qbFMOsPBLAUKauRiq8Cwieit6Y4QbwCvAlYi0oRo7A7l7OM8DOt5
J6sh9FbNEpmrQRZZtstbuvovkWpm5LT1r9boQWK7KP96Y57YFKTDQrh4YdQ0inwf94bypHcP89w8
Y7BapjOR8nCQjQWVazNwKHBRhMSYUU22ikbiNs0mqFNTcNaHeVFgrK63tdNPxTbM0g5Bbav2Y1/a
Ox96zTsK8vpL6JbNOnEWdk3dLDYUMDYBqyBSAwHcAej+qyckFhxlOyiqyTjgbcOdiIahr+ffFO/8
x9gKx61C/nqAmbY8RF3sna1Y/ajc/e4dGmpqxhkzGNBjIMXpVhSbzLFC4OmJ6c0uWu9cBwiB6B8M
6xG+HsxQWTFo44yIww2Op3ZtgrY8hDIa0QwsifUd9IFQ4D29YIt6Rl59aSNgNQWpSXIIMfL5ybAu
WvJ3eKOJZRta9mjoomGyMTvGMsOkmGEtCwMZAl3z4seUg9vGGati7QH8XJuoQ+/zkAIIyCIaJ2Qw
v81zzxtWpdatpFXKgh//gNYnw3ScGxiwUYH6Ji43LchqeAjsxyjBQq8dEV1PdOmNKHTXSxOQVByv
RYEnrHOtmJoNsUW+JBNmTpJu7Ro2KtMxcq6ND+c7CSkgCBlR8UsT+WuePDQDtpE+ophBFx70IYva
oNN20WaHCUG1nE3Y1MvEYOw1kbUG4to8DHX8QzQ1XRdHYrUcgeO0Yyn+WENRP1daXDNRoz0ZkYHj
BN2SjX2R/ODc65grfQL8vIRXowu8YFW7sf3jLHmAuIc1ECI6XXkzaA9RI5HfAbdYlSXMe9asnmSR
XDhvfPyF9YUZv1rS4laHxBeRyiFfyECT67GxLdBVIw4zo0suleOnlHHKuEHjYsFm9q3gs8ma4ZkR
jc11SdW+l7nPYKp8wtz8RVHatIs/dgAFqiX9+IHKJyJPukx+vF0QOuhm09Agrnc6II3x0H5Y6LVu
udNaPZj1bnm2ZzFtyuGymHf6d5RxfCcDkdCRPzSP8tMAdmaBkQRgY5PUnnN9O9sssBMXlXVLa48+
SAUqhzqA9y7DiHfHnVRIj6FtaBsMCSuSQBjwkEV/kPNw9muQgBAeh3UJaW2z9rmrD7OTp8/uMk+f
FgT130Ee877GBOq5Yd/h4zMI97SyCWPRJJKDGqr8kCbJtG9cp9yIZEQTboTqK2soULY2kqNs5Fif
tElyjRQdwZYlDn6M2z0uc5yhEa3S2XkWXtRBQJ1gSo+66GI2afJsGqI7VQxsKBDLcq6T3GOzDG2p
keq3BcPHn4qaTLUhrkYsbZ72DVFHZU9oPbUuPfXJ9YPhEiRxPOzy1KvLVVQrWM9Ta9IM4Zr/GpVI
wnXoS9KPJpCTW3iiwZMhWvlTqbR4NeduH1oL5fMlpkJvdZuwyGHDx0Zarc1mMEFfNGkP/Mak8MCx
/qwmJFvsmTRwkLwS3LR9G7z2eD8sVI3Kohw99j3BFizSv41hnD/7rg9BVwsLtF1GaCEdlk1VDDVi
QiycbiTcHdPWdCWVy74I5dMOIZmJU0VPKcdZoDN47Wcbh+N+theBZ62mJZm40SkXwqSOJCYyfzB4
rXI1DY9xXKI9mAO9LAyzE27KBpkyQHt/TwMcenctebZFRvd+TrGpe5FvchZMkVGMPmf32EML34K+
cZdgOsV0nK7T2OP7actu3QE72Lk+zTmnb2ocAhhg+35yryXkh+1QTniPXEFuq0v8VZX17W8yPWg3
VzlK5ILkn4SMK4oumnY/BOVu7CxqNpzM1uPoOeyOvT9oZTuM6q2DzaNxMLAU/7aA8p4bGb2ejJKD
MJ2RTknkNfhP6/r073cQD49Cu4YC7BlBearSIuGYkNtUvhXMCzR2WyPmdxBUkdxtZ07/pDwXuNnl
UH80bjHszTYZjn6g50+yeC/mmHx1jl/RJ/Tw0i9xdTWYSaidWQnnTT+eD/QIkkvdLf45EWp+SluL
+s/C0XazUL2AKlAr8YZ0jgZjUcLR6d3xFcR0eoLFOh/BNcbApSeD5ikCds8elqsVuDF1l4L9VWDT
PBVkldK5c8TZX8D4GJ3t7bJ0lregMtKzVSmxs2jzry3erxXRSJh5F1SSUcJmxzMjNKWSmPGgRxga
OZYi6RelHhukkP5pkRuHLLfxeTf4TgcDadG0QJv7Rw4iPruiXqVluybqHsY3FBmHFTlr6o4cl5z+
7D9+kN4q+Tbn/8HJva1InGLrFTXg6CT2C7ivNOkDAB80NOinCc9FTZJBEoxFlJDLRlpeYEZy3xJm
SH9vXk6qJ6KmUgiwKBb0626kWIBwDwKRgh+fcsTbx64Ll9hhZV0chzgLchQQCLkQMyY7htAu2r0y
BWk7ofdFKDrVvhoigkyh2koLchw7INDP+VCQqoaqoQmyYdvYVMVbHv5pbPzprLJIUBGU8xMb32Lr
yyHaEqCOvl3/Q6glU4tnVh+oHd29O7Q4iXiRVqO7WB+8st7atILkYDSTeanGRG1j0pzXo+VIEiyR
nNlVRafCJ0UOKcaAlGdO8/Y7zlT2kllD9CtUpLS5EXZnmcY2U4YITnGbNG+ei7zRSC0Ib5TsAMdY
xj7D+bsKaP1iEJ5Jrjd0SYvhOT2bgz+cOr+V2IyYrPZCzPC8qADS/u+zZNP7jgFdWlblMwIrVEJl
xY61zodd0nu/NA4Y6ckuokmakEhs1/Li+d3HzDb2YYEBUzktXnoH/NJU3YPS33tay2cbX0PrUTNL
WGiqyUkuQdrHmzh1fplh9lk1YGZEX35IAUQPwdqLsUBfyjqK/WkORcV8pJ7/lLvZe9f4n3DMj8op
z51IrqSgv5Wck1v+HD3Wbzfr1sIan3mqfFNFCgxJQn1SnHwbkWA4ZLfS8vZc6pHzO03ZmLZVonbL
YBJJENS7yYluRcrKLZ0G63r/qoKUE9sMbiiOw9dsJrKihRCfRtObU8XfXi5fxNJ9a4y0WOJdN9iI
MX1cZf0BCc3VG8unkjYwgCZojtnrYkaPulASRvDQUZuhZriHS/CRq/EMlftxaUIG8/Tg9c1Fm8Ur
p9Qi936LGIks3CF6z6L2qJMCWtgXmHWJQIDC5rXtc5k2lyisHqWSj3MYYoRVuPvJcQkq2FXojh8s
n82FS1JwFx9mC1E7PwZN1roTNDrI2gyHeJ9EuOrQYaxSk6qwMT83bv2TudULmwkMSsH0aJT23Wpr
+vrhWd+lKSpugvkCr3IPeaI7eaROzKo504bch337R0kSz4asPiahBbMa9w0czYL04p6C95S6aD/r
/sxreUW49DUxEcW1yZoSPzFpRbR74+90qE59LXmnHBaQYNlr+H2eWk+5Mg6icw6utaDIIzXASZ+h
/OymkeDU3hsR+fTPJhiCzsGGrsGWpL+CjoShPYN5UKgRjT64FrV/JAjlHs4UY+A24XPnxY4pbAkL
8zVp5KCCpruZRr9dS9skm4+ujg5B2u1FB6K7ktjzSmB/Le9vUnM6db341pGY6HbhVbneymhS1DBy
2zbxcaqECe0XhkXivsaVDVZ7eIetQ6b1cA60PLD3rpVtPaOahoFIjZwZJ6Nwn98lmSw6pcQt2X2i
DtVNYBsTBsBRc+UTSkXv+WbH6VtXjp+pDgirovtUxJ9j111tz/+FVejYthgMK/HaZf3WsNwjKEs2
i/VLSsBtTeA4qx6hkf1GXwyTyq4n/gAB4Dca+U3UpjsZ4cc2jXOHKn+MxvtS2Ru7ancSNeJk9/uw
E5e2dTk7DFQXC1B+q9nyfk1N/sTQe8/YKMHv49UkU8PydgvHpah1z2OS7+Q8H+IhuJohreNovIXe
fBsrIFN8vWMVpNOgvoDvbqAUcSaukrA6CMQs4sr5kVb6MgfkGo+xfcuRRbOSIhMo+RAp6XXODKlJ
p6iZjbNvSoPGPEpzfROYXvJ1U8XPAo0paEp7oxNyhQlsLy7+mPibfFxEXvXZDDH7/f5XW4m/yDT+
Ok3HXZ6v5A0hVquoKRUAliFZ2s+y5lhZ6hDD1KQlZex7i/A4kmTLlmHbNO807q5dUrP2OBurHL/x
1mxZStQDt3N8TnnHD01Rfi/c0Cozd0nr//tUgygIhifFzGPI4+dC/JX5+P6pB/uV8dkbWO5IEx0I
16Fbv429ed/5HIRFSdKOsF5bX2DNANFdLt8JWsMH3LebWZq4gf2ORUJc6Kyi/8t+GIEjcmkNwrBJ
KPHzZ1PHUapm53kj8YY8DD6XU05g8b1dYbVEeGADqXryJWzHl3ATYAV3Jj4XFFz1YWihb3kIZQi6
kHRjGBzrRc1vYZqIu2hHiZ+R+oPGXuf1Vdr+bq6n4TXMq/fEEm9WaeKqwo7QIlcUNa8SMAhvTu6Z
FjDIBpW6zOVjV9KgCxWF2bHoPyS6PeVbpb23q6L643izf18kCgQOhBaBxKK5x8pUL5ZBwWnjhKE3
IbpIxp+CEK4tv7JAP4N2I7YDrNceZ52yjcaXiu4L3OMU8mfbWN5j0fnVZqxseBONuWyIj6wJE5rF
3pezdfBJYqIMQkcxaNF5Jo5s9k1iN7vKqa2d10ZQe5TrH6ilRHuyoqP9jAJhF4W+h27Qpd9rZumB
cKxim3qeXu3HDK1hRRMIHfZbJNW46xK2+1PfFBBhJrLQleVtfFrAz3EbqFUQZJnuShVbK+nC3Zw5
SG7SptXJ3r+lR5vAyVz8UMBadroi+OwExrBJ+y5lLk7+sA/FThcP6YtwyTJ4aHAHAAGz0Vy37NA+
zZZiluE2/dr3bXbfHh3jxCcSjrPtQKSHIwt7TcMgQrNeRta78nLIUKwTO8vXN27maTUDrrlMDAbc
CGNexVrtpnLSC6N69I8Y0UlAjCwOMlNhtKeugCuwytoQcH0YxLm7Twzp7OccT3NnSXWcMtwMY7hY
215amrZsdMfZyfIXeEktKvwWhZM/tuLNhlJF4DhGO3p1PuXWOntNuTwT+1EcTg9m/05cscV6qpxG
p1v3doZvcl/Xzqqc9yl9T96XZj4nYU8ZMIBSTpm6/o0SYyHHim4pjoFykZgejH3Qhf9Eb2CsVPqr
HxFvpPSZmkPoZUdkhwj/Cc/zQK62T238nhrLBRsVQ+RzltPOJX6Vjeaqns8I/R90qbDwKSXTpo+e
vXJaG5h+2p4kbZQiMeA2w1rxgfkv30ZPO2266jZ1eO6JuYejU7hvgpTtiap4V7w7CbGWJ3IL05AD
nUOmILHF6Qg+jWjm4reanxfn98i1e6S8EdywguuwMfFpjhgmDbJT+TWpty+IdWj4CHxGIo166KUd
8YPcpd77DuJ7Iwj7OXNcx23Ouk8MN6m+RvPHSxDJ/PsLd3lvuT0Nt9daUrRE79zl3HyjaE0o0zFo
PuwmprD0W1/3vCD/ovbP7ZoFJLl/KekN314Wz7o+7CQ3Otv653FhrSV2U+c86Isok/zSUPmWVrBt
owykhLvlJvJjEUDoK6Sz6nU3oYIDPugDYevIc94K8y83LahrIPFPqO4eKgyTlXrkOwHUrZLR23KN
krhBLliPBRMyP6oHzzhzEYWB+nCI1qLXl8Qt59m0HHyaatCDIkkOfJ1nX7kr3Ev+MdDaRFwEkN9n
5BhcNpbRiEKrSeDR/KyfNMOLW+eCAzMExdl+NzUUQcQHY04LWxiZWqsQZ9+cMdZ8WcFGnz9MMoh0
N8Sp2xVDiAEBSo9nA2F/xWNT088cY2hA+65/BLc2yb5TtiB9zl6ZXQ0FG+YUcrFS5IhXY+Ez9rw6
fJ231x+GbZtYfi0EiZqSdBaAR+IVJYVDWCQZzSYBpgQNWiN6JTPY84j1I2OC3uknWGAZ8xCzBswR
CxxUviGNeOVC+O8L2G7OPTF7Dc7MbR1gruGHkAz13x314vlDP2ZnhjPsg1Qw/3Kfy3hGGeiyHbmE
kunZWCZGJvREHEcJrzhDhM/NVTJZ6eLz+r/Ba/m/QyYv/omnyQhjCOm7y7PRv5SLZXTxlbxbDI1M
eDwGrKTeBEoFIAjfhYtj6N8WCxnEll0mQkJEZv2bMRWPvG3//3FYGR5aK6CKfMd8cdTjnldFtH/T
MLvb4HBVde2ygnoKezlqS3O60fNK3ztHfTtaUKxuzRrT7Go5nPWsJNn8EIzI36RT9gqdejc4HO/m
bz55NFDq4dtUK/fe8E4DkOPZkxvau/9Gnb61+v3gorn80vrki8xQbvSFR0IgOMQ2RIQgWaliaDZ6
/C/mKTN8zUTeOqX1J2r3c9k2d4Na6N5hXpwHAlUNI1zPIkSLzeGQ9Lz+u18W3DJu95eO5qFUwS43
qoOeOcwa55NOUESwI2gIQg1pj7o/pL/QTLsvTspbTLEb/nHjJwH6jQWCbP+YJ3ijm+bW5zHvMl3W
vqKHXj7WXf8eRuysmdCCziDjBymJJMAxjdSuqY1PP+nucx28Bb46tWG3cbrgdXGaUxkaF4Po3HQZ
/06MgaUs8K5VwZNUDHDT7vYtt3vp+7Ui7wSpMvUqNVxUNxHX3H/1iHto95PL29ZfYWl9uAYd2aF6
w97zWwUBEa12t9bDXCwjBc+ZgJxsT4DiplWc9bli4XZY0IrHyLNug11fDIwQRJmdbQ5rY73cWie4
ZY21UYMDydu8Tqq+h5xPH8h/PBHZuUGhjBeMZvK/EUAygGOPR33/LAKGK2KCmrZ/rRyalWAEdlA4
fF14xRQTVusk8byHaFgKWv108Ui5oQUOasMgia4h945axZdM7GsU+9+JVJ+Y1zY18wd+uXMUoT92
QKs8qAK/HzW6p9iJqcjWR5vOm8hT9DDFo5XnRIKorYnjg7eTvsMS2g6aaZ7UCLTYVd6OhNWdm8Y7
M7Y1ygWpnPJf/C4ivYnBIqr6kf7WdUjlUbXuhtxjOmk4o+xKnfqmogwS0Gfm6RdjsMUqifkZxG4t
d3aBvRVwVkbCAIXst0DZh0LS/umCiOxl2DGh9RIGCKmajMMIKi0Wj/hWZzYdx7p9CVsgkE4OcdT3
8opwV5cbOT8HyvhJMSutidhmvm500TImGZo9ZJJOp3pqd3OKXrl05FeYk9o6jsVvA9+Q/rKZpA32
YJvEaCgyF1vF+a8DPRKN1gWyzr6TCP7m3Lyn7DUoLRjrdjYegdQT92S/lxBMGsN5SRW66ZGGGm1I
E58b2qSDGFD6uPOHT7jyvyv3hnVamzeE2rtOv59N9BiRNooFd1jrXx8KwOTgr5o8ffUTJKGzehFx
CumX0ZF4NHvT9BoiDu4b4w9hVuQvoG3t7Q97CLdVrw5gzzC8EVNqth42IVwfDQscQF4F0dF2i5dZ
Gu9hUWxiqT9GcJyxbQEtindu2OwmxYYg5HXTF5RZxtXp0ovwox3Ct4tPl9MNYHz65W1Jqz1GqbMt
/cviTgcXwqPs5SPnp1stKw2k+VSxcTTh+fokgsYcvevI3Zi0c5a43vd1uc89+8vJjVdUBn8a013T
mNNn2SNdur2X9WfHe1vg3UVYBEqPbhu0DXfwtlOebOspL7Cj9SvLBt1dLYfab/+y3d3UbBbbDnGq
Apxd60AJxnrYsU+T5Vl3Zlb/Hng8gnlImn1FIxw8mPs9BuXRGkhHqik9u13ya7SQG8MspOJorg32
2blkDR8U/mjK+N+ewXSBglCk8P0C7ItQmh1zoHM2WjvXNC+gYijWheZpKjw6SBC+46E+WQHHSV8n
myEP1J9dsi8MR2PVl5JzCBFsQA0fwX1SJxkQRolrhWLgwVTL2nHmuxugJouaEWGIn8JVaOqXwqDy
VjhkIxP2SNFwNvpb6cT7ug0uVlYzuVA6a9C1QzoZsDNiKIgDao3uFFwpYe0nCpMBOSGE+NQflQdA
FBfeLnM65AoQUWOKuUMRbXzDvlUG4h1GjpsgvlNqR+0UfN90cef0V13mL4mgXKmyq5tXhEDYOemr
0v7nO29XvVnt82ShC8996ok4mtEb1zn62XNedmj8m88ppR+yuOgI3eAXtjCqkJjJhuIp6u9tIKhI
wSRPZ6D+hXOQjjrkOCfLoVm19ZNKoWry6+3+ozCsda7qg5QvpADj5HpQzJ7VfJtbTKBo7jyzudRx
iia23ulR0poubY70BEJuZiehgk/9MELoYo2pHvVwMYim6Xh9DDCtEidQWnnvS8GTsLHHe/HGlPjI
/P6RUG1sfSQK8LoNHb2HMUCU/FelxjWvxmc1E/LlvfphvdW3sSLcol84NTgdXugMS6frEq4ZbXK8
59WS02kniAi9+eCZ15SVuhbR0fHORdVfaoIdGkpCdketRHN+AhoCeUsaAh/RTNt31HmbvjKhGIDN
ESjewzhflx7Vn6E7Uw1/9OvxFNYX3KOnkOan3Y6POu2N/eyMOIayueQ85RpqY8b017ozL9xFgtbM
/WRjTCAPmKySBWYXyVAPpkUTi8UiCrqLZIqrG3gaEbrrmsoV8oU2fypiCTCm+KxLxL2aqhkuzxqC
mTDHWqp6FKI40gz/ZQ3LTS7jU4SOZqo1rUd8F2ySwtk90tU6sa6tsrRHL9PDywhIyMnQy511NvZs
5mcidh8jZV1iC98sLZSkNlikWIV0A4MQMIfEtLp5TrvpAyzn+9CZHxSBUDGgDTHe5ohk9BltDcQ5
lwnVAOc1oquyg+42dMUl1K8DPaBNlWf3cnpyM1qBqnmwa1KQUhfug3wgZoQqNiaXIt7gZUcx8pP2
nGmxTC29vM8TVppGD+ehkK9qoPCE0TJG9YoClnJQgMWqob+aknXmhuEmQt7qzFWCHB6aBrJFfeNb
9icUqCH+WNRaGG1ZmNJx/+pigNR2DOzVuQRDufFIyh5GMDKG+UyC7k7VOhx7YeeNpzQcj23svFXw
RefBgQ785FsWyLlq2+dPNhzAAGKKRaW+gIVL+uILtN1bgrMssIxtFZRblB9UwkkqTXwIGPpUglue
xxPinYDj+TzYFlW3hGP0F6PuUHZt/KBfmxjEwZTOl6yGkcWiGZZvk/UOg4xjx2HpyBGblx1pUi99
Z2zNCf1gIUhPRFHIdeudhsG+q2f1bAkCmP61Zf0vBEgP4WTvFE1ch1mgCGjUFWfW1HXXfkvSNyDF
AdLCV89HjJfvusAxw2tUsjXIrWCvr8R0w4dxfosyd9cg+0EWyD4F/p9X7S2bUkto71lH/pH7yEp/
cqflmA4FOm9xHABRsycfz1qMpe/zyF5GdNlmYNgFCIoe6F4TMlWgycHDlPjbnMvH4katk59YWRQp
6Vc0CCtwkE7sThmPJdfM6AWdfPh3c4d4V4M6qZDYuxw3MCma62j5LprgE8yERBVGIx6HauW8JL7Y
pkX1UaME6JH6WMx26EOILSNZo4bfuiCXlV9z1rBPjNX/WDqv7VaVbYt+Ea2Rw6uVg21JzuuF5kgu
QhUU8PW3s+95WnuvIEsIqmbNOUYf6MbUG3e0ZB+mJ31c9mOb/Aw7tdbLYlOy5haLNXeiqLehyYS0
V60aD5ZvFhSZEI5RZlkslumYXB2UHZQQ+oXJ4eLwvVu+HYekVFvfJ7l75wMVr9FoZW148WOMHKRm
l/64RNsRaFBgikXmj/i5YuqP6wUqiomCvJzN70D4W2wLIVAnxn/C8Imp0Iv5sVyiMcSOkw2ptw5T
aSOmkiVA6MVmyEBrdp8axis08B85ir/cFRn5H77cAT/fTHPJo0WzPY94dCPIduFBg88qnfK3V6At
w7KC3a0vjuv/kqfHkdIM0VC0G0OAXuWcloXDF9/SLUkhBQ0Vh9vExdk2lnTILEvShXLqA7LCe/zI
mxCrH5wVAzkcUKbURoClR0lTESdHlPwkAslExlUC63AojerL9WFVhF68DyRTb87r0w6kEIL1+DEi
3GhtR/VXO+NRdwmrgHph0k5WtzLSjzGk+E27jJxa70bS+D4o9anISRn3jCwmMhwVUZlwwJHBHlfz
m5fk5wJ/EChCGpXe1Ozovn/A/nvVZueybJktm8n0Uwz6augAuY98Jp0dRA4oagZfwR6347qW5ksb
I2LshvKkjYLwi+zed83nZTllsvAh+mRjte4WrSUXYzg5RfKGqevYkBQcJNW90gBhFJNmKyM/uu4+
nE5+MKnfZXmxl1bvr0pGi42vCKqgQKbWiE8LJy3gGOR2lLS1uDZtvLJbG2IlE/BacogalPOAIxLK
0GxBLopOc8bijx8L+TJEv3jfFO2BTjczDYu6Itv6VkGYebgfwuTBFv7HsLh8aqSwdy1c6LXpWQOW
DNgipU0gwKLSi5zNEBYw7Dhg2nEfIuXqZjgPHoDVRDz4WC+GeIDnFWp/1XEySlvgVD3fh+tBRKSe
NCr7I8tMJOV+xLhc+k8zlOvCUiwbFknzkdef2zSEqRMBSXRW5RQ827irLR3+CQJcVdSTzeh9N/18
MCb7wUOFlFvJu2eXt6KMBBgS57tMIed0ZnvvxOnG40zn6nANzP01bSUlyihc6GzlDywDebaK+SuM
OWYXXYQWMG/J1Q3EiRp4ZUfVqxcaBK1CuisLYh+RDnPIpvGVmX+miSsSfQgfIvk1yUHSUd+uwErc
GuZXMoOZDiYg8rkFSZ15I+n1Y/accZ8KMuoy7X055rhNE/qa9MmHddsAoG8pjJkLyLXVFeGdlu4t
RDCynseAuV5y4h4FwWZfmeYAWc6ak6laVhF642dhAgUaGvWd2W24SzngzgFteMUkLoD7Rcu8HY0t
aJhNNLbDafaN9dJCYN6/0gvzxVbeQyTkUVfzfd9NTy4ruxe1j2GD7mHggIREcZV2aHAjiBbarJ90
Ei7bovQwcRVEqHvZvz7q/8Gf3bsATQw2V1hB8GmH4qF37ZMHm4sOI/l5mfznFVgce/IfCIHqiUwN
pfqxFSFsHLFK9vrICnYqyvcJBs8sqwA3gYtWiROuHQscwQxPKTReFB4FlBBpvVOLmHwk9uFOig54
QijPguq5x4wc1f6DSV8Vle2xiLNTznpXh0SeRrF+i0lYLXt16rrqr/Yw4ea02SmRrUddM7ykmm7y
5qXqeKo0bveGmdpU1/uYTvOGvMecPM0RCAsP15RNxDpl3UWUHmZxzMF++lk05TXjS6XhzRHMwoHk
acVcyxzf3ACUb8JDygZLyUXkue8mUH+IYZu79KyZQZxrm5Gek/4YFLB5WdzbI259DqNmyf6GnOjI
KJNc4aanVHUl4GJLkqfgKwfNyfjkj+U1xqzoFhLZgw3H2Z3RohOouFzdQZQ/yk1+U8d/zSiZqBha
dimjYtVvjDTgBMNQTqhHa1DP2JOByvUY4qZnuygfs9q/T3yckhS+rfCIcXKfFwbqmAevyyfwaGVb
YMScFmc6xL0FA4uWixa5uyOx4+RD/uKgv8ZjQL0XnzKv+1xKmMQvjw3wzAr1gFP56OCK/VJc8qNx
Ou/wdmyqPt6kjb1aDsfLcxEv3R10gWnt74n72LgAla2sX42YA3k/5Yk8s9OQhvcuIutF94t5zwBt
PgwVIBLkF3IkxNgkO7VgAhWq1FoVNmvoxGPuC7ixLARpz3mJM8OMowG31M1IbdjuzItl+r6UyI7h
Ypv22eomlOgl0gVMT9CPl/dhawBwykOrR4ZmQ25gxPBtqfFl/uAYr3VC3B7+wX0F0mpxVISium+h
J5107d/MthQcjlvgleMj1UuoNb0jVOy285NTW2AxegYOdaZu9JJ6E2tnC919ZYOe9ip3L2jn2Bxi
56LVPxGncA0ta9LsL2Gb7fuU4r9RG7P7SfsW+lfPXDnax1l0sFy9BU5RhsjntIPR2Oe40UiT86e7
aq3mOIUgydXbUuFSvMPmWqqqFH5ecbV08uHHztbh9wX8SydWq5kDmjY5szIm8Q14UyJPWMnwfSzn
waQMN24+HIRtboRuPyIboxknFRVNj3UP24NX7zxB2Y5Geh5Q5zgrK2p+3Ayq3XKO6kLqsqUPkVGs
lrgMuN2TnzHMrir6t9SYNuVZi8GAvjs4ijeMRvwNPglnq5ETKpPYW4B/JunQ9dbtmSz7P/6MqACb
m21oG6DJDhAUk5Wj9CE2xeBYeIBBTlF72SrbNLW3rvhByyuyyBwnVvSBlkBuMumzOLVUrDpDUz1I
M+K+Gh4R4VSrTKIuWcgZsR0zzB5FgNvDfY1IOrszFoZqOAMLrSnvQgPnb0O8FnK9xnG3Yrb2ypDn
KdHrIsEkz+mMs0q2n8eGqfFiNA7Tw6iye/qcz3iI4B3K/07ly5ENE/jDxHEpadjLm5x/PTsPnjmc
iRVZw4J4oN3/z8/xBXBW7Ky3Ge5FEIBatYrtcl9X483m1u7qEP2NeZDTSH/Hu1pFfOmhjNDXMq1m
7afWLrfH4g4e0oPEPhEMw4M3gEZIUcGm9Ik0yu7ljmImf2cCugRiQWFsspBTnPTETVlgCKqIOQBz
hIoCphdfXu6cm9B79cZsh9HsUNrBlb4oRXHm33JV3IPeewEOtPHa6lUBJqxSeZAAxJZ1ZIjLPRy8
n6qWV7MQTzxLbOoxMWDa2OZm+w3f68u3eS74WPBdVmy0a/5shdhiIxCYA7hF6PirM2cjpXfM0Tpw
7g0UJhrFByJQRVJc9OT3EAp95JGgua8QCCUuDWm84cuqMiDQ3fbefzml/W0OebI67qzcdB6xjtKM
4wFcOjKz3ewUK0PiG+c6dR/pq1AJyL1b6Q+lhg+d9Wc21felQ2NwBaUrNyXFretHRyfQJ/QHf2nJ
nW8ZxUl4MEFA0m5nmfsEfRarbsY2z2fvQ/ypVeD9ZmODzrGrvlObGbiXkngezz1gUtfONsyHcce1
1zg0ONCDEW2z7Kfv6aBFJksUgS9onMgWYFWsqVhKvsmZxdcsyYyEwkcY60YKbh2gWV8BdRHmYvyf
BNr37rqz6l8sajyTwHcHmZ1DpzojT8opBxnBcdrhXBaPYD8C+Zu7lDPuoq8EOYeNKemHde/5NJ9A
1Iq3xGzw5jL6oG088C0FkgybIIxWQi6mmsFHPURNkQbD1uLEG7LReXm2i6vo0PGpLFYFX3SnwAL0
44aAmWMAWdw9WkJNFE53X2b5d+pjzA8G+wcTyS5habR7+o86+UI3sNeFc09RvuIrYMhClARLt9E2
71L2iB2xcVB5l+NAgzve+q7a0pA/LJctQmV8J2Jra1ru7yAiCgLPJXoJb6Q7XBiuPS5trmXbKzh8
ClbeTMabuEQd4DOYynD0mLz75TqYGjOd8si5cRGyNv7CWCm3UTvdorQ+lY2HqZteaaJ2XhFdrMVD
GmbQY53+nDoS0PDkUzaKe2328PSMXeoMqGrcVWXV8RohKofPfF41gmmSHghngPILoDE2vTfD7T6X
Ln2RBZx1rZVdjfdhWpbsIvl312ZY8iAQsVDWcfflV9Uz8fDB3axAz9t6M1nhe0FD0ImRvAXodBkx
wNfivQ/GsFJt/r3sskbvfXDfr5FZ3M0CXyTP6TI+cAZ31/cBgpQB0JBCBhe15spZNphxPpmD8Z4T
DRakxZn6EagnuF8r9Wk+Qw3ULeAuAg53Sw6HaBBRUj2atO1KjjWjFR/dEUUA26u1nAPoruO1CfAP
wHf7gqBNd5mmpVT2Pph8WgQDsDplawznFNyZ8ABhMypow2Lj9O1fgECGXfKGq2ezvD03npBLGWi7
AEOv2loc+in7MWp0W2yTsi0+B4dumDVyVezOfDek/5CE86nsGnp/yEiL8KHl6acLwcDXsd1dgwVi
6XB4dDdKAgzupLY+TE78OY0ghDwnMt4Y+YrrmCJawXmxTkdwuk0KUEwCp7bJzt3WIW4sK28JDBq3
MtdPmMY+lmai09jGsgco1zyahnlJRLCtu5YyA92OXLp1uljrMtpFjr5ZeOtzNX2GKv+O6uFzmbdB
1Lj6kz6GwfAEVu2Q4+Wuo3KH82sE8NHs0V4v0nRAGBFGi3BTz1DRUrbTqD85eXGSutzi9MlgHuK7
DQ+d2b0hHtsTcIdR0yb5x+mMqxDqknfebVl8IrYVnojT4ESbUoWQyk1ijkrOiYU7/nEifQ4qG2oc
g0RWzOWZ9FlcgsR8dHWD7V+A1ihtP1sb83Rs1efsANYbb5pQXC4u9bVvv+iQ1Sn/zBPADqlmHmm0
EaZL5BqsgJa/1BoaXLEJDRVS8dRcrWCJMtEpcgtnRLOINwYf2Kk17OtyBWylDlqOT8td0C7iuwZr
C+W+91JEtyBIDjnLSV7/ycF/JuFyAxqOIXgUb2bKBT/OD7KrLm5UvrWmCNYqjG7TPByVah4nEiA5
Umm6qdP9mHWHcbAtTiHR2ompXclBmu7IgH7oZP1uWd+hnO9TXX7M9DQEWKmCibgdgjy33psZG4Sf
HEXNySgOPnAVg5IWlGC+46L+sEhl7WFjLhNoapUYu7BfjnsMJMyGxT3w/5ehGPZTj26PcUDcTlfd
hOe4Ga6oBGaCC+SsD/0QeWvwYnddT/kUVGiNrPohn4r7NAEC233ZbBZtd4sTHzndYN7XRGzEYbYp
W+vk9/HT1Hm70Y85MMnNEHs7beoLJ4kDFxOTSH9x7PGt7Yrd0LTrxC73DeZ7z9MfoTdvcKVebHP8
cybz6mKibmbqF9dJ/oiCE8ghSGJ0o4dRM23rYnI2o3WSByfejSY0G7XDxM2ONCLM6J0jmpHK3Q3Y
fxJWwkiMn6bVCvTs9UfLWFGZ+k2axm8xsrgNZXpWyHcazAt3E/0s5PQPwma1oSv2YubVOVfy0QOL
gDEEThzIitCxjiYXTTQIxobsoQza+3iut10Z3qbUeUZsh4xi+pnq8pokEBLj9tDlEVWd+4vHHs6C
y9HJFdaGWEfKW8+5j1R9RFd6TbzpJXfwnlEvRj1UK6d5nVzYchz20SK5Mh+JF8jSzSK46tAeEd1E
85cvwUGQUxjGUdjD2asiugEyuU19sWR1yOpRFr59LHtyEiQKtY7C0qu7Z4mWuopJHQ+C/6I/7tuY
8EFUIL1bvIa5AaFsntaBkVarOhxPwUQO3Fyh311egJX1VPvVQhpoz7R0J/5Vu28mhMGhh3DumJl6
33YZyQ1lvMmNHuonsgE5PoaxghSjkMeB4WxtuIzYljVW+zFb152zeNSjF88eP4ukf56n/iHoste+
l5fKCS/AoqO7xp3OQncP4+LmSOGOp+VOpy2MRPrFooDWqNN/eG1t+isxq0v2FmbjrVHhb9P061Qu
7eMCV7WduHRF+VbXdYH8fiRtoFGCkV7ODlPm4T8xTtu0RCELxFpW2cktZ7qQ+Nma+TGPie5aIt/D
4J8LR8pxmy3V2q6eQYzbprFEJYg9MR27kZHtyqzmB24u4kYQbyEOGrndco5LYmkY+y76wmRvjOJk
GfPRKukgGL3cDknubMopqgmn7XccPrbB6G24efRdbTpnqe3kzOr2HlgCa/vIWc3QjwlQYyPpTpif
11ZrHju0ZbmxHMjjgnKkSh6smSdquXBY4lfL04VbYAGKvcrQOVcpfk5eXLuoqwf51PnRcyjkxZHu
McmCF85iycWt8hkwYbP1Yv/JwlGIS/009Mn31KnvWXs+QovwSVhY7Gznyx3JrfCNH2ajpxzALJcn
u5/T+FRpDzwpEJZlSVUoHB7aGFpsZuEN90hlw2jefqh5PjpT0a9nJQk7C+UDZJitbVoH8A3Nbhb+
3mJj6mdU4wPwpBLgTsMy3zvnEN3MXGfZtu2mt3LMX7RbkLk5zUc3NlYx6PDniq7falZ0+wF+WrCY
3V3iyIjBB7AjqMI/IxUyex11FSLA1Jn/TSL4zUtIyqlr/nQgL7wmeIwM91GxskUF1MU4/0DZfasr
NCkNgjNQBFgRBnJ7mYWhbYlf5SzvIzs75qVD1KZuLlVLiHJrqNc8648d2qTlQe0975QV3p9qYNAn
XgrKMu8xE3hHOSH0x/COOxgCecVN5g7LqZ04riij4FpEV0m/iBldOFNhZ+x9ZD2i806TH+1siTCl
M/uVVTt7AcTH0qw6AAz2uZopt7Fmr/C8HXvaTyIpXwNBnqFrMR5CdKZ8dVZDsGR39c9NXr+WTg2t
d3rKneGaR+UZgotCZVlEmPAs8zABe8a6i5vaQOtXlu9l4G97KZ/jHAGL3z8laqr2i+BjtMuz5La8
633/Vyfzd6yqSx1ae89Sz5qFwI/hXEpzg3H0Nez1yY+MZ1kF5KPps/Q8wmaczzAv0EpgOu4ACCTB
TvqKGAX/xcTluZDHzoRFk1HEZEahgE+a19EMXg0rAJZc/SSp2A/4ON1h3LC4rCSPzgThkU6w/zdy
27QqPVoFWYRAX9ZVM0xobH0ojC4McmRd3qpuM/RIaJ6qlNGuDUoJVUyyKNAF5xLNcj2m5l/vJ2th
eCRB2/A8agP0SmZATWibL6fvPais1oX5LpyT0l252nKpJNxnEXDciBqi27DzVW5mQdV1XoQfbYqC
zgsWGTRANjQecc1qlwEQK1RKbpw/gbpPLXmZzNBdRbazw1d4mKbFnBubHCSB5ZABehZp8MbsgXyV
HMeRo15b5e/bhMZsnNaoUcOL7LSNrtTbTrKDHawbRhT+0zBF9NTlACCyh8gtzvhH541DK6brR+Q4
1na0TLST49s0lM+zHUV3A2pwaRM/stwMVmscDDu/UjT+qqg8jk3+L7AAMJsRVjbrsayy8yDojIXT
o4yZXM3ttTKCTdjp82h7H+CdD13TXh2f00vvATYoPnVs9HT9nSfUDNwM/vBl1/5fEkYPiEvJnC/y
U2iVawe39I7e8rWJxENP4ChbiLh0i4y+tGna4KngOYHhUGb32YhJlOqJunzaBhoNcyMT9MrNAI4s
DLcp1mEaCt8VnojQcW5SD8EauviWm+PWteMuKNA8EFOXFNY/qBon4L4SJKo4BFF1LUL9ZqH784f8
4BTI4TBmAaiZjlbUbhuvhazepresGflYGYo5m0FNY1PGN0dt4z9alBy1ejYKxLETZ5TBZ4qZR5yx
AykfQCKc06i8elV9zPvykGXiuHye5dLX6HmQdf7gEnuwiuQp7tQLkew03MhF5N2hhtunOvxBW2Mh
B6jv8Qf8BZRamSEeCQD+Wl6Ars3Raqrj2MsfPIDEGdDsAqpFNe2U4lpE9m6qxOMiV2XE/oIO9rkl
04KhMFmzfOxWtRzrCc1jNl81IUQXsVx/m2aOhJwwmYrLzc9ZrmfbBOTXjEzNer+MoA2xFY3T3kWK
2RbleSBiAujEpcirI8azU2b5zzPHJLvyD2HUXLyyeE9GWm+WE1prlASgDMbehXjbLZKpozEzHKMF
zzMQz/GOwI59hRUG/e9IEy4LcBTA5BP00Cr5b4YPRHP1i+dh02N7JgeXsmcsdmk+nxvPOS3/zbb5
O/k9savNpijlCnPYD4q1xwhR6BB1D0Xu/CUlIS6OGWQvrRjkjmXtBr1uWqvEemsgDn5YYeMR+uYN
66QY3ucoWxwdj2Sb4IYNYkkCNaJGoG1hbBwrZAsFX2+h5b2mnMIW7/6UxPgszY8sa/ZBQQQznlvH
qHZjQ7Ucd7si5Q1M5n0xcF6WsLTM4mRnELrt4d4V1cV2Sqzz9Y4X3kZqxhKe7sKhvRimtTcX2Br+
xrUKcLIC7geCOqJOz4rTIBjDe4n9TlHzR+ADdAhIr63/CN6BlIIRiwHaVLoV05cjKeJZjT5tQZ+M
XBYHKUDxaFjhB4rHP7dh002Y4FTGuLK5U5G5nkcd7qo0/Tcbxt6irRjnyTEsyvsxr08JNkxmRtvl
p+bI1i3P2/QSkXsoDnkyPYRjcJ/r8UvBNYANm2+WF6iC4tJYmmlH+W1z+zttBkm0ImRY2Femsosx
lOmtWeELEi9jz7MWiw41A9Kku4H0mDus6HdeF23HPrtOMjyV7AeZ2y9kX5ppYf9XaE9+CKu/GL19
UHRSsUKDirMRRMLoYOhRht9WIfBoTkejbLn1UpBvrp/fCj1H2+XLq7Cj9OSgDUXBlp/aTw6NhSqF
Xd2ORyAo2U774rfJgaoAh+2t8qqm2dz7Y/418pjROF7x/G/nwt32WZ/dG770CChrPilhCSVTAA26
gOGTXQMQzP+NCSieIFcHtCMHE/Myu02d3yZUHHyD1RoX/zoPPEBUbAWI8m5R5n3OCed9K7B+6m7e
J2j0mLHQHJwbt8IDC4RLMFgIcQAClwA1gUhRC4hiih7AnUCkZybR3i4hIvSJcUwYsyOo1+faqZ85
AVq7ss7JX14+//I6Db70FUPDC41AfkYin6M0OI8MxIlyjrqNbqHuyIZM825+8DEjE3r+C80r3hkp
MyF6xPnWhaa6KivSZWyz/i5HB45z1913GVl8hbdSM23cAtAKfT3ka10WxMh9hpb4CFhksYFZeF6m
xVWEv4taHtUv1A7Mk4g0m2qSx1oQN1ZSO7GhdukWgR2sqoI+dNYNzLPNIe/INkyA8HcV5UyrcvKz
J/srDsh7gAjUP/WxSyJ77XO2p0CUb1nRLvj3nBllh/p7HZr2SBgRWyuyOtlUV3S95caKnHesvBwk
g9n5kJ5Jz8Q2QdGZU3eRdLF2oVNo/OB5tCHSie0szkeIGG32RFpJdxKzYBfzomjrJrDHAtUjRR8S
0sg4qewGEztjb5rJieO+PovZiJFP1fR+POyftabrDFcl3w9aOKcUhCDFUW1v49RlbCWoz+hIF657
q3RQVYTa6vZZ2YFaxRbs6cJK/tXKsDddTeclaouHEDPCza9SGtnC8wuc/MistDdegtHod6buwMVb
QbnlNAc0YkoQXmiAjDOzJWKdJklKuult/GIABsHFRf4Q5mtuCCK+GXo+donNQ0dBh/QXmRxJFcAC
RFjc+60fr8QSKk3rz1lnCVzmeS76fUY00rpMI7DuJlaDKHWYrNIuuEohyEm0LA4Buc5vfpkGsAfH
+gi2LYNKUOn97CoMrVbsPnWKqXVRZe2NpD0H0goqCXPGMatiBvrOrIeLKkS4oq3QrCYTyAPbDsNu
2262+ajiS+D03Ta3pupJWUN084zqD/TLb2xzGSoRcX0T2ZBGjdAggU207Wu7wo+ogEfYWcx0kAAr
qLhYCFSlGSUMatjbVeae7KZP9nNU+Cc52PlZV2aEy8nPV0kvrHVFqORWjTo7ZyGmwnoS6avCzrvv
RIBdwO9RWjf4zdyJIncc8v6bnu90zl3PPlDCUkU6Gqyc5TIdcsd8AzYBhm2Y6X2AuvGunKbuvpLD
uxfT90ADKA6MpTinNwKnoSBHxGRvWTtmi0AYk+yBsJx81+pEAfuV+G8b8kmU05qwOpISx5w0T14f
20+RNxevnNqwbjDlA1BhDkxEBLJ+S2JfqWtE1BEWYriQHVjhPvUQ1s9gBhST5tEwjFOdSOpAMeaP
Co/pXVKTOW4Cq37N49Z5KWuzzVFJRjmEPpZT1g1xhI7FkaTHHHttNWk8KweB47s0U7niFHQnvRnN
PWJqzhUtYWejkHI/jNMRJ+FjWtdo/El8KlyAjKrduggiyypHr2CzkxYupGT6MW+2NV7KqsWbndM6
tubdRCis0TCaGUzvIYFeBh0z+ParYGckiL1IZi0oeAa3IxxRUEgTg+wST6yzfM82cVVt9D6r8qMd
oDrMNX0EFaC+QWkBNLAT35Fq/jJ/RupIAHIRjlgg0G/RvmLGwbZrhCRSteaHU8Z8FI9w35kGgGyG
eyKNdi49Y05rt7yfPgJMqD6raZR0t9CqN7ZXHocW27/HheyDeKvQQIUpZlCiJsOm/1NZes274mzq
4gVA17uKg3cAfzhXgngHrhfbknu1JJHE2q1ISJw2ILrOdjNdYUe9uB7drLLYdlF7HE3/eRrV3q+S
txTFf2C369rqX9sR7LemExgI85Yy7OIyp8amtpahD1jOwbOvQgac3Ee2REEn8Q7zKTl5LR68LG8/
solax0TZGPXGpvJaBBYQTn5h6yHmL3H2WqFFqFKBcyzpU4QacJxtierIY3ARt8ZNtf5T1NSvYRmd
WoFf0jSHf1OLl0Yn/waL0aTLvH3E1U1YJ1GiwjvNScxYsURi2MENuhu1Rw2u2pVdd0C5F7199Ja1
wy1MjBeZWy9TPZCImN87qrv4CqBa39DqhI+F+ZCM0cnCJoE9lHyJiEEOepBOQ/sjAoaYTnMTzp9O
MR/8bmZns5/K1N4CMkG/w3ZTpXS5iuqedC0iP5EZepHzwgf9pmB7mZdhXGrgjQubi88VY45kPQsG
RxuoTCVs3fg4G9gQuqWBgy+ZNKaSuGDeEEfWzN7Q7KZh6L+UdHr9gIwMU3IQdr44/dj7WlnPce9J
1p38WRQQvkfMyGt3HNeTEPmafgtojcZ5bJjcZvVEn4/mElM5fLqDfRNYYCB3xR3xJ1BzR7o0BsQj
osb+uqnahjHHa6uyEc/xw8s6M+9kCxJ4OYLbRUgvgf6WpKxox/G8UBQWoseu99EkV0hWmxQXZfpS
F6w7Sxoj+9WqDYg/twUul/olzeoLWM/izg6sD99lL4JsgXO+S5z1QjtvGsZ9xcjdJtrmosLqZUgB
K5c+Npyihl0ZBx52Cf/TMgUBDC2GARNb2IJbCZAbIBndZBbaZzocNDcexsDgcIkJNLYPOohW3IDv
S2M8ndwHT7tUQ2N6spFbqAwdbjnOA2YvmD6Gkza7wjMQuSesYMIkmAy4/hjyURwXZ2xlf87ys88n
fTK1K98KTpSOp3cL7WxpvVJVPWhzRIdazbcyKbLVhE9vk7IUZj5GYwXxNLN9nKcGNDNll2vOehZt
sczfVKPsoePaHN4K/eGHEkdZgb5P++rfLCHJFi7O4mGJBivolXWyf2pZyVFccuRzebX4FvYJtULc
YdBjjbIRUCFP/2cZkYuGjMEcDroHO50YKoVetanQmcz5CEMR7QFKbKB+PKDJIRhCfGXL7e7q+IPe
BJW9uqA8PFY0Lg5JAft4ucKuNa0cJhfC7E6wlx5boQg5LrZSTZvRcs5B2X+gRmPx0Dhe4s4Hg/ST
gnKRGWFRjv4q0p5pY3Xiq3mTRgI+nbLIRm6uQrCJslrmBP1HnE1/BMel7KbhI6vlxZvMPWHHf20B
4EbhwSVz5kcgLxa9AaK5H2fmVujEco4vrRG9JUbyNaXNOjXtp6KbyEUxHplbPAVaHXN76un+Z3rd
uABE6Dmu3cpZRbRg67Z8dlN9o1+J9q9+jRezRl0+TDI5eaH/BdZvbSM2Q/7Xvvulecrhv4TVRAcJ
1tMcPsEYuJfMDIIi2gEJvvWSQHB6Eutlbxjwr9llR1sjqLp9qygU48766D383tTvB+oyxDm4zTbB
IjxKZ/MhabqKZGT+dpfvm7SR6+U7ojR/RWF9M5xpbVnzq8Gwf+zhkI2O95gtOmrPkuckFs/J3N6i
IH3vB+fZG/uTCKpzRZstnAuWdmw1rBeCsFPsoXtq40vqhSdbGau5mLE8sB22eJF4qjexivmwy+at
osvy/LHoIchgk5zSd0Y6ty7xFnpxdEWV9OY6ZC7T2IVRZm7VgFpKDRfMW79tvy9846tl20k8wWCV
R0PAxPkE7c+fkbsUQlVWqJ14j///i4qAMtWveCRv9Tzdpoap6Rx3/Ur4OZIADn8nD6XB8rzxCnVF
BDWnZYHy2Am/W6B5pUlwLQOoCYlRx6PUW4wS2b2hwaRPy29meXMajOtYEq3OJyOBd+y+CMEIcLYT
xpl5Dwq8YfG7JJbwI0JorfwCImP5P0er83Knjci0FWo33jUm0m2BPWrovpKqXy8YG1ckJ1dEd9WE
uvpmRZ+ZUWyi6conFzE7Xvj5vxfnOnh0dTiY0F5Eufz1v4vBdB7tACVjceM1SCQwxCvOvIWdDSF6
uzybqXqzl9lhQYvg2lHd8KoF/X9+GaEe5uKHP3IBiMkm35SWfuLzzWAGsFl09Or4ayHrOr/QUOYG
2VLjNxMa737P3+JrcdBO8DTnfGH83vLKgkZzJYAbfvG2qUVp5fK+4zK6523WzfRBqx7C48McXZyC
TCJ7r8Ia1eJ+ubgjIPLYPPN/pox+gxgJV2MAhrgELrQXPgjfg/F/nJ1XbxxL8uW/ymCep7BZJsss
9r8PZLMtTTetxJeCSFHlva9Pv7+kZgGpSTQxg3uhe0XTWZUZGRkZceIc84aTivLiYZh+VkXx/+2C
L9iQAPGsuRks/Po5cFsu2FBquDS7fWMgmzjs30/JR7IojXeDxGmiPzol8rAuIToUE78XlLaBzP7J
T6u//156Jj50ppX6D3bOcCMtSVhMNlVnU37LfM4D9KXxvVoXxq9pItQfOxl/U/PCD454Y5OyBW9K
zeNC9g+skkNekJkyeTl15KsGplzNyljQhspR0k836tdZ4KBSNvd7ptReYAV+/wU71cpr/r+zq51a
dZ2GkNq9a6Wx4qsaCXqz+2F3vYJNr5P2Rs4Palhpx1tGGvzDAJUIP8nH86o8hjI3tQnV19oHxmYs
JpY/efvOfuJHJqAOrLwGypOfGsgldc54x09Q/UqoQ9YFmfVkaY/jHS8UBt5Kjwf16hE89AXs93w1
n+2Nejk+QJ3+ETldfptCsXoxOLxWaljchhqkbgyuusskNZZ9eyhhfPWQR6AVSO1bNW18szejhY0g
LIuK4TuxBWUzC5/T/ggALH2t8MpYUFYNT6w+Y2BrLTB3S7viacruZwMbiAttyZUZXRqeoq1EjXhA
74eVZkUjPgbJtPMGzyHlpZNc5yN1Yh5gLm4gO14ksw/JvVy9P0jQ7wNaRYrouYmjrY4HjYa7oII4
nPCQ1k//dRqWpvPoIEHH5GIETC65bcaGUp8eKfR6nEeDfGXSKKOI5vqiV1SHzkOEn1EryHTyFvwm
9sz7kwTdqvMLXBzGok5Qfs1zk7WJQTiSYAG3o4ZX/oVf5AX4k9ka2CbmwJHfLnOZbFLvZz9ead0D
n6mWgU/Rs99r01FSg4iD2a+fC/tHO3nrHpyu8xhSWlFmo9Yz5L4c67cB4GwamBDwjmBk5OvqlbS6
36gC6b+fQPPPzTwBjY0mIDJQcjovfLhG8jvQ4WMAT6L+aINIUZ/I9wE5Lbwp2qkfVx4JNqWR0Jnj
DhuFs1ZZL7iXJAcLf8tTt4O56QQ7fybbS/NcN5g3Dnggs5qR74Jwa5lbFNgLIkeXzrnkmnvVEBfv
Drt7JIVxxmHNXRaKD0zQBFdsu/doZp8hMR7xrDSdA6oHBaHIZShksANYki5Fsr7AcupdZFD+17MF
4nmLJl7TewjrbEy+/KUV13FhIQJNNp7tzwKp/xj5OvGzlT3WZ9gMj6r2Rpe9r5ZHZagZm/dN/3vT
qFOHlce78VPBNKBO5y6V21OOI0NR3SUcYa8mEYVV6FFYTrWXYW+qStikyfOkHeJecCyGlQq5x1Uy
XKqZZHGU2bvmDTtEBUI+F3f+FwPlM2SzxXLD1Du3xE7E1IOnu4lrOA/BXlAmhdNAGEDtGrYJf+dU
SwnMehQxSxMUmXnDy3r8ye2N3k316tpMEbq6jixYMrFqq9mPCqBVXfM8fGGYzKcUGknBXQgm7ZWr
tBab5FzmP6R8S0oaLiAEwPfxs+r8HkFycDwjcbqYbEu9tmEdHOehGV5qGDoZUFRA9sUrT4ehODN9
hvmSs6mhdMXXcpbT4eKKi+tTKicAR9l6PWBDNY787YsimA5BQTftdaTfuk73yveQcj7zTYDnUYMw
81IMM8ET/M3ASAJ9zZV03dJQY/IlS7RQ+N6p1+Q5ZnJYzDAdMPxWxkGkFS9FBfglASxBYgzBapDx
V6O+AfVIRr2m34QgNqsvUiPYetoqa/W1193//oxIr2BaF3t4/y49xXhKvKVs3MNi1AlhtI9qM+pF
mFyoV7Q0JMm6O/XRZRf/8Cr7vmJIHFo4XNQWtbkhN66xNfU4GnxBuANeltND98E5oujUpNzrkRet
evIxZHZMOA2Hqn2MVNN2DNGgZiASYW+YqThv1byxPKOLIwnfpFFQKrIQdHEfIEBY5AO60Li4wU+u
Y/gR5765LnuHfDAavmE97d6Xkx2DNibehxfAwLqBUIQuIKot03DBElrmC4ZJQAPWa2kaKRw2T10K
i6t3M8VX4AYvVBgpGzoUs3zdeS0yQ0sXRaK0QWmASCvpDvDG7/gc5RP47JHKXdcQCGF8/JUx2Fy6
00B2S32MZU0rGiiaN743YSK0XvNoFlEOD9WIdeltfe174z4RWeB9vMKg6+YBFZR3v9ySgMDFqQBO
GXDiPyO+dcbRxMsqRZQseVEeTf/JU3oVNbJNkLJF6ZEjXrdn2JQ5JthuwL2Vjba2OqjpRDoLyhdP
4huMH+qe2KQhNfE7PDbfps2AJhPQjfaLykP8e1rRCln3teL2heGHEMe7US5P0qhCtuh5LtSxwG/U
abtKiUPge4PzhkTfe8PJTOtgvOW9DCMatg7piwjlpgH+HMc8RCMFQInPGEihoB7Us99YA0ZQQ8Oy
5d1IG/1BdgFm0bNhmCe1feoposuuO6hDKjdBxwMck0wP81/C0YfhqWNNuTymWi1rzwOUAnbeVaCh
+YAMDLRXXg9HWB1DojNeKXOZclpGwZmcFYDWxmbeM7tDBmCyW9OrqsI+AUOnxdyGIruIjHqZ2HDm
l3X73IslDznzbc95oAH8gnYW8J0mTOmUvAGqKHeBysL9bHWbQi9u5g7cq7qADMEWeTB1mfodzQGY
RC6hOQ8DuMGcR8mNgIF5IyJMltOkpypon8YRYAUICabKJJJwbeoWabRSZg0GGZmUSzUHNegOgkzm
QHfds6kl1cF7tIROaprNiUbqlpCMexQGxecrcgB1IkY0kNTvDhBKVh22e7errrBiFX9Eh4EzqoLc
jZiCG0ZFqWd0ddQFEpLJ7R2MtsplYU1MGw9hjSgP9EBey6TZtYizYy3qpVUAAKkvbHskoEDV8jsj
zBTqywSw/ticYZP8rKPlOwSr6VjeYWqYvLrimMCEMZE6NC4cWoxA8EVQLXAmC7jI+HV+j+XAgthd
DbVOF4qH98wavk6thG58DyLrgk2tEgSqbQYOGUpX0ImbG2aZUCV0btXeUDGZPARwR+hjQ+M1qmrv
XlmNoB3qdnwQNIY63Ip4Xb6oNmFE7KOejjDpfc0wVOaZ75vBoyIkxU2iAoBShnOh04jRjJuSgpQo
FSEHR1jy3CBVNXePhvHdbNWNTMWPatYxFBVHc4ORv+8ufKwKFYhu31epBSU4r3OwNDwJ3pkNtWVY
VMfXcmyXekQLDiFfNb4vjsFFBSAVoUFqb3y9oLW12sGR/dJO7WIym904QDamDtHIgPrFDN3XZi5p
/3ZVNx5ZvCqeUMiEH4rMQFxV27ZPIHpKW8r3tQePSDysW6/Yicp6HOL4vmzNX+48PAUtXalqVUo0
KlQSnRvfZQJx0fvJGboQSbMZPfK94IvRpne6X0FjXlJlblg8TjJXF5RYaUKH15QIzNhZU37R+iHh
1XBPNpqmP4c28MQsd9wZ0zMDD9TW06qkzRUcf6VET1CjDWlYSpQ+7EITyb3eG+u0tO7IKt/kPZV/
v/9OGWdTd1p7/n6DovG0COuHoSy4No5LhLH2EC6TNodLF77sJ0hcCVvqjZnWu0zjKUAAbdT2UNYh
HLHuYn9nWyN5ZdLE6sgshvuJgL6z7lRgyH0bEJaz70yqRVqS0Z5gImXeZg8qFZP1wLi439RAiinG
rm2hUcNAPUCPuXAA1rztxaxaei/gZL/JZdmfe0P1DZ7ZQ4nen6duzDVX7ixgenRnrxYAcDfZzcZY
2EW4bbCSwWsuNUputNLTlYOoqz35Z44ZX3Jsn4k0fm4t2GHzYdPkEK+DDcEVGkhZxBk+CJPum8Gh
Qh2dq4AGvrnb0bHhYrH3uirS0FOW+cH3WknLQmes2lkiLgI9AHRoJacp/YmqEWo15Tc4SOn6dMrH
QbNf64LODUoqh7lx773RXilbU4+v5/Tvvx/JU/AaEX9OAmQ7588vSCTovrMXPidzXkOFA0bHA7Iv
u+AJ/PWDil+LClwgTXxxVTdw9tq7DtkG8L+XlkZXo3RjiHNgnhnzh2jW7wtv2reqdOF59E8ooFlP
W1DQd3vEt6g5NBaYeh8Cj9KlwbahfBdOPcf+SJNgeiHgsUE7CEmr3rycyUmfVSmqEqIPr5C1G/fU
NLpVZcs7dSWdlaSymVA0zuZKacouoWaAQiXhWp3dSDPYd6qJDr8p8aNt6q5KWC24TQX3iJRwRzHZ
pHY1r+QYluclyYwhlE+OF7065HUvCGfOXbde5STJ9KR98bUgIzlpnHV0E0Uoj5umji+dg8U4seNI
uoIKw8c0xA5a7D/Q0vKcNbAgJZO+fL+3weuY9+PSMfqlOr2GdthlBNaeBXWvKPt9gWLe2p8FNI15
uHadeT2b2bPlh6y+MQBSG1pavSjCrPKscxeVSY3TaUgopLUPd7H5vQd+DDBqPc4QFMSttZ1qZF6C
8Uege3QXexoU2VGFbqxZHiDl/yn79nvBHu77ZAfQdk0sRQYIj1R1NzC0gGFBjtoO0msj/gHJzrbl
HGlsuVenoisacgjBvSqU6xpZ17Lf5nD4nY3Cu/R8wkv6MpsARgZQz5FS7oSf6yxwAg7h7KIhFVXi
+/y22Slf4OCna4hKVPagAvkYG9qD2yW/dBqpbMg4kJa7CWFhGzJqOm65CR3nAqWGZeiKXxHpykz3
4DlKt34AZ4VwnhNzuk215tmPJ9L64gVQClk5BH7KEYlQf9eCGAIe8EtZSJI096Zob9LcOpg5DZTl
eEkd/0Y0UPsbZF4AViZatrNpDnSNaB0mAZcRdyUc49HgVEkVyauEVZeWaAgV9pxFs6hWA1UzE0nv
EOjrOcXea6vO30ZJx4BOZ1UFrRTKdRfa+120246NuymJn5W5CnpVEMzcDZ6zdrDPscjfz0tgsDfD
HB+6hpqbDRE+wUde08NdYVkOuK+Z+KLNY8iQ27X6wLgMXpseSa4wuIoVkNYrFfgM7hVNzSFc8eUw
+efTIKi+6U+iI6JJaYsxMf+GHeZm/WUWzUuughtl20ZsXEapvI1d5z7n65S0rlQGqsKT2WWI2whf
86j6NrrlKpTRkgLVSgWLXKm088kiy0fyxdNnKJtrznntdqSZwpGUe0tYor0MJvYRKEGzUkbspEgs
2uY+GIpLoCa7FPD9GZlxcEemcwDECJKb62fk0mQaVOJGLUsTewtNiqUMzFUPKmCAO28WxZMBCZdl
Qrvbkn6v/SUqADQbgTJNqwvTH9+rlWE2r8K62ag1U8Y9crKn9vDQD8G5w14sLJDgfb5z8HgxSF4V
hbusDhqCFx2bv+k01fh1ltXDZkQxK8yN7fvEWMlKBRh65b7Ca7LQ4vBZ+RYD7HSW6Be0eS10e94k
obz00IOMsQo3Mbdk57+HuG5gKDaJHLls23QfJSGkj92V4chdbtMDJsOrgcaxScvgRIYMGCsgGnft
4R55J/LO+dIA3tXRH+rD2MMW2DgmxXdZLhyOQPU9Ffl2s3ltciETboM/Vo1g9RYNNfZo4r+pFxVD
sIPl4Wpw2js7iC6LBn1L7ricoc6ijKZ7lcn0EB3tg2Jlh9bl1CDCq15FlqRzZEyyI9/a5fyS+951
FISbdAr2KFie9Z6xKUNOv7l9NBMPTVx/rXZ8PXHnEFAPAw6hYEoN2N72IeHKmEAAotLLMAwEZwQQ
O4SStiZNG4mwoDjiL3GQLT1z5OA0FuoZRFRRJ0UISk9glupXNWQQIEK+1xDGx3m10oEEj535A3GE
h6xBc3AO3tJeuwkmIG+NFT6hOLCGQeKuhZXTsN2MK1N/k/bBtwSwS18n9/DPb/EX69i1aLNBaAyt
gXHO7+nDvtIduSkoDCnvWfrpS2ZG32QmL8ty2sY0pwwckCpXZSsar4hbaTXXVAjhqSixkEJVIbsd
xXYwqN4CQO6+mxH+qo1VauYl6lXOhVVCJ6JsVB1PRtDt9RFUBs7ci6nw4rIioJphVl7Ziha7RCSp
4ZsORl6Y0euAoAXEmwto8WGfrnZwatHoQaUejS2nolUcvkUIZYAq1W+qFhISuo/RuJozBb8YL4du
UBf6EBi8m8Km2QzblAO58bUb5UbhHiAHWsvHtvb3ahU6sm11760CZFHeF9JkJ1p0rAHmuXUkVZDC
Mbb94G0zyB3qFq44WP4ivHSO5L3y/KXjg6chEZWa4WWTiteYxSpCZ2Xo1I5he8hc86EIw28xicPA
cnqCpnBLs9/alMOrnTu3Qu+R3x53qVvvTFytxfkT8V5BZu4aiIAMC5gOvn2Uxi0N6fIiTP1NgsAA
pTL/WuVCw9agbz/fhrivwGpu1Okgc1TlLZ3v/4Bg88F2wtW/mmnInI4T8y4qPbzzvKHVGnaN6fxf
YZwaCQ0z8101ldRVf4bU///5j//1f//P6/i/g7diX7BJivwfeUfbQ5S3zf/8Uxf//Adhofry5uf/
/BMyfsv0dOHZtmNKzg0h+f7rj9soD9RP/wugFz14c1IeQhfsce8fuqS8j+SwsMKM/QhlQ0QqrIFU
qfZvTo+tPvqvoaVwpQeWUBgOeHfXOxq618omnXJa8Zq+XgpEsi4NN4qupiCJl6eHMj+OpdMq6Uoh
PN12Tc/8eyxRQ3djDMjIWn05nk8R5CIFEPKQnBPI5QSeoJ0w6cI07elXac6vtOrkpFDz/MYQlBiz
MLEuW6lH11GDPn1YBOUmmAwIWNC0etAcZ1iLmAxs0s/a0u8sk9Ore+Z2TSc9PdHnDRJK9xr8Jjcu
ZfH7eNYJc0r6fHMdLp9G3UfKSh/ATBLPRIgyfvH+ztFUS92wpW4Jw9N1S7ct/e/XJxnnUioam0MM
8CcNqfd04cKK0A4T5YE0pPOFWR1P9+/xHMtmiV0h9KPp9vySVh4kQQA7JTsXbYpR0kQTFddfLKv9
2XvZUuKXDIDB9pH1yrh0IpFE/rXVRWV2jnoTaZ459LzLOoTsKMe86AOHNRf8sNV+M6LQvs1HmLaJ
WPoFKxBR7w77fYhM0LKKQu+i0YS/hk7a23hGah8MTRH/0CIITYILc+1QhtnNLKVx59R9fuUHJGPK
LP0FUdK8RyTTWJs6mDAziMCz1bZfPgaOZT21craBH5YDhZyuklecgOPd6bk4ngpL6tLRXRZZ6NLS
jaOpqFKYZ0MRVPvcHCjENLdanF3rmfkINdwX0/5hKBs4q25YbCjXNsTxxjU6o5Lk0+wbzhVos0t3
fraDOb5v0gyCgo646PSrWZ+sMluWpCYG7Dr2kfVOaa4DIs2ca9pGzWfYUwTM01P8+J+OYhqG5do2
PhF/ZB7ZrD3KLC4TrzzYffgtcDgkQ/Pi9BDKo/3p8aTOENLQhWT+mLmjF4Ffs9M9hKUOgRlbL7Ri
IKcaIWZdxhpdKrkzvwYV8nK67JD/Ntrh/PTwn8wj6GEmUIDYtqzjXTnEfQNaml3ZOG5yM80BBUK9
d9enR3n/mL/fEpiZQehtWFikbiln9MeRYsdRWqeDUx/qWq5y04LOQeq37VDfKepJwAgbs6S+LBSG
aL6QkiaNCv3oeXa+sBvd/WS+dZuJtoUjsZ6j+dZBCtsDJB7XU91zF24n10c6wfYaaJDSDLBfOusD
TERjvoaffZho2jYC/FUVXcZc6ZFnI6lFzayEEwogQS3TCtCwyJ9nj+Zwr/LRhfhi8oxPHtlw+AeP
beGoj6xQOnVX2UNbHgZ8kzRXGrm/ZFvH9UXGRWr0kIb0kJ1A3zOCXsMZl6fH/8xCLcP0hKVzYGIo
R2vnZVad5eh8t9B8nJezjNAnG1diNmj16p/pQqAGSPIgj8Ti9Mj6Z29umcqxCI5q53hoLbBdpIWH
8tCIurlqrIRegEoPdhOZorXmQmSRGcAJDdPo6G2g3a/WnOmiq3NzUQkwNF88zie2wwToHC08ESG4
+v4fVjxyeTZomy8PIgyTnZ9YlKomKuAFhrJJDIF1BIZzVSWZdZfZ0l90RqOvIyeAJ9cS87bM4d0P
eNBtY08G/Mc1gTskJFuXE2b6wmyOPTK+34RJQnqWbZumYR49rC8rSWY4667NNC0fuK/nq2Ymc88G
qOiFQ+r2iwE/2slfA1oqrPxjdgaUQfsADMMhcF19OWglVBVZDhwn92m7op8/oCwUix+eHW9OL8yR
E3NNaXvS44QzdQ9zOXbTs2y1ZNCkvq/MkuJvJFCqlGbzxfsdBUzvoxAc29BOOwQXzpEPc8Jhbt0Z
KRY7MkgNWlcl0iVBoT/ViX8bTohdnX6rz8Zzccv4KQjKXfdo38HwMRH/zvPeC11EM+G+KF7IV5mL
Tjg+xZwGjIqkc+D0qLr62D9c9ftrupbhCnKRAjD1kbcZighik4qCdjcM15nZ3MpmeCvcaRk37PzG
Nl6GgfJrk+4h+/4+VMFN45ADLyfCYu8FBsLki3k4MuTfDyRhUXK4iniWOHqgrEypyOmd2Bux82sA
l3tZxbNL9U/XEags9S8m4NP3h/VE99hANqHx32YMLjTXJ24N+6GbQtBcRMZ2JcdFYA72xem5/myF
PcN1BJE4sbihdtQfO0bqpYTVs9H3urC3JNy3RRw/QCEM9Wt5UdnB4+nhPl1azzaFjTe32IRHM9nP
bqVrVBb2bew3uwqLWpJt9V59PaiehjKtIfMzQ7kY6FJbOSZYdxo4gmtUimmbMWZ7GwsnvgQnL+ie
a63704/32Tp77C42sGVIaR3Zu45YRVrNKeucdi8yqm9LN35BkW3Vd+3b6aE+nXgPaW6cuUdgfDQR
U1dz8SIHux9rik3VePDKxoIUPISScPZu+wSK0dMjfnw5ZsUkznNci1czj5a6SshGd7oQ+8qZqBLK
Zh3ksEv606aWQB1OD/bRhB0LQjciVwI7V5rHnqr3S5p26vpgo5WnudECHtyi185Pj3Lk79mXf49y
dMB4Xet0Oe0CB9XBCf9NSnk5BRJtt/vRv4vzx17/Ing7On8/jHg0iXHcDWFmMGKZ9+RMZ9QbkSgm
KBrmPSSDgJpuT7+i+fFkcaTUPWFypXExlyOblE7Phc0y8wMNFAbMDFMABM6xW0VAC++ihM11rnuX
aqefLbgo5KvQNyq46dJxhbDrcDUmTns9t0b+YI5eQxJ9rAeaNhAggw26A/qI1uge2einQSCg46va
XBz78r6zcxQ3Aw8i4ITyMeEnoQJNb29TPVTnetTOLyAePSARolybrlY8aemA5Mrp9//EaiU8ihw/
huS1jn3hnBXAAxISmFFPE1PdzSBQTSTsh/JHii7D6cE+m2t1NyBeIVrhvvW3NwQERZOmTnRl1TDq
1U6vXQwSosXTo+gf9z6Bm+lKxyFJ4IrjtE/ipEmbxQ78Fi76BiaqHEskMCp091IfXMswOijNjPq2
oB6/tIZB3xgxkqWa2yvUJZ3V8UzPniy0emGh3Aqgx3rprcD6YupN48M5zLlPvCENHpcr2vE51A/l
kDtJcQgn9MNto6m4rPjRIg/cNy/t7BW9jfYiyUZ67jyhw8fhC4Xya1cusuY7G4ITpDcCDy7xKtnb
U0DjKPn7H5Uf07CaRwBVysi5ySPHJbFuWbvRbcJrSbfluUlTznkOSd9ZHYDZnWotuQ8tZGAHdCVX
Lvi0lSRD+Z+lEFyTq4WNUI9Db49hOvLIKXeVkbe28OQea74Kc+uRhNuG7M2FDsLoCyM4SnG+j+WQ
41THvMFZeDS5pTG1U0QT+d5NK3r7XNcA2lTFZnERT7n52KFGtdd6VLwKLxlfqJdBaFXV1dMXj6GG
+SvWsoVNrtMRlkeg9yFBg0a5neZu4exdXbvPmwGFcborQj+GZ7X6VjWwG1a0UI5wr1sVuSrTv/ri
CT6ZCJ6AmzDnBFWI4zxKLKwimtCc2AcOb7nQRnA5WtQYh8aK4Q6Z3eB5LEYlNOckD8gdhfDZlvH6
9FPYn+xJ22B4i0YsDx3io61P2TuJBjeoDrCGJbuxsb+H45zBLK84v0M7WutlWF+RF6Z7a4KEDYqA
AFnIwZgehiiMbwMjcJZaMyS7Vh/rTW+DTdDyMaTDRaZQayIFNxAP/bCLoftW6SK+ctuov830waMD
CTRIHJYO/fttC7+nLs79GDKrpBXNeR+kJG6jmD+0MlD7JlwPQEvZVZQk7LzwoGpAmLgdqp9mo5jB
REtPcBrlb2HYmTSfCv9G9H2Ewp4ATa7RRi5EBldiJh16qh33yp3GAmFWCFNrQ4cEOa+sa8QmKACB
pUfCNonWqalBo+Sm5AAqbW7PLcgLt2FN4SUT5nSXdyVdhAJonAHbLPAmp1ueXqEPC8TDmfQ8qs0p
xIfIURukAInumPtG5q9Wbv2EPKrc2bNS6x4qHbhI+dWQH8MLhnEF9xAVMH2wCc+3ssSBL+RQSFAa
Wv+Ej/pZ2OLK1/pbKn/U2MNdUnnfT7/pxxjDNYjHHduWpuTSdWSKVe35ydC12UGg4lCP8bKiJmqM
gMPKp2JG19Oj5fT0kPrHY5YxbV5SJRuFJ47GbLRRjBpiaAetuhcT2BEfLl9kR+pXo4M1GE1UKWuA
lgLxYoXzFkpXNrLXrQnnaFc9Z+MQXJx+po+PxMXEMt/zHNyrjSMHmXVQE3jI1HDyw1gamwrir3Xx
SnrT6+mRPpiWurkL0sYWNxPD0I+CujCvujDrOkWH0yxK4T0MSJKAsVPNVC7KGadH+xhkqGBG3bgs
AhrbOhqtRLl5qgxoJ2vHgQsiGX5NuNz/YgxT0F1LHQ23frScetIYGQwT/x4DoNkycKbn02Mcp8be
TzDpCduRuiBBfZzHbKWoBHLlcg/mAFBrtKTF86yNqzOlt6o4OPN4V4VPhQS0aT3NRv6F0X4wEHVa
C8eV5OW40xzf1mY3CtPJN+QeMFWxSHIDjW2a8YBrtNEAIHVo706/8YeVUwMa3Ne41JDnOZ5Vlc8T
tZXY+6qsjYVXzs5Cd2rtC/v4cHViFMi7DC6HJumk4/OwNfS5m9irdJMXjxwKyP0hGDP729Mv88Ho
GcYll4hLZf2gXvk71u2kl+aZnVrc/PuYQ4LzQde68GJGIxAm8xmWXhHYX4S+n72baxPN8y+5fnFk
+7bWkWwHvrkvOu5Mc2s9kjUrz6a+XP0Xb0csYeM/qQYdR3KVlfeDlsVyH5Ya7LwRXVeJU7z2cwVL
kasnyMqNX+yHT9/N9Wxhsb3J0R7tOdoc3SyDuWBvlOb1JK8h/t2Z+hfR0meDMHXKSYMX4l7096oZ
LkTrntfLfTtnbyHMZZpWXMvUvT89fZ9sLVtgYwbRP9XZ47QQlARZj5S5tZe9Z4GtEZBKBFH/vWy8
emsjHX95erxPdpYtqDxRKjRd44Mr8afZStPCtPYFOKS1BbMj6tCW/cXl/ZPJswWdB1wkBfXN47tk
UYVelFm8ldMM4qwW8s2fM7hNx80Xb/NZSCssXBMxLWRbx1ku2Y8Is9mztY+omV1HGtC1tNEhX6sm
GqZFF0HznMW1IjQFAl1UYj73MvfcNm86yGTQg/R6eMfthF6sogyAKaYRZD+GTPJrMx/GS3j0OqC1
zXQxNAif04go3pqOmLXxC3RwI0nzFg82Ej17wx0wtmhVGgldhrIezqOgNR7BqSCYQiHBPqvp5wqs
6BcA3v6QyS57rjRqmZA5BXtw49aP05Pzid+xqSPpZHYFCI/jQLtPc6Qec9DVbj9cJjl6a4hGQE4V
r2kWhLIyO5weT+2I4wsO3hpeT/IjXOmPtiVsG0A6/czeF5CKNP7M5aLuFzYkhkM+bkfduyncikSf
94Ub/8ykHdfwuOCbqkJ8NK4/RjA9cGfZz8htrwO/bHZwRDVf3FuOkTLqEAY5glYViWL1ksrm/0jg
jly0I1sU7t6YQFnLovkFedJlXYknfTRuM698reGaBGB6kfuof5+e2w+Rqhqc2IzaB3c3eexlZRNn
M7qSzr4tUqpf05nwLyfx1pGJQigDPHFycXrA96DveDVBVXA4qmqcax/5v7Ag6Lci6eyjCv+AKExR
3SCUae6t2R3DMy7a2sXUCtqDCiFCsKbo8gHhTheBzOZNAOJmCat4fO41lVjMGNJdVIwOsh4zjdQT
DX+OPc5g/NE0QiklaL8wxs+M37ZthfrRQaQfu++hrWG/noTcDwlV9aLftVaO/kGpm+fT2LzVQ/3F
eaGrKPl4whydbIbL8jBtR2Y4iphMoF/Ye51k+3MSVdZ2Fgbtkg6y1x14mxp8Knq1JdKeVrC3E/Bo
nk/S9vTC6Z9tB3AZuF/q77y/es4/7VS3pqbv6RVABktD5SFrX1LPVQJcbnURiwbyVq8Ow4VbFPTi
VV1/qcN4cTCcptnUDrXWPIy0cxP1msUXT/aZs+bY5o5HUR4amqMdNGvQQ/dsr71XFDeONt/UM9d7
RWAqoDcIBcLw8Ehnpd+dd5X1cHr0zw5a18OS2bwEDscBUQaKXNaZT69JVFS3I7SJB9om6sPYkICU
2Si+2LGfeUPu0CQ6CC6pHx+Zg5bBGeyNBsvgY+FeUf8UtQAtTfOzV+UXvnTXo2Oj1aQVX2xdNY3H
huhZIOrwwaS8jvPYsSM0J6mEs6+NJj0Memld10MUbNrBoQnyP55V0rgcvLokoCD8+9vYqmQchy62
DZj7K/+s6GgMbEoaWMCAtmdoBvVfjPfZLnPY0MZ7OYL08ZF1O77vJvDQmHs3yZ5t6AMTbT4gRfsL
nro3VDDgDstAnCI+FTt0rcLTfPqFP9ldlCYN3eIs4K2PD5vYj3RXJIG5p0XQ3IUyNK/02jW+cCaf
LCHpDtBzNsk6izvQ39OapVEjmwD9a9A8P2Si/yiS6IdZRm+nX+aziyXjeISeJBKIpY9ms/a0Jsxz
09yPOmJ9hmxWfdpuvKjYzrO8p977KubmBS7iPbm1nWsMdzSsmF+s6acvS/kV1nqV+zmO4azBK8ZY
52XbenwLamg50f5Yukb58/TbfrIjHfBjJtgBIXnfo5dtHbsUiVdb+64cVqUftOeyG9qzDGngiUoN
8Lx0bUca4A5nc3rkz97QFFArchMEAXZ8NDRNRpeaCrqNwMsPJhSbi4jT/psVCOPivxhKRcNqTan+
qkf5w/tPQFb0MOAlEyQVlMxE6YdrsqNfREOfvZEFyaIJ2oRBjr0bKZexRBDJ3M9Gs2xNugEm737O
jfvTb/PZbvtzGBUW/fE2o11kyELS5NE1OdWQuPFXtmi7L3bbJ7GC8+cox6FOFiFSQmS+D0agQGdO
mRQbv6SnIKT37dypazqZJKx2p9/t0yk0oE0FkUwa/Pg0pI3XRVYXs3d9s3zW2zF+Qm+UzLTmVl/E
BO/h4dGRwAB0h+BLpEsMezSPXZw54OB1eo8m/xBYefMr0mMbZUZI0Ro07y76CtbsPKRVoZNkpz09
t5ZVMLnXg/QiRS41ngdGqX1zxmB6cG1n2EYQrJzD2IfiZpK2xm7KPe1pdsZ+CdAaMqFC5qjiGuN5
SzAynrXTND4JhJeQQzTcTVBMGQwCyL/3kV99S6x2vIlhTjxvR706lGB9l86U0ms6ohwG4a63RF62
GRBG0ugCHnSlHDc78bKZ9WhVDwhjRrLPb0BYTZtBC71dSVbg/3F2HsuRI0uU/SKYQYttIrVgZlKT
GxhZ7IIGAlp8/ZyoWUx3VlnR3mxeW7+uSqgQHu7X73kaMzp+sYp/BvIG6ToKBloVFe2b6f2n8WOh
l5OvF0HD7QJmZ3lEZ53QL96Ae5iN4TH58mJQd2kengikN38fOH+IZChUs5SwCxmGersFDQFReBXN
2mVKYBmX4RMeltAxTUGraEun1d+v9nvCmswfmR2PCiXnbM4g/x07dty3QkfbdplwdrvirDWuY1U3
7iqwz2sr0bN7N3HVpZbZxaNKCTOnNnFA/f0ZmlA2GszCVvEc5c/5XOpHz9a/K6z9aY2wHc+RkiFe
yG2Wl93D1HEDw12v7FUfKJu6w2xg+GbB+9Pm4aDqIG9NPuO3BY+6WqWn6Whcaru60yDrYsc50nxE
gT4m7l8UvfJWpRF4GGde/v0L/GmhINyhVG4Tvf4mjNQLz1PisDcunjJ8wKb9ktQYyYr4+2X+NIpJ
MCMlsS0dIZr87/9aawsQrIHZDBzwPEhCtUGDj/2L0+l8xANQEh3a8d+v+KeBTGEenSt6L7blm3U3
7VwQQ+glLmT0PjqrIkERNS+NqQ5Yn7fdN+vtH69GhlJm6jkc3R6hB4oEyDdK/RLD2GJm7sScfqrk
Q6MxePr7g/2SP96ut7IlgdwkQTHdNf99l2i/2TS0yLp4teXQzKWONGqO09GyYXKNGiQo12hAQ+GV
51v5QNdxNozZKhgn7MBDr4ywQzPgQVIj3JW9gSFI3BPNUj7zK3g1u8RrvFWIo+dOoWywLikOrdKu
x8zOonnFM+PhoFdVs7G02sShOqLNTZ1op2V/KegLboOlgYHCMXUcg0ZvyvsrM3O01QAJYpHaRfFU
MET8DNaaH5ZJ///x3clJGzIJSdR3W5An1wprbHCti6rR0ARy4s1uvK0i1NeMpNz//tnpQOEgJpUG
yN5vor4cHpfGsZyoL+vhRdaZHTOeq2I3BnJPi63vjl9/OoCTj/x/H/8maNEHUJSOCPn4TXluQ2dv
jHhgIJqyy/iF8idNiQLrFkcFOIcFe5Hq5xZLY22CGWq6356Y5OVuxiIu7mRxTFJHHH7l8vKveZ05
bTkE7kCGWbVhzzqhdfWSNl8LnRbZQXXCozmr2MxZIjyKeSrYgRW6VYe6PIypWNdp4c8mK2sepHAy
iODfVSMLl3k6FPU33+qPtyqzazKLR2B5862KDn9TmrcoyKhIkPQZiII+e/OOTn8aP7XahkSEc7Zh
oy7+Zsb+6SX968pyk/nXS0oHAGNdo5gXSUkT9X1uPf/9An9YxCkkIHhCTo7C5HbTbqw+I+WQW5fY
xtIBCoG+8WQ7gZZm35Uk/7DQcRSnjYWzP7He7Qd3sH8uhqgzL/lsnQ0sA5gDWG2YsBoTXE/+/lx/
Gu18EhUpB/VBdo6b8EBBQd3JJPxlqqsek7Iphpwz4aAEfhPviNpEVlHgbtxpFl4ZGsesiaboNo+z
lRJT+qVvl8gvCOpvds3b7czkyTlTstTT7+b8VpeCcMifIAtzjoLKwztuKE7T1GF2La3c4k1XDeU3
ZanbQISkEm3VDCLOXVL+ebOd5QrfpKoGbJ2Egc9iEQzrcSwvf3/ft3HIr4vQnuFwXpeLzM3rTpwy
TgZV4K0SRslCwS3cPnm0uTexeJ/VDdZ7ev5N6HM7dOUlf4noCOt13unNrJydWDOJwGNqLJ6+sCbQ
tIRJGOoNr39/tt8+mUzgkxtEFcHTabcRSFvnWRHinnEJYHIJxV1iyn1JAKxFLYA0/L+/WW5+f5eU
0w2TBjZHFtdvlxt68HqjqePp0uXau+phwmwZS83EXDKPZvAOYQvuNgyaTa0mn39/1NuVDhUaT0kf
nUXShW66m0U5V8xhYsyOF5wE8PVL+3VtBqvQpolQzUyYNsnTFBX//P2iv39ILooW0iWYZGG4PbTD
2MgKcKzTReuHlyhKTh3YIxRTlLj+fqHfaiW/Hu9fV5KP/6/l1J7dOsngxVwsl9K9h9H1dQyqctvq
lrQO0tXNjHn4MqF/qsNXTRdEtH+/hT8+qytzkoh7WJZuBm3DObAYxDRdRlrNrdw8TfaE91Ijvukg
+MOHRMntkTtj5zNM5+Y6nlOJHjPz+ZJ4EIN7w3rCbJ2CfvAGyQeZuVMdQy0fv1l1//B0Gnu6LEgx
X34PambUbKaizpe41qcj2iZYoI4X7afWMb8J1v4wSZglcrFkvHp0Zfz3U06u2mtozKeLN42UgVzn
QoLgwbDiHyaVPcstr4qdXKO+Wf39A/6+mlK4/Nd1b0LoWo20Ka276TIX/RfB9LaVg/V/vgYVNbLW
+IPIte3m4/WFoC+wdZxLgsGgQo/Awmvt76TOfxghhsP+6Ek1AZ4vNxcJcY5iMVDti+jNp8S5T7Hj
dSPlXEBjScd1EjnfDI7b/Z/JR1u95Xp0ebIL3VbukpaUX1yI9KKnmrrOoVGngwt0KBF3Q21f//4K
f0shczU6PakzqWgFVSLb/44P4VHAMwoLcTFqztx6NLFpsRsc1IzubIJPWPQIa4ZSg4eDnDq0HkMa
9v5+D3+YDQgoUBl45FZlTuS/t4DzWFlHbm+fhzqEsjkHr+rQHWtwpv/zddgkqKugXLUJeW4eFbHn
JJvvnPOQ4UrYdLhPNPTPLjTTHf735cshIU/ehT1Vt24LADDEjNQF4HY258790ml5u2/r2Fi6MW/0
f34qT9Z5ZVpcRko341PTuzCL4nG4dLGJ9W5TU8NW391u0L55fb+PSyYaTXsyLpX9VjcXanVcZopB
CS6yq8HFK3AO6LIwvQV+yX9/pN/XDq6E7oSym0Wv9a1AaBJ16YjR8y5T5m3rJF7ByPj7FX5fFbmC
VJx4NMEjVLtZFd0+KCdqcN5FYIcUYAE948hohKn0OiUrXhjroPiuB+eP748XR6qLuhOD4r/DnNJh
bNltERBps9MU7732oeBhpETfuTfIH/r3iZEziuw95shIAVF3fjXK/Gv3Jr0k6oIa1FWzGmeLkgb7
33KCWjDloLgDnA2iAs+hv7/R22ZtQhISTw5EUdZiuaDcxAxiMLuiivrwmuKtiSFjln5KNoPtfkjs
pUcQX/5f11Sscbx5WmdBunKF66fhs+lg5pDgC/9dO/SvHeD2VTCSdIxKWMQZTP995/Q/I0S0xvCK
DyXWy7TU4mrZemfcIKUtZS69vgOtknIM/qWdyeGUnyoq4g6XMz5QXjzz/zMopMcv7Wf1e1eeymlb
CeFLV+B5AgxOY7fHb4R4A2pUaOXvdcG1QNvZS1d0ZAP8QMM5XMmzb9YZKpa/FMf/fUZZYkRWQn2K
mXm7X9AZ0rleXDvnpqnDZRkAGW+rYtrMuGxtRGoGyzoJESnOinEaaMnyIzMRGzHpzXNkK/ayUYxs
l5uc+YTam5uxq59FMUAjK5W7Kop5V+7aCJ0XB6fJyDWPpU0rdEG6eOE07j8YBSz1FjE9pmQ/a1oF
99bcFKvBSPHkpN982wY9woRJQIfuk5USIcmeB/6nCTkQVHO87sgy+XmvtUgNexig80SrlJLTKWPr
91MoPtj+sENMsA2sVUzR46TJVq2Yn8Y6/JA3Bxb6PtQC7EJa90Tf/8No0W0eaE3vR928Ncp4b4b6
W5nYp7af6D7HpcdXgk5SYkr8/nUaAzqo94usxwStSdr0aFferlRQXtTN1ihwzK0jL1rgVtcu2aro
3nfDhzYw7yu6dBaJ7i0DDB7tvnsZ7eijqZxtH/Vrkdf3cef0+Lr217nozkORNbgrT+T+2vQMqXIf
KtzFqCdPVmq/B1X02jTW2mqCpVDNnYjTJeQTcgw95nLiLGKpsGAO95pHk7gFlKu1ulU3DDUiHvMT
k5qzY3u+oQQP5oyGqYurxzFOXjsVFrLZli8is3CIRzcBTts+GCpI1bDIVzo886Uxtu4KhtlHnKTO
V4S/qCnac8DRrTGM90idd2oY0chUrNNYIi8miDJqMfo9FX2pUC3VO8dsYG7YU7dKUg1zwnpXqFrg
t4L+O0SSTzTtHSKt1X07HxemLXZjN706IYE9P+0ncfmMGu4jJUU+GNNpgB07V+ahr6MHUZQHkFO7
1Ms2RZT2fukNjm9XkHm6cYKGNngP2K6ifcn9XA9WtUaQpjjHksTT1Ju7iuQY0g1wvDUkrWhdivxc
i/SR+HGNgdyu11+oHvhdYayUst6FgBo7J19rCrBtPXrJkvlumMGQaKC6RHxI1fwQBpFP0O1LQmbV
Ngs75HyCl1xSfrLiLLX2WauBh3AxBZF13Ra+2hsrVIm7KtIWMfbHNJWoWXiIzOlS1WA2OnsXJsWK
PuM7JxXLKTZWZmEQeIkfiVW+hWkLFRE2LzwjyCu1tKJzkmWt/5xjWg9HoCqpuZxHbYWz6DFIcVN0
7HuthoLTpFmxmO36oOUBJr32e2kqT4lBS52L9ahukwnMcKnFRune0rtxAXuuwj+4ua+G+DUOoe+Q
NtF8UO4eHsIdd2/vvGgeySbUX5E37juze5uU7NVOMcc0g+cxKx9qhk0HN9NBuRia58jSaUh0l72O
6bYaDtiYQzJNsDHHzKyae98dOmwQnWUbCRBZ+fQF4mYA0jRXuMg33XNtMGqsevyME5xKpyBlV4FQ
akchXNuq+qfJHL+0rV3iNA90Re/b0PURuCxHI6IZtFt5mKeZFSbGSoU9Bs0wmXruksqfWMFU2vOS
yggWad3sVSLPtprXWkvralDH67ks/DRvt9K6w9QOdH4ftaC6S0K8v4O43nh9Q7xc7WoVWxaSDT6C
8pBlYUaGlZHCG9du1RzHMYLjx99w9Bcga9RVUzx5u2c1jeDHKlG+KLGPW3qZtbPGybdKmh765DQG
P2RdNRkOuKGgcq1WLdaPtdkeoGiu5AN67ZfIh2VgdpsY/KCatDQSe7zkmnFerXTWvyIUK6NxX+0B
MuaoPcRDLb3UsW5xJuuYdO7WzuJFqVn3mC2HKR7dEdKckfXH/QGDfu9gYy9ooK3HESdZ3YbT6PmR
o7ULxBFHEQWbmcFuda/UeJnIxcJWnuXPIHzEKZYVsLK3pIZ9+ZacIX7MNPw3SESp8wvKWfmYZnyV
q4Jh5Esby290miPfvov6VavCcwqLJ6szMODOlirGikb3LPNYmZat+7jb98AhywRX8ET95Ky76ee4
8pXBpcFCdRcqcR5hZr9IIZZpWnHyPGtvc2c2Tp52DdSA2W63S5NrF7zPtsr2iZa/jXW3d7UaY7/+
02BT0jPzIcitr8Iel6VSZYvWhnWH2QzI6Kvr4M+deJuqp7k4mn05W5PKwSYs9AVuI7mqnqQfYkyt
17N67Mook6MeBhJ8l8MD8lLxXIQPIoFRNmfBAUolVL98WIfDfa6j/A9+VGa1DdgYca89ac3orhuX
vj+VcvIiwIZedrwaC+HM95T8EW+1r0hAsbTVwmPQOIBEIbtZBaA4G/vyXDt0Q6/g6535plXeNaX2
mrYGlvtig9ZgR9vbS2m4BBFgd4B5OzhFzVW96toW973+LKdEhNWiKY0iMwbwOOTnvozvSbFuzJhg
Ojauho6AMUcAwK47LnGXgiGe1+sxulO1j4l5Iodl3XTLoMIbmD1b5+Gt+BqWL0mZ7gE7fMBy21Fi
3BgU+uJ5OiTRvOg97bVPvDVQbxmITJdaG7cYSrGPpVc2tadskA5pDS3a8WeuqJu0RjoKV7ialIOV
ZeQDxWpq6oUY32fMCw06cWKA2KWt+HhX7HvovhLlamFRKQct8HTYAK4/sOL3lb2nyxr7+6ZtF+GM
M2VeXTq3uAOpvmxUYS30iM4Jp9h0inKfEAQW3RXD4VXh4b5ajtaBkS7vfjRT+KPdwRBs6Im7sY24
5O9ImMo4/mg0cfZa5eTq2VpX2gOlpmUURQeFLNzAN5P3jJvzyiyns5f3b92EIyRnsTAWaxTt24kh
RB/CpoHDonjdORnVT/CQ7QqvVvaNcEPnImFMLTGeNEvncbSrePl6+1GowcElJltnlebDp30J7HI8
OF0cL6lu7WdRnUi3rBULBLic3hp3kk/5Av/ZU4PfqqJHuAcH2hKTYAgEsT83HiiB2NUQg2Cs2BTz
fnIxD9XAOZSj/i60tNu1vbsxBXsWRjhnBElYb0N1MESzpU6/D6hgH7PeEEejhHOZcIAauP4K94lV
i7+pzXOU3VX+w/X6q6PQDtiGdwF23DRerVTln0jDLStps6cSvKmWtC9jlD4WVvXGQjU34SqOcA9H
S+qbffRWWWLtjWyybFe0cD6kFTlsG6iOld9PsftscHqazeA0G9AseOlGV64LrzlXQX9x1IJXYLGW
zouMv2cD+gicbBk5/VHGWoNars3CJgYSqq4sUxvTQq171Ngkch2uaeCeRyfDj6fmJhKPCW5hygoQ
cvpqOnORhsFHRvgOmfIFowFnkY9TuuLt0duuJ49xFO4xwjX9wYWx3etkNzzIyWfC0u1odxHqKJus
+QJC96Mq4aht9MOT9J9MxXy3g12li62KfzEMnQ83cL9GVX1R8pj3wuLc1EqMn26D3+cIcLwRS5JY
sR/knXlF+oC5YnxH8uCQYQ+tZ/GRioqvMbzxZVlNgXFXlGa6aCMWNrLJd1qBa61T4IDKJlslT04E
QDgCC2K647aMo82IBbFTqud+kAQsnRirnwBM1E5D+qHd6LEGN6GzE+HrJOTk0jWABh9wYQge2QwX
qlfnfprMH3GuPlehvavL7qjS52EGxqrFuh5s0MpNHGXdZpYNtaU65jCN0hKaUm3JLSzHMjR2Erbq
n4pawVhhILegcwrz0HrFDoNnxteE8cyrxy4WVdoC8vrFtK6BzjqlcU6pYD/lrXGstRdbwLjGVKpL
Sxr2r1ajLcsiwxorOnm1sssnA7JRBYAGjKhmszhVu1T9ga7kPTLCA6e/l9icH6OgXysKnsNKTnQC
O/oYBJgiBxILr2t+gkGJmMGr2PreVTFEDcJFE8GQoUlVt7sPNySz5ijgh/N1HaQbh+nSdJw3Qoyw
x2g/427DbixfX55a+7YciZM68PPhTn5FOdD03OgXQ2KtyqRZh1X7o4dJTG5vKbedJFKuWhItrb66
m7GLK5RyM+TBekTYpM7jBhKhH0JaUiMwTGmxKT3oiSGmZGRT9SJm/mZ4MxJK42u6RNlE/Zp1KnCb
pduUG0T6vnyj8tfl1SyteKpCfe9goOVXWF1n3VW+S0N7IfnsC+/LoIHIpL4mWm8nd5xGLZZGIC2Z
LNTF5aJjOay8r7Tql1JgoXiEnrY4TJQXFyJqU1/rp1OklivD5m1h3r6Oq5HXmXQPA261rfeepuHT
xK5RN9Y1qrN6w+rzyKvn2QtzZ3vDUjXpt0zLu1ANgHKLlVXY4bIPDDzcq+hzrGzSgsBsDOfJjsGs
hhlyuySlGTTPsaV2gzv2Qx3glnyfTZtjkD7dpXMc4mAW7KtZ0pLd/oA9ALtidz/pgEGDeVnpmF4k
+soj8CFyXKWl+SJ7xui1WUSuDeK+Wee9jSAl3st/Og1nZhauNjWw+8SfO2lx/5vXhpm8xNH8ReME
wRPABkb1xCyNJ/c8x9ghsxmGJuTCDuabdc1Caye3lYypI3WDvVNvJkN8FnG/7jDjaEnrqW6xRDa8
CQbnvq5hYQ7j0mXETWzGbvJYK4xlzNxV+BuIOXcDhOuozF8Gjd0FOqx8flgO61KJnzFMu9fFzGBt
ztKeMEoZQmFx7iIbPnO60UrrJ/MxtNOnJJruo5aQh/REr01cqeTY+oycccURYO0y5YPihfrh1WhA
bNXaVmVQy+2lz+5Vd9qRfj1SkFw2gb3jj0CpNV5wfsSRtGGtSfgrDomf9sPsnA8PP4KKWvVMVFP0
xjqESFOLCahpt8Ma5ygwaI5dHXLKiVGqufFdCgC3sKv9DFE57M3PNNd9LYAH7oLEsODh2vNboER0
ZQVq5zuUWLN52oc6ZogqnwSXEUCXwV7rxh0m82S2w50Rp/dqRUJAewmC/jhPKsyI5lLMeeib+JOv
+7yN9m1eEc9zGG2U6K7Ke+Zn+us9ypfUegNAB9jtYcPEmTwmZhxd6ETYkcr+mQUJSI9Y30Ze+6BF
SufTuhH4AtLXMm3JCqSJ64/jdC8XNGRWLyNY94VNTMOagY0LPvIa9QQ/gQvB7rQ13Wwpcu0pTVIb
wI2zl0eCkVfOa/KK/C60k1WvoEHAx3zCdLcU9ZbZsqwFqGP5IxnDC+IuEQbdA7VVPffm9J54iMKd
7jNCpeTV2YJMoaR6Bk8uCUs2byL5Kov2bh2/R+P4Xle2xdxP8eEOrxmrctyItV6UrFXmlxerK/md
mfiTQH9m5fvBwQiMEmHOZ2Y59VmcgcFmu1I3MBCMgFBNh3kYt1qDPQDPw3DEl349JQVmNjDkso6U
c76x4OPinb9UtXpnDi7H/+aUMOur9FNoBYdOQM1jtxZzdSld+pCD6t6Zyk8va/3aODnlvBRTc5rg
KQsR7ftu+vRwf2dnZLNuQqZmuJXfMJf2svYzMtpVzwI2WB9yQmsN/GvdSLee04NDgabC1OWFJFQM
syXzeava3W42Sx8GC940MucHHpvQPpacLKLDhVE3xzZyV6YdXgEF7ETqfsXR9GRJiV5t0rrUrzTy
JQph8KCQYymtDczmnTswsxyyo9GkrOTpScH1fPL6vYqxj9yqeAGVmO5jtFZyBRz4TxoMDjVkBvb9
G4tjhbV/EGfrLijvBhspHaTTIYpegylaOOb4JB9UjbuzfKg0H+6G1IUaNXALLy4H5pCaSUfSlrrR
MjbGq92Vvpq2HYDpKVmIyn0zRwEtoSMHzOqmzIrfIH9ROw/3NU6UWcKDVBct0Gvf69zrHGbbRiCz
AlHUOuvG1pa9He1yY1xNcCns1KEdDxA0qbFaL18xo6Rt9TWEKGmgIUtDG232BpmN3ynBvm2hVTB6
WrO9UCdHoBq7P60pHvygCfaIe7e5GT7OTfpM2eQhVtS70sxeJsAiXhfCp7VAA03Vz1l0uyKLbRzQ
859am7+luOWu5ZTR8G0wckg8nsI6mrXaMRL2Q9/1ZyzDDlrV3NOGdtJ5yNyct7YSADFtzFNvJu9d
h/TN6O7l7ik3KMbJq114d5Y7fBqF+px7SrRM4gQu0Az1Mx/vzHn4mApnR9/Rc5MZm24e35Ip306D
cVfzS0PoHqpqBGGTRBZgsOEYGvo9eaxtNIttPHYnZZjeS+k3w0JfTdW+aMFjJdOXFjXTIsPi09dj
cTLUdFdO44WYIF8UDifMfiYpKM7YZO1MqzqHRsq7MBIyFSDpSB/tGo0mVzNbyyna28pdwek3reJ7
WwhElclYLCw0+L9+1ezZqEyVQMSoCHHdznPZSZJd3lebpO63tWIwDj1kqnFNB2WZHafC3SiMn4r/
ghMCxwdRX8ceGGJO+FDPwLwDjSiyqUsYSjPIAodFhkzW3s6c59aaVuXQvuuKuMCJfW3iacnc+0pm
403OQ3xnDp2H19eonWZbvf7fEEn5EIJQu4+I8vIGExwQUCP+zDhOiANnro2VTzul5vSAnHIZVcVT
Fuhny+vvBq198MLurbACcHzefZUHp6zNfnSMWLdP1hz5QDRm3iKvwufWVHBGm0Ag0JQIFQQPnxKU
fduHp7xq7lwzeidtv8QNZpvHw8lWp7NR58BGSEU1LnpREepfndePsJ70j25qXxjIr0gWbMgY/Fqf
DMAamDOdNXeLIGg+rdoJyO4A2CR4zCnluLrxMGM3t5jN6JrPGdxJxMhpYwKgDjZyjU60+ufo9o8F
C25FDFspRDuFqkK/8V7aGHRbQA3EaO+reVzNWYvEZjrZIt8adUWkUBok6PU3zyqwy/Yswnf1ROln
38zmPjSIElHMQXZzoU+qSf8RGUh52R8FaXmYd62nxRQQig3moz9zs1o6TfhgJearNZY0b2YMSNNX
ecE4L9BxZ7gRSt6EtSL7ibzQD3Q2kWiwjWUb2Bs1xe1oNM6Rx4lNeof0pbbNotovnf6qKqRqTSt4
zDzqzF2r73CV3ZtVvc/i+iGk6RkkvfqohsHjlFVPPUmrhUNnra+k9sFBExI77toLky8dDIXNJtXZ
ZsRKGzxW5J3Q3J3qyXvQq7Hn0tFDksSbAF390tT6dQj0A0wk6thpXiccQjGTyB/KqDuIavIzk4Pb
YKzGMluz2GyahgdVmpWcaQ2iao7N29gKvUU8N6cuTe/lh2lkUmCsH7IICNLEQTJ0HfbqTt9MU7OZ
asJiq3ka7OBg5sAqvDkj3dRaFGpAkOqJs51HD4wFoZmoin1dKfYCsCzI9yp7cYm3ofHUAps/fccs
I+dYpO8y/lG09rE0yj0g2h4+MucPfXD/sbHf5Nw6w9JQebeNGa6UjtKfU03TyiuiwvfMDDpqn79U
7Fp6rmw6LF+iYoaA606bhBNtoDm+4w7LAVGHGU/3VpE9DV15prl+49odHK1+S/unX7XuBWPjVzN1
3iJDuyu9ek1X04EM+GmcOM4Yhf0kNNhzdvfkCXEpzZaTAPWiGgdmjinIxAcYtjLOQHD4oAK0rGeL
fAwWDh3jYWHQygtL12VpcE9KUz30iXlqu+LEuYOQpTErqnvIjZP81E3GrmmM3O950brSkabTCPBj
FnxdUDoX7FqkLFVCZUieuUFcsXIs2gzpavf7EjWVU70VrbaB2GAtG0CoZhfuUjvC1IGzAw591bJw
MzLcJW5K6bDtVexxIuF5i2K2PgMqw4tZQMtMTHKpMRG8/EiVJ2ie8e5JyB8TnB4bII9TkG0rx8BH
M3aYe2n/1pv9QONT8U9iau922u1nN99BV/NdlRxK3F71hsxVXi8xomDl8I6jxGoa8vWJao2Gaw2J
63UMi/cEJzUm0LHwynPfNO/YTm0QPD4USfvMUogSQs1hwzmunyh8rUi411qeE8bsHPX6vlYnoJ3i
S45IanPb3AvfOGCTPrA/0FGcoMc+otU6aFn4Fvbqs1I3q6ZK7sTUPYmBAhIz+ojl3nEWyRWj4TsV
4iAAnnlvuvkdcNCajTzjJNjUjw3rWZwrJ7y1MfAgVCq7cDVzDoDXemy6UfKIIHa3oKmEXu7ayfg5
wRDG4voQkrYItOIfV69XRsgpLWlIy5EKhuoMRg04bfVTqaBX1wW5/yLNtz3eilVG+xY++GXewxnj
HhV9q+rVPaaXH2WRwDozracmyGj/UuifKPQHtvhDKPfUCmSQbmvb4NcXS7pPAlCyzx2VRxSAC7cj
4qmsAiA45ekRdFAWPmWV88+op3et5u1Cc9gNgHEXXV58pU0uFvNoQ5vlj7cjoNp4AkBV/iMDx9bh
nJYN2kE4cBUxcaR3DdCCT4T7w4M7mrj9rne0KziWJcMc7FbS7Ju4K2ikcc6iaUlIgftiJ4k96ALz
cEopBVrTcFFAg9qKcszb7DRxY3CzVtTq13JcQiHw88LYah07XJgHJJQUpkAeZksE/ffycIQF3CYb
xRdj8CIS7VSN2U/Rq4ekqtQVsY3wm5mlzgbY1lfFSzJFB/kqdJHu8wq3ac45a85qK3UmmMdteRIR
JaliqetdslQQM9jx/JlCzFyEdv3QOpT+RLIfx2I95sqSpOgl5d9DEEaFVvuY8K5Vpz+psQ0OL9u4
CbgcIL4kfZ/mPtpqhubLs3INjC6syueuaX/kffRIc8t2rOqnJgkPiZhhcng6QvnkA6Jy548GTGzF
+yli7TgIwGasA+NyAjJpKehTFL18EBgJ5LX4mVcJoefw2ap8zRbKXM42P+nsjArZdH2Kcf+3DJnq
syEzWz9rz/4RtfmHyAUpB6GsKzPsVm7jWWBdi0M+m494thtoA8O161DL7zDVVNqAJ2u+8IF9bZPm
lMfJdU4ppKMn3Djj8KDG6qZLtKfAtT/nJh98hzqtX+r6q4P2/VfGOVXTezlPZ+oNfo/fQuuJR5Ms
eq/NI1X46msMZDmri3/IG6lS9xDqs8zxJ34XKw3Q93TFyfMrDnU0C9qDPXCSLgd8E/UeqGFLGnay
Lqb9HEn3ef70Vx6oGLWLh5aClyibhyCtXkOOpG01XDuThHpPjgS7031Zlfsp6vcolekXHd5FUIqj
3HShxiCLcARIsWipCa1cNmma089Ufg19/TmP5h3axIPb0lyTYKsX4nJbD2w1SffDUzn2Z4FLIjQA
uMbevozacB+yJMuoObLUYeHaEczMxGKAdAExVhd8pkq2MvLpn6xRfjRhoi7UgoBnmuOtW9f7PNFB
zcb3RVNee7Yahd2ktLTHuM0fEzdYk48i2df8ow1AOpMkfJkDA4ufOnke0AEAdLnaQnts1Hn+SIv+
pLk1he/mS953WhETSu1rnbRHK073ZlLu28Q6R5lYyRQ4gQzZe6sncgT1g0h4U4h+goUqA/0+v9h2
9W549RW/063h5ptC7Xd4N9Y++ql+EYb1LnGHS6rlP+TdqqV9UMzRN6f02CvQmFly616c1Hb4GVsY
T44iy57bgt/1ghfCce4eZDSZVFcYX26hUkDMKeSnvbT2LnyazeHdq5Q64+ZOI1weksjY5Q2NvjH+
w/+HpvNYbhtdovAToQo5bEmAmVSWLG1QCjZyznj6+7Wm7srjkUUQf+h4zumIwXuZuqVQijherj5W
OomjNp6rrONSl/tiHCEDLcrN7sYPvWHkc2d9ZPA9HXelPqBRSHd7BmxOB4VQSMUsb8RMwvbzo3Jx
fX2mB4b44mVZ64tK6aFSk6BU7H5LBZSZ2p3701je/Yq1cZTsCdImQ7zWbUKe35XVFjdCAdbAYtOO
HqvPqF4pRDrpU45seJbT6lk9QnymM4klaQ2um+n95JFd+G5EkIYAy7s7evwOpo1YJFj1kGZnu29L
tj9WdrkKgIfMgqkyf2AiUp1Ky23p2sY2cplTOLJ4XWQzgUO/MPjwm4bIBoL0vVK4d1lcn6FKbIoh
TTduVKQ+fMO7RmkCB2xM3wNc0CZSp6z7JDE4JC0F3ER9z6dKIlkiGlA/FFEyx91PmEyUcnG8P/rw
B/MW5CVwj+FQ8PWQiPAlHxnyR1lnOZNSflXpaFEkomZJAaHYJzalbtBSc/MsRTMx4ZTgXfoOMPgO
mddZBEmchOHF8d610KJ2tezjrtvnIB9095Nu3DjHD8RpdzyomsaNRwN0nQy/Gnr0tNKbGnvvzUjt
gIhsaZXTCrEtac9lakGogebTvxnYDkRKBahyleqKFN6Yz6xMSMmM1UHDAdB6SUL0TQsAIlnYNBuL
Ucq24tuaesxzrBmgBa9mrkf9uDCLXN4qMofXaO4oHsbbKJxOYX0rGuU8L8ZVjlqdM9hiHcbtCDPc
sq8c9bB4Qt93M+kUqRWEJY3SdzUpp/iQlLY80cXXomII0qMW2ADLwUhA3S+0x6F1jlAIaUH8afEa
Vg7Zxb5K4JDF7p1JX64w9UOrrTd9RTQnob6QPXpl9kxr8jGqxooRy2awlhcmTcNgkYd5NWNkJ5tF
1ujPDlsAIGvv0Jil2V47NC7Ah/BdJrX1cxqo5DmGfu3L1nf6XTmU+Eymo6XxcWV06DiTJ6ThAZlm
dMPpqW17MEGFToX/3kjMj9JofJXgujR6OT5Sq8JtOw4Qss+mOGXhoSeFYgR7hbX2pqBmRnZJdSOh
2FXXzGc+mPNyN8XNY5m8CGJAYeph4TAKW/PNfhfZ5OP8bSr2HQelm54xYY+yUE5iLpt6UYM6sfaF
Wx4WjgQrp1vFgd9QOXDyvfimpfVXgCs8Sg6WQ3K+FM7TlPc3oHjblGrB0E17V833U6unx9LIfGdk
TjtBpRz9fsofnNoImpXJ7Oo307ILNbtyjxxn9k2KET3NmK6c/Lb5inRnC7NGVgGlLm/dMQ0Sld+E
KpVcq9eF3oDU4Hvq/IYNmpPR3vaVE0u4zlLZfX9f1vOPo+YBP6L1/sIfsXmno1oOAKEgdVk5ergB
w2UO4UFazln9Jqcy5eByC3j6QJ0wxKDr5Z1cf/4PVJj/flP5oHWQcZzU26ByDXSwSE8l098afKzd
tDtM/K6XahQJhiwAMFJ5mRJsExof2BvUaidwg9SEovVUKsqz+PaKQfNU8dHKdbZlijgYpWceKz6x
zx9HQCp8l8r7jlJzgxhSgNlgGaWEzMmiYcn9B9eaCC1ofZJujeAbnO5vXUAJpaLCHRb7Ln+1u+Vc
FEcFKq1h/OMQLi2a0u6z0aW7CejZ6EZ70mKqZm/x+iVhbd7ZD9S9+T4uLxjNf3g6qyorKale4gEt
5XCymmbyXSqfSmxu7VT3Y37gEUr0U4F01XSQ9tCKjQlBgepM0V21YccJZ/MypfG9QrvZNbqo+WNZ
H5tleoiS78ZTA9eu/43dOenfQIcGiD5ekYvxeX3uSANsUv7v7xLPjy2Xkt7XkSuMY7mfwP2W2AsW
qHFaKib0SJXotRqHoMAqmo5Mdz0o5Rv/gP9gqOpIcMyJPEiFO10psgPghdrNDzXedlE+aPnyFz5f
DKexmFvxE7w50t0B9I2AM8gXdTisJb01y3kxHdX3puTMjeqW6Le+3vLnf4eWmy3fT2Oot4tbx4LZ
aXbOqvgrX/fJ8FJKy928M4c/irdummlg2DNHSowy+bU5vkvUaNnzdWCP3fKJr8ZOj+5fXIO0nZGc
h4u+W7pmo8UxDfZPeiB+qzDaeTUP8axtZF3AlOxzEr11ec3R58BoLHQJ+Aj5woVTvXk1s6cxwyMV
XKtjAklimK9S189K5qfb9HBYDzDV3jFJlj1/KQhJWE3DeigpAuvJAABzYdruqwIuRIv/u8IdNkja
ZxbWdBmcXeYwS20IGkOuM8s12suGLZbjAYe+v6fauctdAJfeO3dCSx6y4UXOoPySGCpupfheNazo
vFNGm9BOw3CweALyEkM0dSBBMZtN+iO/IOZAjrjyERM+sXZi0+U9sQKtJz6V/udGyaND6X0b6ZW7
Eo0vuDkMxn/7x3e1icI11Eo8ruqyMpWMNwo79bcAUhOoL5pvDea2CtlQ1jtHodod9vKvXO4QvWe2
AvwqnxRN5vMYcnsHjiWC9x0AKb5eU4WBMVIEjG/xum6lqc1ap3zWaDOMG3sP2JMT8Z/pCo1mLxmc
wsRkr183apZuWQGXKnrUPFt5dLJngBn5Iw9UPEDgbIIOnJHdZqGtofdlOfVyYMj7miCiCiJGJb3C
pLBAWD1uBXdgSu1nrzhbWhUUlOYWDGqjMZc8Uo9xske2emMqr7pyTeU84ZBzulgZR4Bby/FIsVO9
SsWBw9zZxpXrNEfNh+T7E10+1rZf7uT8/XfTrIcMnFE6fGqE4qayT+MvzCfs5V3GmKym7jZtSccY
iHgMAA8ebUX/X3nlfVLyt2xWT+lYgsy+MWs2kL6orG66UBTgXwynbMrQVriG+PxirhjgZ1y7meS9
fherLycW1itW9HEKi1sHl4EZIUHXu8ci+vSiXYSV60jL5CbxzZfVA7nDSY2Y5D6ue8Y7BpbyWhEj
EBzMBcOq20/LoKdV//1vNf57y77ubx6hHzZAHpdN5z69cveBOVyUOPc7y9uLzZEwT5KuzM4kOuIj
yBNJk1oJeZHLXw5OeKNsGYcA2fofVvv3goY3hva9YBzkM3ToFyrmPrMfAU50zbtlPQzhpS7N7e8j
CtJFwqaE44xuiR/DrScCKjE/UeT5cmcz+yfV7UuNfcL4cT89KdYtr/X8SKwneQWDejZxb54jOaiV
e9IbateK+9SvXsBWuqA15KrJ4eJ8ZrhGaf3LBeZwqmp6hmS4V+wXpb7VrKy97gjXrgNQjrB3Aesn
0I8q3xud64o0Fy816BUtiPhPxd2Xh5bzo84o7ND0CAQxG+a4vrsRSxOfjUjfY6hzTIEZGX85ftqQ
0RVWf8MVbbVBcYd/NP1POlSBBdZNPtMwyieja/7Au7032L+6OKFfcS6Ao2gVY8wpcJRKdFEa+4sm
FkBMhoVvkrFwcezKq913T5ny7EztBjbQXTvZLxzUYsY1J68qzVqdifULVUTOpPhJaC1sEwrhuIee
+rkpyT+ZIydMIo1GvUlQJJaFMERsGy9hx9Zx7hpI5dDYBwXyAhTlmEH2Mv9MMR4n/TqvkFOI27om
3BnlHfseUjBC5+ybo9GBFVLzQu5mf0jx6OYa0nMm2WZCHebl97uoRBznaIzeqTZQQs/eYAWhOk8X
hCkgiAlu8WmL/maMkT9TKe68u98bxB1ulrekNEAymofOYaw5pq9rGDL/a3m4G9zpyWXJPxvi4zgy
98W0ACVFadJ5dfrV2dashVzf0PL+jU5yp9NfJTcBpVkjV5VX9a5JKYfUzGUnDI716UFiYIdSdWRY
B7WX09lb5q3JAME26V6cicthIqzUhuYin9UvH9bwR0yAGln7dPyolidxKBbOtFWiN76s3pPRE0bz
WxJ5iOvIh0+PLmRdHjCcX/p0VdvyBqzttaR+QloTMHLyOAicQYsfFtX4ZI04f3wjfFYjgEGiw76l
RZUC9hMXHpndPqyfAQxJ1M1TcaXscOo9durOATJjEFP+lr+Hg5jMcZof1uo0u3/qIb7DzyfVmwUn
ST6cT8wp+CeNfuazVKfah1Z05StAti43GtQfwp+ZuNqK1LOJRa9nZucWIy0i06FuLI+nynstSDok
sV8q95LpIDYhixLlY2G0eTmKiebj+duvCeFw/BpEttVbtw1sloQx5GI6+uHHnlXonl+Di0LbpKkY
sW4TRljz5cI8bpyWQt2Cse4UX5L+W1YklbB8IT4J6XzOtIt4Du06qqQRPb3elzMGV+CJJrosmII4
B3/gsHOyqtRuPjm0snf0ZpbP0OaU9sSh/y2DmNu5qw5xVP5hfozPugsSBpuKpS6qaicvwvEHiU9w
HZl3kn0xMmqfqt8hRYZULG2K51d0IkS6FMwkyvqHMP7GXUqewtlWyUYxcyQDhEVV9sVBj1gPouph
oBpfyruy7eX8QVvvfirqA++bgnHeuEv1SjBUZl/sWFhTmGuLPwlv0BE3FgfF1F96s9jWwBNd3FVY
WweU2+VWpfwj+V6cMQCEP129vBRudbVKpvWANp4HDrjHFBOwbnboJ91Ha3vMMDqVcxvMHsYJA7NS
oh/U7LKQl7Mav3N40uxQk65giSiWfItFZnF/gzlUYRtq2b9f1Nwspr7z8PDspjyzs5XDrBLZk79K
sFSkKm7X9SW+TqgUilmj38GcCXqpuwakbALlSQKP3/VXb6UKSbh8MocHBm+hDmcfa338C1g8oqrb
oPGNPpQ3NxUg5OHe1dMvtQDHnxenlQKLtQBYRUryMSbLqxvtXcuzk6fXaDnRG7VE9JqpHhuG1IDl
FKwAYIImocymUsIVvtUt7R1cuG5Gh85u6TSow5OuOLdxhjttlAq5oHWfmjJsrAaJXgNqioFWLTVj
77nFWg4Vy8KwxwAQEZb6KsvmpS1pwKuVS19GBvoRyMBE67ALNaCcxIwDgMUHEIUPi1v7/VJdjJ57
FztpcUjKZfbXpKiPS9Me1yz+i0yEEgAcM8+dSpO79zD1GdMe46m4X5MZxGAPlceJ3Yekph+XA/0G
3qloELmonMah+qGEHMmGejfzdKf5CX7KXwYfCY7Nc4KkskZ0MAl0QP4shzXp/tpoNG0qXuypzimv
W5RxckRkN+lMUxBRknATueFyduk4bZmwTuEI0MKmNXXCm2J0IJVYB6TOH9bE/WnN6a6BAwEypni3
unU+rQC4RwbzhGWSBM5q/Cub0N0VZfQeI0JIyx/6lzUTDav2kgI2Ux70EOYIJe4TgDuNIrB+Hpby
5CUhnKoh/LCWArCwOczbNAeVarcoxpvL+lGFGql13iJeHIHvV2HIKEsJz9OxefcpXS7MMHpKnPlV
ZQphmabxKbbQ36K0Druuat+rkCr9bFgn3aXIV0fN/Yge2LkIoxomDJ29Q6L0zn0Wlyc3idL9DHgf
VNwKi0KzEyxgClFKnV0yAvj+FOyTzaJDNFWV8K1woTtFdfTPzjFexrS4G2mFNSbdvCyx6Kl6035o
s1uSKImPNNrNndTXnve2au9eN0dwFk3l3i1d9MB84PmmmOUzJeTjsLTHCezmzhqmk1kYN5OWiM8o
kaPWzDcVztqNcqoe9LzKdrKXndljSygrOD51wvumZzB6qU/REwzB9bQi239pLUp6WuUimT0MNbSK
kI1eoQ50SbthgJJBItqDR2dAX+DFznQZ9LE86zAkfZoeEUWWpjmrnUeXrJtaoiFN2xXR6G2ToflU
kvqbHgSXV2dEkzlSQskw3IZX/WjIUWMMFz3ytXAM/y5wQXxVdC43Gno/n5mZV3/4qvVuNEbC0qkt
EMxtS2YUFzSQoEKa8a4EpL/XY5fOrmMbN69K1WPCfhxD2zF2XFRTqtzM+cqn5EnpsSJAMWm5aX4T
gs4b7EvuFfZ1Vlbj2HvdoenNU+h4B5WqblXkt6UksAIGdFJ1sIu0aXbGMPRb6ktfdQqUDdCgrSmQ
uHA2TIztOHQUgWmdZA+6BaYWPVWLsqy7m41l8AGjQKJyRu6xhdlIS++SGfShU9oOfaYSugHPCOZw
Sp914LS7Riue82wEgoxit6vCHcujj6rpnE2SZU9Fhn8OB+x9pi/GvuPWtVbxPtZdvqEgATyzK7dm
SOJfQ7tlbs79MDpUegBfxw1w3pW5ugyxuV+09N5WTItZRI2fVSGFZlL/MB4veWz/SyBXmjQFTKLy
ZXaeVlsJ3L652iMkwAiACJBMi0JgNdwooaQ055vSgG7YQiEE8wWWj+KRT2/+sUnsV6Tn761k9K0O
c6VPF0qphBrUKjvz6BZpkNXWLq1crmmmXu1FA1+9zNdinkEXhPhVGqdH+SYtDRFnDG8m0HoOyxbJ
7dfKVAGzpvODkG4jnZ7ZZB1YrD/IdoABwnqqc6VsHa/5HKAB6DqQgaq405NVgdKjgkaOovve7hDz
RXrNM7MANb7CNxIXJltYZ4EpiPvSO7ZrfEDa8EzJ9Q4WROCu+X1qm/8YKiKMMZWudpnf6+oU+lWW
2gDNUodAWyGmnixfr3SA+sMNPt5uoI9VkyJSTImg2FrvQONv+lRBbi7ityR1n1q0R32DOsyB+Pea
uU7jG46zD2cmKOZLoLF+Ztk+Lm7xUGnJqUudJ0b9KvwDj/69Xn0papFTmCh2CGqMgVqi6GbR0tG0
UCaj7SynBlFJkRY4wQjUCj29hyLR3pFvcXwnR/O1iS1v1xugPSBizUHrZcXGNYp/SLA86GqzZ6CG
CuPPpiiv2NtIqd+TUnsfVfsrZ5CNb4fr344GQz11u65Y35tauesz7c1oqWq6ZX8AUAI0diClqpxb
PvWUoEBoepTG8j6C/6sPcCGLnaFwQxfta8x6XFIIjqCwL6nN/EbLe9PTObCN/G1VSpp4SvQUjsvZ
acZIEnqaAvZMPtLQoDZ6ZtiE84W26iuO46txENdTlwyikzV+A9HehVPMaVJepjwFZkYUMcZGA8W2
iQlZgdsmq/2szdNFM6Bj22H/qMXap7o2V8PMrmHLgMGxrobtSo1h7NxHp3TfRmXuNnPEqbbybjzM
zLP3cyDQmpUgNem8p7Ox0pSDAmRnarsZZvPDqLqDlfRb0IzahnFtz1lND71vS/XQzYIdTL04GEgT
hqT8tEPkknO4H0bR3Y8WYYSZmwMA9vnAIKmneUkoHlSdvSmUgp/pE+w9evQdOFHF06hRR4+6G947
+vKKs35uMudc9iS3prXeWWpF3tqmL3Swoi3rLHwjFqDgyhPmlHNBkcXTEbcy95qxBp1GDRo6Z66m
j27cnywJELMIKTMY7RQqOvsJidUTuq2f4NqzLYrDHRrQpCFjrJ7cOH9QMTBtnO/Awl7ndL00rvs9
G5Qsk3E+RJpyBBPTXdopPvb1nAWaEr0M/fS6VFoRpCjmAP+aOJiquWkYAEUPdhcuygGQQUKj1PCd
BUy5M9dAQxpC+CwgQdrm8Is2kEcvs+U8NEUJZmGdJuZFUgNHXH+jLqQl+rAjbj+2AMeVsX4fpjqY
ehKVAW53O640uLRut9rOTzMRgWoq/CKtTx6Lpr4kqkHhslSulQElvVHvXY2uSp+CsXGWdN1aeuNb
qfOKEtpm7JtjMyE5lzPUto+I5EaepJTaI7NtX8xBQ1SZIaIFlRE4jiEoO6xcazzqPCiA48peO2Gw
IHe2iUfnBWr23ivnhdnmsBLgX0EGLh5Bp1xqu33FbhygjASgOu9NyseORuFIS0/FrJfbIWtJ3apT
iDQDUhG0JtTar+AVxVl3Ky3vq3TmL6+pAdNzSQGX3dbMfWnjlEIJtYDc3te1A+ivhIHiviiVvl37
5lFJIbwpLeobUDlKDXCVYhwSp3nMRwjjVkrMWsebztTOilXteyDY8PaZAk95R+x5Cf+mk4BU7igD
sDZLTuhnL+qbmy0/2eI+xvV0aiPt3tLrfUOCGrXWq1bGx8wdH6t8uoTr/Ny5/B2RatMbOd7TVPnh
2l4TJr72dMt9ppfQX0zms2unRw7md2FlQZlOt9bRT0o+PjVgi1DE8ZtJJ/wiBN6lixNvorCkI1Ps
YtU9lWXyRb1iOzic3VGNaG1jWYjch0zUSBQBDAGQAeKXga0HjeqDKDvS/PyWDdGBLrp6om+gO8Ms
nnMA49MHOrZ3ljHuuPEXT89DQBzueVVUOgl9YGkNEI3oTDeWGJ6eTGI4AIrcOwPGJKE0DQvtbMTZ
Ddj2Pk7D20h1W9Xqb2eYryUB+FwyCjPJlPdec04euQ90+TRYx/DUTfFZmxxKRN5RfjgOzkyBJ97X
FC1gm+1WK9o5AOnbKAUmBLGhqtk64ySHTkud+yZedssaXwtX/9CgUizd8iyLxdgqyszcwCZmOsdY
zkdjKi6mOQd5RlmDwoPeh0ew6EyYyLw/7QJenzpKak0+1LONmzF/16FSvGonnTDDaawTRYEXSvlY
JA20ZnxQ6xp7Zz3Plv6YApaFoQO5js7vKBV9SoJ53r4YebEbMWG9ne+Ea15iTUeADtRi22zYxZ1N
axDmrJDcKTZYhCBoNwZ6/+rU5j7R8b5NHm1WDaohiWQ/92AAwdkB5z7klJrJRw7iWRAg9MMQDJE6
UZ3BdvCMPMs+nEZnGDLWANevI1jcJvYT5IaRXHv+SRzvNDp2t5vH9YCskz+3MQFudsrV7jEHZeWN
lRDzqSVoxQ2tCRh2VE/b6Uj4fF5cO1Bdzh3q82ej1PZkuL48V9Mkh47PM9kZbMjx5PaQMexkawzG
vrGbaGNUcLC85KAP8VPfRCGMM/qqRnisU+HT50MbmFx1BiKOgHS8HYpslJ9UGggIKoyh4ncCeo0L
8k23R84OQstcRjuNHVnYGQduiV7mz+VQHWGqv4gFabhgg0Ezl1VulujioJavwx2aXSZkUrhb8+Rp
oUJpkEDZtvFhrayaOpW3EYJ3qI77liRRc+st02aCrgZwQ0nWWabAJDvPS8ABHBO5LdNItKUPe68N
ubsqTRJ6uChzbtCVw9NG06WrXZhSJeG1Q4lE54EdWFlGe+FZQuuhtpfj0vev6F5YJtResXO9sd5s
TKh8CaeVXmh+RBPnslbxa9IjlJPmLy7hrwsgEJmr7ewklHDa96bB5bhLCLbDMqCXoCVBsZrilAGv
EsrwjIQCu1YwiRxlOSPZuHVLw2pacAPsv4UcCOTS8WduNRfMSnYzk6EVR/hCOyiQZfGGNcjj9Y68
4hSbpY0CsQkqBk/BVX41yMPHOn+ppUC/gGUlO4kH9a0GU5RQZFcdmr+DUtyRwb7lK+uDWZ4qXsSy
/iL7ulGH9pxboYoNS/cJHpPuw0MbKRHgQ5YBMHTatBRjQIwr0KZj8wWi84iCS7WLC3s3IBixwj9g
d9QA7s9WTMKKyXKgoKdje20q5QCnHQELtgmCBWpQiFMg6WDB/7HZIku7RJzATjfODbrf1LmajYG2
OsAnFASW6dKzkmpHVLW+RF78MMKPnPLqYtF/0te3jmwwRHrFTT9Ktd1GYNj6H243dAXdbQN4cPGG
xgeH2tgjq3WiRT0akuoAPqAa3s8E27a162Lt6BrDx+wm5xS+rUhIuOuDDQKlN/+G9nJypvzL6Glj
Lot9ms3+rc/XE7g+hKhq+0XMZDX3EE80sCnzRc8mn6wZqQ5QnI11TgmB1KTxxY3M9Xs1aH/mMERT
PIG8BEyzHZzA4LDG8ZM66yeL7MjFmgA6ue/JYgY6aGh9mVF76q1wPwCYNtvkabKL+wzUt10AtAH4
gIHlvascHQnbuJ9ruJvVcLX5sMl+87CO9UALiwBWtq4I5ysSXWM103NZTm0abjqFQGKsT1JG7Mi0
5E+ynidHTw5Jrt/3iU2/4Wb0P1Wl+0nNtAkvYfxHDzUoY2w6X9yojpr+LmEEbHaJW2Fw1y9zol5Q
ddoSUNNW+Ewglhj2dVzuenCk7FnHsjjTGMjWVOlEA3jwh6H9IwYUSr4fdR9iPuXHGRqoHbJZEw5K
HHk2PCRq9MdY2n9R/0ZrgMh5m1FZ04RzSoBHRZt2kq4jHDWZ50GrCYnmpz5PPtcYZmrnPhlx+pQU
6JKx0pkL0JdyawNLGUYIQJ4x4CVSQitIadcZcGhUUU7HbrQjSFwuPOjT/ZymYGUUZEiy/cqoJWwL
Le0M+Ehvv8WhDHq4iW+b1eIIG2rXWM1L3RrvhguxAuEctVkC9Cj8ogNBFkX+MqE/4mqBqQDcufZz
fjYH4xDO9cGkwxwBAQuH4mFsu/uVC5wu4w61rvOCM2/JrqKkevIc/l44Pm2x3ZyaJ3t9mbRPqntb
/vDMHrR6EeQ1em3WQ8e26BFohOpY6uGr545wnbx564VQFvXCEzb+2Y7gNeTrgf7taVFHUhwqzA6x
4bzEJ80NL25VlBtJSbXWO5neMNKQfEtC1MyQJUXgnsJ8hjmM3rIGaHzV7lfG23UeWipI1Mm1LxPj
akA7lN2vHZSLlrt8jfCBRNxQhBXAh1kZ7oi0jhkhp4FDsPFEstmmtlDo+OlokOqCDrLOOeWPnJ8Y
ZNExQhIRta95lRv2nS7pTUtmDPgYGOZDbzogRCufAQO7iHihWfONFT+wLvgQHG24nxGtkC6Ql91G
GgxgeQ7iDhl1uVmEVE9DgLOXuGgHjd2zhvlLOLScRZOHh138EA68MfCHEeEqgws1pdfEm/fyVRm2
EsANlHOCwgxJJKQuy3SDvIfbC82+90imUL0rMZ9sk8GvGMlDs7Z3Xarsxcx6fHhOzLfG8TVfNGq/
8GYo6PF6m8L7kX0Tp1s6y6OmuWDmrJ28slfw2gixsfESJXkUp5iWckKuAoh+tOHb8xPZPv7I3OyA
OLEmYA1eWkXtYDD/joPw9PLnkT20V4QqBwWRNXoKOqRgMwkSa9oWKbRj/SAbM+Utr3LtuFnEQ8i9
OLjs45iGvpQfxY0PGPPG+0B872/dLlucy6lZ+o3bmNQ5XxbP+W3TQIDC2NVrsmVWztYlA0v7Owny
QoCZhOg1HY58+s6B3UX/+pFksXjrsW41ob9ccaAss/Yp+Vg3JihRLkGByWiNiGL8tLFrRkGUu9ik
FxFHoHtrGetDAMU/Z/1jCoHzkAeeF9/MRQezA1BPMEUcDw6gxG/xZJIBfJkzYAk+UPGa3cAKVaux
lZNiWpeYXp6EOB3wvpKqdmhlKJQk29/oqwHYU1GCgPazviHrWFHZpFQJzd2EDSw6ie4qLGchHryH
FRk7e65QL6Kspy33Y4kGIffdzcyDadV+7v0MlBt162FwvzuE7SWWMnGeo/uNhyv5dMsIA5Ni6K9u
UrU8aFnqF0iQ6URjE5Hr0n5Rg9oZaeSjK7ubDPo7dXZWcpj9XTTv5MkRoxP7/irLbVBa53HdQGI0
evtxOXGODdPdGzk9d6vfK1yUYtH2EuBLCKt547HDmKboU1YEMtyvTU+/zYvJ4Tih4B1wOWs9/s1R
iJADWjZAq5uDnPAB3ceO3UWTajunUmT8yUflbpV7qdiU+hBJpCI0EVWqvQJQv9/zmzE+nsX0MqYi
hUtK0xb5mHp5UpT0UwJOZtXtjKo8JSY1B4V2TGScMoIg+uB+i/yTCpJWxX1wLCOIGohSbDHVJWp/
UTkixKCfxTIVwwO7XZJ4k2gG9RoH4jckemZuHKC8/rWf1KAilZZdLZ0DPc8+X86x81LPCEQVKlyf
adsnVOxbaNzKvmmjBxd+ZpSkR20JRQoMO1UU4x/T7veW+ym5SiHeM1dx2Ypft7SN6dpIzlDbRbvt
cYBu2QI2sK8VSZ8DmTZGkWaqCyEM/FoPg27/pEPIcuoDFM+nnIxEvnVPTOA6hOLNemgIJSxlYGW8
A5llgNTfm2Lc6XZ7YUAEqbURxGV9ll+THbORwVDjL3Dxdy5RRZ6RILMutrmKGH+E0pAY2ZyQqQUq
KL8hJZ4y8nZa6ezElFoXd2L4XjwFFhG1+AvS3hvd1gGjWkJ3WKAH/1psd77D28mtDEH6eYTFaWP/
bWnZiiOwsuUyhDs5WJiB0v6BZ7lNUWV2JX20lofERb+AyMHwijvZ88GstjWhO9Midpr5kKAiJulk
JWxQiH73sdcOW4W+ppxIxHY23ZR9o1W0zzCjZV0cu2rexzoyE5hPaFuJTBmFryomUo3oxnLG5Dnt
fMQ5ZbYTDMUJG9+xEGut+RFsiMp+MQhnkzojoAFG0/9IUYL7OxPLi6lG0LDS0qMNqEesCCcvYlPp
amvRKy5sY7EPo/0VU4Dhq/0+jxilJu4Sy7kSuUO03Q7aJ2FThLgNrYQNx0m3oH0hOlSSol1kUfL4
9+msA6THQELMMgRBPZj3HuJb4i7k8Vz4aviWALuQybdu/Xt8zEzz5YVnGnB2M/geRS5zuEnIEFWv
0FQJbG81Cbz4PiWCviCrj0WXXSWsl8S0z6o9xgWfxP/gQOnUpIgoAQqO+JT/uz+xxAok6hwZAF4c
pe9tAkvG1qedaMRiBfXpb8sJzrTHMPfuJKTj8ySHHYkrK5BKeCq+VAUseQFDK65A/Kx8bbkt+FV8
uBypinESuJoSSkaWqfuaK6VrbyNmEdstjlWOJxfDWCEcYXVQqQGSNG1VIC5yMV3kC8VqLvz/uQD+
x+0IGTnT1KioAHyj+usRZBXZl7gY7I0k+R2YAblZcUXPSnssSu9lpXMvPo0zLc5WgiKJhKnEBGb8
Lk+Ss8HurkQTDqEmXw8Bky2WxyEvkhiZGIZjJzEKJ4rX0+zYB9PBu0o5QCc9kYdE7PFERuVwXVgz
11x2tmpeIbW/jQ7U9HE4do1ynJGa0Jw/ZI/OhiNEXpIA/1+1YM7WG2PAnsMJujTwGsB8G4VCJbqN
ILq+oiYHWrIGFY37TicazyCocp5wLpN4T0/dtixXp4Nqjfofao7e1mvUF8cazh7rFttqkOC8LZQE
YYzBl4fIsJbsu4dgZ3lmjtJvHkFOTRd+ChzW3yPsRmPAADqtBvMI1Nf4MhweQr6j0fpciNpde9wB
VMJejncC29W8bF+OaiCXJefIM+HtzYjAebC8s2Cysv/xdF7bcSNLs34irAVvbskmm01vRFLUDZYo
zcB7j6f/v+g959wMNTRooFCVJjIy8gXF1OfJbKCeVsadokIn+djn7CFhnFPsrTdeH9zmDo3fvFid
QIUzQYxDgBKAkDOcC0v5NNQ2/2Tjyt36iYiaMi3hzfjWtP6dDghHtO6mc/ag5MYyoE913RXGyJmK
44ilCgiR2BZOlt7oTj0i2oVaaBwzdAYIHMCI1kmqpd5f6IlKgGQSsupvbcPSt4PjyltnDuFFXm3X
2ATEJHWqhyw/Bk5zCHfvjU2kM8uWog3liMrEgxINdzya3kvfQ6Sh6mWm9OJkyU6rGJJrntndzU17
Sdv09Qonp+dcowxKxYJYuK7tpxR+6BL0N03n3KMdBFthgHtQbxzB/kaOtvIyZPvy42agxgw6nA1A
W4OzXpqBqjh0kOFfmMXzOuAIkjh4AtMRNa29nObxvinK527InhTT+VF4N5kOAkj+Y4uS7RK1X6vd
v/abAbSaPZH1fKWch3Cw7vzOePehuCkB1ioEzvg7jpvjkBP5dVvxaECucto/0Rh8jgxsI8XvfoM1
B5ezVVCf93vvKm2t5FCjItP3uHTXHyA5Tk9eUd5BeLywlgVM0rmvl+GezXtbo4hqueZLDjrODIH7
oMhucYZ7jJLoBEytPaBSZATirQ1rI8mjPM0FfCvz7LOYOpI/4x6ZLBTjjBu6nG/NJjmn7wp8NxJV
RfqcGYZd3iapCYTEGC4a4A5BsD2mWfhcu97PidGlTU8nO9UtROI+CojNytuHbT9NTfRnKPFp7obE
aZzbF/7soboa0hYe1yadNmCPdVi/xOb+xyF2tJlTapImyiXSEHGyZu9W8UAOpjaAxRlsGI+QlCa2
J3RiuNJKLgh8tXcwLuh8w8RR17ki17k10JTRDY/p9q9V2j94gq9yM6GE9uXbaEW3qBi452BTS4Cg
Alv2xYqyI3MKAEw6j/hmuw42jgaHpqaIqQBmomAdVkjIrAMlIbwL3WJIKfG5OBe4Y/DdeAuKIuA+
I0N1WDD5kJqfIrs+4lYq6GATeMXqhDDCkXik2UCM2/SnrdCggHw/q1jww9hegv/81GBFbw31BI40
fD1lh8jnqDMAWXQigIY8mc+UP1IMxX0I9pNXRvzgCO2NG6Ssp+zISlFEh6uo5LW1bgkHuAqsHkAL
klu4hroINxEYFPFMipDTy0IXDQAmwVwLcle8DkAUfESd/zVQRzTqGkB4OHBRGX4FV1yx8Wkk4aQX
pCAYaELgc8OJbg6bZgTJYWrkjOjXpSxZg6vLZfIMzPa+B9ASSHEOpzGOdEw82DsS5XAZY9ZT/LyZ
snVKDyE1FW+EOWp88IgqNsBs/AUV6pKMfMFmxwh0tEmMcNpwOXbxn7gJUS6BFHJcoH7ye0323oyn
HmOYL/d6W4JgcfHR/lMxDP4lHvpP1p3r64H0qslI2vwvDG+tMoTAUjsDN9msy6UIDix4Ft+Ne4F7
X3/IbehV6Jf5a708toiZUN9EfEE6VCSorQXP4W8ZPSKTCVFoO5DDH7Tw/EJG1rxQfJ7ULkJIalk/
WCHstjCJsXlh5/R8uuIaro+v1n9h1c9gg0r5q+k3V+GbFuTrYLoVLMVO4C0pWVEGuuCS5W1d7g2/
SW8+zG7IiywrlB00FRVkp/gzpFEuPHAmizBcAYgNi4cfddn7uRRS8aRsh16genFdOIC2kImtor+F
pOgTafDdGR1dmMYbJQxAKddJftn+Q0a6RQJ9suLpjsaiL+Kmkrhp2TwiABaEJMk174gaRNaQwxTY
0OickMW5CGKjKHJwIYWMtfeoxZzCnV6UWOs7ILthefbV4lU/jIARXxwW7sMn08377iiDw5rRxgM1
EeGK5l2l5CwmP3WB51q2e3a12uETzMoXWRfFjTm7PcMsMCbmLUeDhOVUAC0vSccBe99LTnXcnPoV
UXZEvixBJjy5W9cXhkEhsn45B5loPi53vr+fhiK+VBpRMhQ1MV3QqDb6ZFlpU7stp3f6DQ+qak9+
9LOco1MVWvRWCc5mK1Hnsyr0RSCv4qwH55mbK8JSHYnsE/Ig/lv58wOdE30aqC2IP+U+uWkBNHQL
8Zvik9i1e+viaJAXgQ3v09040DsYAnte+6T4jJx8izuQDwrwWVl+Djn5rYdHZ3OrEOSv4ZPyH1ZB
QUGb1vdnFA6aTr23LwTkV4FLHQoWs0OZKanUiOEDhHlLd58xNJnKLvfULtkxC+AceP5lmYaXugP2
g82W0xobNNPkkH6sSeX5dyi5dp+8+nSFmhMSweGT7z62xSsXql0XsKy8XuI/E0U71DavfAxc4tuP
DcXfdDbuV5i2SNZRFGY+YhbrWMw+1aNg/GoWIGKMWZW1t8j8/NTn+tTTxfA0Hhhhf4A1TR80/ZuU
DnmhgsyiAVCJagNnglOq5MF37bc1QNxm6FsUPjaGJRQ70ut/mHR3Amm7aF0itf3TRkei9N0D79yw
MCccro6MobewrsHriBIr7dVvmN1+QyKijx72Hm1diBWzGR2z9ps7n6yT3bwLewym/WzLCdp5946N
5IqRYdWQLCaS5w1b+6cmHSMIpFQRyZpLQSxEMtiKjPaglGBIHTbK+wfSbeGl7Bvat28EscuWD5A7
dEVep3pdONxG3KFHOwLAE/ffDflrQVaDRoLcAtyJ42yd9AeMLr2Ywez5QxmLeQHkcF/IdkCkXJ0k
7erFVl5X0gc2GsE5BAlj95FJ15jLhyx4T4btVsnSSrjqR8a/c5zcKXCPnPmmw9AG9h8an/IsujUr
5xvloANxB6C8QU9Zdpjo7+DyIg32wIjuSsMzmnsqEytw2UAeszQ+iSdSRNltm/u3Dt2YMxghovFI
ffnXbgAtqOgulPCoYKNCjAyTIM5upRkMPaU1j0DeX5wJhNb+TWfOASBSx5hhkOd0LkGtX9t7kYSy
/Zijgb1bP3b3ZUbdWwbCz71/K6jG69hTYURZmsbhBJwx8t7cPEO0hpkdRUYM/55wNGAeI/4EOZGy
gfUDgjPU8SeIsQcdJew/8mRkNkpHwU1kqRyDFFj7Ccs5xWo9CSb3ID+/WO8WhZGUJVaaqgoUvz9h
FASGhBm9rg95NRyymBZclowf/s/cYOr0NBtor5APNqxAWryUsn/BcTrz/wt3uCN23MhO51/YGH5X
m7de7pX1zX1HJArvg7iETSH/oiRTa0zkkQJKF803ySOOse2RLIBbyWkl1qDp64z4CGTAEHBb3BzZ
yWKdkFg5CrLg8xhDg10dkn9VwWyC5GSRyPNbw3rqZoTE81eTVoHejGU20+ZD5yh7IaWeaM6h8kLR
UXfOQc/ZJUBcJBEXOpv4ZX4m1g2fHEMI6KGDJhXDO2gGRg2q+BagDVKB00lnpBiDSBZTObwHbOys
gN9tfxeaP0EdsROqwvf0ZqwhMv049qU6tAzAaS0yV5Qp4rcmQa2P5VbInuz4Fa2qcnHlx/kc0jWe
3/GXOhZl0mo1XJRy+aHOm2B0fv+/L7goi765zSqPdsyAATYVa8+igiWyYsIydFjm8paeR8cDnG2u
yDxlHrgIOctgOVf79vd/e8G0PhegN9yRqp06aepK8V7O1oRtJIvJ9GWXq3LmdZx99rgbj5cYWe54
3G2doyuW31n0jW75bqMG7ZYPpyXp5sd8U/tczC8f4G+m1xRwhnvhB8RFS+jfdM3wqEPHd/h+lD3z
KoeG4cLWnU1ajtD2ZVOcX2tQFAfwcm6e9s+o+bZIvRUaq4xM1ktISYCWgkiyJqwiggKkNWAQBkIQ
bx1lgmFnfwNREFWfi41UabaXyvl3pywCBIBEuPW5xnpF3EO15vKFAn4V6SPzabMFi8w6wjC8FrdK
jAmuTOAC1QsMNIEdyjbhzwnMVoSIBUBmXnqlLabwspuKw2L/4EYFGPUUbXWKdkurMa0B8Bm+Jvng
oCku5KgqWOTqfCGMJRTul+8Y+STMu2U9hIS7O8iKl9H2lL04UHcS3pHuLFviawWN1HwX5T+8yMSz
L5jw85oDqSXgUzKm4BJ6UBpGkw9sVGl8z6RpqZUduSG5Th15yDhs8zYMHkLGYQhzXUMGdvDnCpCT
9lvfqqgMKs3LqcxZwOtjOtxO/rlGxaXEyWFVcujJCtjN+xSejV4zpAcejBaMA2PvLhYWQ/cDCr5h
SuBvQjgBpNH+Sz54qQNChdD/MG8V6Lq2GieTTcMOXpmdAIHqUla4sv6pZoqnBHGYvn148ekjEDoG
h/uaG6ab5rKdkssJ8J8Ls67sKm5TVd/JLula/1sQSO+M4fD/loV3sNanDTPAmQLn4sNkzHUiZclB
3Oae7um8l/fgKC4UGrV29F4XOU0e1ExKdln0Sbk8oQg1URENiGVUBeWIIkcMZ4h/3Y8YRK/oT1mC
/AGtUOcwujtjYq43Q2bbLgsCYkHrCu0qyu0JNBsYWXrUfC3+5V+CD/ETVYli4vQBcCu7P3pU8KuC
0VV4Y5JzzK5tuTC1yQ4Y4GULp5vOeRt73kV+w0b2heDNA4cCZNDW1W4SBMMr2CeAnt6/YubJTUk/
lgc6XFHeTWltxeaLRFKM9mFfqYNS+e393/J/3SOvHjMSV7+jwBF6ibFBqxg4yr851yeFmgMJaesr
8JhwngLiZcbNEUkhvAjLYhMM8cdndwVV5LwvOB8dYHYdZK/JjDwG+Qt7hi9KS6mNXq28Eww/E9i+
FCSAH+nxyM9URIdoUPk7CmuESDsypKASnDPFIUT7Fz6ks7gxj3pK1m1LP4x2QV8RcREqYXJ7XplS
/yhPa/qhQ8VGEq+y5ETUYE0coRScXKeAap7YbsVIlRCQr2EAR96SxQ8HRTomwAarpIJnR7Yhl44j
ZfoJY8HOeJGZV4/kxm3GkdgD2kP653M1i5YzYc9KxJpluhO0xKFSHZ7TYUD7pIEWnbGLhOYxpNyK
naLOTjMu+DFfsAFaKJaBKpciK2XKnEKA+b0+5w49PkMfpBzd9DeBwvpf3iV7H1er58Fs63wSOsqV
/P/49n81b52dZSWqrYS8END2hK5Kq4PyTwCyr7Pv7pDVM2ptmKeaEmaOiFTQ/AN6zufobFLhDuNb
7LXKz0rH9FerCc4Ly0AYGL+HFaS6TUAQkvIQCwBrbsR/RGUl4xOm6U1+Rp/APlJVX+cXURdAxg6D
Lj3h8YDY6U3aPSpRkvf8Lzo6h55Edh0laqIEds2Zj8Ke4Hj5qhBgurH658J20b1yx4qVMK0yTCWG
pR6Sc5GfxcZ+rWTOAuCz0j1yBZUbeFll1h0xIj4osHah6FW+7d8E08+eaQwU77TzeTfOZstXKjXB
uysqImTRRxuBd4PDYFoGFGcRn/a2hSpWAUjCTUnQMZj96GS4xslf8+sMCb44riHCDAjq9d51kD2I
wsEn4HXpDqDPbvrNMRW5ji8Mmr5mTlNs0oE0HfelfoYI8mQXzbMdWORvxkMAdbQIIsouVvma9Ehe
st/3sr2oLXhTkKpbc39Pm/lPisxkPtvUvLzhy91I5KM9YUKF8Vy6/VO/5nDx42OM9vU5RBogweWA
WO3UvlYTviHGQEBmf4CS/aaivJY/rZy7LIxpSs2uiyH5AzSOBipE/aHvrkGQqsO4ZE9+GtzWffe0
zf0Nww8eutZ/6If+WhSpcojJrNfkgxLmR5IOryqQj/V6t0x0xvL5S+B8qBYxlqhSxcOPoIx+KwNh
JNcdA7Duwmi7T6QIgHJK32MFYk8c5cmhZXMaT81YPea9fc9mf0MEmJFUc8LZdrBjkfE7R/zrIp/M
lzlOVes7Bv14s47w2TLkEQtcmWemxM4p8EM4JdTA7OJWeeE4R7/x/mTv1ZVAF5dafw12plpBWO5U
+0rrCvISw3BQo2IGC3OH78SBiLvuvSBsSN0M0jRJcGZ0x8hKyBo5JJEf0pXTNS+o/984dnSHXxSL
1vENYhOQpbCHRJV4rXcZsUttd7+rYf1E0ydDkd6QaL8yFvrZWGe54TSjzXB27+mneT6TZTsqGLtr
/yvblzohzB00EeCwDaN3Movm5CGc3pcRowbb07Lkd2sw3fsQPy46JHKBQG7LfXifLO+iG/6KQTmT
PJ7LKpAfBlgAk3SkhJpZufvsULSb/U/FuPSui9l8JHmlz/kXsrHfm8uck8RhmGL9QoH7A/XNpzZB
s7TEfw2D/ZQtPjzO8tagklilK5MYQus2hQOsyGbEYKZwW3xwh3zfVYqjEQb9Avy44F7VVi2JLQb+
XxoT82O6N3SiNqcz63ch5nE9RKYYfYP58VkFi0bOPezJQADs8n38PRgmSZA5/KjHKj2AUH6oIOoW
6MATR7a0ZA7derbRHrzHyNu/PeImZZbFvl6f3TZRXJAHVyAZyjFUyyQ4eR1JQEWwn91/OiDscm9H
RhKtGgH3GcXuFd2np3UvIQXMH3OGEjZYrLkal8IacYZWFF5V62sBn2GzfwTDc48RZZfINoqDkvnN
ET8iG4yRU1A0leO9aqAhfQ2CVES8T12cZkusSImTJEy4rNB6bi2jpOVQaMCz2iTpzO250NcSoFl1
L6z4SNSMrRWbSvghKZmTz6+KzTBiTFiVY1Ta5vkfcdYeB5hEspVWkzw3WfGT8CGsCiXW47BcuhRg
cm4mqX+P2oTO8kZEhQPnWty/eDFUn4n/lHJze/w1riUounvBKxh2BQcbdQXO4jZl/3IdRZ1pP5xk
quFMpUP6AxPeJ80NlhVHAmEEoQU5aSHHDdCUaY/fCv0iBvXQAon4Dl1EgauSETk+9ohq3GOPaEoA
JrZFL3pWqhb4FAAVJRC4WHIMkge+y73yxrf6d2/ea/4TOAKrJTUNf6aqaWzXPXW3UAL7rKn8ncgw
qAxOJ+UqPH3GgVuJCuQPY8XXLCjR0fklta9lRphZfcAH7WtaIG20FuL41pyiRyFJXoTuAANLqVbw
Cd3ygz5/A8kbQeycPF6frJRYR+fpO82XVSwnl0J9VUCznl5mKXBaDzl01Zp6M2+hwPcLFMNXclWb
wAhPR4iGPKMiEsLC8jRH6x+6DC9MfjpmzSv7EQh10+6daoYclvdeiJgLxS+P+qlDb1YNqKZ6tXHk
jQZIuiqv1g2C2C8oNKm7h9tRfkl5HeWCHusoJlaJaBNtRc9rVd1O5rfVhRcJ0siC6DugBtonP0ZK
3uwMoUgKA+M0hVVCG3P8qADRldJXSdEF+D54L+qfApJUmFZtxQJqwJbALknCHyRNJW+Tp2YnVv5f
bSiIfey/tn2FfWT68NuJ80hFtGO0OuCI5+hlQOUITW0rBlH5rZAWVKaHhEd05LbpXb/+Uk2FZOBG
9FR5U/5a9SvuikvKq4Ts740OVqKNPixOLD+fKvBJEKqO4g4zxAOD5tUSlKlKxm2CHUwB8RIGXmfd
5nnYfeQqbfb+vyMVEunIdcNy7jPU3YClJ+D8hdCWzJi6F5xeeNHg3JPznAUT0q3/cglmKuW1yVic
b0gLV37RXqmAI5UkfjjSBrejVWtCbYPyUj/ZAGURSpUkIsolwJkGoriW/mGl9+DasmokbtxVaZ/N
iTJYNKnkLdg6IhKUcXylqJ4kwmyaqyR4B9UP8Xqk47yjGHNGqxjYp6oovCfO4jC2D2AyquMLC0eZ
/c626RfKYGZR6+Zbo/WXxFupLoRZ3QspurY+cKuzoVgI5M9vo6JxmXs7E5fJuAkmA2TBgGplg0YS
2Jw9qLqCS1GAt8U70/sXNUe3L0PPpuaOaA/kgN865o8O1IIDANVDUZQONHtdL/JMvEJ9qDufUhUN
uWANfhn0kDPbV51SbFbnLq+E/dwwqwH7lbxOeAeKJ8LXRLIJ3PCW4dAp6jLiR2sTMUBaxEl/28/U
6OylQbisXu/TGblOGAgDTr2HdEjEbK/WzYKxM8OCegX0hg3tsrz67+lUzVg8iP7+J7e9QAxuvX/2
wbrmDfKYOQeZL9wmb2ZgT/XlAlrKsR0Ppo+6hrE8qKxkQcuYqvlSkZqXVr/Msj0MjnUSzjPS180E
nfBMX4qhj9Cskfzw0JTsmUyBYi+ksPW1ipBGqQJ4N3QaLUFxmqjZ7n3/pktrZZdoehw7YMEpHe86
y/zqg/ApsendGJGEmtBWUqkjAn5dSmpOU2D+7T14ogM4impkAyJb6/bXLDpmgfZ1dl3t3p/NLbbD
0jQPGTy9sV9ek9AkU3DRlAw6yr12gu57PzALJqu5XpEwTnWghmwjEdsz06p+itrtZ11RHHcDeRTC
bbcOEXWaTwJxmmZGeWjg7Dgv05CgM4aiGsNTIY4/2MH0Ici3jSNgjqSLjwlsacsGYI0X52svXOBH
uKHoiW5fSKe8TMH+1zWaH83uow1qGjeywDMjFIT4wOe5dmI6CWsrT4AnU6ThkKaP/ObebhGB7+Kn
2S//Wq59XyAMUm77YXGGP6h/oJ6yFxCwMEycffc4Z8z2npBOYUb1V+sWBJ65Rw+GXV1UvXUFa0wZ
pPASM0DVfnxx5u2IqBCjRpXptvAl0uDV7r4971RhjVDTbJo/WO2ZCjVfhGmfGUTCAM3pKazvMHDy
huAW1wnFnJ64QrwjWqpkCbFZKnaIyCejKAMSw87FPJuqNQr4HZb2VBslxWOqy9sLwiAMDAhww98x
nALS8Y2NowtgtXQbyqEFJ1LpZnvrWCtGElLb0jy8G9H/4yALm2KyNFqbKj8KeGamJkkMVgg+ptZD
tpgb4SYXMrwms2/PEVLxS1Gd6MCcbNaLBz/b3uBab43bwD6KZLOhmif4vK39MwRXNKhEOf1dQxOC
ThCnck27L1mu9hTJpCXQXXOYyfNrTlsIrm8BjXBtlKH2G3htiiWYGUHk87UanEAwFNhyffUBn+SN
e+ngv2PWuJmNv1ONQ6m1AWUsY8RHpDIM4YWWZDemW6IKOjGpZKGW91f+fPpJsT9GN02v0W9v5XeH
tbgVTqeLRQPtLusBB4OEGoAcT6pKBSuEedtgaboZPB1mvsEv5JvO4EI+/MlTCqYQ2z21U5om4S3N
2R0k7gcnhjvjCFWJu5UZzK317to0n2KZ6FQEMuufmevwSAJPUKG2AG50xW+X03iUGeZjmTB0NYZE
kcC7fku3ckdR0kaHZQ6YRYpDsGll24L6huCU3bPAw9KnemBVm9XSeTNco/p22xNpx0PxMWK4VwTO
GI55Zfd/Sw+u65iM/yYTH6utgKdQWKzYxweVQIkIbaI5tyXXwEgZ91JXwsDmacLEblqBke+hBnan
/nNugbcDcpW1eXvF8ucROjYVrDqypQQut8sgOsKAWH1ROdwjD+ghJH8xEnTF4yBDRdgvmVER3VRk
6fB40EkojNMIQ5smKmw09RpVdepwvBGFg0zlMACuktpkzKZsbefvSPqhtkw9iDpF52S8CUL/JF5B
3lF/MIw35QguOaqqnmvbHhS+ENKp7CIQkCyf+zmKmCHLhMjRpT7MzOIvb6r/NnsJz7ymhXn65Y0B
vSbplWPSdN4wFQhcj8CiI2eIy/AkfkLn/8aT4YV0JyooBYTeTB68BKxhiYwRZSCaVpikCZl3WJZP
d0OiZChvUmWmmDsGpR2zkSXkQSMHMCc0CkSBwREgFVcbvce9+7ivHwsqMoruXNL4FUocZ95k0CAT
lC/AgK9UQkLW/EKZROlvV6qSK0URAocdoS7WQCTikNEqhfDUvdF3OmsEijyYyr7ZTQH/lgVSRKGc
By024yiQj0omW1xlKK/0/lDM0eewqVXHZ+TXZUxSExGa+VA/JhgzINweISlf+D/ZGOxhA4Sfz9PJ
T+lOoFxDyiJcULIfIkL1Bb6RkCcN6reiaqGXd/lNgKdaov0umqHewd2rav/ZDIaffNVVI2+E5QRM
FIQHr/hlxy6tA9/kxxd58Hdgf0QRliJP89sYAXsmHJOW5XTUgKk9q6qP0OVKLjiSZWxMz+0r6sfZ
HS9LtgKCJOnqs4XOUwEXEiNzDsHEXOV0b/kLN3lZ0MJtpCEMelp8oMZCx8CcnkH07YnFbZpPd11/
qtJYgBWzbafyXNqZaagNUB8HCX7IY+Nq8OgxBIjjqRYQnIUxpB4wabhjJygkqKNJJ1t2AZkb2iNz
4bA5mjAkIEn9Zq9/VccEzglcqrIrxGLiPpthPpz60lOKBarnIdtXMJOEdjNinrstaB4W6u/+jN4c
6dl/hw8ivtRrMws1dG+5XehVs9BlGv+qwF6OT/zMJnyrB6ZBdhkUqmCQG+SFsoXa/tkL0SbUOoiT
llEknecZsUdI/eiutrc+EIiRdhnLDyL2H2dPnSFeGCJF6d/UbOacXBTrXKWtCmYtJ1IwKp9CTzsq
VO/Sm6tR1cfeZzTjdwwUEu9I4Gqyf+PpQYDkUoMpOY7MboSEYJM2FRFPDpQAQ0BrMTgSfL1mkvtv
UZpVoyo4OWjJZtk/+Yh6VnImuag0lTflUclCXaVPIk4Ra1J5oI4AsNwDeWJbOwbtMZz8V7BfL2n5
QcBfa2wBbHW6RV4tqhlqJpKRKt3kwShPGfUKURKZE3LVQS+ZPPKz9SAUh43A0/ZM0UpR81GaKfBM
3lDPgPsiuGBN64ZGEw4q1o0akMcYviS+4/uTeqT9D+2hs9WrauA9xL4/LBZaHjimSycP3vsRrSFE
02HAqD48cxwCirhMjub9mtf8jZK1lkQQDMjhKkbrHHnNXlHc+z1ueIUsRecAmqPypHJ0hPH5dFpr
64M5Z5cmwGIqOIJ+zOBV/mCmVizPY5nwHjVesXmCUESh+7fcE9iLU54knCPesgdpvZr+wKVZ8ICD
hWT3RBDvebd0nt9DjHpeB8ZvFDRwMPw0d/272P4utl+SOBTRW07CRjRtCGrzarEcrN1Ln3jvg9+Q
aADys8fsHs6vLJjglW0Efhklik2LgwfHaGs3gaHoGgYYQv0Jh5k3y66E1PyoQGOtnSdqY+OK9KD/
XoOu1FtKSgBCgNFnScZ1u9IhETtO0hGdlwK1SXOFA09oF9fDLa//Gn2O15wwj0+QARCdk/ejdTWQ
0gwZWxHQdxw03R2vWzxD3ehCh2G1j08hHa0uXgpLdrIH46Of5+8sC+90FZ/Eo4NWrG3kb85NRfih
baGHHBf7ZIxMqEKvVB6sHlbk11A4xWZrCevafxnG/XEniZGSSmLa97BuHnWdcR0O+r4Mg+y/gC45
PkCxdJmf4tV7xWWDJxhn8caQUHKgbAXlSZ0ein6pU6znofJah70eH1tgyA7FgGy5R00bLIdgxEYl
FE8jfeeJbkB5/YSx7RJyRHe5wVux47OeCMQim5ghkll5/HvKzLudYV+EK2Vl3AIj0xtlnbmCa0QB
Da5jwNZPrOq922mEbdUxWRA8y77rvSaooricKAMxt6xI75Ri5vnyrz80h5mSvwSrd3at/6ktQY5B
cqROVgFhhF23AatuG8lTRnHEQxMonZjSTrtGwjB5xRg9CsxT6/3wmCmSAp/OHlo2QxKca4LqtmJn
XsoliwRgG/OTTXvE5K6KdhU8khhR+AlphBjg8DmItE9MvxoQaXAvWutPZXeASgCbNGmfdjJGqnnT
pQ9rAbxjZNIxMcg3se2oVNjw7kQVpZ42QUIIje2x42nVlB/OlBG9YxeVTCCFdU79wOW4zfR2dFZ4
El8JDEY1WkjyIEIQsJqSkSdsu9U079FJ/JqN/cnCdoi2MM95coqc5B+CA4F+goQ6w70p2pRBhmMy
3FDa/aP2LtEeea8GVG36hOH+BO9uQ96UlYVx6VUuPQBwS6g/HlR3Ay1SqcyLvhIDK4GFEMVK8CPc
0U+nTr/Sqn6eNk1jpD+GU1hXzgEVafAGXCQPzQSEi2p2XwQZEO24S/y94X+ZtLTcTRzHaaJAHf5J
W+wVndR4d51rhQre1j2E835mM2hzqnJYkWthudCKvJbn0l6HUFDQPV3a8RtdMSchi4Zlo7zIfC7U
pOymAs2idXEyEMJuzoWSAshCHZ8zdlKeT7HxyvgZB5VYm0QlRbJgdePHrB/ohAI9Xu5lpsKsv27K
7TQGI+S05mFg5nXYmH+rxaLzlxqFOLu6ZovyQ5FDpYY5QvygurJL+US/ItjeJ9893713b6bM94IM
Qy7tYsRJEM49SuAgPO3JDBZxgNB0+/ADoD8uXTaosUGMU9YLOQ5FEyIuQkc2r1b8bIpIslsz+lxx
gS0ePLTn+4QsUuVeZbK+ie3FEyBkKcCro9kGF0XfTjqd+tC6C/Ai2qaO5z3L9DFD5bH0GjUgG8jd
2eg766Mk6In3ClEI9zMYtiU1N9WgW1gGuE4ZaaF1ARAf4Aqzd2kcIpkoYsbVwfDPR2peXIHkkw0X
5ObVXNY01NvUj2gLG6ZbTRly4+gAoC4HPRXRgzBoPX3KWV/rDpLf+xSjHNmkN0u5/bDLAUClvLcW
5+Hc7EAzfB+bL6hwAdy01lXVpo+ebT0PUf/mN+HL2FiP+bRhcIzcQS8g+bBDmxY3zJWN7kaxD6cy
qAj8MZ1r3h5Bl3Ik94zlaPTZe83YqWume6BtH3svTlw9tI39nZf0uZBbA0H3CQGRW0Z3hVdXv3KC
3Mp2rqa4gjK6rUcz7X5uPmL1F1lYQxFPww/OtHHB3f1Z/PU72Yj0kF2A9Gki3zrVrXPaina6Qmbr
UNlM1kx4MCMtfrij+xUU9g+Pvl0GNU7saje48dMoR397jw4raiJHJ3ZDMGiDcbgmGuhWdR6QVBeE
AwwfRAa+74iJA6O3KbXyEusesaSOgm/BsqOrN2yXjmGYtHawedqGEJiJqADGFcE9nNkHCrU5bDf/
3g1nEpFkIbBa0WxDQvips/Hd02qDAQMeZEXzOqLOi/aceZNb053R2ul37TJg3B8nKjgApCQYw9te
Qwpq+5jpqUP72UclckFlHp/AAVl0Z1oejLH+KglnrTqrD9Y+P7ZO9dAv48+pKU/5uv0hk/+7xTlz
H+EPHHdwv4j+47DywbLK7mVFfevCM/yO3VjA0EBbLF886zEs7PW3iZQZoxy8F4sg0TerH5TlpEFA
bMqWum2Crbpyggoyh9lfLfX67ROwFc5sXfppiRpvG/9ed6Lf0SQVcJcG6S4vZoYuamzYgK/JYWqy
ekgNwi66KdOS8MN7b7yRQ7oYJ8SHNf+cmkcXTO8UQFJiNesfM4bhlSAiQcveO6OPn8bKzO89v3ph
4nL55Lk0Iw0pr2dwUhslXI+8OJgeTAWrHgpxXmo6Ugv72Jfxvotgbw/Joeo91EBR68feDbiy9s9g
rrRCwDzPSoeUrOpvjBEWNkcsDH0oMUX16fBWqaqV/3Rd+2uv93vbir/hu9MJOaChNS0vCNd+Ifh7
NY8NrIL9Na8SgEYEAYeqOhqb8+kxCbd2/V+MCfrhtOz3dnHie69rH0fQkc4v7htaZ7zZ7WHqeeVV
FTqokgfZZWVNX0lJgmgJt5fGrNt033O3UhmI1jerLmAFM9drCddP5J1dpie4H17D/FSkYxhElNJ9
Zt4hM42Az7BDLJjg5pflS1o0/il2Zve9mKPT3sT3BQWOCcfeLAx1cMrMPkVClJJgdq6aYaxgdY/w
HPqDOUTNqevRnJns5dQzuhJxJqQao+FXCGfMyImEqiYhQxZe60/VabXoo0tcZo0uSur20Tl0Jv3W
hp8xfcTIP+Sdskw1/+L34kUPhem/9lHw7LGZYMD+sJio00PYNmLITtZc3OTj+l1YYmpSfWQ67GXO
iO06DpiE0T/7vPRkhbETOECchJQp3HTkrKDZuOZbQtqAhl38RGzwusIbMGI6FvVr2wBq5dK+mUek
Bh7zz63aCC9WxK6u1pDZfssKScOq8AplkUDIsoijnHiGBUFkCdWCUwMMRAEX2vPud3CfmaFBY8DM
yEbEdO9rptjf7WMDHq4/hTlAbc117csafvvA3EOhLsEIr4V5SdWUflqMtes7arkgQ0dmfF163F3V
hPBFHP/LncvoK1hcdO/2FKmXzXvPmuSYOw46A3u6HTYnKX4xgPAOzw/elZs7A+Q2YHm/Zj/7BcMk
25huPAoDDbKOG/YbaTTruffgPabdc7xhNQv7Nsz3R68ii+gdptdmfpg/jvv2YLYeut45vKjQWu3L
JrI3yHzVkz/sT1tmdpe2OwSklOm7BUvSSacNmo0BbAx7NspSOPkzp7FKuaXaIk9p63qBpYVE1LDs
BhQAN3nMl/F1CWx6Dsr7zi+vph3IAUnWO4a1PxhTQg6EfPPBjKGjop9DIn7oWkbcxos/3VLyoP2g
YiBZYPnNIWhy7qMFUO82prl7BqqLfoBccQI7y4ygg/J6RwAZ24gZW5JSzLbKk1kRbfXBvxZeHiiY
oUVUOdwhpYOgeQQZmbuCzo4UxnRJ72jA1HXjZJnRjd4pjEF3onYAAkWsTLgwgVK2VEtCrAdgSMIY
mp06cekPL1FU3OUUwoTEkYZdCO8xZ4jkAGf4Wboxp2O77A91DoVlNdHVYtrSsjLdPSWq6IAOtZ+y
1r5O4vGzqNxfK9GlYNZRBbC8dQ8kZjeGSVScts9tOSE109MjuIG4s7Vi2A87n2fFZxUSm60n+MVC
v9VyUKOqn0wruWn6+clai/+j7Mx229a2dP0qG/u6iJrsyYNT58K2LMmSbbmPfUPYadj3PZ/+fEN1
s6IENjYKu4JkxSE5OTnmaP5GjBiO4pPKiOAGJscikV7ZJg1jdGS+12I4rT3LyCNEDFBDqoelkvKu
z+1XAYx11MsTiTE1taysGzBSaYxNX2gI+GaXJl+rzCclthmQV+hoWEYM5pMdE9rW00QTsKWAzXXM
e3l/GbJMmZbiFzGSHXoMXHqE/aPblAHMgK9j1fnnYeo82uJ9XuY95gX1QXABKYm+TFYpYJ5LfQIM
Xj7XNk0k2ilSwk8hzFEatS4pmix0yoVqzHdqN9/2QXeEaxvwQ0jfMG7Htbe/js35gURT2pxTjTKy
zY+GZn2lIwma07KVlXZoTtJTTElOjCDayl5sBUrFSeMyjuAptLy5WJjE9Iu/ku0W06v3FviZU7wK
42njFNU6i6ZDRtSxwx7Z1WqLELqolHjMkuzMvSj0+iWdayCtHWj4pQtXrQVw3OMUh8Km6v2RF9CV
q5hidao4oYtobdCVO5PweWzjkDuHebRlPtJ3SABo1b7PEoR1qS0j9xKP4h92UnJ4ASJrETlrKYtH
wGAtFEYSpqMWBPeUQdPSuU5DShBR0JJjS0e3HJadsMlEFVr2Qzdt/cHcyZSgeNdHNHAF+1HReBas
am45DOXZOmNMF4QgPJZs45Q2tLEypvQcOWrcev0H4W5Z6IZl6OrFdneTl8k2paXTeNEgE2zpORiu
ewGOiRbxdUTC2+fJXYuRcJYyuCSUV5O6C3IgF+nyrpvCDhtXMmWV57Z7cxXrSI4j5ZwgpGpkGWrc
4V5+Pq5Ia63ihneQk963Q3cd8Qkw5lzbzrcEEkkA8FJr+suM+UZPFewwvSvr8BvS+JeZO+2KuP8h
E3tWyJ99G08eAo6KQLOAtgJMvYl7fN/AZKeoujhL+ZPJHtNLqo3MoV1BqdtbKCj6gDcYSowkOUIp
LHmNLr6n0tYW+05pXMseQwssvEAXBqCAkezpQqRmu20ksYbErL1ZdGxsHgXYVuZ6h66mJ6pXamYQ
Q7rWuOWPJOs+pPsN6vbBz3DKJr7RQtmaZfqNvOzGNKJLkr1taWhQloD1a1qKaCXLGAF08ZTU/NwL
toKSH9yRmn9jztFZ0W1JgT2kFqqr7nH2ubh4mWMdgTqHU+5m5f9spwi3obRB8zY6tGP5JipIQbR8
+1+EA0TKJb6s2TxRqb81CohSXRzkV/ZXQVOecvnMqO29TGfQtbgLKQviyRCouDwGSDBmHVSPV/Fc
rCXGFKXPfrNkAljWogLDxyTtcUHFoCJ7z5h8M6BRIvAIweR0piKA8ZckuQjqRDY2coJbLYpvBSgz
8uS6RUCz6OsMpn5h2zQX3HkdYCjk5Jgcay9l3WxCQlZFxyNyJ8YC+OGFNKF5kzqbWDnmExM8UB3t
+Wynm3xBkLMzDXpHY3/ksETWj1SPnyJvuAKEfmXHd3oT//DHWTtzPUQ4XfcVWLxDjJJegQSt1LWf
YzpIBWevoGBlXuBK859uEtCpulLnJqfDEToyfD+GEwusgTWtOxSjmT191F4Bezc+GFr/7KPpgzz3
Wc2Bw57qu45O352MrghC8ZjgTuTsnCR+oj6WEMjy8/VLlCjh3wpXRGh42eBdLD4o3KAm0n2k9CJr
wXd1twLxZt7kA7/Q82XngMVS6kk+FZuqyuibK19TF8pUt12d3QRxvp3d4Ih3DFqyUdx0mZlr2E7h
Y1R6szyhqxEGjdcos37NrXZrtliUZd9FZULufohESzNf08eXETQqDNf4U2EQl16YvUH4vhyGFqdc
SE2YuC4m049COxO/vqh+RELw3RuH9EIGbU6TX0tIicPwYUq7m4bmtYTGgODWLOZHF6DCreK9PU2v
jBWOKDLuDmISou40xosHCQ/Kni7NLLyOSRC8GWKfXh1BPxBXaYsLZJCjVxB9rDeV3nmnu0zBS+3F
6bCNqMgREEyhFSn9upolL2K8xJNu7SntrnTo59KBqHwHYGmbo8OAKWuADrNgA2fz5wjoUwgnkQou
NYWBJ6p7TlRfuHk+A2fPzq0YuSXqqKU8zmN5YdzGkscrcNzPqeQFE/7vg7ZKomkrSna+Z18I4E5C
PlIJELtSvlUIlgxuVIsjCupmSa/fQiWeeRNQrkY93OOlI6vNFxZrw7sTvUowUFqy1lvEf13fJbH2
6gc77tfAcCA6uddmZ94PVpidlQPSwHZ/P7TDD9njfWmezVFwaTNN9B3UgJvsti4j1JP1V4eWLqUL
cOrpdrKrqyWFjG8nVGNB/NJ35X2leRsZqEpLqZzohJkFWJXahizXbFXsE5tZyYn+iDHtzEZfm1N4
sYxXcsQ0BCtprpE60ioF3oiog7e88tUYwF9lz8sSu312HiQJwf3FRZ6LBT4KAAbqELmvntvh8Q3B
HPMSB+Ukswrv2Mp4R1+3kEflNJLwODVYXBbRVe/aDF/d4meaD0ges2cZ2sqlp+D4YUfFsJHDe06j
WyKHNDpMrViHmIgNkDBacSEEtdmNj4CaviV+fjDG6zZEsEb7AEKySWuLw/C5SK1fiyKDZxVVByUl
g+EqT2tHGfIMJiqCKDGTde8lh5007x1r14fWcr61fIsAAZj28/rFu0j2ncw/HSdhNC81dwrbRMF0
5WlD29yNJo4j3TiRp4vyXA4LYqmeIt1Yu160b+J2FSflfdg1qxDLY4DN+zTzjlIZZh5RCJX6lqmw
6XmrXsHfMdcG1gptGAPNTXfKvzMdfTcq8D6JcW7lyYc1i8ZogBFQ9k1Nttjo0fcUk3gMkrSRbqcq
WQf0boHtCbgXN1DFR+R46QOxIgbRLiLJqtKBVVMSWNlOn/rzNIT8M1I62eqHRQAK6Rq1DtYCcYBB
6qR7d6irv/Lylxy4gjMemDFPNtQoJ63v5hapOKKfppNdKO+GHRAG5aW8NjntcmwRR4jusPWSH3hU
IAFbcj/LulU4UNMWitsEMxwNf+jmUYbivClnDPfRnKj73HQxSzWAIpqIpo3uzkvQV0idqrtzEyBX
3WSgb5X1bK5kuTbD/jGbAcBXef7RafBCKvQ6rOR+aNLXuhh3i0uvMFVB4iJOmf2yhuFFn/X7pDP3
wJleUMZ6KnpGd5HmoGE+sDvtALlYyU9DWq6Mb2DFMZRvHgnz9PfZu62DxlxCWVw43kM/IFmy4CmI
1ndw6aR9u8Yhc2/E9bLrnOAd+PR9mxrXlLDy0wE01iY7qJF9nyEC7zfhYajqb3rn46wVJj/lqnMn
gjR+gMn98uT03v3UeZCTshd/duvLtPLf2wX9AM9/qaL+toh8QC2TAaLATPGUbMoPk7ZWQgI0oYkk
/2Delc92U1MCJ/aL0xY/86jh9FYtKrhVfTfM43cnT5hx6SVNDA2KfQomYazjb7lboYK2SFcLvJ9k
KlNj34/p8GwqSFYlbgJwu+fX1u02MOJwLCgcH5CJwz71QwucU/YQWu62Uf060MiGg/QtQzdYYsiC
l3ARN2vVjNdjRQ4wDdCZ059DYSBv4N+j1r6N6onZTTbtqs57GMv4PdGwGxrbYB233p3bDJshpEjP
2nDTdIxKJdWHl8NTZ4iLad6bq2sH3XQ4kOOHYooT+vEGh2lRHkrE/AMC5+jb7y5+Nxfys3HlvPRt
8oGrzx1y53cqGznM+A+aB+JIkD5lvMbABEAlVgXDDARkmZEzaiqsTUCFxaWz08AJHxUe5s7dqqZ6
QVcQ8bRq3Eftrzh5M+sEyfpXjiq3EU69cdCBKme9vUktJkMAo0mPZckV8UiES0rp0AgToaXJigkk
kzf5W00PmCUkleCvhO50OXLAmrW1FRtKFwELyc77RKp/dREV70d6HCiOyqAVr2ZGiIt5HRnJhUw+
5TjjY9db6phmwI8T3ACzNartVnXnrd1tJ6QG5OE11zwvBP4PCVqyrJh/AditZMsGj2H4wEjkaOVs
ihAliYgJJFRWgqlEBPuMn6R6OZ5E+cKhjFk4R+II/9KDHKrMnwxvTJyzJKdlOFrSsWxBM8RLeCVD
lkVzL0yOMhUydgXlm3BHFr+P/YNNTXYs7XYzFULbIhgGX2Ag1RYcqU1Hxm8YpvAZSnwS0q4Bgkwq
4qjyVzBYGc2k+xGJL4M0K4OFOVJakjWCHGXGtuywcLvPhvBBaivfji7kwEtqcuRm2qc19Kae9LSj
nJ5dmB3E3LLwXgefF5mMwwF99nub/o1T4/aiu2AY6+GhTJEBkuWStfHRCQEEL58C2VjQu4fYqhFf
B/pW07TKzfFJ5l2UpLOX3YSMwHBA/3mE83nz3h6i75KMkdxKpdGS1I6quBRFE1Cu7xxjt1anv+XQ
mxBQQdi8oIhPtYYuM4qaib6yIxxRkDqAoSMI9imAG0LfJomt+56UJuZMEZjtHGsXtoHqPx1GMDlO
9hNzjvOO6jUhNjJd3djQY8TgC60vyR6ON0heGLjDL9Q7ruWODIKZ50+kyoiS8mNpv6w9Ckj5b3MT
gJODl83vremHnL9uktwDsVpJVS4vTyMoLN0rb7uGtiRfTjcM69Z2V5Zz3Q40y3j6Ad3HEHJECAGM
3MJK+z0AqsFn5oXQS/wRgNmSHxMYi6nV56MFyyK5DgybaRP+Hs572cIiZN6eATykeNm3dNbcoMeW
cG276qlZpvuGC0FRWHMBzYSj16LF7HbYjGEqQ/K+QBjit22tb0qTTDBgHjS7B3QE0u4wBBN8gQGe
BcAdE4UV1wGCa9NsYObrq3vc6M+ZeAluRdZiSdNbTafRuYT3zsTcIv7AieUiM4DO9GB7Yt1gig7c
tBnPKho5aNX0RCjznNpC1+efkztB94qVe7Nksk/YJJ2frUaVqu1YuojlqfRWyoWFm3fM9rLhcbvW
vw7CBKtJcz8Vok5BsqU9QiKEfEpmkh0luiyMmhifd7N6bIMMvkq34yzDqqEz1pG0TSiFIyo/8pGu
tlajS4TqzIKSr4F81+TB5dIZe9Jt8pLSvEpaVGhkVZRT3ST83JjFlwMfFx5gQJi+9zwk/gIgsVeC
17GG5Hzuqp2TVXdL6L8V3e0gHIrIfrbB/pz5MV7vCVFGsBNJg4EO32Ubu7+wQNrn/oxGhfEw6N1b
ZdjPebmIQXFjdleWOe1DR4OTbF8TkVXs3WmdtZcobGnAl/3hKfLrW/BfmxjLLcGiWslwpc04TVf2
rnObdWPhkjYUSocflD5Sj62iKNp45bKLOGRz3b+tiesYORnHkvoNRE3FV4M7H6gfA+7e5CGTzo4h
FEqyJfTfipx3oI1JfGaGn9MaqsuX2BnoDVZ7I6xfPHo9yxS/FD6ncLV0D15i0kOnxBlJyaXa96r5
Geo1IxfG6NpzrzuMqHBDaKefrTMhJHWHJSfyCtDclvy5n6a1aZbw069p/NDoH+1xk2ppeemgmDaO
6DrawUXd4eXT4vZgOKskDTFOMVam0W2WwgJ8wqPkmc1838KVp4wuqzb+2djDT+nZmHaLcpL+SAU/
AYrgVQ8eqoJ2tzYa6cAWtGRo5nP4YqCo+GY1dxvYRvGoedDQc8wr6aqCYDHUYwWyDAkrhIcwcInV
tlLW1unt1ybzSBxpGBTDh50OAw4vSAPW3l7Cvz0MD1qLek5j5XcA+S8S6R91mNGE+m1rh3cW0aGx
kqt6Cc9Tw955+rgNjW6XA5qbmBdMZf8SBtNGopiLI4KO1syS429h5Y8YoV2jx89WB7ZShd5boHXv
JakOcPT8qqTBdYYl10Oh0YSeBmvbEbWGXn8oYAVGkbqRcCQCFJ5gffVhX4uMTzUc6sS8mut4WhtJ
GF3UYdas+yBoLxPYAAhl7rKkTsCiZassOfIVbghilMl+92yF0Ao6RPJhHTAmhBSU/AKwAnK01+kl
63uVOTiCwVV0AbnO/n3oqJdoxgQqbjEF6dMFuQcmpWQaHamxRJg89TfUnddW6XdnEblDkZX8TZVs
IjouNQ0/ea1Jo2x4wOFlTo/bnR1gqzWAoCFWQHva67IID2NHIxVLi13jovXZkuDoVXkFT/wiqrWd
oQOV5geB9EbfMevYZxnDminbdOZ8nbfDrouMA0PiD2OM1mHKnDCcED5gZSX4BByvOVqyhm+s8BuF
8zzFG2w2LxKzoDNQAD0fkGVNOmPjpPp6ohVjmME13GShi3r7xojWEoh0AO71ou3CEmGsdt50oYcm
oL7PMF7sy/p6MAZ0k2OMMtt2a5DKwIJBNyvQ0M/2Ugr27DFHBPQsR5bTxLDb1OHvDIuLBkiUZefL
kLeMJ5gxhQXYsjCjVoL35G8gjT9DQaDBPgy/8P3AQarQ7p063teocHRFA2i3ruDEjl7G4GZ4QMaS
GjfGmlZZ1a42YbmHff49Kedv6BOT6C3psClL1PdgCSOfnQfNRWeyXVzdpCPj17ht+G+Nnz/FccD/
sjPKl5kBso8UdjJTVSDkNUH90pBwO2vC6R6LV2cVesOWmXSECJV5OzYZTL3+cVmqcFUUIJySycab
sm1+EQm9895uqRtrA/ctOJKMzUUxtshRRc56pHGpVNdGPP7A9R034Ag9p35GqHIZ6IBG8U2lDRtp
XIXLTmp2JKppYZTUH4zt6dNc+IyT+e/SycMs7m2w2rvejd5j3takjTfy6xDY71oLlzf6FlVZLkdU
VOzmtv822MteVMb7OoLBAkmK5cypQjq2Nan1VThUoInbQ9UD3KfZzYWE85KN7U3djassJLJ3k3bp
YEoV4qUIXczkkAWlQydhcOiJu/klDpPn5A7SsSZVgpIojuJk3Bon5oIPM2IH6bKWsE87BbAO6TJd
fod0QHgWAqAe6/BKuht02EywfzKcGnLnXDyMaezQPaHLwx4iNaFXj8eOzP4wHJRGjBwJQNsvCtDY
ExKe2sckHS+my7jdoYu/lcKc8V5etJsYCTrMfFBk6c5rD2sF+s48S99DzLsXaC+/WbR8W+bp5nhK
0QG3WZWGGW8lZAlaBx4gJzxtkGuk7kyuOcn5/5xJ5y153cwf9iC95B+G7Mg6cIfwC50Y8LV6HBhE
Dhw10tQlEaUub1jRmt09W+GaE9S0t270WmEtqSc1rc93/oVsxGQGbzB6NHCeEOwTPzvXvisBXchf
QmKMOlTDD2gaqMsRxONPFMyMNwXViT9nVqZTYclnDlRJ9IcsrTumTrw0hiEVgUL6AxLqNOSRz/gZ
mLdr2XRgQIm0RIl1OwD2m1KRj8qd+57EOmyL95rXHJNEqyZZSfkl04AaFr3RikAWT35EmxXhXixM
+AeljOvU+M1qAKTxxbtM4JsO2HfKgt6Wab2NLOaRlwCg5M1As4a3oSsSkqW6mGLKxncoa9Bl0IJG
q0uwYPATW2wO4WhIuSUbkEfoyYPpQ0mJxgLl2S8tiC7QnsSqHJn8oADz/ER3J2veJOSHHfLp0RV3
jN+CrXYdmGvycildZRKUk7ioiBMCGunw3Y6ry254ZJWlHJM9RwsAoLaQitm3NXAkYZRKm5C0jU9A
196QED1zsQUFeSD5m/z7XEbmtfGd1CXouMo0yXiV8UJC1RbR+dbKN8U0lHwfVoVk3iTi3BXPHS09
sLKMrOAbayrtwBytgJIrc2hrHl3s2SUZsq5VYexkKuFzAJu9/n1ugxXrMaYgfqz8ohWVIOSp2UZy
F2l8nSKYo2P2J186W8OLN8eaHeES7B+quD3PLBTBIJSNH4Z6gumQ9yaav9YK1yp4TaweVYe42tSI
GoJOXdHjlIcDs0SqrgwLMAozbUZvUuDTeheRVZ6Bd52w5VosQVkSAVqyGBIl5HMhZysB1AMNDVHs
yzCPKxYRWIKcfpbXz0OF7pELI+WQseXoguUUh6Cs5MflOXKnX4X1cj9G5lVFidL3HmGFz1o+Jrt8
kv0yosglg96SUkxyVCnBqGa58jGv5Nsbdej70DeZRY58xtI5zCBBOuG4zY87nSB04/jjOU/jqGO1
RkeBL4wPZrAe7DA/kz/u9BAZXu8+RnCdv0mOgV0Jxj8xtNJLs3xi6wA7grJ6gxrDSj5LXmkOxrlh
MJIX36DaX424WgCtEq3ge5JHt4WFgdRUXG31jnQof2EjU+Mw8OHfZLuw0dtkuqK9wKYdKm9HDwod
YtKnPETTwOtRf4B/ERTNBEC9RBSh3HZagL+RgTEWtZ11C2znDPAdJ/RLaBwZ8VLayG7VGxuZybIl
fFxKGsUlAj2+QO46pjef/igJZrL9Jif+achGo/wxY+MCpBUAPpQYeGECYFViNUn/jfeSa96FfHdm
75P9IUYLp1Qv/OsuD1dyxzrhW/Zs1hebmt6KYtBkkhBBRtXcCAJDtOU7cRncGYq5BgAtqRGkW8S8
91q+xS45wl4L/N0ButCHJFgboLFq318T0eXifLWs4dwj5eXFV04k1gqPOi1PBzhe19jITCGtlU3b
kVazJTMZHhI2oexfll0DqxFiEmjpuMOzseR89O8SjUaYoC5q6zEZUDiPFdD2+G6229vI15/12L4a
PPAxrkU65eGIqhp1WzouLMriKhtDyGdR+2GPXXbualZ8MadYfMzdAee/5R258JfIcdeh5xLIbWpg
jEqaHB5xicacD5WxXl6SuaLRS5eI6rRlaN2EGR380XEe5yhEqrparOF2TBsksO1oaNZkOMF+sPDW
iobA2yaGvwhIH8e3f//rv//f//0+/Z/wp/QhZ1C+/yr6HCmQomv/59/2v/8FMFT+dPvjf/7tepbn
AHlUgJfRrzAc3+W/f3+/j4uQv6z/l1p8N8SeHRx7WdyXYbAdBjwXs3zY/MfXcZTluDYIL8tAZen3
61RJ3qROWiy3ZjJDPp1G2i2ZRUmd3H5+Ie/PB/JIMpXjK1e3HfvkgeifhV7v+tbtkIUaaiRKv9Uq
8A9Wz3w+IT8873qPaRPdfPuLtXT+vLRvOobleLrhuIZu/v6MKtPCqAhC4za1E3YkBvNk56kpxFHS
6GzvpN7y/PnT/vn6XGXqruN4Hitr6ydPGzI0jPp+QFEspGGqmTWaQ+nk3C0VH+7nl5I39PtOcQ3b
ULrhKc9wLaX//nQA8DQ6Ztp4y5TJ2LVeEZrn1oDjrTUX2WpAfhkF97i6tVrSlzE0yOs/vwFL/XkH
dNhNyzQsy1RUv7/fgVc6VTvrkYGJTwrk3A+bNRKICAAMc4G40mCPDSkfMgSLFc1b5qrdLnFzXDmW
Tkf5WVkody5RDTUCQcvlewMO6aoZMwv0k65BeOtsbzUa8ZNVl/ld6BH2YMTYUKhb5Po7p7+fx6im
JCVV7ZZc36UopmPqYLeNUJs8xt4BjI/z0jYYTAyNfjth3vxoB3l3Ffr5crnoGtuiJXGgl6wSlKQt
sN2fL5J+uiNsZTtK90xdeaarABP9vkgJEanRmQDc8RpFeWbpbqzMOFpjJqjutQO98RE7+RuJtjHQ
hsvsTUej9/Pb+OtdWLbrew54JdM/+RSGePJD3zSdm2DEHQ0y/23UfHEJ8/Rz40ld23JN3dd9kKhK
7uEfoaui5TIy9SjvCjJzM6vxjnYBijDmy96XCoMo93ZiczjNcgOZdDXGVOnjh99o+6paLxzFbXUX
LAmMcwTayWhB5MES816BejEfXUFj5LZJPs0MHXMfoCYokUAyVYPRe7LNTGsX184XTyUf7D+/MkKx
qWOxZ3iW7yii8u8PBX41c2j1ZHcVEOAysI7SEo9FZAz4Hc33uLJvP39Tx6j0zytanmuB0CZcusRm
/fS7BuGo4nZ2h9tcZeHa0Id817R5f9mMFiOvrjGjO7tWKJZ0IT2et8mpq29GHAbramhzUGOZ5Vx9
fkunm0fuyHIsD89c1zKd07PCUkgxZAm+eqEbt5t5qMG4EA82ea03+88vdbqH5FIO+wiJdKU7MEB/
X24d7k7njG1/C6GOsx07pjOEq9zHvBXXUavXV59fz/5LFOUFO57r665hKevkgqnRtY0Xutj8zTOc
y6qIso/KNaqHqK6hSwTktrXXYmOSb3Ph7ecNZB/TNMNfSO1GK9eFZmg3WXOTMx28tiN6bEsXOdso
pDUTLFH/o06LZDWW+nLBM6c99VwzrQGFWevFYOwb2Jm5gfplqovajaPb0EYtMRxgKwZeaZMmTT2I
1T5/CBwzvUFGwLgIw7EHHWSV726tj9d+ngXQWBp8qoqgLi+TeoQ31HSj9wpmD2jRNIF1mgeoDYbX
vSE+/aFCq9nPKOB1+26eDbF3SV9HO7uOZsxaQ5LTNaenjVEzYtI/Wt2aP4rR6y6+WPyTb4uXzfls
2fzi2Px68m356eJUHB/uLaicizFrdSxuFzByqjj//EJ/eck+Uxy2lunbHMwnFyr1xvASZaNrFeG2
7pqZl56lOVBxIzUQCrCXehdkiX5negN6pazZzefX1/9MglAH9XzlK4UoA9Oa37c1Bn92nfScQEkJ
2MxLqnbbG3ziVT80UDXdDKc003HvFzphm2qw8K/BbQCdO2gdk1E0K9Bi6MQPc5WA6+lQwFuSggGJ
6+0iP9I/Pr/dP+/W50g3SEXpn1qeOrnbaKibVINMfuuVvg56I65o9mi5NYLh9MxvFAJpehYpb0FP
gxnC5xc/Dbh4dpkmH7/v2hQ1un1yUqW27bcZ4QYInsHUoUoZOYVZ/TNNl/qibJb8yq618osIp8sp
/M+gC7+bBNFzPd2zlI8W/+8vCMe8fgiCxbxxsrTa+NPgH6zGV486d7hFkhDWXM4bsKwsgPKOJp0T
BfMaJq/+6/PH10+TKjlwSPtd3SB1Zf1P8oUg6hyrGsLmpu9h5fTRhAFOMzwsZoKmbAvNyO3NJ1Iv
8zL0NAQ3knD9+R2cRnu5Ac+yLds3TNegQPh9KWzfVblnWKgGl8ycQhPA5zi/D4ttffGmdeOPRf/9
StbvV9I9VdI3jaYbLUqgl3bdhH004GEd4iStldzYzAuSXsayzpgW3dWOFdG9D2dcq+r8i4PHkIud
7gAOLV2H36FcCpXfb6bqU9wx/AE1wXz2D4WdtofZLuwdqFp8B60Z61LsRkf7gIn5d7voQQK0WXeV
Vh3zsNgJ7cfaCcuHzp3sq3Bysz0DdtTRVMj4VrOm+VqjhYjYBwDHOWwXqGgqWkH/dL4IqqcnqOxk
k63s6CSeujJPniOxE5M55IJ3YjG+jDWWOIvpXpouSReYtdV/ule4mEmCS80K/FidBtY5WxJ3TNWN
lSOM5VjpU4MHZhDCLf/8QqdR4fhUpq/4OCl6PPdkUzL3a2ZcUtVRWifuX7Mg/D7EeCnF3mPshpef
X+14IJxuBse0bFMqZC548hEqSH4l6nHqxgxtAd1XEbAx9b3vpieCwX3stZd9Bg+ztB8tTI/BLAEa
HcYggV7s3eh5hfWxdV4ol16Li7ed7+VnizPtC0s7M8SNzHZR2tN1oERReOvp85ubJVf6Uv5QpkX3
3pkZ6AfuuFrS+aNabKDDevGtQRoEVY9BZIg46uMvPvw/dw7HozI9DkoWWZ3m717v4LoaF3iqxfom
KdDaUoB1o/TCsencfL7Cp1+bSZNP8kmJtayYd7LAsZPAUp4G74CaXEk2WV4Pern7/Bqnz3O8BirB
RDLHJmKdHGOaqeWBJdco6LTslaL51Uxmej4v2nztd1P6xa453aP/ez0eTPdN33FON01r61VbG8Qv
t7R/TSjD+pYNy6Dqf7W1+g6xevmih/O3B/SV4dsgTOUzPPkoDHLG3NKUd8iPJnn6e2ZAMHRSE1eb
7OnzxfzbC4Nza4KvM0ilTsvYZTaWhvLaPzRV++JP+T1Ai6+K1NM0TRbwn9eQ8+IfBeQczJOe4DV9
yNto7TTj3izoAWqTfo5ixXM00ePUuuDGD78KY39ZSF/RkifFollin+6UAa96VU3Mb4M+QJY60kD8
jIWxDpoJQ2/PtL7YKacJFg9KeUeu4dm2SQfnZPePdZUm4EyZFzsWOprFgwEVoxznl9qwB+QbUO31
3S/aRRL3/xnSjtfkW5NmjcdvTs6FsTP6zmyq4LA41hp6967IgrvWBVf4+Ub5I4E5vZAs9j/eYlb4
I0cFF+oBotHFvCZqfS8cBMICXly2IJCTg7pKTXfd9/4X3/zfVlYOPpfoTbvl9BTXCye0OnYZ29Q1
H007dV5JyBvcz7J0ZylULPw2wpfWQQ32i+eW3Xm6wAhGkEcqclT9tNsYQmTv9MIKDhNCAE/ZoGpQ
TM4PfWC4m+bMrchysn3JGBn45NJ2B8Bf+X5MMvyO5sn74jX87XWTy9KNpJtAhDiJDX1XLY4bNN7B
suPyTJvq50jXb/vS+/HFY5/mq/K6eWK6PjYtEve0gC4t4uFsjd4hAZvc4NPmbLLpsmzu4V4BJgGN
rmFrYaRflFR/iRW/XfZkl+XuOJZe1HsHU2U/gia/d8LlKqHvns9QlNseTyjXAdyl4i++o7/FCsPg
NCF6W7p92hDyW7qFTZqQpZbFOvbrtWeWhyxWreBHV58vrvHXp5QWtmnKVOA0MOlexzezFDxlnTY3
UVJXhyWCG5xipPkdCSn9ximZ7Zd4hq3a2c7Q264b3GIna7zuXcxSYFBEV3WQowtllBhVaQSaqvO0
q9GpKnTiGhHgA/c9jDYeawGe2lph5OulAXBTOmguGp3n0J+bEVTKYxARha1/EQz/3Km6TqXnO7pD
J8Y7DYZmDqTeMjv/oPrFWXs1cykMoLKdV9I8/3w9/xYdDN9yiPCSJZ8WtonThVnHiOIAVwmXHXJI
LL1vhr57rfClxFdhXRrF2+fX/PPx+D58imhFdUlgOvkQlRrS1FSaexjQYr2C6fptCH3sovSs+mIh
/7YzqWBM0ilFn+G0d8bHECN4GXmHwJqvKqW/tGJNDdUBybL+i53512tZDo1eWzdQgJGn/keQTwoN
sazYcw/RAFmhK9R9sDh4nFTWmdbghPOfr6FpU5VTnLs0JU7KjGUocX8EgX1wUzCGVh2JGmcNG01f
pi8OkL/kOVyGCG6RAjv26RYBgesvbsaldLj5TR29DI35/fOn+eva8ZpI3eQsPo0gZQ02rWDOdxja
4j4toLYZkIm0kDpisEB+fX6148jp9FwyaSiYlk6mTVHz+6sac9sofdB1hySCf7zW57pGdt6ON15t
6B8ZAKOPSvPHn5Wp2l2UD+0upid3PQUSu5M6WzPwXm5gR08XyLRoZxaUNVwgu/mLiP5Hk0xOEjqw
juL/XJtj4/cb9cYxjv2q8Q/dZKLHS9FxW1q5AsVRzd/twew2g2ZjQW3A6luS3P9ljLax9lEVWTWq
rtEWKKy7WNPi5wqt17XRKsE4ayANahNO2+fL+reXyBYxDKYdiopUIvc/PoBxdBqfV0anYF78XWaD
qdZHx/9ZeXb01s+t/5/2J46rQ1NOQdX16Q6dXDALPb0tNJJjpqneNogRL0+XBVHMCrOHwGzxZcTq
4EJZef6k1Kz+P2fnteM4sqThJyJAT+Yt5aVyqq6qrukboi2993z6/di7wFZRhIQZnIsBzkx3KpOZ
kZERvzm0cQG0gFblavBj/y7KyxD9/qhdJ1DrcOcDO9TW6LdkuuVtVLVH0X8INVxNpx4pyNOuQzkf
Lq1y45l5UWv735nQS5jKSzw3LyJioIet1jGTtj01AXpxw5gfB619qAz/oRDRFz+ZzD5Ue+PLAmxV
trr+7ZZCsq7//w+YYsCHb9fUie0VrSye2oErO+gLCApWhAJ7gQDH9aEWt4lJjk/YYrLzwzcYKigO
V4gnATyBgkAQIN4UWl9Taew3bWGIG1no5Xj/16zSJigBPdnPU+sKNZJtL4vOvmLfxdr4lkIu6nx0
6WXpx/WpKZdjcV4/zG02liHidCiyCPmmVEfWK1MaaQ+pwX6Gi/hHh5gPQVL096VZxkcjU2hU+3H3
JTYCHT8Y6DodeNGjqdUJUBcffdWsipL3679x4UkuWAaKyTpPH07O5+UQIRz1wfPcJ8RFC/ChqH4o
lgsBBzmT+oSwXAWSs6/0G0uzOCwvyr9vSl2d38SZ3imRzg5ENQRUPaSf8EHJXCxvmjK+i7Tyu9uh
HXx9qksX11SDMyBByupFM95IsibQKkG1A9u67SirYK5FWW6vj7I0M8ph2GpPYciU1c8LOlqqS2BW
GaXH2qz+acJuDCa62jlOohszWnxJfhxsdk6lDBKoFOj2U5NRU0xOLTcVOgZxc0yUt6R7gaOCm8Rw
o2O/FB1MymDUwCiCEeM/T9E3W0PYlWQ/RcP4Axfyx66X3yIFNNq/X0oqzRrbQ6WAM3+Qc6fkFRJH
4qnRkeNs3Idmss0QjQ6k2m/AJVj1jTtkMfJ+HHJ2YjtNUmJI0uIp9nzNqbsEQi6Q7whF5rA+IPh/
VkT+XWTpS4sLkJagnXx9zksJOLU4G0SOxlt5Do+B72WkZedLT4Obf0VJ7FAjupLlW1LoAe1pLMcU
9T9EYPBHNuUAoDI0lj5/zlhX1LwOMYHDgaFQMDcHmm6l4WHs7N31yS3Fw6lhwp1K8nKR6fsD57IZ
JGl6CddDu0EOpRKP2EzemNHSBqUQJ6saVU126GxGoA2F2lmeBybYRMkpiLuNZSJc5UujceO4Lw9l
2cKAb047fjaUGVBj6WgGPpnUg88qFa2jVSbxoUt1+b8MRQkOtAVNCwLZ5+80hnXb5YVwn0wLPGcT
ayFEJTCBStCpNz7U0qua7iJdnumtdFGoLf24am0pkZ4ikfWTzrKQNnUcIneRJdkh0uN2yySNr4pq
jNhrANq/vlGWVpUjoFNJ1QDMzLvBnicG8KvCO1OPwi0rD4bpYW4AMpBvgXKW9uSHoaypevMh1QGw
aMVIZ3nnPmzPMimWlhi/JKWF1BLur89qcShhUKbQVBNdkNkHNDywG3mpeOcYs8K8su6VDvxtZB4l
37wx1NJdJ2SWj6o+VZx5qa3xXFUqc8k7253bOqnhfcsB1P/76dA8AI8y1WpJ4D6vnG1JrT9qMMZU
cIuoaGPnGAEke47t6meVytmNPbEYmyl+UwChIKxe1IT7visKF1Pys6z7CvgQXJJtyjaJj5JQWqXl
VtYyVBRQkokaGbB/ELUrWzKg6V+f91KI5hty+zFtCpmzeUdN3KiVEfrnVmnuMIz5iqzJjyKvv+Xl
OHkVvZV1+R9KJMJEkosyicp3nT1t+k4EeqL7HrbZIdR96HbPqgnzz4+NW5v08uhP+TEYOOAFIG3n
BTWrHNQO3ePwXHfmcczQXUnTf6JxOBYW4ge6/E/QoFycat7mP6wqUVTQLAVDNU9EW61H6dXmblD8
9BxZUMGHrn8VvGmzMvmtat1bRe72rz+lApwWxXuhKyCbLj5la3ZWDfYYK7Hy3fZtbAvb6hhZ4wuq
QqsxHbZmY904mpex7fOY0/b6EHCyHJBTqtXeOYv7dNXJAXr1yYhkIBDgG2t6GQUYSjUB2XJpICo0
u5yiFEmDICOMNshufkHAPX0Ma8BT17/c4ig6GQTZCkXfef7QdcVggnPzzkjpJlullmRsT/XuxlwW
9iUNSBAP1O/Yn/MXw9QPNXMppSNEfRKmMJLagQfyoUMf2fvpxdKfAoQfHrbn67Nb+lxk8hb7xKZk
OB9XqjOb1pfvPvmVgELflNrezeEKjzIS3P9hKKHw7qGGp1x0K73UqtO4yNynwQbYYrfFe13Y9olq
Rnn49yOpIL105gU0Z34TQcUuSWla90kStNoR6xDrsooAQ/i3imtLm4P3JYVCirs6e/Hzbq99ydXV
LMdh2AxgmEmqBEf65spNIfdzBU8hFOt4yFDUJeOajaKMcdTSTeEdZBtb4as7nL0OVkTq4vdgZcPy
FjJnaVfwjcA2cbQuMcuW5Rt9ZlCzbpSmcaYRFdd30fNKf13/Upc5g0IRGbgT2GiwgNos8pOaIYpg
lMHZNwy4fXnykELChdm7rZTX60MtzIkbRuGaoSUGIWAWLYJeAzQVFMEZsRvABvUxlurnSq/+/d5j
GKqXXOMMNq8LmjKVjdZr4Dv5YwQtDgZkPvjPaMfeKFRf3tNg4yjzkzKg4ciH+rz1Aiq1tZ4X6Vmy
m6ciGP9JpWQdxEgjeIEhb0J5eBkbNHWvr+JCnGJUnZDLmCr5yudR7UD2/cCs0zP/AUKrqH3aqKsq
eYJIJLBAp7Enj2dvP9zs7C4cAkbmaUVrVcAnmW2VhquqreokPUO6R767QxQdihBKREmMfIyRISfe
Bs2NG/QCojbBATRluj3JiHgBzeYbFyARDb1klWMNna0CEcC6eoo67Lhpb6pus/cS40Exg3sg6Ls4
yzBDdW+s+UJqOP0IWgWKDLFE1mefOoGwokc9qupp1Fh3Gt0cR9fT+JDlsbwL8wz9MB0TBvom8qZ3
Ubbqw1xdAWG6lRMvfn2Tno/JzlZYkM9fv8XxrhWeFp0DHycHRweRCAwOzmHlgDMubq7+NLFZ4DN0
lp4Qi8yUPC/F2EVvaUFcx+euJiWuQqR7sJ8W8pdBZUhNiraRpG5KRP/g3D8IU8O70T0iyX8jqVna
e7zWqOCSSVkXFevS1OvA1fPorADqtjUs5vIKkbbSRuwv8h60NN5dP2YLcRFR+v8fcLp3PmRRslx6
Cc530TnOvEkrSr2v5PDZy+ptlWg3sK9LgeQvv+H/Ssaz2yVtci2qKkrGgyhRwOq+qXKFW0rxqPfa
F/SlzlGFosD1+S1tpA9puDF7lsI+jgw7dVHSzZLHJJJIOEr9Z95Kv6Kivasa+d4YR1yw1RuV/8V1
tWmfEC8XkM3oXHRUmULK411/L3vem5G2pyFXTv4o+TfmuDiWoJzBW5jG9jx0FIjmtGbDukpWiR4J
dJZa6jFxsqpd7GqH6ws6bYiLkzLB3HgOy5cIpt4fsqHOmuic6pH20kYdghp2Kb9dH2Xps1ETpfJk
Ujrhifh5W5pq18l9xpSKCsU0PR3e8zK7Aza9Ssucylp0SpRxp5fJfwAVgRH4MPK02B8ORKx6SmGl
KfPLoCuapXpqK8wLzdE4NlCuqw6mjIY20pjpjqFk2/8wbxIwpkzeelGqBWziynKtRucM6qnv0A+s
19qowvkfTIhthZrUSK8MmE3pxvuE7r/RGl36ukAkdNh2XEPkS59nT7lRTxrMGs9BVDQwQlFtHQTC
qtdnubRh6R4oUGG478x5XbGoNG1AfzU5+1V6SnINjYdiZ7WoH9nFjXO4kIzRqKBDMvVOgZnPrtUA
mBR2HGVyDmJ54j/r6370UYFK8xtZ0uKcqBIBauUC4QH3eeXiIWmCwAiTc1dlzbOtZsGWC6xDS0FF
h6ZPbx36hZtiKv/S7QMToVxUMQWCEbUx2MUZ0lJ5lCJP4N+APZewURTQarR1LKTdb1xPF5SxKUuB
1yLgC0x42nk9zFNdM4qCNDnrKPC3RvrQN8UqrYcNzHKMZWMODPpevFrv/96ZY3wcrRrt+XBzfQct
7dO/gGnojiBg5+XiHCJLmqChdZYrXOoV/z4ZvRtzXfqgJiAhaulU2C+6M4i5NIWm9BMfD6ERS8b/
VQKXFIbla6aaN1pBtwab/v2HqNOiOYMLcxOfQzTI0gz+yYTANmqBUVH1fn3tlq5hnqu8umTDlgmw
n8eyejWQgzKKz5Fa2IeuskfE4+z4mMhS9sNC1WCF66D1I1S66MbdsXAYeexxdxDbJvbd7GWUdolr
+4GenU3cb7KONmWA6nnYv12f4AK+gy44eTR8YYpvNAs+z5C3qvBUdAzPXQxMSO0KZBIxWLk3sizH
tkLzHvogKPehCbkjqmQsJqpA2TZSjXEHys/rAKmqdRvj0yF5pJumG0QHA2YxujfleCMpWtjJICMo
8PPY4A08r4uUoWTUTTemZ0PFDwZZ6UcES26UPRdihcWzfkIBwQyDs/F5PWQL+WHh+xk6RgXyVMOz
qynPjYlafCSHT/ZwC2i3gAQiCzGAaNJ6mNoOs3dEnrSlQXcjO9NVkk9aiEMnKlD1WkThsKPv2e/d
svuaDgjiVZIxot/XZ5sGpy+nqWCscMNZqyjHtUzoA+oVolZPMQ5XN66hpWUBLMf9A9icXuEsZNda
r0aib7IzemopWp9mumqLGrkaK83Xg1LgxEMKdOOeWDoDHwYVs4R0KLMmDsKCb4FOryNpIwJcarT3
yv5GiFycHdFamZok6kXvKdNCyR1cFPgQbiROj2CUIiR+sT5p9W2e19U3WQ8S+UYuuji9iYY+pQ+K
Pq8g1WWBBTLdrjP2VOjVhFbzDNc9P0m2n9wARi2dHF5aBBRbgAee5yqlmuD6jSLrWXTd70nOtSpv
hcqFNeQpTPGeZgkooDlvtExxb+kKOzm7arWhbn4IdbR47d+mjYzgDUDNAghhaslwbOBSgVaaF9F1
P1Mqo3dTTHfaZ5y6d0GTfEsFYuzin6HRkPlW1hmU61BLttcD5sLtAziQ0t9EXJ16hZ/jQ+zLeI6U
UnFGujXdVKL234scgaOiqbRtaVrVjdtuaVktogPoO+QvaOF9Hs/2ey/SMRw72+2rWZb3rv/bGMZV
X2ztofh9fW4LG9K2NVAkSFcYNNlmc5MQ65E8fATPnaU4lDV2boVJZXSrf71wqdLF4u9XdaqZsjwb
BjkYPcpApZ5t/T2Gr2JIuJQVD6qHd5m5R7z4+qwWvhg52ASLpTRGCXCa9Yd8IYTkK5duk5+9LsYt
YxcYAUVhpGiTWyTNpYnRKJhAFABwkQr4PJKEHHXuhb3P3ihf1REgjNemXzu5fHajYaUG9tFPmvxG
FFkclOfs1OGlKDNv0es2degiVv0zTUnjcRQpul7ZA0Wrdq16cf4gVzpqpW2R3ljWhc1CpZG3F+xM
Hu7zy7iIkK/Ssj6ggY3i6yTSAVBWQi4TxdEbudBC9BJ0qPSpFUmlZx4ohx6xTHnqfrphJuPmUIRP
4Lf/A0qPLIivhsgPh2A+ig2/aYhF6p/DGtS9ITmsNvqwg31MrPjr9T25OKNJwIJ+iKxQtvu8UyC7
FiOtY/9c+i26nX2vn3Gy6F+uj7IUJidgvTJlkFMuObu1xai4gd+zN0IDl1Undydt94yiSirEJulR
9TC0fI1DT/4gUre7E0HZ3IA3LZ0++LICGgqH/kLup2x7P8WCfarwB88JbnWhPz54uG+aobq/Pt2l
RWU5LRUSI2jl+aL2SpoDpRJU+ZtCXrsBopQix7zs+iiLEyJRm5qCrOs8IENDs4vGbYNz3iDiNbjG
SvZ89H2M8B1x3BtTWhxselmZkKegT80iSl43jeyycucWEhyegSI99ZlwEgQyDlEImvA/zO3DcFOs
+RAq+7jryjzTEAlrvNfSrI++nRz8WHz1bPP9+lCLHwtWN3uDXqAQs6hcGKWbhSp6ZJJlPqJlcioS
5Aivj7EUovirSa1Q+Lnsi3iwEzola0PQIuojJfhTLelPMmoON8ZZPGdgbuVJIIVH1DwpoD9d5kUD
GAv92Tu393ehjqVP2TwFk5Ky7T0UpfRoR8Br/cH4c32SS40IkLSgmBVe3vqFihCqNW0LGdw7G1Hn
ndw88Q4ScLRdkRcu9gP48JKbIEXCv3Ug2KY7VWrrU2zLt8CuUzSZlTsBcFhwzqbi0YWehiEHRiLq
wD/3XrXPcIurx/gtrFBzsjQU14Pcexzj7iWX9H/9ZpukKQBxaAKcGm3sz9u21VGsbnIKyFqQHV3k
SxxTcb+oGK73kvdSSuJW5XM6B59n+nnAaXN/OCdxj6tVi5T+uRk796WNR7Gq4WyAYFYLCVNrX3XK
olSfy0aMN1Lfy3MzDW1SUSLKwc+ahXRbMl0XzkF07uN+7+XdxkNG8PqOujw2UK/ZTiD+1Ok9NDua
vqpSxknpc9CwKnA1DIzVoGIAxk7r1teHuoxvf/X0eHrRZoYXObsHi6LEmCKn5aB3knicCmZox9dY
rwyTBbPhuufr4y20DhmQhpHJSw8YwvySj60IZVuFknxFPdDhVfYHWkaEv5l3HOgBSDk6lXqB9lmh
btU+33t98Bric3z9ZyytsA4+gayGpPTiDjExn+ulmNI1jmhHbDkeqjh8ke1m+x+GASnHpcirXZ6/
kuqxohfaW9FZlfDQsqupUZV/o7DwdmMcdeE8kGfIBD9ymYuGLE63jWpnZXy2Std+hK6VrtQS506M
IGzvJ18/xGUKb95OM4JDR1/4zSrpTVDUN3HdJf1vZd98R0dO27hei7p2ggHNtlQttNjCGPsEWSvq
NW6T9TrOrMZzUOMqNrpVxFuzt+rf+ANrpz4vk1XPM/eEpS4M6nGMsp9VNSmaZbFIdq0n0yluioSn
UzdZO3F3o/AZN19MF/8SbOBQGO16OMGDyLOVCSXrGKVm66CI3e6oAvaUPJD+8YBoO4ro0JE1PPNg
oEa6hi9p7ejQ1Mcad93djeW9XF0gauAWKEpR+5oXIQsvgtgFOOyMQmO9SyN+J24OaCpPfi3Xh1o4
j2xKuinQ0ojgc4KyndsQlxST9lhgfo1dhNoLwWq1Ox7UN1JgGm6zeVF1nM7g1LmGSnsxrx56XFYW
lXEv6Nuuql7Z5W3yO6mVlSeUZ7UE+N6UKCtn6k4LKnyus1/oD7RI6Jd7eJsbeRJuD2xpcmnBiLlt
30ODv6jAnnOdWO1RtobyZCY5/jitFCIZ7J7MHiHVIBrv4xzpUr1/loekxoynEk6sV98SFYtAq0UT
UE2zHVDTYN2gyoWUKm30xAvQfjfyU95zm8XI3zt+XKwp/f6h9jFZUQ7fRDsq2zLS+pXnRh1K8Way
0zUsk9USgb+8htRV9DKOKibqqTRwXDPh97ZnWHah4/ua6xhFhc6BV+PCEyoPndrgEk8eq+BbZBk/
NDdWDvqgeutK6P7WslE15s3+YrXRLymWf4hWx/lsPA5uTwJsbAyrfPVE6x/qqm1X1YAHNtpowZqf
uO3GDJ/q6hsOUblTxdFLJVfmypPD0WniOlzxDML8eRS7KsgOeWo+2Ll6cNVmZRtw0FCGP5dqJzlB
OO7ksRp33LP418Yn2ZS+h7YOPCD9aRW4XRb6fYqnXzxko9Np9j0aVZNYL1q+gmAR5092YT200vhO
dwG59ST6Yrn9U4EcQT9YezvQTpmvr9ugeHHT9sGw4+eMOqhI0zvZiHcNQ3pQx1Y8gXa2jCcDUC+U
QF9aTTtoXYC68fBToHiLKs0BSOFKi8RrKI3thopBsLM93N5a/JFx59uHrvtgm/2O0sAmac2XPDZr
Bx8ETO/C8GC7+V0tIclmVTkuOW2zdkO72RVowa7yph6dLMCKxegkujshjsUYQq8TPcOnb1hpgVve
CAt/ESYfsxDOD5gpOOh/gW4gtWZZSK1jQII32b3u9odc+e2FkSM6aVWa37XsGxHWyVDfzrxhNwUK
A2OQpvdWZbql73XgH40oz2CJndSStmXrryC7r/vYRwJ6FyGIVLjpE8WMVUow1CJpxf0B/XBnNlgF
dzsc8PaBFCBBn/60cVRpPc3pjO/yOK7S4VyDudFwI0npQl+PUPMk8++kNSr0sI5hi8/zHw64HHiW
wNDM2NroTjm1fGdl0ClDiLpShaWu+IcS/o1RLzL8v8PSWwfBCIuLrOjzWuuu8NKij7p7gNj5VvEM
XEgbL10lhevSX0fiWklTd5MqOKn1aum/2wW+C9enPs86+Q02URRUnk1AI334/Bv8MEoHLnrlvowF
II2h9O99Qwvesrps79qxNO4ku8uOjTemNy74+bUwjQyyDCADL3jjQrRnIgtmQVD393q8Y+Pgh+In
65tapdNjdrafP44yx59YceH1CA5OIgkZ7ajqnDbVF91toEzaO9TLb7xA50nY9EnhXoPSU6nnXuAm
4DQTlWJUhyRcnFonwjvnFtFjnqxPQ9AymaCUXHUXTzMZDqbqjX7wJaxjLH7KunlsXeLl9X1hLlyk
iIog1DCJDvG/6Wd8eI64o9JAPYr6exWfmGcaGdJJGWqa6lUMqassMefoyFTIqQFJCRXLD8w/vIeO
YvBRoYu6boIa02Ih6bjWq4Z76HLsNZ22xDWkMsEfrJI21xD2bX6Utl3jui3lIe5FSnQae1d6kdK8
X2t12/+EHOG+a2md/kB/HpmllIFQ07KklzENwQ5hK/lQKL7YREaJHXuuS9ug5oJVSt8+mhayu+7Y
tD8knTecp3fxcTCwqLF6risPzi7luBQVfrWryA9a0T72ml+8GiS6R36n/oiKdLsesAje4q2L1ntd
Vw+tsPEwVAiWjj9BxMfJU0/viuLl+ldYOp0fP8LsdGLdMwax6qLhXg3fkjq804NaguRuxSvMxH5X
2Pk5QWzfePou7LBPn346Ux8+fQRVsM9Mu73Pu+5XM6gvxiD3N4Lf4rmcNMhQ76HbMn+kZWZqWaiT
dPeSrGP97J90K36WsAbF6SyR0+/X13EhwFO+A4FMDW9qKM3WEYZP1VuN397b+DBUmA3Q2seSbTqc
kECQ0ro+3EIUmNS6KNpPvb8Lmkuey2WgaMX4JBdttu4Qu9rmrowNRRmNh+tDLXyrSeEECPJUIqG7
/PlbFQYgDF3K2/uyUuwvoRQU+4oi3o2vtRCrJ5KzTioD+wJd6c+jZBi1Z16ttIATtRZnBjwPitRL
fsVKqh5FLsLf12d1gXMhyEHJQmKJSxnKwrzIbNe1FpSmX9/3Nr6X9ojbiK47kdE9IYW5HhprjUp/
4WRl9X1UpZPtwXgR8kmSjPX1X3LxKcEtUWqj9ER15FJmSnXLqUvSGE+J7cunRPfsFzVQLKR3zfEG
9usyH5jGEn+Vu01oKPNWWaqUsaxHiXnf5v4jfHLEhpB9CHOssNTMEmvRFy/pAA+uBYvtBFrxbyVR
KM9MkqTI91PbBBAx+8xNH4aBYWfqfV+K4WmUUm+bx1L48/qSXtRL/g4zwUIo0ECAmXd5ApENYVYH
xn0r+SgCeN6fDlOW1mgxWFW2nQpr31R6bDiS7hCJRFpDxSmcvOtvMeAuDg91GyQDJ/6Iol/iMvA9
Q1MJCdJHMQRvbVCfS/uWILA6OzqCaRJ1gG1RM4ZnPl9TS6JYjSeA9gWzQ3nf1lnwQyi4UeAUKBWy
oynQY3o8fQ9eMajboeieotHASNTQe+wTNDPAy6bCFLyJqrvS6KJdMrqJv04Grz6UhRbcxbkU3bdm
UD6GXsErJaj9vUZ+8tOw0AnAAi9TzlFSSbvrXxGwGYf+U2pF5krBcCqxIX9ASehzUCjrgXcdGP0H
RPy/xJV0CEKhOmMTdJRBOiBpsvwg1NwJKchIRuGkko5pWei+B011Mir/sRxjRDLTZjuYyqPStGfP
U54M+48WVvtcUb8jhh46ca7eZSlCQyZObkqqYS7ydZKqpCO4qzLrn5Fruw/Lez0RK9tsH4LRfR6G
t8rHFCEbHtWuefX98qduDRuzZbfZGW5A6hZ5LKfR8ufBSL6kdnZXye5Gy4297N5VZvcUNkG6HlLs
k+Q7g7ZFhtpioZyNIdyGHujw0ju17o/aDTetW++VFEdd5h6Z1Sr1CuwmjHOoGrjY83sUSjzSL9EH
OyXzB5zkePVH/m4IsMSUMbrDYs3AhdGyEywMa38FsY23oozwjeLYaTD9YXOkV+OtrNo/lK6+TuRu
bzfuKqze1C44GIlyRz3wa6fq73IYTAm7E9gKBqjGue2bkxtI+yR9w2kBO6zyZEjGZnTvYgOpHQt+
loG4qosSv2n6K/RWLQz3Kr9Ci+dN6XAZk3CYLtpkAwjra2p7OzMYtiyq0+fmpmCRoxbFaPyfZTd/
FmN9bBJl22bBJtSNfSFhyzh8NcYCoZ5472bqyicxq1kyuZX2PTNU9HxTjuJLqhRrRP87TdvXSr8b
rPGbrrc484bK17r+DWPuwENlV8fp1tB+5ajKOEwCtbtVWw5fU/dbV1QR7u6Sk/rVS4kU62haaztE
kY+PErANZb6mpEQbr8KNAElXIbzQEa55gpJ6wLXVwibrW+Ob9jqMsNYa8SRSy62r+Xu5xDMeCaVn
QDdnmu1HL3HvvVhZjUa/SZNHFn7VuBXWDt9EYeGKKr+qWQxTIrP+IC1ho6X2T5FX27EwHD3PyDwM
9aGvkidlpC7imfovvze3chp+sXlMQ2MznCFTcDK1tmi/O6rdIvNZ7iSK8kbVP9Z2+zLy2tb6Di8e
DNZi49WPzQfKaU/CHp+lemIPtxvbGrCEal6NUn/sCvc9ssp32CRrAM6OT9IemZYz9GSwNaWaOl9N
kAlF1Ec7KL4orrWix7vhk/jTsF25RpnzQSYLxmrRMbP8lJFESyCbsrD6o+d//0SIWq5HCxZnkK0R
SwcRqevGZiVk0H8OpddvTYnvt0gFgZBKh8UVLkn4f2v+Q2RhWeHH6doao38Ip/hhhvuouxtRb4iV
aK8PPVa0xbClXfZLV9zHUtUfrYGr0ZDvzL5W1nhlShtgVls7x3B4HHk4P/a2t2+14nG00xdXse5C
yX/IlWGf/oWUgihUwb1InrIqK3ulEI6GmL+jQoqqMs9Rl2w0vXrJ4dOOLAZM+seMPwjnzHGJ2E2J
vWFBLZeim4nML6qQiKWj+tynay//gYPYwc6tuyby1iI1HJ9tBemBQ+gfA6vaFLG5T/X4LfBlfNn6
B7XxjRWq/+/TqZc1CQAxdyD2nkPzzVCHlWHed2GwMzLN3OnUEzEH7L+UbrhPJXOb2OZb3cL6L4rX
hlc3vjfJVm9trKDKXF7LpfqPmWgkE8Mm8120JLDXFFNsw3qqaYC69yCODgKvOWxVQmxko6Ze01Lf
RX5TkFsZP7JU2fYSZlSmdmzCdjUhjxM1WlM6X40mBpeSdYehqeWYsYaJWx9iDlaupvBn1gFm0fFk
BhbmstO6ypNbTy7JI/qNqvF9bCUs223qXzXVPL0iw9FF/ssUVbFGlTk/ykPx7lvy+DdOJVW4N7IQ
q8biRD7jSHG5BQ53IFPB6xzXkDovD1Vd0QpIUhL9JL9LyvYwcoNSKQxGAmzxHaAV5zuSfnuR+A74
473qsx/BmD2Vjfxa5OZjrQ57V2T4RBsSoGNJx1in02vH9sfhxUt8nvfG0E6fnHS0M6KTkEdpJRDL
O/YoVqL6nSbZqQXUuFNznxPXm3AlgsE1nRqrEeRQdO1FDjVjLWe4RoQ6W5+gU+db+OnNWqICV+n2
F1x38ciV7PE9VEpE0Qck7UCpVqNMZaq2kz9ZVsSnQK2DFz1Q0KqGXubIGN2sunjya8YLoXYdNka5
GUUbvnKvNZu6M/JdmLn2KaI6e8cQwHo0o7wzSoB1Viq72Lf3cu/tlFou3vS4wP5Sksb1mEX+saOQ
+2pGVfcLtWxdwdEnio68OVzHVicjOmRfgShhegZTBcfq2Bib7wAy+72kazSw22Y4+W7d7BSjwzCy
7yXHrP3oZURecN/izAGQZMheu9IndFc4fpWB9EcGrUOFSpFQjPRkpPFzyRyee5wJTkOgiVULEnEf
tt6wGVtDH52gKfKT3xM0O3B0X8NQzZ+zTVi4sOjaNl3ZuAv8pH4TbHpL2Qk2YxcYQGaiU6jo+PPw
5ghgmpO+4k6TBaijiW47VPlDr4qnLsW5zVCPeQE3RWlDDK+tNVaMu9qoHiJR/ZasLnVsGVF4RVH/
5HbzVonMclIQjhuQAkdYZj/GAOBppWRfy97+k4bderpz8Q/BmxCbQ6U8Nz0F4VjJVsUkf4gMuJvq
3ykkokQqvgCL3vZuiGUicm5serxrizzFlxxXt7Le+HX8HOeZvZGs4EeNpQtViuYfvQ8s/luzR5Fg
fMS7yobIJ56DwE+dMSq/gdLdyHL2mCFd4WRa561hXeMoKobUyRr7sfaD3TiOEj4t4VskzGPMXTm0
3aovdUaQlQMK/ydsnNalKmN06XtPaZs/Mdt9J2OyqVZP3ui+KtZonipJaBBrgr3iZRI8VvelbOzm
ENRxvFEAwq+VnF5UNBXg082Q5tupF09QlqU7IeWrulfuikA9Y1PuRAQX7oRN7+krPycBne75PkGU
fSw3dVGCSVIwL+4bp8gsqtb6LqxRPc9RKB7wv+yy7agN8Tqn1ownyjqMmUuUPqUuuklZsQub7FXD
i2Lgrvc8juvQ4B4nvgocCj0LIydK80plbWI953vxN45J+V7K5l3UujtEpzbZkJDpGDtL0H3k/6dc
MKUuydAeWq+GavoPMI8VZoobxRXfkbx0Ih0zcfduRM43aVD7s7IAE9/2W2CO2+nzZrbreEW1b23s
QdrfniqfBnqgefAyJWMVt5HUYC1Z97t2gtDX3n1bRs50c2VjwF/VpU+lPG7yUEONxt7JGblOZ5df
cTN2IvV3kvt7bIiOiGuAuKdEGjflH7cTOyUOf1up8ppo7RO/b8rrO8g1Ro7JbP1V4r9IBL7FXvr3
mssU3Unybi20c0vHZspG0ua3TDMtEukqNRWAVNypPkAKhTqMLBeU6LJjbolz27pbvCRJCdZpkW1U
Q39TB+47JfuDs98Tnb2nKSkKpPGEy5Vm1we1+9boyA/3MiL+ZQjMLnZoPe2oPW01/mgMhT7XKhwo
lXptKcHW96IC2pN7KvRipXnmnzQ1NhYODtgROTk2q+GkieVXb2Gvb5WWNocZHEUm7qePEFX1Sxl3
J9uufhT/w9l5LceNZOv6iRABb25hyrNoiv4GIVISkLAJb55+f+h9c1p9ojvOiZgZDiVSKLjMtf71
m6X96JLq0FX63VQ/F4Sj+VXn7dt+xCzSPXutQSd02cp8qWRfuco4ynCIK20SHF1a2gR2aJP80Tjo
PMNfuyHqHCPyJuswy+FmjVbItY698mhp03621ptutfeKV51Id4eU4+1nRiy0kX4Swx3uHmVKaTHZ
RPMikFPrkMgiukVStMbVvc1Kd14XdrAh+TXX3RJkq24A3zq7acjv7UYSyKXyxJnBPKUUEwSF9v2x
GITnW5JkzFzq0UT6JLmFoVAs8gvsa7L2yPJwFouVYCuJgFH2S/5Di+29o/Bokqoq4zB1DTIinSe1
bQ6KkkRpySJjj7/NkWBzJY4UYwgZPVL3oTkvkg+3zvYKzwx4+1nV5uvW+iVUUYLK1aBW8TOeIhgZ
B6r2cZ2uNVvR1mX2SX+vLu2JSINdkad+0fSnrQslWXo/Y7wTJvO9V+fRtrRKXgmTdbim+cC4epfE
4op1xaEY9edamx/TQXb+tM73i638/I/2+e/NM7DAX2gdlRg6nE2Q8/fmucsnK8HptL0tzU4j3dV0
2wf415CjfWeVPIGbrOu/vEf+gJO3g24uD1DMYeIAv/xx0DhFE8LQvyW4XiihUSsYgM67ZCr3+Uoo
uVdaLNvGf4Chf2J521EtOiOUeQyZXJClv59qr+Bx5+BQvp2qZQ8kFw8vS3wwGS3YR865V2jUVDPQ
7KMciaAlxPPfr/UfGN4/PsAG0fwfeHZWr+rYpaK7tY2FyUUhbwRi3qaeb/79QH/AzP840B/4mVE6
coYW3t7K7FTn2X7NaDs1JSqLyZfDnZqZUV1r/3HQP2HD/z0qCLpq4Cb1T35F2epVsfZKe8tJufQH
iyztmp48LVlI1MvSnEg88nv+OAdt+/84YWamoM9/wfh/nLCjUkdZLieceqgkBkJvpode5peyvtR2
f5351pqL/7id/9erjKcbwXmYE6CV/fvt9AaRZEX9vwfNoCEg2/usRiXQx8cqNSIzFp9a1f2HTOyf
MB4KHuwhoK9g7sS28feDVq2oHInP7jNsmvRrMbTqaKnTdBzryobV3ZDG+f90aVkeLAP1NUfCwQRM
9g90bcIMz+gqI6Ucqyho3f7LNprsqZ9XWqy0bttQqEWxM+FhhgMyj/+4yNv5/A3c48AYVuLgi0SR
dJw/Xlq9EbNmF8p45yzpD2fJnhO1/9VvLvLeVFzxmur+Y8Twj7sK3R+rUTzZNwcOSua/X2CcVgyv
bqb8WSz1PmfDHfvlYVRPQzc8muq8L/Xfo/sf09p/HtPkpjLd5j84jfypy1OSSluUondvxPcEavvt
1gjNaxAYS6Vi2MkGkHBS/kN882dOKJvp34+q//1Mc2mTFU3zdmtg+/SsB4O8L+uDrF4Nj2Dq+NqA
3aS/R+KBTGntrO5JE/pzM83/cYv/uXD88UH+eJFKB4POnOSIGyTiez2hSj8ZLSw782lzD+urk+Jl
YTp8/PuD/c/VWNs4pkituNGbhdjfT38VSZNZsb1Qx8xbgvTcx6fRzZNfOVTQ538/1j/fWmwDXR0q
GJUAc+w/XiJTB1tRO0+96YmhHlDMmf7sZfaust08cCVUrH8/HqaOf6DirMa4PzNU0NFgqLiR/rHH
qhZmPROs4lvbNsfV0a7Qo895MQHv5AR9t3nY0CeyLcg3eyjeDDU7xHlz8jqDFsnKdvlIfAp/IGM+
YcLkNx9OU40cs4p/WjWMGc875n1C3jnIk1ynoyKdfa9pF0XaZ6+sT9osQqW2YOBMpyLViTG1+2ie
04/E8O63v9BmM+AN9MvFimLi2Gj9r54lfoPZ/wVfpXa6k0Q0prFSvS+uuExEYhJPESUrjbCzQd5Z
UFE7EnVvD/JZzCILumKOUPyKHaGvd6Z0w6Y2nkuYTX6/ZI9GLsNS+1DL7yWnaJzGi5rJoxCq6kP+
DlPnJ8Dcb3eVl1oxdvicXh0bdhG/vaXirbP3ZA/23pM5nmViF+dcRLeMUtMIO6cNdOOzK9a71Oij
bFVPRflj4y/HhhPJ+UNj3mvn9BcQcD05nkSdBoBlR1X7jZElAKt30Pr1WOXiNKnmDc8Lsnm1g5G0
r3qpR538UcJGGDTz0I9LsLjOTubdc2FU5x69vZ+U5X09NVHP53DWlyRXXnQ3udOkBeJV7jrKKSN5
XeEUVfh9BXl2EjpuPf0wAq8T3dbf1rwLGKWEfWIleyzEyVg4tWl7R4xHCNm2uagV94tPryHzwkfY
n6nD+fSeOiU7r3Ljs9WejBUpr2qns88WFvTDc1K5vqUlfgkUj9vwSkyv6QXbxc7z3ejRInkLmMT2
B9VinudURqw8nSN3ul0xifDYT6mYYzHeZ2LExrsNXNwN2BL6gBbtNI3L2Wvau3Xuzx5tf+fqZIvb
nwjfT4b2PfTwOyboHpoTpW25E8TaqjUteEfAGVpO4qyvcikwYs1USCJQKnP9ZHf9Sz+3L2KdC18v
wS6zym5oTfUWwDreN7wSk6WGCI2CuB724Ly7nrrd1/SRm9uND/rytF0lp0yCofLe8ENlwPZd1OOu
ksm3KYrFz7vxvddkVLnmjrgUPXBj0obBOaQqfivgcOE0KuKwNNJ5cIameywTk/ppM6+7c0rjbVq7
Zldvlxa0O5rweajX6oR2/MU1JvNhLNrm0mWeB58LsftkNV+9VenHWa3y0zDU8cnqrPEt7c350gqs
tciSU18JCiljP4+hjd8MGMXnenXjJ0Ux3XAiN+7NHCW8y2zI9n23GNFgxy1Mu4wpElMN3xSq8p4X
It4l5IJFtTCMKJ3a5YGk2lT6ZqGoT3jDzuGYwkBV7ARUq4ENeqcuTL73UD2qMch4eNLQmp3x2e7c
LCwzVImhqWbOezU6zEzaapbsSFX5Yk8rKKZQuQbSWL2jas0NlprE0bhOzU2vi1iF/0Oizi32VhfR
D2kESDW6/LzkMKdtaR4aoCfSw+ObkcCqlmPUbbPgVm12Q9kyIbOg1vSx2aOB1dpT62U33UtOSYrs
hbjeSDrZt6PLGg8B9SfU0TdTKffIC066XKOGjHJlAK1K9J4JjmVCvAaen1vnadDyj9rzrivuuIHo
9Td3tqsLLz0PoGqCSNV16NT6YeV9YxSYz+MOr96DFV8JXWfUofoTgs9ueLbrDgbwsrNKRhgEZm6/
oBVUR9pTNts/HGIV+P0KVhtfCsuE3Dvv1L7bqJIWf1kQYNSM3cVsT8n0VCne2yDGd7lm94xzmCb9
ygcDf52Talb3fd4DqfVhlZDJwUWnZ6oARhtYS2by2o6WT6pHuMmTCaXfNfOH0Z40xblXsjbamHXS
PKmzFvJ/02X4Hur5l44eK7Rj2woaW3loijH0MGVBB3pIadXxXAjo1dLUfXF7nvX558hls+yep/u5
KBpeDiJJ24ehmr9H9BxMqB1GPFrYS0ywAVlsvFCmpxIyhuHIb0iFcPFPBMg+KM133jgPnBdXY1BP
U1+CBL2o8ZNXVvvt2KvW7vVk9kL4gWI707jd2LddUJt3a2M+tZU4WVNMCWyVBMQsKfHyJSarLJp8
KioYsciXhBxnh+ln1enZroOzAU3uVEp9PMnEYZk/adr30hGkgSwkdFeVOsvxh7EINSPdGcV6sHjm
+BXXyEafH7dyJpF83YY7279Epdae1rJKIOV+OLhk822qVeKJn4kdNQ+SctnVQGz26IEyWWDshcMf
DnCIgRtals/COfBLVV5cKsOG+Nvv+ad0s70BaOVKM8ARP2HisOeL3k+7SRt8bXnafhaT4u2zwEF/
5S+TRh75bujKT90A5eg735rPXOChSp8zNw23IzMrD6rss26aOuCH5WpunzQV6j1fkinRQz6LOmcf
zfSVU37zxejiPYrjqF8o+QdVYvvGsGvWXhUCqNw6iZQO15vEfXeBhlrp+fD+do2hRI7VbMdIu/rC
F2VsvyCyH801Ux9kq6XoYwSJcWPbusz/aKJcuS97cRbWCkF+1s8yHl+TUvthDabr61Z5Ger6oxOg
snE+PqOyYR/sKn9eddPP5BoMU/KjaLyeOKvVCPUBbhemASc1s4SfzRtBHvNfX8T9N3hnFqTEdylC
Dex8/RjZiX1CvjC8sIAL3fUGiSO+Q0mzbPDZ2u3nsrlvRAJNY+yGYMti17DcK0reZmxcopXGy2/Y
xwMnSU9Y9+mgCwvXobEo2JQi3496axtMV3PlzDCtOpnKMmKo0RO+GRSuOevcrb4OG6teROjGDLzE
Ys5UFW0cjHN8zTy1fZqFYj7bKzQgDzadL/izIBu6R+HmnKNZXE2r+yqF+FExlw10PWuCuc9/lPry
ARHN8SeJsQfeL6qfJfpLUalDOM3TPcSc6lN4+Zu7ILHucRf0a3So1CsTZvO5Xu/Tysmv9qjKYMVO
KBgUezgujtD2lWcwvRhZ1bH1jHe5WKDulgXPX7FYcZSn801LLSvflQSoBUk+rc9NO3+4wnzGwilj
PqMpZ4+aKbnlM4u8mTafcEx+Kmb1NWnii3Ij/nQ98stgYxqYY2ur6yaB1yp65cNflwymrSo0dNEx
/lbecid3w8peFaQ8LU6w5di+15330XWF+z7EqAVtNaGitBnt7pelv3Pt7KgChh9rMi6WoFg74yGe
9f6sCTU7mW36CoUFwFGRL6Uo9VBhT7lMHQrnVd2GNSpcHTNbnY92SpzzWCXwa2SeGveZK6czHX3h
V5qK/CJRjeNiKMOrpsoLE5vpHY0FUTfWkNFnZpZ9dJkvHQrFIGJe19FWMtpAYsUyYVjD6s+wMRNm
jRkNd5ZsccJEy9eBRnzyuzloOLSkbc+27AAT+KY1pGiyVJqb2bFAlxMNiCBtKjQDPZrwaixzUNJB
g5rcJwLAptCd9IGVOWGB1eP5s4i9uT0m7NL7Sk3UndnN812SFDbSD11rL8QrPDtWQXY70+z01csy
m+GoYArYQxBPnFa+Sbcd78ZmtcK2UZtfQ5kRgIN1ZxFTag1VzmYKoxaZCxVfjm1VtdlTDW91HaMU
IcFRfKfZUhyUsckw60t/TGTMaI37s9aZYzO+at7itXR7X3Q8ATqo9E9RdBSMht3EbD1WfCcWBQv3
dJWf6hTP+wId1Refp4yq0XJ8Pd/YvnqhBs38V8hVD9emylWxLwg9CZQydemdehXry65iAJ/1g+90
TunHqcM+RIzGqgn2JsUkmBh7CdnQWZo6k2PZR1acMCRrnJ7Rnbf43sgqFXs99MW+ecIGSJzdbXyl
LTt3IzLqjUkaRpnAoMbDz+8Is5qXdlfqkHuYB8LW2NfoxNparfxGVdAxmQFMpv2EEDa3KI7IYl6s
hXJAZ2rVppFRjweIooFhdLt4Hq5zU59lmp1HIgHJbNyleUP93uTBWA7XtDfSX17DYGJY2QHM/eDm
7PrKY2qNVBd2f5gLi7m3jhFeWQ2+ZGhCH1qeJ6N9LGLN44e0T7vOvmJjE/jYUygXesJkggU0XqfG
O/R1ccqseu+41UslB1Ac56oLE7KGou4rpb6ubvrVzMwZ+ia7zR5KrLb3vjrV3mVV+Tkg0+LfF4xY
zTUwm1Gy2CiSVPbRMC+pq73jJMvEmsKVATNcgSiztKOyrs8ENr9lXnxM+B7TUcSfMhgNUpKcIjJg
QaE9CotCeSRc8mAW7rFiNuqO2S5prJecbNigraXa+Ytjhl7MGlq1Y6AXEzMDh3nF2H3J1nB9rV/C
vlk+MpMB23aeVPN70eXfYhwug0yOA1BlYMyL2DtGN164HQwsLXcK+sm72gZWy8rcH7cP56X1DzLg
Ibk2tYwPziCX99odf9tew+g8N+sfJXum77TqcralsZMu8jO47i0VKQ/Bwma5toEqiT52KGySGjkb
+q+OUVauFvdlkp8W2wgUvRyZazkGDk96ynS2KrzAmCzzpizizbLHpxVKiJ8YfY0Wiyn8FyeNN3ns
7uu1fB417egW82VT53hZeSyr5pCirAnUTnlJSrrFsRmryo9H6FGOZ62+kVvBmP1aeu9NUeNu9NVe
jlakjOWCzGbdw6CAzG6SLWiVTIHa8dpMvD5ZI3eFO2vf2YJ1nzfkAQlmP7dJvcHu5+TLQW3ysFXm
U1wkV2UY93aF2sjVX9R12tcQkoy1fcSY41l4sC3S5nnsuiiN2Ws753c8yjsLPpEZL5H05IIp6V/k
sHvDXh9Mq6GgSw45iUCQMS55WlMoDneyYOon5bVSyxdhtD9Xq2e8JFdofsslj6djupZHs3ZObQ3h
Jx1oylVGsQy2oqZ3me6Oh2707nOnDuPU3cW6+ITCO4cLr1qgYNUYAATrO7VhcZsXuZeu8cNIetIK
GGDcr2sZ73Apxog5E9BSVqZ+Tdbs8hWHNG0CZU9UKD9xRYL5ijN1oPXibUjK30OPsipeUb0teqVH
2pDkO6+RrEJV0kdG6irHrMRfN8s3Oth0gKVxT0jDctfFXsbSoO6MxorxYcZ8z9bp3dPWjko+Ub6x
My2B0m3JzV3XDu/MSp+r0h0YXc3dKZGkkckKs6tWDzt3eopLF0nl1BenSelCc5ZvgtCeJ1EP+kva
pLgLr7EWTTUTX10yRO7H9gKdFNShreTBVsnRhBUO1amjxaTYNQvJWpuHuWlFI5U7WObOmdznXmfb
WaEeltmOeXXhDy1ElKGhCWv6Bh5Dfp1KKDqZoTBGlIsWyaSmPdQOqa0/Av4m2Hnnl2QjRuDpeFQL
J4RJfM4cZsPNkIVMyq5GSoRpwZ0wmqUPx8qpd7g4LYGt4t07r30Ttdb40GnjKau2dhnayjZKDGIo
U6TRfYtW/fDQJKX9tnu65kU4822oiyM+hB0xad3FKYXps4AELlMNgkH2hbBPprSvIl1+2kX97ijQ
qozpvObyKrv0vW4HsB992jXbOzO1BsSswbqZvbWbu+JVieXZRePrx4P7rTPQADjg6nVVdvVGIxr7
+L6uyrc+S17Ikfs9ZGX8EleNFlQTC+AysEizCmp+0yhRzjsgXWjJeM/5mq1GTk82mGRHMuKD4eSf
C0PqXDOjKnOB4vrpRKwtxUpm7D0tpWO03TvE36fN0trDrD2olcdyQus2UlfmOdyC4Sra+Kvt0gvC
jvelZZS76QjHxNp7fH7HSc4eYNLQk0fXd2dKgLsGw1+2amZtWkxlIx6Vtd4JQz5v19wVMwbW9i6G
eWc5wO2j9VqPHiRaBUZadTSGKsLRMlxShd0T7pHIbiu2qHCzv9aqhOghtJDRN//IGk7qgiDB+jVx
9O0XEsSq0NxujTBeVzs+rM4IOjnvykEPhqUNsZoLBz65jnyxXLjylHJnuuU5wYR5mule+0uuvs62
fWjTt1xqcDGQstLkq0YeTQzVYUDD2kvFpanvEuQXcwKkqCweilv9TsN7I9UkZuEpHLDFcE6DZz4P
BgZ6i3IEpr5KKLfCUX3XbM/4IT2LYr12CcXH9gg2WwXE/gpZ+Drb5lExrGOxUCTFQ4AMarfd27Je
DgSLYBAGa8FaM2inZfWmtUOks4bGUEnLYt2LtL5PauOhUcfDoJC5stnlFupjPzvRYgD3bXdiuyt8
voO3uOcsEV+DmG9V190vlqPvR573WKbvs/nV9Slv5ZrV0bRqkOMmcbAXuES68mkOCpkumFULBTaA
3gRLoj2uyoRis4yyqeE9L4MeYERL35zB2Zdu/gMLCsgD9C7VSlk9r2rAJMCJFHwZWRuKXTvnD4J7
NlT6LdObbxNxK61k+0NtqS41JY/sSl6NRBbBMLsPkKlgL9Z3KOn/eraWuqphhk6R4jqcQRzFznqE
sZaHdjc9E4YGQpm0BzzV78h+VcmiymBfFHApXMJwQq2mKdWWIlqnAcJfHg5gmDXlPtwo5lEof5fh
YIz8zKCfnFG7G4T6qChAuKMVu3Bd5LktnW/RVwqyRtd3vcd2RkHizcvetrIL2YsHfcyjpc93XV5F
myUkxftzDS85i6Fa5O7XoJUHIjR0PL54lpYKRiaEopgONw5KowpTbdxlvFaVaPbETz7WPBOaBxg9
/+4T2PtEZK+tDhynfRvKCBVIq+zWh6H6iNrrtScgMXabvc2qPSHqUBzzEnOtHLdgTennqOMwVqNH
ibK89Jp1tVbto2U81in1eUnHSGyfBYeroF1FYAACxu78IZVHi8dTVEMZuERgB8wSpkGci5IddBTJ
umdWivMiapkQZNU6NRqjYsdWuqjVYYZDUf7gCX2H1oUNpvramk1I5GwkNOWRwLUg7z1gqLjjPGz1
2ZOc0OTKZ5MHv1zssGN7nEBaNtZMXFnXGO59QxwO3h/XRnf2sp0OLfVzWS3CX0aSV5FQmmv821KM
oLGXcOo/m62+jl34anaUldwO0V7pyPxFLy9alp+F656KpLtqRX8alPIeO6pLOs57ILMv4Wng6XSW
hfojZxDjq4pyWef50hXIqBs3kLyBkxTsIea+G3iWHAY4s2P3gQPOvLPzn6kHj16tbXaD/GQhiISK
lVc8GBh/D04RzmV1zOFjbzCU3jgfZbb1ElbxtabDwbZGrDOxrpiUKJ7L+xW4zm+KmpqF4VL+S0nG
Wzzknwaf0bNr0mxZXhL3WBb5CcLAjcipc6zx1ljL3IVsm0E9k89t8sZtnzgzy9DKvNAU1kMtijNz
yZ3SOmEJK60yhqsLmbSnT7chXLYw+SYrPQAgBV1FqnnqAkh4YiKuxUR77+DlATgqq0AdKwrMjOpY
m5NI6N624h6MnkIoSe4B+vckR+nbnGUOFtViXqS+auw3tWky9GLAMUBn7FRrB/Lzuj2I6IlZeWIG
ZdNdHmdHOcV3Q1tGWiZ+Q+h7LuLlOMxmOICs+3Zbh520n6ym2Xu2tqtlcyjV8iKTcSfwRqwAN81c
2w/6etTMNfQKB8tJlmMCAe4EdpjRumxE4PWWV68145i0B4xUoayqlnw1KbpgaCnwtstTDYF8bMqn
xFODObU+ZAyTMG/KaCwE9YYNpZapb5ffYbPicrGVn4adhe6oH9zJuDPWx6XrbxnBbl7v7RAc/R7y
9d1a4jPLt444Rd1V/XqmyLzMwATbY1blyo960r63ExGWiRpp+i4pw9auvejszmr6JtyZoTLrgMOo
LuuOc1YdZqXBQtsMM00+UnuAfdQyShtggkxLdyC1hxJzRQoDSGYDDLHxY7XaPXtk7W+IfcpiZjUK
joT9K2INlAuoXxKWb1vWn1rHtWzy4Zi31W/Zzr/bBlxI+XAEk/6iMa7zKHep7bHNJg8I0wIIqrvU
YKNJ8md1oGMwZXfvdsptnqoDm81BXSpobE7i5606Rabdf87s0ktP/jRKewRPXvxrhCbuiI42bWtp
HQhALp9lnowXbQSmaraxf9yfe5aqbQ0hOPg4yAmETsmiJkv26GGg3GEqUnrlayex2VIQDcUTN5CL
dxua7FAy1pq6pgapngBaBeFxC8RQz3yNlZYtWT8NVs+bZj1PbKqaKr5bV8t83DcmLmH8tm6+CrZM
sPHiem10unZ0T/3WvPRZFWyrvT3nP5JWIyyiWTEQAUzqzfwwAiCEeVbfmsQQlILam8cbzO5RMURr
QOQaPTAGeaqLBKXJqr72thmsjnhMxhyo1C2xzBxwzeHcy8V8bOpNE0Rng/2GeVFxwOpiJ9rWqW01
dSaMr5rchdvDfm722YMs0tyf27kNZiNGqLSmWYRdd34QXZHcxyWTNL0zj/NYGX7RAk8rI/Buxh22
CqQYjhjoNfte2XHhKW6gxEXzOOHl4tHjQ1vCmlG+pGotgmWrKHKqJJ2ophBPdxGKvmlCq+vet1Uv
SWGvd2MSjSNlsEwtuhqelwkVo4k631fAMCg10NeUMRIBaPfAx1ZPbWi7yz6pWiswB86T2Jea2qm4
OC3BCjU2Kt74kcVdErU10qOhMQ4bNUQ2QLKKRIWKX+soSsjurhbpbUEFhxCcreqzqyrK2aI5dzpr
/WLMxrEWbPeWNB4Vp35Re0+NGqc9plV8ryQzsyxdnB2bRVJrBLBNvKtdl//29qtuVPLUWFM4T5Q4
xUaL9GjvMXiU1RkLRhdEyWjZuqEDKIpShGT2fEweAIRsHr0SJck0gDWo7mRTIRWR8Nan3KoZe5W/
y9q65W57pm1mDJh330JnEksLfzTT/B7Bw10qFZb76jVf4quSxFeg2LM9wWkw14o9lrZyRWZjlPXD
tiFU5BJFOEZz0XVzLemZSm14XmTSPDeOAXMapvQiTzpbTldaJ3thVID/uaeYR32c32Z0tztBxQfT
akqRXtld/GzW1Ychlyf25iloNKpM1BwUAziz3SmZWjFZnGbukHj22tlCCCYe4ro5moLkvWqAtLMU
ezdnijfq6TXN8bvBSGDmVcxMl8TD8YkYooNpDnsAOvRCjGcr86PPpgiGySGjpe71bqWElqR/YTOE
qOpu1IfvXE0jZDTvWla+oz29iyXQHMrPMdSc2YzGVOi+k2TPJkr4/ZyrFp2gXRPRDfExAAB3hQ+O
/GWovfU0jKg4zE0yos79R2FXSB7WKWQg8KOxBc/5cGgwonxBwTqc0nw9VWXDjKMd6h38/ldFj1ku
NxCe6fKjav/1tMBEYFlqI8YmV+SImD1UZUQOihUOBZSmIo5587Q8OyjG6IRrkTqbBVYFSgBZeWA0
Vdu1+yYFNl3qWoh7/MMhc0s345QMyGCA4/Fxa0TvmC0XVzlq1Sk1cSwHAFMz4FSD4cLFrCSbRzyz
rOrdwxwjcjSwuPNjmMtdNK5dOfkxDPcaBtYq9m3Rz+HKUOjdSywMNfS8fKTjsncoBc39PLhMuOx5
dX/1Yh1t33bq7KUSKXWzZvCGbky6UFh2tlNMTX5w5etzrtnLCWSTeViLpinzZ9rtsw5nKDK8vHhq
QBCRNyXNbXWYSqRYnR56t2s/BlV0oRID68RtG7/YhtLus0Shq4jL+TCrXr2r00ndF3kxP3pkMH4C
7ABVkoPH/yRVKNKh86sh/hoT6CqtAv0pW/rjOCsktZdtjTDVBT7x5knzV7xinzMehoqRFtg0K5WD
79SqkydhNyaNoS7We2qk6dw5ghjp0XhwZWmGqu6sT7XeyUulZT8Ni6tQpQK3Nm9Vo84ERF8ofME5
x1f8+ACgCzsEgfmd1UrOIr9mYDiLc1wJtQwTMo+eiQpSeIG8rY0tRcFyNxh9UNVi2iWaWaBp0Jef
ddbbB4NUPNPHvFK4keAdfCTBajllqpHMN+wkeoKmx86IdxXao2BSNMrqDDxqYIMNbXjd7Mf1b+YR
5V2daOvNZXSL/HAeaMLm7qlbU+d3UbQ90lWn+5rWITXREK5yZzqrdy9KdmR4Dd00IC5TYUPqge3p
fRGhmCrPywyffiRl4Wyr7RTW8Tz/xIhN1XbFmippmHuJcWzs2Rt3pre8DYaRMbN2VzLqdb0Ezklo
oow2x22EhzShGMOGbByd98WobD9W9OFuNiZQuk1A48aiYS7hJNXLXKjx0TKnRvpMWZTHvl9n36M8
BPDo7fFoEfOQ+jzXy3PsQAJjUNG/lE1iRiZznicrYXaZeVo8BVUl7MjNu1vB4moHWbvOJwGL6rFU
6iGwekkKWmXhWZc1o3Wryl7/Wl1Zod1JhrDjzG5GnJgpsGARt8W5mazlPA7jh1XDXXKpo4dAwW2N
inSpm/z2P5SdZ2/byNqGfxEBlmH7qi5LtmzLLflCJPGGvXf++nNN9gXemDYkLLDnZDfrzZDDKU+5
S0gNt2DTguCxJU+QoqSyAG6Fp0k8KPrPfNLqn3EEWHaBxwqABVvNnmOz+0ezA7GhXWQSj8TWqm1c
SA9B2ICMrdCNeZuG6tckChomaUETzGssWH+U6VWlp5maTgsc391lmhOSdBoRRapQwOh7O93FepKf
FCFlVzp/eNZ0Gh+LIYiHQwkVZlokamrtGs8z8RfPTfs+V+kAdy3HaNE04YriZrBLGmrUG80zu4co
joWyCjFPCihPoVoa3rPQlF09ClTpRFU8esEkxkNPUcJdFWka0twxvPy30mfdPbkaBQyCDI140G/h
rmWiWNZhZ7z5gF9iQmWeA4koeiIZPWkkxzDZKuI42puUKNYRetq/1FJ1FzDjX8wOzOe6GcKqpnmk
kF44vgPsYnARwzPbrlwD5uo2aVNDjdOrad+WSrrJke6lc15C1RZuw3dp1D0maenPDCqStdXV0Fjb
WjVQfKzjdW57xZ7mN6GZUNWVW3r2Q12DIx3r3viJ2Js7EvBHvrWItYY+NxdELbajlTrecoR4vOjz
zIOlNHaAQ3OE/uv6xTf09jVF+/VgtWn5IEoS2FRY6YtC5xdAQuAFZ1X36qdSWN161Cgh9p4OCCPi
unwkmwbrLzJU2Xwn/sbuJJ1PERVxzVIq6ZBw9A2uqLQZf2TwWzkENRCxsXis/aRdD04F1bl2i6VW
GD9r2O4PdTaUKsWQtibIUAhmMQFPfw2eXtA7cbj4hyJKtjnF3WUZjcfQgu6eFI1FxwjWeRJNIAe9
KKIk0L8DN/gWu+5vJD5ogMaw+iw/y2/jeBJHGCK/VKcZoY9GA3KC0QNV/n9SEfrbaWiDZTWQ3ikc
xfCkJ2/H4e6dwDtIuEdorJRCjQ+qMrkHGElAZoIBhUCADfQ7qXDaOvz70Kkwk6wCQFhe7X4X9Acf
g0Yq1IFtXXEVeJs+QvYoc7RqYSuZeqArT1mdgwokIxF2LqYOtJBDR7cZgdT1tD17hX6lHzbROutN
EyyBAvsuVzJnH8kM1IDsAqhTs1Y6nqor4UNKHiZRL6KGN42K8nebeM8Dq8gpgo3W6OchBOpmKWtF
B6MF0suM4luLEkwlNJqj9QFZpxezdkbcEtOHtAGuYiEzxQq1D1EGyVxTg9UQxisqRq9UwlYl8oXE
QuHPoY1O6JmvFHPYj910Blcl+xnOna0OJVGNSmfWio5xSm0KucUjciKPNtwrs2lf6Pw/RbqBTHdA
Ap5ZB7WJ3iwSaFow6srJsvu+iNbyN2Du3uWq/ivojWOQOWsTqy27B8iXSpodRb0gmQ5NlNwZlfHS
O2yhsnlrm2HHrqRHLjACo+UpspwQt3yyK6ulkqY3N0Y21Qub+AVQfvHnEdoWMMAU9jeNUmwqGt1l
nxx9rXiM6hBQ6mih3RB0NB1BhWrJv/DzsjZOQ6ocU+uZuOJnk3MDo8n8W2lrQt4wjdYxW73XQE4I
8+xnCG2MZaQTSYTZGvQQ7Tm6ZRKL4zf5ozWav0B8LgZIpMbooqYR7kyCiRSoE9XaexbN98ijCKnr
vcTcLDHguSmbEYUv9WVCvqhRpgcI089J2T+EZUZTWltrYfejFdV7Gyqvfj1M28RN1s6ULvuqvCHA
yRZ6q75zyOzCIX1MC2VXRhMYQxv8PoR+iWoPcGhQ4Jn1tOLCYUC2e3pQWwQL5PFX0C0akFJbyweK
J6rCrf9GlPPPhGkPt6rYtYP9Xf6UM6mrFqvKVadkQLuM4AFNBNqy1CvirFsjiLLsMuUB2Yy1W1N6
Td272Mw20URhqvQ2IumeFDGAv9bqZVrQBGnLG64PhcsteG7K5ji41Z015mSatfdadP5NBm0RheYd
LosLjfJ+7jtL6pGvaBrfop+0zVLuV8f9PrRkfo79s6buuMCZ7zA66Db6RX6jO+NNkQ0vspoX9qRk
BflVOdbZLqvUDQfCElfItZKT4dFxECgkL1ipD2gUHbSqeXVNWI8BAWMsADkbgb3Skmk/xc2pqsZm
wbWmb+1quJ9k7UM31JMWNWt9KL9VbvoKgFDkAalwUbxEZl/QaIjf6lDdxVZ+Z7Y+21s7+UZ2U8pn
QvETWY5DA8i3dK2NG9Pkl1DuOln/KdPn1qZrEZxJkcW2c+9VVbUzCIA3V2uV5eAblNhgl+FJYCUb
6gbubSPAa3RJ+9jHXrLuMucVuVspEte82CPyDq5QkDkQygnRnXIxKdPPwAh/2vpQ7XpIhE3T7XGv
WxkQQibTOfV1xxGdRN0eKO/3oO3Ragj0Y6RbYD2tJFy07HSzsn/7BQF1k3pvujH6ALNzpEDtVelh
Kqarhb5AlfU9AQ6104J+R7N3l4feiw+ubjF0I+1NDvJb0QXpdhBFsosF/kioAp7yxrrLTfcI8M/t
w2pZVnorEYlOoByyMuTkKbaqFDD2XpPUWE2U3H0OKM10Nvzk2gRX6AIVzbJq1eoQKQUaBXJz2PWw
0tFcWaCgz6qGfwzGUcBk7Tl0/cj4mbfyItdpA4R77vM1IPHtECGZEZ8hWLJdps2oApsNjBu5vBWa
uWFqHoesJDmWvLBmPcb1qq7oXNvmOtK+oai3inJt7UD2joVxmDieIbpKhYuR+maU9nCbJzJFdBxA
ZzrgUy0tRjTcO1OOdZOAC+sxB4MC9B2k4guVxZEvpjjmUs6EXvq3dY3jjGo8uTQ9wKfG+8YMDpri
HrMOgi5wyt48DbH/WkHlNd1kRUC5nUJ3i6rM42BQWwQsQsJGoX54NSNvoxgNBNxTrhsnuzd/tryM
aHLaKjqiVd5r7wBWV0MC+0rfN9TdfYr0kK7womlXTV/vM7fZSC6vnVCE5azh1dK65IZ68QkwfCdD
EfdFgokRIFypXbE1m5fBeatCyP9ai1u2s5E8X2/EFTnOf3qJ15NklZuR8pYBDln+gbxVDHbfaSs6
dACkxiC7V3XjRguRu82d4I/7Atna2kVuq7WVM/zbFXWuA7K3C/iDe6w1zqYeHVP1xF0iPYFCUKS1
+MazNfmtfHjRKUgYVWvN8hZy7sZw2nfFSYeEnwf5oew01JPBgUtAVqV8U/AuwHJrUwr3u1Hrz01a
/Bhr8w7kJoktX46FwbQyklxhEi7NVWJMpUagUCgbB2D6LglZHnAtUMNXMSAwgseJPrdkHVP+R1w7
77+puffbVtVNTTczoXq4lFOSpG1CX7OuVk6qw7kfzqUyfWtT48EY021PKg+SgTJw1Z4i4Cy5akHF
RXBrWXfK7dgDNrCeldZa5fimxY5zrJRiLSb27NSqu4AbKtGjrQ1SAMEEb69N1iPWXHwhewTR0VM5
BlfMNumVdKfQInZqc126gFsNdQEGw0fnI8KUrf42sjpLyDxtGK+bzr31aiIPZhxFuHxtjNlG1gQ6
M12OA7d9VuU/VLeMF3S99ymbZxicjUoFiSv5gVz3sTUtjbZ4SE2tMA66LF3xJF3Y7YbOfYhUB4bX
tAIjDikczRv+SzOgHhesNPpQZfaCkvxOM6abvs9uMhoyGBOtFSveeGW60cSD50KeN4vymLgugGSb
ai2M6qFT0cvynHDvlFzNchf70Ff6INhErbIhuduygJISCKc+2AfJh6qr4FiQFRMMHshM7jqil7bW
4QA4m8YwdkmV3Pb8OXGJug5jy+eSvzf42vcc9j7FbBrMBojN9mRk0d5jfo0gXubjRDUyWvHbpueu
actTT1ZXctp1JtMNfdoucPyH4tFX7XsrK6e1Cn9jIb9BLOJTwnkHAOI20qN9y4IKeQFFTR59h8ZU
zEke8ScxrSkg76nQNk2PqokxvVlKemsT0PV8qil4L6JpLedBzrSrJDeaeKQqXS/iqT+BKoMcRQMX
dC/H3Ui1Pny0jHKrUITFGGSh6eJmbIM1mDnkkuJ/WoTBMkAIcWy+2Eww2RsNaEL4ANkTN9xLCoKM
vOTY8s+16VapJYIPMIxoJFZLAdKKcO2YwkpIU3BwOnUACh6Eu3H6bgxYmocD4O5pRyiPMBMIruA3
WjdSrsJLspu46SH4c8c7+R28caUPfsR9sIemAjDirbSdtfxhSbpv+Ck/jAi2UiJQ/5RwJFmZL2XI
QuTKez4vCf3aY2dpJGVN0KzVOLx3NYSePUB8ELsgA4HBEJy9mHmB5cZ2ijo59be7MgHUr3O2p3Ya
L4oqBXzOJxF9gEpNcCBVvLHjJkW6jGNbhDeKR8QPsR6x7uKpCNF7KHLlUE36KwpIa5uDXW3GHaBE
SoXqMcnCjumDSc3LsM2TIyANsWBbI85QAs2Z2h7qB1Iv7RQ8x0Zy34XgdBVqNb2p3Su8Qj/Gv9HZ
2UaRf5M0/ki2FI/7CPGInMLFOqJashxT45gP5plG0M6Hh6iPUXbXmvlzierQohr6b6iyewXnoPNQ
AkBLEUC3iuqh7DxAlXQRfaYYs9AbdI2QvOjEPmpVmvaF2BpJ6Cya1n/A2/A8VeHagBsWVd2WiBEJ
IhpqXZa+eXYpFoHSP8Yd3pe9f2cy+1TGYgTCsvrVtdtFWxB2uXq/9qDtLFUzpKFGLLfr8vplcqe3
FCpIi8EVUYF+2/X5txLdl4LEsNCn19DPUKp1aN5gwTB+M6P6XNggFR2ECbAaqA6dXaDdq2ybQX8m
eV4b3nggdqHXUr0Hjo+uCDZT5NXjKTX7g06UAjrq3fXjnSXKNxGKO+L8+6ohqS4DKB2x/+xP8SpS
jJObNfsoarYEnGuBPBhK+Dsri2kwDZCnHa+8k7GL74NXregCg8AmjbLrekOlrjpV8DXovb93Y/Li
Zclto4cnhE43muU/JUq770OgN6mHjpui6LdS3UvK24iCG6Ln1HbadlO0Wrmx3YpyoWALILOuHVU2
Ey2dvSwiKvxx6djeR2M77pumz+DSJcWqsfqtFN3rY07rCB02JJVMOtvUeRaxUkvfCj8B7wkEB6Gr
NzNL94agDNnAfuyBIXUWyOvMf0J376xnPWDdGMnDVmuyLflQuZxSDdUr4RzDgspPVqrnBO6f06O+
bls55ZaklbgSb5m78T4w7VfYlQe/SdFfGh+KgWTTlLl1S/efYq/mALUBa9M31cmehmMTFktbaQC4
uqAJ9MbinPOqEgX75jZB0XqRj7q7pK+2DqvstlDVXW3a5GTaLfnPJlGVBmxUe28IFAfpWB/bVL8v
lO6+QFlFnVyqmcYujcyVbruIZHQYHmD/LQJ1rwxSd42CVuKs6aZvFUR3CSM63UZ8SBaicYVugFNr
VnY72lw7LqenXGqhnewylI04TVuksnjouFgXWvDbntRFaT27df4a1xrRV3eTNvGLiKvnHKEo2kmb
IY5vg3A4FMh+5QpS7dxGGZ8cJCx4rsJdkeC80MQ9ji38iYowUBP6vucLZS79OFn/tEnNc8T+Urfe
tlYBhjnlnGIZgLRfqG527iPrHWnplaL24ZJC/T4AM24V8TaLzJ1rKfkm0JE4E9BVdB9Mca0fwwhY
+GVS8yeWPPG+TqXOsFVqX7Y+o4lrfm+VXeCO5yiARrhpyl9+AEJ1Qk+Dtwo8UICY9f33MS3VRjn1
X/GDGXG7pMsSwHPpzwPAtTFl0ftQ4KNvbWgd0oCzAfLP1F5hb8+FaaWShir9YZAq0SxQUjPu9tB3
Ens9tVK/w9UeS/ON96WkDXRL/B6qYMM/YqlSrFqPWvLL5Vf+zFWXg9OVE6g9mGgufOTFO8ihJX5q
tOfB9M8Y362j+NRn5lMbjevLIwn+pL+0Hf68plAxHBCmKeXqZyNhSuIEptu0Z0KQ5p4MYTrUzTWP
0c+vA+Ue51YD/XLNsudzablTEgV6Zz6V1BH9ZnhBsAmGPrG2d2XiPr/Ox5Hkk/wl75JbWK2UVm8+
BV1e7qIyvVMiLf1vloPMGbMF/JrrwsH2TcxUCwIKi2bqF5AN6r7cj5rywzFRP7WslkpiZ+jQQS9/
pC8WI/vNwNGJkonAZ2S2BahXTCod4/EJigy306OamYdUDTel6USAKNRlyGRiAVpYNeVhL36FD3xl
F36WarBxGdB19iGOnICRPs6sbzhpbw4BhSl1g9pJvojjUzlxBV1+1c9LxXGRO3RYJKpjMs0fh3EG
6FRWWRZPWGDAPKdVASHUM8Z+WYv2yit9lkByeCVhYFqP464+l1XxRo1jhdzpCeqdA6/Wa8sdrCmy
he9GlJCVxVc22+fTUw5oOyjB0w007ZmuSUnbDzWMoHqis+04BZCn7wAkFz0gI8e/E9BZ83x3eT4/
bwiGdNnfnJ4CX7LZMYY9TOvBUq+e9ODdj/JXQKjX7Nw+D+FyJyArQ+3ARtt6NkQ5pBaNccQfCjt5
96Qioz4+/te3wMYJUSPgB46NZNVsWwtjyupKFOWTNoCZJMHytw1ot8uDfF7hHweRy+Wvs6MZO6GW
Vlo+FUN2nKxIbDqRQEPR7fPlgb6aMNq81EpVQ0X8ZLYM0JAnII4ZqI+CBDpcmIAn6N8vD/JpraGZ
j7gKSjmonkDdn20kq80L8Bth8mz2Z2SYCEpp0VEQr9ChCpxXakD86sdPl0f9NIcuBB+MIlW8fCx8
iudrocGNMXVwJ3ZLzO4m9aaKplfqVpdH+XRIuEg+4ceIF5xuYEo5G8XSpkTr2l4DVaecFXFDgXmT
W9ZiMq/J8H/6VLORZmuigO096N2oPZVWQTtjrw/gGidBsAvGoN1ljXITgmbRcoCY5cLzH1P4pX0d
/r78wnKYD7e0a/KqOuQ0QyPosqVBy19LMxO2Z7SiQArVecV+5dxVS+TfNzrIXdB2FF4vD/fF/H4Y
bqZKFBmWP3UFYpc5TK4AZu0a+zBjreNeD/HZia6c+Z+XKm8Has5BTotd8Uck6a+38wbLB9QUFM8F
hmvhWN/5wPO7xlgjEVBMz53HZYNC3+V3/HynMqdkGgZLyLKk/91sTmtkRO2myp6FlBKxX0Pvt18O
TGjyjLzEQsFjRikGlG9+d/arTzPk8vj2562CXzJxF55LvLawjY/j58ibj1plZ89lUsMnhCoOqZRC
XUPp21hrknaiKcHSS8LHQvXIMd4bJcyXwu7QkRAORXag6QUOneQy6O2iDrrRcV9OgpqWArq2mjW8
K3AxUFtPF3VvTfsw7ZEnaAR0QJ+6UAYe3SoSWnWd/R6r70r/UoFClyyvQR2Pvd7j5GqugBxQtwmQ
lu2sN41eoA1kZan5PnXkHOZtdoAcJ/MdIvNG93/X+nhmb/6CDxELayc5DFKoRUJIZf8hSqhGUYBQ
kvrGc4xvnQflLoHq4+O459Ero0wNO73xtG9x2YKYr41kC0TsO4wQ6lHFr7LwHkY4/lnsXdntM50z
jmRuGAceoOriRWHMVwSCZhmiep51br1xC0EVkQxKCouUBR8LcWX9zU4WxyCWsyxkqGyBP4w+l6My
0zSd9JRstNL891KNHpPkml/ubIXNh3Bnp0aH8zF2gaDXYNvQLqRGPHXRPjCqK8fF1+PYBkcx+DtW
9MeVDM+/T7QxTR+sUL1rVdTixxNK4K+XN8zsUJJvI5AJw9eGfasRd38cxU+EaMoqLB46AWHTBDf2
M1F00ITXpm12HP0ZiC4YMSEke7y7ZhsTbvvYBGaePdClksIvaKMtypH+sh8v0NFeagMqjsU1n6DZ
Ef/vqER/qkbGiRPa7E7TAguLFTvKHnT9m44KnG7vgbCehpzeSQ1KuYjN9ZUJlcf4X7fKnyGJRDUs
YjVy3PkSHBUg5DrCdw/EdxrhrgpHqNNy5FPtKMeprynNWz2MlXeAVc0bALLyOxDB5mlSrAjOvRTn
c3qgKH1CXdZ2cGZ1BxCjCfZcIMmoEBWp023zPuoXWdROp6S2aSe7JUIIlE91WAq6JQVgvS0AgZiN
VjYZIlwhShYqdIW7slanahOEneItag+zC1rgkqBavIHdzsGEBVBCpqTUdkopsdGwB/DLpOSN2DkA
KtC1too9SgB3boNKOisniIwHrxhsZznSuEGGrDV3ZRvQGkRP52CJvng0FBHdI0amg+4LKEmh0buJ
6CmtqEmCvnNG60HR/O63D/ZoRSCqXDkXvlh9pouUJeE0EoicSB+XeW6X7ViUbvwAdhhQhKCjZfsj
MDZnM1E7HW1zL6t2YH2uaBF+sYstWdghcLMJTtXZfagrOdpbDgByin6YRWieB7iBb4PFeX1l5c3V
BuXK+zDWLMCgiev4el0mfJHsDqTbAdzaTemA3ahV7aeieS+am+xRkEZkIj9cXvaafJHZsjcs08bu
xyR0NMUs/NatJorarOLkDTQSr9BEfWrC1RzorksJs1K7fNnalPDavhvWJKT5rTH0zSaoPDQgrzzM
fNZlVYTgXMi7gK7SPK02yTcAHOoCTanstnEoS4N9Arl7g/qX6VOG9XEKVesVvYOb2u7qRTuwKiwt
WNHB2alNfCUsEfN7iQeyVU5yEmJiayyoPq6/3gozhRmobtO0P2YxzI2p+12b9TrLo13idGuRiSfR
N1jq+J2/8AtdW4ZxatyVQOGCuMKK1IP3MAp/SzvlTdCf/REVzkurxOdsVN5HX9xqrrdNS3WdRKmx
8CtIW41eaCDMOFEGB3ae15UPLuItGwLwHzG6dENofg/DYakXOoRsZaC2Sz85pC9EOIwXRBI8R5EN
2avQfhBhpFc+09eT8scNyyX+nn+lxs9VPBuaAYjOTy99nOjxXl4HXwyA0yrhKBsfJcy5+iisACNH
XKa7nULsGXxc/dZlJ+zd5VHmi01eoQb8FO5RocpN/vHbVqjEUrGpMuDstX5A5AFZcjqJtyhEdNfW
0edNJoTOpUIkpbGKZsuo7jOvrwcvfwBUI+ULTJxg6nJ8+c8vJN2mdFJpQilzrsSreKHr5FYfPbTe
8IwU0slR9Hs1dTeXh5l/HeaNJjlSvxTgsMCcz5tnxFSDI44rabMJJ90wFnoWXzn4vxrEpY4iCwKY
z86rAtOYDyCBodIiX/DbrwFRhqN25UW+vFxQJcVrAIgYKfTHBVBONeVeiVnFtPodI4434qA1sivb
3BhWeeW8GV3xDT/j8cry1uYvh7C5QVEP8WJMSh38Sj8OnE25CwEh8E56Z+wFmYJjgjVopYzYiBNB
vEWJMpKiTIBumWLIx1FziqGnXP6Q+jzKks/B6sfTWOe8/bRg0DXQcm5495QYIOjju7iVJAXCEyxC
012Fb0Y67vTYgSHaH+ln7ioLmFoJ3OdUpa/8NM/Zer/IDDLaxIhn/Pn9qQOGHm+KvN2F2uOVR56b
r/55ZOJdnVNB/RyOhvCWffjz7mnEbX7Y85iAU5cir6R6Zx31d05qLxPpQFVuWhBA/NLD4JS/tC92
8qsrga+hYyCuZEt/0qG/79E/D8ZHJVYgaOX5Pn7TbnAgSueVd6rxe0E0aWtE/orAnAHpVy4Gx2WS
tOWYA4gHNpFl7veGn5QSqGhx1kTUSeVLn+io9zYh5tvqMXNreltQmBCZ4B+BFfKOPtz+3HovFGXd
QUi8PL1y4X16CaFr8tozQezOdoQohqZpMiyk6OgewsnF/cmItT2bEUBOGiJo4V3pHsz34J9p+2tE
uVX+qnaYyBOXtCi8k+XZxWL08fEIEPDGb8rLauzKbQT4hx+xn+0vv+mX41rU72lacMTMtyBSgT12
EJ13GprgYCnTMYbPh2ZGANesfDK7cafU4ymz8Lm+PPA8cZMvbFOlgwVEZZBj5+MLa10S0NrMlJNj
tuXSCdtqieyopAY6yVaYIFYuj6d/tWOkWaghsEUTujNbmAnCvCQniHWD1I63jpFR1Ajqfzwo0YVw
UdRDIv8Xls3eTeNlLWBaAj6LfBWcJnSuyTfQicyts2iS/mdtt9268lv42IFm3SVpg5NG5lRXbuYv
Pg43MoVa2jymSj3q4xyBMNSCXG2VE+HHQ+YptyXQsbCiD58DLtVa65m0BiRde3t5rr4aF6dR3bHx
p2ZpyH//12IsStMvUitUTmFlu/fCSZGW9US01e3aOBbkKKuynABMJ2GP6GKCUf3l8b+6GLi/ZTpg
yuUxLxjjeQaeWw2Uk/DK73o7/eyG8jiM3l5uho5zrPCj9yTXVx1HG8Z86xYmQVp3+CMGVw60L+4o
GUpY2N3Lr6DN1ulgQS4Bfu2dRB99Sx3lqATGlfv3q6UpuAk12qG8LeX5j/Md9QN+QZrhneLA6lHn
1RFKBZu90sK43NYO0thIDuSboqfeaSmxhoZTFC6VTHN/OWng71ooiYuCFhp4hU4FyNsB42r1aKcP
HrSKonPXGIKLKzvqix3859Lk0emVfeqF102X5ZPheOxg9EYrZCYg2XMZBiK5Yq3wxXEsVHrfFGXl
5p3jC1p4+KNbT3wD09hWnr9RwE/V+EW6DqC7tr3yYp9yQc4mxuOUwJ+ZsGheAhmSCh7lyPdQiwp1
C3tl+d4PKnavWYMXlGdsESpYT1l3NnPnpgz1K9tefu7Z7UPIz1lFOYtO5LyTrCJDYFKXISyKAMiI
/vsAGwNHyujKuvtqWnlB+ZdKljFvmERoD2l+3Pr3HSoAeuO8otV1WynNE3jWf5pevTKtXw5HadMQ
2GyT2M4uVUyYKjUiO7zPM/dcQIVIIuveSZ19p7j/IP9xpXLxJ5mYTyMXjASl6Kye+SnWlhMoGX30
73HwbJQ8Nzd51vjpPuzrcW33FfBcDRM63OGjFeS4BLAR2pfUVvwDlXLrRnP7lny3w91Jt5IffgmA
JgoU71SKItshDwj1vJnC+xqBJWTugmrjjD2IOatPEMUNQRQiV/+AVDi66wmgc9MfrGWSDc4Kbfhi
MUCNP4y1pWyJLJHtpvZ14+exvh3TOMU7Ewf3oPeJSRHhgYUwocsMWx3RESG8tZoi/KNqiXOawjTf
ZxzW331KBsfCbG00/hQbcTU92SQRh6Qy1KgFObWLuX0zbquazoBFVLOeeg9xZKNFQ7yZdJzwRPmE
sOX4mtvReGhxqbtJNaqpRq2NKyMrEZeGnr803bjYp4OQ5CAOnnAolFWWwB4oBAL4NBbAz/ZttHET
o36/cjPIRTL7qDSEyBrIWEHCzI9K20hazUHL8NR2QMzLZhug7LvoWhjFlEmQO1qH6SSde/ZC7TFC
hVpVZOehCP+5/CBfpAwfnkMejn9dkWVQeoXSsJgp/XnHpkoQHAo4GULVbFd+4kgBVku7xdZI+XV5
5C+OXUaW+TO3Bf+Tp8dfI7dYnVZu0DunwvTKLQJl6hrGDrpqAQRwVVHs+8vjfbFtYVhz9ALv4G/m
sXCsOxOCTFDki7SDSlohVIcSEa5aol11xE2XR/viuuW7ylI3sBLZrP74dqUSiD62DeVUYzJ4G5ZO
jLfYkOwvj/LFCcuZp9IwcPGN+oTVoQyIgkcxeKfOscx1FYfa0QgFMjGWGl2JZb4cip6+Dl6LZtS8
gFpFcP0Q/w3ua8u/qSpJX0QXsO3s75df6YuYDY+w/x9H/zhxbusHLD3Oi5wzgvTJCB/IqYDZjo0q
82iD6trlEb/cAjZLQubOgBZm5zmmoKjBVop7CkR5P7UImaQ6quqV8pZW4hECwLHz8ytjfjmbsFw5
AoDMcEl/fEs1Sa0e+G93nyCOtG7IXW5AcvWIeSf1lVt4thJpfwBaIRpD00P2sOb9q0r3IsXXQXAH
sd8cXTvDwjPRzSt531ejUA/jL4bhxWbrPcwhzpscU89FF2W33qgg3Rtnvy9/qdkW5lUsUlmwU/of
i3lH/vu/jozJM6Fm5035HNrGawXo36hw46VqnIobs8q/XR5tXk6Rw+mmzhmlO6qOYdMsfei1snJV
RNWfZWc3M51dNGyK6GcxgNCVRGjXXhUxxGluElS5EOV36bXAJuqQmjchqaMNzzZxPfvOR4ODUjsk
ihc0GGj3PIHuB9YBegV6weXHni2tf59aVtsFkRxzNXvq0hhcZEjr/Hm0Y7GvRlOSraJ4m4xYdVwe
anaEMxRlVsJxh0OBfTNH4WT6hLhoZblntfARIGy+q72N4gwchgTK5X8fi5iLxgrtZLqI8wXmVEoW
uqNL+5ocIQ2oy0xHjvHlYJbny0PNDgT5WgTgukWqYmkSsf5xmelCq9B4Fe65R8IbJT58U2SzXDpc
4Omj4M1zebwvppGeGGcP1WTwo/Mdiu+0D5um8c5h293RnF1Ail9P3L+WiH9eHkqXx+dfcQfvxkAS
vESDSJpFzd4tj6fAxGnOPOflc+qKBZpGS76Y9IZBpdPGdqmD+so/UWHrtIc6+tY3z/Lv9T2Kz0td
KlDmE/p1nSzFjRgpXX7AL4ArYBQ0QNhcm4KrenYau7iB2GOpG+fY7Y6p4SzVeI/aMBpncHfNdWHj
09sfLP/V1dUzClLXnA3nSdOfGbI1W8gCP4ik+dfXdO6CuDCNM+vjJkWQh29fVMoK/d2Dj8a/q9To
ojfvyBCg03bN4/Dz7v0/YDSIRqwkP20pvzOyLDOcs0WLGTN1yCBKhTAfAgTTf7vR/wWEgDvEqhJw
EpfDx2We1KNFfQlAyDTFv/i+iVofu97/bzfdn1EAIJH9UYEBQjG76erKttMiCzDIUTxYb8rJy51l
pRnXit/ziZPwFuI6mW5S4PhkMzoIfJXSKbbPFgnmuqw4lVHJwHFZqpBdXqPza+jfoSS0hbKqY86/
ERYXGDXYvBK4iSNiqAgbeE91Hf1OLfs4Bqh5XB5vfj78GY/iGYaBQNjpX3/8UEqVtKU2yldrNlBK
fyX9izFgiTakvy4PNO9cy48FcIdbg4Ccet18SZi+0sVV11jnCrEynEvt7Ba14A06bZaH33S5qTpx
0sKHy8N+nk8AGnIBEjzQh5pH5gjG+S6m4FDE0HP3h/FWmEfYT2tE7RWhXPl4nw4YFIgof1G0xY0G
pPu8sI+YUZrDsNTPIeZqYVPsBx0syqYLnvh/o3tgJ8TKT7P74Y5X3nMeI/07MvhyQjFVd+blmMyT
SO180M9ZA48l1xB6VEP1Ss1zXnPkutKxLbe4u1xKIp+2Na5fiYWnefVYivquC9XnfDB2juev2Jv/
tIb+o9Gi726h3yceCoaRY9xNyOnng7cdc+98+cvOK4LyYf70fGXV0ZDVx49LVww1suajVzwGaFTm
LbzDYjWqOK9geBfW6oIVXYpfqDxn+K1Y+iIrq4XJclNRvlNNE59i1DVbTE2ajSuGK1gJOfjfdyEP
xzLXbFvehvQNZneh7ed5AzYof8yy5g3azwLO6XNvvUJ+hIEc7ozeexzQALk8J58OKqgOZLwqVA6G
/rSbC1xzvcjQ0kfkl5FixFneaJMHLemvrDZjftVThwX9D3jdkiV32pIf594sLBKagoa+rrjdK76Q
1baIRuMXnUM0ZiYVjexJt5ZeByV/KsLqPCBEsxL/4+y8dhvHti36RQSYwyupLDnIueqFsMtu5pz5
9Xds9wVOWTIsnNNA22Vb0uZOK685Ywh+5q4HsXqOYQtEZqwGDOFHJLm/BC4TcnjHqe/61MoX4xSP
68gs46vRyZOtIZXhvvCBe2nJ1cN0pZuAskFBCNu15nVEgPfwpY30AecZhcREQy/Fyk53VGVZSQDR
FEAEWj9Nxox1B4K1EshHCYT1SPoYSqjOgo4i0hj6gREigf9yL8V4wNUhK+n8YeG+LrE8tPk4WYN8
xAmJLReSmuBSZ8qZcFRlC3uNqjmmhKMo/v6XzzOWTV0o2qQekyp8GQbzo1LVg03XohYaN2p0SQV8
M5yNhUiuEC8Lb/hkRpNR1hjXtQJdCGj9AGPv2ngDLPtO615N++Hn5TtTbKpq0g+A80CFhHwmHRSt
kKPSVJujAojCoomeMbXkNHSwtVY/j3R+1fF8P7U1Ng1pupNpDUEaK4llgmbbAGUD+5MLt1hDgzcA
MhTnXtq0b4Yj5UOjDz0+BrGtE41t1TJEbmR/7mZ9XLR19lo4NxQet4N/3ca1C/4CuubnGX4jVuic
4pabhGfksxoEUYMSKqGf3pE4MbsOgFpgvtJsuDQ1RTz7V6mp2zgRFFYKN5xSs68HkhwN+0lo/C6c
Eq+WSZfkD034nKsfOjgtg98vonFlU6JtUekoJXBIAAP981xPHTRNMWgLpGAJHlvyGqfFsoXEImh5
lN5rcg+cXT30V7RvOQB20bHVW5JCFBqwlaEIL1mZ59YDBgqlMuSxkTEWJU1fZ++YUzeqkQ18qLnF
RHenCEAQcwmiUzUJL7HPPmxnOyvV2tAuZfPP7AcFd1T+jPNBMO+c2kl96TR+bUnBPQBIt1ZQE3q3
LwRJz0+RGMLCkqYeg66nE51RtKNUzCAm3sfOWp+bp6TaRtalEN+5mSkmAlQkNopBfur0CM25RJBS
j/27dAIsE7yfUL/K9RwwCX0wOgH15oMqtiodh06l9iGWi7v/9gDRbYubi4hDMSLnvu5i7SiAY5Gc
v5+yD7DF2Uvw1hf1tI2Sm8m0L8TGnHNNTGWQRf+VYaIsgKr6OlwL1GdNUgJQ4JIILfJcX8LqATRu
PMHUIgfFjdEE8rpSUv2fIKyliNyOnAtcDbP4JdFGuwpAnLueOyv6M8xUabv6SJ/4KkmtYSXlYEnV
pjw5a2c0I6IHll6T3QMwy+mUHrTlOSWtQYbEsCfwaWfg/xUtg+ZRB/ta76IBeiYDwt+sKp416AKS
PSG2xFq2bTzJ7qjV5ros6562CdO4MVJwO/pCzdaKSRl1E4DJCZaCnrwWlaS/V04teoar6YV54LEG
hbNK1UdrKpY1cQXa92dvjtMeTNRQg3EvDzIP9jHzvvJrcObCBvMvDNt7FYzmhZFNAHLLXbOcVBQg
iAbNu5XE4U6CWfE5TbphhbIYPT1Q6nv2EzhSBZ4bKejAGMtB0IksO1qCRA+CeKWaBykfrBi8vI58
OyTUj+XUFveZAxUtLFCStJosp92aOcVG5SDwDJVYcx5I0xrHmU797SwB9Vkbcb/CAAEtL8yS/y72
7Wif+hDPhCo53KBTtREMTTO1k9EcCxZepkoI/6vqNoYDGD+NAES/qd/6+SacuwtiTCxEEhVce6zg
r2ezriyHSiC7OdpaYzxRtz7tpTm1QUT2ie8kar3gffNN1WugAQCgutQi+FkcvaL/vzPVG2OWfRoG
yuGSH/OtcfDXgwlp+JfhY9spB33AOJBgFbwTJJzdYD6N2rCUpWw5lWTKipB9lwsPr/VQzaBcGjyf
baYQPIOKpNb9AergC5f5XHh9LphFoaRF0Rob9fW5CmkODKsu2+MAxwreS72tKeQHVKE7CIjEXhvz
a9uE6zftHqXx5eftOjfPxG79Z3CxaH8tipNSDjGGaXs0ZVR86O91CXQIdUOx1Z+APNDPo50pnJOp
nsitOZHbtOiz9igw2dUAxI9q/fMI55rcMpBfuCk6jKOotq/z0dNwkpuibu6QO55RHK3+xa/flEQH
36V+lPLnn4c7Wz7UDnFqwlq4yHQCnOxdptQRNX3hcAdZ6JuiwVcwODe+BMBsCoKWpV1wwc7XD0ta
BBooDhOp3hMzMDKaEBrHcT62ivwrCO2rwG4XP8/o/JbQDQe2AQW8DKSfZlGtHgBAv8IDIdBxaCTg
xA3QSGhnz2DhNd9+HuzMrBX1B4pMMI9Ct/PKh8gpJuCvatyrugoAe2uXhdq+FqHyVIDYpAf1YYrt
bZbplyrUz8wSBib6xX90UGJ9nuzbYFqDQl/OdLQTGL3bwjh0lAC7Wmm8/zzD84G4XzYRGlNEx2ks
/noe50AOTUCnW+HQKcYRhy6rL9ge2ndjYD+TYCA4Izbv6xjACcvOpOftUW+TZ/D+ZSe5zvv5rh+q
dyfPDrgGtpmt2lGAqUyx+LLtQC5tksxZCIrpsX7zpXQzl7nhauhwMLRf6Rm6acfiPu5zOABf28g/
aEa/i3xkgwFSIxxLearfyo19PQXaTa5aq6g2gXVO2/LCkfzsV//iIYjGMqLjRPApnT0rQzaTyqbw
Z2yO8i7usyc/VIinUAfngm/3q6yiX2SNoFquw9azYWwDhfwtm53M633/lgYe+OZD6zeZin/0WYJj
Qq2hstBMsFkpws1AMepicOFhFagq4xpgmmuLjjb353NwHrhiDroiYq42MWXygF83id7NtmrgJzwG
TfBitdWHkW/68B/j0QAKVoJkz5kU6IXamqxEKACBCZeq2wi41BSwioj0n2L5pmeQ8wcHJA3flabU
LkSSzsWLKrJF/2If2ESxvj4jXHVTk0xac5zqAFKmyM682tQvBMnOBxG1Y4QfCKoTyzu1XdPSDOIK
htljWnXGVoKc+a426nn583qfCWbKMmxHQO8QAyYjfiIpcy3VlIpI1LGdJhrP2OCh8PcOBdXzmB0u
qp3zK/h1uBM1OjeAUpjdXB/N1vzdVvauGa3FxVG+Wzqqx20RvyHzoQjl95eyHiqnGLgG9XHG9gez
SYIVTr5gjnw3k7/G+Mz3/TVGratNDEARYyhUopvNbLy09ST/GjMwF3/eo3PpT+nMf6ZzWr2oKvDA
lzDKHtMkfwXv7iOndetWl2EGUbPOK4BP8nQtXPfSBTX6/RxBx1AASiKBeXLOgeRigXulPnbyFHmN
mVZeoFR4LBEt5f/LHP8zlPp1y6wukxqzl5mj00j7eGi3sJSv/RgoSnOcXkPbOiiwtJtUbv13taHY
/mJ1MU0wiBQitydaIYgolrI7qz5qpWov6FvtKTCAgGrM0/6gdmZGQZ4WXLh2Z+bX10ENUWv+1+kp
VAVOvdKuj4Lqaoz0VdF3kC/KDcx4NNWLwl1gd3rn9X9YZUIMAO3RD3COqRKrKiU1SXPsp2AzyaZw
ckQ7DIZsqEgYZW+hY6x/HvMbCaMqCs636AIVUYevU61mh9AGVG9AYc8EGsHS/xOAcThAdF3TKGbo
1YW1/ea6qCJ/jetPdvUsxiBluiSrtVweO/MZGknojoG0aD7Q7thHW36IUueCrP7moqC2GFQmh86g
4u9/bWdVamANx2pxhMi5hWQCfMV4ijaBWRUX7sl3q0mnGJKNwC110yer2XYkKkcbgz2fq18ECVN3
tuNruwTDT9WlP7M5bn7evnM7V9MM3BGDan4y86f9HYkxDIkCeDeY9+0isQR2qLbo8dBdS8mDC4r1
m63TsDdlBcNd9JKI2f+1jk5iWRhoUXGkW1pezPJ4pcTVB4XatHtzdtp+Y8dQ61jhBZ/3m0mi/mja
xRUiAHcaFxsb8I27VBuOwPHdhCDsjUmxkXsTdjLngjD/digiX4TBMNDOYolOnyFulAHgeSUGYzPv
r+dx2AZ9+xsqmJef9+6b5aTMGxVImyFOkHyynBV4uBVgIcMxGVUvmI/RcI95arYQSDQmJHTbvrtU
xfHdkOgqMmwkebHiTs5nkelxwdEdjoRkM+edmDi07kvyjDOdSF3+AijJf38jCEj/Z0RhDPx1ZmgE
9hNanYejrrR3TgzkR2pqO6g9DhRHXc1Gqv4vAypUp+GsiIz2yWWXsqLJ08HisBTyXoW02G0T4t2S
Ja0NsCSAe44uBIe/0RakhgSiGGeGgNHJiJibiB264o4OJDhdWv2jOFXlQnZRuGUTHRq7WwfGfwuO
hV7EWcIjk6m3EPb413XNYjzCEAj3Y9tDw6aPb0EE8ebPB/QbuSkEppBmVA0hZL6OAQenCrGD0h8L
Sn6imLa9sHhP6uyfn4f5RmjSIErS+dNhJx75dRgm0ndhrmrHIoHIIAEYPdFC3W2cBhqbkGJ+GlEu
dP18MzMIKsV/dPmq5C6+DlkNZhxXuq8dbbu/H4sKvOQJr09W4ruf5/bN2aCGTShWKo2Vs06npIZs
jlIforQQ4LmRv9Gbqyx4nUdAzlUghy+13X03HlV6FO2ShqKC9mRig6X5gz87IHRnfHZV3DrhnxFC
9p0jVdVt1waWN+RYxD/P8lysiCYh7FBqK6jFOU2PNCgmHV4t/TgY0rB21PSpyJKCBpAUi7S5jiVp
M+YwLOWjcWHkc3lN2pKkGyFaigeoSvi6kYNFK4QqD8qxH/WrWgVsNjeDWyFDZbBcfp7l+aEhfSey
iLTTsJ+nIB0dqQlfb2btOObHBLsI0bbEp7hw6b6bkai/oY4K5+jMPgqkUG2crjSOedHt2jaD4tY+
JEq6Kmz9v1Z2usKaESTQSG6f5ZltM2og9Rn1o1JBpthlDyVInXZtL+S0uyAjv1s7ZAh6h/Yg0d30
dZ+MoYlDYGNI14Mm5EnZeKgqW/JoeXn/eZPOLwAHkDomKqGxFbDBvg7UUMetaX6mHmFj3aSV9qqV
3VNmBl5rZbtyDq+gtl7/PORZaSR9fYyJQURTpYiinhxCUEfzyYlS9VhmnbIZVSWDFqgOlwBnWFu/
p24TOCnJWUx2D3GNrMcHGVYpN4ki9cKOfiJlfo0xcWYMTBSyvwQGTwMG0K1rypDM07EdHMh0n8RR
BSSHJl8SwP5aMPDW6Z0ZwBUB3atC7BoxVMWRq9uvhvlUwUGuJvBMgW7fmrA4SJVL1dlsSRBurkJY
BREpFB3xJqm8HobUK4lF9PEVXfX8Tnx8OL/x0kTd8L4a/yVZVc5NDppSb4OiT2t4Ch/uZAZLpX0S
bzbLnS5dsjq+yUbQg0aNDzl3KpVJC389BnA82jAMBuqxAPPMxMgYkneNDJYMdsj8LqZlBpDOxRcs
1W9OH3kIUQgAiCl23ckxL0cD9tBqko/aWLsZ4s+Gp9AACkkUbJVWArXC6ufD983FojoOgS+AmZ2z
sqm2GOSaGi35OIKSJLZMioCpBmb752HQxqzYXyeLbATAxLgZVLbTqUnNyNcVHeBai9RWtm9qupW3
lgJxFT1ihWvIuXwoMqN9DONkWtjUJ1+bZhUvKBC111XfWcsh9BXPmHKonupWEPwpFvy/gbkH20i5
Uu2p9FpiWkuZ9NFa88feq4O4/ycUUVolgjxpTrX4sVcSKt7glosf1QB0O1NL+qVTBSpsgrWzjhNn
3dfhdiDETw8dbJ9xRK4S511Np2RhpXKwaVOt9EC6Dbw6nFt3klVCM7VRCD62HsqkHqjwFtImyI7t
A80ayVq1h2ibJ71g545gdde7eVs0vg6lggEuUEtDMaN22i5q9fSowiB9iBqJTR86iX48NmdlZoO2
rCAsX4ZyMi8HzOWnoHX8TWxRwNyRSdr1E3Rc1GblexpEuj1I49ltGZr1zu/IGdRNEO+BwIluy6gg
Zy3ls1sM1PCq49Bc6b5eQ0ENKr8zRw+Vg4cry5K2SjMr2SiNoSzDbs5X+gTh5qxBoK110bworKA6
BG0JiEQgm16TwgIC+m0KX+XsQyQ8QbozipRuoObwvwimXNnXFk0CcIwCNv+mU7TQG2US6TNbudL9
qVlXnYN5IUn2NmmhUZEhbV5EXUuTCJRFhKdL6RCQFFpNmVmtksG2XMgXJZDs4cwKQrDPNH+e1xmG
7drUmtmE6iWGWq5MNS/SStONg2S8EF4S7seXU/1pPVPsSMEOZ/60rkuBgFKT1ai48c0seJD9Ynju
HezNC9fnu8uDNwK8OOm881ZciphVBomtm6GuNvo03Fo9LRND2wZehbAGCfAZzfkrMgFJ+fninsiH
z2trCkhli8HhIDzRTWrToCY48jdjA4GvHz6TKb4vhrS5MMNvxxH4ZQhcRNGpE0QFB5XKU2Ljn4vW
I6r+wvrCVL4VQZTHiPpUCsypZvwqguq5pdAPGQgH9aZrwUsgBl/u4cTk7ArCVLMDJT9S4HuZax2Z
wtW+botcPqZ6Im+czOqeTL9z3gCbm14gI+qFZJqhuZjq8Tmo1BDpZRW7yS6s6xy+RUo9MuhUKjME
tiaXrOte6+UtwbJyC3iSvqj7IHj6ebtOrL9/t+uvKQoF85e7bPpFwNPYw20F+ssysGAO6Lsaek4J
6tq4Ny+EyU9Nl8/xAEUTjZ+Eps7iHbXR6m1AeOLGb6EJ0eunOpnXXRPAslbfZKW6MuD5sqP23pCD
bYI58/N0vzs14t6RQSGFidH2dbrWEARAO/jWf3FqxKH4csPRW5SgKnzFHHROvcuegptRjysTCmP5
dlSh3FH74cG2s2cp8PQeCMT/YUpcAkqoDELzp0BzOpBu9qhX7W3Rh4qXJfB++iQ8aY0DmvDnoUjO
aN/NTvg9QCcQEDi9EmlvBwmyd77tyc5uCRTA9gPXpvJHglyrd0dLjq67qoTaTDKbRdmU7btT+uWu
6XLpSi660ptpZjukgIa6aM72IaHcfF9FDWBXs6Re61X0pw/i5wIGjCuHO+7W+uRcaXJOJaPkCMRe
s3WVZKzWSQxwydhmVHaWEN4rTadEZADr8cVvLGnf0T4GV7qhLgLKZQy3CPQPu9J5C3TKnqTDN1tJ
hfIiwy4KFhxexGMcRsnBoIBlU+hTve4h7t1Q2TQtw1GVdz0vdGmKMuGisypa7WN0aGUDHzdJ6bWl
Re2jnEzpYRrGfg2+J4iOZGi2HamndVyE0ANVkb/MLan0KAkPVmFeTblbaWmADQLkEApJvQ7KWLsb
m0+MPuhgIP6gdKpsjNeprauthT1xiGM5W6dGHd8EJSw5RZH6ixlUpGUiqfESfmZs4oAwVBChi6Fj
wvDvY7jhYlneTVo73EjzvCBIsSRJqR1g2NQWWojLUE7ZvNWcqN62TrLPhw6W28GP77LJyRaox3qR
5X28UgM1OgYwH+6splJuZmk0dvVg0Ms9dSU85365NkFjcNuRJKxR21AkW7FxFclDdoj9SqGrTqsX
fpBEqzlopjs8+XgLmtzEA1fjpslUEwyFAGqnYXIWjlZZdCMM88aHQpnSuaLx8jEvHsy4n9adkUO/
NQVJCowSDTWLWfez1yaWvAQRmoFaDKm2MR3KbiPVSa9slTLV7yHqgUsq7V4UNVR/JRRbenk/0Uwa
VprXwFe/gpmtHz1stHCblTSXwygzvXSS6dfAAcrV2s8tf+FDYPdWFcYULuoWc1vCE8TomKebLi2n
la/Ww+3Y68MqVCZQDmZ9cB7msLN/g8CjPxq5Vs5Q1idjfy83MaAriaKzkVyupWaMsuFNna/dpaWG
WjCGcm/G5PVKBYfJdwJQmAO9WuVxyGrHkEOXPeeyAb2WVoYkUZ7rbC6fZxJIXlBJFq25eRy/ZNBb
bjoouMFpzyN5Gw8Q0Y+xKkHvCSOM35cT5LjNVDxAuQoDkFI12SKjLgLnjbo3YBvSXVFzc1WK1BYW
TuW+jqt1bkKKxSr4Q3To8DPjfnRLeXRH0h1tUXhZa3gZ9Yh21Kz0UoJc65Db63CC+r09UkknOE6c
dJdD/wXBuiv+MCpbdK4ZEpP2QUN7o/Wcn8fpXR8tzgm4Xfq0qnJszWpY9H68lKZXgalmbAlwu7zU
Yj/7CSAOuae4YRUn9LroucdfCLG3ynsWvgTSH6iWDR/nMVnleGhWdFuYj1nypoB5TYeWJ8+628N5
0ymPsPIZY7lR+l96ZXkKVW8lMG5kBpG4b21f7NImvnIgoOztP2PQwLIN+lwr6gQBb1OTwnOiR5XA
R7aZNXUBHpI7h29+BzAlLUhJ+9Q6r0MSuw4yOwMfCmCkRUvTpZlB3MDvO+VVozI2hgVcdyDFS73C
aCBbojFnP1RwLNWkmdOp9eju8/wyWeaxhKFMLWsQeKN0BF/MiawV04/iCXspXdfNuMdCdIklu8oI
p3sxLQgoukWtLOF14/8VtB/LxKdI09ekQx75e9XcUQjoKbzdDOSPLulWttbnblJm1z60hByCjTFU
lVfryb2itPJtEEdXJW20NBFN3dKnzQfyeHoOqS5pXb8bOH3BTTZzHaEGd60KPowprw99Ul5XmnLV
mPY69Z132QIxVeCqVCPNAlRKXqsFrc52Wm4i+OnRSpuCCStS/TgU2TIclOd0hP1XbWC1Gpw7gN2X
iZ1tS9r6cBjS68o2Vr1i3JPpyl2tCq+lXjsY7CwZO0/WuoOo54P3aN/qzd6ZrD9Quq0UWoGBhrkG
ZmwpllCzpAdryBaqFvzRoEGT42kbkNfAG5U9oFRv6jY42HN+DfMTaxvd5jwC9/a3n5j3ial4gxHD
HN5QvKiuRNs6T2tob0le7v0+eRxBgjbsetkRUbCcLblZDpQcFgeBZmiEw5IEP79hTwWcuzjAdSUD
DUhixXxunJusuuNtZD1gZIcgbIDYOtsA4NAp8GccNIjzjKpAhJoeH01+BjztyRiXlZ8trHraEMJz
ETfAbHMJ5HgLaKIxDrBKj249Q9OWtKuiAO4G2GDF2EIZ6rXUJAxptm6jnjSkssrNd8ABGw6XFgbr
fLLYy2w9x+0iHCfw4B8V5YqrWAOqkkH0lw/aziDBPzfQLgLPyFOJwwoEojijcfIGx54rjv44QX/c
2+uubICWk40XIXi0wbxhNUZA/8TYelw+KtJa1ypvBADSyqaVI/e3FiiGYTksAVDspGAhsCEpxv4t
GZCTN42HmMnBqORzkipHKVxr6i+nnxZcYyjJN4qew+R1lIePRK49iqSXzE/v9cUUX9nzEbnGIrEY
rd1tgBSGt7SaYeC03DpBVsPo5mW+XXHlLBdtKF6y6KxqmQ75spmjT5mRETxr4r2MC28S0jFqfOBa
+2VU8l6AdIuX9cTWqhmqy4Y4W8iRMQ5a+17a/oajIBvt2szj3g1U/wnBaiNQWoGXDo1rUhWiNSKP
nV9WOYjT1FifuHybJkW1hOqqjug3RaoUECzmWbttMDf4kTDbu9QpOyq4F3r5wZ6hNFeqjZEhteoi
1gj25dVmFoSJyOUphgsysxUfWMNyJeSkLMHLzdAln6tNzRG5KxkqMMztUZabZdz7axOGcrzJxaSo
NLYZa3H0xGmQpjcx6QjFNnXG3TxbB8sv1lwXYL+p6RpX/ihv5jbYOKHtsTsS39AYXdssOe8dQPFZ
A9/08Jao1s7INA88MVogX/DrvDykPrgYPm9MruYLw58Dce4gShZInXkt4Y11myHIWIY3f7A5qIbr
S9vMCCJxbQQqpvhm0letULo6rmKAJVnZVgoe68Jcaz216tkzFNeinCLxCeFI/sovQ3GmIpgWRiWD
j1VCO12XMoan+dhQPNrEVKuBgja9F+12pKIeLYN/y3la18waekxLyr259kW8c7AmYn8gRfl7fhKz
RXiDJcoPMcR9lv1QcyPD2DjyEXX0REOtLu/N5HcCCa9/CLN+L8UYPba0G8p4IYCPaFpaq9A8Ct0D
TLM4Y+geXjwGOIi2gPt0NDjvVIXFEYrorRgeUu5MZY7HKe1uhLaZOediVXgO1ohnYkn598SMecPn
kuT5SwgbMLIP0kShTbmBBDpXmrFNR+ovaUidNqMF1fZ0MwcvQ7QenOCq849W9U5o3NXnZzz/UonF
dkn5S6+88pCOni6yQF/Y6i4qxk+9yOg5UjZVoG2ONrWjCr6+WfI3NGC6Zd18ys8CAhs7+RD2yQik
F1cHpii3CqDwfra1G/FgXZ26MfMU5zELooVYWdjglz2IVjxtkUGrXF0nBMI7Hx4XesCA1daMYQvB
j4DNsbjUXARHilc9xBYcAhhKhUjklymltHX/UYaU9INV2Cd8rOZvWLs0f+KriDQ6yUdUyBxBZStR
oSn+LuSEaFRIuiNyncyvN2FitKP5Ms97Wm+u1Ng8YgOEFqb8RooD10qMO54lSGTIM/xr5ptEMyD0
xkMXFJspLBcgYWGLbSwjTyi4qimqhIAy164KbDTeWcTEuenW0AkwY3iw9jMxEfSRZm98+Z7SLG+M
HoT9p6X1L6MId9TOhtIq11YOFbAa9rqlBPTAhLwc6oMFFOQ30jB5HDIxFU3vPuEekAGcDZ/FMuE1
bItyXXTaK6XjQLU+inuXXHO5+IcQEZSJ3onzSj/3JqTwU9fGPUdC3OOiWjiZDARpIo4hNbCuUIeR
qkJ8Mi9hRTk6tFqQwM9Fc/2cJLeo0FBv/xUEJvTtybuffJiSEPPMH4maYUaab6OWLH2JHp1ZXQlF
h5hhjTnEwtblo0b5Q6+0GzvfA5rzUMzArE8bYScw0U/L1lix8VQ4i2fpsuSBM6RgSmAG9Kq20J1J
mJBWUXlt260KI96O9ZsAZxfXooq9XF8r85NYU3Fb+SggqtykTq7FdUSIhViYwgRMx+VsrYQhDiDX
p0AUlmUum4dIC93YxyuzRyG3hn9tCnHltbeyQtfnKx/xJJtsg7qweBfRohVsMo80wH3aVFjXFD/z
3rF7outXnGSE9myS4msIdYtDz00CZUdjQ/hJLnAW+W766ZVYS3ZD/FRqqThahjT/I8y+/18nvrW4
LyCRuGKGwr2wUcgsX4BtwF9t6dOsrYFkI+tkvJV6sY71btlIkdtW1kqVrHvxTjZO05NFOMUPptWx
ToB1wTbOHmEgoscJQvOgXAyxC2Hb9a7St7eDnRCeG/dK3zw71qMffijcZUYXtk5VyAdp7q75Qw9A
HFv+2xz9FZ76enQ6F6XM4eWr2EXQ1BDBTfE7pWYqHeOdENoOxnqPNYpodhsbit5qpVrNWshkzh7f
xBHmdoo7zaoGcGKLNhuxJcTqhak6p/oHz01+aAcX15MWHdKgu47N5E4wlnC3bDQJwprVn+o3zi93
hdezbpQYLREKwB75Vbni7mxlQ9h4PQY+lUIbuoDFCURgahmwynH0Zhk15yjbT+XdkM47PoMG0D98
syL1TaU8OGyNNWtRG/kD0ueZv0RytuwD2C0nTru9bIPeU/Jw8/8aBUoXChOSzyM2ZY9lW90JBhQh
f5giT8oKCP2BhGwDZcFBR22IE6j0895pFuLeF7e8SLCY1L95GbrAJBSUOO9KKcQvlpexFzpNt55Y
XKaHhqZibcnnx5F0iJW73Fc2jvxnSmd31hssHptJrlR570Dty4nmqnM9/eLNlF9QsAgUrr04SZiA
e9LkQo9bbbcWioHGbD0eabp/i5E//MGX4VjlKlfCvubXU1h5vfLID8hKYTbxux6pzkz8SX+hmpV+
PB2bYBs4w5UJzg5h1IUTfvBZSbcTKhP+YixMhNqUDUsrERZqj9CDE2nBXNlbPhKz4V/PWqhyf3rj
bvIB4lgBg4yIwmqN+s7jm4/Ys5LfTK+o72ZEQ5OG7jCIl0NwDxyrsKF4h13/tueO/MuHUHgE+D/9
RoYSQoa5CHvdMmfhjjIM72ZIRCvwlGJPNDYi7B+z5l4YQMyu1RcqsMz9RHIL6wsbhzm2c+KlhBIm
/15XbLG7Yiyxath6iAH52sREJ+w1CBpajDjHbD0hPcQ5ZY8I1r92NGvgcAOCRvQBMc1lMfa8X8iN
TiwTUlTAyvJbWCRcOKtxr0wvwhJvtZFSlXAljovQ3zXSE//YEoDIQgEjGQV5EutRtUjHol5jg3Ai
hACd0HQ5jnM8KMt+iF1h84rTx6KKOfD03OJJfWB5hH9WxOZCPBuLJEw/o9wJhVfZgdg/cTyRSlht
OUtjxp8OE2CeQj61xHOEguLSDJVEBOqApGU9VaiXuuJKDjNPI8jw75EQm99hQzB64NA+iBpvjQh0
0Ie2fRwQUFLfrnkuFroULJ+45eIgo2B4roQVNAvYvBQo530dxDSoPxNhwYkd5y08hlzIO97fNbHH
Reqi6NCGMb6DQpkFAd95ibr/d+NizAs+tEmCW1aenYl1bKtPbSPMWd5NbFUwYWl07nFhRn3d6aEn
pmtIV8lci5POFvMK4SSnhuaGzttoFHvaT6y+30aj+ifpr+O4/NTgnYE3XCnKgf3J5/ax8ee7Lr6z
0ZMmPsZQ4codJx9MqaEDNSgT8kAn9BQY8W9sGy6AMHp6fFmxKsw7psde+JJGpObu2AGeIllX+Dkr
MWv4HAV8nDEYSzMyBZ4cZ0Wbn/EBgE40n7HZMNgN+2EAQZUFE0YiA44GwbnwHrYs4Tf8q3hlxD+r
wSIVfuaBx3MVmRKmNrljBBRvUkTPJRjVsSrsB6ssXSHAhEXKSkiAmAgviLfzwVKHL52WLp/MndT7
P+NoXovzhtWEPPQNf4f7uEanDTwJolUIJElc2nElbri4Lz7EQMLXNZLfQxWIZSIu7yqpsYk1+x8d
b8pXALXF+RBGAkuc9tdCupu8SnxGyLHhEphj/t5TP5sU2tZSrbs4omjYp5P4jU+EZWn2wC55EgcW
wav2zsJCx6tqjWU+fkbnuP7iaRgj6+ZF2zo3tX4v+29jSPMPN7WvNRD8qyuI6pYissES/f8RI1gI
7wsRTAS7CG3Y1qPwUWsbq6A9IPh67ZN/qySeRoTvDli5JQsgHKc8Mpe6LiNvPw+edqPjjyLsbJaY
G8BO9mGyFRFJ8WarC11xNzpMCYYfJf9NGGnQ9CZIF7GFaBPOfE30Jm7vxbchUXuIPsxHOOArrCqI
F2jzEXZUr9JZunFgBppzyoKRe34xi+jCNIBoQK6RDxIngm0W0x217A4vhEDQPYeNbRjV8VFownLK
F1ESLHkS+obAOso9ObfYWp+Qkr1rqZZwO4RCSviOZnbLxc8q6tdQtb2u1wAl7j+9nQ4hxojpXK/R
so2evlMM5BVCDlqBF/uNp+PmKBbWHjHIKcqE9DYJURl+ukyT/iGiWtTt2ujNkIw/7LyJchVeG6fO
yg3EMjA0yF2sbmhR4Qzsgb83N76jEnt9bwpp7/vmg2BKw+6XfOXALlj+vII8e5XDxU5f/AFAJ6/H
Kmvq6SE3H8GfdtUMQnROETegL67w7OSiWZKBheFP+pB0fzvaOfGddmfl4auwyvNMoAzPpEDlqzkp
Fkr4JrbWD/pb3NxNDmGWgAK2o9sWsYU2FPLKz19KREgR/CMWQOLGiFgcspnJIZOc+DPqFkGm/n+k
ndly20i2rp8IEZiHWxIkRVISKVnydIOwXWUMiRlITE+/v/SOOG1RDDF6n77p7iiXkwAyV67hH4gC
6k2iA7odLWK4Vkl1/NjNKgZTkahzUepc8rqPqoUM1bn+35ICCxpVHEFKD0EQIG85ZWvDAQ/YRyo/
8jV73XH3oV26SZbkqYt+9ukXBl8r1a/LxnZcRROOztOfL4Pc773KD+epQQ6zQKTAWQfZdC5MTa7G
QaylVAGHtpxmbwbkoePkV5yV9FvTp9moV3HzNa7NMBLL3sapwCYlGwghGh0Bn786KOifLvEDXS8V
zCUJiYf1FGQ1wywfBpKcfh63PWFiITHP1fjKcTbqBicA9EsEdsYOI8fcqUKPT7nUI2IxPY5Mcdj0
Yg3dfO3VSABGtO303DvRD4ip88t5L3KOujprZW/uCnquKy5Dr/2eGMFOOesRmxMwI7zTmGZYRUD0
pgQYSL4BJkzZDY9QdSGQVv3TVFChjBus4t4nU1p3pr6uzX4zmMPOGMyff36fs2zkHIex56kUeyET
8GZxUCcnoMszBKlKGH29e1C1YC7CpuweVWhUsUIF0y7K1OhiQKZjbfUatXYHq2tcjZ6B32b852mD
TH9wOp/XQClcaFqIY/umrxE/EP9yLlVAaCpORPpLbVcVuMfxPKPv1cS/aZwSlDPLPFTDtE3FtNMa
0NX8t3oU9o7BSeGCUCearrFjiju8ghGPAF1U3PXGq23Vap3M1/9VAY1C3+/PfC0SjhmMx2LrKgwl
qtHyp02h+/1eL8H49P4aYvm47p3k2HWUmABSAKj1XDQ9PkDPfdns66x78AY0MQD7EHbV32KTzDDR
O7J1eC8RWnS2fBmr7sljX/HlSuZ4vjlvloTrQLTGq1vlx6hxQjp620SzjdU8yrOh2SoWurFzR6G5
8Qvznv875Zk6a3GZkkL/4kAVIAiX4Mw1VLBj+sg+eWTdCYc1qCqGGvVRpbCu6jRkuMcJ0iHCs+zR
1Mmbdq/MVM0aD/HEpNnZrrXZGFGLcFZlLFXLSJd0SthA1m/1p3LXOYj0MHDCVAfcSKNvkePe97TT
R7dy1FsmmDDaorfb30U4TE3C/21F97XF/UIlZDHhn73yXFomd+iyHUFqiH5IEBlCv71rFORq8lXX
QV2KXvyjAAjgmeVdMVR/2rTqTvAN76vgFq0M56zGRTkJ20Ai7PjTTnICu/Qzkyp1oG2RqDJMuaCV
HpdJdhLevFO3qfDaVTL29yo9KqXxYOCVoTeLegIVdPzCPk7UNeqrR6YbjgIjN3zcirg5JIP3m1+3
Na2fZg6rOoo3xEWkNrdxkBz6vA0NYoqZEyE4AWad3DvEF3VjwYhh8vqVsIrMj5svuybpHwmGD8wR
cqKmMZkncxrOOP0evPF7RZSu5MMstV3Az+tot9npvQqtk56sms46sOvVGaCRAbCCusNZR2nDDa5k
AdUTirw/8O0ju/hUJ9Zzlfgny4dZlfn3y+Ct27pGK0FbqyRH2jZ4tgAWTUoYSBly52vPMxDomPGw
GHEtGk560J7bASqzFKhMc06LMux9//dQfuc0+EGw0thvaUOuifR26HFHxjkXN7MRlZmgF0sCT31M
1I5d5gADH1/8rPX5paYxj7nkqgYNz2WXzd33KvmqTrRLxPEXfadaYHbfv0TgghmiyE3bFhtB41JW
T1bPvR+3oRbJUB9xBK66ncp9Sg35H31+NdLm1dNH6NXMrzKywbJCqt8qmIjn32gFIEfhbRlpnptk
/lk2LjiBz+rfV9/B5sWWtAitsohX84yKoBnvVMqVZ81j5tl3pi537kImISz52HlkWCLv2lVuMKqk
A4xh891oMfjzSWrUzTT7j5ZTb7MuDdHTC+MkfZKNmEKVbURYZ/j2wow0f+1nw0W8Qp4Xt/lSc3En
DcmWbyRfMkzCFNjwpzS8UMT6HmAWrhzW40ia5ToDrap4Y5vp7zFzdwmBTFKYpuIfvxEbvS6Oaek8
Nnz6vGMc0NZ0muJwBDKYpCgBjeIUMQWWbF2DyUZpSCjqXbzvrSGEeWyEPn1Ii9oXFYCHJSuZTk+J
zaXAKKB2lkPK6w3MeR8t+V6tm4hkgyrxfdwiDFu3W6PXHpNpuSulQ+sYNCF2kt+UmZk/L5+Q9axI
+fW7buhfa7f9R8wB+XTJVchQIMNduEjkXoNLKotg40zVj8ZqvbBLULdlrP2ydD3gEPHqZYxd5+JQ
FFTjc7JZgpbFiT95sTwjRLhXSU60uFxBeC21VgyAu27+iTPHXMGTp+U4GqtpxIoCqs3BFSPd3maF
MGXocLMjDMKPTNa+rf0jMvuHugRzx9CgpAX3mT9/MVt5dqwKA8d4HTBeVLlOj7VfSreF7/Fn6/p6
v+s8/iWkqsDnkB0hnvOIkuNrEXVKXmHD13XWWRfwlzO6wycsPhZT/x1Y0xoLlselbgRxKS9XjkEC
XRdsdyaoahzdLM0KTuVz5lWvhRxOiKKuhfejHLN2pbqOscbh5JYYwfqtJrH8M+Xdvia59Qh7Brfl
Yuph3Dlc2frWRB+Kxf9sInU2XGZbFalQ7RYzqWP8z2TJF8uNDuBbd3HTrNJ6bELi8M7xFVCo/9kV
Xwa5rLyJUoco7AgTLFO89kVGmPHLvdEmYDOM7GefjDu1pwFNf3GwU7cppLoi2qW+/i1x00/JlD4W
jDj03PlmJuJr7ff3hQoB5KTCcMEUuPqL2nhab2/VHyQq4Q4RheWQPhCjVWaYlZ89bVmre8KjxV0Y
dNYJcZJ0WNhUIkY9bmXyGWkpmv0kLOVQESTVe6GQgj62c5nWBX5/1NvlUf1vNFp3C54GIFIWpuYc
e9nIR1V3qpshmK2V7y8Mo+dXgn45+i8q0rvU6jztv5k2fQaKxPYe1gFfRKVE2pRQQpOX2x6RRlt2
Y4ubZ4xRiTN3+xTBjYW+hIvELmajoNcASVffC3voDqmWO6EtSmu9WDE+VVr30FG0Tkn1Q5VxRl3/
jofgq0BwM+YIqkIv90EgzPFxBOFkLmZok/ppcbOZdQ3dfcq+kl80UoQTqPGuXkeRc+iK8lOrTy9Z
3j5kSbUT5EslsRzkCqik6tXNnWPGb590pvO2s82CDCI6O4Vfu1d/KZ9CJ3H2uukbeuUPEJU2KrI6
/YgcU/xpWBKDO83Eyq/cadwBgcwZD1hHlTQJe7ovGZvrZnmMenGwY48pNiTGVcOElyqgfwZkxunF
Zc+DvrUmaTxwWp/BK5jrvrQaOk/uj6DMP6eFfc+9eSAv2lRMdBvL3uNQs+sceVCh2qiibZwxRXA5
/JEw1jRxN8Am6agjawo2PMBJVa9WgGGPkxm1ANKJpMKQKHzUMt81ds/GMqVxHxtGGWog45l4khfI
CRoJx5xtWMpqP0+RtvbsqXngiNQHI9e8X+gHWEfDoyyDbw420G2s73OXzNNaOK74KnHbCTvNxNgZ
wDosFcC1nj0OjMokZhreOK0tQ+iwwwUFczLYEEliBtBuPh4bq/dDNisqaqXZo3nlBcxWVUqdlj/r
jJJEulbzUIAqXJu1/RrEpc6MLvoXBuWPZezkN71t84fcmeTRL5LxKQIac2eXRXuYADLe9yY5Y9/T
iXJdeARalk2hgeLCk91a5ToWQwTuwup3TW8n96jQ+cC605F/kJubrLLdzZAW8UYfY8RRBkrxNUDs
6lGkXZGjE8tplH07ri0vJc+Hr7jHEPlLjWXrEo5TXu9Mp16AMg/IOq6MltYBpp3LfZ5woDMRy5MV
Z96hmcbskADz3beia8NyinLOnO0f7T4ic57nwrkL+sH94bKrEEyIxKZJE/sLioItMzcnjV79ch6e
dRCYT4h0CfKoUntOq8Tji1huaBbOdG9EU7b381KGeTonr+yCejNHc7ZKjUK7m8nO6Ou7WuhGNfZZ
LfXyaPbRU+I0zb0/DfA70DvHtlfTp2fpV0607TRQRMCU/PrZ1SdJFw75OQd0b0VRlCbMK+LisaU6
rfauvdCXsPrszLeow0H03aozInOrt77HXTqXByvRmsc0pzA2UiQ3E782YC11QegbWryBAeDQEwQX
ERUenjqelEhxInSqKxFegSn63h6y7BkL7CGMqGu/ZmyoNTgoBmpaI85zZZj3XeoFGy2Zx/Uyp04N
dHz8XDveeAcWLy7BhwUokDu4TZmQuO2W8yLMmXZdMJ5FExNQzRweQ2FmYQ8cOpQyX8JWT5In+mnd
OYJfj1CAXLZ1A0Uulr7/Og9wYce6SKt9gGE1xCUzMv4d6zR/ysuqPhu0xo55YiO/kxlf0y5vkMqI
cARYxs/CwobX9RJtY8Af2cTGgrVPQg9KIoC9h7DfsHVqxjueqGCC9wW+crE9f8uMDI0kQWJgOQkT
VVzgmfC77Tbz0jbUJ3tZcfE7L+jvJo95SUzLOSDnJjOxBnCSKUR8Of9kcHrXY1E6pGJ2HZaONwGm
i3Q0c9EjdTM6yqlMgcjOVQsXRZ/vl6CpN0yy+4fAlRnO2EbwFYzytEUV42fZL9PRrUnia1mL0OYL
rqdh0neDT13Q6c101JXH6KJXw65LQGUyhjfTDsDEWDykc4CHkqJjWRjKP0xdk+8cwaEi/gCL1IYk
XDCBPHQJ47UaEDfQAD//ikA47eq2k9t4cZg7JzYFmqfP4Rj3LgKPtbNrUfjfcrdrz5OFWw5G6sVq
MJpE5foBf05rNllmu+uhGKjAmvxHbVtynyqZsMQblhA1SY96uBuUgytGYdXSbCokgUJfzv9KUxvD
KrbMh8jO5bMUMfvFAp05TJ3xK+I6/5fpRYwmaFsfdNH5uHL4IjSG9FVPglfRcIrdorwrM9RYvSSX
D/Vc19vBrRjAIIP9DJltRmEqGcC+Lg1VGb2TpowFw+KScY5Tmg/JOKVh1EFlEq501kPMO1hMMrQ+
ZoePRI8VWr7+veHIfNMstX+08qhnwtvbXDqDQqTbGU2WMRjDRUuDuxgpkjvXZi8PMy1Vp6/sdZTN
NIbZ4YxyLZdzS6Rw8qoP/YiudtxJTnrv0n8YcIRdUsoiIPj6poLrDIQpKkOjaarfLgZZYYHLyqrS
AHcjFuqDkE3AChYF5mxcgYzX0A4ztUKEc9X5R/rCYrWUTko5tjTH3pwYZvmgn7FEDTYF4kuh8CeC
cWbEoSymeB93GuN/P0i3eQ4IPh6NPoytOnmGCbdsJisvj8iKTuvYMet9Pk/gvwu/YsrsSAfGSjm/
RNihk4pwWuMp246Z/7mK3f4rLq7ZK8EIWJmeANNxEnM9NhyaqmBj6sHQ3eWdSaEzZUoHlqkF1/K0
0nzgbQlttFWfunDnwZbRGkRz8SSha68jl0J/ACd/kM4fRXOvv0s8tDq83O9ORV8SOOpluatdyn3w
WD+yzByeOPdgq/M2eInyXCdDj/VPVtq2W+7daTfPNV6cC3dQ6i/zl5RQ+20hBwMGasdhrQDNYzCA
cmmS9hynmv6UZDbDfa6tZi2smgSjrf4dmrYM/XzAaAPX4MygXxH1DrgVgX2R3lfpxqhAjVUixUtQ
+sPGaSdtPedFjhQa+qtfsLEDIW+bYtMyxl9rrmWSXAVyX1ZxGq8SMQLQqRNYAsgRhkXa0xOfAaNH
TmPA8Ru6l2yiVyUay32qi67eFC38+KHOg+fYKKllcr4dbj7mYUjcHLiQPFha/luLUOkPNLN69Lys
DqvGs/dVPMhwisi45Wi1W2l2cjeCiLqH0QZmZCrlc5+5+sYsuHH63KygAI/Tp8Qx6Vu7M+NKzcwp
mEkzYjNIXv2sEYdGH8Bej07/LZFVFupdDxQnKXWm67W71+SSr8vCsM89WjvbXsjuYC0LA9Ul0e7S
BBEhihRrXOd2Op8AkNPIl3O1rrwhv9OlwbCuSVNmpFb+VAZwN+LaocAbgTNOtb6s0qpxHoI6Hx6c
ZRCfPqauXBJ0/5d49Bdx5YLoZMVNa3ll4GJw6KI67rRHlRbXQf7g5v5L5Xs/7KQ4xJZBGO1v+dQb
V2kzaNPDfIP6Z1+qZxh5Fkkf7s6pQ2SZNE3LdiJlnmjr/j9ma6eHYPSKz5U+tvu4Kuswp1mBzCus
kFr05oPWuNbrxy/kj9P7JU8JAg9KBuTcln1pJAf1RcpKFN7JNKeAqyBLtlAoUDOd+hEceZfT3YyQ
2lkmj34kekbPmj/nj3FWJBsrmNttx1Gm8UjDu06tKFQ5JC2vidFw6bu7WXoZ4kCFtjHTmj5On9Yr
qwjyz23nB3taKz/GNAU/upR6fYMRdY3T5uO8jq6V5zlw5S9IXrRZfA273zMHC0SKGeQ8jgESvPNx
Q8s6/cvHr/Ia2RJNad1yKFbNd/bGldFYs5h1eRbt7H+vraraK1Nv5veNOBVTy1BeMsWbhnL8Vixl
coNSeo1w9tfyf3b+XxS+ZsjnYchkcIJZF6/ycT5CaQIkxDDVTl8sIW5ombyjsEJwAycPyYma/b02
pzH5PJyoEtQ9pLgfrYTCJW5vKcAZ6itd7k8YgqhfQGpDX0cdqb8eCzpZnFqxjE6JDiqY3lHONY3P
WxlIALOPI11QjFMU9pD5/Mcf9PoT/mdp9c//WrrEw2iOc0ueC4aMq87zvxuNccuZ8touRZYMeww6
ZpB0L3ZpLCtz7DBLPZOsv2gVDGchnoWl/YKtdkMl4ArrESaeUqh0UZVHMeLt8yydiaAON9opIQds
vPo74kG7JV1ukTuVTN3FJ2MdH6EbjCPfi8FMlbsg2Bn5eMyS9tKNXPk2fbWgW+txAirXfOGaz1bT
0jy2AL0+/mhX3qcSLoZ7TN4SGJfv03eiDPlNJz535a6ayZrn/ClrppeK6cF/v5JhIEpmoIgEMfiC
RAp9jGpYLPE5R10C6N2xBRCSZnAiaDR+vNS1KB1wY8BvRgcBD9OLtXAomuqxM+Oz5dYJWnLVQuK4
0EM368CFkG/CXYMTttFyCFYtJK9NUJOK6JGnbSyqtLUwDfzLKr/7WuujXPdilExsCutOFl55pG7q
TnmaNZugWugttswaykkTEDThKXd0OcEyjNDadKe78Ravbcq/niy40Dwks+XBzU77L6i417aExcZH
QMJVeoMXIWQRY+k1ep9AvGG+ktv3rfJd14aTZTY3PtSVIMwx/s9SFyGjiCNX9lqgnYCdoGA9hVFU
bpxAweeALHy8KYxrrw75NoT4EMZAjePiuSobwc0WUeszDJu0aDZLRsMaTbWgDvV0BFajcGQM7gxQ
ZQU4ohmgn4NxGJ3MG4fONq8c+b9/ysVz2zSvGr9b/JMfOfmTO6e54mhq6wL70a2ASQ6/Zol3fksP
MI5KjHkagLCBxiweU8/yIaPVt0LHR9u0gxs92MB5QbPEEHKDyoBZa5JclzZj98gcgYYzKhmcOFh7
TtYcRF1T9UFnxA9QxndOmThbzW7Np9ae/J9RU0JHMYN4C3ZkDoNsJGFOg2kbNG0T1hl97WauvE27
VMgYd/a4bgSWeEEOme/j73XlOkF1j8uSawx58EuNrLnIOn695Z3aWulFgfJxG+9GiL+SgwS+Mkpl
l6Ogpqst89eV1WVOP1e4C5yaEt9t6vu62S01ijvFnU5nfx6K4xL74ccPdi2pfrPqRVKddXSWaCZh
gASZed8PTFAgXpbA4AEQNXrUhrWnZ2ECU35f4kaBO2nBwPHjX3Ht6Pmu7mBtSKsbyv3bR6/lbOKd
nWRnZJGOrTa8MtzeOIX5tR+yhM64/vPj9a5lJsr3lqzZ4+J2LsNKockqQsgqO2t2DOq8wMAE8kXt
73rErR661sSPBz6w1wusRdoRqHDpDqE7IH5y45dcu3ADNOW47lQkuFQdSoRe1HnnOKcISD0o47p+
zka6ATJUEkuMGJkl6igB5DcWvhaAoOkrWzl03+g3vX3lS1BOJldgfI7LIGYC2UcbxGX61ywzIAt/
/JB/JL7fZhXoKPjQDfm4hvdO7I3RKA7GcvpD70uLf1IoDcA1NERlYr3dqwdENWND/KMffXAZINta
v28ZN0MNkdEvgFj4tYR99QRklXfEH9TiecdglimMvvn4x76/cdRv9ZRwAiqG7+RR7SiLC11O2dmv
5tM4lnvTo1Bym2NrB88fL/U+qhg6WQh7UDm3s+bbb2AbVed0gv40fKp+5YyoP7pDeSOl+yOC//bl
m0quw6WiR+CMBsLbVfQyMNrWcKOTVQl/04A5wCemzw++J2EgxVG/Hkaiq1smkgkgRnZ3VUPVOkWA
a/NGQaEL330si9HexWPjr83qWze+uIC3aH/Zx762h60nGbq7s7VsGiFa2nBtwNSvKtOHwe8QgPAz
phSmXQJxgO/SztJez51e70Yzte80PQPnUxthMUoMc9F9u/eG7qF1/OhX4pe/qghIVQoz9p4aPKBd
2IitLIa1rX3W/Bh6pgSJo2sOF6YOKi21hmzDnRasawvMceEtIGt1Gxy5F7Tfkrgpc2hPKMr7fV2F
ooZ5+99+VrxMEIjkRJMhv3MLZKJOAzJxl5PtTDZjOhoyZTD9+ngRFZfffFWl9cdtYAUos1r8j7df
NW8Q5+sY3ZzS0qgPaVlVX9oZxAbKLOKhD4Z2NyYt1pi1CG6c5vdXhlraQBjIMzjSxqViWRXpovet
tj4VaU7pMyLx5IcSqBpn2nAOo76ECfOgqapu3JDvzouHKweJNPgDFPNs5+K8VG2AX0FX1qfW6pjR
1XEVpjrzrY/f7PvLQQk8qbue8sZHeumirBvzhN3SZvkJ3b99MUfbRfdWkM8Ik02+tSvt5LrDSz2i
PuL0dx7Dwxs/4F0I8hwDQWjk+wPlw3sZmy1EWvtea8pTV2eGvqoCF1L9RAwHGLrYm6Tq46+MoQLI
8ItzCFrh+btBBDkH18FZJtcR7GDkCQa9bveGnJ19NBnJjTv7fQpL3UtAx1tZVWvvgrrnCeFqdp6e
YwjdonR+xhIAX5lvhiQ71aA1ac2Hkst8+sPyVdwKvT8IGe20oHtZ+lsl/7sT4RLn/mRopu++TyLm
GIBOmkfLyXC6ragX2nPxXYFGkbu0D3kmTwgsfv/4S737UH+WtHCOoGdkctjfHsLGbgoNAQ/9NDNH
LaP6m4vNiTGn2yFL//n/W0r9lL+yQzvAfzBrS/1ULaK7T5cYWGNa0sFeMrKzJbVvqG++P2vsQf6D
PtA179sudtIB3FV6sumIt+Aok+RGmFQv520EQ4JQ5zir+PU+jPhS1yNp9Ompinxa1nl/Qnc3WGFY
eMuC5F16SQuRvIOeF0LVFuKlb99dI7IsKQxPnLR28jddDbe1A3Zxh5MuaH2nYRYztv/t3a7alriM
EqhwcEGL5+2aoyh8sJEyP8ejOd87sSW2/Mnmxjs0zCsvkeIYhR2yWRNF0bfL+JOBSl3f5WfhIj7u
G6goTOO9ZeVfxDDBOmAEEWSM+hAH16xz1XVgWrTtx1vz2od0qIoQuOW2Y723v8H2kBiqWjs/p+Mc
Kvp2122R8fx4kXenm/f59yLqn/+1/ysmMaOsWIRLxoYYGqf/Gga6LVO3Nv07TfNu+VPeeqqLmmTQ
PNigpZkrHnEnIQhuoeF9/EzX9uVfz+Re9E/y0h9a2BRcos59iiLOiEgGSyGxsR6C5MZXelde/nmB
tPRIbE1HvxwWpIVXY77BhgT8e69bvlzFRVIzZ01JpqCWJ+aDbWWPcCY2Hz+leyWUmA6C4KpRimnE
5bXd4u5mRwmP2cBsDRcgiQz0zPxkdbUOitobjp2fZgDGgRQHQe6e6mHAAbh0ftvqcvVGaC91a02f
kJ6adkNuORvHc6v7om+C5zKZQBwpMDT48PwLjnoSW8jU2RrzYB+XcjYRpMQvWQkv5J+DUSZbrWvd
cJ4XN8xi1CGiwai/eUlBBC/m5DR6U78Oem+kKvT/0XN7OCelBzd9mCDA60Ow0VM5oNTVB+G0JIDU
7Lm+s8y6gSAZlA+0UF1AzzJC4mNMdJLaAPYFuMVdRTRkrotLlBXEr4BB5M6MXDuknVXvfK9yQy+z
G7ShqvhurLFqWkZL21XM2b58/EWu7jtk7Sw2AtKhlwpwrVWMo3AKce6LUayqsjgWpX3ktt8Fdv3C
9XkjSr27Jtl61H6B49BsJRJfxF9HL7IURfH07DV25QI01ZzH1pXznp267AWQ1/XHD3htx/k+XngG
vRS65RdnN7F1WdtmTA0HAEXPzRevXf79eIlr6Q/dQsIdJZyHA9lFgJ8iEY3DSPHGB/rmycY5d0EC
69fKm+NE/r12YheBH3fO7itfGP8uU1Uka7q63n1joOaTSmFDJ1LFZSbNG0XflS+MQjcXOB1GitjL
/kalaV0TWERLI3GTpzEr52M9y2yb5MjFADXC9mfobuWtV966GoPY2N0af7Qh34boFkM1YDqAevo8
18KuburdVEX/pQ4/VYfSSLS416h6KGtV3P7rIkjJejw7TsW5SCo6AcvXzu2+z8AOP/6+V/YsrRE6
zmjDWdhpXXxebC+0yfDz4oz32Lkb631kA910qOXSOrmluHolNtNdDDBoQFidrOHimXxNZq6vIiR8
vE/+kj+lAg2a2O1eRDp+Bgj65Nv1Jy2/ZaxzpZSj90XPUb1O2IKXodmpXI7lGJGl2ALoSlt/ZXBG
CyYLZiSimCTPYoJJGQeknfouMW66JBvXdiqBiDyQH+G/y5OyIvbgrBXF2Zr9h6BrzrCwNuA/7/LW
f8E48btrycPsIBfsa1tggRtAkfsBpiXTogePYZgsRsyVpv1///kR3lXWBDpR611HkszX8s0iP0dZ
BxQ3mRGYjkR9Qmlw2GSUYreqKbWfLrJhDAlsVsIuEXHTi5AFfEyrPUB158EsPmNru+8KYxMUdDKi
7BS14rkyKqgr6FiYTOZv5nDXzi5K4CTYtLg5VBchGuZKWYE3Feclwj5UFBBXCnNJboQl49qpYozj
0T1gszN5e3t4/SxfRNlk4mz2TXOMkK1du0MEpdrVqr3Xm3A4FVLGWJL+R1IG2AD6IPggk877qhgh
1s11/8MPGlgjCGJ+M3Q53qh7rh4Jun9UkE6A6cClxU4Zm7NtREl+tpkwFbN+J1DRKXAgnwCz2/EC
4mgMYK81/8ddRzlEwCGKIsh/EQekiwKIrg5DVXvLRnfnKHQX5WFmoOlQx4A8P97lV1odDtUr3kxM
oCyH2evb72EXRY0mX1ScTWFsp5QeLCjUPinvpsXeoX4JFX9YvskpfQI6Ua2q6WYVeO38BzqUDSXo
SyF48chdn9gGHejiHHfjvZ03z9pg489cxb9Ar/2s8/qGEe97HA9ZKM9rsKStLKIutmAGn2Qc0yA5
A0Rvj6ASvHPlF+3DvNjmp6rGk5ufNIe97TaP1hJrB6kX7gaIpP5T2AymlbXjjcN/5R0Aw6C5hVah
b70roCZEVSLXTNIzje0cxq3vfHGK6pOlfXYmWIoff3P1Qi8CDTe08j4mAdDtSztOiFrSL1MtOQ8d
WkyleJgGpRdQvXy8zJWAwuNwpbiMbpXb2NudFYzAgnotz86WA1pQjxJQlHm2+XiRay+OtPIPiIUC
2FXh5q9coDSqUUwFGYdpzttaSVIheVpGUnnC3axArz7RX4tdVKB2NmRNApENyDW26OCW/wgjffxA
V+KjzX1Meabj0IsLxdsHQgK0ryJrTs8tkiYSibMlE6fJl/u8veWQdu3sUwKY4IBAQZB+XIb83o+8
pG/Sc0R+uJoXAIWSIoVIJxKkTrhyy9S7g/YMzLVZW4N3I/hcSXrerK/e918fT0dLQGhTh2LrtDyI
0t8wV4Qyb4d1z7nUi32eSshoen5jlnt9XSZtpMem8c7+YvYE8lemTM+znx7RcNhwG+DoOxw6oMOT
CwczaJyjOw43NuuVDoZtOeTjhu8aDP4vYm0nQRjkeZGe1XDXa+JdJ3FLTSMFw9y6vXdyF+/GfXv1
Uf+zpHXRYAAu3w6ygkVbJnlIJw47Kbfa1YP3ufLMQ6G7R8Yxx9TTvn68jW886qWdrgmdWxgRj4rI
yacq7Z6WtIM+hkAOcnBBnN+lnh9+vOS1R3VoI3o6gwkyjIvd7Naat5BiJ+fJR/9OFvg8Z49qF3ml
v3XJG5W4D8PuHx8ve+3AonVvYP4HjONdAm3lM9YNfp2cjZoZPT4uwzobG303lm5hrrRmmm81M6/F
b3gnIGsc5d99mUIZ6VDkhSR+N677uMzmd0a8B6yz4hv3xLVECO/uQG1ZXCjedU17ObaEVG6lcZI/
Irw/ksmHP9oan6yqPNBS/Fy1zQma7FmJsnz8Wq8/5H/WvogNQSsrNwaRfY6GeO9Yxe+xNH+OJGD/
h2UYsZj0NkjyL4u8pgaMNo28S9SeHuyletbThqZQdwNuee04MH6l7wO61MLG9G2ky5MW7KCdpmdo
0YfWWs5pYEPhrssv84zOAHK11dLdyHOubkwISnhF6rRcLqPNSFYdg6VPz6hcbKe+PMjY3AkPakJ1
C5t4rQnN5v9/a10e967V0W+3+Fp62zMQNEDS+VvwpWHfoj6gxKTk/OyL7gcQr0MEqrVtmxsR5+pt
9vdvUI3yv26TsZzstLd4x5hwPJiVccSZIFw8D0wQGuSrAC5Ai8JkjTeg3xlfagmK/uPNdPM1XGza
yUoW12tFei4W/4/MVvIV9YscmXITCpZVKcm3vHXv60is65smcNfPq6/8WlRphTvH2zdgDLJ0eQts
ZlUyQJxAdd7DmacpRszt064OWbQMZ1s2KLMDrRxTtFQ+fgfXzi31HYMAAiK/RVW5f32FMiiMqJv4
CopEmQcpI9OqDcVIw/7jha5tb89mBZ+lHJ757UJmEcO0NBg+5lp56Hpjh1MAjyuepsy6sdTVrfX3
WhdbKy/FnASiJFHB5651vIcyiI4qQSur7rGNu9+jHLb6lN/Jcjpyw92IHlc/rA88nJSFHg05y9tn
BVqaNozIxBmMhw7P3vsf0s5rt21tXdtXRIC9nFJdsi25ppwQyUzC3jnYrn4/zMG/bUowkf0fBQsT
y0Mc9StvuYvC5r4Mjgmqq+RpwAye1Q7DhBpvjs+nedqy82TBMUhppkoxrejZ0HXJwyJrMBntoDkq
qkDZuFlayht7BsAvHXdiMRKF+YNmhhRoLR+LVSQ70UkL1rC5D1oaLYR9Nz6F7pTi4LpqYcg4v4RH
XC6lFGQ/BRabuFovICtJnrcwyo19CXsAI02yOEL4eVU4FKZkdmZQXEwoj6sh64xXW+9kekedCqNO
GK+fL9CNyZsSH1IgSCDkQdN/f3fgaDgUYUUB/dJrMmoUFNl+dXrqvdCKaBcssW98Gk1+dI1Aq9Hm
m69TgrLJ4CS9d84C8ws0nUPDEZDC9N6R2nLhzN1I7Hj8qYJRu9fY+rNoDj4N4qp14F9iJTpOugZl
pgLTG9CriIsX0vCF1/JWVYDUjj4qhrI0v+YbHfE0YXW1LKFEYgffYwe/rbR3cggKuL08o9nUeetE
SCRjujw81L7mIC7olNmXUfTGa4uVGx4KoRALiJdb8wDw1KA6Y4EUNuZPSplngYdLzWVS1hxl4wI+
5iHL2xNc5q2BZPHCvN+4a6ZsEOyQpnOzUon8uJ+iPPFrueYR8bC9i2x9l+CiNxwzW/3e2+aeBxaK
YHkywmrh5bhxPB0eDa4ZLCq4DGYrbuUBeN4RHbWBl+2nFHbVNgt04/DPx+XDKLPj0sdthn5SI+Hd
Fss7Syjmg+Y19i5KFH/huEwzNbs6Pww1Haf3J7OJskAGNHTR03Bvt2j+ifANHnmL5IH9I3Qwy4hx
zQjV9Onzb7yxhsaHkadw9N3IuYIDWWmrwaWuA3C80bmhz5rismJL+Kvkr10aPVIG25ZF+uXzoW8t
oqkS4hpIQGJQN5teQIZeaxcYPuoIK+9zObbQrnWihUW89SCD5KBboBnQD+hxffzAsNYz2bcT+2zF
0aXzqgiWtoqoGpY6nv2Aj8GLbPfHvjfuEfta95m+cMnfOpXUyIGiEWtxy8/GB/9Wit7L+sugmQdh
JXf0u54tyzz/pT2XxRLP6NZ472+B2XjxGMnYCBv2uWkLdYN544tOTwgvLe+vFU1Q6Qt793rAD7eA
MasbOCGgUTSj/Qtg27bD86wIcYQ6TsQIELj/umfMv+agpkk5lpLM7OMCQ8skWLP+RS5UDU1aFG08
E+Lpv48CS1IHpkW2foXp84I+1bPYls56WNVukOThWi76pYW6sTNNGYYocAeoJCR6s6NXZzT6Tb2D
PiVLazWStmEWbjtPbOOmfBFeecqQMWM+ngwVgVpjfPn8K6+jgffDcwI/Hgw/CdvaC6vgEhowjXX7
TnWycGVWxpKv4vXlBoOQPhGlLPiw1jwk7bquTjCutc9qGoIxpX7FDgGmzX4Bsm2Hy4S+6+iDuArE
KY+SAVBqHuh4IvJGJS96WqT+MdfqO6lMz2qVbztT2X0+izcuUOJE1dQ19iNp7bwXJ3yzSvRS7S5S
5OGeMDgIIdixjJKrHze/+07XdjFSO/u2suxn+FcVfjmECgu/4sZiTr7oE2IHmuZVDFQmZiErUY3E
R/oMzBIHny27a9XZX1XkmnP70sYyQpHDna+fe224r5yzkFElVxaOznX1YoqaCS9t0A4wA6e98O45
8ZtAGZsQqRErt9UHNdX1h2gobMTxY4T0cL5cJyMagkWCt8PCFNzoF0KHoSJOwZT9doVUEXEK/mbs
jLPTK8UjzTeEo2DfrPQaESNdlxCZM/KXQMSWK6UtgkZSOzRuXjbqZYiMAZWJ1tdWXZug+OrLqLJ4
dYNg3IirsywI2TwZZ6rGSFa4HMZQtjFP8+U2OgWklycsWAOgRelTLmy0jNs6OeSTZwviEKw4hbAd
96KDMxB/KMTJ6Ks5IHRjen51UTA4+iFy+FS2E6QoBSAI2Gj2SByLCA0ehRbqo2Vxb+UVLu1DhexU
UOIAFYKktrirUKFUlaciSVH4GAuBQKuJDr0ZNDr6sShIGHWIk4eDRFMnI3s34ZiOhVm3d21Set+b
LmjWqpngjGQ43+umHNd1G/+KkxJUvSNJaKumoYyxiG0izFRHz+FodY9MZXaXRVhSgAjS17GKmq6I
u+7AjRrhOlW+KcILN6nfRHdMEl5FUtysajgtj71lFK9kWN4xVzV9JQu8CP1R7dxe8oODI/T8pxRZ
qKpJdfNQdALTlT6pdsQLnRtRfnxE34tPQfUBcSdbQ3UGzS1/UrMcUHM89ZnCeptegCVZEJrbAtdh
yqxC2vepQBHGyfxVVvTezjbE8OyDCxIuYilIQ/HHXtsG/ZjPN+aNo6lPrrLYt8OiBtn08UhoapP0
bVBI57qxfAQowwHDRVMHD66IhefxxlMMIAQ3clqWZPp/YUjvTp9idgSoZhVdYBuvZOVl6Ov7ODdo
Huz9sN7/+3fRHlVJXKnm0YD6+F2d0vtJjartJTEAkvtaELiSE9xnqI59PtCNfIvcYhoFPBj1yXkX
trMCS4uHyjxXAxafTeX2yo+G+lhqdycUKdzYG1chDgyxtLOS/3IY8Z3nrf8vP4LrlbUEBXdV/kXW
yPJ4wGgfWnBHPIkZ7fdVX69HjMGV5AskQ1z3fHy72hcnqo+O4S3ccH93yscsgXlA4mAi/rHK86qE
0qgVzyg/YaiRYMlUtG2CIub7OX4YPU37nMbw1u5VFJ2iEstKCxaNnVf1W6d7E8eyhnODCOVF8zAh
qFKWzA59/T6myrjxSnKPibS3brICKd/AwJcQ09VdryrdQ9YF+QPFUCKEhsa2FOIQk4FRXsitr2MF
GBvwBGjK0N3mGv+4qbRqTItGJ8BDg1uiudYX+gbpFMAU5Chuo0bhoaaDgB0m+j0t7emFw3qjLssj
Ymo2Yq3klkDUPv6AIepVS/K04DJZZee4/gTRuNbrYAOml4AlE18N+0eqhOukQm1rEUp04wTDIuPt
ms4VEejs+1NhjP0Yeva5kFEqNv0Ka3IlSXD1HECH+lxb6DQtneSrR3vSBTFla4LbgsebT3pr9d2A
zIcMXHr4Og7VBQ+7X5Ha7FNZfdY68+gsEolvRGjoE8Boo2oDZ2Xeu1YxD8YmnlZYL9vlOtdzbWVD
31zL0iS6JVULYcl1rsnJsSEE6RA5J8Dhx1WFXOLFgSxRao5S7yAXSXYXVminf35H3LrpCcHAAVHO
hqM3WzwvqRtHi9XwoubD0ziZycbDc6joh/+/YdSPHyOhVoFQVBFdTFw9kLISQfHsKG10qaFAf/98
rBsTR3eAUjIbg5hu/nhJtKiC0iiDy8Bhc2UnvtfBoC/crdeHngeECQNCyTtCP+DjBzmVaUOhpyVk
pbhxQO7zkTORQ+quTrdBAbFfWypSjh4yhJu69ouF4W8sG8PTFyBGm67W2eYQ8BTLzByCSySQS4yD
YRcmxp2c+sNClH7jcL8fyJplXFISFJpPUHJpI/UhSZL7YETpF4O7wA5GRCujZmHAW6v37sus2YYM
m1KR2wm+UzXlKcjbR87Zkh+5cmv1QCSRASGIRl90tnqmEWcOCU+AEFd/AUhTY8E4/QNAYvghJ1iP
mvdaurf6cNOJTTgVXqTvCWgR/lGat6L/rhv/DGWY8j4ZugRJiMKj/XFD6dgs45Rnow1CeptrCBLq
Dp5b/ZAcEifFiaXZtRH96SJLFt7oG/falHHyfpjKtKNmI6tJgoRML6xHlOKTbeJwnWmGZP+HS6Xx
EBvG0l1wgy/xN8X9fwPOLgOSLbPTefYvRmnBchiicJX2cbDKO7vdGxoMwHaAwypK1b8nb+wPWIm2
G7TxrENbt+PWkvAzsvPUcmvVxmtVkNG4Bu6FW1WtUnxiEnQUEIgzd6XtZA+xmYhdknThvSTZAnwz
xFy3QCp32xbOcFcrpeyqZYo4uo8JshZKxcYUcv9gtn2FibAyPKs4UQMgihDLbe0BAn8BdZ1XAHO7
OqfIwnuhfa2NvPzPa5pORr0Y6VVDFlje4V2xqyoMI2xU2W00kk3cde9VUoE96i3NThKxei9Mob1W
6oDrs3iMgSvv/mL3OqO4G5GONqq8QwRYb9KN1XY1vym1nj6/M2+cCF5weIUThYxAZo7QLnB/pw1m
jBd0Dw/QlLe4BaXRc1tO7i9/kLHmh3+LEdtWqp+GhvmOs47LFwuBwtjcE2K5oa3T9F1oD9wIbfhZ
k8QSvQGCjHklUjIEsl5ZKV94QJqn2iv6QxKnEj4KL127DjOyVRwuHjAD+RMhwHqMR7U8Ow6qDp/P
z9WtRLgBlEyZGCWICcyzlHzC6toD4UbaFD90qyAdV/ovn49xq7hGbsJ9rlGSmfrcH6+AKM5zP3UE
t5Klr/2u3Ija+42N+UlVqMpwAfhd2GCzWq6sQP5V6dlCI/bWozLdQQiTIZxwVfRK2zGXrTowqbao
P4K+NTdywB5udS3596TPACeGMAOV/Kmc+PFLc6uDIZS3tCn08o9lFdyy/R4AfujhYLR0s6pThXWW
g1DLhscN35lMaE4WKTKlDMc+Mc5p522doD8lXbHXnW8xBkqUe/sKTVzRTFYLPSo1cts+DMGbqVSu
LDcbfJPxJLRCuB54JhTtf2RM6qjchcbb58t/tcWoxNFWgHJDXQ6ltukr3iXCvhcpBWrQ5jmxRYU8
qoKVZSXbCzN/KzFlGIhqU+wCzX0+TEWnu+yd8IJQ9PMoFyuvRZ0nKL8pSLO6rWE9BEq2D0sTIrju
2limt2Vztgd1oQR/+3P/93dM//3d55IvZFyjEWQaU8LIq87wyinz58/n9OaOtiZRKjq6ypUKEYCY
WNZbXhqpkI+qkO/KGBvdRFtYulvhhO2giMDqkY78Vah49y2OMSRdjbXNpRTeFqDEBdnntGuP+JGt
lcT6Y+kprRx9SXbkxrDk9TodIuoZsH9n90WX+5XcpmV/0cwyP0HN7o+IEaU/k7gJMVmTbTTlE9M7
Icnpb7qgjRbui+vxYf5qjk3Ox611pWqjUvSDiIaNT90O36qpHBaUPRx9bGOidkfxw9kPOFiO3Dir
f13XqVwEjWBilKhXPILK11sh2qq/6PhtTa9Sgfu5JhZCUfPq3gCvD+NesSZSFv983KLgErLEacPu
ovnab1PxtzWqyivhVwZCoEa88E03R2MqQDzSqQfC8XG0gVI5QuV+dwmt/FGwe6ARwpOtjGPQLKVI
1+eCL8NriE07ZZbzsdLcSrshNttLHcjdSQVZRfhrau6Y9/n686WafvbHy9eiMzgVEidMJ63Tj59V
tHSeNR8lujGwvxagch3wqh7oij7HhjTwFvbkrYiB067DDIQ9dw3/H5vR0L0B61wKX+OzgXeI1n4r
TT0650XZ7So0jNd1oqiItjjOQwniA0samTpvbS7W3259OzcPHw17xCYh/fjtSa5HQRLgWKU1wUYd
c8VF4f0IvB4TeHtfKda943Qos6/EKjFcVaEu2DjBuXSs2A1Xyrgzsv/DnrbRCeCOAopArDfbZWYf
0F7tQpyF/xq+Vt266NbBUvvs+nKfRBUYgJoQ8Nr5zYR2TpvhtGKd09F6VYD3y5G+EBreOC6A+knx
aZ7QoZvPbeSgftG09KQTY9wqlfYn1bHQQjvaGPKl4Hi6SGd7+MNYs7cqlZBvlpKwuZRO9FOR40Ns
hamrFvJdgHKzS3fhvpTsYxdXv5TKhL2nLV31Nyd0uoVU25par9NV/O6FsSKBrlim1hcdcHmvW4jL
L8HUbvSimEVKTZQVqJtQuv44huNHjm9i1As5q/BXKcLioxo+SWm1RrJ6D3rn3gEVM/j2zm/NY0lF
tfGs1h106aFVxJMUYYtYi/jf7w/oIoB1qLOAn5tjIUxJE46deOY5H8J8V4HrX3mSAdHYCsqNjW4Y
CKYxXijp3gjF6f4SM/CgEzDac+C05tcGtk7G1AAp+6NwhtEVo9KuClwMv9ILk/aWnbVb3AGaO3vU
w3VR8XOKVv1nGTPkQxBjhjHJQ4+A3OyNV0j6oNYDSguF/OBU0rHy832vhQs15OsHgWFs5heC7vQy
zIaxFHLiJGUYD0EpP3qFXzRU5ZfPn4IbfeePo8wSf2nwFNDajnfua/EQqOk3KZS+UAZcq0O8GYV2
KHTphEzYF9PsXj4f+/oAMTSQO1Cm9lSnnx2gzvQGs65r71waFIZLw+YMd0u1q+s7aRpkkgOmwIHc
3+xy1dicmHjkHugIJBJkBcmLsK93WHC/taLQ/jlgoH2vW5SiYdbRrZutmV4mgySpHaOVwZ1a1ne2
GR2qqthW6hKB79b2QEURJS7QEPz22UNmCRt8cKB653ToEmw3xUao8k+5sA6fr9LVBPI2UWFHsZmD
Z0ES+HgFtaDkzNhr1UugRNrOk7C4F1QgGpsQD0Wz589HI+Xh73282CdEjgrCmsYFgNbZgg068rgI
ahAsQIkC0Y8LHmCIFNNPB5+oPKbq0RPGD/LJ94dfYVAkx1puMC+Qmt9IZv4oogYRGpF9jQrvxURr
Aoendtd23ZfYNzAXrdchAso08Sf9i+oxEc621vV901trlPlWwWg9oBH0qrD9CQ9WVY1WYzniosHf
PeHuQ6ZfR091a54jEeyTRHsOorZ2URE9tFqEGW+AaKj8X6ugdVDxP3qvO7dN+Kb55hffQ7EMUcqV
1YnUlQfjt2W2d/ixnVvF+FpJ9alx1C9jmwPrlrDMrp/A4e561lbqaGULG59qgiJ6hcWdnI8o4Nsp
/qLDsG3V7mDUyStE0Y0VOnS34qdWGR/7RLojqttLiv8Qje3TpOvq+OHPCtkRtx5SBFiztxG6xqA0
F9zt6EXGmb5OCgdQgTMJaL9Ow9sD3h269lwj2Tga0uAGfnJX0v6AOIvcHtYXuOtN+vMJnmC+2q0g
uZw6y8BNIt5EjvU9HwSSJuoRubi1XsKSGqvv2Wgd0krZ0yo6a1WA8wHILz85MZ1YQUdTCUDqN10Y
bOQROxrU9v7YRnpscBoWkrFJ4K/YQLfz1ni2FASO0TC7xwn+aDeT3B+ZVomXkuTB3VexuGjUUXNV
XF6suHyavk318Y+Pmo3j5NsGgoicN5uswxUzNJEMr3ScHLNesLIAKzaJGu1lhDvdVsQHU/K/CBRz
00b8BIaLB6TaKm5dFpgMFfogbSA/Z+tRafx1XXFWtLaMNl2V2bvejvRtVvF+e4kyIGBnTpI4PB1E
6qqb1NJXDHPqDQJR0srGZfNb2k01SqBBWMcP6kX3Wvl3MowSPl6YdKLTWobryMPRsOrHsUaHTQoP
2YA3AqAUnTqhHYveHetQvlMtO6Al2xUuNd3MLZEtw3vIGh96lmLEKPghHLwgdTXD17exMUFGgLSt
JQcLVD9sMdQbyqS+zwn9nuR6TNGOlnoXGRAZee5I2wLI/prRuFf18VQH3ZsZW4fElNftIO+8wdv5
wfhmmMXey5Jzo2T3nRogJh3s1AKzjEo59aGFVVS8Davu7FHayaP+iIuB5eKQ81XFUSMZsWBnMwS1
ealK9c7S6t+l398HjX0OteYVe75zyEPmD909vm14SpfHvI7+m9a2EcraJ0xr1foty9ofQR6jDKTu
SuxaXewjf8W8C4ONwWeaOvkqKqc7xNexNysxIMBJOiKuwb3Xjs/RYJ7sDhvmRlcfQ8Q6hE6xxOoJ
dXW0SFzTbFapE/zw+wCgjPMbxIHiajKqX0aLWtUEO7Cdu7FQjvg9IeugfM/k8W3wBIfKdLYGCj1h
qJ7A1x8jX1mrmX6ZJH0aS34JNGXXAI00Bu086PFrkysPjojZ1nq0kWsrc5t6+IZBCS54fnEvVEpm
if3Q+XLGL0jvdEu9R07rj+2MNC/iPRCEFt8G9ahb0VcvGO90r/lvaIYYEa9gozgYvRZ/LZDyTY9I
aiI1F7U1Tp6Z7TAsnWQUgjvY/Ik7/UC/VCj7K9+hs+87zCQdv/qOv90WnWS81fV+K1kRgKRBNl+o
p4InU7Zd2f4MwEhta1xvoKGcRGl+N0psEgNMd7Syew2GaB0P9mHaEBoVcCSK/sNdbSvC+iVQlEc5
Fl+CTDlEDeyY2KQo3j0knvPmq/6DYC5Sr7/3s/SpSPtwpWZevmrkLsW73NvpiX3fA2HyArNbmd54
sLz2lIbq3/+PKLpDoJkvWpLseRmf6JDSEKmts6dZB5VVXFUtsKja71ZtIMUrXXjWho23Qf9mO7bS
KdGR4pSwZiwAcKUCiD9yoaa3z9oEV9PA/2ITYk3TVnVWyUU8HmA7Ji5y7ftGCb62EiYZZsQxbzMR
8YQFj6LWcXlsDHklWRZ+OaAp3AzhhpWWTXRFYM+fv8Q34gukRGUyD1J3aECzd7/B2MbWo8o+g14/
aXH23ZIETkXOQs3x5jAgYUwT5VtAA7NhlIBqRFbb+InUbqmBtMNC959rRmSK/zvEXDIeKWn6NJR4
zqhSrHKpuAtM3Fszey9TWv580v7SDmfRCywGInYqcGTa8/pUHlde1OaCjcKW/1UmKfAWKTJOYzFZ
a+Gvs6/1Oty3QR5sVTlrIZzH/cGIjfhbnMPhVRqcYxVR8SBXuZy4FPvHX6rm5c+JV8e/UgpRpyEy
s71sUrMJoO7fN2Ei7cQQ5KcizNEHK9twrwxqfPG92lhVOHHuWxPnhiIryoUU5RrxQWBoTNEaFTmF
auvH2FAZYztFx2i8yOVWwv8tMd7EcCwiXJ65uLMlYMRVaDjFoSZkVuSLeULn9YXGawUuCsNINuyv
q+CLtcSsnmLLD6s3G2D6Ae9SegNf11zJGKDtcHgtrOyP78eRa1mcQcyzX6s+jnaf75ib34RW8lQ3
gb8w3zBChKqXSAzpJ521tkFFnQqjrBZO2dWHUfthU6LhA6TkWl7WtvsCeadxPIOyjMFPZh4qtkQJ
o4P7Z61RuNDtpvz3T/srde5MBEJszmappU7h2wjS0bwMVuGsPFE94az4+/Ppu85OFHJwLEogi/N0
zYswjZnDLwWbeEll6cWQ7ovEemmMk14s7PS/P3a2Nd4P9DePfrc1/NawA6vMDMwT8DFHTBzbeSn+
nWKurGeYBeiTYyQG1GhoZUrkloXzGhtvyHe4EF576dHXmO38tR54qTGKrnEIlezL55NxtZdYZRRA
gZ4gwTat+Mftq0k1AtqhASckl92Wdw7Dm89HuLWPkEKjD0qBD97X7Lb2Q33sG3A+023dINLtUqYk
7Fikv976kokbB9OFW4VM+uOXmE7Yy1rj+RdL68aH1uqNU17Uab7KHH1b0D/aZJ5n4SClx0/gP3Sj
Mw+GkztuWlje0Rk1Ygg7y14///rrQvZktkXDeaph06ub/6wiiXPU89htE3QRr2FBf8WJJeq1wa4e
swNLnSlvGZ50ulAptP574Q2dib+SD3BlKKdPy/NuE6ZKgmlLkfiXwjYv+DPvNA0721wPL5N5QR+q
b59/8I3HGUD2ZIjFY0YUMFsG2pAKJgmadAaNr+3Jy/1dUAAIaYFzLIQbN7QN+bb/HWuOasr1lIdS
jvxLCNP4PPhhczRo0m3lSi++00eugNmYxcoJHCzrcrPeWaqUr9RB6n/aJuJcpp2LbRUr9Smw5Gah
+LgwEXMElBVamMUjJUrbCQ9h8aiOX9T0n4HQTAC4P1qiFHqv1NiUSC7AG1nS2bISkGtm8r0upYOj
Lylj3sCVcH5VdAzBTHArz68JwwJyHUgppH2sjV1EG1aaFX1JK+9X3zTRjmZqsaqi0nHjtsUJKMLh
JyPZcf08iNb4LxoYF3fGWqvNxkXXM1uFrWqdwGqU27ySF2b+xo1DQ5ymiCZjUEIT6eOWH/zAlssi
gF5UBngRySclau6iQl8HMGLUrFsI4G5cPO+Hm7PQtMLpqrgCxJeEBvJruMasxlAssn2uuxcsAWJg
OmEMqm/zg1xhVOlAcgErOKDePapMM/Wo0A/3iMwmrkzOVClCuF4y0MbATBMnmB+fn+1bX4rIJD1b
SPDXsk9Rb49amdN1mjLMCeSxXMG+VbIn6JhkSLi2UBmblUPT0seEyvCtsyxj4m2WdrcO4xhpHhGK
tZdbw05oTXcfCYSekiR+1QaTYkMPPvPzb72xiUAlE4dMzgjgAWb3JvK6cjN6pnSmcbHNcf81W4pB
cSXjQCE9KkPaLN1mN2aXxg3seDq6nIg5dqusqJuM1aCce0wjCkguOhUpShnxd1kLvtBc+RXGxt4a
ra0RySu5iA+Ui/Bn99ZTvvz519/8LTpCuI5Ofx6BtI9HSIlF1gZZElyQaRboHJqdKxJr9/kg1zek
MyUAIDrIogAtzwYJOz/Ri7ECPtTpz1Hu79pAeaS7sBCA3BgGzXE6jLRv+bnObBgfPR4KYSZCWrEi
Pyhx0GN0q+lHbzTt359/0bVJFa4x0DdpybJ7VWs+b52IPQ/lSOPcN1q6TlKthv7aeIgvi/Fek5DQ
CaECUUpTG/lBjgvnRyvX/SlIvOxgmRW5e017GQBbTO3CUb4TsdkhrlWdt1dkGh0xUQ4dieZ3pGfR
/Vj10Qab62g9lthL0xwZH2pnBMee2clOHYJibcdhug8hcq0wUVfuRCJT6LWb6D6sIomOcT1uzdAa
Nr5vjn/iPIlgFoTRAzrR4YtS4ARcEY8ePp+lacJncTFoXVhCZC8s/hyBD2quqTxLGy5lJVZj6j3n
rVjlYf6oUN9sHPuCd98zbNSFyORqT5OpgcgA6DLRJW1jFuoWoipqDMZHisr+KmkfcnXpCN/Kbd+P
MP2Cd7EWSARJVJ06XkSpCNeSAB8rk+8odakAndr8Z9hvP5/Kq709fdMkZMw8Aq2c5zKdUaoR7bIR
zkjgeogwKq22FUup4I2MCUCUza4GRoNeyOwENZVceVicj5ehwt08Tnc43a0tSD9hpaw//6Bbi0S4
THsK4AfE1tm1K3RTLwrBUFZqu40nfmJIvyQZdmuZLO42BKcnws88mGmhJkZJ7PUoYWt7CrDb0Rdo
TgVkJnDxhnO9ZAij3Poq8KA0gXlMptj448aAvZWqeSP1F1sr/yRZE290J0/XVeKoJxEn0olHtzlH
nZ+uOgdfOk9BUrUFwb7PWz/fNUVon8YgXrLRvPGzkBFBBQZLL4vZmHbXu/3qEP3DdOx66tGxcp97
Ir4oyFUvxEdXKdDU94fUjgoCzCJkS2Zf39laIpU0+s+NjiJblw82lOTK2eE/hG2ZhZo/HmIKzS0j
su/AtEanLEyqO+GD7NG6XCxsMY787AJCKRktNV4cfhIv0LwPCswuTP00wf7F97ON1xpP1WDIb7pS
c1wjvf3Pi0W07/RgOOg0CtdK5eU/jMRUvkp+O2xC4JD70Qu9hx7d/ZVJ6LXtQBrsED5St15cFZth
LEnmwGEg4C/5/aocOuy3w0TD0qnVv3ieLO2lVITbEdz8azIE7TdfZMm4bnuQQ3GLvpA79HFf7f1R
ah8iUWIroCkIchm2tKYg3V58Ckv3LXhq1+kK4z5rNRBACjVC2Y/9U115MniaPDiYvWqgj2tL5jbo
QjNwVTHaGzX3ChOPzjDZkqB2my7vYNnElQb1hFz2lxaFxJO6lN3ltQgOIE08V2hjfiwMJTtFVtkc
lDbV3DbHRgn333EnUkwhO6eLLgniUzADS21XJn21pRKTEYJ7xWMMg3BDq657a6B9rdRydJ5Fr49H
aSwSBO28rHFL+mA7GiG/pQif80Z1Fbk/K2q1gh5LPhHSufCj8TICvdo1uZ7ttFrVD+Y4MC2aQ2KB
LcG69EV8KiMrfczbrnxOaIl9yW1z/KoVdrZFbCB/xFm4vvcVliAxhfWn89XoqUE6Z2M0abj1S6te
V74dAUWXJi36ps8uHSi+Q1XTWDONAlowSItVERnBdkiaaDvUibMZqkYBllCHJxtY52Z02v5gqkq7
x7MaQhF/5uyPTUr+rVkuLvPJXh8idetUWr7XebAbV9HH4VEKEvmJZkX/1S6b8DQkuX9vF5Z9aNKs
3JLfxKu8MiZX9QE2pq/0Rxghwamwo24tbCveDWUsHX0cmFaZgXUl4UHtJoICUl4VAezuVkalqFWP
pl5FX8wg7n+anhafsy5t11EVpye71OSNY1XhjjtiaqK1KGJWZrrWo1Rsi8YIdqXeq2v6XN0hFrZx
kAW/qsmz3h1yXdpm2HpvGm8cVr2TYoadNNnGkfJwJ5mj4uamsVDImr9RXOcT0OevmQJImzmTK+jF
MCDqUlL5wVHpGFnitY8UF7OnRYTVdF+9j1/+DoX2D21LAJFXroyxEtcKuo89ztBixRlZOcpz4Kd7
vZDWkz6tVlF4cB6SOHBJqrcm4Psc5HDwqFvlnTdiZVEt2b7P44DpJ5GlkB5OTwz17o83OV7h5ZhV
dvkwtmJc9TQlw7a9051+CXj4N838+PHcnTwZBLqUs4g7Po401hg0JF0fnjtlGL8mfiU92mFruKWh
j/dOkKgbSrfJJnQavFj7xP5FSCFOXaU0JzOtXDpy6yGtwjukwmRstxAoKFeyjoVk1xSbuOpGutTo
mGvSymi0gn5fr/1n2gAqwjItV3ZYaGvLb4q7ooytjTLK+G5i/rqinOOsWmdE5quTnnHN1O6K2G52
caCp29bP/H3p+/0x7h2Pri7WTaLSve1QStoqKlKxIW4HupB75T5ojeG1riJr6wyxdBgK6oR1leMU
UaVHCxu+zh27OP/p+T2oCivPkKG3ykdfkrJ95Bjlt7ahc2lbvuxKXL1rRRpo4DaxIhHPmMOqSFOq
BE4/fB3YdZvazos3Ocx7FxSQdACNKBMcKA6yUlJxSMQEPtKK4rXWR28h47x1ZCbkMEUSJptA8uNS
mlIF5zge6gclL62nwDf1lV3mWHBIcURyUlULWM8bmxTuOGAn4oFJWn8WRnZeqmax3vUP0KjxFAGE
HSRSvCu8Rjl8HkVeBVycB+oTyqTT9xfJNTsPaG0X0uBo9UNsDcmlbDXu4iDXeJ9yHuOszFcOaJEX
JxiUHamTtioSmqtJ5ST42vSj66uhs69wddx8/sOup9wgzCIHxThXniQhP065kcs+CPEgPEfYdYwF
oCKCnJeyMU+mZDx+PtZVKWUKc8iqUaIhloYPNptvGongzwcpOBuls41G5bku1daNTO/n/3B2Xktu
I9m6fpWJvsdseHNiz1yAvgxZZElVkm4Qcg3vPZ7+fKB6WiLIKGxNREe1SJBMAJnIXLnWb8w4e+iQ
ibO9NnifZCq7r6hZKNB5Z2K/6y7nGonlSQWjVHMFbvOCgAizlgBDJ9JWiPrnGosbO5SsmaF8K6JD
CWIsiY2J0GmZbwDE4qV15h0KN64fOkQbHhMCtKWZs3N2OnzhlUzMQ+heRfWu7L05IeBpJM2tprbB
phbpbNVA9PiyX5kQDMKQrjyGnVrcKTlZORfC4m/m3xjVDB+qp0jIk9ectiL6TlZlRlnuXSQObZD4
xY7g1V2/PW6m2yNaQeOBQjTOeiyo090e4j2S5wkCqQQNIIuvYVnmp/59MHSPOgl3AEORQ/6RGO/t
dm8sq7+2O82jikbLHezifg8QF3TF1zbaMlPbKRJwkj4Hbb/xcFxc5VU2wAoid9CTfh/pvnTUVN9g
cXk0CDIhR2rp8OBbvvSS5al20GKr2PbkMjS7BWUxc9m3bjdZddJGkPdHq4fLoeOQJZEiLRr2rexG
m8w01RcDsNMhcSNv54jYx4gYmS/Bq2ozibGrrP7Y0yP1BuIP6jA8qJdN16h0SbEfDnug6ndF9g4W
nV7+GTkFYABzkWUbrGvHLtCKcCG6oEuwPOZdYn/T8ReR1y0DNQOOos08zdezBvlfIlZuC7rQ/Lk8
LwBICpLAQ79P2HXI7SOQcTtv9Zkbf/3MwrYakdKw9DD1meZbdaMIKrhB3d4N3Ie6Fz8OirB9e0jf
uBCw7gZlNwn5GHRxLy+kkDzZxLi83gcY5dmO4WtPEqCMI6Tnr2+3dOtiRosJMsfwyBgyly0xLI1O
rpEtUkggvo8E0bJTx0k+vt3K9fLFvMOiynNKNfEq+IuzdEDS3ar3zZDFK0v/GmnoMLVC/gTA6u2m
bl3QaDGh0EmAk6Ypk0LrDbmMh2rvC3VupyJiLKUzx8e48ewBlB/lOcDpQhKb3LUgyHIBSly5DxKT
spkZ2rFbVHbdkoTVEJGqlKJG1GbO6/rmtY2EGiIAElrTYUE6Z6jMIi/3VVQ1d3IA0KsU/HLmDt7q
LMSLAGLxIBEFTC5O8RJdSKSq3Tul6N5VFeR7WenDbVGI3+raC1dvd5h062aOq70J5Ri5vSnFQxka
Q82NIt/jh9F+q01f+VoWfbqW5FB7DAa28kLpqJ+10quRpNag4YekiXcC6L210CXJx0p04g/BgA92
KQ3ODuVM7MYFIibglKj4zS0B1zEDCBAToR2ElZACP+fyf8l+If8toTZTtnswja9Y2rhNbOM7Bx6j
eGY4FwHl8TkVyRv3CEYV2hDknYjMpiv4oBnI+Mtyvs/MNlrAcj+RFrxnbt7VUdRhpYZr6OxAuDHc
AHbIlA+pqEHgm06nuuBLopHk+579qtIZvV2nijwzm968MqRUKJphRoYb3eUEJCbCQJpPafeFWG6i
EkRsV4Bu8HXLrtzsFHYIRTH8pJlmb8yw9ByMBnb/o37TpNkO6qEZWHW1j4w+RsetvNc64MuKq808
TTduIoZXwFfgu48T+mQqly36p+2Keh8pwLoRxEO2oPeXbz9DN64GxihxMiMTYZPppJfhhCKnuVvt
K7c41m51KIWTGjen/6IViFh0lsXeb8oQU1JZ86KKCkiOeyjreZS8hO7MSnHzSpgJlNEmUAMKcjkc
5Bptv9rFokIZZzf07vqVGrQkWztDnwljbs1zOgQvkGqgQVj+LpvKCLmzrGc2LdHdWJat9ily3UMp
pyYRnSnPxCa3xgEZO21UGMe4c8qJbGR50JJkaPaW5VexXWlO+l1qsGp+u49uXJQpSSxK6GpiHDBd
mdJIrCrm0nYvEKbYkXOHn7ArRjl51d8f2LQ0KmJR52b6nvSUo3tenrRKs4+TF2gCcDF+fyicZ1kS
U1iQXmna1r5fwoJooYopxeuYmjLE7AWC5Pa/uGM8POz8IVHC070cBnRY4cM3qvYuFGCW8LxBE6H8
PqSArqRImJl3bvXPr4vHZHEFpSBqRWe2+0pLnTvPsk3Bsmu/Io7OM30mtzme+mXOjW0Bqi6UjkZt
uquqMqiZDFf1EgpMGrw3yyJ6Z/hCvHdynWtrIm9h1HI8My6uiKTsDgA/ELniuYW80nRjQt2WMnLb
lHvTTZS9amQI9Vl1ehyqoN1JVhutPOt7LgH6IZrRll4m+cj5DcWXqCGDDrDQXXiFqKwSiU2j59fB
h9/vcAN3S+qS8M2orV12eNfqcROWpK+aXKvtVjI2JgqipNJX+Mls3m7rugfg6xLaKNwNAGeGfNlW
kBiOifhgvzfYAolds3FcpEcNKAGa+tqYzYyK1PXsSXM8NJiTwL5CQvyyOQWr0SR3CmCMgEh3seFm
d6Mh5sqT3bktyhWbk6TFr21NB1fXl2WlFkK37wL/vUTJwA41pFK97klq3HWgR6ktZtkK1cJ7vxdm
lqLzILoc2kAAWL9xUCBCRTv58kp73+38qo/jow75GABq+izpvrxWag2+U47WJJl2yBcFwsJDIvWL
oZKWiRne17X+IOvJvlCBphRycIgCbyNg321nXv4N8ly6ErhXrq+VQGhI0opleYiqLF15cZfbqhG2
tpAaB7VPP9ZSJ4DQi09JqW0UrfmOigkgt9j8GGvGvZEYL/5QkgAQFpXhPPQWhnrmAE0mJpuVv4jC
mOP33GNU6UutDzJohcKHJlfv5SRFWqlCLDarAH5G1a5wiXq1UPig6MI9xp1LvZLf4zC3p+C4jSol
XzRGt8E661Fo00dZcN/rorvtI50ERa4s8Fh4B5Nxo3rqpkrEe1xnelvTozt2bRF+1S64BgMfUjc6
Rhi34Zn73qvEMaL8jh/FY28I91I3J8J+I+5nUmf/zH+E0leYFw2DPPxDpOholM1T71bbzOl3Q44Q
qKvvOrNa+W1D3akC+de7f4ZoP5W19s7pugfY1ke9iEeiZpaDlvc3ke7NbIyv49Lx7ChAM18BQ54m
ucM8idHqsfq9Sx+42ZcfWY0+hf4uunYhRjOP7vXCcNneePyXXUU2qF5ZKphv1OZe0XZG84msitbO
YMuvoxDCNgDy5AExo2ALc9lKqVDZIXfd7a0eUDjEUMS83p7xbkxBoErBTRHwUiGYVpS0zivQOJWb
vUrOWGy+jDmYXp+DYtyYfSxgJbBfsEE3mOjG0/jldjVpUmSAAKUnTflmaoKtRhuonjUWWGmLm2P9
pa2EVaPMbRvGaeVy2rlsdtJLEsqOTqpW0pOQhq1hs4hVj54M9SwRu/BxgDVyX2e18sGkhINkbTMr
rXF9e0cMkowaDJq6pBgm816oRY5QyVr9aEKIRPwG0Z25/a18PRTZppCUHmWoQO5OI7tY65REyc36
UXFfmLls9iu2KI87tAZJod57RAoNHbIBBAN4wjLdEWN6bbW0subesqq1ijtFUAU7n00xhdss2De9
uZS0bCk7SGOXylZMc3RBvN8beqB+2UFyc8asD2GPOhncSWB4BfAN+diZfmSbrfbR8JJPktzMBXGT
ueFHQyMHhFqUDk99MvhUKmBqGGBb7lFGVFXXteO2+KT0YmiLVN4WSSF+0uphJm6ZxBI/WqXTybmO
GKcp+qTBnhAqdSgfA7hYr1Xcd+sCVefA7hM3WAY9FNLORRvk7ef5ZqvQrqjckvC6yqkqyMyDdvfl
YxQBukENo1fdjdxaUDLCbikGxQwIezLAx6skaByLi4i7oHoxubeVoOuNHsTKMfYKAUl4xNTF2CxA
ecBGffvSbjRFSVHRRUMi23oF5yGnVWQDJLijZhUHN3UewwE9nj4KZsblZNIdL4kNJts+QjL0W6aR
klmXMYBL2oHr+6cUO5/zZKaFW1dyFizRMRiykCy5nA0RGA+g4hraMVS790LmbeVM+prX+ur3bxhb
WGy42DKPAn6XzeC6odc5uszHUIul+xQxmh1kCX1Vi061++2mqI0BvIV9x1M2HQaO6qpl5FnGsRfA
vwT5SvV1QrlaneP/3BjfFw2Nk+EvC0mChswgQHM9eploq9gyKRZW7Y1jp5axMPQ51ua0wjwOhhEP
iaANPAPu4ng+v7QnhLmVh1g0HC0/wQOgW4Ty1k2eUTKwQ+9DJTQbv5PsCvHgoscNT94yWPzs9e27
K4+6vb+sY+NZoF4M6gV6EXqP01U6RLwJQHPfH2nayFTUI4AtRacAUd+xyay0Mzm2pR71EgErCiwn
1XCTm8XDjxMK0BzQ3Qz3YnPF+b99cjdmV3hHBCnMAGzKz8vTL3fIKVovCxDdOErGsNX0R5pUIF/I
5mejwci5mJsGbjyeF+1NegR7ORIcUiMew2hwHiu8MdYKeggzA3qulcnCLQtakGilKB71SN1QV9tZ
gvTx7Rt3uwmeS0xM1FEZ5nJotaUbga3ixuk13qADZP68+/R2E+PTMB03/PDfTUyeFlPua6EcrwIV
s7taM+488GlIxIpffIbO221NS63nQQpcaIRnYel+Nd0YeuXHXptLx6xKnoxSXHjsweyR5RnF/dpV
k50bSQcrLncyIEo3TuWZ+e7mGRBjUqQnxQULeNJpei31AgNOOhr8dhTgK1Z/HnJrwZCUqhexRGGF
M2r6A5mQ31+cxgIWKYMR0XzFI6nq2srbqhTZUccLWRdW+pC8OB16C2/f5RuDZtSOBFUyWrKTM7wc
NKA68GMoO/EYecmeTNI7xH5nhv71oOEiAAyN+3T0c6c5XRbGqNUVXzupaf6qt9XWGz5lXrtGlX5m
XptChhkyaJsa4xSLLhKwkcmznCGN3Ea+2Zy8RnrIS+tBLJUVouzfXc/YVSGQUzdZt4W6EszWbroO
4RZzztD0+o5ensM4v/0yfyHkompOZTUnya8tWyWtZ+vKnNbUdAP015UCCcLjZZSLnFxpEzYh64zT
nFCl/NCATk0t5Stk1K2Soxpo6cUDLO9d7mvvtX54fnvM3OjQEa2ikGcSkXVUJ7NAWfrgUxupOblN
8SmoHYRthmwX4/6cYGr9+6Nn1AiG9kFBnGTBJOgIBC8RE9WgSzVQqrEfo1LUNtaqYFCha+DPodvG
Z/pyimPvAyuCkUQQelXbxbkj9bU2bk/cgLsm6gu7iNx13/t3YpqsDQSHxJryW1DPLHtz7Y7D6pdh
U4SppOZq0qL3ZI54QyRUxPtScJ4rRTn4ibpTIule9dzN2315a7Se7cElAgGoTpPnn5EKwiuLmpOO
/cpGwilpXafNXE35xkzKXaWeIytkHQCcTq5OHwax7syuOaVlXD4Leuk85PLQ4sBkKIfSytXVEGXx
uzpG3yoLHG/RwLQnDKramesdr+eqezkXZvQxTTEtaqbZgJKgqNQnvRH9tYYC6C5uQb87WWbMLB/j
IzhpiuQENTkk1dGEm06tMl7NGaJTxakw9S8iehk9GXctVz+2ndotgmiYq6XeuDYchwiWLR6XkaNy
OYTY7Q69URb1KXLCjuQn2cgixZzbKyg0vD1s5poaj/8yWp0mMsUoyGoKtIGJlZKr2mLs63ZTRP/N
VVGdYbYBOQySbTIBDCgE5hb0t1PWeLCVei3S7jXDUWs7wBhopih467rIJjPbUIweF/3L6zLaQSsl
QOGnymWmsYFAZQ9lriefjVBRZobidaBLHg6XQcqB7KaYwy/bSsIwqzF5q05F4hQLGRrnQsikdK3F
SbaqLHHUkhLCY5812p+/33vsEyXGP5W1q5qXkBkCJXepOgUoMUqBvs1066mUjJm9/I11AhTOSOlH
VRQkwbTnGP6OWnXVyVcG0abOT7YqiZ8sBL/6Ifv69jXdbIy7SDbZoPgxzf5Iqt9VZkDPmRGMcspb
8rJwykVqgYezVeH3MMnj8osQAJunUbFoLLhe9p3vSG2UEdCftLpM7VZH9gqO7wsrvvlfPGnnZxpM
5Ui2mtxEnA90LFrl8kQ6sV4W4AkxtSm7Vaea7vK3b+EYbtLQuL2/4utpuRP0aeNUp9hrko9Cgkef
YNR7PRmQyIKRv3i7uesVD7SCQvKFahXJ4qn7s6sZSehUnXeCttdh56X5H5N+m3uvtTVy6dzS+O1O
u2xwErdkUIu0weu9E1lqxfZ9wQVKFMRLI/LnNi/X8wgKCzJQt3EmRvt5Mj9meP605M0gOeR4YTU+
CQXcz+IFFbO5AXKOgC7XGSCPVK/xm2NtpSJ2ORbrwg/7PjaCE94Goxq6VkmujX4vok6PZnGKxBcj
wv1RzjK7CbY43N8Nztx6cL3WEXBTjuOhABlFyfPyHALm00oS3fSUes7nsvO3SdZ8gZSW2C16ZbYr
zvlj3Qj1WeV4DoG7AHzBHeSyRWJiAm1fCYjTisyuSulRTyioxxQCGkGwnxKjTFdG5uSvetBptmtI
EdDU2YXwKqHDw8dEOoqKAQglYzkZVKPkLJTrJDuixypTMyzgSYW+tEjQq1zC4YgpWw0qkj3oadmm
KIhbTXOTRVCb6Az6Wb31yw5NS7k0Zp7mG0keqAwkt84k+TExeHmH8lKHXBiWPsEqdnTF0I2evcgG
CvLIJKlfHEldV0W4GUu1nlmlO6XrcFVxU3mR4FJ08IXO/VB2gv8g6JkDEXlQ7wdXRL2wktSV48bV
6u0J4fqhobpCopltIpAFVKQuT7juZMeJyMGd4J45qypxhqVUW0+xU89JwU2Lj4ybEVs7ygiwKWX3
NGkqEJOu8+QqOVVwHRbo7GZLyXIQzvMDNoidJCwEFUKk3QFf/zPtBd+1Q8j2zUIvg3CfBFn3Dumw
ZKOrAhrkLp6qiWQVRzSvhscqT/Av+u1bA+KUjDjZVwqF0/Wm1LoWJWhSdILre0+y4xpbalHdnRsa
6e7tpq7DklHTCWI4CHJEQ6Y1wsqoEboqkuiE7FSZPkHEsFFeZWYG1Yg90EyfX08ctDbmISE/jALD
k6KNmNXQl8U4OhlS/m0MkNEZfXEFd6tq/Xevpsz19tVNxX/Gnkf4Bj6ESrUIEZzJzJyXtVANFuFk
yjjTHnx961sI21qjkvwqkLeg2rjWCssjXgzOQ9nGG8F9fvssrq6arQf7D2II/kGKczL8WifMqNCG
ITBOBC814ygh/2CLiPoWeMXacT7MQIGuN2A0RCKTyJaJgLl6MkGnsioYaRqHJ+QEc20BmShZaV1g
PaapJTxUseGv0gqXYLtBu+2dF0IzFxOgQ504WHPw6evkBf1NymnUVicCRiHg8kE3uq5T1XHFKrHL
fO82lSLYuafkJ9dAYRYiZIYQkFgm5abC7APqcdfrL1lRODNadVdDnf3uaPNNGn7cnU5nyKERE8UV
iuCUp1H1VNeBu2H7L35gE2BuDL01nhUziTeRqhdz6j/X6xepDFCU7IUJH8n0TYZArhuDpwS69BxK
/koMJOydok1qDbtMGuzOaB8dsOuuWj2mgfZal/ojjkkz8flVAMYpABSCWYa6BVi+STdQYhFCi7TC
Myjm1jUWVmzdlaqGHq722so7IIOZJM4879fRyrgmEWaSt0KEEAWky76HARK1qZa3z33rq0synDms
Zqy+dTNuVijzJAtXaSnj43i5SYXefSoCP3+tmJC2luG0S9foZ6O1W50BmondJZtMRKem0+uAK5tn
xEX2XA2FndY7JgZB/iazx4yl55FR7rMiUK2xXSlf+ejrvT0djDf6IoIbU3g/m1cmu04TlngjlHn2
bMrNfa7hgsUj6gX9DPrjVjPwdgi5ScAQ5k/6O1RFpyfDlj1jjYlErHcwZPxzh2zmqbraiXE1pOxH
pURmWsQSLnvYazC56Rwle3aM6N60/HelLG4i1AtByM9s1282RRpyVI4lzpk+wJXcp7GSlNlz7kav
qSjfD6a0NosK27JIfvd2J43Zk2kn6YgewufAK+8qzFbboNJiWcyeY72pHlFZGGwta5LT263cej7O
W4ZRhIznc8rIITKxwA7oNIOMhFupK0Cou0hFmVyRkVEucHKGccrdzGtxoSnltnXUVVEkX94+j9tX
Cxvjr9OQLztx8JxW6nIzew5EAPKIEu/NfE7T9XoV/IG//08bk6mgqSGvhp6VPWdueXKFZJU72QKm
51MTDp9RHV69fUk3m2OQjFAGyh3TwcIC0EJRVhksIzEOpiLhr5bIWyMiIeH7vWzHReRt3m70dn/+
bHUqNuiXeh6bqZw96yFkyCa5F2rx0Op4iyZR5a7YQh7EIHnNDMyLC3OND/gmDoZ2EWv1y9unMn38
qaCNyQosMIgjxwnnsksRPAQyZfbZUajSQxuqT2lnfi69cg4eM11WJu1MCUQ9O2MjAO54jEc5dPmg
KSiGyIfQKBDA/y56X0p5ZiG7CijGJsGDkv2hVkZYMRlJhFNJUrtmeoTSsZOrl0T7gJFgknzXm2de
qv0+DKyZ/dUU6AzADVWaEcoPN50txHQ8NXiTRhZowAOaCfVTziYAbx60LVxuwBYYPkYAiqqselCO
m770kqVXI+LAOpcu8AXxV+QewpXoBDhnRiLU/16pZk7xuseZrsZTZGMKR3Q6lySxUQ9ih6ypQSSV
2Wa5mbUmOpfUfp0WRw7quP8mN0uplp3w5agyhWRIof5FxzTxakhQw65rsWawgvopTrPtCIGNrXDZ
deY67/RVZpr3veqvlEF/EfX2i2c0SwMd9iDqfnu4X5zYecz8kqLOYgvn4iIEURkO6VHLo2JJUUtb
O3APZxJL08lycg/OwfcvTTnaUGksOvGxkdJlWqhHt5OPbz+8N5sYc6joIIBHnaY7GsGQA8ERomMX
uOPTlOXlzPR4/diOaxt6Dgp8qOtnCLZdFGiZFx/L+BX+ZCzi6SAfRmxfGdlGIy41+fnta7ralJzv
G/B4qIxjInVafAq7CltwIuxjShYwguKKG1q+C/rgINayb2ua09iOozwa+Cm4OBZYzhyx7voUGJts
dUf7c5KRbIwuh2/fmuYQu6qEz7q2qKVsAZK0Mr3xf0YvYMSRLvC0x5BtRP2Gc9v666dn0vy4Q/ll
5JQIVonSgA6TobRkZkg5rA1NACWZJNnXMAu6YKnFkTnKN9qJgyCcaS0wNKV81GlIi5AveeolwXgq
lEBctb1aYqLkZx/e7qerscdJEvSQpOVBH/nIlyeZWklqiHEuP8qN79lKMrwvA3PO0xyOAj9zMZOw
EVFhZSgWuGuyQNNUAIj+yBOC5jFWjI9tJKcUeCCqFEX52XXkNQKMS05l0SrpqqyNnWBW2xQb3szI
MVQIn4K8eQCci7uKm62VBlE7T2BfyYkjQ5QJdmFi+1pkj8Ug/qnqw3NTS8yKmr5SnW6LgvNgt6my
SmvpQ4dWhB3KzdrU0m9lFX5OdOOEoOHJC/SdUalLuY7WUBURilYXQ6fU68psF3403AuG+E2KgNDn
Ef4w+TLT6FVfrV8HX/nU9qNaN6o3djQCWZBnebVq6073zaUZuOYiVsuTJTm5XbPjsSHJfY067Hl8
8zgOyHjwnusuOaVqlCzMxtwGWrofPG+d1OVzZWWPA+JY9uDE0cJwy09yC3ZNLdUTV8jnM22tx9Vd
3+sZYhbiBxH9JqUtwaq2+slrecK12F27kvOuV4clE7O+cEv/OY7rQ6Z5r0OBxFYjKC9lKCBjhcnW
snf8ai0KeBV3fvAN68gnrRKfdFdZFGW+jPAoMdJo55rZVwyCPjSh8SogDLoahmrjJ+mqj0gmisG2
zOW7DMqfrVTCriXXugzgaNhGYOmLTglXphp+pFhP6prtIT6+LVkSI9lis4UvjeDf64V4P5Djo6KE
hYzaqMu0VDcpJTzbwo/NNpUMvw8AbeOPKYmWLJp8qBbIWz6kmi/a6FCdqnKBIBtqXSY/75jqBqqS
uupqKN2JJVS274oHUokLofkgY58k5Cu0vnD3RkJ44yuSY5NJdJaaX9WHRAvyEzkm00PZKIVioiXe
yg9kY6cUabNWjd7cCKlYYK6XWEtBzzEhVltd/g5kuTsYAhOi7RZBZ0fcwbu2S+6cfJRHVrLBJrUs
boYmyh/DlHx+GPwZ+c1jqBaObZkBCa1I1X5zY0pqhM7UIHGRpiJ0nMRVgmwJ4H+79nFwvfBgaWH2
CZTG8OhaXbd7e5K5jM4JicCb086YGQAeSeLxcpJBfs3rq6SvHlspCVZoqOl4yNbe+24wrQ9tEA7r
MK/c7+dG/+dr9//c7+nTj9ml/Pf/8vprmvWF73rV5OW/N9/T/ef4e/m/47f+/tTld/79Lo35b/qR
i2/wu3+1u/xcfb54sUoq2EjH+nvRn76XMHbOv84Zjp/8vx78x/fzr7zrs+//+uNrWifV+GuunyZ/
/HVo9+1ff6Au9st9H3//r4PjNf7rj7u0+Pb5+gvfP5fVv/5QrH9SRSIZNIIVzpnCP/7Rfj8fUf+J
KyBAMcC4rNbkEP/4RwL3xuNLyj9BjfHQsYyLBCgiY6RM6/GQbP1z3JqT5SLEJ/okNvzPhV90zc+u
+kdSx0+pn1TleCUGrfy6Qoz5IuQjRq/lMeCE2Hg5RhDm8hJFqbHEIX9KoBV39+QsrWVphfkX5jCv
F53PqdPEK4xw/PtI09pjCkbdPn9A9YoPVd8H79I0SnZEG90aiLH+oei0ZRXK2RdVqbQFXpQIkgkw
fxCbK0gM89NaGW9Fqe5fI6wONmpfNltrSLL3WMQdf/y01ko263D9pAaOdV+2YrRMyOhqnVrt8dEs
D72XY1rS+vHnUrfIJyHLdywUKXnoFTVYlkIbf+7F5r6QkeFwu6LZ1RY+P+cvdPrJdCXjo6bXwQZd
EHcbqkn4AfOVH98j3RusVC3r7qjP+e9SyznV4+/ptdYugnaoH0WolYvekQu7FTq9t5NQllF+DKyN
KvlfndhVHhG358CPf3ql/FgJg7zoSzT8LHTK/vOV8/fGP6Lh7Jng6l0/fvjH743vn3+grNz2Pojw
2h7f+vH9n59rdTdY140p/3Uaf//m+bvnr8ALJbkiemAh0gxJY6MVt4Vfnsw6N953jIJDErUvWanw
Kg6rPdKFn8/H2LFpj0OQ/nk+BkQ0fsTbLLTPB8XQGR4i1S1+vCw1PKVav+1+vNQGrblP5Y5eUkiP
BVjo3g25ZG6iNkAQSkrSl9TyktHgu1onipi+NHqnLnGtCrfno17r9YsksLw7ffywV8vctU5MHs5H
HXD/jtqJ+/NXTam/x/MrO56PjX42KIdiLNh2rHpW1O671JTXsaNBr1QHaS1Yvrj3ENRde2jD7D0y
BGvHlRXIl0a3jl1J23fR0HLUMfaO0DXrTk+tfZyjkeFgE7fvYrNcx3nvHdKSHBIfCQ5OgJdOF2GS
FrtVtoaikBy6tkzXQpRkhzQW4jWAgOLgNDhNdWpSHTp4L+uYZNABIbqAoxgOeqXqr2PT6Q8ejGJa
E8QDGmHCKiYWOKSm4KwcwdNoTbdWXaXqh7gFNu6ooXVwvcZYCXCMDiRI9JUTpN6TA7Bx1bmC/wTY
VV3FLvZCHSbSHFXjJ2zkJJRX2ww1ZpQmHdXMnzq5H1ZxLpRPXV73Y2vNE4KCQCQkrX2K3bLlcwkY
A89vVrGZS0/UQWp+r1Zoza1WXRrj6uKYBaCKzHjqKlZ4BG6tp5TTojVTeHKCgUJNIHnHzpESrq0K
jp2PNR13Mjp6BaxmJ6jSo6d5uNcBO9sLbVEdDMlr0M2OPp1fyUhHH87/aozc27X+8G3y/sBjtw2l
wrcnB1ohTrZKUyb2zx85fwTyp77RBaecHvAar944itb/OKD+3XYqmt6mkQIsp/9+7/xTWtDJSHQi
OMiFSdqPU+iboFiHqgw2abygn38cAS8atRGq6QHFdaQVDl7ES39/49xSGg/FSslqa3rAiuBRJQFI
jMk3RAG69DBo9fSAFIYNvsSy8uPAzwtxxsKVpqUeNpac7s8DOSyThQQhb3ogxpJ04fWRND2QqGW9
UGWkXc+/8vMGKo6OEmuFB8XPnz+3ZpQWMmcwzqcHmgTTeBedvM3kG6GXDjb8cG9ZjDgiVLXukPo3
3jOpLDXB6F9jFG22aCd56zYppU9IEC/YJCp2OfjCPotZBX3V9B7bohUfDG3Ilk2c2oiRlR8LS1jj
v61/1fOipIxByT/AbrPwU20Z66G+Fat02LhG2b6LVeurDqLuq0i4j7K/tZOUUl2UhRFtilzEhCXw
8veG2xwVWGZfCrOTuUyveGoDPV06nvIau4lMPG09xIKbHM9/CrNO93Wqrc6vwH/zTGlCuJSNPDrg
9FFtmhxAWADr+ND5oaRiF5Cad7URP57fO/85f7gqPRdxXJjboT/kxzJ6UnOxeCpQyvUW7liZd03r
cD52/mOkObu+wj+ETh7++NNbA259xRYWWL4acmRxqyHrHyTBfxTyLjzCuQuPYuD4h3xgpP/9Vi1E
4dH1dgI6BE/ntz2MuY65RJKA6OLHl88fUjrvfZGV1f35U+e34trI7Cwq0t3558/vtWSA0RRUi83P
93LNKQE6eMrqZwsV+7dV3nj58ufvyYPbblwpiH6c4I/fy+NqJ0gO88J4Cef3dA8xTpbQ57Dxe3ch
CY3wqFvNGpjhq1EXypKiIGrUmYteaa3p67xf+7kTrQQ1Ht4brdZvMtXpl46w7psyerGgfK3V0jJX
XqtFL1olINAblOi/NEL4wj49WZaihgR1qn8qexdRGCR1FrnUK3f1+JL1k5pa4ZsPXTfEL6VZvGIy
6jKbEvhY41IpOsO2KgqX3S+v4u5ZDDLvfTtUnwY5dh5cT1wAjJZRjWsod6T1MNphv8D57l9Utrj3
egYXF+H//sXLinZLEmFYotL3KhZ+e4iTVF0pQhxsulIeXqRY7ReW46V3dReIL7GT4pPQ5v6DZ4iL
PFalFyj0G0GwlJPm1/H7qPmsgWl9ySUtQDtbfx6cIr5XwzZceLUj32c1koqhVSovTZYIG78q/FUh
Ce+dVhPRCcf0FeFqxnpAwl/0dH2jVPmwkMwsvHNjt33RB5QBpaZEVHp8KQvxYy6L4bHMus8tse2+
DR4Ck45p2KudMk1Dd5rrjmJk7oYq/dbHefGubjiHuDfvCE4QUBqvs5UyaZMMUrpSk2x4cUrOyxBR
TzfTAl8/FSG+8x+5a7J7hDjFFymMP7i5wgzgFtILRm2LCP3sd1Wn6cukaNp1UZvLTBHkF+X/s/cd
bZLiiLa/SH2Fhy0mCG8z0m34ymKEEwIk8evfobrnTne/ufO+2b3FXXR1VkVmBgFCSMcOmUJal/rx
63ND1c33QTUjonZ9kbfi4o4F1qY1ZNXwVdmvvEbVhI38LmR/469+5iC0nVnmyeuRf+Cp5oLu0xS1
FtldumR+cfDegVV5r8NiYzmjjW+ZNN1XKRs/Dfp+47LBjOxx8F9x5YZNS5RGF3vmvRYj7qGZI9Cp
mMixtLn7mIflVDXODYwqueeKnzwq0OZV98WplSU9THaBsvPMPSDd29rR5jK2y3Aeg7zZW1Q+sNEN
TaeyT7nnNhfnVlX5ePJduXOFt3GH1n64xNyZM7P2PZ48gHqGdHHLLcm7eEKK1Q7zt3OoW+Uefn31
64/OVs7Or0SSo2g4LafBiSov39DJ3iOcXaXY53/LiNSxgqcpkppnB7QZ5MhtGADToL64tB8zWIVj
liE4BirK1PWXOSkAIl3lmDkRrUYdQZY4nUcaorzK/QwgpkS8LkpA4eLcGHU73yvqXlgfvE+8LV9a
BbBmKNijD1gV8QKJrohGvaJnZcHycpyiQJcHKMBebLNEF7RsN4Pbtru5qoxoMAsRtTSoY2scrCj3
9W1gYDpmABetibz1gpifuewwiXtUJ01rfkhQUWmnZzf1ADUXgdwQ5HV8YCLc8f5e0ki3LpblY3Bo
A6S3174dEbfjEV+G3ZTxmPr5WZNu2VTC/9lnHSakUaV84KmF+GOAt66ZZFm30U9W2HbqKHdGhRz/
ugiUZLLxFHjtw2f6y9iOzmbI/J/SsrYdJDlhYCZYv9RQXgSfMjO+O/o0evbNR5BGknHvizSbGAH7
S0ha147RJP9l4Gxv6qBB+LtKO4vTQzbwgyFQbW32bZRZLcJIG1qFo5lMDSp1h3vBUYjRC1RPa/Fq
NQuPDSx1jbw4tvCmABCqAHO6FQYAhy6pEvAqDW6MxxzS2Id+inx9cHk5gwKeylDVdpmatODRVGo8
YzEMO8qCHbwYO3PQCMSugj469lokhHr84ODKNEpCa+KKuArM6gTS5nuF1nHePnpuuUkHLVbyK9EF
Xewwgl5KmMJCE57volbWoR8W1CXLCmJH970ZgiF2uLEZq/K7UxHEWkv+5Asaa9YyAihBcIIqlKDj
NMUSPdyRzVGwS5yN+WJ1vh+WWgrkRw/npeMIs044CgeYQI2ChOO0YzuIL/0omMw7ZtptrWeObHYX
QgxnSAwPwLycli/BPOxQm8uTTqAKHbLQMzKOMJxqx8C6krqRJYy0LifM4vTNn6olMm3vDhP7wyEV
cFd+nQP2porKTAK7O9vTSMIMPEvt9OYBNQ0h+J099H+oOjS7JPfaDvdiPq/+3Y02FrGp8PFiRLBF
bomsrcmtEXtw7oYWaZoU37dgqsUobpdkzgs3UTVy/VHwbQeM7h65n08n/eJxu09JA9tt7RmwOQ42
/MFtmxBrfEN1wacRtAxJUfXFnifYSHCMUatqF7W/OYkk4rjjrLVIgpncCwts8ZqGRkaW6/sStLGG
HxlaRQeOhv5HMVMRTYI2uGvs+tAViOcQQBqtwkTMvrZvZjakLCB8t6C7KtLLYrxyqQBwDvkRaqo6
LQ0sFxQ3PrkJJ8sIpdTGkr1AXSJuctuB+rHoDOvsEEy1sBeVG1E7WHBSdcx9ZZ3HJR3RYHxekEu1
42x+5i2ZNthoBJisqtRlGft0DBRh5/gMVo81pKd5W6NVGZszhK0fwQU9sbPBUMTMemuDSPm0ukG/
1wjD2jPalodGfJBRLYB5er7msKPUHP406aNuIXRmTEeWeei8e5txBNwE7sMsfOuoXP4TOab12c47
1MjQlu8m7bw4GqhANjInXEjwDaXPZuoVRh0zsaCzGWi07/BDPdviGPAzZ8iO84k1R55AVfsWEoPi
Z1Vse8Ts4Dz71hP4oAhlXbd7am8xKVunYjhKg0DG0aGmqfHb+bC01mmytd6a3Lpxz/lYanhtL9SW
xpcGfebRQjKsial9wu+CP44diwLLCj4CoDBxqsiMa2JnGIAFcvfxNBUKcR76ousNaTrymi2+sxWo
GjKqIEOhuoVcQkDzr9kwdAD0BxUj4PkctKa7g5NxrJfu2FnfEVwGrzgS9ONAYjQ6Off3sxyP4zy3
J9IsB1b77R4F51WC+JLnXAdX+EHzF1SQho5ReIe5QnB+T1v35ICnCuWo6BZ4yhauUDu0e6bjxsjK
Y+78LBmV7xMbh9QKBiOCLUz0zTfSOBSC6WkAsDDMTui2NJ3QaLLe8zwFRfBlkXK5V2Z61v3obhz0
wES93206kcnEsbS1zSoGnh5q7CRg+ScnoOlbhcVNXTtgBfwCV7y7cFX3qdMzls4tf4GcF4nZwoiH
RRu7zigl7tF+OmW59YlwOnpBgFiwhynj4qJi/OIB/nLDTJGvVVYVd88vkXKmRnEKBsc/KIJArjxY
zFfDNp/SY+0JlckkVAhaRjyY/sEn3MpLya8cINkJ5TqRRTM0n9YI8drneNhFRW83qVEQL8HcplM9
9u0V+UFXb1YiRdytCHOFGgGhzGIz4axVdIrcPp9TOF/JxZ9K/EGDGLENyxZXdomtaQAT4td5AtZ8
ATiZYQ1QK7UpK3nPEV82okHwGrQ/ejb4iWJNmdQo096MFEt+Q32B2Ms9dtpDWpWduWETGO+ZqA5C
tF7MB/QdEMR5TiXNIgN8S4zQpyv1F7UCgNit+sjPdTj9IgPUGAQkEkgORwDEgFBd8wuAB1TOkMiA
BD2m5bSFHgMfr3gGA2Vx3jlPfzZepmvdQl6PTloWars2wLus+V5h4OXYeHeiA46L32V536sJbcs4
KWDKli92E2xm4T4tuLln7WY7hxRRu1j6gEqV/kQyE5PD+hVWMH98lVkziShaSuLfXwAwg+aS9Xt+
/QESvTsEQxYV/3zhT1+a2oaflJvT5vcf8XP++8/9+uuv91OmIqk9u+//fM9/dRxVFxzRwiYAwP7l
+P75vU7LhiTnSx7p9W1610JS7N/e1qQAOnOEk/36AP99NNit/ZEd8h8xLf+aRPkL63Iqvw24HD/H
v1Mtf/mu/4my+f+Qj4HLDuHsICr+6x/Ux//FyRzwgefuzyTOf//Q77yMafy2Wp+RwuMiKA2pw/h1
v/MyJv1tldDC9INs4DUmBeTLH7yMbf0G6ymExWuME/J0VsXIH7yM/fvvw2vIP1xlO/Z/xMsgmfVv
vIyBNNhVmQKuBxQN2jf/ysuMc+/bDRTdkdX4P5DMDRwI0nFko/fPybzN1cK/L41EgXFwgjoBRQd+
gOgRn9FU1gUIUM/ditrfoO+5AqU8ezHl4gS+nkDmgDKXsi1FKobla2O79atnHyvKmnjK6h33EH8v
WNh2J6dm7if60k6zgdW5KXi3yREfFG5cLFGMVUXO50aiFurNabL6WMkg33mLfscJAn8/45FKOb7d
lNhC1kOxRagfCHTfrM6//kDFDAJRDJaKguiNsqAaj8aleWJRPZIZ6X5XGmjo3AjJQ8gobnShoE54
VcRmYbh4W6Cxti8Tt9ou9aIPwGweNgoTLqC78oRM3QWh3iC/uw9sJp8I2gF/rdbIm4Dih2Av5J6X
6NIbk66ei1QNkAmOVXVgvnMwuzm4mMa8W8Zh7az2lh2eOZj9YJM3HNXvcrmKhtAnfUKb1MJYOM6y
hLgUzixD5kukORqlrMX+oXqRgEQyUn+mFmZmRAgtFnsXHVJ+cPpCibgaOUQoGhhwTstXiW1bVEs8
Lqqa7xqI0ZLSlUPiIrpTexO0jvWmm/tXMbkn1hYIqvZm1ErigT7wAMSYf9SEe7sKvLuqMXycdkT3
c1CGNZbWCfxuJDI9kHJ+XaqINh3yOlvsf+AwH5EEUzdhRaYp8TsWLRb6/srGGtKsqdwo41B7IRYh
pHZXRks2hT0yIi3xMD2JMgI2N7FhjJ828FQXoIFrVVbYePUNq8ubNdnvKHovogorW3SqgxFq7tkk
95nAkgOKh6ctW5p0NjdCUQAAHaBMMQoH6QS+92HB+ZdavUPjjAHpoTrSnryN5Z0TBHnk2Tbo6hhD
NO7NVdNbo+1TbZjF0xayH2cmR2HXO10GuxKUP2f8s83VA3KFfVW2O9F1V1KfUFlyGfgAQr4/IMg6
JliRCE3TLvO3nVfveTef/cFPl6ndGwSiFse+IGc1rusXSnna3JBFvJ/R8Mn9LqH5EttEx/WCouux
28z1saAkzkwStuIlm78OmscwIiD1K08mPJcoR/aTD0eov9XcSizE9NC8OloF7KmjEbpGBzy6uKMI
9uSP/EIXLOk7I9XYYjkKrpNOxHVlfvdbucnK6qicYF9WuJGl3mSIETWbCuFtQZpniEpdzEOeNcDQ
MmQxoDGsQLdR6Yc0U09qNXsHJFfOzAP08xvqtHEv1HYZ/F1nVWmtSjxHq+OIz+SaE3ZieD8OhLz4
VI1MOoXUPlwGhP+kmvpIctFbcL2HQENnUm7lNG/Xf2ogJpomep0lrEkANAzRb02crWGyInd41Zmz
8V1ngzfdYoMalVZx5oY8+qW6rf/emM4FKPNN28GuB6Lqmx/gBTeIPE/MyUoGZofr/xvRb+q+21cC
W3kXv70ovxiBDuGDQx5Ug94zDfEisPM+mucANj4A8CaNebtEuJvSogSBCNFMMGNvuSEX1F5xQ0WZ
E+yIRDROqXeWiSxTXOlO5RtZdNvNejoqOOzQz7sNLHRoMefq7gGMbZFMdWIUF0MX5xFuTgNjz5uT
9c0AnNfYTtuqSyZR7Srs0/oSV9Y4sMV5X4/S9efHMokUsAsUrXxrL1ZiU4idAVPz4IdDMaUhZjdQ
zQkxlxzdyMCX94WCQObrbI9xtTAgWs0bC7xHVYgYCHbClyW0O7mBTTpCnN9rKd14AFGGpOEYq9Cp
qcCx4ojgtewa0H6NnXggX+3GPYIKTQBYp3Y1xB5szGW5xJCIII0Qt7cKfp0ms8fycDm17pwsTYmp
L0Cw0BKhIyxitnvky67GS6NV3txy/FiH8nrOLagGQEN69l0BAXZkkdTtBuZBjs01Kx5GFqSWP6RV
ZV1QuH1BhMl2EP4ZKOGpmLPtYl9sO9svpLjlex0UB91hFAn7uMzNVZfsBqXMhVhFugzdFuk1oae/
dkh2kdiRo/7M1fk597OU8noHEi7BIj1usCidYZwE2xQhU3b9Z4+DoYR80KqwQ+d5Mir0YJvkhP/g
uknm/QK9EQ71xDFZ4F4WAJWa3kyAJ6ZZSZIeKLpWVrxOxOvfp1JEyJreEqQlYyDsuryOO9yPObT0
bVef8EDdaPMYLCrynCbyKvbrZYOh7rLHBqyjJ5ORtB7L65ABXVU4MW0Iyndrtu5R1O5RVU4cBM0O
sZRAyCITjYNurfcoJkkZV9+wV4gMUZ4daV4KI3+1KjS3MYioQEfdRR4pQBdYb28Eq8J1UBU6S6ag
2xfm9Ky7YJ8x9wgsdOfjfDlumcwoUGO5iAwP20cL8zTz9zaiSMLM+WoQtwqVG5wIdY+Wi3kTJ7vu
3/hAAcqSBBjxNevEUQj1QjuNlqMJBt/DDKEzjtpnXwkvIjQvfRBPXZezP5lvsrP3zK9QG3dHpdkH
AZ/cFew6Nv0HxAqplFh31OUd7F4ZamFvMNftoTEAc07Yclp8niJE+pV2/r2gOpYdj9scQ8ZAOV4O
zFzfB6XDwD7hK3inE0FJ4i8ksQ1cuuI7GTHJ+qGr/DBo+kTR77XdRryzIwvTLah9oLPC1rGP0CQy
FUm2kFA6GwUSvJtxSdArS2dEMeoynVE8nZN+LytIhBe5w4ZXsgrnscJEDWdzI5Ga2/UHy19iVoCO
wcIDtQRmHRPc1H1lZUBhBOJ8APYZFgr8AMlFph/s0F2+DUbj5HFMRMiv106VgnjYAdjZlFsnKCKd
IzoKM3NOILew19YVH3tXjVCuJ05KuJ4Bc/TDtmnhJVHbuWGRBHPZq3jNhWBYNLh+vUZlRhX3QnNo
V+B8Y6MHUPHx178XbhXNY75rMlDV+oTgD18BmsQoMMSPqUWtCIiIDsKGdeT4xyz43k8QguIqwKCw
3pqRI9q9doMf68HUfn+oci/2P/QEAOchi3bLlT6huiWtsuneatLELGDvw9eibq7Mqm6aIxuGB+LF
gWjd60FudeNjbManWZCb3RZHb/7muCQ0MRkUBkSI9RJSwKjKm8L8xzq+m5Zdm7m/LFPxljlX0vSp
tJGIW+mbN5V3EDf3yne+FkPqzuyc9XpvzcGhX6qwrBroiPIjsHln8aCsLVIkfW64kUW6KsOhpHtR
833Teds84BfXcrESB2fq/GhA4DsoXrXwjEePECKon5mywtapQ6gozx1c751RHVv9urg1JnIWlyUM
MKbewQSYTmiTnfL5AVDpELj5cTSQUb3Y0VBuqgsyZhrnzSjnOyp/o1F+h6IkrLAInOihx1rEcCak
RDpHgNZHxG1u+dG0ovqMpyxr670wrYulx1TjkPVwJHw5dbVzHBiLAe1cq3Y84m6E2kntEaAXAzwA
gocJYmkBwzdqR0b7aFdjGrA2GaZl6+MGWqzYDPotgUC5MEJMzBWKShZf7ilXu1l3WwQ/vBPX23ot
pk9NETSf34HdOKgI4pYPI4Z/ZCZq3u35BdGe4XqeNQnuUOOMcr60lvfDHdSrtltEKPcvKAieawJi
qzK+q/adj93V9jASix6Z35Cp5aZ9MdEFhPkqf+1LD6xSH2WV+CaCZotql6SR1Y0vbAe9XRTMekO7
4pi17QHE6g4W3xdS4iRghU8wl1okT8eFpNocE6/Bk9FyNtOsTiTAKhWZ+RiQI5cRXIubwiL3WbPY
bpwN0OZXT/gyRBLhdc0YmHrxzYYzza0Sy+R3KEw/nLx4+t3T0MFj7axxSTx5Xg5p6/QUrr9tUYqL
KbTGy4MDhkHo+bw+CBshnlmsTJw/uSDEPXsOI35CuR9cuB9WQd+Yzd51nr/0UjwysEOOuwdte/PG
9t3qmuvsfJb2fCx5fi8W+j2XL4WLGttA4lbIXh0kHZtN+xW1SMloGGghZVAVTNNjfUHJ6YndR98y
LD/3uVD3rNbPNkDvtn80S0BZVfNuFfrBm/409voGjLQWUDHM/hln61nJ5mrY09leinvrq4f21KU1
f+qOPDXor+HG3yyLfUrOvqKJEHHJDipwmtNMccuw/GV9cq3HuX6KgC6RQ5z9eljow967+Q9E1t/J
OL/wSt6w4r07iIRWgAfXH2vp9Fx/jOnsOWqAbEScNMKqJ0lTUPAfdcCuOQZRNrsfhbNAED7esWJ+
h2bh4VfZoUWr6kDQQsvlLuPTeRDj01Pjsyza62QvWLGWGObkBvT2MbP62lnGV6rHR5BdTWSRtEZx
LtrU66YXSKXeTNTMqr6+LrX/Idhxcipk48u3JsseaLBDWM+IlfQ3MHJINug+NVacxejBA/KOouWE
NGCzlf/wnHlfevXXwBbXoE54Tm58cD6wdX60gjybHF1V8GJhUNh19qx8/2O9jKjMflmUug0mxy7m
Cv/R1TE9HJy6rYfgeOQJrfipH74wO9sawfSYJ/eMu/lp+kgKy9StBD9S0B5b++kR1JClLwCkkZrm
N83Vg3LB0hhYvXlB6N6dD9V1FN960z3Jsd3ZjnyA+P9oyPAJW+UUmTp/zdz6HSWbYV+Wx9lSb8SW
TyWMA67s3evSLOMnpPaDZCdYCPqPGpWk5mS8oVP6lJMTMZ0kMM14PfCpIQ9Et52MMn9dP1Rd8P1g
fBZ9fpT+HTXh16HJX6ux2ctyekA61BvGATDv49fvHwIIB8G6mE+BC7le5MXLosGXVwMjWy3iLL1v
pLJO61tli3Puc+O6lPlbr8jTbpEeFbwVM+57OZ49igcLze+DgMZ3zO+NdE4DlP3wDvwaNtxHmJ0r
zrZCLM4g7wSfQIE7O9fnvBVrS8EZ/OSu5XmIbdXH+q15sVyhGnpSqPDdUe0hBbr3TXGFwAn3mDxq
tnE1ZnpXLQmEJXtVdrFpAFFvn4FAqUDi+7DqBpf1gxkDpsnrujS19IXCXDM88ZCQ9SbvobQvAGZk
Fza+d2YMJsWB0xxIz2O9AKrIn2gb7r3xvhoNWOOkdY7tnYFjnL3zZJCbVwcPcxKbosBxWe7Zw7yl
Cv3GcEeSyj0WNZbabR4jPuVquRMkqknG6FuDG1RSjAbMoIN9VoRFbMwQyrs8IWe5c0M8YLE+Ymzu
xgWLKwy+dURRnp8HZ3ytJLKTcEcBdL8GJ2hnPlDGjdXgvtehdLMHiiMfXl1fzVmu/tI7tM+bjKLS
1jLgQM0exeI/8sZ4U+A8nfZa97hOfZ5Q4cT+KN9af3lDMHgI99UZNl2g5PSqx/Hh25DrUC9pLPWw
LahPGMYY0W9oX0wC5SS8xFkwGPnUVKsQZhDPlonNm2i9SxdTv0HofK+yPAJFeSD2eB9/DnVwW3rk
HyewoFxHW8Z9McZWx74GpfiUI03Xp4OlvhpGdmrxK0xALwbbtVVehgL7VUgEgP4T+L8pdFrjcz2m
wvM+bIatKJAZ3+NP18we62dcR/ZUAm0K9H69V502R8+yuW+Fh88pn0LjkVkVUdeRR+u759YMjr4A
IcLBaDTXCkPcUuwqVHPlY3OyoagaAUoZ5ToGjLf17BaevDpB895303MMhk9bSoBG7NffAdpA82fW
DETAWzkMJ6NetgV7XwDs4KEHFsNFd6dKTfJdIPgaSYYwzGCD7eVnn3XXsqvxvNT9twHLHyh0Dt4Y
eCHv+guA022vvK0FUBE6xwwsxLpAheY2HuGLWWfU1muiX3cAK1J7tUqxedPp4kjN145hWGM9uA4a
uD1SuNwThvIQ5gQvNvpCBlMfnOxtAAoxTmdvJJ/NhMdCTtP1/whqiVuIFllDkna2whmtgYUHwt5u
krbdS7BCzNZw43g71UGuYXY7pGxuyQLRCKZOmD8SUl17F4qw6uDPP6emOfWwZLFFhyNxjqMYDqV9
0VaJjP2x3ZMRzy2kqyRNGey5gcOeMqwLkfemxrML3w/J3fWqABPJz4Kh7bu1N1ZP0qVut+XsbmZw
+AESFiwfiNG8m6h5aYGerb8Ot188Qnhqy/JsTB14KCftS5Kqgl4lbffw11ktEAg3ntUQ+xn6TgE7
uf1HYb8oim09OCScZ85vdl4cIERMjSFPLAk4C6POAdy4nq2R4rLUy34M2m3jDccM3d14SjFQu7LZ
ZVLuOpZFfg49gBiPHOIRxIy9rD+JeQpSky3evxc4pQVQUC5Ct5+Rl4ndGbZT2oI3kJapRFUMaOcN
g7qks+S21RDIsPN6TqQbpFR2W6hqQtfJEuGBuBUkgcNhw1i2V9CMmOxIa0ymZA+z4c+s5de8q3/U
JVMJM5CKgwiIiIr5jczKOHZN+Vl7rjoV3rFiMxogslXVTkU4QXhjVl0eVvZ0qCc7LKk/hh2Q+FKp
ZAKzhtZ3CkXYDCCfHZoeSexDlcP5F3hNqKHBDzvWJ5XdvThZ8MNYCp5YQrgxED9INJyb01d8W1XB
Y+rzh8g2WcBElAnHgoZWpE6+ir27Lka0goRih0GHZKFIRsiLYNPPqUQpRZuMvqrQyC7NsId7m6Lo
JZZTTaOll987E1ELCzW/ljPKCLvycxUM5NCodBANF8Gp7gARGWOEtgg7mi3jTHvvPK4inr4mU9gS
f8sW7KVJm0EDA/VGYVvfa1H9zLFFyNXOrmv0D16LVT3jLQDyBD4uVPsKfgz65i0TvB7sraSOSJzx
w0egwEkGGRYXzqNihEa90RD0TiJmzSNsC0EzcFWI45cBoGEbjBcI9nFiJy+qewkPaYM5GmomW/lk
w6GEijR6xDujhnSLAEgwiR8XBs7GiBSFQ+VUsQXJKbzbBjSW+CaYz96dpX2UAn5DYnK4RiwgGoX6
BqUhxBUFqUOTs1Rngx3Oa21DX9XNBipQjn0gylkGIPAN0TNeXIyo8ecdKG80Kbnqp5T5dgjMPm4A
KCxFDx+Gjau3sCYZ3PGLtKcn82VqZ5D5uNiGhsbTlV0fNdmvBy/S9C0XRjnHewmgCY3gX0Ni1xCg
RwKtfiUuddTpBwrHUUzC+dkQ+jvirtpfkiS0VmNpZgEjbOz6O0alG9Y623A8v0w3HyO3Xn4Ohn4S
JfyQf7QG43FhCyu0fLKf5mmMm2YMQgX4D/afkzOzU4mkt9DP+B8NxP/Lpf6/vG0rvfk/86inL7ob
RzgAf/wyyv1yw60/8TuJaju/IR0R5jbUfSD+Bsvjf5CoeIUasJ/DT7Za0f9sbiOG+RtyJRAp4doe
uraDNTfrDxaVGNZvIJqQJ4YoOctAVYX3n9Cov2JxfjcorkeKFKY139NAmiFyz5Ek+Ctu4k9WcMMj
HYcWC9hcZ24c/gb+XgGSAlbZse2IwO+wB6w3y/q1slFFBpnnCIIJ3JQcIygqkYwdQgQOh5e7n7jY
WBXaTCEOscaNOesUFQj7AkahEEUhRYjlsQHozGXNz0JXN8TOHW0INuBKu3XerXSnb3+6EH94+f7s
3bP+6u1ePxxaHHEOYS3EUwEROn9jiLPawI4SSN1k6O1Mr9TOYps2x6KsbtCtbXK4zRaEQMAzlqMZ
evjU+fIoCH9pWL+3h+pJpLdVUxY3RY2Vi3EUZThmVwNxGz681wYDSug8AqyGiBGN9QZb1A30bLFF
64vVi6uYur0Gv8o9EXrdzxK05b//hKv18K9XDx8QZSUBJhdE0Dp/y8vh2CfnS7AAilIDYuTKa6G9
netB2WcF+7a0077urkqBA/337/u3lMffzyzWgAiuWkO80Lz+1zMLc5YB1qsHM2W9whGRGmN7GER2
kErG1vyK9U5U2lgXdXqDTWtUov+NNvmpIUVa+PAAyWFv1kbkT2dpzzHjj39/fO7q2/37iUHWF7oW
V2cpKrP/enwq8Ip8YZgZO29KHKHeeavThu7lWJwcrY/Ksw7KVWeqmiYqiw3MpCdPsJQO380ZrOGc
g6ob99X0Xlv5ttR1OnXuTlrTOxv5u5OXN3yqJSNDWNBs249YZlg7Wtmh11sviPc+Q0EULCgJNPrx
w5xaFusJOF9B3gykNoqqSk1B4gK2+UHY+9n0DsqUiXdcYKyj56637sifqkOsUDcudb+YZfOG6rlL
5fgpzHabsamRLizPgVtfaPnx708exB3/4uz5Biw3aIFYe2r+dnWp35ClZTIIg4WfndG7eQXu+8Lb
EzadTKM7jPbXido3MpdPM2i/VUX2GWj7PQeGaOSR1fUvDS2eDt04zrJbqBcvhXHEbufrmKMmCEL7
IXNiauXQc9ufDDJZ1Ej7tb3N8OytoYeoaJ/kvrMZtQR7rw82fAxoH09Gt3iBwqEBMQQmMGqGPO4D
BAe685eKFc/ZgEnCiYWCcK2RApRpEOdV4ED3uLy4XbVrAVnXlHz4k7/Ju6+BbOLB8E5dMZ8kBykN
gbCoevgWAd+65QMyBygwSeocae5tXdofA7u90brYNfkHMjGBuJtnlvXXDO9xR/njd2dwIydYYtW7
0f8h77x2K1fSLP1ELNCbW5rtteVN5g0hZSpJBr2LIPn08+2swmCqBz3AzM000DfCKZzKPNIWGfGb
tb41MvRCWRNPKbWZmo/sx9ELu1FQRbPuIIZr935Znlwhj+7kn4RrfE2q4n+3UbUujHD1yNS1fTfe
KTWjhnYPOWPp/sMb5BkFwK4VObKTcU9gx924oVlFgUByXTw5IvJTpJPFem60ANWrndhbu9uJoIgz
gw6GSXpuMLXV+3jx2oj249C39dkv1nth4kylQcjmNmIjcvzeVHdnieFa2GKvcjO0p5LmqJ/vtML/
NPv0M4DN0SBXLx4JC78sZv0+W1RwZqyP/owktz0thov5jmK998/VoiVWelM4KlyWw4mWA/7eeNDS
9r5Q2Ws/lHFQXRY5n+q8jGtqbEwICOOt3Xc9t/TBLCwn78hE9k242Z9m9g5p9WSDmkBV4r+Ysn1I
neFZLPYeyNyz55ZJbtl7TxJiIp1bhgzjDlxvmiZ+e9I95pw/XlAmrhG8TK79PuCE7uxHJJ/7DBdB
ueS/sTTv19XYWZZ/67EuW4/Ew7O9l753rmJYQiSQl24rf2te/7EtaYLE5GW9nbreSGntHeX4Ptvu
1U7nO8dofo5m99Cu9SVYsitauLLNjow/gXLxjDBtN61QC5yzCBhFi8mGqc8b7/X8QlmoDX37jMiQ
vMP9WrtXgQfL3mo8Za8duA5j8l/sofia0ua53/ydNzj7ktVHNTK64uPd2TNa1LZONG2Jx60OGUu/
Tat9aPv6C4wIcnuXF7F/Li3MCHP+Zdo9mWjawSzTlyUo0JbqYWPVSTCJL124195s2G6loFL8l44R
k+VoibMaj+QKU3c7t1lavZvd4SB9zuESNHoH7Aw02fPgW1eVsYt2y1f5qcCihI3qoqb3kgVy0ww/
XVv7q87cYQv+uH3/XZvtM+HPb4S3s9jIYOTU3Kt0ULy3LzDWntTZLbUvpnGhBg1pWarLXKm7Mfeu
ztA/j7X9NnxDVNbCbmCSo86Zf7WD6d0vgsdSTHGRE7qp16Hc6OSrpv9oi/x3DmYKBk75Kpxh3nm1
PKRed1aO/5JZxZ+lt9g1B9AzUg9RdfvAeDAZCuMsi+pnm1cXt3WuNcOi0iGvECnQLJAjmfobw/GX
GkW3juK3RQys2dicPJuIw+5WStjUWWIDRiRN/Y9fDiU4pOYrHRx2R2wkt76JU3c1o7zyzwQTytDr
fUwMTZPh/IiR5TWh9Oy9LuY+1LetpLVKdL96HsbhIALQeqOJ4F73rq0p/pCFttM792UZzXDqnC9t
lEdVmiygvMhEEh7S7p30SjuRLeFGYBYhicXGKN4s19nPvjq0jc7alYha62nDzi+8bZfrJQpaSdvV
PVf2++ihuNmGu6XTzgolku65pxRxnCzApBn1wcnk0TSK91bb7uUMqcA2c0Y3I9t0/31t0j8IrePJ
6x+HwLgb0ywRd4vRPnVZn5j6sIZgB4qKclW7N1ZibC021+5wRg5PTqGBYoK4nQESy7YFSS3Nnc4W
oFA9x9i6L/LiUS9ktFQ/ujE/YMNOBlM/BQovky6eCkceNovsW6d6NFlWGhgkCP+N+tG4OHV+1xX+
QablsTD3aRXs3UAc524j3Hd5MSv3IZ3r08Q98H++of8DwOmf5ReNAxRZKlwAUv+hsK2JKhNNhf+u
Ejozhzdf+XF629/B4hnIG1q6cBU6lpAs1KUVEWurpkdb/1LaC464qPt/IZr8d9TZIvv+X35z/5vG
9hkKfgMB5d+aw9sf+WdzqDnWPwLPs+lMqN4tUJCoZf8psdUc/x86SkNYf4Sugi2+NWb/0ti6NI4W
xDQdAAohj9Rp/7M7NP4BvRPcBMpcticW+Qb/N80hydb/Xgk6NBfIRiGzse5xXZ2/9d/r6GKgvm6Y
god91g6RNHTYRg6rRosJPktBn1GYAH6QGw9FWR+zNa2IW92uzdBaZ+mahxGPWsjuf97XGZt46FC9
Et6pBkhv+l0GS2zFCDCVRBRk8jKwIlssJClVkCZEvZhRgLmEQmogKLvG1tfjYSVltSkDHR9kvZ9g
mUStZakIetW9COotsUTxCEMeV4PX4AF1VEhs1x9rhjDhl+ODZ97OgPV2FNnZMQuYkAot1sy0QnQX
LVJF9Kzr82y0dWgVL5pu3Sa+AKpqDQmexZGY4v7ZMYbfCXNMoRtinikMroAiQMUmrOUjWOBn9bNi
y569ZWWfvgxp+qubvyf410fRWG04tZbcr41GrJO7flvGvDO3/mdm3NdW7u2KUQ8i3ei1u81xrpUL
eaYw/WdLbMU+lemntfLhs9wLM9tBYSuJeViJGOCUY7pP1vvRXE0sjFnYKk9EYzmxnOUo2SEeW6hN
4qmvnlVXW1c3y2YMQ3gPV4aVC38iE6uB2ueVyS+qZA7QY42KIJv5afTKB89VKvZ0RbpvF6ElWO2X
zy1FCOvL6T0NRuZsjdiBTR5jzGvh4oFY0HvDRKn2Tk8tEEzZwwGJ0/tEeGfBMC0OprKJhaUf8mBs
PmbGzERS/7JIXw0BJNdH8qLTmFekBX7w6VclieUtv0IbGfqOBEDNYJw8m/2L8mRwlzL9tGWrP9hb
f/I6UFrmiE50ZS5pjNpNPljufROvpumsbUy4ghkDEcB/iCHPNRu+idVedxXVEOpkLto3ekWEISCJ
GNJ5fkyMYhd3qWKgOrDT7CnqZvGMzBqJt79kSCQNCpxgPpmpjdon5y8bvQlinD59QfW4WIvnHPKL
Zq/dGaQHT/Jk7icB+C0T445MdcaWJhdpjYDJZzSC77Ml2xkFYlu6Zz6TeIEwLGwEqf5tVpyneHOz
8mkIfhY9jLSsRzyUz+tHbtUNohpeuYK9RFI4oFZ0BwU00NI7AW7jlPnxyAuB49Dqjm1eUHabHU9a
K7O49rzI3QhSLrcM73ZKIeqwy002fNKshhwR8pd+Tq6BmcpjVDkiD3e2+8EwIrtxHsdmNpGzVHzH
U20jxkQ/bul1ioSjSXdFGzxSdLfJMH542c0gnnGl9q4Z22X6OInlR+W8Vw6iMfuNAQ4UgBli6ZI1
ecx77tlMnDp9gtTON9pZNJyVB5eM9UAMZg6lS6rCGkXhvcJj3yN4HStQLpbeYI7pTebQvdqr3qoj
0c5pOLrqCpSehxqBtZu5uCNxgtYi4wUcrUtjjfKyIe0xiu2hwQjEqj1/1YvqCwPqz2pxPs2m/i0z
Ay6I1Xg7BvjHFk/lh+P1icIMypoM9WtWy0g6SMIttc5x0TllIlW/L1bDvtotQ+tcb1Ade93DUBJ4
o7GvzaYluPOzgNmx5vzCyzAfck+8ihYaZLCtiWifaiS/fL+4QTvH/Mr9zYAZV+4zyXuspMRL7eZv
ncyqqDDlswpoSSXqiJ29sL70V37FzRgK/9BTYHA2uEOoi/Es7eF9zmnFLQf3lD8EkffbzYfmgNvT
ZNllDVEpLZqjNEABMIdQvWHc3NljTTS3oq2fl/Vh8QHr9ODkRac+Kk8c1UjIB1vXh8BcHmDBAEfS
3Q09rXitftaNX5wY8v/py+BEF/FctU/GRIlugVSJbBF8M+g5D4hLYrdcnmkp09Bkx8c0Mr0LqiZe
mmxFCbphi5gR9XsEoi/KF7FaqA0NYe6Ew8OyDOBbJg3e54z0I+xM7H2TIW8rYFy9znoF/EjVqhrQ
M9WjI9pvt0gf4IIRz2s9uwzbQ33GfbrcZ3oHXMIqlzM4RVSHHY7JushZ8ffnGcnwkHkyGlf0WSgz
9sr1Eq/BzT6bOs+Jp3370v2Dp26HuNdfHfMyy/aRpap3u0i/B51Z6ua777Y9lAnuBn6b7aShxP6R
c/6E7AYOqVaYR49jOyS67s7DchdJls47qbyBfUwHclGem/5x1IGYzEE+ntfR/+EuGSdB9UQ4znbH
wsU56wZ90mQtBFapi230Qbh1w5fTaQdRBj/rchnOW2ALlkmuHm9r8KoNwxutv14M0TZk9+5sYAmM
q6Wab8+vdc1HpwuzcsC80TQo7Uok7vawJopuL8gRszIfQEuvROQYxI8VTZ9SWuCV7/JvZ8wTa6oB
VVJLnIeb/yC9a2v90xoODX0wflLrSZ+ZRo/+PZDho25qP1sNRUhRfms1t6CGZ9q0CRSmOkiRXrbG
dpE6Ba8rn/h553Ba0PfNgUdhkL9syHhMOYcyXRvQNoe10T+Rd7KrIk0wLHCpdFUytWwNTae9UGrs
LV373ZRShVQcxy1b75BzTBepynNb3PXzLZLdf+9gP5EdkT/IKmrG+q14Q71HqmBlC8ZeLCR5Xnbm
kL3qI6QWnosUsoGLxZiraUNua4JQGdbTON95RfCjdkklaU10ga0n4lKxewW02cSaSCdUDt0F6JuO
CLwDASzQBMKq9mPb1fi/bWloi+VCW3tKt/q+DESQiEW7H516Vw6s5i3sKqXTiqRLH422Sw9Zt06h
vQYf7cS2bOYYyjPvj1W4Q7Q68smp7RevHndzs7yCxshDx3+lfruRlaYidNvPOpOHiZdp4tEz/PSH
BjR+9acvVaZMgITnJGlgGMg8ujzE+MFKMp/PaUe0jDAOgTEvnFTW1TRz4KDBGrlue2fIYEeU0S8c
npzrHdJNVS6gjqYvPR35zdjrXrXlsFMOI0IxFWakIcowa2uiHOwf0sZ7a+3hYxXzfbtC/uHRO3qr
SJO2bYp4ZqlcqzS/w9HTnQY8G/YURH7uFfuqmbAP8znC19JHhokdlTq/3zUO0pHZRjNu4ZqN/Xmi
KgMM97fzUgmxdHsLdRRl8Jh4+fpdeujiMmGRSaV8jKkL9WI+9vmeFIynsWvTSOom4qesV4mW2i71
p5cUU/CobbiTe8TqzO22xDSn91E2y6HytiRH9FNOBiJpSW70eJPYjoiQA9eLyjX7balFR8lnPLi6
enNuG2nNdznqdXS9dZ69sMq2DrOLJ7qvvXNmkv1SGmqHX9AMXVF7sVotcLCqeu1oa0nIqO6MNTtk
lfzjQ5q4Z/HdHJdRY75v2zcByFHLAhHpitLOYno+13xaitpq1bTHYTSOU9YldcWpXWebh/BvLUIL
+raNmOlgjOb3OjiJ0hhR9TBxEBFVQ2TXT6Jrt/vJtkK/yT48T7N3suiME/M8ZpYSDFCUbvOwE5b/
ok/6mNSLBHmRUzLqzc+OlTsFARr2gsK9gRriFpl7mnTisgSwt5P04RCuneAcmy/aUEZyG/u9Zk5o
6HHrmrX9LX0/JrC8TaTNnbDU6wO2AWtJH8UGKn/cbMZR2avP6nxuzOY4caUhrrDDLjVM/krn1e/f
ZGt4jxW+GgA/CfwBvGGlg+xgKuFaDObPNRWMcRheA8bRRCxc88zMDVNZ0GCmUk7i1xx8XYl7yd7+
1C5mNMnSAl01l3hRqZNscHTNT56+zOevEbMzhK36flQzJcLC9bzw6jGNphrcrC30rOp7HrLHctaQ
zBc9MrTNiKHYh4S8fpQlW7qBBzrOs4udmeNNL4bDR8Mc3npDFVVB8EPneQ0X2L9J5YDDLXN5Y0Kk
byJn4FmtRnFgiwbyJdtg0ObeCByU171GrhF6EzVSmc9fhsUxvxp1snI5ggqxjd1i8EIhKq4TZd1x
1zYHWx9fmaP0N70R60RL+HF/gxk0AcghmrdU1R8YQ59KWw5h2jIMX+eLXSPnlw2Ej7F7NRrnVaeO
mhaOJzGA95DjK5y7p63z31PdffClaYcTzOGd8jry3MwU8aDSjlL3iaaXogy7ZVnP/Gd3bDqr86aq
JdKKjts97Vl0eCvTa4RQitC9I+uUU8EYPS+QktTa/B0EUoK+aSSWtho7U43ub8FWZbQ/2qZdEBc0
F29bqqSp0c7VA84+enCLn9I4enVxNNiv6R13tRiHX/CDf1jaZO3SzZt3/aTNyWpkZlz4fFJ4MkOj
GcvjjHZBa5FC3NTYQHTBNFRtk/Brr0AjiYvrZY/jaD9PxjLv14L+ALhxmlgFhihkwClrWrYM7pDo
7e2mCUy+DL7cqXq6IavZu3TS3iLPKoZHpS8Rfe57X2MEM82X3Bi0A57Nn34fLMcaMJeJ7NHwtZq2
anIS8MgPK9kp5BCsxVNgTjJ0sTT5jny24CftRGvlMby3/kilnLvFe+qWn6ocObmmakYShg7ZmlrA
EXTdtgY/Yo2WLHAPLLczpqwRWWgF8j3d/Fj1NinQiBS1ad3Roje7lVp3c3P72e7xx9xadWmWbeL2
wLRviLrT3y+EVNaHzDbKDs4fV3sT8MNOC4p0F5xRln7YqPKfsd+U0VBzdKx/detbEXqFcdGLJv9h
HBDS4ToTsETzQfMugYns1yFNhXEo9eYG6MjOx5rlYXpxZm88qoYMvA4hsFmPdeJJJVCna+1za5u7
tii9yDNkl3RGYT3CqmGBXbFjRbat1XTAJvSkyByUuDdBzkRmm2Y7MlS4FIGeh8YwXcHz+LCoWJ2M
qQHQIEuPYPDCXDVeMuI1CLHjpWed9ce+0L2HuSXCQi4zX7TcvQDC5vE13FuT4dbHKddx+WQ1SJqq
z5kfGPwjn0mkbELH5zQ/DkRZX2yezMvff/r7pXT6Zjc14jvrFgshG196nEMYz3Jw+6WpXxG0p/vV
bVNkorUlw3lDEff3y6SGf/2TMeTXYQqCs5MZzZPED9aPjc7H52JQ0FuQMplmJNhpLbS/tZWYNfaZ
2kMBNXUqJx9D3K9UKw8a1hPN5HMVDU+fyd0K0MA8OLk+UQEw3Nb1DztT3lNloxaamptfnLotJmmD
Slcf0YQJK4uBr2f3Nvv3s9/a53Qpjq7fOE8uIWPn5iaiIHtj/mjeifoqD6vSFCMst3v4+6W6Dehd
q14REI79ri17QBhV9uCvW7pfbNhbIXFTK/4nfWHU5ourBZjo6vhNx4LNh/zt5FNoubK9ZEPdXjp2
sDm82l0WzMaZDieL+zlnsW1P2bnSDDYi+GGAeokN4tJag8oETt9RTtKG1xUORi8vMPYQivfil9j+
hAkypHHnN4r899qfjIuvc6gtNlON3l3qM9g4Pcx5rdGABki/TWPc6Q3XQS+RdumtxXYpaJ54e+Vu
HHvznmf4x8JT/uAau9Ll22pHLDe1e5jnpXwKqDGjeUvzEPgYxyT3w1MhzRTFdq69ZMZaJsPZqurp
HjWHuvcrfzinHnIDa8iujfw9oKOixB6Kj3xK270osAGCLXB4VYP8UOSsU4YFqYbMZip7pLX7PoUt
NM2EnyBzrRIgoV28ZLl4dB27vuqDSiwGMBGIwemM0T2ZjdQPy9L29kqH6F8I+8G5rsooztogoTuW
q4qUEhirBhSs9EP7wFYd8EC256n9MJpDS6Jbj4JGViDdZgn50O+GiBOw5X2z7rp2Wg4KUOmlUwC8
zHah40LbgMvRyime08vWiKMrzPq0NvmCWsFto14gb9iUtV6NznuibNWPhZjW698vSyrJIO7b5gF8
0tUdUIYP5WImwHfmM8OGiNtE3XWpYKWSsRSjBuEO9y6eN315OJd2hZk7bwtHdyQzTjyazvJuaJ6N
cpgfG26UY9vTgVYjy+Cpq/c6A5zce+Ez/bNUipWlvtympQQ4Tguvoyu0XclemutcDzVffC63Stfv
ccrhjWp3aYUp7hOZtDzpWn+W2sCJPZhvW9AzPSkwakzKZHU+TcXRd1V5i3ZGXQJrh65iXF+44H8E
40yGJp4zaMLB8BHgz6WTTiO6w/zRoZGXUyNf3TL/6tb+fl7ZJG3AXxLrbZoLl7iYeQt5q6prTfHm
u+v9OB2qPpgPwyy9O7La1qQad+mcNg9WMe90r3KREvpgHUfGdi7bvxh8JuAuue0RrjNiFOnv28cY
bkyVdzjlXjhaUekg9R3Uhdb7iD1wPaWLGuKxpZpI+/610FYMkqrrjpafctJmBQZrg2XPpr7Z0zMs
NFFYG6WTU0Lj4nK8BSNkmm+7wEpPpHP0j36H1X/id+xXj6lWq9sZ48cZjewhHekQQUQjTbz5KnuA
AfSK+RhNAesyr705MTxpouJoIx/iJDpfejbX7fYuhVICbwL9RVVgrcUqqovf/aY7R105P91xe+Z3
glS+cT+1+tYS2hauc3BpIpMbMwlgHD0fYSfnFc0LNt2ZoGk+9VdCT+S7wbOaGFbnH1FtdkfVJYFi
ebd1botPtKeKCUSsLyNneTvnsdMxoNS6aY6zjtKu840Hq9LfXSN9F+740On3HsfPxZtwT3gq4FGT
gQpF3ua0Q/IE4oPICS+bjhTHXDvzHGUzn6jHA0g0K+yigDtozcyW1UX7uRlOc3BxOoRlYUJwGugE
RH7MpGOyWc2+fXAaeZDve5INo3rN0yvgC0xr/lbsuJ26MCht69ghIh+MjqXtVPKYsMNjtEIGtb48
jiZ/btIe15XCpwFJgouRUiGVOjJe29iP896z/OrDk68VNjeU8X5LQyxk4i4d5cSqzCjrUYC3tzNK
mYdS67QT+0MVSS9498pCxiIb//ASI1PG1gcpgtEDj/PGJOPJF4OZFPbg7qfAuu1fmyfO7SnqWSjA
RZyNC/f/PSm9lFJts9AoUc8XdgdQgGxpJhxeOA6uOLbDuHMphixkeawkkSkY2FYFUBA2ki3sqIYF
e/rtcg+eJauUxMw0lWB4IGmmt8WO7WyvOKRn5L8/UlYfhTOjscAB7rHN3TlLzXwbUfEyQv1odQR8
xcA3lxKReGGt87X4wSEQzvTZINqPaxBgWhHIA53zAOh4dM9MJftTK5cx9iuvP1Tm3eyY4kmZij6o
2t5b31Z7bh3zLLTyHe065Ku57Z63fBhO0vaplFPNivUZRX3dVsgkerNlpQLMIavVvN+s8eTbq7Xv
JDKF6q2QDUzTZeNYRcqAYHk/+WS7UJXFlYtArLBG9T6SItL5DiXmKJd4rpmaCc08rHlZfKRVfq9q
vsXeWlCZucV+lMykOg1RPhKfnHJk3Zf29mMsJmzPXAs7m/f2wejDgR0imdgN1HZbXhtDXdMgt09T
3xw2hbqgGVjBuV3tR6tKp2QqRbO/nfSV473bGW+cbgF3RMmOsweb5drCUV/ym+m/q6+Lu5YHEHeU
x9BfPRtRiuqCE5+obrybVrPbqmLdmSg29ogoYhvhDWQW1jqMPJ9X0gYvucDCi+/A3jc+eK2K1zOA
rFoXOIZ6YW3RfLOA5KVwd6xd/v6ya8TVCNlp+OxtLh5l3r41TfA7Fcu0R+BRHmGs7WHG0GGzClrX
lumRvZ1cp1xfbsI75hDN5IfOlDWo0Z+boehPTs3vc2KrFfIOAEHLX4uVXJZK4EOxJ7c5OqZFKzum
j1yT+TsohilEA/u0ZjNlCST0RA8GvFs58ducaXY/Y0XmVYoHTo8YTfvRdnvoQnXv7fOMjBVAir35
Z6LN45XO9kqzqA2c6VtrDZyQHaOKmTDCyb13gvVb6ONFddjpJ4d2Hi4uciV/bw4lDAvP0o++UFfS
3q/rUtGpe/XvvP+JqQtI2tfNv9CW5sfIVUR7aNzRpnogyHQu/U+s5r91qH8hmOMxm3dZ48D/k5Ed
MCagEzAogOqDKoqfmyAZqqR85GkfOLK7X1wID4xlLNvlTMY2JbP0DFHzAD8N9Gn+05mZAm/VJBDv
ObviczV6UlZvBDvHESjwuvyQ1jKusVV2g/EUNChYUkDTYYZTYOrcLPKX4mea1whQOEGyrvssgvp5
TZts33V2CGGmjJrKjptVtowm5/vS194MPqHYdoIvNF8ylkK92XimYyfvq7/ehrLdXkuzOYE/ZXV3
S5cJ0PuspR3Lwvnt/GGtchLK6ZOgInAqLXZ23n6IHLne5sOVEsrChmHFnoY8aJv0n2Jcn4qHYiqC
eGg22nmD8Zw9Ha18uq4CqRHXe5jJ6drkxk00AoV5vmyLyUBDm77Km1GBzemQma+bJk7V8GDOt00g
6KwtUSaDYn6bA8ujcde46d7Iml8pvaRQ66ld2SbQ7sdE1WKkbfSBTZ0Wl6n6WlN1sjL7s/LF46xq
2nfD/HBTf9kzjPBDAG45ph3GXYPsIjZgRyEF0jC9wPngWHwUEzUpVPajGCtGmgBMCgVIYcUKWY56
y6SH1Rto6EPWV9APGmRda/GylOOrVdbfer4wn0iPVjZO8boOL2pwz37mTk95sH3MebBjnv2ozIdS
t//InKdvHbniAwZtSvO+OOHuRJ7xDpX2iy/fPKvrIqPxgqjURlC2kI64sIp4bTyJ8AseheW90cc/
uKnBstK504flo1bbsYaTaAZfLvF7QBx/ItW6Luv4hAoTSBWyu5Az+7utyl9jxWpuls0eLriB6pBJ
Bsvk41bwX2rVWQtAALE86vCWUJ2DNLdea36+ilVU61aU0N3cxjkDkqIZZagTQHvz6/9S7gp4Zz4r
vz+rsnjNhuXbd5a7uqbItqw1cnKruzt46ZveMNb35+G194ITjijk+vfEgwLnjG+lyn7dkCT4lBbX
rtwFbT2gpkDduo5MpzM9++1P4305W4rJ59ZHU0bDMPjxQKheNK8GSrjVvU1CuPyMiSKHNQ4zVq7L
/mhxlSJOhOvinpZa2/MsclWQ18ghFm1yvTO95t7cLm7QnylF5AkNxYrWD4uNOgk760K19N2J+LZk
ks7TCAR877s5oQKdHfvGNDLgQzzRrfydQdt+K9c5+J1D9Iar6MlTI6zmGkILbi3EmOjgSEwkXUcd
ih4dXtOMhyLjgRy+YRnz4zX1r8a3yJKZoU/cLmQTQFSTBh+pC2xQFu03//qHYTD1E9bVtv3XwIWC
VeWU5NV8cbsu8ZX5aFndR6dOkzO+BATJMGJzQjanRO1NwwHo3XrczPEw4a+vKfGKfn4c3f6YbSgC
dJ7nya4uvsxClvlo5JTBM8mbVSKcHKuX0tWfxxmVMpHDqHEbyMMLzoj20Wxxp/HgF52/mz0QtJJu
djDxGvJBzbiqsy7nhcSg4AzUCf2hLWAKCCbpovsw/eZn4Y16XNTbk1l1a6Rj9kQajPDQeBL+/dAN
F9JQbLPudqU3g/Xop2Pu3xpd0EyN9E92r8M+Gs4D7FY69Csyxtv2fzTj/tyMM9+FVvcHh5+kHpMp
98s9IaorWhPIvUWByF/2Actd/ziR7RIuZK0mvmNNVCNOt+sMPxqcDPDD2tIe5OPDMsvsiC7TiFqh
5tDNFhF29fS0SXC8XiOidLLGyF0ZkTW2zJkD4ULXj6Q9MeeaJAFkktma7M5D9ixQclbMKNmRzTFK
pDeWJRxAcG157Ujba+bgM63qX/hcrqWz/CG3eG9bi/GxIb7Lhxk9xfopHf76ElSwObsrSl8hDsbG
hqvE9XcQI8CsmQV8oIov97Ygc+UuY8/Pyg5JeGvfyTqHvWvcuEDOu+YU3ANLE+zW+Tc+xPRkdRPI
BvfHipoRnlFwN7NogGOeTKv2YCJoWWEyR5Zb1bF6z5r+tcGLyxhcLod6MqywKvWHxm0EWorqz+bh
fV5so2GpSnnu8yosmf8RUD1QEy4At7CtLOOCZtmhd+gtUpJXO+lHarQgZzxuZxALXZ0o6psYPph2
0vF/9oW7ER+0Ea/AH2NYjRio1jtoOOunbg76Iejsj4LIH322tRMnwFltKYZfQ2yxobzfEG/0ZFas
VCfDfbCX+zxvsN5OBehwPd17emWdrElmGMmdXxOmdrOY4spZqOOrwTzVvfSjzu64iM62kfkJiMKn
SYf/UTlrLA0Kv9zO7lEydVG3sKtolasfDFO9eqCLSEwgiI8fkMujEIcgFyTp1YO4DIb1qev5gNWv
ha9q5PeDOf+sgnW7R+pBdbyMWzTa9gHNXEeEoX4tg4w3wjReoNN3yV9p3/8ff9x/SiT9LwgbNW8C
xP/cIPc/CDuv5chxrUs/EU+ABgR5m94q5UulG4bK0XsH8On/L+ucnjkzMRFzky2pW1IrSQLYe6/1
rbe8+0qr/0MD+fc7/mOQE/9yhOc7wsWF5gR4vv6RQDrOv2xX2X4QBJ6jlHv38PxHASmdf7kKFhfl
i0QjqXzEkf9QRr1/kafqODwmrotClv+3fxCo/3GM/TuJ7/+d/nZHiP5vGxHmF36Kd89dx4mHuuCv
Dve/3HHt1EUsiabaxHQVI8v52dbdY+Yajv3O/8eshufO5X3771+HnjOwlZLINqFd+kL8X64lz7Y5
yUsKdR/2KFND1EuDE+C+QaEeJHF/qMKM+aSg8mCasyhmJ9Z7uHhAU5QZdxoVHr1vr3vq3F+yoHVj
0Wg+BElPwNX9pSBEaOO7I70VMm6bZeiuMAFvTjqLW9UE5a5qJucwVnb5LrJTNA2AUeeQPbd2vIv5
Xy/hXRLhq/ngMhN/b6BoxJDQj9WsMNPVdnCKSlPvqdvCTS+jryGzvnfQrR4ZR/xRC0KOZe5Ij/Dt
mFFhaqOKEm+eKuvDvYe1tkfRXMdcsbJJ0DfZmOkdBNazbCf7Nelc/xyFDUWgmZdDy/hsM1n2cNBG
Fuupbu3nvI/EsyL8pEFl1BHechR21j/lRUGcRr2AuqtxeufZjPCpzp9wbT7a9HQwYEHP7GMFOoDi
+LH37xYucO8bJw81ghx4cFiyzIl1m/PDJi+s5sm1jm5U9DdPVMXRmeFNp+xVe9k14wkmdBHlDPgE
m4djvaAv9C6VPYYH4jnf2CPTY57Rpy68+khjsdjbs0MiRi5eyg4Tk/US2o71BgTVfhm3NunpZ7t8
m1R9tzzMHGiiyBwz2auDgUo7G+ACtpYv1UIJoeJl2FtCvNpd1B7FtkVSf7FRY156rKVrjH3JWuXx
yIwkPUw1uJPGgdsgPWcGM2X3rxl6l8afXqwoImsGqGs246P2WzG+g9f+noXudM7HYDzbwmpghvmc
jef5uZ/z5pmwIVB93gnHQoMnNDJrjwftiNXso5a5h4dSVHszSvXQNvLUiqU5GE0Xs86W6bVpEx9u
Ub53qvMctgyy41DdhsyoG1x0zhIgD3dzV4hz7LviHNaRdUDLcuwLb378+8JA5TSmlYHr98+XUtzx
QE5JxJjzgkEpapq3JqPlLVWTfvAbNqp1aYxSD+g6vbiO6R+CuDsEw3AsZW4jtkELZyfBS5/WP708
SLAo5TTe7Dq8ycHODsU08ujdTSSj6wJnkZJkgSX4lLDuZdOYj6i1fmctHoWsMHJDRi2+/JbJzZRX
2BOYWyK8vA/eivyaLVF4CHqyW4bxFRNjepmhQF5w7ogdzYS3BKCNVZDaQ8ArxPJ22HhGDBuR4jfZ
OMYwIQ6Rp1W1tI8zZj2s4nCP094YnDzLtlacWls9ONeu3aBfwAQ0DrM4VfWUb60YcgDljD4hKn70
51afoipdiFDp8HEyuzZudpS6eKmSWa9ReH43KUR92kt70Pto7ZZ0XifSWqNmmjDE5H+6YTyARidl
EKz+YxwKrCyleC77VmxiDaGeo3c/SMh5jCvT+i72jvDbjg56v/4HdqiUFsb8ImyMJSG9wv0ULDSz
zVvtp/q7baFunKY2B5grl0e37V9L5RKRhjZ+vZSWflla64DOOPvIkUW5obVZ2ng4pUSN/dfL369l
nYQ4mwzxPrc8cazEYLYC+u8zqYNP5GFQ+6RjcalUlF3qMf3N3/tUTCI/T5NMN1k77/yWCqbN62I3
hWG2a2bTPTVFfO7oRR51br9kRKq9Dkm5Z+XpYWL0E/47133sPHFx/GrfNzqhi0Z1XtUw5VRu0/tB
SHTBvqfODTyamX9WpeX/+wVFODKUHlF3RHqtg+D+rWTR06P3bZoSAgdC+RHXAbxmvmUrpkB9VYHR
27ZAexfMcPeYQbXHZm6fA09nD2rEqVcPzJCTrjDPJKHHdEpgqkQ4X2Iapy+2l936MUofFkvF2wLp
zGwoz7Nef2FDk/uKahzKAb1Z1SJ/NLPXXRjbvY9BPW8zvJgr6bbTGbeg3LS+or3by2qVZE7yVk/3
1kkffs/jho0PtmeQq/pQ99W3QNrjYfZA785gRi8R+othUPOFNu6CGDF/imw/OYaEKF3jVL6aBGyy
hUPiMVQQV8H59vv6vqYnZO080inP91Qu9BkdRD/yZyHk9C5plpwnLVARqGV+LwdE/I6BlkK7ria0
obCPibC+CnI6XtO4G2j0wDNzYzG+MVR5LdA0/SQwC6HLXDO7lwwQl4rJdRTpS+sMIWGQWfkKZxLJ
bup5PzWSchlp/SfV7Z5mJyYroX92s/5kX5OvxeIve69Y7ENpV+kL4eLoRujfhHBV3wOq73UN5ePF
mCVHMhBaD9nisZtWyjs1PUSvCuUnGirne6nS/Bu8UZiiPHMPk7azb61mCCcXRFaQ4s5RkFR4vQp0
+4WpceJt8rG0P6fBNRtywS+Jw7+qSV19K3Vl7dL5nnhz/1TUfrCfM7CVmQm2f0Pg/p0OB0FpOwt1
d6MW1PdOQ9kyju21vL8sXn4XCts0llwaoM1QQkO7OlKvncaNr9ojCqTuwubKqHNV2mP+aTvEi/VZ
jDTONj+VzNTV9g+SVIMrzFZ5/ftROmkUFOlRsMDk7hSdHTN6D63bRKv8b7GOmHBdkNRCMcK9t4T+
uIF0ZT2G0mYMVMkXFyd4r+HYpJ5IXpZ5tK9ZVj32tXrQbZg++4XIjzLsvimMqb+Q5ZwiO/ffEdTR
GbM+Zm2R/kT82NUD7bjOiBI5xDrtt+yTtCh796i9gbxO4vF2ha4AOIP+PTUK013MyglveTrVdYoh
wnaLvZJNRwXYk4gqy9NCev0m7iEuGt5th4gMkJOb1MqZsZX9UaZOixgz649+6ycHTyfLnp+EnGrq
7RcxGTJyelvQcmiHizN7agvHGGR5UNAAsExNNymXv+8qFMjhXVzexkTox78vsHTfJ9fhObVtwE20
TNFmOQGKqq6/3vXPEdsjE63u5PtT+61A5F95pfsdPsRnraqPtHLx9rCJ7rgh67MFevsxvL+kI0M3
D6Q5W1bu70acijx5bfGEwmc8Jb7/8+9ntPSflkxHuAcR7wvPVp9Oqh/7BL0cWWTvY0WGDF7a9iEL
EY/L1q43U9+digZqmTeSoOMhkPtRiGoblY39Z/TmS+SpYp8MmHrrVoH4jMv21bIrHP9hUt3oKqAO
CABXhAEheePgp5t6joun1sEazVvk/uibGa14FnBsa8G8W7hAlrhCpszUV0z06xhne1fmrO5VFSgs
1B3OMzMN6mc3eR/C1DCQgIHbmXx+toP86NsIw2up3JvnEudniXI4QeQRF1g49c7qG/PgJ+XH2PtX
w4n2uSr5xsz0FZACa6Dh5q5t7tFXn2zi09JErCZ+Ur/03Y/0HnRZ0O3cYxwxK/ceg3l/Y2+6rRgO
u03O4XDUF8KA9WXpzCfRk82eYXV9xLZxIc8QGDZJNdv5vk/NmbgqzwRHvM36+vfFuHRTDfybbdJC
AZqHE73KGfq4vzx1cU4PBEVn5cn83TPcpIQhnOIav1OIl4THO2ZJM7K7NuxXW8ig01WESXIOCxKv
bBV/2pIAVSfpsluO1zoIS3Ju69C7oe3YBhWaXS5meizHPYxXDvQBiQEmdrujZw8/pgDkHr6Rx3SR
4YszPFdQ/E/wFtQeK8CZGYVBz2p2Ibb6H/bErYscENnPhHw8IcTynMjJXSVMDTeCETGPRz+dwtRm
XB+X9bEYQ4OFPUTpA3EHK25bfmucnvZMGaFKLcr0yiTgjzfZ1Y2CaEWC73IN8ri6NX5b3ar7Syn1
zdGBwfXwz5eYN3SsuXoTy847VVHqnZauK48VvmDX6WBC318aRzBwdiNrk3befC4FSw7jmfij8nuB
J+9XnIzlc1LajzmE/w8U7XeAA1dnjPfY9N0rqCtNiQYBcKjjXV85DXNd6EP1xPlg6BL5XJbxztwZ
mZXn2VikDNNs086/P9J++dHhlX5CvJ+cSjdrN3TiOjBzMJGScYkvZQEBi7miofsi+Jro8+eYS7ZL
G/T+jH2XNTCZ/r2zvPVYu8X32ix0+NyBaWXHwBIOQTC5GiAAzce5DBFu1qQaaISl9zSh6TnR/fTc
Na8caAPM3iELYq9o74xA1V2vmfdjz3Q/dl79dAz2Wsz+FQ0YQx3RReDd2jbb4udAaUmKYSZ0/mqC
MoH7Wvoo0Bv7WHn+uJ4MoepNPv6YFMPDe+kcsZCt7P50h/f8LjGy214x//DqQtBJa5Ztzt2xqyQx
lAHYiOekKhjrts7yNJPptrXIabzFeQTpawxEupsY59wUveEVmYTLKgiq5WBnHeNuY+Nl4BiCRcpO
9kTGMyA3TzxT3q2sM1T9jbq4hEMf3NSjm507qxQl4lZOyJH6zAZ1Th54ONLGGx373CnzgjJl2osF
Tok/N+5JYa+WmfAe4TfXz7QFPOToBOdlRB4yh0OcvrR3H81d7jJUAEHH/KnuJFuE8mpUlRKhYCpP
4xBAevCdhLNp9F0yzv1a/HLD4vaLzYqfGYynJfb0EQLKzoG7xbmKmLC8ThswMGSwVDb4dxEjdU1d
jjoNPtFYd8VDF4fTScV++4bA5UB1mz3NI8TDpikMTHFjrcIhMW/tnMs1sZIErqmy2HpDilnTa+dD
DaHHX75mH8J3JeR7rzxmvb7eUKNb5AmO52xBUIP+JVgDabORDxdMQmLrY5LDsSiEWCsTOBR+aK8G
C9NI/Ue73begRUyk83u2ojuus1HE1FnxL2scnyhhvDzuWAzqB9CBsIPpu1+ReeMMhdaxRoGi11OZ
Rpt5bu9au3GHH++aNh5RNLqxt43jIYGRJ4RVco8aGzSMz5hJsVIfaKW8NZFW5wLgsi8QKRXvzgAo
3mpsZ91GC4NGPvAH9eanyAQqYh73YrCfomC+kP6JujgHGRPlBDD69g2F0F2G/LrYCCzq+cIMx1v1
GYqOPDHfxwc3ml/rtriWODbQU9/C3Px2qjTahQVjn8S2NrEYgqMZ43nTtbFad95X6pl83QowhJq4
9VVWiJPrJsSwOzlSgaY4xtg0kDWuW+Pi4CuZWRKKp2ok0klX4urkUmUzHspsBqbmDhkbfb5xUxIX
kHX0Evp9iMgksRn7GL/MKGLER7MUL8SGO+s+TuDraXojqnE2ff8wFEV4dkbn5utak+Y9XuBSOURc
NFBCHZechrtBlhAZIs443a2JHg9WDT0PFNdcixDld990O5g1GVhHJEinvy9emDanGk3qkSRItUhy
WvOGKVvjlMAMUWf24ZvBkbMuJlI7G/8Zb/V3a+RiNgw6Si+8YKnU60J0p5IoZIb60WOqnXfQAkfg
pTkIdeSDkRhPEfUtMpx22jVWy3gxqDe4FQhQ2I7e8Ksb0i9hPEIe7e4tI3A40Oo1zMcXFFMocsP2
RVt4tacNZc+XT5PdrxQyFFOz4C/yqLWVYqwDnV+27jGLRXZwBxujmT4Y6iPMmz1q/Tz4ULRTUGYg
VgggwAqANvqlmNsdLbJjo+fnuW0/GZbeqix7SkzzEnK4u3SQy+c4Y3mwzvnQIL0dYL84+Zoskhek
j3vdqy8J4tBZnHcPVczUJb/1EP+uuGPuxpMHxzbdOnSSw4hCb6ZAWQeyREbmAt+L0oih9kJuYVe/
+sh11hClEEFHIjujWoef1LhvyeQvMBwUxj7BBfSLICV9s793OBxKuhH7qM7OsevcwEmrVcCqwHgP
EPl9KhL447Seh/olNz9UZZOdVoxkJ6Zs9ZPBxKY93trSXV5meY9WahDM6YjMVcKiNkXVQ2Rpf2QB
Voy+U39qK7mGbXEC0/FKjwJhijWSEgGaYz03nVmxF5E2X1FDuV+hzYzILpKfixmn01jFf2YN3LEq
k2HNUX9Bn7vp2xbzd06Hpiu+Fwm+aDa2b5jln1RG8uMoCHeJ9GBv4hB5TPiVR+G463vFRNLy9sbk
f8SSF+t6wY2dpcHHspAunY6EzdUZegrvc8ZdMCXTZmxAQeaZ/dVUaf0wVx5meM+5OFo5aySJ9K+U
2eD3a1dWVq8mA4ulcH0c4F73mNO659ZMSWHJvRflALucU8J5nbQNtvRY+nUXDunWAQc+ec6HR2zC
BpkJF0oB3q8sTIG+JVdd0x+KxhmvrAiYvgu0hIRT5RPk2TE9YHo71CPkQ9W5dOi78Tmy+yugL7Ap
eCDW0n+DEoRR05e/c7f53bmPRc4DqHV4cOOzNM6vRiGYGwYUbMrIwwiTx2UkRzgOc1/Rm3gljS+2
nkIxYnfTKteKVX/C/JN7NONS2I1WgF+ebuCqQtSxLxFz7SytjlUpWhYEAiP8Mn4q8Gmt4FphdMet
SheZrMcg2uDNiY6OaJ1zObX91mlJg4ix298boeOUOKeF8QST78zaQ5rjpEsF5JzqcLrWvVpe0rvN
epihP1pt84lTYYP28T4UHBO2dN4oJYDq1CB96OwyvPVnDqSq2ltWj0dpgAnu+Rxca919ju6VjhRF
nET8U7eE7URELwVl62zCSaqVNU/JZqbRxkwtoJcXiXiTioKyCY9aPiULQ2EnhcP7PsVtuIu6ABiU
lCuEnt5uSeaewFpyPCxZYleffopicS7k9MjHLv3mMsc58hAd0hCFTe+GyzlMkV/1Nex9CcI34NB2
qr0ZzrSgROevXsey0bu6zIL1QFngjtJd66Sfbp2Yhs0kC3tLwqTaW+Gys2NZbQvCfXBf5Q/CBLsm
AMs0ivo2oTXLihNIUU4N026Ecriy3e7P4Eyv+WA9xIqdhVP+76SYfwf5MKzZXPw1M4sX1PVIl4h+
EQrIQNzTBOAwvLPR0h9sOe+Uz1Pd6TKH0ouHcCGPOBqiSzs/m1D8Dgfvjx94T402f5wUdxSRDXLV
usOlUw1cGauiX7SYaMM0etkGuvM3IUgHH60/BzIkCVZ6bGVBLo+looeSxtc6ENpmN/G+dAGEUHFY
nTFArPRSLfuEvOaqoqGsfQvrZMqfmVh6HXRNA+EaWxVSd7LRCbsHD1DuR7u50Ge3McKx4tlxrLbx
Em38EFegn+KaW8AGkD0OD8CpuhVBSAxsnQwlAHJOL/O+okx0G8QrXxHnYdy8/cHrxxDmMOqVhuZw
kkGjRf5mgT5ANh1P89Okeg8Ao4OZepEHf6CVPVLuNessd1jNdRbsqsQnttNWr9yKjPADYqGwKorl
DnfNSQCpuvLATQ1JPxmgKufI/NRYZ4/ujIgo8TKx+/cXYwI+HxyQBh0dkiXk+EF07W6unP5OxNLn
ZXT7vcOg/NZ6lthUeXKmlGeeEzlwyFR/GVBbR0FHYEkWInCfXTYBeP5TPNuPrTt9x92+F630cAJn
2do4tC1je+y+WRQyt2WJDonfjzz8s03oz2Aw1IijHuMafTnNYidp61XWd7cicPCWO/0PJjXRxqkG
AA7AzIIo+ZEV0ZOvM1BLIgXfVZ1JpzkFWnQAOd2fdVGqY3i/6LS/VnhbQtLHX5LQJEfTEyJC7Ffy
5EfZNhX2uySO5gJPAsjv/McW33InxZemho0fU2FPJt5M2v8qc7NfBrriw0AGc50IQtfQ8Iyt85DS
SyJldYKU1ISbxe5J8u1lzLyFDiddKLEX99/VmzAkheeSu9GAI3AYTl6BiATRPYXbPWzdCbYIITi/
KzgynFpAWGOla2FNRHWktvVIaGs14JCMtbMaHadaBalzc4FKJo6T/m5xYXKgMofBLvKDS48XOkBK
qIea2GxcXaznZe5fe6wl67l6VOUwX9MsLM8S0Z40aH6tShT7gdJr7aPR2XIkvg5RgjtRJdVlyWiq
WB6sN8/TWB0p2oqoqc9e2QfUtwjAOF7Ke2VEwZpH1SnAkdfCh1rsVjNmC9vtWN/3RGJqsD3s+O+Q
s8hJ3YBwqBuhYcixIZmlfRcdtf0GQ2qiBz6zjkY+Cu7EZaxjqxekv8uXsmlTZ2Z0T8JQRDtFsovK
8MuZPGs/q6xdJUNr7ztX/fL6BQGIx6WUCDVuIAb2jiz7FxWa/sU1jApNqjEb3j+tbXTfWTZ/V5ya
8A7I+9Ge85sOnqjhdkj0v1KGmTAFvI+cZpCOaNmqqrgmxSpvfOch8BkNRbjkJzx3xeifbDEjLl0U
otFqJ3Hun2KLdS7oC+xBAbuo5YjiKMth08C0XtBmvtSOWa7oYLD43a8Y3MESevVwzwKBqNyt26TJ
MUq4zuXnkqjxoU3B2QR0XgV6pK0X6+S9mry9QxrUpUjLaxw05cnnOuJlDOyrpFGbFPd8nxwtzeA2
1RNQdbQ5DGjqDmLWJJOSqg8htQcwNA9b9ZK4utk4rp0h6xYsfpBO5wVsTk4RUVYRdI00RW82UV9P
LaTFrKopLE1wFi3urSxr6NIxXN/LkGhp6Y/PSyc4M8wMDOM83Vval+fGSQGf5XPzEHAKZ6j3hBSv
OGcj8Z9pCAUeWCT0gErfuZZYydjOk0etdfJox/1HOCGsdxp4lIzDcFDo6TvO88eUwphluFMn28IW
z4OAYeUR2MmGn/s+jE2wtiznhq/1cwIvuJJtBCmvza1jKQTOXLaPbHgYLAbSgufA/wlN3UcF1JnX
pMecg5iwWpNWhtpG5Uy/xXtf+y7FJMyJoZlQ0SW0NfVJ6r5YGwtjd38LufbktUWU5XDxd6Kr8NS2
4coaLYq9hM2qaSDqxonelMCi1FJHB3HXHk/Bp8NQHCjy6R72U/Kr1kLQ6yKIPkdc2y27VEev7Z2s
M6IcOvIks6riymq91DlNdXTrYLkh0kXPoOP8OEgC+arAaoh/fMvvJpU+ZVajmfc+i1ASCALb1S/r
a0p4Je35ymz1MN1w2DnbZJFm1/p59tBHbrHzKtSxqL6P4VI/LKEhXEz9mGJCx4NZw1mwdnphbB3M
4x9E9SVSDqL4agRhyLnD8sENDNfW9WAOcGLbmI4JcUGfYV7McOZu3RjsaDufCn6t8dDCiMVxDCTp
szbsbHTe1FpktXmoUXkOHH0kfUtywzC2+vcRXJrlT62FT27KBvpBC5o+ws50RFE5IRdW6KGnT6uS
q1JYABFVWN9GT2xdH0IMDSzw/ta8SwKI/cMqCqvg1jRBgHCdcrnMvyCel6sW1ccWCxTJQxldVEkx
1N2vsROYfAMi/1xWaNnsiJhEiP/DNlnNjDsf4q4Ot0vhcW/5E8ZQdJPktwawDVL/GztfhuqLTSno
kCJqKsMpt37JDL1XPoVy46f5WRn/TWFkdDEsEXY47/0gjPdAnDCuOPrQzugU1L2TOIWJvg20uplE
rdMlnnaDI6nYvHEl6vzbUtxQAzebGf3qOs+sUy8qASsBKznbzZ84dHblzGxxIr7NJqRycrpNqD33
0ctQpeVbsfAzV7IhcylHLQHryHqpkRGqyPLXc8sRq5O2AuQ55zu7KgkZdHwcDXn8OJfcOxF5Kq+m
sPsnd2GuoyJ6J4ySVgsukQdyEsjLbrpykwjayBZSkV8gl9dLwVKFLru4IGqoNwFu72s2ugX+QbJL
pyqzt1nCOH9pnH1JO/LIovgzauKPBPI4bCpcYLnj15vGNh4TN4Z0fiu/bFiB9ux4a4BKHGOlge2E
r3lT2pjJsqk6hWHLRac+LJz0VzB7KHew/SKOeKOrtBxzRsZGS+/RUz7nPqe616d4Pv++1CVQH4ND
8mxSNMCmQHqejFh+mPBd3QoKgGqT3z6PDo2fpDqocNhqTAqcRKFCjeYMM84gKjUkIIS2ecxg7UjK
Abyc43XGduHMbMIZeJt10N+7ZJAydzIafyjsFDvL1ynY4LvFKUNsFCf1BMYRrpwW2T5twuFJzhBC
mHlEh4GLGLLwwn5bvEertD7b2B2QeiJ/8Ct96n8mGmhzzOFum5SoV9wIEGQdVgTNYWKOeoxiaTnZ
p78vVRxVJJ6Mn60KGVdR4K4YjI8gf2k70Ms4tnzj4hUD1RH6IxMO6pEt5O9xF7RkWIwW5cWEiWZk
5tPpwaeHac17JinWLVKU2cGo5Jq5KJIV5DajZCduvMfarf5Mqnn1ylJ+ZBVruuye/MGnJq4BuZa5
3W61U4xbkcUAURs/v1BYcQbzFwdYQ7dy63lilqK/N0OzdWH67FxrfMziwEInBEwIOblcCKWa535c
I9wvL1Jqf/dzTzfnT4rhpyXZkQAXdzfSsH2F9YazufLac8dd+WJ/pgBWDnUt3kw0mne3QvHcBPOz
swyfolPFJWwT8LeKuMY6IaZ6ceQucWE3tUvzSQ7RegGh+Ajazn1kaIMHx56AfjiZ4WRRhtvOLIiC
e3phwEf21jj5+Hz3FdQTGtLis6OBtKnIs15PWcECey8HSGBGPjHBUSkY7Xr3q2hNySmpS/FUCNzC
brzc1fxENla+Dd61I+xPwQTlABavs9aCbuOJ4AI9ASeeDfm6DyZsNJH9IifGqBNPOlgqNZ8ZjGpw
6Xw0Mj/dlaH1w1ONfxrHQ3onWS0RaKIAfAhRql647ge9W0ZOyiUHI8dYP6Tb7UwyJPcu22bA9n63
pabvgYma7RS6cBqHmHTpSsrncCgvCGaTkxUsv11Fqt+son1eOvFFtEyNPSt9G7s22YnMBg0bbAOf
LmnkSPen5wcYBPpnl3caIWF4g8uw7LPhW6hH2BOZoUSJqSczmw7riHaA0g1M0ZgDqhZQCSw2gLQ0
1sMgMNNP52mu3Q8jU5JLGASYrHH3DJb91yqODUKe8OxTcuyqGPVCpqoWuwnYFw/6mDcQfa4mGm/0
4Vn484tdI9MuBtIYJXKI2SaIug4Iry509xpHd+lxGyI35y4RgyCjdgkuyhn12RP4JvsM0G8b4F9n
Bs7UctwVI34IASRwF4z10U9A3pV4cIaxMkd7Sr6bGjRElzcAEGIb0wkQpUZlL5Y1y1VCWBUPKEY/
UZf5g+d8K23HecFAkJcRGV5p8gUtjA9ayDh6Vr+LsnE5tvk0qqAYqtk6VPX8bvyhOE0pv3ou6xaU
ArknA4SI7FZky/wkJ9FxHVO6h4Ryp8VZFbjrB68BqdNE5Z1vZh07nrrV7Nc/fTQ+3NOcxXgz5UaC
heHuwzCmJhTtP0MKa4ZRJyRL1Zbg8HI1BPy5owFQF9IIQyJWMbdxiUlc8rDZo8NlAciak8/MTzbD
aqpPVRDnh8WPNo0TlpQMYELtk8xHvS/6FZx8CDbMy1gPb1mKPF03JjvAECZduXqqID2uhafqbZAB
HHASTavBDWvavxMGL0KHH9KWoEBTxDsi3riuIZfOaYo94vm7whFbKg2MHbPpL7arU1kxBE9CgPw+
WT+LmbK9LpM/cMWOtuTAn/Sie3A99VvNS34Tbz7LPCk/bLJVQvtkYL4OOws5ZFYfTAZED5V/FNAt
0j6Jb0tAsyPVwwFWcZSmwcXr2mvl3Y3F8SlweZD7BjZm1517r9/oBX3iIrR1YYWmGqny4buB8frK
W7SvFpa0mHQCXP/lxUP4v/ft8qv2h+BM+xsvrGWfHcEa3Yk5Zqg2/9F9NB2HdOkeYLusMI/oq0hA
mOdEV+9ENNpoBzjhF8zVtyTz5nQgXetQzHqL4i2EvAHxCKPqiGZ6beVI+jNMhNVIQK4dJ8/NQgZ0
i10Cxlp2aZn7OTULTmdj7jXzxFWxczisQbJto5gtqYymnc/cvpgm9zImbyPDVAiI1j7TzGf8RBeb
plDPOP2p+4L5vejpMzGc6Z+bmhVYugyigjC4Ym34ni7C2zpBsMUllH8bB97ZfsygScaPwvmWJ25w
TK2OEz/iuTKcn8sBtSE24hh4mcA4nqijXnJ3D+Nm4LLd+9D4oYjl7oiUspotCsTpm7b1V1qT/xWh
O94GXCCL54mwJ34h2rlOE7M3h3pfth4NWslGpuvgEGfiMQJhcHKzMtt4E9zDYe5fxix790XJ04bf
YQ9DFsp5TMpTxAxmCqf3OJo+JAfZDcVvT4M1R+ic59Yan8puAtOACpVTYYtKBdQ1cztadOrP3A8j
ZosZQ5OvATq3fvkQTP57neXfrHmGIMEQrWF72ERNuJWeW6PK7VdlugRnxFzfMvctbuMQaF9LVasR
bmX+vii9+CEv1b0nh8sXVPbceMzEJKiy0utQOIboEwvLBfg+ptAqve5ocP/lMPDIFoDTM1ixwSxY
ZjRS0Vn9feFBldekDn67eih3hSTIo4PGv3L6/+HovLZc1a4g+kWMQdqEVyGU1VLn8MLocA9scmbD
13viR9vX9jndEqy1qmpWmz30nbEBUyceGIkMfD72m9tVfVhC8zSHLN4TO7thGLNOuEn6Y2YitiH/
n6q0f42cNH2o+/ZE5OmhTryDp480gpfJNafL3GYnrEvBQ6379EsnrFeA2mLi8/Fn2DxZTU1uCrqF
GZYnBy8huVbSVCepiX+yKShythSdHFX3RwD5Lhpz5KCGihunGY+7FGtYZ+oSV+8AN4R0u87TdlbE
xxoKTF3wSkHeZDfVpXAF0Zgzo6LviYhQMJnckpN0YYKNKV8txvcxQkZSMuGYlsgz/kI4C4wdXfXo
+Noxc9uOB5P5BVZxDMFHXZsebBYyGs8ST45XF3FLDgYQeh9NtGFo03gy7MY4pqN4aCjcWjQMVUTU
lco4spnRSRKeFuWHkZv2zbOqpyqtHiKU4zgd/hRJsYHvBjRWIMFtxWCjRz+LwW8FV+rXzEuWPHb0
nwAMX3mFdWPb2Nk+zVfQ88p149i7pbzrVke4Mi/Rn1eowZxqPMIGRt+ZCi24HcTx8+7gdhAVes0/
aFmNRFLyWXV5p4fS0gX2aRi54JjOybPWqXclIRyUmrY95lGRHPg2yFAqxo4UxN69m12QGiS0EniD
IYoSuJxZauy5DT33Pe14g9tX/O9Vz0rEAN2h00KFfeQuTDy+d8gLAQMKrMW2wiY5lBbn/6WQ05YY
BKiIzNzPNfsYShwQA5ogNp2bJ1va+UxO9S4zuYhPo0UHwkiPIp+SatM60LPKlJdWnnkRz8Op3rSz
ww0TN7UfE6mIdIQ3EBYnFLgnGiEfzcHmpbAopLg+4XGOoSAccuwT3Clf8azc4J4JnsOE1aVVfNJF
bwSjYXeor7sMGgQ+gJAxot7qBddMkTikLrS54ErQnTMobCEvkLOKY/9opjpDQaQ92TjFT6znXTgJ
2FuDJW+JjTDjKa0L2yTK92aNDUZf5cW4St8JhTaARRED+vVPBwjI8/mPcjuhfBzuck81GU+q+Ntf
BsIUho4GC4F6DWD+FSjxQed2DGPetNUbFhCZQbSOSl8nIzkynRuDwY8fyPbUsAe2RNYeCntG5u94
bnspjDAuSKUyqGhHxvKdBu1VX++1/mhAYSawwdUlcbWvDmMWulnPczRJPtyIxK9nPI8aLlIz+tId
J+M6OhrbqUmsFxocAyajiZ4QdvxCSmgwrf+r6Ymx7yf0X7Mlz2td+NHVdyhDPf40GDiZZH/GbaKT
lDzFeWU9uwtEaFKvnJvksF3yuMeuTQ9bMS8fjjUxLXGhSjsegyXzU8fdJcDSumXEpfBmbPcuVaZl
a1NXmC8znX53U51HDPPcKXtFXZP56TR5DT8L6J1G+cVWiIpb77SilfuRn0L5qzEl61Ey7EdpUGZp
mpxEGItdvk1bIix3meB9o3jwQ80MOTFUmVfH50fftyrhPWPgwXfTMFE1Ox5Vrc+pj/7Szv2Wrjx/
2y9ufHcl9BNDFPuus0ODr3ZQuEUdKs6MyvCIdZrpo4xKKKVl+QUgcALkQS8OJub0EJvla+tO3XXx
EQoIE5wwzWOI7I+LVhNmpkDB8X5q2CZbW6KI5l8tTIaDCb7ngDDB24LDAVs7r53eVcd0ct/4SHgr
zS/aN5BuISuK5KD581pQRvuWkua/hWx8MEYcVUzm213V0BFYNtgQjRjINSbw3ay8jzJvkZvzvQPQ
NU05rae50+3dqUaszx7Yo+/EU4XzTObA2nVDIndFg3FLE2UBtYn4KC2RKQZzwpgvqpfxmle9mDxJ
CGisnSvl0WxSDN5KHw4NyY6NhkAd8HaQByde7ingQ1/qDD7tSgvMGagxi++HsXgzYveVcTQ++Lh8
AHba/+KSG3lujmsaZrtQTbpPl4qvaWp+Lwjhu8VfUHVqWnOS/DqbpbhaSy12xN/oAZHtKxdqbTOM
dRMoL7MOrpc+06EitjLSux2jEcWD+ZI+JAmxY916FKIrb4M23Zel+qrqjBtzzjmmUKeJfiYucpWJ
N93F+8gBdd+fjU48JySX4DJxS4oqQgq4MeOtn4CGshckvEqA6DZ6Juo5jS9JWe9G+iJv3ImqE/e/
R4Mx2fDXvPGAVJ7zQOcdjZdzSXEPM3udOo6TF8xKx8EavIOZTNqZWCCUYGF1WwxM4syJxDnn5vRh
2xrEABDaUDjFSVTiZ+mbYuuW3uuCd+Wl9ng5xUvMTD6cHd/VyXPZ75Fq4SfZgqbphRnT8G+D+K8c
WH5mEUoRc6N0502sRuvmbSbdeU6la3PXa6d90xovBmfU3dizWpVInl5rPSr4KwEeImqSpAayzCq7
9Sv2aMMYvtQl7Qgrya9rZww7jqzuItmVOg0mZWJtbfwtQZ0S6DCqE2MfA86ybAvL9ndy0MnTFLkJ
6w4aoMmtiRID60LpmIFRQOaueyZ+9TtlurlzBgm7YaC/3ta0n9bgf6QFf8hzIlroyqJ4xufuUSLC
amZNHYygtK+a3wxv4mnMiSTwjPZAsmx4rIkPsQ4lOxFHnKUjXh7aKHh/O1HFT4iQUOs5l45NPtAT
atVkKV+sMRk2OciPme6GoPHiv6I/dumvqaOAeGn5XQ75Zh4mtruZqceOvI8sEUT0BVEpL9HB2L5R
Ps11b2ZFyew88P3E2/RF5Qe1i5oxVUgRfbfvE75+BbaPS0+lbeo1ZL8bHpdD4xLynVBGnASwODeP
xEh/TJt/ELwIQ3CiPUTD9KNgo6xw3FDv419HCndvYHjdLL2fQHFIgXM9uAqoClvUlU6qu8BnXdUx
9wo/Eqd8tUjQqOnokt8HiCot9e9oSwD9hm4MTKs/p7NgBGubU07x6cFzzW8/VaFrkd5hNgIv8zLN
VCzTbNNvimJhUFIvlr6QYgFgwMfbOw92+YSL8L2hXGxjOTqg/kT12+9ZEWGXuv+C2R+fd9sFJRtO
eO+bWp0RejfYADDg1FazrwYs2M1FNEUUjkk/7SCKjCifqxnwjnvypivShubQ/9NBjsIJ9wrqSbuC
hQTbwfQvGt9M09TDaTlXzfClJVh1B1uSxicnJAiYIhC5/4w0Oox19Q7D4SD4Xm7gYzLc0HJrBzOR
FPRy57+sYo9feHkZaPPpfELwWukLy2nKrHzF29cbVMT92vXEoHOp+czviL69uTOMNJi2ZbP25QHU
6Cfr0I60wprUyAddRU2yZYRq8QFXqZpKcSadlB5f+pfCERj5Zix/SCbca5G+woP765KaijMTH98E
Qw3DZh3t6ZLbo7eZh7arjoB+iI8/Zu74BxtgCAu0KPBeWGNvzTzj4GpKTh1F3+DAxX5TtOIt4Slg
+Sl6jtG9uyMXjhzRxfEgqGB8QLYhpkjWJg1K04qwZXLVnRuPojnGkXBR7rPoVrIaysu2qPAMTQvL
4mCctOKnt9qeb5v2w3bLobwvsNrghsd4wJFrVVAsbwxc/ylDuaU6pb+7nva8/kaWZHHPizU+9/+G
ou3hPVWcL2Y8uVQisFab5zxlfBSdNPaZyM4KYS3QJUNXOfF7ispHV1+4K0IVhjaG8AaQ7mZkHt8D
8YQkqcJPZxmxtjd0/wFq2tTjLwd2bg4zRDk4lnHSRjsyBw+TVwNY7uUZqHrQA/cMW7I/vMoIdUCg
weM70kE35xtrYX9BjfpnOd2xh/W54WS9VpzhRHGRTtAOr/5S8iUX13GK36qFgR8Oo6um90Is3i6n
1s4FpbqLRvwMBppBo1DDLZvCcjyHot/3nXYsO17IkNpU2HQjF7gs+cfix0UEDw0Eo95Fb0u/9bJ4
HnrDfkVPAahztDRNvJCbvGcoE7scKhVvG/mQWH39OafnDYM/v1BlLjjmoPD00r15DdYy2Fh7S7TR
hsLOP8ttmc1Uhs9uoTIHOQEVGjP31iAHH5SGfK4q90YKHGqRyWeUFfOntrhIDb5mQaihXoGhpCU9
PPCotmvP3iYJtPUUVA0f1GQ+tA4WYGuY0rNdjcM+HZMrHsDygIkZVoLqL9I9Tk78XEaLd3AQZneJ
VnOZ4QM8jzgOGkxigw5CqZjVH+vfBDqNG2xWQrd3GLkai8UjLyqeYdb0ZmmmBW2NKtVG4yvv8Y2U
Q2zd6OD+LAdIXaae5Ec+J7C8krINqoL2hrS4Wn3kIWoNANL0nr1uNrYNda033VLPveCPi+v2ixzs
0a0YANaiOESx6GrqNRjsmMewWXDsSx0MJCAxECa48G9wDjUEO+Ue9fSVK+unZWn+qWKn1wvMcDGm
CbNzqWs1u+bS83lrODgTSkzsrWuZb10UcfbXwJkiTf4bhSNhv3oWAoAtDsxCnjxXtEHuu3L6k01k
Yl/wj0nRY+7R+9DNbD6q7cvMQ3m0xYAZGGd9lvnmVhSC2cb1jtx77cDy7fgUzY8KSe5SyvjTW8Zi
s0y1vBOpZL+qjikRnfvkw/5WHbAP3YmnMIt3/pB5R3yYXxzjwBXbXB8y62wBV9s0FIiDS8cN1cTw
v0qHv7eW8IKK5HOr8wYoyffhxn7iyIOzLeuXXexor8yhEFs5jmqKynOTFkw6zXzGrOicKnlNoia9
mJXzYjq4GBxOtHw7urOjx4TzCmu1/8Bk8ZZrvix/VrEVrrEmj0rnmufvZqu+tTm3vpIYcFLRuEjB
5UqNHGjp0wbMApNVEZ3trpPBWctxu73O9r/marpdM7u7CVohhp2uDVs0441Ks9fZ0wZcNe6Dj0T2
MOrxabawv2u1/Vx1+lviU52jTUVz0kF3olaR02IzIqCqPr38q+En8dFEguXHbUlwtwlO29p+pZk3
i51iJ3O2foZLuaF2wL7ZbUghnBm4KvL3U+EkW09KQF390AUE/WVYusZRgC/fWiv9rYfMVAjjUi44
HLS80bi061OoqUYD5sSp0JZxtZcpQxXTEm1A/MYUqElASf0TdgayO57k0zx4YSq4MjgCECAsGPZH
wn0jF4HGmaghUfMhHtkJDJ+Aodn9WLX9oGcL94GajSNZKzia2QlKkPm71EvfcHCsP7y5PwjdjPeN
1kdBlmTTBRfqU0Ew7NzTtGAveDStxH/s1ygfww3sRoI6x8I2fux6rHac80HfrnFiWxrXCslPw2y+
8XkFCVngKU33fZ2Jq8zMl2ng+CbhDXaF0TwMHAeWzN1LZo3fCK1g0/pQffgR0lFPHhtyTiwOeY45
z0xiyBbNH68h4qi5iyybyCaQcEKCSfgQTUHELR6MpLpEPFD2fLA8fqAm8YjWnxmVDcsNXYN/HyIj
H2vc9gpE6rkVH7PncGjK+NpHOtBQMzO9PVxUWlLQ0wgsvBuW85/tOTHjRo3LjJT54KZW2OGB5WLJ
qLE8xLWAlTuj7JiwqAzaT7b1YMS7fmn+WXH7BXiWjJCxfEs9nbfR+unxXU7p5hh/cmSBvak52hbq
zDpmywpUK+fl1uPZpbn1A/Q3qpRAsw+1a1+Hr8K3uxP3ZjLQcU3DPBrknkhZEnT2CrMHQH1UhKdC
B0m8jF2WcP4Lew4cj3lZeaFQ9smt/Hef6KeUBTbKpDnPBZi0xptQiuabj7DC9V/Lrn6/thulLMKF
9zlKL7rY3r7Us3m3HnJajcJj/wmXWLSNET9X12EZxsLJHiQpiDTj/9pTnLazjEQCce9tncKMz320
1Njxd4Vyg77SR7qo9PGkXEEKl2qPDXiDsDcX+oHSrgNLiy/AEn2oUdTAHaV68A0CtWA08IoJPazF
fGKy5jMx0J6RKO3cWiznfhuFGa77rcUxATsJOriiWWOc0H302LHvS2weouYLALP96GrzU44FeqXJ
0e9ICWYmnvMo+dJhxvqdUx/BfDOh0Snh6TZQw+XPtw2A+D6AyB+cAR5XRGvZe9TTxZgmj1E5P882
JVyOe5znAvWjsc45hVJHxQVtSkfM4RwBDouFQafyBytc4CCCS0gvJKG2pqLtt1nc+1A3DvfqyjuV
+b//Oz9tZZZXLup/fALcwGpyiOppMrNo4kn0h+HbdaozcBzuHriXgzaRqAR2RYCOT53NjktMn205
ja4LYIHSx6fI3KGu1govr+tXuwLfb0o2JEdXf5o/IUGBBQ/iXH+lIwlpwuAbVGXpNoYtfMlO3OIU
rmQYLECqj4W5uKGTax+5sO0Tky4B6oY3kW4JCWBrEojujUYSS/uLvFIj82MNeK5dPGU+/NuqGGHI
Y2SyM2B/KF4IrcMhg2zb5iNmTXv4g3vjhEq6bwsWFzEmKmhoE8WYy00VxW6b40RuoKy8mlSGdHHf
bCpEobAbudq3RP23ZFNgreXM9naCG5RjE6vfC/k+nSdd6oRGpU3vjpvc/P9bfxPkdMGqRdgo3VlZ
9tZl6QvGPOw51OgEHnp6UKRETlSux1RSG+BbYu8cVR54q9VQu9QseEXHF6klrdB6+T3VZEqF8k/J
iW9b4srcNjEgPxz8KLTpMTKb3xTfzI3jx8DBk6XdxTIwGJnauNS8PfAhZtaSlF9zyeFn0bSBgXCL
KViCU4na97ZadkJOIpgNI8JngkfOpDuJFZxuQx3bhjvE3+h/erDYJXGURXH8GTjcJTEuN+Xp36hY
7rZZ/UQAz+ZDHdvXtiLgUfdhneMATLx83LugVHuvIJVcvnJ/sC9xDYp80tYKhqK+EUVPdginrwTW
rb2jNXEoluaFxwvoRBbQbel+eiaSasKycDDsG36p6AFrz1KpBd8TE5dPdtVe6I40fQVyg49SQDUh
xBR5HPqtYGZi8cOea5WY89v8WHuUZeTU/m4jhHZOwBO82yTCvGOdDWKFGyJNzW4Cwz9oMGtXD3gH
KGSY/ZChL99wVoUyNiN+RFb0VqIiHyYo9XLE2i11d+G7kGW7IaNMqWIPIIifEoPek3vn7IFSzwEJ
KkAGDc7RNMJCEQOXT9QS58spbkkcxLL4T00pId3ZP8y2LCluzL+kjZneT6ANmghIs16rS25Ev0O/
YHy819HsXnXXxYxpegc7iikKF0S+5KLdRyNZjqqqP5GM6AjI/qkEN3Ihciwg5MYV2wlYy4oCD9ke
DaxgUDTO+vBoNCBvaMOwAxrq28ClHXpbJYSk5dhhdMYxuGTFbnG4AVcxl+2mOXbRwtHdkH2QyMEO
GeMFHygFGmgQ6ZklgZN4zYb+5kyLccbpWuhmwgENWRuNSW7qEvd/k8XeqaXT8tZM5p6P9nCc/98N
yih0H9rpOEdKnGdwIRurfMs8wzkzUGyTvHRA4M0mYKVuDuWwksKTWF1gaW5R7Cpe8eMj1AjtVHaW
doJrg8Bc0cVgDZj/2iVt+Oxx24naGWB+mx6XiueEqQmfZiSYOAkn0TOX0PtMiuWg5mQIFnPpDl3t
cbJIfHXoZi5o63oWjkhHQT/oBbY8C0N1NfxjBF/OxFH1MymTn8xIs127YCWC2Ady0uMQtdXbVjuj
N6Fg+6AmIOJ8OX3tnjF2/spoFixmog7mfvH2llPRXC+IenX9AlgrJWNoUPR866R7+ibMnh1HQtV9
ztZtGXWzHw1yFjrX4LAuBgePMNw9QpjkZ5Mo/oVjjaKC3ublL6oorCeIw4fUlDF9ybF5ySoyU///
l1FreHvfrysUB/5TwarJRJXlx57HDjZrrbom9Sg2JFZG+uycU4Iz7jQk3lXTEhwPFXtBQa/IqaJa
eiRUfF1K7VtLrH/wL+SuF0fLiJZdHVUfCuMYFUDdt9RsquZfZ16+ozPPN/pAHnoOKCezZW0xl6Hf
GfW+6Xv9lWJ2PygW6xR1PEgxypHrp+nNrs55LDp4gziyZursgpoBiuAbKOOcYrSwsDGgDbICED04
23GM9cdyJFyvg4aH/6idVQORs0IC6W0SUIPLs1oNrGsZENeid9mQzsuY92+ei5iP1OYggVQTxqPC
j4pr41OGxbqUYomBYNixY9Po7rN8ysCr17yZKGPa21uMAl9903Y3vdIinIXOa9a8S+9zTugM8l5i
7hILtxG3ZEKoCOCxKNrOY9wWl9H1rl0roY7KXV19qqo46OOCXac4M4/sATIzvL1MUYTlQZK3oxGt
IUnVMQ+6/DZlBk6GYolpX6gpKAroVpgjps4HBZu+1pgAFujHToInxDz1PHt1w38xkPi6AWqAao6K
tpzMIsqjWtLfaATq3eiox+t6Sr7jt6g/ixHLVHzUFhentjwZ+YPRT1QXmPg0iUUWKBYwjs/dSKIA
qwAHKBpzfLKFVIjyNzLXuvDm3ecC1gDgwGh+ajBxK7XlumSl+J3qB5ibXg+/0tQODaDYCPlTA2ll
zJ+ax5mJltKR6VsJkLmAzbkfHyZ94VDYfiaCb+KcgLguXgqH5rIZXWJghcI8R0PndoB3UbYd5Sj+
mdWDWMa31jhP/O63onfD0X7X1XLSYdzn00B+ar4j2AOx618NDdezHfN3vmlvcWo+D/GrEOUeLlZI
2Uyk/dRQ9w5ED0r5bs4fMXgfNwZu3bBGaOwLDVo/O5XVXFSDTFjVYdT/K4hq4nIGgxDM7YSrSm2z
rMYdXGHW/HG957wB1kAwJ9p2I/wuX3t1DdxbdG7UL2vLcp5+eWgbNhW4cY+3YfEC1vsYTxXeY58q
Tq2qdwvnkNxjvRhO/I6DfqxZudU5beEJyyxAgXgHHLgZsW9rervvLZwE5R01h8T2A/baXUY2nglI
6Z/k3AJ7tYMx6fn+c018oi7OBqc0+BLoSZzeE3wf06Z0prCxLoS+BoHp2664giDI9qGsboVdXNXy
NUw7XIgB8NR9rgxaj7mCODutqI+pK06KW5gL1lUQTOUAdsVguV8AMixY0JcmD9LuN+LU4vMaHsvn
3ObXgy2QktyNDXw0a79wcISkynaJil7p9dyPoLxoPaY9bGPasE55MxjfNtJzzT00W/6TlXM2qd+N
xRVFX5uBJSP7mSPhUmpGkdLpT5+eBxQgLy6Y39aTXZB58UZFZmiV0SWBhZbS1osN65g59q5OTrU8
kzI7OBbzl/rAdX6Imf6BZzDrWMcKy8bo/MTNc2Z892LZ98WTzpE381/M/j/qa/4sPrNl+isIMun1
CdibYEVz+u9aP2tTjp+oPQz8qJxnlt8tKIwgvyocJRWAGYhd8J1jqoJ0tIVjywdOjx7KBizCRfJZ
yhwX8T7dTwTb4jTUyJia/uPQDZ85xHfFkQA5m5Ki+WjJtz7/xfG9IeGrIwjL+qYX15quLr5zFA+h
6suHbAUijHzRxVdXvhR4VjRByXF3y9s38GEHXB8PujjpWFSj8u5V9d7IKbB0ro124gsSZNmFCEQw
miooXuwabX1uQxDOtMUYQeccvfxWxodyPYwqCjeGj1UGj7OLhkKJe1MX1y7aoyRjeT1lKju5OOEL
n/ddxxmMP1tCWLohYilHLKbf2FCl7K/0bLEW70YkbZoZAkO74P7bw5nemAPmWW59zbuZa0G+L7A5
lOQqKYRIDx62z5THokbQeDCJrXeHtPXDZv5d5cB+/Gz64a0ngeRP89bgLuoOW3KPBw2PMObNLYHO
HeLmtk+Wg0jfySI3Nt1N3MzV0OwncwzVwCYF/tdu/5OoET5H2dh/GICjexUQQsqmdXHWiFfXMPVU
RkOnfZ1ad2OxOXdoFlweOBkTBnXCfCLMifE5ewBecnKHW0vDgpYnV7c5atmlJ01rzje4PGQVho3B
BDmmYQsNSbSnPueYaMqg6iH9+3I3FCjCMes4hZ9ANElV8oDfdaPN2QLsRRaW/zEBBQ5qgJ7oG17v
SDz8vumx1t0zMw7krdVhA3UrgigBcATLYjP1T2VSPUqwf7ypg0niJLCwX2W3QfEkiboTY27gk4iJ
gX1rXDIThFUw3sdHNaePpJn3OssNFgSM+i3Es1uNsRUzyZaSMTLvXOoIQkfO56ysgPAr9UkrLZ2E
avJYtOyzYxTa2ExTrNkm8xWBCfSGtWH9P0O9rOiJFF824hoKyK4Epte1TH808w4nhchUYynNjV89
4v+nfG+MdFfW+camyjTrCfw2aKDk1tNIsU48AvWh5QuiKc+tMnmEYcBSsl3iaJd3UYAJZKuXqweG
+8XMzb7awEXZdHS9aB79ofPfmk0gGH6trI66b6y+mXH0sI9MxrtOSmYxz2P8rFHxrlFelSBa+t5z
IXvS2t3+aQ2HO/O9LXk3WHTkUjugCl4i3gZL2MSrdll9WaekEGFqJ9d2VbVWm9UwHRReHyx7E9C9
is4GpssDEJINJ/p9C7CLFqxig2AS58OJHTlIzWtB7ICVmF/xzbqL6qqv0j1lQsYOJYMVXDyOPMap
aT7M3QnRdqBFFpfsVjMrXCojcysLmonfLJWrCv2uax+YtVyi0EO5b+ZjXqKPAY5F/+cC9hJTa9f8
Rt2vNb3Llvvdq6v0Z8xquyRGe2Ft75NoO1SE4ZP5h0Jb/vWh9f+JETM5X9MKPruqppfW+ZnoTXUq
bh/6U87f0eabmlBZqZ3NpXo2xL2cTlPHxVkU58664ZlbaVRhEd3bOn30SrmpqL7wZAjxa1sm9SWL
3D2j/amUh1roH9L5k44d9EHkPVIi4WBIos4A95qC9QnY32xOKdWrERJLRutbmTDsD83BonwrzwJA
dqe6ejWpIHMx23g5pnpOZjA2vV+7vBrlQAk06ak83xlDCVMpYQ5IN6AMWvuhq4mgyhQibB/GfN0y
N7qbPO6Twn2AGPaZmNA5Mp/4ys+Qc4deqaYzpptrwcGZKLrmJbssmx872zxpHHCEOrXqGHEZri28
VdFDZ9PBVf3TFitAWzrn7YfZ/WeD9om5b46JhnnjI6cvSFnT470gTwUU1jXXKvc170tCuHoQKfZy
QqIzr/HuyfWdrTG6R0vEoetxEMECwFPdm6hBEHvdzFh/PpqWuQn7AQe2/kYDlfIUhjn1HlN/PeAH
W9VJ6CFXls3Q8HgIF7QqNilhxHZX9a3Be6w6Vqkd8nn69VtwDDG9TKPY6fM/VvFzOcDrbyQ7COz0
clpDJdQm2/Y548spon+e/iq5PDWpdWqXj8l5ye2/ia5fSwO2A/cO3BsdrYm7PJal9zhR9Kc8LYwj
7Y9GnTMlDcyPr3jUXygzI2Jg/Wkaxi5RcPvBBDxxUAOc8ArAvfaJA9uoEUSw2HN4R87XQnMpISeN
u1YsNYl2hQiVe+qcuPYXJQYgQtCsFc91R79UlUnScKJ4Cu8XTYcacxehvyxpb14an9WcfeCmYjqF
2Gkz89vui/00Y1mcZ+Yd0H7YR7T0jW/F1vSaS4UfynLaxyWJOX7m2Lq5JETG1nfZv5vuOVoyzkLV
MyhcbKG0wxSY9cy1jS2hRXI5NU67J5EpxKUVybFS85HYT28RgVg0vvsXFpX9XBkHDWJhemuTfJcf
Guiqcy0ucEzDuGAgjLz4R6Y0e3EpQKI6Ah/dt/ZH71MuTrkm7yWXbb9ixPBrjXcgEs7oiV3eV/uB
f1JkB7/HxOc3hx6Bsul8im5XdboDcKf9LqtRKuVmPCDMnY062uZWshfzYRFdWJtchdfBQuvQ26s3
x6uCtOIGZNBcV8Cjgqh/yEcLEuePRgq6ts2XvCyfQZ2GOstfYZOw5OOuQzVyRtBl5knZR73y8Xvy
Z0kzeXDngydgIlHt6oO4styXdBxfIqBA676pQ3+lcZk+3qGBcmJjWuOavIJAh6NtJjcO+QyBE6UT
t9G1dsJeNj3G6j7/SNc/an8HZ4asnEDva4C91XEghldLJ17Rumy5zm0ZnlZHiDF+O65FyybjQPw1
Uw2bDmpbu49iIas9k1XD5/xRFinP8pminmZLuQDNIzu9u9IXfYpS52RJBtLluPQPOZjHzLmPM6Ra
pH1fe69hZRCv2fH4Waqzr1V702vfO4QomyQfzQYLUYOyLo6c3MNIFwcTenDKc3jWros2Pk+qfJJZ
xJ4BCn0pdza43KTpDhX9l0NMZoortoy+WmIkbjFQTIt73uV3DXzjr4UCDCFnS8E1IB15Uh3oqGm/
yHZnEP/x5CfAykvMfa9bjsOErGjfu+6pbR9X/AuEYc2+u9bDwoKEa4HS+45mYT1xwlRBjotJAiH0
NzoVEhWMdS8sKV/2ADJlK7DVRIjCha2ny5tv478ZsGTlYI0p2brpdgWSCANd6noHntChYppgjCuZ
pOuoD+aVFIeWJ/m7mcaxmI1Nwneg5tnAMWhHhfd2St8qQ+xjCzN+8hoJhnIDwsgjm3rQ7lPnnWZu
Ly6vbg+UldS+d8kYVfz6kQjrNHzzHqUfXtgkHsl2xvhQG55y/Dx73Drx8F9bCwYlZMGEBlH1p2uK
YBcIUHZ1g0P0oOgJ25Xtb4HfeRySDR26YVc/Yr89etaqoeJqo/6v2AAt3uRQEzBmTemJjTH0OcgO
1U32NbA2HPDzVqgCU14ZxG17N/QDciVU+hOxlnPDm6yTxY4RByhdgArzwcCPX5kiDRD4EEqPTnSR
a+5Vnx6wGACN8E5MXlJE0CmIZNfFtrM/HY7DuvZgkFhQccVI6N9RdpGEjQpr1tnS9PPomgx5zKnL
U2ycLIhTOkqO5LDCmXDXJ3eEN3vTdmEH1thMtK3L3wz3GkJzuWujwwQNOAZcOfdPrAkmPWFZdJxN
ZyP1OWjr7MWM70Aisha15YFq3zByvshuYBOEdJHX74PCAfI0VPHZQYFC6gnK5tx5RA9J1efZrpFk
Id4jq2dZdwNbdLtiHWQo0ePL2GJ/Lfri+38cncdy41gWRL8IEfBmS5Ag6ClSFCVtEDIleI8H9/V9
0IuZ6UXXlEQCz+TNPAki9nPUDyY3uqwIfHWpD6t1fwgheyN9VqX1NXPV64vCd5jDWiUUMXSWcl+S
nKrQ0mDvdObVgarG80bDIcEaXpSpYO8+W/JfJYW+lAMK3eGBKXLFax2OSay5tnkL23uak8SuEJct
jxlkkv8zJWAoP2n0WTq7oSkvwFTW1IYh4SNQDag84tIrLPqbyv4KFVpbqNPMgXpmLVmLdRmuU0m4
SrOM22wXcQrk0i5tjl3nW/FR4TjZgxUsyxHHKzA45plQViLTjxgSMJryDBov51YBMd9va2GDcXW+
qKl7nWkYF2TuqjQQJyqPj7rEGcykjodS6qXeuAeiJOS71vwaPT2EkAH2gQo3SqMEaePISu/1FeQN
ZzDaM6iFFVP7zksXmcXYx0AlKExwHqmhC/CzjIuh6SHOBGm4M6rB7zu+YHPSqKK2I7CKLXkJChDl
dbVEsnIrSo/wrFD3z73T4lOMtHQ7hvo9rep4VxOJjjFgbKYkp7EotXW/jdT72LTDBd9lscHPFaJB
wrZK9JAVFQ8nRp4BH8fKKUp50+b5L1yFnrU8/4rrEmVIQ2LRmKAlTG8D7AqXsE7Otpacw37Ut4pA
oct7Gz1Sw6MzrCsYoL7AsLqbGTfpuWavHWd6ZvyCJ2S7t3bxE9BllqdSvE8ZxDDEX+6CJKprp/4R
JTaemNS1Hk7RCQLWWzEQXuzsWhykBNEYtutON1vPmrn2WVlsPxJUyq3QaWQ2y3ZtmtwZHAoZiZVf
xtgcfXAyZNb7vvBjnhyjdQg3OE/mDbe+AOojKzI1UekbhRNYoWiDgKwlqE1Ho3pV6AvF+4CKSXVm
MOJ9K6zuu6oH1LeggpNvPbgliA2Qaq9CAt3Eca+4VRuMWwsbjS73W7WLxWVJM1TZ0pEOWR0ugnlj
Ib+lYw/suQQeLGTWxHzQ/xRM6Weg8ZoZwMZn7Q+ARXTWTI1v7tLAAzp2GGkrq8Qe/2LkFoEmtuNI
QEvJFErBA+WbpqOXzrSqnwyEM4StnSGUfNdnnG1orWaeZESbiT28/C0B6vqDw8U2n5KrDcxrUDR1
1QYfjQGwaDvV/FTNgMpdLuMaMwh9E2T8ql1PcfRPsSQGUzNxWjWaqw1ECmeQ/im0b64LflNQudgB
1HzvIL+WEBL1S2JATZ6lgttrAsGnEQkirVq4Zhwm669I4/Ay6FzPrR7AKw0ns1le8xTP7QzW4qdM
W8dXeukfVm/up0xrVlYQvFdDwp4EdwbguvkuGxMbJEEulgbqm0MWHY0iqgEz2aDKg1vNTDfatP0X
Rc5y8OnZVkZaaGVVWjPiYf4zxR4FgnyHWs8jJIGSnO82Xrbluah7R/dnHUBdrjj1tjGDx0A5KH9P
trcpMY1DCVQ1soRixG94wq29TqZXxAyX5zr+sdR3ZeTI7xZsQlJzUiZz3Gpzpq4mbFQ9fk6w1EAx
m3Snl0jQwXIiHgFzaYb5qjtDfp4U65RV7V51UlY/8rhlpaAbQiFf9RRVcs7SMep2qfCSSpnJ47Nv
jpGpIDmk/cosCP7hRBi66AscOAvWOJRHtXvvIYgH2vCdabVvx+x8tRqys0sHvKcrLW12/xdAtZYn
Zu0k1fVWAyaiGdl+EtQTzhDWTCyw2kWLakTTlzxt10Tv9mX86BJ7r6hik2J6DfvMaywNfsV3Y2qQ
Jmn/JouhYNuCHWCpEn/tPwPgbKNW9E4RK+XqlpwL+DJuVIIoZIP2iR1tOK97OoJvQiWYbJGSnryK
fW0pIXRIRBvlg+CIh4EcFC4FM4zFJbm4GfGtjJ1v7sc5mBKT/kLasUb9h/YHVNTPYlEveLCcZCBX
s03xac8V8YUvy74o9OE2zp6GB4YS+SosxNOM0i0kKXI99drqn+E8+WoLMjn4QU17TYPSr2Pr0CgU
h2ympnYJEnnUhvLRMtmCCZqm5K9M7RBH1LG1qddTEmA6V7Prtqr6qOe/VP0a8XsOYKkqLpEB+nGA
YK3Uk0vg+ax85BWnh7Pk2BtNedMJzYzg3pePqUBnqey3/1vixKnZGoQgta0svlJ0F2iMyODMW1Nq
GVLKtIvkOiMyaBE3C5CDSbOJWPxmwv+y9gcaAjs6u9OIlYv7RczFL27wHaftXtFf0wgQDnaqgY+b
2B0JP+fWI9ukKdNBTOKCzjtom3stWan2p5Vvl9ZyY5M5bhy8aM3baB9NHqpowW7/Fva8qyCJ0WXD
ZSU5ZqhVEhe3ON+EnBoK6I12PF4z5TiLC0gWN6QavRpqd9KA1IsXVTeug/awnXVsv/6v+lo+rAy0
GEbMDYfNxU9hC9N1gltPTsVINRwdmEmn8ZTm8zoOA9cy73Z5VvMaU8S81zuoN2lxKsDdTwr8F56o
UbsLv0BiTKMaOBTGOw3jdKHuaswdXM2yYCCGxgyO10BOTly0ufIAhue9RETBQ0bfUBQjclhuFUm7
2cF9gw1M1yyeduzn0g6YBy1xs088hskTDX46VxOO+PlPoj+pFuEuCOasg3/imYODRWLDyySM1u3T
zwSfUqY9SctvNa4YLSblVSPJjH40KOtARtEX+25bMr2YJ3KdBjIrx4Ccyw2Nl6JcccjehPpRTCga
tnKbU9tzBvGv4hJfYGbKSAbsBczeHj0JCqc7MmtOMUiOhzb/gLEwDziS7D2WC0J1i0MPGzytnTga
C7csMdRB/3QE4renZyQ6qy9gNYt0JG6KuJS4PYcOOAn1LgMOr6Ra2wzu8uyE68k2yBdEvCPhWi/9
ObhGMW0PCQ9yswragVnRls4VKL6IPOfSfolNOiJIYVEpsOLTisMtZ2hrPCkSqst8PzMfuJX106pu
KjZLIJSupH004L0ajfgTBjM7wES9k5L2CPieye9bwqQOUNWGUTXE4N+EBXRsIUjHvFGYXeUviRNe
Jjo2yk8Jv1NHMTqsEI7oJPMZZjg42UvlbCpfdfaZ84rQlofNyFXpTI5bxa2BfNDAIg387CeRfdSK
4TmcX0YK7QJEoUTF1VUDnck4cdk/ckjWBU1CTqMN49tVkDXQiHmdaL4toUU0yVJiodxTW+bLKbmF
NIc6ai/zpHMdcE5dYp077kuzHB71/A73z2OfQXcGYRSTl6tk/K2PXu1/lbq+AguO2nQfW+Nrkynb
BLYTt4tV0wXvPe3KRjqezSr67dXoaVGpODroO3yIg8ORKtLwE02W+BvBEcc5jUVgSYKDNQLiDaya
XUxTViYt3HQHvQQEbOX52rfaRhT6J2Tzl26hYnKii85WaHu0ETM4v9mCBF3gUH2rYlIhbZesTPT5
vh6Pk5Nw1hmK/0dFfSORR2IbtCvOpuQIsu4hMDcCenmmGHMU9atXyu8eLnLWZeci54bInpqHYmHM
M1+K95H2qSpPswqv5pfSvTSEz4L2N5MOgRZ96628b9WYyLH9MUijp87LUpl+JCNlP3wyLOAfrUBs
4kxr8TQvMV/GIT1Q+SBvML+l14IUN/NbRP+GCw1VuMSEyn0Yx2sRYthxENOryuERNneho28FsE9H
rnZ1w0RGXwYlH7KS4TCenkOWvoq2vEmD5cu8dYX21UKjMFTBjcU+zOOXIkD1aFCjymEXw90uwBOY
Ns3s3OhX5e9wbE04vW62UenCDXKMt9VKsWxmy/FujkBZV7eGeJ7a4OAX0SV3Iv5Et6siUFH1QVqy
c2Rv1WR8xZO3dyrh1sfXgQrthkuO3EtXU5nJy2luJW/4CCSL2rBLzsCQmRaBi0NZGa/BxIxo+uZg
qHA/Xncgh2xEdfhyjMD1maM5E1a7OTdST1VSzIG1W/EMwZ2LFjJjhXOI/+is5yZ+eIXdXibdEur/
cBEUROlx4CnzJXJcLdiE9UlL9nL7kTn2ixxvnemGBZzzbKwc5saEp6v4CTD+8hjhJYhYZufy58r7
5k3Rg96hNU7igzCtrZT/dYXiLy9FHz+j6m6Q2CmAWoW5xnJ/wagK38KYNoCNDCiKpzy/NLXHAAQb
m6X4Vgr5eU143KzJOsGJFOydNOl1MlGbNWxeokQWG4nmsTSCRGWcRZqV3gINAM1L8sbiTWJdArJO
FIZeTw7z2BZhE8pbTq4FbmG6Cu4Mhs0jj0BjrKQ39depPeAGG4ogZOGqnPPSu4MJdLV0eeIRWak7
7BDNX6Kpj0w1AG0h+qtwRxyC8DZYEqEwV66uiVn4Jrud1QDKa3KGlK310lHo+5MxCaR+dqcqfDOE
bjfk1uV6Z0eVS3vALisJU4kBEZS9XmS7PMVOCenVUMK1glTiMPhhR0EoGCqfer+si9cxeXSfz0M5
cVXAEzo+Utzza9ykFDwHwSq/an/F14Qf/1LixgQwIu3j3bRrX8cHgdM5Xdschat1/YEq4GBn7t2P
8L185XVbHMdXZ1dfQe+uiLRMhBRv2InJZOvZa4hvYWAn53u8ZHAG+hwLUT/R+pahnZBZYprIWXJi
cDYq33FQIp1b/Z/Ur7XPgeFtvZ5dZ49RQLzqR4VdSCXyTNGZ6/zjwuFAaMdiivLBcAQIyW9+xVJH
eI6LXyE9YZ8z2lWmjV6fzHtJEMbe8rV16X6ku5uVY1MRESVZjjtgPo3YgSeg7avib3qHSoBPmdwF
x9CZOHyxcbSPfEmu+Oi+eIfDFWncwrYxv/HscghacVbguedH62eKefgB+VHInIvZqxkRZns66rqM
nwnXIcE7L6jWUnknU4M9gAznEB4zeeMoPlfSzdDv9fAg2Yc8OrD7VdOOQ3HYoRv7UnXAJYQPRsA3
2pfQ6vgCIcOzbb6XXnciJKEGq9b6JeRr/aMPDsdsCWVs8JmcIKMw34OEV89nhXF6eKqt78ZGOR0P
poBHtK7h4exwuyrGedIeTJXD7FVu71rlGfWjYe/iMhreq89S9w37KIxLWu7C9NLW/AgjnnWYOeIS
tOwep4cR8iY85cTLDb/DFQAYg1NbwC9q3gX/VKo3iUpvaPUmNmDlJ8g86a/qPJqZbWPThqvoxkqE
QRqZjQAfh8HYxbGOi41pS/qj4FQEAmRvHjgLWv3BZaBDmbZOHPxwnLQGC9Z26VfeMj2w85OOH58M
MrSm2SV/oyODYdVUtkFKISI3VC/NPNLbtXo0mHLGDyXYJKmPp1PvtnXmqe0Oqs1Qv7JQ8HgHBCJ4
zmgKYnCBYhZ+g8kOIhw8PPa0qXiF9moLt0t2lrKd7kPuTvNheKpI8hHOlLMhbQadxqYeI/ba+UxZ
a8kakEHTXnlEiurAt9t2/OFT0G+bEo4lwy5WWt+sTjOvSxicDBzU27zZ8RDjQkMOf8meEe6EZNc0
y6+k0YD4nKm6s11jWxusqtGXIZ/M8WCVh7b1ZZqKqUTN9qzqdFAna84+0+JtXHSJgjaW6c4vJEdc
484zvVk5kH19W4c/lJ4rJZtF9TJba7sinbU2J0IvW5V6oHRXlH9LnbG6B7MTQDGdL3W30UGW/PFR
8B2yT9YbO3VHY62ZZ7gtfD3dbjzj/a1wJEVb3eFkBg422qIhFuplUK/j2ZXBGjRrrl+McaViq8yb
qvlFybYgyHW7JgQMuUlAYbAKJYwCNj1Bb5xyJ46cDGQDYv2USPN9MTlonxR+JBxDQaBg1iuZRrpV
f285zji/HAf1lrEbI+01sFynXsmchlKSUav6QvAwvGTwsfsT8S0G3jwBwU//OdP/kULBcmnMEnQp
49JTIaUxuMCgSyrOXRhHOixPdJV9j1GdMjXFA/XWcB3CzGAUVHgRw76kd3JVanvgzwWYLTnQrxoT
PWWN+8Z8Sn8xO8q8AxXBAX7T9QBZthk7YnnnreFXp5empwieKxiofL7Bt0rzks8F4/euQZJz9tj1
ZE4pnYvfLucfoF9SLs77x4EYTCC9DTxuZGGZWOFUeO0Gc9ch4bHY0fJl1Lib7uPIvVDm2o0qBEBf
fVkMJb10syiEwD9EjgW2wNbqfbU51ZiOCB/JOJgfhbpl5BaLvc0azAuSwSmgdpPmynWjnCaktFg+
dywy+nTXGWYamxFJXid04yfltmlZPtaAD9LrsP7QuBWu0vAQ8mG956PHQqwGuzxcZ1gMxyuYM6Yp
tQwO4GVmKsPUqtmjJzq1iz5Afamjbk0TvjaUg4i3+0jRLO/hhA2XZvB5U+ckxBAmVsNxyWzNGwXg
LnVOpQydlRXbIzuXRS8RVwiAOFhs1iqOqX4bf4yOOzmnIeaE52PlDGjp1Nc4VTrZ1SrSn+vQ8kHy
VOBHKLBIPVWswlf0tfpHobruwTvGAY5PFoRibbOSrrXmqEWXlgcHYTu/OV/F5Aoa3APSchc6pdJl
PXDNBomfdjsft5qU+BG2eOfcgVwmEFi5IMXq8IsqR5OiM3VfyT6/WhltUn1TwiJglv9vUNb8fBMM
OEY1nyE2ybvUnPWrQXwMHAqDSmomDfb2dfOVxowmdlyhMLOS4tHfqZ7hvMSeCS6o09+L8keu131z
o2qm519pNsNvS+cN5xOay1e8Fnxt7Y6HhyqS7Cs6z9jPmETQ9dcuqy1cE3k4pHzV8xVaxKQjQtFC
uBJHKb2b/JrCZbDCOK5sdmmwZ5Bhcofg0Q/si+7sgcqj23ab3PJZqA2KC6Qngv2Y47z1Eib41aoj
L7tiVjeeWQ1GRBdBrPsGXJAhKNGuo4ploNsbkKWk4DlZPkY8ffJa7d9MW0FMpPvS/5HLgx7wUzZr
u9tOzpdt7VrQ7DqEh8Zva4qRhrtWHKLuiIyVyCiXIJSwlvkphoLGuqO8aQ+Wi+HCzpyT+4j98qK9
lcZPbn1PjT+QCG4rJG7+TwXoL+wfQFwgotq7EkeXhffea2DjNL4Z7Gt72zPg5qyOU2M+Ecdk6Dmw
LeSZq2MfJ76xUpEzNrxDbLHEy1poDMSZ8IXPK+4CJe8KDhhjOSWq84E8Fksa/tQa+ApLJNFXzseq
m75zpBaX6my9LBjInfmu7TtqlZLBzWaMkTAabpLFA7+BBMYNinOJBcDrGtqcP/D/rTP5wgFV9Og/
RMJXaMVF9Y9DSWz9EK1g1+HNl/I1XWeps0ury9yCvuXC4FkmnVNgVTYDM8Tgi+itK+jkuFB1wfSc
7StFaKdj3GPf5kSPubFz7mnygAEVueo7JDhzQBU8gPdo2O+UE3GFEMGkXzfZ2ij2DeaFYjjqdGlg
5KBObehOVXRRxpuU4PutWNepESE1anFGUo8JnpTXGRv8DLM3tDweM85VJVdIIMzleCDaQ40t7wXL
HS9ddebxswZulj7oMAA1+MTgXm3D5hTJdFQuPAkeOuvBk7Uvx4JRADSp5fjKYxUVWw60nADiq4n6
/647q36fHmmOZOHgv5FbOMrwkqsao7THMOzp0mAgszMJC5LctjbaMj5EX3Y1MjwhFCb6dll9jjBF
gfoo6aZkIBD/OGINXoBWpPB3PLM71Nc5v08DzFn5KlXUJWCrgUPL5ZYRsyytYjqZmmDcRY68C6t4
L2bhh9Bpx4pSZS6neAOx2OIbqTcmY1Wzk29Lm8dk/GPTHpIBqwKlMOKdlnBOZRZ14a+xjQdruEgD
NrxspyO7oJJoiu8uijaYTq6S8QnaygJKQ9iSkETpwEMOw0440rvLM1fK9WrWJWzVr21FPYZBItgp
1rJFabeER5sbguivMD7X9XWqL9MouGecivKbQhqWd3x20UvDyl4Wn1ozb4rpKyO+jdez+GxZeSf6
pxJaHiTFxv2CQUb5NNoOnHXl2SWfc69sZOwFw85AFKtAJaQi4avPOGfAXiN+lFosK7ws9Xlm9df7
987qIBPpu5b6KKNmljUopzGbiLNg3DBeQmoBkxmlSSP12BhXO4MaxINgjWjOmbUaBAWG8zFD8WHE
2/Qo2RJA9NATOg64tV5fYsEs65cPuUtZy+dHrP4UDa0TIeXW9ZcOwaWtUjfvB7QvaHyc4/juWrTP
8NrKT00livX9KLKrbgArYMD40+onFPug/+wrY9U5SHvXEdhUVr/L2ifdWPjdb3P0hunDoxDxluE6
hjhp+mP/zPQauTM0gIEsNeE6152IE6roKB+b6FIwytnYiZoGKcOmQkEfbkIZzS0Dt0Yh8WPrDud9
svR9JLxQ52KgJqzOil34oYONWxrbnNnXUNBvNnIOtFkTO4GVZSTNLjtrKR1ZZoj1YbqiqZ5Zy6au
mdw1CLTMHv/agtlQ16u+lbMqmTOYK84euNxSiekUnA+thhRQM6Ks3VBpOMYFNrIY7ncKuWcpYbsK
JC7jE8NRCrTd1NhGZpbuJYiojP6r42jy6IXH2BZvMVSX0DECXCDGSzCRVzCCOw0XIUZgiem8CWet
xt1tOjb+KtV6tv8zeG4TliTpX6Brp9JM/cDmOwjlgZAjV4i4fZZYKUqRM5K1FVhaylUvOoKG2iYY
kbc6s9/kcfUwWJWoTyLHvBOl/kHqrec21HuG5uyyqTlXQv9ppPCFJtiNYwZbpUMwiGduP0vAap60
aAMIhajHW9mRRg/K7iDb4WuupImr3zho6zUU3Fmih7e1EMYm2bkKJ/8zW+u7p9M0KTSvn7IDYeyd
Unf/usAgTM41omL0VRSWO0wR8QSVq6a6b7Pko5JDjdHLUipYHoNew2VT2RT5jkdVgSTQ/I6smUZV
zjiFUqiTqvNb59J3UiHcl7R44d8g3+N0JbiuELeLbVL2V3b7gO5a5gtLTdtttKajQWJ3nZ2KMb3J
wZAwAE8OYDbIfLYcGjoaBtQKwQ9kuu71luQJCXiYYugmeiuCDUXQeOOXs9DI6pxpogEiRT68jhaP
97ZJm0MKOa3g7ErWnjEked01FkcZ//lEnZlOy1Xfj0CC+BwV9VXWo5estJ7pCEVQkCMA+XAQeX7T
ZKb7uIM5JNe2QoN6EhJxbw6OzDiiVvwxjH7xpMMqBxCIRAhhraHyhmTNkQngmW4SwtYsLmBFaUe2
tX4XDScDka2mhsoI+PRLy+Tpzw9SYZ5VR/wzG95/S3ofg1s9Lefc7qomYMVDpH4457OR7Gmp32c2
1u1R8PtlGwMZtEjMv7ExDh2cX8kaXloozit7ZFUp+oNC40aKnTjlyxOMbguk3Xm+VAyHEkXbto31
DVCQCAuFNZC6cDiVKXEaZP00yL6FFTxTVt1VhIGLH9GD4voKOP+kzBLvjVnsIAIwPyz3Wht6hhLv
KoeWlggkLcJgeDMENlbxh+R5CvTxJCb7To5U67oXwOl0XUgg3gLulip3fB4jf6NxoePo4dtMN2Xg
txoys5atuX7MzgWa7d1WkK8bfdt0bLGLOhbTb1ChM3Y3Ue3rkqmmlZ+ayNim/aGZej/N24umkaQ0
nEesBKc6edcWFOQy9tdwGxP+yrvYj7XXRiOG3aFQ5FzXeoSy5Jhim7ShxU0cxkwKyZeS2wT/maDx
ka6okuPMS5/naI4ZDqH3MflOh8856eGNHwvtB+4mnKh51TLyhfLkDx1FSTO6FhNCclo4UgvG6flo
bCoOIHGLaZSTeE9cSq1Gyols8iWBmxBIqxdbAluKXn9VeMdaPhclltbVGJFZYrqTMWYEhEZNJj6t
BH18bk1XyIkbSIUrT3uFNrf41wo/mpbYEzdlFjNPwmoGdZCpTAvIBHu1UrqCZTZMy804vDf2p2Z/
gj6janxjR/cq/aD0AKln4J6FI7PPj20bYzTU160Ij03MAtNluwy8dthd1KXWUgdOFLTbJDe8AgRZ
KdAqZZrMGhNiLGQAmh2U3mEUTEsbxa2UonkqFGsdaA8vQFfBQZl+YHKtjEcrunOphV5sfBYFbuTW
Qfr9A4NJ5060hWu4oeoED6e2UYOKVw0jO2isEUBQOx2r8V22nZOSMVzOXJLDx2QO9qk279WxpxZF
0PZWcKtjJqfu9SH4UoBLM4I4lt3M7LSgLmzCtyGDmJNG5pSAzKOAOmXlyDhlm1AjG5IlHASD+GFA
RgJrKDTjXecsRpCARhZ9bO4yKzCz4fUQTiQowA4U1oZLJEILCBQ3dFpX5bxbkg90kwx11ZDXNX+a
yq8qn859oIPJsa4qg/auI5o9IIMMLXcNgQ09EDtWzSsmJD9Mo21VFEwkuMmCmrrqiJuxzf872vJU
jNe4PhsA5lZOLG9DQfwjkM8NZdqs0Vd1pofSkA414w8jt//VWIKk2b5xAAkI7suqBeQL7NqJRDRF
faWP4Tirgj/JHJ6UER2UWb2b0bwngnq0cFpSdwLVnZYWCQC8pVwLGKRqCVnYHv1Q/m6jU1CH3hBI
52Lr9OzCpQ+x9EUd87OTa9t0bi6ziaTNzMZRnNsUN/BP4X335jEi7D+OQHogeT4Kgish1pwYm7JG
0w1gtZ0FTbvg0js6hP3LozanoF+KsxgaPMh3Z4Yq0Q3fRP1QMRQ+W6INJArTLtppg42u/CtQdc3B
Yz58VqNuJxX62gjKP7nDNhyHr1OXeZxKL9zxOm4inYRPH53OtOSHZirgXXSfvxNBSv6TW/s8xZPb
1RoQNdk3AJQYoNaSVn02Q/UuRHs2hvpAHyYlwe9jiodZVY/QLilUH9gixatpWNRZgcyKcFZj/2rm
/p1BEUfzrWnd2kjz41GifSI9zUygIfuAobPuOcPJug9uDbqskeNaskgfO9V71X90/XSa0/pe9PO7
rMYnQRsT+XtYm+mPGK8dDafh+CZxjUtqVCSy/OCY85M68wQl94QPdww5pefx2oqqGzwzxjhhz/yo
PcK9AqJLn3yXbjIgZK3ywvvq4YY6CdIOGa+hEWk/9hggOVbwYuJvuWtXddx6YRi/dKpDLy1Nj4Y5
XDLM64yRuQwNxN7oE36oVDHgFDyPUnbvZuetkMO7gQyuINRB+9nlivUnCzKkVsqpqgAijIQEnbsi
oixDDHLuudBeVdBKsIShaHTntmTQn9CFyFy+zEwg+fGpx1acB+LHinnk4biuGfFY3Cf4WxdRCNCA
Md7Gxcg836Et34bGenOa+NnYtVeF2m/T4sxJyvI9wjJAObk3Ns0JwiX9xKZzNpzmOhmqGzODlyu8
VdZ8qJchgsUeHjQfmCBk2fINQ/mIOvvCJYwV3T42ZXm09MVn0YSE8LqLrXsdkeQ8M52VIcjXYCbZ
RYwvKPNKSRd0ZfsGXfaNzWubEdjQxwcMqGdFLV0psod0HIfmbNfpo60UPy8HnlLcZI3yU2VuFI1+
WuqYQbr2XgW3IBC/HJBwNPYbffm6aVEnPD3ibSvvOJu+J/2EKfE6lPXeUNJ3lQ8JTCtGwm293Nig
U/nBHBzSiYdtkn/Bx/pSGOPvPw+0jtSAndKeGVoSH9SlJcLAKVv1CteC6F5nyrkUipsOYjs04zlq
u3+TKC56JnmFWf9vpcQ6hj4admjP2ajRprQ2A67/jfUFweWqLdqCQxm1MX4oVnsplOKkT5g34fhN
E8718oOquYsK0sGbU7JTdn7kXBGq2tOcK2qvbDRLqd/a5XLqCA5lKI7wkeBAZG7nHGlX9EqUzUFi
AYLIEGaK3+B8aZinVnG6xIh485Z4U/qZJ3CB1L+SuB8UHnhYv6L3WukwcIpoqye4eaCRb2mGUkMq
LsSK0WIY4JVVsm/KFyjrhgCx7dgFF9ZyDoacC+BqqFqvIV4jI6fmuBjamAmV/VajTEnE6SatJ2oD
wwRmiZmtwwXf0kFpbP8ohuWo8GWPaLAcwqagBw8G86DDCWGAtqwgaBJ3RJeQgLik00i/GDYyOfIH
EEsR5X0jAXOyNX4FM1JV8COUWHSfcYplgR/ODj+gCtIvO23zpKLJKPRF/1s103pALa8AkXX4s3qH
2vmaaSDTJs2x3XnKIOjTDKlf00uQcGocmgNYj93QhtzJAthuNRETxs1Wgb9N38yYY2ocdAqGB4s+
uLS0dlL5Iohipf1jLC8SVJ4mAWgrfVqoeg3+WKM1cEaRJV1KQkYi21O3TdheJpK/nY4ZnLEyFrNA
A0MMQ4DYZD/K2FMphV96SyFc2TFZMy6IcvGmt5YrMRyr1W5NVwXTwBEnp70xw/CSJL0v1UhoQ7fn
2LsJzgKvZ8qysrwBASzkFk6qTJCSbWQ9m/mvFj7QqbDmbTidjxPzb3TdpHqx+ntVjXv6Qbyu8Vnj
uFfxIfSojItFkWKBhoh/Qq9t1SIPq93GrDGVwY2ImWtYsDyVfxPp3JmSK5ZE3XjBLqE5JvMSY1sx
wyFA1nDM5X8G8abVu1g1j6He7/F1qx8k2zy9/F3+mmGRS4mVNBj488sIE0gFgxgg4FLAvYrQoQps
OfAOmx+2xNXQHvE3rnJizc33hOFJDhGPjR9RcNDrMyYgL0HOA/JMnTtujbk6gT6A8DjuFrSrmu57
86eVrp3Y8m9qyQPyv9M/9cJX+3/ERWrlm3xsGn8IYnBpcqEvV20Bfd2AM7EmemVFTx07XN7GJ8rK
ThGhCuKczc4JGUXW4pza4wOAEzaW6oR4jLoYWsqBvmRcO1gUbrLU+mDNOcN+teVvizkp31voYoZ4
2uIy2/P/x+4s++Id10X+PmGhVfRbHfcA1x0sXxaphI0lXHO+mLySDj5PE/sBCiSH6QEDRRFPaxnL
fjM9W+ZPnBUYFj3Khead/YFOZyj0qIBEYaylVRZtnLsqlmUICpBMOdwoaKFG7QNMQX5VMGVrZ/h3
KZw0dXFECWctsJKR7sRU6fcZTtnqzSFgFxvvEq59Ys+M3yHWsJU0eJLS+RiRMJlJ8gsIbi2R6zZS
QGPw0JAJgOvCv2qsw8j2lgWFmtWNhs+jloetjbkEfVVAGtDkSxQ4qKNM/VjQooZM+WD5XMPpImq4
jx4DTIr9EOx70OwCBbsk4jdDUxDAfQwcoVI0cdzCaa4eufnosrlrawQE5O4WEJ49jq6M0iTw4M0l
U58QqmVN+gqb56T6GUwYE3eOzt9XUKBVMu8Y6nRvw0KzBcAL4rAhyiioLLeMCOMQSg6ktxpb6MiQ
+sWE+RpPXCBJ0bI+IoMBaku9WWYoiilXwUDhsFdHyITYbbFzelEETCFGFiQUQbVXCc9gApPVk0ox
/+PoPJbbRqIo+kWoAhqhG1sxZ1KiJMoblCJyzvj6OZiFXWOPbVEkgH7h3nMjdLkxYLmC9YD/asX4
fz0o6HXIpM3dhjVTg3hb10RG9USchCgIeuNjVMmJE2NF07jJMJZ4VrYWBwZorMloRtYFy5jJn5aA
3okRLuDjWmeN3FqYFSa+m3GE1geopg/iXRKbm4JvIbbZjSFe4tC6kQJ6IqWrZAvhBdDJkn45a0rD
IjpAa1rb7vx7M8ETjlZhbnpsU25vHWbHLunX+8bAjOgTZZGn5Ib0UFB0srOQxyIpholJTC27NniS
mFpWE8hpY5uhcW2NbknO+dJC24A+Ykt4Cl7r8ok/ZI/6qglKGKPaknZyAz70GTLIOmjQF3HSB324
g5U9r3oj+Va3v0nMzqC7yVkKzDPUcv7VzJi58/PkXmPpqtIZ/7xg/oeof1xaKf738K8Fk9mX7VrT
f8uY7kveR8ZGgAHX2XcFI4ebrCHNwM4+uvIGyvB/5xHqGAfQpW7Rh1OLEkOOPB+bDHxn/C9axi72
ETGsQyfd1P80eqxguvvaTZ8Q+3ICI1g6jBiG/PiWqbe4udraj+8BMUUCY0vyyd7alD8HfERjV96w
25twm4pbWr+F4a0PHqL6JTI8qT5k8yjMt4mBrcnatdKIUgrfQUEq/SOnJ+/QVA2sVFLk3317tduT
EW4G6ik3/BrRaANvtCQejo0+XHzvCnYcA/lTiB7aQW0ongC99y8Iq8zkqrcvk3gk0a9jQQ1PYefB
KL21dH7DPQhIl12TVDwarwZhsj1sEon0tID8YLCx7dQvTZuVbv00xwrXLNyIKwhhbNj9Nv6ep9zW
IhGPODZO4UdkpD821X6KA7hhaaTgfcjuHnZQZMZybY4CAQAAvCTdeORyjOwbRoQF6cSRhzUsAAUj
Y8wjZnFyrwO5LrYG0MeFKM2l5OcOIuKYEqxfvOpetcBCuNZdVrYxm0QmHXTSLR+Dy4hRxDdr+poV
wgDDwThwXwn7qQrfuvHR1QDtYLKkdHMSC2fWMelO7qmikb1MzMKMVwxzSju4+dopV2X/Fzr/GCh3
NYvaub6TTG8Uwl5EMyCzkWKiLkd0OLUFutN2keZUH52N9NVezmbrKD5PoIt6sQIQqaZ1rDNvpzhJ
CSHiyPCIVO1PQDV5McfMvw/FF0eu5ryT4Mal/i/xgUA8G+HPZL7oKOKt7tc2IcNbL3yc5nRP61uX
/xUjRPGLUrtELWvGL97r0Pnr2MZMzNFbb/lGkvHWVkd/jk8NXDAzgPqZVWiPnBVard+j4C1f+dGL
aj5TxDEAinrMm00fg4SiuthLafFBnQpnWxhvNov7Jr9l1CQJJajbvufUA4G5yLUR7cqXYontIMUm
wOjJsW/cjn19JeoTHQVInOglBkYy6W95TqmNggn3j9+j5navef+vN9hjpwe3utj5bULRpnz4H8zC
65SSU7DFxaEANsTPZykjd8k1dlhVlwhtnA8bcXjuduTSIpO0v4ikXwCLaLh3k4R5ZHBX9ScvCGO4
4z0ybeOmnyUqtMp8H9yfEBRFzkokCL+ZSC2b6Go152ruHvNj215befOtnWueg+jKz3Gw9vN9bF3Q
5g8aAhwNUDiyQosuHcM1Fw+aeDnboqyCxR5VY4TUMxp2GIGY8U2rWh93VutdVEsr2vTbCK2p7HFN
5tp5NvlN9W6Q6ev8S62ND1NQsuNGPUknSq++7YOKp+54AsIAJJ3sieC5L7hJJyyvkJaMaDyKUO1F
hDbDcvZDfPQHYufGf44wNiVICIKx1m1Pq2WYxIwaJCcaRxDPwP90wgkMMGBgWgCq2wYIxdjaKK9l
U0y3kyvkmdEVav4ZUPi3jwbUC5h0y+Y5DI0bu55PK6k2w2zJwg/bNs6aE7ZI2l3IbFNn4KRaYG9u
fgjPdWVBXgovsieFI6hRjA4fojKekerjghjedV+QWTKu4f9uu/g1NAVrSohCecSAM9uYffRMVOd+
7LW9OYeL+sMhpqzKVLeKZ0B7lR/HZG7WeNzMeTGD+sg51JwQ0107HmVbkquEXaOPHrXl30k3vXXk
V/fYzGoHnZjwNmR8blPGV4n41hCy9aTxwkWY52vGZG+l1+O2cvYZwCwvSjdTbO88ShwH5iSADPTo
cg/4XgvULqqancnUUopg63ukuIAdDCj5BFEjOUNtEDlmg8NSs1g99dM2Ut6L7eDEM9NXIQbtSdid
xPq88xsWpFnfv04lm0mfrT8pYrfO5EuKTLw6Mw82KBjceVwBCI/Yd7LDncVcPByHVb8Y+xapSIXM
lsgm6jLjpyCJ0xZzj1I+6h5KlrjlZtMd5lzX1GOqkvjli6lZR6dtNkZYsoXTIKOYZ17kLkIpk7My
XHQ6DPYpP1lp8Vnr3XYCmz47LtN5YTTztXqbdnh0v1qIeiNRUk9+TVSx6Vxjal1JxgOHwHSpTAoL
D14jLThQ/SXI9CP2xltv9LCp/rq4O8cma8Yh0P86KHWUvAXYTF1L/00ZF6mlPjVKN+3HAecxkR9V
AvoYBEnEs5UIg2M/fKnyEL+lSrvbiPM81GtVVVzwMn2m2EbylPRu8q9YBbIWwClh18b34ELqcjpe
dBmyWGAW4Q3nyjDOFq8drs+5l/21dvRrwJ6wi6CLFC+inb7KNrhi+PgsHjIcqUVZ92ezSgKkp+M1
d6j7x4HnmJlCF6WzZt9zsNT4XEPZl/Zrr8Kt1/zG0MIKpb3XurpaZfJs0weiFFg5TnKwXSyWzsae
mNPn3W1yzAtcyaNjRseR5V8NB7ZuyQrV9yVT/iycjl41bfIufYbK4xCGmxJwrms+wxpjeAmj4OEp
1qZti8leMDPOwLWntHIyEyvcKKtiqFYmsReu3JgwphNENEmkTg1a3lDzNwNpukQOAxn3iJ6ASN3n
rEVxGfBgB7Fx1RuiQMmlbzl4yNQCFt48FfqfEa9d5ps4tCfzO/MAP2VMploWBrnRbCOfQljeW3Aj
VfwVduNuQqUTWWA5Q2dl5s167g0DoC9qenWYstpsc/lC9mgc9aC4mpnxruJpMUWvTqftI7brCrLV
6CPGN5+WsX4z5WcEJAwMOLkBIS4n9qFgOkFQbJ3UvSBiki+Fa+FsZgBO4DfGo6UdQhWxmC4AGHLS
U2/O+7inFuaDqrnA+3+eM+6B7aKDNFZB026nGhWhZTA9/LSmy4B+lFAi5NkBjNPa7W+2F97ghJ7B
qmyJuNQRI3WTh4YVAXQTEgcZYMlI27XSKKMoJIbuESUu0hAy/6IEAw1QT5NKKwLNjuA5SxkywUNx
IC1WW05tsc0ggwbc9IUS14gfpuNcPVtdkwb1PugtEWsI2FkgPxzp33xKXNiTe6B1/yJy7poi3KVs
GNrW2gqtOI7QBMSMftWyXWLSnslx2nmhPOblT4OUty5s7BrJvnZdvAhYyXXnpAbzaD+Cq+MXZ8EP
kGw30hKgt5s3FeCUKMRniao5B/c3JPbbNBrvoa7984fk6tfTCoScfORjfLbreJO0KCBJ5bIdBnQY
y1PD32d29U4jaQUwi3Yhci+a/g4imLyLfEU3xO/yH4BUAJSRNYNLCMFSdp3kblKfHg+kzN9YzTMJ
wLk44T35ykkYLI91vzWqfRgCTONyPFr9fcp4aG9BmIbxXBV5PFJAE3jPfvkeRd8BIDWbH006T+ND
5GMoXMZjsM9pEVzrKtJdhdSV9jVd5fUzqKiJWD/ru8X+WNwN828swqewukbRZzW8MHodHkZ2mdIP
ViADxb313Mgtszd6vqJ7SHeTGrvW2GlqrzW7HFRP6S6kd9LHfz3+TdarMvuoGTeo5s0U720F5pAC
D59Io/2AaeJx9oPhCtnrT0zkQT+/3JHIHes3Kb+bAvHZhwD0lIsfZT0bXLYo0Gdr2RrZeolcI71N
ETCre9V+UGVb4Z20btxlFFe4C6X+iwSBdWlXJ6tpHlmgHIzxIvYJZWXxxjffhUdIdJxmaJL2lnaQ
2bMj8V+eGhLzsmtcYq3FdFPRLeWuh83pD6/Eaqp2MOTPBMotTCjhcc2dyw/U2JS9UPCahw0tUssu
QjvC2Kinr7Y+VN2H7Pc+hV/NI4LBn8YKuz8k3n4Yz6AzSoRcbCLjU4MVFk+q+Bta3qrpRSTvoKYn
pIThUTanvDkbro81Nnwy1W+o1D7BzUT964Hg8SybzerMcl2QYch6nvQeZOklTNQheIb0Mn+8XN65
2AU+elLQkTFarCKFfn+kvtMxrlrftmLf/W5UO15Z75LkfSgAT0vQJG9+9tOozwkycde/68zymozI
sYelHauW3cAVSXT0S28BS7MZTrLfpu5aI4eezOx2F5jPvjpT0CdYuG0J7OFb5v8M2j5wFlb9FUMY
Nq5eebamFbbNIiDZhCf4PS8YeTe/tvoz23uRPpPpFOSvDOwN7ycRLw1VNOtF7gHF5FV6z4nGUkl8
pvbJp22uPHB+41dunYbmwmw4sWG2LGCQVjamzFduminCvXE32lMtoNxj6p3Zd8/9iMR9703/AvuY
qgPCq6xhqkpuzsVhbKve6V584zPC0lxxxw0M2LMEgc7FBX3FnIsxz8VqP0d28+kQrxSmggYkEWuT
J2OIF1b6O/fb83OCFw9kkyHFeHXz08izHqp72IHH/0rrrxBSzHy4nTUef96bi4qY5CDUMuGqS0/J
sA6cn2F4d8VvJP4c+dJyeQ2M3IUivwZ7dkHmZkiL/NX1gLuKpVMh8irehXfUoM04yxAdNo53bVZE
Y2UMrsoC3bJtvEvX7NrqnEwHWd8a46ycs1O9pslV1u8RgizXNp8k1hPDvdfxFeC7Zl+8eMN/JDwY
DZwZ2Z/ngx1QDwV1JIQ+bDBKh+EE+OcUOL9lsiejXUdCql9j7TqKO5BnWgS21QPOuFc+eh3DCfwD
g49EFG+luFv+qcJmbSRrTFtjjS7o5PQIj94C/881XxigOBgHW3KMsi/BtMnCUGkxc9PZUTJVgpv7
W9fXwcd+kL+lDEo5BJT7MrrnIvpXTycTbo3xnpT/5hsMj6k+e98M4KnGHxPFHoPF6Nxjht1+9tQm
L765t8SpLNdTd2bTNmAyFy8hpgHlPbv5Po2v7oiwZ1m170SBgAdHGHcwWHRa4iAp2o2d4V1YfHjM
a1tcBsO5m8EFmCibFvH3MBXgUKD1JF7uQILwHWKc7TcS7R++QqWMkOE6TtjqRu8R0BD4IkRzSbTR
nLtMm0rodC2fU815zbLgS4vL7zGJVy3FjjHWv5JKc+l2jxj331MhmGEolos1ub8TAXIs6fXr4FAe
D2391qU9untfhzjigxlXUi0JESFHOyX0ynXI0i4iuUoJ6Syb9GSIAhSVAajd8BHBAtTmEym1mAVC
ES0h31uodWf0mtb/xmWBiAhetzQDe5VbNYJ0DxsFW5Y/KB9sw4JkRh2QG48DyUGbP5hbQzLyaa2c
Ma6FByOyIlq5yNaW3HzpxmnyHYW+d0iYIKNX32hteXXMdhn15vL/hSdxG6gAq5LVZ7CeUgS4sgkC
JhwOF9oEHw83K2TxqV1Xnb5PiFFhtOtcdVWwjiqAzkwjvVUxbBpbjWc4rpYOsd+OGBg3I+r8REO/
jnacN8Neem0g1kQ0L4c8bNZNywNRhDRQxeT+pkYj1jFUs1ywxI20nRqNEBxLvWzDFAqE7mCZtIKR
e/h56MxDqgcENCY182pNO1oUUSxLU6pBunTyMjkY2GRI+jDy1cqLF7gblSlySmqSLBVD3a4sZ7KP
/9Fi8W7G8TPX8LNUMxvXzrKBaiM/qBitZO7zCJk/byj9O0U4N8Ilzou+JGnc/ZEMy/UMgJwNWq4E
gMv7Hu76COiSVvNqe/bXC0nLNjSQl+Uwcj5AryDRRHsaDUwwbO0PYWmN26ay/iqlMiKffqw0mSkd
hbZoOz3YTUSfr5O+QPVdMWInsQ1wbViJNZPOTH+zDLCdEzqE1haHwMify74qng0ucNbK4GJxd/V2
8W3DtiHKpz6wJan3Xc4Rb9F0dnkM20AD3YuSdRE0uCJKJ7lnqILq6jFhCApM29iQjchT0zCXAfrS
xVjn5YZYo9WYSUK9+mjNMlIhOJmnfvO5TkY0c3iZ6evaMf4KwYShlSV+RMYCfGVV4wseMSqLTnux
NfcChiXDsEjuWuZmZ5WWJQmZ3cYr3psJUaVUIEfD1Mp2LXlcY6e0UwhTwNNFv49CSp8ABzBk/2Nt
4hVLZISQPOCoTdqDUY2neNY+6J2H3rSoNpZGB+8WpLynjLzxvrCbgUhPFFQZiJVXR/BwBkzZQ8gd
azHdyUs0E2YF5I5/mPogcI5jqqJL204fqk6y9aTCja5Z5rIBUIgv3kx2buY6m6AlmCpVPukuaDmf
xpw/4tQDNdFkgloGBmeN1OwiTa/bkOjIVeHp+KKl/xhSfFDAjCSqmki/dfWElH56HpjabZKCZbLd
ah9W7F0ovLzDkPdAWBrcI2moscZoDCZ8YM56eRklAIIpB60lXCmpq+RekolFDeJf4bAhzK/zA1e1
vtDCGDp/PHurHetGvgzegDg5danDLiPCRhB0z0YWLROLFZPtRGIdVpjQY6TkwsK0UngWhlmdWJec
9qnxnoqhb5a9AQ8DPe6ychl39dbULszBQWws8s/K7JOnLCdUwtIq3DOo/CHn+wsSWxAbdWRxZIzC
FBG5yE0Z8OrsnNNE20YlbZLduVBc2BrFEYp6p63AqpXeWjCuQyrNx2AlGesENspt4bAjC7phURPG
QQxiuKo6GxeFexlaJPK1GsHkI60CpN3tujFDRxtNjzAgo0sDk75msvISpc4rV9qGku2PyTPA1cli
PNr1b8D3TSwI+QXg1cOOatbHqqUSMH48CDN2ji+DDJ4d2qpb7PEZR9FYcwMFu0RoPVMi/68UGLjq
ka3kgAQB9FS7sOh89ba5JSkW4ijtoce5NzeF6aZ5WLCYW/BwR6CYkCm9akv5FjXB0TO1A3M3TfKU
dvPi0fXWHaTQc4uJro69ZS8MATi/JFeUN9dpwefVuvudwPbdWG20z00WXxqzCdRC/qVOOUUMcQ1F
tx9ZfQK2eI14Zi8cTEC+Y67yho2AGv2j6AOGSSPaFkLkecsq7I2s0pImvkPxJ43Emb6VqX+SUvGZ
Gt89Y6RodIiuh+xAynC1EtXwN9+nfTeW/KKEwqxOtROau9CEKNAS4lKQRbdQ0r5Kn1NdJh3h0Ql8
eAe4bQUJEscH6wgeJ0+mhTi4jkx9U03Z2wydh7CM1lvXh1WsEc3hd2LphvN6Cr3ZFDAZtyc2pUg0
Xmxo0+5gU+7a4ieE+4zAB0r6zM6LUuuRTFVybZBiDta5n5K9G4/fQd4K4lqY73XevE1NXHIXUt9e
Q03l0YtZKB4lSUR7qncqOS5FnlUeh/SrSdRZYc2ZVNzx68ot8dfRKxblb9oxp/WDwln39YENLiru
WrGRR/rolN5tFDLdImSXnJBkW6arsZYND0PW3l1Swu/Lrk6ps4UkudQNYUpFTn0JUfXC5jo1lg14
Xm/uXgMbKYD2hdy2PbqsYBoTK8jM4QT97PVsH+tHh/WERTuzzhMCpktDxyXlRJ/L/WVyyPSUhW61
9To6d5LozGWWgjedkLuO0R8NGWfnwZvYfnom76YmzJdQ6sHR6FcNvnYhcSXJhkyxwsKbxlISkmSN
X668WgPvo2ga88kevDdtMhadycO0DQgCbB1E1nmO588eOadGPNSS+9gzrQ+lT7dcswS9cXMcRf4o
yf+Ihg7NSIAbV7spt/XXwOZ5y9jqjuzBVSu/fcNd5+Bnd0WkJ+hB752X7O0GK1MfpIqbhzMB1S6f
jlfBDUPvoqUOZSnmLT/CnwrxhrW/wjhANB36Ke6uTHtJM+AFVl39lPUM2emqazo6/dKgbIw0B5kR
VLOcrK84tTeJqnqGN9BnBwz7iXyEUoA6wg6DXPbuThFuXcYMHnPWZe1G9zBV5GyFxaNGN76s/0eL
VLiJjaWep98jNi6/j0CnB2xhemX8tpp71914I3JqTiEpDixnE/HcBegSfNZt9GzpXJaui767tZeN
aCPMUy+e1qtFKV/dCDgoOS+/oyz93diAkWM9PvOZPXxRMaNRmy0Ib5IWXZzYnVPwAM0PknAA9iCR
bePB6BKCWV3hksNiHrOu/uya9pxEr8x2fwO/24ZatyP9bWujqlH6i1FimBmanuWxXeI7bn/t6M+N
TQZfLSulHI92PE8NXFJBW5k8Usd5RULBlcFnEZk4HZM851aN8IvHwGdFSn5WB2yrw8MDlkHftxrL
2lg3YXuPa0wJAJpZFXXBuPcpf+uWhrwUfBqmqk6DjVol8ptXmzh4IggY3WCs2zYUeRBlegPfCesA
dpC7bk4hTqCpjAWUQqmZTJPdbzn/taynCZhiWvveWuajY+OiwRKrUJgt0yS+2B6TyyjVTf5noy1S
W5wmq0OzoxPyZ8WojAoO8iiiyWfdS+oNubrW+At2CouEb4aE29BxIiPxrLIixcU3NlT74JVMk+R5
l92oCWGrrHFy6OQoCgtLvRrfLKt8TooNx/5Kr/pfmcDV9s/NBIilc9BhNl27FZl9sCeSwsu4Wf7/
J/L5n5ny6OpF45vsc7qmpuTwNvHOp0gOBg/cPohxtjb6o5/cT19wzpZMxZ+Y005uxlFRYswd+3qH
/IUL1u5OCeBig/QaVaBziDxs1JomXuoMG405ZtRf11ZDe+fXbb0w9OI1KCjtwkKQWJoU97IGE2Tg
zilawgcdLSKdR+CA0mLoGZLYzzTFVJY30d2hbUWH85WOtNvBn2vLfl2ZAA8DusmabKfZgAWrJnP2
jiwHKFGZWpMDvqu1dthbRYB1vUPVXTnMMl1kGGF/hNCNxaDo7/rEpTA1DjjYqUeabgEhcXDv5WMH
dFef1jSfE01F/+0xnvcDVEslj4JAQ+4HczjD+dX6z57TKSao0bpWaYSWPWYzHXaIYAFqSOe1ifU3
d8Bxk5HRVMv00s/BNl7Svtc8o/i20by0gg/SGt8RTVPhsBcFAHDtdf3b8mcFe+0cYz14jQJmg4Nf
IpzOMfND+mHH22trk+7zaewQ43j+ixVr75qHQzz0LQRxBlvi0pLftk81hQgDKVIDWHPwYJ8wpFjU
iR9tFAZMrbEPPvRHBhCoKyvluk9jPDtyRLbV6wl2WnEnZXmhm9NnXtOMklnDTMfZq6zdqKEHWhi3
xrKFEo1CHaWpQnmDvjGDBBBr2OKgf9+NnBhOdhENZ9HDmBFpxIshUBYkJ3jypmsRH2XsYo/3g3UE
CRi1l3RXXT4eirrN9mlR8hDmWTHURxCV8BVEiB97DNIDPhQCYKudxUU8Rkwgqhg8K+lULSYKO9h2
U/IzmFTEvoP9YMz2YdL/ZsRWLtxSkCYdX+IieTFEZS5j8w2t1UcTFvfmNb1Qlcy0Gtj7Y4CsSZI4
xbBy3Uuk1aZLgCAd3jNirL94CHz8/dVrUzK4TaylqCWw6SieGdCcAsyU4dt9ZXb2JCq5HiP7tUC/
NUXaj6yQT9ttvskESotJ58QviBxIQ57QRf9h5ExbCX8HG1Fp/bZuHGJKWgRZ+khlYZG8rjQyL1Kq
6Q4+LaNujfWa6ZYrX5ydDBpsb1hHqx6axT6qgjvtOvhTPwwOvmmtZREJuMHYCHyTrUi4xigIMYv0
MCYZeXntLAMnTW+rFfy1kbeHdBgzfXNbpuUKsoRWEmTZKh+xS7eEwPrQnbxde3NQYoXDcEqoOcz2
tTWDI4e87iNV6CTLRquyGoS0oImScRaq2Yxm2kwR6wBXeNDrbdghc3Mh11epJ7ZGEsCxakh88sAM
z+I4vKQYe5pd7SBw1aCYNHQtfR7i1LGb50mrLwWyPs0k9IDKjeFW+hOpjplveexa/7dv9K+UrCWj
cbAEwD+JkuluKOMOPJaWIQuwFBlovuzqXHagzpwQY3yCo6oeYAtq9kR0rJhubUJVTUQpy6jA3Zpc
J5TK2k4jKFsfYAnH1HNZGX61fvBON8f3EDZ0GJyjjZ7vSgt1jGYQkBzEnH39THPJ175Bysno87V6
FG0sILjoGflpanhJmvIcadN1FuLV/sBroBmI2jjYhdqlLMjMyzJ7H/ntvXK530vVpkeSshe5Mtli
S4lgZhj0p6xAdpvEIZWGCyTSzhA1lMbAt0nGVBnLLSfju0vWXaNZt2mOd1UieMFhiHWAY700K4dH
QoaHTZCKIEVTU9lzY1HWkkyWIPh4EWkQoukPruGsNcBqFI9Gv5DzV3LxtkUdaX6e0na/pJXBREqb
btW7z2XDM6IpLUIc9HfpcwTZ5iepRLiey4PlR4d0aL94xOBYizFlMDvY4obcIqj79rzumPvSX8i6
u/JZBK327hIEbmMcZkkKiRH7JKCbdB4cUsL70UCX5CcoM+qLX4j1OMdqpMXr2GW3psZgEuom1lXj
4QU6rZfixTRxsS7L4S4JM2KuzdNl5GIp8vofhs9ySQbmN8rLe9XA7h0zLA6hINpsElQ5kWKynfRy
pXWFv2x+izy/mpra2VJDvJMT+wKt76bQ2szugHqhexbqOTIx+kTSbfbVuxWKad8IbMJZD5IBrCtU
CD1kDN3fGpls7aLEWFhSkbfp7IkdsGQT6mCjuF5qpvflWgyI3MF/1sztGIo7Soo/gi/Uauzh1cua
nEALHXZAtsmTzeBE82lxPXeAzlS8tnj279PwLZXPzk5nNBzPwSEDm9muCR6RFWJsKtKJATOj7sYY
yG8mTgzoScxUpvOvnFVgL1IJnUNHvlUWYlxkrfsRjA2VWAjzNtHV2l+ZJAUjHqSUKIhRMUdgqD0o
LCbCpG5E0AWs6LszHetJNMZX30UVcrLZKMjovXTsN8P3b0y1ToQGH9LQ4rzmGcOQedmAURpMjiW7
Lf+qTiyYPv+r7ZSACJ7wBhvvpILVNfeQqLVRenzShDDstvZ9RlgfBpzwyVHdbiyQCdU16xHD4RlM
hTrPEBcAHiBNKrCTHoqfha55kAdJgiK4DW8B3UySRJdAs/p9lczsm24x2eOXFmUPmzmRsuydUsgF
J7yvHWp0hqbGmwjbr1iXb04YLOAHDmieuAFVCdQnRFNNvkM3v8UCcAb86E+d2Fy8xcMRudGSmepn
gsyhRvDUYHEUVkzsbOlSSlO5TK2fLT3FY1gvnJdemy42IQI00CCpnfmsMzcUch1Mk9BaZ2hyaps4
hIrYAVD4e6+J/gkaf6SsBgFTPdsp1xFqpQgL61IkrqkXp6Schb+DiF9l7fwpj3uQrr3OMPRn+Wvb
KqzmVN+iAzzTNnAhysQlS2P+iTQT+BXZvBPF+8d2H9Ko4WDgsMXGKJJ05RbmHT8sngR0YdkE8wDv
ViQIcgp7cx/xSa8HB5xkgEVRRTOrkGTFMcT81tjwNGeNDGluf8OE0wzxgzvBZtc9ZG2Fq+drck3n
wbMSK6H/DWn75njpc0ayvOjEDRRxdDZ7Yk80Cd81H0GixtX0bAYe8x5/nr7Dnw3208gRBVjWXZap
924N6bsXISQdPUaAM2gv9WMomUH1KAl0SiTwD9zOPH41t8ZXQYUZRUg+piH6BPhueu2/aUoqdP7s
Y0iGnSlkoGpMwp4vHTclGSPv0fy5ucoj0wUyorlP66x5NdnP2DlU8K7JEbEWJP+UzJFWVhWPS7dg
f5JZ1DyFDdO9avNqfoFf4+i814R64Pry2fzgtCDmutrEEqS2OU1siOMPu2QoKJW8dnmBxkLzxTIw
tl0LuTN1c/9c1qp+ogoX29xErxVHuOkzZMnoJxFek0sWbjsCxvgouT49szR3dcaIckRhDXuT/aQz
KkCXFhZ65K9wkEgkHilVtexJj2FUJcNoIm3ddwh+GVqiXY6wKjI45a2tlp0CFZ53wn3yiqZiYxZz
oofrMme77HYuBDvBTthM+eumBaWCNJJBh+lREpGLNl431hgkhyBpoUeNPwWCzywfv8SczdVroP0m
54V75acbHR0lbyKWCWvSlPDAbVSM91zgvmwHFGpuAnMusyQTkIIJ5LZU/AtWngUrNEJT9dsrfW8D
XDV8lieGBOodAa3RMjXuJSQlKeJm7aXNw3PSZJVYLBAyjQD5iQu0CvIPGAWPPO/AVLXMCXhXCi2g
gG392Ut3VUQUMGHDGpVWoFwqgft5Yt+wSAn19W21dTsTIKUCWNjaz2adOGtLshzVgL4nnKELI8Ff
p5/7yjTWhSKCx6HCdKrqDRE/QTTNXYtxMpTTlhHyRyIdcGH4zeRQwIMzWIka2Y/n9XvTzjSKSjbi
3dSea1qEPqZ1bLSBXD8JAiqBqQIpAzNIuCRkrlxEWouBshHzZrkjmftmtc576TMDMzTAdt7okAFs
lPuqG3atAwoYvmu2HP5SP5QLRP0eBZ2BaYsVo/aqFVNzqsnExio6bGpT2zKYu2pjUy8qZojY7skH
JLJsYWlAu01M59yJxkrI/lm6JpQuDz2wHI21GU7N3kyRTuasttZqFm1kLW6RyWJuYUcVOz1FkjnI
YYnwawZgmkkNrwkTVN2RNFq5OfmWTqkz4R60ZcX6+GA0jHZyVAllua9HEjOToZvbW+7OFN1HGPXU
D3ZKWHUPCcMlaiotc6YQULNMgyXKIM+JbmKSt8gA9wP9nmbcpgVFZCJVh0U2vlW5Z92cZniyffJH
nRilNLNQwnIkil+Cu0gkpZthv5fBS3KksyrSOFua1X+Mndlu60iWtV+lkNfN6mBwimh01oVtzZZk
ebZvCB8fH87zzKf/P7rq7+7MBhINJJT28SSJZDD23mt9y09WQ4pnYQDkYliyv3NwnE/R3TA5cutI
UhYdmoz0klyxNYkpZq+rUW22jnGJzXKroKANWNX34ZQ/m23W71K3uHV9wDOW4ZDUY1pEVYxiRYAG
YSMTY62gMj7o5P1qMqiFyi1/GKEGI1X5TwroDB0B3uykJgu35VSIxglmqfQgtUc/Oxu8Syjcz94T
hF+j6ywHjDRIDCbPB1jfRdPKieftQCFMWJMcrnMMCJEWKKjhjVqL0ScFc4voG8sHS/UNkmaDgLzU
lq9U5O9lPI9gOtGnzxVTnmwgWvajGblPyFcbERxxW/TYKBDVOL8mDtC60PkY49tx4jZphcMZji/j
geDcNTYMVy1wkPUBYKueueb86kyVRyxU9UwAs3uNKu++sNPLYJAlI0LzvXHLC7lVdCl4w7hl049l
RuvTcYA8BCxYJ8uQ21/enrn8ETnTfdggXW/t/H4a7QdnmnvaX7BoBtd86px0xwaeuXWPo7JCWcyf
jf0jlTmEfXQjBKTg6povVacf6v7FINPSdedbkknkFa07mBYAzjpFd7f15n6bMWwNHSI8axf7SQkx
UprTnk5TwJSe3GC6i1SjZPF0LkkiAV2xxVA3SiAU84hkuNz0Mzw9edUybbP8njsmkdtk5XbjtCkA
pMXIt8l95oAAhKkxSKTDruGinEEymtlbyPDIT78CXe/yLj5VLMXNr0Rz//Y6eh09s6na2Mu+a2m8
pXCl6uImYVi+YdfWsE1CsVEYK5E4lyjK3v0seGEKCPejZ7ar0Tr564CCvlcz8zK6ZMjDAv6Ee/SJ
0Cv0nTYk6yeWOkuuXHSaNfvUMb+di6exxAspYE7XxVMzuDYqZTiqmmgSi+hoXxFbwpi8tYr3FO9O
wR7IaQf0iuMxhrmfIVcyUR4F9GESAK255P8KHHFcXTnZRx3dpV1Pgw4zKwaYjj07Oa03EZYfMvXo
236arbUlsj7kAkcGNHcQoaPQvJbLwlQpepcogPj9czHd0Gy5EqD4l16gBfm8oagbKE1rKusgsq8x
sVqriFZxpjWoAQbCZbTNibWFyUur3O0oK2lbMYNi9g0TFSWhPUCKZF9o/yAh5rpnFCgooDE73VSF
eW2jdcmSa6diSlTO4Wfr0AbO9Wac5+5qSmnlkdPQX7OnuRtibF8JieXsAGFNhoTIIlZIjcohv8kB
QGYsnvtNrTU3bXdbGa8lJtmm97B4ROuSULIUsF3SUaCXyWlJZNcIZUdB8aTSfYdPjrXtloKl5RgH
xwD5QZ9/CO/RoTuaLpmpKiOYKOI+h05a4Bgxv4JcwDtW1YtqO4vtS6HXrlVgF4Xn6fcm9bWPSkYH
yWrJVV3C/VxcvwJwy2Qg0oUHHNPABBqQUdmn/YRrJr+l94yzurpVzjsCtMxRLqmwaCMDlraYIBKr
wQ+vE6KpcfMuSzY+B6APyCSn5tUs2zfpsywmjneWrfVaxBpqvkllBNyklFJchxat1bSMmHUb6VNn
W2vXyG/avH1oBTWMNYEFtP1FOb9xJKhJbIQV+bj6powL50kShibrJnyzC0yibgcSgWGucd9kyHbG
tJ9vZwelcO+6Haolu91nZIiCe4HHQ9o3JaTmNtxbxkcQd/2j1QOaaQZqnPGFm43opid3joPL9wPK
8OnQs5PzPeMpTcfwJLwBGw3S/nOgwFn22XjLlKQ6zCY0Ji/389tiYNY1qT65Y3qsrxovEBtl1A6x
A1A4Zg/3soqf7bIe7o1WWTe9NXm7oO9J8hydU+SUCjVSWRLwwFGgGZPuyxLtDxfKHvfP9K49qTi0
1rD3gq54Wv6dsIrBQozr+otfOEx++tMsbpn29zuPmE8rVsWr3YT3RmPZl6LNsLjx3d//PCeuS9JJ
pVZR3zH9asuKwjMOt5mDoLyhffC0oFKaPCMf0uq8fSC4Qix3Tl5duyBvqfJOdm1Ma+bdxUs45/eW
6ak7pl3V0wDP8/uf6djQ5y9x/eSNV11bMlRv3339ePTz7VBg0B09NujNiEAeU7iGr7rsx6bcWVFX
w7PqDbkuUTc9FAV88cbyWs78VTiG9k85ljRrVavuI43IJB/psLVNFJy9FqD60Fn1ldBDfdvOyH1q
wuKeoiFxrhVOjAevRXHgNub70NjxiXYbIQX25H5JenTtndCOuKik1ue4qe8cCSKNv/xSR8Cuha/a
2xa/Vp0OFGpBPb1G5fxZOmF1R/evv6+y6ay549oe4+k52DRwQSB3TdbtbChYY2Z3n5J/daMM57Ws
EPxmOda4uayTjbLQ61ioFyiEjOYAXeYqAkGxnRCVPxhkJXrwyEKzLHaNbEfOHbhHRdKWm9gNHpYB
x9azQ32cwu7Ns9rmUGFthcc07oG0hU7AV1ppnDpW8oTm4nFK0pZ4y3E/NalEFRXhEMqM93Qe+Mzl
ngEbDPVMkJ5rDV+u7ohi6YAnnJMMUHnD/pdkBYDf3w+Zh0RoTjK1ofY9uoJTXvhyOLhxP6+DWYHG
5wy6G235GQBr+xiR/AEJtE9WTHAhXVSGdJ5vnSI8ViNXK/2opl+5fplynkj7tihLZCCuWCtBUGFa
V2+jT2aAHKGizzBAJ+5VYQGYt45GwgCEhF8yzGtAGPCMzeGHa27snN3h1Rx565kR90rYbrsZeg7n
6GnwafEmnAbMUFH7YUcdl79KpkPowkCGjxJfz1DdxJVb1s3OgvPmLcP2kBbWHBQnbaJTZ6sNDMeA
ElAzK1+b9pLYLdmq0jPaljpEJNT1kYeSDZ3rIEwEMrOsV+zL79shD46jCxZbpWyBs3rac9dw914C
gC302ukNlR9+uTKC/N1IDWJs/hCtrB/zEhNS0wL8dVVKy1HI64Fe9e00cR8vhrY6WHAjVebPbAsF
pYo0EIgVYCu4n+2qUVJwTebBg7OGN+qs+bhXEoGdm8BbIrmpLTy1ByKRv9AcYxeQtG8dGHoEuvSj
gXoadXg/dbCfms4rViFzS0bCor2OhQm5HJlvOWbmg7QQDgacD59C5ufUiW+MCbm07RjDMYa2whgW
sXYzGSPtrAoRDUXOml8b7yt7bZWue0t5jwnXkN6q4nDsUjvatWpoXqUFe0NgsnBYIWAIOelRLYAa
d7G2wy7IPerpoG/ZnzhRtaWpgszEEvHGnWK1rUabaW0v6vI0heCTTCBn4D5qJrvfD7gpIELNOcq7
d+Y1CPuZTZ+xQHFLTScIY22KZGt5aFom6saMshzli9pbE0BrQvyORYqkM+r6AzMz6sgyrgl27MXR
FtGlKwd7G3tdcoT12V6FVV2svz+1jSQ5Xs02RCiLi+RqBji56DRpWLR0B3NPEltoNI9YCKs75WD7
M1WKf4yz9c6zzTuiuvEveW19aJcHUaWQoITcRlXm7JUy/R0SlPgnpACsXHU63Us0B5uhsX62wvlM
6qw6aO22GEm0IGUnT9iTNLuQnewNMKL2kZD3YSPLtmXIB6XbLtzg6KJUuGpcwzxracGbSglD6XQ8
nbJRgrlQ62Z01FfuIxpN5GSsag0FNWh9kqtma17LZ9RMEU3wT0kZORiNe3BlVpyGjnpWjxZ77QEX
F8AN57aFjRnVFDudiU4uGXP6U7ohhNgVT3pYpIEuFOmCQntfu1G3isIC846BHDE3EAMawPm6Wh8K
J7CfS/Kc+pwzMPcn6DAxPo3Zp7sVSuBV3YAztqiRNQWNuHT+ohkh7FYY68LN6DA5sYk2jnSo0EwO
LU6oQ1LpdZf7w7KsXeXCc5lY28khMPrkIPqU35tR9kjkPs+jQ8zOnJnFltPpRwsL5jRKuqtuk4HY
T7jxKbsgfF53u6RQ3YMuzfLOdxWFYMg+Pgn2FAHhwU0ZNBWboGzEqaQse8jKnB8lvArV4nSlBk8e
WumPB2WQJNdC9Pp+YIRAqgrdWkU7/jagF1sCydhD4wRwTcqX+SrH1r+0nXlw7Lh/WKBHXWh1KLws
f9vGh45F9ljSK2E+2OcPqiLNJI+GOxbcw4x58mjalcRtRyeHXK5Uu+5h9g1wUssDrwedSphPN8RL
W9yEYko5Fhl5E1kM34pKWLfZ8tBG8dOEL2nTidDv4Evzb99fjYcMYFfsX6jy8sXh+kjDDWg/NIDT
98P3v39/1Mr5ferYff/p378/tcQSQiQ7ArZ17TP4raqYpEe29lkyqVMDgRZ3a7wtpLka+6GHNcwK
UOQUNCTvSiwoEgWFz+WjVHk3uwGW/tkPT2NuIEefEzNdqXRJUGhEeDLhDp6+P+IN0AezacD/sHjE
bMEOtaXFnrmwQz89QtVXM49a97YBxS7sT4agZeY0y9XzDXdaHhgrz2sV4JGI+rw7pvRjq4BtT93V
EFTzWJ/npNPn3EExHWuPNVJWjzYutm3Qv9SuOeyNOhn29M0FyKfUeeuFYhfYaR+mR+wdvdR/dU3e
56EULbiJ8IJqjK3wcgS/P2qXT78/qiWtHKY1oAp5neVihyy6YCdkOYOq5iFNEnzDM369CP1F4CQV
v6cV5+8HkKF4bBv7MAmxswK/3GIcdYD8B+0e0mCZOtZtvTzEVV1vhGS05Tj5Lx3b465xyhhkjvxl
x2V7+O+HEpfrVsUmKc616sXCOEVqB32A4BOWNcoYxshdoz+1aMix4IaCTfTXGAXy2aNBxk1gmS9q
0mo1ZtewxL8RNqpDkqPxCJmV8RTN2C6jENBxNtQPi8Kmo5AdDb879JNwjt8PjFeilT1XUFXmIPsB
r9glLKFjii0hHOYE6XJfukFVMmEmm+h2IJMoZrf9lVJz1Q2GIFf5+dpDNbFHBaNuGd7uVUb9K+vi
XNb9KcZMwDXNapqM+J6mYaJJ45xRGcNjM1BX2GnoP0yoOK9lS3fAStmPC8NJl8tHPSY6ZxRECiLk
jo+K/up94IIiyuwGJFHHLQ3YhlEQEjLjaj3RLyHUSzgQTw3rde4ndajTVKOAp1LDYQn+zHdJXfOC
8iUWVsl1wz6nhmCYIUFYM7bftwq+/Ygl3KDIujFzaL8eCK8bIoIoFS1l7sRJ6IK8XjsRj0OCwqOn
0eRP7xVqmGt8HdHJBZFxiGpxzw++xL2adnKCpO8zyEGRskq9DPJTQ1uqhtS68mFmrvLmltkood0h
TY8SZmUWuYAUPYHjIjTv6ZTcmKX3M9YVNU2vrbsxIbfJT5qU0I3AIYzPotsSWvoSF0Q9ZGNNWSWs
I71PMoCWkwKyT84ENMBE2nPIfFN+2jENpYEZbtyP/tYaK3nMU/UQRw/Rlz/bxkrn7bgG0xQ9C57G
Kp8F6dzkpa3KNtasHA46Jn9fOD+FVktq3mJ6y8PHIJGvvZMz3U7lY6GgT4VEo+7HJTbYlcW+7TAX
ZVKcvYiqzc7JEWFXF27ihJIhmzHgTozUJBKWVd9UAD0UGZGxtuuj0giym0gJyFkdxXDWPwqJi17U
5CUCkMyxgNEOCW3XPPlZKk+VRJQ3+/46XpYkSdNOowhH1IoxCA8R7CWZv6ehFeIU0+qmd7vxiBal
YE+KnnQOt7gDxGoIjXI3ggAyImsJTGin19QQa8OozIfA7xc6VEGhgiP5hLDwAhIz2xZmBxmmC6LH
ofdQYlTRdvAV7e4+bdeD6UVPlvkm3F4+5HURP4EBPlRQh6/KlpRrBJ3TYzjZSNGD4ddsQe1HtSb3
TOKQ2Gjw/Rx5dnmd3210F043VgrbTOuC3kUUWo8z1TTAJsZC5SDkYxaiEs0rWtVOwXzd+DWURzuU
zblNDbxz6bKYsDvbRJGI79VQ0LgMRYpNBEoMCvdxH0bduEGGFdMN0MGz9GE/AHkO1s3gnUfGG/fQ
Lt580+g/pViKWup1Z2kXzL580U1HO5R94Ko1Umfdo8EBG09Mqi6NAtd+T7pLP34RINr/8976fQst
Dex0w4D3NlVucW7ypCEhwTdW359mU1qesxcTJOAqIBqPnZ9J19K4I1siB+XgBK85aUNq9vGCdu6m
sbNmVyps3HivCChgB0KBAcNQBio+ieUBTci0NmtKPSyMQHdt6Bw108f7ODOc+8K7KGRu9L5HHBl2
xaREVnKrMxIKIUQiQkENiaCsKS6inp/TwRgeWbe+xAgGpHfCYJsLK3jwjKuZsGmufDv/0uWTZ+Hr
GuzW2iejwcZv2XSOC4dSX80G/C6I0sadXwSoJEfck15ovmSFz0Q3b++8CnZUkQtjaxQoU2pLoAfO
0HCabWluen+6xFPn3Sr1GgZIl+VE9o/XJGScuiMRKhTE9AXJ8bGmH1U8fKBD9B7mPltrWK9r07P9
ddqEyQtL+oEsQ+fHWBMm4jmAKSamJehYKoRfSANfCtfLcFETUBwM+XQfGM0O6Xh+E1FCbmpyBh/D
GiVXMAzNGkczq/PcYLUaRuqz6OpDCeCPNgzmEy1eZq2RRwhnGOFIMnuxbV0HY11E9CtUUHQI2PMU
5FOjGbAXg2y49joxvYIpiiarvs3jsAExh+CyimM0LBFMW6C4EoCJ1J+iae2dqsdm5aWqWhkBOJIF
WH/UGf6fLHona2yjbWAI2ICo0WGLR3Z8RDhLLvUoxxuneC6Q7MENIcKhahoIQsoaVp7R623gUnXM
E36t0U1qrnNoSzYf0IyzX382Q5V9IgAtaRNFtPp1cSc4B3ZaLbbC2r0XJXIF9JnNNjRCeRwzqPtu
ENpnNCPyxnFshCpt/ETpawCLs6ujUXC1y9oh8KgpwttBx595xkB/LMHh0vkFI9RQkHoqfeANLk6e
3VSr3/727//4z3//HP8j+CruKBJxITT/+E8+/+S9r6MgbP/06T82X8XpI/tqvn/qv77rjz/zj8ci
47+//JZj9FkXTfGr/fN3Lc/mv34vf/1fz+7mo/34wyernObHdOm+6un+q+nS9vs58DqW7/y/fvFv
X9+/5XEqv37/7ZOEgnb5bUFU5L/960u7n7//Ji37+4365/u0/P5/fXF5J37/7RGcZBN9/K+f+Ppo
2t9/M82/OwxXXG27knQF29a//W34Wr7i/R2LkZJaubYjcK9a5m9/ywsyUX7/zeJrtvAsz3SkoLoV
/FBTdN9fEn+XNhQHpaUNWM2xvd/+/yv/wxH87yP6t7zL7rAAtg3PhldS/vNAL6/Mk6ZlKc+Spuk5
Gpyw4DmUnx/3dNKW7/632oG0SiWOTTRu8g18x+kgTPc1RA95HdACWeXOmbZZQKVe34NQ4DTDcnwb
GvKZgQAyhXIqbv7Hu/ev5/iH5yT+13PiBUsEcpLWHPdu+cfnJJtoFmHH5Fkh2WBr5x0NGcYrR5Bz
zc2i2qiSLQUW2hEtXiCxQRv+9V8/B/Xnp2Bz2btKuaawLbYzf3pbZrStvmg9MuFCjPkWegqhTPuQ
hIXe9BhPaVk13qqxvZ9//XfN7zf8DwfEdnnt/HnHs3D/mN4fXzzYzLwsFI5plVh454tm58eYJjuC
K6+FF/V7t61+pT7m8aL1rH1ugbFpK3r8mRbQCtygeGJMSkpW4ZEWWblHWYeaQJNre+rOQUI/Yiz9
4yib8dwl6anxaeXmoXWHQgeOiqfFc9hU0ODS+N3DPrlv7J8J6yi35TFcVwbgLDtkKOyp0qIaALQP
aa29aQQm8BpU3BBRvZqFMZA401Zb4Df1dVzXRMr1pvM8LbLLCmbuznyuEfIhEoHgb+QcztxrAcuW
4t3PAb3Q3rmbNG3ZuO4PpetBwyBtOSNgMZehsfWDd7MarnVX/vSFH2+44R5sCA73sbLUFuD5tZye
I1t7+0jb9yJGlyuArO9IAqomsNIdcvY27LChW3B05mb+bDqzecijCI6mq25yD6d6E/bBURIyAkpQ
37V5GGI0ZY+aTcbWHvp0aaSgAhYR7+0ch5fKQi5mzH6PWWsqH4caUBMTGYvgliw4//V5op0/naAS
5YFyeDU2agrWFxaI/3ndpnYQFtNCSw4i91x2ggXfUJSkbIuq/DCGIr9te/PFNOoXi3LlEmXpxazR
mBdRMJ08utMwykDiNb3FF3LQCxPtdsP0o33aTDAXrLA5ALArQRCEyOesRQzau/SPA/xWBo2CW8Xe
/SZtOlLn4CIHEfsuETN7TSocy9CpMV3RabPjlYXw7jLmyWfKtngj+keV4mqNJz8iYE4DvCpkuDNN
vbECCxWa4Ry6KPT2Zpv8UGLybr0cLlqdoJRp6enhlQMCl4/OumXyckiC+L6fLoM10xf5hjW2BSSQ
TG0Z+h4zkx6QUb3VHEKIukW6NZyguVgmma92TKC8WQykbiVvhVleiCuHqVBhGmx6NJgi3osggySc
ok7yJ1hEeYxttcwFJEcSLpO8te5b0eXXqV2qtyjpLlEDP8/utA2TAbgbe/wp94/Un+geH7Ia8/Vf
nwZSOtafTwTPU1Iw/WQZtyAJuX88EQqHoInOdj/htl4gRdFoDtABuINiXdQZImcK8oxq/h7P3tkP
Jvdsb1qfCICBHiZrman3pYHjwrLad66ltTsK/yharg0V5hqPlho3Reec49E6pLPKdn3MPtQjLK7r
u3k3IPS9Yh55sTUxXFZorKQljEM0J5cxJiVXmu3PmbG6JN4ATq+5JrlpXrnBJPZ21lMih0jlhh6/
aT1FTyKwUc2hK1jQyOikSTaIUxDTLWeycAVhgqOzT9OnycOTpxwsrJ39FkUSR7EE5ujSFj9GhGeh
X7fw6+vhYHb5ixV0B49i9iou4+GCUG80bW8DuHqJCqyvay2nh1ZF6BQMc/5wMfaFNOYdvMNvXkDC
ruv4a6PnN1ZF9+jkGcnUxTNUr0tm+cA9PVhYgQs1YEr1LqcKoMTqx7P2yMcVsKCTyis3bOb6XTsv
4Rd0aAjzHQ8ZvelV6trrMB9QfuZcDrnM272ZOniehiC4FtJGVZjxLEdzEyoc7634GKgfgQG1BNaL
emcKEVwzAuvPcnR/sVjMa4ZhH3nXFms6mVtM035t3seua+x77gM1hccmk+XNWOfqDjuWkbZ6HRAv
TsemeVNxcQzM1kAaDLiqd9p2V04oovWtmznOWTuVuLP9tjpmvbl3knzHHMvcyrkIiZFroovdAFOj
H5+Nl6Hsilsn01dmLO9ScyByTEA9akhUCOJaYAmx58c+m5NTOcxPTd7Mj20PGXSMqx/SB7Op7Wpf
DUXBAXJAeiEmwsCA3K1KLkOIzLz2gmELwpmWAm7xsiTrlR4khyLNdxPZ9KFyDw46dlxV4R0TXDzT
PnM+h/gh2eVH7gcoSYGKNphGme2y8kcI+kqkV2z4x03ZJPV14QxYzyb1BiML6CUjj9uqBzHHfBIp
aBLSFxLoqlNonYCCyrBH2kLhdBUOYAJmppVMOiq0RuvAXtJcxtggfBhlXNRFKyft823uJvkL7FR8
Ln6ernM1kpaeJjB7vhUjDICwY9c2NrtWz+Z5RhhixZd6LsxNTKh2xdhMpKd+pns1D7lDP8UWd3Xr
v6VMrK4Kgd+wIPwaiEd9ZUX180RblWDeLxNH5dnFENnHcbdjLIyq1UliWjHgUBTYkNLsn2n4xosa
OdsEOXKg2MigDCP3Ijgno5EKnUhDwJ/8m3GE4ocVn3ctjbe5VZZ7x3N/koGF0gmAc4zktihZ17FH
wiUn+be32l3Yyl0WBrcawe86gL2TSBBkNVcJiXgEveFvZjohI3JXvnpd0mqc1B1bMDwnpk+uQUzy
HGgDohYJqk7oZ6PpkJw2LgnOTf4LLb9/EGmUrvowR6ZbC/GAQ/3ZmoNPK5b2nQ17JjIdAMaT8eJC
Z6FnctFeHl+Pc+dcEj1/dIoSsdfYCevOc2/rwXwJfeMYNEYCDq/j+sKugXMQN4okJ3F04viO8eGz
W9cPGbxtfCqEMXXOBO5o0sTbt+5D6c0V6hB6P151IsJnRDbVtCfFumESMmnZvP4QzqPF0SmrFFWu
LIeTA1SEjpImScN5zidSDSaOzr2OAIUYCM3HmlQUQUfJjuFXtNGY3aEdzO7mwOvXUD/b66oLjVPL
WM2V7Sl0eiYLUD9c330ywEE1iJd6J5r25KD3K8XEbWOU7a/Etr2Tie8LVdXBUgk9M7reY8xOoh9f
MiLc06YfD0RyedcIL80NvcJx7c662RsC2LZvIuVtU7M6VNLJXlvnawY09jQ0n3lQMLNpOJ1wiOWv
o3bAeMb+rUqWTN+SUCEXWY5PcyJNvA15E/2q5dxnb2Mw5fNZuAvuUFdWX1LVuybAi8La2CFwiLon
zisOlLm1EhyXGJ7cMn33akFXeg5RZGfmK3MxzNkhbCG3LH1AROF1nVsEWVt+zl609LYgJLmXx/I5
ZyXfuAIyYC7tY7+jg8KumgTtRmFf0HkA41GX9aVDDHDVTQYs/5konh4rQISu0XBREY2qljsZQ6Bk
QlPc5QVmgllb+CEKBylXOrtr3bfjTUaSNbP+fmnQYWtDgH2dSIPBOfM6ctmNau1DhkojQca5SDI6
CNz+DP1KO38deQWYKUzwsb/gY3ERdzzJ2SAiBjMn3S0LiHgOMKQ8uJMjdp5NBB43PR2Xd1EI0H6y
TrYXTGueU00iHJSz0rSeHJakM8wfD2wTiYlMqzM7Tt99FsTNaLvs8Iz5XU11dexN/P6jgxWoq2px
1LZ+mGTpHWUhflV5zJCipq2h0FItTe7E6Mq7bHkIe/ET52OELBwBcjiE5aas+sdOG290tPTRWKCG
XhV+BS2crT4FxD+YzQ8SCWf6pH20sZyMMJ+kMa4xsgA0bnLoqZqhfLb2g6Fce1VK649BastunXBy
6yWwllzTpIBn5hSngv6WP8/6lJQ2sOPYdH9Mg2AgU/pfweA+z0mD64Yg+Vl50+H7YSJEFTV2A+fM
jfYuMgST1K+9PSw2kAaqcgrzMBvcc9Ob3cqN7CdUfOGDiRi77/FZZnShWT8HNNODKp4Sp9pZJQ63
ZA6ac13VzdmRY3oUtNQYCOHpWte1IVY0qvITG3jVDWrJ9dDrmv0KyRSaHGdZu8SXoMu1hIB+Wv4I
OTrz5AWH2vBvq8qeNwrpQy/7fl35+ak2YPV6UpIOXQb5AR8BOLCWjNimFP2+tNErckvybenQoX43
0eQe5sjHxGdDmgMk9XNoIuwdjC73JK1gF3BAECm08lvU3s/aZtPzoSo2cVIAfpwH98Y3mvQ5rppj
kkkE0g0byNrQ2anr2x2VLLsAg4mUSlrCOAtu6BKI6VZZ3SXNreEoTGjWnQMam640WbrZtIKl3/NS
GVt6UbfxkHedciqnm66twYy5mbsvTUPDIB/61yaEd19wMR+Aw3QER3p0SV0awB4SvCfpIzoNx7LE
H8j8kEzKl0Um/dp5NjH2oEU2cWj3/Ils2LjBnnLA/zIcZNg5CQkE25cjRN5i5QTVfFa1AwnJFmjg
lEYkJcaPIvcT0h78mCvUwrJP4Ni2KsezTbzAkx262X1N7J+vsT32SeevEn8qjmlYFkfyEY4e0Rpb
6dndOivrXwmxCQebATx6emMDjwzjU9vC+XHrzyjvE0DPAWTpkDe8DwdSXX19Ax+h4DV2H9hfrvBh
GA8Tw7aL3S+2nMC8wTISnl17OvjQKYDjFfu0NZuj9IvdWLT4al2MldNsWxv88q86dVA0atQ+h3Rk
PilTJ3pRZCnEfm4+2RInWN+Kg7S6+VBwRt/YJnnUjS/iS9jhC9B0kKBQbwzFeD/WJpAZ0kUCRmNM
eY5NMV6MOe23vZE01BMKCbiwf7QuGkWf+SHQ7CR4yrP6Mwiy8uc4jaj7t9No5g9c5ONNt2T3ZFxm
t9Jp17ix1dbFcnyo7OIwvjIVN44IHOIHG4dMYkPGNTy58yvFWMRvvD0tdtZgK9o6Br4vikyWWRGK
dTGW81ZUjITmgDT7xO8IXTDnGy5Oj00vJjP0E+WRav0Ol71/UHV6PaeZ3rgmkIZ8ekAnZ5EfxP7S
V1hWMEY48Fcji5YCyeqph4S1d/MFLkhmazi/uBl80F5toZV2m9jw5dpAx8kaF2Yw0dIfflgkexGJ
WwxYzjWKJnzunNA3ddASdoxqb81zaVCnVN19OKUPTd6tkQYOK9pbOPk9xwIkDV+xnQdIcpXGNlFm
3S1twpWtu/wt5iriRjQAb0CaiL08keeyBNm6GPfDgdv4jFcE8toRkgr6eZUmN0E3BrtcBp8kd8EA
M+GmaVZuC2/Qfel5m6JhBwhHJ1urJAm2ZURuFdSVe7Bher8wHtbkoZ6EastHhGGGqE5SeeCg0wTe
X5Wv5nG2b0vL4/SG8ysMtwYTZmyrRfYRWtZxVPaLgl9927WiPPhVGq+azE62WQejih79iek2uuGk
ejKGwjj0ElN6O8oYMSDGqcJ/UEb77IS+fVOx0qwsDPibUZdvBSFAm2aAJD/2hCSpuUf9Fk4JycHU
i048rJqidVeqcqO7ShD1Zv4/9s5sN3Ll6tJPRCM4kzcNdM5zpqZUlm6IUyUVxyAZnMmn/z/Kp9vH
xm90+64vGjYSqlIdKQcyYsfea30LB9GqSeQZ9od3MToJTbsuyElJEnmCq8BsCc/lriSB5NDZRAam
kgztXm/LddICFwzD6UVG9YEkFQs867jrYy+8KkioJ5lPj2q0s4uhy1+6UPlO4TxZSWsCOTyY4LOy
PF2PgaCNY0S/DHSzPzWNoNUEib/lSGsfd4n3FFbNqXcteap8842qj7j0mnqGYvxYctihd6yfaqmM
tfKA8qdEHHxvTjISlCdmhjmzipD/Gtmt6qzxqTA0FKXOZ+ZGyZNU4IPKGi9ApUGnbScPgjyGP5O1
lRAxmrZNw99jBgxWbWAga+xtm6gTGJ0cSH9CcanganoSbTSOamB+cTycBlIvx5GElqxBsh4mX3Dc
CZX30UqxbSVHv7l0vmHsHRrWKBvLcS05Uaz0OjVvelJG+9Azf8QkxhxyT3JXcwJcVEonOiJty2tV
ww93CspCofW8MTnikjFqXqB/fXaYgE90sZAJgZw6+27xCDQZACG2N4Zlwky2uvDY5rq9KwG3tEWs
E1yjtENotj8yrMfLMHRtuiLn0oZKFpT6RxP2zxY84ouDDjmfZHUqOpbNdhyjlW4hce3QOJ4dwk4m
a4i3TqF2YzI5yxmdturScWLsmh/bKC/3/fxUZD086arbaCFlXNW3sN9TaDFCIKfB+o6DNBb5e8+5
xsw7hvcBzREzLfIj3AFSgjph/0HTc6HXxh62QElKBPLQRoO67QZW+WgZnrsP9i7xy9CwTdiyQ3Od
ezYgTAvGVUsIUWIRU5l2Nmg9BNZUwz8Kzy3vNfJrpEm9fiS5d05M14KNeSsj39vpoTa9ApPhKWZa
dMndaDvVFUsjaJ9j1NUW/539p0isSH47ZElYoYGmhwEB2EiHeBcnUd8NLIbsNgoYSpc1cz+QwQEp
Gwx8ViXRXKOnac8lsYRLRwMS4YWkejV5GJzR9QL1xI8k0zQ+RrxKpowjue1y8o+aU/pHxQl9E9np
2ZCGc3GsRqwsDyR+EXdbzlY+GUB0fAwm8JeoaH6QbEQy1IiY12qrc01nHiyGKR84/2Fb6zXAJ2v4
xhdNNwQ1HdgrYmcMrEKQUYk/6Oo5jsl3vf0U01eStkvHzXBPTt+RgVMDmumzsLgiCiuuXWQs0KTD
j5xaEL+NcyZnWTvj44cIZY0nRQu2iJzpFmsGFHKlZ9tM9dOhtDeizrO11gvME5p195yOi2cIits0
fIQVDdWEw7rrOm/f0qsEEftZRCkxyErsgO1Zx0a6+07Ot77njKcu9/qFnHr10oXpFWU7IeqBE787
OW2lsRhJGIECusyQBqy7FKBUknm7tLTHV2BnS+AqcU3YDKdLgCtCwsPWIaVaQHoFCSlY9ekgx4Qx
0mYi1Zl+KmXXJspS9VKhaV6h0pmWEcpVOrW9+97i74EjHKMJrnRxoh/v7VuD6LQ0NMel4+tvtd7g
hNLT7EjatbZIq9QEcO5zTtdrAkmM+am2qJErGwwG2eYfUtec5yIC1mQGp1LL7jKw2Bscur+FPwek
rIWLKGOsovfQLd5w1dvkQ6TjOuFqPvSDWSiUcuhDzMjai+A5CUlUatpIPaMqVkuNif/OMepVpcrw
HenfE5H05R6lR34cB38tQO/1eY0sp+l/d+WIPNjOVu651Mz4Vs0PQ1z86sxA3/oYD086RkKZBuc4
cnwquLQ9gvzaWop7VA7Q+5RRPsz2OxnPJo7iiM7WPisrcc7l9KVQIxVaMR1sbvM1rVFsWH59A1fo
H7tkmVM1IPOAP15NNAOKMdlVhjYtvBpSvJuG+VURdwDf1dxPtdQP0qjfVWf5KGN5zl1aFHdXU4TV
wicwaSWTDDkNz4Xt3IpRoXoL9Q8mXeWxtapnIzPDZyTEV6T0RDy4hLW1bUNeLbwE1BA1vrLixYYx
YWFdonSK/ZM7YXbvddIlsvbEFgxLH2FW2gKtpKv6m4Ldf3bd4SrSSX8l4VMtK6tIn8BZtZObbE3N
wuQPrYdUVmZIROPo2O2vjdYNJ32y6oukj4wLlQ645TnRLqlJuatjzEyxqdSLaVCXl3783IPRSIHH
XDS0IBdrvCX04xdaEYFlsRtx65EC1B3eK300tJWl9dgxYxFT2BCJ0c6du1kqfrAglh6bkiQRvS8x
/gVoooSPLMfP2vjotcJ9AgSERlx34ALY5uxMMIjKiZ03V5GjJahCzWAa2FCkBbAIh6judrSRR6w8
/YSaNpyl8Lp7rPIUqG+r8Le1CRV0Y4lTjGd9zXFALhNAaFMvsje9Ud0+ltE9G5HWeLhM4T/Bjiwh
6nJ4gflVe+fcTgAPefB7S0FXMO/zTdrY207XSOFqgfDPXkI/rVcGyzzpoS6pYZq991MYxaORojCH
eM6iDBxPpQKIbhvsrZqwXwGFdiPctxCTFzp2ctFEGvzoOfGsQXP4tFsWDTb/E2K2dZcTqWxW5bMb
IBzU9fDDgwoEPJ4FOQ76faTkpdPECeK8qkw0tCP4d7xla1cc+swP17RdMLOX4XaaRLopLVK3Q9oI
xziOvrr1/GiEnYnphPciO6XYVpZtWfwiuOnk19swBBvnpuUJvfEVnMzK8sWvLI30syZFskhNGkR2
b2mQrYsDOvTn0kl+JEUZIwklb8SnHqcYWiEN3Kkp50jiUx7IzyCDm+kz6Irg0zkZRkI3C7Hq5DRC
4+xIILzRZRPIO1xGDuaSpT3D/XL7Ps3jlMwA4RwXrr20e84fyOjlvs+LgyN66wPcKPGyUb0zXYK5
3V5umZ+SWZW01zYo+2NUEPKK1yEth50TkaMWjm9TVc5KR4ijzQgyopjFwhFvsGZcXYYPW/BcYIOC
c2vw7gYFzEzIJwDVIZL5AxA/lfpyF/dUegxGrrQ0BJFrhAXPIzoWAYJWO1K8vB92iw2SFhX/Lulx
d/gN3EbUoRu/P2QgShdlF2uYXIJ3DW0ry/mnpgOXlgryiqUpAs/xwVY6XGdKd9aRi1R9cBzRkfbo
bZkLwlpAj7ZKxamq/mj9vly0JO2uLVfTN5nD/cd2wrvDlk/g4ibmHLvxurrcIaq753pc7G3Ixou6
OAu8gSuuyv4IvAL8AK629psPg30XGyJ644xe+jyGrWmto/0NEbDOBCwSwbOmYRbn6r8VY4ioNPRz
E75DUn2JuG42ZdVgqIQYUArIQhSruP8dcJlGmTAcyfmsx+AqMw9hfFw8RzX8+44YzErDyyMROccb
q7Ff2mh6zpRitezyX7S3xNJRzo8GAo9X2PBXR/rLSUNDDaS1jQ3E9Iy75Sc0c6X71plsjzJnXsRY
gZ89NkRsZTrxiOSWjC3hBHrlu1sNfd7odtYpqr6cJqkOiZq1u35hrJKuq5Y2B9iTLz5kXZpH7FtX
MOXEvcTyqqL+h51X29w0xEaf4h/gUKxDUKPRb+HnD0WwdtxI7EyP3aM1vXDTJRFpzoxsCwHNAZsE
nOkx2cB0ArlNMGMVe8dQoafLVIa9SUsCIP0eGxFwEORJDANMAxC7jgPephVPrOELQA5oC2V3doaW
UFdHFhDN3WI+FQRrkkbogbVir3NBHFWYrGzKkh1s7UfUzg03fdi0XcCUu0qwCLWVt/Rp2pYV7hcg
o1tGPmQcZ8PaHgSFnSR3s5HatI9bC7oseSFmkYVvHa1fMbE76KO+jfMlrB04hqLFmZKrH5oszMMI
LIopk+2uykhlh6kMb365EBKWiS2f4dJVF12ZxlNKWrCN9DlgWk0kgH8CMyP2aPAgHbOdR4NhLPFg
wmDoonOronzTp8GpM1qxoq225jjA6Dpb1QW1Pew0YGLs4UiDSUx2UD+yeL6O8KOf5rJfL0hPBbL6
1po2DF3UQWxnpCmYYFaEqm6iHNu9RxQoIoLpqZ4iLNOVjICVTxhNxosPxf4M4hRBcrCNoXJjgXnu
4y7eOBUZHUPIACJEihAikx64KQffLPfVUPwqw/BkObCanCkMn5V68lUGPyT3XppUPqTVvLC5E1Fo
wT/LQKXGY2aCzush3bUV1Afqq9DC7jV/6gRM5Lqzq0sQoplVkP+ZEQ4ChYnAzQjK63ymTdbxEP/m
7jNh89qXivuCG3ac85PlLRmhnDTsOBtGqO5KdwUH+jp+xpNEV6B3LkVFhkNH130RIJlZySKir9sC
ArCLJlzHdmOvB6ePKViiB5nb7Xpy7GGOKOacr9Rt1BlFlFGzFn22znMM2wXKMXJv8DwWceVSIoN3
CiM2RKSdQCcc8Yrh5dRkNbu4zzlOWBBlo5Z3OeSjqHzM9OQvcvrPD0bkUgBZclXofrdmQe83kWp+
pRJbO+LLBGSmPt6I7vvsM0YISddvPB9mw9R3LHA1g5Bg7455iUuDdJKAd82qJ5I6CglZRGj76D0I
rHsPjeoQjuoHMHF0EXDwwN0nfzAOp7PnLLGkkaqczxmnMjuzgYNC1ZsPPveBuykEXxISqDTgeuZM
xoIeELqiz3g320gg3nf4RqQ/XLSoIaSKTNu9m6OLQFxMqV1P6szslTnkTy8cxK7ARF+GpX3NU2nh
XDD2bpq9550wb+SW6Yeyj3+aGc3OjsRPh2Vv6YbTzxDysm36QIMb4+7pTcOVieMPw/lPZOnNMQ1S
kIrBPJ0lRQa5rnYSqCVgSiOoaVxGsBrznIIz8TIeBrXREZcusXtlJ/RoI5ZiRBHxUL7gwablIeHq
OfjqjQngUAfyD3gV0VaW2Efe7FLWXW4Qn/ZsCiI4asUF1dmTSgP3aLtQoYe0+WSPhtrfcdTyhfNm
mBlwSpSBC21eczDgIrQC2c0oIHkaRvA/XU0eVG/nmyKZZgtD8kniNNZ/gyZPmk233AxXXYU4JjCg
+ppeiTfj4LfqRYIvxb6W2ad2LH+RZZFhr6+Sk6coAId7otnLILTPnh6LNVYJAjHpgLFzMmCpMmuD
ROHFLaz+5PrOq8HoUOIUWLi6aDY+68xC60Lyfgv42pBjD10qNLq9VvAaFtXOiIlmdKV6cksxXNVs
E3HKQN3zKF4bNSnXLdkOt9bHyKnPzNAwDm5ORbBj5baPBo/7J4TYa1ZQ5UjSzxd+EdCbRIlw+P7q
+6FPcuswJhGDx7KXIDUGpBRI3pqj0+nVTh+d9JypOtqqxtcuo4P+3qQTwHkS/EBHg4R5hFxlhRPt
y0ISgAw4bxFUebRv4TW+8S84+xXj9ftPfRy9jUiYQ9qhxx6W2hu/7t3NK+MSFla4kQU0vQj2CmJB
i/iivNDSddfocsfcYNwGftjdsyQ6i8EZfhYBjLg6HdXN9TWkPINclgrKLFOp7mcxP8RzlLs1Dcax
NKzuZqjeWAjDsfYFgATmjvk1rHv3bSjDaIcIAkpvl0YvwTgcyzrOD31XwQPhmJofIt3jy4aI5s7l
aDWhtFxpKjMAoGrGykkTd6S9GBhnwy7Ms9t2B7TR6WEw45PlW/0trzN3X/pVuUIDGLy3nKKWzZDB
zqkjajwGvqgTnEMXMmZhjmZfFU7RIsvCR1JOyENr9IaNOYYPlhfG7K1Ox6jxJd7QJDiM9ofXutED
Qbp1DDz2x+8/xq6pr+wxVntHoM9OY+doBRzBqip5MZ3EumnO8G42WvKw/EJs6aho694Zkoc2/45Y
Y/Pn/LTTGuacLo0r0SXyESQ6hhkPcKfr6tnD8ZJwRehZegAuYoq84G/wSLuyfxswVV2ayuXMg5YI
jnZD/HZIjndZtMnCTcZh1fTeE57q6pGmAUFsevScmyPivSa5c1Q3Dpi71GLgmjjafQ/pgixXNBpF
5z5A1WIUJc20DznTOFF16QZivouB5YxBuH2z8AuuDdXAW9ZG+xZpxUbZo3FUrWczQAG7EzW+vYhC
AlTIcL74dnazellvUYud9bpm+hA78/sLRQM4mlp2YDUCUWoX5PrVzZ8fZGp1FPMTnOCc+VpHuyHu
1cBEQR+uXJiM3SdvltEAvxEkEHo9TGYtJO5AH8Qxkumi9YVGflwKcAo3UQd/31lwMWh7BDPvmlGJ
a+VAcZpImthGRnwaY43qr7MENRJ95thIc3IB5ofa9a4A1aqqgluEBmiFkItGrHlQBNztGKsytCDB
LwIeeTQL92QSq+y7zy1spyNpkLjfhQRy0dMbMK2qWdSCTA2H4SQHi2VEnUQ8JyEdesWeHFZ1t3FD
U79+PxhuZFyx/76gDG33A7EGPXvBMufst63Csb8on/kgya9oaZg3pr5ZnDKBvgt8x0r3pSTGyCFC
LseOoWY5VretYFlz8yP9EoNpXLNp5DCuc8YdcR24IHUSy7x+P0wtubqJkJTzROKE77wP2cVOguLq
NVNxBe5ZrRoXoASJxL2b/mKVbq79a+gGv6eEwQ68g+ZAcvWzSVMPlr4tNpV0VgYoKvy+DEe0Ano3
bMp4/y10/I+sB1gK+P+/+gX+ahf4H//WVfBP/+rfeRj+H7Qe6AZ6Tzwa/8Z6cPiq6q/xr86D7//g
784Dzfib0BGF+j6t0rnWdBER99/WA76Fxtz3fc91hGGw06Mf/tN7YPl/MxiH6tDcDB2bgUBR+qf3
gG/pDhpUpO6e7pum7f8n3gNbn0XK/9C6Y12whbANz/JsgzIYBwLf/4v5wAirfNQSWm6hM9HLPYVk
aY/QRiOG9yVHsiD/ZdfILpHkEBbGxb8qgnQXiB6FW36XRBWm00+a28T3ON5ez2kfjOYhTuwDNNwn
2AwXE+oZpdEVz9vPMcxPk1+tVcHCNvhP3MY0o+9pN+70DtvYb8TPC3DIa85N0H5aep3lxsTCJb7M
GpXAXF93P02cuhE5gNBXMWzRl16H9b0lLjFoENDUKNrJQUedmQQa1QorHhpLrwNv5u0NmFMzWa/p
t3WC2qUIl4pTXt9O3L2s1I27nF8DAjOSWdoVZ/mE8WaiE/pXVOuWHTtgkY3JRQkosizz00nYxDmq
xySnS6LQMZbDHET5CEZ8jrDydOS4vCgfJ385fIYD6K18adCRcMFB9bRvC06jMNiweEywe1HGQzPw
46vXEsXHVKYGgT7qdxvgMR8VLRgwwXazNAXqzHRlk1vPnyqBCxfhWUqS34TMjAlaqy9sdZ9QNc7v
H/OKpvmIPcD72NEkv8qcMpxe4bpl8NxSDDAEp52gr23ecS+9xwh7PbExUDhqIAZAZ84jq6a485qD
9NYrPOZgkbFn4PfEdj2Md4YiHJcbyNxgaSF7+0BsbcToZUcBMELaDa1Fxbs3GbyU6hT3NiT0bCkD
f0kq6Trc6v2nAXlHlR+j/VnSIgARvbJGElb4KOanYJV8VMDxvMCk9psojQCo0ZXM226lEwAXZyCu
rE0ZmiuzDoG/ajvDYxLKy524XqaAniL83TgBG0bRFzF46rXPbDpBS+7jk989p+oJdkhF9GPAJGSA
XRnHak3GfAkaw0HUlOefHaZpmsYrFx385IHv7K8mMsjiw+bTQ8C2GNGZTDXZIx8cXEF3cSXqak0G
hs7H7jTLJnmpey4TPpc6okto8nHqXKoQYej+0CcBl8J2N3+vr2j98u/mzwHrLnA/2H0twRBXjTvS
CZ7nMCviJmaP/kAbJTEBgWMcdqRamxOESC4TV+dGgSXmMkyfENzkcYX6IT0Ww3YCIQZ3Y2fTTR96
EuYkVjfeaOE/z69QT74iPuXa4m0mfTYgDYU8wW0psp3VhFtomNhZN1bhkcSm1gwhFnWYEajg480h
IaKBeZhwKyRfFRcxpYrWa4uAVxl3iF+3tvoc+GAFTKiYiy/gsuGtpP+xkHiLybACmEEyBtT3egI3
7ZZMNuliBCAjreyEY/Q+H+ydcnorteGXXmF5aCWx8cObWVgrah2ad9ZWGfxow9jagPmRF+kQTIxy
BxmMpgqR7nxX6CX2apeu5I++pMLi8iwhpXbGV0oKQ5p9wABYVrAjTZNWq7rrcCHLttpkxedMmqVR
jWLc0/W1xR2CIcq10Ji1S9xLmwjaf9F/EUezpJ27rGAsx6TwxXxKEQUqmKokAd43Vts6RtYA3B3p
Hj9RLnl+pNU8RaG3F0pfzutiB8lZcnkxZUGfjDCsnZnVXIsu3VfFSUt9pRRCrvUcGB9J+kdELkDJ
kTjLvZ95ZR3szrkwpVyULHhB6S3z+gNj9BA9MiLGEskKyA+fb1TuA2H6SyFAB/KUEsl9XbDa0QQw
CXKzaTfCL94x4UaieIeCVNdkERk20VosmerTHfJFMNzVcK+4iWLWUkN+jdyArrtPeLJWD4kbMtG8
jotIrpBzQF90Fop0sSFYw41YF4iwvDAHt8cKmJNQbJEK1zcLY5wWWtUsNXWlX7MhKmEDmR8PdkTC
gnDBQeU0RGNSkbLhV1XjgUJcR/84O/QMmRZeVj98hwMryv45LmGgSV8hQYpHOQeVLEBZMHf+EjP9
hoxTAM2g4rh03edCCxatgUKMt6e/FpDK0tFelYo4gHA9r0Epn3FPGEATOnujzzBJIbKo1WqwCUlg
A8ojKH58cilrmHPAKc5FxgWfEivih9smJizWGnYCvAXo4sVY+T9Ku0Y4Zp1aGZQLK50v7XD7l1Ll
v/H5/bPHjt3f8j3heb5luuTnWO6/OFda2IW236PALfIvQF6xvZyADdbsikHmL+br+T//fRTVJHkw
wjBNZ7ZC/qXawN6gJ2oISCRITpPx2QsASvfR+BzksbP7/8Mv+/bp/VNtw6sDMme4vq4brrD+5beh
xVOaLuimATdYZNM93Gnldb6aOe3zWXypmovK2NfWSw07kSlMlusbRzxjSNu6pJf+//r5/8a6y7v+
76vn/5mFX9U/G3f59//btguEhhoZG65ve77Hd/6snb2/OS6mWSE8x3EIQJ/L2n/4doVnu4YQc5mM
3Zdv/Vk7697f8PEKgwfsWsLFUvq/yvo/75W/W63/e9+uYxuzC/YfF5jLhcXPx/pFoolOUqjzLxZV
VfK/qYwOZhh+Mq/Z5W3+jK+dvB3J/Hhg4HFp/IZNpmV2nfucEPsKfHaiF5vWwY+AL5lyaJyNI6O+
7K0sYBj68s25Yg5aXMLSBCpnZ8fanYKVaDME0WZx0Ycs2HvJmF80V7nrscUWWc8dWI8Me6h57KmT
xBE5qHXi2YiyDP0zGpWz9Szln0UQVruoKj4SAH7Q1naTIaa1RDGyZKqSXXQjyC6aaVF+WlXOtC1K
L5MkPdJG7tgIuel0ZpHSlxv6+CVKaHOfhb5+CBOVnlv/PWPcBOG4JrxrnDYpbQXuP1tdGAQxIOwM
6q5WhhfRO/uSoR9zJm9rNtgrIklKQYHTdBUX1XBW7Vs4JNm+G/SL0Vg0GWfD0SyGm6JpgNvCA9Sk
4eI4IUsqEhQaZMZZIj3cW9jESCxERI/HzqjXJAj8jgji2HXz2yqVW1y+vwoNVW8mBJC0VemBRhNv
UtIYupj9qdklyiuHbzcdSDgwKLT0aL36Wnqp3Lcg7OKzOWOCvt/6AKU6LW2Jtj9FYoPnJl/aTTe7
FLI/H77/SBNsMZBychIypakRvUk642dlWNA5IuZmK/gTqFjnv0znByuAoqvQsjXFJC/DSGZdKimS
i7q2Dp2ekpODMsicHdrfX317tUuoLsNQTOTUUhFDr9POY+4hb5q/+n4QAZuqB9DGKimUG3fkCNPh
wjj7bfYJuS3cmaKt9mqd6iESO64tN+Wd56IjY45G/zmZH76/IrNrm9KMPn4/32m+cCZF1FFQGRAC
NS1UtGMQEf/9z/T5yUeBNrQ0s/wPsGvZQ6tyqi2a8E+j1lobGlsFg1STgFVUSKBrmEQVptlcafIz
2M0ife8N5AJAP4TWwTj5jwSpfiehZS6QdaH0qlGEQ0Kj+EKIlugRymnHhBjT+C9tE1vrQfTyjGSb
zCWPzDUz6nqazNabCkaiXckEeG9S8wulW/elWZ9JaM9CGTfd5hBIdVSJP6OhR7MQgM/2q4EoyQKl
Sj/YlE1D4K6dXBES4FDQyCxAx0R69h41QHcOpwxZr+OHL/C85xoqGH7k8bPWtZdIh5YO+Bix3fw6
Io32ovTTD51kR/Jr4bVjd3UhH6dMh1s9PRMQNUc6tB2zzpDKsx2vMaTEFfI09dRrxjmESLdQUC9+
+RKtx/DSkjDDyDZoIA9oyaty6wP2PxRRKnCvZq1ZWzP1FkWYknbrS+dMBqWzHhMR7+v58AqGizo9
UcVPX5Rr1rf8N4G8N48WVkTS4pNBTwr2uyifGOqrbW0RMtLPf+dhSTkJRVWdaulv5DXkXQ+di0QE
STYSMGTjkuQMo8xfQt/2XzpglngwPkjE8X7n4fhCYkfw6tcxWoYCEp1paDcxT0uxLK0Vjq5LbEF7
Nuv+Fy7UcT9GLp0wFrE1Sqf8zdQkIPJmDF5qG1lUZEVL/AfVbyOLXokXU48wpqmRjslPnE09Fghr
WHoj8gr7kTNK3rYgErOYEOlS+uOaA93viGNETKQXGd7Nr1gCTO2C4MbYPdoTnxHtNCQ/rTZOj6bN
w3VJ/+eEGzLNAyKcO7FqR+C9cy4qtWR275L61ZZU5I45OE86iB9wx9EtASO6yknjenOFvOcwUdeR
CkmmdLoXGn/yZg5ojG1hM6Kclxu98mbXTrvXyleiLH74SPOPQdTcMMhFT57dnUdXLF0p+h+Tesp7
bH1FlKb7csjsR5K8TS5NHGG/1RwmT7A2RUtEDWkN40NgHFz5jJvGriIQRuqXqmVBXPVTCNI51jG6
jcVHMehc6dw0jSxfJjhA+LezFVO95Jjn3XgXyGlKHI5rCsN4z7oe7Qm7i8BJh+2jT1gofEwCZy/O
qze9t/k0a5DwJcosQdISVh5MKd9Px7dauDToNcbR9M5D56C9iVE7NDD5XNSNwOEshnxIjxdjgmDL
SphgxeEM4YqE94C89Cl7NSElMNSszUe1K/OX7xfT2nCM8zK55Qz2AW82w8NKkSf0PvBwIJ47usjs
ZRpWIVDDD+Ei4uxVF2270tQfDMKe/Sy/IYX3ToWsNPj65cy25DaMC8InYb2c2f0kVmsHvn9XIQKr
A1yPczJ4LOfjY8Z2O9a4aeBALVvDC988295ATeXwn0OonBx3fBc+uMSu2DJK1Dc9w5l9nqDe6Ouq
3oRu3G9Dgs4W4AXs82Q4xtWoo2dRsV6iMbp4KYIc+nvDPo14dtrgfdllOT5w9HBSTbBUWvnsnXW0
4rXRph3jJecBWnOBK17bNN8aGTttGMCwGeP5mS5ALbstFvSO5v64VcwHHj7K3e0kCBh2ujc1X0R+
0f/ykHnfFKAkEkC8fh9W0xkQQvdUJ+arU7XGloGnyZTwJ36c7FG28gvB7ozOgw8WGtZzLHDAs3Q9
DJeoJEY3r5AnCRucn/5gyrd8rLon7hhStiomWnmMRb1pH2YPVKW0IWcixieWNdNDps/2H0E9MeVq
+vIZTNwNvc/vMWYtSpPow6/CTxEnQNTKLFsJo/0aZYu9ftoZtfbRcJLfaQZdzTRTE6qLDlO+gh/P
sw6GGkwC0Tk+7jBW68x4EHTyR+Xk5s1Puk3qQfX04+rm1CEZ6chZtrq0ycCeIzN733DfvYzGW6mq
8Izt9FEMnn0Nik9S5vobZd5HNIc36Hadr2cad+Bz6EY6UjwaXUTrQsuY/dTmBktnto8gZTG68jB6
oVYSOS/OHavsSfXNvXCOsO/Vu1FN1fy+q00by2JHhwipg4n4upQVleDAfirLlFByZnb8hsdkIBiB
AUd+NGbBh9KUthpG2KUSRYoraQSBF9E2Se2/mYgBzRyTPrnTa4cUnVWeGy8Wo1IaF6l1MD0t4M6h
4/j9k0Hk4WGKks+Is9wW1YP2ZnDRBkk4PDKBIQ7nz96ZSmthOcp6l/AKMFMPx2awaTVrRjevYjkW
zfeY3KwJN+C+QPrDDhjxsSRJR8tO3kUtnF1cYLgoormfPHqnwSnz54qiGR8S1ccQjL+n3m5PJKpy
l3qutjKBJ+wUhp/Yz5JXAsNfGHx3Tz5Ava1JPtmsx5pJH+17j9R/pbHzIvgTPSkqc2RNONrHoOay
t53IP5IjQpd5Yo4JGduK7LvWH3MUs+fahCOGxPeYpLo8DhaJqZALAAuKmHylSG7U2Ki3OY81dM0t
/mXnRXPi+tYn5o/EnLy9LQu1wiPWM7DKU8gDSj4qY6RUJLLkwqboH92BUsDqUHZEHe+KM7slZ0DF
wNRz2ZU1PAHYHFgEpTrAdHG2SBotUvKguwD5f4HNQEe+x8w8ieYjEVby6GKz3npZITd9qG8iIkVe
hYZr0K65ByPTad5dYpFTwzr6I2XdJGV89keENi1Lz7tiF1tPqSu2kC4DPxrvEeuzNSTTNalE/ubn
zAds/w6+0bz1FI1H08ajbc6flg4eaZ1O+DV1CRZfj0FJGl3togqOkcPL4pBko/nMPs26TAhWGLPo
KJ2y0rbII+QCwYlg+N07dzxvJ0cPvx0zxCjzZ6MZX5ZTpddhM9tX7rXxmqNne2eVXBsxWHpfAC34
3kL8KGJPgGm4kMlQbUSQ+htDjK85WqSbbdCf7ywghcXC0AhnGMd12Hr9qVY1xD82zUsWIR0oOj27
YOhDd0vu41agClynVYf+IYfNKakgVxKs50LTq3WMJWPl2xQ1PiLoU+UaCJ/YMYPee8fnZFHpiy8t
LMk1HZ5gBDJOcQYgs9ovosbTq63UTx2I4aKw0vbMtAKcG7f4Qific90FZF9iE6x27YjeODEchilh
669Hgsb2KKEZJCTeKmRhUYaRvkWJfkrsLjr2FjgD3THx65lMeae2346mNUPlkHrVWQMIMhPgej+G
1qzWYFTj/+LqvJbkxqEt+0WMoAPNa3pvyksvDLWkpvcGIL/+LlTfiZmYF0ZlSd2qyiQBnHP2XntN
EEu4zU3+Zn9tcY1ij6sIBmzldZhK3MvO76Afqs8KMUksIqIG0Pyt2zL+iYWUQYfkpmRsrQfR2Lqc
oHUO5uJ91I0/H1WIwKNnOEKjEQUwWYUh4/NsxmdGUOvP0qA5DWDeOZM5+ZUu2Vr+jbvSeP2+JL76
6VWRccFYr+jDBya8/crZmo7ronmYjVczqgOk6NYv24iM15r6az+78T82LaN9AiYcMR0d5SzFBmyJ
+hwa6bI1J3KUMnyLDp8XditsW1mDyU5rDg2lYNugRGlpFxY9MTAVdR7jfnZCV+6duj/bSXNpXKeg
n1umv9i+fmaWab+kEJIh6U73xes6dB9N8quC4itD030Htlrsc9Pcpw68PNmM7U+BedKozO6WB/lP
uzJMSvTU3gz5QKjo0H/lk4myyWWixOw9f1W5au+ZGwIh6Nt9PRXu3hsN+XTy9r0kYC9TjbwKl670
kK0NN+7OLd3menY9ZlE1lEsmFMLkIyAk6UImA13zQbDGJc258tNDll+9xSe8QboXPJVwbFL1MqBl
X2P6fMlE+KgMP2Enmt7gY3uP7ws2TZIgmY1iqSQC5xtqLFUQ7iaSq9eFacd7sr28dbgU+YvZqvxF
uMTd5Fkl+Rhhui4BAVpGZwWPjmc9e+fXZXTvXoJO+E8ImIdK4IQXYbYzOMQQy81a7mGMxf7AwtPm
6unqUeIA5enYznBUUfslAUL3XjrnEq3ZEyce9ZFHq8BbEUlmv1dAulcDI8ajGINPWQ7NpSIUZ2Mv
/rSpu764OGNOrgdqUmwxpH6F7rYj4OeI8A0ejnFrx6x+NGn7MXjkm9L04oHUn+eItAk4k/oIsHSu
CRECWtFKHPigV16NVp5NPICroSPvF+MR3uxqUo9wan7sCBiYnnbaBkTYxMSyKwOolseGlEEtSx1c
2AmZdcPcGuf/e2kQj1CRy73p0RM30DrzW4TbkofigCENnaUgxm6hd+764IudyVP4d/YRGRQ7k3Bm
pryQHaX5h0kwk4tpO1b4Q9Whs+LhJTQVSyWZ3EudZnvqO7J3UbCAnxnd5r9Lr7/K4y5e2yUDhxlL
ynFoDo1/hVf2OjUweYu0u6VMMcTw5lOGnpizZlr9ZtWnuayakykdsVett+1p0kUgWlWkhxgGDABv
8doTwRoUmIWDjF9tZRozwyDu2UrVKeizC23jEZEeBRAmTrtuNXBqlblVSlGAnUexqi5lJLeZ37jo
MtOB8KCI5TxkzZyz9DUwyYlABcxyhSvK9t17Wsa6e6bIbcHceYQjke8GMvbY3RrrIpcJDBuiuAWW
/KogDue1rWaxN+1gptfVw54BdDFZzhvHgi1rkPm77NFjsX/Ipwqsv57KffJkGYhNpI1ZQMheRDE+
8dQzNLSvSTX3H0sW4D/xa+fNmDtz52CEOTUBaxPA/tUwMAwnXuBnhYiNWFLvPEZ1/RU67BNj5oVn
TtPpLbYYHaZNNVH/muHWZz7jRCjtwbVd7EGQkhtkn0HWo260zO5aRFZ3wXJSbuMSKVVR5BfbVDwi
CPGec139KOm2vhsjvvggEHvXtbJLZyf1tnMryfB7wYs63VxDvOdWYNxnzCDtcIVGMv6mPvoVhr3C
0Ehya6dJrzlaQhTYQISxl+EuBxdggalASlwVt3lYblKXBe7IUBdfNcNOmpJrUN3ehgZES4sFaacz
uLg2wk4eQgx9lKSoF2Rm7eoweZEci4HXQ6BpcTVyLtizwgfo2Q1rm0XyEyiSHqU5Fw072Buuab6I
tjuVZnxsRuKxgiGJT1Pg/R5c4DQTJ8JgQTWdScffoxElUbgPd0QabFzd0CGSJ0J9UR2SZXJudd4T
Jtx1hMYL7/d3bAsWAmMdqvTJs5+up4GjViKDv4aDFQ5q9fKe5wdVVPjI6O40FSZ6L+rrlyGCfsIm
es1q8yxngj4CwCOAZebmSgjgduio+S2CDDjFvgxFbr9gVjn7ffkPPsViN/fwjSBFOOckKS6TtP/E
iT+9FIH5Eae2fxgQ3G7w98VIuelxRsb4qkr56UdHBI/4QG3GxL4Z0IuNxcHtBLqJEnt2EQ4WZRHY
plzUNGVDZItHsxGPGYryA4Xve1wX5DVEjo3wmJg8ijJI8ssd6rJC6A0VXZW72ZbRnWPrX46h+BKE
IDq3Hc6qxBNURtAk89TP1xRj4pI4ONzw824d4R9SY67uIYI8v1jU0S28vZXa5a2yxVvdeQV7avUD
Kju+xaZ7tDGy2kyobDMG8dElkuI2TAiMbeVjHAHBboRY52XH2tP6+YuLe/vseQWYND/Q1AokLrnx
wWbq39JOvtp5fe0C2WzHeZjXWU//1xqudl98ugtalZQbL8rsmOhx94vV+wMftbkDa91srIFM6zgm
4aeqIxys/inD5PEAu7bhRINdmU45PTkFrTKBc9Ar2HFEbNOmvfoBtwM79m+fxDfYRoOxriIol1Hz
p/KZY3Q1muUWnvDWBDa8rtp42pvD72zBQECf2NhkQARNA+9nLpwH36HTbpbnInqkLegkIzU42Gnm
SoP/yhwUdii33sS/FO7240RfqnSLc9va7WuaeRhf4E/3VmrA4OZA4lTZQTgXg9P9oe8soIi2R0fQ
/Tn6w35SZKmOReDSoYYF4EIcJlNz+etxzIgliU4TaceO/zfNWzS7aTCSmaaFmXEWb5XDj+S4rPE+
Oa9rC3gwuIFovhm9Ha28KTi5vY18MEo+Q69+DYJ5vhwzC6sOx89+41Sj/ezVMSR568B3OOCIan4k
xV3IYL40dvBu5tZMpHxK6QaL4t44/ww+UqW+WcZNB2R13bbLTZCd8YocwQH0U28dRdrtmA/a1WjI
e4Hg6v79lds09oY4mHvYudqO6M9XPsNy0/RachCH4WkJi+ikYtJrSpDfW+gNcQsyPCTnplL9YQr0
OF/V09klDPe/C3hc9MtxzuZH8vgqKjPUGWP7yN3oK4XE39m/e0q+XWu6xtkm9O1iS2Kr/ZZ4VJs3
8tzVSFOidtnGtvzXzOPgbmcdaZZE8u7os6TnUIiPmPeS1LvaPszxG//pmUwB9BgiPmqREtsiVpoP
3lKxDVChLh0jCa8qGNBPFTmIM9l/fomXh17MKSrS17KkGHVq+GVdfLLol2pseQlD3su3hj+p05hX
6pQE/+crOgnzHrD4FVd6cFNTG95gQG07AoYu398qao6pQzOf6r4bd/TadLzFESJ2evYa52gzt0PD
PDKNQpPKIorCq9Ivg4QDE2HIzTbCKXsL9OX7D5Jspj0DtXXnG+sAwMGtwbK3piEt9l2egRZYbDRV
iZl9IH4Jztn8QZ8A+TFpbx+ugdYNxtwGdiymtd7ij9uT5FNuqMDflj6394tvptsySsuH5VX3zl2G
A32BrTHquzCL04+YJtzBNQiPTPRLoDAdFPCaScOEpl8Zmf0W1VkDiPvvAltknee+/eHwfO5rQ2hF
jxM8hsY7FY16HRYRrKPkb19EL+Po/NMrN/507OqrQrCx8o14NxQJGBiiDxCUueM5xzedGRY9fxFf
LIvTadtWVBTDue+ND5FLGpFW9ba4Dt1LpeYHhlG5G4hlunZR4x4QvoZbYqyOmYjLs2Oh8Zpc74Jm
/OC7DTxdb2h22fyv5OSz7tX8TjkG5SCz/mF8CHnKg1sUsUFydPtBxlhH+Zz4ax5KZCSN+CsRQ66m
rvoXDh+HnGXQ6iWPHMYYEVTcukj4CwwSo9gwH4r2YxSikElGMsr9Hyk+6WSg+5i4WnXn1//0H7Yb
N9vZXIojacr0uAl+2LcNglxHS3N7NLpCi3VdLdv10e+GWshrakmvtCCiuWSro/RVSH6bfD1qBTAn
a+ZZWhXsaX3woJXCdfwZV9g6tYLYREo8amHx9wUZEAVh/WAbPpZaf2xpJTKMQXCUWp0s953WKqda
tay0ftnWSuYQSXOptc2FVjm3yJ17rXuGR4IORGuha62KVlofXQQlwLlpPMY+PmutoaYPZv13SbTC
2tZa6wbRdWMIikBL/5VJy7FDdNleZv/IBpRGQku2mWpgc9My7kkLuuG7AUflJgouqRZ8R1r6naEB
77QY3EcV7qIOH7RMvO8QjLM+4PsO7pmWkn9fWi0vT7TQ3HWs4EzRczG1CL3XcnRCcMx7jUI9bpGq
f7/6vkCYR4GCmn3SsvYUffushe6Ym+8s52AbtQhe9cjha/7FQQvkWy2Vz7RoPtDy+RodPeUfgnot
rY+0yD7QF0ML7zGPrAwtxRdalJ9oeb6thfo+in2hpfuNWz0KtPypFvXTVxKrWQv9uxHJP4cg+5zi
AjC1HcDRxgChLQJgjcSj0bYBqQ0ElbYSWNpUYOEm0CaDBrfBrC0IHZKk/+fy/T2M6biOU6wKREtw
asC8kGsbQ4GfITI5jeMAfjLlVRq0CuxX2x+YhJD2py0REAbRm2qbBMIp+Y70Zu1qC0W1bEptqfC1
uSLQNotGGy4Mbb2wtAkjQOyGqx38nIlBI8OpEYdYNjDFZF+xg41DaEMHBw5e+uoTJ4374FybvdL5
0dO3s68NIZ62hmQ+JpFQu0cMbRwZtYXk++UifgptLsH2U65bbTgJtC1k1CaUUNtRUF5BPdAWlc4U
v0ttWpEx5VKrjSzcGaQsYW0Ztcll0naXRRtfWm2BqbUZRmhbzIw/JhYYZQIcMxhrENRWKE6ugbbS
mNpaE3eYbExtt0nmHuAnHY5aG3Jy5j8MpvSXhdFWRCsuZ1+7dzrt45m1oyfp8fYYmHwa7faxtO/H
0Q4g1AHTQ2hXUKb9QY12CnX60mr3UIkoOdB+Iu7P9tFoj5Gl3UYltiND+49S7USS2pMk4qLYKsHp
y8rkeIo9dzyVPlLdRHuZAu1qCrA3Ke1zYlo2nBesTwoL1KSdUZF2RUnsUd+vTNyqJDsAzAJbhWm6
mgFIuzAxAEszTUfN5WrXFZEy/rbTTqxSe7Js7c7ytU8r046twfaJ0HRnexs3ZkicsXDdk9IGr4gN
clVqIxh0p/t3Fdz745evzWIkVbDKYR+btJFs0pYyR5vLsORvfW03AyJVr4IGCxpHhvbp4EpLcKfh
ZI4IEMKwloLObXLAZ50o5IY6zGeV9gfCu9kWHSaGwDffyOtTl8wVr422xQ344zxtlGMDgXrg1iZN
Hu9qCI/Oy/SRz/tKm+w4UtC4wHdXawMeg3ZjNS39a4cFW1v0oqB4YyyZEtyd0KK0YKmGBiCbRCtH
yz9keks+IJZGbf6btQ3Q0YZAQjdXPf97WOymPFAkQFzNcdNHOAk7bSm0tblwxmUIyM2huV0F58R2
nkVj3xZtSfS1OdETAZOpzjhC3bBANAGmLZWzHCKE3jOjGycxn24yYHe0utcwKuyNYqC+xTBOMrEt
wZilbgtqHMtkQPQ74qvgQBncrAPShtYIGEj905e5LbujOZZIgprxPNb1P8swtWRIsigRsPjBoH3a
Siaehmn942tDJ46cEYLdcLKy4h/MAdYJMbHzgFvxGYdgTDys7EOw8MCia8qxXR4aI8bauPXbsL0S
voeDTBtMLW01XaDfrCBx3TR4YBV6jc0gL9VBV4h1xsYDCllIdck1hCGic9AhvFwHhfwJ9bpcT1GJ
uEWNK9z4Pgj/BvIdAZskL/2KnGpTZY3zSmjHj1pgt7Qb/yP+9HHVBmx+m5okk81gYLzDs7n2Zky4
3hCf0FmxsE+b3mMXcUy1cyfe/9ge/iASXR7Tlx9vcmlI/tPptzsTs1LzfG5JYN6MErEkQI2T39GQ
Kx3sz2SlMc4r5avpMdjVZmJBhb8i7f0iCSJSrcBwHFHfDVGPCdmU/ob5BBuztij77pyfqBe2oc5B
FA5sY/zMuTY2m9rijCJk3GL0+ho6Nz20xiK2RTRjicZKTs+oMrehNkwDwKB6SiabG8+7+dpWDeY1
fUGFuaV9yRoVQwbItQ27wo8NzylcT6N0Vqbn33xt2gaA8G++9bWV29SmbtrrtIfweZfa8I0cLFjX
eMBTHsxEXWOgzKhpMImnAwVrb80/8Hg767hkvtBy/MPUb/I+IBZR9RfntuBVpSjrrWeKvumlhpAG
Zz5hLNT9HtIYVLXBTN3KShIX3YTeqxefU9620Up3+fTSluO4YxhE458taIqNq1eZNIqWFS16cBr0
ni9BYj37nslqIL3x2DfDQ0wBnSnAeqtC9bpe8N/8vHpHK2Sfzciju1dFT895A8yAKKsixSxv2xqr
CwMd5nbGLcLlbwzEhtIa8/FybeohuAwaCKDiiA76bK4z1ud1y/w11PiAWAASQNZ0gSw33D0YAwVb
oq2hA5bGDwg4BEzHtuiHTegErcYUYLvwySGk2RxXtXNyoBkAaSI3sAFd0nZrZQgdjau5bGRsEgb5
DlhFHqw0+reRlXmkmxzS3YJC72mIQglNAf7NuG/hK4D538HcCtaWRi9MGsKQoqHZWUn/TwOfoajH
5dBBbLBT0A0mGrtjGAKgaOBLNRXFN96geuNr6IPgU6dvChAqfvU0FqLUgAhXoyIaDY2Q0COYw8D3
00CJUqMlEMjoHFAKqRLuxAx/ItQgClMjKbqem7aaEN14JLKmWbLz4aCsPKsxDxA8ty6xUwe7TG+Y
u92TDfcCmo1JNG6/J0DvR0pY9r0Q1qbPEFSY9Lma7JflusmF8X+3TnrUhpEXT5s5hTZleX/TWbgX
7tqNrXEcbY/WfMjQNPWCuWFnOjuLZW8jDC/cBamNsRy2R7z0/amDFINakhKF8rfMhj2Ab8ZXdBsw
vq6n1vgRBClaUdgh5TdEBJqIgCqS8BtryAjL+7VUM1m39n3QGJKOlWBuHiR6+uuSu2CnHCdZuQpy
cW1y+9YjfkcNNkk14gSQz+sYf6aNbTEcLIAouP82RJucytFHToia0CriBE9Dxul4oUlDOukeVYuz
QnjbYazF4ZIwo9qjSG0rQkYXNHtDffU0nKXWmJbU7j8IrWdlbEmdSsDluS0xTuRzAHfGnSU08GXS
6JfeHpqVIX4V9Mohw8waEaM0LGZhd7ejMjrjRL/BW4M/wF5YdcltZMWnuYfj09YNQF/86eDwJn3w
Wcx+ROcHUE0kT6kG16DMZR3NgNlkGmvDMJyhaPuzg3djaPCNF/fPAWPAtgxceurQcTIJJqfLAeZE
Gp1TwdDJBlxkUbEQOmUD2KmWW5iMCQsP6J3IpmXDG2vm8OQa0hqyyul2jg2ALy7IUycXUQRSEdmg
jvj5J0gPZy/ENj+k5Mwwp9pnZBWT5nwILTBydBjdnzUjkNqAW8JRq105DqiGXCOFHHZYfkb/Y8Bf
Mfd81m1A0JydMOXmyGppNJEPo6hDy4iOIVu7oc6LJ4wjqtS2gWtEICiBiNUpnMdDg1Zyk8UZasj+
xVigf7Swkea0fOnz9uRJoEmFxifFFUfJUiOVBGwlj35qDmvJ8dpLouFLothXrbygpGWWW+P0gtI0
Bx+OhjZ5Ivu77PQ1nsaJ/pCV4DQmDqKA95Rp8FPtY+xzwtM4loR6l0SPeDUxlhnSAWyKsKOSSB6l
zxscuBRagrQcT4OmurF7WRYHdYwttsKyqgsNSVnPNPkNE/+QyQh5ob8ZqxQ5ac1w3wR9b+FEEpkT
HUknW+MlbFfgUrCM2cCwIo3FQn5wbDQoyzFBZqmKm713plUOTYtJvYeAGOkw7ZCdKIgel0FhnP2S
RL8iAlsoaR0LPnYN6go1sqvU8K4MipcZTCUjeuLfHGa+qkaQNtu1R7PUteBMVcaz1xc1NkQzN0V6
ClPrZ4ngC2G2GyTod9sdnN3oHlrJeFis3MHXM6mKyInCvhh1Z+xlb0z7mM7OKnCUOKO1BhxUROXe
F13z1oWBOi6lSc+hcps3q+mXh8VIy+mcVTy0lJ6mJR7fX7mht6tFM1+/XxE8598zwTIeuLhdlhuC
We+SZIo7MSsQ6nhYX3aZrFJ86j7vMPtUol+V6Yfq6uQkA5Xh+etgBJnJ38JJACknZAH1/dBd7LH+
kdtiPhQzctAC3BjgqVGAxpJyX7u2+4wdOprLBBJWkUU8zzQ8A4jbjATTg6FHanFFBTuhQHhrAvs0
LSUmx9JqTnbUeQfRg4AlGzGGZG+HsfNuSjW8Mn/DyMSd6tOtmHx4tADusw0ufebUaqYKSGz73qlW
rSIsboe5LDm1ZQzm/UmQUCMph7pG4XILiBFAAkvUHEhGuQR3oKTiwWjMXcs2AgU4lsWWgGEbRS58
W4vl0fTkWVHknNGubVxgt5sOUaymLhT3ebA+pADrrzPAAqMiq8J/lkEV7inTGftyOr/PbUNfeyBD
agY8/Vwsmge5HYd70S3zD5WdUxg+dTZnXzKyvobWv+BtlZeONh4hs8iD67fKagvI/ylHINaPTT0j
KWKEmZ9o926mIEUtY4NJHVXFhKvcJJaqrr68uFFOrTPAwB5RoElapkCJjOje64skxn3tpujTWgMa
vNGzXPk6yvsbpA4H8q8ZRPGxdjzjTsjYkwzDaQuQugdLZnJQnHL54enTYZUwOkIbVMm9asYQ5trQ
n9FT9GdLX3D+wlbNc/BtEUMBo371svmUQRe+Vk0X72hFPovcCy8p07+O4fsGScNyGJsIx1hdv89I
4fFecuNks9UenIyufhVcBJI3ZuJ9dKaJlgUnZKrOXvTAJ7toWs5Ziv43Drhtq1z+bB0WFKMnkgaN
yiLaEQLI9CMavE+v7MM3Y3K/JFGe13ROX7oqQlZOVBBvYz2uoij6RJMS3/NkHOGuaNda56yTJUj2
lGLxPdAXyrBgUztlvskapE+xZA+yZxc+QLQcPG6ex/crHuUMf5nH3pIQE036zs3Rl++vvi+yyW45
YT2nhkCN1QA4bpv7JUplZr9oxOzxgnEBPpqVL7vv1GirnxdgUoiS4OiVb4M22EbovfFHUAWEVvRZ
A0OyBduSasDkW4FjXZ35EKqo/WHN8dEhKurd1zpgi2hKG88feTPQt/PhSSLYyoGK9VnTLoNjaWz8
2QarQUv6rZRIrRKvaI6osvK3rige6ABqxhw1gWC+PEb1lNwSQ6FWM/qvQvhkR9MtO830yE5dbgfb
xMU9aTaSNwFq460JK2ixKMSQOvo9ROLgVyir6o1/COZf4bvEEiziVg7ta1NU5bZVHDx6rzOvkztE
d3Oo0BHv5nJBhCnihgpHRTcZZMMlKRaQPKm39RfTWfEENRtE2+k18TNvzfAETuScQSELvVc63M/j
YNvyVyNQyMRje67GkBPIEOx7Ldbw3MV8ePFwRxEc7c0WybNryeQetmVyEB2LWULF/Wqiq6inmz/L
S1x25rnz0KIYc46Jd5yNBBGOmZ2DqMvOhZH+71c+CoOjqhQNiFidvy/oqdQ5gQELIF+SoFbbawb3
0dOC4nSX5BAtVtY/K9F3T9KjfmYdT8h3QhtmcvoS5zbtsMYwPaUgHCSjQVaUpAU9PyWGAGJlmxyw
AIcCHyFFaTGObQl/xROSXNHWLrQA6NKZfX+1jPnHQA/t3OnL91ffF+pPEhO+30Lq6nc20vpahyw7
ISi0WCIhoGuJQ1w182pabccSwS+sF8zDjRnLc5CKiyzkbw7A7UWKXL3aYJIRaU0bj5Jqh0tp+CBe
/BkTFvNfKgIpSR3WcchaKguzQ1lNkwbd8To2uMnzPqHXmg8Ffq1uvA0ChZZ+NQagOdu5qdcwrIhW
0fF+y80daCOaA7tFob/3/QdTGM+bylpIIFFOvjPGFMibapeznRvPaajlRVnTzeus7uk6LkcpWPU5
C9izauvfplmMD9MaH3Gj4C3oi6jFuBvthZRvu3NeLM+P9m1MD46Pel4L16JWnJAAMmUQlXnNQnoI
BkvOWtkO0nFZFVfREXhhsHvs8zj+TTMgvyZURiuDPMht4BNXLOJ7aN7TicAZz0VNjEqWMC90z3hr
neBCPJS9TwqXjSptraOFuHPl49A9iZEknsD35Yu+52SBoNOf799bCkJ05xqV6mBbzt3Jl/ADBL95
4KBjbYYEIT1i2BtBPfW9bDNCpgMSJb5fyT68gXuYBmme/DRUUFh7J9wotF9rxjXd08yg5IfWus09
nA7EEDKjgTpHVBPmepIFcytNAO4uwDPBWa9a/KT374uVd87m+zLS/V4LdLT/xdbKLm/2nsTbUw36
9OUQha16zpbCxMQN2Lq/5VHfw9xhEklU1rXzeoXiffhuMqTH75/VLIVJmKeVbsWcWSv6YgtdOhdJ
YCLJ4Wj1sKai/p31ZbATC/jQa2hiAbTpLGIchjXaNux4Q14ToJwEO0915ZFeuTiXo84C7txti42C
3XG4U24ydg2apUNKgTO/alDs1HAEajW+hmoCrRdr9T57Gq3KloyGVtGaC+j3ARdt/gjZMZyoC9Io
JHLSSb7HhMYxKjOvJsE6WIcwYXO/hysesonBY7CYUNxwPjOr/hJNkh78AauPM9bXhoTwU6Uv3181
88EYffUM7Uq9tOA0TTq3j0jfJZPLoMKZjXCXUf3u0Hb+ro3R2uRR1265c9WKNLkcTrovwT6E8aF3
/PpkiC/fCts3C0vZ+xJ9yn6bg6s8lUaDKLzq1tPk5++0yLvD7DfYyEsMlgPujFWSBgv4N2Tqs535
12/etm179HKN+bffF0iUjSz7WaCzq4V8DVBsp6mZvXi4qOa2fbaIvg5RkyCd86J5MyyWc5iGFv9C
hfTb88kloc6dtmWZyxeeohzBdxuTOIVDvmJWezRiKV9MCVmYhsMNiZBxjcjIhvvf43ivqndcpEy4
akLDfdX8alxiYsfIXJ4JlXMG8/xqkhieQ+J7EUlKsov9nHxv/uET3VCkrYoxt//yFJghPo1PVfom
eAt6aZVPV2Ro5Su0RxsRstHvpzxIdnHV+Z/R/Opm3UPG9fyzodm2lmMCC3G2b3YqYV6Pxk3kB8OA
42j6BhVKXMkfkw0UQ7UffTY3r/j7p2vGCChTsIW+jw6EHq2spgnwwNIRVJyMLnpwdYiL7hp6sG57
zPCt6uLbHBnxbYkGEnqabtm3MwXF1NsNtdvkH+rJMKG3eMNhMAjQUWiYDmgXvb0/KoB58k+LrHtf
cxLcJQNVJZKsX+TLqVWqMkaMAWl2XWhykK7EK6XCBdJ4lCbJg45JiE7UJcqjlMTHRZzF7BKpVs+n
C0j1Ks2UbJc5uGVLwCRIdick5ciiJmvPqad54eTIe7EMsMmn8hcymRBD0rCtmkhtgTLoRDpoGoMj
If9/JK5nfS5B/T6Mg1j35F4wSJDqtc0kPSXlhRvPrX166h56KD/MTk4R+XpOSMs5Wy5h0lkETZsW
BR/watS6nfLEL6ejRPGQP55TZjtb24H50UlwxjGTuRPVMPjLqQ/WaJz/9yCO2gULgC1fym6hA4La
90AxwAEjd57hMJs/upp2z2R5EH5S4i2ZZmZ4irr6OvLzoXMqgkeiwjtC33o/xkh2elI6fkHrRm1a
Gx9BGboHJMOb2Kaf3C7OcCu68e+oMddJBr3EOf33STimf8ZV9VeGNJrGwS5OQep3TwGU4fn/fY/H
VV7dyXiWYgtIP6ChZ7ZXPHrTy4z1cdW5+dMEcX5Jc8jnMhuSU043hqk/Xe4+E8kh5k24Gu6XNSfe
ie7ikYZ6y7GD49g4jcNOuIo+cW6T5EgM2qFLWESzovpUtI/r0ZH3JHMBZKQ9ksHGR/cVVYcoamB5
9MmL2zf+5+Jg0gsEzy6K3BQVYgPiEzfoqgldIuuUVL/yqrr1Ms8etc1ntSTWBB8iuAY87JdKDGTi
+EGzS53aWX8f4txRfSJQgi0ZuBTIcU5SJuAPZ0g5MQpV6m3uRz707plbuXyJDPtrmFWy1xMx9sjJ
zQ4mQVRMveS5LbWZu8BV5Ocq2H9XYVmbVSdT+b8saVeHIoAjk6X+hmFJw9/i11kYhJdFFz/S0cqg
GCnIojTzypFpuOsj9AiHEUte6ewTC/F5DDGFtPR00yNqYsuSCHhNf1sA+VWhp9aVBwTUqOjxujzH
HQovNnLhncZ0YWy8a5S/PElrhlEFxpadnUzaLg6PHLKzU1k44G3jP0ZTAZfGiMnYBbteSh+SJhY9
pfRnVuGQjLyNaR+80T+wn52joqxOHck3q4guHvTIASy2KBlzdN1WZHO+7n1rb4Rz+sg66b3aUfOR
mcnZoI2GOuYatjXxOzg7VvMKOau17bWsPKZjPHoUBGFmbnGhXUlAm1YOvVSkk8yY3UF7bH0iZtDR
VZH6oxIivts2t17IY04411WUKczaQ9g7C+HWxM0ggBcw8EXSHM3JofdZBO129Jtsx7C95Tf3/uaJ
rfZzILonqmGcgqU3/Azz5jxhTvyXzWxH5tTeNKq73b2wejpUaw2y2nSXzoG3dZjSf1mOSVpG0fzu
CI+ioMjsDTE3HkkmKWZL2oWJ8S+W9uEA3S7eIGdAQNzpQIqKiIsgic55wZCYBB/b2cGSks4liEOi
TCIex7Qf01+eCUplHsqWqiQkGXDmtzDpbnDuyY0DlfyaHQGwO3O3mRFAVSFbLZfkJ6KOiPoHQ7Tx
L3kpJigmCSiG0uNYsKZhICsgB0p7eY3QTz5bJCrctMtrAffj5OUxWMiBfAkm1P2xZXwBxqtlwlx4
am9ya25GLYFCzN+e8K3huwZJlTY7S89iOv9MrxsRtO0sNDCM93hghpcnKVwhO43XmGrTnQ3jBGu5
F/2ZamHCF/FCkl8YiXrIoLaqG8yLyFKK9WbY1KVq8J63/WNYsvhcC/WXMd9XkCcUksCe3j1DA8Vn
sLNmfhh7h81RlMOKeOXuNPYjIcwOPuIxPxnzdFF6b8Tpkp/c3HtmS/3Sclg+UwlknDyRzhjV8rcs
zfolp7MLQ1Vr9totjedfTFu7tcnExP8fos5jOW5kC6JfVBHwKGzbOzY9m80NQqIkeFtAwXz9O+As
3kZBMjQjstkokzfz5JS+t3m4U0UUbPyMvr0oFwEgKoqWWcDAssdAt7X/O4/otGqK/AJAB5hoM4Hj
r+lK8ia25rjtKYpkz0eyXNPDuR+0ged7bt/DJnyNrXZAPLXCNS8ClufhKupW7NyQiHUbe7umrlK0
Ku+rn4m6t1FlncLJ83aeED1G5k0YBZc+iXqAPAnjZa1IKTEWn2y9KVr/CZvg04IK3rVTpXelDSo8
MZmvq4azWzY0tHDp+TPNmPGgXL2JyB4PZquGrRUMr77GMBfL33VGiA8Hx4pyr2tj4loh7PNIwDbZ
dGOvP2w3ClemHgbKqkIejXKAwsDvbWUYqfeVdfpP61DBlnsoV3i6f5cxvzUcjbuoUcGaBCosNPCV
gtYdcnj1gYMRyUaVblEYEe+y4WLG2FbrJoaeBs85V4k8AK7zDc2Jo8K1OfT5iXIkCEU9T/G0/NH+
K73kNVXUJVp5rS7d8GDXgqjZZMY0/Cj9Vc9UJxifbZNX96HvxaaRSQexV9fv2g/xRzo7HFnDB66Z
J8ty2BpAqlxjIzSPOdChfZ706XPE0ZUq95feaqyTZ/0I4Ji0MWsz65iTI+C7iSGjUa9szwOf09p0
XejpQc6UwZAGezVBnuAyMJ4m4u62Q008Shw994lwblxe0cJJgh2saXRurR+/ag32qobxROyCvrCO
TiqReO4tHeOB1V76iL6ld2OYTaeQV1/ncWi3XlbUjz03PZvwxm7S3M+SMf8eUK9eig5u1IwFkio5
88WgZZiQ95w/zA7z97b6M8GAoNSrYWBLuHWY44QajQd8Csk+qhdT4BAwielgB/SojmtPIr5xPthQ
r0FCJWk3TtQ7R6yHrzqBjEwI/zVCI9mCK8HomivcGBJahD8/itFBFZzgio8g4HIpGVbMcpFBLB8i
28LrNUqXsr8qxbDB8oktkFNWuy01PlFjCu7zNL4ptperVvSrJbQ8JxnLFsmyY4MV7hTE1kfS+w0x
jgRkw6iDUwQTCxPmgT4oUkwY3fC2kG5Ni/E2Tl+uWf2mU4IAT0RtQaF8vhkfsB7T/3U5138oI6Uf
yclNrOJO+swEx70YvbHSxYDTmBfl4i2eS5v2R1pngws+f1YEKg935pQ113GmlKRrE/qHHeOxbOec
lflXCjXQiDue/yqgigLDxIqpbf0Qzw9R4owX24yni/R6ezvgJAGhiI8tnhPwELOFwD1ZJ4KsEv8i
XURpFjUrs6CYNjHKk2PRvzmK2IMu5Zl45ajFqYPmwDxn2ncuN1ruNuefP9gl+ahBnsB7dc67zNni
TmQO+MfMS2pICY9uzZ40X2E09sXMuSP2ViG3ducKzKiFOBv9c2oY/SmpmvJM/Cw80QYSufF2zKfu
5Jo2fNcg/WYrludJT/KMp6i1vOEo7J0XOe6py7V7sgrQfWFfIrQv35sd4crxiuWqhzJeUkROTRsU
HM/UHwXHz+fCD4YnViK4D+2z5ZTiqGT8L/Us/ejPrNtZM+50RS67MDfekMNZnJTz3x8ldw0ky7Ze
tYNKzn3ZfcV48XaxnaaIZf53bDiMu4bep2OihW32c21OBphrTZ0pFPTY3WABxICOBs4UENOHXf7p
fLoX+yn6MzbFMcc2jPqY3nwGj7EM9j1kYBz/OfwiAeZFpzgmOJcxAbKY38LDDJUbreoRsRU+9tOg
/SMwGpo+nAWNNoNuFPiW9rVhvuOf8De51/UwghkvWre4NvGe9+Kss3K+RLaPuZrb89rP/pIfIasw
TUenUNGaszmdS65zDDBDbzkSFOvCxgAXg8EzA0uutYRnoJpnU2uMLRkXmrnHkJqx8jMAsd9SUICr
1k2AdYvnmcTAetTVQ0BkF6Wst05BkRbbaWohl+SehSEzPfllHZ9NrorXVNLX6pKmoimXLomEMtEi
Xc1x88hQYAcbgIuU46JoLI+Mcugsar77nl+dCuU1oeN6P42UjVd1ChNoJplYaAh+1dsocMcbpp9t
B9gjQYXFmUfF2foppiGulTEi8ohTl6yG5+hh1dGdtUeOB8uZdNMjGUXIqTG9TYyr90wkwyv3henY
merZo+tkFytQNJ6rXPLR/a/JBN2ks/q786B2UryeXU3VZtefj4wm/ZqaWR+S9uDloUPFurUicBVe
SjnZu2wm/J0apK5y1jSflxVvH1BV11dqQ8HsykEnOnUW2ST6uS4e1mCnecxmAYcjlTd+zm0dpf6J
N83HYER4Peiq5mjnGCdNT0mY7vKx+gkzdGfI98dMKcwiAbTThTvTllFyIPR2yYBLYahAFk883PuF
mj6tRNzoyUiPUW8SkwTkpyYQuONg0SiYN/8C5qirceq+vay11jWXEM1NYYXjA4OoKx/LSL9GQvbr
Ac/mXpolWMvmJXMZMC9WuFT2R8Aj1EngHKQJCLguTz2hdpTgit/Oit39ubdoAg6bjeNU5k420wXk
WbjCruznHPEXdWjbyz+iBJw7xSLdpbnYw5p2tolQxiHepkN7BAwFX9wMQwJQ7eoaYK88dgkDhcb6
BtGVrRnAYQl3sLwPzNDBvIwUkuBQd2O1t+tFyy6pGnUMtA8xWk+0CXG1UVTAd5V8zhNnAxYCq7tR
kOvLA3wgyfzmUrxztGt1j6lMst34T58qmr5DD8weHrdNFHoEatcqjh419nRkZ+7SXv2MYYIzQr+p
mCyKshG/W7L8hZoPZt2azyDks8g6AuDYmV3uAnqqIKOb2XQKDUXlVfISZan3C7BuE8KRypgPrJar
NrPa9qkajBGQJBLGhL181Z77ftSPk8HFXQi32wpm9rPorccMdX1o1yQrJbklbbMrwLdstIUJBlPw
NLk9D1IfPYZ+6kLtB9nWJbfWCp1d6d87Tntzd7IGQIYlavUT7Mn8nCXyeSpBVQYtpXizUBfYGkxo
CUvj9GNeizAQJv38ag03M4/hetvdduCde5J58Td2PftUtctBxLHP2uAp04xhtyFDvE3i0IFY082a
J0X6KhIydUZ6T7oyPLKm6nXYzkQEG3Q6RNtd409Yo5ksXcrQJvXoMDT3worU4EGHWfqKw4SpqC/e
iCvAwpnNYdc4zbcKmmGXMcRhJ+Ta2A9/Mm/O971FP4k/GQzr6vjJFOpparEKdolCmtHYZrAlg1Ol
LmRtUcJb/Scjl+liWJpi3DnLPjd3XuawJfDFepTYL8pHskBMY7082pi1uUzjFnOng6LeOxQ/tapd
O1GD2pvJERnPsVaAfYNruKyymup6qATx71DTzDlWmEMmjhGY6QU2I8CzMCLSbd76+ugH0XMosGal
NnBzjAqk+Lt70xcmY86OGPTyhxSMu1NIQ1g03XUpMce4HhidMWrxhVQc92RZPkdWZr0o6pJAQH0y
3su3XRAdzSI3L1UQ1pvSajg0MOTfeIHH2Ass3nOZk1AcoEdvJiWOlRPXb+TJQPQzLeG1W7cDz/iw
XHYmeSPNmK/6PDCfLN+EvNEWCAET3tjJDPXJdFRwtuvgNRsUYyvdHBPB3hEKOn1SF9gJIsm1I60M
jhcCkGXVJz932reh0M80MhLkH6Tmjlp8SdPqSRISgHaxyGHRZTJJyHGtnJ55imlwnASguEWw+NdX
mXcm2a1e+SYvZcacxExwLHqvne2yFAF+SxdcX4iaTsv1yRDjJ0bXPWwyAu8gPVwFZCw1Vb8LQp67
MKXCmFTWPxulhDk4EcmQbKLV8TMRwZxWTmI/j47XoaWa2SYEYgvsInsUQavXUY0r0+qAZPUjbw9s
litldMaTizZPRZTBDVDqE5Zmh9ajtaN1tbXmNgPxyfOAXbbLU6pf0+h7rAGBYGkj0aLZ5+NE9Jte
wkFUlRq3I/vpOvJYVmrzVoY3O/T8XR3O0YPyomIFL9HZ5oY+dE5U7SuiBVVtuMTu636jRd9eYgHs
oslVsHEImJ8yrzqMVD2thmIEzNeCuChLdbQM423mvr6ZjQFGKU6e9TR07t4iOc4qzd/PchwfqUQr
DnsTOJhtoi211jkcym2nIZlPOnmPRfJKbcew5wgSgtHCil3UbXjgzNOttWdDyHU4wZnLPgzgVS8J
BANn6Mkxyyt6aU7kanwKdV48Lq6lHT83EpZiosfAVm7GpUKymgMmVkXc7eo4/hy1zY40Z6S/WQdH
KVm1DGeHTw6uemvSu0Cgqgg6JsqO9Ubeat0ygdyFmDAfDJf67MDDxcCdfmUHqXPuaTzX03TgRX6Y
h/iNw/oLw8M3J+dY34+SBQ6otytEs/aDmD432RhrQ7jzBpih5F3rYXYoMxVeHUW8wcdVWrm/Xa5h
k9EfZ6h/ZpSO6LbYGUJXFGznvbd17YHbeGG9/5yF84LvW45dtSA6OZ3qEL2gaZpN00GxWhRx3HfZ
x0h8L0c9X3t66xGJPBgVF98mxOTtomP3lZ1jLLVv3/iS62te0OFOCuTUDy0/5uCdKt7E+4CE4/J9
QFP76zcTKE9tXcqhguVW1OhPMmYvPqpIgoRioMgFCVSYlsMmnGf6aTKsJ7j3iLp6PVW5hSR6aUaU
OTmSEQO5Jx+sPJen+EkO3Wtcsr9PjfFRFcFyBM68a22/zRPHWaeB8RQlfs5jEd0mdpAlEuycWnDu
hNfcAzEkLqdEoGxU/FeRcXSLlsbMIWZShF5ir6iMUW/UIXMyGuUpdlhmoVR1AIUg2FAxnW2xtkxH
oINLla352KZCMT6Ajiw1PeFm89V4VoU1fGHqyOkbtqa367DbEZTpXqXZx8cumPwHIj1bVfbtMXdE
zO46WvvEqMztSJ/5Ci0WMYMXpItySUuJrw991KCaSzhHwjkNkI32ZtPjHRTR776+t6L/W89O9uZU
7t7V1rwifnTmchcfFOQDkONkc5o8IceDLP9koDBPKAXnzkmC1cwkPKZb9ctvkRWp6WjjGJsrHqei
puE0byD8VSzNHfQqDpfem0FGiPG//MBlGmC1JVfo1qcWQsFXSVwtqZJTYw3V3yTWl2Cu9oCa9FNH
hJM+rPm3O9vXtHDdq+hhS6kMZrlHTt7sWYeFav7NgkpU3eVvEAKdyXVfekRtNXoEZWFHbn5uiQOm
CzEn8sEt/rpD5b93FHzjth2h9DisNW3v0ZFecwZDDuhvLWRENKeYdktohoPxVI2+SWQ0rC+RJasd
wIuKO0gFPsjH9xQvVAFVtjiJACBBKmggm+CtJkDq7oQc8zdaFnZc3d/lJDgBWHTOA6cSjwy9zn6a
fqMp6udO8pf6iFMK281AwSrjj/gvM7EPH2PEO4NF8+CmzK/LuSL3m0bqUPdj95IjlWeaLQXdtn/J
MWvtBuaUJvtHWTUGlxHkAu0M3TY0eu6ZCAEnmnnrAr7OhEhTSqLoZaFOP39EykVx+/mwwk92kq1T
7+gdezW7cqYrniAFbucCGRMfrlCLB7bxdH36+bxibHogDrOz6znEW2tEW11xI//5N5U/wdVY/vUp
xASvKvBwZFIxbWAY//mIXBHu0J/PB7ejdfW/D3++2tYDvqsIK39qRQJTG3+4YRweRkLlo2N5p5iy
hZm99+jIzju1sSZmGI3RusVqfbIiH/eFGlred8vnPx/VreXslcvMuBmHE3LXePr56OcPoJ1pQQud
SWrId4C8QaJDAT02rRF+BKIrrwkWhBXtuO7NIYm/SyKsCHYWS9KTC75+id5NFeZXpwiLG7qoSzD7
FpdD9CD8etm2E/9maYcMc5dsWrxae79o5c2rgJiEjf2ohi66NCNUmFSHiO2Nccsk44Wm9X6VcZ2u
u2I2b4ZrMWpxElSS5dPGkf98lL/HhnaKN9/CylT+Gons3FyEyQsBeBbL5dMCeW3XxmHLOuJbNzSd
FCb5eFTjUJztOFQfafrxo0nm2rGANxOz+VEs2zkKiBNF5qqqR7qylxcgTO1/skeBBOybXmyfA7TS
f6fITW7sZ+Z1htZPsaH92va2fnJShwNJh3wZN0V6c8HfbJvErQ4cxzzyZqNBFD9GvA7sbrmwAakh
a/eRDm8//1iSEVOffYIxP5/aBJS2+IoM6s5WiVHrG5L0HyuvxkedG9V7vVCzFsFUjPCSAJIFW/Bn
3Vp63FAyJmzkR2xqS8rCOv5XrdVGwO5wqA1NlTxxdPwd9Dp8UIK7ZDtBwdUSm6m7hDwdF/6N7xXJ
Y9W08o1Ss42/fN1CBBjckaEUSsHGscPic7ZHQnNxoc4/nyZImcZsf8S0s29LEjaU+PIT6Vr4nwRy
IIR0NMgwn3Q+c2Y8fDVRFiYfHe2VT7piaCv26CE/IkLFV0KFZIexZt25+5/mJoGgGCf3TppAOgxv
WkcdKImRxPka4P2ZLJfx2tvpdO0b6FRe2snPbObiagpbAiTx5CfZ/1I5xs2j2u2cDL7FGaMKPgU+
hXVTJvaFOha+gzSxOPpUhyyp8bhRFhPM8ORjf3APYxZ1WySOYM19nHWnr+cdOPFjM8NminyvfrKc
/Je1hGMH6XPTaZMvqT3AuUEZfSUB5R6ulXwWiXUgJPnEqWna4pvhtx7r5J4gia/7AjHcGZE4o+4M
DC5fS2Ky0GG8RxynABRa8hXBVB4QGhBXOngJlf6rRKo2VTXPJ7phQC7hmrgiXhNqG5pTqEv7sykk
MlHKxCS1XevTbOR3V01kmvkeX1JPvUT9IN6hYm36POW0ZyKNWlaOmcDOAuAFCb2lFqZkxtRb3jGv
ioHqtQ0EA9vQAImExyqbYD1n25/XOpodtZlJ/5Aa5aUvwk3b1fmLGug46emJkR2NLHXgOm+h0W1a
pomQmQLv2Hg8uD5WY19kwZ2YhFpPybhgXwMk2CZ6keXIwJOW15Vs8uFKZKV8ITL0ThRhusczj0OD
QxB7msacKjrxyW62VjPhojwBOcRKwOh/+XrTCLgg1qguRhUVH+Ho/Pf12IqNfTuD77RZFLJMNZ9z
kvzMenyYHx9YmIqLKypFDSc/mdlyZE+dOr6Yju0vnZWYi7BzF2N8q8VLYqhwK1jHKaBtuzs12SsK
DPyTDArkNid47fyMhOw0BCi0oXe3DAVKfOLZTIymfgkN+fHz9c4SDqcKkw5Auy1vBYmwCC/g3TDm
tY4Z0UQO7X3RPGnQYEXLPWcadrroj4lbR+89uvXZzcdgnSz/EcMAxomq9s5aZQ+prcsXKwwffPj6
dHG7xtnSXH8GGekDUcnxXpEEp8KCyHz4rgrXOQjkUPJn8Xy3q+yJZ6TEaOQCLantl2TSf2Zu2xbH
7oliwKuOQzo6JBf2fn6ZFHAm5gLRSk5D/YlhuQcwiQON9cdei57ulNpr39Wthfj/mePwwGuPcNyU
LJ4hj5tL7gJqs9HvW7t/rXLGyD7SPKOrqXopYYwa1zidX00Ph74HEXNTGk13kh7LlZleG1pO+cWm
/XPWsdDLmCLflkVbj+oPxGH3nqGZ2YrfnVAo0mNZGuzE/USMmvtBQkqSFXxnNDgIlA5fEFo6YHkg
d/rll6eXsXE/B+rqJZH3TErsrkBT7Y1lL7Vr3uO2s7hzIHGw68l7Kv5FXZV/Fmz4x94wy+3Pl424
fyrzpqdwfpSwcUp4/tUvRNbkHk55vbZHZotRqv33nG/Pquf4HsTuFhpLsI3kSCJKByhG0cHJexjx
DHRYNvz5mPaTuTGhcn3i+CbJsbz2FtWkQFSJQTVsm6PDxbyKHCA1kfgcUfcOYTeJLfyUkHx9/xmn
CH1z741PsR3/mYvuESGbYTWmFlhrQCKI+cFuqbMEkEFv7QIDWhcUgTXhn+reRETE54wBYOGM1V2I
6bUw3ealG4b4FHqwZbjJHHAaczixeNfFoKNs2dKfYpb3wSVyIy7wbZDjm8YheFS9NgpO3FR5h9iM
iZurYL5PffgY2lnz2vWtfmiYwa+DRs935AvohrrEfEl85dWGsvrz96uhu4pkiDcsZps8RoBtyEmz
/n0OK6RuEw4C+bJ8opl2tEr0B2kYn8TAm3XIUEsn5tnybXmoSt6/9MId3fFU2EhAic2T3DeKQspx
gIzp2r9KImNAgJcxJk+OiIkM99VHM3xoH5xBxXz0hHFu5Dl3uzulrySVNHOn6lcdudgGjNxZ4jxv
Shfcj1Jv2rbwDZAIrbsoE07ZkD9+/uak3dcob6BQy7dCG7/TEnDLhDedGmO9G0V25jaAGSCZ/kwp
9d6+l120ZtYtOg7ZcX6urBDD/1DdbLcYd3Gqum1CZQTVVPWG4xrESm03dznNyAmp4x9AJHwnCW6F
KDdfmaPzJKsuPbcuW4OTrntG9psR2iVjXe8wTkJvI/Yydzb5yVOiGQmPMwVZ7QE7mb2toZyhKHEM
93NGpHHAdTlQFbEszD/rBC7qmqMUrUYtwQshJVExtvGONGGveXFlFcgzKFb7zaMN+eeJ8jPyWFKG
v2sd4KEtsn0RlulRKGdGg96aeKdJPlxnl0ItshntNnfDNzeBu5XEcs02kqB62/45yZr3ulTdi8yX
ca3JLd0YTfMeBvVzGpW8xwKfUjhcswsia+ByfDCV9+H1eBEZwnNioSx4bNujw+kWX0PkHXK+o2GZ
HjhWrLfJ5L9Mk7Mu2wEfI0oDt75EbYd2HFdumJ0jx2cCDAdi7AhAo1XLbswuMH8/eNb3+NpuxDpv
ICtm/FeYsIJyVtcQzMqq6zn5FO0I1ZBpf2nY7TqpMyT4iSWaac97WAm6P8Q/jniQiWTDNilR3QcX
mCjpN9AVjXq343qjZGS8dk7Fs2kwQOizcJ0TTgUsY7f7yTCyfdoYaosxhx24a/bcoAemg4ZxLCag
rYqTMVdtovjOkALCycIvLnJXonT0c3jjRCijvjqZWxwzE/Pu8hpLleT3Nk9+x8QFyL7T+4TV3ekI
dfBUn9KZILKf4Yxw5QYBknwXwGpYgB4e/OU/dy5tQT401It+x8wwsd7NTnD0Fu4pCvGVZ7J3HoYa
GiEJ7AxUL5dZu3fffX7n4SJlBGq81UNYbUM75ecAXX6LfVjY/Koyzr6H2GmzVTLoGxhxfM0lBLiI
vCIP7DJkoT5Y49sEJKFYjdwloTA+xjOPgUNNBaJbKdhSWRYt5rhfjmuSwVlC2xOL5+yJlOkVFARl
vjOgt3eRggaKeuTdpQCnIf3nVIv0CTNZ+RB7nMhTowy+KEr/iLKspJWCm4vBMr6FlFAsi/GhsxvN
EiDHTenVn61pKHYyO3+w+P2IFNNhPKONuT1HJQLAdIMIhyrpoCLTwGIkVfHP7QQXEytvD3mqW/LC
BgEHJ8so7asAFBqcC1GBr/yuLwyO4I26M2Goa8D9EPODpD0n7uRuFiWJYuC6Vwp5/hXAlE+i894i
8srPNS/yyg/Lh8ZkLfIHZZ9lUzlnmO8KOro+NWCOv4JCptvWmJKTmWTqyBZVbrqS930d02VYjM1T
oT25ndwHRBh9AE3Vvi45f5Zub4jrq6Vpp58AUB1ap2g4y1veBgb7mQCE2hnpW1FidPXicx348Jrc
LzSQCQYH/0rUX8MQMG2IVr4P54ROoI8uHzRvTXqo3KqyHqolZObzXzyYdKSvh0h8B2G8yUtr2vP+
o/YR3+26jtNka/A/wJv/CmvvEMZFQhsvwTvqUehHYvNUMTiOsC63nALbVS97fUyd/h8j1wHOh+8B
KFBMfatDwCl+PYB5WMU9tR9URrJmGd9sEWvhMkbLFU7iPj7MBmfbgPHBqtZFjGae/yIx2j3iN4Rj
rI23xZCWLGeJHrNeN+cEx7hfzqFTfs29QYMn8//CY0uYNFCvMVan2ghYnC3UJ9hIokLndFouYr1m
gQIt6tEbckKc4nUIxJ+Uq/qOqT04ix4z5Ug3aduUwDSEzH4BqDow2oaMDQQY9BulvwUFEQd2kZNJ
aw3YsxBiv3gBs62vrVT9SnA7AKuJC2GaX7xGmQ+NjiycZXw0OCHorI0mlkyiGtrNLEhh2mXiMl1n
m2dsziTGKw/aHMONiWUJ5U+Qxo+94i5jnDBESquDSLqbyq1g51t8QwmT5MpRR0eY6o1em26TiO6Z
Q7/aDYhuZGpgxPa4cFUy/LLmYbFFnEQW2bDApr9VuJmYKt/NEMAuYk3MlIGKE/493rbEILgZN+bA
CpZWG5EjEpvMTB8a8oqEibFp1qCvHsp4KPe2q8stCFrsaxzUBQOXPflGLMVD9vLz0wV4BZcF0i71
cBbZCPzSY0Zj+0YH3bjBv5KbL3WQwdqsI5LNy1KLfAcMuF3TQaXPUpe8qSXCws8/QRLqubPttRSi
e8rmyXuaauO79dLqblO8gbC0koGdHsd8oICCY2lF/ppLnuBQuVzMLcDZq5979/+viBnusLORzuGa
Y0rR1Ee4Kck2SDn895UaNj4MuvvYZCw5snavbbuQgSOcasvbyjAxSA4FJ2zDHPL9aNXR3Y3EGebX
/DowPCVZE5b7MiEq/XOwgnh+KAQW8951cX/Q4gefNVhF8sRzHT64+dNUkmUfx9DcpHpjiOKMUudv
A+1dOOXjru6qDYE48+B0ZbWvW//SsXyeR8knfFtH3X8nJVMOVs1+FcUO71FbkEbCOAn7vccgUvk/
yVI8LTl1jEnX0wgFZqTq+brwi4QgZdszqjhF5cQbwkTuqWJsr2HcXDs//Qelj3l4jQ4hIvNl1oND
zuJviPhwoJdoN03UFnYWbOueTgw3Y6gVBS2QLY1AzL6UtOGa6H2y7lucsEFY/ct6Lo6IFKsJg9I+
jkW5Z6hGijka1i2UQrnYskokAd3xUulA4tO0+RSJi9845mBo28XWGfMZTuF2lrazy8rs7mUJoSPG
cquO7jFObd5zM/jUgHJmIlEuTiEmnrZ4nVPF+4+hFkoWL5mgTREEE2teN/I/SjnU+bGvDq3IW5xb
yCGlR9AzE2a3S3iRD4AUUnPiISDlBgykxTpv+B6jLrZb+l3pEcooZuNdZHPnzig+nmd5aQGzMAyp
KPrxS65Zc3Usu2lfdQmrQCqBrIUvY+1sxh70TZ8PwZnd4B3eNfEac+IwW9IU4yZcSUEtbSNUqrsN
hqxsWKytfMLBAWZ6DcpnI91HMWTjNm2ieleLkZiK94mN42Wsyo2RQd1wrSHbxMco8zCCMACfs5iR
ktU/zMskyCha+G6yrjEM0yL7JbsQHErplMtVFmushSsqXSZmWPJizhnrnBqf1ZfG30gC0GLeGtfv
pFsGWyOdy9MQuL80yDkOr/6Bof88+K9ONOMwWKZglV0tAVNqa2t1GIv0SWfzM2m8Dw7eGwNssNtV
X45DjLmKwgc9Zce2f0BZ2jYUo0gTDqWTc7cZs2+ikBA+kghiRrGXfSd2jZVSnAndoS94cg3woAF2
zJWV52REm6ew/U1bQbnvjRFJ0rVPsuoOeOeKrT26007FDCcC7tNDiFGTZpzAgE3sNu1uyInL6e5b
lngPy9H+hRf8z8juW9spPiXikExRnsr0DJa/OsZpd7Ox4u/5FcLDZL/Gz0xbV9GcRTprfF0BppgO
IU553XhquGbzYEABNotpupTleExMXi03HOxjPKJap8TlIHga9gaDGj1nFsd1foZxVXf+1pX9uYJz
O9tm+5CWCV5+QSjBzPOdk+uXwmTcRP/Yuk4SIM/ImKt6CLbapjI3RgfPG42VcIZYBafFbYJFv/A/
Ryf/7czehWAzkpz45ATZ68qCYzH9YqFUqw6P0waiwkgdav/pYG3EOhVtAc7NvJmrhO3SXvsDYqFB
HId5T0V51ry3lLO3/KHCBM2bCdYeB0w1bqJhQhv3aKA2FClp3LX0fc11uGut4kHTZXSy4XmyXGJm
Zn3Fg85379U1FtHll0w3N4wzXhPPww3uzceRPkCK0p4j1nkxpv8KF1g+TsgTxuMPOzFDRDlGMXQe
5/2d3EC7bqbfQyIAcmeKtyidAplrbVUX/euSEqU7nvw18CSOeDJ+K8IIcydumJ1XURKKM3zCnDU/
10n2NgzlToOG3jsK+Vjb2MIQBsXa6ETD4XcPOPa1DsZk5yCwbqqOKNjMMS59iLSJwEZmc/Tyk86p
Cxtkd+EuBmZUGsh6GM82SQflKWx81lALG3xIajGYpMEw2IX1XrFvucjFptBPPhrBXjXN39YX7TqL
QNJQp9TVBpbRlrlFyil29gJMu90DAJENRV0MFLxyVXrONwVd7Spt/zLTBOdkgkKSY/MRhO7e9uw1
J9A3aZS/lE+5iWP/BmnWGxePA0Fj44d0RnfnGganVriFG0PRXdbFR6vFH5/U3z7eE8ylpFLDiYhD
KI5BYzxXAfCQiAG7w4nTL+z3FoxMPKlzLae3jISAy7uIdzB7ii6ACKeqCBgcGSkcrwJ0oTN9AHKT
efpZu5wMzcEE05ZgxJfdr2JQFbfVssbm4Px1RQz51F3VpiF2FirCGgz/ubHnYzTH24T/OQIqLi42
9noNiVHOf/LIfc3H6Q/pyXaVl0ys8FoTM4Vfj7T/bdMvtTrUvuRoCoGAWaV37QFvyjKPeREJlzTQ
hlY47qcUXRTli8MAjXksHjHB95m54Px7st17HvS/MpB3Thj9Fbrg/2TiP07+x955NbeNpXn/q0zN
PXqRD87Wzlwwk5KoYEm2fIOSZAk5Z3z693fgfqdt9VR7536rXDQpJhA44Qn/YPFT+gdnhCsBjsPa
IG8MxXn+arks+7ZqbqI/Qc+n2Ns02y+lKzABAizbak2JwH4RbPXgBbRIhcAAjFp0t+yV04VfEXVj
M4sNRjfd2s7Esz2bsw3VkGZnDR76Ao+Un9aRLUswwTBOjVAyDKtmr5tdvJ/d7FSaLipqQt7hFLHO
sApcd6gvOUbtbKbZvw4cVXP15J2eUX726LyzSw5WtW6B0GQ3ZgJ1vXeVMtMO78JT2HuvdJiuSy9v
rijZTcc0My6YdEDmKcI75Tdege4cGvShuZsbaFClF6NgToTJSvcyFuZ4aJCv6023W0XMShJbzb8M
k60XAHifvCDb2AlyTJ5HyaAYtMs4hfCUASKm25Lj27rhDMFB03CQg0iTad50sFycCWJUjNsgf00S
K93chh62i//n8/u/8fl1xF8Z/a6fy7e/Pb7V396w910+7vjtH39X7/lu9quZ5m8uWryoqErUUV0h
eep3t1/T+c1ypMdTruvAhbAwAiabbcN//N0Qv5m6i2m7oUuUxqX1h9mv/ZunS9vjz7rSGtGd/8Ts
1zT0n7x+HaE7nrBw+rV12wA77annf7Cuzm2tLUGx0Y2QYAxT+JtaOu+GDhJtg7dgeehcExCd2X3x
nOC9TJNuRV32mI8o3w8Gs0XTblEekmuv13sWsVaup0oc23YknkUAsfeAlFhYOZjIiZwKq92THd52
Y/KI1x5KvHpBncqDF+dp7llvovUkUE8X+RE9d4BUUeNtBg3NpsZJ2NIvi0h/rtp23gGI7yH9x9+G
4mIwa3QZ0Lg2KgfIqBsA7xYGYsny3vHtfm3O+cEuFdIdodOdV9xEGlrXPh5GFk43KHtPJJDTAUUS
2ma2i6d63u9oz99Plf9NQ0Bg7RLTmV5f4gNj18fagfYsdVohBVSiVZLBn7Fy795KM2BNHAXsKHa6
Fwo1D4U3I1AF6GKVbK1UG1EG4H2lmx/rUL/ObPe+1L3jqHn3eOAhHdyWVya+P0VGypBM3CiIRGw8
69ge5SWNDKP17oGcP0PMvcLn6yaWFbIPyB6vEFIM1sOMzpcRvghOpwXlFsI87BwGU7MalFQswhXz
DC8U3ulDChWldcXWbPjhZc3nRD44wIhsxrc5vZ0njgDfGnYvrkAmFUsE8FDXflXfsHyxegnHDMqg
fyCP3uajOhpO/PK1uKAe81KgixVsmyl9odb+wuYTrYvSOS7f2lUc+HJ0VeVQp+Vbz8W3KrAOhnrd
OITzLoKgCEaFk0yAtzFFN0Ea4ojtMXgBW3BUB6M+3QA+Ae2FU9073PMr7yp3tAdhCCrZyUuJtETd
+JdSUPQhHKiqjFUzehls+2yz7eUGbLh5xEiVwZkCms4aL1pjK/0QNnLL3H8BhivXc5FQzA3lJtS5
9ih1NRugii9tanKQRb5OsspZJaX9mEm5V2fC8gCBtYi41MjkDchUwEvAKCywudy1Ye404R0ma76Y
6/xpmr37weiazQ9r0u8e33/Lu+ymiPK2Yflw/jTNPU+wahgIw1lqmn+w9KbzGfRdZL0H5atbYXs7
+pxA3YxiJiga0K8SLlfjMThsNWbMLnkZs2njWP3tZFfMdDUFsTOeO3bZsUWFx8r4ABpKmyRGqICz
76XijF7HvNNbPmFC5o5ek38PenPjlNlTQmdUQV7umdb02yhnSK3bq0m/HArFItwqmENAC25Td7hd
hmOacY6Qy3xAPogYhaEShFzeYmrWsE6Pmg1qP+ESLquITSnYhGEK2eP++8+T4oyHCW8axefCJ15c
pkoD+nO5LmjvrAZT4ALZ3KQD7DCNSUKf/2UefdQgkpfEL7/2L1mw6x247rNxUAdYDM7ZI/gs0RWd
bE6C5oLCUuNwGcbqk0t1pOTs6yyyDroMXpY/qBm5vGHGjHU10SVeL7Nl+V34fJ2DULu3rwnfv0+N
JGIGpz5S6A5NJq5SYoCzmJxLROAJAPgMNWXUIS3Dveq1rfqKFk2wWVhHQpJ4OjoDs0h9SjpHL+pD
tKJ6Ji1mnXDecGVSFwDem25SysjVYjagWSqMiumuZrI3GJ8ixwdi+NWuYLbG6iqqQQpS42V5fRJy
DdSnyJI3GVgk25F9GQr/HrnMG8Qz6Mq6Z60ofzWmHffjzkUMJDwpXVuYtmvZH4Z0gBxsFk0lSZtZ
H0mRD8EAarJGamSljm5+dceSfqeJVGruPLvoJaCZ5B0pfNxHOSuKQUzqdspyFx/blVaKeyRVXtC/
uYc+d1yWbJ0RhAAmGhfqZByxj30eGTBBEmB0FEMT44QtYzS1eN4GDdvQgydLOEdqnFaWpPvoHO1q
7NeuJa6ZH9QnBv9Sy2AhWz6vKbO7KfLOGRiENR4BF0K6JleiJe3p+IvPErScZ3ygvi+sv1oZ/nwW
pSFsgUExnUVHRS4/7v9tgZdGaQfvfs/liyG8cOEh/KhH1AvZcuM5os+BkbUVvGgxf15u7Dq70Ryw
JrBQGcwDO94vDkx9MQgVlsjvEZTuScM1acYLA4KtI8wPBzYHQ2N04q1uMTQxnTNwGk527N+PvbeM
+iDn9GEERMiQD4gPjGxUy7GpYU5yfMb55ZvIrQOgqZdfHJx0/nx0xF6e9CzPEjZH+vPRabSjh6ws
33wZnoN4OOkxi7ZesdWCvXlpNVZI05ivIlLg1MUkDgXP70tmpcD9ejOvBTvLskIuI9Ov4hdTbfXU
K9lvy/AgqvqWFYGSp20dc1WiTz3n3MFdAuKaHGDCglFjTLSRd1wil7zKXpi4676eLin73chycC4y
FTLoKbh0o9PejbraV133XEXpGRzwzmE44izJrHFZjXqbG+HftZRCocUS0/lpfIhrTBtqUFh67IGo
0p7V5GrK6KsV4rFZCsTJbESgXTUVtOKkW83xexQY4gXa4JGjJh0NKmbA5B6XkQKIgV4mGkSzum5q
a6HK8gLwxNtoJVtjKGn9VH26X+ZWw6xUq7IzUKbiuq481u3lDA8xdF5frTupIFWHAIVFC8FA4bPE
q4XRmcaWwpk4N27z2fJi1riAHQXGDPwq06Ee2vM8L9Tc7lvrpVf5xHxbwi703QBsgq9RnwW4bAsP
+RvOiLDsKRSr95SQZxHw+QwA6z5S66L66mDwWUOJIZDKaTbLsoE8W1rRJ1oCHznELxGLYwq1zm+T
c6KCCPXr1Gofq9ne6tEdlPw1UI/H5bctsV0Yc6nVFywxoFqXqKJq274ZdnS87rTSOXk+i1pfl1LR
ZNZtKa6Wr0dPlVkMDpl6no6+c0VsqoJLX8OxoUBxycs3iO2kUDzUzp9ZF8iGIg/paltraHe+R92j
B4oGlnIEXEFxsOnAHla4zgBHMI6Y50J6YEz0MWiJmbzTD4i5YVi12zIDN6G1zVYSlS5Rz2S8BH3x
aaBmsJ1C8wbpbGJH3s2WGq+cCaoajiN0L0kmfjFndflxzkrdkYLTLKna2WJ5/odUx8BUKgzn5hW7
kXtcvDYgKM5ay+QcLa4xDiX3kgS6wyEAFq0EThSnW+GaX0FzFBceShmIBmqrSErsSWCcSHseDo4Q
+8IUuyURqFVoIZocAVfUrVnJ7RVApWifGMO2lTjExqwaK7C9l0hBPEZ5c8rsKVhH6OR3CSiIzEnf
HT16bwXlrkJvs7UmBdzERltrKExgHpegBK4VRKfO08SyUDjIQqHNeanp1oPvD9fS14BLGiGi306/
gySxqhCg6zK7WddFzZGE7maOpAd4GzCrXkbvU61tuizpN7HVbYsRJh/CpBitJe0ZwM8OSRFOAki1
Feit+mCkMgXYFr+LEOHSHDiEwEaHatNrluZEJWHyDosihjF2oRXzpQn5Q5bx69zS0Vk+ZWqSdzfx
nVU8fBrEk+dbCtaBCGtOy0JYOCNZsvBXdWw+jrw0lz1iyQhp26OqE4PANhGqa5sKUEyp3/gDvhaG
kyJ2jl57PrX9lWpb/2LgqDz8561IGiawB911dA+coPVhK0KrrCx6vXuJ3PlSRGjE2upX116loew+
lk9488lLNO+uvAoJOb0K70b8zndZcBUVnsFm1aOv3etPWmSCSsIbmnbvsZhGb5OzwRxtY49+vy9Y
pJsccylWW7pUGYApku0A3wBkBGxTsULXndvjW2bSGW0qAAB58SYy8yazMZFCO2WGB6/3KKATmEjY
XvJirMIH1C8+U+fCcjvhzVWUP81ULRMkRMrEpsiUeOm6xoyjR7lvM4NV2QxgGNDV1HqcgoJzOTAa
aZhqUvdWACROoZFqkF9nqufsT+tZw/Vh3iLtBx34XWZVtCcy4LcYSYPP3w26x1St4hEhFSu4cgC6
7psEmXuBoovoBf4eGcMrGGCTUgN+0LAthfaEgIEadcu4CPkpaAp21wiVDWP6KezSdzU62sZ6wXey
qZGsAI6qodLCW9IR8KdW+LtlAOF2ELvjxpn0N72Y32mD0Uso6sdSxvQaAvoFske73q8kGap3xa6M
sWoRvntuCc2z6DcjMccqo4kKlgo/0zrEZFkzz9VUo+OiM8MocN5M6rSFSfQEW5iBWJMw2vp4R9sS
W+nJRzfLDK5GqtV0VFJ1GVoxDt8LdK/jfwdvxb9N8v48TD3hOKpi5Dg0fr2fYxJgBmmF/c5rqFLl
HPkXq6f+4hCKqJh32QyWVN00lHVnC0IASVwdGy1WlUFAd3W0m19NnX93SCzsru3oYKF0NbN+WHLd
fM7BOI2vhqoweCMhuMHln6zpADhhH9Xlu8qXHEIm06QGpIJwlY9G1Df++kjsfzOHJWmxaYKodqm6
qc3hhyPhdMvJqNrXJRYiB59d/R4LX21VejBtq659at3iC7pCT8WkQ0gvWEjZFmnRUcRFIoiNKRsf
GzG+IqGxh1pkobCAkDxLNhSCtYiyWx2/X+w5lK14/hkNkd33kT9Qefa16B23e7CfKhQjtdIAilDa
AoUCuAhnJddjAOGhcgc+x0WrkS1IrXaxGiu4YVB4SmEj/SKM9f4UxUpFXKbVAQXbtSF8/XxSagBy
sT3KFz+ykbDI4kMa4sGR1CEUn3yK9sDEV5QE4KvtMJKBICKTPZRSe9so4g0kDguafH9paWn//YzV
boMoSBbtNItdUNgmahn+6AB0jLt9i7o8DAbYK5S/9FUwNTdBUrB9tKG7aubmyev7sz+j7DrlOJcW
rfuuztsUoEeW2OYZmU/UeU3wP7pnGKsI8CobccZ6pSd8SmiegtZPoeadlwVMVIncRmX5qdZq4Mll
rWrnNEfT6tHHE4h0n3dh7S23kJwRTt2kCcwuEZfU/rRm68KUQyoN4HujKaWP5jMAeRYHcHxXY6Ls
5UpwwQP6NLB4gmifuRncytRZ2XF/P9jjzTLFs66P9ss1pXyz1mzWA7g/+H762KdlATZUakEZ1Kj5
6wFviD+HO5bpcWERqabuI+0Pld3IcdimJu85m6l8Yu9J+RP8L/MUkImKNtqAb1bhRkeoiXAJj6r4
Pi37dtdWOqfG531DqZSYGxsRegkdojBuC0STMk/1Z7s4W1s9y6ShbpYPYMGkmqtFIH7VPqICJ12L
PydliIvAJhiH8lDY8i6ZR1wPgw6bEa6/N1efJjcSDC/k7ZyOPb1KFO0vTI6+br22YOdWfivStWHE
16ZBbzAq7e4wwdL1uo59LMXjVqIM2UEWPeJdCAWqq3atMRxmMyt3tQ+ALlFTCc15jATGhD3MyuHx
sPU51USrx8yhyEb33jDXG83E7XlqIkyEUnEVp2x/ERJAWebBXGbZTsusPlDjfQZpgMPPiM2XELh2
qfMx9i6gcEmpAY295YUyrvDXTMBApeBvKqqSm2aiaelUARQm1c+MAY4s4zgMiNKL4WKwniPPKzZx
aOGKg3jq2tYYvVUTVGvSD6xbCkk+AjwFFDIdNsxBAtMqVsurehW/Ynz0qYZ7HFv2irQOjmdHvOd1
hUcgclnC/yQjVZ7Walh0OHceqmD8bDgzkeHE+3u7mZhzSHgvG17pm49BfaVDCFjeAQ8T30QN4qTt
P40pXXvD/my5+bQH0nnpxpypuMM5M6KzryK+pKpDrB/0Wy2evg1g8lHxYXVbPktt5hr66QQTNSAD
crSg4jlpFuW+CeEBDFO3yZNz2avoJS4KwG+vTldjS1wpbLTDuIAffEU9Hlh5zHRDbutlsGxiRceO
MKEI31VlnOijuV2mgYE0D46PxpOrMbjjuMAPeOC6etj2QkSkP/jXU3Eprv5UypCWozsGVQLqVJau
ujk/7j1hRqvDNfTn8UvW0kOYJdLyCoq6zjXwSA0G2SsIymKbQXk3ff0mLCSIV5C7G0bQi5nQ88z0
yDRXI8wkwFIF/EcVVDEq59iJ0ciCGhpk9udlSlcpm1UZI4wDjLw+FKZ5Gc7d0+BVT4ENWdqZ2dp8
GEVhA1w1S8c1WO/XucrrAzqr1znmGst+hdsCaoSVREsgTGEPqxVdBfTLFrdcumULq+34VHTD6zyj
12nWg7VRq7waRNFyZpEopEZLEpnMDP3lUwCGhfOE7KXxilo5eQ9Q2A0uWNjDQPtdGwQyF+EJe8xX
JzDgZaulyQ7cF/gAwCBqVqucoDhv3HCz5BM6UO3OLXeYi3xhib5KAl6yXMP/+im6av75Pzx+LcoJ
08Kw/fDwn1Qs+fc/6j3/es3P7/jnVfRaF03x3v7lq/Zvxfk5e2s+vuinT+bbfz+6zXP7/NMD1Wxo
p9vurZ7u3poubZejIEpUr/zfPvl7u/J+Kt/+8ffXostb9WlBVOQ/djJddpX/+vHjf3+bOv5//H1b
dc8teeNz+rd9F+VvBGVv/2qCqrd+b4Iaxm+WRQVP1xHawz7P4ZnvPVDnN3oRpkET1LRtQehKzPp7
C9T6TfBXh/quyXZO85Ssq0H+ju6oZvxG+m4hF8S84oMJX/6TJqjh/VxKpv/J50iHXio7puQg1Vb6
Q3BYiaAD3ox4n+1dZuQtOyk8DdG9/K7pMbzq83KNdaNX0Cbt8VGKk8u4Ncj7gEb1evupQ/aVgDbE
G0miTYK1LIDKGA/mm6bAK0fXWWamUchjJ+EzLFlXxVjeNy252uwdkSKJL32DcAUbIyCJdnGs8vQ9
RKz4hD8ArmrmBDShGw9A5LOd4cXOnWnuJXDTGzTxVwSQYucNg7ETWe6hjgVTEUHRC2Q+9k5UJ/vU
R+a5d8W1R835bszwu8eda9zhU2xsmU811YGZqgClWLBhWl7v0hE3LBcOsoF+slayWUbzBGcFbdsc
76HthBw5UKlwa6SFc1HWbbQ3M/kwAwXRtCA4BbDnqevQLcOkzbSq6IhqUYMakIYlxRpj0zvEDK9z
PKHAgCuJ5rD7jLqIvuawyEkzqziKOmBvSlCZtZa+KsIraF0Xt/MsHktkmPZlqRfHKY2oTRhTvtUa
REXpfeWXo90+iKH7bAIK2Qrec2HG/jr0YhwmyhRWmNCuhgrXm77zL1LdRbRsvl8+TfljdcT3vjNj
0D0jPN9GeC9xxsBXJlVyiiH+09oJHtuuLD+P8ci1MZ2LOGuifXnHdWyu6ekxdJL3frDOCFq0D65y
2ItdcK7LedJc/4V1btiZqA+4WTBD3apR7bLv6sQMv9j17ZwgDCI7cKR2epn6noXBtryhnWFd9Car
JFJH2TpB6L/M5nvMKx7MuUMdL/yUgXy+rakgyBBR5875im+VMuZJm3WH+NSmMoGqL3tg7tjePprM
abOUiXO3KQDF2ZdebOiId0H1ytx+3sWqUeKJ6mtsBTnr9PDWZnK+0abyUKKHtmEK411o4EMiygwh
HKCF0ns069r8VSapujl/7KFMUa6cak+whRoWXYEPmeTsMuo6CyqyqmojnB3uW5ihUR97t03D12qJ
d+orzAXzamwfrKpC1kAFAz8sb/8mx3aE2qt/Pg76xTYyRXCEyZ3UIvfjUuGxBRdI01F2bi8Tp3ih
Z4rrGIoNFH4fw4CIhFCL3Kii0keugwyWUa/GXmL2glt6OY5f+gSJDcgurxMtuRhcfYYCNSQajxqd
iO6A9lOXjdcNirFuCge9IRfJzpU5ggcs3eIk1U2r06gfxuzahtWMnq39FrhduXNDSQnXxvSmgIlb
JqsSrtqpA4yxTu2SRCMo6lONQNiJ4LjGsbdpIZUmbwmbLbUNrBExm+9xQDMkz1boRyz3miQd9rBe
LsZietaN/lMoHFc5dhbItnv5KVL3/ng4zCI+jdfLX3NIxOlqubu8tMfaiqlafqUxwRPL34hyPX+C
6jRELYDwzj3pIgIC4cUHq9aqU6eOern3x0PTQsjPj+QeRZAZULTu3OpewgOqMEQ24+tYmfQFYJns
pxQFURR8mLgNptjI+DnbHpJWoXePVttGOyPp4PeGaET63rRtqWSus8G7RzGCqxnU5SEph4OMw+pk
9whkGAJpjD8epiNkLR3zdgFgccjy8jSpm+WeRBpu0MbwCEJPP9F25KZwGcX0Ntc5UIUTfNP2tNz7
4wZC1daE4XtAPP0t76thi6Yqqh3qppDyNk7MVKHuL7CARA6/G6Z1VrhffIfEW5Z5d+pEhiAqft9i
i6Hkc65NzTbFKJyqR0ujP5kwxMPdAaOPJrSRvJ6NU+7GxoZUwaQy+4WmoH3MEtyGELzxsYmCMDch
uXYy4byoPzu1MiGSUa4QgJc2LVLUlQM8w2ehb2SRTBeBBpTIDAeM50pVEjMj++TI5kuUsVi4cfJe
18guq19UqtPg1HIgt1aPsWig8uhDt0QlixW4Qf1mEik+SASMex/5l5Ms+hxUai6T1Wrou/fUdcqj
wKlkRMoS0AXeLVYPTdBxw3NrPpXYjHZqvAsI3WA/1N1RjSlZV8HGnDTkUZupOrWhwAZQ3TMcpFwd
XIOD7ru3yURSeNTMr7FeQMOO1XhfbuDn/34PG81xA56nAvzNlPjjCUwRRwXly5FLE/420OxHn30f
hpmDVhVAbkSuC4BFXQnjpsORxx4RsVde2r26ThIZxoQcjcc2RBnZYTonR+XjiNQq0QlWh66/t+jV
Xgiq90MR+dvGjx6Wd2hYfydgOvB0g7mzjZFtCUigHyfrTea+vTUkO5iUJYq26PiLlTfXnwcJfn3q
dxj+ZMMnN5UPZt5qSMneJZ35DBX46+zBYMCs794rmDJobiFClYc7g7m90fMGOglyZl0FGJxCDkLa
OgvKWJJqTc9OYAYbO3KxkWlfMLCqyGOB45Ck0U0iHDhkIwxUgMlbp8cacFB5mYHs/drB425P0uhA
7uJvwQTTxma389pN5sHdgfaN6JP2yTezYFNQBgjA9RoZ4sOZjbii4/JNVQxuBQaD33l7KeZXoPLr
pImSdZAMN5Ia+0aQgmF8b65Fl18r4bHtAFZ7QFx5W36itwaN3027OwzTspUVsLJrlgFWNdGeupHa
GCHUbFH4cEbaEVOAK2Hp4kc8zuBTY7VREumkhhS37oVHdk3l23IoRSSH2Wjss2j1TSCUrpZ0otUS
jzRdXO61IKWr0HcOUJAMM280vTaJYdhbuFAzTR0NpIlZefUlHc49ZRLnItRxAIB3ecbS95LIb8LK
EjKMvY0DrNwtEtKb+qvZUKaYhTkd6lqHiyy08mmoJ+Q/KNNmNqKxNkEN+8zrgGQYFnKmBuDZHi/k
DNSF4tg4aw9aA1RuRm56OVx+mnHRVALqS/jkRbHkSNyNMZvFEYHUh5wAYTvNaPFVeJVBoqHoDOmt
vfCCFqXS9mDY2KdUOSp/bafNG0RXWMDsBvg8STIKDLSM0fiHwpCy3KA4hW/Ik5/l4irIkq9QXzA1
C1EOQrMe9Xx4j1BR1hPCE1EenpsOxL4feu4+gaYJoy3j5xT9uG90CA5ZmlzmmfxkYiK6McbAQqA9
A/ybW/LEZKG7YKCj3CQbs82oZBta9Nn9Uk4unRtwhLZPoNmGNUoUOR6lrkvTrzJoO8So2i3navmT
njrjtunbdzsEj2IyjoJWHNDWSRtsDMuE+HX0SOQL6yIOwg7UVdWdIKrf4oR9SOVQ7J0hBx3iGAL/
OaQle/Z+g/FZZxRvaEWMCAIJB8JI9xmcgTjh7/OKa0+cwFbSCsu5GBLCuOYikIgR+rjSWrkMT2i6
wKCzMxO9p3AL0QIFHdSU94h43C9xH3KMFXxu0zxWGpfMRc8I+vdwFdZfjeCAm5NzcCSeg2hWvzr2
J44svMGTpJtbg9Ne3+hZXF17AcxxB0RJFLvVpqQKPI7uJxQylUzSZxFizRoG1Jyb7iF04p4wtZIr
u7Ce7NCPD9MEtBIo9pWOits421fOWKJDTv6ITorN7l0ULeR6tP/R7qUD7WBoogltR10rA8go4cKL
+KJoY5SiUxeJliHfeLXTbubBAvBnhy9djF9qx6ZyHBIsN+I2v4n0bB9WY7xHfUGu09J9LxzoJBqm
xHBuMM5hCq09vEVW2jfJspwMyXDWW48mXFdj0yDecEW7bFDfqND2/etI1Pw5EPWQb5Ie3ma66bC2
e+IjPiaxsA8rq2+NozVXjgFpXRt3Np58je5c9D3e5F63pch0BlnnbgtRvIPzAUcWPg+wnhEgR7cZ
vVg4CPqXmG78JrEKBJKIEdBnKBkt+bDRSD/+r4yyFDx+UUZBx+aHy6vKND/VUR7f8re5e0t/qp8s
7/kdRe5IUN8obElXR4JGF6rE+DuKXFi/gUCydOorFDHo5lDc+P8ocuc3gToAnG1J30vAfPlXCUUH
lW5SWdF1IcF/0d0W/0kJxfy5guI4LvA1xqRuex69PrpJP6dFepR0yHFWM6zwyru0BQIadYbXZHHO
Uj+57ro5ZT8t73IdsKaLL15Klz9M/BwmuzPcKE9G1I+hJE6AEREk/BJNeGUkfnpv+qRTvtFbB2p2
3yT8+2sL9aM70ZHDh9/LfD9V+X4Eyn4AnTke+rUOMkXqP9OSHyeVXwV+FXoBiiUx1YZe8ycyKddZ
FVThQMcJfOJmKuM/XOt/k1SaH3qTjgR+TyFLSjro9CaX538oP6GY1Li6q08sRkzYEZ3pwzSH9Dxc
s1rVJZbnyRRtIzfKLsl4uu3gWV/qsutusSIjESl9sFnhG77O6FBwEh9Ck46VN2jOhpbrLXRpdBVo
uMwcBrykIYd1af0iMTbUWPohMXbUjyAHp6dEtc6l2v1hBCAzk9d2WKHR6WKIFF7ZYLrOy01VgTx3
oWmvJmKsk11oxkq6mEsCqbosXJldaXLOrrCMiC8VPlmZ6AaZxB+wN+o3HGChFGR9djKKKDsgHZog
q1VhSI1TxcVyE1dIn2MzWp160Y+IhMO2qzH5fQnHt0HLYjTGfay8emveyaF2v8uJLpqibWZdDjoW
IVGYSjRSI+1Ri0PYT5NZXU1t8m32TIxiJzobPc56T7lnbqeV5lXRA2C/4U4AATPmu24u+lfE+hEq
YLhf56LDU8mfroO6s54NbO0oMsFSrE3tPurt9yo05msdnvY26iA7Du3gn6uEXmsTpsEO87Gn3s/F
F6/FqMUoBw150sQ/RYmfbGfMjc6B7gHFy7E0CtQmTkGnOAS9Q0vTLIESdTlKEQUNd92aJyyM5Pip
6707WFW0gZzk0ilV7WvbGFl9mU958hkdiIOuG5twDtk6KO6sQOKQTqgbFPfaVTbRp0CmkchB3Tgl
vDctBifHFFa3TmWdk6rJlBDVBoHe5MJCNYEguk4ulpuIfPv7veWhpll3sOCos2lxdpnDJ7wsm4Lu
eABkP4sGmG7usc9cuo12at4aLcYFVkuVxwZR8Kmyywu80FDRvERcLLlPIQRoGfmPA4gb+xnIx607
PFYYcdEf1NsjPYHmupn84jI05SFLUv8TUIn2Ko6Cz3Bn11qP2XOANOTZFG5w7g82wdOTP1DYKcb6
cxIW6QnUGuZ/D2lVoLpgIV0RO07+Br928JK36eKvVwTr52rXMpmkixCZSeeWiE3/AOWYClY+DQTw
pi01xNVAyg9+bj01ZK+WnfonNLOeEhkhz5uKnWWmzS4Zp2wnQsTB28I/zIjKHMwwoBtbLqaJQvFu
fHkJdoj6ITY6azLPbGPWeQvJthkQE4mA/nbDfKuFnaBYauOw5mHWgv3CdREmxjFDhu4Xq8afVz4C
GDQKbMuyVBtA7V0/VtNqXdgJKnRIq+b0gWzEFE7LTYXgGPTdYW0hg3+TJZLIn57IXZZ3YCySde09
6aNn37KOF1ciaqk8gKslnB2jh7StNBwufFCljVdvQtM61AJiL8JhCJjVtvWLPcP4uGlIw6AwbhiK
j8VPcGhU/PgjGi0Iq9CWyWbs6xB8OVBdSf34MOL8hOB1+maF1Fa6OsWyCKSDY2GX2Gvicsgb7RQ0
cAuDPhh3Wox6q5bazaWBXe4vwsU/bTEcI0AAQEGeDTbo4/7s1qNIfMPF4selWztA7CR5YNX863Gr
huUfxVGGLd9isfjYnjBstoIPl7OJUStgCiWbIXa+wAFG1iWkD8iiZPOjTT/bz7IgCPpXx+nf7J72
h9NPRMQ80U02HRpLgHvUXPph93RpPpYIypQbXHfTUx7gyhBTL2iFfvYpQtqMqQ7KBO50IXgNx3ox
7QnwjpiHRzx22OzTR9n03V2NaquHVv+jESNDJkPVdyl6/6Kp83A/1uT2XVjs9TG07uzRjq7bUqKp
IbEgqnp9j3VbcMUO9SWGmLCCz9PsPWLxQ6QH86XVTN1pTmjpJMYJdllzdnSq9Rhjo/TJIxdNq6Yb
smvNgAfSF5gLKZ/ffi7u//pkGR8WFk6WgOdnoq3HxAMG+wEUwggOtLmusk1rocGfK9e3YQZ07MY2
jhxo38x08qgno6GRCa2H6mawfiJJ8Z8fB3EWswUhDJvNTyGTfrhoOURf1NL6DBUDnQIvUl+lrK+B
b8SPyMzQnVf1XIS82tm+tmdRXhdDOGx+cRBqOP4wXF0gaS4hF6eEjJkI60Mtv28BJdpFmW10UY1r
czSo2qYAfkxEw84oaZK7eRlCOWVtK5Xhu4Hdbkunn2DDzPKDNoclnkTJvdP39R7iVX/4xQHaH4Kq
70co6Ht4S9zvfrhcUtRjhYl2tsnRVE7V5jQZSYxMGIe9Sox7D5GE66SO8h1bw7ytcm+4Wm6sPBuv
xAyXpEu8cj/5UXs1PA6Tbe+HLApxOYrbbZ/C5srkpJ0AcM2HIbO0UxIYN6jJgl5NmulUpDoWcohr
A/r2v+LEnN+w4tqfXH6+51bRFzOb9l2nIxw1oOZQj60y9K7CbTtUCH10cjoUMZJ6Pf6PDwif0WIU
XngdCBdnO6Vf4YmiutNsjEazSHSISCMPSgdWuxFOcZ7Qd9uPQ409pCxQZqBzSE2eiT4M4pD1iVwH
yt07bIDxITHtBtPZMgxuQPfgK6o8ja15RWRB4d4wMHBqpAn+yHxDRpNOY09/snGtm8COaPD6Cdz5
qR6M01gn/4+w89ptXGuy8BMRYA63tixZlrPbQb4hJNNizplPP1+x5xwM/gFmLtx2KzBs1q5ca92N
jcIgT+l/04hDDt7Xr8tkeRyBzb8FHYpekoL6kkhrCC77NvTxWcbMpJVdPcaZA06e/MPc7zbPEo86
Dn79WKTzjQU9AGXm+U/Yx/2OImwD97n+7KqzYCjQYxoqz01IycfLRpRTM8gwl5Jfz1M9gJ+DUlhy
3djp8AxeGcpOdRqWSf7JU9fegyTyaNCK/uA1sXarzuPbUOj9Q1E01p3NmACTTv0V8UD/Mys46mm+
m2brgUtNH2lC197dcKYG5QaTUrXPFE71u9RsIM7M4mfwJq0drd3ek6Wm36HvmaiK/nPKs+r/2Za6
7P3/2JYe8wUmsZCr6aYrtux/6Iau7Xqz8LpsE7KnTtls/Rlmb8vgxnxHCXDaqAu5CW8e3b3rjeHO
o3OaqRs7fbKA2LhNG+WSaO8R7fFOQ7I3RK1tZyA1Q69vwOcY6o+whSKwq4tzOHXt3pmKIGfb/38q
7n/fhqYxakBaTCIj9T/tUk2tCdD6CBVnbdNm8v/QaAzQOUURKDWgBqy0pTksuWYG4awU+2ROgXwP
l/JAYLEBCm3rSfWDB/Z/KxWX0Pw/F9jFW9EMEM5puyAL8B/eZd6rkcr0HEM+bXm2/OzsQ3liz94+
WfLfGcCkbAT8t+7fKkYpadSXj4ww6kEPe6/b7U0V6wFzKwyyMOHTenAplmclyv/+ePOldLttnl+Q
GPjWlgAqgpPBcJK9VL/NsFxo8GZEmQmkSg9cUuOqZkMpy/vteFHM7nuwX3PbAjG5PMuPqVhbAUZe
YmZL6NT08/RMuYB5HT3Qm/LGaIt9VUt30HJyJj2YGUrXvegVMohLZ+Zn2HVOLs3GxhJovR7IIZ1q
uWSR/6fwwGfMbzPY5uQCUy5W7tNR9ZPdLwFTegcgN0JGahZnoKicn71MD+S3zKGnXfWsgBBRG8k5
ye6HNAVUOj/HCszl8n6bv7Xl8tkTgEYFrxchZeHqLQwZhpjaMDCsDLCf4sAU7dZ1ebeFY7P0/R98
ktfEn66SGID1ZJ5PZq0G3hy9NWD3ttF0aayUfjbHOSY26FW58mR6cSABLwNbZxTHHgrgrRJNJ7mb
XPfOpk6xYTHu5dJB0cLcHKuUYCKPrcDV4ZCvlBs3r86Q2wbymBY3DLaV010Wtf1dSHbP2j5tjI++
+Y07WEof6dB+tJUlcA0m8IHZDNXqWRZcHoxbLXRx0z+SqQEWKNDN8eIU34zavstH/KY6R3P2ZvUh
U2bjhfJAIM/Nc5wnUp10EiyXCor1UHkzkQiRklXAfPPar+snWVkRPhUdEBenLuTbCFjiZGc69GEE
LDZxoQZRGQWmNQeOz1LVrJ/RREHtWHeT0+6ctDg3Wn8ZyuLc6+kZIHTVKY6youvTy4ckaAw9gM4b
0NnlRVZBpFNdbhev+VRm9z6Lso2Vxu/j/FR4WuCV3jvlajNOgn4sz7JDtCw/M1MeDBqdHUzjWhdZ
XbMav8mtXmqeFmxPgaG1W6DObqFDPtvjcpItOdXVtZW5T20Sv4JS9QvI7ZviPtja/CnncmaPbjz7
VVZG5HFU7HuTcFv+PyBoavNTV8bRX5Rfed4ik9B/vs7MahTmRGLGAiOhPMvH5TpjzfuBuPg1LS5J
1ZyjYjpFln2WNapDB6Qw8zG203PmRYH8jvXpgj93jsaX2jQgt/yyasR06oqz/BRuf8mN8cEHKDga
p6DPpwsDYWcTVmFoF/bGMgWKaZ9FYo2pPkyxQjfgX92RtfpJ/s7zTW9R784gnGIbykXKy7KR1kWd
4JJnAIt5rg35iGizSjWdNOuu03v9PS/ZLvUxAoY085adPbEz2Amqq241O9rXRnkusukki9mLXgNX
irrNS6aOQesMtwD67+SEZZIEQ7Ps6aXaKrb7Kyup1Kwa8LRJc4w6RCtFVLolPxtin0PrQf421fZh
yMaN1SJCnkXpg3lr1I98t0AFOUsYhB7JUGDa5bWIQQKrtu4h4L3IA5Rzy6OYcmtvmM2t+YLr8CWr
Q//OGYLyoKXC0hNLyt+Rz8NiB2jwmuksW97dZ+UATENythHHYuy+PbUCVk+DhZEMyarJRWy4c520
phXOb3LGKVavm3h4kdeptv7V+G6Gqmt2MM9daT9gPtHhGd96qbWrujq9ErUm4h6H+p1idDerXkrZ
fdXYX4y6uAK8DSIyNfBz5cccI84978nwhsa7PmW/QHj8lJl9nj3rEaqfjYVCGcMp8NknumIdhQ7H
GYOSTWQhB52e7IA9v01s76cbkqNlH/oFYZ2XYAIESUX1eFTotKR7bGbn6PnFeQG5L12ifQObohEt
J5CJzq2iBoXOezlc3YN3yGCNHqryWaR3vQExd4oRPnW0IcvCQO4RPExcl2jIcBwvBhrLyqFk75RH
2dP/rSA1MVAApj8AMQYxTBis8sJKy0E8wCWviJmZYPWv48m4ETsUcyeKPIomCaSZqLf8V3kkA/Mp
8wjFqrOeXDaBLDUNyj8JEj291TR1cFXyqJbeP4rh8mfKpJkHxNffE2pK9FE7G7AyRwMzRyk37JZP
TXteTyw2Si49apoPp7sTXSC7SNSJNjBbUVkvTOf8lt7C/MB8a9GtKDsFJNoX6CspgbE7eG+wG3TM
dJqW7k1vz7LRem961/uT7G+5tCYdSLqqdyIm8i13Aa6KsxV1+NBTcRdVW9uQ74xfaf3XUI5Geup0
kHb1QJSu2Y/fKSh4dKgwTIhtyGhEjMe7THYSO0xuozdcoER3sTZe5CHZBdbUV5tvxj3E5AB5BqFP
0hzKOdxmhXWtj9pzV9RHrAZudPzKyPhnlj1NTXb2EJG6g1fAY0RTvTM0NnlDnwh4IuqpUMc9WHig
dOvvfviVOuZqMkUJGNXTPGvfaq+eQpg5AVRVTyNtF3glVp+diyE7E0uQtSvOWacFclmG+xpP2aca
o4x5yY+jO7ePdjXCK3bVlLvQGRw3qwycOJ6YM/WPA2V8d46+9OpR/JTOcql7Sk8qZjKszqJD+sI9
ElLtlX7aydPxETuGVV6yaLkwZP49s6NBmASlfty6Wn4nukaEHnc8MOmHKrr+NjVL4Np0TDAemO8c
J0vjOfX7roq2ojfFVorNoiv8CR4iGEimi7iM6w7q1MswQb7tQ60lTs0wG88WcCstIO3klr1fZ8Rk
ut616TfAF9qr5ZMjWv43Fe73CQpfOXgylIS4IJlhuzsx5KPm/9Rpv5vVFlQFFe1a/kKre7IVd6ea
xq7iLtJ8CcRJAOX7Oeto62cOAuh1ADyWdZPJxtEIrlJSca7xJJtLB1KXtl3oTxjKcc4hGmU9AhIo
ayZyyxwuiKBl807vSkgLUbm6gEyxBYYLi0TvbeQ65JNj7l1HSvgkEp81/V3igKfE52mcPMkKy322
CeWAsn6CjD7QgM1U4evFXRDlD/DyrwN5lMqgPWdKcus9zj/FKZONK4+TwY7vKAN8MTvLItFdup6X
cVwaX5ybOGQQhuPKWshvuSZlAS3VNp/l3IahBeAa/5T+QW+d72b477VtfP0NgL4riBIubRG9kp25
InkVrNKgp8Qwy+rbNBwXigG263UtQwjG8CC3rpsxeJPdt681m6aYH+TxpK0a9C095NtC5cFUkHJz
sZkzvM66eSX3Ihe36s3SagE+ghbSWC61YgS0xX0npQUg//K0bt8qiwIt1/5ANHLVEUWIoRUVIFoj
U00yjQ9dfALNFOCFB7G2fVSdk5JRP8O1jkoV3w0okD5EMDC5Zrz8cQA0odMtKKCnm1LnqTOVnyz2
j0ZxNaj1Mw0ITNkup2XMzjlblHmqawBU7+VviTVgqPmI8wN9A0FisplFUcz1ocyUL9nc4v2qfkID
twJQQ0Tj6sLQKu63mCtTPzHCdpuWw35c8J78kB224LWqxdbTw/vcLH7jpP0Z8f6AVbzVBqC9Z/+n
UFEJfaTQ65jRmpica7v5KeLkPIDs3k3hS+2PJyXE5bLGg9Scpghumyaiyxp/GHQ/gIfbPxSB2IbQ
DjAP9JR57h3sMNtUmwIOZJfJZ+EMEVju17DQBKDrnwd8OHsI38qanlb8ZDkBxFWBw3wQhJWvaET6
EDjm0g404pZADf79kGfO78nEpDgHlitdP2Q7H4VZfYA+HnSiDyLu2+NDLtiU8qKJh9hl1In7befN
Qd1Yxz7GIYjaJzh+aU+wjuCuY6oSwsOIlIBFQXQ8gXNwlrsPJ9BpXfNFrqGm4TzGn7VgR4GuS75S
pnhPav1j9BajDOFHmVvHTpjMe7iO2E1ZFx/COrmBjONqXIp35rUYe/NeG+7XNKeg6abLWG5dL/2S
C5flyVtaTs0C1F9NP8ia+foUyJrFMNUthnofpsv9RPEOFMSLvF/AHUh5fCsHKCHXugIO81SN9a/v
MtpP0pODyudcWhvr4jUhJ9YoyX0ZIimL7f8M6NqqPtMZ/tLFSxDGBHqEEkr8whGZ7qImSTHQ6Wv0
1PBKE+NDowJNil405mnPaOuGOsrFI/DBAQEjvX7rOu3UvsMs/FPiGZVmfI4bZQeq787GGGk5nlWd
fk+gX4pNMu0lELs9Tc1HaR4Vxr3IoL1kIw4EUh7hs01ZHsTGXW34X0vnnBXxkkb1nWaU1e1wYqaB
m2/ZvxKTi1M1OvnTQt8zNFaAoycvVDIYFiac95yPxf1RaFbzk/q1F9sq1rLU/O/0Zu7DbyCi0iwQ
/dB3QPtrUFVdl721mlixozUosk0w4yLacxLQDEVGgqE7tBy7eEi1AMqhjyy873AM4zTZtUu9W3el
qR9s23+X18XCDvqXOAjiHNiq+t0YNxPRrYbCArP/DEshI2wJmPcFI1tzYBi0S6fJ1h/dH4hWv6AH
oFAnLJFnBW9YfstHkycFOGavyh/nARQQgqx/3rGL6UNTXzOn/c4cdvT0px+017Zkgq6ZXlsw3zu/
/S7b5VThQ9eJ+yYIWE2JRbCKc9sR+3IOc852YTNQ9byig/4bSMpAU9Jz2CNLcv7pVm3Lk1xRNjxD
jv3p8omMT8g9CLG34dSvWV6fk24IaNIseMvmI0tkn8d3srcv469N8ixUCKUdcDxs76u+S0q8BdZJ
XpUrmdMD1amPJVI2rj/cy4nz+u8FevWyi4DEXPLx1C5GkJfdE9z1zKLOQZMoPwbhQ8Ik51SluylS
floSq3rEWP2oXuQ6ZUHaQbtr+/5GbkOdizN9xOxOsBqy89LFTP2xE8QFFLvh6JhsLdq4y3VGz6Qk
J8SflwxE5nbXhpk8i9hpRBMTahyN7hfZafUARfObinKTjtMesJVvUfH+lF20exG+uY8De7KCOiXN
GCdAi9hn8TEpRP2Ax9E7R7Fr1TCe+hwHb+iZNQSptrqjOhiI1xnlGPR2eG3U+CqZxpN8XMTUhkbE
Ix8ouRQxRrrTfJsM6ZL/smjthICG7Ib1HvnLx8AhFmRUrZxjqsBVhldKsofIgSfG3TiFugOTay+7
V+5Y0jWmkt/FirITmymvrzksjJSHQ5Q+Wsw7icc04AuJeyJBuKQJ8ya5t/E0sYn3MyQKhn5a4+F/
HddQza/MlI7KRT3JqavCPgLIysT32ajwIMrl1A7VPbWzjZNGgUqk5hOxMRB7bifJfH/T7nRcukPS
0Q0rT3aYEfcBYwjrgMiwZ2GC6PDs0/ZZVaZghKk9z2bsOY2DbvhYkoooy4kZZxug1/k0mexvkfuE
NAY8o0OrnSbYIrQipxVlDugLPE+y0zDGBpyU+tzei5T6YPp2avEk0im7WXZDM/1iOP+IahAhhNZv
M6f2KnH2rL2n1Uk+CTDIuo9o5cNPuZqJMFPSebmiYTAM4zn1aN/3va3v6PtUkn102/+I9i/t5GXU
GVUepotbFWeaZi/yejUzNmlHb2IFlPlV66qjfCX2/T8OVoL+nLP8P+oJwfmtMvPjdeajLRkaME4+
0/Le7Yz1TkvF21jjdC/7h2abIK6NMzTwNxn9uLU2nyhHBLRyQbrxJVuwYiuWE6pteKA3+ouo9asq
97YLgr/aPYpaiZfiDK1WUFTZdraiQxRHn8A6wagUjGpEMlX5EaWh1ZCAuM5rNF98muWbyX4R6VQd
Y9VXSlxvbS/ei4qoIi2QTSH7ODehql582sqBmcI8zn+fU0I2Sp6rD/8SfBThXTWmRzkd4LwBY0SB
rLlhMviWfIqMyGdV5ZYB6i955GkyHWOA1pGshCcvawG5r6m1H3Jgi/MWYfjW/1rxURuUn6k7mOlP
UfbPg+Ud5U7oY/vVSSyE8aWIvD9iH4Z4Xg+kAcs/tswSVvOzBtqKaM3JaKHtQGZq5X6mACt3BhhB
ILpf6/LnCnT7eCjAotg5aARxM1c1onWsenqtWu5P1NXn9TRz/THXZJ1JCHIUOSrO7HMD4H9qRmgG
FiUCU9Hw3lxSecsI2L3bvICpdhG/Q/wYYLo/wUmW/9IqElAWCOgY2sdDvauy/EGHPkg0MFNl56hF
87I6oeHuplzfiSqUK0PqyIG1z6CaHhkuvkiYqy2w0LXtflW5s0NQbxafjrNaYElr1BXOedp807sr
0aWEBHhYP76dPfTJAuw2UeMa3OFy0e0WV7Cl+BF9g1FQ4iRR6OSM7ZuOsNfcRZgNgas2O4D3gcpz
8NoQXC47w4eWbHqWzncq70t+Z01VShZzgcUzUz/nRjvR2wW0DvaIO0XmF1SnU24BGOu2ph3tKFNV
dylQmO1PiilueIqSu4J26TBM1nWHdSstCJdS995Bjom1j3lBkU0ls8yFISdwHpOnLR9qZqwGx13P
JEmoCo0wxd+tUR194/RvFtXB64M9eWOaACjJWiSD95vOyqEHMrzFIx4S/STBn13FW6OyoDJeTomq
rfWExGBywMCG4AkbsAw5pICaato2hfph1XsJ0IBaWAO1JGrufOyIV/trJJ/gVLeAQDmdcbArb30u
axBOqbny9BeJ+gWmTn5TU9u3hnPTu/W3ZAY4tJxh6eF9qs0bwB9+JQE/4ZersMal7VkeqOSB7UHZ
OeW0zSWSoQvmxyO2T8ZrRvRv6D5iRIX8HyqjIIPobKTYYbQazj7X2Om7pPR3kmlYswyJOr8VkNNI
ptr17V/841+1cF59BtBnEgWRaNSiNgL6u96MHFgk/G8P31zCUiVOn/uUXam+d4yNM4P3M6IbiK1+
3OGjn90PA2/fHcP1G6EBYOtYv45F/ZsiPoPl3/mqf6M7uIYMpZvt9ChPn67DYPC8Vy98w9mTchVe
ESLA8Nl5suj6cD5DdlI2AXTCfJOG5ih174i/Fpntu4Msqe7fTyNfN/Y0HiJg3R2M4VTjwQHkDtCR
uckZJLjyfe+YFflNAxfi1PuPiMo1Qc9ZMqoiXkOynECbpXtsfoBcF6+R6Ea27SgzFV9Gzts4+nZf
ky/7Ah7zIwektk/tZ7/MfqfQ/1XZYQrrRVi3YzL7rpz79xLZI0iTrI5hl/co+936aHvvTWTTZHSL
AWHKyaSHJNRy9D8wAV91Ljxh2fIgRaqm1k+STJCEYw50M1BGdxIgFCYUMgvgMrOJ8HU/kiZcZv+4
NHvJxogXsrT+ztYVGH7I+SH2zUYOKFkVybZI6UJRyttymm8r0t5SX5F06BQVD8bAJgAnCubPJ8mM
zCQj6N2AaMbWaQbSHkRV2FW0r4x4n2Jh4EgK/N7c0W+6b7E2ojXkM6KCKMlvmMo6lNXNbKSEmMjT
ML4zD02r5nISOU8M+wA6xwbu3Zu0D+8kAeJqy2nsvLNFiNpo/rNkYuSaQVI8gwpzWEDWkR0X6n9z
a7nF7gz1veUrP7Kgcow42loeOWmCZEm0Wz3TYIa175v+fVUWUm/RG4ZJzC+R53+V3lT5j3EYXjud
u2Mw4pZOh78qx8Z4eJggSEYJgvaSrc+lk7T91jCQohHlt20On2HFEApFNA9k3O4QJzp5DgIIaLiY
dqUKlf66j7Dab7vclpnWH6jgg78ZP4aG7HTZVtYZMJVXWS65FV2lm8r4hNEgkJySqDF4XeBaVrYL
+DySrxOfVEJJiTinztpDSbKVQC6trL/p0Tku7mp/RlOTAV/iW5uMi7igdu9ulXY6yN/iH685Jlun
g6H5W+LT2/JYABB7Bdzp68SEnag/ubJOEhm2x6BcPsFw05P5wJ5gZ9J8703NUWqJa3kDpdJIYxA7
IcdNs9BCak0+wzZuOwDcBj17Ws2PTODJh3S/f0I6mSniQ2adrtW0VetHnrXLTUKE4UakzrEZsuUx
0GodVC2cf0p5P4YJE/7205IzY4qBKzFw8n42lqf5ViyMroSn9Eme5qqIUCVrwWMK4Q+AtgM3St6j
zyFoXZKZnv3U+9W+dsbd+joPVp6zyIvITeHeKEP6RzE/k2T4Rqv+/itJsjk8KjFzf9RzG7RIfyPl
HfmWW2gnuYOh3GqRgS+fngF8leWMb1zPulvv1ocorvr2zRq+a0pCcnZf7x7diK4hAiOlQ2/a6uuQ
KX/kvXnUThH8fVl9rhdWzpLV0cATsWN8zzZ9lpP6hbYpq+5BlgQwpqDqjPWLDoQgUcuoD/CIXKMX
ki7mXuiRXO8ybu0tAxSr0LvVjZNY34o5nzKcfqkQiUsAifLkOQfNCAHVYR9wRbIn5KpE2RcO2YV2
fDFqKKJiE0DOYkMsd7BNLlUfvWMRV3eg3uz+8VYgI6TOVTw6ePUxMCRX4tbI2gKjd0XL5Gsm2STw
Iob078PgYXsyuP8jj92q/8qjqoGN3revIpurmRva6svTPiU/LtpD9CMtC68+OVzRgpLBX6Vd8q0z
0AgJJMFEcxMMLEX0LapVtK0EePLb743tRFNElsR3Kqlfye2u+XePEedOBwR1+RLzKFtWjjhtDcf+
mQcAYbWU7q7yLD0RRU6KJbQCqF32DaP465Ex9bSqPf5bZqe+/Sz1UamLNj0JJAwB/VgsntVszcm9
84rxHW9dNriEkXoJe01LdCHFV3lhbfvIQb9MP9Y8cUvCKuk90u7FVvxkI6mPjOwHvWncLom37Sxc
vo2J9Vs96yyCr4tPFzZaEMuMi6ea84PjQwOIWa4RA0eeZYGZzjQKNMZ8kxtgIXkuZTxyMZJXAG1n
1yXZPjGuHJ0+kt7AS7F3kqJo2Qdllr951rf4zwUhjaQAJNzZAkd2mPEhU53N2uMhVDjTJdF0vczv
rZe+F85fLSdheWek10XuPHsddQIFxSWJ5DWOb/exb315Tfs7mNH9oBc3EtrjBmwbSl6zWRwlSPA0
xr+7+I86wsaWWhumJsffsp0+4ml69WvuwqDOSh+LG2lfKgJg5cptgfUsqDEzDx4oPWn0vN3U5fIg
Ffysro+NZp/15nVx8k+xRuKmNZ1732UJ4FWvU2h9iIcvFRkjo8brl1CGk37BePmSQzY2Q0eiW+wB
L0UTLuCEYI7T2q0RTfE+65PrrHVXT3FVJdKukaJuac5vY/tlIMwTdzFDUZu+CY9WeifSLFUBWSDx
JVyIephilcLgbPafvnlcBSnam6X+EY/aocrZuIoJ9SDBC+ditUJr+RSpGfXwMx//FhTlAF3vPkxW
cyPFnDAav5n0PZr5TmyYdA1I94BYcPmZAR3rqu6tdcYbKyrvxIKrGXkVakat0b265Ye44vJR2UPy
fMPce4YGdk0UGWr8McE51YTlq5lbJx1ALs4i3rpES0sfkgV4l2KNGyGfYvfp0cSMNS8z2YG1d0jU
gwX0xJKnz2WdHPSZGBkfJkSVxIn6wGiYBloxQY+qrm8srv+h+b/yPdnfakqiueq2fQK9GhD88pp4
f6vKmSYyGSqT7fUaZslhFIfvFP6LxjnLRHvr60+JwvSKw+DPq9HWzoqvVZMYGWpeepsWLdmoyfQo
Jvaf8zo+kz0Wgy3hjby03ovclKYrzzrMOeLIry+K2Mxx/lh61cZBN8oqSHhkgzDrxcqTrLlIoCzy
knxrhvkuhWnpiZDSWJhW763/1jubKHbOfu4e/1b3yHFJ0ahybXLzgKc4QppwcNxslam1Yk8DjZRa
y7DZjU19u3oNIv7iBFtPtVCb6h9S4ZIGJXFCs6r7Gr4keCIC+CYsWx96k5FyTq8no3nWLfagPJ1K
lkbgAptqeJT1k2h2XS8zSX8APoF2L4m929V8SJg1m+opz/dy87KXBqolJZgKc67dzFVyHunDH7r+
UYyAGIO2/NDV7tUs6IqRiMw2X3y1XPvJZOvoon3F4aYN7S6vgRDC6W5wn8VdlYWURhQ7G79Helap
jkq+sB5DEscvSoFSxss+SkJ/VfEz7FiAmmjbf8zLP6ZGfkuFf0rdK6XZT+18P+Pz1515lvP0RXpK
7mtKXvI/eYxtmwIvhOvVfYdaTMqK3D1LGxcmEErRxjAeYbMg1fNXd0xzdIDV6zbUuRnx4uK6AqHu
VtrEMim5iMkVkWvi7OBn4OYS64weeHEik2BcfADX/M9uXdtcRCbw001w9rooe5NgU7aCOGpKlpyI
fMXJE79WqqFSIDZQPINH0w2SJmXlyt2jf06LUx/lzp223aR+xOAU7mo6nOgRkyrvvwYQhoEg9tsb
3c7v16qHpKOl0uExIhavOkIKNVZc/BmyJzFeOtGdKC4DBnYder6hljoLWkuqMhC63i9LctNVw/XY
R8+g6++U0V8bnSwjCyQi86z6BbCgK+njaCc4xKNhU09UoWvpAMjajemUB1l9ETF5KFNYwG+HLLHH
5NaBVvwmUSebVjTy32aArt8klfWwRluiryDneMqgl9Xav84MmIw49OauUbSNyJfoVWm9Kgp7ugLO
4VOP9MOaNGJR7aZ90MJxY1b2d/khaZD/GUUlmbsvQmcrSf4FktJ5yA6SMpd6RJSQ8Fyiu2Uq7kpi
D0kjSmZTEp+S7dM69bMEzOGcRFdLWb+35ptkDGmhPc72yMo7a0PYKC5Vrrx4lXut5u3DKp+4XKCm
X3lK8cyk6PsIxIFYJvHtCtUDlxT8CO5MlqxLkL6cvZMY4+q/ic8mC+aph4E0l/wpP6sWSDv9So30
lwYvIs3MP0mhrCrCUshkkiFiXgM+chpyXCLUdbXlq0US/rjf4gfKxa1NQovxNDfbHmZrgGLMOPrT
UR1tO0btyeFJq5y13GZgOqwhJlcZ85AlaQz89HueYl/E4tc5CBH5Xk4BlRp5P+xRh+P3JcG33F9E
DMXY3psXfS/a3zg2lliW8a040gXJ/G5NTLGP6IMm1AJtPBufdHfaq2ZxKw0O0o4hTuPareG3YFQv
LzpUIldmdz/43of0VcnnxLgb2Xc+9Z9rHoGXMqQ5zaqDlG9ao72u7eExBwrlSnyr1KufjFDdeAsq
Srf+lj9Mx7yKM+9t6paL9Acvnn7yk+QtBodUw3sFN2BfhflWLkgawJK+OBk6pSe6VjnJv1u1LqtD
MtEYY5ZPTQbyDhdne1QwCNzlMVj2DRHrGuHKTpEd4/bAi5IIEYMQqRbUwU8QPXwaVY5er29F1Uip
RYyELHMMVSwwIjfStigNf27lMqcQbeXhqgZ0JIZPwy9gkYZJQ6/3I79hfN37DaS66RKITiJJt1AF
r8g8jMYA7DpZYzSoHEL6CCG4fayj8fqfbjMI9m5GRafD82839EB92QS7qEjaX6+bTrlnBuPyNNTF
p9yvaDjbvZ599UusgnSPGZ17nRQ9Eym0ZdHQ0lr6u06Dhnitljb+Saf31dX/53muFsPngwAUXQl2
W1WoN/LApWNDDIgs+JBGrLHg4KOXVoNDpelGt+KDKFKRhQLOAXM8yxOSXmI5eswFmgIaTxU5Tut7
aRQTJ1nKaxSgYs/8klKlKFE4u1/S+EJCv6ubP1KXk9R6omsnhlI/kvpO6plSYTXJtZlzfO5L60bT
nX02xWTfO6CYhm8U50UqGLA1bceKVlYyeFIfFOcOVoVruI4fpIht+NVRjtcBmes09iGcHJiKPqTw
EfoEokQl2jLdjPF88EgjhvVwMafsK6kpKQBeI/GNXDfor+eEmorWNaRN1G02RnuaPdbCsE28TAPe
GVhjKXAxpEzLBQg3jA08S5OB1Inkdyk0VJF9C63K2uiQ5EJ42dAT6vRPhm380WwaKdW2uJpKYEXz
ss2eDZPZ85ISw9dcqC+g8o+XyG6uO0OnebGroYoqBvfNiOZkC/MBwHwMfR28wpm2tFxEb6YL5BCg
MMMZQIOb9evtMj+AG4JlAQDm2stT/7mLDXtnAkG0L3QjfGRkNrxh4DL/SMnOXjneUl+WW+EsucSq
+Zvo4fBRDCpQo25fQG+f2vu0WEAB8wz9ecnB/01rczqi1h9ruWCXMoxVlxbpKOKHQcvqN/C9um3t
ptZBS6Lo3tKUYpsTZbypI2iEJA3yHxtRX79OBfwZCJv8CGykc91PSvsMblB+yxjkvA+ncXy0M8XY
lNOf2gLywB5JvtC0YF1FebLJ+uLVAu70WovKBfof94a5wS2J3H6TkULuKtu6AXoN+KxRB+K+MZSP
ZvG2dZrdOnU33+u0OPbKAKp616m7hjZiWlsuTT+lG6e1xw3ET2ARAu++6Ckk4nNMdqHY27WHS9tA
tUXIqeTvAGk7EJn1/VVbXdeFdy4aWJHMxfuJ8jjeUOJtknFTtjrQrgYLYGntu69l74MCuTtdwEkX
HXN1hq1E+TWtYrmKgTQbpvl5aiFWanLoOz1r21vcuQKsAhdUMO2oWjdeaVXgig1MOhTxzo4q2MhV
r90k7ilMrX4fVzPuZDK+asRB/oKfXHt9cQXZEu1UUoRt8+fJLZ7SWvvqBj2/icxy4+jMfRl0ruQM
QV8pC1BITZk+tVryXkSg3VWIRlq4tyN4umoGaI5W0w3gtP1zzYZmpqG/+rVLL7/2fX28rvPwpVM1
dW+PL71eGddeWV8tpmZAWOAJ8Q650qkHYn82HehJB+jL4zrqNoO7fOjNaVlM50rzIa4B2Suo1VG7
YibuDtyGJ0Jq4p5RlaHlty5y76e6uW1c83HRSBvTIJgyenBlDopym0fLslncbZHnz2FU3PrhcKAu
Ou71+IEC3HitAvF4BV8I83GklxJmoaj7Qf7cEl2PDQjZ7jA9UdD98GP4RhbvliHlD4PUxA6yDaB9
He1DszMaDHMDG3apNbgaYIN7hyT2MwvtozHgh7p1s2Ppt6EW/hdRZ7YcJ9Ju0SciAhKS4baoedYs
+Yaw3TaQzMnM059V6v9EXzRRJSnctorhG/Ze21rP0WyBhNo3BX8gZla1q/lUC3JiExs1PYJYMg3j
Xx0rfX6GdBEgPtQqBeQHGILUPuA1RHm3QSITt+wwhemWMtu4Itn5Ecb0cR5LNKWUQg0MsiU9Mar9
HRMJdbTEFYqVux88d0vTLjc8STnJG3gHmMXFxgmme9Ms5F9E7B2W/qLzPAm7QCRrCz8AM6Z9Kx1r
A1TgJgbjjygDrHRabBb53JQm6tfUjdc6NaA0db/8BhZFjbX++yDJQ2rBqS7cm3TgkfgUWpK44Ew/
/jwusaIxuYRqXOdmFaMIgLJsqPjHaHdHIUiJ6rIp1N1irJ2SvFZLzdvMgizUGHFINo0VJs5vomC4
O4zT4oZjm1ThJLsNm0Ti7IPWW8eeySwYt3jhgCw1vYLHsZgZqYmG+OvxUgXzQywxH1O7f4+ldbcc
4yOLxLMpU+Iuls/WX1CPJ9lqxjFipBVw5orUwlRoYiLaxl25Ms7XqAVt8izKgXXTUpOWWPhQtZaS
tzEQ6AGiv9WpjTfkLF5KtZkWsq9T05O3WglAGk1ehTHFpmcO76OsEgIAWmffkH2N+Tjb1Q1z8Ly8
dYW/9+1+DvslXTYAbE4O2Rkb7aTVtsLVghMUaCm0lxun9bCQJVe3wVajM9pOWf0yj8lVCfsHiRrM
hbNqWxoa4xqOGk/U0cFQXlg2PX8bwwjn3ln4mQi6KQkUpk+8Y7m84np0z62RgEBi85xa8hQQo7Sa
XHdZeQ3UM6f1UYO248qTAlUodGrHz390tTXsJ78gWrBvbkPysxQdV0BVOutJBFtgBmz2za1vjhtT
osAB12rcFtfJdtYA3pxqsWmD+4T4BtgF7thKnP3aOuU5cHnG1DKt1rXHsCkD970QN7lA3+hMqBeJ
2nYLt8l6sA5J4RIDw69z5STolUp1GJoIOLpN0thwnWL/B87GKZxtm0/WBY3rzWon58cTGxavr2za
k3KfBgJ/X8KakNxVJbnRpA73aBS8q8qM3iEiV2t/dq+eNxGtbPo3OOewZwd368n6F3P4z7F/BfzH
jTcS1r6wzC98jyP2BigHlv/iwT1idlHv00JaIVzlkrZhfIamL/d0moVHpku3gLKfC8A+wRAauLIR
alUNZpTODbORYHnT8cMk4YoZ44ewUUze1ipd8lsUlQWEkIsHym/d1tk2xwwcCrd21nq4Gyod11P0
+D/Cw7Ur/dq4wAZbHNE4ocgNUE6wCSI+a4hynMNFGi6pQZEtR2cnLc4Vag0e3ZU6LuPjRm/zuRjq
2fXiJDQs7uokH629YK4IEW94OhXFsWvbvwkpmaHTjO6uc2l+O1Kc1nXrnFuGESF6HJCSJYhYEr85
WRdQfaW8wZ4Z162XoG9LfjuFsVq0+attWzMMdLdzFeGiLo+m4KGgdC0FL70wLza1m0RYmk1VAjZ9
QU9mm9u2S1/MJcrWmn6ef+T4eNBQlSGzCi1CBf062ih3fDUkHLxm5MJn6kIjlC6/81FtVG/fH0JJ
1HAbAhcuw9z/gPgErslCXZHlpOWkpH/kkiI9yNO/BWDrUtbdStUmLNkCYTI4vLCYH5WO02xS0ua2
VPJG2CGcbVuekw6mhmWI//GM6GnK5yyEdZKtHtwDUg1+pSn3OIbQeaE/mPlOewVYYlXf9ZIP+4Vo
LlzUz/xd7k08NKE9U6P4POUr0d2on4EFeaR0x91zwzYzP7YIBGx9bnri2as6KLd28KsbGjYOVl2v
S7FutfGnmoKCEqj6GmwvQrmE1rUnaW6Zk00eeMRcCBM43meWAhnxanolEArkYDYbKdua6Ik98ESx
McqSa2SSd79wikOFRV71xbUd/L9Nq/9GNAEsrNRlRLC2qkoOQZT+pEFiadyOa9VTW2ORY6RqtJoZ
areJ97LEN4eKl6o7yabtJEywvkBll6T7BBsKEw809MqzzrNhsnz21dFN9S3CvEI65fAievNPTvc5
z+RT9ikHZtzH+hGVWEuHqwAno10T7Er+a7+yWsIXVGdt+HzqVa6JPKmjFa6SJ6CFGZFUclhbrf/P
/Dwq86Vg4wD/Z9hqtyaWNxanZSv7Vu9kF8SbaMRpXg0jNoWJT8AT+7rjEkrELG+eO+UhTmc0DKO3
YObhvifn8QMS7DEvgnPQc82XdkW9SVOwGuqaWAqnuRcjkpmsL4owhipPAJd1rTzz0PpFcYn7INj4
4thB+2MzRrKys5YWa7IkJts3GnTYj+2pGOo7xMHgQqbLFkVrGAt1UAOplz4wIqukMYnhlgdQ1HvX
7sL8H5zUAHO6mPZaGttoqZydEtWtL1jTTJndE5Xm7fl7MXm3jMvAlzdppaeL1Uzb3HqQAAYn3Slf
M2C1bK7mYSEeLcgO2C65zfbpUdkeqSi4vvKaYStk0XVjkUAkBUsqIY4FtMEpbq7Fkv6Zk5xnbQdk
weu4lrkUfgyBstdjb5hnV/fjLnnUxlMiCSUGKPLlEXUydkbyJ4uq1y5v8g/Vao3QXU/n4nH4ftt6
fkaRUL0mhWSxqwr76BslrTvxRKtsHnamUQPdUra5c4LGfQq0a4YluINdMgn36ftrZun8AT3A6tbN
HCSVSYnS2/Xqk9+Sd7tqnJnHlwojDbw6bVPhbMbCu5WWG4fdhEAzMmv3ZpvQcLU6lMY4vdSPQ0Ui
eUDDcprn7Exu4ci+Of7fATZTdnKRNlu28ZFjv4y0+LQcTgIZGwkIFd4mTZaGnDvVqlVVy0Kst99K
fmM9CRWfOA1IKkpVSd4FCO4xw+iNynI4TZ4YTt+vvMbwYdz2cb0JhnFZz3PkH7K+REIfjAf6G3G2
5k6gouRV1i/G1qd8W1uIKZYqllub2LIDA81jG9nLezC7yd4YzG6HgNP+iCd7W/iNtfbR6tLgyOku
elttdb1sHbOI1gtP5vc+Q4VtRuP0J0ViZnhEqnhldYs0S0e72DVqcp+noEE5b/XWXg7FjdQxteF3
pQ61IbuLqp1sO/akW9dafgWaZbsmd/6wQCFrm6ZbG/Fika8KXb0BDLlnTBdqkYLOtznT0qqzz54q
eHL5s8Svm5IKMHnVR1tMT5RlXkywTNMTosYdxQ+HqTj5/gSybjBfYFJeSY+LnnRa3kcAbS+1gpti
+Oar09c/denoJ9NSLc60cnVzq1ZaKyhpf9XElQJZLCpWgZerHR/CvKZh7td1PvhHMQArc/SUX+aW
u6dTPYOhcLaZJKIZ9lvw1vnNOfbscY+I0tyR5GOvnThw9obbVh/4Xty5Mm/iwRcOpuDeBre8y+UL
FFu/TfxDa5YmNvFo+fcQaeeiZfyVOjB7FCC1RenqEj/eFUVeHfyE1JzBYrllCUkEnnDNC51esXJj
bb2nPkZR8Mb3PM71e9Q/+9k4f6jiByj25q5EU58dO0ZyJfsLg4knM4/HS8uqmH7LKl/TJbYeYsLu
l6DHYpzwWA0Z47bN2y/Xzkn445d9q9Q83XyZH80WJnHTyBmgdpNiv+jIFkxE+6QgXVBamekeL92w
Xvp2uTjt4m+4OCW9rFguzTCSX5zSlvOXek5SPApJnP1sfGbOZPPYV+S6ah/pxjjMTcmiOR1dwq4W
46o5bU4k7ImNl7r+h6vqY+Vvqsot/kTKPVfK7v4ZhHtDx2b+zqriRU+JjyfEf9cuHiaeuT+8sdI/
uen8YSa8/HArP10Fi+1/TeOf3OsYCTBR29DkNWnoTAIaS6p+RkzGROTVb7W2WWPU1peiFh7DBCvs
JZ5V/ySWBxTXae0fkAmzMOl0ck0yOd6nBth730UAveE7rkbYlhSM0BUMZ0rO3UBkaV2QfjpPQLKF
LYdjbS7mk1kn3Uq7DOQV/HcAyPJulCp7d5AS7NBMRqySDWa1B9lbyb6MlfZXeTv6ZzqW3TwQCSX1
ybaAApfI1kaZTS+K6vLZL6km8nH+hNXRbVmR691SziP/Sr/dT+Q3PdoB72oz/zrmXt7usLWZz9Ej
3amr2/hlcoIXpTKeQY20jnOwVG8yqDyK5yHYf79txymis8TZYkNT2rSCzFHYMATL2aruTvJxEIbR
nkSW+FwW5i4oHPPiVql1yWOMP5pBcrt0+iI9u59WydAQrjXXr0jjSPaRw1fFEHGdTIZ4oD9FyKKc
wYDX26EvxviQBoN/i9uE6NzsaRap+x7pKb77jXpjKPM+J2lzbTwnesryYjOVUfIWB0AWo3Gf9sHF
dVT6+yG8tQBCkmTF2E9pjwlG365t/oxdXLu4aNJKOhtw4+1lmRZ/l0XY7rgFtU9DnrgHL6IDHANP
fshllGFs9+bRY8T2UT4SUjLWFtx+KCqzNfbhr3yalr/kI9GtxX9TgJZMkbrsHXfMZpz9H92EEGaM
sjO/r+xqAR2+Nrl5kk1jQOAzN1VXFmCd7XItISOdmEw6WGQs42SXNbbB1H6tLOMtUiXNXeC6K7HQ
r5imORDaq7ZTX473rPGH+zjFR6Odl3NeS6rHVNbbzmu5PcXWc5Um7s3hnn5jIy1vMkuaTR93YJmT
bVUhSNCl/WYvdwvR+7Nsl4H6yHM3Yqp7wt+KBf8ZXEUzKKwT/Gtvw6fib2qDbBaJLyH1l+SpAoWU
LkLAurKWTQTJ/JUkAyq7uL7GfrBcLJ4d53yJNELaMX/OWHboOSlO9sjmbW5Scl+qCJpwTszAjDbU
dEBt1Et5+u9AMF9JQIuO1sAcOKF1U10Ic8ObWY7Zrq3MirKq4wKxEAB79PHOyuCk8xZNC1Xlb9lk
mMDrk1v7qPskRlKIHHoztjm9c1neJbDEVWzG9VbGwdYrKfY6euJrlZlgzgv3Nset+TTM6oigqzrO
w0KY3LQZHv9jL61qFpe8MvOogqGugkObR7vY6eITTiTjaCEX/PfV99eqeAalnBkU049vLI+DCdcA
UWT9JTy73FZmgziwL9UlNUzZH0XrWuE0co/r64lu6/GdxXBWI0lFx8rzWutQwp9CxrWkG/aSJAUZ
roWaXTMT1Yu6BgyW/FSDsWquQRvrT5KU833mS3Nj2rBr+WDmfTDYTADjelqLeWQcXafzLWIuCbpa
wjNzRHfKHOOlnyYcTm7e7USNZtuwKqYakLUZP7fnzJ14RUJTSNaRuSZPyD99HzzbQbkosjwUsvGf
ANJSMjeRsZW54T2Zj6915vDiMoggAWE5NE7g3zThJuyV8+FgV568W0a1ahgd3giu8NBTngMd3Ows
tbbTTFkWZ2b2VCRNenaT8q6dKnvqmnRN6EJ0G1SxK5V/dPVSnhWs9M2UFDMnCWZIjLPTtukMWoAy
oEYeBjp3m2Dn0qz0pRBRw8OWWxGrW4N+rxB1mAfNz3y24y/idYlpj2P3lErbe2ftucppfTklcasu
lesdCeKhGnHaP0VloFNKoob1gB1ElwmMfimbqzQE/UJKylHfmgmWMD7DUtQHEivlP7JmLqCCqrs7
IKoMC2pK6ybDQWUWXBDiQO7QTVPCbpanHhcxpua4psuFgOEwcj7FvogvY0riy8JwdTOMGlS99AlJ
MmFnydafV73NPkqahDXGtW/DCLAi0GBy00NYPxEDO++XiQlDanf7lmE6+QqlRl8NC9+S7m6p7OQa
2TX5Jy1JH77lHRYNEaB35mffZmfgttDJ0J69G9K7uVGGqNgZ4Mxm47NtWuc+yF1qGsaaA6jSndvZ
f3sxHSA75zuL63qF0CS/5dL7HDkDyj0e1+noUfut7Dmx901Ev0YRdLK/8a3dPY4SyKeZv5yyxLbW
iyDh2gHslfbp/FnkPGqKafAPnBMrRIDyzSWVK/KJOGoX2Wy1GfWCHjYy1vGDGCa6IjoFoO9vjduU
Nx7j8zb/TqZunwO/JaIeqTgTjrJ7C1TWgrWrp9N/B6o4RM2+EW90yVQ/VU5/LirCFb9fOSPGisQF
oxXwNwRknC76auBbGbXLpwJ/12Oyf6tsF41SOuyTQrcAItmEDDY4vjGS+vpIkY/RU35Q57yQxYca
2eDJVzWR2FrRknOLYSkWutQDa4j7xvX7wCVPVrkTQUvmSwMDr+OUiuc+nYo7t5tzlCXByWztYk3C
SrdL3eln4KXjHq5LTbKAPe68uMrPROvsDCPQOyYHJujpzH+Ha/oxKOCDJnmbmzqQ6lnG7B2CXmlm
ch6+SBdLSFOwK+zNGcpon8wvS9+dYfX/EfZo3Qjsc8e53jgMY+7ay9ciz+W58IroatAyJCrmSYgJ
sxmthPM7NVffl2lnOcwAwQaQCdSBslDK2BuT+tObZs2cxL/Hse8CZvitjTo4SSJMmcclp4iB682s
DE6ldP6j4/69Tbz+bQr4l5L4Mb+XbOtWg5szPrKyax4Y2XWkR6aeHYZL4x1MK/4DURGoMHz1lcMF
w2Nn9PWFvqxGnZb0uxJexqmLbPJRE8wZmQteqKD6oF3n0FZIEpJ543aNWI2Er38yaCTXc3CinUTR
3dfluE88Jqq+neZhJVBh1CL66/n20bHZAlAofzxexKZRbfu8mOksSdfBbQ7esZiBU1pTy+OjoMxM
4ms6J+zwc1H9+8p6aBIqu4xW3AzAaatYDhs5WUvYPE487pTMJAJ9/X73fWjT1tuhAp4ZKeXx/b9v
1FQ2K2tIu33jd+kmi2qsD9ISL4me1u5kB/fvd3bVdWuz7rLd99tg8upzPZv/wG+NnszUftjk4VqB
GMyitP7M3VhwJUzRNn28rRNMS8bY3K3WrS44I65jod5VYI2/9dh/yd6OXtuKEBxDNfaeQUrywmMd
OU5Tx7s5ZmzBWqF25oUeKevvyTKKH4NHf+MGYuPbrjgP9VBdE6viFDOy4hwQT70F+6hmjzaxlt61
QFkbxmkbX9VkGocp49btgAFbVzkSc3AlWEkLii3t8lyZB+rZwcIU47KyZBYqV8JOplNMGE7fOebZ
YObOpJP4rFDO1XvmdijCkikGHWXto/1sGPMOdf6fPKsWBuSJH37399C+s9cY+VEV9EcrnalWebYV
+2XE6TMu0Z08XMnwCUDkuFinZJyJfGt6AvYepdc0OfnJedRf36++v7aQWBXFaOyUnbnbpGG55Crw
1lZccU9fTilLHEFkTHwPBmogY9bxLeHZwCnjTzu2birXMxkkix1co6yyXyRqoqVI9J01mHgZ4Xuv
x7j0QKUb0z1uUhGHJGiUYV5Uy3l2Jxi4npduioc3Nxk8asbHNxzbCbaDJb4i0xuOgc7GI1nNI9Yq
3n6/yiuCOgIav0can32duMOc+aRDCuSDVyzuEQQJYvoHMv77VTwzcqt7hzUwX0pjJtysU82tnMv6
zOzYPhR0eWTsWv41W+L2hsijvX2/mpPB3A+9w0arCaNZuafSUdalCDKktxL+K/O8PGMBHA3PVQ0n
VDHqWkGqHp4nVVzdyHdvjVQQb1igVZhjWZt4m1xVy60J5u40NiYU8Sm5sD4dlqY48akXuyHBHyEQ
j735FqPUpVfPcYrEzPABLdpWnd6TwiZxxjAxWKbztA6yplwPehSrLmcHOEAP5QlAyeKIKfT7drh0
WSquvoMRy8Q6IYrmRT0O1I6QxtAz0I+RY4MubW01OOAne8a70Iubgip2bpDqQUDgxuh2ei190f/Q
5A2g/NPy3KQT6381JBesTMYOuoMgM6zx3/hsu51V5fkGOqmPOkB7iO+NZfP93cwCEFsy1V27c7OL
LaE/FYMcUh2MlNQja36LBqDDRqU/QdHnx9FDuofDMIOGffe0pZ8C6mNKH4Y+ObWg26dbpzfxTjuV
d/EJA2NK9TabPsEmeqnPaPOzW2Y9hsildr6quNow0WOglPO0LbvmOVN2cqod/Vfn2W/GjPqZgfkU
VtNU32rLtkOi4bAm88S/qQKdDVMMBSwoCHb1OKOv7ofV6CoMVXMcbHq8NO88IMGPx61CldV477l+
8a38YM+6+C0Uzr26zxgezdlvTOqYvyYtX4LCjg/9XFZhwScZDnakNwQhGN2qYRJrsombMsivSzbR
B0TTsc3i/xUg+aMUaZtqhvBESobxHIMAweA9d9fIHOYfCEjYeM+kaztMyR9M4Jzb/1oKzwvhLs/X
ZbTnay3kPU/ZiqN+u5AAk+yGhR8wyd/bVVhzVm5dz58WXR6C11SvXceT4SBG813F1lYXefAsJ+h9
mU1EgkKd8WrTWomumXaFGFhcx0Uz4NSNA2YblbuGv4rFXzfR3rPUr7h0oBovfva1RFjKIc/f6jEp
qVZJHTLK5KPwrJmyf2j28ejPW5pd+/rvK2egMIzElb8fZzwBOB86T6f1UsfjgVwJ4yOoMXS4fkS+
EmoU1EjlsVsQT3oOlE63SZ6bpnbvvvWZjSJ5/v5K6f9AOWuddY1lLyrqO5EAFf58r7oPfsAymwyk
7fc3ks6BkRR1+cFdVPwUHZMhJg6yMjlD2qJheK9PeWTAIOqc6UktJBFJZLwHsqrmJ7wAXFjDEjEp
C/qwQ+70exanMa0DhLpJeujMnqafbLdT5y34QHwYnaZ2bvDs9dOg0x8MNcqVZzD2biYaklZPzsGM
y+atMA4y7WcSx9J9W+JBY/gc9e61a4PmpFGIbTI+pPdpfEN19ZT65fJnZNuXLRVEhRbp7ZK04lJl
QlwixxGrqnfTrXJheETkshiB3A12zaZPV8F6cdX87qTRazWa3q0VYnqvXLC2yqpegTugijecQ9On
5CUl2Q8S+x6nFTvwoWDbLZjEFbhY9oVrJtzTvlh3X9y2kU8IgCicYvEnzrNu30f5vE1MCG0mKhwW
NBRZ6BG9VWs1prMqGJPb82f9bruhgh7Oo6r2z2OefQaRjJ8EMsy2t9qXroJl3iSGdxDe8jq5ln0F
O9OtTIXFnfgBsUbh7wBzdpmBax5PMrH1NrJ5+/2170MPqWhrLF6L63YIa7EEwbqUQ7+bPJ0Tx0dh
i3SnPH3PiHPLRwegVLN97HFY6ixP7EOyY7/sByU/+5mNXY/EAcVOoPakYDGEqQ5m7URvTerbTwoU
hq7Fa7SI8Tlz4r/aF7gkfSIpKnfz+K9xLO8CTSh54SJJt75Dovr3Wz0Jte6LMd5SZ1m3ElWWqlhg
9BEU0++D/zLZmjgLlRCOkUnnhRVMt2kkGX0sINDQkMOJcYuFv8n8p87YmQBIXMmc0UXuUBJVTNJX
NqG75oA7zOcevl2QkFzHGPKPrZBHTphMR+MSENoC5GyBQuIX9mlWxku3hBFxbrdAU7BlNBTbhUsB
rglb1QwIk4imaIOin9+PZ1Qvadt7mzag1ByAxr7AGfIZWgfZyyCd6hr03UcrfhE6PRKD0QVnk33V
gR6qWrlFjjI6SOTegKMbcmE5F6BWJwCgLa3K/xcLHrXUBUFbXtJ6G/mfgYBnpntJdxgyG30fzdqP
eXaene6xD7QlslxNsk7v+MyDGYjeKnIKeyRgdxf2OJBij4CWme27kZhn0+zQAJTNs3gcfAUeCKNz
vuMh8/C2ds657FW0x6hqhMZE8zkmiYfxKrL3rb/v1YSGMEjHJyotnwbE8p7nWdyDJgiONSMcEANV
ETHh7ydQOXUXfn/n+2vjqAlcBYxezEl0/T6kDstwbhgAmJgV9fL632FUipsEketho9e5a1UHOc7Y
+xaxTqOie8PnTHjgo4H5/rpq2FcVqrb+/bEma0PXaZJ3R1T5pRbK/9+PdXG3tqRIyZiV0z42/WaN
7oAJiu2Nhx41zXM/kNTQNxj6H++mqBPPGVy5dVOLYNN+/8TjUJFQaseAeBecUJvGJK1v9v/+W/7+
eywUXjzEuTGTma+szh3+ze4XimjzUsrKukjFHNdEsoAFNdlxf/LfC3egWzf5h+VlBSkSiCIyAEmM
Zp+tOufWRK7/WZZpdLDrdllXj7eDl1Ht0/tejaQRL8ZSnDwHZ6Jl1sPON/GHEry7j9Hh7mrDl/eE
zytMarawxVzfELrMfxc/XZuNn/+efPttkeXN6Mb+BGXJfpsWNIUt4a10k4P9VviMQcxZ8rYQsCYb
+b/vWpZFuT5VfyKzFOc4qMpzbW++30zNJM7kazv9CiUfj9JcJFt7NB8bLgcEYEqEQFpFh3xJ9Ibi
nucIiVYH8qz+m9tETE2zNKCdE3W10T13srLvrduyBO81z6VjXEvr5kGbvH2/WtojiZ/R9fsrTcSS
EKD2WUCkutTSb7Yz98qV7AjumywvP1Dr30ndyS5c1dml+T44PjGRFn4uvqwjcEPV2IvLWG7QhpNr
5Nb+BjOsf4paIdlxQizDEIg7c8iWW+5Z/d7F/7ZpXedEgZSE49D0u5q7+4uRpw3nhXjWpOTWnp2h
QvSNTRzd6iHQ6BpKhMReddU4azcRDTtpxD22qM5cm3aG6ww7PkK2iJASDh9afoKtptpubSNUQ91s
TRxG51lM+8rE8Du9EC5lh3kHh4GKeb5N8TKehrY4e2RynKqU1smiLbXNcp1HNFiO9WipigWVKnMP
YkDTp0VN/VGzLqtV299GSqQ5E9x3iS8xpGWsCQWXm7xgvmrkOtiNHi18gGFz27ePxqpzqRlrcZ4H
q7ihMrHOZichODcGpA9EOD5xriQRyIudd+2dc/ZF0lgc2Cnjx8j/Kjh5xphfBUk9lzTW17lleRIn
oA3m4JdJ4sL2kRiyRame3pc+D42ZFbMp9YdH23XoNIawAXHKwCrxPfC7fPOI/5yUobejBtXnEB8T
LlGl0d6RbFkNnnxm8XlIHeQOo8f2qiqePc8b34LipSecnmowRWNs3XXt57iQo4RyuH82AalCznKg
ScXjl21R24zanHm2WPm2L+DFm0VQbaEgR5AEPPmEtp3GmYY3y2NMmVPBEkemeuPPpE8K9RhwUezk
YryzVf8oxHLPFnr+emLogTx3Vc5ph/bZtEMYLipMHScNx5pci6mkiJ35KbLGzbXjtM0KiGC3blQB
vdCBdFy/NsRTn4vJWjeBMR4DAEernN59W6vgITKD0dcihghQ43itgwtHGdem97qw9kza0Hh8lY6x
00X31HbZyR+dM+CLcTsD/jK7oUW2Gn+WHifIXNKsZjU6r6WkxBkerYO6ldPzwHAJ4U1toVhyF4Qh
8ZuTj28s5tMDgOQf9FWxW+XbouUD1jEzbJJrUrxS5RhmKRJCQsKAWC8QRn6qphi/HCSpwZBarE/4
1PSMpi+xmUGZZFSttVFANkNp5PRVFtaus/Js7P+Rg7rOMurntrC5H7l6k8vsJxMfdhzdSw0tIRyp
JtdzQvpkULg1gDaLtM/ZD1uQRysvGjFq6xd4TGJdmciMUMNzJ5hwPDi5vVtEjBI9eYz2/CVlWacQ
3MDzLrkzhTnXOiIeP/TTrlxnUODssvkgzkgy5ES1C+5+y4L80pHtQbWCFI2ciW0zBx3ydPVqSa4i
zEcHK7MzJi0LUxwtT/X4k3kf/y8nnW6SIDeFOII7frETqC1CUgoF6jPxc0SLu/Fin3lj4zx+Sa/k
Ym8IAmEuPNrTyvLZai8RW6yut34QlzOGLOAONsra0Kg9b8tycNOV3T41fkbJcEawrI7SOfYJ46Fm
O/EnrbxgrPeqTwh2sf94S5QjIqsSds4r3VOwd55tr8kM8cJBFwqhWk3jPlB2oVC6Dkb3Nk+lu2lZ
NazmuqtC5aTYMSM81iTmrlmAv9cibw8ikC9eXr+hFX0iJ4gmkJTa3gd6FNR75/G/cOl6qxnJcE7Q
Bp93q5D0fbXCHU+KNQ5NOz+kB7FLo5VXIFFkWEjnGqae9dGOXLQlVpwZyeDas+kerUi8EevUkkXr
+VRuX5Q71q6+/h9jZ5IcOXdm2a2ExbieEsBD99JSGsDhPUlnzyAnMJJBou97bKdGNahVaGN1EFJm
mbImJZNMf/xkOJ3u8IevufdcJ67NfWtTbSXRDp0E4hdRdVuyMDufiLNDkY8NybjcBIsMXT/ZfqxN
OJvDmODqNF8p3IqXG7zwyIDQ56QYvO9Q742dypqM1Ipqb43xRx3UR7Zep7kSh75p8T4G9U3VYnVw
NI45bImInNsrVMc7OYXGfprrS4Jh0tNMK7oiQ/YkS4VIMO5YqCEgRi2x1gDhXWKY5h7Nj2631d7U
Y9trcyKQHcllPyTmvpQNCyu82MiquyqYzzXqLk/XHLSt2rgLzAk7eSev05j0WrKenszmV5fXoMtS
izXIUN8gOGOjOLGITJbQ15zwItmYk9ApTwUXxiCHGZtEyp3MGRwWYUhYG6xZBVKTXdNstPXpFoTN
cwShrB+DmCCG6jqUajctsb7p6/RXOrR470x0cHE9HEOuwh41M9EWGfT/Jb9vZvFWmUT2prN97bao
/0qWT95ojY/4Hbp9NHzQgbSHNl9KL8qK+C5j17mmcAtuAXNtAmlsg3qn9OFMHs+xoFhECMETl4ap
oYvgJKUvY8XCos/83RRsj9WAB3jGNrIYNi+vkdaHoapuBGrVDTr30Ef8+66b81Zf0nvDKZ9C0hNP
tWtfNW1zzZ7v2mSzddQn/dVuJNEM1NJdwXJgzourltM+IVv4yKYWcgFy3KyzoT8Q9L0bUCz7KhnJ
kwfAFqj3Rt2HdeD69AOELOW22M1KPAZWheZQHcj5Svkshu0xi+GO5yPMVkrpwFmYbcj+ZRjRdjqs
giuZFQQJoXnNxnhTc4sSS8q2vSv3DpStbG4v1LH7ziiRbax29nmNtEeORRI82BTbbZggLLQ1SDG1
rsUc0LVftbnC2JtToaYz0ip2WHAdKro/Z1GP0ew81Kndgi9JjwN2PpEvD1HvWmSfNsc+TPyKk3ex
vbhZbp0Jv9NyL5bFwJ+krhfb/k6MAM2SgSmmE1azadAJO3umE2gwkpnld5SZcJi0gTKpDg9lqkpf
LxiRIaE9W1/zwuSycmrGYrp1kJp9T57f1+g45Qkx1y0GqXzbByQU8s2xOCdqjB5449OlB5rS9a+T
KRGWAV0JVeFZMnnSm4ltNCchgv5qG0iWSon1OE+A/pRDLrYoGQbwGUlcbs8kQcd+R2qmO17hWNqj
rl7QBFIbqk49kiX9e2QN47ndb9HK+SSIOQmNND6UNqimZCEYCXp+lr3Gqj0ZCTM0o382UGJ605w8
tS0K6b4yn1O42pvw2zWi7Qx3hrrmKmJ+OBTDdWp0B6ka1+8NfCN5ysyjpjOAZ/khmmbXjdWlz5Y1
k+uwtJqfTu4vhNqTN1Fds0jftHBSGTgV5nVGRVxGygAzwjxZw3ByqBTnXJHW3U1pHVQTxJfmFNbi
daCj3eil03vxQu5I1b+lInJYgVXixoqy5jhWwUs9hc6mG5psmxkNLaMMWZdMgjKnidB49YdYSnku
/hH32y1+knSVb0aiwBWjpBdM4mrRynIzLG22I9SXPM1EOftOCzok2+GVlq8a4XnaVJN2IVvCrLlt
Pc29/i0DJg5Oem9Z6i22IL61WX6TEZDJMUV2geac2JaXx7zTmrNKACMkotub8aj2M9ivG652It0k
g2K088PIWJhELTatc0CGyII+tHQj83ngRqfS8U6pDBMXGSBFeZoKncTZ0rhrmvDX4E6EHzRV7CPF
xuOrkSUe94AdQ308VFPz0ZsrwdgIuQyjzLPT6WNp0OW7HUnCCf2bjrdvTpsH2lG5C2OHdDVsKKLW
523EVrpjKLmtenWrrQFqIqUZd5mnpq3l9TNGZV6Ba2WzDCwMruilZCydTtfofWsPOPKwn8xR7Xjr
cIoIbzRAK2F+qzwzLPaNhlQ7T3CTFAL2A18ykcheNTwOAhdWtsmvwbbvHRINa0nqZhUwcohtRCvd
chZOzbOoxltEkC+DedJcLme5LL9c6SKPt+JTAQGvccv70U1PVmFC5JBM7iyz31kT+VVByq4azSr3
Z9c8cqHeK0Dg5DGQPxpleyKQ7JNGAN9gLvrOpfPhRK3PQqNN77TamywMQt0JAY7tkyyVMM5Jbzgf
eo4yU2yGPEbyDSnA1axDlTX7mLUgKzdPy5ccQYr9aTkJ+5RIP2rF8Axef6em4FdN4VgoeGgl54ir
P9kBl6KcnA2KY2zvkbady/LXnLnX6KS3ueWCmQiN6BSaNFuhu5kc7TA6yYXkz8fOyic8hdaLrIbD
XOs3kexeYloX7qnaYU66XZbtc5E967rZoYtcdM/Axlghch0LuWz0KjRpCd3SS9yKDgH1FYPJZkeK
09fg5qc5Ymgrpnk7Q8HMm+9KhUc7HtKtbJLLpLpXLdcydMUfLMWxMVDwbdHL4LnXcPQDjUjcVcNd
ZJfeAEqdeFUkmkMSiC0mPsZZIRlXmQqeNBmpIzDzcFPq01bOJhmhRkdtScq95spxVeuvbVDyqrTg
nVCcy9Qqd19M0WNo49MuMfd1S+abxmfW1CwAZ6givBzFFqGex81owp+bZdqwHYNwPCSnYpq1cyGL
nrd0QDJEsaJw47au+DU72NWQC+67wIy3+uQMmwkrJDSW4qUwzKc2DGCfMxSKXNw7pv64OFCTnYZo
kCaFt5I/iCCkfM2LYxiEV7q2MN+a2B2a1Y7PbMGseoHcRYYvJ3O0xYtRd/0LDdCLOxqTH1bm0Xb0
u0mXt11quauLaK8EroyyeER44+KhKs/aULLqmPdhVjMhnWn+nMK9nxe1R2l7iCOShhpeu9Dtbt1M
XAknusQQdu0weKGbwCnerTp90I12xYGV4pyOjZpNUFZd9TIqt8ismk2JW3OcV5+B26JwDG/0msg9
WTXVlj54oyYd/YLN+KmrdhmTpEMXrD4hyTlEFLLnGkn0GIcQRJb+4mS4V9ug6446g8xtCy/dR+mk
ToaWQ2Mq8osTfemWkNtY19qDYU3TkXxu2weAcaqZDT4Eyn1GH30y5nq8Bn5krgKpEbGcfk4GyDxh
FTCqkPPGnbRjzqHPbALHz29nNF2PjuKzqLujUcorYqyrJYu8vNE6pCgHRqPom1OGrfqIQZfo803c
FumZa53B9FPHTzlNS3it6eBMXKrZfP4lGfFBquFGYcDV4ocNb3zgVnuauhQie+D28suo5nv6l60E
QAbW5Tbk4uoKeacwulBy5DRI7Nd03UC8IbXPLLCu4QjeaNZ15h5iMrPIfcnB4EfcitpvvZ0BqKQv
3Ho5h7r0KkYB0PZiFw0m5HfwBnpX+zziaxW+47B/rOLqkYTIR2EYsIzcBLlTT9wQxTX3dENnG6rR
+E7qqGL480i2qmDCZOUWnVc85VGk9obrcoxIUrKF5qU0s2g5dI4t/dFVkrVIB0ATdxjFYONhPUD6
YCUTndBbFq+2mRIYrVOP5FsGlMuzwLYiExJCQmPmB6fdzmhlRdUw7oU2tDiR3BbtLl0tFxcFfVR9
ucwDN6J09wbaKc57kjEyp+YYa1m3FhjgdMM2b7TyOcyS105zPyvUhYhv562xILFHK3NbpKOLo6EL
OUi123zeqtqfOqv3g8BNsMSAPbPUcoSCvzAOwew9z5/VsGqLuuVXn+GEiq1TyNLgDCehGpIB0Ygx
ev30Zgzo0KreiLd1wzaVwHG/k0nkKwOUKRUrhnNvVoZ9xX4p39RMwbzcDqXfaekmkQNnWkdu6qSh
B8ubCb9Ydq83jXOADe6hh422tUxf0Gk/8siFt1rsUJsszMjzboe3+aHu1UtU42Czem2gJ8BemGpm
uEvHr9hh7YNohP6JArQbzW1SYu37o9vAKl46KdwBHFcDOE6fKfS89hppFr1US2NtksQMN6l8ovIy
PBU5d1aURxtlMehvEeASWjQf0JmiWjKAKzlUSOMsd1jrdX/Kgmc3o3XDTpQ74R1ixl+kZzL/c5jb
OBxTkWHaXhq84UG7mnHHe4MTz7jhtWsSv58cK9mOkXNYE0jRRZunUDWDb7CBb5wi3qQaUq9lnVwt
KGibhnGJkDa9+vBQxKw3ISvV3mE3ygpP21jvZIwHPlpIqZpZUme2dRSYcnZJHeDMibtmGzXuQCdV
vWmjMWzzMb83A7mNSmO6U4txY1KAesFNmLIyxPzFR0m8Bk7r7OLWeDaYvm0dJOuBoHqlqybGWDoN
jijbb7m9m8My+10kzkqb2LSyYG7jqduHhUWViJIVOdq4yUpIJ1UZb+3AOJmdDvwFDTvOJ+zbslwe
jHZ4pNjhrCGVnbkOI6DJ3ggzo09umpbkYHzaiU3UT5d81wsCEzVXhyqo3nSjc/wsRbZnuPWLVibn
lJdko/XhseqcM6utS9Hj33IZXmXwy/6cDv1kM2d1SpTh6j5vs+fptey+nSyzEUcXz1BVGl5kgr1s
O68QJvEsA16XEKEI60l92tjQLNTIVFOtvt52HLBJ3AItgImh6rfMqvaoIK5McpE6PVUnEXFvH/OC
NorQE25oO0EVuGsLzHtx/NKz+fLXBsEuMdsggbkpxZpdEryEpdxCJILs61ZAHhb5ools9pYaOYN5
3+NT93r0OxsW3tduEzFbsnZuPo5AsxsNyXfrwQM5BtPMnEuXPKs4Z3w5XsforK5Tk9a20XEtuWui
vWHd1WaTbLXyoFfyI1TJpSKK+6Y1lnO4YHDqmgXFi8JI1HG6pGJiGRzFd1xm5M8Aa+K0mFNgHCNT
iLsoz8nwQ0F2zdlYoJ0FLzbQ7efLjYlO72Fxp0+XaeC7HhC5bMc3kBMhx/SRsRtVSBc2qgPCwush
HQpfm7X8rh7xXasQnAR39VPQytFv2rbY1WpZjkYfxedx4sLSevOxQJHuSy7Bqyimz1vwxGCk3+DL
YA0qykeUXFQQuXiOalIOhTH3fgQ64UpaYtvQ/7yAxNmnwgq2Xbo1BtfYua71mZSmdYneaomhso2p
g5zB9KXDPTkpEj6AEcpjV9m7pQi+ekuJG0lQBDW33t5rgoAgqHRXRhHrTyYWfp8m8U2vErlrrISC
rgmfm8zYFIHdEuc+5jcpgxuf5Ut2lVaQ0jJ8Sr7Q8GdBoPa0taUfQ6O5WmL3dimycSPL3DnaWkK5
yJQgQKvjS902nqNmPiFAij9EpdebLEVn0znNjZXV2wX7vkQS4pV6YXk64vGiHB/DuHrCiJEf2ayd
Sm3Jj0LmEMHm7SSHp8ytdMpmNANF+QqmARq8E9PyjsV3ib47i8z7YE7vJvBdgfQDAVYh4VXq6JOo
aYF/wc7dqdb+thpmFFOab5FQUh2L5wmv7g3aj/MSqkM3ZtOBt3cTJtZDYITlxtRWqIn5ZjQovPk0
ACgphg0iq/AgSCjaW061D8b6Mtf52xR3OpFLDOWduMd8F787cRUfQgeOxcREdTvFyy0W1JwuOVnP
9RYOiOA97+Mi2FgGw+CxgzkUR2d9BDEQY7i029RA2ulq5GjzieNdRSxVRERwAq7VAuJfwyzG/h7C
aO8fRsUv7nbVdZegoZru49K+Dkd9x8eeTml0HpIIZmC3aoKygFgoLQl2UvSEgTAnXLJSUTkdZ61K
9v0CLUsWxV6Lptsh7X2dimqsZpuNBSbwBmNvNT0q0FyrgINkw8R+Rg7GR5KpLiK3Yu8ITLTBPMe+
tCc+/pV21j9tVhsbpyGWDfUSvSjJNlstkDttwrsSmrzWbDJucRf4zogSUNf5zir4Fk1UHQlsvW1h
4vSKLjkpBUJdGKEapE0jmXyxyDd7VJ9I1gV7O/u+CorvtLZOY2aNG7Op+JjPeIDNcn50LTnsZI7n
qYBKg7qfpUhwapw4eCraaT+oGdNFRy6FuVwsapBzMjI+43aODm8yNtkQH41Zbzewv3RPd2ruWN14
RdDyunpoTuirb4q4MHZt2b/GOizNwTW1LeYW9pxmo3nVKkSsJtggOOp9MuUOCLMbx7zYfLT/+CrX
aQ+h6bcz+hLP7oGPVMRM7ICeXY26Pl9RUeRQls71SGkvOj8R9h1g+t+tO7xxD40BU4cR8wxOHqlT
hSURQ+myFAi6KYlapxuOeICvS+h8OFFYZ3PT3GghTjMo3KBSRMl4rwDpkyiWMVRWnlvyCqoJAZHN
bA2t8CaqMSkjuATMrlk5Q/Csv6TpS44A9boP9NMSEDmIgi3cFomGBrre5m4p3gxrPk/2JwHROqhn
vNgLyNhtPrDsVg2N31gtWzUG7Bjbg1r1p3Yh3rUA/ImjC2MDDF1tIvdi1CNhT9U0erkwvqMx+mR8
0R8sLf+UTo0cIIN1hCZ3HXjUXFrdbd1CBOkIc9w4CpEi41BuYxjJG+yPfhFLyvcRS/nE5tZ3EGxP
BWlFquRzhr/oIAOZHsDNRn44WJ8sXzo0g87OVPrBUT1THCMYdu6W6g7z+cwLzU108c0kfxFiGnyz
LOfdjKYIMlIqOJosW23iPOdEdLDR99a9bo7hAW/0sM+rk9mGB7BLoCecfM8Y8UUZGY4Px8GVADAq
m6sbe9Q5Hi1rZ9nRG8sfaHjRNZIuJt0v6Pf4vQt6rWToXqoifCst8Y7tRYKiRVNkabBUoFkBDGtu
RQ23phPNuIU81AOWiss63NdGnm76LkXOqDd+7Yg7zuOrBFcxurG3fAnA7kc9LNd+3zU9nwwRVCe5
0ggSeZvng9pUo5ncOPt+Su4d9iZ84o1lP/IK2CBQW52hQLeMV0Jw+ZawWI1ZM6/NLnnMC+bgad08
S8apx7rIHka7OCL0Y3n+wuhdPyEeA3jQN4Y/YWXiQIhxz5szajADko5u4r/3pmV+jYMkvBS4ShNd
5rRHMTsqjPCd3e1Jw2HDCQTHA6rEEGOdlU/qLsA6uglrq91sO7PUtpVbwUEdjnkOxyIu07c5XUlQ
i3sUgYr8MSO8OmdAoVfFzJqu3drkOfWtoeHfrOhPJ57n6s/AXgrx3Tp0qEk6wKSOfhRmjeVIYGpv
hgalAAMZs6UWJ969gGsAMyhPLrmdplvhujYA7selFSeJE8yTkAI3WBDaLakwe5NR3cHh9KESUjvJ
urNBqnDbmIjrhjF7nJnLHt0BnVLTpdIrGraOeUXSE8G+9ThOdyPTtratjWMXJfRvscPR0wGyzcVJ
ac5jpSP54V60nJA9vSwgv+LczjYB8hysGKAe7Y4zL6Y/p6+VnFY4L91W8bvlX3qVvbSKMjRFreZT
Qb0spnWfiNLY5XrBwZio+KDX7d2QTAoA3TyDI6JO7YIvjmx5RGdPQdDw0Ak9HWGyI0pAx9cCOAB6
ZTIWb/sripTsgmoWKblR+wALsG0zPJ0tLsLGrPdK1/E4xCc1M5FO0+I+nOFVwdh7Qc4a8KkMnvug
uZJc6BQbZL9joOP2htDD1Hsfs7RBVIuF0Ls/ybQVoGJGY4NEKNk3S/ml+vjBkcx6g0wxdBnCq7KM
/NQRzXXBvsQWxZs+Y96rk2CDa824AsJB8YCarKwG8sCTkEYGKtZuAKXo6aN1kotmbwb8m342dAri
RPLAkNQ6UM2ldKE7M84if5niinNwoLYyLE9ytDJxZpRij92JQdKb6sr6GDcYVdPZdWmwTjhFIe27
OPEtM9vYU39rV4wJWze+rgYKpTxmplVOhNa46jZJR3lMa3qYChu02TswTewVdQGYx0jqV026N+Y0
9zsDvYKezYdBI6HEie7i8TlZ+l+lgyk36Lj+qxahQatj3VnjbIfrskc+WOqU/lyyZ4sdVBkV98EU
a/7S9kdm2Cqg2+w68uj1sb8YEJ0IrJ+lCUVqHmxQNzbM+TaRm0WbISA3WHhNWtqWxtNXiCOpW7xM
8BgQCDFruQQ7hfqVEw4PSeAGRybjBlVx20AHG+8iQabUNLgblHteXAV3YVbtG4WxcCoJ6pGTBvuA
871p4Ik78BfmOUt98EyMHaPmhmTnbSblCkmgzEzdt9yxyNMk3Wzm6ozthsjzOELF5LDXLOrzkDHR
iJC2lpl1DXtwHVsgDI/qa45LdFyA0mv7gAL4zk2K4DLZBOlWffdY0mJrxnSFxs86tGFISDXRB0s8
+KjDONQX1DutTRXusJkwTfldhQ6TWmF+1helBKaIYFdrwJQ6yWdPsIoj2KjfE04LkavKWTfEIK6j
4Vy2nfQmffpg4jOSjcMh4rTR1ZQayzENOXwwTGTrCvGpF8Ebsq59pONzdm0R7CZ8+uSBPCk7Oo+J
+azkZB/syj5Fhmj8diU2FYVGO8+qzCB7YNeqINvZtoNrBJkqPdy2DrrT0hs2CgHulwCmQIMpCxRf
Ot1vsoJWhSaIVf1yo1xLXGOhIQC8YH3orlU+vmwCh2JtH6fyFLGQPjZ1e0t02K3g1fQTG95KIxNf
qLU05NeYumrD0fbYTCMR3/GnxnSZ9rvFQtOnn4Mg7F6ZNe+RWR0KGQrPVO0bi+cReS+tS2agzWLS
NbotbDxsMsJhrDktMrkMI1ELZmFt23rQdmO3ZcuN4HDpemp3x4OsS0FmFY/JxI29r2Ll21zQSc5A
PyfMTbGtKaiRt92QPNhlQCedU107zwu0mx47yLEOp69l7DrefG6zT6mDC82BJx+Wiohp2hJvweBE
UYdahw60OCzMQJyDbRXfkug51o85DCB7RHyWb4WlPikM7oZagAKKOP/Qonwx9mJgFRbGnZUuzMVc
W16V3AO4gQdemiOFzwnaaIg4MW2k1gaFgGc7zX0TEw7Fzm0520H2m3S5MzYF5N6QUV9Inf/EIjQc
O8OWe1nNnltYz7mb2RuIB0cHXLATi5ukqI6zwbgyJb1+Rn435p39wbLp2wzlLVk+JTiC/Fm3y9zX
Sre/zaqx3euotj3L4K4OByvnY8Uup2MFzmV6cZDgMtqzifywRy8R9FUhADff5Qkvjn2djjQkjmah
+0eXFTd6tU9IE58RuIM2fYmFfrKj7jWaUbwyac+2bmkLiqyAASbHphHutFG2fLhTjGsoStfaejAM
lIjF7QwrB4VCfJ9aBGASgrtpR/AhrEoLPWGaGdAZVN34KLFItfMxk8k3oryNM4qzYfBZdqPPuSFY
lsNVN6ePaB8MPbMw1/5CcBUftFL8tkgv2coOGyoGnjbsX+w0eiPSnQYFv4ZH2hGRRTkeiPG8FMW9
ytvfyJ6ZguHFQJJZ5Iw7Ddbo2oKF3yQWgOUfl7RXODoswto+Ct6UBKf/ErgIGIs3q9DetOl5KKpk
ExV01cagrQSw5RDW9Tmy6Yn7dXJGJkeK8igfJ5aX2nCMyNEZNBcXDstWgBCcj1AXwwRz9TRQMdPm
egth5OW3lOlVCvAPa2yasKHe2oTSOmqA8sG4wl7Tj3UNTwYFHhleSIIkgad1C9U7YGERQ8LI45p+
FepllPPDUuzgSw6stajqB1srqQuXAJCCCLaY1i8UDsNOT27g75xUS7ZObVNT2PlMMdDyZmGQgNCG
8qPN02M44oMVUts2s36focvktZqzXdMykEpYxscFw3VaUSLEogRHBKCi2MJDORTrvIMIHASX57xg
UeLiYqH+Nb2+cGifp3ofz7ENNw4iapSGjzDh2IE2Zucrl+TPvhUsplMgfgChxtgik7RGwmHpFAE9
GDrLrjIEI8g8GNujE1nM18pwTnkwJqSuGdxdKyxQgY06C4/J6kC9R0+Lx4UBv1mYz+j5XPgit+jr
USZHJREIqTpa6/Fq2xr3zMgCbVp2dyg3FaqqnLPfZJEHN22MUAnJBt1xnDB2ZsZ/EyzLnoMKTmSd
WRsNiAaJxcuO6D+0FuikQc5+Ut2aviuWBo7NW9wbXwl8D1+0xmtCXYslHE3sEgI6Ckqv0ufhKhx3
NG+4Yxde6NAY1kQX194m0Xjbx+o1Lk+LzE6ynRHSrmBHppNMXFFPFJzXfBqu4jGH5FMyp48ZXWRD
D9q2tq29Kfyay9TVW1rLrDvpyI0R4Wd7J+OQ73FcejGOO8/FmGZRsbMXcNA9RP1zLm2WYutL1ych
TmpZXEDShRcxyd991p0rdKR7J5HZIXfeJo39qTla8mhV5Y0DmfLIT1pzvl/noa8eEHCrtIv2dSwh
7cFEJZS2u4bDSkGYpvG2ldpL0rsOKtz2M2rYJ3DOoJmz2udkonnIc0tx2+WDFRSXRSjmzVV+FxJu
GGfzZqTgPBEhjl3LnB3WoyhMRwe/g1F/CJQxKB1wHceQH+L4Iy8lyFkVtP4sMBLyJhewJ+FCEUaD
uLLbjgXpjFru/Eq5VSOsHFHGzXvNFOl9gjtoRhm9122oP0NablrO6B2j/te4q1wmGs5NCkuwsUbu
xBBdJC1A51jTsdYSHYgwKomg5590ZAiLE1W84eQNBxBdbet+gX507CM+VkYe7RbDYVgeWTc5d6T9
3HLPM2kvsjTDLZddZFXW5yQL79oZQKMRkWpY5VQ/ffEbSP6+pbCKeoPtazCZZ6Tol6ConM3UsANm
VICJyGqVJxz2r1XTj7cxiwiN+lIfq+iO1NiBbE+wpE0rtjV2Cd5NDpm6v9H0GCb/hA/sPLW5u1Ma
oEngMqhe7Kg8FlF1AtLubEszqzZmpYtjKPWvSRPjY2QAVyO1ScKGODGiqXZi5EybN3o83mZyIjWq
CMkqQIURNMITOVCwZkTRIdYnHY34zFIt36M4SnzbtROsHfDhbAYQiwN5n5NyYLfKAmqdy47RaWDD
vZ3E5BEwMvgA6NRNlGhHS0c3G1nFLeObLxT45mYuOa3Z0ve7VCLp0wNxG4SYsIJ5OTeFTE9r/81E
fXjUqQCuNClhWwikVemcVlvboOAV6UdNQkdP4k+oHjWWMH5CsqnrrtEDVv/bipErryl8y/AeQXLw
qJV/werSbcRt0zsrKoD95S/2PsTs5MvMygmDoPuPgA6T2bkAUhE7zqskJWHNJVh493jZb21tfulI
ZuEkvwde4uU9ybtrKMsaGpIo0g9rnd9N+DaKhPXPayrYn3Cy9RvW/2n2dKtCZl/r05INBLCyuwkN
kkWRneTtfVZOp5BMpRXtX8tVjJd/WNW1kabPjma8r3kxa+DFMkS8nyMLM+N3ZW6UMb2vkPv1j1E5
XvQg+MPSpwn/WINdkIJ4RtBd/mRrTiSCln1ycWNQkKTCOCM5KuH0Bpx6TW4q9Pl7yvQXFFhm2F7n
BI7qQ/3KdfbnyUzTg5mF+KvEvlfAlrnE1i+tkQSplnysgQjSjGhkrB3CFt9U6nOxHF4IYPJ5++Xm
Ggyd1WD8j0AxG9hwlhbX6zPvQ+19rMxDO8aHNQelIAnGrMY3jhxInKMNGIufxOx3nxrzYc0OgB/2
IKaH9RvXJ5IRL7B+G1A5T3O6+8iQlwzxpBiC1/WFXLND2rj6GobkxkTLapCFsOYfDAbKHKbyQOCg
VNtsA+SdIE7pPwPShqC71hWJJ2TQ2DEvM4+15jB0s7EvzfbPoDE0/vzrnoiF9UvrmzUOgc8HhjVR
99m2u/VZruk5A6gqeH+Qmnp/vbjWZA03Kz/c+C4acS0Qe9pAB/IKVGHZkBzWCMQ1zHLN0Wh0dXL6
arvoZACvgY44er0MKw5u7DUHaY0hDTJWfuHorWkQa5TDer2s4VA4ghD4yIf1+wziTdbLseysBxly
814jPTpCSaK8PFcoTNZvCCAOU+SmS/YcE4MS1RI02/xuIKzBEn+/BuH1cNse1n+AkPTnARkCMs38
tf5xzR5cr/81yzTaBp3YiQSuCIErLeHna3xpaR9HRpMzOSyBq7+bsXnOZn1bVkR+rTkMvCjU556I
xwdQUL4Gtj8g6AHX7GdVM3bCWWq3zme0Bj6YrvXqkgjRqOqF1XZtQMmOogs4tHes8x+2HH83JIgE
XFeLSe4fA0Od/69d/cMg3ixL+9+AnD5kxQu65Gwi9ezGKYLPfIDENCOmJwWEEOY7G4240Rkfwxrv
li0aaQ7mVU3O7/qLaQEyBVKd8Rz9CfedD8GAs9u1PlziIuh7P9YY2cEWTLTV0bYyWpbydg3LXL9n
jXj6c4Z1ECSHSbCc5cn8/PFvf/uPf/uc/j38KjEcwb0t2r/9B3/+LKuZnMCo+29//Nt1/InGu/zu
/vy1//q2f/1Lf3ssc/77379l/UH/9Td44H/+YP+9e/+XP2yLLu7mu/6rme+/SLbp/jw6T3H9zv/f
L/74+vMoj3P19defn2VfYBS6/wrjsvj5zy8df//1pyHln9fgHy/B+vj//OLNe87fe/j7/yx/8Jv8
/X/9eC9+/7ht/v6/i08+5P/PQ3y9t91ffzp/MW2ppLKZGpiuhoD654/xa/2KzVcMXO38e5AUpqmb
P38QP9FFf/2p/8UBwcY9DU6ashzQ7j9/sJtZvyS0v2g6G0vFfzhPpONK6f78z1fjX96w//sG/iDE
67Zk197y2Jr780f1jzd2/XUdyQ+yTBSRBlhYFxcrz7D6fL8HirR++/+Qrr3YBcK5wsE5YzVUqkCb
tKW85ab45MIV6QZIg+bqUUITf2sboLHtInqcE0dDdvd/uDuz5ciR7cr+in4AaQ7H/NiMOTglyZxf
YGQOmCfHjK/XQlZJl8TNCHbRrK1b/XIllW4FCMDd4X7O3muzY6XRdmfQLthAntnJukFwS2e0RB29
CWDcbWTSfTeLDOtrmG/UBPx9iGk9BaZxbBGylWV9EwDN24yUg0OdjrfEd10OIPd7786mUOjn7GaC
fJNP/X3uHbSOAmLXf8toZq0z+9h0/YjHf2YIhzMzsHXDVVyUO07YOyuexgslMRvZgfM5zdNyW5j0
PHqLP5MWUh5o+FQs9GqOFMHWDdXHNMi0VZlDiQbwwzt8gOGarrDTjWuwJJlnvx9CjcptSeumiqvv
6AUQ7tXJr7ZFhWJDM1G5vilnCZQ7omJPJvwCSfrTDJxmrSzvMLRDtwsUbiNT6Q9uVX3syvjo085c
2TKe4b+3Ntt6TxKW1yN8knbyaFU5yl53Jqorbo9TbwOmb+wvqjpge8ixNakOLDt0kwkXgyIAhqcf
j42Q+ubZeP97BL0YMc6/jRgTwiiDlgHo2lK4jNznI2ZM6pzN8lc7Sz6NRYwQIutA+WOd2RB7slUO
kik/GH8VcTOsw3G2zUN0cP2Rp5SU2irJqBK5o/YJ+yoYYOQmIkWL9/uhqkSy/zCTboNATK6sUHuf
mu5VUxn6VpNVuM+65mM6VfMDj3AAwUsaclQIMGnZ/MMkRSM4/uB88TkBCWRZvbbFS0MFcWj3RQ1i
eeQ95SLXCENoOHl37Mpp5q2wn7mwRxAuqVD/auImGWfjIyQDfy3dL4XpzfI5usAjzae2o+/XIM+o
G04CTXrMKKpwRmGAZiXpXLFz6WcpfQSKTDTjiV2h/mpejXkEK9oIcTzh/m0Dh833AOLN6EuCJWS3
xpX+M+vK20LvPaiEVP14fYeqRlWr6QzBduDXqeV8963he5uVlzmAw1A0B1tV3yjrXowJw6YBNHcR
VvMPN85tiLLYhZaOeyfQVqERPJZ9kSGIMr4ZyUhZNh52Tru1J0mFsmWOt1Vt7TvkqxoKHShCLbBF
JozejlvXrryNUf4Yat+7hJIbcyiyHn3TBGfsovqbIxZ44TQQyHP5ZSJeuID58q2rofaXjvZN6QEt
eJuRKxHrFqXBFEz6G/7WduV2wDwT2X0XgmkAVQhEZBSmayPSv+g2UzsCKroS6Nd+j5O2UhDxHQM5
FPiyJkIv5aTDPalX5PHU1QGW5aWb5WofaGy2BeWkWLezvTGQBTCo5qcErEgyxDyv23JF10jft1nb
7WxBlrQA5WRComX3X7pr4uPuuwZll576FHZ67H8aHTLOet88GZfbSqNyG2KYQzA/wAYP5Be7z4+v
TDr9xSrtCkc6hucYtmXSs3c9d/7/P1+lO7dLAzi1GcjZuGkA9Tifac1di8ZYG2OB/j7VHlgoWngJ
4a/fk+eff+r//BF//g3/39wN7H4W8+e0/p+wH7DFs1f1b/uBTd0/NlTPXnz/53/lr++/Id/phoNZ
jk+1wHas//f33xDvHM/UhWcgFnSlKeV/f/81ab3jv2lbQtquZZm2ywr8XxsA6bwzdAe0kK07Fquw
rv+Tz78lrZcDC4C9q2NqtB0p+VVLLD7/Tm9NJBRi5ahr4irKYEbB9OxFIJjOFuWh4WShOCabQ3mn
De2dsPnolNDaN34c3diOle4GA9uImQqI8kOWXKrYvU2VSSe4lc7e1ah3Bw3JXJp6ykC4XmpEYjR4
T45j9KAsTSNDcjIuUUIEg49wzaVn3vf2pcR93NfacPDLRB7qKtvoOuAfL/e+FdqNaKdilUyZeeVb
sUVFXRHjpQ87xIPWPkyBWOjOpUaB/rILNZb/Di1t195ZTBkfGs52XoIxuk1ufTsIhBUATckn8h5J
yNrMEv6hvs4nckko+njYsm5M/FwDElNcQ2Q5+GGxBvwUrdq+S+hDUwqcIO5eyGKjC+r2Zi+P1WA+
Dgm8fWnObl4jHXHc8x91147HKXDiTdrVP4XsORDjSnAKqtJirGg1Ws241r340qfdtqOXC3qSw9+K
7GQQrcrZDbMh1xOKo0ROJaO2cnft4km+0MMezKkOaTpKhH1RjCWxIllT71tNJ5rGplhZThbZo/Yg
PqT6fRcb+l03uBtRmxlFhGlTiRGF6PdU18MrI/J3tKpLjoy1c2xhSq58AIVrL6xYbXUt3fh1DFui
DpxNq5HpFcZ+cqhrHTius04aXCy4B/aYA7ohRYbvKdJnrJnSxPc/5ut41VjhUeKdPOS9+tCizNvp
Vu5cNNAkN2lYFteUpIrroU8ejKmT2HUQVPv0AdhG/0wnU0Fb+DBKvDuRU1AV1YRAK+xGOxfVWKzR
F8H+eOfa9bqG6ajxSK+R4CXbTOg8zDlJJEzSA6ZrKoSRzHEH8ggNQ9wVvllcoAh5wv4Y7lT6gLkb
9iVpTjVU1bVFxcwve9x3EeaJHH9WySYzqtNgC96BunTZPri8vowjsjvhXI7EgB4SNVM/deO1I9M9
X6yfoaeqL3oHRTAu3Y8x/ocjCvCasNFo06re/hoM8UrMv6rYi21tVy+xZ2f3nocct8F12FnWdz3P
rke+qVfSG+Mb7GHmRRXL9uBng9pIL9+1jJxML+6r2dc52Q1qG8PEEN2gaa1Nvmiht1cmsnwZdB+6
nCJBiHqyj98nCUEGRkbwdAknnNb/dANC8thDCTVYwS460fzQxUA8m7oOLWWj4+PRJtGxGDEtD9Vo
ooi3Pg8TeztwseN60sRd4LXs8Wv6eBw0EUub64A/kC5wnV0WeVYwZmOCLRp1a8eRc+gN42hNnr7S
gMlbhhivg6qLV7lj49Kv6CGhUjMekVWB++7IWzZxaNLkPARj7ezxPX0RwvH3E5QnMC0Vvg92ka31
PlP5tacV2fuUhaWkKaK3VoCn2Uaz4+KvHYy7qfbL6yj/qExiWt2upGJsRGrvxfbPsSuMC83GdS8j
nIyuB76gsYf16IpPk1l8R2GnNg4w5nVp9Th3ouJXNIF4jfzR+YQXYjBWQzTqhHljuR88+2PpgU5y
pm86nvxV6/YfkoKCTVA78Xu2Z5emIOiBABrDJLRxHHay0uy13/fyQWEZvkCcBti2MC7LUlJ0tvJ7
To1MMsv8nGVELRTEkzWk+OzAoXUXreYG+zAMurVqEbe61S9JcezWw0nnzYlcdu36e64MkGCyULQj
y+0E2acpwCSf7qrBbFnhDG0Ows0/9KXYOKXZXaVe3h+z0Ud+N8sbfULy8lFpW1vU6C5YcbCYXlpG
tAcfj02t8/aAKGZUDg2UfVmZNJOMFALHZ6cFvhtj9i1QY5RNaBxaI9gLV3nrgASTC5QynFbVtcza
+Ni47UPnYh8mTo+SmntNbBlGiFlWFCbWril1taL2zc2McBaMEQtBOrsOMKJ1ANygVRfhlubIF7So
bBx1suMMbChEfNPsSQDCuFb9wDT4hbrlypMj3yg9qLY+UVkmlfWrcUzWuAaou4S0iHSdPfdEDWVf
x9tsO9kJMRF+9BRmxE1hkslWROOt6xJajMrofSODCYSSG4BPfHin6Modxx5Rb2Rd0MvizWEBLNrw
QM5AB1+WvlLsxOUdTLRw68oGxnyPy64puosR4SqxJJjXRBKuK6hVd6BDvtSiBYWYunSdkRPAS+Zb
lDvulh0+lDYW/4fydzKmakCltltMthowHImxqb3JHagiXa55+xYpbhXa2wIr24rNDOpFPlAbP9yG
ubOhCfg91Cdr64x5f/f7P2jtcd5VW4u+t6hVh74CXYk56HiYs+HKiBGYGql7Vzag4lE1o35RzqGD
9sfZtf9I9zjaDO01k0tC+Cn2rCDdneVi7sz9LkXp5u/QaAYMtV8lqyPa/yHdJoX+mCTo0tLytnP9
nXQQxBouQdqCz23pGV8SKwhJCXIqkiZ9WERaWx/D1PYwZBNCpg/baLK/ZGwktuQKEROKIITGJSBO
y04OMbsiw8PNosHpX3t1u7bgH3G8I3HpCGHpPVEz1YVdE65N9cE62l3Rr/4vbsBPFu3+X6zIOfa5
HfjDXBn7j4f2x+PLOt78b/29CbfeeZzdoQnNZyjTnve4fxXhpPlOR6WKKtaxQU0YHseq/yrCyXcS
wx5HLY8KnOXY7M//3oMb70zXtDgK6uydHYMd9D/Zgpu/t9jPK3Bc1qJzMRfzLMHfwpWen+2I2owM
3BefSN3yjYfJmFLQUUMyCx4G6BssXwFu8UMNQchmlzu0OGAmthuQzfuoo5zeKPdr3IWjvwZdP9rf
awukG5Z/1dV8BUkk2uphosLrOMqTFLUi9IHVWKYBTQpUfpbG6VqzquZXDUpE+wrLNAqohylQ5/XK
0zJWHeSnudNY3yatD8wN8Xiw6deSYIeqviYbJWdJI6xvYLMcz+aexB3L/DKHd8dq2cZTiSdSmVeR
Z3nyAzUet/rawLtEW4MKSVz0TYiEsa3olKyK2hT9XWGrGF5CNWrQOleVRFfFDoUItlmZ6it8daFj
76xCRtqT4fLJ3zWDoR9MurQ7lOlFdjClFrYAbkotfBzgVM25b5CXbhLL7yFlpKVTIJT1iV2K7k1l
2c1ekqlgrstYLyX2H3BjaKXQt23FqLzgJq1lT/kubfKY0pwurOyIC6Sj4IJ0TKMbEBQareUON4CM
ke1+0lh426vCauvpqkUSFBylpVwKBG1pVPeta6jgykgAJF6UyGLtW6ywMr1OBtN7Iphk1pLS4gnv
KX6M0D59HI1PCScXbzO4nR3s2RJ6DQAaKwpvPc4BgKwj2+NPMzRcmN3ofAADHW1kACZ/Hchi/DjK
lvQ5MXVOfEy6EK1R55fYgxM/TT4W1BfwfJLpgXwmlh1AqmSE8CZQnTQb3wkRXKUVEUdr4h2dfst+
2UE44TbGQ9cFJQonVzPba7PqvfI9GphsuG04cJZXUg+h4NcaYUbsXvuKYPk+K6NNEFn2h15WEF9D
12+siwpWOqmaHRSdVYUeyAN7X3TmDfsgOvckVyuQBHWh7Gt88Wb3QGQMGmbUHiQc3Xsxjcb3rh+P
dJUSTIs7EG9JfhAVGc3vXUVz5A6zr0mQ6eR7s2Gv7RGxWb5bzoTjvOkJw/UL18HHXbB3gHYT1rl+
hU/cy7ADkBOItpFemxPd0Q6t7ZSqNsynLUJsL493dL2y+4A3nj2VuBUADRV1NTb7kT8GYaEdAdDY
TI7hGGR9NkRRXWRBK7VfKoOaP2EcmpBhrZoQACWbIo1iVbvSbXLYeqR56Hs/FlpTKn+HVrNXV7BC
mwBxbMddbxM6BeFVHYQSeJimzC4qbxL2HEi7o0ZL/F3OSZrDoQ3OlKNR2pop9pSi1KGeN3z5cjfM
OhRXPvJEwKj4ZC7A2XraVdPaJYYumgmxvR8NQaMQH8g4UEbkvwW5qaE3KC9DQD0xlg+b8LYfSJD8
YdaLBPi5OWc6RfRNyT7K7jhYOd33rvOr4k40eVg8OmQEmActS2ZtCKZ8PsJ2ZTY7YWh4UWzDwFGh
IezHrKMwp8LcH0iDFOJoFUzlNdY3OF4F5PT6gFqdXZ43mjk0oVhvID+0QbohERZSe1W7PWyLwqvH
GxLx7HHdJxG1johMoUfwfh14vlTL2Lfbxr3Vmla6d82wY41Nk1h+kXpLpECYozRC6Thk2q4paHJ8
rW0SEghPxurPP+o13WRVql2DkqNMyaOzu1rsbbMb7E+4eBR/guMUc33O0spvvj3EzSMF0creuDF1
mW1SDk22bQ3l6O9FC13mBqYEyNYurhRrkI9PRpW95W2rJgjHI/wo9yeVHU3fJUaBcz1AXwX8GJst
NVxfdmA9EVoNmwFpn7VzgkbpP8ZW1t4NJyV/uAH5Vn8DJ4yXwY310dnHdZWT9trlIOR8bMOUjJN8
ECSSj16BKwrn9wGOvR3D76pc+S0YhwYFVM4tbkczKOvdQJ0A6LlgndiKkEGOAXOgKD/TxolNnXIP
ONIYGN2xMhH6owjDXQrizO3jleuw1q8VNsb+qkwCQiZhs3kAyTnv17dV7HUAIgxFe6SzG9u+1SAA
aJcDratyo3sD7tpWG3GYG8IpOlDOKsWoj1BaIexMzerg1U1m0uwW+iYaIuT40KCo4pqO+gIzoPtC
lgxhlZHsU41yMc4Dvq0pNSekXn6xxffA34jruar2g823Gbojlq8Lq5OCIPV0SGj3Wo1+WzoVEy/O
BvRxrQ4n44ASuU3WmTsRRM7lZfdk24wFXaue6FvVIAtYAcz15OQg2vDz+sk1WP44+pBwt8ku1gQn
4gLUfL1TsKrMbY8a6d6Liii5phVHo2OwZmZXjrPxMLJbcZANEam8dwlXxuqIrAaOdBno4wGSblHf
0LYxqO47ZkgFDONmsysIg6w2eQKwdje6sQPRBf1ZseYxadEOA0TeXCvNBiAtTBoi39SgOeLR1H0n
ALNSIBjvrMGnqwefogKo3jZyO/bahL5G5W1/aynwWhtV9xNKo8mh0lLAVUFpTQiXdUNQeTbdRqmZ
tZyCwlAdFJYnwCFuxxonNFEpwra0FnXm5GbDkWAKUe0a2if9fpz4ulDC0JtwLVynoQdU11giao7V
Jmko5HlxkC0M/2cVNKTg5NMoJozgk2dc4muph71OnNEPKx+dYWdNXT4L3pPQ2VLCqM3dGPKF2XZQ
/azXmmjznu75ng9TgztXXGm8mp5lzLvL53s+/BYdPEPnyfOZb+XnOHVTIkjtkdXnjqibIn2wNMeC
EJz5SB1JMsBBd2H83mkhbpk4A2VDr3HQCZRl/t1t+Lu7/nePb9HHX/yfJxr2/3/X+nkP504akMb+
4wMYxfR5sf/3v/P3OcN8JxxPNx168hTU9bls/9c5wzA4Z7i268ysR4tWzr+a/VK+o9kvJPV8IaVn
ev86Z0iEANL0aM67hmCxN/9RqV9HNfBiyKFr5NBiUicS9Bs49rwccjGzDYLdSG0EFqH7pCwro35F
hKj5tU7t2Zs8FeFXw6vg2q2GlsJzicxdDEXExzOSayUchVfah16EbraIRvf+/8gJ93OUILj4ET3+
D+geWeLsiPpfOR/57030/fHFkJr/pb+GlO7SSvprDGm///e/T6eaLd6hoeYcZxvsAzg4cqb9rxaR
672b9SFCcDp1HVpM5j85n87D4l8rlSYZz6arw5J/OVx6U9pVT8r7rpOfCg+DtfmxSNlUUgoV49Wz
efT3evNcUzA3mf50jXnIPutqDpy7XafgGpRfgvi7Ud1VQCey8aEY77EDBemX89fReXp/vNBiuTVj
JAtRb7Y7YwTLBvy564lTxmWOLbp1DkS68i28N6jen7/g/JD+dGOLdq0qBXs4yfVy8RCDjhla8cov
n3ot8x0+e2RxgXwsElqL5wL1c3cztD+DWTq8ASV9/m9/2Rn87xfvLDqCIaa2Lm6CDvsKqAwO87/l
ntvzP37iwfzWljz783vVKE6F/PhIO4mRu9Jj+Veh7C9B1h8G06mfXqxvIrDryJY8mb71wkePVJLP
dYUH5Pwf/lL88q+nsnjusIOqhEDReZdL++GQk/KG/bE0HNDj7F4jJWICt+xSIIyysVbVUMz95BUZ
gJzHzR/G01zbev7WrdRFFpny2NrwC0RKofZh/uh1O0Wnp3yv6IB2Ez4VeYP5JIufXLU3YtpgsJwv
DfurMh+Aal1o8e78szgxBp155Dx7ibU99dKw+WtqTqsY+let8ykSFFAPnMPWb7vG/JafXQMP+wTO
rayYQSDHg6ghr7VW7n2obO1LrRF839RtZ74yq06NncVC1IkKDRIgoh0Sty90XKcLyvDuKz9+akLJ
l7cSN61n+m1T7cQ4weob2ltQ2+1lTdbXG2fVYrnB7N5ZEAGwDlCPXput9c2fTOeVPes8xv4w9pYC
QTNLwhYzh9oVY1XeAfmYdnmAEVuXCOz3BgE2/s35d37iLdjz3Hv2ziO3MnLcNs1OU6g3V/FQN+YW
tX5cvG1Q2YslIskbgCV91O6sLpwDIYRzIWtyP4Kgi1a9MegbkZfDK8/txCyxl3O2M6PaqEq1A1eF
Wx9E2A3+SHHjcQDDu+r4GwIl3Vem5InlyV5MyUADm2fkGoHOg/PUU5S4wrUao0kn6cRoSBlBwOl8
KjLTeOXuTl1wMT+7MeFwlDE/DZxf5EAljhPU9xg4GyBKNeq7A06V3LzALu7pHw3yREY2QYiP/+k6
by1GyUTzspFdZ+4rnO36oZ+CNHzQA93ti7dNWHuxGnhEM+ReRv51pmFY7LuhI2Vs+h5MU/HK6zo1
0hdLgoFBt4xSe4SmqYpDVWLbHLGzPpx/QqfezWI5SEdbSSkVnFt08Z+wSfoSLvJkCzs+EEVQw7Zx
ra76iBxAQTS1URVU+/OXPrVYLD6TTdgYiM+LcQ/usRpudXfo9T2JJW76KQX0H3yZeFPy/fmLnXiK
8x74xXoR0J9uJNXJgMYJuc6m295EljVar4yDU7+/WC6onxZBUgt7j4pafI96Q8s3RB8YxSt7ilO/
v1ghIKYNUc3JD41MlOyltCxgzkZ9ef7pzFP/D+u2tVgS7Nh0vJwQZ/BDWbD1TC28BE/dURxxvKfz
lzixxFnzjT1bsEmuDSuzguchaDmR+dboq4lY18+hxu6ur7qnMJ0DJM5fTD91tcW0nGqgho3ulQce
Wk6ZczCwNmybopnsuwBLa0j4d9tid4et0vctNfYhUfG3woeFUK0stOzFVQduDdBMVodudtMTWR7W
B/IK0H7sQpYQatZBMSWPej+46m1fNXPxHnSvV4UxduPBdEsVIzYlUg86NQGkrzyYUy9avnwLE+Xy
sp4Z74mWxHjUNTPskZs37WihllD0y956pcXCopuUqiUa+wNtJwjD2QCfHjnqxjTptZ1/y6fmxGIB
wYeaytGth0NtwS6YOgEaws3SV379xKMyFysGYu1JlYUaDvCQMS+S731R5YlYlyG47vM3cOoSi89T
0SBhsWH1H0CGfbMy8PPFiGiCrLr6lSuceETmYlkSVe1ZoxENB7qKFcJ62OvK68pXVvBTf/9iUaIV
7WIpnNoDbvUye9TMiQAwUgOgsa6Qp2nm3fnndOouFmsHZz/0QK6BtcRJ0MxMkU19f20GlW4Um/OX
OHUrxsuJ4dKKLqY+5kHhqbjkVZRP4dSl91nh+PfnL3HqLhZzr6KW5gR8Eg522bhyozmuNxzdwkvj
V162fuomFnNuyjuiA6oWgKWTKYOYytKJgp/oFrqguiiaQQnCcAoraZ4m25/UI65Lm1peFZbG9DkA
UV/vCWqpom8D3QLQKmjLdXVf5k1S3g7RoE3b80/ixN85lziffwvAxhN71dj+wcUbnRoXRT0zxUAl
wGS8qJwiMF/56p/YYvxWND/76HiJ5mZ+kSaHTKcD38MkmxCtQX43AQv7HBo9RQcGa2/zyis4cUFz
sSQ5Y9SEYF/oVU55WcD66RRYFk+FQXUvy9yD71Ohpqhe+V6cuJyxWKNMr81C2UTykIGj6TYAnRIo
kHg4+2PeDJX46JMN8sZNAmayF2/NyUP6HQWCWfjgPnpThFU+uF3E33bAbIwi1/92fnycmCm/SxvP
XltGlxEahsPSS6zinUm3/z5IBu1tg8JYrIn0h9oUXUx8qPC59UAe6Tm77zN8ZV29Ch2gkB89gI76
uD5/N6dG+/zynt0NyprOi1qVHvjp+fvRJuDfOgStzSWzlPjRt11mvvyzyxg19E/TdlryJkNHAscS
7LOcHpgmDEFfGzfnL6OfGnOLlVKfxpEVpfT2GSmD6KLDbRzr6yD3CB5ot2XlHRstvQ7MYL7TI/91
jHwNxPis+RrYaj2M2V1ryleqXac2esZiUTWxtRIlILy9qIsfhs1B2UFDAZa2FC2Ag2E/FNmvVkR3
JXjPlSrI6huagRT1YaXPyVoB6Uuj9sWLmsfzz+fE2DUWazBpp0wTaXh7+r0f69QvNxnBLq+841Mr
vLFYXzhlQOoVUXpIoSng7SkIO5oZiLVIhhG3UVThFm8mCQyG9ng7fhBREw3bmFTz+K7kE+dtYzPz
LdTOisrw0Qkjh5DNqsbZdo0bQMlXyvW/FWl/OFLIxdIEgtKxMibVXmrkt446xUhcoAAmi3s83DeF
M+3BIG7Jx3sK9OJWMyCiSBfG6pteA7q7F7MhT/HD+MrLgIWq/ocoNawYlYV54ZVJfWIWyMUiQvU2
JtSpSg9hEk77KvCmyzAEH6Dbc6egbbxXptuJ4SSXi0dbOQmN+fiQEGP5qMk2JsYurfVXPiCnfn7+
588WjUQ3Wj2XhFzBdPdogDul3uwqX2Tqled0YvGTi9XC1Ij2wbOTQcebvRQMNnfaEiNnYsXwK+RP
1+ff96nrLNYBS4thLiCAOdiFDcUjS4PQwhY4kJ1kJcij3jisFvMPKXhqU+JEeBCH05Xvh2lJ+LMP
8Oj8bZx4H7MH7Pn7CFApjlBU1MEdIRjTpgVcX3e+1rzx9xfTIgLIl6iK+KRWjD1p8T7ImPshHVPt
lQX51A0s5kVvVI0CeqgOnsohu4YqwSeSN5M1vW1A/f4sPRuxnFALtGK+OtQG0aqUERqoGUQnWAl4
qre9hHmMPbuEgUhWa2LdPwDJ0T+gkU+/T4EWbN/26/OTe/brVRjDvY5JdKYrYn2KAe7/YN0T9+d/
/VT78ndr/9nPo5pt/DrxWmxwFFasyo7fZ+wKoVkG/viU66ywKboYsmyqLARThOB11bcI8c5f/9T7
ly/vDgntIGKv8amUWO1PF34yBEMriOo3zfO5X/3y6QGbCaq8nhOebNfck5ZjJlfg2OsVvcLs69tu
YvENF7IKxtDqnEMVBYCFBEmIjyi/41dGwIlvx+9X9+wVJRqda5RP3aFrQegh9GuBfOjpbWknH90C
R/H5u5jXjD98gZd2zUQNNQ0kpqJfZ6bZkDg3Ze0PyBOKlqMLFw2Lj6VXGwELsdiWRZ8aNzjJ0TC9
slie+gMWi00aOHrat1D2C9ueAzUQa2TJrkskIVAEM5o5sZRerWnlbdrZ7vRxpPwsHpoga4rD+Udw
YjSKxWpU4OpPa0vzDq4onRrvIKzXe+IIiex6ywX+nYhBOG9sDnZxdDt2VOvMabPg1sOB0r9yB/Nf
+qeXuPj+A+wbor4P4az5RGQ7tR6uLS8mY8xoMTc6HrglA0LfW+4GYfrLyVVqNiSKsvUPoiAKoIh1
+IGJXJ//8fmt/+lOFjO3IY5ShH3tH8xMxIQLYT+k2Akmbqzrq8ZTJPMF5vc09V4TVpzYEojF1gOH
VFNOQxwCFY4H9zv13RyUJRLl5P3YF3DGzt/XqTG2WPHsgS1UBVoAB6tyXMwSWrVXKdEarzy3U7ex
WIzyzC1rg0y9o162HWD+1IWbXRKBoedq97ZbWOxqKHW6kBvi4KhnTtIcUrY1aldyQhWvXODP9yC8
eYV4tuKFk5abepN6hwkvHPWQppZ3g1XitDC1Snx+y11ge395EUSgjdaNHS5wN42OLS/9noDP4k07
ZeHNE/T5LRgu5Hh/qA4oboMPkzKtnxJV+Yfzf/upB7SY5lafp56VlcMhlaEBJjAZCHAEVUj0pB+r
p/MX+fN3B6X4y1uQfl1yaoyi4+QlxzywVmRL4Whwi6dK814prpy6kcWk8zhcizTps2Nm5YimiYAZ
Htj9zW6Tzoq/nr+RP085+ggvb0RrhqZOrUwd0hArwSeJ3j/9nOdWRcrC+Sucuo3FpOMKZtLqMjsW
hS/wFmiFerJCc/yBG9F45S7kPL3+fUUUSw1DkjRxwZG8PtJ603BC+lUj0i/InrwwvLJdL62uNaOo
CK1KqzSjM5NA8IFlGVtBeesYiS82tKuGCTSCivStTe6F+UtNidX88PKB3yZ4nIbXz0bHVRliy2fx
+AQUOlb6TocKHL5pzy+8xfIhNRVXrBnxsUiITF5pgUGGWOTF2dt+312sHllL5xa1VHBUIKfJW7ZK
S7tEwY3Q9E1vexbjPp/buiOrjFhfBm3F8Zpc5WLlJc7HXjde64adGLHuYvXIU+CqXsh4KhOsdusM
u0W/MUvhv+3MItzFAjJU6EfqNk6OhJSKm34OAHE6K92cf0AnVg53sXKkoxMXxjwdcne6x/E1i/Np
gPqjcYuK+JW38Lt28of5sJSRxsDBRN4PMxEzmpz3LbGBab8NknDMr7GfDIa3ihPiih4C5nptrzNB
WOLB92auAv6/kBQSX8tMeU2Ds0kPseqIWkV+TcyX4AztaNse/kp7T+5LZMNbLoX2gXluK/sitAn+
vM0D+sSfuyAazNsSQgWpsi6i6+wKev50J4Xm6B91m57sK4eZU6NisVhmGm2BpgaZVoRt0uEe7Cpj
j3yEHMTz7+1EFQ4x98uRncdjiXubmej1le57cMAcQmfWUHBj+UES7WT81PBMu8a6yqe0+9Vpuuje
Qx11tGzlD40eHmK/6yGgEOmM1f38n3VidV0SikZ4b14wdvERXjE03bYOYforb9+PZCmdv8SpR7tY
k8oq8qjqj/ExiPt9EgYppQIEj2/68aXsVbPaNk7DKjmKXPUHOxsKkujC6m2f0KXu1TFVKkRXItek
zp67W0siH904Q+FX5j4snAYE/pvuYyleygaP/oANZg4QvrfFyUze1qhlX87/+om3vDQRTLr0rYwg
zgN9Yglmp6l77YvtlHX8fqCiBT3m/HVOvOql4NWLK9sLtDI9OnB9V3lLw42kxtdYdqfuYv7nz/Z9
DudiCwN0cpyISPzA5HejvYuFDzdSb3Wf3nYL8609u4g+WLWR5kF6lF45XZP5531DEEeyxPmfP3UP
i3XGaFLMv+D9j0PmWRXy/K77pRG6SAhGqr221px6DYulBpB3bJa4345eFGZQx9yZaZemff/h/E2c
+v3FlgxZLAF4VlEe2TWht02LxPogsUa90rA49YwWC4ZR1PT8Zxrb4PM/dsoY8nqtevSyV1x5MDdv
uoulrFRCqNHjciyPYgobDeY6tvBjkzritW/KiftYSkkHDfyePmX1sa7tujuGOa7Lep2O0on6C8Gj
y9Qro+rEC1nqSGto7FFDwMeBBnr81JSxdz+aYrw9/6BO3cd81WdToka40uAcNo6ZGeUfUtyXc+HS
Sd7DQJ30ty3kS2udCv3Wr0rpHoSc0kfynwIFqj23pjf+/mLMEjykeSGKqyNx2MW+jExSs83Ri96m
RRczTO75QzKLXnXmaJLV3Jh6trKsJgl3XhS4wduG61I2qcmYAmJYdMe0CdDFDF4p223Yx9HfeOB/
qNAVS4UujPXI8jLfPVA2iS+dygy/Obaevq0kYC223ZALKiATps1esA4GziQB0Zt2pJpu/Z+cfVlz
ozzX7S+iSoAQcAt2BjudOOmkpxuqRySQGARi+vVn+alzkVdfMFW+TXUja9qS9l7D5VW6sgcC69rt
NPCLI4uD8ZnbBcLO09h8JRAqug47QGxgZqaYG8AYYTyIsHJ/yTIfvsx4EP7xYBb593IXVjaaDcwE
xXmCRjT8W6q2qV8FLtpfXGLEk0sh2HC5ibVRss6fgvnBVIygovuyITCQXHRXpV4cD8/Xfd86eoqJ
jt1YLctBe+4icQWY+8PMSd5sRLq1IbK2cQ5V08lduvC+KkVHH8I89nm1g91tP9xVtZiCKy9kgbWf
cSsuFtcUE3QCRfUElBIMMAksC7Y6sjIRNqYxJsge9r2ZDpMM58cwU+GTw0PIL1w1D9R6R8OqxofU
RwXiNakmkdJyAWs0dnJ+f933re3sd1CNJ1rQQ1+63rMA9b9FDlwBpHvd963dLGKA/eC34h9iVsG4
1BeckyRSub9VPj7/0A9euDa+l7jQo4C9m3qGb1ulH3UJRZ36RrN5gjFuGwxl+0w0EvrjbdmW7bzV
r7Vmz8vh3VkKoIdLm1gBMg4u2p5Vw7h3OTSTadfNqSx8/SrhFXVzeRBXNgu1Nnuw+ECeFR09uD1y
A0lQlHAGgP/xCZJ7/LrLGrU2PG4zLQSKiuAA41vl3sB2i4jU66Ai/VZkHPY/l7uytl2sfQ+deQNt
Qr4cOkf6At4iwoENthNU15GxkE+3JgZWKfBH1OTA+7F0knyC/2Ei5CDl7qoe2ADBDFiFgkD49wCJ
CNz/AVlRaMZzRX13XQPWlvchotHIsCCHGtjyJiG9ct80lKi2AJXn73ywY2ywXtyLJoQfjHeKu8nA
sVPBwAtqr7DXzX2dsNqDe1+K9zi0Z+6GqYDC0QxNnE0iwcpiPpP+3++cCN5ffc1a/9D5jfOXR8KF
jNDI6aPv97DyvjyGa42c//5ue7JQCLBGXHaQQV4/+aEGfI9UUN7oARv8fV0bVghQ/QSHpL6rnyJ/
DtlnXyHHFaVRp+DmM488lFdmOs8WCe8748JYu6fhwg4malS+j3OmnJ3IwG273JGVPWkD/twwzLy6
d/zTAg2R+onPU9EcGg/p7o34tYKgIDaCT88qEhBWiw/gfxhNUhkOyvlaU9agdAW74qXazw2rpxsI
wYvpIXJiIGNRxixl2UAUc6BmI++9ti6s6AC0vhwmEtBDx2AOkkYc5rG3fpWJ6IYIvyyv28I2Uq+E
wkpcSDit+SrrhmRiLXsBhrT6ctWE2Ui8vGkKmD1IH3KwPuwj3VHVeufFbf338vdXRslG4iHqQN0M
XoQHt4CtMBghwLbAXGC6XbpZbtWSV1adDcMzDST+Dahph2UJoOJfT6b4NnSy5KfLnVj7vhUCeGmi
lrUaN5tuKj7XUR8bqNG40ZXPLM/a/pnCwwf+geEBGAzZ7ao6NvMetfac7a7rgLXtx8kAZdSS8JQ7
NQFxrIggqsVNF25s+7VZtk58uKWzTukiPoHCWb96lHCSuh5cIWATClDERiReuSjZwPMRNbp29Nz4
VJqKuYBWzDB5h0JhBl3yKjA3Y+XvpVNnv64bNGuDe5z4fCljgM81qCxgrvPSvZ8gqXsdq4XYcMJu
HPOsL6vo4MBW/R7Gce4/mORCGr2XSN1sDNr5LPzgiHatK0DVBcYBoS4++URiJmJkzGCn1+FOqckt
Wcr5umrJfxDwd8ekbpxh8esxOg0g3ZIkq1Xg3BKY5oqNNbwy+za0MHcyDt/CmZ+WoYaESUFhKdqn
LVh+4zdwBnLtwxoW2AUIgDRLXl6Zv/4P6/2uX6iGNLhfcrjGwYW83JXAnj0OHQx/06tW2dk96P2J
HJXOgNpXXcADpM772y5cguEHbp4oaV1uYG0BWHt/cDtfQHzGfAOWsdmNlfdaFkX4Z8kK/57DNWpr
d67EAFv81GfIpbmGLAeguOBaPGVQuHbjJQQzH6YYr9d1xrrzZ2MFY7YmFscxc3MtdzKnun2McP9H
wXMegjqC3jxAlhulsPMkfLR5rBAA5q1euqYOXki9hEdSNEuXSDXUxcbmXBkzGwSo1KyYU9PsUIcE
eNCSOtFP3s8CpqDyrFd+1aD9Zxz1bgnn1dl23IzlEbKVsIMtR1p8GqOJ6AOk8aYaZmTAZF9uamXA
bEifCwE9PRm3OBYVNicFu/HoeEJ/u+7r5yX+riNUIfdLoMR5zEycwXknmuBv6UNHe+sgXtkrNsQu
ak3QyJ7RF6HmJoB7RM3ANgwAiPRi1GMTuLtVZne5M2ttnYfwXWfOsG5VAPQBhfQp/JxJCCjd1Sxw
+9csoFAMhMpLpszWS22tNSsKeGWcue7iBy/t6PO3fGTiDvYB/b3ggu+4MvF1b3/i/W+vyhj1VtSW
gj+jRoH3S1342VlkP4Ny6zc6lLS/EhVCrEgAPaO+jJaRHPQI8GJSeiKYQR4K1ZCGtGNbO/SMYvkg
AhArAoytdsFRnMM/KInHtwreZHtYT9c0mUba/42dMkzgDNN/7+vF39fQOdlIpn0YGQDJO/+ed6tj
GFxoFPSmfITndDy8RrMc9feaOGw4LhCc2MqQ/5dq+D/9QzvW9UB244RsaV68QXS2Ey5ke0kQPyn4
ts9PgR+Y7DdwWxXk/mNHsp3mHD40AC6Vgb8TyOyerUNy5u5bDc3rdITo7byLEQHyWxbroLv14JrF
oO/cuZ3DYEo+VuSGw4wJMsNqcuc9JYOLQmQcGw6+lAfZ4vFQa+qe5clQvbqDVQHcYoWDH7erGZwq
Dk0hUD8ZoZY2f6YqGM7CWY1jPqu4HmD7Aa2mQTy04RyKAkYWxgPHiHPYexjFYml2jVsI8/fyDj6P
0QdjZwMlAsPgUACE+wFww/FLp+q/7QQTlaSUffcrW8Lfnpy7E5/b7MpFcb4avVsUpBynpo5191jV
ygGjDFifUUwpaRsmXju3nLzfl3v2YbTAqjj//V1DUziUuRq6Ba7SYQ7DC7fO/Cc+DQCt30J7EEZI
ydK3Dt8qgX94bKC98y541x4PZvi60UIeG3d0XyXWx5d+rsp/l3uz9nUr0ja6HeoMvNtjgMxxt4vD
zAxppY2/gTFeGy0rtoJuqcDwLcXfrEPV4b6PgrKBADCNu98TrNOnV+CewuHrdZ2xAuwiJlhUjhk8
NqpS/W7ktMANu+2aX5c//3F+BVNhxVUKhelZkbE+8tnrcHkzOWho4H1TqGCnanH98DaMz8J7eZwV
aQ7Pqeon9OEpJHMhKHkNnBc/woq6eTX5deHo9li2HEa6XSfC/Bjkjt56EK9tXSu8wroO6lc6ah8z
B4r9MHDCffJVwPaOdgl3wq5nN7Hj9P6pDKuy7u8kYWbZGOKV5WjjGfsCj2Ra+c69buEH8MmBrD4K
PaAdb9Wp1jpnhYlyFnPZCnCA/SAaUx9mLlORl7AIaAI4F/USpyULy1eI54rr5svGN3o95IdQYw3v
KJCmv7xxEGyvXUi03F1elWtDZsUHnPX1NAxBfsAJE4y7qu1x5SOQqL+KeQdwuhUioCGjKo/37bHN
YKP1BJujcHoSUAmoNkL3Wg+sGAFlTqhvuIE+miAAUR8GY2H2GGVO4f28PEQfgwnRBSswOMpdYjhj
lAdUjNoliabBpBVqlPE91PeWF4fH0x1ULjqI73vwMcviNpeJq032FNeKwJaohZRzcvnHrPXW2r9d
jrxi1mXeXZ7XBVBfFGLxZwOz6eaq79sQP12Bpwrd6+6oTKebL0g7V+XRzTpYTFzXwHlrvTuQXDqS
MVRzf4y9BYWTemDjje+BEn3dANnoO6jLZ/XQZNOd7GcNdlypkcouOs43NuTKkWSj7ogSDjQUhv4I
UfcZhpaatbdeE1BomOrpJvTlFo1tZaZtBcmhNAuk+ER7hFCKC5eRtigNq9LIcG1O182FtTf7AlfE
GTHlKOvR2xnc+XZ1R65JW4E3Yu9Lp4TGUtGMxzbPUD0a42L8DTGvaONqsDY81qacHJ8b5COGozvK
ClZrWEdwSHWHrY12Pq8+uIKG1mktCwL9JpF7f9uyV88LVNHjZw84lxpOaNhuP0slYQCB025ST6jQ
Kfo44WUxfrs8Mx+m5DB41janLeQW81hMdxCLk2fDY+pGXyJP+ihUhNpgVTR4lvWwMc6gl72xdVZe
RraKZZBB8QvbJzuQpq/0d2i5Se4m3VLE5M6ZcSfduN2vtWOFgCLwsqXRvnuE+pr/UhcLeSOh7F8K
6GN8uTx+K6vDhhsKWQHksSh9jFGMb37Bp75TDzKH0NjucgNrfTiHh3dhrA4yIyN4dR19CCeD+wEK
zh2HV6SbUlYWG4fz2ej0o0VoQw2RkYPZX9cvx2x2YbKWBKrFNT5pB79YvncVJ94b75ug/yRgPNx+
HZqmoiMg63gtt7eww2nYMe4qovOUd707vSHyulInZOrHliXIwUn61Rlx9Pt3AzNdU92gJub1QVrm
sNUOdlU4CFIlqoT7373Mx3yI9pfHb+02zKzYo8eyaWoh+6MXyeVfzhu3nvaBW8zmAH1CPSYu9eFZ
5IYZ1fe516seRjJg2Cv40sQVhHcu/461hWJFKcCyoBwi/PaoWrA0UVEv43anenUdG5PENtQymiA1
wckwH13VIwzWeWt+k0nGdTI6nt6iwawtRyta0TAsFzYNyzHQemiSQI7DN9jVQNG4RCi5KgeJvlhR
SepKQOO54ceh6waBy2K29Mhr1JB3vmo2bNglRLlUCDG+9pghGZndsaINlh+6E6bb2FEr42TDLieX
NFzAg+bYlJIh+Qh3UzF/Wghj+X6QrjdslLBXlpUNwISPOSnbAas7zjOtktwpPUhA963+c91AWeGH
hjD96oEGw3zX87dpCRRPeDVtSV6t/fzz8L2LbjnJYxkp0h8zuPv296oexuY46YywjYlem4dzw+8a
4GFGupYiT9CGbvzKkBSuk35xzPOofbFxBpzH4oMTPLC2Nih5WQTZB/4LDsCe2JVj29OnsvWb4BbG
7HWVGnA+tt7Vax2yriN1GUYGGQNYqod8KJIWqq5w6hqlekHmGZZG1027tc07t23o0lX1wxjB0eUW
ZzI6Awvt8u2671sbnIE4lgX5QI5V3OJZq2EF9Vt5qPxvTPvKlNg4zBGeOUqF+fA0wbXT/S5lIeRu
wh9g1CQEVZ9hyxT3G/mclRucjcqUpZxEJjzv1gmhwo0atsffSgcWyyo8y+O4oM28LIrLp5lHFOEZ
Bp6XR3FlLdjikxEMs/QSjdNxgRvwCZmIYElKYYZbMVC5VXpaa+Q8xO92kIZgIY1YTlB6csgXUvBA
pcxzuwOQbuWV8djGbWZ9x0M82OhxqXUDK2/IT8Zwii7FldkBasWBMeCgUyx5cBwaV4JsB73nInWU
gs/15blYuUjbqEx4t8MMggvMLxnqPYwejZ9CzC/ee2dnsjzz+udF195GWF6bFCsKjHAXLDtBXBAG
Sv8vUMF5nTDThC+ZmaLxuiAAy5v/mXkFe5E+gxz1gzv6+jNrS7j+0SU04cYmXeuEFQQghd2XKna6
h0ZF8B/uTAXXqcbJf4Yh7/eXp+V81f8gNtv4TDVCPjwapv4BXtNj89DMkerLlBmfRZ+iuebTYwi/
rAIenH4rybdliEidbyyJj5X8UEOy3h/RDJHFBcr2t7hmfoGJdfi3kZQnRlaQAvPcmvwS0kW5ux7Z
QzHpJkpGXRZfpylzzw5ewr8nRRjgAkciddt4ahE71vvK3wgfK3HLhn5yFZHYVMAshVmsYVNMlgxi
PD3rxshNcr/pWgnxSbeb41SDtirbHagegprU9+HhsrXKVlaBjQDNG9zFVBOFx2UoaJVwJLEeoyDG
+3PSDv18eRmsNXL++7sgFtG5RHUipIc2AiGZJiEIoIWfgCzuwfyuINUQbR2da1k8W3yVsmCa+oVG
D4MHbfxuF47uUIQ7qBbOVOyyCTpKXuLm+Uhvg7NR/fgY+6LCM0k2vaefFjYvMkrgXQ3JmxsAFTKx
5ROwNgrWRaXoRxGCCzw8sBwKo0WKwiiJ7xkMMGq4KRvVZhspmbWGrPAEm3geNohRD/DUGuAKXWX1
L1BIxM8SarRXHkw2jDSsItNVc6sfQhil/+4gci9uuO+q7zqER+XGHl65oNp6kGVoauMatjzUFDii
xJ9wEJZRtQmIW/m+jQ1dmrBx/CJY/haNVLgpFo3uYCMaRtX+8spfa8CKQUwJCn3zYnwwvs+jR5Jn
OfUSHgclDXeXm1iZbRsgCk2mDPkrNj6I5qyDNkra/QmyLJjg+lhdxx2BJIl1DwnxSpeeH/F/viky
86SFqMQv7frDlgbDWjfOf38XIxgQZ5AhEGWeCNKiXgYX1GW4IwTi3v0ydWyjjLDWzHmi3jUD9LZX
SKgrgA6m+wgvQ/CPYp1wF/pxkASA9uuYb0zM2gFki0PyGsbqU+uXnzJcQoj80rjuYNo7p3eceMdM
BNDqvvVHHiP10g9QFEnzMsr+sqmfyZclNmR8zJpq6P9lFJSsG6kHsLOTuitdKlJY5YXdo6/yfBOq
sTY2VtyAuGHcEfg4HfJgNoynPV5uLqTOCxoEAzLSU0uvYo5iOVmXm8WHn5FXTuwhKkBAT00HqYTH
YWb51jyvbTzrdqNiKZ2Ats7J6Qy9041WHGoypVL7q3adDT2NOtMDPjdnQM+0eXEaVMP5SUP7q4+T
McdA/X/T+1UG6cqk2PDTvOsUsMZaP7AqA0TPnfrgBE09EcISnW/JsK2Mlo09Hb28kQAxoJEwzwWW
oc6jHe+E3qyortx2bPDpOAd5lcVKP09zG1HydfAbAOfypWgytXervB3ustyr6p/VWETtLdjWWdnu
augFFEPS0W7Jmz0p86xNFNHMa28jMhvRPGBoZgHjcLyMnLNbKzwNvjq0JKxMVDUDs/Uws9GLIlye
HD8XD64UpG52ei7i8d6E8IkYEWryyFRp7jYwzGgyzRaTIAnvQXiuapqIedBbVUPmp1HcD1OJMhOK
HnsPCmxhnUBDPh9o4qFAEBz8qQ2KT6xvGH6oI0o9/hAx5DYPXta24R64Ye6gGJYBZcXTUeaieij7
YM441gyhAH2q81XpUDAYy6ZdJBATcecXVLzmEopJ5rah8PA18K6ua2JuZwAL9B31OuIc4il25u/Q
I6jmh1h03amORrxO0/CsoP7HTHru25RkOHr+8GFop0fmA4EC57m6B3wx8TsIvfFkglqJfDOVm0VY
YLSquoeaiYDf1YPy+N0Qahd1CJGxyJ3SLCM+O2ho9lafPHjldaNMwBoI2AL9HJ01vyH4xFmXgrtq
ZhTRGIwsmioFIKlV3x3FgJxLDa2nwuwYxPPyLsFcOgqyKcCX/GYd4MowIp6HjgewVSmcWHwuUZ7I
tgDR7n/n/AfvExvYGYs4APOhdh8kG5X/6ywFA6gqVRGe8m4GlzknARVZhXOy8KHxkb2gkbPH/bia
f4CnBXPsRHOk6jlkLmkL58FiWCBw6fNZwNBvwhoKf8DtW4xfPGgD0q99JKMoyaDX4mNRYe1DJrXB
zUAAwAWCgZvIUgzTz1Y3jQ/167F3vS+gBSzTwTRBoX7OhIHkvZv9gDdw7dJTMIkErHtA63e9S6E+
nTRNGM5qNw0jpISStl1y4SRFRwYYM4BHpr7BbxdXtyTOAl+Xe+3Ikc17P4NtQnan1NIJP5lcWAe7
uwhe5PCzmqd2YHVq/AVajWDX+dX4D7u4mD5rahSRACfOXTveeZ0WmsNxJpv4o4QxDRQdSzwiKNnN
6r/npePlbvGsZ3+gfwqnmSaezKiAMfVplJkHqY4ByY7AS4oWgic0hXn9gAzOWLLSgNYXu3ABSOOR
4z/sah4U88/cj+FEdT8qKaY5zQoClANG1KvH1yLvWatS7kdNE++iCU4X8r7rQHbI7ifGwcffAQIJ
Gbf9aCossRsYYwh+VuPPs+qgJi8vXlg7kfhBuUj1hI+yreBFnsJ1HlXU1AscbLvz6lTsrW4z2GLf
qLIY6oeMk9a8Qc1JYzvm7hIEae51kCwHP78lHhx3GCI6Cm7oTe7euNz3BUTeTKihUqsngRLnvojK
ZfmiIrz/p5RxGbrjXqNCYmDyg+d5/peCuAfP90iPXfOwkCWsvbSBpRk4HN5Skb8ZlGmrz17Dg/AE
wzF4U+O1xSCdcFe2htIhgb/45H1llLjlaeqmqgywBB1QDFOIVvKI7HlncPLsvN4FAzWDm9VSJLmG
qy7ncNTAzSbbu463UJSZoH8aB6DCBVPM92CSSzHixyDH73+75rCNbHQbnrvGr4gZTtXEOpPCjlWa
RBZx92cyw7hR8f/4DIxs6d0YZWykcBf3lMlmnHam1QNiVdlv+YGtHeTnv7+7ecYKemg5OJ4npEdD
TI0mb16eOw9zPm8Bo1ayYDYVAvwBj8TLwE6O8tlJIgLuGFHmrZUVvcmiQP2JYVq4MV5r/bGes8vc
VzOiUXkEY4/qG1Xz0AG+bY7cXyLG0thIk6w1Y11KvWmEhVVQEnCW8urVZRpW5Y4MqTsmYUAX+fvy
ElvJVLnWhXRYAKEEKSV8pn1p+tfGL5jZwwJ+wKmHs7eA7P2iYFB9oxsmS71vcmA29P5y42t9tC6r
rXHz2i1I/hzTsa/F4+I73qwSwYbz8i56RvjGaH68yGObLzH5syYzvN+f4QFfePe+hLzHkgywA+m2
EBUrnbEZDDFKba7XjcEJ6ALSwZdHkj2tve6LluLK+t7ZJfr9XhrpWKuwG4LTkMUi+uNTygC9RgLe
KfdTCezUFsdgrTPnv7/btLNrsmgKqXzGUe7QG1H6ngSiE1TSewUd540y4sq+JefZetdKOTVqaNrQ
QxFBZsiVhuEfIFDoG+MtvVlwVcUwelO5IT20liKzlYMrlPmR5+fkKY5C5xB50BtCYCJg4C7B9yyu
iyFFElLVO90FTZn2tdtAm7JWT5C4bb6ZDuF3I4asddza3APQ/ySvW/80V637Q/hE3AC0oPYQMJSn
uR68Q9DgaL68y9bWvrXFDY5qibvD/DWX7hQlHmQ8SxznOft3+ftra8XaxRIuj6XjZ9Xzmaj/6iDh
DIRqXo0sNZ5H2mv4ISSyeQ0ZfAf8QjJzYgqvlh1wAO6v2TED3wsNlafkcl/OG+n/XowhxPe/KxIH
+hBAemI4MY+CSD/O1XDP5zl4m6IGBZUi5FcR3tGf89J4t/ZDxaY8nLzpK5kcagCslX27OycHrlL9
RgNWrBiyydeQUVhOdchDvqvicgatwsPLZGOsPl5XUWwdhEUZyq6KB//U6iUcdwUGr781Xhlsudx9
vLAiWw8YuYbA8YOKnCiwSF+6Ans36TJq3kB19X5cnvCPz7/IRq2Hymukccv5JGMm/uF+OiA3Fg4A
oAH+8cAhX/kVEJf40fitd3e5yZU4FNkgdTqOQ0vKsDgJEbDpJ3zT5j5P4N07BnkCCCEATfs4gHXP
vT8OSNAmkAYuzNsckqI7UhzAVKY8c7LgM65u+u3yr1qZTVuNd2DFBNBv7Z4cjWe3C4iEn8aeQvb5
8vdXdpYNXmci8xtc+eZTBmmw53xoyxiuQQaC9KodnCcYSSKDdLmpta5YWwt5FEeMc6FOLRKrfupQ
pP+RDpmDLXTXysK0UetdlWmxlB09BUUQxqiqCGQNKlKYak85o/L2un6cm38XIiBBNsluCcjJFKZ7
BYWKfQdN9roEW2Qj11kWNwrusNVzDfzIcM5cxD3UFWLfjJ+gjBnyYHe5G//dJT8IqpEVKEhfdssM
ubzTkoHSFO8BjuMehJHOd9y/YGYrYP6kT6Urd43foh54By3eSRQ3w5w7sOhgQE4iY+K7KKZvLBF3
bQq9/x1bhEQC7KEoHmEiNvHyoalm5MGnIiiH3TCAcxbuYbymwzERAvq793mHytJ8xHV1FNCSlqoZ
ntqxlo23F0OJa39CTWnggYo6XMlUKuDFUm8t6LUfa53g8FyNhmCq26+dX/s5DF3z5qvvsOD37OTN
xpVkrQ3rFI8L1nQR6/JPTQPplTxpXF/7PwMHNk9wL5lcb+MWtrI5bQT+uISKBt4iHqdgpngvB3Pu
3QYmB0X+8nJbCTS2zq4b+Vp5xmQvpEYd9B70SxKECbKaTid3ppp64PuqGBWcDaT2WntWtPGMk9Ut
kpCfBq9s62Lv6TEYw1TpCh68aR7oWf/weAkkwMbaXZkpWyWrK5Cy7BVRv+a4LAGBBH2qm3+VNfbR
qQtKVm3M1MrRaFMB2iyXQ1Ev+pOMOJf/YDwwEXdXLD7TT1GAy3CQ8KhE1gnKf8IrPskubp2NctXa
Kjn3/V3o8ybAdWs4G72QeIh+eETMP4lfO98uL5GVEQzPrb77OnK0SDTG9fJiwAM/SFmGfRKGbn2P
l5rZYoKsrQsr6sE6N6Ndz8mLoi19zqq6/sz43Oy5a/jN3M3sdLkza9NkRTIgwTs4bC8EGUhfzNVv
ukSh/BwBeRB8F1E/94+eGiIZp3hpU/aD0mb2N95vH1sdkMhmEbi9EykwB4ZPkAZz5TdnML58bgbl
A+xUQXx//IF0bNcHieFtGMg0GyIVwbFvKCKUIvGPIUietEU8B00KbnQV3rS+KLM+MUo6/g3kZsRo
Ulfi7ocjQvWs+FVU9Rwte5ELsNK/xpIhH7EROVZA29DF/t910eU6bHPdQEhlFMFPjSomyhzmtQcf
wVB9MK3zDFB5vmPt8KIz5/PlCVxZjbZanONDWLRlC66A4FDSAcVYXlRPoz+O0Hap/G7LnndtT1kR
HqarmrGlhac2mENlfQBPUzivEa0DubEeVpa8zbCAZ+IQtpUsvzagXP5qjQyekTDtNHhcThyloJw4
4f7yoK10xjbZIGd18KFf/BfejxF8z3kW/Au4T83N5e+vTIrNsICbmx5lz6vPMzHZW7QU5T+m9fiZ
w59j6xKy1sZ5GN+FIZXhScbzib40QiCxC6hQ+1Lnk/fslsAMXdePc9vv2gDDJaiRrmw+k7hd3N1g
dF0ljeR0hC7YMFzlmwmbCiuizqYBkpLX/ktl1HIPJ8LuK+xD4js3atx9M5riunPBlranOgyWDkX0
zwV1UJDrvIw3yZAxuXGY+2tzYkVTKIN2VeNR9dXDaZ4dwe2q8SIcQYDhberC7ijf4SqmmnKn5oiQ
Yz45rElACa5csUM6i9JbZHOoW8CnA0Ywfto7U8S/x2PHS5YOGteQ70vRQfE8BY42N6/CnG0CbzJ4
fId/sOnlFOw4IcajqC3GvDeJPttP68QMwFUEyVQNsf83m0GveAwhxhI8Nt7QZ0ta0BGl43TWPhmi
XUXAsOI/minzdJMOAuzRPsFng7a9YQ7LULK8vMDO15wPLvc21NHrZKuQ/qG/QBwm5SOsOPjCU4D4
+qzYZUuu2z4RauqiYqdA31m2XhUr7TIrVoN5yiKjuf9C3LH/PrbtvJslzx6KaGRPUVnn+0yprUTl
WrSxQqeZfeIJGG28cDFOL108kShVDcu39LhXAqdNDClGrXnPy/gF1aZlSpyIuCevo7jrz7U33vAu
rv5cnq6VntgMEcbm2o3jufw+1q7od2MLmOq/QBCyXNmAdR1uu4yZtliyF3+CclDSErhUJxBYnTcS
NmuHtK3NDW/yGJrQY/AWizoIo1uwNnAhSJpQCf+mQBLZ8LvYpaVEIb+cQMF7prPEdrmdjDAZST2n
9UZnI5ezEi5sIW+Q0yqSacd5gYKZ960KUNC4932obTyxZao3LuL/yfl9sMdsLW9Tu1nDZet/qShr
PXJCDUr1dI+SV6D9UwOFF68/gNoOQdPQ9PWZoNHk2vTH0Kv676joRM2Uem2LMu1uXqY5lDAsmoOi
eYCLs6iaz6FUhOvUZIY68y1US8P5EID/p6s0ZuEyPhIGUFSewFKJjV+B2PC6XTb47WySsDOjAwXN
y8vzY7hMZCPyAYMjXoDg8a1i+A2pHPQw6VR0gD+80BiOLO49Jape6C7v+jn6jBBLF303Rrg+PV/+
CWsLzAbtc0cFQQlHip/Aq/W/lzjQtxV3qAQzIHJ+EIdX/2LEOHDPcnc+gvuUB0nXx5v5kpUtamP6
gbUOddk5GsPNK1Z/CxzGy7vQxOY6eGlkU4fmyq8nmG+FL7LjECYLcXwMyTIMWwqna+HMOkTjKA8B
AIzZm87A4iJp1ZdNfdChhEnoDhZZKCABq1JuucWvHAWBdRSYqPMmCbjsi+YAdNe8QoZGaz96quCv
9glMOKdL/LmhG9txZX5sNfcZAiPFNITBC6WwE76J3CCiALVAdT29vAJXGrBpRK6TkxpMmuAFcGbZ
7KaIAIYYKt29Xvf980vy3Z0QuBtZhPMYvOhS0D9+DdmZ1M1HM2xs4pXptwlCviZQu58z/b1CzACe
hXlhDhDWGbUDskEDXHNz486gLP+63J/VHWtdpHUFB7l6pvl3pLCdqEzCJS6qN6QmaPhlgcr/fBj+
H2dX1lwnzm1/EVUgJASvwBk8xY4TO3FeqMROi1mAJqRff9fpp/5c152qfumqdCU+5qBh77XXMKZL
3n8mYnILNJ25QzDSorXmtzBu48ny+O+/yQdv7r30AprIrHcN2GZlAqub+SYbyFQ8+yROt5d//4QP
1vp79QRzjSj2RC6vbh+67BuxG+2vwRmOoOvNh1GAfhW33ZJej3wAifi/dRHv1RLxFCQBGda9FnEo
5J0PXXC/By+6GnMITCT+sPA/WDh/F+X/WJgicwUymWP/CqdBOxyGBa/pt0HoU1yUcYTb6waecAAU
6n//Lj/6uMtb/MfHYdoSELDis1fB1qk/QWMmoqSMJyr4fQaQmt+OoD6F1//2aen/fhqIZa1K9qBf
AXzG69fOhoGKOiIAbS6uLjtcPeBBXiDK6Q/b8KOlQv73A9vRT5Ahbtub4imN2qqduunCNXPQDfYH
+IE54mF/MA3DT9IkEf2Tqu6jz313HBeIi0hY54vXOW0Gu57mGQ5qjxoBYfl+nobZiKKyAk9/Uerv
e9r8x+d9V6Q32oc2hA0MSlg6FOq4zTIFXxZKhIQdbIJVBO+AYdXD2x7j/53+/bV+8LTvpRR71sHt
x2zibYFiaY9qZGN0/BONugShQC7NL0IsfOFqOkIFw/o/Cfs/KDzf228TkBmyuAvpaz9idHZlYZMo
BsgwVbD1HmG6+Cfj948+6PLc/9gknqao8GIIZWFQB3SbIuWIHrcO3Lly3pj/k5DxAxTzvc4C4mvI
RUI3voVMEXCT9TRzDMRJAfJ9cRRxCq3z7dp0w3iXEk5BS7oIm3z09O9v8YOjgFye/h9POWrbOGDq
2++hiLLiCwL0TJeVeZyz+AljbYtrq5+KPv/DUv3gnnjv281Vvmie791bvws9l5TvYDoh+wAJ4P/+
PB+9tXeHTd5OEU0BHb7yzm/iyIqU6FKxVpPjoPOo+8NzfPS1vTtiBjWNewLTjlfoRzoJJlJCmbwS
KCmy78MELsOp4xpGuH/4uI++tncnC253AdOPefgdOpBo7wrWJggFmflIlz+5Nn/0xb07RIp+i2bS
i/F3JjCH/za4KLTlULTG3GXLqpvDv7+fD06N9zKKoVertUs/vk1FOucxTI9zpK5WcYzQDVf7OR9/
UDnGSCfZQHn9k/Tyo099V/jFI50g4OX2rbcbgg3KbMatXtzYxEd9dOwQ30hXkOKUFtERGZhJ8v3f
n/aD9/ZeZrG5ZMMwJBt/o0hz7vMmM6mgwV+mPx39H1WA72UWdveg5Kq1ec2LeWvHk2yaDqLGBBOP
oYafClXsTmTCcsgjejA2v608xPoWvTuLWU3bqOH2D1vvo4d9d5QIT+ai6dTwdqkEpwcaDzBJK5s+
0+Lhv32dl0/+x2EVJVvkycT1G1+4N6fWxcShV07HTcR/2GkfQQ7JuwMEaEPPpUOUbcnbIY7Cxc5x
zeI73XoxfN8nQhi764q06PdPkGzhykP2J++vKTeZiQ7bCtK9PyLUrNcbXFUv1cah3dHUtKUdIbZ6
hlZgorp0EH5wUQOdNNCiLplWyWHLhZhNGRaUKnvVOp+MYHFIbfqsLqCEWE+ywIn5B0Dp7yvm/0FX
/qbp/OPrTGC/srJBIflzEHQcXj0PEN7cWKaW4j6Bg38aHVKdw3vrmnDkRVyli8gijZj1jEtbc4FJ
pSinfZbsXiKUp99uET8Ih5TzCDQ39H/1QGStrsPQDbMqUZRF4dFJvS2IPozltvETNO5h/5yN+Wzk
wyIKsftTYSIxmmob8OdvAzKl1+w7Y4qz9Q9n0AeH93vqr6MRw0ucFygpGoGRMrQ/uN0RUOGhn10O
dF2KIan6NpdhOf37yv3glv97+/7jq1YIKNJtarCqQJWe4/FEV+04QKYdA/TpgCwjFE2GMZ99QryB
0vfj3pPiT3lZf2vH/p83/Z4FDAX8jIpT+TuYA5vuu9IX0dVLiJHmuH2JyDTQ48owXeCfV9pnBelK
1cllPXGkuXPIAIid6X7nAM837TXER4inq8Cb3lVX76xtMm7LicOqylRjFG9c3oJNw7bhgUfe9dOf
nKU/mrq+V+9YQwt5+d5EmcMrzbnnDo1F29R5SH33MlHET+QlZKQrfi9IfacxfJIeKRLNFWzwt1kc
lZzDPJ8XZ1UXHlPYISTdreBLEatagX/WtedNxXr6BYIaoUk9U4Yo+08QWlDYjJTwexb7/KwgTmP2
D4uR0I+OnPcEagDTMsLhbZZSQORFhgEB91WPUdJI3JcUeqQFj+XjZR14TTAT6chS9iFgmnKiyQx7
uhMCra2My4U5up94x+wW1bRYOFv6EpFIzPcHkCJTl1xdlGDWVR2MhehW29gkNiml7EUrq6aT23iA
SL9zN2ORTiA4dGvO9nPfChCjK0ULlN8VkA3jt6N3eje/aJ6EFfK6RjZdXHKTs2YrNWzNDADn0eeK
V8DEEppcjZoVMRyvowsXwHSDUZ+TLGM8uW63pLVp6SammavwEnLdlnpG8XmyE1PNC+UZEbRyReLI
y47WDpJFxoxtDgKqk93XUMoAKVymIUcmQBbkuGFvQ3U3ded0xtqYSoVsPY+8iyL2O8RS0d7n/Vm4
MIoqztO++GtvlYvDMd03Phwn7vrtICO45i2VmrKUT4cUK92Drmw61kC+X7Rtr44MFqL7/dom8Da7
m/LNxuud3iF489cZGyWFv4MEFfgGSupZ/rA75Dn30L/2KysnKPMgUKJEmIcx7vP5Oo12nuNmkNC/
JVcEHt3R5z2zCB+r8QFzkpQ+4Xb0n0cX9JJcYczg81cfNzhbqs5GWjxTIH+gL0ajhc23VLhGUgSL
dMJ/I1OLMONawvxv+QK+Si6uUsbBlTirHlr7ptxD6xmkkbp3PxsPuUNfpjLDdYNvF1H2tBr2JG/v
IkEwu4UQKeP+AfquAc7WYgJ9NKkcYBh+C6WVGW9MAb+vZ/gFTN1YsTHW3Zm2cQ8ZVE4bz2ip99nk
8DefV/40ZhgB30qlzZIdkU6crAeNHk9OVQo7nL12ukjEUOFSVvg5MgE5s6mtb+BkAfXV4HQli2HJ
orIYUwinAqxFhglAuTPEXkFDNQSIqVoy9yWY7XF+GCQ15BdVYzOeI7504kcP2WfxtVn7C0uYDsjf
u4enHqLjoyIFQabMepljtJErOTzSqZjsfZPgzT7mbNn5TxwKDmbtAs59zauFhXCzHYO2oH3CKwqO
XhkpDcWFOpSpbnP2eV99F/sT7siOArHd/Tb3JzUpILi4i1QW8qs+NgWnN0XTRv1PM3k/7+e9kMO0
XmHqUMS1xZh5pNCcsgh+te0GF04RmBLqderYCpOqvF07e0ThAcpmPfExRGULEDAs5WQcrNch/VRL
DsktibrubtdkiYtDmvwtdpsSvsRZvZqQgwECQt+4HUdkLfafHawy47QeUxvlcBWE73OylVYjD+u5
QJYAku+zCdteHxkcDTEqGC/WVrAs9BMKG8SOY7xQgpwD2/saHWe+HD1BVTFXjjedO+K4gJa3wjBL
7VGZhWH2APdwZPGDcv0MP9DOhSLc6VHG8pMayIxVmheN274OdKQN3OzRmYkHOu3IoVw6wJ1bHfeU
dnmZeeh3Py29wJyunKBPJD2ic2PqnyLVWAyYG6GMPy27SIcvetMAU5BeweBVM0TezE8UXjb+mKW7
M4fe4PQklY1MJ3TFdxg3f028GgFozcin0WWvsYmXIzFIwXjjrRtEi18g5QaH48KRj7FWU7bs6V9C
x2a1lRhXwkutAYcZzLAcg9Z3wcxa1QtpKSymAL1DyXUt8DXlVUhyCCq1hy/kS8YEHNPLOXVmXas+
3cfwAHPRhWeVh14L1T3hfbJdDw2F4UA5CYLRRJWsKo3PMPKOoEFqCV3vGfIIRkjmRyLmt2UHIngq
EOQHd6g1W0y/lU0M491H7NBmC+Xc+kxjXu9g3f4N0/qRf3JQXy5XPWxFLWTFPGHxd4X5aveZ9FPE
Gdh6M51rMfNo+1x0UOHChV8aLDLfsQXLNfh1eB0XmEE8wcZtkA3kPYi+fMuQjAnbfJmvZP7Zwzey
XY84X+HJnY1LOp/hLUWSOu7GiT+tW8P8kcVInjhuupUzMPgGmAaw4W7buuKAcbxuz7joEvpp4JJ3
+SlK4yb/EQAVTlDlbmMc/dQEep/4lDmZ9/Oli+JtU8IRI45bvHpcoMdCryR5VSFXMBsUFszEEgcW
Qgcb+HmaUDYec5jzlFt4zt8w3WbD3YB43fSb9QwDvgNERnhV0LnTFUJMgHJOwO2Eo7m/yaIt9TeL
QQ39DS/VyN8SLEDcy7mf1rt0WVwHySbIuc9L1NrGHyQES+4qyKxYxloQPegTuo4ticuYR7jZQCkW
7HuXLcLdWgwa6ee+l7T4gjI3XcYyhXtLi9EBzVIIPXCqg19U7na1bi2X1AztTSQlm8+xxGb6Aky6
809aq0EhEQDmVMNWg4cAjLNkmW77vuqAXjNSM5JvCMmZHOLBD0mOvauwvns+ijKyJHC4jsHu9CqY
KUoPXCmvnoTYezghO3hhX+SrTFPxhDuUbJ8wB8TBU+Llwqv0upkDc8mRNhnJTiusiNl1kFJGvAZJ
fPwclhiPNcMnUJWkNRaFSAM11fMMAe+gUBDAKxXAQ/AzSw+aTVG3lLgiQF+uLfVby4/SwO+7uInY
xRx81qPBYp2GMXQcCimezG8daYx+xs2iu/GQXH76jQzJ1P+KRD82fdmn07SOx3kg2nSnMCwT9iZJ
ZcKLYxfilD+GYUvxVYBuNw5/CQnR07WnBih8hMAFDR3qWMBCpJ4mM5CXBMsa651uajM3Olk3RLft
I27nA19x37/tXYgo6If5xciqHwvGrpLVIrqkzibMPA8zUMTiBvY9Hf06rixaf3vOTH/WPaY02XHS
UU+fCqbMenJ7sRYlGTHjuDV4LfMxwzmtXtaFreLBBgOnvZKLHv5dIP5n1LsSVbfc7pCqnqsb7La/
nNoi9tAksHRYj4Gyof81q8TfwqvXu3PmtkQcpF4EuVOw3vKHhGGyfNMhJW4Bi6dJJ6lrb7wyxwnu
B8nyucEuwoIweMfLp4LCCyucdcOUn8sUuaIJzBi4j0aI2hqo6B8vNCT4yaBFpeplSkS/ft9Mnih7
yNvEj02JgPlZjlXaTk3yRuw+JdkBfoHIYi7X2YPaUMXOW5EhKCmCiPoAvDmVwF0TVQBj3wmXv5cB
x1B26vuhH/wN3GWDXSoyRMhdOUzUQhF5hzS30YvTXOxU3I1ty1BsLLjDbCgR99aH9ZQkqt3JeUs2
G6331OQ+W2vI2OUyl/2yR/558NAk/8S8AlY5tYHSlrvKbR7Mq8Okmh7MSZPssWuxzXA8o7sUlM39
UtEYIZi4TvHf9DfYErQ31w4e/uF2DxGPvwaqtx4wb9oT9dgjBUa7xz7BvdxWDETVQp2jtkni53YP
q0GOG4qN8WDWwaXJVaOGIpGHLpcEmQVwxJiicHRgX+1vLoagR1aw4txH/QWzgUToM8W92zcw2/Ay
Dg8avVlGr3I9jmx5LFYK5/0jxD6T3VC/p0l8baIePJUyAjND5Wfk6kjYckGhgeXa9X6vrQJT1lZB
xLNBrWZbRpvDhKcev7WBbOmPZJdapyVdpUzOrcxI7EoDMafzYEbpLeFlEbp1f5L9PJH4Gtbu89Qd
Nc3mNEVkDvofiMaW1uqxdL1nqaiMsbTIDnmG7Nel0tznDGG5i9UQ2tc0n1JkD4J+FecwDncBGTsl
UzOmULWLp9nCAKCYVeqPE7h70VyGBqwVcWWAf8wlnxY3IamjT/tU1dr7ToTKXWikNfLM9nk5jQ2K
NlIODbsYt6JaG5W4BZIIevE9TCjM9uL7AOEGTmvwuTc8OWQZoGbcePSu7twATs1+iBR+r59yAskR
g01FPOZFie4XJrbf0UYa1n7F8UZQG8ab4fYzgqIRJlRLyake7zvs2wxN1kjGiF9JBeAqAweHx8y8
9IW1zTHagMc973D/oNfg8Bbuc8bHeD/kq0DlX7aUJhxYkgjLsqL8y2DOdmK4cZofS5YEYJM76IwI
OoLROnzGYKeBUVn4UmxmsVndwEVkHM5SmSmBiUaCaqOD9KiPyK9Vj5l4jVBBZz8xXxuiuEJZgqxu
UD7xkuGEvdv2Ae4eLTvvCxmLJ3TNWCll3zC3floVW+lXVDJTccLT4wiqJMUSxlkt2p3JSwpI5K6z
SCSuNjCA7Gu9FNqnvxWiQVHcd0Pb6mMa5EoemGmlyD9Bb4HXfLNYsqjtcdtpIkm5ZiM8DSqh7Eqm
O7jkKvhBxUm+dlVslr8ZlAVgQ3kXMB6J/lpM7P2BRW6La5oFotZyg/tIiE/ONlZ+nnASGezyJUOi
Rw2AckuzCl6HlKsK2Awd0W+CUwsIIBHhPt2UNd9Wxgd8+WAlM5dWBtUY/4YqaAD5AR8xUnZsIrLO
15IsnbnNocoF8D8H294qksfzXhosCR6fZ8xLE+ynZYIgP0RpCsNox7tlfZOs2Le7he4XM/2ih+Rt
LWO16+b3aIod0Rnwll7B9fZjmiV3wGM2/4olCiMfeJPkuLky38zIqIPlzjoeyJrDAaICXCVzXy8x
m7ZrjiPM6oMYYpSwmPW3O0JTpmyWLewnOOaC5yUJoCxXINqE5ZdYPFdHMofVfgL04AD8pypH9Y1G
COVRlcVbovbbzbW97yrcHWJi932cunn96gjAiKTyClGmwz3ueYFEdlTfMpsPJkkYj6+R+ztH5pgQ
OPSwcsgtsgmj0kofgByNRWvbovQMCgRV7dlkPLpPTN3T7gTidpsWhyhArDPUhkBiiYp6Q1hGejYb
ogX7Cs8EvAbOOZL5tyLRYEw/IVs9WhBHOIwNTck9DiXR9HcFaXcqS9Gj77mJsAgIWIftPsHKQ2q/
JKQOZNr5Fxn3QJE7GJRHbyE2OQ4yQ6CAO9h+SsNXCU+XDCAAcdilJTMx3cdq36QtPkGpFDUY6U4r
dTcgy3D3Em1JeGbgnEyHSODqhG8SqkhzAl8NVGgPDbQBKqByUO6BWxTxy0qgMHlhsc8ufWfUza4a
dJbC0FZ4Heb1dpVNvzwCcWf6ymqebc+ER8itfFCoGPVL0hMwWeqxmVVY6pzjCDrMsFOcxlNHdAA0
baIFrkXBQKwWIJ7PIH6st4WBs1TJRKONdehp4r1GdnOY02vkriJlzyoOd7iq6zJDzrMhDb3akemy
XgswCwlatk33ejhp3/B1vB5B+ZXrQ+Yjy790fQ6jjQ3DFBTP1vBmfWFG7tSXGB8lnFYMh6b6lA/T
bk2dp9iKxyhemf+Vziuu0krqRAu0rf1iaL1TZG7ttdpw5gHH6+O9QeWZu8geOVzjgHctJPL+d86x
6kgVNgfHtgoQY3app0GMmfg5LAl8rcoQMEb+1aJ/zzxWYxLzpE6TKA9oMLYGUsIrVgg6Nwdr3Shn
NAPYNBqA/Nxg3xLYUYj44DPqsquGcw37gyVsSIUD17vn83RGDELastLtfbu8xO3CcRJht23sl4O7
wOgvgbmAC/cSEmIy3WpC+kj8MEkh5/5KTMM6hp+ub5IwPRcyg87zHHeLSG1V4D7ASZfxaU31Ef7E
adGeMNnJEb0DuwqB8ALbO1KiG4/u4bulxuS0CmbVcyem1KtKjuPIZV14PtNrnzvnQUfICPsZkaGx
qI1Su9xMSzfb7zn2STjtvo3lVMITdCQB/w5UicMgxnZTNToWs38pUgSMvgCHtRMioBKab4jpdKM1
h8hOgd5lmPdKeSQQCIF72szw5qvQFKz9WsGyJNff033KNNyxnFzlY5dHzfhbNZNXLzn8goav8Mkm
HYLVZK9UmWe2D19b4M8FnCkFuPbPUM9JM5UL2MptDZYFZnflGrFLrO68gaV6pQtCh/naRrip1cGj
Ti7YMUpyHfRRMPz05CTbAFdIJHHugibj07pYJD6fce6SPj0hebJP9oOyvZH0KzyCwCc9bDtYJL8g
TcKBfIxxrPMngjo3HaoQdDrcrDGDPumIay7p/pLjnorPDUrJvdpYOiLMopDF9FmMglBdzR1PyE+/
x5sti7UTPbg+Bg7uaMyHQaVI1kanjB9mVwhR8Y58u1B7l1pY3/2g+YUMiP6A5OntbPH329M6GMdO
gpp94RfpWl+YEy+WzikA3b7oLx2sxUFvKV4C0FrcP9YfLsut+LTGTTde0y7RwKLkDO+q5UBgiTE9
GWXRGNQ7uqEmwPoLTQEAviSfviJlL4nuFolSdjoEzRZxJ6TpIoZJB/qt4hhYMuOl53ZYzMkJlCr8
4IAK4gpMQruKClVfa1IgTglYFddaN2Y59uj0tm9MwJ/1thlzbcZDmo2AwmrYLxWEf8GKmJtfDtZQ
c6iGGI6uU5k3GXD6o6c5EslL1L+eZqUjaSSqEam+bW1GtFUgJptsLE6w1CywJtvZdA16J9KN7b2H
Z7KOS0lFKCoknl3mNtmQgKq0OCPzq6BxWX6XShVg003t7P0d+IQZ+oto2Ad2DxFpM18VOMw8wiwX
fDVIR2NNYV9wZXK4mTGfbIweVL4F7crCymK+pr4HlF8auPD5t2RtVTRVoYV9SziHADhLH7emWWNX
mQxmKHuFSQubsiOwSrfpM/h2aOQqv0xmnU55liY53M0wdNg3CO3cNttTuhcE4dLpoDxtqkztc+iv
ttyuSXhg+L7lXG96hYLlxW4d4kgY5h1LEi/nDmTNCxTgQYgUw88hZfSxXWEPu580LHiG5aroQ7ZN
V0ifUzp66HiR2OGxw7Lb6I2we2PyKyx/sgNgZRkrLDKdEs9tX6WoNlIiSw/tVBC3DIlGrqflBt1f
ESZ8twj20PW0RluQldwRlRLhXBPZSCpvCRHkgCTdQg9H+HUlS/a9xxkZAb7TgwTTC1D6ZItw3bhA
In2KMV8d8hPxhPHx1q4Q8sA7sXNTS0qHuBcAsIBKEHx5K5o88PbOK0fbpIb7l84Q6EdcrJvv25x7
1SHSL19g6oYAlSbta5PZFfoZ3gYUFIe4BcT71wg7toaWbSOS8Q3dM5ZxOaP8gKvqZpWMXJXZqMfP
GAS8Je+TJpLE1MhV4sibjXeEBN3YbVGTOAm7ZeqOb7mhzY2P9i1SB9JdkI1rz3RMTjykKKNKCHyb
S0Hh8lGg5+dUigxIsAA5vmpy5KPArm+HKyMslkNPR+gsC44pc5333mt2tfN5NCOIxFOzwlYN007s
ZczwNmtvhyYhs68s7ByxM4RLLOCbTWwK3V/TAqZD/DODa/rXZtOMPKYFjJw9PI5aEV0BR+odwrrp
JNb8LvSxbRC0vOpCIYoY0p9tqJZ5XqZXzF9M9k1TBVH0sc9Wmd1rTJVw3nHtnAJByWeJVsc1U5lb
6yEAFtgBnQPUuGSzz2y+Wvyo+IY7aFgZ/gYOCfinIiEAr7MEcV4N3xhQS7mccEcEtKwdBQ19rxlE
L8MjNBRpqgGSbZb9DtEIWXudQA+Bqp5eXA+X66GPVPgay1mr9NTmfa9uI0sletZgEJ5bOhBlTH62
qd1jeQhd4rovhZLG/JTgZ48NWmR46okDtdGcweFct6rxr/Cbx33xPTZT68i1amFyntxpuPFszePk
MAwKHiunI/HwY4ubZZMPJMq0dXdEgAnkHnSB+nW4B30lVQDQdxhr8jpvMSqFYtnDtg9IKHo4SyvV
9ijVcPDOQxxuR4VRXPOwNY4r87vPus3YYy5AlmoO6ERhdARrsTl7CLvolzuf0oGJRwlmBwz2irzt
+icch4m5RccA5Kwy+xzJBaenY7T9Em8AnuiTRMLiKKuULkbqg1sI6J3lvoJXtB1wDUMoVU5W7M31
2m+bngKYriSO1qc8ppLMNxtGP0Vatq0Ap+J2vngMtnWaqSj9BLwNTUON+SUMGG+6rM3DdzVPW/ck
MCvAiEFANFuMZxjtD3F77bSCbu8xQk+yIG8h32SqosPEmnVGAFzEAKEvdg3rdbJmeMQ7w7NOfgnr
uncTQHKVpme4numJolEQWfeQmrXrZZlAH0vSc0uGEbfkNnvgszArBLgUtwlb3Jc1Cit5yYw14y/Y
doP9WQJq77Yn51LcrQdZ9BTehhUv6LCDJ6JRxxJ7yUBGmf1oU63H+QdWod+73/NQ0CmCBXJhHKZ5
I4Yo+YoLDXPIfVjhS5qZOVzxiKmg607B0qz5DAx5S1CdRsxjCQY4WvVK+nPOwXJyX5sY6tjoChyO
DIR03MXjfvGvQNnsluIAyqPQUa3Gfh4EJrXLQjEQ43JAptY9gk4v3epitrBf7dHUdqJUuZ1Hjl9s
gxnm0RlEkBYPiUiwe+IDqibRjZA6dsrNCWZ8Jut7jnpzBQO/sphlwRe1otikKUze2haaWn/qgsZU
qrqQhoe8gi3+MBIkYQ1ITvndwVjR+KUWYH33660ESXSvEEDTBnlqJWIOhmOBj45oTeBm3rQOLSnY
D9lDhpFuIx9DsYCTdMZwn2TN0yKH4D4DNaWLfWgNh7z3SLVNpTrv2G0LenLIrzlGKijdYMklr0WA
Kht5GtNqCCB8eBGZYw8WNzWP1gKg4Xfc2tCv5zSDq+T8mACGQYJ9AuzQ5a9bjFvOf20jgAfppxYV
NC0GNO1Ies7P3BIV9cdRR/HkD+2E0DjgYw46o6mOY9IKCYduG/PfFtwc1UHiCldJTF1410L3CZoD
Mt6BP7uw/2wwysPvjlIeFZrDwimgTV1BQLpS2qoM4inUXFm5TqPj8aex017zCqxlkIfPjE+Z2J44
rrotraFqGnCxNI7J9ArjbdiwYWVGaVgrhUkpGusuA2I7V0AUOXCAdsYY+ScS4rKovbLokZClJsBx
EPJMon1ZhuvWrZKuR7Ty8xJeRaINponTHpLuIZgUFVSZq81uGtPubB6B2elsXwb3hXEguOCBYNeH
e9cneniOPUbJ0K1hb2CeC89kmqeVbJMhcofVzqt0P8AUa9P5hWzwcxM1yMly2AG4ok/DEXP5kwvf
OiEBG09lSoJGpCKbki5GPDEQ/KkB8awDzeuUCpisikO2sUxGP8TSYET5tCgn5hwlq8oMyNUjwIvJ
X3Xx1IJ5o92Cy6XerJjjZ9huYR5WO4tJS3EPncsKGUyZwFx43F9hrJdBR3bOSbTN5DYFzIixwwH6
MUINwHXbQCM/VPB/3jbyNnKMj4YnCmcH8CsGoKTiZma6QDgviDVwJO18mueIkWssrHnBarAx8V/X
xBRqvbbEAU8qN9YVTRm8BWsJoyOOy+suxiCfpI9QZOWUnxVFBQfCUBSbAn7KE9KenvvU94Oo+Ijw
86aC3A01D5y3O1SnJ4yhMDC5Ulk+EFLBpVbYrxgRas/rVCgij/MMFs8A8GdwxS06LD+OFRATGGbi
SuzndD7EOHb9tcb1hEEv9Ql8Cf6PuvNYblzL0vWrdNQcp4G9YSO6agBDI1JeSpkJQspUwm54//T9
8dS5t09WV1TfHt6InGTIkCIJ7LV+G8yt4iSWnrLcF6tyhWcjDjE844bZps1UaGyT6h91Nqwm+5Yv
eu6d0li2EHyZhI24hsbXNSusGaZYApkmPRIzxeg2CaKmnmI34AV3SpfdBIM/PYipThzXt/IKYZBP
MYEm3MQvNzPWj2hFGFv3BCNpcvQ1mgOn747JWCejwjHS9rgwx6UNaAHtOgfOp3ZVW9RTmti2fQTX
tqkmWIB+3fsi7lBY+MmQaos6tXARJX7FBPebfkPRkBVPjzFrM+NA0NNQqU33UorGHW/4ZEwdjycA
upvDvNVQbocUTEm4QeNpZIfzsQV8vp0GYFxSDMey7wA3zNo2nlTW6cQpbSVvVH2FHsR0yrCKbdg5
0HwlJ/dG6+smueFuoAxNBvmQKZkSPA6RVr2jiaAh9BxLQ3KAk59LJr8DYg8BIu6JSCrcM6iTM91u
meRu/g6ZcRE2pFJH3hF0LDV68paVMnPdYAKJKh5LZDluzbNrCO0L7c02DM/nNi/W5xztUlsi9cf6
LNB/MNxf5bnr9h+iMnP5OZb0Xf9o6dcoj/ZixkV5okqg00w/I5otMXdloZnclVKdVNbKN4CXsked
yZllmCqkpPzm2DRzn+HhtP7IVZn072k2WcW3bmlH2/GJSDCGnEtEy+T1DPrR7GsR68zzVja3tKc0
HBd91FR13tykW2doBeG/SF9fTYOyIlBHWdb5uW49grSDEulrfDCLoVnP/TLq3dXUlhobeWbQK/BW
8Pk0tcgZZ33x/LzIGlPbz9nC6zvnPJ8lqJAZEuujAT/ISBvyfPyasiVpv3K18MHcF6aAnUZtEqty
h0qKoO6ADGyVPxN7VjBLlk3d2LetZbRszfnaCH0Ml6zL1ckQS15dbdWUuq9G45XmI4GXkL37BDx0
E1GxKSkfWKOz2UWui/sWOVzPvP5cLnYhH5as3Aw8PKXp3nqWqS09FELvNB+TburM6qlHjhMv2xhz
XQTmRsihTzLEktzRQknQdNASuz2HsEEa3TQtAWTWBcGe9CSCiNCku1caM9p+MyqRvW4ZiNJ34GXQ
ycAjUrsgwgATt3kqYMW8MUryrCM23Yk7b1ezEq9n6NbBu2eWMJUB02qgfmAHaFwjIibf1PNjA/+R
/lww7ZYuSr6tSb8Qf2/Zvoafq5ZAY2uUE4l7zmo9YsrKScu3NJ18Gm7mTXWVl7LQSepOJtxcGDeo
jjjba+sxkdDtlrCasgqWU2AS0h87IckeSoZm0Q8jnVwo9tYjow658b2alu2pLEc57nvGnmU4ojHs
VzoocpvyvtxphmwLvGmxvVenlG3ysNQbLo4rRSf2NO0Lbr70JRlJP9wgfVmzSIOrYVK9DDujT+xV
OZwLR2y4ClZj4O1oVDdMSDOmbTW/JynctxNarmsXn3O5zc0d04vG52ou07q418kXtBfyUBliT2RX
1HMf9cvsEec9NmZZfVFDPk/vpWCoDtnGHFftTOkBfHMKdkIBdYs25dEsiLcLja8stIN2kg7Pg8yQ
jmjcswflF9uiL7ueAgPi2kFUUEr7dOokNHOBfgF++HRm9eYt6UGT6sKMlEBEJuWoN8Vp8iiPJStu
KK4MQsxNkpGLnGCqMyC6pt95WgvJqVpd2AyYYL/zs1dspvfcky8epwFvdA9OBJtLIrlvUO+y3k8X
dRPirVaCxPlcLsno+RAZQKEDt8o6mFYHkdyxTknlz2GWgXZGfzDWopx5KM2abivEj5eDxO0yNwkb
g3nlKKi/kcsuzZdhMSIIZKMiijwrObX9jXxgY1cNFupd7kEkgNymnGQ9G8hkOZ9zXXGY+0axdNMd
yGir/6Dvr+dlst3WZKCu7blRIuJ+Mnu7FgKeGFuX6bR45iem/rRKmzHY1zbQkh3LFOCC5GDLEOpp
JCpZYelq2pJG0zoaFWMn+WzajZkCkhHjAV5YXXuanjJ8FgrI3tmN7bguL4YN4OP46UDPSxxUXlkD
f9PVQBwx4o96fAfldNOFVcHM8oNuWpCOgvj54VgXLqtapOnuuB2ZgpY6DZuiKFfrUEtLDE9CQDZF
mkYgqsvgSxbfA4detpIAhYjCGKgmwJV5vXhmGT/FitCT54Gttj+uA1f9QDU9ufSH4XLU637cjQgK
d4mjl0MSkizfI5cld4cLqb7sYKMfx47Ko9VpjepF9+BIH9M2rcudJ7SEi2cF4GI+s8YZYfLqIgI4
eDOgVJCml0RYK7GN7tFJ6Xbg7NXLqmiPrTd25kvSpLYbVX1G/j6zqp4d0f0npFIQTlLoyYEbJWnl
sAq9cq67rNYgWsSUiwSepajST0NexCZBWzmyj/LKEuOuWsVIzteF2mzSoCyKgk+nu8Vw4z5oH+yD
v1yoMrY2ULD1GtVRMu5kV67lrZh4WU8wbn37Yrn9mt64pBiuBwv1rHaTkBxWEBTW2+KlzuJKflym
re0uL1xnOJkxCurrkuoX+Vk2zqwfJnua9KdJa+r0shVb5ss8kvj7SaldzR8FXxzbu2p27dXB+tK6
ED263ecL5c7zMtk/hbFa1k7alefdUbCQFu9anHPb8G0m+ETCFJQKBevkqVn6pBan0xUIouU9Want
5F6YxcWqArCWdcuRF9RN9jRvlE/cz8RY5k+rI/NGizbp5I7uV6Ls5q9lHsbizVtkMT7GirSMQ4br
16rCVpKtSBXRCHAw4XfYZv1yTGhyDbYqr+ujyGTafs+27lJYYtuZUBYCwaJAUjVjn7XsnawXrbtD
2uG5VWCby2zAfKCgnsZg1TSx3JCktyCEqBmuetDIritoOiq10bgdWktErB/ixUL0UD/bTcY6iC5L
1JQeDZqw4JAa6SoAuQkeQNFaHbevhYNfLPHrktqBL0pKqu27nTo2/OS6wm8vldJ0HKcg52GFTnj5
aMZ4DutsGPf60AyPORJ58dpp6zLcjrN9p8/Ual+Rn7+oiiaqWPu6rDbzbpPdaoQ2ZJGnArbWabbD
WeRQUlZMx8Q+b8zaYLpweguhlNemEy3erB0/2npzvcKPS6SuLEM2C7MJkbit8ZGbfF1Z0eJKW1w1
g7T6RxLTk/WggWtvfVhtCYgyZKJr33oXEufNmekDNENEFCKpA7c35DIEIy9JdddJikjKgIzmYUt8
FIaobpBEtuol4Sb7rRld+dmlykqvJ5DIuTsk06BvN305AtKGDHtaL8LU7PP0qcvWjHS3nGs6hgWR
tPbddfoC9LrTJ5Zp65SPHSBJOFiJox7MiqFt9GF4sAeEw5bhkaDzBbVnFyBN3+bvdQ9JGgi8I3co
YTMG42rvuG7Zkdx+kXcpK2d7D1IJJnMRXSW6DfOdEO+/pxAlVj/cNdX05yHvU/uVzMpSobifFKpF
WNrCQC9cElN8BI8f6zcm5rJfQyB85Gk7mQLe3vVGounxNxeC+5JbhAp3rM/oE42u2TU6ojta3zKa
SZtoqJZafpv0DEYmiuU6F1/OnLGF+mmWwagw14CjDEFRGjGHToUKOkHJKJRtHIZkYJO5MoRb2s29
WW6Ab4GB1qO8NnD56Lf8ld5m8BjWpN9NddavJxomVbYd5lLj4PVxI3jIkZOiqlsziIe27stb1LG2
+ImPNUUzgGIzQx5LdLmTp9cF87CEHRQqnvLb2EZl3/kbMe3VndflcNUBJrw5vcGsQDL+YKJbaCK3
0JGU+gv4U9n40DlOvreazbJvdC4XHfIeKZn2TXhAdidL6wf9gxTFvM/eEnuzSGMWNteZ9rCOJgI1
Jymb5drG0p32z5ShIC38NglIAUwBJXQUHLKOxi+AQWd8DUe3iMf7bYtVPoLZz7Khh2XVSF45omRq
s/6ESWgovryZxrRl1xpZM0SKoqN4OzRows0GDottjsj41pqHcDB1bdJCzyK8mi8Vcmu+sRkP2uTr
Q5faV+7WIsIKyfPx1I8G6rAPVbcseuvjrOmc18zJqu3RMU0rEYE1FPPUfmR1XELLWW6uqQ0zC200
NzM4Q3lDZgheVNQ7w6WHpKnUS5+60npbMyduzqXWeMsXq8TQH6Hg66QOHVT/6Vm1SCe/Zy6nm+NP
lp3MdwaUHpeCjcy4i/1kxOqnhV1XJoqHckWq/1iZnKXOPB0vVcfnXbf4Oy6OFU6xwgOPgFOh2VYu
5l5v+wKRbZJ59qYeYxQUzDhujP7+tTQ0Go78zRKok84bjtv5mUZhUxWh7nqYBQo7Luw6tDEtFO15
ALbKh+8V2h+D1K0xT2jBWtaslj9F1aFVDr28sWR61miJmb7160D+ECVTOA7QSVZQqdl3DSR28sJm
6LIfMmsqypDxI5gLIlAAqnvkUaNeXY1TbthrYPWVy61WqqKfewyNOFbeymZKSwsJNdqb5tyKDVkn
6hNUj++yZsltb/JOUvK7n9PSQ+PQIy8Ct4aeL3HCL8ZSPLt5WqYPtFU58kWbBzYwBvZ8nmbTN1Pw
+/Y+p8kQNwt6F7j3wEVTMGEEkK0aEhYit+OWZjYUxv/0GGCwH8xslWZyhsSiCDHSUTDLa5OWuX48
ceedhDyiP3KAxaW+bPcAV/Ho7YRXap9EDlrZp9ulJKkvlrG670UHwKEHk8kr+qbBQ4rI6IHwEDCm
bH+9v6RCDJpv4CFd3i2rkVaoDDQYbhiP9eWS72xjbU6D22/16pu9V0+npUKyVYTZAJxlBRtWTluA
bI5qfMkpI9JJGOepEVFlTgp+xF+kPeiHPp0trN02AoP6Fhdk7ZB6vZXGk2EsWXtf5EhdjADCgR2a
zQgmLKCKeJyxynhjmhQhvSWEdxDcn88qsNpluWmTy2RAfVBXKDgQbTDe1Gx1w3XdJTUobzqJ5Zn7
RI3eTSTQfM+zuhg86hFF1cURlC0ZBtp+iAt/1bg+bnku+gzvwO3Tfl9MpoQWj0SthvysC4jkOdTR
NmVoezrQ0xrCjyKzNqiKxsu+SAJuuKmmzUokrG+zcdfkROhyoRzWHov8YDrc5Xg9yEEp1x2uogzN
EB8Bd9hPm5VZUessbMEmvI3VsmY3uMeux6FPMmY+2/RQlA+1y8UMmAWdu1/R3prDPi/xr+Rkd639
UsBa2qCrc9gbcdxdxCFTz99qN06eP2nUgiVXAvdVrt+2FInRwTgmSiVEJVIul4v01eMy26rdlmEe
QECmQ0ZAqVeQss0WgLKloDD0xNXCO1ESZl18u2vpIr9hcHLT+UDkyWX9G8dFuHaIYKKy4whD2oYc
TdusTf8CGc2LYr/aaDA/dSINGhVoGkD7N71O4ZW59WC+YpDrgCcPG4jr+IjCnALQKa1V/9WQUdGV
3GioznrSzU7D7pNrAwwV9ELmpHqg5+W22L5e9tZ2CRdf5sPmWLZGa5yxMHP6HLedjVa/1fLh6M5d
4kR49SXnAE5oN5l3sGk1k5/olnh+ymKqT59isy3NJz1GNwjHwuupjsS6rEYaJHbdwMvPta0vgSXm
nisgVQuiO6oBlZP3EU7kDN62iteS02UVMYgzmH+nbjFwtc3Z6mhfby+UVVajPKsr3E859o8Vl4ln
GZ9Fj3R2ZxPql72QVGah9pZ1iS7nkWNLpoehHav6JVEQzj+VtCxzfdSdcvFgFcw0gxlPkzwB+NVr
xNzMiJpFQF80duQ3Yh3vpFChU03Cif0+hVwtSRVdgH9+LEY7F/mRhcbVOe8bVMDKHxQYW+4blWEt
875z7VKDBYNST34MKPOWK16ocateMrXKetsXgwe488ArGm96lHuUoWKEbMxqW67x1HrjVZKgrREM
o+1m1/caYIu4Gk3d0T8GHKC6PAMAV/LszZ1Gh1AmLKBb+k64p5g1gfD72CIt6ZloV9TzvrA6rXv3
StSmEIPK09HuXiBXYkvRGPYO5EXN7YnixbHu9SPeIaNyfF3zNsmAvGEdwIRdD/tsJOGAxWp1hfiI
m0K528kbsIHQ+8PYE7gku0JXajRYSnc3ZjiIsIC2hW0vZNfTYzf7K/dx3uhFOQuAdI15qii/lyWA
PQJV8v69IshKbdHeOti08qbZjKZkuUoMDXGIUWeqfZRW3Xe1X+MLrcCr8q1r+Q8hpNCxrqs33nSF
O5b4n50HUb95h7nSUjTTNt7M6gQtUMdWYG24THZNTv3TEU/lgL9RGxaV2mGKAagb0QIP+frWCW+o
XzPlCY+KhZUr0YHix6Ff36a26TpnXJuO5HxCZ4g4rGhBqiC5TTkuCBpxMw4gUSuhTpDA1jL0ASLo
kUM969uudvaYWGmjPOJ1d+O9R5NJMlCMjc9yn+v5qnmIiex0KKN4jst+OFvMchYd5NA1vMxLMXB5
A2yqxDuVQIWM73aHOuCQ92Wl10E6VsMyfCezoKuWp7RzRNdHHELaaiJ8FBUei3HmNbVuBnKa8jhs
6glfzk28MbThsG7cOA5mIIfVQMAORTEFVopCvgmMYVbbcjOidxPzTxN0RNXXRG4joYjaock0bfUR
hzHq7+yLdiZGAxb3gqiLVTfHcJ2nZEq0OyZyScA1pj6AfPmtaLTSm6+lUzrtcsLYaY1OQMzjNHsh
dDBr42m+hD1kAR+8Td4vUot5TvPaFFV5RU07JX47BTCtZfup60YpAtVZ7ab8mlufarjFuQ0KUU5C
1vc7tJBraz4nm+66cxVoTGLUgUcpNsRLUeQwJrnbPCys1RI+HX0sHOHFwQtsjzlXitRJLEyQmk4t
aTTPOA9+5jP8EarnAy5GvbNQpReznmdvDkp2ZwgAcCrz3WOYTIgI3BA2FP5GSwiQAxG+ZXUy8iZN
ptCwZujFXHPNQosGYl+1aoco1e0aO8jBOdPKiaB1oRArbJNV3LMtbyPs8b5Ax8pM4CNo19YOITUL
5PoEaJ1exeiW5/RKcK+I77TVcLYKi2YOkfjVea3bf42kZrPgPP6esvDvv3Tn9n/7D/7/ncOebvZ0
+If//u06+97Vff1z+I/Lj/3fb/v1h/72VCv+/eO3/PIT/OI/Hjj8GD5++U9UDbDG9+NXtz589WM5
/P7bk6/68p3/r1/8t6/ff8vT2nz99S/fa66Py29Lsrr6yx9fOv74618utfb//udf/8fXbj4UP+an
4/Dx377/66Mf/voXT/xmoANmKjEd1zIsm6yi+evyFdf9zbFcUGBDSN20XYfElgrdSvrXvwj3NynY
jXSh64ZnSYMfQs7z+5fs32wPGYzn2ojyURWIv/yf53X396yJv78VvAx//P/fyL6+qzO0Q/xi5xIs
9N8yKYRl/0OYC+qd2FzQVB2KpMUp4OjNxH1Ya9UhdTO4I7VQJmePXa8Cgjw5LU3romjOJFDnc1a6
xTc31bGFxX1t/RyyRXyLV0Vux1ZILu+Ko+xzqNREgahyUDqj6nSzS8J06b0tRpO+z4xyD1jZ9et6
LLprsyPm6g6oIUkPpolmPTDkaHANjlrys+guTVuDoTnJGSPRhlKsITyR02MdDNRxqqfzE3edA/GY
N2gOXBGvOA0txtAW5CdjNS5maF1kavG509ypjhi0smd2LysCMPPAhel9w/dno1gLR7Sb+LQxVuro
7FoGV8md+gAYZe/lZlfX5D+V76zcpNWapncWwMQHhVAA+8SyUetrZHb9iR/fu6Wjat4nKT3ovuHk
wKaDW/Rh6yjZ+QYwRuK3hqq/VKYV5w3baOiYTVbsywyRML5B772vtP6rgsG4phTRuUng/x4coyyf
40mYPoMJYTamzDHxNKDvt5vVzojW3Aw5AYMSyPPUvlAJaF21Zd4Vfk+34kNZb+07s834gBhveaJz
SSlyGCxnN0NjfAKX2z9Msxx3pKi7XcDmIMKVEqgHdwWMwXA753eIcTMMuwLvMvcxM3QIj8YdmKEX
Qk4kj1hriT+lbY4JdETS8F3YuVkHHIwbyxQ7Q+1ggaZYEESaIgYEgYZxZD8Yc7/ptSpHAm60Z6wm
1ZUTO1UKvIdAAbkRDgk/bt0LqljZBQw3Db7ZOZdTuYQ6ij2bVJcaS95iWj8x8Kk+zNpZF+DeIpas
GfbwMsDXF4fNMuIV02JJuAJSYXmr4xughUdNK9OghcRkoE8Yph53GFwso+KpSpVx7REgkyF+tpYr
Z+sajxibhoX+IkJyuGc7BK3zsjyBDWjb3tOlnvtlvfRXhmYkP1GcOqYKV87JYaeh/r4cEUoKYm9E
mkUO7+E5yR3xgKC50fyOUKk00OXlkzzOrX6tYRO/LxkYHjLRo8XFnjFR2mwZJhucPh5brLHNMRla
81BBTB/blamUKMv0S0n+uqB1kuk7JrP5hYVQTSHKMSuiwzodIkne3GvMGLOGXg0B/6r4Zns/kS8E
bKXXwwfSJbzeKRs1FmpLWxDYslzB+LpgF3VsEEjMZ0cUe80Zl++jBgNhu5uJ9WjQyjtUtuORBJNm
9rFq2QBGTZy8CWa72w049N60JnnQZlUgWkEsH4nl0grEFkeNRz4zcQM8jwevmuVxoi0vhB2bjTCT
ifE+UGs/BAwoLPZ4lSSraKvLKK3Eep6KpeYdaMbh2tUdKgjpJoDMUIPhRfU64qUwJqQayYS2WtZS
wEfmJPUQeF3CIkHvUiISFw9IWlGTEyJsnlyqKBfMcso6A1jZXlBZpQsFVq13aY5dOWAird+9JbUS
X7Sjure1zN6j6uLJzBUMD/vq0QCGgIevXGjORTo3urtmt6spJmYBL8Wnk8XrQ90LSmuvgR3i19qK
+2fa0dtPUL+F2+FSGHva9uav//3p/c/P5V8O8v1XfTn8+v8fDm9y6P7F4d2N1Vf2y2HP9//98MZJ
9pu0PFPaXGKXs5sj+u+Ht2GYv+kOcjPXBub2PMEJ/cfhbf0GrWjqBJR7JtizeYmB+uPw5me43imR
/K9h4H9xeP+eLvdfZzePK3XGBCml6TEsuP+YGL41EKSmMatj5Xxg7d9h8v0kasRGdObRHmODsej4
jPUVUNgpT0usIqRW+r4sYy7utAq3rbnBtfE/JJr9Guz1x9NiQhHoHcXlRfg1Jw6FUqHIwVNHRA0n
cgZP0lYnquihaPMm/NN79c8GGN6BP80vf38wqXtCMuSbzFGXr/8p2qvtc6mnalTHQY9fUrPitiHO
qsYa4pDXBHpzLyCS5mZBrg/W0YDu8oKUZ/DP73au9xF35S6wtJ+Tlb9YggvP0FCR9rb2o3N/eojH
OFiT1W+F/CZQe/4PQXeXSe4fnz++ycsxwDB3kQT8+vwdT6tX3JHlsTC877CbKJWH9RPRgQhLUhgP
CUTgZQALO3rI0SE0e4b26F+/iP/kDfvlOVxS8f/0GmqQV8baruUR2WR3QdXOJgoyA4NQYLju/b9+
sF9DIH9/w/78YL8PpH96sNFYUwqdjfKYpvPn0rQ3Va99pNVx3JwfZWY//+tHs35PJfv1IgFhM4Vt
e5KJgo/Kr38cGoQFXaWnHRJPr4+1HCNjQGLQDhflqZ4fFsuawgaHC7RHFPP5aaj1AQlAvM9YgrKy
uVFzESFFKQL0UnfYutJT61X5mdKzhl/hPVeimDkzixWqA8iTgD4f5aTa5e6UhBUPNlUd7Eu73I+I
lJmecyj9Pnkg/S72pWtl+Cdy4Vuxad6bNFDb5VXLFnecLxQ8kOO+SsR35rX2Bv1/8Q3p+m0l+I2G
Ht+zV4ae2xyXrl1uqmJ4W1z7MNQ3YNTmAe/meew7BwvH9mISZHKsJzK+TNQBqHiN9lQbBI+hf7si
UYaeeUM0dyj+umhUldzVcxcmMIogOH0RkfpxND18fgSbQXgm036x3HMzYpW2k+Yj1VyUwUX/Th7W
YWIKPdiG+gGzku/auHnfUpikERlgQLhYFSfzg8abwVTfrVZ5JjbhRzE30860u/daa/rdnG5ornHu
k0smb0rDSM/EQqVnr3griZGHaO4hR9G7CArAwlz6GkrY24WEqKAi0Nd3RfVoNoIrxq6JaUJ/D3Bx
wCv8piNld2Fzh8yMNKpb9uXavzJrdj4fkzUAoDsVaIt3jYXwfLSsbbc4h0l5fbQ4sdhxWgSx01y6
CUGMjPR6cZWBG00b99IzuwcdfLiSrYAOQ59rj803Z8SBumVI0nqHcgWluV64JY64NB9gCH+wiJdj
2fOgEFDhie5cjV58auvirVuwXkEDOC5ZXnP2s6vJZXHtH2nX3rCP6Ag9A+elJZNvt+rokNEE+Dyd
6RrR0m6JPc1fbB30dXjYhlj3NzKtiOGuoHwBBYmb2XVLlwf8tc4eVVXUYIXJ0a36FUF2qIrKMXRy
UgTs7CVtpjUgtvC9GwsbzdrwmuPQ4BXzUAVxd0QLmIMjN3mAdQYtVyGf5p8OyTto7rJ6r3JxhRoY
24uXETeZmqEyx6eib+7dTktCYHFyhuoqMsAmg8XsDl2JN+Jq7Ffmyno6GDqxBKgTiRohNMy3HPcc
cxFczrw2kbiX50/FrUMqQcKG9Tw1FQKYAh3RsyqJB16VerfN9JWb3I3rJBH8ohmgwjKI6MnJU2n7
gL0U616efbRJ+ZIb82dLjA0091OC9ypMtghKkClgOOnVeeriIiiIt2KbiOsQuWF8qmbrVqauG5qI
XCKz4wmNozrj926ux3Z+OuuZbt418cucpeVjK4wb5IdGEOutiPRBfFTSezGR/fruxKjvtfgg14lw
F7d4t7G7bB0ONUiHFyTnWBx6l3WufMwwTIVkrCvo/+S1sUmMTLtw5VOI2ORWH/smTDtEgRl7ru/l
8lwauKeafgmG3nlZyi7stXFBuYzx2qAuTSvkGq2pq7+u5g+9fwV0st4MwM7dRCy+RYxMlNfx8gYF
imhfcVvKqifkDg8u1jlC4KzuhvghaEkDuZYzdUeWGmL+sI6iZbuEqHbTcIUClpHEY6q3jD20v3pH
QXGNQuPYeKPxNpfVjZnNfFqzJr12NZ23m/fV/90xXC0bkS7GaLI6MTIjONwjYG8DfU7a5yGapIWg
bcxu2EUq0rHWARQ7Z2nWkkNf4trESawfURyrhy1v0GPZMbkDglvGrDd3aV0PxyKZv2+VdbHlpfXu
ct5LY/rpyUQ/uYnYoaWlf2VK7voK2pL4Su/guulVxwtwBRvMewTJivY/NkO7hvNOO5Lv+2L9yaiB
iTyRZpQXVgvNJk0fQYARdmV/hk/ipBWz6+szvhuD4FeibBTxhiUZ2m2RYTTJN6Ld2ntHkcGSVp4b
kZT7U5k4LWMttGSlTmh11jAnwQe5jXYt8+pgq+tY5O0D2QP6dVlsHzi8H91F+FhLpzMEia8uN8At
2cbQGJyoLE+k8pjs9vZzwi3v6FZN4EFtUH/tOTdGHtrEeVeahZNHxvdxPZXcb5ALddkSoiZYQtKG
3SA1i4PWCBKfEnevYzsJ7QlyAXiL46dG/0ceRGZaVyj/TwQ99eE4gD9klXWP2u7BnpJ+Z/d+V2+v
1WKDp2KHi2A+Huh4up1iY2X1EZ8DSRK416wewm941HNi4Y3h6DX1K/bLW44tPLhs81BW9imfl2Mt
nKNRGrdeMleh7CFKZzO+d+W4I3GjvNMpzW0FTgU3bpqzAW+CKxCmDB8CErdJhNLRpkimZMbgWfSC
jow7n/7VVzSdr0iNSJpUzRXe3V3Fu143GHQd1r+sJ+2kZM6ZtjO1LQWpW24aODjK8CgdcGYch4YD
IyGcMSSbxtQmEWHf5XRqnZcm+bmJVEXYkT7oMONev90ifrWOeofRcSOCK/9j+fsFuf0zHgglwjj0
67hkurpHPpwU0uaO9g/zdEOiFe6nuuBKAKkZdJz3rYwfMhpn4rJChU+0nj84Ng41ZIiD6b66Osxj
Fosbxxa3Q52oIC0nCFsU2j6xxcGccqdUCp2f1bqRaRtvvZ2Ku9Z0HlGFRoKK0kBgfj1Pq3dy1q7x
CeXktMWVicI9aQ+OQTx4I716VxPIENPoRrF8FWxaHHb0zbHFJzs+KBEY+nyRVT5Wa0JezXrC7hxm
uJFV7MwH7A2r72T9i0NvaZSO7Q+nfoW5FBEugCzYUEqeCns6r46eX2G2YAZptafEswK3LZ2QsAKw
TC99MdFzunP2icBuvtgrmpDb1Z2sjEeFASm24X3yDtzH/YJ3HX3umhy6XaRE+WphRovkpG7QCAT2
XDxIUd16yzQdhe59uKK8RghvnkmwYQQk884oOMPMfr7TGrjj+MojYucItLORmXAR9uP2Ir/OuSVE
E/+2OsikuyZRLfezOrtN/5O681iOHMuy7a/UDyANWkzarAG4pju1nMAoobXG178FRmYX6cEkK3v0
epJd1VkR1wFcce4+W6QTCCIk2HaCRiWIw2auw7S+WGl+tmqFcliOQ8+BYwqLPgcxi4SQzHJSTc1U
fdP76iJAybKQ5qwpiM22BFbpi3Wxpl49yyMRr5VSdZkte0jTkD3wKLBNba/AcVya4wBIl49oa1Ta
rTpIZRsJ9PXXpncvpN3DPExMt7jTELiJ7Vo3qLLTYlWYyop+zzPHxeR4WvRQl/EDjg60T7kCpadp
C1s1BbOzE4+ySeIJYJTgAObfeYO41prwQATZnTKJJ12toYhu+FWoNDMtfiGlww7kdkuiw0qo9Nss
LA+1byZ2GQz1wu+M88TS17WcXtMSFGvvTNagoeUiVUelaueN0a2sscUtOh2fejiTUDBqOoQ9LEOw
VVsRejRm4Dm2PEYPU4fdKIoRkKFr0aufgJijJaS0J9nIDuiyTfjwRmKzvNcl7K+VJsBCESHQt2UH
22hbcBXIW3WRxfkzt1JjA8sytDn/nqDRvPiBlzlDoPO14WykpEDadHZgbaHzxIHMTiz1FUY6FT28
JGytW7pCXQ9i9hzz8dBNVoc+r66wwAFE79LGHQJroxNMnE0wUiMjbZYNFvK6jkexr4hOUNfnGmb3
dgaLdlXq3UYso+Ra8G8pAGSg9BPu4es6hztLW8N3dMhJOW1MBxcKzUn78Gymq/KV+aG9Hx38Wj/D
TtHAVqXPbLn2bvLe8EDZ9b1nRYeh5qlwJfGcRLPuRAG/viBNHKw4AzfmX1WG3jNv60sYHxdU7u1J
AizK/7vfmaMWum0hPCQwVGxNfs3K8E2B8+TkPosJB7j7uMW6tIlZkTi2xWq1EUV00QZ0Gbh5tLBF
eA1wwewhtRpbKcInA6M6uEnKWQaGolqtSywiFo36FTTd0FVELn9Z4ogWvld5FRKpWXCZybZY4HBv
aC4KtSpdDJ28ld7Fz7TeV1ppab+u8H+2vs5+7dBHTbaj//o33bRPqN1/1pb7P4TtyXPX7O/BvctH
+l7/gvvUPDb46X9E+d7/5C+YDxeaPywKc8MQDe2vftsvnA/qL5idbBnYfph0yVSNRII/gT7J+IOl
B+gEDieK8JP4V38Cffwren6aZmmaBt5sSNI/6dKZM2L270NZ07C2mxuI+OJLuqbgd/0Zw5DmzApg
LHxWqWahpWFTqJzT63eosDbhuEAZLAvYFmI01nrpFh7zJbD7IpnydRUJtsyZLHGG9TTzwvNOtjD7
cEId70y/3MjVuMB0EbW3uipDsmKz8KqQ2wussBx6hC5aQ2dohxNyxR5gbS9J+b6S/F07aXh+FCsd
efcUC686fx28b8dKuospNZaYwmDp0xO9zVqx0vmApiefouxJFmPZQhCFA9wJl5mXnPhsmlz60RKn
jlpEbqXkq1bxd4pQ3KG+RTbKtaEVlp4qLUU67BBArtEdvEV5vYX9f+3r6gHyMXTx6RTmV0q7Jkq6
raDXK9UIFxAWfkXw/aPV9p8tpb/9X81j/U9b/P+PJrc8F3t/v5bgoWfhy+PLvx6zl39d5U+Pfv5p
Pc1/+q/1JP6BuZ0B4IaDvCzrGojjX+tJ+sP694qRzRkQ/Ws9STPYrqmWBqhtAZLzr/5aTyKgOmZA
FhCeCdxN7O4/AM5nyO/jcmIt87uQMVo6/XesYY6Wk++rGoxzy9FNr3Or0qTFXdm6Et4kIAXYcBAW
UqtrdpD6J7j3M/rJhsDQIJEKQK9Ey/8Yjaz0EOalCgG2qdeQUi9xsxlod2lrdSgvMTa7ymZuE/6v
N4maY8iEAMHudFK6vcoxln7RbdK0khCN/JDpQs38+aXQ4VAkw4SHMIuCDFk8eikVwStJOYuua1RE
LkSZc6jI/tJC1rO2UnEhhTif5ZoG8qFS2AvGndbKj5NfXEpBHLiWytWwwC3QUaHK29wGXV3p3vrY
oiaBc0JVAYJU+p69JuvCdy05b7eRWi8D9EFYxe3R/kepD4W42TVqsgwwf7QzKOiONXtgBj5djXZT
58+NNpQubd4zw/T3eI5VdgS1ylbCQ2v5sl1oqK/yEoIafLwNlPMFuvW9YVUHJdfWiuxtsZl/wg7t
cqAYyUvzEAf1HQT1G46Ac4+uqx1G1qpdwEWYHFGMnzojF5xJVa/lBBdNq5BP4BScmmVJ9WBgFxpj
IKcL2TPKGdXts2ZfFvq5qocvkOUyu+qR+Br+dlKoNAMBxQaG1zcenjlqZg4bQa64qignPU10x2yG
gGopWyuat221MLd1KXkAp3rGI85NO5OXocjnQaSeUzivU89fhT4cREy5U8CIlmp1Z/g5jPtCozyf
jBXi5xFsqwhwfwwOVqPsmggFnholC18H9sJA1/GVMHIyii0p1Vr+KEK32n/LB4ocLD6T8gUz5VOv
QmANA0uwvYIH1xFj2ELVyIvAB/XI/FZepw0mufRW7Ups97HFH49LOtqan9oRtx+70K0r1EP8rXkL
vKdgzaXjeB6GW9hqshPEBpKJYadVCtt2AYuwmxvgPjfEuooP/s3QM81SX7ScWiZYwxRLbC2Uwlu1
oo6Rpyhco97GSyPwHWzbGD2fcK/XBluDSocCWD3HNxuOcvNYB8kbuWGXaUmOTguBALExK6zLoafX
urLJ2xrsEUtcofP3cgeLjUyBfRr35ipmz7MbVHcuO0zoao2HxFFT+O7QTtACXXI/3qY08J1YWuDQ
RCNpV6jyGgfXm7qqFZThwZvG14d1eqpg4sc1CcTAS8JyUQgocyEjlBUXq1gdtVVqNsYKDRNIRyy4
BsL5c91S1QWUMcYu0mgHNH+I8GJxdHAUviiOTEggtnCG7XGYbVmSS62XV7hEYlOGTZuDIP8h8V6l
ZngeBu1k7McLLHCUTUJzLJ6AN3DOpauRtJdWxk1CMwtr6Y33BU5oiwqSBrc5vz6M8z8a2TzgWs69
0xUQy+K4Yg22OYKooiTYg1iewsBZGnLy3EyHyGJeasQ/sy4FB5InPYSOP8QN6GGe0PgkbD0ua1w1
mXTaObSimmuu8hpKumJH5NYPk7rx0VpAjpmKRcRFB56NgEBIu4b6ftegBcN921hiJIpEF6lKkeKc
Jkm5m2KkgETLuPNbOClotEoMO3Fn6+SxWcCXOKtghtqumb9gzgCQI58jFil4pSzduEkg3t6jZxCp
dySmCr7Rdi7kl77a8JANujFvuMFp2NV64Q5JOCCgwm83ld7uomY3Td0+JQeHl8IvNvL8Ep/mVaC0
G4pL8v3kAAjLbF3sqwRbFM/8TjiPrfRMywDB8G4CTYxXZqrQ12iusPg7SIZ0Lk4eYKHyBvn0CiMb
LnodC73shUWkY4YiIAFRMvNKiYXBnkplaVSKzbZ0haf6Uu75n5jz3Ayy/lBO0VKuFVy+uWz37J3w
EM/0zNv1Na1Qgue6EM9XqFwLPWPnmOMdNAvDwAxpMoG+EEOhTcVyfofz7M1Y6AcZbS98YTYGzook
jF5CsVAIE9j2cDQWI6EnxBPcZ2Kxy2seIm/8p0iVtxib3DQqjrtCYF5jz4WCOmhNF3Pkiwn3EVF4
Rb+K+LjhOUPxWYKyn0nVnRfzkU39QiPE0Rk8trS8UU7TcDzhbFnAXnZ6pdx2UJVE75To+dssZZKG
ON6ALemHMdUPg3yuzkCnZ6qrVgNvNprqzjSnba1kp0RnqS6qhDND7peGZQh2LRpXgoBWpK0YRxRt
TCIvizh4QG71NCZkR9bVAj4qtrpsq6V5HTfXnsGtNW6DF5M8NoifwVMxkvJEG2M0sO6vUE9z1kkP
SZCdZDEHJR0fcgnK6MH3tjgcPryPjD6/XRI2x3JIXSEKALcGpV5HqeXMJiHIO6MHTICwVMlrcM6Z
kyTfaJByZBy0oJ8NF2Pi6BWIlog0lXaQchhiAOZc23JcNXbKahW99GzQ9H6hyVecKji9+CCYZhde
DwZHetfkq7KUhEVXjoCgXvIUonI2W7jWocfxNJXpw/tpX2ikMo6tCw/7rQt4Xdj1zQpre5JVd8TL
0kQQD3l8Pw3JhlLnKi5YW5NWytg38J2buAAlz0xQIieuohciP17w2zNtdo+lOpusR3L4BN//oQy1
c+K0DmNEiSAqxMlDwd6VcbPuyj1yKcDpgz9Ep3ojLLI8PyN5yYe7O7x5WOfZbWuZdjUIV50RvMRW
jkwwc0OrfIySgkQ4efbn6OCkkfL8lmpd7QbRAeW/7PbzH5wjViIJrULHLtm10pYS+xI1cKZ2pisX
8LNQ1K+kgiaePAUKWRHWPS4E6D+NltZqdzKJhesV7d40MSINFB8plFmd1K28jJT8TJCSkxCzRtvI
ossc+20nDPrIMSp564XtrmCHXoxxbzn3eKFRJ+a8rNngHVs5DD4lsXMkIT3pMagiexMIww9e6iZ4
K/R2j+H7QvWkZawIz7I5L2y/tpyhMp/yCEcBLDn02fmL0qhvPM7Shh1FCMerwdf3md/tw4lZSqQK
3gdZuhIyrl19xRsx6uTBa7Mz6DQ37zVAmZ2DgxiZdOrr9aPq2RrS+lVFlAAU54tC58TBRK9YALms
dFiLw9iye2TiIikEgvys054Apq1ck0vTRidTnV3mUimsq36iNdrTC8EgzYnwoDMRxvMfYPVHxdZq
BDJOY+B/3EUYkFwMLGtsyQOOyqwYWayygJV64SfZtSmrvIp+jwTvIZ0uIm9mq06I2bOop3dzgn0o
HNg8V5d1noOOBvWVWUybEp+FDcb7dmuGpOYZwjaM8FWlbx70wpYK9CaW5XWIDYTTTj5eczgE2hVk
2DUK2GclmvYJnlLEV3QHYrTqHbUiWqGMDhKTux1oF0uC9YgT+8HCl9gh7O1yW4/JkzZK54mM6UlH
MZZo3ku6qfHzcM1az1ZTpSz9pDJdqcDSNmHvAxCkFmxTcPz+zGpx7gZuhJufb4iGot7xGir6APpC
r0Eh7dQn3Ef5srNwIa2MB10prz5cGv8Eqj62GKSjKxAdZwMgg9wmWcEwFFTj8+1L9jAUwqlAoPVG
XglKwUOTcHTrCmut0k7lCbsVwNW5ZJTK5MwYqI/qqljFWrM9N7A8IO7VuIKX+1Nu/Ht48Yd74Z+/
jLsPCnBg3ePwSQu8s9GISWQa3eIIeIt36ItujNYimx1rK2NBOOBgYxzcBoAPcXsXep7v9rr/SK/W
kTHlWKp9rLNsspPCkAfXbOs1zTQImlQRUFsfNLWEgzoXJoCl9NZMtGw9iAeCO+f71/zlw2BPCp4l
69DQ9CPei9BC6JUSri5y6C+nnkKgEM2NxJ7uVi3lK2t+8rRLPdROJTU9y/BILKtgy9axq0p9h27D
Kcb0JC45KokapBTEcYZsHxzdZB7IzO8GDzmIACXBas9aUdn4E71xBa3I90/yns54/FlUBXgO4hx9
YfXoSfpuDEX87gTYl4poNxYWBhIHfadvhUQ/N4RCxKOLn2vVTGNFuP9++N/uxUxXLuSKpAI+gGoc
EbTMsG4w1ggEZxCaPYGE2wKTyO+HmGf88QMaCiULFDagDesI3iPtYWzQugqONmirpALMEoVt3bGn
fj+O/A4UHo3EEHgiGbikoCE4ouaNqZSyGZIHgsk25+sw3kjadT4O93HX7TGGoFHi2aSzkd8iz1u6
DHk3KengEkroxCWRmFLCfEjo8upBmq1qGMIOFiY3euBdJmO5YgVRzlbBC5zw80JiopNetAtkFPyM
gFv3ZUAqoV2CUhp64Cg1nX5SjN6S+rQVNfwR9YPRiLnr9dEpksldzgDkSAAD6JW+nOAl2RxIs4rc
orna48XO1pEZ6BMgQG1Eq3MCQcMkPcXhhNuVi5XYm3DpiXQhqG7mqz9WgjdSti+a/FL3aHFmA41X
wZ99ZLr0tG5NLg/ZiSKWl2NHNpAfvGVjtsHz5SRTm7vYMzfxa292+3egRtGmm4bCiAPDuzKUglmp
JBR14zXuNCS83s0gbWFxvR1GA+hU2JZBtFPb8tL3uBbEwlZXlFWqoO0ih+1NT7QlygxSNOjHVT70
H2yXF5ACHmqzONN6c0P43YnQ64dC5dUSsXVZt1wq50uKhm8NO098Nnn6ykR/7zTSRBsl8A/Q/S+t
HNlEgDkQ5xWN7LbZxsO2bGhe9VjYx/mixxsCaoN5FafUwBwYRPD61Wk93FktPAlRwd3npo/iq3kN
NGhUsCQZD6EZ7yyNYtdLecgszC49TKiM4DUqs5Op5AN5KTrQXoITNJveWQQv5Or5CDqtpf6bl6dz
K7YkgqK888t2HxTCazaU+Fn547WqhrYptXtZjXaIBh1N1TdNNN0UU/iCbhsOtAFJ0jyoiv/kUcZ3
ob5RGs4FywS8VvI3LvKPiR2q3i2hezPtqSWCVaDgK7BSa+oTv8jO4pArQBSd+Bq3kXhCeUL2jK02
oBDYr13FXU5Gi3SudOQohVSCEkRJ3Iq4UIWIqxEObBVCsABQkjPs1t7i2rvKoOAlDcAX4vUXXVvJ
ImEdlW5ckQRHIZCwsrC8oTGpcYPk6pp2E8C5D2JSleEL+hHfzB5asXkI0+qmEimRlKqka5Rv4o7b
Sw73ZfSjJxndqTlI3H/y+KUSC0CD4ACH5zpRZzJDMf3aPv4R6v0fMMP/FvL+iHj/1/+hHhNp3R/2
2Vlc9kn9tc4z/1+7+R+X/33xERF//3N/EcnVP1QVSAgE24KtPQev/0UkV/4wOadlAFgDL38dqPwv
FZj8B4CxyJEgAqPMzpr/g4fLqMroBYFhc7ob/LX/CA8/Jn2YJFVIMD6AgPlPIpXZ55IMD9XRwN9f
3PmPLQ5/Lz2w2EN7XT1pexYvqEyB+a7hiLfB/sOb+qIY/HzyATfPAxuiLCkyyKX+/sM+kIHJQYb9
iHX3Lp6u9ex6Qp0V3vzzIQxV1LhQaih4jlOL666F4yR14g6PUEcLF102S9XX3w9yxKB+fw48S9Dr
Ie0REfx/foFKRGp1IfTiDqcj3tR0FU4+suzKDqvyh3Locz3y65UZVHSiaFCUWO/V0odXNkBGnj1d
RPLxbtr2SsVI8vtn+Vyf/z7AUY2Q0I2UyoYBzKFcyC1VuHA1es+RUmwDtPzfD/ZeU/+7Ivl9tKOp
N0FYa4yJ0frz9Ea4U68TdLgTl2JbP63PlMGBPFvefj/oT6+Qvu1HvruUdABbOWMGwYM63YrZ5n/z
95PYqBs4oVJrff77cZap6qRmynkI3oPubah/mNNff6J/DzA/4Ic54A850QEiD9C2yjJC9600t7lA
XYa4g/ri+6eZy+vfvhCEMJEYFTRk8qwg/TBYhoVtW1QM1nXFAqV9mmOXFmFvBlqRE2AGKBOrP07C
L1fUXKvSkULfYB2tKGL4CPpLJnGnKa+mQuYst2ciUJ0h3ptBVFM0Glsc5BZG2zsWrGEpT7a5SPkk
tddpPOMiluNDxe1HEcUaEOVUb9qsWAqQ6IySmrLPF2Q4rVIaDKGa7bn2u6aJ9szrq/VAkwFTpYUl
XmCwBDsNnmMRnVQmIvAugVR7M4y3JvYTTdJv8/i6rh+KWTFAj2UUs9OWS1EEM6nBiTNuhwPu4g6y
eUdpMVfwuhW5fAuSO1c5UWcjSKsirGo+Yivl+0TaqQb2tq0rlPdY1lPWhqsofE4jHCdMwzUQJDby
02TdRhONCKX6Z+qMXxvZh9c+f5YPHzsvNJN+lyjuBi26GyGNNxwIWHHbql6sRt/83+ybBtolUde5
rWhHcyvH4Bx1uirumrZ2ewGOtQYSjVAoHX5ak19OYxPVqM66lKXjyz1LEv9voeEcML3bETpjAD9R
iB48UbEnS9iMyasUGbu01U7Hqj90UFIJ19j4urFTwsb18NDHLdnBAvRWyIEdrZfWv44QEtAEX2FR
vFTa8V5GHdDhn5pjlhxFWwv8xVDv1VyjpG83MfPIS2u4GL5dgRjQIYa3dUWIN2Z5+YogE6fBNMYX
L3vphqwQN6oByGk3pE3/wykif7m+TIAYTt2ZvHK0y0dRV6VtwofGrAMGWUpcTPAm1TJe769ah+lQ
i90EWaRWy2VfDfA8C5ZEYSx8sdmEMTVt+qjhahYhyW6AajFbWZO3umuNCH2kckE5/oANLkmi3eL7
7eh9vznej7i5SqJCBJDBJvh5igoRykixKKSdDsE+nlCohtaWmJo1BtGnbUy/bxgcZfDXzK17UE3m
VHEio16mfGcpq4Qkp5cRWd8FPczSL5+GvvhhWsvzqfXxN6Ln0shHokajttHoyX3+jYmhK1VdkUsr
V4kjdDRhugCeKnnkmJ6UkrbAdtBmw10o4q08tjuxguvv+4sC6gpIAEYcBuQ1eUnH4pBjVJbMDXRB
36iB4n7/Oo/QFQrSo596tNEaVhiWoy8OO19Nt7px6dMpDEgcSNrn3CuXxMuxrz3Ml5PvBz4+w97H
pXyRMVSnaFKOJqCuFpkuV0RsSHwKtUTeW+FrWdEBfSPT6IfBjhf/8WDHVYYcEv2G/J9rJAl+9Kj1
ol+mkA56D4OlwA2KdIto/od3O7+632bBh0c8mqmeEudj740DDjT3abTXUgjI/f33r3GeScdjUAhi
t6/rnJTHtA2FwEhd9FuerCHaklxD0/jz3sd17G9MIubfeTwG2miKdCSwsmzMn/LDoRCKPv5++Cft
DI/ktxQ9ubQSMEccyKjGL3+ldLCx8WOQh3xR5CL7ZLARtXLRy709Z3nk2gX+gq4ih6egXJclMDmA
Lh3K4kRNr79/H7r42dHi14Q2TQsmkaUwrear1sdfG/iDJFVYxO0CPOgk4Xmanr3iNSBeMQiwPO+U
hcXVHBc8uxj5IF5qo+BZjFazxCFsm4V4zYjbJvAIFG4WtYLgAfpn2huOBqI7WDgz4dDMcZxPD5Jy
VhkNd+18NaUdiCR4BX3xaov93rL3k0XKfT/tLtRIBh6mSe8Xu1LdTSjJ62GFFH7dKKCYvmkHVrLF
rwwkJ7DbzHDGtoX5DYQPQ8AY6Fhq62QMl0naLSdv41l4h0KvNdp7I1fXqugtivGacBXcCx5z+Ynk
CCwy1lG3l+MLabhUwdKD8qzvCbIFkokFE727QM2kLeMa04hCO8FM1Ek7GD5kIfgIHGbFBgH3tqjG
biUJ0NWxVMMs3qqjQzbe5bW5KxRvg4mzo5L0PRYafQ8d1rm6Fku6rrFyOUbnPX7vCDbaIbFxrl/q
QfcqTpmdhDf48yzyamfoy6h86IJi3XJakPfkGtYDJlRuTjZ9X5iupVfrpK9O6G1Js3XV3iSRClMq
0htOu/RpzEiHGdZp+TzkJ2N1E4img1R3mZuHtt2F0IBoiDtKL92KgmabPDyyjoss12/kUHBz0Twh
WfRNaLrV7OXLCl2lAZnMbbiAT0Ib/2LsiMPGNF7tTac3y9UQnkXioa8zF7rGuovA/8NuEwmk+KW5
U81W8dYmzfEDLRcd0qCh2qfqQR0MbJVou0vCitYQnTMastUVJu38n2wFbIczxrIJVkrT8qvSreTV
S01/KMTLorWg1ZyazbIUxXXSApgZzbrVMa3QK4yh0AXlNZzst4Yk4LSO1+Sx2QPTdlDLizxe9f6A
L3Jlw9KzxTRfdhCkUzoRUuzq1ZvnpUsht8jNfSmLCy8pdj0mLgRj23mAPQGETNNoN1NZu9PoO1IJ
8WjO7bxvkvRQia/GeIEcxhYCwxUE0uqafSFpTjmQwn2ni71bdo+1eZq1axFmAPb7m05GyoBskbg9
2GLrZFpaw3lXYyeuGGuj5DOgYeyaZ7Hvt3H/1lVYwCFNzOInbFdoLtjBbCwfnzX5s1Du+2JfQ8QX
p3yBWdVC9JIrkT0nDm7HCbNAAb+LsV6nwZXlP4r1Vvc3YSfxl0FglbmYwY7ta6J1soUevxnk+egW
doj5De7lGkZvhanfT5wXIocT3scuhAKzWmZK40YEQ3FM1tE2Kbmretu4u8hzFHenencd9OJS1m7x
9jcEYa0J6tqfvHVbXcEhWeDUskhMaC6xsmnlbWe2zkxCyjuaQSPnfn3Rms2ij+iAY4gqnnNj8TXZ
zv3XTjE5ImeR7uz2KyNgthyRlDVZbzct71AnQ3plZq9Gtq46RBeUnlPyhHBsCSOMVKSCVhu+GGEE
N5bQzW4n1yeGhcUh8ytC5USKyFUT9ac9yuy8sK3emDkZ575mXXbGriZRHci9CLd9uMbqeAkcv29R
GBj1nZCQ7GvCd8jWkoWAukcZS5QVOQj+a4SSVm+JTSlIPLyVsMsdtWKNfWGnvJL04qRZc1aMbJvy
SzqcDxmlQMh8zTLcPNaddDn4u9hPVyUBMSlMtjBbN7pEI0giku2yUx/F8g4vWNyFnixdXRcFve9U
X8NFJJqss4U8X/gtscvGmWetZT5Peo7lq63UE2Q7VJ8jyffo/W2Z0rBrrjsTkUtl5Is8Dl4TSdlU
NaqeO1UTVo2Hhof9UWpuR2JYc4SI2Og8ayr3Atl4NSULHhiyiZxMxpp7k5wLLsxYiIMPkUh9j0VO
nwa70a+eiblcIkldY/8LVyMKnnzIBAiZR/qAHJFEXrh6M8C15J02KtyvKjmrOn2jWeeRuqOj8Rxp
Kjlc8U7Plkq4a7qnSjzI5a0o3RttcBFE6Sl5sie5/pybLaBAuar8e2wbXaW8sWJ1QdDzHhM/mJrk
43TXbXGlFZI7YjHWTzpRUdUymIrdINUQIPZd9SR3W1KHHAiOjqlwJETx0p8QWeIv0V6H+ZOuE4ja
JIdqwnfsPoN3p3Aq9trgTt1Lk+0N6HoDRZfK/T2xRuxCrzhy1+JI1xd7fbT72xHrQHiiHcejtJyp
oqEcrjzxlUCAVR6hN5Rbm/wIDJqsK/xQn5CTL3sso3X2k7TgGlURQBIV5jad3qwxXcrASCnxR3RS
oBiNzuyPU0NsKGC4ZHipPMjDsCc2e0/o0hXhVA7RBmvR7J5If6AtcO7pmIXC60N3BOl05+V76vy9
ERImLs9/W+aaXnNXUckPZI2V8f1ksnw96cmo63VfTW4WlVtvKB1kMxsvjjeDfjvmwlLqiR7WkO5l
teOFHab8wVKwhJ2vwTsKnr+vhX6vP1VMx0wDrrEhUbkdlfai5Ps9aPS4E8vZfip127Hcheby+1GO
Os1zwaVy18EMxTJgrPEfPxdcpLlJ7YQF7O5mNzogLs7NDdWR/ZAuQhsi7xJu6iJ0Gpuuknt/DZjs
JOejPf5Q4r/XdZ+rVH4Gcoy58ANMf7/xfqhS8fdWizZNxh2yVmkrhA9KQ4aG+di4rFqb6bvS03tC
pO3RgtshbZUVVg32TzX/ez/4t59hSDLSSlUx0LZ9fhtk4DZdXHoU5Ixbr+RoIYgshhQSBrJxuTtX
XdXGKWLZ7vSoQpxAgHFzpv1w9fjiBsrbAPN+b14jQTn6GSEu4dIQpeOuXLQLdVtsqo23MrfFWbwO
F6Zbnuh35p215WxfePYjggnn+1kxt8V/ew38AIxyYB8gd/z8GqQ4UcZgnhREpx4kVV03oeJodWN7
cb2G6eSMdBm/H/L3GyWPTINeNSCW0Es/wq7Q/VYSucyYvAOfoTmBD0vtJpLXMFxEYxr+MBwant8f
EeMfA3WPJmHre3QtKpPURJmaj7t24a1Cu3aMhbby7EOxMhffP9kxWDOvsI8jHb3MCu81yA18TA5P
7h1XWfqCDZ8Dg+WnZ/rqHX4c6ejylOB9HYRixjM5IFrL4UR18D5xBwdHebda3J4oTrVqf0CYv9qn
uMLS0BDnz3a8geR63OL4xqAwCmBsubWaL1MyJr9/iUcKh1/7FJoPnIIBsVWkXJ+nZBsVIWamA29x
NSwHV3E911sWi26xfYxdlJc/vcvfL6J8tQ/jHc3HwWt8Qcrn8RzSPpx0ZTgoUp3sx+nxjl0eL7aP
Ix3NxG4sjIaL26+vdkpCs0tY+IrrBsNFzo8P9tXa/jjc0XRsNBI/za6fhxtX1bJxRQeMcpGvPJed
xY03ps1ad4ij+GFT+XId0BCYMSMQQP3oOU1snqcO8+adR5HoQ9c386uRDpuO9PaHyfLlQvgw1NEz
clLmmRogIqduXHFeO8myW2uHbF2s/RNlBUFz4R3iW+Xq+3FnY9Hf9k3rw7hHC5AbGO2jhkc0osck
JDVD3Sp4GHrjlalfT5AQLeQys/kPFtLO2Oj70oydUtM3IbGMuRZvlLTlDktMPJWVEo/LZgi516Tn
Mk3dtHoOSLjKs9dhWGvZwcAHn07blOkwe4nyqwluiH5qWH65uv/9RMYRxi+kkTQm82yBr029V0PM
4D4S/9Qx+mJuaIi5TE1U3hH+o9VdBF6SqgQ67lIOmb6Pl13X7aTiSUz0H2bhFw+kicg7aVmIRLa/
f8IPhUY/BJKBFdC00+uCzEnDlWNjJ6vX38+ELybC3HLTLTYuTZW1o7kOQN+WtSLiYsBVdGgehf6H
3vtX55cmklQLeAgCqx+vJvamZOQ0nUuEyRVu63Pw58W0mK6na+uHcuTHsY6Wk9Wh94TdNI+FTee1
fE03YSG69aX041hffp4Pj3W0gnpRCIuKzALcOqGyyw+l/uh19d33X0f76vNIJtOAgsOaTXo/HyYY
MAu4ow7Driejz4/mq4wUPcJWcirdulFbgIlzL/AXZt47eeHZWT06JOQhWz8roIOgC8pXAGTBnEZA
BzPdW8HDMD6ibUvLcafP4vUhBdWzcHM1hEUh6VtF7bYa6dkE8jUh2hesu0h0s5GywVxdA8qu0d3b
Yzwtlb457ZLl6Blrv4JQTbwb/KN2A/648VP2Bfis40TUeCwvsam8oqzS4ORl+jpXftqzvyqINckk
Qg/CimwiZv78poIswKFPU4ddLJR2FRg7tTdCxygCF4KbXZqvRg6DnEua3VaFg/zLJugR5yloJ5WQ
nzUFzvW+8NCSNM4Fq/phZs6z4ejo1GRVg5LMl7Rk8eiQnu9HU6JG3JEcVEH26/3h+sc38EUh8GmM
o6UctlolTjpj3DwI9ulgnxR2ZL99PyG/qm4+DXL0miVyrtOoZ5C7h6crf/F6e7IN7EufwuaHgZQf
3tjR+spFmi2BFfI0dw+hfbFarU6u316+H0T+4bO8d60+7LEpSp4erGrcFW63lFfBhn86GHrZqiM7
/QLmu4sXhKO6zbZaxBv67kvCZO3HeFmsBNf7Ycf/cvv6MEve//2HnzOiqasV4/+Rdh5LciNLun4i
mEGLLVTK0pLcwMgiCa2BhHj6+cCZezoJ5q0c6zH2poV1JEJ4eLj/gp/DA9d+BjDpgdVzXobrSeOV
2ZXkP09LTBanAkecDgdasnZrz8wwxSp7XzhX5njZEJ/s/N9J5dk3qW1l1f0pItOYLReihZG910Pk
Rdl3tfgxz5vPV/RCPsX2JFjSp+K0qavtCVFSqdFJISpX7abCWqUU6AglvAf1x2x6/3ww7eL20cDN
iboEpm39FGwa/BAyxaQkgamFY9ip/Zra7wgJe2id+KOP7tKRqoDbMsOt8/1OZEd9N+wfmiv4tWfY
35/B+TuWo9qdfbJj5+QARPKK196F0mTj2aX80vbCprFF+5fgvjxdOcwXl0ZfIHEahsTiGnMOkww7
Vepnh6r4AkMGDlt0IgimX+Re/h5XGu5oyJh+PmfKpXuTLEDRgdvwbjFXK9QkI4onFfuhKgI0gsgw
pddISW6V4l20fo7l5KSUTFWcXgpV8ypwAdkc2GN2J1CgNtX9vLBIOqqLMNAU6VWFKpFLO2H4KJLH
dDx9sVA0wkfrgIfN9+H0LW2fqASI866M4SfNp0V68L9lGv6/jctL7yLi+j+ftApVil4OQxsTqjr3
/fvd8+P9F9N+ebpyjpSLRxZAvQqMAjTF74k9O0hSLAuGNhlccKq5aLFvYjZIQImwGefYLk89HkPl
TkuFYz0hxxSaHxrNLdVID2bwIHT+LNAA+g7ayQnzYifzlmkl/ZhNJfRP1CyG8Ta0QJOLJ1/qvs4W
tfliuA8b2atrtG7C0s5y6fHzzXDxNuFrSG7/+8CuwlCElCU0r2k6lJ7ojG7rQL12PgDV27eds72W
HsqXogN7TlJlUwShY6zAALWZ922LC8cB2/Nsx3Nrr/gTmSKlVS/aZcfRRSHeTjdLvG/fu19dZlsP
5p3o1n7q696/+fizX7P6eKSRSqOZ+TWvJ5ey3WYmCof2PegNp/Qr518cdg3yB7hKbUG0rDZp3kN7
UQOKO6jV+xnsAGN0xPplKF8MsfFrs7uS8fyF9qWapJ0NaK4eZK0gF202Um5J7QNl2u8o+tsjge7j
S2JHXuh/PpuXXrQMB6dL1WVeaOvIr5KFtkPDSzoM3kQ8i4ZkVxYZFf2ZpFj3rX7cIjnhw8H19Gnw
MRL2kThGpnIXpQj6bcVuo2eBp+s1bTC6KCJ2dBi/KkP1aIkCnpv6g1kgQAFDuAFThcaNbgjvFn5B
fZAcDSX2gu5qLenShl1INP/vzOt/XtNhXitjlwvjoRT0LXbx9gl5QInWVE8HqUOnXupxGcxkP7d+
msH4VE860nSTHXGqU0JniivAXF1D0/6F6lqW9vxnLT/7LBQZNG9VwdLHAwuLZt7uq+zcVT4+XP7P
k/3xhhOqjTCAu7+NbPG75f4wruytS3cIYkiYF/ErFHH9aE1lEflQqRgPQfKk1z+tSKa7cyWqqxfy
FmqFAD9k3t/mOty2QSKNXWcOwPIely7n1F29CpfVW6dG50OsVjeiUhgElTUcEuVVEUCxUSQJzNDL
zR8nA/7xsG1+uxRINgbo8Lx1p5tGT6bH2iPdBgOwz78lMnyaU9L6Rj7spUp21SDZ4lDt9MGtthA0
MPib6EN21bjRwc9WCoE9eLIw76LdmA0CTUAJDlF35Z6/lFuAiqFKwokk1q5DbYrygSIFfBt1hZiH
ZEkSBg9GMGdcCWc0Teb95xHgL8TesivPh1zF0ygBY5GW4Iemfbyt99r2dK+8qffK7fxgPWSP9T0e
p1thVx7mO/mxvFJcvrhdzr53ub3PjgRZbiFbYAgOavOawZlvAQp8/n0XNz0tDEMGsAk/cRVPi1kS
jQlJuoPO3SxrtJvBAUW4Y3w+zMXDzRX5n3FWK5cEXaOmmsI4sPYNKNI4eu6NHEyqEj4hReuf0ATN
c1QM9OFeUhrbbLINriE0/RUw0A26eD1qicouR8YjFeSfbZluOyyjTL31zSxzJ+0b5NhtAW//859+
8Tyd/fLVBkAQqRyKZYbQt7RzEBsljtaogDpRIV4Z6vJy/zNJq+VG1TxWlRwlwLGF5P6ct82VZbj4
FjxfhuUXnG0oUW0MqxW14SDSqAdZ4+hiDkFrryYASNrQAZ+KKRtgGyjOquj832Zy2Ytng4Nqj0Lu
kuEAtdeP6d+f6sqf5Pss+vn5QJfaqRqVQQ0pLoo2tPH+HClF4UUAmMMN54F72UQOjHObVxCpQuJS
KHlrSIdS/3/x2F52w1/R92zk1TfK3PKRkAOe1WzDbsjAlpFV98vy2vrx+Vde3C1nQ60C/UlHVR/H
0fEwmRAGjS5yurmyrqzZxYTrfCpXt7KOlEow9Ezl66tGY/yOEtDjxxspjg2U7dr2vDZ7q2ecCLIC
RVUG63yU/snbl5ZMYX/73xQrLmVBCrF9gVoqpK7rD8N4MjQx0T684oKEb6eviB/D6Fiol5fLa6Gx
Ty+CgXTNIsd0tSqz6Cv+vVHOhl99qtoNmpVaAz1mxMsnCfXrJnTG8JiEKYien5lB81LE5pT0rCO8
JUXvJeG9rvgyIlda+IQwLgoouPNB3Wg1F3YqclSt0/S6X7RfkPtHQ1zYz3LjQBi20l+tVj7C1PdS
GKBqEniBZHiL44Ckg+BSNTBTS5O/cCTpNu0wbSxKvA9OlDNhwWKFAjYdsWoLDNpgI1wGqu8YKYO9
OAOkc2PnxjckWdDYvRdy4IApkkUolIWt5ERZsZksUmMBj9PititO7ii0xyycdqBZdr2JKangmt2L
tcjpWj+QzEcP61hU4MuTtyB4nk4QZubWy/TbAE4thrOfH6NLN+DCsYPFJ6uqLK72QSo1yFg0Bh0R
7ZBPu2C8l4p/MwQNEZW/UNH7vRfOAl/XgvvvI3U+dAqy+V3u59ljLMhXjuqleAAL5T+jrIIemI65
aXppPpB7OomJ9rN8Lf/6LVewDm/nY6zCW6Mr/zMG1nlObX4R6vQYhw/SgIJWGz6UNX6H2C03t/hr
272VeJH5Ey85OxFHLzBF24oLlMUgLD0jcunUxU0sP1fjw2y9GNmAS94zSjh2wxvDQNF6xMBBEHCd
MItdGcx3YbzTzS3Iwyyatm0o3AhN4E+GgaBD5AR4dHTzfkJNRcA6gfwwWCwsxYdGfP98w6ytixbM
EN6HyIvzggI+sWacppPZ53oasGMeAFUf673xvbo7bT8osO3a++lpvEHc1P980EtFQfQmQcljdWZR
ivzzRqOkbKKFJjBmgAAM5g5vPFT49Gny29M+Se4/H+7yDXoWnlYPe7IqPZ8mWkQKj2xlq2wzv3Qe
R9twQNNSrEapyB0OweM1tMjFyT0Ly+sHfpIhETumsB1IQvCTfTGVB0W8RVqQ2/ut3gUKYvn5G5i3
ayXlS8fnfOBVhqpoUw3Lli9OssW7UVJdUJjXpvXiBbeo7eICudARV9OqJkJpDpkyHuhzJG7pUJdB
mNqZ7Kt9m0thDRcEQyRDoNG3rlxUU6IV4SSNh8adfcGe/eI5cgQP0wVP9DUHBL/3rzoN52Ouvk7G
tKCfWsZ8Be7q4AxkI4vlfHsa7H+zO6nI/PYgpei7WqtBOumDKtfjwey7Fz2EZ4TllCSGbjmTl0jB
puiwdwa2lpk/6wAnyWZAV+GLPuDmMdTGPTn9IzJ5TmKFt1bw68qv+x0A1lGSniHMd3ILUHSrKDl3
YtTPFqiBRpJtmWJO2Dymw9dcukOHX0lDyifl96Lx+3ArBfdZ9fVBswNxr5gvU7HHAiSrXqXwqwIV
oZcTfiRifyhnzeKGooINaSGcfmVDzzn4li0vpDbEvOjL2CGNhhtYumnrTRKiu2ChB2iVToxAH8Ye
feOgjHk6xM2zHtJGDU6egBxxm92M089AOJrWPmoeJA2cFgpMEH6opd+IKD1ph2762TXbSvUl4Yue
PsXzvdC2sd8M77UZ78K0fLWk+l4I07tBRRWTDAAdWQq+x/y0NYwU3wVg98l+qn35udG/TMNdkrxN
vQcZ10qeNPNr1xwbnOZPb+Jzhr130mDcaepI8YNwsihMBDszUj2r+WZ0jzFFY4UyxHgzU2+UbWX0
I8DRCIfqN8lINQOxfXoEiIbyuEQRllZ9+L1CvjCCMhd3z0N3UFH0qL0YvyhaydWxHh7nnuAd3ovF
EzpAdbAThVssl8L8WNV3U/0U17ssO+qRgGAScGDTH5OdDCYq8RLkPqzhLpVDe25eUhViyY8CNEuG
3lfxNJxqt8ZkYeHntj8i00tnh6o1WjnGrZFI7xPyeJH+Fg0npxUe+H61//H5ZrwUBiD1o+KtSXSK
1VVSUPdDM4oZkJw0wD2FEr9G6wPi5+ejXMql0V6ACUedVNZ/l8jPEpzopGAGKimA4DhgmLuE9gRU
xwhj6JcLEDy68lUXXyWqZCylYC5ESIp/XodhX876qaUMLCt7eSB8KqD5hRdBMJwZzVZ0hu2axFOr
GjeJR6/qRFdE3KVIXtPA/fzbl6HWh5200TINhXiEUdufP0WYyjEVAkrEgRlwMkVcPR/GMbQphXhD
gxyZnvgtlbbPR13W7a9RlaXdwHwbxhrCYVBNqYe4mQ7qJLt5lm/Bp1xZVPnSE0UFdgQemVgmrRuR
U6rlelYzxsnVfNSBtgChD4nbbuIHc4eu3V1wN7mpm9wsypUHwbeO1+pfS1bz11cu+Gw2L2Q8dfmF
Z/tqFhETFfBDPphGgv0rZbc3ad6FPecuqXbp0+dzem201VmZTGT7eoHRlI9Je+tLRzPxP36Was03
oLx+PtjFI4PAmSRJMhIi6xIF93aSwH+jvecvzIzCRp0vdaRr5WDp2jiruyiVAl1NF0RRqYkYBue+
Hu9OLjLdruBJyVaDbSeyS0fwLaMTUKXgVry2kS5u1kUDjcsQWThrtYzhoEwwg6L5UHyYX3UNZCcN
bEwsnMc3ZVOrlJx94RXPJ9jsH9xbDiZPTuDQWqyuZg6XEjC0bHSsDSRD5eD8uaOA88mj1AuglKQN
0nLk0OVd9BQ/y/OtPvm/cgsExucLfbHFejbkOqMVqLdhn8mQrz39yBh/xNfoOb7VH7p3+KXzU/GB
BOP2tXMlEsJ485u76LT+R3ocJ6+h2VRiW+VFj4n9VFxZmd/Phr8OmI7Po8ibAn/J1bPCnEeEwcR0
PkS76qi9j0fJLdzEBzTgyX67owZCtoh4BQvy+axcvJfOBl6tg2zME2TXcD4kxtexmLcJhmoTJq9X
TtnFd4wGMop+jkXK8PsiOYsgsoWlY54DSREO4kbfNDvrjlSYT0w3SmhXB1z5/GGn7UsfPtzm82+8
xGPQzgdfVehCvKXT3vwfIBCyim59aLeIpm5Ur92UL5an7wZ/3iPQBUyGMH537TUFwflCBNVgMQD5
xMyXA/jnfjf0ou3aHl6B3nxgj21nzcMs69hC5o99PiKxjblkG7snCJK1gHnMosWLEjIc//iZ0hn5
Ye9U1HqMB7S3W52eoJpDFOsOjRhtsH32MoSG1fwjRQiyHTqfSrm3ZDiFtm3bY2p+BeYCh+GHnu5O
+bCDMgeYDxGj9iiJRzl4M8pjnf86qbNToeir7+r6raHVKI+pbc3E/DbY9YrmdMZHJwJTFNJtRslp
7Mtta4WHMcffMPwl6RbiE9hBNaaDiDWaeqKrZt/k8OuokCyS+w0jkqBx6uOgdtvp4y7Tjq18X6KR
oUa+OpvbqL6Nyl0xql9OqbKlyWQPyFebPfDLW5M0Ear2ZEtl+4w8rgvozj8Zgx8UXwzFg24mn94A
6bllJ9lGdbCmAJav4cckhP1xrKOdQEOjTy07nXZKsbcQJsSywOlgkCbCc2kJ93kP1WVERhdN1kFK
dhOCd6MMPVZxUUyHOBFApZQwbKLgAC+4N7+OOnq5TeaZHRrJ+GFl5uQWJ4yUlGSbtUiL1/VTOox2
MGlbdPG9Fpu+Cm4JgrAU/L+dUujVN/l8KMuXIPGt6buSS94YRehJ/7KiD1WO3GpAP0tG3ZnOGgro
dlYoPFNqp683nVG5pmb8RK98K5mjJyaqXSz+hALMhELxMqPw5lRD4Bx95yX91/N7EzTAKYRHcBr9
oQwek1nm6hsQbVds3t48EYRXq54ddSy3lnhXh491mODuBCNYQHkxc0VaRFn3EqqPHZrYzRS+9Oqv
opp2s1jYln5yShIDvAP9vC+81MIeV+YWSTUvafXn3lApPLIw4hchiPcBjDexL71GG8lVcWO5aaWH
oPkxiNNGbOWHxBCvtH4vZRcgokwSZKhNtDD/PIm9mESKIHXTYaDrkarvqYaSYOvSA4O7R4N9DHaf
h5+LSbKGUQcgMsBYEFT+HBEniqGYUzzQUluz3xGidWDf7wzvAzKujcDL7loH/XfSsr5Ozkdcvcvz
JuZXlCBvYOC4lh05mVtuRvtjdCZXdlO/3V75xEuZxfmAS/g7C++nljYgegncrQtr73vsxQ+R+/El
pLkDZuPKTX7pziLFX3B5Jmj93/ny2WB6EAaNtOCK4nSbTokT6K9S3XuffxJbgd/81yRabBNZZN2Q
dv7zm8ou6tMqOgE3JzGM5JlW2XOjBE+TmmxaoXZjKYcyKviZcVdX87GtP4z0WwgLGu9mfBZwCj09
RzEYT1NyjUbAABYt+8Kye+UxKh9mtPOHGcVxgn33RehzV9FiZ8TsXMhx/iu8Xn+reIwqOqYlaKZ2
Ug0ZFbdCKBlonqNF/WSdkDxqdgZWuKWI57b1DcFdt61Pv7ICF7N2p0tvTfJl5J4p550WozS9vLzv
Txms/Jr7JX4NZjCKZXGvRSn/6FWrTntFnFGlpNaBHEEtJDuzN24SVLBlO1dVVxrx7Chvg+CLLKFP
ZQAqHx00+CGgDgG3Wr7pp9vEeFteWoNVuY3oRSV1lubrzKWLtlaJFZRV8i7Tg5dg8ZQimNGRdnvh
GIuTrZu4sIMdFGTpOJ3IDACoG+avafyRKUedXqUwPYXNQUuR0hBKvFgwiptMd4ioPo8oXxn8OpRZ
ysekoxKA9emQfQ/j9zIPbAH1Vb5arKFphRDf6mI74NOrf8X5arB+KjPYbal3E63ZJJCG2VhCRSxr
+D+nAEXMjaBjMqmIxzi7zXr8NnIwD+bgKqg7VKfHKZFdQUOM56YLfLG8GVzcIvBI4GaUNygnD49G
e1OPACTm3K9dzXhSWFY9E+w6aWw1I/6p9+LwUnYb47Rv0elqqVKN1ldxRDEj/k4IxyaYSnPyYMro
knxkWHoEw6soPkThd0W9aYa3oE59jBQdRCPsHt69irpY/oihHESAgUY5JjyCG421ncwd93AHUM5Y
DEphCZysFBBgE7oGlRQhCcFKUcEa9uhQ+qaOeacgezHKGe2NCbeb5/fuJIjHDqLQfLIOsqD73Wn+
VoQWOQwSY9Vr2X619EfBepJyC3Pbyu8U9S2riq+qmu1jDRbt66yPDyKZSN7z+MFer2DbtSGG1uWz
2hV2jG5kGJX7oOu3SiwfAnoQsRA+FUVN+t4/9Ip+H4vKobAkN5YXV43Hk1zaDZm7ZQROp74oOE6L
M/+1mB4DBdMMv80eu7rweIdNQkefLz8MquAKkoLbTLuZK7xrXpXqqYq+ZeBp6qUOtWWn1slNQe29
eDJ6v48eBOFNLo7acNvOT01wULK7pngKx73Uuo31pgPK5FlefwtbeHo4dcOqqOJjIiGSNT72IRL8
5kMggOwRHvtuW7d3oWXhaFs+Gmr4UvDEjjNPjt2uu9U0F3KvXSEzorhz+Rpgb4NaSZ5u+DdT9YDL
AOx9FCqiTS59BN3kmeNpQmCFMox1i9qiGm2agmOlO9TydEwEkx5CU+jkKduT1lT7JqUtPh2yZ0XT
TquSzenUvphCe5B6Hdic/tBOv0hZsggTBEA+UQ1ntG1ap9OoKRspcsDBXi51JzIjV7d6VyYfVa0B
YWWEGXCKPnWqX+f4KhsTTdTbNERzJDlt9d7aVVjydPH+lPSo77mC6pVj5uaWq0PtaCfRSdAxwy8A
92AMVnRIKZw3upmqfp929yGgjCi4zS2vGfBLNOGowdSmU9oRT8ydme5PqJH3OkWoOfKJRkH0rS0U
Z6hjJ0H6on/q9co/DSlp1eiaYooKxT7EJer0ki0yRPFOjjzJFHayJLqzPr2D23nEcsYe2U9pT6WT
DivZzuQ08oS4+xsNOafCmThP6CVU0UtbsIK5uROT/j7JPvCmjvvcDtq9lLzWhXw0kVAOY2U/hs9C
R53VqP1AdvVcckNpM4hMk9o8lEF8o1AD7bRbJEg96tneNACjWIzyhuh+5ktVMdzl0tYiSZzbh6RI
HAk/o0H7Iuhgs6STGw8fydg9xyBgFZh9byfjKRYa8vbirevUbVaGuyg4HWWEjK5coRcvUNTWkZg1
JNFcvS2tuSDgsx0PWrQBMIZ+iHllhMvPqkXQ/b+HWKdWoo7qWFBBWtVkTLoKZF/qZ0wcdxOSF/38
OFTv4dhtlCD8InbdtgnjTVvUHu7EzkDcEwYE9Br8NwH6b8wycXQUFPru13y6pm+wJJXrXIJ8RZOB
4SKn8BuWdZayoNCAlW7PVISaiPvVIZpp3WWpS+30ypRcLCVAKgQ7SQca2vwq96u7eaZUl4oH+Ubd
dDtjm39ViM+29ojzqJPvZBubrcIO4PTyCv58xS/JOCDv9c/gqzxQh+LSxHGOFqNrbrL7/NHyMVA7
YO+0HQ/Iw3khL+7Ej9yTM/iyLx+Hu8hAEsguHtAl2lzr1l5KSxdNSAoqEkZ9a9X/QDB7no/Ijsq9
wb0LQDm9Ulu4lIvqChNtUHamProq3FQ40cbWgExrJ9zF8Q81uNOvqtxdG2N1jvQMXRGp5Su68U0V
fgr9IwKJny/cperk2WfoqydKxb2cVBJDpAJxF4Ork4bNj0gEbAGuDw+fj3bxRXQ+3GqPplV+StuJ
4ZBC2p12PPTvqCk/1u7sJV6xif3prb3yhRe3Aj17TEMofEryakhVLTsNc5X5kIUfaDM1c36lkva7
hfPXGVfVhW9DI8T8zSc6O+M0ZPFmixmhcpHipyxArgYlyPB1B6v1PTU9P/5mPPGO7o68PL14nzvN
9l61c+pePMG9cJe96h94Unn0hT1lXx+tB2NfP5NawYK/Vg2+uKv++bnrJQ9TKnLU9WcEhoGI1Kiz
BhjrUOT8fK1/N1n/mhaOHkKWONyKa1pGiQXimAuSeAD66gDZcJSkty31h5B8KVGNqirnNDyp9WM3
3YbJu9Tuhz70LCoEMsZbDQJisfkxL659HRGrHnZJ/JDkjVPOlEhllO4+/7kX6T4IjeIcquClQbny
z1cfliZal/T0jGsqbgKvHqUF9YV3ZdzyJhA8Mq0hwjk232B5Z6vC6FphdI1Vfem6gOSqyvoCedbN
VaE+OYW6GJv8iMrtnfevALJu0O3ccT6cJ9E23OjGvLJ7L+2G8xGX43O2efF4ioOyYsRhKTQi9ddR
sZOGK/fDxYN/PsxqdnHb6JtaWmbXq79VO82vN/kNtfbt4Ku+ekweAi+5EqEvhjam0KDNwJX4uy1w
9mVWnPRBVciI1OZ7s+y9wrhJwa+V5l7R4yso9UVN/+973kAgWOGaxxh2+TFng9VWjV/raSRUy8gC
qcKmCDoYKZnbUKNALaoB1aikX5vynXb5ibJanFk3QfoapzxG4sCJhdaV1MzpT5T38LiSa9nLTtpB
wz0jW6Rekc0KChnpMMseAsOJS2UfdvdQnyj+PotJYbf5txZnSTM/6jMSCYLhxRwnEb7B4mYyeVeO
y8XZPfvg1f2H3bk+l3RbqesP+9mf3cqfDylLGjuVN/ijxzvTpxhxxe3mYk8UEBb+u8oCmFdX4RyX
2xF1F0M8JMfgxvLjffLEx+dwLRvuyF9abov36tNwxESDTrh5NIRtTa0acRGyPDxKvl+Zh0vnZ5Gg
Bby4IIrWgKIqaapBzlGGrtzWw2l0qzuJKzi123nWRnIohLnXSFGXph5tKAnXHxPbqXWi1+dxwr2N
+nKKopjCu157VynhyigDzuU1/dbfnOF1GCceKhohkZLbOpWKy6zppx5pjMbl1bbrb2qW+LTPHk2W
99plfbGAeTaatspHohnTezNntI4W6SK9Zd0+LjsKYUvmUTheo+utTI1+6/oAIPzP52mr/TRaOOU0
GQP27GLFLXwexHfla/0qbFtv9JvdUkE1XdUN73vXYG2Hzbjl/B3VO/5+ox5zX9nV22aTbevnwrvW
wro6IUvgOQssFeZ7cQ00l1OmP2T39d7yxy3WvaQIs9fedS/XwuZFioKhgFHl2pZpj69CWZoHViaG
KJRAt3S+f4fUA3+5piK2EPz+VcX6fLRVHAnz2QpxkGe0TXc8PVt+7lEGdUS/u40OqJ77/+bCOx9w
lVTn9YDeUQUWOKGrMgeKJy+0cs3/PC5cCgtno/xmNZ0tW6P0+PguiOMiOmQQcYXCa+tr2ILfuetf
Z/OfpVrntgmmLFVhKAsQtn5Vne+pV2/mbff2FgD8sxzzSfRFt9tk/BGe9Suh+LeMwmejr7amGRWl
WZeMPlvfBAOF+3L2O1iUY8bDOnwX4o0qUoXo7j+f2stH4uyrV0mSjIqwkCwxQn7QN+JNu9EOpwPN
pX36jAeZV7yMXz4f8dpirnIkQa4qrV9iRBjewccL25sqf/y/DbH8hPP9ooatYqXMpTlioQ0t6xQ/
lOm1pv9FMMr5tlz1wLIwmoOMZu8BJcOAPsRj8God6hdzV2zHX8UtpZH8Q7ppbpKb7socXl21VVjp
hSrpa5UvHPajP90kTw2d6EN6lPZwYF/Mx8zJ3z6f00svv/OPXYUWDMQtqMOEljx8GJWv9fDz8///
xVzkfIBVKAHVF1NIYgB9ozv1ptxEd5kPTNIPds1B2iS3uId42Q0+Hn63Sf3oBvad9/lvuIivOPsN
a3wBWmdtU9f8htE3/OFGdybv5DdHjM038aZC3UTZpPenx/kl2l8dezlonwSAtQp/HsUpf7GkyHUD
pNmVezJOz/Dad/399Fi9yNcizsUV/Q9VRFqjZQBADiFqQ6xoAOZeo/hs0RjKtz0NDQnPdEt7wQmN
gi4moAjztnG5a+NqE8fhv3g1/cNZkazVymMwHAe6xRt6yPaIe9tidQehxr6ythfn9z+fCwbwz6Ag
jkOtZhAv0BwcvPlYPbUv4Y3q5kfVLx6q2haOnw+4/Oq/1vNsvFUuFPdxCVCC6e2t+77E4xhT10je
TgA6B0SVS/GtU64Bwi5Wcv+ZSkqIf36kgh2noKQE19prdnj/Hu/gc2wRfr7XHluyaGNvbRKv2cRP
CcKv1Ut/5Wn6+Z6SxdVt0hV6jQe7OR9UpEcampHR189n9doAy78/C+0hbgBxUrJXdPHuNL6m2D5/
PsC1ZVvdHVE8oL7cMUBZZwBYEk+caYC0OYa4LbbmWGrCFB/xBfh82IsFnvOVW10mk4KeCdk6d9ZX
nZJzfqv532HxuYAAUKsk9fBV2JeoiD2Iu/C+uw3fzbfhkF+p7y1f99emRehGRe7OQDR3tWnHU6NF
VcamjfN9QM+3f2+EH59/6aWqjKHDOVINkFw45v25gniKB22f8qHldKdPzwlmAHq11VCH/nycy3fk
2UCrGysaRfyya84CXKvH01OOu4Mtfwm25lO/M7dYGddv6pWYenF3ng25imSzLkE0Gvi2SMSIJ9mN
aEx8/lUX9VnOpm9dcKTLPRX6sk8Gso5YfdBaZOiabUJXXTBpz0ftBrbad1Rc7ZM0e7n2qzCepcGX
sOOJaQt2wzfzpO7S8DZOb2CoopXQuSkNzlrvdrVo3ERomKtXkofLF+s/E7OWOhhno87EZll0r3I7
t7xVvebJ2LY36SazN9FWPErEptytbuIrbwcqfZf2tAFfYHFlWZwHVxvuJJ1M3qyLHKXuzuHgGVrq
xlgVn7KvSYDFQv2jl8ONPGWOMWW+jJh6lIEuso7TNNtTX+5KcGyW8j2lnRkt7ilV4+M/7o3St7a5
DdPeGTtPBpGRG5qHcL8N8q8XsKMokk3UdA49R6c+PdfivZVitlo/ifoJRZIfCgC3ZhAfx0nyJZTO
QzqmaSb5Ym7YUcixAA5QBzK9SkikcX2vpI2doWDfpl+G+CCHvRebsEt+pCPA9aKk7HxXBW9CBjQl
s9tFbt1KkF3XbbP4IgmjU3XHoti3GTrvoBROpyN8ay/sHrOsAk4DXM8IHUtGTz2mWpC9zNq9UVI1
MMPbpe9Y5UARo7tgMp08VL1UpJlqvsbhLdxBG39br2073Gx3alvAdMO6xey2Jnocoy54M936qk7A
86BALr2eIvOeIpAD0ORK/JIvnsCzxV5dgIMi95qik5OzKCgVhYf6Md6C0LQ/DEfeAd1zkD3HdNku
XfA8LmIXV/W2r2641SXYCP1J5YzRwujeB3qm9X0wILkP/1mtNbuRDObnNe5/fR4ZLn45oGAFNDiV
03WlIZ6QmzXGhtrZ6X0AFoHvw5U7aonMf10OZyOsAireZQBq8YY6aMi2G+nzKN5r8WAroBzl4cot
8Vuq46/BLIDtyMjCT9VWC1mdQGDNbUXDw+7c3P4BUZs/iLXY3yUb7RD7J2aHVJBgbDuF/QZigT+m
q5PkVND5UbbfRF67bbc/MgdTDPtaqnXppuRnwVlB1E6R/mpZalXYNR1+qSeCr/DlVHSe2cxX0qmL
/NHzUVYXShoPYqFaEGUBlToKtBXlgADWHudFl+aCox7whhZ2D5/vpIvN7zNK8JqPZGWdglMaqXLt
TUAfVWdJRNJt64ReZ8Nx2GGeuEkOlfNvyklnAxurHH2OdCmul/vTbI8n4ybu3lv12pQuG2e9sc7H
WF0Hsd5ViZwzhmKby0vTye5w23BFN/Fwddr8m6k8YzqvFtCwxjQMNBaw9JbJlB1KgOXGeBS/BP7x
SHvOHrbRTf39yrCXstgzgvW6YoZhvZLL6AghiN/tWgdg+13qpfty81NFCqLbtE8v4GC2cMrcz0e+
FIXOB17NrhLi+1CFbB2R9LkTVTsOr7yrLh68f2b09xPo7AVQG2J7alRmVJrvDZozYq04FiC+z7/j
YjXw/ENWQRx9PPC/GR8yOMkuuAludIRXJDtwq4N222yBbe3LXYiy+iK8kmyunYSL2ev5+MtEn32m
FgFYnJej0Lj6w6LqXtDlQ0veSW7rHehR91pAuxxrziZ29fKRanHUgoovbhDmxDjGRTJ5l25KR8d0
QKZ7Hu3Du2uv5IsX9vl3rt49rdGnwxTx3gJw5tR7ydUXif5N6P0XYeexXLeWZdsvQgS86cIef+hd
B0HRwHuPr3/j6EVVSkyW2EmldEXB773MXGNm3hTQM3ax8fKXi6TBxktmzxRyoD7+1FH9Nqr+8yy+
JCVG1VShfikOpNo70Gob82hbMG9HourJ0Nwqf0+Hz9J6E1s8LIRXIXlMEclZTelqS7vV+6sKd2Yd
OZIyBhNOP32Ltd1Oi3w1vGqzm6L4qVz003f2ZS+eVBxtzYTbVmOBNl2L1dO/33/l8g/81zL5x9vw
ZeEq9GpN5Esmr8y3koVSunnI1hulv8YE3S4QIIlnzDDs2vo1WruqY7ZC2SwCYw3JKa0qSNmNnUFk
GjH7kHAAEyfLk83MtYbe1TFjWmikEkXO607XXtKZGI0OozCiqaXInfO2N4iiGVJWWqdv7/99bd9W
Sf542l/LfEqxRrS6WUJad/IU3rHmiK3bVr0q6KMLHkMeQeQoXuHnR/Mm/lChZP2wC32/iOEdzoyx
iZDtS3SzSlUWLTUKL2PErHB8j/uHcJh/WIt/r/JfnqF+QcEgmcOMB3nf32tI0ijZ0Hb9usf8jKEJ
THDsXxcLIIKkfULU1LL94BflTPb7j+vXN1eIVE9h1JVpQdEwv6wmqZxDBKwniuO7zkMoGhS7/Dw/
Zo4SoMrx+kDdaD9aRXyzt/910C+LSTSFmapJHLSlaqv4/bk9JwGukFvdH87FDyMw33yCfx3sy91t
1oShV6yM0UBjx7agSv1R+/md0uOvY3z5zCul0Buh4oIarz8Y/qVfPG4yWnqqLTnyBqdKNIjevz+P
78Q7fx30y6cfmXJSKy0HLQ+UBHaXsA8IAWEfGZMvbOMfYqTvFt8/j/dVftpgAx1HMTcSap5rZYcp
Se1SXd0Gtz9lYAJiuZuYqWxupdU+KutBMJ4F7U1aifdFHPIeIkxqRbE9xSUCOOMll9DEC40jtKbd
VIHKEvLvG/RNcMX56pQSVAWXo698APRvJlwH0ER1fVeZh1n0zMRJVn+WNlW2Davtvw/33XL11/G+
vARjpExNJXK8+DDDXu+gvoUkOpbz0e6tG0hZHhwGJi6BwLmmlzwikP7hDL7/mP9zxV/eiDBvk3YS
LlfsigEmMyya2a7fS6f5pi7s9TTuKH648YX+Eqgngb+mnFvf9KwfbsV3BNs/b8XXlTtiCOP/n4gh
vOgANJiUw6q8tV7yamtU1/LFORb6l/Fmhg+LjMwfrXKVjrsS7+85KU7l2J1iCdiPEV+E8WjfhydV
eA077AHzzkvD0LHM/FwVvhYiUC/50ORdnD6kGp4I7Ff/vq8/3NavLR+Id5E4dQtrpAncBBvftXwc
cWL491G+K779ddO+bDZWVXWG3KNBYIe1FRf+0b4h70n4qutN55fUQm4TN2HYBVX1D5f4XV37r4N/
iaPxgLSKar5wvIL4YJ3jdzrrDe305Wo9acfsgAfOIQK/1Hj6MT8M9quE2OnHqfVvaoB/ncWXaLqH
5BwugnhRwjApxIIWbnsKBr9mSFCdgzIw6DeFw2QESXXq1ZzPKd5I3sUiCr7O3arYP9kLffvsDRHD
l99VcPHL7qGF5SSsyoiSVn2QVEZRw3OqaT89+su/8l8RwB9H+bJ0rELbWo08XCbigV4EFsQkKq77
ERuD2P6kengMPfNHHcpP1/ZluZBGVVoji2vL5teB9znJBorRP5X6vn2m/7m232W4PzKkJeyKRbTY
piR/CozH+K2/wpHXvVgEiD49/6P6WPiQrCnxTZsfdb+Xj+Yfd/a38OePoxuhEMrxxNE7b/FWWjMt
vdp2P24a50UBgNWQ8U/0j1VqVIk9upJfb/UA34PNEgxOGEByt5nbP4rb0E8OydY6Tj5TcA5d7tMl
sXytLu3uID4aV/LNDwvC5an/69y/LAiiaeKtfXn3pPPvCNjvt7JXeACoXCmIT/HN/HBBkiER+6EY
/11WrSPs+5+3/nfo8cddS4SiGwFGX7LqGZGjtlE9w6+um0DwjEvU/dzdKYjXDbd2he3w41P7NmRD
vyrLnAEGVV8+ujJKhHRNiTSytXPSpnI6I/lhwfuueMYl/ucYXz45mEEromguMd6qQRgwcMZtLRzj
NPjZVvVbZ9pE/rXFTv3DU/3+Wzcw3lIQMuJ6+Xe034EFWzQ5uizzQAqAQqwb85LRBG/P97EnbEne
r35a3r/90k04KCiC0Vl/bapb0ZDUpXIhbmg3qXKfzvd6E/z7ur7PYrCvRH8lUrj72jvKQrka09Bi
Kvp3MXJ38R9IvNQHnIAidHWuBOcxcvog3v1khvBdEUYHQfm/h/7yoZQzNrO1CezkUgRaGUEodl0Q
U5LAwX5v0j/4oYb/XQ3mrwN+2S1BrWl5ejkgXrte7z+doekDjrUQbXbuSbSvfyLrfWfvwxGZA8cR
SrL+S5GqlOpQSmpyCe1mai+4ZR2TXUOeMW/YLdyPcVMEKvaFvaM/9oiZln1O2ReOGzI4y/1Jwfh/
POz/PZ2vklWk33K5DvGlXloQrUyXxPwZ9cKp30Xb9CS7IkHmsDe22eP4/FP3+/vMx5IuPHtgg8ZX
q9QFY4geq5LLJ0QRzF3tj483LKLub3+qsF+e43+twH8c6MsOmRbKUipaS3VFutLk27R5lkOmXpnP
nJb02MYfAmb18GbbMRiUbfLjDnD59/9x/K97ZxWtiRFOvy/04qOE3TWtlZUNiQ/LxZnAy+1T68Qe
o3Y/bAHff1NY6RlgxtD3f50kMFfdGpOiQCJyFIMBmUrjoObgFe/8zhWCMch/mAPB4/bbzfqPY34J
/9RJLYu8Kte9xXVCXy8Cyk9D5gkHqbKBs8zP4Dl6v9FOauiUo10TKWMMN9vdZOujV3V+ZF4pqSvj
URRvhNihoqUObq68Vk2QH5JNNR2bbKebrkGDxAoGyC0QUaIgS3yL3V/lDyHF2HAMpTctcsJqk6be
EDuG7gjxeyvt+/AdYyHhl5nuu9QdAPncp7Idy7BMDoV1h1d999kARjZQ2HqkJpAGwHq8t+o91I/J
m8+T9FR3nkh3GpOOzyY/0f7TGHfQtkp6ThNfpWRXmHYnJHYPo3k4Tf0hN51R4OpsBvqZt2VEerxK
tYCZe9OTUJnMw1UZ2vVwMla7rXe57g1KG6zVEAir36QyIm2lda3rSBE36oyiXaoO48PyaSijb3yW
mic/9cCShTeS+Ho55PqNHpXbRgYs52jrspXaN8OCCl0dQGPxv8bnyEQLK0u6S68m+O2F05nuujVu
kFc2zZWmv4n8WCF7bY8Pp9PeNZGdMx8g3JilEpTaa30lXw9BilUNE+x3abW5IBLg/pRYpttQaGrY
M92LQuAFMwyXh8ZjSKfRb4fu3RzPgCH4uRQeJKbFNsjE4oYTm06I0WLSaxDvdwz2zXT+a8/q9mW5
pRAK86WAMFB8TJPlWsbTPCl2Jh8i4GerFkifWc3KFQLuaXztXarQojryr84XD2rmGJBZHHgCB2Y3
rdKbmOqUj6vhROP11LxkEzLnwxJfj13Q9humjRlIyGWXqnOyeq2wmRgrt4ubyB/7pzXycsbXGSV/
jmi+w6GOGXV3pxtYGI+NeU4l53IGTVAWnvo0v4yx0wredKX1J8azwVcmcsO7vskn1yi3Eku7erb4
Gc1rVFd7DOPSyZqTSqxb+IZlV78S5Cerx4B5lG2mGyu2ZQn1MBaH8rg1Z78PGRAHTOkKp5xuO6PC
9IOqrT5vZmsTdQ8lb1C267joGyyYuvYtxBSdUfDcsQ59aFfVe1btIG0Mu2SPGepSPmQAlICFCw9h
eJxntyqPpnqum+0aRsAfrjt8E00G8x25sNMsKKtDzGSwZI/mA+aP2iNaiPhJZ/ChCZbCTd86Xv7I
EXC+XD05diaoFNBDcGcPz9F1Ozhx52JKvzTwHl1wHbV2Y0FE6AMgmPxWiG40H3pmDHsjDWrGzSN/
GD39NX/KmPs0thNojXAjf16G+q+KMcZfnrthR4/WL0qFVMYNzcF5NbRu9dWbRz4nHsJB6+46KEil
I9Pkfq+mbcizxmHpaWUuooHxc2wvJ+xwgPhplN7rbrPOQfjQJr6wcPs7aVd85FsjCUTDoXiXvV9Y
1gsD7ZhKfvC1aH3Q02dR9lV0C6aK9SK0Pif+AZg9GzP+QEPjVPH7zHRPx6CUZgNRGBNfrgbwCQ5T
/3gGybEviCe1eynZjFnBtSNsDvRGqNbNLmgKp0GLYsEbPDWjgwKKF2gaznXnCKhf+DsSTUEn9BmR
szyoroMAJwBxW7Zd12032sboQhpzuvQwy9foCzT8SIprxUQeeu6mfZXitrHNrqO31ARpdexoHCks
AYF2MEaf06iHXRq5SrvVWOnz7Uide28qjlmDqYI8YpclKhpbWzZLelKzINXfw3oBcLkfKQQhliEf
bh5bxk9ZBbqnXHGH+7lg+XGg0A8L2oqNYjiV7IsIKU1bfzU1m1VG/NAXR9oDIbn83OP4PjwU6E5W
4CIe52WdxaOVHxvJgxlSLg8G3RL221/GPgog1Y1+r0DPtVnxhPJeZNb1UzXc9jyUjgqPfqMK9vg2
GV7MpD0O8dUue43PFa91trEiJ56dqffKbKcaQZEGknGrK3ZfbXrLh18OA2SV3XUTys5y38DFn26N
9qaYd4lgZ+qHnmFzg4uXuVw11v2IXkXZZzfCoX+s7tCwOvzFjPORfEpnM8HC8hQqV53q1rGjp3sx
3nXqDBbD027M6/Exfl/kfTNv2vd1cPjYUVK6U6a7QgTPYdGcssdOteZFhyGmxhm6J0Zw2sElo3Im
rbJXFoDeomQPy6MSNS+57A9AKiSFkb+ohDzCQ+Vs84GlUGdQCAbtkLBoyLMty/u2zewx+zCa5KQy
3JdYDOPq1yteJ+oYOhhUsRG/5nOg9mAlBuxvZulcLG6HfRnRrpeqt40OTeMtyR7G9IAxQRjdRv0h
Ca9DmDyomozQW4YTmLE6O8lmUEADoBHMqA2hzNr4owi6xHMG7TQKx2IZnAgoYs460VkHde3d1To1
OcpDNkaezEzxdC4/Tfl5lX7J4bNpBmP4vITP0vCZ898MKbhQvZJq3C35VRZ6hQG77k3F+rreVTLF
z+idwCQWBzfk3GSTaWnLK6JzxfT8nCCX4fOCNx5ikZRXhSuZ9xAS/UhoNhm7sBF+dHViz8xxD9CF
zbs1PEJIO8YLopqMUnNWbtcBZyeVM52Cda4CiyEiIjTM6Mugr3OnUqetqrKZ/FoqKFxwVNahvm35
QMqSsHL+NQndFkyl13Of2fUFwB2NuBHBSdAB20L3gG9UOJOpBTPwpSXXt+3wEXLt9OdsIznnirWX
xqm3qWCC2cHViyKloGqOgq6tFe+UMLPBtNmhoB+s5EpTz4Z4VTAfbTS9YwgmAsjCiRP1SBp3jjth
Y/aGnS53IQDhPGUj6g8a78GUS64wb1sBi4eUC2GYu6jf2zkjFsgDkJKOuZquBvtgwUgwZ9uNQqbY
EJGWoCh0YbIlMMltXvrScB4n+kF4SWGTsKmzt1xSHTXVd02La2pj2hM+P3JYOJXykqCrV/LKNga8
KeQBzhF7rdY4SnvIuGareFXLz7Ka3HGQA8PkjVkB9SS/IcFGLnsdfhky0Yk+3CldsrGGl7g/W+U+
BQekFpKTzrdRar42RY3e8ELzS93cTD25Nf06e8jkyk2Ga1FtHhNjfF0sSjCWcJzrSIYCbaIgY51j
IwhbKjFi7iSR9CyX6AKE6CFSDIBHXP5wVBD4xRF40yL0Ie6ta2ZHUeZnGItWZDAr80tcOUZyTjPH
u4oflCG1qE0c6G3oCdFjVTSHMfWy7LRS/hFeyvh6Ai+YIINsiwLoEpuntGvE9txZ21k2z/gje0hW
eY4PNS9w3t7L8WPMNY/Tvd4ZwRJS2446V9OfYj5SOS49C5WIPgp2qNTuWkqgxLMg5h8PVXZVMRBh
VnYnWVic5fIH0r3xOxWTNplpOjWSx8jCGjOq7hPlpWyZgE7sTkTHKnwin7Wr5loSzsb8MtTvvbaL
+81QtBSYr+vordapFqS3lRH5urSF4CVIH7Nh7OPLAjgeawyqurHEIPrBiPeScWwxjtaUB0GmeKhM
ttq+W+HOXG/QZaYQqFXhUBu7fLwWaGrUmVN1qi2mUNKW6W1V0adMTGqAxxJ0yZ2Y5812Sv28pFeq
TDYhYSNR/BoG1ohGtYX5c15PcvowSlcjzm2TMLkJU4p5NG9rhfAwZumyjoaWukXKwOLS3Y9jbius
eeH4nkenFvmotuDuHtmSeewy6k4VkjwJW22qXNUFhpriwdJlt32leo1GyH2JA3kCy5wc+uFhTm8K
3OHzgwSjad7Hc8Inf3kWA+tXCEteeKgZwpZe145I+1CusK6u1Pk+E56r9i0WflVJIEX7vH3UpedG
lwgEjq0k+W3zPDEmeLHuXhrMYQCoyB9iS4NjUD+6KN4UcbRtuGtyT4lBI1gnZNZTYd/2r9EIJapV
7S5HAS9aG5O7osXUInRji9XUocC9a4V91azN2TKRicB93S55vO0VtDLa1irOljLYIq9glMx8M2zP
MLGESXNkIJsJy2TG0jERKK/GTbPQQINR1r5U8dZKF2+QRv+ysi85X/DUniqQEoMcbyqDMnr8mYX7
eNg3y8siPqXJXlsecgiYArFtF6VBVH8U6fU0H2cSlRS61Kw4CpYeKev5xP1AWzEsu4kYSO4zLBxr
12DlWsL3VCV1hMhZq7/q7DhECDqratfDi7BU9MvTEbbprJ4TzEqqbTrR7SzO6iDZiyQzKnTO6e3o
y04CabcowxEzxk2FZZ88xe6CDNlIY1eqVnQGC8X5vsFuEbPzqrupCaqGrseXj2Llmv3q52YzD54h
DcTFwCnC5lBMky2rb1ZF/CJRBANw2RrPMfZuSZJgtAP7QhE8OXxd5k+xxKxcfpOlrSURZqpHhmFO
ComLirQCj/hd36F2qIlW6sox1WCyUn/qe0yCZifN9yjkESkvbCW0L/XHRon9sYFaFb7rVAJywtVK
5YuqH/RmV1YPgxFvVhISsVGdtqvO00Wp3cOGDE91GAcjecTYYxcvW05SU17X+1vTiG2LYkAsyU5D
Srv200bOG1/Pe08kejx24E9bRfJMig5pj+U0scIaB1SIrJi9fUnu43F1BWuXDUdt4aMBiTpnx36+
t6aTVWz6jvlNjJVyzM8k6YGhWRgIJPup4pPvZcp4SNbQVVNEo51wIJeObITEW2Gm2N+Y3gxKXy9N
sk7Fz4TFbVT1aSCjKqh1CCrws2TBPSq9KMWBPRlXwgJqK/XD7kptsq1u9E/qVLlVquwjAvhw6hxr
OCgL6rHibakDgqN66ZlAMJx4Os8jZBe2w4FE2Sgbkq3xqquKvXFBwFqKJ6QYRugYsKLHX+ebuYgD
wHocXtqNqrFRm3W3Lu250q7iVrpStTIQGsUW+2GXlSo5D8ku7RiiEHp/SDOoMsWz24ASm3WmvgqC
oxVBNozdSk5dddwJrLbppQ+riFQSRFcJN3kiOb3QXQ0mkU+jHxMMoAsz3lgr92mQHHM0nW6YKeuY
pJzMCxOMpFLpZk3OnHK5U6XSm3thNyXhwzzFT8Y0ud2YO2oG74/nr7GjS5UBqU/eRiO4rYXVSMEC
Undz7Fk7ZjmyejxXCsahhD8p8d06sH7AiFSUmekZ8cESmqeJ4GA0Kooyq90XLEZPnUKYmhS2JE2e
vnQb46LJHx7iqsU4c19nAgQ62LvCY86fKGPPi/sss0I1eRD2D32V7PJ8fFas3bxsc+lREBRPE3YW
KEsZb0JdYWW578JsZw2GM8VvKTUNIG0eOwv0fmtTLX5vnA2F9HBl9kw1PTlTyEFLx8pqe43EzUhS
XUTIXy3ozQmjx1NzWlhqlKnbDNroxrJq08zYrAq+W8ArmwU43eA0vCta8WFGBMWrEVyWAU2kFFZl
KflrNj8O8D6jjrlipgjDW62RHCPvj4UaX01x65r6U9kEZn1ZCqEMLGUwdEpQVS2xjXaNwVgI5Tnv
iOIKWfbrdTwq0ZmHZ0cr6wk3B2SfPSqRH5JTSfWp7WZXFF8qBGJCOlfkyhcn7ncjAcA4M9CC6Ucl
J/5YjtQZ8t1kTlw9xmjiOB1amTBPNjdjyBKyZF7JQ6zX+7IiVOtWX5tuc1P2ouqtL9dbQrNbkZHM
DuTanDHUIXBX/fQylZYZoi2Okl/O2xBw4JjPjjZtC6OzJeMwhiMrouXI8nNjZd5gMchuTE4pxb9t
y83504jRFFHREsborZOVw0h9LY5W1IvjrpeFXQMDc23XY98nfifEnl7qdynBQiJa53BaHck6psVB
CrW9CDFU6z8akrFQgI2s587ak9/MKhFA4kqGsjeEZxXBfCk6fTYe6st4C8VHK7xuqbNmJKy5krth
puBVNDnTvGySXrYHTTsb8UNsLbYmCcduVZ26PjXVVa9gvXmKGHmmmGsRmiYPmnq95s8J/Zrlpqp1
m26KfEhrXB0kbTdN6u0yKlBXwfVX+RUDfhib9HZ2CfZX6aUNs9+5QJ9FRyWTt7o+PmlYgMvD0AG5
w5mZF1SqCdvqqybFk74AGcm2rLZ8wUPtp6rga9p4PeK8wJEpoarQXgl3jfBYxSR0qQcw+SBPrSNK
uaM14k6VKQFVo/4iCqU/Yy2jHkbd9HSMD5N5sdvVcKWJ/D8LnWXW2Qqms9ZWwL7ZVJddt57FdIEg
ijrBEnBbaByx165zKgxWTjBZdrU919VBBBzdVNLOVJqTqOqwBVaBoMk4tdyiKfqwyMKkLHMG9pg6
vo5MhlXX7UzhRCGQi8v82IXUGSlPCNnOUIHClANjQeQQYWMr5ctU35dsDMtC2iBrXlb9SsvYnuq9
KB1ylsc1h0I6kq8zxSh4mpK5qhF7RXxTx49wcp20Nx0RGBUGGRfrPaU69SPVWv21k1pInIktgHXN
NJiv1lucC4du3lad4A6mstWxM4QYzZDy50wiRpyKIq619Qvre62CoT7kCFBr4VmWM6cWK2fIRker
TwMBn0SRFOhOwHLoKAXGN0Lir+oHTsmOKRzyHOmARitAhutVQ9tVmQUrOnfQqkCsqFtfq2HCkkwC
O75lDPYOeAzNwzEO6yDSSaeJ7wcp89s2deQk/4TYa6vzXZ3ukoKtvLuR6t5BxntLGT1vz41OQT/6
MA2K0shqoRNBdy038fghSxRm4sIz8k9hDVILLWddbJWq2cWisWE87awbh2EiyskNJtB+2yeZbG4l
BGDEngLOSlQfK7S3ZTOcM+pxpUQFQ6RGx14zjBkfo3KnEC9b6utkItcsYCBZgis2hzCMrms5pqTy
nBZYOEoPuWxslIw1QWFzn2h88I63pEtYAZptaBtNZjcTyWxMoEA9sGc4ruRDbcTPuDzhHHjxNy7W
QKQaqqT4H5adnyfjWRCWX6meuJcSht6VROAstFZ+HlLJG6ns8nxw2jMo81EDOSvM1xFjl5LgdAye
VWvlVwqZh3nbJH0QRnx6UuS34IllFbEp5H72wZFSIpatB3Fiuy8n9ggBgyJxH6v1rgQjbY6T17B6
JkW+jQkDcwtZEOjZ/oL8H2e3kBSCJI1fsfZrxEOBy1QF4jLvHoc196z5peiHvRiea3DuVXmuSgy8
klvL1CleYfJNLbXp04M5gh4jJ4xEcBviuO3V7CyQ8s8UDaw+c0aJVzFMWw8fpG2WldSk3sM13Fhm
YPZIzWfO0Mj3Wd0GypIQPia7SqT8QLnDXLV9p4e7Jl52PcXRxES1r+b7tKHRhG1WkWl+PQ8U4/lC
4s6rqhk2m7TR4Hcq5Jcz0jkVB8spZdkG/cnLvZkLdTPo91pXuO0aub3A+lL3YPvVk9jQplFfhZW1
TBhc2EYBAbffiZe+1XSYMIApqe51GIPHinwvd/mtHr2ZlHpHK/GrrNsI7N8tli1mhI6+JKw0P1vj
pe+e0viSJeXPJZbxZaUcsMW1Y47TdwZa+tQVO1wu+mmXdeaxIKEQW5G30dw3WC9m5USilh5rMT4t
4Rz0lnHME/SRlJFVZa8I9JAn5WKs5BozQ7JkyfCOaV9QdS+i8biWKFOiOOj7/hlDVdnWs/tYtDzF
IpVRMZPQ+valN/DbEIbalaiLFOn8wDdGKnnJOI0x2RTqSgLLEGkhI2MVAQ/KULzSu3GNDl09RsFU
vExyGUxy5y/ah5RmXiTwVUlCjA8Z5gPqtSIkvM0DRRgE6vPHILzq41HLN3nOVyVBldzKvFVDH54r
876KrlR9IojZRHCPpfBAORBLAUzX8GagrtSOBvdHOQiL6Easb5lKGI6vlSn5urKTjLsLhVuBT6wF
ZXvF1p4I92Mru4Z5W8SPoHp7+Vcb+316n4gp6dPZXHfgYH1DfxdQCeG7Kl2X4JuVnEAC123xuRaf
k6R2WjV3sz5HhNtQBn4Tlm1C84RBAAfX+HDeWeh61U0nAxYWsK0d648hn7wK+FY+vA3qjZXtRwqW
K4Zjd5n6MFLel6wndYTGP6LijMvXKppxzZYoq8abJaf3Js7SozzE3ti0t4ko3s1MtsqJcKV1VxKr
S6kzUd83bjSfBGk6aIDCS/06XA9SYfphJr/H0yEfjzjFHppmOFqi2TkTaGZX1dqryFRWOrv3BhD6
KV4/iwJieic91HP4npUDX/UoO2O7uCFbmUUNBVO3uahONVV5K5N3ZbdwGxofFxMGKAFf5bcFzPqU
wrcmUpxpHyO9P1XxDEdZEV2LhTtl/5rCu1jI98V8pbNbxErnCf1E+tDSTWlp8nU5Hy59Ga2llK9O
ftRWG1m+XumGWrVvknWMltjYamnFXjTeaFF2SMfy1cTabs4GP7bk7cKvl9+34+Qr4bpt+LWPk9+/
FwXVVev4cgVXilAcZ13frSL+HaJAPKuvAUPKjmT8KooRrjazyLQssprKu5C8zrXh6iKluJIZEqtv
GDw/mNneKFG7avroy7p+y2TxZlDYNOiCkmrhCbzczGCkpXGLw9+lkWqZC72k+RDGA1ZkbekMxQsG
aPr8mZhP0fKrpIvbdZLfa3VQrBhCkTOq0WslXTdMlVujt3DP2umI8sBncsZVAE+bgm/w1+v1Q6E/
aK0LM/SGr7H+CW1lA+6yS/7/0g5UqjazeCw0w1Gk1S0JkPHWpctYlIeifx/z12RoNgqswR4XLxrW
JpXBkRQ/Ma6V/FTGrxFbD2gXG9x8qy3kCgPNsuJWikJXmAim5zC5Gw1aiXUpbABtn2JjO9Rbau4V
PaeJCb7iI42mcysQW4vmo5AA14i2a71JZSMY2OLDqGd7Nzyd1qmUvk0Fbfn5dubtnPHyy9THRb1W
8+FsyuNGsjQ3L/AwQPEb4kZTJumDzM5oX4JjIx08KUtlW6hVe6UbLUWKP6xbkWhFyHfjtB/hv4tz
u4N1G7DUCgN2W9n4qbOWVl29WaW7iFSL7TDVWKqWZLgj1VGpJSRvZgaXLFXflPGS5ap4FhSitV+B
w5ejyXLMbPu8XuOuK0ErT70Z0CI7wKHqs2tgt4epyw6mvm7ihPd1HDf9tBdaMmotORa6spUGyEus
uelM7WFtgkHVghXmg9hvVeVdoPmm3GcLEeevTvqVTq8RbRNJOWTZoUfHMQ1kyOdGO+n6tTacGmJi
OZrPAn0lgb5ltr6l3aO1PObhBxGCXS4nddwMsS9GZ4ZvMNre6tmhxMUXo7xWIseTrtA7SJDW2+bK
FPCLgdcqboV+N0/XWXuM6pOaH6X4mEhHcXnjMblie9sNiVtZEaT1FHuLFzxPDysrbh4u5ElL+jzV
IuDFN0DqjZLb2TxeVRr1nabwcnqt1CqpW+o3Tctyr98m5raOd2JDw5r83J9McELxrd5iakmPtclu
6lmwL72NdVbtvDCJ7e8mClCDsuO9DS2ANdGNmt7UlNqt5r429OthkG8iqThH6kacNjV/pR8V7qLu
hsVnJSXkuYdBfGsE9VVvHmPjiO8uxWFeDWAT4Oln5f8xd17LkSRXmn4VWl8zOKHcI3xsyIvUCgmN
AnATBlEVWut4+v2ySU6jcsDCLudmzWhtLAOQniH8+BG/IMUP7XWQCTLqeqsVF4l7erj71rGOGtan
AD/a+zh+L5D8nHzasfs+pgqtqq3haGxkQA5l2u0CAyjO5Owm//p06CL4fjLBwCYjUi9t3l4OdkVW
Xz8P1ZsqHwtHrAw5rXzF2K98kO5tpjIS09c6SK+BKm+8tt8HyJpavXFMRbOg5tsE9r2BCcLJf6L0
B1oF28rdsuHIcI6uOnbRuI4dnJU6f6mnENeG9g4bhrmTiVXvlRs/+qbQq/OjjV28ODUITGHtYlwV
tTx9Ja0wcMl053a4DeO5vi6zGSAEyizLe2We6gXMUFYtJqtPlKAL5bEHf4QFfgb4Ylym+rgIrMXY
MxLYSI3hb7zAh6E31uzAK0ttW46YHOsfY9M6++TgxG+5uNBhYWFALn945TfvW2zRr/eSg9DTuXmp
Fxv/ATBSZ65s/dUCwaHTlrD8vTSng1l4DIY4zL9xTkf3kwLSxMnjRzein1X1W+kgdptsTLVJxhfD
WWg/AnuVapdNvGmuI2bu7qyL5tMPAywP0qL1XF5yomj0RhOgGPOoWMEV5pfMS3dT6zNq/gGyxhwn
kdN5dj+uXV7zep5Nc9+5wE+CKJjgPtJvh2gRMdL5MXn0ipdav4mFtbaziMCOd+estZfytbRMrGHm
3m1HG6lQDynUoSJBfJFsbioOdc7/5eilrXjQoCnmewa95M/kujGCo/gllN+0eDUlJ2QBbdr6uX7x
4r2Z7LDeFPGB3mHLANP09uNDfF8fMXhugX715i5HYDjct/19onZAzRLQ99G8MG40/WqoSSIxHL/2
813LQ63pBs+NGP/YApmtb522deJXDnSWLhc1ym67oXj3LyXTpWwCwsXrgR7tvQstX3+kHIlx3+uv
BS2Ebmm0mzbnes37gTqEqkAnP1ArQnEMIKA4kHl4gEHieeDNwsvhOe/W071bLG3nLhHzkDL+R41Y
h7/5NYr3U2SroaP5I/FuNUz9DILnyiyzneIkb4aeg3o0cF3ZgY8AYtquyoOzc1f1ZbYLF18s+xnQ
8uOyJwDzB8D5ZHt+XgpEgPKlufv7itU+PLQLKIjzYv6lANBn0PqP650xEOOE/vnvMo4+zVhYbcu8
f67EOlRw0VJs4bLXwr4KT3VPfAk/E1WVcpF7VzlyNJJRZhr88PSLkfxPZwbeTAyPxrdiPA7RKg16
CsdgVtS3RXGh1UdFwBgpfUMTiA4uCGMyHaYq3eqYnTnuMR60ua2b695+bfXXoMbmYoWkssN5ZR2D
ECfkcvbrm21/hgbHocJwTYitaHecQd9Lu7J1eZLPsx0214D/pnM0xV1AC8eyb+jvY2w9i13MR/qL
PG3mQoSLFAQMpmYuWSR1uv5Y+xUOcNmiKYJF0TdHJ3n2+4c8PnbOJlT2wRD1sqi0ddCu9OCQRfTy
q+tiwvKEKa8Qrw7oqmk4dtZdY+xrBiAqOlbdvTyNVRl4/fqKPwX7f7ziMxzv0PV56gdcMXYYMGy6
2/K6cOlxzILVic+g7Zqb9I2O+72zFXdfrP0ZhvfD2vJMLCOtCyn9k2AiyiCLdp1d0nTLn4dXhUhH
vC23oFHuzdf+W/ktuviKyHHaref44Y9rn3MNsF1pRO8AqJWbqsXhlFjzxeWddsqvljjD3ms0QQvE
aKBsrZhZLo0FvbVLXHtRQ0twD2Xd+bgxtr9e9Ys3WJ7h7wO8BZV/EgfpFenZvlG3ZfYFHPl3Hsav
Lux0bz+EJIUa+QS99MSBEatgLjbIHd5m6C1gbXhdXjg4GHQ7eyHv7MthSYnPyVfOKAjm1SK8zC6C
HZOE/Vfska8e6FmcFL414OfDhYfZbqRGCbDT/N/d2rPIGBSy9y2qRZT7dk34FHsXffQFI/tT9sDH
1/KM32N0CFrqJHr7cUf5hLazuLFucgC6j92O427B3buQN6CCV7BTj1+9PL8Tf3/1ZM/iX+iMfuyf
pG3BxSzIXhYjhC9QDysykmNBd+B79y1fe4s3f15cRNfJRXhZrau1dtVu/g0dFvnxTpwFpiYYKq2s
eZ4Rc8ZUjPOSPvavH+inbIkPazhnASiohWaIkcutFieBEiqvBf4KC8zfZvrMX4mrX6/3Gb/JsKBu
WbhguIZ99nCjQCAIdSJvpQEQBVLQZlcVt4nanwQ3fr3Up7z7j2udPckqTKpGxB3KCaGGdgWlO3vQ
0h8q8OET47yKsYZFf8sJ7ZVrvCswAGmW78yuvciN6Yud8+ne/HDhZ88ycn2jiSQkTt191PKHtL79
9dV+GvTQh0Bj1cC8WZ0FvVK3HDwIoSGHNJX07GUY7vOv5H2/WuMs6FXpWBWdwRoN3ojRXZNAA7j/
313GWQiri1iPMKFFWNq4NKd24To3FT34Xy/yL94MqDsCMUHblWdvhh6Gei5G3ox+Fx7dXXcFQrx7
Lb6NV5QYL901neRSnxnvXyz7+Tvwx7Jn74Ad+HXV9iw77rq7eE/txnQl2cvb4Mbd668M9eRRfaG0
9MWa5/u7i3vpxjlr6ukxsNe185WuwOfpk/XfV3UuN4o1oaFo851EQqxbMNCP7bJ+OGlOTK8UmPq2
+IFjuPsICGGnnr64o5+Hkz/WPssvIvqyNDpPV3ddHPw92eV18Rq9Wjc0WrcMvlfRdXTvM1z/QiP0
07zmwzWf7bbQqlwojYiydB3AF9QiLfcYetGsLL460z8/Dj8sdXrAHzKNpIOKGvgEjghQvtGoZQEu
yvScPUY1gHUbatiL0bsO2qtO3PbgpVGSpG8OoHEMZ24B+SIC6GbfGGqpG83i1w/A/PT1EgrDIge3
JzRqfv52YBlyrSfuwDxEW+tKXTYLMUu2YCdm+bzaI6K+q7GKyDb2rMdvN12NG2qXL77Fp3Hpw5c4
y0qqFuXKNOVLgGBwpnfP9TayGr7YSM6nq+BCdOIU4tj1u0jChwch4qY2LBFMe4F/42DeQE7R7bsW
HFYZ0QS1GYlFV1P0BGYlw4Yiew2CV5AdPAOa/ycEYcsgevjmgYi161dXHl383UtFHQX8QDI80+Qc
1RZGpbexwSxAXmnOm4UcjewW+Wnim98LjwSyBUfQvNpgCwPG+En+2IRAPQ9Kfw2j69AlOF9p0zUO
ezBEjnLaKWNTMs/Rg6uwqnZe9GKJCy06yuCmdu25wFVSes+uUe61WiAMVe4Kx53FIQPrZGOMwXuS
f3OTFmz9JrVAEozbX79Cn99WKZSFSRAuxmdViClj16efPO51+TjRBbfGE6j95teLfLpf5R+LnMUJ
ze1L04hPi5hP0qXPl11NNKo1W32RdHy6H5SOSq6tThT5sxBf+lXW6xYLRQAEUliIafHF/fr0Uv5Y
4Vxop8tBCLkgNfelqpeTcVN6NwWNCSP9si7+NLh+WOnsyYhUZmkPnm2v3HjdNVTCoQIrTGfPl7uM
JrdjY8olFQPlFt7aCZcBxcbDnPZSin1+AoyUzReBV3wmGGEomwaFDbXXsc4SyDJwC6O1sY9Ebm7T
DtahrvKlavotuLytiwlaLzC8sG/DMXwTgQvE5la09oPKnLWrkj3o71TC7bFw2GqBqq9imIWl+QPv
Qro5t0EA22aSQA+ymdvjLhoySa9AIoLC0RuwUZ6+qqxqJRN6FM+xKGgNwQ8Y4wfbRA5CjXMfdqeh
+yCf72SfLCNmuMU0vOLc9C0W918KcX9mRoTLpK6ERT4tbPfsJDIEnnVEjtPrAOK7U0ejB4EJ6tSO
Fy0wMU9eDLm550A4hE4DLODu1zvrU2Gaj1/gtCM+hEU6RLbvuXwBhi0RnL+jmjF9vkC3YNEQ+2tz
BrxGzL092n+Lr9UgPtsONorQjjBN3bXOt4Mp/ErrTZORltVuVMg7UV4OJ9Yb4KDfr/Q/3ob/9L/n
V3+vAeu//Rf/fsuLsQr9oDn7598uwrcqr/MfzX+d/uy/f+3nP/rb8aULsx/5+e/89Cd88j9WXrw0
Lz/9Y5k1YTNet9+r8eZ73SbN7x/Pdzz95v/tD//0/fdPuRuL73/97S1vs+b0aX6YZ7/940fb97/+
hijCh8d9+vx//PD4kvJ3+7Hyx6luXv7nH31/qZu//ubqfzFRvkPSgdLGxOyRwNp/P/1Eqr+YEudA
QaWH36N90p/N8qoJ/vqbbfEjiXAHW9g0pKPYw3Xenn5kqb8YjsIz0oRUjri8lL/98+J/ekB/PLA/
ZW16lYdZU5+u5vf8449qHmt0mtUohfyeVX14K5keDXWki2CTOUKAy46NfTIONYprckA321ZFejd4
GA1HiHbfdU2IaXyTIChUDBbACLd5mZTd39mjXybL1ALtHJcOOHWjS4EUhA7e9eVg77zeUggLol8F
uD83mI544U3iCFBpZk+gIngAZlJTAj/RaQuo0Cn+2WkWwcEwR2lAQcIzRQGz9iVIx36aDvBtrATK
WZs7OJan4Z0LqssWiuwP4E54rwI9gecS+as81aPn0SjcVSDN5t2Tdr7t4MNc25oyNGg3Rb/EZNq9
z4rEIkBr7FDdQIfjhPAal4bIIjguzvjgAw7dpI7fXLaWBaLBzJV6zEEfrb0yF8HCVNVYQJFVIa5J
UycvZCCKZ5gITbzKKgNLvSSvu3RPs69WszTNTJyrDTt4zF1NvFZtl8lZUrYa6LgMbHnBuBKQc501
9Od0zdqPLiMyrVF2N2+ziPAaG36CFVVqmM8hvKf3fNLdKxmWUBdbQ0fBc0qKVZoa2bbI0hKlp7xN
X1LbF7BC3XHQbnt/HDKe7ZhnMxkak7NMos54kdEAts3VsmBbGRmyy7XdtLejbY83UdGYt7yT6WIM
hrRc2xHvNVbwTYI1qRd0EAWrDHkFcBE0hsJUEPYFCCezz5otEorRzvSM8i1siL9O7PbYnU+Rd9nI
vL4o2krXFy5O8a+9CqpppXWh4c7sCY4TZHUbYHIF0hFubR13D46fFhFjYLuGOKaBozbtoMRw3WlQ
AHatGt2ARI/feg0YAiRF137zo0BTgNBD2wcfVg3+vE9lnGyy2OD8Crs0pntmq/ouHKL81Elq7JOj
ZTGtc8+y34cclnbYVcO+yAy1yTxdrOzMxhpdK0OAbIZZJuADclAqFBctFBPLlvhGIoQ+bRLoa3dO
zXGntcreuLVjY+c4delw0UlvPL2uA3iqJOtQHDXqgVKpGf1omRZhLGd2UjFEk0z8e8ZcJdqrbVR0
+Wrk8K8WYOICfVd5vdfTCPBAn/optNmQ9gfEUjfT6zkS/sFeU1lj3BRIqWK0KHoeUGk24qYbWpJy
q0TpP1KteM5SZV3hix5dmn7QjjNkalxzO1QFjBZNNoZYemOhFmXh1/deD6YPsKun72JD6258FDJB
jcRWhupA02obnRCy1iemg0aSu8+FGeZPrh370Ng7cwIdLIUH30Gvb9iCmQSTWxsHqSX+q2ycLps7
Pr2cdVtZTEg9o4F2TttDPFW8XuUy6nL/CGYUzYEe8uXMRGbEhilnJJu4hjeXAYl4m2p9uLJtPXuE
8ZAwSEnqba41NWq3Ydjfxk5voQs3WNPOT4dw3wBs/wZVqMdFfQIQ7vd9DfDfjKynIAwrGEUusB1m
T91dpWciBF8WA3Pvahtgkg+QclUpPbtvTCo+mFAdwA+pT723wmXRINcte5cxuBclDeVJHB7cMG0x
YbDNsFrmvNEldAgDhPPg+9q0SMMwvmntQb+1pbQeOtVpKzAt/ZMeB9W7TDsvB7AZARDlseKHnZuQ
SqtO308uOhWdhHYw5fG4Oi3F2q1xkXadehly3bmPIqmbK6lHfrsgqFTZShhJ9WDEevESVm30CMw/
zY4AgYO9OUUh8hGxOvZjE97ZkI3jmWFjYQnBciTmZsoO2k3vedN9LlodgWArYveUhu1r7KSiv2xL
p3hPwBkBU87al8hxEAFJIk3bOUTbhVQ5bkEV6qrrWvbiyqjLYOHCmWAI7IAuw9BIPfgZ35gQZOzL
1mVgqMWg0ZZGZVrfqI6A+Y5NWoC2UE7BwFz6P8ZKC8Dbkf0RDvrYONS+bi+NMRuv+lol5GCRKsCH
1/Ql+tK41vReb1dA17I1UAvfBVNsyJcJ3ng7r7MJgmgRu7a9bQiteHU5oI5WRsix1uS8nCszay2k
OiYdknxr4nO3aDJDn8WlF8bXetTnF51FDF4UJtYkhlH6+iI3m3FlJcWAi6utI/ZZlFfKTclBmybW
10Oq4La4sah+FG2HKgOVYapvo0hEIO4KaX1XMjexCPNdD3GAGL4qaLC6u7FayBt3tttinVI7vMqz
vtclMhxDYHPecgyvhqlv7ZmoA5jjKp6s66GsCgRSsoGzT/iDd9QyCWw+NBGSn0+TKsZV2zRwT/3U
MsOF7OMWg0trqNtZ7aaa2oRjE2krJa3xGFZ6jSpL5bRHr9X9dmWVJq/pUPphsLbNfLTXalDOssQ9
GYGZBA/4WRS1AQQoB8iQHjmAVYWhOzBsnSrO5yOhepH1GTiJpCnb8tqsahvucxeCNYiFaORCDhXa
DhCCS1R/J1cCXjY1RiN2FmDzZRboVk9+Ub5MZcHxrVyn2aP3BcwgtfveX3idqWH36o3plW5xYILw
b9y1Y/XD2vAMw4IGa4jqiTfK/wZPVqUPRZBVr4VRAJCdHH949/IcpFDDWzQXrTlgqGTDadc5y/YJ
p8nKKHK/uqjrWi3GAj4Y/Rg9XeMRj+KsQDSkH+AMCHhMib138wBWeeQBO9Tr67IqbTAkaYiSDpik
utEKXOPqtLtser/f6JXj3Dtx5x96L033VVFm5VI37dM3iEdgnIGxR8E3muvTAPikssyD4zbthVk2
/YWdd8DZ+UhtMTg9nii59S3ppLHpDYttE3r+ws3c+rKf6pugEu3KGQzjKfOANeoj0Ko+Uta90Q7l
5TgWBVoRklO2lTnJwxTsqnTi9kTY3u97gwiEgXdqrVSa+AhPhYbvrjUIesA06iGFmgdcjhxq6vJH
z3W6JyOUxbgO276KF7qfjSjhGwbEgSAeomFJQpo8gn3TdhMsXrRNlBF8L/suvicRNmd4L0ZbIxT2
KnbL+tgkVTXNCdHQSFvpnORteg2JF4TOocwqPX/puzBE11zL8G8hNYeoMoo03Haxr37QPfAORWOh
atCijJBmWf9SmLJFW0Nvp+95DLfWs9sAG4C+sBal5csTc0WW47WMW8AMTmb513UyTNE8axNr04cO
+LkhFxF0kYjWDurfp8Qwl3qQL+J6rIeN69EKh94R8FlylPbIExotCGxCWuF1rTM4XuSweQFVBBB3
M1haNZQhA36SnrbJU1m00OEqAJvOPbYd1W1Vq4iUKm/9EkCFDRgJNeHWW5u+M9GsGGoX5gdu0NrI
wb4op0yL5mE5tu9l6iFJ3HR9fIxlZyyKZGiapa/q9C0GgAbruDLEPPKaCA1IAVp5bveyOvRWxL2K
ZLYKPCtC9yLunApCQOnR6SvD8tZJVQ8XdRodY2m18XDZiVre26KonMUkJMygSWlaPB/V6LjzVktG
wKq9HdYr1dHKHEUzHZt0EOuqJIFYTIBqUVJuTHMZ8Uhh1stcgxyXy5cm0QjLeSu8qzRIZH5RFpm6
RXC6WPpc/Zvh6OVzqZnTEbWw4llkTmJtrTBFUMK3OmRRNHvgHeNkdfepHOQrx6GBktQwFjBGKujZ
Uwdc14qEm8KJUvq9IyYBN82E/Nx3CbNZvIGCOyOxgIxkVVw+6g7PdxNH5an177qigs2rOXIXBpM1
rSLXswmNQ40kayeDfJ0WegSXBCotIaIzAJdoblBYQKt9ZKBKsLw3FEC2Tqe1pNhIbD+a+2mtvQQy
8DdBUIqX0M19gFMij58dznCCuwhjZ+OKdPph5kkD1TlO3uBsoRfQp+FQkDqLCL5lJeNgmaWRb83E
5DEeSV2j4bWB4u/naGGlnl3sTc0HgWdm6AR0kIG2XjBOYoHMgPOAkHRzVxOft7kRg/AioUJQxu1l
j39eSKLlKphzXpA4EGKg4IsKUKMTyOEQAJPZOWEq34dBR12lTvWFJy0LXKzl3Wu5RXM4hbQBJfz0
bkNzUmIu6ti5HCcF3cPuChg5tu0AHdZMcZUSgDbemEHd6JMEOFztViuza+zrsomniyrXMmMusHZ6
jPxoeh6t1LoI7aheMkTR5pXbmdjPl4QEiOspflBOUmXrJCFzxk3OT+eWVw937RBVx7Z0o/VkJOHB
aPnaCxNf33cvTQI4hYWtbzybmtYwK3ONEEb3aNJrOcRdc+Pwju1ME5aLie7CQKZoNP2t6EdvJ7LG
eZpisa6nMFlN+glb56zCIYvuDcN17r2mgx2IC8u6IBRs5KQxxaWIGBdNbNsrS9KHF2OCK1zcZlvT
HiGUd73xIIMouDTcEgkwu44Q6RvlOs96OHMhPoRw6KXzZLb4OR29JMA9JmgdbHs5QtAkK1DmiPzc
ulJiJC3Up1peNJYTfud21i/SHED8jVnSP/VJPz3KIS8eemwWODNrOEwLZCo8jseSDaSRpefm6Byz
KVIcU0b7VAgzfR/0qfUXCWbiEPqUm7EIexTawYCEzQgSAUsFTt7AluWVPbrNoXSEsenyIm2WneTQ
9D0qPw8/lTUNWfCATj08Zk6OlozbyiVJCspVlaX76ybMh4XtevJ9qisxHyq7vdYCN4KEa6fRGwlo
+lrUvvUt7tyXzuEoBoiBXk9SCIBs1F1TMMtwj1171GPwaQICfWEgIWB4nfVWhyYCWjDtqfDhdicn
G7GsVtTn0YR3LuRO0rSwp/LVpb6eVByvxqgEjdnFMVRqDsot1asiMBrBfSLSDmxhSuEtunjToll6
Eq7SSljzkZEMS2DY0a4/Ibb90IKxW7oYp5V5FqhlkAUaAmBu8UKJh+QQzNXiMg5d/90OvB4BMHlq
+SKrpqj6T2B3y1qjEgF7tE19/dINRTxPYDxtuqCHy+u1HOB2FIPcDgyvT+ddOYDtcS3SsbgICgCZ
GaRSiN7dcxFKB4RfnSQ/vA6MqOdOap37EJonPEPhMkSZcdCj1juRogf442V6KzTfXMQ9MFGfkxT2
65TSlAYj7I51rc3CE2G0jbMKtaoO+v/oBftTec5wDT7mTlhhvR5rJAhzCys6cDPxykyafN21btIt
VDNUq7KMkyuITt5tlZn+U5/bYtFacHgqtwFjP9TxsE5GSywsWlPzmnItXGsdZw5jpyx8bqC+uQcJ
IudUrGc00MJ4QnxMAdqb1RSIj5PNNupopj7ahYFGk64y+0bIcUA1wdHubMvRj7FrBS9R6EJQCvww
ZWSax85RjV3/SnyaLqV2YuVrudMcTJM+TTM5xdorIp0RVtlt8jpukLsQ1UmKYyLT8VUwh8RkU5ck
yXPcVdOhhYr7EA3AXs1GD6/l5PS0iaDD950pDq4d5tfIcfgbBnsIFMOCOZZhbEeLwMnlWxhNFmKA
XXkhPQPZOF/iCz2XWLwekRwiXXe8Yi66sUY3MdR2elxMK4Pm46GMjfrGT3XkBEKjvbIjBQ0pyUgl
fGm8WVDRqCB70R3ySnXpOlEZfFM/nfQrz8u776BF4Q50nb1xlA4pzxnrCOx5rSPnrofNcaKapviO
sDSHqTxNDHtIg8xpNI9YcIdv5oBRLEpksfcSD2poLqxG0OApIQojujU1dD+VuZRTla/EkHgID1jj
nVY3bAQ7iLZNoKxHy5D5MW2MEqEeSceKhl4y8wUDZHo/4C2TVjtElp0/K7PoDlqVQql0aEbB/051
5zpzHfIi0sF5LIOJeOrXqyjT0FYskJbyPZ+hpw81zjS6+qkA+LmqohiZPJvmgJR9cEdvGbaR3pro
5RVktDSDhkOrFJqBGpR612qdRRk1wWPQaPWLlmT5OmEKBKa/m7IXUjHxNBpZnM51ZjhLYbr1N+R8
5KvTdRrNmV5zx11cSLQf+ynNMZcbtGG4nArd39V+GMUnEmPwIgYTjlZCd+PgRZTG81iVzsIGGLW1
kji+agvp4K6ZYmrj6NmN5RjVk68EpJsmLu/DwYzf9bhD34FOWLQrCoHGWxNCsOsduTVsZa6nBMGD
fqiCZxMa7oUpS+8xriTKEUNR2pvC8nCSxNuYIkeLPBRHo4jQRpEx72UkDxQg3q1mpJxcaCnzYOgs
Tvq8CCe1Cr0RsydfCw5lYwYwNTNf3w2TjvZl0Qff/RgksWFVgTXLgROcCkkVrFsRNIe891F/Sf3S
gnSYo27X9d2h5ox6LqzUeDPb05iZUqZbmo7MTkxTL9iAGZ5QFK1M+XBKN6+KNnB3gelAdR11uNtA
hFajcqtHS8bxRZhr6iYdzXLbIFbDJ4j2SvQt1uruyWvDEGptnSQuOIVgQ0GvIG+PH8pS9pscrRY4
ELGWz/SkhhBZFzTOnCxfBjD6kCF0TyQlzsKbpkLGsNNFeJysMF7Ct1MLPxkddFi98TGRSfWGDnQ7
C/QiWVZyUguVQZBIYrerZtkQoZDUcvqnnT4cuLnNXktlpM+GTpmvk9vF2EJl8dqsQ3FRssMQUrKQ
mioqGD4DAeOmU6NFPQvx7FiOvbbFFKB+zSLkZpI4b16kCsMDZJZ+bRS9d1FNmfs9SdxiozE7A9yP
DZVVd6RMBNSZyPXufQpbe5vnTvxkRiX2z34Y3kXm0F27aUu6N4bDIowCetOF6zMLtZL+QbcCKMlZ
74zB3FJwDddhRd8BYROjf0pTGgww7AmpInQIdq6TLbuqSx8HBNa+I/ak7tqsa/Ex7bPb1qvSvZqw
R4Rb3pZLWybmPMvzFGWH0uuIS6KYNxG4dc+t7FsZjeDEzVhJqB5OCTgM2vvadjrya0dT+XZMy/DS
DHEkpGUzTD+cKUMA3PIMNSeAaTfQJoCXd7rT8PTLdN+kmntJFVmvBzdEK0DLeEzKQd7RM7VmZQuv
6ub5MHb7hFwI9ocXZRBMG3Fn+HDAstjUHtHBMWmAuGG4ko4stmYixTbq0nKv0D37YQNQPFR+5A8r
SP8TtqZVbm0qu68f6Uhk1zU9yDn6x8HJFUy9lj4iqZUvT6zqMmv0TVTo+IpNAG439TS1KQoTQ/Xc
CTi9eQqDJajr4AFejrXuMg+vl1Y1yOuWdCsaXStnLp0KrEJar9kVHpJMEdztrZkJ8Z5llXsVZwjt
zTLd0m9YbngjIcvXo6ujTqWK5IF5r71NKwZQf4YXTmEmBkXJwu20lSyYuFYT3cegG/ZRo0MP5kl+
y8neXhwLdT/TQsNAWbWPfo0w7kNP17sTzxwavF4Gh9ixRwNBiylASgMSfbrwTFs+RrlmmgcRhf1R
pKZ7kUzId/xZVNoYZn3pb7JBFc9jpcSew3O4TukmUe3K9hJ0mL3rjER7tsceSBA3Zd+hxkA1N7jQ
48oBq1rfLsclUxSoLn6WLesosm7MlGQLjZ6eikTrguybhX4Rqgiw5PKFjfoPOsAe4ctSPRKJ5TgE
42OYe2zjUbUb05vUW9enzT0TKy5oQK7mPWy8hwy/CZBaU1UuydDCH14t9Gkx2IjqUFmIb4mtwPea
uN46HEDbwhzSBZQ9Ups/U+zWdWtBqa/HHLvJBOU95ouoijb0fuaMeeJXczDrm7qboGy2kbJZI6+u
YkirN0mvo8HcyxKZx5yjX/0bA+q7POV/55Pnn2bV6+/5abpbn//S/5fjaTAn//HPCfD/GE8fT/Pk
P+3z6vvLz0Nt/urv82nm23+RynGkMqTQQQcAH/j7fBpyC6NmZhrAdBRzaCbNH+bTACpsUylyH8gu
J6TXP+fTzl8IFgagUabdusN//1/m0z+Dhf45nNbVGUjo1IwreiTnbrQx6jfNcJIx81Bm/XAv/jEN
/zj9/hkZ8cenn4FbHcl+rr1Su85Pgy/LPbhDt06bGmenZFr9eo2fwVt/rHGGwqmN1tVN0tubWIcW
I0dmxvqAP0YWvv56gX91i04X92F+bzVFU6Zm513XeUeH0AuNTebn3fLf+/TTZX389A6yfejx9cHb
dTSoxovQo1L+9Yf/q3tzBohR4v9wdl7NcfPatv1FrGICw2vnbqklKliy/MKyLZs5J5C//gz6VN3t
zaNW1/WTv0+WGUBgAViYa8zJJFOeUnWraP62G5TiO3M2s60jjcPnt/hvhdZ/mn8h+hm4A5wwbtE3
YbdPxMCspJuHMRIuJWb9A4mtKy9z6U4L4ZxDdbCEPuo/JExAoV4eEi2FLK/9cHXpgbu4Jtq/1GkX
WrOGU9lpjCL3we5J8ZYW9Z4x3KIuG3GqCNV/7LaLYoe2kHLKQZk9BHY5nXkz8SRF1CJXa/SXzz/N
hRdZCgA5oDckmgHnIe66O5VK7zRNj4MVPqUkxf6/xIb/7/M7ixGOlDLPc2HZD2pgfVNSYHRFLV4/
f35t7kP/VzmDxO6/x0bi1GVnN13/0MC51qtoO3Ds7/hHvX1xpi+pCUGogvOK54DNOZhlP5qIAz6/
9x8p7Uf3nhv1r3HJtrUxJ6vpKb+FmQgzQck4hDlbQbIRxg8Jb0gq06rXj70Dhy9Z5RYuTSyPfUg+
LhT0//2jQmrA72QaDB6SXnKID0rx28Bg8PPH1C4EJ2cRPlQgSZkM+x6+S3g0jB9V9M3EIcs35A2H
zdoAZ4vKZawLN1FgnGx4RKbZHwfjWmHsQhv+nw6wCDGpm8VKrY/Zg0plfju4wEVYUmbtXrNoGsjy
+nFwvvrlA3gXrZCrrC63cV2vfRO6E1APH7giv0oWLoTv+Hmr2HNI+OjjzR3qr4+XjXYSdUoZPYT9
8B6K/DxI9atDUU1ixFiypep6qAty06O7GyBdlAbs0X6AfuCzjbZ1ATPP7LZq4wCMmkDuWvf6qJw7
N/oqm4AzQOUbZ2+7UZOngSxPHY43Dig5u2PLJMPmqPrdk3TjX5w8QujmiDESJKYch9jYgQSOfP9Q
o7gOp+nOauUTCwP2Gv6+o7heCecSXQ4GUEbcNX0H+2u4abvwRACnlo6sUFe8ukG3N/Tq4Pb1PozS
h8hyu1WlODuRUpOmk2BOZbKt5+PrdmCRncqT6AktJF9XWusfDC1/TJEtSVaFq7wtXsbKuhLWtP8W
x/6nPyyitDawgxckIrx4sh4kC/d1U42kNMOMQu2gIOOX6tmZ8JqvR6Abu6D37SuD4dJYWAZuOSHN
HGPfozZoVyMByKts/3mPujCROotoHQ84CriZXnrmkH3tLPGqAMbUy/Lt88tfiNT2YhVmFlniWKVR
eVWll6tUlMeRrKNecPjXhld87i68gr2I1D2HIzHcisqjBK9BgWArBpzE1LyPKywVr3yCSzdZRGwj
N0bbDMbGG9v0rlbKm1FVYNFds3i9dPlFULbrRnObyq48pUKeP6XFI5qBAPsX/fj5h7h0g/nnfwUO
RUhHiY2g8TgBGdaKSJSV1iARSVpV3/7bLRYBUwrHLWFL116r4FmpKBT+1RymoJm68g0uDAN7Efw6
1xJ5j47SI3vZrcZchUpcJ9c+waWrL8a3dGRMrUbaeOYUPVnkzyka//V5y8yd5IOovazeytxwjNSw
qz039n/7OnkWf5w8P/S9PhTvg3OtcurSKywGs+0o6XzGXnmpD0qfcYdU3O1fP3+JCxeftcZ/9yDo
0XlhAqbyyIL/bBEYr8ZiuhImtDmSfdBCy2LBFB0Yiq+o9Vp11/YtsINd3PZHvz/nIU6kuv8jSAoU
BcAf/Tb58W9v9H/G9NhUCWRy4F/+rmx0ssA+3LF/u/hiRAcGitikdpguYPEeqWBCB9ib1pWhMDf6
R+21GM4ZclMxRE3ruR2CLEGSELDFU5XEN7lqvaqKvioyUGBZ3ogrpeOXPv/8878CSGNZI9hRGotV
6d2kNU+DaV7jYlyYJZYwARfmP+dzbe01rvnewUyFFPtOxdm2MM0ru7lLy7lZRP/387c655NRqZSs
hOr4a+Io1c9cHbND0TX+NqH/cSRZ6XeO7SJnqkakkYnQHlVfSW/bfiwIxYFPgbNWvVpZPpGxmoGb
MczehGr9nTalsJl7zbrSey61yGLGb5PMllJRW28ohl2pVDe+Md3jIHnuGByfd9B5evyoCy2Chd9l
fu22Gb2fZd8hEBr8XahqnWG/qCZKWb+S360oak+f3+5C/xGL8IHsJHNzpWo9iaeQRhKPBVsYXhkO
ly6+WALYuunnNSoJL7XjbNMkTYWmEP+Rzx99HlQftJRYxAnN4FScCoLWE04IdUyA3tJtTuTYtke7
z29x6QUW0aKLRUMJdQI4UY97QM8c9TkOCPHPr37pBRbRwq+Mso2k03h2S2WZZuRfMx8BTWrrV+o3
L3RXMb/WX8HBkcqI2Bh+W8pxx4njCry73E49OE6YnBuzKR//7UUWK4DCTrvEsOraqybjOZX1vq1b
b7Lzh3+7/CJGFArpkDprW89IyO8o4T53EX2pTf9+5fqX2mkxrAdfGp3vRLUXF7I7auhkVrGBd3pU
asbBhPP31gcYatlVFa5aO8i3rQ4HngUDx1ZGWK2VFrMoISxEcCaFdsh1shsSqWDfoYjfZpHj73AJ
wuhQjMpa8fHOMQ2kjIVSjfuhEfo2L1V3n4biueqxkdOm2XYuA58ed1Cuc9XX2UM2DVDCAWMDW9S7
IMvU26j0mY/DP7RKVdwiDuJwG+owsiA/ORvaiKFz6Ic7t4jdO6NKHqpCjfe6UQCATwYK8du2+1Ib
SnyMTSff9EkbbIEcUPRSwoUjC9kGV4bqhQb+A176qyM2AxK/URaV1wHDzTN4ZUjkfyCW3M77ms+/
4oXVnLno7FZYOmaf9KVXc9SHjYljct5ijL9KdlKcw9cJ9GPTuDJ0L73Qose7Zhq0dTqWnmMad1OJ
8Mgy7uqxuLH5Vp+/z4XoYC56fVRSnKYjxPLM0ndPbcfZloumEY8X1nj/dIs/Bad/fZa+Dk2081bp
ZQ4WLy0JA7RGVYDbHcjqf7qFuZhf9C5NE4qfSy/SGiAMDpOMkz5LR3z5/PqXPsRiimlbrXGaweRD
MNfjVFMPOGc1s9UHHiaWtKcrC5VLX2Mx2UhU3aVqa43XlPjm+OZdI+PzaPlXOu+ly8+v99eXkFHC
urAaKk/Uwv8WSiXxYjuqtkEa5f/YZRdBrjNg9atja3k63ge3UGq+2xNekIpN3ZcymcO/zTnmYv0C
zNUe61G3PJZtxzGPHgu/2Upz/BK7/3gLY9GnJtuqor7kFpmt7OVUP3ZxfVZS/5zr/frzbnXhexiL
bpWMQ4d7GLeIITsigIuREl4ZEXM8+mDZsqzipkBOGYWZWF409ZxRx78Cw/X+7akXvUiX0qpqBOSe
b4NPH5QcO1N0DDHg2SsPfyHIGnN7/dVPa1eZfKokhKekaNjzQvEGTX3O2mKnuMlh1MIry9K5nT9q
pEUwpzyjr0SaWZ4dYPALEB9F4S8/1E5uLsh9a/pmdP1/GxjGIpbXEuVQB4zOi5OyPU+uTSW7W2MN
kEbOBoOV+B/7lP7fbacaDjNTbwhWqZ2AwiR/+Gqt3Q6jXu//7fsvhrjiou0Tpia8oaRMR2nOee7s
FN399fnlL/XcxdAOIh61rEfhNbNvVpBg6iCFVl35DBeG3B+j97+61kS1BKWrnfCQ+9+mlbgtKhyn
CvVK21xKFOvLIR2CEDciizQV4jLqN3eBidh62NmYIeWNs6/as0ImG3T+lbGiz83+QSf+g1v7640s
YTshhQOWJ+Pb3PoSFOUG34h1ijNl/kyaadOU5xxFvOPfYb+sGz9S41U1IYxaR5Ywq/n/qlM0QW/1
rwTnS9ttfREhzFAWYxJntuegCJ69GNzh9+Q+mwFcW6Drqn/L2YjZ3dvY+Sb9HYIcyLSUlpnNOsEX
UVI0DgI92VVWfqWVtAsz+J8Dsb9aaUDrN1lWWngOihdEkUqpwQ6eCX7HHJkR8nDqBN/yqoav8Ub2
YW+oaGNr6KfZyfSvUf7mueOjb7UIODmGqiW71cKz+oep61nXT2sbjxJ/rnLBjlfvvmJbsvt8IBnz
kP/obouQE1KkMahogr22p5SmRnt+EjKfbVZr82s5GXKlV2I8yqj8Efr98+DCbanCcrxv64Da4Krn
XEUUv/W0ecwCJIJlWkPOVjUfXwUr2EJqfZYZRbwCyPk6idlygzi3NlUfvlvUGq9qBTsZ1YUTn0Ym
DoU+0lwpangd4VReCXcXogVykf+aKiQ6BoGYLvcUNfytz9pM16GM+fMWvNRpFpEONatVqZqWefoY
AmkXBkvYqoBtgu2eHgxXVmWX7rIIeFIvQ5UdeuoZorpzu+6XVR2s4cWanCsd4UIb/QGM/NX3J7uh
0kXpM48y5eOANyalgdfS8n8a+oNO9gde9tfFozacqnDi6TvdbI+hnLQnC+nX0VaSGt51FLBJaspy
3StOuknHiTYElnAbQ3A4mVKJ9mHZlauYmf5hIllwMza1vnOikJ1qlIH/ituKEunOZKVRDNYmHAx5
ZbF9qVkWi20ACH6LIjP1fCxzCtyU2UNsPu84ly49f+q/GwVYv4ENX+IFg3Yw8/YZ6+ivn1/6wprl
D3nvr0vbDlqUIW0TLwWhaww4GFIBZQhKfypssUBfyOTt3+40v9xfd1IHSV1bR75r6ur3sKCWJB/H
nXRw+GuytZ+WX0OluTJvXmqwRagy8JEKTWOIIJhTxqUFlbaJKuVawvzPwvGjTrqIEgaUh3LSZMRa
fteLaoOsH4zRQ94drXaXYYml2PIURL9cvKR9iT8FDhZhKjYtNGnDenHMcCc4FKIqAutYikG0J0UF
vR4+Jz4l1uWrDX13oNrS0J/8HrqAH+8H/l+0u/+9hRbY/xbv/pyh/PVRBrL7sWamqYf6/EdSGOtG
Va6N5UsfYRGIYppI96Mi8axMvxkaSbVueyUEXVoXqYvdVORSr6EkeUIE9TL13tQaLCsxiAO+Pnkx
oAbfui+7KxH1wouoi0WYEQxxmEwZZTkUdqJzivYlvqyfj4oLC0h1ETWoo07CUViZJ6wjEO4EgvQ1
idalx15EDcTfCMmh53gx5Vtbl9Y/ADaxr3yCS1dfbKpI1uUZ++bEwxTtnGuRF6jBz8/b5NKl55//
1SnzosqSrDYzLwlTXGH13sVPkzLyz69+IeKpi9gQisKxZK8T8ZzsC5kYrGfM4KUz5NmOjdvESn6W
lFh+fq9Lb7IIFCUUDMWqutizw+I56l0qxEKSsP928cVywp8GxxgmmXuyHiBIht8dynn/8esuxm5i
YlMbaVXiARFqtv3ApJC5vn74/Mk/7PSau9TTTmSlKLeKMhxszdcszn+YIt2GOkWBn1+fCYSu8n8i
NHdYDFk/KBNK3fPIU3VlX9nDLcFAWC+DfhSVc1Qpto2yI5aG/BXuN+02bF8tGlGHZThifDWa+EBl
ysMIGEazbo3O2NdzHXLzbiTPXAQtPRby4lbnQlZLMYjVHVqKHs0MZ8jhdVTYeWDykyjlOsGKiaWs
keCx0dY4R3nEeYAVO0Mci+7Yq7s5tDc2mzjy3Pxk6pCiDSpuorvKCNlOfOuh8/m2eVtl5qluz/yO
nuC+qNebvkzTFUiIlWnes0m/ZeJw/O5HpD1iWrBhvqAse+UU1rqKqZnuuGG10qDK8giV3T6JoEKH
eqyz8UbU3+PsiDrQBncJVgcLjmIHzmTFJTWJ0wk2dSwH+B0HbgmPIHCIgg4ytyM19KvIfVVrY1/G
5aZssNbId5Z/F/u/LFFtbe2FWa9Xy5OfQqqOVI7kqZ2vqxMn9C5QB151ngupvF9lfXpfaN0NCY5X
n6rBLjkn2qOWjhsdQ70OCyNtrqLVrVeeIQBP44QNOn5QEtrXmuMJKxdvhUYpkjnssypnaxHiaKMB
laCC67Yhh5GzE4RFsg5UbSsnPJfq7jA3oSbVNfvETt11PrxpQa2rusN5fn5JdQCXh6EWj0IRy7rK
inlv5STWmfQFdcbqhhf+vO9+GDLouYsJIRw4vnaxf/cghuEQ6otvAZnhz689R/6PRsX8878Ca4ID
uytzNiC9iSeL4440e4rx65jzajmWi5/f5sMIyysspganqK0a8XRM+tzaG02+KlkNT3iOVo1KqStg
Dl+7EkkutdZiqqgSACp517DGgHdxdApkcibokCsvcilOLaaKspMu4CL214gEn8KAvDOeY0mbXTEn
+Fi6S0MtpoeKY3kgK0bk5YyHUIZrrR5ODLiwE1vGxLxmapIHrL8Cy9gVhupp7cvnn2juTR/1hMXc
ATID3RPrSq/qTOvNd5vyuTQzjIUmv3qmGsy9c7rxmt7t4nsuZpPaTRWtllbkOSJSbwZMTB5UrXa2
49RRcFZY5C7jCqUGRVf4zQKoO051PG1xtbYAl+BAHxWuc6XHXHjzpd7bttgc1ICfPDUuyjMFI+md
Ekzq05iY1I/CD9x2MX5mnzfzhQG3FH47CQVQ0wi81nCS96ypXxqn2teqoIQwvHKLS++ziBdpa0xZ
jVjH03B0gVc89isKrcW6GRrV0wf2uLqmF1dScfPy+oNu4ywCCLid0XckBeqd2v4ozOZuwJ5cg/1D
tTSsuRZwaOKvMn/Yfd5+F4b3Urjt2DAXRDqmXjIUb3lefs9U/dvnl74wtp1F5DDCulEcs0u9Umtv
YEAwz/ffHKu90s0uxMAl5nUEnggkWY+9VjPPQQa62BfHNoWlXZEMnPRvbj6215Y7F1Y7ziKOFHFT
wxzTUk5nDsV0yqpjiMCXP8rxrFNWD20rra7uvS71uEXs0HxnrrA0Iy9WQvtJANn4acW5+lvJnUxu
8zjHxFAhqlHZoptrMHpiFQWEMxQFEPgsPD6doSZd2hfTDiuffgOUs23XTYst2+ff9s+x1Ef9dBlw
mhGUSOmGXiexRBZM+AEFj4mzkvkDa5+xhJ7DKqz+bkJgnJdmQhwDO9/HcyI/AQcCIUHdNZNXsqOM
2d2nMURldcdOvbWybWJnmMS/hjVeZ6wviiBiDQWIBkJe05OVKkmRvqvdV4wpPn+hC511KX22Mlst
Rcz7cLLXkt7Cbra50nlMOK4fj+ql6Ll2ixqcaRN7oZNVZ72tEshbDvi4Tj9YhmI/mNbgHAB/vyVG
g2Op69bbBPjbVhvSYI/13iO0PHgToQs+DGL4sAZV0axkpCDIUAv3GDOIKfiUavaS6EA/Wozvn4u4
iFdKDl4jb7RsM4X4X9oUJu9CdXROptYXdyMorlUskmrfFqCMXE37WYwiuTFwKllVpWgPbtH8CAfW
bI4u81M8WPq+rmsIpSwL1tJUplOrTcZdL+hr+tR8beK834XoM0/I7ZQvZiPTwwSvAzl5SIn+RPWS
nZZk7aewZk1RdHtFdePNELmcc7RgPgS+73FfqzsUw8FO1ct+PZowtRIjVG4se+w2CYiU9ajnCW0U
1z/GXk0fC9XMzqAdYvz8wj54UFM9frRU/zUIdIATGUTFOMPwMtQw6hvw69lJBU1Gg/E6awLZbE1/
hllPw8OQY8Q3caC58k3j2GZFtC0M40GEQMyUzjfWIjS72arZPjRugLdbqdjVOglgFeDpfKKkINgn
VfWd/PZ7Ug7REZt0tJGxrj1XhUzv1aEFTc+x/ikBjHZUMXcvV7kx9Pe5mrZ7jFO7A+dnT9Jymk04
+v5dqNTjzuwUC2ODKb+JlTLecK5dvbAHs3Py56X1PQ5bbT+Vdr+LwAjuzRaXwBEDas6oi2mbjJ12
T+GzezvgUx0jyuJ0qcVbNQimbTnEr4pT/bBVNcK+l9qsJipWTYYdYZCfVTAAa3hTGwDNx9DpD3pv
P1HYsu+i+Nsgy2w7UqoOVgt2kUyBfBnxqaviwxTa1qrRe6KDEb0GfQ/+gpk/rW7UEDhg4hbbys83
Vtq/N3ayLe16LV32TZF/0DJ760TwFMZzjOuk2/qPPZKoAJS3P7Y3mmyVdRJO76i/zP3Iom3yd4Hx
XeWgQrOFXJnGzjDS3UiADMxszcrO59b1QKUJNr5xdQcO6NA0FiaPzcrAfzGCC4hzwLpMir3qYhbT
vUrfWufyre3IKaoE2r7egiZER/XWTWDf2Upje1psMt08TwNnY0WzYR31OOjVnUkvtirrUBkD+szM
vzHS/lEnC265eb+J+mg8Bn2ZpKuR8zNQjR3+v7hdRmJam1IHnX52tAqSkxGe4Peuu+K7GadvOkO9
wqZ7op0nFF0if1YbbRNikGn6yhrQ//e+x9gYuro7Flvhm3P79RpfMhoP86/SIfdpMK1r2W1ok4Yl
TJDcE5lWqVttmK33JQvSkSpvs5YrTcNsLX7LtJKyek5ERXMmdTb0tTemOtbMOrQCeEf866k65Ww9
XPAlCgk2CW6otZ9aja9h9KtI7kqcGZsBX+NmeuBvRPjUNj/cWl/D3l3zHm32WjvhjZr9AkTSUtCG
e5ixK/VfCVCuDWk7uEn73mpuIasc+3YU8+OLGo32pOH2HSb3fH1dBzA54jyL8I5/rQOtgps1bYPM
P3SKu7LpUNICPxxV4PppwLQ6qtQfFhZK0fmLWfrZoaYekq8ClKTkIySnMEpgEoOShLykTu2KJRyV
Y/a3vqtv63yEwprmm1Izb/w4wfCzp+g0cs6hSW/hZIvz3GnNscIuwhZ2sNJ7G3TLLqSzARk+jM6w
ibroLH2HCKQd4gT5W0cQDcxdHNWbtEh/t0mCIcax1JJz7ZdbWTP65S4P9GNopf7en7shL100N64+
bIyqfeAbJYV/YlerrxmwUnfnH9n4KvKHH4uD2pflow9PCTT5rYZBKr0kJXEfmSl1c003fzDHDIYN
Hi7vbeD/nlF7g0ZtqPFeyZYaCBtcRH0zRIQFOhs+LOsoUo5h5m/L/mVKe3/lyHKTtuWBTzevUgI8
sk11fGsrfa+BzdP0aB0l92F0nPvMIAfY/AL4ZzjZvyyz2etTwowPXS2Asawrcw/AceChbB+GybPz
kiA+nEq8ZpvxqFvRzqDFAjv+orCMUNNkO/pPEYa8Lvr9EFj0PLLpW80UbOECrfr8Z1B1xyGC6UMW
iROvFUTXlduEm1xqK2giq3mslZi1ZuJGqsOXnKmkNRAph+r3ucNX05deyCffJS1FhE3Vdy5vTq+J
/oWSr02RUV/Yq3c0f0V/mYfb/CjzTZKKxZGyyVOoga5ySNhMS1sgTROHJns1HPtryzjhE7eT9cPE
JLvL+mNMVaCVvFsqztXsAeDUze2e9xQslvFjlz6H1vSARBggtn4sAMPNn8iBHacY03ddi24DUVrr
YZyiDfzXB4NQELvqNnJga4oE79swlYfOip8Un6Qah1KR0Y5bM8y/5oOyGdT4Hszffa3FO5Q3Lxz1
kPp35DrWEw4nR6PaaGZ7Msf+2OamgwCuUR4rSRfNk/xgJwORRUyb3rfUs9b3a2X0ochQbLx1NPiu
Sdi/5PBm4XO7Jv6tAgfcjEALMTd9FgEZoZD+p0/uQckCaxNFnb4LQm0/aP0NDPmN0zs3utk91ap8
7YvmcTIUlLr1DpgG20yGbxKE3jBIxnrEHsf8QkLqLXXHL00YnFJ+3o295Lyy7m5Ly/k5ZuNdHfi7
LNfeqJN8xgI9RuoA5cwsR5Za6VZICMWoNGy8tInSFqAuKjTLR1E2L8yb+TMZ10MXtTs5uLcx/Mdj
PjD7gC2Ld4mhDjep70571k3BT9PQzL2kqh8KUalV62pIs23l2mjLrG42iagbmPqjvgPuDJrTYPnC
OaK1ckTJJGXU5YAIzS82EEb6PVL0dqu1k75uatj81E2IUznYORhMiMM7aoHM02CDw697um1XYMlc
aUBzv4oKm289hCU9hJtMAhkC5j89aeTd4IOF+SmHovrWqJFx1tDgZCttdKMT8gyBCmPQ8qegzoK9
OjgN52itnb1ogLBvhWLW+yLqTTQhUIdA1aQGSi0zfLXTMPo6UDFxEgWnyUnWSh8DWXK8SGdx5Ard
xD/0Wm7N7S0TyDeAo1cqkJyjamTiPvUhs24VU/mZ5x0IVXBNmG9TuPqlReSm78B9W0/0a3lwtSzB
O7SKNBU0NoXJU6iT8asgSD2N7mStZTVM742YJInWtBwhCQupjjvWzZT1OU6mmWArFbYqOvP7g2GV
QbcqItn+jKE+zRcS3UvnJjCEk3r4jX2rMaLN1qDN9wCQHxw2blszCNxhG8G03nZmNSiYqNTAXgWY
NhR4asYAjurjWMx+RmkClgxT8O7WtGFIakXenn1h50i/nVn8A8aI1lH2bjnl+35M2hTmu9pu4zhi
y9QOCQynoXtQOYTaGDLrEKlPxRcUJfmXoEapmNjFL0fmpGizgRBsfG9bM1wpRS5+yjBPjk3apFAC
jfYWTpO+sRWmgRFa99osHHPj+yUcNL+3dFjXdta9i0oRu0YP9Ee/hV4HrVRYpIPnfURHOVCmK9Z2
LEc8rkxHgnQc1EMQ2ujn+xT8sKVmG0AKLq8E6rMMeRlw9eCr4G+21p3WFPpa8J/f2qHtXoduGm4z
5H87xaiM+6iOknhHwZbyZOi6+a6bdXCGH4iLYq2DwTYxCOtxuB/GdU5maK2kTBeKO6O7Ikv7zr5J
/9alwl83Qmq3cA7BQ9aOs+2Ert1Zdi3QI5sIYEtVvZXSIHyPcOd/9Fbu71Qjto5h3ef7Lin001gD
iVXqQBJ3jPEpC7vqkfIcaqt1UqcrXsEA6smMOLaKcef74/jQY9+yBvCPu2wXdXhd2woW3I2CP3na
Ni+WxFMHMHB0H8TqNy2Kf6qZfY8RQb3lZZvbFH+EFQGXhY7WDfwmlTmT0SbrzExhdwAv3/SA2DZi
1mtbgKMBtrUcqzbuPaWkj7HTb/BP2IkBaIEzPas6CGsDIL8Tzhj6TPOCGgsj32GmYxSNbnJ2zQKn
dtbX+EA/xMJlDanjhMFWqtHrp7gzz6Hlb7GHeCYFCyCvYVU0WZT4suyQ7qFhca8aQMgq9zFI5bnO
O8RJwfDAAuZbDpN6bfBroMjsPb4l+9CuHxx4qSvRs97T8CuvJnySm32sqPs4HHf+CFB7cMM57cMx
j9PGa0OtYT5o6q+gNL/ZqoKnRjOMHpRaUif9a0ogcBP1sXeinWnP2qDMpZK+99u5Ez1m6bTOKFbZ
wPZ0dmrr8NaAqx33xa1SVuvNFkCuoBTC3vY5cR2aHk2ooZgy43MzlffKFJ7hh920ZfLcDMUu0eG3
y77QNqrqYHxhtvbdCBR6H+eWvC8C1TkS+Dm7Mn1DxYEzMfa66FgttL6infJcLZ8NjkuyXTZ196nN
lmF0y+Fn7xjmXWfA98r08K5M/DurwCkRqNw61JlfQkx/SK6ucqGcLTmNQPKjGxSmb44R/cyTotyK
SAO7nmfvVSfuRxmdk0bsrIj0vu7LFYR6eKtm8TBkJYXNNo4eswqxtdZulWwlc2E7di8jF6z77ucA
lnkrCrtexRmphQALAfhd2e+kh5WZwpBblT5Lf/xLfveVRScazkIdD7MQCwMU8HbRL13l30Q13uVq
fuyMkF5a2fv5uzspviS27bNUKlXnuXEhy8YTxODY6FEV21+HmvezmFJWsPL3YLD2wBZ2ZL0fY5xB
dn5htlsWSr8btCB6MeWruRTftezvbuLs5rdW9fIhy8e3ySpObUb/DXO1fqSwKz5h6W79tlU9Pqhh
Fj+XhPOVFeQgSZXhaI3OrNhsn4NKvRXCPSltfVCSAep0v3f67mQBOhjDqd9WAJbnNX20a/0Up2cz
WksteE+7DtxVbhz8QiEgKJiuAG52dHQJ7YiOD70CKIQ++dbVqXNjUdmz8d0SJj2or3pInTUbm3Ve
zgtYGd8ofC+ORWXFEWURrOxJu61VJV4FbfbWZ+0RHvqNE053sR0eol78kBmVUma+N2qgqU2Q3vFO
O7eL463GtlhYE6j14CeYk5mj7ytAr5VvWJndqKgvAWeG5m4qseTunIZgaszpHHxR2M8Lc9smjlgp
lnwuOWtwiAQ2e+Upb04tKJKqT28Sd/oekB9pwhpxUhHcOy27KlEWPb6f9oNTdbe2m9+m9XhnaP69
UzSsFel9pi7vM107BVo+V1d8l250yCZIsHbvvsXUsTN/c1raCbaeWYeNKGxiRtPDSGJHWtqmr51b
bDse9ECcVCqwVq3iHFPF/WpP0305qLdmIH/HmvU82BDywqQ7mTOTgkKRW3iRX4qgujV6cUYjVgLR
IDWU2ukx0uWD2bp7Nal+OwWpTzVoPfI139AeUtpg3zdp94ZH483cEtHoPme2OIhCwISEUSJHDZPD
LHiWQHaBoh6iJDn0UV2iyXTqPfpLQbc1trbEiTUx6iertu9bFvGrKNbODjBFMSQ4QbvmtM5bszlk
pKoOnDera9S8LBSqCjJIeGpbFsbS39OjI84NGiDEZg6DiaWKpYDFsKT4YTCOM0tX6EskW8H0kR7K
/eC2KdzuGHUiv9ULs1pnbVU/Kq4UW6UYG4RTo0xXrlWWno6j5lPkiHA7mvH7mPQvnYzSs8hn7qvU
dZzQUKDxlvR1ReJIoHZQWPNO0xgjY36XGtLA7qgYvw5ahJ7SHdMTiTr3pRo0/RjoY7pprLL7Zmdm
PK4nXLfU1Qge+MdQD8nayOg/pfk/HJ3HcuRIEkS/CGYJJOS1gNJksanFBUb2NBNaJDS+fh/2smM7
HHaTVajMCA8Pf8Xk7ZC48sNcxg4ymD1e2o7r0m3B+eyUOQ5/eFfbbyLLcbjmglTIHaCW9tAvVf7g
aOqYvKP2zEpLMDgD2LGa1UpsRNeHA0bgfUsyNot10Eh2A0zxG+GNySOMqQaW0GCrD8qG8ZmY4gol
E5iOxXEVytT/przwngZL6Q8xrOTzTL5ZtLtJW3FGGrTTEuzjwGzdsfRWXOhT6H4Lb9oXZDNxbeqB
XHO3zo6pWWFlawcYLbKBNt7qpbk0MKnO/zdaTk6R3BZpmfsKcE0EGCS/tWUwHMyxYb6eejoislrc
1qHxQmGOhDeiKz0Fa+n/TSfxJ4nXZQlrP5vDBaxhus+dfpRUZ5Y+BFrYPRWLmRx9OrYA4bfZWy5+
Y8sQy11CDOPJNGOmjFXAQTtPYm+YoMRq5eIVdbLRO6l8SF81Sy1H3JALCIjUOOkVsINPJn5EjqgR
1R4RyWbLVgpNj3mXm7MR2b1dkMxfFCQXseb2nnTK/HQhaNwNU2m9ZXIiltfI5vzR8Oo4rLOyvS16
/pHtjIjFb9DcrUKqqGP34ZOwhS4yxmkgXj/u7nqnd06zZdo3rVV5w3TtXLIcLs4wSvtV131zN3cp
4BhVxDtnw3soFmd3fsLNIvq2iOy8kojDuLBXQEeI9eywIVxyQLcx6qnHbp5jDdabD1gKDJcr7qqp
q/a+yqtoSTGkuItOQtXVxVWwbfIw6QoPvU1SuM1HOKo01XnZ1uMJJkwbZosnkCk9WhN3lOckaEn6
ps7T/7AoEf209DEkmU7QdJD8778ZhYPTsKsWiFcklK8PdhkLTDCdzq2dlehq3qAcQRoGsm7+Zmqq
sbdrP8Q2DeK9hvjV5aq7ZAWycCHsee/Vctx3guDaUAPe+JYDa3WiMhgLaFxdO1nqdY5iOBrPFak/
H8L1zANXkfmgG4N5lNdus198zcTpD+t4bNfgvylO0n1pJjwljAAi15T1nijThedO1Y8I70DPemdB
D2jg6ea8olXWDyFyx1Ybpc1uHDy662auw8ClB2Bqoj8Xy0hDUu5n/rYpjRZex0OXQoXT1moddOw5
vKequ/dGj0xwDO63oEDMMITv7qUB+YlMebKf68xHwpPulzPNjBYzke9lS6UIEq3903R1sidvYDmU
3bRh08mmZ27UxTqKu5RXyOS291mIOPSmaR/GeIEU21bVzjMa7x1YDWS3pkadHQlBjpNk+CoXBX3G
XlZaXGcgQIkCatTuvBOMz3cCoStZKh3lKzurZeH+M8qsu8jFoBSN4/upa34VLWxalfdVqZ+8wLzv
WuslZRy4L9f8scnmCy3c/ZCWvxAdexhR5qfMqaSLHBJM2yrKiIYE+KnIqshwrIYY9tYmEJ7VKl4u
Lj1bvNBIPS+Gce2SJGVlJf8p/JZ9n6R7WWOLa8NPzF08139z6uc60GzSxHvHtU6kvCc7swBmIJa/
hnL2OQHQwNgeymB5qFoH5TQO9hNXcDklp7mxmYngO7LH9d3HxqSz5sRk/BwLFE+91eVe+qILViNA
SbyxtbLVO8VzQ40jCjr7dDT5ofvkLl77JdwG+DRwHT1U8VY26tUY7JsqmrfC8X+nVp4dP38nixS1
KAYVo1wGx3qFOgYl5T2rKKjbsUKYcvP7YTuDERCaXWAtmnisCkyP4z2TCdxHQiK6us0b3JobOX0/
Sz591Wr+GJb1rCd56ldkyXbxnsYqu7FL9qtm48kaHZTx9NDo2n31touDynkJMz/915oAmGTaHFaq
WtRIJiY+UsVKWdD51iup2fjRjI+eMSqjwFMZtwczi98CSTKyZPwSB9aJp4oBq2zaEHYD7V1TKIhL
1sdseO+yy95tT01s0vguJIDqDl3/IrW8i0eUl3Rt1R02vzLy6vJAwvnPUvULj0HrROCX2Nm1PaZM
LSYy4s2Zl2WUGEvXX7ORjrQsnZDw388uMW5CiCwMEnMA1TX2B+45iwgy52liwZ4pADMenxjxpL/n
z3lRa/JQcn6QxF8RaZ15R+nZv1WAPt9Y0VyL29wgFgSN+5ADaEM29l/7Jn1t/UXs2zwYojWdvzYH
YpJOD+Moj3QduE8ctQ/4NzCmqqNWFEzW8GyomM528aFEZ3ARJxyGfS0ajrLq3kbUgG0mRcTn6dJX
437KGbYYxg2ED4hobzn6hhW5dfW1Wsio7qTR3RsRIUABYCQHH5B1wnHfBheHpMt9sKgn8FofaysK
BNF4E9zT6Rgk3Jm9JtR9rMV2AycvXdWcA2+4b1PKy6a8ejztqsVvV3m/bpNclLW+Mq27CYz+xOxD
XjDjgoCT4NEuzKeOHcnQKoavOLW9nVukj3xVh1lBDLvpf8NoSEISCCjAdPmkR/vBzZGxK0vcCp8E
YaiX/6GUsVe+up+rUN4Zxg4+emABByeJ07DxANFsBvwyp4pIa4sbe6Q/vc6ZGfAUqDdDr2+lDRQr
nklHTOpWc+PSCxU+JkQ37/ObnZfugaDt5FA2vOgo794+iRletJ6/n9L8V5TWB3UTBMggL/Zru6R/
p5po6TpJ+htRq24k+7E7NKKDuDkMBgH9wV8lJ32yUvnKgaRppqbuQZl4M+rMYNg1b0sCbrpGg0rW
196hW0hyue4nu+1eLHP4jw1iwu49z9rpMe32mOjkZfCMKiIoG2MxbscboKiHmnctobeVgAg02pWL
KnJMJLAdKtGAS0ZbF6b7OWx6y0Pirp3qsOZtEHE3QcubzPJFOMu8S3T7L0sU9/IYh2qS+kLlPj9w
hXv/9UvnPHulgeFHx2LZkTiWRzr1m6sLbBU4plGcOpaq937Ba6QsxCDBePBMlxWHDtL+H1kan+3E
IKlUSf6Sknmwr4EQhV0TLBGix3T14wL41GypQzdr776eCjuMrfa/cWb3u+xUST+SACrtwaztrKn4
NEQz38zB/K2msmY2WzPpnhI/9O2mwZvRkok/SoGYk1+XEbFydHi+mGjwdHN0Q2LYJTKhRnFoybLR
1idMLqg5AZ7ZKZuKnUPUYTj0wKU40Ku9qBmcI3El+ySxOOrJjgPXWpbGoXfjed/W3hgqn3BDk5rp
SfRLH2nGeIy24SJ5s5wjvfqCm5EnANaOQ/C710y3ihjM4+Tg5bL7+aPuMLA0pgoe28CghbfQljWz
RvwagA54Ak++Ht1w9BhxUseZDAGT4E9s588z1KV9nA0dRBhZnwkbB6Ug7PYh5X+wCjgXrDczZ2tF
1bOQD2dlySfQqTxMzVZcmOC5dClgLpXBrUveEeh5hdE3Bki3G5pieoI8tLU0qDu262T7ipS2qLEn
ezf75m+rDThVGIjDrMces3rUif0qmHcH4paCBw65zJ6UM8qdkDUvHM6PcHaNGzjZZYcUh1G5dKZd
kDbiUPI7cosPb3SZ39mEM8Ie0uCAW/sPafrpcelSIuzrtzaZvpVCfmxEAuEybeiUA/iaFDAIkWO3
hh2tcGia3nxU8/SfaVE8BBV6OzBmmspR7iHsjExDibQbG8atuhTzgwdvYNePvMemnMzdInlBFiOw
w6yKZ/rlodtLXU9hp1TJW+eoqPXmb5kKZ+9JSDTE+8XHvjNm6ILiNQ9854LFo4pUOaxR2/ELxLnx
6LYWsgN5JrA/Mj8JFwGdtvLHI0kaE9X2wu0VpFi5Ke0i5JJPKuUPFCLqppmA8lRZf01jA36pLU1K
5AzvUSR3luRM7FO7OvXaex+XPgmtbrjDJZOB68mbsKv5deh6kNDBLOSjyR/TXSsLqF7vp/dG3T0b
znZLN9PJrhNkq5VRTIPIT28wDqQ9iLe8qJd95YsqClp19TJLXMRiFGd6lvpRl9LFeOU+BY6R7WWf
AWh2xEMDx6XvJQVTRlQ/IA/uShA2+FqIjV1rQtzreuSXMJVEjsiYBi1BcbAcRJy4LMwHSxA14WWb
hGhlcp+uRbIDBKw+08BoUNMlok6z/MscapakWN4TwBOIvzUTKWzCEfJEHVXSaa52XCC3jabFrWHY
UQ1cDT4X1nj0hfnNsfWXUQrzsY5jtbf7uHwsR5vbPraGe9NLuiM81CLyXLc/tlOCE3Ly112Og+Qw
zev4jFCtH1JC+45GV1mvHtItgw+9RK5N1oShIDdPmeuTYYl1fkDrvNdkgex7s5TnpsjLPQi49cqu
8+bct0pUrGyJVC34wE7UgKoenqc2LS/9VGWHIRdxaJGrz6FndHuUtpzhnQo2hI2OvIa7uOs6+47+
cH4QiZVThrajDnterZe5cdvHahL9xQhGA96RpTBveO1ZxX3wYfXkkDp5Z4OFTapjvcI2XCHKHHLl
54exTuRjLMwNYeU7D0FjyXNgoK0Z8RJECcHgt3Lk58hgif4mOnZ31jK0XyNjBIihXfO8QafJIGoG
iMJxi41jKRhQy8Hi3C2n/2ORZmZBY3cU5SYkGob/I4IETnVQmS91R0bRhgCOJpjTd8whsm8vzjCt
tVYSzVU1/slzccUTcYuTAHnLmx9bmBvkDYy8JJA27+helr+qd4KHpWSAXcdLd9YoqpRCQ/HDTNxX
F7ezJv990WbOseahpzaYDIdzBYHkU6vAvaKNyjHMkaH1TmhXRqJ25aPqiXYzs1ZHboAPLp1rdXZp
ovYQoOmWRr9t7zszJqeJapoJPbxJqpgpuLmz9d+q+Iw5JnHFAbO+CLASKQl1RnaYztHfzJRAYcEN
LTVmk8JI0W7nyTyPpDZGy+SPu1lUUxhLrTeIbRsBwmkOXYMzczLmae/ltn9YNDOKOYGEszPzyrlb
x2o9ur3LoR70PoSTVc/3nYUjLxOJ86eb1+5Yqbx/y3SwyVSxHE4V/MIX4G3VXUOT95+5ivoloGP6
YN3TfwStk+ypIt+KiXc4t/LyOAAuOlqFs97xUAXvS6aRLBa7Pc6eniOObffsz0COOntJ94vIYZd0
7fAIiRsCVzCgzANTbZ4zJm5PZRv4UDlBRJoDlDEBluxourb8XuzKOmAtTPbKnLPQNQx634owtI7B
07cDrzoaSWGHGlcmP35bdSe6NicqZNK81kGm9xMSHFnV2ficzem0nxYj+RSwvR7UULofS9oNtzqo
J2wsuqa1ljwkpWns57Jw/njD6D3KqhYvTZd4P3Yp9Xe8et6dxHzwCJvT/lwCM39YUherWQlEai1V
8BLXffdpO2o9YmqsT4FvUWwA/zngHhtfYEVOe6dkakia1uJHs7Wmd9B2IP8Wthnpoe4+anZ8Dnpw
SOGOs+5oOk7xNgnRnWWM1spKr3Urmenuybob/tnAvM+Bi/YSu235Ua4MX8XQzpEYJ/mk8x6hLHFU
2MjJxqMDRkPZCcckOLUrbomc9aYB8UNL9ZF5Tsx5NUkTMlPn3GAfMpVgm+BK9mF/8T1XgYgMppdJ
eBsexVV8pidDvDF+XyGJJdXDZjYjCcbitoPoWBPB63cscMf4nzLbcw4V+SaMeXtz2eeNl5/cjhXB
qS808/rauB9Hp4Gbyu/5aVWAqKMYiDhaZzv+rTJ/AL2sxzOB34xyAAeLM3F27Y1ZBGtg1M/yncSz
5E449UT7KAmPZIhveOHCORTJZJn+LJNcz7FtLj7QwWkCp7N296PM1gfRKHqEvDLuocR/8PEeUQLW
lQ8+ULrTChz4FjfsWYRV6jZkPDbjbwdVh6jIpR1e537OztKpg3++XGSksiS5Di7yF8oNE36CfMf7
xUkSsIAMHHL8/sCAXD7igORLDtne/JP0dvDqxNQ6obPUvEhi9VlvyjLVfVcldjqA2frebqv0Lmmq
5grQzKP46obhvymhzm+Jh7PDlVFNvbPcGmNgIsf3zMjFnyHgeK1X07+wxNH82P4kfxQd4r6Rynm2
M8//b5VTv3d6WIJerQhj2z4npiKmEYEMmm4Ca/DmkZuJdGPGx85Pi6eCQ+mrWkb/WDq+fJ+HqbtP
Ers5QcizrgI8HwHJJEmX/jp+qREaI92B0xwa6S6HwO7WV4ImgQQLtT56AUewz0wRLK8jeuBrJnjh
LLDifYalpWIwB7TZJSgfMCt6UpN288UQuUMCZ6IOhZ0ys7aW/gGNUUSOXrFj1JC6crSfh7YyyqND
YFpEtFmNJ89OjovFhVrPEoNp4//rXQw9NVXxfds3wU9SBMeFQ3NXLMJ6AHk47cAmOaE1DPWNQaoA
XkSBW5TGgKeFcWTDCIvuRGDbmef8oGJG853V5EefXHYcmjwHedf9xIUnv7qWYTj5VJjsR9cjDqHE
Z+HkUForE8GYRmcPJQnTjlEu+2CEkZegHDymdTo9up2ERqVHNh/RJPr1XK2j95zl2EnhRMiQEI85
gthnvfbB/N5muDnpYLCCVPwlOFspzMqxPtq8Q0hQNQ7UwntK1votLVPryRASEJf05XFWSRKl9VRG
QJbOGYL5rixQwehd/pMQcRI8zkQ4ZI4BmBCdGlGOJJvat6wv10U/IU96mP4aPg28BzIoWsARHUUa
uKfR8KYznSVr/UO1DhjWcE4G6Uohb/py/CFZFe/AkhQP81JaF7Me+ksFonPa+bJzL8VawYYfa9BQ
TgFPXHo7MyDgg5abWrMNOnMHEbmMUn9mU5GU4scsdod/vDjrV+Y7GGYMdwwbh+iZoKhEhHpSwwIe
x3Nutz+EDzIOm53xe1oDh2XI+H1YnP/iav0b8KbRmfjVznFz9wmC+oU9v5elZsXfLX8DCp0wyePD
slr3xLhkGy1va2vLlgpekquzeMatbGz/KS/NDnt8XvyooWY2LBwA5t4KqhFYIRq1WMl2JN4+nFoN
b66zoEuTRUmVk96rniwQZxsz1D+FVR0bXOpmm8rdIIYibAJx6j3rzM1mUAFj3qaoPELXDq2Woz+R
b10CM9o0538c4med4anyq/W/eW0jMkyOeRXcAdZmCWhb58UqKMFTp/zTy/Slwu9AZuVlFPFzbQ0P
RufqqMqdJNItJkzF9IEdh4uXzRISH6HDviw9EogSfICd4DQN8Pydg54lYafw7tmE244yvjT1YTZ2
8OhWvskd6NEDmv6J0flox8k+yAQ/ROVfyjJ5kL33QMbCUcT26+ou956Z8IAHF7szT2nSRUOT3vKK
f7fKnbKwH9RtHaLYFuE8pEeLn3gurIec6PmqTk9Npc+0Adg4Ddzs7aEEK0102d7ahpkra8RrbbFX
OugbHojDxMdtjacHcwbtHuDAt7Jlp7EU8emdBmT0QN38ha6slvY1YQ6JXDC9Yrdis2u691x2HEZe
dKPbkegrdmrZTHIwao/ekn22wnrTHEcY71bCEXasbR8mCIWYFMYF9ip26ihD+NzFLTNab2k/jZpz
OJiTqysT3nJC3V+bOPGpvuO7JFYPq6MhdSX+oyxbBhyl+971jUHj3cxPfeY6PJEAGT0Hi2+7Hrhm
n5xFIeU17Q7vpnESOUu8ab/X5oITYG3PckkpFZP1sVLpfjXc18zpGPe1X5lcvgsrgTfXgahvJ1Y2
sOBalMk7LfprUwMLlYXa106/tzivwPEWkdmJSA525NG9ocOrZ3jCb0XFT6JdmnjvtSxhvOm5HsLM
GK8G3LddX4Jx9S3vQoz8u6orgwqyFbjTc9EnEeWeeKs0fE+82iyoQ99jDgRDZ7kzfczWrmWFq2Vc
YDm/OH76s2TWkz+OX8w/vrhED42pX2ei2Wnyq4qTlBlNaXDAjXpuHqRUT/3aHMY2/cyNH5tIWF7H
avUjJsz7hpIcq+u9iX6+mkZkqeS9o+/UK4DKpv2s1uWPDAwmvjkftN/W/lybJZoyjal3OeYrI/jJ
QXZznO/Jzv9C+fmJ8xWPoP2pW3lIMxLvkuY489YCAXxa1vqr5H1yYqSObvltJbGuRPfndfHs8j3o
4U+D4hRemXunQ3I35hk9gLP3exjak3hySGjbckO7PmaopM3D2o03RyVI6+O088yW6dFSfdfIG1i6
DjQqd5YnCHFw4at7OwK6vpyyeNpGdd7ghA0mqkRPETD4P7XE8COdveus/zx4nywd0D7Tos6L/DKq
D98aQoudcmrHp97LnlnqT+fs6AlcO4YZstV6KNPxYlfLIcPFg/HtaV0BcWLXy7PkcRjTa4vaXLoz
y7zWQzVbbHC8zCwlDR7zrhY+dexBTOqLcz+vEUVd5JhsbYC6w/JNlK8Zz3cljkWcT3OZvhWMurM8
OFkJi+qZfsw877C9VemyHJnzXX2YOzoZKLXXSLSoSlruWnu89rlzLov4XCKhps5wXhzFtUbpagBu
beV1Zct9exyKbNxDqdxtEIFUsLGwzIpRp08rU4alXHGkPmuSJLddebwPUcPjVPNDb2+PJbtH0KKR
k5jv5AYoNvID/jPl1DffQaZrGDPxfq1y+Rk7j6HZut9eN9W1Rysub0Rsq13rtpFbcWnyCHST8W/7
GfPCPSpDHReV7UXlvXocKbmdZoTHoN0m0x/hlhdZdv+xAHSFF3wM/OK0fWNXjIhVy9t23KITHzhv
wkA1EWHw8IC93WLRUuv6mBN4E7jZqeoWvLZDOIgGe2pxQcD/u8b2aZ5KCEG2s6tr8YfA+rDgNM7n
+QiPMN9lFvY7ogQWLulFJFE7t1egRCVP1vZq1wM12zCem5SpHkb5bozvuTk1P72OTGZkhdJveeM8
NnP8sJKqJm3JILdBTW0eWQDvkQdfEs9+Wpz+lS0awamQHcbeepuy9jSDJkZj2V6lWtyN6QCFwBaE
T3nHBfMbbFYGT+VQ/MXopHZxypbOYrSRsxoBk84OI7uwwLLJCK3sWCXssFTBaQJ+zVlfd6Gb6Wj1
kkep/FOWxm/UZA+xYnrNL/CDieCmsuJQtDA0/TjRJ6cPzHDCJ3VscqoCF4P1kG3WymxHtG267+rU
3xul81Tp8VqKHliqfGskHKRpavZ6sf5BaH+t1opXrL0rxvRVlsV1bJdvxrtvuqlfTVXIXbwOb7AP
Thzgd3XP2oBBCvxqxxf6kl843L9weV6EMT3O9H6t3d+MtT8WmXsoCuseWRKVT4/tlf2ze8v0IZca
6xH0Ykc6EvuGE76L7cdGpMYFOto312ix3SUUGvH2UKWalZVZ0ZEtE+tFg6lxStcvGGueG2f90wYg
W5uZHb10Ho5ZatyYmhknKqvbzAHHrhw8yAZI9nWc6/NcoK8EEDUCUrxaPm+J1k/tFHDLkajBrRzi
accD2/JJNFymzpY66jI5zAuzI79gmSO2TKDajNeZGh78qbjkA5DmUb7g+zytXG8CaYtlGWZyqjUX
zBlMccUA0Y6H0x8CzKL5eHHF/NSaA5NkpFc6C25v7LJtlUt+Q3m1DXEbV4TKTBtvAfugxVBcgly/
Mtghd6TGSGdygKMJPbdCH53O+m7ZMeJIktMuLRKL9a70uzMMRi/cUVaHvEjTeBcXfM4HJe6Ftp6k
XXEPT/Yh7Yp/MSWR5MxJfGcI18VboioGCTrk08Egr2NQ04p47Eq+QVfYuDTXx9p9xmV/KkvrixmM
CQWYXZvtc1hD/Gri8pQ3uGt6T27SttrApszx/D/Sbn9LZklxp6jKqOxbc7qnCGNbxRwv09AS+dQ/
xmX+ZhgF2xfD34zvdJz6SqxBRKzb/dgkxLRMC32WNvZGOv5qkyGYmwVnM+vetqFb6xg9HvJiy4H7
Vyc+fkJtXMtpvViLuZml/2EaPuZJs5mHj1ZvnyqnekTqOrFtuj13ZtWBEQXVlE4XhuPPDqe+zY26
vd4lXBwB8lrg3W+MZzf/CEauO3WouyAMeA549Sk2sU6NU1hAnyKA5G4LI9nKSTiWB7nEj0Fp37Oj
cLHq4cWck73jBZGDlwxXDMsjXmRo6MzVFE3sW81bxXuRRvwR4zPFSWeXJ2/sn4VzE1NF6En5iSNg
v+iNOeDe1/SmqKwffOtoVFuizba735XE+rKHWE2XBItK7KaXzQiDFynukaWL+LmhtWb/MQriM4ku
OfkqRa3fltw8yyH7IlHhFONrqnBWVH15V6HXtN5jbDqsZ/702X3iAPeq2KDtGAPOLdPpTl3zJQhJ
lnFZS5pX/2GilKJkPRBeE6Ty6Hn9PV/dHrN6e/h58TlyTyNKZtly4ePRIkn5TsnuR1OTsxtXvYxc
kclY3/PfKmGxP7d5Qu8Qybc9j8gyEQONcz3W2wMtvB2+zjJSqR8as+6ZgvZES/IsNx2OHnUMqmbc
FXGFh69qdjafAIernD8688pPZbHtx/1jJ8MpGZZ7RYYH5ur3IBF/lD3xNQScybti7Iu8vn3Z/mmL
8lhysOMPiWYGEeDVf4nTv+YdBnp+NSy0xnVGG+294jj64tra9gl+cNR5mNRr47mweD83ZJ77Pmye
UPavtvbCfdn+NocaqxrrC7N5PCBTZGl5S0f/Ejds5Tux+Gyq8iCHIGoq5+TH83GdSzKEjVPCR8ij
ZHax2oo4ey44WGafLpuIHuYCneq3Rbqb9h5r+7Mcb5hC8FlZu9V6t1R8b+TxcXKxqYxhXL27PaIZ
XbYRn1t57/W/zE7CCjGXH39lqw8dPMQJHlXJLyGgEQvory7T492adejQwV73NJBxFUo6r0C25zXt
/5+P4va/ffOwXepTE0dUxomJdQRJFXocn9Rl+bBIgjPX6tz5/TXOTbIFODWSpse2lQf7RuWcW5sU
JxeG3gy+3Nw371BPkIu9T37X2X3Z0CgskwMXwwLXMmvYPlEu7/DMh7bnGIs1hW3vyGOM+yxi96oG
IIVzl/kTdtAuC2Poi0Vx5P9Znmz3hZh+x83PzMuRCfvZ5rGyA5bKqBsUn1x0PCwSTw4Rurj/6PwZ
yFCshYsB+DseFQ4TsS+wV8cYpws+dGwahSQNpguubez8Ae7To87biflRLXZ64TDzCGrdsSlFdEGA
8yDFmkaVdUyzmgxa4uZoDd+60sUtxJ7AdpQFxAiDlDh6lsvGjnN0VPY2W/KhrKwHfpGZQshNmj9b
Sk1S5Id0MC7bAcSHy2GK3Q3pQTC7gFrDJjULM3Q0g0X77w7DoxLOCwm1BUQb3/qvQATGzX9RjPxz
jtbtKTUBUG9nOMsQLC6n4bKtvUzTk3JHxDh0grpGddT/SntzZlNut8xAtwMvvvGamo23hq7uyy3x
ypO6iuJc4ibDdB6I/rsoyvVkTRmHQumx7dKyvSZi9dXoPmbm7v8JSpyw4r0uSIAimux+US1/xJx+
CE5s2CMz5kU8btkoJTuO1dVRzlMp2M52vadc4j4IjOHXy8sna3N5p+J9We1zUb1q/8Ox/svHkocl
348y6uSYnW3KNHRoMb6MSL97g/nDS7oSLOgpa/jrLyiRpbHi8lsa5scLztvCdbuXuK2yo57Y0baS
/s1c8MvNNnxXSIF/GWnZGCP78Qh4t/he22Z9rXGEsnLfLNQbCt3Xne0vd/XYLTHz/ttsVftl2B3G
KisXWMnUIBBWgrH949oTMkKjB6YuPZUKLrB2L5ZluILWmHbLVpnwAA6M2iBTZEuhTis/+XHOmxTH
betnD4oR96kv55hu3BwYdtd0YQ5RtzGz1b0frBYBDav9CaPdyo6dquXfVY5rEelqRt/NPKiNg9Xf
2dngvGwuD+6gBY+LqahCV69LQrvQbD1K/3tMOTo1PEUQCrjosKCqKgN1MnzB1P3rx4qcBU1duhsG
RSS020y/wgK4uGsyF+i7AUnQdtJqV3oByyA8sfJY1k52LnzFoFkOpGTtLKVkG1ZB7j23nm1ei6Lm
BndUfsL4h4MyabGprtDeOdfSGnTKYh7Zz2P9F6cBWf+jc0v9YX7gnkR49FL92DWr89zOY8okq6Jg
J4X17AfaOckcouX2HV0ECEdd+UoSYaAoDvY0IQbMcZ3cL4ZTHwdOKTUXH/RN5a6r5z+kwFxmxIoK
zTx0cs3O5/+YO6/eyLU0y/6VQj03a+jNoKuBYTC8D3m9EJJSoveev34W896eTsUVUlPTLwM0GpU3
UyKDcXjM/vZen8yrkSPwjVuxzO5V1d1OybfezbcpO+ARhUYu2Qkb+E8t6Ziakk+HVqI1rZGfkTiQ
FUzz3uiJqLbxeno/pVR7VApSukK7IPq3pHObo4nmcqJgl4T0QHRUW87jq67Vdq7ubQXdfDRLcW55
4ZIu9Fsh8k56ptsSSRW/kG9K3bgnfbNSVOmg1PFK0YW1zpZtbIWXadxNEoGFmdmWZcR4jGtlWh9j
ny69vvdMGIe0kMXCZoX0AS18dqccG+2qNxoWpRK5XtT2ctvUR7mTD3Sk2RCPiJe1VyyquNwyxElo
asVTGwgLCSvr2Hioer61JriBscjwMqfy1ZvY9KHnyYijGqgB2mfosXCspZAzqXRMVBDoBV6HgJ9t
tbjeiDQ0WLNWchZRmx/hAA6lTW9pa3QB2wuFRj1HIVq+2W9pcX+XxD0kc7YzOKMPrUUGCrjJTBWr
pR9XZ/wqGFMJ5yZVuBzNdgElx5oVg1baBAnnP3dgirL3JNYqchZroNynn5ICK3tSk6uIS6oywdZK
kztLzJ/aLOYL430PElrLhMPRnNaJvmgWaWBe3Kg5TBuhslGHmdbXTthJ2bw3xJfpU0eFdKcMoPRi
7Uno44WopvdGNU1/fr1LXJL1tSFAf5LEjVVkP1ytOHWFt+lC44QojDElNrCQMT4G9VjkGMskZAVO
/exMAJhr7wNPKDbKB59qNsfNEzr1vq1bfPjyqhoKPB2qQLoieORppWBhZBK89dLtZKcew7uQFR0S
wSphcEwgQQWyT4KrgPNVS7BTeTaj4SY043VTB3dukH7gysuY7uN1DBBw4DSIm20dGZy2jfgk1Xj/
yaMQDLWIjXAykq38rSh6ydEq7t8PRzSdMJ1REF1Dc5xNbHfDjzDS0sRCl/DcAOXYdGKMLMNJ0gqq
nYFdozFZkVkRXnOzoQLfT0koMuC21DFrVsNjOxg7/MertgFG6HVzxRSOYl0/SLyrHidM9uOUg4S3
SYLRI9g1Al61Ol2XA/2datfE2NU8drV3SVzwBNhvzrkAR0cZTA48jbJCGsJ0X2QvKfYDyDTRNsTE
vEnl7FTnJFP7SKKAG9GhN/FPCjUyyagfcd2xbS6yMw9/gdHFn5eRGZ0mfHNFuYZvXMjtfPSJWee4
aokDEZ8MsBv6HMxH/73WzFPtIz6PkN3KNN1UnfSAY3yZlcmp0F/YYkyDNJr1GMr6IaCOYmw6SfhB
Su5u+j5JiV4E5jYsbs2q1HD2JJFxVsvkYPLom4ksOH3TdFLRLpWR7YOyfzBKjuGC7stnTWjuEgUM
aKo70zzkBfR8RueRCOUnpfnk+yPpeitcSSIG+KIsz3LnPdVldMBIcxsX2aPJzDX9Oecx4WHbKaAo
J6B/3mTUHdJ+5/aWQ7hk644qCWD1MVMCGCWTAk45fmbmwruXWUsj0jkYQzFI8q1Q1AyEVDpCd3ki
fpDMrYxcVOmXm4D+3O7o8zoltWp7qQADSahM4hjNAb8rtb9yLljD2VeGZZ5Xu9zrZ9ZYTe3e3Xzm
9tKbqOrWZAMC2eHiLdcJ800Hl8E0X+DkPCeE9OqgWde1uYkl7ZJJvNS4rW0tZPJXK2xwgjWeUPkX
lpRG3L+/qi0esDqqy7IO8EOrBKHZEVPVxriqLSLRB2knrnLiJNNv1fP0gmC7EDxkl0TE0WtAbsgI
K4CVpTItyQRIVYCqXXUBIYeZV2uOhe+/a115MuCVGnnk9FI3S313NzUsqjlppKW+FIdw3UbjD0/V
n6zpaN8omyLrWHj68FViB56kvH6yz5aNJWu02jWuP2qhmINlJZ2FbrAyIwMJOabi6VtbY6jXHnI9
X9w59UOkCsNkI5GZH4qZNs9Rmba3Y+XiF9EakpTB2pCbdqEXHkJatpGGIp5VMr7CTOqPwdjZPW6V
pTmM0bspVTu58BbMcu9KwlmnKeRjjl/dxsBf4GBolh2ohTJTLmNr4j8nrLdJgTncpFVmnLFrUgI2
hnMtERxK0qmxQuq+jHXozRLDY5/TuZwvG4lgCTsjzcguatC+TvcAlmYZCMbOl3DZULF+80nCsfPu
GEfl4DkBHa/HSj7IZiWR/SYkX/m9M3j+WtfH24r5grJ6QZYHLxnGFUJC1nOgCZc46dYQj+wkM6h2
KgeP/yYK/aX0KSCWGttuP70zwoA4HuedIQHiUk+NQqjGQPLwfNzvgTrHs2qgpso/iKXMvSDYt2Wz
qYLXHD9llRGazcHgKqpwmGbUkelIwWYRMW8bXbOoJWuldzibjVQ4x7K7hCCAGiWHd6oQPxGuvkvb
hGmV4K9UrjgRHUlGbMQEkUkvH6GB7LugftITCk0TUn9pxoyrTu2BV6fPhYvtMdSxtTdPYuzW88Av
Tk0B5LBB4Ki9cGN6isIpODaWYRWJC7lCIA91la6B0bYwMKd3Laup27AjcYdpHQ2sG1fx7hqcxlSU
STKk477MFRqwmTk9AkpQZKOwENLh0R/8e8E34W+0Tt9ZW0z6t1Ez3nWyiTAzsgwral6s3NRtKILJ
Mx1ynZ3RnpdXbDKQ78wU2p2IeleWeGqx4qU3QlsWi5bCu9Nq4HwaTeiXbQYwa6xb+qWXOWgv18r0
hScU9PZx83HjkrCdsiOQtbCdktcVNXdhiAnIIqFFnhpoRK8bPBvK4DEJYZa3kTP1jCwiQbd2fDVK
ZI8Wn8EFEMb45NUW9iFVAzLcdwYLtqttSmxv75mmdC9WkwaOqpfdfclJ5QymYFjpWVRt2rJDQTNC
Y5yEwU1DK86VX43aijwfeqBLFXSha4nrSH4RbWQNqUCLGiyvrdvlq0CEREY7lrp1SOXABRsoVqRN
SDqOk1rxFNXsAjkhq+wnK4hSm5wMEGfGlrS+FARzq/PEpdn44tbCeMB+IGkx7JTeOkcHe6TM/KPV
22prjHk9ywLB3YYRIJlMQvQYJS+4qdOm2/UNOew8qfHeJRTjUYzxdXSYqdiHdLuAyWYjpujwlPOf
aC1uHTg+1fPRMIQjVUll45leDI9aktZ6Ud6WWk/jGCuqnzAV5LMxwywost84EkCkgUIpngclp+jc
4CcsKI3YWQecizvn0Ovq2ZxhhvFe1M2ZK6Ga+R7Qm6LLw0MXK6CQMyV+EAUzZCddK6+ZZIh89Wbl
Q3Qog3lfhR8i761NRay/5WQEHtlHyTMtgP6ihocgI24wQ4WoMMz4KKmJGRLUNaG3TeUducu8WWM2
FKdF6nB9Dkjcx5KFFxzl180VcDSSqb9gyePVL8Ju5cHxmPWjG2w04B7LIuiidTrp6cFo9R9yPqJW
ikyTbDZ80xmmFFVu0RWETBxJu6wkISVULQaGKoSrFPhjtcKw3G4yzRse2FMbM0FzHyVJLedtESlr
1zRr8pg90C4pVK25qhfPGoKdgykvnEMwSnxbtXS87UNiGISZoR2GpejjTobDIfvYCMMuILmuwarH
UdvYRSgnqziSL2KrqWdLAukljJwGjOCgqhbNQSTvBRTWLYcM4uGedl8NCDEY+vCo5Ga4UPnjTSyE
t1EUP7WSqK7CcupeXReXqFNftDZpmBmJmxEfhCnn5fdKL4dwLcT0Eskp3TXGQHwcaFJsm7mRMtx7
3GKZptJlUC3M2b+VnEiFSs2bk5xLZ3+UHFNT1pOGgyq48pJ8HwfkTkb/NBKRUF2S21TNODf7hQfU
PJr9W65Uue9FBJclSdlPwlDRa+8N4mtpJc8mUutYR9TO2ZUOk/7KCCAP1837hPRbI5TFsQ4x55FN
vY8m8phi3CtEmu1aLSuHTEbseDL6uZbnd34OP2HSiqzqMCQJBMJ0mQb5rWZl4DsxKcXxDOD7HN/v
XVQ3Ex2MDBjWEi90IszX4BHqZ8OnOAiS4fyTyfk/3vr/6b1npz9wotV//Dt/fstyFHLPr6/++B+3
eJay5N+nn/k//+bzT/zH8j07vMDxuv5Hn36G3/vndZ2X+uXTH1gs2Zudm/dyuLxXTVz//P3c4fQv
/2//8m/vP38LgNP3f/79LWtYgPltHuCnv//5V+sf//y7pIF0/R+//v4//3L6AP/8+/7l7SX7283/
uvzlZ95fqpofl5R/6KKiiJauSIrKgeDvf+ve//NvNIVsnwGtUbI0hesAcqv9f/5dlv9BlFk0TEtU
JCytU+fQCnPWH38lMTOpoqQouq5PmOz/vLdP385/fVt/S5vklBEiqbibCdr9X0zYnxfQUFQNSzcJ
YpnyFb7Wi3ozJ17Sbo2Wki7zbkYgS9l3HhpzR0fvudxh22oXrJDpjqDo0y/P6s/7+fX6ygTj/cv1
+Yw8BRWymnF1fZH2pbVcZe22RYJu2IDfiF12SL07yTdXYiHPjlqNTxhbqw5SrDL6lZFhVURsuBT1
KuYfiOzf9fGd1CJmtZTgHhOffuygP3SquTKsjBj8U0OqKPW2DWmYoX/9/Wf42YXp6jPopqRYmsRn
UOTrz4AVMyYEYjZb6Shu3I1+P66LpX+M9vrOPGqb+CDu9JX8YB6U2//mlaen+wvCPuxLRRWxf2/T
XXNfHMpTf5M9+zfeUpuHh/KQPA03uD725iHbfnPlzwzvn+Pm02e+gsED6kj82uTKVGBO7qbYSCsM
ZQdtr2zSQ3+ARLaXTsl3V5WkL8aLbsqiKSu6Nb02V6DqFse81Etas1WORcG5jZAABgNberAOwaZf
s17c4pTyWzu5HzbSGoPffFxEK21Bs4hFs+G/LeBtratNurPelEW7K0/1MV8E2/REWABFK64o/uxr
y4YvKAQO4WECTLSU6BaEwTx57gGoSmeBaLPPM2qaH8x92eF4Cg9I3lu53bxK6aw7B2glHORY+gan
CWcAW+Y6kJ4ZHs7dIVucISRhbW2GtVbPtMd8Jy85xRT9rm7PIgCmYpHXS01fYW70DlZH8XdHDAOH
MjCK4WMg883Hvo8G/tAns7GxaYiof9Brz+fQt0zOlKzBWaW2+VJc6Hu2va2WCpoTfktpJmezaF+v
UIHb2G4eS0Tw04DFcZGQm4RhyiXXXOA4ZjaoxXlYzEwn15YqIFukOBXvKtW7VeNBGV4WyaYp3i0Q
Lln+YT1G1VucP9XKvZx+eOK6JJAXrvo3ed9tBZxeMMIc1t1wmbDL9Cgd2+W7+BrulTXoHyJ+SN5v
3uv41HEmCh0IkclrfxLP90T0PcrZESzPmZc4JYlWnUXZYQ9VksGLV2xA+B/Utaa67QfUhfEtOAzz
YOWtinulOFvqvJnjVuBLslbVdthisu0e9It4Ec/x2r9VHpt5ZBO+YdjG+2zVzEpeqNr5QSs6R19E
jne0Tjx9qdtkNOOuoVzNWsaK7BClxo5cr8FRLaJlutL25Rzz9Aw26LkbbNTOORaneXTICH3O8l27
6BfWUfzwT1vP4XgyQ/S2Nbvj8uHMWMePxdw6Nvd6zOCzUbMUW513e29uro25u8ASseEjEji2icQB
xA0ckViqnT8MR+mA8y5a1tbZgzUx3Fe8B95tiq8mI2Yj6rMhfRXfrW1xyZ/KJwYBZk5AUSp1lNEp
qxWYMxURbKbNS5JhM+8DqnM6D+7iLTkR3JZrM13Wt1rpzfwj/dXt7A61kh/lF+jprOls6UJ024wX
ylk8wSMz0wt8LuUiroUz7VQO2rl4lM5orDthjoI7V3byHBbzbHBqO3RG+xZL8Cq7CI/GQttND1OY
AW/cPNdri38dLqg5ODRyXER78kD2kzTTF82tvqiXKJKrYvHUz94AlCyGXfQjpAD6VL8Ep/jg3gAe
xy/HR/Js/RRt8JdPv021pc24gb3o+Lj+bPUFqlcdOGiY/tTBbIaFVnolQJo6InU5W9W3LUbSfFDn
AomaYgbJx8CcMFwYd/1wAYyRqixFNnXmRbpAlkxs9UeIm/VRhGebbk2dRCTwNLZ0YExtfVHd5Hvd
JW+Dq8KGXrfMdryJ4zLZJf48R7KJdrB7Dt45EO6zZ2NRY5+yewwjidN9dHh0rPXAwJf3QruslIXY
wwhc9MRAzbmGqPaMtrBSN8oidIKZvpYepAdkr3m9xidmLsm4SIvmMK6bQ3HQN8m9sB1P3bl9o5je
lytKSmWByAO0lcT+gqqD0NrhG5G85CzrnCXJnuEWXRaga5D6odOAogWXbO3MaNsQEG6cqj9rVPWr
7VifAHKN9PukCTOp4slzMJ7c4dAP83HZI7D2m/whvYm23rbeVdEmy+9l6Sk3Xq3oWRcejEdvjEBa
GivgMTjEJmnNrm694QO1mONIeBefaeBBDD9+NdJsXnuk8m1ZnGbKbhXuAXMEr2jFILrnA0CEFmaG
7f8QHqk4nqyHNs6TWVYUzyTj4VktdLAFQiTjeQe7ijxVvCfv5pNxkU/iaTjCsYJVZUM0cN/qF2TR
S3v2HovuFHf1UtTJVPcFJzoHsMaApJx2N3g2OSGgMXneS3nT4lrdYmIPRQzzTL+H8oKtcFbfEJr4
AbgQSm1Qkn/ekaPapKxKIufce5aYhTZvnMAj/rdRbQrpaBo7zsfzdo4zZUflEnVsDuVo3mOYvzeP
vLQ/Em7nXrSc8IcbLEesJheZueCHLm7bdEVhKL8x78X2Nap+YPERHpP7+lE9A3oUcFMUZI3gOnFC
tl7lxiEYgNWm493PIG/74Cnuxwab8wKoi8Thu8wk3GtrTjzAi+x+I6776DE0n6pmbzarrlmr00GX
ZlJOls7M5tYV1kPoMEmQsasf8C3vtc5B7QqY2ZmHtVkRLHXrkkiLlORNfSokci7HRoA/Py+3UW9D
MdB36io6FjeUVX3bv9fohwSIGfIVOSUOwIMD4RlWtBzOB0A6JPp0xyOy2m5FIAQESdV5396NCYOQ
hNcTCyAfkkfpWGf3zfvhV7YGlOI+T09D8qSjAPjNAilaoKWVSqRilhpO5M87aKrKTKXAwhyi2Ml7
Ahq5WmrSZbTOWr0l78+nJOsRogHa0Une1WfSUlSq/fJFURC4don6Ck3XZYOr4dPYsHfFOh2AXkYu
sa2ODjuwW+wEz1s/AyCrSVsl3Pbxq+Tj1yAQ2uh8tTpxifukpwjf/wjcW1ZWgz0OHa+Owz3T59mo
STzMNWGrNERuDtFZnQeX6EU75o9K9hw/on1lD8FNdlTuXJBZ5AnCxM7WldNfpOcT09Yco8Qddqli
nuPb1XzyGQCvMgp48wmc6c3oJjxUjmqtTCIImIlcvFiD9ABsbOuhqIttOxPXFObHJYj7E7TceFgN
r3CD5BvNmictVEQQHl1629BbCD+HbT5Ie/G2oNc91RQKynNMDpyqiQn05+5NGZhJbIZfEcwnbRv7
zQzXOYajN4DquxCK9YNxay6qU6zN6CTmgkSdIYREN/WzSYMucSHISzAYhnpb5ttAnVk43BNesqha
IXw7BQFFO76jeZK5bW7Sc/xOfazfM9axVmZs1YDVvgYf4a5/onw+6YB3/i56cA9ZSroJK+1M8lYW
usOP4sFi2+bNhnza+8jyCuMP4SKquADWyoV44Ws2xRnBlH8LyE2EGdLbNnBDJBLmK5EylW6GZ+ER
st4diQQWiehdDx28g5J4CKs9VR3b3ZS6xz74Xu4JOdr5ogNZ5OP4xkwrih02YrIKwpNUvDRxPO+a
ZB+rwxw125JgM5bzPvv4/flA+dnr+y+HIl0WNY2IE6beq6OJQYUkCT2/3UbBumeTor3GwbOkzFUo
hGH6pPWLIn9LpQ+jP7Rvkr7yPWfsToAPKF4cLNIxtAE26Eb0xOw9nJIhpXi2GuWdJO/2tbApkhsj
gh5ArjChmLGh3kq71rSC5rfJnouPSKV7QGD7a7oHrNJ9+syHDW11QW+yRbkcVpCOnNyppm2hgy/f
JuZrY0Gds9NiwRRmKCXz9CjYr+QW7GrOBtffhTuKbjX93twHUH6s/wsZhhhL7g6t5p13jmuONxku
MX2rEHz5GF6GvUgK8U5exnfuhY31ilAfq2i0VXOaWjhsGPJTuMCwRbwJcWdXvACOxc/LfmJkvl/U
ygpFe6KG4BKA0A1Nwo5erNHxllm/TnGh4Cy6K9H/OHZivws7FFWsYKCA+a08L7iQEHaLH+NrzVR1
wYx5202dQlaiuMbF42aubVhLZdc8+tVbkV6UR/NsDCfPdEr3Dhd2QsATfarCE7/qDsnZshZQCepS
InNCfsFdEGZSi12X0Erhvkg30bBStJWEqc1fSXjTW6rdR8LiUrEUYdu2P/SM5nWC3bSrBPQq/zeA
E2MD1bGRJu0DHnpFSz2aZjvNXaUsYeD6417bAyXg5KHOY1yfl6rjPGDD2M9n9b2g7vUKbMngqOWR
IsJkt8QOgNED6jOmp+AJ1K2QbS9wq9oX65za4luj2GS8UyRR6OjIophpWB3YNcczetqxK4TOhpVO
f8sAW76qfvyULques4W+FvpVdxM89nK9KCzpoeO9E71D5YLduK0S7HcSXTS6AnMPcxEjTNgHDXTo
bRIx/wQvOt+INyuX9L/lYfnYCQiFUDZh9aEp7koxtmnqKPfwMBSLtWuROIO2Dob7hgiwEh10HT7n
fdUuaFiwAPC2VubxJr4jcbEBzLSA3DAn9ObORHUZvabB4edb/S+Je/vgDeJY9lFfS3ef1L4DVqP0
I7v+N/8/yns6bYV+J+/FP4L2vfqk7k0/8oe6Zyj/IGsm0WJH0SzF4L//oe0Z8j90C26wYYkarkZV
oRPWn9qe8Q/0O40mnJT2FEvWpgZDf2p7gvgPQ5Q0kSaBsqZqkq4zbf4r6t7nFliGyvVVLs+tyCZ6
yaQ9/qoPkWEpYiEh+K2YI12DzmnVOE12E7LnBeQAtMcWI1o/xM3il2f0hawnXclDPy+siBLtjfiU
qHpXLafSyOiLtK1FOLqPxOrmIj6BqadQRBVNJBvTVIKT69oMpgo9sThPgGuQQP0NPXljZqrI2nxz
R189CtYhXdJFIkpIq58fRSpidCurAgARYgFJMhxsOk2mkatc1TZpniATRal6f5Ocfn9l+csrq7KK
vU1XDEm++hJg9lS5OvIs5ExaRvKmSYwVbXEoZ2UvcWfeucKHKWl7yaM1mtFirVI3uh6vmpy0nwyp
VB32AztPMXfq3pFMy/n9/X3uc/XHGFHR0hRRM3VFN69uT1CsFpGgEZ2px0R/o4i9Q3x5TzzLiQZ0
RXomjGyOfn/RnwPgl+3BzwGiiXwfOvxXdgnTXf2iXJKF6ozR5aoR7SmIjMxrug5lwynGLlKSM7Ew
d2lLy+2/kxC/+jZ+ubA+/f0vF9YtwQpasRWdvGUrKmPx0GNMdMajrgFJDJpZBzdLVM3bHqvT7z/0
X14KRGIesqRLMpOCLl81J5TDLG7FidseqISICRLX2I+BHiIMCIv/3qWuRrteF7IZ1lyq5MhNR7a5
jNWbQvEilLpvvkrmuF8VfNXgU/HOyLpqmvr0vX5+oG0ujr0Y+KLTB5B62wirawIyJP6myaI0VQI+
jZjP1zGvvjizbRQr0CbSL7X+HI9pqMWrYGy248QJlAlaxJz8PI4BHCSpKt78/on+5TWZLi8rqqoa
mqbrP4sAv4wbTVVzUCxTyB07qwUGkm1QNnhLj+xkiqjEJDpLTHX1+6te691/PN1fLnv1dHH/xZYU
wkiQqY3ABzFGB/euCBQ1pkObiBiA316V1FkeGLPmu5dlGiZ/eeYKNSid+UFRtKtnroeK0GkK362L
DDMBqGXAmEN/6GQBhIwwz/WNK6QvZvIcvnt6DasCTItSrQ1eX9Ug5kgWqva+m8q//CpUai26Zsia
ZF3fFcMRdwAjAQhECx66jv05rKpVNeGIo3FT0N5BdBvOYRiRx2hlqeqmgeY5xtky0+j3a2r7cCkE
0jZR7r75vr68N1ZwhQWcZO71vGb5g+e1Pivu9E0pT0n2AH/P0XPyr2R7CVNQwV3SvnoGzsGGVD0b
aeQzAGSweGSBQEkdRC7t0mT5m8lHvqqc/BxJskmBSmNzYVnXS3IDDdYwFZahQTVxTrdzoNrLdqQx
nYxi1mwz2dpxlrtlUF+ygfSOPXWsSoWSfTmb40Rb0caPZifmHX71uj2OY7xL/tW1iJdMETGCaz+r
adfjzSxo456OUALLWJgbcG8jTL61RQ0dbP30lIxI3ivqdwNqKhpdD3OVzRglV/PnBuzzFKZr4QA4
j0fjlRZ90FkOErAMXTNviK+UGUh1C/Jf5QOYRDidGlx03Ibl3offje2vho9uKLIoajoUfuuqvKV3
mkuorSVq7ZYcnqplYHoX3a23gSm9BcEL/WQFrvvNoJ1emOvPj7uElUllaTKuz+oJ/T5Ka6xHh0ZC
M5ASSu7eWsyqCSujS18ZIcCTi8ndr+rjN5f+alQaosEmQBHBHBtXH7iNW0EKJQ606ug/tk2/rYbb
EUCVOTC7GBbMvJ62KLh+0vl0B+rgfvNefDnDGpJhUlaUp93y1VJZkHlyDYDqDsTDrWEiXiXDUpCD
iwpUkmSj3G8JWv78/MCpLOHxmyfw1eADLWVQ0TfYKF9XNOPAR4KeMnbjkKzq9XAP0GFVZxQgaQFi
JIghZn+c1DSaAc3aLN8FNDwq0vK7b+KrQWBoFocPS2Luuh56dJlpJfjJIrFNMlaNv9GYUolM7QhC
XITMhTcc7yw/2fWl990zuHIh/JybmHywWjD2qaBfzei5IXYahG1mTbL8xYBr0CNoTrhHpUEEUq7l
lmvNwNFChqqXtrKer+lD+81I+OrdMyxF1VhX0Kyuh6KZ5KWI5XREREHYhTiQm0QkvNiBsATru9ma
kDbT3vn99/+5bzDbb6Y8joKyqPC606hI+zz3iKmGwVFgp1akU1O+cSmLAhU4iLGcRToh+GZjKE2/
7/pdN3nVORZKnEa0q+Huh3ATY7rNoS6RYazoikM2tt5mNEvSBPO29RemqC1TjH4peTbN2smedStE
2UnJv7uVr3Z0JnxblS+eSe/6dJoqfgXjC9Bvjw/LsEjoJSdYfHuzwrGfV0ex6w9NhPEz3Q20X/j9
c792vvzx4BnwMgsO/1/UPz94GEbENjIdzHZvOn4bLBVdXZvJ25gl50Lu3zw12rnlQHFu3Imm8DKE
7SuEqm/u4ou3jlff5KTPKKDxzZWPIjTDph81Ff5G4YQ6mT2aQFhFAtkQux5kPjJFM3Hol6n4bf/5
6QNejYRPl76aemHZDdUwoT9qoSWGhkwOJd/XG2JzJ+h8e3nUNm3q7QMp2NClIa+b29rCZE9zuTK0
blTpW9XgizeQRyGLbLExVTIff/5KIth+nthFfx6Q+nBTWaTKSnWf8jW5knlDRnOvY4E1KIq0QQVI
N1pVqkCTqYgueg0G6PBM760bFcPk2H27Gf/qyzJpTMy7w22CJ/58f6EQtmNicH9V0S0GU7ObGvZO
TDza8j90b663p0AGg9d8u0h8eWWTS2L6EiXWys9X9gbF89KSZmFJ6V/0CMJI7S4mMm006BvDQqDG
i/LRl9Xb78fnV7tGwrcWX4uKu1mbjGi/HpdlP9DpNoqwLSSc7iARlT5msLxbeBP0PdRXghaeNdZv
jYZTFVq11x6roZt7aojzeDrEf+RFdxDk+pUU20VZjgBoQ44Fv7/Pr1ZxDR2Ol1lBXON/fb5Pweo4
8TbuwAOylRIGBgFFWyykZ0ukUfdowAMyuLg03NLVY0ZjDhIh343fL4avJirG5KKDm8RdfL6HkRxj
FKtso2qV5yFizIyCc5u6K3doVuaQUIKSN3AYv9u+frGH0qZ3ho8tqvJfVm4plnXA7GwaC0y3sq8v
xJdKUjexJSMkqbOaZAwy5WykcGcNoAYIDX7z9L9Yv5HUpu2jxeb9L+u3UlWdq+HeR2LwFkUTr7ok
OluFsIu7GLrDVkYMZ3DZQGBXKecMmpldBK/5ZkqXv7wNi52zYigGsZurKZ3OYRJd1zFz93h61YL6
qIQRTsKd0PoasKtxuDMK0W4ngGDovcAnpfELzLu83ZpS+Nx43lKqmnkQFA7g/li0fghpDTRapvY3
DJZNQPmbB/fFajzJvRJSMWIpns/PQ0ZDnIXjIDJcFNgkVrerNI30V9HYeaf/0KNhL4x3IdZFu/eJ
Z8L98+kKHanJNlQOtAKefXM/X6wJmiTpuFXRqTiEXN0P3eWDbkIAOlIKDQv2uKknRyKBst1KRW/X
QvHiNRgdU2WfWMQG6FD57A/gm2NOr7G6rwEs9UH1/zLCGV0qLzhe1b+s1aCEODLS/5ySnqvQ4RPU
SqBGq9HE70NbArPgra+5ydHLz0CvsJBHK09MPr55Ol99W5NRd/Ieotxfa0AwjLqBIDqdCYpkVSjJ
zlRymhxbt7rbLuKbcKRmPArtFFx9CSPzJqzGnYWhPm69xx7P4u9vZ9qpXa3fmoywz9kBG7B6vRrF
TeDK9FsYHTLUJ1gBdI4xf/jELmSPNALTTZGJb//6JRXOyJOYjVp8fcm6Mo0ukkdoaxBUK0N0JtU2
6TB0SUuVJgLc0Xdf/RebRE1RdWQeU2af/FMW/EV3K0kyKI3XswBJxqPvi3Op11Ze7S+rnHO6Vx7d
QiAfhpGk4+lXpvfdKzoN+evHrLAGapAb0JqMK9W2MM1RqktuoEphckSR9wDuiHYRvCORsDO0aKXq
ARgQ3x5UAU2wWTbYFERdOvdPv3/6X60vlIVMESe5SBnj6uXMMkmmjZsAswM6ZW45hdhuUyM+jyYF
81Uvmg6i0uL31/xKdtUQPEl/cDCbvvXPM5QcAK+NDRbWgP0XwcqjRLBamEEMLowPE87ehKCnASpU
mH75zbW/mo3g+/w8jlm6/pejuTXxfceKSj5Fbe+j08ybrG4B7dE6k/58vqCtDColVEzYifnzti6O
cH9XmYBHhEavuXD65oa+Goy6ptFRCrlo8jV8fhiepZe0FJWQ0lsCS61/GeXqqAK96uPyqIf/m7Qz
220bidb1ExHgPNxKlGTJchw7TtzxDZF00pznmU+/v3Lj7G1RhIjOAbrTDeSiVMWqVavW+gdMiwoH
6FF6zFRM1sLp3/4rndNltP71BuCZSCdJNA1hDdizZCyKenkoIEYDwwEIyz6YkpPhe1+8Pvj+A7F7
8DB3KzO+zi0YEmYAcRcL1asZJ2Zg52g7AtLM6x8A9VtsKI/It95Xo8ZD7WQUPpBDCQ6Mdk9V+Byq
q7nv0k/QOX1ckoi7OvP+mU0JqPWShP4+clMi8mrDa48ukSiTJTkFZ9Z9wFsWHYutbnzDnMRdWYTr
vEK8SUxdRZObHEebHbzJ16rELqhDUI07iGTX6huswkVdN4ZhYGz1Ir2DN178KlXcI7ANDGDZ3P4R
13UCVSargXvHhyfRm337DAW4SXbyAVgbSmGggHI/fgrhTtUFSB7C8O3hro+eKpMUcstRZiedFlvx
Q9hFYUqpSbWBEzFdG8ZsWQ84OoBCoTzx/zWUPjtUnYxEdlUwlBrxAScuk+Jzg9aabPRrwWzpQzo6
VQ+LZIvnzGyoXNNTxN8YSvFatm31ZI/WvqvAS2cltwclEXkr12grYD6zidQcvKLxFlXmJ7yn3m7P
euksOwYrTPHDsKn8XC4w1YSUvNCieYRISubUx2qyXwJbfQiei+7NAqqIUflanr5wlEieZKq8POao
ec42UZ1DoJmwmHfrsN83GJnG4JS0WjojwrmbWm8Pn/2uk14Ltq9cZAApva+3p32dtBBKaI5AHhFx
VJ7tq5xXutKkxuC2O3PIDxE5YxCjvPbacH0h+Ls244UvrnJrk69RWwUBYVwus16XVZiVsDG8IHUz
K0CQ3UOjnUrb74CWhqRr+9HK9tjQvFQm5GINlGy51u1e+NbMmvcIE6aVNm+9WDVKgH0u9a5VSjsc
Lp8TGMd6ErlKgZ8w4onGGH6nt/Zwe60XQgYBU0G91NRInub5Qla2zaBFCGEZlEOEEXWJIEWlgUuu
AT41/kqEWpoldRHuCFYcOtdsc3W5g0uIMwD7tBM35MFpIRTTmoYbw4jJ0vucnq1Sxms31PWdjGm8
Ba4DpKFDKXF2pifMlc0wSuFZ0zNqhxcTZ4spQiweV0I0B6Gl+vJzFlLIr/8gSKq8e3EhpuzgIHl8
ubkcLG4bDINQHgjJttXk3IMba6GU60G80v5eWlyDMCywA7zP5n3FTK0dfUwROaBED7w2cSVODrZy
x3oa9mBGURg379pgWMk4FqqkKmAF2WYfOcxy3hWonCxScgdDCEf/7Qm1aSzcSqRbgiB/C2kG5BbW
Tp2bWP4hSJ0vvQKeRbFfbm/kpaABYkLELBoTV0nIhAGtr+coo/lJcAhyxP4M7SG04QNU3XZypF2D
OOPtIRfXWwfSIE6sOLOXn1aN9HLIUubdk/r69GYLwaponyKEdAyL5qTmFkm7chMuJNuqygWv6VTo
bbbWbEP1ZoDmoaYhAeekrt15IFKV+s4DgR9Lh1jU5rGo8n0H8VkygFCtj7dnvbTQJhkmOR9bTBWo
tYtbv7NqM1ZZ6NHr7qArcS2NWYB8pe+a9wOumLeHWwpQ1BUdMiuwFVdxcdKMuoF5TYAq0cMIWkSp
1QdL/ooy3UY0XG6Pdo05oqJsGqytydVH01/kPB9yGtPA+7g1ZI7rgCxJCaPktzKZ+Mi57TjsRywx
SuepN9WVm/5qUWH+Glz1bF1HNt+hgB+HbTFdtLwcxFGFsneJZ1kGtnvUm3vTFxCgHqu/tYRVxLyL
N+v7kOhmqKytzoPxcqYG9N1WK0ecNSTMWdW0Okj5cO/kyaeUHkNhm2eU7yu3HLwUyN0aVEa5+q4M
TzTk3S66W9w9l8PLJTQds6c8IMml0HX8DgXRaSpUgyscKTF4wOv9p2Pbn22I7Kn0im/OL71UtpYm
OJOjcR8mwysuWZvbG+D9eTZfFvBmfHvKCRaYpcvfVUsmagG5CoZHdX4FifRFag9j29zhlClvdQk/
ZWC9o6uEBVQctBMUMMJq9JhZqE2+BsnBSb4lXXK2++BJdeS/LdlLt6XSPESWdhfSwhM6I8QjdJLr
GO4VyjOBZ50yZCe4L9f6N0uL7MgyH5k6jKI4swjV+pHeJw2ghTrqt20MaiSd3Kzu9wOOpUbRr8Wm
5fEw1CSBFOWv2Z5Ch8AcZbmSUdjSH8qqR33iRx58Ed1y0STNFMDIHczf5CUJo91gO5BjeoiFmGsP
/otp2qjDKysZznU3k51G7gxzHfo8iYcI4x+OtB+OtdUOLEIMVWQTyIDxhdGuo96HMWrUPep27V7P
tZPpaQ9YRQ0lPmNgLLe3d9b1NSl+h0YDn8c5kMZ54IYyNSI4RvO8CJWz0qubok4fPK/+STDdeXCA
J7O7d4wQRpT9tatB2qCVWqYr4VsV2ex8g4NhkG3KBKA55udea9quhxzNBteSeztHCSyPzgZScLIP
Jl7xv7Y9trYODrl+sUsL6akwubcpxHtjt2sG+jQ8QFpscU3Lee549Q+y+dz748OPaPK+VgZtlM5e
yWxU8Xqe/WiBfeCOZfmu0SdouRSFFLJ21BHuffbQxgiNr4EevlZ1Tak1xlrR0mj40aTdmnTGwwie
taHXx4CcvpGABQz2WStSYaNwV+Xtz6QdQjeRrF01YdzrJdJnnH8CGhMrAeW66wRUwEaBkAuTmjnx
brb9tKKw9YSGoG7jP1BCFFR2klI8GA2A/ib+nmfqscCr3YGkHYbyS6WvYndEzLpcPUsGviugA5Qn
eGBc/oSxjB3krmxRn5O+qg0XdjogulQdUYz9WSdYmMTnXjsPWXhP6yNugpVE6fpWJZIKuDrhVKEK
Pc8QzQ4V9VSjQ4iS4RcbtN2UnQ2v/xT3r7acIKpPrjrAEjZ/3T5z19cq43L4SdAUsdnn8Siwal3u
mHig6g91QycykM6x+bPBcVRUv7VxFYJ6fa0yJKAsSrCaeQ1TaXpsczMdZ+4mUP9u1OFsl/KT7mWf
gzH/XsiYgvWPvaHfjaYSrGy16+hrIXlAb5OKv0r9YrbTdDReujAZB7fk/eZN4a7BjUWJjFPRNZsQ
WNrtxV3Y2UyVabK7uWOM+RXu+YU3AkWcXOSsfzVclbpcw5PFNyExAYmBk25b9RgF8ZPWc2k3zS/e
3j9WfsTieguwimVZ7Kz53i6juO0xJBrdAh6P6Vl4qifnsXGejQcPF5E6bo75vVHEz7fHFTtnfqS4
U8HiKBaQsHlTbpQUydA8C+EGfCBEF7PBAye1foA82N8eafHwAH0B78jTivFmCfc4eGUii7Z174Fd
tWrgJpZT/Mz0x9zEyhKGI5RhVE+/8/W/3x57YUfJ2AtrUPfYV9q8sO97cTM0E+cW7y931GjZQzYL
lX9kIHAKIrS3RxMX8dWaOiQPgJy4qOdRQkI2T9IdbhQdMJVgP2Cwd5fW7b0zeGfROSSTfGjXqj9L
MYLwSAuBLXz9cNSyaJiUiRgRediiWMrfmaT+wAyQsP6t8BS3LvZRX/8VDMmdCR3PH7xdA6VXGzry
uSfU0x/hsEzbFg7/7eVYWnyHxzydLY2G67xoEeN+2+pxD1yBfkbfN4/oGaNm88kgXW/btSrY0uID
4uBuNalVkJRf3hFBh9vUgG2Sa+X9EaARr4KHwiv2uSPdgY3aIFh5LIHZ3J7jUgyhh8wDRBWIeToI
l8MO7GZZlthhph6dEK0/SoLCOwpGviG4JvbrEHl3ethQmZrKzzL6WCG4y5VfsRBEAMyQnZETiZM2
m3xKS7D0Grx4mir4YqT+78p/U8bgKcVWwUI4IQt2cWRCIDTVv1eGXlh3io4G0YvGgXZVbkVML0Sp
OGLTI+fad/4eQ8EDshxybX3ycT5OzOFnnHivAlqPi/NbXja/B7lxzcbhG03noI6Ofm+czeGzYAOt
/LqrwpnAHFBLAi2hOBpv08vPkwNzmjKHPQje7K4Sco3x744LFfn+5nGwilMaShvVRIfEyEbANE7o
3v4FC4cAsIjGm5zeHhDI2Q0uV2o9mnlLZzWVPyE1+qtHelia9lzru3iSVjbCQlQnUaCuAspUBqA/
241l5w26RoTFsNX8ahgNSsfDJylS3tRIWauaqdfRjm4VtSMRXoWw1eXSBuCp+1phLJxICy04C1wn
DnqnIqVvA1+bmORqiYXP11dQnna8lpQtbTzodw5xHa4hWLXL8aMizFM8KljZUr8LqKoPlX6YEnbZ
WMJwHz5hq67R1rj9PRdGVUHQUymkeAWedXbSBhv5bKmAPzak9aOhuL3xRZP8veP394P63UODa5ic
ldfD0g36Tq2jicI/V5tI8mtgjGU7uEHkP7SKd/YD6UXq+ocKF3Dl6CnPZgK0MkPV/g9mC1uASjfx
27Fn728z67uuCuglaQOKn+1fQ3GaMsUdfB2XKhQpIE38WQpKtRs2DjwO0v15wuDprTZJGl8WLRAp
hpxdBy9d2+0Qbzyit41W2yTBM26Otye7cJGq1JEAmbGhuURmR7VXqkYrspxQ3kenQNNOGsX0YrK/
KJOQMYxRIzdW1nf5ywK4sAWXhgLHrHWjmGmKdHU3urEanTzZPzDeS5hpW9zntlUDcS/S91r4K9aC
pz+Y7YeRZ7MdNDmVCpPIGPEAjaZXmw4d+k1IvR8GTBVybw1kshAJqfayi+CI0uGdxwuUvlPP7Glx
G5haal2LfXO9N6ZqH5ncFNpKXr0QCanp24AIAFUAmZyd0xDL9lC2BKLFMLZ4he1LMJ0DRtN1e7i9
kO/bcZb2UQa0YQbaNh9y3hMKBxx7VdhEbiOHBzkYpy1cN4z1ougwVGHvytV48hR0aYxkOBvWgJGf
eioNQziNdXdKW/wzFNPGKHJ7h1CA7ebTf26SkZSCGATtxtuK99UsVHeG8HgfWYwIFQkS4gPo84NH
uQRu8B6u6B88l1WBJKItB4rYmgfJLprCJBFwImyJ96GRntEofYv67E2pzkjU1GGwr6dvE86qK+dp
6QjTbeYy4CmlApS9vBNUO0WUOcDRMbWEvg6KsoSNcALMYJa7UOpxvVjb1ksXgsH6AsXUKY84s43W
Tbbeew7MUw1jRXUEElMcrIw+7Pg2oN2QltNdClnz9p5bmqcJ7RyqpkKpd14X8MsAQwhAK66GoINi
J3exXjwmmuxmqof20PDJ4gPfHnIxVAmgElUgU78uYVUlAq2lwfltYlDRyDpY1FmklmLM8Kr49WaI
oNphz2Gg3Hp76KUlBpwF7pc6Ow+d2VedEHLGSNkZCFPxwWzAqRqiPaYjWD4hovfXhFCNZ6x0NJYC
CD0U+HLIClBsnMfHou5QNmfQrghPovBLuoPDo+b+QYuV7cPTAerpO2lxXvcYpjZqE42h+hxsM4iq
zEDMmlqLWnsrUX9xKRmIFz8USRCHlwcE660+wm8BcBdlRRneaNH29+JpOOLzxuLz9XxU09fy0qVn
ksor8H/HVS/H9YtUntA2ZsNG5yT/LqF9NMr2RoseR51jg9x2kt2P0H3TR8E/vL1/Fk+LRvUclwE4
ofM3WhNpcmTLFKjLLj07Ub+rG+ccR/k5aJ/VicYCndbbIy4fFsAfgmm2AEvoOvTIu5bbtRthdRZK
eMAHB02K6jHp/WNgaUcY+rvay9604o/SRYrX4AXEO4CodLnYU1yrktVVVA17ONTRPg9MfL+nQ3xM
bVzYMI6JHiCarry1rmkUYhvTrQE4DM/pqlCsSUnXBhkIsgJ3YYzcR2S6rWnnaei8lA8S9uIbtVUf
MAX626Bb4Qct3pspHsDaaWwz7MpH79D1yUM/BMimYU7B46XaFpaOBqTi7XU8+25/paV9AS+Jwirb
As7LbJ2CEpf6BOKRa1nToUAB3phSt5v6A8pknw0LHas1IubiiHQNBa7aEm3wyy/jg2Z38LkaXBlp
UWXydhls+oZMwOjedAbPwjXawlLWRcXc4cPQbOfCuByx1obaC0xcbSKYl3olf1Lq1LVG6yUIFdT8
1zbB4gQRZJFBfYEinPeIbF2b+l7vqYWHxqlt2qNTZecuKR+xl0NGzTfLlTxvcX6cMMaiNQZ/53J+
VTM5Vpgwv8p5qDw8UJDGE+IM2fSYYC92e8MsRU8SSvRNhOrNFUSfanIEFYgNEwTwF5XmWBHHImTs
axUozqOcIuuprF28S4OKzSka3TSQ5rcDMk1J5LcVX9CAlq76zwGWnnKMNZcn7/IM+apKfZKgIf33
udqU7/iKtD0IYpcLa3i0HeuAYdMx3IVl/CQBeQn68SBY8lmcvEEsMVNvJVQvXhRA2Qgl9Fpo8s2u
3WmMfCNWGDZsVbxIdpH/M5m+KCqMQVjqkBfpenQJKoYmlonDH6RVDgmVrlM84X0/m3OG2W6UyVzE
xd/9ZOx73ScUOBSNwU7GWNMMa6z8pW/rAAqhVU9r96rfXKSJjs+sx2wB3VYSuUZ0R3HnoZS1Uyp9
HWLckYw/Ss+pDcm8ithX5jx7BL4BD9oHlqnghROpUFxAGac5FNAABX+5PUZJ8qbYv9Mp+e89ZDLl
D0OL4/yhlx2ndSONHSs8wQdC2rnmqOKbjo/RLrFivra509HJIQ/S/GMs+bsI6t3tjX0NQBLZOsk6
qEHYP1eCUbbRqfgTaUxfnhhGOxleeuS5bb3hQr7pyWyrr83kf5ZW2deLaQEVcUE/ElJV86Ry1KsG
mhjI0NxChb5F3WT4VrXya1nhH4fQSAYk2MkR/CN8vq5MW0T6+TPVAVNPN1FbQgYVConB5AP9GL0v
2YgWOOwikfr5svdVKV7p5z6i4eppvwaUJjmev8awho9QreyBhSuCSC2wV+81tHl2Mtb4O3vNABTa
oC1Q0ylJs3Pme3clFrEhPfqiXMNgLeTyDElKJJpdUCfFT/qw62RHxXtemkiwyTeG2DtjQ7NpPkVZ
fbeyyOK6mS0y1UgoJKIFJF8JLSR+6zh40HHBW1BFMbSQoWnqtYQsOrqLUnFAPNc1ETdIEExfGVtb
HBuciGgEUbSbXfWhI0HOKhRmqXtothsnoGeboTn1hfx7GOwXZ/yVhz4+l8EzaKmnpiv2nv3z9o9Y
XGmKIAIVJTROZucbL0YFyzc2eK0EfyGo46A03sWfdEn75/ZAi7tINE3R1dC5G2f3RJPaijSYxLAc
B+6NREFW7pAbVsbYrZE9NEmAN5oJgPD2sPOALWAQIr3hT4G1nt+KSaWotjeqHXIh8kFUNzwT3EvS
7XT8UQolOowIN8mkWLeHvboW/x3XoitvIet0JVKUykZr65GMWkQT7nzBlw+RW0b9UceozzCR1ylf
pEMNrD+EJB3UxtrmmkcP8QNsSivcyojIOPMspJJ7eJGd1rkmxjh1/in3EWrCMjxGLcqIXsxjVsbI
JIPQiono2L3YyZMJiuD2Osy/+vuv4BeA3mSDXZXaqlBWJTtENKM0+50ESjjhiqjk+ljX/VEpMR+n
8nJ7yKuY/T4mxBgbCxGujPmx6rWoxl/I7twoDk8Cszqiexv79zR2tomM+P9XvsvGUv5rAvbvuHif
iGMkw+W4DFoTNj9ho7LiA0IW2hTs8PDa1ZqysTwPF0Ra5ohQ8VY63J7v/AS/Dwvzik1uUkRTxAn4
ECt7r/QzC8Smq1bGScgZtln92NQ/g1Zda2uIGXwMlmIoChEwOxnpusSiRmGulcmI6gta5I7ibaIW
V+vIeRGU01z9lfcykqKoNiF6qvX1OS5Xa7fzeP3vT4D4r7C3iSSzRZaauKq0se/d7Jcf93di4Eol
61LkF7X9ohZmvcn1By34dnuRr7B07+NSogTkopHTG7PwxTbVw6wCFYwX6CaK8UVMSjpnyVluvk8R
YrUqRxwBR4OGtll1O0qlW94HK6d6KZrxMvzfXzGL1rFqd0Gk1v07qf6dzVBOhzzuj3keuT4YCSHa
J6BzK7NfXHXKE6SC5NpXwTuG811oQ9W7InrGAFGFblg16OBumn2OcjA9rk2Ad52cZCubbmHK+HQK
dDRdiOvaiFxIdR8bgDYNedhUDcqY4XYjY5fpmC8GLhMkLiu1ILGIs13OiALHBYQLENss+cC8OiYj
DHo3GQFVTfoDzgEpyk+T5eyscC1cLY6GwpCpMKTuzB/gLcmf5BV0HYQo4tAjcKaj2YEXl/ytcNbI
q4uLCRoUPTMCIwScy1jRhip2YD6hsVXbo3jC4BeO2i9u7ohmDJBvFK/8C8fFlUt4jgDl8JDOkbjz
PkVFbJ5FK7lND6+UuAVA6MYKkvK5wodrV07HUuQHUCEKzwIC+a58+zEURpLSWJOMIb0e+/t3WgYK
OqUVnnBz5mECVAtjm0qSmLK0cussriwyTTpN/AWekTdGU16g/P0e/D1sSSmrJXl6hrOWMtnYhkeA
hfXtc7lwu9LB4JZH2IP63bzvKjm+1AH+67Ggkl14ydiwvFhme4TXJLCzzh9lFUISjXc+an1wm2bl
6NS0ZbxtsVJstG5n5Ji5gM8qw/xzhEuQfigC5SBEPUNueituSbAQoUSPH7PgP5j5h98xuwYGOwhj
aoH/siay7C9t+BYo/j5qvg2Z20erbd95qv6+g9/bCgZSD1d1wCirSNRNTqkRDfeiDtgBHBBQboyX
FONzLgXbJkgPEW5BQpbKq5Kvsamu7e+F+xc4N31nIXNwjRzrChwj4Yp0bhOFwshw59nGNsjMnZrj
4YGzkhdJu5DsGuFiYUzS/kE2zQ+AfwSwV7Z5Ds7iB+fYMTvSOQuWiC/1CHDw+K63svIaIhmbkMNn
WEvc/tZLR0tA6YHjiILaPHrYha9jytp2rqY0W/EgDHgx2IdRY/QU8PBD3E8rOdVVi1h8bwSywUgZ
qFOSSV5OdFLLWo46bh3ak5/xFn9xqjv8IvE/wh6kexmqL5TztwlaeIl1RANwI5vDAU2IXWDZG796
sPEggqS0suuvKiHvPwuGKtk0MFjwY5c/y05TcJGh0bkZhjaBfSzVxza617sOh3aoq7xo5DfBaBSa
SLc/wlKo0f5v5DkfWs4jJTFDklvRNRUk99L/7YU/A/XNp8AnVavvl4WUgw9A69uhR29c3cJBpoTI
vgy8X0L9Tuvvhe5Y2/N86ndOEzx74ytaL5sWP5nbE126j6k16UIuyRRsocsl1hM/7Ku069ygBcGN
pJYAeYSkVJXXPCuxtxLCF4czdRSaONHinXQ5nNdGg9oP2OCGHGVNarc5smuO+mTgB1q0a/XwxdGg
/BrgO0nl59jl2K9StUXK002j4CA16JEZ6gn9KdC8JB+K83x7LZdOrtirYGjFH/NwYY1lro4pmybr
6D5DvBW9jLH5DmEAJ+Jw6xuoCxZr9ffFUwL4X4QpgiRx43JNo7auJKNXOrBee1978RA+CX45gcEz
V9pxK6Gwd8CLYKidlb2zmIAY9O8g20Crvuo3tJ5ToUDH+exl6u5YTUQeenBUG6bIO2tvQ40ne6Nv
S3tNRGDheJKWUy8D1InotTyDJZHf6FpWowToqzg9GLiuIwxbyyUAB2XT1PpJMABuf9yFvcQ3pQjO
k0BIbIsr88O70y6b0FZLaLaGUm5bmENqhQ9vc44lE5+JtbtvYSuBSubmBV8GaHUekDNfH+omM1o3
k2jCBQDDRXoRmVuhk6UdaJZtWyVZmeLioOja8OBCV4Uk/XKKVhunowPay32wrGanhhRLUDbyecpX
eOlEUrn/dXtNlzYQLbH3XgYNOSoJlyNWVjcNZDYdmKJjZ/4UGNyAq0QL8FjSXiL5pbX6A2ivPxkW
sBdtFID/V8HW8/VOG3xOjIyZYU4XXIAavD45D9GrlNzTrMKUpb+3zP9c2+dGQ++RBpJiwxW60jd1
IruRGpuIpKiTK3SzK89V++5A+QA3rrPt1Bvne9OVhyZeQ/8vxQneHUL2nltevoq9KEfbUybzeYVy
jUhmu9jgWfLqSOkOhj3ctIGX5ksEihB10v8e+HUKKZRDLRWw1xypKTXaoFZ6TCiu4p2iZSdu2HvE
lDsViEy8JtKzuLGovtrwHARTcn6t2bHvRENQ8D6BUVz4jmv7QKhhRCnTYxT/gmmhhONh6lf5zWLH
zl7TomNviRvHEHzjyx1tjF3vw/GFjZ9LO8fHbWMSThrhCWjDhp690PMWQoAiSFmouP3BzgaDCw4K
8BXzn90F1CwGU6oqdrZmbMWNh0/5nUjgjeAVjAmSewaKkf4OsuRKGWGpZKR/HFrE7A8BUs1MFhxI
qiuEQoOq2Tr29x6jPqNGVrkpT4N8NEHZ2fm+JcPR2nsdzt7K9EW2crX6aDByJxFXoKVd/obRactS
11N2GXJUJhIBuZQdunCvI6KthyG4HjfALRWEiRmZJ7O0v7a5d7TztUbtUiQVQtqoflCKp1J5+TsU
+Fhdoeetm0TdU251e5t34zDi7zlthXxzWGI6IRVr019IIsG5UwmAXk/Vbv5AHjQtTjIHt3EzUU8y
BrktvN9/8jpzMXjfokVCZtAcp3gtjIusbbbsbHWK/4YQLqD0cTldoE0xOLW2daPWuGs0mAwQSEvz
i++bdyHOrOz5H6nZbIc6uUvltYrw0mG/GH6287QmV8rIxFZnjI2TXACOhtfhAMGTcaLqH8eWS6yt
NyWotf++3xhZdJJEfVibI3TiwrGKvqZgFgI8KDLInlyU2Ftn5U6IooUxOq0YtwJa2+EN339JpSdp
WmOFi800X33R66EYDouEXX+5+knYhVMVea07RD9s+58gMbdpSkFiNbqIdbwaSBUS6VRhaCLO1tkO
e3yupaF1JT6zEIf3vPBUI9CkWsFGHCqDY7aywktbS4G9pIJd5jTNUdlSVslkJFHnOkWwMwYDc0Wm
pup33Wi/9H8NW6sKhPVfH0V35G9fVoZfOFFIrmi8w3mz4M8+O8h2jLZvknCQY6nfoffuj85zntcw
nEvEqdCHtiv+R9LGbW+uDr4QRQC4kC1AcOBZPn9PVAirJXHH4GUXYA3X7Vsp+j6E2ZNVOs8CPdzE
2a6bvI0sZZ89p7lPU+esVNbGnxTK1QaeFs194OjVVmufEe1bCzfXKTE1OEgmkBHEi+5qP5S+3neV
V7smn8HGjA+90rgODh5+CS0m2JNufOma7M3zILuY9hesjPi7v4sEk1Rf+ibCLy2WlUfJ9SYlbRZi
S7SI4PbNrwAZqnc6aGrtVvn3liDQB/0eRSI/fVOt+BThDbqyRRYHBDsKTkUUJecUiX5kjzrKUAv5
g1D5bn3pMO0VyEYje+rUrZCoI/nAXBms/YYeMApYoiGMmW+IgTdQCu7HlZ+kXx1U8XT4v58027UK
7ezQ6/vaLWodli7WyWrL2xf5gRLnYfyt0ro88vR/9jGaMP+KAhRBADUkZnq38kuuzw+gYVEM5w6g
ZXcFKIwnpTAbpUIMA4c95KvrosV6kl+BuXMeIumTF8faC3cE0f3K2NepmBhbA+MqHjP8exkXm2wy
paZRMaTNHg35c9udUSRQ7H0VKuQGiKsF5yz8LTlrNPHrY4sCNbUcEk9o6lcFPB/0t55MTeU6eI9a
yJFWOdWxivl3j6VwDPJ5yvVPK7O93oaMSruO64i2w5W3GhgwU6n1tHLt8F9vtSYF6QosvNf2sXZn
eNPG0vHiYRf8P9JBj6CD5uCO2xHOS4gIfrDTmrXraQEbQHlA0NgBboG6nEMgdVmCr+b5lSuRfJYp
xeSgf7dNGjr/JB4+JmFdjGvl8d17l8b6vrI41weCBwxoKmjWhKmrvvzYSMaohg6sW2BdYQPP4hQh
U5K/iZ+SInvRKTGSMwaOucjNkCcJaJeUreqkiRf05Q1qAHPFfo7ARHJuzBIlJ66avi61yo0wM47q
lyr5geA1DdZy0whRcH/TELK+RFjCO9/ZPbeX4TpeMzoRUUhFECDmyCZVbhOviO3KDUyAZRQ2URMd
qk+Wlm1CoBK3B3vHHVzNFRlwLjAgXcCNLo9fIsd+MYZhzdbH+x3UWq7TieK/tj8eGlyzHOUkPWBn
XUTYbevJnWIlZ3TU14LhdXpkQE4UIAWKcvQ4Z7/DNkY9z0f4h29BPH2W4NnmSCpUFsBmFDuF05BA
ETjwo0QKY6Hh3HkSfsY0s1r3n5VFEbnYbFH4FdSPBGIVt5vZBrAzAw/S2C9djYo2UORN/UkBJpom
32z/t4WLMzbom4TXYnH0W0T02426iVZNP66TKpbkw68QseTDU63vJO7fkfdH3Z7HBLvX6q0bn9mZ
XyokdbOnygbqKRmupEdu2tUr23AhPgrqGwAO7FZQpBCH9cPoY+YpU6dYmG031VaUfPQAZy7aaGlo
bFU0nUn49p769fbSL46q08QzkZ2ioibW5MOo6ehHWd4Y+MKHh2RAaYePL0TAhKNPBcFRQrK2Mle6
+QuPYsotFLYYUPSx5rAku+gk8AnEPtv6q7zzf4axGwYnBx/ysMI4N/81Fnfx9BxjOtYq1spCLx1B
0GCUIriPYCLPnyfcP4YvaQW3rw0CjHfJ8GLob+IKEO/BsaZ7V2Bzkrz1NOJHE7lXoWTOo+320i+u
Ansd0B9R+PoG6AGNh1qUVO9AGtHEa7ptxi0M72Qr1IMFSExckKKRh468W6CRGVVrhfL3auL88MGv
oZGkcyNdCURFTpKZzhBWbq7oWHidCgAsAJmzz0X0aMGuN707q/87j3Gi5ltk5bc4rrfp+Kl5M6Vt
r1mbMnwpEizX1bUvtXB5k0oLfw9QvwSpWd1i0NNEsqFQuw6NiXp6Uw+TrdDmfCNtrVBAW/keCxeB
SBAFIZA8havo8izQQpf6QslLt+/Kx9iZaE/IQIuTyvqpjvrf02Rg5vjvHS1yhJSbqFYznhvDToqt
c5qPJFUeVZNeWftpCwnjO7mZNeRpwavi8qdldlPI6aCWbqVNh77HTZIzKgrfUkjBNPc3egMJp9v0
eN2vrMpCbBZNULTDgMcKE7rLoZW2tKZBnUoq+81meolyCHwFNwFV2hE5N/HwHHQhKxdtHSoaYrNG
Nfp6gX/MiueVH7OwDqJMK/IEwA68fy9/zOCMIC1Ls3BHf9j1yZepHjaJop5sffzU+tT2QB+FZXY2
jTXC6BVPClKW6DigzyxUE65oR1U+YgnVEJ9VK3HhI6MIeUpwQgowwABqIExTZYxpsRhxBXiHQvfW
ysHVDM+aGe9MkkwLrer2p+Sbbpp091XZb6gerQWVhXudiCJ4UaSUQhf9coVIb2sVolzhOpBd6HFt
tLrfBD6IAPtz00q7Ucf5RspdOfzUmdVxHCHMhxRC8QiN6BiNurZWAV3IMi9+kbiCPlwxZjigCz7a
XDEweh1qP1iW2Mkpc95MXj8NNCoR8MRacaxH860m+VTyP9nHkIDAC4Ln4tk938eVHKWaF3K7N9Vf
U/EkNW7cvQkNvJpIMnTNVuxk8dUEFLeUEqxxyIMCyhjK2hNs6RtRlULihH0MVGl2pOTeS+NIDkq3
0WNuXedrRdIbJdmnvH3Eg+YoD+Gr+CVjZ2zb8E3gaGwPc3isDATn0l+tj4tjM7sCoMxyFxNoIe/M
jSRGI+yDKY854wgEN+E2tWGxJKpHH+SAMByy38jpmv90phNuCpxpVl5pC3GeEjmvM0Ivz5B5Nasl
/Vb6hFMtFIQ7XaclbGxKqB5I3e70WHODVZ7U0uXLxYI8HWVhHQKkeJN82JW1bprSpGnFu+OxY/2w
/HorILs9RlFFZW7tIkFj4dwH+d5WyiOrua2qFbLyAsAEDjolAJDCmK5fxdYunSo0SJ3cLWRI79Eh
aCO33IwToRT4XW2+VDBsaApsY5O0TG93AkAsNB68CNPJ8FeRtkfFa9Zum4UTy88SjBNcTa61dmt6
mxBPfU5s1hwb6yvVxhMC+/iccBs6VPeoUjRF6A7t105X32lP9HM260F36SsJ3A2bUiAIrhjzFUox
gxRXhYsJ6lZrmq1kpYf6MFbxXa43u6J9LoDaZLh6xVhKhfTa1zzIl97p/ATak2wWPM602UZRp3wg
2U8KV1e7TZWldyJTmzCpHUrEoeCYmaHEu1Tah1X7SdgtFxAZbl97C/GCMicsTPJ00U8Qf/9hrzo5
5c4iCwtXzgUSpX33pR+kequOaxi3haN4MdQs0dDyzvKshKGc9rXy/QcBuBHyx07v7zKfgDi9/te5
4eFA55NjAKSQmtjl3GK1tUaom7krymCCBqoq0h4Vccz1Vk7b9SqKkUT8hzosgDaXI4WdLqedZeTv
NhWAM0X/D7b3VorWDtDiSO+q6zzmoJzMt4xUxHHetLmbEUQCVT2NE7h/qvN6v1a8WOjyMCtRQaK/
hWjW3KQz0Qs9qbMxd3u0NcnH6sE/2EZyKoCjeVwaoqFLL3+TW9Lm9pdbHXq2Lc0hRHKm7XO3rqt3
Bu+UU3yvwMfJP4xB39RasskVZ+sTMlaGFtvw8sJi1jBahC8Z7lvGbIXLwoiUrixyHMfLet+MlKus
cpMOwJnvrcjZKfanvjnEVffJwAxd4JrsML1LU6qNOEmuXF8LIYJ+poBtc4cBUZ87OcgS+KYeg1YX
sEYzoCvdpOf/4ey8duPGojX9RASYwy2LFZSDJTncEG3LZs6ZTz/f1gGmXSyOOH3QQAOGAe/ijiv8
QYqOHarkIqPUS8lLDWRVBLyqwrh6sx0kijXL6aCYLJBq0Ak4TudbOynS1vY7n0M0fnEoXlcTJ5YX
JE5e9CgFCktzCHpiyW01dFvqLWu7Hf8r8ZSKbbgE5RihXpQZmtRenXCCdUJi8lSqia7MAdtYd7Gu
yw8FtU7gJMDytPMXH5qEzqCCxkTPmnSZXS8114LP1GD8TVVGBJI+is+1wm1l7xQyojHeABNcfK6q
gQckDxMMGNLTxTUy8QRAqgKKk/TBPmSSReGAFr5CAvD5115kXmIkBACwx4Alry1LdGZqdYUWm7nX
GPIRa5JHPcDbR92CKFyUgBhGqKWAClHQGVqWQ+SRZt2YMcw40qsM86vItHcpylW97NwKUEyFdpgW
b2EeLwSybTEudSBUPnEVv3jbhyYow6qxci+T9GtzX5QNHeJuF5nSPiT0lii7qzj6VGm8Q4bpegi7
GyL4fah2OHFvdcsv3j3xY2DNI8cJ/hJ9nvONJYXQyExJyr08eHRgieVc1kGOiribZU//HyHW2tr+
Pd7i2eszEpXA8fn45hkFTNfmeIKY8Cp/OsoJX81RtZrWdbL9R14rGmNhtHeSvVZsbLPLIItvp/wN
OgL+ALtg8eZXWlEguMo9bsS6K8xY8pzRtTZ+Uqa5wL8sPVlTeppTqCFlrzxOfXiTyujlF/GW+Oja
4TK40ynEsu/ZGefLUMd1TjmKlzMmY23yaC9sbEPOel/oG5+9MdSy7A/2ZdJR0S3Y2rh0NPGuowEl
at3xZjygrI9FCwrFYAopywSnyhF3ipu6oHaAPlyGGQwbq83zf+QJQQQ9/xIl1TMXC1a22ltqtfbO
/5ZM07cMdP8cSjvLDDfq/xcPqFhzXFmpFAh0kr14MULFd4w558mSJWMnoEldF3+fOut9LrBWx+Lp
86tsfY/R9RCVTqEzshivC5s87vqYR0LlmHfRvmxRSMahDU2DfcXDMRRUudl7jvMl74J9b6IvtAUf
vXyo+WoEuKjegPQj3Fw8HxEEHNM3CRsk6YdgWvn1oRlnV9ziNkJDJmpKfpa7gXFrjMgrKF82ZuGi
fIWMG81XqElo/l56mDZJVBjYVBZgkLurEiWSsbF8dy5iQHj+ve4/dDTBal/zgnB++3zsyzIvuEok
bNCqYnDaoWKP/pVEqLRRpKL3M6+pf+EaQ+mSyB60xBQMB1XqD7HgCsndIYWkJBhSFGOA3u8FlTHv
O9BgdIM4iFS/Tn31IwtMtxh+f/4bL7GYH78RzTvg02JjLnogCQXqMccQwBMlTiElLjswDcGTSA2V
eEnfCTNXwdvVjQTLm60rYW1/oGWO6J6Av4rzcT5H6VxUdtMyR2P0ijWUK4qcwvotnrtDArtBRXwP
9fFj4IdH2X6S6uzw+QyIY3AW3zABNIGIIslUuAS18x/QhsmUlIbFD9CqHT3JJx3rRA37ps+HWf3Q
v8dZTLQ6RYHcinGoMZTzgFITpJqB9sLgUzRMdo2DR3bkOimXvCg3KFvv7epSi9IHLVATX+olCVED
8RCGpU6fhfZetS/SfacdWnT+WptwjmJymL0P5uya2ZaT8MplTKcLijREUqZ5iUKsWkPvDTz1yGuV
gzyEpzQxvJY4JK+TjdrnSlRBfx19ZaGgSVdhceZQn55MriTu9Uh+ECX7gMoJGRrHneeeckaUb4z4
8Vgvd5BNNUlA39AAUhcrO/vzZIUVVjpqVewQFqbqmuysHmEatBVjoK8qpVXRZ9YVPIsDn8JJdC0g
5aCeRYs/0hEa1zfytZUQk3n490ctbv9ZDwsSILabTxWpGbtdM72EHOkRX5gP2Cny9U61Mehlfsph
+nvUxexrSZkZs5iKQs5dwwZwRDo+f1Wyb4k/uXBg3XguXbvd0BpeH5dIEo0eKkYX6J4kTxRsgZEc
qOQfuWKcTFJQQRfQB0xhaUz4+ltvh3BetjAlq3c8fBckFyn+g+hYzLNZ650ZSIw800MPmOAci2wM
EXxiaUeBVcwl3g7tzppQ65FJJmpl18ZXJpSqj7QJHnAf6icD6EMT9QiwUhWncfH55XPhhU7gz8n/
91cu1kXV2zjRNUmYHv5DV6+QT+qoUiVATy0CB0ETyTdUr71Sp8LNEpme59suGENkhvy9b0kCvDpK
f4rsRuxZwVOe443oaC1g4yfqqFVQI6ZHLA72X49lOUF77Iwo90ph48ZkzqBl7US9MzEBFel0BFKl
S1NPAIWE14tAME0jJ0vj5NEgyiNpI+/8f0ybkLakxkC/eDFtmZ7hbGcnuWe/YrB91E3aFkAvByJK
kFTiB4qjLWv9ATMv2a+8FP7fLPNcm+GRwqIrOHpBZe5q474yku+tTbFykP292m6cPPFLzu8gC/Mn
dj+GP6IssLiD5FKrrMTUIkKNW8rLnq4XB117150tas7l/cpAiFxDd1KEUvtimSopH0dcYCPPSmVk
eTtPxnEvjNHFrGkazLvBtzY278rOENL0tI8otfB1S/KlEZt2R6cEEx8zu4uA7UWq6fVhdQyqKXJ9
y3+LS/3ejrovSZ0/OZRD2nw4yVW4k16mXMH3Z4vOt3Lli8IfFjcURVCZWZJI1LwJxzDJ+EkWzbxJ
3idleJzm8s3u9ad0lE6mnJzSELkmhHYU1W2U+h8/DL4EqvwrUF1/okRnb8XaK0tDOQF1Dp49cEbL
Tm2F5E4xaEMEXzdyQ+wCOznbKeNzW7Weke11aWvA1ZURGFeSWJYH7Pn5me16a+ziPo48LhcYf7Ob
2ThsUvfD8suMQRPFPiWO8NiDc2otY6+L8qhp9O8gyCl8BNpBCe6sod+KtS5jOpQHDRTghSgB8q2L
S7kjlZBUQwqRzSiv5Ub/Givyr7762gb5vojbl6iqDnJWXON8GkzDb/C43x2UkTA9+IVU8Od379ok
CfNGYeIoEBVLVDxIoAbFT9JJeWZnhvV9JjVHNnTrZhgch+VOL23exSTZmcrX1yourmY1lt0mptsQ
2vmRxHELGLpysUF9QlybAgxSl9SCFgtHh2VAPxj50KK/SmU0ZoV6X6V+rROEXNok4GxnNaDRVnXD
6Vbv52+6gx1NoeR7Ke6uhtp/aPSrRrPfTNLpWgZMLWnk1bAfqHkmKmjnLQD+yvYG3w0BW3g1AwxY
LGrfy6PcBza/udRuOzzu+2p+nRT/elABpEfar2qyrpVM++Po4VNapSftCenOm7bOacZP721Tp7ti
GkKYbsZxY41XNhy/DYATRD6SmY8o4a/HK+raNksQR/B6X7ktIvXuuZLV+yQYXyGpfNUcqE+oQeG1
5qkj3gtx9D3Trwa5+o108lZp/KIyTX1PSBIhqEvrDHTb+dqmyGBGUoNs3Jw6r1ETPqPQ+SYM0prm
waq1WzlOEdFHzE/2nwXUamMqxD+/eIk+9hWYOiCuFwG4aqSOnJcxTghy5iFKhCQSHWYV2wuah0n0
x0I5Jwp5NZX4MFUBeU9yW9vtz84It1j7l7k/M0EV0TLIO0hAFhU/iqswSNoA2VpUE9Bxvu3t9qox
w+d4zh9lnRKAE97bIZW3fJLeNuZB/OMX8+DQIxIYVwKIRV4ZAKWS6VCg3oc8lIVFvECcNiruEEl3
IBILMeOY6pfIOOaatrEIK0cF1LcOvlC4ulx097HcjE0ps3r4wGR1QXo7F4Pr5BipxNN+gIjYbFrE
r2SXZPDUEWDTU9PVl3VEqtylXKAc740UDYQuSpLjBYkBtBpMbuXAY7UOoprBrjxl0sYHr2TXjA5A
SQS5FvY6i7Ck0zPzf9xcHRxWXNsva1gOVu/2HWK+3YRRWWcitYs3hSJX/8iZEIvI6f9PGzfBZdol
6hh4mlNrEmiTxcXaN/EoGZk5eLZfPAJ1eRrC1pP9fB/Y9bVK9Q2YJ4B/o954ZS6xUpx6Ghe0EwTE
hRT3/NRTwdFqWbKHD6DTbBNiJsW+zO4SqroBFh0gWv40YfRF7YhKTee5nVEzNWjehO3vvFR3UpDu
8kaNOAo9/rDxW5X2Pw1tvBeiWp8fjbXd6WBPKGQmhVzQ4iJXpKqbbcnB17gmJ+J2GKL4ukdQIsVo
FV1PI0427sTL0iuT89eIizgFOIpWA7tARksH4EvlrWPUwPxlAwoX4fh//j7eToAclNMgGS/LfmZr
SmOUIbQY43ZYqPp1oeOfmblwvI+K6dzq3MWfj7i2/T+Q5XS0SVYuXIXbOJsHpUW3M2h+aogh9YnC
0x5B7+yvsx9KQNiVqg9WWdz0evFM3+zP5z9ATODisgPGTWsY1RZcFmSxAH+9f7YEn1vNUdSci+ia
2OwmMADvWOUptYrD50Ot7B6SRJBTML7AFC87/VmVN3M6oQxuFfFOKC7gGbXvTMlL6uoR54E62kIN
r+T4EGhxSyN2o0pIrHv+dbI6zmE/MrsOjKWUlpBVXeWJne/6AE1HVNmVwDgVxc8gSVpCDOltRJpt
h3OLyw53R6q9c4mDR2RqlFY71890Y18XQesG9u//PjkI9hCIiJLqRYMvzKeuRNll8CysLdgoJ6XX
7ipKD0GTXFvU2jPnP5tRiu4d4T+JGYoC6kWDOOidTJJMbp5Sn4+kzLdVq1+XY+ImfnoI9S0l6JUm
JuMBzRGJF0MumeWh3GLxm/cEGNpbHluHXG2vBrU9aChDFVN/H10Zw6uZ7Ypc3qX4WiuS7E4RiTcM
9I1bd+3R+yBWUzkXop9L/5a2tGX0rtMRaeYYHeriPtXemiB9Gu0rLClAp6r7SreOjtT+xFjmv+f8
RDdEm+ZHsXNJJMBwyggKiwijUOJrIcsxS/j11ld6s0WU+NCyXJ7vDz1qcFlE39aiSViOfVQ0QorY
SvJHpxpvalPf13b9Koodkt0fVCd+jpXopI3hlVr0d2UbPBi8sHpyKNLixWr8+wYCWhu/l3K6gTJa
ud3ZeIhl/8+PsxdvLtDOMM/9ASndIdqHdnfwowhUrQRiHgX/PN4IK8XztJwLWzgIIltMgL3kdZZF
QZ2qQmsmk+IPvKhv6TtI5xvFp7UrlXIHmAtEZKEMLSKauE7LqhmRDKTqNlk6vZiWfikQDNqzn18a
WyMtFhf5hjCLW6JFwRUVLDDHxEXZQNra2Ji6tbv7r29aNoCTgJxgKBmpL+Cjoyg2KIjyaj1gDipr
cPInlFs//7iVNijOFaJQJdJveHeLy1vPSjqTCdptAr8iKniFGu8MpTvEqnOs4BDYf8bpQ18ynwDR
8DZXWzIvqzuG+oiQ4qW8udRFGiJiNidGjkncwAGQ9FHp9ttuUmvnAEDr/x1msWO6rshbvJdhqFN3
7sLfXfIGHooa6iHabCatxLlCWwRqKeqkAKoXZ67OgrBvLfRyRI9DgPEtmkZpJR0k7a5tJ/q5PqIj
/10PlbeGoBHtGgU+7QV3yunQGBh7VGuirL/RMY8Vs9lN3Y0W5T+kqPWcIN9JvX6t9vbLxkZamV6g
49x/ACX4bxkFQIH3az8y+WQhKgGXgCaloLj2KXaZ3Ss6Sc9x+adO0qfGGb5mlt5B03GHaPwtSdMN
Fam3UE++haq9kfusLAVhJtUlAYVDrl8c779iL3SurSofSbhTGmy5Mz3Z0m2K7EIVGy/Yblux7zZV
v/H2XG5pAZ4mpFaQmyC/XgR8id9RhYkRoVKd/qBbbyp3/ZT/974hzSTYauSFMNbQMTn/NCOWR1/S
9Q6443M3PDstsoPy10Tf6OBdrizDgIRlP4n8dVnmnyQNtK+qdB6IBLeRarcsftGKLce7qtz6pJVW
lSgDcueYIk0F1Hb+TYWtlIM9V6hkT/G9nNbEh93t6PiIGr53FoWzwnHb6E0FuPH5Br685hmYyj3i
AJRqUSw7HzjXrGr0ewSButJ3TQmY1ey4enpIN8uLK2ER8m/ikAppK4HAOR9KTwENSuhLeSqbT6b5
OJYyoO0/6UC9vkSiIu0pFUeoO1n4a23FRZevjBhdZCLivr3oNqtN2sQkmIxexq6ZvuXKa+h8BQDT
pvexttXzXNk8woLdIQ5jTpUlgKGXczXoVZRXCuUqHn3Qj9+a4okuYJ1lG4du5cOoalPWQ7CLHucS
eFwXOUD42aGgkDhQm961DFfwQXLt7hRlFR5hW7IyawNifY6aBGUkcDSLq4VugtrMCQOOyQ87eBjN
70HowcoUZj7x2+fbc+1gqCgx81kfXDN5gQfUnFnH5cpuEWT+9qP2n5zuPWuvk+RQYRWL/lz3/fMB
L+9NTh8lGp4vGDBojp5v0lBKyTNAfnl69R6Nzx26XDLGCP7JzyHBh38afyOiW9kpglUhTr0mskjx
g/66qGOjb9PMDNClihtgCKi4jwKY5R+1+Qrq7edftxL3IDSBCQElaUsnQ1icwWqSnLKs0TlTMHHO
neSYmxG68fXJzMhg44M/0l4wjP1s2DdZ1N2Pd73++L/5DbDLCWEFdHd5sbaZbGdqgGZOGD0P7W0/
+scwk49W5B8NNXNnJznIpXWQp+SmdmlYqVtokJU7D34pTVFRkkN2YbGBdYmiax3HnVfnuVulP9vy
LayeZxq4n3/p2tKKzcSjSCpIY/B8aXO91pTKn5HZqu1d0GRXtfaqmMkhy4tD0Xz5fLCVbAycJosK
jIdi6wWmzh/zaDQyDTme2tqp8CID5Wn0R3dunszqMZs15MS/FzYVmOA7NOt8zvZDPuxV+5fKCgyn
wfmuq9HG87J66as8MegjCUL9MiRMBiPvEpztvNF4V4rhGY7JIQve7cS68Z0RUdXmZobyLNlvE2XH
z6dk5aJiff8dezH/QzA1pTJxCae56L22R6tvaMa/Km15GKG1BOnWtb8+IgKr1KLohi/JbL41l1Xn
0//GLtataY1RrHCjApHc/tZoMJAv5I0JXh8RyDAaJgh9LbMIrdbt3oEF6+nhcGSB5+4VC91jjxp0
hoaIP/7+fE5X7kfm9N/xFhfIFMd1Y9Zoqc0pN0Wv7XDOA484Izod74v3kDbGmP/z+ZhrjwC1c9xE
0TBSiMcWd2RLhD/D++W6VzFP035mpXYl+8nOqH9JmnYYTAQiZ5Ay6mlj4JWAlmoSipACyaOBolic
4Lq3rVzNO68vHxy0QAaS+0b5EWr7tLjKxqOfE7KY4U7tv9VU8Y9acj9pVxs/Ym3K+Xx05RHkJEBc
TPmQaLEMs6PzrPGxVpVd1EQ4D8N3e0tUHyss3ZPLZ9NE7Lp3U18WPwgGjoLsWOmaJ7ur3QCGXDZt
7IS1WxTpMVoa/DY6r4u5SfEjDfySlzlSXkRmkcQdvWoFvOqW5PjqJQL1HfFgQnEi/0VeqYRSkPe0
MHF4/RX9ETB9pLbjBGYm1XQadkXrZfLzOGwkdyslXmJGnknwutQx0S8+X34nUptoDHgown7XFfhb
cp5gEJ3U4So3r7vv3S8D/FpxlOQflBiL6MDT7bw4dPDl69D0tnI6dXXKidOFSA/xybKHUEeJYeZ6
ROYTX+e94irBIxQ7jIReBv+tUW8BObqphgPKqW9f5+FHIB266ptf3GHQ2clPZff01heZO44HMzvK
Zetq0b0+bdYF1+4krnoQWwS+hMD6+bRJkIYkdEY7T81uxsBDXrorZtwHwts0l0+R9ahCjWqcn6Yz
H3pYzql90yDN5mMRiChpebA30RZixPPqHAtJjVKBwkpGvAzHW/IrHXEhXnzRWx60W3OsbkduMFzd
GjePsytZvg+U1xqcTGxkbixl12mauubsbLxJqxEYW1jkrUieoJ98PjlNqJopUTyTE6A4GTSeHAz0
4Z6TMHPzonGxavYMKdnZvB6dUrvadRlsnNyLuIQqJXrGPE9C8Jas8/wn4LdOYyibWs/WdXAPjJtz
Y+jJTqZDsJFFX36vGAwxJ2oRXBa4nZwPNgVtE1TojXl56EkU0ZSvTvO78q+dyVXSfQM2LXQtrKF1
WmHyxmR/vH5n674YXDsfXMVcPsCEhC9Vrrvo6cVKXEHwrr0h/DJbd3O4o2S7q5lt6YACQSTfDfa+
TF0tfZLt3Xya1Biv2e9tPOyswLVUcg4f3dpil/9Uk3AX2TEMR+UEueOgho/l/FC1L4nz1Mmp2+lo
N1eq2xcvspa5OHXsMHHe5WG60+Zyp0xPSrYPrH1qf9c72a2IPg00EAfNDbCaw06gcs3wAOE76N8x
snKNxEL5CTUet4vpHZ7a7KEBHfT5W3Px1DBf3LGCcA4T6aIMgatAJkV522Jp8SqYUEIlOJ88sAS0
ytGG4J7LzP3nY162KSEbUxCgUU9YAeNgsUNSSeriWEIOUFQoBdpfiC6B0HBL8JvUy4rkR4yYyRR8
D42NXGTle+lN8cX0xtHQdBZD51niTE5hf4gjKlogmP6680fSdNfa0bPoki24knipFhvybMDFhpTz
mlw2chqvIJKIYJCbLXZoUIRz/hxIOFpwLLD0FiJ8G9N8cQeKaUYjVNR7iCLkxSPqpEHOO8q3lkbk
WsFNVpguwrQ7AcgW2nKy+idl8g0z9ZQBFT4hPDUO+2ornlmd879+xyIqr+WxdAqN3+HPwHox8dSQ
eiuHfj/JiAtJI76ms1duXHkf2LXlxAMCETG5w+O5vPOmRpOrPDJbr6++t82X2jm1yYuf7ib9i2Qf
7e53TxGKhCRuI884Nr7rV3tlPCTVEZi2IIhZW3Wby9ecBaHOIIC5lFF4KReXk1PODmob1FHGg1Kf
LOvkTDdmjczFt/IkzTzybhK4UCGpmGetp9n3tewVkWt/LbRb42gNiFPtqndj2Dn+s5Zefb5fPjKz
ixn79+d9BOV/FSaKGg+DPqISEodeNe+N7IDPWv0Yp7v6oZ7Q5TiM1T62OZe32a0MhqbRObE3c3Ga
86vbvHETzUXNvZX3oQICYHcCAOAMT4q1cX98wGovfih3FbqBwKrgT57PYxbHqT8rzKMy6XubWQsR
i4Ix84aX4nscwLm3x+zKkbEAtBSP/uR+HNSr1OkKqDb1N+TuXOxN3M7/U8fJcS6/oqu1r3oifUN6
SMw/hgxRwTqltFHNuzKq6OF7kWyf7KE4GSmq9CjmkQlgeaA6h9zPTwCIrizjiRhgJ6k/2n6mF/IN
LcWmfE0q/TGS5QNwtwRr06hLT62k/IPpqdC2V4VL4VuceNVk3oTda5y/mOZVHBLGGXd6dkS73U2k
21Cq9h24d19+DOQ/nfYYsZHBdyRYaafiQ6rrgsSksObXsEgOqVZfaSlAHoSXeZA+3ybm2rWifATJ
QC9I8hdXqOH4wTgWKk+G+JWH5p/gpnoyhkOJNhSv403cnWawvlDp1JNiAmujM7Mfxp0eIPGyg5FR
qddKs3O6xyvcT+Q4cUMFfav8nQ2+N4xDRNBdX3H6tCflrv2RHaaWu2nv8Dz/MW/9W0m6h8MTj7ta
RwfFo/6hGscyvinbB98+oIyWPiv31cF5DEtQxt0bXPU+Pm5MwkXEK44ygG8iW4FvXJ4VvZKGQKv0
1pu6Yp9/6/JHG63En8GD9L3hlHQWlqr/+BRbRjbVU2bfKPWVou/19FSBBenurfbKMN/C4lvqHKqo
hdu2axpPH0u3pHldHaV8PwXqrs7J7FsgHFdO+KBC1Z4Vj3hm1g8wpjFIeAuNg9VoLoK5wRewJcaD
Fb8Pw03e3QfOLnvNyu+qM+wSpTpUwb3hY1eVcAXSCgKx8qD5xxHVPzUIvKJ7B8B4GwVb7Ya1iQKd
ARAVKWKKQovS2ySrhW+rA9EgZCyKVBzJYC9MCNy8+QGGeOPRWxuONhixNv0okqZFJpJkmhJLVk41
Nxz3PO5FZ56ExUFi/dFi+mLJFvjdWHnf6TFAa6P9RVNyEd07fRJKg5y2XgmZbyp/CLkWoXT7+X7b
GmVx4434d1R0HullhNw+unM7jz8mpd4KVi7STXY1kRE8Vdoll4WHDI2+oEwFVLF7LWH/O3B/Zq7R
kWqtkow32fziBA+9IKDzjCsTpKVxuAfksddrErl2q2O+FilS4iRCROQCVstS0duBIhsbOeLZZOFc
LoNqX0uooOb2zzT+FvaqR1IZ+IpXOcrOb58+n/TLKhTaDzwz1OoF64S77vyd8QmazTDWqDkMlSti
N4FSFMR81f/jA5JIQ2TVgBMU9ZfPR16JmKj/ACXHeBOBnuWm6gYn6+OY2qUdEQYjMqiiL5No+c6E
nFq8O57RbXVyVz+Wvgsnh1Wm9rbYYsnUZcRRcQN1CDvX8FWwwoRfiIhVhdahKHdxBLBfazc299oq
Uzmgjs2FKhu0es/nObKLWcYhgM9NvpbGeyq5U/Mq5tmKX+T2wQ5hdUlgKHFWk5KteupKbvwB0gUY
gkLAhQOOORnmSM0aEWLHd5P+IRVVJhQCjf6HYVVbn7qSDkC7pcKEQ+aH+PP5p5YoP9tJDAEgBnpv
1dlJrQ6GMmML/SAIdk2DiqIFOxX91c+31Nr6CpMfQk9cC2xqW+cjp4nlDJ1j1R5KUzuz/yFU4S2B
AQ/fuEw+lHKUH0IoZ2NcEQ4sgrWzcRfhAl7Eagdjkgwcqfmhfm/1W2U4OsYPrFddf8Yzl3mPsp3g
8QVYRXw+/MrFKaStaMlwn9FvX+RA7aDUQ0FFlLasedVO+qkcvvtjtPWRYocuPxItJJJpXfCMlkSw
PIlybpGWm0J/m7png4poQgYbxrnX690B75+DiXyy2j4IbfE8CA7taLum/Pz5167UXgBicIZoZ5J1
UjldLLIEMUWZ0PMzKSvEyPPoqEsa9deCaN1unkTRrTfc2tHd0SYPMyRv2JKOvby7+Am4RAjOB5HR
sjtt+EVhpbZeeoJJpSGaKEgAVQYZMiLuQ/OiK6PrOd2g/l6e4vNRF2EGjsF1Egl50rTMThgYIFeA
rrp+Ah1wW5X548Y8Xx5jwfIGjEIZnMfho379V6qk2EmWhQlMTx9beUyJ3bpWdn0Dwy+18VHY1Q0u
Urgjh4RXG0NrF1uNaFPgVKA506pYqiAZ3dhwW9FBm51rE1WtGOAVugmdmt3mJWrJwvwaXJnOFoxB
ZAodcXPeck2+DLPOfsTyWCVlVIaxEdaeLAdYUaKEGxknGTqPiu+6P4P/2vIyvMT7wqNAmgb7BERT
qGOKk/7XlFd91eaaMlVepRT7JAA0aMperLVXViXthfhVKYR5JWwuDN0tVMnrhvyxTdNTiIGktsVT
XsnlBfMTlVd2uuj8La414p4hqcOx8nojpB9RuG0fez9T0L05WmdBA8iQ9DhARtvoD8L5SbyjQi/Y
xMoO5x8vyx4GYEUdusH2iPaDqQG0fCg6bN5KFySrR53o863zIeZ+fkvxU8FKI7WPqiP1vvMpzAbb
npSpRf10jPdw9FDYgLBO4UEI0Ds25Ew9cGskaVS72wdz56byo/CLiK7y7h99vu94Muz2ZeyxUOyu
4wAlEKgNonpTh+G1meAKqFZXkl1vXa/i2rr44TTjBICAPGKpWl7hKKn2FiqpefLDJ5o30bgbEIJG
olUIV5jNcUa5c+B3pd1WTLxy1Kmd2zLZnpDKWr6bqOF3pqRV7DvuMREECvmWZDZ2ZXlUM5QdNGwJ
8+5gNhtX2tplfjbyYovhRdjR4awrL5qw0EFTQAiiCOEYMbqlX9sZX08Uyp8izHhUKPzW++db5rIR
J7onAjALsH9FragztVpq6770tAHqmEgHAHnmznAouuQkU0zUqaW3yXRMUK8wXjZGv5x7Rsc/DOSI
gFovSR59UuSFFavc6pJ5aOaT8SjNwk8z3sXJXeefsNU7NmV/+HzYy8vtfFTx2P9106QNxExzUkp6
CKxyd9f85ogoRnOVFonXWRuw9ZXo93y4xcUGLHjUSo2PnNXQBUHiTiHiKHjCo4fbI8nLPhP6n0HC
MvuvAsrz+eeur/FH2AKP3QQsdP69VZzPmGjLSL2Suzbxixoc5CTz0tTewecOjfTDnrZX/FuZqvHG
4GIyz482X//X4Iscq42mGHbizAaj26IAMEBfIdPuHJ/ediZRJeE2F8uMb8B12uinMENzHEvOvNq6
HlciZH4KCCkLkihEzWV51gpwPO7bSchlJzvQ4d38Wsw90nj5aYiE1fpLmDVchVuoocusG4SDis47
nCl6vEvzWHot4PxmFMHmoDrW8+85dNwKUCY8oY0S78rOJrUT6TSahiJePV/p0CoQR41btMCwG1Kj
ejdVOjbldL3KI4XN62T+ubG8lzc3DyQyQ/SFCVaQITsf0SytoMKioIBUMB4M4hAImsexvx/xwzWn
2jVG6mA00sND0duvnw++8rUCW0vNiXD4UrI+q30lA7SQe5j9nMq0uwt9F4WlEN/qoYj+jPXvz8db
2cq0lFhI2vUwoZa9pUxX00DL7NyTiX7lCWmjoN54wj9WaHFcQNBBc0FGF0DdBTSEJyG2c/TsJH08
TBpq0LFxF+bGHaS+w5R+RQXlhKQ39Fb7VYizmpn9JRobapPFT0fv36skmGk9mbrnJ6YXOLiD2feB
nXxPDIQIuvkwhc6LP/Q/O4xhdk0Vnwyjr10bSUYPNO0hiqUA4Q31qQ9/fT57l+YgGtL5oNjgaVO3
u5AgC6U476whyzEkMREN6veqc1uWlPF51ambivip0dtdK0fU3VN3NB4Bv7mD+s/G71g5jlCHqYER
cCJIuSQxahhmQ2VDKk4Cojy32Sn0gy91FV2bQ39Tpw/T0Lu2gnrxmN0KJo64nKHLHBuzvSnJcyy1
2Vj11akRFFLuBzRmKW2en6IYTXAwc6jnTQHHhhJ6OhLxT7mrDUQDqLRBPkNXgm5anEM1KFwh3JhN
6jGQN+3lVt5kGrf//pZFiunroRoqsJ/QEiHeHgkci/B7g7qCGaa3pt/eBNzOEQ71drAJC1o7YYI5
w03C/8Hcnc8D4TOSB2lUeC0yZVMWHPR8OAwYApXSSXSuhaOT/r0IDKJt7eOpyMfyMMvB1oKI0Gt5
DGkssk0Val6msXizixEu8TxNOQgtyJTGDa1WSvgJClvGh5pbafbubMrUNbAyQTxpHE8bu3TtF3Cn
6qgqCkzHEtcbzKkyj02BYJ/8YFFTUNCeEiL+E5q4yIzsfOwejDHYp1ZwVE8GvhOf/4C1U+JQmqXK
oBCaLZWGlEyPDC0xuBVCmtga3H48OGNyljYu//NQlHCAr+joPH/QLM9XfailskVVKfd8Vb6y7PDo
IMauNQGv2Ma6XtYuEMSlciI0K6CVLmugcynHVhvDn/F12U0n+x5K2Z1jvaf+TYM6pazFj0Of/XfA
DKPy/BsKNj5oDy7eSJ5r2m2tgladDbdYH49zWN3QRMqk6y6Lrp283uVOf4zzbO+30Z0mGVdRN2x8
+qU+jVhFUOlCCgY61zK/LpLAyvsZqqQ0Kl6Xv8eNcUU6hPe5dMiNmk4ip2x6tpX0SpuTPXJPkiIf
O3tGCGw+FVH29fMNthKOwV9mZ8PVo4EEfuB82XM0v6VcRj3EabprggwPTRw4ifpHRbqpcUxCLM0y
UAib5OPnY19uboYWFo1COIQXYHHHRVNdWOWsApPgwRkUohTn0apCpNqix89HWttxPHfwO1HfwQNN
HPO/co2m1AKcLmmNRWFzhR7C19ya/mCZ7HVNL7mtZUf7YS62erjrc/vXsNr5sHTqQjkRGpDgYSqq
FOV1pib3g10nwA9qr3eaW18ObgZbZ7uNh8+/+VI2i61GO4UIVMDWL9L52FBj1ajRayvbq6otr7Kp
+AmW/SD5+a+wn04Gmzy+S9Twu4IjG4W9m7qob2dTcSc3LX90Rfb8+S+6jBQFVd4WTz5CObxt59MR
p02tTBE3aDjW18p043TIA6W4oVCa7uWCq93YuNNW1/2vEcXf/7XuxdAYZlUCxFGre9RhXyQrfZPq
X4MPUSqN74KaiMP6X52ofwddVu26CbRXMfOZjelF0OGjbDpOCc3fKThKVrnro+jQxuGd7QQbn7u+
5Gx03iqapTwb59/bJ4lh+X0I/icdj2YBE+H/UPdlu5Hj2La/0qh31dEs6uB0P0gxTw6Hp7RfBGem
LWqkSIqSqK+/S1nVlemwy3FPA/fhAl1AG3aGFBK5uYc1yHbHK6BMMgKfH39TVPWitEUsGwZTUhIF
gZ45zT0wG9/hXn9A1XLjMO9C6P2hyfn2HJ+UkbHNMVxECD7f6MQbisRIwLEbPGOXZh2NCqBTE/+Y
NmETN7Wsl2MGqAiDuj3SroyHa57sBOhPoZ3ORpE+ZKkPe/OEtShf2Z0clQ83p3INta/vY27E2pZX
YNV8vlw/yAd/CDpjVDfh4+HC8PZpEl64MJLHrD4ERHogd42KWrJMgbsNKgx3+q/N0B4CC5qN2wLm
ljkGtCUNv164i/e13du7ODu3aNEyUFFRX4HMNMf7ir7I68QDVrkA0wjaskE2znO3PJhpfimCfBSg
p04FeLiYaEDP+e0DKIKBlJzBCoBHkollmXqvytQYUKbsKlXlunfCRW+SuZlKNC2Gh8QMF9RaGfLO
csDqqi/Ejw/j6XR0wnh6kvQ+7wYPVi0B0oeSrSgBt8PFygIwZ7uiS54ieoXNbSnCY68IxdCF/m8J
ZVNrDCoEkEIhsHI9rwm1m4U+VUjFUlMvBTGNyG3kZvTaRVjIg0MYvZArfBQuoUVgoY082Waey8bZ
Zh84gjiYbQ3OFYy6FsxXN4nn7eEZuDK0Psm0Xn++2KbM/nyj/nrJsxMZeBEn0OjyQ18Vey+nC2VV
cVoHcyiZLKB6dOGRftCUm9qN4FNPBr0hSo23CwyD76GRoYUufOqtIeodjRDwNTtrS5FQAz0mZoVk
EdxhXgUsjgtdAoRG+0vlvvu+2IJkOyYMYJRipb+bK7aO7isbziUzD5qXpaOWgZHvOwYQde9nq9JB
8aUq5GXlvWqzVd7QR+2oB7RT4R+J6R81rG/cRLM8wzgsES6fFbwE/J2M90HJF4HTEvgKZF9y78tg
A0nUqEWn+y+1M4CPXBFgQV29awIA0QJJb8syd4BSqjHxGcQuz91lWfWx05Qrr/GOUDUeos9f+ns1
KzBwpoY/TmacGu9E5BK4Afb9UE4tAfq0z8bgnuTV0pchJNBNoqIgAbyN6Me8a7dW2q8KZc87O11L
Wo7Afbsyzk9NW0EEBllVYvF4VfXpyhz6C/niFG7erE6gFyACgngEBMMEoXi7WjooGvOMQwzXse/d
MYWbWBsZTM4/fxzvo8x0GXTCIew0WVL9+P0vSYP0esuDQ1Qx04HcFG0LwB+QMaBzOGV3qmHBldtg
rozFXlrWzYVrv4u4uDYGR/iC2PCoVM5SJEFbk1caSEXqwCA319vcLjZDGXzJauvK86o9AcMBSfNW
MxIbE6TYKfZ86K5QzKxokGAQRtWFx/7+HMRNmRMTCfsDm+M8q0iysbGNwspn2tFLaUqIeRWnkTpX
ZS1AhDbll/qrYfE5rYrXVPOvvpM+azhcjdklT5V3IXG6EwhS4DRGqYLa4e0KyErVuqTBnQR9OONC
rVvHvoIcdWQqHvOx2MgkuZC8TB95vugmnimyKRSPSAXeXtJOEtp1dZDPElBuUIYlTCyqrl0UJF/5
4aUl/tEXBDBoorVCTRIch7dXy20y1lln5rPCeqowdx54i2Hvfdhedc99+/KfrDbM+9BGhUkGsrO3
V7O7KhWGpMWszMtNJg8aYAqzgxqpIvM8AR9rVOs64TvthlFo9FEZohOqh2NpjiCX6AbIteCCaM37
Mcm0A4Dww7NGsYbz9u09BbIqqW8YcKA25Tz3xc6whyVxMBWg/nEEGTNIzBh1PHT7xy0UqC513t4H
GfSVoXgGMQU0tHEYvr1+3VgeSsUmnw0YMLOxmRvJ0evNC0Hm/T4HZ2AipiOZgWqCc3aVQYdeYw+Y
ZZvNvWpODUEVOu5hiLO48IrfHW1oawDHgCgM0AygOWcBxRSGS6FKmMHqkEUCU+bKuBd9EhFYkYAF
3s6DY5vQC1d9v4px0Ukc2cOZPjlZvX2GzOpyj5lBNqt9gMSlnFQwI9OoVlAG21ZuEJnJhVzp/S7F
FcGsATIUvPN3XW1dO5nJ0gyBgY/raXhr2M21nYyLys/2VZdcODI/OCMAdkLegYIGgfodKVxCy5B5
ZZID9j6VJFCa980tPNKOvA/mGluoDfk8dEUKjIR3f+GdTlvgbUia+A2AhGOLTPKfZ1XeCPVJVQg/
h/5gMqsAWncT88osML3m444SGxBmuXCdcZvZRTRyBSSlKi7s03eVNdbVRMAHvwdr653oiJl1dVqb
uAeqeSQQeTVRN6T0D0FG5nD7+VqEw3UhLiSMH10V5DlUIhN+Fhd/u7BKgV+YAsEY1CPwbcaID/YD
zOBuWkpmDTWPVTXed8nr5w/8w6t6SJDgZkvem3QyZTsUMSOfyfrVS8Q8q4d7yx6u84rA73c4wQ75
QC/SLz54ycDEIjQgEXlPGaPAoHokwQNWgiysMpwN3XhPUIhWBl6sq+6C/OvnX/M9EgKZx6RiC9CV
Dy7P+XFAwwJpNweIB73bTaHCPXSd8ymhgNiBu3ba7labctmD4pMWr52Jw9Ci/XUt/oMzAHrqFr68
jzEt7uisLICUZUXbHBzBCppOrjlci9H/7rNibzj9Ne1MWBm7Byz2u8HKn4fwkknXB2cQru9PSHq0
adEbPYvONpE4oHukGWPRxJ43xh5bQQ1m0UU8SZZNA8dJyAv7cAcD0vVSaJm+3NnuRpI7+YViEPV+
QFeFYS5An0UKgPSzL4brptiFMIHM/HJvpc6VlZFFZdNZq4I59uXeTGQEaYqFQS+KTExx+t2toNTG
skfp+84uyDO8JqBMI/Ez9Qqag3VDV2g7HWyIDQtHrgtlApZH5rTmu5SF9yPAxA2qxc/X5Xu6ONZl
ALAldgF0tnGOvd31kkI9PqWT3vco5k6pj7DJmzXQRJy8eotMr2Q13hSJ/+hwAlRxxxfC3zYkdng6
cxlsNsxvXmk+uXYNpX7PiQt8hBrHC7Hpw9sEmhxSaagkp3T57W3aBi3FADuRmcz6jdEkrxAIBjyt
+tJVvph7vX5SzhjZg78RpFq0yRC31J9X0KRPW7Wa/nMKGM2X3PYn6BWmsphoMTgEGbPPH+gPOMD5
e0U+C7b0ZCqBc/rtnWqeVVCZS+jM5+EVz7zrrOqP0vYPXTocKPCVRW+nwN3TmVdbJixFvTRyMbKJ
WCi+EWkCP8O2qF/gSNrIq85oDn3WnPKq3tehXMD/Z64HrMursE1OhsVeXJUEkdbV1vKhn0KA0a2o
e+sjO5gbqjjUNkdLDUM2koWXzP8+SEUwyYXyPoYbAJ6ff1ULHeDGb2GaMCFWWQ8AdMrxLsDBFBAd
yKIW8OjPn+4HqQgSArBjoFsXgiNzlnGl8Daoa4LegWIvmhXXPmIoF/kJBe2xH4MLHZv3A6Vpc4AA
Dhcm0HyhN/b2XZZuXxQg98IiJHWuu1I+B+Ewa0e1Yk4HSwFw5XLlLluQSVKY7TFd3w6tDZ4Ft8Cl
hohrgT0k4Orx+UP44MhEfx93M/F1kCOdPYSMJSwnAYxLCsvA+nkqqmZjVGKuOKS7OjFPQHMUl+hi
zrTDztc1mqVo4WATvtdx6OtWUjQOs1mnD2bQHwlmwmGeiDjRlrl1yid0MO8Ib+W+5QlYlCK80wEE
MYUH9o0KQVNNDejIFs0sCG+HUdE5VUYCYEuGvzHBPGIBeOKZA56VAZ35mkxCl/BgKBKn2oRjDnpk
O34PKr3Qtb1i/OHzh/rRWg5BK5jkhgG0P2ca86wQFrSRsbLw3SiOhplXjA9uVd0Xim3B9MZh2fuL
zy/6UaqL2eDPq56VpLBv545kQzYDtR3mWkcIz2+A1EuGJu5D6HLA2TFoLsTSj87AX695FkpzY8wh
yATRCG2W+6ww0EpILySw0754t1Y81PNTGouM5+xQgZ685CTF17KgsZLa1hNrq5gk9SlpxaUD7IOQ
MM1YoQEAOTkIzJ5dq5ZCFYZGTTlqsdN0uNaJsRV9XYDFW5L52IxHYnOy4MJ8dtPwyoHqi+NFRVks
FBtWodOcHJiTwE/KduYw3rimAc9izsJubjJ7KSS7F5sOWgr5DG5RjksvfIG3C29isTiQG4fSFrph
08j+bDezWmvNWxSRGcL3TWbcwBkKHHcrRuoQkzy4cD55b/OO99ebossvHbiuTrxmIAnar5UEBXW8
A4J616cN2qVAldkGB4hz3JpjVkdhArB3zbqT34BYnoBUnsGtKjXTU2fSaweVPKRul3l61ys9G6A3
M6n15/BMUxSwLUoBZtEzuLUFYzdPnG5LGvhH5MCNjzYgRuQmHR50IB78gT7mh7Y1Z8rol1laPvZu
e6j81poxCfUL3+xuu95NYEeOmk/W4lkBqq8E7Ccrf1Oh7O0k7rZTl4T83HfvBlLYyIpgNAgAHg65
s/g/QgYE3O0wm4V1uGg4XQRZPwMgHwJGcR1c4UHNh7ED81lsG2rtqOMeblvgGlTfXPUmTMXrQN15
poYTb3U9pDBVR3HOcxST1AH11b9pUn2Vwyw0E5G7gGNzrCy0QjEX0MOrxllaGVtq1Hvaiq2V1HsH
JmJah1t478wsbs5kEyw5W3eQpgfLb9Vra6Ht1eDoCx2At/sZa2ZyeJ74g6jHgeQ479u4Q+6q0MCa
SUeALVOosunryvxO1PfP4+FZt/yPC2G++mMqOOk0ncVDB6ZTXWGj1TBKkDA2rhXEFD43QS0XjZmd
Qr3TNrlq4fkhSHjjG8VTCPLx00AORjcrqxIGDM6GJ8SJmAPxkt4CtO2SBcNZy/bfN4kUBGES8gzn
XUtetK4/DgXKc+C2zbx98CW/qUq07QboBbsJyAh+GbnqoKGJCJhvXSwSszkkBr8A7D/Liv+8k8mP
FcI4QBadx1nB7Aqg+noqnhMkHP2+qsXNaIgHnvf7no07WwWbIQ03BmmOXc9PnmVfOTaLtXMDlEJk
9/YClh7rijT73LV39kA3lgUu0Oev9eyY+/M+wx82EmhoACXyNub4XmkEmPei7NL7zN1Y5KsQGx6s
lfeiAEpCsky728+v+cMZ6+cZ9P6aZ3m406TGoKZrmjVyxKw51Mxbht9Kxham0e2BT4ajVmPX2xIh
PSs5sEDNgY6n0doPABPYJTxuEmtRMPCGs72Aeo10X73ChvTfcARd4/Pb/dFXOrtddNeQXEGTGe2B
874TsGBpzRK8Ss6Ho+HyhcSs12tuerd5qUxv24Tuwa3TdQD2gNZONFE4QO5aOj1ZV8rZq/apHO9Z
L6A1EBwcbT3AKkZpO7Y6tencFopa9hYZNXLzFuR7BW2gApPIJ5N5j7ajjmaRxn5axc4QgpyRLkmq
V7bwD25WRiOSXW7MGHkUfSwNkFotY+4peCMUzcbT5Wz6Gaj2uVXdG8SA67Q1t3v0C9OFIxrIeamZ
BbkzAIWWjiyuTSFOXPHriV029sGjPXbHtKePqS5vWA7RBKd/CrtLufy7cw/k52nADNetyZrxfMRM
3CIR2sd64P0IO/RdaMQj4Ka9mjt8l4EKzcZjXkGg4tZkENGp/wih//Vt+O/0hR3/eJXyX/+Dn7+x
Rosspe3Zj//aZ98Ek+y1/Z/pn/31Z2//0b+WL+zwXL3IT//ollX43/mfvPlYXP3Pu5s9t89vfpjX
bdbqa/Ui9OlFqrL9cQv4HtNf/t/+8h8vPz7lVjcv//ztG1N1O31amrH6tz9/tf7+z9/QzPllJ0yf
/+cvp+/4z9+Oz+L520v5j7Usn+vv8t2/fHmWLT7Esn+fJMHhRQR2xySA+ts/+pc/fmP9jlYSGA8T
ghRa0HjtNRMtxT8KfkcvDRJeGDeiGgfe/Ld/SKZ+/Mr7HTm3CQoeCkOQgiC/8u8n8OZN/nyz/6hV
dWSQkZL44CnF/Ll3DUC9wbcgSD/fhjUDWDpWJJ3ceCI/5AUk9Hz3m5+TLRj/8EgzOsC7g7Ut4ONU
12Kpc/pMdXpk/TBERuOsfnlwf97Wr7fhT4fjR7dxFl0Hr4VbYqDlJm/MDTHQmKGTPVMbVvWWUIU0
VxC4lVdzYFzbHfGgf8NdNBqqUX3nuX1futkhAToJocJ6dgOeAp5IglkgbdB1qqBaWHV52yt3iHOq
78tWs3gYwePCZjrZgKucLBfy1EllbqC39Sj5eO8M2Xqs8kNp0DUtKxeNGdGv6lKmq0oYUOolrJ3n
HDep3PEFrdh1WjGA89Mj13Lh+GxOzfKWVxAZqdB6pxKSETUZjKj3zEcORAAmApApbXZDUrRzm2FE
UJo32kO6yiaCou6hxPX50/0xNfro6Z6lJFbb+EaLKfAmzMHq7zhBjoYvrzP7lBCB2wC4sgkd0HXp
TGVWlCXNDuXII6uDNUsLeCVjttlJueyC/tluOg/ybT/820WkxMHHz8AHMPDAynRB6r5aIxcvZoUL
BkEjd2FuI9cBTjzqRwjSFhCWjkeuy6h0/dvAqq2oC7prjrP08697dnz+XNNn8w8fjjRdYYTdRif9
sSzpNvcAioDl66HtajNCflZCbDkJHhIHrSYd9I84IfJ5N6Zt5LV81fv5ImvSm7wvl1AH/aZImyxH
iZZXkJZfHGajz+sW3ialf2wGhVbzhVd1lkX+de/nvOICNZvODZNvBNgyYWZtnLy/wphnabrJKQM6
UJHhPgjLx8437304HIUVhdkS/H4CWcZlgVVscQ6KP9ZuBFTOLnQg8hOwE3TFoqobL1TJZ+2ln/c5
lR2/lGAUrV4o41GxUUoBF+3HFpGLRNGTS60ubof0m/CweAi7LZ38ZhTgvMNy1Vy5Hfx3WbNjDPQY
w2cXzEa9j+PHuUZI21j90PoVqtwK9g9ZEXkKGFbyn76VsyKqpqGfpzjzN65udrzkOzmxergPhUOv
s8O4g9ZNTE2/iIRrLRGHITpAM/Cc7OomrSSELU16laTtVkkJWdiyWAJ/hu5bmT2aZXFj2XLF8uDl
8/U/vYIPdvu5Nafu4TwyZkxsPOtlqCHll75MOlcFSCmel6Jz4Fx4LGe58c9FMB0qvywCD9Ewg1o5
30Bhem37kMblFR5RuuxsEgnlbXvTniu3jUIYkH3+5f52g5wdWEmdyhpYJL7pw/HG1WSbFwQSKS4t
I9n7r5CASGZCD8ZdASk/0BpXue8thOmfVOHzyBDA66gMreqhA9WqTM0vOVd5JEX3FXyGDEYIWsRo
3leX7vfvVqb99hn5njb8RJNm0/bdY5NpG4y/sEEAUeP0Op5RN69Yy24r+INSxKmYuNWDALknIqnX
xDhv5nYKGbrWgptgmMx614sL6m/7IfvGEcB73WAEgP7vrEEGKyvzAr7ljK7+8+WeHRojgfwKdR2+
CRq+SD12KID7kzXo6o5/K2h6NRYjSD0bbqtl4mfQrLRjEDc3KqgjBQU3QfhKgfMz5PzRgEBvY1Rz
Dst3g2UrzOyeFQOcT2Q77eU3TooO/+cL5Ady4aPlfxb9a2jU6CoJ+aYQzryuHFB/lE12Y9uAowBq
6SHsR3+eaiiK0kHpqOsh9+Wn7KVNeB6Vqm+XnpX6UVVigGlwPyKBVFAEdNEBsZvIS1qkQknlzB1Z
LsuirACYTu6MPr93EutOM+cptDBSB6RhCeL4syktGL6F4lRT8zkbTDazAr0lVaBmfd3dNfA7/fyL
n41p/3ph57ZgCYp6wlyr2dg5jf062/p+sqn88KXzrBWDFlkhvuB9br3RWbii3Zq1v6gh0T77/Pp/
l8OdVyc1aYWysWY3kCOYzN50FSMaQ2rBktBoRdIRugXOKaiwzgQzT4XjwqaYoyGnApRjoSOWaNxH
JtEpVKY87Gn1fagGDoqhBWC1zNPYrSyVxo3Ae4LmA4gLY3sd6DpdZHa7hecRoOpiW5Xd1gUsO3Jr
2kP9lngQreNQCFT2jjR9Af+3dFUm9vNoG+itkg5ijlWBzpwxylkK+mjkSAcTbSFhP8HNExN2v+io
ePKS3EEWAbiPpm7kMOPQ1e1dUQYPAOM9llm9I4St3JLtqtRZAYwIvUPISnLqPn7+hM9ENX++4amP
/Eu8DUzZE7+z1cYckABD3/dWdkCTNp2LQ88xm2igk/WecBjWfOtEZV/bcx8hE7NiWiwIEhWoBLjP
IW3SWQbiyQKkSjSp2nYjcH5GYkDi/Pm9um/7bj/v9ezI7Fib8s5R3cZ0+l1bncA2dqAA4zrlllXq
qtAgLwG9ZVfoAboGndtesVQBGt0E3VsPeY29BtTgMIBcyuj4KrT3DYLCp5w2W1bLFeddzIgJb1t3
JUZnWboQoEiSTQ6HT1IVy4I9aWg48sTXMRq0p8IPtraQx6SCZ7Z9Xfo71QrAiU9e8zTYwSL1Eb1o
eaEx/rdvajoNfnlTyajLjPYdzmAjRIODN/4Nz7EiWktka8gwBXFCQLlg5jDGzCcgOyCAG2O4VJY3
PmeGSFeg42MMV9UQazZ5MMPsuppbgORN/Xs0cvQwXrrZvym+zscPhoaWUYozZpNXhWfHDHpv68zP
9V4WLLiHW0M/Y9OeMx0VxGhHwTYtZDt0FtOTrDO04KlHsyPJcnXTV2TqSbhiH3a1HZOawYOzdyo4
i6Cz6cuXz1fXD0DPB0H+HEGmhxTuxl4I03jPbGfoBWVR0Rb+qpCZteig8Dp3KCyuBbLnmXZZP+uq
GkpPyiuiKuW7fMxOAU+uvHF8bgZka42HVBpaexDZU74bd2biRRlgiLEDM755WQYl1GNsM7Jt6LU0
AfikHOyHWFrZowrTY8uqFAKOtruqjaJYOTYA0dzo7Lik+AW3KviNmhqa9XAmj4TOT16CPHBKJBNZ
gpVfyFWny0ci6DHrrWXjltUeFF8s3/RAIELpDyMzIhj21THk3+U60UUxF92U58PUeik7/6EtWqTY
AYMYIMEbssuynwc9cRafP/G/XdFneYzFC1+hom02idHiUTUoL6TsgRLsKyAVOrjUx2kKcyC0AMd5
azRjbA2ymYe16ufMkd6cM+uh0OI+c717iJBBjZvyqEsLHxaZQBIAomddOIl+9PQ/Wh1nqQvrm9oN
8qaEXxF5gDXeE0xKq8gzzXtXeM8MkuEQhnvA3PwBQJkr6NG3y5IJhETQaCCBClNWbmdHWVnPOs9O
nz/Av6uY3nVHEVvpgCnAJudWdgXXX3PKl+z2JnHqFTX8/h6zCz6zG+1Bude1Zlle9yu4+G2Ey2iw
REzxmmhEB2mfJmO2FCq5JFD/dw/MPxuo2Z0OWtmaDUpaTLFNBw7hHtq5S6f0PUAw7GFd1FAGMfyr
Fqg+WAVBYxKsVHMeVKj2hnJwr6hi5sLolY3eAsYWDRbhhaPkDHb111FyTkG1AHkmjbK6Te0Wa16I
yG6CuGcpjOjUF9ExIK16cGXdhQPic2XR6wtv7O149ud1z47byq5Myy51v0kya9kWydKspp5YRrY0
IRM5eSlDwMy9YFYMmIvlyZ2UydLOgHh0ao9gGDlsRwdHGm0vzL9/UKA/WNnnaI4Js9Nzyxo2Qdfd
OTkY5oDdaUi1D8ckB12kkOireEX9UhnBtkakcCi7cdELiHN39OZOa+RzbaXfGBCCKIbyZ58YF2hx
Z2y+n4/r/ZlnNgoDi42icEJBTyd9SpAsv1raCjd4TXJlp9yCpoqzyLJuiw79sUWjrUBpLKCcFHeW
Y6460jUL3akM6Im2v25TP5s5VnnyOmc++vljEKC+q009r3l7aRT1Fgv988bPytikNLwgbInaWLy7
89qQQH5nwCDMAC1HVI9W0T71Kc4HV7sb122fgfGscJa4UBxTFENeYy+h2ItpWeAs0hHrHg/BjusB
zaWM+BeOvDO/qZ93eVb4+o0xQuPWUxvb6itY/+R7iw8FxOzr7w5XKRLS9Apel1CMBQ7UZTuL4bAD
CgY3VuHuQG++HQmOK548QJ3u4Kge0hp2u/yxWf4fzAj+/2n/Q4YXW/+//t1efzcAWLdKqObP/v+b
9v8f//LPAYBLfifQaphQdZBlhGD1XwMA1/99Ep9CxPRAQf8Bwv9zAOB6v3vACgKhNmkF4VRCZP5z
AOC6vwPhDYEbDJlhrQIBiv/VAABkd+SkP2MKPgfGgrgDjPAAjcKQ/OwQaDQmrwyiFXfCs76rke09
eJYCTi3jMqigVJPh//Ucem8uoXvbz18pr5O1aehFagaRKjfWwMpFQqtdazLYbw0pfLA3rtmOUBUK
r6UPNUAN1UBlsHEvxkOQNBYsY+1ZxjqULq197csgj+yWkLVBQ6B7tQL0inmxiX221KMBQ3NCok5U
fMHqcZWg2xF12oIQjGmu7SXH7HclaXConWYJixe9w/fdNUVxiwi4k9CIRsdtgLRurq4gOaMikhzT
EOL/UCfa9h7MpUznOmigu69799psThW1ioXNiq9e4mxzXS8dEMMBQjzCMw2NDSMhUUiamwr5MvSA
Hq0OWunKPRXKsmbA2Dc4x9VKVHATcDU9AlExaeVcp2X+VbHyaQycTYeJnUbmHJOSrh1pojcayMiy
kIekefLNk02UlKMZ1Rnd90W+SsAhNkd7lhswyfHrZa7Huc3TO0NFuZN/YSkwakFD1nZlPFMrWLuq
fM3lFxCR5iqpb3LTPWRjurANaNMDEMYjaw1XyQctGooepUNnjetvEpvtGcs8wKuLr5lFbiUUWytq
HjA7uTEBbQBkxj8krrGxUs+PgtZ7dOoGiIpiZ0tryQ3vmaeQFQfFHzy17BWCda9mTZ+qTF8F7CrD
gb6kNsyQDeB1FcXXy60AAXcw7zONmGWNT2WV3CoY9kTWGM6gbPWapOSRZs4XXpevid1AA5CUt6KL
ZU6fWM6Bo8F8Igbg5ltl7akPN4KqMftZqKyod/PvaTZpKhZ3pYkna2KUjgRskQ7hVVtUXxPkyTPh
1Uc5DnCnB+YqEjmAri43F7AwOuQQH4hd9HSQgIO5kfIlFHB4VPiIrXlDAEGChtZG+s2JJweVdcla
UyDgSG3IyCzqAosEGOkR3WGeVOFMwfk1grTct7oPocNqw/OG1n0El8HrcHCv2VD2IJJlTxKaUBw4
xlWD8hjAQbEOU6ggGCBiInPO2raYA1AG6cMM71G3jM7c3nlg1dKTuV527tyQwota00pjAxgkUDKz
TYUZVhakY5z4SOGatokdh95wNDtmvpl9N0r3OgyMTapPYD5C14NCEthg9LU26CvEl17gbdr0doxy
aaZ8VOB6IDOnwtMGyuhUDvU6DVyJfTW9uan/3g4cNVB9hIWWnut2/NpPzRzsnCxuLeCEzIzvSFa+
QsbrGszXAsaQ0qRjnJrhVW+laz0KBzMmIOn5PbPCcjMkcCow6LCqLG+BkAWpgK7btyX8W6DW6c4g
nX0FqEGem1DB1Pcdoe6yYzjJg0Z/obeObOhc1Ia5Sgk2XW0WCz+tkzigp5CBxYmO57KEWgDQTeVT
1QW3zMRzHc3+PkFbMYYk+wjVAYPX1xmwFCgS86FGE4YtmZd9LzP0EUygpD3irKkkqzGvYtqAlxaQ
Zz/FaqgNuJk2RORR2rjXvU/ghNXYa0ifXBcs/96567ZNrnOOQUkv/ZMZjMHKMNFII8Br8eDexsOf
69Hc5a5ctm1oRH4ACgK34Fo6eVZ0NgZtfFvDy3Qe+LhMk7Ej1dtEyX3m6XCBxXMkOR0jUAjqxQDJ
fGCPM/gg6HmjrXtok5XQRU5u0Qr9WgBfGXQS4wzsGZbjRQQMoqKYom9+LBigyua5cO9x1F0bFowv
OEFfPed02xfN0ey7PU6c2CmC2MosiEUN3mPS+nvkyUMEp5t1EtpIWDFIimSLGOANwLbU+Qm4jzhQ
auMmGbqtFqIx1PJepC9jCHWjoKzIGknN0YP0Ati99bEb4PMILgwgJXDPoWzH3e7LmPsHGwsXxXbz
ZeW0fRkZnQ8lZOZN3fabAU2BqGtrgjEwe+ISTGw/XBSDeYBVwn3S4qjQPSZmQQsORyfCOGvrnefh
CsRHa35kcO7CQZUhrY6sHGA3I/UhGjQ1B2SB3jGJRcb4jLrVnQGy86ypnbjD5Hc2KArG/IP0lN60
tYQBlg8zIjijRkMJA2g0K0tDoOOzB7cSp5+p9ikpd2NDoDWqw1tpN0ek/3ALgqtEqr4DYX7gI56e
2U+Jf2vEaW6qyOYa2olw0Y6coW5mypuBg/ZDdTouBDsajdrzEuvdwWghBkeqi3MzAcVQgK2eBuxA
dZnGrANYFBkOmzklemUiAPCEyQoDgEpIgE4IOivWlU7BphMmdpg1wf7vDR+AnSyDCwmqgFknxrtM
Wiefg8ZQ5MXCA4OAlwDoABzvQaA5DvrmEeZMUCM/oA8wlwO8Rui0zLrghvdxYnXwi6hqN04wXqz6
GcQvIXLmiSOzDBGbhikjyCC8wrpvjZoHpk4iuOW9EWDp0/9D3pklt41lYXorvQFkYLoYXgFwEimR
mmW9ICzLwjzPeOpt9PZ6Jf3Bzqy0WZYVVRHV0RX9kBmWbBIkcO+5Z/gHXMe6adgGKqPJSrZ3Y3zb
qvW4K8vwQjNLIgqvpgHjgyCb10l7kfssmcyeU8es6if0BZ6Uof1iqAg6d3zWSOvYtPnkjFN+a9Zl
5YQzxi+B3h/NkMVg9yPbJ33MM9jgyMV6mTDWQh7VlRTBBWv6Zj3K7drs9VvcQ9HZN+78nlRJnjn+
zLx+qlrm4yzdsPQ/60b45osJUoWObHusQGwqXsyybzGcFDbsC7Ef6XCqy7JGdG7Xd+adT1G1Qnvs
2DQp1Jc5eRm15lKJObagVQLPtj83QdE7AE02xszbhgMLuR20TQ4swo/it7kOn/tiuhfmU4mL7SrN
pwe7Hy7HioZOjPjfEBBzhySznAD5WcTmWGpIyPCmZJhXJLP7RHLIk8bVXNPlkXz1gQIZT96nzlab
DXXWPoBq0SbJgyzND2VjRG7Zc9vltMndaL5KFPluEpW/HfW1rwTN0eisAyewuZOUANaJscybZNai
NVkgoeTFmSlu41UzN2vy5JEVUphOBgt0K5Joix61smuCxu3sptxVIsT2yUq3etlvsC/y95MdYtAb
TCtd4yGgwXtlh2t1Kho3B9S7UkOBPd0kOwPHpztyJKMSe23GYgtr9kIOylsgKs+IBVwvnOjKxzat
qQBM4FKXVAj4mF0LH173v+rq4CkD556YE91LYELKviI8yWy3HKK0B0OcdWSeRCUIJDBfVCTcXFWS
VrJKboUD620V7AJbhaNkaG9gv9+GrtwFdb0plZTBRNeqri0WQa4IT3d4txelnz6Xb9rgB5gA6eMq
Qp+vQFULWk+8UAMQ1jLBxxj2vRIGtdvO+nUiXhu6TZtI9bWtFtdO2uDFTcTqiVW5xCUQfPZG37hL
tFVfd0edc31MS5aUQlZI/4/kcdvCqpr7/HbWi9MokucSZTVS2O0UlBY+j9FLMPF2dVy4MvZRcTU9
SK1BmtVfxmM1efF27MeRK5ktBTTu9FiwJ55svtTGk5+mF9mcEpBjjrfWkr7KFYg+USUMc81dbqfP
AnOpPr4eiuYFzBO2oPYXXwpfKXpeAw1nxyTF825q0i8DU6MiGni2cWh7RtEAF4/Y1Fg6n9Jkephg
lndWvG6RK20xCXHAIc6rZoLTp+VV74hGS5FCk76KIt5Zg3b0j1mqvkqy1K6rjIZZmmXPbF53gCJY
Qbdxi7shDF6lgIDL073zJfNZlFjKRrkKMGhsnsYBAEeSPbWZ/6zw7GfBIpADg41kTg9jkp4CLuEV
RXdRKBmFjxo/iaZ4tWJ53OXNjZQwucyVYC9VHGE6Rr09q2RjiP6kRq1wiIJMYmlciOQ1HYM3Gunr
tg1e55o5i4KGia9cqykxoWrjt2wx9JLrbtuG3JXKQM1y96iPDMDYV4tpm28weh8ihHJrs5SAtTOx
2Bam/9LPI/AIYRIJKhZvOl2UQ/6C46bu9V99OwqRko7fvt1sKe13jRXUpASkpWXkIj9636Hkbsj6
JzruMVjOKN1lANzBukh3nVjSc7l5iOR4P4vlMcDfwpyRsKSUEQ1oBDEDrEScfKJYlA0kKIJyvBum
/L4khHp1tXSnDAHaWJPjtTzRGs4fUlWft2VXRxtQn6uYRlQ+Bxd62FN0KvFzdRhmhpeFRMoVVybD
N5ptIen2OLVwqAlfYHOSTcTpvk1iSEKxhGeUH0aIc9r2LRardrPv0dpi2IBjV3oiIcA/WFbcWqsZ
dcYk20i8PSSgKZxZjfadqVyVuYqbtW3eBemCgntuI9GgvNZfqmQx3JTXtNW/6NWl2dEbq0xtQ8qU
cZJnDnaDlhe0JNhCT65bBaZSKXeAuwP9C2P9abWc/m7XjA8iYn0jR78uLB97jqQ81L1hObhMP2V5
9WSGJMZW/BDQ1YpETcpYVW8TpAaLkq7zC5ekgDutbLrgc6lyxpEuGw4oprsBCS4zwndbjtZxPHDb
ov6pMpeFLANpSFEppfkHjKyYEuHFffEcj/7dZMeNS79jkyQ4isnk2vDIX6MECZGRfA9JnYL7FDpl
Nd5UKrCrKqAIzyOVY1IICCdTnazU5ho9MMPhzNDWIiofJn80nM4ge4t6EhtJs3In7vlfJRsIJ8KC
49xGI8tcmX2ZbST7thztyBmqsnV6IV+jR7n2DfNpFAPkDjN5HorpSbSU4Lk/LUwJgOl+7kBGCp20
vh1s63M0O3PUR27WcKogpcsZrUUvs5k+BVJ+SLPGdsdWSHjmjS6isqhrt1KBdTxssdQMbzOrfssi
c6Po0qepJhC0eJ1hKf+qLhkbAiqvRZk8d41yObXa1xq5WgzJkn6V1YHlDal5bQasFy0q3SLTQ7JU
jUeKQjHePf5IFkUD+26m5+/Ypf0QGGg/6JG2y4MU8Eu/mV9IGunJ1s6gkoAIA+baYDNPMzhqnAbv
6RmspquXqFFKQ8sab9AI8XUyq+UkRxItcKcC8yJfvchC8WbQsI57JgUABCpHx10nbqcHPdcQnStI
KIeRzCDtEk+3Asm1Zkl3s55/GNSfCg5Il0oORdMpeLRDbOyDnGRzKpVDKTGA6Djiw/R6Dupb6iHs
bc07JVWO7Zxs0UJK4d556D3oXqQifw3qzA1NAoEZjHutOaITC6RgVcHJ2kTyNTDci17Sre9zqP9r
PdGfgNbvArD/XwROLwLuv+uc7rv8cxNG9a96p99f+1fv1PgDejmaPsj76DAMmOj9CZ6mQwrJRoby
SG+V5inN+796p/ofKADB9IT+Ki92WjRc/+qdan8YvAn6OYitMsZV1X+ldyq+Edx+bJ0iqb40YJE9
BsS9aJv8PO6vCqQoJCWu70VPAVvvqG2eWjW3NmFgYhcep18MEb9INs1HTKGcUOcEnMBkkPHltVMO
erGBjZYC+0fUyb5tQt9wdGnaUHDkFCUtaph9sVUFSZFuzSTlOiF6mG7bKp/XQdx/Fqn9zGVkNEMd
zBmAZC6dhmQGXGH38j4IK1pz2U4HfgFIb37QNYoSvx5rF2GmXWfLbldDMJdScN6DMn3JMgQLp6a9
x9CnR/q1AbbUmmtS9NK11DrxNHyUAixIc6O7lghJs2RkbponNp/5GZpCiviIfk2GDgtUST4v/5UG
XdY8oUWgNT0RXHGyJprp2dn2Kgyu8For+aEkQe8AvsVy6FmUUorWbDKTPo3cZIeeRN0ZatLNAcMU
3gjF5bi6ieLiLrdfQ2jOLmfxfm4wCpHLRyTl8FCwP+fzFzvIKfOpUjqr3kuhUVz0vEtpziiFW+mL
MmnX1vwpaGJk8cO1HYKcmqOXyKTrYeXZwfaZHYckG1KTrTFK+0TR/RJNkdsk1W1npwdJpg8o6kim
oZl5zOvpTEvFszmrNv2rFLW4lg/t6691kQj0ViwwZyXGro2lX39voFU6OL6shfqcvKmWf9GN9MHk
tvayGNZ/kxevUlYVXiSSF13TcxcgmtMw3QvM/hKVvAqhx7YiIYyOmS7taeUvB3z84pNwKNHwmYu9
RKQyTlcq27QMtmZt3pg9TbwOk9W8uVYKUnpVL/WN3OI1O4h4VZmD70Kz7Xc1Js16oKzDqFe22TxD
ShPa7Jpp/JaG8kMZr6jZT8YE5EEm6Qdi/VDMGHGqse518/SoKjkqtzarr1pOCNoX+pqKedOTRXZJ
xVozRjBiz3LLL6hdweRYz0jPXmag4IWcfZHqjNL+KYbB8e3vm17gORvshqm+zadgj4VZuVJzXh22
6mvQ30wPHYNrV+ulL9/aT2Ksb/pUYUG1l4wk6NwvDboyfO0UaY9UZiyGhyzQU8cKjbsupxdqkGg2
dfqMVFCLTeYMfHaIpTXdwatB4uhpMF2aWjSZ43Z4xb55XueSDrwB8pw9aYZbVruiG1vKJGkCFmFd
mY22TVJKRCVqkHCok1eZZadXnIAZqUIV2DQ+S6QnJJBzQXEwpOlBHW/KuofylMRvS8cdBIXmILxx
yyzeRpDFI2KCVZueMrk4JbZSOJn6KVUXJxx0snhA4XZQ9ZdxQjvXQO922weboubJKDTxNOXgp2q8
LR+Ukcx4FnDd5dE8DiCkoqXrt3QP4JaSeZhB41Vl37hqiUt6rfIkA43S29aDhoYzH0LNNfKnSd5J
Ap8A/E3bwATGLsxxD07kGW5JvDHyYcKvRtuPio05VoMJa4HhYDR3T+UgGJ3TVJptbRuIaFck07pU
yEXDwF4zFUFhlXQwQC/ZK8f8ufF58EWJe57MIDy/bbhBcUWeKGenSJ+uZhGs8rxfWQbpju+nh64I
mYKr2Ys2ZzeJNDpl5j/aav+q69AeIl2THE6RXdpYgHtUBgFUQUVe0ReCZ0J1TuBMoxczx8E7lC6w
FLvNjOGTFKL+OKJ0M7X3KNdet3nySnp+h3LYNdTj11m+LgpyTpHhCJxY1Smp41VZUkFAhMVgMevW
Uz3s9Ey9LeQMf3JVpG6nddumwEyAImJaI6LYgQU55OkkOWaN53BWm+SralRcyGsf3WLYbtlWorGu
1mLbjlLgaUF+C86odAHdWrG6M5toLSbletKTT4EGOqrvjkrP++m1vLIidIugiACPNUO+Zb/RVWrL
ohl7V0jxixbJB0ypd5rJPvFxqmfqMiaenQ2XuC8crQZgrcFIRgL7szWN9ljN/U1UAU5IC2WjjrBu
7M5/6jI+qV9gHQl9fxOWMQGx9oKI39rtUHhWhXC+Wdug5Sf91liUUw07nVaJkZ3GKj7MNkF1FMv6
t2ADSTE6wUGG5H8a+lAyW+WAjxboY0rAtCb8cCOrfsg2n4gIS4mdX9sJN68UQKozk5lFFKeHuljQ
E5TmA3pDro97hJcdlCB5afzgNbYDBdPPnDhAsiixqfKwelraAwlBbwiGh1kYO02/DojHJUI7G7+J
nykdqJZTC1FtatZvbUIhF1edduPLXydBCyhlgbq+FL35lr6xfbEzw/KggAjGOu5RG+PdCp5hfJyR
1DPJG7Sk7neB7+h6BaKgzm/wRso3CRNcJ7zpLLRu1YAPv5xAqjxLNEXnhxS6UUrH2INzeylnAXPV
0dzw2GSnsHgEuT8Choo2oVDR6GzC1z4aLvse3YhSxaiYeW9rcED2PAE3jWlK6LTI/Iboq8NNpgWc
Ka5GCQzk3KajPcRtvlFSITy//JQbLcKmMCM1FZtvK3iRQWMmd6hhQLP05WvuVOCpCT07JYu2dckN
TwyDUSEnlcbL9IT8AK6tSjqAo0UKq77OzE+FrBquFU34VSb2QxGhiRdbFJgApqoLvfQfWykfvX7M
so0l14oz6u1eo+mxqrp7kUIlTSy8LwVCTSRG9JBVpcHNtRg9zLP4kjWN5tQUHsNXbSdHdyVyurDa
K9oX27YyD5rBkGxS03KJxaEDUKNzgpnxkRv3AY9zvhAVGP1gMr/ICqsrEQK7bGk4IMcLWkpPFI5S
XM317jtC/z9QXvw31Q6LBxZp9Puoi9uy/tym069ol3++9i/ipfGHDoUS3T881L5DKP4mXmKbAYHS
QEhrMeT7R+2gKH/ohorfHC0YqJfyYi3yZ+1g/IFCucH7kO2jJYCqzr9SO/wa1GYiL/xzyUCKHFta
olU7m1lFod1lCh0g9mup2zhQ2V6guZXUrZVYu5f58Yc79Que5QLl+Lte+RNDxEXPIFqMhtqG5LrY
MXrchAAuM6U9IUh/X3FVZcbJPU5ehjo6/f5yvyYIcb0zZFUn6PPUiS7tAmPaD5mxKSLDG4Frh/ys
wjz0aUzojeIJ4X8HIlEL/5rR+t5XPINJZUhwjwNtul029ftgZhQ86JsOBw3fnzdWbu5lRFmV1Prg
cu8+xzNcbCOCQOC1aO8EAMFIlz1VLDZ9TwAWvFBtTgMOVFZJ52sjS8HDv3lfz+tNLZNqQDP2blDj
F8ZI+HkhRjDQ8kShRGNqAXijKB4jDqLfX/G9u3pGqkkrLepE19m7MlU/+z0GdbrYRzJ9Op/zM5P3
5LjIe4iP7uovOWwmBf7PuwPiI10A9t9u7FAU8Rm25w/WRE8O1KwDXA9SyRbdrJ6dEXcBWEEdbZKn
wW/RUItPQQ+Jo9a9wNc/2DjvPGbtXOImTXssjKGb7RrIW4n5ZJU4ofgPDdSBMJ/3CggSAyrNWCan
qtA/ug3LPvnn/QrX++fboOIEE84ti6uajgqAmdjK7uXQ3qdojkudtKnfEClyUTnkfG40L2d3GbSv
RPwhxW9ZUb/6BGdhKqfeajVttnZJrGwyVffiSXNBRK4NSfoGfW1bUjw8CmmArhM+1u/X26/R0iyA
s0hVBIib2iQDF1FleJZdR/QYGbEx8fD7/dQeR4lfs4vLQHhVY99nvuYEtMtTAlo12QQY5YOl/95S
PIthfZUr1K0qNjw84yWGzaiiEE/iwcdjAbxv9eHj/iUQlS99FrvSXDEktWaMFWfmsS79PRqfnt8l
YHuRbyhg6hDDgBGc5uIjnaBfs8a45ln8okWEYGTdmzttMDcTfeQqt/ZFaX/O9G4fVuq3mKJNWFdw
Z+GP72vutKR/pIr37vXPQpkcya21tNZ2sVHdGwyIhJ+usZ9XWebCustAEhQMkPWwPkli2pvhvBcs
vd8vs1+HtX/yJa9hicvKOImdUtigijXPsiCMayioq5CnIFuGGFCJDwDS733Vc263WerCBImysJL0
vT+FT4iJLHEEsWqdwVhs7PM2eFBlbV+Me0OTvLllGvT7b/peADs31zFmiX4SaIadniqbXj61PG4B
zSiiukUShu11KkJ9X1kk4h/unXfur3UWvyx7lNB5nttdwiSvHGxPk8eN1FP0CMNjkgipAWYMB/QH
X3LZKL+IVudiV3KgDGEqBxPKozcD6Yyet97ApYIAWsz44mP80UfqvkZnk6GL2+LZp/vGB4tpCYm/
uvhZyMqKvE/VBq7EzEKqenujdjINuTkC1Vi+/Jvf8CwaRdMg2xXiG98yuHmyGZAzH/dVRwTRKRV0
KwkRh6yn834HhcPLEFX8/aXfiYOkvT9R2ibK36Qpjfiit+x9pTNwAsTf2BLLZdqX/Nyxh35/qXd3
yllQ0rWsbzRRxxf5jvEpjrP1vdSG2zHqTjEMp0S67Ov0JBTWrIGaUXBh7z648jsh+Fxgf6Yvno2o
PO4M2ph50jl5aTlLSAiBLthxudfnfS+u8+Lmgwu+t2TPMiu9tsbIkDN/V+Uboo6g818K0hceKW6h
N4vEVRPdhNXkzDFNW/MjMb337vE5XZiRoJ3qVenvyK7i6sm2gxdLAqDGPV7CXwiLC0TrZF1aMw0/
oI5s5Q+e7zth4Zwp3CEE0UNS8XeKX70sZUhuaV6k9afBN70oMPeU+oDRtA/Cwjsr1zyLQpICK7aZ
C3+X99q3+kqhBJjqI2Dpb4s2BJDzwdN8Z/mYZ+lSDSSgnyCC7DQAwSL/4qNDnkEPzxVlQ8rOyLS4
sIdj92FFpyxb4hdR59wwMDUyPNP0RNrJ8bApsmUOK7lFTUeyyTjHTrKeMlFFyBZE0uKVmmfbD77r
O6nhOW2UwfiEVipg/fKpvI2+Sui7jC7AX/+xvvQzlqvzb17oLPJothTZeSU1eNrrG6vYtHBoRa84
QTDtO5lVU5l7kyKoliqm2x9e9r07u/z+Bw6vMtkQ79SuI/nezc24tSr0+QBnRmjJoyK7md+y2Hdb
X6K8nGHOffR137vuWUY0zti4wvlQdj02rhJAAn+4sezJy8IE/rCyjzie/ck8Ls1DAeI0mTD9+uBW
v7d+z6JRIQ+pBZhaBZUhn0IfLSZxt6Bau6C5t4ycU4dEvEVj80Oq9Ds9Au2ce5joKC4LCwnIaVzZ
x+4qPbaPYejmD6S8H93Tb7qGv9gl5xRCVHFncOJBAh8uZ1Kx99OLVL3L5U/cVEewVK2xW1kMOlC4
dsfp1ABOtSMQKHTFZVTIxh3U23GIndwouQGoaaragcB4lVXG6hoHjY8CyJIs/OqDnscqbagqYMgq
8m3kZIRBU7HhJqiOrz6HPhZ4ve829XOksAaWYqAtT1mkbhjvOO2Hadt7yeI5zRCCmR2k0qTu6B4v
GGhUR6KtiUAGYOj4BAzcU3zNyyizLf4MPvL7+vsPtDT/a1hk6hIff9PN/Pzy+Ufq2Ld//r2BKRna
H+izqSAD6FLaoAs4Vb53ML/9FZZLcM/xiaF8kImNf2vHwcDFowqPGqyQNIOl9GcLE1k5gzcUf/Y2
EW/+V1qY3/ye/16rAmFZEBEysAd8CWz8Ts4CVhs0hZ6FtgrYlbbL8DJb6qnW+htfby4kBIjs/klk
CHfkSkI8SbYAzSFQmK3q6KG0SVv1qDH/1xDOBWm5DaMXPX+sA7FdpMkGub6xjYrZK/N+bY4vAAEf
0glEhJXARYkuIFzgU5PU60Q3VrH6JEv2JpvanRHLR3Q5tvJYv9g+aNuQZkG6ixKx1bXuZjRKshp9
+FMi6j+wcv+bmvFAMBYTvt8u4DBKivZz/gsozz9e/TeYBz0iwDcscozlltb3X2AeYD44TeH1ayJy
+RMRUvtjsbvAaUtRxD+BeVDFlG1Ii4au8WrzX1nN2jfbzr+X88KD1HEAxn4JnBF2MefeS4bqp0WQ
R/P9VFZHW/2qT+pFHebXca18iSX5cTDnL7HQ9ooVrHm3PRr3JmXX9AiTgH883aK/swFptuo0caks
49K4UQ+9hHNeeOPP/TqAdjXkwwYXuYekmBlqyUtEDVXX8OMtEKJx1Red7TZFADRnugXTeG0P+YMM
HttO2E+wE6ZnqxD73AIyyWzYgYSMQvNMmWI1jx01vF0UX/uE4WiMDoIDqflOi5XbxQwIkQNAAMwK
i4ohWdt/kiz1kf7lEcWYA1IoO0uB9mRKd8Cxjn5GBWRF26pLt50lbesx+5Rl8Ute2Ew80y9Ilw9O
qDLTzBLsDIblNE2Rb72qbDjSpVHfJaOPPzxYbREhJi2DCBz6tHWr+qY1ldsiRyUtHJNPGajbMh6v
xyjcTT7S0i0wXowxToEy3uIpgomQIhhH0+UcerRcjUG6zxxrkMGCdtZx6X42AuGGRG1vpEbaxkqz
HjKTMeH8ksSL8G153aHQimNatZFCda3r/tYued+mbjQ4gsNt1dQbNe4epFkFRui/qUNxkyqLpfzo
32bQmYx08p15sf7qp2yVqXjKMX8k8MTPuly5cg0OOUkafutHDPGLClXsOLtWIUg6VZWRV1QPfUpq
jJvcdjJMrlJo60FCGwyHKNHyN/gvXsVav1VVlNT9CJ4M0/XEGaR5E4fKsYLoaC/qhWHioluCVfWL
kWqq04dZ6mhmg6NBcRgDdYGh8oTBQT3Ewfw4aP5qkqWjkcr7NPYLxrbKtoNEIg1YnxRMd61Rhwuq
KgKgS32jdMadbHdXkrhL2/KyQBiJWXtTWqcoiD4RxhUXA8qvAUKDcBvXMfJujm9lX2fgp16qz59r
EEsGeCRnLGgRFClyJGXqCqS1hlaf1mM8PdqxhiyQfpFIqie64MTNdcArbVJTWsQnpLcuBBNazLeB
LgqnmZrSSxspWlXW51ydkAxCLrpkyk6/UALOjMJLka8rRdoqvfzYp9VDooidMIuHVG6v/bm7nNT8
Rilg6QxF9pCajq2M16qdBp4kzShJZ5vWAl1faN4cgX9Kp9h3zPKWKQtWvlj8weWKL7K083qrTh1s
/7ZygoJwqB9sFT6dDzLOq6QasYIeCgsrqFbBmSXXve2vrEl3TS3c0u266Kr6a8/ZlVjKKlqHk3pA
rBq+kW9dRwqM/OVhYIBhNv5KsnoIhnWL7Ga1uW/z4RC2A3itzj9qsd2g3xl/kuJ2w+cFFzG9MdDe
9Kq0leN0KzPGj5r4k1/KzzAAVtagHrohvVYm1DeHAcLIYlmaV/WhGtDh6rULNAzWrS12ZZt9+6BB
kbvTAIVYWG9JqF+Yqbmr0+6ApNeTPigH3Q5fJhmki6bs815/6aPp3qcsWCCGqZx8cyVokvFWrqSt
iPF2s1hiuM29SIN1UQmcBNXxuRistz6XjvDKL2RV3euLCvR8FxfGLhHTcxmEG5RDL8ZSpRm80MfD
jYkPww8H1el7aP9RdfZM/PbPiA/3HtY7pxz50s+VHoPeSAQDPgKAKaC8GTA5qvIpVpj1W8hZ842/
DGN+iE1jPfv5wR/CC+FXXpz1XvGxocZytfPzB6KSsEGvCozclrrwh7ozo79XVXUt38vxIlO7WEkL
2dUCCHol2UvVS1Bb00NTrMPGP8Zl9pxB+Cgn/6KotevM704DvII2z743/v4/T21QwFgso39YMf+k
73D5Of08ff4fe9gf6f/+n/+rSZafbqLXRV7nu4D0ohL9jzf6O8shXcGgTfAkSczJiv/KcsQflqED
PqVbh9rD0rL5C7K84JJlRCDsPyUiePZ/Q5Y1A8sgVL9xMQSJrv8rWc7PnTfY1DYFAHLPJkZ4Npn7
WZ0/2UkNSFCu7w2/2ogKb0IdwzwM6Qu583jxGkOeTVxMH0isIEx9triXC+OJYLDXdFvDNOTnxW3A
VKjaVmvvwdAN4eDWIM6Q3IRXEq4jO1lJKdAZWUHoeVEnkCDoIjLq0SLo4W4QWYpmqJ1MEy4WoZvF
IaWhyNBHY62G2XM8T6swKre52t/EANvSuIOr1rod3K0SMp9pzN5QvCiZ2CB2gVa8uM7S5K4oX0ib
1oiXHnTEq5rMuIun/rJXqoNkKhtZA4M2Fjv8qDzZhtEdcNbGxqeBOtyMboRu38ktChhaJVOJ2ECA
8vgQ6uVGbtIre4ZJrEef+0XmQC0wgu60Y19bd/C4VkFdfopQha0b3Wn4hzNX0ImMefZo9KdMDh9D
TrkpKVYTLUqjHm96o0ucnMm/G9fWFUSPuxLWiz2Nm+WCwLN2WCTAxpeGXVJbx8HG2tKckNdq2mKn
04yUGIln8QE8oCslzXoBRoydtMjmeS1qI6sxsl1bk91c9r9k5WBC5jBCSNK7fMgRN4tf5RxChmLK
Jz9tjpyfDMuG8sn2/dU8J88pSQ7ZjlU1oaul44M8Smu08VfmqNwvwGD4F2YJzwzKruTiQXElMmtf
1odIgnwLrFzxE48QjQQ1Y1+a/jmUEiZkuQ5GDFV+owBk7l+BMgeHCRW0+6jtctZG/bYxUHsBKrRY
XRvg+n9en1WDYvcIs/h+GNBmgM80in0omrVdQZrCCQ07rTdjXGnGcFTj6K43gn1oc+jVObZx5lVE
ogCC08sTuvkA5iPku3CQeZyj5ingfsDY8tqi3IQS7rmYNYLvRDrha6j0noj0rZmp17FtOjpCo5Fv
76ZKy5ysSLGP3HXNAA9c8MeXrCFpDllgsXFIm+FigtWq+B2wE0htMFuqPHcRJCXZRSNiZjMVC3Vb
9MemQmYcEueodDdy14duoAnwaRpWJKjmRtUpxQEnTYF1hKxEJBBMJmZJKg5VQ+KR5e06TIvt0Gdu
1gnyWCCL3VR+SkV9MffJFWzSbYvmRDrHWxvUZqaahzgdj4E2HsuqurUD30tTae8r0Wnuj2FUbBlI
3/d1sFbIuSY/O5ls4THUrxK1XkPLuuyDLyjXe0aWnQIyb+owN7UTr1L8VamgdZlmOyvvLtgNh3D2
P1K3/uVyUBjEL+bOugZn5Ofl0Cd1neWD0dzXsn1XGvZdLKcrEx3HqVxNXf00K+lr0RPKlPEYjWJV
tvFlO9AirIsbv98U4EJ9MR7jqdqgoHiILBtHpmBdxniuluplKVJnyMuT4Ut3+tR5UWoeyhlChsbt
lzG806NbSRn3dVXtFn0EHax/hsoG8qhuaw6rtOo2BI2VT/RufEKTpm9ydniMxKwfPifWsTSKjZ/W
F/TFPa2OXyh8RhkZ6mI7jt2THMKgzoeHGiZ12Wl8vnFVRNkKGz4vads1BcpGCwiuI4QuWV33Xe9W
5F8MEngc0N76fBtPAxZcqMCVxgE9DbZ6sSva3G3L5jLQ+mMGkS8G0JkBBFfreRWnimuFp1jB6sVW
N+g/zGiBIENQ0+TsWKeFfRVWD7rRH/2h3BbJq22ZzgyhUxpxBra+1Bh/aipQePS4u6bcKqN0Sd0R
h7A7WhLHEvWf2JdOPxz5v0gSl5Tgp7SMk4v6B9IQ5yU5orqcbD+kZSR/GG5HZXNvBOm2MJ66lnAV
iE0AN63R860mIfuv5a49iK20CH+gl5+a/qk07ZUUl5tW6jyEwbxkWUFjsQie7sqaeIgBT3sxSvOV
XqurZX+VM3mmVq9rXd/6qFGatr5V6sc+uC59hJKK7rGx8h3NuPvKj74sG0wlGFDSr2voHP5k7zqz
3JnaY/2h9el5brrcBI3uDHBKoI+0HH++CXqqVqaRzO19rur3SzzUuPKA3z0gdiQs/PijgPzLC+qY
j7MF6W9q5xtQqjWphHN+rxftBSD6temghUoDxQz2bSXu0e7ZT7041AzXRs6EMXm0MZAxOnGl9H5I
XZWvfr8Qvk3UzvLz5Ztbiq0ImR7Vklv9sBA0kQSmNvTD/YDi+RxXO8kGxEDwmQ19W+XG/2HvPJrs
trI8/1UqZg81vFn0Bv7hmfSkyA0ilSThvcennx9IlkSqS9VTi+mYjmkxRGY+C3Pvueec+zeX2YT8
0ZJTlWrQG2qYyxrC2U8L6oStpvkVU3HnUEfhfW8YTm5mnilY5zr2RvijCXRXiKjpZFwawOZrXd/n
cA46Irg816fGmq7y3NybQ8lCgpWy1r9X9+Q8d5oDDfZFzXtWZkcfAfDX2/S+mvJbpVlRqlVOXyoX
2M8QxpJPVdUFM9gpc5uuYqnB/XByzXwdyExkfb1DbfnckQ6WxeQ1u+RBO0HfJdloQNUof661GdLx
eifxWkSN2g8JulZIAfSoE7HayMLzIOqXVUnPbQn94p/fgGOM/Xz9D7NOBcqfePQCv0LGfrj+rRRD
n0u5/rqghIDyUKmMv93j/89LHbw2DQrcH672fyh1nj7XxWsx/R1U/W9u9tps0/ia/e1hqj+9Nj8W
PL9/3PeCR4ZvSYjkvvzevP1e8MjKL1/nLr5ZSOd/DZ3fCx5Z+4VaRMQgHeE5U4eO+XvBw1PsbR0b
C6AtdfY4/qWCh+rip2HzDfOMjuOf47a2L6qRzblyzU/ZuYuGm3AnhNQD7tFpucrR8at6M2+6Z7T2
7KNIE26R9ATNRLqLH7Lb7Mdefd3ebyF2u37l5XdwwCPZ6V2kXC/Fa3mCPa1Ytoy87wmo8Tn3Enf1
ccTwY6dwZVf39Gg+ob8Vqs7Ez6srB61bPMaR7HXBek6dzenC7jx4qiN485km7kkIN2d3pRB6xGnz
Rl8M1KgLigCrZU/wm1CP2qckUlzJLW5DkEGiu0pue2r91ifA3JLb3NiSr7hjqLoCNmo2Rtnmpbga
YXeTI+NOD7rbdoU9dlLdPSpv2WkOW78KWbJ8hMPCKTKj5iG+F27lUxFZt+ZahV00hux+O3jFnMgc
PeGqBehYo3xh0wCvruldiUcProl0QV/i+0ld7PW3KgJx5hVezscq/mB/PnmDG/vPMMccKdDdzIOH
+kV3uK5+G+pfD0P1pJBPcLuAZlyo2s1p8D0KjssaZUETUCQ6A2c2BQih+YvfneAzBf0Zh66gD/UP
/RnYk684yMFHxcXwFt8IipMULPd1OPOu5bF6SP09sB5QjR5Opp8+LK7hFEEVTapdBHSZnTrY3NmB
LG/nURrlkekrX6SouIfc9WZ9HEMEv4LBxf7m2Ukc/BRtw5k9LRoui6/fUWn5sT17RdCGol+5aThd
jIf4Duc/F16qL7qKg/aAq9/lj+Kl+rS/A2ZJ8pLMjoxuNDT5G4wXT7spN+uKi/ZT+1J73Wn9ghyd
A1nIrfiQ7D49z4Ec5oF2yr3RI0b7+VW9am4ZxMiPTSBd7OzJuKdrx7chmBLgbO3vxX0dZS7w1QDH
1vdqiF3AeXkPXN7dXJmDNb3xDV9V/mDW8lidldOEtbeNKJd5Ux+le0ZiENO5LL2OeSLy2KfpXL5I
93DjWoQs7PzBOMFcHmw9UgPBz+6Kp/yaX+QIxYdrczYf86vBDOgv+SmN6kg9D/+JOC4E77+Y6n/K
TpZmkhu96RBFcBZvhkjs49jmsmEeouRltxxD7375QsPUN5iV5ak97a7qid4h7CY8Kycs6bzqNb1f
nNLBNsId/cWD0OoU9ju8Tf3JXhzZkbETsLNQcvsTM8wvQomdcTt/yzzoj07hpG7nSK7iG37hmdxv
hVE+ntUkqoLCAVzgoKThmG4VrGHzoJ2xyPMAKAZJkAXZZwQVSiPSBmf4vP9WvczheEbL/sVkyQ2z
YLtrQ5JJp2ic+fwoOIYjvFPdnsfGMP6Q+vqpPKsnNHjc5sX8kFzlk3RLsovJWLrqdwzIU3KSn/dH
7dHwBn+OjGtlhMlpjthSPe+32B989U4LFNILXh3bUJtsrAQDVLUY3usxH/zZQemLx79Mdum8fijt
t5qosDAXNps0xxOj0VXsT19y3o8qs3u8NnZMJ3c2u3L5JG84adFyycM5yAmsaByGo49VsT+fytaW
3MWbeHHm16qNqTzjUTgn7xlxbuu8oulxguLtADLi4D4Rwy9qwE25Qni+7P7sTt7ioDB6tu7ZbuC3
4rb7o2965qNq2GUAvYahJwfoobl4T7ulV3owqe36JNxt0fG95XX7LbnTE5t9H2TbnNyjzeoxBU5d
2HhqkISit7qFjTST298wr3BJtrzexcndkc6FR6PWzvzCX+zFxscwmFhqBk+wK3uyvySsCPQHPDwt
3PqEzpMLasg65byqC8XHLoT/+Gx8SFyEzezs155P11zlJLACCQxj9IM80zHc+JFugI37aiCELR+S
Ru1L4k7ODwv/Pyh42Ij9OdP6Y8n8U9K9GFlBdWGK187Tr1DcnMYZAnbt3S6sKMO4J727+72LpYeL
xBVfbVxS7gSFKRcHrRtXcJ8KFqDJQ+GKmbPY7zpb8zevsj/VTu2gkmWnThzMXEnDbYMy2sLpPDEN
R3/2jymL44e7uh/NQA9mn6XZhuznQzthVRy83qdNfwybY5HkCTfxOEIW15l364Hk9ycziglUvU//
kHBVMoXFj1NUno4PHEKdMSY61W31O35KCZqdN/Bn8vr1bAaTB47WOR5iBL0e43kIIdTwOwKtp+JR
5YM6rwkthoTM1+SnxVk52ePDcRk+5QyW0f12IjmJAs0dggF6Bm7p7ozKHLFa9QpnwjHQtZw4O5nh
o3MyDK0bF41FXPGJXpw5c8NvXvNnPp/rKtuYlXu6Jwajv3M9YXB5GX90h6wi4vO43Iwp4b58YdvJ
6zik7Qu3xWldJuBv6MAlTzHmVC/DuWPsqMHu6lw5mMaOfqq4z1iEEztXv+Z2WgxTy0+Zs65K4DMD
wNTkKgx0V/Rmd2PibI7AnTmeO67ZZDPBgsRPWDvobrIwwkplIrCByWxk0p3okvnHUG48Nh+Z7A1f
UnMOFfL8F8ku3diNT8fpHKnS6E/nLSQScPcgWAZcIF4BTZmhRxeKi1ef9l/NKw0wLsfAUZvce/KJ
IA7aS3oaou4YqK4eCHfHnTbcLayJAQYDOPH7oPR656ni6AU+nn1u5wvSorbF4aZEBZwivl4LtuA4
aDbNvl7kkYMv+F9kHRDJaEDK7gxYDieUz2Ogh3o4sipnLs7yoXAmBp2F+yUcQhRZ/eO7VLK8Y47Q
sPDSrwNTYqlYONDcaQMMoYUTgE2+TfYMZt4xJOoLsSksj5FMdBEZYinBI/b6YOQSk3c4+EQ5g7f/
uv+anpDD39w0IFyFA5q3LHV5YDC+1WDEpImRJ7Iqd79BWDv1Pv0XHkmDJRSYxcdIzW5mIEezz16/
H8bOcrZOQ5gGx3QYeUntQOslAs8egEQXZyPij+kIYXoa31TCsHU5YhXWR1xS8AxfTxXSsltzRdlm
5ysMRhWuNM7mcUUDptSD+bI8qDdiGvcaTbpr5R7Xu+VgVKcISX9dPs0u3IU7orCYkCP5PcdRB7hI
2KKDsBxL+MCEJNQHC/dluUm8+wj8Cu9pT0j8eDGxSOGoZhYK5gVptBiYV+1NZ/qKD1tALU3c3dz2
VQgawlrDeyh+3y1Mx4o0YCXwLMRgkyHdc70VRorhI4hHIkH+6pC2hUjTu61vcZ4YIRIITM9yG5dk
zim5yKPPhXXFCHADdxXJla+TWyJiHSvPMVs3RzrCEO33gJnqKOSfLaeOZ8hl0Bgk6EVxTTsHtwEX
Zron+WPKZSTdOVY9DmW+pOQWs42SoV08pp+a23Gpu0jjQEsuA9GT51FRJSU3g/w5JsVu76qgI1FJ
XYX41AX7edev9V31sH1ewyNRGMlsMtKVPiRyMNXjQOJl1g2m/nymKvEQpw2KaxKhOZn7EPPcJqr9
KiqiJGqQ070ADcZm49xdh+vwOSVb3nwrALjqkAShTPlS+pRUIcfiCzYYaVv0GWB26i5B56CedaUq
skt7IktqgtbPwp0MiuSWPCenpMC0zenJio60S6A+6Zz0+OOPtvgJPVRqBstpvSNvaT1ukL9dp9t6
0Z3cN93R2z0rGEnU1hCg/8DHyx5YdC8+KbFj3dpQCXavI2UvHPHUnrVb/MwGzcgP4pPx0ukvW+/p
FxIxL6WxY0M9p5TQAl1xqALsjMsCbcDTn/HtQdz3HJ+aF64vA0V15buJKqQ+y/eLYKMHk72oJ/Qn
zspH9ZP5rN5nAZeH1+ZPCYejf8g+W7f+rN9XAWQsvypsbA4TL8F35UHwBK8Pq4AlkjTzyEMl3OW8
JAAawXlWZIoJD8fUS2yg2GAI3Nh+G0MMUG0t4AG7cwb7ntz0FcGmxkYOuLhkF2wDDGfylWDxW480
L8QBV+1CJIuyk/VR0+yUt/0qP8WiqzFO+KF55sXkfMftFY6ijzQMaT9Gssk1bE5HHWZ9vW8WHzj4
+au6noWPpKcMQGG4xOHgmnbyjNyMfMr60x6kfuPUbv5BYjy84Y5nx2+Lu/ir98rGGkGhR7/NZCZy
jIZjeKqNsgqja3Bbxu7Ib5t7pKH0y21835lUdLL5CprOlVnY1FyUl4gkBbIPRJ9HN2G0xy8AXryx
Q8QMeUMOR36rTtmp91JkRXxs7f3ei/m6I7sFk7tSfnV8A35htsw3mHwTR2Fb9GRD4UH2db/zj8MY
yZNztKU/lY/lDZtE1W9Y3I60jiSIsBYzptuQQvRqeIx2wnri5x5yQswHsMi+xGtaYgNrDjeOseu8
jo7CQsvBO8ekafn2lrT7SLoR/CDZPgb3Hu3Oy5c8OPLZ43IdJQjaQRwOfVuWaBQm3wvEKN2eI1RO
bGTfWPO+BhQbCWnOCXkcAhLZOYWAzGMS6w6fzLpoEP9hAJNJH1mdcM4dFjWKUbaKUKlnTS3IpDgP
LjplaFB7WBP5k7tzIK0TE+SPdNAiic5YD02/e24I/tapDNag5/B3D5Irr2T5ddY7jRNQQytiHD13
J64Xi9LiDe/QaCH36B2TtRcf18AMW6oNFtLg6L+MQXqEYe+4ypQABGXSgssMlvrLQMYo+C1flHsL
awuJi80bOGASKT89iVF2y09Hjs0WRObLNhWI6q6cDAQZr/1Mqc0Kc5SLAlnFP8+/6af/RRn7JwCI
KaxZtTWtdCVJJdOsdqemscS67n0iT/HYj91YQ1CUpgDgBhhkVgt1BUUn89skUnWkTxZLnWYfae7u
4nd3f+Rb6wkxMjocyN2wKkj0kshM7f0ufomv8bW/WHf9SfbmEwR5OhyocrFa0GMiqV4ijZ7R8K58
3rwkHE8x+d7i6ERsdtmPRk1YRcO19OdzH9b8r7sEIS+7jmf9dETEyTefwLGwbKX+/H59v9r3BotQ
FQwvu41c8TV/Gj4fy4D0fKxvSBy6haeFkt2wBAwPxnm132YmNyC6r6EKiBh/xCPOs9qpDOfU1cJj
C52ngQoQgktenLsp+1Dkmce6gsb/WSAaSq4Z6V8kEl/6Ry7aTkfcrLl4NJZo0h1Lyk5huZCi8v0O
nRMHER6+IneHI2n1j0VpZb4tLmGC1xw5Wvyw+kd2gx7RkTXb8rvdPXKDo30ne60/EMiOC8FaGgiB
7qO29PV0IOWQFHaEKe7IwDKCupGHem5UK4djBnOuoZXFBjpzdiGTJpLjYV0HEw0iIAtPnDphAFii
N78THtCPIh6wPR1llPooFwdzyMIcbMRLxWNyUGchx0muZAYr+U/vH3kk1FcyxCPHplrgHFA8cbTx
zrpvr+L7/KFqw0wk1cuvC9P7CCJQ8BPHqUjCWidDVJMh2LvHmFz4uafUOm/nxH/JyRSnEyIxhOnN
Lh9W3Umj/ggg4VHaUlwzZ8FbUQISYLzl7kgRJ/KfI8VTPNwXsNhpo9KDhOscieHKhZtOLK3Ekpao
caR0LWkZnRySula5HEWJwXxEzocoRRy7xG/lLblf3JWYdLQcKsIMW8jks/98trIT+Bez9U/o96po
taJMTeMaf5bu1AiBUtoQR773Ij7uT5g+yNfZ390jkTUJjUdqKfn1PZg3uszjB+2UPWn3zZmu2sP+
hpDc3fKFnXRfCVnjPTMCte7jHUz/+MgeMCyJ6qf53J6lQIn2Lw39zYScBxcQupybn510EsPxQgFN
GkNpfJpJiSni/D7c7kpyDf2+Pxsve0R/zx1OLJpeETUMkeyCRQol5vUDiyO5pCve8D5hXHkYZpzk
e/nDGFUXViESWpm1LPYnmpwdrQk9HE7Wg5m4yxtkxe7U+dCIz9ZdeSK+E8Vpn9N5U+7k23A2TpTe
3lHg54H1jYj2f2HT5r8NaQR8Fnuf/xR3jybvp+Zv//a359fiM1Ka1U8skt/f/32LRpF+MQ2FXRXE
bUxL1FlZvm/RHM+ASZNFdtbYb1FpBX3folGMX4A+ICkv/eFO9B2TdjylcIimCPdDgz6v/yuYtD+D
LRBJ1w4ZHs1EZ03REN9hhv2wsQckH5dDrWwekupLrr6sIqYDxeCCosNirvZw6HMabASMkpBCk6OO
e/s/mcQ/z2HjPxzBn+ZyivGDYvUcAbxYUCxIEeKd2gCOWK7bSQOfZHYI433EZsY52FaW8OnrAfyX
DeH/vkqxjKBDU+mH+/Uf9ibvX4UyE97S7FUYhunHnUgoUd/f/W2cG9Yv4BoPeCNgjQNk+Dv2kmd4
rSmjLSWafxrnyi+HGKxhGYqu8BYZgMffx7n8C5hMtKMMiaHOLqr5L41z7S/2J6QDYvLDALfkrc1b
QHShVJTyDeF0xW30Wo4KK7OejLwy0bfT++RqiEaSIx6JNJu1I92Ww+19MOa+iXpxTd5paqNFyV7+
mi/Dx3XqhhtAPXpNdfWs9/PqYJkRlAd+TUurDah62zq7KbBsp2MdpWlpPKbKKtA6bFYSCAS2Rwcp
yDoC6qQ27rxlbHT02+ceewRX1odnPJc+xslkwiNW8MuI2xjtTtTZ1Aq3JgyQ2PuScE0vNGMGHJlf
a3kZXGkY8iu7+M21jtMtbFqErlvRIr0vFvHzlma0VIEpvmkYtj/N5lI/pBWMNXvBtvcjpC4Z87Dd
8NrO6NxKMD9Jk1DstllVRkPqW2busAikPAvQTxXD3xtC0T0g6Lp+q0REucu9fN/veoL8v0K5DB0m
7CFfI/xnrhfBkqSwTjLloWs2xSPP2v0SqEOEgqzh4s9N+WkBdHSLOEHVldHk6EZtPem9uS92jGsh
HFIwm7pqJTcwHIe/R58+KEs7vQ2KgJ1DziAq7dQUOyT5+iVC9bSJ0EnSPc0aEGpHmCJ383iuolaz
1ns84ut7qwTe0hqTxB5QMYp+qhdToPRNfVVHXcbIQsxvOlIt77GYQtdbiI1HHeOCOxD9wgUlmvjF
6jEE6RuNlnbaIRxbVeXd3jbFzVo7eklIGlwyo4KP1IOdAwmbptepRRJ8zGf6ZLowuiAiG7gEcmmj
Myx5otjttBCkkXRy39vPM+KntmHGbKnhafUOYcA6UhRF9hL0MK8rtCm74GOBYcm1M8dr8oBpXOON
Rk7/dlSSUJHRc4m34bNWxXS6VeB8BlZg/5MJfA9xRJJ/xiGtk38QFnnP72ERyTfYdTgNKkDTLRb5
b8u/Yf4C1QCZHdAWssq/Pyz/KOEhwMN/OtAO/EUJWn8Pi9IvwNFh95FKHPxSrCr/7pH4fX9p+NPv
P7EwtAP7/Qew5/ftJonA+2NYxJ9EZUXN4iDpCxlu2thB8Y+loEC2mh3lTgsEZF2CYjFnp+5R1J2S
rA84iclpE4wE8hkpsGwX3o0mosWFnn6slfpjKxvN8z5K+ftmliHDIDnjZEJc+Thsj94qqoYNR0rH
ZgZqKn56MJ3FFLxjVxrsLyVye5tQD0VDbIgjSVuVL8SyytnWOPPbrkDH3uj15bdtGcVoqnO60KYp
elaxw1iZZko/5DkjBJSf0cCebylSGy4EI+vRxMOwtPGvqV2oAGAplh7qmlHB2zIa/V2XyWyDgaQK
V2O1QlPDlqq1Kgriel/RCkQCTUTAFvVTa3xCsAcgMGZP7zJrRSAkS7fPoKcn3+oNOi5mvYDjRobV
mFbFIX+rwqVPhFCYu9YGk0MCE6OyPUMz+dIYM5ZxJVQlsXAmTWr8YhMMD3DQHMYpkE/ynRrN3G5H
EdrIJgedqsdS1VIvVerrsk/4iqwYXYdTspQhKlZovo47na4RfkqZJ8ajiVdCgATxfq3JJN3V0pC0
zYbFL4xG8E1zHiIE3sJal3811yL1pCGlg6FOWKThTMyhqhALVbWJ0GBYkQYVttSfVgOHpvU57fLA
XIGfobKLKaJuXaqRtgn6RvTLVVUPoQ5cuZ2gyTdqSmCq11hq/T5prhN6zb46VRK+ORpdsb5q7Gkn
xZxQmXQ0hEOfqmzpsYuviwe9HzXM9AZaViOK64MyUowCnI2SlYRR3Rs1nGOxfTeDiX+aZ/hBaTIZ
566Ag2KXyhjjZ9hBLltWGoFr1r+bpmEKjH0B+4OAemhVcvn+vzalPHLXt6bd+ixJR+bz91z2yM5+
+oWOXjaihPC53x4/D1M5/n3qH6/8P33yO53meWs///v/esNJbjw+Lcma+h/ENcLHX8fCy2s7pq/l
P37bt3Boir/IGrYAGnyGr0ndj1kiWv6mbpiaafLP4cH792pIhIcMbdmCDMHC/yOrXhF/wakVegt1
ki4Bk9X+tXD4M+D4j3BILP4xHA6WpRRz1wmBLEmdg2MhwFqziOoiO9UtPSCYLHBPaLbmGr6i0gdM
ILEyFR5xR8Nfpj2NA7M7y9/iouqQkm4+SNDDhmr90AuwH035Y6Y+of+cBfn0IPcwYGep+hJX+7Mg
Y5G4L8/ETFZva3d3EUskdWx1JxkyMClKemvi5LRiPtr0OTL5o3WbFnYZLaMIyhYLQMw1CgR58TlL
5x6Etg5loccfZiIFLb9YHHHSZJd43j6WoxS2KszJXXqWB91yFLgfjm6Koc4cIyN5rPv5MUHzPR30
t3VUP2wi/pNWet4g3tqZLL/P5z2cetGdRvM3fNJx9ztImzE6x+Jk3OV4Jg6AqZo2fVo7jmIwdXvA
VmSoMMNUjf6xKaXnJFnog2r950FZHtsNfKBRFtGSZGgcrzVo7Q671M1i+yZLRwR/a9pLcqr7Wzff
RCltyUjZaskyULtZyjZrm6GOh1RBse/sc+PZIpeIx1d7FWnlcvgOjfgMNOwx6zdLKKSTXiiBIBrp
S4H4O2XAB5SWFi+W2Qs3+ludiXSr64I2tlmk/rZtQM/0MUy2AiSROD6jrbb4cChmetZwV4PO2IED
Ttl6SbUxC7uhCMS5os1vTfMdHinap9XsEowT3tK1M0PZUunvJuwOrYoQQuJh62umnd2K99YAQwd/
6KzCWIvW+tbVXn5cmyaWu1AtMKxFU0j/ksJOYgWxvonk/ZdVwv9Phi3aLX8dsYLX/fVvT2gXtT8H
Ld70LV4pB74WAK9lkoSBwD+4c9/SN56R4Yyb4sEY/RlgS1+H+AZfENrgV1gu0eSP9E2WJaDU1MqQ
F/9FRiHE1J/SNxRIUFcGp4sgMnGRjtGf4taYKnrS9smELrjc+rueFr5Z6Vjdjmp/xYE4O1DkC8Tn
GBXuqk1R/lCkJxnUYNvJ3jBVGZ6xee+tk8UGQV6BPt2F07rX78lYiVuSN3TNUdNi6gWhfslPyroC
rscLUVcAyA+Kk0LDKssXbC6QGSbCGU1xplLDyonZB28uv5+39SrMsOfb+n7sO78atneFgB65Mm4X
UdcvaNeztcC0qEpm5FxlUB30+zoeekeFwTN2SR12K9yqvO8qD22cm9mOH6YSL495XAO1hS2YYLsa
zVvz6yLOljdIKp5r1mC5RdNVhxF7f20NDZ85C4ZNNTjFtr3Mwu4LVghQeglS+mOO1RngFaC49d4O
Zae1a62UrkPbQksbpvYyJYaPe7SHRJVvpD5EuQqs2hAoFvbMCeAHkS5zDgQG0fQ8Rc6yulWJhcGe
zl6z+YHDDLYRgKAWvxRjiQTbpsebr1QmeweFkX7oyim/6nW5TtizLrJLXihcsE89nMyo9cf+pWh6
5N8z1aj8eBxpBaz6DkMlkWyxI8r7/5PHKCz5fx0QztPymo0/BYPjDd+CAWbyqsJsJz+hMINlzGz7
FgwwkwdLj1sSAiokI5JKWvNH8oLzkKUyUXH4pM1F//N7MJBNWlzMIzD4soiT378moqLpR832Ry3H
Z5MFHXIt+MPSa8a7/uckpmprOLuj3LpaN4lh19YrHkaDvydZGSprvEQLZHVkJHRpidJBPDg9ZWPH
e1bJ58FMAjFG7bDGZTFK4g2kqmjM0R+/dhOtKVHJKzuvlqPRoquA+45Xf/s9Rqa3TDuAXxQQEbaE
8Oz6EZ6gYqknYfq1mHUDXq03K1h34JIgPdYr/qL1lGAxl2ce2jDPVgc9udg1wWuKxFN1vAWg7+Hb
lOE6v2qt6u1FjERClzdh1re03abys3ZoHGHMazrzM6KOwGw6pQuSdPVWwXzeFIF9xqz5pMdL4lft
zn4hNvWuSevuQaswppmHsE+s8uHrgdWW+W5NDPED+c6u9WI01xrK1/jBuPHQsZFblzoiMhrulL1c
B4NInzoRx3tEqEH5iNo1r7MplJOB1hr6asmGKbC2yRi5ijGgu/YxWQvhWZCA0BYNSjVD8q7aa+Qr
OtVNRVBaUjJftHFny1ZYNbtaZON+BBOyplMc0Dw8TbWMgxHGeee0hw6aQCrHxi1WiZLETy2ZIwxf
7odhBs86ULzL+cbmkrUPd02KxnE7P8qjdJZJ2wJ1hjYQT8t2k8ucPe2iXF0jUYqH/aIng2njHQIA
O++emjEgAIHr36/lVrLvPOGSYQ3bHs0DRh1ZNl/JRztrD7WNVoEFj70WpsetepuSjssidSRonbb7
ckFndV3MFIFLfE7n8UMtostRzp2FQAbmN0ZhQUrE/mrscH4QaDTm1nLtR1S+R/GdUTQ+FRECLfoU
DAOcX5kcykvi8oVFzOmoIpyuVEBqY3HeHpbbXTf3JyNnE0HXy8tmyL/um2b6cU/BOauCZ5YjhhTp
hpL4PnxIGhgGC4oyzT7uvpKpbNhP1bviMI1atBbE0Ncz0RcMhhKo0cU2TJ4Y00smYjcVrpsjHp62
VIoGonYY3uYC7k5kzAVcTt4KmgQVD4xApTsBlY2x6suw07T3284YVXfQT+gD4Z+hyTjX95W3NJ3m
I0hjOTPGMHa9xo1LxY1vb61TCbTmpe7VysXxceAV2uqpUldEpaZeJSZ1gFvLfW1KqR83NZu7m7QG
jC4h2HVKjLVdMG0x5f1dYrWXbDee51TV77VRsk7klyYrb3dXjxaMlF5lH7cc5wAn0xX2XS9EJobo
8OySz5DjIxx1pEgt5NnVpZY0HEJEOVqXr3+1nUXeP+w3U9qNIGsn9p4regOiJT0tcUsPQoVNYdTy
uTTqd0ZXWsGkdrD0s/ZulVGAPSG3+Nbl8Lb1PFFO+izMDCMSGPwGVifFFBM9PHkP7XTId38XC8ak
WXrLVIoe4kSgwcq3TNpEN9dVsGLLNmJu0j/HBkRzZt7kzHSy8XpnHIx5Ao52FBF8Aow1zpBopSnD
C0t+nefWdCVpKYPdwDtcxix7rToV2uEGyAyRPsfQORy5w5dVLOHNNKJ5pUv/2MpNc4ZiDkYnRi8B
lEhHoIoFGTDsABAKv0XdiVWz9tQ6D3ZBo0xaPEbkZo9jh82bSv8tVyZnoqflJKKBEdCuYI3ZYpVE
J8MZZhX8ZQNkSil7Cbt4DZ6KZn3emu4p5pY/JFbuUTgrsBK6McIb+ouS7cuDknXrQ1/W2YlFDTnj
4zELI6WmWqSIYQKQSoOsXubm/LDk5XTCSu6DIXZDJArpEJW9gGpAiQdV1+0D3bhC6EJ90iO5TrrA
EIwBbYFxhKSNxfcPf63lGGZx/2joExi5Qk4cS9p7b2yl9p5T8buUuCOW7a2M5/a273glI9m1MIZW
yet1JXdlUQ5LGgKX2cA+E1sYwx7lSfXySWIUaqmzrAL4ImzdP6gx68c4E1WTVAyHpVSheSwyXbq3
Th3LhwlP7YehNJEwFdcq0FpDOksdsJjjyc6wOre1ipcePqg7yJP2sS9Os2zKr4fqhMdMmSNTmF/M
NKe1ZdVQwPcZNYdOBn8mpMkj1lOgBWNEM1rZPM9lrb3Pp+G671P+aVLkV81o85diRa4hSyRwwt2e
YV2kiw972oOgFbF+qPURTQOlvFWCeDCt9xwl5MO7bzjcgUY93KxBiprmbpiW9MZZ6HYqdUiZ7eOv
bb/cUrm6qyqaD0Uz686s5eudMMjqqRnEMRCkTb9Qbr5gG7ehmCEWn4XeVsxN+YQZNFstQtM9Kgm1
Pe7J6JAaPWi/kW+HsY3vlWYEzdprrDVYeBmJKvi1Jtd3IlrC42gBxhP64pk3tp7SaQ89U8qq0D7K
dciP+Lfv/UWnLnEqJCGcr79uItGjTPLJ2/RquDCkFmCrx49f/5IscTqJq4UTuQqiTdRbZKOyRfbJ
v0AxLipND7UyvSodx0u+y+MFKvznRolV/+tDVZlMl6JV9LAwNGxKFBV4YrtPl5njG+2G7AQNsYsq
Ai/ExQMqgWlOF3nuTFCtX/9W6zUPC3V9sEokE6QRm9l4VrKLWJ8SY4s/9uhkWBpDtG6KD0JrYMa1
ZiOK/hNI0xHD6v9N3Zksx45cafqJkIZ52PQCiJkzGZzuBkbykhgdg8MBB/D09UVK6payqrpNm7Zu
k5lkmSnmZUQg3M/5R4cnDCXRijlrcrA14eGbS8N/SRuOsbxY0k0gxLivJtKlQsMmD2UY7js+eSG7
7Ngba3VbuVhPpE0or8nuVIXXyhsGWihqDFXTmF6ZhLVwkq0UW/kzXa3gnlv4qHuTZEi6zciyFTOS
HV/dploHD3NkHpw8Nfh63xfWZGGG94K7mV7obUH97z3TCjK71PL/DzEP7kVY8K/DKnkfDMYO4ypy
Bvsvw6oJTuWsNb8mCTgFRcGAnIZ4UKujubfaa8kXaFcI78RJ2G8Cu8IrmQUEoBORuhN1+sGh8NUa
43xtZ+og6jzbhsop4imYT/yp+uBO3VueD7+MpcFMtojqWmsQ7VqJE7ECfHt844ZU3Wyvhv6QFvm4
jSA3aRFE52BGidnKCxyDwGaldWsN3lYBe2hE6I3/ab/4OyXzrxTMfx7bQdgwVhP+TW0q1N2/ju1y
9rysUATf2n6rricmPdxg/gWtN3ZUbHGbegVejooGXiNMmwMWeLEhrWQB6+L7LGrjtmJK28yzU9yp
bOWO0TjchGm8577c2gGJVoYs071R9/q+oE9udcdxX1Iaqlti+jKDL0JltR9/TjCew03YOBLPyBzm
SVCSQJy7TbS1w/KHQSy4ndLwxTRH2v1W84fgrmZPwpt9YifOKsfZT5MFU+7Ud3Zfte8F9YdNHp3Z
n7H+FmNza/X5a0BY3MYtGrK88mW6W8xx709WcdWFikA5xx3jVbkFicAfKpu3cCH+p5s1D6ERdIe0
GnjUq3RI2ilMRDt6O0vjyu94jwD9AD4nNK+KsknPHJgvSAAB2417M8cXtnQIbgdk/MsaJYbt3Q5D
RqCkSc1yRCfbYuYJ/aP70GGWiKoR/0eeHvzSx2RvOJ9AFFgsJyoDpaB92VpG+BdHcnSUEbkjEL+e
gd4ugqlRZnkqQGBdNhKSfp4b6XdHv52x6K39U7+UHsHhI0KudkJkKKNhR3kzPPfUk7ZP8LSsqtf0
8t6GHsz3MBbLRoHxJtKsMwIXbfnUBPNrb3SfXYUrTjTRns7MN+lxJmWuz6/puWcK35/dlN9Z18an
4d6WEeGGVpA/5j6oDokKU1JmJRLCObxtvIrmT5txJy3egyVwz41TAmVn9lVWv2uzfhCkBgarhQVz
YuqtAvOpWr6FcanNTWX1spTibyVr/22d1IXm/MsZEaL+cEmuonrI/tvC+0/ajZq2VmfS2GoXRcmm
THmrgG3vqRfbQCmdbVEticjCNZ5SHgemhEmt+4Iu683cyvDKm9YXw1REMgbuozcSitkK77GrMRPY
UbTxyCocWASq+ZiOmHTWbssFjknOyc71QpLg5UYJ1qaKqZhYTkvWvNiteI9m76NWTIHRBKlo6TiU
dOCA912rxaZZS4krs577WHcMxJYXAYiTLtT35m+LI4AKSaMEPEtcR+FsDxvJNaOzeAydHdVkLjC0
fVdmUv3tmPm3sN3/WoL3z1zT/9h/t7cf4nv4k3L6nxTUn7TS//qr/59SdAkS+qfz+D/pm66/Pz+a
vzBdl5/4O/rro2m6pM+gUQKzhZ7+B+DjeH/AzJP/DJj7p6iPQ/0fgI/7B6gs/Dz/+TNCgZvtH+iv
88cF5XFNohcgrf5d8h636L9+QS56q8CnhhtfqMk//Wv3ikybYCwCwn34WqyJDjq5HVvP/7LYOL5V
sCxXUkTFDeWw6YZmEnFNFChs7/qoWaU3jdEtt7R8Yg6hL7glPZQaomzIHlojxONW9OmV31Q0qxkZ
zgJhEo6gLRb9VhL2koVz4npcLbY28luADLTjNVPDvDS4uNoieq5H63dbsG/lXVntJFmoWZ9WN63b
EbHfKysua9s9tfk6b6fIlEm0Suzgg3KTspXndXGKZJ4ClQzCqOIob6OTqtMLt0wytc+QH2dLpjbw
+e+1VRIC4wZlLOoJditoflqCdJWSkChG9GVUJLVkw7DEfiatZBTquhnTHCjCbhw6jgszYzRYcCD3
VvfZNN2bQYTdoySHbVd7Nn+mlRH8qjxM9Iv7VIZ9+GJ1fXEMyzJ4WVaBlaQFWY5TVntQ8f6aWs4C
kKt/ochU3E4FgJPf13dWP15J3fxym+WmMeDevJallMy/5U7QtHqoOkUPLOp5SgFIFerGNXFC6600
KjagfqaObXlZ8vm5oE8w8VdgBmgLbobM0TSWrI9u0c2bXrvk0BT6Tjb1dS3srWrNc5fnHISePlDH
VyS+hmvrxHiJC+ZVi8x+Xl3ozbSpABcM8oHHQsKCsbwklZkZx0qnv4ZouSo697evqnrryfCxFU6Y
FG2krhfFrrIszVM4acD71nsP67Q+hKHCP6dHSp0EOcHeHH57fQlCoBWRFZ7Bc+u1aZJzGWbEuIIq
3oxlgLdOpWucS7xvjjj1TfYLlOiRhw0DYjq5cSSWU+Eaz/kSeVvdMydeZAiNUy1bGdlfboVXv+vb
j7FDc8FIQCYbw4lmE6GJiAZvf3Zx91WpDbsqf01dFm2tFcyfm/QYkHa291JzIPhctoB0g/Mocw8f
A2BNMuVUmhq981s17s9ocz+Q+zpfac3G4dDictctNiL5bmIEF5Z8GFiBIGpxynX0GLiuuSVp7s4q
CFSOwMTEPF5Castv4qwf+orGgajEmUYIzJaRHEvVZcdxouxIaGFFyFj/Oovso1ngOledFtdjIOZt
IfSbY08Yiql9ZPszlgc0hrgCsuZEhzyuxErjV3L98+BGX33mv7U1X6jMI6Ekl3qJs7n8riL/lmf+
KWrhUs2JmcZuAryfNFZxz0XDVW6NF0SCL6dus3ZbOVBDyHeCpB5RoZvEIZ1EUX2Z6ZxvZO1TIkjO
H6gl4YOltVBwT2EKQB1InLMYFM1UHS22QYBv91JTORdztkkd/ZB6dMtq3Z96cwQGqX3cJeLCTDX1
1g/DXW2ZMKmpcWNaxZNtVXgzepfvcWDjCputX7LRmGq97hsEBdVcTwa2v3KzOj06eBPESxoGhmRz
ONvRhAPUGYptZrXkDhgGAdahSG9CorKPkduS8rpilEIfBcPuNttFePOjpyv8ZktX8ZJdOqC1mg6X
Bh/+/Zg4HXYEhDxL/bHmIfva0OwcGu7HWUS7wtK3mr0DRS4eXQi9pHerN1GuP3mu7dgyp7dctD9a
dD9uk3+uq3c3WgRmRhTfFxWYqyDBKki3Je3SrdQ78qVPmcbzvPa3gxAq/lMqNUqCn/1qYl5t0YNq
7126eMCM/CNqyu3iCJCjOnURN8xgRTYlvcQcT6gUN1ZN5UjQ5UZMjNRZhsXvvrWogzcOLVHpm4BY
rq3ZkLhFihWiIN1WB8a2zynwuz0tCuZhmTEfDjgPta8J+Via8ujyAcRWEDhb3dj17bBa95NPTY4O
7Uci7Kp4WtPpWiz+4+DR4Ek8as4qx4hW2TQ+29UGu2CfAO+qxAezoXXnBAWeXYQIdL+YT6s5/bIs
msRTDa64FDYJEDo8r+Za7ioNahOM8l135DmOy3QrB3kqFxsxQT0+0gR+nLrqKZvFG4qocyUEOaVF
RTwNgvRoI/vx2hoJ8axbhTHOZpab0BrtrWZ4Un6jkoWozdu1nqs4DTo3niLxGMz2k5OahLMvGmtc
m16PfvWY1cStdLg0gtlBmdq3VTL0zTksRwrpxmDdI/V8Cnp+rCtdgr2N4b1rw3dKaIqYaR5zUeme
SRrNWSpA+ex+nXeuvXzk2SXPrHdvrXp6ki5brtV3z8zrUeIb2EWjeaZ2xUZLMPbmizHVOOF1CyA9
BJ/2QKZxHzRbf/UFtAXIdSD8R3gvRaS6hWFxvnALPTn6lM1r+Bd1blaXWGZJ9opRJutSv0Si/c0V
ybmEH2gt3aRw7QxC1r8bovR+sEB5x3E3meqFFurHbjW/nTGQyVjDHtOVfhwtKAh44XioHTKAbPmw
ZNZyyMEfXLcLKJDTlMDMe+CvQ6/Hz3Z2fqVqPqNTflLG8pnO4RKz9O5KJziiNNxL3wMWc3RgviI0
zqme6qL7AqaDvRlooFY4mXp8+JqzpFx2JQvDMCLdKMtDKd0nFUy4zdI8SIZM3tad6wKpGngg1vns
Z8UDq9zzIP2D8KejM6bXjlHfZ4s+BC5qnDQT6FLm6tGrzIdajuRvBt2tl5W/o0s47NT40T4sePtb
n86BcFi6GIa539QA8CMpt6ydK3eBh3d5Bu+R7vjsY64i+mvXmIp4W+96DNetV8kDR8NhGKub2akG
BG7NZ7HMJzOA/nJxokp160RIlXn6YTE35lgBvRP0Snq9PbgnVxFEA2tvSGNjyuaaMM+bOqg3Y1Fs
xBKKDQLu/rBq0R7aYSVe3SHXweY6IxrGu+TBj+YuzaPblPqB1FNXU2De2dydgo4RUD8qeBGCc6rK
uJouz1/uk/MeUtpZPGhfvDidSgTfpXJY93KIbgykm0NLiGIjk0AQLyFo10NY4xgw+nrekFy87AWS
A3Pxn0ZrovTcQrzY7dOl3hkWyU+Vu1VWfcgruelIxtS+uysqgErb6m8Wo2s3jkOKymrzhUyHh8j1
TiOqyk0qiZvqLpOWhw++nfazNp9AiNnoHezmyG2Yve8N7BMx9SvbrK+yBKT7ZxX5PcrZqzb1t9mI
Gdbodnh8QGAuyaHGXetgVG66s5dXIeF/4XvtKqJMcozbvc9M54xceWD6VAScvIJZqIP0Q8T+Fbia
pIelJJQmDRAczd9rPdxXqj82DWd1h1YjkR45XqSdpgUZJX6/H6vp2HECNXZ/F87rFecO5YfTuq31
wGFeMnNNBWmiOcqmVACOhy+LkKd89h5ZazciUzd1n366bUT6weL/LD2RhKHWZ6eu0HWGCvx/4gjn
zZ64dIgU8NrsmSN2a872Xq3WyWysG2cZ6p1vF6+BV9/LdK5j8nwPQ95/6cHJjsIy7hSOJjS0+fU6
ELLhV8eCwaYpWmY54vW3RRjc6RSej6bDlrGh9B/Sat4I3PC9h2WC38XtiX7E9LlYD2kzvKYSKZ2T
1piFUq7hYlo3vSCWYSGytBrffBrJRpjXy4noN95LZPX7pgquw754zEwCGvH6QV2knoVKhFUtdvz8
ieeVs7baDTMxj9QvXM4Mc/q9dBQtCEoRC/eHbN/DYqUPQct1MD9Ccu/TnuQz/eOL5kbaeDF0kYxp
FIdhC//a42FGsrU8Tlx2I90MtfnLr61YCKyn7QOxq3ww3rfP2axn7Oxln6zNUxtlV1H6PPJ3qwDr
OLpnK2+2PL+JALco008/D3cUORzFcKYjMukqAAhpEhVLTMhUXxc++r4lQI5TARQSVJdTTmFkV8VA
IJxXXNVjgHo0vZ6YDr0o2OQ2MUv8dq0bgaGRr7Vax8BRX+XQva4a2zmo2cBaZzBYZyvsQUQake6Y
hEmLKLpkqDjS8ikefKJkGPZC6Z1TlYELEegSQNDihvHT3znSvMibbprB2k6DZL2r103e4hPOoROy
ds8JG8vuVujquI4BvhYzjNuG9B7d8vA2aNXVQzT9tL78JPMzKVfHARAmlc3Q/TZySPv2jPqNT2S7
MIHXXA1ieo2AePxp2poOBjJMFutC1hOPiWlnT3aYU6B8UeFFD3p8m+1nPZFRpdEV8ZIsdJsESSe6
9o5CVaT50cboLc2mFdmRyu9POdibbDbfvQCJVeXtVxq7TCRIRescI7vamZ15mDhJ6d2AkibvrJs2
sIYnzyWXKOizjfD5O/1ahkkmrCApEFXtRoewwYiLZFr2fHD4rafmyWQIKQzE0HZI/lLfkQLEkkRQ
gvkoedmjxl/sNjvl5Pux6bnaMnKNcb84+WauwofGqvdNZN6z9t2WEz7vRexNVZw0+9Xiz/d27nqQ
js7BH4LdMlsmRr+A4AcR8WBUfBKd2sh5fmPWP3grdBM3OlHwhJ66XKhLNV41lLYkg2F9qkJuF1cd
6tAmTnmC92TiykRhJlOXRii8TH3wihpdrVnld14ZmLGyem48UXArzdVDYJgmVGv4iYmIty718O9O
xh2w8t3UfQ41Z+ewHkyfk30oruYOVrTQj0NgEEZlrIQVZuEv14oAoyWrvdlNHAjGwTYZNHq9Ekxf
l5somm7czN3NvoPVnZDhrTss25F0v8EgEhsvT1Q90OITDwGJJLRYNT2JJAqNhPM8h9avkeiQjBRa
upGuGiSovj0e3GxgvPPg6XsOjqJYhuNg9Lh5p0JuCq6iuG29nYSglIGX6N68CUoU+64uz9IbN3me
n+ciXU7u2N9Quo2fSTHaeHpnrc+gCb9BgrisvuqOCClZ/HSmeZyH/iQG86qP5h0KpCOIcnP08/x9
gvOccSyErt6Xvdh3eX2IDPcz6rJw74n+A6XQw+pkpzInbNOwb+bAivti+Dab/MC33+XIABcwyyHn
lYTG79Sr9nQAkWa4lFtDUryTNd/2UvMZ2ylTh7A7zujlfuxVdNChe6uGEgGN6zukxoPLLIuHSk4d
1jTc92wANpHLgzWw1DfEewfvRR1l8bxaeMudmuCIqB2uOpUNH/PKvbdUDUDIzLihXGEnjRhzNHiO
OsBV1Mz9ZKcXtJoVoU1sgE6B/qOL4EKrhh6dor3rM5W+2lU3HcHnby0pyzs/RY0xFui819asd00A
gmKU4RD3YDq71unG2LJazoE1x+hSehNpaLgedqNaeKeGGTja99bYkA1zsqW8XTi0XeJZJRlC9kzM
TWNUiTF6/RbVMkl8oW38DR3/v4Xo/r8o1vX+t2Ldm/aS6/7xL+K8y0/8Has1/7B8BLCmhZc5tPBc
/QOrtUFxL0pduj/s0AMQ42f+jtVeFH34qBDO2Z5Fk9klW/vvWK3r/eEC7/oXUwLsA5T2v+Us4HcB
Rv5nNgOhMHgw6gQf0zeE318zrFc9Z53fuwXjns6uqpKycVtNTF6GIlzUA7mDcel3gyUHHIsjhiWc
EJu5Q9OretydjgI54NG3NoHsUdbOkwMq602xXazq5C/WbkjR4vOK8FsF+jECM97mGhmrY4w3fp6l
SRDS64HVkFtaDQnFY3QGGgcVFMvebEhD6yJ1I9+gKf1TtpCiG7Zc6K4gCIPFMwwZcT1yk4ZpPhqo
4U6g3DsbIe9eZib2hCB8NZ5W8NzYg2FPqPgR2x6mjz6dS3p8R3tEXucJn9MxUsZ8mKv+iO+B23kd
b9NQfXMaGDsDoWJqNb9xCsxsVDSLRPVNRQI6v7l+xwx1yDh2/FWdfRU9+JZ6KSZ4GCtfD22ZWjsz
ve3W5Y33k/wh4yJZ6IvnshlY/uonQ7GIzxw2W8MNDxjOdvCthLcgENnUkuzyykJ5YxoVRI507+sx
u7NDes4cH4OHgTKhYVXAR/Y25O17WHY9IjmGvoCNwl6HejsC40zsYLtG94nM6hX1o7+j1JXVbe6J
GkMggsf41ATfLoF4a85Blk1NPM4HK5QvoiTzJmeLXqPCTfD0yo0xmWeAzPrQBQxTUw8HJ1LEkI38
baXp02w0P44jGy6X5ROlwscyLL+XvB65zY5BiiCZiZxpwQyLWA5Ttcn7wI3ldGobjdVrxT0q24Ws
2mIXRRX6aLobE4QlUVxytjF5bcywS5BGAn62HI/rTN2xKdA0eOTQyKnjHStalM7Zuh8KathHUowa
/4aGNIQ8w3AZebFGVzbKRea1Y76oFkTQLbdzJcpDm2X8XungbYcSog0Gg8HMt+0Dss0htss1uw26
C+dAzJASZGC03WW2Du59tnjWuup9clbClINwZ7it3Hs2PhmDl5WotdkVRvi6LOtnA8+XKKvhTm1m
AnsIj0/+JNCL0uvoEwurLVdwsVOeS9BLQKoXBWbP8jpzoaRFsx4rBsh4LNWrXuev0tQGohpgZeHO
KfesXV6ZuNce3XT85Za3ADTlR1UyTl/wGmFEKMuahfAiIFWganCKaJRvmOXeVrxGvWlhE25r4l9m
8SpF+rpKGW3MBTNxY+Yn8dBnk3ly89SKEU2sGGbaA+JDk8lhaY5iwqHsTPYDjME2SMWjpfULMsu4
nApnu9o1xmYV4CxMzZLSvynb+K1zbXXTtexb6vbGJ8+jVGEt/IyCFdD/ytfXQQ5zrv3w5FDTuysK
72R4tB+YI4PNimaXZtrbUJGRMntnhJdiW6f7vK0Qqa3sjb4eKFlpOKLCoJ5OXR2Nf/svBYMNKcIE
m7oyjMcgOqCUeVZN/jKS+ZOabWItzs8oumcrK75rzFT7cvL6uHKICCxZOkLtZRASXoogBlemSOtf
qs1OWuZ+DKZFrkp0GK2AIODqQvnrfcozH8sZDNed1YbxGm+2/xSFbGnLmJFxRmOXvwK8i8bwN7nw
fw1sgbS/3rGEfRjs24M5X69Wy5tXmx8j3qbVcLtt/7scbDvWLcRaVhqxh6H6thiyZOi8l3SUn4G/
vIwFPoBlrE5BqLJT4HpHV+VxyunhKOsTTbDTsvAoO59PDGhwB/muyzywG/wmG8tID9hWiYAO0T4D
nANwU/BT1w6hYDWR3zkaX5oRUeWG05FHjky0ZgT8bsnDicY7PXgfsB0JHIVnjay5RX7lzdMQK0+c
c7v45XROolr1o5215QSrjlJuAIx9qCOXcdRZr+pO3dgZfvI6fOFCgqT2u7iu+S5Z/P70pQCQlV9r
GY0b0UAvZU1ETqlr/th9A9uhpmvbrVyya+faJMy7IFSYpWUvxug9dGZSgyrlIiYPWNe0gRZryu7t
FUp/cKqeYkpMuW5G3kjGdn8iJYFgJ798Gy57+yqy2GHejBFaUXhYfKlI5WejfWbwa49pJvnRsLyr
UfTE5UrNzcQ+WDirF0OrhFtbiZ+5sM8pCw+T4iMSBPK7AUJMB2nHZF+LjDNTCZKd+6jYuF1PmWVQ
HxYxPqDcLM8G6hehBYGZLo3vOkjpIg/Vazthzqga29sNXfDSIRRJBrWQm9i3D1bLIe1fihZdIzz2
bXs/fme6YwesdbA1cL4mDJlEwhY24LKt3o2JaXbqSV1bvS+Y3Z6WluHX7C89yA5VjwULZdfP567r
0TVcGrpqcLHccd4Wy3sYBxpbCt09qFE++/hT2su0kKq7fhYno5jJvsRaE0+cEnGXm0fl8M9dzVcw
9ED78ui1RkOk1L3mBfPdnK7dxfzqgR99XvwBy2GxMbx2N0byM2NxqvKrwC4HZA0faMdB/4T5OvTu
e6dMYjqjR1+oaQt6oba/yzQ0jsXkfYaSHonSIKk698mPclP6fRbu3RwVsl3AiD5x9Iu7mRpP2mvj
RkNpCL9pcfw10aFzJM9qjU5fhwZcRv60zE5DR1PwkNvrneekr1EzBIe5Oy/SgmG5/EljBAWzVLra
R8psYsxMONCDADAqRH09GS7qc3qvnBY0xBH6LErtnXpV7OhpcsYhP/oF2zO6wm1Oi1RlrPcGMtXS
nZ6K9daThQUBkV4mmmWGistS1FdkiWmw8RxAIWsvjatumvjtQMD+Mh7CXD4odblhs/y17YtPFVVe
bM0urEe0KZQ0ji5XD03PBw3Je5jqvIiJznjIfBq+Knog6V/28Ig7AKc8ubHryVtrsUiDbFDCDpeV
NLTOhrTO7jCJbc4O24TdDjX9p1UYv+XaX1fhdI/07LcjaXaGR9j0C594Ie+MtXtsvdDZNGodEwTf
Vd94G0g5dcyq7r7h40CXfbDUerBxfiT2NNoHj1SUcsoI3J1NpF8kkEwNTLJb4hjJTIxqls94K12y
MAJOYcdvuNDFxh7K6zV4NjKNdD7Mf0BtUHP77biz/Oy9SwFOzPJ7DRguwxAFDYTAY7bQwtsW7bJZ
2zXcatdyL6hHfx8WBrmToU5R4Be7NnN2SzhsHVPaRx15O/r3eFrBV+hiLc93rOyKdi73uhASSCW7
49KTXGkFHQvZQrtEk9XQE+VvIseI1TWX4uRJ+CalENtKQx/8BlWn3fYEcen3piCPv+/aZ4e27Jhr
gNnK7vbG1HabpTR+tzj6lyF4Rs+9K4GmHNF/Ruols0NxQR/T2BkCeBZ3M/YovEu3RSEcGbHUwY/f
kG5GsdxuDoYipukMD0uWrKj1k7ThKemcYYibu/GZvfY8eO37UL3OoGAbb+6edFPQsGm/w6IQf1nr
75VcGl+R0D6apMJFxW/IpvzQ1pFi0OUL0pcVLHG5vCHCksey/ZpnTCfSiuoN4AtNqPOAusCKm44h
Zhgb3EXLFcp8/DeOpZIoy3fu5JnQiQ0+f7oYbEkgNnBdPFurirv0dbRt/rfQHBBrj1gNns5s9ERY
aY1fN8n9luRg9oO1Gq1NNGug+AbdYuafRrZ1ezKNxFnGD7Msk747m+7EzRCOzcGfJYowqnY9dyFN
OUQUmI3eVbgWuxml5J6WIboGsGuDxGj29RlJAFTqth/TLzzm4mpxAoc/tUWSMOdvblE+LSPq7p5D
YbnAc7Rh8SFWLbd71r8Z61Dt/KB8Tgf/Gm8R3grT/Frcey0bCpKGmfTRQb+WbGmctzSmV7o/Cl++
ZlmIocio7lCFHr0SECz35xdDPWMQxJtRTjdy4P5UIetTCSph+FNIQlH2qGbGlrgwGC/x3hCXUUSw
lt1G2MtX4TbYXnySEnur2qak9sQ65TPrhUsyRRQc8Zd7nFLLOXdqlIWFvtZOVN0Z0t/2ztTce13+
ohDWnlbPOrpdE+6CoEek0qDtNzoiYRt+LMzRhzcToxK+550/VT9jdO9GyyciENwz9XmU1K0NgZ9v
srp9Me2UEH2jNDb96Kktg3Aih3KM/bo7l50tQJgdWqxD+ZzDyCWMWciB3DvHWeg0a+brLHOemoHL
oVozVAVld5wXg6/qeGNkI2GMekAiUeFxGfNmV7W8K/WMXZ5pZ1qjj8l8Kyu8kko6a7wgU9gVoIam
ElmC34JMf296mXoqKHw0DmF9eRyQeCoNDCxW58orwa2A2TjQmX/b6z//H5bU3+jOUZ3uPbd/XEnm
gQJMaDh/Wy7/mtXpGv4KhY/jrMCGY0aOWWbtx36WO2HQHgfgZZZocSKzQpy1fI+4deOoozMKaCAW
XUtLcpYRUJlXV87SjnuRWTeZ3VJFIUxn4/O0bZq6uosMWpBDH8q/W3yy331OQce7a7XlxU7L4q6a
6GsKrcdeggZrPlCkiczrhjx2ZUagZ4UUqwtw9gwQi3UbVkmtGn6snZ4Xz2VyDuWNClBjLc1I/LBP
fV6+nGbMHW6I72mVu6FaiFZmYoPOWU/lhJu3TBGkO6hVzAVOIjIIk6SeHVFNhMO9YghKXVKoZ/d5
HMu3BfMEaIdxylVGKm3OS7Gy/tovf7Jq/EYB+7QoTdaJgMeo8rPy0a0jZYJlR6+jD1Gd/p7tc7AM
t5VsPhrtXFc0IHHmEo5deR5rX3haAiogGdJsxs5LY4pR3qHlNnsbesurXmvXSORYeNRZFz1z2oJ8
Q5V4CyG7+/YFpihMnJ5txyp35WCSrI+ygICtjanrx3ai4MlFwQQJba+Sr12OlWWoxT4V2QUwJnvr
EsSpyzZZW7UlkuurQsw+WjdhKojVcv1iE07yzR8uKHopzoZpiE0d4HVYQRSxAZ/Rqj/7vk8aefdu
iTIBUU8PXWXqYzj5KLCpVqh6shPkpciMiSE09EaM6r4vG4yf5Uj7WEHmPmNyzhMQkY0ywIbFkcuH
gZgDXTA4rkRNt2m0yVLDGdUPuPVUxVk35yKMfeXyf03r05yeew7yBHonP2Zhugur9IuMQ7KbVxR5
eXU9rQEpymdB7TfQqnVxLBO9U8o3hbvRhVfhPrUeDMd9b4MMnJimPhNDXFvCy6Qih9AoLMKJA2Kt
EJ4k/py+ODTYoiBjHA/m/l4Y3ZDoqSu3dX5l0HmZOIEUGwPNiGeTmWDmmD+cJ8NhZbK7Ot86Vyzs
XYzw+idd86eynbYFuijcRPg+uurgzSW2P6t5DNgVw2A9jnw/jXS8I/Lmhu04XrOb3HhN/4Oj89pN
HlvD8BVZci+nNmDAdAIkObFS/rj37qufxyNtabeZzB+w1/q+tyIv6kW8TZp1zLop5sU9AoUdrAHa
029kDjESIsJeInsjOoYox1CGVGe1BsOghHEddSP0mHmuhZRGRxEFB+Lk1pbyjNxRKdqnSCtkI9sa
lX9VmmBye6ExN0FEmCwarLDUN3nPK83M/6+TI7TuzBmFFGzSRERoZSrM/29tzug4ENLHX6Y8kgFr
3mTYzZBB7jd3kBoE8ymf4+CPIyNiyHEJJOX4yfQTJPl+Uk+dBkU51+klydR3DJiFPQ01Dis+zGzU
fsMmUvYWRd0ox+76nIhrMdQmWwrETUlOC2B/Ka/Q4m9EUaTbUiwzW08oS5jzZxsrlBmpcIQZS7xF
iapDDlPHRG+t+1T1XRPC2TbpQUc2p10Y9MlB6Y2Z9IzOwUEsk7SiH7Mp/xv7qVrL9XRU6vEvTPN6
3VfjIZnIjRtr6y+Xfvyy+CKG5qvU5x+pjAUHDu9tUMttMNft2hDTfLM0LycdzJ41BYeyVYHHdGVt
QLPklRE7AvXqE+InQuH2oyxe2kxYxQyIQUk2yZBZZED74T5MGmqAff0n8plOJzboboYVKAoc/KgM
V7xBZNMFt25Q3zQje49NMXYlzobI94LYp1LReIZYPNZVBY1XmKTS+gRdaia7b6YZ1zxh0s+gr8y2
vqoBFUYTG2I90V2IcdSuZWnGyhD8ZbIwODM7ShJjFIDwn9dBElxFDTWeXgiuUKOgTaRfJRrf0Ayl
dpAO79FYnbVCUSA8pafOTW/r3cLaJv1fEsVukumPQezu9WI4nUA28QPP7wBPuY39t98ZmeqIC6pg
ZRaUmGyc80J5w4u2BjeB9hirEV0ejyL7O79Smr9HqpUsgHRiFxV57gjWbLFGGDWS1GhLLUSfxJjV
cf5m42Rt6ikv4fdRiQg9odi0nRkFCqqirph8azQ3qtQe0ArLbqOACGZy8UUzdbQeVVaWxhoUrhxg
w4TORAtcdqWZhEYpOW1uvnjrcNfYLS8rCv9uh1R5SYORNtoyEY81R3IqdbfK4PYfYy9BeAHJ0+3R
aV5F4rkYjpMcL1whOlNTePqYaXakBJfeB+wUZdAzgHSMRFzks1FWuxhJXx8Aq8QVBpSMddNkE7Om
Wlnmcd/TEv+sd8JHRsqSPRVF5KYSSu1mttuxE681vzwiRLFH7B28Vz4pNTEo5Hqn0NNbgIvvpMLf
BqgsHAN+ip2IQI25Iwqnw0fiSSOHqZ9bOg5WhVoKg69BEvhLQIZxd/MyYLf70PUsOeuhfjBjwzyo
9US+PRWUTqqisO3HCFRkpGGs4U7IqlBeI4JkXBNBj3GgVSu/5JDRBDQPRlDWbkAd6DYViWPmPQ36
lF6W8JwZMQora6BvpZXweU3xTojDi2y1wz7iBarKSTj6VYtZXc13iz8YWDGXIc9fDR5kPITVqbDy
U2GmQC8WF4tkCWglw7cSmcoKBaIXZulNSN1M4NaSeozkTTD/yUkoQr/yeaQlkSBNlhAtZKUmOqRo
UwnTsIvUdh2VYeVKSC4cJIVcD1J2jRRNcidrYPwt3mt9U4nxm5W3yDU6aYS9oYm4SAYHlKoGzUpv
ScUFgRIH8XxhuISp/XD2Or4V4qFKQZqHurxFUnHrNdkT+/md4wg9Ui4+kackMpepFm1ViWEqDDNo
HtHMN/ICPcxFIjjFzO0oqj89VcW7rlb/JKWYMN5W3izFKYkHNfxMF6CnM0a679rO633Cq8OYHc9E
sl9kFnJofyK0WrH2UhbeJNDxtVn5DkNUhUewKoSJ4Vvh0A+tnRKI8rpc5PHJkmZa85yjR9o2BRnk
Qc+oKQj9VxeaEAfBRzUB4WBXrABx4nVDQITtK4bb6cVZLxG1ZBFFCSUyIksJkCSpaO8DXb8sSkmj
y1UmGIsgJEy4o4wX2SJuSZEo2RpDsELg8ASX3D7Bqigbo6ejnepa+pGr2fqnoKRyuk6I3Vg2mo0P
bit0obyp24wOqWibCUT1dYiDGEJIMBwii1XCshvNnE6D0jG0TSZBXwA/jTG686heyo5DWrEIWI/a
bsPWuJYLgE9LUnBmtsyhYqYgjQ43aV2Ftt74AooznPk5pnUN47jfYeSa3QQn1apROOm1ttiZ5M1R
IK5Rz6XGzWpW2Q9btSDX3kDrI5EYuBUD0glEohwIWUw3gYm26yxN8p8W8C0VBtHINDKreDNpcUsp
Bqvz7p8o1eM6jSN1w2ywqhIc0R10Ft0JATtAKxE8IculsuLTOCZEkWqRheDB0lEEZuhhAiQVRBmt
usDE1b5830NGqfnUNc9JByTrIvEiFnq8xVW6gUllUlymR4sdvIzeFa1KV6Ne/sO6+TPyfPtJBUXi
f2Wy+igb44ZgwJdwOBUZlzrAMx0qs76fJe29auXNVAKhGSyTpjS9t5nybHKTdoyWMCGlCMnHn8t7
GNb0BwDxOGn2NYY/RX2v5hVp+ab4PZtEUZ6TBMloCgoADmN+WPI9QMcrEtwuv+nJXglw1B6GjJCN
TWF4ZKMI+s2vTsl27veDfs+lW8rGWjiDdlekmxEeDKgBPbgOMk3cLm9BD6skaTfTvE+k+1rdKywe
Eh9zCVORcusg3SyjyIEpYZOljmiE+0JBKHxb1a2gzo1g+OKaG/TOo4lsxA+TcCA5bezkKQ76cTGv
gSqtFf8x+7shlBwVp9vkE0V2awBBh/uUn9Lqs2ccz6afXJWQSrwrw1uu3s3p0KkPf/7z1admvEf1
W5GEW2v+1AfIPP0mGF4ye13vJONmtg46gfYk19URBR3mYQz2eHzQzPiZZ9XvtXpb3IV6hVOktDZJ
tp78RW2zE1t2sVc4VBtL+Vcmj5huRCPB7+bJ5UXUPbn6EYunIf3LAY+KKlnr2Wlq/jqc5ZjZ1VtQ
ki3+zAkDlXlFZunU5p9h8N36UK0MEAKmimTO7QH6adL5dx7p4EPLvkX/TZa/fSAgX33I0k3xi40M
WInZlV+6jyI7gdWSMEAqmhNxSEUZWRsmj5lm0kwNDI/DZIIlsIQVx4ktILKucDyk5afUWHYbPTIK
aY2Et4xxfNR/c+FRpDut2GH6QpJvh52XZNu4d9X2VmFzsQh24AE/mvIj4nFTD3mwMQUn3ye04wT7
Xnm1w1Hn1E7ygV0Yf9DGiLZjtEUHmasn/s5E2xvGeabrEYQIIKB3GvR1c72Nqmob9LQrDrkjAKwM
w2fHJiphMGxii5xR9osKMpviHk53EfDfsiQn4IJWga/Z/VDQ6V6LoE02KaoCQJpTrgIwJ4PdQ463
iyOJCdhu9S/UEkykPNLVx9gjuJUprmWUCo103QrlegHbLQFrOowz5DdmSXSuvHy8BObUuqTzgSG7
8XwJsV4A/i/k2WaW3lv5nUwK/Swm5zS5pDWR0qE7GgdycNpxXUXrlgmN7Oe4O8fkGESnatoN0lsa
3PB5KwEZycKP1UtYGuy+OITjVRvf+J61ClL7vtXIRIjld7EuVgWoREgcmCzfAsuuamyxPv/H3k/O
+TUgd2hQOdeyb14RKfay6i6Vn2Z8H8W/LP2T5N8EOs+IP2sUooQoo6H+E2EmCVydlOs0fJFcyBXL
Z8KFHgHCZtzFUvTg4pSIl52+TTVaUs8Ao2g5RF5BePY0XEwAdaxUZbji4JOnv5FZWsSboLKvyDfu
N3sQf3I47IJMQk6zlZXT7olgD+UK+0/rFDFooPSgatZ8i+SvoWrXfIzwxCs+ClFEX7FPwBLn+Kmg
icLTgbCUR374h55kHY2/Zk9z7ujv1RJp9qRt0LctT3nJl7S8lw1nTst/r6zACSX4Uv8goh2WF51m
/+unR6N+GNWfZr6b4qugWKZ6lpSfSm9xfgrGl+p/1XwWIQj1aL3KQfYKcLsOO1WzigJGqUK09fzK
4w5Y53TSt/DR1LiyED4HWKvLhwHnZMQLBErfj2hsZfb1nGwnMlgQ/xF/zl6r93h5ep7ir6H9goNf
g20tVT/qbTKIrAPtLkMVrgdJa/5jZlAFtSsKOt+/Zb5VitcgpQjnl5nzzvPU49hKYCIZtgjQXhjD
r6j9S+FEUpTRcvXd19sWFFgjYHs5e0ytgwzK7YmMiRADeTXdWrKN2V78ZnAU/qw5h/sUD4vJd6XF
mGZCc4WKG7WkRXzDvwo9CPRyoaz7Uw9EnymgkCUJxQXkBldz0GYEsCvrgrdJZUoSdFqWSMOKc0xF
sCl4eZDolEwyJf40KOeJesiZxg8kwykfH1lK+OUdPd9OISKFiUo7f9zw2KESEdYd8vwkpjQrmR28
DCu9w2njVFrjWEQGi+JjkvHPDIQsMToV8P1qO3GzKatOL1GOvpKidUKV9xy0AbJoreMc0rlV/YIS
LlT9vQmim6k2+ASpeoRmjg+C7NdmXzlFsNaEah3zA2t2HkHkgsCrf80WwW1GcrFVDY5Je1KBjjAK
B5ROH4G2GKvI2SGQoACESJOnNrA634TmMzEz5hKuIon2MA3py31g7tJ9wV7+cDLidnk8TAH7Nxxg
1v1akWcYB5GacO1T4T0ukG3DILCpOQJSk5mJCU3qZpo/JtUTI8oIaXidwy1o3oqHP0jobylJgJgR
aVofiqrZBUtPz0UrcoCWtLONAXhT8714QXH9E4boZDVNXwEyJ+wyksLsxfGYxunKShv+Glq2S8tp
ibYou3AzkN1DIK7TgwLWES+KcWr4REbrtvxzzPRdQcTBm7J8vO0UEJSibtvOQO8DNMtgXPRcJyUd
o/IxGC9qfU+YXmNGKeu37j5MxOWmym8NNS4jVBxM9EEJj1aSYaqtHA06sFd+S2xKk/Hmi9+i+oUX
eBH1jnrAI+H/ZcibFI5mHxi543YAnmMMxazHAx6xxaQo3duc0iQo9CDKNlUNDk5ifyLRp+Z3V5H0
syCarwJXBRQJoE7qzLD4pA8s4+wBQdV9CMZTki5s37uM4y3ixmEZASR+atFebKg2505tkEWkRO0P
2A5Qyq/yQF2pgbUP4tIt5uHY6dqls2J+k8x8xEXCHbS8c/KmNTS3LQHA5CVtnChKgRdY6vbFYtIk
aInZ0k5I1VULdGJ9dBSM/FB04akuxT0ZDVu/h12V3hv5e6Z/oAV1k1WcbWPk+ZL4lhAuWQw8RdPo
oiVYJMdrPRgdIaz2pSw6GsFuQwipNDsG5ZJR6Y5ZsQu1mYDvxJ1AaLGBgdLQQJtZVxPZaV4Pv0M3
eUIpQlH5BOrSOIeeTmxNp83ubOonEw8vuf/3wjRcH34yGGfX6JNb0pdHORQORRBdKn+tyj3kcC/u
1Ma/YU13Da05tXJzWsv0mQ3gdJkab9pm2nQYnDroP21Ga+4jshKJnSINAzvyQYrNzTgukFqM0I78
iAydQVQ8Sn+4tWLK1I7pjSyURyh275VswJZmKPkbLBqBZ1TGWlFb1wzBe03lVUnih5hQndiod3SR
JzUn7iL9jNLsW5u3ltGcqnLXEIsghYInxYUnhwDvDKapmA2rIJufskqddC7+jQmsCEvAURWkiwAt
mkrNNt23dfVZC/FfpZFcMZDXoK/0sr5VuvGvMbnygwEULD5iRtpJJFBBiFVfqQWKzPGRAgOiUtOR
LC5n+2B+VPgsZelLAvLNkFdKCt/zjvSSbVF9o4gGeFQJwjqNtPgW/b869vzG8+cVrs4MjZUFYGnu
c0wj4XWiuTV0o/kedbAjpK3eYvmtYJRoDnVyj9SfyOA4L7AlN4dee695XTKVps4A6EDzZsybwD5m
+bm0roXDZ6CemuhJXpAdQQqnAqAtgJrgwMKBqowMC/yXWj7r5lHa25Ir0Rg1qqsMq4Mf3vr8X0lp
Wgzhnvk0dk+W/WBaGS8iuY7iOVaucKuOHrpZdl5aYEmlWGCJ8K8cr+XALbVSKNdWHnHzyVvNQXyk
f3VliBuZlEP00S0gt3KyootOy9bkBs2JV8mdmZrwMvG81HBCwToPUDTJOCQZFUx0SwpaDCV4NPJW
Nd5w7q8yCW+M8pDrvQRASltl7g6dizSOf0XKQddicP/PUhJ3OFzIBvhTkhfmkRYvnblFdjBTal89
uSvtnLwt/WxWR0yoq3DpKyOButoPtsjdfuR0MS3aCRVHIYYeZZ30kwKdIIYl2S49gDgpxC1TFjYO
uzhAqUZd+Zx8c3mtSDjAiBUTDJWWRwVpp9TfS2uvw1jLaD6i6aBhG1wa0HKDEJKV8EtIo07HW4Px
ZfpW+mtm5VhhPhOOi+i6QAYdT4VobsfxMcye7u8s6RzSjdzqlyVSBAfuuM/CDxylav+sZvbAt0z4
iPQn+1E9r1v8ttajZJzHgFVTbEvFJNnTMPt43W/8yamQvmTJUUaSGu+RrTuR7pnFqVVvZVnahjpv
muksOu2KGFAWkWk8V6Xbi97QP/nbEmU3aefcvJgYXpqNNp07cyfSQCbyIjCnk6G01pxZ3uBK2eCN
isLDCEtZpkCrP9n8T9Du1UCf8GNChPUv9J+NdAujP4b1wcKOdk3a7aTdyHWJH4H6O0wYXh7M4aSk
fOjSSSdDdHzjMBbNq0G5dir8UmCyFg16IduNkJ+N6ogplXMTx8ydn+m0pNUV/yLuP6n40AHG6fFe
QRSTclDA59CoYHflz6C+Ty0xU67RriT1pI17IfbmijrQwOEx77Jj13mif82dR6ZRNowDvW0+S+rU
sdlF+7b76RnUjPYWYTzL0cKZ/T1Wj3gFE+uLz39tSCihr6O0W74Kl0J6hMvxWzi5abKwQx5ddK6Q
bzSq9RJ4eR/7ulq8egoBzfwyM7AaNucR2V8VQRPLb1f4dq3/y3sXuU3AsNhZL6mjbLG/Nmy58ogc
E0mSwA7p6iLhV9VBsyCUt/A4eLmfrb/OmBN1EmwYwyy3/PPJmasgjkLwkah/+Y2bgUqgXLaNa1KD
g4tnKd1qiW5Dx+kZFcD8x1HO7RL0b66ffnMcw1fefC1PWj4OazPC7w9gr/cQXNSKLkNJWX3KtUc4
H9gYTYO/qMpZTN5z9TIv39hxUM9lQVDTdLWGcxNcQsyZuMTWsv8V1EdWIvYmCoemVVPtyuYUtqcO
heVwKOg4tG5tOUJKVnaNqHEsttmwm4Q/ajyw9oO2R7+D8I/QRzc1PiYmzE65tMXP8gt+XET5WdME
gdUcVcaNMOqq2hmw7a6kuaYFaenV9VtTXfANWe+osXuL4wUTzzNcLU24xLGxL/Ibn3pO3aS7NhQK
z9JH4R/l+h3JDXo/u0W3z+TCUUT/yJaYrcF80FJhm8ozoHET9IDPyxFXE5v+bap34GyblLW48neh
cOJTCKev//lpOD3ZrfwvUz4osPFxeg+UP9Ki+1tXuyhC0/cCrBXMqvUiayNiO/LX0cZoGaSji6/t
o4WUYadmSrbzRZQ93fzoTeqvIeeLzr3XIWBj4GbYK/R9VK1nnJZormPVA59W2AVRlBb6ru2+5cyp
ur0VXLvZm+wvsaLNEWyEZaLxMoi3KXvvE1pZOVqRm28aCKpVka0TNsukoe8VZ39IEhaKDUGDdsUt
PcsnAiMGWqq1k67t8KB33b5iixzUX3YlMbxRBcdneSOVGA8dGFEze0bqSf6h0J5KAsC1HXN3tE5a
+AqxoaL56NfDZi68uHDR/Ev9OeUJDbVXUi/09T4fj5j6nULwxMYT2Jvj+CeYf3IBVEh9LcpxFhSK
NmV28Renc3JV/G1HfPhScl5SNqq6jHeOdkh5J2h70ZCjzqa6zhtucIkuWhan5dNUHgzoQbQeyrMC
u9uPjylcR5b7RUpWzdRGF27pEtkycZ7r7u+D745kvx75c3mzSFoX1sbwkDnNAzLJC7cnFZP6dmkf
BO7pwm8dLFWk7WaxLKHCLOG+95grcy46X3Np6KFjfVWgWBbo9Nk2iRPNz0rbWfUpA1K26AaGVrgC
8FWsvbh5PyFoYItL2kSl/A2bJS8uEWygVIvBPHIJKex/luJXLBCbGS+q/W2uVEjXM2N0Qx0BZv2x
2/YKMPpOsJ6JRanXJebKCRxqf5oDlQ5Ui6Pq8KGDVoB17FbxMkx0F8k4WBzEKLD4JAr6hVPA2vPi
RCOz3Va0V5teuv6kMPAYL11hQrJWfbtRq4+2ZZwFa3eXwJT/0ZCGKdHsn50GCMtGNRed3S6rLObY
rHaj5KzgWcY48mYwUW2DjYKbo2F73paao0KWIqLakC7D5ctpkHh6e08LuunhGBPk3Kd0vBrlo0Xa
haCKVeLb5yNvlG0hf0mhfyINl9iPvRi9mdONA36YVuQZicquNp8oGEdOjPzQRhfeTNT1mYKnL3rK
Ny30fEL2Z+42Xo+lOIRRozM+hNmjOTnbzcZBi08lf7Qp5nT2xqU5lgNr4vY4Rry+Jrwtgk8nITk5
0s7kFBjhXkh3Yfpqn8wxxOGseaTtnKDgcCfADFPvSoUR21erK042Mc+AXogI6vQ9AvOqJCdgm3A6
YVLITks/tcYLAhGvMPoKohfK94x5R8Znr5B7AGy6smSXhzHJNuhN+sIzx9Ng0X2N+U10EQXwcEZ8
sga5ar1Z4Zb9XQIajUOQL8Eeq0ENNnAqzpKgi6SVxwKTEPlOGULkmYOqUpe4jmPxQoJu6QdCVhIo
UWWr8EMI5itdcfzJU3Elw++IvpfRvIpcYmXEnVO1ntKeux52BhVGw4pVUXJbm/8U/2eUX63M4h2Z
e7SA0FG3bDy3Gw01do3vCmWVnHnIR2p+h/SDHGxbL/YVJNc6XAvBL1e5rrnUKGG1VaN1E630HKNr
/2UOL5FxVVmAMpgTVb3xyjhD4Jr1biYTYUy2hngc/0ZO8/CrGe/CjAv0Na062hnuyxA3fwbN1cTJ
nm0S+uLJbKn2cnaUJXIph7Oev3Ncaup+eeF1/0PsgD/0z+WF6lr8B46GzDYmunu5eXWdl8UH7Opf
VnhIhZ044bf87JNlhqzE0yRe6EHUgqNunjFPKdM2zT3qFxzRP7Im2E0JmY/vN3kFlCHjH8oCF8Rz
aVrP53NMtE4oHxEbMqana8oKapdpcJUCc3OMKLtYeRWsjAQhwCCdl93KAH5nSYgDYvzM1zAdzZKW
GOSS/ZGCQLO7KLHXqVsQqm6xyG9a3iyCoqa2gsRC2cbvZrFA+39Tf414wiJ/K1c7omWFSyKeynS7
fICqv8FoQV4DU9KH1V+1HW+jnO+NJSGJmL+m+7dAp0L3kcw/nQobPH5AMDl6d2LtUeVHKdyQK+BR
4qmkI50JGjvScjkoym1Ub7rmJfq7Kr/JzGl9/tHW79XwGQs41jkwyXKMz81w4sBlxiWbvCDDGmae
DvHp4ge30LpbuOkmJ7d7NqJLzxYvHVgGKTwbUSca4UuEMF2B4AK05+d5b5pu3x6Khup1ySnIUV8R
+G1tlgNois5D+v+ELHcbHtAgRe3PJ9D9xcx7W7hUGS5bY6p4SsGuTT2qEGfhVDql3QlvwSZcc7zo
zKSd8M7Cy668NFEn6CkI+LZOKb6+6loqvyocQApPMJEsHCN8lq27WpzkggLpwfPL71K9JGTDcY2i
ox/WEulgdM4T8mB+1yKP7nOM99WPbtP6Xe9EgwXPazRGJVwJovIPKHEQR8a9jiC00LaKf5n2rwhO
Fv7l0mFZwwnEVW4F/4zwV1e3uPrZX9MSIJ+mQ2KzDo+FJT0G7bZWrhqOmiQ9T8xD3XSI+pMV/qIE
EL9VbohZ2lg5jAxgBpeE2rBJrDrzY1Y0JskDVGKTIrM46407MpLO6UsNPFn4bhquLo7M4sb4UFkl
OAoCh+Ig13dFfOeKynXG0XGrNm6qv2LIYUG4LbcMmoEm22ls9JAHj36pJEETLgJlC+NJEA9D9b14
72KQwRFSp1Rv6qjs1PRfZV2S4afObrrJmEC49CbSXcBljvIvhTptkf7xgcVn1TswvRiRSJzKXFVZ
grX2frMik9/Bz8ShQcumER4xeK0LlGu0MgU7mW4//eIzwsmgsyYPkgiKircLRuJRGlgWNnqM5s0D
rWq7Y1a+dAoqFfS8uogowAFHI2AukT/mFWISJYE2vUZrtJ3Wm59+J9Wjaz/NdtOR3R94ivI35H9o
lXrIReZYTfldFrYs3Qt2v8p9N22OA9Ek/qme7knzrVXvTfccpAdfCP70OXHD+iDRj6ItmpLQYbmH
O1DFS4Q2oXrmHaal6RG1V1aggDyRbCD2PXtmJFBRJ2/sfdK6l4L0HtXooV4xpCk/3ZrnOH7Izsht
wZmhXOUwdCpJsCGNHer67KH5J/cHvJ4Q/n9D5rEYk1BMiFmysmqEWsPvEo+ndISHDr9sV87c8onY
v0Q5jxtU7vJzBAUJtrprWTs5uqqoTorgjtHUCVhPnHAl8jeM1moE+1HPPW8s9wm0WPI1gsQufwy+
Dilcp0SQacb3XHwEwmWQrpp0qCbOLMZ87Lh2D2YszW6GQ8ZfRDfpJVRIw0WB/62bWPdXxEBl34nO
+/Cal1gTiqPC4pag4VmWNYVkkTbsnKJV3cz+oxYk4VzxecXoYXyaPB2Fntn+8CR2GHfXQ4C2SA8s
BcjguJavk35mzWdIXk0+ixE/sYINrKK3TD1a27g8GoCLjMEILnREppAyMbBWdWSCKXwvGX95L/Px
TQCgY7/WjMukrIQ/c94kH1lEPM+20XZpQ4wBKER3qORTa67mv8zcwkTUypE3QZL3tbgz/TNnAKfC
hEFDYmNl+yo1ntnqRx48w7x34c0sj4O+rUs35Uo01PcaqFVDw8MqJ2Tsstq7CZM1FGd/9PhhPU0A
pKuzy1E6pgR/9AKj8DHX9L4Bbh8BbKrNbHgTSz+llUCS0q4MrgiekclKgKcfZXMhrZ5rlKKv6mhd
BWOFhptYIyuD8lrX9eH/H47ha3wG2Vs8HcPspxpOy5BMHjSaaiL8ULqNxYOEogQKOMxvFheMFlMo
x5QPS94xrBvuMG1bZpuaQ8YG9SBtoeEtDX3OWT4mYa9mJCOcIokpd9vWn3KEnOWlyuuqdxvr8TU7
WXXmRAnXLV7DK1vkqgy2Q0LidYcXEA9L+j1sde0Mi1noa3TJSrJL3vR0s3zmEBaRecPM4oQiLQKY
NSdafu96/6/lz8q9QWoZW4L9G+pcoqQZDi/Sv4gW46MZHmJCqiYVa7b+Sd6L2SKZeZfFb0b2XrWL
bssdWiY7mDk827vlaRZkr973T+GT01xLt610VhqGTMVFPc2R7LYUeCiHBdY0ZMSLpDLs5vQeSh/M
CmSLyZE3FWR/XtAtQd0+eodVsf7utB9TASiBK1kIDNSLZNm1ynX5B4vwB/H8wTcjFHfDOsAXT1Cg
ynUk+IrU56Vd2FlO2XaDYhnZ1aeBoKdtP7kGR8PLLFp8qW6Ona8UKxYRHc4yqq566LoVDb0RF0sm
3lSVuMEHgHJhLFFAF8yGkXAmvxU7zJQdShc5lb8qzOsCIVXJO2CdrhxL61jQRZh/+EeSxbCSpaGx
kVBGNvNnDB8r1W9m8hKs85KzOB3r3hNxcjAhD2h8otGhLmZ5VdLwGJe/k0piafFUgErS5rvCymmB
1lqk9Nu9o3NjfXJLoVR88bXrgbfseOlp2EabqXotm/MI3sZsEII1oiXDTCjv0JVxrO5rLr1s/Gzi
bQaUIKRfcf7lkwpTYszp2IONfWdPvHHbfrxyXfPDlpuTjNl1bzxYdvD/EkjSs/kUgR2I5+V41Npt
WFxLItGSJcD7kcxn9D6ttKLNVsdm3W+maFMikUz+TQkxHt1hQV20cN8tZIB/zKIP8k4hzURmHeGr
5n9Oqg8z+0ScDB3pFdU5C79JdcJtcswBaIzgrUHhrho/grgrhLMOtRfCozCpiM1RlG/R6muEssRf
5zTVq/G9zjFWfnDuk81yJ+jzLgMbmjsNZvR7Vv752nvkv/TuYem7St626XcbMB3tx/J77j4Fmhgw
ofDVLFj2yLAmfmr+PcRwvqADifRaVnlFvQfVvg7uQM3UhHjsh2tzkal+IQGzTfLhDPjyknpZGieJ
qYoIib+DyxeZ14FBkF5FtdASMF7y3EQc/adKynf4UJ2MkzqtC5qi+fqZdH1wDyNbJBd/C6fQjYyD
1kOcXrpIWmB8qBHbcMxV30PY2lH52FndpS33cojaJn0TeF0R7ZLetu4Et61RZ/6jzZAVRra1nPeG
VAnfn0lF4/HkxwvBcdDAlTYyyWIV/Yj2/OzR4FcbzFGsHMvzNqmfcnnPmlOR/1qEgHVsbllyF4lj
ws/na1cetBHRjxzwB85vbXJJ7vF8NUaucHDO7TgVuHdW4bLzIGFA4xaA5vOPL2XYEGASZOuce+MP
amZoVeBNhIslkYXSo1uAIhHNNL3gaxDb6UymeiTiJNzhgVin9KqvvlMfgwiVQQAePUd8uq7Fk4Hi
aRzTtaoEuHkJ21Jlm0QIouJwMIzhBWCILVe3vJR9u9YZxwcMhQRzTEdJ4azh9xq9gHZR3sRCPIkW
EB67JiWhdjK9ao69Jjip/m5ZuZclgWuCB5E7HyCn4TqJtpiNbF/6sKrdLGxi4n2XX0AGFdWhm4dF
FD49YmvbT3ekyv+xdF67jWPZGn4iAszhVqJE5WjL4YZwEnPOfPr5dvUAZ4CDRneVLZF7r/XHhVae
54lDA4nvlr0gyzxSRBUa4u1DJkYCtAlldza5qgr1W0t+gO0tdV/lx8zYhBgdZaL+xN3QqzMg3HZS
biN4g72iL1h7y5V1ah7kz2ZFXn5zQ7q7chhqSxw5GS86E5plbsxpW5qvfQ1/xMdPXYvWPjTy2po1
HTG2+hSfhKW9aMNrHrzXX5FJJCJBerDJrIScVJKyhfdR3xJpDzj5eI4RNq/r5BcLiTQ+xWLxCH4D
bVPjeU3S9zk/8LnFMEedCgOwGBBYHqzhvdLX4bRmsqA0VTI9ZTjZ9QnfIyo+a4HvDXYfrWJyqjH5
tutR2pEXL6FmKAmgxoyeYBTSoytfr4KGr2F9gIufEV/m8nvg0LB0h2RwTZTL/aYnteBoH51m1XSH
1vrNovfxpaouGPHtaWMsMCjyXysgGld9P77mS4AwGQAWIU5DKQiADBOZjC3rM2vv4/TiM8LFI5oD
htec3dmrNmTtLcT3jrhQYHuFJaP2/LYsrJnt1TIesr3Xo2ex/M4HFt8JeGHEpXys5K0h/HrHkEW+
tvOlwiKdsu5Ywdk3PXtP/SLPz6OevyTtozOfqPL9fqf631qJK2QB+me8qfPN7B+Cz/H9d+BhjfpH
NGrwbveIKrnRbavfEo8REndu0FpHJGAfWwdpPUeVLsi8186uXe5mn15H+skY4P29H19R3AnOx0rW
hr8jXs9D7yYTqaK/jNlrFT01qGG0/w5PiAJ/M8OCJDWvOct3HapEdBg3JGbLWjlQy4A7aUoZSlfp
mjjy9KUgtMLS5pUJbCbPVCDkn3n5IQ5Xs/1SuGCGq0oem0/uqox5uGtU5sYAv+rNNkCiyTiL0c12
DEtIoBOJY2EpalV+2zV3RPK0sLDOrePaAVuyubHHc6j+VtZC7aB9joSVxQWRwkxTHF1TVrg9rWuB
/6GQn2BQS+aE6dIBsNQmnN6vgX9lZJhteAwcU9hx260CM130C6l81uGLMxz5uaH4AJbBE+/junbH
JNoJx0uPSTTj5ehIagl2SbtPUNMl9pEzkXZAbEAGhMEPVSBsBhxd5amxGoA3b0y2EpSk5rYIPLFc
w3zmOO75OrS3DiYiEnoVUHdEF/wfpJgVA9oBm8oaYpP5Rj6GD5vVG8TMbVPSPujsU3eKctVZO3X/
U6q+65lr8jC4wzruDjKXIvd3tOZCMf7tMuBfBuExeXxK+osQaNOPuZTLbWU+emUGtw2X+viW+m9T
zw7/dKR3ogLzamVEyC42o0zoocfIvMH42iBemraG15EwGriIMbBv8Aq8fXHoGn+oAOHM04WO2asT
NqoJ91fPVYEkSa/fdNJaUe8Z07vYC3EmOvVZ7J1V/d08E04QA0hrRitUF2etZofkYdlLxU2p9mn9
Z/gnsKiCVKD8rIurW9y19sDl1riVdYN+U6qbjYh3hYkV+AGgyqLtTAp+1CpaUtu1VsZKJNZh1MPO
h2ip1ZD89T++/GU7+1BTMLl95+aJT4YdJuKsxQHsCvkPqF88r1TndUSRFnIbiEQDdUfIiYuDRX3L
orWuncvu6Af8iUhT/eItwkOf9wUxAIzjMrcYFSaqAgRJclo2HXRzp6l7uwZS9xDF6ehlcbqDJGrZ
3YxetYHVzvyBoSI24u8VPar17vRfkfE7VMj+jN9ONANlfPY+9xfMPT3w7MjetLGx/EuenkK3rkAo
Ga6IDSJmtjPkxfHRdhR3gbFZcDp+TzNfdcfO1FqHqV9D0ytY9dCfdfPJDG98p/YMJcdoFDvUfJGI
OmmL6iPnxBpjCgH6fl1NfyaKmBSUteouNVt/h/ROsSFi0686O/vZBTCTvig3JI2iRQo1jOjX8n5Z
zxfBhcUvrfTUqq852MZciAopmC7RylLCuDGlqxiUNVa4pZNwmfPwBRWvqjEuAwWQdN/Ip+KFOShB
VEJEbQ+xUm4G6YNuu4XP/pCT4CEuqrjgYPwgFrErMQ7kCpj7tIo5qdOKCYRg2wRlb7kKgw24Ollc
obJhnhLfRqld+7DhbA9YP9idhBbWRlMJ4Ry3B/4gL/K93HaH9DPlIFn4eNM0YryWk7FpXkZWWn0N
wO0Y+5bhO7pY+PVm4+gw8FV4xc1hR2A9w9nSqvaAKyY/C66YJfpTBjtdZJmwYfjTSSku4nlPyenI
qpeKL78YyLnhJSh9niWPLz+4i3tZ6E3grtRpK778zn9rSEGLCjbZcAChIAQBZMfZqzIre8jXaAHq
MO1wVZvOhzwftPJWSS8FcTPdzs8/OBToLVKjxwy30TB5xYUrO0CYZG4X2GnbkhGX6sWs+yAbgWUP
AShgpnC94KDVygt2PNdI92LqCju6gvmZLW5oxBnLmUwxIcIeamFN4hcvCLoZIOnRXeL2M/KE4Ehz
JUcO8Li0KfWZoNrG05sMQlaQegha4YBysnw0jPWUkrfqouYqEFuW2TnL/IAxCWCslMy9D4bqMDON
K0d2OeCBv2FB4MygISUFZfRNXVsk7u9L40WO0T18VbXnM+y0IKD4sRakRLM1kJMakg4nHhsQRcna
ftq4gVQqVJVrNR+JbNJJB4/71BWi1FTlO0IFXdndkqT04tDHHtIwneCaCtJ4y1+BI7rOLrW+m8F0
HZnbz/xhdUCtRL0OvNC9TZ4B1wLUgXEJ0kurg7miUcXLFFqfFRZ9DUOKM30LWdTQrTid2Z/XhbTz
GXl5JsvgPGebaLqPzn1ClhiS7e+wD1wSjgDsqgjznlS9cyLsJ+VRUwtS1z/Fh1a9GiXSEJA0c2TI
Rx5ozOk2Fm8VsJhskwmR8JbHuTte6hB2yN/3YGY9CHFuWQhTOrCyS+p/GsCOA3mQFqiptUspbqUC
l28ZY3H+56cy9qmN4t/FYSp+UPdLbmoIHXkpKzMsnQNkiDIKdVUGx81ZyputF6Qafakg8lJx/sYE
PYMeivDLl9ClUzW+TMlDV84TLLOwk4T2kxqQhRReuHDmcKQ741ORcLbWn42/1kTU1b1B4RERgCMP
90j4CaD7bTQSIFsUkTCXA4DVUb2gXG9dEhgL6DAZxxBmv1bfeIk3lXPqzPcaccaUMs4FqMd5RSab
H5I8dduJVmgNUCQ8JZMZ/jvMvyAgGn3D9CD5UEocLqm8bcZ9ww9BDwsz8VclIDtrrwUsXfVyYJUY
mBeAn3TzWg0/vMly6mKrVqVl+o9ae+2sq+Hnnkw0S4mxrtYZRucUGHhwcRMS4oOxC67OyuAdjo1F
nAtqFTS6BAW44YokYDRatQvQ2XqD81bHLAmNsXC47ZqNZfBJJp8MkdG8mcNLYRxJ5gW9CFk58CTT
V2eVzU+AINvmG0zikojCX39FB0m+9b8MoaXct2DLfJwxMj9kL7IlgZdQB9itrIDf0Hc32BOWnZRt
S5T/Nn4UrYDZpqYrhSEgkx6IsFgAUiJNfOcMXEjzgygWFcD8QjYdIdjrnkQkXnIo/dnNBea2Tyb2
e1ZkRY4pGEwZ5Ane6o5292j5VWfZ5DRKFYUVmvrGSVopAIBNJVHukbpxecipIfB/1HCFnlyqTzGO
EImbM6XxArNDSQL3z1/dXCBm+bM+UhwgffGYnGOCMy25hwivbNQbdMGK01qN11xHC11ZSphKcKg7
T42oIaIuGdaDKV87/m8hvwp0SKknJqt67RTqqtO5Cfjp6GBTuBRiLErFweoBAa9DLkNrricVJJpw
yL/c+sj6VbMOPC2/iKMgDI/kOdZLpDbOup92KiEW4VWNXDk8CYgNj4XQx6CM3CjagnmM2hQP3DHk
H01uP+0r670BAjZjgmvSnYNG284fTo4igS8fSZN/C1EiC9dHflTtq1lsi/Sm1vmyU26JRcJxh/4E
0fyglXsCPZcsQuFZ92o05xuaKPmV2FRWnXrMOAIb5kk1fWrpl0+sxm/FlSa+B4bwJWa2qXxXFD7M
jOAVV2FEL87i3GiLu1MdxAdLFwyJudg/uQLS7prJ11Y9lfXgWva8Dctia83yKpkdokNq3r1iPXB3
LZ5zYq38nBCAish8F0WgEJ3qv9NqXMdoQHGQzn81KjLL2DbBe6C91Aiek7ZDjvwha5+Izv59dOBK
KF4dmczSiWplnG1fFeYUEiwkkOnIh8YDWxqtt6m90k2F7++FIszc49UrX7v+T0IgNGmMS+26KB/D
qlslgG94ScjOgi49l6W8GM0bJSiL0jkPABnVWxw8845zHx0JZ3Q2PnJe9pQszLHGJDojdVc2db6q
7Nei2SnxNeyfGq74ImjJlCC5R2nddhOzavRLtExa5IHQUuNikr44slQhzm8P1YB2ZcbTQTI+RR95
d+gp0mGP4H6UbFL0XOgaIPFmRfiHsuieVbM25Q2JZjbLHJHR8WuV/5rhS5C+TzgVZvCjfniJR2J9
pivjg/OnyJ/ydKrRKZSv5AOhFtzYhLs+9cCLyNa+/mLp0e6BdSWpB7PHqZluRXIlmFLvRreDDY3Q
l/eNvK5MMIXFr8F0Z+JIyR9cAIq0A+7jsFhDxmHL3dtuRdAYLzHrZjLvCNQo5E/HPvvxPW3OGsQ7
tmXMLmxnMkKsu+/jjFc9I96q9ZbA8hUqeYSqib61+NU7bLDO+G6oOBKgwMTjNdnGTifbzLQD/l0U
F2LjbZlJcyGFNNBMhEtjkhFTk2d1BoMb/JcaFrr80KWjwKwcEx2U2BYuuNgW5Xz2mxVSTCEXkmiT
DMmEITX0Kk4wy/+UTRdVO2ne2D0QabBmWAxXJp70miMwjX/r8SoG4jEDQKx7oIcEF/AHXKzzVy5f
Z5NsnFXJxDSjZDg5SB9MWmD5oPXfar5Y+SPH/FjRL9Tw0vecgDlTDxZvAFJm8qVNiCopWkcVN5ON
7oKvRWJdxenoeypJ49Ye5WSt7izcUTAL3a/dfED6OxjfF0x5wP9N2S+/bM6cI0FVVLccpm8wW4s2
CL9+owZa17XFhFyNBG9XrjJ3gkwTS6TZPEN+47mBA5IcEvi3ZFBhgUMbw+XajRfRe3bTOhwdqDvR
BpJ2y8BJHoMFIWx81NC34hDsK8xliLHNHfdMEBNR/5hdStmri4/pSESaTdVPVf6o2SbU7jY/SQl8
i7/Rr4+9dsQayO3Gu4IUFOGPWm5ZBONs0zY/MzbKHvKWLEDtx8GNbNafQ3ELoo1RbGw3WDU6W9Ai
R7S7Trb5iLCI1rL/TjM6sGDfG3rCXghAgYpLRtSWHcOQ8lLZ50i/BCt1BBpZy/WXQsBL2vwjUo1i
Z7rSsoMpWOluSRJRDU7NH7sihwz8IEG9RWIeZp0FoWZIbxhycCeDq47MJFsDWVVW7GQswcmRlt1E
2Q3DgTBg8pJeScahZOM6cqxW5dJiYbEZ0B1chIzyhYLctcMQBomugHcf5mY9Dq/Y+BcpbH7Y4sWF
hlhHiPOpdMnW6Trj7/2jtXkdBh9iEWILivON5hkrWpP9+NBIa42QXJttmriSdQiAB2QEISp3MI8c
W7BlVJwW4cdDBX5mP2Hba6NHVb5l6Tu4YS5txLKrrLj4TPy+oDJKza9SwTWZzC4k7fUQokK/TLXL
Iq1/Xk18n/kK7HRgD/vqh69MezpEuk0r9UxFQtVtpO6vgcSLjU9+EzqZDfcALX63gxvgixta76q9
KZfwiulKfgPFMKRNHT7JulkOKmH795Dvo4o8OSRH+Rn3vzJiejCgTLtX5qVj8OYTcVNtO94yfcWh
Bmi0HuVN0W7k+kpsHOmaLxPgh5gVHfVIPu8yae6IRrgbTXxX5ObKr4Z2AfwjbH5Ck0suL+HJcoiC
KPz6ytnBV7r5w/YKMhWOqxS4LDoFzxaKdpYolgVuIwCIr+09o6nIeYTxIwyfrXmXhlvuHyaZ0fA8
eXQGGftSPXQZ9kvGLzKQaqB3k42zg9OR4Hf0VakcIqyp3GvDRpq8MrmY+lmVb0NDatClDJ+acwDc
KqqdCDr+riqP2C6MdRvGWBeOVo23dsbJXW4t+0b/CK5yY+mnp6m/kS5i22+lddBI+YPwhFbCYjk/
SvPFGSlMWhjGiwHIZZR7Y/iaAO4r9WJlO/GLM48N+VVI+UjwLfVTrQEq3BSO5zH8VaFSaRpInRUd
TkUEL7HEGW6jcu0edv4itV/9im4fINOkp2qVI0Vj09Z5TiMCW5OZWDj9OI+EjrvEw7Q828GiGzwn
OcJRu3gR0SGNpGu7YmJMWMyAW4YSkOI8UkhQn3jKjegi0PiZcACGPy08qd2E7apeRdjk9b2qnp0I
R8BOIyIGhLO9ER8LyHuPQSdm9YXPwZXgo5nw/+b2nEa/KjFPvfR0+g1CaaGJzgFs7OHXz0CYjc8R
uB8toD6SNsNF4RufTv+hUJFJN/QCoW4cHGXSWpG0SJ9JLt6SJV1mqIsbuoq5nWCMipWg7js8XUio
YumZMh2AzS4t57dYNQUVVzrpzMdSlsTsgqJU5cAQsXjrKfwqoFlRtrsBIWlD8qrZ70AkkfIWfUzT
epDWQfEak4Ye/wzE/zjaBnfiCpMcCaR/qDSadbkpkIoZ72BX6MIah9k0POZwY4w75Jo19REhKi/M
SPgGNRz/0inkE/8fmRpDxUS2jZ0Pv/yK5994/uP9c2n3C4A+qbAA6l0q3MnrEhsYIwA+UhHaTrsS
fyCvUPopG8ceazlbMXxdQkivV2npMmS6DoSYVPGXogEuM7dq+lLVHJkFuuf0HHXbwjhUBLA4/mnW
rvx4ytFCIo/mIHKuMoy6MjgHwfyWEDQgEWa1V2EmuNBCgQNVDx2myoi/HPt76BmbMc8UKzJxM5tM
Ajo2jkgxe+Mjb7mq5QdpUYtY2WhRKO4uRfWG+kiIAFLFfe4hn9e31Sb2oNnbo6XVl0Z55XGB2Y+1
nRDxG87popSXUj7L6SckEuJziSPbSvYD8H0tPSeZ6UfCGsnFoqAzruwXS9qS7YkjGrPxftBslNE9
AuMfCqeG5DoWy5ouHg3hM0arsfhKjylzs79siXVIb+IImOK33j825rtTbw0HM6SrKysCbMDE+d3y
+lK92PovAEfC0dPxFKFuQVG6NNIdq4JwoHlQ3M4H/zqFVtKyR8dbpMdK1cjA2VLjillAIzLBIadb
SsEqZ9J6jcyztiz6xRrRcfbUi4v69DlqnT1SySm6guAtNIU9ybkm0V+T7jX6EgsKMndB8cgQ+M8j
B3rFdAziizSVfoEARNv68aEb8hpbM85e3TiT5BN6sTfjoW+RviFOR2TiQjHEKiS32q+DGtBSvuUM
fdqI0mygDZlYtBVGa6ITFWTV/QNhBTfhC9pISr0+HQrFFZVrctEY30PEF5yBFktrMWFMyQHCye1+
ZaSBAsaY6NeyKWbCrg17yTib8JGD7bt40pM1M5DX6n8tMIDAPLk+cKA3EOKEicJiokAP1Y3tv9b9
l5P/JuDyBvjoKp1mzgG0zu22ZPMMyu00PDudfHRUAGS8JFfiuUImCgaLHjXDjDoYV49OKL7cgkUG
tTeo24h4S/uaqN+KfTEzfMXE6ds1CLDfi8J0xo0TlVVO/ezsRbeZNsN4IFwnkb1hPtJCBXtxk8VX
y0zXE2gg5xsZA3JOBwN+chdgP1Q8w1O1Z/QLqSaoG90/zwyL6X3ClhEAK9hru1+l7ZvwuQQZCv8A
fOA48lODDM0SQrjT4EIZNdve2qfVvopvcfDeD3AE5kojYozP2g8ONHmlrHng39hcVgz+TB8Uo0uc
VMO+Nv/ZQnwOJggw4Pt7DtuMbIprgM8c7cjR2Q4bhHopDTN8ev4l4VmXj/HwxhJo0z5lEsABKgjm
UkxsGunWoiKVtynZgFpoCrHkXIVS9wBZX1Ji166o1yOcBFoJY3LCOkTUcIvYIag5wQrFDa8I47t2
n8KOGh8JN0Io78fpIiSOMXdc2Epukj2h4cN2R+49iRfgqkW+VRE4dyS4sOtGDhYbIjFzpOioaWpr
L1ubZlzTWCr0yYSqtfO2sT0z+JqQVETSkSslzd7U6AYAjyye7RKFR8a8s4iqu90iICRjudH47umS
2qbjexadS+nW0eqTnmLejWY+gHA0m2HT6J7YD4rURenVV0d1iaY993Ltz2aVKdqvdoCPrOn7cskn
8puN2asrszlaHb9ctfalPWc3FDnPZuo58vqd0OOFBCjPMwnOvgiDbUjovrIahscA3DX0yDWCs8iy
0MyTYxILt0vIyyNIc/Iz11I/UjhEgxNwJHug4KIuF2/t9Kk27/ra8RBKCdEK2fwAnWisgMhjZT8Z
u75Gv2hmK4O/HjstvDLY6LVmy54pyZLCTTDsgD8s6YTXGJCLR46kirghShw5VXuoH3iwCDqsW9TE
60Q7NR2RWBxc3vzgLhLDjwk6XSBSlOsQUuCPwQuXcvEWb/mvajf8LXNjafgwrgjIsNQ4SH9aNzOE
yfFXmJiI/M+OU3+Jure0/yEzEPNAAITIe4auspH9hdR+xu3rONOfWx/9dsccX1/Jyx647AbYFMaG
EvI/WTxDDTUex6KnegHo7cgOFmRvAecNgxsSd1IqXmMX7gFpZH/JTXyr0iZqFvQkTuxE8Z2hkZzT
GP+i/WjZ0wcapIhB7y+adcEQKEpeQk83/tp0l4KtKGwUYq/OsEBBphE14k8QuMhacv8RKpwQM52A
1K3xWX5W2HA1b8Qgz93LrxECT2abqV9RjjbOLFwUT9O4Vq6o7Q4Ey73gDVyNI1ws7ActmkQeo/Ho
05+qYigPTzzmg8I024+LsRmXTvsZoI+RCZD9lY0Nu9NUs6kNbudsGBPG5hXnJMczLwAiMvLr3Eii
fwyenK8RG2XZVV5qH/gT0Q4pBFICZNlfdnt0dCFj8t1Ju7DhyDCIeK6YNQQoGIQHh4dAjIakOro1
XXkJ8SMRMG5f3MgRJIHklHX38bNNPX59Pb4xNKjNlve5Kj4klsuezrn4IPgpG2EBCfoLBoMs3PN8
id1a7U6JaQEW8XH5f9E33SZCgiVNXB/lddRjWk7CpYQgvLvYwxOLAv2bUOJemHivgeUJP+XcfKrk
CBFE2jHf2+i9GZoa89lr+SK1iDxgFxIuAIbdOEGYclNtDiAihJvoQwi4vswoW5KrnTnnMNnZ2cfI
1N2UMdoGvIDpm0Ad6FEWr4MRY0YNXK0iEm/o4BB/ZB4HLq7qDniMkz+N3qjXWQxOwj2GVYG7JsJt
pXzU3F5NzhoSXHWDMCeSqgLM5WLkFBQYEki93MXYgtUeWOUWV6+q+irRiG7vZzSXmuoyVmXpZ87E
PfP0Z9T9QgIV+Qd8s2luZIfBWXZTbicGUUQG5ScMv7HtNkq3KZw9sFiORAostf/VKqADgyIhuLFZ
AUkRY3ZYnqKSFUDRMQPXWGNZy7uH6XYNTbc8M1XSrSgBWczmR2Z/leNnDnG2gItowI8n18otNCGw
xBrfCadndjRNvEjDUZzyHHnCLFxwDU3TAX6LGYaYJHp91HU8cqbsOHMa/Q/TpvDMjKru1tdo/OuQ
SfK6EnkUlXfO6KXWWHjZHOaqGzYNjH/Z/BRvCSrSxP4z7IHrn8uKh9sm9Qe9dM3EPuAyXybDPqz3
zAkTXdNlD3gHniXCXieRq7fyXYnZDWA8Va5iS090zjvCrSLQ+AARQTklq0DEIqPmwP+x5B8LhER8
qf2DH5GJ0f/mVoanmdrdV4P30BsRnQCrUItHyWts7mUeiIkrDUmFhsuJulkymK68ydHFQASubJmX
B4yDqKOIlzcPRQTncxNzTgyi8yKEnvrbSHZek29sfaezv6LiR9RJwF7sio5ID/CoQuTJsDIGXldc
CJNvlfUc/UQOzj4OmuqEDkXGeoRQOy+82d5Daw79LsTkJsRFEi0/G7GUMXuBIGBGZDXe5zEJsWeg
f1iu3IMq6Kga7NyP5r0gkERDTq5S/fcu1RgniGWQUTkaI2JISs0tMoUkmcf/ElsvHQlz0W+ofPs2
6enreN0QVA/b7wpEQ41O3fguBaC0zCDImgd48Q+OUiFL5knFGimOOMlaPUw6Blr+kQitix4xFREm
qFto3E3zrL/JuAMUbZ8RIhWTBlSWt5BnMz7i5KZ10Yq2bb13KpMwqW6VTZ6tu1V8MaM9eCLZyYth
bS2Bl/i5YF/vY36P+a3VUF7SyDVYmavHIrh0GwUnE8Bs+cXwaCDfsNad9RITogNMYIJAku/A+EEq
TrtWzZuUPWeDzTtbkfJCKMVC4+geCw/KU8QXRP+8yTPe1cMwbZ1ZQ/REzMi1g3FjuQDFXvUdrYPU
L1AIW11s6SKb7z7Ev3OGFKAwxRl3A8fZJC+h6NvsZMpw8vOe8y0wELvRTEniH5v3Py6CQkbry6FX
KxjAuYmhoRi4OencrCxtItXQVcqTFANTKNmKDllGJSE1/kIZwqPxWjvSJh0oCpoPMSLuiAuOaDfK
6qtrEN7aBms0TQaqeqANnlWLWDsuUhodu7OMOijfEkwgHjEdbh+qsuw5YI1uWVurGJzGD9dSjI8Q
EmCne7QFx1vjZzL8dUk6RwwWEhOvlkJMZDdZAL2cv0N9l4H4QoSVN2K+AokZJvnlcZfLc+CcE/+1
Cb+LvqGYbX3Se7wCAFTGJQdlSUrKEPhZupn/jT8NZjd1b6BGbegAaNhZKxTgbPfY+yrtQP8kche3
9PASTR6y7W78FgdrS61DWJ1zCdcHnRU5I2KBdI12lwOeW5NUgbL6TbQHDfD5wxzeKgvdNqEb2vzh
Q5kZ+a9mwU2rs3tSW2VhTZ9iUS0tei/VqyPvwDcsL9nCd7RLfV069pK51Bi34/ghYtvShB0RSbm9
ZgdA9MQL9xjyh4/HMjNZ3RT+Wi1dhyQlSMy66iYcVjlh3ibdzMxuefupWhbBYvyKPofvepBdXIEj
UxC7/WhmyEoI9qYMm8WEyg/+UO7uVx43+CUR56UNH4byTjgPb53PkokWBSladwO5XrDkcUAYpHjx
qzRMGC34qsWrYBNSM37+Q0SzeyxRxvWdEQE+HU1rp00fqEwre4vT37DuQZYtpgDYT+yE2VcQ/WgC
2Q0eIRLIrnHw5EN/Z+esu3Z0j9InUJBgIf5ofC5YDvTmJZlQjzELTi1hLRHqlXdHv1ssTqb1InS+
TnbW5Y+B/CPLqyqSS4kZVtZaf6SGTlI8eKPI/Ek506ZIh19+JUgXLUu21XpG7+rN/MVQr5PW30Q0
BLFbDwG98uijKTBbCiwJBEViXFPkd95DMZMBYKD74H4iGIzasRITqkppKq0eJNV9luqTdBG/PjRN
w5W2mfOvDMLJ0Hr+G2AMoEMk7ZTV3MDIGBY74SPd9vQGFnTvfFITirH5x4w//eo6Tah4Ga865mTZ
6x3gFDrZ8N+8ReyL1UDS8ALis3OJDoW9mTkS9PBUmXz15dtUfJW0vsXoENW2PCv9YxD8yEacjgr8
Tjggh7WewCi0MqIGiRbNd4Kv3ycu1k/b1aRSTIAbiepya98P6PmZtU5vlp+6GkIP/i1uFMSwV6Xc
1/KyBIuxgg3FqRUTDL1kvgscM3pFvc0lqsCDnzx2mIkRSSHo7zaN6wCMHgUN5pCT0JaXQv9TRhrV
6BTTe48O9bU/wzpWL4ntqRe9v7b6ucilxQ+VzMzNwsekku3tvAHaLRo6T7WDpV7NuicyDwzlbpa7
UUL35bbNLuu+KuLasqzgeyI8HN0kpXKFMJOvZCGJ3RvdK4YP4WHevcGtCw+/jqd5XCABhEoO9E+Y
CeJ2HWG+2kG66nz/5fhToQj2pR8l3wgAGPA/TO7TWvMCJqwXarwEfR2Hf9FwSZ197w0x/k6zwmDD
JrTorRX4UJNsRk7Z2GTU9yLlqjoXPT+x8mjIWxAwE7GA6kPn8Y1sn0sbpAupI4J5qCAyqm0yAjl0
/VnEgTFxR2eVYC/aMxN0HviikNEkn/2C+JFvID2/cqtpjZ+HTKCLZrK41n+59l604Ltyt56kaBXh
8EPQRkQEwxkDB997h/OsFtHh5V1i65DlvaYqOPbptXUecku6/176BoUnRCZqbkHxQzslfxUf4dLC
lUbmJ6hae4Il4s98lNkvAjgkBrQuSWRJnQOUDDxMzL7NnRVcENB+exH8aQBwMkYHJ/0p55f/430h
tuswph/PI6xQSr5NbRvQH1VyKSgfjMrxdvKs6QRi6kD+zF5oek16yXVnqRkHsuW6GYyL0coL2U6V
pl07/eCaKVkW6gV7G6B3BiAmtEGCOeozPvMLWvtC8pkb0V9FO1tAv9zM3dDw7b1I9kFKT6RdwHoK
szPea31fKXcV8ekMVFiX7SpGEKTyhASrmPQgnl1WsI534B9DOKxFfZTtlgRXSYhRS9yZbSUWpCVL
NDMQtEEspOfSD2G5COLZgGCDM2R6ls20n5zSKwH8KRkhCUTncBc6PvAcNSG1hJWD81gYsBo4LCZg
1BQaF2B8zRZXRgiN9pvoh5QYrvA+sZBzok4nCYrPV8yVYC3UrrlS5TKuropiL3BpWiqBl1L/W614
4f/G+Y10XFghkjRSfpAqe1eqV4W9rqFAYBaWMC7ulKgtGNcc9+BB5Q+2Ty2J1VrxWWDOLA8wumPx
ZzQYOT1Yk8af1372mch4GVn6YOks3mhtFtmZlIWZWIsJg+pHAg9RkyqEYbUFN6/Jwop8ReXi+SfA
BM0M31jCOcs5JUjkGi15qerMYjTtJHA6gfNVFj8RQ2Szb81j5hHglW+px1v3FkF8nuDigGIUwFex
62UsBRPhPTlPKFJBZS2cOYbkZdp2bo+43vEJw6+VR+Kz8ICYxSoXUc9EIhwkE6nNuqsIMdil+D1k
4xbiACLtFEGps+xHh0X3VpGaAWEKlNZYW3KoMOWvmmnf3fGN2qxhqXUhtn3hd3vQJQMTks1Zs4mR
bUl/zdBswjJZ0jMGroOiHI8GVofixsHSqS+R+Z6n9lblC4whynk4gQu9rjzoMjCB4ek8ARbqJ9V+
RFhVHIjnG2d3EmULzeI82bzOy7G/hSFRzN82ado5dfBUeq0qldOOugPZ5IB5n5oNuFNknzUut4Qs
g7r4ke2zPHiSgszbTez3mmG463jGtAPpc+sK7I7xcJ1T1rrivVw73SMu71RSkITXLksSPecYHoas
m02ZHwdHQj8Kykk4V8XRSJzz1pFf538qLnGj6M4ZqmjykRFxqApmHGGpJZJT1X2AI3aegIGLa0RE
ql3jxsU6jRNEPtbxRpMtHrDfhBVQInWmPpvje5OTLPcOry3FCLL1Z65RbQMACTwVBe9DeVK/wnJD
3Abx7VwD7CIF0XjrRgoBwg4YeRZ+v/9AJvAdzRcowwnivOFodCLYuuY6lWc7eR3s37j/GeR5QzkA
w1qZIvOybkbAOaAQy3SSO48tO/MZzKkP0XEEIFn574Lp/8fYeS1Hjl1Z9Fc66nmggTcTaj2Q6b0n
mS8IuoT3Hl8/61IajVqK0Iye1MWqJBK4uOacvdfm+bmsjtKEAQFhIKw0QdWc1KEydW0fZ9GxmbHb
cw8owWONkjV7ehoPavudgHfx048seJOAwJXvlEghxxnEF+dUE47W09dg7yCq+crDIMPVOYfyOAn6
uwH7vN5KzsNotqq5UvEEuDdHO2vSg4E6pqcwQvSztHHd7lV1ipFQwx+uTqzOWxJ4/uyiQiRMdwJw
JEj3mvXmKbzhqIjkYSVNw1kRzjlIigVVnOq4cvRgU8k9jwg3qhZPFnp9Q7Tb61dZmgmThCqt6O2r
VGqUCHjvXjpi9s2Vnhb6a6JuZAuhD0iNdd53TL+0hRAokTRBl3eJnC54zt5UWpKNTzTok03HpATI
cJeDjd7NNdCQSfClaBjRlZNZNjTMcEENl54u0TjvF8UccUa+YCCay46+fhBeReFsYDMa0Pa0OF7L
IzJaHUpZPcuRBoPyrWOKHQGbS7Om8n6F8fwcKLtOpghFkdHpIRycLVaCjKES451jlURMw7ac7Ra1
Hmc5LJijxRlIS2c4owVYs6JSwu41X7EmtMGCIn00vlQVMMltqh3j5NzAEgg2uG+kYmYw3GnnTJ05
p3JxNAJmz06iys8JJ2bCfTDOvetphFZvkXPcVhiU9IAmQCiQq/fwNznUVeEVuEufPXqqIhbnDOFU
qVWqfcnEJj9H4f0z0Pppy2qdDIuSPDawP7XN3E3fxK0/kuqzNU/+s7foxy/fJ0MF90E0dYz3BBVt
efnh3K3RBzZiAWLbac/dmL3HGhEDwQ8UIr99zmo2WZfNruJQZeuLKH/1+5MyZrx5q4LBF7YbxXsd
/a39qjtLefQ3plpOnYFIrJcKxq1oUNNJZqIVuES5Qk1p7iQHYa0guXGTOwF+EgJOelokSLGNhMzp
vSekl5UJ+5vGZHfO0yFCL6RB4c/o1hrEaVLLjthagNqDKoD7Hy9MOxxaVPwZHbG8XFAxMtSZTn8n
aUoyszOCFal8VosrXNBmyiPLi4OBQQtaurVp0J+r3NGEQ7zcXmSwCAEKv6Heond9bjmOugdxeoGO
LOTNdjsX3ZaSUMjSYByy/pdKTpmoe4oQ4VcodR16spHEiwnuiXLgOONWwSLQq6VORGH2VepgMySE
VyxfI0NCs3gvfZ2UdGnxSYWbMvMUBORfMTm69SF0dDUBHOhJqENH9Tlis+QZ2hOnfBCrz5WGQdjD
RAQXpOkRYHAMISyhbt80FEP9UQMY7hHs0fW3Enx/jiN4qd0ywGPh2VCpww0HNT8qnMFztgrRfQQZ
iMaXfSca7vI2krPDPoc6tcac7oQLvZz29UEXjQixQbTfDvwyDaLiuqWJq745vGQ45pSFaBxELGDg
H23jRiAk/eY1/TzOVdvCJm5+UsALFZULV+dUy6FOGy6xvqb5IJNscfHyt5/JRx5Qe248RpIjCA8c
n3lS4AVjfaaGFEEBLHZL91TiyJ+l8hrVbSMf02Y5WDO3hi25KFw+bgIPgCqTFq9cK5ob+S7nLNJr
MurnGeXXEV5Wumm5nz5eQOwhHLqVifwZQxWE4QXheyskG4oA1PsGWj734sQ7q9+u5G4GeFfgXhBn
otDwc3IiXzx2MO6xHIhZXSRIUYrFeKU+Q35SP6H6znzEQS709w2vXhV9WN1nEE5ajFsVZYdL6W9l
81Tlb2mBXmouIIfdjN1aQ++pqDpQfCDJinlmz+BVFTmi85nrbimGdNFdE17rgE4z5ltNZpJ7GP1p
7MBtSDT1PjSaHwrG0GVkLUVPewYCNe4nlVqyZaB47W+H6mJj1oClTuKpyzABzBBDkVh5DER9W7EM
TuF0+u8Uh2IaAURwYBlCps+kp9POFYibfIVJJqgvlbIb9JsFrQJvH+rQyJ17vLAtpbxllq/GfpUG
N32IF6Z+z9Qro1NVsFeh5BQn2BGpUMHabuFKgVLTjwuwt+BK9vSeWE3FkWvEC9M9kxryNKgfpYKv
a9bkR4fU5kA998q7itak4t0OmsloBs+O/TawEYwITVq47qr2t5r+pnhH8K+yu8r1bWyuwnhrBjfH
uiBga2BUvI3KEjGy758j6viKdfB4A7QVwzp3zj5lFY+iqPFJr2got1K9Mdg6w5OQ3SVm5mIkQ2tQ
ZqmH9EgfKImiupRebaJTe9yJMwpdOsyjkrDbic6BKEYuo2u3XjqM41LSX1XEMDGVK1miShu/9dkt
57SVrYGmRY3YX7S+N6X9/Fxee+TCcvfFDZUaUiTWKXIkGXh9SRaEHUACyy6+/CCvG4RjZa5af+EW
00x/hlS9AgsZo+7LUHCa8sEFclsvhfDLNfdBtxsRmhjzNHsflOlgXzKdnfiERZYOl12vbGUjnwFh
qtWbFlzU7DqC4qLBIs0DfRrDHkYvO+UXsNltPCDlb9ShxpgAv8adZzzrhErygDzfaT9cnzdhOsYE
dLzZYAnMiZzMOhNTAtdZtHj7QDlQ4Qq7k18eerxTKDVblDQcI4ENm8OmJ7S6BDlCYVVqMNJjuAoP
4A28psdLO3WsVyVmy7X1IxxbeCQyGBo21kXvXVcfIdfaYcCTrQ9KLUTkzMQ7n1sw/A4xCiWKjVNb
WybylaDIoT4Afq6MLWWs0TyQoUgFFi8VrPsf4bb/iDte5hEY7Hs2fMUc+MyEqAz5hHwWLU2zTd36
eVJJr4CScImk2UmGc5LcGutrZBRI7OATIWHsrugTgoCdjrIiKDlSb0JSZ4NWvfIryeGEsUxTjp4A
TXogLHk7BbE+cbu9aFskWvIcqt8iJyRUboN/QUutechzoQBsW2VfxpRFtnq9kmp22qJWl30lmFvY
6JvWgslBtLSaAGDn1YGJyq1WxtekfnKqjqAgGjTM377PYuBQ2rU3br0mh4anpTdzcahXLzs/gREA
7Z9PjLQNbw5IFBdW415wrkBi1aLTEBdPFQWyuDKea5aV0NhR4emBHindWxIaT7EAY3gPlj84P31I
NklyA/3pjQEZDTszPsbyqz4C+eov4Uriy3WrjARbmtglIe0btld+cRioZdUccjPzy2Fz1Xm7n4FD
6a9eKx6FfF554i4vMVL03v1O+VodCHvR4K6lG437As20XSBt4UROnbVVn3qlpdAAvOKczMp+W6Sk
Sc04xTFdNWytfsp8zaSh7pEAwwOEC2xnHdHdoFfv5kuaHmSjjvmh7NDzsxKivY7iO96vJEaMPSdz
x9XFwyq8jQ4DIsD7LeY7j1YSd08194qyUDmx4ZPGdFLCNGDi2KrytygEA4Yrw1fN3jG3VUBEYfw6
dxUrZZW9+hLldyDt/WesYzQE/OYvSsrVzlpvX22uTHkVrUlLzJ3G3reeDc7V5jpht4b9uVp1KvOd
cFzuGCZjtKS7xMQGRIQdDWm5FHMGUJrk2SBShDF8w9AG7FOB6GQz5ThUq9OVIq+54Vl/Iz8NKZDP
XX8N0cKzu9/q3fvYr5WSuMYpG0BbphBH3AOtvrLjs7tH0UEznVPkcQvUizTIVhEbhn5tANXejD06
BbbPlDYplDiIDBfW0ueVa89Z/G0o576dwj1xvqm8Wtl3ke2j4NSb66GZ1/UGpX2HZrBCAyZte/3i
UAYlIK666LwWeHLDhyJTAMwoO1W3MT27n0Y3sQM67RvbP1AxadNFzJ6moWgSkBSUfRJjS5s65hxF
H0jXkSTClaax0cKxQtkIdiBZhoQOxv5MTdBkrkLSS5RjPVAumo3pHNNBIyHBgRyIZEq7pojDq3Mb
HYLwbUA6UkUUHMb2qTR2tYQo6JIiewDol9GgPIusF8o8Un0qhrWAtbPp6QkoWtH1s6yJXdIV3wfe
yZVvdfFRaadA/ZICWOkI7fN1xOlrxq/0w4OEX69sp2O78PRFYfHaRtDit24KtuUaFygmsWlSs26X
vJAww+iAgywGXztUrz0b+hIoSzPHnYE93nuuxYWYrb8qwVjY8qkFk8NkNFCd2bk5ROSlSVY3z6d/
qvFMzESyb+32i5RgR0pEtCApwmDeVTcuKQ/yNgjQjhJTYi0s9RJKLw7TP6hZITdcKlT1qp6XppsP
hGlUDz3MZyX9EnNY0OdIcB12wIEWqnvps2kjk7kzjzoJWM/WCr5H9HBtPusHhsFznj+z/8NLlMdL
Zl/T+XDpTIZXO54R1GIWK2LrZzVrcQBFAA4jclvEYERvBMF7Ae0G435XbINmrpucFjeYUc3k1FcJ
Li0h1Zul/izndG6xTx6udfLZqSzElsGpSaCh6PWz2wqJIKf6mm2t9mziYK/KD0mb2r3QaSJ2KWFe
mO3BVFHShLtCZ2jZ+D0xRm0U4AARxGW8j1irQU/x0rlo4Vsk9foSjibHB51chxaBJFYQsC6i65js
JSkkg3HT0yFp8AoH7bXm8kcDH+cEblV7DSOCUCkFViD6RmveQtAu5m2/AsblhbPIOjUOOx/2FwrO
ElyALQwxHzEmphZjC743seYa5Ie23UjaJW8+EgNg6LWrVtIQczp/pWEY4o5hfYp3CGFrbWugr7FO
xBDQIOmYOyGPJwFDjT3JmiAXffgs841NhbnkZs27fq2N27zfD9KnJFK9P2J7Rv2eDPpRXujhO1od
SwZsgo0bhuveGeYZ82OKyUDDwO3ciuo8rIP0taNoQY1apvrOgDLrB0xIE7BmOWUBRb9BxSiGJD+8
8EupfADCDWSOjt3Dzl6xkzZUwPwP12Ggr2IAGTpKr1lu8klwNNhYhjvyMy26HWG3t/pjX1yz7pby
xlQ5ZKPhQ7KgMOK/j4PPJJ9CrLV4Zv7KrReSSmnG+rTNk0FZER05RwbkM8TL5hxkJ6p/Gpt3A3CL
olxIPKitdTauHW2lp9UzOlm5mjwjHiJKRkZ8L0q+AOYNew+4htGQIrkg6KVGJLHLAfV6lOtyDnim
fuvk85h+ErcndjmdtpBYnARWMMSWQ/+6pC3KV6L9nnqXIbqa1od4ZanFhi/CR03843PBeYVmEbV2
ozyVxlpRjwR/jWKOwCNjZbMgeGuQWiWs8A2n/9inLhq8iV0orgMOvzDOvAbFxcPlmA3lQtm13ksy
fMdmOOkCiiy9Teje3uAlzqY9QK04AQJ+yA0QxXZ5HoYTya4JAR7RB08AnjZBDh19mp6DFa44VCEw
Q1FumvMY0Db/ihcbuT7tWjgNuU2Y7rIj1pgNaeR9OEjx2I0id2e4ciDioZQqfBjLpex55qYT6sbu
mS5HwndqDPrOhoiUeK/cI2TepGK2W0bOtYC0BUVG/SrTW06bwkJOK184N+ZAIOmsZ0sGeK6/cPVx
sCYFnfe06PdwpGuMh95bQgSYC0WZLvbF8XC+4xI4arjNgd+KLkr4WXXf3MamO1j2OkiusjOnKMpu
0w5OiXrgVtnSlgKp7wH22KYOVOstdkxplhXHglqv260baU9Vb6D6ZJfTtHVnUnUC8dtwtsp2TMUE
Y1MHRixcVqLdgtlZDBwPWyBzgPbFNMgJ2yMmNZhUBtDU4qlR83WbvI+UJLEkeYuxA6+wCYybQjml
ocHQAefBE2exgkFN2/kRSIFXyVwlXkYxhAMMUF+NTgONoSnfCEarVF+7dj3Ox3DFr477q9h98QVh
UAjWCS29AtD+UtUPJWHJ7bcybFzpllv7wdlU+cZsjzQRgKJGwyFQv42o5g08ltUprE6qfMvTQ9xN
IupUKZLGCe+I15MR8VDcm5lcOpY7fy6NCyDzZf6SRS3HLtpaHvBeTCQ1PUDtamenwT7kVPzD5KhS
g0THq3/4sJ9GPNSU5eHs39txGY2IlhacfvDtZPI5LHYik9cgaW6krsauCjUzlGUF9XILb3TRWFcD
HS93mek0TlZyf1CVHQE/XnjV3XHu5PlMjULCdPcd0nWNClrIToHfwd/xIYp1BdVHlaUoWGXGe5xY
z25n79Sq52S4UoBja0ujuGsg7B1dWloNlXnrWND7zjHLsfpx8kLrQlQvMwld3u7RSifAXbq/H5CZ
YPOdFuU57+KJVNs0vpslZVaz/QLeh/gqamcNtfEa+Nc8ArgklTUSpq8+/8o1uBCzWlvHOOiGASvW
Q0cIkHrfqPIlF+v9vc3fmpo6MF+dkuyejbtBVwulXDR3/FcZPp9KdZjN5HRMZ2W4qSFu2bzaYEYt
k4P10eNUOjzToOjhJOtLWeFwEVGNdY8wNbVohw2gKjex9aEbRKWgY4w3Y77szF1BKVpWXyPwIbD3
IHZq09j4SCu6WFQXEUM5MG7ZzkdvfXxTLCjqeN10dvkD2Xe0TZSQkiwyeuXkd2+dunB6zkLX6D2z
EWnVzDo+sKjq02jYtEjvI6ZjHU2JJYBA3ZpcYsRMdol4ZxZwyUbJOl8i/Pms4K6GmIc2TEB5juoP
zSWTTDXuvOKYAUmSDI5E0j2J7ijNOKjkVCyQ7FGFcUgeoDeHwQ5VQhFOZfpHchEzda06Ur26Ra3N
hmaVd++FqN3UaPGaE5BDzWkpMm9Y+1wK1zH7t0Z7dymDjdRtnuuOBjzHKD+6DXgy3LWdLMpmQboK
iyKLKuuXnyLQ0FB4qAxD5cUY2ChGpwbiDOsWrWVP3gmTYopUhF4tL5lKiZ1I9JkAdLNuivnVQ7Mv
dPaJsfRJpmADoa04I5868yZcEfICVhicG/qhfDOvP5r9Ki9eMjYmUovIp/8Q0pqwmhGmSPWfpcFF
195RxDcRiLe+MPq+SAKTIX2G7sOinJWhP9pm7euISUqimtowHbn9WVdvlnXOZKoZ3DuFigwTIMmj
BUI5Wkr6jqxigQlw+bWWUyPOQYQsKEmEAsSvlUQu3DJMXpLxhWb1bkwWnpFzFH2r9SN7KlTTFWvv
OM50ZnsfegXlH98hKPR9LPeBuWIwCbG54uHiNll2ST2zJTLHkZ+W5IszaLVagDQKSm6PzruXAaVb
BPoJdWVn5hAAQKbTFc1aOLz2/YqDm63vpe7YDV9l8e4E3y5nkMIku8BapTn2jnPGz8kPaR0AzzJP
DuGqWMVMAirmdbD26p2svFMGEzUxoqeflGUmfu5qE0f3iDmLELm9SKWC7Iezpg+kQ6JYRE+EjlX4
+uu3//zLn//zs/8v7zs7ZPHgZWn1lz/z359ZPnDxfv1P//mXCyCBLPn5N3//O3/8F3/ZBp9lVmWP
+t/+rfl3tntPvqt//kviav7+yfz2v13d5L1+/8N/TNM6qIdj810Op++qieufq+B7iL/5//3hb98/
n3IZ8u/ff31mTVqLT/OCLP31tx8tv37/pTjWz436630Sn/+3H4ov8PuvI39Q/svf/36v6t9/Gcqf
TNXWFcsxbcv49Vv3/fOn8p8sQ7ENWVFtJi9btX/9lmZl7f/+SzX/pNiyYTgKdCfVUBz+UZU1Pz/S
/6TbqqPZlmnqlqM76q//+c5/eHb/+yx/SxtC6QEBVOJL/Pot/+sjFt/J0izd4bfwP92Cv60bKj//
fD8FqSf+9n+oeRE2psOK7TYqwRbpJDXRBZXOeySXrPmw4pRWetUPoJBQTDcjUJEIDUCH40iRXBAR
nkpoJY6mPr0RQAjkBuLvP9zHv13zP16jqv/zNRrcG0e1HMQRQP+sf7rGPNRDe8yhOgxxCd3AnTlh
MmtSTsk9aU7oHCMJXIimT92ATYUFEjrvl3l4o5v1rIc+HQtp2gcGet/oZfCKaYrdp9elu+2E28DC
exKa/v9xzYq4pj/cV0M2TNvUTVkzuMmK9sf7Go26EsqRDv1kkCgkMu/7j9DfOT02l8y18Tfpu8DC
1J8oSA/bPsS1Mfn3943h8y+XYImBpSuKrVoqY+gfH60e1W0fpHI5KRQWIcm8hIp9qVpM1KoPHKLD
iZX1VIr+/W9VdFl8tz9+d9tQ6Jjoli7bqiaLC/uHMTWmPUScmiR0wy7Ki53XGwgW3r3GAYGaUDcP
+hhDRnOwbQ0p/c4mLPrd6JJGPJhD+sIL8daqofHdGtR0YJsaCAfNEdagg3RAXQVJDGia4krcrbUq
2WZ4qENq7xJ5yeGQAqYbTxj7DtKQzXM86KbT06Mx7jkcvsxkD1D1SzKoZzYsHHXAqpPPFKikrqMu
TfNat8Ns7G36/ihEhQIqpHnx1Db6rM+lRQ12w6YlpBrZdIT9pcdCZpZtFFxHpp/OzSJcuASNVL22
0fVmOZbuKoxkdizGZHhUpKGmprfPVcqB6P9DCz2ITOBYNB069BKpPydybFa0KIvOXuWfeifduK6+
1jwXNq9Bznw8c+LuGACDFQdO4aSlUFCJpFm/QKWKlHNUxqVDfUUDtWfJ6WV0JSGDnoalOMMHSOUU
LSOt+iyX/TkQ4bq5ubRq994o1bKKoezo0DaaeirrytxObKxm/TohSqLplHM+Rs+16q+suNgNhb3z
EkHXyy/AoRdFATTMxXqoQmYPK7qYQ4xks6JfKnkrKaO/ziL3lNO7q+FyuNBMfAkin4SKsqVMHfbL
gnibQHFmlof62HiLK7RJpbur0njWBc20opdjWtrJAM3i0BfJSC0m2HwRdMakTVC1KHuV7VjJfsiZ
W0HLAqzNlWC4Jko71ZvgpSiwW/nt1S9QSeEvRoxE3A5FRb3jLfQYCnjkSRDCGRXrA3Qlq/70OGXY
ZXn3syaaDY4A4SDPcrrx2CUaMOMgMFFpBeXKlGxUqW599lBRGfa8yiWouS7B6MYs4mxhpRS++YJm
XFaUNZWrXDu7OB+uFZ/ll/FnI1dTq/Kox5iniBik0qa5Ie5yJycvFhbiKNUmWgAGfjSCrQUVPtDN
rWQgFeFNAd1l9fo2Hfjg6K1LHJoXI7w0wIqePTqTeqQIUZTfNA5A76ezqrrZ4bA2DPZnbEwpz0gy
CRCePTfKZN2xt04swLUB3AlDc6amzrNrG5JeG0PHg1lnGxcddOtY757BYVQabfJ55XyaDnYG5wOM
XzNuPNp7YPxXDVw0W+mXjdEdpQrwVOTNPQyeHfqrRtkYcbBQTR/VdwBbJzpUMBa0YmZH48ImHbau
KJ0V7KQ4JpscYnzgWY02IIygcTJqwA+TfmmGDaZ1iPnY/cSiMHb9shp49RAaej0JiP1A7Sc+yD57
f+z9ckjCl0MmVNDh+TvE1qaqd2UWbFTkybmkLgRquDbiiV/rTEzd0qk4GfvOrHDiSTKaOMWRjsfD
UooppQfyQjzfBM0UDcxlELwoPu1g2rtWiO90tHZhPqzLul2ZlBzzIXvxyNxGKG/t3RpgnBVBW7rV
9peemZMq4NITRCwGXg5iXsUzGhR3FnEMizN0q2MNBSFPdtW8bUaa6tHEDgHy9D2N0JgD2nywrKmS
oaujaJpbgIwciAKczLMeewtuAF7berh1ZL5kNTQCfdE5lFzU8FSk8SMOeJSNRlikDZ2h9gfYa4R2
WRLq4oTR5xn2i6uXZw1sv1zT1lGyCmKlF1H+bXiOnNg9r0BKPzYSFiVA6cjNwNLmYP4yflUqQ8zt
V34asksPSFYzXv3ER5ynWaQumhWqO+m99VyCeatDzj2baEbXTgxPQkrPQmD06cNSogibqIZ1cm+X
+qepDjOcfwslEAdmSrOlh3KqltMzjsysx7zrxWdFcqZKoqxCYBQBWOtU945KGs8tK1zpAQXbRIpe
AplcIlREslVNWxn8eJjeKikmUK+OdzlQKs/POGJVRy3q6U+hyCpSNPta80pOLBO/t7DD7l6gYxWs
Q/SJeDtC9gGc85eDQztotOupKvQsYUAVWA50i4Oqdi8dDqTeJdQgCVC/JJEzoQzRwkXpQ6K5O+5e
HVfWs1rUi8jEFOqhYqh82oA/r56kyS9SXPIQbZTBEievyE83sb6pE+XSWsHDxQiYqQ49zmzZI/Et
yuxmVfldG51Z0KXnNCHqwMLW1xrVUyGHYtHDRe2afJQXUaX3fPXNo1xHUxCq6gCOYfBozojPMEI6
TbWU3YcxudttfC8j0Cj+Kk44zagJ3yGE4wjeyrWhmgR7yamOVsqU68fGQpIT8C0OUorw4XKyRLLh
Pw1Bui3dmtZq2x2GYNUW/sMqCjbWMZUPy0b5HoDrqYkeyjHMjTjwMxP6TqK/lVm0DpQ4m6hdQAqf
BgjPymFIWxrtEaEQznZVBkgne0SULrMqfxZ3KtXw+PkujvW+5t5aDOs4IcEzTG2M9XqEQRmKXGga
zz+3pS35/j2ij1bt51I2TJsMQzW+zXluWd7UDL2pN+J7Vwy+ZZD2V7YY+7gaKcwF0k0tRprMifvC
2/NR9A4G25oNqpEWTwGbVEXC9lo1w8lsw0+r1sfnAW5aaFCNVY0kYR34xNDPcXQIHqbPR9USD92w
mJwVm1psa3AHS0alm2GyCuE4dQHP01QoN3ltxfFQjVFbIU4beAVoU8x8YTOtuxQ0F995TJ5Nhb28
pzDTS2Z2T4dQetJxiweq/aUE0saL+HFT8qFhEzzE/ctyDgimM15TO32rkppmJtCgNCBO2+oXYL5O
sWpBE0NqmCCuTt1kW9oONQ0rOfhW/9oA4jJ6daEBPks9V51Uuvml5+0hr8JlWmAL1f2LrPMA2ZfM
LLMDLOd4W8l9FD1CUhhe9wSNaMC742mI1qMkuWPvQIhG47PspWNp6o+8QbseWgVPobhqqrvgxcOu
CepVLkXRJ2IThDMIoXjZ2vFzksYbvaVpFTPZmWW5bGNrricI5y2GF4LNZNpxoJjELflLfbpqJWL1
tJC13k8gZY5DRwQ3CsC81vE1Qo3R5IzBGKnT0bbJ/MJPmWutSw8gABPWrg0teO9yiGjwaGaFzhXk
qiI/6fnJ6rp3Rb9GWfT4eT/D1r2MtLvkLltHOiNA6kGbeaa2SFr+KxWHip/bEDTci5/R3HZogr0U
4Xe68X1ujCryFQtFW+Z9fZZxDHZK9MjKDMMLYuysW/eiitTgZGAoPWk+cL3ExMImjhF192WZMJyL
smBXR0+/tY59WAK1qBV3RWJ5K9Mo6UgHtx3GtQUyMMMO1CqBOcmdbFkEWYVBqlhrBZwAqaWxIbG9
NxHwKsZdD1m+zBhpsVqG2E7bHPdCRsc0Y1x7NRZbxdZOTkU11yMK51lS4UzBG+moEdut7iD7Tg6u
6rIhyUMTVWe6Guk7ZY06VWVEnGZL9oPNImeW8aOy7Y+M9meqMTZG8fogP4Uxnr87SkVkNxv0whmI
ZREvmtYRKpNW9lSHaKy08XXI+S1jOcAPspxDMPYRG1e0jfRg1tyhszLQ33PbNJhn8sjnc5sdMREn
cB0qghi1FJxNy09qON5goeiLite4M6jaDdjgO4svoaDuspFfuorIUejsi6v7GOyq6C6nLkz4UGAL
5BS0XPLwOO092SHnlHra0pRUTZwxTtyrU30Qgz9w2ezLu9hqc3REuC590CBaxXqi5iFlBCiSssTF
WgdJYuiULLyhL31mer9tWxtX4Uo3Vfi67reck1tg+w9PQUSJQoLyr8ZGxMSaaQnu90CxNEfxVSvD
Bdl7R2qdyr7C2Tcxf5oO5gXj0aFnlxWZyUEW4aSRxz8OXIBmzkAsS7CJeYvrHrtdnxzSpJZ/Tg+y
2r+3ub5wxNJUlixXsq5fq7IhDnM/EFqPY5qFppbig5SwrmA3ksMPVePUzWsT5/yxA8ElcoulHMNR
scyLjHAPVXV6101MJEq07EoHSS1zW+LwcEyrpbWEQHZkmgkVXouE5jgkPf4PJ4JpEgePqnQuLWw+
GV13Qx9IzQzoMEgME6PApMNVGgwVtwrvvPhYUmLurhobl8TFZVEEt5/xEVd89sC0Th0JnKh/7yVq
BIoZPsTLyfbtXhTuXrysrsaCapXXnJTHPLQvahBvcoMzvfjXmhOcIXGB/r2Lp1Q7MXDX+K63HFXK
iqeqgB36SINmpvh/vcFezXVV9kXMDtGgXSKPLT0zvxeCMclseMQylfD+I8jyEI0Ss3+Uc/czwoxD
n9vl0/UWN6caqr2T+MefO2yo7A+UNlmmcrFIBvpaSfSuMsGR6BLcAxfbdjeiLozRYDLZ/fwbC3ey
gZbhZ6y7BBj0anwgwfuhpdwa8f7oPEObuaEkWLFxWZCVNjvEcnag9EMbWkxgFeMpyu5lz3WK5yKF
dPyBUyZBAYje/PAtFivOuveiSe9SyN9Ki3tKnUAL3VWj4dGrmxzVFX6kLo1vbiqtUyoNQYrYwm3e
k+TM7kkFzobPxhUtkRKEtlLQFrDBFmmeOYlrSu+6O/FDEJUI4anLA4bmG/x8ldiZj12xSI1wZdGv
Ia85vecml+E4+hd97YJh0TKEadcZqoF3g4VCTB8/M4XkpWAaqBxpQL7DkTv1JccD6O5gqSv1azZq
yPgwhAtVnMa+J2D79fNCdAZzjXgzYWd9oP9gkmkpRkUbo+YasNUt7LTdxBzZ05JcShTzozYN2Rwg
S6vs+pn5lu+lo8eElZC1QChIng5lGW82xhfAs51Vr0czRUCT0FWoRmLgAu2hFMm5ldSpYxIHOowX
zTendWMeR0eZKhQtanQFAW9bmbGRRHEeOt6D9eGgsC1SBnVKfWFqo50VS7TnRnfcyxuxV1Rtaaob
lQYLK5lSIvjZ4bbBgMygXRnJWrz/Pxsjot0eZuBzfcUta71LItdoOB2guXD8GNbHvmeDXXn9NBdF
ft9BvNSViEe1ljmAvY3PXJmUzD5i6euy8J5I4cOgNWBExbFmGBkJpmZouZ0Zb+QQwLrU7oOlGKwh
WApvhKLH61fFYgIuxeOweAcG6sJP8a4hjjtTVVK60I15LUeTsvp0o7GYWEqy9IMAQhFgIkyPhVK8
dwYzF+4NHWKVBQZ8fLfH6hhXZOao3bSFb4eySEXpLebUjMc/cjlaiVIVqcPPnCEX7kWSpe+cWyze
DfHWRkmpTr2Kf91T12EEuH21tyBS2+WLy3Ark2TTBA6iP8aT06yTJEAYG97TUYOAzxbl55ODMD2I
Wa8s43sbsMhFxoLiDSJe1UrvkbSVo3zRSy1SNOn2M74dF/vzf7N3HttxI92WfpV+AdQKAIFAYEqm
NySTRm6CRUkUvPd4+vshVd0y9V9V31kPepKL6ZAgEomIOGfvbwf4EbOi3oxht4vBidCKNtZOwAV5
+QbnLj9dJ6NFPn1JJ3WzzFCW4x9ymhRFvysyQIOliZ+xme4dmwp10aGjKuvPjs+5bhpcg+7iWL0Z
NlPEMMBKxQ8tmgwcWqje3JGVal6Fn5ZvK4G1OlXkqvmidBG8NHsz9RDVhD2KVNaTKcGWJkLa5QK8
HI+xSfAmuXcMTatBwOEqQrTr4bcSll231ErmYX7yO7jRy4RsHvj9qwESbtG/LAfoeoIso8kYvPfT
EX+sRSNVjdXXfmAo7TTHYKTVZEz0faKcMd9bIn7n2WdAKfC69CacdK9RwLQ4q4RXEr9nXgg5SAgf
m9Fu8xxW0vCV9Xay54pym1dqJnt4XBtOkG7T2WWJWoQcVS0mgv9ydCIZgONRj8fCDqdtH6p9ThkR
1pd6V2dL7kfCfpQGGXgN++gMC8Un8bZZcuoNFk2gXzwmu9m0NhgLbjsToLrNKNiGOWqdFnWZ4dG6
anSznWo4Cston+ay5Ro6gOLlqk1w5rSdKAUCgfWinW2gQ23D9LVMDNa6jlciQkDg0I6MTFan8Ct6
1SHuxKVylnAj4PUS9/zabynOfYwrdGZtG5P8WnVwCIYBCXqXRMfKKYBfMV6Oldu/TBXxBMFYfwlj
cN9UxPwcmnwNHr1tLPO58TKIp/2DZfRoKIo0JYPD0+eMMvDOLnB8iKiBQj3kb13n2Gd02mpL2NFX
e4wlQj4eGhURtmlwvj5SaecoBsdc9W5JMzrPqUX8SxV+Ke7/VoN3Ha1sm8K/6wolfq3B+4Z2oybC
aLZUZtMexV3hINXzNyKUWw3aiSs9Y/tBkU1Re/7GlR+7sNoag3V2tNhd9+b/twz/pWVoOXwt9Fb/
m5bhe6oV/+vmNU9+bhte3/O9bWg7fzmu7bmCNp9yXdemMfa9dWjLv7Q2LdorUrrM4BXtp79bh7b1
l+NYQnuKtp5ieUjH7+/WoW3+ZTPFdjxtSunYJh2h/71vD9/Pne993v/cOnRM89dzjEIem3ccGpGW
shx36Y/+3OcZA9o79M9ZGsVx9bntmLJ2bWctdPGaHJtGRosXFy58MIbzE9T6ZN+I0Hh1I2XsOpHg
SCpVfeoqki/MISGee0DA2zYkEpaOp5xDV3XTfV6mFkmcvmunq1o1CClVFdTU6ir05rwLc0gnYFfk
Ob/WcR6+JP705vQiX81TRkxNXUdkoDgvmYP02yw8Mj4IA/CS6HXquzcaTh+NNDga7oia1oTxo8+J
Aien48cmLx5sOT4l4DitWROmg1GwQz5cMUcu9a5DZRwP3ctYxs8iZUEXhg4ong4GGLhkhVWWGVBR
BO/o8u77Vpz7KbgrGqQeRYl6pDQzqH/mJ9MsThg7c6bmmph2kwodCg6t5XrQ3h7IC4MPlLCpa+9N
x4esFpevpRxeOpS3FuHPaIY2TkiWtIN0x4/dxyxHvTr3j0aMPHWBMqTRyRXThwhjYo7oCrXrZmwq
qGEAa4b8c9qVSJ5imj4TM7F4FwcsCZPI3lsZhvJOt0tgFZ0ytxf7SMm3ZG63XZpcJA03mX+J7Fet
PlBSWPWJ3qc24XoDTEBPMMcN9glgGMuOd3NmPnWU0UShnjjrwWQ7z2PfUoaH2Ero9kwIgBPVexFG
d1lJdTRl1EFC7HyesMi4dbuOYv9YRX0FLgCSLQ21SPIRvVw7XY/2nxV2bBOoFVLKMwC727BGsTQz
rKC2nfZd4mINyT7oOH2EofscxR019vlzCZapETExFOVW6nE/JNPBSUCuoxiKEvGhgujhR9ZlaSCn
AEd7lzwLN943EvhlB7hmBiZekEqZGZvJr7aDE+w7Bnho1g31C5obbR8dumxG1Jfg6gzAS63KwUDd
neJtbsWLWBZSlrc4gguUJFQCP4al2HWa1kntX1KriW/c1jw4OkQ4hDWsHJ0vhqkfRY/a0mByORjB
xfVo5RoWlD/H+Oja4rkeByYa1dkwwI+JcVFw9xM+wxYkNsjKDw6tqL4Ux0k7n7tiCiH2F5sqNR7z
UO5Mx5MUOse32Xfust59bGZFTGj2cWrlro3q57haOjcp8Zi5u+mq9F4jFhpN91OmgY6GvUcm4bgP
Uv+iBQrO0CpOQVBD5CPfvS72PlPyMcm+1tRHbgxJGJdyEdK43d2oa6TSihrbvGBkycq5dBlZ20RO
uG4BNtqhj5gNNnbTAnZ182oxHyPH5+IOFTVHXC1JMDOVCYD2+F55Qkrx0MllHVj0x3xm6Ms1KjLH
qV5m8niTOQc8mO7mMud3kT7YkwUhVU7xurYtmIhJ4sPI80N6MX59UTaTbS8kt9XqVXLpfFAWJZfw
Q216EOxknt77/TydEE8cScjTOzGa+aWxA0pyxYjdeekRscZoCV+SuGrLPGX5EqvsrhoXk28TFCSR
V49FQffULNQ9qaHgUHLVnbBZvAazfShrEa9VR1KAXFh+gQQ94fQ4MMPQt2/LFopE1mG+q634PtZo
HYcKrmCcYd0q6voiparORZB9sQvz3kvw+0dZ/WV2aSCbNv0KrvVk2RHZFkwO1kwUga2df44tmsnX
klEcBa+JGcOWEgDDU/KjSzO5GaGXe/mSjmRgHM4MjRtJi0vnjkBy5bC36VNaHeakTrt8OV42HQpm
i2thBq/Cqz4tDZr6KlKcNkZqf06y4Kn3iEbQweMYe5C63Etktx+S2chu5JKOGLvY1NQcYwf0xIAE
f2RJWo7pbSW5+Dr2kB8sGwDEGCpMunHu7PoInnk27+KUtUwb3slYvlPjuBtCxg27RnpFW/EL12GE
01qgXbZn5p1m8GCo0uSKnWEHmelVDyXRYnruP7ZBkKwzeGlFLFhIVkNpvh9sxIuFLHd6sI11FRou
jp4s2auJBMLSgt2aQh3Wy+y5rGDXBXW1rnwJEVo9u3T2znU6fDY9jcVas5VIJfUJ+WL/uY9FdW4G
X628vFhov0W4bYVBjgYXD08nEclT89Ogl1gyh7MGYI+Jn71PM9iBBW7KwBq2tVey7OzE11mW1K89
z73T2Vwfe9vlfM17pvqmY24yAQC+iyrMt2WpmIon956MmWIXHHfSf6O26DZOPWFFjb4ZtPCHwPw4
QIyl2AysyTHvHGE8uomT7NOZ6A+/uKvdaCaVPka0GSZfqmLGY0gL5cZ0rGBlFuOdSvxvNnWJh2yE
6m+pyzSke+I/dgmfuol1H6KwNk6+BaqaUvJL6WTF16bLLzowLVTQYfECqDh7TbwKToznCEoGg41B
PtXpini7YkM5GI86xbvntF44Kfw4tj41dHJQq+lbW01YWyo3KkauFC7+QHSNKytLkGX4lftuBmqC
Ypef9P98avx/J5X7z5q7/weFcpZiovjfz3o/vmVvvwjrrq//Wygn/3JshWLIovruSmuRq32f8Urr
L9P2hIBVqG3HsxcZ3d8zXtP7SwjL5i1MhRlNFNPkv2e8Ju+yPAESAyUdPURp/k9mvOayaPp5UUXf
yKPehqbJRfbkeerXCa/27MnO1QBOfDIYbAt6v+6sgq1hmNE5iEBlojabxhJ3tz9BO3JYof50qP6e
hP+shTOXj/h9F5RF4LVgFu/Y4jddmd8Mf++CbqJdXxlqZQZht656N3kEy72F0cVCNJvbQ5TmHaip
8m50swgAS1tsrTwHzoD6zBMEFUam+/1k/r58+Q97twi7/rRzi5DvJ+FXlRfV2Mc0FbycCPO5WdK9
3DrZFB7CwjJm2ma4Tkfhb7j/l8Pyu+TMFpxFKO0sFkWm6S2Lnp8/ObD8MZAe7cioR4VrNX50r6I+
2bLmoH/WDg8yoY5ejNOdqjw8ZfrrRI/1fZ5RfRia2b/98/5ctXW/HglL2ZZk1qaFZZnyt/3xq0aH
WT8w3UsqchDK+HFi+kODF5WSNKyWqX0yHecgwDQ41+cqs+pD4uKEqcQ3J0JVncLJa4QA9js6Fr5a
nGRd321nS4br0CF6tWa9uM9cA2hIAQ53cG37QdLu//M/8vsaDxXf8ptybJvD69lKLV/5T1+p6Za0
85deP5/5PGgiydEx9PuaqiHiOfCyNMnAFDQKi71u9QoLQJAp+W+iwt/llNfdQEtpmq7FNcD57Zdn
cAB6HTJ99rBNt6KwHyxf0EFv3V1q4+S0HQp5cbr3Ex1tmgwKYobLOzCTf9FU/kPXyY4sC24uQ9RW
JN/ur8cjVfWQqYwmcVuqp4bx9Dz7iGNwLTYbw2Oy2MfmCVXQ+znu8Ac29EuHOGhuLFaeT3/+bqx/
Xo6k45gu1zXlSNbfvx0UHD6iGZgswP3iN1/RaUYKibt4HMGKujWIu6F/T6S9vckbo9sMcyzItjDf
Ehu/JuIcfNmjOcFiCLLtoOjXVgkbcw1lf2Y6vPLjf/lVLNWP364PCHipWlCV4lLKzPvXg9eVKo+H
VtOai6H8BVzmjtJ27ocl0kpWhC1UVf8BrWJ5RKiMt+nBa2eITpVBSEdpoOIic7mLaAWWkfK2jtW2
KxK6gRnK/tEJreZ+uiZAFDWWs5ZGdYyrkLU0lo851Q8VnbI+HrGKy2Ral54uz+OM4KysO7kuvMo9
jjiaJ/p3J41SA89WZq7Lts83Yh7eOqNGIZaZJzpymI9kBwnQIndnsMD8OFAikY7tKmLOdDW8EdMD
rd/DSJomuEyLIG2IrRtgd420ZP98Gsh/HFVzGQwQclMSkIx0v58GKZoPrTqFeZuv3IQcIMvS2uR0
L2ECIAuos5KmYj8h6LB64zRlpFDVS48+DvAqWOFLTkCbkJmz0coFntEIiM4ZlhjL70dQoHdV54Go
iIllCBfoRieOeVYY31r72Td7ASvIazbhZLxrvfpj1xsOF4r4KCwcGEZIXlMQbPy+nQ80OJr9bMKC
/+rUunhxxhoav0Gupg4xeMqhOpVx8+7Ph8dcBp1fLsUmlS6U2JZm6uBSNfv1pDPC1qICDrpZDrjz
+7a5a1oORZeb5a3Xa/t5qucvXoPzRBURB5FS89q0ZXuUlUsDW5JTkMB5/PNe2f8YKk2GB8UITo1O
eEr9NkCUVufW/UDsTi/r8N6FsFoFM2kuJVFYpmda6zGLKGCUHxN0aa913+braLQ3wWQGZ1UXH7WL
qKHHvBk7yZ2hMWQlgtZRxZ+good+LQycQAZqh5MrSfi0hDgOzXjU5eRC6exhALNSSH1t33nI5jEj
u9YqC0ZNuw0hbV/PJMLWCGcJoUCz4Tn18c9HYJkU/vy9SK6klA6FkhyCq1T81+8lbuKCpanNoGhb
3UlY6dZOEPCRNQWVSVQoTMXX3ui8Y2qk26a1o90wDO8jNzyGVGHmSR3teMBNFHUdv0cgzztZyZEM
cLxkfoLqkCoTKETEWIWiouFG4bwy7dbaOHCqQ7yafu6J0xyaq+v7Jpl/MjOpD3EjPqk8emjjyDxa
g/mWWbO5HTor3MduyLRGNO+cDu2qaeXeyQsQDzXe7BOIseSY2s2x75uEwF7Ypx3QtaFC5TLHwWOV
yf6QcirclHIaH6q0I9+yKmmmEXlVxTn2qoAiUe/gts7wXPz5cP9zIOeEUx7DBdQIU1O6/fVwC3q6
VTfahO/G2deYzsDBr2A4oe+tt4hCYC9FnsT9lC/cjbLBq9Ymuyyhe/AvO/LP3yNDANcqJkVMjdyr
2+OnGUXE6YheG5xHT9tklMnR8ylNOl5HZLx2wG3qdI9gDgdcVVIFFMlOhTYg9GnRBNdi74bWv1xB
f5+tLaeiZ2l8NsrmbPTkb4N61OtOGmZBewi17W1fWK8ZA8itH9Xjw1XtR+FPbKWcXMAdmmiDFktz
0zDdqU1HHiPPQzhcR1tWs/a+ZwJDlw8YVFuyzpRuGdFWAcVZZw2c6NG/xBlZEVNyaYoAO9ufD69F
webXH5ZtM0fSLFL4cVkc4et48dMB9p20F3WVYQTzFOtjqSFrNNPejqwZsDWUWDS046pOXczYZRps
KxcuZdS1OBQakhHHlnpy5vYfnLC2z4WbqI09HJFHu3UK6taADMnyYdOnRGW3xuxSUmqNU7TwWzrk
EV7a3aVzuctiOBBlaFxUSBpJ7XVYNh3SoYqkfIwcAj4n3R2bjuX2jDXgZY6N3VRhd4Bwaa2grGNB
Bagf+SWFPlkQzRCON6TLYfhB3HSiRN3caYcx3vGJKAwH9WEe5OMku/hbTOxF+Do1Un9RTUQSpV3D
Z3SMc4eV+nmyCJXtcv+QGMlZchk5cJpBzYkD4LuiqGGD0cBkArg3PMDn1/+Xeg8nzl4KSHghIlZq
ZvRp075QqGjt5ly7H6waMV9Q1eRUkyM4xHW/r7ySburk0YeXMHkcaC6NYYb3VSW6FQpjtXLsJj4O
9n1Vpm+ICauVnDOGIVO849JIb2B8bLXXfwA84aQyugvGBa6rknTflNO7ciiAeiOL21eJ+eR7zdqz
VtLK6nMoqcRhpqpXdelngAGXlJAFQNHE+TMJG/DezWfTl/EDFdV6lyskn0FnUmVv8JpHUQMx2Ztj
gKtTgDTMIV0V0txyXYFpoj+X/iiPuLHs3kV5OmXhQ2waDR2EFBE+XoqWffcVoRSlmaLKHXdFn38p
9Nhsa0VGZApgDccPHoEpjy6pN0UXHSOFj8Me2iUMH/RaxTvhoXMt/JGAPQ/IMqqsB0ZLiqKjGPZF
T7rGPFsmwuUu3ERioLeigrc2rg1CgkdOfSvoUfuUHc7zDgFVmLbbgr52FBo9TnBJ7DYzHxmdrzfu
7ICg0UQKejEx3RMCRd9v1DrCLlCbMnircv/s8ksEhrmY5B1rN6Ag+phJ913nE9SYRv67BOXsKWTl
fSvIVGpNN/yYGtkLLsP4OTNaj9Nn79mD3LK26A6oBfKTG2EHLm0nPyaZ/qgzwgoE7/vcmYAa2pPh
Ocj4hj6i9Sy/WGNYHF1D1idN0MBcltGpova9AjUzrtp6b8ct+BKRjIhCaZjNyqsJeOD3qbkK+T4U
lEohFvdwYB38GVNajBGCEot7q0QNRrDO5cG1SO9ixUnsyXhwRK02TeuYz4FQNKwDMAxVna2DvqyO
0QyXZMDHcyMLs1uUr/Y+zofnNhiLu6AeWHrLntEs5czIBg+klTdHm2kEEKUpi/L/AxnUoIlLe1QQ
N20848ue2QlK+znBbD61lQXXbHhs3CpcZYbwVlagY1gi6S6q9XTwrMm5EWUKf7/TDjlSX62WX2lq
TzPoYTO5i+blg0JSC/sAi3nXYQsqIqQIs/40yMggKyly7wrXNtc4ZwjLWnYAVAkZIQG6wNHGcU6b
nqiPXA9nryaKtxqiyxR11mNYXeZIvY9bYzpxhkRP7nLWmPUOQSwaeqcunwffbo8xOnZ/bF9EWM5f
XKf6qAIveEkoI5skcQxcnJvWGB+ZolMyT7JxSamyz15ZccMSVoQUoYXGDjXlECZqZtnntKIRVCXp
gxSt3nYd8Xhtipu5TsIJMVhv3V1vhA3wwIgzKNJhD5WnKZH3sKDiTJ9nsAV0Nk9j2d2VJuuEOuIa
GUkBuc8t7myE3VvqczgnQ9AbfQx8pYvuHPutdOLmkFDYWArf2cdoSEgtt/Vny5DkhcBWOsVuvWsn
39pZXV0d+Z2LfYIZbD9Y5GF24amC8A/fevQepwQ2SdHZ1DPy/rNJz1B7JCFX/bdY72RqWLjfe39b
aQal1uRzVU26bdx6Tyrs1NGZ9alM6s81asRLYG7LmZ/GmJfemrIEAQdNeUa7wwwPpFvf+fsCZflN
lgXTY1/Vny3cJ6dBMOh1gXiNMlO+a3yDfACbLkoTVv2qZSJymh3CTMrcmY/x2CEx0tMD7O/ozpV1
sg9q9EVKdvkxspxhbQ8ROv4mLc6+BKJqBeprinr0iICREDZaYptpIiWlUyJ9tLxozThLATyVxrko
dXwG+nge+mQ8Y4DaODTibnJOuRs/BQZt1HLN0s+Bl9lbsO5If4xN+1MqwuJJNNQi+0iPa8fCt4gD
D9lRHgLpNtQm92K9aUoTFX0xr4vl55dPiQsAr/ky6eATPkqsMsOxQWKbEcFX6KeyTMzVuFxHBtIs
dFA8oR1acjGNnYbBeTtHr6qK5j0N0vEWd8RF2/G0nvJZPCXzfYfHeDeW1OyVTir4UFqCZscCWAxp
/Bza9Y5AjlUnHKg2nOmgFAh6oSfQbDKLlPQuYLYcDPF4m/cgBhlcuDaO8CtLe+6gxYH417EERLCp
lZ1/TR20eDFJXZwEj43dxSth6fcxwpejKc0vXLLegorO8AhIZKur+T2NH7QuOaknPjaqaqyhEXep
/9waAiHuU+3E7lOnIu/UekuvcQTQp5pya0f9jLczmeCzdgQPS5xr5WztGdQCbE7ZIiwKJ0Q14D2Y
XOVclJ3sW9c13ranu+/qvtg5rUHuhGgRopql9VyrtW848tQF2XNUs3oHkACZXjLrZowZ16LEi9Kk
bXWfeCYYfMN3b4vO6Ek9jqv3buh9qq0WNM3slrRbAr3KfMWCrw/cm6BAwBpNA51x3BUExsCCnr0W
RkmfH4KWL0gSQbKmy7PlilNu2gJMX1a+cYo7sEmncCfdGG9s2BAAnixtLHv6gIxC0bzJaVHB80xh
GD9mArr+0GYXmQ1EzeAHX3lqJLo3xsaUFLSfZqvZJokB7r0lpC1QrvUQYIzq3eA56IkrmNLoMUp2
sgzK+6LH9ponEJEzRWxTSTUQ9RadrKElX5K52+56fTIGpicNbBVKjUi1k8YXj9cbt8dwIDR6Uqas
t6bhZIAzJSlerkFIOm3q9OwWmVyZBiCmlBPDakBvzx2X7dr+qvqFpZh641NhDOOTDsNtONfBQwyc
PpmhVISy0We3JrUtqaAZm9jUz0OS7RufRLl6qYuYzkCiiZWdw1naAGRqpkEWzoUqbc4wUZqLTrwL
HoR6ZbuMzRZu+kdvRELQpmW9akuQV47dZdDyMOdk0DEPdPM0jor8aPRWdq8SUERijKqPKWlgsRia
lcXkYSONDijUZMQ0QE2YgiP0EOz6+jIdaEXYex+bOUhEl4W+/hQEZU+sweSuacmH2352Phoe30Lr
94/dHNgfzHC+RLjp1s6c94RxWsZTlUK5nbLJ2k+qeDEMiacZfJPDdeimNLFktNLFalioM17ecZ9a
jjibY08QUye/mobtnu3lBiU1TGjhfkjwSNuBOCJBpFWXwoWdmeCgcm+cdeOU0GloD6Z9raHDlJVx
L5qQfKdIEE4Vt2Diwv4++T83GQbglekVBEbEB5ht8f1PN6kPF6+A/1mJnl5wK3zoK3VzzluzOWP9
mWy+FmWol9Ts9NFsm+SIhuPT1KTWw/KHpke6ysuE+HQ7D5+NHBClZyxrxNnD46FtxWCDr1OPIVdI
V3aQI1tknHWC7w4LVyjsi5pKKIJJotdj5XgXqkrvJCPoGmFuTuwkQJZ8BulPaCWlNN8lmlOkFnOQ
uWeoTiL1qSL3gUmNe0MQxIe+naxTFVvO3o/MbaYj6C0V0P8i+urFfvjOX03txs3IUKqm7tSnhPRx
IKOXgIwX5lzNXbf4Y3uRLohDsLTwqzj4i29M6C0nUfkgW+uWgTq5u94bhROs3H4I+MqUuYsKFhSt
CleqIjGlX3EN6Xc62Altv8blSLylHcRwhaoKODNyetSg+6RNnadmtrja6Ai0q6+nY+YyOREBh8cx
gydFvvWpxdWpHWc8RM00XUSXrV2cxnddW86X1Oji20CWI+VCb517M3hh5usoz1qIWLnu79s0AL0H
gx0euh72oSLmEY3QfT0K46a2hXowBoMCbp4dWtfL733O4E45HfbpuD+X3kQTue4OSVqQHhi0+Q6H
Vn+qK/M8WwFmuh7LxEhmgD1sjNGGVIWe6NZtSUzxvC64pZQZH70cyqHTOuSg4hB1Y6g7ARLYwif8
jStnvPISavF9E0A6GqLXshM0xqVci7ytHpjkHZx6du6ZKBeXAcpF4XlfmOqJFxZUICocfz+MhAjo
lKQ+YVJkGKfZWamZCDa3dohoMoqcAC4ggJlZhiumj8HJ7B3rpq7kfKgjpn+Zy8ytnfvsxEVCr32E
ETc1g9PGtmrSKGdHofN1is8Gk3vL7FwiUgr7WBAWwarA/gLBFv5S4AdEPL0V/QD+D7Pjye+M4oGp
mk1CLxA9Sqb1iryBdGOKKV1PiZqfUss07kNZbqfsm+h1/1DZg7pYRTvt2yhsEK2n6gIt4KY3pLgf
dWvtdEXdoJJFchEZL5s1eOt5ZBbQo5Nb/u3hKUl9hPVsGfXM2hwlObnLgiek9HzANbAblf3JdIN2
b4cZkfI9az9Z2RuQQc4lVY59LM34gzZEscsK6j1zV7PIR71+o9oc46Sf8RNRTbb2KnJcXQPYZRVl
2WNdFf6DMb6JolPP03LjQTILTO/peiewgkdBc/WOJCL13FAEvcHzMsGw5q7bWt5qElO8vd7tzGkZ
X+CvXDemhNORNNL0ZESx2dJV+l5j3qEJpJ6vb6j5wmgLfr9jtT7xhwV9j+ueuDQm5qQJjt93g1iU
FRdp6MLLs9e/nCDGkrps7Pvrlnfg1C4OUKYHige1OnFBCveqtk5DTkDj5CWIzntJlC2NGxROFI/p
kH2aHFRs1IeATnmw4TQZOmZqPNsltJM2qjZJWA2X60Ojb6DcJtP0eo86ypLLkOaH610XXxRzJVlv
r3d9Uhu2tQUG9XoXCYvi6mHnt86yXQA1yZkf07frk0JnxkM0Jbvrc9eHPPi1lpyfr3fGTB1ol1QP
319dUpOdXIJEr3fdkLaI5Yp6f72b9V69HtLA3Fw3VnkM+k1Y9Kvrs2XsM0SVg7q5PtvgKrhT2fT+
+s+anYGzFWBab7ZcjyTBQ76C1HZ9p5+Lh5gCwP31nmL9w8zFn5GG8e+g86MzZOfj7vpsQscSeGOL
9WF5dihsnrCkz4+ZA2s1o0DNJxD3LM+yCCK5pOq+/3NO1jdP4QTebnnu++snckkqNKzXhyLDei9a
L7m7PhfCgrnhrERRuLy+ST0iFftMfv8O3FqYG8OuCYRYnu3ytNnz/fXf9yOV/YwDgkjc67OBP9cP
1Mi/f5tZ5QtOcIovVnUXq8JeF4llnX/cGBlrWx9ePrPW9vTb49e7ox2Xuzn1P4TLMvj6+t9e1hgz
YVY+4vmxUi6c2mWbP17jG/mp6lAyXR+/buXHk+MYmQfcndsfD+llpf3jbjMFOSHciJz669Z/bOC6
vdqikFfWFcTT5T/76TWpHdfoe2+vj//Yp2ToNGLETsPolDq7+fFJP16jPAKbxEx9UjTFblDjneeB
NjbyAc+g37XZSV9v0hjH3/WpMEh4HinubUwb+vbHa65/XW+uL7m++Mfd61/wp7DAORQyl41cH/r9
49T1k2w7lvu6cwDb/boLPzb90y7GqrJXUZYGt98f/E8f/WPfr5uUU/hqRZGx+enf+7Ht60t+fHQP
sOo4ew/XR3686qc9+Om/GBZer5+xUPhp0z89b+qxWwdJLG/NhpiRRA5nX6jspSmZY0YR9bjQb7OX
bCSx1wCssr8+WzBbWoV+Um+vd1tjqDdBSjzI9cXJzAqlWiblXp3nLyqx/X1ehMXt9cWoneNTleF7
vT5r4fu/K1rx7vrWeJjiixG1u+tzU5H6T33/cn3f9WZE59knRf90vTckKYS63nz4viWEiLJvY0L7
2OPWK8kgamJ5/L4pm3HL9pBtX99ZNM6EpI0SJCqq7MW2XWNdp12M24m7DMFim3XK/P4PVObU7wlG
JuB2ebaPPPQqS7k+6yvcLEPz7GN8QUZgTJdwtPOdNTd6lzeEIthj3SwC7eLzyNrcoG755kzGW1q6
zcswmMzlrXo6ki5an0XV+yuKGuq9X9qX60tlUx/igZRTRe1hNcCzueNH2R7MOfU2vZ/hNceog8WZ
yLYI61znkOlnFAtiu00ePSbyW0VfYZ85Q/LgSXLOiDGfXs1Jra7bN3v/tQzS4J0boB1PrTI4BU2s
T0QsU53u6ux9ZGAaXjZPMXKXz14BS5qKbEgr9j7t5+CgEFFva8PPngomhDfXzfpf4mWuNpftBf+o
vUsyoC2NyBJog3himaXIc1POAYQCT+98TUI5JQ3YMHPuPBQJ9mqzNIKnPjKjfbIEgFxfTEchfNJ+
/pibU3XGMzc81uLsGnzNCrfWhxyTNiUKpAeod7IPldFdJslUqjaFfXEL73J9WMlm4W0NhGEtrxoC
Wr8Vdqu7QFvGS29L6v08btmdeyiBetBkyB3mwoPtP8vm0+yVcu9OMHc9RrmbxET03xol/vZ0eD/6
cYcPMdf7jpjGixEyeclFmX+RFSXawLPej1pVYK+y4JAGhDwESQCfe9mGFam9Zebee1E6+YZBJjmk
kdNeIiEnGn9sI6W70QSi2v4Xe+e15Dx2ZelX6ReAAp7E7YEj6JPJTJobRlrCG8IST98ffqlbNZqJ
ntDtxKiqKCYJwhy7zdprofA0d5PaQB2rHTKYcG41FDCpen+tZcK9aolSSyYbk8yLNENec5bvDWgX
Vv98YWOBkrkriID9+VDCnfnHWyKHaKxgQatjli7LsQExpvbrW2dFLXqm1fRq1j2sCfdhPRbNsGib
x/bPMX9ecLbRWpte/hymZmSGod7S3iFhRgNy+tWfL/5+qn/+/ecnca4XXmhCjvzX6/3zlE2do5qU
dd+hPJLUnz1f5fxevpb56CW4JqduLsOllVNwYM3i8GTILWM2tUK3qcr7KY7qwbE0bb6o1dkqUZ6z
USJgMNpUm5cvN6hj51rTb6rpr6GPk0DOcyQcdNmEjzsOqYtRrT3Cg7cdGJFfA+2jyLeK2TbSSBLc
K4D00RQh+POSoxJiSl15aBrqZeepFXnQq1fL56ypqNMPe4hL5vBPZw0MDd2MaOOTYLHow9GwQ5OE
WVy11FiEtbV6UIDCVtyvpV4H4TVSFqGkpnyJH1oLaCkHcJViCafP6lg+0f6N1P7mKEwqeLmhYM2k
hdrdTmlCaadFzf87AJx1Nm/Mz96MKRhF4jS61Z+EORYducwlvJK9XcKW0IkBHxVp7+dJNjsPpmw5
KGV2daotqQRsEVwYjmVLufiAzFUpxzNPuSEDcY888wkt4mjcVKTtEL7O2wg5KmSQIdckoQEDsQlI
S6upgEkMJEST8D1v0mKVhiNVzibx6W5g4oEBP/dgvW0r0+4BKxjAO/zzKZAlhh5BIHwUIwCGfLfV
lohQKy+ToYTkZCY3dptXlBYrRUYVOrl7eEuPvQH5XJ7IhW+Ai+uUDMIUThdBULB4PMuv+bM933Uq
GzScJpeF7we6J8xvI8z2s3GAAOuBOo0aQ3ZdIWd8l1ivZCrf6w6qafXpaM8QlaYqhWK6bH4eIc54
2XbBUCy7GQrT2UCVyAgy3jHysrBB/k6y5Q0ywJbskXukDF5tvvuw88IO/Y07XCNhp1zbqO1ftaH8
eRbdvlb1+4FqYHfM9Of+NkZvliH9aFaGYtXT2mY85+JBghBuDrVy3uRokKAHwc0g9vemGZmXgqMU
5jx7a2+Zrw3QzNbEsyd9jPmzWVpybgUzzSF4EZ01g5JSfWOFEvIwDXRUOaTURs9yVBXJLk5Ym+Ln
K/QkXkJMVtKLIxECFIUGrYB4kl6YIzlvyn6sV6+KQanYkPVL2QB+ZWqUQuTZnGKiVF4Qqdn2Uz2E
osZLNURrW4/ajRI3c7dU8SzuBAnlm/nwFWhiDJiV9bFH9zHPHIqBBpbyCnTJpK8ewumnYrtToNW4
hlEwnSyogKzyRtxKMgDXmLe7k4yQGJqzX10hWQkL8LwEojwy5RawYKa6/vKEppoNn+R1/HSypqvX
5ay5qI/FM2GXeGrYLTOeU9PzzJ8Xt5N6ry4JI82NnyrSHkp1Gcsa0oTO/Ol0hej5f7+QP3wLSxOa
v7vkgfuegc6Mz3ULbXmTxv4Tygqkb1IY0Q3EN2LyTmTiTRf83dOJW0B4EStOUlLkUte3V12DnPQe
YlIT6UVhpHosCOhDuKxTAJhq0NdNSkewcqJ0TtSNItf78tETroIriwCSkcJi1b8ru0HSg1tqIEHH
QvmcK76OG8vpIpvCZlp0pipoMVKJ94AnVFAUEdswYg3+rJZRhJSRiYaTQMm2WvS0Ful97qoJJl/0
2HY5ydZMlr+NisoVmGXyRIdyEPSnW1LG9sjnXhX1R0NSXm69mttBHJkyWQH9iAH92oQkroyxnHuJ
bASFGvm1pcvbAlTWiHLQAvVJ+K5a3IC2GlOCM7OFrMwXRjcj9vtsUEIwXyp2W4HpW7o3XXXhJ9sa
/ezmo75KjZVRWEH9LM+VrP9Y2bkzHr6cmVu4DnGktAoYWHi7MC7rFW4fHArjqtGwj5gbEIWbcGdB
BuDciD+Bj/PDAqmd+gHz9ixfqQ+1XZQz/XzLy24Jw8IvRcebgQCGCBXZCakv9FXJ/HpoDErwNpk7
V7+jLq8XbXH/NiMOm0nWBoL27ZBV8OvcqM+vVIa9qj1L7DL/MSD0AYdcsRgf87lTz+D4K3P5Jx+e
b8zEPpBmkIIo93wWND1x+iRi7kYU1zjGJFDN5Ki8+w3O0S7vfzt1OWtTbauqvJXvG6gPgvhejIt2
nJ07mYVNHkyP2sDt0CUfgNbRpVEvURojg6TlPxmEWJsZlfBuOx9+1PkiqqjOgmAkGvNlSkYa6zFx
a6UZjpkVUTCTWX5LTtyQBjRCxuRYP0IEPeOwQlQvhag5G7V1q6nfJkx3K3Ve1G+PB2YZpWGf412e
C6lCXiafMTTzXmXlJOd4+9S0FUg5dRNP9ABZVquki5GWgWo2PkpkOm5JFm1vQ4b0kGoSt57yhK3x
ZFP4ndWelm5BiEYrtShhkEPZSil7eNI7ENxmpm7nSUhi0qhv7BjqbYPuczyiUjZUJdogmUFMZox7
N8G0HXs0BzEjthBboeWsmpuyga+rSW+DO29hNbjXMwRlQ9RA5EmAVyfJWFj67/xW+lWaaNQIG+pq
EnYM9aZASYDtFfD1proXdaDdUWyVCs1YGZCuYJCeXC3GMZWrwjEfyuMlsZDDKIDHG3oEq3eMgog6
ewJXqKXXUrk5Uk7FVaUTMhzV2am3oAptm2ZbJGnz2rVILKjmc9fparOXxie+SIqZrhgGGSuk/CD4
sdbFBNfrSZJsSVDqYYFQW9RCiGkll4cOEj9UFYNKqyLyK/QEMlKarJixtq779GdUYs1jNS6h+B/t
mjcOzPUzH8DStYXJChdRll0VMU1H7+Ln3ngMsaiiub6cxwUU+E3r3yYJbQsvq7lDxN82kR7o8LaQ
+41WUQ0PeoIbp9/C3NFnlOtJbCDLeqKTH5V+b86BsOV9+BOPQ+HIdwjadXRg2gig8iM0PQkizjct
VH/VPj4aKrxXht4j0a6Xu1kyL3ZjUxO+iIYHbOzzziMzAQkXasgyRRhuBSGJo9HkUGCiTzBvqLdj
KfJ1WYJJIMu/5JOGCbQtqMegEKJRQENYkAkS74bXhFy1WkVPWOB0ysr60s0ozPRJ3YcQKoK3AKKc
bpCqTO9Pb6ailzpo7Y3EeX2DvyD7nXXzHbHd8pRkuBdjDbHhOM9BKD3RA4eTMMa9YhHVkUKct6wl
Vgved5xl65L4MewY0EQ0wAJWUSRfyuRneKSD2yVftTyMX7qeIRvYeVKXK5d5kyyfibLu55Vy7K2q
3yQdkGltpVdW+PqAaV1Kk/uq0DvNodKTXd5ILQR/1IPURckB9E4It0py8+7wVu6oUUKEgR5ZVeBu
0KGbNeTSNaQCYWcdpGxcjjqqdh36ePe4RLxJm0yKOv5K2w4i2GLc64ruxnMVJbKcgpG+G0iRNLf1
Y0bSoe6eva202v0EKRwy5cA9OGzEOBkR2Ypumuy3xoBygP5Y9cVgEZj8esBbv1K6XqeVIX5TbnLm
KxXadzPLkoMxR23TkO4V+eW08J99T6rlSR34U1r3ulRv77ONXtfloTCpGX+U0M4ZBlLjpkI9SGHu
w3KiuyGDESR3BQI52Ln8Wknudm9FFtdJGk+ZTWRn+h2h3/lWQybmmEzuh55Fux7gtJs20HpXcYLY
a4cC7KNoeo9gfLwiqw9wTWo1WEY61Xv0cbfvVKLZWgXoyKhfH1guVxKUJtW7ne7U8+44dmEYNI/i
xWp7xLOagkUJDB+aI/Dd3mJz1w0Ntcxt/UrZo51UXbnRFOldygoNDc5hIK0FeDEaUXjK+2ZXhDJa
GpYFg4+FdNE9j5DY6vtgUK3BpX5ZW+rs21FC3jJOVNJAkE67EhXhblYyZYDTfVWDHC3uXTsF5h9z
G3hc5ErmbdnPx+WtM41FrRlfY6UOi8aS6wMwwkkWNLP1njxSbUIxnUivjXyHVNcyNoCcFBfiA7IZ
ZkrtuTx+wQookxkl+ZIhiIHmY92+ZiVj997AJKm3r39eTBP1xsQroeV24wzZurRh4TUlda3U5bYr
dHUBl+8N8BbMlL1G8UO4b8Bwi8RMdiCPVELK4MhbXa+ot+YFqgY8yV4DgMA3dvucHGutRbE7gzcm
axUk+JAZhKlHye1eKkoXIDftpWkvcUxSSDylVLEHuH3hlcDvaEjDe1Ey+N0gPVbN9PJMMugbk/nd
fWTG7aUyd4OaRE6jJxIgZqV9uxlVPhFhh64BZjGutPubLuuDwJ+T3x6zSVExc5/RqLx37ITVI67d
yBxDv85U9e3Pn3cggdghyWCbkn6/YAnBKFG94XQYm0aTzH2O5J4s4ZndUjIvedIVR0piM68zrBux
ive8f9y/4XCKs96rCigMiro+U4thd41VLzq5WA1WiBv5UPZNYYQ76Jpjg1R6RHh020+cacqsL3xI
i947qfmqR4gvG5JGETHOpRF9Nv2N5huA4vRwkWdPwqQNeIAZqBmcS3O2GQaYKIiKSY6mdpqbF0/o
OKGxcEJ0KXWKa3xZYuOvZ5Hqozaiwt1LXbDVPmdbSKBu1GhO22fhMUA+4zTUoM4fJDht8aNYy+5g
dW9KYI2UP436bWUZWEgEVF7NeD6DubFVA9Mqs3X+AOxk3SN1UadJITSc7b0VSTAOKLlkzwYsmKZ8
gFUapGBIIkAiaaKLVmvRUUmRWoRM9f+G+qb4818rEMwZHoc6kymc0RXzX8oV83ul5Q14CPsPyDHJ
m/cMUiQv1S3Y+zJdBzlbp+6fx5o/09VTG4sVcB1lq+pn2DlhrRoaxAjGtlypFqwf5AU3f16izK1m
Y7RRyDaunxESQJl628F9RDNPeMrHrbIW4HBN6CvAhmH0zjZKRlTgGRJWUFqrOXRUDNUjC275HD47
kLjs2wghRRCa51CEwglgyC+glTzK0T/gfxjOeDED4lLox8Q7SkFyQAoxpU/EbXt0eCPHkrWrNaq3
wGqxDaNIkb30rrZ2yeBGUxqeAXq4C/6gn9JpPutxDYGrkSXOjeoLUJOjRYYdBmp0HjZ19ah3GVRr
9r3Xz8XdBL+ptZFvaMmJcMPs71h4yKFym2Wt2LbVcHw89TjoOujl1ZSA3yxthv29xOa4J+hBF53+
UZBzV+alivJEXKvn8jahjuFoa9AzUud6ealLCREWPToQQHh4/XMwJ+zXbClVaLXUiIfHBkB1AF5B
S/wBSR0sgtaIm6sJm1byxNmov4kto6WeZavKZFtqYL21nyiQQVgCSb5ljm7fWCoYxuaTIvN4iRyR
3xIRg0tZWSUaPKLIPC1U4PRwcmJwtWMKv/udQpaQ8g+QB9cum3h/KQVIEc2umB7LHII3JyYlLWZU
PgnqIzTimuM+161PHrB09GcVknFH8aCaIyA06NmNwkbtHSPvh6DSY1mq+dOr6tJ0y0r+6iIWcr1O
ZK9Ie4A0wEQx7tIzk3g4RIXmd3J2fM6M/lzDWssSFZPmDScmajTe79yTxI3C+JmnzxWkYXBs42oW
3XaWJdXrvbNCGF+g1tunLZH8R/Lw/9xxBm5/PY8RXWIsTSGJ24tsdPE6koxXS0rAjWpGYYddBedA
OHz/sZurFHbzRgKb0b0NnM37UygRYjZrVivbhjEOnEm5FPLQUslKNUABJVxUgwW9V2sSKFi7sP1D
/Hp6pN3z2sWMl9vwDB6DqS9bWY3OaiVNMK61FD7afR3dlE2oSi5JkCNwqvB1NgyA5nTAir1EwWD/
QB5RjssX2M806k1CeKHfWI+/5FU89lygZ3/XpqKN5FGXlydZtlX+tKLtAAw/yrXDXNJyKq6MkEgO
imzIFaSrAQczuY03GDGkj9ukqf2nquP/E2gd/2fNHV2ldv8vBTD/m+qOX6Qf+X8sfv6IFP2VRusf
v/xvIi34sHSZMauYpgwVwH/RCkwUW3NzTjmSTE0/pQTU6f0XkZb2N8brXAEyoKOhAijiv2kF4NiC
j8uYKpGR5vl3ibSUP0XUfylRpC6LAiQLXi5jRqHiTPmXuljridUG6BThXlQ+YQWNfPOpmWJ8gMcp
y2ETylT/PZ4wQzbtct6mOKatutFasIMpJsNDrnVmEujdmfoGocf7bZgTGtShyiCa9R0p4UvxhISn
7NU1RRsA+CGJaQr8/HbchmiL33OCXrkGyiOPS91NzBmhKGg5oycaeVAZUI0xWzZJ7iuI8t6HmuEv
LyUZAWtiPBT3E64qAWVCOTPFX15A/25k63aeq5UKOxWMyveieYGvb502tTeroLy3rTI0vEdtjEuJ
qhDW1TK6ALUdvTSdFWt9vBPSGucUe5dj8ZREZ97cJrqj1qakA9KWIOkb92HoiItN/sYJUHb1mpCh
LYltD+lLPJjIRtybOoCI+/EgEmjcJLRPW+h38uxnpuPKD8j+2LewsMh0sXE2EMzQASPhmuJxhCJE
Rxo01oLHs39QwdsMbo5sxDJWYYMpdZJJg6UNu7hHxAWkGWmxVvkmcU5coHyJ89lsAcrHgst/ptpd
gh/Wgihb6HKs+20dNX6k58dZ/owWz/utBOM/dCReKDSuf9KoX/Rl9dorxZnSAcTUU+VYdxOOwLor
TipJDcq20msGb5CoUmrJSGrt8kK7PHIUAGBgLOHFekIrGZKqjIBsFQ+TgAA6E4jSF1RmmPWHfkdy
JVGAz/cy2OOxW0kWury1qia7vn8QkxiLh9/DYQnHdjsswvqOjgNBSuzwfCmZcejec2qpK0RT7EZR
MCfbOPZQWC5XFhTp0IPO2tcStO5RoT5+IPBRRolrkpEZ8cegDyMQV81vXluiv1FAdGAUWkFS7Tnu
H6ZK6XwGA1VbSZ///kr6/xjfiiKb0CJY/yPpCjidz/9Avecj/67/ukz+87f/IGAx/kaZqAlmS9ZU
dWIW/K+V0jAgYCGsMLNU6goNbbreP1ZK1fwb1ZOaaZmKxvKlT6W+/yBgmb6C3EmW8dj5uTn799TK
WJv/V5sd3hfToJKVlRxCC9n8VwqBWk+7PL61urNSHACVwjuePbFxdtdrLQ6RABTpPP3K/Ubl3bl7
vf0CVHtPmYFniJtNvRxHwHkuGN92/U5aEuVe87rIfU3AYuUZzi/s1vbTfu/d3j2a/vmMWI4LmWcg
LYDwOzMHbRgHNUPv3XAyER+BhHpQ2DrfuU0MVjSOaQ9eu0AXwlEcCIU47d17P1fiODqSiMQnGCCB
nKS4Oy/vLzPu39tRXugmQhMvsf36tkJ/UVwT8f47uMutUMX7dvsUZ6DQNguJw5lGr7J1e7NT7YJn
uTbOwKVQ5OC0rbtpubLpws8lyEzYnO3dEC8tt7GynPNzAYex79Ti+nLmbeKszhtysRx83ShCtY+7
3Y8ivi7crRiEfwiCoBKf86Vx1s4QNn/h7pfnbKUEd9uOxUPE4ikWiajFeXMMrjPx8uq8nDfOU9hb
8ZqJ8ztqDdxpaJ/PlnB2SD+KMw3k7FaIS/KVR5WnuO72wdUSO7qvoMEqcf30ZLuajt0kC4i1ONCi
x4iIib3sSuKTc6j2BtFtHtg7E4ATR2qVBD8/fwLO5xfeXRwswVkHLxO7z83Z2+1WuyOZEf5Z7Lzg
eKVLroXY7Miwijwo/B106uLJdancZmCMKCiS0CVnqwnrqATSKlzLL9zvl+yb18eZuAyO/05WxHNX
Lojmw8+v78mv6RdKubpFs6LkyCfO4yJCZ1teIXj84DoGMCraq/MKenUR2se7+DmM4vgpu7ILSwh1
YW7nVSvj6G7duTilNhexuS+3cNMSRnZ3dFpcHrsmrNK60oBvtkg08fHd2u9h7qV0f+Q8LgTIvxvL
KRnttRgXRE/E3a89+Xse3Bxs9F1Mx05tY4mj/9W5mg/7oFt6o185KHyJxHZ/yLk7owMYnHbefxU2
EumCFqzpqT0SRmK7p2JC5PZyezpWdtARqym3vQdobIHx7JvBfG+5pN5cwHQCfI0jX/ASc6+wYw91
FBF6nYAKk7NGG8uVXMu23OP0wdEPUDfwiw0CwEHI8T+FTVTEOVpc/BAzfBkUfhZQpuuaTmSrO+n9
5qn7aGNeoIZLUVZ4O8LrEdTiaNrBXQhTgCewA1AJwoYAUDSsFXZmHw6N+IkdnA7xc3dvDoeOgg6a
ic05Eodg53eChYOJ/l6I2Haun8fdNDGQGBHTLXKv49SNzk/tnDoR6DaXpJtjmjiyv8hZMhQ305Db
7BiQTCpfsk/rSFynJoGOwz2Y9pfJDX35e9r7eKhtNDVo/8rfrTYM68MBgK7YsLhJYnqnO4eEm7qg
7WDvf1AKnS5++OGPPfdDK82dry9sInePBpM4IAIh9rk4FbRUs0KSmN6InZEf7afW//ujD+LQCf8D
VRgbDkN7ffo6TOMl//PLAz8RmX2622+o8In9/c+8B3Agto24iXXtpMJwfWwJO/Iv0FXbH5F9CyoH
xkNxW0TEPT+zzh3yRXdjBMU8Hc2wO5OwFLTJIHb82zvug5M9xBYRGmHZUJTGoluFr8NJdWnPz55p
wGJJvlZczztaj1CI3Tum2CdvxQaC4120iFi/VBYKQ7AiQPBN607dQ9cgrk5Xo+vhs0Shs2gzfFPx
M/NPSEoLwjy2spy5pKDFm+bzBf+dHsKP7OPe5ICcRfi0pYnJEIuIlrlIzu/vGjEs+3I63TkjTzQ1
4dQHDA5bsVtnLu525sG56CFo4ZR2b8+cZcy1L+76h9Wp47ri9Xf1bTPLb+IEmEV8Knx8Gu01wQ4h
OSm7BOFV0divWGjiq3fg9qHhNfvrsvZ/eLS9O92p+7Bj+91evdrC7sX25IuPu73Yn05LFIJcXXxw
enHJxYwHRILGDd1FxMm/a/d79fCc6+obBSR2xm9VyF4oflcU+/ABNilLDzsR0ToGPwIBIgxUX/ff
n+9PlxriDUuiTzZtcbN/39O3FPr7xWspLtu3p/jefjWidVrnY/n7u5pWZXA7rCTf3714Xbz0zkn2
HrbGxlm5jhRMjxrRUt+o+4rL6wtJNZH66GM4Kbf7Vr7lfu4qd3u4aigtR4z2uXgD6+Dk9A5Vg45h
82MwETYPSzGey9aGNS3stdhuV0t3LX5cd2Gfto39wY6o/Xmm197TlktteXcY1Pbvh9253wldHIsF
Il+e5PTeqXe2i55viUfQUW/tijIle7rJ95eEZQLoh/NLCMhR+TgWv6wUM7Ha/Ob2y+/q/WW1WXnn
6/VluRSu/bIo7e9dIjbftP3LjSc+n99vbKC/qvhdLlM34j6eDJvWdOeL8k06Pr5k0BmOConRTzIX
XSXiF0hfmMnl7rECKbEpdpB3fEDmtDEWeQgmUoz+4FdUmjJo15WX7cYLqZBfcsTX4affJZfn+Xkp
JIHGznnYQA18Jwvtfr+33M53Syfd7BK7afFc3NjEoJqvRHl9vMx+Bv+xGfz5og1pWlVsS/FGOaD4
0f90wDTOR9ewnzzCaKs8lH23zWnkfWCEMX6+6dnSwTDYJnRe6SYsw2+L99xv+Xjh5PapF6vfVmzu
DkzHTi+Wp/XaHcVXJ9bLF9s/uMvXdShWC+diu67PDFnb++V24ay4b5bn7xdqpRi2vZAXVsAgw6ai
20pnmneVWzrXzpmxDtP0kzEIoksAXsHM495W9Nbi+y9RiP3fffe/8vRpFNz8HyzV2UzBJJ6bGL/6
FH3+Kw3HPE3D1sBrgpxAUZ3koFCYIW1T870IT6icYDAccg/i42PrUrLDWFKc3NHW6tVo7BgNI2f+
Mq7mQdFTsrvAK2VrBvb6ZwlALVN4Nx8GVGZ0xVBvWA0v08YdOsUGsSVm+6r7hnvJaZea6N1iWX4N
u9JjH3nn/eLmlS7UsF5ns9ZHbv2Wpe5sNRvXVuVSW+hRienIbuJ2QbQoj7vBm3aN6EDuMlpMNkHr
fk5GzbTEktRZQbOw187q8ul369wLHd3Og8Gh9f3eNZzBg4HBkX8H51q4xuqKiC8dLc5H0nrYW5Op
zWbAMspe9hMJLLLNtMXvfnaf3u4awPDPan48TiYUeu4sShhzu6vnrTbeZrPZBbtNIbzpZcNuy0rj
jlxw5bF/0uVo6NkhT7Pbfe6uJj/FhMFOxMKshS/EbuNVgu/uwgt2k3FTcfTx0zujAsRxn093d93t
jucj+7F39Hdch4t6B17YGIPg8PnJNlYIh32p3gS767g4Xo8eS7m0qmHhWCDi5lrr20fOmLTntMbk
nkD05F5V7MLcw0L0b54uqEiibyCZ7mQb4lcRsIHxz89pv+OSBy4SbDb4CwG2bOAdA/ElXOyPtdh5
a57eOzveLgimzejA/7sBpjyGz3QgNuYfQ2WnYWw36/fz5nxm+GOaUMGAUQGJgi+hwvuiXG+LMcAm
9Bgkjh86WDOqW176g+LQKcDKxPuwf3WyDIZFcfjcfF7n9u0j7dHtciryyw8BkVvh3uzX19/KAzTx
4rF7PxkMGq+lA4pqIa2l7xsyDna6CV+iXYG63nJ+Il/mh+LjKd4u7CDLyLbezdqBu2Dx3ooXnLJf
CmaF+7Z1l+5huyxYwTWRHqoAcTE7dHP/98ZE19j8GycPgIDaz2upCbh8y8v8/XFJVuNx5qlvFAav
owWLslfb/dagnUNGV+oEOw8rvPdpcS/1gmgZRG7FJIu93WFYYExiPoSMVmyq2KOC22ZDJo2IQeWD
of/sMETs2gOXzHT4mcxn3dE0Xw2mT7G7pQ/poxFfVAy6hvsVotsW0NMcGvwcjhmTaMfgPe923meA
GYhrItE/IVcL7euVoi5Gfy28K415wD87To4vlhCTACdy5bG77hS6kzEZfHqbHRa0IjbMgXect+vn
wT9WNqfdHD9XmfjGVfNwtQLmFBMNL4pLH2kN951By/NhVfoH8YOLhPO3fL6BY7KP3ETncJNXZs+m
ZtIyCiMxGQ+L83XDpsZUmXyuw/RMhx3X9jyPrXA1DUpsajzO3YGzTobPIbQ/meWfuLln73z2mOzB
8SCWC3cfeN7x87p7dybH7Lg7Xt+Z9BtmIJ/jJvAPy4SHUf+pOXjOyOpw3ml8H7B6/C1P5dF4lU3P
+LtjaEP9S1NCg/fHfL7qNhANplDws/E8Bzcah5JbqnjsaeIPCy4TMmW8yReuxecBZ+MQ+PRR8Hnl
Z6w7TLHLgUFy56yac+RvxPzoIBaNgLbB/Z+6jW1xzZOyZIorZACcn1s7hhfNCe3Q288vlot8j32K
OHb6DvfWxkP+hPU7ZZJOJ0SFkZvCsWfwhd4PoHpM0W5RbZqgdVdPW5r6HD/IVlbFtIgP+AZfPoJT
TujF5wdysij1DjY5988M/6/YSBFqW27fIsgssmt01SKv1QW80SYCc3aK/Q67zqmtQIA4mbG9c0ic
2CAfVdbR2CYbm71hlt++ze9+T5ZjMfmKkT0cyoX52notbqkF+sg2Xtpz7UFpsjIOEm17Dj6Pn3Tb
1HvT0/rru42+knPxA0bEcVp690Qavu7L/cnPxeXDn/zML5f9vxRLVxx8Wj7gGH/vr0uxZiYcDofT
6fR18ddrn/cY9JNHdgh+9n7sTMcG+4OPc7Vff/EGP8XDXsBskHAtBef42jNAJufqwO1Ms5X567+6
2xFDwxec7HCkg1ncZ3ZA0/7QmTObAXbyt/Yr/q6Pu3v8CSZHkF+ut2v+h1emYPL4Nrd4EYHvB34w
uUmuHzE8+eBwWLu+f9li//vrpf2xvizXR25gv/b9n7VLu7int9dXd326uMv1QVzWvN1elvsLuTZB
c/CJZPs0imDjx8R1D1wDhy10sUiJw9gf2LsHxsna3S5WzpY3v/Z6u8VgWq8PuVj+ulvcj8tbyt6R
CxeT1HFeLhxgn07u4nJxP5b2+mMufMHb7ZtrbzmG9Xjv+q7g+nBA7rf6WXo5ndY4bNs1Po+/FVv3
8mGffHe9b53OdUf3sl6624sQW3uh0ByK/Ta6p7W/dyUaWqy3EJWmcBrtCXDQPnNO/bHdDi4uCv/y
com5dz6x9/jU029OeC4yLpX5lTPL97htI03it+vJ/MHN5JzTz6ZxNZ+ejF/fvqL9Y3saXJMHdS9T
AABj6YDftEevk53kIZYXzujx1WXZe/zqxPpM/+ObmNzzns/XXO/i8yfdit7zYmbjW5OuFjhf/mT9
rnMh+Lm79idLlT3gi6Gb2UxZ5rzrb79+eATCJOJrIDoCBSXeYYeF3OMZMWB+CD4QJ2Aecfn12zK3
fzFQVy+Ll+30RB+4H9wGlC00ZSr2F8ZzSUwIT/ODzt1//XC1YLLBjoR0mPlfB52u26KIZ7uNS0/m
tMfHEieWZmi9yhns0773pkc7kP/AcoROjwfCb/2SWJhiNsGBzSJ2plUo9E77/d5wWaXc1+XLm8uD
0OIXzq/Z/MW0W3K/2JEWZsgaV/TyNi1SJxdP/vV1sXT3JyHwlC+M/f1+Wm1Bo9nINvunNSM08pbu
681++U/yznQ5YSfL8q/SL6AK7UtER0eMJBC7MTbG+IsCvGhBGxJCy8S8+/wS/7u6qrq6p2tiPkzM
GBuDEKlcbqYyz715DnFTLpW5EsAUdRpPPyfeHlsN6IJi2jkRH7LSVdz5JmWCMFls5/On1/kOs5nQ
ApPPHbeAyH2iKnZTOtdku8NMjgrGTo6PNVVAE1CJWNueug0Wx/3m4i+wzZfDcbpSXcadgziRMEU6
VMkqhm/T+NQ/S/9DttzR2eeH05F6DA6TQ+59f188y1t9ojjlSZNoPWHi43sT+vBxv1owhzke1WnI
9UJ3sUfUgaURhs7yfdrNK4fgrKmKLrDw+ExNYxIdGRGpW8ytZUpDziv3dLy5E/5vThULzDGQ3nY0
H42PxYYuNc2uEI+Mg9NwTw2CgHtesI8o1GnBViZXNB4GUnogLgII2XEbpkYTt58JE754DJGkEQSH
xWZYzl6SaeSdDG9BuN6seKxxFxpoQY/SI/He7Bh+axPf5l6aL7rbjOhoEyv/wdmeu/3GABlhNxWB
PG77etvZrAbHiYrp1i5F6E+ad2I8A/3jkc8pWOuzhw/v4jakMKJuIOPw9822YGBpn+wpHHGvLIdX
0k88u50ur8VbsayWMC1htLqPw/DRj0bO3ku+xCowBonsxGqaTqTOBoFLptQhD2LB/MEnGyj3cIIY
K/Fi+jORPSuwaSoAQ3rgCjun3M+Du4i8xeko0iC8iUOswDxW7W/4BSzX/+JG+qTs7x86SdULC3WX
p+J55X4iYeieghpjDQKGGoHWtP7Ls7/0SfLOKLn4edbXwCtsERBg/3PMoP2DipH7nrFYXWbgb6nn
rECsxQplemYuw9KIa1osXJnfPuOB0Nz3OxDwW+cxM/6xgE6IkHK9I+OggDWKOUEZCxwcizvI5Xs5
6dzb9GOcAmB2Yu1b+zhFbO/rzem8iDBAP5neQMH26YL4BxducVDAn8rLPqpA8ie8fdtsNwxMN99n
v9ZsCdvy4N73ddA8oV5D/w9k2QVwqPe1KXLynbNCDWRAksW1hn59Wkfze+tnPQewsOlPDM4hEAQa
ruPMWfnEjqgX9FAn1TOS6Fzxh80igTgXF+NU2YK2rGfyjEsmT/W65MuJ37zUHzIdDnosMdaIdq8x
/BVTwCngkzYvZ+9XUJwO3E3USkULsBplmakHoVdPQ2p6Zs2/Zj8Jn7xIIGtfbz+zPQPCM3uVaHTq
gmGJa+MOekeBb8VjmbKAKwK41zGkF2DxDVfgQSzPrMOh8/OS+PAeu7eA8KH1MIM3xJlD7CtU6Xgl
rIjpkd+yFmLnNrDzfXZZsxt2Z28BO5+Yf11Qvn1mV7LfnZoJJMzz69p4ur/f/EzzEHqavwAEiIrh
Yh0OrtnNWwzgHshyzm67enPbCOjlrZ3Ib9VrqmFlKK4Iuxm8mCXYWwq+BIgie09Mzb/elxbfXdDh
mcCP0x7gWyzRGNItl9UP8BQTc8n9YJ7+hO98gun/LDGttbzw5Z316r/g8Qhs771zn79aHBQCPxJO
MLYquV93/+2Nq7vN7AewEZ6IReVfZ+CvC3PPVhzFk0OPdeAKZ5VNN6P2yDnUSC4xdi7VKRJ7+Vp+
ff2QGCTl7g/uLfdrif8N612/GfM4eP5xfPqlODniIrSwwPYMsex/fF9gl/oEkqH1eOxCT049wrkn
lm89FfPbCtdfPFe+ejgVXpvSz8/RwVmlUFAz4HnFu/ESHa6xdxm8XMj9UkPNKUWj/DV/Y4cY/raZ
vEPx9/1esuYM12rtGi86608mwTfvHhHG59aRn+OEwUOAEHazdGZEUU7rKV0LF2G7THxgsZXlD8ss
mOFI9EOsA1v0JJ/KwjC1reHfplTIDLGXqR40eCLVINq0jJEWpMHDXIo+M+mXm/ofCjb6f9NFDufx
f6xL8t/O7T+t2+b0d9zjfO/P7nEZ5n+HqEMY9wkbImT0V58E97gsw8tNCA+SeGiQ/IV73PiTjZSO
4UAy/Os6/zf3OB8Zhg4v+T8kxYfwwL9HGy0ZVRBD1y0HnRTrb2JZiZGWakWBDOkmvFUfryy4QAtY
NLOePn/gKnXBvwTShRCWABhABnQcjiz5mayO7lksyJ84rrK25zTx9PEhPI9ARaI7rQcgU+HfFjej
98F7fq9YpONA5TUIMwfFWbh8QR3w+nLPEoDs+9fbm/AjsLQ9Pz2xDhRLwMJniplMUNcB3HDEtUhG
BgEV6YC7Pb5ruEtuX4ZIQ3jMH5fCe8ObnOGzxV/+1blfOOrEZ4APZzzAj3yLd+Q5F8OcITIkzheV
QoQJb0Xe3jrAewYS0P63ty+B5LcMLUtcqGI8d8BUgMKHQFxXxAqIuni4PR+VgieeX6hhSEykJTLM
QDcQQcCQxf1G/qg/uZlzfxZlF3EFbxSFGQrgCwcoEgMdqiPchh5niLOIJOCbeCbETIYhcAI/BWia
ZKyu3Uplj68OiaNn7k2W0cxSv1GzNmL2lAbXKhiPv+NuRw3iKKauRdNB8kV08XQEYGm95aV2GxqP
23/qJpd1jbKT5RasUcpFzWz+S91AQ5acW24Ih9tRX/dP6np8QhtFg/aAWWDrJm/pXF6Ez7fYv8NA
ubluimNoumYENy2nTAbYmaeNuRkjwm8XUgMzyYviPIfDorgu1GgeQqA6EggK45mLuNYABrHQZl3Q
eB9nsMWHRX68Mo//5u810Mp5W007Hc0ogBhMFFv+86+Awx5HsCg+FACsAFF2wrhesfUUrV01IKzt
WStrD0e3qJKzcDYGOwEUsHrb8UzfSP2HLbpnggE4svsGDeIjnmLuscDvV/i83MuzsYTL1jnc5zce
v3EXorKXX9iX6mEP3KYI5/h6zO1ICySIoAcQOURvXBOnUkDok89GQzcifKEUF6MQwEj4gIX3kDLw
7lEICEjEZ79oCf+iSYZseu8RMVtiPbNsKgovehDnC4sUZkoHArT45oMz3RpIj+iK1zM4G0gZnz16
xOOsM/38ScwreSe+/ERm6D3i2uLqH5xMRR621AyY4Jl88QXSemIRIVLnHb/8wyvPs/gW8B5liCba
gbZCAN57PVOdhH0Id+zvKT0JUytU+KOL/l6NVB9lfqX1eUHqjEBc8OnMz+M91+PN69M0yeDp8G6w
1OGi8KXRNw4CIKPiBKz0GKxIZGCEYqARV3oSY9+5mGJ0h3xBcJoKl4fHXnTlVWVmQzQF1+SbRIYA
ZlfHp/ucAGpAeTMIn6Un471ecQYuiEfd0cVFuiQsfsVFaGcx4IlhRrxyeBYPceT3ONkRw62wgUfl
WxTuFXTuVVSsQDKFHT6iDQTWJ2rwYQ/k+rdOcMo8DJ5MMpAzSpJKN3nn+mciEHbYKsaas6oTrUY+
H5XxCAX45pO5fTS39twCp79P9PusRqD7PutxDolq2/FVrGV3P5uEzhBYEYMCVvRMw6/gkFo2QRfk
MyTV3en5LG4XmCxlEYb0sBtRyo8ztUfmeD5PBUj9GBtfX7+3x8Nu98hNw3pfmLY45fEKH9Jvyz++
94h94TNMiXY+c4xfFvGK+/4hTqOn/lrF68MGxPVFoM+jscWNSsT5iDpndiruIusP0aji4XBIPL5e
nkX3ZDrmnh2XGS+5ZnDAyBqBQ+8eVc41aVhRPHBPsOaHfZ6fvvFvsmDdfjO+MLo8KljUNOdxNnl5
5HX3fRCw02EFzBP6Ik2F5MWFhFnwvR32TlZFOWixzea0Oe5eRfP4wfcnBQQBAklg9f79LQF9iAep
4AJ7peJE16RgfJ8yQOLxuLgpsCUS2wE/UEGP/skiGsiNCJKtaFmS3e62hDCwwN/92oeofvEhrS4K
wTD4vfsUw6E4efdbEY2HgQpzBRE9HLffwZbPvj0s57KWdvelCMXJJ5y7/b7nrvlVLYUxiQCe9AwI
gtFxAYE3fH8SeRCQBzGaiktSyC3Gxn8+BEVB4dTn2I7IICDbX+MXhvT7wHMh5i6xhyGII78j/cM4
sIOp8FC8fpceZkO90ngKsBD/OfuJ12fq7Sy+9ussoKKwqMeXheFz+pMzfXz+221ApYi7+Ra3HPL+
CSAjLPY7oHK/t9sDyGgKehO7LwDRBFP8sNDh9+fl5XTaxHzCR4a3X5xAaATyCA+pAG4E8gTUxDNI
32ZCcMtx9MDOaFc6n0D9RJODvGQCVSYEUSCEKwAjIif2p5oV2o+45sseJJirLDbgE4f9cSOgLoFT
bVcHcgd8BwT6efg8AMTtDieuiTEegHM3p2IisA/V3Z9O+81xc9qDNOwXmJ9YuO5Z8G1AcI+kdzgC
KB0AnmjyAwYkDgOsr2xw1Qa0kIyRK8oEeFYAZwjAdiMwlYUKLnUUSYiMk1HS2ZIxIBABtgafqyPo
ExbxiQNzexD2+A1cTNtPAQo5sBJHCU16lKn1D8EBmFXkBFAWiGG6oVuRMumvDqvDlnKtiC6inlY9
UKi4MKXl0988EaZBDo88kcJqA5TNP4F/0UFFlR0Bc2i5mHM+gcwIIDkCAXI60TZUADVTuffJgWKI
Eu2PlJjqAuKmd1MBAjqi71KTNDz/VNHrOXdFDkTTPU545HZC9jn4i7yKj6lKLv/IK1kS1cux35rn
BYk8MiiSoYYI3GKMZgj4xAlH5NYh+NxJHBNDi+iOor+K13Qj+viWtKkKfASnI9aJkX7v8CCc6L/H
DRAkXoLv3WnBxanpFSYj2lbU5m4rBgsqVkQv9R65OXJGEID/E7BBZXHgURrxWtSF+KWMj9eT9u6C
Vh47MDuotUDKhemLsATxWvyJowPQTOcjVSxqTkB8bPjlkEIQjWgxNoG7Oac18863uGjlTjq0XnYJ
UWMblTDeHyVzy1fth4uK5H//fttapCEeIxcSIGgOgN0L+D1/DKEMqI8x9Zsj5INmx99Df4vmRJyA
hoPKefvT4NNnyZrouL/5pt8Ojwwzy/DkqeLRo8SnolOLCwOpV1yz8/s3vfUQsiqdoKq2nT3X45P+
3sV+1waKulDfO+THuDYFYHPdT/9sTQguI5BD5A8KVrKLxgSxjp/irQgVtKb3ebjo5+uR1ZUdCE+7
WG+Uj/IcqD5gRZi+yWiNwfKlqzfNAyzt8ClMTXwgqvRfXxPuJd5uP2FTdT8pO0MOv2i9zm1gbAGp
i4nT7+TsStQgtce5whAR//rjmdTrSTsVZgjk/H0jzxdODf3dtlhuE7BvjDXY2r7EJETERD7CSv3v
hFFJpCMA1ZGIKvb30u7IUU0Fuk4lqlPCnbKgY5iD6Jk6FQjcwLhEa/yCbp8idw1RhQThMRASlSZM
qPMJXXZB6ASKKxqt5lutC75+AhAi9ocEAZtFOUSzD6Jt6VIZzU1ZRC0xJELpzkPUyOchBo7DvnCG
4SIVBzfEuH5OYkDJFwH77k+iLqhHXKmPS56wiEfNPgI2ofThQ1Hn4j/hUBWniZfH074G2YqBAYlt
ICMAx2K5J4KTyJWohl+7/M0xsZ/EHYoWpPio81IMUMdHdo+6OLrf/zbwH9ZKKUQCoo5FPkTWGNBP
DI/KA1/P3BNLF/IC5i4q65GyeBKP3wz/0al+c06Jfk8Tz9yzxKlsdadriRJ+4rgS7gZR/8IdInqD
6BPcW2Rq9qWgUCJ4D+ZdcM0MIE/AcQLOo3LF0/CAKi++dGzu0zx24VejajBofD468X90h9zHG2gt
2GhyqdzyeNtppyuOkVfnu36Ol7dgAcqpEuEkqgX5SU9cWDQw+ChNCLDLXwL0Vy0uBO1RfRPxaeX9
Ghb5EBkqQHwFoF/si+9iX63lA1tjOZoAuP1mV2QddQYi4ETs42+4olhPs7TyRXc8YyRXQliF9Vw8
2xcdWXSInNCJGN4qdiXpn/3NTZ4LIoGuQbLIA5SLcSSPzFHwGIsJjZiuFD4pKaSY8JJdvo+DvysF
jW1JsJvC7/hWv+psViRyLRVRmNIDmBGjB4PbLsb7L9AbUArGty/ZO4uIVzF3I2P8iUWDgHLo4jOZ
iHERFsv6hoTEA9ZusixTsLvPzhz+RCBjN6lXd2aZHYTNM+c13RfrOsh9e6pNVL/0b4/qLAgDFYi3
eBaWKrs/6STyHfYA5MXM+OrqpTn4sMp1JQzQft54431yMYJr6IfAvYDpd3QJEfzwa3XZmOv7ZYlE
kILacgPnYIB6dHqd4lYxyP3MXBIZNLs934MMm6lhBPSareGpBHsijMJzPznpeDzceCNPLZw8VtAS
s0k8GqG7pl8TIn2Zax4b2j3kZ/BI3ZmLNThcIaMhJjiZ676IHu896MgCNgxP+S5u08t8mJZzcQdQ
iGhEkcdVD9gIsLsFRItaHB4ByOaxFcuHYsrLAkpAfi6cEU4y/AuOH+K5iKaO+JawsmCY4fbAOIuH
X6MjvJLj0wQkOJ5kE8aEjIllwagRTmAA81HXmgqs9x0KkhkoTO23BNzCOLE1iWTLpteAPxypc+Hc
Y0LMz5w/Xs3nPBM5QzgTrb5myfbxjr+IFhYrU5r6AY3xNAjU4j2b68H7sBC0jdg8mBnepeWS9e5a
YGXLt+X7O99/Z7sCOBxvec/Caln5728f63f/4r4sCf9h9ecZh+xJmQlr/l0xsnLpMd9iPr6zJYHy
qEG3UNcD2JroXOzH8eOA7XxAIupGZjPDtllKr/bGwmEiHo2RA1YFfR9ktydd4GN4xnGjGDgXGBZz
Vyo8q6Oqf6g58cBt1+Fs5o8eIWbpX19fz18Edv48i4N//BCYhi9OfhjvAh8q8RVMt3MBCwI2Ujj2
1zxwvWeyuZYJ1P0ixwLRXPpvAkUUKztRo9SsqFPWdyLGRQBMxET9gU9yNlDeFxkTRYWIjd5CtJrX
LIt19ALb3Fzk22blvVfuk0x3s/1wEONVFYSsWHCzVevuXHxL0izGB3pQz+q579a97jYS2nN0jf77
+pTiXxXBuJdpPkXc6km+ePVHLgK4X8TqgT8xYLKA4JWIhmZhwCvevQmwSvRkjVO/BKYAVCNKRsVR
FZTvDajyX5fS+FfwCIkaxhFDkvtyuj9ttidiYR5pP//8PP8Gz/7/7ICwxB5fzUI4WIF5Vbf4+c98
Ef99N3mZ7N4m/v/4p8N3A3Fi8U8vQ538lW/i7yb55/3OjsZ1LPYV22yW03BG/Lop2O/MvmVCkh1Y
L2SxefnPu/g07U9smnZwVfAt5OwsdGb/2MXHfmfUzVBGREWdkGbd1v8RGXU26/11aPTfq4u/DI1m
F7NWZ3mtcPsPDbc2jFmkmPHkksBp0dnaoUKS1IMDe29k0nOq39/Cli2jkTJvDB1HtcaW1rotgqw2
Nu2dOHz4ZFqn2VyuTfZh233ooSLAXovBDF1VjSCV6s1DpCZQJpVVxW4vJSSgORl/hl7jnp7c65ex
kZmWZyGjMKSXcpbvusqq3PwSh8/tbSDWAwacOftlN31/22hmNhuy8m3oCr+DQpAZOlSxsXsv6+uu
VmPTjXtFsGwmPYxJOfdLCwkjpUinZc9aoGjXTY4uknMvDpc0RnIj0QbPQFUS9YX7pIFOEmJH6Mau
g6dU3BZjC14umf0SyEF4fGNTatZmLJO3m5M8p5KyQm15HcPfUhvDOMkvTbsy7gyud0NjmZZWI6xs
aevXlhOEoZnD/FJGrlYhxRCmuMMRBfD0Xl3l7bgaRrn3NZ0r57D0QbMofzdxdmpsqfYjW4JERidW
GBYjY5rnIZsnLZNJXWW0E8UaolUBn+NEgQcd7aBlp1wd6D67F6kyz60ajVC/lv133Vx/hlZx7TrE
aT9gBteoWPbdsLMr6/OS6wjq6c6kC3HTJtlPiz6vGyNQmtRs7mL3NpGxShcuYXqcmWOJEkcm6wjA
ZsT/xnKXe81j2/cFX0lqyr1rJJCXFjU6BmUfp9u2t8egbBSL/dVn04zC1zGE/xDp1pzrWpcb8iti
h3nz2G3esu8cjR0dp37dddumNFSIQnIliJSiXOcVpbCyz5saWdPokkPJayH7V1/7YqmN3biA5RhV
OYO9VoYR696F7e837blMmcKq2cyx8ifbqHeNHU0Li4lXH09HmZlNwh7JvA4KiVudHDu7PL3AZwdv
iPojdWzG0QrfrqMARpZNBrNfem/WFbvwTS1FIa5Ztr060TXuh9DwV3aOnEYWFG22NAskWFpWASYL
EBkBlKvGROtyGV5aqyQKWh1gAm8Q9It+tX7/zwzoIpXPknZ+cDj8yz//kaqgevirN5PiltyG5/a7
HnbfDZS8//LPfDP6LsWZ/9UP/+n7kcr/gnYCEoj/xE9cfJV1/VdDMef/DrzKnyyIJBhCZaHGZjvK
nwdehcGV0dVx8M8ifM526T8PvDpsEoYN+wQfWZqpqST3x8DLR7pmyCIhheOK+g+5iRX9b7zEqmyq
lqIytou92jLEFn+9J0V1CumGcl3qXqVVn4XlughH1TN1TUcd0wLkgEAOLUBYYkYEeNymzsq50Sws
mOye0YwMIPW9zWDmmUiGucBBXm7CK5J/tQ3vXmUyD4IQZdB1KKSipS3BWSl37dSJ4GvQOxuJMYVI
sryDb9JQkwk8PnfYG8Z1kvYEI41XhBp1h9Cb/v6Zy/WHdq/PzrhJrwbMV8NzWCEfZWlsVMmcDqAi
mdVd5Jayfpmp6SaEYN/LigvTFqOXnyW5+qqV5EPS1aAw9SnSsr3X1Z/Xslt1aSBb6bOMrPAUfpnn
e3uL/PBaLxUkRTwUZ4hvY+uQqbSbsUu/QyeD/RctpjKCSrTSWDZlkrm+XPVJrlqSV0sdDm71Vnkq
ejYB1c7GxFvuXVDKnYQ2d4CkOF8kWwp06Z7PenvYZcWXjIzbSoNVsyu7euJ0hNkpprSEiDcI2UtX
yfImGu1kmisDcIcBeaT81cO+6o165Nd91HpxmjPMQgFy6W5LVEqXTAhmtdWDQ0dtwbTyOrmF0Lgh
PeXdICGbJJb2ltivkG6EPlSfoA1GHlgDmzISudyhOrRV9kpS/4QX6VB0rT65pm3KCX3rNYnx04Z1
0KcDammOxJa4ticUTzVwZ1vdzCkZztKRQd1SDLfKK2gM73bxvzGMIEPI72OQ+POg8RgI/u3dfy12
JfguN6f8u/nbpP4vHI5URpH/eDwCw4qSNv/LsBXxhd8ByfyTznhEb1dth87PlO53Hqj+iUgRxRRT
PRs+HEVjOvoHm4Oh/MmQDZiUGcCYN1g2if3rcOT8CWYqMUrJKur1svMPzQOFxP1fsN4QLsMwZOiO
QdCMiVze3wxGsp72GTLVEDNkeuHlsbWB4H8CP9NrqJULJ9VfUAmvvaY3fgOcfu8Gf29zHiX491c2
FVvVbRm+P+NvrpyUUdmlhPi4Sad30E9dXlMJ+tO4CZTxp9LkeZbfVkYW+2mpv4WddpDvw6nVx6c+
YsrjLPIF97IQW78vUPTdWlr3tGy2dhut7WbTqjpK9N0cdsZIYx6rCVFlyS62fV4c/6Kh/05BFMa/
vymKojo6zGeaYhJHRPwP7fiXU+kW9hhTDkPVHXWH2aKSToveyr3WHA8pmmVTiK3PsCwjPW3dHYgd
x3ljFhJkX9ox6m9nlIJdva8dVCshl/WsLDJnWnh5T+8x6LzV/9xvLSTiYaWQLqq1jpSspVFoV1T2
LNYcRJ5D6xSFaHo2ucKsI1smmvkdOUzJmz4NXViPfaN2Gl9DOmBq9xlspjeHnaJy9wHPGBPddGLa
0amDNdU16wubvHN1JVnonxQ/2rtRPHcyWhLcm5K4dtxba8h+pNYwletk+HZrQ0+viZzMicmRnJ9B
Zgi/xdKyDbttyYA6tnr6lmj15UlP26e2OSMCqHpDpgBoNRApwbjKVNh6sdvC5gYBh1nl/NDd5oJY
JygiiWjVq3Nw7vURdYJ0IdnJttvpGkBck8OFXZXA3/Z10cht5zXQIVnQkd70mNDLSl5C+6T6MAYa
/iXvsqe0KW5w82vurbgBfdwYzvOYjTQoHbvIAToLJsvdRuuLhWZF3HWIeKgrOMsdtUigdgDX1S/Q
B41AB1l4JxICykAqY25c2saHvXzVNhEC2EnZbiKVCa+UhEOg5zrzf62aRlVPqG56GSYXlRmxOoYQ
cI5TKYZ+6GoqmV+m2fvQ4smodEPzjHqAgfs6vlbJGbYllGs0wAvECIlmRf8JZsXtJSbcqbGaeR2x
jMhZcxk3UMgo3qi1FqCcc+iSCmTPMR2/NuUXROYJuYb0dD5WkJROpxqaEysll0K4npjlR7Gz1Gpr
pI7sC/OASvKQ14Y0KWc7rxlak8ExprJ+g/5QuYKLVh7RS003vhb9jfWefXl2snKVRdEZucXjEEkf
oQHiiXzZBN1iyxsMoBXjB+V0G07bhO0q0NSWkMHqNWznFnGZcOPK0kWDyQ5gyilGMoAGeNv38xbV
hqmuxZumimAwTeZGCL8nEgk+el8vVc4UKFaRH6yt4ed6i1CUVhRm2UyGrCdmWu/9aIL5opCe+8wh
BrgwQyLS7laNOpRs+krP5uCqdovqhjsLQUymWXX8FF3N9ZA71NpQRpMbUs1MANRFOIyru4SMV1Ik
yrSWgce14T6LQhmx3f6+JabVZPOkbSgLu26PFxti06jpe6HpcUBhZkREIzsZjQ43SUtsb56vdHjs
vMGS3yPokZEaANLsmrle3tVlfbmsr2qhTjqtfC8V6wla98brDfvKVAybyrOYcIPe+CwuLaRi10j1
Zas4ZrLm6+ZyvLF6Rco4h6bqxclrgr9uMlwG9nXFqoPtS72kzLhDIWhAYFjR1Kw6c4Jqr1k2De2x
C0oT9mnzCjtzeZ2krcNe2VKH/J6VTOpII3FsRuOK3nHp0T8IFQ0OkbKbWsvybjLFMoHfHQxWhp4T
Qshh2aBf0mpm65lD8RLn4cIqwp8xIvYavaevrOrZjZ1dHQR5jbvXJjUcBfc60CItm/bmDeTduFN9
CK+OYc5OTL0g2A3nSa4yKjrwXDlZHsK1nLxEUIhJGlHgYVFX3lXqtmi+uZY8vDRSDrHYfZhoRTPB
MkZEItFsVwAa4Cq9zSs7QQGuZ3ldaaxlwpvfIHCqO/b5oiiA2aliHpQKG/sqM5nYHQuIGyHUIM1v
hAU07VMTVdDDh8ewVrRnORpwuBqIDPYmS259oWfjQbsVmlensgVc/2wk97NkQ1ltmvYpRhjeS8N9
otPAuUWsIYxj6rRCDV4xq30tmaxi78WTVMBS20EifDP7Z1mXUh8JIUsffduJcbmoqEpeqSq0JmiV
0rp5mRTDxjle3juEj5a1DMmOpTxfhvJgWCUwPcuIwCnmQ7msb/fIZfW7vO6RssSTyu4FxXnLNZu2
HcpTn1TcORBiYy5OtA3XWbU6AiO33CaKGiZsFED2VUvYnAmjq2/G5ilVlLc2KzI3TB32dvdXZRoa
KarhQB2wzy1q27hNr3K/KyrLz7Kr4qF6XXv1bZhlZTi7Z9WxNpEdqEppVS+LMQynSnyFg6KQ91Z6
/Wm07Ok65PMxSghAD2PmCXq+u5b5PBvRVJAybYYgCDSRie23UHJPL7b00yXOe8qo4XbJ+FLcR2Js
Ktg7nbAZ4Rturl6j4hJrNKLz6Yf2GJaLa1ilU6Z1rOHao6NYx1a2QYWF0DOc/3OUiWwo2liL6VeC
MzX14jnNzcvL+0eZl/3c6eNn9VLZAYuLFTLt1kQe0Yi1u0WNNkxswWjRor6NnsGhl2MxElwRn+5C
RFGhUrhccveeZzu562FaqPOpCr+8G0vaORHyyQAHtdWKQL27ZL9yq/SiSveS7D4vLpACIN/N7qEU
Jg3487yckFGnQDg6qnXcV7a2TWlBHf2KZ725EWPU6rZ7a0o2N1yGeKroqeQNDWzLeYPHotRgB24w
odJCY1Qrt0Z/J+hHUYqpZl6JSrqGO9uSzrfYSXxzgGw+tK33prdeisGO2cJeLFE6cJ37G/M1ylIN
vqHHmAvSEmqH0th4Zf+5fWdhGUXza9k/lze2K13ych+bDCS34fOiWuM8q7nfc2+D4PY+rJO+xXXb
XWyW03NI9t+Vi3VS0lV5l2/oGTQfkaxs655x5WLFIHgNziIVseMqVT+jpLosqHOvu/bUB2T3GzVP
V1LTzdVQk6axjkyMVtx+JKg5JDYtcP+XLtGk67hZ2F1eAz+2ldek8W19jwJVDdqh21zttn5JehU5
uRj3oSImLurlOutCFsTDqPcog1hPplExx42HdaoBr9mXBqUiC6GP6FXVnBeprmy3i6u3qrTwINc4
Z+Pbm9XahjeGxrmzrKVUNVO1MJ5yVL27/vapWD0+MHUAtY3ZC1QYF0+7FB9G71humzj4TBFUcJ1R
QZTgXu2uVe2ZXVNN6ksSeql0QiCEbmnpbEyZy9EF9iYdJuE0Ybi3u8vOMPCM9kMR3NVkIzKj2mEQ
N/2kN+S3u6E+tU5/qG/2MLuW1nVbJxpTGfgXJ0Lhm6mLpk47aH/roYqWFnfIoDG5j8naS1La47Ip
wnswxM2+QQVk0fTNzLnckyAb4stMDu25FsGXXLXTsNMLP0i12vGh/iUIoHai6b29vPfdxXypcQFL
THwg5uymFYDpi65Ydy/pU3XNSPKS2hEDsoI8T1t1c+MmmVMm24cmk9tpje7CpFeur7GuVrO2Qhrc
zEs8Q+EYwzX9VdqO5ltOSwQJ4kkLOGpbBMdbbVKTG2Iv4rFmhsFCRG7ASGKAFXuMPBj62IunFXAT
3NQvNeny/RD+NHezCdAPs72sFdph7DKXxmg9XI0Wxnu2Id1gd9ABiVHya+YwOlf+KzNe5ZXb9Vy9
J5ia0Q+rUfB1FwZsJromHWBTBW/Qm3ddz22/Tp1mOphtPaPKUKm5mLWPgv0yTkOWUoYnXeB6rHq2
jmVS9hY7xbGoRhtOzMMtTp1NMt60icLVQic6O+2Iez+8fqZG6swKbawnURdGRw0Be+j6b9vs4lyX
0sVcSxf1mfvd+H4ldr4c5RxNoCKd3B0HwdrIND3zpm5yiIfxMurZUnEG+pUcNxNov2dFCCY1xMpS
bhWbeV85+Lp8PcmdNrDCa+15VmrMgbTuRemtdaWWA/oOwqPR2nAsRbobSiVkE4pDBWpeya3J6gLU
lsek7dw0RHksSrSXsW3GtdF2i1RRP0pbRWWnBZaVIwshbfvqJizBZ1dpYLNuhnKzjkCyNNoVjJzq
59DpjVelIEElqioacgludb21zOfTp7yMlyzyMila57f03QgNA0WfBNZq+LtjWYY8WmJS93hCuKyb
dkahuWHXwuEkm9u7EAy7XQy3uyIv3wzl2uyPOlIgEysaWDUnM0cu99lwYyeAebOXhplcWISMwX1Q
3mUWDujzZZR1hMOoggMWmZTpxRkc+KcJzGhTIKpGz58HxYwWUdTDYcB1yvrCbS7lXtDJTJPsVJbw
19TXjSGH+x6G8d1Q1vumMBflXfrs+1idW9IqKrJx2Y3mp5Rx20GfrHFlob+W6erIKF9HjIr3pyQf
viTHAKW8ImjZjomzuHe1s4j+J3lnshy3kqXpJ0IbHJMD20AEYmKQFEmRlDZuonQJOOZ5evr+IlRt
eZVZlWm17o3MZJwQANz9nP/8A2k/dhATPjitautN7RspYA8FLUBoUmPOJYNn8iXPWXDVwFLklasf
WenEIxyIgMHzel83qqFxTNjSrH5TqeARr2rsoPTAOW/VZ2fIIOJ02tx3JlINlXxWC1VyNWHs7cfX
uCdKhartyLkY57vazIH5ZdCEYzeRW1PkRZjPjUH0Vn3PiAMhY6/GaOhnpibGOpwzX457w7TqY8JQ
bRNLgkncmLAgXRrv5pw0e8BbEY223R77hDBMMkmKoyYNfDOkNGyON/RncL5kV68oOBtrbAliGSio
1Vjfk5myj9mNPR7p4GUdBVKA4HC05W6kM2l7ZCNiEXKj4ureHce3LrAfLdbkRozJI7F4aTQR0UCe
B+Qfe6GBJTgRo9kXuyHRQcYfeCI5PmP9fMEx0wnexKJ/OquZHSrhROsiX4e0r4/Nz6ZuOLANgkc4
BlnCJcp/RWRPUCUHHyt3euKSePWYyryRGIIxxe+Ft2vGY26a7Jvl6O0HpIGED0dl3v/MePCkmVPx
jS+208kHSjziAIfzsBht2FtVGOQ5IMNiE6FT/ugDmTBNIwLPAaR/zsbjZFYd/TV8GTKIcTG/783k
3SUBh5JN4KJEkG+fXPNU8zunkb9sEsCAvqk83CZrNq1wl51Tm6d4XI/zKLPQSEbzPhs9e1tpM4+q
q9G/12E8SUDP2dV1EIq+hr6UemFfBfWe8yfeOkV+LnKmSQ5ank7r+qjKcvhW7BOPgwgA9llwZHlN
8pjN0/OYTDtn4MxOWmI+pWdeqjjgRhVY1QxJaF3DwCfx7o85iEiz0mb5jXMY3WpDIDN1fEyEFyPS
91KWxmWdhk1lpPq+Tnu82xIZHIToTqs0vLMigoON9JBW+V9xQofnJPQ2bWOHRkOr6pepJsLC4Q7V
7WGQlJIU0O3Bxyk+9cuHrJk5HjI4o4m4qE5t8sp6bpDehZWVfuLj/CLmjGb0uubcoDVYqt14p49m
l+Ab58Vyr4kLPTVNet/eUgp692CuWUb7bGJJJ8b4a5Lb06lorGBjJZUPCaX19rPqraexFoekqVyy
AQzsUmrnKbW98egWhqDNSCn98+Gl0mP8Us/9nu9pm2l49FvDPXKzMFEqOlii/dqdb9+EdTUwGlk1
obIFkP1YF/dd2e1HYRn31QqFUhAYjB/3ENUGWUDSDx6zmKx6lWYQgXr5ItsgOA89VKOuZGkVggA3
J9s7cYscfy4ef/+jnNe+rpKwZl5o4XRPzDqZZJl9LqfJf1gtVNuzlY9RPop9ReLlRpPDflRj89eU
OS/MrFDGBG53jXd5SrWE2NUQ0ZP480swbYCTlp3lCrlrAn2hfLF3vlG91zaL3yUjmaz6rn2Yq/5u
SYe7NZhpvJ0mXDvrmzf1FzfJmI94o7ddBcd4hoDtWu9UZwARBN+1S5OMR5uZt/frnMKIgwKTNY8E
T35WQ/LVnbspaj28B8q+oxy0H4e1WfdtbD515TklDy5U0vmV1YUbFs3etPUlNsH0qmVKN6YxE7jY
YWgQr9m2dShi1LWS+CGVhnbDCi+leXAXL6O1IP2z6htzt3Q0ZKpao5gBW+R3td7FmjtUTCIShrD3
TjD1YUxezqZIjO0KTpgXoH9OromTqji7xkoyGM40rkoj4VwlxtssUUbRLu50A9FUBVG3RU776tQt
5gNq+VZXLQzHokUrbiVc+PLBV+AETR3GbE2ys5YZE6OKJaKL4cNYKBOGcsIMuHixNJkrc+laG9lk
KBA7W+w8S6HbIcdsFyAgW+Yf4PwsPGqTuk2yKLDaJ3dsfjrCvWKqSMbm0sPpvPnZUfq2Vj2e29k8
YDVubbxqanYahlenyoPd0rlJIynO+jrttm2QCdf6VdY/Sv7svfRq/DVJ7+K+ptCfVpovMI/HPE5P
AJwmBDlpszmTfEaqzNRVu7OYyT7TIEkML5E9sowJDwpbYRpQNMAe4Ln8aIcgzPPMY/NXT2tegnKZ
mnGfi59KPTwEtlphBzr8rUE/JutycdOc9KuJmBwrlduOZFbPLexXfw4+/WD8ICvU8L6l9jWlblDf
p1ngkVcLK0wWdkMLPKcYr8kQM8PQ601uCw9wt74adozDF6KQTn1fOae66MkqS33/QhrooZ4bKB01
iCSJEhhsAr9vqppeIU/rQ2+Xx6nLip2uOTM8L9u5XgpT0UwrXi7rPDX4hyhR0sTIh5WGoiYAdusZ
OE86TXOHwyA1/WCc5urrkiTFSa7caHD4bePP2xiqA08SH4Ge3Gi7lKE3+4TOpn2678YenoAz3CX2
uEvTCuZB05A6ORKslKs7zYgEHt1mWnW369PXoqL3m7umxd0DFRhxx64PIBMfbB3rL4NZPI2SqGH6
zlPg+ePZq/f9PH9ME4l0XrpcRtKNNnZWLAfbEQdzcr57YGN54rKBxdmTU+LIRmELC9sex20+aYAV
rrfuxEpTEmNjvtFG/ZHM7ApBOj/IeIpDX6MyzRlUO5pspuuDXLGz8TJs3rLkaybjamdm8r7Juzyk
kEwL964q+10SdPvUSkjq7ry3GiH+6nSUlHaj9nl+Z0daVyacCdsM8za7TOSLQTnBb7HS73ku5NEj
5igv7GJLCNPZGxZcXNh00uZB9vlzozvn1K3ZF8Td+ZeqmO+N1gzj3v0pmuE+TcvHjtw4o5S7Lgki
HReUsA5Wqdl6qZOFZMXyl9W7y54ckTm01vTUmgSo5Yacycam/7dr4nglkSMugSi70oIl2AFBh0sc
ZCEVo+wX6Encqqnr4kir4ecgyGY1LHaBIIiIY4H+Kx3NgTg+TsTjXVlSkPaNqbniddtg5t2qUuCh
bCaEvOxib+81TALGXBY8q74CToIVCm3jXAk3ZCSytXr/vrTtn7qHhmSoqQOKiaFvefWh7lYIkZKa
u/I8EcpCavB4j9BIi2KQcbvYVMmm8nBBdAOvDm1VeCFQL4HuA1a4zsVraAFbH2Qg1z0Zenw3y5pZ
8kgopzf3zl1AIZjm+lKXCbt7VXzoSTcRB91bUOFoqoh52JVJuYTjWGKvXrqIowXnWsbjCcwPF5Ix
UbC4e9+TL3rIVrO8MzW31UiGp9ZeMV7hZGqdN1PTyJp2xy5QOp+th/PONYOWdx+wiQhZOhMmT6Pj
H8VKg1pM1cYVqdzMztVaDTRdOgP8nHh5lnLZDaphu+v007J2OmTAx9ZI2OfOdKqDBA4oAwTRFe9y
GMhxvBRx91a69YkiksdX5SGzW7yDmkNrSOxtJ6gULpG+YSpEEZklNIV2eFjq9p6YkCSMnfWbZxWf
dhe8ti1zHG9K4WXRHFgkK69xAVvYHd9Is38diP9h5uPuJ90+dLRmZd+/LRmDxGVtkQ+QWK3j+QUI
6eAN8igYcoSWctqwcCDI5yOU8sR6JlD2aza4BpSkX34iuu2yJNM+c81HMjrZ0UiKi2zzVazFcpqN
dRe447ZMeandro5Iu4UpkokQgNM4xUb7XcgCDG/Bi24urB0VDzWmMw5RLxdxwSUkonOCeC41FH+C
Yteif19rsRwH0zyS8TodytL8prRd35HbDbbJY1jouWtlQM+1+sdqFslGTyLbOVb60fa6JHPPDrYO
EPFiXTJXLic7nY5rCg3Flx1mnCP4pqcXHVaN8X3x8BLlF5202i1mn3N6JA9TSl1OCKe3d+X04clp
PJOQRoa6PYCHxAPlRfLVyESyU2TRCf3ZkrH34JTOwZ7408Uc3xvZyLilssBpM+cgpPmSkSASOgDh
hRFsOAu7aPDnh7hnLqLUgJpocbDuqVhg9sSN1uB2m6HOtpyp4EOsW8ZbcrMKQtcaH1/WyvfPPTgP
xwuZozDw6/R1nNf7mjCOqM7id8g6wYMsZ4c2h/FinKaXwTHyHZA1lY9p7Uh0ekmX+iltrTXUROeV
OkGvRa1vmQYp6+uLNbdIHLKS+cTofShHhGSR0jyI6mtFHgukPivdcp5+lp58XBQtHAki3Cg6e6IM
MUZUXr/PAh+zcE/vpyxLQrNZv9SLvVMB7cZceT1phzhDddVdPwEHT8zfNm5eZ9FS5Fs8OHBN8Ipm
RzabOC1UF2nMgkn6edq2rf1hNc3XSVyxBQJcseCaeaEK77TigjQH6rQuqX1gsPCYGLB34pLeLp0B
geMc2cAwWgc3qI5jr89m3B3M6irLj2NI281dXcDhsSVw3IQ79br4+7atz6Lv3a0JnTRre3lQOn8G
0MokPslmvoVZam4rw5o3pUrPsleh6Nxk78n5MZjKr0GGnbOh7HmnsJ4xU8Js8iyhwD4U8/LEKG8g
SnL4MhKZE/b6KzkaH2ZFreHNoqPYTgFCPez4c5VtVzv1t/VFFbZxaOxVMc2B2TAOJtb1XfnEe/yh
/fhzGO6Dik+QJquFuSqoUqPm7UJDtymb6lw3BOMu1jUCtDURv7jtL5m3eEpAahh6mwfrV0/QJk2/
f7SGMdmRcfpmrjO2NiO2YHY2beZLC/cLg5zpdWzgIBmG/DLk3HyZtL8ISHvJDZLrc7CXbPHeG9iQ
DFOJfXeXghg8yKhBTs1QZEz4RZa+5kR5HsvAdAmEq47ZGuO3xqg90nNzApoHKeFsD2XZ53sIrgzA
rpl2RI0e5ey1YSwzGfmpuM+F8RC8R5nFxCdXg9rNmsmpzFj3dFTkQQRdvu277tUvhr/MlAvKBsgG
Zj9/b43luQCACpdgUG/OeoVuBCWZ4T85VUJimOmcvJlhK70i5mityKKWFBWc0sr3L8Q6U3GNglna
Mr+a1WSHq2737pxARqubyG2Nr2M3kidRu8jnWtkeg7h+6oknHUrxo7me2jc2yf+Kpfn/I73qGsf1
P9Orju1f19Scv9Orrj/wm15leLj+mBChfOlIQnEcwZd+M6wMYf4fh8PDDxyq88Bh0PwPihUpO9CL
PCj8OPVYwv8H4xP2Fd8qAtx8rjz7Kwv///Fc/4sQ1P3T//9uQy7+pAfhLCQ9J/Dc298QEobQn/Sg
oFA+iclwE0vfKJ/jxX+ckzXfr3M2HGKIzecq6GxA6YaYRgvVne/VDFSC4K+4INVwFe4JfAsnFWNg
AXkj+h4b4+U4KKY9L+vf7ut/w2a6JgjV/yCEXS9WStuzaFX45AGspj8vllRns8wYTsH8yB6KAmR/
TPITxGfsV0wS1Ochwxo+xVc6ITPdV4u/9ZvQCIL8kSjg+tvYf1FSO9u+d77fPtdgDMSXmGa1NYR1
WGOPuMkugVDwGLvAs25KpWdAGDinM+njQVF4VMlwY1RzMMvZPUvP3jUGaY7xhNp38A7wKMpjbQla
TtRoNmPoSBn6s7MYV2urFxuqB4MgCpjvXJ958CuINFNa/OVZRnZsvWk42ElrQ7e5WISLHTmf47NO
4FM5on2Lm3IE5jOrSwCH+IkdIDiAhdJ69tb3IFvwGErsL6Ph2ceYX1I0srpv1A6oJtgHDf1At0ze
HfRXek7YtKCe2OwruVA2+TYpvLV7blcmAV5TYFdmwUu4FjZG7BfHCXZ6VZ9WNR+MzJGv3VJ+N+fs
NMLVgnOxylOTAVcYdJz//qFfec///NB9x4QIKAjSs9GX/PnQ2zmRRpDx0MXIbKIeAZyGplLbRpNk
e/vHqhcybSvchxqvPg/j8DCVtgI+gEbmJ156UAqaf5m172YSu+eej1KsTQJEuz7oebEYTSHIkFLd
uen8O5jxf6QSXtf3v16+R0ggwh4kNQ4My7/z7xBkJNlqpdjxCBtNeF6u99IFFvUsrFDTKxagnf2S
Zv1mGb90XRrsEz+rI2DS+6qAxJBazCoyy9tYUAR2TZX3ZFWWv3f2/91VAh6atoc72TVt8M+rHK0O
MlcVN+HcrI9Ggwwta5j3eJMV2oulj7P5Y2VGegI+0s08HEvRumdVe/l932T3SbfgQBj3L46c7vPc
Kc62cvrDv38R/nWr8j2YqmxXMFKxMnP/6RolRQ65pHkV+ozdgN2GH+5QKE5MM7vrpYUDteB+zSxJ
o8qSKDMahMfyLgd/3t1u5ZKZm9hPVKjTvN/HzRfLBvcp7Xb376/0qpH685n75KLBusTuTRK/bl7f
ib8lO8hcx8SjzbQIjvwEJLa/quTiQhcXVIpVPGzLBVtAJ81fe1GzDLuMmc/ss4uAEMTLGGnRQZwc
aSNL3/tLrO2na4+YdYk8HKmT++HBsZrw9hAm67oPjQHgcUcSddoraPkS7vkQV/pel6UTJYzpzRxf
SmV3e9fDUb+rLbVdc6b2NqnUD0VSMBUdlqh0pq/r7DtfgmxyH4v2rAndO4hBnYT/6cZyeIKrSp6P
k7pn8r2RgIezken/tGb+zHC72t1x/1jtyMkQoDH1/vP+VRVR3nYzlqGzoEjJfeGdfe1geHA9i8yJ
rW0diq9Xopeu8+ZQAKzUmeefKicuDqY7IGYW12lo1FGB3f/7h/vfvYaOuJ6YlmuRGCr/+cQMDKdj
VAokUpv9wS4tczNwUm/YbO/8cuTImeefXuJP26R9TuqCPgOs2wPsmxVhtWM87Z2uwmjgGkkc200B
yTAzHgj2rKJ/f6nWn2qO233k5gVEmkLOQ4T0Tytm7gw6lllxdHfxr6njnpWjAw/EKsuc9TG/91eK
qmPlwT7tR/OjUyvg3uL0O+d6CFXwTIjjTcDrfBo45jRFaZ/Kloo6W/O3eAjy/3DCi+sV/XHC8+RR
AJgc9YhPTOdaAfxt5dhGayiXdMiwKkeQvMFHgJwwBO3Ew1iKPhpNd8Tvzor8BRLzCu33ZHkZXqpZ
N/6ng+e6M/95Lb5wHN+WZmDZqDKvpdPfroVOy4nVNb0yGAy8XItWMyjJsNRcgtfb/3rShc/GnB68
elnue0p7dCvmq5vBcb2tvsLNP6clVdtUwe7Kwf93qwlx0FzaOgqUMZxjHx64bpkEe0JGU2McnLJO
/sNdZcv51xUVOCYnqGUF7EyBfd2x/vZZ3DjofC8FNxnqKo76Ninv/Nw9LY55tBJiTbVrAEKuHozJ
npR3Zbpny61BPRD5zNcdxu7Xd3izgKYV5qL2BF+nMXHgG1VlITcJvassJl8gvg1Dc0rj7NyZon6c
6uJYuzTUdWCdGbR7eFs3dXSru/Kecw5O0xKBFvfH7lp52Praq2ZE/KTOT+aJd4TWy29TPl6LqXLX
eD+6Vml2siWAFxp/WAsKGRHLoxOMKFRW/8HpVxHlVfqjdpKf44rsxPJJxl6SgTkrHIapsu2jznp9
36VsuZ0agHenaWRSmFqRAdlPy15elF9Et0rMk0b9rYJxko5VQvh2gflDp5+bWXZhXrh4uLo7JU3Q
SCQzUHQHfX/Ntc+0Bb8E7nyuLpDd3Sg2euxndYH6cUJ02VbZ861AnZZY36eqe5DsintR6bdk6Rw4
2uLNjGtk8HMK2hIY5u8bpNdi3/pjdckCcbAMQtwJNb5jsjlHAOU4dlhFdT+V2Q+9jHVk1MaDM+JE
WKbTwTUSysBCfrH9haDKoPnJZ0iO6zrvA3OO61ABlhd9+V4IIMvcyYr97RH7XmVQ6TIG8Nnmkqr8
uD2qafIuduCdCx7xBAV1N+TBEjVu+eGQpf1YGcrc99MgAXE6/q4nu226ui+dYoiuZnPnQdHyrryT
Qqu7234zW5QRmWpe7L5gBFkH/Rj1RPbujUBCPl8zEo8AXeLUag/g/sQxuhWOy4JfD3GB6Jpp7KLb
QZo2y7PZCwYIffGqLb3uGt3gzDAjH9FDsF+UtJ/Bhu5kPh27WcFHKfbD0OLjawVyF4w9HiY9egiU
D94h407C3Ymkr/W9iqc6yroCXPsK08euDz6ZSrROHSwiZjzHYFFGVBepG4mWPCw0XBuwOR5GN0Ak
qmhI6i5+nz4bWWNTwcrYT9fmZTRBotAFbAd48ZFEwOo0zKXAlwkhZgpAKbDU+6JNCTxnLrJNlM29
bX7KESAxnIyTyUQm7Fzx81ZFpmOxY2+zt3U3IAIop2uaU1NUZcTImYtZ/Q9BBO/m9pIr1VbPnulH
SSPc81pTzV8X95J5p1q5+86fLmvMnJ9DURw0cqMNcdru2YVMsvHWPon8yi4OtxbSwNzDigtwYx9j
gmY0QV7EQ5vP8lio4Nc4Ald5FSO+NiELOUvo0Ra7hLHivfdO8bWCI7e3O/9JpIskDG3QWtyla1vu
b3e/dortWhdQh9wWi3G7Vc9+U/3I1vG+8kCLaynbbVB1uPzVrbXzW9nv5IR8fJX2Ka1jPFhtFnzZ
GlurLF7sWryKVOvf5129li/BZDo7tdjQGCvcSfKy62B2w27tyJTodHOa/OrsCfKU53hXpMNbk8lP
eoc7EKQyiudgVxr+rqvYEn3leugBY6rQLvFOv+/ODNGlDmJcYxY2vsyxXq05SR7yI+qBIsoAhW7L
NLLdPEZhkeGRZUrIXhl27CTPr+fgJ2q8TT/r9KitFfNqNS0bJqS34tcnsPw8mA3cnQRKdL1Uzzak
xqYs7Kel8+9jY5wf8w4QXQ1kwVmKdzlpm2wf9KQ75sXH7fbfdrJVQTesGvEka2Wy0tTjUHhDNKsR
tbrymBP2Kkc+76XTZdTIpcJbYZYSMHp7ibxA3QU1KP7vxSwQSKKMwFPH4wV2YzMqk/1UFe7h9qa1
135WMGa87s4N6x5dGGTMLv3OqBEneY7W/tobdXFxD0WfsW6g0apXmXOEYu2YkLYgpBrAjvmnZNCd
WtZydOlvt9Lj8KaJHI4wzP0t0z1kWSiJlG6POk9KaCDLQHjNqCJ3JXOa7uYh4BAMcx8+/2qUKNqv
xZBOg+XAKAsKlLYOxki/f1tIrp0cEsh1u8FJ9rKdmVVK47SMYZcv7plZAuxi0WqIq+2yu/0YzYcD
r7iS+06M686Ph6iC/Rin7CtD7hx9NO1LilYqm+BxFOfb+Xs7Mb16ZrAE3u4vAQy9FR2Q9kE8GN1r
o8eIKxGEn/LpFMqqaPLdivGvfg7adf2vxzDMT0HK8H5WOVF8vOZw7gkW7OLxxe/b4rlYfqYoDlS1
IIqCq5l1lNVu5gxwFNByxR0y0hjHgdEz7oYilQf4E3Sl2qezysbirCbokabPwLh2Hts1xzbVr+6W
bAgeUv1qxVNwGecBJ2aIVl/ku2MxI7lV9WKcTLLhGfpBhasiwxRb2Rqc7apSJ9qBbg+pCD64ZFqG
xnh+7LTzI05yk6KJ0CHGC6QVzqVzFBUgDQ7YP7VZT5HHsrE0w+pkVTvbXiRhe+y1scPEeO1LEph8
iF3uEh/aHM+HHtVZ6OYjNfLtUY32vC0SARe/KRFP5M3WF+yJ8chwpgjY2OdJ4KRUT4T4dkV9zK9L
SBbWYU5mP2pkwBxb8Em92dkiVlJht66UM1lNGTTsjT5OUTbwkKdGh7nZxpfUTDCc8tWmqPZ5YP0w
UtN99tr80y4K2Kbwy0tz3OFEAMZ27dBvbwSMMeYJjKy5QxQzQXfE1yA7+ajHUjLTw9Ib07DHARxD
rYFhmAdTqtTtT12NZTSMDBwglY7HtF7e84LGc/XXh0VnzHuv79sNBEBTsREtZgVZpSgN67nam5PY
Zz4c1HWI551pLBKSiEZzsprfKiaXB0dlB3udoYAOc/+kss7kveWa6wAXNNwxdg678x76wKRTjPcT
9uvbOVnntj6PSj3nCDubsrPuHLfbJT5ztxpvi+e1mTd5h5C7LBz7mLXxd3NiLmFl2duQc2rlHdV1
xiQ5TCywyKRfv7hKJAxI3CAc83xrNNV2RkuwLVaXkaNT9aHlx0yIh/aIstuOslKTjWWV2YMrwil+
lgtTAe4+plOe93o7sg3xwwomhrIOUSagCxyoDV4fjUJaGa86EkspEW1Qa9yWb+bH687RC0r0eUZu
Ip5+t/h2N21dc4Ua7gbJvVtbJvwXvRVprPc2DMWtUV6rZ49VPpauGRnSWCO6leZYGVP7kBfx2YO4
bYNkVSsHW1L41baqGBTdjssE1Xvkx/O4UXZgXH7v280KxTSArGoI2WxK1FdhsCyk7lyPfPjEas8w
7b7t2C1pKOzjdU+9tYduEnzayQg3IYekkabj7jfECg9jp3JRhF5Q40Pi6S89oRIlXeWtGPMEE3gD
eLgMhrPLNA6yaXk3V+WuGzUWRGoEikCNeasBGatjdlVgxnw7nNxl3Fn+IPZrJ492XQVRz6TRaVvo
c48qN4vL7RLHPLujvdoEnA0PV8A1q6qzpWSOtqVbt3XfNccZEvN17Xepgv6QCtwThXOkVO5fpuWL
BR5673sMofCYu20kN2jm9rpX7UAox4pkz3JAkqbkbpKo9hLKqCJT7X256ou6Hhn9ED8UdScv5tdb
YeNWOjspq/plBqsJAKkfJXjj0R0arGBmb+GlX4IoLmCT5lVs74auvYz1+mr4eXNc4WvDyTnFythm
qZNHJe8DylF3uaD+yjCpKevo9gCadNk0I6wMYWb2thDMhDovIWACXtHtFZxgNe+Xpdp3CoIjih2A
asDnfnTAojHWSTbg0CwCN/ehFY8aJlKynhrbvkjgH9XlRIY2yU8o9wJXuFiX0QhktJFzXr47q/sA
CvuyjO3ZiRuY2EpfxOK8OLP6bsSSeG6gKYHAKMHedRydpzYYx4PVDehIArPdAtEp064vsmgfILyw
kmIeGUwbvXGmIN05fi93PSoF6X23GirWoS7jB9d/aRpYczQeewud3qZvmk83YzZWMo8JF289mPYI
e7qiNUs6eDKM+0Nhtj+rrnA3q1cf6X46eE2IH1D8PC7FKiN7GNuo1VBxOx/zyG3rTtYuNecqtAVT
TA+gv8qGbRwM4myU6J7TmnluY+HUZZfk4jLvzOgcw9uP5MLczpm3Puc9okyxwlxThr3xGfLOPdIO
x7feq1U44WQ76Q5GYmDFlI6E4djm+JdLZ7QALrDQnpFnEx6nr874LlJbyspGLd5mXHHPscZyh5rL
hDPmMQK3m7dElclphP67KVDExrW091R7Of5B7cnvDKYn6Z2l/6rsc14uhDNY/LChoW+4B5kzSPZp
E2PdKBp/GP4N2lJzge1WdFOyM6v4u+Wan848dmc9EGmfVTDzC4gKi7ZyeMvX89l2OQEVaoJSGOz+
FbpY6Z1xH2AS2rmouAvCZWNyjZz4rrAM+27JPbBR2vRaqAyf8YWhSNM6u3WFSyCIPuizJ4CLzxTu
1cZeuhFtW6F2hsd0nWYqDGI/TD1PMaIRP3x/GfaoQHa+MxqntQ6+JelCPaf1Erate5jslreuxVwP
euImmyhY7WnA/MbHCxCnSjTI29JH5uKk3bcMJeo8lwjo5gDiWqC/eaP5Kq+jHVorRdEC5n/sy0Lu
LQdkp0rsQ61gnl3vS9xLdM2rD3FpTd6aYtmbVr4c1iaP4Ax8aP3otKNNkdkISEG8o2M2zAe7g/jA
l6HCqUNTmWcvkWJbdEnzaLeanLjqk243O+PUFLVp+eDlPeHtpv4raYxNhTQtHLK638xXBuRcQOBu
cuAN1cKghIiDX8h3Y0TK20CtyFyUnLaXxlukWnOx54K3I3qNUiSXfATf9SGSxykmfXZDMx+/TXyW
JWUAUDkmba0uN25Po+E8reSsOsNyaXV90tOnWrq917ZfxlSHBYXDBsY8qiKVnZNLrJB0C8O8A1t+
9gIYBsExWdklhmL9lPN10x7UjHDEfZawLtwyy4+Dz4OBvHpMGwwYZfILHq53cAGJLIEunMUC168C
NGjN4GNyna9NZzZ4cvlvtTD2Zpzu3Pyb68LQDMrgx5Cr19gm/NLz1VEVK5yyTB6plb56Pdtwv84v
Jur1gEMJBe8XCsyLruKPBXLW3p+CUzPgmGKiCGzE1ERd7s4ws81o9ZMuHFTpYOzrc1Gl+zqL/8vc
mSxHriRZ9l9yjxLMMCyqF3TAZ9I5xMDgBsIIBjHDMBuAr68DMEuySkp6UdKb3uT08sUj3QEzVb33
Hs3APuJi82ibpry4RUn9ydV9y8sY33rpuNzCHUxPL/0LiQGzfc44e2HGlMinZIEhIXVf2xfTSI07
kkDJdedna3Y/el/uW4ffURY2iNEyJV7SF1YQxwzlUzx8tUNxX5nNu+lIN0QycAOujZeS/Dh+E6WF
NjUqhzlVWWKLH6OKjhHB1lxLiaDz5GSROIgmubZR/mmv8eglM17aLNlzBp/6xh3v5Sw+Btfyd1FP
ZybG6jPOMczPFgs/pNOtKYlhICcIZC2JsC6luvaC2nbOiqW9xHY07/qa3aKwGh6UZZKLLdxjoahm
AKs5oVMZ6qB1l2IpvaC3O4JN+avVmG3oyJpy3Vdc4pQJpZx/zpM9k6Mpgnqx3WNdEYOYDBC4NpPF
z3Y9yoTCLpMQ+/X7QT7wbTOSpXmlRDHwf0VOsc8KMntbq1jnYRqJ+lySumIScRf1Qg+scsEnHn1H
kZ/CvkkZGBVGKAm73SXjfMGjA8Cxq/kCl/qVZOpwpHz/NM0X02ygupUudrXsIL32TSrz7KdYHJe8
IZJAOKiiV95VMwmxfo1b5mrcExBbcBXHt9z0zqnJOTt44jUdEx2xNQ2JGe38FtydZT1Sb6jd1Fbp
HYXkmRxKEXizdc+cObTMSqcomRW+6bwL6gKNWzaPYuDE70lC77w5T3fmxIWPA4lcOFMAz6o+7bG/
VTiKamY1UZdVu8GAlsqXuHrLtWMxsTfLmdVL4en5nS8wvmJYKTtrPNGDy+soJ4L0dFF8NDXHW9/G
NFB4elmMdBidgWPQX06xH+nQX8ffmU5cKvZGElcoN2X/zBz7obb6o9PlOU88LXfumns7HokKp+2r
ybuakx4/e/jzjrrnHrX6qbK05WhU1ac3GoGc6/c5q79h4PskzO0EWYInz9Qc3HA+J0lj6gTxwN7c
uYVDptT+y2QzfZKe4+3Yx+K5zMrSo11n5yE/M+tDi7NwCOaZ+14KTjQlzWc9xQQmCNv6/luvsKWO
BgZ9EDu7yl66sMRjtZsirb+oocHbiGMrxccVJTcdBMCOOfHC5sQk7LTibenLOHB6awncaII6QHCk
MoYp4BXwqCBM7JBuxPGBdVef50veALPGBXA3kQ0JdUc9cVfGQWY7Pzo4OnejO1JIlc65EX5IMczp
YqOXz3F/rQVL1RKPn9oRTNEVDXK8EBGb/6rlVdMbcYI19jJjdcMHEDrKgZVSU7qTbG4CMykuA8MB
hVFgnxe6s6sv3uyO17L2qSDj4V6zKWvcyoS2p9koq84PJA8g43HDAdovV1tE50ar+mDOs3m3ACsJ
I7sqKNmW0HOB+E6RuTPYU3WnSNaQ0CA51PqE/iz3abRv7sje+vF3nvR/Y9N+IrPFMiopfg4LLYSy
x3fpXiqX802mg4tOWFpHk6UfKbiJiTjIXtSio0dxUQ51oBTiLr9JadUP4KpwV85FErpEGO5cauad
+SyNiCWyqBj40IwcjJ9Iw8xwisC5Jdz+6MewV5mN+fdJi+fUSViPmpLmzCucaFPj6uca29owpsue
QfFj2dTTBQfik5ek5QGI0fdcac95DQygbmzcdRQcEVGuvCIoL73lnbLpFmVmEU6i+WkrCQom691g
HuXf1usmSnZdD5XCxGHPO2/AHmZq2HWzkWiJnyn3VCSeGahWf8+GCI+y19yT7tBM0MoFh10mGY+U
efNei1NkDCqMeo+zO9ZXH37YW+9xDVSlX5mTiz6mTIYjgn296I6Il0fDUn+Wxnyxk55yJqIeIqYZ
drHDYcV57cXdj7FjzJe8ZLjtbAoweGw1blumdfxJEBoTw8bDnnJqybELyH6xgsagT2CzWZCjJsw5
JWtU5uN5cCEUFhkUcF6Ecs5+JUl6qpt41yRJ/OT6j2gy341kqs8ypSiuC3eHz7y9E8OayWzY3Jfr
OBWzxm0PhlBWAK3D+7bUjnPGhIdtfv2vCKXaQyKap+0vIi37Lz38ta7pRgxC1ckrkuVx+3+20qHb
KMjWliTzdw2FzWO3/kubw8bzpd0es5GUo+Uv9qMCebBvDLLak5pOZlF43yqVYBeVe5WmlIoZxio5
V9xDa6s96gVHnO/dQ9jaN4Q8W5ENZw5ntZPjIvZuvvpEoig6dswLdwsZerUU5WEU+zSL7ZM516+J
V/l7jio2K7oxPJTCY/dppEPQr93d1tUP+E/zsla3aHDYt1hZzO8t1hFkxFlPRv7a9lNYUpU8+qMq
d0Yxqz3B4u5WWWL/5SpAoT+Y+sWLOJLmaWlPZTb5uwz+yiHXdIhIXeOEnDli4lrCeUn32cBolrCq
wnFtRgn+wNHkf/pyO5XvqZWSRUk42iZrGQ+qsdTeWKiISZL6OR9i4fa4UxSez8XuvT16H2FsFzf0
Uv7t2779zsW0ec/W9r+cLEqZqGjI2+BgEqVbHZSx/BozfmtGc3Rp77RRzh2ST8H0QaHay+mSj5Oz
t+Z4OohYhaPhclN3H3GbmtROXk/8LKaCT+bT0rPioWoo8iABpNejmQrn5KqEwfMY/V1MixtjaEHq
9BTicuB4tHOjuiYahnVPI9Peufz4dqlD/dbn5tFsWbOkJ8R05vm5LRxxiH1ceEXff6d4S8dGCy1l
mthusltVzClBpZ80BChgJF4QsrL7SsqPtqDp94v2VRODerJ6nu1trFTT2+dx/CNP3fbenk0r0FOT
aLP5vc57/6FuCAG7fvYXjO0UEOCkn/IG70x4QUSMubepiegI3GA91RmVo9AkJO0JUwz32xx+dkHv
GgAiT9s8Ypv6VCluFC/KpoNNQCnAJFcGmaY/4OWnvXTSU5zYCIDrhNGAlHUYzci4EYCiUZ87KB9G
eSSdMfFTKChO6zAqTugdFDRHQ2lQzOo6nM3hFd5P+60n3UMf6d0vXOIUoyn19N4nJDwTkir8uDtg
X2fia9VcCdGnz2j9QjZCxOjcURwmbUwyqYHsIbSx2I9u3+8TXHzXwqT/j9V8pSRPznU8BUC//APC
3PSYm/1rmhvfIlcA2l/m5Zja4pPR935pp/yyCXW1hawAneQEHSnbUyFxT64jUDHyeloz5Q0+vQ9c
TcB+qMxx6iCJZz3x0jTnRo981vemTKkBLySB7Cae4uRF5N66qi8ZAmPAeuzojDG235q6GTM/qqCa
QZ7IGpd37y/izqlZ0cx8K6gdMfDpQctd/zlOli38H3JawbSYmTowzSDSQuatS8frl1FRMno9QGK4
a+xIHLcnoVbxj8gQzrlFKe3T4Zki0j/2q5PS5/Mg0hSTrCN9Qm7I3llOZ+6ZxU5Bt1AKzN1shIID
dzdULbE+6bLYuMyp5weml5pT8RXM0ICKgsqmTgkuzOi8lt6utzf6OuYCnBM1LXvWZvso9/6S2X2E
SjNeC6dkeOpW5MK69REfuIZWO47tpyqIczYQR/MVBsG0F3r/s6tkjZqQ0Fsk+pON1nwqBpO9uzXJ
UlyIF721H+weqWVR/qknMbFjFoZeMKbkF8bcfV7HombSZqckZ9g9mDqx4s76BCoiDu40sIgXJFqU
RBlgpDq5Ylf95RFYfwAjwTzsNV1M8zabEIuJbUF+WP03zKEaIqZtRbfPDDuCFHTwZQ0uaLZTEBzG
0R3n/Cw1pySsUxyjWdb7RuMSzej7H8ECj8StA5RkTl+IBPuM/YjrcYuiC5tg4UJfCpxokf3kVSQL
uvW18t4SpNqLNGVylsK7tg1OsxxLVa9cm+O8Ojurv9LrVg8/MnzRx7ue7OylT0+aEOWF1p7Hwxe3
KJXnNEvK2wC9LXNKuP5W6RCXdV9MxbBUNO1HB1H5rnG1m7Daj+2hGSZosm3cfGd2/5Ok8w+fTCy8
lPVNaH1xiGqtCds2BpKQ1Gd78B6StMVCx4LJ5KUrfGv1WPy0W0JRw3qGaPEaT8dwe5wYAuway/5p
iZgMljY3e6PqyRVZQzCLCRdTZv9zJu53FKQpEakwKblsXZtgnGOjXkoBnqR3fpvo2hffjeG7sNqn
QJwEZ+LTutFz03w7B2csnLu49O6duUvv2jr6LXNeuW2oXeWYH0zYezerXp4S13w3qH0fPBgQ5ypK
4JmtXxJDU+NgKZI+BlJItaqV9pJ9M0Bp3btV+2F16TEVxS8lkb5t33hx06E5WbOz7MuJbGpbCI8o
qxk/pr38EMZ5syrMS4GJAKPPVbAiox0XdfRIy8GA1f5mRgNcUJhP+ExmYTGfTBWekZK9n4rhQNzW
077ouSbndPDut18ltgVEbSqYWM/pydiAG5KaMUlkZO6xYRh8dNr+teBdezIcEc5NRehuwHqcpNpJ
WIj548z60LzTLp4m3mXlPm1PAf4t55LlAMKk801RzxOWx2yRl7/jUeVh3p8lGBTmns2fsrXd3ZhV
S9D5iNgT7knd0r/1fEN8miPrPjyyT2pIyNZhwFARLuc00atAgxVNNjXXWJzsifx7P0bXysIE1Ig+
NEw9v5j+eTuD+jQlJxstMJ88uQR5QmNqptPfReWfNVhgIMCrH2ZAdk6wZoSIVEDk1gpuu9DKul+R
vf6pKJvbVpTIToPCWGdkkyThZ5jzhINMvJyirPqj36OKCc4NfTVetWl0D0Xjc6PW6LxKm89zK5S2
Y367Luqh+TSEILoJEo6yajdKET2VNhABa+Kt0bKRTNLgsNk1J/BDPpQBbh+6grmCsRDKcqKM8r6I
nVAMZgmhHQJhN5cU1fbO8cCr107ya4D8tX6+Wa84f8cp2L6rUgjrmAzxya4FXOaufNqOK7gzFAag
x6seGALSx8DwA1W/cspTjHRyBx8DTJuZ/dzukS8DPc4o7c1IU+2s5cuvBYMCBZ3GCboWBp4j2Iee
KftW+eYvf2ampvvDUZUae73alNUnrX9lth+fM22GjV9J/RCNyUc6sII9Hcwrh8xDVIv8YXD9v8LV
TmNmf9NMhXvBNvFF5rWLU4RMZqjHRMhJHBASWN9F8lbIUC0nrrIHNOY1QB2N84+UBQH7zbm7ufYc
XXtOfBJVE1OZgyJHfxuy1XnLuH7oeLDGihKU3jljHMGGm7dCi/5u+uSwiva1aj8m8EZKwb7utfYa
1wNbXzwAOwafwZdriIJCGm11cbuK0brJnoB+bOfAqjR1knr84MdJtyeIP+7o7jH0rmYF7pj44BHY
k+qnOXfsn6cmvSvbJuBErimeUf/JPckLNm0kwNXM3Q89iseo09vksxZuX8IALz9Uvv1dwRtqMjJs
qjYryAbdYfvr6xUo/8C7ZAA22CZoIPQ1l9Jk38JPCHF/qECziuTBVJc8u2SxucYm5HEswXTRsSXh
JuUX5EeLLHVv9uSd+xjXM4AY4IBLdtv+xBgzFDhSHqwhYjqTIvLIJh7CheTJ0e1gv5H4qiP8E5PM
S/omoAuJUdvUm9wEDMGQRXkimTcVD9o0H9TSaGdcHA/4zL9bceEfY6k92kMJitXJKe9wxdmqSA7b
F+1OWX/1JqQZaz3opqQ+ms0MQNC0PAZZ7SmXLFHN1KhRZOKB5EHYytWt9Oa7IWqs5DsodBX4/QQH
k4DoYXEoIBsiJlTCLHDv/FcCyy8DmYuHysOG1nRTccm9Hv4AWW++ZkIWQKyCwmm6HZbAdl878qGP
LDto+Bi36MbSUHomOiOOovEuGmfxQ5HxJNKW1XtVAo+NYXa0DP6C7duTFiTRrASNwHS/CDZ3sr28
zEw3Hit+0EG06SnqANxGU8Mw3cmzYCsjY2LdTEzGedYg0iTndDROegoSfbvGoG2SRnZwLdbwS6Rc
PjbzPaBXbPh2eu04MrnbBYEh3R6i/fapGgWYRm0abx7uUljoO93DYScWG9xgXmKxMOz57Ngss54i
44iV4qnj9jybdQ3F2N6nffOWpNO9YY/515XL652ADxDwLeoW0K1dwtIAZY4s89a0bnLYbjOfXlFr
2Mm1OWeygiGuA7RqtyIac1e9+LmtfbU45WqMyDQLPmWsblsXDET90Dj5wPzGvzLH8W8ie3JyB25R
D8KDhSNsKWI2ur2Rs+x5k7ydtJzofrsxIUFqmXvYTvM4awf6c787l61ID9FUXuwG2ODkVy9bdzpx
gTFhjPAJKRHtrEK+K40X/ctIawS6lfeX7eTa7pG5dp2DLlGpqWn5By/ACnTgRFGygJGq3pkbW6eh
UTN3BDN22A1H9qCkmITIY2/HwWbO5fg66ABPbIOlHc3o/BFxHY7acGpgwOymPuqPgz0jLEhlA3k1
bFwaHfn1RL0uSzdw0VSCpvkwzZM8WUTZyOQghCcl3qcspgippJjDNAZYpqcx3s84/umwuOagCTrj
1sWMy7NuHdSYPGRW87Q9yXotj6bkp2KM9ZwudfPVakH2AiMAn5kVY1/CtsYMHhLb/ZaH2r4EG7GV
uXXoS88kIU3kXc8benZeMVyEWmi2pX/XisI9aBaTNi+qT+OYPHvN+FAmRJyjDi1SpNObYbAaYHPB
YsU2n+NIhF7vIChYCe64wr9gg32AzsMCw/VsLXRNC/vafNqOl4wdIrsZ9iScW6SfJCt45yEmxa18
07uhOmqdbt2DbQrq1eDiFPLDW129dgoY2hnAwFZxItlygy5UWeren0/WyKh6zXsUa8XsrV379qa6
uZp2g82kz/MgMbigMChr8SY2a7cJiWHXtGxJwR9h3k3p9MOPsd4XA4Vm1k85zhHKkblSHwXh9sB0
mPO1BsO42J0PRT6Vn8zl+e3W/1TN/iM6JIekT/kbddVfp2CpoYW2hxhGQtn8LdffphP19yTr5wcX
s92dpOOhdGSrXt+9b6+Yuxbd670CLhC4jfVecwLdtxJZeIvwCd7Ui/5ITYxxuJH1scpIWoyZ1AK4
0CSyRT5f5gjCBGfBmcHxa8tSwc6J/+LPRfud+FPtUl5LrMuB1ZpBImnOgPbstDFu71Nf7Gtp/Ik1
HWf3gLqz3fgL84S7idB4kM4MRDWl0axq1f0Uee3FWtnSujEWgVU7T9htv+XKQsKdJDtysMFg18Xg
07fF45JnfxBhigfZtNFewotAXIGs4APN5Y3dgxf3keKNIHets91rdZgLIzvqtKh3sWX8yVwwbCk+
aCo+Lw+KUkBAzkkmwoFxHiB2Yr4Cv1Pl7meFG6mLVRF2Lis3Fhkxc17t36sj8+vQcPTxWHYTXM3I
eLULJBvGeeyg95C8uiExAsVwnH6R2VgCr+BQ6obPEo4ejZHHH5tPtNriSLSvUI+xzTkmfIvJzurL
WnNYq0FTTO2+G5EhkjxXxzEBle6Ca109zHFfYsaPChGM9p9yivybZvYMY3Ck9oNxNw4Y4Vbi44G5
LUvtBvqzr3ZRtv8sNNho8+E0mv0oszcsIBM85rw+OtVHkwwedVvCQjV4HICIhsBfuv5p7pdfmqVx
WftMpEzP3DlwzV56O7AlwO+tLtPMbm8VyJjp6iDw3Qo1ySifi6TXd4PV2/vGLt58RWJj0aMX22QB
INjo+2GQ4cBmIqD+WXKncIEySQd9U7ptOBjqak2zOEMSfgVXm9xTksAPxPPTJC+s7dPxwJVGDhHK
avGxqWzfYSG/sJ4KKqXqA8tk2mpxNzUT/VW71Idmzp9mdv+khQck0Ymw54/jYTHVs8mB/NCV/BJG
etq+PC2LWS3VYpxh+tgdZNbTNWNNNaOGThpddc6XfmdRLZ6zcz10EKuJA3IIcbByul7rLhzc4TQk
TvxI1tN17mFvNqcGJxqkk5U+YeEqcLzkZmiOf/6y+26ef+xUGA/HSfdPThOlZ4koodnYF1Prg8mj
GbZcoXSsSCxoVtgBZ389ZKjUpnxYtwv0WIrM+azzMR4yaYhzhLvm7LL9SCMDeW48UV1NmAvaOgfp
relFj3r9xsdZo8yZDcBZAcHXVuQ6RvGW+lZxSiauWB6/YICzfD9ILm0xxWewqfd9B/dZ60Czp251
gqIsQwR49mOtTrbt6mmrFQNPLw4ZdEVarN1y4rxPDDXuG4bR+w6k4OwrXNkV5O/t7/GZWoC/xyC8
PTXTAGoOC2VTem9fA7Iu+hBRfYA1lFy2crgX4xl7psYKJ3wViwIW7roNVqYEsTaq4w8/esQoCKRx
TQlWIlaXYlzSazNFT7k+T4dad6djYUSvhUlCIMMg5JvRb0OvSdHNxnH2nM9MpNZl6zanxby1tfQe
S60BFD+QscgwUMd+fOt/2JXVPG5PEcQYnJU6ywyMHv+mF1XZGdrkrliHldUPwrVvWCW8lzFncjKN
5YkRSndMoTafpvqvJi+qGlM88LAlJWNGW2CL92wbeya+tH2bQsKwF98J+Pbbah7OE3ZmqU0WHiEZ
fj2vbYkizAYr1UVMUGPzY1iDzu0oX8vRagIMH2YwsJBmSWV2kbn5RPiHLgLD03YWpX0EdT4GDO/X
0DPhWh0Kqi/KVqg17ApeUxFbpTqQBD4WWfwdstZD6Zj5w/ZBJ8MQkRUZf/k5PMrSSZurGmJAOxx2
TZL6l5oSBepR+iIb9+YyJRU2coqjYRFa55Dp5LQHFKOXLdqbkhzye5pZfPuHbXStG+5dk1cnIXvm
uS6Qvq2eq1KcvzhiGQxu8yQfqwJi0iFlwwhzZOCmsYNea+T1V+Kzb5aMfmBGuU/c4WzBOfP0Di2h
qDlVdSzhrL4jxAEVZ1VKLPCkdw4p7lPk4Dzbjtjt1817/TyhD4azpQGl050Qu1cOCdKZjrE/lveM
/X40mg/0lxoE9ye7Nlsp9wsUxIeqq78vBbp8NBxtftwzTqGfybSW9PRQrB2Kk5tpfbjlaJ5TWfxR
BYhqRQ4tj4zfuNmar6+8ZJHEvlUWolBmV9dKB6uK2BdoTOPCYXg3S+zyW3mXDwaOCANeJx5KNirb
fnzvxPI8K7+6umR1oQ0mV+KFAu2jxqyy6Leoe3Ykn525zgQx4r2lBmE4xtij7K0j6/GgwK0dH1nF
nRSOdoE/s8fGjyC1jqIjfJG7AmPbcYTPyr0CsjX7tR0u/Xq+MvpdCZgxRui1JZf5azIn8oF/J8bx
rVSL5FDnZekgvey3OL6Zes4pz2UQe5F1rrOvNEaHTxCUegVDOgUnrReQQX0Ld4erWUj4EXseeA0w
FKQP239qRx3Pbk6/M+K6d9NCPOKTf/EHLz8Pc3L1QCxf3Hh2L1sdQEcAvAXv0c7z6NmUHMszjt1L
nq8kmu15aEZY0msFiuUxMMyBRdX6sARx6srrAmbJJOt10MjEoDvzjvje8tIOoAeM6gxbitFx1uT7
TTPZrthI18eHiUw+Ykrm7Nqp/+CVHHn5SnXKk/EqBVaihE+VHg4XfU9J49d4fmoPbug6HvALTpEO
SDojN6hTeL2JNbc5JzXvWZWA4NrKQKwPVz/tosO06Ferz1EU1xFdh/PHWd7k5AceGcBf4AtJd+jz
DvksOyrY+jsE36w3oChkKdIJY4DdNBjFSTjTXxHHuCN5jiDLWLtoWrynerW2G9yRmWqSSyW5RiK1
zFCerENdAHlclmUKIt9ur1jeg628T6M6OVoeWl3qLcdtVjC2jnEj/vaI6g90cRVUxshEOh2Tu0H3
uUnBqe7HBCMNKHljD09MXnAlpA8LbRuWERxlU2XZJxYS/d1qLGiq1WGY1i2KetsRhu/zfZpUj9sY
MfFVCjyunm8rIidmQvfV0TT98AMRsTsiNbxhKKlRbhzmiOTpQwd9DsP2hN9VcpyYQ6/vk8S5xMA4
jxAqEd6xZo78Pu4AR5S0tivjP8w5ze/5WDAp7tAEF/w01gjlsNWXmfm7Yha3dOwtcGELoLykWva4
DSjGQesfp3i8gccxg6XX0hDynbETmj1cvIVCfMv+AdepSF+zgrvxnQuOxjRYkv7XdpeWzMWOCpph
EM3oDmmlQmkmKdYm5lZ5YT8Iqihn6c3vfnkwyrAZPC6slRXCEWaF21/xyk+/5TbXi25fSQJoaZdp
ZwFwNIZdGytdMA5+srI+xrPN2E7Cq970ENOPj12UIw4Z6+aB9bJOY++Spnr2bMdK7LtVf+nK9oev
cS4PnfodGxo5up7TPsZIjqG6ZJt4rBWBrVwd0QuNv+0MBpKUWnttKr4lXfWBJOnc9fp89Bz91Cu+
GDmpilILx3smfxIQz3dLpfnXKvldx+2h9XhruHf1F9mW+ktM71cy0NJrIICDH1N0dfr0ELn+N0e3
1DnvKc6kjlEBVQUois+4WFnE5CjR2+tUZe9bcqDu+AZWvkhjsr57+59iotnY1hudXR5m/JAwSkdM
5Qhem4qxiZ974t6Y2YgQw296SHyPxm71pI+E5c4ZOOW7tpvf1gU+aVTc967/5lKs3mHWGlmIUrxO
YoR4qI0OBeTwpmLZn2Ioxns2dd0YsJ4XPggW3bhxqC10fuYEAcvSoEh1wBQPfQ10bMuXqaWGJeYi
IJpxK67g9vo9GMmddEUwVeKAapLRO81guQpHXdIe1m1iZU9Jlfm38rcldHbTs7swBVQ4gYveD4ML
6vVb2c7DqdZYYuPl2CLswkQOVuVrYtcSDlX6GfntFLKiBaMUX5EtLmY26oELcfyT5IsDYDUSV0JD
gYrrF9Bo6tB49s41Pe/F0svmhPB+v92rTVd7zBnEI6pUfM8YAUqD1/a8/ZCObdc8dot+7ozUed4e
ukrNbABU4meJZnttvcQ8O75RB+BZjQAUC5vnIQNwiFsEhCJWgGJ6TwrmC0UBHNObHzD28huX+tma
3SwwqORCOzaWsEWdeXLu7cWlVpjynxg3YWnH3W3Eo1/HYj57JVs8QJVC9kzoPhMWQkJ7BcBTQ2TV
B4a4aoXyrOdaV/BnFxl8t60LNxpcvla1vC9rVm5rTx0XiW+SKH5gNRoqEPICdlafBa5fp9Kt73Zh
vBVz/ZKRnjiQ7UlDxlY+O16UZPtaYWAWNgmSdsUPgwW3htMgOjXmHz2xs2Nv9hN/Sr3vNHd4RJc2
n9rRRKM0qtBW3lusifPGz8hq+1K1jEIWTlgc1vgZbZmtjHNrvCwLQPoO61U8VxWHKlF3TS8JPM26
tzNxKPAm4MJf3xwiZKg2GYoU2IolseJbthh/jF7hZMwxN7QzD3LscB65jK0SVO6tEqlaLMfecJQ6
DQ47Rv/kzoyR11YvYt5ZNm7trQBtk+6naLz2PNgjxj9sHvx97VNusfLSRsOF5LlP4eRRPpkRkJSB
+83ove5Cg/Q0zp06uFVZMnZrpmNpJQwACUocvQVTuUHYGzw9Cpqj+n5nsAYp7KqyvWZz9Jye7LXu
ar2yOfOtkipPcklmQWFPNsWTN7zjQJIHcitWmGnGxRVolXkPyWNVwzYQU1XU3+uI+GnG5RrUidnR
pHI0RZnHtCe/izx+b0RGzGPlt8IX02kZ4CzYWAk8odJwzhxSV2PH9zb2/KRCtUctznEwpnYc4vIl
6FAzqS9qe7xpYx0FyvHeNynQsrK/HmbPc+6M3zdBQFO8hoPR1VdOzUD2vHg62e7A0ipMAq55ApAa
8eymJDpAe4dGw3cfkeQloyd5D+PfttfJ42K1bBpYh3as6GII6YyfquDHQk2401Au9nNlGeSA9yZE
rLO/YNKpnQUOgsXR3zTlrbJN72DV1fOWojeIiW8Np9tEN5fp2XOGlr9eZ61VH1hoFj1ZKcJpORfW
nizJleEsmaKV+sVJid8BldXgIjnWrLChWlXVuce5jWCNe5UVEX5WFIfMJZFd9X+2v60055+RofSz
pLxlp3QE+xVC0xibxp4NO+M9/kP9N9CI5K7v0Z+biieFnP2UuLTzdjv8UCQf2P5TvUQzai0eZg6O
gmUahV4QCiQ7t/1Ck0l97kY2XFofSjDE5MAZiGXnc/dSWI794A4r7b1fXBY3RBcgkPF9lDB+Bts8
0b0GhwhN/554K19IUzuXrhPXHDHkvrWVvUsG9Lky6pxDok/kNdfbmZDb8LTicqvh3KV8wQ74vQuy
4WW2ZPLSaNo1spjhtCUDOXsY+sfZ4VdvIw+ch/McdXBLWrO1gp49iaHlTrCY2SG9a62ZVxKzwe+v
ew6HNaH/Ro1oA9grIL593UfV0o2Haf0jubsH9Hxoixmyl8L6E07R4t+W2YBRjePJ5q218rhFGi2z
owbxJYCItIQbCELoTxt5A1iKe8KwytRq7m0IFFkWQLecwqpg+xVpea8hiFboGORRtPKTnhPvSnwy
Gf6YNUciF6Urf9ZYgyov0p/52r4cH+OUnWGg12dD67+1oyDOwaVFJtk6FwK5an5tRT/fhN4+b5Vy
xNyeopbNPrEW14c8Ut5+kCyjTRZcS3nyCcBtxCZuyVCSmNizdtuetDfbTIFgEWtC4kS9+se/aH2P
X0CX/4bA+5/MGdycJoEOuHo8kRs75b+wUQBaqKnlgt+ZHZGOjm2Ix7pprfuyUpKcC9WLv2L3mduK
QPUu5o5ZTw+eWoyL/GJc/a8Ii/+3vbPAvP785xbs//P/gmH8/3CBLRDDf31n67ruf67hXhfw/vs/
dsvfP0n6/l8Ji+vf8EVYNMS/CVeHOMja7HVbqwum5wuwaJj/prPFmpXaLDvCC2GD4frXClumgEJ4
tjBcAIwrwauTQ5/8+z9sweZbE/AU9hS4LI7t/W/4ipa+8en+hRHydNPwBT/Ef1B1JkuSItkS/SJE
wBgMtu7gY8xzxgaJjMgAjHkwpq/vQ73V25R0V3dVxuBgdvWqHpW+LwLbBhr1/9E7XEH50qitwFkB
nFeKiUO1qq7TJr0PmK+nnssMV88xNEz1WPcYOzewbQYaoLGpc0x9oEzEDjnKffRlLB50i8Vvwirz
8zDg00jL58EAl0pPDCm84UmZ+Z5ay+qDGqxg+nZ1bV2Ym3ifURJfqrMc2Oa7VNHtc18wulUtxh3A
YmgcO8+AM0+570uHxcCycq4Bxc5G0w5r3/zSSaG4UIRGVuBKTU3aWy3cJfXW4kc4nMy0nd2PXeo+
VVvAQjRstwwf82dcdPtlrg7rGtPt1rDmXWsCDQpF0DWBOeT5EynyjAm1ZJ3USSIYYBi9jQ4t44Gt
TtPfyWYg951dS6ZF1mDDVduFR6g7oSwoCND2YjJSJBFopglyYzfM9kcCtypx5cXz3V/Rrvqim4Ij
q/4BC4CDrk9/+778YDEnjtPC8SEY/3OElkSU9yDVph0XztsAjpsa/RGDPOuiSlAkIOuILHmHtwwt
CInp2FrrX1UY73bZYwn2+4Ol6AUzEWooZsVqNX1g6j3FDsnyfyl+liP9jIRAEuTNPoDlDi4zZLe6
w9WEJ9JiglcX5GpzX1b6tcceSb/cp+Oel8D74qPmbquOw8J94lriu/YqxX1o6SbcnEgFCTlKsJ5/
iD9CVM9z70So7TGeBvZL5WduUyFRPxa59Zxl9KbBFkSbKKq/2mfHxb7jSU163Al6kmbkUPIXMBGr
ldk3wERfeTb567yZaQ9UwMlr4HHKKA/DmJUh4eZLPweP7oojcSwWqi9s4IvBXaaW164XJ3BFeIst
aoLzWl0Ga163n/B4LSkHGJnSwql0ArzfNLu4rL+JFTdRUfOpdIx/taeg516wwr8ngpQLB5PYifXT
y9aL2WMZjoPxthkSYpPpzUqd8llPyzmNiZkZKXknHBx/mkJ7e+WseicaftrYvVmqtiwn5lvyRDhp
sLVLd9pjVtyWMdxgvP53tZM7mGQn5vXcTOIz3u4qkdmJnXbC/q75aFbP2atijsOBp7y0SUiazLAc
zC7H95Y0WfEzGEVyAVETWbbzueDj3mmg4xzhDlljVrDEo05mDmioSFivE6i70S16MPjjnWcabNBJ
0jpKvCULgl9Cm+VIWd/sSxp6MRxx741q7IPYfL35UI2uuVMLFJg1l++G1KDiB+9+bbor67XblvVI
0vY5MykgmJ5b2Z6jDS0IE/uubAceeBcsvLBAGbsprZ2pb5xmkYrIyK4GBdeH9adw0+5swz9vMj5O
W/8rIO0hohyPn8kCMTxbrVvMRY9LjLeNOHInrQOGH1JvDTpExU4ikw3FLjfeXBp3yXzDusy6VYr7
FkbJU1/kF8+ey4hRKQ5herCYsZ9RLu1Tlr0MvPMiDnKKn6z8D81czJ7aJImA0R2U6TMNbvpIwyxy
ps7BZJPNPk6iai7YLEin9uPJdVmpkp/mzlVR4kwyy8LBtF8l3YWdC1MWg+tO4KikLHTZULNobgU3
N7PE/YVdwBIVjonpBGgFD779VWVmfNQ08Kp5BeWHN1FuPYAzbQ3SsAPaCS266xJ2mhlVITuUXIaW
Xr8hvjrUlLxg+hkoRfC/R6glOyMYnmNzzQBRnYZGQ3nilyJ9zE++U3wre3md4+nJkps4mdTWjTCI
Ki10fl2cu46wLWj1ByRFSornb3IV/W4UE+qRpYwXnEQwVF+6Rfb3FB2ND0UzHMzBZXIbxd2cdvXR
sfVPWWLcHccgv2IlJ+gLcZ1ALvH2rq+8fbDV8Izj9Oq5fqiSrWg274yotX3q0Ap6IxxJm4Z8ob4S
7yF0egpUO7AmUt+r2ruLV+9m1JY+den4iIWajQ8MSdE5N7nSOClcQnKL8TFwZYY0x5t3rOjoDUTx
oyfqsNaVloLEghGEvbmkEQBrnODU45IsnGagizOAnFCAl7cmuYQOfz00FMzAB/OME4b4f0oTy4Bf
sYaihMKw/uFzUe2gzpf3o0hPSWr77D+b+w7pNKQ89skf2X33kvnUc0bGrFWF8n52wcTElC1FTUcZ
Lu9EndMyqSbVngfeaEjGdBq4RZRm8UlO02eGFd41XLWbenbfqQl3Ycka5wj5aS9n3K1D3S9ohGAN
8q72diqb172M56MM1l+zn74M4iq0PliRVSZPHbZIwy+dgxuQ4Bpo0Gpa+VUGdP3Ahzs6SwFh3tY3
eT3mJx1cgywhBTZeVeHetQT9j9lGTLfTc+mMn8r4nckskWpiW5ZNoDlq/MXg9Nl9ovj2LhscnIK4
f99q6Kq7uvhvRR+foEc8yWaCI1PyWTesU5WSMKN6vSCRx3YD01h+A/H+5AH/eSbY+0L7nbefR9z/
UsXOqZt5j/crzSPl0p2Y2Pf2YIE63VrQu3gANyTqowW+DJRzT9HeOpBbcnkUFP2mys/dr0zKyFNa
fi2eccQvQWymYjc0GBe2SuSzcp9eAqo/yXO24eoZGzG9qiJWm8vBHxFek7Uyo7LPwpJWCdZQfA3z
pKqIhkeW4e3nPNgdPc+OwfHXQ+6ASXhuzOxcT1V/o4t2Z7FUx2aD4X5acX5UdXwXm5w+o0lsIF94
wfdJ1MMKOq9p9VW6FivrgiWrU/e3Y9ZXIb5PammzGTVlGm/oyxt2dKDxdp0S7HJNdwtpIT6AYqPV
dfS/GjsjgpeTL1hzT4cTUzCPfxzm5Aegtw00ogbBOcMytwbmcu5FH0Fn4Mh2cw52iq3Nimp04okZ
tziGPMjUkMryGotAD3sL7gGonhTpYU7Np6AYwD0kxV0T2J/+qufjOMv8MHdsmDhUzZMYbiaDvSrQ
JSxyihLA/8h4TQI4bm3VezfS6ZMySCHCglQDAtiiVuMfjL3lnkKOY+yW1m0ig3tu+FG+EvengUOF
Pql3QlHyZKVqPuCm4m0XUJ+rGOf+748otRPKGmZDNnvTyRks56le22jFO3ciMRst1ANw6ZAUKTkl
zQDLq4Ku5LbmpShJcYhxKp6cDs5KQpTpopYx2AO/pc11As2SQ5YkADftYugWB29dn70l7ndWW+Sn
xuBpNcr42mDQOEm/TS55++PVbQDplfp3t1puapaLR7iL59paR9xafn/JWZY5erqhyqu67VGZH4yE
R7/S8malwtlsOf8Vvmwy24QsJtw1J9qt232xzl9MF+ttMFm3LcyyfHWqEzEASkOXJnJs87yV5Jpx
7l99jOaF56krJqo6hG/ZauoBwR9x3iZ7YnztvZElt5Q84jtlOXX1vIL4DdVHfIKx65hOW+7gL1PI
OeKrXroIkGRANU7xxRdqnHQnz27ZV5fVFP8KS/lRUG3K25YRUU7qYQfxKszjmXEkVvrdT9nAUt/I
w7HwT9VUGCGeO2u/TmzDBgoORT1Rg2USE+ha4151g7pbN9NkAnJnkhfWof/MlQ1e+T5tTThwOW5K
Go0IP2OZND17Py/cs2plvDV9iepIvTaNRUj2KekLYqPsYO3u6nrLeRbxqSJcjd3a/KwzuknV6BK1
X4jPl7MbUqBbgyUhsNZRAJsYvIZHfB3biiFpshurqDP6GOJdsCl7y8Lbw1pOrhN0h5gaIdmzFiGE
suuoQc9WjKclfU4sJ+rLUMzw17rjsFA6IfqMJhYDph1sE/bDkBV4MfzTbQVyrP3HfbSAYEUn78ZG
mpz80npFjjm3PY0G8XzCPh1sholqzZgZoXirmxZvelD9zayAaokOElYh1uFUG5oWoN5u9rlu873T
mXYoBrV8FffsOmGWNT0jE/YmzdtpZwCvoXIw9BuTTo8NGKWwFu4qGthon/P/Fk5X7yd3eYQRcU8O
DliHMb3F4F7gZC6vQd9ATSxZ7cCDG0Lh+yqqc+/sEHwO6LXLDRwb2GqlBR+CsPvYDbwImu5ZVg8L
c5ltBLQ9UfwaNZNJBfIKgIxyyePswVO0p/xGsg2OZTriht228uiAacduwBvmb9lW6XkQ0CqRsy9a
s7n3sQgu8UuppmQbIq8aP2AdLJtc/usY4lS73JI7q0Y0M6jmwSCY9GADrIVLdWvVnw2t5wztVHK4
MIfzOL4upf084H+4o0W2Zk78dV4d7ojh1NRErNjGHdPGO5g2yiPR9nCmusM6liwdqPVTrzoF4BCk
2HHbjrtnj7Ng+wpwc7E6rOqN/YZ6a1OyNBdoqWR750hCL9ctaJJ89sDADbCTqHGXnkDXnJx/MTza
t2nGY9lPfA86b+m6BJBAedK2Glvas7OaZNTln2CkHNYi01NN8Vtj5n8LsClw7xj9039ZwX9OJrai
9vi4DpzsktTPNZ2q+8SpA6pQ+ovJyWq7lMFQSLwXHrW8sFwhb/Ng1eDXh/bLNZzPrsgPuLyO2VxD
GyH1IIiipCly5zIu3/1i/xqsq5uUf26h0JQiZbyGXk+jhDPig5Q8QmXusZQx+KL+IrPg3htaH3lW
vPkwG9Y24QqWrCBl0O1zTNhjrexzUDGGZuYYs81qwkbiU61lcMnjoDn7M/q4Vz+0uYGQTevXbozt
78ZqFNGKfD95HXcsiS2AtmTKHv3SBIgTYEiFjutTZGPXVRsFsbqfTYJw2cZKbNngpAgSZla+JGtz
37A4cMrgK2iNP53MgfMs+c/oGujsbXYLBJwpQvQ3cd68xIZ/sl3zrh8aNsIyJg8zETsyCKVn+uj2
yZd02u7sO/nHvAaa4rL5Twt/GsvLeDXW5quHe4VvCe9lLQx17Tj3yqJ+HVLrJwm4ztuJNVC02i6I
qw3fnlu/pA0tqRJnz641UEeyib4wYBDg97BAwYEcACNoaIv/cWg2B6eokoNboKGQzGQZ3PUra0nx
PnfOvasIg/ht87BIdtKi+6rws5BfqjVfxsiC2+u4wardaPlfuQdqxLdpW1qto+lCY0DhLyLbcUNA
ZzEG+YfZDzTXVjwLSOT7QakoZazeO/1Ii+IkefWWb3VWmsfRBaDtyfY3BwbRI0DlpTIPXfNcVcLm
wfTW/UQ7krJwWwPEKI8SocnYimtxiPzMrBUvPXfWPXCwzzxP1LEVuPt6X9JbVqR7TbZ9nSKqlGCy
IvertYEECN+b8ovqj7CKe+myF18Th6JzyDLGyP/sLZS9Vk5EtNQCjINbtza598UY+4ZxPFeO7Z0X
cxShl9BXIAXr6tTBx8ULl2CuvvjGY5Ox6/PE8txBLtftQaV8MWsxP4MM+4sPz4pchdvOF9TXFv2f
ZKXN1y6uY5X82Nlmnc+QOdbNRMhwrK1fgWoOpdjE7oXnKQp6DsvG765jX7+x1cQ+zaoMKelp8hFv
KoAM0uUX5vSq3JUBTr6ytcYjdV+4MjM3+u//IXr4yirZ8mpWG9IKTuKeJYvbwFGJ4yiduuGAzxAs
4swDxILu1WfxDac2gyCP0/jCpf+2XevlvDj909qvmpCnER9yalSjUjd7DZP1hTZSCjIoRe/b6TLW
+poFHeevybSpTYzpi/DvvUF1e+pZPzuawifVvck8Z68s7nrqHJrxqyiyPNQFdITChkEYVHfcKHiD
eCM7DjS0oXJhxbk5s4rzmeZuHk2VuvOdoTy4OHF2a+3+bQ3xl9UKNfcSQAN/Z19Yf/r2M29p9UpU
EXY9S8TAj0N4oUhhhbseyzJ5iDWpXhd6FtSso6xpi3G99iUp0Ii8NnkYHGVwKVAl3+UIzW0C1N2R
2OqrOWoEqBdvN3hl/pZMeusAyZ4wuoIsSNP5JiX/ibC6hZSzJPLIHh8Xv+ZX2W5HqJOSsFrCIU9I
QVl3vc855iuwXJmAuoPLDy7SCDrQTW5Xy3hwfZECo+n9w1yB5lnW+XfODBhzyYRdjKAnpuZIjLzb
Nn+lgXiza9eJHw1VOgmfi4d5kfsYxW+3zqQjc9U8e5oIRcaQc+begZxifsMk7em4ctKDbCG4xLbg
VkOpteOhzzjctJaBd7nofSdc2y38Qj9CTzA0g93rBEEKERH1uuM9fyjaITQaPIFAAUOYbwCK12yG
4NGFg2Cx2xjFu7ZSnJrOSZkkPsVM0LdOgY9Qo6E0+zTQntchLyhs5la3FU4cCtcb2EEyWI0K3/jM
i5V/MX8yB0Q3FNSuqNAhCXczuj6FXcR2dTatxzzhHqQ9ZE3OUXiJ7Ngo5CIm3L+rvCtvKwiOMfF5
AMBYzmaPJGkyPTYOJs5hrT6rFt+dZSZv0zj8s+vdYNWcMiSxYzlU1J3Ht5NiAANiiQZvRa2QcEx8
46uewLFYmosYbOjGicuoaPt3nY+/vTMjsA/5nUL1OQxB9+luvcJrzxW3bGSUzw05MKRk8Frlgct5
jmUZSN+aw15pJd93TClh0aMr+QgK+60JrRv4ball/p2MfH4QOdUA2XjhkLgT9IIc4qwP24C+39Qo
iNdayFuyJIZSk3Va8WmmptuFIy7Xfb42D+jbz5aeOcaaCluna2DpCGaiZOaMclYAb1rK8ZVp5JTY
/hpmApzJJNXvwGc/yZcnzFBca031y0ekYTPXwQGMsVt76DUpAwsrEOxfJmwqwzYH+NjUnnO8ncAr
IP4gkYUNJR3MmLBe9Zxm+yywHir6jNCy+G9z6nyaoKpSv3nMtQTWnWlj3+fGz+pVD6XksEwslA9/
HdFMy8Msmlt/ZFKRNQnnqnqZC9Ht6SssIqyedcvyu3DZPNTgRKpnjPYI7OR8t8MRq9ub8KBRIP6Z
pDyB7ixgImUyHH2IWmSps5NDsUSYIDFsAEHMnktxm4xfsvXzsMrmQyrUlaePFluJzbRT47gvH/Oa
GBHhtS+hubYFLYFPugxOM+lLM1uN3TzTuEpSnhJCr7jkxAeCrHHJS1r86Xw8mFjK5n6giX4HvvDW
FGV+q/RikVytu2OCbh7Dtjos6IN1N3JLIbWDCEdoJYEveDToHgWYTeN1Ntw2tk0r9CzuoR2/uLyj
9pXBR9dJvu1UoY+YBr2xdSyO0iheKs0cYwmuDOasnqCI81qZtirrGQdZyR96MrxuhM/k6xDz5yXN
iF4RnufRR1AaqoBLelpTU5h6PyjlMKDcNOy99YzDfEWrWsXZZrD3rOWz6Vkii0zRmUBLlm1MN9wH
9N6y0GB1vYDYsOInfsLdobTBgxpK3nICwHWz6qepnYptCvtMBMBTX037DDzKEBvWRbpvzBa3FNXe
c+BxR+y8K709Pq70wDry5qZy0C/eseZHYrLLaBDZd+GQkbPyKd6bq30fj0MaauBKFIgiqltor9Br
Y7SYviBrAxHsii6xsEXJiYDa8/ooChu3w3Aq64Mc9LQbW3oXoMITfUnecbTPUEzerSAft1A3bVE9
/7RoHpfEe880Ehv2b7hb0r/rM+6hnsmYwV0e3KvEtcb20CS2ticI9lxQI7SvBReBFiTZHkd0FpkT
bWNCnoqCtQnoRnJBuB9SbNzclHkG8plpJfUZs5Sv5CHxmdIqo1tDa2if0r8mYFhYntmIDp7g8gLZ
wpJ/YSki/rbWVU20II85n5GpbQ9+RQivVcRs2V7iy65enWXMkc8A54vi3YKGcz0DWyAnmnMylURI
vLWTB//GasyffkBdWnuWlJ7mw2UYPZeBGK80h8g64SAadYJ1vCaR1mfHrGLlMQv7rRzubZfVZ9wQ
mFjeR6qv0dbMZE+E4mka6KbndQBscOUNVqrgYUDNx2pEoHcFNFboK0CH8hC3CzmyjGY0AXBz9emB
tVg94f7iDyeGGgIyefXn4cVaBNG7tkYX2/ClcGEXdClx5EWyM7rJvlvxKoVM4ukcLYBRbOSZsEpY
OJUMG+hU1Y46uMaltQ1kk88V7dJwQ59rnOL+uBwmPouTV36pzPluvbZCdudxSyHo+o3V7yqDjNfA
KxMPpgergv3UQA9WOBG4Z0bCgT4agY4UiyQu7s2zTOc2mpPpAX3+Ribi1rK4S24R3zqO0UFTNz12
GxCoyT5To7nN67+rPubERw9lJ99BatyZqyb94OSf2Np++c4t+KPiOamY/WJ7fFpYap7GJPgtuplk
EpJVJT9s9pc0UzwWs74JbBS+XE9P1aKI6y2ctNDACt1dcX/TLAF7qHInBuGgmaOkt9/NmMnM7Zp9
vR1Xm24LHUBQO99KeHjzQmMNrPcyFXephZcm0xardsdrjlZvSpKr8z4zVi+Ew8O81aWRAaV85wU4
0Cpx9To6lxsrpPJzPFY+6GttkzwmtHHrNOwqcNIWmOTj997RTFCm/Z4lLscwZULNqu4LO4b7uaTJ
Hf+CXTM3w7XkPjIsZKUXXC62YGnGovB9MduEGCK5kpxEKTTW4nvAKj0tRRz2s/4tgAYgAHApIQ/4
asoWRFT8XGWGzZH7r6SP9oJ35p34YTmSNKn7/UTJgrtsThYOPq5pHUeQgWMMezzlwJRYRGXmfIy1
Y0We1aPd8tIYg59hnEBl83kl2fDdDR3g4XT9aNKckP3W0dukPkgfV3lkyc3HhKzxTspAwtmCXqQ6
2Har136pOkY8KF62Aw5RvOF88hznyEshpDFJDn8qh1yD1EieSnS7Mp2eId4ux5woH80eN0hyOBya
7MIL5runNARofHAUno/+X/pHeGe886qFFI7DBd2a3rrC8BCcvPsmrR7xab07HlfvRrTTEYMmGe1e
XIoEEERBzhuWybmjTd4cVLyj9goMquQeHiPQUY8Cwtd9nmcoVgl8nq6mltqzsuks+vKt0mgLeSDe
86L4NZR9bVb9lpX1x6TTkrA2E1TfLrekrveEeKIO6/1OmNwx5i3/Oi8/1FqaKPhntejvSqJ9tz/u
xJXH7Zg0vU7cWW15VQbJ52wtvxs53AwBdsVFQjVcXHLV48IUlQUA+rmgE0XEl89rTxOOiSF5+m8p
1ypXGx9dHKxRgUtl7/bY+Mrsw6Yb6kjNJYJEDZ3BQVQ9e60z782SRncKcOV+oKTXltm9tAgRIqle
OgGBwafDrMmNi9XDLYUVGNGBiomLASKYoAmMUxrGdc9C/KxNXOwc7gg1YZti4KdvuYss5CUNBoy+
pv3sCBGVlfyVJWe5vVr8CsvioaE2YSoBOgYFkauCNQZb5oTaxLBUgifQ4TI798V5Tv1vqb3L7LKd
mwI/jUivJJFtsovX+IKvFgDknBlqV5c+Szd3Q9cl5yWxGEhsvo9xItk8c7voRX4dPEYCz2Brbhnq
Z5KGG1qrl7IAHj5mPjsH4fBzdoKywQvT6FCa61femMOecnlc3JJxz6N0JPRA5qGTbDdOvz0AJKwq
n3buvD6MLYblPmdwbwLcZsL9BkYo97xZ84gQXR55buIcDZ2/9zbAzpzMRkS1woMm37IrePlEgln6
4FS4vLNKhVlBUp17z7JrCgjFBoEZmm0EIw1X2OJvZ0jMNlvK3mUbjHosWDq4zZuY8fdMmpo93kx8
/wBIcy9/rmZ/3tNaP7GRop4jrUibCT/+Iw4E/t4XwsgRybWVp4JOiGUQN3NiP60mtHMvoZ6pMrEU
JtvrOeEAj2qvCxvlP9OgQQcGfgKWhNzJ/FaFsde6yKL3Qy9BE/Qk+vsN7ZH25CvzNAgrfEF0RmFu
saSCscKXZS4W6QaL2ATcdtyJCUq5I+Nnj5UlIUYQIWp8Bw+DFATDUHdPkzP18HtSrjvV8Cub9r7y
AF3qboWF1a4n1ZVA90g+3cDvqkSy7nFVkNu2KirtV+/iGdYdzvC3DMYntqCY9qTxm98sACaCfQJM
VjcnVFjrr5g+XIycOjBCQpAOwNDa3lNg01rWHX2Pgh5a2Aes5EncclxCF67ZoA1YfaJAOx+sdp7w
DFSHVlvPU/yC0pbvl+DHEmd566XG2SSI98wv+pQbzVvVTD/rKCOhyRoIpknRsnZv4ZTtsH+VkVTv
qctHzwHmjpYhuBx102Ge7RsYdGy+2Lzu6pXydyc1jq0NbMzU+UPl2rdGo7h/AmgwtPdj9iw2KT/7
x1owvm3zaKi2cUq3zCjOaxvAftAShxMPIXN6NNFvhhibVqHAMbWzGnCHte1gR7N+DN6N2DGq93ot
osphw7DOuHZKn30ssAQjXX9GEBAuITDu53zpHaEtaN+s0O1XAoNwtg3rNvf7f4DLLdJAkpEzw5Ga
aOMxztJftXpACQh9VPFwUOPwwiTl9tA4INA9eWROB9Y1Rl/fScpmSVlL+2WyUR5pSqAb4KZsS2Jb
bf9ljZ0XuX6y90bKdxqzIB3jqUMxSoX5GJYrEFW+sz2eG/zEjiVCRwbJ3nGRVIOZm21tL+zyBBmK
NOiTcJ2lPrKPS0eaLyS7K7LJwWduJT/Klm8TpiorqN9drDyJ97PmDXkAqmFTQQAGlOnZrZtXCqi+
MYrM13FVAeE/59uwnWfsgpe4gZiZrdVTMbqU4GUOl580HfZ86Hid8I5xxZvr0BYBkSRFjheE0dis
OZZdPufB/IOeCrbGsW9hTiJVe/7PUjvwApCiceqMGkFqps2vTI5Gov/OtK8ekZpvu+0XxMuPwsOR
bKmvZ7HzbAziosYUluNszLaXUOe3Pm1AQ42rnUtpMz7RYcu+YUXIbqkqqokI7GEhBpdZq6tYUfEx
P3J9wmrIeuvYb7YMU2yvezfBKsfzXRerS09QT0zWMAAorS/2Oh2TbjpnPD08yeROFjVub0IkRcsZ
fqY/+KiD/ZLGRWRYsTxqPlU7yfWigWqj7uCX0rrqo3lXoil3llvziiqaR5nzzp84bi3T4sqoaFfu
euZGwrKvAXg0bjR01vs5KN4ErTAuaYoqwN/tCp6TjjTIrm76J6EcgCfEdDD1aLHDenlGS0v2LLTu
Yye5Fg27tEDwR5UT7WQDQ1gsPRb7t0U7fsyCdUmFG2yHicMCA1nQAtZSK4jxHJ53zpqwCr5dByNh
Xq33ZbE6DOxUvVlUZe+9+o85YgAxaU+yZU3hQQKhWgO+HLhwINoGYdmSqwUNM7AMb/OQydoDY0dz
mdoXB/DcmZeeGq/59iTtB8aWnFEezqlB8noNeueO1eUhrWckhxrnSBnb610KWRZjQHubq/VVdjWw
GI+fTv88jupOcRPw5im7wYUSloH2ziTiXCiRDExOl/5gzHkvpbibsi5ljeWBSRDFLT/8bl+aWCb9
ABLUEHDKBNZZ8sLYMYTDEGBy43m8zNm7lRIvbCvUAJnoXTyOdNONZVi7U8+MRPpu7F5JZ279c6dc
IsaVAKlSzqvDvKQN0DcQjAZ7fz7ZWSS3LGfaBn9h4FIvhUrYQrxFun91x5T+EihXe7HWH6m9rSUT
9wyXKhIgNM+OpCG2mOb3BR/AmS2OZ7Gf0vyCHimZ2rX2S0N6Yko/MEDgHUBntWacbu7QHo2yp7Et
pWUm+xP7kq6oBTUCSxmwhSeaY5J08zNoPneKy94ZdlXomHjMnGWRkJCMNRp1BbgEAhf2wTJKhaSm
gXqsJH0ADTDuFjwx+Fm4OBAhvaqY7UnbME/LOY9w0SZXwQxLhKp9Gal9Odq6x12VyoiUMF4T7e9g
d1CgIblhxbh3cxtNaGWrmyc4glkCbyflAOhb+yhk4I8LqpDihU7JtIr/wXN/YmTgTt/3Z4s3U1G5
T8WK+Q4DEpe8uKp2ZUWMsX4sg1eEPNb5i8kChuODblhxj1LIZW6mRxHH3j+IWd/dhHMWW8TOm1CY
80Hr/WwjrPfqJzHYOFNeh2erBOrO30bvnEAju+JzsSZGBufdMfPfopjfSukAitKaTJrAwkDBZnLB
D/u82kTUWKsrF36aMVPFAi4WIcpiIKtNeNalU55iC117ppQtheUWUIjC96UMeKSwrFhVHz1gz7ks
xMGcLGADnsv+e1ovzUC43KIlXnUEVbI6o463qc4iD8YbE4jrzCFlmkNkS70+cfldnwKIHVBH1Y6d
CRgCuWhQ+/xOUnQPugD1QbjT7azpP6fvlX+BEVjMBFtaBKcc2WPGS63Hc+Y3f8su5inByjdRZIXP
mmD1MGPn7vBMglOKSl/Xx9lQMKk/At3fSKuhDcFO36cGb2pfFn8sr7uyY3wrHLwlVb78laOkib04
wom57TjebFyxyzwfOQ7Pcay5LOlPgNRmFMdSI4KSBMGsgTrrBa+DImZWkeYqe9QXXXg/miv/HqYS
e2z/k5QMzsOyYaWHgDnhWG861V66ygy1A0k9UzQNDDdOLg8O8kIM/ht1qMyPW/iHV+XMAHXGwo0f
mx0NL9Q+PeFm3DAeJbkzpsFMuQgEa/0Xvup+6TE0t47/It3kaXWAl8dzF4Sc8h+zIVO61khhiW44
dzn8k2baVh4dllv3Z5iMJYqhQYRpPpnH1BDvAcAWPr14YG2aTZqsfxBaeEc7XaZd3jA1FwLrlO6/
hZ5uPfxGmPIwHuSUP4is1wfiqjxnXFeZC6rQtpDEk+J2Kujh8rR0os5nHGrpZzHgvdmK1c2UOn/o
F5CRIU0OKM8Lc6ubL8Na/8bKpuujQvlRjWFHK7tOOmCs4qrcpY5GSMDNwCsLnxjQlfHCE/8oaPel
AZn3Tst2LW0MVEbfNXeNAo0QC7VbHNs9IqUy3TqF/Oc7cYUy6AGd7flLO3cwTLr0fZgcEpPmPdFC
iJdi+Ec/wGeczfLQjQ5NWSOtEPhEUs/BMsuUg3y/0Tz7S3CeymxDXaRUcYyYu+aHIOXTmFcodktA
BsCUE+8SninCw1QeWIiDVAJh0QUJ+pi0tHrNqiyhsGb+caER0nHX/Qgxce+VeAaALDQsGEzYuBjD
NHIGq5YiYQnfpccgn9P3gqoMHNjbd/TfMrXAipcx0s4U5Z5oUnsuJ07opsmfFsnlq1oo1KiT9PA/
9s5rN3JsS9OvMi/AGnoDNPoiyPARMiEpJMUNEZJS9N7z6fvbqurTmdk5ebrQGMwMMIXKREphSG67
9lq/gZBADqrfRQbSyyVofVu3bKqjIpe6nEaFIod+apt6O2kgfW1NhbrgyzHGDVm1maTwQvbEy2rp
EBQI9MRxhR8SxhUFhABqsMHW6IfC1QVe6Dg27TWIopOUNvI2AxWNwzvXDtH7YrVuXCskYiVfTS5j
SrbEZg9lkbWboH5AIGUtcqXLUBcAaCr0yO8XSFgFOogPTiyjhdNMGd2YErJ6sRO+q7ZC6WudaiZ8
eEYRnpbf1NmPl5UdkmRMr7KMPG7Uc5TCdsmQAtNTMPJZaGqj3qijufLVwNmBIztUOhXoQsvWGHCd
mi7BMM/Br66Yz1Ybz57dJ5+RQyyPHwx2ewLio6qP1TwH2zRY12gRS8hRg3zwVV9FviKVd35E1SVl
U5oquoRqdb0uUinkuEBdTVZvM4UgPCWwIEGOk4+MiQnYeWj/aAiYdQUWsd8B2guWs5YJgymL7Hmi
4rhMQi6az6qG9VlG6sIGLojsw7Ih7EbX2zpYkZHdpIX+QnTGGkUQuCNaGu7DBJB86Y8byo79okO1
Zc2ZeQlI+qMpU+TuKBgGM0F4GD2BmMyZtHiWwAdfyEBIOSjN1ZqVcRda+Kcg1LcoMzLKjJdPOWBh
sCvtFING4XT8EQ5sPVATDRetHg7/RfneSDJbGkRlD0/XA9ZR3QKB+L0ysTP4XdR5syTwa0oP6BNh
8Vb7kHJYo6h7Qzc0Fmqbr4t2pERnVmurl17bmFi5m7fYZjSLRqRJ4CptGjWfF6aV4qYTo0iJxaEX
SFFzaEd09VQwSHIe4jckr00lwUVPiUaWYKAqrfEypJG5nJ3PEU2PowrGVa7BckBBVNaleWjDc5eF
u4p9N0CCzeuk+c208ofQDD9KkV7PsJpxfVfBMhKJreYMv4MsaYGFrHMpbTvbfXHP/hZH779Dv/uB
x3eM3msScp/tv/zAyvvXH39s/vwZeWLBjfvhhyViEO10332rp9M3WP3tv/4LF/jrnf/VF/9i2z1O
JWy7d/iWrfi2ICry7zl3jvw7kt46equvaXutf/7InzQ9yfgDdiWUOkuXLSrtlgYb70+ennjJNDUF
x2hTEDAtGTbeX0Q9zfxDMShjAI/VNFm2bOUfRD3xkmwL7h9MPdNRdOXvEPVgBMLD+w+enmFamq7x
hdygCQHQlH/i6fkzcbVRFp8kmDBF35aP2Ul5aZEHbl0QM5QQlh/JLtsB0jkoGzIgxXpYJxtr7+yn
b8ah/2i35V1zkz+mW+k2/Yg/FA/5hkfKaNb7cMZPvLoiae/m28mlYLjBIGIbbEAQ7edtz6yFGLiA
1rBLveq+2pnX8E7/jDbF0TioV3CdHXhvSFlnrA4OzU5aNUvntvXgb3uhm26TMxLeByxc7uOttipO
qqsu07tpWd3XFC86z37MlhSZ4V6t8tvifngaRpdXmvv5YK/HQ3eGNHGSbrV3dQcfejWs24O5Tm6M
VbWG1LThVLCzVsiRfoKZ2HGXN9re2vjn7IT6m/NufyK9GaAS2LvBBqgXPpyEh2nj2bsKDXKCykV9
66yMjfwUjLfVrnTu3rpjtIPCs0MU5G7aObfTmSY88AyfKJ+v/O28iHamKy/RFru1FtYCXtSD/6hu
4TW4odu4j2Qwl9myPCBAcQi93kWH5sZ+9Hf5CpVZV/faBYKH33LwiXgFvBibYqesUExZolh69O/r
GLXZvX+xNslaB1PqjfchEo1Uu1aoOzbUQYlIPcJUxLm78EhYF7ylyl7L3WFvbLFocvPVuMdpoRwP
HDkwgnptHyYiM8wczYXxMh+yTXRf7rFDgRGzrTagi138Crbgk2gWPAO21irbgHbcq7v8sblIN9nR
vuMKz85KQZZ0GZLvW9g0e7KO1qZnnbQNtUEONAhuPSf7/pY87yd2e+2if3ZOwKGftX37UN/aALDD
9dwTVmwcbtRYSBv5JlopS9kr15S+V93V3k27Nnc9x1xmewTzHxif5ObD/DbKNtaKBOuRz3scbRfB
ytxDQcOPnh5ZY7D2CgJ+Ud33dxGRWbvQbmg0NENNb9ygY18DV3kc/VUIAi8DhuCWh341YOy3yN4M
6pnVOgQi6AbHu8xd6G5xImZfgLrZpB+r9jFAofSMzHOAxhs+ELtLAf9sYS99l7L4EvqZC240WleX
7Djv81V7Sz00YJ/lKz5ihhFKIJh6LnTlFtwVoeEBpJQon60U86Uj4ePge6VickSV0d9joWDieagB
mDi2i7v3ZoWgBWCxTeXpOL156D1qT/399GA8wdFHR7DE6UAGRUgJDNM9t3nHSXUxPqVLW3E3NVqB
o4vLpCk0HfZwcCSDbLuEvW1+p1yl5mMcXS1eRikJHU3zyF1Fd/LLYFLTXGvxliqcIL6/2spD54MA
UfbONXjFQaeBbdfcSnBr7A7tpkW8lBec9IZbFLyBafmtFz1hEgXmCmYHCFrCoW94oArx5UukQ2up
SAh7lGbr585aGqdIB9G0d5b2gSzf3kReb0UsnUM7ehu4J3NjOThlUv/aj6jkvAJoXWTL4VS5MGkV
zwz3mgKFagnKjAbFLZJ0QqI8TxmonwJg3UJBVH3wUv/dj9KVttIwp9lkYMcgLfc7dZmcUZBQXvW9
pR7zpyrbZs/dc0RKr0QajvDI5Tw9rOVjbZvuxTLXUFKbM/popnlGu8qRn8n3FxuyJZRb5AiVOA9d
//ml42A2rwuM4qDIXrExnB4QjUP7/wHO0Zk+cTHCG2/aE+ByIMcUBetde594DxYCfS6VAEyYbKSV
P0L7EDj3geQNz82zfC/DtCWVu+ykFfSxNRChDd4R+ZN0Z5+azYfjgdrP0DFbNCXmZ1frKEsg41+q
2w576gZo4XBUghPUHhSjXVAh+cXqnjoitKjCLxSHuILAaHyP3Ql3jwVh5TbyUpc+PUFeWZpgcKwj
xUAMnB75nheKMffEgAtKM1iMYUwW7uplVx5V52i+Icq0iLx4ibcnGxjTjtgKf4pnDdSatq7QcFIq
SKJQqBf2EaKtx/IgKDzwzs8p7L5XB8s28oDZMXqBPK7c1u1FCWCLM6APzacG+7oq3436ybmFLdjt
Muegy2uvWnaL6NbovH50n/rlcngnfWXGCKK51DcR3X4OyOwfFVwoyhK4E+vMsjz2AN/XiUtOZ7RY
lxJeuO9WgHlIOCemEOG4Y8Eno/MOUmG28zOp7ZWZZM8ouw/HvPOSBz92KR04yImuJQByu247eKVb
vdkn+4ZqIVJxFCxc4a35xl/tMd1NB//WcDOveiOLu+VSdGrpmssUuZlFg+X7ptyaLM4gRLfdW8ks
23dv2h3Mor0Byp8aprlI7ooDjPYKEb877Fi8ziOlA+4YiP3KAp2I6ThR+6aG3kk2USpWebhhrIKY
5VBiDRsUkq1kXZVbuO/+7HXFpjWeB6gRH6Cha08Q/iT83TkLe2AyKcPsCH3zBaO5P2KXBXmw20Te
1d6QgMaX3rTxJtj57Z2M8jw8ltb7INgHrv6/Jeb9X0lX/BDb/l8SzBLe/c/vY+UfFCfWxNN58236
IZblE3/FsipBKeIQjo3iguzo6nexrPqHiaiERVCqK45MUPkfohO684dFEOtYsmXqiikr5j9iWV7S
0KlwLFIDiq3w8t+JZVXEML4PZXVLtyxdwbEEDwLNUgwkMcrvFE0gW5O3JmsB6w6BUhOKsvpeRuQX
nTuARJykK9c3z8lw6LS7gLoPgrKq8dYLO0XqV1p0H9cx6eS7OcdwkRQTJkW1fI6m95ZF/7t2/YX6
Cs3xu1s1OWN8f6tBI7WoNqfjwuwvTY3U2aU34OZq+kLqDgpuz7+/nGr88oL40jgmsh/Ivoi2+65t
0snPSqweSefSLi06ULpFzZR/p2gTzOohP8jZpq83EVNYz9/r8n5s4eP2Byc8NOlzW9xPWNCUVN0s
cGYK68Yhi6nuSN5Esuo8RM/QgcBJHsDLAr/Ep109qy0FMedOqhA5Gs+TVFGNeraiQza8Y89Cyel9
qN/N4J4arudHswd3ZsHlYEHiN4VCEu/pKNdz9MgOVfocIbQospvcaDq+j9l9DIybTDoycWgTtajp
erP53o94NqhkFM+2AXhcfc/Nu2E8kwoW3z2zV1cUgSCSr1r/nbtLxvfAv+NGakiaoVhBi7UkHWmD
FHxcd9CSwwzEVQOv1oes4f27Avld5nvI/roRxyZuowR4mhZn0z6r0b2N8ng2YhoRvUvBoeN3Gonb
gyXf+J9Gey7MO2lGiOk9BXhnDzg0luewA2Jp7rGAg/38bhMN8EuS6OTalnJ2SPPKZVzqEhnH4RyM
CKMEh5zO0CySF1iY+8GhrQ61jUUXxDpFOkvUx7EEGcgDoYQ72G9KG6/FOzPyEukMz3ZPMBhP70N5
EHNDtGOP6li44YoI5y6cGhTRs/iE7p/9cCPRMpo8AZrFHw7utwUUDuQIknLmeVLufKr/5QHGXmER
P9kN2P59XsYL7Ox4XtFiGvdRgqQaBlJ5FDkRoRf8Q/i3QHL5U8lnG+u80t7X7bsR3osZKO5fNt9y
Z48PNUCCO5nb5IKVcia/AqAFrbn4nssbpswX01zae63fielf8pbinr6vu3dx6ZAqWqKfI0a8uC/e
NQR8ZUWfkaONDtw9z8DIZOC0nK/MdxaJCLo3dcGhVxf8OvH3+XBP5qVkteDL4+aRnC3twlyg1/gN
GuaLZo/O9wLpQfefTGH9F0uGrWiqqLuifaawLn8/gzUJEyyrIRxRRO6Rat/0pDoHX71IbLF6yy3k
zC9Wu/jQgonHV94lJUz6+lIxftXa3yCd6NETscaoyA++fUnSiw7D8Pc3KlbZ7xIKX6uwY5CZdxTS
CY72032GagYKoWdp69GMKpoL/4+o87C0kRpmudND459c0VR+tfI7UBN1nb1JdeyfltMWZ+phYDQB
jd8pwDt82CUySj/tgI8axdI42zhUQBRxagPD4IMANnQw9PapNU4ISlC++2qJBvSkP1Aq6QgeQTJ0
7cVq1gine8V0Ep/ipwhz7mBjtZn79W6hdhLkUKZPEvivFknHgTIhSqwLDeal+O6qgeDCucjqRAib
uWgVLOKKqLi5RBTmeuCbTfowE4Sm6qGghmOVl8Hn6+fL6I34ZYST4eX+qSUwbTKXj/GG1L+oFrZ0
0wmpEBerbte2eUDSogb+0hlQp5DAdgqoavdQP+yMM+FVPJJoD4BLLTVkLUcAN37gOpZyguiMJ4/g
X2zETRvGwWBoxIDDlArMHy9N8qUvcaptDzMoQWS2AbizZ40neli0LjwV0d80ZSzqjTSQjDc5Kx/a
iGKf44WQqpuMYim/ELdF+ys8dlYdDOvEy7XEg6ueIp+i+kLf0TmiwezyUoCsFPcjg/ATt00osvLr
YNtjcmOEuL4tO46rk8xRfeLBuC8Fu+yZboxGIvDpxLf181dX5/qJXsTLSbSGCfgbhhnfnCSIydIo
3B6NWvEsvMsxj3EBRnME3/M144RYlMEATtN6aZV8O7S9IKEV8CkOBTWDpwoHDFaDDNfAq8FWIHHK
4tlEu2ua4tYWYM21RkQr7p2b+RqgnLhStAFEwlz8nFGUbPCSFjckfi9+HnFDbdNunYPvH+1H0k6G
dHWETND87pc7Cjb5xyALwPJV9FpNNYa2r0JM6oh4JHkl2k88Cf0triOG4MCB1hP/EO8GIQN0h+di
nIohAK8cSgnlSpj7DURXvIGGA41Ir0VYDGNTTX7AVeZkIV5QwDkXF9E2InxJ2FNkZlucK+7AczJK
6ITRvJgpFCjzxMQSgyNDAqTllhJFQ6mYG6bArInNfIOBWXxh6+uRfyyhpNImyHGDdlgE2I+owG9J
wIsljk5FbfUibrhvROd0i1CGaGydILN6rHCzniHGAu5LA/PO1GQxEnfIzba0cJ9wck8vKvfKb8Rt
B84JgU7SevQOekaiO5A6lnlMC/QTzydGWsocFt8yQoMoDJJngb9Er0HMrBwjGEYXxoieWHjFu0q0
FsRY7CK6lValUOSJGSVGTk3BlZuFAC2Wo1pj1mQHUNdQLzEgTBn97KZaFayGTF4xLSQbZgYdxqIi
nioHXl/Ymsdcl1kp6BdJ9yH13nIniT9RbFho3UncgPhOYF0b8X065UeVOI2eN8B317a/6Yg/Ucbg
yKXANyY1SLPlTL6eMyBvp3GYGeIhUjFRcO5ku0kU/2sWiGfpGKri5YwTr+hKPqMAaCTnMOAiJ75J
LEpiUEsK6+B0KvQWIDCLM+uVT56Rwq8JX53GFHfL7YsXavloq5+ylH69IPY1hpEm62LZmbMH7iqs
qI0g0lzXB7HdiRWKwdVIpwIOhOgAxpFoSkm9OCkYXPDavMWQYMUzd4AXjCwado/HG7cpdqncwuyX
OSdaFzr10rYy0LhQb+kaViKVJTgoH8Sjiv5iVjjsC+IKYqdFaIwhJPq8dliZaBfuq4F5Z6nVUuYo
33mi4ZPDgD216EeBoEGemOTWmlHAw5W6DlajWdvONZbuIq1eIqLqiZsSH0TwHB/kr4aOI+TpLX0R
6o+GtBxUiq+swzyIaGuxgemUumfDWMh4dYqHnNkQkb/zaNrU5pxNa4v9QowxsX+oRIa8JFbF2bzT
fS9Hf9u05pUZgA+Zj0HzUsG2B/uxEuNYjF3RRHSBaIuJC4lFUPhTi5aP/IYxCu+UNZF2Lth1qww9
bzF/Es2jZdZi++SCX91BQ4mlk12CCvXXsie2rj83jY5wVWzKBtw/sc98ra/8TmyVQDsh27BpsxuF
9YV5J/ZrFjM+KqU45hg0uiK2Th+EYcicYCqz+E3NQayBMq0vvpoXgvHC34xLiwkhJoX4PXoe4msn
ZnmgcYsAzgZTJN/AoQyJe2b4GFyoOIixxO4lrizCBLSMQEuypLBFiwcR61qCaovOOib2cC4meocO
E3hJsXD8Pgb71XHPNokTVVs2ZB1g+4/B4ghzFQPDAAk7H9AUuA6xJYhAhGcEWANCkgCp+9q2RZgm
xhSbrfgn7ccT4+dA8PAw6wexfYn5/DW3UQJnc2Z+/bmdOtSfG/pLfFzr54uYuGLtqIIrkvQZ6idM
U3solwYPy7ImRqFY7oFeAFVn0JOnFzttyppRC6BSfjEIZMeTaBXxy4rpxSgKWoYqjSTAQr9vqJ/L
XyJatU1TsR3DUmRRCPuxoZB3y3U5ACiehcFKPD8bCmNHbLptHK37+rUDQmFejPnA4ss+KHZRsQ6Z
bNli/It/y0R7X2sTDcxq6yA6lMVgk9hCxIQUi54IMWhXa8asZT79/iEU8xene57CtkzLNCzH1n/q
bkiFWtebOrlPoZfI+KsvkfKKgrtlfcVt9HrY4YXCuU//6mVJLDkWinyMCJ/ZK5OhZffXRBRWfkjW
qQsIUMRwUE5iv7NqghDWbxHQcHbgMuoEzFC9iBmCPc3X4jIHD3kTrrS+QQHpIt4+mGgPEGZk9DNt
I/6IFVPEf1xIhedgTYThzDQiCLHTilfEDsn4EkvqwF2IOIOlkfLl15Yo9pmvNZjFM00eUQUb5Tfx
DTm7YEEWUUQGIgjsGnmV+6xv5knEouJhxNtEMEk0w6jjX4Q3HBDqpRiEYrsRe6PYQ79a6s/JKcIU
FeEPCe8z1joR4GjmjYq9OGuW2DDFwBWbZAvMRkQUYh8RG4DYN0hJQTj7qBGvqIwLC5E4NrBJAFJc
iHi95fnEkiaETsQfwAcx9AiTc3Lv+OjgncQ3s76IXcWXD2KFZ6URyzYFZ3E/qBV68GAz607ME+0k
9kCx/pZsP7xMsFPE+iLTDmIV5+N4OCxl+cSuJJ7RoPX5pRQ9iJ1Y9CUOIhvxVGLn5PIsnKL7xVrJ
R34/bH81aGXVEWNWaBA75AW/P9Am6Hf1PhoxYslhLeJ/scOJHYOrisj395dTf3GAtlFHNHSgRuQI
fz6Yoo4V2KgLfV1PjLOA/AsjnqEmuoBjjYgh4dmyJ6Mo1Oy0Ca0p1m6a3i5uCaQIacRRj1amJye2
/0/a7vc3+as2AYgPIoDUDauS+mOb4J0Db8CH+c48FXF6G6xE8CMiCLqfdvm63P8ZUMf/Q2lw3fqu
W/6z8PJ1yq75/9g26TX/aL5PhovP/ZUMt0hrq0w0RzEdEpO2xZr7F7DDVv5A1xIXXVTY+Yt8+D+A
HQqfgtNkAW03NcOC3/WPZDgvkdaRyaKriqZo5LL/VjLcEtPnuzyMYahMKfIvimowyRQNdMn302sY
+niWR1tbIR6HIBeMC5RLAAt2SJwBiKra+QMqQ72p5BqWkA1cMUnxW0RDUWCONCe7dvK0l4tRuHmO
RKvttJ8L+ezo1hrhiIcWTT/EKhDaSeS9ycpK6h3BnaSuEFLtySKr5X3HEQAa92YqwGtoVIvCeifH
1g2Kbx96+dCKGja/xqt5B6qq4lhVSK50q8s5mACjOqYpWjsI3iMbWXEL0JcWUkXtu5zmc9WaN1M6
7ZOIowBsV7wz4AbivUcVtw0gCicOSbDpXCZC0xmBaNUe9ha6YcA3qaPn1CmV3utzzBTTk53QMmiO
spKO5LwxVh5aEDC9xvfOrbUp2m6vaj35w/CaROaNnEi3jvUQaBnS6TWnc6gFq0FKd1LTL1HwO1F4
Jwc+zXu/8RfhmF41LMcWXdzga2DciKs3aYc037wfjPow+U9TfCG5B4QAuCeGnp3VnVStPBjKGWbq
s12Q7RvIVFbzWXZep9bZ9+ZImnfaQ3m/SpW+6ZWe8HU+Y5ZwVkLgbcJtxq6aVdWje6Em16zqVnaq
bUy9xIIS5fE6DymRoEtBw7STjqmttokLqt60D4bBN4E2nAp1AKRDMj8JZXQ8cPnJr7Fdr76GUtX1
HgzrvZ3DXlbHfUdmsrK34kf0x7xgNG/CpPUKLJmrhgbWkwIr1+EDEu2NqUVXNGI3AU8oPjAzLMb+
2uTOTaebN3M3n3OpO4Vyd6pzpus8nMymAWYb75oBQia4bkxKYeIUsIqi9Np35BKyVL6oRrTtGsgG
dUOFtUMxQXXiz6kcTzAVbmaQSUkzIbEz7euJLHk37/XEvgHuDXRifiWxtDRNLFFo5VDmJCCnV2Rv
zhYNL7px0vMb0/40TLjEspFrC8iIj1N4yv3xz8eQpr2lHGVzPIrOmRT9BgGpvQzofaJEKS43luaN
0cWfKjqxHJWt7djDo6mdHVZ8h0wRpy07vuYZU6Yr94MefTZDdE15Rhl2S4khCXj+lTHG/NyfhK1e
IvXnFGrS0A+YSM5H0bmik6QJ/DWcs1Ohvc2AlsSV8/iuM4nZMUKzgpIyfJjfQBdedY6JRaN28zUP
Q4N5rcvjCfD02ZbSK8IZFepfc78GMX5W+i2lsk/siE5BARUNv4XRZlA1lX7z3cL7qzqZyNz+uIoZ
Ciulin+LYcPP+nlDHFIDucZQWYm7QfvjGjTdk8AWq1ry6SSU59rpbKoqnnzIFTlwWiRjg5vLpy+N
J8zRrtJg3pSJ/RakSA/kFm2VfGYONb+mYULGZP/TkKGJNfyLwVkJgWnwBINzK0fqTkZJFWGA8FNc
fDYN0KH1zrfTz7qRzyV/bOQ1+344WXX2qWET2Ds4tInFUqwRI+QCG4SBohzapi8gBBRwEkVWOuTK
Std+SCgnfy06hli68E98sHObymV7EsuAWLxgcn+re9hVNZxDTlm0xTVPhNtOFH2KeTsY822lntue
34kFCv80JCCYs2jlfp3FmmQ4ZbAwpIGZb+ibf9I/Yhf5uX9srATAKqpUXc2fTh5WGAVFg+HaSmwP
kAo58dg9qXIcOExU3UIacGChQotfSp0nMlVbEMPQ8ftqYTNyxYYCb+At7XTsaVn8jYjgB5V8SnT1
SxX51xSYv1o/D/p4Mizcboc2WqXjGK3FYIhJFJnSo+h/s8cjRFac9w40P7TgFMccOHJk7Qr2KYGS
b5Ps05DqVQrHKp2Ub6KPiqE/x3yRcJ+d5eS5yDH5SYyzWC/xcb+aTnitHKZ5iOtzLINVEnNeh/KU
zv1Rap/mrn/4eoNvGGgfIGiDcGS7l6B4uFGTRS7+e+s/v2UBT4MsBUR5APVQt1RmulxGn3aKIRZ/
vvoVsYZ1AChGsVCBqfrT/4/3vpDA/wTDy2r93bj+TwHfpsuDa/0D7OHrE3+Geqr6hw1I15JV2TAp
MhGY/bvVBlhcgAviPwRPbVmEh38heIWfhk3+wpFVS6bqLm7g3602jD8slPBIN9iqTJRo2X8n0NPk
nyI97guHaYMoVOZfqqEJw4/vI72AwYRPKFSFtAf8MJVauccu80U31SNkz9t80P1tGiL7YHMsVtts
XI5VsUqjbo+m9biKSglFID/Z6RmyibKZlV7fQTytbBt8jV+j/w+lTb6pcmUdf7nnQLGdDPRZ0gr8
2mwCX9IDH4gZ1QdYhwJDYYDGMVtE/1ocbiveoEjhWdGTzGss6KwosrJZlfHSaHPOmWnRLmO0DrwK
iQAO0kJgcVarbTCPAYlfZTMWiIbXk04ZeUKaA1E7eGc+G+eyQt6BpVjf5cidS8hALql7ITmO/6Gv
JdTDh8j2MgWzB8dHYwGyFpBPqX+IxicfXp8cBMGy15wnGdRYrOZLvD8MNNrI+YzCa8yCXmc50U5P
c3gVJfZqSYJAm5xPILqC6IJk4yHJw2GP7zXcqTfgF8rO9EkfttKwGevJ2hVVFm6QOX+15/ta6v3D
YGvLQncga6hyuPTRflhMSf6aIqlsh8m3tB0etWFCZ3TqrlaaKfCCKABq0Bey8Rv0eizLaA4If9fM
L/FjNpxPzD3gdzucaREdRCc68hJVXstx6CysIDBcRFNirzTkVwASqRb7iNZCcPSNfFc45WKW6O0p
xxiZ7apWUPzEXgMmbLhDRXJZVgVu0hNkysTkbC433T3unisOH/hrkw7BBwXyd9wSx9gA+QZEH6sC
AZoEHSulQwp2zkKYxloAdi+07jXkChfD1D+jl4zYUOUcAtOAcmsjVRMEduSpxYzYsF3A82VFbafh
La+1T0AttqvU4VObqi+K/9pV5E0l4QrQAjshpbmE87CcfLV1qQ7KUrZz2rVqlOPKxE6TjVmHeg03
Jm5lHGIHE+/J4SkCUtCWyWNcIVc5jShAZ1D/rFG7pFI3uuFgQSKU66VqIrmUqBrJnrYGFpnGB6fr
cf8KqTZh1b0fa6o97fiMsBIymL1zM9bhN/R4oRaj12pGK7/PVDiESDmQ2tToUVLyjfFU6kl6qPsK
/a5Vk9yp3Vs81h9hg12UiScdSmJkEtFDg+al6evJ7I+J/qrKGLIoWb0rZQjYEml7iggK3iHo2SYt
/iWJWa/mQHlGcxS99xFdicluAThjRYcQYbWJ+s4tx+HNttM7YggoSsLXoHUACSKEylErWBsSdtvV
vI+bAiGfWq69LqjOOXKPKwzrTOCLs7RSw8Krq1HmDBCpGD3jjK6oU76xMMlTsh5TLxwrAO9EQv7H
/pYm0obzIhlxB0y35gj0ozGDmoVguZqQbndnx3wzHIFxLO0VDAg07Svsbm08FAdOqG4/IJVoTiG6
4limaxpG3TluQGAlWYnxQkNheJFn8n075q9yGC85NEQMJUtz02RiYDSUOZBJOesg0fDfJC6Q0tcB
KBgwDmoY4WihaEI5KQ6fyynHjKsjI1ZbOsr7IDtCEDVOIlVemCO+hbg459CQVhbDe5wVT8U2nlNd
Cr5lvLEaKXC1SZI2CDLORh3ijbO2QkqSCPIW1MOg1eWIILtdL1Yz5MUqBZrETPqpH+AR9NOArkEN
2U3RXa2cyqXANdQqAitTB3ShHlAUSJKm9gbJfJK0dp9gHzn2yGFEvkJwZSNWWAQbW45eppxsL/bg
6D4jFwQDDQAmCwUFJQvqkl3uW8685OY7QbdHkmy6ay1/OiT9EyFSt6qk1nAV+21OKFpHjUMZtag+
UI5a1rl1xwHp1UKnA3+bCoiovg0R5SH0SWmn3jHXBnhCl/AR1kcUPnX455Ao8K3VhELl8r4TCqjG
CMueuiNW0j2mHf34GOBoR60rBn6utYh2qvdVKt2MsTMBKcUluJaiJy2riJTwWrIjmH4YvT5TD17n
TNJg8NB5funVg6agy5paEvo91juk8njVtgg6WRupNREhMQBaWdmA1nBhf3MI/AfV+ECk/Bi1xKeN
1XAM3UkqMCPNMBCjklOh63lTth0pVR84mqS2JJjhdNlYRzuWoq5rg6T2bEb3iVYhtGYjqdK/2GY3
42DJrJ6C9K5QWRfQH8oWjqG+JEhYUH+cl7mNcKFEXXCNTCboOxQEpt5cdhraI5kcrtPRfJhKKI+V
HeyUatyzT77ouQ/eqvsYffDYg/2aSjP5B8VZlyocSNLb5F984NIa4ybxRzIiIyF6bkXUONMXP1Qe
7LhDVXWQyLvnDcPRjMRyQg2nLk/qNGSUuF34gJixo1CKNhwaDbXMiB2zs222HwFHF9ex0DcIrfdJ
qbGV94n5OzgBAbrAZOGDlTRAmrBj0vkdqC2HPT3F3pgDGMfQkuNaVQ4bWW+BmiFq75pdc1QcvnBq
ow8KNpyQzHrZDgTfjOEEyyEWR8N/CTCKQVR9F5XJPeV7YFlVf8iL/KmPYsczmVyLcKp3detz+Ekt
KsBpsVKVFHsru9+xO4VLyL7wxVljuyxCQJRdFgPnDFKBD9zeGajT4Ui4sAd/ZYftwdaiB2nWvjlW
fFf6UKn9+hjU9QscWmkhC9evxGlPlUS7yaVnGPXtQJzALEhXThiRWkaQ3Hagnc8oD6T6kdMYNvNy
Xi2ShpL0aF9qM50XQdqjqJKGb5Hm3FoBIdMsqpxR1G/7ZFrioA0qIyPJpactcmZxRRW9fmU5cAek
GzJT3jZ4KLkjvl2gvtpTEyCNrUPJUAN0PvweEWiIwrZmkdPIgEXI5roI1Rat2dlAXj5CBKokUdGc
+iHoyfPAy8mUcYu1ySQ09UmfFR1TR7qT2pb1v1Z2sdBdUB19J0cwYSeTQZNHVJKcGSX+Y5UTYjia
byEUtUz9sfIsA/Q6ZR0X1ZIZ7Q//AZMyvhfWMcxMfa8N4zLxpS26USpApPrWGJpnR8I8diYf39jD
/USBBEU5j3gYfk9bH3ACgoDcrsIWvEvUGe/FONHPgFd8UKqOb2NoEEFqyy5qGt8qDfA0rTIOUoBw
Cyl/hG17YOcGqpCmIa1z1nS3NZOdrZMiQ7pqr/snnW3ZteZeaICSGQzg6EsF2lpSJh0dxDctn1E6
Ty94jFBYnlTkKURLDDMyX6N/sExaNgug4MZTiu2ZyimYk+ei3hYyLgCJDQDERAIMgEgIl+exMiP7
mPvFRpvC4XaWLjorlYsN+9nusm1ZmTMBB1Jlzmi7zlwcRrS2tU5C0GT6MFGbxIb85IAJUEPCCMP/
loBgpYRuPjioyxvSauz910nmnqdS2hVSVLp6jxzLOFqqhyUyplNwgEUaCu5Eo829J8IaAMM3eZgi
K2oBW0W3YiIsnhXkdKGoEzkM7aej1kszAGsjoe0mlePeaM03QjCi1rDZBYOCUkih0Jr2CGjBOYz+
o5lChcZH5opv2mqUMW22pmdZxqIm1JQbFkkNRHENmiO1LC818sfi6qTaN3RL5o0TWa0Xtuw4WfZv
7J3HjuRKtmX/pedsUBrJQU/CtXu4h1Y5ISIzMimMwqiM4uvfsgc84KGBBrrnXYMqoJD3RqQ7hZ29
91mbYs2AIhHxEioKBJPBJsPQREdUwnUTVSQGwqU4FsJCjqG3PbObT0/2m561YWIj3PdpU/yJXbUj
J/1Lqh6YoOg4QLPb680LbeFj/+o11Vep8oQwagmeoMXNpQyPOnl5WD2QW5X4tPXoGprkna30tKvd
8A/derwz1Raucb/RvfPty/UlG1jjSqL1p/iyYWZvsjmhu4tnY6vY0hv+012sRmq+7f4KToL2VggY
fl+ddQIv3tT7sAWVU3QS/J2rar73uIBO/cRrEUKKYMerN2ReVfJosJo/UWr/IKQtdKmriZq8njcR
f2xJ6OnNaRTq8/IWyTrfNxMNKzYVfFOVlTtH/BZ0Y/AxUuHoW8At/ZF6noo9s5au3J3mLOsuWbul
tKqkV2XkHelCHE97KNTlANJxuzg5aQyrosQefEQTswwyrjMZl5mPCYLFIR/pN8rmSxJq7+D2E7SD
JeZjDWgkKdR5cl+LJgh2IGspWkRHO8BVkVs/Wr/hNnC6bjkvqnraFLazban2pg/gI8jTx8mii0Sx
XuaKJ2cO/lVV92I60Es3Pi8Cc7p1uEeDyqJwqSgfer6FO9f811SyqSQh6Kpo+kkAOu1ElVwTGz7h
1PPhjW14SgrCMQ2Sq0/LcSJyH4wfy+ftnHDVDPdLBGEuD9yNjuJlJ92cLTiGyywvnoqmfNElzwKv
KUBtDOFL5M+PpJje5BSDFV6nUyRg7Cj7nj4ESiJTIr9a9sey0vd5rO7dKqVxJrgWynoFDfXQrPkv
l59zBxE+wcGEBARsWSXoWFSF9CP3RpDnpDkFK5o/VU4UIxTVT89ZYhOF6wsbyLuiD/cFI2Inpj8M
vjynZfO6Riz3CJn87qbwNxQ66LoyfJt4IsqhGRjbiLoKpu45Rg8Yk1QeSzeziE1cgra/nwIg5TEQ
LDi7Ne2bUvC8BJe0ydZxJBQzbJlO3eMaYC+tOcUZ/P1woIXeFwhjnHTZo+uoxnbh4FM4HPDW8+4j
NYI56RsbLi40a6Ufh7Sj+00FmyIXwW5qwTcsVWyY2nCc2evPA9vdot48OYBtKKbGQZpA1mtePFam
ys1Sr1xWtfMA1BrmW5H+Gl1gRvUEz4ZDP/StEdjvor/cOv6dfnjehOTfwrRukvbTHznhAMd6crpa
b0I4KXG1aBp3GCbqCb4WgCKyYbN9SR30Eb0CMx1kMPIDuSJg9j25q1/u1uw5x4y3KU/LeVevQHK7
4pML/mrn6buPfwam+6Ff9LHUF8/zDpksrx0kIM3tkT27SUlzNSN5XfF9m24L/8DnjiWVPHvLQxyB
XSJ5xYhBG5g9ejtRxsduDo7XE85HSgEcNM01OfXQ8unL2CFpPk0Oy6DixcVMoD75mgbjP4gPUZ4+
lxL+TuyLFLRTfoKUv++acwQ8lNSCOqlIUu8gQKWl8Suw6H08A6n2eK9WTfZpz81vsCmbppH2HdE2
tbGYhSSLnJvIin+3Y+QdnORUuPPDVDMO05BmlzvbbTfAFQlpDJd4dn8NbUVSL4YO4M1EscNLU4h/
IOju/LXatfN4AZfwVI8SP6U860mfwNhDh4ECHw+P3QITLXlWofXZjuwnlv1fToG3IKwvaRg9snuI
0CSrd7FSFjVdY0+fXC9hws0Olm09teri8R6E8XrPM265Uyrg3WevD0E4sRTQJn/8eD0CruC1CqO3
SE8tL/5tOff7lBCQPV50VT23dnsJ0lbfcQ7+rprwg+aAJzZUXjvOv2sxHZXPhOkbUMQSwVsUzMjV
cpet04UylAsxxl5CIHIOIe1YMEOiQ+WNbJD6HI9cK4LHwvuvM3WhGX0znDoqqhjsZN/4NXuvVDHu
ArCVdS9r3GDGzqKkCBIi47GZ5XN15ZHfwcxe7v3p2VuBkxPSQUYfzmQ53ug9NPu3pFRmXlt3Tc7W
rFRcRl1l/aYw/mdyeZ8KGsI2A4+8FZxR70Fxme8z+sQs7eltN1b3U+1uWzv1NpGbfinfPQeEiUCR
3TV1yLzrjryFl31Whnu3Hf6GOjpRgXTRg78v+KltlvzGa/m32gg4IRA12+JXNuW+dz4O43NNkRr/
5uSFo9pFDWCrXct5BzcCTZJlJCe6ip5EvssJChxncqhUvNNWDr0+/EMf382prROD2z4REaUvjf9l
O/UpGGNU/00lqjcAYruqlKw2woDx6uGwZOsjG25H3DpAaZm1LfqPNEiZiuzpaEWK2UdTU+57V2n9
XcvPKHuWnthpN/wgzzXt8pp91LVRzBEi2uic3ovajl5chTKpvacsDuBQEiEtovF9Fun9Ih4rVlZS
QO27nKascxmYsjCevlH1viYWJNQGog+L6QzRFT3v4LgcaL5UFIFLUYfIA5sV10+utN51vw30oV3U
Y1TRS9M3nnscEJTYo/4Hqo5ncRt8dCXZpKpF0YWjwYyCENQlqDDR/DkyDTsRZTFdyXaJ3cEkTcFI
sYDAGBXU6jg6lIWlK+dP5sS9LBYftmv6Dp6QZWXO1xhfwJDxd6Ngq/GUIfitwWmdnRMF6GYVCR7x
al4FXnuzFIBXxTzHuvYHINXjbKy1pp/IOI/7xkEu6ptF/5LJdyNok3Pj8Kn3ctakyDrXmvkEZyi4
Q9Yp2cgP0SNjWtfdkv37Qn/LOZgJ/cqWB+gm90p2z32NPADl2xxqgBrP7ltfxbcaOvySBP+QUCiX
JiE1wBXuWNjqaKyhL5LTpDKNg/EMIZj3WLgdO3a8EivADod1zfY5XlYypr8F23SEqRtEIr5+NyaR
3zUEaeta/Tiy+1Ug3R55c+xGYgxrzCP+sbTga8Kx+y68/lHguccSrl4bMIXaaNwVncjQB8OPtF6m
q82brg2YhkBxP/RNV1+Y9XzlMsuzvJ7lNxBt5oUOkn9UwP2jBmNb8qukBPiIgrH3xtdxqygBC8oq
2sCIRFnOYPal4UJKQgP4DQKsT+DoD04bxMfenn9yNLkUps++63kTd8Hwmzoz2o3yACmpV3/KfvQO
eeKB+2nPPYftR6W5eUfj33f576bSyUbPiMBuEf9ULUgOZzvZrBuIjmeGJRjqInSiqUy6m+Vzeq7o
BihczrV90f8stvPa9zy5EiHOTU2dBPy/lLggJqmT+1RmcIOsFQNGWfAOCXoyLqXgQw26kb3onAdY
DcFjaLwWwCSMwTZJHIKFu0QUV05o/wptRmhah7ep6XBNICtuiwpjMwfOtvVKKkvQq/mOGGslAsWh
rYgfKsoYLDsHDNwgmkwS9X+2F8RH1yt3+PbwIiMOuZ5+a2TmP1lc4GptL/6S3qwwYWW748xO2sai
IkxtaoEwZKHKHCaPdwSEsoM1EFdpB6pqI6iu2eAIepXFdxoQZI2TZQ8X69sN0RNtfta6eJqNc//v
KBRI6zWlli9neRuaPut77rqDIPVKD0F5bEa13A0aZr3rmsJlpIZewKvuuSKB8O18mf6hucDeeWLY
xy2DbJ+ElJtgdPbR/FtIAFhuKsddPdq0bvoeqVhAAW2E9CEKHqWtnz5EVX6wVeHuub24OBc0sqDr
6YshxLBhbA4YRpafmLIsTm/iVLoJAKmGqVCG8oS0fMswABA8iN1YMus4XbH5mxZbKi5/HCGuss0e
ppaDJjDeE6Dp9n4d1blXk+RDHNptCRMzbNbu1vuaOwqJbzeK6L71snvahR5kwsGv7+StCmzwqeA2
Ipbep56bGunnwAfkOitpeIoqZEJtJsuZ1sAHMLMZsh/a8tFrp1ujYMV0BGLJIXIoCKxkqzP7HlVl
283qI2/Hs0vJzmKnMJahBB6V85SQRIjGR1yzkViqUthR6lVUhF1L8pqIzj6Vm/JPOkZwH+JDnZcL
W01PedsT4rLzL0tyesmBFSSY0WHb4VGHzTmgPjwZAMHmmibVoXT0uRW2BLLspQ9gvwG4EsEeOWrf
ISY5pz7Mn4bYpwwkR9ZPayTLjBRrfWusic5P5yJJLtxoi7rrYlOysOClICx0G2eJtkGsUYBoGrdE
QMa10eWOJcFtT13iliQsGyK4mpSjcYZwuvYwjjVcRjY+eZi6rGqAMieKvE2G8sXJM5ywZTmbkheF
qkql9NUZKhrF/WDX5I68gpI7SluKC6F9FkgJ6eYtqjdtZhFc1/GBBADRIL987DN53/slqO58H8Er
dhJ5oD0LmkC3ZEx67XworJU6ds19OmbWU+Bxr2ra1zjgWnsdd3ITaMzUjDLesY/1uVr1yF/oO/VQ
4VGLiBLY3VG70DcSe8HlY1vozqs+Y4vwqLf4W71+2DGVfFXauSi24dG3qLFxuIjv2rl8AAFPfRCb
I9vZ/V6Z5Mxo8FcOYr4jFJqx2hZ+26Jj4olHOoyB8ZcTVSpri0I6r/InyuY3oK08yTkEynCNN3Bo
abAN1GaOu2NXcBQPBvXFE8Ww29N4J/JYk0whFtbTJwHWEJoFRYGDH45XPVY7VhoIQeUku86DMpQL
6X/KzlOHdQU4uoblXVORvJoLyEcN7kPeZz8Uylps8vlPwHv/UkKXnJPu5FBOyE0eMuT5mB/rouKN
k1qAckHbYa5SXB5lb2moEAC1F+1HZe+WxX9exGCKFaqYMdzdJ5kZzoowwjRkm9XpGe4SLqVmAdab
hPI+sxO1x5JE8+2uo9UOMN8rJlImdvA92SVf241CStgExJ+LNAEh4mB/p5ptCZcix3WKdgqtK9Xq
k5gSlgZRRIpVVzZD7Z5edcoEBlSTCpET4aZ/yxMbTcZJm7uVVlnSROBKMg5aOMb4lFrQZ5DiUID6
3JG9Zw83InbvZYwCXLMbS/pcC4rpJkWYD7onwp0oHe1XPJXDe2eNrxGk+H5Mqn0+cniiT93aerVx
q7l7j8mYnLnqiJJXteDtKjd1wtNgNH0ClOkdtODkRbaRyh347ns8abwDm1lVlkm0d3X20lnWWTSO
uNrK/6tAI23aENxTuVCJm9cvUdqLY+tGv3SJMhsF1NmrhCX7lhZ3uUAtXtLwq+cAO0XNqy7BjjhM
RVP05pI693wKU/3xYanlc5hB0KJ9yIUcz0ewo8gyxoriwW819OGU8XpL2m2sxHMa/l6ioMKAYUKm
BfZZcuCsWuQTrBSeF9NjHO9yAp+bzKK7fWFfKWwAiVO6/qfpw5OVN2+SJgirRijHAX5Tg76MqyRd
NTzrqrlWTbGnge3Y9vXVdctdmtM0IfS/pu9+Fqf9Qp5mmX19oVw2AQ+LpuWLFRIKkqtOHQqrPKRB
FYDeUg283YmendZ1GNyYMjgTsPTQ8jR3sNCy0kc37HL74JXFe5HUTzTtvM+rOmaRvEzdQrVPP0GY
dZ6L1jBcaOflo4//hnyv7sIM6mFp+OBSlqqlILK9Iau+jO5iHyvBGXyeLZe3M8yUpvWgIQ9iwmjp
sONBU1+UkMc8HO+tiITmJpZ1gyYDnNgpRHjKPAIFLgUZu8ymMafPs/y1b92DxnY5e5WOd8QtaVNB
mXpwaszexlIRzVXLcOmziF2YbLglBmEuli46+goojhfKHCj78FnIQtyHpf9qN7I6Vrz6Np2vrP2w
5PEttakMjZh9yMvcBGiAahimc40reRjG5RVudHDjAXHwRFGfWKqF6Bwn0MqoDuC3GSk7qNb+VEjF
VrBNPYVndlUI5bIN362HIGM5h1o8cQ3tNw3mkQIdscwf4WIy9VR/bNFzn3GJANevLMQkq38UeBkc
Svt9XHG4WLPuMI/6Ar+qvWtC+1lmzPFTSOQvByFZBxBerbzbUYZpb4a+JEc5stiGEYh8j081Ibcs
ZicOqVCNzA4zl1M+GnRuZ30XocCl9bIvl8NRaOqheo+7B94W86TYRiDI6UXyva2eOaF6lHfvsJb8
bcn5l+Bm7O9cqvi6xNLM/sh7prVnR2W1pIpq/Iwlh0DjTTlDTt9ws0dBql9GGtzbnmZ3x07gcTp2
fYkz6pyqOYcCX/KBZbxJNqwDxQcBZwvvVHflXlBVB6ls+GDrPz0UNDRvk0g/NfmaIhbNr5gyyDAY
CFEt91VGX7lX0hknyvx+au36GNWCqHI7sxVVqYPuU2pO07+WmNfzmJccMmB9OhPFs/yriRGoSTNC
r0iwcbbT6ANgfn2XebZcedzY4PGjsaX1jhKUrtp1vLFPUeruqYILt4EVUso1BPvOAjZoKqSTmCMr
fULPii6CsqdHZvJ9cafCjNgCAS7kdFJFIgyTXcr2xV03tw9JUUF865f15o10isZt4l6GlbdpMTrV
KRUO/DK6uZI5vY/S6aeY8NOsFe5xcxgBGJuIkAsjjNrPpkOcBY09X+ZGvdo9alSA/HYuQTnFAvrb
upQoZ0AqrCmjwI6exX25nqTnWSdVvwfJ/DYl8Zs3+hyeeKg7qQf6Tjm8vN0k2ExiQNEaqIUStPmM
nB3KomcwCYtsm3JKPkqR35Cx9YGor9nXZnam2mCCI52pfbBCQS85TFSU7bmERq8VIMujj8t6X+hw
vU81CS3fsy2cR7lSVMrbH/DrvQLBCqprRJbqcczD2oZONlUAhO3psxrRH4tiWImkPc7mOAt7ttt5
3vI2dRgQSTu8uN5f8rmSzzNrNjRGFMc+odilDpcttUTv0gpN4B9dcU6WL1mVyY77atxTbv0uYFYi
l+T2fdkyk1W89tFrjzFX29H5sMLovU9FcUTttbj9UahHN6fLtIwIQlH11KD6LHjPVhG5+47bn4O/
OKjMQO5aEF0OkKsgrfd5EFuHMqXsCSE4Sei1XVwg66KixLwt+GP84rDZw43dIk+3AQdYTalSlQ8T
lpRzoaJ7RE0tb7aAg6mHcLfa4jSMvOGwqDlZRAuCskVYz24ew9a+T6b6e3b6nbeI04zLsPjWcYnC
/thE9x4nQsJX/feqTN4g875T+hn4fS0AZ9F5djlwm5MhSO+PMPgQcYhKFVBSI+ezp3wWO9pqX6Sc
QGMTO3GD3mbvPPvtZgyQNUxhuxrffCZKhQ7uNeljZM3rzpm4X53+yaYkldD9kquJGA2QS8jJPlsG
7JXQDFQGujgbBHNWKzryUMMpe23eerDRw8pulRjBx3VjFG9LE6FtrPiAO3XU43wqw8+CJ0Obw7JG
ziGERz/GamfbrMiqU8wEtVpk/1wQw5tC00YjqLrchtlnTFXPnevjSgTDHNH3SmkpVuMBtvghIeK2
yXIThW6W3dShc/nE1GU+saFHua1fqs2UeP9Y/40OaSgfshmBh22N9FRY7bIL0F2Q4moHdqVPs4YY
3AOJnWWfmOohO0fWWxXRMA2WcrbZ+XMCJLx1RcAoFuxT+uLOKTveyxK8JHK5dct0ZPTiEFM8ELyh
OKexHzybCI7jBWdJkcCZ/PauS/pHbCIOiypg77UYDhYczTqIF7Lj1u8SA4PoD7/AuNxTAkVtdwmT
zXfqf4PH8m6dEuTyCcIRnNj2S3qflfGwHwd5cO22PtFTQk6Tx0MmPhyoQO+sN2wiSYkOgo3PcQJq
cxccQr/gIFqz3pBRmtiV+bXE6d1qe73OGo+36ofk2OY76ls3eSRPns+adcb2AN9raB06P/yIQ64C
YLhXQRcARIYsOMohO8scw1jUEZEUpaoDj59HO23g3HH2WyMCKCXHiYos9znuHCpPkFE5nvYtgacu
3485eB7UUYpT6kulmjP/FOsk2b3jSSbzxXrKOFFshJ7PULBoNeDcOhbAuEOpv9lXIsEm8eZI8cH6
yz6iASPfhvZ8N1kAGyJPtyTY9k7vPFhZqE8TyUGoZtalRS/h4KFu41wwdGySWZbnWRbfUVkQVygY
dL2G2gFWxt/ZgMohw8xcZjwC7MoHzxqJWxKTdXAq5BbXcMYtkb5yLqZ6mtJgwgIEAVjGuvOhTLZu
9mOrMCdD2Bxy970Mk6uTwX3E2PJIP7TPi7YfSp6owBI6mPIJzIwYgHkI/nsU7nawY03xHhhJtobq
LZfWz0CNHOAQ57tJ5GeXe8GOw+KIscBRKe9DZ8v6+EFbsbsrViJkMS5s3LmAPdkbu4vV0h3KxKPD
iLmavMZNoRQSaEDLZcX0Lq9QCKi+ehJVWBzqzu23+ZC/OTS4f+RR/WxD7eYvtRn1NO/twaNHR4wK
gZGvnUl8F8w8miIKMi6rwPXsvWzmdDN9sUWW3WWlHUAy6MCnZ8G0XTgRbnTDXdawxHHIYCBWNBDJ
qlnBIPFc8UjBMVNeOKqwX6zdcRtTgBaUSl/6ZFMpImlqWa6DL/U+xrEIFlZ+MzivnZOKwzzFO9aG
iNtgE8hx2Lq0lt8pB5u6SbJg5zdAP0uZcBuvvCkmFdyqkOXg2luLje2VWBlzdeMgrbblwCJdWXw6
JmjcE5kSUPCp+blaZLVZ3UgfKHSAmyo4NCpKZ7DA5mDr+M13bQG/LA64C45DE0UH0zHm8TcJ69kP
tSY6473IlcQYRcgZgqIWR6tqLhQC4v7xpE2UuIg8+wLKprZAzn6Va55vRknIdM42aPPQbe32yU9v
Nsuwd/UcP2nB0bacXNJq7Dv5ncfeSBgXdMkPB5W81xl4njBHIfF0+cA+lQ30DHMNxSSX/qMaot+N
9K+47wQD4NJtRUcGd5HEoYrKYru6loeFJsa+bul6qLzd7Dav9PExvRY1EinXEgU/NpGHJX0dF9qK
FkpFicKwiyeAyjSx8+iPM54D7SMXv6LeNBXqSXmkh9McFL/Zm9aDpW6NPbi4C8gSeVr/YglzgfwX
E/phpWux6EZIr3ooToti08cZv3vE/rs5ys5IaN/0FPrnpstf+d9T1bTzV539i1tiDGUZfnlNtEKA
i7hU457yo3p8XUk9OkQefOkeBntWnNjdw1oL8sl88KQz78KB7aq0RQqWnr1F8OLq4xvSBO6AmAYU
oGf7CPBlloEbXE2gqbP+sdVkyoCXL7e8xqYuL1ghVjNxLwFY4aTZhs78M4C5mKeJSdSL/nF8pS6n
JECH3h14TH/Zih8WnbM+PtKd9lySXeFBkDSbtphI8Ux4UV2LO1NiI1XUZtY8vwvL3ZK/+LE0tdlQ
LoRdcGeZsd5R/qmr2p03x6SHTTMFmkrFTBAfG5d1gYagdON71nnJ68/MzzR8lxSA8fhmlStxNYee
XKSWbFtWnXgqcSKt2fgc4fCwhrsw84tXPPiYUHXKHLxSaUOenm9+GNiOpNi4XzhlVMPIHZXx2fSR
qw+Ty479XJeXRIrHfESUTtOq3CdjBbdvACVdWG+ibPejsHgQLpoKXHKgqB8AQaA2N7EL2WTmSchH
5HTEZDyX3vAxIjIYtTzC06C9b8L0X2SrkYHT/mT5fx/5HKhh9f9YFaiacFo2vRP+WptvSwU/oc05
rKrxdCZ7PXqm02rOuscKlAQ75A9DSAY51M1z75vvN472LJ5tpoWIQEdhzg55k/oYNjCrt0EDk2bh
Kx5S8gp8stDLSNb2y/gn7QL4zrFe2dD9W9JaFGRkt/k/YBbwhvFXxL+4nThhwo+uKsYg2RSU6DIo
jOpfLpJbItRydNeZ84EcH/28YR2LAtI7O1XvRvHpJ5hMmdyYzpUpI/eaaAkfzFJ4b96vhH/jFHtv
U+TK/VxgfMQ1q5S1w1tS1sQMYj/f+TCbKacKTpI5gr8qh5wIXFVSdDt7za4pU/3UkMh3FCTJxYOB
zQRk+yeuXEU0bqXfRnTfS4Pns87DyXPI62M36iObkb+siW0IMgAYXd7vRM6/NBmBolEGUO1dirb7
oXsTSg4fHfYPFcul80bYIDxAXHrLrBmytjWfyQDk+97D/bYSIGZRuZz9YP0YHAkCxIFi29nBLZqX
kygthrs0f46C8T0ml7WVVoxWoHM2S/vx0AGd23WLJemswUWVVi42Y7w8DHhzniU8UoxI1HK2yEFw
t7eZoM+aLohQxu2xc1v6oTKXfL1PclFlwBAbbuimJ1RIxtQ+pguWXtz0W7svvtgav1GZg/FQid/+
4DB6qPyvD6Fbe3lw6CsOX9HUMkOsr7kTZVcyomiNyr/q8Dg51mvVYFUn9rM1UevrjcU+LTjAqJSl
mp6xdUZkwyK8sDUL0qpBE9L2IXXVaSAFumgi5wvcxGpYjkl1mxuq4Ifoj3IpsWMnmf3o5RhUKbB7
uZpx274MPaKy6/2a2GfajmP8YdlrsWcfiJcZvlOQWze+ASLp3kpBctNikizfoa8fq3kGcgHwYArJ
gwbBvO0DcZ9axKmzKvx2F332rZDlzDmCEGnF8zGf7N/KbzhFUolDU2Fw8K0YCiKIvCxY93S/fuRL
jlQnaXNx0oXytYz2j+uKEjYl3LiRB7k9Z0U3UwXQECssNxIbCMJc+9jAHvn/S3j/V0t4Psuj/2f4
8EvZYLDn3/+dt+CYf+Tvdz/8r//BFh5LHCKOhMuWaei6/30Lzyzl+XAxCT9BvwH88V9bePH/pNLd
8emj9G1hKEj/tYMXQm+IHDv0SY/GbvD/uIPnO/z0/7YHa3bwhGcLJ/aDIIoc1/3f9pSxT4kGd/h7
rjn5dElXn9KkPcxFwfqxY5NhLGIjDE3nlnQ1Yqp7q8SEsYBWJYf45jmTtS+NOLoamRRM3iuQPXE/
jfqzW5i3GmG6uec1Oo4WlTNt2g+33kNOMyJsbeRY2wizpZFoXSPWrtqJd5jc9jlavYMNn+jVkStc
+5ajfumXGTtAeXTyULKpttLNac+Oe3Rq5wk0DL8BQ+slsDRgfyMk10ZSro24PBmZuTSC8/Cf0rOE
NW/fViNJ50acVkam9pZthGpNBvwv+4ZAVIygPTjPpRG4Mdi6O2bHy4L2XaKBU5f9xGL/e9ojjudG
JifQv+mMcG7661YjpXdGVNf8aaZz8vODH2ybgac/7Lryijp7z55bu53SJeONj1o6W85LQJ/OIoev
tBh/Snv5l3rNn9EjJCbVNUHzp9l7P+EBuHgBY1Vd4CNf2rh5CzWE+BLXIC2aN4WLEOMmeAPpvYVN
dMA5GA30326U3Gt7eXSNFZEniBPF/Jkgg3QlEfA2ZT5K2z88J58rGO2+c+tapM58JjRrD8SmyATu
kIr1bl72AkdkxhmJcEhcnBI2VmkOZZ17xUXCSdE4Kh3a8IzDUhirJTCmS4P7Qpq+5vSEISNqi9zL
Ko66Ui8qz8+5RzU1pn5Nqan/NzDGTovD4+D0MBTGCMIz73ByQ0CEMYQiYw2NxiRi/DlUUHsIDmEg
0QVuej7FoTPmUsz3yoaSfaTwEW/RWFCM/wTZjS0V4k+1+FTBugzvfjd8rTaUOpysHEerNNbWavnM
IdA6NE5e6RpbNJpoZOqrHTlRPMS1ush6RrgzttlgDLTFWGnMaBh3MZa3wmcrjeFWBOyC63SidCEm
Wt5qaCIZQLw0prBwVJ+8+LcLDp5LmMef8LNTY+55eQZhCb8vblncWrpukwT5ZYliwmwJ3exVr02R
7DW3WBVxpDlGztW9XwJHodqeKY9kJyN/9CsyxmNCn/2WXrd9bQ6eopl5t7niOaGs2ulw1dJ5YH6U
8q0ypmZu7M05Sh/qYeT3T5ENPQynfVAxK1Q0kK8TXS5J+TcLxVNhjNMMBzUyVuqEp8qKin2HaXq3
GLu1MMarhwOLV0t558T32ubbmRwWF0Tml/rqIWKQryB/zR8h+pndBcbgDYzVWxjT18f9ZTuXXc+l
PZa5Q2wspXYv1dStlJjGDXp3iIs84Sbr2Byz4h6h2Szk8a098gf5TohasZVKKjiJ2T7GoV56rOrJ
/a4z5CluBUp/cLNtY2t7xuBucLpLY3nzKGefp/romsEn7UGGovqcjUk+ji4CGLLixrX6oyOX+Yie
Lfl7/B5De2RDjx7p2A2/nYlMawjAgWAC/S9u6G3JA7LqXGTPSymyXW4sfI0renCUlzEHaZ5lLpW9
bOKpHGebAAAo9nt0t0dnJeulLf3grSxVLN4QHWj2IkCQdQx+EK176R99JPhrGAo6KolPxN21NTGE
hYcoRaRn1wQUqqV+KSA7hEx6rYkwCBNmGEysoTUBB3Jp7DNyKeWc5ZhoMryUXG5ZnS5ZqWOLl+/z
FktmIUUSngmKEnBCDpyviVZYPEIKE7YAkVOb8EVGCkNOv+ypZ9MafqUaYvpEQvlUObl7qhK+oiTD
z1Ze9AyHMHtoexhfGCv6zHhI/tEbWywnm6CUVGfND2vTLgfRMHLuTuhYzb8KEyYJ46d1ZRkkLY9T
L8mmkDrxSJ9UJoaSu5nPcnX/Sr0p13TT0WZW1foxeYpTsiRFclyNC+Ch27ehPltR99F33bbwnft5
KCkiJBG9TYHO3GHWb9ZyuQVN/VhGNBmlIyJwaAI1tYnWeEfPBG3QQiPerylf1dYzURyen6WJ5hAA
uhUmrCMz92Hpi3uX5Ru6jsFImGAPWbbupojRFLxVcdiIGWmrPbf8h8Xs5tSEHEVlVTxkdnQt/OnH
yqHUEiVKTKjIMfGi1ASNsjR7iJrqtK4jWxZk5Q5hEp4Cuw4PcCp/GqTfnT15KLwl11K9oiLbYcaD
P2uJOI3FobXzh7xg/0KZGFRkAlEZyajKRKQcE5YKTGyqIz+V8ffvTKBqTiePh4be51Vt76YA5jjp
K9fEsDryWLUJZtGOsJsxIuHSkElin7TEjsXMJc/lxODlaxPxckqzd2ViXyQI/tbonXfF4DO7uGg4
Yfe9ruW6J1Z3kCY9ZmJkIVaiMsGyxETMFFkz0EhkLEz8rDJBtI5Emja1LoEJqSUmroZDfxN91F66
6cN3e/9pjd541MZ3quVnlRS2cAzhXoXsl+0cs4C/irrbOly+QvI07vMJlc9E6GAvbN3/YO/MdmPH
0uz8Kn4As8BhczIMX0SQjFkhhRSSjm4IDUec55lP729XG93uBmy0710oFDIr82iICO79D2t9S4rq
4hp5XSKFdq6U3CkFPWhGaeZlUpA39+uvvuSAd3wuWt13kFCxHeAQSrV4OycEyggp8MOKEHl9i7Gt
rqPlNDbMVTopCaxdQSMJKsTRFlScFTT1ondQt+uY7FTtpUVbmEiRYSTlhiG6Q0QO7YONEhFlIGoO
KU6snKjaEjyKdZlBhPszSBljKQWNGsrGHoUjum5mjlL0iP7kGKOCpJmkREMXOUiBpN1WNvHXGN8n
hETKgowy5slv0VWyaXLR0yK1LEwpupTySyGFmCuKzFBKM4UUaTIc4AFaHyIp34SDWuxXKekUUtw5
SJlnKgWfsFYYyyEurMXWQBGq9SwmEIjGKEVrKRldpUuiQERK4OlbLmWlqxSY5o2rsPUzXxaj9BRt
eIzpdzMpSn1dpEC1l0pVHXVzoqdI2GCou+3POHaARG3EL2PEEZGgeDWl9LVI0i890RmcuH0c6CWj
gVDjoV5dlVXu1A1+r5OgqxhIahsprm1kLEI8fas5/Sh3wGlGh7sOqZ/RUq6WuM9SqKsUEQKpbkUY
2cgk2WXrSllvlnBHGe6nXkkKhZT+WjbeYqTAyP6lMDgts8xne7hppWhYQz0sLCo9p/vqePw+OIEY
rsWvoXtbFLw2xsfsvOWs6YVzpcxNVSSA8UczvPTiEi/fdXExzWuVP36l4ivNP534fWofVzBOBsdG
ku4AmzKRYyFCQYdBVjSfI2VOhcAoJbskemVFDaTXn/KfRj9M2lUFZuHix0Uklm3HjLWe481Me8r1
jJyHTSIfnJQBeQuoIcIE2tqPa+zsFKMJqgiVXHZrQ8TK6nqoagO8GnJHZ9nbk3mIM+Zq7rtSk/Os
YfTzVb4GAhF+W9yOFejmJuOdZ05LplN06kpMbouOcscJTFaAfTOgxPpE+Mf+z/VGndAvABFqhMRT
+zBYPoc7O/pKBw4u7UNBw+92Ty6ABx1nbFV9Oeqlccd9o12b22Tglevnx4Hl79hcVdY6rVV5AgVr
X0MjK+5s3raiYNNNe+IWwaq+jYIKlDguS4lvvFNBz8q2jLLLkCssffptsOJ5IWAdTUc6IBjhZpbX
AwTv4m6DN9E0Aen5Hd8PaLSZ5zVo6l91XSnX9VviZoGBCdkl1cjmoqe8yQlj4osBuR33lZke804/
lP16SFaKCoq8GH+m0/PGAJJN4XBbsJwZtxjLc3Nj5NOTc1jRxY1eOHjpd82mVM8wOe+YeEbDeRyg
b/gyupRQM0TPi6fbQW37PQJL8CTDoSYtbZw4me6hy/5XVn2GRmqFh2GR/+XqOot4G34QO5bcsAdR
qoCO77IjakuYHnPnVzUb+rPzVL7ri18iIFF8N7xGLO2yvXS0L8Sfrn6m7kflU2u9WH2Agu7oxxSQ
Rhekh8k6ZeYI+OMwcmZ3vlM4gWIfRri31SuW545pO9Un1Uqv7Gg/WJWROUtYADLc5QKZaZPYL1V6
LGDU8zqJ8sgGriU9teTFx6B6oSDorE0/nxLrNM5vBTD9bRs4492sXzha0aTEjHyLXZPtjXZfk4bI
zeBZT4Bs8hhbd/cV9XSybPGI6D4PHZ2eV66Bs17V/LiiYemQR+xarmkQec1PhDpW/IUhZzBR7H3e
MmK7YuUa2vQS7I4PyY36EXxrsW4xJEUrti2/tW6rVH/5s8NenC3LufnUjw6ZWs/543iFqND+4WBN
cIlx4fZbCzMwMgkeW+gLzsmKtib293Ybwa6hISELE88sjqjK5+Rl0shxHVt+uEt1Xi1PPA3srRsg
ZQtWeX92L3az72IkojvUDlZ56tZ9SY1rBkt6YPG9ZLhqjumINRCrnrYLtaNqc1TRvzCyK5rvqcJ9
Wl+rZF82HnPW8XHBpHTHt2iULzwjvoJ8tfNN4ZfhBTuOpp/t6VS4z2rubvlmkRoBmkG/f2y6r0zb
TSzpqp+aG5uzw3lK8mcDpFpW/k68X4v8qdbuPRdSbIKgDVgJUWrzNlz3Wf6sazv203wQ+0dL8Hht
hg8muVlDbwS5xOMRRUvG56wdYSsfZoQ3G6g1ojiF5WMB9HYRbKxQ65+m9YB6DGd0smKnI3nguWCP
jUGOUQDYdvBcjx3+a/OE8jLSdljqC/5bEkjjuVfzm3VZZhFBiQcRpgDrDjOgp+0VjxIe/RX7UgsH
k3FDtNYaHPB/IP+DgnaQk3D3f4bRxdQ8p/Ar9eD0N+Ub/75bsM/Evrjt+QQ3nvGYzw/RaxRv22/X
PWLHhs8Z2Yga8Bn4kDI7ZEglsuRt7uxnFisYvHOwCJ8854ZMZfUxUhvllTXL2u5tVrnJgXQbC8Eu
C+71kiwb27mOGWkB4B235XdfMMA+tqmvx9dWO7MPacrHNvJqF4wTxoFt/c7oJPnl7KheCyr8NlAp
XDUaGT8ixnPy+AENtJkdOj1v4Hjh3U8OUXe2yge0Bsvnou8IY5SyEGayEqM7d0/oxzIWJRFiPRUG
UECR4eJiSbbVA78a763VBVh0Ubg2VkAM0jCcreE8VbuqPlm4O2s+9srdAGUxQlZi4XTsCUNy/cV8
SohlzYIm3/UG42If4UNRHvE5zmpQfPLGZfWp1jd2UG0g4twi5uqOpyxBOe7Wbo8ViurWAnYPaU15
rvmJl/ABHAmt38WOfRWzAsbcbh9zWJQ7S0egcVzd3dK+urjQGLP0Z127OCMhqlXmu7jUUb2lp0m5
aZzVMRJVa9Ok1mZQHnMIJvP87BqvhHc7tjcnOLAj59C99ryWuke4lNB3KvdBvOtKnCcego9wOHND
8JAyh8BDz5gndY/o7do/KqjHj8YIAAMCT6mo/7LttDM4UVhhqZ6iPhdNECJA41pZiPFGQc9AT/F5
Q+w3QI0tRm+Lswy1IIEyBPUa3Ym/y5/t+DqmW4tw0RADDTOqFGZWUFTbSYGDf8woroQH7YdgDQYn
LKp4NBb91ODXYhIgGBrBudtyrk0f+i9CRDg8uIyq8VL01/gKhqBlqEXJu9WULY8UlQSmcvoEk86W
RFj3p0f0lT63COIqf2yRp24y3EzGpn/LbCpcQyaNAAvVgB44m+WCFAt1t7r6CSGtks19nXufqqjT
DtzcYD0160d6xsdd1yHt3LJa0ZxNwK0bP6XxY6sGaoVncjchcRBoEghFzA/9Y6YfIDSRTQ9Z1kTG
szUav8D3sy3dHcLISnlrVhTPV13d2xBLlWMsrdi/Y3cYjGOR7xczcDXk30+QLirtiQqdYtero+9E
kH0Iqkkqa6680SEctPCZuwekRN77DILpwZndxB6hx3Z/VNW9Wp24fBWuP/vkhpdp/Gygp+cHlpBK
eu5IoT9XK/88GNuD61yzt1B98no8Ip1PSHl5cIGMVQ+yrbTWi2ntwWFRB4zziV+bfDNVOygDmzCO
T4SM94XDe6FlJpWTR7GGI1oRiFoE8B5IkDdqf36znJMAbfTCazG3h47ExvSuLUEF0VaRv5DW+9H4
VSGH4enCdMoaLttzWmOfioyXKjuEzLfwAWo7PcQSt+f2nsa7pgRJRMQj5WYwKgG/0tAGM/HMnEV8
i9ZrUW72YAtIFeUgvVTzlgFKHegrnoKDWXuI6Gf7MmRexyBH3LVu+8XIz1jp+7f5N3eu6oLAoa7f
cvTknE7MvwhDOucvTGE4nXhuuGh5QqgQNO3bIBGonB6i5VLrN6rYTWE9k+Jm8lfMIoZ8V5p7ZGHz
8GZFh6/WodncjteYPWDD6K9nyh1n1xwUqXnFPVSLffOhRs8gGQA+Ws1d1EiMnmO+eXZdjbsOZJdx
A4cXk1N/MY6OdWIcQ7n2rTWX2d5b7gPlFbVJjh6NUhprsOol47XmHvgbcRI3f3VOVO0wXOpAfFCe
KDxk41YMZ97e8NhGp9Y8w/M1+n1kXEqaR/0giF2mK2eoWZ8qcYyF8Okqa0Za0Tl3IIdeqhzewrOC
UMcImsrnM2Iub6QZGP1xYc9tBQzYUcKBgZigdpk+ryhupZk2EqTbP0sodqxo8L2ijjcojJjA7YvV
j4uPuPdL/jXuEywPeKewYkqKJ/IMBaiQ9mq6F2wWI8SuzifMVaYXc/Efh3JXZHuBi/FVqBcKEupY
vfDtjkwSAobkD1PcpGNoRNeMl2tDE8+gw1UYZsn3G7Wezp8g2/RBfyURfD6PJFOhNNwT/Kd5s7b8
NgnCpKQQXyXPzKQdKR3ZZ29AhBF4qF5Vo4XXrAeauKokJTNwmgIzfyn/WZE43S35xKeGvXbT3MLD
cEN8lYD6eY3f+WL4S3qfj4f1adcgYDdq5hXZZrmrrwyej051YkbHnZiG1+bB/iaLoLiFqKyYfpqI
3zyIaXdIPT1H7QMlI01GRSgSCljdm+u9VZ2UlsWAPdMJ3uA7YWVqKHndIBrzg43vsRomD02L74jq
AMNvS0TjAVmB3ftDj50rb/XDrDg+rxg0v25wnwzmXaUGP2jp8kuZ1xz3j3raHaIC9RMN4uDKuXBH
Wrxp+Yoi7tRf0brFJkYLjJHjAtywfjem5xAZ87rlzUOqfpuR1/3k7xDOisLXL2rEm7loxzULKJ4Q
YupUtVBoSDXk31B8CnzacB2E43ua3FJELgBwydHZ8MNNaCQNsrZpaja8IrGH9jkw4/xgDPMGV0AT
0pnoB4MwdlBbLmfNtjS8rsH8dB2bi/u8OvJHckI/R9RbkwUooD+S24BCMR2f7fGtYt5orkje9N8h
c9lQJye8wV4z3LUxDV4N49udEfXBHYwekhK1hKLtl9bCP3SC1TaJq7PcVjbWSvi0dn9a1hPqJZUg
KFRZV4VBCoAxBwVP+evAcqqZXjU9HB5UISU9W2pLTju7jCgvDp46Q4wgkAWo5blxSMaKeWaRVEV2
tFWR9Tj+MP8h7ppirtrai/Y1uA/TZL8063iq6FVDlTLy2uZnWCW9hRaKybOhPalj/GQQ8EgImPeM
RLwecI9nR6T4L3OooTQiLXw9uQnch2o8DEt6JjHhqrXOZjSHszm3NwO36ZAe4LfRRqPcCQEoEj7H
6JLGP6geUHZovD/zTe1JY5vBY5BHcuiXw9RB0Z3LNfUbKkqzZKyDFLxGZLRoG1UfAFp2gHrnW++q
fZA34Q28z+uiMwkzTeXdjaUtp6TIcZWzGlFsU3a3FvsFth0YuTBhbdMSw2QPXO0499aB0GnrIVKK
C7k42bkRVDSTjpEWdilWswQYd23YgVsrn9aPy1mLERUg2pjQNmk4SpL5p3aK09gOj9XQ7ZUUDuVi
IYnQUpymy0ckuNSzUj2l0IBWDp5KSlD05iPvWc1wFv4TyHZomF8y5pflj1WccBVoinFPkxoMSkyC
qIG0J2Dt5DPgMxFEMqo0FkAG1VKz40n+jmbGoWmm98zKTd9IsQp2euIJvXi29OgxUn7btLnjt65j
g/TN4dIP76ZRPA5ItJZqBdXDZFJF6LsbXPtRqzrtAX4W4CKesygulWDI7A4ZUWrQ8rBtBYx1rAuL
4WKosV62hmgjUO7TinLMN+RAqbiI8OdZsDnixxCCpG+PycA51qXbwqUWdrmtnRnCfPY9FRbaQF4J
lmTDb1z9gBozn7pYS3CwgWHrHcYjXXbPDSqmPgFf0kxo9sxsvzb23yyuje0CdLVHJ8a+FGfThKF/
1BQEsMCHiKaP8dzlzj1FOw3oG3lnTIkkbCpY8ANip2KCjvDBte7Nnlx0RStoNqs4jAJ9ChrLNzfu
YFqwPKJPXBY6LZLVsmI8gih802xIXQtJi2ga68kjbiFD0WfAWhTqi9mREGIMWMAyo31Y3T+1YX4X
iAI3UGONrd9m4EIN5t4KizkUtYxAy3QiV9X40DLzbw7DctMydmdpU3+sieAKcaOR3W7F46UP4PHG
J0Ng0BpCwTCXpatiGmQ5UK8Z+pcZ9fsiRcQzLNR3mWbh5DRtbF3Ms8s4XVkEpOERQyMzzCLI4+xV
M6p7Yjn+5Ajoogt6LWSIRNfFA61cKMlOKP26qnt1sqKF1cKNwbC07gsiuS0orZrCx3lyXieHbsFt
ecyawfyDX/MQGioIEKqJRaGtrJRD1k+0QebKDTqUQQmdEFV5qgIg0u7Ro6WQr1qiY0s1TGdwKZH8
pjrXY6qeHBNU05isdRD284uZhcyGi+Unb3PUbH12TB0bsaeGxjOyi58s10pyyNFi6wQQjeNSQ6Uh
Zb2QHOPSUUwi1/t7OLUO9WJIJ6O9244J6IAFTKDZ/tLPZzwrOvicnByHaT6b8ne35/ZjLci4a1Pu
YoRYvcM1l43Fqz2Yz3NhBJHLZV/hJgUgnngDPnI9tvWH0Fl+h4bu3c1ybma2ytZUEj0P34vxnvkH
cyMXBuIEDhQLZt3WXIuPTrnrVbbnkPu1kvagxUigVejBpFNzsmsjHViUG2wb0h3q/pe5pUxu06so
0D5HkXXQWJ37OLb5jM0Iy5lKB/k0PiJvu84jQ6bMZtDLxZ3ktrM3nuD84oq0rnnuxrtwYURDzFdI
nz37hpserKgqTr22fC3EYE1mEfObqQ/mGDFKWTL4pvOvsLk5ehH5HbRAc01PrY0JA+BXg4aqeId7
A+6QILXFeu11XySoJDJiBXHUcpLELPQ3GRHwBk/hxhpz4tl0psW27QTG8BjmwBHjWM6BbGS/cotZ
LMtbKOAONsV7mM6d165xwgVIZe1eqhC+Da6GFq8cHyGr1ROm5skZ+APzHa2Au9QM27EFcVnUFBYx
2kavyQJ2ngGsSGofM343bXlqazLqoG7v61Ih7XU26pw9Y9euaO0Z7KJL5mk3HU5VYDApaKWtbk3X
NbQYx07l69qb9TFayteuqhgLMqYZRBWkMZcb0CR/WhgcEUX2ABOUVgkYsOT88AKnvtqstM3t0ntJ
rD8rrgLpKCJfz1NDSoIhMY5Z43QbMxOvVdtfJ0P7E/fDp2kXx1Tt9uZMPVQIaNYmnEmRnmXY42S8
tSYT4DY2fKUxcx51J90V5R+DfBKvnsuPIWMoiWTjOKXdY1syoZKA67Su7/jafz4dtSTHcWFLRZ4Y
sH9ac2yKaZ29zdA0tmVNNuEoINNRqOVk5G3VjGbbqpqduozQWZ7CxXA9rYEnjQoqUcv8jCf/nSsE
IqpRfeEtvUd6oxyH9hIDB+b9xC4QwubAVcq2WZgYgzABHjTHcuA32rzZY3mujMT23QVYl42mEyWv
Cidyj6EZOLhTXIcVX3SlZYfZcr/KHq8Ry9sqQf9ZTe33Ek7QXcRID50+s4d8mpbo284iBZc08z38
Cn47CXx5vU1Gn7F+F/EIlqNq0cbmw0ET0WurZdpBG0OmQaKE9pPNiDPXdluMSOR1sr9jbtKI/B10
EubZNevveQoPbYXwSW+YYxXR+GAXSEhLHh8h4vZgCzZ8CYJDrewfV133dJ1vahq6sosqup1hgKDJ
ti/qkPralbZP6JMwCGBrXU0UEfa8J6mCJMQCQ+4Uonbh+VrEY6OHgNoL6yMslacReFjf1m9RtP5F
UiEx7Cws0FU5uA+XBn1kY7TAdFnzWMRPbPKerUeTP6OeYUSSIWgaXfuzmIXwFHy1CC6D1qyA6/S0
Gyzdz7lq/0xmiAqB3wRAmc06kNgQLFRYpDa9PdWMuox0X4B78ixnfnEj1lJ9rX9NMYYGeyg/G8RF
flcxqO6WyXfWjpapY5bbFSErdE63GWQE9OaFsKGxxCKjGnsQvS+iGaNgVqoHKLHck823WmajzzU/
wXwWb6IVpzi1WJVoKakMGoE+ReGeG660vVliFJwmIIITkkFZr7G3SVzgNPa0DWOuRCW8D86pipzf
MMpvazOf7RZwQ4KDdDv3tafE3UmTetVsHeSiF+fjGNs7waQ5Z/EC7fcjL38K1OiQkw5RQ4QJGcpK
08ywh2qUgcqrnTGzVPVy5arl2m5NzHCoaZxdVnB/pd0uHRj9RfO+ckmtJOKFaLxpQldSspxbljja
5V8CXJM3JeUeM56yVbXO01Xj06Hv1RUt8QEKsoLKpE4qciZWKFMQTWW9dbHTaY2yqebopzY03vzI
UFkggmYpGfYpCk3N2XQ0PB8Z1ZLRu4+hZJK4kcYu5F0suYbUeaSzFOEbruWHpleZV6QInN27UzJu
bfv+y3xyh4FOJule1xhl87hcHXthRirNRrPOzlxNgxT1vGnyiZz7P5ko+SlCG4Q267+u0ca9bUqy
GvMmo72Pc3duq/JPltjXyYrPSJN+GqX3iUmqYIX1JdPYRjApiczxtR/AfKA+gKfYvBsO1eSa6f02
t95rc0TPw9K0YXyL/gz7RhzC9By5upU0CpYE10YkbBxPMVxdm5er49FLW/jAPUCvCho4RB1GBbgg
ed4V/VDHf6b1XUvHGs8qYq86e43LU6UXT9GisuCzTfb/ACQoeo1DY8orvlLzQMlAgRRAgvoEY9BI
5ZqVwNv1CDy2sq4vazufs9mV2nma5zQRH7MFyi3RB5a09amswPOPhqaiN1t26mA8D8u4K1Y04x2A
M1745nmZu3td2MdYp2XrBcuiQu8C4edGFjFjBawolPoNI9NWR1rFBwJvLYrppxCjPnC/wTNVlitt
45yaJg9ZtCy+IhPC6pkOeppoJtxkr+OtIF0bpnyapg9j53JXxa1fKKxhTGM5jsrQnp0JjJ1tg8BZ
hYW4H4FMz83gde383Td2uEMGDL0+dNnSFHUHL2+kLeuhkCn2+tcquvIY2uZBK3VlrxC1DZjX9Yyp
8TMlPIB7MgOYbQzTixZrVMlr3eCT35E/254wU3bB2obnYYybq2XltBXGEDOGiIfTJkRoSH82pyd1
bqSLwT5lfXkT1Xowla72xQJCTQGTak257MMvnbYyYY3GT4SHNaiiZN7HQ02lAFQbUFIFmwCBJ/5R
mIHAtxUUBjia0vIyMaVz3OIhS2CJuGWCIMuamKlU5g4P4Vlp4ujYDKzaHAvMSBId86md9uninDQM
8l5suukeDxslwbo+44d1A2ChGHY50re1MW9R3nb70Whc8mZFf6wGBm06iQO32KXXSuNEPSJJG/J7
VBPWJWaMVLBg8z3QO3+s0hgDQs2FWYubJXCwIjsmd4gU7tIulYsRLW7guIwl8oT+xwTLHBBGu1cN
dJ2VjmwqXbMcOTFMCte+kn3AACRc8D5My7WWn294dqDOkm7Led343UipqIYpzZZu7P75LXCntYEp
Mao0j0ZQZGfFECvjV1AeaaZlQdeV8y7vtI+p1nEmds1vHxI4W1LLRhPXUmrCu9EAuFDzVuQnreyx
tCZPeCo5rHQLwovgT7LRQU1GzsOodsthKeZjtqjuobTbA2dlc7IG14uGxdyWDtrD2q4pdXI721uj
89mEJnSiOYVJUaMFlITfKk3M7aphq3HWaTzb+riPrJL+BCyLN03NBWW2zlAGwrsxZp9Owfg2w3nv
qwMKU4VIM3VaDlUVPhCPwCoya9NAJ2ADsRFSqJhTzy7iw5RO+aGS/dgoJbhLD9IhbD6UGeHDAvQP
feJCPSIBAMUUwx6Gz5V1auVB8J8Dk/QDX1kcBLx5WHvlzBoNiq39YjI+KGz3aNqi/+yGZNdM4c4a
FOvTgldolLr4NJAjFC2asQ6k9dWp0+JUR23PS1TuRi0TpzGHktMaA/trxks5QMX9SLiEYTPihZ8k
9nlXVGDQHf6/xHhZZnV8TgheQqdP1ZojeeE5/rUXtued/aujSN+Lfq8WE2amtP+yFPfNLZgT5rqz
oKs2XsbG+J6Q0WZTuauFap/MOSIdIxLIqpMjLyL6gganceNML21p9TsEWNcBkYAapehJ+um9bZbS
121oUQVmnG048LJTq6A1wpTaZmd4zgvMe9Z5wlh/Lad0/bifcT8PFE7VUP3GIS3iwqEXRB3BDcqb
6ATgO5SEfjQ7/orpdNPYghhPHf3/6A77vp2iQ1IfDWr/rWFV0DWpiVsIXJgimTSU4ljXLPPyKSKy
g9I9tuxxC1N1E67rdCXQmT7abr+7mH82uiBFtBREAGZasmHSQTYyaul1ED8hsbBIZAQSdXirgZZv
owkLvhLaJxpkgP7GyRbJAvGkmPe9y4YknTX6Iy1mt0OmG9Rztrx6AuYbAlbeZ8g32FpbkLyuToRP
WmWx2sIOSFxybcsy5ONo5m9dmBO8hCYKsDBIZWB7ChsCd8wfVwXlWdJCKWBWQallQfLIPIzOIUvh
8Dnsu3CfWJ+mKl+0Cg9eFYVn+AR/rUTND50/NUXGj7/QrITd1Z3C5ZrviqILQrXYCTyFrPMSxbcY
HiJcge9RSdJHtRJvU4fZADWiCaC/3lzJBVEmCCGNAipEMkOwFvHpQ3oG9y8owdwRL1L6NuvBVRJH
TMkeaf5JISkcHeu6oyP4g1GC1CwwoxYNiuSXqJJk0kumSY8AJpSUkzL6O0jqCZfZTpMcFFsSUUbJ
RjHpU/GFmftcclNsACrlP1Eq9vQ0glYpJWPFBbbCl0YlLPkritLBuIbIgjk6CPHRcTOXbhTu8AuU
W1VSXHLJc4EABhuDz8FJlbSXWnJfegAwrSTBzFWADaF8tEHEMOopNooNNEbSY2LJkRklUaaRbBkN
yMwkaTMApQniVmsSLtK+BdXCvCBs4dPYklSDcYDaUEfko4CJFGBONCQkI3ibxIZzUwG8iSX5Rh1r
cIuGuHMcLPVK6jtRWUCTKCYdrJk7lCBm0VnIRbglQuA6haTsWJK3MwLeSSWBpwTFUzc06n1CuGWN
HxY6+6aUnN2EHwVQvAAnQpI8iZgcnsWtlbQfS3J/TAkAkiQgVgfqXRmhAwnJCUokMciS7CAw9ERN
FNg9FMTAuSQM5ZI1FEvqEPrvMPj/hrD/nCEMQ9b/2RB2Tv5+x/3fsuv/JuW/d4Xx5/5+SlcY/i5D
1xzXNlXL1gzH+ldXmPsPPGEknQgB0dJVdeN/c4XZ/8AIYApVuJbDLW9j1vo3XxiTAkZ/FkJpSzVJ
dPsf//17/m/R3+p/pVV2/+Hv/0s5FI9VUvYdP432H1xhmqVZquqgT+b7CGH+hwzeQZ1Ihmsbjh29
QMNkLd1psI1AsLN1q/JpZExDr94PwVIbZJsipypMgqIoUtldCJrDbq40L9Xh3+JyQPm5EKbDxQ//
qLYZYtfIIAzmRSmJP1W1qMFadWIHIGCr99FXkpd7dyAPBr7glg3WOSJcmoW2eXUtlp9ZiAq+525b
Y7KshbmP3JVYqsQ6lkXxNpsURukIrLJdKYioeiA2TBelYctRqJONSdorc+QVieaS3JXp2VOKLt6S
ExSlFw5qm9G5RUX164SCzfqKQnHsHuGXoKWG5oN+TGEdFYrpMIzKF8xCao8e8YxuH+oUKINlm1AL
4QdzKnQoZaYdeVXiumDKx+9MQ6hV8yOhqQrJ3I5KPlOmTagNDMaVlcKwwR1okkLZ8SoshGAG702C
1Kkz5ssCKDmPZm37/5/j/9xzzFP3f3mOh/lv8VUNbfTvH2L+0L88xNY/TN0RPCjSh8mDafB4/0uU
tvkPcs2IVuQ/OoHoPJD/au001X9oPFjCBjpu6i7AgH97iHn2MQ3YHAtk3XE8/D8FLJomX+nfeTs1
nlyeXU4a0n8xjcqM2u/PW1JGPPPaf11qM46MgVtH77AvzxkCQL3nIi0ihlFNA28kq2Rwsj/ysSQs
p0LF577N9VTsUwoUv6gZX0FG8EXLlm8NRRlkhvuthO1brJFqQxhBQUuCZnIgNovNGUb9CRVMqOJx
JNma5p8jAGgB5qfuaSJReVVaPH0aeksThkwXzn9a9phNrf5ENZP+NpaCNnwXBOI07DUdk3RRtaWR
WfcOrGdfi6VB0UAFIZwvDYhMomv6IZzCpzrnmoynBrzzBLAr6e6dXImN2BcUpZy3ZkgHPGA4ycNH
eygewjFPvaHSr7SIf1w7eUhy98AYb5ca5h4H0GUuraOyuuW1Dy0fiyYQnHJUt0Qs/Rk6IjUWSGQh
3UppMOxdUcEWCclrSYkyqlJu7sAh4FboNRXkWGVEXTwWOqaZEus42clkQGAmqCv7R5vdcONEqD/s
NUZd24uviOqMllJ1wdpWX8MEgcmRsCC3nRjOmtUtypDOG78kYQaV2r64i/oVG2Latf10kAeaMSsM
8wY0t1oRgDhCx2InVIxxBZZKBlr3XfSTD6iphxgalTrNJDewIxDFcmf0d87ThyaLmD+W4j1HWJQU
MXIe0v4AaaaeiH9tW/3C57iJUbCNbXXOkubFNpmXldr00s3Wq1pEjOnXEPElSg4wFzk6BX7RqbPW
YBr6c6atP21YXunB9y29SMIkDdiybxk2LyDuX9aBziduxPDHHapp29XwaWz7hREN8cOzuuWOagJi
tt4SAXbBJQ0FfNPjEFHkkbbRosTmM1/o63QpWzRdFP7i5pDWhd8TGH/BqM5ykQOEPfKJnPTBKKmx
vU72vVRzDmbqe4pdtHNcdUFLg4ZByOA6hD21MiNG6TSSEGlrvtVpqFWzJ1VhK/rOdVkGa7++ao6h
7AFkk0fBCrAVhwhMjxPibV2WyevM+jYAU2FQhZaLOKq6ZJk0EFOtu6PURE67tWrJRhxRxrXi3sxY
Q8y6fQXaCddwjK1N+l3Wy5OtT/vEbe4G4UygO2NkdOhz1cF8tYbqBTwpQW5GeGwm9+zM2S2Px1cd
84gzCaym7ctUn50Y9kX2jWNF246jiKBXnBMN5aIeJrTtunUBpPfmjHjZiubV1XsvjxE7JMqyT0KE
EiIksDnWxjduKfx7ivCF3jx3kJRQ4YxAixA2xPQu5dwcM637KmumfTY9dk2jYsofO3VylPp47tQB
CZbb/MFiuJsNRtzxQ468LoRtt0lzXHvMBP2hAUWkOf1HpKVHXh7vf7J3JsuRI1mW/ZfeIwSAAlBg
0RubR9I4GencQJz0IOZ5xtf3UXPvbo/IqsiqfUlGUpw+msEA1afv3XvubEffE5OeY4OnvATuBSQP
BoWbHYiQURPGqV3knvFR9/Ap3Iy+d2IRape/2AEMKBDomNmr7dTF34uEjmg62p95GjKD9Uadozp1
/CTJgAlm795K6rfazM11kyRnu+jNI83GPXRFY2nhAnDa6S0YkPsHIyJHSx0KLWs5kr4OlJpZMvGM
YTOCDXLjZu3V3bek0A+qS5uiTgJxfAksDmNa1eNdQH/SS33TaRrryDTDTTMP4VxFXCAyFiINB641
WGeOK+G9odXJLpYInCruP0Dox5b8A4KM6OvDx+A5TpmJ4LSrx/0wOwY/mb1pZ0CfKs7IMJSEZ9WH
w1c7GOnSGywALk711M7jhHnFR5bGyasMDoGvIYyVGEXGcZ/18WWsO22J1Q/y0uCYd3XWonQtUKQ3
h7wuHjoA3JbG51EMBQPs8otx9Q6Kn4pFoEPnU0dFvfve6Pa3JAg+2HdOBAE9FCPjnRYcSKPCoJbB
xFbTAIhaRMLaJEBH1oIz9aL1y52mg2NOaty4M/2NBeBcDlX4U+wKZUac5PEJcC1F6tqpSeIIuxbc
oaM/5cTdrvoIdo5f6K9GrZSlwV1LqSgyZDNa4i2NRjZ7l3Sc3tMvThzjravorgBmfmxDFmRj/j7F
47OhMFttZIglNiasjHH6FtnAaPwQHVbCGY4ViBQ+v986CYA+tXLRiSk3hQ282Y/oK2oGyBAy3ro7
FmVqvSo6WUmHytqo9z6203KqEA/P6EI0PNPb5GaG7iJsPtSaUKwWpmQ+bY75IayH4U5k0j0IQTGe
6e4OcwuaUZfER/AU2MoULTob0nsEDNhxqE5WWPKOtgFAutc5AYv4XOvdQO5qdegEXg6zDPMVkKJl
/+C70SXyhvgQhuU3ot9e45BJeZU3wbYK0r1Zel9sBXfMtSn1i2c/QxwVEbq2HFMDxZlFdL3pfQ/y
5h7QV3JP8Et8LVL/2Gndxfb9H3PsPrSJufbmbhsRGMUGFr8FFRA5M8CNEXXzi8S1yNF7T6j6msxo
1D8uO6kM44Vdis+osYxVlJDiobV43u3uEWxlhg5jPiKlQBg+3nuj3IJ4C9Z1k38VhEUt3LSGVYMP
H5ULOBpT+p+x1HAkJ73SpH0vOiMFRDsGuzj8soPgDUs4iRvONdAEAhTRA2RAFei1p2LSxgWwKURU
XvPNU4TRXJfdOnaGx7QzT/9Ts/+XanbnH2Es5+9p+1cSi/r9P8t1w/rDlo4rOFrDPTEsl5P1z3Kd
X2E/tmwPtAp1t3CppH+RWITzh+6aQvcgtxDHLNRR+deZW9h/uArO4hm2zbkcaNl/58wt1Gnh93Ld
NHXPFcKxJFQYW7fVweD3cl0fiDsKEirJsGCwU3EWztQ8B+vDQFJfdWcxUxvdT+Cv+zLRQHq8puGn
KR5snAQGQUA6gTn0LLclQlMiszYD4qhKOcv1a1okxxmhUwG2xTqM/kthkaCJXfhhZpjodt8VaJs6
leDu7EtvD/4l1y423tPikD4HNiY4m60dpxfQVlwJ8uTpj3GGeOQe39SMK73PN7EwAaBjnz/Ogp5a
xWtia3dox74wznG8C122UXqo2si2JqVk6jUWI7EE7bi1XCq/aE/6B7wUFU1ZEHyFFZ8mPEHqaNhs
cSlxfIwOsaYcFKI4WQ0Mp9TlCbURbSJjfuq3qU92fsLuQ5810ngLrrEegl1tk1+kA5/X2B2zNzf5
WFY6YlKus+MydWVV0RyERjn0DptXRBAwCeWkFmCmk2edODrfBPVB1e9CZmGBX+rDExxNNBuI+vxh
M2DnFQzGweOwYUDjAvBnlAFOlPAYEEvHII3Tzp8G0UCEUfD2cTrQOe6xXZdBuOnCeDsU00oFfk2k
qCbRZwcYBkEEPJPephRAigLthFrdIRVPaujGVVZtjaWRatHjRQTJ1p85WvA6Nfs6BiQIRQ9D/Iqk
tazQaa0n6lTXfemmq0mW5B0Z8BQfRfNdKiuJi4uDOkBgu0qLa12OKwqqARZoZl4RJy0K48prytWo
piDGprqqVxkRgTdpnPvClkb3p2bhb6YI84uR1BvGiPy5Oe3XdXjbIbfZSO5p/M5dVQPFZDC0QjK4
NLlRE2GQS3mBQrS2KI8cJt+8lbH6VD/jMXHPyAq3HRgXhPI65mdPDHcYNlg/wWtrH9lsAPe5wgJm
7g3Ag5OOXx6yBo46EhH1siDIog8nFC+BWAHT2IoGXIjGYva0VQUwMJdwbrKdxailrt+L5kooEkOE
pVVwXJDcENxeQyAYEuuLjH9G15EKYV/K2TPzwlhb4SNoQ63AytR/G1sOJ7G2KbG+m/q3tjkYVPIc
hTE91ER5MGgbA1LquGsD/HeI7AmGWwbOFe0upg84g3wSXciritOVjrW+vavQnUlEVom79+or3Wwg
puxh3AOKSyjHYV05IGSrbS+QenPsVTqBoBtXbc+bDJGAchBDv0OmD3Ys5OCzgbeswi7Mmxm4V9T3
Ucv3OAN5sQ4aU1PXT5UWr0aigNOc26nhEZtYUUZ+Ha+Npe4VeUG8vOyoVuOZhMSDFmCJ6M9h/Plb
4+VXg/L3hqRkaf7XtdHW4VPRTmESptbO31oZQrqmR7O7W5jpV4Ogab73cFSnwEsTxv0+MwLu+ow8
lS5X78w9tqnJo6Zhn9pbUuW4j5uJT7zHPzRMWzzWuO4QGiI72KgOSckJMMbeYHN8p3TbuuOl1ncq
hbOt1e1fAadNwAYawH4/1UM2jrdnoCkedP3iK3WXhbXMxYPF8ToLP1MeIFe/WnKbmeQG8cmDil6a
3dXHE5gSJu7rn1b8jfKEf420p0pNFvF0VA8NB2EtJvUbnQzXOkJ65dJMcJz7JnyEY7e0x+0/X13j
P9x5fru6zl+vbienLCksru6cviTjc5VITo20A3hGJactHWJAW30J606L74iGR541rZr6ZEfV+p9f
CVvmv37OcHsdlzmtSfv7by2rvNc0F0oLnzM167gpjRMJCmx1S0vfc+FsD8szzVcMB3foSfxpVTUX
ZTutMD8TpFOspbN1EDTjGdePWr7iZGWWD0lxn43EwX2W9rHSyNbgPwjmWwjzuM6xJnULrbv/57fy
t+ab2s3p3tO/l+rduKZ6p7/fsTHCAd3F55FZm9r76NoU3BLpVZLUofpnA/cv/fvfHw/vX6+amhQ4
UphcNcP72+dXG0hhOdMxhrc22EAlR7Z+Q6ADoXDuB/F1//zOPKH+PkJ2gyLf//jf/4tKiMGWp6hx
zBos2zDV0/rbextcRmUmITaodlhLYpMMaR4rgOxJaZAiyhOIwS4ZP02tAkG68tgzGNyutfE6DB1U
6gCUvcnB0bgD/YQ+T7CPhFD8Owx/+iLHHADCA4gZeT9a+RFYr3pGYHL4EgtYzTzk6G1+2JrB+ei5
jtr9TP4KjoLlMOJI5+SjXkWaxhekHecBYqWVf0o4xQLRHzpUf3xAHzbr36uZyJPucwgRTFt7nc1V
lREK3+/GSPqBbjRH/mN7PRM4jQL21GdiH0z+bqQisIxmIQ2iZ3FE1R1+POci+kdfZNtG+5ZZ2BRD
bYf4ZTlVnzG4FDPdsYTCoOJO9cdVJi8mXaqoH1Zq54142Wp7MCV7GSclhJALtfOpdxsMz6YKa7vq
tFKUvyex6qXaT1jyVNWg82c09XDQwUuBMquFHpDfofuQCDodOm/gVnt8cGhs0AxxtCYTOqTTRNK3
xkkb65Gl/dim7WtTXdoZ+1W5icEh5LJfl2wSgep25pu650FsYFxBm1XjFW/+00ouGl0HHxsVkkxw
/Phmknf1vtSGkhWvMwobiXCE5EtEEzqeiQ55/2h8cxFYqNcMxGs5RSCSKNgUBcy675ApOaGkJ6Uv
YNgkAQVwwV8GSgDx3VJiuYNGxDbZwVqr2mAvouzVruqdIYZzMexjbOI6DYuwce8mcggc+ok9qXWY
rbsOoAdckiJbpYnBsR23a0CxKOXSZxJb7Cy0iaORQPDBHzqk27jo1yIAMSCxYXTbOTvNMtgEbCs9
m6aFgsuhV+I6TG56StUD22XknG/7MgJQzObJd1QOiv/ELP1K63hdFn92vAufatMZiWItiCUicoQp
kCqPygR5QF5jytIQU/KJZp8gv/U5vc5xujQA60+ZEiueivKhQhTVUQihPVlZcfDM3J9S8QimeRUH
wb4tg+fUMJfYbtBQXicmwHnzyFj+VCYgJ9AOKk7vTEZG33wO7gc5dxgkgmVjn6RLDnS0jChr3Q8x
dIsc8yxTavUvuNTU3PgFL27sDyBMigZRjbzUxNH1YLgL2r6sIyvCKwa3Oah1oB/wq4fjWsMx3sXt
zqmGjZheVSlCdeMF9OR5KqMmgfwImpAtT1RP3AF0x3fophY0ZTBjBmyHpUmtgXC1wCIXehfGK0u1
XkhyjymLCoyEarciGXaFskTSPq+Hakd8NvbG4FbfEre0n1RVPT5n7Yc6RMgKxyZnjLoa1tL8TEA5
qFeRA0Uq+0+f9BCycHFoP3QN8mueS2ufmxv6dwuLKjzEFlcgLgsxwYYkEDfze6IQJBq3sKOtUGOt
wZ9ZHV1rhVKiT1p+0kwtk3JnDusQM7GJeCz20DC1xt4po0sTUw3wfnpN9TUXDfGuBq3YNt2GWHca
uik1GpPKfnIJjI66a1bdwSqho8evqpNFQ5dcQ2YLyUj0PUj6fqEWKqYNPw8W3A3q6OCxi3rcaJZD
AetSzDUw9cwHG8aOBFNURD80GI/GG0DcRds+EPpMkwyC34e65qIkmSb5rHPWfepMWPVrpflMk3qn
TlQ0TO6l5DxXTWxG5ANUuFi8VZkm225EqE0zKSdsajS6tY4KJqmDLSNgboJ3v3tHMU6VztXjqa/f
U9yk9JSQ/GU7PtbFOFw7zNv5V5Qr4BoeLpXlzVSH2B2IPnAZgQMQgt5y+4ZAA9ocXhweJYwLOB7k
Qv0fw9+aOS8N5jMsrLQID+nckY8akYOWg4XHlaz5a98cKHvspQn8xWjnFXHQ60DfNcZDlRz8cFem
z14Hd/PDYsAttr7/HikEB8bH55aKWH3WQx5tnae0JmPc+vq/L7YA3uy1jyRWJ3QJK/hNkdQ2bgFx
muMkaMEKn9Aw2BR509aqUj5FdFNYRgCT+nm8rGxtw/xrRWBPYXzpySkwMIg75O5V5x5ZNFWGWTOu
IiNYvuJwqvF8W20CbMA55+EH3AUnenHBPAEKwXbcAcRmu986LMJ/hjbCGzIEgufBspdZc9RYN2Gm
k2D4UojnMf6usTyzA/g8PhxW1RCHXKuiQPM9ryp5ytNnRv9Be48mNup3fog88EAkWlvcT6yADT6j
FMcrdKDuChOooCsoCfg2lRSwWgXuiWiOCWd1hq99+O7ZJNXjyktMHLIlm16/TPBUFB1eXc045NjZ
EDoaApJc4r1oQXU/Q9ufZ3NFa0eJyLae3m1apM+MXFYejr+6C9eq31ERoZzYvIMK6rLwnpMACgCp
DBPPFHxneJ48SCx/RopIC7KOkb6XFP7YnbQmJLl8h7mJ10A+gXuq2RAkYiajdpYWn0i5SoxXBE2a
QLtWqxtIWzfYNgpJgiiLZJ4dUfGywMDoRKIUzGi5jZ0/v9rmMxLDhXr/PAdWDzj7ZQLJm2L/D5a9
E6zCCOKqxRwSMVsC9mLKwUb5oNOJjTO7Yd3FBMv4LWgen4hCk/IA02bSrGfPehDI6cyRvgyLZAZi
Onut6W+Oroe9PKATz+7QcXelPFZFv1GRliF1o0XjVnr4vyknJXR7I31S/3DNUbQKCYbLmn1G9JzA
/asNz9341dED0dO3RmT7kOIFD2gELWNqki9jfsuKnRDPmo4PG8qNpT0PcDNM80vgA8uZzYhZWxOl
wgcOZsX+UjeKydpk+F/j8Dxg0ckyoKtWt5TNVifHqHC+ZgY86pKUrHNEUxHwwYudwvXOccSCX3d0
vAgNlXf0niOAYyzPjHkg3JPJjvGeI431UYzNdUpw6oBG2F/HtBosg98m1IuZV/rsr+sopFOFBB99
sujgMODSzvGKDMCs6p6zismAIQxvvx/jLifgeBkDKWQs4WBWd+GxMsQg48SiNOW2Y+I2AUBseQAR
PC5T6JwDzJQpobMc0zRntdNYHcIBHVj1PnXQT6ge1SKhSZL1jFPl8NyNgEnU8u51G4sj4SjHh4yz
u/ptHpMTwleXbWuRBtRvilxbK7Z+Ty6JbsEbrYNHqyEczcnfp5mFHkJZ3W7s6mtCKtPQlYpoHhAM
THiAyRLAZjGZJ6/Gc8eUktO+cMcNNcroIwtvknVKX21m3pnDshhmSl87PGak1nRZvTb6sxfG1z6Y
NlG8mZPpiOBiTwbWezT4rOrDOp6YxNPvaO3ujHTh0MyPcBQXLtsZrr2lT38vsq5NRrQHRa9qGzYC
9D91Xls8BKhSfQsKSOnvhAw3qvBMGrZiXPuq7UPM8SZjN0fEi45zXg+QoIlTXQ3G99rmkWd8E+sk
GVJUsmUvBjdacSs785HbQZc7m6HOrQc5tgeo70Qn0AGhSouEsc0ZhfohFCAex5iwRZKeq6Pgnp6G
T/KDLHPfp3wG4Y9m1PdSeU4HsD70fRpHPzn9dYbo6WUhKVRKGDQvfszyswmY/NMlVEVWqvm7dk62
XsPAZqjvBtHs57bahkF8FUytO+LaIUj9D+X9z//SYEFygv/PxUB3RT18n/4iBFJ/4OdkQRh/6AwW
HNczMEsJw/l/kwULXDs6IF33BLN+UzeQ7P2aLEiDoYNn0PSnrYWKyOMP/Zos2PIPJEAuYk/JGVuo
5sHf1Hv/pOb7W1PF8TyL5CiBGEgJChFQ/O243mXWWHIAoK0aC+vE5IEhWviF4bnblKV01wDbg2OR
iYGVPfHpcvmghMcJE8qU4OLra8ht7ji9IUrP1ppXgHJX35oWOCsuyNpuB/9IH+QcWtHGSKqCgCEt
v6tpvriBbh/dcrCPUEmLZ44x0cYW6WnOEQQSddUfiQDZmHXVXjC5RevSadrHNKATx0mt+jeNC+PW
dPn/jQsEHbrDFddtR6qPBAnWXxsXsmMy6hcA8jKvf3fmtBYrdLt07kTZ9Pd1btUPY403eabQkAm1
O4VstkEi0ZxCYr+xZULhq3Px4kxsMG5VdUejd8yf386oeNeIMrJDOUz1A9xJ8jUmxoWzZV9EZaH6
gztmmXMgOA76uGUdF+Fj8WYS2nCYGYV0UWSc0FK08F7b+eI2tFNRZHf72592sfZRWcKbFwglSLZg
O/FhK1lRRKOi1eO925eWYnU/O64OI81s9F3bM4EHXEKWlg6Q+cEFphdHCocciXETWXr4pHeSySxQ
Unx64VPkZrQYE9K3DZz+GNvn7LPWui3Ok+41Fd/Luc7OLnXlqdBH2uDxRzSFxR0nJgoxday3zay4
67z5cYQqCzLPOhE5pT9ZGZkkBrIPfw7Oty9aFxxEPPDypo2VO93LQLZga7gzdXxetBvHKuS59SZ5
nm3bOo6Md7yx/GbRmK9al/srCFEWheVuzJXNXX0Olhzl3jUY27feeF9jmr3zfAp1vZi/ckRaFJwF
9mn1OccdJ5m+TtY+gW5PQZWf3TSSy7Lv8nNuFPM27R5NntHdXMYD82IQAG3sZdhbTe1SFaG+iYfK
PHWjNAl4VbM1jVPmb0vMf9D2NgyGlb912tQNK7lfdcdBccOM8e/9UH3WvbGfYHOXWm6fu4rkRr/F
sxlnTvGauh5GLhM1jFV++/lBh06qb3xzHs92pDL2Ess43r7MTYhaJTHNda1P0w4m7rWrZXxK4die
LCe3XqgOp/bPMVKlKcxbrJdmADCT6PKz7/qA0sKU2mtGvHj0eg2YypiOCwCwrn9EP+Bum6pu7vtP
8kCNU0+IzF6G9YMRzt6lMbG3cXXAYtR9tb99W0AY2Qchp/4gKFCIZLUPk3qAKRMFYONuNwjh4zNP
SlZ9k9ms4bCpil3nuUAzfVw6wF3rVTIHzX1R9MbKEDMnAiqfVScBaZHlKF4iekZuidwpKbmp6gRg
xe2zL7zW3NkqcjQzi5DzdSniDcT08TI1IacUSz816os2V0A9CG8gb1bcJckYXMdak1uQL3JbRHV4
LYj/DXpvg4KMyCloGyD7XMJGxcnQZhosZQc1ypoajFiTw5Artu9CXhWyTLHzwiCh5vfug6Rh5bOm
8dLcntayzYOjUU/+s2+T457FjzxviyoqozV2duKT68Lb0fZa99No731Lf/rn285SXfa/LJOmLRhD
C9vzbEbRKpjk9/5uMk64TnucRanvYEfrverBDgTS5MoTr4nX7cd4MtZjFcKZqcL8OYKbMUGSOOZz
3Zys81AGr0NvRx/N7L9JOwaGmYYt7DX/DeQ5fJUAbsasp+CfKhL+lkGK3M5FMAV/veDG6xg8lF2p
qvEuO6A6p9zzx6ewk+HHPKUATelGaFb3pvVuexgKuOpp7finwAvqg3SLh3++Hrfp0u/Xgw1U6KZr
2LouXcfx2MR/vx4BkhYQN6BSs9QodmVJJHkzKwZcoD3aAZbAKGfDMsdoe1tj43oe9r10SLzEEubp
2XPoIlHVmDzK2aAVbrDDtIZ3xoOywnnWHjJ8xofbj25frNo3tn3H0dPNQQMG/pydb19KB5Tc7UeR
owALyWw8B/E2TsN9nMryZLcFSsPe47w8ZtXFyLpu7+Ar4nzBWB2Pq7ubKvKdG1QSP5+dVg/PGopg
noE62bSmhxLSCq+3RVyqlZzQV7WYB31THjy6i/SFMallzbAj8sLfGh7qu3IEOeHWNbah2w1M+AUt
5hlMkh3QOzLlAHPHJoI2bWJAmGahcXRu+LjdSbsvuulBZCxl5PSW/2bHF/ZfRxUsoCb/A36nU305
DC7+9tEVbViQbWFka9FmnDxJR3vvM58dOOEWKmoI0JWghY161qA/FHv6Ue+HU4XSBwwgzUxrADHR
OXl0bybYlbGSdWGbrv3ASXdMeMrXcaRMGOaxO8xatxnzcEQ6zBejMMazZtjEULYcZhBpLrCeZp9t
Fh2c0kU+Bb4Jl2q8NUKD1HPMT4/xWIiHn5cw0BhR4Y8VG+xqhHO6VcFk+THT0R+L2aNNw01Xc+gg
BCAgRHlO8vyi98gFKtc7JVXy4qSNv7VLzz+OU+UfIwvdp6hAjXFTtm5wFEPSEJgXH7o+t4/Uds0p
i8Pi6DNBIkqUwyfm8GrdJTOAfSHk3e3LLEYkFWXRERikQUbiSIZYs8UpmHczceXfc2kF5ybsg3Mq
gxetgxqW0ksqhi58TkB1oPp7//lZzNSOL8EIBUsSp9NqEAht/0/hihcjjQGNlFAsfJ22gza3/Ysj
4PrLhA5ljjAhWXrjxMfQtZ/0LjGS+6PNwNAY7acpLudTP4pj47oZmHPm+24FvsnwW+NkTQoymKG2
xkk6LEwvEC8jSX61P9zZg/VDgADazTVZB56Gq39EhY24fdQ+itFZZZGW3dkT8/MOqq2wavfBSub5
ngBuklVKx4Bw79wGDFjpNHR2W93XNmMhX4ZBONeftY5BdswTmJBzLIOAg1/Hcdmkt9nknblvB4MG
mt0pfPII2tTNLpP6YFmo15WrKDemie9ubs2X2sTTSyShYq1F94aFOp7ZYLqVmXmJEJKeNZvBaDkM
0yG1rRk8iNf4aH5n41SX3g8zHrPnNGBiGnCDLYqsnTlgOm9pZaRHBwnj8fYP+FGf72RGY8wZx+SI
5vDsVir0smzG59QKTqQxhN+ThLU7chtxdEmTrbJA3KXCe71d3dt3fAhvJXbpozcDuSFvPME8Axck
wJjO1CTr9hrB91hHvehbMETvsujI3HC1qzMQRD6ZY7ipbFgTFMPWcgoqugETRFOZukC+GuuY+8F2
tDr91KoKOsr5aaeuoHEWkb+vdNul5Wjr31g+3ho3kg8JSVSNbbYnoxuas3XJanCNxWwbG4ZuBHRS
rP8o5MR91XXzN0IQ+g8JEQov30fjomfH49QfZyce137r9v6mrJ3pNBLzdWG4S6+lJCv59i3oQnwS
RExu6yg7FIVwfiRj+CqNubsKCbpy0tuRtpWk8HFHeZrIULgjZZbtrckbMuEorafEWfYAbsK+rI5F
E1RHQoJ+/ej2czLGtd8bHawjkSm5UFSGa9Px4YOHRsfQR/2Kncts5+eefsrm0ARkMqXhymoNiouk
z51FgRa0xIPvSTCVFN6NKrwbtM2/Vs440o4JPaUGE+unWfsPqF63tW+7B03ps6qWaV7OHnLKJLE0
tx/V5IgjpoW/3mChWZvd3GyFDMpXn+u7iIkQx5erMOdaOtnKP3r+eSFa234sR5vOOm5+2Ib6cuic
EaHTe+ArwWhIgrBdSv844Y1YzuoZJkMBKhZIly20J/MlJl1yNWId37qm1jJpTbm+CM0IEWeaTRLg
uK2L3j9aZUXv3HbzT5dbEtc9aE616d3OFz05fzBm1QFlnsCYtYMIjkOXP8amNp6rrDs3vmkR58Mc
WyYw3sxkWmYV4MgM6+renIjh/Vkf2xM3JPoPZBTkhR9ua70Y2vdZnWcct3ShGBCRqaFIfyiG8a1Q
teA/1zCm+VeRADuhQY/CxHyGZtHTLaEEC78N7fPCJSCQTiB50hbDG45AjtvGK2cmQzAoISAMBgNn
ByH8hct3b6oCelJjn187J1ySnwdUHBrujn/lRHtRP93OrAnP9jbziFu2c128IJXP8SM9387G6OEh
gEpvk8vKfujbqH3kmWFkenu+EEQyQopk/SDSCPKxZ7/edk7hddW2wqKP7y7aRVYD7bsq2kcH8ucq
I/72xOZNqvcUs+sE8PYzjfI5j27a5QlFnU4xr82Pje95S30iLrgxxQtZrjaqLHVekqXpUMhXFGnq
BiJtOgIZegYrp7BSVnuaA9949GfnLrYFkDk3/Qy14WnGHkUzXy0NhV0D3pmAkNzW19vhdGzgJQfj
VxCH3nWGoLb8WdJDHSJ9ou/qA8AydFLAicuG4ZZa4RsHj6X0ghKwfPZrl5jSxtrdbtFS3acybuWm
sQEuwn3Q13EEz9KI9AfQBReTTutrnZZ3ksOvtWdsGAAv5Vg0pWl/FPH8SHLb+ChqMiDaMDzfvlQZ
9dvtuKX+rttfoUVaDiK3rnZJnd/1bvkDXYsHsWaWd1ovdGcbj6OxJa+3pCck9bOeT6jwHeM5SWS6
dl0Gbu5t9dQl/jIcPNpEkBnPAi0WdTinX+mAZ80ObcJsPLdxWiCVDggPJ2N7qntUqz6kd23qCYaO
rtVY20+cKcV6uC2P4TQDlFcLmD/NOsBfm1ELeZq3E2pKRCHnhsxet3VVnB2rYg4LQom8iHEgoSnO
tmHiOz+MefjQB2SDbd+9hUxSgOVP5qWMPWeTRD7xqJgtFKwyeM5IdGqZ5c7kaZou1VtoNvcyOvmJ
O9+hFc/BGFkTATXszxYKzXXqVVeWpfvUQjGS1/G4j7Th4edzNFgqNmWoT8EQE5AxSrkRkFyYxg0E
L5ViPvws+243UTDiBe1uVapeDT+AMbqbSWM6B7xCvIqAGTEJxbCC+mVUlohCpENPBKcIvAmjqgmj
mQfYQ5AykMy1a/78cDZ0e4KvIxXOAv78ZBO40Ez1a19KlLrqCRCTcUUJ5t6ZditebL4jQ7njtdp+
vYaqmy8lvf3j7YtuucYxqKn6/3mVwqb8t5MnnCrOWq6D9dgT7t9PWpbZTWFtjf7KyUj16URRbORE
IXZbSbQ8+vXt7aJKk6NwmuyKoItO8EMk4NXqu+/KEoGC+rmRq8PsuxXRKZyT6NRk2XToGjy1Xqk0
y0FXHdt6Bv2sEX7dqm8JslOkiEpbBc5HlafRmbBDOg1yrcsAbNs4M9ioBW7e8FCOdUucQvrSl8xC
Bd3MVd3AlTbrVM+BEnr48KnGsJ/4RHu7IeWg2t39uTP+jWyOjvK/XjeO6qzrtFktx3LUr/+2uLuU
i7nt9XIVRwTLCU3Ic1Rp+lqOTC1Dx67OhCN0LvCVhWOb35w8weWYNP6dA1qyiaL+VJqmz1NPMHw2
CNLOapcbyy9aB8/eQJ0/gi2nAFn9PHfg5ftT9hZdmFjL9SfE9gl3oWU8wXyTW7rNguC0guy8wrtk
VnZKnNy8qIAabQgZHtbyfaQG2BdRW96DAKvQmDTNCloJwEOICPdWK+1DIEqiqNTSYQThUddm/3L7
4NV3VuN5F3Pej2GfXGxICkendB5jeCKX2xejlD/ivIdgKC1gY0z8vt2eLREOF3pI7nksegd8GX2q
kTVydXv7tyty+xK6/X0W0V8EngGTl4P2e+e85XZfHg2nojhVVxgKrjxrhRMchto9DqJ6q2jlPpBP
Rvx7BrzPI+z0aU7ekyK8cLH1x9uXzCYR1Y8ze9sXFVsM+4De1dE9QVUPNPLN4+iiEVJaK2/BBmFv
y7Qg+yO3PrqyjDd9jLuFStJbWJk+MZWyaRPZxZPnpuWTsEC11kSkH28/ZzRpdGDRJ5RF/WoXZIRL
5UgMtCK+klAG9jVn6TvoJQOrzk3pPEeVQYiioX0LAtIQCtXJ1hNCzSvBH4Z1YnSbLivp/Lk1g/ea
qbtaAJ25BMSI/YhP9YKQq7sXhXene3P/LHMSpgnc3g+djyp5rrTLrb75WVboMS31SmZ0koQdXbpe
4P2fi/vhJvbp54da3Q4EJfb3ueeNl4j02XU5FYxVpZaswlCEF6SBv74kdLerao5O9pRR14E33CVj
1jxUAMGw2LNFqKqGXFCAYLZb7G43F8aI7zXRAkOceY80cNDAtMWpxhby0nS2CSuVmrrsRHfUxoCO
lQMjuinYuDXjeuv3tJKUh2JgA2+L2Dk6XPojleuvH91+rpWEBISR8frzFxtxGGtQ67pJkHdgDmzW
ccshSDk4o9mwHlP789ZZ0/06PRR9/JmGHlmEHtPHjKe2dD5cX2OgW0fBfegUHOSHJu4PkFxIlWpA
KdkesRL0HVs+y67ftLi7V5ysMOX6SbGtLSd8msRrqQKUqmsx9xJ8PR9d7AZPcYz46rZb6iBZELgZ
PkHxZSv3unA+BtXcYDVzN3afdQdOsqClbv1YLw2/l0QKLmIzyS9dXgdrqQ9/drNZLE3a9F3U/R/C
zmy7USWLtl/EGBD0r5bVN7ZsOe30C8N2nqSHAIL26+8En1tZp+4dVS+khGQ7JSGIvfdacxW3JtPX
HlBkQnbKx6SNxzcXf+cm98gJrNuuu9RF2l+CcAQr1FsHODvsmvdbVmZvCqK1jsT62gxGCwJWKQp6
uxGPGBLzvRtqpPjaOCJYkOS3vpLjXq+BFJVQz/bfC3lsxCNLj6a+jh2iTRpDOMka275JP2Oayxqy
VbWPdIKVOKw5ssHc7toFPstTt0MlEpDAnqR6gpUVQZpuas3TcqvwInEQBV/lpopYWCpHkbfmJRRF
06QR11QzaZj0aVhzRiT2rsZG8OKF2lWWX9j6uJj67d8bIcWEdXXOI2Nes/xfadEbYuznc0B9DSIs
grrbbFInfRgsCUWYG0TAEk2R9/S4kloxlS6IaBxKld8PqlVHSqMrDfLgWlh0KY2iR5ELtP1a+9A1
lUTow8/UsS5OAXniR28mDYVaV86EULka83jkrFmLEz2fPXRJnVxzCF6xYyU7L7GftHlFNrkdYaoe
AiFLz6dD7/cO2P70IcizklzyOnr4s4lsOtuOJuvNsq8jhCnKy5M5mFiFnGAgTsgc37IQVzQfRUL8
T+U8w+fbd5UrL6MzBKie2uFc/OxNclK6LE4PY2hXB7+uCOpIjeDR9j6TuZtACEVZUW5/38L9Go9p
frNshB0kFKqNX6tmr4oJQPK8al42rTttpUBOkzUFmWVMrBzTbFbfK2aZaQw35mkB0DmTsgnpr23z
LuEAevajqYZMjmK96ApC6CcPypHPp5I5bvroOjAsRZRbF6vMDtYUh5teZOIh5YTLhCQBnOzIa9J3
1hNCAx3+L18djYKnlqssmAIucvTzllvlOPNRl8qj71GLLCPXPGaswPmJ3hea3Ma1x0vZRoizAFi5
ZZc+l4nmblzbpfSPjRlF0NDO81iW3E2SYt0effelMtvwRJdzxm05KCla6W/Kupb7GnwzKiS732Dm
ZiUwH/1MjZ+VC+DprGuheVCFsVUwta6Dya/zwjreEx9H8n3Z3yrWfA+ioCj5fh99nJ/rBDP5tpCd
tc5bz3iURpltfZjcu1GXV9pY9cmu7LMbhDdrPnyXTc4xO4ZNR9wQu7qOaagwiRetfUSVSd8/fQ8R
7Xbg14jEPYv5Qk0AGUaXeEA/RG/Nraw2WvmKFUZuGJeiLT+tCuEdbCWcxt/dkTQjr/p7QlSTnIsO
bu715JbuH5Y+kxF6oKpl09/J72ImtE8YibecST0iCGjSybb6HX2wKNd21lhG+HpCA61Uaal1LI3n
PrXKg6PMcmXrHaeYsDrEHvEbLN3LM8xde1Wmfr1DetWRSOLXrGCD5GgMCDhD8q66/lMDgn9eNq5u
3rI6sYB4QntbuhiWgY2K8ZB9atP3GN/4z1j1LpfFnJKBbsEu8dOC0Iz6TTMUpXUeOUdcuznXsli/
/x8r+386OxAh2IZpuPCEZnqR/f+s7GEkj21mxWrF9bDAelfz5Z0cfOlLt9zXGntL0/0rslFEjZNV
HZSn2XtPZMW26KJ1Upfyvss840BXuj1A867dlALBdV9sL6poxZC95Ge99jIwNz6mqeeStQC9KxEx
lys0os5kbfqwHN/dqCPVhM7TvlGg2+HD8xZKw8G95rj7VFpkmI1De18X+AcEH8UKVIu9wySWPbZZ
/WtAlNyhD9WSKrjpMTALAZ/r+24MFfZ/1ESz+fQf0zjWzb6pm57n+TZVkfcfnhj0kUVtSAFI3mrL
bePrZbCqrQi0coVPC8nzvefp6TEec95NN0faDTi16qKtL6FP+kaSHepGeff03xwu6Agege6tesLk
n4yh8m9J4L45Ug/Oy2NFNF6ABm4znFJ+PKn3hlkfJgao6oPbpjilSPBcLtytq+1C2gPrcqr5yhhN
8dgPcbYKOpeBfoB4MtEaFKSNR7RvWnnOoaws57kV+ckbu+iQ4nPffzcnIyeILikwKVA1rbZdrnOj
LjCshcnVK/T2+N1G+e4PWl1H2T+1LVTJRADBTa29b0ARt/H3QJDu9kWS9Ns+0DnNO4d+kr+M3vKP
pleeQj2inR5fzOCRDz/eiVI/ci3QNzbXsp8oBWy6Ek0uxEv+vHxPadV0j6PNCjihfbg0JQwjmnmN
0J1SPfz9378n7j/RW47vAgDSqYJxtLm2Z+n/OXu1B6lK8nM3350IN0v1B3r18AgHR980xKwe/myg
l+CkDD6k0Qcnu4ODaTD0IaAalDckA/fN4gx3Z7T4ZtxCjRLH4svQmd1Bh8R37C2KiOXj6RKGF5rw
Z710MV5wNCUc71l058hxvMxU7gOB81x+Iv/MzHHYTZ52sRvZXBepSwWwmTLQ2IvIArAoxeDeB7mG
7DEmP0VIMhC1dAcmrCTer+upiDFn9gT0fClRk9g8OJR3cSsOsxBzvpO0RPUZMSyXIa/PYZb6p+Vq
0wcSRUCQOfduj3hB4UT+7puUnoH1ScdZhZz5S4xDweIXFXgtAlAmZpOnl//+OVn/9MxxPsMxzmTR
cB3XMIUxS77+veK2hVEAVGLtMdUt7J5CuYdlY//r1nIXLTHdT1XmAcmPFmEjQT9fH4ZHQQT4XWyM
iOT9gUm/nt2oYLN5KOoD6XHKfZRo2TGkibGfdNLXDNkfl770t/iFvMSeL8j3spYsdf2py7NshRTM
W3/vLIUpd12FOmFokGrVI0UPIM94CFzvrjFIP2KOO49p5o55lKFwmCr31QxINPjv75X4TxULU1im
r1xSaFB4luHM7+W/dSd0XuuoQexcpRWy4GXUWDd1QSeal1/6HqqaPnQ34+COe4wg3TP0YxfvegtR
caRvkjvTXjfA8vcDuVWxZx6HdAxA6egozPJ0dmewxumQrflGj9qpNMX/+LgZPYr/VEX47kzy8jyb
3rprGtC5/vEqRD46PQkQKNKXHmHHSZe2E0HcbYCYu2mhcIgpfo3INM1Rc10EHOSVCgfS7DIf79rK
s1X8nKeEwOperB2sioFA1DvabukYJn4G+njR06CS+Wl44a6bfzhX/qe0i+RqWYzpG7jyt6FV3TYo
05TgquQvfQjULp054X1bfhUIEh+CAlpOaUQXRDc7T4uSq113AOb16NPNCdjt2/TAPPvm1mmHziuM
nwFY23ObceqiqyhbjbxXIV+nFBh/5qhiD8oSCZCW0CHotTzCHhC6x9LOjo2TY+2vQNWGXltfyu4j
dXX7hZ5F/0iX+Na64dXoSvkirdmkGRXqkBGzvk6hrcC+tb9Vd7YXENro58XaFN3Ld890AFTv1Qwm
iCHJW4bfrP2tB9qydPcVGNcylad+VN6TlYWvKc6oZ5BRjyHk6U0elzmqQmr9EkXvenbWZWgq1rWp
iltuG9qxkvh2AnoFq7YMSEiaFwaaNYE8cCmXnaAmVa+KvEMhwAkWfuthfs6sCWSY/6APjL+tXNGA
JqLheXA10jc7WldFlxso0oR89OrQWEstqrZeyrfS7Fxx3/qhfRNmQHRc7JfvgeM9kzbe/DbLB+I9
jbF2Pw1eGX4A+uRBF1e7whPNDpLa7DzGwYjGxnv0Qa8dh6x4XMQ4hUVcpKxnCYKAw1ZCyWJITNNo
h4l3FyfKIKmKvJepdPWHYQb+GGjyqrmPLOOcuJiJ+ddgfVUTB/5dZLFYhWhIYSs6gCZoHCbVMqBt
GPL1FGzSvRjMEVeZCfn7uzM33+VNPpI3R4NzfsuXZ/QquHeVFh98t6qei7i5LU00d0AzJJuCkUaD
MS8hCOfOIjxrZ0Bema+u6qlOvP4uyry//MkKjtq/NkhEPqiqj73o5uQDxkxpxheodLuzVhjpGQgy
r9rlXfBLwE7Lp+9Iy1gXKnLvMyaslz+bVItuY8nSKfDoDOUyQKvFRAELCvDFv3ufNZSG7wVHkXjl
JrL6cW1ljbP2LSrqAnfHWhLX/eSO/jFJe/kaa45YMy70HqLJetCA712SuRPhgZAZg64PYCzH9r1w
KutVwzkVF675YJVQ4qh4wrOt6m5rWTI5h0yhP31adnffV7dE1D8mLonXRennewO5UUERnNIMRwLf
IRqgpfOwTLgI93n0VQDtA1yHVfnRM3wMOM2g7hDfxzCKLfPVGHoKEuf8vahy9Dp8WNR7rOM4e7rl
uDOqRCOZParAZNo59Msm2cWFA522T4drg6PjgSsT3Y7JetY8t/9BU/Rh0YpWuUmQ7TjBC5tLZFRd
zsV25/z1qaLYSEL8oq0kr3e2ymRp9TOpWlx0ldbQFqRZE0Wx/Hs2mKVjtGWWnZySYVpnbmBe4sn7
paWJ+Yw9zaTmi5CRjSCO7fbLNrVfDJLdN+ZY+Ailqx3FIPNTQs27zQZBHPmUpU+prMLj6KtbNQ/W
lsNLYNU9ZgMxVGXZZru4a9Or8ZPpCKETi2ooIjnqrtb8lWPw9VcT883lVjqZe9stTPxLxES7gsMC
LNZAoE9aqaMf9t1FlPguPKjKmheM77WZGOTpMP1uQ5yHCKe1HwEP9g3o8mLGS2RGZZzQJQNfCKrn
b41Iglxrn6Xpkdi25jpm+KLjzlFbp9Hio/LynyWZ14eqTYmPNBU6WqG+zNpvyOUNcDgtGgJa4DR1
zgy3e9yd7Z2P+hBWVoIoXDabIiz6m2ZxTDKoJNCNvt29VafhLz9Jq53KwbiOfka3OGMU0CYQjxvL
pn2JqhT3k1FfOQRaQtfJjennZlnKV8fqDbKD6vy9t6AR6lMLW8pRLYm3I7kLhP+4U+PedBn/HkYv
2PhDizFvLmcLJ8H54YT0pILKfGXJBDaWgdMpwNaZ6vAzCSXdqFB7Mb7n+ramf3WiqI5pQbZaLG30
3YPwSN4ML0ljhLhpGCZVrl2v4xoNp5eYWJexMDsFJ66w1PXVor50hircAcUsENDA2Z//guPBh3Gr
PDpnZpYAhHQuwrSTa87aUo5uQ7TsLHyoxvErHHr5c+ls93xER+QtDOx8FV70cIrv/cDbO41wfnlD
9zrgem6mMnycii65xiS0cEqgHdFyIB40wOmHsM9fl/9JRePlTvfQzi0y66w8WLxFgpQfFaf51wS6
QA98RT6C//w9xgMWm6O6KhrQh4gW1aUW/lOH5n758zFqRK0CYPF9ZJsmIIX55JOaY4j8wlotpxhC
bX4XQTNRYektjaj5Y5cZdaCbDz/g9Fm3xP9taxM4tblI1mIjW6u+GVeeHKMTmr8y3eQoWOZTK5nC
SWA99OAaQ6a0G9KiVhE8S0gzt8JR3tHzQsLp5YkEJaBFQ/yVJ1LbNGK6wOEudsHA8lpG3d7AKEhu
IdZwRWNSeluvYEnZEQCxQmN5P9gNkZfk9kxa/bOH1pv6CZAjRx+ZbKiR6n76ayLepZosxDg29bvS
QZrUoJSKpl0jGJiwYkWIpofiVPkZqhUDvuOYgxtO+zrejCY2J8HyeMZ1kkVdGYRiopSDHwg3IMSy
FNtnemRb2fbJTvfJWIoawqc9CCvbynDwnYXlMWnqC/BvCKiWtg8cqO1W8GPqKpKLO36F9qvG/3aX
ouHcDDFZBVH6keXlQ9Hnf2ktkpP6I3TCxyIWW6OFpsd8R5PWgz49VVr14eQkJMv+L+kWqyRMHw03
PPrulqnAvsXl4Af9sXWim+WNNkYt9TkBTMduyUILi/EtL2DSFSAAx17icKtm/WJ+nzcmPVOitDLS
3McKBQbvt7OlgX3SwuizCCgrdTsa7ogBKkjbhFricjnoL4OBUsCtGe7VmXU3OL+wGeoI8wPESXNH
GAggfaqS/Jiu2Tp6Nm5GNw5wy4PIa+wDma3hvTsE0cqziB7srAj4DrNGokjylvQpgXZpi6jx19Dg
tPJz6IeT3T1l2XQ1puosSdaJh/GnVlR0d8Nt4qT0eoaO+BHwBGQvcvZtHyOcDdqg/xi68mGgAc1Q
Zu9DW8oUlMqxrE6MMk9xOt5Mle5D3Tg4qftzNKEisPg4BWCx6rHvsdny7e0S/y+EADjsgPUJMlqQ
OKF5rwt+lcreLR3jWgSvMJANGKKBdyzArDq1KyyJOgZea9f1xevAyxw1/+Tq1a+JgZSfw2hAmqiv
ZRf9qAzI7pZFuCTCtZU5NvAl4CmOFcMgPYPcB8SQkeR4RQr0mpigg5LQu9lR/lEXGdZ8hULQxxqP
vTP/iKruaiJXs0ZgiZnYNSR76CVZHwQ04xwnDt2E4ec61BJg8u7k7OImv+IkH01LPrsz9gE062mK
/BtZcPXdfrDpSnrWJZniClJkmt2ZWVajEWe0EQ3FVgkrAr8jw/tsMj48xPXKAtkbCciKkoJnhXmH
020PSZBkdl9hE0U+ciV74xcOjtesPfj2k4hjDeoBy2jJUAonLGZczXRAkGk0uRGcNfMEXJI8DlOj
IxZsbehMbIUu07UR13LXhOoEuHYEt62/d0vTw6dRipaQs1lyiuWlMlO+SvIHBqFrWyRfwsD23hkQ
e5PxmGoMZzkpRCscTcNdxZplaLsX2cC4tYXzmZBoKwP96BiIRhLHPJTo18DPpFNwMZOZ5JRLgpMc
+eBaLZ//2NMxUQKMjXoKffETVwAWxcQ+E+gzA7aw5MBYcIP20mSMPbx0jDc6hJ7CGXI4IcMxcEV9
sKCVktIbj2ujn+asgv4FrQskKhX/FUfaFn8yQLZgH4bDnni4As19SoIBL9JJRkYFNnPjMHUUn4Oz
BoWOY+zUDzoGV7sSa71JThGaw/lYqFGlu9ElH9eFmW5ljVxYVOmnWyWISfINaFYQG12QrbMyeUyz
Mdq1jryZaUybfHg2eLm4LmfBYawxe0G2o+mzJxOPqGlru5oUSTvy39AF08wAiBKlNfnpgFYyC3Wd
0/0VlmYxK0V/K3sSqxBBK86Lyt/6iXzm3wmMfAkHN+1vE2PWzEaUP3HunSIybSygVrkNq7obN5WX
efcZKxZWETT34FXuJ8zhpHM8UYSXB6802rvADJK18kDWhdkziJhtJOrooHiubmcjJ3QX2CXRC13E
jTFBpWaO1YXZ8lqaHcMSM3JXpOe+lBMRfjlBbWGBV8K3v4QF6tKOsdDkeaIdjK+qlqRC2G6yDwzb
XbWU8XcmeZwrq9LdO7O2cU77LMcpoHZlQM61dtAx+2xrN863BbTAMujJAiti8zyZ8asz0gFlBVrs
Oidut22FL5YeU3Sob+kc/12J4sXRxlsScWapHLJVBhZEprK7LRd+/KfpV+P34zkb+7+YxFb3TBFx
cxs8scttGNCECUmjcNa9TUDR6NcHxpWMFVQ3rfDfQVRI7G1AqbJKEtxmXkSx4DrCu+ddB7QjiJWl
q0jXrwi45piA4HySakxFPPjAi8ktTv4KFyGUZgznZQU9KIkeLKv6bQQxuXHIKyhq5pxsr1x5unKh
+HXWgfyW8U5Pyt0Qa4CSe2PlJwl6bbLn6H1CLWm6rF6z1HQJB7Z2oYGlCcx5iSlJ3zpRmh1Rad77
RtrscidDMIvrxWtSeQ5oNGsTnG0dBVBWkkfs6L9tO/yCIbfClM64WT+R/YpUD++Vil7GDMxtMTzl
jbhZGQJghfEaeTQ6XpE/OS3IVCiIZ0Zn5p7qbFwRjyA+BJWIJxLtpXc4CZdpfhBeUBwawRTTcbpN
NBX2ezyqnIxResQiDeGFWeErYz16IQBtfSeZSCqu3nP+MwTHmZ9M6NY1//37iWExhic0P2JsgAKd
mIp8RgqBWDo8k9EbbDo5kKmEsdrPhzfKxvJUFRHvPBMDVHYXVhUu3HNmrhJ0NYwjbVUIvNQmCdh4
lt76qfCeuq5LDrVhkQvaRQP9SJFcxLwhCrm/n3S+FZwd/bMvvejQVdFpuTeNzrpLYjIVosTdEUOz
Cym/UdyzGnEKQ+yCvkOSzHvqu5yAqHfWioMbjlecHVF+jTlBdZ7bnIvAQTDIqR6Fk37fSxQCgzQ+
u9kN16J8M3p0dKodc0gyzruys0/l90dfl/k6i9wN00FRlV9TQqwcvcQUe/2s/9Fmre4cPZfquzHs
dz2+63sE5zvLL5hV29RCRm4D5dWb5lxHzc2WcnwbszreFoUmNuZ8d5rkGh3MKgqk/ULpZ5wtRUYj
2e3OS6vG6lx7OYaA+dHabugHhC1pEgBIX1JchlR7pnkIPWeAWVnbH44IADJ31Q8tMcipckNionGp
vdW1tlKDY38QyMppLc3jkz/p0XVg3QMjgQcKO/xdkG71ZKWZd4itIl0v+6f2kX7gwMAnyzcOOjMg
D8NfHqPBYx9oih4ZIHk7w0WZOUIdTcyEXBADH1KAA9/Zaljk1Y58wQjSPDpV8wMfQPeqYlnsSeAk
922S3avlgWNpubrsy/nRvKme615zH1WlrFsDt2D5oYlB+Um4XLOWH2KsDclDsLYfnRqipt9H127K
60uig2JCyA6cmF3L/glMiZhogf5rD7LvB0+16ckXQUpnwMNb38gcZQzu5bvIDKfrsnFU9pvUn+Hg
UDt97xKiegDLP52+nzDvj/Xg3psy9/JnF1lbQ6zKo1bCDpOi/YnewFxhrCx3YsrU3kH3x3+fQM9x
jHKqewOGp158Ciau99h04nPnEbg7JjZSBU5en4UbnjIrb3/oSrlbVFnWtugDoPKaPC5P0IY2XSlI
NsJMYXJXur4LBLP/rtObx6gDrK2J0H0vfXuL1LTdjmWuUwVQqbb9ZJ+nZtJfFW08VoGvDG+6Cw5k
8p7A/bwSkNxuafL4GEPAXNrSiHdIQNFbTUpuqGIU9WNWHOwiJ+C2TtXNbxzzMdSzbRvo/ZkjHJ24
OR4j+HjvnA1N+n21c8A3atwgTp+X/YzdOBmQ+3UseiO/+Up74Fc3FOkAr/IA2v1A+MTPKalvTRkC
B8l8sohBsSGPGvmSh+lHOHakGklPMYMt0zWTJFwnXt+ha+xCFoo1WaMot02Nvk3COZI2Rq7OuZZr
G3Tw/sWzs3CTtEn/6JYxDIvaIzaPhuvJAlEP72OqfjWJczcJU/stlHupdDGelD4zQ3o6LQoWNb2b
nkR3Q/nPdu2090ZFBrC0wFG4EB83ca3RltRbuSdKoN/3pe2esggwRWl48dXWBoGlpBYPAwFNl9Bs
qztyfYq3gZzrddmN9rZUsnxrjerZFs173bY76bbGbdINaEvVmB6sZn5PVYHOs3bzzfJonHsby2gr
2hOpcY38rr33ush/5hI/rEIvlj9sXVlIXtELNSNC7IDB89Zp6Zq3ldyMfRm8Ut1Vrvqsm8qdT6Hm
MWYt+WimMNiWBzC6YLo17BfqNdJ0wulR+KZFiF7nvXRp/cjjxmeqEWujVXF9rWlSH2joDOuittV7
YQx3yzNohrkAygzz3GuOhXRjmjbpjyBU+XUcnQZlQsaQmEZXNCv9CxzqqQjDa4my9VGz5XjOJ+bU
DTClJlUBg6XyhzU45oPajEleR9SUidxNVn0Tfe6PFzLVsw0gUDCXnqdtc5tT1SwTxjNDqGvvGbwS
7gZ6hDCqn1XD2hgDHEynt+WBwrT340g8iI/E/qTNG0vZ2nHZKA46DDCeN68t8+5eG1W0Kzh397AS
T3Ms5PdGY1Fz0uIEqg5Wz/RgondZnjL+83nLvlblQJiK/EeNywB9DIFHbvDRZBm8OI0IATGS3urH
+DnJ0uWCpVd7LNPilzKLp67Qq09vKn9pnl1fRjepCE4Cs2VJjZUEbQ6O2u7Ubyn4sEHNt+PS6biO
zTcJMgrbuySEzFIV+G+WnaZp0lcesl1H1sA67HXnHNmyJhd2vlmnkXmKrHe7ksS0tj1zC7d6dLO+
evQUUt9C1L+redfk2whbZWo+jZ6IjsszlueSh5tuC2oLoEGeRoInyBQ89kSPJGDuOZCIwjM0vB0G
WQiSK+plKJviXhp19N7xSQsWK3+ZJc5KN+x/0FZh9pFLzqR6lJ6tTmgUUX78pvnTw/JUMhIvhczU
29RynDuxXZ8RyLv3pjlQTdp0C3Pyfd4KfnXKBelrQCXO3NT3kfxVCEsVTvBmAL0nQ6Zky1PQzZwy
NzZfsXV7a+aCDCnzTn8YZT0zn+QOc2Two/Odo9641gvJGuk+xWK3UYlbfBDGYZvqI7MjIn+7ot4D
jmpfuqg4O/P+oQBSY04eJhXNrB/tRkfrp83zioF3BSnouHItNazTeiBsuCl5g+dNSyM4zXzzwZS6
+RRXBG6HH4Eed/goOGiKRitv9KbLmzLRmvmg5eY7Q4PkAC3+uyeNaj9mDOWnNInRYZQAv5aby8ZJ
mvgoKwMekcNsJjSy87JRXvD3reUucu2tVfjpIZMO0pkqH7mumcwxErf1wZYW3QtFhL8qw8rbkDRL
DgfUUNYYxBqGLKF/8rUpoSh55gP5GESVataVqcJAIMOApp/myUE3yNgOe5U9uhUY2JQviGKcCsQk
a/Zh0xiPy6ZPApsCF9oi6icRwLSKo1NR0TfrVHGEEf8xkT5zWDZMTun4zBvTHibyXuZHUPsOG1uF
z3+estxanrf8hPHnycv9/3h4ubtsUIOlaykQnHXVVD5SPqPTVzFQxaB8DPoh8aljTbhc4RRu0f2S
9TZvKp/JhUF4zXJv2b/8fIua4M4RccTUn1+XIBd/dFqaVllM6vS8688PZAkRbvDn0v2yjzCDZxRm
HRi+maGq14/kz1AtROZaz+1+X/t0grSwe8ljmv/d0P1qU7d6s8BK+tqMUfb9F6nQHUpWPhpGuEsI
Yf0eI+SIk8L8VXcNAAVv/GiQi2NgtcGHV9ZnD3qLM3sgjlmaBc9D35iAN2fXUDsEz5nVcUlv7LuW
UsZXcf1ckb37TPXR0i4bGHnMd+MpePJBmmDChNfeBkX37DRwZQKGoMiRjPvU0raibrUTRoxffSiO
IiiTL58h6F1haxS1E6b+JnN7iHUxTMRGJk/wIhimUD+/IIP5GUs6lUMdvFmumLYqCEioKKf8J7CM
Oz9Psw9lK32tJ2N4ByyCui0X0UtQ9hedqfSHKxprBVqFYq+u7UfiiIGoBtNHUDbGc9qIJ1WPrFdJ
kb5X6buRVM57HBgl+l5snbIk8Uobte5mD1G+0U1SRKoEWf1U2QG6rvkl97pOrhUXz8VYCHPxVy4t
eVzupTrOApu2O0rq5mnZhZV/QsBePVQdHQO6ZeW1H53iio7c2Hh9ba4ik/Cows/3EGeiTWym+lGV
0TwMnG/SZ8MIgNDniKDzVzsW4VfryreaGTfI0T7djYbrbkmrz178fHpZnuDNPu64L8vnke/J3s/M
cEseuvHDy/3zMIjwK6lh+9M28q6h0MJDV4OcDTHvv7UmHaT5jzgkqOBe2eAzJtQgs53HsREmJTry
B8JQyytm2IzEmCR9Qd25jhPZHpcNMUzjxlDZTzL0yM0Z5mKmpsdXQPjT8Lzahr92q1kdJXCiA399
4bqWPvtZ8xFmcxBJMSKIFbdEa/v5+1nw9R+B8kTzaT/lstQMlfYyRj1HQxLGv1rSqUcxYQLxkBZE
+N9y2eUvfQmpzadFlpIyQT+KupE0NUGGGpp+SDuN5RyJwQpYMuRrFMjqZ+REcGhMWDOxbzY/U0M7
TI7IoTfK7Fw6E8fuvJ+K9NlHjTBOhnzIi/DvzRDGZOZkxF1riZxxZVqLNViN5K+wqUL6MA2uXuJQ
YbKgG3pK7N5/qkoMiV2BiyF77yrbv/auKQ567v5OhfKvy4YBOahJn9XBn33oZg9pHN2yIGUCVBIN
I52h3QeY5dDXU+AJlApuWrgbn0m/Job8MVI+R5TUbjQmtrVOqEtoEglAVTru7Lp9qxs9ukQZloG7
NmMdYObpuVNU/V30xSWjoZ06NpflljHfwq8XYuYdjPtw0J5CVw1AwpPhEjCyuCx3YxyYtCtA56Ac
vIu0vH+wmQk8NDl+HwcYA3i5LuPz4O6yb6i13/C280NMS8suDPPBo/18dYfGPpeqOjR2FVxzs3b2
TFaXTF5vU2peey6RgO8ANfvHxhVk9E64M8Zo5mEOXPM1t09Oetsyw8J0Tqs6skBxUadqIjFZ6U3J
VRalfd9b6ssHT3mpx+GvLEniF5pjc6yOwoowVZ8G3N0VujlZt8ZFBvYzK22P315OAb1+21qZVYhN
J5JjcD/4DIX0wLLus6E9iy7TdlCEinMr+3/fEPP23pG5XRlGDVXfqlyM20Cr0X7XRFeZWMm+b46E
CJ/weMhW5wEZy2diGmySmadjk2t8Wp09POlpnx9b3futTWWRr1I3QHDTEVhbRFZJGw9zhqLBpwAq
rQVNIDTxbDRgCgd4CP2dxbD9fnlg2acoRHmX54eXJ6pQB5G53A/MDDA1rYcrIpxhJ8NCnAUCaOaQ
BPU48SDOyz7H94y/b837+qzx0Xta5noaNYvzy7zzz3NKajm9NvTDn1/w/Vvmp+HQHw5GzjDmz48u
jy6bdMTn53fmHAH8f//4n0eXfQxuobsOxPgtf/H/9zyBobAOWp2ocl7Q8jTdnPByDgpRXFGO368F
TVZ/18wlnl01/sZqKuus1Hz2iKMHO9T6A2FR7pRftJ7Q7ACxVUjpCzObcMOC6CrsXZba/x+2zmu5
cWTLol+ECCQ8XulA0IlUyVW9IKTqangkvPv6WYD6Rt+ZmBeUSKrkCCROnrP32rVGM58xFpFLs5We
xrBRH1kjpRejS5xn9POOZK0JCFy+2mn9xqbKjiT9zVXrXj1yFdC9q7z3RoyUIclM6JwlEfOrgceO
nZshxvg0ByQ3khgP+lgz89jjYpjYRJvTPg/+9Mh+n1QliB7rwYDz1VaEoVhQhG2EIpMW9s8M4IoL
9py3mmD7Z9duh6vutleRDL/NMfml4NU8lqYl7os/rTRwoItct852ZwzeCA3hoCcX1rr4o+tK56Tl
BtkcU1rtDXcGHF50uxwx1KCP5qlpZL1ntdO3QlswjAZDsTIiaaDFMSWS/lHXoJRlDUaSgsS65UX3
EmDv6zphvGVzz/tUt+LdTl4T07mpC9Vdwvspydby2dh7WjNJpqy0SA11IuYrlPj7IOONyKeAE0BP
b7h+scXSFCFpRZ/6Z2vqx32V0SdJNUd5sZvQhVVmNDu3KsPXUEjjhK6GCNrl1bKWya2oio94eVSn
cBsy4mLW1zoC4IC2mksfYZQZVM35j6br5GSuD7X1mLLyntbDfz1GuMxiv7zSx111+vehZSc2Pprl
lcAY853edS6BOG30DFwjei5xQdNsae758igDmHdhe/v92vpZEckeDo6vAL3b9yEMtG4XdBgg/n1u
/Qi60HAp6uG/nne7yb7Z60EhMWySWs0I4j9fKR7B/JIsiYEJSw1T2LB6hD3Kk3goBIYZVZ6Ld0Jr
gv165vVVRYAOWWlpPj6hUQo+o+Z91o2eOoT2+azb5s4cGW5jxZR7eiCMMPUJN59ePsd0Rf1pTP7o
dvdgqGA9gsE0H8kYqgc0vgdSUkEKNNP0YLQ30bfsIg/OC8EhZJM0TllclJRr0iaWHltk79zzKXau
ZRkdjK7Oz5UsnuY4kBc7ruVFJGODIA8clC0lgOX1SXVS/3nZyhLwWUoUmdgdgv366r+H9cuAkkvS
In5RcVUCz5l+OtzxPBAHseeU0fwTwQH7UZtehpWrZ7B7DjoPnk8Shr5KkDdPsHlQIBrSuCQGGq1Q
vOZTQENQsbiHwXluNaDjYcX0VxumfqOWoKrNnsGEW1TzyWbIt5XdvdOIVpwEnWwZiul9pBm3maFu
MIQqpvc+Aeis22+aLW0cYHaEyZvPMk3ECIA0x32+PIxDV24FInP8wsGXSLXm4AZK86aMNB9b58Am
b7w2X6Oujh8j4+2zOaTBNreF9dFaZJ4grlIu2DGMVwN8coFA5UjHpPQQ57rHwE3GjWwdPWKW5TTH
QdooTNIe9Xsy6VRYggHEcshBuDcpuJCgVv55yhkE5J3i4pp5STrdjOGhmocfLaoPv8NJj/TLdQtm
/3oybjP21gg0+Jx/D1mV1tDoOXNKsxInO1DVHEXHclTHXLC+L0+vG871YApKTAyxDNJ1zN/k4uJM
SjvtPdSqEglqnsGiTOp3Jlzr0wHB2FML4CcuwuwpthTrAIMAPdXyEIlm+iTsKnsymZYyhmju/+f5
IjesGxiXf59OUZzQLq1PBBnNxGBRGKwfuVOEu7HL0DpN+Tko//P8kOjjGTdAGStftCM3M+/HH6OY
v6KQk6vK0zerT8tdVDr6PkkSGNt2ctScLnlvsuEjadSY3KO5vbIOttew4Q+/fqRaxEfQ9aCl0Hfy
nI9tvDiNGMzpyqnVYgJHOjhXRlSBVhtY+A3qI3p8Uw+yhXzBLnR5LlpA8QHvXBKp2VnkONu/P5wT
6xazU2a5OE6UHrQ2JV4KEF2bRLCS92V/hsjS7Vjq/UbBOe1YVvakwQ6hince+P8+gxh4ZuY2L+Mg
JmyjBtN92uKnnPhCCjrh40Qn81gtiWZdPloP4/Lw+zk55Fs3mI2dWY80hSSgygt7+38OOgCyS6aj
P3OT7FD1FdDHrAA1tGmswIa7Wjl3O64CX1bj38nyaH2e6JHZF0pwDhJurRPUJAAvV9We3X3XgYmV
lQS5XFtg03ImA2paDyfYRjh4xo0OguJelN3fUSXM82jwR9br2cULOL1UU+6ck6T+SSloCF1nr//Z
TnbqJ6b2McRjdjHNVqHnO3E6ub2fo66vVEX16yz2UgkMgBY6yRKWcyqN4F1dNj2Do4t93JCpqQ6W
3LI7YwDvtiQG4DcQSNnJa6I7S8TRrq4LdB6xhmgEmpAfgQkQ4Y+oVkc/V+j0Jdp0tLWNBKSwSyIR
b81O+xr65MeQOJkXQkuZG8XXG1lujVK9cF7AadFuucO9Lb9h71kkPZyKvVojybEdcZgtELsitu+z
jtVdKGKXKONNyQnwqAOiayZLE0j2voDdH9oRO+5ikcSFIxOsMrDOAEdT+GgpBULh+FNaN7tRvgwl
EKLZIkGkNMM/aS1bH+M2mSENUR1tGBBPMgKrw3xJCl/xiS92N6HCn7iektDOCVCzXtRwtPddOHid
q7Et0ODT54PrRwN3bYUQXLJXAQIRl5sPDFGc0XnLTNls1Ty/A3kCyhg31laPkxhAeZNtMsQN+2Bx
Aif4zl0n4ZYYuOepmmjxicFgWeMPIFXiFOLi2iQ6KQXyLSvlcNCAauUFzVc468XOKsVHmxLw5dR4
smIr3EIle5bolHcc+B1N/PNjD5t4Cq09vAfzrUhfHXXpgaPivuZh2T3GsLu6+EpTvRLUrU5/k+LD
adrivWTqSKVGcM/6sJ305xZt/DX6C0Ci5qNNAvJn+BgbfowuDnOw3XHldu9JA4Oesec2zxFF5rY6
Mi9Wr6ZbhH6J01qHImrNNAzGQqNUrsP2GEZA7JKG0hUTVAcUiHjTpgBr52gMFlC4ZrRmpoLYDNfG
zZMD+yfNSW6zwYCDWSB1tYXzTND3RU3o/vc1GPmKbb0DWaZrm1c9lERqpGO8g8EGLDgy0bIyijiL
AFBaWeKEaLJTFRl/2SH8QkpywnsqqbCna70mAlnV/aEF7o9yM4Wjei1k8DeeeXKGGP/jYh/3jaCr
E3BPSksGxfGEgbkmPWeLWHpUAdGmxoZhk1UO9CwGVN+lRIavGtNLO+r1mfbVxrCarUUxC3+yxNuK
03BJRn+rIwKIxiA5TpGu3BKdzhuxDKDOKnu61A2Ons7hhhwrDSrUXkmQF4eP2nGVg458cLPekTq9
P+ptyzjMcZo9sgb5zM8Ruz/k5FoAo/qJmF/2Q7aDJixpjlo410+TVREilNAcDB1f9G52xBLzgzYZ
s1/jICOkMD0W0klhCqmUJEEnRvuro77Tx+RmzZZ5VlxWKkR7l6JY6BwDupQSRWBgYowDt4DlUQl2
FIIvbH9vgTkl/jR03aVTq+kUAHFuZMEOPHGqC9aVDa4a13fG7nNU0uzuEGtpGogck5idftawhZBB
Vxwy1e490xBfBcOVqzvwC82gHA/kYmQvVLaxiozLPTQMejZR1ShnUKO3mcX4KWYMSMCv29FNbZVM
PrKkLp6YAm610dwXDCKeMok3R9Szcg2YshVlC6927Myd01Lh1a02YwVPPhkXtleTLPKDoYD6SqPp
tbXo6ug5AJXxh85psQg2p0ucy/kyJlHd0Tb9z+P1o35OycWh7fr9wqCgX271hNy+DH4+AAIfGGZD
qkfsNTVAKbQfsL2IrhQIb28BS8XFgaRp0eo6KZ2FRco1PEELx88RC6C73eRjSsCEwjhUC8XLhE65
7MhxZ43PM+CBXY8FLs9sP0hVxvPc6/cTNyMQSBXWKAaro54dZOwuAxoLsRLGhcY+OP3gngzyAldH
QVE7v6sG4q8FB2NDgN/WQt64y8pAYQ0IAizOEyKMYemPpRVTqzpOwDbLfV0kxbUAlHp3tUwnGR7+
qxLW9lbG2V0ickJO0TS3WcxPdVybm3CsCWVVFOOiOWqP3JY2bx35TcwaqFpu/JPl3YMjhY1HcKkD
oOlVrg/mVAjTOyZl6Lg9I2qPrpjKa9bbTzE4PoxayLKanCu5gq/1FNiifgqS5jrxWcd00XbkWazj
quh3Jev+TB8caXqTeTPeLJAyLktkyOKLMjIznIsqkGtbnfnRoB1EW9PJg9sj8+mYIHz3asa5Jwe0
Yo9QqW11gctSXTQ1+I1pCp2EHrJXi4yXCBO9xygJBSh3U+Z6FosJa0iKfFuhDpoRAbWEbI0CFDPr
Z48ePVeK3/AXVGhaltxPITpQ+uQIfbtriunwJN1fJaPGAx0K/mSZhs6W7dKpU8q/giC32ZO4LdMt
173NZvGnE8N1orH/oFuPiBNx06ZzdbHLgzH71bbms1NNCeBoh7dGr/VnFjWyfgKRHSN7NglZ4S1y
rXtslg8jqgXGQCLCChsZTyky+u1qbJ6mxritj6x6qJ7aMSboSuMqqMMUiY3SoAsn/axISafb2rbx
q2jJRwqzyKu06amTGbFFy6Gue/2q1GW57QQB1FiH/nnBYtTGTGD5nMkoD4FNlbt+8r//d/1Ir2ik
Jvp8/3//awRKAOF6IQlNM/UrfibUsf9+Y7vXbpXV9v76n//rW3K1azAMrF1ThX/iohj2FAz7EIrm
J2yCdKMh0PhoXUnPDY4M3Yre2Y7aYDxjcIz3IjLyu9Zr7aGbVfor4ax4uGMXWVbziiR+PKtQ5TKe
xefzPsS2w3qX09OZVELomPXhk7ihB6L4EFH9FHEZtBDuT5WRE0ycZfnPvDAQfqNBPGtVQgOLPGRy
UIQZzT8mNaM70w7mqSrVMy4496kcVO2FIa2KULZWTuvDEmvwDgdk5K0PK0vJj4gNYMx18XhUF8Fn
iHn0YtX5H+bzwwtdeO3ZzD0ZPU+pk70My6G00r+dRukv61ONrrb7VKjZwTbDR9Xa19xqclp8/d96
lPidbYptRsg65vu/wOUwUisXX0FcgOJtB1Jnu/beVIN9AiO/1WUtHkqCo0l22NFIYN9YVZPfkyuW
+WLnuPHoaUrqPKIQV3BVKAtdFItUVDfHOSu+wgEbQpqUvSd7irO+9hayUVhpvwZRS/bpXDZDa9yy
sj1kNj5+gBlAo/PSy/sDxGnfaaxPB7vgxrLDNzugpoS3gZwxYDyNVrIqc49Lz/wpiXuKaueoa1H3
lIXt8LqwtDubISb6/sjL7Pk4dyksdzlou6rEPFAPlP4BRe975ap3AybeVWjI0OW1MPJnJkVPeVd7
41yxb+6PSVftEhxKMgWvJ6J3qwl+CUEFJKTiS+luIZvdUiKtExsN80R2cY03JNflAVfvPYFdwrz3
AbPgtXLlncycmeZpA/BoO4PQ6uwlgEw2T06YPTTtBIv0qZnsv8HA+Lx9Xx0Fcl7r9Ua6rCUN4Bm7
ORZ0gLJBx9xwx7Z7UEvllNWzH83PopgJqCmJ0oRENx7UfMR9NjEcTwOUUlH/QDlCPUCrvuVNnLWL
8oziFcUe3pM0n61NM2QXUsJGqV7jHAC4dMpjolmfFf7zsFd/yKEkvMfGdOH0llclxUF3xG1s+ntF
R9LN5l9hG1zm3/lQslswf5r6M1C5oxVriNylxSUn2FiJLRHNW4YpB2Ww4Of37m91viJX96tMe0Vq
/N7FYGwwtxxkjniuy36GpnEX/XhivP1msGAumxNEPpc4XuZ21aFoi32Fr85RmjsgGguAU+k+w16E
bnkpFftBmsfd1hSfXsrGrDFhNuaT2rt+DweMPvLIFM5qn/B5OGP5KCbn0x3GHyBD79REePMCSvnq
kE3KfWDpN1SPvjTeSHvGuZCdhrh8XaLEgzrYAxs1/kAjOHGRn3pi4Aa3e1ITplSR3Kg4nxhUx/mH
pHBGXPWjB026wS3CuiO41Qyq76S0AhrF/FUZjBYIo2rRiu1GmP3zMq5cpM8R7TK7Ut/sgpFxuzQD
l78XXSACf7isNlI1/sLwjPn9s8hJKa4KRG8Wqw+D5b1SsEEYWxT5lLlDC3kmi5vPSXX9XMR7kwpw
iIOdtohUt6OFWovKJmFNTK3mVGK1zdm3hxlseSIHExcinzbtTUz3EB6AFKS4T8Lg5PwaRstnCKBY
8/Ps5l+NMb6NoemjgtumQX4YJ+OKYXFfMgIPO0Zf5ry8mTvX7Dzku4d4sphMGMx96h0AuWM+4WAe
1KtMxodq010fIlomOjbu7oWbCCjg4OoMv5jQzpCC2bXGmpAIao5On3xhAdyDybnZDa/aJWmaRDyY
WJ5YzuedjKx93WVPXOa/846FK2OcFpN3XiTXTI0fNqeLbcEC7pynOnQ/+rHcdDHb10Lej526MfUa
/l9/6SrDF0I5Si0h/xLoo+GbQyu3dooWaGo/CyvXz0L7q1R+mSgFj6VgbayJnSANRN2L360mvion
Ze+Et3LODihEn00TFJY9Ybrs+7NrZT+ZViCy1EOE+9F1tNQX6uyDJRSvaoDOwUmle6aMP+cOb5eG
1oim8QfCo5ALtvhCju6XFhdtVaO9tJmN6wiigWMvQkNMoBvbfLM1lBohgMUhnl86R36hDBN4VGYq
gjxtf07mdKqxhElXns3f2IgA/w43wY0J51eeRTgpuC5HpUV5dJEkabuAMCGLw6xKh4+pmtGESk8v
3Bs+mrsJjJCzdZGcJB7hB2fkLAcH8ldI8P0w36zAiLGSpbwR0alozYta4UYgL49eZTTEHYmU44vp
8m/ItHJwfkdztNBNb7NL53X8u6BSmoGEt/U7soruXIThHy0ICBZOoViK0HOr8WYSdAxJohgttBGc
by2tjb4CIYSUxmD76igCI3++n28lmM69hUoCeTBRhVwqoIZwBcK5YiN4Fv3wyZYFoYlo9+0cyF0b
JXdDKqdBJ/ACWOByt1HT4EMo7c7JscbY6ttk4Diy6dxZmS433Fs8i2ltqKXY4JT6oyd7brJfkGs9
SPUivFp/SnvzS4fgaPbAElrO2JJ89tasf8oseCQWJQRJAHu9Ia7ORfQ/a+iYjLz5FUNcKVHE4evP
9hoeaYW7XemOGxoHfmHsiln/NAD1WQMxwHljP0On3YoR5Z3axh9aNgKd4/a+LVoaV4Z5H43hJzoA
uoW0ziKteZ4M8WEWFzbBzgZLN3l8QX7UoUNvepoiMcNu4k1uhmXeEUbsZTGcEa5hX28hcNPp1SSN
QdgdX4kHW8GrqWypq8pfipN+PEBCFVsSm9l2IT+0e9XYNQY3LsfJPlP8nfTKbthT3+qi+HsO4rsT
Z7STZtpPnW69GjU256IjAqUx6o0d74Gb3WKVqWHPPrGW7r6GTHyEJbyb3ASeLmk0bFOCHTEvN60w
/DEwU3qN6Z8ial5V+wCdI6JTQ0GFk+amxnqMk2Imhl39VMtwX2TaHrXhNsYuY1KMh0wrgnRjKdou
pP5sf5oJoGsUivpAIyVFGg1hYeqrvRAZcbf9FkOCHqp78iwOChmwDWnLTdwcuoRhK8aolHTUJE4P
SIeN7JDyZRO+0Ew6nV5Hu6jJ9h25nGmd+AQi7MgPV8pp20So+QXDcCBnDWP31LSZeNRe0+SowFuk
LIVHtzqdwaoY3GCbktxkfR8NYoeF19MNaPBZe+xsfd+AOW9SCEqah9b1IGTgRfZXwd4pRgNNRDSZ
BYOvFeD09Rlq5Svf+5I2/NAJacTKtJ/G8MHKeJokv7fMFk6cFwjda2m62DS0mmE6jA5i29g+lIk8
hOx9y9YzNG5njbPT5bRP5ehrmX3McO72tDHI6Ht0fHehGweiWz2cbPAYca/XyrExke80LwW93Inb
R4A2naawH6Y9Y36aOy0IJ+7gUrf3Q8qGd4yPzBL2qjQQjMb7sLz1TEGCIfFbFRgOAYXB0mjAOxDi
3mCbdyBJCRnFgN5CRQPOG8i4MeQrAF8VeewX1nCItdgvHfM8WCUSsd4Tdkvu8nRQYmtbLBnARUr+
hO1PNKJqugZ29eRyHYzVfKBTuMfedJjQXpjslSdawE1j0xSGykMGwFiPR/AZh1pDUCEdT4KoVwJn
T/5Lac4L2mpvWBYQhB+6ndzinEhPQClSs1AZ20elA5SfaPyLMdmaNgUSKdrTGJrnvaGyASN4Nwxj
avV43zcDeg/1hwMmdHldkor4rMQkyRRbrDl+pmB4zqZdqWTXNLB9NnCetGy81fNL2O0WK7fQz2qr
HxcT7qKa6nfLz2NHyZGhIpC7aRd1Bjnw0jeAmqQtwvzZPIausWODfurtDC5TDMJnW+jasSUZSPaS
HUNzDhdKcG+cZRkfQ5wrYaH/luytBCdvpE5eZ5qelY07akaiH2AIHOzG2aeKuovD6NbQq4XuQIyE
egQsvasUP4eGrJq/05TEzZIEIsU8gaGl6+f4XL+7gTRfpT6R3HNI+es4I2Wds0n1v4gt25dZB67e
vcvBIq5zRKcg3xvZXHA3h9Wv0SITm/dNV8WeYCoAogLHlAKJy+Q9dWtvMWzQI5/Nhje9w+etSsQP
6wEX5VGRGYOuHt3sQpJMAND5JbuuiwOJzmPG9Yu5B+GeSqnuIcXY0MyXIDRmqNcWSd4KFc3hfR4Z
tl9rc3oemv4nQyMcNgtVb8V9r4damN+pVq0yR5cMpwgcrPJjGI51R5c/Q+2/5iq0TGrOM0G+Xldm
9r4JRHqOcFThDyhorUIvZK871Q8Di9omDmpxqvVivo3FWcs/0e39k6LVT0F6MrP5C3Ph9ItmvfLk
RK7cCRUIghIufhN6AH5ObCUmouFLAsVIiIdlZHuLbDa9yXJYgY14TbC+uqQjuDKoWO9d9aICGLgY
ffheDaX+atLWRqjs7IQWktNikP2x5natYMb1oYGUcSkUf7cNiaVMmMaPTEwvEDNrxlYLottqr4xC
4aCtf4U1soLuK+HDlvvXmmIRjiQZq6Ybo3tiWcPQkF+MOFJPwphdbhcdHZk88ig2iUNllSJkQ9Vf
ddzwRxao/cr5KgowWyAdKMBlXGxZffQNLC/HWwl5NpwSWvvWhGYN1NA2BhG2/LKKkwt+oWbbkJD8
TfVpIjVFqxqkHlvwp1Jhf4MbofMwIxosFQzxA1r2318r0xKgoW61ZYuP8aAdQQYvBxzH6LB7hvEs
1RkgG0IhS7rVBPL951AM3YSlOBvT92xgEw9CdjVnpz/CHIbM1B1XULqh99lys2sYVrsaLYigc7aZ
ElGsLOS/obWbp0Llrv/9A009pXjUngIx/Yny0rwlGC/7FThNzybyW2P6znxLF3j+vxmBbQWAnCnX
CA/CFjQe+rk8q1nta27dPX3/Ycba+WParw65Fv5kKAmVDAfjwa6+v2pZeIRGEpzXw5qEVNjx5xjP
5qEVC/0oXl7VbirNvJu54IbXQ2uwTDB7Oa2Pqq7vb2Vh3Qw8p8eVF6MsYKISXacXNOFnm2mVvnt8
ky+iSfysXBt47hKeJ2ZVYRiWGuyd+E71+k3//ZG+HzudmkKQHMPD+sr6M8Fpe4wDAqkRKgrq8Imq
Iywb5xAl7USMXPynh9x6nAZ9mZSqqOX1xkQh6ZJaby0pJis+rKqy5xpKur8+skLjd1RVA46+dsQw
qFe7emFi9YbxWk9VcIzjyb30VvVXTn6Jtz5aD6Zoq3q3foilHPirrLedM2ENSEr9fTL6yxyMmueY
Yf8gSX6oR+3mmoxagRH1F1T6bCi0ssJpGW6CkDb++jw/u68GWAVH2tZiSqanqK+RoP4vMg/nJrtY
DSEi7gZsvJZWH6bAtQz87gYKouUwGCEzijYxUXohg8E1HLS7qNJ0sIm4FtZDNWBV0FCXkoBNJLMg
WAZMf0UvPJ+XIBQALzCvgK6GfOKzTMOXtIhelDY6QALUjj29cA/5Lf7LcmH6LItPnSK+snv6cKqq
cKEqo3FcvjYKnd4P3J7BjzseaTHErzWxOywezf2b8peac411h/ZQxx+HQElCDgzIX5s19CMO0NI7
RGsu7/QsYpCccGhvGLa9Uor8uZgRDZR9qOBuAEOpBwJWWJdtu6UNrI2JcWV6o18NdfxrceDTNxte
ohYjqkWpfuwGOAK1ZtNYLtezkqywgMSrrqeFD89uavTBK4nuan2dO8Xio3JOMnoLIsNB+J48C60/
dWKeTrGec9pXRY5+ntTGoE+fYjbsvrkYfsm1TW5DFbLNTipin8xI5rtM0B82lsrGVQtYBRLX9zjz
TfQ0wqa+xDe19GwvQ07cV4qYqNGjs7bkU8BYR5YTjZ5wOzZvRKsgqbPP34QsS8sIR6w79hx1QV9N
HYKXpgNnwORjREwcw35bAo26qbeObZy/uwiU1YWHp2uMYXsjyd4InLrRYaqtOb5ik66uBSf5tcF2
Rboq0pRGqvJKz0XfGTRUN7lbXqoIXB6ZJ6q36OguZUeISKvRWkFyakdcqoZet/SItDHa4zdwsVcQ
QcOmho6kVSnOssevfje7Tkf/YK8MICdF8O/Uxt/VBD5laoBfJ20IeqqeiRbpRn71nD+bpxZGcS6b
0n3tnPJiCbCuNlukUFd7T7N1kl8RQO4GF1gUyRHpru4zYmdHy/FUQax7MeJVTdpe/cK7cefPldB7
QxmspPcYwuFCwnaN5hGqZndCsgWBNzXQyy0PC27RV40WmU0FpJb3aRgJXeUnTsp9NNURYjT4B1pF
PG2uJz+43aC2a1pFMnNqbM/ZSU3afpciaYuXO76+0JlzajMU0Q5e96wNTylUngHUxbkumKuzPVo6
W5wlmfPp2PLP1LiNt74fXZbJYw8vi9ZmEvkgFrtj0vAWaMhbmgBl8vouRqJmCLM0p6bkSwwtdfzy
5cIEGKJeRv2Vs7Hd1IYsT5qK2wPBQ3b5frOEHRenKgjBcAbDYRzSU0jmqW82ogsOcHMJEQcKQT7a
MrueK+TOmHzP60eN2zIWZOCoaf2wURtFUUkhzauTbPXTWq6sh3IZ04V5/G50y5ntxq6n9e0PicQM
535BAxR47iPOieM18649Fki+AuYyMP6KybdVpohruWJkLm5MRhoZxeB2zdwRvTAYqU6endkJ2jII
5ZDUUwyTQCpL2/qT4FLE0gZOy2SCuNQIgxU4J2MIwYRNz0Ep3qeRRGS1BD7rTCCsQ9016eFOIF7D
/rgCrxxpi18qfdAbGQvVL3KmiDdq6STVVXrqOg11lS2HPZZeFIwOcQBpFMTPrUFdyYwC/Tbuujk9
gnBF/Jrf18Oae7dIFpZz1NXi35kQaAn0vvOwfk63KnNyf12EvxdUNXUBLGXoRdb1dATWp2gDsrqh
nr7P58F0c9DCLp5vbSBiZKlTgBP+UVocU0qj6ld3OSBALC52r/T3QSAyW5eGbw5baSEsQ22i3wHi
8+uQYburNGl8J44QLqP5KVFUpVPdV+xBg3wJltGyDColWGZhHdWmTm+iNnVI5FiWILZaz65hAykg
UOhUw/h9DgLEAaxx94gJG2jnKjuKLNduIdYp/LSu/h5OHTDo8KPi4vjRA5LI3bQ+ZBlSf5N5z75L
gHOkdFl3MzI+T0zpz9GQnc9r4zVlLn0ct8XkfqEJC3+oxRA/rEQiPwRNC2mM4Mu81QmIViLtCijQ
Ok+krFULs8EeaFEiHiDDO1Hc6/qcC2TwOiaA8GVkvqzlWwS8lc04hTWggmPCMkJ29nRb37Y6ztCi
W7QF2dbL+rSmrVg68ZLY9RbcaeRoH7mj6se1hAlB9KhkpfgmLaonlbLyYCQ14myjH6K9ORcNFnAG
FH1Bq/yfJ2s6PJoX9ykAkHXlMpdnasXkFoSx4yEWbn2bMKQ0I6RZjASRrmQy3H1X3kuUwRiQb2Rb
L+sStB662HK3Y8UALJ5IbN5CTPBbS7NPtSL+CTYoyZb27LxGOoJn86U2f+Poafc9RPUdqcruE0Q/
9dqn6daMqbEhxqYbfR6MvbkYo/z126yv5FAQkDOeOg1bFmw5BxepXgUnETN6G8s0WcIpf6glOVla
nBh3uxV/opgRwvE7KYstxh0NMQ59YuoWPhulDThGJ2g8s9WeBzEGnjEhqF+DBOA0dT5bDcI8hzxR
mR9Kw6cv9FiLj9jEStWb/byPKhJ58MWRZqOQi2gPxSOn4XGYCQs+q3NgUtvpTCWW5asdhvpATpWB
56/qkC3B55knhDyOG0JiT7NqRwpOTeupyt7A9OuXqpT2XTPRmmmjW3Cf7CxgJ/BYnGAHkzaC2WJ+
J423jBZ8bKJPCIHj27o8GGX0e33zoprWbxsZ4YFC1L0r6UedSgafFsVwm7VnpvJvwGzYQYTV3dQU
465pf8czIJUlZWiiJW9mPTfo9QcutEycK4AhIALpw1lDQZerf1spe3YizpM2ZHi44vpcqMGLvvy1
gftuSypvKw7FkonztSYYWKqbHfQls5iTA2LOcl9bD6TTEuHaJLHfplb3ksb6Y47KzjMqANEwfQ6a
FHc7wUn7/f6MNQJpItoeaQntyRQRrFelqy9RDBBPa9GOFjbpqz13Eary7E12OIaGap43qdK/kZCc
vAh14NNVQnkHbARFKne4SZRHGP2OlrCFikHHKUrKMw4I9WbMmbIj8gc0/ExpqpMelH0TbyXOKhFe
Zd8kjDtM5y1MhwcKlvk5SsxdHpIKzKLRSfXHugmO9MShy5OrINrRKKI2mn5ZqshozMXFuenULVD9
dGcbQ/YWGhM6/TeqW/GTjFUXkwqTMqU+ulZKHFTl1JfRql9V3ZUAq8kyxxH2rlf5ux67u24hRioI
MMnynYHBh8zUm6WeXG+0TiW4e+rNI17WtnWBw41R71u6CVt43+IaFu7/cHVezW0j6xb9RahCaoRX
5ihKlCzZekFZtgc5A43w6+9Cc85x3fPCIuWxRxKJxhf2Xts8jMPI0FszCdWgFAbpme+AZx9ag6vA
TQlKQUN+4pYnBowi8nNGh3AwDUKdwbui9AtKjEe8KvomOllYbzMYBE9e0jEqE+7z6HcutziCbLUy
0L/yyMb9MeQkjnf2a/cmszEEJlMXz26VrNMOUo35OvZhCfqvLq9ScgSrv9jmLlzX5VjMnQigg8lb
UUez/hTULgJCT6LRg/ywCU3th6ZLqCXh90gnBsgy8OXk4HgOEfL/o1MFxjHynIKfNgrgevFgFGzl
iikLyS8sXFT7QfqaF8Ryop5x7m2Zg3UawUYUy/0LResp8Bx2BF79q6zj+Jvnp95zldgHRNHxt4TI
b6o6SjRuguz2IvEOnnNZlosf6lXhVRY0UK9dq5fCcOI14T3JyrcL3C+IjsIaB9Pfk1bHCI9ReSTn
sPY2fjN/9aC9MutPFvX3skd1NFa/7IV/Td0BQ4dlykXO0GtoXbGGYeY+VBNgY+Z0zPGpmqMJG5m+
nAEz6yCY+ccaujrSwp4kJdn1u1BE2t3nalX1Thc2n/7kW/cWMMbWZ8e2VS8zk5gre2DLB9DJ38d+
/pHp3nOd19OV60K8jbP/lUxpc+1TIlonyNN7p/F483BSnCfUwge7Ix0jkESpCDm9ISnJ2VrTGeF9
XTBCMQvwMLu08dhunbDALjNL4pzkt2bMqgv4gjM8mWafLuOgSfziSODek+F4ykMte4rRV8hRk0+N
4R+EyI0Dd2+WfoLhu4ijtyAR+UuaWd/FQPh6MLvhUdfc6cOL2Dt5bJ0Dc2rWKh42sDvzgggY3Kom
D3ZCttYcTKjhxMRfSg6NScaGcUCnH+2HQWYrb27/8A17Lxgo830dpeU2JoH30YOErql/saF14VI7
0KGZCiMF1kF3Z2ZeH3ljGDJOeXqZsQntraRDrUyUEwp7s9yZzN8OuamVzKfbFrUIqlmAwPGJw7AG
FEHgNqXQyMjglogkpzvDltqj2HGa2PpAb4wbdSkUpRc7t6ZFB7zkUJeVPGRtJ5/nNAdo3LNPoa1y
142W1UdzSNjsZNZTH0Vna6bGVp8LwwFLHCyjOyC322YmB8xgnI3QObqH0Z/EScx9qQfF3uSXh38P
PA2E6nidm+KftpzKczUXzWEOdHE2i+nd7qzspQATszOg84Dfsc9jKCW1G1VPaHJ7CMBJ9kGOusWy
X6zKTdFDQbeLLfsnhUVzKeamvahnmpNIFg26uXaJE9kk5Hrt/cVWjugWP7R+4+/OBl1fFIC+jap5
fiID1dY+oOxtvbkyr6oQdlyJBY+5s7k0bdbSjnpjmkACZh6ku8X8rTUpzx5Hhy34pYbQ59idhB8e
U4RVEZrs0nL9jxpYOm196PH3Mk+u2Td2nXcjn2bsCOzLAoe3pBXafhjhQjTDnGyqGBDQmGglaUpW
652w8PSEbn4AbbVO8LmerQ64uQJ/DwskPDfMBlX76K2pE/2Vh4ToaQCkvpV6HjxSwJqyH7ZGF/Xr
gb6m3Q3moO9UV2GVbrkjNTpBSTkkRC4XCe02m0UmoyiFOXbHNJVbrpE//eT/UiR4qwUylusUkmSm
2n7wXno2XHzdTfYNNrQY1PdW940SyOAYkSYHVEM9xMuMiin5V1GkkCqhvT0X+FXwIsgUdiT1QZwz
wy5YGG1EjcpW1cY0McwbKlD4sOgP6YCL0SeEhR2I5A7XZfeYjBjdA7Gv7rdj3vxGqi9v1migkW7t
YN8vKfai6dFWN7ALkp5U2zygoNsMWhlxsJbe2iys5paBBmGR8ZSlnn9BgMp9zqySpN16JcoFAhlI
0Eo5sJu2lIewHy+dJi6sECi7LXkPa/etQTQOH8+7SJVGTXsskHM6B7v+ldoukEy/xBPKqWkghx9R
r+T0sroj4BBIcwTp8RKREpt5jXyh9vtQMwMH3+3BHuSrhxho4N19tipvuKemtp9dX3+niG83XTbQ
s/r/SVfDKOtBHnSw3HrW3s4S400wnTrZS/nWFOWBMJ5yW8+YNwwzfjWp2Y91hwsVm1L3uAb49HC2
65azVv+sim/zJvPPY1xgjuX3LJbU0WMxAvadyS/i2ARX6wzvRR09Vyx2T2aZwoKkzNsGic4mo4rx
Fs7lOXOzn9JdAJd1vmwy++AYixZoltnck66Ln8MG89PSglYZQ7+OCcNKGxrYtB524FrT2KI6NOKB
FsYn5g3Gi9HpfK1qrr6DjRnW3FoVerL0uqMD5b8ZidnF24tiM7ZWY19MO7Npv/yC/IAG+0Ur9WGd
AK5ggVoN19byGA+5tjhA62TdkDdbdiPBJxDLr4jKxzBYkfhh+UGz+SfjVrua5tk6TfFoPYWJ9Wx3
cUt4XuJta5vOAMYb4tyl3J3r/sKo2PpWBxqZy9kLiuN+lXeZ9pzNzGsaDSGuUWHlKaoJLGI/ak9O
Gm48R3zrDG+WWD+KVyM3CYV0ZfydqFuCpUFpnbwOp+8EAjRyq3L9GCZFOVpw4TGsMhstOASlD7E5
S8Kj77PPjmS/uDhwZcyD8Yvlav5maFp57UPh7cO6GI6kvGyJMc7gz0TFM1AcpCIxrunOwDVtc18N
UO15RvlpFnl8f/w/EeJt9dKHgwrf9xzBmrhRf6ffFlSiWRZXVSkbaQYucizSDXnI8Yh4QdOxcqru
piyabqtZusf2hlmmG2uo8WjLNupl29u3tE9/OzmgTs/VnGs3t90LUsp//GO90WRXUmFn3bupmPYQ
irA32B+ApUEhLE9AQRM4MV+61NKuRmn5M/II1kJd5ECeo2MMv9xlraAuhzCvM/gLy2DOKgtsFinJ
cUWuf2KHdX6jf4ESJbw3d2rFDtnk9PToJpd5dgMGG6akO6weMWs9GNyPudCj9Qyy4p5n47EPqc5E
MHxXn04jStkyFd64L0RL89O1DaXtVD1eqpjEsAKPXY78QBWGHX47b1YSbO0ek3rqDR/8m8kpYV6y
CzgvT1Gc/CSbolsTdmHsoqU319Pev1H4dyvhi3IPb3Nun2w7pqcmHcEvIhTXXn+rrZgJmjP+TipT
nJGGRq+pXw0nbuUMZ7R7TDj9L9hhd00Oza+JJ0MSN+s2BnBSVCGUjxCfueYQO+jMTC3GeWWJzvrG
4ha9nKPzNa0bATcNG6OnL0OSpcYVoqPzm/Hdr71hNs6GzXxCPeNXSGpLXHzVnAJMQFCE/N0ZD2lR
YcGCAKTXYtxMIsfy3ywJqKFC+0UEW2klIQgg5ZsUJVaR4pBdRnBq+paMqHJWrT2P2F5yiZmcuBSv
aJ2DBub1PHV6AeZeMHyemJyXmv3ag9HdNthREblqNQOv4a4CtypRdyw6suaQTBUWS0MHi5C61tkO
xvwwYReApM5u1qF9V5dmVTXFolUhAVcX8gIzCh4Zt+DhUkEGNxzn3Fom1jXdOP/9dKlFCdFJt6by
YlCRJcHVKGz4mMMaX+MDizdxVRFrHCfjn8Hh5FHdM7Wit6K3qvd9ahQ7HYvPJvJfAWpZv+I3BEvi
t4dZKibFQJiJs/dSYb868D3OZtXBjV46YijE5Q4VuY/HDTM3dg2kqmoHB47paCTVH6yfzZuuG2t2
Sd6LesXtZgbaABxPvZxbxnoArPQtIjgJfJvhDzCi9gXriDgIh7F0KBJJ9o5tOBBhegsglUNYyH/u
beoZO3bsAOpAHHXIXy25m6pzoqLsLv1AyvzypccDIqp110vyGBzNPf99cNIKhXxbf1BWR/zAvFJ/
2Os/xfxD1Sx6EYJH97UEp5AdnFSHij86PjcoQVWrChIPjyx1+saEwnwpgrzepTItXom0ZxjPB8E+
WqS1rdXK6+9DnLabLAL8L3TqNSi8q1434+9VDfKg1TGlp51p38bWFPgX4l94/YwDtTaoKMvaPzIa
NQyGdCbLew20OYLtEZnbyNFJ9zStD33w2iMAxQ1y7QndtAftqhub5yQau5uMn/9+RX15HrBKlSM3
Rib7cmPF7NEag5aDjQiiZkvYB2fo9Z1d+fbBR5u1SUUHIsJFEGDh49nA+YHyWCYQ5frByG/GC7vU
9pE02izPGrfOb85rWtjutUASOADV2BQYj1G8oDxmSGZfIw24TeI482fpUB+Hog1OlhYY0JPRCyiF
BHkzKbeELK+Z37hdfTDovA9+7DYvOKSL3ZiHyYaPGiKWJOz2c+YxF+lD6oYoAKu0fKybMrI3TkRu
IFNC8drafGZqO/zyv6lLxSaKxNhxiIfo1GX0pBV5+eKJal0KiOjqjtl5bHhLF7wcMSP4Mofkqg1+
92JoZf2eLQAP5mBjyyTAFpZ4rQTTPCA9QL4cXbCIL8eK9aH0Lmaae8AYyeT5+zKuoMcSF2CsYS8R
qqMu8Y6smqOa5tf81CcYUk+gzAjLTMbqgsh/HpI9MZB8V8TDMDwZeNOjKDOYpxItrRo31x/lT7fU
KeU7/2m0epzhy2HTL4dP76CGlS3hhEHggFytHbyqonRZYYrkjocLgmhXolnnlVMH4DzDszqqWvVP
LA8ZI0C8bHAm1R9MbE4wz+rRn9HieGK20G26skj4Z4HZbgpMkZzaXOnSCzC8iwL7mNe9e2ZPHmyK
basprTtMYAZByYwevAnSLRlv+8KZ+0sqGPpkLtu5makVpQULS0PS5rdtnzyV7C5xd+INhg1E2QVo
IrqZQU7LF7VQsNF9/h2DZ/H8o+x+1Da/QZWGqU/VJyql8ZwlorsGfcAYLkVKxnCAbK1Gp5CYuvcw
YpQUyqdkLPM33dQRQsSQyun24P4L4xbHenKvUYr4+fTSJ1N2IPyJ9Xdsomqj7bqWbpucjNCpt37Y
mjfblB/RkOB4yWV17fP01XGJncyDe7Iscpgj1rfihjja50dmBoDC+/zQTC1lUgn3mmziH52JmEt0
ZD6RMcrvVlj1TxfHexOZDtNZMvDGBHm8ZbY4zavy2zJOLN1wfGM9KNdTa3yhEEEvog6qEYnQiGid
5BSu3eha96/UV7AaZ/uYyOAP8XTxo8MMCNMBYocqP+TmohRfYYL6GMKOfZ07CfgtZZ2gTR4mMrah
hYN8weuSeG/Pdci3Yr/+W3CxN8vbBdGx/Gfcbrtd0bA9B8E5Xh8HfmG46cuYzNXRJAJvFWRldrQX
hoGaWVeYrNd5kcZr9TVz+ZGnmbXnYAhvpyb4Wo6hLNImaujFuO9zxDado++Tpn+E0anGk1o/xzZV
aVtfRxw3oPe/GyFDCXAsEDtc0O61mX9lpQYhv2fYFaATVSHa8xxCM8zjbmunhF7PbWSe1bMs62e2
VYW+qdmuXCRji9jqDp3h8E4ZIjYOEmk0iZG3YNnPqBkL/6XHFj4hlAoaaMCu3Eyf8rJ6VZ87EzD7
KgyHfpUt0V80lgeuhIEOi1dB1BPtUQFBVSKQMPDKfRrP77rblE+61eLuKasKMXmagSNLWWgYrC0S
MLCrQOlZXOyY6lll4RcOLH9PcoiDu7SyD16hUzVK8VTW7nxHk7CtzOkK2Thew0mpPhr8/bvAzhHL
BzngBLeYCORDrqEeYscwoNvNJLr/92sRTmTXnjZqS5EedZcjVp/hyRuBnpzhGOebdtaYcARNQhBb
TEbw8gfqpR8wJKEmUgo+H3Ix5wAeDilOODphDy0PHqukxzP10rHyHyAU/P3frwcRUcjJrGX7qcPE
jmM52FPdnajFg5MNUOoM95kugHSCqyEzwrBF+qm3XvekrqzllSAw7+xa/WPrNCE2OjtLmrWpAbDV
xmiJpidoGztUeIAG+dZNoog2QYRgecadEkt0+Q6Lsgtrmvqsjm3Cq+e1AYoQL8xyBkpzYIArK2Jp
SUAECt+J/YDNfqeEh23Nlb4H9VJv6yVIfTRObRDba/VPBSnb57BNESC64c0diRjh/YynrH/HFFCd
vcI7qO7D9V7tRFbE74lXqMPWWbhZ+Ox0fXRB8myvqsqW0ISCBP8agWWVhfCgbXoYNWn6WyYglAHc
CBiwMJ6XNUgcYlEB3jEce8bq58rA/xrBNl9Noh4O0DILJpA8FKVvnCTj9Nwb7+oYAURzT9A8x/A6
r14d5Hh7rBRyQ1yGO1fXi2DVeDERQiZq1orupWOq1r3FqR9fVNEaTmAUEt9Yj0Fd/dB8fDAVn4sJ
Req1suQ+jCoPjPM1NBv/TeVC2an+T78EfHUkpRyDRiLWtovukDh2uhdm7N0fWeCzTSk7jlV1NW2t
AnNhuJ9jFX7Ahb6pD7HW+TckQ+lqHK5BlE7fvaIwSZbHBDqErv6D7+od/c7vJvZwuP8/SeDjU5I4
A/4Lm2i1iEFyH0/fpzj7o95Kpy6Zq2Z2e9DjwLlpQs9g/tXeCfS3WDM4mM7sYHAjbkBQlC9F2Swc
IgMv5dAThUZdQ2RH/WUGc/FTDm9MB40vTPI0z6TZMyNK5ieRR0BoaceeyFYJDura0i2sA15LEpZ6
KZbKHbLYyxSYQGRIRFnZxhDdxpwEzpUkReacccuutcbdR7DEVxCyuGNm1e/lSQti4pnTJF6RuVwf
WnJP12QLzTjwiN4r4/jY6qH2x/vl2Ql6l0H7s3xNoLxZObaIX9EyH1LuES82IE0O/WqJNSClIWi4
ANVb2VvENCS2/Q8VXgGu5U8IJmhVPAcRs/F1Fo+UJKANNqUT/RrdXPwIioJ7HIgAyBly/4gPa0V+
qx0D93LHb9qrevZHXrqL6xQejIWjyoheHmHv4IwxRGnD1QwWCVI4wBJkU3NCxxcD9RgZ2OQRSnqt
FKdkcPtT5de4lwDL+CbfZC2SU1TU9XtgdogU8JKyC0mvLdfdTVRBwFrc+sO50B/i0sXitawBM9Nw
sYRHXE52cqST8p4w0+kboaXFXeJi7Be9gbq5qrlGBcFoa4Af4u3XmuNsDy8amT/9o5uB6FRnif4Z
mJZ2azXrphmpvzW9hp0cnVlWTvJnlU+FyTykK34OuVgyf3RR3jkfzEcV7gKNuBiOIEMu+B1WyXuI
M+UUWcwIKcG6F2SIxXLxzz/JSCpWuc3qLY6DfyJMzK/BuOwoHG7JSsZDX6EE0jM+uKuujVjwWrLP
JtR+jLytD2KEp+3gwKqbFx019TIeEO4+tiBtHtfeW8DU+/nRLtkymZ499swhEqjJXsEndfZzyGrW
iyxrSyYYh1AZIDgqYSx2BnbZsGKFpBmmf+vndeLTWtWcYavBk9OH7MJqD2kVb3w3mmt1GyJR9d8b
0t+blIuMTI/aq1YzotX6aNgZGuywlemF/vlxhMMYih/CYHjC+OYmMPppHV6nMSYrLiRZRo0rAIi5
V8/CSrIML9TWDDHop59WYv9QGTt5efQ1IMBGBJaFDWC6d+I4QrNg/5ZT351yEk5XPmC8inUMeSN2
LHZBSVHD0Lp/hjuE1ZRF2dPj4wzCIN7PKcqmIvHEezOgtXP1aDqopifn1F+VPTbtghSNkjTadxwY
6TqKU+sl1cjJQYJLQhC5WMZScdQdMDcHtfdE5i0dKRSnTVEnxjrx2v5I2+CsiIWHmF34WDrDl0eb
wLdEvt4Su46+JXyOfqqTNWnS6sRABQEiCpPnYY6CTbaQzWQ+uyfkaxx8GkoBR+JHa5Siq86BO88F
zjndZ2TvOqK94yP1bgGJGxaaKWkz5mMNOpNuW7Ej8ACMwFBKrG+kIDxHdLvwI1ySTfJhwU+5oOOQ
eDFxUm8HRmd7XxJS8pCCk0i91fSy2zVzq9+T5cdlr5036JPZg6buxaw3tYfzFHvGWXR1etEhYAFs
DQ7CsH51c1RjyRvxdjMBkBc9oke7e1H6XMVGQ9hEhCmWpByrKr1LMvXZNYg7nR48rT5jEjMyryCL
NBo+1Y+5GPlvJOjs0q6e1o/3lnWIXc3IrCPJKHiZ73YTvbdXkVYRxN53v7Pz74leHFybvKg6IP77
8Rt6qL9tPwM/5mkYFe0emZ/GLGq0qTqpKJq1WiaZy0ZJPfufl37Hd05g6SeASFA/nkjwL5tWsVU7
vCwiP8m1mVb9VUgrGTpZk8dQDvV1pG0kz8+sgXd4Gh8D3lMtjsTNdIh1Xgp+JyWOTPoTVpciqLY5
0I2NWFJN3eWhSvqPtq6xh1uEW+NXKE4sadaMEfEJ4ON4lGj/c0MeK0AV277Tm51rZP1eFrE4Pn4j
j7vE2FJLLL9HaoWXXjTZGS/6VdPG9C2c4juw6+ljGKpfOdtgP5Kv5bKSqIdgcecSNmNjwVPyILDq
7nMw41+GVENa8CIZCu0gxEia/VACj7/uD7bY6b4mjq1I+uZRLc6LQ2uwHIRD1rOSFOvIT+D3YMIZ
/KxfV7Ow0RrfVQOc+PXBFbAzYE/cUjD3N7sT/rooXbqGqn4xgyS5kL9HLHJclcTRAGxobSwqquwz
LBJrAd4DjDLLyGLDjCG58povM61LMKg9mznbbzflnM4UY73Lx0vzUFY0x2HO8r0UOLhcDwxxZiIz
XhZQpoPA1LGoXpPS0nC9AdEBTUw4WGnfoSR3T1PPbKCldiuIiEvSHKOwngLZXc7/x6i+Cr2t0CX1
G6F9l0m0ZEZUP7UqyO+BrYvLsLDJB/a5/87O4oYlUF/NIFDqmAhczq610mjbeeDuOZes4zjyts1u
IV6xdfibPLOG3VrzRjKcR5H/SsjGbkCXdmWrP1k4ykHKhUzMtKbuNmouCbtgG3BXYlmN6HulBpNy
vnqoA9IrU0ZUU7WPTn/IaN8X5SeLuDWT8m0huf8adXUva8u81k72g1ib6gd7NBQ9Duq/tkU/mmYU
r67X3Wl/9U9/vqJ1X2RbgG/VfdRJ+vbOIZdmw68ywLcbFn31kY8tV7VR+Ie0MILz4+RCsPg9Tudn
R6P0YtwBVsrUzl0PUxr4QfnUjfl+pNB0TtZAdgh9qrLxSIkZZ5zMfC1TTvBda7Fht0vdJDIVzwCL
239cDVaZ6KYXEkcJ9Zuib9EwGSf07em10Bbfh9GA2lxG7LV0bPqL8YddjPjP/ZIxXI5ueTVDNEef
JkBmO2m7HbBErZ3lotaccdrPTFcwTfMybfMLYGRc6OBpLiOG+bXNrpLFMttIB9Tmsx5AECCym39z
6Tz65Z763W1mYlFdD8ZNTVBmP8e/2FECEPnvl0A1nQf4mqjcmpx8kGBgflUTmUru1vHRf0SQhBLJ
FjhzgRmrnUIyo0Fg01bYjNYr6SOIYwHcQiApwOxh/Ku0xru0UfyPzwH/NgdkqjXgiEvU7m9lmpHJ
G4YndfUnw0INkUQKGI371qItPj0uEEQ9KO1pu8AAnuYyc9/UQAQmBcFs8esQcVYaJLsQadcyPRc6
DPwxHvZzZ8fPmqsHt8fWerQTcVAWiZmaD4ihbRPEo7OXLPRw52hN8hgPeMuM4H8GBbQhL495ZWS5
3hEZws2eh+BFPfDfu/uaECgwwwP2NLVXk3zuV8rSx7UTr3LANyc//0ctklvJ7bnBHl5LPi9D0Z2A
wLNdGodmS4o6rWlsvEZ6mR68JCngjhJLW3TTUZUbNp4EOLsoMYOEmJzC5xwoaLMzqijwckPzuCWr
kb564JNWkx9NUajKDUHKGRclm7bHZHvUhmcZQu3CkiyGxYigo1LHoT9ule1uLWn9WL/0X4RDv+sk
Ps92Ki/ZmLfkjw57yIqrh/THKbgTSzz6U0UIJhSDd7Z0eJ2WtSFeNQsgWclmZ9knhrPbrVodzxcu
sO9F5MjrUCO71UpSh+1WowQBrA1wYJxGZONxtNWX90w9tCm1JrN0yDjL5z3QrPgZOG3EJIytFYAo
1k6BlayypfM0pFZdtODIEeWeMIK6J/VMPfjG+O9Lw9dgki9/qr5WlQT6ulXrb4omyrC8w7A+PWZV
rgTta+sFKVnLhYWMDHN3gaeZeE7nlFTRea5s/B4D+86kQ7BjTa6xbw0vgZyNwuqxAxJ5hrTeNaDs
JPovvIePJkHLsvqpyLqLOtsyd4MYjuQUk2TUoqP8kwH0wThFt/x42iU0FR2smY2MtIPoAQn9fYBO
Q4OuY02xcllze3HxJ9KJjJb3CY+f4yA04k8EJv2x7TKifQNhbODqjOW+cI/CfPNNOX1xOiZhwp2A
iRwtl0FKnK+nu9LtkqtLMsmG4nX6soaN044/Q26tB6Wo+LvWml2kIbGP3D/oADfrPtc1Wi350RKp
MaNbu7eUna9NlBMwm/iHR/3pkDOEaV6SJ75oYq2yfS1D7unp4snLATA8GgyCjnAdLCJaP3S1bd3D
3RjM/qUxB/xxOh2NX6KIDRgWrmZpJfsKmL1ayUqbd6RPSe2ay4TRLDPr7Wya4Tm2MW+pZ+PycmKc
eoh866C+jvc/IK6Tmz8Z5ZaxRyk1MASB/lKVZntRJXyZM8N2inbzqG2Tcq4J1cEYz99w8eD5/7EE
L+NtIz9qudxWXp4i5WSepkTdhc3CIZmx9/HuULtDZwVDgr4xKZ3Px9WR+dhJyUlQF5e6zBLbIsM5
i1mV8Cs/UKQz3GaSsy7SwbpQIV/z2GnYko5M4sjxE1cn+W4g4cC8jXY4hAfrAYj+24OZoCCzQMhj
PDV/MDdMO2WyxeoA2GEpHqRVJmu1f69i4d9i8jxYZpvpWq/EK4T5GEctWlMVW9JB27mQM//EjKsP
Ad6A3Uacqh102uZtKpEHmeSAY9qjB2GSSI4cuCY1s3O87Au7VXW02YPsiXdih6o2La1LcKEVjKsx
G6bvnMkfvsdGM9NmsuAyUmx0mTub2Y34qY1FHfW4D6CfflWlprrt4A2l6KYgcSySd9WGUe0bg0lI
wjWagbU6LHSnMZqXKjbfMZKnx3auzeMwYlgLw7a4qZEMQrGa6n26WuDkPi0blZVWeNGrZIu4Sxoh
QSAs2o58xOjqtvIt9wHD+zZdoGzr51AQVcl7014DLyIhJ61hKKVuuUUR1K6FJksizAFzEgiLQA/L
CVS93hun7wn5nMs7s+J4ZlXYewRnthHhnoY8tpmcPkMz+uUnfn6xivQxNv47GRadZKjmBDVRrHi2
aLhn2N9vCMMO9SijKwwrZP9scNfNWFQfQDwBV+L62Y8upF4cUai6dBsfCHwmr51JU08T7veldwy1
unpO7RE+doEn32+6GbUPfqt/218GATtNN+R+FmjgqD7YDHrNqsiT7q3IzY2RGNUJn0f+XGa0548a
bspn3kRWm4Xl13tnsqtN0KY/SwJv4QBq+bPtWLxrcUeh6GnkC7dU4y5ogbuAJ0FBwqhCXUh2Utab
0SqIScMA8dblLQHpLGbAeDDCCOvhd22Bg1CzwEp3vtcJXRAKgbnYoRtca9ALLq2BjDc0e7kTDkoP
9bLsDBsxVLLqYkp7tZSds9J9WfLoVR+OzgezpGk8qfv8nMJxZmmKboHO3SAoIlt0sl2UjxtOXYhj
SEcIj5C7ru4hOdSCROo2TC72oufL7bY/GDMrvY0RbpSobqhFj1+gtC7tNCIMsKfxOTYrooCKT83X
ykO9nDowBt2rEgJHy3Gk9TAQ8Xf+VF/3L/CGGhi36AYdLAOL659eIFsXnjhZOcok9QslSazFo9wc
bOQ4/1bYU/hqhqCxoww/Zx1N2nWKO4RIHWmhV9cdXbhMLZ0DvP1tRbLaRe3P1Tq9Lqdu7dJrgNnE
89J6QKeRMsqjWdkYEEUmwHQZILmWb12tB9VJmrrth164b04Utxc97yOWGyVGc3/sdqXjjPdy0ity
xcLqxyisf589vjba0S4yTQFod57OBUWVm/g4zBCMsFH65KIPN0Av3fMwIp4J9fD7o7Aby6Jdst/G
TcSt4kIWgtzGEfuHdllLeGS07BMOu/UI+ZNp26JtK/3cWquJhSfDmaImClHhBR/kRGXfJJp81869
79hsALAIMMhD01pXQerfyqjz8HWRQ0OTq37C84lurEn09xDfMFpIE4njWL95aYJHvQIKw4Dx3Pms
6QBlr4KScC9/ERjIqAlOvH97jSH9VWMIARijA9FSIVr870MVe/++DNHn7JA8mBuduTIhakQiSRcG
nrqhYJ0ctwwMi7WP/Wxbp5Cy8JvP7sEN0Uoqw4wHiJNDwAW32zh3/LJNrr+qvUUSYrpHPbLpDciw
S7bitS17V98w417CyG2MXlYfvc5m6K8epvjWREM5TgzXEgsgbe69IvwdmLrGFFS5j61xaNz+CrV8
dBNrr2WkrmWFXFYBMPz2NR6h9WQk7ctQ+/6D21E2zSuGe8LWqpome2EO0Huk93xEbITEwZ8HsJyM
ttRDu5iHJ9PBLrC4cZnX1rhxu3D7GA1Rw57AmlMIj4nAsWIhs1UvPdFOh3crRqmp5OpI0la1Darj
0Uu40dDsPdpW3qWhPNd98enXzlXdgqX0vxCPi2NHW4S1M93xe0VXOEYDagNijlRhpOoh9czNua8P
oydXVtutOvOHx2T/02eUtZ20Xhx7PSfPJQYtSOJKs+OiYdZDwtdmxueIYBfiyTR8qBuu+iC7kZtv
yZCJVykhkuw0Tftn5dGUJvPLYJlnuo38rZpm9yLc/JfTdNGVnXi0rT0BM9LqJADobM3qKCQkUnIo
lQvKJiCMtkEhJVgkL9d5UbVfmuYxslpeNV6NIj5L+l0PyhM7f0DjsrjHOcu2ZSWOSvnAviR+txhW
rUMNbnfroaukgzjPJMQ8JkMZr7DbmrD8Dg9YCBNAh+wO0ny8hiSWZeyaOp731PV/1IxQPZQivCYk
rqEprPJjqcfVOZFzAyJD/lRFo+9Y7bkaxK+Ai3D9KEE5f1lS40xZE8jsPDH+35KMuPhIwxJsBReY
evb3wcQuTjIS1iatmKznDnrYmkxAbxcvwuDWYGGPA3dk2PWfslLMnfnNmumCx3+GoJheNLgxh9jT
SV1qiw9dStih9McXSwCAmXOjPHex+21opHnKcqLbA5PuBunvD0xHdJm68TuKmIjHLWsKiyCyo0t0
/B1H1VFb6JzYt0nhqGNGcEAYVmE684Ys25ZQZwSrXDuOC2KNbYF+l1NZPnu+vVavciZNl8Awq4M6
d5yCMbhdA1TCl/zEL3w/15V5VEOo0Wr+pQWol/3p8dkw0Lgpu2hNwMKmm5hAjROX8lb6fbYJPYFx
NI5qMpi16gfhDvbG5854lDmRxKGPeedxn0EN//631yfip6xXsV3/lkjN9o2FIS03wz/14mxVD1Ey
6ie1gMRqjzQJgmbSaN/GTEa73gQG24lxOxj/x9WbLTexdF3XV1QR1Ten6mXJsi3bGHNSAXiT1ff9
1X8js3gf/vgPtkISsMFSVebKteYcs/VfdETBdEWq7K9wudS1jRa4wWdlx7R64ir8HD39bJQtOLw2
vjbQ4t/76ec6vdMRIZSL2/1pgY/rAW1rraq0RyJ5kCsbs/vUxt9UIQdpPDp5ZDJt6tENcOynp8ZG
sFrTuoJhAcstz7eqc8fqSYNKhmpzRg9G1uZez7p7kQtQCgm7WN5ne31EQykJJo48ZSiSyjLBDVxs
sAdditZQ2CmSBHW31f7eNoLPOB0rOL2jsZ+mZjqOaM8eRZgHj0RNM6kE9+TVZo3hphGXDCEIh3L0
KMLMx7Nya7BoknFi0XiwKEGCMf/ejJX17tXVWROm+xF73lWElvOFnflatD25TKa3G0TS7Kb8A+r0
zsZH9qjLf1PkgVhxUp+hk3yZ6oPUPO3UUDLoOqR82CuvvrZ0cCey+Uz/3and8r2xmPC1Y/9skkiG
b8z116ZMl6I6ig26ashWoeigXVAPqjuuhlT0hPdRpJ+J5apAiRtgBLSgOq5nCNfkSotJVz/Vpmmh
fpO2bI48m3iOSqIKoHfGcJkOeYQw/u9ggrYF/rm0eB7soNlHDlmb6yVflssR5SgcHylCix2ruLkN
c+k5IGZRtn/Zg/lxS0xLY/MEQRCUDnFwt0yvupMnFcX5RVgefGUpLHZTjR00xigTSnWIQ7Y8qSUz
He1s9M09MFJKzsZEfzvUzG8WCwJrFAC5I2GpHjgOQzeYABTbZuNejaZ7MGg/nZRc+Z96Oa11+jK+
HbNJWongsw793frRaOOIyNpLyJSPxv4SVJ1xWMsgdwaTwlQqO5WODEia5gIXXdBpr5Qy7fb/M8sl
OXurjTRZ0BWLizkZ9pN6qJ0ZxbcBs129HPB25a5bXWdFIqHKI08j8T7CpcLu3CEePRX2c6Wb9vFf
Q0I9q7DIbYwZTZnq9KqZgc4JqJ74+5Qcc+Jss18rPs3Vk+2/35elsC5CLz+rayVK+ae3BhEwDRid
NkT2bVtp+lZr7q6LqTFbNnlodzTHdTpxH+pZ2g0NnkICjEZpCJ91A6WjZ1nP6sEaQLVmRRg632Mj
EzstczOmh9UH0l9QN7aRRNch7qLrmNp/MpBYxq7P9Oai42vYBtRbL2RYWm9q7OHX6HNYSi61n5WH
0inMS9LJiAb6cbRKzA8nirr3NI05skyx+Za201svNYi0oYZ9KkaOMYTQR1tfA8ZXtqK++HUU+Ns8
9SGQ+whvjUrcpR/8xvgvf0uKe9GCXi/McPg+WihFZ8hb6zP1Hp3aYTPK99ZnerobDfDFsF0T0mOv
6xQVUStRm3TIOEQnIccQcyD4Pg4fm8GxN+SWkWGuif7aTv5bC+nn3JmRAWn8/5y26plDUCtlJWpB
k/QlEfXDa0s46rMT1+sr1yrqLSeleUbmwl6H+CMFT6o6h02LbXw2keCoI1Ddcd8wQgl36jq155Ky
U/6ea2lMhZYhU9duQVKDw+xQCCEc/0/vvOJbi6qaM1I/Mw2d/zOKGu6WtJD3IUyObqGyrweMj/A8
ElpBS7Wr0uVjCdCzI5Cr7nqEPCJKiCn16HYwdUUpzVRYHJoJdZtnCeZnconwWutHpy4Pdn1wcQuk
4k3ciRYnAlVbQwqB1TIQVBLARCBYUvt4a9nFQwG6HzLvUuYnjHdYadmCbQA5Z8vOXW/FomD5go1i
md+70amYnUs6NyRKfuNMOcOSdDL9yXpYPxbRMymgAp4PeQ2b0Ohq87AIu/Y3iWM7t6b6jR8oZhLT
xs+VfNYGBEu4+cYRhnlQI5wZSMxG6uCulhFauy5BcPGnbgbkj05NfKo82KJ3JIxGSaWMBdZ14g3H
LCc/to1B8v+jyjXa5OG3wGlI3iZTD3EeZM5wMyfppUC2SuO451/VLr+Yu9JRaqLpe0o0QjQl53UF
WMkMJg5yitqhI3Ya1lfcA8BkyvfOFjbvyqrTbsNkOMfU8/dsk5K3hVJWPeQJfpEWjvvZbr63JSc+
Wza7fOGSH6yOiNQ5nEyiihDucv4hOXwNkYTbbPbznfm/SUOURuV2SSPvWNUmxtjasSF31xOTm/49
soxPLfGmZ3d0v1jDNvzy9MqxkOFcRChMS3SL0MT0qovFfiCc4l7Rt7gM3vCihrG1zJNSz9L6yGwA
ZxR288HXEflF2kXNquPZibYJaUVrN4Mc1lOZjA48FGBMY9FScIwLPPW0hhrGzFiqs0yr7x7Vq4Bs
QbTRUsWE6dPajkFRwAbzKF/lia/ofMIrxHxgLvs8zl71GdvCJTuJ4CTHZp1UmmdhDDCRiJlL85T0
EjVs8b0guJqWfwUGU/5wdZtsHgF6urZNcOv0N89CwjFdvfkwXWzUK2Ux0X6ozl1LTx+slbZVhbY5
O8lz2dNvGPtb0UftV2W2N50B23fDR6DrJ1s1qaz0tDrVTPXYZ+kHT4kx7UKp1k+82N4YhfVYW4LW
jG0nFSBas32ycv80+Q5HPpF8rcoTMFwwB5L2YZXbB/XvnvTN29ScY02Lrv9Ya2Bxxiu3UHAMlumV
Orclmo9Q9dIpGS61Bj47UwiKU0g1s+GRN85b/95PzescB/WBZtG0d0wibjXa5jsfCeVX1enpmQnv
eDKS7KMUi3uPSRram32G7IH6IeR2o7RtzdD/pOcKd3eI/U98vMi/GsrTOXlt03E5Gh1wXZPhNpAZ
/1wuKA6MRL8wzAc130/dXXWCEzhgzJ+2MfOdx8UHJRB7FL+ay5dQZdSGniHh8d70rYgg30jpRW9U
A/NcOKAYHATus255HfiSnyPD3RPasLxGIW9VUgQkFszngIEattsmvgrW89P/79k4kSIwVpI01kU6
40Y8VT1m9EsSEVacuTTaWn3wrrJEb2u3/8O090grkRQ4rIYHe/LwVILy+9BNpDc1HojfY+AfrCTW
fnhFMt/U1RzM9JP7kkPV3ANmcQ3XfhixMm1QOtVPvaM723osSV9XY+VFtzEiSqVOZ9ABisLUOamW
QTR5bxXqve1gNv15cdzx0QMkN3b+L6ugr8d9Z4sg3KUwsy9RA4e20nDg1SEKez3/RtLC93b0bv4w
/Vbnh74k3zovZiknpOhFZCEZ3A3DVW6/WzbDI//fstW7XFykVdRb3yAZo0vC6rVthnabaOjXNeTq
avCHPyI/j94vB1stkSWm/SBqusCeWTjAP10L3AwoCjW8zNnlGbhcMJDffQquVZICJctBs90NRy2C
OVUFlb4T41h/2tQsDCXedT9rLmrJRKOUEKvmD/voZ+Ch41ZN/BSEyr6KEMPiM2JWYmuPhMGH6Xam
OXAYkq7eWQj474ZtdejWS+O9mHuk4kiP4cdVwiQ9PJnsJ7uhaV0MTrpJxwzTAf1nDBo0sZrslUvC
OeMNbp/nHQkzAfAGcNYZbn/mpcERWPjKbRQCrgJ36vdmTi1M2jHWJLZVZHbDt9FarGe/t6BplCn2
Hf7MWvWSMkdKIT+aetn79fCA5Oyi2XGIEd79VMunaltYMiWpro8LkG8MeFCwwppzgmWb1aEjcnBj
2+45nSuCKIyAHuD//EWOx+mwp5mk5mW5YXxNQekc+tC/KQVxXM7fMXp4L1GMN1fCFYa54/wRzet8
3p1aRDZ5996nQva3Y4k4hc0yNMbfIjQe4BuLfPoor+q6AKT+VPlesfOwZb+ZWnOPxPBfmjgSIkkt
RjHUgXnIf9MK7qcfSz6CBP6Tj+Ghc3uPtby8NREJQXR4NkGbgmPojRoSvFxU+8B9Hc3yxVF1GIQF
YpQiuerDfomL8MZ0NsZTYGGUib30mNnayX9dvFQDzD61X1M9YmnpDGa2ZWqlIKO0d2fo3+LMDM9+
1wMDcxKY2arOsFPO1Jw1wgsnMvx7ifGoHoy+DekCZ4SHpmL5qvj/PdqZN56jXnzN/eyQYMfx2xJz
/hv0udPkxB3ETFAMHBnASAUCZD8vTo1l/oeYqb/9e1+9xNz7XmgpMBEpnVIPdrp8m0tbW98K3c7a
Vh35VGIsMhKti+xgi44u+ag58REYAKp/Op6RVwJxp+BQI7boJ7H3D3ns08tSlR9VvXO1U4dGKWRG
UX63SAA7yn7b6DodKHNbcuV4NoKDOFN8YrbGfEYgBhqZphtwtcaQKYr+l5mnXDalIU7mPH9fz71q
0y5tq9wJMX+Uplf/IuNRFT1GZRMfscww0OWhvo2Aa7gtQC+yQ8wDl1+3mvT/Hd6SxAsPbVs81stU
XdzCu2BQPw89EEhDo0kEL4Ap2qARvTiyzGO5o8fR1Fm5C6rojrq/edRl491Gs2WkNE4GX1gsMyb5
AIX71aXTJ3sHdpkAtq666XQnXh4Ncl2gMKOBk0UNUe2XFE0eX73UvgeAm9LgT8v4TU51unsA+QRF
enSy/ESTITPJm1bHz3rUTNjaWqQDujZfB1I7N6riGAa0t6Di6FD1VL34w/Iz47ZyS7fbOBSmoe/c
gPYTuJxkq8+ac0y8fL4ixdq5cBNuKEi+cdJELCtkUCaHX4RT2DpOkNrqre5SFvet82nX4yiXeSIl
PJ32ucJE6qPZ3UodE3tnkB7OwvaKQJyxWJXTpZRYBR/r84bj/XfUohjxh6dZguiyAYwsODx/T4DO
9FoOwTpYw6hwTgjoPOM9j3dQ7VypaCmhi6CUXWwNw/XMRMQJxG2gdXgmEIO9dfSME75ycVrlvjSt
Tv1Mrp7aouKFU6ABlPWUwdKFmZpm975YXqzexOiXYepLCvPJpDt+YVSML8UhUSw13F9tbMY46Ni5
1CBuDHXz0tnZZWzs/apoGis6OEPsTLfCaNxd6KKOrYjnUAVe3Pjb2p26b2GWPZhR5R2DsZp3qkDn
/LkdLSzoXF9fvjE9FoW1fNH2LX+1wvrTMXi7qCkGkg7roZrccqMRDbZp4/F30EvGjVm91LTrH5Xg
MATbjJyim54TgyR3NQCYCsBEBoLJnW3BVo268hRy8Snzi4/x4wE2AfQOyx3BcyfWQchnhc49rCTj
GRrbbR94wWlysvilcOlkyUMTyu43xUpqGF8UTpFdwMs5Gz2NbYKdnOwcN3Z1yiqP2J+GKNW1QUOZ
sS0NmwCcUs8Pat2fExTbeHhsCAFCZ0FK3J3e4j31Y4QDIgeWSXj1MweRCH+2PjwoPxYqR3RmMRR5
2/eOcIyjX0OiL6jex/Y4hwOLv2f2/7EmPHlViVgsKop9rkHi/LcIID1F9rIs4a7EzLP3ScY4xRak
eCwJ84+Z3pvt4DlCm2HuU67WxyJoqo0z0PLmOk3O+mB1mxBx28nEXsRMSWJwR8TlNcUztXnEqQLA
kJLPla5oL6sQdkYz33eEj9E8su8tRxBOiN2PZWZN2Ooh0vMGwv+Rq5UzjRbR+EC5c81kAGBEbtzV
rTMmGBNZXfKVFcKqcj3S7TETPZdWG/2au8HfYBvrHoJyeVyd6SL/AegCPy2ZRn+l2U1qPuUNWYST
Nz+YKSFwlhJMaeNUv2qJZaLGa/rnFa2rehcGovIGL/PRGvKepr6RvWLnfikLg+ylxnzt7Y5iSFon
RiDLieTZcF7RuXNLfhb1Uj6oZz2Yqn2sobGLCiN90QrL3/ATJF9598ts6+jC5oGgomro5GRhevWa
vsG+IRVdxON8c9AL72NLF+vHaxViu366dRBONxHe6oHxRFJWI+BwhCrGMKFWLJP3ItLBZUC8McSA
pkSOIxRxEs0hxacgi0ga9puI8XNcTd6qhWQWXD4MRfddfZeGUcswaISPG4/7/yTYnfE8SLqhv7jj
LkHwzeWGE5p9cbu+Z6NHbJCiPLlANBQgPjvTZg0PQ1VFb2Nm5Zs5TP4jIy9+G3qd7rOOcH9fi+jH
evwjwjfc8/862WVq4D9iRjyIEUePOl1p7hVrC4jNkVgeb+BO3yZ6faw60vZaxwwvtGGKN6CrRKuH
WBCLOLlGPRlmJtZdhin1fCGG4Qk91cIUChz2X1d1T0TrUgXWA+0KPMY27X2/S//qiFMjPbZytilw
qu0c4r+2ql229sygcwEAYYxs4iHsNZFvuibpCBrkQUvy8IqI7+RKrZl6a0mWL6AIBtKs9EltZ0xb
k2f1KoMku47dUPmM61yzEoLBs4zAUEaPumQaWmRzyW2AddDp6aYmbajf1ThJd8V/VqTFpyYs3VuW
CxPDFz9o7g6vgYfY3By++akV3JQ2liUheMqG8aOqcNti8g02q56N7pFzbbVrGFbLKqj+25IPlv5S
opagR7lkv7vKODL6yh61Keyvw+DcJ9JV/rOh5ITd8MYdjkyiHj4hFxXHZYTQFaXFUWsmNgW+3Y05
munLXLkzWVruSW2v6mGMExQ1Fa7PtPw5d0azUWUEgiNUl0pPnXCVKVGqnmGHJ2/XH7dNh/ZOyR34
DpmfUvptotiAIiabnOpBfYmGQQ+w0o2avDj81ENsAJzhgBQesh5NnALqqgdzCrCjJ+XnaKcwV6W0
xkNEcYswQHmIZneanmN1SmK4/1ocH6aC7pAy7EKpI+dEHcU9Pal39OjidH5YJ220iImLQWZdQgRa
hSBRl+EdBjTPqUqityWWXD14xFtBMacdOFTdHyFJP0mUaCS0zfMhkKSfcul+R9bOKZ0WZwfifQeg
8d5jLwS55kd7v6YjlHfgPGAm8g9tAu8aO2TPdVXBUV6k8a+lXd7ro0jb7GfZt78ZQlQ/l7C69cF/
SlsydnF2sfNYggYD45p4gvOMFmAiXgU+1VzsLDwqF6HlzqP2riQK6kFJWgg8RdzqEX1XgtfdJbPw
X2jWYzUm5xtLGHs7quhXoioXdoqZ270MLuWUxaRc61eyVexvdSZ+j654smK/u+q0sc/xMn0pubk6
r0XEpW1MtAxnJRpprdLFVNMPuwZWvdIvIVgIjwlQpU3sieSXIGgWSa+E2MAZqzOkEU6/S12SLC1t
uY5Jaj2LQV8w4uS/USo6l1Lkj8rVseR31UBOGevp4QeL63xs5bnO8NgVKysv1j6mEZJUkzr0xFV/
IEAzg3xAulSnAhQVa28L6Wenqn0rrfRjeaSdP7+apgcOLfbufT6c+ioQd6M2woexj3JoSGW8t4K5
4eIiAiQfOcWJefyJ2B/MjFb/nFJxScYatIKc2JezYxAHSYWviqaCbu0GFX2HeIq4qFVXZlb+Xc1l
bBvjDYQghrNOtTFQe19Fv2R4waUip8VZUaS2fa3olBz9pMapogYpQu8uZjfQ4wWTQUZUFp+KsXa3
tIwM4som52FayCPD7ABsIGfZqmeE9yjoZBDQnLwsDNlwerfeuRV9fakDzO0b9VTIoJl8sOnk5MQT
bfQ8+cXGQq+H2KImJFWIpUH7Zts9R/eR3qJ6Gft8wh5Riq6sxakY0I5f1Q+I0OkrC+dkP6D2Wq13
tqTLrR1RsquH3egQc+Xp81MY2vInipKQMGSgY6q2yAzg1HONtg8KmcQeCq0FAWlG1gENb7pX9WhH
VGoIumgT0F4/qcuxnGi2rH/L4jXG3icvV3aoEy0NX4wFCbTrur9zMiReIm1ppXUj2JG0F+yHNl34
3C30fnX1NGclVhl7OcWIv05toJdg/Qi8EiaKs2DARagefHSx67N/73nyV9MRU0YFSWr37xfAV53I
abx001ziFXDvo9IOxBl1gHyp1mOgmHh6MpfFEev8DWhf6eMnZ6lvfOvnYBXa3YAbtSkMnWGjkz9D
lgIBmlOraK5DrTrhPy5l5k+R6Agx4vp9kedXxEq6xI8i1JcvDQ4LjZ80dHPrmY4yoTvQQ7eiJ03B
XKrflOPjQeRt+g2lXAoUMQU6UJoagy2Q4vNhPLlzU3+lUuNioKPZoN88QIpzvhcm/EQ1pfT6vDks
GSKVarZR1FJZnKKuW94z3LS/h66jlRIGWFsxOiWR0d6XIWaoDBr9wUQZv41MxuoBGQgYslwUkRRX
j/X0oDqFwKnNa5m731Q7M2zbrzL0PJlGxfSsGsLn0mcrGxpOFvbUeOd8zgkxon8X+QLIw+JMz5Ah
64c2TrONZkGhpxXzkuZ8vOBvzkZnbhiqDZ+ODjI7nJsB5SyAO7WCUDBa1xCt0EsPT3HT9J3PQZox
qFqaupJRVZZG938znmpkyxm1dDoIN50enQjFz2Cmq6BJJqg86VBI7W7qkS0H03Hpvffa1/rjavvD
4/44IOB9Gu3qklVN+KoewOvckR5HN/VKgyUAbhIQUhck2msNbuWvqtNNkn5jdJ73UmF917Kg+szx
2Py9F0uwoS1xXTXblBjRPnLpaOQlyX2nYQCZ+KC4DIB5uwxv34+pBtnYEWqd995B6cH/4RaaDiHm
Kh4Dq/AjAe/1ZhIE3Nr6/HdVykl5/adnUM/oBNRlcHUcYlb0BHK96OPmtTVg7DUzopymNuvXJMCK
XAXam+7b/j2HJSn1cHVNhqONiWZtCyP4bA8D1emOADJJlO2M4xInp6U1gx9CA4vIcbvYVGYzAvyU
js4mjpdDU6NJIK4Qe7Veexi5deOUF0XPiSksGGgX0THog+nm06BE/R1TZ0mv2FLIqC1ysDJ77JZN
zL24sZo2OxYRgtuc2hiBkLQb0bob0VpE8wY0dPWElIWaErixAh5PHlPgvsXxhdK0LLbzb7tq5nsW
TneCa15XIVtPGnBVj3cADkSkjYyoSWS+uzS6XrSO3tXam0/tjpTp0Okuuii+mZpPZ8Xxim0+onfz
cmHvI86LL7CRBSQyjRBWv8vJ0OLvu0Ze89OZm+KoXumBTgcnz+jAqtcDwYm7Hlrmlh7dfFW/bGMr
d6Qsfr56i+ccY2abSZ6fqtg+DcuZiEjw0kZg+oclbNKdKpv7VttFhXMA7Q1Xy5zFLgIve04Dop5m
68kbGHtw4s3qS4/nTZ2O1bT734N6b4SOAJq7uav3SzkpaKtFezBbzl1Zz4il9od039pMAjZR72Lr
D6Cdrq/zZPw9temfsCCtba2I+Fe+uV5vPkSl2zwUdR1dSfbgPNNXNg5xK961Vv+N5c58ddz0R4P/
bJNjm7sqQb5loaxP/o846ER0sdwFgK20xJqO/1WaCwndDDF2UWhB2KVIfFuL06HiKl1C96i7OcBv
XNkPVmi1twxzyA4oUUQ8k96TsSic3YKs9RL3GcG7KVmoa+NDaA0HdjN1N2zlv/tg+JzrLN07VhgA
rO1ugiivV2+J/eOokzFACPCDMAz3gyCPc2Ln1uMIjuWfkUXX4EpP+X2UWR4LIz3+q26MHPGhqJoi
TLCy+himHGn0DDRQpKaBHEPpigRhdFNsbe2sIqTL9z7YMrWVKfhPn4P4mG2iX3JkDPKu8XrSVmwB
39X16i9ocJQ/traYWwUsWn9PB9IQM1m1H2uQ2AwUrA/Li/BZCO/Q+Zb1lNVXqA8bGO4JxTHJat1m
sKr+uj7VYVJujLPwOXGtCgDTzUO+Vznp1XGDq3lrOGjeA+0YELE0ED1LCw6BTydHhaQE0PRObRq7
60tXZqbAssXxjVV37+XJZ9ahjTxakHhOChqJoJWeuspxcWrr1ddm7TpBa7jDf/jVKOODTDXHznD2
pmG7ilDJSViI90WEx5gB9ROBbtUh0TkPMVqlSummaKtMZqYl8Aypp0ml7XrCvW7zAHocvDkQUyUu
Dn+sDaumIUoE5s9TOA0AdGxR3pG2lTd6hmf1apFvJYKrTYTlpXSG/yL24M6m5SdPdpVXZZvamEz+
OS7TyooslHyIHChb+DUINVEPoY91nBgrZ//vPXrSKekUeEMG3yl3PQKxU0uPYL+ew2rBVHF0kGrW
BuipMv2hHH1jnbnb1gPfXSAUeizyBUcDkuL3AvFH4kbPk/G07qLoRI6pmU63ZeqZutd5dksTgPN8
TA/G3PmHYlnyBwe139ki8Vn5aJFFkM8IYB7aiVyb50SLjwRkMym1A/8psBBgRoHgwpR+1iKDPxI4
of1gLw7LtN7SBJB610hoy85JCYDjyviyQ7JI1FWE9OeS9a27L8OJHFrpGTZKmcHtZj1u5xTZb2EG
D6bBAc1ugpbM1lTfSzwqrTEDXZJ8Vi72NckrY59VUDPoTZvPiH/BEgJr3MzMZj/jIn/Ovemo7qsy
nk2UyFJdp4ecFJB5sF3ChUm08c1yc/0lFvSeuJQXI/1BIKW3i2YXDL31pQTViLgOfY0Jr7KEBR9N
EhYme3xOPCwnCsgdBBh1E+2atTif13uUL6PfqEo/JIb64s5kYddTTnI2vdjBieNfydShAk0P5FI8
CSAgx1We32SYyorxNvlN8Mggv7wBqr0B/iyfNRre+3/PtLFDQG9DsFplLYHJnDboa0LAK0s/Ti7Z
okrUVZvoeNcFKstkBr0bOVe/9+BcBpb7MHNqenbQpTGRce5JUHbPtIS75xCa1Tljrdt4FHtK0eEB
7zqht/H2RdlNa7FHQxOM8BLExLzoRPQ6zhf4OHacsQ+fe6t805La4UCfz6dSX74DNqgPNUItEnQL
sfdDlhTNAEKhTGFhmyOMCyCnVHlxEBmOeDL7bsGSfIgx1l4wNufHqNLnm2VAG8ZC8MvD9rpB4MzF
ilMDvyTL2YCFeY6e9Tr9YqNCqODMzhvI9XFL8zeDoa05b+PG+umWxbsayju63x1ZK8NjV7eslPDF
TzlTpMPa4UGGzuwmC07wNqdPI7ZfW7eqUnJV0afUMY1B9O9psZCnZEzaHsrhdAFaDddnaZ9y8YNm
THNUE4XAfMUvBh3N5Nyh2rseiTGdPTBVawbrsaFeIceV2/NiIgeo/x5thCf+FH6eP5UY/dzRIOAQ
gxeeaXuMV5OIzy0aNOKQ94Hz2IFGeKlsaJMwgL+ty0ksSDiRNgp1UY81ogGGVvWp9gkoRLFq8cej
8UJsSb5NZYbByPGKLOX5XlkasxI5gTSYjD90fIaEyXAaZwiRHQO3TfHDBN0lHmvkDYNHK32B0cQF
kBxHaI/oQIlVjmSgPQerSCMPum+eRax9+lJxUzAYO3iLqE5pknOyHpfhoo5g9a8KDNk2kCsx647z
qqXIVozGDsg9qclyXkzmlW7fbM0Mw0xbLj1m3wzPsd+N7SOj5hZKUUHrwDqrF+ptToPGoR6A/Hmy
76FG9oahIb/FJqzeiq36ZVowOE2kR5y7EEqE61yKAvakW6GcHaUC8N+DCahsw+gtP9q2lPNArTir
ll0OFuzQ1qO1FYRKbJCGkV8WVuETZVl/jbr8wFjcIJvUdHZOSGKoLhtgqcyf6MCpIlwFJTAshJyS
iHVY1ca2gQhq9n/objye1t2a3B7MueGTE+mQDjkn79TfTkwOWgN1V6kWkeagelMYg8Ik2KfuZgMW
aPlW9vUo+HxJbFa+0L/GiCYRW8NdbMp9AcQ1IGKUMwYOrcHS3f/D0thgIHDAmJjZnbeiZJlVFxet
LUkWRthIbNK8ZZXOXuzJv9Ot0N5kbUlJuqkkw4Y40Yp+Kj+7NkzVk3pWLwiP7PHYpUazenuUwaeD
3AFbu/6+Yl8pyhOK/mr+bqZoymh5HEAMGs8CwsWGPzn/jjBirn16vpR6il6rpdcOJGFusIYvmsX9
y0znVYiBcnq6Yn6YXjphhFirF675UoZmE4ekPrLAJ/NOwTiYSZPpCBcFzucgjpP0gnp4Ws6sCpRL
c5hvJG/iQad4H7JWu63VxkR7ccJnMXQEfSoxnnow4NMf4GHhhml196HXDFAAsxt91k2FGKAO/orM
8zZqnvJMn3eg5bw9reIzmmEYfT3wA+AAGUcXjcAT+ZYXxD3zBjmM0yZreC5zbg4UuPEZ5BD0Edrs
VURyMn2sR9V5jxzgB+vlFWvuLEHFxW6ZdJcUVigGtKrALAS0th9JdZYBXhT5zYPrDn/WXpih2cEh
u0Kr0TcgT+G8hn3yn1M05qbrfPuGC9K+WWFFbNtELKIyOXp29is1ugTd5xhy9B9/GZCB7wURKWKD
FWdGIkv/uKjJYjDiBcZNieDe6PEjKRebpQ1/DcGM0OBfWcFf/lQ4sL0Agdqq7i3BqFRjSGuPigk3
u25Ae64o6cWyYoMPjhGaDcVRzcqpt4BaqjtGo25a/w+pjHsaaoY2Ph5lzi6m/2xo4BeVekfxb2E8
vkeye6+Tg7KyU/IGaeDkE7LWDPNbbXmSkJj6pMKpc4LU6M6LhSpKTfVn2va3ZKF8GyEAl6X/pOYn
boPkNHYThBByphJ7w73g8HUxOt881oFtbng73iWU6+khIeN3mwfGm1U74WNn9fkb4YqAx4PxPsBL
w23CDF/JuBaOWaQGLc9t0lFctvl0CvU5uYnUvqvl0PRxVdAlAXcja5xe08ksJW93F3JAfyQ1sOee
e6H28w5R5RqXDIfOhS4BZhX16eFROpkyRing0MACYUBBrcyLr9XVBslgI6PtmPSX48+pJRCe2+VZ
tYhbwMC4MgHQ1No+nZwSq0FTP8TGQF1NPAMBSQOoQL+17pPIRqRfw6MX4fQNbRNT9ZhjYFlVpkE5
PREVoAnDezZDhBM9oe4PcVJCCx+ym+7B72lMa2EGPZU7TfujIfwiBs75ta4YHZQk+a2nh66vxJXz
5mkWtjiPDoMwlaJBqviwKrhSqVLhE7bX+OVQ+90z239vGu8R2XP/IvxFf6+DbyF9pPP6/RP1HR7X
tu4wZie17hqAOi9EI0e7xvPcnVp7VcD3UI0X1Qhy8a1uhvGzNLPoEMRu+7DoAg4JuL6tRtP/DvkI
FEpeeDv1MphIZ2dkXvNZJgCs5Xepjo1wSeZjTlH0mG0r/LOf6IXjc4UGZ++EVv6qLwsYncAkwMPx
d2rQgBH4jIIau3FVwG2CDL91pTO7WezprBhnxqID8kmbt35yoWpMDPFiv/lYasN6nKmCkILeHHQg
R0jK00a9VA+aDXwvQQxhZvN89sBdHaPanw9geEFo1HO+KSsj+XI5Doq5Gz910o+YYjwVMzHSkyxU
B/ngucn0YFbDRywL2KWIwuuAf8P5n2FK+adsL2ZWiagxrorsheHFT9XuM5ZOgtuDK01C91Too3eK
GRMeipLc72bGWRJ7y92zKvYZsCTKYeRW3lNscMZdAo7Bqreu2xPRnWrf61J6nO4M97Or2SWgfGzE
J33WwN24kR7L/BVYfygrP/IJXFkNOftgxgjyCQUVtmvfSvoZh5aOtVQyV9u40a4l/fGvvi9fpygA
MlbF0P9tIm5yEw5VjOcgDovq1kWClpblu9fANMM7BMw7yVH5b2MpP+LdOssnNAZHZvkZIJ1/Qbln
3czYnTeVzH1bdGfYgsn5kYi53qkpva9hn+8sce/+H2FntiO30XXZV/nxXTfRDM780d0XOc81SiXp
hpBkifM88+l7RaS6bZcB+cJEZUmQqzLJiBPn7L12y42XieUrpsJqM0UeQa1TZmzuW7Ih4mCrJpPp
QEJFH6PrknNKfzanB+ixq4YknnUtHXXkg+fHTr0Mpzczoks8y/UpA4CMBbbX9qGVjJjHmqOy/qb4
fFd17i83bam2ZCB/zktcoqQFfVlQPsdd/Kz3wwPAGgOZH4WHw9hWhlCF17xl2kjidrtTwQqDmZJK
HubApnzg/cxKxDnqk+rgWuV5cELjaNX4YCX1q86APJHKYpzseVk5jmX+TJPmSWlk4YTAtSxc/1i4
DiivzNAfMGaTM4eNNGWtPaiol6IBeN5Fhb5DXixWJoGoK6G0AyS3V/vSDclErGq2+3nZNu3g7MbY
3Kg6ubZoUIMst1Ev0SkDh/vBh7axcrS8ZrrTU5mESLAAVsEVC+2ZrLyU1r/N9226mE4jmqexhaTT
2gkEHfDZG7KuuqNJpZ6kKdqQnGZwadNq97X8yTc1UrtMj9GvHpHS6JJ1Z0ht9TQMxL7Ll3MQpASA
UezQemiaY5OU5caOHQTy3msTZ3QRBZo8mdyq9R66iSqIGJi40TeHQI8qAAbcd3TMlVvYJkpoXeL9
l05Q0wrKZ3JA0c6HAC4FIWxvGcX0QQ/oHyEEC9+ciEpSMjrDFu5oMZOZNTlgSuHGJofUsvHzQIzU
1kPZC/YpzsxV3B3l3V8mKVOf2RS3TGsIqwsxxifh6O8gKXe7Wav+GIV1CwaSj+BpYAUKIF+uhEs2
TOFiSsiHidKrh9LWvDRt523us8Y7cBGHVYaceypOIGzmneVWz9poxfxES0LvOerW6Uzeh8MPvLEw
hmyHelp4ClGN+ITKbu7bjSuK6oPXBJfCZl7kZAtUCglsxWwerawl1T5HeblLFst9BS40HYMJEVxv
cQ8IzyBmN5FtyOSl6V3ziH9r30p9r2cFoCxLM9rUOucDGjjkQyHquUZ4d09hmH9SuKGp4G80bkEW
qpSF1LNNN2BiIWMZuugNBJGBouNOQ87cLt0Vvk9CpqMj3xs/BLYlZ219/YDlJP+Sgr9QI9rISuad
IhnqDMSAmSHLd/yKVrwR4y4RVb/2Hf59ycXB6rZayELxC+hkaj7d1s1wyjNLHmCm5lQOVbIr6oXe
fpkj4UUn7SD3eqSdnV04ZX1VxCV0o9bKiRtq0cIciZMcv0VJvl+WxLs2gGLOQ8ktNOtj/2zVMI+g
AQaHNiavcshCCJHyKbOj0Fx3dlyt9NJ5wxfo/EEpd9S05SuTetQWBJQfm9r0toUESGtpurGb5VrZ
OmFB3mQcI0TK69rNfwzWYHxAfIJdpWEiOoTEyDlNRvEoBep5wRKPIf/LXck49BykyI54aLvpeh96
ohHtt8Hkb9o8iE5FPPdrxBQ7tXrmmfHNXaJbObb2K0y1Yt8BbN6ol0k/grUFP7TqPOYvfuLxfkgs
iRp54t8MgZtbHObsONkbEwPEsgktYDBRd6ahSDoQia5PoZmfi1FDSiJfxVVX8guTUgm6zjR0GS8o
MS5eMN6c0kX45dsvsxnqT8qWlmqcduNkyb9rSL8HgB4kv19VJC243eXK7BxbOY+Gl/XtB/VVO1nL
Y7Swdlnu3K+0otPWsfM9MZdw7zhzRUqWnNnPBQnvqpBlpq6iqzoQPgfgbYS/obbfGmlLmrJl0Ehp
3XEbpp178EWyvCCQfTajcbqNRoZHJbdOLsPxa6V7gsJIzvImHPeHe0wz8424XHG3ongjNW9jTBDl
A26VfUQfZ0wiwqTkjYt8sqLFRgCsZmNEkHOWoiUYLhz69IyWAKe3YV9c3X8IMbY8hslSM2GDrZ/Y
0EXUXZqQdbHlLP+hJk/glGVohMkhbq+ubr7yTDI26cZvJPyJ5ypC649c1iEuGQwAfMeYz2BqdP0D
iIN+q7QL8EvCndkV4yYuK+8aUD9DQBqSs0u+VtIyCFf7QqUFJ3sB+hqOmKhdAsfWRWY+mvDQP/Xu
WY9GuBPAVE5BXH/LJSVxRG1pDyfmcgMUvpvnjpxzTcPg7l60jUubdneXLDZNy8Y4JMe0hYwtvwj1
krHJPD5Sx1lU0BYJir17Syd4213t30pchRstmii2K0Z8Z5x2DBg4EKxaRS3SvJqW5TJtyozMHuVC
gj7WAb7xLgBJZewxXiWlEawbZgyq/6eJPD9Zjh6tXE1fPog2IxRSu+r9g+cM5ammy3ErZ6T3QDLW
iVGMH9RXKM6QyEwAiVIh4svYTE93nYyW6PmlyCMMNrqXPGhasQ87c2B9LdIHOefRF0nymV2n3mWY
gNaDlqOqrDaNXYzfvTIi+COQLPR24oHzpqdkwbwUmKGzpk2X7uN6Dl6AA2zvo8oAxfkwXNNa9J9Z
SrU9Y5wM9q93Y5VF1T0W1QHyBmPLMDyqErbVaRQF7PX7ePbPYH8NJoaMqcyCxiCFo0ZZ2+AQGAl7
Vz7UCbgp9YtxZ4ZBxX4ZjE7qn8WjkVLAyzw4HWImOhV/6Di2A/irepJMezd+oXGYbq0SU1XfVS/E
eJs/NXpf/FcQoZYxYNZS61EjZXxleFb1uYrcbOvBLj6qJj+bDyQTGwKO21GKWnb95BAxvMnVZIYl
YOLIGz4GTvhxknQwKMnNugEPO4KVObYOGURabYhVhYRKIcxmGSFmWk6LdsDYtHMTbKqhQN7eu8/3
iqUELKeRE5IiRb563uc+4Z8cmjmGU0lXcukBM7Chxqs453Tl4hx8makjKemWr3SGbDxFJHrIpusl
8N141Wr5fKql5V/WBCe9nb/alYN7jnQL1RoYO7d9yFoOPENrQZ2XlbCXlMUNRvEGIhi9aDs2zpq7
VAgyUWMnJDDyLC4vnWM1DwUjsQ1BuMu2HuigldVn20a7lBvC2sRdlz3a7StGTbAedTvjBmMo4RvN
B42x274hCSf1BiTgQ3FxZz04RaSgrQzLa7gzgIwrw0bhZe39ZbI8J2SaPN7RFUXob/sgQVjUim0v
4fdyWYiGkiJ29j7Hs9ciqhXjRhvyEL13c6YzoV2zou+eSxclnTOEF/wn+n5Y5j9oqegZlgE5Fbqb
JmTBl3ZFfppSM3gYm+bkmWtmTXm6QuDZ9p3xtY7rj70kYNXDeG5t4b7UQYVa2TmMc8UwXo7pM5Ht
AxyF69Yc6kvqNdWZiam3I95A33bQeJAnTO0l6MduPUg7qoALDa5rI+YieROO+OgzfvreTz4SDvCB
RWZfYtnFCeXFm0ls1ApjU0ZoaCuvtR6aiP/rkoZfoBI5+/tqh9m+29cj5ALaEJmkMCbPFAB53+qH
HH0CnnKau24emx8sgh5WKMYvg6TvuRWNRnXnuebb4hZPgZfVkM9lHwOzJR31vIJgIB1iYaPbp9jV
bqn4QBvDfVSgiVHHotLm1EOT1rR7uonI6dSYXM+hXg/FmoyWdJ9KTUryw8UpvpsGLMH3/4UTE6k1
LQUtVKt0r0Nh9Yc0aD4pwNhAQxgaazFtq9GsEWkOQMmcCumbZNTVcaTDVTIP6AObJw027Var2hkN
ENDdO6+qzJCp19kZa31/CBuAJL7VvCFHR1KH8R7kZk+noR7ZtCwrPbS2/zHs8x/KdiYMk2QGr7Rp
QPm0+ENEpJHxXAdEK7saCnUmVT1QUXRwnk2aRlClxTUT3puhOd+UurLJvV2N+q9GDHesmYTQarb9
B7VOoJbtNijUciYrBe1jNCOspcWraZFEndQMp+XhcUGccecqZk5Y0W+DF9VpuC/Qjygr7DjKyLkc
QVHTdV9h9ZH8R9r9HXeE6oSRAxbW3JyYQsojqLwILVo7PIsfA8tdZdewFe5XV2MH7dMGGSCe9pWB
I9VcZSELl27Ag60jc/7UdOJt4acrNIxoYoeLZrneW9Gu7YXP3CL5L8Y583JPYnKsbzpyUw4z0pBq
tO46JOLwajQ1k1yzv+ix2Nc4fTqkiUbMmKv11xHV4jR/EvZkrv7zX//z//yv79N/hz9K6H1zWBb/
VfSA/OKia//3fxz7P/9V3b99/IOXvm8apmPihfBdx6SjqvPn378+x0XI3xb/g8FQbafu6KG+Oyae
OwBp/eMOZq1BH9EOwKjnSOw9nnZiknOr2E6xdrj/9JbdbAJEb4+mM8liYn4cDLs6WV7rb02dseYc
9C+5KGB6MCp96Mb56Kcjp0DdYuYo1R152j2MfRYcFc3XGGi8quSysV9ACcnmXqkmutWss5ehnFUX
oyPMhZGngH6XfFZ5bGFdlBdhWW9DguLNbEhjGJrJ5VHg0jalt2dgjjFcQIcxOtyONVNTUcDHDNyR
pJsMBWG2TMstZrbjoErCdl8/Nx78xDsFMOuN/gpYzrwxzA52zLWaf/ksLO8fn4Wp265u2xaHK104
1t8/i8SDSuB44Ox48n3n1GKIVBKhd0qiYuavJFo/rwxAXuruYYI5XdXFxDC/cnkct8ohMkK13/ha
8eDLQK4FtxipDZHP9CbcBXHKKUdSD+97sLl0z6rCxjq9yVvLvfoifhAEAZ07jg+rwscwGy1UO8EM
425w0o96gEXXq0bso176JKa4/txFiLRtVHrEy+EOKy3DeuodjHAORz/1anZI+vv9bSyE/4/3zhG+
5+u+7xq+K2zn7+9dTcSgnhKyCbh1Hkm+xEAAf5XtqcvWeVJ9HLQAC6Jlnlx8Fpu7US6hPXB3uyiN
NW4KcqhqwrFyc3xq1Ag58RmZSueIHX8xlR3Ww6NzwUOzcvrguRqm7JCDcepWTptQ4FG1qaFNkVnT
mtFcuvMK8rYnrE4rT6EzZkHE2eIE+sGYI43d1573yeCbj+oyViDag9BYqzg2NSQxGwiBeVaTr20u
r87k5g9KnNWO0yv223znmc0v1yGc8wk/GLmJamXWQ/xABJ3nOzcl58V1+nTT9hNCeX8s974ZB5AZ
gtf74U1Lh9eGnjr6wpCQLlkeWUNGr1LNDIqR/gu7lckqC4qvH/DlKqYaPVX71zPaON0fsHFwW7AX
35m6mXyZCvPBpTo4RpnTfmgMHWGhO31qRdgd7S5b3VsSJeWyU+iageDQm09Vmj0Cl9CPLGvwouUK
NDAF3Sg7tXD75RhR0ayh8VaPlcDKHg32lSPqR7XvqVw1W5Yyd2cFYWnmcbDKk6/E2m1Q6HsRRN9i
N3vrlxldmfSeJubb729LW7y7K21hAHH0hU4R5LieMP9+V1oaY5G6tVOwqfFp0lJ2Y5eqkHqB1hCF
d9v4xRmJ1LdF96bzHJrR1W5hdtPHvhmStYD/6E+9KRPUtTWQ/egh9d97E9uOCk5Sl6hyo4e5NpMd
MngOYoopM0f5uVoqHJIEdObnMjDSPegEA+u8VGQ4pjEAsANGNLvGSdKmv1TR6G8iN+iJyBDhtilZ
60h4L9dkRRTxqG9VRaJgpr2RD5eIqTK5sNbNR4zKAX92WTgpZH//Rv5jaeSNFKYjeLY5d7i6++7x
7hi22npYZtu5C561AUN2jScVDzhfxW3/IxNhvVffUn9o+0TYMq7jfDku4vznpYUBeUztAFO3PGzA
gTqqpmEfBTeFIVQXO++2nh5nmIk964Q7QLsCGjb3rWBwKWwS4exq1wZBBg29aKyVXfjziY3NPnq9
CNbKXNAHob2t26zdcvA5AivWn9A+eBunS/yntCqsjaDKfi56pFij2w3PI6D2jVjoQ//+vVPbxl+3
eNfFxex5hm2Ztie3+7/fhF7eUIrVAotARQFwqPv5pAbug/WBYwXTqLpgs0kCbx0wTvswZiV502Pg
vhU6+wY2jKwijieRlz7pBGrK59xgG1AxN2zzzjrJt/d2CR//+S4bdJ3ZX4eEKNDA170BOeEQDQyW
Ahiid4SefK7Dxo2P94ldHxrtnSSmVS43VRZ6hJLohIbRoSEBL5uNAw1ynOyT84Ba399UlU8Twpud
24zFx9skAbahTpe+voQkVfUnQT6E29DH/WCBzO8Gal+vYP/lkG0WyIfaH6r6SxT6XNaBCAtwEGQu
1mqv//b7T+K+C73/KEzT1z3dAuAmdLle/KXaMuPRg3diBdsUXNxKJVQEMpfCkxeAUw/IWIyj+n4E
8uSWpS18engOu9RvsDfQYznO6ODOph2kB6VbFWH+M2LecQjDCYuATq9NFQLN7DdwcdNukxQZafDZ
EurbmcFwgG5m5eSoVFS+S2t9gbCFKqAqaFNNuUAXX0ZMxitwq3o+/hw6PT97JggFM6Qt5qfZBq/d
so+GxvtoRMwSoaf1Ys43oT36EC21s5ryLhVKH0C7N/RsW4IVaelqpnesl1kjBZrFj/IaE6H3aWh6
9hYRBJsorsqTxXiJfKGDT/yyOBQOlHFMLfrwx2CP88Vn8mP22cAUp/bAcEjDUd59LhizbrDkUzZT
0fxQfwhvbLxr/JXQP5mK/Ki2jz6f08tgo9/xnQ4OXwx1Oqga3PlpznalTTdLGM45jxDUqD5k7eQO
1uugRLgR6FiASZkO5HyghUK0LaoArrU7piWNXpLPRBe0CJWtZR21cGO8jBRVywSxZFi+eVzyytu0
ldPTdacrkncZYW3DvI1l1no0M++pB7JlAOePW1GOu7YliVqdz5ncNIBw5IDH94aDz9yVWSyNqWJg
8MLGvh+akV3TccIT56TqcwbY/KK2D80P01Uxzv1GI3R9RUqL+HQv4duF5KRlmqdtjlbuYXbdkTj4
1kC4yW5gTD1jAklaIhD6WRMjqanaZD05Ucq4LG617xnR8mh0GRA2c8mPQzYqzMpxZ4fmH3fho677
y/b3D5Jhujwof3uQPMezXBY0Q/dclq93a1o/ZMgWym7eRQEB6bLdnXOGXgflEh2LyPxkaKZzDCC1
cWDj5Efw57qgrfqoZmY0YXbCJjXBroZk3S3xdB1MHrTGi5yvxs8gTze+QbQefd1rg5L+y8ItulqG
9GyX0uLuEukTCq3fRoNrXdSYHGlcCVF+tEnRZJKutXQTSgf3pnISoZoYT/d71Zui6TD3AF+INbC5
7xvb39lWThBznGUb1RTsaVYe7wOsNvLw04B12JU9yo68ZQ4chKF4tquO8znpKmdhutYZdw9dlS46
D2pj91LnRmGyoQ7TQHwd+zZuHwW9PLfThz2lar2r5OnVGlH2ZGn3yCj3LfUXplgSoqlPdnpwbP1V
BdHoE9lGwl/MY5c6/WvdM5Ei5Ku/RWWcbheYfjKRQUuqfq9wT9qAy5/eqLVTT9uQEtbS/X+kjV7Y
N7U+aNjjT6pYRQkentS8oGpkSE5lFbRniEAxltl7hIaL3NQCNynX5z+hzB2xBTtOGzMb0eit7g9G
12Pfls3/Jmt4hw3gSe6UXzRXpC9Qx5OVt1g//VDUe3vU2d/rvsTC4L4ZlafdjAatslv228SYsk3k
Fw4JaV/bJapeCyaMYLPAF6bjD0X+D6qkWxNqGK9UATGEXbfpmxLECBhc3ka6VKrRGFdEXd0/e2eY
ulU8Zt5umHwIILJ9pPvo0+8/u+0k1aUPegRM+HOUotNKike3aC9JLMh6L2hk3dErbWp6h9oqHvSh
Re+WdCZG/mTZDWaEgUf1M0aileii1KDprA6WUslur47S4Pk5mwVdQZ6WMz55ZgdRbemTPxIWT8t2
tlhQVr1KjWWTSFaDG1qHhB7d6d67J5wG56vpYMy3qm9GVRUrxkeKFJ6HlXFRA7XJaaBA4HtULSe6
osSo1DMyd4lMKkU3IF2Ojxo6mzjsr2pcw5auXeEZtA4W2k72srJ4xkRapdcEetW9kLfjhjODvrfm
iKc2QT8nMnIvk6Evzyylvy5M02Fxk+ODhLrErL3kMKJUpkzd4lVNmvYASxSzTmtGTzoA2LM7x8c8
nIgMZriygUzy/AswNxkPS2llJ3Xyz6PSuvzLUiZXqr+uZLYpLIf5AMdXYViGIZsCfykJ3AQgdVq7
SKolQWR0F/ug9u85ov27gQVd/1jiZ6j81k+WiY+keT5FSXUXzDkJcVq2Nz2aJhFDs/ZsSR0uZKaD
U6fjQ+K406lzlm+zpAk13Lrbpqnpy4dm8S9FpvX+/I00Rni2brqyOHfN970LMbpJGUCk21X26B6d
wAbdBSyqwXYB2aSt8LKqb9IksjcJgoL1fXXGWOILJPhKb6lYiJSKOvEd9++gGtbPIcHOlLUvuhWF
Gwg6ux6NcSPDCpSFP9XIdggxpSYsknVzi7p5Xt1rTk+vkyMm4gMo01FH4DGmt7LSQXcl6Dv0PrHp
fUbI2HXLfBsZ8NC8tnskdfSAJwTcIif8QUA0+hZArytEn36ZzIVypqjH/e9vhH8ccWT3wgYc7/H2
6a4ujL/fCPFCGGs95h1TKKJkwyibnuow/KBEtJ5Nrt2yi5Jo2VeVSN90Sti+Mocnp8ie760KIz9b
AzJ/wiih9RnxOTfrbF0bzWf1LnEH0dAZKu/sm81GRRVnsfWK0JImMKgFRS5DchifTIZHpt6kh/t6
MUrynzI1G/g5r7WWvijYDbDKoeySt64P2Vaq5c1vgmudEccqS6mJrRhHjTxwjBWB3pqF6/H375jz
vgjgHSOlzOKtMkwC17331XRBkqyJFHxzf1ajqgfHjmuFWsQantVFm4S2arAFH9RLaJDLY2F8HJej
ymvCQRS/SC4tvfzuSnxPsSpab9W1enRTl9FvrD2C7XxjmVp9KSc8FF7u+mQxWw7RQ/Ji+wPHbabj
U94ET/d+CRbe5U5YYqaQr5u07nei7fxta1gjGOmIOjOGlFPWSbxCONx8SfX6Cg77XJRWe8P3X72J
8ubqS/7RWR5Jzx0f+0L+fjIDY6lHRmyCNa+o/OYyyYa4geJtozUGn2085Y9tGHG+XxowmtIZBMZh
F6F0uMxp20IZSSfSrNqD6Mrj7z8U1qz3CxoWPJs72NZdi0LYebegaREEJo4S0TZvG06akk2ZQcM7
Ro7x2PfVD7at/LkNqvyQm2gtIvbLzYIU49wyETnSgga2jMuHiHXnGpvY0CO7HUiNQNJ5W+TlrIvY
vX9p5QskHVWg2on9kYz1YG/YMkHDHcy3qJgOBjo6PQ9HIgjD+jFgYs57jjYkN56WGRVwmgiCW2TU
njEy2jBzwu17EEN70wbJp8bWTl8jSYKahH3HgAGxTFRPdck4LSDJGfMoCC+n/F42pgWC1hMPE4+T
H8jAKClHDDTQJvFUkM+SVPZTbPc/UydCn5fiwzvNJp/nGBPz5tjdY8Yt+DSOZw/2MSzp7FlZQlos
mLe0LE+uV4s1Jo/xhqSIEDYlXZn7YIeRBVZ/KbK7aaWao2tUV9rKkqAGdQKIdXRNInHwQssUnjYc
MOjJcHPTu410elCcdOhX5L2iLp7w2i2I4GfMasYOYGN/Ir4hO0xJB+IgaTi59QChAPFR6IbUMHof
xS+oPZTyJhocCizANblPlBzEGwRYmU+TbqkfmsqfPg1yjICTuzTi4iN6kvA5SD80w7bV2nPQutkD
YDP7pYWv+y8blWm+77Lb7LLCwbdj6Sy1tid3sr9suK2YacN0yPKgOO9V49cWEtWjl8lGNdM1a6Bn
A1B+mEn8YCl5UpI4btRwrRe5Tm82jLdDG3RPZZrH29T9tPR2vC57q6BMKZfdOFjztaWFJxV6A58E
CbwypjRx6HAkzB3kZJjf/EddJ2gZalRcdj98vp/IVDmJPwE2Wc2m4zXkmLkcR3ZVOg8PGHGfY8sU
m/tfNpPJ2DGBax8IZecmF8G+n30oGVZNEoy0/nGW5DxZHXgru00wVd+7FljqXcfgVKDCsJq0Kziv
wyG1l4uZ5QeBIxCEwADWIuG8UY5h9VAQ7ftkPdG4vD9uYz6Wn6oKocBctuYv4Sq9CGdthCYtutD5
2Y51/p3kZyR72B4Avs1xaX6oEpHtTIszRJ4Be9GSoX1KY+A4xWRs2zx0LpPvXXTUSxfEzNekSeIX
t5jSbZZg/IvK22zP/jYa0d13aiAkTxaFnj+5RNEwPS4Pfamd1aCwKqTT3vKAyTAL1VMq9LtcBDE3
lEk6Q4OUL0QGsAqNbmLYMgAIuyq6EnaxroZcwBVgXE3YUbouyWbbCdHaGGbhLWUEaxDVNhOq5w3F
icgugHa4MjbofY1HdSGJZZV7nnf781sRXr+Vh8j10HWRef9rXjINO6sGY5swaNtk7fCDZw4VSW3B
458KmZU+LDcLa5PrRdHOkq4alJrnpjSDV2QHLXxFv+efmDdavMQvAkflGq91f7RIeZcT0wiF7DEi
lX2lnAddV7IO3Zl4ais32Gh/2ZVCY0yBFYU3wCzWSpXh9BSh4zSzuZ0yrzn4E8ndRrtY69rRrS3K
KP9EOdUjsic2SGOwRFmK08Ich0s1w+5pxlS8prH7OFWZcwBaTv7Z2DBOL+MfJOtMV31mor0QQ8M8
zjwF8ogA7nTYtW4entvJ/VmENtIarElb1cmBV9UeBiu5oOaNz4v1RSGflFFh7uavajyFs63fNxT/
vE1czJl6xuCTEfb4pOOgPfZdwI+cdO6+iDNCDxF6NytiwSSpyAi/acn0YTHnmNAPb+Xr+vwZUdVV
KzQW4HJxICVii1D/X3UxoOVWSxn+QuCMAxGtQwniXGaJVXGV39BYImPNKpoR5FF/drKIFMOQUIhw
0EKcbaH1UDoEbaYf6g6hjDPoWKhdYynOJruRmpi4wPuUNEU1klBgnErVubMLJkRpXyA0aetTaEzV
pfWD8BhpcldwYKvFRvZB/kbEYQ8vgR9+VV62JhmuWlSNJ97Zb0S9OrsqBLyi+TO0Stv375mmsCho
AmU8SvYIIsiakmuem8ulyNDy8NBGp/vItjMz567phsVNrX1XIttdS7QG2gM3rdxT1ws+OCt6w5Xh
0SokuGGu8te7MmKysa/b9NyETuHQcgI9oJuPV0Ez9Md7QqgMsHGV0aft4BhHMH8JnyI8XFiYYKC+
/j9feWV/i3lg0rSqdnpIGH0ylfkr2oPxYi4BkX7F+BFo8LTVaWYXc71WTmG6Rr88w+7ggxiwkpPQ
9U+ilXKqBAQ6Zp5nqrz5ZSjIqdZyDpJYC4t/mXYIXc6F/nYoZM7hu67pm3KkKbx3NVQ3l3WGs2ne
lm7aMbZBuvjnJFhv42UrbE3itGXD0zeJGGRbKSDYSS+1mnaEOe3IODCCixME4T5yWgA3TUxMGTBK
9+KQE5lGyDebwk6OLXFjECQQI3IiyHKSKtXkUfPtZQ9jz1nZKLE2KYsztjom4CkhQVtVPRBF5p0N
fYEXG7RvqceELbEvat/L5u4FId9tFgPQoyIjZaXuLVLEiOLoRyyWC6hX114w/3DaagULOu2YcGcp
nPvsZLiSJ5ksYWPO5HPcq3Y1k0PSr6idAXZm+Q7iLXU2v/VaeUNbf3lWgzXdBZGdJw+V8LKn0amf
1ARRXZqJIioL3moHyp/SDuAXLE9ae/HykiV9iZwPosRri4uf3OAwZ1xrsIC5fgB2kmbYRetc7eIw
lsAGJExj6wYcJnunftaChIAgOrqvMZOKleHO3lcnS4+53iGn6g66u1ivcdnUbHvJ9Iw4fqJvxlcF
MZO/r8O998IOSnDTMRzT95g+Orr+Tkzgek3Y5Bpb2N1T0sY1bBJpHA7EEzyj5GOcmiSXLUayjUBO
PnUetJHZZ4+wvGjc/5kgteQ6Clrq37X6HpiKZq3eezsb0yuiwYGnr8RAXbXRpmrq9Fwmpv/N0Bt0
Mq4YdnRjtI1v5v0hp0m4nsechlwayLpecKwinGAkI/LBmfR9MTrDRZSYEmWox58mXvWVtozligmV
e9RA3hzvvukh+mSXffvwa7mJre9OjlZJzsBV9iER2RuW1fRhtrq7LDhpwD8q8Y1nIDLJ0358GXqc
C0135tePz4K6ZD8nzdaL8bQTdhU8ufQQjhT+HZ9p219dnxhbGQAO66fijsnBwTTdEQ9OToi42Ty2
dJgXWpUbEFwIeSBlrsmo7p7INvb2HVOCfzkKG+/bL3zaNnecpxu26SEfefdp+6ETEMntAAyjD09Q
LXCDyu632Ktfhhm+OxKb9Ho/hAimDl6X/My1wKQVZg+vBWnEm6CCqkrDoVnNdXIrlqikgdPHZMUb
VXftdEjjXuNs3ZhOqFl9zUWkfcIIfxWGNq7UYG62fWtLfumX39/J/xyic7R3LYQxLr+ZKd4X7PDc
WqOowwE2B5YDvXeILpTY7xDeAmrX+rMmIn1r6VgeLCfrdj6a7y3HlHBNs33cwdrLHtA7ZQ+m/Col
wmrLNCoAms9L9T1Rhf1WLS/cWNZGNVA91t9NXTS0UX6mWkO0QBthzrCjeZNMMc6jKB62NJL5eKVZ
Nehsyld1W43x0DNVMDKqTT/ZNfAJd/euQN7mtF7Nyt/ldGUhvYbFFm60DYQXKHMjynU0E/iugqwI
C8nv1dvv385/KmU4+7g+U0aLI7oPOuHv5x+fEFjbjrt2rWpk2x1HEGB6eRsqdLMztMWP3Whnq8BC
aLKQjLGt9SgHrdDOF3Im3VWXx2DzoDGsLd2oD9hGWUbaWlxB4gMMNg+//3mN9wuZz8/ruQ7aLd13
mP2/+3mbhNP7QoDCOi/oLscd41/hX8fJ0G7qxTTmzkMzd9WxKfIfXlfPW7317DPyJtBoPgaIPjf3
KMdTEh6i4KQunm5m8GijO1jbjnMqumF2tlpcOBgyYlIU9ED821P6Xg4ifxWfiZUQLk+r5b9r8fmB
WbmcjNp1lppPbtTj+pFTGHMwvtppCGm2OgXBMHxzq6BCNqMjexcy3UCGhPfekUN4/m2hZtz0PSPh
JPXFMel856ZG3Zojrizy/7a0qC7aX2sRumwsKkQYUosQpPG+nxMSeQraRIaELDR1ET4Oh2AQxqGL
w+9tP79OY+QTBc/MJf+IIwIzMX6Mp8U1DnRw9McoJWI9IwCQ/ln00dKXkBGih33XL9u93jjjtofk
vu5ckA+URONzGI3jc+1WqzgYvEf1CmFzfhz0ZtuZ0Ucc6SaI+tK6qq9wqunrKe3hxEZefRkxsHST
BvEp+XUwbgW95zRCsjaNcHCcVYKxfaPstkPc5GcfqnpaReVzgZi0rCbjkVHq1//L2Jktt42m2fZV
TtQ96gD4MUZ09QVAgiApkpol6wYhyTbmecbT9wKV3XXs7Mg8Nw4rpZRMEfjxDXuvrVvxuB2FUE+C
4Lt9qJSboYFmjC2ClUo57q92xakDmFoNyvFaPvK4N7irund7Udt7s3sbAA5spgXMQFhqn5gFi6Mt
T3BgCBRZ9lZKyhAcvUtfyc/Xb6eLrOP4jZkSMDAD6VbfylSCz399R2l/mtCphqLarE6ZahsqB8Gv
J0CWrVl/gTVuv6RtrD0HVnucrX1v45i0jA8T+/HR6mdoRD123GYEHWWXmKUoAxBeoSKUdW307TmO
j6OYf+iVtVXM2Lo0pY71mCHe1k6TiPTw0AJJU5EnMU8QgYykezTGESAJ0EvOPQId2L3E+RfbApSP
RvNYQJAKugBt0ZpBAiRP9jUl1g8gW3qHbtnaGfKiGU43VcC653xX8PC/yVTd/JtZkaL/L78pIWsy
YyKF1cmf6nBDV0pD0gjW/oMuIfFj8/49zEghADOgXa5/YDLUL0yoXyFbYk2Wv0UDBeRGSU0Di2T8
QDoc1vJ2JuvRyru7xCaYTJUB9BRR8S2xtJkFsBmx+DIJgav6u0jpiHivgY1Qjzt9pvnXhWkSaIZH
8iEi5KIjCU4bXVsfIHutxU7TE6FhSOUdiqPKDYTJ9jSzrV2U2hoe8UU5wWeLzqpEwqzRmpu8hjJy
5Q0ALHZ7pM/3iEhQtxfN4arkJfNE3wz5qB2uf7SRrh3gC7wFej3v87aaXAnjolNMndgJ9GFXARBL
YrAl81hsEC1+jnIzntWxqW4Rk9ROaHz/qtLiiQhhMfT3jan5Zc1oPGSycChHhOlJm5BSu1/5Sjct
kWWbpYJzSj2IGuiq/b1iKcNUPqJoA4MwF3iQu5iLYPU9jsi4ArKR3H9rudKcX/S1Fy1x2N9c2c5f
12bcji9dl4I4lY3eQ/ycPllQG6ygy51AiskFLdipGHKRHi07IWad/GjGGnq1/1rnslBLv36FIWSr
uJNWKUklfKw+sjNJKnBvVjAPQNdZpjdG7VeRlfqFwLYQWeNMV0HaBB0anPTeZBp+lZHYqdVv4raM
N9K4i2JRfWWJXwV3RRu4aaWoZ16r7iJIZuG77knlHHpNn9xTbQBUh1yIzJGlqBSSDllQo+Pas14j
XfXoCQw0OViprx7m64coZ7//9fli/KkYpe3QdUoLnnYa985v4oy5nudhHmzOFxm+Qm/2Hd1SgRST
7AiiTCFSNBQ+Q0Ro8vXDyKw4wgVpjLjiKkKWK7ynLQGSN7TAi7Pg7YQ+3QNraQS9oAnu1ErDntAE
IDB6VZLFJVeuYbMrKOdC9qfVWTUyZGfyxhO+r/AY5PEe3LJLI7tsO+z8kDWXJzttjFO6Jiu2DfMN
BMCkGE/wKa/jFtHVky8F20LmG18v74FV2EayyOEOTRKy7Go5XZU5o2kca33uoTarzV5u8uertnq0
yawdZPGkLpMBBh1idDpJ1otyiAfFfFIR0nYBlPmyWZlx2F2+1XjVnE6qIiLBl9sO29ffHGl/2tPa
jL0VU2aSiA5IFr+/N9agTHZWAF0ex+6T5UzwoGmtvQ90TuQ5rqUHfHPdQ27ysJSNxuX5NDEVwClO
jykO2hxYO82SgQWUbXsHobhBCwTDfVLNfVPm+X1TxopngJPFer5YX0kQ1+Q2jfHY18YByJq1gYXj
IKVsX5TW2F1VL0Rf5r4NV8ZNIe7QMBXWQa+Kwi/LnojMTFsOVhIaWOpJGEG3c3VpGxOKZfTt057Y
6zWTHGUzOMsAnW0nvqeINm//5uL+bTKz/v5Qp8k0XLKKBOY3v4QKsFYiuJHnvIIpbAkW+iWSPqAf
zDqAl8+//mnX7f8vxdf64xgBMdFjuc6a89dHtbGMKuAmdPRfACBM+J8xE7MS0oXuBUJbLuOM3V4y
HuEKYX8yQmBPTbYrDUXy2o1VA7kiGIVl0oC4JC0pkG0t8a8ti9laj8tI/uz1IxVSum5FizNHGGOW
PJ5vGzVst1lt/t3i1lzr3F9fFRcLw2GgfkIBTvBbAbLQby5tLgI3l23tgPxnPkqsZWg4+ZsVMdkz
dFV3m4JAByvbqJSot9kAGZuGrtk0gDPWafCwQ5mD3m/9sFTq0c8zI3Ku8nvJgLS+aNAkrx+iTe6c
uqolXBETrqrrQPKK5Z409SfUw/YoZTxITPplt2Yasd6s9peQRl1A+IeCce4VLCPK3XV7M0ri2EwN
Gr/aeNKpXFabP/leEve8FgLL/ffAKQ3fvzbptv2i6mXGIdUlO/OarTnWMT72qfZD4wNESyrv6iKL
T1L5GaUQWxpdqj24Rwra63W0ZxWK4SopD7gr9rwPATYCOKmP1w+vf5vbv7ni/3xkUCnqBqU/Vg26
8N+7FmnmbBBR1fxhSyESpj4BPg38YGkR+73rK0Dq+kfMsIT4OWS4dtgMUOjMwxI38SFieutkmTRd
LGVcU/h0sRUKGs9xwdArtcTCh02Bw0eHip2BYT5LVrvwcGf6EEwnCARMc7oyh41g71OpnRg+GvKT
3cCmTJCe4OEsrW1sSROTqWQ55svybC6iPwflfGYEGH0UpKe4RTdjT1mWjcDT5shByOgrjJQbPXxp
md3f0ogkd399A9Op/natm3is1hkc0xnySim8f72DLTF0DJiNyvsSMCW8ZV4kf4oK37UN4H6r9Mad
nYnk63IPJwIcTFoo4tihUFRzZWl70ZgIa5DgumCR1O1VH2TVbedcda5yzGj3mvNeW3V+/Po5tTTG
28jsrSMmLQSjUlCeSpTn110hRJf2MrOYK0mQ7Uq7OsutOp+qTuI9zRkH5I4c5xxqGHq89n9sV9fS
61qEVUHrtyb5Ry36WKTF1E9cPBPjP2tV4GbZyO0QIXu9StwAbZ0L9d2CvubRSk64DcCypT0RzQP7
BIxa9uLlmaJuxDqAj6nTTuWC7SivYmqh+y/dWSgxwioss79lWwVJVEfjbecLdNc1F2wyp8KTs2na
9NM6yPxykcVW+UU2VetNnYbp6YrH7ZfGv06JS/ZsJI6tJF19oV67umaQZjRa3LjrdcYeRbb+uFWp
BpkOj3LsGISwuf9WNMZ6flKS+Fve9OZdIEkUq6n2Uiv5zlBSYF+KFxClxLMJflCJKiAYW2k3FSvg
75qjVrXKj68KlSzCiorEGrmFohGP+HgVijZJ2qBHqMzg2DWxe/VoNevWcZaCr5fHCT7t2eL8JGOy
Jmz9Jy1djWtLlUGdoEFgcSjcqx+GfKSWSfqi+DqMXjcsxM11jSpJFewGHIaOFc6xG9moq1GSrEGE
6x/Xr7nOf0ezGrZfljgTJvGhksKdbMWQuHRWR21zLrPq4drNKjZQoRpQlZ/nyWYKE/N85Q9i1yGy
E361F+/rPwSNC2ZRD7ny+2wz6RlRsKBqHPN9uOoo51p6j8CzeteJlTEAG6BYXN99AmKnCihMCBFo
O8fpLoTAfkMzp+6UpQUwOG/++n7+0zDSpuXXVBthyzrFYTDy6+2c1hBUA40sgkmr2IGsvjsmfzIq
y31oRtXFqqzCawtRXUadjIIkaZ5GRkm4WteYgHK0P6uMUASx5sVY10dAoeprIicXbRwOh6vJu9Kb
aZMKLfHswWLjpZmKL0O1e41N2Wfbt2yTnEuizXTSKUjEvVnWP5QKEChwC1wkoqqRQ85fUthlyjK0
a9rDVXlREss414P9dTl8qQiuGHM2LoMbyoIDWQPqm40PShrxZfKwuorZgv71b9L6vbe2dYRCpqyp
pm0h4NJ+OxhTGCudplSd+3V7M7nFqYe67IYjHLPtKp2oNYbZkU7ooo6K4lZr5wDG8Ljtlqw45OjQ
49Vqni47Cn5b+xL300qPftko2jazMjQHnPJuXFvxhWF/f9KRnDrgxIgXbMJnlN+5C1cvfJ7WvyUq
7VFUtKl39cdoRKxOKxRujINbiOCAQivZ3qltC3mtinf6Gno2ZIrtz2XHDdsHsdcm1TacC7KOOpBT
Rn438Jbdt3B5A0Qp5zFnwS8RlhAG9+xfqlPLs6kN7XrXTaqOvi/cdqOdP85VofO4glOx9ne6qoDp
NAaEqesum3IOsgZRKFZZn66yvSCQPsiUn/ZpTcNz7YSlMe/Ju87vJkFzmiYFJ8UqF2pGJMFoEMsL
MHtTCd7iOrTOSOCsv7lTxJ/mtqvliJ6YMTNmVu1371sm1bMSlTmBTeAYVlokbkiC41Rt9q+UEDlb
vqtDqu3zTj/oRaD5diwtu560LWQX0+CYWlCcYz35+Gq3aYozx6pIcEF7FW3GNmAxiAt9tU+sVuop
X9wxR3WetUQjXAWLuUke52A92yG5IXO0rBGcbB+vfwBKaG6DBtP3373wtQX4pbrlhfPUx9al6nhS
f3/is/YRwhzASiVG8+P6UvVEfchLa7mpM4IDG50oM0a841FvHpFodEqaeYbgfCsNLH1DKi/HYf1v
TYV1U42m7C4P63GbjKFHauXIiRz5RdT1F/y5xsEE5IseLTWfh3i60wJgYVW4U8FoRhtBpsTf6FTF
n16eEIrC2ps2CDuZ/btjPBzEsu6KNZcJa7mJ9B7BsoE4zgjzXaaWwe0ABnggoGpn8AjdBYMJeGut
A2xt9ILO7u6wgPYbNN3yR4pL7kASVHmS66y4UYKyPQW5qp3TNj+LOD/EWSJuDODwrhgYdEuFd4VA
WHZ3g/8RN9FEDuvfHEx/mtLrDPrYyVtsb3WFLuXXI96ocruLqqp1LblDHZpzkahtVFxQ2EvHxFQ+
EF1IHnoroqp6iBZLuRy1eI79aTBfG9FVqMnN8sjaDH+qmFS/btcAOmYz3VIwNeBaxeE6H68PVj3s
GGtbF6O28ktVi2ZXZtA3yyDCMAr1zWeYnZ9SNR2oCGIinOr0NpqBZoAXyj87OPMjOQVvcMSIwQ1D
H69cfSytVUxjZqSABeUhM02fuVwM02dUH1WS7FzJynzOherOCNIHBP39Vhu6iP2IMZ7USd8X5aC9
j2Pxhmeou5h5xQQmz5kCh7HBwUTo9nGoSsO1OPjQRxfCWe0bx1K2P2aeW4AFU2mLwsFyxjoIzxVw
CQRF/E2dY8LPdbl3+zUeSK2D21kbmsMy2MMmwQZ1feATGvnw12+qvm6JfrkpuRV5K2XVtOg85d+3
GKK1zTlZSn5v6mI6X4CFWcvgs47alppG3qhGrb3MS6fT2mukDEbtcNSlTn9Iy3mXclffjiICq5V1
y4ZsgcGVO9K+k4zmpdF76TkaBHAyMQM2iizpubfGb5Y1T5frJ9vw0EdS8pxoC0FH0YKRXqI6SiPB
IHzF4YnJzSL5Nct/XOGGfbdmCrS9vNIUE8e2DRivWowEruh1p9SimWAtqTqOpSBP1pS0jWZP5que
K0cM6nypAH8pfKILrXMpICLMeETeigEK5ZT0P0pzeazI6v46G/7vLziJ9oqX+CyrmTzlqPvtw/98
REdT5v+x/j//8zW//h//eYo/GQ+VP7u//Krdj/L8nv9of/+iX74zP/2Pf93mvXv/5YNt0cXdfNf/
aOb7H22fdf+NxVi/8v/3k//nx/W78MD98a9/fJIj1a3fLYzL4h9/fGrFaGDd+H8ux/X7//HJ9QX8
6x+3ZfZefP/T//Djve3+9Q9V+ye7BdO01uhcDAA6Ix4sRHxG4TPqOtswQGytZlHmqEXZdNG//qFr
/+QytnWbpRwi1utioi379VOa/U+OZmZ8tqlhC9D5v/77hfPvWHkgX+/Y/84HgZywVrT/vnMo0Bh6
Wyws2ehYQDR/X7+b8KNDg0rfjYPuIk3dMQV+TazSsVEeBsCfriYJVwWLX4ymF6jtgeUICleskyLa
KVRfffO9S/qNEEhd1cSVCBqaSywYxgRZSfOG7FuCgWjC7rMnsw+0lOIK8LQycD4wrUUqNvPyZirv
mnQOjMFTMrgiQ+cxTWY3ErtJj/66e6/giSe97Siz+p6/Krh44U06KWr+UfusgYASr7kdBI+m+Tla
WiRF7U067Ft+Agk5EmqBoa83Sf7GQsPtxexZ1X1VvxTM1d/y8JG7wbGmk2o/xMVOdAgKU2hQmRtD
T66su6I95/jgdDi50H7a0VXUxjHUZGM3MHnvYCWjGdlIOPp1+NvSG7Z1m3YSXRMZQgmKA2S25mvF
N1X7y2Dc22SUik1cvZck3tIHBCQGEWJU6u2h5nFEekWARHUdxPYRqQQgeQ5ijVQmPUH+lpogRNk/
NffVAiclwcNFlKrKJkf5abY+4xqnqqYftN0eDfd9n+ocWaeoYTpGVBN2sx6g1mJsUh0N9FJsC4xU
iUacV8BeQ3Npr7xBVzj/SKrReI2QeXa5eIGm6jTqN4aGPPb2QejNY7ARltfF7VGFYqSS+6C9xPmn
LeiXhoNOlklspw7PT5RB46WWiGqsXZ0jEZ2sI9sTKz5QuoRktVHsqrMMFDbaMo1G+AZYWSYjq8lO
qnqXA9uorGljtptGFvxb5X0sVity5mRRvSmtZDP4s3ggusIxMotEwNAl6uqkzQYpSdCUc+j+wcky
HmYzcLN82Qz6cLJ7iVAe4Yzq6ATBvd0bbg/cqMU+HRFPp206yMMJeXSxk1iPJNxM4klo+u0Q9XcE
1tjwiCOwTDJIJcB2U3NjJcPtgsCGqSUtLkmHwB3gquhaesPEioeShB0aOVtTfh+AnJnebN2Y2nMS
3JGYHIceUFep2wnrbSVvWjHhu9A+CuQ+3CIjPhLiB++VBPyjXHizau3aZEHV8mSlXDSkhyXTKneE
WjsFbjA2bmkTq1DAdSkKJ6a2jpA8FcJ2mxpoXew3VXQrGkZO0bJlDIGwGX48GXuMM02xM/rNNVMa
ZRA2w+ekpgSo8Ff2U+QjEFvKZ6rEbX1TVIajfrPQAUbT5MJQ5uLlfiVodrLzYwbsKFPfm+WnUJ/q
jO84347NuA3owepa2eUDa+gm3+may0DbiZHgOJFovaWpXWvZFrYfC+vYVrXfjePj2H0XLTUKto8h
fiH0faNN2Q573a40mxccSE7OemWQDxHKIYaRcfGu2bCJ6se+5XE6OjF+lKUhNbod35L00FWf0fJh
yqWrBpmjswmK7Y+MnI45ux+YPs1sYAMuKQxlnlE+BVCyG5Ly6kkjhXv2Utk8pOGDbiFxLBqPsceW
JRwDmzbhEkXXIV1mhQj41OItaA5ZGe/iHLt96Joy11JzkFG9F7nqiUpHofDR0oFijPcsDasRHgUq
nkM4PI3aAIO428jqXSLXqEEvuRFBD1O2C6miUG0PGsdF2NQA38QJc4XH5JPFW7OPE9lZpCNjfgM3
0ghkM8YY2SwfSQ45EFdDZJQ3TUvrP3XR+yC2BrPdbTLAwuqyUN12oCldJtLcLl3ae+qiBYy9gV63
sO2dMdDwmTSRI2zwA3kFD10xT7o95mdcpo/jhKSTQDjEpSWrhibdF5USwzexBnchlGghK0ydjWlH
gmJzQp8puayiLPWVFPbPIc4iR5csL6TqOah6/KyCDtklofRpRwaq0jADt6IeWyN4ynVGJYXZFBsA
r7pf6Hjbh3w/S0ypEuJOW3tVLWEsVHHoD1LrZHiBMTSIeSV/ombBLA2x64eC/sUpSTpzKz2l1bbR
ABh2/JDy6KrjgfuDzPqgHYzXEv00y8iKNX30zawJRhKylfI6459hIts+R3tuARarQrfQGWssPonm
ixtCM3FIzuv3tRPT+KDygYa+dvTMuJg0LGh+pMogTovVPqsMViFMwFAxTenGZNijg/0jIzL+2a7h
9Fq1xW+YbVilyfsat24LO4XfYF3FfjnjOJFmlVBydn74KHat/tIF3ybUrA5Z1ow5s1sNTDOVZhqg
+G++E5DUSCSNRMntMk/ERM82iPBh3EcYFxDe1J9q3N2xm/uItFC7Q31S4nojA7KHC+OO5tQfkLn8
mBSeenXNwRjMZ+IRPMSQ5taMwp3WeHpmkiRcmz853Go2N421twC9c4aP91lcm/d9k51thcMe6xCQ
DjpgBUH7TrSnTM7mHaU9yt7cGrblHHgAP/ptM9lPuPpqmiBAe8P4oc454LyFDGgkS3g8sGN0rH9H
QqLXK4NQjCHgju7y5zZQn9jIKBu9tu6j5rWbEu4Au+UQE4U/yZzJnRnN/sxJotNEGAm69hr/Zq7S
eWMI7HaYGKwngDRI3UPuD7sZgduSgx7J/TGJs9aDAvIcmmZ0SmKTfcqQcAB2n3Ue9gcVoEDLL8eB
n5Yc+hGzQIMNP22e9ZIY7ahWXkbdsjaSDTaxxyPE2INp6raeIYoGYcRmSl3BoIamgQrKiI/IzuBn
o0tAJvk5Uc5I+BTWlhRI9pS/67UxuJZVftdrmg5mzxxaXKOTkJhX2OG2iEpM30O4MbK52HapGC9y
rj3MYar7BnJ6JxY8XsAKuy3X1N7OjActAkieNAzQ5Vo7E8tO3z+2WG9ptjBX6s5oRUx+ZvrFHh0G
pNXRn4I23PcTz2O+jDiVJh5uggQMO6Arh56/oaVsChL1lmGE+5h0WCXzmieqhR6uE/WWV0cNCGKJ
V5d4ifkdLdaDxi7b1ZK8c42hu9El0XmtPd7YSTmchrLGXdx5LDwf08R+b3rrrGoD0ePilli8jeiS
0gPDm6i+1h4scBOYiWA3EDTEw0hViYfTj3rmJ81NIfaWSpxAYrlqQz8n9S6lZWhtwCO6KNuzgUQw
hF9K9w4mf1SORn9p6wUdEPYTTkyc0zjQ6gt28yx6i5RPozwKdgP2xY52DUVDxiuAfGrlD1JsenQU
l6ZVeZGXPNyHxY0tSzsp/Wkk57SrzvmQc59E2zZ18CJueuN2UA4EL8PNifZZeajCgmS7h4CFOYxF
H88lizntnb0Kqq3pMAjdV1cON5PDGcd0bh+zLn5jKPkuCcIBcy5e1k42EQcSQVwD9KCxdyvlpYm/
zRkjVN69oSe17dhKqPN5f4cyPKb1PSW0OTYvJbUrsRWeZLxV9bQNjHOttIeWwe8ttr9Ho1vcmqtf
zg+iNra449qhuY+Sy7RELAV9A/E/dQ56sAXzmrSBquQMlFQDMNc+wmgqewYLqXaMbsxR0EoflOUe
GjATQHWrSfJRk4/shh81xIAOXpdbOqctadHILs86BrO2/mZX+UaG+JSQy23ru0WyDzLz6GGYz9D3
SEy9aXPJX7ixqX3KHZudWdZfgUu7E+UEAWmNQjlhK0c2NXtq7cnytaq7jafSBXJK8bJscExHXeXm
ywULgT/oxNeaezX6iCaCYXllTY7JZHSmqcbQzjQ/2VsyRrZq2/ekSQ/qpjFYFHuiZyPKe0V4Mh3M
ybJnkC7f01Yni5uGa9GIEf3Ry3j1UNAhD9hOPMUMc9xg8QJYkzTHMHwfGngdt3KlOzFlZ3Ya8C1b
WsnuaJcaL+0OrQelzd0S3fejhFTwSSJ0oFB0TrnnwJDckIqfCATG7lxw+XrDKPuMiYWlBiDBCAHq
3HIYzm2TnmcgubmJcdLyW53EO0SVK2/mQogAnnFth/YY732yPPeD7fBcBhhAGjBmSJYX7oTW0Cz3
NQly8ag5CS47ViiUqca2m8iSQj6l7AcDyYg4h/qtUt5WGk876VYO7y3tdmCKVZryPrIP9QifIv6m
MvqX48aTxc6GrCgbyWEk/hDZ1qZlLN6M3w1Apkg+ctQIOQ3AwE8N3lLiIVV+n5U5enHdUvWmrr0U
eBvRcEoQxuTqfkjnB6M6D9p0EOR9IeTwi7baJqLYyxZpXfg/KtZ8nXXqy/7FksqdmI5COppR4tVR
SN31unrS+3nBHHibFnRo3Tmy9hq8YCkxDhmaHFk9cTMmxgKfr9nAYia8N/Hj/HUuzopCLL21L827
uJ+YmzNJCt+MkIIAZGMVvPeJ7dJtDhC1moB/H3FVCJPqMHK7ofZiuq9ajTS0bbdsUnkHXvVmeNI0
ng2m8Mr5osIZnglgEWp0Kap+X9FepOKAcMPr5VNY0xCO1LlM9Y18E1jMo/BZm48TlQ+4962NzpxQ
cdEn4LLXpgGg16hhzTuwAHls2RpmJONkGt1oMbmtGW+npnroJO0xCJRdvHxMtX5W6eAnck+YKizo
3aajyT9VKM8Bp4QWdZxqLReR2W0Vw08ZSUxEjk7TMWcGHUIJIKVxkD6XdtyyQOGubsFQ0cGOdu1P
Tb8BCeUHsV8p1S5JTK8xCD3Eo3YJBWHrMKMnjactusmovBT5t5HAZ5i0hA2keClQp47JRxlztCsh
VszQvKkLFvR7TLaekoAyfqitxUcIvjPbm2UJNnpk0E08VdO8l5pwP+t4qfaN0exs1E+mia+VOaCd
S8jRNJoZCEB1+cCx4El1+1CwC0e0DrqTTemcPcsRUmujuat4MAuk0UQ+bcL0ma0MZvrjjKIZDq+r
3+vmo952bqWmKMDWqJc5fUXveMwINetTD1qF2xrVLkj7rY0rmkC8O1OGjgxAYw5cWUmhcpvaW27x
q185zASRcTYSRugVktnRM86ngbDLEDNXotm72iZzVnZjXX+acE3neUc1yUwoDE3HyMX3Sc3I1eUt
bp/VjAdNWB+jQPo+W+x67cIpCwsX8nJn0ULmOYEI1rdEvgvtZquX3yfjsV1em0QcEiul/n0ygp8Z
Fp1U0zjtbc4NggBwloo6LtyyL1nPaUdl/lkPZEGHDC3oEkJ9+qwSDSdNua+6RuFx0niGSSGbbVUL
CxB7/q06N6doxf8pzSYiOaXVp5fZmhx58sYQsHgMqrxhiWsOr9aMj0Lf2SOXno2asUjcobioeogd
CVKKbWyEdh/nvjyyFV8vd1J0aJg6ao5BYFXRDhnSmGdFm+9SFQsykmFbctFMojOoqH1/TPbLnEFA
kYU7aD/JD3eK6lKK0QO2B51tb0yHcKRl09RDls78qiKvETeMUza1fAqYbRN8NmToZ/IP4uu2WRPd
SJr+TYnscxCuWu0QRTJPsqndxuJertkFtNp50X3d5NE5UbegjzQzGtPQXEdTe704yT8bSuxY7QFl
kBSar+uGY10+kSlxSDIG1LKn6I0PvnsrpwDJiA6HIezZan0wg9EdzAmoqM2TSHPtFjXQHZBBQ3MZ
0yLEJKXUVxL7kJb2royqG5lwxIRurGI3Kth/kokRzLciajhgOVzFpdJhXxbqQznSK96KpQSQcuyS
Q5m3CKERIsr3caA5qE3RonzYUf+o4SgU47zpKkGp+LMHr1cFThnNH2TycEUEGyhhLOwDJ5YRtajq
A4GhPEeb5CWwP3rzI+rOpv2Yq+N2QWiTFwokjL2do1Nubwx2JtLrUkcvMVObZsFaAJ1BoDYNRenN
C8Yhwn8KQbLwYSxCf838tB+w54Yke6Ku5PcfJa4d3Gi3Rnspl7XR7KDNMh5FAasOBwyqWcq4o0WI
bY3oK3mNCtnOVTzyGhDK6WeF5s7sR19DhzkEdKRDcopzfWuU6oHAWKgOquIymehSDg+UZ1UUPw8M
q1iF573q3C04/jJUdVX12GXWCTrkpllSdwwfZBUJH5Lu5NWOte20qPu2H1EvtXsz7k/cDY6Yv4c2
JZum7LBGM3FZWU2Lr+IaVop9mfCmoHSGXuuN/Vp5eUt7h+mcgTI1oVGzIb1Lid9SKVUK2f5Me7HR
wWCVUChmPfUW+QVo8RZr/2cd/czYRKniQFu57Zrjav7r2wHEIQEqw5Goc0edHtv4h8xKitvNIbuH
bh31qo1adQi2uPlJg72dSG8uo4I4woVHBIEsxjdTJwnWZgbAsQona9UE0E5f0rDxZ93ilRQcqTYN
XXJ3v2TRPi5apAElYzJ6ILItCnQrOJsJ0mHOmV7wzLtTrJM/FbkJt1sZlXdz19wbRKZotKQ5WLkQ
2etn1y3kt8vmUSpaz4a0J1EPNWSccRylVu2WP0qOPh5L7axvZcECmTzxod0TT+f1CvBtgPmIbUJ6
ZZsJQJ8xLNWbQ5vt4pHwdfBwFTUOvMCguKDjRX59JH4OBuCpwGJs9ShOg0ObAijji+0NiSaDzTSv
ZqyCxRLhBVBahjraaU4RXaaDn/CC2/FoAxawy8YfQLuPyPLq2IkippDWdwuI2rwG/RQjE+h6p+WE
JKxVVPUzm17aaPGTCHLhoHo9E15C3LF1xT46+UqGMsZd2kvqFu4R5eK3hWuZdNG0sUmDhRKgvodK
y71BJLaR+2btq8bG5FlNsk6+ExnGo/oFGT5ISUooiHH8GqbqNC4yQ7jaLUZYHoWbxN1pSi7x/G7G
g1uT8LIOfeFWschd9RaQjoKc6julaz8UGinoma/opxGfTDgfxu5mkYgHYT03pRA1xk0Z+nZ26Qyy
QRQmwSX5CvV2LPB14W6a3Xjg6u9uckqMujyCwVEzVBQlj2DrIs81J+fBopKuusCvtOeivQR656uY
njoyQPS3CnFPxr9Nhh8qMWIKG/YjJPPmJ2MBGKdvQ2TptE599qnFzwtQdlMQoNjhyIWeN7T9N2Hf
hWCUBAJJWhmKmV1mmE4yNNhfYdHtU/lcl9WWhc4iz/6E+JU9PkCYAsOitM9P80x9Zy6b2XgY8O0w
nsXgwdPmWEtvSlO6Gqd/BZmMSjz5bMAtpkn4XXQ/MvuxpY3q8/tqnHeZgurrYWk+MIvvxpRCiPhV
jbEaAA1fnl4NG4loF/t1fKyjgxxijmnLfSpCV4kJ65SkmznAk9liAVAtV682LWdPZzKpsR66EcJs
E6mcezHXHezSRXeZi0f6SSiZkxBfly0/AJO5QiOVSnk3mz2CDy+UJoZjzqijJ1QHlqnBU1cOXmFW
20Hp3kpq0XXcK2lezvRzWR6g0WBwy9jwfBYc4wKe/H9xdV7NsWJrEv1FRMDGvxZQXqqSNy+ELN6b
Dfz6WajvjZ6Zl2od9bFltskvc6UikAFU/MlUI1hZvr74G83MHhLbPKZacxgZm9GhFXPuiqxkRxzF
G+XWjT9ArtxYMwJOsFaKCq1mTLF4Dm1CzIAckudUBtUUKhRL6lNvY6ZzAC711Cs3dfM4cZKBRoEP
L+H5eVfAd+XDSSeJhzA0c0Qd52uny12otruld1dJhT2jeaEPi5t75xMcOHVjfTNjBC5cpjfFZXbm
JxvnU9hgaFuiDTmNPQLj4HqGS+tcRomMo2xi7S2OJ85pD+RnHZyTeMsh8bZQ6kM/L+9q7VrWj8b0
CXz80Dk1msnsY19lkmd5bXQqDbIA/W9NNcDafIHIc2b2uQHgFNJyhKkpsCK5Uagc0ObXZXyhys20
99prOHzZBQVXU2CZ4M2ip6oyHvLXpb10rFmTKjaLMT5laxeSql4JOHqEeZF7l6M0XqzeDtps8JfB
uY+WD1nw4aockhrdeUTBzJTcb7UeZiqjSJVnHEAVHAv86FgjKacihf02qctzHqOOWezp5oxtE1gE
YhDZPoRtWiwGP2xZ5Nhqa6HsHWkG1fS5cF0knD/LCwWfs2b5syiOjVYFIdFAt3nRwS0PVv4mEeZs
7HmqPp5xbG76sXvITe3EKf3oNBoKFWEb0Utf5NRBpQDO7W2ZJYfeBF9A5jF6Hjnzm6yLRvjSciUY
pnaXkWZGbeTZB8MI1m2yS3Ru5dHk6p0qxzkdg5LOM26VflmkT1R60f6Zchk0yIFJrxdyRyg+zR6d
ugo6F6lOdtsohLKV4M8CvrVpnce4NAGqGDugaicN2VtzoeFYr8YUc4CM99J2bqSWnU3rbgGGO1XI
l1z+1DbcxpHil86j5YZB6rzlzcuQWk9zO30NxbJxb7E4evpAOtM66ZUAuc45ajzW/WkpbGTq0svF
k02JZ9Y/uScoP5chrreiuQqieLN1Ghu5iVXG2+FDJegOJQ6f60/hUmqr+5BPJQc6xODxN7O7Swfi
K6bSKR3Hl5A/3eysO7mC9pmDqUNPLabuj/Hi181316VB63SnlrvP0qYnIqOxk5ztMj3FBuPkdfm/
pOwnjTl5aPyeO59JKB1ME29PGnsCArvR8Okad4ibB14H4AIjXVTCGY8Gan6kvbER7scvVgKru4/o
EFl2yXiZ3MfEeIi3GhuuNn6zEyvxJUue7dbwW2e7NC9pfuek1xnzVn8tKnFqrI28r/s9Zbs93VJP
FIJl440I95myg0bTuZnXQEh20D+sjyZfvjLIfpPCyS42tp3QPa3v6MClFSS2Eh82CZVRxU6pTfb3
H6x5Rytp9lpF1+eQvqQNXVucnZjcIenad9K59ggchfWwYF3Ev7iLmq1kfe+X9KZcfQT1fJ9gIIDh
+eHO9AQ01bZnJmMUwrc1LRgVgf54uwgrWAcf1UIHpSyDlEl8M9bgTlAY2uaoMnCg0NWDEwf0J+e1
eSh5Y0QVE/KIQgSGumzwZTvtQPf7gHqBR+YHPXxTll/axbmfTeyMtdeJ+JVSz2AhTVk1DEVpn+Fs
lYXWOaF0MUaTkxUjx2lA1LtOjvIR2Q+KW94b4s7ozwYGzowRd1ehfFpk86wXp0M5yKkgW7ADint7
UPxsnnem/QlJbUCt70vN78IflSoYOwuK1H7Rq8aLtHcgxQCgP4Qcb1gLDIbJ9cLNLbvt00vJRUCw
Rtm88Zaw2til5tkd8Wqba2wt3+vsw0oMDLHge2vWerf3oxyD4mcvYi7BxPGit9GwUTtWP4bgVblL
nKdKczwA7mMwLgqTrZxudT674pS8Yzm7JBUHFoBWeX9bFZ+V+VZCBu+L+Edp2CyL8OpGo5fIT1M5
uoPpx+KZrO9NX4U7kM68jj/SvY0X7YXTN/aSzuuU5Nse8sAZG9r5VmoYkubE9BuOXmf0vhZznFB2
Khs681SP6MFzaT9BRi8N8LjhpUAOy/T5kmraZmaXNCBEyByzL9yRxbyvMIGGKojn7tBOsUc5ndfm
SoBD1VuML6fubh3p7qwwfqzM+egY7sHV7b06nJ3xaU4jpAO0FM520n2xil+z5Dk4OvjbUzTgLt+G
NFCb7K5EUHojZ6AJP0HH3cFZG7dKYMTKI04MVgCWSF4WrnOy3pjWcFMNXGptzR/gZsn81q7h09RW
ugdM7othOtiGhKs37gclfugqMnLyOvbKl4AzSWqL/ukFNbPf9XV+XABPaSpqH4PWvgCr4wRGb2+V
Mn8cWxqoYqh1q8lvLrbm8pOPoLzfUhsPqzNe1A6afv0j2m71324cRka9MV2UpOUo9Ww6TLlh0xOd
rDFd0EZ6o7vhyyzuFNvYJhpOyLY70efBSIZ/BX0bj+uFgZH8W2/x3GXz3hbuwPtrRPSCJkg9TfXL
MWpfiPqpcClyoODpfhiQ8kKjPpjut7b0sBiTXQtcKnWO3aSTMe+eMnIwNuaDdHjJSVJllfJjKzo+
TvehqhkyqannaMYlCdVLhUec44YRpj1HhxWsvVqwx0CdizPC+wm80n0q5gPNQQdQrF60pnnRBChJ
pJZop3bytrKHg4wv+neF6CvV/INOUJ+nxapu1ZYTuNAe9Iji9Xw+N0P7SzyFHlMvXKzdGumJu2Vb
m3IXOfGJsGTPkDiK65t4PAmWs0ih4kuzEf6ZS5rSOuiwIiLIOrTDEQHahpVzdCfNV21WGvijfjLY
G61jGlssilexSmlt/4BD9guuqX+CtH2QGa9Per+0bDB5iZLX3Nlsa7OOJC8/iTQw29RwjGfPzBbu
3QzW6Awh2aEjFOPHUAz3+EWCVhQ7laOErve+YgL7Q6RWBDD5BWw8mxZ0yUcbX3ZFr+5GUSEhsAeE
pElb7VDjHWI6CXvpTsp8Azrn2mvt2bbxZanaYRipysjeHNkh4pNjdAC38XtPQQ7TryYtg/YZRJSM
WHkVmJl1Nw4D/XbTVcG5EV6Jzm7Is2AKm8YHggtvrRNx7pUkUJ603EB3w581yCCJvmOg3x1v/kpT
YbCIoCFpxFyxVMhQiP59KhQMKE8th80k1Q8A+VkCBiB7TJnDwGI6t8w/0/I9KAqG+96naGm7lJh9
hNFusrH8MeJV9+6PpejgWp1CJT5xLJFt91yun7yYQ103AA79dbAvldW0I5TsVziPSgzyFqiZCnMQ
rl1vGcUzJj9fD4FXlDkfT9e+aiO9lhCOgVdxNQmr/r3PKLhLNd/qGbWmu7qTe9ihTPXeHOo96LPM
EFeV/Vgq3lBtJzSLgpMAgxIo4Lj28DE1u7m7A0l4k82TH/K8GwZzXy7XHWoLVouQfuCEqoPagUCr
NXtlHcJFyjOLpl9lV0tb585ym7W3prGcTFxnOC9OPCG3Wsibe/azTIFKNFwiOn1BQoXSPokkCkwR
7TUXf1cHBw+JHj0EizGOt77eGiDPC7CCbWUda1FewiLy20+HN+SAM3AdFaG0YwuqXsvqWZHikvfr
5o6skMi7OskDiX8LC/J9yd08zFCauRmW9GxXd00bMQ8lYbCWB5sKz3v9kA60alYlAsKbYbwlCwdR
m6uI6tuSt9SSeKU4MWR4tjn8tlTzALzJbHMDLP2x7stja4ZfwuBTXE31PjHGeyXT30THUUkvrV2H
BlOoagCmBop6tmsIs08zp6KyQM1a9mqibgRnpY2kpKNLBahWnnjBLRz9Yg0E1pjNW7iviUMB+6Qf
lAgxx4m3GbdIypd7h5N4hoYQfifhsC24lNH58UT1qNfYC+6X2r82brkD+u9RmXlMl+8MAxsZWuJ/
+muYHkbmW7PxYig/NULKhIPRLV8dbSZRxaS7+Z6hPGA21+ILnfPoV51fU0/WikcIy/u51tHzk7s6
Mvb2kG5s0nGWR+vKoSGmT/ZtI/DR9cTkRt2z1mr2rPBbvHFG9KCb70sJIQ1O2MB/ixFn3mftPohU
2dem6YVlzGT/dlHvo/peTB+yRBQygpRE6WCk/swzC8RtP+rdHb0JPzaFsyU7A0fZfuJDUn5UdEDo
o/lAocIpVswNx0dAy0oAh2k3Owt6GBEkMz3PYwczUL7B/N5okmolBQSLae0VBiUaJ0Hb3SnKDaxl
rgMYRVjMaohe08DZxWLVh2CF0qOdZTJuXBmBdnbcH2nHb7RKBxV4HxwSw03L4jfMI/eE6X0JWRa6
z6qIOEqV2Q0D6kxvb1lQTfNBVQASdJrwgI6tyNDwlSYdL+ajWdxiDuXdEI0ELefrsICYqOiNmnSv
A/wZd+pptTM69UauwFP1a0SvbevjsuQf3bSkmzo06D2vV727ZafZGpzUKq04j5koAmUxjRfE3atl
Dskpi9Vot4xcXq1JfZau8Q1540w189vYRdWLE01BtdjPJUFWr1bMZq/GYC2LnrJWyLG7sJ3RRktA
1BipontTcW16Tjn48iHmjLCpWqV+UCWT0ToOdFt6JXbQUe/N90EacHaNYrzReLGLpWv93BpACTMr
RlXI36hH3dpVenVhlG1xqjOmZ5lb6gg9bkG9mxhL7TBq5DmrQUgLzgQThStW/+3Q0smh0XHvwwRr
kktVJTULvP0K47PK1PiYDmSMKHIiPp/Yv2zD1t7UIpwbMTcf6BW2umqrVKKi77TRLsvrl5jPbwZ8
cGPOaiCwIripDn2b7FicBaq2HPvwWTlrMfKf8e2KW4jsDKxfo/xuqkB+41ha7RciqyHnz8FKcGmY
nRbrCR0PD78hTkjDU+FesF+60V7YI4Nv1VOMNKiEwHsGxDF86adpC1r6oHKerSmdUnnHoPwxyWca
r5+0aH4IRxmeIGrlj4aDKUVI9blIuCwWz7PBZtOm6W0z9bUPySne9fbX2LOEWZMhXyhvKwMGW5A9
LdenfRxbS3yVouZuOBzGaV0Rqv4IeHafuUBhRlppGGjSIKPEaYZxmGFvJRlyVRllECl07TBjvDPp
MIOJnKJ+d8iPeFB1jpfM1K283Ub6Aw0dG3qWsTeijU84H6nknDTQq2l71JrpM0WQ2suqRU+bxom+
wUx51EDAV1q5WZLaZo6RqVz2Sj0wrUun4V2o6UqecL7M0W3C6FaPYmjKXwuaW5GqzPtxOxNC1dj/
AGByYpsDp8GPPN2sByvEQs/Qji5lFuCTN+3IVFAmfshByGZd0Ee2b/KTtslORkYVMZbpuK+Nvzn3
0BZQzmg86VFPwx47M8XDy32H1uVGnw0+B4dXKzU/lIJqEsY8eYU/QvUdw89ih1PBN+gTDDOcDSMS
HQO/OnI2q5m9yqghVKZ9R2jIfC/Kfgs0A6jHF+hnlhN8Oe6TluKwt8CbEKqnP4HCeaZb6Ox7wQoP
mTqVW6RPb2p2dGFuNZ3Ld1L7uUQnY86nIJg7xmtpfqQGs6f+lg22rR+L+sVBNBqJSa4+1qU6ViHx
H/uuiieCLcx6HHgHMBFM3C7JyEUS6EOz1wX/HLU7J/aZdbtmaFfoqZ+p71KdURpfKkRbPVMRIbGv
hI+W2jKxeR1LpF02x85CNSDMN9FJWBr5puBZ65ieJyWhq1+uEJQ/b5KZ1V1iOtBAq19stgvdzg5t
zER/2azSc9kda2w4pIYB20ovf0BxmrkD91SwkszzzfBiodWrGSVDfbibwLRz07fN91G7r+1uM6Xm
Jp63FqPtagliyDRNCPMgPZC1DzjEe65D5SvtrQq7o4H0HH8ji3pFf8bvwILfemizWfIdpxUi3YDx
hUnyOxQg36wuYXO7DpAUBhzYj5vmoyoIHjC9KBi5qXmgD52nKSNzL+wIhPQnnhoxnEOUUwussf3q
IuEOyWvNUzOZ/BxelQrzc9VshzHxHUy2qxOTaN7gvCyI0qZ2W3fpqdIpthwTbNsoiPVr2h2aIqM4
mU4ohhHrpeQUjT8ivNbXkLntyGYnxc1EwzsO5m4GCkWkwjxJkgI9d/R6uVd6vNtxTjXByQ4fBWYR
m/W+zPDJ5Y9FOh4zrugxkXEZGO3X0mCjF9cm/m6SY4fJCZ9RJm9m9yekG1aL6g0NtEyTAocdVpfm
hjkF/PM3e95bmCdLjMY/bgfIdvW48SFuuZkrZr+13F8rZ3VZEDkn06MiTI25GEqixPwruMI35TE1
uo1mPKnTDiiPR8U4WOsgDk9J+lT208bkGgoKP6l/cYJuSodr074igsyuhBClWfUmzCcPwCNT2wrJ
LQ53i4lD2VAOE0vJoN4pTUBSC+PYSivddFTSYkxrX7XIOsn8K+I0O/Qgc6rnSZ5UCsfmnZpQv85b
Z2HKnnIFUhvQKPXHRBKEKrBpleMA7pYejVAb/H1zuS3Ea5v9stHC5BzhagnOsBXXE94NabcpGo52
mlcXBz17XKyfbtxH+buJ4bP5pszJr1zKC7+swvCV8EmvMZKYTavu7REah71QSo1c0CVTfXWqe5rL
KZDouJW0zfg1yxp8k9CsA3D1/GA7IDIrZrWNXXLZ4ia0NcM8JhqTKrDB8NkofXWXMehDZPmBwfZm
LQoW5jkZGEuY4YNrXiSXJFtLjGdYXH4t0dpFE02ebObv2Cyc527kJhVGzWs7MKZMqoqBwKAi1TA1
rxwUZLvYTRPg8DE1n4b+XZSpTa5dFL6ckKYc5a6xyujeyL8g++YM0FiqFKMnqWQJm5Pj+FvU84uV
s3tiD+MVvKN+j6fTeujCFrLaYG2Jn79pDFY/iyaGO8RNwWCcxcWyRnMbWPCVWNWCWJDcpTdgkLhm
LjBDL/PwpPKxN/iL6FA37fBOS/gwYJ9w+XMYVyDcEpL1HCJR6ueUqfsS4Ft2HtwZuycDJufXWREy
17nKHmdCRFa5HFuqy3o0TbpdF/nb2/tWPjbK2cm/DSW9S3h68UTbHOafM4nV1SL4NASDjhCHlQbw
rm8P1Nga9x1GkoiYUpw3+I1vyunZHY1b131XyO0o499gcd0c9VyiIxuwFeW5NfjXxMUxm7Cf4OOW
10odS19wke0T9S1vxe1SMD/vW+7MSwhWwGxqrLEVy3yH/62zPAg0m1xxtG/kVrBeAxV9o5eG8XJt
kg6WOUeewoYMkFpFvI3gDJ7yiSIkdv6XXvG7vJEXc9DXhi9eHFD+ezKoLsFNtuFQPcNIuU3WKDI+
IjY/TTKxyqyHnO5T1W5Mv1LAhYu6ng4ueGj839xXRAMAYJEp4RrVvuZKegalvYFp39zyWdA2Aq1x
2+izl8tughoaPUMvq27E0MbBmDkSMnB+dnQy3Quj8fvQuGWAdQ9t3iYX10lfXx1bCzhxzkUw9ZXe
urQFWnlBAbOXJBa+wqNWismXMoYFwmm2m+b6Jl+wn2OP3sdN9ukKDAociLUdZ7qDa3cLr5RPBcJj
jFfYyS5tBC3K5FYWpAqR0ql412aaD7r0czbVCfk1A8AD57vLGsbZWf6DhLP6cbBl8rFloMJfiGeD
kI/2TAeC5D105R+XcNpzJgR/0q8h+3vbYp6xBgx8iVIdC8aem4ank0v3bHJi1HZhbDOaKREkSK/X
UD42SRM7ntvapQchk7LQNELkGAHUtcjJa/JL6ev1dsJJMVInMPLZWmAHtXyTxPkDQYw9fgnOERg/
lwZrQlWw9QPRfaPV+0Ay8BgZ7HxRPF7nydLPtpXzRNaBEqXufigLfPQZvXQoG6WNR5pWFMb11qgl
2B1WqhgVPsnp78dGoxrIEdnDPGVMB9eHLFc6buvrl3/f/HvITXs+0vwGP+rvy79v9o3CKEUfL24D
LYXLhzS9vy9n7DZQpzUijFaVtjBhI04yFTPNTi3V47A+THa4/PPw971/f/j3f//f9/7+b9/L//3L
akDOR6c9VjpvQaArvX2cxxAzi9alqa8o6Bq23l9duph3Y8KBb1NDzzuBdkz/86Va2Hi7XRW+NTQx
D2hPfcJ5CB36739oLK8qaQUnn49KLcnGEe6ej/88jCnMcTniDRbEdNrZstd2Aptz13+/+ueHiVkf
dBx5lIEUEKX++wCIIPOEEyncLQ3KF7FcIcyaJyZqyw5rdFjO/UkoVMb8PVCvQy5zffh/3wsbJT8o
xYiWntpstb19+vuKezwyVDajSaBnGNxrNnNf6mLLEaHatenwBmpWg3EZ9/15ACeC9zEst5Wo0z0C
6DUeTOPkTFnScnxNIA5n9DApqf5/fhxP0XKKX/79CX+/6u+nDiWfklCzygDOsnJGw/3Pw7DU7eln
sBk0UcFz+nuQrs5N6N8f6zwHzEcHhAOD/MJuCtWPXrTiZJolsRrHbjC05ubDMjovkAjwM3AvEcad
UhbabRijfyhpezvqNtSftLszdJq/GNu+C3JBuMRwqGNscXay5wJitlN+E0lCq4Nwj0uv4VAmoxNI
ytC4DKXx2UrFBwYdc9sZarchYIHQioJ5+nsg4AnEeFSwPgyAaaaEVhRPoehYDKXbB4oX2q1+ipbu
M8uiHnc0Zhm8El0I3qemAi0KjYYhXAYqlgEXghXn+D/mdtsqQYzCuElB/1RqPZ7aAWNMo6j3y2ip
+8JeDkUpsRV0U3WA2ocjAaNpbc0kkTPkOC3utlWp70xrwTCmNoAMo9xmdDxcoK1Wh0Q+WmuYP8Lv
XY7cKgT06J1Yked4zcOD7SYYfVNlNzJfDvTF3WrK5Fc6DmsDwBEeDu5WvSIuUUa6T1VVuVliJT4K
br30vzJccOZ+2zfqOstI7ksX2axb+vxcwXnwsSdeq5vF7hUO7TIOEhOVPtHwNDqgetoG7Cuwqr8/
2qRglyJL1aQRjCyCTJbHciY2OIdMpgDoPFoKcRasKX8/EcQw/Foum4dS4Hah85i6phytdXRRdGZC
SfCi9GBskoYhX9VvJyPE7NK6qUfxVXxHucp6mi/eWjUdArh40G8KjqCprlj7ghb3a6lwOKWbodiR
/1murt1HpGxHJPp+eVPdRd5ZJCHXqtRMQCAUeNPiJf2t8ghbtaZl16pWb8al1l94LURQFbXtxQuj
SYhB0Y4j7QCvgdaWka6FrJo6rJyr1zSMfkt1hlKNVTgsDohD6P8ZUJFUnxUM2NOzWbTZ9q/AMyEf
Y9dle4367B7AtHNPk+qmThSbWcJg3/dCH3cC4aheqysmYd0ZlIeD7bZr7oZ6sf33e026qtLCxEk1
TMNlAA+FkNtfx4X5Pbn3apcijVz/HrqC7oyMP1Lo6kLmzI4v1iLOoVhToxU31q7kaeq0SN0Vf+Vu
iZ5tNbhfm4Qa2VOhKdEJibzYVXo3MYxHsbHZCPv4nNdWdOaEreo3Y2YZDKYTd72lIqmJOdrB6qlp
LuChiThFVHXtBkPeoqpw0N52/SSomymq2z/+BCTAdmetklrXNtVNGDa4ee0BQ4xJfCVCLPfrYZjO
HPgBq6b5Tb++G//4aQtkEN4TzlqtC0LVs4boU1+pr5E7aCdikwRRJ8F8tlRuxl7rzgrB8H/RcoMY
VMaEA9KMc2OxpZxyLbGvscbUNMTst++wqLsECu8ygBle3WrkctffqyloMjYN49o3I5LRyo4UNHVc
S5N0kqL6cjDUwz89OtydmKTafFyezM7BlNqFRHg4AFrpYF//yI2ZHb6AzYLjozHu4c9QnT7xTOif
p6RJiQoNjkBJXaKbdEg0bMWMeelNmOgKPI3dfdfm6ESF69xGJF9Pam93p2wCZkukNgxmVR1v86oZ
bycturMi8ty81IZfzPCL9axxAsGJ0He0UfMVnDt7h55tIorWXaS7z3U/u+x9XOvESl3vpBwDwzmo
I2szXnR5YEZyrw8ETQEb31RuL/aTlH+9Djn+ovlxxIp/zk3Ej3TQg3gplg+4u49SEAIPU5UyzqRI
H92WgA2SCS979sRZqQhCThEHoWYrYAwnSgOYpmaAei0ZodrRo+MmYuU1tkRSC3M3NLjn/hap0EQ0
L+oUK0Ms7q2mM/a9Ay4TLFU0kCUka2i3szw1Ba/2MNmAkYwkO+SqHYQaziGzJUhozFUMHKnjzeXA
xkQOZgZG665xzDAkwN/75/1lk+JRhByOKI84MOUU3/TKSpKu+CUJPsC/2hq5pOpFN7FtluODGjID
VnuG/lZjX5p4Vm7+3lBuhhxGK9wEyjZK9hzPD3J0sxPbVxc0tW29JnjpV+NUve9YuC6tpim70oHr
MkmNpok4ji7WQ1RpyiVisdpqiSw9rW744fo9OtWxbQqiD26IXKxZbJ8wZOzbfn2ITVo84mRR//lE
z6Nx41RiOfQDJvqpuv37wC2SMSZkOXy5Y08QhBKbmkIZgi1ujIXAReoxVtajBhhrD1qXSV6WkAdS
x+cwzcSFC4y4ACjgNFDCe4RlurNyI7ntwz7BX5qk/3zV9SZKLugqHdk/iKaQaanJgw+65kWfO8Dm
dOX4jkl5fQYqIIpb4U29SgpwJKQ+TePrH3dbJpjZHFS0TAcJQnomWScs2e3Uj40f1c5Op34awdWc
rv3s/Haxne4sJw9PoCzowwq3cz3/uPHaydrpW6rYbc+CEuUnC+zows6MQFWSbYMXec8I7Koz5sRF
qJJuDwtc1FHIAFQSsZ8qwlKO66zQZiRKa3hNKSSwy/hXFQ0OnzrRn8bCYUNB0Z3JwZl9mO7Ja6fH
3MSs3GUmYS22frfDkBBiz93ZxridC3mZBJVbZXfAvMtBZzavRKLumwFKexx6UhPalrYkDpK9e78k
0WMO02HaSazSxyR8N8zCfTA1CytSm6de1QRugk9zgP/pmwXdFRadZfFMBq00EpVVZbksbbsdMz1D
LKuzTT6ad0VV7xen5OaHd0sae+jEDUfYudoWjLCoSeeCMSkvxdTfcP8cbtTVTNI4BHVo59lYMryU
PNO2vppFxjNdicJPUjp8U8e5GPXKPXKS/ijHmQDdZdYzdrhGPRRTxjrcXhGDAZv05NCBC1j4/Lya
NsdhLDlmZF/gZ6ITIOjEo66MUVnxDPQCES4Pam7GllOqeIMhwGdt9CHSXPfKBh+BVYYndxRirzjr
trN8jhEt7CqKpKoszXnQ5YsW4T6rteVGa+S7Y3Pb6sGjdqGBf90Z8N2qdb1Je6M5NCqjQQPLbTYR
fktN875MLJcRk1S8wrZvVD41AVw1cZwrw14nSogN2RnG64MiIt+dlh+RIL2jNWD2igeaM5UKdmX+
MluQSjArtJ6qdsYpmvWTSvigY4280yt52xldd44M7TYq3fZZ5iPWDTqrg7m+cx2gVKx35iXqkfOW
skKFxzl2zDGaslvTO8QsbBMmwAGsRGw7qADojPEhNtphy5hjddNasT+Y7lsswLbMWXt2zbi5paac
ozc+aMqLEVxCBZNle9emufJGj9hOOP0DPW6Xum0bPy+6o0LojyS2WHzVNfnryvTCca3dky5XDoMq
jyXENL8vwEpIc3mcclk+2GQZz5zangfqtP+Of3+HvlDrsyO09E9Hr7GfSIsDbEVDpsm9pmz03bAG
DVQbFvuszQluATzp9D7hSK3Y9pyUAVZR3UzYBhlT9V5KHZqwxmHLuJXymvxT7ZtnKwY8EMJ0LLmg
BtN4F6bdCCBWDxJBW/qQTzOvj0uohlvoCBYdeNn8ocYhfBV1+sQiQO7foqF9BANLg0izitWk02oA
Q5K/N77agRM8ERvHMPV9N39pc9uDNCruecIHdH2mVYYrnaDjhW2NFF84McKd0dmfdmVQgj19L5Su
9fV87HVR7whuv2k00vlZVZs36mASRwcFl8q3vlQin75qDGaz2M1TxfMtDIKxsv1RYDH4c6okntNh
eozvFrD3mwQnKnkR+mByRCswPOPDZEPDVAak5XS4EhSmg1YrXuNZ/GqGrW/ytNb9QiBuFSrGe8oo
9bDEmb8wmxtwFzusuL7ba/jIefudoIDojJh7PX3puEQEfdo0fony/u3O17LLvyqR7webPFep8aIC
8ku9wtTaoE3XRoiiVTws5FtVtKq/OLW+AdT+HMMjAtteeraVvQt7zrdG+uYyVN3JocMSMDQ3LrVl
q0CMB2Hg8t8pj3UmGdKl+etgDs9xFVEFilprmOKhWzTmy12AWqpWef+qtuJHK2R+7gl7u4JtUOXg
CVckZ8+q853Z6MNpBpwwaKBBjDCIsxwCX2NuzTFNViz1trfLu2Uoqc1kiD6aGAplxODaQZMnR8kC
CH3DS2hvgeN9LziWthWkPSXclWljbFQNzIAb/ehZ8ZrMgCgAmkOimYt9PBhRULtQeWYn+jWkmDxg
j2xMivZD9yMys5w+NFt5KiXo0apkXjNzkrFEfNZbIE6uNODEkXGOq+rb6F4NS05Yy5vPhk5OPBns
4IrWvs8hRx2tswJrqHCF4SuqdU7E46jizkAEg8XoWcI594yIqzkuAyzeZJGpRZy08bYsQC41m+pR
sbihDyrzl7J75cJDVGdm/7T1exAboX9nlulHmzckfaMchZ8FPrTkaxSvocPB/omqSd9FOUpTSvpM
5RYJD0S715KvLLIee9vaGeNC7Q1DpaYrdJQFhoRawzCFFmWbZo0e4OmREpknhR4VktApJ5jq43/Y
O5Mlx5Ht2v6K7I2F+wA44AAGb8KewWjI6CMmsGgy0DtaR/f1Wsj7rlSlKyuZ5prQKjMrM0gQcD9+
zt5ruzpGmV8iext9926xFlkhQT/OSDx72FxS26VVl4K5S8D/mj5d1mBBR7RqWlDhJkxNjPSDXt5X
4hy9CruNn6M+GGPx7Mw0xqQLeld+NVnhXQXL2HeumMty3PeBGeRkEDltDcZvKrfQMPalik4h0Okm
CzfgGcELCpSEAGdI7uB0xwDYrUS+o6Zizixp53oTNjwbj/6SxkoCSb1BPPqQjt4pQjjY+4QkUHzR
e+uDa7rOGHsnc5cZ01NFIiR615z9ZuAH+nKG9zClyFI4t+Rh8+Usak77o7P6AlOj954JRD2e2rpj
7dGnpZlR8daKMHkd++5xYusE/CIPfmzWW0I69iXLllwSEHHkA69JVo4qzpkExY0kVnHoN1MI6RB/
/JLvOlWc2uBCfucND4n2Kqwb5nWNCwA8R36VgNVjHuodQuseLo0JyJYdrUVFBVrRqtTD0KDYMNRa
WyCNrfg7isevgq7TykmQtnP6XCuF5JxlDg2rVX8ELZIzq8ovczFdKdPcp0oljwma0YFDGFeyXidq
yNciLNhd2JVA9fTPHZi8Y0x3iceY4axZoOGALRZvpwncCfiUE70vsc5q+NRZ/uSohpzk/N0074eu
eiB8AkyCAHXqa7FGV75cGJSJzTRd9SXrTwi01qzjfqfDsmRK0FycNH7zs8BcuWxSq7ZVZJ0MxbZI
PiaVya0QwFncabyYCY4FO+xRNwNaox5t9gBCD1RV9IHZv5vWrHfdyEWqPWdvjmQXmnCWiDOD3Zg9
kAuEbano9qbuM06uQU5AqoMVUN4DLq3Wftr+SkJw5YubEMsYGsWKXmGK3dQVlkQmdxl4BELV4M3I
6q88neSucTR0iPCBKQveMLD79MU3WjNJqYf6hpbTJcXycGiW69d7S8DRyEE0DtIrM8DOasnH2Hev
s44cXY4aP3XRhBtp9TBT1BcUXoQjjlevRwzEK1M4L7bdEWQEkB2ig/1NauYZ6VxHYxG23RRHt5mg
sVfO6Z2oTELgI3dHdNoLb3JmQpi+5lMMuzlAczM58w1gP/plvkXXkAdgP1fWxmswsOL6PXkBc1DY
XEOToP4kMgD4gdxwil5XS4UHxKdGwQJ7KrEma63BRkwSspdwqB1KDx1OWZr0RpAkVEaOMmZA65nh
PYUi8tIH4OwZHXAjN7V3ZFM/5pVoTkbG7Aruwazy64rbyRdyOGSjvg5YpGwEcY7yXq1Qn1iaTzoK
fibJQA4kIio36FFQkh/otAE6jAU7d/Y+z7rZR0V3mzfeS+aVoFvUPi0/I6O64Vl9r38jeuhNKlw2
GJoKbrPKPPmRfZOn+nqKhrMK7XobU+8x2XQpFzHz8MnxHnsMUVwUVLhlNMifGhpYmxFw4g2ggSp2
VwAK79jgaI/0lrozhPwa2uqDdPSVz4SUbFcE1KVz56XRcFUUx9L1McE0LxPjVb5A+ZF6fOX27LSb
UZvryaC+XhvsGNQEubgdoMnMA8RsWhMcAttozSenISJHnE5O/zi31RMan2KjiLnbxFZtroLZ765a
dnUKs3e0Z0A7IgfoAW2jk9+N84oL8IhKPSjS4FwQNV4OuNgG8ug2me3dIxhGSILSYmUk00uA1dll
oc+7u8EWzzLi81uUxqHBYG7WAAcznnDOKRMqZgO5FRIMxmn3UytwTRgGaJbK/Pau3blhBc612qSZ
xwMER2cz5w40Xjt/aUaG8fBgtqVXPSnOilUaV4csr4PVAHjFyxMauQLTWdaeZsP+nDGMdU7UMnnO
cNQsUUmzE7FQL1XvfUEeJTDJnImJXSPGVtJap2Odk7yW5ltALDGqu4zTETDEyYEdBjbsMA/BvRXj
KJCGBym7dWN+GB3dsmthmNUoRVuEcQ1d64ze6dqW/OW2Dwg4JsPXMTjS6dQGBeK/FNZl8EJqRBAk
K4DDaHebF3+h+Nh9+Ny2+l3XSAxkR/c1L3eZ6A5WLh5aMc4XnWf4nSz+9tQViOOdcT+2HfkLqzSX
9m2TZKcwHFEZd1O8YQ5zV0VWuCaMCDFJk39Zg2A19aPt4Ocv7BncyFFgIcwcuRkbeaJFWW+dQN7Z
tb4R7bObCQuyXk8+8oAu3i92UZ+8Y/VaiPjlfUjDYRum3o1e1L5lMjY7aKcPXQkmKcgFUs+QrvjU
mtctAMUQEcw+iGy0aYX1ns6M5IVnH4uexVxX1pGHkGUltQkhkd8kCobsAhHQRJ/FumujfZSArKzo
WOU+5uVQNjjMQoMr7PY4HNymolBjr/bn/J65HTagAGuUkZePugw5EQj6kXMF7UpEXwVtQWpKSCfM
Px7r0b4rBe1qE6OyQ/DsbqaPTpev2vs2PWIz7SYcTX2zZ4XdBUYQ7Aj5hkqJid9wmE+HIzFhrSpu
2oDJpySm9C4dqa1I6C1WxFK6h5QOVR6xs8eNxlwANMpKcP5MIt6JjMytsKYtr5mozo7+SMsMWNWl
xh23pnbBZC1wMEZ2eiqSccfZL9sM0YcyCfSwynhV2rRfyxmMXTmAdiC8jJhpBpKKmERsy4w/xgJG
RTjvmiJ6zlErZMt0PVT6UrBJR/mmKtDAwRtjwH4qwiDbtj0aVCvOHxWBpC2CVGRK2LoBNXpzf4ot
DCihB4fRlOrcZca3WVQGvhFvXEd+dZmN8robrHdNG21dhsm0SgPr/PtXkALLDdHnCU1wmLceoxTy
lYb8ELFkhsLsVr6HcIukAgwdecSSLrnQ4bCzJWSeKmckLsz0p2sHELRw7VoU9XUS/4CeROpm+/NC
fjygt+mftF1dUdypgwwQ/KQu9ja7QtMUJ47emRLlrKnOGg4443H0alOa7mbsmGvbgwrYW/4xWrar
xOSb0xEeKQIDd2Xf3VpJf4Um8tgbpJ8k0/hTczKlLhBrz/bYM1u8A2GIOrvyxtOUYRlzCSXYCOi0
iCKRBCVsTMvtAbulAmuzcHZKyj3CK98T3Y07AzpA44zWusv6n2RWL33oFFthbDtOCDymw7zR2OEq
m7qeSE5r6+SIPVLEPEF4w6hI3dp+smi0cUCwLPbdL9OMnguIT9cklb/nVTZRN3UXf5TZSTbqOvRr
pHYQB5OsKQjMa19qsxzWbhxDEDJWoaCVSv2CQqcR896RXI20MF4oNadr5WcMNWZOoX5sME3hkSvF
dMoHmZ4pKsec7vA0hhbVmBr3VV8cKKNPRgfxwZhNcz1Lwgj4xwTiPtyh7qGz4kNJO4hEHcR7Pkgm
Yib2acI/7Ip5kwoP363Smz5BZlkVTrYWAbdZ3BXRlh4Lt0hx1ZserZnY3UgNp8Od+CwSQEKjgQ6G
uLEKb3DQ8k1I42tBaONsflU8l7FpxCy7fA5TNQ9hR+S3oUqOSAj84mqOz2aOM2XGIh4hdGKXJ16y
wjpQDGR1q2zczUZEsmkCZ2gefyYmniuCG/ydZP5wMi3jnKdudIPOFkhO+jIEidiRxJ4AfsA/XkfQ
gvB31C1RrESqY9eGFshwDeVYn+w1do8WZ8wmcdCgB3E8XlcWNz9/dh8PKI9gcWSwbnnrA7JJRVlF
xhfntWXBQK2TVQV/P8VsWEdnjoTJwZH1oywtwUws3jsjS7OevNu8iM5FjqDFYdwHxoOjag1mS0dp
ToekPDb1e5W+mzWc94qjXjAHPvIC+3Mq3U+HEGyOihBdhnghJrrZVjjW++hm961y8Xcq/dRIHOWz
ghJbAbFAP8TKTUcky5HPBcGH74eoDO1bmWVf6O+fjVDu+jJ9nzhbrEfbvxvCEqLIiDN0UopHzkS9
0NbDFQmyeKF7BFlKP+a6Wqew9bcZYvXd1M76aXRacM7ldMQzc4NkH0G/hhGfqVmuAdE/WXSeV5kV
spOAGySeAHYJ9z3hwXLtIpofPHrsSYStvi1TkIMcrnpMC9t8jlCs636fMxpcizYtOAI3izhp+T98
PJZZdG/1JlsrSlBvadn6zYlx1bjCOMiqniGbtDtoT531UzUJOtc8fC+S+Hqu8RgA4PzCroCwFH6r
qd+YQWyQKUA7NrW1HTL5OeXjA4IevJH1rm6RtNrTQ84cf+MZl8C4agUtUjILmAvnCs11WZVrmZAV
1eSw8tq+PxZh6J4i6nQVJs5VzIKCMqvDNYAUey44L1uNWk8R3Ae3hQ3JZCZI1Fth0jTtp85gCeqv
5sGn2DfcYWvvk4H8xbDO/EONIN9MVboPzPSdfjHh9RYc287tv70KrIZcMqeGtthDAQ9XPQSNsYDD
VijE9jWWIuTkfCQ6+ejf66T88fIwgOEdzntvyJ5rRMhD0bBRK8BJ6HG2CSlRQQdUaPADGr3dOSux
DM4uk0FZ0mQxaF3LCmejzRdvBNZhsHwYbkji+MJsk68kk4QLzRkHDNSHHwl2Ec6g5zz26Dk1zp2p
7Je+QcxZ1zaXwguaFVLriA7yvG1aS+KXUiUSV0wHBOew+g1L0hZLVEJfeiVDl1KvwkjYu/SHQtzC
cYxqzI4QyRj+YouPre88L59qWGLKNtKTtkEL4PThWyhaFCLjSaJmXDnO+JYrMi08J3uVTt0cnTb6
MBOclQYnYd1uSxMWTtNV/YG0iNtw8sj0aR4tm5Y0o0MACtGN5riLyUh9V000AsTy30QRfJSZC9q2
ujP99FHHqKAzo1YglPI1NeS+FaC3BmgdjJWYyrtsqzz/PBomLiLMlQw8h10vG9xDBM6i40wRMNAN
MpHDVJmBcRdgr++BRASFfHQ6/Mv9YFD1ccQOmBJjVOtZ7xoBN2G8m2XpLvzvi5HhxMpQCluO89x0
tc+X6uXrOP80wl95JlEbeRYGArqUQAJx/zamB8Kxx7ESo8mK+pIwL/GTyP6r6xEcxhUxmV5Z7Zgo
oooOiILKdtJw3pkAfkRmH3LbQToHZlx4yGIj7DEqpBRt608j0VeGKIMjep47GTXVaeoo25ToL0aP
ja8zaNNGvxCBnNIRylwQJZ9YmJ5nOzHwIRnI2b031GScNKf6WLBy0Ft1kOYyZWlwhaz7MYeM1T8H
b/3g/JLSZl/qfaorGiL5KD9CSvh1j74nm0Hx4q4gyMsP96TexOtKMRoakE1j+xp3TsuDWzU9PSrP
WXUxscGsSk9FsRDYjzkPQdhjNJ9FdIOmZ8cX4e4RH2C5MycWMBwPP1Az4BbqkRljIR7SkEFSQWvf
82msW66Pl7R5H3P88oNrWhsLMovkI7RWifcxBeYWOGDO3B8VTGLThdbabfUp5/i4n6fwURMjc+r0
YYR3eNXa1Q4UVHx0u/EramTKUC3waLyodeDF/QOqelRiQ3adszJPQdrs68G6y3SABa9CnUm6B9PM
bLgyQJd13YNuupblJNo4jktYIV5EWg4pAiKULGd6SUdCIQDp1ZC/tdku/lCYdUk+PAUN3sHOGJ5z
uj/w2II7R5qXzIG704T+J6syvWAxI4yZ2LxaQyNYikZjE1abruW2mUMoAxVtJEpHDHR3AFKnDwFX
f5PqmpWghWuvDE0UsT13B8oO+gK2Q9ZQoD5VxT8Q588181IGmsMNFqtmrY0OZE5YH6AnZqDLM/Jv
MXlm9MJEUiOc6OtfHU3iYbB+DQZcNcUqykdgbt2yn7QTiht7iTsbZ2gTWEzkzKHMTeS2bmjJN1gl
B6boS3PPqoHxjXSsynHa+TmYzLanpICtvmVKd135rLBa3hh8xpVoAixz0bh3i7LcDsXobmwqraRH
OK+SDvzeYL4XcgTWDwLDQTSm6OwM9FMAwBGPtySRNzM4nZIDxlalxvMwsWjNBKZb2G8gP9Bz85Fa
lB2Ir2EuXuZ5n2blr27wruyIn0Z+234CZcUPov0aEanEyRgf8sykrAuPyghOVoL5K0ecHUSmPJrR
dFEEXbGLcX7wAJeS4PhC7WFuRx8HEoqOAql9188xs3mfkaLL9L19Io3poUFOBLwCkFM30SHT4oHz
1V4LCwh8XSz8iN/p9DRVhLs1OP3Q1sAJNSK6grFyHc7zIytNu8omsgMIaV+3iSQRvlgOxhlOBFvm
u8lgFXAb99hThK+d0IdfCwdn5djlJR/IRQKrLZM7M8XM0c+vZfw2GvbR6VHJ2SanZKU0T58jbhK6
phRYIPwVdhaX6AVDMIIZE6bvzOl3AbMenpvM3y43R4VXhklWgZJiHG/i8s1kh1w7TJzY9+tXm+5O
JfEJlun0nOS6W4+alWUgB3ug6xeD0k/Hb97FdZ54d4sJeBjbayDcT3UXwXZqtlkS9IdZGThB6Wnn
DsDmORrevCaYVkjeJuXhy6JZW4VeCdbWPDfBXR8HQIOS9jn24YoGDyoePjPo+rvqdU6pVqoOIK9X
yVs7j18pOqt1aTfWVjuvrKAWmsjhPHfG2QAditiFtnN9y0N48kb3gIRdIwSUmGwCJvODSr8rC7cz
OotoaSMY9biLLY7as0ByZAX0kWwbeqoHyM8yxQcjs40RJ0xEE3UQC5s1+xzpue5bVVJnDTjg+piO
qQqWFtNwICFXANfac2iCkmVLf1+7LjjfDkTxbKt5I5dJY2c8W3kV4J6hExS1ZXw0qqecdKkj8daj
TclEEQVlRDCUYYqzNxsYz+nMSmJ6Dj1AqztZzBenHu+UGKJ8PdXjdRDl91Hh/hTzqcKTEnCTJ3Qm
100c+MCAIKvLgQ5tTHuHChtvXy3bQ14E163V6RPW0uWgDnCRLv7J950Xc+YRz1Tdb1P5ZTig/AK3
vh0sC4dGpB9jQb+g6tUzAnisTSFrzEy3ddUU4caU9Ew82pEMAAZmUB5TmgE2NXy0DydjvoT+4NOP
KJtcf3zMaR1t4qFPYRfQkXctuvqUWdlGe3Bt+bKb+sxQAiGB73wX0iLPLPB39HjwWDQ4nlugC/Hs
bOba/ZAR3kQsuDYGVg5LDKGmjKaEwAqVKOBIY52B/Pdz1t6Z3zdYslfDwTCmX7FoXtKYmPkqvh9J
DqnscImuPPNk92ir6JDGPvC22KUNjn3QD/WGgU6PcJUnz7IPkcuD5NEsUUDNo6SQq1yFxp64Eh/2
qdiMRX8WmV2fDY3P0YmbY8GMUxat3udRf2vVXbKtSw7CwxAefbf6GhkRGBMjqzT2EAVrTI95f1di
zOLwPoIPUMaG+oVPamXW0SSaMYdMc6R6JAaajrPX2l+o6SQXifWACINtOzNNB6ZobEqVfsWjcVFl
/pA6/cscIhugJ/xVBna57SjMqs49oLv4SpsgOyJl3+Z47WzRdBvMRO0hkHJrj0C8qviDVCAP3oy6
dsGo4qELfaSQONctbI5Q86dV0eFeaWtA0wFSfgZZN5E5G1faMZ4Q5XzG0Cq30dC/TsnIDCB+MgHf
rnWBO8N6mCcaBS4ijzkrQEB3tAQG2m3z6NHiy3Ngf8hnsyp7CTNK9AZxLelL1pvdTHSE1Dv7u+d9
q7F5Eg2luhESWZK258rQV13GAaQc1Xvqw1ssrDd/TDMeSQb8WROLbe0m9714Kc38MNdJdo0of60J
i8MCvc4wdHUt6Hxj+OiF9aaa7s7JnOfWopDsE3GF1BpSaLkZsaBybv/AMv1gNah92t4GI+qmW1Gi
mSUAceNJzUHSMm8ZE/Qbm57LNuHCmtopEVaou4Yt1xjV89S51ZU38B/0hq4sOdwlNfpvHcHFn93w
nLrYxyOASlj5IGRaY/agTZ9ZKq3NsXsKA1qn0kN7HOTZa12SXZFWNYXYLsD3F+P/rna6gY2DvQVn
2bQwJSAD93lyLRMU7HiAWCCbESoEHJKde+cr4tb6xZRh1zawSad8DRwaH9P0ErmgOO0yPgGEUfw8
p97a+iw9Eo40QwQXm/UmDQHFkBzLSX6KsOXqZQel+TXEONtbextM8pnUFLi5CU2j4hXJY73rTX4S
XRHU6yhHeX4cyR/LdvxRU3YbFEG9sovptkcCtkmalCau9YmgsTjZAUaXhrY7tyesDkGCaIbtPVTy
zkzyZ++BnmBwAGsKATlFvEh0lF8Od9XYneecSGqfklyw31Fezlj/DfcoCsa6dXo3NEtxM0WPvcj2
Xd+LWxdOk7QxYfuaPd6M0cm5SXO06vTHKrND2z7nWfXuxV0MZUufy5C3VAzE0nlvlWC5qZFqbvKY
MFIrqfiCRbBEov6EAyMgu2421pDS2yqgIEVoxRHW7aR2HwDQP1caDhOY6I2SHK5UbWz7RL/LrKCh
MoxEE+dqp3Rnb+YOQbK3tVIQGL7v+pvAEq+VZWw0pdoGkeFTatKltYl/2hhkoK10P0GAG1BvIf/E
duMp3NXFd8qUfpP4nr1zUDBlixTPKqZvolAoPLrxUScz144mwgoJ5ym33XkBuuJYXtBgHkixyays
FbR5aT0lPjo4WtvmRnh0n+2JgSXYhCU7yDh2cNCRIWwx1n1GREkloffmOtAUe59eQu8/m7Tq95Vk
9FhCz7rC96xKWa1RNDRwUdrnqgwKFK0gIyKdbLyF7pBPKHGiGXXyFEBoNeont4ZagpVTOzBQdBpe
FWSkMxMw2JWk6618ipFQoFoNEya/XasPqbA/o2GisyXgDtaYbgFxeGDP6RuMlyQZDkNKWm+1ULym
xKlxiFfvdeXxhaiaUIzM/RUN8n32ycopZcJ4j+NzbBVsEYRE35QM5Nd5xyZQCvdrCt5SsBc2ZpoN
WK3FQGY/gutN1yMKoY1Aw78ZDRN1jLcYtmzIcQWJRx0TwRE82oZAB0x/MXYsP45ftOPJDdvlkV1v
2ojIOM5NcG8IerwYMILG2cOZMFZRml1XS64Zsw2s9Ln/RE8fjSPJwqzkBl3woSaghFqBZEFAiABN
GdhRTtberxEkPHk9ZPVYWOsYiTOnehpzRQmTwv1vgXbSCezcSye+3VL/uHwRu76Q/sbKviqfhj6p
RescJUUSonXkYKjXQQ+zi8Atp5c5i5LCflaaO/aQkLoWTaVvjRyWHOnjcmOg0CqinyLUEuiwxa5D
B7Y2ImXsJsHwUtjm3ixbC8qEd577mizsCLpCORNPqce1I4qzG716Q3sDGuUkAeql9ZMR/tBYPAu7
eOAAm8CcoLcsc3ebuumTdpnxNVXyC0/Jq01sErxETdyCZbkgVQAgBP28I1+XhK6ksomqFk9Ek5Wy
OHklPpYqrlhf7YrMBm7nrFt4p/W70qzaE/qsXqKe8yzgVijS5+ijjpBQtpNUDNziJ6Xbg14WFL84
GY3+juwJ/jUXvUzh0aDdWbnffmV8WJXwdn2S/ripXe1720Q45mTgMWbO3GwdN0Wj5S1NzqOLL/AK
4Sgm5NCk/ndoPtcSQystkhsGZyzSAZLxPASeHb85rvE6coLYyb58Ru750AZmh0PsPrDaZjfb+sce
8YLWGakcjkKKUnGz5QuYAz0I8h959D2vOzJAmfme+OHj/Yjyp7DIE4DXyOAqEuORHsw30qatij5Z
vsCILxicxT35MS9Zf4O3bMz3i9slTqeX2coR8rx1zsBQFFKWWR0TyElOIfdxhKirCk4IIxAvRtUV
dT5vpyR+lHhAEmnIBV5x0iRDYNbZOWAh0egYC5jSYlngsX0STtro7NAHxVtNVZCM0WmaszdrZkky
xl3pvzU2x/IhhIIh4s/MYB/6qpU8VcmlfnOr6GxZL5F454m7GtgFcxhA8BmZDAZXSGpuKYw2adV8
SmASLcmOwwuGWQL8dP8U9OMNY/oNIeoIKniLcJP1oF7rmqugOQ64bXMC5ZA5ZIWjOmCToTo192OH
etjaChXsgjtmI1vXBSmRWxcKj/emd7Z+eA5pZQaRc3EhlShBwbCoEuTICEKHpzAHZ5wUDzi4R0//
RIIxaB+IaTWQ4DME1lGm6UHb8YtbgXGgUNVcGU6kbyWqa8r4ldD2PvbGx6jNrlSGjrM+a7v/tq0n
i7gjVpOVSrJtmvF4Qh115P1kRpxRplVs+Lda3U4TR6DfIaP/m8b636axEmH6f/8RevpfpLE2nY4+
8j/nsfJXfn0sqauG/Jvlc4Sl1mf84ZuO/PdAVkNYf2MCKmADucJ2PNP790BWx15SXOXyJ9IOfN8m
f7j9eyCrMP9mIpa3+RPXsQPp+/+TQFaLn/GHOFZXEr7t26Zv20EgAgroJZ776+M+UVH7//6P9a8D
4rvZMUEFRAEkbl19My8mA3p27lq7k9vcCR7ZDI0tTXRKx7K6hKV2j8xu9nhnHhWKKapszJA+lvVK
Uuj84Vqe/54L+y9KF+cSCR8/0flz7Dvvz6HxaJqBdE2Pd2ktcbJ/fH9VlKgYjdnaYDq7i3Ta7Fpz
DFc1nVImVAod7o6z+6FvUDIwSk4vTWTxwBrgw6rOvvJmRphFsswQxjWKGb2WNXsNhMjHzMflbfpF
feeq4xyN8Wlui7vaV9OtDJqPuhSMkFPgtQX0+G0fYa00S1gWpqr1VVQnH+ZkjbdK5NFznad4qRYt
X5zBbxHWRyQRngZgrM/9IMQtRNptHw73IhmK/+4S/TlRd7lEYCaFxS1mea5jLbm+f7xEtZxKz7VL
lOl82bsJN/3p90suOywpA+Qed6CXKdtFwUZ0+otJAwBW3kCkOq04IJSJf8rSdE8JMJ7iiQqXuPjo
NDI0C5LEuFSj8dq6+XTKtB1ePEPfzST6PZYS7wFW6n07RnAgqor0KaU4APlpuWqCeLq2ko68pnjv
FY3/MvAu2BwEabL54L3MyJGRQ6F6Fj4llhAm3jRR3U/LGOavbyJvuQL/kTn8+wrZgRkI6QS2awt3
eQj+cBPV09QWUSyovlggR0wPWU4/BL3EcI8rJLztOwo67ZJCTnFErTSTS1ObAG4NDVbZ0UN6CkR3
0/Uu2eMO/kkNJjzMxugmBwaEui67kV2b38SF/Z6nI+Ka5be6BNkxW1AMr200L7YOsk3uGNUOKo15
GZcXCmEk1XRgDnOAwNd1+uwSUJDYjFl/prw9u6qvLs1sXg+LUf63mf73i2tV//+XMqy2RF06pzDJ
nNtmdsUtLJDkMHTNIYurEqygX9Kh7sDtRiLYdWALU0K9312gAjunyCD9CNcigbAar6ckPvY+fIx+
+dXv30riiNG6TtKr2AMUNGTAlBejfFfV6sR02g1TiPZZ5NxWXthchyXz+r/++mxWyD9/fQBShM3J
17JxlXryP93gRhaA47DHcV37GC9tBHC3ceyduSzTKsDNtI/MEvwVI7qnQXSklPk1LKCWYWlsttvQ
HaMdR3L3IR+AaHadf1/PkFecZLol/SW9rkSV3bYZrU3/liD2+rlaAuqyUpZEVNDPEhG+43pxiFfO
kP494/xPEed/XOB8558+nLADNgbB4GX5iP9pgcPTm0kabAOHz+HTCYixGlU83oQOsYegRm5izjW9
NQIcHEBJTor2iZVcDBl+xYkPodII48vv35p7D0Cl1IKhJ7/3+6WQSyobSXmbcDL3uSEScqxIn+nT
zNn4YZY+G20pUW8l28zRDqM3d7z//eL107EycL8zyJjuddnLq9rmPPj7D+Mmn+6FF9PcZwfYk+Mi
SbI8F9CTzrIJyWIJBrn5/cvfL15D1lXp+RFU9InYbZis61AK+UEm+Tmb/PgJZ0q/V4LAZWR7WyPw
kzd/okgMh/piWro8W6KCUlLDP5IGMRJNQJSiDTiuiCrMVqp8yss83baRsI9Yihhn5fnCSZmL0yw4
NzbsVjvT0/cSSMId6tToOcKTpel7XHRaR8/o67b0/d37wam+//r+df+Lr5hFWtrcvny/nlz+/A/L
D0d7mZghQ6bedxnPNd4lQqfzWE6kPs7ta6Q89y2a0bDGKWLi0iNJbnlhbIfgB+UybuCr0WG02qt0
3hlEFtI3ji+u3/vXv1/srPCvRe6Uh4LTKZrKqN70uf2Oqa7bB6nnXBd9o64mrzslDblLdNTqo2yF
9RrPd5UO7GstcXIQ1o7DyCEHJPL0c5TT/8cX81mUrvOdlceuEYeuKtUNah3mXnW1jdOW9GPjaKCJ
gGES0ECezDm8ot37jxevlpu/vpyc+v7pkfFsOgl0ss0lrp4K6E/XczRgjTUl+qxh3MbS0VdYVul0
grXpQcWEMmdi33fHmDDgVLnufb68+NYjSHnzkvZedKv9+qD5l0//8VIP3aYaQ6S5HaFokqLmiZTr
fZlK68WtabH5BdEmCqhLYpIzOqEC3bN4XvV00VB4bSMXfKQflPM9+iFvY4gQvPE4ezeWU13/RmUQ
AEEEDM38dY5ePbB4RIwAwwg6UKwO4huKiTxQQpF5sbjN2+XFtfthrVu0YDXj5brzlxC+KTr6c3NB
KluftCZk0rRCE+I7JKfKqJCEjMWzHY8nA9fOGfBiB05UXyU1x+vfL0TDQTsy4nd3XPpBYWvc6EwY
N+0s6Mfii+zyEIy/k1wgCeOm68wbl4av307WITBq++wtL8igEJR3gll4OXe7sVfuXREDvU6DSl+w
pJuboDJIZ26AuIVMTWgXNDmGkvzOXaZBlbuAKXpnOM0eprE2V+X7kIyvuhqb+zGq1E0cmPV6Dh31
jjDqEUHecN3GU3r5/VLOwL6S2r4qmpnuQOi5p2ESeLRT48s3S/X113ed+KeH2LM8L2D/sYVve4wP
/3zTeQRIqwlz2jpuNqP7b+ydyXLcyJqln8ivYXBM25hHRjA4ihsYJZGYJwfgGJ6+vlC1Wd/M25Zt
ta8NLSmlpGAEAHf/zznf0fUNP1C9UzVoupQP/Oz0FumMIB3prQBuGBe9ZlOZ7TVyzdEe85YMcfmt
nIJoUUyKfpcl3ltYBiztKv6NIii2sZCP5fRYZVFATyqd5S3TxpuchoHjOkaiZApOf76ABxs2YWIB
7Ytd/VLjtVQwOt7++Ufm6v/76cBj483Oi6eX41gBG82//tBN0A29L6cMFx1r/VQ9//mSA1iEiW/d
BhDF52j0f7S5w+Chi92lcv1ibybsNx1NOYSDR/YkwgAXpB6TV59wLFlfhnF/ftcNXb3Ppecs28GO
X8cQyB0mA4fOk81EwfmLn8bYWNp1jx/4po28Y/RmUDfUVTTK3r8luUolWxwHLJKG8z1KW8LUZb2b
Ov+qaN7Gf9dyXi8nDCbduCzxYJp6HKiWJHal1XOTRhEj5OZ3GjKYjOLmo8oe9m2c/PYzjDMim5if
BR+hQ+qrmRfkFn9MdvDesqNd9l+d8L9LQt1zjQ19FDQ+xdn0MdosaExAlzl5E+pzhnt0a/pshoT0
jF1tPRfA/WiTm5tduQ2qyFoiI1NjT7iHBcC/+HBb54+ggzE+lQmyF17XgiYUpX+kytllXvbpk3gN
GsyWJkIB0W4c0qhePMNtOjT04D8onzyPEwomPs1jMsxk3so4OYuCeUeK1hULQMB1lT2ZDpqGDthF
OeFrmqTvSjy7bvOkJ0/uUwmvS5VAwe+9Stod3kTJ2UH0+TJtOlJvo7ikPpb63gAtL4vxJZX3qdC9
PGnYWnp+AgO/SMVLHIDSjcuAhsD6MfO6ej1GGMxNPH3sBhixIqlV2I8WDV7GTaEazLNmuFVW+YYl
1caOltBsnFtEGJxmQjOf850RtBkEKdtf2qgMtkq2jWlvTKxsYHHwwIjG2dE8iQBDGHVj19EvA4Se
8PzfjWvsE1pDNlZC1YjZFeE+uoWBbDcyF8iGGjde7vTG2qwunHl4OhUr30sZ6wKQLwIDWZ1sqt+X
zj6HgD/igtqa6g6wc3wHcqYhdhYdPhqjqqPFSRKhOJQOseu+gqMMbJbz9NLM6WAB8LIgcYwpuh6j
k6izIz+Zt6bYgQG6heu7AbeMo01s88m4IAR8x4IkjraiZBPHmaINtbyp3niGGgSsSC18v965Fg4X
aPvNqCFs1M4hDhhspqN79euJKW9r35VtQgspcqAzWeaDlc2vs9LlugWVh7WMX2dB9DYuT72dY6FU
jURBJIfdnR6dcY0TXyTla9D5n0UVUBm1g+Zxdm2Eka4zuu0Io/KZVrnvXIXHwZHxZWRsMCk2GIPk
48SseEb3AmhrxeJqzk+NU/5k1L1NY6zfM4+QFqNaGAVyN83phhgGpg/zXI8BczBsoi3zsQ6ARz8T
U0GSfBWG8SnkwFoUveWEAKbY2GlXL7LnJDZxinVEY8ivXhhGX0bTJz79hsrGbVgHP2blUtU7ibvT
cVXfFyr7I6XsICZbLVoKgIepXkZwOPX4heuu+lHwwocRY6WotPdYHCL8TJdiIusyEEJYWA038+RU
NysLPt1sJmk6ACJljoHpMcJQFgk/WuU+uR0vEeZZG0hz1VgtcOdPL06S7qBho1AGLISQWTFUDYZ1
MBQ9uqad/a6zWFLkqEDyFA1OoND11sPUPAYV/YwuDM5Epj9bAnmMhKn/xdVNZI5u10lzyovyeYFW
8EErFt0ndf461+61OISHwecOVMO4KxruNHIO1tpkYrHQcOYomgJMm33RmYq+hsI4d+U6LAtj6zB5
9EO16RxMGaQgpx3VA7SgAvEcLMazlB89FhkqSCRnsORF+IFiC00vRFUeqKlh8/fK1kOcg8EU59Gj
30pDA2HdTwJwQ61BXyl2/PfQU/6JEcwDH/h3mvO6WtBKi8YS1MLRo9GJ/nEYMci4TkMuU21h8eqz
5048062aDyHodxDIQQvTvNo46uDmW/CNzaLP+GsKL3zHD9Xt06nZEORCi4qNelUalQFWsHtpQ9J0
mVWD/6Pvz7Drrz45B+YtmdxvhKFokyTwoCMFbMBsMF6aYXFW9TxvZDi9dfW9gscacMGFQ0aTwQC3
VXHnmoK+RJ10VIIC2jft4sv3k/y9gHwB/BE9KJmLa2lfnbZ8IRd2U5bbbCOyEG3/mHSbZrCfy8pC
5ayTJ6+TpwGjWZ2m815bc7t1YC92rUo2xTgOK+GO0SX0xntdpfwKgZ/feYw0TPtPvT9MO1q1ffK3
OdAwfCg5dpxtb41H/BbeIkix6OYT/sESPhvN41aOJRCn1034bPcq1O6RbKPRmP6lkc+mpIUp1aJY
zUH+mE50cVDbLUWWnYk6oJpnZrn2yh00Bm/NAMjYWgIhOvlNWqXZxzkPxGFOir1smlPV09BdjJWx
DjCHb7gVauCwQcV/5Dr3tvVo/KRZTl26MFqnXOXPLLavjQbVH2jPPqtEnB3M94vaCB+15Q0PcNSK
dZ9mX3VMDC/AaTHkql16EnkvTTiAGdP44nPk2hR29cvuI7LaafliD/TD3R2fNFK7KKWO3aDI+N6q
dtr53FtizUdN+F/gL+uR4oYG/kMDRsZ2iNg4ksBvHIBN9yqsJmyLabGv34cBOEbZBj+Npt+pFB5c
mJWsD1X7CxHvpJl0AMKkoqHAuktXCQOsOsGV5sfhpi75UGZiVKtBZ/DTya7tKiJ6Fp31xXTuOT0v
rVwOO7eLMAnJASfpaIIjCW/zWD5nxoSMR2TXVdgeBww7FI1eqhGo3pSkP9PZvapUeLuANhI6tCAj
O6U8Bm0z43j9zO9FSlFKV1s1Wscu8+f//mJOPUsTi19dePnJpQ/jGiP4B2lfnDCwM4Usj1Gmi2OZ
S9raOsO5KybfHoaFRWBTHw/g2KMyCXOuZxATwSlUCpcuaQZ4q5oQopIY0d1+G34SDSSTqhnalBrk
fm/r9zSf3r3cVhsfds8uCUcovcNHKNP71KLY6+p+xG0FzhHhlEuVZlSS0widEGbLybi0AaQFfArv
bX2341A77uUu5gzs4ZoaDCQX2+nmnUZoXASS7KLua+Ogqpn+uebRxS201vQjcr5n4XNZ672EBpJO
rAteMjhufGWAJn8y7XMx4fLMVJNHmCSjW7YoaQXNMgoMyW8RNwjBIL0TvPN2sjXzleUZ28aVA1FL
nB1AzCA81cO1TkF/anWoW7wxvWMAHscBGU3tA+ohk+gZ63ldAOShO01FHzGmrxQcT+pR3mWxHxr4
H6aBfczkeMfAgP7iETxp+99J5O5EK5kOV8/DnD0jsVI9HdgvAQI22b6IxLS/HlzxbXUz7AyoF55l
gUM1PYLNtcbf2Nwn8Kdy7sg2UzNGtfEBd8m8M8fuVzj6p5h915Iw5Pto+Go/0WjQMzyIONHkLc7m
eJr3Tq5fZirvAkgbKeC3WtrdJm96Uvwal5vmJSGRrOcZB1Qt1iJMmV8RuNqaRKxSicmjSbARwT+U
m6zmqO9Z3JLdXK7db59cMU8oggO40mF94QUH+AVJfugdbz+BRAR7XG0IlYC4qsGGsn2qU/jGTMCB
eIEoiJ+tUZHBLrVYzyNuNWULSnhLaxOYVFHoOUwAiLgUQuTgLzAc4UDjj7Yh7eqT71CzTNh9hkQ0
TLhnRq5BHckRRzyh3yw11+ncvCWhPg15QNqAluQioYOwJyPotEGyFQFpUkhrl0xYb3Ozrtpe7egV
vFQln5s/tFsfHie9oIwK+lQfXFapdWu4W24NB8w3DQhSNB+D79LeTuEM1zamsEbKHmV/nwqoTmbG
1S5CdMTJiH/hVrjlVY2runOx4tbVJ2dTHjhJM66sgg0tqQ1AAFmJSVS0mznlmJBP6rcdV9nK5NUt
MqoK9XCCTfYwQ2kgxJKEKwu41nm+e8xKqgVclgZOQZhytdFwfFuVvEi28RVwdu7jhTSpIoEWaa6y
eXzEyzUf7Lm9jD4xMxIeRG+psMSCxr7QocV1mj8Lc6DiKurPjeOt26C944Djbu22WBw8zGs4HOeD
a8AKg0P0Y6LQtICUERT3OigE6jD1XfSRO0uvx98aOBpyq8z3k25f6jhfiymZN6SdseoqavBk0q9a
agdMMeQHoQqbsGvz0ZZWwogab3BhYXiGrHAJpx+4Ty5pQ9yb8iNvKTgXuOb8mRNNXCvLInE7nxJr
TIgHsBRZNfdbFz+oCJS8O89YWHzMGxFE0nURnUHE/k4m0nWFG2wMmxb0evTQ58FFIrokr4WxY19/
yRw7Ak85vkgeKvVYFmtV8qd8jyla+Dhi2qev5FbAJUwn+6aTmriwG8tt4WbTYlKcgL0sGG5OKfY6
YNSetSfTtD6tSO9Np3BZ/Yjid2W6M2S58ni+7BThUM6y1In3TQLgoQHc4QluIOdRifgHO3C0efkR
IvosHdt5ySy5y3TrrEQjL3p8o96byhq6V3EScVsIJEZSLyj/zBMmog6xdaIKytxWofvSF/UVf+n8
O6eKonSBwkNKvcYdL6OMo3NN8uOAK3A3GWfD6mPeVAFgc+E7/HAjUDZrThS0TNfbk7wCXULTAsas
Ncvca1vLT+6wZNUHnGahtkxLx8BCilnnM48qtubDcrYxPJEvbevM2+R9eHDykK0m/ixQVtTWRiSI
+/g9q/NdPfAXiJ7zdyfwt1UD9wFpVyjp8+80qt+xl1B6NPQnCBvwhkIOQq5JVeMsnwrMJUoYw94P
8+cMzSxO46PMQIn4VputYgdoZRjNb1NlP4/PzKyqlcWCfBAu5EX0LiwQQ7OB08wHpAdWV+OH2TgP
qLvh0g95XM198RWxJVX5xonCYtsN+lclR3rUW0XGx9gkWdk9WFe/x27OBLndIGwAH+l7HpJIpnsh
UCFIFW1FFVswQipmHpqDZeRcm9lY+ziaecEjSSueeSrFrNNTF9lojlhVBPc0szHfWwUNUFq5u057
JzY1T2GFBjNZet0SPFz3jHpwE6cJgo3TZBvcwE/h/ABqkfHAlDTHeiDcnsEgQxFNL5kafusBaDAU
WXru/HiZadYUki1H9tZEy/vv1h9emrGB+Osn5B3Ud0wuYluS0NKh8aOtkqMoAHaS+OyYPhmUFJhQ
KSJyA4vaATo8umuQukeuVyYCAvOwlZzTkD1/ntif9lR+irpEaIARG3jcZyRF9IwWjdgB0GmUPJXk
1R1pSZP38hBIS0t+hE1HNGVV+LOFTzS6kXBMV1rlLyC2Ce8S2lpnZDPZvGiX3UMx3AlelGclEM1n
LkdhtKxaV/bBaFjScyjYQdfqrHIjLYqE+R/553R2UyJbd725GSwIvPLgeQUp7NCZVyHNI4mP2x+M
r7d23Zc/vNJ+YkJtVJCeE/p23J4OOPjrT0VI9NDtoQUl/D1zxfjbHUx2pOxf1UAtAOfa+3UCkxpG
9Z57iBAj3oMTbXGBqCUH7Ay8WES3I4LbstGYH0s2A+sBldkTeFGT8RqVyQGszEgPlbFyMkYEUBym
pUqK75G9tHbfhZsfM1hAgCkxLzcXCmPeB5oc2Y9E1y500o2jzK/cCq54xLnapv7JaOOGPTVRo7DI
P1o8SUEBSMlmVMdnnX3E8aUbak11C952srXbYJIrboXXTEZ3WovGc5bbp7GTGHUSNqN0NgMqMAOO
eODwnTn8iXqjqEKO41MTh/hInSdMqMn1VmujPNR9fauT9iysMjuOUXfOf0KxycMx4GYj+wIDcBm7
8AddlRKehn5URs+VMp+BzSW9tbmbrQpmGnxTfiZBs8e9uqslVvhkyFj9KpppGpD0uigucyYJQJuS
cwmn2T/fZSMKcutBKe3drWW30Q7zugdcMqih80HWxSm9uktHVpExo4uS11rZESe39DnyqMMkdm1x
OLkXOcRA8yhQs6uGkTfVq662vsYuEQegSlSuh1TChc1WOFhMtI+PiU2yPWK2V9mu8imqyihWhKdk
LdxutBej4g9Vn8nAWIjX1SzzkZ4FwhicSBuSlu6nHaMA13QKLCxAVkUTWY/RQP+DYraBJqYxNqIO
puxsxsF6ka56I8fFADiAXwxA9p4EYSdXGl9tQfJmlNRXW7MF3kpTwTkbzYrx90tJ7Tv2dPeS2c42
0NUGkuq8i6JN1z4qw5iOKmuCdReDBBUpowvt/tgmbfWeGdFPF//3whb5FRSEx+UeT8sitB6NuKO/
if5Q2l7fQ6yaaV5czY7YdjBkuLMHHe6KyD31bfs7M78bLyrYQfMQsUFpe2S6/DwGi655RKQ4L7Jy
WkuDo1DdJGvVd8Vjl8RbihmJmS3SPjoY4+TvnRbrioZJnY0W1rtZfUAzjFcnw5DM8O+5H6tQWPxL
3vmWnqFYvpQFrtWx92hYMF3/QY7E0ALT5SQ0GeEiOzSoi351lQghoLq3liOeiAmxhUzycz1w9sJ4
uK56UNnBzETHd4EIVCdgj9Uy9INXFlKeUnH26g0pRH27ZhBosMcOGfF7Y3MRE0+xcmSaxPDAYfqL
886g4KwgXrAwCIrzPGaLYw7z0q3bz3QwjONwPwymnbN16TONmLgsPOQFr4/P49zlm1nSMKLC1tmU
ClzkONi4BJhO2DZH+QGDCl3hDyINK5ihUB4CdIedlzS/qrxlRNxC62NPHJlP9j1g4tJCipsbfGYe
rLo8V2xns53J4rWoLNBbhA6+DB+rIb6UHYMAusIHqfap6biLQtSan238JC+2TxmUL0G14WSJLjlk
0p4g+SmR2VsOqbnXefRkyHE/YMjeJxJ7YGw0PwYRjvvuiSRSc45XI/OypSuF3voDhlWaXR5i06SJ
gbwsV+JXs3IDPozMIPvGquvdHVtfiBi4q4tTz+3FcpFr7iO/3QYB635B+N1QnzzL+IcR5mcPhGnh
XyYzOaRh8pSwIxl9LiAn5Mk5dNyAucI6pMweuSWoyLfpcVHg9DV1Qmevb++b0flBBZWNgX32ds4s
tn6rfrIcCGLogkYpUyzb1j+pqg+2iIXfnZi/amaAUC76T9Nkj1wkKTV17XXCL3NocU7nAXul8o5M
4PQK9UH6+B8S/5yDE92AU3j3unkRVekZ+g2Wynk/pxy80uiM7+6V0TUjjgrAe8qMblDeJ4mZZJUQ
Ul6ZeQV0GPnjEDC+7HAp4+CM2m1EQYrlx9UGanm6bmIz3WRgUCvowRerI1ZkUsNB23ONYPEUBj3E
Xs404Vjc8I+CtMqvXrJXHlsh4AekD1VU4qICX9R+Za3De5czyuKN3Gq/fSQRd+cngdxGaHkpxB8i
Nllju2++USCiRUgVVuSM1nXwZ7o/pfddZASnffPiZD4eV1UTWXXZLiNt4vtpYsDfjLTuLB/WsvCN
DX+IJ59MQ+jkZ69OfvnZJLd9FjK/uR9WRDtt+CloxVR48DrbfB78xnw202prsWMGlDoiL/mc0WGA
VHhXjOnq0dhBuCK6sXx0e9R6rgEZB7TgjmKJGzF8cNi4PPjGTKSpnIdlCoW7iKaA0gaje6CelrNZ
VJ3AIKgH4dMcmA2csMQrRdbf9Lokr2bldCce3PQ+q5BmNnZuZP+DLydOj8CH1SkF26dAGENExwYP
7LBkTlmzbWeovo5s/VMM1bF0p3JvxTSFDJmpQFWaztKk3OJXSp6saqCO2aWxxd7tbAhGmmflMBNI
cOavlG8M54GM+g3CwaphV3irqy2Q6PaGUEgWlULouihdZOm0uke3W96Li0spw76LXH0BzzNc/M5V
u85nz9qnn33ROdc0VektsWfnODvxu09N+e3Pl1RTTxlLDu2wXfaxm+QPIRvmG+cDbA+UKcAPDFGk
E6dlBlSSX0liasfMenrE/mxf+5yjhPlD42o4wJFKHjMolI+Cjexi7MJ+d//NIS/kQYgWNUbTHacb
8t9+TVaJWdewdvoMruA9HS6Gtt14QdbegvsX1UruwXh4MDJH3YJqCo/88O9FR+1plBn2IYGj/xR6
v6KaMzMiOTZylrMTjdhypWzZnDBaC3fo0R7C8mx549mYLf1U5C+TXzc3ztTDU2zYAInqOYGLzbfG
DIPMkkmxmQLvd9Vz4y8NqgX9kpikVM8yq76zoDROftOqZ7+0PHyMRbD585tR1/DUjubnyU5v0BaD
t8EyOwbSTbELZm0/O2AfkTCMTeizBQV3NIJ5cMHRJrJ8siI+Qs4iPJWjFlSx1YslCXr5UEgul4wC
4fdq9KtvK6F+B2NjcY4dQEEk+dyVm0bjQxADronb+DpHaYuA7n3a+m4qR+FaNsrfqUz6j6VE5Bi1
+zvkRH1fdCQ3zeeYxx9RaugXZScm3gDvMfUFlAHALviniLWQTCu39/npKYZAd5B3r17RWKc6LWoM
smQLFA27nnCNm4/LnspFoYkd15S026jEJ2kzKZdiOMyp/xxHNvxX4eAd6rmtR/XgpcjKHaLrklc8
bYduzQRIvaguap7uLAvTPPfJpN8qM6xwUj7An85ZDorhMEWU+5qNFR079k1uiVc9wTm2yp1nP7Xp
F6w4IMOK2cGSuwGBrx4cEWKrj2kpyURmnUWu91HOW8+bQqJ9KLrXwjGXjTc7XFtRstYuspSk4MUM
6/DNYbt1MJzKXybOd51KGIBpJW5Zqp6nQVgHmw5rhm5AgTq7jk+MVx6Ji1mr0BgpQ0lG64zd1lxR
2SN55pm09zV5hQWr3CoHRl3lqGY7NMJ5nNy8vDCA3oxNRyS7v7eq1d5RE01wYJRvfIZIi+Bu8rD6
CLJ40ayLqbup6Y+QYiF7+FVzsufCOTQ9j30o/RhIQbgY0j8WAboHXFS9sRMR49KUJU7l+YPnb7jz
Mg+gc0KBmUvbSiSC4maS+tipu4ZZue+kot29U2ORrrtRcicA4Dfle8p24aFS0DODsvC3M2f+bds2
16zDoBKp+HtoTf/hz5cS7oHXFGI3YRFch/4XReospoRO58b7SQSBjTAUdKf0kWKhBZ2g7kAJ6NUD
pRzryQqiw+QmzloF7i5gwQMPOPRb3+VCrYXnEX2nhz6KBnpoF9hf3GsGznnPWke0hVNiHeOCmSJR
7Gih06cZXM5KyKSG8FRPR0940MPchLNAc7fyhrCdKJ/p9knhbaO6sX8Vpb2qCV0XZmu85eY0ndAH
MUGkRD6dyl2Zdgqu9f6lSvBJi+hN6aJ89IpI3korElT2vkcYWcBN5/KQAJ7ZWVX7YVQe3LQi/S3J
3hG9m9xHH0flogrug52ZQW3rdaeSVsBxbrE6whF1M8ugRY1RTFODRCSOVV5dA1+X58D6MnIEfg5b
6tMKut/BxZyH+paxKsshv0Pj4WFJk0jNNHk5Hhblw6ouaGmIeix8YLmK4quMyt2UzdPFytz6JRzE
b9HgVRfp9ED12HDws2xfJ2Cfc7CVkeWkZ0PQx6lth7xs6Zwav/UfwItyi071eY6TF7tD4RuyyHzM
OsJvMJCyhbB9iBBjZG5L0A9ngq1k6LKeWXRvMwDBuoszAthdnc2PEV7km/bHo6oAMlj3A0pmJjFF
GDI6ezgT/bxfu5Z21pkdhUTnrJIZHkVRTmwMq4wn1Ja0zPQ4j3Ifz7X3EI0ttLk2704plB2qFYdN
ev/10S4VPoiFbDN5zSuExKC1Z2bzsEjqhAp4k0z4up2Il5ocKl+i+j5bT+VwmkrpHUdlUQJSawSK
VoqdD+v6NZd0ZMRW8rnsHHM4m+FE1WzUWEvT8GBY5YKbsp+y/VDlJRU7fMnDlGFDaSGpDhhggx7n
v5/+9MOX3izooys85HKe59CxoF9SEEBh4UDn3cYMso0uouC5ddvguWp+WKhsFzn7t9nkEV/Ofb7R
Yy3xPONlnHzwG6kdPXCa52zYNMlju5vR86PcNkFoanE2jWHT96Z9EFVoI+mr1xmVexv7fOa259/J
wT1Tp6YsTr5B7BB7z3Kai2falspjyYgMmnePCVFKOmOzvqYCMa2pmCx2VvscF6M6tlmIf9aI3obO
AVgWR4+aMMi3z0G0aaNVWbZQyGfHWf3ffQ601D0q+p81gRJb68Po+0OJpL5yw4KQ2D0/V/sRBmOj
3/K3AWpyBac4SNAv3mDo9QyfAo5hIaGC0A+KtjAuJDiRK+tQx/OtHJ+DkU2K8ujdcIV7oB7KuXJf
Qf0mYbpJjD7cFrk3rSs5tRv+QHSkqdlbpl3nPbs63GJqoP+NO+M1mmEhtu7BrtyvPJi2xRhXcE7B
t3CSq1fD6MEEbiF35D3dwspzC0S2XJ/Dce1q/ylAbCRT6zzZAfMoFSWf8AaYAkalOjXAG8+9QeuF
Ge0mZTwVJg1LAxukpXpXXuJsaq83n2HJ8EAMBTPYOQkOiJ7LjtQEDCTyxNJglr3MwmAdRYyOcFXQ
4J0XzOrCNF3OpE/oM0B6KkwccUGToov4IRDQfK6tSzBSmTl3sb2TRaR3YU1ysgHbeMX2htavuoc/
31lhY8JhNnz4HWV6qJLwUzq6x342uswm4n43xHO1xRxoL5mv1rcmqOub1L/xhpaXgH3DmSqlNd2R
zimyar4gMy1nmrZwlET6amE0uvqZ3x1927lGsr8ZnjIfgjAfnof02YoN6+XPN6X9VAe0neWR9eyw
Pz7Xzr2XOJ2DH2Ba9hxioOUVSb5tnSZ8bClfefxnByQaDwbHf0+OeI7tSctmRuA7FlGtezTh36zb
DaxeiD8YiGBy2rhnWuMRsnKw8Ch1XMsUwHRwD0MkZgmFuo+gCk/kAcN42rtB4a/o1+s3LCnVImtg
8PN4GRij4VmJ7dcijXKGEqa3nBSVRS0FDkxeqpDxorKPDKTvho0NvnuPMsSbl3VnzifVtR6pbS8a
ff7zRYyIYeWInebPt0b6s04Q6gvL08cw8letbttdpX33iCkn3qskTo6BJ+39RLnAoWg/HM1y1YNW
Hnj9kHBk2r0XZLn+9Onoe6lOTAcT8ERzJLrpsw/mIss3ts1k06auAc9y+ZLrzjnCl8QtU2mMraH7
OvYKwGE1w0eYs93MlgOSEf5VDs3Uc5Xs5/l75A/bC3bCq+8SnHHEwmcuKj/1t8A1u7dyBBhJFXn5
UA8zBdO6og8afuitZ0K8orXI2/y58uwEhFpHY1c0vlvhmL4iyZDfGPOIjoy3EWPN7c8XX7IZI1lj
bapjFef5QxV2zYlapVXnieqp7giu//P18x+mYc/FdS09z7V8y3Et1/zb5VMmHuVI9/kIbZrLUFFL
3yR2tf6ps1n86F2okRobDsgt/p807QBeBzzcLIspVU3Mhg8s3XjZCCMGHfAc+0AGeagk18mDOGTH
pHQhcYVAtOXPCsg6RxOME3GIAa423wMihauyY/1qi/ae9q03pFYZTTco5KZpX2NyA/t//pH/ntXx
fAP2jx9IzzSJ7gV/i7NEtWXFqeaDEyDUF0xNvtxCfFOoRd+3uE+jTaRw7UQMn22AMf/8j8v7+/mX
25U4ZAAPA6OIGTjy7++30fiA9psODGFfaUa4brXKAnL7uoLLbNLlUI44LFuLsz09D8bJK52V0YbJ
hWhzekkMXHcVHKFDghmvDtz2bUwqcagaI1tFbG5+9NFdb9EPRQ8qqplIM/sVfy6K3YdYfWoj/JjL
GiSupRBBmxYPazVebHatb7HsjQPYyTc/Mw5mQe8bARiaqArso0hm6ZGBxBvHseLpn9+SP/mhv7wl
fCC2z3uBvds2beNvl6Asg3ZIEngH4SQ/c5F8jK7ca0jmgGSBTGSmOFCVMVNaggg7kOUeP2Xu02DT
kZT/59fy/7o2GFBYhmsGPneF9de7gcegSKsIxTm0yt9jq9jZA5fX8IQAwB3dGKyHJ+d+VzXW/2aX
v6i86Kb/T3aZyNG/fUT/kV1+IqTyVSaf/55d/vNH/ju7bLr/cuFbcE9xAZHB9YgHDF/3VLNp/wty
FYSqP5+mI7nLy0p1MQFe918ACAIiVqY0TNu9f8j/J7ksnX/h0XXJQDuGtAMKjv5HyWXH++v1hCvM
tgzLlLBXDHIZ//GsCUaHuo3Sof3LM7NVaCJ2kITZpFOk8HGX8DAngCI6x8aQYiqaWmmiOHfqguJJ
YuTee1jgJaJ6B7W5bJ9SFYYMs7Jj1j14Q5yeZGdufECmy8SiN015/daLy09l1ZARTeqxo7iDXRjM
25GW6lWvoaj1QuxyFSfoVOyuAKCJlUxXZTSilgtNpRYckSPZ/ZPbVdcixO7Hni9dartHjY+xvjHg
lkcMkEQsQn7NLSgbwpFG5sRD2StjLEcMdv3Sb5fU3bLrECPxHnoQEoALiYkYWU0ZodIQ6eQOsGWH
g+GfQ1DYYK6r71gJD3EcSR7VJIfU3ZWf5NNxrxjmW9yye8E7tY50t0ti52uo22I9Oi6MjKDfTIaM
l4KHx8rOMecOiHS4UHdYk8ByzTCILbuRa9sFx68yp9mUMcYE2rNjq8W/cl+VTUJjdCZwcPboxiib
d3ZXD3MNbA5+C3CGNnQWdU9lU6BueGLAw+FQwZpxUXUFp9ruINbafBaUDO8CD89qyACh6wggDJm6
S+G48TIx641Vu9Wycvv/Yu/MluNG0iz9KvMCSHPAsd7GvpPBRaR0A5MoCfsOdyxP3x+YWdOVaTbd
PfddF2GZpRKLEQE43P9zzndmlDnE/nGpPBeIXDPoKIjEFFoUJcCmKkqxNLlwHwYJDkfM3VbmjDvc
0XlHW9oHJk0KzYgbSrdfe0b6jCGbFygPtLFnALuGwfhlMTsw+vJXOaAjkzKhNtShhwf4IFZOeF5O
1r20VbAbUn9eewB91ma/VGY38dYn4bPxR7pz6krfML6Ue5lAdjIoTPOqXG5IgA6bvDQ8tPDiwFvM
N1mDgtL3+GDqHjWyll+YpSJBgxMWU8SvPLVv7ritNZE4kj2L7jYhayWIUjJtj2i0gIYw6Ni4b9ZN
We3t3Fm0+u4rbhykaco3RjemtNgl/tD7V8/k80OeSFYhOhGQmfe+HvxTtJQMEVXouKVapHxbcEzO
38oCzGjSbHhMA0RyjFeRhdfc1PBqrfma0/3BVTH266D2byFiK2RAb19ionziUD3sCgVNuqJEPe2Y
3cxApQy+mWraj6n7VBB64D6wAW6x06y5FvNNb87eppFLtLqcvilzrE7xVOMBlF9Afz5QMQc3DIgc
mhPpHM0cQ1GUvJuojO0jHDgjTVNbpkynUEYJEYkiXSdMER35DfYQl5ZfvCYwif2Z77avHFhKWDJq
AkgHy6TIqCcBCS8v31slKwnmJ9i5BCgagwve8suvvo4UefKRTVmn95oJ65rOBbkOB7bTAFfgGM+4
nazR2qSwqDkK1DvPMj/ayWTiB5Z73YlxLWf/kufOXvgIcdCkgFFqi86D4A6bYbEaaG6UAqOmZTWn
MVPTRqfMrjsar5JkbrdNotyViRa4HdkIRYTHVyFVsjoJIc6Z1ma0uB4JmBLK81J9IGcwhWwWHVB7
ODL2GJg+Bhb5/SJY4P0FAwsQZa0m0JcWkvOUctcy7+Rtt3BtJ1pw/AHv7uT699rIgHHlBOqJ5Z5F
7L7bcUZMtEQf7ZjPDkO2p+6I/sRgIlbD5Y3ZivYGxFafDkNKkTeZV5RbPeXHOHQDjHaztYGv5UFW
YbRkQ8YtEcEdyKFYNGH6ehNYBzgHdBBUZID94uco8GrZ3tSS4uarLGoXqbKWzOeB2kQSqt8EFHad
cnV3nk9dDQXWK2LMdybLb311dQBF7DO/++hn471K0i+cmVh5CuNMfad4ikqT/vFyPsy04KXB/FJF
wfFzqayT1OF9897s7qIT0vNog5mvn+cCkS8x45BdZn9OaXgicfFDaVIJjDR2gzslhyh8c4Hh7fI4
PtSxbrdhgeeAOVDnfAON56U0j4Vsgnm4JT+k7n5GvhzxSQoadgws6Gwsw1NDCSCd3HdSUqiBHii8
yJu4kwUJFnuMBV2nyWNrCpTYcyb4JLhTXzx/kBsnXzcBHfTdcx9CUradAcUz+xksnK1+JmHXtk7P
UIInkD3s3fKjnJduXUtfDKrrZBJke4DRb0sDWFuRH8LaVx6BRHwFgKUPI9QpL9N6Bcs2Xg3KtQGn
cgO2uN0Odb+35YA/mCKc5WdY01PUMVMzK1RA0Vu7oTfqW2GkiL5Jtm8kUafYre8OOLKnOKL80VEj
gO3AfPRM+N+cVcGBQimy8DBuFRi6QmHcgqTHWzGBHXd0fAB/rF6yQm77klnfjJMPy1a2zwpj30RU
4fFQ65k/gYHLBDphndnXpvd/UKhjP8abFKfPKVcVhaM6f/BxTW2quGiY+Xxhk7DvvSDdkeIB38e0
uxgwhM5J36zS2bhzly6NNzdldveZGCeEVO79sL/UJlZM2LvfXBDym2ZMvxq1e6aZPAHq3e6isjo3
mXYP+PopmZ21Q2OufLZZDSAqGk8+pQi0tPi3AgDAVm2otDfCaW3Z1XcYFYsbzGGW5gLdDYuaZGQS
PUQEuldlHd2mnOCAiU1nzKbnOE/R86CsxzEPiLG4mZIqVc+VSAGUy2youL95gm7vWuFKYbauObVX
zhYbjsX1SLsb2JUe+xTQcVFspiHY0kfu7pOcpXkCIBoyWFY2+HZAHdeyzvHdkMDOa0YYA4Q+balN
ivCGtc87013Q02+pISGH00Vh7ck9xSTGzvZgRcho+qi8IKHAHnQg+RKQxdzsjH8JMXztZTxuhEsh
7kD2boXkvLVdgJAjy/FqqBntpW5BjTDG8tXSF8lzaZvWPrqUUgf866AlEvkR64jtWAXULDL9vbb6
+7w0U3ndi1lQ+OB4bDNr6owQEvkpVLC39N5sAXjgHIXVFcBxJqeDG1TW/sarc/Rht+FJE5SgpvEa
+DZJEFrejac+xWiWGPhcsIF/DcEFW/jtJZ0MCQ0RJOunedRr8g+SbD/wvLkb1oa5+JPHNgYU0DWo
EIwMnBn8THjRYUIRptcROZ/p28CACqbOYfXzg2/EhcgxWrgcTDkOO9tuqZuvnN2sl1lCSx/DSOv1
YoAkIxF3LIee3I6UvW0tBLJj4JKokT5yXYF3jWqwTebKYOMbYOyWcwwuLRkdGMCcAguqlhfad1nS
9BBYiNp41Zy1HdnUFB9621cHAYSB3TumvN5bl733NIXBk0MnOFC48dY6iV4ZZG42QNJ6JsGCsUJ8
lBOChDkbXEZOtSYOgO/UP3hdZhzSyZn2qE8BhCDHWjs1VmbSRgf+5oI5oz2FerBXL1fzsSVFxMp4
wvgwb7s2ZmueEBPs+4bhE7M2CKspQSFCgiIqP0AW+xsdMyBrCPKxxFNI0+NVwghEJoPxLTDz3vjN
eb1mrf6gGNVE00KKEgXyojfcjZa9OOpwurapdKE9xd+nQ4lUaEXwWgIPtBncVUsBVi74X8oeBHmj
4+rIOfoC6ajbeANTLXcAhREzGwFFXbbbOqI/cMb4Une12swT9F1TW/5amOpiuZooYhj+yIFEGHjH
9j0+DFTk5yQgex1jdmA7DpLTYzmHzhtsWshJ4NabLWY1J2Uf6MzxO/I7k0qdfWHZvhViuvb1/ITg
0lydZhvS47BqQGKtTAGwqZ0eIrxFuTEkT92miV4jU0kAjlwLeKwqr48PWLrZk9QpHwGh6VWQMWOt
lH/0IzvmsgjEreU2cIKbnO2Omg5gDY0OfmfFDFnfb98ad96lom7XgXzpDJhEfUKNrILWINMKe+Ay
us76xnmEF8gWD8MpRX86+yYHTBrFUPdrANzfc1JXkT+SgZpp7GJNueOYvyuAxsxoCDuRuqswfayg
4YltbY1UM8O5VHP6wnTni1KJvxkG+ylKfdqyUa5yDD6ms/RdqgooI9UajFbKU8XPmzmX7eeo+6YI
PpUDXRksr/SMKuewQBRAvp+N0aA+JpymozkKxMK3fEy2A97382QUFFRhr+qKmLB0iD2wyTBIakFH
cW2zlYkw7lXVpEn+BNS9jsa4LHIFEYVgT6TrHEo2iRY6U+fugerDNZQ2YbOkuOZswR9dL96qxuN+
kpx+m5qfHbdsFMbgVan5GjTiCpgih4kH/k9j6d5EJSLIEJJOF31z8zt0karhmTCVprEdJREayInp
Om7YwFRy/BliXL/G3EZygmSjUv9g8Q0vCuWhXjQVlpED1VEgkZ3IOtH9sXODqDljtSHq06pp22mx
roIFpqD9ACx8NV36lJGjSgc6WMa0PJCA4ppFPqMRCYw6Ef5LZgxHA2ZrKWNjI1PnjqldhaX1Is2v
bZNA/pcBFcSBftQZ4ZBANdZhNFmIMl0+xbo0TyYa9KoyftK2EwAbwTg1jeYhoe10SQMsBTV+AGVD
f4UkVdD6QdEy9YJIg/QQbXNQtJ2btcjJFVGmoaEXpsL+IsQlzQPa1POp4cpNDmbDlLQSNCuNgGkA
MKdPAQ3UzH5hVuNUPukAL0RdX+I8eKYokYpHYX2PB4TesS/hBlvL869EDzSJR3v0qoTEG7HEoM1B
PZVWD70U2JeD7QV1MGeAAVVaJvZzlIY+ATrw47IDiU4YF6tNMC9tNoIgGBtq1fbHyMrUY6YnLIsi
jnc0IuPY3E+OGq7O5LFvbwBS1QGCmxo1eSpCK4Q4ib+zAnf6VziblOzliLBRsm9B5q3wOVIJRKTR
9DnHmurJUUZ3GCb9apBAO5YDOaXJCc7OeOAj8MBQCmsTeFG2xyW5ibq0JwdZ+Qdjwg7I5IqDXSGc
re6mn7MCF5pR1jlLNnZ2jQ22GMPvYQGE1RDkmFvje9Oly0r6xEEIs3rlnXm4AXQMj65o2aTAmNO5
6fFTuNtjyh/o8iOXSqMjCSX/YxAfZBhaTMrx3dRdsHHkkwBjfkxguA5WsCfb7wIo4CgY0r23hSFA
KoU8A/TllQrwMJsof0R+MsptMmpK20m5Z9hH2yJj88doKe1wRJRp9Jr2PGGYwFd7ylKDc89od22m
Kccn4ts0GwSknOSorlHYPjlIhStSKxy9/IQHTEk0mg6hbN22mI2mlKO7wx6jFePZiiIWRX4bfNKc
rnyNfzsffo8lZUntmDlnI+aM1eF9W6Y+4S4jpmwDLq+y8ta0zameYvycsNfjaUvNwq/cK8JdnAri
goByjhYqMomZsKLVACR2WJz4nTfNxP7EsADiQd/9KILx3oa/wl5/+FjcxzZlwEWUbgvLswFAzoHg
XbXt6wDsdyKY/hgOlH+h8PtZxeKypKZNtJZN2QCpCQkFROZHpjgFp71RbiH3Bhu7TV4dmheGMv/Z
cgLk0Z4u+5Fq28j+NAy6A7WsbpbBPAZrfMTzxgD0S0odCyYw6cXrEFBZIpUgbpbJg2dau64Hjlf0
2dY7cgEFS45lgBR+VhzBmRt+L2OLhnYgQaP2sr25lE9Dh2WOFDr3qK6dfR0k3wss4qOw5p2M82Gd
R0l0GNiRXXxZ7OOQHVpRJ1ubuj728EStmZTEq2AI2JvbI9TagOZEMj1b5dTONm+NgccHjFciOxj3
2M64/WYEOcIZ+jFyQWEYDeiLkcRzZgr6ZKrJfnjL/PBthq+IE1Q3O3yY457SgqWsL6JDJtSHoi52
AV/0pe3xwleQ+5whuWWZ+cRxlTbd5oflK0LkRnhMx+g4WvUpM8e3ttoAOSVlzYPCUt/ZRwVrPDYc
9enLSILhygbn0R4bNrWKfmBLnI1EfKldeVAlu0C36m307xAHJifNpPzmmYK1CUhERpJ7FfvvdQMr
pLEn1oM2RKLlEow1njs6OB9iQ7grPBXpxmHMNNcRlVRjesJ3/UWM6dWr8Dq1scD1+cX25sfG4AES
pr2FxZiEecfGR/AkggFAcJ6SPDg41vgEWwRUnH+P7OFh8orD5L/GFnEUvMWMjI58GmuiZAeSu5ci
Nej1ayNiX9xV2clTTDpMf/lpGLVW9BxCbSGD3Cq8LwlLoME4tTQhRNvs/OXw5Lby3Z/SG57y30iM
rCzGtoS31jnJzW6iZ8vnns3ie5tH4M787B2ghFhHuqg3VZ48Cp2QyT8TxN9iiZsfXZWxi8JhsB6n
6hu9YjF9BPZvDv0OZumBjY0F2SJw21NTq+/CBgKe9Vy13HA861kj+Zx/mJ57poeJ7anzU3nR9xgR
+5C46ingFoIYrNXaF6m57B32ppORyrXG8OiR3RARBAPuTc64Xn8VdsGMpvTuSs5qW8chIAZia0PZ
v8Y1LrE4ww091gLLHBR8jc9wXVWYpeqh+t2O3rtv1A+a1f0aROWxnZKXKks+hgQcTKbrX7PVtVxo
k3HIdEMjiSj25lwkL7nhsPN26p1u/LtDMHjJQ8yb0sTEVHJ9r+yemzImglnjDF61ffrddTmjhfMr
dTTM2b3kGUXXXk9QVWS5CTU1IaRTViBboOZ7kTqNDXVbNoguHjnpIQ1emapGG7TGnFRPs4tH+sAM
h+pOI5roBa6/TqrARNRQbBoOwyb1FBOwZIx3zIUGPpOI3cvUT/u6SZ8oyQWvM8/WVhZkVwb+jVRT
hD3GJ/SJKNyY5CHrKn0xNR+YrchXUXRAC0RAKOpBOpzKaiwLa79+LH3xtcrVD9UzEZOQWMjLcBgW
5rzVfffCCagHvmDTyrOMuYIEbiD7dGKKjCSDoCZ1HFEtVJl33bX0tFFsT8ELzkKXT2OUw88sP3kx
wi/mEyzcudpFXkoxnFE8ulZR3XxMoRlq4Ybmn36ddtkbKZPXjq+Vntw8wn824DeRpM5Fvp4DTu0e
7gJKx6nNKuUexyv9eRSRKuMlI4urx+Ai8QK/BPABjYMxaJaF3mNew5iTM16/ohxX3xm0n3DjLDw3
KEgpUFkqa+uN11DdYgwDrc/AeFjOiUh/jaPow+liaDUam6ljUD9svhUj4yRvhghHI5NiP8PgInZz
Li+L+zo2yEnXzqHmYE3vXruWmq1h4o28Z+6JRMDfYTvwQhSP6YBLwURdOd+mmVZ2v+uOpY8Qa2JG
UrV4t60cs3qEpahSlHg2qsVYI5n5cn+2KFdcxy1yB0+AAn7PViE7UwQAjQftimujopUH5gkODIJL
Gbz4jMk7vsdJbtPWfqc7Q+9AQtqkUhiPjDToOhr1p+oO7jSRXUuYITRw/ZfFlWmhwSruVjehrIdB
WLAWLWjzbGIj0gS8M0iK19Ge+XISUKNctooBfuS07tFYQswTNDi/oOnTtFh3up8EqbIL81yPAWzz
BgG5+l/J938o+eJh+n/jqp+/l//n+r1Nyurvoi9/6S/R1/rDwdyMg0MisLr+ghP+S/S1/rAX7Zb/
YGgBFw2X8V+qr/wjCOwAVDOaLCLvgmT8l+or/0CZFYsBJrA8jzTw/4/q+w+UL9IHTGzQ1yYsENvD
HbQQ6/7NkNUT+rfcwYa5UWG8NKeY6blz9NwfsxOcBo9BW+GLFU2Z8zrI9CWdfi3VtF6J/ouqJXYF
FVyGdvYRD3MT7CB+p3r3QsTxgQ7BAwetS9H+8hqkiKB+A3300XgjIF0ABTbdViQsVp7D3lW0ARV5
1UcRfR/c5iMOKKdts+ep85liYX1edxjz+gyzeugy4MZMPowchBscv+uSytFCIe5ZhbXFyOxRu8Ch
F1FmBJhFBoepelAczDo5c4Tm1552HEYL7EMeUddCf2PUdAhe3Ki4jlH/220gr8EzxpCX0O16CwZF
3Mrd4UfaFoXUG9ep7y7tUV4iNp+Xzv8i4f87W4UFJv2/uMf09/zH9/bn3+6w5a/8eYdBcMdV6Eu4
7oFjuXgk/u8dJv6wbZur2hcuN6Hj/Ocd5i9/BBfBDaR06C3hT/66wTz7D/5VsuMyQVzzB/9C1T/+
aQPq/vHvf6MR/91AxQ8nzMQWAMMHd7OQ9j9w8CJ0zAo1Du8U00NiCeL0+cIQi3iZQAfZQuuFJWoe
zI5puU1NaeDcCmgpD1mR0WsQwFmbKtvGUgsxXkX5G7HhQ+1UhENC/x0JAUgtItVVTxMHX9zG0OQn
cZ85tq413rdkYceaC0U20rHc+R4ertEdXjIblHHK3OPRGYyAnmGYRAWwO5SZhJ7rxvjmLZsKs0Qk
QIbcIdIE91CRcVFpvDWLCC9l5pYvZeacsF6Unt8fKru/Rqqs90mhzVMcERxnCEX0O0yzR2iZHjbY
lj1QPAZH+CNwA6iigudmHeMK+nVVUFHT0tez1nEmT67X/fVSReYGElR8NMOAQFooluZa6tTalFlt
Imtvxf432jVe356ZMrZnT2f5hqgR2XDLj57+7eL760v+9y8VV8zfbHFuYFPJiQXMstnewYf//PN/
WzR9NgvIQ70gsQ86H25rRYsIDl3lm6+0+/Q2I0nXf5/dkfbKoKSoF7DBPhyrczhDVhx1/NrV83Dt
fOYjT2lViPsn0tzJDNTfHrqDH5vnsLEjhsjAXNxyjE9aQu2f4vD2iYz2047unBJZzgXDgjtcrxPh
j49sJQtJHi9kGW4FYmGV2Se/jpH/qDdnXsEQmHkqQZOWA92uF/JLNk6MLsLODY81cxqjJIKlg/RC
WrC6Fd4SKjBQlYZSyXvYPaQgch+zYdpahQof9VhSmwXsbzsQDmfel5SPjqlefbe1MUhz3K69+GEO
svZQTnkElMKyv1G6/AAJfriMJOWoz5XWs8q2JlmjfelXaivsqdhbncMcq5XiQvMvb9ONnG43ICqc
G1GMO3d4hWqlTmEvy0MtCc+yzYcH33t3s8nrNQ0I5XMTJT/q3E73oqjMNfylfs91L09q9uONK4eQ
lR13SJ/cetKwu2RwmHgXPMqmYRQnWcbNugsw35u1BM2wfNCxiMvHbhnlukt9TW/6fKMyDN2rHsf4
sa1OZhWpCxA4JoayfpeFP8DIz75KDMibJGQgMIgpXqdg1G5X0jTUajXFBBuphSE3YC7cz8vnPqYo
6FEaFGxKG4RKkyhPhx+6dzr/FCPT4uq3Ch6anafOVM9OOY8qT7G7dKMYX4L3knuhvDWG1V8mC5pc
ANy4txNYKo7+3oK2vAF3xVFlGJhhR31Nco8xHQdp7Ytzbenfc2H4eyXYDTOh0jhd6Q12yMDvsuXb
Eb3/a85yeeP0yqM1fgImXn+dg5Baxr6s7qL0IcWb6baGmXIbetrNcwM3UOZP0wOcTaBclX6BZnlN
slhx+ArmC9Qpv085WxpW9BQ1ajxYAyjehBTcu0fUAC9XeG9QcTafP9QSJtE5Kj32mdmro0gmAsah
Zgrk1ZdhAPIUSvO9CeQXWrfHAz2b8tUD/IG3n4Kkxj/bIg+vo0lfa6NDzjuVePh8cRWT/cqcObvN
IcMsmgy+0f1F93d28+a6ewFVVOxCA+c+5rF4HbW5udfMnW56ng3swh7Y0Lgl1uIPX5lnrZM6oGug
7Z+gFafgpJLkFrvAHiMZXqxh+OWGTPEHr1XYcmwqDcvlEKCb5JSN6Oal7zpvUsbPVEoMElB5axgm
C3wo9h4OGLVO0jRaSyPOz35NLVNWqVdGRNuqLi4GA61LsLxkFZNKuNbO5jM/BxYyOnMDQ7g+attR
dyEN0qeaT9NC0oOBQRi6yysyzJqDSEgSlvrDdBtPMWeW5QolRHJaCpAHW7oPbWOT3TWGpzlnHphZ
6pm3ZB6shIl+Yif5pqpzcyfDvHsoa29kGJz06x5jgdE61wyr+9Vb/qk5EGgYzuOAyQOqsPtsBVzo
WLiqq+gBphu/jdjjQVV1jBTtkY+dz3reYNYF+YNu9Kir2Tr5RX/7hOi1C0kvbMW0s7v8e7wAu31F
22yusmiXdUzuVdPRRbgECkEWrRQN0OdeDnr3Xz8xbFzq/3xkOK5D3EGwF3HYuMt/dC5I3HHRNNfE
0EAomLTlXpE5oSEZJPAcry2AERivKUG4OzpBek/d8I1HJZiKCXGcDjuBSFRP1/jYWRXLbz472zLk
IZfI7Dc0df+AUZwcuJMOGz37KZvpmNIDOv3wFTCpqEq8UKVvXFugPle3JiAhFYa0we3Vru6y7qQc
531IbYOMJXwzCxTlvk1aa+vEJtFnmOuetKxrCNLyhMXYXdd4XNeTaolVi3WPP+F+jIscP1PEHUGi
Nn7mfsr2RkqoXdjtiaSBf8oq0z+NuXe0QnIoaR+Li0Gt/KqlqHzHJgFebUMcXH4A7i2vE2rpmYt/
7RI33Nl+1NMYx1S8B962jog9s2d3u6dkKCBsfqi6C1nvSC/w2CHT65jHIZVfgz5IoOJV3kpgOCBC
JOG7N1gyeahkO3Id+Ys1PXRZnD6EixjbTRCM49lNHyPa4kJn+I2eGl/NbmQ0AkH/6AWYu1TJOBYv
Qrbm2k2vTjF8MfomPTehtHYC8ZCS7FwdOjhalt/1zBaRWSlBDXFERD/4HUIw2DDyKAakj4CUfUlY
E6w9Q/SWMAFl2BYzQf/Rakv5mig9818N3kpPWbzLl00bAd1il1sMAd2Elj0nUF+stD4qIGwXBEig
h9Y08ki1O2oeqhyhwIBjM1D7XXB7z3aVX50WpHJHSe8GbTrbi5MQvXyJ/MHcx0v8ueC4ddEa1lOo
41tu6IeiZL6Cl8B+tAvSOLQqGuekmARldxIgRF+gHFXlq2tk94ZEtJc1yY9QyuOYCUrIR+eKwdZ/
Mr0kZACnJsaa3tbLwJ9FS04nTrMXuWBNgx5hcyIGlDJbzyxqApqiiy78Nes4uRnbA4rd0elNIFL+
nuutOcy9INoVWePiGeTdOmZCzE6YG9vk/vGLeTnO4WeQUCCvzvICGzXt52BPAlzseyeWL73a241r
oD+Tdk4U1hPtDN2WlpP5Yarr7MRag3SZP7dVOD53NYCo0DbGTdH25hYZDnnf8IhGF4Zzm0bprTPH
HR8tf0C1iqfxFM1AKo0JV3CVB0dvTlkMipKpdT4kG6RAhyB+/RQj1JxQL28Bdjp8rowgU3CHe/xS
HZ6uIHooYCKx1yU0BTbwmM+tz4iOE3A73jwzPReeXd1cpnp61m/uZA1I4rPCekBaxGbn9djofpc0
DmTQ9HF0RkaN0ODay+D13tVNjeA6cRhY1e7QI9dpMi46VFuDYe+qLLOlMzCX+4qY8m0yZ39r2IKt
FHZsWfrpDUIkj/ekpD00RKcf7MbaOCTVt73Mu02UjVR00FP/tUDq3de66K5Zh7GgJeO3qaXILuz3
sgs4gFY04VmW/B90LsO3MlLJJZqz5DI3ZbOqbQBhSIHxRTjmQhcN62nrmnQQflaUUIoebtANfK46
zjBWSCbENOpL57uvI67bE87X6J7r5hhMHsXESYXzAO/7XWMooo3hNFPnicWmJZft+m9G5cmzk+GH
123N71nN87VilJiNRXe30uTaEERbdRGDU4QC7LYBK1OPHNqohtH8HHcPRtF+6QMKqp2BLMgk2nFH
Aw64Dws+UdiI7hXY3a3T9W+LaP2hDXAwFuPU7kYDqjAkdQr3wuy3KnLUiKHIzznhvCpU8b0GrocB
tYP1cWyXmb7bpIsOkCd0ORZ49Sd23JeA62DVzNNH2ndAYOtvru16J5oUGYWDDMD1PhGvHLBE+e4M
NHqebz7TGj4I7quh/GJViXmxgOJerYnwodmj13JYYd3Kux8wh70dPWfmRbHyXHSqVzrDLCYWt0yz
JFFFRMFClnbfyC/ex0kZh8/+n7QfF49OorYNKe/z50vHqYAHyWMYauBqHND3Ji7P7Uxm9GIaxReT
9OMqGS15DSMYGgRzxQ/WkBUoILhiwY/KU8v2R2yb3tzDPC0gr9PLsfu8sHpECNKxJt/CaRpyzO+f
H1aNFxy/sjgH7K/OU+HCmrMpYlVKnxvtPDCX9i5VoJ9BrwbnrhuNI7QhHeTTqV7sFO3yokNJUaVD
Gs2eyvriRkl/kH55CVVgw7wRNs0aTYeCb/uAtALQT+YcEyAt8hAx00bhpQSCe475RnApjbTbIbQE
q6bV1oMqTJAM7S8ZF/0hHadsgsHTjlx4ro8hNpFbIhJ41cBvgHJTNWEof+OS7LrOHS2UanKdDY+0
bVbN4yVZXtpP5HRU38rGtndF6iH3pcO3hAD2teZgcdVF8A4Jdg7EfoiN+KzQDTUHLw4KjP6tjOZm
2F/huRPmIwRFf50PsXmtfO/JIDWwzYu+e8TjACt2xA2Ur7hzWMKtKaFJHaIKHU65tQJ+MmHrkf75
82XC4+668fAApOqshya7pqV/qgGWIbrOqtnTbM3JNYusYz6Br6A2ujiItEck6d2OfYJPgWqd+gui
g5ehpLLddptHo7XWeGLHboWjMFg3S0kvsC5UMJHQ4xN6+7wFfwn0Kad1S5PIDybj1Cfel4m5ExwH
BwwZfhyhzeKhnBCZtMO5kQbNVRDXOF9a6h7Kye2ulvri9kN3rXmWTV0/HuI63xu+bx+lEYhVU8Mw
1iXWjTK2scXj0dLwrh278q6Gb7zVXYzjSNoYj+dGAGrusHoMWU9J+zBee9LWG9Mk9fKfu/BwirH7
V/NazJULNUwWz2XdXVqj2ZHGLm+Vl9IaXnfWUzTyiI2b9LWgY7pt6QVtWnywnyeOyWG9zHhSz/SB
A3qtb7Py44OvP0RWqFu896vE/drEX/OFym0NcPp0hH3CnW5Omd+82ivvQ1w2V1o6vpLoR/zkcSZV
UDz3VPmYJtaQQpWoTpzB0CHZBk3T98zya3za7q5MmTtTXs5lYLnbipn14vJ9dP1JPtIeumxlzcoc
r1gL1nHSOie3ntVFAEaHRTuyXC4VXkxMQNShF0sI0/Wgy+fKMJuDYL7GsDnaiSiCTyr77kw+yz7Y
MK3tdsyvAljcVUz9j6xupn02anoPrdmGvkqEVralvW2AHJHEhbCDEQfeXZ/GyS6wWrKHfbj7XOBa
UHFHzfIZCIcSqcrARhzzsIpGui7YBa5shwqq3qMqGl9itmo5Fq7MtFW3PG2o8aN3cesuxVJkPbyV
wn3158L5+cPplFzTEcNzrgZstvJ7bMHBwC49mSigXOy45noWFNVh8aSXL3owLPfCaMgu1j273SyJ
KM+jnOHKtvyn7NSw661es/fsAS9bLPBjhEk0aH50bcNZT6E8lezoNn/+eKxnnMEL13wUGGUYT8li
U/ekt/MMC0ElSh4oKcnkSyi87rxY9NwWBhvsvlMN3v1aNt5wcVJoymwLP1/smkdW5M9Ls0yxcXFY
7tjpUbFlZP2lqAcE5dLt9nadPGl3MM42qZBNgm3mzyXNQrDAQJrh4Hd5i5JFYBfDVL51kMQVMbrn
3EAj7Kc23hep+V1DDmFVdfSNM5q+GWHJ6YHltTZnjhoh+QZAySBFDJ0QOmN+uGHU+a0303nPG4mu
LcAWKOGhSae3ZGlZXj7/SQc6Ra/1DL7d0AZSy4Qk/RPLEVlbBQMSrrabPRiCZmGfOBPjnuQqMaE8
g9tOHjyPLUTHzVqlHozxifJLN3kQ73maN+/9DH0v0sHAiOMlavj4ex2JO+cmgQt6guWSuG+TrOLn
sLaSh0w7mD5JgNSi0UdVzPWVsgLqbP+Dq/NajpTZtu4TEYFN4La8VxlJbW6ItniXJPbp/wG9z79P
nJuMKn17t6QSkLnWmnNMv7yB4ine9EYWbxxLz40cThI/wLVwGvmwkP5sVMR4Y3T1O5gNY9+M+c82
Kro/JhXqyWMcE9cAK7zM3xOp9l6owbiHRnDXchuEjIkiDxCqf7UrzotUsCdCAPurzBQJ9Zn5kYec
t2odSlBRD+YxdH4ifqCCgjgWr62MuzQva5pcnfUlSwd75bTIMbqZeujMxw2jysR10tx+V2FIoiyQ
qNwSF5AliV2dNNI7bNFTBcry0WrxeOBKBA/h5dobZrpW4vJnYECHq/TZoXx4u17Jvw/FAuI+afPl
WriODme1Bjc5pWl0rqN5zspnugEhxfYMdy5moISGx8QOBr2s+2v3lntBsdZAd0xgvo6tfTPnRSCA
2aXsTOgW/G2sgTJegA2BCWKnArc3JImgtccC4wTXhhv9RYBJillNuyjviX6EoLoSJXdMhL3yspzd
pqy9xXluHCaz0LVTBuolDaaAZPsv7WixT5EwsNf78jMLqhLdA8ssXEONhdeOrW8/QUm8LEsQpHc3
kpI/ZFuiUdDbCzyA5ojZ0EY4FFhX7okDwqmb1ivYxAaaxwjGIy1MxFS95k4c8cp6nxgh+M3S0nZu
RBHp6Z02bkSJKBJTItoch3jvIVZfBwX6MPDN/DIf+FdGq0c7P4iTeznpOVO40liBWUEWEjUqWI3W
WG8N2Sdveu/9JcBaP7WNKVEHTiN6m9F7NtI9EgRSnYspGU7BZJ7byn2qYQwfNM06Oj8Z7i+0VN88
68f81wbj6336evtdcE9tXGR8Gw+BASgFyNhFFVBOGNa1sJw/ZifMD+Ag1tWc7oDOBth1Ml5XIdW7
ADB6y2rshjTzvV0FLHbNxs0RNBnlJk6ybr/8pSJhfp0PfwckSYBDKmY+ZmVmVyD1FOQ+rYsgc4a1
o03mcdAwI+sIDyMKqJcjrYurgunY9vXNjn1gzMMYHbMcsDn6iO+tOoVO7O2gG9m4rur0XFZfgqzO
r7V9LefEOXvOnova4UtlwquB3WSdEpgRO8bL79pkB2dt9LxtkQDyoUQuThRE1xjC+E2ng3w1rOcg
qZAopurLAtEqMPecdahrisi+85QKCaSj67YicAi744gfSbYVq7LjW1DcUs1J7wF+yk2uiZyBAW9V
o9xb7H+hGOsuQUjaXKYMe13QdV11ZbGvVJt+xBnIm2GH2PEaKbjSWgzgdk2zBWYQSsvSSOt3FXv9
05Rq5fD4col8PS6pbfh56dpGGHNDXYlbPC8aBwEY4dHJkPVuLPkIl2pp6HAh62QoUetV5Y6GbrQ1
y6S7xNJ/+InX4xAO+7OnlcdGM6I3M4EoxKWNsk1kbKUsYQjYsx4sTrI9tMrll8KtKnZB3f5Jff+H
kRLNAdZqvDhBBdRmqOqdbEvrYdq9xAAF8S7L89PoR/IOXIRJdlNMH07Yv7lh9lI0eO+WmTY7XJz9
JowS/9CZ9S9bhclb7ZYuoE39o8/D8O5A29uXAoQO525IKhaPJdou7bUs+Es6BXLVycApVTjnKNLg
3cnmDSoH0wfZu3vqD3NH0w0JbqQwdbb9LAk/1akYfltZ/CMVORlElbGNQpuQLiGsTwtnVW7qR84s
w9OJK5p8BtcyO9YbeQXJ0+Xov7KG2GfKwPkuMYrk2FjWjyn3zA+9K4K1kdpc2qNJPgklGqDO+grX
HfAcXQbIFrV/0Eeyx4bqzTMaf++NAGBNx0Y4MBQX3Y92TkGZ61Zh9JXZJXQ8RocM+Pee45PaXkv8
PaXVHBNH7WTZzcjEeNrWoD/53RLjXs8LvKITYvwvpQIYykVcvibbCLbcwR1pCYmF3Lq+1xSb52WB
3kz7ICafKJqhQNhjyR+js7jFhwFsQzCmahKrPi+DlX9Lv+9ytLjLZrdse4UwqQt1WFZVey4qmV6G
AhPW1OqHPtB+khVr7fq8g8FDiuGGuVF8IQ655/EO3bgUIn8bOoB4PaF6F9sf9lClPtjM3R9HwSjt
go1y3MPK2Nhlq31FcMmZ3/KnnSeor5FBfRrpcGOul8LVIzbM97O/ne50F7tFToXz2eISX/tkmZ3p
6iIY8jo93pfSfZWe1156q2ovjo2w3zapWLVea24xSH8fCN0K4SMBUAWjHpzx4dc87KMTKYPR04Yu
h91DyJ2jkvDN8dxm45gAUTu6KUB1quk6atbBs2v/uixAiIl7cqNzbifySgqNeto6ol8LCOYGl3qx
10KnhxDCJxTlBLEYBAKca83nmkA0iryesbjq9tw13sMHKr+KVGvtFzJaMx/f3CD7m5SliXgKX+Py
gSIKzt9odrZnBjanOuGwKUvB6d7NDHywDPPXDf2ijRnZtbf2uHxWTaPPcFVKa7K8q3PDM/LsElKV
zdddXnUwUuKQJ5OZdPPoEZOE9NQXEEr6zgfKd3bnJShhO66MYdtDHNClfY5cnUfj/HxcXvnzQzKN
4bH3FVRqfW6+dL30T3APaSI6hBl3WisvoxgYp40146/5rSnkj9DDeb5UvToiMGR0HW2aoGa6iOLS
v4QGZYmdqf+8imJRH2uRnkmSGhnOzOd0ounDKx/dd2U5wRmjY3ZsNXTfg13tp7TWDsx3JeZ+mzZq
QhvpYiZFD92x8a9RbP3RAb1v6P/4L42QvxDl73cLtnTQsFUMg9Df2kFmB+ioMTFmfnYtNHWG2/iM
NPcSaXI4K3rAHMQoG0gccU9xqkMWd6qXIYPsmBX+e5I5goqKkwcbuNimRRY+BZPBpnJo8aXnKs3U
S9qxoO0Iej1kXvxC70k+QbTJ8N797M2d14z0+W1PbcyUGK+EW2u7jHQJuDC3wOe0lRnO6QSQjI+z
yzqbZ1NT4cOa82i50pONr4555MynQ7vL9PPyKhIWr4zyb2Naxc6Y82CXUNglHlZ2yZsRlfk+rgbr
hPHeOgXRNJ6GZ+kpzUKNnaSbKaTXQ4IGU1/LNOq9Pbg6xQwxBklEe3/yaakYZJzQ0OZoMUSudmht
zoQEQ+MVj2L/wRl5PNQ+QB26AO617Jw/WQS4e3nn0nMlDpnwsUoBdczS4uCbIwLmYrpgzEiOqWfn
DOJYfLeKDnYcfWW3bq7FvCgEqMKv6GXCCdvqzui8qxRSfmI35ZbdOblW0tEvtLtfTuTw1Oj4pAaV
fjOng8BY+bVMfWY0efYZOiK9ZRYn/0gn3Nzm3fIlDuTv6Cgc0mHMAIJyqQcXUH+YNBBhuaKRpygO
gottV4CAQvuJ+xHeflOF43lZnFZCG2gNH+IBJdW+SOK70Fq8zwfACtXFJp3qsrxSkXyroinGDVVG
Fy9zo8vyKpuibD8K8ydUS0xMtvHOLHq4LQ8f+tAkkUYYNchK96+a7H22Y/uyvDPoRaxd5cQb0ifM
k9JNgqEiye5RhmAhJLPps54QyI03mpd2GmH0mJ/349w+I7nvP4uo/OCMSvZKmNUn0bvRjgi/Ltr2
smfnNj7MZgrPhsz9lzl0cq9TN2xyACTrNkad77Yqv2Q1xvhV4OTiaI5MLgQgzmJenMkZ6AMQRJZr
8/Aqts8EAFnnnswX+mzWMdIafkAXJM06U223SVRI53I+uGuZ7xCJx2BjGZMuCwhH/ZKOPwGreefl
ubEsFVK5Y9rKV+S3nPWI3h2GJvs06KWMXX0aQcXsfDcV/axyunGVw0pJy/3yEfieqLYW020yXA1P
rKoC7vkYSY3O/WxVFsLd48Jq3tB5u5c0DAcDDmFIAEoX+v+6h0sLkSem23TmmQ2+orcw1OEq9jgk
wDHbuEZVnZeF0x7P8IostqhL/5YNTrj/Lg0KY2SG3bPWmYLhhOmfy2J52nvrQQ403N54wPjoRrt7
ZOCgVoox8hoDSfWzCIZDXMeky2SVtXO4J99dZ1xn9AGfnh2vvTklKxIkS5LB020DTTUrgSUXhm7q
nlwfTCEy6K863/Hm2UPyb5FDvm8N7bsuo++2FsgfSjIGdcPhAxF8vzXNhNk/XFUcx55APzF1W1WN
9qN2KXhE1GmPju0sFIg5JpLNvjlYANZuE4Iw1aytnogRuH+B/wNJiHOiNMWYJN18S5QGKaOzJmFZ
UIaVF40RWWM5R56QOlNrRBMqk/OBxuhW/Lr5lmz2bte0QfU+BnZzsmObeEV3x9DbOM3cRDx/vFqW
vq7WtkZxEvgwwnjShEaT3KTJbBDnj9o1GjPvaYxuEVk7T93ToRF5THErV5n7smfa4ddu/MgMO94P
pcRrocb/NH+LIDTWUe7l6B304jhW2fG/m0uNwu6Q9dM5/lgOSmFWiHudlncnlBUZ4NjilhGRDQzW
q8VeMyxzH+ISYsiEf4dNSp7tqD3SCwlunbtyyQJFIeVJ/RYXiU9CjpYcA0z2s/vfhFgoCvyBDJhK
p8wPgJ+ZRne19mZwsojn+o90AMahUcFQrMB1A/hjzvzKNqj6iKJqfyrSj04+gR6bgn4cPozOOlsl
dzBJxV+wR6Ij7Mb4voyGq4poheIHINjilYuJ/rrzgnlIVq8+d3fN1vvt1JN3S/O8xVMdjw/TR9nU
6v6jbfrplDgEGYqGU9NgXbs51V0OIecPOeJ3TDiWb/5N+UTyMkTXnOgZUwgEEtCNPkXbMW6Bpkgr
OSksbt5IqqwHGBBhUcjI0qVnG88akkXllKaCCbqqqu1yXlsWSJ9U3SFxbPyQGy8yR8VDNKBbOwav
ONdTEjr7iGycCChmOYbkS5nq54JWtLt5bO1r8Ulj4uloNYyA1qiPedNkD5kHP0l9ocWBKwGNjM/u
Tz1Z1XPTiUn2j6Sr6XIV4q1V/L/NuQ+RtqG4esaX/145fPDjSS/R1q2cPsm/0nXgRDqcI51YOgNA
1pc292nQCy4M0naqPcqZp0sjbeVYQc5GiIq4+L1MDu0AIwU9Hz7ssCHDcQ5PSXEZHIeBSboyx+4o
BZglWzXN1a3pGmcuKJCYBs+WSrt/1xE+10Rec6/zUQzG4Lyasfw56jHoXUZu+yjVMGzPpwHTGAOS
NHy8mnr5TfbkjAI5YrQcuc3FyrA/43Ef3oZouKHvSx+G3f4a4rQ90VtKH/h2aU+BrSGvDypSrHnP
wVLFh18hVjIR9qSjPmHOBbGJZl3Dvx5n5wE9W0MWS8qBFGsg3kfQAPpfA1jTpqqL0GYYb4bHwu/+
9K35xYq98NzOjXwnq5EmCSbgNKROOh14Ylx4hXQnW/uh5q998xjMmp1lCTkHnZMYkV5IPmqj40Cy
mXd9odVBmGHan22O9RupeQlOG9Wfy9btzp1L/WZ3+ONjzYTR7IX11ZgXty12kVcUxzoNBzyjZn9G
O/vpd70Q645n/TaYd9plEVKCfYK2nm5RAAf70pMSi5iutrFd1ZCh7acixvRETGd7+KfZq5H/ztjC
8pKk/a5Tk7gJq41eDaxQZDIpdmWpV49KQ19JYkZzgEjCTYfFE3FSTJZGL6ggsF5TzqQ402qazh+S
xKrzxKMPdyytFUQM2Lc4Qi9XbUUQmuePYtoWKdcFKHAMn6GXwlNJ/FNopEfHCYJj1lPVkJiz/qcG
5RzfEL3HvAXx1opn+XQWc/UgA9O/+DX3SDzifFe5xQQ4c1CiIlScRRoCOyFeeuKKV6ga3T2FGs8X
DekXSLms1uDwKKv5LD47ng5FbIyPxoCRRlEX/5OHTUEDemQEJ9RC7QTqpLxtRjrDHcmTsQtnv7sp
y4NVjS2nyYi+mGsNW0n+0TpyAQeFObNwXZojqZ5YVddlin2zqnXrosxOA8RUUdGleMbNikJp65GE
dlJ5P4ezcKEBwda3TaDhZDJ5xJrzIYmceYK06ujZuk67IdCyfaGFJC1iumvlKE5AOeNzEtK4bULP
u+J4T98sRFFZjo3UH6pvSelpl9qYTm0gqxcs82kzZAE+LkxUz8Bwj74Jg0ZJO7qKFFq2HCvOl0hV
biNX4cZIfoHA9u+2bQpCln3tqE8cvtXE9pIY6FhUmzh7IkTbp3TAkikpDrpWKp5jsXr2Xo61U8sO
iFTtldAL9aq6BhURtNktrgoDaRPtXpPE7aIkzgudUTurKjt0KfPwPK+ZVJB7/2pDx3sjCpzHnMnu
uYwgXbAQYL0z658u0G/f+7E3vgY27QuTp6OnCCrDJvaFWZ26495MiS8FjdFnwcwLWmedDH8H7Ilr
KXT9PuWEslaofBZmcSghnEDRe/R11z6ZR+6dGMqL0vv3aPL2wpTGoe2URzcrIF63zfONM3AOqwp7
2k5zkZIyNrAphv/9JpTg9c2Z7zZUkQ8n6tTV11yYy3VSbFtl4mqUbfHHMdVv2iOrZTzSxK53bxBf
tNAOKkwul3zM//MKbDVmUWY7e1jGv622LNiJAuNtWVLBv0wOLewyPfo9jaXxHleWeFaGmv/SoAym
xnkJEzMN9Yn3EQtOaro0TlLBSEBg3nwxCCNvUaF+qJKHENEMN82qzlpdNsjcWveZKTrT9TBAsGtB
I+Pg/4jRl64BjX4fBThyhkPVh274zz7Ipp+9r91L3fs95HDhlp9RWi3/iFFe9MBEGD1xzYb8YZ40
Rg+WT98RJSiOmgoojeiT4tql8s2eJZytjiaUdLB1BVN3PeW9uVmEakiXCsYOo0RcYX50hYnlEiTM
DTD/YRhRAyazlDcw2hcyUTLTBhTtJT0GKtiCiB++q0HmTZN143eNGY8b2TG6aPb/SubodTS06z6S
KjEg9hlz9cUCYH00/Kjb1FYiaKmDaaEeJixoIPVAZSlZzJnjgmXp3Yepp2Aak3qne6j1ag+qdm/2
T8UM7eSRZLi2QAZw29yL+ZuVBG1ptbvjcaFOAzYpft8oQqcy1I/KrH53NKchLUQvy9WyGefCdMO0
cvDV8Ao9JGnHmk7ssRX5NwNl79rBx71DIuU9EJDjTlXajyq2xSnIKR/8vijetTz/azZWz3PKjkiK
C9K10HBLxJ2wT6Jv/E96BND0UyKHJXp7J2VJmu6LGzA3Ho2ifAWUIOvERbob6wL7xxhF74NRxw/N
CzZj65ZvhU9mfcYHjyVU2vuqx++cumSkumbL5hrHTL9Lz0QOtdQEXJUI2tuMrkRk9F+jAqcDguv2
7tQNM6GaoDKgdS/dUtp+eVY6Am2Gp0VHO0UNoBtAFOo5hMMKgIHEc+KoE7ps0Iiln8CHHrRKqlej
tbv/jp59TtHQGRMwSwgP/92GpemIvT4isUNE169zz/kyIl0jX6uMvEsxQt0h/P13QWgrLB6BZCkl
R4w79Ri3PcEn86SzrLQ3OF3uHMvsXqOo/TLfPAdnDGIO++PfQunBWy214I2xVLbucJTtlq9VDAgR
bphXs/LEW2XrqwR1AeOEDLQbsycOtWX+wQBoWvcic78l9adXP8b2zqY0/YisFg5mDFukGtKnMWrf
/dYnM6zPzU+0yJtYTdkp66B5hYn25nlFejCTfrzo89JFDX742HrxzUZ9NZJBtUlzar8wgXdBa40n
+vxAE6nr7lv23vUwuM7d8SFyzRaaZXFmH03tEENlS3kp6Kpcl4VJp4YBNv302eYJ8qv2yfzJDHml
zdIj4MEZGnF/XnR/OPnonk4WffZdaBI0TpdIv5XEkRN2UBJ4w0gA2gMXBGZqAo2xC907PfvG4Eg/
4QFy7suSjPa1yPT2IOTFUF03wxZomKos/tJaQERHAjDOoq3MfUvAxtl3x2KTTHD9Ch4DHI9nc0+b
kyCUxvK4NHWSws3h1rXugcA4gWFqIPTeUxd7VpIqRvB1MDagJDhA1stQDHL8weafwMFtnhFamufl
ldbriqKdblqS7x2py5bZuT5eloVdk8zDDLnMUrYuDJ3llTXQHw89RSXeeDR0Ow4t1wEW7JV2nj6F
6KhmNBctlv3Sp5rmsBXawK+RYJZjg5Pi0o6EWLmmeIsA41g1xy5O1NdZCo7f2fqV+Wo4L0tKdNK/
V/n8qqhd+qJWh+URhd8ata/dopjKUnPXVrl/V9xod2VYSNgmghQIjjNJC7p3KDkebpeMeznRY0Y8
Qjhw6Fz4j8nbMm2i2WVzvtK/2WJkkAOwuxPDdElnjceyLG/18lfTj825wnakMHLL7mLZ4wMMhLOm
bf5byLE/d4Pbn402Gg5uVx3qLJy4FiigRszOOfmNvK+MFxKDhsQKPWJAHnYJc90Mt3XRNCvEJvFF
kKw8DzzYQlzCOWCJp7siJDhYZco9d/OCysk9JxYlaD71EoZrrZ0sKLd+kppvAYpPgFkO+Rhixndh
md5nfk11Mk/GAMtYN0sclOUR75I3JgKNN1GN4w3o8FAX9ueUKJ+hsqkOjtN9YjR0DsJ0nYdm0+Xx
eUyJeKMqlX7NXZ1cjAYeoARBbLth9aXwmfyqyrMvhY1HhexNpM3OCCS2YTi8zCGWOU9jywf1p7UX
bc3IIQJnGjEJOjVobggAnYKWyeVCzmCsOY/zQbrJy9L9j4MCVNAQY84rEhQj/7NI8HRnECXk3Qw6
Rc08augd1LWByUmZN+YLTYh2ho2DME4UJGwWUbAvFhWCMkPAxlUIQrgYTjX2nD2OFf20LCWiwFML
wxOlNFNFwliIiGYIY+uXZRmgd13ALqEYhS5nWnImOxY325gZrCKB9D6/zSrbXqkeYahvKWBZdujg
+eJy9bsaUFlCn3jujS5t0eUVlhHkEcpOtv/n1m1Rba6Z0aKinmcYi+poWZIx/RtWoY3YOkufMPan
gwnxtZl6n1rda3/0GUoBmsov9FefoUajOC7yVZVK8SS5rTtU3fz3rdVI+1enSsLFvVkOgP89D0bJ
dKBqN47LVpRBrtgEcQWWQdo/gwisyCIsMDXxE5D3tev99NQWcOikX4CcnS0SXstUazmXgtbmESCj
6uj0pLXHRp5vVe6QPaon0SnsfeuQBq6FPEpla0soexfC3rnqXkChNDj6xib54khL5EFPSd20ViQ7
RAjhOmhH9yYcAA2ahxNvj7Kr/Z3ROyYnRj2hyANt86AO53yA92Zo/csY/C1t0KRIb6IPM3QG7hE6
/OzAy4YTV5iR0HuEm8i1Pia9NX8uL1I80UDuCg5ZCR8as1ai1bsZFaqR10RkSbAZ+n5wVtlwoeUs
hmsT2f5qOVXajCR1C3IoRLFwC1o2xLvjysMgxhPTYkKVRwfvqsdzOvPG9J8ixCNkazM2QUb2Vu49
4dhuacOWh9Ed441IqxCo3ly6W4auVkujvwgmkHGovlAYtf0lmWUDy4IXkm72MBIP5j+MQnTHPOj5
IymOt/hWZ12OT/GbsUNpFfdQioYOGxU15fxtMiglTIsSQoMKrX+3IIqOyXpxfS3WKlthlKxoBSt8
x2vP0RhGNrnlnh9JApFruXGWe6aQzK6FjBvwHFV4duZledXXRH2HWZ3tGsA4HBpluNZzNz5Mta/j
30qqq5G4uPGsaDyV5a9FwDjwcE6getAZHL+nNApgH3Fk8e2yx00gfDQgLENIAohdpf6mHIpmV3pd
Sfk6QvMxAu8dvs7H9Vj7TkI0DYuMgYQTGEZdLrs5S4lQdhs43Mma7IOcldzLEpZYOFLXv1UBlcY6
bWzynXS9u43/f4H6fu7DdkNs+y/0FUCIS36et6BpCGCB480jSDpvdplrJ7+je5HSSb2ktJGOmHMO
kUqzdYISA60RXaplMaMqgHOFOjnLFC0VnVDPNtKHe1sb/hXA1m/61+KwJNzgw9MeeKsPj7quUGfi
h7n2rWNd09DOjzkatOPSj44vAeCsq1n7XJZeiug9JlSJHN10JabGo1FbY3wLbHNv9cMwy+jpfy/N
i3lgkdbeeAj1utg5GEWYbUWQ7hprlXFkQgtA8zs2ePy1NaCzUveNrYsB+F/7AaMBVQy/N7Rg77Qs
Oj3K4TcHNf0lp7raIoO0b2PVZYcS0KbXe+6Fr+tXqeiPacVHzTV+DNr6wjAhuiTzzGtZgvltTCU0
w8w6JMSEzfSl1h/6Ysq2nOvmx4Dzywqde2X7lChNVr9XWnmrLfLUXDfxVz3yBeS78IGsiNBJSVdO
E6N7KqmGVsnS9dNseBIWAUmVbv3oa815eAjPr6mfXJZ3KT/ZWTfCv4UhxabNiLk3HWV91GnOW9e3
9q6FXYb5Qz4nnS3iSpVOhLUDz0eWyYc4Dj+H6jbyLSo514Lei3GPcXRbnhVhSQDPWNKBhvi7tXW5
HxgOvRd6cCoS231b3tV1M3tlJOY54W6Xv6VCmXZXU0e32xj3VoFLgeASAq4kYakn/MRIqOazKwFf
45FH6CFCPr4PZPlzShuANAN+151XoRq2+mg0AHcDxoCVfAnmr42jSez4fMJYzhxlTJZPid48TJzh
7LHPHDKX+Gwx8hiepOYC1OnEaho8YqfgHp9U79SUQLG7xdfD/IROxqrN7OBBFYCxdVRvg9FbIMvI
qW8Adfz2Qgyc832Qd/HByRZET0VMJHzogpohXs2vxjZCj2+EzktzyqfbBsE3C/UFHzXZNnPM1LLQ
lvWxIoUfrRcf5NLc1/xnrXk2RlFb3kifzIv6r1ZqOXkHqMuU9j03FfRkj1C/Rgb5y/LNr4WLhGro
MAbYEss1Hvl+O3kTk8FKI14BFKcF36sOT7TPouuEuGkblX+mpBXnUlnhsy/hZEM4lj+a0n2QxPPp
RJl9SOH3PgvKWYqkeZucpUAAVuSurzjlZlyzDnX/g1raORgaKTVOURDaBpPVqazxqy7yTWn9xT8h
vnV4H3ci64xDYuUnuzGmB7bmX3aoiiOVzHSGXZXe9dmFl+cQykrEy/fla65H6jyHjkNZ+Iw9IsfK
TkOD9l8L9U2bjkSdVTIgSiSQlzJ2/+iTYh5KmxDadcBUCW6wcqjITVmLq8m85aoGQEieMoedWzfV
hdq7ukzTiGrS7wYQd0wLypkZihuzuebeK63xXrSzWji26GVVo8XpOiy2ThDrhDb8j3muhjkL1JSt
dcv1Wx+nerwGdjreo4IEG6vjskTymp5q1/RQU0/awSTd5n8N3b3IswkMIHnRNxp87zEA6flRa4gg
vWDPuyA6h9XUKLldvp62a2w1+rVNrdmImmvQDDkfcDwO1nk8avg3QKkiy86wtZs1cmv+fkaO/9Bx
mKbNQ8kiNdgZ2vEPel5iEGZBBFg5pggF8AK6r+TpChoZaUnLv2SokArk3HihjG1Dc3u1DJj+m5yo
2wAJfBca2VIaLkVirvdPZtjGTuv9O+PHcg/uG5iu0cNw+ocw8OZUgWU0EM8DhaiZKRQaIZKZE6R7
iFUJHrFGkRivuQfgHShdKYR2U1xkh1yw8daz/V63gHfboxw2y9u2m0NQWylXUaJGvHXxiDM0Y4QL
I6NIaLsqpm0REjt+DrNmshTVQLLySGLr8zrvQvkjLkQJuCb973lZvA6lYsozmckjzPkf0gem2UbW
GiEYmM4x96p3QyP8bIwnY+cqSDzQQMi3i7WUdMyKWNiWzouvofmREw6DrtcdDqw8ngqAihC9ebpu
tMS0jzhrjqDVYKQ3/kfYwNeJlVWuhCuyjxTJPMOfEtUqXa4tQodk03npeLbjdjy7kerXlgWvZJy1
MdGsksnmqBXSOb75pNcDC6XGC4JsDqKyJ8rifY/OYRiM4hV3VfFCM66tzTzjrKZM8zWmUHq8RI+3
TVv/0drOfnZ6oh+AsibUyYn9BEuZPkzre2yY8THqglMJAXEPdvU35igR7w22lrrC9VRD3wV65P8h
Z8vYObOKZFly8QC7H5083US9jC0IIJELd17NZ7SsbQmBykmXXTroBVR1YOrQyOWof8rEv6NsyY4l
F9TDJWRbomPe6TOhxeMmOxYBKVKhxrQpZ0/812aHi8lvgXk0bm7msqUgFECQBc49AfC8IRaXo5Cm
XWRH/ISFuWBXa1n2mTcBQhU1PnKeefcQduyQNZ+tx9TW6j0Ep/NiZ3Z3qnHNVSan6oB4ceiWurrH
Ps1QYdY/eHDBeGyCD83GRUwAUPFG5crimkfVZeO5D8YPNMvd3k9myHxA+hTH7WJNJl69Wbw63Swm
zIPkl4jaV0n1ce4K9+JwvF6bVnWr5mMlwiYe3ATX71DY/srHmCGZquXZwDWN283+ysAbXWM3bKwC
v1nfGME5qtnz3KYpgREifywjgfAcy9PRhKdxlXh0VN0Sf+JhATXNjpjHhMOMlQPlAeDRFue2L+Gu
q/FvQNS2s7XjPFiz4VN+T3ECGMI29sJ2zVM868CyNEGTZjf5JhdIfaSOq6Gal6KuqKBoQkP4aCz0
cbPpARsxtFeUxysVOfaJ9A9GvYbeITgGD4ntxznR6nZO1FnWNq+A1QLrpWhyE9BbnfcHOa95yhA0
nJZXBgXycVyoN4N4do0ldww79Y2SJBQz89XptqC4B+z3wDT+x5BYWGsSCo6lIM4wUnBwKlQBTmPd
TRAhqwAmDVH0SHyWhdlovXYSPdrSalsn2ThdmrjqyNK1NfLjYXlssAGaV7XLJyIOLefnYqPmxJpe
oUbWJ1Oz71Q66FhR+nE9N+EtEAn1jtVmByq9Q2Ir9xH0o3Okiyw5Zey6qrYI3hYffotDzAIYLVBO
6fm5Rl0pnXXTOD9NI6z2fZjX3Up3xw89b5lrzzpMDGXV+d8raKZWbV30eYA7zovvJ1jMkISuIX9U
ggyiYV+FBj8HPynHZBQ8pHliRojRZ6AaKXmcaJ33SZ/gYChGTmBRjAfNvXQrhPOXKSso63l459t9
+lZ7ztGrwnut9f+Pr/PYjRxps+i7zJ4Ag54DzCa9z5QrlWpDlOmi9z6efk5Q/XeNw2wCkrrVLSmT
ZMR37z23v+XqYa5HJPCsRucKzf0tKhy3v95r927D5PxzlG5WzXRkQJqDOZr2blZab8D6qnKVV3Zy
0fryq+u64zOlYeNzm9inWMJ1CZ1zbbjxfRilRfYFHXKpQ/6zRA6I2LihqyJwc+v8Z8lwTK3qEDsO
fVr5dVkGQvuXCPjqHS7WazhqIcnAxHyyPN4SGjm8dsKW1qhZ5MAw/IQH6jFFGMSBSmrPOAeZggRo
daRQrt0y7VEznlYtWpv90jC1H/EfFc8NHbCrwaU1KSSFdTbZmqO4W/OxxyO+/PAVbbiIySyJnKmI
zcVfkfQJJyHUnsspsleBisQJ4huXGjMDQwsS+c/dkGLMb/OCdz1RNZ9Q1Xas2wap2m2f+s68pJ2d
gnhz/MPn1luf2It0tb7mmSXPCxUkipCj5iw6IXvx9FaPcLsg+VMaDhdL3GnHMjcdSr91UkrqUxLH
3UmKHrBc3tqH0ojlfaECCGt4JoCjjUl7TUzrizNLcfqzdK0nTrmqAIELftWw/+N5EOMbuLJwS6nj
F9L1Mw4e/StW3BHDu5ddYrAAt0bQQpQBXUUK8s64qBq0PC/YDYh/HzOHRd3v3RN5y2zD24/5rEJy
pnh638S3QEWYl8XpZ+9IpHs9RbEssF9iUcCWv9Izi+nbMNRf6rq4RDjvdllcorJbfbx1MLW/jJxR
2aQk81dmkCs6MvJN1uGEt1s/9VZaUsW3EXolk9B9FEOvTaHtMEjNMMyoj9AOqXdpApfbqdD2NBGR
WtIqjZ7GycN+GPY5kG10mcU1KEofLS2di+hqOZs89lqcguwD+ih6NnEY7qqQwJIuvIdt+iMbzpIA
Im9vKoioFaAhXQfTMdjRzVPL8pEoX9s2JEzg+1funxwaZrt7lPwcBzaLsHUKeBW9MWBaY8a6fFak
hnFFQyLVFGknZ8kpq4U0Pi4mNvbrOg1+jSTCXlUs7BXikRPiHNKiyDyZ1JW9Dt1M80dvf8ni5gHu
lyu7KG9UtodEv2zKvHRR3Y39MnQOY2rdy+JRqx0uk6gjCkh6oFyMqVYxEn0s0TQXq6WrfC7MsdyT
hSzToAWtYlTlJ8LdMcT9CnKbg8Ezpa7swDno5qn08bJMaf2SDlBtDMD3W3isPd5KaN+gSSkwMzNp
Ah7wzXe/xUnrxVK7/i2UOVETcaeiyoPpd/PURlTT+2Y+Ef3030rNKp91K69udewSLyPu6es6s6ww
CA9Dy/uwCfH4Q5StT52CyASGxUiksOdDnhTfnSTIv1vNcR6rdD8aNMBw4It5ILn+oXEsssyM7DFf
8UofGmu+ZbNmH/revJVp69J/RnaVjAW3bCevs8Nk0JHXgp7zVyiVPwYFxmfvgKVMTXaS3gAXhU7G
BY/jK8QMht0AC/usud0xE+x1lXZWC/B8s9M9vLr6+XmkRYkZjlIYj8UQPVhxAZ6oz69dMxmrmUHV
KtFsSWo0LO6eWkpdN69t/kt2+E+LMserVxF9B7mUPzUu3ROgCNSBP49UYVVBfodz6HxDCZxuU9OG
bEvIFWNe4DkEhwtCrkuS3Wsnpg9zSnNvaAAXj6N5zRbM2lS5NHF9xGepTnwJdxkt9abjmNZ/T7/t
kL6A2f8l1DnAVIungs+TXysGCMXRnTZW4Ma4E1z+5W4YPyqNefsfk8Pib/gclLYOvuuunNuJIFBQ
XzWoL6RQ5SvUL66BzrbOmnr+LAtiVcfIg/Pt1os7xsSM5i/AAPNLrMm3nFrHvVnBsShtBJu70dmD
Mii1L7004jO3aYjHhtCoJqhei3+y/Eu0QQ4EEAELYuWyRBi/ypjpZDJ8h1IwrcqCF1iB8m+5cmV2
ks3skDjYdXPJ1qqLxI++K779lo685AqotCxJPvsX1z+HAU/JP0vTwrB2OBulWNcWa0g0cpDyIrIZ
OTbaS2MV4B48X7wwGMB1wzs6dyAaTQ4eGeIiYqKVYiiee6XCLQvv0+zSNsmNbYrzsJVAqkVO+pis
nUkvG3dMy99lsCJvxdwElJy1Lk+5rD4u4vBkaV9M9okwxcS9Z7d+GzCye4vL2U0KhtZh+eszP0DA
XBxDTu+WQoI1mpWeHerUSlgF2RcopxM0blrES2pdLk7iYGd1nR3TaXa7eKs3sIiZHsXl+D4Wif55
zuX16fe86R6xAUvbn8uJoPv0VoNg2VnjkJ0TxSTBpxKTXaKiyCTkCZ8+87bh5HgHQHF/52ZGJgpH
QFSQH0kPWgrEEzbxSACVbT8hMcbEWRO+cJo+zh7FhL45ETQfhvma19qvME2Kk3CgWlTsvJyQkm1u
v9UJMOBgDWSNQUn5UX4rtQHtEDc6eyMxho9037kCGlzG7BkLGsbJibjq4LewGqG/9SioL7Y9ddAO
w6sV11uCcsk11fLxzg8w3iUB7V2nkf9Yvjbhg/m08zEIwuv/D79i8aLjoKlXocpZ8u5vVsuZLWWi
feNo0N4aVdo4EL80MzaiaTl8iNam01yppTXZ9/OIC2AaxD0VsIci4pG3oEmrvZ7H9bWXzr20/PSV
pz4zTSrPVmnCNl/6VX7rzYbWzaSFx5tAbVjFfd5t2QN066Y26pchl78snV4RpklY7ZQ46U3xjeSi
/kRzVr8tcpFtJURxRrAj/XL+pF1ExQhvsTWaVcLG1hu3XmXymsVDehZhtjNiPJm266Iv4N9mX5JD
/hn999GYAGhzLF39Of6BLSK6Q6HfbvAJztFuRtgALxmnDqBDvkqEQUjZ1SVFXFLvhhuJdXPDPcqD
/z9BXFzOQvVAaC33knCbugAOrTzbNRHpNpO54Lo38nobqrzesmSV31wcPfgJe8rc112c3OxMBVYp
WZQyBGxpAynyCf4/LQud4Mdk6KfzJk+BiXGrGq4uZWo4nDFBozqeOUt655Kt2TYxyF7Sjxif67HF
/6c+WhZPUaikOdIBpcz0plp83ieHNE1djGlFtidezjPXxoR+/PziYFKPoLTLZRsUh9l0HtS4Sqnq
NFeSEYPE9PkRgk+01Xj5HZeoT6K+afnOZZF+a628xM3kF69Ayl5+Db3tafiwg8uCiCOBFa48nAeH
5cmVeVm9MsaAYGg6Jbwo5rkrgvG2LFY16EccBM+xXzTA4UML+W0ML8uiTwy/BzoFCqXU4RcJzzRu
hmdLLY3X9KfUOIRKNPbDVj95LsiilYt1ZMP8iPzbEMrz1NkubRD0vpiorPwgw4xrAq+mU3kJWIaG
Gxt3PtJHgJkI0DCIOya1u/HnKTq7agFNRnK/1VoX7mL8anbQK42+xYxtqw9x8gglKBtrB38bTSCc
y7FgGxDLEJ7LxnuJHZpvQGbhYfjnHy4fuR29SZ/b2GgyDnxXh0WHIOdEaOPst+k97Zpuz8SDMdc4
WdmZiaa7ssYg35gqxmarZSxT2Fw1I2mrwi3RVdOVN6Q8DnBLbqlJ0iVvInA4YQ3m1YxgO9QEYR3m
Z2/IDu7awVL0QuOFsZFNTY+I6/fbT9k/D7Sz4HSpjACRaX3HjtTsDKLN/P4soo+J9w1hunOK6Gcy
iikghIwdOgFzR4CgLlHuME85UJIvXZRjppJT+j4OMadklSEu2BDbCXCAbskWJ2F0/nyoT3H0mFVY
fFkyAjWXyCvpZoR3ti/n+EnusfcRGdOqXp7p45DQqsInV6vi/ZJmdBVZavloSThqo5MeCC0dEIqc
kwfC+HOxiCwTmQrwAvCrmqb+94I3AZiuFK8qZPj5fFsecsvjTpPNmmi9cxJuDE0ladpTydW6fBYr
pIIMVYkiG8BUTVYWJ0+hQikOziK7qsfD4s7WbUddXZrzewK4cRg0w94J2mAhHhbjAxTAwJS8o4fN
v2MUq9cG9JqtJZLoMtg9MxobXtYJosfqfxgi6tnkLYKwtfmjk9Yl0FA/cr4NQA+Pvj2/R8tUomHu
uCNtbO0NeMjb2gEPPbqm+TDjxHpAAo6QUKj3nV3o0SiAxw5rAjN3IXcVL7ml0k7lZJafy6AiT3gB
qjNvWO6g7GU38I3ny7I0jZSHqWtu3LcSZlodj8DSPedljGbCdGazfDrWvbbVOXmvPJoJruYxFTwk
yj5vcHvXWXnScIIp8Ge1spKqO+MO5UoBtHQyEpBaIcAl7OWscG1/sJ/XTBsnzDimDDVZhAo9lSJS
08o2fG7jVkHSxmvoxRMcrLnayRmDY+3X6S5BCn4dLJo/0jbKT4PNwB8Tvbma1dWZcUyhsUFdrdyr
+40n2bb8mfEvH+kNhjI5kyn6yDMHKcxMpzMPt+k8KteSYxfiSDia+IWe8dxv7wmwA2wWOTF/wohP
LQGRPcbCCSWtVuwo8EINHEHSMsTP+Hsdls9C13yawspEtk2sa6805qgy2zOEws0SQyut+e9UWlIU
d+62HR5p81sYPodxBZjZZx54SOsI5x7csk1DM9V+aAfSx94J773zXCfMA7Os/Mkju97UVfItpWmo
25Q1GpjpcXNlI9c/1yWmjPkFZsBwzWJzeimHhJpcRkYHvWd2qgnsbUT564cQbofSIlvoVUF+zZmf
LkLHInlINTTxE4ISpF6MOCjBTeKbmd0vRY8AYkmxoWAJC+u4GnMxlntwhdYR+NOxVDN9qY726hBz
Irqj0+HHHTSn7piGNAIz6qlL5QulMXNc7xYPT2dF88VrtqHLiUsadbsLW6O7tR08KNiD2q7oZ3HB
BxMd5ve+m7qty6H37qtFMKkjtE27b+sGD56XyXvR1NOh9KDqVHG0i3xb3sdANdv0iG+Qg6M7ExqW
ChRZZeTUEPntvVTG7wYeNg83EBEuj6ibj7C7kXn7Vtma4L/d28FKZtO6hAKaORUhegjG26qy5CW2
OvssjPcxRQsW6m2wuAwWv8HU9r+jOK6PNCsJHLsSMGAHzxkmpHNN6TtfuWI3ELtFCeleqVUunv0o
BvQZ6WQz2u7UJgJ+PHtBgH1ejJpFH8+irXwudNQi8iKToQLAPVR3uoVWt2yrck79nIZJ40ULsF0t
nWn2h8ljli4deCCUVLGjt9ig81ktWvdYaBRRQhLmoMUBW9xt+tQyPXkrh8b6wEvvrkZOizd8rd2h
G/CaxBlllWVpOr/6+AM4+qsUKoeOD/rhCkhsaYndZ1aZad5uGiEbTM9RDas3mY2feD91inrCEj6d
1O9+Y5WQENt2vUyasP3FnzOnzA6rFUWz3i6cmn0SWdlJSj/GEeNwc7LIs4J9Voi4xczl6jTD5618
1dUvv/xBKsXwKwAKnSiIbCV962srhdZWGkI12ivuHLjS+txT5J263f1z4wbAItnBRWE6TXkeQip+
c1KQoEmXxepnDtzhVCBo1fXBxsa8Q3p4Ar8xHUkhAOMLs+qInfBbhG5+Z5Bbb9m56QdhMdZqUsk+
EcIJ/VIo7+tF5wvLGqdN7e0FTahxjHt9CPzmyZ4jdzPk+kQ1l34JHdG/B2xHFpJdpiZwy0e5GsPV
LojLCk2U0+pwWCAVRkTn2RiMQJLU7oiLY1fHY3ZeDi7LEQbp0z42RvqUjS6TyEijH8v0NHMVaQyI
U50jJ9OmYgU8QKyrDhlljjuMQdNAK3tk0xvkCQbSbfiUw1Z4uA4bf+asLjvKyD5FUtonBrmusqbB
NJMBmWZYK2Zuz6/c284eCJQ152XvZY6s5Elr6bOK+SxkfED20XVpoSU/vYCRliV2P+IwRtlLh3c4
wN4ByvWIAsqb8ebkx7JUg/zU+qgpWTsuwn3ICZ86hjZbhU4C+Lahs1O1wMWA6ShQcz7sjA7bxBX8
HkU6ftLEUK68i1KTzAarWOtJzGxMjw8T+3XHGrT7stCS6K/8pk52pDfdzWhavMUtaH5wF7HWjwZU
DDS36/JRmdYw/0Z7rWuCp4l0KUKzFeW0p/OSYXpLJhoe3763odG2yFx6l1d3XfcfXVIS8kRY/nxu
NlVBQDaUcudYnrHVXSJY1NCMjy/jGODRKcfqNC3gycpsPpTkcZOjELeho9K2Glc2dLK1qwaQ5LBb
7quYVxc807J4Uz/SlY3gq/XRr4oust3n8z5y8tP/z892qLupSjaFRGZ+/ce/UbgAmc02LOIftiE4
MtCu819bahITv+84C387FxyI4yLM7qT0X/NAzj2xZqx9C5J8EUtp1cB/gr+EQ4t3Yjttb32j/pXD
wjn5etbxtIueDcwgt0nAzBwth/ewg2Pe5xZ+bVvjNveejRusqE59TwAvA6nuj2K9BMTmhpQY6gii
kQsRGiNmeV4WDQj7xi2baL2UX8g2F7CWuaGK21gEw3Up6UAdatnD0XCxsAhati2IUbO2KUrQBWap
f22VnCjBBp1c2JP7SeL6zxr3oVvHztH0E1RnkpZTrCH/c4s0xvq7wamXiZrjXGrytydeKtp3S2vD
i55tC33Ij8sFIcTL//+q2P+LaY63yzU53VvCtlxen//+qkhvsDQDSPTWrDCrZ+6wxfHfobWz0Nxn
78IARRQgw99fE5BBuXTG4LT8K34b9Xf1XVkGqC5PQ9rZW81+zboWnukwZbtBfdpxmzkkgyY+/6np
jt4lzOkz01XEy5o1/Qrb/jk20V83i7M4DBKcNviVoKOrLy5FJssXscz/80WiaSvDBs1oBg0XHGdt
TNlV+7To8n++ttxcO3WHXb5mNkND8hzpfvmX//x7y9eWf3n5WqQ71WcD18/p38O/yv+jd8Tggvwf
14Ht274wBdNJX+ieYajr5L8Uj1hG3LM/NMO9BrB3n9ogjZbFq9lUR7YWbpcHeTJNGGYAZkUemWCT
qM4Sz9KD97gdx2f1hcgM4St4Bl0fgdGAv4ox3MVtusEtJB8CyxBMYSCWPWXgnZvVV2cmUFzk0U+p
roAGl8Jx9Ka/JzPsU/+Skk3DH37YyJxi1TgMCFuOlVMDYMmxZX4srOwns+j52dDjdu2RNrzwekfQ
DIZnPww6IJWW9hyRDoEmuZyZQw3gf22Up2WPUChh04xz4C2RDrmoSTFUw5IykO8pia8Wu4r5tcwt
jmFtD/yzp20PxA2MNBgX/kafGSiNQTfd8vLECAZYzYzAhVHGo9Nhfo/DKLs3vQsxFNzmll0CvaNl
WYPcQuhMgWsvrD/qyomfk5Va6epqZUtbHGNaHJetGHAbd+uN9KqbsSFPQi0hKXjoaDZ3COpDioM3
lv2+8eFBOLl0TokDKyVMnX5DLLWC6bYdpO4SvyV9JzTHugtPpLeBzQx18cOdoYNqosuMA//T4S6J
Gx49XfyWJDT3ZN40LMvxfDd4ti75hxiCDNQqfdrnNfMpxonjviKQhdAaV+Dw8JpVNheHn8O5rRVI
zC1ijS7snHpjRSTuZQYtr9f9I/jjPVa88Nx10SZRQ01Tuc3jVOw9EC77qQ6mnSyG5ir8ZmsIMd9q
t873RfSj0GpKREq7vYMfSVYBo4R7G11p2VmbSdv/BcXwp1moxi7opUfTjvs7aCIkX/yerSUg0Zqi
fgROQF7JfJ8rPdl7am4IRIsRZCVqfz2kxveyLDuoLtgUqhqybZVSU9E3SI+mVeqnsurs57CkLxSd
OICqqF0jXi884XV5B012t6FCHx2z1S49jq5L4o8ZB3y2u9GEkT3JRyo/xgi894gpfO5aprAY7NFB
Ao4oo17I/Sga4GQpM/g2jJG37P7Yhd340kfKkRC4X9D/d7VLMT2DGAngnQvA5wCxVDRovjVv2COJ
ja6QEU0b9Pu+Kn/JnBmi9y9MT/r789EN0hCcdDRTHFFMDUa2GEkKOcQjOHFGA58O89SeGsWrWpbF
NkEK/cOXlrNzpiy51KbPFW04q0BF4My74LV5jNzWKTb60tTBb+TSh9M4Er2hYhrh8GeIpvjV8Unb
aoVnrCm1Nfcev/qK+34OITv7SJW/JccQtJfCp9HNBNq6wJRoXLaxLOThFlNiSQcJNGjszRRI1pV1
czi47+iQ0vDqIRW3Zn1ZnpzL4jrDdCzRM0BhBac/Sw1eJKKe/bBMvjI3HfYCU7ChfAdUlBAZSxg4
a86HItn1HNu7zKjvABemTRg3814wMF0HWO7XOPKj3aCGvEEPZ9mNVMDVbimaMfIYDr1F0uUUjb/G
tDSereG1HDAcAxYzriISLxalPfQj1zXvHpRFUJDZxh9pP8EscXPLYHgeBPQarHhXnmIsJfm0Macp
VYjEogBD+9019Pv8WepIvJW6Oe+cQRCM+2fB9m2C//MK4kxBZW6l530kOsHug2/RzOwZAD/IV1HR
kjZU4OqorBKRExP65GU4l+G3fkmitt8ZuMlOy0Ixs4Z+wDlgqsgZx8pjE3tuxAlTR9RtCRs33FY4
w8I2U58OkvIri7jlhlQ+vfXWNJFALWcMdbTkzrV5ICtRX8q29FctZ+xD7wTeMyix1ZzkPryL5Mxd
iXmz8nwgOptnxfUroNkeW/gfHELM4dSrj2oP4xD59YOOWYJbMExs8uo3Ku/fc8vv94MCGlkqq9+j
QnIeMz7G3v9i5aCWqojxLE7E/JIwdtyD6dBf+7h6MpN5a8/aD8jB9TaYX0M/7PchFVYI6PHZtmfz
aHD/bpRDS1MIdxrTR97nZ19QM5BElcU0QgYbQVoNXNDUxTzoKGWmKSJmHirjXaMKZoQr6H/AS+IQ
z8vALVfNfHG5R8AIba9/IGGZbuFJEcVeRvsqGF+b2CKl0vJYH3StOXqNIS50hGAkTMnzFKP4mong
54yShTWeviGtMBPs6UyCtMy7emk+rwPazGGXW925LOHx6dzAt4XWeqsObqaUI8B5brwUgTWgSgv3
3jVJ93D6HiXcOWRxBGsbBvEuRq15QETGG4/jagPKcESWyzxig7H91FtkSB1LnK0aNH0niPmGxQem
sDldUyvyZVGKG2tMdotwbPf1exXhg5FpQaEjf6wNw8a/JRiji7kJIxxW5d0ae/ERluJbXUDDZyB/
6SgfPvqp3JP23UDsj47LyXGqOjjYIResHvqPQDIHhCAF1a0hTdKJnBjOyE2Euqn1cr9ZliHtvgSm
XwWbsnxd8nSa67i7shQ/cWK5Rydv90R+53td5OYlziz2pyKFDTcSLfBiEvpzMEH8G+m+qIGvwf9y
JwohQTkiiDkn9lTxxtacbD+2xgySw87OFgR3n06/+xhb4NpRznahoh2NQo2EdYIGXQtmLDHM5JNe
WKkKqTDJjrYyKko0fZrQeUQvfGXmXRMyqPceF1i3l/xU5hr9igCVxR6r8/aS28l6COsGmnKZHQPE
Gzts88c8Ez7TDSBlo8x+1B15vIU95TMpricceOYc2Q9vdH+1NFgXtTF/83XzlhBMBlsznOjj4EIY
0gdc7eBQDCEo1UzuGNFUh5IJ+DqBnP1U5pE8pV1xzyc5HaVhhOdJLRHnTkOXxWXJGuu19+z4jtgL
ChGP5N02f7iZ7VD/hAhNPNclPtCk0RVbJpmpnvIM9v7BytUMrlHVCFhCLNiVo/fNcdLpEqi5Sm0U
qO1i4xIn9TtxZYbV3CSu+U2Z4ZdfzMw5ILoD83wFbt9bPiCQqk8T4IZ4lPuCfaWZjBohULgZy5HQ
yyBepUm5WjQNU49/NUxBd2GHat7XpAUbO6Hlz7afhp6tkQ1keoe7NVprGrE8T5bhxdPnfQ6O/10z
XTzUcZm+tVHxC0YlpUCUfDSFGxCWaYst+TNm/socUzkkJrFLvefMR1deT3+8PY9HA4mfAAGJd7bt
7saZTP1pDoS2YYy8j9tIUbros1p5BBNyt8uftAxIUB5OOInK9LBwqjAhwEY0jBVhxBhr+ajfLP2D
4AFCgFHaOORuCUgFZd5t8bIQdaB8FRqzc9IGExw7Yum6CgQaHmPwQ8ocY2fD/aRkLx4YS6F/UKye
7mE8KCgCWnJWhT81bDvrhp05OyS8M6kDQdyqdSIy1H5kiWd/iUXwHOXBsVWSa1xI2aC0mle/CNOD
HxZf8dSau4RCyH1lyheIIHDvk8heT8g3Wc1culXwnsIxd7PPYWXB9OmlpytMj4R8kKeQXXjfWOCS
ycvbu0rN7RHtgLgX2ncTvg1mx/mgO6l9yZ3mYee2cdDVPHHEW31yCd1Zhhim1aR9Nblid35j/1ga
DfUOJ2EM81JTfSKp6hDA0Rpy6miTlS6GDKJV8ySZLl26JE/w+9FkNtWTvR9mfe/bk3dNShMELHOH
LX7tpbWuhWMyGikoNMqNNhn1Mv1Q/AZ/lsKGfYrcIf7a1v0JwSzeaqk1HPpWm9ZFLmGNTI7OI62I
Abwbm9LtBUdm/IR222+DSoh9Tlc6dzD3apX1XwgMHFkwHKzzhuRHPli/k8K0LvWQckw3hhdyygyi
mDZv67Ey3zz8WDOnw4uV+/o2Mfuf8aSFawF2jacVnEyjZGpITmzXlnp5DW0emIYGbiUO/QNV6Rmb
mxCj+wSc1AfGhAEuXudIVediHpONmfXFxYQbjxkSQMKyEMDb9JGwuAgQOLOU8iDFOoLNQ8xn6NsV
QTwJ+qa8mw4mo8CmjBBNbd+hVzzDgt8NZtPvakwrW81r621f8T/ypZjXOZwetOl8uFSKf5uYOLX1
IDxSnxSDsngjsQuqi4kx/zNY5BIWl0gGeWj0QqcqOZAn+rKy4buJlfAwOqDI6nJKXrByDX+h3VFK
QS/RgfgGfUUqlm/709uAzfUlH/Hxk1vLC/trZL2SC3yA4Ngs/gZq/ojsmAm+C1S4oai+2zggcCPH
8qoxCt1YgwdqPBjk2XB7fN6h+RqDWrnSPTQDy0mHQ5c7PSJwkG0ZYGIyIaCQO8OLPTOLKoGoAXnu
fzQgXdZeA6xhjKPsJalJRulzMazXqGrJtVdL2lKWlyRtixteD1c8vLRD5g9giKba/pFIi5+LIf1l
aI1+v4yV3QHktqOBA7VUdKJTjR1RYsa7wJM4OfVSblNp2bdBIfHdyaFWg66rHeeHTVM57aW1ueOq
t8miS9G0lpAH9+6m+1EPRsT7CX6orYJEBDAITISkCTu1hGTO9qZu/0DSZj4/Eb2VQ9quwzlO3dVM
ASEOEgPBIA1TnlIM71Ok7o2Hlx5qZ47oktjFSW9pq7Lzun6x3PinQffdIR8G82L3w1uq0R7Ez9jx
Tb6PCu38GEvfeIrDYtdkuHl1kLNPAckDOmsftu0nu9FErNVtyiS4Q5evpgy9TVwZz5rCViUdDWht
Z10JoYhzFyWu6m3b9xEUj1xJN+zdv/AH9netEmYRFpKN7OS0/ozEuioXG+Gkm7K62/R8w4U5R3Oh
bMoi4bcpRc3t0ThoDhthzcvby4ChUKVBl4XqkXlXRyFWIuUoXJbQpF4rNNe8hbWhQ0GSxvgIOwLG
y96Dp1WI9IfLS9Y5HGWWitE/T0+6KTz/BOUdg3ZcVtfaw8AxuLG/ZaxEb06cGsExVw0B6pxBFp5t
sWM13yenU8RDTVChCwDhpKujyfJR5j/4BauHVuQEnYkShFo6rgs2Bgi2hO9yNvQrcinmrjfQ6CmK
YxzpxXjciuxJh5J/4HAHe6Ch0w3swK9aDVmXnYam+Lu1lGfLiupTn+tnG8rAPet9wPy+8SpdQllK
Dl6EYWHR+pVUJghD5RofYjLmmum96h5m0horzWZw6Pxx00Q/AsjGaUo2WToqUO2mH6lbfYvKKb2U
ZhO/W158+gsDdnervJrDQgPu2rPYaJlavJN5AHXBbt+XZ0qhQRdmZ+U909OeSa89Q7NMT/AUqmcs
TS75Vgodi/PQpN3Vc78QL7GPUSObnMtxetAwTU9DRsqJB1xwEsZQrEdByOsP8tQo0w5/n/OILJvD
oS3HTzNDmuAp01Q32LLphCaJrLYc560koF4DMTtIrOkI1fG+HNC6svpIZQQsspn6PaVJ146NRa58
WLo6fXq0/85gJxeYnN3DkpxbsgKpGAY2rOHbwmJuUsyAA9xn6rloeRlbTgiMpYptQ1PvTvSp9yhL
Ghwdejw3WBSyDc4mRmU+wf6YB0KgqiZt4fQAnTli7KFPtlup5onQy3x+vXY6+t4b1ZfoMRnj/WUz
AJ4RN0lTXXsMPqQHvBIyc6NvDD/ElYuNn+BaW9jxtsIKTCsgb//YdJT1A8zdYFrNNdAYp3XVyB+7
mx4eyMZtxA/Gq/UtHqcftehmDoXE40nTfO9aGnZ4Cye06vG9rWPot8kj4Bd6qbaNupZsHSTkSpu+
OnF+rKLJPca/GdoEZxteJ3RMOJlQtH4mPiU6nsdgqx91fiFgJVgs5NX1h5+12R8j5XophLMi2l+d
ktTMdqH1G+pBc5nKotC2da5FT52e/mhGbqIjT6SVdEV4swn21MCjUs+Jz5ZMuLeZA+j/+V6Y6MBk
fQTAnmLmWmtAb+h29NQWKoOHELxLs/ToBBq9ISBj64rO3i4fyk3n8Ger6WVsCtnsOfkPG6klp362
KaCMpx/8KMaOs+nWtyY6UMaovepN6VHYnO9pEC3BdXWEnPWOXoq4s1bR0VHXq6X77Z4eC7ZYyzCW
6eApBfaF9ail+/Gc1Ewp4nSGO60DzEjauwcOjd1Rn10m9jwXvWEsEQd5zFGY7x0jyIGjharIaXs4
F6XFke6wxDgsjsNHNs9yXdsQ7IhWDFvv04uITHWFrfxmt+F8NY3xa+BHTGlqaWw91W5b9v2LZnTZ
wZB9fKzD4Lwcgmhl/uWXo3YUja5v0DxoLae4O5tT7SPCAgZSnr+UhTNS5z8nIwxlccu8rO1IZxVe
JbGmtt6eZq5HHQzBvk7xi8Ime2sNZiOkOX/Pnta+22X/zkSVYYhty51Uo8XAlPcS08jRSNkLmAre
S9BKnvxSkFeO0O6RRP19jHfgtiwFr6CE7kFrRL6Oktq8T61ugMsBSZXpKMqjmP+CcZOctKw2b5zL
1ySDyisYG7EtJy61HPPAKqzGgdE3Wwq91nezIteOGpkYH1V43UTKW+7AYbSVPSk1wqun6dMBQHd5
ySLL3I6zhT9VoaAaXAB7T/e/pGY3XjVZHGKDnRUFMJTRN0MOX0Gkz3lucVAMIyprdDLOGQmaHZNW
h5P0s9sCK9PMmQ6IqbFfDjT8PYcBYUn+/NQx5Uy4Z/DJZF6ov3SEisoneIX4qDDOk9uPt6V3GKX7
SPZfYJYb9D0HBbQHgxf6Pzk7r93IsS3b/krjvPNcmk1yE+juh/BGipCXMl+IdEXvPb++x6ayK805
t+riAgUiGKGMkiJo1l5rzjGTPnvC8sckH5tkHOfO2g1L5UhGAVEZ5ZFo4ycob8G23tFOC5HuKdVe
fvG9DP1ZnpV3qVPcSvJolKSI+FHThe+kG9bGT0xWeEU83Acye5YY4nf5zBc7Kmln3XafFuUZOqi9
rzOYUaE7QNNJEtLgFdPyaE8mysm1F0NFUML+rTS9J70PxT6CUoFJBNE+slscST7muQLcOUHiCDdP
C0S4XVqkxGPt9YkViI2eZwKzigStWLueEGIdaC5qUQfABGpk7lgD6pllgyKmPiQgT360Y5ZHulMT
weSjca9dYhMHhliHtJ5JOowfUk+33yaOnJjl5aYfvuvRAGoTc50xyENSCrxTSgYPhP3ohGWcGCof
O1wW66GgjPVamFzLpoqJIy17xMeLrsH0UvJmApeZqR5To9dagg+oHnbpeFo6GfZsjAeM6u0Kf/QI
zqdnkevkuAyY0ixcUcTQREA08X7KGUFxYb0do6y50pW090IYdzgB4QNLeSmt0bu4MtL4Rj/oEryx
TQsJOb4Qt7ZmftYSjCp5lvngpjTxSLzYOgfwvEF2gdegUoBKtbBN1BK3H/0nq9cney1SWe4mfQgu
HjEDuzyHMN0Fj4iNKaxs7T6xkdZkwfyiSIJ7K0j4Q5RQMI6fsRxAq/C05Kah/t95k5/fSH8AxiD6
+yQGU9lnnBqzR3g832K1S7PiY6n8LSA1/dPyaOzP+iJPUCMS6F8j13ZsQ7Anjw0VyZXw1BRM5lyd
SbDpH2nK8ynnjOmQAg3kvJJYPfoRWvMOb1+TwgKwWnO4GTj3TmXsbm0EsL3w9H3nmn5N7qXvMpnT
3+opzM7tn5sZjyfncFriwkrwRr1bRq0cCYQ2aR4NO+uFlCnrjvBV56GO01WDtnG2ivoiG7+6LI9a
w151Be5oD/5ihQhLhCvEEPbOd0QJuWNM3G3t0QAXYK1YyfvNnqgZn5OKAcqflsYZ+zgRrtmdBwb4
YBJgNpoCOgv09O5YWGRPSsNBSDTRm4vCIdmP0fA0YP87LZtmIPEjEeNLDqhkFyh3wbIJHfq2VZqi
T1HPeQp8H1OahnFMX1tdOJarh6HUv56dXWROTxlNhY3+SQTxTvgQ93GpsxCgwFsv0uhFJD3BZ2JF
iykXv7iN4qOXqH/EowZVkE9Y72ghdlmySViOE2/jx9Fh8WlWqnGPJI2cXyspNjB7vxty2zaVe0rU
CwWn4P8eVtltmLaf6nRoMB1VNojd3LtMHnq4zh5OrW7ZHNBYiVCrhGsOhGG9YCYDURg7Z4ATsux2
HIF1M/envJQEsC5Ln36Ny94+JcaN6JPsFJW+JdDHMGttI5Qdpir7fmyMMYFJNKXgY5hRjeoz7xd3
pIHbcLBNd68Jd+r40um8C48q0k4Pg9eGDwJLCEO8WbK8az8JMhb2Y0PiJ8BBd8N4BQKfMsbTosou
dfeBr3prEP18jfO2emB4/kfeJGJfcx85MTDYFkGLDWnkr01JsNnEXpqDd2klYSkscjY4NaaT14DK
66oBon+kMURYQnpqI8JZnuLbSsJxM9LR3HL36k9G2KT7xUYS4min2E6OIxURXQYmxkWkE/HQe6dx
GZylscYpaDREOMnoplAbpyu3DiTHo62Eu4FCN3UGMbeU9/h16DXrsUDXZUEkCpWF0g/Q5RXEH5Zo
Wxpo/7d0qdd63A3nd4dYZhl0wBPuqyrGg0U+/++mO446iuEulx6WQlGTCDfOd+4QWefI1K+NjOQG
fCkxcjoQ5VpptGaYGBvEsnK9sJIWRAg520xSUjRJoZnZksAdtzwDoNSOozn02UGNcZYVaacuDyxu
uW+HvA39vuG0bOLMGU7OPDxUYJ5+GoJROHprLGGoeFR9oSnFX2zRmTOK8G3I6pZsC9NeowKZsfJq
4tJ72bjzkXtvSxuQGaxDpikcebugxIzUKFw2UguGyGqTmm6/EdhCOO3LvatqwjmHMO9Y9OpWpTW8
YLr1dxA0T46RBndSbeDUAd8IZv2Qz7TwUvyvG1J05DVOnGbNbBt35mi51w6ar+XSLgCfHm6jFuXD
YneWIGaZei7258Ad9okzPThmLm7ibLZ3/Ebhyh0xb2aa+RCwIjt7ycDGHV1mwq9L1MfiRLUBUpP0
WXlbGyHrgbXDKnSD+IbwKWufhtbjBF++X03qCx7Uxh8R18BiyLYkM9AxZmK2uHIM1WWpB3NgXATu
HZHAKZlj7einYI4VE7dn8HBtKt9jou7mu9ziXGT6kT8g9gsPeTbkaz90XnuzvodmX5NRcGMyLzsv
znIS3OFndKRaysJ/izRp7OYKIaQb4ErHquhLAJ+g8mw1S102huB3zQvJeGVGP2oqu+QCUIksJCTv
t5TaJEOkrHD9cQWV7XYKKsKD+wiv2zD7xt43hruFt/YjRlrI6Wuqpis0zDqAb2C17YDTYNkgmOH6
NQ44czvuFFtGCzhnUqLQExfNOZ4KkpA1y8K4YHnngWnm2SJlihn2dkld/iF2DGRMi82fo7W/CO+p
sZyNX9DHDTlBuIE7M5gDkb4BEWIiYyMZYg2kdJYt9GwfWVXi1x997g27UvnPAAkNNGWKw9hYRL5x
1aA7JnE8EhSidamzNU1klG5VtrcBthvSOUjIdXpBNIXkUgOZhi6gK4lmpKv8TGKku8tKqBtr0SHE
b+EV5SQrpuGXFBkL6I3IuQxFZL7L2cIKTVvSYFquBis4GMrooGn7yIoeUnfur4OwaUgN5rPJkvKm
dzgwCt8Mrhy2z61fvdWBMB4c28wh5ugO6GG88i3aiLUMImtvz/nXaeJo7UnaRYldoSWeKuXlqoO9
oXFtWIzTaaeTwqdzli6FSBQG400QSozTgyk2s9dh7WY0vZ1L3EgzuDIkum6JQbwfISHpOe0hUdTz
wXejXSkQ9y8bR12j7Dp/MToUDlkTqj8y48fmqNkyhfNuGgA2Rz8Kj8seX9J9LMCNWT7E7chUJDk6
Je2M5aFNOelTrSvvDK3zr5LIJ1SKSKppl5dEL64poEbaulhSzJi+gGregkPNDiRp3i+kmdacyNTW
i60LuuJSdQhlgzIGLg5lvO4B3ENTDIGxMLmYVT0hUE2c3co6B/T/DwsCx1Id3dEYz3+tKhT2v2jc
LNMRlgUpQoenaTi/atyQgPHr1lW6LzEDDswCDi4RROuOrIVuKpu7VOhf86B+os7uyXkO+DtmQEmb
UKYkVlfVGfXTdGoK2PVdT0e56gGepXrCiY2bIkzEehjpt7OC8XesMPlIBcsyP8SuwqHuGOPRGqi7
XE7RlYOGGTM6KHIESRtNwmCmd4M/PejTUxIfCmUXSTyduWvokOxNvu5pdFkDKJ8NGItm6zHzAdXI
ZflvPibvt4/JgXhAB9v2AJhJw/tdfBm3Oqhqm6WZTgLRChboplcyvWWT2f33R8suZeZELt+JyypZ
hGpasWycwmy5JPX3cav61U1YXu1eiAONHa7ueoTXiZkAN4hSTfvyFB63KDkcEZ0wtyefIUZUU2VQ
zhswP0GOcCzThhqyFDdrBpnd7aQjUvNI5NguK8RGGUBuYkOLP7TUTL12apr4zKzKfoLzjPuWNjeH
r0cDjwKlXVrfmuuv//qTM/XfVZSObhm6rT480+Fq/ruaWLC+NO046/cCPSoSw+niqE3JYvEyO1wy
sBXou+WFwnU/eA3loqO5zWnZtEbSvj9adsWfL6Rypr9Bj3pjYPV+zxVHVYqlgnSW5SnxZ974j93l
EWIzezMWWbNedpfNrN6kiQ86o/GTTV6Ks46CMTovm1QwPwHyyi1VeeJHBWj+sfnxnHFtTOyjy0tG
nGIMMJCeWHrzwFmhXSFZuBtDUV+W3QgGpYsYOj1lFojG5bll47WZPI5G+RH6zsqJ6ZenjcZRz5TO
uOka1DD0rXA+kFZQbTUvChgr3PgNUAS7xjxk4XxcIoaXp5ac4WVT15DA3cR4/e35EFr3exyxaRBy
CMkTPcefzy3/dPkXc1xTR9JB3i5I4hDl+El4KSK8Dm39qCTYy3PLqz92sWNh21723x/+9vqyu2yy
GdLx8uj9faqhOKZ6umYdGN9KMkBVd6OeNzp+gDUDRgZlajOZNKA2y8PAVOqglNl5r/7Nj58xFZ/8
xy6uzGNv01YNapVWo/gIHSOuG8BezHR9HUCo2nW53DWUvinqQx8rbVrM4w29mPHGQAa/hmcHEE89
9+OFH7uxeiG0zR5mpJmeYk2GFzOtL2aRc9Otw2uOKIh7e0pxa7SsS23RqymBXr1nkwaq3NOi+UB8
ZnScFZv7PbNUPVp2WTzkgAslqXvOVy7y1d1EwwwdI6vH3IMagHi4QW06xeBP1GZqU5YifhvuAFWe
QcqLQwAA47wMuWyPol0RCkW48Q/OpUJNuPWD2Nqk5B/eZSqngZRICDNKxr08Ry+sv/719cL5/Ybk
GB6Z7LZrGy4lvO2av96QDPhNhp2xeDPS+i4D3PSHdp0BCz5S4AbvGgGszT4rfk56pRhYNrA5AUdm
2M3JPjL9DaFy318p+wpDFBmJ8Y5ZOD2txMkPLGhRJky6cTc0pXEHkn++6ubjsmPiz78dinBrqOb2
smnUBCtQrer/6+6Ac3gVWZzgVfI0Sif9FlqIAnHmKwEeU9aw9ZwLAV3fN2WI0reFBbg8BfP8+/MW
sja6vsx0stK5OorYt1jLaA+ZmD9ougWsKexzCpUlK2w0H7NaF3tVykNql/Fv7nzWv/k+hECgJF1h
SUqE376PSbQx0xnb3kcUm5dMSvM+GDAOJnBUUjQ398tTIXCgc27Xrz+eigvfOEQjyslE/aNGdwFP
UPlzd2dM2SuFwjK19DnijuPcnMw8S0ayqnmhysTYbWK416tGUC7+9BJ36GZHFMO4t7Mh3lbgmpjd
A6dchSoLzqu97V8fkUIZK362w3BEOqBbTMPyHMuTxm+fgJdw49JlLfY5sM46/ar3cKSWTSXSREUm
Tt/3lyfdJCQsAm3WSrK62DEDCBHF6ekzIkd3jy4dftyyGxXaERw6sWDU07rPsF0lExZBxCgzW7Zy
ecIZB8zawU6tCBFV1yQXLi/89DPLkz+97meeD/wul9vWyqN9hWJtL7J2+JBmCcaX0HpOhWmf3bu/
+ajUR/HbRwWvzBAG+j3dFIuz6CfHhG9PieH1jr3nDhkfWfmlj6AkSIjW069BWBsFCG0+mM7Gwhrn
NRKJnPEkfBVqfgAA3OJcjYLXhfOKn+YTdSBFXc6I1kstjL9OSYzyGGzGkXAEzg37ItXGmmKboiK+
mCPrzWZEyN/ahRJBqVeN+zCS808/qd7BI1HbpmS/5mn8HIaxcwyzISVAmaeWjYFsYfXXn45UtfTP
n45rGjr9BtP1dFJliVf99dJWtuiU+8BHB97m8fbHjXm52U7sr0ONhjvfWzCTV879fPmZMAwzpg39
Bz22kZ27GH6D6SPhcahd4rl/IpQWsmwUNzfLro0wbCPCMtsvu6VRS2AYqHiXXaOc5ot6I0yK/dPy
VBt8Wt4Mv8i/f7M0Hn5+MxBy39+MWLD5wlT1fnmfkYxgNa7126PJDDeSUfMUAcvfDx6ribHqmydd
7xAHVsZrUjkDYonpUthO/bj8aNfIZJXUFanc6keDGCPxZAZIYtUbZVi2EPUpvbR6VfSQb6vB3L+/
UW56B8f08rvlZ2WJOjdMR+O47M7jRG683vmbZdfQehAO+J/e38nSXPORCfjyms7Mef/X37r3++WD
K4frGpbQXQsrnW799q2r/507jkFFHFMOF1kiOFk2sRJPN1r0oWVpQI8KzTFizQRxL+nwDyUy2EvR
YJvgYIKv5LTFcx/6LK3r+E0SLnbC/Oqsc20+eHCBHROwO+Jl8sYXEcPyqHcaprokVJgxarzETx/R
S/TXZQPzZ7gyzhTr3Egh4KsXKDv7a602bVN+idxqE+FKPVYq/qrmsLoMlTh5tP9AUPNUaRYRxbeI
9656jpik/DbSPIgm7nCT6EyUhRKI/titkA1uurgs15Wy/7779TQswcuuoR7pzYd2rvZ8YjFr0Kp8
mXobebTRlJu2nB8JbClu+qISF3RHrCZav35lQVgjnqInmI5EflWif0VUvFco9g80e+SuYzy0b2rS
zPoc2aKr0o49tZF5SJNKVkCOo4GcxAgNzyoySZ2fvbylYQBW50S6z/dNHiFwXw6O//OLy6z57/9k
/0tRTqD6kRL8uvvft9GXGlX+H+1/qn/254/9f/3UU5Hx3+9v9Mv78r///uttPrWfftnZ5kzxp/vu
Wz09fGu6tF1+B+xy6if/X1/8j2/LuzxN5bf/+seXostb9W5BVOT/+P6SMplyN/3pNFLv//3Fy6eM
f/c4fPv67V//wbdPTcu/Ff/ElQrnjkso82vXwyk5fFOvGMY/deli1talhW/Pkzj2WPO1oXK1/lN3
TIqbpkAN/F//sO1/WpYtDEmkHa4A6dr/+N+/9rs58P17+vdmQevXG5+r645jOK7lOrahMzfXVRX1
042vaZKxF4bWbBh3Tfsh0llCGWju56axANl51YYBvLuzQuz7LTGgRI74TCCU/DZwy2oXaSRh4LDO
7mZO7mMRph0t6j4JDnbpXpIkOtlzSyOurtN7oiiP/gRFgcxe/2Kb8BxG1imPgyhIQ0+8CqWzie44
zrUT+rIZn/ro/c2yXvzLH2w6tpC25dhSWmDof7+qjVXB7d8Mt22g5zddpo133ph2N3klb3P9DtpU
/gXWqokMzmovPGN4kYdu2wofgzTIHygXZ1YcQHgLE4CN1G/orGLJMtDkLPr6vpn8o1akDySIBLdh
w7A96DVSRgLNINXSE4eojJBLFfmwQRygDQOqA7oney46HiU3a8W4xRQZkNVlTXO8bnjxpaBRiw1v
0weZTUho1f+NS9f89R6vDgTXZP3iIPqyPY4K/dcDIS51F8Va0xKOOICBIKzxhoksAzAZ01aP/eo4
BOVzFE7yY+OOx6SX8rkyLP3gJXRdhwRK2Wy2N3nYtjdNH4O+48YAH0TtLxuy5iI0gY58rTzjWw4X
4yGKGhNLJPkUZpklf/NNL7/xj6pl+YvQttnCdEAXSsOyfv2L8lqOo7CpsomZPVhuyySxjcxjXJTu
frIYzPpdCHQpT/21EJkaVbjXHvGRpsRTPzZlLz/GpaadoQ0ThSdIhLLJ8pNNRGcjCEF2xFN4G45N
/4BCb8P9LLirZ0DFFJTdKkRncVu0yHDtOrrULqKGdO4eoJXM74nmmo8O3+nLtx+8eS8/tYacoWG0
g3Upy2kF1Ed+hNnhUxm29mEoipM1Bf5tZgN1Zjyag9uoi5cm9VZ5m/ebrqiM2ymyoxs5dM02GSvt
tYzM21mzmq8kJ78a5I//dJ37fmX5Dxjkd0WUtw0XM+fXVqP6vFlq6aZluYbncWX6zXWslWPq5iHm
DG6yJB3AWNxyL23L9dzTSG0iORz1vBgfolGeK7e3XtOChUSVmSi1O8t76gRkubZIi32C+glagoqD
oek0HoOse53mXr8Bbh09lh7rLuLwQNvR2nqUmvkEs+G5ZNVydiLYrLWS6Axw21iBAdDFl+R6ijOD
zZhZAdD0lR1GjIJxZIq6xA5Y59azlzAOCCk616wLEaKqmGQjjIdjo484qaKVDunKAchZx/R1wmjr
RS7yBZSewBG9Y2SnaN28hpDASVZ3Q9ytHQzu56QlVhtW67htiq/x3CTHwBMmSZKxdRzt9AvJW/Nx
gbJRdmdriXQOZw8ZB/Bur8umB1ByVaGfqDdE3n0sDJ/Qgs4DAzMEnzU78x6rwavWnU7MkkxKjhsd
p1eva1KuaCy8WU12W0Wx9Qzk18SMUXr4woHONJGDJmzuCRM2SOmBW2A9Z5ZZAbg3SFFC3rMuPVGt
LdKJ/tCa5pGVhs7g2a/KD5Hth/u4tp87tGnHwRvFhXsCVqBQOwqtzi4etNTMCd/8svG3ZqySgMKc
mVKb8RalagJTRdU3pd/sZPbYdGX5auKtuZh49ldd109XfcL0uppt5wM6TVxZIw6puCD8OgtB31rC
AvbTls6da24dSdq32aVY1Toyyk9pMt+nHYPBgmjFzRR59UPhlG/FKLOPRPfmmwAL5BkXtXiqmWVV
6vmcwcu2dwg9HQMwPfsQx/g60kGncWPsTpI8mxf0EUytdLu2QZQgYh7kOL059uvolAOUHac7aBR6
D0kIXH/A/6ACzLFMe+vvp7PRRfBH0GjRlPs4R26xjhBbPdTFWW9ne1P31fxqh+E9ucHA3Uon9TFZ
RujAFX08HiygdHEhMDAk/R1NDfE89yEpN34WP0VhA0cZaKKdWOUx8mRAH8xON6ALhk8WWZqeTtB1
RrLqCQEyKtpEkB3CaOx52TXnOz9Ixo2hDoL8zx+AlNVdbX1C4Oxq26BJ232pztwuN4811becpvyj
INmOi38WrZnvccqmdZicCYlLT4w1H2Mkk0cHud2emwXOYFWNLzARN4jSt1QQS1BGVnxthQZbEDsx
QhkuW3rT7hpmS5Nwk3MJ5GIFgR8R7ECDbaF9GRaQqq6EI4V4ByUOYtY7Qrr1TQNugiWSHn8pnDZA
7WcFt6Cr3WMbuqQ/KhLi6AXVWuqVycSTK8gYlmvwWmhxqZMr4clrp865GUvmuuaKuWNIJDfLT4Rl
akLcJfnjmzZ1PqooPAg/aLLLI4buxQa9qUq7NY5/fZVFOKJuxD/f1gyHLiPpN7ZjmKrV+NuNmlUq
INLQNNbu8mmHiWPdmGiB9nrFhWFZ0KazU93CTZv657mupjupL+hlLmLYzuDttu2bXmHPC7rkDw9M
djFVWxOz0S12y/yuTMvH9/hEfWitzUIFWabJUIutM762ObLFRYsScTFsHxuMT1miyBfGoGe30M9O
U2Jbh0JEoGJbzWawmT/XbYMomzY3HY66Ra7x+v6rJBU+jqzT1iq46DGtSgS1fWKva+Tju3nk+sv0
qt2Zee+8zUO6HWaz/xxG/V3ltV9zvyXS1iZkm+ygjxJJNaEOAOLiIX8SPjK9IOkSUHtEYsyQnZBo
W8+mhTCiMsxL41hiG9TD9NbMJRIMj9RsLwNR7bfpJsc1tVnc2VnMyIRV8C72vPZYoAs+vF8H21iX
HHaAvtoI/RfNBahqmucx/y/ah6zKnF0dk9wqUuRrURY9JHIyWdhn3VZPOzqkfXezfN6+7gJgmjHB
9eDxJ+5Vt++XSaZd6zIjIwBp5PzR7qGneHgTmCgXYqfD19sWuM/vgx6cdmaUzrohEWlV2EF7Fa7p
4kuMX8xgzK5S878sKFdWPQztcnlfToRNHpGD31cNpLPldhxn+WsyoRIfSr7DmAv3pm9N81Jbwjnk
Tl0fHZfIB0+PDpUp4sdJjl9Cx7buGmf+alWGBN9GGOfA1QNKpga88P0oMgLrbTnP+rQhbb3Bx0Mx
jTMWupo6bBZqSmtaPn1ldXfICXfF+EoCBCqR5DU02+qQqVyvoDG8NSmE6MJnJ+nP7+fywAC2CiS2
kSVsq66nj2mNHCkf0JRhN53WS3+1jGzvGjuII3LYRXneU6876Rxvwa0iTbfCTwVjUhsHEjiGKcIT
nXChUFVAPQfzgfAEVCoKPWCrTY0qd/tOVphKfBmpSUGhciiXDS4qFyApDUSIJH1xzGMlWKY02RHc
0Wx9k7TPPOrCQ6D3r1osRxCubf6G1R1Jc09oSdzX1aEikmVLmRngB271Pca+qzFJaxuYbfjBIdeD
TMnsS0YFWMO6WVg57xtzIlaiKOkfdIpybVXruRyZ4ZiCXKcSgKhgOBEQ09PG3NRwuq8sF4k0wYV7
1yWG2xnkeTmIR0rem/ZIBgd68KIzH5gKuc8YiIwty9hN2IbtUcepcNe0I/Fc4ptutPmnqvrazC6g
EMPtcb1+Tm3ZfAxCOHp+1qZbl7TUkDK5JsIEkv46dvrms4WtRRtEdMComr3L5BG3UzkQGryOh8Bj
9WMau5CzxPIncVvyvV6kn5KFhwNTpexZax/Y+wfp1erqv3z2Q9AcTZvzrc6m8ZCQYk+AnTHtqPRe
vHjoCXUun94dK65TbDVcEAXsDJjs8KENJpK5La0N7PqIJmDrHhYvI2z953iqv/YZ9lMSKWcYWCnj
GXLwmmsWtkTjRTksKaLJXG20HijLQOI3NjE30isOdmVqW1wP1Ye0d+9nF/R31h9Ct5he+gTcKZkg
nzWt+8LtDKJwByrOkcNnJAc1rszmc41AdlPmH0cSaI9J5aEuCqP6mtu2dszaFm1dbkg+ANFoBFfm
QzndF0YN+qxs7w0pStAW6hSz42a6s1WVA+jsU14lxBk3b8u9Y24UY7+Bxv9+Kxn42GM3COIVvxBE
HL17XK6jWcI6I3PhYJCOsF4ulUb/MuvjeBxjX943EevGYggtZCMcgWPSOKeBs3w7h9CHVCHZ6W5w
Q2BuuNccKEPAWdf6GFUfJju81UpNf4T6EB3iUsBu78k7NF3xEvg5lbq7B+JiXgZ19eiga0zFJ2Fm
7tdp1FcC99UOaR6WjsBPVh2HzBU8CDgjad+5ovDeyCuydyGLwj12D/k2BeatM0BFyPC6l4WMjtZI
orthu9W1Lyx+C+4afmDr5yl0xW3ozehsijyj/BXx0wjlkXM5NW/o22kvmo7+DuT6fnbsfhPUxTqY
nfqDh3FjR8CFAyUR4bowcUsguaU6I8Uwq3pvP82Rualr+4GPFYiB+a0DbnE3CXBI/vglaYNhq7XC
eiW6KMZlVQCGKzW4v13u4IFWH+fgJtGuRdn4gOT8aoj5iaLrscHN86ol0PsTj+WIGxLg0BkdlVWb
adVezhShSOOLY9nY/jbjAiD9LzKFDZZkpsUBnc4H5hjbQHK3rEWvfdSLGwd49T01O8WXGzsv/gyj
EcMqaD5o+55CR0jhrPoAqe86qTHdFQJEXGRp8Wa0ovzs1U72YmnJFtGQ/mGcCxO6c+/458wgLkct
VazAuk5F90b0E8lhEcSDrUc2EdgDBE7C870D6PRvde1+bIwqWkuw2nfBzHn349GAeHxLf/cbpf94
a4rA2NUENpxBsv+xBHRoeOEfAttY6SLWnszW6qCzaFzl1UFiyhazktU7J9OIjLfk2Q0a+7Fokru5
ISQScxjhkCmabnuaihXqyOpsdxADKivgs9UwD6wWHBNYEVUmN3KNZAXoJde3fEtSyhcqLQkbPXPW
mc7yJu86Vp4qkaBQm6WQNDJypKCfhbv3u2HwUiDkIN56VcgweV0ezXNHYFhhH2RfUrtEMzp8KwnO
MBjy7fsdTV00q3JKovsy1azjoNrGwSxyj+RZeINjKp2tTML6Wdrh17GwOnpbXClK371v27gMNzUT
7G05aM5G2A26DZtURVIct41iUCeyF5d45uSNscCuHR88rBe9WJHbPmHcxR+J8fVAcqG46L72TQqt
PZD4cUOaELkxtLHtynktzECsEGumJz2azt1sa+suMjZZLiUoCMwkyKAvxGM1jzonKvDmTanbN6ml
NLIDwRbg8NkU0X1t9ygDg9C4sd3Q2r5f7Zqc/B8sfQkSiDm5SaYStvM4PkjkFg64wlXmajmXKb24
hF3inEBmP2T07G4Ti25GVHrdpyII1kOb+A/ZZAx4tWS06s1Ie5FxHiOr7MWdExvJHv/OsM6s2L30
FWKpkc76SVR1/UDW4R2xsM3EOLVoHGj9VXsQSdZSDsvgGBKd/dRqbXAo++wzTpxkXQmynIe5ct/g
PJrgW2+mmafbWtRnR5fIXXCXvJQN7BHYxwlO13Pl2LuxsLP7OcV8tBSNvannrGJpcrSi/yAhed22
NPM2TeqylEtZqHCncA+ljQm0zoR2Svrk2lBaEkwPkKMfpvPYBcXtsinlBYTpqmyHdhP0mcPJA5XK
YIFU23Z1WGo81zchAAkN9XyJySfoMr6JYl7R7iyPtRcl+P7U+myySQ53lJ4qtp3P9TjwG6podVQ0
2WXWG7oQNMxuC+I6Nqk/xlgLsBvo0/RlHjAsz3VcbNOYZfF71Ze5OAucoeq3LS55NrZHhcxatip9
kLzDLUXvs+PH3rUqC/ulKp8HDuNnmZfpQ+fhAArxXOKauQROgOEN6aqYcSBibdhXqpvEQjs4dz3y
+sVyg6Shun0/1cvE6B781MmfaiAXCzihcY2nISrv9FY7yaLW7qKkLHYUKuZZaHAWiD+kNpb1QGKV
jjjG0LqNX9vuNdK9dkNlxeoqlcG6qUI6TtLF0BR6rbidiGZc7nnSsZ/Jt+1J1OMOKEZvvEmCAlND
2dFxRX64r2umTDHvfls6xtvSEAuIzHu01V+F4vAaRC4IF8b5q/fmU+GRrmTzJu8NKa/CRZ7Gj4mK
6sGM1zw0A2SjtmF054SVtluOrrA5dJKJuImsQrfC+bEMKHnzcR6OmtfOjwOpxIi2MxM4LbtkmSIH
nFHxGPQC8l2cosHXbkCmBtBKdwPBceeYyg5OvnoIBISHo0OY+IAH7UAA/VFTUUSQB3J8Ci3RjsAL
lq9ZUFvtvbTeGsRzqQ5OOK3KFKk10UO5w5wP9wlcAGp+Bv34nUv3U+u62dEPs+NQTB6pljDT1MlA
2VR3dr5l+RicTCcgB9NvWAmorlffEN5lt/itrNZ+hZWvn4G+7Tx8LauohTyrV6xQkgL9lAFR9NDE
o5Jv8x2GvvcgC5mtfC0pLj6uSqxz2bhBljE9hDON/5kj9CB6e3zQ3RHBUgR3jtVLtk7KrFuLsGVi
HFZMVuNoC66ke25dC9/WYEVfMROs82Ygupecu5uqEtldVfUfpZcQthIR3DBYof1IgbRGL0UU+/I5
kAeZ4SQxyESlHHJYzb8Wo/+sNwxOy8F7BGCBSCxpN1XUEGnIhXM/ukkNLcwsLqSnfRN9PN29FwFW
Jca7JCOdo3E+NWk/fTQLku6Mhi6FIYhWhQwjH1F43kZDbnxoUXlsu8QcD9wiExLHMutWBkm6qm0O
WLi2rK9C7XPgQf0LtPKJ/jYWzWC8vgcLpBkRa92Scgo4YEIF7z1SaJY4d4G9Oz3t8wojIA0z1EtS
JmhtPHIjBXyXVY3yl1fZrfAaGw4xAK2GL231P3Sd2XKcwJZFv4gIkpnXqqLmSbPkF0K2ZeZ5Svj6
XiDf9o2O6BcCqJJsVQGZec7ea5swzHjw55iUUkoCtuTRWGP2Ok5Rla8bzQc+E/QaZlOur5Ypja0P
xp9RaR75jeotiXV7HYcZcyufcgwGBq+U/rhxJkIydMor9hKs5TPaIE+WBku2wsuWRejylvkwSXEq
a3lE9vfcgVgsLDoz1EMY5Ie2UfpDhOllO9RK8Ymvt3fa6ZMgwWdX1T4DKnxOmZIJOu8xSc9f7STH
bzjy5082IGx0ZfrlH1w+AhO/E3BCKjGYJ6x/5mnZ60Y39XCRVOtyppcuHzDiOx/lUutg6QBx58+o
32VT2M7ej2YncBUexQCAeW0NhWQluMutMKf+xRO4dpRsP5IRsjFzVX+xNFH8XVDkhqSpaK9kDbOG
jIsWPSGkO13XIw84CLWakYtsjTaMJ0Z7V2lP3aXfyLWGF/FgxA6dRr+TVzeaisesaV6kXcUfy+Rl
nGz5TmI3RHo9fE2o8p6zZizWjasq76zByGuscCjZMAVyp97necq02s+jM+j47CKVwt46eR1e7Db8
u0mwHPhpEdyipP+Bg9//YshdNY0/3b87A76ETDtgihyIVP4lAQbgb9DrVxpD9aY255vMHVsEUlNx
osLFJbTsakP7SOiljsdND/34p21juGCyCS1F9pvWTSBqqH56kk3cIabBjlFOsCy+K8pBECS7QD4U
zojijJ1Yo+TElO4hRgh4VE1XX/PdACm3qeDNGQvVafyeBmJk1yBLrpUpSO+aFqenxqwHr4075zjx
xREKmgDFakwQxvPjw6x3VKUTchRNOrw6YKpL8Jq/+ZMp792keKXTTJfQJBcaIMfv7yVJIPTXxRTk
OxkzMq1DOD9Qn29HSnCEVT5rGgNEIcSrnQ/Tdnly2NqnWwTKO0Es+X45jfHEIq+hH/ytPpqzwwUn
pYy7L0PAJBI24jBcoJvaKuQB8oa9rvAuqox0V93oDJyHrPSxAE+HLABklAxR9Qgq2VqZahX8Fspj
5DjQIuB6/CvgyBDdSVaJBOi2bV8I2eRqadR4sxyKsTijiWlXrqkw5+7TkBAwBSmxJrj/ohROLn6B
ZK40F6X19F1VBJ2rAIGN030BYyWc1zEjF4wcmL3lmu9sst6ptyD//AupPfY8UaVHGhNRDrgzmiev
TmAjXhATqwtFXS0FGlo+YAq69omufLcWNr7edi5dL42jrI+T9XcXTSf/CphGpRD1Yxqrpf7QOJSD
aha7Q/MQ1H3oObPIf9nDEIZ5jdbdOUv2zPuNlyzN9EcnCneazOVrW+fqtfWtX6RmGldqgGK/RGYv
G2vChmEhhd0okavvcqAhq6U8oFd5f9ZN8e5qo/KICFOts0uvsbgc+7B8K7PqhWSk7ivm+4gGq4Vs
w5hbtkLzllFzrM4lnrAnq3c+mEExRZV194gXaB2UmnguMIH+956USOoANmz8WZD2rU1LMj049XxK
yznFPUZyXlTm3XDXZUyBs65vSF7Sm9ZfldrpHjpd6Q7fZUxztE9IGYor7IAVquQK+JqfN14K2Woz
6X65twP04sviAznNzGFUf9lug3NqHpeqHA3kVA8YnlRiwgybjBQM8O2hDuhpLV7oTLUwUixtLGdQ
tuaYGWudyRoMCKNh8pwrD0OAHi4IrXKnT4P/QGOdxJSlOlNqyZnUkRx6jhlslvjIZaPao79PR4uZ
az3X9tCaibntY2TD1QqFf8uGqXmJIw2Ah6/eltrOfDR2yXT+vnQd48myulMSh9QawhKjK//M8jCX
kiUv7Z+H5ZStC6ywCcGMS13bTY1Hf6zTo91eUFRitJHIPXiyI3GQox8dMlPBE67vWujw96XUmrj+
tAmMxIUJ7ppP7khzApXMKTJ87Ee1/59O2jL3GAn0op5Qi7PWSNKaAbxtQY/AowdkK2vry0DQ3IQ8
Sfkmbk6qm7CSBdWmuXPRaFa4jWUOwqyLv4QS9FfLAq5BhqKD5yQQH0VZfOD10E9UXN6bIPfPudsB
PsGI+Nka4twnuXwJUp3kPdrJcAUh9FvZborq8gBSNXlj0rfRtCRbIx9T93aGWH/nu3Jba/V+KdSq
SVhciDC4aawnvX5o84NjTaYHDr05m1kDhGxpSEQN4SzTEvqMkDD9O3p+PxFzF8L3mJJeW+tqghgV
2DZrT0orcyvHDo3cI/gEC+8EWWCFhfF7sIoVgwu35NRUO7fMUponZ6A+yj2f7XufosLoID2JEzME
HghZ27cH89W0rBDWtwDlSLzNX/dX5F7RdL8jQ1Sg9AJxL9R+DomXfe3pM8OZnqX/gLlN3i0ZfEat
dHbmzL2lTB3eKOjgYJRrfYbgBtRcelOh+hozDR+JBL2B2iYNd46ha8AXaFkxPZHIRmtxWUV+X/qa
M+b75cJl5k7Y6NAecyMDojXDS7IR3pOJOW8bheqB/uf4rgZNs3ew8XihZGTFJUyiTddEB2pv4bZw
XXlXjKjd5kWXXljvqTv09+Z5QuabmBXsKhEBo/ZFf7CjccKmn1j8DS1TbGWUO60kEFyM7Zdi5tZv
RRK9asjnBmM7wWfujdxRg35oRmfYwJeTJCDDFxVSNcRfalDah7qrre1Uh+5hQLCz7qkNn01VgkB1
GSR55HzQRQU5Y7VEn80ygUUhkJGmjd/dPcel9ukPGs+wnEuyFtUAX9DxH2Dhbo0JrFduBF/zjmxa
8RYExZM/s1eWjV32f/fkh6iOURxHRzSAzcPoJI+h1eTJls4s1wV2yoPV9YestsxDJvr9cvVlVfwF
wGPaLkcuFPXvNTLtf9zTyCSZ3B+XS5+A6IG1EAmUVNPMLZbvfGMP5PP5ffkLOdi7OQYIVdrhyUfI
QfO6oOsHhAhJAEjQuRo9hqH2LZzw9YZQ+8AqtyhywFIpEi9p5Vfe8j11fdRtKUb4mwRYw8Ug5Gj3
b8+IG0qUiQ48uHxdVu/LJsoQLdFwv2XCsLzECUsvbEiaQ1aWPukDd2br9y9mMVlYCWrjMZ5ajPv+
9IylDqW7zUy5Ree7PNPcdje6boqxNSJTZS7HEp50oZgkbkRrXoI2tNaGFFO2NhTnzSxpuVhw8w7K
wKnvloPqaC9oQaMdeS3BxqzV1yIP8ebOzesx1eKZFYvtO8ypI5La9l31mvqMJ6BQt0DxR2gcH3Zt
hR+Bhr+a/KU/seZ0DHoZfeTMqZ+6OCByBsFaT+95rQkTwVqhQJoo6mO8xCOIsc92AXIRCruE0s1o
1G3sD8qmEyRrqxWdyDJEnBARzHCxx8Zm5tBlx9DQgVhEQbepO223zE6W6zWEa7FpK4Qnru0jx/Uj
9VK6D1aBLqxSBwtDkf2UO0q3d+aLcuEDOelk7AwxiK3UREoWW6V7zeAHT3hlXsz5DqS+Xd0KKY6D
6noWOWAXfxYGZKLJ7zOZbxX7mr8fzbrYkU44waXO5KVURO1VTmOuOCVIlE0oK1Zu8wXeY26qYlev
s14+5g3UKTKvR8idAevBpVhQDO0XxuT0hOmuJBecvUlU814b7WWov4OXTujqRXazHutVWKQNbVuf
HJxBrQE6aNgs6wHYN7oQqEBVtu2QlSEz+yhG46vtuTc0TFLgPFJFAUOh6QzxS6fzuyzWDJR8/Eye
p6rWPBlX+kOqMbl1q5IYabSb9DT7cgxPfjaq4LcCe88CNKeI7nSb0qninStdSs8irgkfIalw6Myv
cmphjVUFQb7VFLJQnAvCqQ9PaVFgIb8GnzfkWKTnAhR1JiIV5gf8EM6ypDnYw5jIoVaGUQFkb74v
Jc8uZVgzLEnsHTOGpRatJtp4IYeUJuvgXgl+YJa6yF6WigLGCkj1LPrXZt7oW8enp+3GTnUYhUyv
ih0MmNeT8Z30qJA5ZA/1pSOAUyW600goFs6PfxGaeJZpopJ+Sh+ngMkOKOF54aVy4PZR9qzNXRgO
DJrz+wF0GMk+VAGxBQjirdCGcAkc84EuxTLIkJwONXY+BI4xYLib/gZnJPzZRA0E+WD+dlofArks
zqaTAUwOkGYP7fQyTQJQtJzSdTrqwQemXYRDOsAEhk99W5MgeQI1lW/Jd68PLbnLG+BJAfwrCpHf
tzUmAudoqAA1sG9rw6HoCy9aBEK0VprjtyhkmR9BRXqP/T9ED8WPEPmSx3qCwdfmYb/yO7LDgogA
ZtUvlQvMNRckaLY1Ajd5MQcuKdswbC8O23Sl9oEJgoHOvpxTBY3ZbG/UQ34LYNOdtVJLWSU36WXZ
IwvjP3suULwwDfsthitJIyeEWxirn12nThsfbIRHqCLmnqTuNzHFZDTu4iMDKHdcFouZFXm5PVYg
duZqwwgv1EapxLcoy4/B6la1Bsh9ZcwJr21NVWvpmBQ9DrgK5ESsBH9C/H5fhXyAUSuR3lVypUyj
eELGIbeJRKWij1gO52sEscfaqabaC0c7vi3VUs0c16KYy2+VLY8hggCoFPr4I2+gPFlh95Zak7Hu
e38fAow7isod1+4gUJzEKRN0XXsqOhJDzBjmBEUQU83//J2n9074QDH8JwvnkmU87cGVrtYPpZvp
O37OS7Ipg5A3GU8oM1bLhdrHzAOKjJZyor+Ofpq/d7oKTaKUM/Olys4lTHjM20r8KDvmfgJlj7cc
lhj6gNG69YWVebcZc787GBD4d4kgy7egSbKi0d1Q8ZgcQDTc5ZCUl05JWzGlTPP80SzDdBVOuXVk
IiIvucKCDSgRFU9sTRuY948Q7mD0J0p7j+itIn7Nm60Wy3H9fUjVGnFx/NKZEY2Mtn5JNQUs5zzN
ktGo7MR8RQ3ztRVGhOX5JXy5saXaBAsUdZepmyi05KHUxuGoZMllTmWYm+uAOAoum8F23hGcM9XJ
5XiPok7hmZHUOysd83seNaTglHw6f8vcfNPLCMfsOFuTc8w/RR9nlYxq5GHKmE7YO20Pk6y7IgSN
/mYYNisBTYWHDpeKE7a4XInQWxdqFSH/7asfwTBgYxrBNy57y7nvVwfmmUVpwO2ZM+a7lvZBkIgZ
DR8pD41Z+Q+W42xk7OXaqpKA9wYTar5SxMWVuEJKfVMlbjTpYLZ1QtxQZwPwtpXy47uDq5Fn085j
cVZiSUNzIjdK0CkPUiOYuwn654h22LMypedxpmXNjf9U+92ZLma0ZQQZ4rheIU6xrvDSnkIYbc88
vLtViuKxhe6YiU1hGe4+MV4W9dt3tbcufe456NOgBet0b9ViOgkr/pPI6B7Jzr0hTsiPDQTsVZC5
UEetyCkvQfK0zBusRhs9UsaJHIpIoKEdnYO938DJ3Uek8G5d1D9egQrnGTi4vgsUAqVzhF6PZcf/
H++XjW6bIkg1/BS6JTdR5/KMKvRDyR+K86Vvt8Jy39ph1NaNZeGQ0fhCYYavVC6clVb3KEF8sWlR
gtBOlvRX0LaoeHuIY3woaV1tlNZCnF3sxzhDgeIb9LOz4skAb8bdllfUlKsnUNA4nNwmWFuww1a6
CDfgLnG/ZWJaoXT/GSb6ph2alWIDoWyQ9F5MuliU9H1PieJ944aUNSrxqDSuduTvCfNqWhU1SwkG
/3Ab1HzXAnQKheZwJKUnc9Yyag9mCR5V1UpKPNLaO3o1M+tWZePS4G8KZYUg/peWYh7qQ3NTtmDS
tJm6iNVoQjQFoZr3lLMwPQhcnWRjjLy5cdFjEKkJGZOCgMQVK1/z1TEX+c24DRVWn+l8JUmSlLcB
K5e2D3B22tEaa4nwoAydTcVoTgKR1pZWPUVgICxWF30wSGJSn+PowgpCBtoZb4jMT2cqP42QQlRg
E1CWpL/hUl+nPAI8j2iSBxc4KhJb1TjYGSafSK3ah1FXfC8GxnpRg6/GBGaNVXo7Yp9YB/kba9xs
a2cFnBz4KqvO6GchNnWQCM08CnMVzqK+M9xSbjMDtaGhq1/6VL/2PlK10bGgTmlfdJmyO9V//PLz
RmlpH+lSmUGc7mGSeniWanLTgdRhL59+0i+Mrs5o3upx2/Qs3LAhThtby5CwdT3I9mI4dobC5BHf
8dbQQ0DS9ado5bWCm4WLu/nqfWo/rd7+GXJbZw7QD2tpUMlThSu9Phke5WR4yeiyYh60eA3+pV5P
Js+DqDd/yAKCTpJYHkBCrrPmTQZEoiKo+dRrBpVAJWPdtTIPlHS1aZS3Top9nzeRFxolS0Gh3sNW
hV5P8AkP8OZ5tJBdqgUieN/Zmq0UJ5moa/xpYGypoV7L8GPIEadJX6SP8I42uCJsOnI9kxnVea2r
QVlXbecQDjUZLIid30E22cTngS1qmt3QBMZpm5TKcyj5StPAxTDa/3KHrT9myM/tfOfaVMv8VAhv
HJJnF0XD7mBTUj+gHn1CwGA/gJDwALF3Za5tJTErG55X5RrOce11cWSui7bFs5yoWwplracpzF/r
5N620ytXyLiPEDetNR0Rd46f+da5Cu/sIJObKrd80ov24BcQjBjROq9S7aeAhT9r5Ejft1L59Kmj
8qCOpUcyS7OBgzfQpG2At7aOuSttkjiaeKRdqWnFYbB47gzdJur7kmsRpFYOeenQAK4NO21DMnHh
9X6yGzP1k0Lgr8EodtQYU+qG9XOg0sSVlf5DFcnDIFso3j6hUFoFaaeYKnfX5OHjmAOCLZJa35SK
u47MqjkUgfyh2USUVXX6JxuUBqi/PPZZkawHMswYayBYcj/8EaReeq3d7aSrhSun5W8SJfMNGhGZ
l5cJrcVRVzc21Wdu+ei303EtgMwRmxQEVAxAgdgXYW/gXMY0Lpi6kdfgNUH1pnaqATC+8nQFZljn
h2SPBXCo3dC+pD4j3WDQVTS5e8gX4fuOMrAFdv8rkIZ2ojXOn2oKAXGJEoOWn1FbHql++FeNJIzW
qZNrUPm7tEer6FhEG2f5UalRGscpazW91laZpU3XIqSXAYa0W/cIexZhLGiQkmi3BvkZnEoy53x9
J1ANCGSD+6ZQr+gDBXGb3GKWPsPbrAKXT8x/WAkylHhYtXTdupPESPT4ydCeGQv8DW6q3hN+oq/L
iDxSelWMnnvR2wiHfP+HaDuxZ6qqbXsN2cVgdF+jQviNHcK7cDQeA/H4lsZd7JVRjJCni/Hgwb8m
4Qj2dn7yh4+C5jqlFznHGVTX0T5H2U+VmLqD3jUZQJYm2UajBldqCu50igwvKgD+1oV2JsOJTGuN
xOeCqIAGAQaZU90MQY32ZULGFQowue18WR4hVICUe+y03tlgXgwxWbwXXS2vDS5ZMM/FPS3zNyWF
NGqU4Qtoha+i8n8HLGc2EmSpM2e1cydtirLObkWoAtEd3XbvKPJDNXG0W8wHVm0LMzjMPQRq7SEb
4C0ZCoNjOZp7telWBsDjnWaWydqMUwRTzXgw4yC62PPGiJqXSY1+tObYf6Rjg3ww2NVmoz4manpG
J5YdujkHpKjp4ZpNTEwBSuSV1mCtnfU0+rwyMZuEhX+kvYd28OmEUXZhcDLXSd6+pYnrXCIm0kQ5
P9s+abvgZle5UIeH6qVsYU2blfsxFs2vvPYftIjFNFasNY+MgGwuNAXBRIq0pOoTDxUimaYmOHc2
FLeWe0lFV58KMfBhNVm+AdJ+D5Dr78VEvC1OuCfywfx7o7XFjnhEhvI6V+41JSdPZ0688pEIOUPq
74G1KtsWq1zQwFq24WeuKRSWuyDBSWj4DN1dYG6C1B12QWVO50kZ+NRRMh6dpL9KOsVYMitzY1tk
KUe6S2uLLjwmoeyUyjT0wAAXRqMSrswkv0kH2OZj8jO3sEHauU2uyB2/kL6TGmsflSfqpq2rl8JM
0LuGTGa1HCN1EyFKtUMHWT9o/yWXoTrW7Ry7QQy363eUwob0bOlOte/tHuNSx0qEGR5Mu4jLxiB2
QdD6mUeEqzLkR+bOyVaNEHNagXPQxw69WWqSmUXdYVuXGoOVjoxARYN8BzBneBg9yJqzCigLMTN1
IZzQ623CnujaQOJXG/tmUT5cTUrkbxMQ6in8Z9bU2h1rLpMhh0V865HZlaeGJ6qx2JA0H6DmHErq
4EAN6ZS/1Cn5uXYMnSUf+veuS2vADhOZKjrUiDTIjomy6yPVTlYD6rPAlOMuH/SLLgG4AGm3NoPt
boU+16tjLFKgwLYT/z0UnUQe6BMZTb7imJsk6HD96I/20JK1TZ1/1elMak0t+eUaygS0NjEgriCE
xs5KykJQ/WTBcQi0znwJyRMA4mqSTZA9FjX5apDS292Eewdduens0M8cHVIlWPUnNG5Ay/em6qzM
WigbY+jTUx70s9JBkG9ptc6Jacs60YnKyfFtAR4CddJRvFnHjssHxQwTVdubTo9lkyqywWBW/7FZ
6vlk2lgxLHxhvmbYO3KET72RYQvLUNdCnivLmcTbNFRwIZS7apau+7jZyg7QYYY57QDSl8BPkqfC
8klhNXusoayWI7JxZ9wXgT2HRSYniu4a8Ew6JAk5cSsXEDJrp/6ZfshvEg5DpFW+eHRmdTaaJIIq
9GAjxoknkDZ+2r2b7iOKZuFgqfuhf3OqpjyrSW5uIjIu1zXrBCIiEcmmSU9GFoHiNvlIQdV+DX56
Q3tkrAsiV41wKjzfHD5azYqOro9kht52QPahVu8aCl6swargpBig0TVSDbFLsVIuLRLpO0WYdIxq
CniAqetYYbYk0n0F4o/Ve49eIHWO9LP2VpMmF1fy5IERRDG0gd6dJw7fZXib2rHc2hCWVr6F8CW3
wCVpMymVDG78E9mW1vaPULY/u3l8yyES7kbla4jvTVTZFz2NJXllSXsOCCUpHMQNPDOGfHwt0zxe
o2fMd8hguMMnMn18AM2rHjnWum4sUo7UjMUx5huPmIqDzeW5inrw5gFfuVeSD7ChxT1uSFHcAAFt
Wdu1WERdspO6JFo5MSlR6JA0FAtFfDFM86UtsvZGNb8rzHVQkfHShFKuGwY+JCB1eVw2Qm+JAiir
Q5JmNA9bVEt+x1LNFshuDEV3Vyioi23Wd09mEnBXZ/0bzZ507WuMn47plMdIKbmnll09VUk/6FJu
jPmV5XDZI3i4IEh7Pvlfx8VylpV36QHE/vo+pLyRHFvCb54psivPCcJPAir8h3A+yqr8nXsxvi6v
xSnLG0UlOMCpyuAl6SgWWE3g7pZXYSNT/x176aXAex8Jh0dOpXVbq6G1VlaAB2Xrcws662YKim3X
ktYSQ+sSSF0urSCLVk9IFCO14wh9lDQS55rrzxgE1Df4NOQLkY/x2pG4qQXN85wqeyUARlv1YVat
CTh5MDDxXnoomF6NwyGMovSmZzRMIJrWXuGQ/JVlLI7LdkNMZXRwqLB7fgahBi0M3iiKq++1dUKt
noHzlMPOdFqLu1SkDB7FzR17cQc2B8AzDH+UXfurTpuLaccIIqKym0UarxXThXPlqN2jwmrORDlB
glV11p38SrBS+LBsupFwgdT/QqIzejQqqdyZWbTr1Zw2kS/4y3UhoyNliGvV9f11KKHnRqmJBcGI
XHKvXOVNU6yfrn8PjEB7oW8mnimrkILz2gUjK84YInk+lSz2O3dFQazYsQRWH/yQ9Ct8A+EqV2UK
Ln9oD1NeIvwdaBsZMov3uUb5ekKczG2ZXd/aUhuOZaZcQ2osu6EMjIvoUtJ6DFjWErQJjqVcQ/Y6
XkaqEAehT+a4soE7XZYXCHlVT/rgrpejfxs7khpRHrxNkfS7UF8Oq+Xcv7cse8s5v8drlY6d8P69
urygjooxrjREHy11zuP/+QXLoagFz2tD7L5/3fwv/tePtkQoeDJFVf7vZ//955dzpNTg4RFTvV1+
A1MnudfG6qEL1DJf1U5gHcMyYjcwSuu4HMMGaAkTnV/ydU4aYUcxwx8RYs/nljcuL0gV0H/ZuvGa
3nURGpRv6QpQyyF1ax2omDZoTjh/RDJkp0VqiQcipNQ2nXKJT9F1s6d2DMgN1K0NjxvnrGpzDbac
OZnfu5lhaEg14btbbgt8NFZGrzeHHz7TOlqo/9n05ZBfssH196bRXJwOCuPg2vlahOWIKKAKak+2
prH2kUb7lDhN51D42AvqTly19lgCASeiKa1+QjJFMI2EgeEjfFHM7quE9nwt4voXqYTmhmSl+KEe
XQ3ZR1PdBo0wO1X24pKEubOrQeqczT5JDlVhq8fBsZDSa115SNrIPQUI3PYGNtZLLHRoM0MMU4fS
waGdK5NlyyNQIv1052KllQsd91y3BrCeHceaBNr/Ze5MPSFpdsGyfDlnzUSehdJDgzteGUnxxpO9
3oRIAril2PisNq/LYSiVR8uRYhNTgl9puOOu0sibKwm5f/eG8NdALt3BoPDbp1V4jdImpZrTqOHV
qrv3NGUGEOrY1NHGSYTfxQ6/t/88l8BijXqOxEStlAHJv2CbCdvu7Du37TWdSoQ9pcDaJbEhNY7/
FCXFkTWBS5GXjemy6B41MWz/nWsa488Q9tox1loXhUz8g5zl/FS5N2i67iOxDO6jQqCBatq+F2Gz
w3cxp4POm0mxaVqguNlZBThKkUE/yUhOvi2bam7XmR08JLt9ijDNfxga0kczQN+ltFX2zPz3uJxH
2zxtqf0REOmk7YcxEXCkJv5LSmzDCbOhvvJHbLJj4f5SbHARJmXyPs62RdxuuzHKXriDd4GNdK4C
xbLLcKaEDoq9yG3ylTO6/guUXKp2VM9WIquwxPl2tlX8hFZq+VzapFMOtlGuTWp4gOfiJwcd/RSq
5V6PmSymQ+96oQ94PTcgpW1TS2vxDBPXvApBRqWYVrajr7SnZUMcrdewMn5xyzRd2zFZaFmot3tr
6PR97rbWXY2mah3NtvaK5f+YB79aPdwrKMPfO7hNWwXpzrHzU+chqi3Mp1ILftkokSVN3Vc0P8FO
Qvo+hENRPCGuC79/h5NNL2ocpS+Saj+9kCHZA6TWnlu7fF/+EXB6v1WjckjwJbs1GuzpVDaOwgR1
3k3IPNtmbnZIS9mtGzvT1yKKxJa0i/yhUdLiIWrAMDl1cTMMQk+h7zSPVdg1j8JXtypeyNtyilJh
eVK74fdypHTNRN+knymrI4U8Otuw50GbJVg/PRHbKYbiqWf8Ton5IOJ1zWhWsPixzR+l9gFOIUK5
lJs3p1Af/TAQT34tPyeFjn2eBObdcnXl3AcFS7fIKD6zrrsGksU8dFVrg3UYxalGWH1oiOTTHcib
r9Lso8TRP3f9p51CnNR7JGZuY/xBJ6+HHAAjcdDc6FFrrGqfsEjeR0pLqIWwmSvCslj5vhn9Khr1
FI32725MFKLmfHgTigqcU5h7AtJOnWl3TyzrMdOz5APE7DxSkqmeIrXojoUjiQGbD8tKq558K92a
msF8P9WvWZL6T4ZPZpOrI/Khdu8++TBQT/Rd6XoJ8dOYzGpdI4Xax874SetUvyqm/rvFd7IhcxME
DB/ttS4n2mtkNne6677M37LeGas2sav3Tva/04hIXT/oX7DE0EbOzOEAx94bixp3ASLGO0yQdUpR
fcO38zRAsL1X8/pExjMxcD5cztnEzd9Dq3ipuAOPqEWK+3LKyuxgz9fOMD+/498PSCA6lgRCuPz4
ch4tPhd0wOjWtXTHVssrQRlubWCq5ITz8zRJSSEuSIXtWzjOy0aFZH8c582/w2WvBNjHXP7/e9kt
54BVTW6XN9fLm5dfs/zEcnLZGJn9OfVtfspQmKpkQp8jcCrksgkZb/rYNz2lbsR92bhj2hwaZukr
C7Rw41mQgPs2vU+Cti31KeMYqHI8kmGIKxqZ2oPNLTZoUr+FIJdWReKLj7q27LWpKhq3Z5CvjSR2
tqNuuKQJWd2L7pLeZso2XVdmZbPIzdCYBZpKFF7kzA3n9LJsZCD+7i2HoiGiBm7ObI6NTujm/27q
no91tRzL1ApPdimqQySLH20Rw0aXWfGc6djEaRgvB7Y/csbAjdFFZnce3is5yf3UFPojPiz95ts1
YgVHe1w2DrA4nMe59CaLpLbKNsYtmePklvmw+S2nqe+2PqakUeFwHouy/ZzKFGNa0L10lVIdZAuq
U53PC0hbTf6ZTMC0iJZMDsnQGS92YYKYmtzX2Mj3lgs62qoT9eaTj4MuU0eoVAvtLWhI0Gob65eb
8E87ma6A1QH6qToRxmnk9o+ugWB9ecv8i7pocN9rh455zUOa5ieV4DHp64sChGf2TTTvY5pfmY0E
X3Yw3pR6iN5JlVAwn+jxJbLAKdmqIbxen/rX2tHflreSm7BvBzf4QcxJvkEXJK+dzXDL8DFuif7V
WOu0DutT5gE5mYlhwM3qZQ7mnjiyE9zddnW3kFfdJYSvU0HdZHQp22Hr5YVMoxzRIoFY3rG8N+iG
PfgpmznkjyoJ9TPue4u80LLGsTbvgrcpvVHSAqJ2cFJbF9xFrqsgtpFmk+8Mu3A5GRZWn2+WXT7/
9kzg1fxeE6/UJndgrVIIhXXol3NOWH1t3PR3zSLzZ0grhcW89tvMyoMDDQUPDw79MowMHHw5+b4q
9fV8+OzCZgpXPVEIgAjS177NTtQalfMSm7JspvlwOceybTcISjokrLk9ohj7v9/3/WOa+RLgxNoT
5tazzncowyV9gDSnRZS7bAILPjeP7+A8/Q9z57XcuJJ16SdCTwJIuFuC3kmiSLkbhFRSwXuPp58P
rO45bX5zO9ER7BJF6YgggNy591rfIo8Thr3BdIFRXx5Pb/4URpth5jkrgs7l0/0bfW+rS5l2CgY3
XpcZxS3jTr/Br0MzqwKvj0bRGs8ZrnuS2HNu/l4RbIpVrnX6g2ndeu7lj6SjKY9FWAJuLodNZCjD
6a/n03xmYHCQxDg1m2qMCHLs6idNBOmT/YxGZVpLQzAy0yr9NJXoH3UrV7/Q1bAhqZoPyzCZr9u9
sUd4VT7ZfUOO8fwKKym4zkL7lpJ5tomC4TEbpbHscdbeOlNFJF03XxGho2zycvJNg5wgaJNz/f4N
CHgKM2ctyRGZ5tjPO9XeCL113KwMq60KrXLRI9V8YYViYpSqsxmqbJcOrvInWWGbLRVz7RShekXt
kq69EhT8PYR5kEW8J9ZOwbLGd/UQ16hWf7C3f86aIn/LutHY9AmCQ/Q62RvuNdxegdOeG7PSHtSi
1RZ5OYRPAfuYNS09pgeF6GFjcLqx/aamruNq3TAa3LA1CZgwqu1yQHv63KLxIbtvqF5SE5slBkSD
TWczHtMRcK2WKb/txmC6HZUActNiIcqmPsaVjYg+D+NV2Eb9o0WRsmaPg0JYSRUawmlzCgfJcqcw
sGJCrVPHsHZy5u1jG5tGzed2nog7p71hN1dl6GhuAib6DKbxFAa64y/QhiP3CYmURCLQF+GELq1O
cV7SKglEVWPRAN0TFelVIc/+4HkELCNdFB9arJ7qulOvah+aHFPGZvfn22g4YHzM3MYTczhgsrFr
U3+EiNFckQfaC69MCPkF+3q1pqZY4+1oVpKdA03CbliyUDkrhUJ503ZyerXp2C0A/HUz3zABuuYq
TiJetbog2NHvahQM3rTBVEL0sWNsSCWxPrAaT3RTRf3oaEwakxKIgKrHyqlO6aeg6HEzEeVfQikO
ae9NL3HXyM3UNFSuMm1fqB+O9xeQqha6LcLmBxKcwxODrYA/T2RfMYMtNHLpkUZnz8JpVWt1Sppd
Ekb5Ft0B1Y/Wvns5zWrVj/ODNRPB/empSdWRfDcLprpw4PP/4yncP5wHZg54lRfcn498AroQ0bAv
5Kn7g1UP6sJGMeM2A/OagI8VmRU8+yOSvod+TIKndn6AvWE8ZOrHX89Euek/kWq2tJDanO/Pm1YY
HGotJUAy1Nu1PxXdq4qilZRmszsiQO9eq3ruDjXyyiDaekxqLpH56QYX9k63q2J5/6HISXtkAUW2
u/8QQ9OXtJ3qx74yi5tey0Voku+NBmfEeUAKG7wzdiuAYvCF6h6BhVGBFWLe1SBX/AEDLxcVRtY1
y+rwMbaP5WAan8juOYVj2rUYZ8ZLavi/78/3AcHG9iSCpzBOw2OJzGlZzz9QVuC4e1V/w/oVbrxI
rbaK05UvnER7w66MT8Uy8dXVOoGlAUUNW0HjBiIpxYkV+qcmcOQNUny00IDMngyAojc6C7/VKlX/
fLPoZuxmvqrAQ79Z7Rxtmcbhppm/RMd1NdWQDNXUCNewRACkOcGwcupm6+fQT0zyFxryIueIX4zY
1UdvQfsq1AZhax6wcVeTXwmMj9l/bkXpaoCyE6TRV9rrRBm3jLgaWsYaFtL5trts1PGLoJF6UemT
gMUGUtogz5Hp/2lKg4y8zLXP5uzQ+mz8sZPQ06sQa8WB5bayOY11o2015mHwNiWhCriIPc7R7WQZ
3a7r6O7L0sFEpRwIsAsIeOSrTi/9pdAJEfTQr599QsnPgoXA1Z0xWs0EtX03ZfZlxvBoMTWFFrbL
RKqK2xUqeJk0e2eRZT+NppzUzWuRBQ6XZpQf7XR4I/wQSQIK/caTTJTi4dlvmpXVjl+UwoY2MmHS
vDO2z2JBLB7hXDrJtYYOGUdJ10ZeftiEZaw7mj1uqFjHilvkqxr7T36gROtgpEs+sy0+DLPDPIJp
TLW9bJ8RY9eZvrm0tEi5Qa44hH2ifWotllizJ8rU8PyT0foJw6D0YoXoEklI2OhJmG2SWrta2XCB
2OjKJriZ0XCSSnpAdnAMx/qqBApxGt7XZIrfuDrx8Yvp4E3iC2PGyarj4uQg/0pMDr2txvV2nmYb
CHkOlSZgs4T5ThGwaEZPbvu2QJrXIdBIBR95kyPXsqOIcXZPZ4K3C34j3ZY5Y84+YrQk4MYualvP
XXSYyxHxKXZSL3FzBQVlrpB7jSBsxN3B4A/cvJX6pEXNnu0YWUiN7VtzRqgZ2GhdqM0H24CsLhRa
MaAnAasrZLbpQ0zvm0oQ9pC+ERVeEyQhE4u13yxGpFL73DSWWAJNxq8F+UCpsQzUnPzPtiEjCszA
Mh77n8rpxxOb5V9ksO60xug2PRydguXPDQMpVqHRXyNogzdiy67ZxWMOsPcUlgxLAF8YmpwY2tru
NrT3XpniaSffomkQ8WZgESYbNA/TptLodibL0cd4Y0U6SLRYv+ZoHhcRFyRxRJOx0Gy48YMOt74E
wbEIPtvcJL97pOjRhKeujPJXn7XKwtdD4hzHDHVLSgyWbaJ446poNMIqZX4m6alAQ6nZrt71RzZN
tivyYOQ3DzsnAUZB/xQowyXIdERUPpBzjOqwQvop32t9dNEdnAfCG3dD5jfLwmeOBJZryVrTdgHz
BCGOIiBDGcUrjAzEf6hh9oPTXG2NfB0j0KYNDfDnOIucja+3rFhxp7kQun9TbGVk6XY/6fyWUaov
9SAm7a9yg4FRoRk4b3UZ/ZaGshVB9ILrNKbeZNJWhMqaaaeJ7K60V0nybKkeYzSRXW1RBtugxHam
kRBeWAV6iyJd22X0qpfxF30dpMZdRHtsFYf+mfkfu9VfflEeamRgmRprKykGYuKn/tj1y2QENqqD
u8Udk2G0BFkQOukLa12zqC0zIxy934nC20FZXgSBsmma8EdMPYqRrr+JflIWdBmJaHQGsXYsrdp3
3nBI2f27U2y5zJzDtV3UnpvFzZnJzXJQgmdH9TGflvrJUQhr7RvxzsLOHUx7HMfehvKFHKMwUQqm
BaPGqPUX0eSdJW1z2REYC8ecRi83JIGzTxCDKb8atipukja3MIxcfyDUwiMty61psnGjP0xtQZ6i
r2quNvq/lLh4mt/kmISfpncCdnkMyKNWp76i2Naybd6OH6omxw0+xGMBPp2bdhRjHMwwCGqAU6UR
EqKkHKM6Re1WLabepM0fovyrs3TBXKRxPcXkBI88bxG03K32wu5fq3769tqJmrZIly2WPLN3ftuq
ALamQs3wNY9ERclFanF2x5P6yY0VJaAmg53iD9mmK9UD0TgkUDUwB0IM/idLnnuDPOmtnvN3jIFz
bfL+aGIIR3uYPTfnRAISzJmya3ZSzZ2LX6VOMyg2ocJ13IPZ9M3lwg4Q1FZHbYtBapXA3PLr9NO2
EBMPjYQ3lSXYRoL0s0BAdQ315mzYZCfm41NtFSfyPpkBleQSDoR8smr4Lop+LioZbws1Z/zfBS+y
585Cbz9aKKF1MUX5PSjOsQ8EAqjk1XS0bdfUYpGVODrQUgce3oQiiwG+KB5mYG9R6O86UEGAg8DD
0rFGBiERuugm+b2l+aNMJYnHIeMjnMJu3HuHskmGJYazdwWRhNbEuyAeQW61RxMb9NDxq4reXmJc
2dE0PCZT+jAxLm6Y78qmfRzpCrqgXFy6K8vQjINF4SuY2GCCBhi3E/84WPkpiIcnUzbdhWuuYx4n
AImn35Auow0nEInfgZuG43OEUANxrQjZnJs8FWT+Upr63pom7tvwXkvFI9o5g/NGDMG6LoGwqkAJ
asfDslgLFGzVNyoM+qEOusuxLjZh35771HixWvbZKIK5SAFw67PsofE+KbcPtrlBDMkHc4Gg5QbV
uPe0SYVVget36KAso/dsScCmJTe6WhZd21YiN8rZq0il/Oq1Gt+pGVyDqjt4EfQXh8hV0pwLYDt+
/FjOY6Gi/7FS5VQp5ac6XfxSPhgYIYyw36ahtlEM/7GqPietPoEc+zGK9EF0wWeCijfpnGBdx0CP
/R9E8A5ujXLO8fVeFFpkiJl3/Gk90t4Ksm5+qFTuvcAh/A3S/DBfihGAjqIjR65H9tp8DmhEOpwt
oxJYQO9Qcjg+QmfCBdPFpKNfT/oqXE+px+GDTk/7BwmSMWQYxel0hGKYcMu0q6mKWW9a4qhqVsFF
hW1LiGKBp/8HbAVoFlOQXO9EElQBQF2leu9iSntHKX4XMllahJy7whaV65AeW5YIL+grrYqUDgg9
tR141mVBTbatLaZJCXd5aStf9dShZnOyY5z6aKVp+yRRt8zoBR8gvlHId+noSkhLD6bIqqWTtc6r
J1Pinqv6d9yXC6PN248/xtLWIjKHPTGe4sQdh8pz+Qi3HAtlDmBPd5ON2EZJoZqRyUrtlKbF0sTi
i+OVbWYHzci3beZHs1sl69mUhxJFmiJt6+bP/8o0RezvXpZU0T9CVduYptR/T1mz1RBAfVJjLYI6
Z9goPPS1o3JQosF87zX0QnRgRz7N5EebfUt6iZUzSzn3lN7+ykK9gudHy5xAUxbE/jQWmtjVNdwK
LSZmZH7o/c7V1MvfERKF0T40pjfuyURRltVg1VsVxcqLbwNsgp/8mXcdRMqbU/ukJ46G9TX8jvwo
/eUpZPUkYPk+Cum9jaqtLyPdxEo207Q6P738MX9qYYHSMIYrHaddzruCl3Z3E/wJj4TdkB0dJXuJ
pn78iAzj9AfgW3VjdTTUrNvIgWaxNKfhBF4yX9dVbnPaKOmjAir4lM6sz1QMKxQu45vNPXqR4EgA
Q9pHzjID8bcxKwtsdU33WFVb87uQbPKc7sUuLYoZkFB/PVTd00QgICu4lR8yE25cN74HTJvm2T5G
umIQfJRjTOz73SJhI+VUlOzQKhqzwzsNomjA+oy0rBvPWIdtPb5nFJ82scOffgO8tWMyuSzayX8i
eheBjNIqJ0Bvn868mR2iQn/F9sTiAaAMW2j4kBZVfGQjpa3rwvl1N9bK9HvAu6jU7PcAj45HRsLm
dWgnk1s4RP68r40rgqR6TUa3waqIsD6yQrmwZ2S5oaG8MkS6HG2CQVzwcuajboCkAS5er6nrgCTV
uXWqmuFqZlp6q4zprffJkBrKCZcI6cwhSX0vOCGgZNo0Zvtw2guvKg660SuLBM9K45tALWcIQiKc
k5HN4d02+NUmYfKBKm3XRtkl5s0c7y+q0JMu8EUt85k5I1ObgEfRrYVVnKuZJkQ5IRDGm/VmHCMk
qJynpWFZj3UQiadWAql2Ox3ZIQkE+utQoiPqpMM0AtDAhDJmPUB/2IoqHnGL4BkkzJ2lWyDYA2T/
UWcYe//Y5kAPLWyCvhf3v6MLB4PMrwCqXl/1J7DFL7XIxT4z6uopsDFe3zmzXq99YLFtH1WnqKDD
gp0wT6A4xRH8JtOnqOU/a7DLJKXlAqfZwMBQCbcnze5rqtWNxWDT8C53rlgdhPozxj6KeS58GktM
AujH6Vq99KMuxPHLX8hmJuOmEsyn3u98or9T8SfLXJm+fXEZI/mStU3/xTj/RenkG9686gJuwXSh
FiSMWyX4tSwuBkhHttg2ZdE/abSvorprV3GeIrW6nwOxL5FXKkhusmRoHjyG/3czmuP9ZHqRXP/4
Kbsf+hdk77B3L2dQWltyd/OzYJc0pnLyzVmdmLY25NbCVYUdXe4PjIGDXataPwlMeNEr/fNYmxpg
5aKhLRbm5xzJHNVJs+9Gq3ifAsdEa5mUGFEVoKt3420aO8pJ+sYnYjlvATREXZrNby0fbSQURoGI
QsSrtleOVmkZx9bySGb105JPZUvulHb9cyD8nihDMKzGc5pQTTDzDDdKOrljg2/0zkdHif9uJc3w
KAkmIaF0vj4q5NXwClOGI6MFcDHqOabYUP19Ac+Iwcb4PKkMR3V2x4fIhu9hdforuQXptpmcleiH
EaAO5AuvZPShmZ9pIZnD6eCkymqi3ZZPEETJ8c28qHgamz7gU2/fMtMcLsghggWly/iiB1icihnO
aWbjGkNBegUSpO+x7p2hT9nXoQh7CLx2vDNRQa280HdorAp4RzMV406+7XIsMST/ghoKMfW0Zqds
gzFXj39WhxFDopdnclHHekP+8ABvu6a7ubA0osHF/Z+DafV00Ql3vV+sECzpcn2opdJtNMdyM3/w
t5nfEhusbAG8OI8FMRguXhvCwZJfU1zabDIjc9j4LefABCQTTrT5WZAW7zpGpRE+iF6nh7i5Kkkr
fFFa49LlsFoDzrCWZKCLzW0Tt+zZ6ZzZXIcO4H4oIee1eO9ZgoUaJgyJ8+q5n6VtNjpzJZD2vs1r
dTtSlbotJvNzWXqvf9DBfprGFzy2EYpUGJZjEsslb1y4VpkGp2YKza2mZpC2+qkAotpDShJ5s071
rcCJlLudPcarHKbuH9udDQ9MH8rgSalHE0yETcu9tTCYppAjBERH2mHM0uCaaUJab5OKcq8Ovnr6
ka5td1isknHHUN1/IT4MyXfiFpOnvIJck7hRMVnTVYIaC4XlWqgUg0HaobAOYhZ9lhefxgssYEl/
/X7xm8y+NrN//4y6Aon/G06KW2SrGxs+5t4YzGFdMNfYypp10xvb9gp3UV0pUVSsfSafMb5/8NJ+
iACpUnPOiySsyVDR81XrD/i77ToVhLIbL53GxQL9ATvAfZG1fXnVdzbn0fZO9P7rAZyNsSFC8zOI
ULZnuh64bFvCNfgAaJ02Hbr/JdRO/kfgjWHTVbRsIU0kEtY9Gemfko+CIULRmxjt0qzWWjF9d5rK
p9+ZaGIgqazTPFJejYYBUeogCg8qM3pto52ilcFLghRrzk6UOh0BSm5iFeu5WUE91iy9411n37al
9kdx382yez1vWLT8bFbuKTau0BqtDBJKBtOedwqKpnn1p7OqWMVLLEztwdPx/oya+eIHmP98/SQm
/WEkAfG51ZL3YKi/phTNf2GS9ufQbbzFluGf2vJ/CYEz//MoWRwmU1C9OUKo5r/lQ1EAOEB+ymFZ
Z1BPSFlVii1iJTwPfjueZWArLxPKjXRIJOuLlm3U+SZWWHW5VlAdpxX90Kg2n8YqrdyhKw1wZdgb
85w9J/m6w0cUYwEZaqGRO2Vrrj1fX14PjU1aFFIqEekb2hbNxvA4p9DmjEdpNXTzaoz0+lwAT8Hw
9y8jI+WGaeFAwp9DW+ukzQ+xKspV0MasP6oCMg4czSV3yvJqCEM7DEyGIf5r07UqPZZ10kTuX3ld
J65Kaq20OCmfHOgU167OCTdtKvUAsEJcg9HTl8HEFsAZ0BXda48eeyleaX063b+sXxMJ5/V/joC4
5xb9cwCEMFG4aFLVdEOqwpH/lrMz+FpkxY4OVM6GQK7OMCdy2rtdY7Ie3GmYpoN79U/1HUh6JACq
+CYB8lxHGF+Rz/WFfmsdS9Kks6oMv00vHwhtUHEKELOidS1ODEjQLb16m0CZwKlG1rDkUAzM6402
8beekP1GyG9uK+pJEOGwncZE4oFshhOqAWX5P79rTf33M1G1UHBYmi7t+X/qv8c5OSwU8ahZimt4
TrEfFTqkI9aoO21C4NI+oE/5pqLDQjOMChaqcsI5pNJXD7QaElhUbR1B4zR1yHlCb6YS8oAcDjQW
GJDeqz7tuOINXds56uv+oBu0kyvNVHZRFYXPIxjtYz2O73+9QuQewa9q5e97UnW4WLpj3Dna0bJY
02pPFh+DJ/yFqRWXETnQ2ZHeakpjcVaIxVw0yUQ4hvFzx7F5sSa3lVdMK7ia5btqpS+VOnoQyPTs
QasJRxvm523PypYTdPF9qdR7PZodA5c0TBJ6lKI8s7qv7U7t1qYYNKauOC0tj2ZxoRGXMD/EclCw
7rbrMG66eYS99A0SlfOOxAxW4jUCumLfx7PSm2G1W9ap/+ko3SpH2vNtD9M3QO7qZjgFMCajDQ9m
JLKzii9vKQAbvceav4OQ6X2nfftqDEH/4odAWuLJ6nFQJmsvMbTHgkl1i3toj9cuPPvCx5E3lOfW
Dh9QSq5S6ec/sCY+WhiijTSdLSxprAkzcjAgW6n12Td1NUnz42imP9i1DGnkOMjEtLUsLCNkziJZ
IoGtnqvwXFr9QQyvyCMb0aWfHnXVyvbJBnBMyAyg53gTXvrZ2l4IpOc5C9MERpyIDxKj4J+H+3Om
E8DFwEN9RgJy+eMs0asI0aDKf5k0HM1Mwpe0RxvvSzM8dY6XHixmZqyUhNV0QUKh3/rN96BfiXld
ZEjav/uBzb5j2C/tIMxlUWsJ46U6oPcTqRvyQ9qnCQSPS7OOMVuGZ7yFE991I+2vboBa5EzGK0m1
mCK88St2IhJDkjZ9UqQP4mqyza2jhvkhzIdD3CoKw73E2A5SdNdJs16IlG6/BotmV6mk3KPDUuyH
VkFGSxrevN+slnA4OJ1jQz2GHiOfKWjO8QSobMh1dWsMXYgjkdISwItx0XO9cc0pl2DXS4WGpE/y
SmvR7q6T9llqNI4hzCzppnUP2Py0bVH/9GCuDzjng0MxPyiAbjgy8z+F1Pnn/ftEPwQH3el/3+8p
f0+J/Jc0xF//XYjl9b8MnvyXPMvNTz6HO9b/nk75Ly/6b8Mw/3/MsLTIDPo//0iN/I8MyxMCpZ/s
h3CCfwm+nH/o7zmW4m9sXAiyVE0JE8T4K8bS/huR8CajHMIpHT6g/5diKfW/GZKIQcfR+SEKmL8C
LaX6N1si9iIyTld1aVGC/ONP+5eP0P/J/4sYOvKt51y/f1ofNUoVVgrVcijshPUnp+6fCjuv6foE
lESMoil6VshdLYb4INjhFOK1o4mjWeaJQmtreuZLJuFLBcWTkxgus9hwnil2ZnEq6bxz2xYPheFA
ti8FUV0Mn2KR3URRbgyTiZSPeMK3A+Ah7Q2Jl7EKOwSBiRJC/utWOP/hCOXRrWlHi24Q7n8Yd7hW
ShOmknxuVUhhTqnOknryRlSlP+RpcSsTfZea5SKnEqGMj96atLBncciyN+JHMxueujr9oSKlw+WB
EeqFc0TyB6Q7zDdIFz4TPwGpzI7NttM9AzrMsE7hwxbI3yHHDWF8iRAzLDA2SHIrvL3tz6aT2H5H
KfMpq/qAjO8NMdtznWyjMIW0SbdfcxpIpV15SLzIX9pp1L0HNPUXY0mNV3bhMTKhfNZGArU7TF/9
JvNe8Ld27pC1w4MaDMa6TJv61CAM3+Iaex7VgkiB+go850OpMqS1FHdx9e47vum2imiXkmnwggb2
ZiqvcgTR0s5MCGdCpgwM/0mO2m0cCpXBigcLua6jh8TvlyRU7XB/kRun0vJngz6HNSKkb3N9oqyx
38fGIRjH8S4qxSct7Rfd/LIYfy8tmQClNQp3QEzJB0MPfwpq3NDhReFVaofucDDqdRvn0JomdjSJ
zrirShDj24qbjt7FmCzwhvFSGDULFdNBSJZrUl+8hZMO8AfRVXijaaISSH4F06sZpgJb20yHx4fW
q9CA4uFbZ+RQN8Qn43HdcFdt11pI667Du7fT84eoMpFOy59JUUFKpexY6uaUBcOaCixfaEHMHHJ6
Y2VD0ogCdkxeUxx9/NIc9V7s7wL52yBqFT8w4+dJM2dpBq1TIrZay/m0zPQ0msRf+R7c4rhyhdl8
F1g/nAYPZ8/ek+yN7w4uFyWFj40rbm4g7YjfIZ+0A9gO8C97m+p5Czpcc1LsLNM5x0P5WtXZ1hYp
vYUJ56L3iWD7PJbTzZRoCSJYg3qUR4tIim0k2wMxVbFbE5c1NjrxYdVOm/wHnVYgIT/qrw58zKBm
74w4ykVSTC3hFPQ5oLRXDQVVmbzZWoi7Ik8/pXkqHRroaS3JLKgtybCBxDz+mC4BVx9Ee8kHtBgL
cPkZrDR3ND9EoD1WMUczlAXch8JmhuM0q6bVXiPUp1XNwNjpD2q87kfve1AdUuRg3cThTBrNhx8b
rq4V3KbSPnoldFrABwdUMAeJcKOanrSWVHiuHSbsr3rcwJT03itN+e3PvyTE1DcECZqA/hZZJXlj
IAYwx8A2LylYTfNRNdlwTxondh2b3/H4q5YM+0IAGUragSPpnuORt6FNn2rHoRqHZ9mAKs7bZi+x
D7vhKwcPfZbblHQh86TbqYP1RTrgCs3tJ7D8aa1U2mcd0O13ig6NRlW5Wm9dC0K81Z6zOnY4x4MU
vXECcdepH7rBejXJMHTyU9oeHbUkvUuZoQ2Uov66sbK9hW3WAlei9vl2MJ2N7fgg2s7kzm0Kvd8m
+KxL3wdPWS1tKyKd1UcTLVdGB7gUBatiU8AjVG+Il49xOmvjti8eNXNc1pF/C3sdekJHaZ4ycQN4
oxBc4WW7Dlmw9uLZHrrT5shljU+I+oagxfkn1V6ubCN1rc5AScB4cAS9MFHQqk/RhKa8C91GeVDj
m6m/S7RPMVNFIKFL/vsyM2GfvA0i24+BILBG2WTGBuFNtTD68Nz6EprPtMxCZ5979rbDnSi6nbQh
h0XjngL6EHXmWiTZVhbc3zK5bmLwyxyTtpgjZWdJT8KsoTm3Pbh12mCVykiTX2c5xH+1WUHqRbaf
dDICIvnQ1hUDCOJQJoJiM0rjND053W8vIhAkWjJiLPxgxRT1wmVOsC9NPugkY56vHN2CoDlCP2Kz
1+0DUg+STGyrqF9V9G3tAks64pP5aHn2sIOHvZn/v1NmiUl/VqBA1W9dKUAfMpb1/ZuIJempKGyz
ENuN9zwU9dzU29jRK9jNY1z26/m4oq9H/kKUHMd5dPoVaPqlWhvw4dhLM2oTcFS0AIyjtfU6a1vk
aBgax1rEqnYoBSKLsfgV5KiACf14hKp2DjKVXowz18srVfmehk2PIqE0euY2SgJ66k0QYxRU1ank
TqSxQNoGNvw8b2+5nrzpfX/Tk+Zj/rqK8zdmO4+KQKlv6q9Frjzzqbh0axnwp6dmSB/lED/Gwr80
dfpYJeUB4Qsr5DG3TdLdg+tEbQ6PaYva/2ZlzrnQ9L2jI1gtkseqE3typlxSph/hu99G278iErkx
7iHJrNk4pfeuhbxu6m6KBZBgCo4+RP/ahBSMKI7uBZwLY1GF6qsAZ6oNX5XJKdaIjR2iCx4TXKzN
ctCGpa/6T2yDtOgtAxxdhAvL6i6tqR6QbLujPlx0fofSec96yfYhVs7Gr5BR+9TWGxVHuorPM6pr
wsZs7JqSeuYpc6oV6n+3pSsp43FHUNq2nPq17jtHNPWnMd3D49todXthHFO6hOZAgl0JlA+2LeaZ
/FNUOPspYs7vS26i/ovjZyuzQQ3nR2tPFSvcgocUdMuMRp9ZvHz0Ysp+xLtdxBcSZs8ZnCWzHD+l
7C9Jcw4xPihx8KpJ871Cl7YgwfwxFW8BWry4OZRKdrLKhonGMj/5xbhnqb6k1vA62tHTfM2YoJHN
XP54nHYpA/JAqI+ljl0DEhypZkxjmhnfZaon29K+knL43QM98MiELIrpxaqCV0QB+1S2H4gFHweS
RXzl2OtgMHIs7bDraLrXR6h4gDNrYPLjxqrHbVX4K1kybO1qopPEW94fQucTxUQznTxwPLGPTWOG
sOC+K3vM4zn2YeUyFuOJALg9vrRN4ueYQgEnw+M6oCE40eSJ0d34D4NsyX6gpZ10w28cUh9l8oUV
a40GGBvygKJL+OTvsNOtlegJYd8bveQdeCmxoIDZKVay7YMtuSRuW+lfcvA3caRdCfblPXHNeZ1D
ZRxBNmNxnGR7Cek6RaWtLwYfGbMvdVdWVAM6WXjIw+Ovsrj1CUTkPNubZv/AbXwy24VmUHbQbAPr
8eYHxHnVxYNDuGFd0GPxLjL9BLNLxKDWYlgML2EbP46VuY0sQCsBRw86MvCgA3K4Q+xUZ0W1z+MU
P0IE3CnNM8vYMQ2HW1CCppF83AoNQ+OZBfCW1MoNs8aNPshTwbi9yH/XgfLco5YZE2VbBdbRifAi
cPtiSvXUWfhFZuO35j1Hk/0cOOMrMqZHurBrUA87T6Nki9LHoefeARUF/8yZNHSGlDVMvqL4xWZF
7MJS++xDSkijIaZzAg+OoWij1lfNI3wyReK+APrnVn5whCvJ9+ynSo42HDHrmEbxqW6f+nYb5wQr
jHDnc0TPrg6gBoqUBNvLMlyXxprwN5pEw3hodG+n1oxwe0RW/JFGYp68eezjG0/C41V5buKO8qb1
ZBeXwaC5NwQafVAVkGsAewn5PBmYiuAUgKZDvsa2ykptD8cYp8NspbcqTlILiGnZUuugG/frFrRK
ZWNUaKBIKSXSIGhBjlkpRBRW1roaEasZ5ZHCumcGhxDIo5m41Ati8ASnUgWKHeDXEcfgEa0lppS+
k8DOHgq/fG8N/1KniFWMqPHgyN1QsyewMYWzCH19ZfmOh8Aw2Uqjv9Um1uuCS6TJ0jPDZgYQkwkj
Joi2eRQvipRBS46ETihedWxAJQV6eB6mtFjbEh23VP8vc+fR5Daype2/MnH3uAGfwGI29ATJYjmV
zAahkoH3Hr9+nkR1q6SavlJ8iy9iIjqykQmAKhJAIs85r6lPuQYoh8AL1RheyK1CbBNGCOPNWk/6
qNpFcIEa1Wad05IJJ+W4akMH9ye02ApdRRys+dJY1t7ogen7cX7TJjysYd99pLZHtVGHku5ymWMV
7rJToFKE3wqUy5RlhZviteUAWcUjAqmF7chLPcUw86CKAnA1SIwIhbv1zNOWPutGpG/nSdV2fVfy
MK57vXqKfeO71offVB+/CmEr4EPdjokPC7TMErezQAyPWnGKSICewfoK8nNcI1Y0OMxS8Qy0pgC/
vW7b75FZoewRVvN1cNV8xTcZV1BItH1ZIgQoRFBwfYct+bXmCDplPNTo6UOQ9KPDUGX+Tscog/U5
8seOT5ybVaa9ayzAtgZzaD2W+tWc0kNZW9lW+BnrGTGg2ZyXG7OAREypMDpVhv6Y9jY5Pb7rpi5Q
BapAp0bavV1WybuCeicgvBErz7kxKbhp9Q4cX7KbFKMD/xdJAYiuX2f5pFIjm9E+c58VOPiYzNjf
/KY7pU7TeBA+MtA8hsOtjnCKDXp/reSDDTku4RuIWBaxcNIUqb8JDEjtKWWwDe7ImMonRy6Cv1OH
ZthGPDZYqafnMvIHCQX6GgwokaD9s3K0uT0mk1MdusQ5VnoyryztzgW4srEcXNEC1yVe0gj0kuDd
3JNNMCBSZQPUYni3BI+6C0a09Xka1Xav2kG7JiI0buMQCAccgANyAs3Rr4+JPhNVMQFl7jUZA9B4
+ICsHDtv9qbYw2dBuCcD8dAM+Wfow2DnsLERvE659in+hX15YV353bXXlIxLUBkRzIpOPNml8Q2t
txDhxk3q+O4xhF0Ms6NrrrFPgFppvO0F9nNnssfTPnWjb8yp05WrkRP6uDuo5DZSJV492cKra1SM
ly08CLqjpiGK1WCCYM9qirZ63j9MJmDxbtBRNC/8c6+QDXBRWzhlU35LddDgJgEda8i8io/k6pOV
1zs3LGGuFzg9htTjgAve2mBJjtzHEsZcPJdpZj0I98ZS/XUFF3IBcipU4Z4CdNsCvb6G3JteP5pM
aJNq3UcIZEKHDDB4ktxfzMdQ9pJ6ymS05oMz2atoMupzExZgvTr1C2xaG3sWFh+Fnh2yIqdgFMbu
aSJvuk5MczcXoXGxEaC4J+JCRyHzZUVx3rl59WF0gQfEQfVOibryztG/zah93fHRCPcwZ5A/B6M2
+EQ2Noaq/KyYcbwf9NJG3yL8krup+9GytCejHcdvlT6vm35+so34iLUo6OUQ4VtXAq1hlWP4iuyj
fopwBmIlkK2aovlk83IoIoVV+h6q5aewzL6x1lmpSfapydKn0ow8Hu9d0cz7QqegnLja3WCa+7YG
2dfASe0BQ4Y1aoC1hXGPshVUAVcI29ikrt3GfWxgj6yrLNhlomR9YFEiUYYGG6ICdiGkXPQ+QVp6
AREDkj1TvrdK5YsvFC+yy3s3br7BWbLXqlnwb3fpBls0fESCwAbr3carVY+DwcqYsctuWHJ2W9B+
Z8vlqZmZUtYdgmTQYA/2p2pwdmkRfVfc4pMzGu+bGX+fTZX2X900+lqX9QdeHFszt46BKY7oKD6k
46Gf/E+Tj7WSRjJJy8g7kLznU/Xg0cdgVvHzc4jObhB35cYqhkeF9MJ6BDyIzopKhWi6YPf2nFn6
XrdmFPoAqRHn2jsjupCM2vq5D/FBfV81+1SJv0OIvTFFjQWP5il597UzYzRo8iOax/VK84N7ZpOD
EqefghjHW7/BQBpXqZVbh9+H1GhWvFTvIuE/yv8bvr7q2uA+TZHziZ5tYProlreX2k+oQFUaWGGe
8XUS2Tc+4pON1bBa2s/Y3qHUkBF7UkTPV+Wz1Ohai7z+kCFcqNXvBjU/t514JBHz4CpiN2jmvm7d
i2NBluSpcWMLj7s6+O47RM1x/KUYzD02idXKnOcnC6mudR5x9xTpp7QA9QgzGa12kqnx1G6DOnzW
Z+sYUQ9ZYeP7KQDEWjj6DZjBaF3kAiCuP21r3PsytWiQt32HudG8gsKzbWZ+kzxDFrTOUT8Gc7RC
L9dgbRyGm77RpYMq5Cx087BVqva1EGtf1VgVm+nD3LnHXo0ewki8w5RoU9UdixouBpRB6Cnps5H6
W/lNhZvfJlH9QFX7w5BC1grcr9pkf8y4+OskV7xO4IEWkejUgeHUitfzU3UVT4dTAGUqSO0V/bMk
7fSZeYi1/q7Pd7POPQeCm+LJFpJJuIIweSZF8MUt+EpTCSBksLapPn0XHNHj8bHC4xaESngsAOnK
bQfgbObEa3GdxmBXTV5e23eqkzHx2OTkEH9fRZZ1QLWESM75vHGa4TIj4RRRpWxLVopdfD+EaMa6
ybaxu0veGXe+Zd+0ee0lSLvWAdhJFdTjyN+a68FNrIiI9DHmQcZBazHczR4xfcFdZUZcCQ1G/tDc
9L3e4F8ecKRpLf5qn3zHqiz7g5IGj7HFbDlcKgfrN9BnxzgaqUdp0DNyiumCfLCb2UfgBypp7Ypg
XWxwhW/b7ME3U9Ld43Wuqw+Byl2Wwx8pCuMuKUxZ1Je5fgcmq0Qw+5qSrltVPGIcChg0FTL5bh8k
rMVBJmqUJXzk1I+4qsy4dnmKMz4LaBCs/jT+VM6JYHaue/NLYIsdFmwynYvGpbNTzPxs4AOAeniF
nju/FdZyeAxhy0AoNYU6WaHRQmSi/TA1yXdb6QPc0/OnUU2v5NP2sb8C7zhoyXdddJtB6S8VPzx+
Md+NNgdCZrsb1Y+Pbc2fPHXMM4qFJFxtbjT3m9GhYzZUGP044XPznBUqlQ2FgNH1UFt5DkbnJjLS
rYn+raaXILJXfa1/lP5TBS+H1lW8ABOsqss/RYF+ZzgKQoWgrCzuU1BRz8CGMQkN+wsAaiaBITK8
NK4h/inbOJcX1JruSTeAa07PfW/fdH7+UOvmHe/DBxetRpQddymwznxmTlNxLRwCnDRwngE+DYGp
+uCrXbRXu+T5e4HoYQvD3ceDdkr0u4ybOVWVfGXl/PZBo985WEesYDTHq7n7KJyn6r2Wu8esIORY
pG1ZrqTUEKKvaTfuexyER8c6pn5wqqfyA+DiJ7NGjDhVVo1PnD46AGdio7g1iCTtaHgSJBQqJDXk
j4GJfYbuM39rSD0griWs29rWWJiisPBgdsYhwiAwLXjEc38LJuZL33L3ohNwNqphjWgIQg7RpY0z
L+rRIJam7mR5wRUhjGUMT334xe7qZCcaJmNjsB/9bDj5WnPsKbGSOEOQV0FD1DJ4r1laf1Yep8kE
E1lQRLZ3VaNs08jefw7qeB2m5qEiFeEk81NRpFsMI4/ylsVR+XmCphC7vC5Hq187MH/LStyUhn0s
JfukNvfy9R35Ldqq1mHI9TvmeNYDANfhVxwzt9vAi74FzgbGiY+Kgvx2Co395LQYpoPFN2vm+TGY
3rMc5pmU8jtd82GsjK+5irFgVnH3Vu2mz8V9pM+3vTKlJCedlKqQtctb/NAClOK4A/LKOlgKf6jl
yInajCJcEBx4DOR3yGQRYKEI3eVXJVATit8YE8T2ow2ubNXNvmDxhKVFk+a4WsNfMMcmOzRxsrcK
v7nte9SHm2KdlOWA12GubjqE2RtXaifybG7jFGOKQUcRk1XZt/8v9eX/WDr+pcD8n6rQ/wfryy4V
2f9cXt7X377l6ef868/VZXnKS3FZ0bR/g20ydddB+lGohqb/67+Gb0373/8i4flvYYBCc2wNYjWF
ZjBCwE3a8L//5VBgFoZQheWoFlwJlV0NRQ12We6/hYPIq+PaIIdQQ/p/qS+77i/VZUvXqFipqvwg
U9VAKZns/6m6XNgtDFFKMhcH5YEmwE+zNMrTjIAP+p3Ef3lVkZ9fBpdGRbjFQaGcg8K8K0+v5yxj
ALHKl494PaW07Z3etKRJpHR4oY5kh8Z8qlZG66inl80mm9VTnBNgJ0E1bV+6SBoBOLE4cun/tPly
UmoDn0K/AKZOVcU7O2X6cVQkpZfGssK+f+kjZ9D1Kx3SDxpL0ylNCrXwCNDEWYlkomOqh81yTtUa
U+HljqYf9dA+vP2cFnVl/jGYKwhZTfukhnM08feue6Wrz5EN59ehrLH0lkZv+75dvewtS0wokOOo
zwrImeVAVfbK2mHHcoxVRbsO9YqThaLTDeXMc6z24Oupa3ZoQHzyzfiKbnz4OAaOfRKIl23aRis+
2d34SRRxfN86fQ3t1MdEIOmzk4KPvAcUwI0yyNByJLHm3Pvpdv8niIIu75FXhIK8hwSoCY3bBwiF
Yyz7f7qHhIXEkGsK7WKjrQNo2G+R+KVpOt0gYgilBGCbd96yZ+kuW1E2Tyx1UWnhKSgpqtHoUq80
XVRIl/5Pm0vfxYEUr42oxTptVG8sxMLzIL0uTTdo6bXQAdk4pUMG2EJBtu2g/cURjJNA7F1LOYOK
nxsZDW9M0tHOqFqfYhQStUhTP9RI7R+Q47MQEbfzdwiv7+Kh+zy1ibkn7IVDmjnIHTKXny2npxyq
Ws75tbuM5Xlp7c1Sf7/0Xne+HqvAoAeHHAWbIa6PucimnYX4tAcVE/IAGjIZ8v1/97UOBCMxC/2X
XctRfmNMXl+2fx9qyP2vJy1bPx3Tull6hBC7VvE+vSIakl1SoAALSrLNEcRYdXbSgkt14BgPlMTi
XoULPFK0mubhm0257q4tTbGeZj9i3EYE9UeTiVj81BWo9a/h3I/r5ZBhJsUAJi3b2mY/w73I2095
FyQ8rL3vtbFcS8tGV8wa+UjW0Tb8gi3aBMldOKXxdgSXe2eZrNVJKyl/Ak0z9/565zqGqdtMzqbp
SFnKN9jTflQRZbKM9ALK3PXsIWj2VuKf6t7c2iKBVyxiXHDK6SEpZ+VQDmAEDKw8V4AoN8NgfF7c
w60+jzRe2HipzgUv69nvvr6MuSWEm1p70LS7YCK8IvS0NpNKuoa6P8IBM+qL3txSc4HSbWj45vTI
DtcWrIm0vRiwSp7CJPjQpGR+UbuB+BO3wX5BmUc4Vh7xlrksPW7Q3z/UEvT0v34ZoQneC6p8Rb19
LxhThTuSk6Ywxmp8N5TwPKP3aCAtv2qXNhFaee5rpTy/9JfNAFoIrso1jPcy2cYFDH0htRJBvHQ3
Vdw9Y+8EmXFSv44FHNJRaU6ImzTXYDbc2wTx9NSdFA+nIsWrbezLpWmR4o3g3a31stn4qgsoSR71
svnTAUbeI/07jat6JGxUnLamIh/XN70+tABr9Nhaz5F16pqq37mO6K4ajpaY5LnBO4TB3UPofksq
DLkpOhADhSVybi+b+DDmZ61UG5TJoCaVdVAcf/9zu4DPfvm5UWO3XUe3EGNH0clQ39yIftzGuukM
rqcOA0VnW9epq/7dlEjDvXTHoqBi9NpfjkHQjcE3h78cuQwaMqgmr3F4PWTZevMxE6Cil38F9DoJ
5NfdEFygoLSGsbVTpT03IJtWcVLFW1Oq/LBKtpIzeB/mVS3Leq9B3cRSmibZLHtirFcR4nKi9K+D
RiUn92NHh5ex5WzZoFwGEmM553VPGyTRAT3ra7h8jFg+Rh6Na7S7NZGRWpluMfM215tM2rBQT5R9
WzZLl0dS3zG9w2hq5/Ydqlaej0wjVVcMrI3Cgd6fRtaRHFS+6bRAf79sLWOdjER03Dl7FE87GyOV
NnbPNamfgzrE16WnyJfAstVE8bz+w33x9tXKfeHwctVc3UaSTXXlBPbTq3V0rcAfYkN4Qz1lBJ6D
fhv00pctbRIMmnPjdhnTZoRdDaOb1zi5tKuOrP4Eyp3AMLOqEigyi6JQYXElezA5E+1lBybTITky
RN36oLwZEr3cz0XwHYUzUj5AWHDAZSsFom6ty8bg0fx1T2+CTFnFVocDCIU5LQsGUG5FhlWeDovK
xbMCCYQfyfElYT4pIwf1xXtXr10PezgXmGzpnpoG+L9O3XazdF+benT+OuR1jLWDe6qj49wdAUGT
GS2H0qts9DmEM55TFDb4k+Qmhg+KuUPf/zrORccUbgSgkeWeXG2SfamZn+rRj/dmU2FW6vqnxTWd
CqZNnuNHH6P5v/a8jqGqhtmohTZj6iDbs/CknBL6Sulnd4sjcD/6/a6EWLCqTf1YUs3qd1U1lJvf
3yTi7VvMsoGtGrYOp8XQVBbyv94kiKlHw+iDfulQ0i9wt+pAnJC7dvdFM6Dbqhsd5WwHOb0Syaqm
mG9aQ7hPs9ZZJ+zkfWZ0uljpdPvWsafty968QgEwVNFkdDEIiFzATAV6aPcoKiCQ0uY3S0/peuZG
t3xaemNSNPeTBR5AR6Z/u4wtDbENCqMFJh+VCYbTCTZ1nbm3GSHBf+o1uVnfVbLhaLB67q2K4Ug/
If6YBVDZRfgcNXmAe+iQnxyM6O40J4KLDdj62VGHr+nQAo7Q88cwj87InZUXSs97AObj7dL4YD5u
Uc79iDsKRi4/xqE9WFsx4N1sK5hs/P5aQQ54M9MTAzpYzmDmg9GE4b5dLLeGMte6qs3HEhffrS+L
lkXgMMEum0ooqwy85fOzBR18WxaEROFS1JTN28OdWCdNUTllfka3Nl/hNxTu3h60fNryGb1ZCRaB
CIvNMvIwZxXMw5yctSVMWcaWBtD/gGGePEbybM6h2ZAjKrPz6yHL+Ivt3utxL1vyU0c+denlc92c
gfLBKCyNbew3zQ1ErwkDw9pluu3900t32WPbbnKZ0u9LpwJBf9PIZukqqWseE2u4NVRA+8vQ684E
PiywuIG8yY8TXs8ntpTWLnG4WfYuO14/YNJLf2UJ1qTLjqK31ZUJPdkreh2QFFK0h7kc+vdT5Hws
+tK91khFvAvy78uo0LsayfgSLoE8KMIhcA+Ekwy17NZmC4IgQbBk6uFnZoMubvURVjk5XnXfs7il
QiB6gbhSkQIRYPdyTAkKklRh6Nkm1HUHaQzgvonW4aKsX1+6y57WnYBFyGaWGU1MsNa2j/+Mv7iM
ysaRjRg03D6srkNXJ3PsHXXldY4E9inT/eqSq0V9oZIHSAH2MEAlQk0Uw9izNG3Ban61bI6ThnpI
IdCKlWOTIVCD1Mk9pREacPokdpil6I/zVGiPPZbLDi/g+6VX2hSb+M7deemmCmYmyEIGsKw41mfi
2msIvWyWrhTvq4b0ahY4OWoGht+LtXtZm4RWc6etELHOb3sEz5xV2Zovx2QansjLjp+O66IbJXPr
2zBT/HNdUmGzJcWPeCk9qBQatkvX7cN507MwOyxduFosPC3TvCxd4vsNzm4DejDgWpBs8YGN01TL
fN5kRXRSwsducT6N9OHemPDveopSJrzUSlEXqDQLj4O8QHi7swSQA6jduGs9x+Hc4GAn6ms3DH81
Gkx+sP7XN8MiO6qjJGD+evRYvtcrwo7l/HQYyJK3rTdBqLvokl4Ua15s8kilJma9q2Vo2Rlgx0lh
2RLrUFKRXnYXYcpdxinmnKeX5bi/huQxU0zttmaWspLxMls2dRbZwIhHLsSqh73guZVyjxX3wzGa
Nb654bjWKeaVRIldE9EGWuptjYQEUF9NvV8adcRkskQC6bh0/cGsrgBC0Lpp1Wzt+xo2MtWExbTl
Ttl6DEgX1/p4NAVCRUXyGLUm9P2u/WaZxEqQDuqtGOvoguJgfopr1Bx0q5gfgDJ+6JJ8je5Lc10a
EtzNVbNRWghBUZFmZgcXj0hENq87lrFl77LDLEgXvZ5RUDLCFwRADax9srJVI7VFszS0drY5IMOA
TB3YNhX/7jz8HKkknMIpLG4QtipuXCohjTrC7USWEc87GT/Ksbkq7FMRwbffLAfLsU4et/Qmeepy
fpgM7h/iYc16E4cYwjA0yzRcGC2Wqou3byfFQk+yjgZ/h33WBN9fLd8XQXlKwra475pePPjRvI3R
ynyfOCh1iNqnmi9N4PPWDvAepaIeIo+2J8UWbdG5a66st99HQWAeC9Je1urHmFsX5jGUv/YyFMut
3E7fR26KytnQv+xbhn+cs3zOIC/dMvRjnN/EPL4e+mPcNgbzuPQMA5xiquB4RT6xhY4mnaDVrLh3
kj6/d3vS8lM2Jrulu+ywxHjb8wLHnMXO78nbS6aYelh6y1FN1iIAibzk+vWD5rDWVuj1ZMflEFyM
HmX6d69i0QegnKYPuurUykYKFK8zdLpgebCjQQ7v5DR+GB2Xfhbil6IMBQL2avhgOmiLVY2lYRwK
adqcM+PchtNTPJXQ88cp01fQUjT4EBystr6y02Wl2G9aNGkjHC9Y5Pt3Vgfcu9TmabuMxViR3YkY
OR+4klQqZXfZMXQIQCZZfV3OysIRbLtpwkasUmzP0AZafNK7GuuacjSvVAlZxf3oLjtb6aSeYui6
HPEiwRH/3X3RI1m81uWQMwOdAil5N7JSq4WWEAUXaBqOHLHRChdJpl6NuR2lNtHLrsY0/9q1DNZ5
ORb7ZbAZ5sdenT+l8WSXNy5whJPV3QWzreVUrevmD4kSQ0bmPyU/DWE6LOl06KOCBCip/l8X36Vl
RETOer/rMgtfB77LSfxowhlJBzcKvSww3JsO/a11K4IrhJh5naWpfY+jaL5DDTFZFbaRrbV2/Gb0
SfSkhCzmkDTBfbbNQIh1KaRnZIabk1sCdMjJa51dA6MDBWOQwR/8vetaYKgD/WsyiquPlvXBsfvx
bmmC4DPCDuVtORMW5dz2h9+vat+mL/gRXFeoEMwhPbLkNd9UEQDhDKKgtLEzmjIFCOxIKLxMboXI
9nmqAdU+z8kpxIVJaA4K7BAWKlO12l0ASbLKQi5D4EPp6aFhe6NwLrXAP7x3kunkGhELsqLs910W
Hi0LZ2/k0sDGjP7gxXE7eAFCm9BSNH8NbetdMrrTcdaDb4HtD/uxLNxzWqkfB1ywtkEIaDx2ECso
Jh3b9sa5BygbjTh7CkoXZxI95qEJCYl0jUe1Nq6lO92buaJfLWQujgKv8jCujKuea+/cEVOhRpjU
FM05RC0/PafhooALFBBTpeyIlN6nqh8hbmOzcbFk45PkWKcBUrM64RAwXnQvwt7n4rJy9ODsBx/M
hoJvx1xrEMPdzsn0cRkeamyKDB3lx+UkcnHIuzX6eMkmJX+fdPvMHnDFjXG7JfA49KUVPLSYMCtQ
f1JD0VGnw8GVeCr+Q/z5NqRhyrNgTsLhJ0VhEoHKGtNPSQqBHy6unhNWtTFq34MjptP0owGph6tj
7HaIxgYpFtUNXkYoEG1t+TTrI1jvAsaerQj4HX83eoi/7Di6X8rKLCklo5iVG/5Tm0wIDEvbHORC
ghvH0IIbJOTSP7wGl+Tmz880wiDkXSBe6oJXIfmxX79QC31BEUPY7eoZyJif6fFlacIoSCjHwGbj
RrN3y9iYdMHJVe2t0pX5Q4VT3wZrFH9XV2P2YPRhdzXLCDa3mz0AFxzOU94nSIbEcL+gDm2iyBWX
N2t5O4u/s+7195oyB9qqc8zoAp5rjtACYhHhICnOVudD1GFhTBpZdpcGfTA4apMrtvNyaghWeB0N
M/PEYIU3A+yqWIF7CCOERZ5z4pIEd4PbFXjf9cmq6rMKfhVIgpabBt495AyjIECF55dsls2l6V0z
XusRPnyvY3JFQfU/j60/hMziTSqa20uKmrgmE5htCVO8uRq+Hg/JYKTNDvle9yrS+xitZxT63Pil
waoE+7YZJkcJae6uR5rrLMrRy+SXUye0I8SsFltbMW1Qsw2hrOlMGPXamzwU/pM+mM7JaZF8aSqb
B9qPgBaXuCPE5XxQMzAUsFrWvSH5ofFGGV1kk8c0Q19wFI8xQNp92BI/uE6lAfsHoFfKub4ohTiE
WvvcBophvIwtO6wadUm3685LT9EKf5NUUGjIYDTbIEZtsEh0/ZIqZb8VahVD1CUMRx1lPUKS5G2Q
+Cs1HXBw1MzpkqPtVGTgL0dDK0D6kiHpJjM6D6iG3bdlt81xccaIJqEskUGNrHOotK3mF8gz27xi
Il6XskIHpLHt1X0ydeSyYnlPppPy8fdviX94rCicqo6uu5I8bbnyQv80T2BgaA7gN+pd4FT7WGbw
tMAGT9TIBN/Sb7O6RiJTf6z6uDzAOzjh/FanqybE81W8boZ6XHvLYOkASsXwBAOcOKy8wiwrb9la
mkZxxc535gssNDx0Xna0obV3KURPZrkPbXj7Qc2rdpJxwOw44xVxnp6M7rTtsik7Lw2+Stl5KBBH
rzLzBAbyGOn28zi1+K0XRQ2kxVb7cyholq5db1t9sj0E5bLTazP7RgtaBaM0Zrpi5Rt9e4QtuhaD
b3iVrhnUSf3VILjgg57B9EZm76DrpfWH97V4u8znkWJxzwvbYZ5zLO3NlTARkkBPJAD6P+qR14Hz
3c0WimJlF6obS3GCO99weoJBC7dr124uyhTuA8tObsyyT2+UxudpCTDFttEX5O0sB+sQ1Y4iq0H9
D7217owcX1fYygeVUOHaug2kR+bcd4RDVnmmThqB1OIX1Zzc3vVgqa6tbESmlTcy69gFxQU3GUiY
czCdcl1U1xKcrMZb/VGvpuHREJE3Sd5Q2Nn5FupCcCpkjrpbktKo0gO3SmW+ehmtUm4mw46ALaCR
aE41vgi5BrTd+ksx0Q1x9Y61EUYdhbEXgaexpcTeS33z5azXg3+cL1gxrBzi6f1ktcVtFquX3z81
/2ttxbXCpVYFIaJaJvHZmwUmUvhdjE1duVOghKxsl0yXNpnDY1fMAXb16rCeZTcOggvGJ4clG8RU
oW+B9LYruy5WXWiZMCZCy9ONyvIU3kwoVX9kZes+g+PbqlqiPCD2oRyWWuzSZMg6U3jLzF1kk/YA
9+DeI+DjntK+eQ7V6NhManE05rE/jiWBrMRvJLmxY6VYA4cNChY07SZVlPlg99QvEBZottPU9Z4r
0p8bJKApf74OLsf4rbTfdGYkAFg/jkuZVDZL93UsyQbp7fDjmNfdaCF/R1C5O0pdLETIeafZLYpm
4PhhGmSwNFEkQlKh1bAcc6ONlnAbiCjJoS2GhEdhrKLA1iLQKqMUwkt/R3J5Wlc2Kz0NYa8jRhT+
jdLOH0jy4HA9tQJFbAciRwJWs8g//f4u0Ox/eGQJMJCVAPUjbP1tJairp3QSrdPtsjj31yICtdcK
kuDbynBOmaU2pyAtIYgSqKyRCQrB0HSE6n31ZVkjF05U72IneoT8N3haEY5Me3GxyprpvoiRDGqm
yovcLvTCeF3LWXRpIr3odqJKPpIoGm+waGl3yagBpHVn0pIzvGskanpvUCMPeevObPES0gH49PY4
I1xb/NUs3cwYbvt5hjTfDA2mGVmD4hW5OSWK9vaYY/4wpOk9BHQTNUv8giC9aF6qAd1NZ/0ZFWWM
tOs1VID4PGr1pi0HF0w7MkM027kRBy4EmB1msLRKbc+W8UQ7IDyMrbsXjbWzLgD1e0YGpgYjIBjO
5ezhQYxng69lcArcbosCTJ1s8uLRCcPiBMAuPdfIp8H+kuNUTPYavuSotsf1psNIbdXJ+0ODZ+Co
dXaEpDlCOpE5b7fDIwJvpWZvF5UBVlevdz06G6e2bajEEbBetDzQAZqm26roYmwE63DP/XjMoH95
eSAapJ7AYThalnv8gTlXBlqR5k54Q7AiQTwTob0EFVakrNoaKST6vZiMY91GJMwEchSV8klB2+6y
9GpYF5sSqaZ9gJA2jKBQ7BWu8mmoHRLDDSE4XOb6gdxkewESUAMPVbS9BU8VqCEFFCzoH1ToVvUY
VA/4KWXrFhuno2v0065iHaMhr+kZsomIU7yli4j2XQSg8TIZ6eex1rWbPBEt/MsnSo7TjhsVdCY+
gGfTsKYzy3pxytXTHIaIhmhBprNEoCliX/nDstL4h2WlKyxcAnXTtKmgvamaxU1RZnk4NDtn5IbV
hnDyTNMcPbUAZ75sLWOkosq1iUHYtks8O3Djh67LzkzT7uY6B/I5S+b5kMPHQVo73fq8C7zSn4NL
7twEGHp5hlrpJ+zk2sOQml4p4TJYE6V7ZE8frZlFgmYRQYoBZI0UkpxRpAPmPV/RBW53vt1y7/gs
334/nxgWa61fQxze+4jKgpyQ/71VXSOprdSlgwCI3UzNl9KcUVodCNVlU0uw1tIFjS76zjgmDZ6i
I2w1eA77OcDcD+gI9gkttc1CT90LFvDOZRS9e1m6sMPCkyKMXa+rBm60Oqz7atoVUpxtBHy/rWIM
F0w1nh8jMT6gHIwq1mxF54RAg0oKyY4Swt/a+UM93dD+6Ws7UtTHYAnExf91Cdo6RZDhOtbtmiZH
VWw2hwdfmxF8EfU30+ypuaA0D/RnH5sTSH0l1LylEXJrVmDQqPr7OneGiynD1zBVnzWf1ZMTzJAT
/F47wlp1EPED152NPLIsCrxWriO1JEVWPLA/Y7kCqVwWrZfKdSC9539/cd9oQQIisR1HUGdUkdpC
LOytyqHI9RZRd+LXasSwzEjN6MaSTTX1Yj9UvPX9pDtPmOrugp5paulqgYPGCFSdskBJg/s7wD9F
gTadD3eDPnQ3cWAo6Fxq/EpUDo8uMqGrommd69IAOThZZumwBmOo7Cb/KEocI6O0yt4PLbBJ6DQ3
mIihNFsDGAjnKn43EIjdzOq1iXYEHZ9bKoPolzuId/RYyWNVYQOR55+uM5LjKAQDETT+EOz/0y1B
FVbjhjAEuYu38wCKCYGJdU67GwIAb1kelC8Nflck5Eg87fLO6b1yCHH4cWvoadhPFKRScJu0UWIz
1ZWT2u4aGSEfbePeucVcwbllJ1Cp5gyIy99HhlbdzlZQ38aUL4B4cVUQeVuXavfBiT8sc1+XNAUs
SRYTY/yH72jKNeKbp921wB/LDI3Knf8mP6dVI7g+p2Q+IY+3Bw9Qwsc1wfYD0bTWbZdCHZZNHOgJ
NEW+8+vYgFTLWrVSfR0MSMkZo6ttuf1YapBNvVgaqb2KdFwf+fsquwGzZ4EWwK7tfzg7r+W4kSwN
PxEigIS/LW9YxaIndYOQqG547/H0+yFLQ0rqnu7djZhBIy1JCCbznN8AsnfDUzEgJd7geOvBg7kh
P+AuejFo6yQvO1Tfx3Ll+ZmFqm4PDN7CdmKw22YdW26xcsum3YnOEk+It+wQsz776A1GCLH+P54X
1+IiG0hCqioX6Ne3AsI+bTaMbr0ZID/ddM0obgwoSOu61Lplb2u4HZdkId0hXya25Z9x4xS7xktf
YtsOVLQBWmivegqMBnKxYZK7JWSV4v+ZdOYhdLCrUBzjLi1QNDaH9zwq7IcBJNL8ycEIYzxMXYxg
Uag91bE/HBUnaPAhUvZeUK/LEZIuPDAMHIJOu2T98BaVGD+TwHg3tGzT547xRxcj9isi6wt+xgel
eUOi2EHQyfi3QN9fP5lgxZF3FVDRHZtl6K/XCfMfFXozkZjOF1D+xtSG8zHiaCTi29z2+4fCK++C
OGYJZCDKUqV5cFB09Tt/Y0uy34OLM0suG7Wj7Pt82HpYgJyDMAnOBbgA1W//RLfBvMnqFrl1/oZl
ig/3ckp6dY13jHJ2THzW//ldKd+Fvz4aCL/phPp4U6ITL+b4/k9BCTKVYSWmot6YPjogjeGsXbSo
gI6Z+k2NrusBg8jlQKztpqk7j0C8+ePgJgPeQmawB8RP9iNVhgtZ/fFS1aE4KUCOYUKF4ejefB6c
1lxPVoVGWqeRDkJZI25nz9fhJqzKpF3I01Ethpt+Pkw9YrFDOJA+YhPUmvoJVXX/Zk4ZpbD3Dl3R
IpXktyeT6NRO8ZT2WCe1vWqhoOKLauTkWDdZUQHwQBZ27RLpWuSZ3h0RU4BwOOuUKBgg1zO8UPHs
dFVrurIPUj04xwr62nFJwjfQev8igJ9fD1UbvCOrEP/LG+o3Fdj5kzXfVwb/cxyH//z2z9ACgi8U
bvhNzOUaVnEK7LmqFO+2SCp9372LqXsN7Eo5941QEB4FM6y0zg3xK/0YtBgbgF7eT3zu9rY5fpsI
1dzIw/Bx1hJcWpRqaa9NoUeHySeiqbTRTT8fomp8zDK8XNV0bE+IyOKsnRFuNwPMDvLy7l9uunmZ
8dtNB1JeU1l+uSRN5Gbvp5vOSAO7dUdu5l6fNHQysPNAvrbHftSJN/5xzNBYIxP75+gHdzNzOCVL
FpWz8yN3gjIp+j6qWhSAgoFEyb5X8vQ8WdipNag27QHSrb0OB0g/RTCclC/BtX54QXCeHHKZFpgl
oYE1dZ27dXVsSkLbAqvboRCazAdSXc1SLxFMGX0F4OF8aDEggOZpPyJmj8DZfMj9sTg5RXkapxEB
Jx3ddb1vxlt9hGfbVfG9j7uS3TsdxNLaQqsDbCekTfZZLvpfVjZT+DIF6TnYiZUhOgx0oJYhBxbO
sVNrnZUEqmP04v/lTjP+ugQk4KbPF508FaCO+Vv507UvAvagCOTiPdaLHTF4pDknVKQCWCq4zCco
gGkko6BjLbSheG9sp7sNdX1ZILrhxrzzsykpV2UOdbku7K8FKqHzAo+0WqditwnhwXPmnByuSXj1
wm2A2Osr6rjvALCFnnFUGpTvRi3aB2OLK3mrtgdg4csSr3tYY4O+LJFl1U1c4XKwXXqScmkUA+6u
hcrbELz/32/FOdNvg2nQuCi/xxVwQOqKAhWRjWGRNTLr16xK26+xUXZrRYzxIVGdG9/zo1vNS7Sl
NTgOcmdO9GDhr3BT1ciXYUZRGnkMRQATMjuVwEnLuqld9tOSrN6b6qLESO7JnGa9tdT1V4ParfDg
+NaQiNnJDyHp7+Rgq9sRCYKDred3+IyaFvvkqFrkbm3s8Z+8jH2rsZMkAw4xpt6WdYTqYtIjzi7I
lM3rq37Uv3g9OBEZ7+rmoFc5xCmuKwj+FIN+ALaioM09xhBmFbFSUPXY5j2R8rQy4TzZo3NfWZ5z
P0XrmngbS2Zx7MaxOuUhHOx/vvjmvO767T1gkjPWAG3O773fFx5uEY0E1pRyI4KC1OaAsaFffU8H
MzkimsDbOrDFxuidCmO+UN3rmJtVeHftatvEiKKdwotZdY9pGd0APNsWZZhuEjCHO7W3+l2IUd8S
x9FXszHjFd+ziUznGzhz/SHjIe0yA4atGZ5iX70AWAxXo5PgmxH4CGQk9qGD0g9mqMDv0i8D7HyN
HdtEn/ChQ6LVL/n2p+gp4aom4x12rNU3zui7xwm5C+mD4hIksSNDbA0vRXl4PggldggZ6UjhCMIz
/3w55eX67XLaJHF0MvKsQHlR/fpok3JtS7LwPNqNxYaSlNe6LTCtx2x+qcTsQ/Bh/mNwyre81yJW
4Bg25Z3dbIgN43bIv7Ho3ccwNngl56UgDPTsJxFp56m7qwTQFo3xDwbWMDvDWNes+FZeVXmvKRuL
RT6V7N2xktC1IeBrzZ0eNniJlHF9avTOP1W+xr9qV7yHVXT85z/cnL+Ov/zhJN9dDf0tsmSIz/6+
MONpyouh4z6yJnOjZWN7RFxD35dtcmrKMNw0iipwP3M7VCh760aHkscnz1FJ0iPWUs7m8kg56Wgt
Pk6DY6CYUWDt4euXJu7VRT8iWuj0yXACBGWhlx/D3/EC9HuS5LbMquIMpnsTkR4AOBmam7EtAbHw
Pm3IdSA4wusHeML4zg8UL8OEpskAp4mr815X9p0apjDlkxFoSRx260Dps4cUqvvMacqQNDwYqQ1V
yt2MU4ahRBlgVJqz6RoqHeOXKNpXjtsRe8ofqznODcjCwDIEZOI/X2PnLxETdoeWLR9XCy19md36
6bshxqmOOgSdN77Lft8o3VMBGeVktSytvL4qlrLIygS3JrKs7mnSR+MEC3nupUZo8i/kqTx4Zo3m
A6I862udw6aqYPW4DM0ou8sEFpieglgqIqHZnawDx45oLrsmlBUn79RqoCFWijHaqwilPbRosukS
uyLDJtRT3w3/YOYtobqyMy5uomNW55uopbAZXaiNCkexB3wvz9phuo1xbN1+1gtUNrJrv9Gq/xSd
0d+OfELQA03Th4Cd1KZJYdo3nt+cAjNI1pk5dc+4onzLmzreV/AOgwtbCL5fYTWCsh/bNb5s9vPY
dS2rGMI9aMXYz5PTlQusJupTh+3BTT6az06l6qSasmiZKPZwyCaLgAEYwhPKzYfCdTTCCl1+ip0p
hhNtGcUmgrMPrrPBIJRFrPYvLxXtr4FCmxyZpdn4RrBu0H8niRlFVii6lYYbWOvBCRWVTdeUyYve
ptVuUNAKwSfae7PKJz0tqq+ulU4kOipvXyTG9KiE3gWb4+qrUU846zhCPYl0OuOuayKfieuuntfu
/VDOtnkowLwRbnwcK6RtkcniXzqx/QVc+LPfaeYXMNeo9qqItPgNBrS24hZHzWxWhKqKhyAy8G0L
SxwxKWVtmm9drUH0tM/Blrq879su0JCFMmCj+5m6LFo1P2uEy3fc1f46QshCCwv/kcCP/jSX2C7F
J60G+Vwq4WOnxd+cwXJurqVea4l8elyUuRFnc/eo6lWMhDLF3iFmVKbd0s1G/YJYJEaNnvPVbIPu
1of7yerWwYhWr9xwkRaKdVCJwt+M88EExoo/YqQt9H5UbxJEGVF5mBZ43AjQealzV+s9PDHMkb8o
oXLE5sf8s1W8lRUrzjfEHbRF47C/RutRWQMLH28aj8iU4cHLxx/i9+Gkzg05PIha95tRA99zUi/Z
pbWlLH07hOYXZ/6lCkOQp4Bcbiw38/cCMOkB+Z3hyDvd3kbuALsNSOrarA1xx7OerPS6LZ4Ss8Sg
oR3zN2As7wEYtnd4IntuB9QmWn55pW6QVezJasYVAl5WeV+PGqB7vf2WIpmBroMbDodQqwYSdpzF
H2eDX6v/shrRrL/s7+GVEwRR2Qe7eIX9TiTJrGDqbEP11m3p9TggIwkyhLq9TWOcKQxgJIA9w3jc
WKySuFkIBa3wA1cAEN/LLr01Bnu8aR/rkrDv56Gci2ip1wdQQovP+mBy9aMZVD/6yqIQoQfhex4h
y5+9+wLhMkerm9VvDWqBmmrrA0fBG2o8StSYPBhh+3Pxsy5RfDzZ2seOsD1ufj52SqS6vyaeiFCz
DOONNK1AOfviCIGZmZ1UZ8uokT6aTStM4n1LPdVGYN3+cC5GPnJ+piGCm1fj977TD7DtBERC7qn3
QPdztELZhMtD31pDzaqWMnjTYVHUosZaleIwQH0OMcWVwKgGpuUyBZOwioVdmYd4qJolYmoEgyQ2
EsFLNA3Z4dVIctcaomHjM6qt2Y00EPGaXDkNRgN/a2juZVWj9c56bGK+F3gqbbvRcG/8Xt+Npie+
eCH6tbFaahd2gPWuJryw1yuc77oo9leKyosG9ubXIEvrXRmqz2pnW+wM1QLNC6MAsWfxfU6acFhi
nQ1IJYzT97R6dNrc+No0pbry+sbfdZCo14iUEM9jeQrtTe95vBpIvhVIfkdv6qM8qDPOMfdthHN0
W9RHbT7IFjtr5s3mXO6S4NCHQb6TDShRexhbQ6/l93SXBRpyS32w9OIcOKFxU646wu/uptH57FqW
UxJGThM0TlRbw9+3mIFn11MtwKQ9amEyYLeHNW5MRFs2/9RHniZx6AUrfSAcPhh+uZaV5hCJf3kq
//r5wRwGYCkRNx0zARa2vy5q+VaGovZVdw1ie1prSJLdalNXGwtrwAM+E5hZ1sQfpzjLLiDMUhCD
nPWA2oUnNkmptzuzd0DBzodYQagzVhQWDGFBrHDyWBrLU9330aAE50y4tvPzg6yUZ4MKFmwybXTa
ky27MnKb8yE3sxuusP+A/g6Ckp4pnlVIXSvL7IaLVvf+9p8XYJoBVOjXda7BawkHBJZQmsYKjGDk
r9eCXd6g924abQFuYVFUkGSatG9+FZp314PWa1vfYDEWGTqigQg1KqvYQC4A0Uj0O43eZK3pz8J0
sp1o0HPdV+L4OUXFN7bPXftWVhlRTBaXndtOK1CrrzXjgE1dfYu/d31bEx+7TdPyFuNU45CbfnOt
+qgPM2+uT1Bu+rVu1Ltd24XaPtQCD/OQyr1tVVySDQN3GVn8bMCnZ6MqnUIiWri3Is5R1Sq6B7XT
iSHOh073xRH9Q6wM5KmBwgBCNmN7UWogFLIuVokWRhf0kf03RG/GdewhjS2LeeouFZ6LZ/5q7ARF
TWyIL8GbKzCeZ/dLCgMp9+cOTUBR1cGbGIpxh2KmCgyX2YYSGoD1XR2D5kERTfMwqPaqE2K4BDol
x8J/hU8OMqJzD+GnzSUwi7VslFVZJ/xlMbTZXtbZyQDfALTDQrZeD2lw1/SpfZI/wByVdIvuG/TE
eUrPMsqHaVV5nUpoK06TlSnCcisnC4NIP429CQyQnqyO11ZRGRfHVL5M0PwgEavmg5pFs9y+5q16
BKIerMGobhNtOFQ5sccldJKvf9dXDtVF9W1yNJutYjdvClLxbODsrU5t9J0o55PhjuGzj/ExMp4K
cS47ji4A6/Kl7MHf2Gm98Y55qR6jYOumqXOZkmHa1Yox7WQx1LHL8TKEsC2B63fvNH94WvRtsKb4
Gd3faZ2RqL8p5gO/yLSWDeCtv0VqhAhG6KurKg6bfaYlaOEqKFyAYSk7jMS7hHdcG997XRjfsxJ7
ybzcO8oSuNPu0sLy9n0E8+N0HbvOdKe2ZvoAZwtFYkN/IbVNUDqb7KUsqsj0rywtKoEvBGfkQMqj
0fF6uTidgvK2PjvaD/yS2iS6h8Rq8yXRBmsni01c18ciBMfbm1hGLeusOA++XZ3ZSBJKIKC7wWMJ
x8K5KOKSrUkKWkQ+UvJBBFyE8ShK0dz1XYf2/G/lAAr4toU/t/h8bmMl19eV6Rj4f5hHnCvNC19w
8TSXLOQoLmam6k8gQ65tosJcaW4rIIpd25pR/z+Mk3NKO7N/GvfxEz5+nvzNYJ6hHG61Xyfz3kEw
/xtaCfh1V7l5ClEnQawg1Vfs5Y0vjd0jSKtq735ICqiLHOeC1nZ48EJctDzV0p/NuEJxlB71kH+3
9bJ6HErF2I6lOQJYDcIHgZvtQvbI3e5gA1B5NYwJBdeieprCHuim0ZGlqiJlg+F2d2fGLrsJwJ2v
xtQ88wFBRPjVc3L8I1RTeULO1nol2agulWAY7iLFdNHqTaejnMbCp+o6TWkg1fwxDbRppjl9TpNX
cy5OrdxjmmA0gi/qP8zlViCT5FyOkj/PzxBz1QrbhDRi3WAlun5KXOshiHn+5ZMMVY0sn1XBrcrM
BxGFE3IkLI0WOSEQ/JXd4Ab5Xf2pYmuDa7j6oyhbZbG2B8w0SpwRMqylUSnViWGYI37bKNaC1sXD
cleUeXMvD8aEGibhMxcUhKmbDybvp4M1wtLzC8V4qGbvWRXcHa4z+X2PX99DhXlN1OGD0dVjyyYl
Vi8IZApCsHGwkg1xH7KVEzgYdmG6y60h3kJ7dF9bl8/hPBKnXNZHPZsYttenK7VNM1E1L9U5svOD
GvdRz5JE5eU5G0VLBhwR6IXZj2gpo167Q3qBN7mCJzFQr+Groip/Fl2W3ysuKm/B1KMdwM3yEGO0
gk9d/KTMh6gH6u/o2YPlRZTM8uS4wruVHTBtRSIyiPyTbMRMIwBn5VQHWcSWukLYbBvnaLLU4sL3
i/SAr1rvCpbrRqBrX7NsKEAB1wK+fWkZq6TAtzVqBnxGYuvdZM8LvqHT7wJRVXvPgL0FeDh/EhH2
w3MPK8BEIG1AUaKnPk0hMlVtKL4MH2e+iUHxXPVxInsFZv9T1bXtNjZqC61iJ3gaDKJWtg9FDs22
U5MR1DfmIiBJfZtPElvaFi+IjxIUK313Hxtr6WbaZpiouqVD7LIrZx4hDrxZ3JFTz0S5j5OosM5q
4ZNJgWuYwjpuqlOqRT8ORZRDB9Oa42d9onPBZY/Putqabiy16PYo2c0034/xYZ8q2yJW/+S14hF4
58BmCV1tta1Witn8qFO8Vtlldgs4fu4iG1y+8ic1CfafVfKsiL/1aaHdkmhzrz0zy3suk9IHlGu/
dAT5Dq4nXh0zsA4GWniXIsm9SwhDbZmpCi4bJFCVRQWBfd1EQExls+yYCBs5HNSeF6IwDJSmHaU+
Ica/I42NQ+88DSl8ln1JYxCKOKtu114yqT5AScyl5JeSiNKe+885u2bcXlQtqu/I2dR33XjGH1dj
DS2gElkxNuCl3qGemmFj0fbwmKLZk14eaiyejp7p3qiTuqwKnARqW3v0I6u+N4dsac2lwm41XsDp
zg6G2UqQkh9E7Cmqkm/iXMzs3FolbpJsZVHYEBpUhGhWmVa+eT57qNJM4y30geGxwHjHUorqex4T
mxJd/UYwxyKbOik3bp2aN7HCDjL1s/hN+Agvz10rN/ujVVLz0elsZZOEsYXncNlcXGWGomR+9j3b
Jg6sIUPDtV24cX+wa7ENyJsDKJ6LpdC3CI4OOCpUw0meBYjSYrz5n87YuNfmQUvB0Sh8a2QXQCkb
oxztY8UWG1cRDl6HkGuu4ikgwwmyTp5lZesgDxdeIxGf9bLRNILnIVZxcqk9k33dHKz4nGnMA+Us
664NZA8+Zxoxt9mUgYkbfed9TfPB+2PUMryPPPN94tLx9k+jB9LKNnn0wMGE2+7YV4Nd64Zyev4Y
1GRo5nNzvnsp+CY5yEFebtMCbljzRvquV6p4jvJ8ofvV+BomUX5QSbytcsMYX92CFXCY1ObN33QT
c7f01279EOjs9mGpz/X2gD1W2vovptZUvHqN+nnSQZ8QYe3fywhFT8QyyGaW9cqLs/w7Hp4h+j2D
/8JLO1y1hW7CDMTpxFbN6QhqLjkOGQpl5hQ2DrRYp71EZXIJ51CwWmBh5DfWt0l4JmrqSfQwCCwh
0fzpjoaKX5IoZp/3Sq8eQQkA84qD+nuQBwtXlPWfll+/qEEuXvo8aVddGga3UWQoG4zgdpFJZAlb
hvGLY76rpB3JW2n5boy8AWhWPn6Jiu+y2gvc36phiuFmMEzNfem69Vqx+nqneWr2WiXqGaZYRVjN
Su/8IXwqhJm+uliubX2Bm5Msoh2DMjwblXOXduUTEO+VHN358uujhau6zLJXN1WnpdtF+bGL9ey+
Dgn7GNoAtD4q9Jfc6LeTXasPyJmld43S35tkkl5CmN/7sGj1VWRnTxqoL+Im5BbTjAiFQRTTgGqo
RbeYkei7zBB/yFJddS1+dl3SnXSCO7Lu84C+SnyrBCYiSmR6ZL09V8l64iKEqZRNqS7ssWwOYRuO
r0Xw3edF/azXw3hTJg2sorm69YN0JfKpIdnXj6+4b/3XXgiT/pgrHN91lJ6fMxEQY6lqfyeI1N/5
aPZuLfaLS0QP+AH4qQHiBP+4uZYBMON1UkI3UYbJviu9zL4LR0TuRY+R7FzV6a122zctTh60ZRMq
CfY03Sg2nuQaW+1jY3XNMev1fMsHdLw0QQvQiKf02dNMIhBl7r5bfQi0zON2ZweJj1plv6dkqRZd
vUMlJ32qIqx8QzXPYar4Kp5aNUYTrNcu1tRGKzPtk9dEU58h5Bl/RsWtyZZ7Nq1Xl30GHjITWrNX
cvUvZ+NH63/tp3TGK8Jk9UNYti+tNZX3Hb4FpyDHA2EQkK2yCJWyJk2MczkV8Z0+On/EJH3eRjGS
6EnU8ei12IONGOfJ/pZjWGu9xhMVxF3+1pCYsn0fCBhZeD9jywmaw3locbaCsbsezDF+RjpfOSBH
W63qabLfcrV5j5KwuoMKYfJJdKeFLgLnrW/7DE6Sk5wStIUfWAvflXN/vnjpml912jcCIqwo341A
Md6IUuehgxZxwz+Hh1sYHr82Unhz3Xzw9NA4+l6JtBQl2WiZ9Y+zuiAHENZmspN1V62iJJyaLQaL
zXXmz3FysNDR8oT1XiSg8IxirI+fB945zX8vao1dH6f5IEfkUWLupz5bp2747vS9euL/yZNjooOI
EFV8HOdilRnW0haVs5OtyK1n63AayUfOrSYiVpuqMrK1LAojcnaO4mBEaGXJE1c+QuAm1lkdzTPP
PwNK0fu1VPYtyiTxUXYdTbDI/pxBmXsmWZA+xeSufVGYG8+PcREZWhD5KRZ2Cq/znSyWdR6cWjN/
liVc9KqHBPe3Rde66lHWuUGd7DMjYS0jIfymXm8qEkyX64iyDTZk95N1WGligUy6ehuq1r3hhe5r
2uOa4XPzX+w0c7aR0s5UsVac6rEpICHnxZMdpwVr0nzCNGi2t+SpAWv303AWY9MF2ZcfwxWXWx7S
TLE2tRBsUsXjpYSBeQOeAcEugGXPoqv6vR/GGGPPReBYxsaPNX8jW/XKHDB986edbO0MxV5UCUZq
srWom9c8C6pbMWTD84DqT2HUILxL3X1kUYrjIztAmH3lbgJqeoYAkwE2R6dHK+FWp54CzpC14EtU
2th92WV5lK1TUOx81GMfkESo7gUhAVkdhpp2CGJ2mnKQ72cZtFsFpuU8ZY4YGty2bu0nQ3IfRwEZ
IwUla7nblIdpemmzcriXhSHNkLpPnH4nN6B+Mf7oH5oBVvN5+jKEYrg34+ChD0SJ+ntgB3vX9dV1
mEElhQRsGuceGNdNBnL9pzq02xGeVkWzlL0NLuhZzAfZUIGRuql1cynrtQ77uxqQR18G2ePQmOe2
bZxzhXT7o19glZB5o7uVjaU6RftkIFooW8c4Nfed5SCj3fbREXokiuJKjgWBGR1lldJmP85k3WfR
c50mvw6TlX83BO6luiPJzq1dPYqw196quClAyebxBnKG9uZr3bGLrOIxGDIV4iTeOFkQam+tDz+x
HNXxXBaed5fkyoscrrlDMjsc1eyhCFrnhY+eeBMlR+l0j/r3ui9EgtdBo1/GeHqSH3N7DMVOi3Ni
ypPgkz8PwmwnPsrWvw6SvTDvWuLVwEvzA57QzrCkz6I8k+AFeSYCP95ZmgbwBCiDWebcpZ+d/3ns
b1NdwRDzz/2c3uarsi5SnErcDrSOmXVqdT11BmcCIol6G/ZRYm/xNQxRNJ8rr00/DUj1EVOwsmtW
slIept6Y8tN1QtC+/Ra7qvuiUFYkPn1/XJsIVS7qECG8BT6J6jkNnOnsuCVO88lAYC39USXrayMf
d5afv3/WX4cGLc98b/Me05sUZnvRFv0ZSpssyKG2Hsz8ZuQEYe/xw6qPmckMfG21GCTTXHWdTxdo
346+uA9j/P2qhvsldpX4TB5iwkMOUPfo6adrSTbIQ9WUe/hbOpw5+n7W25Apz2lnfCd7G+0MOcdn
F4uLuyxDNBx++hHytG69bmUYiGZ99r6OZk8DKlZvxOJalj+hg+J2rjPrvrcwn2kB06xllk/m++La
xcTIRrsVI9x73S79k2H4d5+5QOBvxVoOaoIEGwgMkW4JQKe/DcDvpbkmD63eKNZAIev15yQfP8WK
WMxEvFbHfB9pqrGJCrc5lYn3GoKb3l1LedaedBEaaAvMraHN7ZPHzFrPLbJOHlI4kBgZqyliHarA
ESkbfm6Wvct5CCKyzjaMlC/XWWWdnEF2CQOnPAZJBFDz4wfLU9laG3ivQemy1w1CAIZut8dg/q08
xcMxziM6ArKVgzmOfxYjt4eLasdJNxyjW8lWYI3OsgFbB0mBFlln2SnUDllG+HZGQaFGeK2U7T8m
D1GDmtj6yo69Hz9D/AWXC5r2IcQZCuJuc/acpHjA3KREAWLWHJD2L13xOE3gaq+Ngw09wVN9vHfN
/KExs/6CCCjGpoyUk3l93i7Js6LeO9c5ceCfwjR+lo1ykKdAvFXwB0LcaSezWi6WweYC4tTbWFvd
/reMVleb13rZ9zP6/tH/pzma//T97CbPPuo/A/GyPnXs69yydP09BITDNr0NyzS6YRFW3ckoTG/V
d39TNTlOSDqnq+9kV6ixd7JKlmTkhu3r3w2Uc8mZPwamHYywv5lLTvPR63N62dU0y+v0v84FXja8
+bVKDpRzffxB3aR/ccp5TTnHmD6qZU9Z+vgL/ma+/3Y1/mauv/mj/tsF6gYV6QIr+Gp1+dZsbONW
aZCw9tws3Vi+gWflvNpUOtO9i7M/ZJusMXPFWFpBbwO5pUMXV/kpH8dHWZrIUz1U2RghiBG01xVq
SdhvnTYYv/E1XnpE904FwfRhoajN0K1EBg8j5m6ULZJzdG1oGhThWLbyMZPdk0b7z0g05acNaSPs
tOfKbD44A6AxHA/hQljqKdGsQyga984OQg7QD3YYfIjFZ92QsKYvCmzJZRfZAARbR80cOPt12DzW
cPNj4RbjSVYFDtHCMgsXohHOnRwkGnYSiB58+6zCVg7nyRIvIFknR7Z1ijZnXDibz7rJuPd8sH6O
n93KdJQxjY+yJFNVHyXZptRoAsw9ZepoLpWZyG5/7XlNcXXJfQOAMoUNjgn5l9DBjLBUJueoAWtn
jxFiUuj+XB/jNOm5U3wCwBad61TN4EbCH/G1OjrLgxoH8fXMb3D0hhlaLH9vmDsXVcjq2zS+/jRg
rpdF4H3AhwPsA/9u3rnOrcWyxuALVTZ+kWs3P+mOCinNnIRFCg7XVQ9TDQ6Qd/RoreF7/udU1kZR
qoil7BU2yoTF5TzgWis7+HrliSV4gR1/obMd5qlCWWf7DkGVOjJWHTiNozzUSeIeR8CqLezu/1Rm
qUK8Bea81zVqvw8zXtygU0KWU/7k5qAl1R7E0Fx7bZOzXE8TD3XsoOl3DbsFbJZgJfQwoEu9iuxV
Wk3ttg3wa2ub2ra2sZ1+hx/Z767NuFA3ByVQT10uHGs7+PmsK+O762tzU8beaaqOBULPYnGdv3SN
taEPNg8kDLxc9OHGs7sEzDQa27IO8uqPM8UQY429dvwaR725w2Uz2Ak1J6zjp6lBLKwPbmFUg4mF
gvZZFRR2cFtWw2ObjeZe9hpSmwGdCknC6GfGko/kjtWscWlolirclrNf8x00db+9HowE3+YadguJ
+l8aZGdHU06xFSYHgeCftpB1rsgNZEv2cg5Z8zlbbVrQthzjucdTcx8H6pNSq7Cr5oOfK964KOzx
mwgVb/tTnTytRiRr4wFDzbmz+zFMFpXcAf9SY/7U1iygbWLSkgoOhdI/xYbrAxmGGf55kN1EhBjw
r/V2k5pr3rLt0mqcipThVpP60ikWF2uV5doaiGDwIBvx3Lo2cgXGhe3XX5N6XF7zFwLHgtu5eE11
yKKJrfFPRVQcfi7+NtajVcObBCeqID6Q25seSBaLZZm20U7Vg+lBiFQ72nyjF7JV1vVJfYxxhrmV
VT4usWu1wVoVztn0EAR6e9v15f6zf9oDJGsjNQdDypS94TaAY9kiNd2bSQBfW1gEfM5paedny3OT
FaAzwsf+QPGzYT6TrYkPyNiayJetZHPnR+kqkpVzn9/H/TphTD5qGYhhaldxqOgbzUhcB1xBA8Z8
aOP1teyb5Xg7FbtQM1Pk3+YuYE1/dJHJHzNzMEZDlmmpIcFEZEyp34PecTZlFNQ30eyzKQ++nkcL
EFQjjKc+IFZnYiFplcbLlGX2JhZOvwFaqr940CAXRu2PJyfs1T2uVtUicYgGRcI3SN8m5jkn+DAr
OOCUNqtK5wWp78mJcYxS6m0vjPjR9d7/F+jIv+vS6kO/gT3/VcWCtwWlZNZsfn5fIYoJK5ZCv2Kk
5FJOHkg+/1RPViFdYaubHbLcPUWWU3xFwU8lQ6DFTxra0CtAKBb3TjlsxVjhMZTU2ZFg37htaqHf
aqknVqlHarXrZgWOSk+/ko0+B/h6q0hx3LWVBgcta8yNjMxbnkFapO28k2YP/Yt9ue7W0TY/9RZi
inKXLsc0PHabcN7af47JC6V/cc5ExDD97grvHCXp/zB2ZstxIz2UfiJGcF9ua19Vkixbtm8Y3XY3
933n089HlNvl9t8zMTcZBBJJ2aUSmQkcnDNfrAjOCJgZe2h4+uaDSsZ/Me6DUX1QUOlaqgnMV4G+
nvSaphzS4qc6oP8h8cqXwDXalx5aUUrkxUH+oYgPImQA7HYt/ySUv9RN05vpUUwLohFZFE1p+6E0
yoO4Yd75sUjjzH3p4gSO01S3zqExvoetG7xOURG+VlY/79AKjTbikyFKtRi2ZyM5PHxQL5wMb3Sv
sip2YasEBrB93MgHWnnQgxCh6eXmMuhuqG3qkhfNw9em6t9z71EiDJAqc/og21YZNBLk7WikpwEu
uIhN4h3uvJgCGpJoEWTmS5BjZhCLPIKMMqJVDhaeRTftnyA1DAr+OJZ4iQwzXsUFmwtvk41fG6Ps
zoPZD+HWi5KzmMjKcL4xu4/0loB2z1AalMHPtfw5M7ItyZzhKq65ttBuHYeX0ooq62rnhbULwbm5
RuJukkY7RBYKDFlY6ztahaavjvsRmqn0S5mnyYEk5Q93Hn/snI6nX02DvKOSGc20V5r0kXmeVf9o
L2bfKe4TuMyDRLT9ra1pfWl1rXTW3djzb/9tgOLxYCX9dsiDfdejXN0Yf9nDp5ZnPznOOb/5eZ1/
tfMggyROv6jKmG9H7S91NOqrDAp72PtV6KF1Z2nZQlqYtuchBQkHEeWvD9zaI1+ORtIurvuY3mx/
PS08H1AZslFNaf8AioxwoDKsKxhttzJZmgagXzXSOuie5qP4lMBeWmaQzkM/28kuTudt2AeZXzu3
NtZ+7/Ev1evglWrM9yJQzK8ICJdrKKjRlcpyAAMRXE+yIFY7hAetFPrczgStFbQqAk/eNR1KeGh/
mlMTUMJPm/g+G8usmFapXO/mz+CI0uRLMMQBhDPBX4UaeSg3DMGWbjHtrfPN8DzF+YwKp6G9uY1T
PHuqc5TJoMOFXvyqHFv7VVwZso2VkSdXsdwWLneWnPNUjTYOT1KKY3ag7sIuLS5O3+TpRi7paEQv
2jjfZ4O4R3EpUnkxJLyyR0QC6Y5AJpkH4x+yP9cB+637xV/3kJynIKvT3Bj4HHzYcnMZw5bUUOyX
0VqmckezBrav8yWFFm/N3153bIOIvkkfxVq7R0+ckv9K0zr7u9cggGMadkHJqqK4+TM2r+oGdLXh
SiwAY/NjiZ4vZKbtJV9q6ACZjiRQ+q8UD4Bq+VP/rJYJHYm56x/s2LdvDZKtwKjy/sWnkfRqgMpa
Cb7KsPX+qucQxrZ+b3wUU2bbTNfvpg9z0WpsjOoa9SAlEB+vd0pkw5fQDdrLTDoQEako/4Ze4sky
fOP9vyKy0IKkce5z6g/kx9PhnQ9g6dvHkEHy4ZaeBWgwgCj/bUIS6KP2SRaxSQqN+330MPyxwIqo
d7Z2jI6mlIdr3r6WRTMQzQsf+nzeQWplvJu0xtBii3BMvJjKSD8XBJQOZe+lpvzPIsPIvA9Nq/6y
aESbRknrW0nf4ovVwJ7s2SCHEi/rN6EV84dQBfX/2kra9BtZMyzMVSRJja34hMhKfI/7oAQQ0DNK
CCSnKeivxnwqG9U/hVU+3jx4wexVFXRA2YrhqpT47hNKaTyl4+W+yB/c4TYYTngZ0/kQhbUdbaex
0Y6NF35p6QCMtoamjPs6of9bgu/rbKRCtkYHPaLcGZQaP82l0rahHybcZvE03iRchqDTPo0ZhJ2p
mtHFzMch/0lVjRwWgVcTU/6TRp85K810srtPgiVOfPIRSDD0pz/i7p+n2May7vFZPdbJErlX/iet
0Qrtt9HF1Gv7EnaafQmmiUTtw5YrvbCLVeRO1U5M5O2rHzHResxgHGdb1x/BeHxQjYrakQm2/sle
hlQJlU0Gp/J6khlxytAAukHWyDP2dZ4MT3XX90/31YbzpYSFcY2QHNoTqh59rrvnBmZaAJK1ep1b
Pn9xzxSht01ZufcosvgfuyRVKAPOyqsapGeJ6uMyh2dZnVZ17ZabsE+b9WzbxrMdZuZz33ga7cAc
vReXubjEX3vZfmjS7ip+GUoIT9beOLZ7qsK0qUbdvEP2AsLgpk5QMxz5asPI8PLwJWPWvGTLIL6m
oalBQmRI0gR92MSHkscNKvtpUQp8q6IWXjitUWEbHvWzEY7W1ouL4dOUmp+qwrC/lyntScjxffm/
hpaD/UlBM+w7R1ByuO2P0MCgqe9x1yxw+k9LaLHctf7fu5bt4CEtWawtUA/POg3SG6fu821VFuxN
F18xRe0BIu2JYsw/PmgTmuuEiqGxREiYDFE10gaqlE+V7TvPRhYG57FIXsfZcHZxgnZnStf4FSFv
7dpU1Tyt5NKbBm9tqHm7qTv/H2cGOc5VwqcY9CO5gHEv0eL7ZXW3MAHEnnZuJiprALGX+6ZLQ3ev
6TuqOtrZJqX0AzvqWJfCgTBqDPqT6kKmT8tP/koXn09ZQ/PWYsqEpqvobBtleRQfe5z8NdXOHA+b
F2cxYIaA8xuBjJXMSVQaeNpG71JlKyEykanKq6Z6PIKWH+UVUDXCjr17/HTkWqe9Niaomy8Rssg3
6SEqgnY6PHwQbK8GrY5Pqhe+hYM+X2WoTfAyqwpwbzUuygzLhM6HwK/CWZSiIA2+m8iWq/clcaPY
B28OP6B/ql4bGyFJWgmhCTSQI4MmaA7n8UkGu/PGp6igToByJumwf/ntKtiqUeKgMkguUtJ5eWz2
Z9oGjZVk/iK/689+xrvbCOL0MiqhfdGX5xDNWNYvpp/33saJkLWUkP+Ke/hqyg36vNDQLLeToV+u
XDqlkFWzn9D7GFYWSSrIPOzwQzhExaWtxq/3PMWSrJiXiICNwkl8PyNo4w6R1/baYxRm0MkhY/Bs
5ka28sJs/lq1wIB1TU+f0rZRDlWvtC7NpGTGVyA00fs0HPfqeH+J0Yw0pMuVa9vpDdbnHRpcxeXh
kqu5iP/uq9A4/OZ3h6pbK77xQpM52G2acqhLljwvh2FXSvMN0LDDVED+bHuoo9dQSexSK7Ge7WCw
nj2oqXZm5lVrCFvRqnRRVbj4FfTzS4gMAAlj9HaGvZ4GNOMYMOvpJWdY0ZGMFmkQI47ovOiNY5fq
lbHRkLZ4UgkWn4SFICVRZ6jctaTS+ra2j5HfvP2ecYuqr7PKtzyGEvIVsAY0kc2sf0Jj1l8PKA6/
eAv3KYz8+ZXmV9ia/CbYq2pNz8/MAT0zre8Tz9Nly9FeHkOWBt0FpJ+n7+Lm5vqGepZJ9qfqLtKh
9IDl99QvQ+A3/Brl0ka8++7MslQH6b5Qcsr0BPXFzkmzT85gsKsk/X9uakgFVjWF8x+XXv2Fqi/q
AIugDNKlwT6qBrRo+Ly0vkk+uV1g793I8PYGGeSPrpbenDro//RKjqlZk4zPFQKvZ99F/sKh8/jP
YCvzAXRuG2durXNBwYFqE4yUoBQGmigtmJzbL3k/9WdvINfNmxFXbzc/Jh9hvjLSkRomzVpCHhM0
ZJez2p1SJYrPrg/rA6jC+PwwxWcvE3IlQ+bPgCGAEJMejYx2U4j9W9Aw1y9+VudnUinBq59Gf6kT
nKFizctpn04KLe/nF/EMfa+eo9j7LFP3oJiDXjw16eaxJjLycD3UAUmt5a4yxFpzpGYePYml2p79
5GvF7nEjemScA0JZ75nT7Fsqmbd6GeTKWjZ01LPM+4Q7+nRDz8lnsG86ibravkVm6NxQZWuPNCtB
tfOv5RMaWBsnn5COXWLvy13DeA5hET/9uJuDHmMUgwExAsRaqwhNhU3RIFPiL7pXyjSrl/uVm2m/
mBSU3kbI/qIckSc3MOdNrn43Y1W7ZBSTrjM5znlTuIW2sXiRbQWS4zWW/5TP04+msaVNxPXd9zn0
02vCEXzPc2/p86AfOukKNolN8adYMqQOPJEruZz8HnSYHiIF4CrXR4hcxXqYoZk6Q1CsIVhazc1n
U2mtD+mElH3tGi/2YvVh6qwhgwAGtph1q1iopg7XvB+bNWw+1S5jCxGDX0ctlTefd6wtC7vJFIDM
dv8Uma3zMgaRc6t4vt6DPQ5hZzdJviUymUTOC4eQFMGv6kPvR58SBxWnlZp0oAugyRa+7GmxhBtb
2LRzvgX0U+QZZRc4lvkqB5v7MonJQvU/ly1s2k7uc/K19GPl6x4H3RbYvF/rkE0ul7qpgNLPrcOv
PpmWcEfjcezlnr6RaBn8AHT73Ya3jnxMV7BtWG4mg0OrDMgJ6hd8Q06R0yVXl3aTgzMBgVssQ0kS
cApcBcswUcHg/TVS/Qnp94QcAOcjsCe9+osZw4BFS3rsAMr8V5ysyKG64k3Hw7FyfOusFIs614wA
MC1KNBaZOyU0xwui5eNF10K+cT/NPMyVHNCrHa+AR/b3QG+ZlhgYkLMOuPA/ayzftLbphIhFq0Lq
upJboq9U+VVxQ4TGu7W6+mZD3nGyEdq5yTA1MUyNenIEkcgvXHy9maEJ1/Fe+MXZePpbSFboBKPW
f68Fe7tRIHJIoqe4UcvNTG/GRyfMocpA6Mu3auUjPbXXvrPm57LM2bdMkQ9cK4M8khZKe8hsGLLS
5gUak/pYjUOx75xYe6tL/btE0Il4poyWfQ4zr9+ipmCc7SxsyDTYjnmofa85/CetyZ3hpF9IUGpq
ivnKATn+CymKzPxCg2I7Den20OP98e/AOYb+pfJiaA2o4+zj1vpTWdhKZHAXppKHKVd909GtgEz0
b/5HrEdP9h7R6j/FFZFjpxYuDCg/b6frA5BPWIHFn/vDUzN2aCk3pfbc0hO8aQo/2YpJC5r2nKFu
QxNm9cfDJVf1OKFEzu44RGoN0Zti5vMGvLIvM199lhD4OngEcLpbiykTasYrwVWMjdzcmLJ9hmYw
ML9cOUZx/Gwt8vVIL41PlZuDvFsGHmzJBnlgbaNWbamvZFoCjak85SNMi6ETfJ3CBPWwRV8vc9zq
oHoTmSqsaVFgrURyL8v8ns6kBbo3htZ46crwc0NV6WqBjn3zyzDYGPOQHap47t+icbL3RebkG5nN
kSW46qn/h0xWPB4vmhL9ocFYc9MVO76ZyzBwKOPxb5fQCv0zIVdjPeWHeOJvW0xvRqpPrsJRsS8z
71O5Cdo8wPflVt0c7tF6CC+gC6xrF38u8yk4u/C6nO1lkKv/8v1XyJh2dBbG8+b/vXTs4HXIdX0r
6gcPYYSHKVd3nQSZFpv89Q+thOzn1WMiU+seAWINpqtl9nGvWJ3gTXMhPA5Hw0JrSHWLY9gXoNlg
Ul6P6pyxZ7Ni5dDNVXaGiTs7y9W8zCDVtTMdMNyeZjcbTUV5rHI6yAbyPNWf6DRbEnJZnTgXtCnQ
6Svz10mb3hQKiF8SRzO2Q7L0rQ6YJONXXepVNNr1wRkunGSDQpP3ms/WvoUv6FwvQ5zlU3kU2xpU
6Ic6fdhFgx4dHTElSAttHw7cJf5+WTf5J8NOpqOmVdT60tKnDj8kDnADBHnY1UC5UDUZoq2Wfx4X
S1yPODGtzkrXit2X5zJzj01pdZ8ALPYHJVoajBqz/6KDeXfZiPwxgALdtmqtLJQgxiuf+zcPNZA/
srbgXRGO6TO1ppWaN+Hz7Pg02qt6nq+h5Jg3QRBf7lXTdqmQSrkzLtj+j7B+iSX+gCPaip6lYt0Y
jrY2bEh2g8SfPhRqM5/p14XBWvU+x9GY3IB0WOcJqesVoljtJ5ILEeXbIKMGi5lA47Kr6QIBA5+a
a8udjF0qXViqShNlnrWHbAr9J/HJVZZp74HpIZoaAip2llePtQyV6bk3yx8/pdmQnx5+xCyHi+K7
ewmAZXY49jr6dmateC+BD6gwhv2eRGEwrNxmQMNyaaptozBBHED5QkP5DUou09nMZWRfNGQEqDL4
844XRrgRiuGyMOqVGtLAZM2t/nHywWaI+Zjte7e9iCmzYqot3TZdYSfx3/RQVHRN5P7BUvR5E+Y0
dbpuNkCbkccoVtLyWUTGn2Pk1jct75L3/jAOc/Fua6ayVdkm82r9Njvgh4R5AnAq/UjmvHtQU7QU
A076AK58mALYLdAmK1EgRAHE8VrrzoCRBgPEdUGM1q4wXIR1bbHtHGbkHmDJsFKef0FoPo+xF9KO
S7d4YJXRR/BaEO0uviAIRhio/5mVK/EVvkIHhEPrY6IXPh+zPqyncR53LhJusIoFKH7W4RyhsKhg
u997E+mo0JxrZNVa/dh22s73zb5diS+jd6mF/cmr7zHi1CxNP/YE/uYfagemR4TwqmrVIx67NxYa
gbKZX+DvhLrRz1SkmpzwCngo2Qaowq+VII2udqNQNVcNLTq1SUSCMa/7XZ6p6Yc5L+yVSn3iT0+J
tj7kYX97jnFtRy8GZ2CavEL4CZVL0zm1yfYQU0S8xnqRrvs2zDfIy6OgWialtZ+o7JhslE9TGoEg
s5d3n8s34kRnO0Lb7vQ0uFl+mCIjmYcVPTwDpyxTucVtq9xGJ/wc5THCM4sl/jBP7FPMyRV9vAJd
UM+KXwEzJDBSolWvjWBo5qbqk3Xkvhlw2DzXef8UqJZ2CCuUZhOr5vAsl78MYfGee5ybH65pZucJ
XMxZWhvOiGXPtybk2eLGyrC31KiLt6E7vTRwQZziZVZCOFuR4FNDMAkdOOfWdY4oUDyRAp1UimOh
SuvG/AY3EcW0dsfDUnkxA8V/QfYJSIiufRVL/FkVmTCuOv4aEQn/Hmb1Y79Wq7zfS1xfNf6tp7eZ
h7n7wbTQ1YzDTNuZk19+jqduV1Bh/zNUYNC3I3N+UjyvvtI9rKzleJ/07irh2/ilWejaDVSOTl2a
dWd6Tz4HCtJDmTkafxSxemykdJrOEEDDDPm9jVKqU34VfNJiU9tMwHpuSWd1h7kvTRQ4I/iSR+Nj
Y5rQeIn4JYIx8akF6bG61wq8iUzY73a/zCvmUptJEvJgsh74sr0tZz87St050tInl1PJOdcSXix2
5+v7uqa81DkR3GTuGJzu5SYt0D/YdCIf26qznY0NJdPeqGxkU6oB6J42ZBsUKZGfZENGlrEtAGzq
xmczNo6DksXfe4MkVxtkyVutBNM+AJB5zOI52JQWhwvROzBJMLMTR1zmJLZc5dRTfzjFlgEp53gL
nudW0XA+FaZb34FTZqkWG0WL400+Lvxck3uDZsmHHLJvQUWMyXwalkGuZPAMhJPtOOxXd73YSiNp
2SFzIzKuA71bd+3XtuFBnjsLbx3EBaOwFPz0PcJklfiXewAVcIEKdrty2cJkHdpQqshEiS3D3Q7t
BpXJpP0mAh0VvBD5Sl84r+6CHWxHTjof4A8nH7198quez25C7BC0y7RJET/YmFM43Pq6GdCb4gqR
CU7+RqdsxRdUKvoGuTpNcE1Hw/4RKNFeWHzLmyQ//uYn03StzN7cB978XNjl10bLWw7HgfHRKfOv
xZhEaMaIAqGHKFAcjHvINfUb1TFro4SR8QaeABQE/Fb7odfUXdDFqMxQX/gqVzmN5Perh698+IwG
SjtLQVu2K7UXLxmfArtu3j2fWn/voG0mJmQsKNcmMXRqmdW8A6JYuEGz/klMwwcUlbifvDYrbyTw
vsua2rB5htWuvZEg6BhjlHl43InZaN2HDMB9qJfKUzvq8XM8qRkwieazWDLkTe6DBDTMQ6D03il3
Te+ULoNHTZEXS7+nSYECPmmunReXC/BE097MRbzJNdJkLbN5qFpPeaC+iHVf8JS6Tf8WelmxRa5s
QLpEs547IDm7jG7nyQ9vgIyuihp7+xpk/61cBn2OwgOEe8VqtLvEWpH0LG+GGo/Hplc/i9KEuKrc
846pZny1q7TYTGYEsWVWVcD71OEp1bRLQwH/g7h6f4JG1HXDk9emEXCSC30jib511ao5yQDNvb3n
LA1NSh6f3Lp8H2q134ESau4k9TALQFI/ZR/zUvOgS4W3XgZeXN02gAWf58Y/vrJGZ7hM9KMsmpeV
MlmyfMj8/1lOuaTekIvkmByjcNnGaBrL4KoAuVYViuerjF849A3MgHpDidXpAqbuAeJ2yG72OvhJ
6SfoLBSHfBgvOIT+w7n120Qf0CvtQl0/ZA0iZnLCmJuo6i9y+JBzxmxULk8iu19NLXm1MktWkZVP
z5VT0/SX6yS8bRqHV0hQh1erzA/t5ETojvv9ez2zI7qXEouZpmErVYx3m81LaJbWx5w28NukK3+J
W51JBAKXMLazOU5bLQ/jjbrk8HPYvg40i35BlBx4TfhTBlwm0Kr6ImHiFylwuZJJWJm/iDVJMWAZ
HpPQoKyDqT0gxDmcaI0eTm0Q/LjSuvFX0+sHMvRx9OrWs+OhFwC0CKGOz2E9VcfU76fnsn+jhtWj
+bPs6OwIeNhczbx+J5e3md28NWUODTWJx/oYVwGlyMIYdh2gHN5MZnyiTfUI/iA4DzCJrlpUgZ+L
zv/s0mj5GaTktKcphT+81ovg8tfbFUoRIa2JSfupAtJB3TT67BbedB7DsAW4zCoPnoJN7wKknaLw
zUAIaTPpY3+ex4Ka13KlLsPD9zDTOvfK1cNmvWvm+mrWP5ZN3t4SpSx53VcZREiomZrT+JVkVrwt
LBewjZqwseNPPu0Uk20rgIO4Cfq3pAVZ12Uw4t1nEb59zWxvJZPi0oboKUmt7MkHxISmqhXX1Z4m
97x+Udy2XekGZIHuQIlUBgdcIdLBDj9zqv6OQap+A7j21qjt8LEogN2MsdPuHd2oT/5Cu1XG32fX
Tj7Fjhfw2psXnExlvBtzN+wzI/e2rRZHWw8Cu00/O8FzXWwaJAFvduMllMzsSdslSpuvuykLn50u
x6n28Xs1KgVpPBbIoKWmckJQ4GX5RebbPOZdVtf5yVuDp1PCV2gYi/2QtX8EgIzOWm3uG3f5WksJ
S4afE7N8+0v/nypXzAbrPLNCSltzqtaH3rW+39/2ZVN+4+ckx0EDo0Zjx7/NKj+1ldlA3pjT1ewo
tXW1lkGuEje0rt6UqRvoZ6x1OszpvBLnI7B3s0MdgrIU/y8hHtTPe7CT39VYtyAX5la/hPQanPy1
nem7x0xgUkEZZx6xbTp3K5LPkNeO5WEs0G0Xy+gnt9jcJwyTmEV4uwHRdeSBH18mdd/e5S3BUyN6
2cHOEcNhLE6Yp7iE6Wm8jNHlbslEZE7vkGQA3YK+i21+0v1VJGfHrurvoVOTdIqd8dUZtGHv+5F1
nEy3uPk8vDZQFodfDac5ypo0rl6SsuLvDbrd1E/+qrqpp1Du96+J4X7PyaWcxWWRXX1ybfco1oQI
xatvQwPU9Fa0rcYmfkEIFRyu+qLXvb/VqM9uxLTZVa4Uw0iO0aIrH13ZoFsvyXI9Drly1lpzr4z+
NjPq6H2IZ+dkNQN/9WXfrb1As07UjBFlMccQTjuFnWpXIZmSVOdeq6m/Ju7Nh1Li5BV9firbemfB
3H30MwQmVM0vjxrkg+uiR3sbGhNkPaB0nbxDY0efJtOpt9lS1AQ/2yI55zqLYHnUgqzxkS5aDlEy
zMsJ6WE+fEFzm8okvM9pS9T/NfS35ZVHTbMMl3xKePYU58nxFJcnOAmwZDvFZn6J57C4yFVeGNTw
xQZfVlw4W89nJ0eYjTC/9UANPibva2GkP2qW8sdAB30fJN+0odUA90/JLajc6FyHsIi2mZ2/A7a8
ySkAmr3PDl+1j1GcA3ANYv8IEUF7qVFq2mjp1L9PAU93mOaqqz8p/XtuBauuH+yPPVR9t66fvkiU
YTbeIXZgoRPT4lC9cWnnOYrZJ4CHHK18mZyWLsbJu0dRbq13dhuilQVhWUzW8Wi3ZvyUV0G0VebC
+simDMxnOeZ/jdUbr0zrbzeePla1W3+uI3jPlDJL76vVUTWOpG/iJ7aZP1bXepTynA6KZXWWQk4Q
2StzLt+TPIvfaFZGTj6LrV1t8ULKZlhF6V3+s+xo/neq3nrS4Jy8JlBkA6hjouEvUs2D4utsqSYs
nWV9ctzaO4xjQndUquubajL7W9r1yn5hryUBkJQXOynUnQdA5CXzfANFXN1/d5L6Gyis6q8Q2Pud
nWdUqW11RnQygmmhVSnYI9v1NJz70RnOCicoCsHzUSwL7BaMw0EZV6tHzN2+z2VGMp5lqtE0qGdC
CALEvAfJXfwSfoRmQPHE79EGl4G/pvDJHm+KG+VXMR7uEGjCUzjDLtFkrr7/bUKCUT/TN6NXOWt3
uaVjVZlKNSoKj3US90gb621krHmbXNGUtD4FRdxcooCOnYk85KfUqKqDbfQQzS6zHpRe2zKevb3M
Rm3trgKeE2eZbRwXQSJXf268jvJ0WCSHxOFLUyJwmzR6CKH8rrUg5QEaFDpbr6WbNE/y/hKU9dWD
4CpYd0ap33wPKEgVvXSaFpHsYEgQuoxht3y6R+VW+UJy0DlHeUPz9qxAi6k0RnyUYFnLIQji/tY0
d4+7GBSxtkOv2xsbiY+AR1GY79GaKNdUANsrtVbwR0uKaR5Sd4tMe731ITL44KBV+zwF/ZbyPbx9
k0UFLB1c/SjBCke9k6HColdCX3jxSxqo4cv43jpVeHz0W8hOefGbNp+9+B+b55/+bOjqsxe7BxPF
i7MMcxNSxvkPMzBjnUOPm63ucVZrQH60BM6Py18WPpyxW+pb0HbZSm6uFrC3VKhZbB4VBI5V9joe
42z9KEH8Lt/837bES7XiXswQW83MI9337rGIAsq+iFyuhkU8y+oar95Po9OutAGwikYt9+onGu1e
cilByWoMch1kcZ2ebQ56tIH/INQLPungi/6HPw9W+JGGHQvRHijYdg8CvcdK8dGwP++KkT9cmajV
Gh1Ar9COBbvdWxc5HwW9VScNrwfLvFsy99OSuSVSYF+wpt4jpfvzZ2QdZfYWhIW3lZ5cBJ8OUxON
N+m/NdKh2nlG6G1k0s6y7BVSLJm7D4vYq6FDlyqturbfo5VrRx9kUtYkDhJHuWfmZ0S9vvJw/dAl
hgKwv/kxsLUjSd5cxZ0rvq2Sj9bUVey3zU7C9MKAakjmYRsedi3C22ydICv/d0Lmd/uXBI1MiZ0v
qZxeJL9/mZdL2j38HxzpVgvFGKmoCr5KGOWpS8UWx5lIsyGX6bMz2lZkU+TSizIKVOq0QHMpfzut
3cK2QsUdYdJaX+jHfxIICZXQwzQXLqIHA5GiAaZKk9BZS4gEg2bzwQz600baug201p4N89u9H08s
tfz26NKW+k5QfL9zE1o/oqVl+1/rf/Nwj3v/n9yRskKnudBgqL27i5zWAdpgOIAVuOqSyL32iNDm
QZqdHv6hsrp5NejdsDPUZFw9gh830Ja7LGvJn2QgKP65ce517spUyXJmTuY/IRtQrqlm0eS9mHk7
AsZcrjJvUg+1nfxFpxtKAuJLYb0HKxyipRpEQ4JiShg8BZ2pvqbobq04xMPbXyXaa71MhGp1qRdL
Ilxz0jdp7kOEtSyQgZLGquyoZfdj6q7rtB/vSRC70T8mAbrkRRmWIA4yvd+qlVFtXBVd7xVYHbgS
vfpIkYIUb6GPu96vAGYJN839ks8mvjPbCL3N7yw24vyN6UbobWyamdZFR6Nauw5K+rHghWx5sBTG
wpH4jzW7sz1snIAmgpCK4/25kjbmlqOldZJHyH/ReXrx1K5bAJkbeej89gwS30yJ6eCj5SYWoeWh
s4EXTBsn1JPVLzygsnqeng0QSxeJ/q+bwnSrrZKp9+7PykYeiBKYLGSidAWcYDi6IipLT56TPD0A
9ourWFz3HPpihsqQPKkZhJJ+FLe0xyftZWqb7/f6npbPh07TrZuU90zeJRtYCTmL5+CcKaN4t3nB
I2UTOLVc+yieh9s2O28X0zsAOxKhMmTt9MesKu5eAPjJ8rtX0fTYiinAfbmS4Q7PT4OK7D/647/4
EG/8WCumxn4wKJ9gDmMjYPP9FzMs0t096f/TvNcIHNph94E6QsbY8lubTCV+lcEKzQZ2EVQa0kVI
T3w2jTqmVydPYoUGar70Hh9ppPCfvGKM+VuhoZwtsBBv8tpXz4ZBS5Z8qX6aTtr5mx4yqDXK3uFN
BmMKolsSkBIuHN3a/TaRp2G2Cw3qXr9NDLCfkMKgivHzTgrdSytvRPBL8lOS0LKb9kTBfT6JlUke
QPJYLhMxBZhjMXxLdb+6ykBmpb5fiRmo3bdCAQ7zm1/MzFSrK2rsNMINILf/a309FfF6SsjoABsK
1ss25JvjI+oyptOXDK2ZrabD+UTzdfqsOfn/d4TrIzhTWMNzGbiI/pngU9D+6Xd90w4nX1dXZd7S
6xWPKSX2Go5Rc6ErkMGqLeNct9ZGpbvh7hI/ZLE96+gsrzWlvNzNxzK7tD77nUGDy7+XaQvvArzx
CYBPS90+FjziCjMotwPVjLXMykSjuc8uwMnjg7K1GGyq1Fl8ujO7LqZV+dHp/iQSytZg4Xfl2Hqf
yKTBTHwy63smtL/l2kNBAxRjhaZoqF9ru9WuddYa02quYBeDA3eN1AW+ZUKHe3Vaia31WrjPRuSo
q57k8Ubm5Ramqhrr2o3pKFwWyjAWaTQtdDefw7moeY1wM5m43/Ful2uNDczWqEbvqLVj8Gq7/ptb
DumXwkRgUR/HAgRVlH6ZEB7WKLaQh4ziC89CarQIBewytUz3VRE066IdlTOyLvb7DAH6Qp4JM64C
XbHxqTPzl9EBmKpHMdoCaTUf3byKVuKTwQ/V9tmEmraFUuDu12z/mzdQJJQAbWo3ruVaNKCQRnIl
l1SENGot4uAPn1yR+CeXpCyAVrGtJdB3/w9l17UcN65tv4hVBEEwvLJzkOSosf3C8njmMOcAkl9/
FzZlod0jT819QWEHgFToJrjDWuLFkQy68PVuMTnTrhaChSdwEx4oXFfqAN1cfJfjlKJZGoFmMlII
j8SftjXapz1y9n1qUNpO7lpNC2Gj/bTtn/tJs0QugZcHZnsvgVGKjpKYmW4SbWka9u4+7ML4NKEU
tdnrMOpb67RVmN7tMjFleHshc99ytLjRNLSTaech/xHUrYfoPlpT2+usBuAftNekrqEk2c4QV0Ad
ZrUnHzJrRxLXwTFAeBbz/YSYKYLaGKyoStYZcMT/ofuvfnEEbnYcTA+0XdR7fy2u8PaoaCkehg4H
h4CmNNgoJKxYARI2xy8etJ5mpFtA/34WRXQk1f16cukTB/D9SF8iIYdr6LU0k3RJHKeCPLXNi8A7
B1JhwK7z5mXb8ByvCigNBIQJZihc8auApjQgqwCMFYAHV8qq9W860za+KiAjs971tzoLtPSBmaAW
TjvTWlpRcVacxfgDh1DT2ADyZrmARi7Am+h4tqgEDEzuyyWv2VKfaEo+Fp7yW9GgAqeVIFdAC25u
XlYziMECNNBWO9WUfXZlyM+NxW6H6leRrHc6vYx2IZc7XT6AbFGkBdCJ1DXMEJ3kwVvX1FsbXlvt
gF0gA1ehYAiDH6MCiOtN75WPqPJQUAqqXqxZrNVwq1M+QyeOXTd5AAFVbkpFO9FMGVk8AUkHpElj
hhCQHH0EpjOnTxQSbXZpUqt7mebRtAAKu1a5Rh6jh7QD225vAl7cNGbA98eVwVC2U7p43Z6m+eDw
/E+gTMPCW5yUhRpePLvYQFNR3O7WNWR37RLIzgoxj+7PSBYHbT29A5iZf944WYGO6AAYFD8RDfas
MEdsFFagnh+WVdY/sd7x3pIbaRGkqAfeA7G6v7SdCzhaCZZvmqW1YdUByeuUtIuT2nWg/cH7+Fcv
0nxPVtKvLiS3EmQUm3Wqdke/Qn+ZvPQ0z1NyBot0tI28sNlOKuQxTj6aCA2KcbTMAtEwEnlkGdoR
oIYqAkIi0Brnk5fjKK70VYJuEiBn7homxUUPIhSoVh+zP1AMEx3u9L8VUeIuLrSUXHysj1HAtq7X
esN3gR9hoUtWLhlgsRN7xP+AK9pD244op7ViMF+h793fJvgNbm+UDKmHY24DZJx8QB6VPnE1WMgt
PkRTg9dPxZqlVI7hmZcoKw/r97nXCOSLkHHa6K9twHF163c+6danAU19tFJu59RIN3cPh6XCyxyr
xmZL7O0cFwAeQOMEPrLCZ+BCTThULBNyPqB1FzgvlluSUVXgBdWQpbtUmUl3Yyb3yYzqQ55O38ha
dqheqYEmSthMpQJtohnqOsErB2geIDQtoJ/cAGsRF2FuleHUhFafgNxoIEQn9JKVG8+24m1uMFSC
oiMElB3MiC40WywruiC/pcBLleVmWnllijJfWkULjMjugs5Eu3bqotnBVo0TCm5mnZFuKZLwPKH1
/E4fqwV6VT3xAk1kOXDjfzWQi147IzeCvMBY7/TFpKjTI5qQv1HNT2eqNJwjv1B9EBpdJDi4lM6s
li/ksVDN0Kvfb3W0QayqjBDTvdmTFsw50D1mloLjCnBoOPYtn3pzlgAtNP9HXdJgSAn3YyaXvRnX
yZcQCA5BzRBdRuChRPFAvO3KLP1iRJF9jofOQSwgNT6P1R9+rpgI8PKgxhjHo1AN6EP42+xyviNp
9XGRVxQbUujBoYUkI9H/slqbSbdurn2MLPTWy2hdCjyGg4FmflKJtmfhbr0sSC/NMljnZMyNYTzO
oP01ahcEZJE/sAtXIWKa0QC2n29g4Fn2pJdO9dPvZsk/pq+LVn9aKn7dV1/mxoeu2PviG1JVKKNV
t3Oz95tL1tXTEEVoUfxouSi+MozpU9la0UOMHN3GK6z6K3BzkEB3mLjaU+l8QpP1kfRlaKBf3Zu8
LQh7UAv0TYLWBF3DKKx28cKukFXqr2HqvWs8AOMCzqF7NBuwBZPe6QZw/tZSXkT3MXd5tjXK1DzT
4IHs85wUkyyCe5lM2lObM4B8vKzRPuseWiZ3lyfTy8Z6ud4y0te9cW+yyNvE6GDYRNbkgq0l9dDv
yctt5HQCqOXQ0VDPjnuWXjOAKVIpSaZZqyw0ixk4re7XkIUGux8A06Hl329JPmBmQTWRiXCJXqev
qre5uSrdyp3Pal4cfzwh8QaO0ME6545lnW28avENTXvTcgqwBVZusTqQV6m8yK5FmjWmYZ1pRsO6
jrxDNm3toeNHWkaqDoAbeBV+XUJKtxMtquzAa2iiCNM3YoSc1EAzqsSkWSUadtbi6l1T4aZeE9Ie
q+3eV+9HW2lRL3cXfmjGNkLdNepDtVtkOcjiu/a4mVFOUwUS0VKk4mSXXMLUqAH0PbLk4qiBlCyZ
mioA6i1Q9klhIZq8L+3x281KvQZ1OvzFcd3/ZucaXYoXlKZwlLhMX/oIqa3Obd7h41w9oKe4eiha
PCYDLZf4kCJumBh7rbvxoR3A1rPuQC4+lWjQlIYlRLEsvlVCMKDgAnk3/A2+3+bg9V3+gKweGoVU
EyCJI1uWfoukY/7AWzztp+JEAlOa2fVwvCU/tHsX6EXkBhCQ6xnHZJhNlFUBbdPygr4yq4cpQaha
ikls9I3TbL17uhcVvvByftU3e3PzYYlSyjTpxeZGOXdNM2zL4jDL2bpaIPnpykk29R7hhHCL7Od8
KdoBhLk0pQEF0fOl0kqSyRLUKZ8u2uluDYnrQmBiz6sjKTmP6ia4WX6jvdtkXR+xASEZc/xiAbrx
wFVPT7agRoMGWxUNCsAArYaayDhbABjdKMmxV7o7g9aRi94/ztmuX9BVULteiWIJDE67vAzoRY5A
SK5khPoXNC2Bwjpsimr1mYsRpRvaHUCV07Z3WLax6Jz25mkN/XwRvs1nNNyocx4d44bhF4hOLaIZ
TpwQvHfsoyxBcdEihQN27TDD/4KD1TSNZI+j4VgD5rRs89UHMcwMNKM/vWm2LrEB790FyrvL0xfv
+x2ToqnBDY2WS/LxsqJBx5/aEkDTE5rw+s++M6AxrGQoiU1aAAlHo7uAXrT248dlGJaNlaPDNOZA
Uw2yolqu4xwJsUekpUeg1kZzReSAe34C49y1GGJ4mW2PVKUcn9dNyNKXYjiXfFIokdiYrkGGuvhq
A20HgGFql0Sx9M15c0qdCQAHahh9nqEyDpXbHUgW+oCUN1PWDQzaEJ0zzER0Xq2pqupldYY3MQAD
jgJ0AkrJp0cc99iF3Mj4sl4t0xe1wZt27KPsQovW9eR9t/3YAyMa7AZ7FAoim14stXUGBS6eKL8O
SCZY51aA4JoMTeH99P73JWRFBZSNpw6tWee03c1Oq3bK7IvjjuzA1Rd5lff4Yu/UdzzJNNOD1rn0
BCDLukabhNpo9msPNUBFoPVvbUO6/+Byc7m3tvFyoKzKIfsfGW+c356+tcX9SpOeZqRtZQ6eeznk
+Gf6+Yv5/S/q5pKyRads6dVuUOZAXEHn83AWINTIgVwIOAnndUAfCpRaJs95RNgkoCktJ3NiAd5/
3Y5kMtNMX0Lvc7Pv3RXJ5053dyk21O5etEB4UPepb+G3lySX9QZpyc3V9eXWn//uUh0y9cAYMDs7
SgJu2M0RJMXOxVHxhsWcxpMjJMAjIOmBJwztUSSTc/+6whwTWH5dt3qbC8Lw+9W+asjL5eO6e2SV
VRvgJQE1ICFLduu/csRw+qEpDZU6nDRqsOh/hOSFjkjajjq7eGflIB6/36Pqky7ek7ZllXA2ehHN
1p1o05v9RxTAOGDB2vDGRS1hiuwUDY3DXmb/rmNNDOBN8uFT+J+W/Net7/zuxP/XXd6tvRP1ViY4
/DZJYppbJ432CHSj3dkcAY5VCDwtAE5dAaatDFABDARtP0VvPE3JJwM21XGR/qclA+hVMM45Utpq
MQ2OAJlw1wH2SevWXZGLHsFUZXlb2suIXAsERnSFrvwfQlLltkxA9qBOjzR06ny3VgLjGNaiDsf6
m3SDMjQpzjxbIf7EsVlcUp6gIRcxTd3o66jYbruMIbJIwIhQRvIwKcDbAcPk6sBAbmSgGSEr06pf
t1zbiF8NciiXA5fFD+CjIKCrBpaZ3b7rnC+A/QcPjlEisEuGupRjsqcmg1XLjThf15A9bC5hA5Kj
oeHxR8RbjdNkjLOCFgZ6VCzcQwZUiwMAk4rrgIDVNTIaxCTzIkCxHf6XSUdWdNW9uJBuNUvXz3ah
dKyAfPzZAO2q3ozWaJEWLkv9Z5fl3p70mYkg1MBR5C1TFxWK3M+HR4F02VAv9cUE6Pqjh0qyR9JH
nRyvBtC67/RkNIUHQrYE9FN6QeuOgimoVmvboeFkuzqqTV0hzmYUAxH415yRThfd5ZFI9Gyg3KLm
C8C8yC9pX51uuttOFOUTuAj7QzzWzQVUzc3FGH7OJicCWhTIkD45TRHuyUp+2uVG1+MY7IFGmE/M
Rj9rZ+wtawxX0ewj8UQGp+oKIImX855EbeCNfZK5FV21ynTT5eqB0hFp0SCrmHemABjNaKBAla+i
VTTThju/yPYWAHwqR/K5W6K30bvigBIjARjXaDKgdnLuGfWe+JgloLMeaocBwEiCGN4KAUiBsrun
obFyRBxKuTcG3z5nDQp0rArtVwFNaQBHB+pSXwdyRDXSi06vq1oQy7TtFG9IVxrIigXarPdCb/VP
C+2D+oPqXCenFo+ACw2hKktwvPxFJJ3FrXZfyfl/bOaiBYwaXMig/d7SvS77d9/1igh74wGrrgvq
umHrd4m3J1j3qKj7a11GP0gi9Hd0pTw5wPMDQiVw3wu8PeJN3IxXoPgMTQjv0O2+rib/iKF61DTE
dKYFTZMmpybtgU2SOcvHfAGvnZvXB1DYZe9D9NM+JaGFeDg6lL4Cr5ZvuqjDbYFP57PXAhpAluxr
lnnzfrSBUkVueDMIqmpq/7C7fkCd1ZaJEXTbr/06lGiukhmBS1LKmP/MJd+klVEvHG3Nwmw25HRj
+ccU7zmnsHOikwDRypUG/jqzWJf0AQqmweEaoexCGZi0+hy4VK9Tt+hBOFB75qYHlkkfRC1eNW/s
NI3RD3EGqfsmtkTcB6RrogWnU3I3Gzz8SLmgQz2wBlYDeAD7rD7mkC8nIdsGde5gJnzwGx+VKImF
/1WFd1WOTrJHlY+zAlyRbgW8ykQeXtE2QCoa7kCv0CWSgm8X7a83CFn/n009JJDNbc/i76NfoHzL
lvJz2efVpQn9GOSEakpD6+BTfSNn41BdkDPrN+A8RlX6qyMZSKxDQDTl6FdY+0WcXProE1RdIyg4
StH+1nw3RCP8U61A8fpm4ujvWkKwhdZpsjqWyjILy0U7Nhq7rrSaBg+dpw2q8w8L4e2RI+2TAmty
z0BXGqxUJAuRmahhZThZ8g7BP+I1qV10jwFtvEQ7EOzEVbKaSV65T8j9ZSnt8sqQQv6A1PhJm/Iv
/o4LnL9cAJuHtdOZBluMPtpLOtRaozAzK/CrUjanM18ctCvpQJAAT+2zyopkkkkge63boT7vZbUv
LG7vVqff7nl3CS2uNwQAwwk4g4MJphR5KumVWb0e04wGSS/TWs5ezZ16hW7pTVibaZarfWgGVCK8
XM/5d0Bs8XV/WkZGvdXdKhK1S7qAWsGoBjCN+j2Ca6rkwLTq5ULFBjRzkwRRLcdm/sExh4c7l2x2
xpfyBV5Y0tisG/WqnmEZZjvoUiCjpTwW+FCzcQCGhjLd+tJV5FdvUqlqug1yoS30bcxz4QAWRy0m
5ZwCQjSxExR30+akvLs5Lgpr1zZAPmhFGfNdnaQAhbfBpfFUdE5/Dv00kX+RFm1CqC3nAl2StpNP
W1CI91b0RDbUZQ1nZo/+aTa6eCxQRgXUm3NYN/whQQnEQ18DKqdGY/RK4GKgOhLQWxgAWgbsWcta
yVoSondZfYaYx6BVxdeWjAQ4qJP0DHzkQCCEXAfctboLOBq6C1MzLd6bySdh+QRGJ56gjNZEZu/+
eyZNxz+yyAXBtfqa0d8wN99MBX0fWSKqA233ef0ZuPXFAVjp0RVI2tGVZndikuOZm/bDssuTEPQK
2odmoUSOcavX+ChwtecZqB/YdF0x4MyDdXq1xFHuUs/HvpfmGZk+EyANvXHofPtAEunHV6PW0ewt
EXFaALtp81s+dzraX9+BXvvvuvW22ABOB26iwBRlKGCapGguBXIpzItyIyCCmI+koYFixWl5Qafs
sqp1ABibeCCFeRyrFvUCrD3TW4KbJ2iFBM12YNAbhn4X0S8Xd+8aPTKBQV7iUHnzInPz5qJfbFov
5hfP3JOGBivLgVcGPDc3wYvYXTA8Tov2VDYZunV/E3inBRShx7cLvrbQzHCgHzwX1edwAngb/bx2
I5Esb+J21enfD1lffUmvf6eveq0CcWh7sAYQRAFM37xYOeh6N+u0MaPmRFPZ59cYcDbHyW0n9BQp
z8lthLEBxj5KNZrwpzas1RRQGc6Gz5Vcd4odANBOqgCLVoKjOGlOiEwqhvslPOJtP/0AvmID2Mj5
cJxUjTXpBt7vsqrNn0jKOpE85Eb4SBKot+uHeETvvD+7D+iedh9oZht8PoOeGbv67gPYjl/0Xj6i
WYLlFRiUzY373ucmUjuKgrgYUN0qjbm/MiXiG/eDbbn5OwtsSM9MmEHeOsMnZk3hxyg2wakAp7zP
wXFjTJ9pSS7d6MqyheOFCkbU9wBvVU7tlqx2uBy9Af3+FZAdx4B1nnsFkoJ7dVK8kSYp2hkgkFo4
Tn/rQZYBVWBAlgnHnV5KBr2OZpYwqmORiQ8kOWpT7XbnyzIXpD6Wd7zb0k7YObNB0tXQkdEtjYcl
ARKMaNCZFQMctVQqGiQD6T1HccCefAFlin4hmgJqGOmpvgPyyrTnPO2fvMQFXIQfN+/BYhuHQ7zp
DfBmC7P5nkULA7XE+wLsYeLgxV6/L3IgHKKzYH6kIQeSEpjQMsS8B6tjB2Me5ous2Bm46+LZqdpT
ZIbVB2DN4MMwgIo9cZ69PBZPw8KeycdAGeDFmGMQpo9MPE+eXx9620LplNoB/Kco7O2N8GgK82mK
luxUqoQIDcCryoAnxq4mnqNHUknKz9y5oIb/ZQUZYrFca9cdwPn2qreSEZjODgKQwhxb9DFWpXjw
HHzEWgBQjLndbVcAAOru763+6ISWvBIIQKeQAPKm9I4zepeAy6gwAUhZeAA5tz10xmtkAF4u7kPF
OHimKvOAckAQlicVarrR/5BdaKjVLMzbxgKFCyhYncKINv2EQqjmx+wKILwiB+R5i4UDpW9d0DU1
RFuapkqmGZk7N/ZA4UhOFV4ls5wZwY2SnPQa0YwgxruXSzv61PGyOuh97641tKl/agq+mfusmvd2
KufdnPk4hOQTuqDxvYh80JoIlQY7cZB9FaglQi4f74mYLkPFz/fyaiLtzYKbKZloqWBzuwMGQhzc
7HezvgMg/MsFeb4ToApA0Xi43AydejxPrjUWKC6H5UV+y+en7t9dbLD0rPv/u58fCtSkrNcE/MDW
t8CR89Yt0IYVA/Isz8OPvHPzfZ4U/Ogg3rXzEiE2Jl6EUZjnPdaJeIEUjlWbzpiXDM1MwMLqx/iY
53YBL3TsUZsezUAujR4gmmYZRytbehAKcD7x+vcN2kMeSGLNmJzwRELdmDK+evDK/nuy5bJFF3d8
0UicNCOdhWoeQPi8msdm+JjWNt4bx36+eFU2X5beFpshPEYdIldoTuqHgKasTx48exRHQDJHyRms
ND16u8tq2yrWqjnphrPF/YAkPdiKHOu3IhnwPwiIzHxEhWGieqKAQwGQwwlMrR1HF710L05ZTA/W
2EdndDxfRpwcn8y6iJ7yZrIOtjTxEvCqo5kBxhqQXl/v1KXlxTuWAxyJeirXTsuql86mmNCxu8rU
jgmmM1QQqh5O8pyibh/7OKMDmHo4hQI14chJP1goTASerZquMi77IL7dqDNFxZyogRxyHOzdwhIn
rSIPMpLOqo0ahJUVQ+XZz23J0Dd9fG3z6NlJvyPehc4wL/Kf+MLCrRHizdsfZhc4ttLcZDLvd27e
Dxx99b77aNbo8ppq/0oS+SVjkh4BouVvAUvnH/ppXM6NneMCx8LokSzolsbEkw9np5wJb8cUz0Ou
KDXIIFkfboQdgrEljtklrRt2oZmD1hJ8y9rJTuvIkOQV/koZjaQo3OnQ1/bZticH/FMdoNAPRuQ7
76IF3AiBV+XPYexFF9KBUcFBoRk6WBHA2rqOyXYjgaq4DgIUVugwtE1J0KE5yBcBF9AV+BChxxGf
xBnQCw+td0CyGRzdyzL/AS633yaKbnJE5HMjZxPYrjd3K4HZmW3zikdguQOsBUqQy6thZdUebcoZ
Kjd+6sjQAguiR0E+fGgQSVtdOYtQaTPlRynDsAl4CBDomaZMTe2aA319AqihqtnqugWv6DTVQ6ZK
tBBBRZ2W8iGRzwALGHwUCHmjtAPpxTm+E6J0gzMj31R5hD/368ABXYU8+atMM+5XyxnYADgkdtZP
cw3GnaTm4hgz3p0NE0OGmnYAUxhDd57x451ptirJTp6kjL0EXa/r9G45OSW0k/an7fApx/b6clG8
NysE6cM2k2dKjtGM/iw0i1/zgtrwWx25VN4Yv+QF75Zo8U1Hffk3zVHn+ZvGbjwU9/rsaLioUInA
47mhP5NtN5W7o2lDlXf6D3rjRX9MsrRUQvemjOQf/ivIVFC5nvo3QDSn4RstOzGKS3BuOq3eZFh9
7haW2b4LU/cinaID2wd4FyIeHVGjPPE/XkUji5L+g8Hsb1bYollHmCmCjh4qwlzuI76AYTTRLbHK
URmHq3JOLEDTThlCOGGHx6B2L4Fv0a6y0aZwokWrvzWm9t6TzfeyDTf9PIDuGh3uY8AVAP46bXqQ
JzjAJMqBZ3giyUCy6jp7GRvBvo0pKdOxzjauL8PtFBrNHjCN+YAcpgyNDTV1UjsnzUr8+fZiAhee
NuhWUG3VAGegZ6mPo+vWwB8Gfeo0Dc0uNr3pXcH8EHF8tASWoQW0MWf+g5CDZRcKNNIpOGEGUB+G
FpZrW9U/dfhmRm/rgH4QAhvmsf3D69t6j4peeZ4UPNqoBpqR7k7ULoaFvdERg3WWwlHTO2hd1OXX
sV2eQYQ8XIE2AzpJxTjSySn5Myn6T/NoT58coPvthzF1N0Bsr4B3Y3yVeNZeAMyIgoC0QvVjqhhC
SNYD+cyvjjZodgGtkk6bpqni9wcTj5f3NHXNJX6PjoMTOt+RIFZWX6mStvsLT/6ib6sDDvHc/9A7
HqjfEEfrKm6h2Clt3T3Q7LNdEyNqjUcNoDbX9+00jLZxV6CdmF6v6c0chyQQqr+8n6tX9dXmX9CA
365gmnQCoIe/PgbYnXngVt4c7/Qr0Kb2uzs9EKzD3RLSDcmh7Dng6FxeWhteNfMZuCM1TpHRMgNG
omwQjVZakh2lXO2k1EORAJ1m9Vzt5OrSene2p2PWii3paKMZnSmgIFXbkUwb3dwDWUzR2pvZBH0x
gvd9t6DaQGUvHVUc3bfdy0zrQrsYth4zTKSG8T4P6C/4AMnTsDe05kZL8moiL2anWBAWOHTieGHs
uMe+OZ6fHqzGa6+oPdhYBhqDkfhGDU4TnUqUHZDUuq4BxIbGKAOa9ka5N1g0XTzQ2GQoGLjirccD
ej+ORjSknCl2t8nckhiWyciDtLX9S5KhrF6dltaDE1JVqFGtZneTofamcFDiioxJ846G3POT/VQC
HlzrygrVueWEMmLTeiK1Vf8xxv5wnToAiDhL5O0S8HugLFZ2D4iCdg9koBnpkMmYUEPu4VMFjzs3
q5+mCcQO40Ea+SMYFJ1DpNo4EurlCHOgeHXFBxz8Wmzxtr408hmZbeULRHt8gPCfThINtJHag/Tg
rRs3RTfY284Ioysw6NmCBlsfuQcxfyAdCsGM7oGmYeWA8zwrz90AxiO7QJyZBhLbElApOIT9uWYK
She1fCov0Tg9asL7taJPKSjFcCODMto6r/LqS8toF1nOeI4Cr3HZjkb4I7edL8WQsWcguNeXxrST
TVxz83k0J++wuE26y7zhmw0c62s5APFvYp+5RNM4CTXA3ZCvDz+T1AFI60OW1sve7SXCzMqddNFk
GICKSbtjZFafHFS9gHp+BulkxoogBEHgiURiUwQ6VxGUCXvREUgEuKledBozYq7EhypzRyAbMBS/
FFF7GRSW6Kjw4RyCEtUymcnyls6vhqZet8gMydB3b40bn4BK9Zp1y9/LZKnB9exa0cm2JFgIOiMD
WrEZ7cYm7bar3LhuAoJr7oAyWNk9A11tMnuyhIeoaxo+xWgCQStBnPFzSlOhGkhJpmEVW4XAdCMr
dxJvljPDco5oQd1qPxDZoiunDT+Ehm3u2IBc0pqr/7U64C2dTen8MjXMXVd0TUAVAPeOTrVslxYw
IL6wwT6JzHuJ0yb4UDY09RVGH9pnwFBCcuLx8uwZHl92N66zJ+2tD7SYTZ8ycLdkptw2dWk/OwhD
7Wa8vu1bAGO9ixD2ew+KiyjIfRRF87ZL39NQyMUImtCxD1pnNHG95aCZ2pVz7G5RX+qD2EOETyIx
GrS4x7veyYwnUtEAjKh+B4gA4K3JyAO/g3Kebfau8gDZR87CL8ej7fhuMI2NGQC8ZrzWKtrX5caV
Fc7wntVu9bwg+qpCgv0igbcbm+8dktwyP/tl+LmInJ3NxXztK3VguplGUdii/nkIg9bzwjMYCZcr
4w10OOUtV18N5E5iK42vkzsAcPtVf7Pjulc6AIJHdC5Komnvu31Wfxf4E7tUJgj56dta/UlB110M
A3+aHK192kffy82FrUdgkyEnTj+cvrXcyYpDBpxNxBvlQzu783YwJwsNIxngbkipLWD5sTaC4hgS
B1/ZW3wPpMn+HaIR/alzWBwAI535qIGD0pHyXBa8vyZ+1b/Dy3f/rivwREJNebUlHQ28SJbHOnbX
RTXDQTOYJMDgI1R/H7RfP5sgMY5kHCQATH2nDfo6r3q3KH+5jjIYJWqaWgBjoOFaIqpfhn+XYDT+
mBpsPjpxNh0WHo+f597+BAye4kcxuG86pMBtFh5QLc1yk0+j81eUIF0P1Mrok2PPySFeIgAfN5I9
uSFo37qJm0GcAxJCJCqW7SE6NbRxv0+K7k+StJ5EGuKwRs8FTRFcr7a1EwIoSeF6hbMrt21cGBvD
bBGk1zhfPujtz54t0Bj/C/4XeZBuseYny6rmk12V1QZnjHRPgWQKLqM7ByU6AqRLC1BnSVXFSXO2
UueZVDo4jW7kcsM8jlSYilWTNapC86mTmzVcPblAPFBxuF8hO0lslvarauVGevYnsifBcGqRZndL
tU6tb3MAhWnVlLjhITaQmlUcyoW1CMWzu11Bf6YiFI9SDvfiCvoTgvOXnOnRZ6dLf2EJ/0DZiFaR
+tYZDlD3GYok5R9lzuUpsdEOtCYw+jxHgtbAoWYGZogDBJg1AliWcbbLJ69CGQA+YxkQobblmM/g
VUCNj6WGkANLBUd4wB4rURf/kEhlQKJLD6PTpFdUAJpPsQBwYdcAZpXE2V3YE83KERQ2AqFNN6rZ
k6+Gsu581CC1c+dvkjgBGDGqX2vUIKAvmVeXrkM5JFqlP5kliz4Z5ZQ9xqz5gK/deFXJtjplFZjp
EOBqN8lYOTsQzcvr5IB7kdgV4ywHhVaOWkzF1Uh6GjJUIYD9DOdZoKSfeSGHgCe2vExj9fzvCWNK
LM+qka2p+3hjVlW3vcFZ0XAqswtCUK8oli2BtBC6Cg0ZkIcPOJ1+iaqmREMEwtRLESPF/Kt4ozMA
TxwZJd+SjoZMymzvexKg6OrgLNNcnZ5buRPo8UVTCY7LZEAmzn/yzc3oxADy97sMMFJgotJDn7Q7
P3aAdvmqFwaIrRquyKEnUFjfGdpOcVcNKOcgg5vH/aE0XBn4rWyebMBB7xwXpVKhlTUAsk/c5imt
c7ZPxtJYfcjRc7tmh27kGY++2fywlHm/aYZ22bXqIdbWkXllSYu+HS3TbJhQk9yNoN9cyOyYFtxf
11h1/EPOvNzT66JX2QwUCkUyoKkXOTYcGcQmU3Fn27KRSaDXxLkd/GNszluBaOk5iuV05q8zEslA
Opn0KF7SMpn1Er2D1tGsz8BDZJp/36m1/90VTRnP663QCr1MrwAi8s9bufMh8a17JJ3lDc7JbJ94
5uMHVYM5Dm0AJmYnxEvoZG4YM/sN2C2RMAa3wce4rPDVO7E2qGNz+Ui61rYAVGVk6HfszI9yAfRy
5871noxmVOZBO3rA1DbM/GPGum+sT+fvHg5cQQfQoydg85kow7nahWWioLP+c7EH48iZjIHG8HOQ
oTWg6wydbFpHs5iPztGywx9aH9Vu/GTXnv+I6AHIxY6KaAEQPEn4zhB9+K6XowGUEJMhI2xxTFu3
3uEZy7Z11NsGWkIKeXSqAggYyp0Wgkp0vrZlci3JhXSKca7AR02m3ucyLfIjhZp1JDp5jUkLD1/B
owX8IRWRJj25pXUGrGaSi0rBNovIEzjeASt26vMQvYIoJ47MuHxHQw9g3zPPu2d/topVRXpbvZDY
iNUfQzzkAKII2AIwzZTPOevKd7mTTmdZ4jeMDh80GLpTe8Y3Ksrl0W1+yWf/z3Sui2pjjygC1dZq
BiXZ4Ho7N2xwbAV5M3CdiDpYD74dJkhpIhandbH67Uv1lVCVRrq9M3QlnkadHT6TXk483ttNhgKI
11OHPl2ARiYDpnGXO9u8Qd07+dSWO63Hk9lhy34Jk6/DHBeXuQFdFlg12jSYYmveRUQqR6aJ6B16
xSI3qgEfpysgKlH1nqovbEDDP7qq8KB07Qi4zUn8ADa4ITooQyNCJLhZ2kcHbfZy8Nl2+VNtAXZi
AXaGs+VOPV2WuD6IqPXBGzfgJOXbotk6SIkCVdGxlsdqqY/ljPfNeeCTszWRLji6EkWAJJZVbD4y
CehREMuW+14uI0iI1Toa7NPgivHxRp0iuIlyb7nhrMpP+CvMT/jsxltAcwIuwBQPM6vCvyPZ4f4n
51voVdMmHQUeHGAXC27gwGlKWOF5D+DlUIBp4E0zKQk8fBwR5AujbM/LYuvO3zy7Xp6zJvSQSivq
k6gM84OwakBQLMCDm+O82rhdovpZh3lAWRXAwHvbvE7oCbv2ScIQ9rCAve/n+HuPjQfArBiFKL1j
R8EETIy9PxTjtfE81MQqw+rjKiVZBqevzp7PEWqCSutpxVs6cMUBTq4BFsF/cKZL4utgO09xc767
FX0JmhkDal09q/2bdSOIB2PH+JSYU8CBWHhJp6r4xIHltvO70txZqJ/9tPhRcp1KhlOOVTuAb5wD
B/G1j86TbQZJ4v4fY1+2HDcOLPtFjAAXcHlt9r63JNuSXxi2Z8wF3Hfi60+iqDF1NHPj3BcEUChA
dktNAlVZmcZe00LxmlQaAMUQaLKRP9pCYveDHWrEA0BSXg7kuJWW32TWQrS2iUAjCKGNHQLu9R53
5K/zUHfb/NRIqKYnMvsFlZlVqCRkLMCyVOzbOzlxD8aj0pTQTAM/5HZsnO7UjaI/AbTRz73FVnus
CJCPANOCYUB9eJmRzuTsE7Opkt/pCPZ3pkFCy2x58MwT+w5Ns+n7YOjVmuxc2RHunO1QzH23B2aq
QcHG2Ad1tau1prvYKgvftVp8aAyQ4pFqPNmSYHyQB5kMlbbH3Udb0SQ1odc/LLxHPu8xQX/ZsqET
OqnwYeGEAxj0nLRZ2VHQb1nSgqGz6pJ8Iz1UWyNY1Vw81ZhzoFB1+xgUL50dnCIzwGp7qJtdn1a/
MxMwJWqE6uVxXG5RKtWvULcF/udlmnqezKNL4X02p4oPtekU8zNkxoqVx1x9S8aS99Xlw1ap2j9V
+9N+5EO9eXXYjdGl5Z/3H0UUAVYBjZ25QOETKR4fBUoVkjHagXEgBDu2KmL4XM8wO32qd6AhdIl2
VQkZJVqSZwLQ3cg9uBX4ukDIdcYFTb+EWmRcOmJ7bGRXHxDtuqV1ZIFiW02/d4MwRIQMPBGxcv+w
hpxiBe8KeB3uaIgCNShjZIBv/4HOToSStUvZbPQWjGsLXnbxoR41BKz95PLJb95w8fmvrWmbT+to
GPbld8gNl1svEzoET0crPc3dJOoyRLNKD3fpkjl+r6bmbqPedR+sdmUGCJArB2vo01NZyH6Xs+K6
mP61PU01tPPcVXuOUMEGWkVtNP84CKwmUtchU/DP3lnscD8Mm9qfAq09pSjdK1dRUnYn3XXSfEtW
JBPCwPf68liiSHFfjCMvVzRDzYfx7EnWRG2S0H4Qp5Q+DvPSn8fL/Of1H7ZyOtB/WRoIQEqWaGDv
hHiBCJrmqgErczXwwtdXQSS6FTfCaLfMxMqHhmIwb7XkzoFW1KX5vpYmdfZWdqiipLlltSc1+4T4
/mYxzT9KazJ9j/vo92WCflLAUWwVIc8fG0BRK0KjU2q9ZiVAU9J1EIZQzfinV0EPr1rNboAeVyua
pzH14hFkAtEY35YlyzYf3NQPG9MeUdhlevkXmG0t1sItM59mZ0eapjHtM/9LljUdH1IfECy84CSq
hD0dCHJSa56FmaHgaSDsFq3toG7OZJvFmxlKKvZtlvxMTF7uAlHpF2uwwu3kBM7Brt382QzNX+A2
yn9q9aAw/TZwtybXj32QgDALAbIfZgIGODhA9RnnQqHrp6LMwWjvAZOfsV+ST/wlBSLxaeDxumk0
/kKm0mjWLAKXK42EZAglmumFRo4cR990e3GotdrGO7nWNprWeJtOLcfBKT+Elea3OPof6SUuRJ5u
WNSBubeK8pc+iW1UX9rA46h3Ogez5hPnrzQg/zgbfhlWbp/pnT/WUbqROtTVyAMRZQgE9sa4os3w
PoWWreOtkAEvv5lujoiQBr07JB75Pkad5qEvi+BqFSaCCWywvzac/VVM4/DbuxdisH53vf3DBtPx
vBZyLeUt0UL7w1rdHeXacbx5Lf4ogxUQIYhYKtRzjOTzZgiycLOgni0bqAdcrjOUgRuQEK2ajeVl
04MWtCPqzpOa/9D7RAI9V3wHUVn0E8o4IEP1xviBC7mB50tkgsEDE3X4mjS19gJqRdPXJaufQfnh
ncLS+jsblIrGmDSv+VRYZxeo+WdmQjs7QuDz3VfZjNZdZd1QPdLGrZ61UCJ6AB6sDS3QcXq4J6Le
8KAVfsGCYMNL2Z0d1QyqmKpQB0nqkS2wc92fVOkVTSSuB1UGKxztdjX3yQt578OUjeVh2Yd6y94s
4tMhRt4Q/+ISxK9IjvZ4+sQBQmVpjKsXdfu0Fy3U08fyTGOunE0jD1dJ1wCcrIZk+9camkI1KU5Z
HCGWD6vVmm7sodLWGnvi3SMePlSvhCfqkW1h6dOtroS0n/P6yU6+/7X0k81K39Qp9dSCyHtAMN1C
2Ajo99UgKtygLC+8GIUXQ20EDNnzePEhmx6luPIDb/V/MasR/VrXeV+RLw220JSPAR1kIHy3GJCa
2SSOYeJAnE/dZ6nRCu078JHZOTXdEHBNWxzBEPru4WjpjtlFJX4w6OWsCuBGIZxYJjhd1fZ+uY0Y
qYnAL43/zNI1BdrVkICITBd///imQ651ayAJeqdvbqi1CJ6OegHGdUwmg2ntQpGmAP7hIWEEg34F
iubWA4Xd+H+Wkm+Ov3dftG1xmJ8B+B7vNFGl60K3IXqotcciNjJ+wZlhk9S9sytcufMc17tTw8wa
xF1t8Mam8d1kAvF2S61+RQ6QBUNgQ+vbnWdp4OJWK8l3hDQMNJm94lBAxnDebQpEChptw0XyC9QE
mRt3GypmopIlqmjyOK9wEmTrxUQ9cnOoEIrGDI/RuRqKJXiE9XYI7pmwgQJdkGwQQ05w+wZ/Etmo
ukb+mZjLSai2xrasZFPbUK6Ohtyv7Cq/eSLMb2CwyG/DAJmDNgQPvekknrUq1LRZgqM8z5Of5IcI
LSa0rDZOWhselrXUy1R9jnB3i3neCNrE64xLfqYdl5+qadlzDPE7iIPi37DYJ5k3K1PnwIf+mYj6
QOy0DKqGusm0UyZKbxOKNkNZSa2BaR82mqDh0pCNZslGw04rJ98KO88nG0qwtHrehsY1dJLex8vC
CiXbdVs12//aGuxK3abMdPC1C4DIrdJuXw2XxX4g0+mljb0Osf4wfpg4AG7t2nMvkMrOofUuwUWC
IpZ9oNe3Qg+cVWn2+T3SeXYHH0t+txv7ZOLqfiY7x8N2AzUkCHKRmp2nWMpDk6HgGIqfm9koWt5s
agbAGIEjOhTKXMU/yFO87d0rCqYmkKkCU6xGpbMBvtOZNVag3rqJB/mDdFQWzZQPw0/6KzTTSMRj
8L+G9goqzAsgZ6S7juN8Al2UQCSyL8fGNzmSzb1RsyvZqLHULP45vWOL2UwOOZiQr6AGABEpGEJW
i23eTe1RRQgUCqhmki9Ai7HvIOuBSBDY0KiRlSfKbXNMJrpqW0m57QvcAFy7TEEn3FlXVDchKhUG
P/QE1MlaLKzrYpcB0I/CjH+RiSbJn3qtDH+aatFiIreiNLeOY0NWQYW+MhUEq6M+nHtkwy9nVwhQ
ANMkNYsvDb3S+GYU/V94EeUH2WUFpPnMdcES8QyqrSPoA+xziDzXGZHaft/o+p1Mi5162jjhHE9+
MoOyZ2KDE4hmhjCrAEJU2yxrnNDs9w4z/6+9mkqgihQMt2tNy08znlJyFC/ZU/JaW0hxhWOAsGmf
uNl9BN+zEYClZRJ5fu9AcXkXjlNsya+UDAll8is6PvuBFoGvA21Ssbh/mDAWdgw88cCJ8YkFoxrK
ahMEAYQYFY3Gso7oMUDr+yQC1G59DQXAk6HR3IxwrMx1xAoOOVG9O9h4pBxcCE+gnEm3btRIxZlR
m0i7VkgFrj9NaKb7w2DhdCC7o1fWrchQS9vh2zuZPwahabvKwglWH9zmCWjA9olZogbynAc7slET
al8mEYoH+AUFiNB29FHQJxWFPchenehAJvrcyF4NQQwYrvyXL/gFZ98BBW3A1QsPMhhOtqm7sNnb
dWx+c3T2CpX14l4bjv4CVVREZXrzW17n2g7F9JA+me7dANELTsTeiG5fZjZvEDSkF0AGwp1sIZMy
G2fib3KlJosCZLxHqL/N85ocumOdNyeDm9E5E1CEjFAP+FoEHl9HoRCHoojj10oq0HjpPDFjiB9t
L76QF5BAwS7RIalMQ7MqJKjquuHSixHvJC0NDo6eWwC2lGI3n7PVYRvQoUuEg+yFztquZbrXrK22
wgg6qEqXbbGvwvyae8MV7NGgPrcr0FosZ8m6riTb0kFQQNh1qzMvXy0nyFZocfm04hODDCS5Amq3
ykObH/6fDC9E+EJMMIvLBM0EbajYTC6z2P/Ll2w9tOmCEnTnYF4vdevktAjxmiMoxnkDFCACPc61
N03nyiFEs4JMabebiti90gQ1VSvEHqGmZHZeVrRqGbg3UYRhK0ld7EQNrQ9C74rrk2wMnwFyicaI
N6gZQAFjKSChZpECoqP0EeNq1CEnTuZuhFYiWecx5CC3TjfFB7JVWfk+O68hbzIyKOpuEJZDnF5F
9zw7Tg51nd3ARifZkWx9nhwcQ0bHD1G6uWsoGs4B2Zw1OTpFjKgrc58NXOLWwtHqA9h+zG9e593G
otcffa+LZycpZ3PlsOY4WCOYNJRXOpUfF2Wjc/PqzHgEbTkvCrUiXkGAIEu9HXiUfB1h9TcUrnUr
u7FckB0O5VOSRC+NZOUbhLX4xka8eS+VG5+6FeRz2SNEknHC6XY026tw5HYAavN7AAbizeBwHVLk
7fA116d3uwPyKhTxsnUTcevYqabPoO4w99yIfxyqif6T7dPwj8unrf4/ticXZGsb/MgdTwbrRg3T
bOvWtjidCVyr9p8mQvOvsqv662KGUFJ1HGvnhUwdoqE3u9p/kvAQqSh3dc5fFz74mTN+8atrJRSS
Axu0M5PglTjiP9DF09ho+75dUZccB92ZHVv1rWq0vttJrY0e+PT51ZK6H+Pt/RiViXoxuNVDBD1u
i8k14wfeU5Ck/OMqmIWcjHARWVA2aqbY8nxcZYotDemnVNPgborOzJBU6NPQR3Vrve9slNtazbHp
7VOfdMXOHdzwsjROlUWIlHe4IsrY+ivM9GJHtsK2cTkkx7oQ3yh9SalKymsmDUClrBYR0AnIfNLE
qAHJ4bQp6mph6piG13BT4qyaVHUETVGV9bQngJBBmHLAlwHTgYTnshdyU/WlDY21LjL37KkqBcvt
3XMUlx1EgIenrij2uW1nN4RR8xv1pjFNb38txjAdsnmGSW8nG2CZFxO5AQXyy+EBcNNqJ2rIY2yR
cgadEIgc1MSyKg6jcQ1di2m92OgfINJp2NZtH/rLVqlay2wj2AcN/zVkHCl0cgawyD5BbGT/aZP5
P2B1HSrZxunQqMo9qar5XMPRrn0lUO5eeNXeFL27L63mpY+ADKUmjD2JQzZhSnvCj1oKWbo4TMZh
tKMiZQgM6agFsArxGKA+t4daA26dCRMPstlGqlRnqldPT9ujENavQrmiBGW8iEDseeMljyaakkcf
Ot29rfcQXe1C4A5hz5wAqPBE+FnTI2YGxFpvTaBUj4rrUgxCRSPCfJ8LzEcW11/tyrUfJY+deyXv
Vtq1CaAM+NsHnuXLPByCyt7VZp775FsHufOo69BcB2VvbmhIE6icHZEuddODCbJlgK/TYl10nX4z
bdADt13TQooBQ63g+i0q0bhDJ9eNnpprnkNUR29A7FGr2oksCE2kMW0XSBY1xhkq20fm8ATsrnuI
XVlBokmkmbGq4rA5Ads07vWx3mtp2ZzAbwKEj6EuLDSmhvxadxzLecl/TS+2jD3KDKUIKaRAugBx
/QAZs0uo0OV5q7/3wjgdMdH5WgaKGRSkYha4PHTJp4YwH27bzsFoADGERtYbSkOj5zIW30LpOUdP
Hbm4FKgOQJ2cHM36wh2zG1fU1dV4qPTQd03RbFCUhBkyIieJLJdqwOqkbaEBJlAa+Y+tsdRvgcYR
Q5Ysj3waAGgJZPwfNxomVoQkejyluBUicFBC+H4l9ag/Z0Xdn6m3NIsNtHr5NhYZCiIBCcyN9Dfw
BziYhA0/DaqhnmZ3Ssm3BCYwN2OOqkFhbTgCPDhXsRR0nso4NzSel7cRpqhLUy0+G/A7dOWG6gND
LdnluaL7qwYUl5BN5wEKR6gq0FOlgdSzWDcdE3xPjQx19wvixRWx3EL0EAA6hb6gCYWb30ByO1nr
lUz9pIyNPU740TMud8EFWOQr1TI3OvQ1kTkBd1cw7cG7lQB2GtsnLwf/aTnydiNtE0q4ymZlGnDp
+YXe+56BEu7e6/W74Ri4CEegUABj+vSdJpy876G2FO/axgXNnVCUPRGC6yiZVd0i5r3zXAMXvZJm
F+IyH2lgn0XA4Lg0U9y5oMdUpVRkxLUxXuW63iPhUhan0g0/Nq0Vg6drMX7yydQS2Tsu8O3AuaAa
TR5T7kzHqGolOGowXGzQ7sAnQuNCFLc2QqnIf/ktNlFX5qFwf5S5013aIu8ubJxwnaJxnSDAbteg
Ps5HZJ9VgzdzfgH9LDD1yYQS9RAInTpCE42XnATyUiBlLoHp8N1oF48m7reuN0HiIdaa5x6nBQhO
JsOBbECJa0dkqQsUuJWbFEKnF9FqEEgyY+hmex1A+J7gLN4EAqfvEWqNdTbWVyCwAP7r+nTVmk66
Z3qAsOL0tIQ7KEyByrn6aEvz8ikCQsNKAYDGke0nF7GcCnQoyC5nQ3FDrc2wbqqIrYfJwS/YGxO+
wXt/8OvCRp2fZuWHNNP4E8/dcB0UcYoIQ20/8SQ0HrJ/oQE5JAB2bwSgF5u6r/CC98D6p+C6ScYz
fKdUN1IIXRdnhJ1ltvfFlPEa1LwpdHgPuIttiT+UmkiAF3ceN6X7knuhOCZGlgBAgJonKIg3ijbk
/bUkchfABbd+oZcU2fU8mvaxB80mFg64xFQBdIQQ9RYTHk3Ua1PjBzcb6wDQgbcxPfC1Gr0mHpA0
xXuxyAzfCIfviNuWgKGI8aHb1vBweG6C/DG9trpn7lEXOPg5s7Ot27AMaIRw0HdgeQ8OnhYcs3pi
vm15L56T9QrE/tO1HPaaV6BI6A1N30HcM30KYnGCnrC+zsGHs1aiLLdINVPU9DcIO6ASTq91wFRg
SzSzPAkN9QN9oh8yLcheJwmIkRPZ4sLiLH00oSNWkYEzMwhNULWSW+eiYuaHpoWWB+QFwUNsOfVp
mSRfPdSDbpUNTgXdh3BDz1TPlb9ZGiB5rJ6w9HCkZ+tET8zlMft5WnnXwr5avVhDq1TfGaGbXGWR
iSv1qMFNF6Ukog83TM2aQw0Uq83zHZJR46UYsgHnXKCzWvoSCvWFI1nKukYpnKl3wa3MM5XelcGJ
GncEcOhAXWg0g2+ezfZYeQTLJKqQg1MV4nzajclry8oXKittcNyG2J2A9upUBDvR9fqJSlKpIXsV
mJ7voiZ0Q7Zc+dIEalPNg2XXL2QfG3Pw1gM2ydQm5LHstGxSuf26Yl77xAsdRZ4DBAihD6t9iYCw
Psd5Ma0yNUQVsnfMNdCHNjyRSGuAYgfQjFE11LOA3AZRWJJtFlvM8vRcoAoDTJl/HMmYjXZ6rqzp
gTOOs6PJxU49i+FxqdUoZUZcrvNROd+vQcLBzyJBwSsDQWJeejX4btBQdTT18N3/7bqavv1kx1/z
0K5wEkBLU1nSvbnCyHfL2mVJbJubUUdlM1WMhFOPG0xe7IFkGy9k+tCAMulCHqWb7Wc7MFVrZOzr
9fKqxR8WEsbhVEKYGa9fTUsza8UsFP50zDgNUKi2kBgY3l/MmpNsBgWyXkxDNn7nY1wf+Aidp0Af
uv1SKUhFhpD7fZ+gADnN0gStQO99xVx5SEYvKP61DU24TpYCCtB7UGFSbDvmwr5MT8eRiHncCjFG
YPRB4mE7ePaaAncFvWsO0EE3T5H0zBP1cNey622JyCrYuOo92WzwSdRbjj/Z2afPY3xoCGz4VIgJ
SDnbIPzhrOZay0/VmWVeQhdcgJ8kKOPgOlbeBvFAfoRqEP5MqFqT6jaz2JKrtAGEFKemp9Awyr3Z
T8joAcYPNdSoAd4wdsxtjcraA6UdAlI/pVlSQ6Uxzfxvvw+ZCppd9+pgUznjAfUzDN+eLDvm33rU
3m47Ny+yTQvQSokM/UVXQtKkJp24ZnqAfhmgjuQSmGHvMwFoJ/mkDkTWVpOF4DNem/+5rqo9sR5q
sFlSvUjqWO0lbfXDXBFCQzyKDnP5CA1xQD/MmtEAq/7LWa2lnYC9XYEXdyVViNtOp/zOkFyrpFNc
yURNVlTuhrXc8WkIcF52p95Qph98yZ4UJoStwNTkqOQOfWTz560+avqQkxrZ8FL7Rb+a5WOn4eyq
fjV2A4YehyPP5QU/I+gqXqap0F+mCvD8UHPknoYONKqgUSPjDQ31oA4ANhoRzQUa5IVrTNyHoYV6
OEbkIascWpHBTec14ud1/DNNS7/AG+pN9uWwDdM0PeCXK18CPX0hBxCg4A5mVN7Nyq+8B0fukmSh
ZAo1ITCaVorT1pJRGfMMSCQRaBvXGqNz0hQRSmEsgAmXcRSAkrzp/qJJTavwbqfu53FB65Iizf2R
8RVwnOBp5nK4oxqx9KMkTX9J403Ho+wvBw+0VRFUIJzkWghItRc9S90CUgAHlA1d0JI01M+epxUC
z9YUZSEKSN1TnReOVFGq8R2NqAmpsGsZWwqeTcOIDeC8R62QT4kfvcfpvPUsXCL+nTci2+I24MG7
5I3G2At3INBGsU2vNecukM/THylzVB704HzKwHI/tIPwUT5oIGBWQ3pF+ZC+OeIRECIUD50V6XlQ
KXZXppXPGpEdOjU0jcLZ6aGXgCcd+fi44PwaZc2NRob+xmPD3SVCTDcztKJ1aerl29i6F0cLtb9z
t95LN3e+F3U8+giSalsP6tTYD3yXJeiN9yNK9fAIjeNx7yI8uqomjvpBMjoSxUcMx4kpC+ADBSd7
Heupu+Zd196BIu3ulYE7Qo7StkxvNo2GbIFKnX5oOrEbWaCdS6NHNMv9VurJNwhOJq9JG/dIvNTJ
Fm+X+DWWyANLQGiuPGuzrxGSmsChx6+KG/6UAc7lk1uaTt1ad1E8TbOJN+77UDvx1LXWuowfuJfr
Z7Ag6mcAgBGFsAmuTYYwjau98gG3BR6p8zz5ByCGTnFZguKNBxUuKc6eSCGBmg5GfAVpkmb9ZZn6
rbGM8G4XADm7rM0v0M00v5QlYvs05Dn7OKTZxZkp52UYBabY4eQo1+VYt08lGwfULEh2YKbWPHkD
inoD6zvNgRuweRJDGIA0Lqzsq50hDhVHxQYMpf0LD8zuFPYAvdIw6jTvMWS2T6O45v1LXIGqQKIy
DYmu/mU049Tv8NDZv2eduW7jj+1P5pZ6egUqvRhkEhvULE0nKDqhPBKFmwgnAPOlQfjOnTa5F7Sr
CIquF2pKu6ouCAX0fgS6xjXZGP7Bl0k1y5DnunPITe1AdvKgyU9DlOa8QUE3gG4z9iWPZQ/ybcGl
tpUNPrhPEzQMshIknhBnG4EjbcvED3OeX8O4M9aanshvWRQhL8mDvx0bQn64rf304hDRurzobpOI
vw9W9TKplyCxsDHVK0SZQ5J8KjZkWybAbH3AUyo/z3bGNiId9AN4NfST5C1Qx9Sdx01knExmAwIt
U0XNARdlCislGvl5yefVQ4WS7KBKj7TG0sN0o0q8/aIB9QRADt8bYHK2AsiMPQ1DJPH74C1sjGqv
Ma3YpkYXfxd2uE2GqPgKqovpCOJf3KuUveDyJZy06hrLaVfzRL9XAcCHlYPkItM6/a6ltn7n4A04
TDkXuP3+Y6MebsodBKzutJLZFu6GBUMxhyjXbR1C4jhp9aMiXPmBcxMCZ+CAezZBe7fVAVc8g7gx
PJWQht2ZQpSPLHSYn+t5v2YoA/Tpg8Hx8C7qDBleB4pjldHhvDK5eOWpEeRm0rWnZMYkKYxlYZ9t
wAmHmhwSJCMvmm/xa0I9cJSt3cRq111mhtcuZfWpDoJwiwxK+LXqrDe7Mey/7EriRO2ab2Ptvbum
cV1Dry3FcU258kB/q0XZrN2qbTatIoFLVTGeziJwjGSNCZUV1XRWH3wcS5onV8Pg2Q4A5Bs5Lkto
cvbjI9TWsyT64mne36nW50+jjPXT2OFi5Hqi+TE27Xb0nPIbKEGKfeiNSnbVst5k/Z3mexN1lNgL
PFhx376EdfBwOtn8kNAP8EUtd0nOWxTeyF82OC6P6Zg1DyLTjIXxawpsxODqmu0sPrgInsfQlUi8
3D3SOCrZq2Ek/RqUngfR1NFNOn0XrL1pLxsgkOfR1AKaOeVZiz9NPD7wdqovxSS/GkwET+2Y5+cC
ety+Zpj6tXHlL4qGUMNFhj9TA5GsJWASp2a7LpFAxQcPwL8SAg5I/Ze6rdKGox6e9MVpKp9pUJZ9
ehi4+aUtdOvLlGrgmO+N+PfwreVx8zvp2O8KShZfkbCN8Hyb3Evf8fTYtlLuaijpPaIOn5YuYuP7
0AOQpxahAmQvIUfxA59H4Vd9aD/MIELdXm4gfVtqEKu13AYlSy6q0GU71ndq3D42TzkUtwsv6LwV
2VBoFCNqWlWHZnDf/UD9XoM7DRQJi42ckyCD3K90zos9LwcGrnEdzAtVVt9pYijYT1mXgIWBP+DA
e+CWExCuPnsNChc4zxRRH2urNbKkX7qaG6sSgF7cPKLsllRCFZNJbQ+YRnTLaoHsDnOCr31r/TKt
gv2Wfu4W2teo08HODlZoRISa5iHbFGDwKTtpPGweZDfs/IMJNWclEi3gpqY0QzPpa69PIfqYCOMW
qEZE2nTWEeDzeGHZK3IDzSECezayieRHtrlJkTSOUm7j+4y1s3PKI/xPh35XDKik8yyBO7EYrlXX
I2BsowINLAz6ocjjJ0RS3k3LZM2gSe2ASsSXZqWBjPePj94jRM4QJtx1PAPBciD+prc07/CzqgyV
pvQGp0ZA+xPoMDs+0rAHbeSdGeaKRrSqgqDHDnUcH1eVGWhcNQQQwLUcuzuUgTu7Uhf5YURCaeXY
vHmiRiIz4xcVsBUdS9vZNtT7xEmNBzkgq54dDIknoI0Sw9TPJp76rZG+L0in5O+khOi8YUWKDE5R
wH3olooecB7bNUPtq/kG/l75lLUW7rsOS39FQ+yjUAC1eax9jXCOwKspvRsRlIvAB1caCJS3kB5X
wxhpOB+vc8ufv5Sk9JipL23lZps0BwEbxOmBoaAvrk7TZQJ60DE3/XIMApRy5X+xDmdN/LL162Sn
+hV/7voVEYRuG9gSd1Blm33zmH1x3OruNjo0DvGgQAkmEmhl4dzLqJyQfTVAkfzHxkWZ7movfBiu
bHcDgsrfrBakkJ0T/TRR3+dbEbMuYJA2r2HZgBTSbKKfpaudKlDp+lHbeketYrhOsCa+BYaG75g8
JH0ab/DAsYQPNRSoH9kjWLBw437KCsROg/JRqwFZIJ9VgzFboFK3YqUPRQH2ZP6WhjX9nZggDxCR
PbyAOTveevhy+YE1ZcNVd3KwAxdmt221ITs02jTgbmC9yJgBnF4aOqIS/YD6jfh1jqbEHIwhIUd5
7cyEiQhotNKD6d9j/EeeAg6gjJ041tlWAVLZlCjHytvROhtgR8u8wDyWauTg2luuyYe8ExfHQkf+
4PjqIjxjlNVxMvr80KaoE3M0XEOrutgwYwRblBpWHap8qEcNS0ecr4q2901RFVc9MMH1LWsU4Nru
tEdEKV/rXmh+gcLkx2EbgVZkmY1Q/r1JuulH19f9anBM867HiXXPxBjeRjAPLCZT2auKPyPQNe7b
1LUvum1GX6psWzHX+BIPIv5SZNtGDSCfKp/G/kvT5CdbE+6dy9b4IrViHhm9bXzJefph9GdOE6Z4
mVAFUQA9VZva13IqnZs9IP7CRPit76Pu6Oo9Ar1qciiSAmQvsbVFVfFPo3PtNWCW2gM13b+YE07f
uaWpKNQQXshuV+KX6L2Pdumh6m8YvQEPMiTP1IeWh7n2BLD52oiY8WUKnYBGKN7EzUXN/fGkOTUy
cH79whACO8vJ3fWjo/utiwNQCBzaK9vXddu+yi6fTiXYgDE1Tq9WK3TQHvAGuHoMkfAQon+VRjye
RC6kH6ZiejU0XFlcPQx3ZqPhggfVDdRXASF0orHE38ephAg1lCjU/Idxa0QvKd5+UO6p38xYFJel
YcB7fBiiIOKtDSM8RP+3HTeqGC8LaBXSCwsBuB7VxNJEfO6fl9hiW95icgSxsZOPvgU+kLfaU5oT
Rv1jAH/jpou7+giJeu054sULHbmiaih8ZtvpFQTWNQDeob2iCSPSfkJRlj3Z+FxPLEDFfqDOcNBL
3ySBeW8lMIUtQpWXoePvjY6S+0tS40aLcpBpm9alBn0+asmpOBVTyOYFtLQ2cQTSmn5+pNJjtzdk
cj5RdzkgfXjufuhWwoNrOmXvx6jFn4MPxmEWNFpC9y2Lh/5SJEh0ZZGVoDCJhftKDb2xCVHtgpgF
zdqx2yHdGn2nyURP8os1MRyO/Fwm0BJzoH6lUgTU9MRxKWtEfXOJ2+eAzO2KZoIWUk9WnEQbGhZ9
6wBjqKGiymKjP1h9sg+NPn0u3Dy6Wjm7oowuffaQFXwOROusYrwuD2TjMmrPMhTfkQxY8yZynwYP
8MW8h2CBVnnmNzsL6q2D/8WOhijFR8FqOAGvYSWv4CyOoWLiVueYeXtbL7wb82zm4LHSVxvgGCFw
rIxLg4rWL6FmWOs4ATu/qZnOJXZaB4CE2J17aS4ZiG+Esx4qDj0FmibHdEheM3Ac+0km03MDor1T
FxrWFpX1zRMHDaifcp784LZ5cKzC+h1k/bY2quLnpKRk8+p/mPuuHclxLs1XafT1qoeSKFIaTP/A
SuF9ZKSpzBshXclSlrJPv58Y1ZVZ1f13z2D3YpFAIGlkQiFR5Dmf6Qko0GYL1WUFOFEfiUn0dWu1
pw/10g80ShPn1qrT2q8syLM4cXsCt+y2tit2ABgkBk0T4TZQltuzP04gnrEorc3IxnOjY0qUB066
KscR+gATm8XHQJboKT0qIovmOPVyGCDK+kF10XPYnuHsj+FEhlE9MlP43lXO4fv2171Ro17+1Mpj
BgIfkmTeB4xX05EUy4VZLRSE99owWu0+6Iv5B7RX/VdCYubaVxW1sJErYC9aD/5goM9gtuhGXUQu
DGH8U6e3a7uJtx3Ni/uGj/XKD9Jw2dk+/WI73Ct7Zj2zQDYzzDuC3QgJ2XPAq8qFBFGwYIjQzeop
OqUiUurDFvE6LMN2/RG6kpOogGpUdR/FqW+KkMb6o0p1U7vsKv1rJbD8Qyp74nUUEazn4OXCXZ+D
4mCBCGa5oROUy9pKCOY/U9lJquoIK1e6hA+nvBbtqbtqyDWRrSQ8jFxVx9Um0aAbWNix4PMu7ISI
NYazF9VRHVDtQdbMWCPs+vCxU1WfmTTbWGNwue5T1bVDDC2L7oigiHgKCwQvABp6ayjmEa3lWxdL
Nv0S84B03bdDfkb+x3H1MqreiNzojVW+IlLXgHaXWUcTeqUbDQo64JKR9o6L6imYdoaF3a4TY/nF
P2oLpV2iVEtG2y5XEjHyD9WTT9LbqgvG3wzIG4Tn3BCoarczIVJ5LasmQPlKbxgda1Wmw0XiO9xw
Gfr7vMd8mWsjeYSiUuppGRd7yx76SwiFUVU/GICHhLWgKyiA6Y+YAuR6hiloxY5VjaC5Gt+b6U1w
HfVVGcI0T1GIJ+3jFXF9G+SJo29b3b5udq1jOVsUFvF3RTXNCTSt9ZRmnFJ103MOXaWZNTBaIprk
SC/Uclw3JS03jpW1AebkTgnKqf5+lkY7LQRrc8IXfXx82AGoup+KH3V9FYfAi6Z3tr+ECKInLFmT
Eyvy9ICpJPzgOARa8Dth8vf9v24IPAaO3u6n+jI18kOeQh1halT908IPdFf9a3GIMzlWe22oaK/N
BWW6Byx7coh8a9eaqZF5SSkNYOdKY9lbpXNTcR2rmJTMrq0FZOVmuZXVGKPQmkI392bgoC6icK0p
ejrP7Sqca89K2qWbkhHq41rsIZZ7FZf7qVn14aZVg/7g5PNWgx033v/bcBKVhcIIP2iaDZS4DnUo
jQNjqOrEpE+r/ouCtIENkoM7ctpCdVYNqpjlmschLrNLShNwGdXQaHE2i+3IBIUEe6ZNehwks3dF
KQhQRcUrFZ1+EzSU3CQEKqN2zPlSFYOwYucQHKOpTX2YQGcv4CCTzgDU0W+IAy3vNoTObkjHaidD
aKQiUSqm1LeqUR++T7GAD/lwFyDFpkMHk0DXyo+Ldqv5mOep/+DtOE0GDZhIOlAk9lSlPfW5aql9
lJluvOhGAdiZStsY8P0BPy5fdbCsXsMnDVAW4IHhqoOkzseHqvveLYyBb6C9Xs6hxDd6pEGSw6nJ
N/u0DyM1VVfBkIrEQBmoeuW8pjzYVNGWnK3G1r581JNCAk8OCI5GRACtzHE4dLCpvO8BWdBJ59/a
kNi56REvHKZqYYDxiTkSNMamYgFa99Lu7XauFYBGRb7WrauJXwzPmR0YovQyGLW9oKlJZmVfWZcu
67QjC/lSlcD6si4/9g85HH5Vf9UYVMzHLMW59lcbTf2Taf+q9NGfj0m0EG0Oq5spIp85TdG7AAy+
oi9ZqjpBCWQ8plZKwTFwGwNgKogH6W5LDJRV08cH60Ck+jYNzK2NzDKKBFA8fAvnqXnqp/I1KgA+
M0RLp66q/TplHQH5SZCYhx6qhK4MQDX5mlGIwwdW3IZYUf1Yll1YrDFKV67UGdo/+vtthAm2qbGV
OUUHaj2I9gGFENBU6lP8Tu4UrEkdcORUOKFkPj+lMTj+o4Aop6pTnR0p+hnpezlXdb2t73PA9E5S
4vWW23e4QNm5B8oCkz3tviElsKo9bkRVJANkvlM2+OCWojVMewZZty7cDIICQDvI4pvCfAUxREz7
dx9680INf20AfJwDEbmf0MVqjjc1WqIku9Y30iWQq4jM9zHE2LsasuzTf+rDByz6WtdnpF9GXbj/
aPy3ff+qi+3k/SJsEgGAjIO5e1OA7BKRelVEOqJcEIDcdSSrFklRhDcNBVZLOFn1JaxgW9JL451O
bKBSwBEZCOT1WNv6koa1sXE6GyIyZHgsWxsu3FByhnKiWd9GVXlHgiR6iSU8xszMKU+535a7NNaq
mWrwMXPIiRgeTRg9LGqT5WC3xPJjS5vqBBaLiJpVNSk3mjXZN5NAPGWFPEoe1AGMQ+7AlIV7Tpa9
1QaRD7XD4lno5/WpolJf9r1GNlgPQEku1DaBcJBQjDMDOsIh2cYd2JC0hgF4EMluXQSwmiomtlqU
EHxYZom3FLhsqk59pPWtzDCOgO+DNFwjzxCVDuZVNFRQw4owAc8gTjNHkPeP8kf7aDEgwljS70kH
tAzXMaqURtfDDZNlS4qU1pfYKG6GvPfPBTSScUPbj6r6o5eE9OMXg1Y32pj6ZxYNhzAuyWsFrbwj
M4lzsryL71fBPYSSyr3hYK2rVv86YgMzJGesNenMbpaSbtzKjryH4H9eqD8g5FI7/TLWiLxjmgO+
biJe/6KDYHQySiWIoSPOtxtSG+zbDqGMrPWhejAVVYPZDWSXCudBIzFM8fx+mBPM4MFWJtZFtILv
oS9/U4+cXkaeWRdWtieT4H4slFIUgVHXCqa4IZxv7KR2oSUXAj+GD6rH4c6ofBuCuD2d/dSgiqqL
6txaDaASqgx9j3wTmACMlgxqySDV9DwJF06XZbcSefRtYCCOlyRc3JZM0Euse6pN1YjYgMq3E6c7
VaeRcJgbogqR4kP/j82vexuYeRlhd2E24laPm/YSxXPMG5NdG9YLSIsNazEt6HGzJTtVr4qAJGDI
FT0YwuDftG45RfX62mhnGCcbD/Y8dKdrwJ1fW/gUEryWa9s8AyRWrlSd2m5QYUI+RQxVOXXyaGMB
1a12o6rCfhLCg23DrBgzgMFKzYeEXwGEuuHnyAiE6XmQQG82WCa+mRnk69rulZNGetkAIEtAAVoa
I19fBKFe3Y1m8qwBI/VW1PUW4c/2C+tLMYdkVrVDvlFCaiA++QwLzpHqAKOWiXyE1lsKDZZHizjx
aiiQOVPFqA4XMaJ6920tKYCp4K/FUzeoY37pIp4CfDhYe9uSgaf6g2ZqTH5r40EDnewMpP+bqq8K
uI3GRkYWuh5jsZ/1gMnUY7uG18W3/6ypDvKI7RqqgP/Uak391F6IRfdpaUCkZYpn1Rk8MeK4h3Le
9ygYWPIhZNo+yt2LBAdzp2qaGECfjBXBTsjcdJ0ilaecS7rFqobN4oQ1L4+c+/WLJMKeYaVjYCqa
A5WbgkyummntAJxaaXcQubSXqSEB0x4lApWxvc0GeRwQIz+pDysU9GQn5UznskC8/o96PGUmpqtd
uPqoQwi5hO5rS722MvZFOjwqWl+aBg9xzqyzgZzi0dF0qOhOtD6nawqQyFtjI9rRekiNR1VNRc1X
qcG6uSpOWwuesjNWYdWxBHP/09Yc579xyq7aJcb4aBV6fZfydgG0dvnYFzEsE5LWWGipUzx2mdxC
HCGATDUF3r0KoD8x1ce1Lj1uInOtNge1GaFabF7GdvNpc+DotxBeCG5HvcasGIGDXOPQLCHJMhnM
4NGunC1NLXKphVEcsqgEI3mqbxszn9Wm32803tEv9YuqFXwQGwcBgJkqRj4HBcApzcOI+xpKKtAU
UxFNOGra+7gYIMmLS+1hzmLvxTAuP2KZqkfFydIaBzAedOqWuV1AJ9I4MSgFbYHteeAlncgQcVts
bVo91BmtzplVV2dV5aOqnKpGXvguGD+AMTUgJ/BuyLeOFYLFoP5NRx+Dtl4/fqpTHT+Vr/+qWksk
le3ZA8+3Vj26OQWhwhmZ8Ro2M9IN0WtslrYXIeN+CCCPtPMFCAGkFtZjrUNQv6mM19zng+sg6Xdm
QkoAhepwCfKVdiuZB5uvCmBhKz4DLRdgBQg4UZpK61lARHGIAutLQhDPiZHIA0AjXDaOLu4MEt1A
Ea94cWwo3vuhM5yyvGTbhEGGUjXgbgkBvH3mfVqBbTbxhzBHPccSV0F1SBPjkVNuX3Ai1TrCQ7mI
61b7IvXmugfh18zzWzHs4QANAVm/rMCJrQ4cI+8SMHwQ5y1YnC2HAklFJooUvjJT2QqQLryWB2RR
l+ZUvs4C4W8GQHoPZl5T2uBv+eN47IhIj+BO6ZhBIo3w0QCoRHqM/UZ3q7T91kCTYjymU8NPW6iG
wOdoKCodAnTIPKhd2ZHUZxU0J9apod8NmsYedWDoZ1C9QUAKSZsHCpSNGTX8semKahl3ebSMhM0f
2wExQVi33VcQSN5U0iEzVU/L/ksh/eCmLrP0APIBc6tiAC9N07oVMam2AuFt8Dq71G817hh76ieP
quRLq78QwKGmJvVRmM4Ol58cNWnqtxlE9908duAKhpfkujHsYRod+73ecmfLbEDcp9JVbxKUARhS
gddwLf7Yj1pat4fF6UM9jPLQdxFdRRNPhYDM80XHLeyKqu12xlREGsyXDmQm4NUKcr8PhPVUDYhF
PUeoqlypYt/Z55DxagGXtnYpFJNGYfqhuOph6d5tW6F3+TLKQT9k0BwF+gxLDb/YZgR4IILw3E0H
7hXk/3m+x9JcX2MpTVdN6dcHjMHFHOjN9NZi8INl5ug/1bG25w6gyW41LNOiqE/pgBAoKIAgRrZ+
dRKOXey6IqlnozlELz7jmN9E46Nm69/m3kEdm6fpKgwB+FJ5qAMdguvy8RHE5bArLODv8h7Xt+9B
qGcp7t7pX2bauPW6tELSOZOubjTaWRo9XfsOGKQOgAUPBgMK3a7MlxgqvwJoGqim09sG6vxzAx4L
u0oLxK4xRmceh4LfOmmeuf0kHvu1h4zyu1OFuWtoDCv7EACsvtDu08DX7sH9azd5iptIFeFcAy3D
LjYXqpiYDbTfo6ZcIG6SegZJu7nm2NFjrNnPooz9U9w644nH2Ztp0PgxlrKcc8TYVnhroIgsEW9F
/GDgRoav/Ug9tbXTFbYLlbBu3/Csue35t/6yMuWyLxKyUJvrJD2WeOlcsq4yIJqCpBm7GRBwvAnb
lt60MJbR2prtVKkMctBkRohEq6LWoEdvUxsvrDZcq636jkPPnNoYFv7YB+brzkyTkDgfak6vO+/h
1lCJcmGEIaTi6PglHrvhiUSZ5TGWtzsoCJKb9I/6Yaq3v9dP/X3bH556oN29Xg7f+jd4klN4I20w
Wa9mfSvhS0ZtaG6bnXYf4y3ihRYNt9n0m8Cd7wZp//HUVOVwX2DGNdXmEEk6Dr59/d36oT3oGZ5h
C+oxD41NEhDQDGAAiD7cZzE0WA3zwdArfxc3EQhJUzEqfGC/oJkD528UKwd0gH+zUWP6k54zdq02
shqW4y1S/NVGSHmwi6/zVWYP2rK1QuhfxUI7tmVgeh1egE8FNxZRHzfvUD69K5pePDRxBNGFJEn3
Io/GbZzSeFEnRnTn9GXkmkj0vydm6jaFps2tLESKROMW1KvxYcmW7QDuAikNFBNvMFK2c4KqLGeq
mUxljXBA+QG4i6jBFg7iWzdj1YFPCoDnCx36OQHsBIq2yaECEvGx0mBN1YiuPxVWlq5M0+qBsa/1
Q5d3huv48dlOs+oouBmsoWivr3JEUo9Qxg5nYcGML4kOKyky1F87HQleLvLXIcaGvmE0F6S4MEIg
iOzqDbSIhjqwQ4+nvTdibIIJ1VRMODTwygbmFl17towqP0P3j1jNOUrS9mzChPWU+QGWXlNpqo8J
7HTMUmKSxlaU2NUtmHrVbU3lCuIx5elaNQLfrQHStVaNoQ1/PoCs+Ey1Up5hIUmCr6qRgfdy+6Ya
YNZaYQdi60t/DRVReR/qWbeqtZhP2i4wOepqsCHk+JzB1xYKIbq/wcKC3lCsiFW9Mwq4G/RBCrwi
TdYAWUC5R/a313gTIZRsBRm/FQvZXovXaFVoI1M3dbZsqNv0XTczLd/fpGTQd7EhnXli9NpFMsxE
aKmDpy+MGTMhmFg4eNBoVT05Npwj9DB/h/107tY2Vs4hNSFxoesPWquZNxPVZafq86YYnoaGPTgZ
tRa87sRsSB0sfmL21MC7AXZlfoI1f+ssOriYbDH9rSD8jofIJPZwcWRAXaoR46aPCezeMwcK3oZs
tzq0vkAqmf6Vk9zyIEAvl6nWuG3uP6qc1UcK6xNGW7UkhMgZCKuNp4ofvX/KkKmimDqbRvy586cM
m1GX0J2Ma0+x3RShrWihqjxl0BEU12pt1oP3eOW/qeYg7xp4sk/Ut2zqY099Ol3AcJj1iYeojDm6
YcicvfooJbyBtYT3c6yt/X1MKjSrfxud12sIZp8+1V3/lbS7QVQ+Wf+8M0xoKWgOWeCpfafF0O3b
eK5N+v0mhHbgrFq+K9F+9TFKOLlXdggig+lcBf5VfWlH8zyKs8NH1y6ElU+RxWytdqY2ECaiuTy1
ioWqM2qKIKqAlDz4/Qzcx+kS4KHyMQ/CSpObpfONNKhaaKqN0eyj/dNGUGK2vNyuKbiBjYn5de1v
CxKKE3Wo5YJa0r4wvdibUL241xgSLwNksla0asw7q0hOqoMErdO1MXCf/ExAuMb2tVndfg302pgb
ZmIv+spAmi8mMHhm44YApLZRRSuktqc78deiHBK3iGLzridZsldFH4/Mrd6fEfYBVRbWWjM9ysLH
MfBrF4pQ7MDNDgqMkX7wwRl77KqCLaRBxFIVk7ZDlgQzH+LDnvR6ceGFEiR5fb3U6rLSDGQpRMf8
dTTG1qSXYVNvdCYTIlXGuVs6tPr6QQdvOQtS2Fb43GOJDkz/VKc+dF6mxyBOhkXYO7770aC2wNQ2
2WAFeqPqfZlZblNlw6LFiufALGsD4oi+6aeSqlL/jQJORSKfqUIkenmIEDg9qGInYm1dIB+k6q89
vjfiyhgL+ChCyv17nfpPdcZYl8ycDMLyH3Xqv7SGnauGE5nBGiBzGcRZlwpJSXxIG7sIywGGyTPX
YU60V+DLawMYq8Ya6cfzRKq0ZqoFu0nmFo0BqXWgefLrL//xr//6j9f+P4P3/JQjtZ5n9b/+C+XX
vBgqqJHIn4r/uoVofS7UNt/7/LjFv5bv+eFZvNd/22kfvVZ5nX+VP/eazub7nnH0b2c3e5bPPxTm
mYzkcG7eq+HmvW5Sqc4C32Pq+d9t/OVd7eV2KN5///U1bzJ4aty8B1Ge/fqtaf32+68GYepCXa/T
tP9vjdPX/P3XyzMM2X85Re9V9f7Lc/b2yz4qm3fMmv+0j/fnWv7+q2ax34hNoe5lGqbDKSPOr790
7380UcJsRqBybGFB8usvWV7J8PdfKf9Nx1SFOYwDV0dsC9vUeaOa2G/cIlgVM5swhj7Gr39cix9+
04/f+JesEaccZ13jyzEcBFnj6befvqxlGgb0PAlkXJBZ1CENaqD99fkmygJ01/8X1RozjLIWq/s8
K+ZG3h14Fz3guIuyFuALSRAwzJG4FTKyYz7xo8IGYZMIgp1txFxekRbLv3JPYCOzoAwwP324HTUn
QHoOgmRWh07I5MwpmPYIxsACKTIOiHxA/CtPn0RKCJJW7b4HZaVH4CBAXmXWIm/qYmb41sTGunPo
vR3mUAgEZgDr0Wbmm5FLoYDqhOO9o0NJPafDRR9mcWAlszrGUo/2wYssiqUTEqhQjm8pqZEOpzZk
mE3+gqO/i8TR5sGYHvwYydQaE2bfMrSZkUQYmxxoolL9jEtzACLjKQEr2DfeqpAj/cHzfQxKxAxy
CEgxY07RDfZrb0K8IRvzmdaZBLy8xHfHYRxXMVzxqh6IUuj6BECcSJDACkwJ3mAhuEBSdQ8ZPpjA
WOWXtBBPeJNoaQWCh7+RzaTLEfuboeULPdT6uZDJS8jSN58HZ4gQvQtwTuddEmjQtfSgDuEzdBqb
/is3gWF6t2HonrYZWDBxAH7EsS/M0wgm2byFhnM3sEPHey8MtK8Yjt5C374toYq7ZA3f2DKdjQDM
4M2OFFPX4UXUZXM8koaXUqrN2ol5AsUlV0MUysOaHJl63swgmgLLDz7ze9ij58lLJQLhGZJjZQ+b
FCB9ALtmwQun1tluEfoVk4keRDQGEb50I18jqVl4ILeDRgs5zEgXIEVGX2ufHeoRwoGGMTel9D2R
pSfNGR/GDlZihoXbgoOGBZ1bZA3ObR3PxhJMI1LWQErh2/swvATfpDuAxIELUoj3ope4YYAQX+et
NZO2htlyBg3JEa+9KthDTjKbd8SBvlyShHC5Gz2sWwEJTqFZaeYRIsdhOKfhAEt4iPTMR/MM1xo5
70Onn1d1+RTmAJbVlZhIqLBNHN+tSWASc3E30jUTM9b6zpTZm0wjsEVsbVLqaNc0NuUi603DS2aD
wbAa9Ie9rJN8xuuKzgB1xkxqhCRG1sMrRMQXfWRLrHvRH4wMzAirk2WiyagcyLK1+kyUsOPG4sDz
J6GSrDTr+S6AYqBXDekNc8S5ZhQCF9uMYhIdJC+Gkc6DnoJwUx3yHsKkTgqJzrS4AO+9iECfc8Lg
BA1X25UUAOtOA2hq1DbQkJmUyLKTfDdjZ63jPqB69jQWbTfLLAZ9T3/Cf65gnOimcXXiBEzeMunu
+4EvsDp4+jQSfxvdPo9mGKh/HMtsAAoJNTBhMnQGcP2PYxmDNwJEdHmwtKGT4vLcWg4xW2G5auJm
Ta/vxx9ej58Pput/dTTTZhYWiwTj509Haxtd17TQD5bczic19JMFxQ4Tl5WCkNhEr1i17WuSHGOe
Y8VWf/n776pPA/MPA/f0ZR1OmGXrloFv/OOXRZ7DzHN4HkBbJXnJKm57gdxBp8KDJvGAIUH9FgJi
1H66szOx00a++PtT4H9xBjpB8Gp6bwDpTX48A2paVMC7CUzftt1TQ+yCkK3LUngDTee5n/zDBben
/f30jblh4O2nG4Rb+M4/Hi+DFkjVYvxbmiNeKiEXyyo5ygIjSdXJGK5fkDQNR1AMSxAQrO6e1/o5
M5tZaYSbxn4aMPW2JIz47psy8mzbehINzNbbezu3sSpLVmZRAi9ElzQBhbxMJcyPCkgSY6jLGvOc
DaDqjh1flzR+qfUIU+ynHLK7FvehckWizrMce465y1OfarYLxvFuKHO4FQ4jWBnirnFS0OXDCsuk
7hmme7cigHgSGOvQo8dPOIcgkuVFUe0Jwz8BG8nLClr6doYxxKyXRaOfwVWZVVW6p3oPn9sKaIgA
uFlFFyvt28A27pPBvsVI40gLvPooh0qpfYCd8AB6Fl/X/rjQ8ApLm8rLMbRDryT11B3x/3rO+G+n
g59ng/92Zvn/45zx04Pzpxnj/8asM2ie1WTRfa5emrfnH+aKKFxnikz/jVmMG4iiA26A58n8PlNk
xm+Y3hgmUoKmSQi3MRh9myvq/DdO8Qg6hOmI1WAW832uqLPfHHOCJOJmNixQ39n/ZK7oTM/Xp+fP
shkHLAALJZwZQWIYp/d5qtjEoS2YX8Irazksu028GzbpLtvxY7FzjtoRpp0ncRAHgA8P5cHfjLtg
26+jLV+JVb7JN1B03ZdeOqv3CN/uwV8+wnXlIPbJXm6jPZimW7ouVv4Cf6tg3W+gULIbN/kuPJS7
ehcfml2zyw7dzvR8d9hpm27drYFLWBYbeFtv6BacxL2xTY7FvthHRyhwHf0DnGf24d5al1soeG2H
5aff8XT96p9fAX9xQXRCKYZfE3h5w54GyE9z57SHZnmQA903wkE9MeJFl42z/7tD4Mf9fAjd7IfY
HHAIrpluZ4GWbefu3x9C/2kJMP2umM7iS3CL2ToxfjqGD4OKyMSqFfbA9ZFkb2BKbwydWhhEU4BI
96UVPYtE9K5TQn6qO0mox4Oitbbka+hkuNmx7Py3r9U/XVMbKx/b4niD48R09RL4dE3zwYd6mp0g
gNCxPcJIa6j0b//+EH/6vjgE8Ht4heimjefipzcnVLAYAjiTA4BAGljCGxY8bAoZuL8/jP7nr4Kr
ZOKBxoNLKKPTeXz6KoYMo0Y4APjkcbawtfIIK7WHUAarVE+w0EXSo5BeC5JGK6wN74IDi/0LoFV3
ZpI9/sO5GFgx/vjwYhgwbYtaWIw6tjONEp9PxocypZkmeHjNkb9lrL7YsrxYZnaiI1RgyCFAEskF
t+qQJNYbc+RycGSITGDkjlScJHfuUx7d+YNcyszcQGFhk/AF7XvoGAJj5sYDPpDdXWRh8AIgXLoI
mdhiqroAVan2WGb3cwcLtlmBWXVCWs+Ijdngg8LLkd5kA+zxEqjQuNxpPKn3TzgdgNHGLxBOQoi8
rC8D69Z4FA9Qpds69hnAZcyf+3zK8wkXgp6RyxMK/Wzu5QZyBVplfvUBhndLbXxqwuFFMniY8BDn
G9Mev8AkhNCtE7mhLHjU0voS8uqChTAQPT4iUDF0zqBK3zvtpWmMtyDBhchyAyEkOApkSHlpTgMf
z2OoQWgmh1pJMCTwwKGgY7epZ43mm4FBfO4HOcRhYO/UJT1AlO0AS03eHPShhewyVk5ZQzWv1aNF
HKMGGU3QFBrAm2I+3sQ0nnwBC0/j2FbrIdBrew4AKF4BnSSPI8ABHA3JkWkmr5KARJciKwfhv3Op
z4kNs52kFHLe4jlzWYqQUdsWnllly7qjlyxsLo4Aia/NsSvIF1JhH8TYmJ4xNv8wTP75eTN0HY8y
dRACwcvjp1vP6EOel0neIxMzCU4nizBPFwkv/uEeN36aEcNs4sfjTI/Ap+etCpIssOvpOFm0dkT8
LLDUCyk75U2EJG8MjVyIFDThqgnHXS1toAnHGRKis0nDorcerXypt8VN7lunQQCoMSTPDks3phWt
//5pnFYGP7xIpxPlGOA45u14l/50QfK0FUKSBKJ9JFrCMmXuj+QOaHcX+g7/MGn+qzHIsrmDeTry
/Lb50yKlJ6FdZCPtZlgaerUst5Bv+adDqHXVz98HLitQyCUGc6D4+uOFxyw4juCm1akXiGlXMOyq
gNdEFr9xLj2RoF4Ac4ZFdl/0ULDBF+66eB11yAkn5U1QpQseZO8jrjkmM3e9X2luwa1T3T5ZHEze
1L9MZ++XfM76ehWE2s0onpifPlu9vsMFBmAOCiSzlkL2oStmjTUiFw7bslbmwo0cEBloegtE4VGU
oBaO407oxZbnAGm2yUJW+WZs9Dseu5nRPfQUZ+RMdhgEuNX0vbBKLKLDVZYmz35abEhqutAQnEPd
3i2w3PZFvc3xkAJUtCYtnGiadEGCEOKOOZQ/DNisgEaZNdskv9hm6BkZlitTX1Mkz4UZLrPBx6j3
MCIZluv2sk/yR1mAkjwgB8OjVz8aZ9C9XiQtR2achR4DFzqqwps82KdQsY9YDMhLdSRmOY8L/W6U
sMYMoCUclsGKGtoy0OYkaqCeQ+5aBklWXQNhvqLDDC+gE1QWTz2DShOsRUZHboNJIABJHOFES2jU
QmEHYm1DdfR1BP4y4SwNWR+h5gHL92jWJ+JLlB9BwC7afgbi3+OoNTEic3TelBD4bZHchCUu0NiW
eBpoMRNaCT7HdBsScFaMO+GUT+lwgLzcpiOQTtHs7HEcIAMVA9yEK1OXxx4TKqZHIGdHr9PdW8Pw
bEyA9uh2zMRvmTgeRpxTDrZcXHYPNYcaQ23csSDbZIb+2tXjPvIxaSpGkAzvhbAWBfKERi5g4mI1
D35fAjyBlXNp7wHa3aZ9cZOSdFF04Y0J0iOB1Fym7R09WEPc2oXQL+zGUtDnSvwGwS3e08/TmEYa
+wSRqn19LjBCQxWnbuRWg6xzJmOA2eqjneN6gKsxu9O7CA4x1RYXcgEIq1cOw661yA5qAxBJkFtL
hCuhR2voVd3EUQgtqHQRh/mtBPCSwRiVtMFtnWFveZYC3Rwc4AizRObEbQ1zw1o4JfkB4nPglpVA
fnfPcgjXMG9t3ElPxrWteNY2AZySoiWQStBtMu+AWNhl+CW14mmAITveondQ/nGbmL/BCs+aAYlM
4DPv+iTEmwcya96Ic9Agoy1DWFANQPzBXgo/aLKhoWbh4lgryAoihohV9lBhxt91D7o25i4o1W5q
4x4YVrQNLtMYS2r+ZNjtu91WSM5JNToneONXIr8kfnsmk1aNkNWW2dG6sJ0LIBfLNukW06+vJeki
8NON0JPeTXjyHhUY93uwBFtyF+vtpivXZdee/g97Z7YcRdZk61c5LxBYzMNtZuSgTCk1IEBwEyYJ
iHme4+n786ToXwiqdOpctdlps6qCglTGjj34dl/uvtYyXEYzxojNuLJ7CIbyZhON7bGh0L5z8+dw
Kr867YNpZo9p0N0pg0e5OGdprt97xMrUpZFqKjZTaiF/xO3BPqwYa6g2n5qu/1RSUdMNRCKcamtO
yOmM0QVMQp8Nj1YeY9+FLlW9aGRE5s0ytceqHy+hOUMlICirz6UJNA2HnLXS5uoubIudGzzW5oeu
unNjEy5sA5bWbIINH6/ci7tPNo7roGQHSDvqVZDNSGKPMXhA/tlMi618Akz+MsjQYi1i39H7m6BL
dvIT9jhfRpp9Q0XQoSlLOJGhIY+XyxiTNbv10WJO9TBfLXaxV9KCLgj7iSJ1cEBcUoWOyCZ79obu
ODZPVZnvdcs636xTnB/cuLk2neBqKLpPSkjeDvqDFh2Awd5RAvyxU+D/CyjC7TMkzBii6YT3IV4A
XHY7M4n2jVlf02zwbSjbI0xHa1XjlLUJ0DPfGwRXI5O76jHrBkXLckI7rnCL81DN9bXH5snCv1zm
/8Uy3sh/SXj43wHbH8CMsI+z7BcEQ37iJ4Shv/N0Yh7PBaPDx9Hwwf5KdtnGO5BZqlI8PEEL6aYX
EIb7DuYLi3SXpvIb/u4/EIb7DokgojX+4xoWIcy/gTAkpfar54WynU0U5LoO+TWwkV89Fep7VDMC
n/UDKhEXrd6WMGot6Lh5+p16ZYWPoWLs9BomY45nbb5XjHA1elDPdOmmrZSNmZcU8H7xYnpM42VF
NaroKIHbw/F1PcTO+sXc/gFgeIWwEgCDL3vEw6oF/RkQw6/DVSh9hAItMMlOfx3czyHcnlpwQh8Q
Jyp9Awb487PwFG0LTANI6dWzSq+bwh7GwJhTlSR+UxZrySn0UOCrbzjA4on/4jDyXhTcgDUYho5b
Ksv0wlMnBTMarRObfglxXJeQ1gnfp94FKMRKST4Vs3T652+8329Ot22wtahV4sE88TWwQGQIC39C
q/kyfTW4JqG77ooPU3Tzb5eMh9iaw2aWuP/1Doua3KopczP9xLz0ahKCpI3mKweBAkrx3niULP+v
0yjPIqKCn0YDEn+FP81Ln+V1x5IZ6JDxPC6opPziaaU/6tWlHZ+M9EOHAU/Ne328BO3OURArrG7d
Nk9O88kNJ0rJd2331I33kUjsLuu6Jrp8aulBUS3oDIpjvtwYozBYUgTlprCT+HZCf4M/PdbBUx0e
svy7ZSureUDVOvATyLL68LZzHJJSoa+03x3HhOmOrkIdzB1KzAge52F8KmDCGj4Mm8D50IXjLo+O
5RDRTHOvV9ACNKE/K8/atzEhpVpsHdrlh17dJUmBpMgToqtvzKQmEcrrmSRfRPaR8JSFexUm1X06
OlarQZeZ6O87KN/b4uwqrqAp2ppKCGUz1G3TY+jN1yYEQmWTSez+xjD03/eoAF+q5mqaq7Oyr89g
5FVpMc2mb5X3KpBInMOxVkZbLSZdTGhKHvw5ytJj6q6NnrRy1JQPAQKfK838braAKYk7faTCNSI5
udXq6C6f5i+jB7mvpm2cBH0xtz/E7hMizm8M/c8z+GLoWPeXR7pKlKVrvcX0oxIXJg/8EslKZ1BW
7Ta02i3o41Xo3NFBcVHgi+XduO+6N7DS363Kr7Mnx+WFVYGUjOLAkiE08Fl4du3XzaNaUYtHWxUk
lxdUjVIeUPxrG81TDcPTqcoA0jkHxy+emg3mojYtsSdAC7k/kiqoJHyqRT99hvKV/7n+52P/+x3G
A21Xp0gZVMXxZBpePJDiTBVEtuY103A9zR8J8envHg7//JTfr4OXT3HVV1sxGk0rCmKSz9YQ+eE3
M6aD5Do3Lu3kjdf504PIavBGBjUoZBJ/fR2gP3seM14ncT/kNH6MEcFVT2CtPTVZsP3nt/oNDrEt
h3v0nCTWPU3qal7OXeflY9YPpQn19vNILd0Sf/znB/wAb16bkhePsF9NXD3mkFWmvE9q53DGg0QQ
dmhdtA16BYLTZE3pw46Ovq3bm8gNz1uCcBR5i3UBc7uuoP81r8KxATQONkNgIyo17SvDPGRafzBa
d58k83uqitFVjy+Bng9KSmyW+T11MJRQwBi+g8Hg3ukw8WX5ZYlAE9MEjYLvVNZcpP6U5EcEvail
dLZ9mKOtkO5CAEPwML9qYQqgUKWKLAobvpXBexPCkUiHN2NB3++Rdkk4IeI1DIlXCFJcOG25RSjs
lAcakTmN2WO7iZxiXZFM7YMW6rjZ18iOml27is0voRkeEuoJVC/dwxdw2RX5OkmoCqIaH7ZyOATc
bYUyuzHDp5WOe2UsjhnS6VPWH8rZhZ6UYdfTPs2jw5L3h4BHJFl73aGW3liTX2u3Xp7DwuKgRThs
9Szf2Uq0jtSPpXowKynX+ZYDhsZlSTupu4c6b4W+hz+3vHrEQkl7fudcTcZAde+0zakOdihm6YNN
AViEYNIlOo+oACI5oiaXeZgQKvH9ubrNq10YVdRzwmQdujv28XoiynS7ZOOO7jXaSfvGbja0M+3i
Jd2QTr9IrOFOV9J9AXlKGSMwqm+uEGG7rl1vrxi1bzeNz+NI2bKATu2nC9W8PXHg1HyAIGrl6fdW
d6fF9+lwTcv8XKqbMb/V83U2Xbfz+7nsqUM9eS6vhxviIDv4rNKW1BTL2qJWvdBDf5ivgpECcqpo
1OjD4HwO7P3QnkrzPV20q7nVVrb3NTXbFcohl/BZ75BhHxJz7UxfKpgblEGK9TMY2t7XuDpVYvmj
64PdUVttKddwEHY1xHzxjTzXsYM19JoXVp5dVQggem57a2jTBSjBZ0OBZHhEKsJrvs1BuNft/jKm
cYCOiLLXd5GSfu9K+25qoxtr+BIP6ER76j2JfbODOybe0wa9arp8FRAru/FuvtRb67JYvIvaolWP
Mt0hRpytsPctLWlu21CSpK1tXdsaBkoxo3o0tPgIcLzPmAAP8cKkSD6b9hNLhdR7chOVbFatoRDr
q6KOq86IAMPyVZtlm9ScUZsv7oC/dvM0PSUTaj9lf3JVqKlK92BHFKCYDT0eZFc0e6WX3mYyw42b
09NTN4fW9VDN6fZDRL+xEXZ0S6hb8hxr7pTrNto4y3xvu8GN5b2vlweI9VZlPa+t4JMFbX5J+WxX
u/TpQBJBZYEKz7FbTzvL2qZQUmXxoYSJPlXeuuvFhP1m4rh8CO8s3fHMV1ZUBRgAOeu58urirgDa
aCrVD2tOlcyt0u9rLuCO1oHavftn8/onB4kc5c8nv3aQBiNRtTptTX+uoM2kSTm07kJq4PIofONa
/9Mt+/JJr/wZRy8hSsp4EtyzGyOLfCpFYPmI/l8upBcv9MpnmZXYhC+kM5m+x2Ais/XGffSnCWM5
bBMfxcSpfBXwKmFvm5WVcI2Tple3qEX1wSGu3/C87D9d4hTmgBMT4xOrvrr0Jnpcx9omuFKXeWsr
FXXMyjbjnGhm96W3hnVCE51j03TZTj5i6n47Oasax3+mgoVG102I6LbL6aPvy59JPHbK81Dne3dp
tqO3UQLtkOutr9LQa9CTTxn8RqfjVS91n8K8bTwE6976PA/N5TCQ4etBq5sFJkIoRrOCEIJ+PfM0
BTM5yPswvlVBIkeoFweH+sERkmj6PBp8Va25VKpPLdEUNXFFoh9Mb9u7RD7tRIK0v/TsU4jW0uJ6
oAHqakCGqxroSqvSH97X/4JPb4BPAgr9Pfh0ehwe2/bx/0AAQOX1yyIa+bm/ICjHeqdSlEa63bGw
T4YUzv0FQclfYa9sz/hZcv2fKhr3nalRW+Y5rupSfyNu6F8V15r7DrTCUUlwUT5NPvnfIFDa67JB
y/J0YC5DozTANRiIuKgv3PeW9LSljVqwUcZmRexd2fuyOnnlbUG6xLqMWtqHk9UAOfpMQ/9mGawd
URM11Jk/QC+nZqdUOkX2XnoJGZURIIE9wvgyr7LiNqTOUo2+duMpwhLzk2pQoK8B/aLzqCS3Zk39
JvRP7RfHPAyz76bbApJCUCxjn32v8qs6/tKZyKFfZ+FVRS+1Jsdthy6E7n50jHwlf9adIBxfOcQ6
NKy6JLvK69Dej9NR0R5Gaw/7KmfvA+K7rXVh4P7kt0N3TffhiqA1dWOSzV8gMg9dONe3rW2spInM
vjCzK6P50NDLShde+GXMr9p8U07fjOKp7en33g/qg1F9WOyb2sxXnt/aBzKEtb63PVI55ZpEhRpv
reH9Qldj5R2s9Om80/7Vify/q1v720/9DyxcswFC/v68+WUOWfzz48uTJj/xE+zV3ungaVTrcHQ4
OTaXz0+wV3tnEpnyR5ap4iMY7PKf9WrWO5A42G84ZiDEtmAtP0+a9Y7KTm4Q6tVctBCsfwX2Wo74
IS/9FAI8Kn0A/Bih4YD+/XrUitRTA8de8PCpWJpK9Vhl065XUbvx8ivPgod8TA4Z2vNhNx9DRD0M
ZdypkUby2DllkfKpuNC1Gani9LsG04KWPCpTc1gMa28rwMbksQ3ScsKWVDt8jC+zgDpqaL1r8wFC
xCt1Hncot2xnz9wTTq+6Wj06OGgzqiE67EZ9CqURTD8AYweMxo1tthu3dU7yq4zZzP0+fKAiatMk
yiowb7loV2WE/gPUdqbjnNxwQV0UCUOPHuhYu7Hs9EBX9Eqncd6xzH0RPg8eQ3Kgc0EgqZ2WtcwD
ImCbzriJ0T4iWt3oqroGRCpiyky0aTcyohHKHfmpFh9LZkRGU1Jj4i0UsvPThjXtCtzP1JsxE6fR
wELlPdU/3RbHaWNE9I3IZyJ33HnacpT89qLEvqc/EV3u3YgJn7stQi1+bmXfhSw5qn3DnS6HZNrp
WrfFQ17J66lzdjXqKr2bPXQs2SEx0oPCcDM8+uE+YBXnYtyF5o/x6T0vrbgnm9ku9flIR8RuROMw
jWECWO7Rt1rZSkerCAudTM+dYu4XvGaoJDCc2jpPGrL6rO1C8JYPvpfSoDao67lmk7BB5HVhd94k
zncrRxaWqQ68Zuta7K9oIu7TSWVBXM/WQE5tKzOQISR4nkG33UhhwRLs0HJiFMae5lS/ydqtVqgQ
QA++rKwMNJqZIV5fVlCmQPorZNmCNkC758eLygK1cDRVJhNct1u1Vm+mhmoVtrAsmmMwjSFQr3Fo
bY9uxXEnL8vVuZaPnb+m77Zj3G7kx6ex3ZaFuZcNPQ7tJqYSyVU+DhHh3MwU8jFZFI2gNLSfhwRE
78wZou87pfcLrhjULbYIlZ1kytAFPaE+TO0X5y2otzEKuTA9+aFyUsvkQJ/hVel6qzxUab15KlB+
K1CPjRxlleaPMjR4SvZa3axkdmS7nd88n3cpPrKpp1cjrXLQB5FO7vyxnqkVaGCfpLa6oqs66/0U
p66pydZrgz8q+6KjU6nV8BcH8KzW/yKfLWFokW0ia9tMTz3Z1K4/n5puNvdVQYjITskT9abgk2nV
Q+Xc+witH1rUjWkRvbKXAtmf7sZqSeab6QGf5LweMsmaB6dm2WziGhof1tKLm41ZpdBVBwSOjBAC
Qw81Fs/r7w3H3KfxdNfp425B8WUyCZsDpGORAuv64bjJ4s7XlehRpiWOaWRhNWVQY8UEzr3fCHLP
oGQdZPUcBPXgPFvCyyxzfJuJA2Y7qU58kImRFw6mbptH0I/wmhpIBV0nJ5nkQiNvXLVwd07HiBzu
EH+TN0l4YCMsZYwwiZrN0GSP/bzQimPsFWf+aM0QQ48cQz1G4QAtvPCuzOJHpTb3WZt99xbrtgrv
62E6jt5wv5BRy1n0gWMtP5mzejA30qjTbHrmTLM+dVO+jhLzVLP5FGvGuajxC9rzTMgGydV2K99+
XhZOWsMs5AENra1KiZO1n0YobEymmgE7GBsXG3Soqm6HR58k4blVJUHHEFauVRXMuPTpY8nw8vCU
WzYsdPEhNxL0Ia19It1rE6OKzL0ZPslOXarOTznXbkbZIljLqK1j+EyL7LnK4nUI+1SBrQSR3yoY
uCmbj9QoHFqV8WDdDDYwnfrbyl47aUZbeEfjXIoEYnJwXWYCgyKXhccy1OzhHr6EKIBHHhupt/lV
xrJFYsBNA0rp9NBM7QaIbK2by6a6zepgW2JhQRJ3ioKHxuH2ovwgg1lkX2JLaoPT0jVw7NwO7Bb5
GJo+H6uIG4hf5QE6bNcA+pvcup7NfDeY44oqhDsSTo+lZcJCy6ZDybGe223PQYcaFoHo9EpeW7WW
YzSYD3WG1C8KJlph7LqhXMnP5WIwA/thUKZnja+X6TDD6DvsJptkMPZRGB+rXcrChepynCfnAcX5
IzTKVzJDqbevEDywG+PBgtBHflibbDiK7ZO8pq6ilENH9EQZ1hShMmnsVTc91IxPdpr8vyxHpU33
ZjvcDyIJU+6Xabpvm/lGG7RjMU0fS3yEsEHJbAAdTg+undDCx8brOAFTd29iUeTtM/RNtSRF97jz
ix5GUgbQiN2t0m1e29C3m/suGO/Ok5tbey8/DOjkQGdwJfs2qGkg0bkxuJUpQ1xH7mctXbZyG4uF
wK3aKy4+LdjjBJOKrmRXrtbf6TgU/96vpceXf1735v7SjPG3Tu0vn/q7ZuD/gZ6v94+R5q75Vjz+
2qchP/Afx9dwHI/UPEWVFv4l3u1/HF+XGBObqAEgqlKv8N+Or/5OkBG6gKhwl7gUyOmn46u981wQ
Go+cBJQ+Uqb5qmT+R2f2n5t6fwsxiTANk4IK3ea/jEZAoRchJohzmhUa+iAq4uRIVPmLs5cbTzwv
sWJBgt/HSbS9eweFghchws0P9/plU8RvmUB5uqVargFMCdfX60S7VqoFFHRF4osXK4+VWypQoCU3
cKLSZmviJMspk6IvsdHi3cXaj3jtb/sIBNj6xfdnFDbRNcUXoFLe63KGuSAbtwxTQtYab4YjlVP/
ZmTjDjTs7CKX3Hz//ObnxoHXz3RowgFto2iDDoNf572qNNr5hzrx5QYSX1sc7DZoNxIuiFMg7pTc
rrjlwaiSbIfXGNQU10DvMah4jnkRk9E56FazH5QbY3i0Olx2fD2xie6C4jMeUfresKlIFQ8KCm6Z
Qh0Wm39+GRKJf5hBaiVMGo/Y66Q4f30btzC7EnmlhH5rOtjYLkO117To0HbPdmsCuuPP0lcqEZLE
Filal13nwV2JR2E/NapGsykLreNhETzIBT2r49mX9SzeB2k08XFbXlorMbcsDRI+BwmPwBcWvdnk
3LTyXHlR+VfuT/nKRQnwulFI55KMdKIbLkl7ummx0prRUID6NFIXSkXC+dNjxsTF+2IZ77JKW0sQ
AxXeRzd7DntadWV7hDQBi+cvY5LZdFL1KA5T0jfnQIdySkBN9TxmGRBY0UrWjxBKvOBzoMVCiCcm
/pWZE80REQxO8ShjlRhEnFFluGmJLSSeoJL0fCxivB70klYG6zfNHAVWukn6O7mv2AZFT7iCt6N1
T4Ltn90OxicuIDIiB3Ei5CzLp2WeZSLk9hga1J3gMJtrykR/XPfiasdOs/EaPMW+ISHZbsTJmBz8
Kr7anh0/cs+eQWbOR+hc9zNCJHO9EX9HPK+zo8b1JE6x/N7jKo08ikNc5GbZI4QguMfisOuddWoV
ggbO/Qgbkbj7MkTZGbKNYbLYh8SFcLcxQGIe2Rcy7yqOqPh/YpuIsnyYwHYTy4d3LpMGO9c+qcy9
Hi03Hu2ZvfXDR1EJn+Q9z5MGAdRSnTTrrQKHczfr68PteVTrS0MPpvUVkt7bqp2VdsVxYOtJQCem
TQ6zhFcSyzZMq4ILPTPtTEzLWRC3URZGh45HXDXTfBJj12baOuKF3jixAJu/mTyPRjRTd1TNwPz9
emDn1A3Q2sH8qPjXbtj/CNxZAI1rYNbgwmF9ComL2SqsEyz0bxiNczrh1SSZGDIb2MVkrl53AlT0
3FuWwSTJEMRCiG1rF9fP75rgSeKk3riR5YUtT07jz2uhXG6qeeUQccsiupwviyIbmla89KNsIyfm
0qrXReeLSRU/65/nznyd7uHSMmlvtMleAPMye6/mrrK7RnFKBg7cYIeQZGJqAXXELAmYEgWNX4fk
grut3fyIR8VyaOxEEAgxdmI8LM7qwjGWAO+8cXsgBGYgjPYSl9PDR9L5hx8uDrac48oyV6EByyXn
mOLwtYGkXI4olGad4GzYN0R1YjrDJiWTCr9PehWON+Jm//MEaH+4L3+ZgFd3V+QANGset7agPmK1
ZHs3BApytchKpnpPBTqxJ9DJhEGPUkJv2VHEnrJwWGDxgdMiv3pjaH/Y11QTaGwcAQxNE2/rpTuz
UFVqu3Rgna9yMecStNLNTJ0BQ+PRAi9IlCbDCIGHxPf+5zH84S5kCNI4R+kgDfcyxBceVUg5jNJP
MdJf7AV5rBz2ApvfewSKhK0t2Ao8KW91KtqvU63sS/HgSD+4ug3aKvv2xYPjgFJT6t6hDMqyg4eR
jcgNO9MNs50E3mo25p0yZwcBn6CPPtZlvxVnp8Ro2wAesinF+FhcRxJKO2lyYM8aVXYYc+0mhzl7
UZD4aOB0sPYCDAie5BCvcLfly5NEkYJSSSwqV7CXzohmqmuZBqRP1xGbIqj5bpkONuVkoogN4GiZ
T0gXXuYekRYwEKBSiuE+IzfccGLM4aWh024Bw6pXgp0I7tUm+ZWCoziD/MBuQppmUwDMybZC8e2G
wrujhF4SYMp8S3Ang3OhUZVXENPqeCAj4bNgVnEy7wTakDM766BteL89wJVEZMixHQQMTgQnwn4P
AxUKlrLmRx2aMlXjfcPRdWY4AEA1FC4uOfXit0gklhWAnxixSrnr62w7tOjb8HHBHlId/JGJkNcW
iw8RxxZV0BtxdZQx2ww+VRRmuHXNz2G9bEoV0g52az+P62rtFU/iF9u8A50UezjkIHEPVgKNCFjV
w26zZL44kmfvivk/35RYQ5pdKLkArUJFQN5T3BA5KZnEk/zegi1LPCsZtZ6siZ79juj5fHU56y5L
NirMbmGAliLgNn4B+nLn48aE/FwtcXPEMzIJvWVfVVzrWcc+Y29VkLd417IAsjNksDHuoHyRjEQc
I0HqxNeTyLakC3MuwlXZFqswfC8PEEjNnLEuCmAcLybruQCrpFwSajnvxN2qgngdjScTwTRtI6sm
bieNpyu38KD8ySm145mMRu4+my8TQEtmazLG+xgES3ZnD0eYIPcyIzI+cU4mfA4BxBL8vbiiC4jN
ANn6gH8hW0COhYCQ8muG6oO8yjCC4yygnezNWIV1ME1WApTNynzskRIoG9Yw7H8gvvh/5dJuBkBU
yQbQArlenpfa2sMGsxWESkDeiPSBPMXM8k1NKWcG6BHb2dUSWyejX8R1vByomDJ6kPlkOdIhJ7Jy
Z1BYqQZy2N4ZqpVLVjxPOQmyxqDgdx2jlQ0sjoBOz9ugr88b0xzoHeLl0FUV5HTBighkLS+OntW6
iJ7kfTjM4gGfEWmmRU6sgKlsDTnEln2bw1sp6LjgpkUw7MTtqRYcTcGZcNpiByL7wl2XD+LMSphz
xhGx2OnkrSYDPGgc7sUfqLroIHClNT7rLR3AAyEOFkC8yZ530NRmK1/qJFQOTAk0uu1Wfk9dyKFR
qS3q9hPJgAqfcpqjK3nd3Easx9o4znyEsfMgwH9p9RjL5GAG2O3gCUxPYkL53rnBNAzJFazmm276
krCH5ZGuqe9jAo3GbLYd4Rx9xT4kefyNALMx+R+xgWKS5GvFzTajjWdYG4HzxDMVP1rGL85NTfrA
Bf05e+Op/dDRrQzVPyTc4UE+I1Mkjm9tSU0eXJPEHWw4AxqSEcsqgJGNfyTvKPGAWACJBeRR4eLR
2keAbT5NuH1nTJS/lkMqT5brUdxsCT7EVxfs1A2tdQMXfUJWASRLQgKdvzIIYfiWcrGAQ3845DI/
EkXgjHNX7WvXvbTdvXyvXAiyryUYPfuWAMU0WazsGrCSCRG4dyAjgAjzVeJp9GZ/KLllxJTP7DjN
qjcx8h8jfjPPFBOVaukj/mJkY/zSwRd3SoIHLj1wgmDsfAK6kQw3fyDTK4eV+0psiMQFJkdb4pwe
PUYj8vsOGRnWR8xywCzJ5A56Q+vYfBPZ3R3U47mdbWXeJfPVkwyXbamiDyER5xmSna91El9tGFPA
dQmXfUF5moAJxpKgYjIdu8zEVXtfUuAucuKSE5FNc46AWDRZf1m81tn9vDuylKAIgyCLI2C1YLMS
3PZpepgCUF3sm0yFfEYmWYaSLcNuDdMayQDmTu56rSfsGVravZs1f9R4RHNsSyce/YsefFgMiMQq
YunkCQLpJphbt0kPMv9F90wHIr1lBGD8K1v57Dj9q7T5/5fwIgHE3yfWt8CLz5Gy6x+/Qh3YV99e
ZtiFSOo/QCP3EzgjtVUk0yk++RVodFTdo4dcE6QRr/hnht1+Z2kajVaWZ1vUO2v48j+BRuud8BA6
HsVgAJD0Qf0boNGUqOiXcI+SGSqqpW2CUhvaun71TpF5H2w1DlryZ9790NVXQVUu5JHnEwJAN+zE
mDs5itaK6iPY8aT0HeQPeg7Bqm5ck69Q9pZB7WIwfZkpK7W8JlnZWpRtOuFPM2Z8AFSg/UCJvydN
fuFxracp8kYdzYBU+nfgaC0sB9AuKTolWFX9MVpcxHF163qonA5Bp/ZqyssewtPicoQ61CT/bjvO
1wYyd3znCMb0dsC3si76yDq9WNE/4KCmEDu+nh062jwIHnUU27zXwfBiaEMGKU/nKz089ErZNagn
HbLJODrhQD97P6DCHpmUwWpPaWtsMkMpVmVOjUyhqyH5n/hTSvcttBDdnbuQHpus27KxbvtYRyf6
EU5BYx3zrlHUjEd8590MwyG8+DGuX5KsQ7f65BZhg1tpXpcafC1j96AH9kXulPSuO+SDqVTIxoci
cyFq1IvLxoAhzoAj24jt99pg3EYVKxIbdHV3yKQbvXtKTOUBShrI1PXbIYV1KzAG7tgMyoq5vKza
gRTGczjOVwhuXw/RtWXA+5o07sZTY5WsXbI22x7V2CCHk8224Q7s4D5plL2S4JeGSunDEmKuPack
yYaHN3KNTItL6Xb8fTJhJzGs28CiJ1U1P5dL9j2o0mqtDuXnNmt2w+BdRp5z0zXevVL1m8gbPztd
eZlG7YPXorEiDLhQPN9ak7Uz+toP+uguWorLBBmqNK7ft8N4i0bz5bBApO9OrI9WTlQuOd6n2GOw
LXQelGtyWTvwMy7z6PnzIFgUiprDp1ytmY/Kw0t14EiGSblsqEyq5PftsNNCc8blLfV1XCjoVHb7
DNr2lTqE33sbEsYYRsyWMc526ue2QYJbsT/kHWo5C3IbslGUoKAOmX68KN+WM0QEpYonp41UQSXp
B6WuuCEaBh7qfIOpGgDMxkZzoo9lC7rZ20u67osTErJonc0ONZIqsqgxrfXnZ/ZZ8BXP/TJBsGdj
wZ3dUXiu2OVas4aMsl7OEfp77+c5eAoiI/TJjF1CzVz4EDQzRjOiyad66Ln1/aCLtwip3nbjFnVs
lapOdslU00zpLv28LRftI43YfpH3w8UsigQIX9PUP5XhKi2HeNPBiL+3KwrOnC+wZmMmCvj43cpT
LhyIbFdD2Oxh0NCOqtXcRLVpoU9MCTLFRsTGuXIKPXev6zjTqQvRbmOY00pHX3dbmNmKWr9l7wwU
y9FJRWhA8b/ZnNKAgxJymtZFXWyavKi2NgSFazuOV2VXorvRpqfWRu6v65a94iXX5BYM37D1o9q4
10W45ARbw/XgqrelHUF14n6Gj2WT1gpnPPpuQ3ShcOkqufIQjQ6Uco7+wWGK0FAz3cb1I2jc6QnA
G0OXYGUsC0XqvbdeCooBeQlz1eDBomtSUvY84JnPyPa2+q1FxUFeBPQC4czZ2XWW59MBQPRqcKZP
CGFoK3NAb68oMojmm46UD9x0ThR+D0Lj0ayja3uaUj8bKCeCHnRdQ8/Qm8+ZME0Ebpqu6jz6lljJ
RyP5DtV1sbUHG19Fc48akSsdZd8Vd9Q3KsIekN9M16Zr9hRtBBn2RE83XplftN6wgYXzZKEZVKKi
DN1p/xBDDTsa0bxu8nhfNTacAsOdxLyGOoZ+zeHdMR8wmBLnRPWHWYu+Z9T2Q/+6Umc4JNGMp1zD
bNKVoyvTupqJ3dv80U0Lvip3vi2To6/DD24Di7wVaLf23HSbPkdxDL0Vv7IoDI4ap8KDnqNdFRyn
kWnO4/g7B0CMTXuobKqkkz6/qKXOpLDpyDCga1etaVifojpRNphduCyIvLLM+loPHaXCIfpP8D3Q
hseO0RwSzBFNkSKGuc2EJ9HEtruL/TVYYvy1ZYQgMyzWaHvTI0NoZ89fvdSGusb5PEVxuYqU+Cli
MCt6CPpZJUbFHGu2uUq0id0KaRITgaWqYy6OaGFXEdhTURlyaRhobvpZg+nW4veLEXxrLPO2abTb
aaofIu+SPKW5jmbo2BRUBrvevVUyaCQoNcU+aS0ZmIXGmxj2oa7FgKLLUM8SN2RKui68QkG4MmbL
90ypM3T3IAkum0XHKsaNH3fhNYKaECGp0RuQmPkbGqjh84CJkdhzpS/8FVDZVdNAJQFuflp+1e3y
lEGDAF0pGgbz9Zwb95rR72PoSsLQ2cfZct3lxW5Rk62C2eLSqeuBvHzxvq4+VHXst0G0AXPxk4SZ
SMb1EtGym/v1ZH9WGvMi1rWVin2KLLjp2hu10O7LwKC09ZuKXHtsqvchF5OlQhVl6Op1rqpfzUA5
QTv2/M/exO/4rLw2hZMeCUYNylFxNl4AgdrU12lMsZGPL7NKyoHa2XtBYUY1ILCjksSYKWwh+UL3
U105G6d3fRcdT9fjeLienzYISsBbYxTFG9Dx2Y955QVSNm3amqHCZ0Tv269Ds6ekCbMuYWhTtx49
e+/249YaH/oapYevLnqRXVv4nUUSwjI2qUeFmZqtPXpvnHTf1c1TnU7XRq6fcqoICzv7jDCQnyzm
Bh03ZDePelZdobazASLf1xdoKFMMDE5icPIi9VqQoqYuD7qKS2eOQJ4lek8fXTTRW2O+TNTspomr
iygxDoNrbwKz9fGO6OVBZjKp9kgt1eoMzpZsnWn0zcoE8VbvEJFYW+4p5YpRpi3EJJwNhzIPItzA
vm3i3C+W7C5y3F0dqTtXiTcjHhwsZyu30qjbVr727fDWRFNx8MqhJPtEZp1eb0cDhn61B7Ih8NpQ
tAjqxEakFPS0aedx3yjwg5WFdczqPt5C0TisMnP43KrWJgW03mhhypWsRQ9dT0Fpkn8x1Tne1Fwk
BWhn38FhtJQbrYa/O2w75KA/ITBK1ijKypVJ74ZdcCUvGmz1MLIYdohS4JJha4zkumzTK7igh1Ux
YNp6LXoqNWTxhrheVSE0rJNnX7RpcK/W1cgQB8iCcaF6Q8N+KOaj0X40c+2zgsbTGpageA071Bg8
OGX1bVQHmLGN+aF24BFyUSlTAutqHCMFPv8YzKOhwU2v+kuVB2c0iqbQMa+zHE7V/yLvPJbkRrY0
/SrzAigD4JCbWUQACJ1aMTcwSmit8fT9OW9VX2ayhpzq3sxYL66VkbyZgXAA7uf85xeGjt58MEiO
m+BAlDw2DKfr3+xDP88D5QuJ9glWEabutiFv1g8vZGr0+VJoEdX9aJ4BqIirFIe5XXcj3qrNiCbX
xUbCvMItr2phxcXFrjcNr4yo++b2qpDyqYJMXfSWjZ5vyS34zcxCem28f1wQkTPVQXDA/+x376We
L1KSrHUerhy3RcGhUIvyW6ZiKcs5ouuI/BlSPTfqvFlxLOemP8YLhrNZaPJtsEnIoSgTlRbkWNrF
i34WdfXxn8MD/3fUov8OiPD/IP0IU5MfDoCfbFb+BAguH9seBj4BAz8CBN9/9i+EQP0Dnj12ARiy
uq4O+eRHhEDXIdnDLDK4+6bNP/2FEBh/OEi6kaIYOupaU9C4/4UQGKhdMHIDIWAWChov/glCoP00
v9IsiV9IlhQmmIgE3r4lrtmTb5OHpacn8+aVExnirp5jDja/VgsgKdB5NS6bH9bqb1pvefnvnnwg
UDZJ04CKJCe7bz81q9MCb26n9Cz3eVgebf1OI0/WyEBas9d43E8gZxENbflY5+fYwg9Z+XJJEfGq
qY+RWpjwemAcnxhfu+JRyyDv3rvjRyPktNg09n7pHgbHphN8bOgO1/arE3/Apew38/zvc8235yrf
AgERvr38l5H+22/RCnWJJ9cuvbKK/bJ+WYgsiB0tUNRzBqAYaioeSdGNAwZSTw45B08dMdFzvV04
avsq8Zo4RQvzwQ77veVU+NyTm0tPoRsk3RXHGLsoSKuN9UlPP5pJgphhPjQ2x4jgdKiVQAGtYZvd
mPnHhaTbOLzLSJnD0DJ8rkCkjcLwxTD5v753P29afFkcaXkEMQUA13r7pZMuNyP4kyWwrYDoUmJV
nd4yXPAL+9tETVyQCqNEZvDrT9Xlc/hurVlhFUWWg4wRyObtx8bmnITJIEqoLaAOCZUK8yZ3b5C+
6zLNiGholeFYFDYFSxqUTXRwEc0r9IudqzD+koXWl2l4KLGaNM42mFehQGq/0m1I6t1HEwjDrcv/
wnPOVfN2uw5vMkKbt1fdTuOyohtB4ZgR8B75PdYvYX6YHXZz61vnupu+g4YU33bzsSiLDcmKWyV5
FtWLwUyxVT+O0EE0iwncTQKAPZAQ2j32kSeEH2sMqaS3W4H7kQJPyiq8rn2wxUPClEGp25O04vr1
XfibE4urpYa0JaRI9Ak71o9n6tjH82znWkk3rAeR1UJV772oNLwJS6CyMjdurO9oS/e9bh2AXM4c
op3yZS6ftWZmqBS0prpf63lbzdPvTtO/2cneXNu7B3OqrGlQO6Srg/6wxmPgtoq/qhphlM42XElw
by995ngq3ftvVuXnsu/Nqtjyyn6oNDoui5gB7rLgHiAr9No12fRqu8O1GEuelrURxbR14Ikjd/pN
0fk+Z8DEEOrH722/q3PUFK5/3/HpWZ34bsfUvrjRy3sivXw3+4j1Pzxs0Ikk9O0m8Qst/s0F/GSK
8/0CBJxZKdwEnXm3DfZdh8MCsdie6KfNhP2t4kDzkIGv0AQy1zeqgu6m35Rd7tVh4QkFOhpoWm+/
Vkru5Zm5Ga813g6uz7MZ2InkBVOMOlK2rQ1yZ+CwiWjxNzftb44gVJ4A7Dimk1rwndjxw00bB8VV
FXMsvTRPmbW7AUzP3UVRG68EJE0BkYpCxy1j2RfOEKxIMjN7s4TTUWE/+c21yBV6v7kJYesmvCYD
dqq81h+uZRhdPXeWvvQSgAgMPLxheqQWt1sMUKwE69IgT18UyFV113rhdTjHv3ux/257JZUDBbqN
VQ4a27dXINy+nKKF1jPjjQ0za4ftsJeE7VVMCGe9ntM1vWnj7N41q0sZElaBwwcusLE2ecSKSRpH
UDvx59+si9we36+LCxDFAYsEH3rT26tqCH6pJ4FAvDDhrsbTgXCmg163AV5bF6ttglqrTvpCNhAv
3FQ2t0Zq/aaN+Jmrzev1wzV8bzN+uDfRyBwTNJICSY+ONc5NOquSZdlzF5X7cRmuabgQ6TWnIXtQ
yvF3u9q/yODvFoEKCRc2zhHpKfTu4cBVd4ncMSrp3l2apRa6GQzWSDp6nTGdPlmxFoxtsa2MfleA
F8lmMlmjIJrFucEOHFTt4tr5h2TSghALbdJpsYD1+DCspBmu3EYz7jQR6bUUT5b7NRwW37J7XPai
QAxS4MigJm13wElev2BWhp9ESdr4uOJ3jRWWy7YvIWBnvZunnDlSdKg15gW4A+Bfgy++U25b+loV
JuswZnvNyfcjninlZFKhOYcSvkTriKOxxjfuYh8qDMnmXA/kZzVj67Uq3g6RVDWG53ko9vUY7jOh
Bgmm0MII/VYPUR6Rs9GpgSRF9Gqxl+lFlnMfrqEvtT92CHMhUfZab26KHPQIIzFV7Xdjt2PssRkN
LXDd5i6xDEgzit/b+smEFWg5pP0oX0ej3fITR00r9mkDlUQ7aE4EwN9DSRKeXKs4Pmv9s5p9qa18
X0zpLU341uDXK6t1iCY1UGuigBwCl5SCzCNqQ/117sUWh+CNtnJf9FfYCqABlV8oZ1TkGj5EOos/
xo3vAEF20fMyX9r4dc2g0WRakC7FHoR6ABVnMumF6WujQZ42Vtguil/kBFe6LpiBtp36fhMtOkLD
YqvEHNsZpBzsUjuyQiNsg5x4CmJnPFhmuoNT7sl53LIUH8Lp4qoUEgV6HXvrps/LdNCi5iqrMIyb
yq3LHh2WsJjrxnc52mn6fX2RJunFtpXXwt7OsMGXqzo63ACTYSMhVbOpb6Z8k2BIN2Y4xfBxZfEl
A+pJDvYTEBWc8erCHOnDVHUPDDg3sx4FczafLnVlnkO1AMcgNieHd6/WqNT1YEVEJ50KC+tlZjA3
EL6Ude1WfDYRRNkAwS/akPCl70KyuIwMmoGAq6oS5QU/JoeDQ0jOPsSQthi0AH/N7UgpqDsT/JAr
rS3xl+bx1k72aO+rdGPbIrALqVPiwQZ8aqobN7uxrAdHb/yovncj4aEDQyrAUYhkt8uY9kgSD2H3
2qkiP00Rh5i5qTwMgRRJiLkpQXOnumPhHmRAz8yjguWUF4MWa3ZxcPR4HzUPdYGAalg3+syMwLpr
J2RWOl47sa/BUccIDASRngFeWVlPfkza1oy5tqFPfk92nKBK7OPUN3st6EF5Uhy1m77cjGLd2OVL
s9wm685Vhk1MrA6DzW1r6j6iRlstsTEDlRfO1nYeO2cMnJ6krDkMVqwN1PFji6ca8WabbVXrvtE6
EO+pOJg0lLHJtOEj/e92JICnsinDgWKz5cbMfXknIx4WHIJr3sIE6S9W7l7D/SFiAicpEnuKEhi+
8lUiFFX3XNQzK297Lp6XWSwCzJECbcUS38BErgGnUQCzvrTNtFn5gVyPt5rzpTYZ761fKJcXVjV0
DKgorzwPXq499sgRqrXYNijSMFzaCI0RcGt7Qyxlfdekmn9f6xB9XObr6RiUPbVAjXN4+FlDLZ1T
X8aa2CEC2buD7Y1c2GxNxyLWkCPz50zGL6fwjqugQX/rkouaOrbXjraXWKzffJxIzQsnvqog32PQ
PDVivLt8UzN90w9winVsJdjRlH4NnDLbm/1HSGlHrCt20arDyDQgKxFDpjIBS1VvgV0Xs390fbft
MY7I245MU6bH1KFLgiFhPSK1nLDvAj7NYCN1o58VGTAiEy/nElf2oXRh+eG8pSSEsskpyUMXMTXA
MN54MsN7G90qMb3E8Rmoe0HecZ+2Q7HTlMHPGSdVrfu46vZ2Ep9cE1q0iy2Ysy81+1ylu3YMlDa5
mVclkCPebC6261TsqoFpU1ztBt4ap60uiT355Tzxu2riPfGhcbfFou3nldztqDwYILh15snA2LLD
0JsFtXClNKaEPmQ4wdLdm4TFGyS9LlNxnmhS3Sbf9VitY5W8z3OxrdV2PzC/VvkmELWIy9gwPd82
82MUPgdWBjOIb+83jGe6ZtlY6+OCZ7wlikM/YWQP74u0nY1LfFejP6j6bkwKOKzwpYzML5PaJzZq
10BzGnIzqLo5oDXZutmtqCMOJBySo13fEEehaM9Fh4QjG3ahQqpOqez1ini/pN0lkXNocbjRw3Cv
rfBVyU/EHavWzw1bUadwQGOBi0fefa1xkTzE1jrfKzje6HD1R8sTeeivMWd0rp1ilVxXcTJb+zBw
TLqZOClmuB8ncWxb49KRnJVN+U7uXGtjH7pFxXjX8ACfjvkoPEN57vLVFxxo8lSGSHfSSriTLDpp
JCeILsey0k4jMEsZmt7AYKbVsn2TGMfJbneK9NUqwHZUcSzWdieSfgf67PPWeQWGaLKy0KgI5N9F
jOjliUHwLk6Vwqsc4WU894YMyVqpf+hy6S2///iAo78qzh0flWIWJg+iUtVP1qBCrSuYIjIathkQ
sEvksPScbzrdd+P4slqiiBqa1oN+5pS7pnkuZFKkPKXq9X50lL2B3/uoK3tZ3UwjhvrKuXfEpcy1
c/Pa18oebDkY4Aooot2h1fV7cqcZwGzVXg0IVPfriYTrkSPQUXzHvQDQBJLHErtqkJrudd6718No
Xw+9ck3aO/5Kr2pNQUShFY3JDtcK1cIYXjsXSobJWrZ3ahbdyG6XlO56sg55Ft9akzjJPyeagOoP
Q4+AO12Lz4l7MJt8ny7mMWbaOejqKYoVCkdxsVtO5rY+ZrOfDoS0L6EPtvKaTTApFfS/UXwY1fB6
nr9EtXHblLbfRXsHk4I2FieRaudw7HffYR+uSRZJGsZq6mCcwnx57kf7QM43b+W9oq/+SuGRVU9G
biBMMA95XNxKCq5llp6mdTtH63cWz2286qfQrf1qMq/GznmonOohMvPz0otLS/LlaOd7qspAbwx0
1cz0BeocF5LpEuLpTinE67pAZxSmfQZR3dLYnUdjvI9a7RkQA48rFPD46rWUheuVATrRUJ+qYfjQ
VNleFn4gFgzEB3HhwUtSjuEqdL8fwBYIV6RRtnSsefOsp+wF6aBv8vEr5siulg7Hxlh3GlDpQdRw
HnVo5LHIRzIH9Qtmksp+Libby02L2umFKEnm4444wVm8s0btUkZ8eGCs1TFRw2+ipgZV1Ge6wUNS
W/CZFT90w2snzb/Sf5+QOH3uNfesR3OQAiNm7XzVJfOrZnV3XTbf51RmeoH57jobL0qVBXqMKaLq
J4v6uSRmZ4rbOwN+EONb3LXESZdIWTGdq3q576W7paAu58jYRoWNN/A6RdtuMc4ggZ9FWKIgsZwn
0jhOnHbn2iYJVIcXxoeTmDe+Nqp2H7KWCNZITv6WiujG7sIroycFe33VU/U516yrManv1KZ5jDBs
c2pxrhz9aKefUmPB5Xu5Fyq9i60fabvvNWzxN11sPBmtsiWN4zYOyydV5U7aw4to13urZVw8ldmH
Rf1g1JPGmN3oMEhhg8qNSwVrVb6f0Lb32nhPkKjPuqLyYh+C9la2amCZ2e2a8bhqCoc7nRQPVK+L
Y1/YRzXSgqZNXnMKLvch5e4w9j2bFd7bPKZuiF0Kw/ogjtbnWTVOiwPmC9ckFOJUKOrFSQSMUPXS
oM+owplaHqcmvlwFJ6Uww++W+NVoHUbe2EHWfloWGEAgJg+LyyUB6MA28CyyTCet28yEfy3Wo81C
NlgSYtKkjRtXeWaUSL+Hk/ArSU9ebkVYBrSnMM13e5wAbq2++DDDu4advSblXusA6UIqs2VroEXo
4k9kTvtG/22Mhu00K0BmiRdGqEa3LBFHDWFUcR0sZnI71ZnMdfHDJSETsew4snn9CfMgx32cdcBg
lrZ4XWfrIDdAuEg7+UkW4Yk6vaHcpOL1s1R6YHy41VRvwri0fxlsDjtBXFXF4JvIKrl1F8UIP8vL
Y/3kFCZW5/QIqXkYiW+SbYXsoOQhJIvnpYQwI5s0/otyGzECBR5EgcLVAnmOtop+wYh0N8AGkcdh
2qzbaujg0Jee27Q7fTUumRY+YLyy6SfsXMkRUbKWaBV0EmPtg6QGpuInYg1q1b2eK/dgU+N3Cl0W
x7MrbgUOL5WOAEBke4ui1THSfdN3u8wqg7hGStCxX9X45NlqUNrKPlSNK9Hp3nFs9OM01Dh1Uxqb
ahCB+TsiCjhbidPK9sp6NVXfZOMqT9Cop0cu+h2a6PNIT+VIbwjTn2z+yA+3dKfI/c6yxV8ruk7a
vCQhw35Wg7pWHvSkvWvn22Gq9rEdPrhrecvsEbIbfHzFubMaTMZWk5jLfiel4ZumJAzYhrfhkoDh
RXXCQxaeSZ1w8PaK60d5SSYPlN1yMHOCGFr2oUgtCDqgvlRbs65tV8F/aeMHVAO0yJscaGKtGj+H
7VzRJePqA98miBocPjsAQgzXEmxy5a2VgITKy1/b2jZq6SBxeJQdpsnTJFv6qi7x7mSva8O9i9xK
/n8iEkcR+x90p91Nun2wbHFRcNZUJ3dbGuSJUHtE2DhOIARyOBNxkOAlvq2ijkE9imiYBEtJBzuQ
rFacjBrW2aIfky68znJxrnWObkvZD4WCz8cj+MpBq8WpbfArDalyTEEKH1imzavr6ldlZB2mTzxh
lEh+pDuYhYtLUVPKwPDoeVfgAJ/szDmIhbskMR1+kYVLL8fhoKLGJE8wVW6WLL9NzeVVPkXaWHDz
zAOuAp68IlvBeSLmLG48fcWP8VvtpN9dTSbjgJDJizvChLWHcBWei/VvJpNY141cwoT2Tr5NKXdq
oAKvMLjldNzFAEcKkiYeNFzouGMssUqEtHwDC5O3oVEDWbXabkSzD57LCy7JTm0IKMSbF8XiuPQF
CJD+/Xd8r2TBPUZ6vDy8qtfibMRqIF9EPNN3Jc4uxWgeFm15lX/H6+ErnXG0rfRW2DcpNKUuNuni
TN8tyHJruTI+SV6hXIcuatFE6Uf5LNG2c3y4SEJAXaz6qTR5tiQkpyCqk6hVtPuOTMo59L8tHP5l
6fCZ0w/KYty/++P//h86Fgd+/D/z5i8VKfZf2/Zj/3Yezg/9NQ/X/2BSQNqZxsBZfWvNoWNXp+ls
VA75FtLK8d/zcOsPB1a8zQSNHVVS5/89D7f+IBaAEbaJmplBufbPrDmkXd4bzBknSYIYMadA04kR
uftuZNdZOWFUJdlvMJquGTJDNWv8GhaSEsO9ZkvvsQafLZdKQoWf/ATlloGHsctxee9R5NfXUsGd
cwAtCzTW2K+XZ8N19+3UXRcV6jiyLLu8Pk0NSUORjHu04GJ+WqFPjnZ3qNKKkB6BnLS5GpntKrlz
sNm/jGz0E2cisMvxU5CA5Qviul2XikDr5uelw1CK5nrtCyQlH3qH6sTpYMe1B0mfDsPhpKg4Q6wK
nnYaEUmJDQVpnyGNVmfzohfTTRzpfq7YG4cixonuyjS6r+3oW21fSLcHclqil1rZpgA0Kf8vRTnp
5nhaImg/Y3/ogRzM6LQADVTIQ1fjaNXrVQOFGA4SpK/N3NFn6Ouxa6rDqu/VqUWBdLHKztMX5I55
fFSV+KBN8DBJ/EoLloRMeK3yRRsj/qxO2fpFdkK1NW7aeuB0GfEdA/dSCxw5p6u5sx+zQnlO6IJK
aq25zG9JALl3Z+Vh0t3H2Il2KN5gDNjXCcvZZTURSuKSjdPnNu1ve4mIg4nZk3s27G9OMflWxLdo
0tskz14RKmxC3UL1qr8IWo1Byzdzont21l8rs3vXYt7Z9IqU4H3Uy+J2qear0klwceu3Jtsuk96d
NSZ3c9vi3l4kHxTF9EjNfLJj5cFo8DUvMMV2pvt/vk39d3g5/796B2FS+atd6r7/X6ek77vvic9X
X8ek+3G3+v7D/96tMP0hWtaG6ED87r+5O/of0gBTt8myl6we+U9/cXdsnGptjArYzFwDjsQPe5X9
h3SphWvzJ+Xnn6l7fpq8Oowu2TGl2zbBFj/xDZcxavSZyTN7lX4T6eBKE6hh8VohMlayTTQg9YX2
kgJUW80jxWCbPmJZv3WNuwqgQYPkHJmZRzD7RnUD2yS9yDI3PfI9+0PX1jteb5Dkihr7XIcK6g9S
bIi8MyxI3pBudClTpAFpITYkWNQ7D8Z0Re+I0+tDVCAjL75VH8Mu3zoEJqo9Y4XM9Gv7g6ZiAKNs
Q7VmGl/4UQgkopreQgWpY6giGg0889m8mvT7rLY2ArYguZOIOwp/gJpEHamR0Po8Usm2d2rxqR0z
b+x0VIlMola0hfZDnII9xpGvG83ByaIdwiZfzzDs5ftR93gKjc/SRJ5FtkNtkg7bUWnMwPGhuOD/
u6lZNhiAOBXw7WGGy900ZRSyxtAkqT+S7VR9as3XcCm2SXpu+fToIuEffUS/+DLQODrEAfSvSGx6
q7nL1ggftfGEB+m2HCI/G1OEBNlZRMlOT4G/zI8op/HmDXo886Mev18EF4VDjQ11XGH3mjADiUW1
bcf2WlPXXd+lW+wdtmY3nbDMPyQdVeCola+lu+abRUR34dydjUxslqq6aU0YVd2pGYhnnJO7tW+v
06zOAOhLz+miO3nUyDWoxuEA2/HckulGwpNLtmQ3RzvSLpHpZ3sbREIfTBjlHTixey+XdCGMYrHP
GL+c7+TFrkW/Xebh5CpTQCmwjyz3rrOzV3kZ9bju5NKXsU503Id0MnYWMrxeLF7IyrQud6xxz7XI
kU6/Qg+9HlZx1BQeLrFNVfpMvvWSrleVcP2BYpEx/jnD4oFW/ox110VYxFPQkKyC3MvCM4b0NTUH
Xx4/GaEaRojtHDmamWpuYqvczM6C+2Do6+EQtADYdbRizJOjJo/9XmWoMGPJ0AAhr/MO8RDEJurU
ksJb+ZaM2NBZ+s5OHY9fsXfod9J2W0OBxbu8p5Ztv6Ci2KoFLTzZRGt+qNTkUq7qvliLh6xBOY12
x9FzuuMPSnaakmWrO699YwZFHvtiflTzyVP6V4oJss5SHrzIuCD+CYbRvLf08WCODOnCg9O5p351
75TQ2ibq6iP+tdaOMGZxmUk8K7BtJ/9wfRk6DB8s3NcrwVW7XA4sNN6nUFG2WvuYK/gqAMtUpvXR
NJ7FrHnyr7IqOlklqGuJ+12ueV32EEeUF/HLoH7V+mozEQ6hmpgU9ONuzljj4euqZ0Q76LiykrOK
86FNVJUkK7eR7pUOY9Mxw9L6ucUaYKnJD1FjglaIPnW+ptMtYYhQ9scVtAOVRPLZBKuGt97UQG/I
HiK73CTMHdrhNVSfy/qSozN3sDwYxEMVX9AHFJgfhX21KxxU9OqjmO5i/Vok5c41vqIdcmlVREqo
fRuTZTPsJmZMXYWFJvdhxF049jNSzUmkwOMbBVpfHk2JP7NRNS0c8xXmWH4LbrOxRoKr2Zb0fh8u
n1Tkzt3ATqV+krwXPc0OaTts3JFZBQTAsV1fonk92fPCZpmQQurs4mVXazh8zLM/WfRZI9ZUC/ba
8SDTP/yWDXvWwYbY0gxl3WjkpdjKuK9GPgUz8FGI/UpKCFzRoCtxImVILtXlmpPt67Dxi7H38YVl
/vKiDhPzRLa7Fu8Bfqwy2rM0cBxRT+XmJzL/fkdpMd4zSuTZxHyAhDXpw8cc8i13Q48UXsJk5n1K
i705mURyKY8G0TpaUd4koBzKFPszqWVSlFBSJ2tSfVYynqpwFqGbTwyAooXassXxgr9HXOb1Qjnr
Bjz3NgpQPGxny0DIOGCh/lrr0p74bomjp4RM3gTHhnzkMFutbY7avyaFxxo4vLSYyd7Ahk8+ikIV
p6U0tdj7OCYp61xFyu7EDjIZ0U5ncBrTPzbrcN0k1jbCNXWJEAWpXIVjXdJ1CEYFhkRsbbXSPVaE
5GmEuHFu1JNybgbXN7EF+n6BLUkoNsi/tnPY6BaCS9QRmhF74TCZ256Nr0JfmajRzonr41i8kNZw
cZCWFYLDy7lz6hxWhHJG33O7FMotB0hQuBfO4bPcbMNC9btRIyAhR24w+B3GvmrHpm2z2eGVWvLL
5WbXVwTfjNmTjBHVGeLZ1tFSlVvEgXepOl1pq/2Itdium2ZWqz+FcbEfh+yWU/UcOf12nNnP56Dq
GcvW+V7V2R8WglRyVPYMSjpQDm2sbjBwhYRKcijY0DT2nJBBYWA3IVsSJ8a4FbelcLcIkmqs2E9L
8My8uunr6qZj59MgMABrX0Xs5/+8Hv4f2bZDofpVQfwwYFP1vRrefiQnrPszwOFtWSx/xZ9lsa39
oeKCiduRJilrlJ//WRjb+h8GTki4S6KqFqph8U9/FsY6JppSbi0LaSiLEL//s4nnn8g+sWVIGxFt
/zDBgdL7TQcPid3EV5OYUoMyHFrd251nVts0H7uFHcIk3m0dyl2UG8lWF839YFFjLmb2ytnyZBnz
AapsF0UnYUbQ3nXmXqG4zWr78MNq3vyLrPWj5aYkJ/9I4ZJXhCLOMCABY3b5Pk8eut3Sg6dGpP+a
O6tH+Oco45O9cJQ1YvqNHddPArx/fRqh8kgL4Om+dxdtXAV/wUnj+0carr0DHXQU6cQru7u066A3
Ii/uZwSeMZQtAxp6HBm3yYj01pnmJ2MqKBdM47GJ44dFIfSzC721NWAkKLM/djIlfim+rR2lQLME
zRIeB7ZXRTx3Jti3JeWrZCNtC0GpbYeD75TtZ2VgwGAKNvsFBXyOm4tO422OnpiT6yhu9W0qqpv/
yqK7DMYEYiwgpbePgT7mYzI2EOFgSI+bNMK8XKjpt7a/Dqt+++vPen/YfV9yqEhQ0yFR6u/tx5o4
7PHO5pELS0Y3jJezReAHEEecyh2UsWn+/OsP/Ckol0+0VGiOaDZw/wRJe/vt2gxlp6nyiWpSX9xO
2cdpedONSxbkHXKuIob2EXlp7TCdk1ZVxoppZJxf14WRbEQ2XmK9uyCIvwHRgbo43TXtJY6qYI7m
vZP73Z4juoF2Fv2OTymX/d278ObC2R9+5LpOnbuMmeQnmoN5RfrAU6EkXzhJRxzVS3K7+uQURvqh
mgRkOxSz8SgF1gUa6ZHKWJt+5xup/e0FyU0J2Z7k6b9bybApUOm3eRSMUfXARgF5aNwkjXJkJPql
LDGBsqFHtMv8RKEWFMNyZiK4yxvlrh2Uh1/fVutv9i5LRm/IcFoTBeG7i6mWOYmMgZmThf4V6fS1
ssZnt9QuS5Orvm2Mz3NCNmgT0nDWceJSG2C5gZANeecLDPjLYId3YX+G0djDb9iORf5JVY2Xnpmh
3vPih8xSehLfD8It7isbWhd4e7kR+OGn3xhvP4kIzYkTMnQcSl5jIrZQErZf5s66oiv6pE0MM5T+
RdMJpQuL7NURuR9hPDHY2TcmGbup7O8IhXtVSutJJ/tFUa/yHsyBiTr33KX9WBwiaGm6RDpBQFvK
5xr53iZK42+DPT5ZrbnrY/PFGSzf1Nm3tZCm5NfLLFfx/TMoNCEE4iqX1OF3YpImHJJVxc2DyXjx
ij06hMZ0fdJ1ZHWjzuMmvRx6VVl+s0v8JLaSLy0VsWWoGsgyLpxvn317GESXsjP4aYd+tn0cBvSo
6IpuBXZFCHOPI3PwuCihLaWbX3/l7waZ776zzT5IM2ACl6NKefvZY7LWTWkkcbDMZn7qMIccUmbi
0jPNbFe88bPhYuZDftDMYW93DzaKpHM4f1wGt9uGTPiYqNYNxDrpIkK6bt1my0Yg4ixS3Ushu4j5
Gp32vK5i06acIXlKl6Z0RbN1MvU6STpcV7UJlf96SqMu8xeoBJ47Lk84nPG3JQO/X39l7SeZGVbe
qrTXRnln4dHz/W37gbtNxtKkL6VJQrAGQ5Ex44NqXAZjNCidNcSWjAn79sXWOAtF3aWbQQ0/jcqu
cTgr9NU8GMApinR5SNr2XqN+EPanOoTSNsz1iFytuGkNc9eo+euSIfNXEitY+dMmx+O1tNu9EBHa
aRtX/X4+CAdHl37e97iB7XQploGwto8r68rFTsOzKz1YWuWoGOqT0jHQZrpu2cNFXdHsW0l2izTh
2EzJl9Z26VBDLC574HY8osLPLjoJP+txyhCK5cDItT3NTT6YRA7GsGd2Zml/yw1EZ1OGN4NrZtDt
rPhUT9zQMQXkm1UYMnMu7sZeXOUR34XENvh9tfHQrQuabHM+ULbRhZdV5s/OekxV5aOYU8tncDm6
S7hdbSuDOcqPFrog3WB1gnIA1tdoi03yjosRPkj+OhQh3IrwRid3O8rMC2yaI86L+BIFAuCxH911
W97FJLR6c527wTxzKMQutrIlbMWZ96W17Ie2xiltEdghxBxwSlL46ciR1oDLmbi82caMyngcJqmB
9gr28CFNMs9K4h2e5J/7LDstZsQpl6mfMitEOePEdHfFXdFnn9g3oBsZp6wAyhudnGwNcfvrJ1Oe
cW/fRYpcYFteRALGKInfvouGaoR5rtFlllYae12UwaKWrjWiyj6xRbzk4bcwZegi65V/+slsO4y2
GKJRrGjvkyEZfnHTFtAws2OE0Za3YhjObcNz0NnwTw31MNjGTps4KX79wT/JsU2pgmWvNfHVMwHM
ZQn1w7vI3wKK6aTHKpMJuVqBsDoO4Td431d2WxmBiaB/ImcY2syAb2BzO/RgOrhT4QKJpYexQgBU
uke9Mvy6X5dN3dxMWfRF19enX1+p8V5IxpVK1B5MHXN6qixZMPxwpSHI18hrA/OtYmNys+rc1WGO
Zzpu2FxJFJqQkzEA8vEniWKU8XYE7El68FVumg9Uawm1F6V9qBKXCMcn78p7ecbaGk8lFtqVZ5XV
BkLSV31qbnsRbvV4vqhudT9W44VaBHHrEG0zC49sbd06XRYyl+8eZVNuLzDCp8I9KqnYwKWEolHk
r79egJ+LWb6/xQSUfkUG7r3rnzqegEYN/4O981huI0vT9q1M9D470ptFb+ABgqCVitImg3Lpvc+r
n+dDdc2IIJuM+rfzV0SFqiQReXDymM+8xnLWllk+AHaGP8Y9oQtKea+Y6fH9p73eC2LFILmaBsgY
muTL2S4B0hReP3uUu/RvHGRXTmFt0yh/qJVkLZoo2KzP44fy+a8DrZePlT//7SWrc5oz0ZOHBpWP
xHsz0XcI01tXq/sPVr4lzaeL7c6zSG4hCsvivww38I8ZG8BiHjLTVPrq9oti3VvYyZo55tKdu4+A
NHXISI3hrHHwxl88IPDWMG5m3U3WocYR51dIG1ZgY0cFkdUg175Eabahav9HCId4mOqHOQWqkfYB
mGaL29euWS2AKHudExkhmgjNDe1z0EEfATn0ZVbQVetLQITBWcorVnE6qucbvYrmZeD017Fd0JCu
tYfKc0ciRgsQWkDHeFsM7YwgQvhL8KFB2F3PgbtxOqQVwiLdd21+G/QV2LXqTk+ROCkUWAle5Gyd
7hcAOetqFkEcz9zGFnqO8ex9UfEKhomLLAVmhVyuhIzJrT8lqOg0kHE8hzvRGoCphLR3ejP70cbf
oprGMyn1gBTO6C2R/QUNpYYmsGJv07vISVW5ESGkT+hoDfmNOmFG6oZNwuSAJvRRs1pB69+n6kCn
MM1h3kzqQrKSyFyETf845uzCus6/ZiZx7mRAdQnyP9Jk+pyPvIUqKGNA3NMdKhYPia82C2+Iv/Vh
8sO010pra1T1iGei69T0ym1IF2o5m90yUbj9PLLdAo2vdZVO5TILKiIT+FGAhIf7PvRvJ58rsy9L
bzNbkrg2gBq9ubyqC9yvh/zWHkRvI4s34OpKzHHAEwbfmmAaFgleIWGlXPVTysR00a/EXatR+hR1
NjTyPIakEVNm85SDNRMm+IN5HbZ8tTrlLmjGaeenmFiOrnrwGuM2TfKjWw54u2VfM/TE3ah5qDob
G7pZvylLtKPoOHyOGgvjZMu/pZcjAmCPYcbMlfgPE2+pCUhABYpTD9iayMMZ2gQIfnWbeyUstOxb
MyAd7IXAdwz3q65o2SIaeRGNXsJ3ziiXjFuvHQOEnWkFFsp9UJbQ6dUEIdDuW2dDGU2SbTvOJs4d
MB5gykwpB6WafM1GZFjMkZkxTknr2Sdo4CjajRaRndllC8erdopC5zLXum7Rz9lNG3ILegMyqDRQ
JJxoY059Gmf6IsrVm4ZCLyyGg6kFiFSxKRad032yG36tOdejFuQ9ilM9atgZintlsi+T8LoctTug
8ymhb/Y1VszPqeUd/ISQCxjfE8WbR+LiayiMJFrKoVfQANFaF/gzUc+YG7DX8+RHYEfgMGJvW2bT
IRiQuXPNOy/U4BK0oG/NmNDV7n/m2vgdHBPqOS6IcMRWRosiRB22PytIVE4D98ppiDfMytrrE1cW
9rgbt3RhJLjqAtTWKs/McFnPCqWLAJ0WxP2e7fY6HKqnWML3biYuVoaRTtSk3OsthucoWI4ID1Dd
trovVgL/t9eR6pvpPk+xf+3Hw7WvxD8a47HRUH6cgvhbgbC0uGlvuiFFNSDFcTGpAJy7mP5ZP9oG
MQQytlOfonU4psTZysCzh84eWbE/4hSotlmqlPIwTXOGVWr0n0uzfGoCh3YGnESAnCv2xaJp0mFh
qjbOe8JlIj/W5/a6825tY37IukFdaNatY/cBNnI2uLGbOKfcYFoqjSgD4TIcTspN6AS34SRA1nGR
1o+qZT1pGBqj0NYeIj/fK1b+oDTOI9Xvz61TXBt6SqXNuZ6LIxBerLtEQjGoANgpNn7HIEbzYo62
yWxdKTRDlkVlLkkX+yWpynXmWgm30LBOe9o5aTysyi6/zRT889xkNqCEgFBxb9p4+EW20yAcpn9u
df/Zd/KjkTrpMnqmYsKg1TZYU6G9NdLpwDzuqgSxOw1NNVX7BNnC2wxBCwutjR6sqlhT6G+W1hyf
EEVkxrCKP3QVsAAItSu19D5jJY9a3fBHBrzJbtkTLuwhdEO5MhuLw5xD9ps5p3gt+AG874CIVres
JbJyfW7eTbPWLzs7tVFpFA5IfWMFWE3XZbDKrRVNHBemHQeFPUUPo+eLuHmwGsb0NBUMYUqvxsJ5
truZ1xWFV66CJUxbpHdNiPOIAkq9JYmiomIBUbQ3E0bgi0zJnpu0hzgXL20d6b6uZluaGrtQsWhC
CBnACLAgQ6k+eXDSMMEc8Dt+j8gOhqjLJa22bUo8Qst5VxTFg1pAv7EkS4ooCbDZv4ajsykxDCuz
8qSWo7KwlGIZDAYiD1b1NGr5QxPQXVbT7os+eQ8dWo1eqfyMEJqwW6QoDPCJelIcOktD3mGMvuX1
8C1A2K2Zu10/zj+8NPqBvBqpnKWTCSr1HnoO36xLAbHbpNz+oxWyRkqPowc5+l3cfqr6gnVJXduL
43t0GJ67hElz2/SbVfYGquB5QpBtoCrpUgWdNPT5aCq+H8y9Qs9JlK9T+0f4FqEx/nkZVuVYEVmK
VnvrIRjhB7mbMVfv00T9XCQkYXP63MJ0+57qAkMNna2tPSeTP6J46vxByRlxqF/k3pPULqPFDOf5
HHTHLm8TfN0ztdDPYRXCY5VtNYwUqYYe1+Kk5z+As6cZ/CYVBot7O/dsTBrdhUKOYNU0q5unubJ/
pprDrBFE90icUBPnmMvKHuIHv2UZTFhqzEcz779EYegtHFnuWpw/5OhkdWqFaZEiEgWnEaib64xf
rRzwwwz1EV4hoVHxELp5TDp770zlB2H5K7QPc0v3AO0Tqho0UC6leszCgJqbF946mwjwml/FSA6V
GywQyEQrFW3shT5SbCB2WI4VDpVBfevEZrIyYw67vvRXpuo8xQG3imoMn8c8prY/lYtBM0/1bNzG
wMJ9N7zTo9lEhwaIoIKm4fsLxHgjudJ5DLgoKIlSlXm5QNARcNs+C711Bb8p7ItjnXGoZSCLeiQG
kEF9KuvqNm2daYky1pVe3+qBvU0DYmCyJsKhJBYJ+Wcf5+zF3Ka3UpZJhnmvh8FWmghOxSvrFIhI
avFgFdVDY4L5yKpVbyiHrCTsff8bnUUIXibzpEuGBkLMpnRrXxb1qhChPJ9y7nqePJjzufpQGc2p
sOpmlVAl2XUaZOTwCQPLRTWPOs6dQbRCMeTzZFUApTUOliQrjGUdPMZxom1t0A9GVKsf1DzfyLMQ
50BamYIYlcdLhQdn4CFewTCjoLytZlb6TEUPGVFVz545tpzlVHsgUNgr70/QWw/mjaM9qLoENNZF
4m+2eh1F3uyQRATo1+QJSMss/hz32C2N7qcAsOucQYpG4yP7oOD6RuIlEkU49vF0C0Dvy8U2W7ES
Y+rorPsR9UsS6ru6s/co3H62RkheQOE+WN6v1CKkdkDzkzNQQ93KvlSLKMK4QlezcdZpxXmde/xX
3wfoXCLnYw7hl9lUFoFQps7HT5d6j3ac/dn4+lvg9P+TqE+TOv9/xqaD+vwc5d9/5u25092GP/9r
i8z7848o/9m8AIDK5/wFAKUxjZybC43EprlH8ex/Ot02Fuo2XWwopvbZSpLKxV8QUAONNt3VOd9s
jRKSR3WhgdwU/usfGiaTNM4NVMeBbJ6b4H/DSRInpYvaAihTA4USsMyOQX3NviifRN5QKYBO4Igi
BxJpOA+UiB9AXlUne2vh65JN3r73wGHoeHfxa2stXQR4PMXcSu1B9C4iYIekpkv6lZskzI/yow5t
GKMx7tTe3uoDJYTW2deFuw8N2l7QbKg7n1mgtXUnPzLDRc991MLThIqqdUc6RllCj3Yc4NZQHCNs
WtTE2YtEeo4mctZZd0L9tQiUETQo/Gkno4hpEcMvzZzsKPzwmFamDsJUBgmPB7TQTuTCKeQfZXzu
HH8To/W8g5leISIAJYvmP6i+ftU26Te/hIUzu4u+qXeTY2/hEm8Rbadtwec6FTxJ07jzJup1zOyd
PFBR9TvFzI86hdiw0e+AGWyT4WZIyvu4M7GAyY+jF24DPkM+cBycfejgQcSg8jwHxsOdRHVzpLQr
o5EJ7SPog/wsJKSn0cEwmcFL0wUk6lZQi6VlbEvenXDpxxTOlOs+cmwdtSzYFXjbAEioAmsfQXmx
qZjYgQF3azHVzo2tJ0c7lldE/qcAgqd+Mo0p7UnjxKLcl1N2VIv0eO4RNMMeD+4lsnh7elSn3GSG
Nch6/HmemtvA3RVGdRVxH5SustV7445s5KROxl1d1k+iS2z3uCYl1tbK1oZp74uGAXXWVsPYXYKf
ge8mv3JZnqL4k0ZKZXs3FW/Ojfud7v/ElvM0T/yljleE2KlWQvyHES1fXsqkontRgQ6AeGlFQDLT
9Dgk/c1ongYb6t7kr1D1lR/IFWOrh2e6EvXm7UT4orFC1frPr5Jr2bFX1Dukt85fXX7ahGFWVS3f
zdhCa9rKlGghwWKZfqvm8Jeqcwk1GpGVtQ8ME/Yu3c4x+pXK1PTFBpfNc4QnxeCeKZx48TIn8hmy
2hDVEamXkwxvhinb8UwVqDAVFiGjGUyd7D3Zn303nEnvHf+fm8pa3kiteo8Ge1XmsgRq2w6oO6A7
Im+Y62QF439dZ8j9ML8O0DHZfTYg7wn34al0T7I52yA7Cp1KvpoMoVDctfRSBdGCV+a+jdy9wqaf
v/Tm9BCo95F6L8+Tz5SzQThVA18r8JRnSL1beYYGS2HGK1vfqsV4JRNDzsu2bj+ITV6FtpxiFJs5
K+W2VsEzvLyosXRB3DrIkpVCKptp024Wsx9GE6GwLSMP5c6saxewK2EjO7Mq2iOCG8hLbuPa3DYz
YhsC4G3qJ0Qn93D3UFQwt+jZAwwejZOLYIu8pd9ukNs/o7zfgT1SJf499rsc90W6U5Z9r6PIk6z0
tDp7JwVdvoxG5fn9x7iXgcz5OcTMNGxEq8y4mJ8BnGBfjXlyVood4+fIqeDQufsEjaYp2rfgfEa0
F2Wpy/uXGcvY4XrMoccpYPvKY4npZ5t7p64175LYON1UZQZuHaECKofKnG+l+qmgQ+2GGzS3QI4H
n3rC0kDtH5qsfhqo/M1depzT7inNfFQGQbtwwM45XVTWKfLRz66U7tleUtvSFdapTf8TunQCiqhN
rlqiex0kaDCbKKE4j3EjON5/byMZN9DIb3bqnGRNtt68j4uNHCl+coz65QQdQM6iRC+ezm0VuamG
4KdaWyucE45y3GmIV8iRozccidgefKud8Jt081Gkuq3MrVqaJ5UBRxgURlr4wWq4hBVcvqWL1VAY
zr9XsUytzM9IkU1O2Urg87CEQ9Pav78ypFN4uQBJtGnpkxKCMZMh/dbGMN18Ji1CyF7uc7luIGk/
yimHPugHse1rMxk2KW0xSR6g52Ep8/JZdVzWRmPr8QqvkqNc5H/FCPQv93LdyVKTq02ubzlqEipx
AWYbxr2MTi5JuTBB7J1iDkKqIndyDUGvK1ggMj8ycGk2yXzFbNZQ5UtxDVUsU5nH850wO3vSnDuP
vqHaLczMuJMLbeC3z8dpgQSGz3HLEo64Tn1u8/en/Czr+mrO8Y9GJg9fH9QPXs4D8NQgz10tXmHk
5jjOs4oDVuazkbjJxSqvC37aqoUzKVcxPOCAoEGqre+P4q0XL/1JwRPSPxOH899fPCL6ldF2lkgX
EsCx1uTml+uI9OSDZf0qqZF1DSLJZZ3RuNUvG6KIrcUhQAvMNWG7S9Tn19W23ZkanmQ0Zs63PxGP
7OBp9D9Ydmf1zMvpRp7YIVo2Hab8omKQaH1sh4CjV/PEps5yTinOhDTz9vJrjTXrQIMVz7+1MSio
1WXHQqufZLVJ2BhX+VHWpVwsck3K/SEhcYf51ohouazXoLNP0nW08A7Dc+Q4ULaUC8SgmiLHk0ji
zCoERpajxGDyjHkghOOIC20kgsqe2C40tnGO3NP1+ciyCAhiuIdERXLTe5rzWOpsS4IcGsjAoIun
WrM20tVjlOEmVKrHBm8YeZaEi0YBy0RlDXO5KfHt1J2U3jykLDNZUyMv+/319AoGx0u2XUBR9GJd
RKkvkWeJkistxhbsbuIxXYu3c4xB45ygBHZujMkw5ZyvA25bDEvYuRI+RIz1/ZHob6Q0jAR8MVqU
tiVo4BdL26z8CPiCjdNtDlxM17Zpe1N7xcELJ4BTO3iYJ4kAZMvJgGTxJ0hSOgSjcnDUBNhWTEmL
gEmCIoNRSjATF9WxzoMP5u2Nm9nmTKRXztZQ3ctDUSHYqLyRwU6cAnRQSZYeJfiGCbVO8w/iAOv1
1LAHbXoQwBU58S/hG0kIlQG1Al4SMTBv6y4orUMTlievuBF5K0n+hEff0DeXN9MwB2nJZU1u1UUa
2n4rcsl9m3inOXNPjZ7eKIqxFl8AOW/L1LrDvmE1z0jQV9hY5M2Tk3orHTQCt60WuycJrvDYXBot
DGKuegm+JD8BMIj2Xnr0tfyYcg9ZhKcYUJ/k2B6wm/EaexsaBsxlUwrsNE6UfWLQSlUD9wNjrzcW
kNyIrs7paHumql9A3YrBzsEqMUvnPBLXwhRCcTKvE5p7Er0LCluXyJ07I2Iz4sj1TbawYjjA4JSj
wxlRkeT+mSgpSFagy5EhISLvFXbf++v9ddRgAwLiBudmlZLoxXLvQZambjDFxK8kJEH9FFE+D0Sd
CNWTcyagBJvzI/9Whej/Jg/C4rL+zyUiVJDbqAmpE9VBlL/JgpAP+Ks2ZP6TUip1bFBciPibBm92
+Nm0//qHYqPfLxY4DkeYxa35u5SB+08H0KmryrUt/GBu9r9qQ+4/KSDrUIfONSMDGPnfqA29urZd
y7VdKT4Jmgcm1kWIYNp9i6dd7K+QKvvapMVPib4S2zzESMNEo/bdKPRrfAB3Sl/Sx6/uf5u6N3Kj
y5Px/HiX4uufaKLLnM7zLQ+HDbBLkkn4GT4jSCvhUb32SeOGwr95/3Gu7Orf4wR5Hmh/DMCZVSKz
i+g7bGmtOQPCDFZq3jfaoYvTpVN7B8oe9zrSS7mZ/6yQbBqsfBdn2lFUjERCzJ2t67k3rlRN5/b3
TriHP0Zuey/Cd0gsXnlIuAy2dp0W4b79YyLWdUml6vrY1Cbipnh0VObKSQktAO7OfrSboEf20MEC
DZKdu0spZgwoyXXIvkTRwUtuRmf+7qfKwlX2vRXcNUdQiodBj3cxh5L8dT1BBgXFoDJrtxT4YHSm
kBAPTY+UlR7s4xRVX7W6R/1naIN9oaV37azcCNGuKn0UBLHi6f+U1BE5m8oxD0n4hELY2lPUK/nQ
BoVbcyYXmtxfE1qX77+Kt948pHmAzq7N4hN7yxexqWt1TR6a3Bv5qTRR0hCxmeboA8Cwa235//Iw
y3ZoO3qvA2Glz5PC7i0SV1R9PK/GyRmqcH0VJZA3s4+Q4+e749Uqo95LtYo1hobJy+/mxBFW7YPm
rWLV2c7I5ooaHbnxp9I/KIY3LKbM3/T6eg6uU9/eZY561UbpTvHnP4J2DHFzQEXMm74Ps3E9mWgM
et4vYMcfbIbL7OC8F8A7U4CmOg36+eUoQz8srJzK5moqXFi77TatncfcCk/WnH15f/516/ICOz+M
+J/eEj0PQraXDzON1vSdlIeldnZrj5Ba8Vv3UHfOAIgIQ7yy+03gIekZR4ckGE6dujWS5sZgU07T
sI0RlFXbeaXlxS2Wc9sS7Vobs+2modLrAkrFLr3HYbyHPs+/vYogZfFTSh8j+lMi0GhrMNfHcQnF
YAmMCog5fw2usLDaRYbDTcMtseYSbgM1DOTkMwigGgpqcBRdvLDOXudDv7Z8jJICDJkQ2wzHcF2B
o1BqCuYxvHxsrtXkqUMUzRqMgzGNmxqX6Brykzo+V+YXH/p8aVuAvMZtyYcl+YT9MLID07TNNWvX
azC9cxA9qNClcF/tcrhyLWiZVLVrZih1+g1bdUc9Ccmwdp9QTA5VuPZBgAs2xOfoD0+5G8uvljas
4/YrQAt6icBKm2Drn+wSmiWMWdwv1zFiA53eQdYaN4kK4yJaK/O8ctFWKHBm6gz/Xs/DrY+gNgjz
faxTkhH2PV8nqKN1m03Is9nLHI49OgKbAUH6bN6hXdwhQ9y0wVMwefc2nxrGymaaUaruQ74yIrUd
n8RcxaOyFmUoeEbrGQXAyJlWyfCsdxrOgAi7ncgcql0Uo/HS2MPR1+NtEbTVshqKK6UiS8Nk4nae
cFEdhwr9xkktlpaVLbRMAbVeOPVyRCVuq6B4hZrQYwoksqxoFmd0thF0TVFwLpkPpQ/W5ki/GFGq
OVM2WWQt5Q3E/H6aW/hwogYddVSDcDbtuisAFKDziHOV4ZQm40k4t2lcIDCLRVMB3mbJ6YvSaX3T
pj74HvMQVCyactrWnrkIzBb4I4KfBQvQjg4ATL+JYJXdQcsXSBnTnVjjuvM3IjNQ9O6nsm33Zdgt
exUFy8AAIMH8ub+8IN2VQb8OS7A2Q4VcR7DuygHWTL+xu/FUBVd4oVwpkiKaIFq8eNfw7pLZfpjz
4ZRF+a2LdpEWHZrSeRjgF0+8hAbx8ylq0VuHX803c1N1hS3WKqh8FNDQsO+WUzidHFKoUA13WoR1
9wzmyEIEI4VJhtgfP4UHy6HGiwR1RrR4Ec+t/62t9UJa6/ea6qvbg2CFFIf+qcMJRqD08jjRndJ2
GpxvwR71VzUYENGjgCqwNHR0jJns98+vMx3yxYkuz4MXI6VVqHuXt9XsggDSVcVFB0T9Hjc6bIr6
GWzanVC9I1B9Di9QROZntboJeRX26B2dIl42EHnGBOlbha1injy7ei6kTJ1X1jJkK45at7acbq1A
R+/Rkgvd5IvJuSfaIi770Vd/RTXbUlBz0ae2mK8VDZMXtaGwASUc+YkhgYxedUujyZAnN3eysXsH
v7LsSt5Hz5oIfHNHmRFStwoH/WtrJUgpjFcIVIRUAB3qBDRr2A3BtoH1mHacKyUy4e2tq5ooamAj
EFq7MKmRYlt6nDb+0H8DT3nwXe27ilK/lJX5lFXBMDSkOd6ffF2uy9eTzzVK2YGE/5zw/la/DJsp
TNOIyZeJLmMW9ThvIYoVfvvJc9i2qBHq5YgVsiA9nEfDTa+DrUh7VOn53F/VFIUilEyoUlFLNq+x
gNmOqJ+8P1CIUq9HCpWYNQmfiFVyWZUYQiXGhSLzQJP1V6KDUmEPqpbxIfdRpp02bWReT7N3zAdq
AA6uVRzPmJce9Ky9icE5GO2CT7hryvbGQ0ZjdPFhJUgDjHoVIz0p55KFWrqI0CBTuSoc54FVue65
b8gOt/J7I4LVQYUpIzwc2RMc/GliL7sGdWA9OkCWO4jkVk1XyLS+pabKbVDdkCYf0rLdtYA8/XxE
x0w5Zjqy2RCVphqJG1QSkeSaFCRQknK/VrL+Ss4wy1/6uAeO7bwNTbSGoT5kSb1P9YHGcbqTY8RD
Q6xMhy36PmtRIRB1FsvjYHD7td0GW1Rat13B/RmiR4icKR57K8GYuNNC1FQSk8CoHta+yPihO6pa
Dd209OiAFw6QVTb6tTfYu2YMD44eICkMeSs0uUT5f5akxA9S8o0dczl789b0QQAh3DJAb5GPzqcB
kDI0K7SD5xxFHcVZzdQRu/TactD1Yh7cBGxQEt57xQh0b+CLAsezdpYTrtNphpOFsjTiH/Kp2mRd
gxfemmG8AdOyKBDfhf+EYGx8ZxreH0VQP4dJcQubbalIxw+7gC/oda5EGMHMxlOs4r1dKMe47k9B
an8QBkuQ9WojgbKhHG2TVF52iAplNKtsplaDlcRk9huI1RJp7N7fBqJd9foxtKGAEgFfgM/An/+2
XzWviwfF5nDWtH6tMPGDZe5E/0Kxua/q4B6TyEPLc61sWIickZwbDsoRs5LfTuOwkbvEg/5SIlY/
dCYm6C3GSAhf0xeisvkpCPNlOf1y4G7FiE8gtncooW2ZmrJxwi9m/Lkz/c9ThAZFrnC5J0dRih4T
irPDtA0G8zBRhJo05I0YTAeFq6F1pPHQ0vIh77b7IkIBg2Ku/N3UCbbVMK8kMJArfSyKW60O1wpY
aDy1PnhFZxufy3dEvd4RY1w4WJdIKPqu9owhpbcqq+LozKjCUphO9PgwivQOaNUhi9Zu0i0bFO6a
EVmTZR87WwlPTK9d6mjeATa7lm8CjZSuWvIVgQ4xM1vDb9vM/anKOipUwyly2qXDkTB46a5AgMjC
2QGve+qD+wKpFTvgdooxS9XAUGMlowbjok3mU4Kdiq7yIgfiERV9Dy6A9xfQ2SHs1RyAmQERxmlP
xevlAtLbQR3yvPRwNon2Fu1FdFg8l/MuHjaO2i6BJ68qX5RQCItwhkoFbsFBJ7LBITmFxG29Y+3q
fkJx6EkO4kQlLgis63GyUJUlZlXMZRfFBxF86ns+euJXfK1btEUmLL+d/Gekabgc9ZuzlpULFMzg
sB4HuGnpauiVTWkS7QQIqzP1EsMhfrRqP+lIJChE962GPi3SJ7nZrVFsAec7Y4mNolSNIbpxNYQr
FVuCPOo2AeoxSTMAXOfl1iNVx3ZvBi0wmH6dsgPen9xXJnlIbpgc50g+wNvSXnkQpw5WqpVTeCsF
MYCyJUSJhg1e2owYjyTq0zhZOeqM9nG2Qzf5zpnmbTzSMOlirgP9OnUfBuxOEeFEO64MIGiehXK2
bkNIG1hL8fez869y+Mr3fn/0b51gBieKhiY7UAABYf1+tJRzEUaWG1M1iIJ1Vg1r3YVO3Hof3ORS
9bpcgKKLQWXMVknjL6pidRXMiMZzUGoj92Jq7Xwv/gCpi+To62eYqgvqHCig2H++/CoK2tIJ3Xpv
ldXo6rAMaRnSmzAoCZDLJtGhIEQUk4CavalWHEocZsiwESFgGWea1y3F9/dn962o+vchSXjz28Gd
o19tdT5D6vwOvIm1G4Lidrbtoz6nlMD6D0pAr5qkshSpOWomvDeqQJe4NMuuAr9VA281FOG92Q+b
JEiW+AeuuyRYS2RclfkttmMbFRmkvLMpGMSYfJgfnLn/YRweJFviXMNQL84b6Z72We+7K498XsSa
xiY8W0ZFFXHkzKFAjGuS9hvpKlEIaYZy0Sr79yf/3BK+XHQAXEyLloRKqHsx+4VS92HQey6wtHbf
Zyg5++OpoNLgecNJFsOUyyLhV24gE1dHNe72sisl+kdMHezW16bvaQuYOzm8TWSl3h/iWxf77yM0
Xq6PuilLV4sYoQ+X2kxu0JbcFs3TVJaLohPXrJzQ88NVIt/7cl6o33BkUSWnmH4RToQ4HDg2YS2G
TM0yz8qFFE5MhJslZ3WSo7wRn1Pfb1GJqygEWB+I5bz1taFCS8CkS4f54tApkiAYp5ivPVT+D7G1
ETFGN7B3MvEiNptS0ovN9KOT+kyEuPzmtNIpz+s0fWhsv5zvwdJ7c4ZbuToXaZAoFGGyRo0PEn9M
cAXDOLiXY6MrB0rW/cKGm1ME6JXTrgvRmA9XYhi/ngv9VhJVL8u+FKxhu2OFgL+oPRaaaJMZLsZS
CLi34f05pHW53YarNgi2uZt+0TDywx/72p2ATKn7lGPXbeXQ75YR/0rxTJJEhVyyTdp9wCZKyDyV
qWcUNl3Bfl+VG6LvhYHdZub8KaImeyymbjZkZL4kqWO/8/RiE5ukbBKskEFJ/cykMNpyMUsqB9h/
L6GQweKH9bSf6qNBFuET/9ctBu8lsQ+Xmt8qn0b0m6rMOpzrh7p/L7G2hJ0KQQ8GgAsJMckwBlj1
MdrERRRA3XIeCdyhRPTbUx2aywynoSECi/hVzp8iXil0R6eAJIrnxx4w+Bjlf+3QR80+sMdVRXAg
dTIRO4bsNoRAXdHBnDX0L6mtiAiaChwNFxXJ/OEj4FScrvLuODW0RqkBxihMINJP+m8/hhij2Bgq
2IN7FDU43aaurxi7qSfrwoWk1KdtTzrr4q4SUaZqH0vuiQ7ycFdSaKtRm0MRM7TIGivwkk5PN75b
iwymTuHSTn6ko4KqOyT/ed42GM+IBGabsRio7BGMb6SXPxm/VFtZncUzOf7nogYydiPpfocUv5Gb
O6k+BPGw7hFxCvA18GtlU+cR2qXk5JNCW2lY17hVwWKY2n5NMLsy3Gkld1lOLRMxEZyQnUe3Vu5U
191hWlcgxF5HA1wUmMS4adXOsJAc0qexIa8poACBjPKKhoXB2uhm77Hryi9B/dDb+DpFZGUN5Y7C
uI7bYePPhGDalypj1cP7Y6MsJm9chdO0im7xfj/XLSyunrCn4MLoUvXawWI5n0uUa5rN+wfouQDw
akdzkME1QL0HWeCXO1rzjcDIwAyhYZHtctfc9RHaQRqygWBiRHM2RDc3JpJVDcxkgkOFqY490EbC
+9cQC5uw+UnQ6z9HWv9TpAhDakQegoBy4EspTlKo98csp9vrITuMVXVUgX68HHLjVmA+ZMiRLtYd
JHOP1cTKov4olcEWncT3H2i8FX25kGRsF6AALtIXx16jFbjVBRx7NYx0ONbLEQFaakBfTWrqDRFr
ismSrPJONQ8Yl+8a7mepxSax8tmg2p1Q8k+NBDVJ5HF9FwdMEiAynaBgCTXLSW1XtdNd2cmwNtSK
7OYude7FktCoMJfwkW5Xfgb1/6dc/Bc8iaidHqfy57/+8R1eWVtP9z+DqMhfUCWkTPaf++mfHt5t
pfOz/9tKF1jL//bSWTd/tdIttAYtU9T4wb3CrCFv+Itm4aK0TQQHFo/SIYkPW+6vVrojrgA6QS13
K3KE9t9qpb9atbSWz9INApFiNBerVnFRAg1yHRVfyRmjaTu5H8LcLrfixSMuAhGUEYhgBx4BWvXa
LcINaq0Rt25foMUTDh+osL3a+Oen0RhUmRpPv0TItEqfwABW/VUN8zzPbwrQXEVBkyakXBU/SsT5
23u//fNM+b2or731RPAOmonyI/iHy9MR3+C6UmdA/C4tPGtRqOmVNK8SrIAqf9pWOTqpRn8lN4QZ
JhD2plM7UeujKyKTPfV4bVLlVRX74f2RvTkwVF5gxKFLA4Lg5RmoxaaWFvPor4pQuRfh6XBAnhsZ
10DedQ1BLR0/ACiB47g4d5l+JOL/55my3n5Lxkw9mIACgY4lflrPFu0FPDIpguXTquSgL1uY7yQE
OQmAZIQWDYf3v/RbC/r3AUgu/tsAWheOTl3xpcs0pgsQHkIz2b3/iNeZF1/yrKeHehsyR5drLHam
Hqpjyxv3yTRVhMm5E8WFIolPyH7t7cy8lmtdTn2vLW4DPFycfPvBKF5VFRgFtiEIQKp4fAMLe/lN
a9Pq9CSp/RVqzS2lvmScVrhkrKYm3SU5UuNVuFfoghD6YcvHAgDeOX2uMvdT2LQfdOWNtyAqDmmo
eIwQ+1+mgbiG4QHfZ/7KGK5wzxHF+Z2HC2tCc1EKqDXOpaWD+6/qfspLKlfEREg3Ez6aBw9FobYa
V3NAY5ILT2rqEqlJohLQRo7Zs8Scx64kHKV1PPXzxqSASFRk0artu2n1wdS+tYjYyuDsuM3Z2RdV
jqouc9sMC3/V4tAu7XWRpIeTvzb1bonm5rYMi1WSgGklgMR8/Fpnd03el7CxPggrXmVxvGQAVUAP
IMiZ1HVevuTMh/buD7m/wntOHadNRC3Y45Ivi35tkNAZerQJP1jfr2RWz/gm4N90hUz4YZfkUiNw
NXQvgFcl6mNsY3tEujIPtGDwRJbeUDYbmNQ+aTQ61Ng6xMB3qwC9TgCGcqJJT8GbEJKevGNH0TPq
go1sful4ScdwdII7iWJ876aYTzUt7cmwHwzABOo0bgWRoBTpziurG+km2zM9e5a1eBf0Hi7cMwmB
+jhZH3EcDPetHQXUFZMeIEj6K3TlHLpuorSOt7J9zLxNNF29w5xSzDa+6mN/lWYknvOtjWosAJhV
Z0mdlnI71a586jbR2O2RucKpG3Ru8vzf7J3ZlqJa067vZZ/7DVvU0wmIAoI0dpw4NE0RUbFHvfr9
hPWtsVdVrb1q/Od/NZlVJs1sYkb7RsSdnnfdw87e0TC4UmTzJ8VF9nihT9SaK5/+GcJ+4s49vR69
5gJ7iwikRIeoK2K2L6jZ2Bn7SwOerfXf7134QjsU0Id09WvjvNyfUv1yP4tJ2H/SmuHZeBviTT4e
iDiwX7Lg1Qw/KT66F5mR4o0uaZO8becUTNjZbRyfzzPeZmLnzaJXdKizisemsa142Jk0Tz/7DwAt
1c6zr83T+LI9Oa96pQdHGlRpu92lY55YpM8XLe66MJ9dfag17o50f8iBJncx3QQ2UmRMo/Gynh3q
0TA07bnT76X0fOA8v1L9fnQR4vbuttXh2TdtPz+/bo5E13b166BsVHoYEZaUKH9tdzZJ5naFPK0F
lfbL1wjcDqGwO/3UcSDgIRBvgYQKnxS/2VNkUMIK51vTpjjbQFp60dYDxNYQYPZQAo8PDYwMBRJv
KO3FdU+5/DR+XYolAoy2ChQ7qbTp3EowrF4ysWZncqhlofTFadNWYuGlRTM+n669g9YGD0QLIgz5
924bXI77UZpLWRrKQxFUl64QdJr3O4DiBFqiPWnT2R51jpShKd7AQzKTWjDQdKO/IEupWx/jVOpj
Z0yk2Hirxbgp5kUtvyfdeu80ubZoyZZfSP6ERwq/LLTNlt0VISQ7ft77qJJG44i7KXm1FvF+e+lT
Yp5aP4BBIJEtoUGpeNWgylDlQvcMnPzoCX1SEDSK2oPS21XjKgWKhBHTeg6EMUpDpSwd4tnYyRX6
EqWqoOFF+r76XZ4mjSZIUjQkloOnPQevfWhTLouXtVsv670nJqDd6CyIozJlpRAGOcgWXNgUsjoO
sq6Qsau1boNn5U3thGHtciftTxyEFHPZgXnpPumq1nV3R60vVfUfbWIV8ORKVrXyRcu5lLogocjK
MsEW99McZ/MdtxABisvx0Bdv07ukfe/mcMXnVKHj5o6+mDdToAfUnO8JUCt/WMdKJJ+0cLvkbMnz
eqeY7KLXIYpD7bOxlHCnIS6lVCtt51Duex3q8AgYYXfAvdYmDsOQTuJTpMuzuH2ulN+vIg3FBft8
ZzolXXr1x7t/zXWtxVAPdi3FUctdjYJYHi4OCbi82UQp8J9h7rdPdP0A5tAqa6rVYP5U2Kf+yAJX
zImAuKxoBxoriOo0aEOYngkcl+haYGw6e8Rl40256rf4+3pNDbQWdSbynI4JgD7KKl0I6vdeUSVL
jopE8vcO8kdodsvEMsLaO0T3vkVnE5xDZbM0pX9jNaVSIPCoJ37UJiXzH1vKjVwp8w+EiLwmi4qb
9iXdgCy2cyLNErMun1tLiPkGeKgFMyoP1Bet0kGRxuaMZL9FyhIGFw9ac49iQG8VrR53ane9qO1s
QYWl7K7oEOJrr12y+RWdoUkgNqPKSXPhUGBZifNZOpTc8pdFlUHm1NIvrfm/qwb/JCLwgXRaWvWf
Ap2UJdTIx6l38QddfBxOFKx7WvdW/Q8i+LdiIj+Qh8S7iERrndqvyMPdork/nTtderHhDjzQmogW
sYo+FyqlnYDwNumpUH20dOr89h8gKaTTcrGgpxtUQXJ1B9VzwfF7gxnpPun/CQ6r2lpMG488SWvx
jYJzi9PFp7Og1rlNCXu5CzxUO1TIf1+v32qI/JiIhhumg3cEzOzPCsytsdse8WZ0SZfb0dPFFxTf
lRpKFLeL0SOGwBkMibTvgFA/+V4B0pAe5zXtvno36pTL5ODvmn06KjvYb3/Qrn5LDfqMDnTUR4kG
tyfmzN+shXprX+4be5DVrxJuUbkNBErUPL5Xgg0Rv+K7ezdBhxLox4tP0TAJPwuUUdAZ/75S/0hZ
fxvKLwv1fFDc6YpT3Wg1nl77nO7Utjgtd9d2/O/v+S2HhDnjEgO4AbK4BoX9Yjc89uesUr81uuQ/
7+enKr3qSKspLvgqa0ejpMOKnLvjY2G2wTYK7kXArnmdlngXv9mt9ERsdBeXQQXUx6XbddPCL84A
QEAg0HTmD+Z87R+WBV2MsGmbukD845dl0dLXZd+mwiTgQ440zvktwLJrBQEzZufUq7lVRatOdxBo
fE+XK4IEJEYHwhQP6Bv/vnayND95FWXpGoRxkbrV1m/w78qu3dhS7Y/oZy2RSEBRvTtixUhTpf3x
T56Ff7DfybtqUKWDkDH/+GWjKqcmKJ39mbDxbnC4N0xNylET7xMnurjcaaD079OjdMw/TRC2wjQB
cbTav6z2Xrs8D7eMV56aaCQIxTtHtUNLmiw3yW2nHQpp/2SnCThBLhGnhmSp3esHVxK2FsArhGSu
+V4/2JTjs1+NkqAP5PGu01V5j15D8YPu1tjlXQrCgdkDSyyglTfAl1NRtQTYciZUVp4LWiHqT24X
SAEql3VJ6RujUQJB61rvVXpGzB0q0RNf/u589Wt0W3x0um6WN4adbcu+XR56BsRTesRIilPzsgsO
tJpqP1rkEVTpsJoPxJ96vxMWI4QE/6nuyaPb6wUlIXNSEyCv2xN9nr45txOebWQjaeCq0bmbEkAQ
/4UIdDkTooHfBdJ4JWADhzvtMRWO6bBCUTLtpNfuN7/5gkKxAaSFpHQ562DJycm7dxHD14tfkSA5
AEatm+sSORCdF7l3LXTRmanq6qbNiiHIWOqJ2+k23zw4qw3cOM37M6ysBLxLvp5FTPgDipEohIRi
JM4jkCbRn2vnkt50vRvx1uNj31+gxG+rFZrEp1aLVnDiu6+A2Lu163azfnO0Rb912jkibgROB/4q
Oy9C6TlEE5y84ly7OZEHlrvoutcbIuTRcRu7dLB/Dp9XAMbvR0+CYLU7MG6Uiz0uoRMesSolK7Jr
/Grv+rjTKDz2sU4sCXqIDr19LCt5pO1BymGjnDGX2vRNut667qtN4e7L1i4bIKvYicft7FcPadh9
PfV03zudsBZ4QEbzouPBET9Toxu17rgIno1heU0aLdBbGJ70gCfFEFMip9Qe27F9rHblqXfoxGBv
cE20ACVhVVQzPUPvEZz/vn21D9oXCBH+7FC0WgJEPxJQp1785fay7vu9UaOGHYluV3QqAmc1ahtm
8CsC+F8Cpdfovyehh27aHi+wjhddDInjy5NhCjy1maME7SAj9i/tguAndPUkjNDSnl7r4F+1uHEv
gNhh4l0TSQs4l4eR+FGlHVEdhB9dm+3y8KA4yhYMP/2h8F1sqa7+flFWt8Atg8ulaOXBETeMeHtb
N1pj74bSoEpQE5INkPKo+5lqghm1eFXzlc/R+5vP3rUCaAhnodCtpEGk8OBH+ejJmRMF5NC9DiSo
/ULbaFbJ1dFK3CI3WlW/JDJh3jpNVcemyzroGACRpI+TdsA/S2XLKqVr2wXLXGG7CI21MI8kUvws
49fWe1dvf4gM/e690ygoQFobbTG61DH6ZGX/TeaT8rq7sz5YWmklEqvlQCKPgFUFSC+kJvpGlqdR
u82Im2DJgEldGn9C6/yOpKlKNS0NpzsJbGCSf1Y9iuq5eqk2nl3juoe6sXUWaVMtoNDX4U89XBr/
AJ9C/9KA5xGOpDzTr3OuHbuV47GS0vmbBjWVd5emdTQpUGQMhocXDcyB2tbPS/GoXZvU42+RIIKQ
2TZe3rayLjE8762bfz5vw1fRifMHnKtRtynt8qRz4mNb9iTOXXmWK42uFq/ufbDVDhdV65TO830m
6PxSh/u4UeySFw1v8QcCFQUqVBJBblFjt3h9ILwIc9kAHAeC6b4TYpQeaRK27QDMLTVKsuItprwv
Jf47NDcE4VWWTToSH/K+tAEmWc8u2o1hkeOSwBVxbdOV9pGGV47n4VKCYge+fMTTXpSEUm+lql+r
STcntJ1HIIf7xR5EvoC1r4f2W79v0+muQ+NJTXt7x9rLK28w6AwE8UkDlZl71VY3EoTR8whvlwbg
F21IKcv42upRoDmoAJi9XQ5H1UH7JmX3i8Re+o1zXio5Kbe2wGXqR9wahPmf9IoTC44MmCqh/WMJ
JOFJud2iYr9TQ7wbeyzTrNaJbo8iqR+2cOytre3efQ2GLnDGZvO2qly236+n1lB5B7fRK7pVunZH
wycFA5EM+2taCVu36/KAKvdJaXksokJDE2+c7yBggE7n6fQGMjnr4kgAGry9bpWARxagY+BOdjkp
BbEB/nDROY6oikIvYyS8uBNo+jAq8X01GIc47uiuE55vND/lIzJlihvhzHo3yhkGPutAUixEop1p
XZ9fzr3X66k6eIv2la4pp1DyDyRO/wSEAFHbL5xeEkju0Jj4mc7vLQTLCfgsyMocMKxIkPapPZZa
Se0baP790d12n/otr+nNU8X4vIpUkvRAM9Ej4Fhcjm1qxrbO+77Iki7gbfJXKPaUKu1K30hw57Qx
JO+uEogPRGt3J4Jz3OdM/wqKu1xXt9VBvst2ShDulXd4KDurCodXUmPuaWWiumfaQJRNLS4qFG8q
cuDAm0VJ0la3tLpgna4naEuadrap9PsiSaKR6os9pa/BGYiJfGnF+04z2lVdqtv62eXuNfY0foY5
ninPur1++rwKCEQMvtbl4p+qt1UTx8W2vI/J3Dcex2ymZeg92ytVKLuHZZZXlVY/WacXSZW39uTc
yPXKM+tf652QIrBzynpTL20xf5H+yDK2Y61zGDVJ+zlqZe/Roetzsy++gRIiXlw76yctKT7uI8R5
/ZmCk84R7ySR0BZToPH3EsQNeTUgw80jjceuWtsqag27e0+AWX9QG6/Cv1Ruq+y0C5r5wm4cKEiN
Ki1XETG0xarH7wmOoE6nDO0yTL9ETcnOl2UHHDRNiiad5hPVpWZvD6NGZ4dbgJIO9bpVeYFVF/84
9UyWlDvu7Q6NFhXS0V6pmfmB1r/LPxhwvxkHsHJg6sRzMQwAPokr/29y5YYD+/C6VtuG5OkVL9Lh
UI/EJ3qlUIu4k/5dWa+J6/8nY0Syewh1wdfolEyG8M/vq1LR7Nmg7pHx2HF+6zk1idOhZPFUAd2I
UirnVitIf6j/yWz+XXZRI6cLTh4AJGGSXwuDvqQxptYs28YJNNL7ddYFf4X3oS9eHGrzWpLIkdXy
pFFdbls7F6vSzcC8C/BKPEUpbqvPavxv3v8fcQpio/3/cQr6/bL8WhY/IRvkjr/QCZ3/aB9kcpME
Y4rw/q3dodb9j1RfpA4QmhJW+V/IhPp/UJ2o8oghTP7tJzb2FzKBLoigjwW0UCd6RmW5/0mSf737
a+yLorMoLGgS4EqprPsB3P/tQB2fGD7aok1Fx+1tts8f+lZ7h0jqQr+/zOxGn4QdELm03Kv0SP5U
s4Uf/mzl1LffzduvzLqcKIxe0h7s9Ux7lAtGHZAiyFTmuL+v5LE1EOTP90WnBqKx7aTL031xwRmC
R7G750gt4GPvG1lvr/zVpdpSSTuUIw0OUzzNtPqiMvJLK/W8o42eFDas7jTvpsk1z3xdv5ZJp21c
iX3cq5viMsWNNXlShVg9q7vepUYHhHYjP5m36ePq7GuVZi+jj0U/oy3zrtvtoTKM9xcaZZFm8ATO
Ru9dmuw6uMtweyyeVva8nIyd1MG/v/PkvS0iEgK6OqH3k8pq2Jvn8+JAPMq+V0/93f1BOs9pW6eu
IxXhX0c6p+9AJ2dXckSzbnGyWpp9zPYns0qvdSOj7N51nm5ZyUN+np3OlYMCh5apx75z7i1a5FPc
uzQ9bzaIkGC831TNKVrPh1Wv3img130TIix3m1ZG8Pl5uxLgrVDuptyezWv7lJwquyi93bbq1qZR
2BOAuFOk9bhVX15qQ7o+PQYUlnj0rkVhvPY7TV1oUmHsHiWJPzV9f6EgUe24+Hq/36zz62Jcd7gE
3xX6C+Xb6kQqRqLo0YzheekQPzqpJnDEvXakGszu3WuUC/rsEKw9XLc0+dLoxVO+J1cqEvRuLTb9
ubfuz9Q/acXgvtitxcvX6Zyi02NhH0i3V50XtdZPQnX1jt3a410+HSlCv2sleGncxhWgK/pA1mj1
hvrpQu/stPs8UP/zieG7dYglEaP4UYNz/yD4cW3V8IGjN2fn6+xBTWoz2x3P6oR/l7zt7q0ed9FP
VKt5apIrQAX1tFXoWTt1O9lxQ148wps69rQtuBWVmKC8t3g06Jh8W/SP3WNSpRhFrbss2XhVSseP
VvM+fOHnpTbw16GWOlIVhjYWWf9yJBK5beJHu7UhtBt9c6vZfSUFSp85j69vyQ2B0ifFpRid0fl3
2/vshDm6O0pTQ2qbSSH2d5NkxTNmMgjIp10rDn24R6+WVSf182P4urbJatJUcbsFjSsVwxp5J6bz
BijWyo0ips3+pczX7QqG1rbO6aJkFq0gjpAR5R0lDWpHrfvje3jLCP+3iK9mxTvoSkQVdEPcvb0v
5CdnSbaoo8Q133Y37QwuldoJxfvcsQ63c5WqIJVlkTXIwqE/XK3Lkblcr/ptlzq76yGRcqn0741e
GaHPYwYgmTQXUK8P2jM8298VrUjONe2lP0/1r2JLM5f628nKprvNH8GDgM+bHjd0T++98vaM2kb9
DgZ/caIz/Inyz1K+PztDzcX5bV22Z6q0dkow8NpsV6HxWgn5trNzlN0ODZLHzAv+Z72cvvZ57Q/u
y99UBuGozZogGlrIZxKRf1YZGo8mPVBvx7pxOzf0ai21369Obhx36ffztVVZe0Evi9w9ngpSJGvP
H67c/xXRfxLRVP78NxEdLTMKN6vlhbrN++/D6++y+nPrX7K6/h88FgJnBQoCqEQwOH8hCev/oTkC
DciAC0qmt5Q4+0tetxHKpMegkNGCCk8DLt+/5HX7P3gCUCBJWsOKoqzJ/0Re1z5tZ39WSFsdgSwi
laj1g4flZ+oqG+lpe7whQ2aF8odJEsehGrmWPwhjouHqqvYGDa/UIFV+oVbhIPHfKnyrYaYG5tyK
Yz9TB8tyR+EI16+Kw6cKR5bNNxom8N9vfjb/Bgljnvo3u+ztvKdZV7TlVHnvZFUGeyvz8bzqVdXP
DKBBxjqyJ4E7de1oMulH0UEdVNCf7PQguitjdlctlchn64OaPI1CbYbrfhT0+9HECf4QzqMr42/K
+k9r0/wFx9Pg1L3wtDUMh6QA5cweBq0geDkmNEtTtWczZz2crY3ZMPGdhHYZajAKk5nfS9WqF+6V
6+m2NyfRWs+4/ut7cDOG4SgcZMqfDYPAmA2sp/LD+Ht0VHPvqKZtPRzEZxUr6+uskplzUCsVVvXZ
pKGct0rN7xGdtBStZ5U1GoHsVqPR6DscrPzQQhTqljuuKptfUSBDdAJTU9Oz8ZXqm43jzDYn5c07
alnTFyrVx7azVVG0zpUzYWmDtedhr6lSBR3zzhQnaU/1gwubsnaCPwWIPtCy38iO0lId6R7B8fgF
6t18V58VHFx1Y1iorkqSZG0wiiDSN2tnp08Oashfh21FzGWqbs2SCRlJ+jB5G5lKVTgzZjNMfnUa
kKOgNkIf/c0BCskVc4c6kmGXPWupvtFVkKxsQK4W+iTY7HVn6OM0UnGqFK11FURcUfH3tlfRR2o0
iMMwtL6h4K5uHdi5MMx0z9ZU+PVUI81oqmyAcNePqtDpGqI/9auRxrh99VfvYh4GVWMfEutXJ3VR
47EdBJvU6K/ZTKdU7LHr8vFCLf9ErK0W6v0vpiXUWu+C4+zW223S8n4+ye3Ku55+lpTyyAw77R0U
UxVKLVSj91B1vcu/Zm33rKo6DT7VxB8MzqoJSeMYNpJVbI383mVAC3K2xHecJFczGnWpnIPtN3WL
uL/s1VkNcj1c+X58sOEFYaoufZYyaSlYyBAuEYxLFQWBDyHznEytKJUepArCZvcmjjfWX2pdsOl1
feYYSQLjCd/6W3cHPOs75HxPHI7QsKFmSaquva9C3xlP2MlbnXUf1d5c+Zp+lslkRgsiwEmgV81V
qsyLeuujit7WO8pzYVM1BiyTDb/ZKP5Xh4aOHMMb97X0dYMf13q1XpfvOPlpQUF6iXE1cx5Z18PM
XqG9qRlYGkW0WdHlUd8pNpMehDwsPvPMz4ifxuSkr4ME/jibzGgw1pvJFiQUDrI4X0ZD4YfSr+Zm
y2jPyi8ZBn1uecua4zW/qGgTTNCLOH0Fv52OWXBHQ/Ei56WCu2KpMrWm/Io+IabBfZPxGuyevp7M
6rqfrAOals7q1s04q51BaVLOb2a8+mhEPOlmdI3xVjUUrZZ7VTthoQ5MOI4r6qqnKmdjfZxHPLVr
dEx5Lxqw6t2MA8QBBkaNvve9Rj+3/apOuwg1R82DZHxsDFap0Xu7D/dtVM3Ma/t0pF5uR5RyOMWF
x9mJwVZz0Vb/piWORfDAkM2kbEi/M3jpZDLzPJL83OqA/nrGVla7LROG4eqDlexE1VoHwEzV92BF
YQiYILnh7HJNX1rx6iyXU9KEe2OCKsb0Mjzp010v3huxdXSqo3J0UnPN6OruTX1lOpVN0Yt71d5D
n2r+TU1hJezHtwVQS01DOQmwBgZi5NbJxIOqvit6LAs6ZaCP/ldXL/TeKnStjOO/MEbfB/2hwqZy
D/pAJKN1Uy/D9kha4cTJXkLnvdB1Yc4VfXlRS/vroC8JxWXB3vi+6sDHjIeTW1+5/n3+rLsvNDWj
2IW5cQJoaetX9Ed/a4yO/cVAhj8+6uuFfu8vdBvJwq1f997VoJlZr81OTr9TWSUV1tTWCoAyc1xA
b7Jm9561KvXJus0xVHRJQ3ycuY2VHT3gZpR6h99HJhAdNQKpx9NOfGhtjbBg0k81cOd0OuLRhR6O
hC/4sabmvo/NqY/Cq75nxhW958NVLw7NuI1UNcKtgayifqSKC33bI71Ql09ybqHaPksyPfDkg+ro
Ta8DI8e40HGc65ce5ZGE/Ge+FY5GX8kwJrhmaob7UFOAjDqzBBmmk1QFeZf6XRgdQiMMr71vuBNo
L2WdjRi+xFKEljXybM92PXP+1DsG+0GY2X31KkPhFFvvZr569sIr1ZJAgvEFPNBtD+n95GtGzvho
poU8gSVZMUR/M1ajpnEzO2qvvPGrp/kPvcWymbg0lEzHp4QvCyyUAVqQ30flJ+Hbaw+pyjRYbpmf
jNkJTro+vRpt3aJBH/eFqwT701r0T+acqxaIYbONjEmh3frg2gN7x9p1DGvUUbDQLeIySg2gm4hx
e25N39ZUU1/ukffNAWerh+5ucrWONus7C3tXazr6mqXRtQg59hZq+ta9qb1QdTU+qQGdPj8iyzsp
V4TXdwcdIdVHW8M9DC7Isoin7HT41cna2cuuRZlhPfJ449ZZ7k2MSv2uJusI3h/slKgZG33DWZWV
eKjvqRXJviIDjS0D66jSaFv0fFQ3HVtGT0X6w7G4pA3bmfDnpRzEBQ3O4Mct3tzRRTlpG5mxfunD
GIZqcQJytiM5GbOrCXcUEij1cx/ki9oNhDJOg9y7DW4uoqxkhKnuYpxD128TpI7ZgX6Qcc4E3tuA
jZRKllPkjOw5smadGpxE4bez4V7n5CAwUIgmdMyEx/vOhCiosS7h7A8DC5zTkfdh1S9zhl+h9zCe
xnGwH5zc0qbulV30Czh72yCB9doPtqrfVjM2ES1vr89WIZrQZBLwRH6/eIETodag+N1VhNPGiDY3
w8G+VcNZ2mPfWWdZKtChxnpimp7NwSmVw3wqPec0u/WOukv4XrVN17NTAwkfRNOxved6B8IJGMDW
6ui433if6LccNllfWSc4DASmj2HFc9O1185eZ5OOlm1Nt8pZU3/Nbzqao99H90HFykZAIHtQHRhf
RVEyHR1/AYuGNkw40sjrQE9L0YfQ7+z53IUboC5xEvl8/jDnDX3DbAK0BrvaEzYm+ulrcPoQOWWU
dG62o51aHoxoq7xoc7TSXqmqamwi1zmFy51ynEkfqkPObU46Xh41d7/2WDIQbsBrvYUycy79EvbG
aHiMO7I8r95r6PXeiUMArNlgJAvllS4no8YjrgMeDGWbqNV7MxqPvQ6vhYAxOVhDYKRKRv45W4Ge
sUR7vTsInJljj9cbhLTuRZBNcNTnS1YdouYQdjg145O+obTJsBtBuKhee6vf3+loB0uUxT8lOdba
v2GSaAFFwIHG3uAWiF//khlxLIoa9R01bDxnNpyhpSWD0E/4p4NqHwRrp7+eQH0zPkraagjbRc37
aHL82Jig8a3g6oPvMBzAd8N4gInnTtVSGKsVfocc8pGyXNirG360Z/kcw0+MxgEmZS/+FhY89Vw3
tKauWI08hht0thNSjKINhfigjn60gZUJY+NL316KabdBN9oEwUIP+ujSwf/5f371f8gDIzHvn7Tm
v62NgKv+5q/OtxX6Y1E9wpjMkmHA2sRDxhFMnFmSqd4sCtaML8B6ms0Sny8oq2i5WH5CAg7CerCK
ZamGspKBEzlc6swC2xtjvPDIJGYVBgn3JxDA8AC7cRCd/iZwhiysLFfIYiQYfn6c8IKZ7MQwmbEL
CbeLeswxRBtHF47DEeLFYcccHob5i8XOiOUV7I0VzmZ+HMdITHaGnfhhygzkFU9lfbRry7VCK5Y3
jsJ4NWBbEIYj/rrfvJc//sByv3kCP/A8z5zGfhL7q2TorJNEHi7vikPMT/97zrOY/2f8vI97sPxd
FyLgsa4598yl6Xn2mOfoYznenJUowMBjkkE0tk1v6ene3LP519iGFAK2GBYWOBNnDjV5UTBGKoau
nP6Ij1njPvdASiPIyOWaOXdH0czZBEtes1MbmGYURaDieak93rB3mwnSBO7AgontDn+czGVYXOC5
ljU3TUgVeoZheHPX5OZJEtiRg/L877SGy06I6Tert0mPLjw+pGX/moNWlF2NNLd63XDEHsRQTdhI
nAtDn62Gupi/EAo0s0YVC4KJ0MOPbRlCC0zBYb+FMISE2BC+JSu+OzOsj9iHvJwoYt145iyAeCC9
mEcL1X2kKo+TH2Eu6UJYYhDywwQLh/FgOzMoJ5gEa+gfYuVKvsk9PFcWDp8Ci8lHOV/4NoHiJ9wo
C5tweZJwdBI/sHVcEE7ShaWgubG+YZgkbF4gz/IZeaHW/WXEDvc5aL7c6nM110LE/BpAbxNhSQns
Y7ZhVZgLtzqTBH1TrWIOi4wOMuJHciY5q/yIc8i5lYPsGHIh18jJTVgkX94bYsgy4xmnlEX2sSWT
IVcNuWiIPERFHOssO0/mFoYLxfd4L8PtFQpGyIGOE+xYWURmwRMZCQvF84cxpzcYcoYxc2Of6z+c
lsnznjOji1ccH+bPzssWBpzehIMlA/B92WRsZZ7OYxkMN6yGKyxIf8VreCTzXyX+kCeFn4lxH7cI
leDtsft8tSPI2hTPz4ck5LDyLF7Hs3nqYIWvSkbMDzjuccLTObQWr2NJGJZ48mLfMQJZ9wH/8T9/
hUSY5o8/kBNbDncSyoMXcBEeBF/YybdrzZVrTTlLPobQCg8XRMPuImZSBd+HI4ihOWMyA7iGMBgI
4yscyJjgff7wOxyH3kv1XRumNIIzflgWl005565popm6vMXkLSZf3XD6NXU7ykTswwrM6Xzp4jh0
5x6vCWPZNdjzN0d7jjbA3YxPmIprrVbCGzkc/oq/TJ8Jw2Z4Iip+iGyiuotiTiKlYHiyYHN7zIi9
+DPscORZPuxuCgfkkTzUNqfwRNfLFfrNfOS6asqVcyFvz+VEIhflwrm3NGFZrpCafEFRtyOk5lR4
KGu3x68HT2KWI1mcqYVIPSorGVhMEEYHI7TFNQpj5gG2LVOFwvjCSEOm+s0cQqYIO+dmrADhcsLn
GKNcx3n0QxZvyvv+63hjKbiZtyGjZUy2uZyHA2iGcXiIgpE7N4M1Ytheoht52AcMG4sldBka22Kz
LZ58xBrNLZj+SUGFG29kMmCeJ/LdtmWgvAZviQrh2SINgk3fm08ZlIXn05Xb3G8EHOOGF8/nvHjK
VrNmrAbvwHspSzP3xggYul8r+L8X2bieXfbBXLIJHA2ONLsmK8KVm4gBsR1Qj2wSPD8K5PBGeDqX
9nzJx2OOvG0vl2N7g9iHgLz50g76uFNwPgd9ln3qjtlAXj7ewB2w4JciqjB4OHIb1BRveUHfxJ3K
Q5FicMQxflbXYwn4NTZDNx58s5QsBJrfpo/gcS3oyoe+YTi2O+YjVoz3RROWnQf1RSviemQRaoKc
bZs9g/z6aEjyBvm1QVTBP2VS7E3Eo2C6UWA4s/4MtYVT3xNex4FjwhtjNnGSyDZhpEHk2XBJEbaR
N+dx6IHwSW7ui0CykSAOzBomLsx1Yv+QyIgf4bYMR0YWzPwg4k0wXxGtfIjnlg/jIa+bINXQuT1P
rv+TDG3+jthBmZUOqmD5wbP8iqDpVg7d8kruAROF9WwCBIMoQyLdWb0PH53hFBI+49c/XsKPDoUs
QrIhYT+cm/X7KFoiBeSEi8iFFzIb2B9nRP4msShXvcRJfNcUKfrj8x+KmTBs2KYwYXnn582JvJa/
/2W68PqqLp8gXX9cKpoc7BAVW/xvs5eefESBiOch/zNEDCPlZsjg/oadZssSZxj0GSwrzLbbLxX1
0U1kf7iKj9EXZKizYCPbhY650SObex2RpXBo2HvCfjJARNWM7QvgtiilMfsXsX8fMSK2H/qFfGHn
NtzcQ57Kosi1SB7OlY8U/iyW8EuGK+OcYEkikvk3qoqoDf0NlCWz5VkQAt+hDpRVSI3zgpTqbxDO
smpMksUmaPMRvehba9EseKYjhMSy8GjRFxjwR8Sh+X+OA4Iq8YVhEWb56M5IJhFrg6EBWYruJwJx
DCkigdkVyF8UYnReBnNg9eA7fVEJPtoIP+Mh8mc4CfoIffkv8/sQ+0d2MfE49Ff8aCCf+8RuYuJa
+IJQU6wvTFkkNMuE+ob1JBYAqh1Lxtx54WdhY2suChCSJI7hTuwZwRjGDI+KJ/J4Yb7ut+jiKM2i
PMPILTjsyBpMTRQqWQNzJI9APshcXA8FHR3WxAr7r/aO1wdB51nzKYwUkYmXlsXuw8Bge7YJuxFh
jfojo5DBQw7Id6QeyxZJmG7k2h5moWxOMpygyIQjuVLOB3xVTtNgMLXjH1O3bcwNXiJy6yMqcX3O
4cYQSSTfYWnIh7numjJapFUk9LyJxjpD5x5sSBSpwYCbRBBG/bk18PHR9ZlqgETBeGDBfN5vwRsh
HJir6BCMZzhjuWGeiGJ2BBUGZeKzG98i8z/aFT/nE2SNhXD05nbgIVNg7QzD8+YWrPhDrFA6UnQu
us03ckJESN+a2rD7CEkHm8O9MIhRNj4zGCMD0ALESBA5ZL373wg/LJz5N8oQVpgoEHMEwmbssVvo
EXwiGi5yjv2bIsNMDB1ulyAQDF8UM/mDuwwLR4SF/NQcxIMRgsX9DqdTUZuxgJjMlJtQdWTDN84a
v64TILoYEreJdiRPeCkPcjBF22HTZdVsrCVk0tIm8DQf4YYbyI6uVh/NSPYWXVWM+60uC4ZuiSGP
qxI9V3R6+YxprAqdBZbNPitxp4onQKx+ZL3NHokiwSzYBdGa0IqWJptDfBhdZDQlLjyyTAA9zJnl
MTfROsBROoXe1Mf9w3pAq+YY+oNyozHCCVEMQ7HxIyH+2QX5wyRYDTQFnmHi5JnP5TyF4kCCNFAa
mfKcE8L8MMh9zqgQBfrPPIJpQn4Q2dJb2v3xnKVaohosvSgSHW2DYbTu88iPRrVEvPMkBm2hNvBQ
9g+nJlQZ4QqLCFwFThXPE4+DUFAexmKCjtlNeA8vkQ2dNbDX56gnc31p78Rfv9lER5xZa4hDONQG
f8aaw7DB7zL7g4SkV9M/GZlUQ6D8xP9l7syalGeSLP2LKJOEWGTW1hcR2oXY9xssFxIEWpCEAPHr
54n8uqbrq+qp6p6LsXn3N5NNoQj34+7Hj6Neio/8c0aDiutTu2kaDhKbFO8/A3DkWOXcOMW4SnIE
2DllB7hLyoVgvFRcwCngq8oYKkCI7wAiLzHB2GJ8ANaJ+EalN9QFYg5Zal6QBBJ+FC4AGwUEqc4F
Vskj8YD7VNZcxZPYRFAF/9lu3d93IKjD/uF3lS0bKWgI3QBkT3JfvQYHCVinPjX5H1zDbIyd4aFz
z1FwBb+AVeELfOd7Daz1sHTq7dm9wQiEBV4kr8AN5WySvVSHaoxNUTCKN/lwOJ8Ack8ZSNAZx0ZZ
AfXSKiIn+MKbAgrZijO1FQFm6j2Je2ZcLVhHObQ1vmQPkpLqGVEEByEMZ5G/9v/F3ez3/mu48593
8++a+84J7Zl1zd3cEtOwUizpYq18NfV8QjE8GGeT1QCsqDBKoQLSZMADAJ+62Rxj5cK555846snk
CNhRz2FrKPNKRo+lVmfzNz4hJzr/zSkpB85zbS6Vl9xGYBY8AGuwx3D/h/Pi2ctfl8L2YS+wIY7k
CFWaKZPzI+ZgyWfZAp+WAS5zvyUBzbEB+Ydj0tx7IAughlzD7494+xngopbB/tMtVVE+UJaeayMk
/sUfv9ZIVXBISnl8lwCUy/4DDHAJyoU56qaDJLhl4HJuvzLc8C28KTt6GYwc/iI9RXijdvnvjlI7
/decE1lgOnkhTCxgG4vKP9UGJUmMz1KuR/3CnE3Jl/1u198sEiYZDwfqGC2wy2SFFWwhLxxSCInI
XeII+Wg4KWcsf3YcfhATeaxvkJxC/9xDam7KchHYchJYvD9+qhwdaTwCWIwqEIaH8kqcE8AETglq
yXjhjQFVchb98JGV/1j8YPZtqZB5vAbQ/2C8tttVyCchslB7hhIN0I3kioI/ACsyBsREPrlwAXKL
GxUg4hGAgd9sataRozGmEMkP9cnZAnt3+zNeWPAzCGV+fxAYqpPBbxAgbB2yk2oNeLiKCCYTW4EC
Pslv6PIvaA/d/4L10Gd0Gaw4Go1hNyl+1d/mb1sYwo0JhUpxdMjVqMMacVbY3cESbMxWxYfOl6BZ
TM+eFeTQbEkzsRUMGYNBt2Rl+Dongo3Nd9ivJKHAGHPizfHc4wCBKlSGjpeYzFWOGws5Gqn/kttR
h8Dj6/P5Bv7CcaqS47yB2ly4P4/PgEHheJJiZKeQOVV5gtEMI8WpY+l/QjbkGOyGwyEKJsxj503J
brB3eS+1C1XQy67fOQqaYA9BRASGXCm7DVCt8lV/nPsoVG8CLMAY4f6BuurG4UtVQDkaRwvsYDST
37+oOvphndQZB7VuZ2PijEX4e79mLIOy21HkRz8wC0YcUa5iS4yJw1M7+OefB3WD36boP+dFuYk9
i4lZPYZuU6f4803sParb8NA8MXKYHFwKUSRnXsFo/ugAu8mTEVf88RNcTnJQmTlMk8onqyOkAiMV
5fDrjzBirQyhqogROfz8htG/NhyDpFJq/Pt7oTYnr8Ll8zx+b8GT8YQK73pL8ECohtXjMbaK8Lh+
ZU+VM4yU3Qr93/yoSqLGLYQi9QhlbiMy/8CusR9xRH4d65LX2sZAceqhXMN2qxJ/8Z7PpIw0V6Ay
lmQa/rhpP+sZ1Ca+TzrxN+T8VKZVeWa1g9Xecdg+CgepDfQbsap7wx3DEcXUJAPvuIyXn+pJykni
xrGlPB2zrY7lL/rgQH5zJbht5fYnn6y1egTmzQGgg7XGPI83ZeuRhFL2DSv2ye5XsRdhBHGDen0V
MatU7h8hIiHjL7oEWPCaZDq5TDIfPJvjAqadkwFVH0l94ddX4y5+jbna5Ng+NvnvD15fBVq8Okkb
5atYCBXxKQsPTgexsb4jB/DE1QAJ5mRPpidulkIU6mEAh1/7rby/B8GO53I6eU9At3qqerOdwndA
g9+8EOkjkkiqCAKW5vNx7EjlOSrnwyM/fvN5X4IsE1lxlf/AXoMrFDrE6nIJG+IWlYvDVf0mJnfc
f4cUF1sBrMGDODnOhowdJ/ibT6Cg6gUnyEqT7OFPHuErPAroUOkoPiXFI44sJj7El//z02aie/AP
CJHjxkhb0CGdH4PB39nMdy89X/OU4wZxyisRhAXAzwZiZsjICugJXXS2c4RS/LPLzNKxqqTrS2bd
7h6b65jp63Hj1DNEgFKhOSVUhhNVelz32cu3TE0TL9wEpB6RhShUCG3cIf97sXW39S7S37tuEu97
05m1a/yXOySidebNCglh6FdX0YE2gsSAYCCNXXt0yrvMChOZcyyk4VQ2ij7iEkakdWK0a+23e1u2
4zyTNWwqGG0b3b2M9GUdFyG9JvAuZOr0HS1KVxc+c2p3FJmVijkNhY7hMMTKu7hJNHD51AemJqDC
67yGtGWL6rlJGanyo0/Ks3zvWtGDpLB6wASGWCD16fghGTnsHOY9+7kpopf99BR9YWdQPy99TZix
EXbFEDqa6WbQHN7OdZLDcj17RA787lMmX5RRJVoq+j5EkvlrTwPxdVG46QxOhKdBZ2lgKMB+PBY+
KksDQedk2P9M5c2zdgMPfWFxQc8NEsZ5zCe5i2rVYYSjc5pr4sUbw6EpBXOi3Sc5KMQq7QN3SmMV
X9E7EQkEpJC/M58hXP6Am84gLrcjolzuT37vLj5puJTFxMJYpWhJy1kaJi7VM7/e3/1y3GPVunYW
XuUEitJz/Rb9dRu/Rlfn5NMdH9x4tSKBSoECxaRonerreRJMs0lnjY80gF2wPWxN3OzFKYA84F9d
KxjKH3NWbxgQZ+4L/xlaPjpsMcSNOCtFzYsjTvgQqHsN18zK02LEHdZ99+0c7Oe8XUMviw8vW1uf
bwJVcIZJTXujK0wN48PNnAwA2vXmXbs70g1B8/wNMnIltEr07t4glS/TuViTqgryW8zGKVTvtLiy
2iyoW0bp/gnRzH3Z+qSz7NxodRD57I3Q+LEr2+jl3L3EZZU4Rucjkv6e6Z9k+gGDYWZo4jRBIA7e
Rk+ihyK1+SkCdJZvOE4wEVn5s9edDOfcjPLnZaM0Heg30fnOX/AOzKgM+pCwKm4sXSq72yqhBoAk
//Y17ru0oZST3CsWHfvuZQvaTxm8Z+7ZIna6eqwQ+KjlZXZv7E6gRaeFkYlO0Fk+2LIXx9xoI22U
S3qYzyIeyjTMoc/Qw2yEfe6P5d/UMbuNTGmG1VZ3h+wgDgpGvnLVUBI2Up+qVAInZ9adtNAvB5a4
ux3OJIOk7GZ8sPdDDvUdnlz0sLsc3MnV2Z5siIy/RCmOLETmbqT23RuuSs+elHHNq+8TxwyzaNIP
rmHJIegJfUEflO42P+W6H9aSiWJA8fARlVK979nmrAvE6eCWHTjiHehGTOKWMHCWjI4OwHC5rS8z
p+fDx4Lq+QoyaXL2v97iMPNTzMoT9lrmaeHVaSQ8M2ibPbhsn92I+dCsv+V5HBs4ObyRrL1Cvl3E
Jd1OgLlbvuTk4SdBbl+C1om+S8kIIKdaMBkGGzCBbIj9Ig+RyEnDex48fVnub245vuxODl9qob5V
o8wtNvAOs9Un3KaruIHYB3YKjbcWt1Ejrlha3viNoULFRx5CRQN8hEiZXaBGJ/s6xPq6k4F95/Ku
fNTazpxaEGPou2Z+CxATdLIwk7dNtorrKEonVZSzspls1/oX9NdNNxEoqpyM0GjFYHIq5ZmOIXs4
e9WOWUzPrXuYYe6RFCpgdsJkfQd3nT4bhK6c/r7FO0At45s0fWfOAWaf01WkmIfns2N8LBW3L3Fq
H4YtRCNG1CpCIlNy/OvQPmPFGW8Ee8t+Td5f5YcWv2y2ynXdW9YIzqOpMVXTlk72zR4wA5yOY7bV
3etWzmDZu4iOydQtYWrCekq2Y3KVGdQ1G1mXq/cyRW/9xBcZrqbxKe7eYYHVEYu72wrDrtYX1UUA
L1t3VH6GYQLrcCgWD3uN4r9/4xlsZqIi8NbiKW8Bpv3JIdftLeD68PkDb3izVn6lcV5TXWKHJWLv
buvwYujXu1q0VUxZjMvqAl9QUy+3Mrwu47sKtim6HNtuHKNY9YIlnYr502GwjTArcXPZBSPlDcGg
b9E5QZsl0+ouTxyAfNSOi3EpG6+76fkZRDUGAvgazErTVh8GO9lhj04GcmK+5DXsiBy9CucVcGKH
R211n779t31x0ax5jYxjMdbFUXPnHa7s+zJNfC1+kt/eIvHn6/7Qju+28aGtvkpMgObcJ2jbQJbK
ZVfmk4FbQ1wsvY64TTKIvdv9xdXW6UP2Z/D3um4q+7GOq9LkJPEat+sdZrSLoafgNj4O0pubDvtK
F7NtP1Qo4SC3y57rX8VntGcAyppuOUnvZaCF99EhLlxjE7W8dUT76NXR7Sf8YPahPX9JN1+24cm/
zt/Q0l8ODklm45rzVYhD+F4yPiGyoCEfvCH86Q5UrTIIdefmRRrmaBia0vCgysaG/P6JuF8QhBEB
EnDD4fQ5Jzuz2UeYr4O3/sQSirPUuUUUx/l7WcAruCx12K/FeA0GgZid2ocQWtzQz8Xy/n1xBw6n
Fxp+JgtPhygHKVd8nWK0BeZ75j54RTiAM3uHn2gbkGtP/vLKea/lO8B4zNNpFpae5rrnaYcuFFQu
Q6rXuTtFKBBKNRZ/hBSnD8f3A6UMUM6DNaW+O9oW8hNrNnriEEvxww1kt0DIdp7+y4syot57sL2x
f/aDSXC8+dVofpX7rniGn6QhPKbF4fSTyS2opb6dvEeJ0w0DAx4dkxmE5c6HX2e7GN/tdBpAqX3a
rTthlJ+x7tpGoOiQb7cI72J5HV/cEkw2e7Ozp2NAkH/swCweePm0WWvOHDggdb9dcyMLCY3QZZJb
DmvYOrFSS6+EtjnAisXTZJVOdHkNDMje8O9Po91zVGjiI5lacjCz3jKZesy3iN4QDK/SFB9371Lz
dknwtHPvsbYq9/FxHl+XdXBHnUCcMjls3csHQiWdm8wSkf40X/lHF47sbZ1x1MfQwDd3/MlXB9Jy
CyrMhTW9OPePVIRoBoAd3MRuFn0GOYj3R+48o9CwRC+1Sxopdq3m5gdp7roghsStr19VDjXegtA5
P6wv00PMRhodvC7JiDLuCPii15q7a0JsHf4MvWLObJ5dteuvjTXdC6vEf2ACb2KwQRLI7ugYdhzx
0OnaxYxZ3ncR0cuJASjoxuiI42WCaToedvn6wlmpxTU2vmnkP76kNjnhNA2mhohXBSs5MWDk3sPL
2Jzkc63vdaEyYkwnhv+O+1EyMecXNkuKIc2dZmQaIltqPg/6uKyv09yjBXUNJpaPtY4Zzb1s6dx/
GEH2lii67fnI+6dt6sLs0K3LdAkmzEUJ8AmSZeXdcOgT9r8/YPBS2EsEHb8GzibQbi4WS+t6oDfa
WSvbUtDo6X8wZ3ZSrA/7YlPZ95GOnbyGbdz7rEuB6PJh2ZGnrmSkHSebce+Tj8P4uj185uNrJnuV
e7Di3r47fkWtKdB+d7JR8/UopbzMjaHHpL3DF3N+o/mB2/xa99b1kjlA7CHTHV89y3v6zyWebW4R
XjjlMrPvH0OUHBLRWVebR/SE2b0zptm2vIiBkkuXKEqlZ1HEbSEHn/1j6+jEMV3ZDUqnYzrdL5jD
dD0MOMYvLJlxPNCIK04WM5VE0nPvPHhEN6yf13Yyt3BcFVo8X9m4wtBvGzj06HdoEO2XIOVJZ2zR
ZwfHfsFYFO/s0leGvGjEXKfxmSYCWNCI1DirEQBfi+t5byiq6f6AVqBQQRATklnBJtacamQ4zKAR
jR+hp2xrM/YS6AorSiP1wph2Zu+QXlSfJmwovyxVI9LR4kMDeJxdyLR+MS0Wg+npq/uhVIvGBhCf
nohHpO263gDrOjyL08Ue2jq+5GzTYe8M8I+F+37ayUEM3fSjw678voz1SnRW/dFZvTEuZFTKSQcU
hiDv6DJGCmeEu5cNYeZ0gEFcXKN2zSI6DywVTU1EjuXxEADoPXj23olDPM4/jQdDz0QBBFlk88ei
WZ/lM+7htXP7OmbcFOWwh/1GmzTQedtWMs7TLTlWQB+KlG85CDeds90FTva3NYFt6l6mHEbcxW1+
E70RnTACz76j02U3cD+zwFAte9Ey8V9L3S3lcSi6UiTYexM2P30v49TwUFv/yGvhvWluGBsjmj0m
BiFBcOHU0dRwtr+qMbMXaVpov25rIxh4aDq7vZ+n39pHFOOhMFVOOi7s6bwc0btsogmAfwdtdZla
5D7RNNLswRplofgu74wgoa/b6RDd0nnz1VlVH9U4C3SA38tOh/YgPI9NBCXpzecq3+PXuvOTzgdZ
yGnoO20TDr+6l6AzMydtKh8VY1BsTj3jGnpnNq7fg4m/7XycPG2K9vGDKX+1uF8WN4zgJ1IIFWIB
9FIjBu/Tgt11DQ/9lVbUThpUIzQHGA4YP8MGB6ETr6cTSy6vM/a6PGOS2DFDe4TPArKX3rwZdenU
QY/Xf6xfwjg5c8YLk0PIvHmBB7i34ggyqZiUOBvq4kNVHzaW1DG7KTOG8XGNXU8N+/3zln22beua
30Ws+7RFjRB1Av5caXQYH4AumqvZQ7huVPE0/9lz8AX9qDO7/SCA0wVZAEREhpthkMzaght1lzvW
Dt8zFD382hmHf0McYT4oRUor3VVqd+ZEhta3tTNp1oireZ++qFKaXTkgFKuCVre7eqh9NSdbu4n+
9AnZPRdZfHWu/l3FG0gdTvioK0uKQPVkfX2Etf2eM2HI12D3U09NS5Yr/WEcUx7dsAK6uN2cDLj8
8g5doV28IZ4HMZ7cR0xKZPheWvVr+WS7M2DtJq1aNqg8XZ16f6qQkRfKPBMc2Tp9Del0ewcTdrYV
9gtMdEP6cAgUfNhRS8tGE+ffj1Ht3Gj0ary5xem5OvPb4rwo5XRLvDKnu2hClyZuWt/UCCmJMkQH
F5ukTlOJTjSIsB4TdQu+rZpoOezcamSUgDdHQiA6STArDNJhjTMakBIs393p0XjWcBsaOpzCA6iI
ve6adH9pWzQGeZHTcohKyDj/ec3Qyz89/WQ/ANnTevE5MIOS1oRNzwzY7OQdrna76mnCQOTBvRzc
Z3y7gc7eQf8NjgKGJh+c3Z0VnFwslUskL2dxam9JVGAU38QW2dgkpAMWnpxknvjg+GDgVstrTBuT
6sSiAzHqxaThyLJxihu+kCpbBHsLVIixc4oQ1yGK/QuupcKWyrXPmdDwNXBpULJieq1YWfqDSGvV
HmmRiIK7esrE+E4kWJwA6CHgntAD6l7tHwbPoi1IsZ4IRO5S8VEAupyQvdMElixYdY7G2S6JOUYX
sMFhcuVSuyI59mlEO3NnHpGL0wl08cWtIy75HFguQkEzFbaADl3VGXgGKz9pFwBN4lT2vQjJY76J
LiHfmi9bgOh1VUii1qsTdDFwOl13Csz35Skk9J0AD90aUH4FQfK8T1P+yO/P9TlMvZrL69JTzinl
ZzNXq6L7AOsqKOnFos0H8G4vTz75LI0emptaqNpjypicbV80kJ1o1rl4NUsJ7uNIqU01DBjuh4Ca
KGcpr0cILnTfAmvSlOUkoVN4XBSQ/Ey+ovbPs9bbJk7i6VH12R2HAGoHYU65P0/arugRplfe0K+x
CYX8yuKTR/h7LsUCTIkgCRm5obL1p6CxP5LRaZpwC2r2MdXoHLPT84gMejO+Onrjd8LEIzyjb6nr
pTK0VMhF3faCIbzJ45M7dVbt5iqqPo1a+0uXyOeobrz4JF/hPXqFb+l1IUmY8dmSveM5oneUdj/D
v/gde+j21vpP7VpeFrxnOm95x+iYYjB7TmmOW6etwMxPUgWHWwLRr4NmN40YZqOzudfpHprTJc3S
5CxcQa6lH+JV7Cs1ap/tPWEbzgf+aYZ2Py2JE50OzhGgh1t4Faajb4BI3U2kEmRBewGq9DnuL+xm
Jq1Va1ey/xUedRYzHzO1eY3c5Q55eHKgGVmxMzzNvuiEDVFgSyyIBG6I65qn6xvgNAsS7yulWf7r
ZGNR0xQRHLq/WDaujTUDmKhbcQBdWNKa1+yCrbuncU4ZG5V8AlfuVVyiAj0SpmJOffmrONI0C5ZO
xfIRnCdbOMbxhJtwjwhWVOR1GdI2O3A6REk0Kfp4k2gYlCHneNaMG8WqIWgVRFKktpZZHJu7LWdA
LPtT8h2fUyrqV0dTXWhkDfdvv3XSSSPvEXOrxe0zJ4IL+iS6WCT3QSs3JMiXANhx+R6JKyb/svjk
0Zxs9iQ1xTvh5NjKeIdw8w7pSCOp37gThdO8ntvBYozOtkaz8E3uOs7+YvOkC4bh4sYgKmUjuBX9
0c1lTEwmurMVGOzrwevN5WL0dXKQwGctHr6BOTiDB/lG4tzcr6XBKvbZ5pgU8kzFRzrSeL6YEEhf
xdun2NBxJwT5mNPMsThxygR2Xc4By312iGRo2+e5L/IHBKyUGJzImL9VH1XtcXa2Q9rPLbFUneEv
ukN5JbJ/zr4gWCs9OpdFl77dwks8EyN6lXmUhDmlCjqIWQTSAjLGz8gJKRfIdtxFUnpsToPE5ORg
jy6zsckrWyp7t7wFD38Q57JDNu9KFzUDxlcTc4btFlpAwMEHJR3CQoPb5Y2UNJFl1Kcb+0wn+Jjk
nUyiGj83hzXWcKSv5PcfmOstxhsXOBnatZ0SS1bwHQ5LbqDXHYNYqTMM8Qjjyts8gCLv8OoZS91r
IMqgOcsJfsiShLCxfGECh6RzR6YNFbtVcBGrFdS7hpRKLn5asevuXyGqHFydyVUDRFigBRHSney1
fZfoTy3ZKbSYFsGqsU/ISzSjerR4h6cpWRwSjuwX4CH/oBvUMe2uVxvixxDNiG9KJmiI8wyINsq9
8xHpPA4Nl8ekLDJmnQUbkvMWEdgiv0CIJD4GZIIN+PJnEi8mJRmvMyX1Nisd1nRijXIScvGA9Itf
2eMzZ+UgZqSQ3z7p7XN48a5cfFeEiC2A9sywCbMNNYxdHqtVpLGc6TMqUn8f0bgFbXdQL2AlyGM7
Xdq6xyAqUuo67f4GE1aiq0uCLjzJbPE6vo/XXcscP9lY/rVrX0ivJJLxNhVv1t9mNDaS4KCtnnt1
F4P4Fr0h9DW83s0H+eHbTlSVcjZibc/3lXLLjOQQ1WZ8ws7ogP5WAVdpyQ1yAlRouMOZPIYjbDpL
NHr5NXtxl3OfWpvARX4tRkMipJONr+EnDq6lV5kGy1nfMeAEUk1yQTtIa+EWkqA3N7mHB9eyP9LY
0fetHTyUYwtqfAXCwXKOS/de6FC9uIkILxJNtXSJk/lg8ycSP9/zVjuEyZyWjV7Q/TrgGweXTkia
nkkiw33LQNYHVDZYW+yn8Avn5d6CaKElAtEmF7kpLEd4R9+FjkxOyczymdTCvYpbcm88JDhJMziA
Gqk3DelJ5tPY1B7NeYp7pGRA5q5R7xt+afLkL9KANlf587GgeOZ2OQ9UZTRPdwNTvr4Yt0BbMTNM
QGt4AhIZbj4+kz07B4vbmDRjl9ZMQnZae2nU83V3TWryykFuyf9bGNOysImb8hURNElUT63vyb2N
LJvKwF1kpl+4+exB8cp5Oa8PDorPTv3S6VKl6kMKsScjTUbAP7v1enbLtrgDQYrgImpOgal23oY5
EONzOPRTihcv+XDushMQ8tHVbAiO2ZCqSWKzxCGtqyztY9zxwAtilMqVyoHmXocNT6LkR5fUeqgl
XRf6JJXjnjeYbj8WF88KLrHhAQ2nqs4UZkxgERioHRGgtdDdQZBtkkXHr/2HO/Reu9xrZfTOZZ/j
Aq74oUq4/EFJNQcWnduwTdw+2cTgeAdXANN1kkHjFy4EeLInx8CVWxzgNmIsEkyuIUubuAQt4rBX
kQB3QR6IBiJLx5dQ9rJT/xGfzuK7Q7nvQg6ndMJsQW1PXt2UyD+RJUeefJJDxTEimyxXVXxeccq9
xmcAMS3dAAmKJd55Rvd2yT2F2+HMcu7ZzK+AeLRP1WKWe5dYF1Q57i4kJXwlPmPScB++iTDFIXo4
H0PsR3+cByBDv4vAOgl+yqiNn2A3SRFuOZqiP35g06oYI0TRFPMpZy9X8781hAbQKwJz1IG5ab3K
29L+yx15HDW74MOSFBElPb/Ih8RFQMlixRXa69bfUl+QURsxSN2CE6rJRYc8dOs8Z293NhidADPU
6PjAJ/8w1SMLmzk5BybgdqPBOzPkM3qGQ3q3GQECOniCN4dYT5U3BMzFHYp1A0RRUtRbosuobmkY
16Svyhwvl4/YUqrPuLmoqIGVprVYl9EFPRClnKBUl3q7jLHDXDRjr+wTZ5xt01Ibqx+k0qhZPBeG
BrHmwDZIScM/2BPFEkIracrEjkhZBRd/Os49KngR+qnjFmuMtNCYORRicBMxEKXwDUqd7EqG3VBh
BC/LhVIXunhPajdwDJJF6RzG74FjDlBDFnm8au/ihRhRL7BubhoOX2qA3PPuGBOStEi0RKWNXqyv
wiNT7BzdGlFstdVFXRiN4SFmald7Dqn94Ealcd87nyQnmz851lR4/XTVauRZDRAKmYIjIXm+Xo66
rxmWEiP0fMqKSkVbiBuBV7m+uEYZ6/MqJQor1qSQBhPTiEZ3JKQ/moLUougVlGHWCfXQ9Ipdh1kK
jrLvyrL2CZ+vzqU/74MrnSvBlo6dZsoQXek2GSnqovmcVDFt8tysjvvcnufkTSjxBhr6D52Q8hIf
hlTquBrrx2ZBE1rr39HyR6nkN6RIJpfQrGXfMzcVOCRsNqlztYe/9qSa3WfZ5JsSn8vtQEw3hP8z
oBx/xcixMVZ3DxaZRtR+YAdrHG56+KEeUDky0erK3M3T75GxDIvlXSIKBd0qQTPmEKNBAHZHiIbR
CkHqYxZGYb05h37nFCaT1DOjxD1J7XMMWonX67fLZEB6p3BpozR8AuV0Nx9R6wwGVCnTAE2PzxdE
iRLhHJSenDyoXHa2z4KL/uy0ZrqRhjTKzSmjWpcYlOH8WQRnLHT344BO4NfLsaZv3FgZUG1y4Bdo
ONXT9klHMMXBenLKRf3ZsVc6mh9PyuKVm5CE9jBkK91pJtlk8BRUDZuoZiKeS4YmPcn3MUOQhkq3
ffHgXEyeEX8uhvMMy/LG6l1W95UCMjggGn5GJxebtjJjzT8INS4sPKNW0Kd+//RXVyRNhUWq0LlR
iH4i0tQZpatGE3l4Ds0onekz0kpYd41TmlOXP4847kL/eVfkSBuKX3dizwt4KI1VdQznUa0r7BtJ
Zm+4Sb7NUTYplfTH2xGpr4xO11WWWQlVXDl0yVR3dKipvckwbOaWYjKQvQM6vxy+qmFW+l5vVx3P
3K9jNXtSfgSS7drovX9QyV2+ybHZ5ei9LvDZ1cyaEi7bNUITyuV1plgJ6pfeCuM5mmX2N+wGkGoe
dfD+/WhAJqhlD+QrxcF545Q0Hh8cqBY2PncG3zenjGrY+Ri5jM53xz/Zjy/wQAfEo6IQEd7sOjor
7w+3oA8o+KasG97txUF2/OEMVW+bonxzjJpohUEH4ONwHYrqjERwO5MCR52SjQHN2aX2L/q7h//Y
3a1oVYjyDSDdQ0ZVtKu/kRI4MRCkNZM7UgI6rdHbh0vKC++RgyluNowWbgaBo9eNcjKSaQSoIj4p
sQIWbgqCi2+NTWReGjLVqKDiE3tzEvgKR2QuQVPiUpoeoJgHEKa6ynHDjCrOosW+TOUmFWhKWDbx
I2pq3z40ObD2P+eO6f1/bC748zX+HVOz7Q+vpplyjVAriFKyE/YNVaCx/nmYVkNcsCIZaQ6Fy00T
P2HBqMQOcVk5N1eqP+TtJ4RbOhJLmG9S95Tw+OqVApaqgpBy8xSI9WDLwtDz4OHCcEf16E4Wb8Ca
HUmZ0NI7FNP2QuDeuG/Z8Tohqfbh9GnXWKC7Vy8yGzjPbVYGM4MJwHF18/jpH8bMYZGjDWQvoMoT
YgIiaBjsn7PTgIyM+TlGUqbDclqQ2lboxfBkTk+QAUhM13BNVxPUOUk497EGLakb7KviaTFuU65w
zjYpnrZglhdBTPY5nP8u//8zMU71Rl/Fra2YMHev//3f/uON7Y/7x5/+4/zO2p41RzVju27S+7//
G888HQv1yP/uN/97E7vVcHpaHv7PWtiLBJ3N+AOhzeOfRn3/xxP/KrPZ/Yuma5qG+h2ztTl4f9XY
7P6Fc8iw7oGBtvufNTaHf1GynEgT/+O0br7FjF7LMrtGd9DVzMH/RGOTp3Dw/0xv7qHwybBBDRkW
kyFUfzYMh/MhGZrtA/bZ4DMxqUYc2PQHBBV6w9WQ5Lmh77Qzs0iHrVNXfWEOUMG5wDtC8bjpH2Rd
GOL2mBqHRdaCwZAjpXD7Hj5lcYkySi1l8lMYFP3y1Zs5oRoh6nnQF4+niSotHrKm4tu72BUjOfVs
xfQkcWF8SNkSDvd6dlqg/aOVfsKrf1SDt/vQju0rsJonyWjyGUCE06SheM6o0vT0RlebFO9tdXng
de65YBoGwxQhdDAjenAjeO1YsrwTiheQG6GblJAtHmDgc9/mhZOER2MhHrCMqFlVA7D64MCsqs1T
26Tno9EHHlOVGTLF524wX+phRdbhtHq08/owH1LebxMNMmPTn1Sv3mfy0Nd12qNiZB0KIrJ3/fBR
K354F9MUZ525s48DRWilimu9dPSdDMobZ22nad1aMgqTEm1XE4eTMWNqe2Rq6F7djmW26jfTXoJK
2anH9KvGtqoDCc5r+O4TzTDloauvmdL0PjDbixx5//PeQijrIUn+NASzI6wLzKaHhmg3wtObuj9/
GqZUXxxox/6AJeOh7wwJwDMXir50/u6LwZlw9ELF93K8PVJmTHpW5+BXOoXH+5FxoLZ1bxkd7OT6
2b90UyTQg+E9ZO6XTMjC3MhQdJ6fVV3JlpqFSZ370d/k6eY2nHYYrXrvdOwD+d9Xh5md2THv9cUV
8lfPomx+P9Z3gFFxDoy3JZqHLh/XSjK/sH5mjvHgnyW+Bq7k+QBQMF5OeWfWF0Bl2LPVTNlEj+um
9N8ahb8Mel2xat+fCStRwkKspg2BRPKads/ctQGJ5PTpV3A8k9DM4V90qHbkMIguDVruHZkXZFCo
Xbbn2r0fqtB4vqOGjIwFtagypRPkDbM+CElKChjdeV5sLuUxKc3R8MJ4yme9SfLj/XT8nxvdZZHx
69de/m/7+WsT//N/cfJVFXXxc/+/e9T/j6aZgRi4939impVhru7Jn+3yH8/6q11G4xi14u4AI2wM
el0LqvnfmGYmSzLAgDHofRMB4v+UPx7+RTd6etcyughea7qFwfyr/DGmuadkinu9LsNINW34PzHN
yvD+nWEeDE16JBHF6luMmPqzYda13mtwLQdd+95FUQLOzv9i70uWJdWxZX/l2p1TJiEhweBOoiG6
Hbvvck+wnZk7QYBoBEigr38eVXWr8qRlY2X2Bm/wBuekZUsEoNX4cl8OX68Vm/7ks/6TPcIw0hQk
hM+IuPDu/3oZ1bHBOErYho5ofBs05/4uh5sOxRiaeDD9BHYnAq0c22YXq2TdFdhgp/d+PPRjjXlw
sDNNAYLlQzHDu6Y5tPaLL68Eq9JqdPDoXGHDF2bGaDIxoukwxV36u8IC9vB8m1OzD+HILGe5dgmi
T0/2scVWVC7+UBz+5GbGlBPYrMJnUYrwh23JgZHVvCwh28QDgB12huvKKps/vnvDbv/xbP6rmfRt
i7w//M9//zyZ0ghGTXDQDUN5SfZ/rbKzIiQqws0MYVNukWuwTBjm7oaA1rGKS4UO+pITCiSHHkmi
R7JAjMDAjRFk3vtpuY+RUmIt18hfs/iY2m9l/OSifMMsvChjjOptiLv+0oOF01mMiVQathGMvcU2
cQyUpew0jZ898HKk2wz5VPHP3t2NgqdTwg4z7q6bwEwK+UqbeB3D6ydH6ohgLU3ALxqQ+VQFJpRC
uZuF14S4zcVlXXdfrMUUgYOJsMBerjuHGu5qmVwvyL8deSA17Llm9GwCsXsBfaUAuzERm8xQ2D4c
Kh8haa4FARM9BL6qvlUKeTYHdQ7NJtMoccNoG+g7mHWvF9utLRy2XQD/PmScpgDkBNsBQT7g47Zu
RokIWx99pTcC2/5jvs0WMC87MHkwWAphRx6B0A8HJoq/L1HBB/jdAoDM9OQHsIuCZjckH4Op9gYu
CHXI0hJm870FRtie60KtephRenvm/kPMwUahCqlL+AzAsTwa9Zbe9cWwZXAhTmx2cPiwDcXEEiTg
Ec/GFnQF7/Idm2pQFXC3JYQbpbzr+LiLBbCTpE6bpDu14Qc8NtbxSFdZ8Nnb+GRz0Hc4du5Zv0J1
FbB4RZF2W91sxfIcf2693bT9Fql4z0qFcABru5gcNB9h6NifC/XqNe6neYPrwoZ6sWkGtvVgFxl0
ukNw7HHAwwTot19ZEa/iOIfaorliyz2baRpVwJG8PfDA3WfFcrLo9WGxvS5BHxFugt/aF4UXpR0m
PIc3XSDhAq5T8Us13UV0Xke4/CI2Dl/RN/WacpNGuMrk2XEWaLnIE3z4wNIIr5lpXpuWX5WtSIce
Dhqe3jCWb2YGHgMALdn4bQLP8PECa5QXL+zhoLJp1exwOw4zW8G04WwHMFUvVVKcw0i3Vm/2Uj/F
l0oqQUk1XWqr35/un4aQmCcR7GOI4OSHFdZem66jbmGbBHzwQX3rEBxbmPf+/ir0Z/U4lXBnRZa5
mAn+oH8q85CqpEWkIqiNQ/VABlhNQYuk8J6DA+cQFspXlU8r1JKbMTgZVaAIT1Ycgw23LcT8hw/0
k/wAGda/P88FWPgOOLC9UnPYID9U0NC4eO3abzo5jbAvwbKbXQcQPZ/+EUf/o1by/1pVswNH/F1/
DD+WPv8PFjXytxVNaj6aL8V/IfS+N+/fWzpc/to/S5qIXtyXLtbYf3dSgmnCv0qaiP8t4mFEJNTI
gsEjEg/6n44O0d8kekB5WXYPLw84MeGd+2dJE6LYgWVwcmlSUQcR/h85MNHLGfmuprnoZ8WlNIoY
HM9D/PfXlymTLavi2IP5EY3uKmn5p7lul3UXz7f5VKQtrdaVGd4LV2BezoJbrfnVFCBITy3Csg49
3f3huEXxD+daUMlQGaCbjlDmXVrhv36mkkRSinpGqxqYE6/rbw1toKgbWbELxzwNQeormmbHSgN+
dREnO0u6Ykvsu5mma18yLB3OAW3rrOxXLeDyoAdEHUMKFib1a0WP2npMyNox389MPyPtfYIFdbG/
xFSqI7vhQwsIdmi/NvloYLTkIZRxcK7lml3HeRmsoxiHrZzcjWAczlXvLoFlEJAGkIBgu7SiLbhX
3ci2eX/k5fDaF8vTwjKQDnJ7NRKapYbF0a4twPIa0qE2y3FYyJXSwh0LH6ZL4LPNIIIL2ZyrVcdW
QTujDy7iR1mFsOsZ3bVrG7cWooNKYTjaRNzVPQfy7jMo3Fx/hB/7B1jnga/uHd/b0sYbbC09iZlF
54UNGOAmDli2Pg0uoDdDj3X284yZDTPJ2nJ7yyvQYqJ82St4lsMLtr9nddwcc+nVWjOntnkdYxbs
rYZvcrglBOHP1Eu08dKdzAzvo1LbCcxlfyOXZrmrnXppKyTeKXa3usPC7LoEP6L2AJMJBip+41sw
SPuiGtBATxWsP3Uq8hiWSGZJjm5+7uA/iTlLDLXPNFWbvPOnECIiQR10p9F0W9QOnOO5qVJf1gPs
5wIQ+pZrLTF9X5bli2oyqB0YrrgPZnLDixiXk8TtYIbaLVCWRkFiNvlSfW7HeRsNOkpjNoFiwis4
ovLnZm79resMxEmsDTZJtRyjuB3WklblVitQdkU8bFqf4DXL9W3J/FvViWTVtj0UCMvKK9KtSAJM
RHQMBJKEPswmgmLzH+V1vo0rhpFEJY6tDptj5BeyST4VF/MuUYiv8F1ZJ7N0m+hSPxHYNfZ1WG7r
mWK6xvp70y+bMC6qrRMs33YOT0ARZyEjiD/CITlkE96/Qfegy1UU2LlgYJmPwwOPUeXLeQEtJKeQ
icrUiubWOfkcR+2XWYCk2wHVOICbGL/KiX3ky4IpjxQY9fstYdW7UpNPczl+1hXBLHc0D9oWb23i
roiImk1m/Rn2ZWQVzf0drt509/1UPPJRSuAe4yvN533XYjbWa2jwRmA9pZv2lDt0MPJdhBpkGlZd
BVl/6yZMmReRv42CPPrYfHA/kZu5NycXwdnZgbxEJ4HCZrmiszkuDPWjzfy+Ii3UIMAcVv3Eu41C
9NIhGTcBitMsQf0pLKLbmI0nl0m5gWFWZnvoKkbMFfNE4Rk3NlkzX38sjH8ebQTWwSLmVZmIFDXh
16Aj91Ezfwz1AlGQDEGDEuw+IO9wXNrVLfs2hf68EA+Bk7Wo6lE8E4Gz0HfZKkNcWA8ZWhKYYHID
2i+hdf/oEgbQL5nPAwGrcOTgjPAIXqonm4xHm4H+rMI9UNuXHgK/rNWpNyDbkT7CpIMDNiM9qvN+
wBeQlD92c/+cLNXXoWu+UjViaT5Dle578IL6acOqHFWhqG4rBqN213Kw2aPNUEBSEDD9UWjoWzsC
b9QswYClKj7iSJxjI8idl+aq9CNmRjLEBJmeeZL1V9rot0XgM4X5q8yacNeQCPQbRE+wI6hOO3tE
KNtya2HvEMlx2zL/NdFqWWdjorahaKs0jsouLaqo2pUwDY3GflwXSzy+TNZ961FBowZWqKjzD0Vo
iRlo9MRY/WDtfG5ivMsmbrp1WyB4znAgn/hyzn11q2pQJ0J6rWpoMHl7iMoEbCMtpm0U8HUhI8jc
siC1M24g41OxGeZpuNE0AwMriiHACHyqK7nvTQFANsOUfWF9GrWg8gRALm0Yq8Mcl2/j4Nh2WALs
Ci/GLdX5xaXeqUNst5RCOqaDR5a3b8bAOLmPzENuwAgj7aEDwGXmHi1IA67NAhFLb5ObbkoeO8nh
U17calgNcvcYGH6l4u6+wc3B69ygV6/RwHdZtWz75pseOg7E1iAnzdGV5Nkhy2GxbHwOAs8Udqup
vDD5VfMMN3fQBKsen6Mvuhu1xCfelAf47TaV+iRmHaE5xEL/SkJt1kFNA+daw0b4kQZhdSVpA1LC
PC2HhBbgZcNUMata6FQyjFMU35WNvFVtd5eUqr/hkzKb0E+POVzAtyTKD5VN7uQ4TteFicHvbEHf
CPP8ivZF8pIBuq4r/Wmq+u7ODWkzW4xmHal3XYTUPkyffZygGVl0c8iyaD2wqNtoxWP0KU9xaLAT
ANAld9OhzT0kiEn0OhRl+1THltwq7Y+C1NCVzeNrIAex9358bSO+auPMviwIAHxeql3lsnnVRdWa
FaK4athmLli4C21VrQ1R7KgSDPeBOZ18aCFPBE6AvluA+haijYwqs6RJEFxF9fIQJfuoyEEnha3h
1s2rwMwdTBjhwQarepm5x8ogFFQSPkOmhglAC4LAZGIEZdaYbWjKg9aTeogvDreNrJLd4nm5ga+1
DpKzm4O3pBynrWL5lJahe7SoOFa6lpAS6AFOdeLUAUJIYf1+3Y0es/HAqhOlgI/Kpd9aFGErptBF
Sm4OVpGbcZJ3IboYYix7xN3EixhXd21t1E7r7KvsRnw/to7KHLxUoLG2T/p0ahgWGNQ+3rczglcy
EjB+zPKMYm7EH3WbrLbxLtJPcWeQcyhdqk2RAXrwc2tPbTlf+YYgF1BQ5+LYHE0dfBpqCytmOdKN
KrXEH29v6gKSfKMFuCxRr65FN186fJ7ixI+7XoB41c1M7IRSD+UygQNFBAo2KbBAfwEaMsVzl2q6
9GeUk3DnKOcTnQBQ+Mzm6QCTrLy92DDe67l95UlzN/ACVrfRmcdAIuD+/I4JDAIgg4eMnqDfSCCK
Ev2BFnNa1nFwohwpinTtwxDE60HwfB0Fcb11NtNrQAoA3Tplzmiyk3U5BWCytl1+p5y/Ing9D+E8
vpvIotfvcQAG6qutj+VyBchvb1CjbjmsBCHcEwDSh3BtaDhvAgFWypS38NNxdXGsRDncRJaC2pvZ
ZfP3n0r4kVv4uTabvg7YIYm92sAgW6Ee9FfYpLNck5i/hmG9m5FFt5lZsLaiFtmtT8jVYSjy9tTM
M2igRYQRZq+Lc5OHau9zEqyKuMbGCgBKHm/D9TRhPGChpY7wMq9N2xX3OsBCgdysM9mpa+2wpGDI
470qQrGNS3rS1mQPTQ/707J4irIxOAcZGImT9Id5to/REvTbFhwsPnRpDv/ptc1kkLZLfjvrLt7M
S/4tFxYzWouVDH0S7mks1EZ5BkVT1MNLCDesJWTYJj3ZAtslh17NzTqkS7EuTIl9JFVdpS0n+9wt
8UZVRXModLcLZ2g2Go3iu12aZFePwMmKfTONUHIMGswUHs5AG7A1QsNwG8Z8+wC1SAkOSO+Lb4G3
p6Vgao0ntG4v/wqMPlNYaYPB1Ewgm9ekOxUeSzQW/uiUJPdjQj7DSLRK84JGa1WCXVfV3uPAjO4T
aZvNZDK+CvGqH/I4uOQt/2Q70j9VAUhwPIZrT93UN7lr37MO98rLOzKBtRAaOZypAAOq0Do86Dw4
ZcRBLQHs9YS2EE1R+U2Fs9/EXUVSQJ905bTFRowpwO0Nui5t/KaQxqNSHoodkigEU9DzVoyHd335
HDWWb0QF0gvqXr1RxIIJm0DinzcLNkpQFHQkbh4OuB2wb5JFkvoMaFyQo6jx9XgyuunSJZEPdOTq
tSRfWgYTlMn1t8HcBCfdtQDIEn8cXRk+OjaAA6B6lBLV0JwGGMnWNdi3kXbVvpZzmc4KcLcf6LUe
TJfCPh40Ow/u5tKJrSlruSt1g10a1EBiIgn8pvJ2S8IZlHaHupAGeMNzWn9yBFhKQwGxDB6Y1ph1
4BgbC65e7wKMFIk/xZ/geWvxuGd7lRB17uGRey1Z364qQp8bl9CTjBuw/PtFnIwLvpYh/OHbmu8q
bLc6+LHCLKvx0JPXU7wpR0s+Z528NXP5hTYj9ENz7/aNDvo1ixu5BSTIbywmgnMduntTtRsSFQ94
d+gurJFR4ct+tD1IaMusjyO176Lp/aHufb4iGYlOE0DcfU3kVWWjc0lHcxxRxm8ZZuSp7aovyNrD
wZr5rehF8Ujc2ifd59iX4uAXdUbbGt/6ulknuDFbxAZA5qYvkKBMdpQTrzYJwQGbSXfOKKt3I4qh
XasllA2+QF3VJ5/6ro2efZB9KUHyGr28TuqpA5sy/lIrB2JLDPL00Nl0nNHgkzA8IWKFu85aAd1x
YrBpZ3nIfItFQAB0A8e6Fa1DSP1ncVNhzzMyF/oQFKA7qoS8ngL+rZL3jCiHAks966mcbnSGAeo0
K8QYcdYed6ViUAL0+YgnAXpneCuKod2zsPliFo0dQnkAEVskQVfLu2ad6flr36MD1y2wCInidhuJ
Zu86jXnLQtmDwIqYKpMwZi4HdsapWi2+2ZZOh69FoGGEg5kxWfLruqRibxAaBjsHqVmVc5GlsXZ+
zYJ8WueiHQDwq/dkyl/abMWk7g9Bt+DUTl2fAkV/gA/0LmpRwSupFToqFAytsrcJrH63c8f1HmDC
OgvZW6XofMgFextpGex1/7hM0PKFmXnJpYOKnfV3yAcIasoHa45qeAv7E4tQhUNTMZT+SOQoQYQp
9vOg8K2/NW2PYbaUej2jfdhVTfggZHZbueIqCPN6Q4xqtrSJhlUGx9KdTSClyab1XFfVIbc5qHWz
3otGIqlPEdac5BRVS9OwtK/MpyBsv1Qt8WeCKYRFldjPUM/VAHmnUFMMxaEvEn7G0Fs0V06reeu0
/tSqCcyBAlOtpD5agul5QXu7yfTwMU4o9OBTfyoGf7TtFByqRK5CuWAbRAZCkidwHV9cPQOy1vWp
w9yhnWdQb22JqmBk0GTl2WFeCGoAAm33kA8qlRbTmpDEt02YveD73ls7PEWlKfcDIqOfoRnPIL+v
wLGYASHoODlMywR4rTiXHFwIO4f3WVm9DibY49jER1wWuEIJ/SgNxzTLMAdnZHhCOm32djl7RFZU
th3UXQMmAz2jEkek3kYdvuowms/Bkss0nAZIuiywqaKQw7HPfbGdc08AFFO1DyoQl7lJngeCbqqK
wIFwYwIxrCXhqkqST400kG4EExCYiqADyoGcoB7vR1QLZeVhCVjkrxoz9aD12NKh+hQpIjuOJr8T
rP5QOYGDInpICNEj0LPaGd2Mm7Z+bPWNAQ/zSZB5Ok0IcK7YCj8dW4kSvvSgL0xjfWlf3DfkIAhZ
9LyWBprZImmuKe8xAAN2NXO4jOdlhdUVyB/r3IRvCKFoY6sISvIc/AmU3KioPdSZnbyLk6eyZE+0
HcKrDjKFzlixQWHeHAbAAiJIHqspfFDeYznRnN1pGJvr5XbiSA6kKloAVfGGav4hqwkbJkLQ2/3Q
7zJToaiFingBi2UC9KhsBfIDCUDDVLk46gbVQ9DtZyGSbdtjEVhGmrdGF/pQzxBHjShEFIsfEz+Z
dLIB1KUSsNZ2Uh09CgmXeNnkrwOHfLJr/Q2D4lzUZt25Hu7sQQixh4m2ZAg/8nyK9uU4brIZjEdQ
bUDPrREqhhxs14Ee5iC4ax0WXY56QMBkdFfFwz7LE7TxVh4azm/cEIDXUvbNAUmL3ASV/YbYtJfa
grStYA9ZuvrJJeBm4OVCPwq01SiXBhQimLbX8jQK7LMqeravi/xRYd64wYHH6oMB49aIuOeJ0Fu/
SOwOaMuvsZDraSDYdMMDlMM56uWRRmk+DWkl/dbYZt7j3X9RCQi5ru9SKS9drJF3CxdbrwncIPNL
t8TnbF1NZbY2hbynY1ns+gL1kMtCLArLIMTHmF7vbGc/dGK2RuTQLEq+W4yH3s2D616gihGJ6k8d
bRHdQ9C1s2TGgBjoDQnbYc/UHQWtOlKg3xNF1A6F4Zq1TdoY3R0zSorzpLAjpVNqw7ok2S5KHdpS
uZXQw03HzatO+LPN2ttsGsab0l1QxIRixjpA1sfQK4V23gGngNY4e8/HnqaaxGDSW0DXMXdfojZO
hWrOY8ax3IIEd0LQ67mG1Hhifp+Z4GYch1PlLyPiGcd9co5uUKtDyzrg6InWfC4LOIYO8aeh6e+G
Alr/3O4jlIYOK7Y0n6BgtBhiAwQcm/kJHzvlmj8uMZRhU2bWo0i+jTm5bUanVmxJXoMW7HrSdtm+
ze7ioiy3mA2aDXg2GxNpVIjJDeh28TZk1Y1y5uhGewXO04qJADQeSqBJKi9jWPiOg9lVY2dE313B
ZGzECg4NlWKGRNPIctOEDXRMIsj3QiWfzHQuAY4vYfRQyfmc9KBaOn4rpx66qkF2KAKzx8m0aZ+1
EE8WBCs0yOV0P3hVPWMwHXqweDVgjzp+6SbEWPi5A6E9DawYr4LGncvOHnRlHYJ58HXAKaFRezW0
Mb5sB21YdIFtwf7M0WAgj74Ts5eRBRiHP8Cy+G4JsodwwdaPGWWuXiKMX6v7ieC5NNRfQS4A7aBc
cHvCe4kdJS26/NwUH3mYPFV18hYO48EN8Q0x7h4zmnsf+3ldVnvucak2Pjf1Q1fI+iQD8Msopo/1
kn0FzWEHdA17/3oBL5HM4ESPaEWjCArwIrweWL1slQamhxEloNqwfaUVQB9Szuy66/JpE8XrpSY4
EflNRhSe9hk0iGfbySezYG4eJIDUsrw1J7aINxon+4C2nx3XkLU29sqB/bL2lN9h+BOd8hG5WoTl
/WUuL+LoUxZxcxoIWOuoCQQw1bZvj14DTPQ6Q+Ht0HdlUEawSeCWUUEPqkBdqhSWb8lPczsGm0mI
fMVzXW0bx18sD8Vx6pYPpEa5HW17J5covBrbu6DNkInFt14lH9No7aYRAHpbJrZtPO1IXYHTkktM
BZRNTdCewjqDaI8Vy15k7doBTT8BdQbzUN+QZHlTcTlsiGjeygSbHKbwS0cshvrALguhAfYguS/q
WzD2bwlmWuD22Wv0QGDh0cCuJ8xSKgPdQxhg1UEwQRDdYEwA9t6u6oe0zcZs50GHvmG3jR4hwtCY
EHei+DyiN96hg1QBZ/s4KZ/LQWcpHvJj7hz0NcHQHDuao30T6soHz2VYYXMhS/asusAZMurXIbJT
aGJICkYr9w77F3w9TEc2Ns+c53TNZnFb+T3HUt3biRaoYzK5cxm5Y90EPl7hdo1t7mOc9a0hDikz
3o1ZeddY7J7oFHUXsBeaF4w+Am542icNBKgzuaYZGBZU8QwhX2M+MOb/GPD//7EzNtx9/M9/f2mn
ZryQpoG+/oUVJzEJ/jWRLn2vq/q9+fpfh+Hyw/CXyTP+5v9OnuXfgO3D+QbPVVDKLqPd/yXT0b/x
SMhYUpIwifHqP8fOQUT+liSCC9TJhIFVwf49dw4ikPMoB8Pq4hmOzosm/wmXLrywFP49eA5CyiWP
Q8yZ/jrcFchtkxtzvV/K+rEqzhZDWsHSDloQ/NBE8QbMMIgRe7cp6i8kPlM13PXiTjKc9QaTi3Kj
MCVAYIn1dYRNEPr+u5v5E84Yu4gSfvbJLp/4O15Fa5AgWDbW+26+jrDTJMTeFTWncU53HIDY5YPi
p4uAGLJPM9qvXJ9qbATzfEoFmFptjUnknIpMAblj64pDMgeOzHwdzs8Mv9gtZ4nZS4ukFyUfpgM5
ezrO9Ovcp4xEO48h4R+/DP/Vbf6BtDL6KZoDVdV7mvGniIZpHC4nVtDroCDpFA73tdS70KFSVYgg
U8K3A8YURTStzYBI4t3ypccqxYz7vSR813Uq5VmILVaXh5NPoDO3YYDMWLfXJe+ibVZBkDVUn7n2
EPYv5VUHtHVNxwYbsjqwlLLCmzU37jz5Dt6pMxaYFnp6Z0vwyQzqsy4pSp8Z2weXvD38/oHiCPz0
ef7AMMxqQYGIq3pfVs3tyJN0qdgDYXgCMmSranLnRvlNUibn31/vF+/Phc7x/fuTxZGrk4VWe1W6
XQT08HJ7I89Qsobp7y8h/0rb+NfpiX6ga5imVxbNZ7XPY/45y9GwEdC6qqjD+gPXQjPEgk9UdXrt
InXyudmSNn+LLiTsbuZnSxJQNurPcac+jzq8zXp9c3lzk56u+mzZqTh5C0AsGsMRAttQ3gQTirAo
fzL4TTrm76ri6eVfBfkbKBm0WIF9d015WxObUqcf8t6wGzK9hBH2wjhr9m2CnYaXN3vozCkUk1ot
izrmRfkUD92XasQWv1qek3B5LvIB+9pAVId4Xg1+i6lAWmmIojv5yEEToF7H6GzETQFDL8yv/a3i
Ed9i1vwShc21raN12MeboOUpzbGSQ7XXQTO+0Z7f9nP39Q/3/+evVHShin0XIswQKaebvtrHFd2B
3HNCX37TeOBWfXNXj+XT7y/zVyLMv5/y5Q377jKDbtph4F21n6J+x5xJY3RhYaz/cDDYL05G9APB
BuT5CSU0Cs0gT7Zm6A+dCz5PqrzBrAaTWvA1IGKA6VgS76gb5zVtJMBqd8ZQYl/6/FlU8nKHM7jI
T/nB++pToPgaBG3whnUPdNBcdy1WFnGsGUFAp4BXDpiH7swInkVN+30RL++JKI9Tgr2LPt6CtXdV
hzF6UHTVNH8Oqu4Rs+w/ear+6vv+QBS0Lc+SeozwfTN2jxBNAkgz5jRQ2PrZltfFcI/A/vtHR38V
BX7Ib5yx0tMIJzThQrxGXLYQf0AzOxfxVW3KTb9chL2lx14jwCzgYi/9fecqs5tFUazHBGg34GEU
XuQCv1Q5/wN7kP0iI0Q/pDfTZBPGUXh3O5BAygFkcgXoQgbT1TwAoDVQo83u0DjgOnPJ7kAXPo9i
OLVFfmiDbltbgUJSXiF0b4Zm6FbJkLwUxG6Cwp38HKfh0oOE6B+9qa+7Ob5ZJKgsUZ7GoFapebnM
r7N15ES4+v2d/tVD/SHDxQOacYKx/j7j2TpHg4PXDBKdZHgI+/4hqPUN1EbDqp/LPxD0f/Vkf8gn
dYVGfs7BJ1gm4PXgtVarehq+1FFzrTta/uE5/UA7/dfh55fv+93hj1UNfNWF5b6umngVTFiP2df3
PcOqqUKzqwaYTwl27eUsiql9U6N+amzwijSOxOzmzbJAQz4Ce6ui+9/f6Uty+UlhxH9IOjyfq8zg
A+wnGWNfhm3RsmF4LrNNpyHdxcEOhz/JA/5Kuv33t/8hwsKPvAVOjWEOmInPaqJPiYTarM13vcEy
hbz/wzH9xbPkl1//7ibThS6ZNfhKl1AQ9QbDxJassyhJowVdz+/v20Wb8tMb90OcDZowmTvhyj3P
h5Psqwe7BC9qARFp6qrPNK/1ywBH8Qcmu2YzOrAwexNPW2FtjsHh4reRROOvDB0PsOnaN2o+ME42
Yxa8AFSF+4DFXjY+3zAhj6B6bP/egoX8CecTQHT1VS/iyLQE6WM6uR4d6NAlw6EU4d0CWCgR8y6X
WD1QUVQOFMMi6+HfkOgXkTUPC5t5ymcUh91g0jYAQjSBLu7rrxPDOSPFsItd/S5Ku1ti9ofHEv7q
8f8QqesycgsVcbMnHcAaEA8QmE2/QWcQJfdR9ixVvBLObGYjTnlBtl3xIvV132C8UNKt7UEUue7b
M/6Pv+ikOXpBUptFO4vhI2RbQPIef/9wLy3RTx/uD4FeuqwsaYvxjx9LjIHmc9dgpQuXmEFFq8gV
LxobvhLgkSwWSHK3i3009cPQXw0dlOtLCLqKeKiDrW7eq8rsu/AjCrGhd8FauqA+8u4uwgACFJv/
w9l57TaudN32iQgwh1srUZLlnNo3RNvdZiaLoZie/h/0wQHc+iwL2LcdSDFVWGvOMZEG4Z5WVNgP
FIA658ytPrHG+Nw4fPkCAouicDvlpZ9YML706Jay4mqyol8/355Thz8anYfaK1sqoKVvCwD36EmC
Knlt3Hzz8+H/n03+u0HpeDSm12ujYyn92EgY+DL9VVfxHTbRcz1QiBC1fiO7nDKRe90kDeYNtCBp
osAUbV2oKzHSpb6zKdgZNcuf7gmdKUWnWn/IG3dXaMoAflizVonSrrxsenHUYU1xE6RJYg70Rvq3
Tsn+6ll2qGp6MENv7yYr8UUA98v2wGuyHqV0R1kkMkD0sKrGu2o8iAwehVfvNERAbRLu68y+qQN6
tYObLQ1vvO0LC+CqLZPFVPHrFE+/H0X30A01CQ+d8lyJcWdq4lmzsidzZDVu0nAxUu0jqhEyhjQ5
1oNr/XYmc+nSqr2oE2/nOunBcsK9yjqciuXWqcgZqRL1wsl6NqE9/BEayOkEpqwFcVVEj4VlrRN4
0ZlB80jNP5wUxqEBVVJvt06HbDFWA/pS3qYqwSjFuo02a1jmWrKOzAzW5BQNizpkD5268jUOkk2V
6L/UrLxOhhgdeYdWyVMuO6W5TtPsJmBLOnpi6yXhUxJ627FA89hoq7zGz0uF2TVQ506gJCc2MzTV
roSi3Ku292h5uZ+W2D2bZDU6LeTddLizrPayc7LLnGtq3fAgC2Vb6eNNbEXPJhUEkaY3fdH/lZzV
jGip9s7GJGADVfSq4kW1udZCkfuqJZcg6vYh38bPL+2JFcvnSPLlk6PvJTTLmEpfljT1Ex2kTJK/
imy4qmX5NtFDV4bksmXU+vl8p9b5xtE3ImujpDhhln7E+qsS4Sy03YhGe2Ibs1T0GldTR6dZ1dMP
LFziaijjXYdeprsxUudGOuVfJHd3Rk0hX7eAsxp2TVvaCOnOecBquXFJMe3MKPEHnYlKlMpf20Kt
FJVLL1A+3FR96kY0tDyeQCPfpOt9lasUkQqatY5vPR2QVKpuf77cE3PH5134cnvHYXQML2XICSKS
LuoEmsrQyAd6MRtRwL1GEbD8+Uyn1mjG0YpIHVIqC5Vd+pMe/spEtHc4LcLVlZ7HfyNRvUmBGDY3
96jMX113uApTuWEdtbF6OD7zHNaaD21q+z//nhOrmU+iwJcrD00H3bsQXDmKMXxh466epSMMZELU
5zZRp27v0ZKJzUIyTpLrrFp3I1BXRla28LRsXPRSU+fS8JnX9sTUYRytmnQTfcvoVqWv6BM7QW3h
OOa+NZX/+JocLTGipKVdJ5k4dOR6VUYAUNe0O1eqezS/90EwPv78UDT71GM5WiEgPIhMJeXz080y
wH+h3Bije2mYw6pDRLpq9eEymKvwPfyCSthU04r8JpPmwWMTeTFoYtOF6lrXO1r/cl257p9ossxl
nvG3TYF3IGiTg2fmK6HkPHZbW+T9gCyd8VZ67iHXUodd18ALqTx6RrwP2kFnRrHfZdBfuu0A8tLu
UKcQniXcfZWO69QY/fkOhJp+SJUQPhyeTB5ttwwd21uMoXJLrfk6rJExj4PzQTbY01TPVoIQdV6M
3aHq1UtHQrGWsKJx2e5yrDHUTH+1Zodo1DQ4HHa5Us7hCUEENLvSb5WRtnqbTk9FEZM2pUd7t0Vw
n5b3hmUi3mwP0RDhMAXa7qrNIVPa3aAGB3OWBoiR2SGSHW5L4xceqhsv1vb9EKFUB98pjJ1EZSnM
dGOPxc4t6ce4ZXxdOvzXxpvITupapn2QDAjxHAQOGZISNGGo7xrlEMgQAKabNiu3VputzTpbK82t
ZHoRrrwuovyxyuY6J9O5CtWYqfcKosrOM639JNdR44BInGLrsS3FXd8B70rDv9nYLnMd6oJrZ29e
iwA3ZrUhW7mrUA4kCDmD1vWj2tlWGSq6ytg7sb2NZXpXF6QaFNoaSfj9PHUxfTxEvXNVsYpog5Ku
kgA1OZduzESC4xZTSxHdvVXwsc5TfKi+J2gmXa1lUG7xX1gq/LoMdIKq79UgBXfR6Eu3hRepCqyM
NvJXAdgwLc6Z3E982+rRjOS1WhV4FRIrrCrARJR7FjmXTteeGQi1+Tj/uyo0vXnq/TISBuyVKOHr
DMyUkRYAULZdgzwWfRQaZsfB94E1t0t2dOE3pmuvfv7UT060R7WVZHSGqM2G0jexLbRUWaUV3wdD
/ZEGfNXTEC6Mytmkcbr10vZFYF1JKoiTbrbp9Bp5a7DWkJw6evUyyee2zleux4egSWtjJ8kfQ8vv
xrp8zdLy0WB14xbeU6tJgqwb63Iom8t5UtVZDFaugnjB3WWctRx1RIdv5hi+Narx9POF6vMg+b/3
Fzvsv/e3r2jZj6rKqls3NrOeXKElXlQtCDnZowzqukeuSEctAaDLDIhqa3AGNEV2mQ0CGC6LtXl1
0EYdu1VbTgsVJchKJINGe9i5yiz32YxyamMZxQW7+fvzzz7VDTl2ORpjS9clVzI/HHAsKBDtHQUu
aRcdpk7fqM0TVrfVFJEqmEF/L0kgQiLcG1dycHa14n54PCk7QBLi3VDiArfzaslplQ+zNawHdMwm
udw47WOixL4XPchxH6c3EQJ4DdNLiviNVulSZJ7vZHIbKt6t3ceHoXqR4bCPAm8Z2cqZpcnJS52n
7y9fQIY2SoSaC82tBvrcYEnsINlEB9SmG917GKIbrCJX5RwSluM8clA50E5rerFQgo0zglkf/YGA
Ozv+GD0VE83OTZHWNg5EBOiADomp1BAnS9xNSb/jW2IkYfQCWlsibq5pjDfjc1HcJdafVLsbm5uk
3ChUPNjwetGZcEp7ft2+ew2P1iJWjZlCkVSJit64lrmBwcA1/gYUzpaTSrIQ/kknIgprAGyqZWtK
K9s0Rt9fGvQQqFlFMbpObXIWGnvGBRImUhtmN7UoNjKxYiyvSnChRWi9KmthJ8blNDe30X3TPGo7
vw4qxJD2pi476izBTT5CXhbQB5L6YVaAlz0CLomsTsHiFGtPoUouimkt8tA8sN/0h7R61eyecvuw
TWLVXZRa98YabtUUgrVq47u5POSF82LV1DZnga4jAjSGMMuUbt/F3T1GzSX2sb1RROu67tef/8kD
llyHq7mkhexn/fO3o81j2Df3+thln5RCy4fRgDJvYtXp8qfIqJ8sTYNlRIRahfNl3pLNLT+XiToe
SKvM5cfPJz81XRytoLyKBWet5IVvl/ZdhUVKn8yDo/fnPpYTl3Y0bIdFrSqlMRY0SSO2zO4NNIEz
h57fxO/u2lH9I0t6jI9OzUA5OrxubXNR5MMlluVlnTD1/3x7TpXLjukmMnc0Q5Ne6leWRCnrrKxY
9BcNCqVR4gc0ApSWY6E/CEs81mH9oFPfSV19g7gZCIfhvGSpehvE2lIxtcWUoSHGmht0HgN08pg7
JJQN1r0AUe+Oct2h73LoRp2ZNE88288p5stA1cGdY87it1vRI/JDKszbyju7Qztx//WjN6cwW7ep
rCbB1fFqNCWSw8ae/bdpjmnDW2ZkEmZR9hTjC0qxXKMj3OQN+UBF98crEe6XAJtZR/38nE5d6tF7
hh8qpnYK3SSdsoPmkEBhateZMMczx9dO1CL1o7dNt0e2AjkNw8TVy03QAg8RctOM5caelI+ETo3T
ghJt0+A6G8PXLhz//HxlRxyB/1+vN72j6cakNuOga0MzP+SschWcZOO0yQQNgUSLIA7J50LCTk8s
wKxm+mj33YOdxFttiO6pQYozd+D7x216859/eZmkmtcqHh7qxlQ1F6VVbmtDbkWGfQ1TzM/XemID
fEwsSrt4cBuLyVBiF7Ds6HEKO/KCJRjzSlV+V4HZnbmaU40DpDb/XM5otbKR/YAUhZKaa453OSu6
bN4JwGbrHBePv70WzbCTplKh55Nv+ehupi7c5bTruqGDtlYSctymH60aT6x0EiiXFa3cQk2wKtLU
xYOoE5rzaXTWodSEVjm7eHCypYsqpIoeE+XHfNrCYpsbmHbVXsVNTklbwZklFPI7ejZUGfFB7rPL
P/DidLa+Z6tcE7uUbmFFEdGIWTco7XPD0TLKQCiqKbAhhpbnBtpP6cM3I612VItpcXEgr1YzX+mH
dSbzher0lxJR4Sp3VRKcjfat0dgW6vYtnIgnkuPZASF46Czn1ijdx8FBvD0OiApkgToYwfDs/hVr
D5wPCSbWWpj4XNK8uSyQ0reDhXwB9UrRtyQRdBunguIbibt4DFhfYIXLcALY0Y1ARZc6oW+YwZOe
xb/DXPfrwXma//1oBh+pm9x3Vk890ht8mQybvoZhgY7OS4p1m5SQgPRdZfH8vVC7iyq4Tszrippd
eegW4yLa/vxWf46I392/4y846BqUI23q2wABpaB5ESjpc6ah1bDK5qHT7HXgDKvUa6AjoN/3EPhk
WkYsB4Lr2O2u6zJ8SLzuBunONpvGm0SltmHXt+7gwSwifWTs/tOUAfjn389CrStZFPNywGCDzM6I
JCoyqALrjIDH/H7O/mzpfxlExkgixS64E614EdZBAGr8+R6fGDm0o9+NWXfA7saBm+rJcetFg80/
aA9h5Xv68387xXxNX357gLGDDp5M/SG5C7JbCAyhRPp83ff5mRXNqbtzNKOmqYuOu5zPYJlXtQvG
V6+vfv7x34/eqNH+/fH6BCM5CLg/5pAtDLYU+GXE8OLK+syA+jlwfveSH02QloRdbMdh6ZeSxKCG
YdutUOWn7UdVBivLyPyMwoiV4AwT+qujeDeFk7227COUcfoNuMRauPRCMaJo02Y0JE6KZDj3474v
WlifxYwvz040lZ41FSvsoGNTb0jzbgzM/dD3e9qEezvr8gupVI9uBoEu7xHK/XzXT1Wx1aNZxkzR
gbaGUsxdq43VZH+KEtWvkT+qcXbjUlfsPJ0Mnri+1ofxOsY5OvdPlFZ9jZX0PhOERk3QzytqKWd+
0Yk7Aa7x37fYK3qc8fRUy8i70ZzqptG6fdEF7UaXGc3n1KthyNbXk9u89WxNfz7tic9Tnf/8y/3H
hZiboRMT9lGT2JXYmzAs3icTrzY2jQmD5Zlh4HM59s1bOPMyv57IthDKU3Ao/IobD2xn9JWy2E8i
+qUW7NSVQlmZPRgUj15lrmhbi3ciq7RtlzR4a4b81syhWGjVPqIn5TX2YXLpffbl+DA05bml1Im9
9THlMlRKB90wGX+eITcebU/pmjeTUl9ao06SSxbv7FFZy8z4+Pnum+73I4vpHT11o+3aUkPzhsAh
2DcU48WkLKtY+Z1ooFsrbbh2qW2mUYaKTDB0ziVlZcpug0TZJMisNkoWqn5pARdm1sWdW0z3tgkA
vKvDm3ntgp2NeLM0oklamv5kx49gg1cDTt0W2QeyGu9PieZxASPnI20cUiusmMhorUeQlYYwuhuo
f2lSA8EYh4ObKPoKWowN+28YVyKe/ME1f4FJ2MRt94tx4gEABTb4RGOmHGG16LH2GFvYT5S0BlXr
bDXbXIlKkFyQYWUBq/feBh4zPDGOcdfGy7EmopkymjSxS+JmW6ZmsItZP81radfqfFOo21rTfuGp
JqKAOzRYlHvmT9R26oOSAAMK+TRrrYyALLcUeUq507RhNw9z0DzMRTcS0ahY1Z8+zm+UVF3JCAtm
QCFqsPM72pTomzNMNE14MOxpJehPp5VF0ac6hEa8RQ/kbsYOmlTkvBelfcsyE/aMENZGsULoWlTf
o5w0wHy85IlfugGLRdC/IDviTwoJkYqWxE5cQmq2o9toGpeeQkB7mM8Mg8zvI3JGxHjtYKReJrQh
Tbd7mdW0A0oOq84ouI/NdhLNL9GKJ083nkVXFAhC4ngRmiQTB/W1jJpnq1a6C6PKiMGjUhpM3qus
h3WZ9E+CL70L07XSlE91NdNLxvqhSkYoUaH5jousoZKh4isCvDI2pE/ZBKx0tGhw/K8ACYC/zCh8
Mi02F66VI+2YcSg9io9iViDYJXXGhgb0NAR3ljt5a40OM/RMA3/vtAm0Nr9QFXIccjIoaCogSfqd
2sGm0qkyZWBglk6dXI8xcqTCweRVNcWqDNSHITfei3CCvJGaxL5pWJ3zdIOH/IrWBA3/NFhFqQr+
AT23MXQvneG9O3QZTF3fhuk0ISOwF63TVZtZXVr2wapSu0ORoEqhj+6L3Lkbp+SvSy6hMGCJZ5ju
kqkFZEFRbBFJeki26m30mtCilOGnCTO/0ZsDSlEwNuCcXcA3RYkXGU7mRaiJ5SQsucyt8DZziYdB
dMBNczRS9vjuL0ypXFYoIawGbs8wNX6O8bNH3TSv7dwqXDad6ReWvm2RIUkIP9QZZUEArLsvXPV5
jAuT5wUbm9+bUoeDT7+2cJC3IOPsICTBwQx/JzpORPls1M6D4bXKYv62yjD7CBo4HkObL83e+91b
6JvcPL6fDAiqTjvBOqCmLdveXXs6D3MyxsciMDI2UembMB3ya5uKKEG3ek5HfSs8aAB6kQO/JOEo
rYdllBqHLh+w9toTTbwSpTODNmzVZsmGg+BWNXlqYUNIxOkauyQJvkIFs4IpTzykuvyNlPSPGWS/
MrW9c7XisjRNY+Xa5Bpp2dJJ8g82Xb/LogYeFQN/jZu10Ma9bSfbPoh+0TzbtKFF3N6ovLoF8Vx6
cd+LqEK/HdygAlmUFZoHrdJXeo8VNxoseOLjJ49r480iVM9E5uHkxqIVHubQ4aHwku3kQmDBKL5x
8ux5nqbYa+2UxDkotKboZf2uOOrQNOtIEigbKzHXo2IfRmVGgBDjwnzmcAI6rPeXcSVXWh2vrF69
6aSxhUxzM9TGo2VZD9FcpK/TCBiJ2pBqZFV/9cH6FXfuVYP2xEBdM/fTraa9p4l1i7DjME8NltPw
+VvThQzSa00X6rLh/sJZif38k59fUSjVRfwyJPkqHMKtq+s7U8kxmDHqOx1B4CVDvd2qt8yDb1jk
hjWgQGdRJ1Zw0avppVvyk3J6jDnaDYEEJsjMBrZcySto5ndSNrMi1X1tYo28ZhuXvhKkt3NPyMgJ
VQ9c8kiZkSTXK6LoIHrhXbIFXBvREDM6E+7ECrWFrUdRBUrd5P6tzO664DnbZnzI6Ty2UIDb1tlT
4NvGNCcQkexburefx4wHMi5N+6rKk/0IpW3+B6FCioAKCciY6LzO739nxr/k/HaIGKhETldm/owq
OYUbuzCvpMaInLjPVaU+Cazpy7ibuQFNR8FsEPcVPSUvHK/az3GelBpp7MpueEW5eo+K+0qQBYwX
5IkS+UJrICNwyH60fDGCZ+dw1kJBG3QRKmIDFdEgBoMRUD6b2AcXkTn+nltGImw3RWbc095+bhvv
zrHsBwqemFiVQ9Y254TE3+8+TO9o69SDE0GcVlDg7pI15uxNavW/xmjYwac4s8k+dYqjvRN6KJPb
1xU+2zQyv0eYGhZp35Xcoms4sz87UQQkv+Lf1WUcsDpOJMtYHPfXxHqArxyvjcy+zdVqG6TBpusz
rJfNLuqzSy9U1mfWbxz+fxe1+Jj/Pa2bJbLsPcQnfUbi56xostOz13Tqxh31ixNIPAXdeLQgbUaS
ckX5FozZCnfZs3QSQZ5BsjJRuFasGC3JlByTfJAix6axqK9zy6a0Xeu7UrhnShCfFPZvLveYzj7P
BiZNg8KXebfPQHfFpVte6FVw1TfJS9uljzNksUMdyPvvgajun+aFJrPALyfTH9XJfK9yczfNWgY3
u1In9x5H3qsh+ge1rrdOnD2Az7oM0L8pTf9nzPJNDzfqYsJjTYl+1pMyY8ZQqSe9v570YguceFiY
TKiY5jq/s+aojlBs1Q4bUAc4Bdmc8uCJdm0W3U1etQf8m/sksK6KFITrYKW3IYyzpjbewyJgPtcY
gDQz3w7zqlejSJ0x4OA43pc23Oq0lPi4oxnRMFENrFXip2yGQN3F6Wq2N1rH0neejIeJtRO1wWFO
ex6Uy9TRf4V2eGkUIbMEFCvNFBeu0O4dI4t4tFixBnhbUvzV9O7q829TVruVQsZWXbT3fQUqJ9HN
159fW23+9r57kEe7jqqN8Zm3OilkDIaiHvyxg2alRavWu57rmSkBRbmUfocKOQvvLSqdI/DFM2f/
fqdrukd7TqadpnFLzp6bYtEg1zdYT4GQgyS/Nnh6ivOcD1dz2e/nE36/x0Xa8O9XKjJqkFFGlXRQ
/+roWj1bW8+zgKOGK8dpzo1BJ75X96jSNXR55qWOmfljH6zp5C/7nnWCnlyMLuNPtmG1WoX9au6N
fi4ghysGfcdDDWnsJYWfny/21FD4udP8sqMPSrXShM3dNb16H6nvgRVvwsaG7HLFUE8wn3Xh1I+O
8mFjAfr5nJ/ytO/ep6MxvnWDUovrCQR8UD0JL37OJx1wZKEL2KO6ecF+zLfV5irTTN9y1J3b9yTo
BgS0g0m39H4jFe6D6OUj8N6BLQ4a2n6qkSkNLTKlOnmQTXfAZAUYbmjWVfTJ66kOUUNlpO4FqxL5
GEZwUARAs9D21pSvXsqpvDdxzv18kafaPe7RHMO6pGtDXeZ+oX4k1QPOTnyupF2hOgOSxBLGG/E+
TiRFO89whtECsG47J7k/efajqSY3PCcnByL3RUhOHhQJhzRx9aMKb6sgQOS6tlj1TXzG+IIVFfwP
4vkmOzPPnSiUm+7xXGSmQ+PCHPTLHFuUFdBCKAZjqcTJG1vRtxZfPMkN4a/SM17cMtslo1av2JtT
0tPSN12d1niWngrMPN1k0idLHFxotG2syKvo3VSbvpF/J0WLz3wFn42pb97I2VX+tdwURFHZ0Y0L
fb1ql44G6SIQO41ub12mT6mp+VOO26Ds0wvQxRLIzXTRSve+ttpNWbYmwqWGrbqj74UHSLDKUMJj
tghH5VxZ9kThxzkagvOGmT0d0pA76h3UHISelr///KaeGO+co/G1t7phyKm5QDwjgtGyyejU4d66
sV+76VqFEPPzecwTA/mMfv96k8OoiwRK6tAfW3lNCQJ0RtdcNWGKVsFYScAsnkd2/Wj0j6ML6aQw
EoyH5lNGrTENqPWEgrV44b1hHxcQE5v7zLHW6VT2F7wLD9SrVwKjxkUfD5vEbUB/IG2P4gd79utY
+ZVTEspr1PjxFOPGy/IX+BGsBgTQ3AIGTfGYedGu1R1qyPVwZhgwTj24o2HeCcyonCIE5aVxCBvM
t4+mPm5cXTyoKF1TZ93rV9It115gsekYlj1m3swm2upKUYx9DUQ2urKnrQKaNQOuKOjVavYNf111
7ipDk+RiRqlrA6odVmaYJurask204k+qI87MVfNL9t3XMV/blzkC/0DAl8rLx8/tdJJk39ntXuVE
VmbO2o6cM02lU3ORczQvmFOhab2XQg8R1t8qQdVpWYfQ7gHeRCT/AcgZ9tC+3YsOrko/QFiJyPA5
c3ZidU5c5tGIXcS0xb3KjP0xSgWk1lhfJISW6ZVC1arz3kON0gitx5ClRj6DWHug51NCEdZIb1Oq
rZU+PKYzpaozaviT4S7Rktsxj4At6S9ql6kLxFF+XzdXKa7AmCWbHPAJFC30HLhZdOP7UGwm4Kg7
CZ46b5tpEbbNEx7RD3A63SYzp3UQil142UzQc3vE5ICND/XEo/CIqbnoSdtZeEZ2z39dOiY7qNBx
N6Xx0rbZY9ap1VJLSRk2tBslJyVViSkj5Bow2pIwMrNt3lKrfRsUTAEjqTvA1wIgeNqKOicWsc5X
4uqqtIc/hgozRUHIpsV663uEydF+3WUpwQFCTwDphQTchHNQ0RPzzLWmTneJjt3ZzVM+z4niEU2s
EAA4CMOAhFHF/ZU3iAOMCfRu0z5NXru1K4OUXH38MGgDLI2hvoNntctHAFZekFicFSmwZgG3hupG
XFCBnArierthfEwmue94h4QSEfYp3HXier/tQgvvJ41ikxDqIRmgM1Tj3Lo3G30Fq1O9SuKQJTzQ
P/Z/rVw2Xr4bPXerKdOm1GxitLv2KvP0jZ437/2MgouzLcZ8kHLOU2uQtJNkWbVM9ei9T0kd1Flg
tLX5t+6QAqaIIS2tg7lKtTcNH/os3gqzTygXDw84b4t7E5wzFiMnWiCalleA1rWlUXnbQh/eJ9SY
S0WW8WJo5Qv0paVs8wdvaJ5sp/KDEq5nb4e/G7NSNpkd/x7NRLkwB8C+sX4wouY9Sn/PgAm3Yp7S
QiZRXXsDHRyvY5i/cVI2FC3yGYw1Vy/EnVYpoKzD95anfzGJ9JaS6kMSuNVMCZeLxuW1zYqYQgsb
SU/WGdUhZ1O71aVLjWIhwujZlaDh6AH6vcp+rmDNHrGCa13trhcv5jir25v6AEsSLBDbrYtMCf/a
FRDMcmb+T9Oe8tEmSwDAtuFWRu0jQWNINBsKoXMVpMu7N3oPYpFT4uzq6lD13h0v1Q1uQ1bMQ3MT
tP0hSvrflq4uDFFsceCu8yAiOKLJFWQX8LqYYS5zjaxBLd5FHumqlbds6u5m/i9Bj08HMcjKGcfm
olcci2TDep04zQq3WkXAk7IIk4iWx8inmJiUaqc8GmBTa1cuOql4ILlxFhim8FAburZ+heDmIjK9
Q1ZUGLLGO5w+MPYd58YwtS08jOtC5asoSqtfNzVR1HzDzZDtXddOLzw3fQmr/u8Iqa2ht+rTwb5o
lGqDHWwdYlAIO+bDTNlaXXbN9hBsIP8r9uS213v/5xn8+34X++R/5wF34pf13cTCIFdu6ZXcjZ12
2QTxLi2ileQZGHBObDs+c7pTU+fRKhIkJRkhooj9nuE+rqxf2pjc/nwlJw79qZb9MqMFDtywQcHU
nObarYqWl9fPOHPsExs7+2ipZthBH+pz9z+HjOcUwW2cIRiulkXdnltfnzrF0ZINNwfy8QGV3IQK
hjr6MrXDRazpl70NxAvvCuRQTAtKa9ypZSMWslBfpyS+CQjgVAz7wCf55sTJnKBQ5jQJgx00+pCS
ASlkGug4bM7UcLWJTxsavpe+61EVnLk9J16iTwvQl1uv4eIeWwrQPuBeIlmN6U2dJ59O7e+tbgJY
b+Llr1BTEpEKIfzn533qhh2twsIqimpVVxLI091TpYd3M1+T5RZVME0+/XyOU+/U8SpJNSVzJNCD
oWiuQ2AZuXqOSHFiZXJMggrsMA9pscY+nPML/BCM4UX7EBTpmRrLqdtztPLxTCIUTC2L/ahyr0Kh
PVpz7gMTAsLEM5LAU5dwNHYEFNDMEdWIb3eCjFLixxTzoS6d1c833z2xRrWPBgsjwllhtqB3BWfZ
MzNTVmv0TRMm12lJ1V6PAcOoQ5kt4igEFhfFt5pI9sRnrulz0Z/DV2GNEXsS22hXRphuopjM+CS8
SURxMDrvaWxfOw+zsBAJsg/3ImhC3x2arSsHP3bkZSdrVo1NGa3FPJXQlMDWPF2bZbu1JmVnEwPh
TsF9L9lhYYW60xzt2YTkMljDlrn0JrCsZxvjgwA/zXBUkiXryq1VOg9dFsxoz6f5V7kpwcGRDY2z
qF/DzFnWNQzCfPSeVH4rM+IrSEhBV9Q7FLoG6iPHr5TDBTCNg5ULWh+TvtJwMq97u/QwoFqv+LOw
JrsZXGAPwvfQZHszwdnbALFKm2Q/NNrem5zyWmm9FyevhnvPC57o9d6DIAZmJLde/9+89uYxGQpq
PTRZfMT+1EWXMXhz2IALdo1nugsn3sJjKBQtyxYYJ3T6yhI7aL2Y2jPluamU7L8NNMfYo9iCqOwl
U+R7qrwdXXVZROZDA6lRydsz++hT2yRr/oq/jKCYckK9hSHtT6b+OxvqVVC567wgmiHVpkMyGY+q
Ktm5l5WvNSjFvOhMIfjU3Zv//MuJA72oEkVQ1tFc/VbnGy5q+6VNxJlR6IT0DCbVv8eHp5cpOcQt
vx0oiA9OGdB6xjLojB+OZHoIhpIc+Oivoalblj/A7hEVAFc6FOp0VQsL8meRkh2mMwJfhK58JIqA
bnF/5uWZZ9dvtsGfEuQvl694IhgTEm18J7WeuqEn1SFdyjxaWR3BC632H09zNBhLhC4apNaIwrBH
oiW4AUqyBaWnkbJPH6RnRswT87B1NCB7kSFRsxaR35JTlJrybT6VM2pbQVL0kjijHUa9TejmZ86n
nSj/WEcj9FibdtEJL/Q7DaicWUExnfO0LWeZeM5GM5QHN+l2YNbNZWjwcH+eGE7MyseMIDk0FDyj
MPL1eoxJgBN3pIzc/LdjH630YBMEPV5vRpPGfLekQF+UnDNKnmq6mEdrvLBrHUBiPJ8G40evNFe9
SY/fnKyXQY2WMgXaZgfvfV88lCXAgbK8o77G9qOPz7UUT0ypx+Qfb8o827Z5Edl97tNUXAcEvmRV
Ra2hKdZTPPaQctNzYroTX9dxlKHsgsirnSzCVU3Ia9nlr6goyDPwZr+cklBBbvz/9tiOhplE451r
OhH5UUuEYYCkcSmRtf588FOlZEIn/xkki166ysgcRpMsMBYT9gFiDm5hza8Y3og9xiKJ/2Ren9u+
aPQ7Z/AwbKfIloY5ioi4OtWd/kaUFEYxLTvy3lLqn4YTnJk+Tn0QR8OL4YwN1GIz9HNF3bAgukZ7
cmbkOlXhNY/GFMXotaQtQFLHDahbLyXhMSqcDYG7m66THxXrIi8wn1Nbe/g/zs5jx3Fk26JfRIAm
6KaivEkpvZkQaem959e/xXqTurqlFHAnDVR3V6ZEE3HinL3XjtwgWOUEwaR5/2ZY8UeAJMMT1qYJ
k5eU7gDLxR5SwoyIFuGkLUxi14XW6671pn7Xh2DT1NWNOiqPRYiMqxzMmSlV75YZz8HB31UpoRk4
49My28SGt7XhO9l07UvZWBQ9pc7vd/vCjvjnQvy1JWT9oDaaxeqSxURUFXr2pAxauDXk/EpX8sJb
8V+kjkoxQE3yNKnGSS79r1Iz8GnNBj84xbl5//u3uLTWnEM6EmZqFgIXb+0lxgHkdOW4GSnRXnr4
UwC3XFsyiqY9IarV57EkKppU8gUv//92OjjHckDmNoWvGnhA7GhLeg3MdQr4GBrC/3aj/pBs/7pR
NcGI/mDr0VpOmZ3i5b3POPX2OGB/v4QXTlDnJI7Otd3KNhqmuX217evxMQnKDx1NHlrCK+XRpV9x
tmxp3lCN2phG67bJF1XY7ZOCpgK+2rwPru3RFxYH7WzxMnUrAMjA4bxVm5uYxHTipRJ9NgTaB87o
hRkZb24xuZ+qOSPGVZBWd6nV/DQFuo2+D+MrV/PSU3+2RmEDV/RGkBHiTl26HpE3qhBp6aP71LI7
YiWvvF2XSulzztDkOxUlYrZ1aFTL2tdWvQX3CoLUgDIUnENW713GMAMpmkaEjsPww+XvD8yFzfUc
OKQmvR02kw+RtJNZLgTpQjdTORu6z662yRr1yn50wZQs/otD0BIYNdBgXjPfXpCsufDIxy1vpGrO
ktKLkWUy2Xj+0dIeSyu88iBd+HbnFIFKU0Wrq9xAqH6L2r/x+grvuALmZJkFiVMnwxV/+6VfND1B
f73XWkOaCdU+vKbcP2Zxis39Jh8b4Jbedhphaog2fr9hF14N9ezU1ZmKMlaN6q0brXlXy/RBGq6Z
qy/VDOfmZMUDDBUqirceo9p7y+HMLqy0vCe5SN3mgb9kgj4vc/8beWKESEAcckGmelCP4P18+Vsn
r2wRW7pPIJH+XZpTAAVp1BmM8klscGWNvqQpOLch50RdGIXKpwz9CnyoZC1qr/0k5Grfyuibinbn
hjlwZesbcccqLIF2+cGii93Xaef9/S4olxo953Zl34WLnttMkTFk32Vju5zKKr3PQMcVCqlzxrJ0
eY8sBZJdokVzgsUWimY4chQ9dl5ozlpT0qBm1M8iAEc8DnFxSmp4AJa6EVZAp4ghiDOY4sTXnOdB
3i/SFPm3JBX+3LYYyYUWoYkaMXIKBhAnschWlugvzuoRqJdJ8LBraYDNK2NDHvbgZJZ6QDy1V4Ls
gQSTnY5VA1EwnEbZWlRROGeLJwNBzh7MzqBPIx7cRA8WUttv01Ah0O1dMsDHWd2mGNJHSYPHMBTF
Li3ttUgSAunsWef7j1YwvORj9uzRH0TZQanJDeHhyWdR3zKrypulVZtrP7durXw4DdTUAEaKZSe7
D8nQL8Hl4V71Vr0qaChI81xPSVft8Kgac/jF5CiiCohz7mTcjB/wBtYuVC+yJ5YtHS2CP+R5pxKZ
KCGFM2ULfWMxDUcQGbbhcNc1TNqGPL0bvfwp8OpdEtgrmdtiGqRgljLBXfLOM8xFkClzNja2k4QS
Um/F0pD9heKZjqQY+6oBWlj0h6lPJhPuKZcJyXzUh5J0A1X8mPsJGYf+k0zGZ9fq/Ww0wLAqKNKn
KtcFC6lZxTJDpDH1TTAvED/W7ZouOeaq9TU9pnbqvo5c4jpMXya9x2hFuzZU/5yBYpTNbdhtSlcn
SUNeWe24kKJ62+nDrmlIrUMF25BRSupUtZGLxp5FcHDBv6q7Ue/gWpgLP31s0DHJd5Xbb6fv78J6
ceMOJzK5dVyD6SqLNno1zF0W4QyG/WZF+kZ/DKxgGdnIoAkAWaRM4sOwejUK8SblBmS8+v33F+xC
W+DPy//XgkpqU4cyyqO1iTSJrFTSQlsuMblksnaqUvmmcodbMl39Ky/0nxLvH12VPzXpX78waDKy
X9KCCjftSDTQM0eIcRO2E2pJata6Ji+yrvyBZe4wv+YA2pbV3rQ8qCyxtPYlTCiJV0rIxPW5ggbC
tLIt73JAGJnnlCargJvXn9Mf3AQ5ThSLpeamGvLtQn/RkWc+qwKGVEbXqYFtokYvNjGLa7U2vky3
3TU9foK+uWLfvFRw/Ml6+OvbukMdWHLL6csKuhtU8uYsxAlFxdE8VUVFiks00xPeoDbMTjlmPlfC
KfP7nb20gZ0dzlrM2aGntxzOeM1SzqFdJ115aC796LPWDvev64uwQSCii1OH1AZy0ZVS8MKPPvf3
u40khzmnkLUJ7n6WTV1O7FdX9nT93x29c0P8OMrwGDC7rgkkXsVStEq04vN///FnxUlhGEUQuTHF
CeYQIYnVBBjIDPdK9Xqh9jk3YYfYDow44ccPTIJmXu6dMn2ExRTcQgw5ZDrhPmikfn94jOkp+ddr
Ol3Cvx5cre562e7QAJlZ+UhT+0WG4cj+/lCl3uPYmPcZh/sktrZKPT5EKJXCRpsrWvPqm+29VGar
wtO/Yf2eBCyzhSm3C6Py7mxNdef4Dh8H/srMkvQPfCd79FmgL+t4qVXJaw29bwiR+hWieYsaFyhc
CBWkehjt7pNhc0C4vL4dVfbfNj8MKoJ+N3vEi5GtWgXOAtFZpFDJon/WWFdqGydMZQUArMVxaqzW
deQQXo0/P7afPa0+yWxQQ4rcu+3GG7IRkScY9ENbdw4S939qHGrn7vyOhDSTHSFYpwPDzrDAsqkk
wZU35lI1ee4Rl+UgsmOPt7FpZHNW4qkJajEXsrkdlPGz6JEIya0v4Y6UN+jTnkNFq5YNSS0am/Ks
SazCmS66H7lLWY62FWGjroLFMG2vnGQvvdNnK1FStWUZtDy4fVE+WU33RW7wlWPVpTf6bCUi4Uc1
JBOYRBNhUk/9benG89T1P35/Df40q//xGsjTtvnXaxAG4UBhxikgcts1O/BX2pm1E3TqjtRoZTa4
8UujyZtoiNaDMTxmdL6ID4EAUSQLPzS62SQQzcpx1lvBPtDF11SWTq9LHjavqZW8swk6WFfVGY6/
acBCRWK7e2KGtpmgSw4YWRBuhyTPhN4hP04bv9FG+2kUkZfmAT7jKrXrbpbZTIkhGX5V4EpmChJc
X0pXkavzn/B8MGZBaQLsnPbju2S7D79fnwsH93NXetUTJNLK9HGQUvmzNGU77pUXqH3bxNafOl1c
U+xemiacO9GJ+o5ElGkcA8piiWj8dfrmwu9P1oBMqPTkBluCvxTU2PJVIeQfDMW/bv/ZIbDXrIQJ
Ve+tU4LGHCQ3t1qFt2XI7s2mceRc+kkD7IuyuhaN58RorwMBWFIOlno8fulBfeUsduExl89WY18e
Uwu4ibeWk2DR5sYKhtOf8vH323iBdyDOSWatlElZh359XXSISYHs76HsHMmrePS0Bs+lca9wzCuh
pVax3HGKGRhNFBM3qRW7nrPTQL1LNxiWlFj9/pn+HLT/de21/3z1ODX5buqlbNZJ/j7K1REFTLgY
s2xLb28ZjO6DrcZPzdC9Gp5y6Opsa1Ofu3q5zIPwtWBzMLtsFcqlvRlIwBurEH1hVawrGI1CGuRZ
Y9chilyswl5ZuStd6T+vfPSLy4b6n59dkJnQy0MprUgpwCFdbTTC2DVb/nKrot/Dj91GvvZaacXc
6qxZVvC8mFa7sDiwBL6xjs2mpndikvmUBmhmMGKm3jxOinVt12/NWOy9pGUWqbJtpaPVzzqrePdt
/U6xf7KabneRJLd1kb23YblRuGK14e5q38MZnjK1CprqEITud0M+R+dWIL8mBzoZqFw7QVkN5OCj
EQEseDt7Nyv7RkcNZHvZVwgyRUnTY5DLJ2XEGlobD5GmhnNWt7Xm1RvP7Y8qWDe8dcCNrFOWJXDY
xU3CEWNecpjLIgvxBK0bpKMjGSppGBYzkt5LnL71MOsM/TVVs5tYrsbHqrafipqtYmwJBmOD20yR
wWmf7Ke636tBTXpDMrPwvyHr7m4aw7pxcaI7tq4SdxAHFamAXTETqjuwAKbf00MkN+1AkGT8Gun9
0ed8jo9Lvc9c5YCz6QN6Nx6Stn/OrGBTpOVPPFXrXm3uU6FSRFCpj6P3nsQxb3ugfk+rQMvtYEK/
VKdij++LKuUjKsx+DkKe79wdsjp41ljEwfUxRTNwMyjZSwl2wNGEwKJNAdWSnG3l1WMsEnnZcxxt
knRlTMfL7qXw/EOR+ntmWBzge1IsGyA2CP6KbjMdy6eWlxtkz1UMpVgW920QvtHF+PZV22CqArnI
BJdsjs+pG9wUZcEG1Rw6zhsDoPFZi9TXctVlLUVIUKEEWMUbIGXVGd+i3N/HYf4oenKITIn/GbTy
lL7sLSKYaYtiGrh4gXZMM7y5tXyMRfDpo2zxu3xpMLGxC+vDkFAV6eois7vD5GGYFuhc8oqZKXCQ
h4ZavJequaQKeQ79muveeosamwX9YGtW291rHbTaws31AEab2Bgh/kU1f65xEfh+PM60TDmqVkd+
SASaV1mE7K1BSCJM0akbXGMePiuqnAJnNd81jUjD6DaeJtmOrNFFI2UAHT7OXoiYfEsvkNx5r+XD
hoA4nsRmX6Ul0Y8AKm2BcT7eTWtMrJrPhtVDKsr5R56nr4nW3VtMh30QztFeaQA+qEm6hbB1K1vE
QVJkOsFob0zI+pgPq+2kQwp01dvQOhivFIIXyqxzgnBoM1dPEFqvmEgSOk+/rq0idfH7mnahG6id
84P9qrElO2adJOqX+AO6fXqLQd+33F3ZtmSLotW3zGBeFO5Pq2ePgkfSDdNngjQkWCHX8IX//pLa
ORGltO0hL3Msc0mYP+k8DaafXilTL7TOsUz956pdhlJKVZdIqzZ1V4NnbEKJ6Aatf+b1WlEFHonG
udXLeg097TFSeiovz7py8y5e37NSoyqyJkmgq668CJd7KTa1Ig6FZG/0hJTkKCmX6kjSRRCLl5A8
WrnCrAe2OR+NVSK3Vya6l/oV8lmpnoouUFFmM5WP1LtpmY3qOJvHOgZ3SxLNzFetUxRr/CnNjmZr
LctIutKvuFCEaOduc5fEcS+tpUlLVRPLXLm+Y6s+o8faL7dD7pXOkDXrpBfypiKaZWZ2oeUEpV+s
kqLctl63j/3O6bUSIyGNVRaD3x/9P3qk/65ENPusEqmTopJL2fTXvQmFS4RmsZDyfm3H0V0syQ/Z
AHlgchMnYbhk4H8oW+u9U5MHVwZ2YinDA16nVdfwBViTX72YMWHR6Pm8kfrHqfEl9fnWzvKFYhOv
idu+Tvxdp5vklkOx1kgbWbWJoq8jBaN3YravyJyeJN/9pMTYhXV004F3mHqcXgNAxg3CHYNJMlHK
Ip6rNoQKMczr7qWPqrdEtCvb4qMWeZstWtm+TYyU3qb/VDAbc4gKtK7dzeni/OuinZVAATzexOJE
tm6lzjF63XTUNtDZC7g+dfeVu/pHXEgveSu9cTp95c1DOVE25Gm0yfOVG3fhI5w9zGyEhC3iS4Br
ZB5VJT14UbxSlerKy3JpKTo7e8LnUfqqR1fSlukJ6ed9L8wrY67ppf/HxTu30qdJEjRhifQsk3BH
VETSN7l06mLrYJJ09fvVubTi/Jm4/HW2xdhYqaPcwP4IYYN0jX9XqtItzFKnKYeVD1xFt+pnhWLK
iSC0zCRzeDYoQpK4wpw19lcmlpe+69mqO/hSOdZTP7YMxZ0KyTiPiqMOMIWpyrXFdbol/7qeZ4sr
hxjQKN1kLVCllUUVkFcIcKxB36Ya5qduYvYVCAXaUSWdc9T3v1/iC1B47dz0HWRx5sNtCYhXVBqn
SyVmB/XnIBKCbmuIsLWnFcvKMJZh0sFmSjnwM2YaeGdt5RTH5kbv7WWgDG+DxwrcyONKr+MHKwkX
HsEQczUoNoaLO6bMhvffP/K/T5rauT8ceqmVuGkbAN6sgep0mLPRUMcViqzff8Gl2322mPZuWLSt
UuMVDuwe4X+9JwEGJR1brtHLj7//kgs9Me3cjR0ZeWcpgt+SJCHt9qRb1LUbwalp1lmG47OipCvC
eu7BYKfEf3SNZK6l1sd0iY3SPHZleoN36UEfqn0lt+8VbcOwy+5+/3iXdhTrbGViWl3EIXR58GiE
T8mwotSeEVpgK9Ic9VTgcERDna3fSJqykyr7x4vUTYhlwsT92XYogoqm/zAj6W1Ijb3lVUejkXZD
pj14Rp7cxC10Kl1SFik5pUEn3n1Pm0dSctJ9FTAON5RmFRGlGmSMrPrJi+StS/MXyxoeYeAssoBA
c8ONFThB5XEa0di5tI3ZO/oM17pfGObM8+IDyPPvyhP3PkSlyXiW5d0x6Kr7Om83lhLcxl12ZSW/
VJqdO8wDtVJycLDBmnmcOqe+5OuY+gwSsO0YAeDYcIyeQl9kDkcfPMblIun8nSdrV57aC5IppMms
LH8tlvEg6JoBwF+Pfkt2Q1+hvnblnaHJD3aKkc+wjKVU6/S9mk+vADjnmx/dhNLnZf79obn4Eaa5
wF8fQVPiOBqnHAWcbUTh+V0IACneZ4381Eres8TxzoJlA6Q8nOdS8BTIwTaXqp9uuOZuvrA4nFvH
9VaThyzksdUL/WGqDmN57NgKrg1/Lv38s2W6byS0rTaLTxVFT5N+xMPMlJbD05UrONUe/9gGpnz3
v6+gmdE0tHK6uVL9EuBHJyqOw/2cbZtu+TKrIUbcVMbP1EP2jfjaseJCnWBO//6v+1YMnTo2vGoc
mLqpnna62GN882H6r75/ZLILZWuTJC705CN27ogz6xBfYxBdfGrO1tsI94MaJroEsi3A7GFCetec
XiFR3T8yxZvxS0MyrKtQwo4PUkNeZtcA1H/mav+63tN9+Oub50Nu2rC6pRXeRIffZybqaroIXGYR
xU424JuRJ0f8yB6mGk8VU9vULbDwYpmH8Z2YSyW/+mmmb/yvT3O26JI6T7bvgOI4V56T6mekrqlh
dkrxbZhYSz6IAMk8tZj4pIXyXFvfvz92F/AYTPX/8zJYwq8GnOt0V72XQOKSm8QGdBl7OLYe7YM7
4He0Jn/8YJVNhCF2Aj2d59qhDOyd3m7GUgEgJJwSu1KZk+557KJrqNsLkHDt3Brpc4rxjFohvGw4
aKQ9AQMM+iP/zKKfCcpRxxsvxZlcigUcbyPTcBMtjfDeQ7MSkELudu5DoSz5C9UwHlPpAUzlrNOr
eWnBdyRGOvyqsCNF2xT4U8kCqnMcKRsxn6jgYA2sQ6dV2HtvQOtiQMe1Lq009dDoHxMGB/X5ShG3
tvQz5L6TY1IImq0q5IljwseMqmfNvgOuIvo7MHZXKtILwwbt3NI51gJfj03WamMH941SbuqGLrFm
K5uIYbdb02OUx+DB17IHLsG1/s3FX3tWCQe0NUIhgynLE/vGMuUVjgCJUJmKllT/lE9dKJiUnN8Q
mvTm2+9P54Ujv3Zu0JSTeGxN2SenIKlfiqjbahZujCQ0bjKs1vCN1/rYbjWXhpVl4IymCrnymy8s
x8bZcpzjLy8DU3Dg9dlOBFFzYK4s0LU6Y3pHG+stJdehy4Nb0pEmGC3469Isr+yn01X9x3JgnC3L
XUiuad1aCd2cDEZrsW5T8zs37ENr0Z8ziRz+/Wte+j3TcvTXIugBXlCEr6TroSyOsVy68wkqptXF
TZLAhZWuYbuEdanqNc7WW7/X3KgeuKCqVt32qQzjMkZZNZqIp9BcuUF/56mAY1HQkUZzCg0NYKm8
tGuxg2exIILulLT5qwGWg6FPNA8qNohoxHTY5IfSc5dSJ9amqz/JRXJQUnNXT8x+33dXlkbgstfp
xwH+nKbor6CqR95XaYXc9EORVMYtssGrnFJqd/MCYqkklQKME3N2wIuzMDVPuJlfaxAjfVd+B41q
wfww9r2i1rMul95dOVkUXrYoB/+jJOMOhpAxCyfEXA0wdKQcmpPLtwUof2xghvh8USrdm46GSk7N
y6xWPhB+4CAHdDK3ujFHYtwDzntqBXQB5VMVtnAlOHnjZAgfxIAAKZTnRj+FuqYdWNrx3lW0ZV5G
q8xKUH8lt01ntHtb+Bvb03Z2JT/5ubzqjPyFhOPbfsgw8NqWo0Cyi61hWUGElEzBmmlmD4nVEubl
ak+JBJrJV9w9gstNaQ+fsht+A9zFL5V3ASgDu5gnpWCYz6pnGj9Z0r0IOgTzLCsOfdQ9tnp4DOR8
FeTqTY1vfkmgimNqPXldkiB5JFkApdlkU0y9Ipm0zBISHfS0fk/J/XSkgbjcEPFI3Oh7QhlxzZrl
yRi42p5aAny2lUVli6+JF2bmUbjwO1Ne0gLIZi7CC3J23gAX70zTOqZD4TGiIGNHsjHBg2hexKkJ
L1QDf9KAPW1h+DlNITMmZKwoDHjSBJ5uglDbJiKtkTH64RzN4TO5AA86G0tdqy4emYQ2bDlhHlSr
cqQUmk8hL4Moqee5RyFehmCIs+5VqPF3TVNONpiFE537zOPy5bf2Ar4qrMBUPylx8Vj7zcpg8o7t
5kf+f89rcGwq6Vu0IUHIevgdSgPi6Lr77Btln2fNRpbNuW5waXRDJsmhsN8Z329yvIpyNK4h3YYz
YWufsZkelNh71tQAEbR3QCP4bksc7qdbbcvaPPWw2DbqW6d3C1t3PWccOqqdpPgeBvGC6audhVV6
ygexIZjjO3DLUyAXGXAmE4Vilq973q5SKkrSRZUX3w3flEyvFgkfSKqUHzOJPnWiO+WuXYi4X/dw
WIWPLNXyhuU4yJvACxa+R4pHn3l3WQkpTA7uDcvmEqqsFkXsLq3O5HSo5yullu7UsOo308ukSYhC
VHZYlAjeOLNG69kc5WLJCJhjJEciUBpcBLdMhlng9nf8VvC2Q+okQtnFcXkqqn5n6yHIlrE49fQy
CHNECUu9MU3vXLPed4jtndJu0KDY5DPhOKjabmnpYuup4W2FDNDxc16KNPHuRZGUTgyXtURlKplx
6Rhqzxtik9mUNO0ikqLbik51Yzd3vkqd0ce3Iu+RuIid1MGkaSqqbtHsw9BapEXVISmkpx1UypMP
0UXY8m761qEizQZcMhNypBHhLVqTU16XpK9DtAlblTyvNNhrHFYo58C4cOTDGe3PJiK47ROJUlhT
bLVH17bWvRmHtGNZVCc81sTXyyudvNBG5JCzhfpJKuO+SewFGa+3cTtSGMbBs9+H96OVPrkTT1Lq
Wyf0hvkwEIXgWc+qGawFkTShzlPSRk/TJZOL/EFh5qMaBbxbMTdte5lL+X3GlHUkrm/G0rBVUmjp
qntqPWAQvktjodOf4lyfiVaeK37CgpqjFkFkHM9rVmHTjz9DtV9rOT62xkruI9c9YO13nVDJSnjN
zExBnca3jNusVVKqf4rGPkOnnISbRkdFC5loXfnWh+trt4oOPjKOOTTmd0xj72rOCEuCZOKdYnjN
vM+6t7BmQcGiz7SjWbQp/6uFJ3EmBxggY7JHC20JDxviZh6vRB2jPrC9fdiAiY9SAEATHluBMTHE
moWkmMsyMMQIM+1E+DfhdeFNmbgPcFMJA0vzZGYq/m2sFE9WXELgyfZG3TkwC7+KWmzgifczVVNA
RscLfYBBJKVD5LQKE2jyVaZGOu96+VmP8dKK26NVGXPRc+L2Rn3L7jg3WnvFvdxU0A4rv1cXYfAz
ccAnSJNJv8SO3hNiYcnnAf9sg5YpvLfOwiPoj9ZOjNQ8AAVVP39D/yzNaiDWSa8uc01q8Op0O1fy
YeUhbu5QhxTFuM2MkGB0DVeLaIlH1ej192q+pMAOBa67vttE9FtBI9TUcyOtopr5Oj/ZV+Vd6pmf
vZ/fisiESq4A1NY7MXObkow2q151xfASsdEIiYkzmbazClHFTHBhSPnEhpFBX/ezAwTzYTNtOZIR
koWkB3dFlPfzEilnJ1vLKDadCI7Q4/QwQ3XbqzzEkS6/66M9jxioCVlaybG3K5DiSp69iNoQXLyR
P7hee6yyFsiBUG/iKgOO1boMpG3D0ditdV7bIo82EdgeufoKLKteGGk9J4RzCc57LavmQqnY563k
6PrDa5xoL4EBW1yUN7XbMcmtUyckibtUqowIXOPRj/rVwFKp5exfDKbNtHlpXCBbrTQ4BP0tAlV1
+kYGB57aN50Z3dW6tezSmBTIel+JmBNNw3MB7ZYShM3OHX/CVPqw2mSjRpyWZPU+yMi6L/1bzEDd
rA8CKi8A0b0m/9jQI3qenDbhKqcpysQ2B3c12vdMybaFLc0V0T9akrHwOUvlYfQReOVRZnZATpHm
CHJOwUdlcMP4IVFenALRbeJqOjwF6ruSxht7+smVTYGE7HkGuzt3DNNaDnp/IOdprekEe8qDRTpj
tZxYP2qr0nPjkA5DO3GaOlOcQhmQn2hYNWliTM9wkBN87MZ7cHYO/9fM7rKHwZ/Apv67GrOJYyQh
TBegH9MMOxDPqALmDPVQ0puIJ8ycXdbqH40u2tmut0Plv2uycCFHxiGT8q8IOQkQF4WM0r7KF6UR
Qr33Z2jKyzcingcBDD0GKu7tcou1INABBGhysUqT4Skwk5UBfbjkmohO29iin3Shp4ZAMNcMFlDv
nExu11yHW+Lu2NmAd+XEZyqqdTeZpbzKvzOhm08JYYsoTraIY5ZpJh+z1mgcpIIA7hN2o8grbTp/
/c5yxcm3UuIWRHzU/MB40UgUI0/V3uPblue5jZekSKr5mMpMfU3pexq/QBBUv8bMO1ZFXqzYNUPM
P14QL43iS2/tjL5I3s6zZriryB2ayX73IbGqLYOg/PJSg1SNA4RVaR6O46ml9V2Jep0hh2hKj5gQ
QOfFYBBcYO56rw2d1GzoNZAHRpLmamo8SX67akt9TcGkHDRm3IDTmKzupm5Z3mtodjSHCe2SHRVO
PpWxgAfm+j9yW69ikgFVjgF+1K59fA2nSvh3xH1XTgp6aI5O6VEy1KMqxG1NMpzeDp9R1hVLryBU
Kxvtz4y1So0GaPLN8NBVxpEka3Vu5LUzWaSzXDtJwJ3NuicS0Vp5jeUu7YT7WKEZiUVzSPPhkc5N
kBM5lyeFMbkxjmWXEg4TvWtczsTQ17pOSFuOjZ5YobWlwETQoY+Y7Qu6pX1BxaYQCWuqLFhJcUdq
8oPUi1VKdgaxCyHU9j67sxtypGgvu8gs9xCLV0UWrzSj3Cee/D5CfLURU/lxeBLF+Nz4JfVk5GAF
4H1zmewWfXOMFFIps/ZG1YkxKqyyAhumA/vsPtwkEwQrFMOuM0XGrqnE1D0Er2FYGUWxJW7tSU+s
l6BtGdSzyLLeO6pl43c23nXJ/XZz7SlL2Gen0WRrpcPMYr0XUnUIw/jeH8OdL1XLrBVfXdRu4qTN
lgJwTGNXr42l/ASoV5tUvSPXJYbWNm6NqH5FKXera+KgksAwDdexKhzbynIXqWwd8lqTZ6MtEXuH
KhB92F0Y+Kco5zAXjhsyfeM//1VJecZCkgc2eZGTUeIr8J/qtY/I9jPS2oKjQj46hu/tB8uXZrKr
APWOzE9l7O/5LznWEFOe2aUU7WpjvGs786vgS8SWxlhiiJ2x5FxQGc/+RCSsLO6C3Xxn2DkXBF4f
zNJ/QIUunfqYXpKrnSAIZVtAx1NamyZWYYqNqFE1CRaOUc8R9Hxjo3puivzZLLGyYw1TEdZOjcNW
lM8eR7owzQrHRf67GkXtzyXWN1QaMIMEL29dHVTR+HutcJF1KK3M6po6plKtkO+uYEncRYz9BjVH
zilgCY21MSumPSiU92hqFoEH0D1E+cE0dCN73kF0vrkZ3J61JjFkoBCGNBvrhmBl90nO8AuxOXu2
usgJxnKALa/0XG9mipS+iq5BefRn2XS73eR8UbFYDbRd8YDNpZSzjV245K8hSzczb0Ue5srS849x
8Ldqyp0imR1s+XbgzzKa++mhIPLswfUD0uDkRVjZUPSKW2MY0QQRqDoz6FQSLLEZ2/GU4V+cMZOr
WOL6r4mmK4/DN2OsvV+w3NN2hSqzmARurjQ8yoW1iXp3EwzZY9pUFCH5h1qZLPjtNqJ9akLb44F6
7cmnnRWBfSqYfpjC8x2cX66TkmO4aCLk/lJxV4Q+urJgkaRo/5O4Y0e0kZQkwcAmxpedl4b51TKA
9U3vvku6Hgcbf52wrUfYA7u27ubdBFwauGEMh2eqPCzt0ThNIseS44DfZVuctGZts1PSOo4HfVWB
BejbLN1S/jhlPW68Xi/pg+ZPic39Zs/djvSbZgNNcd3MH4SSKZtY1WHKYEa2uApBhp1NlAtJcCni
ErS/2hIhQ/IHc0z/RmsiBvHVWgQIBNJ86+bmjZYVyxiuiidJ+kzzpaMads70mE2fOnPHvQ4iYaEI
42W63HLoz4OgepPN/FkRiHljY2p9swY36EEHdM1+IHM8zf6PqLNYjl3Z0vATKUKUgmkxV7lcxonC
9rHFTCk9fX+5uyN6cM++JpWUSljwQ7MtnfpbKAqqzlEW/LRgRju4cBgOwvzJVmK8y2zgpO9/RpMZ
yHN1oXzMY7VrivLWtO6XN1V/TVW+a0nQrPoW1xH0zVbqN+qgfO2z4ehBihvArJEN3fy8PJFFbSte
gahMJDKwil44kV4tU9PgDbTef5kO91TTqNxZt7Ip3trAfO4csQS7RfmcY6oU/TbziVpd53doERZF
YQdiZO5eLfnXm80uKPx7XFfewpHp1fRzgr+cYVZTsu8xjooK/9A2/sqbHYzabWuR6/D/GvsPpb93
h94Fw7mxyvzsNMmrPfe0NNKXqXefrdK/1kW6riTv06QfaYTzWa/Tmz4j3GR5X3pinnVzukRSrnwI
moidt1gYFFcN0XPFwzA76t3MnNT214GMdkLXVgpfKnOBRba+Cy1ngffH3ciN57rP1oPjHV0KX+pn
Q/vTA/VtjHBfGObfGFvrWaK9nQC3LdS804wVZJFbOARXGTvALjmPy29RaO8JoE0tn85uZO3zMA5x
hvL3EchNNQx2Dqti0r47b9SXFfZ2Zhm8gFYbN2q0u9klYHc/p8k8+eoVqGspbF4PGnJht3JYqc0Z
H7F7xkMB/fkbKjcl9nI/C6R+4be2lPpNk+5PkXy0DnNloHRodf0Gbma2qvPizbdjhmA6lBLFVG1y
BoTBCe5FZTl3+9OsyftC88HMUlJQQ8Rxg+E6QftJbXYlLW+jEuusS15slxjb7rF5zsvuirHy1pjF
2gXXqXo/ULjeSEBWCsE8VvhXTeVaNR54IGDYRTn5mEbUydrD/cvFEhr8NnhTeSw6n1mTpF9p2bxq
MBCduXue1L3jcqrwX1NUnSbUexLF1phREiUKt9h1o26nFeNO8/G/xuh0aZbFf+z5V6mQ2oVAhlyr
U58hzf90IyQPsSlZ90776XSJsSaK/1R/8e9aYHmPVtOxdCjDCE8sC8JqlzmmiK3sSi/C8t9kPRrs
msih9TWird6wsG1KwXCf8cfCXENesdgFL92NAQLV7bSsi/Fdc0D/qggnrUgofazfFdejQlq+CDLK
rKjuYdtUIVc0jltzri4FQ4vCyxEyys/URhci9nIz1jrli9rLEXB1nxpA+FtEvLVFPdU/CtZd6BbA
BHPBMtlHsbjkiD/MMnmSvfMWT9nN9e1dEAXDRk/0YVHEMxuJgbFRdiit5pZ01aOALLouImPfaZa+
1IhBNk2LbWDu+/PW0LQcfELdoW6CpFLRdxQHTdod5itFy2e0EA862Q89F3bf1kdQcMj+xNyeek8e
A9nGAIZKbdF2FLJNaMVh1h2gIbz1qXZQ+B1kztc2bbLO924VR+21noL11HELWv/fBPY8bhE1ByQE
SJZzlXTTLBaZlMViCAna3bxHBqgAY0liIIpg38ripNOrLFJVLNWVmYCW3ISYTn3jUxb1clhDfX5T
C7TTyOmjvH+0pAe0MqOgOZppfOpEvPSs8uZbYjl0n0l0LXrrI4+Tpep39tT8UCqF2lE7X1r32sNO
c/V+bwOsRv6wsrVXV/6wqdTWm0ZNIObvmvGdss7fP427aPuP/B+sVNjQaaTgAB6TDuZTcJyyeav2
9UwhWaJtY71xRYZqoYNbECNyBYr7ygof+FA7urguZY/fsNpayHctlNj45LKZnVzxN+oU+pFA5DJC
4LNpagMapw6en6VFhXDKFo2qspYQsMNkPgsei1YqmdCWRXjnwJxolw7eL9+kLo2hyg8P32sQHqwX
FVCojLY2xYb2LL/FpzjtL+HwitHCkXmZ8tR06dU9c+K77GsJ1UMDJmI+p0ulXRQ5yYm+RR9TuBTa
RfG9CmJudc9Ea4gT5afYo+sR0WCHgrpImpfcqcgEHrgzI9mwyXT3Rhhhqp913ikT3VrdKbcCIPfK
fRmcfD6qyYWJNQzPwXCqQaV7wQ8Vt13ltANa8nkw7W1IJ7wxHtKYra0zvbntbzG9hPaVv1QEa803
KJVRN+o6SPyXaAJ6xAag1wfk3jvU6fnHK+uHAiuQUahX2HjR0kjB0JuXUiWMsfnNT/iq5tyNXLqH
lAbb9dCHl3xM9m2ptBbz+Bp3OvmoLhF2TF7Vqx4skCnMcBMEPBI9B7+u79X0K1y2JyDz0ahRTaSL
tcAG8BMRnwOiC08Kda+ECegL7lNzeFaJ+WAxu6JxunquvbT69kKbHFgyqvvOQuellD5kPY4fWKCl
8aYx9HX7AMi21EheeFs1bLh6gGMTbXUEiRTyoWWH439I2zQ7MMRL7qc0DPg5X0l74ffURIyRNknD
O935wL+rhaKo5hbyHJAfRLdJyAknyKkMOQ4AWANTszePKPy3fquwHtZcXgDjNuMbZnU79WEJITBL
I8RrO8Aeyi2pA5b+qs9ePFN/1Lxi9ckMO2RfpSCQ1HeJ/qFZHvkMEb/38ilMKdxq0wqNzoVBzEfo
1HHydjoUT42YulvhldDn18I6ywzKJ50kdd20efFISNie3Tl5ZmGbiSR/4RQ0oNCNAw1CZ8XyYXXS
bykjc1UMw3nkrwfjD00Z3j5PFBTs++6xQlM8QOWiEPOqYyHoY36w43claMb9D1H7OqKZ4ft3xnkw
su8Jtw0FhGiS6rmVYb9ofG8tUYxgjnrVm1pW6ub4ADUy/164eeGCaiUY9UEtj2pIr4XrERXJfaLD
NeTS6rlmSTCO5I2BWbe70dL3dnxnrJRGShSlr/xWgEhIHQwc9waLSiCFS22uOfKT1AqvYf5kNf0v
+0/dWgcO9ZXl3NSrtI3IX1FOV5oXKYQQtV/yZhTHhX8qlPM9BNBtNsH/m3FpU65sjFAiNa22SvtB
QV+AG6XDWcV6isbMKLq92PMP84L/eoZztknKBiekI4Ep0HtXhECzX5RWFsOhgEt8M26qd2XLyLWV
uEjvfwNb4QFwTdxUNsYZ2Rv7Kc/AnSn105IQ5v//mh1uVDVMbpXxVnsaP1PTO6e9o/axIe/WfOt/
X7F6nyD/1tMwo3AtYV03AADFAjnqRcFGxm5UO39B8nCYRynDaveCo3Bcko5n7J6m++5xAKltVZhn
2oQ/jn7m7tRLThNtx0py6/96H0mSef5zae4GUUVLOl6pGUjVS829wMg2Kr1nNpjmNgmRPjewisC9
CY+fdwS5AGpuEMNhH9JNzBEnlH//oavSd4DLKuuhVKOGoBJ0R7iSGfgbmtlqBIPwR0eFUATDMvSL
dZKdBtaJYPFEInydIaqpUWp/1YHGeE7x/d/b0d8znn5snqruHAfG8l+x9Z8nhzromCgpzRJMR8Ax
MZDsB2wjXEgdxl37o0Ydtw8vCu/cghr00P3OMN1W0X+CPF7q3Dvtg4+t5YgD6YWFqlaGOjk44aOr
4fcLodO/6IoNH6H+jGnP74fmpelKqvI/ABWhuz+p3c+K/4GP1LtTc0H5hzC9uJLSelMTkU+oOcd7
0GncT8y2ZM547FL/VWqEXBnsxcIL4mXd36G3LipCBx6LwZBGTaDs/vDRPJdaryPMUbNZc6K0VAca
7aMC1cZ+o7R02OyMudmG8dYkrakAJlSVeFbzLyoVDIuq379ZFRFTsU9yRU7lgVNpbjF8tc5I46/U
Rhh0r5Z7FJ2xwd2PqsC3hBTNPx4pMcJIhzai2EKaNpZyzU0KInq6TFclykAijf0FHm11SLqa7tvi
M076lUoVPLteqZsgXKjcIxtdSOeRd873ElC0rpss1b7aeOq4VCcnP3Op9THZdCpxOVQyJaKqJCzp
ji24e36Bh5t4OG7+n89OD9Ke1WgFwADFNht+KiAATUgHs2pOcKoXtvHK8KjAg48NeN7/vaOaccSl
WIUdfEPtQEwJLs+sYCTm7I/v8kb4pooM4vyMN+sW+5h2fBP9sMVNadFDY+wDrPnkAvbjSm1CpenR
lBpP6nYjEyk7Lp+Y3c0pxV1Fg4Z7iyRus/qmqF3ICON9DjZ1St/Z9Vc1rgMyoNL5C9ALWxFG5r0J
tVXk/c50pBKgLh64atu9jCCngvTmxQcvv8jpv1SrwHM8aVOz9d1ulcb2ri/tLS5vg97hH6jErJzf
Nv0zEp5Vwk4xL2oHTSndjGTXTMhIDhwb7bWiIDFg1OxN8FLLeBvzyiJeAhNOPZQaPPOCvMxqJhDB
OnyjHlEt0by6qINEHcNBYJ8YODVL2Gvd4NNxppUVTdEqw+rFwNghRGGAfHvMtqV+r/S/NoIM5F54
eiPACCWJX23ihpTCjI9eBdTLDy39Fba+kqiG81dujS5Nts2U2ERaRyd6+McGKxkRtkfacx6RbZaQ
KBCh2NBKcwrDCY7NclMoWlC89B2x6ab2nkEyjeYvGq2Lkm50Mlcnw4AObtE6/+W/Es3IwsZ3sAPD
xNcuF8ZzriId0AMKyMDt+C533uef3GGPfEvyxgWRUFiYPImdvvA6Q/1HWUsYWBKJznobQZOXRraj
P7GZJGGng92wvNjTUVZwlbH1ZVLIyqLne1H2MYxKh4kjXzkscj0qvnMsYnm5Wjee+aGLjwlfpaRJ
U7ZVf8hXmUyu/AOY6IlfqWPmUFH8N3Z/qD9vPPerdw9R+QdHb9vG1VYKUq8/ZZ2n/7pe9AxGYCtT
/6kz5VNEPdVDBK+yP6Yyf0QpiXUard1ErlMshARWKRUNeh4SPNttQusQvAxpB/fo4GqvByb5Gb8g
Cyh2hXft/HnPoPHEfVgfwzmF7FNuDTSfNpDj1HjOHSUSOvsdNSluvoUeTUbkqB9VmX0YC7TbdLEN
0pziZoR9SQcq1tv9exPdlfdjDtpCOvKYsC54tEZHrk/TbkkWbLvJQvTFJOqOrw4i0e6Fht+E+2LM
XuEPNKraaluxl9nIkanpnquKPzFzwxYNXJQUoJrDuxfZC89/Y5ark3CaTkqNLIjAfUgkqvo9W47F
ckmI+oOkPdX4+XItGzRWU6Xf0rOmnSGEv2Ca38sSoaJsOhNVqg5kYyKGkX5l+Caq8WOcwtJfz9OV
WdF78Vfb4qBStAc8RTZ+BV20q/ZN+GRVb7J6TzJouYEa3M7IsX1yjjWGI5HwQGEHqHb5hyb9m3jr
WfRWywsrQ7nxOOPFVajR4qliLOvA+3cBMSz18W3Wfycsew0zP3FV5Z/DPwy1KeRzqDVI7Ppqhqrb
bfgLtfT4sgMlwS/FYB7AdjWhs8Yp7NC1PcVK61CMWCPS0CTVPkf9MQEoxqNQIIk675ZpNp0ezny8
MM3Ifgqod1ZGf9fgn1E40bt9rid/IzrBtDhoVgCLskgsw4PQ6y+dbkEclaBgWTgioD4TVb2rHJv9
pdpnG3oChq+TlqX6D+Y94cqJlFV4itjokygbmj9dUxzoEuwirye7ysPrYMi/wSp3II4OBThDgbvU
Qtjs1l41X4A+fIpxeDSpfvZ17WiHxYgbEBzpRjegQ+EcTrvukWFZpU8RSYUcvnzYYhQF573uVBRU
cT+lxwjSJ5t2tt18mH6x91pr3xcglWtoMw2sMhBo8LITHWOqPNAXtjcv88lrAc9g8owcVr6ckLFr
we+pu/DLtlg6eR0glVc1AMJ98Q+K5LNXuJnPold9hbZJlkEmVy7n0wUBc38VmHp+zoHfHZAC2iey
uLam8Z8pumDZmvVlzo3fIICygjg4stI9jV7HgW5lDcT2oYvoaPqTGSaGfmF2tbvhhUZou+xG6m9a
N3xTlaOoTApfufp/4QySsZiRFhd1dSgmcwtL6x/ixO1wsoxScUB3C+xN9lXb074L8pU7GksG6Dry
cjMtejdJS6Y2fW3C8osy5oOaLLlj/1nAoFE7Z4mhUoHUK4yBVRTp6z5mLxoTqiaxFx08I/8gbH7K
B8oxdJoGvHI0G/U/NqtqqIxF3iSfdCHyVSgndhoTtnr5cLqAUDK/m7NEa9cgJC3N6JJYBa3smpAI
mzLUfpfBUFFpwiRzObUNpXKxDhBZQtmhPXbhvDRj7Uo7/80evT/PZ5Owq6eKFasZ2ZEm2qIxULuj
CUH+PH0CQgPt5cgP2SRvPTKNZpp+mG72pmC8daUj+0dprG3CtV8IcOUGrXk2bHBQBcoJvUOjRsMh
0zHPfuIZ+H0F0yoSxiW2cpP9Ea0XI6RtPzqbeGiBVkzWrdPFGT2QZBHqKHsYznhvJucPDX+UDcPh
1beSYh3L/NuL2rXrxnvXaKzjmFpYVplosgYvYy8uBskBS5DpkdbsoUTi/YShPAGzWR9ipDop6ZSH
0SY8acCv3Xt3xpiBJl2jquEuShZZTe1DG0G3MIL1Jm78Y0m3tRj1fT97905PrIUWuvlam0oiC69+
tpT/VK7/1FGDN6qzLHzsfieOI6ZB6LftIrVIPPsJPfYy9JqlmPt10iXdUihfLTlR7u3C/MOZ6PPb
/q+H6mvdgJjG9mMPRGUlM2dVJ1TGSzsJqW2SobtBuCeWXOIvlS/Ccn6gNUzRvHeA8XLy9+lKxjSw
nflpdOLgGPjeUThIIZKpCi06OJpGQGjmOMIZA5COeW8Gw4dl10+G/hl0NIKNxtkJ6V48z1Ptyubg
9fMqrPX/0MxY2yx/UUtahVo4PFd1P6xGdF0XPbM5BJ+DAMV4CmihzYO39fPuq7MkAqzGZ5Jy5DTa
szPO69HTzmk33l0yN8tG4q8t6u/RRTHFEI48Q9aKXw2h7TRK7gunJFTPAPR5mSmXvVXjr2BbKEm6
3dazjf9kY901Pe2WWuO9OW5PMQ+HpNSaZ4oe2bE1xS1vHGMN3uthdvlb5g/htg4RcMJIqkwnKuau
YAckms1A9Ixmt2mmZFWQD6wcX3tNZ+iHhlXuVW3HHYaJGotzyRBTFZor6ZbG60YlJcN46Lv8T9NA
fboO8Atqb5EbHRE+WPXRezeXh8rt3+O6Rm5oTct80+YjKtfO2QuTc50/OPdAxX5kTbVO3PHsQvED
I7ZzMXarNIfJC865WyOXQhRBrEVZmQrJ+KSchg2FG/0XqOcVtRjxllNI4bTlexljkLHwTHpTXBEH
0RWRedEk5KzDgSivya8TIpEZbNpMpKAfnL06cgENTRadFnkZq3cQigt1FhfkMAnpqUf+OzvgQ/n/
CSCq0cXIO2/zm3S9tdU3TxY4orDx9kEyb7UwQNgsLbalF54NIU9j3+0DrDIVUnMCpKOCozRMz1gj
/DSi/2yz6N1CKE/6JCVW/00S/WY3Jr39/mNE6Xkpy+jU5OaHnRaUkAZ36ROxLrLc2KvHV6AprUVa
uIzCZ5wKUBbzwL/rh24M/bUdjpec4Huguog9yMmMwcZmRfLVBva9QcIGiHGlbXtkUVat1VUo1lYP
pKR8VCzj51hP3upsTs+JXT751kA5YI6CRRdMsI9Da49wKmju7iqT8r8uHR4J5/DsC7mJA/fg+9kX
srTsHP7YUbfVwWkzeK5RBQBpqwEzpImWvtqTyffGxF07tnOc+jbeZUAk4xn3ybrxyAkSez5nAhDQ
QhaihLJpUHgC8j2nwMXzQeCqSjepCK1z5uQpnwcSvq+9E3mktcJ7r9h6mbVzqQc2ibF18fBDZYyd
Zjbqj7oC6849+JEEAxZ7BwzYPq0ohassZ6X4ugo4tVIjvXaRs5lKZHaQNV5FBSFCFyU0JdImXmmu
Az0X0YUqT35n0Cb3eeIqfb8gFz/rrXGM0ZlJJdCLZKxPRjInSwLKsM0+hin/G+3haqX9IxHJX85Z
3TThNZ70bUnd22npdrt9+FcaPUK3bTEuAklvKPSDA1vr2tFiDjJabAL7djVju5g2vJdk6E44G+gb
J2xA22Uv2jfl4i0857eO7YjiSHCY4ajqhXGKWTwYkW2cMPiofG1v6/U5LNu9wx7g+brHY0Uvzch2
CzwS1F86yoeFX5YRJ+euat+12bthhvdoyFFMhQ8a8pcUVqcW6xfgMvd0iF8l2Y/s0egAjTLH+qfa
X/BZOpoZ8CLo5GcVX7Ruv8y8bKvX8cHKm72Lhs/AJHNNAyVVAg2zxR2uyMBtsoGpUM2M2406qU0c
16epPqm/mAsgihxAl6gqJLLLwc6neLKqsonWlOdQ3NWPEccNrpykg9JF6JxaT+rqz0itQ+oMUuoj
7EtmhDmm4Ybss+K7mJxmSVtDV4A+gI/NuKc7UJvQqpxAAU/m6yTSt6QUZ6edPqB4cALHRB0zg1Tl
7sPq7XShh7FLD2d8yQPjuSiCYhHUNsQLHZf6ztubMrjHYvwIRu1Gt3WFifA9wjGvHb/xErrZ/HiO
VSMyP4zz+JkO8hOmqE15mEoh7x1g7BKkNoeyv4Uud1dfD217GNXp2Q4eN29oDxORPqMqquVIUXuj
x821keLu51WF7haSR/Qx6fVRJaaUeVQgY9mKR97h7WjTTPJj/aZGOas8ezeUmc8bE8GqrEdI7OPF
5ExNau8Xwax6qRg8wHVekeh8CXrrbIm/wBvfw85JNlbP4AwwLLj7SKzM3KO3KMKU9GZ+Sqb+RMq0
G9m3vFwe26B8Vhanel1v6yI59IVxaFObXko5LMe6/4N19pzp9nfHFFRlGrMqP3IfWBav/lwLsSmx
BXWT5rkmtUZK+xblBbm2QRcaRwTD0Nc4MO+NaKLsmubbOnU22SyPQ2E9OR1IdfSe2nXfOdgQmdcx
JW/thZEsiYjkIjStw2BRGgv9GG9LPDB812PUJFJppmVaaw0s4T4XAPFzWXqrtmm1TVNTtKQWNRpA
USLbGvdQuST14O7UgP9b+POEZbdho0Kdbju8RhKSwCCb1uz1yl634fhEXH6la/V/XdtO1M8o+0kO
WBH6m0BSI3Nqa1mX3tZo5mnfxPW371QvrlXsZmDXeGad/AraWtE9h4nFrmq/hEP7BSP7pPCxegEB
yJzo+cXjPR78r2bs39TZ4qf9B46hYDEzwlPf3gRz+wS9/mKMZo/7KkKPUvwOZcxytsKzV7kvhB0P
Ab5dRWNxT10+sk6h0/6VASCbGEr6Qhs8IlsPFXk+EWj4/A7iiFDc/gt6ANx9CjOkplCdGC78pekR
ep629Bz7owjaN3aOdR9OV6PyPqVyrHHDYTcOpCO4Rx6NKQqXKlqmx/zU91axGCeHx26u7VTs2AeW
pV9AHDBXWom2i15GHVhx+p3/QO0KxM5pBpkin/Ml+s3oO1NvgKRETTvV2c8YKzmQ5aoMR2DHSyd5
JhFr820gh/ehAXI8KckOG1ys7nxZBPU88ZFo8R4F7t60k3dtBBxWOUiW+M2nMrHQUdxS/4bGjJFp
+Tz04kllT5aLigJef4pQoDGxqxi9sSwTWGHM03M6hz+SFuHKnezNLKtfHSBtYdS7qvSffB3h9Ej3
r51onzyzZ9ekyBba4WcHGM0WFNSGkk0yFIBFqV2uFPIen+lTxXLDuYyF72Z7TaN1xzm99qz5aMI+
JJjNd1lYH+wZ1R8ErDFgTmbAOByn9NS+PeK1Ab5IX6ON56FlW8kCSaQ+fzLj/FnTTEgjzdEBaG40
w38mgRN6+fbSjo2josuJeF6WSc6syfBNJyItAHkG00kh3RtZfpfRcBQ8bdkOX0XLOo3ojSzcpiJH
yjZ1Mz5qtzlQ6d9FTfVWmuNDyPxg5uGbjYahmw/rUIczBg3I6pjqU0ddB6ZhyGntsccZbn6z+q5f
NgRQC9GT9uqhBpowp3Ugug8n7k5yFg9gwWvA41s1mzwWWGiBz6AmhDr+68S7HKgbVk7zGjgSFJcx
gjOiEtB52wQ5O7Mvf4c4v+H4u8tjglM7wHy6EuFTjThTh06Sjhc0bsgtnEQqHtU87Ryzh+dMugSf
cMsw9y1YkBG+bWN065KwsB7C/1y0MZZNoB09+B14Izxouu9SX/boUaC3CI9sCdD9kKQtuq+D+Yqa
F+0R38iQeIEvJckNANZ8hLr/lXb52cZOTpn2qri8cGyMj4Z2q4auy0HIG2Qqan3nlaD73tq4cakZ
F/pAmqI5ey0b6uFVxxLnIH139fmlH0k8ZkyQVLin4jB4ylu3dIGdhfuJbS3jyJnc6jjGiE8WU//l
5NMKC9ibVs2bXJ91+j8tQT736VLPyumD2E35WQh/X04zMKdOnnNcjnNFZbHbrd8aX+3sUiHHKpPp
Vy+LOdqHCPmTGYYudEcGP9ILzjx3o894EOSu+5wXNZ12IiXbsdodoeHSh4m8TIL5TQKWqJrsjAP0
LuSYjh3qykrzA4FbVK6i1ZyBfp3Mq+7H57nWLnalQT2fz0MintC7pCeVvuexecvG4SVJkHOu8me3
6DZZOlEyYQiSMP2NTf2iexQa+Bp64UHlN47T/anNYKL+aeVlcpBGe+CoNlcE2gtZi3NR9PTezRfF
W/PS/FZLLHPB4z2r0QZAvPfAFMcCeS3dsE8ICA/curkbyKZBOV/F1EFuJy5VnZEusZ+DsTkEc/yk
F+BZBLqNkw65ofLKI9iGu9GqJU7pJ3Of8gqNWcfuySroWFFZEnP4ROPmGedH4CzBoRAedLEEUhdV
0qQZT1hHvrohVn+s8EIaz1buXjSXTZPC4R6+yVIfylsQkM7wYgo7A+KMCPFEzm3X9PkYINQzC/mh
ZQCvRigiVPxemmDu8SEKjw5ViAZ2w2LUjTv8wRlQgbjDtFnTYX2h8/gwYohQXjZ/AK7kCMvlowOd
3HBtasjsfA6eAzoyk4sGsDIBdkApTTMoFRjddzemZ4Bon8LQbtQjX9NOfCOtSaAF1DaRGbgFVfKd
wca1kEB3QdLdpqC/1rLdsNPtnd7PGHG0FHIpn9RDqmXdw25Sp1gXjz+mebd1AdAkab8s21KFGxAs
Lqbaq7REhC+cwZAFdnkRAVL0rm2zQ0Pmgtx17oPpo4DW6GQzPJMRSIFyep83gBWjlRmiMGlnGKV3
wXtXJYQ0bUHbeRhVZjD/p9Z8XYuXSDaPMDMOxRDNS6ypIJ2lxsUeQuVZS/EmKbYRk8QZeBXepLgH
QCvSHqvMKpbrnh7h2LfNUovtV5U8VLA3KZm+UjZbT6X8siYJ51CW2z7Stu2UCLoL1U1taIlvHCrZ
HTrumqIbeg/TsiVciRP9EZQWbzi+YjgKJCOdgb2DmWzmllZguBaz1AHWgPQLp+CHDGZhdHJc0Hne
eDX1mwCmwzKGvZcSUw5MU3jVCLmYDy0pu5XmmW8piy6qw3ZZ9sk9VvS+sP3rQvOek5PFrEA9UHXV
6BBMEAixx8FU3YVxY7ZpucBuYGlWbMclOyPybte5mt5G/BsW+ID+GP3Acph3/sQuYVMepuLrdosE
8a+lororTladEzibEbhxQAieljwVhNdDp8KH+TVIZwLfeAOQbNWP8+sET9W3ug9Uo/ZJIp6BHdLu
ncqdYr/46sjQMPJZ5BG8wbaxnngE1Onb4XkkDyvQsRBTcIRKQkctXLeZtWyxMAGdvqmq+lalwX/6
nJyajnEL2VGtKKcTaU9/NrGfoshaY/WnF9bzBCWxDGlxVDrlcc6UWUv2tWwAutgBFOb+YSICNcND
Mcv5u3DFtJT0/MdUf7PtvtoMPtj/Pk7fKp41yQoLBnj5lZSQpWlKxXN/CNvCgZOHUz3yBECXkSVk
MzMoeDbwDSNBBXJqpmUmIsrDo33KAzzBAJlFub2PXNINSj+wPeHyF6n8NV06bf4Y/gL0f88dWsdN
3hMsxyB5qq1ZB5e8b482KHnDi//NTlOj+dG306lq4cY044iwEJteQQgYlYKQLgY31or70DTpmnj5
j/38pHJbvcK3eBRsQwVghmwjaxuTyhpcrbIgUDoLc9EC9JDakuxyG2Nogq0q9e0o7OGyRtKB0u2+
phX8ogImQZvS/k6cbx2+wd6wAEWYiJCELcyFOrC0fTHmvaLrrmM6fZaTYswWZGe4s+FKjVYrzcvo
u88Osp2WmX4gTnlOnf4JFtqSo8dcjmVAWzJ7mGWy9R35JqD4ZW63bift4UzGBzHpBZmvHcpar7YQ
65wOUY9qABMGpIwpyMsn/Zct2Yeja4HrF2fbiSdQyzMAHgs+gWU/FxaIrFxHSnHwAYmUcELN8ezk
2jUwqZS3Vf2rz/2Hg/gBhSCmQJB39kJ9LAXDp6TMOYOjnGpYciP5ZDXqs3+M5YztfOKctTF+r/sQ
FenE2JuuPcAPHq9aBkw2bOhY5MlGPSFBzbsLy3hhqOHWSE7VgVSxgXtu75EzAy/RcGaknW9uDZF8
JFMF2CQcvlDbRx6HSzSaJGiNSJcIqSoQlS2KEGxftRihU4TpMvQ00L4A1pc1OXpmmcfYtq4R+ZxP
RSZsdHmoHP1ZevAywvoPt2S09jm4ynziTSc3GGA7Y6KIbZnVneLBmYMMNZrwNKJcoEftVuo0CaCU
kn9YX3PYPnw5fqKw+0hrMO34LtxDIParniBT76ZbQByE1tO1kw3Ui/FSOs02lfEFiBOy/HgFUqOG
qaSu8Nw65mMEZLqk5VmT/2ggj1AlWJiueTCqmmmKegAkLGMtBx32onyl03aQTvKN4PZxdgBvRQaF
kkAWT+oBmxmiY0o1FXjQIycohbcldnPcxogM6Lc24hWnnXECobURXkn/Q14jy9tSb1v4cBa0qkV5
Kn7kJtWwgZ6obDBlilBDmEsvOzRDffgfzs5kuXFk27L/UuOCGQBHO6gJe1KkSHVUM4FJCgmOvm+/
/i3P0StZRoRZDu7NtMxICQS9PWfvtU1/OjTEaGQ6Qj6q+uvU6K55lgQLArWpXsYcHOuyfMooTnB/
pY4YdYdOhId2Ks8z7EOFFNG1mQJDuBs6SByYKpB5Vk9Esh6GRO5iWA3cY6jkp9F1KMV3WuMnNPAD
e4mPnWI4+XN+Gj22nGCo4gVBWTXbIkI8uwGrNaTLLJufRF7X4D4x9E4zSoW5Y/CEZf448u9bzgxG
W67miNZLRaetbFtt6YgaVRLmGxM4QyTidd23JjJJDXGXZ1/7qEIMLimJs6OlZrvUp37DxeVG5jp9
epJ5NQ5kkiqYQnjAxiYMBT9eHLJnW/FlYGUuk2nthMhRmR+LiLezbft6OsL23ibuuCs428edo29F
7I6beAJXYujlYzzXVBz8w8Bu4NglSteGDn4Pz9osWAYmLviela2b0bsxeuOcNQw83MIUmWsOpXR8
71iTUUfH2qddxDecD5+dKt23UQeXluCrvrX2adAiIpyTTUThc1InyRqfPmcPr2OZVFWtTnJldA+h
KiFJax+l02eezzu08HfWkNGZrV6K3MZNS1Yr9TKiLx50a74LjXQVUeOsROWuxyHDLo5gZqJ5hLVA
yW0RBGbOrsnCz7x27313vs0H7R7wyY3phhe7yR+oySHKxtjpDMNCQ4BzHnxKreRZOGJiMYVV0oEK
16OL7QSvjhPvDW2kzzGiSyxDHU26G590Qj/DikOV0Khf4/6it1viRy8EhHvNtXejaPaZ41Ad6M0P
etK3o5IEWM2FoUgtr7D2hU0hTbrxnVGa6X4KR2x5jTaupeyuDkQsgsIJlmFB7hPt3qV1IwHwrOWY
Qo6J9K9AL+9ki8lTQRYEn61LIIfQQNfC/DLGDZ413y45qPivrKGHVB/f1BcRDzD+DaTl7HpbJ+Ma
1KPUDbRTw8k9xVJoMQ7pqddbS/Tvk40Nq7ecA1eFvfBwNM2mbS51QFWLmr7j2tUpEAzjexNnpzDT
kUfi83PDsEeCR8EmCapyUXZgfMzB8BcRJl4LAZdlDpeKwYuLYuuSa186Ln3JYT6nk3tpRnyJefec
l/G40sHoTAYFLOnZlHt080aXGKKdLNylfvGszwMu19z4LriXCUJmuF+S3zc7JagLJNg9m3ZriGc4
zg+Ra3fLrlMEgRqbBGpqT36ojq1WUUgofXnjtdlaz/Ee4feFCOMf26EtN6WW3sjR4wsOz37/1gjr
G9fSt6yslyzkoYqMc0KJiHlhD/oZtpjcdan3WpqoGPXUW7mevdckpoikujh1ed+2rbv0vGwT9zS6
QvHZazO1CwS4WiceqqFm8xuNd2vqr3rq3Ca4UnoB1A0EHB78GD1mkWgPCjhkW9EprIIjBhVakF1y
zdJ2aza2gCThP0RdC2aTCAVBzbJw/TcZlCwq9ccwzGQSTuSh2kiXQHD3cglkfZ/iMFr53Mp8+trc
IJ8bD49VixCJC3Fhkx7H0h5niaRyYniLwCeWGh3jW5J534kiKJSD9yFi635gqKeufeNEMGXyfDvZ
5o1wh32A5zMJiFPyR05Uhef/osHxwddHLB9hhzhaT3YxsKSJs2Y6rwlsIde3jw5wyEWY5TqNQome
sjU+KYAADWO1T5uaL1a/7cfxSsDlY+URReATfWnTa1qI0HlVhCWYJByT5vTW5pxJlsXe983FCKF/
SUHvWZj5nRrwphHXFFOsZ0Oni9Ogb6ZVC5ysmUQEWUF773SGkz2j+ptZKeoJ/StxwNzVpjv0fyw6
9mrCULxo6+JOTt7TpGExwt6g6e79pJ64TrlqRM1BRz2yQjy8N0KNmqt/r+QZJvCuhIpZz3FOsE4r
GZ4oko+2s1/C3F4mHucPKL97dY9LqKshl+sumohuZI2ZsQBRUzvDTZV2J8XfkL33ltTTJW+MD1Gb
z+PAsaZzH2Vposc2t3JyXtWXRRQfGYT0gWbar0bpnlPTeNCS6bZqjcfCFevJGVeSsSRG7QYT3CtX
ZfblDMqxnB5dNQgiq7PpVWXvhmeQ1squSo+vAHglz1rPPckIbGeVtj1p5tlnpSCxJaWMBV4d1SKA
pD1qZBp1GDqrvFuZKW4bkZwS6dF7ik91AZNigpNCvcpprF9Y6XfelN60/niqwJcvJ8M+642Fl2K2
F8aAVbykfTAbAg25UR7nSODqDR97mF3q5WQUFPFATscEn1CRQkV36+8BjIcKqwwxEFSy3c9UJ6dM
rmrZd8umY6OwhnPH5dHuzS/NZIsXGr1rbCiqn2S1EJcmeBX6EBASkQbLhMuM4oIV7fTVuogVosK5
bSfn3fO53DWOfytG/y6kVJ142sEEWaTKUV6afXHjPhUw+LOBVqkZlIhqYAuRPvXLCPSlO5c7oj43
UVogYEbdHMGrsAy0IQB0MWEMeC0iX9xofXgfsfFhMECmMHiPAnGE7pVXrpxny+CYE+nzXlq1oxr4
O62BjTNPJ0gpEUgm69M1nM3AhuIw5uoGt3mBhg/YT7v4M7/uN1BW5wc208aMa6ZIm3etFj36k7eX
nf2Vtd1fGNm/oaM6P+CYoS8T+Bsk+QZpumMfPDSu9bf0xd9gv+0f0N6gza081IKMwbSi203IhzGc
pEl9rqZ45+TPCSgLJ8GoSiX9z2/LVK/lX7CC/3A2P9/vozxs/t//Mf6vTmm7igc+jx/FF/pQQD8e
W/p8RCSiRM7eVJthdOvLOOWPXEDuOK94DUrkVDvXqXgEY3fT2fE6yVGYKwYegUFbQ8zJX75N8bt3
8gMy2SLlJlzHz3aqCd6O1atThxubsOsA0ULP5MD6fLIy9zvhkh6IdqN4a8GM45liBr1UVIdkpKhp
UMYWNQFsNEvpj9d6LBm26a/ISh7m0KTwz4m0h7k2VNVTOAISBEP2YRBy+pdP8u9xiML+AQt2ZJsk
Ixe9nW/UFy8QNFSaGjFUs+Ya1KOxScgepLvw5+/V+N17+wGrRBfhUVnLkp2rdVfRtw8q3ker5T0K
C2SjHasvZI4m956y3n/+j7/0B6OyTCuIVRP57JoIP0ozOlg2t+TBl596i1w4tCV1k8FCHFOemjj5
y5T8zYy3fxArG0fTnYwwkp1AQN9UrreIatxes2j/gsT83S8w/38kJjUdd8pnN94ZvYDoOmLXLL86
OhJ/fm1qev/bFPyxYtVNi2tYpdrrXnpPLu9GuZvVSapr+V+UnP4B/wzjXwiqv/s0P1awFtuKTk0x
3lEwfsYtzUmIApqdr/78aYR6K//ycawfq1g9Q10UWR/vcM4epIstzJzoDjWF8xbr1CS0bE2+BpuZ
bXEr81VjMBo/ypAOVD2dY1e/AD8izE0ioA6jGx3rgeGL2yRC8QZEQR/0q3J/tpWBxxRynj/Up7zD
zaHrn+hd0dqQJe0m3WFy6798pt+8MusHyrzskg4J58QAyMPPBEA0Zsi1Ntp/GQDGbxZh68ciRzt9
dALaDDuBVMCJYqgBfDgSwb7aTBl4VHXf0a+EynCU98y1T77on7+t38QbWD9WJdpdXGgDEe+cdNjq
cbCSYXnp4TBQY/tvs8dSL/V/7TB1CEWkEXoMYEM7u37/rhMaUefJ5s+f4Lcv78eiIzA/FIjk4l3i
FNeQzmvpiLWihqsuEUKWT2WTGprhkFABN+vgL9Tl33ByrR+rThZnxPPOQbybJu2tbCXx3RT2A6O+
Sz0plxTVjL99Qvd34+PHAmRRvM9kWCcob+iVopdnd3IKECih86yczkVofSnUDxQikLCCHpfow5Lr
a/XR6eYhHTPuI02F408ovXzK9UJRs5y+OEkf97dbYSCuKMT07XQMJwzLJj6ugkp5SM3OibW3rs7o
hOccSVSXwUwmxEj6dEJ6dy9lebK6btWjgtBaPH5DMICYKpfwC/KFns04MzwkLNx1tQT5KCKN3H2y
tO7BjL1XR5j4B/IEfYa37AMLgmXzlBf9cxW7e39O30cfO7DvrnwB98ibUa0PtORheib7wY22CoHS
2Oa+0MwXmlg7T6JATRP3Ji7zQ21aKw2w00RqEDPsM7TgMtlooCrf/R7s/EtLSO6dRHfTZRCDqUlA
ZothFdS03Go58mkbKIBz/UTuGroF2/hszfkDku1Wk8M/onKRxMckCR86rXt03elbFu47qbUXrvXc
6LJs69rjTTa0J4GhCcAHJyOq9yN8C4pbvaduTNx468Z9qjv9zVbqg96+pQtxDI36PFPwWKAVuljk
0BkW2ZFw5qJm2mU9jWGHyFy7fQhQbvXjsLIpqYOLLLjL2fnaVQanyqJ7lWA9Gr9UADJAx30fuefa
gaKYEcuZeID8EMRK6JipZK8uB+dJ2MXB8IpHG/Zc10EORtPmj+nejKtTEYQP2LxA8vdcT7GcOFbd
8vscqsn+9yinYWFm4mscEZMS0YEHbAFH56mP8rMMfVspYk8egbBxUWCoCcnu4Sv/80Lwu0X6xzbq
eCnOOzzWO1fId4WSwY3PcJv+Mt9/E/AprB/7psmWKfyOfa2ykIU6REeC5D02XpUv4sldiQDixmBk
L4IlhqrdRaUDhDk3aqnLLe7SW7qROxRCcHmM3ZgnoIPgslhEOvYFHavZ6JhuxM/RsIzLBabgbZ+W
/+2IJH7syWMUy2SWNXu+HT5aZXsJZ/le1PIvG9hvXr34sT/SRwS21RZs+dyec9ZCI3Np7Bb/8el/
bI8iLOfY6nVyMACuBg2iR1iMoRv97d71m+VV/NgEdT8PRqoz/Pw4wSUO4SfS85MVp/e1FI9aZ15D
bXrzgcJCYH8OsuT1P41Y8WNnLMKJFTpG6Gyhr7LxoTlG8DCUxV9OLb/ZocSPjXEyW72pJD9+rDJy
ypr+dkY+4vdke84Gs7aw2st/+yA/9kIxNW1ve1VEeVJepK/dD7r/mITV3Z9/vBpG/3Ki/Oek+b9O
EKhXZ63BXo8DMy5XQnhPqOuHlQPkTq0jleh2Rvm33I3f/bIfy0jTYBjgOEHwA3pJ9oZIsD3aL3ng
bkxzXmHe22hT+ZdF5XcT58eaogfVXHdjEu+oSj6oOWkxCjCq/CXLRQ3gf3lx5o9p38JB7OY2jnfN
kN577rhW7vU8gFKvyfWfvxvX/Cdm4t9+y4/Zn5adTMORC4XeaAaQbKqLiVF+2FgdG8rxVhqsbSG/
7bACXACY3qc+bAJQoadDepVEcKJAK6joHwfXvq/kdCY2fONkdO99nln4El1jZd0R8omaPfdfRTLd
1DCcqgiqoF9Gnz1tzIWVWTeNR+PTsfaJNr5GYXvoBi6CdXovxLycuVmF1bgz2WOFkbfLMFXJWmjD
F4VqLvnaiCmVjlUNihYRmAuM1I+Ofjfu0sC4g3ZRuUGjjIFHPJ48dBMdk366cVLXXY1xDG4uxHro
FU8hpbR28A9OF7x7VjEvp258dtkw5g79zhhSDdQK/kzXG88iCV4CHVCxH55mqz9YcuB6Dh3VqWIQ
gJJKn2jgTWBUidtccUbLgjwAB0JPd/Kr+nZw8Gcqq66TKo4VGhYXD6Ge36UaZPFovrYNx7A2J7UG
O+WGujzN/ajCR5k9khK79sdSWxSOR6PM2RY2djbKstgeopa+Zl3vtUx7qV3nPDjj3uR5FnrBOWEq
VcuaW+My65IPrwzeHTkVB/JAriUdabujG5u4BglP3SHS7O8QR5kRgtYmyO5GcQErvWansJYBMLHA
DXfElg8LQIxrpwHmPY0QpgvjICN312gwhAY7PoVj+ssPYNMkNjaMqP6e9PkZ5U6zzQp7rc6PiR3d
qIsLvKw1Otwzh0wFASGo3hqeFA6oCsdzqM2oKDkEihkCqbC6jzFOD2IIb00IsZzgi1szgo9b9Bhw
XX1tef3Fw3Y1agE9shYf4HwkZCKD60TDrDPdi6JRBGX6mZvaIXL8X9o0/5rVC3J07y0MIJO0/qNO
dQ9TOzr51nBuAprPyAEuSKInpPTZq23Qg1Gi4NBGEuHTGgR44TjGY+8l5xrPJ/3kBulPjzQEkph6
dZoXYlnoEgijhcax0q5e9bk5zGwgTRNLysbegzkKPJaxe0xs/c50oVpN3X3lI2oSm7D0/EVlgdtB
QH6uZNHB8aobYjSqrWVkD6SIVgqF/jI1CM2MNPlUICRt1m8VUbBykIJSkJ+94GRwDSACOl2HEph5
Z2K61ofkipAAiJV9WxJhtxT8oFC3rVXbuL90In9pZtKvq8rb0SRTONPxfXSTPEeVducNJegVcg+9
glZZFN6ijEKqHpe7zMTmUnt0z53imJbtySzjox1A9/XwLnIGw9NlBrekFUiCRMxhjY71FgH+xnfz
gFkHddPGsOikD3WY3+WT9aTekkUzpJHhuWJH1DjE43xAVximb35mPiEFOOkTBHQZH3KzildqEMC+
pHXHzSSbv3yoykmDyGx044e4nzd1r2m4c8JzJwg3ByJ8iERwkhFdOV2D+9MjNHBz3otbHZ0igq8s
Dwbbc41VB58E1lSY3C++9J8QDa0iv7vhsI5lChnWNPm7yg+NheOb6FTS0V0FbfitgrTHsd80kIOz
JP3oxuo2YOFypyohS7w+aqZ7U5l4MbMJJTUiJUe3dOxswYOe66d5IuoAi2V3o8jCHaWn2DU2CBFe
G9Rqq9jUSBuz8BfTYtnSeN3Cy1tFdodUkJW7Rh/RMkLQ+19KdhscmdkXPirEV3K+y+jl2tgmlnXV
fOQRubGOJSkrk87ip0gFrDvK9S9S2SD0Maw2fmo/muaAlEZrSJ+wEZLZPnrguGCEO1ca1CdzxjjM
Yhmxlup74smPpmWoduaHheqaKR2uRvrhKp1BxZbriC5XjujXne38mmmQlDrOCJvslaajk+eWb5qO
ENjSj+lo3/UzjMESHIrb2ECsEGsb9a1viXQxyfieS02x6CUL/ex+Kjj37DUbi9uaP3XPtkTk1va4
lJ0iwOFN3QF7/HNpC1Ra3LldLEyQTr6zzLr4fnbXWIHS6B8Ema9qQeiy+EPncAGzf6YgHK49nPGJ
58pVWLr3AXaWKsUWGg7wnPzB3FVNemqhFdhadBfWBu3AuiPqN/9uSklER48rLjj4TQJ0FKJrm6J2
dc2rMZUvZMbfzLp5C3ujWBtNsybe8aoF7lqwpqE2wYxbNOHRMRC4Z54Ov6UnD8xtxDluuNF0o7+d
R2/bkwnSuNtGG34ZTrfP02Kp2XIdCYGifcBkXW7qGPl7nYOx64mGNTWsvr54tSb/FcQ7YT8Tquo2
6nddbe7pNp8mEW8VHLxq26PRSCwJpnU2SwGh33rTHCLhyfS2wyxbQDgEdGdQ1Cng1VR9ARpmRugs
0ZZHQ7fRDHvFjy+oQRooXYeLGJz7gEklnJhJQUKEEq277EUDGU6zBi9FMnnbLL4pGXGD70G/ktMC
PRkehgQt5QjIFU+IA+Euf6ut4EHTRySEzMp2wo0extvSqW6iONq0EyoOPbL3siovOXh3FNLIZGu6
v6lXXMBUoP4HAA4RJyEamtQO/s/zbs2Mvt00YAC2AasTInIgjOacEca24MWuisBfzF5WLkPETQuL
pC3wiE8hmth+8I5jwI9qvfYmsPq3we3apSm0K3EfVAdKerroaJejOx2NEra/MMSTq8k3SJxnu8JT
pnb1OklokE4YZuAOQHXINSqs2SrI3ee+Hl/6xnxAds3FFOFZkwx7nzU319LPAHZhZ0zruW1/aQNE
VYnBoUmdZuknziE26eDrZTujJOpxLA7W3cAKWAwaYj1qdbAyl2oqTXOZLtX2ojDTWZTcDFoaqioe
AIbc34ohuE94A/uE3d43ireiGffqB5WG+6by+bwO8jEe3HeQo0hswz7fBE36YETFrwR3rFqejBCP
aWbmt07nXsaiv+9RPUDLCZn2eOp7I9/0QkfQM4LcFShg+KOtZh8M6hnqyABD+akXNeSX6MEFuFNj
KyAvRixd3O4cYS0F4KyXiAi3KMyXfdUWkJRHrJRt/NCVlgHqlyelMQqphpQAXdwRcbGrkvCDfgJQ
SftZa/QnWzKTHCfhsAj+BWkgNhI9P+Cy3s6m3Hc407oOfQoa2G2bosmMdRdRlH4beOaLO5tn0Cnv
Qxg/FQ6lMl8PVol0P9qsOmajdjJG96inVrtEM3JGYHfBe/msVc2LM8hPt3O3iE/2Y0YxyTYCwP3M
Lr31aX4UK/VVSQrxbtV8a3S0Fpbm7Svq+KEDAkGNV3XCH5NqNRo0mVN7T2/rLirLYp2bOO8nW2wb
tIyowoA+1fIzA9m7rMPoo6RE12vqZidxv5BQNUZHm/tWo2nrCTQoWCzytJj7XgkoN7aq+zhzPibW
/9wCIjO02m00eh/ObNyaHn7Kfz4DXzD5jTuHqGIFkCQHNd3IWqIOAmCaM8JYR9KFzb7qpuNbBgXP
08aHYUg4UUuARo396jmEayCi+whn94SIDl9x2B8odm08rV6Hhb+B6MzSTqdRdyJWKeQNfkSahV0s
uMq8uNK8QX/K8QJLUzzkyJdkKzZZGoHuQQynBnAQMOV8dhA0fPquaqGlzsC2+wLXK02ajeALc1rv
AYlGvjK86aj+LTmjyzJSJW1hAZoP0nvbb4/qhp8Qf6FO91agI5fDvZxA+fBozVpEFKSCuQ9SzGPC
VeLkeDaKxQHGkZXfuG66Ue/bruS4LLvqqfR4vSVW/hkArUvjBqfGbkLdXM7jGgLEVX1k0+6vg11f
TLQ0Ft/Y7Bj7Qh+eIqhWBPjuWsQaHetoQMRu33wS4Dtk5l49w2xPz0baYOhPT/Y83ap34dsU14Yw
OjhpDWFcfshA38zwT4xxums5aRSptTb7+GRn86EyWG7daqNTuK2BBmozprVgeptDfRUn80ad/wP+
Gcdm4ISRmRBzk7zgFQA3TrRVH8z9Cn7IL+Gju6gk2+qU5i+wnvca95as8q7ZbJDfolN4rRN3l+sB
dWVrk8Niq/r03U4Q+nnp+C06/WE2szvCQtY9VujFPCipBgrQZFYIL3tna3wss131vKk+qdZBmj2y
fe4oZNxWZXTJmZjUlM9t5rc4ygkzDO59B/t2SBrYKlWoGcP0bxOLsApGsPRgSbNFqAWIFf4EkfpJ
VXgoIMNG0giR8a5qTYy08EYNH3WQdJxio7n+gayvncVGXHDXs3z3CdMCVyBy/niUKBqhbHenuGyu
cvDeAFe0cInkHg+Ujh4AsqCDn0lh1GYHopOZmRc/mQ74ttad3385vZSbUaEDLXlikd1K8FBmN+36
EL+QZ6OPydkZUaFQMWgYee1uxKTTd+CzexQHBODceAahoab+jCpwl6bZgzNGHFdx4VHj6ThTqSMz
ZJNNVExceMYPycwM9OrFrqhi5xSrMy0aF62GEN1lkKhf2OByH3GhSy/czT4uuHybRjV6HPHoesG1
dsRFpOC4MceheCE/3t3aLoIXzSQehQC1N8PSTmVV3XiMKM1ub3yRb2fAv8Sj3DdtuG4jfwUqdzt0
nJhw1OwySxlKWcWFdVJP0SG1n8273ArspaGjJDKs9OgGYiXKsV4xmV8Qqh2SWHLSRibZJO5Vd8OW
RcAAd+Az74c6BQpWH82ye1CqLTlAX0r926AaORfGMDLE3jL9G3XwU3z8PkPyPHL+FxZ7nCd1TAFF
fbZd/J4ZNw8tk4+zCbQ9NFZenVyrivCkgc6AbUxf5kiOW1C2B6HXp0aFknvJ8ECi9BsM9uM/cd9z
frAm61ddRO++56LxKw692wM4dJed554ctgp1BNPN8q5uTTDAPO9keYu5J+skoC+EjEvvqKc46wnv
CAfn+In0PjTldvie+8WW2JNVbpTnfNTv4l7cCputYVaXzP6zDe1Nxh121MxLXtaEfRXlsoJKYuXT
JovDdpXWjip/8LrkvW+UAOXLeG0ghickCsjQ+O7KZGOF2m1agCJK/WBtzf0hijBCcQ54xQ34Ndvx
xBk8IQgDthyZUuabT81RZvaj7cETKyhDIiGfX+siOYdQSaIGY8iAC63McQGPBiSKMVqLzDkMYwE5
KTrNQ/FeuVziTScgXS2/mmosaHawxYhWHaagByjdX7XYsBcQ4bNFEKaI9YhhxMlT3cvUWzjC2GZ5
8s/gmQNrYzQWV2LGnxrkTW+e3NjdFqz5WiBOatOuh2JDfEa65vh8FzkkYPB7qWLsdLUw1OZrOEb3
udPfc/06VSH38CCH1zH33JBIYkbBWR7M2HlLlVll1Jeh3nGEmbppk5YhAJw+vrhKtE7H8xIxwbRE
fxBh8eXWoAaFuUnB65tAjAt17PZSwAuNfzv21r42x40HkAdlfbpKJ3lFpvM9F/02a6OLS/LJymst
LHR1hiSA05dT5uek654Nr/6ccduQeDesQRgdEMIu3ajgghqOqyEqbowyTOkqyseCGKQMQJyt9mee
Pcrml7Itj6np7dVfaan/KsYZafC4aYS5Nhg+tZOdm5KASqCXo/Deosk+TFm0i7wUWgvKwr56N8zk
0anNX3nqXfoYclbWfY++3JSteZPzO2OjffEsDwK0QjeyNYUCk4RuKztdBb66mMmIjOevyUNs3iJl
RjO1rAfvoSZcMuW+nbJ+iGw+uwja1Ej4xNWEsbrvvsn5eQwT8hwn/ynM+gfCmrkOGhW3+B55szrQ
9P1D12AXBCLr+Bn8FNF+ph6mxKh6SjIb/gSOSvSB3t5onc+0Y/v0bYTX4PQ/OQRCeCMKI8CGzMUn
q3aRMvXiosU4eimsdQ/EwJpOtszfhA4BIaveS0rXISoFS+D39nT9l1BX5K7LGfjaQZjDOUs7ZX/d
NOCQ2GnmEzE8yJ9C8VCPiLwb43skGlkTnFdBhhDt4J1x2Z/NWdE/vKuRk25E8hqKRHktB4RmuBB3
WU1JbOwfE1TUC7P0LjIsVkPNNUi6iBfN+BmXzZm+/04X4ZXkqycrVolPWYtwlRfu2rUPCLLf2oWz
I/kFu4P3bHPwMOtJOT2pJWjuFjsnnRPqhXZ3hItxoY+2MeoROmW1zsDFCh9Cndvd6GQv5qWxNcv0
SUqVINcc1BplcjDgass4lC851+hZm66p1rzF7ONze/Vc72B0YMtG5lqSN4+RJr7i1PUht8SHthhV
aLW8qMdyWaF8lU3NAEl8YxG1NsFeSsPFTlOF0V53vZeGSDwkbgRZTs6Vs8Itbp14QbbkJq0KFjnK
x0XhMTCgu3Kcs/D8LggWz5ZD51w1N3pmPijwEkpniZa2cc2PoMCw1BKEjejgFv//yhyJYExB0DUD
dHYEzlj2NBe3OrYJg285I86z9eMjZP1FV3q7uv42h+DMZribwpBQK/9tyvpNHkdvZNvcVpxg8qy5
w6KLozZ+7LR6JR17y56MKyc9qbdvE7Cu/jmIt1Wa5TS1vs0kP+I/fZBo8AfzNnbtded9zQ787chZ
+ZzFuhjcsjonqW1U/TXIn2m6P0JDeDc4RIfyPDX5BwfhrFHpc3BeWDBzNpmmfVevyi+x/OLYmgCp
mYyYgaOyZClKBKtfbSKBV8qmhjQH8aw+OKzdsYT+EZuERuLHASOx9rlaDexXZTXcxnQbcJlA9Cxv
9bj9MKW9qTu/Bo2pckMi8mjBIpRwnByv/7JMaFyRt6pYUXS7W1UjxHw3f1LnXMkRwAuYxYo4Xq51
b1yljn+KqIDakbP0Uv1CKslWPaAJI1h9Wl0x8/Jno4lOPKfE0hWlHtmTZGCQXlWMweNIEYB/FXC6
4Ru18I9PiX4dPBpUY7qa+/gcCp3ZDzmSR6D8ak/JGU4dEOsvz3rsOB9WU/1dtSdNgA0h08dmqsL3
gONU7LsMNjMHT/VzlfcL/rzas/gECD9uKJJDicNRYcvtbGgsH1a502T56oMpkS5liNk7SLNeUXlz
MTZPWrmJ3GsJ2FRdZgbZn7ATLIxermQ636u/n2F/hVR/1H+tp9oRqsXeNl6SYlypIaXOaC19Bc9f
O+TpeRTPefIA2+vCpVYCs3CRgDHForZzpnzF4+YOyYJl9EI1eeM5hGswxaUlluoBOoZYW476oiV0
DgDZsSYlpgBgV2MfxtO5jAzqLlDc7yOtPKpXrB6REThSQ1WHkaEO9ozqxnZX6mfFvnYJqfV4PEpc
3Zem/5UT4evzqxKjWpWBtjMC/y3EO+dxIlb/CUdoUHTWo+H01J4Dbn7t1bbSfTLTcTKng6g4QoqP
1NThcwl/4bRyGSqfI05tJ3nxqEHC5eJ76cnkInW1a9/8vqPM120UekYrvTOjgz+pgJZW7+yD1jaI
XNY+u+G9YUMGvWStnRmvKmj7zqeASO+GMhsFWm2j67rNLTA9hxZGAjpVqCpXajjbdnxUCyVBeKpM
ViUEh7LY6I595Ncllvmipq/jW/uxze6ZrMngvPpwkVrzNuNQIvJgp7ufePsf+PNqSHFt4y7RNjpu
kerIirUxZ/8eYNpDUqXXinMHenTu5wJDobWb+amzM3+qzpV6nV1ODhEYk9kCkThVNPXi6F6dXoTd
3qnUKoNZ3RhvtvhQ5YXRjO6tEQg/64N6FJ7hn08E+z7QPkYiCpO52hqx/ULkChcDqAruW5/ApWJo
Gt54zaS8HQli5PsjlAC3u5o4kZmt+EmRelcsJFUATo3cvjRMT1FEbR1H5lGfaHxAUaTld9SqcM03
I/pop1cTJVCH0zEjy6/VJwK262nTg6AoReDexaVMolNpVfD0/2HpvJbbZpYg/ESoQg63YqZIiqKi
fYNSMnJaZDz9+Ub/uXDJliySAHZnZ3p6uuVTZN0A4Pkpm7qkwW15/nVpkg3nw70+F4gOI3GE2vHJ
54nxaGGzrAPo6HyWuC22nftPbhVCTMgF+Z/8sx/DD4k27uys6FQDhD0EdrlrsLrB4OKSxgXOEYob
iqY8YOhSxseJtpVHjA8wFGNTCNrGeuAOLA5pVYQCVdrfybhHPS+HDiCozux7cYSrOfuSOTwqyz1K
lFPAL6ZvXfkY2P+cKKneKobbBy2GoH5pPAhTvMo4388R0AeC6145P+CJsJEsEhm0A/t87tRJ0t1U
Q1DLeJOrwymDcFkeFobo72Tv2z1VO9pTKQ83YvBVLxpMYEgiipZJQu2ScQRoubMVpKPkPHQgmCR2
sE+jpAX27/ZUVOh4+2JrFT3ZebNq3eanHK2dlFCTre35rKhiA+DZzxL3PASJ66Xc29ZnSIOBnHZb
NNaF+1ezOAYyEKXoAf2GktS4r5tuI48C1VUbKYGqCx8aA7CFFHkwqpsepF+yW1TxzAshorMNguy9
9Mtr2SNqNMcosdR8N7O8U1QxWu/ygfrbzK2ovfknzqcvOWF93VZrXQEctc9L6O/N6Z+sDomVlv0K
i/lucspzkfZX22LeJQEkJvJCY0NRobzL4uAdKwBLZZ8DVbTt/Q0Hho/Z7QHJMx9PVrXe44hGLy/F
URvUZp6sM7Spo0OygFbWeo4LWIzWo5RA86+5WLqjB3pQIQ0BbszM+6HdCNuNCldGZrHAxY0+hvjc
ZeCf/cp3nJvJaq19c88s62tfdZc5MvD9YAhHgHbD/GK2i8bmRaKOLA5Z2I0SBRXO66LvNlFOacbp
MefORd5RPjhDOBQUyXJmTNZA44wkqq9QgCPsW3Z4r/dBtZ5aaIGDBgzOPPyuNvqjmjxMKmv9hhAC
CjAWtrfdXhnDyXV/UsAwkPi1hveYDorGyOal9ZzvhkHeFt9NGIeOIZnrscozoAw3vuuwcOEK20u+
qB8soiFFTluDWUqlIVycVAmTRJwole0wb6h2kN0Rlci3Ng20ts4Y+hNvJO20gG3nUb9Pg4CBouQc
ZNNXVhqPOjvYCZB1LV2w0WEOX0nuzui/oyKGNiNzEMz5zndVAik1yJabPTAOTkI12IUG0Fs0xypi
7m9m8PrOnIAnQqddyX+KuXkauEJBplXQ0RAh+I1NgFAOMiDALlL2SGYTxB5kxmi+D1DmSklqZs94
tArU77mEOunus1GdAqZrK+Qtn3oLva2Ws8cZIfa4HE81tzYatCMDCdkfJG2p2cd02+uuue4GDEGM
/DPViZ9YI4s8gHnI6Pg0s/ndW1B8s4h+2CxTVaa3bkHCQ8q0KHbuCac6hwGMk486GZ4DhChoKVtP
Q6cUgTCioBclm4yp30C9V0gfaD0iOX2etgdTAE0rbrjAkDjY++5HPCP3FYA0Vxal25ii3Sqjb3V5
M7plXpVtMawLPXVWMJzhumALwTwgI6akskGCWBFjjNvcRUNjcdSeWAg2Fqn8QS2MfPktIsgFCEvf
utuOClfzm4sDfS9mrgJVhvCKqePN6bt1qC1frTkcc4TmkgEyC0n/pxky+OV2+p2RT/fgApy8Sf3s
hclVg2ChOSOW0uAz63n09wMtkbupGY9ulJ96PQf/iQIYpjC5JroIS3SgCX5c5n6PGuCfPk02JQim
0dJLZk0YLpRcIras2HbRbi4a57CdN4xkzU8lYoG4iI/bSgY0vQAuO0JmlXjB6M4tSX0IR9wyr8/2
uKCep/arcCu0fNJg60qFlHcmuUZoYCGS/M04fW0OKJ0xxQFg9E65xnoxPJnzwzDMtV7z0nyLgLRG
4lYyManBwNGbbsfrjvUZ6RHyS2ybqJDWMOhdM/yjC0pDG7B+qr1j0edMUukBs/FLAW/S+qtbyyaq
tZeWzoyZBvedYj5WYJPSPeZFxg5zGEus89uCG7xykEFVmnbA9I9R+BrNR34ap9UHIz2fvT9c/AKv
ac+iezFDmoCwM39kKfYHMPFXS2+7cJutvxjcKtx9KDustli7mAz6lYK+xUGNwnOxoeGxd+P+M+qQ
ETB8cnJHY9jfN6e3Ngl2cU9TwsUBAjHz9yIf1toUvOEisJO7XhfB2qJ4C8BRezj66yrFDnQxXlu9
eJxaNMuxbIy3nTmecO/hpYPmxentJ7rpPwiOvMt9TDKHfoh9KUvzxa6YRV4sc/Vr5NiF+V+/6R8n
raUIqeGFDogasCY88ovMGpElgw/SxLg/zGsJEw51pt8pPGOQXyQhuJuY8RrKaWIFTete6/o7JImb
lTZZRJHlw0uHPUfKrnes7z413mocTwf2h6y9pkDSWJ/ocpE5JpaJhJWGBnc8SYlsvTg0fvWiJrdG
fLyWeXKDTpnsdP8nQ3OnyekQmJO4QCNJ1JQI1BkVzTaw5g742koBAUnBTelYtfl9qJqHBe8F+Q3L
/kBx9U4rDCxqWpwzOdAb5Aks93XExTkFEISoYr80ZoniRqTvJs/cwcp/C+1uh/zmncBmi83iDkv8
OASkZwzbtNK1uxSnxtEuML7XCJKuQfYPxYCKuY/WLqIar2U5PKioVuvZb8DLkstIiiwLduy1lT5l
aHrM1x6RU+wjsATGZjiJDjG6nBoNpEjGP+na1E3drFJfv7nsT5fBDUxU+0NXoh8/MW/ooULS1bvA
H4Ydna/LoNUHP3L3Q4mKjzmgRNBspGow7Q9qu60xDbRf+6OdtRxlvVrZmv2YhO4eeOac+cwzRtfc
WJ6jefwTVpgG24noWWC/anQKfri5zqkgMQlGHkZDStBDdarsJiw52di5T3u5EhtDnlyCxLNEdgbb
wPQJO2hEPtkGlZDmlhumt1chY1yosYLBp7jeRw5j1fTtMQAqYfFjooH8U08K6hqYAfqh92UpZoKX
YQunpY6d526cmIBvHyzjK50tGmpYcaDy4wSIgZpMU9wNAKb22LF4IIywOhIsQzwqY0Mb/gLa68kt
rpObktkAgrUkWQnGK7LcFBuooYjSAB7l58FobUccCG2MlKzEeXUayH+9D2qCqMmdb9xygClWJWIH
9w1pUh+Fpxkqg25cOkxZ5OoBZ15gTrbIXxDcKwwM+YasA8drTLaH895MNiLbNRLqSGxgrYSC6542
woMDpBOCwHOdAnVoLo6w6XmJYk57z70bxMktp9tLGePQDpbgUQ4RfU3gdnbgyM8d+8OjVFuliADY
Y/kv8o84REZrPrJeqKcqnzY5Z4pHcqXctRMIZxPX6xGFes22OSFz/1Fv81PCkdphnJ03H2Ag75Vu
AyTYgn+ImkYCHAEG+qgzdm+JN0l3Rl6XuTOQstaz5d1mu99IiiBLN7LZRxIjjC47txwWWuj81bru
D69eB8X3hPG8xTxXNWG3golb4lR72w/OSIKt7XkSQeTxgUPR59gO390Qn1WPp8rk26rJ22Yrbycx
CsXL1wwmEhnkx387o/oXZSjwTvbNwnZuVbjexpQnm/o73yj3iQ5EYbXrQH3Pzfhcqh/Lmb7NIAx+
A7pnJztEVlYtoc2dh58a610bWEAxDIZvrYlOHL1pK2S8e8QZSF8xRhA99uWn20NJ1bT6kSPhqZiT
tcOI0lb33JfYBI5im3dhdoq5i4ToVV3jUsz6v4TR/LgQQCy0EkK4Rkidc/NGY1NkAzo8UTGukeVD
p6pmRsbV8cElNswOdBrQ7HcuOjBdUWGq37xuxIHYMHF3nCBCogByniMzvgfQwyNmDrKtlQKb+cW8
AZ1dNnEI1cnojv4IDVZ3tI62E7pUoCuIil+VAalkKvdegzHmL38JIynfPoyT176nvfOa+i5FKZpy
nH0gfeF6tOvms0H6oWP7jsgLKFZFmLpXP7LDc+qbHwXUKWA1dGfTBVUK9Iga+vu+kx4J+OMdCjZI
BFjlo6aQNKeO2jAui9C+GW+XoQNjTBAOb8ivK5W+DNzMuhh9gJkRczTdPyXu8pOXyTO5TyjJi8/h
3B4MnLyIVt2VMcVutTj5trcjJBiLw0T24icMNflIzfkevtuBaZ1Vqb+a3euSVZuMaaXRjYY/Tg6b
kJhl2uHVb0dm9Rd99zkEY71WU8uQ13hOAsrWtjznhnE17PSQNMx5Wnqxm4pVNFPU/1F40/a+dWg7
pIRIHTFs+AFJBR6Llj24GboSbb+bbYzwigjuuNmgyTCg9uBiklYuE4MKw/xlGZJa+zANgzFHCbVp
+5Wt9Oa3etSY/37v+vEzLYx5VzhJ9FGkLGVfdzdwJPF9HJJHOuS3wcY6MjMebUxiKnqdK6bH6ByZ
3WYs8FJW5hO6IRBy2WF3rrFcibUnrymv5khiUdEKMltva3SIlzMNwHTrsKbsfdOQZ26N4bwoADp8
NzNV4nFCnb7oDwMdlHCGhYA+bqmP333S/fjd9Dg3Lr4yQ7L2ffPGUM5D38OGsVEZ7Jfp5KeMfRoD
/olROxycYVmzFS+UAPT5W7AJNBUQY9mXrbbcjZi6VGN1NkL2Icyie8QUkFdKdoEF+cj2EYUaaT9E
pxCnp9qrfhqK/iEKsruGtLHtqttodCecXI5lokEayXIG+SPg8iEFsUUGY+VVjKP75fTVtcGX5mD2
PDT1l2V5G9eglI1oWW26BgXONOn2dQtYYegDw2/YJTne1WQB3gFigYkEA6Nnk3E0UhRGEYtfaZH5
GOr9SeGM6SMQw8OF02PUh9gagEVQX3GgZayTEp0eOj+Abm6C6iCOwJpZ4x48I4DVtvbVnIu/Y8QC
4ZSTvUlfAB/3OKCAMDkq4o3P67qolbZBubOT7LmMapRGo02DbJla6ntTs1dxjMUpW9foP7U5f5io
ugUrUrr/EYjkFqxUmL0xsv3B1UKCB3noNY9dPQxYyZao4E0+DodpcmJyBGjB3bFQZgIlZ5DEzhZe
nNtyTsOwtMP4Kt8z4XOsa6vZSMbtEgndmDyasZyaDuVsXuSs6eEzZkOxmf2ZjqmD6kmD38Iey4It
Leddi2GXpondQ3fS04qDN3oZYu3TrO17o+pf29kCpO+Nd2R3FqhJDsAwfKUlXHXyuM2wxH09bO6Q
xIHJU27BRH5yQ1lbhSA6DnMw4fvRmKAjYwNTdWfUb797LliuDNuKA6hNow33BOQpRpDE9F7HipmK
CRARGRgRx4NY/RG4HR2N9kFahDGKk8G3HOQIjd4NaPe63BPQsvha+Npb7zIXHpo7DGtPDlJEig6p
Y6aPhbHgROqeTfKlFhwvw9XEz+o/ZA05vxaPKG6W1p6nB7rKkxvuoha8SDPLM0kp1vTVsebph635
OhFrSwaPfQI93Cmt2loG4HiYVrvReVRetKms9k2Kzn6Bc91oYNq3Xnf+1WgWOJ53U/p0tmftj1WY
7w6Hvqw9g7jtV90Xcsb3qml+yOeitqCox5bNr46S5uWgiHLfYnxwlRUefh8J1Oxn+d0GvtCK9B0u
07HCF68fRzonDe7dsXbu0Wboc/1rbqEs+fWLlKSVoR+VbyGTDBb9PcG30cfoOJrZZxBD+zAm45Kj
iKVqWoMQBTVP+6xLRRu/c+CnZfXeMUNtldv9O1ZR1Q420LOsXGfSSJtKhaghxBgebc6Bjxgx5orE
84XphGBidMRI0a7xY1+9mW39p3Sba6bjk+DrKTANCD9+ux7DDDJv5j83LpEO2pfNtTomtm0NLZVQ
IbeVdXs6C38zkpOGuNUaeLgz+XbV2T9Rrz/WCsIFUEVFg4bm1Zhmz0sav8ywpII4ejGHDiivte4b
K/8yI+3RMlrvMY25yZG7xNsmRb6ssBALZF4IPxfSk2Huv3CARxHciY40uL9zo3qqUkTKq3l8LNkc
yCw8eVV2gUJkrZZ0usKubzZdhN/EZKp7PSIdZTIZmda83lpRxrbP1bIZwGDROkUUsaJb2mmnasEy
va4LlJ5mrOqBkQt9eG97fV7DGS12BtVWSJKLXZe19/3h3zSbf41c5m0cZk4k7PtZdgX13LgV9Gjo
wIdh1j7GYEDoabEPoSrx7OLH8VLbCAr2F9RZoSf78Iw1v38plnota6+M86tpcZrYSPQx11js43C6
0LL+0UfQl8pbYcO9miZ/U2HVzvtEz/kUPhR198ePUVzu4VEOZvUzafoVuZ7HkVKa8vnilsO+GSx6
Sml1S4nKSneBnYGhlIVMsm/Mq4biyXaQYrbah7QLxg1CdoQhAlW+NCcU2s6lCa099+lTVRvLnK6M
eNI5WlDPGtQ+Tdst9NAtpNGN5aDQZIVPVAyJOW675LPp7TNk9VMfYN5Bxgeh9zYWLRVw9ScYtfiW
lXDgOe663Ec1eDrnXXDf65z2ZGltY55YKKt2nrehO2wXPX+LtP4iO6PtxrVuOevFnG+drb3Ii8uG
7Sn2NFUe62F4XyJ47JY2KFpDJhPVhsLZNd47dXvxSn/LBBpv0X008D58tpSEfxXm325jfFXM6cO6
YG7B7vTXNGNRgMw4WfKcQYqYiIjUrysp+9C8pwM9riUINhVt0qw+jwHeUpRDrRl2d0WJLASutDre
wqS/j1r+uJT2Ku+jg0RYtTg/qs8vJpGRSb61NqD+lZ671Fn341sCH7EgYcEJZJXWEJXm7EfeSV7Q
SG7j4u1mXkzeuEiqE5Ngv2Ff/i5oCksflpOTnaT31uG6FkA0igCI4gyWsIU2FqvKomjOqgqZLqGG
NXcLaAvxY22xa5rWfph7mwSYf3O1DTpgaKCsWx4RB0jt0jO0P3TUuQCjDjjVGPBL8J2v4R33MWC+
jO2lHMI0E9CEDrzo6IoOZQsLPZw+Z59RFY5QuXguuvQNeveAbHPmffc8/bZkSGnycGueUasCo0ms
8iw4aJy7ZwqundwtikyqvhUvkzgYQ9U6k97mYwLpwg3hP4c9mAhd+9o5BUnw5/+fWm5IiKIQfEMN
9l97/i2NMYF3S+fOblMbIpl+6xCRC3mGQQ7FOa8/RzXtJmRvVS/ay+7rpPkfVbCAl9WbEIcEq+0/
THf+W5jM5pSCVfnU7/G6FQjCaTZwSUDB62ydaepn9CiZ9PRIGo0+e2Hthk77rhBPUyaiziEc5hgH
7qV4hx3znhMX5TD34fJZyXRQGmqrekYUnj4HgEqTIILSt8Av24rJhAoL34S6OmmdP2EBKurH04/T
BPkqJwODjbAb8Yn03YVTpG++hoVzeBB/E7BxhBhfoIyvcpDVkdADXf2Bthl87HCFtwIjLhm6DEO3
tm3IYNzIKWy3TbXcT1Wxa/HJnlz1runNv4IA0pEsJAVbDzmKr0nPn7uuRFooA8PR8vJPV9OvK4e3
wQ0Z9AnwN2iinR0wnYMS6HtcTiheGuffdYM0NkO4QD+5f+td7VgawbUSx1g76tH2Mo+ycphtoNTl
xhK/QuCnpFvOXuSf1Ris63aKAWWmje45L1HSoaY3/RE2V9Re7EDbjHyGycnXHPFupU6T0fPwIAU1
HR0khCbu7KY4oLlxzMYQxZ950xhAztLj4Q098lebJu/QEp9F0Y5jfQJtXOaPpi2+hrY4gV0jD57H
n/TDGKVA8TDxN2WQPEgsSHvjNoz6qfSme5PlXNBJtvHp9stoi6wwZWfwmUzWAYusC8lZShgKkxy+
tQNY16zdmtp1oPFGXXGnG9LPqbLXarE3de9tYjX+bXq8ShljoEsqY3UItTqFug/C8jxExkuDEAbn
54tUWq0oqmLZApDRGthvSWbYBtrvbs4aTGklC/39TgpMHYRIbEThIdWsvTyBwpj2bVJsw7nd6nXx
4w/tE+Owm6W3Dpw+jKj1G4ukqTOdbRhlV8Xn8qLpX+dPtx5APRmMT7bWoNJ/A4VTFKTX0IBdi0FH
mJhst+JxaSBXhPYz9KxTSETLXVp01vDcIxwiKE/jZvhLQgkybpLi2uwtzU+vOoQYn7BsjAUorYN4
OLhcHb5UmCX84kBxyD01P4ALNqE5eMgpEp1wpi4WxdQNva+eJaGPQSUkTjxnTJo8jkEMyetdZlrO
jtR2NHoo3iy0vqItZWndtznNakXrm5LOufVLvq0aT7tzUuOhpzJIg+SYVu23s6g/DXltwYg5C5US
N2nfgxR6gFyCskbauhky+cTwOD2n/Xj2k2kfsy0LwDVWMHT0DaprR1Wn95jlHQq/eg+dRj8kZIdj
GR4SObmUfRgcBAUKf1tYyXwn+efSax9lz/p2StzU5hb0a/oXUp+iL/yYmRqNJRb5RLEJKl6PzbpP
asZUUJdJoKomxXBsUnUou2qfq/jZrtFIBtHSScqZq3sgrkM5qhL3VY9eLfSOAzOEqDr/RSZuZWr9
A06pgHMpOlM9va7KBAiAIGTo8zFzgqvHVWa99iBlez+Eh5iiq9SmdzYkpJ4M83ca2KmsyhE3b84C
KayV1kK5Mm60Ug7W6KPDkyE3Ay+8N/7IxmLIeGW0OTzFBQZPZD5lAWN49Dp1uzx4vvU+1OEljZb7
Bt9wxiKx+RDFUpacVTu7Kg8fJsQyU8xNslQBpPh0OpAXqmCHsmlGegthDPXOY6SI7Tzzbzz0bpNv
ij0qPtM4vneMKcY07DEN2oFjRsP0FtXVxfPzfzJ+TKp+qNtuDQCPazdreczJOQBIEYqA6Tk9q8Lj
piUbqRXdor15UKFYBTn9FLUg9prV0FviYQNFcCdVnF2jOg681zTGuvaTvWQROmg09WxgZz8VUSKQ
iRPqv8IpLwLfZ2b0KE2IMnFW8vwwuSInjF4xKNnJEx9K5jmslM+NawChkFbllUkFxjCzdzl+41R7
FEaYoMUZu57tSARc0clZF4M6oHu3lUWVNRQHc/HaTtnR9bszV1EJhpLmW+lbTBBfZNcOOo1MmOJx
vYjDuiishuiSI56kiFcQ51dSG8H9AClf3pwhPBrFlyJ1DPAw8EvzI5m0vV0zW5rAFk2s/A28d8pQ
7wRpR8+AsRkmlxPOOL4f+9Wr5UqFKtYJbrUPTXfjTF++DTkQVA19w2UrBbyu/CeGKE+CB9SWvW1D
dURcFAx3/JKC3cSleDLh22qL8RkSbAUNkHy+hH4tFae8MNS1J8PLPxns3kmfiIljpIeqPSFfXleP
xnOZUxwJM5w0pwvmz9oIdqXB0GVIu9wHyFGt9cFA7lbOtY7XkIdjLNAgC2aUpJ3vuwmKoOXGhydZ
G+a99E1bbqGwVRmE3Wt2+iR0AmuGcMm9R3l751OSK1VvpV8vKTLsCHyxkGPltjJlvpHU1FD6D/OK
d6h376MSn1hYX8J8a6P+1kXzxbWAzgss7NsfPrs8p8FTe0pcJn6ZxhZLOt4JUHTTz9M/GBv/AJNX
bj3dBG5JLRt4FdqfxAJVaNd6SnpI0UAz47DQjkTEnxkGCFllfsxJkHI2Ts/0zn8LTsiwHNRyUwR6
14svZ8KOtIr+TCAwE1GxDbVTCHZo0mbwxf12Yt9E0752aB5P072WFJekhEgrkXIiHQji/BDb1ae/
xK+KvHYuqm2OKLI7LYhCxYximFh1kMhwb8ziq/TSU5uEW9tMNjo22HUaQxkJ9+iGgxmMRzlsjcp/
sSosC8LO/skjZy+h3ujwpWaG985gCVR5821lzKqMw6ubMZlrul9Z1WPiNL0E+oOADZ0Ro85Ke0si
gzwwY4nQ76WXSIYjGUrLAaFS887l2K/S6b5c7A+tL86wEE7uBGGiHNaljvIzTacyh5uWuQ+MUv2i
LQoAuBCV/o47gX/yq8O+CCo2YOE++Q1Qglj4/CGQ1bX1EnO754iJWBSIyfQX0J4lruldehuCtdwY
aHW/X2QD9P0qxlpOhM3HJgPIGJA+sO8mXhKSNDgq0UsarY5ZPXWavTYlKoTdtJMc1Vf5RjwCmsFZ
B1l3cfTiJquatjmSwg05zbRnQRJTJi9YKW3ZLd4AL3V8M+fxX+wuF+hrn0zsPHVwhGzLP3CENANK
hwThkDshNdpgA9w67AuOhdPMAWlCKJP2mIX3QGv/NAwpgTtu9KG7j9Pxwg5xWedS/ZQszYyc2pmX
D8sWrh4G6CB6vh0f5WfwkORLAsdSDcO93KoIwF6aipWRHJnxXi1ehpZs4xzDsf1NC6Wa8pr8xjEy
IjE8dYCEjEL9IgQZA5ZEFznr+RQmeB6EWhPxEC9wEWwmsJC8wSorD3rLwstEDADnr5kBRtrhgswC
oMcYlts7i9YUO1Yi0C+vt0IFnkxzAIC1Kg4Rt3nMZkQTqG8MdMpb1TzJCaG1okKCPwVJshn8Sw3A
cphbNsBqBKo2QYmQlYTK6vF3CcQM5nEyhHifpD6GMcwUo9EMD7m23uQ1xoYWOPc5Hr2DhF99sPby
hNGu3EeRdxrz4WNUgF4cn3LvHiOEb81hXDFu8KR7I/Yl9E+C6SKREhqqfOFdkpKdQ3gL2SlLnh0l
pxmpguSz+X67ltDG+vUjbS/FEQRk/jgnRh/kt2Wh8kUWCV90KmQn735jsQGnPTP0gxViKCCfHyid
EQiDyoiaOQ7m+Y5JApMAC0nM8tpH2892dC//hrr3EPOSJHcIZ2ScQ3RtcKiJ/8qx77Q/siZUXu11
Yh//USvfHL0hdNsoxTDQBQG1x4U+NZ7jpbi5Rv0hiftgmUcXz5cmzbbOlOL1wiOTwk4epUn+nAfd
GwhxJ17XQYedmlRA9G6wn7ug9H3gi0G2nrMrJ7M6I1uxk2jTBupZbpE9anSkAbuykr6+9qHqgMnM
CM8dG0aOvsGl6j6iDpU0RciCGurjbv1mWh1uB96qGhhwpGULzeUuoGDgKqgPX7XOvmrNCGMamX6Q
NXBgdRppcwa0/SUDYtPi1wUuAnMwIIDIU+TZCr9pCqbNIDUFIzVyB9oa3TrXQERlLFbSSPeqemtX
sGp46mQ7Afmi9N5bN187ofdZUmBU0e9TVnTy8IOgVuzfVODdUss6awtEN945pn2EGj88RnbrRGlA
e9q3LBh4A7sv5A/QByIh9TBtPOnS2jKH7OxJdk+SNjfmwY6GSz7GPD6iNykh3nR+ycWx7BD9vhK2
GuCZ32ITQMmiuVHTw5vFSEGWDz3nEZ1CfpSl6VZqJPkcvFCp+r0CHqeGQfv60TTKZ+VPO509zkxB
CcivmOiomNezoKxCk3hIF0YfJb7RPPES1EZs6sRShZBjta3Tvfj2tJfOSJdjzzzGZ5pWV4nkYX9E
kB5avLxpDfaHWjXTnk64h0V/XWCRxRKIVLVtrDerQzKEJILVJh9aevpTGa+nXqfd/U8KWuH5lGV8
Lem3GGW+NcjI66q/yPcB0D3rpQBPtKgbXJIZXa+PUo0gTLufWkX1UB17agDd6+7nKj0LW5VCGrwN
8akjLg2M3DJfADTHgqF9d265KRLekSxDYCLbCIOinMKrHmRvJpwV/vsUNq8D+66lAyWLiU/hThhh
A5MVhCl567kzjgKAsZ2Z5MruKj6ScuxrzVHKAOV3bBgHDbKCOYIjpSnM0SS+utkrRXxfjahA1gcc
y2S7hXrHXOZ0kcm2rmU4v1FPsuGhNSs07FseKUpWHykk5DuGAnYz77rAs+NXe6JqD84nB1LB4BKf
s2w+Uvwkmljfjxx9I1ciB5Ff6mthGDYaJktDuoGibBLzSLPfSpPzqXtNk+bBJJuS3w6sF9cxngs/
u5rg3lAAkU50rfpEapo5zXvV+EdTkD5t0OQSfKt7gEF4yiiy5Oh1OvWtFxr0GcT9OedGAKB2iWWo
BbAHl3l8EEIwgO4st1RoI/L5WpM0U5ZLRSOPd7IT8yZbNAXW1Ek3GyqHliMGaPFeyjlCsMxYyeqV
uEOif5NVWs7lpQaZ63nOcvYKs7RmCs6Nqo9yDB7ycLikmGmsXXqF8CSTVQkKYo6AJ1A81rJ7WTys
Aty/v7XA+hLYTBVwtW1gsx7jXuIkymfzW1oSpww6/TmzCoRgWM/L09h+aRPCxu1UQMohbWIVt2P/
occibJFQytErn3A+gQV2annAsnVpFckJYvrli0IbRJcahnecmd4vkvKzwmFZ2Qy6caKqmjwoZaSl
XJA9ZBpcjtOIU9LGxSUxaQBADHIAY3hpYglePfQRu78tZqYGUYbuEN5J4S4nMndEdW7i7AwTGqrw
EIngqpwBp777xd1JGPr/fwk6GnRU9fIe3JmWpMnzqn+jAX+TVdzp4TvCtzJYkSCN37fPTHsJLMja
KLH4GSN1lfyS4wyshJJAivQUfwMdpSI/PVpu8hBr8y+5t7TGFyjt+4lkcJm6L3ecLnqM7AvlV07N
KCtgIP+h7frcMCCaxRgzadTdORY0Enf0NJJCTb25ff4BYn5x4uD7dxHEAzieBkM37pZVrTCLSsdm
b0buU2ICbVlIUqHJjqYgLTsj+Cc7alEM38lCM4J7AV+9tPyYXTw3FEgtazREbmhjdgiMyLpPOQG4
/YJdygKVe69M9QhPyLOWR5fUkWnirSzx2EfCokGAVE5IyRilmAtj/yK/DvaVLcWDC/SJNNILOdTW
BrUvQeEFn5HgVVJEyZEleBcuTrue9EzgaEFZpGQWMFnGsaGTrAISyFyD5yknJmcV7UJGZ/F1UWj3
0c/wILslotjbe1f8OiFQgCZEuX6uNTxrp/pt0PKnJlNIACbGpzO7n5mHOljn6t9yzyVYlk563w41
GlJdsaZMvHeK5EoBi+3tsvWps5LYODNK+4XaJdiXeSvc7qWsl/1op0fD9p6QA78EeVhsow49tAHd
r/VQ1nhG0YusTOBfbYyPXVP+LAPkAybAOqGKnaZGNzdakiQyMA9CpQKgb6YKVICaBtivyS2A48LK
t7+QFd404B08whX594RGlxAGJX9mUUr+M8uAjcN5fakYMBLkPlFzQMFj3IMXo7GxRbcGccl2OzaY
nta6/1X0IQohPkWeypE6y3dLujwmYzavotA427AHNLaNnCEqZ/I/q5A/gs+lzRvT8Nf1ML5EBtxg
Uo7NVDr3gmNLcg8l+8K431VPfEaH3XotI/Q1z0suoFkKJCKSnWRE7DjUTfb+2J2DYYaV5yOuQNuT
IF455haRlxUZg1xVvdggjVIfNGvc9fgTrqRjJYUYLRZZ4ySggme7xmtYmEcf57MO6Ed6MGZjbr36
TZiF0nyijpNOA5rMayN3f+dcgu/azV/9Dybg/jW+eZUXEyav3bZ7qQvkcuFtH36n/tMZsjJHGLIq
D7L4HYuHnnBYTKQyWTMwQxqsh2X8XerShKrRNOK8IQMmv5K3brkSORvk6YVBvNLHYVV633MV7hiN
38rD5XTRJ/fKJL7/P87OY7lxZUvXr9LR40ZceNNxuwcUKRpRhvLSBCFVSQlvEh5Pf7/UmdTmLUoR
Z1SxTRFAmpUr1/oNjPj2Q80wtxgAengzwvpzXeyrYSH0NNVKL9uoVlA9sQ9UVMtam0w/3onejqlc
oFKtDYeKxoZKjzgtg5jGJV1XIlrM+8boqAmAL3Y0Xiewj7NqooGiCHBMTu/OELvRjEtpiUfleYHB
sC67i7Fx26/h5Pc6Yov6Hrtp79Q3tpXzEVol9qaYbIk63gvU0xb+UDygTX1TReHH6DNemMSAAZd9
s6FiFUEySGvceKyLyK9+iczk5pPku9HXdLxoSyA+9q26oXq12FexiU9jPC1FAZm5my4qSnmu3b/l
IYXuErWQdEYkRCa3KJt/ZJGGqU+PclITYHvS5PqwcMr0YgIgh0/1ZTxT6/SAyqBOGPjRCqL5YXDn
Oyv+HQsUGvsL0310OG8VCRKdU7BaIAuh6BBmbaitfjhvZN0e1NBrerME8oCDMoPevfpDfuEg0qDa
XKqmwZEiwgKBp+GrR5c7/b2DbopfO1RjtXu11NW6IxWqZI9IKfmzHP2blitD7uOEo5jYSSUe1ICo
x4aUKQPOGH7XHuDIORXtYrpIs41OPBOYtQfNGW/Her5UR9hX79N7JY0jhuRBsVfne0sFX82aij80
ALY9VlS9ibQg9UI6H9yRWHNqTVJlkEAmOZdVFBrN+BbFsi21JWCWgeK2Gnj7SWh60yC2FrdZw5C7
GLRKWKMarhqaxTTuLWvE7YyfI+Dc1ZmG5TxsXP62SZGjJDsnCWRhtgYS74ib9k6itmgSh2ilQskC
fCS5gJXRvMVwacHLgE1Wq1eYPko7UBFyfCD7fS8EoASkregZXlsgz434zfKyS1m6b61u32D7TeLl
vaQJs8VIcPieNzr3fDICo22ukol2RNHvDM4A1Y0oRwkomjpXqnrj7XTRJVqyxMU4X3VjCxeih42C
CuUBBsO6HLrXyc+uB4dLGDl1FHe/a9KaIEyspUv7U8lNzV3EJX/IHlQ+rGYoDD0QkOmTYnrSB6V4
j/hpjXwVhscDAhPZcKBMfo1YJflTaj9ENYUxLXnBfOrT7lWxf5rXmLNdj/gYc+PH+yLOs9euKrhe
z/cx8GUWj3PX9/6VO4RPLqCakWaZHY6HXhL1mRkCiABc3tAzoCI4xcyS0VCyHh6NLn4GjNHOomZw
rDena148lYQSseeK5GuiShyNqLJ5ApKnL4zhrE4Q2ZisB0tGr3nnAST1YPXa1UOXsTh9BXWqblxN
3PgWC1FX9CtW+sgZIjzttwYoJIgNeHxadoW+2gXySsQDESwSSVhNNXFuQarYqHEIUuDVZWJiajZw
qiMEFaJ62nDQIXd+HqUU5hA9CQCGxXCtqIQEqooOpek5Sat3Ei5qMWG1ASGymxArsmjCeMF0huUo
3lUESEp8YbKq5uqtMBKo0G65Hot833BNtBstBuUZ35Vhf0u3nJy93iBZ9ak0v5PcnNeKbwU0clwo
3RldLx+kw4qZSaXzLDzIAt9I3TdwGYjylCw4ehoLZN+jXEmO9MUv0Zu/4oQt5KTSYru2N241AbqF
ctQnVACQkWNnQwFHV/K3C7gXgVakf+jMFSvpc6kFQTEusM9ZpxzrSt60SJIXb/IBHH7qPR21QCKf
5OpFzIzlS7U58ajdxQP6yLGWPwEEhbM6rTK0afmO5cwINUQLReCdRrlp2JCNSJ/RND9vZnltePaN
Tm1RWP7e4QiFNMTi8tv3fHLW6iAJLOej6nKkyWTHAYESErTRMnFXQ5PtYmaZTuPZBDisosFauxT3
NKPjxI/bh05huyiyd4EBNCXfYwH+NM4QbkIJPd1SRRI9ATqG7k8YgkJ2p+DCnH1AB/Ft1/R3eYq/
91zUjH2uPw3tfN+nHVd4IvLQIDRIVyc7ky5XHZ8cA4DpPYULidP0FKKRS0JnK1lK6tRClaT2dBR2
QQL4PrXgR+U7J0vjpSiHWzVOvqgvrKZ/Aep9l8r6oFcpokZUwzqAJ02GfBWaEv08fYSZ90zTcIum
zI0D1M6W5XPX4aHIeAVVc4PE5dM4YO1sldHa0mHnYvy+lC0h1ajo2wIm3Ew6+8sjcUPhBE/hACF7
LZ6u7b6gXgYItqHK5Xr1pjae7AIcFbO7DevgxeegD3sRrTJKcOjfXGQDlUDEvVrA0IAXthMzqWQQ
hBOfj6Z+KXXnxkdzKoOu3PnphQ+BNKrxynIwGMMKvbtqQvo5KWrmfoMsNBx+hxroWNf3HmRRJQFo
IH3JbWU6a4sWnL52KwuYZGM7aIg7TRwPTX6FKj9gtWLP9XKTgx3T22AzQwHE4vvZdbiPTqKhVK59
2nF5VRU+ZTwJ8S0qDzaUAXBf6d6s6pfU8aEC8cwyMg8lWbWbYeUaIq1ZJfprLekUq3nkaC+he+Qf
oiucpfrPJQqHi7CO03+tUukgQarU4eIgiYCYkKOn7FB64v2bE6dPgWcjnoRIcea04K+9HBhp+yJS
Ugtp3Q2ghlPuxjIYAga1WlNyv0db+l2zQbsZlYGQar7rIERE/nShiWk3ds0aFvRbhQ9KRRW2N0eN
rqaHUBBqjAFtQx+xqNGCdqDX/tbv7GtZmGdOb8QUWSA7Gy2yTMWrEYR3YwjXyHJQywHYl3ZkwNpe
he2JXlI6c7Dm/k3T4ZZeZmufjALz72cZ6DBAvIuoAivY18Ht2IkPl6sAYqJgMUAARCVdLSh1CO/k
Hh0awc5L0aIpVNM2Asc/fTgSSY8MMr1MoRhxCKP0wt0rH7qFhhPkLWZ6HC5GyoYvyzfbF3t09l4T
rocsWRga9FDJPKanEn2dPoi3SUM9lNvsTld6I04FpBsqekEtsqOBJCe5NMrxwSR4qFSthDWkDs0Y
HpQ6U2npa4Nzl5CU5vK27aNfRQ88bEbMIUza5wkejaizXWW3m9iatqNWXIyB3EVZvOppkaLl4XNC
YeVJS6uGR9QDVe62A+UJiOxKS8PJQLnT6q/fQqRTItO58DTrqR+Ta7y/V1MWfr1qpAFAoPShVNZy
CaK+fFd7X4/EuyL+k9EE/G2lQ+BnYqOFAA2xIFCqAg7SF+2kLWWXnMcTLiHQmvrUZRCQPJvzldLw
lfVwb+jljZ/5a3OaNx0EUocUwmixCaEuDgWkhA+b2jCjMuNaxXtf3qZBtZ35P8YBKGeDREgMA8oh
xVXF55rjXJbDnmJ1YBjkXPwd1S2FeX3jBi2Mwmafqz6y4vPbttJXcKj1RNG1VXao16YXRRw/+22H
N8mtYWSrvJZnDFLvRjvVeRRD/4tXU5Yb/GEpNV7+LRlhRF90opUCG1MJV5ypZeVTtPPm+QqpwTvN
p0rXNtxC9S8AmUn6l0vqE0g8tb1zHqB+ENk6IGQVVz5KBy24NvkwAgfuyEc2dMvO/VQFBpe49CX7
jy5aNeif5cAFKKvvkFADywwfZMq9W7XM6O+Qm1YMAH9MWHn4dn6RIG8RMV5KKsL2LpT8oFIUQers
GfEZl1AA7f/3UACh56m6c2/bSNfS01l4MTKRY4VIhbsqaB+BHXwdoH3V3PBimFag5jaclWeuUGIn
4kNpYNDq2poAeNQSm+Htti2aNRwEVDJWPeXlr6EHucCdJUKmCZjiQeOeOWkhzvIA4tFE0HT9XEkO
McTqV9RiHD0sQuk+oBwGzGvmWJloJ3EhMK8MisDz3D4kXJMYNquhWchtFNjpkknUXP+mHORD4NE0
TedVgIxE2Q/3s2FceGisI+rQB+4HRP4903OumiaCt2sSQCy1NSyUxzM6Enqrn4258eG49aXS21cy
S2obKLHemHgwOtMFp++7+p2cCGPQp1FfipTPxUwiNY/OZxPAxQ2TrU2nUwXeJI7uPdlRtLiC9UIq
2yE+UOqXIxC1tBrvldqekU8HEzqyepZFS1w1Pq+84KWgXEt5AlYQmDj/We/6bWkMG6V+IbLboiiW
aq+2xrhTKkAJepEuepJMt1J+qYAVhbY8NFG7YgCpYDakfsFNgsJKjQKHl053TQOJWe3GdIwPDmao
hZ2cK32Pr83K16HDfqAafMBBbR1705atMUVkQkPUgIMYMMWKfyV0sdQxXJeEK4SNADACvCs2CBgs
TTDWillhV4c6Sp+oYn4tjQHujm+aW2VLRQERPRtjNXBeoKyhIaqUZNOVUuuorEsH6jvUaR6AHSYX
g470hprQTU2NGSXglRoimwNBqayo8FqPxju5FPUhrNBb8FrQKdTf0aFOAeVxL+EwvsZIqCkpN6Oq
1+4wXICdVhV1ShYR1y1kmAlZjogeYRGtGsgUXifO1OpOOK4URlRJUSplFTXMReGuvuYOdSXEBrGx
ji5nwoUa9hS2vpKPVZtcG7urmqKv0ipJW3wbXf3NTF9t2O9RkV8pbXSVmCh9IqUJrKNaWbOUOjO9
ytnaaOqfE8gWnk+8NsRlXHtUbRQWXuN22txRLU60cemG4ZXJvKmTSL2tGn8urmq0JJ2eGA3KuWxW
tf6YKXu/HiZbAG0i7WgbAeJxdfOpojxvwYxT0qo2lOwMi+Ni8pBNc9c0VHJKqIXtcsULofyFew2D
ZZdJUnHNwOnTDqBfxRTeqjx7nIV9qRY4/KxtzOtlgzwvRbPRcWDVfGZFiEsvdS+F0ywxuHsafJwG
emhxJvbXz24z3DeptujM5o0aAxH0Ksql6ojFHBw+iHhVMVDLb8jTO8/11xJ3ee4mKKOFLELHxo4x
Th54rX0Qep9ZGp2r6USoequkhzyze4iGnALtoIzHzkNyQbVjEhsfYxv5ljqFI610rxBtwaT1QNGN
uh6YVutp7DRGw8HA0LwO6LyYaaVQVz3NNJY2x17k5Xtg9A9V8wkq8U2GZrLJm2SnhqQ1WESO9B87
UARyAPYc9uBmKMtG3DiHSNKrbQfqQDEKpV0g0AYzqvO0b/naJttM0A4DE3MgrSBad/21aTRfyXKc
1CG1vfFQDNW2D7gat/G1ytCSHtPjGP/x0M7wWIl2uB+vOhqwdOVBrqHTbFNVH5FSwrQLKJ3yNwDv
yiUtYW3OVvrRYsFHbwvJBWvtuuLgo3lmecHvYdQ3WusdmJsxARBspSsrNC+tAVRtSwOGczrdG6b2
OpQYMdsGOvP4rIFZx09GOhurt2/RlrvuOoGCUhG/mwUWYWNg73XGaai0G6c3C4ImlH/rsjfT7ehP
r0Vq7DDcPncR2UwQj1L/r+V3u1pR01VtEvcQcyyvy9KM6IIn22FCnb+L2cItF5C6aDaW128cpK7U
YdXZeEfZiRlxBGvA7CFOtQUggqFRVtlnGAgQibw9HWHAVmimjV2yKuOoWRDZCLg3cxmjBOQjs9J8
qtPN0hql8b8toWQngpO11vSVTFE4ID7IJLvREmBtSJw6RbSdjaFczV0HK7MGyM+hTnX1Qeneu339
kMv22URcaQJWDaLhnlj9jqPWzpWwmGIBlsLGeyBO0TMgnyrRbvYaLFhgvyptWvU3VfNQIpSJPjjd
elxvwtnd1LMNG6oBz4L9wiIkFFSp2JtRfSjI8nX09MbWQ+fEh3OsYzRT9Nk+qqPXcUg3KgsVSDO3
iC1ZGu3oZNhkRGGdUaAFcxkLVUmS2DFqI5CJpG0fIxG8zLK4mvto77jDZrDSc+XlOPswRXOLRyoK
rPD8hRDWEt4qBXt1z8ATY4Z/mdrICowP2P5B39fgO/OkBrnAwnU2cc6lDinsRoDwZi/TNblUwmoJ
UavF5PNMadHXkHzNIbwC07GidncTNxhbRCnXK0uKy9KZGyzHxdLWyWots6YKOgENBD3FnX6pz/RN
K4g05H5dZawcDvcQok+Nm2tkjeG6rYzqJvZEvET6FxJ+bJz7yPpyEbr14+G+9gf4bdYSBzxAz2gr
Z1n5FDE7E8kJpw1SKRh4JEhuWLO4DJEThs6LqBICzfd+lmwc/FAougBDAwdeICGfo/ZP651MCm+H
Sc9416BcKQdQqlIH9Sd3l+Bfk6+3hxl9qopFl5ohmjyxOAfIclmm8CJzmUHYy6C1Q23baLV/nrni
wq77d6VoLcgTULnnAAzXwA6QlowOLi7wHg8pMOnGRAi5qDDQMVTJlhHmRw0BRRn3OJVP6wdnMW0Y
P+kUPjdOu3YMcZBcamah9IMzMNAjOu6llXyYgf+eztggMCVQhfwZCxkYzAs9nomv3fRgOB5XNV5P
t4dnSgkF/IP+cXIjeGMGkhMVxfnUTV5du7zRo2oBpXVVgWOYkEoJUuuX22R3yGWzHxI9onRCFmaA
IMRzoFrr6Mmc6Y2qPGl1em7UHyOQ+sBUWCeOCOVVFuSUZlyiqHDkDpr2pRN0yKj284sZGHe6kaCI
q12U1fxocsBgAXIZFAHGT+CEQ2QYKiwITbc/WB5K6SlrmIZ4xM0q+fCRQKCv4niLqnA2KmkwfEc/
M3Vjh7TWG0hpWgRWR+mt31BQ2yH1snHluHewTZGs/7HRDknGyRpGLwMeoexKChLUW+gyoq2TajuP
s0sr35HAo7g9uERW2usiMFdigMcigWYF8YiVxeTcunrzNiEQFjDOdGf3VYW5kZ3XxIvpekyxcUp5
nb7qN4wNmgKANpPYvMymdj/UXKWh9b3GlTRROyxv4Mnu7cZCwLG/ydxyXASVBcllOGtzo6OMNcL+
jqyd4dHC7bAbXRg+/V/fbWFHCy7bDFCIGXQUiYuCS+GkFEZJjCauXuBk1obuQcZSQlJiqzUGxARD
iqUmxIUl2m2Bh5IHT2hlWTYYQqfp6HyYnzYa6+tcLy7LJkG7zCOZtIN02yqcg1Kp0jygEQUQIQsp
o7l/HobpQzM75LBIv3MW/BDS+tK8+g7IMw6zOXTEdobc5k4RBrJusef2+yGrCXGt4jObuueRRnhK
ZOxDDKdMvV14pFeCdWMpfwPOAhc5cxVsTQMUvqoR6p3xPIonNfaFr79qEjAfBjhNiSTcQA6n9p1R
IY6jbIxrK7yY0by3sBeo0MIvItQ/lDGwWwdvPjyUM38QN2qhoXkyEYjBycqJHVD4NVcBfqoBY19j
XsO6vTV19BtltPPhsupA661Af7al/ljaNMQyAzVBkRWLzK3XgU2RiW/69IcwBNX7qfJWQIw3MgOn
KgOb0rg13IamfeYA3F8gibmu02TXGP6Z0i2caiowqO0zOgUcEcOVz/BxMUXqlh61BLSNFzldmTiP
dlgpbZAuvVOrrEdnyVbeA2l6SKUullIL3o2J+Bn4lyWZu1q9yhVtMIM7J7KeZYKRbtmZD8pOutfb
tcuBxz5aNz12wnb7FSq70brCfHPXjdqB42LVaOJa/YkkBrSk0Lw3SvQQMtN+CmP/EsGEFNk+NEpo
CZxnXnud+9pd72nrxtaWSWFcuz6MGrdbazK9yKzuvOwplFFq+ixRTPV67nOa+eKO+oMYvZux9mfK
+XT4qOdyy5Tn3kAWktX9bdyLX8ByuMDjMtywPk10pDxcZcsmW+vTUJ1JpXxXtfFHglKywyegLgb2
rK9B/47duek0byjrDVykfW0hpT5RaqHFgvWPMrQKvGCVw3EmNxD7DPyWadQEbPh7ZDHhG3a/9NWa
e6SyaMZE1aN6p6qP2WBTtvClS421pFqaV7hquWzuog0PoYvmYE99BtNXuIa/QdDTOpvHaSP0fo/U
sDgzSzRYrNEH0FOY97Mz3DmCNQbM1o6fm1p/CHFD68bquqZNts2FgExKyUtHigmSHW5owMFyVDSs
nPIVQidWBvJkAKjLlWnip9mrv3AQx72I63hHocKV9E56w31sWqhIvSGA40NfmZSzVY1RCW5TF13a
r8HAIYFgcalSgm6TVV7UDuJaDOskIkAncf8UiXY39e6d+qVEmRGj6Hsfc77BVas2oD5uREDDEsrd
Bt79I546YmFM7gvU9Q62anBtVFwN+/xXiscLdYVQP7Mg2dWpusAYyW1Z2B99OiASDjSoD6gxjtVv
GdH5CqoRuZGAGDww8bop70EsiEUgBGg05P0sFjYhaxd43l00TZ+oI/3KRtRKvExuK3KXoa9ecN66
iCWiBWU8Q5TqdhOuxdRDBWlbbaPkOA07IfLXeC4uWp5ltf5ZpMFqtUPgHRzhW7ULK/IsnNQAWTso
3VrYViSW+2o7/mvoWbsmTBsQmXWOFvLXuJC7TzSkw9SG9umDVJl1cRvG3M+TaB/Y8iWsoBoDE4OQ
TOfEk9oKCH/ANZhC1DBCflRK54ZtYVsSdLdja9IhJ4NMXNAAdtk9TCXoMye3Xiafwh1+2CqBajWY
yWqVV7JVcPBiH5TNe9i3v/WeKjHsVX0he++uT+kci2EtLeKQZUbP4VhsZeAOXBG6Xed4/lkMdWTh
BOYvU6MSb7pRs5pzfwuY9Vn5sGMDt5Nxeo9L5H0dmhfZCGJVla+s1juP6OXQjY24qFXrHsXUyE3M
8xyDnoQbBEKGMXQyzNxChciDFyvIoeZBvCDiyDbH9KmXl2bv3KdmtTV6C5hfWL+D7k+VhzJ4HkQQ
haTSxDCUaf4W5/GtXZXhKnCwkwLnvsXKB/wCtkGWJGqoaqpXR/DdGMwBfoAwm+eSwLfQxuixFP2D
ns8HqWsrMw9v/ivVq1ZOgxuu7R4ukxNRkzUR7UZWCYul+Tmem9sY684pLxB1GDYWBMie26CwXC59
1Ur1C2pr2hP7UJP5ycdYV76uf3NiPTJKNjsWi+HY6Ubz8svcmty1aVuQGf2rsAIXS4bgVeOuIPvM
TLwlNGuA1YIsLyUJFM6rpQpO3OZetNhIzmQH4gxTx0UMaAyRv3TZw8RcDF6PSIkvXrmAZqy+cRcU
hUVD7s3JnGflNg7NiWVRD8SqOMYuCmcoY4TT7ZcuYEinD840B0jVPBLYKMckuB7AJ0toL87PhQET
3wp3c429eJIgoh75L0gnZxd1YSJqUaRMQHIbIRRn+dhoJvFmKHs6qfnGDasnfXI+s0rdNkGfEc2K
rUGJqUgDikOteA7a6qkuikPfN5TbN64zv8kSCqqyS7dM1ITJmvkHn8ZEucS+9DLuca6X/i874l+q
TROK+MqWzT4rKUK608avqbzPerfsHefZGhDxtc321XO0Vy7P6BtP9COLOLmTznDN7YkVkokH5SSa
ZzSYHdndBzpyvk51AR4LWEkc/E7LfkWv4lyQ/03Gm6YVP1j1njAb1o9WR1p5o00TTVs7lF9hLE/L
CB0kZC6th//8j//zv//31/jf4qO8+ddC+w9qDTcAQ9vmf/7z1AOOfLSFSQ/cr3iAW/ZcYEMNAtkc
v5du5v5kaa28q/+2wo8ewZ0hnnVtTDdG3Kq6Wvvi4dIxS/fMVpRnK3vXJQAGL63OOju+A7S2bx2/
3LKg3/WUu5RWXEa9niKCpX069gymIdbwMWD7B07xawZXhQjpe1cG3JgCidiKT3LV7ApHPkVGeR05
GVV5o37UO46QNGuvC51KI9esapG3zkOcT5grz5yW+ZnWUUZpPX+ZZPWyHfqHWTRPwolurJz2R+EE
oAOd8uA1FqRMJOBtHy9hTB48VBRayseQnKbBebVH/83P6HrJ6jGiYuulw643xX1ZYvHr3YVzci1x
2zjzXes+yt1tlYHt0CBrqjXHLYJOVTTBHsfn8/tptk/ZSqv5//UGCl+wGIz/GiAuOXiYxhs6J/oq
D62n0BpeZ7u9TNgJeka5OctLLMo82CoJPdJFUpcOZ58PeoGSTIsBdG2NlN7r+EorLciaSMr67V5m
w4fVufBgYY7V3sDkousnmk6AmS/ROwGfuvC89tGWwYMXO3edlx+0rvtl4uszox9nDLAwXTf4hCfz
aOZWS+LY7FMKCqh0ftDQwV2nuS0M/7fkbomHCLv/+0E5YRuuH40Jt0LcF4Zco4WXLAo9T8Be1Fyj
EVdHY/mqwFT3zO+D9fdPOzED+pG1u8wdKUuQ+mvXy3DQkMvBoZQVTd1F0Narf+8Zx6buo1sE0uOL
lKtDD3JUdXnQC4ZqIH7YzsaJiGEefYftwrlMKFltWqN/iF3/rkFo2QueVBFwmp5BQpjyGtO4tIgo
zaAzRX/ckNdInn//jaYyWv9bPDn6yMIK9cHR9XQTVs0lbbUz35p+jwHQLj000WFm55ftWWJ16PSW
GWLzoUoY2Fwud+iy5+o44Aprj/l9ms3A3EOA1IC6l6Pv/eDhbpxYWab5z93m0LDNJ8DN64oOruIu
ZE61TmL4WooxRAusRKgACg4Iw7DtdnNa7TyJCjIw1pb6qsLso5+yUALz3w+aoQbnb4Nm/PON0jwc
bQP9i/UkhitbuXIBClSpzWR0l75FnwdkAyQgYPj0xPgHRRT6/tnmqRWjJvKP2DP3Yzek2uCtY0Tn
AkQ7sDWj0wsK2RP2vQL4YsVENQFwu2KGMSj4FaihAYtdwnlQdAY1kBKqOW/mBbeNQ90XKo1iwOH9
+f17npo1Q6Vof7wntvaIlwettw7lrQn1xu5fTDiP43RhgLvkjUmqKFx/wZJLi6yESkipyBUhFGWL
4Jb9EJhOzdbXG/7xJnXTCmxQsbi10IVfqAZYXKRw1jNKPGj2UMBR3eaqEDc9DYrcrrZxsCu1dv/9
SJzISY2jrKM06qG0jFhbA7ZbDoGGABENZpyzmR2OzxjFU67F3z/r5LcepQdJFeAvA5p4rQOV4J92
Tk8+2lw17meSh+eyd/esSG6NtAQz71yRZL9/8omA/BXg/hjkKgXm48YpPsKYAyjsaARJU8eJTGLT
8f0j1ID9ZdcZR7FSw5C2yWPisdTx9MQgVs/b6x71EeWgx4b84XQ/scG+hvaPLzEwZzFkXWl4ETTn
UM2HxrkdUvuHXz/1EUfBrBpnfXDrlnHC84COBvfGauYuqlM0kZN75TvhD2fLqXV3FKTionIkeHGN
/mxy6eEdM7TpTpj9Zx5NG7sJAQG6wW6gJ//99Jx63lFgAv1aoHWkjmSgQrE/nadIgyZUfiaT1qRy
kJmG6Kmj+fPvLbmvS+AfExXh0hMJnwfWLLFOoJClejsj950Uis4PDzmxGnR1KP3xEMvUsPCaWQ00
Yrgejsl5jlpGriR6vx+2ExtHP1oQhRtKV6jwgGorULd63aHqVznTujSyt+8foTbIXzaOfrQSPA3j
htklKLTUEuhrKtJg4PxwGJ768aNpT7MhQTogDNfKdMOlt93mRNR/58XN4OgM6aLZqJvag3Mi9Qtf
4qXb5Y72w3r9+8zSR/rnzNJk00wXj8W1L8Bv4UaEtM7GxCjm+3f/+7yagQoAfywcrbK6VE6MS4EE
Bb4vrmq6TVfOTGvB0OCNf/+Yv8cTM1CP/+MxXjP4nC5zuJ4kuh2t+xyWw5bK+uVIvw1yy085j/n3
LMwM1DD+8aCwmHAOiWkTDvmwMwbw3Nhg2MKrAb30z6bIHnUjW3uJ8VrG+kF5qym0yuiG/hetPFY2
IfOM1q+BnJeB12w2ivMiLtFDhuZED3E4G5wW4jXSpGVQ36M88qtqg33f9D+splMTfnR+ABOPTJEY
4bpx4QKmOnI10XRwne76+6kw1X76//eZGRzn0iM44c6emAsNlGpuPCja7DDU0TKbrRCLBOtDmSf4
GIsMEcD1soRmByT0E2Gvs7HydjoK1YkhwVoE3iKZ4WMpP0Fr5FJlURz5/jVPrZijgJNVmTbVGq1p
J4d0BFKHCs9QnbdF/TH46AfkgffDCfT30EC/859LptYt346yPlzHBk1BK0re+9j+N3fvUdgBwSNn
C4FOiCzJvq/cWzPSADcnP6SvJ1a7fxR5fADA0Lcx2UK5DKUHnWytylYh1hgcOA8pR8CkW4/fT8iJ
dekfBaLQzRy96ZiQukR9WDZnzRAfcmf4IeMw/34wm/5RJIqNiKbG4AZr5KGgaZswULvJg648D2fK
ZaqDsejFOSVm7Be4xz/62XgrleRAZWqXLWLfueIINjJHyyxrm7Mid54VVbpE9903vUtLC/JzB9z/
qHBwQ2qhL6DYbsrFa+ivNL/5YYedWFD+UbCLdL0vkTQL1nMgzkMs3EqMhf69STgKb0WH8aozacHa
RbRclN3WU8XXFAunH87JE9vOV9/0R/x0O1fSXhPETxqnoGomACE0bTHliM8yavnoiH5+/yknrl5Y
vf3zUVMyxVE1MuG2X7zY6XRdpA1ss2iP5ORw5hnZUxw31rn35YELcQGl8JjOfHOjnLQSYDl54iF+
F0UrB6eAtrXuvn+xU0NwFHlagXxQVDPG00hrGLS4UnN18S9VvENlMvv9Y06tkqOwI7zWcbLcC9aE
hFfDMm4CDHm+/2m10P4S4f2jqDPWtlZi3EWyMzcHL06uat17TvroNwTbH2bvRDTwjiJPqun5gLIE
3kJ+/jikBu1ZhImaEdjd999gn4gH3lG8MWKjrOKRXWRGCD5a3nbA8882lP4WWqxKRI2esQ+gaR79
VSIh4/u1/jRr9bWn0w+f2o0utc8CZZKkSks8Yya58KjHatI9VKK7RnAaEjEZG+pU3G6gFlNOwvUO
pihM3HiAFpAV0D9m88Jp6Ii5aY57S/pWQnLPU2yBMZJLY3M1N2LdZ0lMgHIUv1UjW8APoCJroL+P
N6pSA1TuV9+Py6lhOQqTw2TLsIstIgBxy6rHuwLyPJJH1bWZe4eJo1nrDbDu4ev3zzs10UfBLBwT
0ZHzB2tlqKKb9jWQ9afW08QPAefEWvWOIhpMvMpAhxM5fnDVFZzR2gk+KqN9EHX7w047UW4wvaOg
5iHyYAoz8nDZbbdV4V0raq8Jn67EFkTRuhX7nB4ENZ/sXqV3E1xVzW5+yLFPDeFRoNNFM0IJMTyY
hrBk0EhMSms7Z8YPlcdTP38Ur7pRSLxSJm+d+NmvFo0RpQOnRPa/XwAnR+8oULVBgOxsZcL3j8wr
NOMCzGHZMYrQoky4RhAk8EqVeA9bLjGQhquyiyDCIYK29w/voL7lLxHNO4posfS9Cg0dCG8JKjsF
VXwQ5vqL0tFrRpQLBtxpmqhCDqI3YML712afK5CQuf3+BU4kWu5RuMtAhY1aTaNWWVk1LiRi0w42
BVhA13RGDmAbHydv/CklPbHJ3aPYB15JyjYZ3XXDpUNJwFI+Vt4X3ryN4FjJ29Gonr//shPHkHsU
T9LOjOwOJxZgZc8Iq9Aat5ff//KJor3pHoUOsypA4FacalGSboCZ7ZTGKSZGBWxFAL4GMSXNiusR
9ENGxzee8KSSlfekBEBzhjZDH9/0Gm/LBdtYFF3HpGMAj+iW+cPaPrF13KPg03mRaTd27KwxpIcJ
oX8m2KuIYP4hpz01tkdxB+f1JtNKw0E9kWmrx/BOC+Dmfz+8p/alexRWwJpxnEMtW0uEnqfI2KmP
ANu5AY2GDCq2QhHYzGS0tgHY6mnAdYAe8tJGtuGHbXkiU3KPIs8cmaWOdIyzdjuZwVmwlxVTV+HV
NkMgT6zxh2vOqWk6ikBF6mh5W5nOOu4xuy2LjsUAmb3x2h8+5NREHYUXExxVQt0WMTWUpAKSBGWg
+f00nXh35yhyFNK0WwN1qDVqTJfKys5KcIRL0nz8YR2cmATnKFbEZQJattG89dyJd2hv6EZgp4G7
omD2o1H7f4ydV5PbSLqm/8pG32MWSPiInXNBgrZIlne6QZSkErxHAkj8+n2gmTPbXadL2uiOji5H
AyYyP/c+782v34fxyUFtf9go6lmb0wyt/M4ynGxvt4xN0EO6WAUgZIZO6bAxAGlilRaGOOHENtgH
feq+DNEId5Aq+8IgMhp19mdA5b9+TZ98bPaHDcYb69SL7J6XpGfPfk27uhjm36y5zx77w9YAbG8I
MRf3djo+b4CY32qU1r9+2Z9dyeUp/5Rj+T1TvEkV4t5AxNj0LVMOonoYTP8u9vP7Xz/HZ8vuw+aQ
a0Uk/ZJuZIk0rciBOC75s1k5v4mpPrs8H279ws1cpTvENB71EuHhAsPc1G8+1p8t07857e0P93uN
gXoEQxlZP8NczBYutoUAVBRCZuhLmeMA77UHVpX6gSnQxEQ2soQaAoEiFcg9+zlzm8OYo4d09at4
8i/+bNwNjnP0Fl9BDa/533ySn12FD/uGjdR17HNu7p4EawBQrvvt868/wE8Wyc+06E+LpC1dby5S
Hpp8/HFhfanlGqBDtRC0/PopPmnrw23860KMo6yEbM9zzJmO3L7aF9SxN3Ga/JjbZlqPZf86Ge2w
Rv4KEgUPUACLJiOOAnIv9I4hYCCkCX79Yj5ZsNaH7SUcUGHQHeFeJh1mrwjy2L3Y4BZ//fDG8pH8
zZr6OSTzp+s5eXUPon3i8UtmI5f8DBNyjsppZTSQ2V1bv5lhxZb6kK0zS/0m9P/sU/ywizSMYY/z
0Hm7qDE3kWei5WZgbrR2ZV5+//U7sz5ZhD+//6d3luiaqBqh/J0NvoDO3Q6ZPmNGaU+7DlCzvXhR
4XthJWgf6q7clHN7NDUULIuDlunnN6EP1l62L1jLvsF6ZlRKw6Ms+9YsLogaiguYXsw9KQ+D4DI+
phK3yqy5KUzxI+6MO86FEWKY9zrlIPAhYDBqNG2FFC/I6S/lgCKF7BfV+rtb6w0yQCyvjfp2TCG7
DsXu11dhWbJ/9/F+2O/c3KyRXIBPSSd6lQAQEBOWJ69hgLvJ8CoqX01GF3/9XJ8dhdaHzc+R0sNH
AygNFxg5nt3eSNldBOpnOXcB3bFrXwdSM08djXz6TaAwhjV+Cs+UB8pF4lyW+d5Jqt+FL5+tsg/7
pZk6cWG4frRH7r51xuTV4GL7+RQAHnr79Xv+7Ck+7HSV1HwZGTHiHd/H8UtLznhDbKNqIU+lm18/
xycL2fwQKqmisGsmY6M9vsYd/j3NTV33+18/9ifrw/yw1TXgizmwMHnGBqFdCeYHDUolRooFXYZK
3jEHFDQi+80J9snVMj9sZpM9K+bX02gftsamCTU+GAByjGleJSa+3r9+S589yfL9P933vu/xYG4H
wsvAwLIYnnJ/4WWAccoq6zdHxPKC/+a2Mj/sXyWzif2YZ1w2gwlZ34ShGLrRWgfdvFIhMi4ktL9+
Nz8nbv7uqZZV8ae3g/vmxOw7TSThRg/1EG8jmDpRAnZQG8U+hC07QPanL3SHBuRCjwxLohQqlWao
YEhqVGRYKqPTiCswJCQlcCoN+/CbF+cst9LfvboP+0sH2blqiizeh+F0XavxSa/ZcCvE3YW5UW76
tNgO4P5doivlBqFddruAZ9Kq2dVN9E24cm2b0UEJdaxgl2PKF6hpvORI0LQC+o2lUY1sZvEY1uFh
ct0X3cbStFn8qJafCKJpMUWn0eE7mFw/t2w6TDw/Aqv4qiv5buRyn032Ta1nUN614mWy4AiOglR5
aKJzNIkctSfC3pDhc3b+SgaAdKFKUpta2WPyoHzv2TCRvCmgVYuAPVXaTUeXfyX04T4G5t5pFUgr
JW6hU+A6ib6rq3CB0ZKnxrXfLaEYe8VDyTN+GLEN/da49oS8yMQ+RWl+HZn1uVLmcQTOix8XRwZ0
hAbQr3y3hXXUhvS7XVb7BTwX5+6hcq3X1steDKYKpWa/5mkF+jQybpQ+3fu4WHjjfPSq8JnzaV+z
0a7tarhybG2DbZ/F8D7SeOyrl5kbK4+/+areLxuWiW8Ffg79ajCqqxLFegdiD+rThCy3KbYTSqo0
mZ8GBbmMj0wuXSUkagTqJurN4aCPIfAuuFahek11JJ2LXgglwZcB2yb0BRG+rFW2SyN8PKR/jJic
qlGg2zWxd47Kus3vpBeerSTc0Ti1Nrbd7DWDqWLwlDR8u10YDmcEtv3KQybmuOLrwvtn+gLKX45W
ySg9PNg07WrxDPDRSkkft1BhVbgl6PlKs+nKhvbJAv7x65WP4ODvV/7PCb8/3ZdpMugi9BDQole7
FlF3G9voBpYFXOFmMY/xN5HU2zo2Hkk+fbt5LgY8jusGUwL8b0wUIRBPBuvsuejoDNXjCh3Pz0Ka
DHypQ1Fpe9Oyr4rIejMmdaqWkGWxRgEch56931UtPqeuKl8m5CxVF0JCIHTJkxldIsjNDMl4D41h
YpnJJsQTw85/dgvmwbieLRfJsgc+0w0MJr2rPLqOuvYpTnDpcCTYlyLZh5mXrLCgPKU8XNdQqFks
ieDwXZvEU50B5KiyEPYOkLLmXFZHV2dWG1+gXU/WUQEZb5aeNA0JdNcbGKqhKc8VJiCsnJbKnUTp
ThdyaRw5I+5b4D7fkbGeXVx3QNxa8LzsS5zMp8oOsUAHq7bWWs3eWVlN4tx7dzLSD67ouQqgVcB9
MhHVQ0akApKw4c9htMds7AuCpK0z16cWOwoTOkGZi1MF6yF1i5FSiXkwFjVD2W1EGV5nY/QmMWJJ
IZKUcRKujdZYY6/xlplg1IV+rcNpzWZ85ZUSATMoT8tn0y/9fjtxfnStuh+5rgYfYttml6WNai9Y
IWDNFrM1UNkePUPu0hZfKdfoLyFc3rWYxbaCfwIHCLAgb3pZA0XSfUtzP92a6I07ppan1iy2giSD
39znfbaJcnXb+cRZ9uw8YPnG3X+faNRbcxdlq6RpH0DMuO9b+b6U8YXnXebIvkn4NCXeTM1Cayu1
WwnfKl6cWVAANHCZRjUc0tjc6q7xfbGXdVDfZbI8ochGT8vh4gJALWREgUO/s3EQQPu3RvoClSCu
Yf4V2G9keA4wJ2OP3aMchA2GFtF9GLvH2NDUqnHsB3iNL0Iix7FCyK8zggZUTph9eF/7xRyUgT3A
EE3/6BQAhP3pSTTWOWaWaNVp8IBRojGUGl7rGKC0GqJI7oN7WSZ3peW9F3Z1Nfb913jMd36ToFHV
sCJuG++qlsZ7MaJI7rr+lfl92GqFei45OXMCc8dPyaPL9LIguzOJ7L61h71hN9d2amEEM2iv1qjR
K5vEDQXMndtN34Zw2mhe9Js95bNY7EP4XJhjj8qQCReVmiQXXrxzDfOQxZOzGv35uQkxSiis3xzd
nz3Zh9i4ye2owE6VsdrI3k2TS+mgP2uTo1bxFfif8Dex62fB2If4uFfFIO1YMbyWJE+R6x4HRp3z
SH4L599NLpqf7cQf4uOob32jjHJGwUBQrpM6viSpcxfC0uDwas6jKu6dLMKCY3Tkqk9bSmItSiZE
2lNenEVqnvFq+Cob69ZlnoKhl2PpO3vT4VpYKfVDG6e8ONq7PggDxqIvs97tk9Z+d+z+0qHdR+Vy
SHX9JTPr+85lRurXR8wSS/5NaPVzlOtPB4w3xYNhGMzkRll6L63x1TC8q2jSfpO5fPbwH2LxvvRK
OskjE25SexaW8bWFgW+x7H/96j9JWsSHKNyTXUdXNKbXXrn7xC8HoOyW/F1Q/NmL/xAU44kw4aLu
Lw4F6WUW4J7w1yPPjMf63MVLaNwHYxxekVuG5nULFnx2k6Np3jEz/+v3tyyuv/t0PgS+clJGZRdu
DBg7W806jkNMYYBT+zER8HjEicmQnAFT7X/9dJ+NAX2UUeR9aTr4s8b7WBvAIX8No2ttxCVPXCDC
OXm8Ag3GF7mW7arqZrkWi9g5jFAwJ7uUGAihykoS8o5O/Jbm5ikO6fkv4I0WvSrlngqVO5P7fkKA
3Y3tv+oP//svorrup8juW1WrloHA/sOX//VQFfz7f5a/+c/v/PUv/mv3Xl3eivfu4y/95W943H8/
b/DWv/3li03ZJ726le+tunvvZN7/t+xv+c3/3x/+r/efj/Kg6vd//vGNgAEt7N17lFTlH//+0eE7
QrFlEPc/ssLl8f/9w+UN/POPnVRvJbfivx7rP3/w/tb1//xDs51/2AvwgzkMwzAhC7HXj+8/f+QY
/wCuZHk+/zge5RKepqzaPv7nH94/LN3yDV33XNuzLcvnr7pKLj8y/mFQimOwBOWKhQiY3eK/3/rN
v5brvz6Nv1dAmvbP+YL/t65txzAEqA0BR8N1HN37HxIteyyZCgFbBc/rrgP4X0Ea3ied9RV2YYoB
LYlV0aPQhT66Jg43ma0wgqIzdmM5l5g2DOU2ai+MwJQMUxKRaC4PI7M9DZNnr9pJ61jryY+mBWvl
pUXBY3QnzRGHaLGb9K3iG7jna+wu0l1hYrZnVOgdubPDYo4wKEDPjnI6j4F3+5O+Gev5yo0nshLI
QqtY7tqK6Y/RW9cY/WxTIqk1c4Z+872sIgbZ7QJkGsHrrMl7xtqPTTmC03Q68Nje+CZMC0wdqL4y
llemsM52qMOMslF9RGhwoBpxAZya3ApMwaPsgeHXFK/cVl00RgFiSulxe17G2pUaN3T7Aw8acD4A
nsJ7GqiIOVwVFulP6zRHzDYqOLbA2MvmmFE03yQod7H99a5TAbZB0d7fChPIHHbyqyrFCqAb8x+u
XQXwcDBQ6LxspWNDlHSgpWz3tWk1by3d/nlW802bWDVUEfOLl7tfCC5uvE5c5z6AqdLEZ4el/83J
ZbzBdTgLDOo8jdgVY8huoWtM56TVF8KkcQUuIsF7wknXpjM8mHX7ajlRwK6yMZIB6BYF5P0c4glY
e7g2aeLdTQAQ5vtMr17rJBxJmo0qgOGE4ajuMJaAqDSmVGJ0dLXd+jK3Gp7rk5BHPlFogRJKVAmJ
FgZngOvZIysFtyydMNvL/ddK1XwcIXN4iVXgGalSHEHxbGiEdmXZ9Sqe1A8PlCm4ceN7gRKoSRrQ
AmBtVvJrllRu0CCgWCXlMAD8KuJt40FQSdLAlO05NfSdLhi8RuH8ZJQOVMewx+sHlLkBT9Wtk5QE
LT9pqOx38zIwL6gouxUjlm6Z77QkTK+G+gGTPoS2YUO9nkSJPoVF1JmayLMLbDG70TyGCxixSnNj
V0XotuvEmh4yD43PQzJ0JE+iGpncPIBdxyi0ZnRJRROMivTVLn0IpNYEeEKDpqDNuOjIqF8XY5sF
Y0IIlI20FP0IxCP2RGsFl7+nn78meGzw1SmsfennrDD51mTP6Mr1rQwxhJ5Vc2zk9z7HimPElQv7
F3zhFRNcswtYM56tMmh6p77RfDuox1SthWvgB5za93Hs43amj1lgW5KAYo0viobisRcrZYmHKvcU
vp7uMe1YjlMKubnD4UCqONlD3e1RwBnueturTr8CYgWNod0g2Kdt6iyWf6br0kCHxT8BQFnnaWMc
SpVjm5BgfQbNCjsH4+DiklyKwgD4JEQwRLlcpXXZUV5glUaxpe1UAXisIz9mWP270TGVMxSNG5j2
8OQtiZWISCGnFrVLF5bpJk6A3YbiaGw7FDDX+Zxv7DG0g26mFAOE9DozO9iVpDY4+sRwEev4xTY0
lqgCiiO4YXQQsWtCnyqo7CQIK2wQhO6vKzsv71NY8GFxToee1UjjeOEHUZlDFG7KKN3VuuD1zg4S
LxsYiZcD7M8RajNgt3Id8JRRW5Qbo6pOfGzGBp/ABIO++Y2PLYeYTjWF2ttajpbaUyE6DkmC5d/c
UC1hv2zsu3xWw6mYrYe21g8TwJhDL+C/9zzTepTgPfx4uotyOMiRlR1S62Itg8RziZ+ak+ndrmOV
TbO26fsBl7+wvDKSaXEtcI/K071V7GdX1EcYt2Z/9Lu95SXxkcE1D8ua/qsfJjdJga5TDyNUfKDO
MXylAofr66nQi+Xl9jYZrA/FrP6mQuFjuwlxdWwxF7OwUo9bCCpFWlxKY/ADIqEy13Cut3M8iaEC
io67ZeitQ8jNvtNQzWd4kEhNXJHiTVtpjidaOieM/ZigXqqik0tQj1VvqWrwYy0c9uysj3jZTcLE
7d2FH1daOdQ6OQyBkxa7obbYcPGJRKJq4XkddfhhanODctW8t7QlnR08UElAEQKjADrR46/uRfHW
vjf8+W5OW3nRet/bQthkDhLeC/0lfK98ZW0qjWkjz7fZxjp2D8fcQoZZxX2KkYayX3S2e1w3SUhR
cQRDuag03PxHxfA8q0O/KXuDAc14mPaVXc/buGwep2fLyYuF4csBNIbXkgpmocWbIXKOeoMRLdd7
55jOKxz6+2wowFfI71g1+NvIAZBkDvazZ3TreazEzqiss8yRskeEnO6A49OkXYdj8rWUehlkHQa2
RV3jeY4Ln2uk6R49PFz/GlMgu9MP9OPeOBzlWndubLbnF0HaltvTD0s4l9CpiMb8t8TjkMzqOuJE
CpG9ds6TgrJazBMVm9a67SKQb+1VZMwpkcBwNEy33rB34N75yIANLCVlwzvqzQ7SX5uu9cHZN0V/
h6E6A60pQDN/QuOv5BAdwri70RQDrh2YJYYQga6bNjzOghmangmozSQX8BpW7nUD+cNJWJXaAMEc
IhdgIWwqw6LbONPO14pmD9mlDNqrnlM28ArgG+1w6RqbgfGJ16sbuzkOj0mZwiQdjZVuyUPmz6Ce
BbwM4PcDdapyuo6c+c7UGfA34d7ilbNOi/kudTt9GZf9Isb2xejEjjHahwW3j7/qqRv0mzCqY1av
bm/6DiiGOOtDezUAGmkSlKKWfysmKs5acTuVeAykdK2ZW1/3ctjkjn4PleRhwips8ofdOHSIjAmv
fI5oaeUnND8PlS2Zc626Q9rIW6Noy5XMb3SBtY6mqUPat3uGCfAOr1m5IQP40u4emvFomfWLP4pb
t643bS5PMzyqgPH5tW15cNTNi+23j27rvI5J9a45bAVV6L+EQxvkk17fR7XFu0fmWnnVN80s4dS8
N+OEmxecz7ShaFq3437gQEn9sIItIYFOygLzJSrDkTtq8LI0d1OV7h4Aw3ujSvTthglHEAsWHAus
wHfiOOinnIh0gJRnwBybmhqWPh7aczgedSxDopHwDW+HYzN1V+Z8Mt3yWh/U2cOhZY0ZELyWDFYO
LZrJO2rSWyOoX2tRc2jH5mTGtKFiHWf0Zpm0HuyN7FS1QtK8xImbOgz91Tia4BUWOJHeyOuqSb8n
08jgtnSB87DWwfFvQER6lyTDYs5M4njn54FTirO0sOxbfC+1Y2b2j5B+08ALnw5OTF/BMhVqj4wY
Xs3nMdXfqy57jMbuqgnxV3IUG2T5zZhCc5eW6LQSb6C5JAlHnbzGek0G5RwerMdp0M5CqH0ZgYef
XStEdno1hBx1IusOfUls41sxIk6z2vV5MazrnCZ5mL/rkM5WWVlg8aC6u9hMLmP3RRl1y5DxNxGP
2MDpBxpoL7l9dkMD9LTIbvw4RIsW3jUiHODgpAG8Bo8jGacVAZGD4aq6hiL8BFjgIWNUI0jG+Txo
7lfP84KpAxE1F1q56qSLd9ItHLS7Ifa3iT+/+JHT302tczWzntmbe2Lq8IC+Zut26bvK2D2Sh6L0
JDTISHEvFXt+CbuwTsezXmk4vIzQm9M2GPxq4UmU1H2Kbj3UzIYmEq1XNqQAOSUG2kO9VsTUa62B
5DZhEwSjxcCdudRfhrHAG8RLby1q+8sSy9QMJHMhZIPCGgvBRa7yIMLogkhOHTWR3GC08A1Owq6m
gVKKeDmZYJpVlOcxIbEcoPLiRhvyYxeJR9ZiHrYW5LLxKxhVQCrWqWUOropxuomH/uJOvbniDHpv
PXmJxFLLn/ZDZQNmjyos4u7KQb+Dl/7F0ziWzcoMhLPg50x5yZjEWttx9aIl2zDHGDcb8YEDI3k0
2O9t97uhALPpZBpQ9BT2qbQkRHnMq/mxz+oN+pF8VTUdG6PdP5VKo5eXu1/jFDuMbPKfZtR8FV6u
dCRwuAMvTJkan0OKyTvHyu4js3gz23lX1LFL2pd8qRusUpCqrzQxw7ot/WHVtNgm0xIpsNWzQ2T7
dgoot9BY3iIbNuplnK0tgR/BTsmVzqbwVbOix1SNuBl6V9o8Yzg7KmeDtg9j2cGpv9V5jmFllou1
TjDMjNoXi6VBmwtgrG/OqwHbKGQR5B5Ul7BRipnvbk3/mzG8mfl8npaGhi1ntFiGzk4hXmouhep1
56t9SZovWHl8V2YMWatNL1ktl+ke/RDqkUk3bldX+hCAdJOricx5Q/B1cnwF9rF3rl0JQrkuD1Ft
3BV2/17Bptt5ZrSjzmPs/Mz+EYN2JlzVIVLuxm4kjtayQxkVIvArvw2wMSw3M2gs6rQGKQMGZmbj
bOZIZpu8me/cyuAYjLT4Oe3CW0eYaIp6pzwUaWOumxH8mTbH6OkE3oJ0i5xCM4MKvMjRbu792Sk2
zL4T1dabMb1y7Uw9YBJ6nBUgFgODLya44H6GCZpjgkwtnehqYa45xtVTScZ3CzmRPFUT/toMDZxH
6iDJUmc7WJ4CtYzoqEwUHr9Nu41zf+SI4EgdCwtqcYh9NVf85Cv7Phpo5+JhTERaMWVKqr/T80Rh
2FFuC3iszwfI6f5RuRZRVq2qNTP0czxk+7IuAOKXisDJgukTRk9xRpBmmInC8KIpN4XtPscdNLos
LXfzGPYbt6azUrVELvoIPVQ25V7zY+uYjuoiCTcvbl9tO10Xe7E40WUjnQTc2ahpzUFuzXiFqV2d
qBj39qWfOXg0ZEWc7hqUf5EfZ3dhDP8QYuJLpxUm3o0eWyb3Tl9V7pfMFIHKnBFzJxteGPLNoJbl
Wx5PeK4snNNpPjX4UK2nlz41daoujrmDO3+MOpNRQnonjH/hSo1JC3m97M3F38gMRoJ3XgXDUT9P
5NaR1XpoymezrsyrEQb2rp2M5ygTBi4/SXZXR5fMTdo9CL2Fc203XNrRuUonndPPycZ9yDbUmtQb
aqOUb0at4ccsvwo69qcmsozTzw9bdT6VECndtcNZOmSCTphgr3XmEZ6+xMI7zV/bkeN+pHvWYG1Q
eQ6gv0jDZsmtAKLVsXM1hu8cP+x1lbvJfCoVovB22sAWYjn0QN3EOC2Vm7510gP+NBxobUo5gy1t
LsHhJKOcdmyy5dYQFfhP0zg1HVi8zJY9aVx9F9sO8x40BHdZNWG1ycl+Z6utTFUIoRK31TABmphE
3Q8nS+i7gQZyCuZ9M19px8g39xUcbLpKvMOSFe5ONfWMOh02JipjEoAaJ2oPc7OmeCF4zJjpwCTJ
1PfCILsTupPStcpoLMd3rLd1a6jbQss2KmUJO30GF9iovauqL49eZpkH+AHYu8D52JadJpdcMrwk
bWPgp5bhl1lsOj19JyMRG5HGh5oQDwpw9MUOTaCahl3uczyCmxSLMcdpfYZGwf0mmNRovR0HJqNc
udm3myypezqFwxxA4DtqYYelCu5bK9NKvU2ZhDpAOQmBTrvWLMxbEhqBuf7MzXujVW0KyKiXyMOA
2UTFHAfGtPy9jxW0xR2nQz/fhSNn/FRvprQFHxz23mEiNdmUUT8+9yHObw23rKjY1EpTHVU/Y4aD
IaNpmfPRJXtyZAjxu2AMpCgduMh5eLa7+X6GVVbPun2YmbioIa1Lu8YaWbmBAoW5SdIWmZRjwAeb
ydZJFspRF5i6RBoo3AVQZqcd8w8QdVMib+z8wIVpne4FsWCCtM4aklOtGGHh3jbIP9Z+PQdamDe3
Cy9wChcP31hS7chNqkSGYGs1IkQDVWEv7njvY26QUOJos2kh2rcj1kSpppAaNc1jX1Fn1KaRU4og
k7dsckn08dSbQY5rbZ5MSz1KbcmN7FXTuahEqXdoWTUzRUsal3djUGfsf+GQ10d9bpx1Wg1bOdbV
Dct5qCa10ZTtnif04PvM2Os4I16X9qM7VPlFTSCzMQRxgvSVmcdoCzsNprPsrhMr/ZoyOfroO9Av
Jye+HSwtXBOa0o5pupdZ4qRec6ytHdW/SmmrB08JPsq+UzSguc4gIZNDLByqEkmIt7vfDJCPzSdm
EhbTwA7UBglgs9LyttxE7VxtfaaRcHZz3U3kp28FJy5ujoxfmg1PpVubUJjNVusFg26R6W6LafwR
se096Jt6Kumy6/I8ejFKARtfC3sW8naY7+2OJqneTz7PKVLCmeYSexpUJj4VvPoMzdzl+Jmuohqc
We9hDKYm925Ma8w5I2BcJSWWOyslKqp08JYDAeHas2rvNZmiG1YvoP6xIFhT4XdPo6qZPqdmNnzv
i+IsW5G/WFVZbTJrsg555230UPkXh1RzrdVd8zUrJX49VXezwL2mvHevhxbbrcwtHqxoAs4bY9QD
d36T1T1e7hzUa5J3Jpj77uxRFFrXzZXKPf1kjko/lU5qB7kZm7vBVYIsZpCHJknNx59fhjIm58ac
Yj1GuvfU2jPeC0Xln2O78J6mckGDhnLbCtFvfS0VO88jzcBIdLr2ARlSMcz6L0le4jTQPMdFrih2
howlwTK4ayPl7czCLg55XSQnZKiQksmtIPAOz66jj7A4GnuTNWCRq3K8Dw8q0YfvRT7G6y73tBus
XEacjDD7NPQZXmWZo8JLKMkEiSEDxWK29Kp6YbQqW4s67R9EXnJ2ejGs1s6xbuz8ZVRu/ar8wdtr
GHttfn4pwzgYe/VGWXzax3pc3hRUD28it+w55ql5tsTROBg50l51lDSPVc3xS4fn2TVT/RANLpfe
Kx/bOKfDnsT6qZHTgzVgm8osv9jiU2BuYnYDomB3m9Ox2FkUTK670j+YPWZVtBoPWuE0d6Sp1kZG
TnGhcP9MzIhHTtVmuNjNxhfFgJShh09uD1LM9L1wJTQL073W1E8cPC9s997OqZMWhH3Xng2syVYa
39zgXgyKvdaiq3r5zzA7K2km+nHoK7qHsymPWTkwVNbf1djnNRiKwptPhxscEycKJUh9DVt7C50x
fgyHLt6pzJsPbV5Ft7HKwtU8tsW3qT5W3mnusCojTjtFUzj+/J/pf3znP79T0dBYjA1/jNG7N3UZ
9Ik6CRijyS6qMeBFQ5HeFBnEyQhaI2ZnRF1um5Y3NGEJ3ibHOjSNiC9wPJEvg1Ytp/NU1PO1kWQU
481meKur4WuWVvZd5VJrrBx/g++vceu1bM9ApOK3WIX7uZ67HwTKB1Ur54u23LqijKbbxPTGndEg
ZF68Df1amCdRlMyRJFl9G+vtsmi86anJ5UJuc3gNhuNt4USrg5N5FHV1kbxYZUrZekBia/cx5vTR
6O5dKpeDnKxbupTNU1U/lnYSPy7UVuELj4pd5qyIDOe32XFesrqR99EIOI8aKIYOA0XgNL/1Otl8
EWRs22ESX/qB/pFZ9uMr5D9rwpRWzdXANhTG259fyljH0UQLmIPpL6UN/cWPIRg7ejOdKPWYD1Ze
xEHtTzdFo+lbY2qje8yI8XgsyWKkmT7nOgcfyP+JxGV07hkOCmTmo/ourMUbBFsGAvk5iOJ02mCf
BF4aGc6GRk5M8o2jBVOqAPew7yoSuOUUlRvP669CZ14VncZcjq696HN9njuOsVAiSMA1AwebSlHc
0PB/4+Baz26qHThET2oYSma4Qj+QhhHSIrEY/0aqzliQteMMS7GiTN7HqLmAT9iyY4hjP9EUkrjd
0faa4AfvsNdcDYleM3QdHVViz+t5gMeMtCpIDRPuuKgYeRrwHbAbhYthPm5VGU/nue8gjcTeeSI5
XVWzvTcEiTwcclJpu7gWVWztXBVuJRr+bd905rr4LvsZy+8BJGHdYZZKPk4NE1Wf5FyoEojUVAJc
fLOJxc9iLG9Cr7mSlIyMiNuot2yEopYVFE7aXcftOiOkz00qRqTh56qbD41nXJi5EUSpiNWLqoBC
aePkUNeggjs0UGkhzSUeoOtV+Kce9xOMMZ5hctEilMaMRgII6mAw4All1r7OpzReDcjp+4yIpdXi
catRVc0tM9oYTd7uGBqnlaOJrGIumvblMpo4htP9fCc67zsl8CHwJPoDIt9bMfurSaufTcGNwjeM
zYTFTT3G9Ld0TF5S1zn5g16jZqKaYNjpUabUuulWpStCKzIV/R21/L30LAcxQQczNjo6JFGrEnRq
hyy7ZF4MAUvz0uH1u8479WR0PpZQC8LbxwZ5a21jr9tUU9zejjGZERWmpVJCVMTZSl8ieYv8CEug
LOZxjPgsF90Cnls/yNB++KnES7Tc+4VVHFxGjaOKCTZaxGJTpzhvpvWpUfVGVCQi5ux/02mm88G9
pPl8XPoL60Fx1YwIq+Yp/kITObwas+J17BGYdMp7B/WSTlkd2EnR4236NXJw41UxnTAtbk46I5f+
oY4ObkRty/W+wZb0aYT10B4GLiApeiOaZh2n9k1u3prYg/5f7s50t3Usy9KvcpH/KXA6HIDOAkKD
5+le23f6Q3jQJSmO4kwW+t37O7KdKTkiM6rMqG6iXUBmRdhJSVvn7GHttdde0VWtTypWI+DeOz/r
TthO8C1O2u9BSKjofFQk+qWvMX/HAppoYQdAaMJ9ajc1MJwOYbtISbMaZYGqZ3QUy4SN/0/2z6mF
6bUjQzmgFUGnHFTgVJTKOmf+EHprGMtlcnTNEXi3LDSV2r7+yTAualcljAH/2ag1EI0QML99slTV
nFsxJ8cWtNeaoYZTDjrLkpHcQi84cZA33rTmcgu5duH0IkJeNbpFUfBI7QadAd8sWJgegtue9xQl
KtFxQ0Vso+S9xTFCEm0WnQpToCzVRV+o8Bo8tjlET4UdPCVt2C5djnqJ9j7cTpTc64qqysE3F7j/
RVaaFyVTy0toq/hWFrAcA5oMi7Kk1gPxqjPSUIAa2ooZnE2NYkrYvOvYDb5oFo0blSuUoR94FlnK
ogpsVsRVuSnzn3xVSeFxFnWvRAG8xFikuyp88JLIYWeIFcEyzgAwk8A5aT0k5je8121zw2SFuRxC
siFmUI9Qv4WPFOuA1IAkasqrWDr5RYOC89wPyMUG01lsWnR9t2EF/RYeP6vd4UCy4GMRbraw+RPo
FlWC6meDXqwmkFNvvwRymnprwWrdWCXesezWmuXdMqK22sRqy74R44chPO0EiCFbNvUdS5+/WyJ/
3DSNdWRq7gJWzLVlo4RbG+ZV4wT5MiVtIb2caw6gTiQGCiP8oesnyK+7+m2nZCf2xnhOPTb89Lm3
MOx+c9xbnF7DINchppCOOj/15srf8M0WWwVsITr1hfnsFEjqu5qEhxrttBxyqqlgc0Rhlp/3CFpE
dBSimFzEzh/dmOaNEzwjijdXteGcftdF0hTqoiq8p760b8xUyc5zfIDVwWW/issYmCmHzt+trFA9
8oAcNdaAAIbzRdBRgcv+s2VXmeYykIGMOHraTvyzyNRyocCVts1mbqaAhYqfbJn957sOKrul22Se
h+EGqLlXvoX0o5BH7O6cKFkYSXBctSzWGmqGmTN2GC4yRNn9yF44OgMSOTv4CpOJgNhPj4IcHrYS
aT8tdKD4F7cpF++IssY9YgyHvZHLUK+7a69u/WWWiQslA+jItnG5Spm/rVnGtlKTLZRkYZ10DqsF
LL7PYhOBr20WmhGZJ5lLE9DYVl99VkAUYZAttLiHVmy0xAidNS6JCDarRoTPleyo1w3rX4peQXOG
5kYSBg5LYVrerL5pIEbYvCFhI9NPo54OZgx0nGUpxxTvDaS32Dbehrytu/X84bsmY56nf9FN5Vsg
tBu+968D4CJAL2hV015WjU4/juHYBSI/yTw1h7vO9zv4y/g4F6YPkwmcMYOthpGLZp1A5l8vHHM+
d7OnEOWHBakOnGwOrA73ww89Z6GZlbJkR0O3MPT2rDOqM0Tufw7s8piHauYvEcmmG91ySSNIemqm
rgKdHiWiGE1XLu04UrnDJPcs5MogSu/+w95mV0ZQPbJ0+JcdaT6oXwp1QHzZsI8s7zUE5BocaJfA
PafT32ziE5Ekpzl7HZYi2pD+1Je9x4rQYju44NHdjRlVqO/IbSClFeAHkUJYbWvzSAsN60SHn0QH
6MxV3UfaSOdhUt/W2+45K8qUHaWe3JwYHNcDiwoMBkRWqXlsdt9155o9EcNxB+kcxlGI6gTMq2XP
tIzYGulJxVoZNQhPtY71ZYnVPmrIUFXsLjiGXeQvou1J5/Xaws9sdZn3OXpB2+NQZaMkO51/DFoN
jOpE9+BW0EXWrBgwOKHZ2rW1r4yysFePHsRxP4RfDe2kDnmg3fVf7aa7NnsQkFpjhaE9EFcceBQb
z14Sezg3Lb0GK9627H28iD1HrgNp2HydniRJctOzEC3A0WBc5aQFJNiYEuRq2GrvmFftlp3zgXOh
p90tRAB14WvGskzaa6/ozrYK7VFGH54Bo1KgdagAWvFQO8PXcOOUy0I1wQS3Rr1A66ycd2Bpcz/U
nNPepDPvMNtT6Tm769rPpaqpp3nif2Y3LJrKGaSGZ0GuN8/t9JH6/oY6BwQsZtCjLYx5pLr0WN1l
EtD2LLTNfRMl1+wWbZiCIpdyK5hLDatVYjtdCq0FznPodjjp9bZM2KcOUGBskSR0GZBgGDVCBUOd
N379xaro0plOW5821UOpuqC2Wcw0VRqyVoTpti6QfZKsFqsNhH1vUw8LxFDgPyBDbWTVEo4y8zZd
fxM2xVmWsgrSY9enl7dfDc9jPxy5WoHhtfje0sr7zNCxntuyNC+GUTIstJQcxXStJzSnEL/vrUf2
4WUJDG0ryjCtEd2rYfzYKLe9B4kpKtNTq6dHVXHF5GY9cDtgihDyslKVEVtz018GkqAdIf848dlS
kUT5T4U7fNGLzQkzx0fDZqt8ZXWRN1d9lsPRfRKrXHhfEsuqlvrApl02rOpBNiwsrYtId+IvLqUn
JCsxbyBhznOReWA6dyIGH1fatr3SWKZxGkNjPKkYpLwpNDxynlbJDytjWnMbtr+Excqd0kqehhYD
xF6l3pqakh6RBwQX0ObEudXk1VGtxdtbyngGRraZeLTp1Oz+56ZuXm22ZvejTySq4Rr6zSYdlGNN
rud2nTq9ShqwRvDa5mugmnBj++ZXz1TqsP21YVfY3N8GyVfN0ZhC1g3/impQOS3xCJAzI++mrZVh
QRFi/yiG/rKQbzjJilXies2j4ci5C8YRbp3U7o5aLRzOTaNN2SlJZtGmjXPLcjqmKnCKTz4aK7v/
OZT6z6lhuN91k4hNGhezOS4pTgaSbub4glMz8O91w2KOzsnnXVhf5oWz5goHRz0TJn0od78jE7YY
VOscIfvPVAQs/FTTfmGVhIZGgXaxLYk2NGdbtDeOvLR5DHXnLtfia0TRq89x04aoGnCgSaZPh1SF
M2rquHoUzFtkTEXOrEuMvJbQFZZZ+ptfFaAZ0YO1p2g10QcwSmaKUBhgu11pZs5S9P4NUiirzDfO
kOhjR0+iaKyh02o6JCzW9JSjErHM70OoP3N0uzqETuJdBiCVbBBL8TYnoMTBKqvZGMTtYO27eRyb
lbNkw9KTEDDJG+wTpWSCuXLZ69FD1BasV9rGvyIZDOuERixK/szC0SRFiHpBxtAc6UXwhfwiOwnS
6he0M3oHenMPV9Kl9d/cIu0WMvhAbHU9cp0Gb9OZ5MGuQzVNt9VL/M1NTlG9aT9rLQlOYpR8/Gx7
ZvXaNcvkjHDDwhsT0l1gwIOqhuaHwwXiLFD2BYbx1GT2vUODJ3bsr2Gtuis29lKwwVyAOBbfBS3y
zkVdr1Q1PXOjoF2VEQg/KcBXS62g1SQiWtnNDxKrb+3GEJeNo7IIL9U/94O5gNOzdLQtnAmZ6SYs
LGQIyrxjoJspVzbW0AM9BraEctExPumC9x47MdTIUC00RKEU4KYQrmiZKMvKOqoHq2BVjoO2Ulxe
5ZZzrvlat6z97fFGItl05dgDiixBAt1gHg+fA/gkF26eF6vKoua2ne+50+nXIWP/ib615mUVdqtg
MIyVraBBsW1YdqL57re0ayt5tNjxZfhLvRJfmeR2WbX9a2hoUGaO+63DZScFpWURN7dJF1anUead
6bWjL9GEyqHP6aeOYSKJPVz4SQrHrL0oUU01Ncc6cRWSlyrpPsuAU8ZF/ZjYnAdToCOFJVaLSFHM
07zSVnZaIEFLFZj2IdSjcGB1b0sy55vZqiuoo8tTJ9aH1baMz4xKi5cJZC46Rdt2GTDoCmA0B5a0
Qdnxu1lyKiAgawiKpWVOLAArxj3YkP0cSL4DpVKnszVHzzyohHIhfGx91mLSfK3fqHRHAwJjfu2n
CgG3ibNl0SUncaZSimtH0AsQhAq/uzYbtQlz7CS5YcEm9V0npc2giiol7VQqFNMroFpG3W1Ld36B
phK4B8lE7m2v4VdJ2ZWmhU/JQnatuQfhhPaZyvEf1bkwzXpt0aVlB3T0HEHNZJcdOoY99bvBkNki
FPCqISJeO5Z5W/aiBZE3LpDEWFbiKW1rZvBZFrOIUft2zZuijL5kYk6beQtBtSUzau+1Ibo2ev3C
DBnLQ9lZpM1lVSYkPTZrKzsvWkB4ZbUxOEatpz+10rzUy/jOyFBqo2RVFjmbZ3ynFAtLmHNNYX3H
UG/PfUD6Ng/TBdV2xJi+3XnfWB/Y0WZuo54kT1+x2OkuUJV1UHpr1+lvacWebN1YoTAP7wKXVYRW
4lgQOnSDfEnlfbQXHivEYLOAIKmWehGmig+B07vXM/0Evu7pJrpy+oa93AFjlp4pUGi4ZsXbPYaI
zwEGUTjq3G9ZB73aSjQH9MRns5+NanaidCdKV1xavn4sgLRJVFTaq82RmkXPRb/5CQ72FaV7SueM
MWQdUlFxU7QUuHFSP5YOCUqy2XwebFbNNd3WmLOR+RzW8Fw1LlpWxtwVw6ZaifrR1Tpz3sQWy/V6
qzsJ++rW6vB5cVH8gvv9qNjArA0UJ4uY2g8dLtbVnjymnU4axHHZCe3fUxw86joM7F6F8VcPdOoV
sXkwaBcu3MHTl3EZsoZXr8tVzXe0YEXDmaPr8RLB3Muoh8mamN2AEqdAY4Tts8BsXwbKj8YDDcls
YSyFCxOh5eQAlYMFgZPT1M9h/tlIr7fmFwjH3SptqX4sJg4gVqMm39n5TVtBQk2+9xskRFpdedDB
trn9c2Wp99ArDNN5yir7RhM+2KW1YI33Zh526XXha2x8ZDpZHjYAWod3DyCfBzcpjYGN5T/mdX2O
pt5dCceisNqfbeVtFl0V/7JynUKS4kMJm1vgVmJt3y0E0kE0M4dLkebX0GnTDR2xjp2AnC7cQ4SE
nZxUZCBOe8hNXNC2NYdFoP00q/Iu5XNtNfeOHIT2okWSlKiMNTMy3zSopKVuD8VID8sFqpesMdu0
6lJQQNlsJ6UNAwgEYOkWz0EHHWG7VVZtTEIS6PXJ0PO99DFbV427bd49uh0Zbj4kEVnWhYDrcZT6
ACcWMwo1IypQnOC0xPmzYm5RD/KZXK1dSFHUd4yOXhtGfm8PRI/Ci483cMnnW+NXkeboYUg1pyjC
dSeGf50z+00/luH+srhlVaxF5llfoApErsxETOVvbj240MdlYX932WVbVnTaUP27MQRcZWnWh7xC
N8JyA0yd6wQI/8pvxVcEf1iFFKU6KwGtzwxGkBSk5WXh3jL+ZfNBt8xnaxH71RKOVBTBkTLEUnOG
Zz/j+0Z6brWN9AdX4TEO3ER+zfZLL/q16XKY/ADmzJnf5L4j8eRwqdUpqtElAjzWc2gn97HOJyiH
tlkpdEJC3DZLwEHKNsNloBTlsklKoKNBvwwNMn2bDGsIja9b9LTPgu26b6il2i79xppkWtxVS/FX
Nde5r27mXWtdWeziXOV53XE1KbjaXnAbSMeayMdmZU6xrJrdXKR9udgmgpkOvIXuAUTBRzsv82ax
dXpi50ZLVpEuLtQmvW76gTXoevRz6XPtXAQTUnsoVoNexatYCS6DzjgKmwRUs9kwrWuCBUhok5cS
3pUAWJvnDSCMXdbnnkjueuvSSwgpA7IhKxiWMqKoNvShQtxuI5Pt01tjWdmRDgvGSBcoXF63Wbd2
1fxU5PF9bDe3LR1XVehrQH+aklBmK+M4NdFgyKv8HqILnOr4VoB5uk5QPjPvc4RUwE8G7reQtXD4
eqOe5VtJRbLYj8HS6mVTJafbAmZAJSgn1Q14Vpo0pMxetWCx2mluev3S1LJ2rpt0n4V1kwzKZxbl
0EjQInmyxdJtOvNLxAdshi/qPD4xjC04Ztpf1E5WLnWvvrFT9cIXecvkfnAasqJp4bJuJ9H67zV7
WJUYuhZ0pKu+Ly5KC15yk1NPltB/bdK1xYZQNvd6iIxd1R4x4EHc9HXv6OUt18lDUKTZEUsE2nkH
AVbXKpMLiQqemZTfas8+aVJyjRihrRCIEgVKhtG7km3SxqPIwQ81NsyHTQ8IXdIU5u7WvnmZori0
qOvwvmigtt4NW2VdKSXX2A3PaYUHKybcilWdhzBU6m2w6BDLZ1JdPdrY+JFuG2grOiZtH523IkXE
y0c1LbevJBU6FqB25FCAoQrtek9kq0EFIgTYyuae6pzYzdZbutCJFuBoW4J8cAVLgV31TFDaqqlA
hm7ZQ699seoNOa4meOV4862q1GU1aGfgHz8D1QWNgz+/KFhIage5sixzRHhFm30umfdlPRf4c2Q0
z7SLe1oRGawZ7nMq/G96mV04+Q9Vdr4cZaUa5nGDljWkuIRt1xt2a3XkW/ASrtgreEoPBllf3nkS
hQyj5D9Kt7vwtfJ712mbsybJL7xscxI6CMnTt9wyZkMQCcD3ROE0SwhzTKAUgKutSbkZn8Zim608
LfzpeWzK8l223LM1Fu9fdvBJ1GGBAMRpjKh8pJe3qM2zft55IgRQSDkKkhCVoJEZfqXSYS28y+7c
yFnqaS2OhjJH24Px+gKk1D+llmBtvV3fm6F9aRn2V2eAnCH6W4/LC2B0apXqdcgglzH4XxLJtCxZ
1ok4O/vry5IuQSSWATu3aDooD/IZ24pkbatujhu8tIjcS8WLfm5DuIeK4a4j93MbK5cRsP+52VTN
qnKp1szjoM3uOnu49hj5iDpgPqJ8p/lXiVn8QkB7u9gM+bFgURaZfPFVV4Mrlf6Ibekq8jZOAOCF
bAfa2TehRTsgVdX5VmfdV11Eq8hr6W/HjyUSPnOUaEBGGanoaYQuqqaFhKZu9HnJYtmkpnmeKPhC
JO/YwmtTSqH7qQv/WV5Pt6uOMgWVkMHSP0OdIqQW1efeBRqyXIudnFCblKZ5EDbZXtpncjF7du76
ypcuDGpoSR6aF71/L7Yk9ZrDmylqxhaFCP1zGksL+a0nwqITYV9kW6ahSkVVF7XTXW519Z5lCyk7
LHlzddOdIbQjOZcxw1IF7AH3bBNzpYeCkb2CHlpIuwXfxhVuXets48OmL5JnPQlSdnvpF5EUnGKk
ealuzWCZbqxLpemYm4oJrZ0jlrTnnlMjZgt5RPWZOMutJoeTOuUuyVpkan+wP26uH3d1/GSV3nXY
Jndbq4FASwaAzPQ83nqg+MZmQTuUZtAAUU5RLCYNM0JPYCXPaN0trQGthyDJTpVcsJbIMReND/6s
9V2xioPeXUC50DxMyfx3sPQCWJHdYCiLEu7KQjQ6o3g8TROoqWzS8FYY/coumxMTNgitwihcilhn
nS3dmk2ucCmZwlaUDYn8vEwsaguF0YVAYSN0Gz61tB8hdAb+ke0h0B0nrLsFlKMj7V9ZTu0el4O4
VZpqjVIF7P0CUrwxJMYZ4iluO9B/NPDpaQla2TupxDPq6Cyw1JNGR/HRLJLsOEouhVB+hX0PJsYs
hFbRFfa8uD0HlQFbhoPpmaCHVZJlpK9WdqoKEmHXMhbm4KOqwvw4IxPIywNu+RFgc6s6RzIztUzx
5OUG1XzfHwmms+qhVc8grfj1sIor1rjXfX2klbT8kXUiwFiLsI6MJUpCdMR57axytS/0gs5i37mB
9jyAoSPuY6fDOvO0VWFYdy6kynPJcdASYS6UZMhPM1ZI6d1zymVYufQDl/QjVqppfa8V2l6tc0df
pgA9i5e5UVATR2XGXoMLw3LoyQz+rzwgPHgqxSy0Qs6+Zp8CZf8oo8uu0LMrLjH7MdfGoMUnQ30Z
uZucDeHIMpf0C3g9G9VfWUN2LexId63YRAuRXvmo0gC19ubCCem7aQXZ+Ea500vsbpVwytJFUPzU
DFc79aPhh8agZ+0mK2xxUQL8Ie0S3G8CYSyGCLAYrtIRsn45K4TtS0QUL2tLv0aTKFxYGWaqXbYg
y5kSCE8M9jjFebBhZ+vGzp5TZwPKwDDbps3vZRCoFIBSPUtuQpd3aLfgj1uGRlinty1WtB2USrvX
1fzSU9KlolUanSaKaYcVTzQAohPfHvSV53qPwVDWUBjTF5H9v1o94DJ8KthM/6t6Lx9woDjwP6Ax
sCdHADnxUIHgH3P3UiJgt3L4TjIYP/BHbwP9f/ygV6WBP1EtsNGpOBAt2L2jnWDCv3tA/MAbrp/R
NXBmFnoFlmNblg2jQkqwx1nqv/7WcOWvGTO3pca2udubxcvt2edfWeDff7jfizn8/jn/7v2vdwaX
Kgw2CjSjDCCwgIP4i26Sm8kfhFP2LKCLGfLONmAVBAX586ISMSEL6FJacJQJNGum6qpjwDCnscFY
z+Eh0N2ZKxjzdR3dQa5C16ZnAgvBmFEmUDR3xpcrhOMIQzOR3eCJ+8fAnSHcZjmqZZkquw52Lzeh
Q6BpYx2Brs8MobmqAOQCvXJVFH72DGC7M8NC2AShEgv9S+G+WHxCJtD1sYdAN2ast3cMweI+y1Ad
KWK/ZwJhzgyD48EVMAS2ElhoWs5QN8eaAIcvVEMIzWT65dXh75lAcbkm0HZU3UWXBuxGbgiZlg3M
sRdBUWcO7VcXV2/jBlSXT3twDjQxYyCH3+u2pTmm6vDradlAswhio/yhMbOQ88LrYwVOAo7x0ASa
OQPywEiWpVm6Jre9TssEXNGxJnBmaDbx9YN2Ce13UdEQM9MgN9LJDRzpDCZ3Cl7cE7kyIlH/yDH/
G6mhiQiVgQIVfQyDuQ5b5hl7vkBXZ6oFPcIiLeAuyP2aEzsC6lhvqGgzEkILuSwGLIRwxbvckMRI
J14KjbiJ/Je8JNMyweh4oOjkPbbGpInGUef7lu51/xDgKJB2wDIOAC7iu5M7Ba/Z6sevgcJN11yd
KCBnbIXNHsYDEygWvzdRkmCpBhfB3om/TewYjPaF1ozjb+ACTL5nXZNbUfdOgaYaM3JGwyRWQvl1
pYWmZQEpyMc7GnEKKARt8l8VCpNtuRQJh6dAM8wZ4RDL4C5lST3BIml0ZqQZM7AAKkHyI80wDFkM
7x0D3Z6xqZxfCPICqkW5MGJix+D1LX38HFgz03QsleTY0HXH5ss+MIFCmaTpFFH8lY0IN4FjajYY
nRiZOpedrj565Tp1gimXTOyfAtJjQ6jCtQ3KRVfuwZ3WITBG+wJNxQK6zpfLNZBWOMyOFWHMVId2
ngrJXSBjKFcCTssGr6nKmHsgQ75rEPEMYfIfv0sOuSYgSoiXWqqYYJ2ovX4pHzeBhAsMqh9OAOkx
CcK7U6CpOsU0TUGXcyIDxuTSQ03KEY8Kiyp5AYWgraquCTpmO3KTyJ4zMGyKaY4HJpCYGtDZ1G4C
uO9IG2gznc/tkPfQAKMmtt+ZAGDNpVbGTiRGlIqTcwajg6I9AwPgo1MLssREYzfSwSFwcJcq7pIp
Ah2Fz+ndAxnER10Dw6EEoEoEOgZIdzHFgQGkp2BFkCmrBGSdXfsFnpkSeCp3N40ygURf9y4+bYKp
3XTEBcZ+RmemW6pU7DbQ5Xatd2WQIwMCnSSdrxmsfAehTyvsv2HWHw96CjWArhl8eoIe/+W893aA
5FRBJAXo84EZSRNNywZjD7qJN4Nho4N87vqF7xqGpjmzbE4BwLFsF3JUpmaA0eCwDhoA31FYFk6N
HM84DHj0C2knA4mQHO3+YGoGcMZmPfbMtUyawjSDHPw9Av4Hvg/YkBKQIhk3YXNZbHNymd/rtfy4
H6AI5JZbNpNp2s7VHcIhpsERoTtCzxCp3xfwfFpuAHWWkdFA0WzCAeUvYd9Sf18DgRsK8FIiPg2z
SeKC+lhESCY25Hs2Z1yjT+C+y/5ddQa3RPBLagQg5Al2TOXS5VF5j8TESH6JB6S49Iedwx6BppIz
wJ9xbRJj2Sh76UlMKPXTZKd/nAnMGaQBYADuga2RAvPAvVRQcYgXaM5LkGCK3An4DmMNQAdA5kIm
t111EMt4lwur2q5rTh+FcDFJIEBupRl1BoSAHGHZBPzXtOcwHuyoFbQHbBs/KX8mVx28odUfD4mg
fnxAsQf4HF4D0CDZJ5SqXgAiFIuTw0IgPo08BpJHRcMc5BtIxJYO4fAqmNbMAimCTbfj12Cu3QtO
yR2+0jk+fg40eqZ4AqHbuo5DdCVH5sAdihlOgEYJqBBMI5oIU7PB6KDITSA3pExSZSPAITc4NIEt
AXJiJTagiTLFqOi8xOmPnwJ50nUwIVdGl72vX6eFBqPUVF+rR4mVTSszHg2MU//I9pesf6iDyIDe
OQHo8TgJSzYS6R5N7/hDfBrpBnEBIL0WKIAl6BHqEvDbOwMYCGoZIJHsJnMNJgiLU9GMtIECQQh4
gKwXvijUAICzAyMIeybAh2AZuiqeEmB4ahcBxHq0DSCRMTVjchkAhWiaHoZDSAUq/s8y4BFRI3Ef
pmYDa/RVcGbymiOQC1OQzsB79oytwpuAV0G3XBaI02sOSIBzVGoMX5Q2KZCY4M7vyCMH94DeAdWT
RsJAm3SCyQB160gDmJI0DLkecPzwk2t0xmCTgyFO7di/RuWPh3++dFhCeLad90eM/h1ECDTClk54
tVMdKHgNyx+3AExyB69O4xeMkL6w3O+8FwOdmWwZg45BmDNsXX2pwSdUCOjmWFxEMWDK0CcxoQFp
sGF2pLA9E8i1sTINxO+TJ1MXylbCtHJBOQIxyvkBgvLZ6PxLFygphIeVgEE3CeRMwCCVRFt8wdQs
wELfkSZgoIAvmXRXcuktKkND0i72zgGQGcNHTJ5pIOYgKMZL7TGhu4D3HmkEKFMSCreJceBjMAgP
z4HC7yHQGuxpgVAvZ0smdw4ksDvqKsAN1GSiK/ui7HqmK/IuJtj0TgXACI0llPReiHXTcgf6K53x
41FBseiZ8CXL/jkyK5I/eHAXoNFKkq1hM1nCdAHDVlM7CK8I/sdNIECDZUjkewY1l1zhAwtwE/CV
EiV0KUTxjS8Z+IS8wWi8XJfrzSVSKgdIZHV0WB679AsgEdE1g2O7YwxN7Qy80tg+fgY0EABJl5fz
hH8wbkp3VdBapWeERBvR8TUMT+gMwOwd6Q4NDZiU0TJI0nAFJHPu4BpIR0HyZME01kCTOQfTwwde
s5WPHwPGLRmp0AkHKlH/fXIkZMAgZpIdgh5MESkbmxqBkyEPzw+Tq2+Mqb3ECJWWGZJUZM4gyTus
fHJpweiAaMmrrgMLgADBkdxNUO2bQDpD2S95SZom2TyU/d5RmRGugIFb2S3CHai/m7AyrJkkFot/
DtdMLR78BaWiHDKzSXfAy6kFdiMD+8fAxkQa8CHnw5AN5tem/YQigj56rsKZMUPm2MBBFqSSF7rI
ng2oELglTNdQmUOzmCBkoI0OCJoDGgphXmOygA8LhHQQFHeDdlJ/Qad3xj15lf6Y0CkYmxUohARO
OKMlDNSaDuDJoQFk08AWxEMXNHWKjKLx4wSARmQ8YMUUiAybOu+PgDmjQBYQz9wXrvnUnCGMx5Hx
AEcASwBECG9ogZm/q5AUmT0zbwG5lCwZY02vSCSrG2kD8l8YZXzPJIAMk+mItx/eBIjGOuN1YMiv
VdL0zsFo0EgCIlKBAGR0R58j39wLCAq4mRw6J2DgMkxodtNLD1/e0ccrBMVAdweMHOiUShmOnaTo
7NlAkq1hXE3YIUJzGXkV+Ix0EUiC6ZBREL6TILDon1FC00alTNCmOHFAo/91Cvbj5wAxDokEYAGw
ZPim73B0EBWb1NmEeoVUm0QYp+YNiGgjjwGMGugEAKdgYog9vecTyNwI0pEAUZJucUe7mhh6+sp6
/PgpoKvIEB3YKZ4fbpnxjlIBwViSkaFhWjQXp5geji4VFcTqJNccvIS5WzlReIgdKhbzNyCLzJ8Y
4OgvPbdpHQNGxkfeBApiGsqkhpYKtR5xxndJMkIMxEQH0v1LI+Hl9SZUJZDbjzSBAqOYlADJSpX+
6h+cA3QdDdqJ9huq8qoAMiUjjA8KTNnoxARMIDnVO1b1Xm5AKQVM63ILXjnZk+ul7JQTRkFHUEgo
hUBMJNnOlGTSg/RIBgUaz4wo8Wc73cKpxUVZ24yyABKtgphIB501bb/vrMpyGoEGiMb/zJ6m5Q9H
k84l1YapWzl/byHUhM8/PAMU1BjGQqRNHoUJNtScsQCqHEIyaZS45AQI8OAWDyzAMlfyAv6P2RSm
saR65dSuAS2ekfeAaTxDsoyAzsj9UBrAqHvOkEKKrBE+NsJEHBW0K6eXIjtjgROWRSBaCO/KkQXT
btrowAigBTPJSaed9jqONbVzYL9QAUekyEiRASDDMsEX4BKk3Mb+MXAoFy3yZ9ioJpETHGlqJkBc
dORVYESdQTSqgd1M5gurat8GXAU5mLqrqSFlMqw/ORu8Ssh9/BxI4pmkHTKV6VI0vpesg3WLo6SX
gO75GwljWmERbz7yGEhZFinPCY+dFjt0kndXQc4ng6FK7W8BPZlZhakdg9GYgewfM2rHRnB6JbSS
3xWLjknXDflOZLx29fL01Cp2EwOj8kPGMKDVgxi9iTceAoiSg4pUHRx9aslpipa8Smh83BfQVYNw
JfsFf0hCVWwdzY492GR6x4BRqpHOwAJAhIPKPA4a/r+fw5DC3mCo+AnaDRMNi2OzZMIe3nCn0wTJ
FkHTQ39oAq5hoklOZAIhj/z+AQMQIUOODl+I26daPsyL6KVAR8QD0G14m1SaVkC0ZTo3+h4oDpx8
YqKsiQHJ5Dj+gSGQ6QNjJVhCNJD1xGt9PiHcCNLoyLMgkXTSQ6HKzS4W/aVDE6BYAS+P1AHj7FZh
TC5FJpyPNIFM/2RTEfDwD8Ub0ayDmIZ5UH3eucOXF5zQMRg9liXn0hhKo20ESsxAsjxWe1UCQRNU
yYHWI/VNpjelK0U2RiVGJlwSIp6Urzz84CSFqHchbyb+gapOyxPivEZ+doV1L7CVSIy54G+ShPtf
PtJG1A2QL3bU2wluN4AeNdIGgiFteKUABXIC9/frXmZ8em6FFPFC+v8Nqp6QB3jTWPx4Ysz4Fd6N
pIjGKQXCTp1o7xSAJhEeZHFIkUTbdXrSpaN3/oAaahQ/BBQp6Sd56Ae+QAEugn6DFSDnsh1qgnuP
wPRGXgSFtrFBuIeCDS4kIbPD3BAZP1iJxAip7yqHlF9aFlO6CeMJuJBM0OVg7gg0ZBcMD22gkxQx
uqYibskfoGYwvZxotISriYotA4rcdOgFZAZyymXPG1gSYAdDETqNxtcNCBOLi6PHFKkBCYpok+wm
r16O+p4JdIokMkYIBkg9T3LLgxjtDCBXym2ITB8hX498+7v6iJhAP5E+Cywc1r5QIuy8z5ScwWj8
3EDiFdCUeW3KQEO2Cw4ugpxRlNt+aLtCtpKTmpMzwWgWMrAg/GtVEpFfkuBDE8iLQGUk4ZLXn6mZ
AOWhkWGRz6jpTCVBLcUVynrg4BTAv4WgDseEuwKEvFuPNS13yG6CsSZAwkeKeMlNDlKu7NACcmgb
WJX62cRGcoPqy+tNyBdAIceJj22kyHFMufCEWvEfp30/KrAxEMAIb4nOq/yZnkscvSeYPBnkGPaE
VP3d7UA9uAzuDDch14YSMeg6wkiamj/QtLGREWYhM8ls++NK7H4OM0QFwAQGOuzcNzbW5G7DaAF8
KXmMPwRINogMcmT1sFyCjCilsRlMwVfslp5M7Rjoo+Wc5NwFa84EVOSdoO87E9BuQ+uKu0KarL9i
q9MKCyzqGxkWIKMzcmFjBSlq8uLw9vyhBQlF9pVReJzc1z+abieJAzpziobJGZAjaIdNJOY0AVRB
1iabHo9Ni3bkEmQrYBG9uMFDFwCqCpREb0GWia9nY2Lnf3RWxPJbemRAJe8iALqW8hPjGuQQLz8v
F21C+dDo0ojdD6SDKFZRGyBPQt57kAcIyAa0C5hEeYsQU/MAo1k1O+gcsBT9EhpDsjvCedrzfhDT
mUeSk0gwjuUSxMmlAa/Y1cdhY8S+KXsgWgKM734OD4FcnIyihXSRLz+TuwbjtZxI+fnk0GmhFb38
HNpAoij8BfFxqm4QQHtkGsAYitS0ZAMcnfndz8FFQNZPTuxTO0+OV8b2zpGfXc6p0xulIhT/LPr2
vABAokYWeFAyTisMIr070gbgIyhVSfUSsAE+6Tu8WJFugjIBJ/imczm1YPAmtfdxVwgWqHGTJCwu
Rwt2iy73jgFNhd08JrgB5CvSgv9GMPgvpA3l20rjRRDGz6u0CqtwXe52vH9Zl3Vc/ekf/OsHfFrL
x/Wnz3//G2QpDsvBn971+frl4S9/Jv/5P56yOq2K/svaD7P0f8n3v/dLuXx57x8P/rb83R+/fvjd
53p9rf1/tdr/qAdv7O03b//yJFwXD8VT0O9+0b9+qquHZP33vy0e0ofnh7/tfVIp5/PPN/n3vx28
y73r8u+eelys12n8kD6/PUqa0MXhjH3w5boLn7K358in7paYjn3s7UOYVp9usFOx/sTb/nQZbus1
h3j/legQv/2j/Do+Zpn7NKzWz59uq4dqXb49bnfApPjX2M+x4AHFQ/zpt2RdhE8HXytQtVzr8C9f
gTeDc37xAv/uq108FOHj4/rhwDTk+vQAHOClP3n+Hx3g/9idfH+d/asb/Pa2/vu/f3070r5s5kTG
9OBRH7jA++//f+xOzh+CggP5ZszdKSe1+pem/a9+c31e1AdnTgrYjX3q8cPwwHEuwvztWbv3K738
2EefFu9OmQQaRj+0LB7W8dtzdu9VFnCjH1s8bN+esnuoXP459qFnWfH8zgRygGHsY8/r9iGs3p6z
e7dSlnzsYy/Wjw/pocvU/opgcp28s4HkZox9s58fqofi7TE7E0jl6bFPvX2on8NPvxUPj+Gh85Wd
uNEP74t3T5Xly9invgYk+Z4/rZKw+F1ckvyisS/ybV1Wn+YPafT2KGlxmDZv//jxePpjnawPPCUC
KOOfepyRvHw6WYd+UB14TBa6/BVO865OHz+dljJDOng8i+iAk6SW01iL//ZYf7qsy4NT+Pr0v+DQ
/OeX1e3qy9fV8n9/kl/tukg/3b4/nYyfUhJR/KJOJQmE/PzZx9qPrqvX9Pb/TnZg4Kms0dnB9NL7
3wpfnqT08Bz8BedrnsVh884d/QUxZF48DOFBdJaSimMvg0wc12+Pka5HcuVGPzSLs+Sdn5dbw8Y+
d/VUPzxnB7FJznGPfexRsU6fgk/HdUjF9/Y4aQtJIh798Ic4ks7sj3ya/VckmXX/7l3TdRr/tm/r
gquRHByNHSY01h43D8WDXz/0b29xl2BIwZfRD14X9dtTXh76p071z0u6+6J+/2Yher69zMdj89d1
uh4oow+OG1ShP3vy/7swwMST+/9jFPjlBw9pWFaHibTxZ1/Enx+d34Z18fgQbg4f/Bcc9N8K8rrD
+PIXnHRSUD9+eF6XwdtHl5dITv2MvZiXOKjksKKQslxjHzsP6vdf2l+Qjs+LOl2Hb+9OmuD/cHc1
y23kRvhV5pgcVBtrI2/tJVUiRcsySZWioX3YG8jBkliOCGZ+qFCnvEbOOeWQW97Ab5InydcYwmaD
Iw4tdKLavbiKttxsNdCN7sbXHwg4HatrXz1MbcbXjECYsXLTwiQj1A4sjPxRJi3gRyG9yBKr7Xu7
midD+iO9vPfiXKj+g8DK3awyu9IlN7J7nydWb0gOpQq4xQe15qHBXbnF6jrcFvPtUxjOcNPk7f3y
M+vWFtUC61dott1AKBQvO7V1u2yBjTFEG265ODSJgF+PlOVFKmGaYpdwrGbKHriIRP48hu+hOOHL
R9OC8Srnmdnwrj3mgkQEq23o00RfGqvxrV4rVkzhgfZ4qZTcznTelus7iplYre/U8iBVcQy60YJR
Bpr12iCAeiu441+klDCruVojbDDJbwR2x2ShDNVWTLBEbjFRv5hDS4MgzH/Ty6PoRJlHHveBlRQQ
WxdLSgvDMAfCu3jhH5+musUchBSN3XifjK5QZ3pBbtNJhLqbqi7q9c4R96UDmEzAu1i9h/VKlQtT
tH3DD3i5Mv4b0jUazvm2LZbQUygCh+7YZFmuk4EqK68u2b+5DnzeQogQJ12HpguztEjRW0wEiDww
kp3VbneRNVa52qpkiG5F/p+//b1c0qd7k81ZsMH9Lt4REyjbJ+bBFmcj6uvuW+wL90jsrko1cvll
7df8uyuj7BZljkn+XK8yxW73fwTEEA8/eT1eHpGu7DKzyXfJRC1R/ZkHlh4AooWBDYGVGqraFIbd
cqBRhclygsnG2u1OneXmbLYw6qwsay+vKS3cdwisfYoCuUWyQCwZqXW1CLKRxjSdsfv1+kGgEMRo
+SmgAWqyY4EPQDz8SsDOAJzo+BmGt3klVNDlzyF8BFTqfl94J9z9yicGyssVLlxnVYBKIRquSLlB
4uxaeIGvfZumg7qwaxb6CNV2cBR9m9CmrmzD5ThgWZTCTV3ZIru51YqSDWOowMKYCwYn1AU4Nb/H
aCieZKBnrZ8Nbs1B+nou7HbYKR5c/6pwe+3uBCKTI0vhPPUVV8J50W9wKXLgXni/oXMVupO+S3T6
ioKlKZ0H5QlS6xJQLSaVSKSe9d4Tg3tP53NT8wLnIGDuOdipYm0JwzpA5ntdPOm53QRX2YSrF1Be
BcA4ep08Wmydz4GVZLYmluFYuVeaLhpYjikBebkpcFHHuwxvBTbcoKxs4BxE1hNrhP6TpkTYC6Ik
mOjZYsW+Mweo5W7USrfXvVOF1b7e8VqSzjR/EK1zoVYzlq4QGUes1GszBZA4wMjRM1bRgmughUq9
9ZLIDERlGC1XF8AJcrESdgCSnVv3RwGv6BdWVXz7goIw3gjva3QhC2YEMJrFy71BvzcIDo5MIHbR
biqVc23pQZhYqR90EWywNxJXvB/Q5RmrLYcbgkI0XuGRqgIsFVj3BMSaalGHqQmIvuMlp7ndoEvP
4i9em4oXPDKI65VeofcUAOAl7mZH9V817qjrgvc4JFq8Y5tnsIm3gOvKXAiENdxmqWDg5ULARdBS
rLiyEt3cW10tdEGRAlVf48XOEBIQMxTQjwGgSuJoviOkb8a0lYDf3uEauZ4H7S6JAah7i1OOOx6m
a73+vjVTf61lT0y1yaNDwA1aKQKCXdQEzo71dfEuh4DodTAl454NiT090o1CQVewPQEeWAF1H3XG
Dw+QjUuINRVQWOE2dhTZsbb4uKRBJJZc4sW5eJ13QwdDXJpmlpeNh33Gb9/Mn5BczbDv+hje9MpS
IAJpif/4ck9BRMYBpecF39ASVU0KMF3g28TVE7uKGDTQif0ZyQublMDL0hLTRE1nE3gODWgS1373
6mus/kNb2g2z9hdOs+OiX6/XRe3y32Kna465UpY3CITxS8LrMKECFUvPViUgCEws8Z4c3zDdpXwP
hyTzIgm4RA/X+IDfee0oVEkgGvoLxU4xich9r9f1NDcziidI9pI+oa32FZeoApzQ5HdX9/3fM9EC
mw0gVV1YPqXYjUjv3hd9i0tzjpMjHtrY7fZloNtdyK0Sb34vmbaKxBhdX6118kkXGTvr6UHC2N/g
6heDiqtim5tYMmLlDubbdeXFkBkkAHODv9SqsghxOQ3KrDgG9K1A+BgUpgqgpRIn/KBaGLvmkVkC
NTGBh18D1s0l01udsct3rabcCYmPKFoophxYxCfa02ihBxsBbAfxYvuf/13pJAOe52ZjDccNunfv
YvUe6tWWGYNmW6KtMTLTMAV4I5GyA25kqwU7ScAgJqJvYAV63iDWtmNwpsxVOeMDH3hIREL01lYc
eeWomuJVztWj8fpRwAQ5m/8YUQ2pPBAq4MdjHKWzsOslYltA6ADW4+HMcURHm9c+UZwEa4y3qTOx
xBXarUHWzaRKhHYnNTCExBVac26e9UxZqpppTe+3xZr5Hjk9pys6lxir2SFoDlBPYMCP1xl4Rx20
As+JiTnWFinRFalkpDER5KXRpgNfv//4cr9O0WcMhijOJehX0jrjXQhwKMZrO7G8CMGLXfFC08//
sMnEPnz+p0Mg3BWf/7WaGY4MOz+KfTqx9wo2CBNgrBwrW+wGmajVUxjsziUAyR/nB14ocV+FMngJ
fEfyTpUsEQDJavxqgu7MBHmse0Ms1sgDtBmA/WSH4PlbAff+6SDvBpd2vB1+Mg9TNX3kEUOCUaeJ
oYf+LXH508MMwgTpCxtmuugmLXq9BmBDtxbbAtzXn2I56Ab3/2oADOoXtkP2Xf5f/F8eY3QDeMs8
8f0g0WixmNLBlAJnoZOYwxvkSaryTUiSQS/UxDrzNcp/jYOP1U2HCOX6m6/XMBWcEZLWq+iSw26w
Znff6RYGdlwTTPJRpr8TT6U71NJ8TMI9OXrcxG2788iebRg6/SbtP8Pg+fy/7xa8seaOgpD99M5p
YMevendwdO7/Cv8zn7ss6inbZG/8+r08ZQMk2IDHwyUrPVVMkWl5oS4t9B9ivmFem5x7h8SII2kL
d+beIVCmU/sKZIrYxky0BG3ardooVDgtY18Sk+J9tcU1fxtiUAKr0g/2nkQf4Mo+IAniwV4iXfFy
21vfEtPX4KoNKXAlECAN39IZTpQMRLI1LxskSuH34HBkWSdY1uJd/AOcJVhGPHIQL3dnjrEqKFkO
2yQSVyV0L19SRcxuBUDNHq/8HTCrlaVkhtclEiSnaZUMTVWVLmzf6o3hoUpijLdhNx7VM97uwZPW
8aaZANljMpU59Sd2qoJCXAIeOUFd2Ninj71py7a4CP7x+F8Ga/HJAEwNLmgUuO5+s4kOB5QBEk3k
HnqRplzgK4u5aQ32GLKK/6U+pke/QSBr7gGjGNxgnEtk431kzGAJ8SZwSYxE6zNVPPc6/0EgwDVO
NsB8DdoBNXdiib5qIx+ZEm7dc/2w3bfKhUw7Edt+rPAFHKSGV44krlbhW03w31f8e7zc3NkV3k/I
B7uK9/9TU7RNOv4qyotrbRFTWPpPL1Z/rYFeRl5/X5dhn1Ii56D4zgdC8NpCl7Yv3BVt/40/FkE/
Mcu1Kv70XwAAAP//</cx:binary>
              </cx:geoCache>
            </cx:geography>
          </cx:layoutPr>
        </cx:series>
      </cx:plotAreaRegion>
    </cx:plotArea>
    <cx:legend pos="l" align="ctr" overlay="1">
      <cx:spPr>
        <a:noFill/>
        <a:ln>
          <a:noFill/>
        </a:ln>
      </cx:spPr>
      <cx:txPr>
        <a:bodyPr spcFirstLastPara="1" vertOverflow="ellipsis" horzOverflow="overflow" wrap="square" lIns="0" tIns="0" rIns="0" bIns="0" anchor="ctr" anchorCtr="1"/>
        <a:lstStyle/>
        <a:p>
          <a:pPr algn="ctr" rtl="0">
            <a:defRPr>
              <a:solidFill>
                <a:schemeClr val="tx1"/>
              </a:solidFill>
            </a:defRPr>
          </a:pPr>
          <a:endParaRPr lang="en-US" sz="900" b="0" i="0" u="none" strike="noStrike" baseline="0">
            <a:solidFill>
              <a:schemeClr val="tx1"/>
            </a:solidFill>
            <a:latin typeface="Calibri"/>
            <a:cs typeface="Calibri"/>
          </a:endParaRPr>
        </a:p>
      </cx:txPr>
    </cx:legend>
  </cx:chart>
  <cx:spPr>
    <a:solidFill>
      <a:schemeClr val="bg1"/>
    </a:solid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trlProps/ctrlProp1.xml><?xml version="1.0" encoding="utf-8"?>
<formControlPr xmlns="http://schemas.microsoft.com/office/spreadsheetml/2009/9/main" objectType="Radio" firstButton="1" fmlaLink="$B$47" lockText="1" noThreeD="1"/>
</file>

<file path=xl/ctrlProps/ctrlProp2.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editAs="absolute">
    <xdr:from>
      <xdr:col>1</xdr:col>
      <xdr:colOff>1127</xdr:colOff>
      <xdr:row>3</xdr:row>
      <xdr:rowOff>285165</xdr:rowOff>
    </xdr:from>
    <xdr:to>
      <xdr:col>18</xdr:col>
      <xdr:colOff>20149</xdr:colOff>
      <xdr:row>47</xdr:row>
      <xdr:rowOff>6851</xdr:rowOff>
    </xdr:to>
    <mc:AlternateContent xmlns:mc="http://schemas.openxmlformats.org/markup-compatibility/2006">
      <mc:Choice xmlns:cx4="http://schemas.microsoft.com/office/drawing/2016/5/10/chartex" Requires="cx4">
        <xdr:graphicFrame macro="">
          <xdr:nvGraphicFramePr>
            <xdr:cNvPr id="11" name="Map">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01227" y="1056690"/>
              <a:ext cx="13173047" cy="7398836"/>
            </a:xfrm>
            <a:prstGeom prst="rect">
              <a:avLst/>
            </a:prstGeom>
            <a:solidFill>
              <a:prstClr val="white"/>
            </a:solidFill>
            <a:ln w="1">
              <a:solidFill>
                <a:prstClr val="green"/>
              </a:solidFill>
            </a:ln>
          </xdr:spPr>
          <xdr:txBody>
            <a:bodyPr vertOverflow="clip" horzOverflow="clip"/>
            <a:lstStyle/>
            <a:p>
              <a:r>
                <a:rPr lang="en-ZA" sz="1100"/>
                <a:t>This chart isn't available in your version of Excel.
Editing this shape or saving this workbook into a different file format will permanently break the chart.</a:t>
              </a:r>
            </a:p>
          </xdr:txBody>
        </xdr:sp>
      </mc:Fallback>
    </mc:AlternateContent>
    <xdr:clientData/>
  </xdr:twoCellAnchor>
  <mc:AlternateContent xmlns:mc="http://schemas.openxmlformats.org/markup-compatibility/2006">
    <mc:Choice xmlns:a14="http://schemas.microsoft.com/office/drawing/2010/main" Requires="a14">
      <xdr:twoCellAnchor editAs="oneCell">
        <xdr:from>
          <xdr:col>9</xdr:col>
          <xdr:colOff>676275</xdr:colOff>
          <xdr:row>2</xdr:row>
          <xdr:rowOff>0</xdr:rowOff>
        </xdr:from>
        <xdr:to>
          <xdr:col>12</xdr:col>
          <xdr:colOff>161925</xdr:colOff>
          <xdr:row>2</xdr:row>
          <xdr:rowOff>266700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0200-000004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ZA" sz="1200" b="0" i="0" u="none" strike="noStrike" baseline="0">
                  <a:solidFill>
                    <a:srgbClr val="000000"/>
                  </a:solidFill>
                  <a:latin typeface="Calibri"/>
                  <a:cs typeface="Calibri"/>
                </a:rPr>
                <a:t>Credits Issued by Country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xdr:row>
          <xdr:rowOff>200025</xdr:rowOff>
        </xdr:from>
        <xdr:to>
          <xdr:col>9</xdr:col>
          <xdr:colOff>228600</xdr:colOff>
          <xdr:row>2</xdr:row>
          <xdr:rowOff>276225</xdr:rowOff>
        </xdr:to>
        <xdr:sp macro="" textlink="">
          <xdr:nvSpPr>
            <xdr:cNvPr id="26626" name="Option Button 2" descr="Number of Projects by Country" hidden="1">
              <a:extLst>
                <a:ext uri="{63B3BB69-23CF-44E3-9099-C40C66FF867C}">
                  <a14:compatExt spid="_x0000_s26626"/>
                </a:ext>
                <a:ext uri="{FF2B5EF4-FFF2-40B4-BE49-F238E27FC236}">
                  <a16:creationId xmlns:a16="http://schemas.microsoft.com/office/drawing/2014/main" id="{00000000-0008-0000-0200-000002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ZA" sz="1200" b="0" i="0" u="none" strike="noStrike" baseline="0">
                  <a:solidFill>
                    <a:srgbClr val="000000"/>
                  </a:solidFill>
                  <a:latin typeface="Calibri"/>
                  <a:cs typeface="Calibri"/>
                </a:rPr>
                <a:t>Projects by Country</a:t>
              </a:r>
            </a:p>
          </xdr:txBody>
        </xdr:sp>
        <xdr:clientData/>
      </xdr:twoCellAnchor>
    </mc:Choice>
    <mc:Fallback/>
  </mc:AlternateContent>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Angela Harding" refreshedDate="45356.664622222219" missingItemsLimit="0" createdVersion="7" refreshedVersion="8" minRefreshableVersion="3" recordCount="8559" xr:uid="{D4F1C3C0-869A-4E01-95E7-51479CFCE6B5}">
  <cacheSource type="worksheet">
    <worksheetSource ref="A4:AJ8563" sheet="PROJECTS"/>
  </cacheSource>
  <cacheFields count="36">
    <cacheField name="Project ID" numFmtId="0">
      <sharedItems/>
    </cacheField>
    <cacheField name="Project Name" numFmtId="0">
      <sharedItems/>
    </cacheField>
    <cacheField name="Voluntary Registry" numFmtId="0">
      <sharedItems count="4">
        <s v="ACR"/>
        <s v="CAR"/>
        <s v="GOLD"/>
        <s v="VCS"/>
      </sharedItems>
    </cacheField>
    <cacheField name="ARB _x000a_Project" numFmtId="0">
      <sharedItems count="3">
        <s v="No"/>
        <s v="Compliance"/>
        <s v="Early Action"/>
      </sharedItems>
    </cacheField>
    <cacheField name="Voluntary Status" numFmtId="0">
      <sharedItems/>
    </cacheField>
    <cacheField name="Scope" numFmtId="0">
      <sharedItems count="9">
        <s v="Household &amp; Community"/>
        <s v="Chemical Processes"/>
        <s v="Agriculture"/>
        <s v="Forestry &amp; Land Use"/>
        <s v="Waste Management"/>
        <s v="Industrial &amp; Commercial"/>
        <s v="Carbon Capture &amp; Storage"/>
        <s v="Transportation"/>
        <s v="Renewable Energy"/>
      </sharedItems>
    </cacheField>
    <cacheField name=" Type" numFmtId="0">
      <sharedItems count="75">
        <s v="Bundled Energy Efficiency"/>
        <s v="SF6 Replacement"/>
        <s v="Manure Methane Digester"/>
        <s v="Afforestation/Reforestation"/>
        <s v="Landfill Methane"/>
        <s v="Fuel Switching"/>
        <s v="Pneumatic Retrofit"/>
        <s v="Carbon Capture &amp; Enhanced Oil Recovery"/>
        <s v="Fleet Efficiency"/>
        <s v="Solar - Distributed"/>
        <s v="Truck Stop Electrification"/>
        <s v="Methane Recovery in Wastewater"/>
        <s v="Energy Efficiency"/>
        <s v="N2O Destruction in Adipic Acid Production"/>
        <s v="Ozone Depleting Substances Recovery &amp; Destruction"/>
        <s v="Nitrogen Management"/>
        <s v="Improved Forest Management"/>
        <s v="Hydropower"/>
        <s v="Wind"/>
        <s v="Rice Emission Reductions"/>
        <s v="Biomass"/>
        <s v="Composting"/>
        <s v="Avoided Grassland Conversion"/>
        <s v="Oil Recycling"/>
        <s v="Mine Methane Capture"/>
        <s v="Avoided Forest Conversion"/>
        <s v="HFC Refrigerant Reclamation"/>
        <s v="HFC Replacement in Foam Production"/>
        <s v="Wetland Restoration"/>
        <s v="Sustainable Agriculture"/>
        <s v="Compost Addition to Rangeland"/>
        <s v="Advanced Refrigerants"/>
        <s v="Plugging Oil &amp; Gas Wells"/>
        <s v="N2O Destruction in Nitric Acid Production"/>
        <s v="Cookstoves"/>
        <s v="Biodigesters"/>
        <s v="Clean Water"/>
        <s v="Waste Heat Recovery"/>
        <s v="Weatherization"/>
        <s v="Solar Lighting"/>
        <s v="Community Boreholes"/>
        <s v="Solar - Centralized"/>
        <s v="Feed Additives"/>
        <s v="RE Bundled"/>
        <s v="Waste Recycling"/>
        <s v="Geothermal"/>
        <s v="Shipping"/>
        <s v="Waste Gas Recovery"/>
        <s v="Bicycles"/>
        <s v="Lighting"/>
        <s v="Solar Water Heaters"/>
        <s v="Electric Vehicles &amp; Charging"/>
        <s v="Carbon-Absorbing Concrete"/>
        <s v="Biochar"/>
        <s v="Improved Irrigation Management"/>
        <s v="Brick Manufacturing Emission Reductions"/>
        <s v="Mass Transit"/>
        <s v="Waste Diversion"/>
        <s v="Natural Gas Electricity Generation"/>
        <s v="REDD+"/>
        <s v="Waste Incineration"/>
        <s v="Solid Waste Separation"/>
        <s v="Leak Detection &amp; Repair in Gas Systems"/>
        <s v="University Campus Emission Reductions"/>
        <s v="Grid Expansion &amp; Mini-Grids"/>
        <s v="Sustainable Grassland Management"/>
        <s v="Propylene Oxide Production"/>
        <s v="Aluminum Smelters Emission Reductions"/>
        <s v="Fuel Transport"/>
        <s v="Carbon Capture in Plastic"/>
        <s v="Bundled Compost Production and Soil Application"/>
        <s v="Carbon Capture in Cement"/>
        <s v="Road Construction Emission Reductions"/>
        <s v="HFC23 Destruction"/>
        <s v="Refrigerant Leak Detection"/>
      </sharedItems>
    </cacheField>
    <cacheField name="Reduction / Removal" numFmtId="0">
      <sharedItems/>
    </cacheField>
    <cacheField name="Methodology / Protocol" numFmtId="0">
      <sharedItems containsBlank="1"/>
    </cacheField>
    <cacheField name="Region" numFmtId="0">
      <sharedItems count="14">
        <s v="Sub Saharan Africa"/>
        <s v="North America"/>
        <s v="South America"/>
        <s v="Central America"/>
        <s v="Middle East"/>
        <s v="Europe"/>
        <s v="South East Asia"/>
        <s v="East Asia"/>
        <s v="South Asia"/>
        <s v="North Africa"/>
        <s v="International"/>
        <s v="Carribean"/>
        <s v="Oceania"/>
        <s v="Central Asia"/>
      </sharedItems>
    </cacheField>
    <cacheField name="Country" numFmtId="0">
      <sharedItems count="136">
        <s v="Mali"/>
        <s v="United States"/>
        <s v="Madagascar"/>
        <s v="Brazil"/>
        <s v="Bolivia"/>
        <s v="El Salvador"/>
        <s v="Nicaragua"/>
        <s v="Mexico"/>
        <s v="Canada"/>
        <s v="Saudi Arabia"/>
        <s v="France"/>
        <s v="Thailand"/>
        <s v="Ghana"/>
        <s v="Taiwan"/>
        <s v="Turkey"/>
        <s v="Peru"/>
        <s v="South Africa"/>
        <s v="China"/>
        <s v="India"/>
        <s v="Cambodia"/>
        <s v="Ethiopia"/>
        <s v="Rwanda"/>
        <s v="Morocco"/>
        <s v="International"/>
        <s v="Laos"/>
        <s v="Uganda"/>
        <s v="Tanzania"/>
        <s v="Guatemala"/>
        <s v="Mongolia"/>
        <s v="Cameroon"/>
        <s v="Serbia"/>
        <s v="Sierra Leone"/>
        <s v="Zimbabwe"/>
        <s v="Mozambique"/>
        <s v="Togo"/>
        <s v="Myanmar"/>
        <s v="Nepal"/>
        <s v="Colombia"/>
        <s v="Chad"/>
        <s v="Burkina Faso"/>
        <s v="Kenya"/>
        <s v="Somalia"/>
        <s v="Vietnam"/>
        <s v="Malawi"/>
        <s v="Senegal"/>
        <s v="Pakistan"/>
        <s v="Bangladesh"/>
        <s v="Zambia"/>
        <s v="Botswana"/>
        <s v="Romania"/>
        <s v="Honduras"/>
        <s v="Angola"/>
        <s v="Ecuador"/>
        <s v="Burundi"/>
        <s v="Dominican Republic"/>
        <s v="Greece"/>
        <s v="Nigeria"/>
        <s v="Haiti"/>
        <s v="Benin"/>
        <s v="DRC"/>
        <s v="New Zealand"/>
        <s v="Malaysia"/>
        <s v="Sri Lanka"/>
        <s v="Philippines"/>
        <s v="Indonesia"/>
        <s v="Côte d'Ivoire"/>
        <s v="Kazakhstan"/>
        <s v="United Kingdom"/>
        <s v="Egypt"/>
        <s v="Uzbekistan"/>
        <s v="Costa Rica"/>
        <s v="Switzerland"/>
        <s v="Austria"/>
        <s v="Kosovo"/>
        <s v="Iceland"/>
        <s v="Mayotte"/>
        <s v="Eritrea"/>
        <s v="Italy"/>
        <s v="Timor-Leste"/>
        <s v="Central African Republic"/>
        <s v="Panama"/>
        <s v="Azerbaijan"/>
        <s v="Guinea"/>
        <s v="Lesotho"/>
        <s v="Comoros"/>
        <s v="Chile"/>
        <s v="Germany"/>
        <s v="Mauritius"/>
        <s v="Armenia"/>
        <s v="Georgia"/>
        <s v="Sudan"/>
        <s v="Australia"/>
        <s v="Bulgaria"/>
        <s v="Russia"/>
        <s v="Djibouti"/>
        <s v="New Caledonia"/>
        <s v="Papua New Guinea"/>
        <s v="Iraq"/>
        <s v="Aruba"/>
        <s v="North Macedonia"/>
        <s v="Gambia"/>
        <s v="Argentina"/>
        <s v="Namibia"/>
        <s v="Syria"/>
        <s v="Republic of Congo"/>
        <s v="Uruguay"/>
        <s v="Singapore"/>
        <s v="South Korea"/>
        <s v="Suriname"/>
        <s v="Belize"/>
        <s v="Paraguay"/>
        <s v="Spain"/>
        <s v="Liberia"/>
        <s v="Mauritania"/>
        <s v="Tunisia"/>
        <s v="Jordan"/>
        <s v="Oman"/>
        <s v="Bahrain"/>
        <s v="Guinea-Bissau"/>
        <s v="Niger"/>
        <s v="Albania"/>
        <s v="Fiji"/>
        <s v="Netherlands"/>
        <s v="Latvia"/>
        <s v="United Arab Emirates"/>
        <s v="Israel"/>
        <s v="Estonia"/>
        <s v="Lithuania"/>
        <s v="Bahamas"/>
        <s v="Japan"/>
        <s v="Denmark"/>
        <s v="Ukraine"/>
        <s v="Gabon"/>
        <s v="Turkmenistan"/>
        <s v="Cyprus"/>
        <s v="Tajikistan"/>
      </sharedItems>
    </cacheField>
    <cacheField name="State" numFmtId="0">
      <sharedItems containsBlank="1" count="107">
        <s v="Niono District"/>
        <s v="OREGON"/>
        <s v="CALIFORNIA"/>
        <s v="Miandrivazo"/>
        <s v="Roraima"/>
        <s v="ILLINOIS"/>
        <s v="Nor Ciniti"/>
        <s v="COLORADO"/>
        <s v="OKLAHOMA"/>
        <s v="MASSACHUSETTS"/>
        <s v="ARKANSAS"/>
        <s v="LOUISIANA"/>
        <s v="Antonibe"/>
        <s v="WYOMING"/>
        <s v="NEW HAMPSHIRE"/>
        <s v="TEXAS"/>
        <s v="WISCONSIN"/>
        <m/>
        <s v="NEW YORK"/>
        <s v="ALABAMA"/>
        <s v="ARIZONA"/>
        <s v="FLORIDA"/>
        <s v="GEORGIA"/>
        <s v="INDIANA"/>
        <s v="KENTUCKY"/>
        <s v="MARYLAND"/>
        <s v="MICHIGAN"/>
        <s v="MINNESOTA"/>
        <s v="MISSISSIPPI"/>
        <s v="MISSOURI"/>
        <s v="NEBRASKA"/>
        <s v="NEW JERSEY"/>
        <s v="NEW MEXICO"/>
        <s v="NORTH CAROLINA"/>
        <s v="NORTH DAKOTA"/>
        <s v="OHIO"/>
        <s v="PENNSYLVANIA"/>
        <s v="SOUTH CAROLINA"/>
        <s v="TENNESSEE"/>
        <s v="UTAH"/>
        <s v="WEST VIRGINIA"/>
        <s v="MAINE"/>
        <s v="SC"/>
        <s v="Rio Grande do Sul"/>
        <s v="IDAHO"/>
        <s v="Ceará and Rio Grande do Norte"/>
        <s v="State of Rio Grande do Norte"/>
        <s v="State of Ceará"/>
        <s v="State of Maranhão"/>
        <s v="States of Paraíba and Rio Grande do Norte"/>
        <s v="States of PR, SC, and RS"/>
        <s v="State of Pernambuco"/>
        <s v="Ceará"/>
        <s v="WASHINGTON"/>
        <s v="VIRGINIA"/>
        <s v="ALASKA"/>
        <s v="IOWA"/>
        <s v="VERMONT"/>
        <s v="CONNECTICUT"/>
        <s v="KANSAS"/>
        <s v="CHIHUAHUA"/>
        <s v="ONTARIO"/>
        <s v="COAHUILA"/>
        <s v="NUEVO LEÓN"/>
        <s v="NOVA SCOTIA"/>
        <s v="MONTANA"/>
        <s v="Rabigh"/>
        <s v="Saint-Vulbas, L'Ain"/>
        <s v="Samut Prakan"/>
        <s v="QUEBEC"/>
        <s v="Auvergne-Rhone-Alps"/>
        <s v="MORELOS"/>
        <s v="SOUTH DAKOTA"/>
        <s v="OAXACA"/>
        <s v="PUEBLA"/>
        <s v="DISTRITO FEDERAL"/>
        <s v="STATE OF MÉXICO"/>
        <s v="CAMPECHE"/>
        <s v="HIDALGO"/>
        <s v="DURANGO"/>
        <s v="YUCATÁN"/>
        <s v="TABASCO"/>
        <s v="VERACRUZ"/>
        <s v="MICHOACÁN"/>
        <s v="ALBERTA"/>
        <s v="CHIAPAS"/>
        <s v="TLAXCALA"/>
        <s v="QUINTANA ROO"/>
        <s v="AGUASCALIENTES"/>
        <s v="JALISCO"/>
        <s v="QUERÉTARO"/>
        <s v="DELAWARE"/>
        <s v="Rajasthan"/>
        <s v="Monteplata"/>
        <s v="Kathmandu"/>
        <s v="DC"/>
        <s v="HAWAII"/>
        <s v="Fujian"/>
        <s v="Jiangsu"/>
        <s v="Guangdong"/>
        <s v="Sichuan"/>
        <s v="Analamanga"/>
        <s v="Guizhou"/>
        <s v="Zürich"/>
        <s v="Madhya Pradesh"/>
        <s v="ÇANKIRI"/>
        <s v="Sangha Department"/>
      </sharedItems>
    </cacheField>
    <cacheField name="Project Site Location" numFmtId="0">
      <sharedItems containsBlank="1"/>
    </cacheField>
    <cacheField name="Project Developer" numFmtId="0">
      <sharedItems containsMixedTypes="1" containsNumber="1" containsInteger="1" minValue="169" maxValue="1116"/>
    </cacheField>
    <cacheField name="Total Credits _x000a_Issued" numFmtId="3">
      <sharedItems containsMixedTypes="1" containsNumber="1" containsInteger="1" minValue="0" maxValue="39998290"/>
    </cacheField>
    <cacheField name="Total Credits _x000a_Retired" numFmtId="3">
      <sharedItems containsMixedTypes="1" containsNumber="1" containsInteger="1" minValue="0" maxValue="24138378"/>
    </cacheField>
    <cacheField name="Total Credits Remaining" numFmtId="3">
      <sharedItems containsMixedTypes="1" containsNumber="1" containsInteger="1" minValue="-81426" maxValue="33325932"/>
    </cacheField>
    <cacheField name="Total Buffer _x000a_Pool Deposits" numFmtId="3">
      <sharedItems containsMixedTypes="1" containsNumber="1" containsInteger="1" minValue="0" maxValue="5049473"/>
    </cacheField>
    <cacheField name="Reversals Covered by Buffer Pool" numFmtId="3">
      <sharedItems containsString="0" containsBlank="1" containsNumber="1" containsInteger="1" minValue="46" maxValue="847895"/>
    </cacheField>
    <cacheField name="Reversals Not Covered by Buffer" numFmtId="3">
      <sharedItems containsBlank="1" containsMixedTypes="1" containsNumber="1" containsInteger="1" minValue="655" maxValue="348989"/>
    </cacheField>
    <cacheField name="First Year of Project" numFmtId="0">
      <sharedItems containsMixedTypes="1" containsNumber="1" containsInteger="1" minValue="1996" maxValue="2023" count="28">
        <e v="#REF!"/>
        <n v="2003"/>
        <s v=""/>
        <n v="2011"/>
        <n v="2006"/>
        <n v="2005"/>
        <n v="2008"/>
        <n v="2010"/>
        <n v="2009"/>
        <n v="2000"/>
        <n v="2004"/>
        <n v="1998"/>
        <n v="2007"/>
        <n v="2013"/>
        <n v="2001"/>
        <n v="2012"/>
        <n v="2015"/>
        <n v="2014"/>
        <n v="2016"/>
        <n v="2019"/>
        <n v="2018"/>
        <n v="2017"/>
        <n v="2020"/>
        <n v="2021"/>
        <n v="2022"/>
        <n v="2023"/>
        <n v="2002"/>
        <n v="1996"/>
      </sharedItems>
    </cacheField>
    <cacheField name="Project Owner " numFmtId="0">
      <sharedItems containsBlank="1"/>
    </cacheField>
    <cacheField name="Offset Project Operator " numFmtId="0">
      <sharedItems containsBlank="1"/>
    </cacheField>
    <cacheField name="Authorized Project Designee" numFmtId="0">
      <sharedItems containsBlank="1"/>
    </cacheField>
    <cacheField name="Verifier" numFmtId="0">
      <sharedItems containsBlank="1"/>
    </cacheField>
    <cacheField name="Estimated Annual Emission Reductions" numFmtId="0">
      <sharedItems containsString="0" containsBlank="1" containsNumber="1" containsInteger="1" minValue="0" maxValue="999999999"/>
    </cacheField>
    <cacheField name="PERs" numFmtId="0">
      <sharedItems containsString="0" containsBlank="1" containsNumber="1" containsInteger="1" minValue="1905" maxValue="926744"/>
    </cacheField>
    <cacheField name="Registry / ARB" numFmtId="0">
      <sharedItems/>
    </cacheField>
    <cacheField name="ARB Project Detail" numFmtId="0">
      <sharedItems containsBlank="1"/>
    </cacheField>
    <cacheField name="ARB ID" numFmtId="0">
      <sharedItems containsBlank="1"/>
    </cacheField>
    <cacheField name="Project Listed" numFmtId="0">
      <sharedItems containsNonDate="0" containsDate="1" containsString="0" containsBlank="1" minDate="2005-07-01T00:00:00" maxDate="2023-10-31T00:00:00"/>
    </cacheField>
    <cacheField name="Project Registered " numFmtId="0">
      <sharedItems containsNonDate="0" containsDate="1" containsString="0" containsBlank="1" minDate="2008-12-23T00:00:00" maxDate="2023-10-31T00:00:00"/>
    </cacheField>
    <cacheField name="CCB / Certifications" numFmtId="0">
      <sharedItems containsBlank="1" longText="1"/>
    </cacheField>
    <cacheField name="Project Type" numFmtId="0">
      <sharedItems containsBlank="1"/>
    </cacheField>
    <cacheField name="Registry _x000a_Documents" numFmtId="0">
      <sharedItems containsBlank="1"/>
    </cacheField>
    <cacheField name="Project Website" numFmtId="0">
      <sharedItems containsBlank="1"/>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A2D94B4-FDE6-4FD4-963F-1450DCF7D492}" name="PivotTable1" cacheId="47"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Projects by Scope &amp; Type">
  <location ref="A8:F93" firstHeaderRow="0" firstDataRow="1" firstDataCol="1" rowPageCount="6" colPageCount="1"/>
  <pivotFields count="36">
    <pivotField dataField="1" showAll="0"/>
    <pivotField showAll="0"/>
    <pivotField axis="axisPage" showAll="0">
      <items count="5">
        <item x="0"/>
        <item x="1"/>
        <item x="2"/>
        <item x="3"/>
        <item t="default"/>
      </items>
    </pivotField>
    <pivotField axis="axisPage" showAll="0">
      <items count="4">
        <item x="0"/>
        <item x="1"/>
        <item x="2"/>
        <item t="default"/>
      </items>
    </pivotField>
    <pivotField showAll="0"/>
    <pivotField axis="axisRow" showAll="0" sortType="ascending">
      <items count="10">
        <item x="2"/>
        <item x="6"/>
        <item x="1"/>
        <item x="3"/>
        <item x="0"/>
        <item x="5"/>
        <item x="8"/>
        <item x="7"/>
        <item x="4"/>
        <item t="default"/>
      </items>
    </pivotField>
    <pivotField axis="axisRow" showAll="0" sortType="ascending">
      <items count="76">
        <item x="31"/>
        <item x="3"/>
        <item x="67"/>
        <item x="25"/>
        <item x="22"/>
        <item x="48"/>
        <item x="53"/>
        <item x="35"/>
        <item x="20"/>
        <item x="55"/>
        <item x="70"/>
        <item x="0"/>
        <item x="7"/>
        <item x="71"/>
        <item x="69"/>
        <item x="52"/>
        <item x="36"/>
        <item x="40"/>
        <item x="30"/>
        <item x="21"/>
        <item x="34"/>
        <item x="51"/>
        <item x="12"/>
        <item x="42"/>
        <item x="8"/>
        <item x="5"/>
        <item x="68"/>
        <item x="45"/>
        <item x="64"/>
        <item x="26"/>
        <item x="27"/>
        <item x="73"/>
        <item x="17"/>
        <item x="16"/>
        <item x="54"/>
        <item x="4"/>
        <item x="62"/>
        <item x="49"/>
        <item x="2"/>
        <item x="56"/>
        <item x="11"/>
        <item x="24"/>
        <item x="13"/>
        <item x="33"/>
        <item x="58"/>
        <item x="15"/>
        <item x="23"/>
        <item x="14"/>
        <item x="32"/>
        <item x="6"/>
        <item x="66"/>
        <item x="43"/>
        <item x="59"/>
        <item x="74"/>
        <item x="19"/>
        <item x="72"/>
        <item x="1"/>
        <item x="46"/>
        <item x="41"/>
        <item x="9"/>
        <item x="39"/>
        <item x="50"/>
        <item x="61"/>
        <item x="29"/>
        <item x="65"/>
        <item x="10"/>
        <item x="63"/>
        <item x="57"/>
        <item x="47"/>
        <item x="37"/>
        <item x="60"/>
        <item x="44"/>
        <item x="38"/>
        <item x="28"/>
        <item x="18"/>
        <item t="default"/>
      </items>
    </pivotField>
    <pivotField showAll="0"/>
    <pivotField showAll="0"/>
    <pivotField axis="axisPage" showAll="0">
      <items count="15">
        <item x="3"/>
        <item x="13"/>
        <item x="7"/>
        <item x="5"/>
        <item x="10"/>
        <item x="4"/>
        <item x="9"/>
        <item x="1"/>
        <item x="12"/>
        <item x="2"/>
        <item x="8"/>
        <item x="6"/>
        <item x="0"/>
        <item x="11"/>
        <item t="default"/>
      </items>
    </pivotField>
    <pivotField axis="axisPage" showAll="0" sortType="ascending">
      <items count="137">
        <item x="120"/>
        <item x="51"/>
        <item x="101"/>
        <item x="88"/>
        <item x="98"/>
        <item x="91"/>
        <item x="72"/>
        <item x="81"/>
        <item x="128"/>
        <item x="117"/>
        <item x="46"/>
        <item x="109"/>
        <item x="58"/>
        <item x="4"/>
        <item x="48"/>
        <item x="3"/>
        <item x="92"/>
        <item x="39"/>
        <item x="53"/>
        <item x="19"/>
        <item x="29"/>
        <item x="8"/>
        <item x="79"/>
        <item x="38"/>
        <item x="85"/>
        <item x="17"/>
        <item x="37"/>
        <item x="84"/>
        <item x="70"/>
        <item x="65"/>
        <item x="134"/>
        <item x="130"/>
        <item x="94"/>
        <item x="54"/>
        <item x="59"/>
        <item x="52"/>
        <item x="68"/>
        <item x="5"/>
        <item x="76"/>
        <item x="126"/>
        <item x="20"/>
        <item x="121"/>
        <item x="10"/>
        <item x="132"/>
        <item x="100"/>
        <item x="89"/>
        <item x="86"/>
        <item x="12"/>
        <item x="55"/>
        <item x="27"/>
        <item x="82"/>
        <item x="118"/>
        <item x="57"/>
        <item x="50"/>
        <item x="74"/>
        <item x="18"/>
        <item x="64"/>
        <item x="23"/>
        <item x="97"/>
        <item x="125"/>
        <item x="77"/>
        <item x="129"/>
        <item x="115"/>
        <item x="66"/>
        <item x="40"/>
        <item x="73"/>
        <item x="24"/>
        <item x="123"/>
        <item x="83"/>
        <item x="112"/>
        <item x="127"/>
        <item x="2"/>
        <item x="43"/>
        <item x="61"/>
        <item x="0"/>
        <item x="113"/>
        <item x="87"/>
        <item x="75"/>
        <item x="7"/>
        <item x="28"/>
        <item x="22"/>
        <item x="33"/>
        <item x="35"/>
        <item x="102"/>
        <item x="36"/>
        <item x="122"/>
        <item x="95"/>
        <item x="60"/>
        <item x="6"/>
        <item x="119"/>
        <item x="56"/>
        <item x="99"/>
        <item x="116"/>
        <item x="45"/>
        <item x="80"/>
        <item x="96"/>
        <item x="110"/>
        <item x="15"/>
        <item x="63"/>
        <item x="104"/>
        <item x="49"/>
        <item x="93"/>
        <item x="21"/>
        <item x="9"/>
        <item x="44"/>
        <item x="30"/>
        <item x="31"/>
        <item x="106"/>
        <item x="41"/>
        <item x="16"/>
        <item x="107"/>
        <item x="111"/>
        <item x="62"/>
        <item x="90"/>
        <item x="108"/>
        <item x="71"/>
        <item x="103"/>
        <item x="13"/>
        <item x="135"/>
        <item x="26"/>
        <item x="11"/>
        <item x="78"/>
        <item x="34"/>
        <item x="114"/>
        <item x="14"/>
        <item x="133"/>
        <item x="25"/>
        <item x="131"/>
        <item x="124"/>
        <item x="67"/>
        <item x="1"/>
        <item x="105"/>
        <item x="69"/>
        <item x="42"/>
        <item x="47"/>
        <item x="32"/>
        <item t="default"/>
      </items>
    </pivotField>
    <pivotField axis="axisPage" showAll="0" sortType="ascending">
      <items count="108">
        <item x="88"/>
        <item x="19"/>
        <item x="55"/>
        <item x="84"/>
        <item x="101"/>
        <item x="12"/>
        <item x="20"/>
        <item x="10"/>
        <item x="70"/>
        <item x="2"/>
        <item x="77"/>
        <item x="105"/>
        <item x="52"/>
        <item x="45"/>
        <item x="85"/>
        <item x="60"/>
        <item x="62"/>
        <item x="7"/>
        <item x="58"/>
        <item x="95"/>
        <item x="91"/>
        <item x="75"/>
        <item x="79"/>
        <item x="21"/>
        <item x="97"/>
        <item x="22"/>
        <item x="99"/>
        <item x="102"/>
        <item x="96"/>
        <item x="78"/>
        <item x="44"/>
        <item x="5"/>
        <item x="23"/>
        <item x="56"/>
        <item x="89"/>
        <item x="98"/>
        <item x="59"/>
        <item x="94"/>
        <item x="24"/>
        <item x="11"/>
        <item x="104"/>
        <item x="41"/>
        <item x="25"/>
        <item x="9"/>
        <item x="3"/>
        <item x="26"/>
        <item x="83"/>
        <item x="27"/>
        <item x="28"/>
        <item x="29"/>
        <item x="65"/>
        <item x="93"/>
        <item x="71"/>
        <item x="30"/>
        <item x="14"/>
        <item x="31"/>
        <item x="32"/>
        <item x="18"/>
        <item x="0"/>
        <item x="6"/>
        <item x="33"/>
        <item x="34"/>
        <item x="64"/>
        <item x="63"/>
        <item x="73"/>
        <item x="35"/>
        <item x="8"/>
        <item x="61"/>
        <item x="1"/>
        <item x="36"/>
        <item x="74"/>
        <item x="69"/>
        <item x="90"/>
        <item x="87"/>
        <item x="66"/>
        <item x="92"/>
        <item x="43"/>
        <item x="4"/>
        <item x="67"/>
        <item x="68"/>
        <item x="106"/>
        <item x="42"/>
        <item x="100"/>
        <item x="37"/>
        <item x="72"/>
        <item x="47"/>
        <item x="48"/>
        <item x="76"/>
        <item x="51"/>
        <item x="46"/>
        <item x="49"/>
        <item x="50"/>
        <item x="81"/>
        <item x="38"/>
        <item x="15"/>
        <item x="86"/>
        <item x="39"/>
        <item x="82"/>
        <item x="57"/>
        <item x="54"/>
        <item x="53"/>
        <item x="40"/>
        <item x="16"/>
        <item x="13"/>
        <item x="80"/>
        <item x="103"/>
        <item x="17"/>
        <item t="default"/>
      </items>
    </pivotField>
    <pivotField showAll="0"/>
    <pivotField showAll="0"/>
    <pivotField dataField="1" numFmtId="3" showAll="0"/>
    <pivotField numFmtId="3" showAll="0"/>
    <pivotField dataField="1" numFmtId="3" showAll="0"/>
    <pivotField showAll="0"/>
    <pivotField showAll="0"/>
    <pivotField showAll="0"/>
    <pivotField axis="axisPage" showAll="0" sortType="ascending">
      <items count="29">
        <item x="27"/>
        <item x="11"/>
        <item x="9"/>
        <item x="14"/>
        <item x="26"/>
        <item x="1"/>
        <item x="10"/>
        <item x="5"/>
        <item x="4"/>
        <item x="12"/>
        <item x="6"/>
        <item x="8"/>
        <item x="7"/>
        <item x="3"/>
        <item x="15"/>
        <item x="13"/>
        <item x="17"/>
        <item x="16"/>
        <item x="18"/>
        <item x="21"/>
        <item x="20"/>
        <item x="19"/>
        <item x="22"/>
        <item x="23"/>
        <item x="24"/>
        <item x="25"/>
        <item x="2"/>
        <item x="0"/>
        <item t="default"/>
      </items>
    </pivotField>
    <pivotField showAll="0"/>
    <pivotField showAll="0"/>
    <pivotField showAll="0"/>
    <pivotField showAll="0"/>
    <pivotField showAll="0"/>
    <pivotField numFmtId="3" showAll="0"/>
    <pivotField showAll="0"/>
    <pivotField showAll="0"/>
    <pivotField showAll="0"/>
    <pivotField showAll="0"/>
    <pivotField showAll="0"/>
    <pivotField showAll="0"/>
    <pivotField showAll="0" sortType="ascending"/>
    <pivotField showAll="0"/>
    <pivotField showAll="0"/>
  </pivotFields>
  <rowFields count="2">
    <field x="5"/>
    <field x="6"/>
  </rowFields>
  <rowItems count="85">
    <i>
      <x/>
    </i>
    <i r="1">
      <x v="10"/>
    </i>
    <i r="1">
      <x v="18"/>
    </i>
    <i r="1">
      <x v="23"/>
    </i>
    <i r="1">
      <x v="34"/>
    </i>
    <i r="1">
      <x v="38"/>
    </i>
    <i r="1">
      <x v="45"/>
    </i>
    <i r="1">
      <x v="54"/>
    </i>
    <i r="1">
      <x v="62"/>
    </i>
    <i r="1">
      <x v="63"/>
    </i>
    <i>
      <x v="1"/>
    </i>
    <i r="1">
      <x v="12"/>
    </i>
    <i r="1">
      <x v="13"/>
    </i>
    <i r="1">
      <x v="14"/>
    </i>
    <i>
      <x v="2"/>
    </i>
    <i r="1">
      <x/>
    </i>
    <i r="1">
      <x v="29"/>
    </i>
    <i r="1">
      <x v="30"/>
    </i>
    <i r="1">
      <x v="31"/>
    </i>
    <i r="1">
      <x v="42"/>
    </i>
    <i r="1">
      <x v="43"/>
    </i>
    <i r="1">
      <x v="47"/>
    </i>
    <i r="1">
      <x v="50"/>
    </i>
    <i r="1">
      <x v="53"/>
    </i>
    <i r="1">
      <x v="56"/>
    </i>
    <i>
      <x v="3"/>
    </i>
    <i r="1">
      <x v="1"/>
    </i>
    <i r="1">
      <x v="3"/>
    </i>
    <i r="1">
      <x v="4"/>
    </i>
    <i r="1">
      <x v="33"/>
    </i>
    <i r="1">
      <x v="52"/>
    </i>
    <i r="1">
      <x v="64"/>
    </i>
    <i r="1">
      <x v="73"/>
    </i>
    <i>
      <x v="4"/>
    </i>
    <i r="1">
      <x v="7"/>
    </i>
    <i r="1">
      <x v="11"/>
    </i>
    <i r="1">
      <x v="16"/>
    </i>
    <i r="1">
      <x v="17"/>
    </i>
    <i r="1">
      <x v="20"/>
    </i>
    <i r="1">
      <x v="37"/>
    </i>
    <i r="1">
      <x v="72"/>
    </i>
    <i>
      <x v="5"/>
    </i>
    <i r="1">
      <x v="2"/>
    </i>
    <i r="1">
      <x v="9"/>
    </i>
    <i r="1">
      <x v="15"/>
    </i>
    <i r="1">
      <x v="22"/>
    </i>
    <i r="1">
      <x v="25"/>
    </i>
    <i r="1">
      <x v="28"/>
    </i>
    <i r="1">
      <x v="36"/>
    </i>
    <i r="1">
      <x v="41"/>
    </i>
    <i r="1">
      <x v="44"/>
    </i>
    <i r="1">
      <x v="46"/>
    </i>
    <i r="1">
      <x v="48"/>
    </i>
    <i r="1">
      <x v="49"/>
    </i>
    <i r="1">
      <x v="55"/>
    </i>
    <i r="1">
      <x v="66"/>
    </i>
    <i r="1">
      <x v="68"/>
    </i>
    <i r="1">
      <x v="69"/>
    </i>
    <i>
      <x v="6"/>
    </i>
    <i r="1">
      <x v="8"/>
    </i>
    <i r="1">
      <x v="27"/>
    </i>
    <i r="1">
      <x v="32"/>
    </i>
    <i r="1">
      <x v="51"/>
    </i>
    <i r="1">
      <x v="58"/>
    </i>
    <i r="1">
      <x v="59"/>
    </i>
    <i r="1">
      <x v="60"/>
    </i>
    <i r="1">
      <x v="61"/>
    </i>
    <i r="1">
      <x v="74"/>
    </i>
    <i>
      <x v="7"/>
    </i>
    <i r="1">
      <x v="5"/>
    </i>
    <i r="1">
      <x v="21"/>
    </i>
    <i r="1">
      <x v="24"/>
    </i>
    <i r="1">
      <x v="26"/>
    </i>
    <i r="1">
      <x v="39"/>
    </i>
    <i r="1">
      <x v="57"/>
    </i>
    <i r="1">
      <x v="65"/>
    </i>
    <i>
      <x v="8"/>
    </i>
    <i r="1">
      <x v="6"/>
    </i>
    <i r="1">
      <x v="19"/>
    </i>
    <i r="1">
      <x v="35"/>
    </i>
    <i r="1">
      <x v="40"/>
    </i>
    <i r="1">
      <x v="67"/>
    </i>
    <i r="1">
      <x v="70"/>
    </i>
    <i r="1">
      <x v="71"/>
    </i>
    <i t="grand">
      <x/>
    </i>
  </rowItems>
  <colFields count="1">
    <field x="-2"/>
  </colFields>
  <colItems count="5">
    <i>
      <x/>
    </i>
    <i i="1">
      <x v="1"/>
    </i>
    <i i="2">
      <x v="2"/>
    </i>
    <i i="3">
      <x v="3"/>
    </i>
    <i i="4">
      <x v="4"/>
    </i>
  </colItems>
  <pageFields count="6">
    <pageField fld="2" hier="-1"/>
    <pageField fld="3" hier="-1"/>
    <pageField fld="9" hier="-1"/>
    <pageField fld="10" hier="-1"/>
    <pageField fld="11" hier="-1"/>
    <pageField fld="20" hier="-1"/>
  </pageFields>
  <dataFields count="5">
    <dataField name=" Credits" fld="14" baseField="5" baseItem="0" numFmtId="3"/>
    <dataField name="Issued" fld="14" showDataAs="percentOfCol" baseField="5" baseItem="0" numFmtId="165"/>
    <dataField name="Credits" fld="16" baseField="5" baseItem="0" numFmtId="3"/>
    <dataField name="Remaining" fld="16" showDataAs="percentOfCol" baseField="5" baseItem="0" numFmtId="165"/>
    <dataField name="# of Projects" fld="0" subtotal="count" baseField="5" baseItem="0"/>
  </dataFields>
  <formats count="69">
    <format dxfId="144">
      <pivotArea dataOnly="0" labelOnly="1" outline="0" fieldPosition="0">
        <references count="1">
          <reference field="4294967294" count="1">
            <x v="0"/>
          </reference>
        </references>
      </pivotArea>
    </format>
    <format dxfId="143">
      <pivotArea dataOnly="0" labelOnly="1" outline="0" fieldPosition="0">
        <references count="1">
          <reference field="4294967294" count="1">
            <x v="2"/>
          </reference>
        </references>
      </pivotArea>
    </format>
    <format dxfId="142">
      <pivotArea field="5" type="button" dataOnly="0" labelOnly="1" outline="0" axis="axisRow" fieldPosition="0"/>
    </format>
    <format dxfId="141">
      <pivotArea dataOnly="0" labelOnly="1" outline="0" fieldPosition="0">
        <references count="1">
          <reference field="4294967294" count="5">
            <x v="0"/>
            <x v="1"/>
            <x v="2"/>
            <x v="3"/>
            <x v="4"/>
          </reference>
        </references>
      </pivotArea>
    </format>
    <format dxfId="140">
      <pivotArea field="5" type="button" dataOnly="0" labelOnly="1" outline="0" axis="axisRow" fieldPosition="0"/>
    </format>
    <format dxfId="139">
      <pivotArea dataOnly="0" labelOnly="1" outline="0" fieldPosition="0">
        <references count="1">
          <reference field="4294967294" count="5">
            <x v="0"/>
            <x v="1"/>
            <x v="2"/>
            <x v="3"/>
            <x v="4"/>
          </reference>
        </references>
      </pivotArea>
    </format>
    <format dxfId="138">
      <pivotArea grandRow="1" outline="0" collapsedLevelsAreSubtotals="1" fieldPosition="0"/>
    </format>
    <format dxfId="137">
      <pivotArea dataOnly="0" labelOnly="1" grandRow="1" outline="0" fieldPosition="0"/>
    </format>
    <format dxfId="136">
      <pivotArea field="9" type="button" dataOnly="0" labelOnly="1" outline="0" axis="axisPage" fieldPosition="2"/>
    </format>
    <format dxfId="135">
      <pivotArea field="10" type="button" dataOnly="0" labelOnly="1" outline="0" axis="axisPage" fieldPosition="3"/>
    </format>
    <format dxfId="134">
      <pivotArea field="11" type="button" dataOnly="0" labelOnly="1" outline="0" axis="axisPage" fieldPosition="4"/>
    </format>
    <format dxfId="133">
      <pivotArea field="20" type="button" dataOnly="0" labelOnly="1" outline="0" axis="axisPage" fieldPosition="5"/>
    </format>
    <format dxfId="132">
      <pivotArea field="5" type="button" dataOnly="0" labelOnly="1" outline="0" axis="axisRow" fieldPosition="0"/>
    </format>
    <format dxfId="131">
      <pivotArea dataOnly="0" labelOnly="1" outline="0" fieldPosition="0">
        <references count="1">
          <reference field="4294967294" count="5">
            <x v="0"/>
            <x v="1"/>
            <x v="2"/>
            <x v="3"/>
            <x v="4"/>
          </reference>
        </references>
      </pivotArea>
    </format>
    <format dxfId="130">
      <pivotArea field="5" type="button" dataOnly="0" labelOnly="1" outline="0" axis="axisRow" fieldPosition="0"/>
    </format>
    <format dxfId="129">
      <pivotArea dataOnly="0" labelOnly="1" outline="0" fieldPosition="0">
        <references count="1">
          <reference field="4294967294" count="5">
            <x v="0"/>
            <x v="1"/>
            <x v="2"/>
            <x v="3"/>
            <x v="4"/>
          </reference>
        </references>
      </pivotArea>
    </format>
    <format dxfId="128">
      <pivotArea outline="0" collapsedLevelsAreSubtotals="1" fieldPosition="0"/>
    </format>
    <format dxfId="127">
      <pivotArea dataOnly="0" labelOnly="1" grandRow="1" outline="0" fieldPosition="0"/>
    </format>
    <format dxfId="126">
      <pivotArea outline="0" collapsedLevelsAreSubtotals="1" fieldPosition="0">
        <references count="1">
          <reference field="4294967294" count="1" selected="0">
            <x v="4"/>
          </reference>
        </references>
      </pivotArea>
    </format>
    <format dxfId="125">
      <pivotArea dataOnly="0" labelOnly="1" outline="0" fieldPosition="0">
        <references count="1">
          <reference field="4294967294" count="1">
            <x v="4"/>
          </reference>
        </references>
      </pivotArea>
    </format>
    <format dxfId="124">
      <pivotArea grandRow="1" outline="0" collapsedLevelsAreSubtotals="1" fieldPosition="0"/>
    </format>
    <format dxfId="123">
      <pivotArea dataOnly="0" labelOnly="1" grandRow="1" outline="0" fieldPosition="0"/>
    </format>
    <format dxfId="122">
      <pivotArea grandRow="1" outline="0" collapsedLevelsAreSubtotals="1" fieldPosition="0"/>
    </format>
    <format dxfId="121">
      <pivotArea dataOnly="0" labelOnly="1" grandRow="1" outline="0" fieldPosition="0"/>
    </format>
    <format dxfId="120">
      <pivotArea grandRow="1" outline="0" collapsedLevelsAreSubtotals="1" fieldPosition="0"/>
    </format>
    <format dxfId="119">
      <pivotArea dataOnly="0" labelOnly="1" grandRow="1" outline="0" fieldPosition="0"/>
    </format>
    <format dxfId="118">
      <pivotArea grandRow="1" outline="0" collapsedLevelsAreSubtotals="1" fieldPosition="0"/>
    </format>
    <format dxfId="117">
      <pivotArea dataOnly="0" labelOnly="1" grandRow="1" outline="0" fieldPosition="0"/>
    </format>
    <format dxfId="116">
      <pivotArea grandRow="1" outline="0" collapsedLevelsAreSubtotals="1" fieldPosition="0"/>
    </format>
    <format dxfId="115">
      <pivotArea field="5" type="button" dataOnly="0" labelOnly="1" outline="0" axis="axisRow" fieldPosition="0"/>
    </format>
    <format dxfId="114">
      <pivotArea dataOnly="0" labelOnly="1" outline="0" fieldPosition="0">
        <references count="1">
          <reference field="4294967294" count="5">
            <x v="0"/>
            <x v="1"/>
            <x v="2"/>
            <x v="3"/>
            <x v="4"/>
          </reference>
        </references>
      </pivotArea>
    </format>
    <format dxfId="113">
      <pivotArea field="3" type="button" dataOnly="0" labelOnly="1" outline="0" axis="axisPage" fieldPosition="1"/>
    </format>
    <format dxfId="112">
      <pivotArea field="2" type="button" dataOnly="0" labelOnly="1" outline="0" axis="axisPage" fieldPosition="0"/>
    </format>
    <format dxfId="111">
      <pivotArea field="2" type="button" dataOnly="0" labelOnly="1" outline="0" axis="axisPage" fieldPosition="0"/>
    </format>
    <format dxfId="110">
      <pivotArea dataOnly="0" labelOnly="1" fieldPosition="0">
        <references count="1">
          <reference field="6" count="0"/>
        </references>
      </pivotArea>
    </format>
    <format dxfId="109">
      <pivotArea dataOnly="0" labelOnly="1" grandRow="1" outline="0" fieldPosition="0"/>
    </format>
    <format dxfId="108">
      <pivotArea field="5" type="button" dataOnly="0" labelOnly="1" outline="0" axis="axisRow" fieldPosition="0"/>
    </format>
    <format dxfId="107">
      <pivotArea collapsedLevelsAreSubtotals="1" fieldPosition="0">
        <references count="3">
          <reference field="4294967294" count="1" selected="0">
            <x v="0"/>
          </reference>
          <reference field="5" count="1" selected="0">
            <x v="0"/>
          </reference>
          <reference field="6" count="1">
            <x v="38"/>
          </reference>
        </references>
      </pivotArea>
    </format>
    <format dxfId="106">
      <pivotArea dataOnly="0" labelOnly="1" outline="0" fieldPosition="0">
        <references count="1">
          <reference field="4294967294" count="1">
            <x v="4"/>
          </reference>
        </references>
      </pivotArea>
    </format>
    <format dxfId="105">
      <pivotArea dataOnly="0" labelOnly="1" outline="0" fieldPosition="0">
        <references count="1">
          <reference field="4294967294" count="1">
            <x v="3"/>
          </reference>
        </references>
      </pivotArea>
    </format>
    <format dxfId="104">
      <pivotArea dataOnly="0" labelOnly="1" outline="0" fieldPosition="0">
        <references count="1">
          <reference field="4294967294" count="1">
            <x v="1"/>
          </reference>
        </references>
      </pivotArea>
    </format>
    <format dxfId="103">
      <pivotArea outline="0" collapsedLevelsAreSubtotals="1" fieldPosition="0">
        <references count="1">
          <reference field="4294967294" count="1" selected="0">
            <x v="3"/>
          </reference>
        </references>
      </pivotArea>
    </format>
    <format dxfId="102">
      <pivotArea outline="0" collapsedLevelsAreSubtotals="1" fieldPosition="0">
        <references count="1">
          <reference field="4294967294" count="1" selected="0">
            <x v="1"/>
          </reference>
        </references>
      </pivotArea>
    </format>
    <format dxfId="101">
      <pivotArea collapsedLevelsAreSubtotals="1" fieldPosition="0">
        <references count="1">
          <reference field="5" count="1">
            <x v="0"/>
          </reference>
        </references>
      </pivotArea>
    </format>
    <format dxfId="100">
      <pivotArea collapsedLevelsAreSubtotals="1" fieldPosition="0">
        <references count="1">
          <reference field="5" count="1">
            <x v="1"/>
          </reference>
        </references>
      </pivotArea>
    </format>
    <format dxfId="99">
      <pivotArea collapsedLevelsAreSubtotals="1" fieldPosition="0">
        <references count="1">
          <reference field="5" count="1">
            <x v="2"/>
          </reference>
        </references>
      </pivotArea>
    </format>
    <format dxfId="98">
      <pivotArea collapsedLevelsAreSubtotals="1" fieldPosition="0">
        <references count="1">
          <reference field="5" count="1">
            <x v="3"/>
          </reference>
        </references>
      </pivotArea>
    </format>
    <format dxfId="97">
      <pivotArea collapsedLevelsAreSubtotals="1" fieldPosition="0">
        <references count="1">
          <reference field="5" count="1">
            <x v="4"/>
          </reference>
        </references>
      </pivotArea>
    </format>
    <format dxfId="96">
      <pivotArea collapsedLevelsAreSubtotals="1" fieldPosition="0">
        <references count="1">
          <reference field="5" count="1">
            <x v="6"/>
          </reference>
        </references>
      </pivotArea>
    </format>
    <format dxfId="95">
      <pivotArea collapsedLevelsAreSubtotals="1" fieldPosition="0">
        <references count="1">
          <reference field="5" count="1">
            <x v="7"/>
          </reference>
        </references>
      </pivotArea>
    </format>
    <format dxfId="94">
      <pivotArea collapsedLevelsAreSubtotals="1" fieldPosition="0">
        <references count="1">
          <reference field="5" count="1">
            <x v="8"/>
          </reference>
        </references>
      </pivotArea>
    </format>
    <format dxfId="93">
      <pivotArea dataOnly="0" labelOnly="1" outline="0" fieldPosition="0">
        <references count="1">
          <reference field="2" count="0"/>
        </references>
      </pivotArea>
    </format>
    <format dxfId="92">
      <pivotArea dataOnly="0" labelOnly="1" outline="0" fieldPosition="0">
        <references count="1">
          <reference field="3" count="0"/>
        </references>
      </pivotArea>
    </format>
    <format dxfId="91">
      <pivotArea dataOnly="0" labelOnly="1" outline="0" fieldPosition="0">
        <references count="1">
          <reference field="9" count="0"/>
        </references>
      </pivotArea>
    </format>
    <format dxfId="90">
      <pivotArea dataOnly="0" labelOnly="1" outline="0" fieldPosition="0">
        <references count="1">
          <reference field="9" count="0"/>
        </references>
      </pivotArea>
    </format>
    <format dxfId="89">
      <pivotArea dataOnly="0" labelOnly="1" outline="0" fieldPosition="0">
        <references count="1">
          <reference field="11" count="0"/>
        </references>
      </pivotArea>
    </format>
    <format dxfId="88">
      <pivotArea dataOnly="0" labelOnly="1" outline="0" fieldPosition="0">
        <references count="1">
          <reference field="11" count="0"/>
        </references>
      </pivotArea>
    </format>
    <format dxfId="87">
      <pivotArea dataOnly="0" outline="0" fieldPosition="0">
        <references count="1">
          <reference field="20" count="0"/>
        </references>
      </pivotArea>
    </format>
    <format dxfId="86">
      <pivotArea dataOnly="0" labelOnly="1" outline="0" fieldPosition="0">
        <references count="1">
          <reference field="11" count="0"/>
        </references>
      </pivotArea>
    </format>
    <format dxfId="85">
      <pivotArea dataOnly="0" labelOnly="1" outline="0" fieldPosition="0">
        <references count="1">
          <reference field="10" count="0"/>
        </references>
      </pivotArea>
    </format>
    <format dxfId="84">
      <pivotArea dataOnly="0" labelOnly="1" outline="0" fieldPosition="0">
        <references count="1">
          <reference field="3" count="0"/>
        </references>
      </pivotArea>
    </format>
    <format dxfId="83">
      <pivotArea dataOnly="0" labelOnly="1" outline="0" fieldPosition="0">
        <references count="1">
          <reference field="2" count="0"/>
        </references>
      </pivotArea>
    </format>
    <format dxfId="82">
      <pivotArea dataOnly="0" labelOnly="1" outline="0" fieldPosition="0">
        <references count="1">
          <reference field="9" count="0"/>
        </references>
      </pivotArea>
    </format>
    <format dxfId="81">
      <pivotArea field="20" type="button" dataOnly="0" labelOnly="1" outline="0" axis="axisPage" fieldPosition="5"/>
    </format>
    <format dxfId="80">
      <pivotArea field="11" type="button" dataOnly="0" labelOnly="1" outline="0" axis="axisPage" fieldPosition="4"/>
    </format>
    <format dxfId="79">
      <pivotArea field="10" type="button" dataOnly="0" labelOnly="1" outline="0" axis="axisPage" fieldPosition="3"/>
    </format>
    <format dxfId="78">
      <pivotArea field="9" type="button" dataOnly="0" labelOnly="1" outline="0" axis="axisPage" fieldPosition="2"/>
    </format>
    <format dxfId="77">
      <pivotArea field="3" type="button" dataOnly="0" labelOnly="1" outline="0" axis="axisPage" fieldPosition="1"/>
    </format>
    <format dxfId="76">
      <pivotArea field="2"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Summary Table of Projects &amp; Credits by Scope &amp; Type" altTextSummary="A list of Scopes, the Types within them, and the total number of Credits Issued and Remaining per each Type is summarized in this table. The number of projects classified as each type is included."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F795F17-0F62-9C49-8419-6B398EAC651C}" name="Table3" displayName="Table3" ref="A1:D46" totalsRowShown="0" headerRowDxfId="75" dataDxfId="74" tableBorderDxfId="73">
  <tableColumns count="4">
    <tableColumn id="1" xr3:uid="{12A2364B-93CD-AC4C-9480-C62C97DB3A39}" name="PROJECTS _x000a_Column" dataDxfId="72"/>
    <tableColumn id="2" xr3:uid="{6591504B-367E-1C4B-AD5D-B6A9E7F4E95B}" name="Column Header" dataDxfId="71"/>
    <tableColumn id="3" xr3:uid="{E2694915-2882-8E46-BF84-DAF922A23BDA}" name="   Details &amp; Description" dataDxfId="70"/>
    <tableColumn id="4" xr3:uid="{AE2934BC-63F0-174F-AA7C-113E54F0ADD6}" name="Data sourced directly from registry records" dataDxfId="69"/>
  </tableColumns>
  <tableStyleInfo name="TableStyleLight2"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Parallax">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rallax">
      <a:majorFont>
        <a:latin typeface="Corbel" panose="020B0503020204020204"/>
        <a:ea typeface=""/>
        <a:cs typeface=""/>
        <a:font script="Jpan" typeface="HGｺﾞｼｯｸM"/>
        <a:font script="Hang" typeface="HY엽서L"/>
        <a:font script="Hans" typeface="华文楷体"/>
        <a:font script="Hant" typeface="新細明體"/>
        <a:font script="Arab" typeface="Tahoma"/>
        <a:font script="Hebr" typeface="Miriam"/>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Corbel" panose="020B0503020204020204"/>
        <a:ea typeface=""/>
        <a:cs typeface=""/>
        <a:font script="Jpan" typeface="HGｺﾞｼｯｸM"/>
        <a:font script="Hang" typeface="HY엽서L"/>
        <a:font script="Hans" typeface="华文楷体"/>
        <a:font script="Hant" typeface="新細明體"/>
        <a:font script="Arab" typeface="Tahoma"/>
        <a:font script="Hebr" typeface="Miriam"/>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rallax">
      <a:fillStyleLst>
        <a:solidFill>
          <a:schemeClr val="phClr"/>
        </a:solidFill>
        <a:gradFill rotWithShape="1">
          <a:gsLst>
            <a:gs pos="0">
              <a:schemeClr val="phClr">
                <a:tint val="60000"/>
                <a:lumMod val="104000"/>
              </a:schemeClr>
            </a:gs>
            <a:gs pos="100000">
              <a:schemeClr val="phClr">
                <a:tint val="84000"/>
              </a:schemeClr>
            </a:gs>
          </a:gsLst>
          <a:lin ang="5400000" scaled="0"/>
        </a:gradFill>
        <a:gradFill rotWithShape="1">
          <a:gsLst>
            <a:gs pos="0">
              <a:schemeClr val="phClr">
                <a:tint val="96000"/>
                <a:lumMod val="102000"/>
              </a:schemeClr>
            </a:gs>
            <a:gs pos="100000">
              <a:schemeClr val="phClr">
                <a:shade val="88000"/>
                <a:lumMod val="94000"/>
              </a:schemeClr>
            </a:gs>
          </a:gsLst>
          <a:path path="circle">
            <a:fillToRect l="50000" t="100000" r="100000" b="50000"/>
          </a:path>
        </a:gradFill>
      </a:fillStyleLst>
      <a:lnStyleLst>
        <a:ln w="9525" cap="rnd" cmpd="sng" algn="ctr">
          <a:solidFill>
            <a:schemeClr val="phClr">
              <a:tint val="60000"/>
            </a:schemeClr>
          </a:solidFill>
          <a:prstDash val="solid"/>
        </a:ln>
        <a:ln w="15875" cap="rnd" cmpd="sng" algn="ctr">
          <a:solidFill>
            <a:schemeClr val="phClr"/>
          </a:solidFill>
          <a:prstDash val="solid"/>
        </a:ln>
        <a:ln w="22225" cap="rnd" cmpd="sng" algn="ctr">
          <a:solidFill>
            <a:schemeClr val="phClr"/>
          </a:solidFill>
          <a:prstDash val="solid"/>
        </a:ln>
      </a:lnStyleLst>
      <a:effectStyleLst>
        <a:effectStyle>
          <a:effectLst/>
        </a:effectStyle>
        <a:effectStyle>
          <a:effectLst>
            <a:reflection blurRad="12700" stA="26000" endPos="32000" dist="12700" dir="5400000" sy="-100000" rotWithShape="0"/>
          </a:effectLst>
        </a:effectStyle>
        <a:effectStyle>
          <a:effectLst>
            <a:outerShdw blurRad="38100" dist="25400" dir="5400000" rotWithShape="0">
              <a:srgbClr val="000000">
                <a:alpha val="64000"/>
              </a:srgbClr>
            </a:outerShdw>
          </a:effectLst>
          <a:scene3d>
            <a:camera prst="orthographicFront">
              <a:rot lat="0" lon="0" rev="0"/>
            </a:camera>
            <a:lightRig rig="threePt" dir="tl">
              <a:rot lat="0" lon="0" rev="1200000"/>
            </a:lightRig>
          </a:scene3d>
          <a:sp3d>
            <a:bevelT w="25400" h="12700"/>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76000"/>
                <a:satMod val="180000"/>
              </a:schemeClr>
              <a:schemeClr val="phClr">
                <a:tint val="80000"/>
                <a:satMod val="120000"/>
                <a:lumMod val="180000"/>
              </a:schemeClr>
            </a:duotone>
          </a:blip>
          <a:stretch/>
        </a:blipFill>
      </a:bgFillStyleLst>
    </a:fmtScheme>
  </a:themeElements>
  <a:objectDefaults/>
  <a:extraClrSchemeLst/>
  <a:extLst>
    <a:ext uri="{05A4C25C-085E-4340-85A3-A5531E510DB2}">
      <thm15:themeFamily xmlns:thm15="http://schemas.microsoft.com/office/thememl/2012/main" name="Parallax" id="{3388167B-A2EB-4685-9635-1831D9AEF8C4}" vid="{4F7A876A-7598-49CA-AFC8-8EDA2551E4A7}"/>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thereserve2.apx.com/myModule/rpt/myrpt.asp?r=206" TargetMode="External"/><Relationship Id="rId13" Type="http://schemas.openxmlformats.org/officeDocument/2006/relationships/hyperlink" Target="https://acr2.apx.com/myModule/rpt/myrpt.asp?r=112" TargetMode="External"/><Relationship Id="rId18" Type="http://schemas.openxmlformats.org/officeDocument/2006/relationships/hyperlink" Target="https://www.vcsprojectdatabase.org/" TargetMode="External"/><Relationship Id="rId26" Type="http://schemas.openxmlformats.org/officeDocument/2006/relationships/hyperlink" Target="https://ww3.arb.ca.gov/cc/capandtrade/offsets/issuance/arboc_issuance.xlsx" TargetMode="External"/><Relationship Id="rId39" Type="http://schemas.openxmlformats.org/officeDocument/2006/relationships/hyperlink" Target="https://gspp.berkeley.edu/assets/uploads/page/VROD-Calculations.pdf" TargetMode="External"/><Relationship Id="rId3" Type="http://schemas.openxmlformats.org/officeDocument/2006/relationships/hyperlink" Target="https://gspp.berkeley.edu/faculty-and-impact/centers/cepp/projects/berkeley-carbon-trading-project/offsets-database" TargetMode="External"/><Relationship Id="rId21" Type="http://schemas.openxmlformats.org/officeDocument/2006/relationships/hyperlink" Target="https://www.goldstandard.org/" TargetMode="External"/><Relationship Id="rId34" Type="http://schemas.openxmlformats.org/officeDocument/2006/relationships/hyperlink" Target="https://registry.verra.org/app/search/VCS/All%20Projects" TargetMode="External"/><Relationship Id="rId42" Type="http://schemas.openxmlformats.org/officeDocument/2006/relationships/hyperlink" Target="https://registry.verra.org/app/search/VCS" TargetMode="External"/><Relationship Id="rId7" Type="http://schemas.openxmlformats.org/officeDocument/2006/relationships/hyperlink" Target="https://thereserve2.apx.com/myModule/rpt/myrpt.asp?r=112" TargetMode="External"/><Relationship Id="rId12" Type="http://schemas.openxmlformats.org/officeDocument/2006/relationships/hyperlink" Target="https://acr2.apx.com/myModule/rpt/myrpt.asp?r=111" TargetMode="External"/><Relationship Id="rId17" Type="http://schemas.openxmlformats.org/officeDocument/2006/relationships/hyperlink" Target="https://registry.verra.org/" TargetMode="External"/><Relationship Id="rId25" Type="http://schemas.openxmlformats.org/officeDocument/2006/relationships/hyperlink" Target="https://ww2.arb.ca.gov/our-work/programs/compliance-offset-program" TargetMode="External"/><Relationship Id="rId33" Type="http://schemas.openxmlformats.org/officeDocument/2006/relationships/hyperlink" Target="https://gspp.berkeley.edu/faculty-and-impact/centers/cepp/projects/berkeley-carbon-trading-project" TargetMode="External"/><Relationship Id="rId38" Type="http://schemas.openxmlformats.org/officeDocument/2006/relationships/hyperlink" Target="https://gspp.berkeley.edu/assets/uploads/page/VROD-Calculations.pdf" TargetMode="External"/><Relationship Id="rId2" Type="http://schemas.openxmlformats.org/officeDocument/2006/relationships/hyperlink" Target="https://cdm.unfccc.int/" TargetMode="External"/><Relationship Id="rId16" Type="http://schemas.openxmlformats.org/officeDocument/2006/relationships/hyperlink" Target="https://americancarbonregistry.org/carbon-accounting/standards-methodologies" TargetMode="External"/><Relationship Id="rId20" Type="http://schemas.openxmlformats.org/officeDocument/2006/relationships/hyperlink" Target="https://cdm.unfccc.int/methodologies/index.html" TargetMode="External"/><Relationship Id="rId29" Type="http://schemas.openxmlformats.org/officeDocument/2006/relationships/hyperlink" Target="https://gspp.berkeley.edu/assets/uploads/page/Offsets-Database-ScopesTypes-v6.pdf" TargetMode="External"/><Relationship Id="rId41" Type="http://schemas.openxmlformats.org/officeDocument/2006/relationships/hyperlink" Target="https://acrcarbon.org/methodology_tax/approved-methodologies/" TargetMode="External"/><Relationship Id="rId1" Type="http://schemas.openxmlformats.org/officeDocument/2006/relationships/hyperlink" Target="https://gspp.berkeley.edu/faculty-and-impact/centers/cepp/projects/berkeley-carbon-trading-project/offsets-database" TargetMode="External"/><Relationship Id="rId6" Type="http://schemas.openxmlformats.org/officeDocument/2006/relationships/hyperlink" Target="https://thereserve2.apx.com/myModule/rpt/myrpt.asp?r=111" TargetMode="External"/><Relationship Id="rId11" Type="http://schemas.openxmlformats.org/officeDocument/2006/relationships/hyperlink" Target="https://americancarbonregistry.org/" TargetMode="External"/><Relationship Id="rId24" Type="http://schemas.openxmlformats.org/officeDocument/2006/relationships/hyperlink" Target="https://www.goldstandard.org/project-developers/develop-project" TargetMode="External"/><Relationship Id="rId32" Type="http://schemas.openxmlformats.org/officeDocument/2006/relationships/hyperlink" Target="https://gspp.berkeley.edu/faculty-and-impact/centers/cepp/projects/berkeley-carbon-trading-project/offsets-database" TargetMode="External"/><Relationship Id="rId37" Type="http://schemas.openxmlformats.org/officeDocument/2006/relationships/hyperlink" Target="https://acr2.apx.com/myModule/rpt/myrpt.asp?r=309" TargetMode="External"/><Relationship Id="rId40" Type="http://schemas.openxmlformats.org/officeDocument/2006/relationships/hyperlink" Target="https://gspp.berkeley.edu/assets/uploads/page/VROD-ScopesTypes-v9.pdf" TargetMode="External"/><Relationship Id="rId5" Type="http://schemas.openxmlformats.org/officeDocument/2006/relationships/hyperlink" Target="https://www.climateactionreserve.org/" TargetMode="External"/><Relationship Id="rId15" Type="http://schemas.openxmlformats.org/officeDocument/2006/relationships/hyperlink" Target="https://acr2.apx.com/myModule/rpt/myrpt.asp?r=208" TargetMode="External"/><Relationship Id="rId23" Type="http://schemas.openxmlformats.org/officeDocument/2006/relationships/hyperlink" Target="https://registry.goldstandard.org/credit-blocks?q=&amp;page=1" TargetMode="External"/><Relationship Id="rId28" Type="http://schemas.openxmlformats.org/officeDocument/2006/relationships/hyperlink" Target="http://www.cdmpipeline.org/" TargetMode="External"/><Relationship Id="rId36" Type="http://schemas.openxmlformats.org/officeDocument/2006/relationships/hyperlink" Target="https://thereserve2.apx.com/myModule/rpt/myrpt.asp?r=706" TargetMode="External"/><Relationship Id="rId10" Type="http://schemas.openxmlformats.org/officeDocument/2006/relationships/hyperlink" Target="https://www.climateactionreserve.org/how/protocols/" TargetMode="External"/><Relationship Id="rId19" Type="http://schemas.openxmlformats.org/officeDocument/2006/relationships/hyperlink" Target="https://verra.org/methodologies/" TargetMode="External"/><Relationship Id="rId31" Type="http://schemas.openxmlformats.org/officeDocument/2006/relationships/hyperlink" Target="https://gspp.berkeley.edu/assets/uploads/page/Change-Log--Voluntary-Registry-Offsets-Database.pdf" TargetMode="External"/><Relationship Id="rId44" Type="http://schemas.openxmlformats.org/officeDocument/2006/relationships/printerSettings" Target="../printerSettings/printerSettings1.bin"/><Relationship Id="rId4" Type="http://schemas.openxmlformats.org/officeDocument/2006/relationships/hyperlink" Target="https://cdm.unfccc.int/methodologies/index.html" TargetMode="External"/><Relationship Id="rId9" Type="http://schemas.openxmlformats.org/officeDocument/2006/relationships/hyperlink" Target="https://thereserve2.apx.com/myModule/rpt/myrpt.asp?r=308" TargetMode="External"/><Relationship Id="rId14" Type="http://schemas.openxmlformats.org/officeDocument/2006/relationships/hyperlink" Target="https://acr2.apx.com/myModule/rpt/myrpt.asp?r=206" TargetMode="External"/><Relationship Id="rId22" Type="http://schemas.openxmlformats.org/officeDocument/2006/relationships/hyperlink" Target="https://registry.goldstandard.org/projects?q=&amp;page=1" TargetMode="External"/><Relationship Id="rId27" Type="http://schemas.openxmlformats.org/officeDocument/2006/relationships/hyperlink" Target="https://ww2.arb.ca.gov/our-work/programs/compliance-offset-program/compliance-offset-protocols" TargetMode="External"/><Relationship Id="rId30" Type="http://schemas.openxmlformats.org/officeDocument/2006/relationships/hyperlink" Target="https://creativecommons.org/licenses/by-sa/4.0/" TargetMode="External"/><Relationship Id="rId35" Type="http://schemas.openxmlformats.org/officeDocument/2006/relationships/hyperlink" Target="https://acr2.apx.com/myModule/rpt/myrpt.asp?r=209" TargetMode="External"/><Relationship Id="rId43" Type="http://schemas.openxmlformats.org/officeDocument/2006/relationships/hyperlink" Target="https://www.goldstandard.org/project-developers/standard-documents"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hereserve2.apx.com/mymodule/reg/prjView.asp?id1=419" TargetMode="External"/><Relationship Id="rId299" Type="http://schemas.openxmlformats.org/officeDocument/2006/relationships/hyperlink" Target="https://thereserve2.apx.com/mymodule/reg/prjView.asp?id1=1047" TargetMode="External"/><Relationship Id="rId303" Type="http://schemas.openxmlformats.org/officeDocument/2006/relationships/hyperlink" Target="https://thereserve2.apx.com/mymodule/reg/prjView.asp?id1=1035" TargetMode="External"/><Relationship Id="rId21" Type="http://schemas.openxmlformats.org/officeDocument/2006/relationships/hyperlink" Target="https://www.vcsprojectdatabase.org/" TargetMode="External"/><Relationship Id="rId42" Type="http://schemas.openxmlformats.org/officeDocument/2006/relationships/hyperlink" Target="https://thereserve2.apx.com/mymodule/reg/prjView.asp?id1=945" TargetMode="External"/><Relationship Id="rId63" Type="http://schemas.openxmlformats.org/officeDocument/2006/relationships/hyperlink" Target="https://thereserve2.apx.com/mymodule/reg/prjView.asp?id1=794" TargetMode="External"/><Relationship Id="rId84" Type="http://schemas.openxmlformats.org/officeDocument/2006/relationships/hyperlink" Target="https://thereserve2.apx.com/mymodule/reg/prjView.asp?id1=659" TargetMode="External"/><Relationship Id="rId138" Type="http://schemas.openxmlformats.org/officeDocument/2006/relationships/hyperlink" Target="https://thereserve2.apx.com/mymodule/reg/prjView.asp?id1=1313" TargetMode="External"/><Relationship Id="rId159" Type="http://schemas.openxmlformats.org/officeDocument/2006/relationships/hyperlink" Target="https://thereserve2.apx.com/mymodule/reg/prjView.asp?id1=1286" TargetMode="External"/><Relationship Id="rId324" Type="http://schemas.openxmlformats.org/officeDocument/2006/relationships/hyperlink" Target="https://thereserve2.apx.com/mymodule/reg/prjView.asp?id1=1002" TargetMode="External"/><Relationship Id="rId170" Type="http://schemas.openxmlformats.org/officeDocument/2006/relationships/hyperlink" Target="https://thereserve2.apx.com/mymodule/reg/prjView.asp?id1=1267" TargetMode="External"/><Relationship Id="rId191" Type="http://schemas.openxmlformats.org/officeDocument/2006/relationships/hyperlink" Target="https://thereserve2.apx.com/mymodule/reg/prjView.asp?id1=1235" TargetMode="External"/><Relationship Id="rId205" Type="http://schemas.openxmlformats.org/officeDocument/2006/relationships/hyperlink" Target="https://thereserve2.apx.com/mymodule/reg/prjView.asp?id1=1191" TargetMode="External"/><Relationship Id="rId226" Type="http://schemas.openxmlformats.org/officeDocument/2006/relationships/hyperlink" Target="https://thereserve2.apx.com/mymodule/reg/prjView.asp?id1=1159" TargetMode="External"/><Relationship Id="rId247" Type="http://schemas.openxmlformats.org/officeDocument/2006/relationships/hyperlink" Target="https://thereserve2.apx.com/mymodule/reg/prjView.asp?id1=1132" TargetMode="External"/><Relationship Id="rId107" Type="http://schemas.openxmlformats.org/officeDocument/2006/relationships/hyperlink" Target="https://thereserve2.apx.com/mymodule/reg/prjView.asp?id1=487" TargetMode="External"/><Relationship Id="rId268" Type="http://schemas.openxmlformats.org/officeDocument/2006/relationships/hyperlink" Target="https://thereserve2.apx.com/mymodule/reg/prjView.asp?id1=1093" TargetMode="External"/><Relationship Id="rId289" Type="http://schemas.openxmlformats.org/officeDocument/2006/relationships/hyperlink" Target="https://thereserve2.apx.com/mymodule/reg/prjView.asp?id1=1064" TargetMode="External"/><Relationship Id="rId11" Type="http://schemas.openxmlformats.org/officeDocument/2006/relationships/hyperlink" Target="https://acr2.apx.com/mymodule/reg/prjView.asp?id1=170" TargetMode="External"/><Relationship Id="rId32" Type="http://schemas.openxmlformats.org/officeDocument/2006/relationships/hyperlink" Target="https://thereserve2.apx.com/mymodule/reg/prjView.asp?id1=965" TargetMode="External"/><Relationship Id="rId53" Type="http://schemas.openxmlformats.org/officeDocument/2006/relationships/hyperlink" Target="https://thereserve2.apx.com/mymodule/reg/prjView.asp?id1=832" TargetMode="External"/><Relationship Id="rId74" Type="http://schemas.openxmlformats.org/officeDocument/2006/relationships/hyperlink" Target="https://thereserve2.apx.com/mymodule/reg/prjView.asp?id1=697" TargetMode="External"/><Relationship Id="rId128" Type="http://schemas.openxmlformats.org/officeDocument/2006/relationships/hyperlink" Target="https://thereserve2.apx.com/mymodule/reg/prjView.asp?id1=1341" TargetMode="External"/><Relationship Id="rId149" Type="http://schemas.openxmlformats.org/officeDocument/2006/relationships/hyperlink" Target="https://thereserve2.apx.com/mymodule/reg/prjView.asp?id1=1298" TargetMode="External"/><Relationship Id="rId314" Type="http://schemas.openxmlformats.org/officeDocument/2006/relationships/hyperlink" Target="https://thereserve2.apx.com/mymodule/reg/prjView.asp?id1=1015" TargetMode="External"/><Relationship Id="rId5" Type="http://schemas.openxmlformats.org/officeDocument/2006/relationships/hyperlink" Target="https://thereserve2.apx.com/mymodule/reg/prjView.asp?id1=997" TargetMode="External"/><Relationship Id="rId95" Type="http://schemas.openxmlformats.org/officeDocument/2006/relationships/hyperlink" Target="https://thereserve2.apx.com/mymodule/reg/prjView.asp?id1=604" TargetMode="External"/><Relationship Id="rId160" Type="http://schemas.openxmlformats.org/officeDocument/2006/relationships/hyperlink" Target="https://thereserve2.apx.com/mymodule/reg/prjView.asp?id1=1283" TargetMode="External"/><Relationship Id="rId181" Type="http://schemas.openxmlformats.org/officeDocument/2006/relationships/hyperlink" Target="https://thereserve2.apx.com/mymodule/reg/prjView.asp?id1=1249" TargetMode="External"/><Relationship Id="rId216" Type="http://schemas.openxmlformats.org/officeDocument/2006/relationships/hyperlink" Target="https://thereserve2.apx.com/mymodule/reg/prjView.asp?id1=1173" TargetMode="External"/><Relationship Id="rId237" Type="http://schemas.openxmlformats.org/officeDocument/2006/relationships/hyperlink" Target="https://thereserve2.apx.com/mymodule/reg/prjView.asp?id1=1142" TargetMode="External"/><Relationship Id="rId258" Type="http://schemas.openxmlformats.org/officeDocument/2006/relationships/hyperlink" Target="https://thereserve2.apx.com/mymodule/reg/prjView.asp?id1=1109" TargetMode="External"/><Relationship Id="rId279" Type="http://schemas.openxmlformats.org/officeDocument/2006/relationships/hyperlink" Target="https://thereserve2.apx.com/mymodule/reg/prjView.asp?id1=1076" TargetMode="External"/><Relationship Id="rId22" Type="http://schemas.openxmlformats.org/officeDocument/2006/relationships/hyperlink" Target="https://thereserve2.apx.com/mymodule/reg/prjView.asp?id1=990" TargetMode="External"/><Relationship Id="rId43" Type="http://schemas.openxmlformats.org/officeDocument/2006/relationships/hyperlink" Target="https://thereserve2.apx.com/mymodule/reg/prjView.asp?id1=944" TargetMode="External"/><Relationship Id="rId64" Type="http://schemas.openxmlformats.org/officeDocument/2006/relationships/hyperlink" Target="https://thereserve2.apx.com/mymodule/reg/prjView.asp?id1=793" TargetMode="External"/><Relationship Id="rId118" Type="http://schemas.openxmlformats.org/officeDocument/2006/relationships/hyperlink" Target="https://thereserve2.apx.com/mymodule/reg/prjView.asp?id1=418" TargetMode="External"/><Relationship Id="rId139" Type="http://schemas.openxmlformats.org/officeDocument/2006/relationships/hyperlink" Target="https://thereserve2.apx.com/mymodule/reg/prjView.asp?id1=1312" TargetMode="External"/><Relationship Id="rId290" Type="http://schemas.openxmlformats.org/officeDocument/2006/relationships/hyperlink" Target="https://thereserve2.apx.com/mymodule/reg/prjView.asp?id1=1063" TargetMode="External"/><Relationship Id="rId304" Type="http://schemas.openxmlformats.org/officeDocument/2006/relationships/hyperlink" Target="https://thereserve2.apx.com/mymodule/reg/prjView.asp?id1=1033" TargetMode="External"/><Relationship Id="rId325" Type="http://schemas.openxmlformats.org/officeDocument/2006/relationships/hyperlink" Target="https://thereserve2.apx.com/mymodule/reg/prjView.asp?id1=393" TargetMode="External"/><Relationship Id="rId85" Type="http://schemas.openxmlformats.org/officeDocument/2006/relationships/hyperlink" Target="https://thereserve2.apx.com/mymodule/reg/prjView.asp?id1=658" TargetMode="External"/><Relationship Id="rId150" Type="http://schemas.openxmlformats.org/officeDocument/2006/relationships/hyperlink" Target="https://thereserve2.apx.com/mymodule/reg/prjView.asp?id1=1297" TargetMode="External"/><Relationship Id="rId171" Type="http://schemas.openxmlformats.org/officeDocument/2006/relationships/hyperlink" Target="https://thereserve2.apx.com/mymodule/reg/prjView.asp?id1=1265" TargetMode="External"/><Relationship Id="rId192" Type="http://schemas.openxmlformats.org/officeDocument/2006/relationships/hyperlink" Target="https://thereserve2.apx.com/mymodule/reg/prjView.asp?id1=1234" TargetMode="External"/><Relationship Id="rId206" Type="http://schemas.openxmlformats.org/officeDocument/2006/relationships/hyperlink" Target="https://thereserve2.apx.com/mymodule/reg/prjView.asp?id1=1190" TargetMode="External"/><Relationship Id="rId227" Type="http://schemas.openxmlformats.org/officeDocument/2006/relationships/hyperlink" Target="https://thereserve2.apx.com/mymodule/reg/prjView.asp?id1=1156" TargetMode="External"/><Relationship Id="rId248" Type="http://schemas.openxmlformats.org/officeDocument/2006/relationships/hyperlink" Target="https://thereserve2.apx.com/mymodule/reg/prjView.asp?id1=1130" TargetMode="External"/><Relationship Id="rId269" Type="http://schemas.openxmlformats.org/officeDocument/2006/relationships/hyperlink" Target="https://thereserve2.apx.com/mymodule/reg/prjView.asp?id1=1089" TargetMode="External"/><Relationship Id="rId12" Type="http://schemas.openxmlformats.org/officeDocument/2006/relationships/hyperlink" Target="https://acr2.apx.com/mymodule/reg/prjView.asp?id1=170" TargetMode="External"/><Relationship Id="rId33" Type="http://schemas.openxmlformats.org/officeDocument/2006/relationships/hyperlink" Target="https://thereserve2.apx.com/mymodule/reg/prjView.asp?id1=960" TargetMode="External"/><Relationship Id="rId108" Type="http://schemas.openxmlformats.org/officeDocument/2006/relationships/hyperlink" Target="https://thereserve2.apx.com/mymodule/reg/prjView.asp?id1=479" TargetMode="External"/><Relationship Id="rId129" Type="http://schemas.openxmlformats.org/officeDocument/2006/relationships/hyperlink" Target="https://thereserve2.apx.com/mymodule/reg/prjView.asp?id1=1340" TargetMode="External"/><Relationship Id="rId280" Type="http://schemas.openxmlformats.org/officeDocument/2006/relationships/hyperlink" Target="https://thereserve2.apx.com/mymodule/reg/prjView.asp?id1=1074" TargetMode="External"/><Relationship Id="rId315" Type="http://schemas.openxmlformats.org/officeDocument/2006/relationships/hyperlink" Target="https://thereserve2.apx.com/mymodule/reg/prjView.asp?id1=1014" TargetMode="External"/><Relationship Id="rId54" Type="http://schemas.openxmlformats.org/officeDocument/2006/relationships/hyperlink" Target="https://thereserve2.apx.com/mymodule/reg/prjView.asp?id1=831" TargetMode="External"/><Relationship Id="rId75" Type="http://schemas.openxmlformats.org/officeDocument/2006/relationships/hyperlink" Target="https://thereserve2.apx.com/mymodule/reg/prjView.asp?id1=696" TargetMode="External"/><Relationship Id="rId96" Type="http://schemas.openxmlformats.org/officeDocument/2006/relationships/hyperlink" Target="https://thereserve2.apx.com/mymodule/reg/prjView.asp?id1=602" TargetMode="External"/><Relationship Id="rId140" Type="http://schemas.openxmlformats.org/officeDocument/2006/relationships/hyperlink" Target="https://thereserve2.apx.com/mymodule/reg/prjView.asp?id1=1311" TargetMode="External"/><Relationship Id="rId161" Type="http://schemas.openxmlformats.org/officeDocument/2006/relationships/hyperlink" Target="https://thereserve2.apx.com/mymodule/reg/prjView.asp?id1=1280" TargetMode="External"/><Relationship Id="rId182" Type="http://schemas.openxmlformats.org/officeDocument/2006/relationships/hyperlink" Target="https://thereserve2.apx.com/mymodule/reg/prjView.asp?id1=1248" TargetMode="External"/><Relationship Id="rId217" Type="http://schemas.openxmlformats.org/officeDocument/2006/relationships/hyperlink" Target="https://thereserve2.apx.com/mymodule/reg/prjView.asp?id1=1172" TargetMode="External"/><Relationship Id="rId6" Type="http://schemas.openxmlformats.org/officeDocument/2006/relationships/hyperlink" Target="https://thereserve2.apx.com/mymodule/reg/prjView.asp?id1=998" TargetMode="External"/><Relationship Id="rId238" Type="http://schemas.openxmlformats.org/officeDocument/2006/relationships/hyperlink" Target="https://thereserve2.apx.com/mymodule/reg/prjView.asp?id1=1141" TargetMode="External"/><Relationship Id="rId259" Type="http://schemas.openxmlformats.org/officeDocument/2006/relationships/hyperlink" Target="https://thereserve2.apx.com/mymodule/reg/prjView.asp?id1=1108" TargetMode="External"/><Relationship Id="rId23" Type="http://schemas.openxmlformats.org/officeDocument/2006/relationships/hyperlink" Target="https://thereserve2.apx.com/mymodule/reg/prjView.asp?id1=989" TargetMode="External"/><Relationship Id="rId119" Type="http://schemas.openxmlformats.org/officeDocument/2006/relationships/hyperlink" Target="https://thereserve2.apx.com/mymodule/reg/prjView.asp?id1=412" TargetMode="External"/><Relationship Id="rId270" Type="http://schemas.openxmlformats.org/officeDocument/2006/relationships/hyperlink" Target="https://thereserve2.apx.com/mymodule/reg/prjView.asp?id1=1088" TargetMode="External"/><Relationship Id="rId291" Type="http://schemas.openxmlformats.org/officeDocument/2006/relationships/hyperlink" Target="https://thereserve2.apx.com/mymodule/reg/prjView.asp?id1=1062" TargetMode="External"/><Relationship Id="rId305" Type="http://schemas.openxmlformats.org/officeDocument/2006/relationships/hyperlink" Target="https://thereserve2.apx.com/mymodule/reg/prjView.asp?id1=1032" TargetMode="External"/><Relationship Id="rId326" Type="http://schemas.openxmlformats.org/officeDocument/2006/relationships/hyperlink" Target="https://www.vcsprojectdatabase.org/" TargetMode="External"/><Relationship Id="rId44" Type="http://schemas.openxmlformats.org/officeDocument/2006/relationships/hyperlink" Target="https://thereserve2.apx.com/mymodule/reg/prjView.asp?id1=906" TargetMode="External"/><Relationship Id="rId65" Type="http://schemas.openxmlformats.org/officeDocument/2006/relationships/hyperlink" Target="https://thereserve2.apx.com/mymodule/reg/prjView.asp?id1=786" TargetMode="External"/><Relationship Id="rId86" Type="http://schemas.openxmlformats.org/officeDocument/2006/relationships/hyperlink" Target="https://thereserve2.apx.com/mymodule/reg/prjView.asp?id1=657" TargetMode="External"/><Relationship Id="rId130" Type="http://schemas.openxmlformats.org/officeDocument/2006/relationships/hyperlink" Target="https://thereserve2.apx.com/mymodule/reg/prjView.asp?id1=1337" TargetMode="External"/><Relationship Id="rId151" Type="http://schemas.openxmlformats.org/officeDocument/2006/relationships/hyperlink" Target="https://thereserve2.apx.com/mymodule/reg/prjView.asp?id1=1296" TargetMode="External"/><Relationship Id="rId172" Type="http://schemas.openxmlformats.org/officeDocument/2006/relationships/hyperlink" Target="https://thereserve2.apx.com/mymodule/reg/prjView.asp?id1=1264" TargetMode="External"/><Relationship Id="rId193" Type="http://schemas.openxmlformats.org/officeDocument/2006/relationships/hyperlink" Target="https://thereserve2.apx.com/mymodule/reg/prjView.asp?id1=1233" TargetMode="External"/><Relationship Id="rId207" Type="http://schemas.openxmlformats.org/officeDocument/2006/relationships/hyperlink" Target="https://thereserve2.apx.com/mymodule/reg/prjView.asp?id1=1184" TargetMode="External"/><Relationship Id="rId228" Type="http://schemas.openxmlformats.org/officeDocument/2006/relationships/hyperlink" Target="https://thereserve2.apx.com/mymodule/reg/prjView.asp?id1=1155" TargetMode="External"/><Relationship Id="rId249" Type="http://schemas.openxmlformats.org/officeDocument/2006/relationships/hyperlink" Target="https://thereserve2.apx.com/mymodule/reg/prjView.asp?id1=1128" TargetMode="External"/><Relationship Id="rId13" Type="http://schemas.openxmlformats.org/officeDocument/2006/relationships/hyperlink" Target="https://acr2.apx.com/mymodule/reg/prjView.asp?id1=170" TargetMode="External"/><Relationship Id="rId109" Type="http://schemas.openxmlformats.org/officeDocument/2006/relationships/hyperlink" Target="https://thereserve2.apx.com/mymodule/reg/prjView.asp?id1=478" TargetMode="External"/><Relationship Id="rId260" Type="http://schemas.openxmlformats.org/officeDocument/2006/relationships/hyperlink" Target="https://thereserve2.apx.com/mymodule/reg/prjView.asp?id1=1106" TargetMode="External"/><Relationship Id="rId281" Type="http://schemas.openxmlformats.org/officeDocument/2006/relationships/hyperlink" Target="https://thereserve2.apx.com/mymodule/reg/prjView.asp?id1=1072" TargetMode="External"/><Relationship Id="rId316" Type="http://schemas.openxmlformats.org/officeDocument/2006/relationships/hyperlink" Target="https://thereserve2.apx.com/mymodule/reg/prjView.asp?id1=1013" TargetMode="External"/><Relationship Id="rId34" Type="http://schemas.openxmlformats.org/officeDocument/2006/relationships/hyperlink" Target="https://thereserve2.apx.com/mymodule/reg/prjView.asp?id1=959" TargetMode="External"/><Relationship Id="rId55" Type="http://schemas.openxmlformats.org/officeDocument/2006/relationships/hyperlink" Target="https://thereserve2.apx.com/mymodule/reg/prjView.asp?id1=818" TargetMode="External"/><Relationship Id="rId76" Type="http://schemas.openxmlformats.org/officeDocument/2006/relationships/hyperlink" Target="https://thereserve2.apx.com/mymodule/reg/prjView.asp?id1=688" TargetMode="External"/><Relationship Id="rId97" Type="http://schemas.openxmlformats.org/officeDocument/2006/relationships/hyperlink" Target="https://thereserve2.apx.com/mymodule/reg/prjView.asp?id1=601" TargetMode="External"/><Relationship Id="rId120" Type="http://schemas.openxmlformats.org/officeDocument/2006/relationships/hyperlink" Target="https://thereserve2.apx.com/mymodule/reg/prjView.asp?id1=408" TargetMode="External"/><Relationship Id="rId141" Type="http://schemas.openxmlformats.org/officeDocument/2006/relationships/hyperlink" Target="https://thereserve2.apx.com/mymodule/reg/prjView.asp?id1=1310" TargetMode="External"/><Relationship Id="rId7" Type="http://schemas.openxmlformats.org/officeDocument/2006/relationships/hyperlink" Target="https://thereserve2.apx.com/mymodule/reg/prjView.asp?id1=1006" TargetMode="External"/><Relationship Id="rId162" Type="http://schemas.openxmlformats.org/officeDocument/2006/relationships/hyperlink" Target="https://thereserve2.apx.com/mymodule/reg/prjView.asp?id1=1279" TargetMode="External"/><Relationship Id="rId183" Type="http://schemas.openxmlformats.org/officeDocument/2006/relationships/hyperlink" Target="https://thereserve2.apx.com/mymodule/reg/prjView.asp?id1=1246" TargetMode="External"/><Relationship Id="rId218" Type="http://schemas.openxmlformats.org/officeDocument/2006/relationships/hyperlink" Target="https://thereserve2.apx.com/mymodule/reg/prjView.asp?id1=1171" TargetMode="External"/><Relationship Id="rId239" Type="http://schemas.openxmlformats.org/officeDocument/2006/relationships/hyperlink" Target="https://thereserve2.apx.com/mymodule/reg/prjView.asp?id1=1140" TargetMode="External"/><Relationship Id="rId250" Type="http://schemas.openxmlformats.org/officeDocument/2006/relationships/hyperlink" Target="https://thereserve2.apx.com/mymodule/reg/prjView.asp?id1=1127" TargetMode="External"/><Relationship Id="rId271" Type="http://schemas.openxmlformats.org/officeDocument/2006/relationships/hyperlink" Target="https://thereserve2.apx.com/mymodule/reg/prjView.asp?id1=1087" TargetMode="External"/><Relationship Id="rId292" Type="http://schemas.openxmlformats.org/officeDocument/2006/relationships/hyperlink" Target="https://thereserve2.apx.com/mymodule/reg/prjView.asp?id1=1059" TargetMode="External"/><Relationship Id="rId306" Type="http://schemas.openxmlformats.org/officeDocument/2006/relationships/hyperlink" Target="https://thereserve2.apx.com/mymodule/reg/prjView.asp?id1=1029" TargetMode="External"/><Relationship Id="rId24" Type="http://schemas.openxmlformats.org/officeDocument/2006/relationships/hyperlink" Target="https://thereserve2.apx.com/mymodule/reg/prjView.asp?id1=982" TargetMode="External"/><Relationship Id="rId45" Type="http://schemas.openxmlformats.org/officeDocument/2006/relationships/hyperlink" Target="https://thereserve2.apx.com/mymodule/reg/prjView.asp?id1=905" TargetMode="External"/><Relationship Id="rId66" Type="http://schemas.openxmlformats.org/officeDocument/2006/relationships/hyperlink" Target="https://thereserve2.apx.com/mymodule/reg/prjView.asp?id1=784" TargetMode="External"/><Relationship Id="rId87" Type="http://schemas.openxmlformats.org/officeDocument/2006/relationships/hyperlink" Target="https://thereserve2.apx.com/mymodule/reg/prjView.asp?id1=655" TargetMode="External"/><Relationship Id="rId110" Type="http://schemas.openxmlformats.org/officeDocument/2006/relationships/hyperlink" Target="https://thereserve2.apx.com/mymodule/reg/prjView.asp?id1=477" TargetMode="External"/><Relationship Id="rId131" Type="http://schemas.openxmlformats.org/officeDocument/2006/relationships/hyperlink" Target="https://thereserve2.apx.com/mymodule/reg/prjView.asp?id1=1327" TargetMode="External"/><Relationship Id="rId327" Type="http://schemas.openxmlformats.org/officeDocument/2006/relationships/hyperlink" Target="https://www.vcsprojectdatabase.org/" TargetMode="External"/><Relationship Id="rId152" Type="http://schemas.openxmlformats.org/officeDocument/2006/relationships/hyperlink" Target="https://thereserve2.apx.com/mymodule/reg/prjView.asp?id1=1295" TargetMode="External"/><Relationship Id="rId173" Type="http://schemas.openxmlformats.org/officeDocument/2006/relationships/hyperlink" Target="https://thereserve2.apx.com/mymodule/reg/prjView.asp?id1=1263" TargetMode="External"/><Relationship Id="rId194" Type="http://schemas.openxmlformats.org/officeDocument/2006/relationships/hyperlink" Target="https://thereserve2.apx.com/mymodule/reg/prjView.asp?id1=1232" TargetMode="External"/><Relationship Id="rId208" Type="http://schemas.openxmlformats.org/officeDocument/2006/relationships/hyperlink" Target="https://thereserve2.apx.com/mymodule/reg/prjView.asp?id1=1183" TargetMode="External"/><Relationship Id="rId229" Type="http://schemas.openxmlformats.org/officeDocument/2006/relationships/hyperlink" Target="https://thereserve2.apx.com/mymodule/reg/prjView.asp?id1=1154" TargetMode="External"/><Relationship Id="rId240" Type="http://schemas.openxmlformats.org/officeDocument/2006/relationships/hyperlink" Target="https://thereserve2.apx.com/mymodule/reg/prjView.asp?id1=1139" TargetMode="External"/><Relationship Id="rId261" Type="http://schemas.openxmlformats.org/officeDocument/2006/relationships/hyperlink" Target="https://thereserve2.apx.com/mymodule/reg/prjView.asp?id1=1101" TargetMode="External"/><Relationship Id="rId14" Type="http://schemas.openxmlformats.org/officeDocument/2006/relationships/hyperlink" Target="https://acr2.apx.com/mymodule/reg/prjView.asp?id1=170" TargetMode="External"/><Relationship Id="rId35" Type="http://schemas.openxmlformats.org/officeDocument/2006/relationships/hyperlink" Target="https://thereserve2.apx.com/mymodule/reg/prjView.asp?id1=957" TargetMode="External"/><Relationship Id="rId56" Type="http://schemas.openxmlformats.org/officeDocument/2006/relationships/hyperlink" Target="https://thereserve2.apx.com/mymodule/reg/prjView.asp?id1=813" TargetMode="External"/><Relationship Id="rId77" Type="http://schemas.openxmlformats.org/officeDocument/2006/relationships/hyperlink" Target="https://thereserve2.apx.com/mymodule/reg/prjView.asp?id1=686" TargetMode="External"/><Relationship Id="rId100" Type="http://schemas.openxmlformats.org/officeDocument/2006/relationships/hyperlink" Target="https://thereserve2.apx.com/mymodule/reg/prjView.asp?id1=589" TargetMode="External"/><Relationship Id="rId282" Type="http://schemas.openxmlformats.org/officeDocument/2006/relationships/hyperlink" Target="https://thereserve2.apx.com/mymodule/reg/prjView.asp?id1=1071" TargetMode="External"/><Relationship Id="rId317" Type="http://schemas.openxmlformats.org/officeDocument/2006/relationships/hyperlink" Target="https://thereserve2.apx.com/mymodule/reg/prjView.asp?id1=1012" TargetMode="External"/><Relationship Id="rId8" Type="http://schemas.openxmlformats.org/officeDocument/2006/relationships/hyperlink" Target="https://thereserve2.apx.com/mymodule/reg/prjView.asp?id1=1105" TargetMode="External"/><Relationship Id="rId51" Type="http://schemas.openxmlformats.org/officeDocument/2006/relationships/hyperlink" Target="https://thereserve2.apx.com/mymodule/reg/prjView.asp?id1=836" TargetMode="External"/><Relationship Id="rId72" Type="http://schemas.openxmlformats.org/officeDocument/2006/relationships/hyperlink" Target="https://thereserve2.apx.com/mymodule/reg/prjView.asp?id1=749" TargetMode="External"/><Relationship Id="rId93" Type="http://schemas.openxmlformats.org/officeDocument/2006/relationships/hyperlink" Target="https://thereserve2.apx.com/mymodule/reg/prjView.asp?id1=607" TargetMode="External"/><Relationship Id="rId98" Type="http://schemas.openxmlformats.org/officeDocument/2006/relationships/hyperlink" Target="https://thereserve2.apx.com/mymodule/reg/prjView.asp?id1=599" TargetMode="External"/><Relationship Id="rId121" Type="http://schemas.openxmlformats.org/officeDocument/2006/relationships/hyperlink" Target="https://thereserve2.apx.com/mymodule/reg/prjView.asp?id1=402" TargetMode="External"/><Relationship Id="rId142" Type="http://schemas.openxmlformats.org/officeDocument/2006/relationships/hyperlink" Target="https://thereserve2.apx.com/mymodule/reg/prjView.asp?id1=1309" TargetMode="External"/><Relationship Id="rId163" Type="http://schemas.openxmlformats.org/officeDocument/2006/relationships/hyperlink" Target="https://thereserve2.apx.com/mymodule/reg/prjView.asp?id1=1278" TargetMode="External"/><Relationship Id="rId184" Type="http://schemas.openxmlformats.org/officeDocument/2006/relationships/hyperlink" Target="https://thereserve2.apx.com/mymodule/reg/prjView.asp?id1=1245" TargetMode="External"/><Relationship Id="rId189" Type="http://schemas.openxmlformats.org/officeDocument/2006/relationships/hyperlink" Target="https://thereserve2.apx.com/mymodule/reg/prjView.asp?id1=1239" TargetMode="External"/><Relationship Id="rId219" Type="http://schemas.openxmlformats.org/officeDocument/2006/relationships/hyperlink" Target="https://thereserve2.apx.com/mymodule/reg/prjView.asp?id1=1169" TargetMode="External"/><Relationship Id="rId3" Type="http://schemas.openxmlformats.org/officeDocument/2006/relationships/hyperlink" Target="https://thereserve2.apx.com/mymodule/reg/prjView.asp?id1=994" TargetMode="External"/><Relationship Id="rId214" Type="http://schemas.openxmlformats.org/officeDocument/2006/relationships/hyperlink" Target="https://thereserve2.apx.com/mymodule/reg/prjView.asp?id1=1175" TargetMode="External"/><Relationship Id="rId230" Type="http://schemas.openxmlformats.org/officeDocument/2006/relationships/hyperlink" Target="https://thereserve2.apx.com/mymodule/reg/prjView.asp?id1=1153" TargetMode="External"/><Relationship Id="rId235" Type="http://schemas.openxmlformats.org/officeDocument/2006/relationships/hyperlink" Target="https://thereserve2.apx.com/mymodule/reg/prjView.asp?id1=1145" TargetMode="External"/><Relationship Id="rId251" Type="http://schemas.openxmlformats.org/officeDocument/2006/relationships/hyperlink" Target="https://thereserve2.apx.com/mymodule/reg/prjView.asp?id1=1126" TargetMode="External"/><Relationship Id="rId256" Type="http://schemas.openxmlformats.org/officeDocument/2006/relationships/hyperlink" Target="https://thereserve2.apx.com/mymodule/reg/prjView.asp?id1=1121" TargetMode="External"/><Relationship Id="rId277" Type="http://schemas.openxmlformats.org/officeDocument/2006/relationships/hyperlink" Target="https://thereserve2.apx.com/mymodule/reg/prjView.asp?id1=1078" TargetMode="External"/><Relationship Id="rId298" Type="http://schemas.openxmlformats.org/officeDocument/2006/relationships/hyperlink" Target="https://thereserve2.apx.com/mymodule/reg/prjView.asp?id1=1049" TargetMode="External"/><Relationship Id="rId25" Type="http://schemas.openxmlformats.org/officeDocument/2006/relationships/hyperlink" Target="https://thereserve2.apx.com/mymodule/reg/prjView.asp?id1=981" TargetMode="External"/><Relationship Id="rId46" Type="http://schemas.openxmlformats.org/officeDocument/2006/relationships/hyperlink" Target="https://thereserve2.apx.com/mymodule/reg/prjView.asp?id1=901" TargetMode="External"/><Relationship Id="rId67" Type="http://schemas.openxmlformats.org/officeDocument/2006/relationships/hyperlink" Target="https://thereserve2.apx.com/mymodule/reg/prjView.asp?id1=781" TargetMode="External"/><Relationship Id="rId116" Type="http://schemas.openxmlformats.org/officeDocument/2006/relationships/hyperlink" Target="https://thereserve2.apx.com/mymodule/reg/prjView.asp?id1=429" TargetMode="External"/><Relationship Id="rId137" Type="http://schemas.openxmlformats.org/officeDocument/2006/relationships/hyperlink" Target="https://thereserve2.apx.com/mymodule/reg/prjView.asp?id1=1314" TargetMode="External"/><Relationship Id="rId158" Type="http://schemas.openxmlformats.org/officeDocument/2006/relationships/hyperlink" Target="https://thereserve2.apx.com/mymodule/reg/prjView.asp?id1=1287" TargetMode="External"/><Relationship Id="rId272" Type="http://schemas.openxmlformats.org/officeDocument/2006/relationships/hyperlink" Target="https://thereserve2.apx.com/mymodule/reg/prjView.asp?id1=1086" TargetMode="External"/><Relationship Id="rId293" Type="http://schemas.openxmlformats.org/officeDocument/2006/relationships/hyperlink" Target="https://thereserve2.apx.com/mymodule/reg/prjView.asp?id1=1058" TargetMode="External"/><Relationship Id="rId302" Type="http://schemas.openxmlformats.org/officeDocument/2006/relationships/hyperlink" Target="https://thereserve2.apx.com/mymodule/reg/prjView.asp?id1=1036" TargetMode="External"/><Relationship Id="rId307" Type="http://schemas.openxmlformats.org/officeDocument/2006/relationships/hyperlink" Target="https://thereserve2.apx.com/mymodule/reg/prjView.asp?id1=1026" TargetMode="External"/><Relationship Id="rId323" Type="http://schemas.openxmlformats.org/officeDocument/2006/relationships/hyperlink" Target="https://thereserve2.apx.com/mymodule/reg/prjView.asp?id1=1003" TargetMode="External"/><Relationship Id="rId328" Type="http://schemas.openxmlformats.org/officeDocument/2006/relationships/hyperlink" Target="https://www.vcsprojectdatabase.org/" TargetMode="External"/><Relationship Id="rId20" Type="http://schemas.openxmlformats.org/officeDocument/2006/relationships/hyperlink" Target="https://thereserve2.apx.com/myModule/rpt/myrpt.asp?r=111" TargetMode="External"/><Relationship Id="rId41" Type="http://schemas.openxmlformats.org/officeDocument/2006/relationships/hyperlink" Target="https://thereserve2.apx.com/mymodule/reg/prjView.asp?id1=946" TargetMode="External"/><Relationship Id="rId62" Type="http://schemas.openxmlformats.org/officeDocument/2006/relationships/hyperlink" Target="https://thereserve2.apx.com/mymodule/reg/prjView.asp?id1=795" TargetMode="External"/><Relationship Id="rId83" Type="http://schemas.openxmlformats.org/officeDocument/2006/relationships/hyperlink" Target="https://thereserve2.apx.com/mymodule/reg/prjView.asp?id1=660" TargetMode="External"/><Relationship Id="rId88" Type="http://schemas.openxmlformats.org/officeDocument/2006/relationships/hyperlink" Target="https://thereserve2.apx.com/mymodule/reg/prjView.asp?id1=648" TargetMode="External"/><Relationship Id="rId111" Type="http://schemas.openxmlformats.org/officeDocument/2006/relationships/hyperlink" Target="https://thereserve2.apx.com/mymodule/reg/prjView.asp?id1=474" TargetMode="External"/><Relationship Id="rId132" Type="http://schemas.openxmlformats.org/officeDocument/2006/relationships/hyperlink" Target="https://thereserve2.apx.com/mymodule/reg/prjView.asp?id1=1326" TargetMode="External"/><Relationship Id="rId153" Type="http://schemas.openxmlformats.org/officeDocument/2006/relationships/hyperlink" Target="https://thereserve2.apx.com/mymodule/reg/prjView.asp?id1=1294" TargetMode="External"/><Relationship Id="rId174" Type="http://schemas.openxmlformats.org/officeDocument/2006/relationships/hyperlink" Target="https://thereserve2.apx.com/mymodule/reg/prjView.asp?id1=1258" TargetMode="External"/><Relationship Id="rId179" Type="http://schemas.openxmlformats.org/officeDocument/2006/relationships/hyperlink" Target="https://thereserve2.apx.com/mymodule/reg/prjView.asp?id1=1251" TargetMode="External"/><Relationship Id="rId195" Type="http://schemas.openxmlformats.org/officeDocument/2006/relationships/hyperlink" Target="https://thereserve2.apx.com/mymodule/reg/prjView.asp?id1=1222" TargetMode="External"/><Relationship Id="rId209" Type="http://schemas.openxmlformats.org/officeDocument/2006/relationships/hyperlink" Target="https://thereserve2.apx.com/mymodule/reg/prjView.asp?id1=1182" TargetMode="External"/><Relationship Id="rId190" Type="http://schemas.openxmlformats.org/officeDocument/2006/relationships/hyperlink" Target="https://thereserve2.apx.com/mymodule/reg/prjView.asp?id1=1236" TargetMode="External"/><Relationship Id="rId204" Type="http://schemas.openxmlformats.org/officeDocument/2006/relationships/hyperlink" Target="https://thereserve2.apx.com/mymodule/reg/prjView.asp?id1=1197" TargetMode="External"/><Relationship Id="rId220" Type="http://schemas.openxmlformats.org/officeDocument/2006/relationships/hyperlink" Target="https://thereserve2.apx.com/mymodule/reg/prjView.asp?id1=1167" TargetMode="External"/><Relationship Id="rId225" Type="http://schemas.openxmlformats.org/officeDocument/2006/relationships/hyperlink" Target="https://thereserve2.apx.com/mymodule/reg/prjView.asp?id1=1160" TargetMode="External"/><Relationship Id="rId241" Type="http://schemas.openxmlformats.org/officeDocument/2006/relationships/hyperlink" Target="https://thereserve2.apx.com/mymodule/reg/prjView.asp?id1=1138" TargetMode="External"/><Relationship Id="rId246" Type="http://schemas.openxmlformats.org/officeDocument/2006/relationships/hyperlink" Target="https://thereserve2.apx.com/mymodule/reg/prjView.asp?id1=1133" TargetMode="External"/><Relationship Id="rId267" Type="http://schemas.openxmlformats.org/officeDocument/2006/relationships/hyperlink" Target="https://thereserve2.apx.com/mymodule/reg/prjView.asp?id1=1094" TargetMode="External"/><Relationship Id="rId288" Type="http://schemas.openxmlformats.org/officeDocument/2006/relationships/hyperlink" Target="https://thereserve2.apx.com/mymodule/reg/prjView.asp?id1=1065" TargetMode="External"/><Relationship Id="rId15" Type="http://schemas.openxmlformats.org/officeDocument/2006/relationships/hyperlink" Target="https://acr2.apx.com/mymodule/reg/prjView.asp?id1=170" TargetMode="External"/><Relationship Id="rId36" Type="http://schemas.openxmlformats.org/officeDocument/2006/relationships/hyperlink" Target="https://thereserve2.apx.com/mymodule/reg/prjView.asp?id1=956" TargetMode="External"/><Relationship Id="rId57" Type="http://schemas.openxmlformats.org/officeDocument/2006/relationships/hyperlink" Target="https://thereserve2.apx.com/mymodule/reg/prjView.asp?id1=806" TargetMode="External"/><Relationship Id="rId106" Type="http://schemas.openxmlformats.org/officeDocument/2006/relationships/hyperlink" Target="https://thereserve2.apx.com/mymodule/reg/prjView.asp?id1=488" TargetMode="External"/><Relationship Id="rId127" Type="http://schemas.openxmlformats.org/officeDocument/2006/relationships/hyperlink" Target="https://thereserve2.apx.com/mymodule/reg/prjView.asp?id1=1367" TargetMode="External"/><Relationship Id="rId262" Type="http://schemas.openxmlformats.org/officeDocument/2006/relationships/hyperlink" Target="https://thereserve2.apx.com/mymodule/reg/prjView.asp?id1=1100" TargetMode="External"/><Relationship Id="rId283" Type="http://schemas.openxmlformats.org/officeDocument/2006/relationships/hyperlink" Target="https://thereserve2.apx.com/mymodule/reg/prjView.asp?id1=1070" TargetMode="External"/><Relationship Id="rId313" Type="http://schemas.openxmlformats.org/officeDocument/2006/relationships/hyperlink" Target="https://thereserve2.apx.com/mymodule/reg/prjView.asp?id1=1016" TargetMode="External"/><Relationship Id="rId318" Type="http://schemas.openxmlformats.org/officeDocument/2006/relationships/hyperlink" Target="https://thereserve2.apx.com/mymodule/reg/prjView.asp?id1=1011" TargetMode="External"/><Relationship Id="rId10" Type="http://schemas.openxmlformats.org/officeDocument/2006/relationships/hyperlink" Target="https://thereserve2.apx.com/mymodule/reg/prjView.asp?id1=1120" TargetMode="External"/><Relationship Id="rId31" Type="http://schemas.openxmlformats.org/officeDocument/2006/relationships/hyperlink" Target="https://thereserve2.apx.com/mymodule/reg/prjView.asp?id1=969" TargetMode="External"/><Relationship Id="rId52" Type="http://schemas.openxmlformats.org/officeDocument/2006/relationships/hyperlink" Target="https://thereserve2.apx.com/mymodule/reg/prjView.asp?id1=833" TargetMode="External"/><Relationship Id="rId73" Type="http://schemas.openxmlformats.org/officeDocument/2006/relationships/hyperlink" Target="https://thereserve2.apx.com/mymodule/reg/prjView.asp?id1=730" TargetMode="External"/><Relationship Id="rId78" Type="http://schemas.openxmlformats.org/officeDocument/2006/relationships/hyperlink" Target="https://thereserve2.apx.com/mymodule/reg/prjView.asp?id1=683" TargetMode="External"/><Relationship Id="rId94" Type="http://schemas.openxmlformats.org/officeDocument/2006/relationships/hyperlink" Target="https://thereserve2.apx.com/mymodule/reg/prjView.asp?id1=606" TargetMode="External"/><Relationship Id="rId99" Type="http://schemas.openxmlformats.org/officeDocument/2006/relationships/hyperlink" Target="https://thereserve2.apx.com/mymodule/reg/prjView.asp?id1=593" TargetMode="External"/><Relationship Id="rId101" Type="http://schemas.openxmlformats.org/officeDocument/2006/relationships/hyperlink" Target="https://thereserve2.apx.com/mymodule/reg/prjView.asp?id1=582" TargetMode="External"/><Relationship Id="rId122" Type="http://schemas.openxmlformats.org/officeDocument/2006/relationships/hyperlink" Target="https://thereserve2.apx.com/mymodule/reg/prjView.asp?id1=1413" TargetMode="External"/><Relationship Id="rId143" Type="http://schemas.openxmlformats.org/officeDocument/2006/relationships/hyperlink" Target="https://thereserve2.apx.com/mymodule/reg/prjView.asp?id1=1308" TargetMode="External"/><Relationship Id="rId148" Type="http://schemas.openxmlformats.org/officeDocument/2006/relationships/hyperlink" Target="https://thereserve2.apx.com/mymodule/reg/prjView.asp?id1=1300" TargetMode="External"/><Relationship Id="rId164" Type="http://schemas.openxmlformats.org/officeDocument/2006/relationships/hyperlink" Target="https://thereserve2.apx.com/mymodule/reg/prjView.asp?id1=1277" TargetMode="External"/><Relationship Id="rId169" Type="http://schemas.openxmlformats.org/officeDocument/2006/relationships/hyperlink" Target="https://thereserve2.apx.com/mymodule/reg/prjView.asp?id1=1268" TargetMode="External"/><Relationship Id="rId185" Type="http://schemas.openxmlformats.org/officeDocument/2006/relationships/hyperlink" Target="https://thereserve2.apx.com/mymodule/reg/prjView.asp?id1=1244" TargetMode="External"/><Relationship Id="rId4" Type="http://schemas.openxmlformats.org/officeDocument/2006/relationships/hyperlink" Target="https://thereserve2.apx.com/mymodule/reg/prjView.asp?id1=995" TargetMode="External"/><Relationship Id="rId9" Type="http://schemas.openxmlformats.org/officeDocument/2006/relationships/hyperlink" Target="https://thereserve2.apx.com/mymodule/reg/prjView.asp?id1=1105" TargetMode="External"/><Relationship Id="rId180" Type="http://schemas.openxmlformats.org/officeDocument/2006/relationships/hyperlink" Target="https://thereserve2.apx.com/mymodule/reg/prjView.asp?id1=1250" TargetMode="External"/><Relationship Id="rId210" Type="http://schemas.openxmlformats.org/officeDocument/2006/relationships/hyperlink" Target="https://thereserve2.apx.com/mymodule/reg/prjView.asp?id1=1180" TargetMode="External"/><Relationship Id="rId215" Type="http://schemas.openxmlformats.org/officeDocument/2006/relationships/hyperlink" Target="https://thereserve2.apx.com/mymodule/reg/prjView.asp?id1=1174" TargetMode="External"/><Relationship Id="rId236" Type="http://schemas.openxmlformats.org/officeDocument/2006/relationships/hyperlink" Target="https://thereserve2.apx.com/mymodule/reg/prjView.asp?id1=1143" TargetMode="External"/><Relationship Id="rId257" Type="http://schemas.openxmlformats.org/officeDocument/2006/relationships/hyperlink" Target="https://thereserve2.apx.com/mymodule/reg/prjView.asp?id1=1120" TargetMode="External"/><Relationship Id="rId278" Type="http://schemas.openxmlformats.org/officeDocument/2006/relationships/hyperlink" Target="https://thereserve2.apx.com/mymodule/reg/prjView.asp?id1=1077" TargetMode="External"/><Relationship Id="rId26" Type="http://schemas.openxmlformats.org/officeDocument/2006/relationships/hyperlink" Target="https://thereserve2.apx.com/mymodule/reg/prjView.asp?id1=980" TargetMode="External"/><Relationship Id="rId231" Type="http://schemas.openxmlformats.org/officeDocument/2006/relationships/hyperlink" Target="https://thereserve2.apx.com/mymodule/reg/prjView.asp?id1=1152" TargetMode="External"/><Relationship Id="rId252" Type="http://schemas.openxmlformats.org/officeDocument/2006/relationships/hyperlink" Target="https://thereserve2.apx.com/mymodule/reg/prjView.asp?id1=1125" TargetMode="External"/><Relationship Id="rId273" Type="http://schemas.openxmlformats.org/officeDocument/2006/relationships/hyperlink" Target="https://thereserve2.apx.com/mymodule/reg/prjView.asp?id1=1085" TargetMode="External"/><Relationship Id="rId294" Type="http://schemas.openxmlformats.org/officeDocument/2006/relationships/hyperlink" Target="https://thereserve2.apx.com/mymodule/reg/prjView.asp?id1=1057" TargetMode="External"/><Relationship Id="rId308" Type="http://schemas.openxmlformats.org/officeDocument/2006/relationships/hyperlink" Target="https://thereserve2.apx.com/mymodule/reg/prjView.asp?id1=1025" TargetMode="External"/><Relationship Id="rId329" Type="http://schemas.openxmlformats.org/officeDocument/2006/relationships/hyperlink" Target="https://thereserve2.apx.com/mymodule/reg/prjView.asp?id1=489" TargetMode="External"/><Relationship Id="rId47" Type="http://schemas.openxmlformats.org/officeDocument/2006/relationships/hyperlink" Target="https://thereserve2.apx.com/mymodule/reg/prjView.asp?id1=891" TargetMode="External"/><Relationship Id="rId68" Type="http://schemas.openxmlformats.org/officeDocument/2006/relationships/hyperlink" Target="https://thereserve2.apx.com/mymodule/reg/prjView.asp?id1=780" TargetMode="External"/><Relationship Id="rId89" Type="http://schemas.openxmlformats.org/officeDocument/2006/relationships/hyperlink" Target="https://thereserve2.apx.com/mymodule/reg/prjView.asp?id1=645" TargetMode="External"/><Relationship Id="rId112" Type="http://schemas.openxmlformats.org/officeDocument/2006/relationships/hyperlink" Target="https://thereserve2.apx.com/mymodule/reg/prjView.asp?id1=463" TargetMode="External"/><Relationship Id="rId133" Type="http://schemas.openxmlformats.org/officeDocument/2006/relationships/hyperlink" Target="https://thereserve2.apx.com/mymodule/reg/prjView.asp?id1=1318" TargetMode="External"/><Relationship Id="rId154" Type="http://schemas.openxmlformats.org/officeDocument/2006/relationships/hyperlink" Target="https://thereserve2.apx.com/mymodule/reg/prjView.asp?id1=1291" TargetMode="External"/><Relationship Id="rId175" Type="http://schemas.openxmlformats.org/officeDocument/2006/relationships/hyperlink" Target="https://thereserve2.apx.com/mymodule/reg/prjView.asp?id1=1257" TargetMode="External"/><Relationship Id="rId196" Type="http://schemas.openxmlformats.org/officeDocument/2006/relationships/hyperlink" Target="https://thereserve2.apx.com/mymodule/reg/prjView.asp?id1=1219" TargetMode="External"/><Relationship Id="rId200" Type="http://schemas.openxmlformats.org/officeDocument/2006/relationships/hyperlink" Target="https://thereserve2.apx.com/mymodule/reg/prjView.asp?id1=1209" TargetMode="External"/><Relationship Id="rId16" Type="http://schemas.openxmlformats.org/officeDocument/2006/relationships/hyperlink" Target="https://acr2.apx.com/mymodule/reg/prjView.asp?id1=170" TargetMode="External"/><Relationship Id="rId221" Type="http://schemas.openxmlformats.org/officeDocument/2006/relationships/hyperlink" Target="https://thereserve2.apx.com/mymodule/reg/prjView.asp?id1=1165" TargetMode="External"/><Relationship Id="rId242" Type="http://schemas.openxmlformats.org/officeDocument/2006/relationships/hyperlink" Target="https://thereserve2.apx.com/mymodule/reg/prjView.asp?id1=1137" TargetMode="External"/><Relationship Id="rId263" Type="http://schemas.openxmlformats.org/officeDocument/2006/relationships/hyperlink" Target="https://thereserve2.apx.com/mymodule/reg/prjView.asp?id1=1099" TargetMode="External"/><Relationship Id="rId284" Type="http://schemas.openxmlformats.org/officeDocument/2006/relationships/hyperlink" Target="https://thereserve2.apx.com/mymodule/reg/prjView.asp?id1=1069" TargetMode="External"/><Relationship Id="rId319" Type="http://schemas.openxmlformats.org/officeDocument/2006/relationships/hyperlink" Target="https://thereserve2.apx.com/mymodule/reg/prjView.asp?id1=1010" TargetMode="External"/><Relationship Id="rId37" Type="http://schemas.openxmlformats.org/officeDocument/2006/relationships/hyperlink" Target="https://thereserve2.apx.com/mymodule/reg/prjView.asp?id1=954" TargetMode="External"/><Relationship Id="rId58" Type="http://schemas.openxmlformats.org/officeDocument/2006/relationships/hyperlink" Target="https://thereserve2.apx.com/mymodule/reg/prjView.asp?id1=805" TargetMode="External"/><Relationship Id="rId79" Type="http://schemas.openxmlformats.org/officeDocument/2006/relationships/hyperlink" Target="https://thereserve2.apx.com/mymodule/reg/prjView.asp?id1=681" TargetMode="External"/><Relationship Id="rId102" Type="http://schemas.openxmlformats.org/officeDocument/2006/relationships/hyperlink" Target="https://thereserve2.apx.com/mymodule/reg/prjView.asp?id1=577" TargetMode="External"/><Relationship Id="rId123" Type="http://schemas.openxmlformats.org/officeDocument/2006/relationships/hyperlink" Target="https://thereserve2.apx.com/mymodule/reg/prjView.asp?id1=1412" TargetMode="External"/><Relationship Id="rId144" Type="http://schemas.openxmlformats.org/officeDocument/2006/relationships/hyperlink" Target="https://thereserve2.apx.com/mymodule/reg/prjView.asp?id1=1305" TargetMode="External"/><Relationship Id="rId330" Type="http://schemas.openxmlformats.org/officeDocument/2006/relationships/hyperlink" Target="https://platform.sustain-cert.com/public-luf-project/3103" TargetMode="External"/><Relationship Id="rId90" Type="http://schemas.openxmlformats.org/officeDocument/2006/relationships/hyperlink" Target="https://thereserve2.apx.com/mymodule/reg/prjView.asp?id1=629" TargetMode="External"/><Relationship Id="rId165" Type="http://schemas.openxmlformats.org/officeDocument/2006/relationships/hyperlink" Target="https://thereserve2.apx.com/mymodule/reg/prjView.asp?id1=1272" TargetMode="External"/><Relationship Id="rId186" Type="http://schemas.openxmlformats.org/officeDocument/2006/relationships/hyperlink" Target="https://thereserve2.apx.com/mymodule/reg/prjView.asp?id1=1243" TargetMode="External"/><Relationship Id="rId211" Type="http://schemas.openxmlformats.org/officeDocument/2006/relationships/hyperlink" Target="https://thereserve2.apx.com/mymodule/reg/prjView.asp?id1=1179" TargetMode="External"/><Relationship Id="rId232" Type="http://schemas.openxmlformats.org/officeDocument/2006/relationships/hyperlink" Target="https://thereserve2.apx.com/mymodule/reg/prjView.asp?id1=1151" TargetMode="External"/><Relationship Id="rId253" Type="http://schemas.openxmlformats.org/officeDocument/2006/relationships/hyperlink" Target="https://thereserve2.apx.com/mymodule/reg/prjView.asp?id1=1124" TargetMode="External"/><Relationship Id="rId274" Type="http://schemas.openxmlformats.org/officeDocument/2006/relationships/hyperlink" Target="https://thereserve2.apx.com/mymodule/reg/prjView.asp?id1=1083" TargetMode="External"/><Relationship Id="rId295" Type="http://schemas.openxmlformats.org/officeDocument/2006/relationships/hyperlink" Target="https://thereserve2.apx.com/mymodule/reg/prjView.asp?id1=1056" TargetMode="External"/><Relationship Id="rId309" Type="http://schemas.openxmlformats.org/officeDocument/2006/relationships/hyperlink" Target="https://thereserve2.apx.com/mymodule/reg/prjView.asp?id1=1023" TargetMode="External"/><Relationship Id="rId27" Type="http://schemas.openxmlformats.org/officeDocument/2006/relationships/hyperlink" Target="https://thereserve2.apx.com/mymodule/reg/prjView.asp?id1=978" TargetMode="External"/><Relationship Id="rId48" Type="http://schemas.openxmlformats.org/officeDocument/2006/relationships/hyperlink" Target="https://thereserve2.apx.com/mymodule/reg/prjView.asp?id1=885" TargetMode="External"/><Relationship Id="rId69" Type="http://schemas.openxmlformats.org/officeDocument/2006/relationships/hyperlink" Target="https://thereserve2.apx.com/mymodule/reg/prjView.asp?id1=777" TargetMode="External"/><Relationship Id="rId113" Type="http://schemas.openxmlformats.org/officeDocument/2006/relationships/hyperlink" Target="https://thereserve2.apx.com/mymodule/reg/prjView.asp?id1=450" TargetMode="External"/><Relationship Id="rId134" Type="http://schemas.openxmlformats.org/officeDocument/2006/relationships/hyperlink" Target="https://thereserve2.apx.com/mymodule/reg/prjView.asp?id1=1317" TargetMode="External"/><Relationship Id="rId320" Type="http://schemas.openxmlformats.org/officeDocument/2006/relationships/hyperlink" Target="https://thereserve2.apx.com/mymodule/reg/prjView.asp?id1=101" TargetMode="External"/><Relationship Id="rId80" Type="http://schemas.openxmlformats.org/officeDocument/2006/relationships/hyperlink" Target="https://thereserve2.apx.com/mymodule/reg/prjView.asp?id1=676" TargetMode="External"/><Relationship Id="rId155" Type="http://schemas.openxmlformats.org/officeDocument/2006/relationships/hyperlink" Target="https://thereserve2.apx.com/mymodule/reg/prjView.asp?id1=1290" TargetMode="External"/><Relationship Id="rId176" Type="http://schemas.openxmlformats.org/officeDocument/2006/relationships/hyperlink" Target="https://thereserve2.apx.com/mymodule/reg/prjView.asp?id1=1254" TargetMode="External"/><Relationship Id="rId197" Type="http://schemas.openxmlformats.org/officeDocument/2006/relationships/hyperlink" Target="https://thereserve2.apx.com/mymodule/reg/prjView.asp?id1=1217" TargetMode="External"/><Relationship Id="rId201" Type="http://schemas.openxmlformats.org/officeDocument/2006/relationships/hyperlink" Target="https://thereserve2.apx.com/mymodule/reg/prjView.asp?id1=1208" TargetMode="External"/><Relationship Id="rId222" Type="http://schemas.openxmlformats.org/officeDocument/2006/relationships/hyperlink" Target="https://thereserve2.apx.com/mymodule/reg/prjView.asp?id1=1164" TargetMode="External"/><Relationship Id="rId243" Type="http://schemas.openxmlformats.org/officeDocument/2006/relationships/hyperlink" Target="https://thereserve2.apx.com/mymodule/reg/prjView.asp?id1=1136" TargetMode="External"/><Relationship Id="rId264" Type="http://schemas.openxmlformats.org/officeDocument/2006/relationships/hyperlink" Target="https://thereserve2.apx.com/mymodule/reg/prjView.asp?id1=1098" TargetMode="External"/><Relationship Id="rId285" Type="http://schemas.openxmlformats.org/officeDocument/2006/relationships/hyperlink" Target="https://thereserve2.apx.com/mymodule/reg/prjView.asp?id1=1068" TargetMode="External"/><Relationship Id="rId17" Type="http://schemas.openxmlformats.org/officeDocument/2006/relationships/hyperlink" Target="https://acr2.apx.com/mymodule/reg/prjView.asp?id1=170" TargetMode="External"/><Relationship Id="rId38" Type="http://schemas.openxmlformats.org/officeDocument/2006/relationships/hyperlink" Target="https://thereserve2.apx.com/mymodule/reg/prjView.asp?id1=952" TargetMode="External"/><Relationship Id="rId59" Type="http://schemas.openxmlformats.org/officeDocument/2006/relationships/hyperlink" Target="https://thereserve2.apx.com/mymodule/reg/prjView.asp?id1=804" TargetMode="External"/><Relationship Id="rId103" Type="http://schemas.openxmlformats.org/officeDocument/2006/relationships/hyperlink" Target="https://thereserve2.apx.com/mymodule/reg/prjView.asp?id1=532" TargetMode="External"/><Relationship Id="rId124" Type="http://schemas.openxmlformats.org/officeDocument/2006/relationships/hyperlink" Target="https://thereserve2.apx.com/mymodule/reg/prjView.asp?id1=1401" TargetMode="External"/><Relationship Id="rId310" Type="http://schemas.openxmlformats.org/officeDocument/2006/relationships/hyperlink" Target="https://thereserve2.apx.com/mymodule/reg/prjView.asp?id1=1022" TargetMode="External"/><Relationship Id="rId70" Type="http://schemas.openxmlformats.org/officeDocument/2006/relationships/hyperlink" Target="https://thereserve2.apx.com/mymodule/reg/prjView.asp?id1=775" TargetMode="External"/><Relationship Id="rId91" Type="http://schemas.openxmlformats.org/officeDocument/2006/relationships/hyperlink" Target="https://thereserve2.apx.com/mymodule/reg/prjView.asp?id1=628" TargetMode="External"/><Relationship Id="rId145" Type="http://schemas.openxmlformats.org/officeDocument/2006/relationships/hyperlink" Target="https://thereserve2.apx.com/mymodule/reg/prjView.asp?id1=1303" TargetMode="External"/><Relationship Id="rId166" Type="http://schemas.openxmlformats.org/officeDocument/2006/relationships/hyperlink" Target="https://thereserve2.apx.com/mymodule/reg/prjView.asp?id1=1271" TargetMode="External"/><Relationship Id="rId187" Type="http://schemas.openxmlformats.org/officeDocument/2006/relationships/hyperlink" Target="https://thereserve2.apx.com/mymodule/reg/prjView.asp?id1=1242" TargetMode="External"/><Relationship Id="rId331" Type="http://schemas.openxmlformats.org/officeDocument/2006/relationships/hyperlink" Target="https://platform.sustain-cert.com/public-luf-project/2808" TargetMode="External"/><Relationship Id="rId1" Type="http://schemas.openxmlformats.org/officeDocument/2006/relationships/hyperlink" Target="https://thereserve2.apx.com/mymodule/reg/prjView.asp?id1=992" TargetMode="External"/><Relationship Id="rId212" Type="http://schemas.openxmlformats.org/officeDocument/2006/relationships/hyperlink" Target="https://thereserve2.apx.com/mymodule/reg/prjView.asp?id1=1178" TargetMode="External"/><Relationship Id="rId233" Type="http://schemas.openxmlformats.org/officeDocument/2006/relationships/hyperlink" Target="https://thereserve2.apx.com/mymodule/reg/prjView.asp?id1=1147" TargetMode="External"/><Relationship Id="rId254" Type="http://schemas.openxmlformats.org/officeDocument/2006/relationships/hyperlink" Target="https://thereserve2.apx.com/mymodule/reg/prjView.asp?id1=1123" TargetMode="External"/><Relationship Id="rId28" Type="http://schemas.openxmlformats.org/officeDocument/2006/relationships/hyperlink" Target="https://thereserve2.apx.com/mymodule/reg/prjView.asp?id1=977" TargetMode="External"/><Relationship Id="rId49" Type="http://schemas.openxmlformats.org/officeDocument/2006/relationships/hyperlink" Target="https://thereserve2.apx.com/mymodule/reg/prjView.asp?id1=883" TargetMode="External"/><Relationship Id="rId114" Type="http://schemas.openxmlformats.org/officeDocument/2006/relationships/hyperlink" Target="https://thereserve2.apx.com/mymodule/reg/prjView.asp?id1=449" TargetMode="External"/><Relationship Id="rId275" Type="http://schemas.openxmlformats.org/officeDocument/2006/relationships/hyperlink" Target="https://thereserve2.apx.com/mymodule/reg/prjView.asp?id1=1081" TargetMode="External"/><Relationship Id="rId296" Type="http://schemas.openxmlformats.org/officeDocument/2006/relationships/hyperlink" Target="https://thereserve2.apx.com/mymodule/reg/prjView.asp?id1=1055" TargetMode="External"/><Relationship Id="rId300" Type="http://schemas.openxmlformats.org/officeDocument/2006/relationships/hyperlink" Target="https://thereserve2.apx.com/mymodule/reg/prjView.asp?id1=1046" TargetMode="External"/><Relationship Id="rId60" Type="http://schemas.openxmlformats.org/officeDocument/2006/relationships/hyperlink" Target="https://thereserve2.apx.com/mymodule/reg/prjView.asp?id1=802" TargetMode="External"/><Relationship Id="rId81" Type="http://schemas.openxmlformats.org/officeDocument/2006/relationships/hyperlink" Target="https://thereserve2.apx.com/mymodule/reg/prjView.asp?id1=672" TargetMode="External"/><Relationship Id="rId135" Type="http://schemas.openxmlformats.org/officeDocument/2006/relationships/hyperlink" Target="https://thereserve2.apx.com/mymodule/reg/prjView.asp?id1=1316" TargetMode="External"/><Relationship Id="rId156" Type="http://schemas.openxmlformats.org/officeDocument/2006/relationships/hyperlink" Target="https://thereserve2.apx.com/mymodule/reg/prjView.asp?id1=1289" TargetMode="External"/><Relationship Id="rId177" Type="http://schemas.openxmlformats.org/officeDocument/2006/relationships/hyperlink" Target="https://thereserve2.apx.com/mymodule/reg/prjView.asp?id1=1253" TargetMode="External"/><Relationship Id="rId198" Type="http://schemas.openxmlformats.org/officeDocument/2006/relationships/hyperlink" Target="https://thereserve2.apx.com/mymodule/reg/prjView.asp?id1=1215" TargetMode="External"/><Relationship Id="rId321" Type="http://schemas.openxmlformats.org/officeDocument/2006/relationships/hyperlink" Target="https://thereserve2.apx.com/mymodule/reg/prjView.asp?id1=1007" TargetMode="External"/><Relationship Id="rId202" Type="http://schemas.openxmlformats.org/officeDocument/2006/relationships/hyperlink" Target="https://thereserve2.apx.com/mymodule/reg/prjView.asp?id1=1205" TargetMode="External"/><Relationship Id="rId223" Type="http://schemas.openxmlformats.org/officeDocument/2006/relationships/hyperlink" Target="https://thereserve2.apx.com/mymodule/reg/prjView.asp?id1=1162" TargetMode="External"/><Relationship Id="rId244" Type="http://schemas.openxmlformats.org/officeDocument/2006/relationships/hyperlink" Target="https://thereserve2.apx.com/mymodule/reg/prjView.asp?id1=1135" TargetMode="External"/><Relationship Id="rId18" Type="http://schemas.openxmlformats.org/officeDocument/2006/relationships/hyperlink" Target="https://acr2.apx.com/mymodule/reg/prjView.asp?id1=170" TargetMode="External"/><Relationship Id="rId39" Type="http://schemas.openxmlformats.org/officeDocument/2006/relationships/hyperlink" Target="https://thereserve2.apx.com/mymodule/reg/prjView.asp?id1=948" TargetMode="External"/><Relationship Id="rId265" Type="http://schemas.openxmlformats.org/officeDocument/2006/relationships/hyperlink" Target="https://thereserve2.apx.com/mymodule/reg/prjView.asp?id1=1097" TargetMode="External"/><Relationship Id="rId286" Type="http://schemas.openxmlformats.org/officeDocument/2006/relationships/hyperlink" Target="https://thereserve2.apx.com/mymodule/reg/prjView.asp?id1=1067" TargetMode="External"/><Relationship Id="rId50" Type="http://schemas.openxmlformats.org/officeDocument/2006/relationships/hyperlink" Target="https://thereserve2.apx.com/mymodule/reg/prjView.asp?id1=855" TargetMode="External"/><Relationship Id="rId104" Type="http://schemas.openxmlformats.org/officeDocument/2006/relationships/hyperlink" Target="https://thereserve2.apx.com/mymodule/reg/prjView.asp?id1=504" TargetMode="External"/><Relationship Id="rId125" Type="http://schemas.openxmlformats.org/officeDocument/2006/relationships/hyperlink" Target="https://thereserve2.apx.com/mymodule/reg/prjView.asp?id1=1376" TargetMode="External"/><Relationship Id="rId146" Type="http://schemas.openxmlformats.org/officeDocument/2006/relationships/hyperlink" Target="https://thereserve2.apx.com/mymodule/reg/prjView.asp?id1=1302" TargetMode="External"/><Relationship Id="rId167" Type="http://schemas.openxmlformats.org/officeDocument/2006/relationships/hyperlink" Target="https://thereserve2.apx.com/mymodule/reg/prjView.asp?id1=1270" TargetMode="External"/><Relationship Id="rId188" Type="http://schemas.openxmlformats.org/officeDocument/2006/relationships/hyperlink" Target="https://thereserve2.apx.com/mymodule/reg/prjView.asp?id1=1240" TargetMode="External"/><Relationship Id="rId311" Type="http://schemas.openxmlformats.org/officeDocument/2006/relationships/hyperlink" Target="https://thereserve2.apx.com/mymodule/reg/prjView.asp?id1=1021" TargetMode="External"/><Relationship Id="rId332" Type="http://schemas.openxmlformats.org/officeDocument/2006/relationships/printerSettings" Target="../printerSettings/printerSettings2.bin"/><Relationship Id="rId71" Type="http://schemas.openxmlformats.org/officeDocument/2006/relationships/hyperlink" Target="https://thereserve2.apx.com/mymodule/reg/prjView.asp?id1=762" TargetMode="External"/><Relationship Id="rId92" Type="http://schemas.openxmlformats.org/officeDocument/2006/relationships/hyperlink" Target="https://thereserve2.apx.com/mymodule/reg/prjView.asp?id1=612" TargetMode="External"/><Relationship Id="rId213" Type="http://schemas.openxmlformats.org/officeDocument/2006/relationships/hyperlink" Target="https://thereserve2.apx.com/mymodule/reg/prjView.asp?id1=1136" TargetMode="External"/><Relationship Id="rId234" Type="http://schemas.openxmlformats.org/officeDocument/2006/relationships/hyperlink" Target="https://thereserve2.apx.com/mymodule/reg/prjView.asp?id1=1146" TargetMode="External"/><Relationship Id="rId2" Type="http://schemas.openxmlformats.org/officeDocument/2006/relationships/hyperlink" Target="https://thereserve2.apx.com/mymodule/reg/prjView.asp?id1=993" TargetMode="External"/><Relationship Id="rId29" Type="http://schemas.openxmlformats.org/officeDocument/2006/relationships/hyperlink" Target="https://thereserve2.apx.com/mymodule/reg/prjView.asp?id1=974" TargetMode="External"/><Relationship Id="rId255" Type="http://schemas.openxmlformats.org/officeDocument/2006/relationships/hyperlink" Target="https://thereserve2.apx.com/mymodule/reg/prjView.asp?id1=1122" TargetMode="External"/><Relationship Id="rId276" Type="http://schemas.openxmlformats.org/officeDocument/2006/relationships/hyperlink" Target="https://thereserve2.apx.com/mymodule/reg/prjView.asp?id1=1080" TargetMode="External"/><Relationship Id="rId297" Type="http://schemas.openxmlformats.org/officeDocument/2006/relationships/hyperlink" Target="https://thereserve2.apx.com/mymodule/reg/prjView.asp?id1=1051" TargetMode="External"/><Relationship Id="rId40" Type="http://schemas.openxmlformats.org/officeDocument/2006/relationships/hyperlink" Target="https://thereserve2.apx.com/mymodule/reg/prjView.asp?id1=947" TargetMode="External"/><Relationship Id="rId115" Type="http://schemas.openxmlformats.org/officeDocument/2006/relationships/hyperlink" Target="https://thereserve2.apx.com/mymodule/reg/prjView.asp?id1=440" TargetMode="External"/><Relationship Id="rId136" Type="http://schemas.openxmlformats.org/officeDocument/2006/relationships/hyperlink" Target="https://thereserve2.apx.com/mymodule/reg/prjView.asp?id1=1315" TargetMode="External"/><Relationship Id="rId157" Type="http://schemas.openxmlformats.org/officeDocument/2006/relationships/hyperlink" Target="https://thereserve2.apx.com/mymodule/reg/prjView.asp?id1=1288" TargetMode="External"/><Relationship Id="rId178" Type="http://schemas.openxmlformats.org/officeDocument/2006/relationships/hyperlink" Target="https://thereserve2.apx.com/mymodule/reg/prjView.asp?id1=1252" TargetMode="External"/><Relationship Id="rId301" Type="http://schemas.openxmlformats.org/officeDocument/2006/relationships/hyperlink" Target="https://thereserve2.apx.com/mymodule/reg/prjView.asp?id1=1041" TargetMode="External"/><Relationship Id="rId322" Type="http://schemas.openxmlformats.org/officeDocument/2006/relationships/hyperlink" Target="https://thereserve2.apx.com/mymodule/reg/prjView.asp?id1=1004" TargetMode="External"/><Relationship Id="rId61" Type="http://schemas.openxmlformats.org/officeDocument/2006/relationships/hyperlink" Target="https://thereserve2.apx.com/mymodule/reg/prjView.asp?id1=799" TargetMode="External"/><Relationship Id="rId82" Type="http://schemas.openxmlformats.org/officeDocument/2006/relationships/hyperlink" Target="https://thereserve2.apx.com/mymodule/reg/prjView.asp?id1=661" TargetMode="External"/><Relationship Id="rId199" Type="http://schemas.openxmlformats.org/officeDocument/2006/relationships/hyperlink" Target="https://thereserve2.apx.com/mymodule/reg/prjView.asp?id1=1213" TargetMode="External"/><Relationship Id="rId203" Type="http://schemas.openxmlformats.org/officeDocument/2006/relationships/hyperlink" Target="https://thereserve2.apx.com/mymodule/reg/prjView.asp?id1=1204" TargetMode="External"/><Relationship Id="rId19" Type="http://schemas.openxmlformats.org/officeDocument/2006/relationships/hyperlink" Target="https://acr2.apx.com/mymodule/reg/prjView.asp?id1=170" TargetMode="External"/><Relationship Id="rId224" Type="http://schemas.openxmlformats.org/officeDocument/2006/relationships/hyperlink" Target="https://thereserve2.apx.com/mymodule/reg/prjView.asp?id1=1161" TargetMode="External"/><Relationship Id="rId245" Type="http://schemas.openxmlformats.org/officeDocument/2006/relationships/hyperlink" Target="https://thereserve2.apx.com/mymodule/reg/prjView.asp?id1=1134" TargetMode="External"/><Relationship Id="rId266" Type="http://schemas.openxmlformats.org/officeDocument/2006/relationships/hyperlink" Target="https://thereserve2.apx.com/mymodule/reg/prjView.asp?id1=1095" TargetMode="External"/><Relationship Id="rId287" Type="http://schemas.openxmlformats.org/officeDocument/2006/relationships/hyperlink" Target="https://thereserve2.apx.com/mymodule/reg/prjView.asp?id1=1066" TargetMode="External"/><Relationship Id="rId30" Type="http://schemas.openxmlformats.org/officeDocument/2006/relationships/hyperlink" Target="https://thereserve2.apx.com/mymodule/reg/prjView.asp?id1=973" TargetMode="External"/><Relationship Id="rId105" Type="http://schemas.openxmlformats.org/officeDocument/2006/relationships/hyperlink" Target="https://thereserve2.apx.com/mymodule/reg/prjView.asp?id1=497" TargetMode="External"/><Relationship Id="rId126" Type="http://schemas.openxmlformats.org/officeDocument/2006/relationships/hyperlink" Target="https://thereserve2.apx.com/mymodule/reg/prjView.asp?id1=1368" TargetMode="External"/><Relationship Id="rId147" Type="http://schemas.openxmlformats.org/officeDocument/2006/relationships/hyperlink" Target="https://thereserve2.apx.com/mymodule/reg/prjView.asp?id1=1301" TargetMode="External"/><Relationship Id="rId168" Type="http://schemas.openxmlformats.org/officeDocument/2006/relationships/hyperlink" Target="https://thereserve2.apx.com/mymodule/reg/prjView.asp?id1=1269" TargetMode="External"/><Relationship Id="rId312" Type="http://schemas.openxmlformats.org/officeDocument/2006/relationships/hyperlink" Target="https://thereserve2.apx.com/mymodule/reg/prjView.asp?id1=102"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gspp.berkeley.edu/assets/uploads/page/VROD-ScopesTypes-v9.pdf" TargetMode="External"/><Relationship Id="rId1" Type="http://schemas.openxmlformats.org/officeDocument/2006/relationships/hyperlink" Target="https://gspp.berkeley.edu/assets/uploads/page/VROD-ScopesTypes-v9.pdf" TargetMode="Externa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gspp.berkeley.edu/assets/uploads/page/VROD-Calculations.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3" tint="0.79998168889431442"/>
    <outlinePr summaryBelow="0" summaryRight="0"/>
  </sheetPr>
  <dimension ref="A1:B87"/>
  <sheetViews>
    <sheetView showGridLines="0" zoomScaleNormal="100" workbookViewId="0">
      <selection activeCell="A87" sqref="A87:B87"/>
    </sheetView>
  </sheetViews>
  <sheetFormatPr defaultColWidth="14.42578125" defaultRowHeight="12.75" x14ac:dyDescent="0.2"/>
  <cols>
    <col min="1" max="1" width="70.85546875" style="177" customWidth="1"/>
    <col min="2" max="2" width="70.85546875" style="2" customWidth="1"/>
    <col min="3" max="16384" width="14.42578125" style="1"/>
  </cols>
  <sheetData>
    <row r="1" spans="1:2" ht="44.1" customHeight="1" x14ac:dyDescent="0.2">
      <c r="A1" s="261" t="s">
        <v>13794</v>
      </c>
      <c r="B1" s="261"/>
    </row>
    <row r="2" spans="1:2" s="65" customFormat="1" ht="63.95" customHeight="1" x14ac:dyDescent="0.2">
      <c r="A2" s="262" t="s">
        <v>25117</v>
      </c>
      <c r="B2" s="262"/>
    </row>
    <row r="3" spans="1:2" s="161" customFormat="1" ht="14.1" customHeight="1" x14ac:dyDescent="0.2">
      <c r="A3" s="263" t="s">
        <v>26010</v>
      </c>
      <c r="B3" s="263"/>
    </row>
    <row r="4" spans="1:2" s="161" customFormat="1" ht="14.1" customHeight="1" x14ac:dyDescent="0.2">
      <c r="A4" s="263" t="s">
        <v>29458</v>
      </c>
      <c r="B4" s="263"/>
    </row>
    <row r="5" spans="1:2" x14ac:dyDescent="0.2">
      <c r="A5" s="245"/>
      <c r="B5" s="245"/>
    </row>
    <row r="6" spans="1:2" s="176" customFormat="1" ht="14.1" customHeight="1" x14ac:dyDescent="0.25">
      <c r="A6" s="264" t="s">
        <v>25118</v>
      </c>
      <c r="B6" s="264"/>
    </row>
    <row r="7" spans="1:2" s="65" customFormat="1" ht="39.950000000000003" customHeight="1" x14ac:dyDescent="0.2">
      <c r="A7" s="263" t="s">
        <v>29456</v>
      </c>
      <c r="B7" s="263"/>
    </row>
    <row r="8" spans="1:2" s="65" customFormat="1" ht="14.1" customHeight="1" x14ac:dyDescent="0.2">
      <c r="A8" s="253"/>
      <c r="B8" s="253"/>
    </row>
    <row r="9" spans="1:2" ht="14.1" customHeight="1" x14ac:dyDescent="0.2">
      <c r="A9" s="265" t="s">
        <v>23571</v>
      </c>
      <c r="B9" s="265"/>
    </row>
    <row r="10" spans="1:2" ht="14.1" customHeight="1" x14ac:dyDescent="0.2">
      <c r="A10" s="266" t="s">
        <v>15354</v>
      </c>
      <c r="B10" s="266"/>
    </row>
    <row r="11" spans="1:2" x14ac:dyDescent="0.2">
      <c r="A11" s="267"/>
      <c r="B11" s="267"/>
    </row>
    <row r="12" spans="1:2" ht="15" customHeight="1" x14ac:dyDescent="0.2">
      <c r="A12" s="268" t="s">
        <v>23576</v>
      </c>
      <c r="B12" s="268"/>
    </row>
    <row r="13" spans="1:2" ht="14.1" customHeight="1" x14ac:dyDescent="0.2">
      <c r="A13" s="252" t="s">
        <v>0</v>
      </c>
      <c r="B13" s="252"/>
    </row>
    <row r="14" spans="1:2" s="65" customFormat="1" ht="72" customHeight="1" x14ac:dyDescent="0.2">
      <c r="A14" s="253" t="s">
        <v>29457</v>
      </c>
      <c r="B14" s="253"/>
    </row>
    <row r="15" spans="1:2" s="66" customFormat="1" x14ac:dyDescent="0.2">
      <c r="A15" s="258" t="s">
        <v>25119</v>
      </c>
      <c r="B15" s="258"/>
    </row>
    <row r="16" spans="1:2" ht="13.7" customHeight="1" x14ac:dyDescent="0.2">
      <c r="A16" s="259"/>
      <c r="B16" s="259"/>
    </row>
    <row r="17" spans="1:2" ht="13.7" customHeight="1" x14ac:dyDescent="0.2">
      <c r="A17" s="252" t="s">
        <v>13792</v>
      </c>
      <c r="B17" s="252"/>
    </row>
    <row r="18" spans="1:2" ht="13.7" customHeight="1" x14ac:dyDescent="0.2">
      <c r="A18" s="253" t="s">
        <v>25113</v>
      </c>
      <c r="B18" s="253"/>
    </row>
    <row r="19" spans="1:2" ht="13.7" customHeight="1" x14ac:dyDescent="0.2">
      <c r="A19" s="259"/>
      <c r="B19" s="259"/>
    </row>
    <row r="20" spans="1:2" ht="13.7" customHeight="1" x14ac:dyDescent="0.2">
      <c r="A20" s="252" t="s">
        <v>20987</v>
      </c>
      <c r="B20" s="252"/>
    </row>
    <row r="21" spans="1:2" ht="13.7" customHeight="1" x14ac:dyDescent="0.2">
      <c r="A21" s="253" t="s">
        <v>25155</v>
      </c>
      <c r="B21" s="253"/>
    </row>
    <row r="22" spans="1:2" ht="13.7" customHeight="1" x14ac:dyDescent="0.2">
      <c r="A22" s="260"/>
      <c r="B22" s="260"/>
    </row>
    <row r="23" spans="1:2" ht="13.7" customHeight="1" x14ac:dyDescent="0.2">
      <c r="A23" s="252" t="s">
        <v>15331</v>
      </c>
      <c r="B23" s="252"/>
    </row>
    <row r="24" spans="1:2" ht="13.7" customHeight="1" x14ac:dyDescent="0.2">
      <c r="A24" s="253" t="s">
        <v>20018</v>
      </c>
      <c r="B24" s="253"/>
    </row>
    <row r="25" spans="1:2" ht="13.7" customHeight="1" x14ac:dyDescent="0.2">
      <c r="A25" s="253"/>
      <c r="B25" s="253"/>
    </row>
    <row r="26" spans="1:2" ht="13.7" customHeight="1" x14ac:dyDescent="0.2">
      <c r="A26" s="253"/>
      <c r="B26" s="253"/>
    </row>
    <row r="27" spans="1:2" ht="13.7" customHeight="1" x14ac:dyDescent="0.2">
      <c r="A27" s="252" t="s">
        <v>19994</v>
      </c>
      <c r="B27" s="252"/>
    </row>
    <row r="28" spans="1:2" ht="13.7" customHeight="1" x14ac:dyDescent="0.2">
      <c r="A28" s="253" t="s">
        <v>24714</v>
      </c>
      <c r="B28" s="253"/>
    </row>
    <row r="29" spans="1:2" ht="13.7" customHeight="1" x14ac:dyDescent="0.2">
      <c r="A29" s="253"/>
      <c r="B29" s="253"/>
    </row>
    <row r="30" spans="1:2" ht="13.7" customHeight="1" x14ac:dyDescent="0.2">
      <c r="A30" s="188"/>
      <c r="B30" s="188"/>
    </row>
    <row r="31" spans="1:2" ht="13.7" customHeight="1" x14ac:dyDescent="0.2">
      <c r="A31" s="252" t="s">
        <v>15333</v>
      </c>
      <c r="B31" s="252"/>
    </row>
    <row r="32" spans="1:2" ht="13.7" customHeight="1" x14ac:dyDescent="0.2">
      <c r="A32" s="253" t="s">
        <v>24701</v>
      </c>
      <c r="B32" s="253"/>
    </row>
    <row r="33" spans="1:2" ht="13.7" customHeight="1" x14ac:dyDescent="0.2">
      <c r="A33" s="253"/>
      <c r="B33" s="253"/>
    </row>
    <row r="34" spans="1:2" s="66" customFormat="1" ht="14.1" customHeight="1" x14ac:dyDescent="0.2">
      <c r="A34" s="254" t="s">
        <v>23577</v>
      </c>
      <c r="B34" s="254"/>
    </row>
    <row r="35" spans="1:2" s="176" customFormat="1" ht="14.1" customHeight="1" x14ac:dyDescent="0.25">
      <c r="A35" s="255" t="s">
        <v>27503</v>
      </c>
      <c r="B35" s="255"/>
    </row>
    <row r="36" spans="1:2" s="93" customFormat="1" ht="14.1" customHeight="1" x14ac:dyDescent="0.2">
      <c r="A36" s="256" t="s">
        <v>29372</v>
      </c>
      <c r="B36" s="256"/>
    </row>
    <row r="37" spans="1:2" s="176" customFormat="1" ht="14.1" customHeight="1" x14ac:dyDescent="0.25">
      <c r="A37" s="256" t="s">
        <v>25109</v>
      </c>
      <c r="B37" s="256"/>
    </row>
    <row r="38" spans="1:2" s="176" customFormat="1" ht="14.1" customHeight="1" x14ac:dyDescent="0.25">
      <c r="A38" s="257" t="s">
        <v>23573</v>
      </c>
      <c r="B38" s="257"/>
    </row>
    <row r="39" spans="1:2" s="176" customFormat="1" ht="14.1" customHeight="1" x14ac:dyDescent="0.25">
      <c r="A39" s="256" t="s">
        <v>23574</v>
      </c>
      <c r="B39" s="256"/>
    </row>
    <row r="40" spans="1:2" ht="13.7" customHeight="1" x14ac:dyDescent="0.2">
      <c r="A40" s="251"/>
      <c r="B40" s="251"/>
    </row>
    <row r="41" spans="1:2" ht="13.7" customHeight="1" x14ac:dyDescent="0.2">
      <c r="A41" s="250" t="s">
        <v>23572</v>
      </c>
      <c r="B41" s="250"/>
    </row>
    <row r="42" spans="1:2" ht="13.7" customHeight="1" x14ac:dyDescent="0.2">
      <c r="A42" s="249" t="s">
        <v>3</v>
      </c>
      <c r="B42" s="249"/>
    </row>
    <row r="43" spans="1:2" ht="13.7" customHeight="1" x14ac:dyDescent="0.2">
      <c r="A43" s="241" t="s">
        <v>20991</v>
      </c>
      <c r="B43" s="241"/>
    </row>
    <row r="44" spans="1:2" ht="13.7" customHeight="1" x14ac:dyDescent="0.2">
      <c r="A44" s="241" t="s">
        <v>20990</v>
      </c>
      <c r="B44" s="241"/>
    </row>
    <row r="45" spans="1:2" ht="13.7" customHeight="1" x14ac:dyDescent="0.2">
      <c r="A45" s="241" t="s">
        <v>20992</v>
      </c>
      <c r="B45" s="241"/>
    </row>
    <row r="46" spans="1:2" ht="13.7" customHeight="1" x14ac:dyDescent="0.2">
      <c r="A46" s="241" t="s">
        <v>20993</v>
      </c>
      <c r="B46" s="241"/>
    </row>
    <row r="47" spans="1:2" ht="13.7" customHeight="1" x14ac:dyDescent="0.2">
      <c r="A47" s="241" t="s">
        <v>20994</v>
      </c>
      <c r="B47" s="241"/>
    </row>
    <row r="48" spans="1:2" ht="13.7" customHeight="1" x14ac:dyDescent="0.2">
      <c r="A48" s="241" t="s">
        <v>24718</v>
      </c>
      <c r="B48" s="241"/>
    </row>
    <row r="49" spans="1:2" ht="13.7" customHeight="1" x14ac:dyDescent="0.2">
      <c r="A49" s="241" t="s">
        <v>24719</v>
      </c>
      <c r="B49" s="241"/>
    </row>
    <row r="50" spans="1:2" ht="13.7" customHeight="1" x14ac:dyDescent="0.2">
      <c r="A50" s="241" t="s">
        <v>20995</v>
      </c>
      <c r="B50" s="241"/>
    </row>
    <row r="51" spans="1:2" ht="13.7" customHeight="1" x14ac:dyDescent="0.2">
      <c r="A51" s="241"/>
      <c r="B51" s="241"/>
    </row>
    <row r="52" spans="1:2" ht="13.7" customHeight="1" x14ac:dyDescent="0.2">
      <c r="A52" s="249" t="s">
        <v>1</v>
      </c>
      <c r="B52" s="249"/>
    </row>
    <row r="53" spans="1:2" ht="13.7" customHeight="1" x14ac:dyDescent="0.2">
      <c r="A53" s="241" t="s">
        <v>20991</v>
      </c>
      <c r="B53" s="241"/>
    </row>
    <row r="54" spans="1:2" ht="13.7" customHeight="1" x14ac:dyDescent="0.2">
      <c r="A54" s="241" t="s">
        <v>20990</v>
      </c>
      <c r="B54" s="241"/>
    </row>
    <row r="55" spans="1:2" ht="13.7" customHeight="1" x14ac:dyDescent="0.2">
      <c r="A55" s="241" t="s">
        <v>20992</v>
      </c>
      <c r="B55" s="241"/>
    </row>
    <row r="56" spans="1:2" ht="13.7" customHeight="1" x14ac:dyDescent="0.2">
      <c r="A56" s="241" t="s">
        <v>20993</v>
      </c>
      <c r="B56" s="241"/>
    </row>
    <row r="57" spans="1:2" ht="13.7" customHeight="1" x14ac:dyDescent="0.2">
      <c r="A57" s="241" t="s">
        <v>20994</v>
      </c>
      <c r="B57" s="241"/>
    </row>
    <row r="58" spans="1:2" ht="13.7" customHeight="1" x14ac:dyDescent="0.2">
      <c r="A58" s="241" t="s">
        <v>24718</v>
      </c>
      <c r="B58" s="241"/>
    </row>
    <row r="59" spans="1:2" ht="13.7" customHeight="1" x14ac:dyDescent="0.2">
      <c r="A59" s="241" t="s">
        <v>20995</v>
      </c>
      <c r="B59" s="241"/>
    </row>
    <row r="60" spans="1:2" ht="13.7" customHeight="1" x14ac:dyDescent="0.2">
      <c r="A60" s="249"/>
      <c r="B60" s="249"/>
    </row>
    <row r="61" spans="1:2" ht="13.7" customHeight="1" x14ac:dyDescent="0.2">
      <c r="A61" s="249" t="s">
        <v>7</v>
      </c>
      <c r="B61" s="249"/>
    </row>
    <row r="62" spans="1:2" ht="13.7" customHeight="1" x14ac:dyDescent="0.2">
      <c r="A62" s="241" t="s">
        <v>20991</v>
      </c>
      <c r="B62" s="241"/>
    </row>
    <row r="63" spans="1:2" ht="13.7" customHeight="1" x14ac:dyDescent="0.2">
      <c r="A63" s="241" t="s">
        <v>20990</v>
      </c>
      <c r="B63" s="241"/>
    </row>
    <row r="64" spans="1:2" ht="13.7" customHeight="1" x14ac:dyDescent="0.2">
      <c r="A64" s="241" t="s">
        <v>20997</v>
      </c>
      <c r="B64" s="241"/>
    </row>
    <row r="65" spans="1:2" ht="13.7" customHeight="1" x14ac:dyDescent="0.2">
      <c r="A65" s="241" t="s">
        <v>20995</v>
      </c>
      <c r="B65" s="241"/>
    </row>
    <row r="66" spans="1:2" ht="13.7" customHeight="1" x14ac:dyDescent="0.2">
      <c r="A66" s="249"/>
      <c r="B66" s="249"/>
    </row>
    <row r="67" spans="1:2" ht="13.7" customHeight="1" x14ac:dyDescent="0.2">
      <c r="A67" s="249" t="s">
        <v>5</v>
      </c>
      <c r="B67" s="249"/>
    </row>
    <row r="68" spans="1:2" ht="13.7" customHeight="1" x14ac:dyDescent="0.2">
      <c r="A68" s="241" t="s">
        <v>20996</v>
      </c>
      <c r="B68" s="241"/>
    </row>
    <row r="69" spans="1:2" ht="13.7" customHeight="1" x14ac:dyDescent="0.2">
      <c r="A69" s="241" t="s">
        <v>20997</v>
      </c>
      <c r="B69" s="241"/>
    </row>
    <row r="70" spans="1:2" ht="13.7" customHeight="1" x14ac:dyDescent="0.2">
      <c r="A70" s="241" t="s">
        <v>24718</v>
      </c>
      <c r="B70" s="241"/>
    </row>
    <row r="71" spans="1:2" ht="13.7" customHeight="1" x14ac:dyDescent="0.2">
      <c r="A71" s="241" t="s">
        <v>20998</v>
      </c>
      <c r="B71" s="241"/>
    </row>
    <row r="72" spans="1:2" ht="13.7" customHeight="1" x14ac:dyDescent="0.2">
      <c r="A72" s="241" t="s">
        <v>20999</v>
      </c>
      <c r="B72" s="241"/>
    </row>
    <row r="73" spans="1:2" ht="13.7" customHeight="1" x14ac:dyDescent="0.2">
      <c r="A73" s="249"/>
      <c r="B73" s="249"/>
    </row>
    <row r="74" spans="1:2" ht="13.7" customHeight="1" x14ac:dyDescent="0.2">
      <c r="A74" s="249" t="s">
        <v>19995</v>
      </c>
      <c r="B74" s="249"/>
    </row>
    <row r="75" spans="1:2" ht="13.7" customHeight="1" x14ac:dyDescent="0.2">
      <c r="A75" s="241" t="s">
        <v>20991</v>
      </c>
      <c r="B75" s="241"/>
    </row>
    <row r="76" spans="1:2" ht="13.7" customHeight="1" x14ac:dyDescent="0.2">
      <c r="A76" s="241" t="s">
        <v>20997</v>
      </c>
      <c r="B76" s="241"/>
    </row>
    <row r="77" spans="1:2" ht="13.7" customHeight="1" x14ac:dyDescent="0.2">
      <c r="A77" s="241" t="s">
        <v>21000</v>
      </c>
      <c r="B77" s="241"/>
    </row>
    <row r="78" spans="1:2" ht="13.7" customHeight="1" x14ac:dyDescent="0.2">
      <c r="A78" s="242"/>
      <c r="B78" s="242"/>
    </row>
    <row r="79" spans="1:2" ht="13.7" customHeight="1" x14ac:dyDescent="0.2">
      <c r="A79" s="248" t="s">
        <v>24715</v>
      </c>
      <c r="B79" s="248"/>
    </row>
    <row r="80" spans="1:2" ht="13.7" customHeight="1" x14ac:dyDescent="0.2">
      <c r="A80" s="248"/>
      <c r="B80" s="248"/>
    </row>
    <row r="81" spans="1:2" ht="13.7" customHeight="1" x14ac:dyDescent="0.2">
      <c r="A81" s="243" t="s">
        <v>23575</v>
      </c>
      <c r="B81" s="243"/>
    </row>
    <row r="82" spans="1:2" ht="13.7" customHeight="1" x14ac:dyDescent="0.2">
      <c r="A82" s="244" t="s">
        <v>19993</v>
      </c>
      <c r="B82" s="244"/>
    </row>
    <row r="83" spans="1:2" ht="13.7" customHeight="1" x14ac:dyDescent="0.2">
      <c r="A83" s="245" t="s">
        <v>24716</v>
      </c>
      <c r="B83" s="245"/>
    </row>
    <row r="84" spans="1:2" ht="13.7" customHeight="1" x14ac:dyDescent="0.2">
      <c r="A84" s="246"/>
      <c r="B84" s="246"/>
    </row>
    <row r="85" spans="1:2" ht="194.1" customHeight="1" x14ac:dyDescent="0.2">
      <c r="A85" s="247" t="s">
        <v>24717</v>
      </c>
      <c r="B85" s="247"/>
    </row>
    <row r="86" spans="1:2" x14ac:dyDescent="0.2">
      <c r="A86" s="248"/>
      <c r="B86" s="248"/>
    </row>
    <row r="87" spans="1:2" x14ac:dyDescent="0.2">
      <c r="A87" s="240" t="s">
        <v>29460</v>
      </c>
      <c r="B87" s="240"/>
    </row>
  </sheetData>
  <mergeCells count="83">
    <mergeCell ref="A14:B14"/>
    <mergeCell ref="A1:B1"/>
    <mergeCell ref="A2:B2"/>
    <mergeCell ref="A5:B5"/>
    <mergeCell ref="A7:B7"/>
    <mergeCell ref="A8:B8"/>
    <mergeCell ref="A6:B6"/>
    <mergeCell ref="A9:B9"/>
    <mergeCell ref="A10:B10"/>
    <mergeCell ref="A11:B11"/>
    <mergeCell ref="A12:B12"/>
    <mergeCell ref="A13:B13"/>
    <mergeCell ref="A3:B3"/>
    <mergeCell ref="A4:B4"/>
    <mergeCell ref="A28:B29"/>
    <mergeCell ref="A27:B27"/>
    <mergeCell ref="A15:B15"/>
    <mergeCell ref="A16:B16"/>
    <mergeCell ref="A17:B17"/>
    <mergeCell ref="A18:B18"/>
    <mergeCell ref="A19:B19"/>
    <mergeCell ref="A20:B20"/>
    <mergeCell ref="A22:B22"/>
    <mergeCell ref="A23:B23"/>
    <mergeCell ref="A26:B26"/>
    <mergeCell ref="A21:B21"/>
    <mergeCell ref="A24:B25"/>
    <mergeCell ref="A40:B40"/>
    <mergeCell ref="A31:B31"/>
    <mergeCell ref="A32:B32"/>
    <mergeCell ref="A33:B33"/>
    <mergeCell ref="A34:B34"/>
    <mergeCell ref="A35:B35"/>
    <mergeCell ref="A36:B36"/>
    <mergeCell ref="A37:B37"/>
    <mergeCell ref="A38:B38"/>
    <mergeCell ref="A39:B39"/>
    <mergeCell ref="A52:B52"/>
    <mergeCell ref="A41:B41"/>
    <mergeCell ref="A42:B42"/>
    <mergeCell ref="A43:B43"/>
    <mergeCell ref="A44:B44"/>
    <mergeCell ref="A45:B45"/>
    <mergeCell ref="A46:B46"/>
    <mergeCell ref="A47:B47"/>
    <mergeCell ref="A48:B48"/>
    <mergeCell ref="A49:B49"/>
    <mergeCell ref="A50:B50"/>
    <mergeCell ref="A51:B51"/>
    <mergeCell ref="A64:B64"/>
    <mergeCell ref="A53:B53"/>
    <mergeCell ref="A54:B54"/>
    <mergeCell ref="A55:B55"/>
    <mergeCell ref="A56:B56"/>
    <mergeCell ref="A57:B57"/>
    <mergeCell ref="A58:B58"/>
    <mergeCell ref="A59:B59"/>
    <mergeCell ref="A60:B60"/>
    <mergeCell ref="A61:B61"/>
    <mergeCell ref="A62:B62"/>
    <mergeCell ref="A63:B63"/>
    <mergeCell ref="A76:B76"/>
    <mergeCell ref="A65:B65"/>
    <mergeCell ref="A66:B66"/>
    <mergeCell ref="A67:B67"/>
    <mergeCell ref="A68:B68"/>
    <mergeCell ref="A69:B69"/>
    <mergeCell ref="A70:B70"/>
    <mergeCell ref="A71:B71"/>
    <mergeCell ref="A72:B72"/>
    <mergeCell ref="A73:B73"/>
    <mergeCell ref="A74:B74"/>
    <mergeCell ref="A75:B75"/>
    <mergeCell ref="A87:B87"/>
    <mergeCell ref="A77:B77"/>
    <mergeCell ref="A78:B78"/>
    <mergeCell ref="A81:B81"/>
    <mergeCell ref="A82:B82"/>
    <mergeCell ref="A83:B83"/>
    <mergeCell ref="A84:B84"/>
    <mergeCell ref="A85:B85"/>
    <mergeCell ref="A86:B86"/>
    <mergeCell ref="A79:B80"/>
  </mergeCells>
  <hyperlinks>
    <hyperlink ref="A10" r:id="rId1" display="Database URL: https://gspp.berkeley.edu/faculty-and-impact/centers/cepp/projects/berkeley-carbon-trading-project/offsets-database" xr:uid="{CFE3ED97-AB06-3B41-AD6C-E157FDC57914}"/>
    <hyperlink ref="A81" r:id="rId2" display="They can be found at the UN's CDM website, and " xr:uid="{8F46B9A0-7689-3B43-9591-C498232634B2}"/>
    <hyperlink ref="A10" r:id="rId3" xr:uid="{357A37C8-6048-0D44-BD08-06B84FD4522F}"/>
    <hyperlink ref="A83" r:id="rId4" display="Some projects registered in the voluntary registries use CDM methodologies. They can also be found with a web search for the methodology name. " xr:uid="{5A145F52-CC41-E04D-93B7-8459F135D8C9}"/>
    <hyperlink ref="A53" r:id="rId5" display="Registry" xr:uid="{061DB0F0-8C98-B848-97BB-3E0A88B3C6F0}"/>
    <hyperlink ref="A54" r:id="rId6" display="Registered Projects" xr:uid="{F966F9D3-A839-C145-B41C-C3C26EAD4799}"/>
    <hyperlink ref="A55" r:id="rId7" display="Credits Issued" xr:uid="{09DBDB2D-D6F1-4342-A732-0EE515A49D93}"/>
    <hyperlink ref="A56" r:id="rId8" display="Credits Retired" xr:uid="{FF32D8E4-04A5-4140-AEE6-538ECE175EE2}"/>
    <hyperlink ref="A57" r:id="rId9" display="Credits Cancelled" xr:uid="{94228B44-4D0A-0A43-A645-CBEFF82954CC}"/>
    <hyperlink ref="A59" r:id="rId10" display="Methodologies/Protocols" xr:uid="{D356F3B0-1C11-1F4A-9EEB-3E854ECEA397}"/>
    <hyperlink ref="A43" r:id="rId11" display="Registry" xr:uid="{DAAE13DC-91DE-F240-8706-85AD5E7C58D7}"/>
    <hyperlink ref="A44" r:id="rId12" display="Registered Projects" xr:uid="{E2CD4A11-1049-7D4A-B3A2-56D32F72F9C0}"/>
    <hyperlink ref="A45" r:id="rId13" display="Credits Issued" xr:uid="{D9DF51EB-1A5D-5949-A427-1A0C0085BFEA}"/>
    <hyperlink ref="A46" r:id="rId14" display="Credits Retired" xr:uid="{93C007C6-DA93-D24F-8E58-8CF43144B808}"/>
    <hyperlink ref="A47" r:id="rId15" display="Credits Cancelled" xr:uid="{5BE976DB-0A9C-7D44-B470-C8DB6D3A7CC7}"/>
    <hyperlink ref="A50" r:id="rId16" display="Methodologies/Protocols" xr:uid="{123D866F-63A4-9246-83DE-F0497E76F25E}"/>
    <hyperlink ref="A68" r:id="rId17" display="Registry &amp; Projects" xr:uid="{3750D280-3563-2541-9421-47027A37A16C}"/>
    <hyperlink ref="A69" r:id="rId18" location="/vcus" display="Credits Issued and Retired" xr:uid="{9DEC0957-FF71-3F4B-8ACA-DFC4BF4A92AF}"/>
    <hyperlink ref="A71" r:id="rId19" display="VCS Methodologies" xr:uid="{C89C5496-EF15-1B4F-9B33-FB8FB341D28B}"/>
    <hyperlink ref="A72" r:id="rId20" display="CDM Methodologies" xr:uid="{2D4B319F-B0AE-B546-90E7-FE8EAEE1E4A1}"/>
    <hyperlink ref="A62" r:id="rId21" display="Registry" xr:uid="{6372DFE3-7F8B-B646-B0D4-6EC36FA43F11}"/>
    <hyperlink ref="A63" r:id="rId22" display="Registered Projects" xr:uid="{D6E6F9D3-1009-C44A-8C7C-215C4BD140DA}"/>
    <hyperlink ref="A64" r:id="rId23" display="Credits Issued and Retired" xr:uid="{DCE1DE1C-AE25-3F44-BB99-EB7C5FE16654}"/>
    <hyperlink ref="A65" r:id="rId24" display="Methodologies/Protocols" xr:uid="{3DCE9F1E-D7C7-584F-9362-4CCCFBA79E92}"/>
    <hyperlink ref="A75" r:id="rId25" display="Registry" xr:uid="{9345E350-808B-E44A-B22D-CB4019125BDD}"/>
    <hyperlink ref="A76" r:id="rId26" display="Credits Issued &amp; Retired" xr:uid="{04D584B7-DF11-2046-973A-8678B9855B78}"/>
    <hyperlink ref="A77" r:id="rId27" display="Protocols" xr:uid="{79132828-5CFF-7F49-BE6C-AA30B19BB9D8}"/>
    <hyperlink ref="A82" r:id="rId28" display="UNEP's CDM Pipeline Database. " xr:uid="{852EB6D7-8977-C74D-888D-7AF2EC903605}"/>
    <hyperlink ref="A37" r:id="rId29" xr:uid="{F0DA2C9F-2B89-FB48-B98A-9F0379992678}"/>
    <hyperlink ref="A6" r:id="rId30" display="Released under Creative Commons Attribution (CC BY-SA 4.0) license.                         If you wish to use, adapt, or reference this material, please cite as:" xr:uid="{500E172E-1DE3-4700-B8E8-30880326151E}"/>
    <hyperlink ref="A36" r:id="rId31" display="The only major update is the addition of new data through May 2021. For a detailed change log, please visit this link. " xr:uid="{D528A38A-9149-8543-AD61-D771732A5546}"/>
    <hyperlink ref="A38" r:id="rId32" xr:uid="{B0B42052-A1C8-E24A-99AE-569D7178141E}"/>
    <hyperlink ref="A39" r:id="rId33" xr:uid="{45206BB9-6A62-8F43-9871-CDE39B6E7B8F}"/>
    <hyperlink ref="A70" r:id="rId34" display="  VCS Buffer Pool" xr:uid="{B7462E09-D20C-454E-8EDC-183F5937D8DF}"/>
    <hyperlink ref="A48" r:id="rId35" display="  Buffer Pool Balance" xr:uid="{B62C14E9-0DF6-465C-A43C-DB642188E1A9}"/>
    <hyperlink ref="A58" r:id="rId36" xr:uid="{586F4F18-EC08-4683-82CB-B3EC8A82E672}"/>
    <hyperlink ref="A49" r:id="rId37" xr:uid="{8AAB2021-A28B-44B8-990B-36DACF2E1F49}"/>
    <hyperlink ref="A15" r:id="rId38" display="     All of our calculations are described in detail at this link." xr:uid="{11373B10-3EF3-B74E-B152-5B9DA87AE843}"/>
    <hyperlink ref="A35" r:id="rId39" display="Detailed description of all calculations" xr:uid="{C6D14437-7B06-314E-BD61-BA6B03B7A6B4}"/>
    <hyperlink ref="A37:B37" r:id="rId40" display="Project Scopes &amp; Type Descriptions" xr:uid="{533C5D33-9B71-6B49-B3A5-21E85FAEAA91}"/>
    <hyperlink ref="A50:B50" r:id="rId41" display="  Methodologies/Protocols" xr:uid="{9D9375CC-0F67-4EF2-8B62-E02A3B1C4A68}"/>
    <hyperlink ref="A69:B69" r:id="rId42" display="  Credits Issued &amp; Retired" xr:uid="{453C3963-A826-47F6-A0F6-909892ED6926}"/>
    <hyperlink ref="A65:B65" r:id="rId43" display="  Methodologies/Protocols" xr:uid="{FC116664-8992-4095-8B21-E0AD2A4E5DBB}"/>
  </hyperlinks>
  <pageMargins left="0.7" right="0.7" top="0.75" bottom="0.75" header="0" footer="0"/>
  <pageSetup orientation="landscape" r:id="rId4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filterMode="1">
    <tabColor theme="3" tint="0.79998168889431442"/>
    <outlinePr summaryBelow="0" summaryRight="0"/>
  </sheetPr>
  <dimension ref="A1:IC8563"/>
  <sheetViews>
    <sheetView tabSelected="1" zoomScale="120" zoomScaleNormal="120" workbookViewId="0">
      <pane xSplit="2" ySplit="4" topLeftCell="C8" activePane="bottomRight" state="frozen"/>
      <selection activeCell="AK88" sqref="AK88"/>
      <selection pane="topRight" activeCell="AK88" sqref="AK88"/>
      <selection pane="bottomLeft" activeCell="AK88" sqref="AK88"/>
      <selection pane="bottomRight" activeCell="B1965" sqref="B1965"/>
    </sheetView>
  </sheetViews>
  <sheetFormatPr defaultColWidth="0" defaultRowHeight="15" customHeight="1" x14ac:dyDescent="0.2"/>
  <cols>
    <col min="1" max="1" width="11.85546875" style="16" customWidth="1"/>
    <col min="2" max="2" width="75.140625" style="16" customWidth="1"/>
    <col min="3" max="4" width="10.42578125" style="16" customWidth="1"/>
    <col min="5" max="5" width="17.85546875" style="46" customWidth="1"/>
    <col min="6" max="6" width="20.85546875" style="16" customWidth="1"/>
    <col min="7" max="7" width="38.140625" style="16" bestFit="1" customWidth="1"/>
    <col min="8" max="8" width="20" style="16" customWidth="1"/>
    <col min="9" max="9" width="50.85546875" style="16" customWidth="1"/>
    <col min="10" max="10" width="13.85546875" style="16" bestFit="1" customWidth="1"/>
    <col min="11" max="11" width="13.85546875" style="16" customWidth="1"/>
    <col min="12" max="12" width="14.85546875" style="16" customWidth="1"/>
    <col min="13" max="13" width="19.42578125" style="16" customWidth="1"/>
    <col min="14" max="14" width="31.42578125" style="46" customWidth="1"/>
    <col min="15" max="17" width="14.85546875" style="16" customWidth="1"/>
    <col min="18" max="20" width="14.85546875" style="168" customWidth="1"/>
    <col min="21" max="21" width="11.85546875" style="16" customWidth="1"/>
    <col min="22" max="22" width="24.85546875" style="16" customWidth="1"/>
    <col min="23" max="23" width="24.140625" style="16" customWidth="1"/>
    <col min="24" max="24" width="20.85546875" style="16" customWidth="1"/>
    <col min="25" max="25" width="25.85546875" style="16" customWidth="1"/>
    <col min="26" max="26" width="21.85546875" style="16" customWidth="1"/>
    <col min="27" max="27" width="9.5703125" style="237" customWidth="1"/>
    <col min="28" max="28" width="14.42578125" style="32" customWidth="1"/>
    <col min="29" max="29" width="13.140625" style="46" customWidth="1"/>
    <col min="30" max="30" width="11.140625" style="46" customWidth="1"/>
    <col min="31" max="31" width="13.85546875" style="46" customWidth="1"/>
    <col min="32" max="32" width="17.85546875" style="46" customWidth="1"/>
    <col min="33" max="33" width="18.42578125" style="46" customWidth="1"/>
    <col min="34" max="34" width="30.85546875" style="46" customWidth="1"/>
    <col min="35" max="35" width="46.85546875" style="46" customWidth="1"/>
    <col min="36" max="36" width="18.85546875" style="46" customWidth="1"/>
    <col min="37" max="37" width="30.85546875" style="16" customWidth="1"/>
    <col min="38" max="38" width="37.5703125" style="63" customWidth="1"/>
    <col min="39" max="39" width="14.85546875" style="32" customWidth="1"/>
    <col min="40" max="40" width="9.85546875" style="16" customWidth="1"/>
    <col min="41" max="41" width="13.85546875" style="166" customWidth="1"/>
    <col min="42" max="42" width="6.140625" style="14" hidden="1" customWidth="1"/>
    <col min="43" max="43" width="15.85546875" style="16" customWidth="1"/>
    <col min="44" max="50" width="14.85546875" style="16" customWidth="1"/>
    <col min="51" max="126" width="0" style="14" hidden="1" customWidth="1"/>
    <col min="127" max="127" width="6.140625" style="14" hidden="1" customWidth="1"/>
    <col min="128" max="237" width="0" style="14" hidden="1" customWidth="1"/>
    <col min="238" max="16384" width="14.42578125" style="14" hidden="1"/>
  </cols>
  <sheetData>
    <row r="1" spans="1:50" s="27" customFormat="1" ht="15.75" customHeight="1" x14ac:dyDescent="0.2">
      <c r="A1" s="155" t="s">
        <v>13794</v>
      </c>
      <c r="B1" s="18"/>
      <c r="C1" s="20" t="s">
        <v>13793</v>
      </c>
      <c r="D1" s="20"/>
      <c r="E1" s="20"/>
      <c r="F1" s="19"/>
      <c r="G1" s="19"/>
      <c r="H1" s="19"/>
      <c r="I1" s="20"/>
      <c r="J1" s="20"/>
      <c r="K1" s="17"/>
      <c r="L1" s="17"/>
      <c r="M1" s="18"/>
      <c r="N1" s="99"/>
      <c r="O1" s="21"/>
      <c r="P1" s="21"/>
      <c r="Q1" s="22"/>
      <c r="R1" s="24"/>
      <c r="S1" s="24"/>
      <c r="T1" s="24"/>
      <c r="U1" s="197" t="s">
        <v>15363</v>
      </c>
      <c r="V1" s="18"/>
      <c r="W1" s="18"/>
      <c r="X1" s="18"/>
      <c r="Y1" s="18"/>
      <c r="Z1" s="17"/>
      <c r="AA1" s="233"/>
      <c r="AB1" s="54"/>
      <c r="AC1" s="79"/>
      <c r="AD1" s="20"/>
      <c r="AE1" s="79"/>
      <c r="AF1" s="84"/>
      <c r="AG1" s="20"/>
      <c r="AH1" s="20"/>
      <c r="AI1" s="79"/>
      <c r="AJ1" s="79"/>
      <c r="AK1" s="18"/>
      <c r="AL1" s="61"/>
      <c r="AM1" s="55"/>
      <c r="AN1" s="26"/>
      <c r="AO1" s="164"/>
      <c r="AP1" s="23"/>
      <c r="AQ1" s="26"/>
      <c r="AR1" s="26"/>
      <c r="AS1" s="26"/>
      <c r="AT1" s="26"/>
      <c r="AU1" s="26"/>
      <c r="AV1" s="26"/>
      <c r="AW1" s="26"/>
      <c r="AX1" s="26"/>
    </row>
    <row r="2" spans="1:50" s="27" customFormat="1" ht="15.75" customHeight="1" x14ac:dyDescent="0.25">
      <c r="A2" s="195" t="str">
        <f>IF(SUBTOTAL(103,A5:A13171)=COUNTA(A5:A13171),CONCATENATE("All ",COUNTA(A5:A13171)," offset projects are visible"),CONCATENATE(SUBTOTAL(103,A5:A13171)," of all ",COUNTA(A5:A13171)," projects are visible"))</f>
        <v>146 of all 8559 projects are visible</v>
      </c>
      <c r="B2" s="18"/>
      <c r="C2" s="198" t="s">
        <v>21678</v>
      </c>
      <c r="D2" s="29"/>
      <c r="E2" s="20"/>
      <c r="F2" s="28"/>
      <c r="G2" s="28"/>
      <c r="H2" s="28"/>
      <c r="I2" s="20"/>
      <c r="J2" s="126"/>
      <c r="K2" s="18"/>
      <c r="L2" s="21"/>
      <c r="M2" s="21"/>
      <c r="N2" s="192" t="s">
        <v>15368</v>
      </c>
      <c r="O2" s="193">
        <f t="shared" ref="O2:T2" si="0">SUBTOTAL(109, O$5:O$8563)</f>
        <v>142120729</v>
      </c>
      <c r="P2" s="193">
        <f t="shared" si="0"/>
        <v>68491834</v>
      </c>
      <c r="Q2" s="193">
        <f t="shared" si="0"/>
        <v>73628895</v>
      </c>
      <c r="R2" s="194">
        <f t="shared" si="0"/>
        <v>20609828</v>
      </c>
      <c r="S2" s="194">
        <f t="shared" si="0"/>
        <v>48837</v>
      </c>
      <c r="T2" s="194">
        <f t="shared" si="0"/>
        <v>0</v>
      </c>
      <c r="U2" s="59"/>
      <c r="V2" s="21"/>
      <c r="W2" s="18"/>
      <c r="X2" s="18"/>
      <c r="Y2" s="18"/>
      <c r="Z2" s="18"/>
      <c r="AA2" s="234">
        <f>SUBTOTAL(109, AA$5:AA$8563)</f>
        <v>1029819</v>
      </c>
      <c r="AB2" s="55"/>
      <c r="AC2" s="20"/>
      <c r="AD2" s="20"/>
      <c r="AE2" s="20"/>
      <c r="AF2" s="20"/>
      <c r="AG2" s="20"/>
      <c r="AH2" s="20"/>
      <c r="AI2" s="57"/>
      <c r="AJ2" s="197" t="s">
        <v>15368</v>
      </c>
      <c r="AK2" s="21"/>
      <c r="AL2" s="62"/>
      <c r="AM2" s="55"/>
      <c r="AN2" s="26"/>
      <c r="AO2" s="164"/>
      <c r="AP2" s="23"/>
      <c r="AQ2" s="26"/>
      <c r="AR2" s="26"/>
      <c r="AS2" s="26"/>
      <c r="AT2" s="26"/>
      <c r="AU2" s="26"/>
      <c r="AV2" s="26"/>
      <c r="AW2" s="26"/>
      <c r="AX2" s="26"/>
    </row>
    <row r="3" spans="1:50" s="27" customFormat="1" ht="15.75" customHeight="1" x14ac:dyDescent="0.2">
      <c r="A3" s="105" t="s">
        <v>20006</v>
      </c>
      <c r="B3" s="105"/>
      <c r="C3" s="196" t="s">
        <v>17036</v>
      </c>
      <c r="D3" s="106"/>
      <c r="E3" s="114"/>
      <c r="F3" s="107"/>
      <c r="G3" s="107"/>
      <c r="H3" s="107"/>
      <c r="I3" s="178"/>
      <c r="J3" s="107"/>
      <c r="K3" s="109"/>
      <c r="L3" s="109"/>
      <c r="M3" s="109"/>
      <c r="N3" s="110"/>
      <c r="O3" s="111"/>
      <c r="P3" s="111"/>
      <c r="Q3" s="111"/>
      <c r="R3" s="25"/>
      <c r="S3" s="25"/>
      <c r="T3" s="25"/>
      <c r="U3" s="134"/>
      <c r="V3" s="105"/>
      <c r="W3" s="105"/>
      <c r="X3" s="105"/>
      <c r="Y3" s="105"/>
      <c r="Z3" s="112"/>
      <c r="AA3" s="235"/>
      <c r="AB3" s="113"/>
      <c r="AC3" s="106"/>
      <c r="AD3" s="114"/>
      <c r="AE3" s="115"/>
      <c r="AF3" s="115"/>
      <c r="AG3" s="114"/>
      <c r="AH3" s="114"/>
      <c r="AI3" s="115"/>
      <c r="AJ3" s="115"/>
      <c r="AK3" s="118"/>
      <c r="AL3" s="120"/>
      <c r="AM3" s="150"/>
      <c r="AN3" s="121"/>
      <c r="AO3" s="164"/>
      <c r="AP3" s="17"/>
      <c r="AQ3" s="26"/>
      <c r="AR3" s="26"/>
      <c r="AS3" s="26"/>
      <c r="AT3" s="26"/>
      <c r="AU3" s="26"/>
      <c r="AV3" s="26"/>
      <c r="AW3" s="26"/>
      <c r="AX3" s="26"/>
    </row>
    <row r="4" spans="1:50" s="137" customFormat="1" ht="28.5" customHeight="1" x14ac:dyDescent="0.2">
      <c r="A4" s="103" t="s">
        <v>73</v>
      </c>
      <c r="B4" s="102" t="s">
        <v>74</v>
      </c>
      <c r="C4" s="153" t="s">
        <v>16254</v>
      </c>
      <c r="D4" s="108" t="s">
        <v>16255</v>
      </c>
      <c r="E4" s="103" t="s">
        <v>89</v>
      </c>
      <c r="F4" s="104" t="s">
        <v>8</v>
      </c>
      <c r="G4" s="104" t="s">
        <v>16252</v>
      </c>
      <c r="H4" s="108" t="s">
        <v>20696</v>
      </c>
      <c r="I4" s="102" t="s">
        <v>75</v>
      </c>
      <c r="J4" s="104" t="s">
        <v>76</v>
      </c>
      <c r="K4" s="104" t="s">
        <v>77</v>
      </c>
      <c r="L4" s="102" t="s">
        <v>78</v>
      </c>
      <c r="M4" s="103" t="s">
        <v>79</v>
      </c>
      <c r="N4" s="102" t="s">
        <v>80</v>
      </c>
      <c r="O4" s="154" t="s">
        <v>15328</v>
      </c>
      <c r="P4" s="154" t="s">
        <v>15329</v>
      </c>
      <c r="Q4" s="154" t="s">
        <v>83</v>
      </c>
      <c r="R4" s="152" t="s">
        <v>23578</v>
      </c>
      <c r="S4" s="149" t="s">
        <v>23564</v>
      </c>
      <c r="T4" s="149" t="s">
        <v>23579</v>
      </c>
      <c r="U4" s="158" t="s">
        <v>15365</v>
      </c>
      <c r="V4" s="102" t="s">
        <v>84</v>
      </c>
      <c r="W4" s="102" t="s">
        <v>85</v>
      </c>
      <c r="X4" s="102" t="s">
        <v>86</v>
      </c>
      <c r="Y4" s="102" t="s">
        <v>87</v>
      </c>
      <c r="Z4" s="156" t="s">
        <v>88</v>
      </c>
      <c r="AA4" s="159" t="s">
        <v>16289</v>
      </c>
      <c r="AB4" s="108" t="s">
        <v>16259</v>
      </c>
      <c r="AC4" s="153" t="s">
        <v>16253</v>
      </c>
      <c r="AD4" s="102" t="s">
        <v>92</v>
      </c>
      <c r="AE4" s="103" t="s">
        <v>90</v>
      </c>
      <c r="AF4" s="103" t="s">
        <v>91</v>
      </c>
      <c r="AG4" s="116" t="s">
        <v>20017</v>
      </c>
      <c r="AH4" s="102" t="s">
        <v>9</v>
      </c>
      <c r="AI4" s="117" t="s">
        <v>15330</v>
      </c>
      <c r="AJ4" s="102" t="s">
        <v>94</v>
      </c>
      <c r="AK4" s="101" t="s">
        <v>16224</v>
      </c>
      <c r="AL4" s="119" t="s">
        <v>16225</v>
      </c>
      <c r="AM4" s="157" t="s">
        <v>24839</v>
      </c>
      <c r="AN4" s="122" t="s">
        <v>16281</v>
      </c>
      <c r="AO4" s="165"/>
      <c r="AP4" s="169" t="s">
        <v>24724</v>
      </c>
      <c r="AQ4" s="136"/>
      <c r="AR4" s="45"/>
      <c r="AS4" s="45"/>
      <c r="AT4" s="45"/>
      <c r="AU4" s="45"/>
      <c r="AV4" s="45"/>
      <c r="AW4" s="45"/>
      <c r="AX4" s="45"/>
    </row>
    <row r="5" spans="1:50" customFormat="1" ht="15.75" hidden="1" customHeight="1" x14ac:dyDescent="0.2">
      <c r="A5" s="7" t="s">
        <v>95</v>
      </c>
      <c r="B5" s="3" t="s">
        <v>96</v>
      </c>
      <c r="C5" s="85" t="str">
        <f>IF(LEFT(A5,3)="CAR","CAR",IF(LEFT(A5,3)="ACR","ACR","Verra"))</f>
        <v>ACR</v>
      </c>
      <c r="D5" s="85" t="s">
        <v>13090</v>
      </c>
      <c r="E5" s="41" t="s">
        <v>148</v>
      </c>
      <c r="F5" s="85" t="s">
        <v>40</v>
      </c>
      <c r="G5" s="85" t="s">
        <v>41</v>
      </c>
      <c r="H5" s="85" t="s">
        <v>20690</v>
      </c>
      <c r="I5" s="3" t="s">
        <v>4434</v>
      </c>
      <c r="J5" s="85" t="s">
        <v>115</v>
      </c>
      <c r="K5" s="7" t="s">
        <v>98</v>
      </c>
      <c r="L5" s="3" t="s">
        <v>13093</v>
      </c>
      <c r="M5" s="3" t="s">
        <v>13092</v>
      </c>
      <c r="N5" s="41" t="s">
        <v>13091</v>
      </c>
      <c r="O5" s="87" t="e">
        <f>SUM(#REF!)</f>
        <v>#REF!</v>
      </c>
      <c r="P5" s="87" t="e">
        <f>SUM(#REF!)</f>
        <v>#REF!</v>
      </c>
      <c r="Q5" s="87" t="e">
        <f>$O5-$P5</f>
        <v>#REF!</v>
      </c>
      <c r="R5" s="87" t="e">
        <f>SUMIF(#REF!,$A5,#REF!)-SUMIFS(#REF!,#REF!,PROJECTS!$A5,#REF!,"The American Carbon Registry")+SUMIF(#REF!,PROJECTS!$A5,#REF!)</f>
        <v>#REF!</v>
      </c>
      <c r="S5" s="87"/>
      <c r="T5" s="87"/>
      <c r="U5" s="85" t="e" cm="1">
        <f t="array" ref="U5">IF(O5&gt;0,(MATCH(TRUE,INDEX(#REF!&lt;&gt;0,),0)+#REF!-1),"")</f>
        <v>#REF!</v>
      </c>
      <c r="V5" s="6"/>
      <c r="W5" s="3"/>
      <c r="X5" s="3"/>
      <c r="Y5" s="41"/>
      <c r="Z5" s="3"/>
      <c r="AA5" s="236"/>
      <c r="AB5" s="123" t="s">
        <v>97</v>
      </c>
      <c r="AC5" s="124" t="s">
        <v>13040</v>
      </c>
      <c r="AD5" s="41"/>
      <c r="AE5" s="204"/>
      <c r="AF5" s="203"/>
      <c r="AG5" s="41" t="s">
        <v>21479</v>
      </c>
      <c r="AH5" s="41" t="s">
        <v>49</v>
      </c>
      <c r="AI5" s="80" t="s">
        <v>4</v>
      </c>
      <c r="AJ5" s="41"/>
      <c r="AK5" s="4"/>
      <c r="AL5" s="85"/>
      <c r="AM5" s="151" t="s">
        <v>19998</v>
      </c>
      <c r="AN5" s="58" t="s">
        <v>99</v>
      </c>
      <c r="AO5" s="166"/>
      <c r="AP5" s="5">
        <f>SUBTOTAL(109,U5)</f>
        <v>0</v>
      </c>
      <c r="AQ5" s="16"/>
      <c r="AR5" s="205">
        <v>1</v>
      </c>
      <c r="AS5" s="16"/>
      <c r="AT5" s="16"/>
      <c r="AU5" s="16"/>
      <c r="AV5" s="16"/>
      <c r="AW5" s="16"/>
      <c r="AX5" s="16"/>
    </row>
    <row r="6" spans="1:50" customFormat="1" ht="15.75" hidden="1" customHeight="1" x14ac:dyDescent="0.2">
      <c r="A6" s="7" t="s">
        <v>100</v>
      </c>
      <c r="B6" s="3" t="s">
        <v>101</v>
      </c>
      <c r="C6" s="85" t="str">
        <f>IF(LEFT(A6,3)="CAR","CAR",IF(LEFT(A6,3)="ACR","ACR","Verra"))</f>
        <v>ACR</v>
      </c>
      <c r="D6" s="85" t="s">
        <v>13090</v>
      </c>
      <c r="E6" s="41" t="s">
        <v>110</v>
      </c>
      <c r="F6" s="85" t="s">
        <v>23</v>
      </c>
      <c r="G6" s="85" t="s">
        <v>33</v>
      </c>
      <c r="H6" s="85" t="s">
        <v>20690</v>
      </c>
      <c r="I6" s="3" t="s">
        <v>21679</v>
      </c>
      <c r="J6" s="85" t="s">
        <v>105</v>
      </c>
      <c r="K6" s="7" t="s">
        <v>102</v>
      </c>
      <c r="L6" s="3" t="s">
        <v>329</v>
      </c>
      <c r="M6" s="3" t="s">
        <v>13096</v>
      </c>
      <c r="N6" s="41" t="s">
        <v>13094</v>
      </c>
      <c r="O6" s="87">
        <v>7984006</v>
      </c>
      <c r="P6" s="87">
        <v>17666</v>
      </c>
      <c r="Q6" s="87">
        <v>7966340</v>
      </c>
      <c r="R6" s="87">
        <v>0</v>
      </c>
      <c r="S6" s="87"/>
      <c r="T6" s="87"/>
      <c r="U6" s="85">
        <v>2003</v>
      </c>
      <c r="V6" s="6"/>
      <c r="W6" s="3"/>
      <c r="X6" s="3"/>
      <c r="Y6" s="41" t="s">
        <v>135</v>
      </c>
      <c r="Z6" s="3"/>
      <c r="AA6" s="236"/>
      <c r="AB6" s="123" t="s">
        <v>97</v>
      </c>
      <c r="AC6" s="124" t="s">
        <v>13040</v>
      </c>
      <c r="AD6" s="41"/>
      <c r="AE6" s="204"/>
      <c r="AF6" s="203"/>
      <c r="AG6" s="41"/>
      <c r="AH6" s="41" t="s">
        <v>13095</v>
      </c>
      <c r="AI6" s="80" t="s">
        <v>4</v>
      </c>
      <c r="AJ6" s="41"/>
      <c r="AK6" s="4"/>
      <c r="AL6" s="85"/>
      <c r="AM6" s="151" t="s">
        <v>19998</v>
      </c>
      <c r="AN6" s="58"/>
      <c r="AO6" s="166"/>
      <c r="AP6" s="5">
        <f t="shared" ref="AP6:AP69" si="1">SUBTOTAL(109,U6)</f>
        <v>0</v>
      </c>
      <c r="AQ6" s="16"/>
      <c r="AR6" s="205">
        <v>1</v>
      </c>
      <c r="AS6" s="16"/>
      <c r="AT6" s="16"/>
      <c r="AU6" s="16"/>
      <c r="AV6" s="16"/>
      <c r="AW6" s="16"/>
      <c r="AX6" s="16"/>
    </row>
    <row r="7" spans="1:50" customFormat="1" ht="15.75" hidden="1" customHeight="1" x14ac:dyDescent="0.2">
      <c r="A7" s="7" t="s">
        <v>103</v>
      </c>
      <c r="B7" s="3" t="s">
        <v>104</v>
      </c>
      <c r="C7" s="85" t="s">
        <v>97</v>
      </c>
      <c r="D7" s="85" t="s">
        <v>13090</v>
      </c>
      <c r="E7" s="41" t="s">
        <v>110</v>
      </c>
      <c r="F7" s="85" t="s">
        <v>14</v>
      </c>
      <c r="G7" s="85" t="s">
        <v>17</v>
      </c>
      <c r="H7" s="85" t="s">
        <v>20690</v>
      </c>
      <c r="I7" s="7" t="s">
        <v>21680</v>
      </c>
      <c r="J7" s="85" t="s">
        <v>105</v>
      </c>
      <c r="K7" s="7" t="s">
        <v>102</v>
      </c>
      <c r="L7" s="3" t="s">
        <v>106</v>
      </c>
      <c r="M7" s="3" t="s">
        <v>107</v>
      </c>
      <c r="N7" s="41" t="s">
        <v>108</v>
      </c>
      <c r="O7" s="87">
        <v>44202</v>
      </c>
      <c r="P7" s="87">
        <v>44202</v>
      </c>
      <c r="Q7" s="87">
        <v>0</v>
      </c>
      <c r="R7" s="87">
        <v>0</v>
      </c>
      <c r="S7" s="87"/>
      <c r="T7" s="87"/>
      <c r="U7" s="85">
        <v>2003</v>
      </c>
      <c r="V7" s="6"/>
      <c r="W7" s="3"/>
      <c r="X7" s="3"/>
      <c r="Y7" s="3" t="s">
        <v>109</v>
      </c>
      <c r="Z7" s="3"/>
      <c r="AA7" s="236"/>
      <c r="AB7" s="123" t="s">
        <v>97</v>
      </c>
      <c r="AC7" s="124" t="s">
        <v>13040</v>
      </c>
      <c r="AD7" s="41"/>
      <c r="AE7" s="204"/>
      <c r="AF7" s="203"/>
      <c r="AG7" s="41"/>
      <c r="AH7" s="41" t="s">
        <v>111</v>
      </c>
      <c r="AI7" s="80" t="s">
        <v>4</v>
      </c>
      <c r="AJ7" s="41"/>
      <c r="AK7" s="4"/>
      <c r="AL7" s="85"/>
      <c r="AM7" s="151" t="s">
        <v>19998</v>
      </c>
      <c r="AN7" s="15"/>
      <c r="AO7" s="166"/>
      <c r="AP7" s="5">
        <f t="shared" si="1"/>
        <v>0</v>
      </c>
      <c r="AQ7" s="16"/>
      <c r="AR7" s="205">
        <v>1</v>
      </c>
      <c r="AS7" s="16"/>
      <c r="AT7" s="16"/>
      <c r="AU7" s="16"/>
      <c r="AV7" s="16"/>
      <c r="AW7" s="16"/>
      <c r="AX7" s="16"/>
    </row>
    <row r="8" spans="1:50" customFormat="1" ht="15.75" customHeight="1" x14ac:dyDescent="0.2">
      <c r="A8" s="7" t="s">
        <v>113</v>
      </c>
      <c r="B8" s="3" t="s">
        <v>114</v>
      </c>
      <c r="C8" s="85" t="s">
        <v>97</v>
      </c>
      <c r="D8" s="85" t="s">
        <v>13090</v>
      </c>
      <c r="E8" s="41" t="s">
        <v>120</v>
      </c>
      <c r="F8" s="85" t="s">
        <v>34</v>
      </c>
      <c r="G8" s="85" t="s">
        <v>35</v>
      </c>
      <c r="H8" s="85" t="s">
        <v>20688</v>
      </c>
      <c r="I8" s="3" t="s">
        <v>8219</v>
      </c>
      <c r="J8" s="85" t="s">
        <v>115</v>
      </c>
      <c r="K8" s="7" t="s">
        <v>116</v>
      </c>
      <c r="L8" s="3" t="s">
        <v>117</v>
      </c>
      <c r="M8" s="3" t="s">
        <v>118</v>
      </c>
      <c r="N8" s="41" t="s">
        <v>119</v>
      </c>
      <c r="O8" s="87">
        <v>0</v>
      </c>
      <c r="P8" s="87">
        <v>0</v>
      </c>
      <c r="Q8" s="87">
        <v>0</v>
      </c>
      <c r="R8" s="87">
        <v>0</v>
      </c>
      <c r="S8" s="87"/>
      <c r="T8" s="87"/>
      <c r="U8" s="85" t="s">
        <v>112</v>
      </c>
      <c r="V8" s="6"/>
      <c r="W8" s="3"/>
      <c r="X8" s="3"/>
      <c r="Y8" s="3"/>
      <c r="Z8" s="3"/>
      <c r="AA8" s="236"/>
      <c r="AB8" s="123" t="s">
        <v>97</v>
      </c>
      <c r="AC8" s="124" t="s">
        <v>13040</v>
      </c>
      <c r="AD8" s="41"/>
      <c r="AE8" s="204"/>
      <c r="AF8" s="203"/>
      <c r="AG8" s="41" t="s">
        <v>21480</v>
      </c>
      <c r="AH8" s="41" t="s">
        <v>121</v>
      </c>
      <c r="AI8" s="80" t="s">
        <v>4</v>
      </c>
      <c r="AJ8" s="41"/>
      <c r="AK8" s="4"/>
      <c r="AL8" s="85"/>
      <c r="AM8" s="151" t="s">
        <v>19998</v>
      </c>
      <c r="AN8" s="15"/>
      <c r="AO8" s="166"/>
      <c r="AP8" s="5">
        <f t="shared" si="1"/>
        <v>0</v>
      </c>
      <c r="AQ8" s="16"/>
      <c r="AR8" s="205">
        <v>1</v>
      </c>
      <c r="AS8" s="16"/>
      <c r="AT8" s="16"/>
      <c r="AU8" s="16"/>
      <c r="AV8" s="16"/>
      <c r="AW8" s="16"/>
      <c r="AX8" s="16"/>
    </row>
    <row r="9" spans="1:50" customFormat="1" ht="15.75" hidden="1" customHeight="1" x14ac:dyDescent="0.2">
      <c r="A9" s="7" t="s">
        <v>122</v>
      </c>
      <c r="B9" s="3" t="s">
        <v>123</v>
      </c>
      <c r="C9" s="85" t="s">
        <v>97</v>
      </c>
      <c r="D9" s="85" t="s">
        <v>13090</v>
      </c>
      <c r="E9" s="41" t="s">
        <v>148</v>
      </c>
      <c r="F9" s="85" t="s">
        <v>34</v>
      </c>
      <c r="G9" s="85" t="s">
        <v>35</v>
      </c>
      <c r="H9" s="85" t="s">
        <v>20688</v>
      </c>
      <c r="I9" s="3" t="s">
        <v>8219</v>
      </c>
      <c r="J9" s="85" t="s">
        <v>124</v>
      </c>
      <c r="K9" s="7" t="s">
        <v>125</v>
      </c>
      <c r="L9" s="3" t="s">
        <v>126</v>
      </c>
      <c r="M9" s="3" t="s">
        <v>127</v>
      </c>
      <c r="N9" s="41" t="s">
        <v>128</v>
      </c>
      <c r="O9" s="87">
        <v>2572210</v>
      </c>
      <c r="P9" s="87">
        <v>2572210</v>
      </c>
      <c r="Q9" s="87">
        <v>0</v>
      </c>
      <c r="R9" s="87">
        <v>0</v>
      </c>
      <c r="S9" s="87"/>
      <c r="T9" s="87"/>
      <c r="U9" s="85">
        <v>2011</v>
      </c>
      <c r="V9" s="6"/>
      <c r="W9" s="3"/>
      <c r="X9" s="3"/>
      <c r="Y9" s="3" t="s">
        <v>129</v>
      </c>
      <c r="Z9" s="3"/>
      <c r="AA9" s="236"/>
      <c r="AB9" s="123" t="s">
        <v>97</v>
      </c>
      <c r="AC9" s="124" t="s">
        <v>13040</v>
      </c>
      <c r="AD9" s="41"/>
      <c r="AE9" s="204"/>
      <c r="AF9" s="203"/>
      <c r="AG9" s="41" t="s">
        <v>21480</v>
      </c>
      <c r="AH9" s="41" t="s">
        <v>121</v>
      </c>
      <c r="AI9" s="80" t="s">
        <v>4</v>
      </c>
      <c r="AJ9" s="41"/>
      <c r="AK9" s="4"/>
      <c r="AL9" s="85"/>
      <c r="AM9" s="151" t="s">
        <v>19998</v>
      </c>
      <c r="AN9" s="15"/>
      <c r="AO9" s="166"/>
      <c r="AP9" s="5">
        <f t="shared" si="1"/>
        <v>0</v>
      </c>
      <c r="AQ9" s="16"/>
      <c r="AR9" s="205">
        <v>1</v>
      </c>
      <c r="AS9" s="16"/>
      <c r="AT9" s="16"/>
      <c r="AU9" s="16"/>
      <c r="AV9" s="16"/>
      <c r="AW9" s="16"/>
      <c r="AX9" s="16"/>
    </row>
    <row r="10" spans="1:50" customFormat="1" ht="15.75" hidden="1" customHeight="1" x14ac:dyDescent="0.2">
      <c r="A10" s="7" t="s">
        <v>130</v>
      </c>
      <c r="B10" s="3" t="s">
        <v>131</v>
      </c>
      <c r="C10" s="85" t="s">
        <v>97</v>
      </c>
      <c r="D10" s="85" t="s">
        <v>13090</v>
      </c>
      <c r="E10" s="41" t="s">
        <v>110</v>
      </c>
      <c r="F10" s="85" t="s">
        <v>68</v>
      </c>
      <c r="G10" s="85" t="s">
        <v>70</v>
      </c>
      <c r="H10" s="85" t="s">
        <v>20690</v>
      </c>
      <c r="I10" s="3" t="s">
        <v>21681</v>
      </c>
      <c r="J10" s="85" t="s">
        <v>105</v>
      </c>
      <c r="K10" s="7" t="s">
        <v>102</v>
      </c>
      <c r="L10" s="3" t="s">
        <v>132</v>
      </c>
      <c r="M10" s="3" t="s">
        <v>133</v>
      </c>
      <c r="N10" s="41" t="s">
        <v>134</v>
      </c>
      <c r="O10" s="87">
        <v>138492</v>
      </c>
      <c r="P10" s="87">
        <v>109452</v>
      </c>
      <c r="Q10" s="87">
        <v>29040</v>
      </c>
      <c r="R10" s="87">
        <v>0</v>
      </c>
      <c r="S10" s="87"/>
      <c r="T10" s="87"/>
      <c r="U10" s="85">
        <v>2006</v>
      </c>
      <c r="V10" s="6"/>
      <c r="W10" s="3"/>
      <c r="X10" s="3"/>
      <c r="Y10" s="3" t="s">
        <v>135</v>
      </c>
      <c r="Z10" s="3"/>
      <c r="AA10" s="236"/>
      <c r="AB10" s="123" t="s">
        <v>97</v>
      </c>
      <c r="AC10" s="124" t="s">
        <v>13040</v>
      </c>
      <c r="AD10" s="41"/>
      <c r="AE10" s="204"/>
      <c r="AF10" s="203"/>
      <c r="AG10" s="41"/>
      <c r="AH10" s="41" t="s">
        <v>136</v>
      </c>
      <c r="AI10" s="80" t="s">
        <v>4</v>
      </c>
      <c r="AJ10" s="41"/>
      <c r="AK10" s="4"/>
      <c r="AL10" s="85"/>
      <c r="AM10" s="151" t="s">
        <v>19998</v>
      </c>
      <c r="AN10" s="15"/>
      <c r="AO10" s="166"/>
      <c r="AP10" s="5">
        <f t="shared" si="1"/>
        <v>0</v>
      </c>
      <c r="AQ10" s="16"/>
      <c r="AR10" s="205">
        <v>1</v>
      </c>
      <c r="AS10" s="16"/>
      <c r="AT10" s="16"/>
      <c r="AU10" s="16"/>
      <c r="AV10" s="16"/>
      <c r="AW10" s="16"/>
      <c r="AX10" s="16"/>
    </row>
    <row r="11" spans="1:50" customFormat="1" ht="15.75" hidden="1" customHeight="1" x14ac:dyDescent="0.2">
      <c r="A11" s="7" t="s">
        <v>137</v>
      </c>
      <c r="B11" s="3" t="s">
        <v>138</v>
      </c>
      <c r="C11" s="85" t="s">
        <v>97</v>
      </c>
      <c r="D11" s="85" t="s">
        <v>13090</v>
      </c>
      <c r="E11" s="41" t="s">
        <v>110</v>
      </c>
      <c r="F11" s="85" t="s">
        <v>25110</v>
      </c>
      <c r="G11" s="85" t="s">
        <v>49</v>
      </c>
      <c r="H11" s="85" t="s">
        <v>20690</v>
      </c>
      <c r="I11" s="3" t="s">
        <v>21682</v>
      </c>
      <c r="J11" s="85" t="s">
        <v>124</v>
      </c>
      <c r="K11" s="7" t="s">
        <v>139</v>
      </c>
      <c r="L11" s="3" t="s">
        <v>140</v>
      </c>
      <c r="M11" s="3" t="s">
        <v>141</v>
      </c>
      <c r="N11" s="41" t="s">
        <v>142</v>
      </c>
      <c r="O11" s="87">
        <v>1138</v>
      </c>
      <c r="P11" s="87">
        <v>1138</v>
      </c>
      <c r="Q11" s="87">
        <v>0</v>
      </c>
      <c r="R11" s="87">
        <v>0</v>
      </c>
      <c r="S11" s="87"/>
      <c r="T11" s="87"/>
      <c r="U11" s="85">
        <v>2005</v>
      </c>
      <c r="V11" s="6"/>
      <c r="W11" s="3"/>
      <c r="X11" s="3"/>
      <c r="Y11" s="3" t="s">
        <v>15494</v>
      </c>
      <c r="Z11" s="3"/>
      <c r="AA11" s="236"/>
      <c r="AB11" s="123" t="s">
        <v>97</v>
      </c>
      <c r="AC11" s="124" t="s">
        <v>13040</v>
      </c>
      <c r="AD11" s="41"/>
      <c r="AE11" s="204"/>
      <c r="AF11" s="203"/>
      <c r="AG11" s="41"/>
      <c r="AH11" s="41" t="s">
        <v>49</v>
      </c>
      <c r="AI11" s="80" t="s">
        <v>4</v>
      </c>
      <c r="AJ11" s="41"/>
      <c r="AK11" s="4"/>
      <c r="AL11" s="85"/>
      <c r="AM11" s="151" t="s">
        <v>19998</v>
      </c>
      <c r="AN11" s="15"/>
      <c r="AO11" s="166"/>
      <c r="AP11" s="5">
        <f t="shared" si="1"/>
        <v>0</v>
      </c>
      <c r="AQ11" s="16"/>
      <c r="AR11" s="205">
        <v>1</v>
      </c>
      <c r="AS11" s="16"/>
      <c r="AT11" s="16"/>
      <c r="AU11" s="16"/>
      <c r="AV11" s="16"/>
      <c r="AW11" s="16"/>
      <c r="AX11" s="16"/>
    </row>
    <row r="12" spans="1:50" customFormat="1" ht="15.6" hidden="1" customHeight="1" x14ac:dyDescent="0.2">
      <c r="A12" s="7" t="s">
        <v>143</v>
      </c>
      <c r="B12" s="3" t="s">
        <v>144</v>
      </c>
      <c r="C12" s="85" t="s">
        <v>97</v>
      </c>
      <c r="D12" s="85" t="s">
        <v>13090</v>
      </c>
      <c r="E12" s="41" t="s">
        <v>148</v>
      </c>
      <c r="F12" s="85" t="s">
        <v>34</v>
      </c>
      <c r="G12" s="85" t="s">
        <v>35</v>
      </c>
      <c r="H12" s="85" t="s">
        <v>20688</v>
      </c>
      <c r="I12" s="3" t="s">
        <v>8219</v>
      </c>
      <c r="J12" s="85" t="s">
        <v>105</v>
      </c>
      <c r="K12" s="7" t="s">
        <v>102</v>
      </c>
      <c r="L12" s="3" t="s">
        <v>145</v>
      </c>
      <c r="M12" s="3" t="s">
        <v>146</v>
      </c>
      <c r="N12" s="41" t="s">
        <v>147</v>
      </c>
      <c r="O12" s="87">
        <v>0</v>
      </c>
      <c r="P12" s="87">
        <v>0</v>
      </c>
      <c r="Q12" s="87">
        <v>0</v>
      </c>
      <c r="R12" s="87">
        <v>0</v>
      </c>
      <c r="S12" s="87"/>
      <c r="T12" s="87"/>
      <c r="U12" s="85" t="s">
        <v>112</v>
      </c>
      <c r="V12" s="6"/>
      <c r="W12" s="3"/>
      <c r="X12" s="3"/>
      <c r="Y12" s="3"/>
      <c r="Z12" s="3"/>
      <c r="AA12" s="236"/>
      <c r="AB12" s="123" t="s">
        <v>97</v>
      </c>
      <c r="AC12" s="124" t="s">
        <v>13040</v>
      </c>
      <c r="AD12" s="41"/>
      <c r="AE12" s="204"/>
      <c r="AF12" s="203"/>
      <c r="AG12" s="41" t="s">
        <v>21480</v>
      </c>
      <c r="AH12" s="41" t="s">
        <v>121</v>
      </c>
      <c r="AI12" s="80" t="s">
        <v>4</v>
      </c>
      <c r="AJ12" s="41"/>
      <c r="AK12" s="4"/>
      <c r="AL12" s="85"/>
      <c r="AM12" s="151" t="s">
        <v>19998</v>
      </c>
      <c r="AN12" s="15"/>
      <c r="AO12" s="166"/>
      <c r="AP12" s="5">
        <f t="shared" si="1"/>
        <v>0</v>
      </c>
      <c r="AQ12" s="16"/>
      <c r="AR12" s="205">
        <v>1</v>
      </c>
      <c r="AS12" s="16"/>
      <c r="AT12" s="16"/>
      <c r="AU12" s="16"/>
      <c r="AV12" s="16"/>
      <c r="AW12" s="16"/>
      <c r="AX12" s="16"/>
    </row>
    <row r="13" spans="1:50" customFormat="1" ht="15.75" hidden="1" customHeight="1" x14ac:dyDescent="0.2">
      <c r="A13" s="7" t="s">
        <v>149</v>
      </c>
      <c r="B13" s="3" t="s">
        <v>150</v>
      </c>
      <c r="C13" s="85" t="s">
        <v>97</v>
      </c>
      <c r="D13" s="85" t="s">
        <v>13090</v>
      </c>
      <c r="E13" s="41" t="s">
        <v>110</v>
      </c>
      <c r="F13" s="85" t="s">
        <v>25110</v>
      </c>
      <c r="G13" s="85" t="s">
        <v>30</v>
      </c>
      <c r="H13" s="85" t="s">
        <v>20690</v>
      </c>
      <c r="I13" s="3" t="s">
        <v>21683</v>
      </c>
      <c r="J13" s="85" t="s">
        <v>105</v>
      </c>
      <c r="K13" s="7" t="s">
        <v>102</v>
      </c>
      <c r="L13" s="3" t="s">
        <v>151</v>
      </c>
      <c r="M13" s="3" t="s">
        <v>152</v>
      </c>
      <c r="N13" s="41" t="s">
        <v>153</v>
      </c>
      <c r="O13" s="87">
        <v>541804</v>
      </c>
      <c r="P13" s="87">
        <v>200000</v>
      </c>
      <c r="Q13" s="87">
        <v>341804</v>
      </c>
      <c r="R13" s="87">
        <v>0</v>
      </c>
      <c r="S13" s="87"/>
      <c r="T13" s="87"/>
      <c r="U13" s="85">
        <v>2008</v>
      </c>
      <c r="V13" s="6"/>
      <c r="W13" s="3"/>
      <c r="X13" s="3"/>
      <c r="Y13" s="3"/>
      <c r="Z13" s="3"/>
      <c r="AA13" s="236"/>
      <c r="AB13" s="123" t="s">
        <v>97</v>
      </c>
      <c r="AC13" s="124" t="s">
        <v>13040</v>
      </c>
      <c r="AD13" s="41"/>
      <c r="AE13" s="204"/>
      <c r="AF13" s="203"/>
      <c r="AG13" s="41" t="s">
        <v>21481</v>
      </c>
      <c r="AH13" s="41" t="s">
        <v>155</v>
      </c>
      <c r="AI13" s="80" t="s">
        <v>4</v>
      </c>
      <c r="AJ13" s="41"/>
      <c r="AK13" s="4"/>
      <c r="AL13" s="85"/>
      <c r="AM13" s="151" t="s">
        <v>19998</v>
      </c>
      <c r="AN13" s="15"/>
      <c r="AO13" s="166"/>
      <c r="AP13" s="5">
        <f t="shared" si="1"/>
        <v>0</v>
      </c>
      <c r="AQ13" s="16"/>
      <c r="AR13" s="205">
        <v>1</v>
      </c>
      <c r="AS13" s="16"/>
      <c r="AT13" s="16"/>
      <c r="AU13" s="16"/>
      <c r="AV13" s="16"/>
      <c r="AW13" s="16"/>
      <c r="AX13" s="16"/>
    </row>
    <row r="14" spans="1:50" customFormat="1" ht="15.75" hidden="1" customHeight="1" x14ac:dyDescent="0.2">
      <c r="A14" s="7" t="s">
        <v>156</v>
      </c>
      <c r="B14" s="3" t="s">
        <v>157</v>
      </c>
      <c r="C14" s="85" t="s">
        <v>97</v>
      </c>
      <c r="D14" s="85" t="s">
        <v>13090</v>
      </c>
      <c r="E14" s="41" t="s">
        <v>110</v>
      </c>
      <c r="F14" s="85" t="s">
        <v>68</v>
      </c>
      <c r="G14" s="85" t="s">
        <v>70</v>
      </c>
      <c r="H14" s="85" t="s">
        <v>20690</v>
      </c>
      <c r="I14" s="3" t="s">
        <v>21681</v>
      </c>
      <c r="J14" s="85" t="s">
        <v>105</v>
      </c>
      <c r="K14" s="7" t="s">
        <v>102</v>
      </c>
      <c r="L14" s="3" t="s">
        <v>132</v>
      </c>
      <c r="M14" s="3" t="s">
        <v>158</v>
      </c>
      <c r="N14" s="41" t="s">
        <v>134</v>
      </c>
      <c r="O14" s="87">
        <v>62262</v>
      </c>
      <c r="P14" s="87">
        <v>52219</v>
      </c>
      <c r="Q14" s="87">
        <v>10043</v>
      </c>
      <c r="R14" s="87">
        <v>0</v>
      </c>
      <c r="S14" s="87"/>
      <c r="T14" s="87"/>
      <c r="U14" s="85">
        <v>2006</v>
      </c>
      <c r="V14" s="6"/>
      <c r="W14" s="3"/>
      <c r="X14" s="3"/>
      <c r="Y14" s="3" t="s">
        <v>135</v>
      </c>
      <c r="Z14" s="3"/>
      <c r="AA14" s="236"/>
      <c r="AB14" s="123" t="s">
        <v>97</v>
      </c>
      <c r="AC14" s="124" t="s">
        <v>13040</v>
      </c>
      <c r="AD14" s="41"/>
      <c r="AE14" s="204"/>
      <c r="AF14" s="203"/>
      <c r="AG14" s="41"/>
      <c r="AH14" s="41" t="s">
        <v>136</v>
      </c>
      <c r="AI14" s="80" t="s">
        <v>4</v>
      </c>
      <c r="AJ14" s="41"/>
      <c r="AK14" s="4"/>
      <c r="AL14" s="85"/>
      <c r="AM14" s="151" t="s">
        <v>19998</v>
      </c>
      <c r="AN14" s="15"/>
      <c r="AO14" s="166"/>
      <c r="AP14" s="5">
        <f t="shared" si="1"/>
        <v>0</v>
      </c>
      <c r="AQ14" s="16"/>
      <c r="AR14" s="205">
        <v>1</v>
      </c>
      <c r="AS14" s="16"/>
      <c r="AT14" s="16"/>
      <c r="AU14" s="16"/>
      <c r="AV14" s="16"/>
      <c r="AW14" s="16"/>
      <c r="AX14" s="16"/>
    </row>
    <row r="15" spans="1:50" customFormat="1" ht="15.75" hidden="1" customHeight="1" x14ac:dyDescent="0.2">
      <c r="A15" s="7" t="s">
        <v>159</v>
      </c>
      <c r="B15" s="3" t="s">
        <v>160</v>
      </c>
      <c r="C15" s="85" t="s">
        <v>97</v>
      </c>
      <c r="D15" s="85" t="s">
        <v>13090</v>
      </c>
      <c r="E15" s="41" t="s">
        <v>110</v>
      </c>
      <c r="F15" s="85" t="s">
        <v>25110</v>
      </c>
      <c r="G15" s="85" t="s">
        <v>30</v>
      </c>
      <c r="H15" s="85" t="s">
        <v>20690</v>
      </c>
      <c r="I15" s="3" t="s">
        <v>21683</v>
      </c>
      <c r="J15" s="85" t="s">
        <v>105</v>
      </c>
      <c r="K15" s="7" t="s">
        <v>102</v>
      </c>
      <c r="L15" s="3" t="s">
        <v>151</v>
      </c>
      <c r="M15" s="3" t="s">
        <v>161</v>
      </c>
      <c r="N15" s="41" t="s">
        <v>162</v>
      </c>
      <c r="O15" s="87">
        <v>5724</v>
      </c>
      <c r="P15" s="87">
        <v>0</v>
      </c>
      <c r="Q15" s="87">
        <v>5724</v>
      </c>
      <c r="R15" s="87">
        <v>0</v>
      </c>
      <c r="S15" s="87"/>
      <c r="T15" s="87"/>
      <c r="U15" s="85">
        <v>2010</v>
      </c>
      <c r="V15" s="6"/>
      <c r="W15" s="3"/>
      <c r="X15" s="3"/>
      <c r="Y15" s="3" t="s">
        <v>163</v>
      </c>
      <c r="Z15" s="3"/>
      <c r="AA15" s="236"/>
      <c r="AB15" s="123" t="s">
        <v>97</v>
      </c>
      <c r="AC15" s="124" t="s">
        <v>13040</v>
      </c>
      <c r="AD15" s="41"/>
      <c r="AE15" s="204"/>
      <c r="AF15" s="203"/>
      <c r="AG15" s="41" t="s">
        <v>21481</v>
      </c>
      <c r="AH15" s="41" t="s">
        <v>155</v>
      </c>
      <c r="AI15" s="80" t="s">
        <v>4</v>
      </c>
      <c r="AJ15" s="41"/>
      <c r="AK15" s="4"/>
      <c r="AL15" s="85"/>
      <c r="AM15" s="151" t="s">
        <v>19998</v>
      </c>
      <c r="AN15" s="15"/>
      <c r="AO15" s="166"/>
      <c r="AP15" s="5">
        <f t="shared" si="1"/>
        <v>0</v>
      </c>
      <c r="AQ15" s="16"/>
      <c r="AR15" s="205">
        <v>1</v>
      </c>
      <c r="AS15" s="16"/>
      <c r="AT15" s="16"/>
      <c r="AU15" s="16"/>
      <c r="AV15" s="16"/>
      <c r="AW15" s="16"/>
      <c r="AX15" s="16"/>
    </row>
    <row r="16" spans="1:50" customFormat="1" ht="15.75" hidden="1" customHeight="1" x14ac:dyDescent="0.2">
      <c r="A16" s="7" t="s">
        <v>164</v>
      </c>
      <c r="B16" s="3" t="s">
        <v>165</v>
      </c>
      <c r="C16" s="85" t="s">
        <v>97</v>
      </c>
      <c r="D16" s="85" t="s">
        <v>13090</v>
      </c>
      <c r="E16" s="41" t="s">
        <v>110</v>
      </c>
      <c r="F16" s="85" t="s">
        <v>68</v>
      </c>
      <c r="G16" s="85" t="s">
        <v>70</v>
      </c>
      <c r="H16" s="85" t="s">
        <v>20690</v>
      </c>
      <c r="I16" s="3" t="s">
        <v>21681</v>
      </c>
      <c r="J16" s="85" t="s">
        <v>105</v>
      </c>
      <c r="K16" s="7" t="s">
        <v>102</v>
      </c>
      <c r="L16" s="3" t="s">
        <v>132</v>
      </c>
      <c r="M16" s="3" t="s">
        <v>166</v>
      </c>
      <c r="N16" s="41" t="s">
        <v>134</v>
      </c>
      <c r="O16" s="87">
        <v>159336</v>
      </c>
      <c r="P16" s="87">
        <v>110853</v>
      </c>
      <c r="Q16" s="87">
        <v>48483</v>
      </c>
      <c r="R16" s="87">
        <v>0</v>
      </c>
      <c r="S16" s="87"/>
      <c r="T16" s="87"/>
      <c r="U16" s="85">
        <v>2006</v>
      </c>
      <c r="V16" s="6"/>
      <c r="W16" s="3"/>
      <c r="X16" s="3"/>
      <c r="Y16" s="3" t="s">
        <v>135</v>
      </c>
      <c r="Z16" s="3"/>
      <c r="AA16" s="236"/>
      <c r="AB16" s="123" t="s">
        <v>97</v>
      </c>
      <c r="AC16" s="124" t="s">
        <v>13040</v>
      </c>
      <c r="AD16" s="41"/>
      <c r="AE16" s="204"/>
      <c r="AF16" s="203"/>
      <c r="AG16" s="41"/>
      <c r="AH16" s="41" t="s">
        <v>136</v>
      </c>
      <c r="AI16" s="80" t="s">
        <v>4</v>
      </c>
      <c r="AJ16" s="41"/>
      <c r="AK16" s="4"/>
      <c r="AL16" s="85"/>
      <c r="AM16" s="151" t="s">
        <v>19998</v>
      </c>
      <c r="AN16" s="15"/>
      <c r="AO16" s="166"/>
      <c r="AP16" s="5">
        <f t="shared" si="1"/>
        <v>0</v>
      </c>
      <c r="AQ16" s="16"/>
      <c r="AR16" s="205">
        <v>1</v>
      </c>
      <c r="AS16" s="16"/>
      <c r="AT16" s="16"/>
      <c r="AU16" s="16"/>
      <c r="AV16" s="16"/>
      <c r="AW16" s="16"/>
      <c r="AX16" s="16"/>
    </row>
    <row r="17" spans="1:50" customFormat="1" ht="15.75" hidden="1" customHeight="1" x14ac:dyDescent="0.2">
      <c r="A17" s="7" t="s">
        <v>167</v>
      </c>
      <c r="B17" s="3" t="s">
        <v>168</v>
      </c>
      <c r="C17" s="85" t="s">
        <v>97</v>
      </c>
      <c r="D17" s="85" t="s">
        <v>13090</v>
      </c>
      <c r="E17" s="41" t="s">
        <v>110</v>
      </c>
      <c r="F17" s="85" t="s">
        <v>68</v>
      </c>
      <c r="G17" s="85" t="s">
        <v>70</v>
      </c>
      <c r="H17" s="85" t="s">
        <v>20690</v>
      </c>
      <c r="I17" s="3" t="s">
        <v>21681</v>
      </c>
      <c r="J17" s="85" t="s">
        <v>105</v>
      </c>
      <c r="K17" s="7" t="s">
        <v>102</v>
      </c>
      <c r="L17" s="3" t="s">
        <v>169</v>
      </c>
      <c r="M17" s="3" t="s">
        <v>170</v>
      </c>
      <c r="N17" s="41" t="s">
        <v>171</v>
      </c>
      <c r="O17" s="87">
        <v>713162</v>
      </c>
      <c r="P17" s="87">
        <v>468110</v>
      </c>
      <c r="Q17" s="87">
        <v>245052</v>
      </c>
      <c r="R17" s="87">
        <v>0</v>
      </c>
      <c r="S17" s="87"/>
      <c r="T17" s="87">
        <v>655</v>
      </c>
      <c r="U17" s="85">
        <v>2003</v>
      </c>
      <c r="V17" s="6"/>
      <c r="W17" s="3"/>
      <c r="X17" s="3"/>
      <c r="Y17" s="3" t="s">
        <v>172</v>
      </c>
      <c r="Z17" s="3"/>
      <c r="AA17" s="236"/>
      <c r="AB17" s="123" t="s">
        <v>97</v>
      </c>
      <c r="AC17" s="124" t="s">
        <v>13040</v>
      </c>
      <c r="AD17" s="41"/>
      <c r="AE17" s="204"/>
      <c r="AF17" s="203"/>
      <c r="AG17" s="41"/>
      <c r="AH17" s="41" t="s">
        <v>136</v>
      </c>
      <c r="AI17" s="80" t="s">
        <v>4</v>
      </c>
      <c r="AJ17" s="41"/>
      <c r="AK17" s="4"/>
      <c r="AL17" s="85"/>
      <c r="AM17" s="151" t="s">
        <v>19998</v>
      </c>
      <c r="AN17" s="15"/>
      <c r="AO17" s="166"/>
      <c r="AP17" s="5">
        <f t="shared" si="1"/>
        <v>0</v>
      </c>
      <c r="AQ17" s="16"/>
      <c r="AR17" s="205">
        <v>1</v>
      </c>
      <c r="AS17" s="16"/>
      <c r="AT17" s="16"/>
      <c r="AU17" s="16"/>
      <c r="AV17" s="16"/>
      <c r="AW17" s="16"/>
      <c r="AX17" s="16"/>
    </row>
    <row r="18" spans="1:50" customFormat="1" ht="15.75" hidden="1" customHeight="1" x14ac:dyDescent="0.2">
      <c r="A18" s="7" t="s">
        <v>173</v>
      </c>
      <c r="B18" s="3" t="s">
        <v>174</v>
      </c>
      <c r="C18" s="85" t="s">
        <v>97</v>
      </c>
      <c r="D18" s="85" t="s">
        <v>13090</v>
      </c>
      <c r="E18" s="41" t="s">
        <v>154</v>
      </c>
      <c r="F18" s="85" t="s">
        <v>34</v>
      </c>
      <c r="G18" s="85" t="s">
        <v>35</v>
      </c>
      <c r="H18" s="85" t="s">
        <v>20688</v>
      </c>
      <c r="I18" s="3" t="s">
        <v>21684</v>
      </c>
      <c r="J18" s="85" t="s">
        <v>105</v>
      </c>
      <c r="K18" s="7" t="s">
        <v>102</v>
      </c>
      <c r="L18" s="3" t="s">
        <v>175</v>
      </c>
      <c r="M18" s="3" t="s">
        <v>176</v>
      </c>
      <c r="N18" s="41" t="s">
        <v>21482</v>
      </c>
      <c r="O18" s="87">
        <v>6268282</v>
      </c>
      <c r="P18" s="87">
        <v>3492704</v>
      </c>
      <c r="Q18" s="87">
        <v>2775578</v>
      </c>
      <c r="R18" s="87">
        <v>2580</v>
      </c>
      <c r="S18" s="87"/>
      <c r="T18" s="87"/>
      <c r="U18" s="85">
        <v>2009</v>
      </c>
      <c r="V18" s="6"/>
      <c r="W18" s="3"/>
      <c r="X18" s="3"/>
      <c r="Y18" s="3" t="s">
        <v>480</v>
      </c>
      <c r="Z18" s="3"/>
      <c r="AA18" s="236"/>
      <c r="AB18" s="123" t="s">
        <v>97</v>
      </c>
      <c r="AC18" s="124" t="s">
        <v>13040</v>
      </c>
      <c r="AD18" s="41"/>
      <c r="AE18" s="204"/>
      <c r="AF18" s="203"/>
      <c r="AG18" s="41" t="s">
        <v>21480</v>
      </c>
      <c r="AH18" s="41" t="s">
        <v>121</v>
      </c>
      <c r="AI18" s="80" t="s">
        <v>4</v>
      </c>
      <c r="AJ18" s="41" t="s">
        <v>177</v>
      </c>
      <c r="AK18" s="4"/>
      <c r="AL18" s="85"/>
      <c r="AM18" s="151" t="s">
        <v>19998</v>
      </c>
      <c r="AN18" s="15"/>
      <c r="AO18" s="166"/>
      <c r="AP18" s="5">
        <f t="shared" si="1"/>
        <v>0</v>
      </c>
      <c r="AQ18" s="16"/>
      <c r="AR18" s="205">
        <v>1</v>
      </c>
      <c r="AS18" s="16"/>
      <c r="AT18" s="16"/>
      <c r="AU18" s="16"/>
      <c r="AV18" s="16"/>
      <c r="AW18" s="16"/>
      <c r="AX18" s="16"/>
    </row>
    <row r="19" spans="1:50" customFormat="1" ht="15.75" hidden="1" customHeight="1" x14ac:dyDescent="0.2">
      <c r="A19" s="7" t="s">
        <v>178</v>
      </c>
      <c r="B19" s="3" t="s">
        <v>179</v>
      </c>
      <c r="C19" s="85" t="s">
        <v>97</v>
      </c>
      <c r="D19" s="85" t="s">
        <v>13090</v>
      </c>
      <c r="E19" s="41" t="s">
        <v>154</v>
      </c>
      <c r="F19" s="85" t="s">
        <v>34</v>
      </c>
      <c r="G19" s="85" t="s">
        <v>35</v>
      </c>
      <c r="H19" s="85" t="s">
        <v>20688</v>
      </c>
      <c r="I19" s="3" t="s">
        <v>8219</v>
      </c>
      <c r="J19" s="85" t="s">
        <v>105</v>
      </c>
      <c r="K19" s="7" t="s">
        <v>102</v>
      </c>
      <c r="L19" s="3" t="s">
        <v>180</v>
      </c>
      <c r="M19" s="3" t="s">
        <v>181</v>
      </c>
      <c r="N19" s="41" t="s">
        <v>182</v>
      </c>
      <c r="O19" s="87">
        <v>13422</v>
      </c>
      <c r="P19" s="87">
        <v>399</v>
      </c>
      <c r="Q19" s="87">
        <v>13023</v>
      </c>
      <c r="R19" s="87">
        <v>1113</v>
      </c>
      <c r="S19" s="87">
        <v>399</v>
      </c>
      <c r="T19" s="87"/>
      <c r="U19" s="85">
        <v>2011</v>
      </c>
      <c r="V19" s="6"/>
      <c r="W19" s="3"/>
      <c r="X19" s="3"/>
      <c r="Y19" s="3" t="s">
        <v>183</v>
      </c>
      <c r="Z19" s="3"/>
      <c r="AA19" s="236"/>
      <c r="AB19" s="123" t="s">
        <v>97</v>
      </c>
      <c r="AC19" s="124" t="s">
        <v>13040</v>
      </c>
      <c r="AD19" s="41"/>
      <c r="AE19" s="204"/>
      <c r="AF19" s="203"/>
      <c r="AG19" s="41" t="s">
        <v>21480</v>
      </c>
      <c r="AH19" s="41" t="s">
        <v>121</v>
      </c>
      <c r="AI19" s="80" t="s">
        <v>4</v>
      </c>
      <c r="AJ19" s="41"/>
      <c r="AK19" s="4"/>
      <c r="AL19" s="85"/>
      <c r="AM19" s="151" t="s">
        <v>19998</v>
      </c>
      <c r="AN19" s="15"/>
      <c r="AO19" s="166"/>
      <c r="AP19" s="5">
        <f t="shared" si="1"/>
        <v>0</v>
      </c>
      <c r="AQ19" s="16"/>
      <c r="AR19" s="205">
        <v>1</v>
      </c>
      <c r="AS19" s="16"/>
      <c r="AT19" s="16"/>
      <c r="AU19" s="16"/>
      <c r="AV19" s="16"/>
      <c r="AW19" s="16"/>
      <c r="AX19" s="16"/>
    </row>
    <row r="20" spans="1:50" customFormat="1" ht="15.75" customHeight="1" x14ac:dyDescent="0.2">
      <c r="A20" s="7" t="s">
        <v>184</v>
      </c>
      <c r="B20" s="3" t="s">
        <v>185</v>
      </c>
      <c r="C20" s="85" t="s">
        <v>97</v>
      </c>
      <c r="D20" s="85" t="s">
        <v>13090</v>
      </c>
      <c r="E20" s="41" t="s">
        <v>120</v>
      </c>
      <c r="F20" s="85" t="s">
        <v>34</v>
      </c>
      <c r="G20" s="85" t="s">
        <v>35</v>
      </c>
      <c r="H20" s="85" t="s">
        <v>20688</v>
      </c>
      <c r="I20" s="3" t="s">
        <v>8219</v>
      </c>
      <c r="J20" s="85" t="s">
        <v>115</v>
      </c>
      <c r="K20" s="7" t="s">
        <v>116</v>
      </c>
      <c r="L20" s="3" t="s">
        <v>186</v>
      </c>
      <c r="M20" s="3" t="s">
        <v>187</v>
      </c>
      <c r="N20" s="41" t="s">
        <v>188</v>
      </c>
      <c r="O20" s="87">
        <v>0</v>
      </c>
      <c r="P20" s="87">
        <v>0</v>
      </c>
      <c r="Q20" s="87">
        <v>0</v>
      </c>
      <c r="R20" s="87">
        <v>0</v>
      </c>
      <c r="S20" s="87"/>
      <c r="T20" s="87"/>
      <c r="U20" s="85" t="s">
        <v>112</v>
      </c>
      <c r="V20" s="6"/>
      <c r="W20" s="3"/>
      <c r="X20" s="3"/>
      <c r="Y20" s="3"/>
      <c r="Z20" s="3"/>
      <c r="AA20" s="236"/>
      <c r="AB20" s="123" t="s">
        <v>97</v>
      </c>
      <c r="AC20" s="124" t="s">
        <v>13040</v>
      </c>
      <c r="AD20" s="41"/>
      <c r="AE20" s="204"/>
      <c r="AF20" s="203"/>
      <c r="AG20" s="41" t="s">
        <v>21480</v>
      </c>
      <c r="AH20" s="41" t="s">
        <v>121</v>
      </c>
      <c r="AI20" s="80" t="s">
        <v>4</v>
      </c>
      <c r="AJ20" s="41"/>
      <c r="AK20" s="4"/>
      <c r="AL20" s="85"/>
      <c r="AM20" s="151" t="s">
        <v>19998</v>
      </c>
      <c r="AN20" s="15"/>
      <c r="AO20" s="166"/>
      <c r="AP20" s="5">
        <f t="shared" si="1"/>
        <v>0</v>
      </c>
      <c r="AQ20" s="16"/>
      <c r="AR20" s="205">
        <v>1</v>
      </c>
      <c r="AS20" s="16"/>
      <c r="AT20" s="16"/>
      <c r="AU20" s="16"/>
      <c r="AV20" s="16"/>
      <c r="AW20" s="16"/>
      <c r="AX20" s="16"/>
    </row>
    <row r="21" spans="1:50" customFormat="1" ht="15.75" hidden="1" customHeight="1" x14ac:dyDescent="0.2">
      <c r="A21" s="7" t="s">
        <v>189</v>
      </c>
      <c r="B21" s="3" t="s">
        <v>190</v>
      </c>
      <c r="C21" s="85" t="s">
        <v>97</v>
      </c>
      <c r="D21" s="85" t="s">
        <v>13090</v>
      </c>
      <c r="E21" s="41" t="s">
        <v>110</v>
      </c>
      <c r="F21" s="85" t="s">
        <v>21</v>
      </c>
      <c r="G21" s="85" t="s">
        <v>22</v>
      </c>
      <c r="H21" s="85" t="s">
        <v>20690</v>
      </c>
      <c r="I21" s="3" t="s">
        <v>21685</v>
      </c>
      <c r="J21" s="85" t="s">
        <v>105</v>
      </c>
      <c r="K21" s="7" t="s">
        <v>102</v>
      </c>
      <c r="L21" s="3" t="s">
        <v>191</v>
      </c>
      <c r="M21" s="3" t="s">
        <v>192</v>
      </c>
      <c r="N21" s="41" t="s">
        <v>193</v>
      </c>
      <c r="O21" s="87">
        <v>7308664</v>
      </c>
      <c r="P21" s="87">
        <v>5366041</v>
      </c>
      <c r="Q21" s="87">
        <v>1942623</v>
      </c>
      <c r="R21" s="87">
        <v>0</v>
      </c>
      <c r="S21" s="87">
        <v>46</v>
      </c>
      <c r="T21" s="87"/>
      <c r="U21" s="85">
        <v>2000</v>
      </c>
      <c r="V21" s="6"/>
      <c r="W21" s="3"/>
      <c r="X21" s="3"/>
      <c r="Y21" s="3" t="s">
        <v>109</v>
      </c>
      <c r="Z21" s="3"/>
      <c r="AA21" s="236"/>
      <c r="AB21" s="123" t="s">
        <v>97</v>
      </c>
      <c r="AC21" s="124" t="s">
        <v>13040</v>
      </c>
      <c r="AD21" s="41"/>
      <c r="AE21" s="204"/>
      <c r="AF21" s="203"/>
      <c r="AG21" s="41"/>
      <c r="AH21" s="41" t="s">
        <v>194</v>
      </c>
      <c r="AI21" s="80" t="s">
        <v>4</v>
      </c>
      <c r="AJ21" s="41"/>
      <c r="AK21" s="4"/>
      <c r="AL21" s="85"/>
      <c r="AM21" s="151" t="s">
        <v>19998</v>
      </c>
      <c r="AN21" s="15"/>
      <c r="AO21" s="166"/>
      <c r="AP21" s="5">
        <f t="shared" si="1"/>
        <v>0</v>
      </c>
      <c r="AQ21" s="16"/>
      <c r="AR21" s="205">
        <v>1</v>
      </c>
      <c r="AS21" s="16"/>
      <c r="AT21" s="16"/>
      <c r="AU21" s="16"/>
      <c r="AV21" s="16"/>
      <c r="AW21" s="16"/>
      <c r="AX21" s="16"/>
    </row>
    <row r="22" spans="1:50" customFormat="1" ht="15.75" hidden="1" customHeight="1" x14ac:dyDescent="0.2">
      <c r="A22" s="7" t="s">
        <v>195</v>
      </c>
      <c r="B22" s="3" t="s">
        <v>196</v>
      </c>
      <c r="C22" s="85" t="s">
        <v>97</v>
      </c>
      <c r="D22" s="85" t="s">
        <v>13090</v>
      </c>
      <c r="E22" s="41" t="s">
        <v>110</v>
      </c>
      <c r="F22" s="85" t="s">
        <v>21</v>
      </c>
      <c r="G22" s="85" t="s">
        <v>22</v>
      </c>
      <c r="H22" s="85" t="s">
        <v>20690</v>
      </c>
      <c r="I22" s="3" t="s">
        <v>21685</v>
      </c>
      <c r="J22" s="85" t="s">
        <v>105</v>
      </c>
      <c r="K22" s="7" t="s">
        <v>102</v>
      </c>
      <c r="L22" s="3" t="s">
        <v>191</v>
      </c>
      <c r="M22" s="3" t="s">
        <v>197</v>
      </c>
      <c r="N22" s="41" t="s">
        <v>198</v>
      </c>
      <c r="O22" s="87">
        <v>1748409</v>
      </c>
      <c r="P22" s="87">
        <v>883500</v>
      </c>
      <c r="Q22" s="87">
        <v>864909</v>
      </c>
      <c r="R22" s="87">
        <v>0</v>
      </c>
      <c r="S22" s="87"/>
      <c r="T22" s="87"/>
      <c r="U22" s="85">
        <v>2004</v>
      </c>
      <c r="V22" s="6"/>
      <c r="W22" s="3"/>
      <c r="X22" s="3"/>
      <c r="Y22" s="3" t="s">
        <v>199</v>
      </c>
      <c r="Z22" s="3"/>
      <c r="AA22" s="236"/>
      <c r="AB22" s="123" t="s">
        <v>97</v>
      </c>
      <c r="AC22" s="124" t="s">
        <v>13040</v>
      </c>
      <c r="AD22" s="41"/>
      <c r="AE22" s="204"/>
      <c r="AF22" s="203"/>
      <c r="AG22" s="41"/>
      <c r="AH22" s="41" t="s">
        <v>194</v>
      </c>
      <c r="AI22" s="80" t="s">
        <v>4</v>
      </c>
      <c r="AJ22" s="41"/>
      <c r="AK22" s="4"/>
      <c r="AL22" s="85"/>
      <c r="AM22" s="151" t="s">
        <v>19998</v>
      </c>
      <c r="AN22" s="15"/>
      <c r="AO22" s="166"/>
      <c r="AP22" s="5">
        <f t="shared" si="1"/>
        <v>0</v>
      </c>
      <c r="AQ22" s="16"/>
      <c r="AR22" s="205">
        <v>1</v>
      </c>
      <c r="AS22" s="16"/>
      <c r="AT22" s="16"/>
      <c r="AU22" s="16"/>
      <c r="AV22" s="16"/>
      <c r="AW22" s="16"/>
      <c r="AX22" s="16"/>
    </row>
    <row r="23" spans="1:50" customFormat="1" ht="15.75" hidden="1" customHeight="1" x14ac:dyDescent="0.2">
      <c r="A23" s="7" t="s">
        <v>200</v>
      </c>
      <c r="B23" s="3" t="s">
        <v>201</v>
      </c>
      <c r="C23" s="85" t="s">
        <v>97</v>
      </c>
      <c r="D23" s="85" t="s">
        <v>13090</v>
      </c>
      <c r="E23" s="41" t="s">
        <v>110</v>
      </c>
      <c r="F23" s="85" t="s">
        <v>68</v>
      </c>
      <c r="G23" s="85" t="s">
        <v>70</v>
      </c>
      <c r="H23" s="85" t="s">
        <v>20690</v>
      </c>
      <c r="I23" s="3" t="s">
        <v>21681</v>
      </c>
      <c r="J23" s="85" t="s">
        <v>105</v>
      </c>
      <c r="K23" s="7" t="s">
        <v>102</v>
      </c>
      <c r="L23" s="3" t="s">
        <v>202</v>
      </c>
      <c r="M23" s="3" t="s">
        <v>203</v>
      </c>
      <c r="N23" s="41" t="s">
        <v>171</v>
      </c>
      <c r="O23" s="87">
        <v>1592397</v>
      </c>
      <c r="P23" s="87">
        <v>1104920</v>
      </c>
      <c r="Q23" s="87">
        <v>487477</v>
      </c>
      <c r="R23" s="87">
        <v>0</v>
      </c>
      <c r="S23" s="87"/>
      <c r="T23" s="87"/>
      <c r="U23" s="85">
        <v>1998</v>
      </c>
      <c r="V23" s="6"/>
      <c r="W23" s="3"/>
      <c r="X23" s="3"/>
      <c r="Y23" s="3" t="s">
        <v>172</v>
      </c>
      <c r="Z23" s="3"/>
      <c r="AA23" s="236"/>
      <c r="AB23" s="123" t="s">
        <v>97</v>
      </c>
      <c r="AC23" s="124" t="s">
        <v>13040</v>
      </c>
      <c r="AD23" s="41"/>
      <c r="AE23" s="204"/>
      <c r="AF23" s="203"/>
      <c r="AG23" s="41"/>
      <c r="AH23" s="41" t="s">
        <v>136</v>
      </c>
      <c r="AI23" s="80" t="s">
        <v>4</v>
      </c>
      <c r="AJ23" s="41"/>
      <c r="AK23" s="4"/>
      <c r="AL23" s="85"/>
      <c r="AM23" s="151" t="s">
        <v>19998</v>
      </c>
      <c r="AN23" s="15"/>
      <c r="AO23" s="166"/>
      <c r="AP23" s="5">
        <f t="shared" si="1"/>
        <v>0</v>
      </c>
      <c r="AQ23" s="16"/>
      <c r="AR23" s="205">
        <v>1</v>
      </c>
      <c r="AS23" s="16"/>
      <c r="AT23" s="16"/>
      <c r="AU23" s="16"/>
      <c r="AV23" s="16"/>
      <c r="AW23" s="16"/>
      <c r="AX23" s="16"/>
    </row>
    <row r="24" spans="1:50" customFormat="1" ht="15.75" hidden="1" customHeight="1" x14ac:dyDescent="0.2">
      <c r="A24" s="7" t="s">
        <v>204</v>
      </c>
      <c r="B24" s="3" t="s">
        <v>205</v>
      </c>
      <c r="C24" s="85" t="s">
        <v>97</v>
      </c>
      <c r="D24" s="85" t="s">
        <v>13090</v>
      </c>
      <c r="E24" s="41" t="s">
        <v>110</v>
      </c>
      <c r="F24" s="85" t="s">
        <v>21</v>
      </c>
      <c r="G24" s="85" t="s">
        <v>22</v>
      </c>
      <c r="H24" s="85" t="s">
        <v>20690</v>
      </c>
      <c r="I24" s="3" t="s">
        <v>21685</v>
      </c>
      <c r="J24" s="85" t="s">
        <v>105</v>
      </c>
      <c r="K24" s="7" t="s">
        <v>102</v>
      </c>
      <c r="L24" s="3" t="s">
        <v>206</v>
      </c>
      <c r="M24" s="3" t="s">
        <v>207</v>
      </c>
      <c r="N24" s="41" t="s">
        <v>193</v>
      </c>
      <c r="O24" s="87">
        <v>2181419</v>
      </c>
      <c r="P24" s="87">
        <v>1882011</v>
      </c>
      <c r="Q24" s="87">
        <v>299408</v>
      </c>
      <c r="R24" s="87">
        <v>0</v>
      </c>
      <c r="S24" s="87"/>
      <c r="T24" s="87"/>
      <c r="U24" s="85">
        <v>2003</v>
      </c>
      <c r="V24" s="6"/>
      <c r="W24" s="3"/>
      <c r="X24" s="3"/>
      <c r="Y24" s="3" t="s">
        <v>109</v>
      </c>
      <c r="Z24" s="3"/>
      <c r="AA24" s="236"/>
      <c r="AB24" s="123" t="s">
        <v>97</v>
      </c>
      <c r="AC24" s="124" t="s">
        <v>13040</v>
      </c>
      <c r="AD24" s="41"/>
      <c r="AE24" s="204"/>
      <c r="AF24" s="203"/>
      <c r="AG24" s="41"/>
      <c r="AH24" s="41" t="s">
        <v>194</v>
      </c>
      <c r="AI24" s="80" t="s">
        <v>4</v>
      </c>
      <c r="AJ24" s="41"/>
      <c r="AK24" s="4"/>
      <c r="AL24" s="85"/>
      <c r="AM24" s="151" t="s">
        <v>19998</v>
      </c>
      <c r="AN24" s="15"/>
      <c r="AO24" s="166"/>
      <c r="AP24" s="5">
        <f t="shared" si="1"/>
        <v>0</v>
      </c>
      <c r="AQ24" s="16"/>
      <c r="AR24" s="205">
        <v>1</v>
      </c>
      <c r="AS24" s="16"/>
      <c r="AT24" s="16"/>
      <c r="AU24" s="16"/>
      <c r="AV24" s="16"/>
      <c r="AW24" s="16"/>
      <c r="AX24" s="16"/>
    </row>
    <row r="25" spans="1:50" customFormat="1" ht="15.75" hidden="1" customHeight="1" x14ac:dyDescent="0.2">
      <c r="A25" s="7" t="s">
        <v>208</v>
      </c>
      <c r="B25" s="3" t="s">
        <v>209</v>
      </c>
      <c r="C25" s="85" t="s">
        <v>97</v>
      </c>
      <c r="D25" s="85" t="s">
        <v>13090</v>
      </c>
      <c r="E25" s="41" t="s">
        <v>110</v>
      </c>
      <c r="F25" s="85" t="s">
        <v>21</v>
      </c>
      <c r="G25" s="85" t="s">
        <v>22</v>
      </c>
      <c r="H25" s="85" t="s">
        <v>20690</v>
      </c>
      <c r="I25" s="3" t="s">
        <v>21685</v>
      </c>
      <c r="J25" s="85" t="s">
        <v>105</v>
      </c>
      <c r="K25" s="7" t="s">
        <v>102</v>
      </c>
      <c r="L25" s="3" t="s">
        <v>206</v>
      </c>
      <c r="M25" s="3" t="s">
        <v>210</v>
      </c>
      <c r="N25" s="41" t="s">
        <v>193</v>
      </c>
      <c r="O25" s="87">
        <v>2866515</v>
      </c>
      <c r="P25" s="87">
        <v>2079382</v>
      </c>
      <c r="Q25" s="87">
        <v>787133</v>
      </c>
      <c r="R25" s="87">
        <v>0</v>
      </c>
      <c r="S25" s="87"/>
      <c r="T25" s="87"/>
      <c r="U25" s="85">
        <v>2004</v>
      </c>
      <c r="V25" s="6"/>
      <c r="W25" s="3"/>
      <c r="X25" s="3"/>
      <c r="Y25" s="3" t="s">
        <v>109</v>
      </c>
      <c r="Z25" s="3"/>
      <c r="AA25" s="236"/>
      <c r="AB25" s="123" t="s">
        <v>97</v>
      </c>
      <c r="AC25" s="124" t="s">
        <v>13040</v>
      </c>
      <c r="AD25" s="41"/>
      <c r="AE25" s="204"/>
      <c r="AF25" s="203"/>
      <c r="AG25" s="41"/>
      <c r="AH25" s="41" t="s">
        <v>194</v>
      </c>
      <c r="AI25" s="80" t="s">
        <v>4</v>
      </c>
      <c r="AJ25" s="41"/>
      <c r="AK25" s="4"/>
      <c r="AL25" s="85"/>
      <c r="AM25" s="151" t="s">
        <v>19998</v>
      </c>
      <c r="AN25" s="15"/>
      <c r="AO25" s="166"/>
      <c r="AP25" s="5">
        <f t="shared" si="1"/>
        <v>0</v>
      </c>
      <c r="AQ25" s="16"/>
      <c r="AR25" s="205">
        <v>1</v>
      </c>
      <c r="AS25" s="16"/>
      <c r="AT25" s="16"/>
      <c r="AU25" s="16"/>
      <c r="AV25" s="16"/>
      <c r="AW25" s="16"/>
      <c r="AX25" s="16"/>
    </row>
    <row r="26" spans="1:50" customFormat="1" ht="15.75" hidden="1" customHeight="1" x14ac:dyDescent="0.2">
      <c r="A26" s="7" t="s">
        <v>211</v>
      </c>
      <c r="B26" s="3" t="s">
        <v>212</v>
      </c>
      <c r="C26" s="85" t="s">
        <v>97</v>
      </c>
      <c r="D26" s="85" t="s">
        <v>13090</v>
      </c>
      <c r="E26" s="41" t="s">
        <v>110</v>
      </c>
      <c r="F26" s="85" t="s">
        <v>68</v>
      </c>
      <c r="G26" s="85" t="s">
        <v>70</v>
      </c>
      <c r="H26" s="85" t="s">
        <v>20690</v>
      </c>
      <c r="I26" s="3" t="s">
        <v>21681</v>
      </c>
      <c r="J26" s="85" t="s">
        <v>105</v>
      </c>
      <c r="K26" s="7" t="s">
        <v>102</v>
      </c>
      <c r="L26" s="3" t="s">
        <v>132</v>
      </c>
      <c r="M26" s="3" t="s">
        <v>213</v>
      </c>
      <c r="N26" s="41" t="s">
        <v>134</v>
      </c>
      <c r="O26" s="87">
        <v>52496</v>
      </c>
      <c r="P26" s="87">
        <v>14996</v>
      </c>
      <c r="Q26" s="87">
        <v>37500</v>
      </c>
      <c r="R26" s="87">
        <v>0</v>
      </c>
      <c r="S26" s="87"/>
      <c r="T26" s="87"/>
      <c r="U26" s="85">
        <v>2006</v>
      </c>
      <c r="V26" s="6"/>
      <c r="W26" s="3"/>
      <c r="X26" s="3"/>
      <c r="Y26" s="3" t="s">
        <v>135</v>
      </c>
      <c r="Z26" s="3"/>
      <c r="AA26" s="236"/>
      <c r="AB26" s="123" t="s">
        <v>97</v>
      </c>
      <c r="AC26" s="124" t="s">
        <v>13040</v>
      </c>
      <c r="AD26" s="41"/>
      <c r="AE26" s="204"/>
      <c r="AF26" s="203"/>
      <c r="AG26" s="41"/>
      <c r="AH26" s="41" t="s">
        <v>136</v>
      </c>
      <c r="AI26" s="80" t="s">
        <v>4</v>
      </c>
      <c r="AJ26" s="41"/>
      <c r="AK26" s="4"/>
      <c r="AL26" s="85"/>
      <c r="AM26" s="151" t="s">
        <v>19998</v>
      </c>
      <c r="AN26" s="15"/>
      <c r="AO26" s="166"/>
      <c r="AP26" s="5">
        <f t="shared" si="1"/>
        <v>0</v>
      </c>
      <c r="AQ26" s="16"/>
      <c r="AR26" s="205">
        <v>1</v>
      </c>
      <c r="AS26" s="16"/>
      <c r="AT26" s="16"/>
      <c r="AU26" s="16"/>
      <c r="AV26" s="16"/>
      <c r="AW26" s="16"/>
      <c r="AX26" s="16"/>
    </row>
    <row r="27" spans="1:50" customFormat="1" ht="15.75" hidden="1" customHeight="1" x14ac:dyDescent="0.2">
      <c r="A27" s="7" t="s">
        <v>214</v>
      </c>
      <c r="B27" s="3" t="s">
        <v>215</v>
      </c>
      <c r="C27" s="85" t="s">
        <v>97</v>
      </c>
      <c r="D27" s="85" t="s">
        <v>13090</v>
      </c>
      <c r="E27" s="41" t="s">
        <v>110</v>
      </c>
      <c r="F27" s="85" t="s">
        <v>21</v>
      </c>
      <c r="G27" s="85" t="s">
        <v>22</v>
      </c>
      <c r="H27" s="85" t="s">
        <v>20690</v>
      </c>
      <c r="I27" s="3" t="s">
        <v>21685</v>
      </c>
      <c r="J27" s="85" t="s">
        <v>105</v>
      </c>
      <c r="K27" s="7" t="s">
        <v>102</v>
      </c>
      <c r="L27" s="3" t="s">
        <v>191</v>
      </c>
      <c r="M27" s="3" t="s">
        <v>216</v>
      </c>
      <c r="N27" s="41" t="s">
        <v>198</v>
      </c>
      <c r="O27" s="87">
        <v>7675073</v>
      </c>
      <c r="P27" s="87">
        <v>6390607</v>
      </c>
      <c r="Q27" s="87">
        <v>1284466</v>
      </c>
      <c r="R27" s="87">
        <v>0</v>
      </c>
      <c r="S27" s="87"/>
      <c r="T27" s="87"/>
      <c r="U27" s="85">
        <v>2004</v>
      </c>
      <c r="V27" s="6"/>
      <c r="W27" s="3"/>
      <c r="X27" s="3"/>
      <c r="Y27" s="3" t="s">
        <v>199</v>
      </c>
      <c r="Z27" s="3"/>
      <c r="AA27" s="236"/>
      <c r="AB27" s="123" t="s">
        <v>97</v>
      </c>
      <c r="AC27" s="124" t="s">
        <v>13040</v>
      </c>
      <c r="AD27" s="41"/>
      <c r="AE27" s="204"/>
      <c r="AF27" s="203"/>
      <c r="AG27" s="41"/>
      <c r="AH27" s="41" t="s">
        <v>194</v>
      </c>
      <c r="AI27" s="80" t="s">
        <v>4</v>
      </c>
      <c r="AJ27" s="41"/>
      <c r="AK27" s="4"/>
      <c r="AL27" s="85"/>
      <c r="AM27" s="151" t="s">
        <v>19998</v>
      </c>
      <c r="AN27" s="15"/>
      <c r="AO27" s="166"/>
      <c r="AP27" s="5">
        <f t="shared" si="1"/>
        <v>0</v>
      </c>
      <c r="AQ27" s="16"/>
      <c r="AR27" s="205">
        <v>1</v>
      </c>
      <c r="AS27" s="16"/>
      <c r="AT27" s="16"/>
      <c r="AU27" s="16"/>
      <c r="AV27" s="16"/>
      <c r="AW27" s="16"/>
      <c r="AX27" s="16"/>
    </row>
    <row r="28" spans="1:50" customFormat="1" ht="15.75" hidden="1" customHeight="1" x14ac:dyDescent="0.2">
      <c r="A28" s="7" t="s">
        <v>217</v>
      </c>
      <c r="B28" s="3" t="s">
        <v>218</v>
      </c>
      <c r="C28" s="85" t="s">
        <v>97</v>
      </c>
      <c r="D28" s="85" t="s">
        <v>13090</v>
      </c>
      <c r="E28" s="41" t="s">
        <v>110</v>
      </c>
      <c r="F28" s="85" t="s">
        <v>64</v>
      </c>
      <c r="G28" s="85" t="s">
        <v>65</v>
      </c>
      <c r="H28" s="85" t="s">
        <v>20690</v>
      </c>
      <c r="I28" s="3" t="s">
        <v>21686</v>
      </c>
      <c r="J28" s="85" t="s">
        <v>105</v>
      </c>
      <c r="K28" s="7" t="s">
        <v>102</v>
      </c>
      <c r="L28" s="3" t="s">
        <v>219</v>
      </c>
      <c r="M28" s="3"/>
      <c r="N28" s="41" t="s">
        <v>193</v>
      </c>
      <c r="O28" s="87">
        <v>42916</v>
      </c>
      <c r="P28" s="87">
        <v>17625</v>
      </c>
      <c r="Q28" s="87">
        <v>25291</v>
      </c>
      <c r="R28" s="87">
        <v>0</v>
      </c>
      <c r="S28" s="87"/>
      <c r="T28" s="87"/>
      <c r="U28" s="85">
        <v>2006</v>
      </c>
      <c r="V28" s="6"/>
      <c r="W28" s="3"/>
      <c r="X28" s="3"/>
      <c r="Y28" s="3" t="s">
        <v>109</v>
      </c>
      <c r="Z28" s="3"/>
      <c r="AA28" s="236"/>
      <c r="AB28" s="123" t="s">
        <v>97</v>
      </c>
      <c r="AC28" s="124" t="s">
        <v>13040</v>
      </c>
      <c r="AD28" s="41"/>
      <c r="AE28" s="204"/>
      <c r="AF28" s="203"/>
      <c r="AG28" s="41"/>
      <c r="AH28" s="41" t="s">
        <v>220</v>
      </c>
      <c r="AI28" s="80" t="s">
        <v>4</v>
      </c>
      <c r="AJ28" s="41"/>
      <c r="AK28" s="4"/>
      <c r="AL28" s="85"/>
      <c r="AM28" s="151" t="s">
        <v>19998</v>
      </c>
      <c r="AN28" s="15"/>
      <c r="AO28" s="166"/>
      <c r="AP28" s="5">
        <f t="shared" si="1"/>
        <v>0</v>
      </c>
      <c r="AQ28" s="16"/>
      <c r="AR28" s="205">
        <v>1</v>
      </c>
      <c r="AS28" s="16"/>
      <c r="AT28" s="16"/>
      <c r="AU28" s="16"/>
      <c r="AV28" s="16"/>
      <c r="AW28" s="16"/>
      <c r="AX28" s="16"/>
    </row>
    <row r="29" spans="1:50" customFormat="1" ht="15.75" hidden="1" customHeight="1" x14ac:dyDescent="0.2">
      <c r="A29" s="7" t="s">
        <v>221</v>
      </c>
      <c r="B29" s="3" t="s">
        <v>222</v>
      </c>
      <c r="C29" s="85" t="s">
        <v>97</v>
      </c>
      <c r="D29" s="85" t="s">
        <v>13090</v>
      </c>
      <c r="E29" s="41" t="s">
        <v>110</v>
      </c>
      <c r="F29" s="85" t="s">
        <v>55</v>
      </c>
      <c r="G29" s="85" t="s">
        <v>60</v>
      </c>
      <c r="H29" s="85" t="s">
        <v>20690</v>
      </c>
      <c r="I29" s="3" t="s">
        <v>21687</v>
      </c>
      <c r="J29" s="85" t="s">
        <v>223</v>
      </c>
      <c r="K29" s="7" t="s">
        <v>224</v>
      </c>
      <c r="L29" s="3"/>
      <c r="M29" s="3" t="s">
        <v>224</v>
      </c>
      <c r="N29" s="41" t="s">
        <v>142</v>
      </c>
      <c r="O29" s="87">
        <v>169</v>
      </c>
      <c r="P29" s="87">
        <v>169</v>
      </c>
      <c r="Q29" s="87">
        <v>0</v>
      </c>
      <c r="R29" s="87">
        <v>0</v>
      </c>
      <c r="S29" s="87"/>
      <c r="T29" s="87"/>
      <c r="U29" s="85">
        <v>2004</v>
      </c>
      <c r="V29" s="6"/>
      <c r="W29" s="3"/>
      <c r="X29" s="3"/>
      <c r="Y29" s="3" t="s">
        <v>135</v>
      </c>
      <c r="Z29" s="3"/>
      <c r="AA29" s="236"/>
      <c r="AB29" s="123" t="s">
        <v>97</v>
      </c>
      <c r="AC29" s="124" t="s">
        <v>13040</v>
      </c>
      <c r="AD29" s="41"/>
      <c r="AE29" s="204"/>
      <c r="AF29" s="203"/>
      <c r="AG29" s="41"/>
      <c r="AH29" s="41" t="s">
        <v>55</v>
      </c>
      <c r="AI29" s="80" t="s">
        <v>4</v>
      </c>
      <c r="AJ29" s="41"/>
      <c r="AK29" s="4"/>
      <c r="AL29" s="85"/>
      <c r="AM29" s="151" t="s">
        <v>19998</v>
      </c>
      <c r="AN29" s="15"/>
      <c r="AO29" s="166"/>
      <c r="AP29" s="5">
        <f t="shared" si="1"/>
        <v>0</v>
      </c>
      <c r="AQ29" s="16"/>
      <c r="AR29" s="205">
        <v>1</v>
      </c>
      <c r="AS29" s="16"/>
      <c r="AT29" s="16"/>
      <c r="AU29" s="16"/>
      <c r="AV29" s="16"/>
      <c r="AW29" s="16"/>
      <c r="AX29" s="16"/>
    </row>
    <row r="30" spans="1:50" customFormat="1" ht="15.75" hidden="1" customHeight="1" x14ac:dyDescent="0.2">
      <c r="A30" s="7" t="s">
        <v>225</v>
      </c>
      <c r="B30" s="3" t="s">
        <v>226</v>
      </c>
      <c r="C30" s="85" t="s">
        <v>97</v>
      </c>
      <c r="D30" s="85" t="s">
        <v>13090</v>
      </c>
      <c r="E30" s="41" t="s">
        <v>110</v>
      </c>
      <c r="F30" s="85" t="s">
        <v>68</v>
      </c>
      <c r="G30" s="85" t="s">
        <v>70</v>
      </c>
      <c r="H30" s="85" t="s">
        <v>20690</v>
      </c>
      <c r="I30" s="3" t="s">
        <v>21688</v>
      </c>
      <c r="J30" s="85" t="s">
        <v>105</v>
      </c>
      <c r="K30" s="7" t="s">
        <v>102</v>
      </c>
      <c r="L30" s="3" t="s">
        <v>227</v>
      </c>
      <c r="M30" s="3" t="s">
        <v>228</v>
      </c>
      <c r="N30" s="41" t="s">
        <v>229</v>
      </c>
      <c r="O30" s="87">
        <v>2470626</v>
      </c>
      <c r="P30" s="87">
        <v>1704238</v>
      </c>
      <c r="Q30" s="87">
        <v>766388</v>
      </c>
      <c r="R30" s="87">
        <v>0</v>
      </c>
      <c r="S30" s="87">
        <v>66020</v>
      </c>
      <c r="T30" s="87"/>
      <c r="U30" s="85">
        <v>2010</v>
      </c>
      <c r="V30" s="6"/>
      <c r="W30" s="3"/>
      <c r="X30" s="3"/>
      <c r="Y30" s="3" t="s">
        <v>172</v>
      </c>
      <c r="Z30" s="3"/>
      <c r="AA30" s="236"/>
      <c r="AB30" s="123" t="s">
        <v>97</v>
      </c>
      <c r="AC30" s="124" t="s">
        <v>13040</v>
      </c>
      <c r="AD30" s="41"/>
      <c r="AE30" s="204"/>
      <c r="AF30" s="203"/>
      <c r="AG30" s="41" t="s">
        <v>21483</v>
      </c>
      <c r="AH30" s="41" t="s">
        <v>136</v>
      </c>
      <c r="AI30" s="80" t="s">
        <v>4</v>
      </c>
      <c r="AJ30" s="41"/>
      <c r="AK30" s="4"/>
      <c r="AL30" s="85"/>
      <c r="AM30" s="151" t="s">
        <v>19998</v>
      </c>
      <c r="AN30" s="15"/>
      <c r="AO30" s="166"/>
      <c r="AP30" s="5">
        <f t="shared" si="1"/>
        <v>0</v>
      </c>
      <c r="AQ30" s="16"/>
      <c r="AR30" s="205">
        <v>1</v>
      </c>
      <c r="AS30" s="16"/>
      <c r="AT30" s="16"/>
      <c r="AU30" s="16"/>
      <c r="AV30" s="16"/>
      <c r="AW30" s="16"/>
      <c r="AX30" s="16"/>
    </row>
    <row r="31" spans="1:50" customFormat="1" ht="15.75" hidden="1" customHeight="1" x14ac:dyDescent="0.2">
      <c r="A31" s="7" t="s">
        <v>230</v>
      </c>
      <c r="B31" s="3" t="s">
        <v>231</v>
      </c>
      <c r="C31" s="85" t="s">
        <v>97</v>
      </c>
      <c r="D31" s="85" t="s">
        <v>13090</v>
      </c>
      <c r="E31" s="41" t="s">
        <v>110</v>
      </c>
      <c r="F31" s="85" t="s">
        <v>68</v>
      </c>
      <c r="G31" s="85" t="s">
        <v>70</v>
      </c>
      <c r="H31" s="85" t="s">
        <v>20690</v>
      </c>
      <c r="I31" s="3" t="s">
        <v>21681</v>
      </c>
      <c r="J31" s="85" t="s">
        <v>105</v>
      </c>
      <c r="K31" s="7" t="s">
        <v>102</v>
      </c>
      <c r="L31" s="3" t="s">
        <v>227</v>
      </c>
      <c r="M31" s="3" t="s">
        <v>232</v>
      </c>
      <c r="N31" s="41" t="s">
        <v>233</v>
      </c>
      <c r="O31" s="87">
        <v>129180</v>
      </c>
      <c r="P31" s="87">
        <v>109280</v>
      </c>
      <c r="Q31" s="87">
        <v>19900</v>
      </c>
      <c r="R31" s="87">
        <v>0</v>
      </c>
      <c r="S31" s="87"/>
      <c r="T31" s="87"/>
      <c r="U31" s="85">
        <v>2005</v>
      </c>
      <c r="V31" s="6"/>
      <c r="W31" s="3"/>
      <c r="X31" s="3"/>
      <c r="Y31" s="3" t="s">
        <v>172</v>
      </c>
      <c r="Z31" s="3"/>
      <c r="AA31" s="236"/>
      <c r="AB31" s="123" t="s">
        <v>97</v>
      </c>
      <c r="AC31" s="124" t="s">
        <v>13040</v>
      </c>
      <c r="AD31" s="41"/>
      <c r="AE31" s="204"/>
      <c r="AF31" s="203"/>
      <c r="AG31" s="41"/>
      <c r="AH31" s="41" t="s">
        <v>136</v>
      </c>
      <c r="AI31" s="80" t="s">
        <v>4</v>
      </c>
      <c r="AJ31" s="41"/>
      <c r="AK31" s="4"/>
      <c r="AL31" s="85"/>
      <c r="AM31" s="151" t="s">
        <v>19998</v>
      </c>
      <c r="AN31" s="15"/>
      <c r="AO31" s="166"/>
      <c r="AP31" s="5">
        <f t="shared" si="1"/>
        <v>0</v>
      </c>
      <c r="AQ31" s="16"/>
      <c r="AR31" s="205">
        <v>1</v>
      </c>
      <c r="AS31" s="16"/>
      <c r="AT31" s="16"/>
      <c r="AU31" s="16"/>
      <c r="AV31" s="16"/>
      <c r="AW31" s="16"/>
      <c r="AX31" s="16"/>
    </row>
    <row r="32" spans="1:50" customFormat="1" ht="15.75" hidden="1" customHeight="1" x14ac:dyDescent="0.2">
      <c r="A32" s="7" t="s">
        <v>234</v>
      </c>
      <c r="B32" s="3" t="s">
        <v>235</v>
      </c>
      <c r="C32" s="85" t="s">
        <v>97</v>
      </c>
      <c r="D32" s="85" t="s">
        <v>13090</v>
      </c>
      <c r="E32" s="41" t="s">
        <v>110</v>
      </c>
      <c r="F32" s="85" t="s">
        <v>68</v>
      </c>
      <c r="G32" s="85" t="s">
        <v>70</v>
      </c>
      <c r="H32" s="85" t="s">
        <v>20690</v>
      </c>
      <c r="I32" s="3" t="s">
        <v>21681</v>
      </c>
      <c r="J32" s="85" t="s">
        <v>105</v>
      </c>
      <c r="K32" s="7" t="s">
        <v>102</v>
      </c>
      <c r="L32" s="3" t="s">
        <v>132</v>
      </c>
      <c r="M32" s="3" t="s">
        <v>236</v>
      </c>
      <c r="N32" s="41" t="s">
        <v>134</v>
      </c>
      <c r="O32" s="87">
        <v>47150</v>
      </c>
      <c r="P32" s="87">
        <v>40591</v>
      </c>
      <c r="Q32" s="87">
        <v>6559</v>
      </c>
      <c r="R32" s="87">
        <v>0</v>
      </c>
      <c r="S32" s="87"/>
      <c r="T32" s="87"/>
      <c r="U32" s="85">
        <v>2006</v>
      </c>
      <c r="V32" s="6"/>
      <c r="W32" s="3"/>
      <c r="X32" s="3"/>
      <c r="Y32" s="3" t="s">
        <v>135</v>
      </c>
      <c r="Z32" s="3"/>
      <c r="AA32" s="236"/>
      <c r="AB32" s="123" t="s">
        <v>97</v>
      </c>
      <c r="AC32" s="124" t="s">
        <v>13040</v>
      </c>
      <c r="AD32" s="41"/>
      <c r="AE32" s="204"/>
      <c r="AF32" s="203"/>
      <c r="AG32" s="41"/>
      <c r="AH32" s="41" t="s">
        <v>136</v>
      </c>
      <c r="AI32" s="80" t="s">
        <v>4</v>
      </c>
      <c r="AJ32" s="41"/>
      <c r="AK32" s="4"/>
      <c r="AL32" s="85"/>
      <c r="AM32" s="151" t="s">
        <v>19998</v>
      </c>
      <c r="AN32" s="15"/>
      <c r="AO32" s="166"/>
      <c r="AP32" s="5">
        <f t="shared" si="1"/>
        <v>0</v>
      </c>
      <c r="AQ32" s="16"/>
      <c r="AR32" s="205">
        <v>1</v>
      </c>
      <c r="AS32" s="16"/>
      <c r="AT32" s="16"/>
      <c r="AU32" s="16"/>
      <c r="AV32" s="16"/>
      <c r="AW32" s="16"/>
      <c r="AX32" s="16"/>
    </row>
    <row r="33" spans="1:50" customFormat="1" ht="15.75" hidden="1" customHeight="1" x14ac:dyDescent="0.2">
      <c r="A33" s="7" t="s">
        <v>237</v>
      </c>
      <c r="B33" s="3" t="s">
        <v>238</v>
      </c>
      <c r="C33" s="85" t="s">
        <v>97</v>
      </c>
      <c r="D33" s="85" t="s">
        <v>13090</v>
      </c>
      <c r="E33" s="41" t="s">
        <v>110</v>
      </c>
      <c r="F33" s="85" t="s">
        <v>55</v>
      </c>
      <c r="G33" s="85" t="s">
        <v>60</v>
      </c>
      <c r="H33" s="85" t="s">
        <v>20690</v>
      </c>
      <c r="I33" s="3" t="s">
        <v>21687</v>
      </c>
      <c r="J33" s="85" t="s">
        <v>223</v>
      </c>
      <c r="K33" s="7" t="s">
        <v>239</v>
      </c>
      <c r="L33" s="3"/>
      <c r="M33" s="3" t="s">
        <v>239</v>
      </c>
      <c r="N33" s="41" t="s">
        <v>142</v>
      </c>
      <c r="O33" s="87">
        <v>3913</v>
      </c>
      <c r="P33" s="87">
        <v>3913</v>
      </c>
      <c r="Q33" s="87">
        <v>0</v>
      </c>
      <c r="R33" s="87">
        <v>0</v>
      </c>
      <c r="S33" s="87"/>
      <c r="T33" s="87"/>
      <c r="U33" s="85">
        <v>2005</v>
      </c>
      <c r="V33" s="6"/>
      <c r="W33" s="3"/>
      <c r="X33" s="3"/>
      <c r="Y33" s="3" t="s">
        <v>135</v>
      </c>
      <c r="Z33" s="3"/>
      <c r="AA33" s="236"/>
      <c r="AB33" s="123" t="s">
        <v>97</v>
      </c>
      <c r="AC33" s="124" t="s">
        <v>13040</v>
      </c>
      <c r="AD33" s="41"/>
      <c r="AE33" s="204"/>
      <c r="AF33" s="203"/>
      <c r="AG33" s="41"/>
      <c r="AH33" s="41" t="s">
        <v>55</v>
      </c>
      <c r="AI33" s="80" t="s">
        <v>4</v>
      </c>
      <c r="AJ33" s="41"/>
      <c r="AK33" s="4"/>
      <c r="AL33" s="85"/>
      <c r="AM33" s="151" t="s">
        <v>19998</v>
      </c>
      <c r="AN33" s="15"/>
      <c r="AO33" s="166"/>
      <c r="AP33" s="5">
        <f t="shared" si="1"/>
        <v>0</v>
      </c>
      <c r="AQ33" s="16"/>
      <c r="AR33" s="205">
        <v>1</v>
      </c>
      <c r="AS33" s="16"/>
      <c r="AT33" s="16"/>
      <c r="AU33" s="16"/>
      <c r="AV33" s="16"/>
      <c r="AW33" s="16"/>
      <c r="AX33" s="16"/>
    </row>
    <row r="34" spans="1:50" customFormat="1" ht="15.75" hidden="1" customHeight="1" x14ac:dyDescent="0.2">
      <c r="A34" s="7" t="s">
        <v>240</v>
      </c>
      <c r="B34" s="3" t="s">
        <v>241</v>
      </c>
      <c r="C34" s="85" t="s">
        <v>97</v>
      </c>
      <c r="D34" s="85" t="s">
        <v>13090</v>
      </c>
      <c r="E34" s="41" t="s">
        <v>110</v>
      </c>
      <c r="F34" s="85" t="s">
        <v>64</v>
      </c>
      <c r="G34" s="85" t="s">
        <v>13791</v>
      </c>
      <c r="H34" s="85" t="s">
        <v>20690</v>
      </c>
      <c r="I34" s="3" t="s">
        <v>21686</v>
      </c>
      <c r="J34" s="85" t="s">
        <v>105</v>
      </c>
      <c r="K34" s="7" t="s">
        <v>102</v>
      </c>
      <c r="L34" s="3" t="s">
        <v>242</v>
      </c>
      <c r="M34" s="3" t="s">
        <v>243</v>
      </c>
      <c r="N34" s="41" t="s">
        <v>244</v>
      </c>
      <c r="O34" s="87">
        <v>8356</v>
      </c>
      <c r="P34" s="87">
        <v>8130</v>
      </c>
      <c r="Q34" s="87">
        <v>226</v>
      </c>
      <c r="R34" s="87">
        <v>0</v>
      </c>
      <c r="S34" s="87"/>
      <c r="T34" s="87"/>
      <c r="U34" s="85">
        <v>2004</v>
      </c>
      <c r="V34" s="6"/>
      <c r="W34" s="3"/>
      <c r="X34" s="3"/>
      <c r="Y34" s="3" t="s">
        <v>109</v>
      </c>
      <c r="Z34" s="3"/>
      <c r="AA34" s="236"/>
      <c r="AB34" s="123" t="s">
        <v>97</v>
      </c>
      <c r="AC34" s="124" t="s">
        <v>13040</v>
      </c>
      <c r="AD34" s="41"/>
      <c r="AE34" s="204"/>
      <c r="AF34" s="203"/>
      <c r="AG34" s="41"/>
      <c r="AH34" s="41" t="s">
        <v>220</v>
      </c>
      <c r="AI34" s="80" t="s">
        <v>4</v>
      </c>
      <c r="AJ34" s="41"/>
      <c r="AK34" s="4"/>
      <c r="AL34" s="85"/>
      <c r="AM34" s="151" t="s">
        <v>19998</v>
      </c>
      <c r="AN34" s="15"/>
      <c r="AO34" s="166"/>
      <c r="AP34" s="5">
        <f t="shared" si="1"/>
        <v>0</v>
      </c>
      <c r="AQ34" s="16"/>
      <c r="AR34" s="205">
        <v>1</v>
      </c>
      <c r="AS34" s="16"/>
      <c r="AT34" s="16"/>
      <c r="AU34" s="16"/>
      <c r="AV34" s="16"/>
      <c r="AW34" s="16"/>
      <c r="AX34" s="16"/>
    </row>
    <row r="35" spans="1:50" customFormat="1" ht="15.75" hidden="1" customHeight="1" x14ac:dyDescent="0.2">
      <c r="A35" s="7" t="s">
        <v>245</v>
      </c>
      <c r="B35" s="3" t="s">
        <v>246</v>
      </c>
      <c r="C35" s="85" t="s">
        <v>97</v>
      </c>
      <c r="D35" s="85" t="s">
        <v>13090</v>
      </c>
      <c r="E35" s="41" t="s">
        <v>110</v>
      </c>
      <c r="F35" s="85" t="s">
        <v>64</v>
      </c>
      <c r="G35" s="85" t="s">
        <v>13791</v>
      </c>
      <c r="H35" s="85" t="s">
        <v>20690</v>
      </c>
      <c r="I35" s="3" t="s">
        <v>21686</v>
      </c>
      <c r="J35" s="85" t="s">
        <v>105</v>
      </c>
      <c r="K35" s="7" t="s">
        <v>102</v>
      </c>
      <c r="L35" s="3" t="s">
        <v>247</v>
      </c>
      <c r="M35" s="3" t="s">
        <v>248</v>
      </c>
      <c r="N35" s="41" t="s">
        <v>244</v>
      </c>
      <c r="O35" s="87">
        <v>11104</v>
      </c>
      <c r="P35" s="87">
        <v>9466</v>
      </c>
      <c r="Q35" s="87">
        <v>1638</v>
      </c>
      <c r="R35" s="87">
        <v>0</v>
      </c>
      <c r="S35" s="87"/>
      <c r="T35" s="87"/>
      <c r="U35" s="85">
        <v>2006</v>
      </c>
      <c r="V35" s="6"/>
      <c r="W35" s="3"/>
      <c r="X35" s="3"/>
      <c r="Y35" s="3" t="s">
        <v>109</v>
      </c>
      <c r="Z35" s="3"/>
      <c r="AA35" s="236"/>
      <c r="AB35" s="123" t="s">
        <v>97</v>
      </c>
      <c r="AC35" s="124" t="s">
        <v>13040</v>
      </c>
      <c r="AD35" s="41"/>
      <c r="AE35" s="204"/>
      <c r="AF35" s="203"/>
      <c r="AG35" s="41"/>
      <c r="AH35" s="41" t="s">
        <v>220</v>
      </c>
      <c r="AI35" s="80" t="s">
        <v>4</v>
      </c>
      <c r="AJ35" s="41"/>
      <c r="AK35" s="4"/>
      <c r="AL35" s="85"/>
      <c r="AM35" s="151" t="s">
        <v>19998</v>
      </c>
      <c r="AN35" s="15"/>
      <c r="AO35" s="166"/>
      <c r="AP35" s="5">
        <f t="shared" si="1"/>
        <v>0</v>
      </c>
      <c r="AQ35" s="16"/>
      <c r="AR35" s="205">
        <v>1</v>
      </c>
      <c r="AS35" s="16"/>
      <c r="AT35" s="16"/>
      <c r="AU35" s="16"/>
      <c r="AV35" s="16"/>
      <c r="AW35" s="16"/>
      <c r="AX35" s="16"/>
    </row>
    <row r="36" spans="1:50" customFormat="1" ht="15.75" hidden="1" customHeight="1" x14ac:dyDescent="0.2">
      <c r="A36" s="7" t="s">
        <v>249</v>
      </c>
      <c r="B36" s="3" t="s">
        <v>250</v>
      </c>
      <c r="C36" s="85" t="s">
        <v>97</v>
      </c>
      <c r="D36" s="85" t="s">
        <v>13090</v>
      </c>
      <c r="E36" s="41" t="s">
        <v>110</v>
      </c>
      <c r="F36" s="85" t="s">
        <v>64</v>
      </c>
      <c r="G36" s="85" t="s">
        <v>13791</v>
      </c>
      <c r="H36" s="85" t="s">
        <v>20690</v>
      </c>
      <c r="I36" s="3" t="s">
        <v>21686</v>
      </c>
      <c r="J36" s="85" t="s">
        <v>105</v>
      </c>
      <c r="K36" s="7" t="s">
        <v>102</v>
      </c>
      <c r="L36" s="3" t="s">
        <v>175</v>
      </c>
      <c r="M36" s="3" t="s">
        <v>251</v>
      </c>
      <c r="N36" s="41" t="s">
        <v>244</v>
      </c>
      <c r="O36" s="87">
        <v>28069</v>
      </c>
      <c r="P36" s="87">
        <v>28069</v>
      </c>
      <c r="Q36" s="87">
        <v>0</v>
      </c>
      <c r="R36" s="87">
        <v>0</v>
      </c>
      <c r="S36" s="87"/>
      <c r="T36" s="87"/>
      <c r="U36" s="85">
        <v>2003</v>
      </c>
      <c r="V36" s="6"/>
      <c r="W36" s="3"/>
      <c r="X36" s="3"/>
      <c r="Y36" s="3" t="s">
        <v>109</v>
      </c>
      <c r="Z36" s="3"/>
      <c r="AA36" s="236"/>
      <c r="AB36" s="123" t="s">
        <v>97</v>
      </c>
      <c r="AC36" s="124" t="s">
        <v>13040</v>
      </c>
      <c r="AD36" s="41"/>
      <c r="AE36" s="204"/>
      <c r="AF36" s="203"/>
      <c r="AG36" s="41"/>
      <c r="AH36" s="41" t="s">
        <v>220</v>
      </c>
      <c r="AI36" s="80" t="s">
        <v>4</v>
      </c>
      <c r="AJ36" s="41"/>
      <c r="AK36" s="4"/>
      <c r="AL36" s="85"/>
      <c r="AM36" s="151" t="s">
        <v>19998</v>
      </c>
      <c r="AN36" s="15"/>
      <c r="AO36" s="166"/>
      <c r="AP36" s="5">
        <f t="shared" si="1"/>
        <v>0</v>
      </c>
      <c r="AQ36" s="16"/>
      <c r="AR36" s="205">
        <v>1</v>
      </c>
      <c r="AS36" s="16"/>
      <c r="AT36" s="16"/>
      <c r="AU36" s="16"/>
      <c r="AV36" s="16"/>
      <c r="AW36" s="16"/>
      <c r="AX36" s="16"/>
    </row>
    <row r="37" spans="1:50" customFormat="1" ht="15.75" hidden="1" customHeight="1" x14ac:dyDescent="0.2">
      <c r="A37" s="7" t="s">
        <v>252</v>
      </c>
      <c r="B37" s="3" t="s">
        <v>253</v>
      </c>
      <c r="C37" s="85" t="s">
        <v>97</v>
      </c>
      <c r="D37" s="85" t="s">
        <v>13090</v>
      </c>
      <c r="E37" s="41" t="s">
        <v>110</v>
      </c>
      <c r="F37" s="85" t="s">
        <v>64</v>
      </c>
      <c r="G37" s="85" t="s">
        <v>13791</v>
      </c>
      <c r="H37" s="85" t="s">
        <v>20690</v>
      </c>
      <c r="I37" s="3" t="s">
        <v>21686</v>
      </c>
      <c r="J37" s="85" t="s">
        <v>105</v>
      </c>
      <c r="K37" s="7" t="s">
        <v>102</v>
      </c>
      <c r="L37" s="3" t="s">
        <v>106</v>
      </c>
      <c r="M37" s="3" t="s">
        <v>254</v>
      </c>
      <c r="N37" s="41" t="s">
        <v>244</v>
      </c>
      <c r="O37" s="87">
        <v>21943</v>
      </c>
      <c r="P37" s="87">
        <v>13690</v>
      </c>
      <c r="Q37" s="87">
        <v>8253</v>
      </c>
      <c r="R37" s="87">
        <v>0</v>
      </c>
      <c r="S37" s="87"/>
      <c r="T37" s="87"/>
      <c r="U37" s="85">
        <v>2005</v>
      </c>
      <c r="V37" s="6"/>
      <c r="W37" s="3"/>
      <c r="X37" s="3"/>
      <c r="Y37" s="3" t="s">
        <v>109</v>
      </c>
      <c r="Z37" s="3"/>
      <c r="AA37" s="236"/>
      <c r="AB37" s="123" t="s">
        <v>97</v>
      </c>
      <c r="AC37" s="124" t="s">
        <v>13040</v>
      </c>
      <c r="AD37" s="41"/>
      <c r="AE37" s="204"/>
      <c r="AF37" s="203"/>
      <c r="AG37" s="41"/>
      <c r="AH37" s="41" t="s">
        <v>220</v>
      </c>
      <c r="AI37" s="80" t="s">
        <v>4</v>
      </c>
      <c r="AJ37" s="41"/>
      <c r="AK37" s="4"/>
      <c r="AL37" s="85"/>
      <c r="AM37" s="151" t="s">
        <v>19998</v>
      </c>
      <c r="AN37" s="15"/>
      <c r="AO37" s="166"/>
      <c r="AP37" s="5">
        <f t="shared" si="1"/>
        <v>0</v>
      </c>
      <c r="AQ37" s="16"/>
      <c r="AR37" s="205">
        <v>1</v>
      </c>
      <c r="AS37" s="16"/>
      <c r="AT37" s="16"/>
      <c r="AU37" s="16"/>
      <c r="AV37" s="16"/>
      <c r="AW37" s="16"/>
      <c r="AX37" s="16"/>
    </row>
    <row r="38" spans="1:50" customFormat="1" ht="15.75" hidden="1" customHeight="1" x14ac:dyDescent="0.2">
      <c r="A38" s="7" t="s">
        <v>255</v>
      </c>
      <c r="B38" s="3" t="s">
        <v>256</v>
      </c>
      <c r="C38" s="85" t="s">
        <v>97</v>
      </c>
      <c r="D38" s="85" t="s">
        <v>13090</v>
      </c>
      <c r="E38" s="41" t="s">
        <v>110</v>
      </c>
      <c r="F38" s="85" t="s">
        <v>64</v>
      </c>
      <c r="G38" s="85" t="s">
        <v>13791</v>
      </c>
      <c r="H38" s="85" t="s">
        <v>20690</v>
      </c>
      <c r="I38" s="3" t="s">
        <v>21686</v>
      </c>
      <c r="J38" s="85" t="s">
        <v>105</v>
      </c>
      <c r="K38" s="7" t="s">
        <v>102</v>
      </c>
      <c r="L38" s="3" t="s">
        <v>145</v>
      </c>
      <c r="M38" s="3" t="s">
        <v>257</v>
      </c>
      <c r="N38" s="41" t="s">
        <v>244</v>
      </c>
      <c r="O38" s="87">
        <v>3671</v>
      </c>
      <c r="P38" s="87">
        <v>1871</v>
      </c>
      <c r="Q38" s="87">
        <v>1800</v>
      </c>
      <c r="R38" s="87">
        <v>0</v>
      </c>
      <c r="S38" s="87"/>
      <c r="T38" s="87"/>
      <c r="U38" s="85">
        <v>2007</v>
      </c>
      <c r="V38" s="6"/>
      <c r="W38" s="3"/>
      <c r="X38" s="3"/>
      <c r="Y38" s="3" t="s">
        <v>109</v>
      </c>
      <c r="Z38" s="3"/>
      <c r="AA38" s="236"/>
      <c r="AB38" s="123" t="s">
        <v>97</v>
      </c>
      <c r="AC38" s="124" t="s">
        <v>13040</v>
      </c>
      <c r="AD38" s="41"/>
      <c r="AE38" s="204"/>
      <c r="AF38" s="203"/>
      <c r="AG38" s="41"/>
      <c r="AH38" s="41" t="s">
        <v>220</v>
      </c>
      <c r="AI38" s="80" t="s">
        <v>4</v>
      </c>
      <c r="AJ38" s="41"/>
      <c r="AK38" s="4"/>
      <c r="AL38" s="85"/>
      <c r="AM38" s="151" t="s">
        <v>19998</v>
      </c>
      <c r="AN38" s="15"/>
      <c r="AO38" s="166"/>
      <c r="AP38" s="5">
        <f t="shared" si="1"/>
        <v>0</v>
      </c>
      <c r="AQ38" s="16"/>
      <c r="AR38" s="205">
        <v>1</v>
      </c>
      <c r="AS38" s="16"/>
      <c r="AT38" s="16"/>
      <c r="AU38" s="16"/>
      <c r="AV38" s="16"/>
      <c r="AW38" s="16"/>
      <c r="AX38" s="16"/>
    </row>
    <row r="39" spans="1:50" customFormat="1" ht="15.75" hidden="1" customHeight="1" x14ac:dyDescent="0.2">
      <c r="A39" s="7" t="s">
        <v>258</v>
      </c>
      <c r="B39" s="3" t="s">
        <v>259</v>
      </c>
      <c r="C39" s="85" t="s">
        <v>97</v>
      </c>
      <c r="D39" s="85" t="s">
        <v>13090</v>
      </c>
      <c r="E39" s="41" t="s">
        <v>110</v>
      </c>
      <c r="F39" s="85" t="s">
        <v>64</v>
      </c>
      <c r="G39" s="85" t="s">
        <v>13791</v>
      </c>
      <c r="H39" s="85" t="s">
        <v>20690</v>
      </c>
      <c r="I39" s="3" t="s">
        <v>21686</v>
      </c>
      <c r="J39" s="85" t="s">
        <v>105</v>
      </c>
      <c r="K39" s="7" t="s">
        <v>102</v>
      </c>
      <c r="L39" s="3" t="s">
        <v>260</v>
      </c>
      <c r="M39" s="3" t="s">
        <v>261</v>
      </c>
      <c r="N39" s="41" t="s">
        <v>244</v>
      </c>
      <c r="O39" s="87">
        <v>7348</v>
      </c>
      <c r="P39" s="87">
        <v>7098</v>
      </c>
      <c r="Q39" s="87">
        <v>250</v>
      </c>
      <c r="R39" s="87">
        <v>0</v>
      </c>
      <c r="S39" s="87"/>
      <c r="T39" s="87"/>
      <c r="U39" s="85">
        <v>2006</v>
      </c>
      <c r="V39" s="6"/>
      <c r="W39" s="3"/>
      <c r="X39" s="3"/>
      <c r="Y39" s="3" t="s">
        <v>109</v>
      </c>
      <c r="Z39" s="3"/>
      <c r="AA39" s="236"/>
      <c r="AB39" s="123" t="s">
        <v>97</v>
      </c>
      <c r="AC39" s="124" t="s">
        <v>13040</v>
      </c>
      <c r="AD39" s="41"/>
      <c r="AE39" s="204"/>
      <c r="AF39" s="203"/>
      <c r="AG39" s="41"/>
      <c r="AH39" s="41" t="s">
        <v>220</v>
      </c>
      <c r="AI39" s="80" t="s">
        <v>4</v>
      </c>
      <c r="AJ39" s="41"/>
      <c r="AK39" s="4"/>
      <c r="AL39" s="85"/>
      <c r="AM39" s="151" t="s">
        <v>19998</v>
      </c>
      <c r="AN39" s="15"/>
      <c r="AO39" s="166"/>
      <c r="AP39" s="5">
        <f t="shared" si="1"/>
        <v>0</v>
      </c>
      <c r="AQ39" s="16"/>
      <c r="AR39" s="205">
        <v>1</v>
      </c>
      <c r="AS39" s="16"/>
      <c r="AT39" s="16"/>
      <c r="AU39" s="16"/>
      <c r="AV39" s="16"/>
      <c r="AW39" s="16"/>
      <c r="AX39" s="16"/>
    </row>
    <row r="40" spans="1:50" customFormat="1" ht="15.75" hidden="1" customHeight="1" x14ac:dyDescent="0.2">
      <c r="A40" s="7" t="s">
        <v>262</v>
      </c>
      <c r="B40" s="3" t="s">
        <v>263</v>
      </c>
      <c r="C40" s="85" t="s">
        <v>97</v>
      </c>
      <c r="D40" s="85" t="s">
        <v>13090</v>
      </c>
      <c r="E40" s="41" t="s">
        <v>110</v>
      </c>
      <c r="F40" s="85" t="s">
        <v>64</v>
      </c>
      <c r="G40" s="85" t="s">
        <v>13791</v>
      </c>
      <c r="H40" s="85" t="s">
        <v>20690</v>
      </c>
      <c r="I40" s="3" t="s">
        <v>21686</v>
      </c>
      <c r="J40" s="85" t="s">
        <v>105</v>
      </c>
      <c r="K40" s="7" t="s">
        <v>102</v>
      </c>
      <c r="L40" s="3" t="s">
        <v>264</v>
      </c>
      <c r="M40" s="3" t="s">
        <v>265</v>
      </c>
      <c r="N40" s="41" t="s">
        <v>244</v>
      </c>
      <c r="O40" s="87">
        <v>22220</v>
      </c>
      <c r="P40" s="87">
        <v>21277</v>
      </c>
      <c r="Q40" s="87">
        <v>943</v>
      </c>
      <c r="R40" s="87">
        <v>0</v>
      </c>
      <c r="S40" s="87"/>
      <c r="T40" s="87"/>
      <c r="U40" s="85">
        <v>2003</v>
      </c>
      <c r="V40" s="6"/>
      <c r="W40" s="3"/>
      <c r="X40" s="3"/>
      <c r="Y40" s="3" t="s">
        <v>109</v>
      </c>
      <c r="Z40" s="3"/>
      <c r="AA40" s="236"/>
      <c r="AB40" s="123" t="s">
        <v>97</v>
      </c>
      <c r="AC40" s="124" t="s">
        <v>13040</v>
      </c>
      <c r="AD40" s="41"/>
      <c r="AE40" s="204"/>
      <c r="AF40" s="203"/>
      <c r="AG40" s="41"/>
      <c r="AH40" s="41" t="s">
        <v>220</v>
      </c>
      <c r="AI40" s="80" t="s">
        <v>4</v>
      </c>
      <c r="AJ40" s="41"/>
      <c r="AK40" s="4"/>
      <c r="AL40" s="85"/>
      <c r="AM40" s="151" t="s">
        <v>19998</v>
      </c>
      <c r="AN40" s="15"/>
      <c r="AO40" s="166"/>
      <c r="AP40" s="5">
        <f t="shared" si="1"/>
        <v>0</v>
      </c>
      <c r="AQ40" s="16"/>
      <c r="AR40" s="205">
        <v>1</v>
      </c>
      <c r="AS40" s="16"/>
      <c r="AT40" s="16"/>
      <c r="AU40" s="16"/>
      <c r="AV40" s="16"/>
      <c r="AW40" s="16"/>
      <c r="AX40" s="16"/>
    </row>
    <row r="41" spans="1:50" customFormat="1" ht="15.75" hidden="1" customHeight="1" x14ac:dyDescent="0.2">
      <c r="A41" s="7" t="s">
        <v>266</v>
      </c>
      <c r="B41" s="3" t="s">
        <v>267</v>
      </c>
      <c r="C41" s="85" t="s">
        <v>97</v>
      </c>
      <c r="D41" s="85" t="s">
        <v>13090</v>
      </c>
      <c r="E41" s="41" t="s">
        <v>110</v>
      </c>
      <c r="F41" s="85" t="s">
        <v>64</v>
      </c>
      <c r="G41" s="85" t="s">
        <v>13791</v>
      </c>
      <c r="H41" s="85" t="s">
        <v>20690</v>
      </c>
      <c r="I41" s="3" t="s">
        <v>21686</v>
      </c>
      <c r="J41" s="85" t="s">
        <v>105</v>
      </c>
      <c r="K41" s="7" t="s">
        <v>102</v>
      </c>
      <c r="L41" s="3" t="s">
        <v>132</v>
      </c>
      <c r="M41" s="3" t="s">
        <v>268</v>
      </c>
      <c r="N41" s="41" t="s">
        <v>244</v>
      </c>
      <c r="O41" s="87">
        <v>20531</v>
      </c>
      <c r="P41" s="87">
        <v>17031</v>
      </c>
      <c r="Q41" s="87">
        <v>3500</v>
      </c>
      <c r="R41" s="87">
        <v>0</v>
      </c>
      <c r="S41" s="87"/>
      <c r="T41" s="87"/>
      <c r="U41" s="85">
        <v>2006</v>
      </c>
      <c r="V41" s="6"/>
      <c r="W41" s="3"/>
      <c r="X41" s="3"/>
      <c r="Y41" s="3" t="s">
        <v>109</v>
      </c>
      <c r="Z41" s="3"/>
      <c r="AA41" s="236"/>
      <c r="AB41" s="123" t="s">
        <v>97</v>
      </c>
      <c r="AC41" s="124" t="s">
        <v>13040</v>
      </c>
      <c r="AD41" s="41"/>
      <c r="AE41" s="204"/>
      <c r="AF41" s="203"/>
      <c r="AG41" s="41"/>
      <c r="AH41" s="41" t="s">
        <v>220</v>
      </c>
      <c r="AI41" s="80" t="s">
        <v>4</v>
      </c>
      <c r="AJ41" s="41"/>
      <c r="AK41" s="4"/>
      <c r="AL41" s="85"/>
      <c r="AM41" s="151" t="s">
        <v>19998</v>
      </c>
      <c r="AN41" s="15"/>
      <c r="AO41" s="166"/>
      <c r="AP41" s="5">
        <f t="shared" si="1"/>
        <v>0</v>
      </c>
      <c r="AQ41" s="16"/>
      <c r="AR41" s="205">
        <v>1</v>
      </c>
      <c r="AS41" s="16"/>
      <c r="AT41" s="16"/>
      <c r="AU41" s="16"/>
      <c r="AV41" s="16"/>
      <c r="AW41" s="16"/>
      <c r="AX41" s="16"/>
    </row>
    <row r="42" spans="1:50" customFormat="1" ht="15.75" hidden="1" customHeight="1" x14ac:dyDescent="0.2">
      <c r="A42" s="7" t="s">
        <v>269</v>
      </c>
      <c r="B42" s="3" t="s">
        <v>270</v>
      </c>
      <c r="C42" s="85" t="s">
        <v>97</v>
      </c>
      <c r="D42" s="85" t="s">
        <v>13090</v>
      </c>
      <c r="E42" s="41" t="s">
        <v>110</v>
      </c>
      <c r="F42" s="85" t="s">
        <v>64</v>
      </c>
      <c r="G42" s="85" t="s">
        <v>13791</v>
      </c>
      <c r="H42" s="85" t="s">
        <v>20690</v>
      </c>
      <c r="I42" s="3" t="s">
        <v>21686</v>
      </c>
      <c r="J42" s="85" t="s">
        <v>105</v>
      </c>
      <c r="K42" s="7" t="s">
        <v>102</v>
      </c>
      <c r="L42" s="3" t="s">
        <v>271</v>
      </c>
      <c r="M42" s="3" t="s">
        <v>272</v>
      </c>
      <c r="N42" s="41" t="s">
        <v>244</v>
      </c>
      <c r="O42" s="87">
        <v>12150</v>
      </c>
      <c r="P42" s="87">
        <v>12150</v>
      </c>
      <c r="Q42" s="87">
        <v>0</v>
      </c>
      <c r="R42" s="87">
        <v>0</v>
      </c>
      <c r="S42" s="87"/>
      <c r="T42" s="87"/>
      <c r="U42" s="85">
        <v>2006</v>
      </c>
      <c r="V42" s="6"/>
      <c r="W42" s="3"/>
      <c r="X42" s="3"/>
      <c r="Y42" s="3" t="s">
        <v>109</v>
      </c>
      <c r="Z42" s="3"/>
      <c r="AA42" s="236"/>
      <c r="AB42" s="123" t="s">
        <v>97</v>
      </c>
      <c r="AC42" s="124" t="s">
        <v>13040</v>
      </c>
      <c r="AD42" s="41"/>
      <c r="AE42" s="204"/>
      <c r="AF42" s="203"/>
      <c r="AG42" s="41"/>
      <c r="AH42" s="41" t="s">
        <v>220</v>
      </c>
      <c r="AI42" s="80" t="s">
        <v>4</v>
      </c>
      <c r="AJ42" s="41"/>
      <c r="AK42" s="4"/>
      <c r="AL42" s="85"/>
      <c r="AM42" s="151" t="s">
        <v>19998</v>
      </c>
      <c r="AN42" s="15"/>
      <c r="AO42" s="166"/>
      <c r="AP42" s="5">
        <f t="shared" si="1"/>
        <v>0</v>
      </c>
      <c r="AQ42" s="16"/>
      <c r="AR42" s="205">
        <v>1</v>
      </c>
      <c r="AS42" s="16"/>
      <c r="AT42" s="16"/>
      <c r="AU42" s="16"/>
      <c r="AV42" s="16"/>
      <c r="AW42" s="16"/>
      <c r="AX42" s="16"/>
    </row>
    <row r="43" spans="1:50" customFormat="1" ht="15.75" hidden="1" customHeight="1" x14ac:dyDescent="0.2">
      <c r="A43" s="7" t="s">
        <v>273</v>
      </c>
      <c r="B43" s="3" t="s">
        <v>274</v>
      </c>
      <c r="C43" s="85" t="s">
        <v>97</v>
      </c>
      <c r="D43" s="85" t="s">
        <v>13090</v>
      </c>
      <c r="E43" s="41" t="s">
        <v>110</v>
      </c>
      <c r="F43" s="85" t="s">
        <v>64</v>
      </c>
      <c r="G43" s="85" t="s">
        <v>13791</v>
      </c>
      <c r="H43" s="85" t="s">
        <v>20690</v>
      </c>
      <c r="I43" s="3" t="s">
        <v>21686</v>
      </c>
      <c r="J43" s="85" t="s">
        <v>105</v>
      </c>
      <c r="K43" s="7" t="s">
        <v>102</v>
      </c>
      <c r="L43" s="3" t="s">
        <v>275</v>
      </c>
      <c r="M43" s="3" t="s">
        <v>276</v>
      </c>
      <c r="N43" s="41" t="s">
        <v>244</v>
      </c>
      <c r="O43" s="87">
        <v>4075</v>
      </c>
      <c r="P43" s="87">
        <v>4075</v>
      </c>
      <c r="Q43" s="87">
        <v>0</v>
      </c>
      <c r="R43" s="87">
        <v>0</v>
      </c>
      <c r="S43" s="87"/>
      <c r="T43" s="87"/>
      <c r="U43" s="85">
        <v>2006</v>
      </c>
      <c r="V43" s="6"/>
      <c r="W43" s="3"/>
      <c r="X43" s="3"/>
      <c r="Y43" s="3" t="s">
        <v>109</v>
      </c>
      <c r="Z43" s="3"/>
      <c r="AA43" s="236"/>
      <c r="AB43" s="123" t="s">
        <v>97</v>
      </c>
      <c r="AC43" s="124" t="s">
        <v>13040</v>
      </c>
      <c r="AD43" s="41"/>
      <c r="AE43" s="204"/>
      <c r="AF43" s="203"/>
      <c r="AG43" s="41"/>
      <c r="AH43" s="41" t="s">
        <v>220</v>
      </c>
      <c r="AI43" s="80" t="s">
        <v>4</v>
      </c>
      <c r="AJ43" s="41"/>
      <c r="AK43" s="4"/>
      <c r="AL43" s="85"/>
      <c r="AM43" s="151" t="s">
        <v>19998</v>
      </c>
      <c r="AN43" s="15"/>
      <c r="AO43" s="166"/>
      <c r="AP43" s="5">
        <f t="shared" si="1"/>
        <v>0</v>
      </c>
      <c r="AQ43" s="16"/>
      <c r="AR43" s="205">
        <v>1</v>
      </c>
      <c r="AS43" s="16"/>
      <c r="AT43" s="16"/>
      <c r="AU43" s="16"/>
      <c r="AV43" s="16"/>
      <c r="AW43" s="16"/>
      <c r="AX43" s="16"/>
    </row>
    <row r="44" spans="1:50" customFormat="1" ht="15.75" hidden="1" customHeight="1" x14ac:dyDescent="0.2">
      <c r="A44" s="7" t="s">
        <v>277</v>
      </c>
      <c r="B44" s="3" t="s">
        <v>278</v>
      </c>
      <c r="C44" s="85" t="s">
        <v>97</v>
      </c>
      <c r="D44" s="85" t="s">
        <v>13090</v>
      </c>
      <c r="E44" s="41" t="s">
        <v>110</v>
      </c>
      <c r="F44" s="85" t="s">
        <v>64</v>
      </c>
      <c r="G44" s="85" t="s">
        <v>13791</v>
      </c>
      <c r="H44" s="85" t="s">
        <v>20690</v>
      </c>
      <c r="I44" s="3" t="s">
        <v>21686</v>
      </c>
      <c r="J44" s="85" t="s">
        <v>105</v>
      </c>
      <c r="K44" s="7" t="s">
        <v>102</v>
      </c>
      <c r="L44" s="3" t="s">
        <v>180</v>
      </c>
      <c r="M44" s="3" t="s">
        <v>279</v>
      </c>
      <c r="N44" s="41" t="s">
        <v>244</v>
      </c>
      <c r="O44" s="87">
        <v>11603</v>
      </c>
      <c r="P44" s="87">
        <v>9603</v>
      </c>
      <c r="Q44" s="87">
        <v>2000</v>
      </c>
      <c r="R44" s="87">
        <v>0</v>
      </c>
      <c r="S44" s="87"/>
      <c r="T44" s="87"/>
      <c r="U44" s="85">
        <v>2006</v>
      </c>
      <c r="V44" s="6"/>
      <c r="W44" s="3"/>
      <c r="X44" s="3"/>
      <c r="Y44" s="3" t="s">
        <v>109</v>
      </c>
      <c r="Z44" s="3"/>
      <c r="AA44" s="236"/>
      <c r="AB44" s="123" t="s">
        <v>97</v>
      </c>
      <c r="AC44" s="124" t="s">
        <v>13040</v>
      </c>
      <c r="AD44" s="41"/>
      <c r="AE44" s="204"/>
      <c r="AF44" s="203"/>
      <c r="AG44" s="41"/>
      <c r="AH44" s="41" t="s">
        <v>220</v>
      </c>
      <c r="AI44" s="80" t="s">
        <v>4</v>
      </c>
      <c r="AJ44" s="41"/>
      <c r="AK44" s="4"/>
      <c r="AL44" s="85"/>
      <c r="AM44" s="151" t="s">
        <v>19998</v>
      </c>
      <c r="AN44" s="15"/>
      <c r="AO44" s="166"/>
      <c r="AP44" s="5">
        <f t="shared" si="1"/>
        <v>0</v>
      </c>
      <c r="AQ44" s="16"/>
      <c r="AR44" s="205">
        <v>1</v>
      </c>
      <c r="AS44" s="16"/>
      <c r="AT44" s="16"/>
      <c r="AU44" s="16"/>
      <c r="AV44" s="16"/>
      <c r="AW44" s="16"/>
      <c r="AX44" s="16"/>
    </row>
    <row r="45" spans="1:50" customFormat="1" ht="15.75" hidden="1" customHeight="1" x14ac:dyDescent="0.2">
      <c r="A45" s="7" t="s">
        <v>280</v>
      </c>
      <c r="B45" s="3" t="s">
        <v>281</v>
      </c>
      <c r="C45" s="85" t="s">
        <v>97</v>
      </c>
      <c r="D45" s="85" t="s">
        <v>13090</v>
      </c>
      <c r="E45" s="41" t="s">
        <v>110</v>
      </c>
      <c r="F45" s="85" t="s">
        <v>64</v>
      </c>
      <c r="G45" s="85" t="s">
        <v>13791</v>
      </c>
      <c r="H45" s="85" t="s">
        <v>20690</v>
      </c>
      <c r="I45" s="3" t="s">
        <v>21686</v>
      </c>
      <c r="J45" s="85" t="s">
        <v>105</v>
      </c>
      <c r="K45" s="7" t="s">
        <v>102</v>
      </c>
      <c r="L45" s="3" t="s">
        <v>282</v>
      </c>
      <c r="M45" s="3" t="s">
        <v>283</v>
      </c>
      <c r="N45" s="41" t="s">
        <v>244</v>
      </c>
      <c r="O45" s="87">
        <v>12112</v>
      </c>
      <c r="P45" s="87">
        <v>10812</v>
      </c>
      <c r="Q45" s="87">
        <v>1300</v>
      </c>
      <c r="R45" s="87">
        <v>0</v>
      </c>
      <c r="S45" s="87"/>
      <c r="T45" s="87"/>
      <c r="U45" s="85">
        <v>2005</v>
      </c>
      <c r="V45" s="6"/>
      <c r="W45" s="3"/>
      <c r="X45" s="3"/>
      <c r="Y45" s="3" t="s">
        <v>109</v>
      </c>
      <c r="Z45" s="3"/>
      <c r="AA45" s="236"/>
      <c r="AB45" s="123" t="s">
        <v>97</v>
      </c>
      <c r="AC45" s="124" t="s">
        <v>13040</v>
      </c>
      <c r="AD45" s="41"/>
      <c r="AE45" s="204"/>
      <c r="AF45" s="203"/>
      <c r="AG45" s="41"/>
      <c r="AH45" s="41" t="s">
        <v>220</v>
      </c>
      <c r="AI45" s="80" t="s">
        <v>4</v>
      </c>
      <c r="AJ45" s="41"/>
      <c r="AK45" s="4"/>
      <c r="AL45" s="85"/>
      <c r="AM45" s="151" t="s">
        <v>19998</v>
      </c>
      <c r="AN45" s="15"/>
      <c r="AO45" s="166"/>
      <c r="AP45" s="5">
        <f t="shared" si="1"/>
        <v>0</v>
      </c>
      <c r="AQ45" s="16"/>
      <c r="AR45" s="205">
        <v>1</v>
      </c>
      <c r="AS45" s="16"/>
      <c r="AT45" s="16"/>
      <c r="AU45" s="16"/>
      <c r="AV45" s="16"/>
      <c r="AW45" s="16"/>
      <c r="AX45" s="16"/>
    </row>
    <row r="46" spans="1:50" customFormat="1" ht="15.75" hidden="1" customHeight="1" x14ac:dyDescent="0.2">
      <c r="A46" s="7" t="s">
        <v>284</v>
      </c>
      <c r="B46" s="3" t="s">
        <v>285</v>
      </c>
      <c r="C46" s="85" t="s">
        <v>97</v>
      </c>
      <c r="D46" s="85" t="s">
        <v>13090</v>
      </c>
      <c r="E46" s="41" t="s">
        <v>110</v>
      </c>
      <c r="F46" s="85" t="s">
        <v>64</v>
      </c>
      <c r="G46" s="85" t="s">
        <v>13791</v>
      </c>
      <c r="H46" s="85" t="s">
        <v>20690</v>
      </c>
      <c r="I46" s="3" t="s">
        <v>21686</v>
      </c>
      <c r="J46" s="85" t="s">
        <v>105</v>
      </c>
      <c r="K46" s="7" t="s">
        <v>102</v>
      </c>
      <c r="L46" s="3" t="s">
        <v>286</v>
      </c>
      <c r="M46" s="3" t="s">
        <v>287</v>
      </c>
      <c r="N46" s="41" t="s">
        <v>244</v>
      </c>
      <c r="O46" s="87">
        <v>4084</v>
      </c>
      <c r="P46" s="87">
        <v>2084</v>
      </c>
      <c r="Q46" s="87">
        <v>2000</v>
      </c>
      <c r="R46" s="87">
        <v>0</v>
      </c>
      <c r="S46" s="87"/>
      <c r="T46" s="87"/>
      <c r="U46" s="85">
        <v>2007</v>
      </c>
      <c r="V46" s="6"/>
      <c r="W46" s="3"/>
      <c r="X46" s="3"/>
      <c r="Y46" s="3" t="s">
        <v>109</v>
      </c>
      <c r="Z46" s="3"/>
      <c r="AA46" s="236"/>
      <c r="AB46" s="123" t="s">
        <v>97</v>
      </c>
      <c r="AC46" s="124" t="s">
        <v>13040</v>
      </c>
      <c r="AD46" s="41"/>
      <c r="AE46" s="204"/>
      <c r="AF46" s="203"/>
      <c r="AG46" s="41"/>
      <c r="AH46" s="41" t="s">
        <v>220</v>
      </c>
      <c r="AI46" s="80" t="s">
        <v>4</v>
      </c>
      <c r="AJ46" s="41"/>
      <c r="AK46" s="4"/>
      <c r="AL46" s="85"/>
      <c r="AM46" s="151" t="s">
        <v>19998</v>
      </c>
      <c r="AN46" s="15"/>
      <c r="AO46" s="166"/>
      <c r="AP46" s="5">
        <f t="shared" si="1"/>
        <v>0</v>
      </c>
      <c r="AQ46" s="16"/>
      <c r="AR46" s="205">
        <v>1</v>
      </c>
      <c r="AS46" s="16"/>
      <c r="AT46" s="16"/>
      <c r="AU46" s="16"/>
      <c r="AV46" s="16"/>
      <c r="AW46" s="16"/>
      <c r="AX46" s="16"/>
    </row>
    <row r="47" spans="1:50" customFormat="1" ht="15.75" hidden="1" customHeight="1" x14ac:dyDescent="0.2">
      <c r="A47" s="7" t="s">
        <v>288</v>
      </c>
      <c r="B47" s="3" t="s">
        <v>289</v>
      </c>
      <c r="C47" s="85" t="s">
        <v>97</v>
      </c>
      <c r="D47" s="85" t="s">
        <v>13090</v>
      </c>
      <c r="E47" s="41" t="s">
        <v>110</v>
      </c>
      <c r="F47" s="85" t="s">
        <v>64</v>
      </c>
      <c r="G47" s="85" t="s">
        <v>13791</v>
      </c>
      <c r="H47" s="85" t="s">
        <v>20690</v>
      </c>
      <c r="I47" s="3" t="s">
        <v>21686</v>
      </c>
      <c r="J47" s="85" t="s">
        <v>105</v>
      </c>
      <c r="K47" s="7" t="s">
        <v>102</v>
      </c>
      <c r="L47" s="3" t="s">
        <v>290</v>
      </c>
      <c r="M47" s="3" t="s">
        <v>291</v>
      </c>
      <c r="N47" s="41" t="s">
        <v>244</v>
      </c>
      <c r="O47" s="87">
        <v>1785</v>
      </c>
      <c r="P47" s="87">
        <v>1185</v>
      </c>
      <c r="Q47" s="87">
        <v>600</v>
      </c>
      <c r="R47" s="87">
        <v>0</v>
      </c>
      <c r="S47" s="87"/>
      <c r="T47" s="87"/>
      <c r="U47" s="85">
        <v>2007</v>
      </c>
      <c r="V47" s="6"/>
      <c r="W47" s="3"/>
      <c r="X47" s="3"/>
      <c r="Y47" s="3" t="s">
        <v>109</v>
      </c>
      <c r="Z47" s="3"/>
      <c r="AA47" s="236"/>
      <c r="AB47" s="123" t="s">
        <v>97</v>
      </c>
      <c r="AC47" s="124" t="s">
        <v>13040</v>
      </c>
      <c r="AD47" s="41"/>
      <c r="AE47" s="204"/>
      <c r="AF47" s="203"/>
      <c r="AG47" s="41"/>
      <c r="AH47" s="41" t="s">
        <v>220</v>
      </c>
      <c r="AI47" s="80" t="s">
        <v>4</v>
      </c>
      <c r="AJ47" s="41"/>
      <c r="AK47" s="4"/>
      <c r="AL47" s="85"/>
      <c r="AM47" s="151" t="s">
        <v>19998</v>
      </c>
      <c r="AN47" s="15"/>
      <c r="AO47" s="166"/>
      <c r="AP47" s="5">
        <f t="shared" si="1"/>
        <v>0</v>
      </c>
      <c r="AQ47" s="16"/>
      <c r="AR47" s="205">
        <v>1</v>
      </c>
      <c r="AS47" s="16"/>
      <c r="AT47" s="16"/>
      <c r="AU47" s="16"/>
      <c r="AV47" s="16"/>
      <c r="AW47" s="16"/>
      <c r="AX47" s="16"/>
    </row>
    <row r="48" spans="1:50" customFormat="1" ht="15.75" hidden="1" customHeight="1" x14ac:dyDescent="0.2">
      <c r="A48" s="7" t="s">
        <v>292</v>
      </c>
      <c r="B48" s="3" t="s">
        <v>293</v>
      </c>
      <c r="C48" s="85" t="s">
        <v>97</v>
      </c>
      <c r="D48" s="85" t="s">
        <v>13090</v>
      </c>
      <c r="E48" s="41" t="s">
        <v>110</v>
      </c>
      <c r="F48" s="85" t="s">
        <v>64</v>
      </c>
      <c r="G48" s="85" t="s">
        <v>13791</v>
      </c>
      <c r="H48" s="85" t="s">
        <v>20690</v>
      </c>
      <c r="I48" s="3" t="s">
        <v>21686</v>
      </c>
      <c r="J48" s="85" t="s">
        <v>105</v>
      </c>
      <c r="K48" s="7" t="s">
        <v>102</v>
      </c>
      <c r="L48" s="3" t="s">
        <v>294</v>
      </c>
      <c r="M48" s="3" t="s">
        <v>295</v>
      </c>
      <c r="N48" s="41" t="s">
        <v>244</v>
      </c>
      <c r="O48" s="87">
        <v>4185</v>
      </c>
      <c r="P48" s="87">
        <v>3585</v>
      </c>
      <c r="Q48" s="87">
        <v>600</v>
      </c>
      <c r="R48" s="87">
        <v>0</v>
      </c>
      <c r="S48" s="87"/>
      <c r="T48" s="87"/>
      <c r="U48" s="85">
        <v>2006</v>
      </c>
      <c r="V48" s="6"/>
      <c r="W48" s="3"/>
      <c r="X48" s="3"/>
      <c r="Y48" s="3" t="s">
        <v>109</v>
      </c>
      <c r="Z48" s="3"/>
      <c r="AA48" s="236"/>
      <c r="AB48" s="123" t="s">
        <v>97</v>
      </c>
      <c r="AC48" s="124" t="s">
        <v>13040</v>
      </c>
      <c r="AD48" s="41"/>
      <c r="AE48" s="204"/>
      <c r="AF48" s="203"/>
      <c r="AG48" s="41"/>
      <c r="AH48" s="41" t="s">
        <v>220</v>
      </c>
      <c r="AI48" s="80" t="s">
        <v>4</v>
      </c>
      <c r="AJ48" s="41"/>
      <c r="AK48" s="4"/>
      <c r="AL48" s="85"/>
      <c r="AM48" s="151" t="s">
        <v>19998</v>
      </c>
      <c r="AN48" s="15"/>
      <c r="AO48" s="166"/>
      <c r="AP48" s="5">
        <f t="shared" si="1"/>
        <v>0</v>
      </c>
      <c r="AQ48" s="16"/>
      <c r="AR48" s="205">
        <v>1</v>
      </c>
      <c r="AS48" s="16"/>
      <c r="AT48" s="16"/>
      <c r="AU48" s="16"/>
      <c r="AV48" s="16"/>
      <c r="AW48" s="16"/>
      <c r="AX48" s="16"/>
    </row>
    <row r="49" spans="1:50" customFormat="1" ht="15.75" hidden="1" customHeight="1" x14ac:dyDescent="0.2">
      <c r="A49" s="7" t="s">
        <v>296</v>
      </c>
      <c r="B49" s="3" t="s">
        <v>297</v>
      </c>
      <c r="C49" s="85" t="s">
        <v>97</v>
      </c>
      <c r="D49" s="85" t="s">
        <v>13090</v>
      </c>
      <c r="E49" s="41" t="s">
        <v>110</v>
      </c>
      <c r="F49" s="85" t="s">
        <v>64</v>
      </c>
      <c r="G49" s="85" t="s">
        <v>13791</v>
      </c>
      <c r="H49" s="85" t="s">
        <v>20690</v>
      </c>
      <c r="I49" s="3" t="s">
        <v>21686</v>
      </c>
      <c r="J49" s="85" t="s">
        <v>105</v>
      </c>
      <c r="K49" s="7" t="s">
        <v>102</v>
      </c>
      <c r="L49" s="3" t="s">
        <v>298</v>
      </c>
      <c r="M49" s="3" t="s">
        <v>299</v>
      </c>
      <c r="N49" s="41" t="s">
        <v>244</v>
      </c>
      <c r="O49" s="87">
        <v>5375</v>
      </c>
      <c r="P49" s="87">
        <v>5359</v>
      </c>
      <c r="Q49" s="87">
        <v>16</v>
      </c>
      <c r="R49" s="87">
        <v>0</v>
      </c>
      <c r="S49" s="87"/>
      <c r="T49" s="87"/>
      <c r="U49" s="85">
        <v>2006</v>
      </c>
      <c r="V49" s="6"/>
      <c r="W49" s="3"/>
      <c r="X49" s="3"/>
      <c r="Y49" s="3" t="s">
        <v>109</v>
      </c>
      <c r="Z49" s="3"/>
      <c r="AA49" s="236"/>
      <c r="AB49" s="123" t="s">
        <v>97</v>
      </c>
      <c r="AC49" s="124" t="s">
        <v>13040</v>
      </c>
      <c r="AD49" s="41"/>
      <c r="AE49" s="204"/>
      <c r="AF49" s="203"/>
      <c r="AG49" s="41"/>
      <c r="AH49" s="41" t="s">
        <v>220</v>
      </c>
      <c r="AI49" s="80" t="s">
        <v>4</v>
      </c>
      <c r="AJ49" s="41"/>
      <c r="AK49" s="4"/>
      <c r="AL49" s="85"/>
      <c r="AM49" s="151" t="s">
        <v>19998</v>
      </c>
      <c r="AN49" s="15"/>
      <c r="AO49" s="166"/>
      <c r="AP49" s="5">
        <f t="shared" si="1"/>
        <v>0</v>
      </c>
      <c r="AQ49" s="16"/>
      <c r="AR49" s="205">
        <v>1</v>
      </c>
      <c r="AS49" s="16"/>
      <c r="AT49" s="16"/>
      <c r="AU49" s="16"/>
      <c r="AV49" s="16"/>
      <c r="AW49" s="16"/>
      <c r="AX49" s="16"/>
    </row>
    <row r="50" spans="1:50" customFormat="1" ht="15.75" hidden="1" customHeight="1" x14ac:dyDescent="0.2">
      <c r="A50" s="7" t="s">
        <v>300</v>
      </c>
      <c r="B50" s="3" t="s">
        <v>301</v>
      </c>
      <c r="C50" s="85" t="s">
        <v>97</v>
      </c>
      <c r="D50" s="85" t="s">
        <v>13090</v>
      </c>
      <c r="E50" s="41" t="s">
        <v>110</v>
      </c>
      <c r="F50" s="85" t="s">
        <v>64</v>
      </c>
      <c r="G50" s="85" t="s">
        <v>13791</v>
      </c>
      <c r="H50" s="85" t="s">
        <v>20690</v>
      </c>
      <c r="I50" s="3" t="s">
        <v>21686</v>
      </c>
      <c r="J50" s="85" t="s">
        <v>105</v>
      </c>
      <c r="K50" s="7" t="s">
        <v>102</v>
      </c>
      <c r="L50" s="3" t="s">
        <v>302</v>
      </c>
      <c r="M50" s="3" t="s">
        <v>303</v>
      </c>
      <c r="N50" s="41" t="s">
        <v>244</v>
      </c>
      <c r="O50" s="87">
        <v>3124</v>
      </c>
      <c r="P50" s="87">
        <v>3124</v>
      </c>
      <c r="Q50" s="87">
        <v>0</v>
      </c>
      <c r="R50" s="87">
        <v>0</v>
      </c>
      <c r="S50" s="87"/>
      <c r="T50" s="87"/>
      <c r="U50" s="85">
        <v>2006</v>
      </c>
      <c r="V50" s="6"/>
      <c r="W50" s="3"/>
      <c r="X50" s="3"/>
      <c r="Y50" s="3" t="s">
        <v>109</v>
      </c>
      <c r="Z50" s="3"/>
      <c r="AA50" s="236"/>
      <c r="AB50" s="123" t="s">
        <v>97</v>
      </c>
      <c r="AC50" s="124" t="s">
        <v>13040</v>
      </c>
      <c r="AD50" s="41"/>
      <c r="AE50" s="204"/>
      <c r="AF50" s="203"/>
      <c r="AG50" s="41"/>
      <c r="AH50" s="41" t="s">
        <v>220</v>
      </c>
      <c r="AI50" s="80" t="s">
        <v>4</v>
      </c>
      <c r="AJ50" s="41"/>
      <c r="AK50" s="4"/>
      <c r="AL50" s="85"/>
      <c r="AM50" s="151" t="s">
        <v>19998</v>
      </c>
      <c r="AN50" s="15"/>
      <c r="AO50" s="166"/>
      <c r="AP50" s="5">
        <f t="shared" si="1"/>
        <v>0</v>
      </c>
      <c r="AQ50" s="16"/>
      <c r="AR50" s="205">
        <v>1</v>
      </c>
      <c r="AS50" s="16"/>
      <c r="AT50" s="16"/>
      <c r="AU50" s="16"/>
      <c r="AV50" s="16"/>
      <c r="AW50" s="16"/>
      <c r="AX50" s="16"/>
    </row>
    <row r="51" spans="1:50" customFormat="1" ht="15.75" hidden="1" customHeight="1" x14ac:dyDescent="0.2">
      <c r="A51" s="7" t="s">
        <v>304</v>
      </c>
      <c r="B51" s="3" t="s">
        <v>305</v>
      </c>
      <c r="C51" s="85" t="s">
        <v>97</v>
      </c>
      <c r="D51" s="85" t="s">
        <v>13090</v>
      </c>
      <c r="E51" s="41" t="s">
        <v>110</v>
      </c>
      <c r="F51" s="85" t="s">
        <v>64</v>
      </c>
      <c r="G51" s="85" t="s">
        <v>13791</v>
      </c>
      <c r="H51" s="85" t="s">
        <v>20690</v>
      </c>
      <c r="I51" s="3" t="s">
        <v>21686</v>
      </c>
      <c r="J51" s="85" t="s">
        <v>105</v>
      </c>
      <c r="K51" s="7" t="s">
        <v>102</v>
      </c>
      <c r="L51" s="3" t="s">
        <v>306</v>
      </c>
      <c r="M51" s="3" t="s">
        <v>307</v>
      </c>
      <c r="N51" s="41" t="s">
        <v>244</v>
      </c>
      <c r="O51" s="87">
        <v>7207</v>
      </c>
      <c r="P51" s="87">
        <v>5207</v>
      </c>
      <c r="Q51" s="87">
        <v>2000</v>
      </c>
      <c r="R51" s="87">
        <v>0</v>
      </c>
      <c r="S51" s="87"/>
      <c r="T51" s="87"/>
      <c r="U51" s="85">
        <v>2004</v>
      </c>
      <c r="V51" s="6"/>
      <c r="W51" s="3"/>
      <c r="X51" s="3"/>
      <c r="Y51" s="3" t="s">
        <v>109</v>
      </c>
      <c r="Z51" s="3"/>
      <c r="AA51" s="236"/>
      <c r="AB51" s="123" t="s">
        <v>97</v>
      </c>
      <c r="AC51" s="124" t="s">
        <v>13040</v>
      </c>
      <c r="AD51" s="41"/>
      <c r="AE51" s="204"/>
      <c r="AF51" s="203"/>
      <c r="AG51" s="41"/>
      <c r="AH51" s="41" t="s">
        <v>220</v>
      </c>
      <c r="AI51" s="80" t="s">
        <v>4</v>
      </c>
      <c r="AJ51" s="41"/>
      <c r="AK51" s="4"/>
      <c r="AL51" s="85"/>
      <c r="AM51" s="151" t="s">
        <v>19998</v>
      </c>
      <c r="AN51" s="15"/>
      <c r="AO51" s="166"/>
      <c r="AP51" s="5">
        <f t="shared" si="1"/>
        <v>0</v>
      </c>
      <c r="AQ51" s="16"/>
      <c r="AR51" s="205">
        <v>1</v>
      </c>
      <c r="AS51" s="16"/>
      <c r="AT51" s="16"/>
      <c r="AU51" s="16"/>
      <c r="AV51" s="16"/>
      <c r="AW51" s="16"/>
      <c r="AX51" s="16"/>
    </row>
    <row r="52" spans="1:50" customFormat="1" ht="15.75" hidden="1" customHeight="1" x14ac:dyDescent="0.2">
      <c r="A52" s="7" t="s">
        <v>308</v>
      </c>
      <c r="B52" s="3" t="s">
        <v>309</v>
      </c>
      <c r="C52" s="85" t="s">
        <v>97</v>
      </c>
      <c r="D52" s="85" t="s">
        <v>13090</v>
      </c>
      <c r="E52" s="41" t="s">
        <v>110</v>
      </c>
      <c r="F52" s="85" t="s">
        <v>64</v>
      </c>
      <c r="G52" s="85" t="s">
        <v>13791</v>
      </c>
      <c r="H52" s="85" t="s">
        <v>20690</v>
      </c>
      <c r="I52" s="3" t="s">
        <v>21686</v>
      </c>
      <c r="J52" s="85" t="s">
        <v>105</v>
      </c>
      <c r="K52" s="7" t="s">
        <v>102</v>
      </c>
      <c r="L52" s="3" t="s">
        <v>310</v>
      </c>
      <c r="M52" s="3" t="s">
        <v>311</v>
      </c>
      <c r="N52" s="41" t="s">
        <v>244</v>
      </c>
      <c r="O52" s="87">
        <v>9483</v>
      </c>
      <c r="P52" s="87">
        <v>8283</v>
      </c>
      <c r="Q52" s="87">
        <v>1200</v>
      </c>
      <c r="R52" s="87">
        <v>0</v>
      </c>
      <c r="S52" s="87"/>
      <c r="T52" s="87"/>
      <c r="U52" s="85">
        <v>2006</v>
      </c>
      <c r="V52" s="6"/>
      <c r="W52" s="3"/>
      <c r="X52" s="3"/>
      <c r="Y52" s="3" t="s">
        <v>109</v>
      </c>
      <c r="Z52" s="3"/>
      <c r="AA52" s="236"/>
      <c r="AB52" s="123" t="s">
        <v>97</v>
      </c>
      <c r="AC52" s="124" t="s">
        <v>13040</v>
      </c>
      <c r="AD52" s="41"/>
      <c r="AE52" s="204"/>
      <c r="AF52" s="203"/>
      <c r="AG52" s="41"/>
      <c r="AH52" s="41" t="s">
        <v>220</v>
      </c>
      <c r="AI52" s="80" t="s">
        <v>4</v>
      </c>
      <c r="AJ52" s="41"/>
      <c r="AK52" s="4"/>
      <c r="AL52" s="85"/>
      <c r="AM52" s="151" t="s">
        <v>19998</v>
      </c>
      <c r="AN52" s="15"/>
      <c r="AO52" s="166"/>
      <c r="AP52" s="5">
        <f t="shared" si="1"/>
        <v>0</v>
      </c>
      <c r="AQ52" s="16"/>
      <c r="AR52" s="205">
        <v>1</v>
      </c>
      <c r="AS52" s="16"/>
      <c r="AT52" s="16"/>
      <c r="AU52" s="16"/>
      <c r="AV52" s="16"/>
      <c r="AW52" s="16"/>
      <c r="AX52" s="16"/>
    </row>
    <row r="53" spans="1:50" customFormat="1" ht="15.75" hidden="1" customHeight="1" x14ac:dyDescent="0.2">
      <c r="A53" s="7" t="s">
        <v>312</v>
      </c>
      <c r="B53" s="3" t="s">
        <v>313</v>
      </c>
      <c r="C53" s="85" t="s">
        <v>97</v>
      </c>
      <c r="D53" s="85" t="s">
        <v>13090</v>
      </c>
      <c r="E53" s="41" t="s">
        <v>110</v>
      </c>
      <c r="F53" s="85" t="s">
        <v>64</v>
      </c>
      <c r="G53" s="85" t="s">
        <v>13791</v>
      </c>
      <c r="H53" s="85" t="s">
        <v>20690</v>
      </c>
      <c r="I53" s="3" t="s">
        <v>21686</v>
      </c>
      <c r="J53" s="85" t="s">
        <v>105</v>
      </c>
      <c r="K53" s="7" t="s">
        <v>102</v>
      </c>
      <c r="L53" s="3" t="s">
        <v>314</v>
      </c>
      <c r="M53" s="3" t="s">
        <v>315</v>
      </c>
      <c r="N53" s="41" t="s">
        <v>244</v>
      </c>
      <c r="O53" s="87">
        <v>8488</v>
      </c>
      <c r="P53" s="87">
        <v>8488</v>
      </c>
      <c r="Q53" s="87">
        <v>0</v>
      </c>
      <c r="R53" s="87">
        <v>0</v>
      </c>
      <c r="S53" s="87"/>
      <c r="T53" s="87"/>
      <c r="U53" s="85">
        <v>2004</v>
      </c>
      <c r="V53" s="6"/>
      <c r="W53" s="3"/>
      <c r="X53" s="3"/>
      <c r="Y53" s="3" t="s">
        <v>109</v>
      </c>
      <c r="Z53" s="3"/>
      <c r="AA53" s="236"/>
      <c r="AB53" s="123" t="s">
        <v>97</v>
      </c>
      <c r="AC53" s="124" t="s">
        <v>13040</v>
      </c>
      <c r="AD53" s="41"/>
      <c r="AE53" s="204"/>
      <c r="AF53" s="203"/>
      <c r="AG53" s="41"/>
      <c r="AH53" s="41" t="s">
        <v>220</v>
      </c>
      <c r="AI53" s="80" t="s">
        <v>4</v>
      </c>
      <c r="AJ53" s="41"/>
      <c r="AK53" s="4"/>
      <c r="AL53" s="85"/>
      <c r="AM53" s="151" t="s">
        <v>19998</v>
      </c>
      <c r="AN53" s="15"/>
      <c r="AO53" s="166"/>
      <c r="AP53" s="5">
        <f t="shared" si="1"/>
        <v>0</v>
      </c>
      <c r="AQ53" s="16"/>
      <c r="AR53" s="205">
        <v>1</v>
      </c>
      <c r="AS53" s="16"/>
      <c r="AT53" s="16"/>
      <c r="AU53" s="16"/>
      <c r="AV53" s="16"/>
      <c r="AW53" s="16"/>
      <c r="AX53" s="16"/>
    </row>
    <row r="54" spans="1:50" customFormat="1" ht="15.75" hidden="1" customHeight="1" x14ac:dyDescent="0.2">
      <c r="A54" s="7" t="s">
        <v>316</v>
      </c>
      <c r="B54" s="3" t="s">
        <v>317</v>
      </c>
      <c r="C54" s="85" t="s">
        <v>97</v>
      </c>
      <c r="D54" s="85" t="s">
        <v>13090</v>
      </c>
      <c r="E54" s="41" t="s">
        <v>110</v>
      </c>
      <c r="F54" s="85" t="s">
        <v>64</v>
      </c>
      <c r="G54" s="85" t="s">
        <v>13791</v>
      </c>
      <c r="H54" s="85" t="s">
        <v>20690</v>
      </c>
      <c r="I54" s="3" t="s">
        <v>21686</v>
      </c>
      <c r="J54" s="85" t="s">
        <v>105</v>
      </c>
      <c r="K54" s="7" t="s">
        <v>102</v>
      </c>
      <c r="L54" s="3" t="s">
        <v>318</v>
      </c>
      <c r="M54" s="3" t="s">
        <v>319</v>
      </c>
      <c r="N54" s="41" t="s">
        <v>244</v>
      </c>
      <c r="O54" s="87">
        <v>1351</v>
      </c>
      <c r="P54" s="87">
        <v>829</v>
      </c>
      <c r="Q54" s="87">
        <v>522</v>
      </c>
      <c r="R54" s="87">
        <v>0</v>
      </c>
      <c r="S54" s="87"/>
      <c r="T54" s="87"/>
      <c r="U54" s="85">
        <v>2007</v>
      </c>
      <c r="V54" s="6"/>
      <c r="W54" s="3"/>
      <c r="X54" s="3"/>
      <c r="Y54" s="3" t="s">
        <v>109</v>
      </c>
      <c r="Z54" s="3"/>
      <c r="AA54" s="236"/>
      <c r="AB54" s="123" t="s">
        <v>97</v>
      </c>
      <c r="AC54" s="124" t="s">
        <v>13040</v>
      </c>
      <c r="AD54" s="41"/>
      <c r="AE54" s="204"/>
      <c r="AF54" s="203"/>
      <c r="AG54" s="41"/>
      <c r="AH54" s="41" t="s">
        <v>220</v>
      </c>
      <c r="AI54" s="80" t="s">
        <v>4</v>
      </c>
      <c r="AJ54" s="41"/>
      <c r="AK54" s="4"/>
      <c r="AL54" s="85"/>
      <c r="AM54" s="151" t="s">
        <v>19998</v>
      </c>
      <c r="AN54" s="15"/>
      <c r="AO54" s="166"/>
      <c r="AP54" s="5">
        <f t="shared" si="1"/>
        <v>0</v>
      </c>
      <c r="AQ54" s="16"/>
      <c r="AR54" s="205">
        <v>1</v>
      </c>
      <c r="AS54" s="16"/>
      <c r="AT54" s="16"/>
      <c r="AU54" s="16"/>
      <c r="AV54" s="16"/>
      <c r="AW54" s="16"/>
      <c r="AX54" s="16"/>
    </row>
    <row r="55" spans="1:50" customFormat="1" ht="15.75" hidden="1" customHeight="1" x14ac:dyDescent="0.2">
      <c r="A55" s="7" t="s">
        <v>320</v>
      </c>
      <c r="B55" s="3" t="s">
        <v>321</v>
      </c>
      <c r="C55" s="85" t="s">
        <v>97</v>
      </c>
      <c r="D55" s="85" t="s">
        <v>13090</v>
      </c>
      <c r="E55" s="41" t="s">
        <v>110</v>
      </c>
      <c r="F55" s="85" t="s">
        <v>64</v>
      </c>
      <c r="G55" s="85" t="s">
        <v>13791</v>
      </c>
      <c r="H55" s="85" t="s">
        <v>20690</v>
      </c>
      <c r="I55" s="3" t="s">
        <v>21686</v>
      </c>
      <c r="J55" s="85" t="s">
        <v>105</v>
      </c>
      <c r="K55" s="7" t="s">
        <v>102</v>
      </c>
      <c r="L55" s="3" t="s">
        <v>322</v>
      </c>
      <c r="M55" s="3" t="s">
        <v>323</v>
      </c>
      <c r="N55" s="41" t="s">
        <v>244</v>
      </c>
      <c r="O55" s="87">
        <v>28663</v>
      </c>
      <c r="P55" s="87">
        <v>24263</v>
      </c>
      <c r="Q55" s="87">
        <v>4400</v>
      </c>
      <c r="R55" s="87">
        <v>0</v>
      </c>
      <c r="S55" s="87"/>
      <c r="T55" s="87"/>
      <c r="U55" s="85">
        <v>2006</v>
      </c>
      <c r="V55" s="6"/>
      <c r="W55" s="3"/>
      <c r="X55" s="3"/>
      <c r="Y55" s="3" t="s">
        <v>109</v>
      </c>
      <c r="Z55" s="3"/>
      <c r="AA55" s="236"/>
      <c r="AB55" s="123" t="s">
        <v>97</v>
      </c>
      <c r="AC55" s="124" t="s">
        <v>13040</v>
      </c>
      <c r="AD55" s="41"/>
      <c r="AE55" s="204"/>
      <c r="AF55" s="203"/>
      <c r="AG55" s="41"/>
      <c r="AH55" s="41" t="s">
        <v>220</v>
      </c>
      <c r="AI55" s="80" t="s">
        <v>4</v>
      </c>
      <c r="AJ55" s="41"/>
      <c r="AK55" s="4"/>
      <c r="AL55" s="85"/>
      <c r="AM55" s="151" t="s">
        <v>19998</v>
      </c>
      <c r="AN55" s="15"/>
      <c r="AO55" s="166"/>
      <c r="AP55" s="5">
        <f t="shared" si="1"/>
        <v>0</v>
      </c>
      <c r="AQ55" s="16"/>
      <c r="AR55" s="205">
        <v>1</v>
      </c>
      <c r="AS55" s="16"/>
      <c r="AT55" s="16"/>
      <c r="AU55" s="16"/>
      <c r="AV55" s="16"/>
      <c r="AW55" s="16"/>
      <c r="AX55" s="16"/>
    </row>
    <row r="56" spans="1:50" customFormat="1" ht="15.75" hidden="1" customHeight="1" x14ac:dyDescent="0.2">
      <c r="A56" s="7" t="s">
        <v>324</v>
      </c>
      <c r="B56" s="3" t="s">
        <v>325</v>
      </c>
      <c r="C56" s="85" t="s">
        <v>97</v>
      </c>
      <c r="D56" s="85" t="s">
        <v>13090</v>
      </c>
      <c r="E56" s="41" t="s">
        <v>110</v>
      </c>
      <c r="F56" s="85" t="s">
        <v>64</v>
      </c>
      <c r="G56" s="85" t="s">
        <v>13791</v>
      </c>
      <c r="H56" s="85" t="s">
        <v>20690</v>
      </c>
      <c r="I56" s="3" t="s">
        <v>21686</v>
      </c>
      <c r="J56" s="85" t="s">
        <v>105</v>
      </c>
      <c r="K56" s="7" t="s">
        <v>102</v>
      </c>
      <c r="L56" s="3" t="s">
        <v>151</v>
      </c>
      <c r="M56" s="3" t="s">
        <v>326</v>
      </c>
      <c r="N56" s="41" t="s">
        <v>244</v>
      </c>
      <c r="O56" s="87">
        <v>8165</v>
      </c>
      <c r="P56" s="87">
        <v>8165</v>
      </c>
      <c r="Q56" s="87">
        <v>0</v>
      </c>
      <c r="R56" s="87">
        <v>0</v>
      </c>
      <c r="S56" s="87"/>
      <c r="T56" s="87"/>
      <c r="U56" s="85">
        <v>2006</v>
      </c>
      <c r="V56" s="6"/>
      <c r="W56" s="3"/>
      <c r="X56" s="3"/>
      <c r="Y56" s="3" t="s">
        <v>109</v>
      </c>
      <c r="Z56" s="3"/>
      <c r="AA56" s="236"/>
      <c r="AB56" s="123" t="s">
        <v>97</v>
      </c>
      <c r="AC56" s="124" t="s">
        <v>13040</v>
      </c>
      <c r="AD56" s="41"/>
      <c r="AE56" s="204"/>
      <c r="AF56" s="203"/>
      <c r="AG56" s="41"/>
      <c r="AH56" s="41" t="s">
        <v>220</v>
      </c>
      <c r="AI56" s="80" t="s">
        <v>4</v>
      </c>
      <c r="AJ56" s="41"/>
      <c r="AK56" s="4"/>
      <c r="AL56" s="85"/>
      <c r="AM56" s="151" t="s">
        <v>19998</v>
      </c>
      <c r="AN56" s="15"/>
      <c r="AO56" s="166"/>
      <c r="AP56" s="5">
        <f t="shared" si="1"/>
        <v>0</v>
      </c>
      <c r="AQ56" s="16"/>
      <c r="AR56" s="205">
        <v>1</v>
      </c>
      <c r="AS56" s="16"/>
      <c r="AT56" s="16"/>
      <c r="AU56" s="16"/>
      <c r="AV56" s="16"/>
      <c r="AW56" s="16"/>
      <c r="AX56" s="16"/>
    </row>
    <row r="57" spans="1:50" customFormat="1" ht="15.75" hidden="1" customHeight="1" x14ac:dyDescent="0.2">
      <c r="A57" s="7" t="s">
        <v>327</v>
      </c>
      <c r="B57" s="3" t="s">
        <v>328</v>
      </c>
      <c r="C57" s="85" t="s">
        <v>97</v>
      </c>
      <c r="D57" s="85" t="s">
        <v>13090</v>
      </c>
      <c r="E57" s="41" t="s">
        <v>110</v>
      </c>
      <c r="F57" s="85" t="s">
        <v>64</v>
      </c>
      <c r="G57" s="85" t="s">
        <v>13791</v>
      </c>
      <c r="H57" s="85" t="s">
        <v>20690</v>
      </c>
      <c r="I57" s="3" t="s">
        <v>21686</v>
      </c>
      <c r="J57" s="85" t="s">
        <v>105</v>
      </c>
      <c r="K57" s="7" t="s">
        <v>102</v>
      </c>
      <c r="L57" s="3" t="s">
        <v>329</v>
      </c>
      <c r="M57" s="3" t="s">
        <v>330</v>
      </c>
      <c r="N57" s="41" t="s">
        <v>244</v>
      </c>
      <c r="O57" s="87">
        <v>5583</v>
      </c>
      <c r="P57" s="87">
        <v>4054</v>
      </c>
      <c r="Q57" s="87">
        <v>1529</v>
      </c>
      <c r="R57" s="87">
        <v>0</v>
      </c>
      <c r="S57" s="87"/>
      <c r="T57" s="87"/>
      <c r="U57" s="85">
        <v>2007</v>
      </c>
      <c r="V57" s="6"/>
      <c r="W57" s="3"/>
      <c r="X57" s="3"/>
      <c r="Y57" s="3" t="s">
        <v>109</v>
      </c>
      <c r="Z57" s="3"/>
      <c r="AA57" s="236"/>
      <c r="AB57" s="123" t="s">
        <v>97</v>
      </c>
      <c r="AC57" s="124" t="s">
        <v>13040</v>
      </c>
      <c r="AD57" s="41"/>
      <c r="AE57" s="204"/>
      <c r="AF57" s="203"/>
      <c r="AG57" s="41"/>
      <c r="AH57" s="41" t="s">
        <v>220</v>
      </c>
      <c r="AI57" s="80" t="s">
        <v>4</v>
      </c>
      <c r="AJ57" s="41"/>
      <c r="AK57" s="4"/>
      <c r="AL57" s="85"/>
      <c r="AM57" s="151" t="s">
        <v>19998</v>
      </c>
      <c r="AN57" s="15"/>
      <c r="AO57" s="166"/>
      <c r="AP57" s="5">
        <f t="shared" si="1"/>
        <v>0</v>
      </c>
      <c r="AQ57" s="16"/>
      <c r="AR57" s="205">
        <v>1</v>
      </c>
      <c r="AS57" s="16"/>
      <c r="AT57" s="16"/>
      <c r="AU57" s="16"/>
      <c r="AV57" s="16"/>
      <c r="AW57" s="16"/>
      <c r="AX57" s="16"/>
    </row>
    <row r="58" spans="1:50" customFormat="1" ht="15.75" hidden="1" customHeight="1" x14ac:dyDescent="0.2">
      <c r="A58" s="7" t="s">
        <v>331</v>
      </c>
      <c r="B58" s="3" t="s">
        <v>332</v>
      </c>
      <c r="C58" s="85" t="s">
        <v>97</v>
      </c>
      <c r="D58" s="85" t="s">
        <v>13090</v>
      </c>
      <c r="E58" s="41" t="s">
        <v>110</v>
      </c>
      <c r="F58" s="85" t="s">
        <v>64</v>
      </c>
      <c r="G58" s="85" t="s">
        <v>13791</v>
      </c>
      <c r="H58" s="85" t="s">
        <v>20690</v>
      </c>
      <c r="I58" s="3" t="s">
        <v>21686</v>
      </c>
      <c r="J58" s="85" t="s">
        <v>105</v>
      </c>
      <c r="K58" s="7" t="s">
        <v>102</v>
      </c>
      <c r="L58" s="3" t="s">
        <v>333</v>
      </c>
      <c r="M58" s="3" t="s">
        <v>334</v>
      </c>
      <c r="N58" s="41" t="s">
        <v>244</v>
      </c>
      <c r="O58" s="87">
        <v>24818</v>
      </c>
      <c r="P58" s="87">
        <v>22418</v>
      </c>
      <c r="Q58" s="87">
        <v>2400</v>
      </c>
      <c r="R58" s="87">
        <v>0</v>
      </c>
      <c r="S58" s="87"/>
      <c r="T58" s="87"/>
      <c r="U58" s="85">
        <v>2006</v>
      </c>
      <c r="V58" s="6"/>
      <c r="W58" s="3"/>
      <c r="X58" s="3"/>
      <c r="Y58" s="3" t="s">
        <v>109</v>
      </c>
      <c r="Z58" s="3"/>
      <c r="AA58" s="236"/>
      <c r="AB58" s="123" t="s">
        <v>97</v>
      </c>
      <c r="AC58" s="124" t="s">
        <v>13040</v>
      </c>
      <c r="AD58" s="41"/>
      <c r="AE58" s="204"/>
      <c r="AF58" s="203"/>
      <c r="AG58" s="41"/>
      <c r="AH58" s="41" t="s">
        <v>220</v>
      </c>
      <c r="AI58" s="80" t="s">
        <v>4</v>
      </c>
      <c r="AJ58" s="41"/>
      <c r="AK58" s="4"/>
      <c r="AL58" s="85"/>
      <c r="AM58" s="151" t="s">
        <v>19998</v>
      </c>
      <c r="AN58" s="15"/>
      <c r="AO58" s="166"/>
      <c r="AP58" s="5">
        <f t="shared" si="1"/>
        <v>0</v>
      </c>
      <c r="AQ58" s="16"/>
      <c r="AR58" s="205">
        <v>1</v>
      </c>
      <c r="AS58" s="16"/>
      <c r="AT58" s="16"/>
      <c r="AU58" s="16"/>
      <c r="AV58" s="16"/>
      <c r="AW58" s="16"/>
      <c r="AX58" s="16"/>
    </row>
    <row r="59" spans="1:50" customFormat="1" ht="15.75" hidden="1" customHeight="1" x14ac:dyDescent="0.2">
      <c r="A59" s="7" t="s">
        <v>335</v>
      </c>
      <c r="B59" s="3" t="s">
        <v>336</v>
      </c>
      <c r="C59" s="85" t="s">
        <v>97</v>
      </c>
      <c r="D59" s="85" t="s">
        <v>13090</v>
      </c>
      <c r="E59" s="41" t="s">
        <v>110</v>
      </c>
      <c r="F59" s="85" t="s">
        <v>64</v>
      </c>
      <c r="G59" s="85" t="s">
        <v>13791</v>
      </c>
      <c r="H59" s="85" t="s">
        <v>20690</v>
      </c>
      <c r="I59" s="3" t="s">
        <v>21686</v>
      </c>
      <c r="J59" s="85" t="s">
        <v>105</v>
      </c>
      <c r="K59" s="7" t="s">
        <v>102</v>
      </c>
      <c r="L59" s="3" t="s">
        <v>337</v>
      </c>
      <c r="M59" s="3" t="s">
        <v>338</v>
      </c>
      <c r="N59" s="41" t="s">
        <v>244</v>
      </c>
      <c r="O59" s="87">
        <v>5329</v>
      </c>
      <c r="P59" s="87">
        <v>3528</v>
      </c>
      <c r="Q59" s="87">
        <v>1801</v>
      </c>
      <c r="R59" s="87">
        <v>0</v>
      </c>
      <c r="S59" s="87"/>
      <c r="T59" s="87"/>
      <c r="U59" s="85">
        <v>2004</v>
      </c>
      <c r="V59" s="6"/>
      <c r="W59" s="3"/>
      <c r="X59" s="3"/>
      <c r="Y59" s="3" t="s">
        <v>109</v>
      </c>
      <c r="Z59" s="3"/>
      <c r="AA59" s="236"/>
      <c r="AB59" s="123" t="s">
        <v>97</v>
      </c>
      <c r="AC59" s="124" t="s">
        <v>13040</v>
      </c>
      <c r="AD59" s="41"/>
      <c r="AE59" s="204"/>
      <c r="AF59" s="203"/>
      <c r="AG59" s="41"/>
      <c r="AH59" s="41" t="s">
        <v>220</v>
      </c>
      <c r="AI59" s="80" t="s">
        <v>4</v>
      </c>
      <c r="AJ59" s="41"/>
      <c r="AK59" s="4"/>
      <c r="AL59" s="85"/>
      <c r="AM59" s="151" t="s">
        <v>19998</v>
      </c>
      <c r="AN59" s="15"/>
      <c r="AO59" s="166"/>
      <c r="AP59" s="5">
        <f t="shared" si="1"/>
        <v>0</v>
      </c>
      <c r="AQ59" s="16"/>
      <c r="AR59" s="205">
        <v>1</v>
      </c>
      <c r="AS59" s="16"/>
      <c r="AT59" s="16"/>
      <c r="AU59" s="16"/>
      <c r="AV59" s="16"/>
      <c r="AW59" s="16"/>
      <c r="AX59" s="16"/>
    </row>
    <row r="60" spans="1:50" customFormat="1" ht="15.75" hidden="1" customHeight="1" x14ac:dyDescent="0.2">
      <c r="A60" s="7" t="s">
        <v>339</v>
      </c>
      <c r="B60" s="3" t="s">
        <v>340</v>
      </c>
      <c r="C60" s="85" t="s">
        <v>97</v>
      </c>
      <c r="D60" s="85" t="s">
        <v>13090</v>
      </c>
      <c r="E60" s="41" t="s">
        <v>110</v>
      </c>
      <c r="F60" s="85" t="s">
        <v>64</v>
      </c>
      <c r="G60" s="85" t="s">
        <v>13791</v>
      </c>
      <c r="H60" s="85" t="s">
        <v>20690</v>
      </c>
      <c r="I60" s="3" t="s">
        <v>21686</v>
      </c>
      <c r="J60" s="85" t="s">
        <v>105</v>
      </c>
      <c r="K60" s="7" t="s">
        <v>102</v>
      </c>
      <c r="L60" s="3" t="s">
        <v>341</v>
      </c>
      <c r="M60" s="3" t="s">
        <v>342</v>
      </c>
      <c r="N60" s="41" t="s">
        <v>244</v>
      </c>
      <c r="O60" s="87">
        <v>19418</v>
      </c>
      <c r="P60" s="87">
        <v>12223</v>
      </c>
      <c r="Q60" s="87">
        <v>7195</v>
      </c>
      <c r="R60" s="87">
        <v>0</v>
      </c>
      <c r="S60" s="87"/>
      <c r="T60" s="87"/>
      <c r="U60" s="85">
        <v>2003</v>
      </c>
      <c r="V60" s="6"/>
      <c r="W60" s="3"/>
      <c r="X60" s="3"/>
      <c r="Y60" s="3" t="s">
        <v>109</v>
      </c>
      <c r="Z60" s="3"/>
      <c r="AA60" s="236"/>
      <c r="AB60" s="123" t="s">
        <v>97</v>
      </c>
      <c r="AC60" s="124" t="s">
        <v>13040</v>
      </c>
      <c r="AD60" s="41"/>
      <c r="AE60" s="204"/>
      <c r="AF60" s="203"/>
      <c r="AG60" s="41"/>
      <c r="AH60" s="41" t="s">
        <v>220</v>
      </c>
      <c r="AI60" s="80" t="s">
        <v>4</v>
      </c>
      <c r="AJ60" s="41"/>
      <c r="AK60" s="4"/>
      <c r="AL60" s="85"/>
      <c r="AM60" s="151" t="s">
        <v>19998</v>
      </c>
      <c r="AN60" s="15"/>
      <c r="AO60" s="166"/>
      <c r="AP60" s="5">
        <f t="shared" si="1"/>
        <v>0</v>
      </c>
      <c r="AQ60" s="16"/>
      <c r="AR60" s="205">
        <v>1</v>
      </c>
      <c r="AS60" s="16"/>
      <c r="AT60" s="16"/>
      <c r="AU60" s="16"/>
      <c r="AV60" s="16"/>
      <c r="AW60" s="16"/>
      <c r="AX60" s="16"/>
    </row>
    <row r="61" spans="1:50" customFormat="1" ht="15.75" hidden="1" customHeight="1" x14ac:dyDescent="0.2">
      <c r="A61" s="7" t="s">
        <v>343</v>
      </c>
      <c r="B61" s="3" t="s">
        <v>344</v>
      </c>
      <c r="C61" s="85" t="s">
        <v>97</v>
      </c>
      <c r="D61" s="85" t="s">
        <v>13090</v>
      </c>
      <c r="E61" s="41" t="s">
        <v>110</v>
      </c>
      <c r="F61" s="85" t="s">
        <v>64</v>
      </c>
      <c r="G61" s="85" t="s">
        <v>13791</v>
      </c>
      <c r="H61" s="85" t="s">
        <v>20690</v>
      </c>
      <c r="I61" s="3" t="s">
        <v>21686</v>
      </c>
      <c r="J61" s="85" t="s">
        <v>105</v>
      </c>
      <c r="K61" s="7" t="s">
        <v>102</v>
      </c>
      <c r="L61" s="3" t="s">
        <v>206</v>
      </c>
      <c r="M61" s="3" t="s">
        <v>345</v>
      </c>
      <c r="N61" s="41" t="s">
        <v>244</v>
      </c>
      <c r="O61" s="87">
        <v>85912</v>
      </c>
      <c r="P61" s="87">
        <v>81956</v>
      </c>
      <c r="Q61" s="87">
        <v>3956</v>
      </c>
      <c r="R61" s="87">
        <v>0</v>
      </c>
      <c r="S61" s="87"/>
      <c r="T61" s="87"/>
      <c r="U61" s="85">
        <v>2005</v>
      </c>
      <c r="V61" s="6"/>
      <c r="W61" s="3"/>
      <c r="X61" s="3"/>
      <c r="Y61" s="3" t="s">
        <v>109</v>
      </c>
      <c r="Z61" s="3"/>
      <c r="AA61" s="236"/>
      <c r="AB61" s="123" t="s">
        <v>97</v>
      </c>
      <c r="AC61" s="124" t="s">
        <v>13040</v>
      </c>
      <c r="AD61" s="41"/>
      <c r="AE61" s="204"/>
      <c r="AF61" s="203"/>
      <c r="AG61" s="41"/>
      <c r="AH61" s="41" t="s">
        <v>220</v>
      </c>
      <c r="AI61" s="80" t="s">
        <v>4</v>
      </c>
      <c r="AJ61" s="41"/>
      <c r="AK61" s="4"/>
      <c r="AL61" s="85"/>
      <c r="AM61" s="151" t="s">
        <v>19998</v>
      </c>
      <c r="AN61" s="15"/>
      <c r="AO61" s="166"/>
      <c r="AP61" s="5">
        <f t="shared" si="1"/>
        <v>0</v>
      </c>
      <c r="AQ61" s="16"/>
      <c r="AR61" s="205">
        <v>1</v>
      </c>
      <c r="AS61" s="16"/>
      <c r="AT61" s="16"/>
      <c r="AU61" s="16"/>
      <c r="AV61" s="16"/>
      <c r="AW61" s="16"/>
      <c r="AX61" s="16"/>
    </row>
    <row r="62" spans="1:50" customFormat="1" ht="15.75" hidden="1" customHeight="1" x14ac:dyDescent="0.2">
      <c r="A62" s="7" t="s">
        <v>346</v>
      </c>
      <c r="B62" s="3" t="s">
        <v>347</v>
      </c>
      <c r="C62" s="85" t="s">
        <v>97</v>
      </c>
      <c r="D62" s="85" t="s">
        <v>13090</v>
      </c>
      <c r="E62" s="41" t="s">
        <v>110</v>
      </c>
      <c r="F62" s="85" t="s">
        <v>64</v>
      </c>
      <c r="G62" s="85" t="s">
        <v>13791</v>
      </c>
      <c r="H62" s="85" t="s">
        <v>20690</v>
      </c>
      <c r="I62" s="3" t="s">
        <v>21686</v>
      </c>
      <c r="J62" s="85" t="s">
        <v>105</v>
      </c>
      <c r="K62" s="7" t="s">
        <v>102</v>
      </c>
      <c r="L62" s="3" t="s">
        <v>348</v>
      </c>
      <c r="M62" s="3" t="s">
        <v>349</v>
      </c>
      <c r="N62" s="41" t="s">
        <v>244</v>
      </c>
      <c r="O62" s="87">
        <v>3499</v>
      </c>
      <c r="P62" s="87">
        <v>3499</v>
      </c>
      <c r="Q62" s="87">
        <v>0</v>
      </c>
      <c r="R62" s="87">
        <v>0</v>
      </c>
      <c r="S62" s="87"/>
      <c r="T62" s="87"/>
      <c r="U62" s="85">
        <v>2007</v>
      </c>
      <c r="V62" s="6"/>
      <c r="W62" s="3"/>
      <c r="X62" s="3"/>
      <c r="Y62" s="3" t="s">
        <v>109</v>
      </c>
      <c r="Z62" s="3"/>
      <c r="AA62" s="236"/>
      <c r="AB62" s="123" t="s">
        <v>97</v>
      </c>
      <c r="AC62" s="124" t="s">
        <v>13040</v>
      </c>
      <c r="AD62" s="41"/>
      <c r="AE62" s="204"/>
      <c r="AF62" s="203"/>
      <c r="AG62" s="41"/>
      <c r="AH62" s="41" t="s">
        <v>220</v>
      </c>
      <c r="AI62" s="80" t="s">
        <v>4</v>
      </c>
      <c r="AJ62" s="41"/>
      <c r="AK62" s="4"/>
      <c r="AL62" s="85"/>
      <c r="AM62" s="151" t="s">
        <v>19998</v>
      </c>
      <c r="AN62" s="15"/>
      <c r="AO62" s="166"/>
      <c r="AP62" s="5">
        <f t="shared" si="1"/>
        <v>0</v>
      </c>
      <c r="AQ62" s="16"/>
      <c r="AR62" s="205">
        <v>1</v>
      </c>
      <c r="AS62" s="16"/>
      <c r="AT62" s="16"/>
      <c r="AU62" s="16"/>
      <c r="AV62" s="16"/>
      <c r="AW62" s="16"/>
      <c r="AX62" s="16"/>
    </row>
    <row r="63" spans="1:50" customFormat="1" ht="15.75" hidden="1" customHeight="1" x14ac:dyDescent="0.2">
      <c r="A63" s="7" t="s">
        <v>350</v>
      </c>
      <c r="B63" s="3" t="s">
        <v>351</v>
      </c>
      <c r="C63" s="85" t="s">
        <v>97</v>
      </c>
      <c r="D63" s="85" t="s">
        <v>13090</v>
      </c>
      <c r="E63" s="41" t="s">
        <v>110</v>
      </c>
      <c r="F63" s="85" t="s">
        <v>64</v>
      </c>
      <c r="G63" s="85" t="s">
        <v>13791</v>
      </c>
      <c r="H63" s="85" t="s">
        <v>20690</v>
      </c>
      <c r="I63" s="3" t="s">
        <v>21686</v>
      </c>
      <c r="J63" s="85" t="s">
        <v>105</v>
      </c>
      <c r="K63" s="7" t="s">
        <v>102</v>
      </c>
      <c r="L63" s="3" t="s">
        <v>352</v>
      </c>
      <c r="M63" s="3" t="s">
        <v>353</v>
      </c>
      <c r="N63" s="41" t="s">
        <v>244</v>
      </c>
      <c r="O63" s="87">
        <v>2551</v>
      </c>
      <c r="P63" s="87">
        <v>1735</v>
      </c>
      <c r="Q63" s="87">
        <v>816</v>
      </c>
      <c r="R63" s="87">
        <v>0</v>
      </c>
      <c r="S63" s="87"/>
      <c r="T63" s="87"/>
      <c r="U63" s="85">
        <v>2006</v>
      </c>
      <c r="V63" s="6"/>
      <c r="W63" s="3"/>
      <c r="X63" s="3"/>
      <c r="Y63" s="3" t="s">
        <v>109</v>
      </c>
      <c r="Z63" s="3"/>
      <c r="AA63" s="236"/>
      <c r="AB63" s="123" t="s">
        <v>97</v>
      </c>
      <c r="AC63" s="124" t="s">
        <v>13040</v>
      </c>
      <c r="AD63" s="41"/>
      <c r="AE63" s="204"/>
      <c r="AF63" s="203"/>
      <c r="AG63" s="41"/>
      <c r="AH63" s="41" t="s">
        <v>220</v>
      </c>
      <c r="AI63" s="80" t="s">
        <v>4</v>
      </c>
      <c r="AJ63" s="41"/>
      <c r="AK63" s="4"/>
      <c r="AL63" s="85"/>
      <c r="AM63" s="151" t="s">
        <v>19998</v>
      </c>
      <c r="AN63" s="15"/>
      <c r="AO63" s="166"/>
      <c r="AP63" s="5">
        <f t="shared" si="1"/>
        <v>0</v>
      </c>
      <c r="AQ63" s="16"/>
      <c r="AR63" s="205">
        <v>1</v>
      </c>
      <c r="AS63" s="16"/>
      <c r="AT63" s="16"/>
      <c r="AU63" s="16"/>
      <c r="AV63" s="16"/>
      <c r="AW63" s="16"/>
      <c r="AX63" s="16"/>
    </row>
    <row r="64" spans="1:50" customFormat="1" ht="15.75" hidden="1" customHeight="1" x14ac:dyDescent="0.2">
      <c r="A64" s="7" t="s">
        <v>354</v>
      </c>
      <c r="B64" s="3" t="s">
        <v>355</v>
      </c>
      <c r="C64" s="85" t="s">
        <v>97</v>
      </c>
      <c r="D64" s="85" t="s">
        <v>13090</v>
      </c>
      <c r="E64" s="41" t="s">
        <v>110</v>
      </c>
      <c r="F64" s="85" t="s">
        <v>68</v>
      </c>
      <c r="G64" s="85" t="s">
        <v>71</v>
      </c>
      <c r="H64" s="85" t="s">
        <v>20690</v>
      </c>
      <c r="I64" s="3" t="s">
        <v>21689</v>
      </c>
      <c r="J64" s="85" t="s">
        <v>105</v>
      </c>
      <c r="K64" s="7" t="s">
        <v>102</v>
      </c>
      <c r="L64" s="3" t="s">
        <v>206</v>
      </c>
      <c r="M64" s="3" t="s">
        <v>356</v>
      </c>
      <c r="N64" s="41" t="s">
        <v>193</v>
      </c>
      <c r="O64" s="87">
        <v>100000</v>
      </c>
      <c r="P64" s="87">
        <v>0</v>
      </c>
      <c r="Q64" s="87">
        <v>100000</v>
      </c>
      <c r="R64" s="87">
        <v>0</v>
      </c>
      <c r="S64" s="87"/>
      <c r="T64" s="87"/>
      <c r="U64" s="85">
        <v>2008</v>
      </c>
      <c r="V64" s="6"/>
      <c r="W64" s="3"/>
      <c r="X64" s="3"/>
      <c r="Y64" s="3" t="s">
        <v>163</v>
      </c>
      <c r="Z64" s="3"/>
      <c r="AA64" s="236"/>
      <c r="AB64" s="123" t="s">
        <v>97</v>
      </c>
      <c r="AC64" s="124" t="s">
        <v>13040</v>
      </c>
      <c r="AD64" s="41"/>
      <c r="AE64" s="204"/>
      <c r="AF64" s="203"/>
      <c r="AG64" s="41" t="s">
        <v>21483</v>
      </c>
      <c r="AH64" s="41" t="s">
        <v>357</v>
      </c>
      <c r="AI64" s="80" t="s">
        <v>4</v>
      </c>
      <c r="AJ64" s="41"/>
      <c r="AK64" s="4"/>
      <c r="AL64" s="85"/>
      <c r="AM64" s="151" t="s">
        <v>19998</v>
      </c>
      <c r="AN64" s="15"/>
      <c r="AO64" s="166"/>
      <c r="AP64" s="5">
        <f t="shared" si="1"/>
        <v>0</v>
      </c>
      <c r="AQ64" s="16"/>
      <c r="AR64" s="205">
        <v>1</v>
      </c>
      <c r="AS64" s="16"/>
      <c r="AT64" s="16"/>
      <c r="AU64" s="16"/>
      <c r="AV64" s="16"/>
      <c r="AW64" s="16"/>
      <c r="AX64" s="16"/>
    </row>
    <row r="65" spans="1:50" customFormat="1" ht="15.75" hidden="1" customHeight="1" x14ac:dyDescent="0.2">
      <c r="A65" s="7" t="s">
        <v>358</v>
      </c>
      <c r="B65" s="3" t="s">
        <v>359</v>
      </c>
      <c r="C65" s="85" t="s">
        <v>97</v>
      </c>
      <c r="D65" s="85" t="s">
        <v>13090</v>
      </c>
      <c r="E65" s="41" t="s">
        <v>110</v>
      </c>
      <c r="F65" s="85" t="s">
        <v>68</v>
      </c>
      <c r="G65" s="85" t="s">
        <v>70</v>
      </c>
      <c r="H65" s="85" t="s">
        <v>20690</v>
      </c>
      <c r="I65" s="3" t="s">
        <v>21681</v>
      </c>
      <c r="J65" s="85" t="s">
        <v>105</v>
      </c>
      <c r="K65" s="7" t="s">
        <v>102</v>
      </c>
      <c r="L65" s="3" t="s">
        <v>132</v>
      </c>
      <c r="M65" s="3" t="s">
        <v>360</v>
      </c>
      <c r="N65" s="41" t="s">
        <v>134</v>
      </c>
      <c r="O65" s="87">
        <v>184632</v>
      </c>
      <c r="P65" s="87">
        <v>159403</v>
      </c>
      <c r="Q65" s="87">
        <v>25229</v>
      </c>
      <c r="R65" s="87">
        <v>0</v>
      </c>
      <c r="S65" s="87"/>
      <c r="T65" s="87"/>
      <c r="U65" s="85">
        <v>2006</v>
      </c>
      <c r="V65" s="6"/>
      <c r="W65" s="3"/>
      <c r="X65" s="3"/>
      <c r="Y65" s="3" t="s">
        <v>135</v>
      </c>
      <c r="Z65" s="3"/>
      <c r="AA65" s="236"/>
      <c r="AB65" s="123" t="s">
        <v>97</v>
      </c>
      <c r="AC65" s="124" t="s">
        <v>13040</v>
      </c>
      <c r="AD65" s="41"/>
      <c r="AE65" s="204"/>
      <c r="AF65" s="203"/>
      <c r="AG65" s="41"/>
      <c r="AH65" s="41" t="s">
        <v>136</v>
      </c>
      <c r="AI65" s="80" t="s">
        <v>4</v>
      </c>
      <c r="AJ65" s="41"/>
      <c r="AK65" s="4"/>
      <c r="AL65" s="85"/>
      <c r="AM65" s="151" t="s">
        <v>19998</v>
      </c>
      <c r="AN65" s="15"/>
      <c r="AO65" s="166"/>
      <c r="AP65" s="5">
        <f t="shared" si="1"/>
        <v>0</v>
      </c>
      <c r="AQ65" s="16"/>
      <c r="AR65" s="205">
        <v>1</v>
      </c>
      <c r="AS65" s="16"/>
      <c r="AT65" s="16"/>
      <c r="AU65" s="16"/>
      <c r="AV65" s="16"/>
      <c r="AW65" s="16"/>
      <c r="AX65" s="16"/>
    </row>
    <row r="66" spans="1:50" customFormat="1" ht="15.75" hidden="1" customHeight="1" x14ac:dyDescent="0.2">
      <c r="A66" s="7" t="s">
        <v>361</v>
      </c>
      <c r="B66" s="3" t="s">
        <v>362</v>
      </c>
      <c r="C66" s="85" t="s">
        <v>97</v>
      </c>
      <c r="D66" s="85" t="s">
        <v>13090</v>
      </c>
      <c r="E66" s="41" t="s">
        <v>110</v>
      </c>
      <c r="F66" s="85" t="s">
        <v>25110</v>
      </c>
      <c r="G66" s="85" t="s">
        <v>48</v>
      </c>
      <c r="H66" s="85" t="s">
        <v>20690</v>
      </c>
      <c r="I66" s="3" t="s">
        <v>21690</v>
      </c>
      <c r="J66" s="85" t="s">
        <v>105</v>
      </c>
      <c r="K66" s="7" t="s">
        <v>102</v>
      </c>
      <c r="L66" s="3" t="s">
        <v>363</v>
      </c>
      <c r="M66" s="3" t="s">
        <v>364</v>
      </c>
      <c r="N66" s="41" t="s">
        <v>193</v>
      </c>
      <c r="O66" s="87">
        <v>439035</v>
      </c>
      <c r="P66" s="87">
        <v>139035</v>
      </c>
      <c r="Q66" s="87">
        <v>300000</v>
      </c>
      <c r="R66" s="87">
        <v>0</v>
      </c>
      <c r="S66" s="87"/>
      <c r="T66" s="87"/>
      <c r="U66" s="85">
        <v>2003</v>
      </c>
      <c r="V66" s="6"/>
      <c r="W66" s="3"/>
      <c r="X66" s="3"/>
      <c r="Y66" s="3" t="s">
        <v>365</v>
      </c>
      <c r="Z66" s="3"/>
      <c r="AA66" s="236"/>
      <c r="AB66" s="123" t="s">
        <v>97</v>
      </c>
      <c r="AC66" s="124" t="s">
        <v>13040</v>
      </c>
      <c r="AD66" s="41"/>
      <c r="AE66" s="204"/>
      <c r="AF66" s="203"/>
      <c r="AG66" s="41"/>
      <c r="AH66" s="41" t="s">
        <v>48</v>
      </c>
      <c r="AI66" s="80" t="s">
        <v>4</v>
      </c>
      <c r="AJ66" s="41"/>
      <c r="AK66" s="4"/>
      <c r="AL66" s="85"/>
      <c r="AM66" s="151" t="s">
        <v>19998</v>
      </c>
      <c r="AN66" s="15"/>
      <c r="AO66" s="166"/>
      <c r="AP66" s="5">
        <f t="shared" si="1"/>
        <v>0</v>
      </c>
      <c r="AQ66" s="16"/>
      <c r="AR66" s="205">
        <v>1</v>
      </c>
      <c r="AS66" s="16"/>
      <c r="AT66" s="16"/>
      <c r="AU66" s="16"/>
      <c r="AV66" s="16"/>
      <c r="AW66" s="16"/>
      <c r="AX66" s="16"/>
    </row>
    <row r="67" spans="1:50" customFormat="1" ht="15.75" hidden="1" customHeight="1" x14ac:dyDescent="0.2">
      <c r="A67" s="7" t="s">
        <v>366</v>
      </c>
      <c r="B67" s="3" t="s">
        <v>367</v>
      </c>
      <c r="C67" s="85" t="s">
        <v>97</v>
      </c>
      <c r="D67" s="85" t="s">
        <v>13090</v>
      </c>
      <c r="E67" s="41" t="s">
        <v>110</v>
      </c>
      <c r="F67" s="85" t="s">
        <v>68</v>
      </c>
      <c r="G67" s="85" t="s">
        <v>70</v>
      </c>
      <c r="H67" s="85" t="s">
        <v>20690</v>
      </c>
      <c r="I67" s="3" t="s">
        <v>21681</v>
      </c>
      <c r="J67" s="85" t="s">
        <v>105</v>
      </c>
      <c r="K67" s="7" t="s">
        <v>102</v>
      </c>
      <c r="L67" s="3" t="s">
        <v>132</v>
      </c>
      <c r="M67" s="3" t="s">
        <v>368</v>
      </c>
      <c r="N67" s="41" t="s">
        <v>369</v>
      </c>
      <c r="O67" s="87">
        <v>115875</v>
      </c>
      <c r="P67" s="87">
        <v>115875</v>
      </c>
      <c r="Q67" s="87">
        <v>0</v>
      </c>
      <c r="R67" s="87">
        <v>0</v>
      </c>
      <c r="S67" s="87"/>
      <c r="T67" s="87"/>
      <c r="U67" s="85">
        <v>2003</v>
      </c>
      <c r="V67" s="6"/>
      <c r="W67" s="3"/>
      <c r="X67" s="3"/>
      <c r="Y67" s="3" t="s">
        <v>370</v>
      </c>
      <c r="Z67" s="3"/>
      <c r="AA67" s="236"/>
      <c r="AB67" s="123" t="s">
        <v>97</v>
      </c>
      <c r="AC67" s="124" t="s">
        <v>13040</v>
      </c>
      <c r="AD67" s="41"/>
      <c r="AE67" s="204"/>
      <c r="AF67" s="203"/>
      <c r="AG67" s="41"/>
      <c r="AH67" s="41" t="s">
        <v>136</v>
      </c>
      <c r="AI67" s="80" t="s">
        <v>4</v>
      </c>
      <c r="AJ67" s="41"/>
      <c r="AK67" s="4"/>
      <c r="AL67" s="85"/>
      <c r="AM67" s="151" t="s">
        <v>19998</v>
      </c>
      <c r="AN67" s="15"/>
      <c r="AO67" s="166"/>
      <c r="AP67" s="5">
        <f t="shared" si="1"/>
        <v>0</v>
      </c>
      <c r="AQ67" s="16"/>
      <c r="AR67" s="205">
        <v>1</v>
      </c>
      <c r="AS67" s="16"/>
      <c r="AT67" s="16"/>
      <c r="AU67" s="16"/>
      <c r="AV67" s="16"/>
      <c r="AW67" s="16"/>
      <c r="AX67" s="16"/>
    </row>
    <row r="68" spans="1:50" customFormat="1" ht="15.75" hidden="1" customHeight="1" x14ac:dyDescent="0.2">
      <c r="A68" s="7" t="s">
        <v>371</v>
      </c>
      <c r="B68" s="3" t="s">
        <v>372</v>
      </c>
      <c r="C68" s="85" t="s">
        <v>97</v>
      </c>
      <c r="D68" s="85" t="s">
        <v>13090</v>
      </c>
      <c r="E68" s="41" t="s">
        <v>110</v>
      </c>
      <c r="F68" s="85" t="s">
        <v>68</v>
      </c>
      <c r="G68" s="85" t="s">
        <v>70</v>
      </c>
      <c r="H68" s="85" t="s">
        <v>20690</v>
      </c>
      <c r="I68" s="3" t="s">
        <v>21681</v>
      </c>
      <c r="J68" s="85" t="s">
        <v>105</v>
      </c>
      <c r="K68" s="7" t="s">
        <v>102</v>
      </c>
      <c r="L68" s="3" t="s">
        <v>227</v>
      </c>
      <c r="M68" s="3" t="s">
        <v>373</v>
      </c>
      <c r="N68" s="41" t="s">
        <v>233</v>
      </c>
      <c r="O68" s="87">
        <v>476553</v>
      </c>
      <c r="P68" s="87">
        <v>359342</v>
      </c>
      <c r="Q68" s="87">
        <v>117211</v>
      </c>
      <c r="R68" s="87">
        <v>0</v>
      </c>
      <c r="S68" s="87"/>
      <c r="T68" s="87"/>
      <c r="U68" s="85">
        <v>2003</v>
      </c>
      <c r="V68" s="6"/>
      <c r="W68" s="3"/>
      <c r="X68" s="3"/>
      <c r="Y68" s="3" t="s">
        <v>172</v>
      </c>
      <c r="Z68" s="3"/>
      <c r="AA68" s="236"/>
      <c r="AB68" s="123" t="s">
        <v>97</v>
      </c>
      <c r="AC68" s="124" t="s">
        <v>13040</v>
      </c>
      <c r="AD68" s="41"/>
      <c r="AE68" s="204"/>
      <c r="AF68" s="203"/>
      <c r="AG68" s="41"/>
      <c r="AH68" s="41" t="s">
        <v>136</v>
      </c>
      <c r="AI68" s="80" t="s">
        <v>4</v>
      </c>
      <c r="AJ68" s="41"/>
      <c r="AK68" s="4"/>
      <c r="AL68" s="85"/>
      <c r="AM68" s="151" t="s">
        <v>19998</v>
      </c>
      <c r="AN68" s="15"/>
      <c r="AO68" s="166"/>
      <c r="AP68" s="5">
        <f t="shared" si="1"/>
        <v>0</v>
      </c>
      <c r="AQ68" s="16"/>
      <c r="AR68" s="205">
        <v>1</v>
      </c>
      <c r="AS68" s="16"/>
      <c r="AT68" s="16"/>
      <c r="AU68" s="16"/>
      <c r="AV68" s="16"/>
      <c r="AW68" s="16"/>
      <c r="AX68" s="16"/>
    </row>
    <row r="69" spans="1:50" customFormat="1" ht="15.75" hidden="1" customHeight="1" x14ac:dyDescent="0.2">
      <c r="A69" s="7" t="s">
        <v>374</v>
      </c>
      <c r="B69" s="3" t="s">
        <v>375</v>
      </c>
      <c r="C69" s="85" t="s">
        <v>97</v>
      </c>
      <c r="D69" s="85" t="s">
        <v>13090</v>
      </c>
      <c r="E69" s="41" t="s">
        <v>110</v>
      </c>
      <c r="F69" s="85" t="s">
        <v>25110</v>
      </c>
      <c r="G69" s="85" t="s">
        <v>49</v>
      </c>
      <c r="H69" s="85" t="s">
        <v>20690</v>
      </c>
      <c r="I69" s="3" t="s">
        <v>21691</v>
      </c>
      <c r="J69" s="85" t="s">
        <v>124</v>
      </c>
      <c r="K69" s="7" t="s">
        <v>125</v>
      </c>
      <c r="L69" s="10" t="s">
        <v>376</v>
      </c>
      <c r="M69" s="3" t="s">
        <v>15525</v>
      </c>
      <c r="N69" s="41" t="s">
        <v>377</v>
      </c>
      <c r="O69" s="87">
        <v>253991</v>
      </c>
      <c r="P69" s="87">
        <v>231891</v>
      </c>
      <c r="Q69" s="87">
        <v>22100</v>
      </c>
      <c r="R69" s="87">
        <v>0</v>
      </c>
      <c r="S69" s="87"/>
      <c r="T69" s="87"/>
      <c r="U69" s="85">
        <v>2013</v>
      </c>
      <c r="V69" s="6"/>
      <c r="W69" s="3"/>
      <c r="X69" s="3"/>
      <c r="Y69" s="3" t="s">
        <v>163</v>
      </c>
      <c r="Z69" s="3"/>
      <c r="AA69" s="236"/>
      <c r="AB69" s="123" t="s">
        <v>97</v>
      </c>
      <c r="AC69" s="124" t="s">
        <v>13040</v>
      </c>
      <c r="AD69" s="41"/>
      <c r="AE69" s="204"/>
      <c r="AF69" s="203"/>
      <c r="AG69" s="41" t="s">
        <v>21481</v>
      </c>
      <c r="AH69" s="41" t="s">
        <v>49</v>
      </c>
      <c r="AI69" s="80" t="s">
        <v>4</v>
      </c>
      <c r="AJ69" s="41"/>
      <c r="AK69" s="4"/>
      <c r="AL69" s="85"/>
      <c r="AM69" s="151" t="s">
        <v>19998</v>
      </c>
      <c r="AN69" s="15"/>
      <c r="AO69" s="166"/>
      <c r="AP69" s="5">
        <f t="shared" si="1"/>
        <v>0</v>
      </c>
      <c r="AQ69" s="16"/>
      <c r="AR69" s="205">
        <v>1</v>
      </c>
      <c r="AS69" s="16"/>
      <c r="AT69" s="16"/>
      <c r="AU69" s="16"/>
      <c r="AV69" s="16"/>
      <c r="AW69" s="16"/>
      <c r="AX69" s="16"/>
    </row>
    <row r="70" spans="1:50" customFormat="1" ht="15.75" hidden="1" customHeight="1" x14ac:dyDescent="0.2">
      <c r="A70" s="7" t="s">
        <v>379</v>
      </c>
      <c r="B70" s="3" t="s">
        <v>380</v>
      </c>
      <c r="C70" s="85" t="s">
        <v>97</v>
      </c>
      <c r="D70" s="85" t="s">
        <v>13090</v>
      </c>
      <c r="E70" s="41" t="s">
        <v>110</v>
      </c>
      <c r="F70" s="85" t="s">
        <v>23</v>
      </c>
      <c r="G70" s="85" t="s">
        <v>28</v>
      </c>
      <c r="H70" s="85" t="s">
        <v>20690</v>
      </c>
      <c r="I70" s="3" t="s">
        <v>21692</v>
      </c>
      <c r="J70" s="85" t="s">
        <v>105</v>
      </c>
      <c r="K70" s="7" t="s">
        <v>102</v>
      </c>
      <c r="L70" s="3" t="s">
        <v>206</v>
      </c>
      <c r="M70" s="3" t="s">
        <v>381</v>
      </c>
      <c r="N70" s="41" t="s">
        <v>382</v>
      </c>
      <c r="O70" s="87">
        <v>125000</v>
      </c>
      <c r="P70" s="87">
        <v>0</v>
      </c>
      <c r="Q70" s="87">
        <v>125000</v>
      </c>
      <c r="R70" s="87">
        <v>0</v>
      </c>
      <c r="S70" s="87"/>
      <c r="T70" s="87"/>
      <c r="U70" s="85">
        <v>2001</v>
      </c>
      <c r="V70" s="6"/>
      <c r="W70" s="3"/>
      <c r="X70" s="3"/>
      <c r="Y70" s="3" t="s">
        <v>199</v>
      </c>
      <c r="Z70" s="3"/>
      <c r="AA70" s="236"/>
      <c r="AB70" s="123" t="s">
        <v>97</v>
      </c>
      <c r="AC70" s="124" t="s">
        <v>13040</v>
      </c>
      <c r="AD70" s="41"/>
      <c r="AE70" s="204"/>
      <c r="AF70" s="203"/>
      <c r="AG70" s="41"/>
      <c r="AH70" s="41" t="s">
        <v>155</v>
      </c>
      <c r="AI70" s="80" t="s">
        <v>4</v>
      </c>
      <c r="AJ70" s="41"/>
      <c r="AK70" s="4"/>
      <c r="AL70" s="85"/>
      <c r="AM70" s="151" t="s">
        <v>19998</v>
      </c>
      <c r="AN70" s="15"/>
      <c r="AO70" s="166"/>
      <c r="AP70" s="5">
        <f t="shared" ref="AP70:AP133" si="2">SUBTOTAL(109,U70)</f>
        <v>0</v>
      </c>
      <c r="AQ70" s="16"/>
      <c r="AR70" s="205">
        <v>1</v>
      </c>
      <c r="AS70" s="16"/>
      <c r="AT70" s="16"/>
      <c r="AU70" s="16"/>
      <c r="AV70" s="16"/>
      <c r="AW70" s="16"/>
      <c r="AX70" s="16"/>
    </row>
    <row r="71" spans="1:50" customFormat="1" ht="15.75" hidden="1" customHeight="1" x14ac:dyDescent="0.2">
      <c r="A71" s="7" t="s">
        <v>383</v>
      </c>
      <c r="B71" s="3" t="s">
        <v>384</v>
      </c>
      <c r="C71" s="85" t="s">
        <v>97</v>
      </c>
      <c r="D71" s="85" t="s">
        <v>13090</v>
      </c>
      <c r="E71" s="41" t="s">
        <v>1800</v>
      </c>
      <c r="F71" s="85" t="s">
        <v>34</v>
      </c>
      <c r="G71" s="85" t="s">
        <v>35</v>
      </c>
      <c r="H71" s="85" t="s">
        <v>20688</v>
      </c>
      <c r="I71" s="3" t="s">
        <v>8219</v>
      </c>
      <c r="J71" s="85" t="s">
        <v>105</v>
      </c>
      <c r="K71" s="7" t="s">
        <v>102</v>
      </c>
      <c r="L71" s="3" t="s">
        <v>106</v>
      </c>
      <c r="M71" s="3" t="s">
        <v>385</v>
      </c>
      <c r="N71" s="41" t="s">
        <v>147</v>
      </c>
      <c r="O71" s="87">
        <v>0</v>
      </c>
      <c r="P71" s="87">
        <v>0</v>
      </c>
      <c r="Q71" s="87">
        <v>0</v>
      </c>
      <c r="R71" s="87">
        <v>0</v>
      </c>
      <c r="S71" s="87"/>
      <c r="T71" s="87"/>
      <c r="U71" s="85" t="s">
        <v>112</v>
      </c>
      <c r="V71" s="6"/>
      <c r="W71" s="3"/>
      <c r="X71" s="3"/>
      <c r="Y71" s="3"/>
      <c r="Z71" s="3"/>
      <c r="AA71" s="236"/>
      <c r="AB71" s="123" t="s">
        <v>97</v>
      </c>
      <c r="AC71" s="124" t="s">
        <v>13040</v>
      </c>
      <c r="AD71" s="41"/>
      <c r="AE71" s="204"/>
      <c r="AF71" s="203"/>
      <c r="AG71" s="41" t="s">
        <v>21480</v>
      </c>
      <c r="AH71" s="41" t="s">
        <v>121</v>
      </c>
      <c r="AI71" s="80" t="s">
        <v>4</v>
      </c>
      <c r="AJ71" s="41"/>
      <c r="AK71" s="4"/>
      <c r="AL71" s="85"/>
      <c r="AM71" s="151" t="s">
        <v>19998</v>
      </c>
      <c r="AN71" s="15"/>
      <c r="AO71" s="166"/>
      <c r="AP71" s="5">
        <f t="shared" si="2"/>
        <v>0</v>
      </c>
      <c r="AQ71" s="16"/>
      <c r="AR71" s="205">
        <v>1</v>
      </c>
      <c r="AS71" s="16"/>
      <c r="AT71" s="16"/>
      <c r="AU71" s="16"/>
      <c r="AV71" s="16"/>
      <c r="AW71" s="16"/>
      <c r="AX71" s="16"/>
    </row>
    <row r="72" spans="1:50" customFormat="1" ht="15.75" hidden="1" customHeight="1" x14ac:dyDescent="0.2">
      <c r="A72" s="7" t="s">
        <v>386</v>
      </c>
      <c r="B72" s="3" t="s">
        <v>387</v>
      </c>
      <c r="C72" s="85" t="s">
        <v>97</v>
      </c>
      <c r="D72" s="85" t="s">
        <v>23566</v>
      </c>
      <c r="E72" s="41" t="s">
        <v>392</v>
      </c>
      <c r="F72" s="85" t="s">
        <v>23</v>
      </c>
      <c r="G72" s="85" t="s">
        <v>29</v>
      </c>
      <c r="H72" s="85" t="s">
        <v>20690</v>
      </c>
      <c r="I72" s="3" t="s">
        <v>21693</v>
      </c>
      <c r="J72" s="85" t="s">
        <v>105</v>
      </c>
      <c r="K72" s="7" t="s">
        <v>102</v>
      </c>
      <c r="L72" s="3" t="s">
        <v>175</v>
      </c>
      <c r="M72" s="3" t="s">
        <v>389</v>
      </c>
      <c r="N72" s="41" t="s">
        <v>390</v>
      </c>
      <c r="O72" s="87">
        <v>306517</v>
      </c>
      <c r="P72" s="87">
        <v>306517</v>
      </c>
      <c r="Q72" s="87">
        <v>0</v>
      </c>
      <c r="R72" s="87">
        <v>0</v>
      </c>
      <c r="S72" s="87"/>
      <c r="T72" s="87"/>
      <c r="U72" s="85">
        <v>2012</v>
      </c>
      <c r="V72" s="6"/>
      <c r="W72" s="3"/>
      <c r="X72" s="3"/>
      <c r="Y72" s="3" t="s">
        <v>391</v>
      </c>
      <c r="Z72" s="3"/>
      <c r="AA72" s="236"/>
      <c r="AB72" s="123" t="s">
        <v>388</v>
      </c>
      <c r="AC72" s="124" t="s">
        <v>13097</v>
      </c>
      <c r="AD72" s="41" t="s">
        <v>393</v>
      </c>
      <c r="AE72" s="204"/>
      <c r="AF72" s="203"/>
      <c r="AG72" s="41" t="s">
        <v>21484</v>
      </c>
      <c r="AH72" s="41" t="s">
        <v>394</v>
      </c>
      <c r="AI72" s="80" t="s">
        <v>395</v>
      </c>
      <c r="AJ72" s="41" t="s">
        <v>396</v>
      </c>
      <c r="AK72" s="4"/>
      <c r="AL72" s="85"/>
      <c r="AM72" s="151" t="s">
        <v>19998</v>
      </c>
      <c r="AN72" s="58"/>
      <c r="AO72" s="166"/>
      <c r="AP72" s="5">
        <f t="shared" si="2"/>
        <v>0</v>
      </c>
      <c r="AQ72" s="16"/>
      <c r="AR72" s="205">
        <v>1</v>
      </c>
      <c r="AS72" s="16"/>
      <c r="AT72" s="16"/>
      <c r="AU72" s="16"/>
      <c r="AV72" s="16"/>
      <c r="AW72" s="16"/>
      <c r="AX72" s="16"/>
    </row>
    <row r="73" spans="1:50" customFormat="1" ht="15.75" hidden="1" customHeight="1" x14ac:dyDescent="0.2">
      <c r="A73" s="7" t="s">
        <v>397</v>
      </c>
      <c r="B73" s="3" t="s">
        <v>398</v>
      </c>
      <c r="C73" s="85" t="s">
        <v>97</v>
      </c>
      <c r="D73" s="85" t="s">
        <v>13090</v>
      </c>
      <c r="E73" s="41" t="s">
        <v>110</v>
      </c>
      <c r="F73" s="85" t="s">
        <v>14</v>
      </c>
      <c r="G73" s="85" t="s">
        <v>3111</v>
      </c>
      <c r="H73" s="85" t="s">
        <v>20690</v>
      </c>
      <c r="I73" s="3" t="s">
        <v>21694</v>
      </c>
      <c r="J73" s="85" t="s">
        <v>105</v>
      </c>
      <c r="K73" s="7" t="s">
        <v>102</v>
      </c>
      <c r="L73" s="3" t="s">
        <v>286</v>
      </c>
      <c r="M73" s="3" t="s">
        <v>399</v>
      </c>
      <c r="N73" s="41" t="s">
        <v>400</v>
      </c>
      <c r="O73" s="87">
        <v>2</v>
      </c>
      <c r="P73" s="87">
        <v>2</v>
      </c>
      <c r="Q73" s="87">
        <v>0</v>
      </c>
      <c r="R73" s="87">
        <v>0</v>
      </c>
      <c r="S73" s="87"/>
      <c r="T73" s="87"/>
      <c r="U73" s="85">
        <v>2011</v>
      </c>
      <c r="V73" s="6"/>
      <c r="W73" s="3"/>
      <c r="X73" s="3"/>
      <c r="Y73" s="3" t="s">
        <v>183</v>
      </c>
      <c r="Z73" s="3"/>
      <c r="AA73" s="236"/>
      <c r="AB73" s="123" t="s">
        <v>97</v>
      </c>
      <c r="AC73" s="124" t="s">
        <v>13040</v>
      </c>
      <c r="AD73" s="41"/>
      <c r="AE73" s="204"/>
      <c r="AF73" s="203"/>
      <c r="AG73" s="41" t="s">
        <v>21485</v>
      </c>
      <c r="AH73" s="41" t="s">
        <v>401</v>
      </c>
      <c r="AI73" s="80" t="s">
        <v>4</v>
      </c>
      <c r="AJ73" s="41"/>
      <c r="AK73" s="4"/>
      <c r="AL73" s="85"/>
      <c r="AM73" s="151" t="s">
        <v>19998</v>
      </c>
      <c r="AN73" s="15"/>
      <c r="AO73" s="166"/>
      <c r="AP73" s="5">
        <f t="shared" si="2"/>
        <v>0</v>
      </c>
      <c r="AQ73" s="16"/>
      <c r="AR73" s="205">
        <v>1</v>
      </c>
      <c r="AS73" s="16"/>
      <c r="AT73" s="16"/>
      <c r="AU73" s="16"/>
      <c r="AV73" s="16"/>
      <c r="AW73" s="16"/>
      <c r="AX73" s="16"/>
    </row>
    <row r="74" spans="1:50" customFormat="1" ht="15.75" hidden="1" customHeight="1" x14ac:dyDescent="0.2">
      <c r="A74" s="7" t="s">
        <v>402</v>
      </c>
      <c r="B74" s="3" t="s">
        <v>403</v>
      </c>
      <c r="C74" s="85" t="s">
        <v>97</v>
      </c>
      <c r="D74" s="85" t="s">
        <v>23566</v>
      </c>
      <c r="E74" s="41" t="s">
        <v>392</v>
      </c>
      <c r="F74" s="85" t="s">
        <v>23</v>
      </c>
      <c r="G74" s="85" t="s">
        <v>29</v>
      </c>
      <c r="H74" s="85" t="s">
        <v>20690</v>
      </c>
      <c r="I74" s="3" t="s">
        <v>21693</v>
      </c>
      <c r="J74" s="85" t="s">
        <v>105</v>
      </c>
      <c r="K74" s="7" t="s">
        <v>102</v>
      </c>
      <c r="L74" s="3" t="s">
        <v>175</v>
      </c>
      <c r="M74" s="3" t="s">
        <v>389</v>
      </c>
      <c r="N74" s="41" t="s">
        <v>404</v>
      </c>
      <c r="O74" s="87">
        <v>55996</v>
      </c>
      <c r="P74" s="87">
        <v>55996</v>
      </c>
      <c r="Q74" s="87">
        <v>0</v>
      </c>
      <c r="R74" s="87">
        <v>0</v>
      </c>
      <c r="S74" s="87"/>
      <c r="T74" s="87"/>
      <c r="U74" s="85">
        <v>2013</v>
      </c>
      <c r="V74" s="6"/>
      <c r="W74" s="3"/>
      <c r="X74" s="3"/>
      <c r="Y74" s="3" t="s">
        <v>405</v>
      </c>
      <c r="Z74" s="3"/>
      <c r="AA74" s="236"/>
      <c r="AB74" s="123" t="s">
        <v>388</v>
      </c>
      <c r="AC74" s="124" t="s">
        <v>13097</v>
      </c>
      <c r="AD74" s="41" t="s">
        <v>406</v>
      </c>
      <c r="AE74" s="204"/>
      <c r="AF74" s="203"/>
      <c r="AG74" s="41" t="s">
        <v>21484</v>
      </c>
      <c r="AH74" s="41" t="s">
        <v>394</v>
      </c>
      <c r="AI74" s="80" t="s">
        <v>407</v>
      </c>
      <c r="AJ74" s="41" t="s">
        <v>408</v>
      </c>
      <c r="AK74" s="4"/>
      <c r="AL74" s="85"/>
      <c r="AM74" s="151" t="s">
        <v>19998</v>
      </c>
      <c r="AN74" s="58"/>
      <c r="AO74" s="166"/>
      <c r="AP74" s="5">
        <f t="shared" si="2"/>
        <v>0</v>
      </c>
      <c r="AQ74" s="16"/>
      <c r="AR74" s="205">
        <v>1</v>
      </c>
      <c r="AS74" s="16"/>
      <c r="AT74" s="16"/>
      <c r="AU74" s="16"/>
      <c r="AV74" s="16"/>
      <c r="AW74" s="16"/>
      <c r="AX74" s="16"/>
    </row>
    <row r="75" spans="1:50" customFormat="1" ht="15.75" hidden="1" customHeight="1" x14ac:dyDescent="0.2">
      <c r="A75" s="7" t="s">
        <v>409</v>
      </c>
      <c r="B75" s="3" t="s">
        <v>410</v>
      </c>
      <c r="C75" s="85" t="s">
        <v>97</v>
      </c>
      <c r="D75" s="85" t="s">
        <v>23566</v>
      </c>
      <c r="E75" s="41" t="s">
        <v>392</v>
      </c>
      <c r="F75" s="85" t="s">
        <v>34</v>
      </c>
      <c r="G75" s="85" t="s">
        <v>37</v>
      </c>
      <c r="H75" s="85" t="s">
        <v>20689</v>
      </c>
      <c r="I75" s="3" t="s">
        <v>21695</v>
      </c>
      <c r="J75" s="85" t="s">
        <v>105</v>
      </c>
      <c r="K75" s="7" t="s">
        <v>102</v>
      </c>
      <c r="L75" s="3" t="s">
        <v>106</v>
      </c>
      <c r="M75" s="3" t="s">
        <v>411</v>
      </c>
      <c r="N75" s="41" t="s">
        <v>13776</v>
      </c>
      <c r="O75" s="87">
        <v>513385</v>
      </c>
      <c r="P75" s="87">
        <v>402511</v>
      </c>
      <c r="Q75" s="87">
        <v>110874</v>
      </c>
      <c r="R75" s="87">
        <v>84272</v>
      </c>
      <c r="S75" s="87"/>
      <c r="T75" s="87"/>
      <c r="U75" s="85">
        <v>2013</v>
      </c>
      <c r="V75" s="6"/>
      <c r="W75" s="3"/>
      <c r="X75" s="3"/>
      <c r="Y75" s="3" t="s">
        <v>129</v>
      </c>
      <c r="Z75" s="3"/>
      <c r="AA75" s="236"/>
      <c r="AB75" s="123" t="s">
        <v>388</v>
      </c>
      <c r="AC75" s="124" t="s">
        <v>21486</v>
      </c>
      <c r="AD75" s="41"/>
      <c r="AE75" s="204"/>
      <c r="AF75" s="203"/>
      <c r="AG75" s="41" t="s">
        <v>21480</v>
      </c>
      <c r="AH75" s="41" t="s">
        <v>121</v>
      </c>
      <c r="AI75" s="80" t="s">
        <v>413</v>
      </c>
      <c r="AJ75" s="41" t="s">
        <v>392</v>
      </c>
      <c r="AK75" s="4"/>
      <c r="AL75" s="85" t="s">
        <v>16226</v>
      </c>
      <c r="AM75" s="151" t="s">
        <v>19998</v>
      </c>
      <c r="AN75" s="58" t="s">
        <v>99</v>
      </c>
      <c r="AO75" s="166"/>
      <c r="AP75" s="5">
        <f t="shared" si="2"/>
        <v>0</v>
      </c>
      <c r="AQ75" s="16"/>
      <c r="AR75" s="205">
        <v>1</v>
      </c>
      <c r="AS75" s="16"/>
      <c r="AT75" s="16"/>
      <c r="AU75" s="16"/>
      <c r="AV75" s="16"/>
      <c r="AW75" s="16"/>
      <c r="AX75" s="16"/>
    </row>
    <row r="76" spans="1:50" customFormat="1" ht="15.75" hidden="1" customHeight="1" x14ac:dyDescent="0.2">
      <c r="A76" s="7" t="s">
        <v>414</v>
      </c>
      <c r="B76" s="3" t="s">
        <v>415</v>
      </c>
      <c r="C76" s="85" t="s">
        <v>97</v>
      </c>
      <c r="D76" s="85" t="s">
        <v>13090</v>
      </c>
      <c r="E76" s="41" t="s">
        <v>392</v>
      </c>
      <c r="F76" s="85" t="s">
        <v>34</v>
      </c>
      <c r="G76" s="85" t="s">
        <v>37</v>
      </c>
      <c r="H76" s="85" t="s">
        <v>20689</v>
      </c>
      <c r="I76" s="3" t="s">
        <v>21695</v>
      </c>
      <c r="J76" s="85" t="s">
        <v>105</v>
      </c>
      <c r="K76" s="7" t="s">
        <v>102</v>
      </c>
      <c r="L76" s="3" t="s">
        <v>286</v>
      </c>
      <c r="M76" s="3" t="s">
        <v>416</v>
      </c>
      <c r="N76" s="41" t="s">
        <v>417</v>
      </c>
      <c r="O76" s="87">
        <v>0</v>
      </c>
      <c r="P76" s="87">
        <v>0</v>
      </c>
      <c r="Q76" s="87">
        <v>0</v>
      </c>
      <c r="R76" s="87">
        <v>0</v>
      </c>
      <c r="S76" s="87"/>
      <c r="T76" s="87"/>
      <c r="U76" s="85" t="s">
        <v>112</v>
      </c>
      <c r="V76" s="6"/>
      <c r="W76" s="3"/>
      <c r="X76" s="3"/>
      <c r="Y76" s="3"/>
      <c r="Z76" s="3"/>
      <c r="AA76" s="236"/>
      <c r="AB76" s="123" t="s">
        <v>97</v>
      </c>
      <c r="AC76" s="124" t="s">
        <v>13098</v>
      </c>
      <c r="AD76" s="41"/>
      <c r="AE76" s="204"/>
      <c r="AF76" s="203"/>
      <c r="AG76" s="41" t="s">
        <v>21480</v>
      </c>
      <c r="AH76" s="41" t="s">
        <v>121</v>
      </c>
      <c r="AI76" s="80" t="s">
        <v>4</v>
      </c>
      <c r="AJ76" s="41"/>
      <c r="AK76" s="4"/>
      <c r="AL76" s="85"/>
      <c r="AM76" s="151" t="s">
        <v>19998</v>
      </c>
      <c r="AN76" s="15"/>
      <c r="AO76" s="166"/>
      <c r="AP76" s="5">
        <f t="shared" si="2"/>
        <v>0</v>
      </c>
      <c r="AQ76" s="16"/>
      <c r="AR76" s="205">
        <v>1</v>
      </c>
      <c r="AS76" s="16"/>
      <c r="AT76" s="16"/>
      <c r="AU76" s="16"/>
      <c r="AV76" s="16"/>
      <c r="AW76" s="16"/>
      <c r="AX76" s="16"/>
    </row>
    <row r="77" spans="1:50" customFormat="1" ht="15.75" hidden="1" customHeight="1" x14ac:dyDescent="0.2">
      <c r="A77" s="7" t="s">
        <v>418</v>
      </c>
      <c r="B77" s="3" t="s">
        <v>419</v>
      </c>
      <c r="C77" s="85" t="s">
        <v>97</v>
      </c>
      <c r="D77" s="85" t="s">
        <v>13090</v>
      </c>
      <c r="E77" s="41" t="s">
        <v>392</v>
      </c>
      <c r="F77" s="85" t="s">
        <v>23</v>
      </c>
      <c r="G77" s="85" t="s">
        <v>29</v>
      </c>
      <c r="H77" s="85" t="s">
        <v>20690</v>
      </c>
      <c r="I77" s="3" t="s">
        <v>21693</v>
      </c>
      <c r="J77" s="85" t="s">
        <v>105</v>
      </c>
      <c r="K77" s="7" t="s">
        <v>102</v>
      </c>
      <c r="L77" s="3" t="s">
        <v>175</v>
      </c>
      <c r="M77" s="3" t="s">
        <v>389</v>
      </c>
      <c r="N77" s="41" t="s">
        <v>420</v>
      </c>
      <c r="O77" s="87">
        <v>0</v>
      </c>
      <c r="P77" s="87">
        <v>0</v>
      </c>
      <c r="Q77" s="87">
        <v>0</v>
      </c>
      <c r="R77" s="87">
        <v>0</v>
      </c>
      <c r="S77" s="87"/>
      <c r="T77" s="87"/>
      <c r="U77" s="85" t="s">
        <v>112</v>
      </c>
      <c r="V77" s="6"/>
      <c r="W77" s="3"/>
      <c r="X77" s="3"/>
      <c r="Y77" s="3"/>
      <c r="Z77" s="3"/>
      <c r="AA77" s="236"/>
      <c r="AB77" s="123" t="s">
        <v>97</v>
      </c>
      <c r="AC77" s="124" t="s">
        <v>13098</v>
      </c>
      <c r="AD77" s="41"/>
      <c r="AE77" s="204"/>
      <c r="AF77" s="203"/>
      <c r="AG77" s="41" t="s">
        <v>21484</v>
      </c>
      <c r="AH77" s="41" t="s">
        <v>394</v>
      </c>
      <c r="AI77" s="80" t="s">
        <v>4</v>
      </c>
      <c r="AJ77" s="41" t="s">
        <v>421</v>
      </c>
      <c r="AK77" s="4"/>
      <c r="AL77" s="85"/>
      <c r="AM77" s="151" t="s">
        <v>19998</v>
      </c>
      <c r="AN77" s="15"/>
      <c r="AO77" s="166"/>
      <c r="AP77" s="5">
        <f t="shared" si="2"/>
        <v>0</v>
      </c>
      <c r="AQ77" s="16"/>
      <c r="AR77" s="205">
        <v>1</v>
      </c>
      <c r="AS77" s="16"/>
      <c r="AT77" s="16"/>
      <c r="AU77" s="16"/>
      <c r="AV77" s="16"/>
      <c r="AW77" s="16"/>
      <c r="AX77" s="16"/>
    </row>
    <row r="78" spans="1:50" customFormat="1" ht="15.75" hidden="1" customHeight="1" x14ac:dyDescent="0.2">
      <c r="A78" s="7" t="s">
        <v>422</v>
      </c>
      <c r="B78" s="3" t="s">
        <v>423</v>
      </c>
      <c r="C78" s="85" t="s">
        <v>97</v>
      </c>
      <c r="D78" s="85" t="s">
        <v>23566</v>
      </c>
      <c r="E78" s="41" t="s">
        <v>392</v>
      </c>
      <c r="F78" s="85" t="s">
        <v>23</v>
      </c>
      <c r="G78" s="85" t="s">
        <v>29</v>
      </c>
      <c r="H78" s="85" t="s">
        <v>20690</v>
      </c>
      <c r="I78" s="3" t="s">
        <v>21693</v>
      </c>
      <c r="J78" s="85" t="s">
        <v>105</v>
      </c>
      <c r="K78" s="7" t="s">
        <v>102</v>
      </c>
      <c r="L78" s="3" t="s">
        <v>175</v>
      </c>
      <c r="M78" s="3" t="s">
        <v>389</v>
      </c>
      <c r="N78" s="41" t="s">
        <v>390</v>
      </c>
      <c r="O78" s="87">
        <v>255227</v>
      </c>
      <c r="P78" s="87">
        <v>254284</v>
      </c>
      <c r="Q78" s="87">
        <v>943</v>
      </c>
      <c r="R78" s="87">
        <v>0</v>
      </c>
      <c r="S78" s="87"/>
      <c r="T78" s="87"/>
      <c r="U78" s="85">
        <v>2013</v>
      </c>
      <c r="V78" s="6"/>
      <c r="W78" s="3"/>
      <c r="X78" s="3"/>
      <c r="Y78" s="3" t="s">
        <v>391</v>
      </c>
      <c r="Z78" s="3"/>
      <c r="AA78" s="236"/>
      <c r="AB78" s="123" t="s">
        <v>388</v>
      </c>
      <c r="AC78" s="124" t="s">
        <v>13097</v>
      </c>
      <c r="AD78" s="41" t="s">
        <v>424</v>
      </c>
      <c r="AE78" s="204"/>
      <c r="AF78" s="203"/>
      <c r="AG78" s="41" t="s">
        <v>21484</v>
      </c>
      <c r="AH78" s="41" t="s">
        <v>394</v>
      </c>
      <c r="AI78" s="80" t="s">
        <v>425</v>
      </c>
      <c r="AJ78" s="41" t="s">
        <v>396</v>
      </c>
      <c r="AK78" s="4"/>
      <c r="AL78" s="85"/>
      <c r="AM78" s="151" t="s">
        <v>19998</v>
      </c>
      <c r="AN78" s="15"/>
      <c r="AO78" s="166"/>
      <c r="AP78" s="5">
        <f t="shared" si="2"/>
        <v>0</v>
      </c>
      <c r="AQ78" s="16"/>
      <c r="AR78" s="205">
        <v>1</v>
      </c>
      <c r="AS78" s="16"/>
      <c r="AT78" s="16"/>
      <c r="AU78" s="16"/>
      <c r="AV78" s="16"/>
      <c r="AW78" s="16"/>
      <c r="AX78" s="16"/>
    </row>
    <row r="79" spans="1:50" customFormat="1" ht="15.75" hidden="1" customHeight="1" x14ac:dyDescent="0.2">
      <c r="A79" s="7" t="s">
        <v>426</v>
      </c>
      <c r="B79" s="3" t="s">
        <v>15536</v>
      </c>
      <c r="C79" s="85" t="s">
        <v>97</v>
      </c>
      <c r="D79" s="85" t="s">
        <v>13090</v>
      </c>
      <c r="E79" s="41" t="s">
        <v>110</v>
      </c>
      <c r="F79" s="85" t="s">
        <v>55</v>
      </c>
      <c r="G79" s="85" t="s">
        <v>57</v>
      </c>
      <c r="H79" s="85" t="s">
        <v>20690</v>
      </c>
      <c r="I79" s="3" t="s">
        <v>21719</v>
      </c>
      <c r="J79" s="85" t="s">
        <v>124</v>
      </c>
      <c r="K79" s="7" t="s">
        <v>125</v>
      </c>
      <c r="L79" s="3" t="s">
        <v>427</v>
      </c>
      <c r="M79" s="3" t="s">
        <v>428</v>
      </c>
      <c r="N79" s="41" t="s">
        <v>15537</v>
      </c>
      <c r="O79" s="87">
        <v>673609</v>
      </c>
      <c r="P79" s="87">
        <v>41066</v>
      </c>
      <c r="Q79" s="87">
        <v>632543</v>
      </c>
      <c r="R79" s="87">
        <v>0</v>
      </c>
      <c r="S79" s="87"/>
      <c r="T79" s="87"/>
      <c r="U79" s="85">
        <v>2009</v>
      </c>
      <c r="V79" s="6"/>
      <c r="W79" s="3"/>
      <c r="X79" s="3"/>
      <c r="Y79" s="3" t="s">
        <v>163</v>
      </c>
      <c r="Z79" s="3"/>
      <c r="AA79" s="236"/>
      <c r="AB79" s="123" t="s">
        <v>97</v>
      </c>
      <c r="AC79" s="124" t="s">
        <v>13040</v>
      </c>
      <c r="AD79" s="41"/>
      <c r="AE79" s="204"/>
      <c r="AF79" s="203"/>
      <c r="AG79" s="41" t="s">
        <v>21487</v>
      </c>
      <c r="AH79" s="41" t="s">
        <v>55</v>
      </c>
      <c r="AI79" s="80" t="s">
        <v>4</v>
      </c>
      <c r="AJ79" s="41"/>
      <c r="AK79" s="4"/>
      <c r="AL79" s="85" t="s">
        <v>16228</v>
      </c>
      <c r="AM79" s="151" t="s">
        <v>19998</v>
      </c>
      <c r="AN79" s="15"/>
      <c r="AO79" s="166"/>
      <c r="AP79" s="5">
        <f t="shared" si="2"/>
        <v>0</v>
      </c>
      <c r="AQ79" s="16"/>
      <c r="AR79" s="205">
        <v>1</v>
      </c>
      <c r="AS79" s="16"/>
      <c r="AT79" s="16"/>
      <c r="AU79" s="16"/>
      <c r="AV79" s="16"/>
      <c r="AW79" s="16"/>
      <c r="AX79" s="16"/>
    </row>
    <row r="80" spans="1:50" customFormat="1" ht="15.75" hidden="1" customHeight="1" x14ac:dyDescent="0.2">
      <c r="A80" s="7" t="s">
        <v>429</v>
      </c>
      <c r="B80" s="3" t="s">
        <v>430</v>
      </c>
      <c r="C80" s="85" t="s">
        <v>97</v>
      </c>
      <c r="D80" s="85" t="s">
        <v>13090</v>
      </c>
      <c r="E80" s="41" t="s">
        <v>392</v>
      </c>
      <c r="F80" s="85" t="s">
        <v>23</v>
      </c>
      <c r="G80" s="85" t="s">
        <v>29</v>
      </c>
      <c r="H80" s="85" t="s">
        <v>20690</v>
      </c>
      <c r="I80" s="3" t="s">
        <v>21693</v>
      </c>
      <c r="J80" s="85" t="s">
        <v>105</v>
      </c>
      <c r="K80" s="7" t="s">
        <v>102</v>
      </c>
      <c r="L80" s="3" t="s">
        <v>175</v>
      </c>
      <c r="M80" s="3" t="s">
        <v>389</v>
      </c>
      <c r="N80" s="41" t="s">
        <v>404</v>
      </c>
      <c r="O80" s="87">
        <v>0</v>
      </c>
      <c r="P80" s="87">
        <v>0</v>
      </c>
      <c r="Q80" s="87">
        <v>0</v>
      </c>
      <c r="R80" s="87">
        <v>0</v>
      </c>
      <c r="S80" s="87"/>
      <c r="T80" s="87"/>
      <c r="U80" s="85" t="s">
        <v>112</v>
      </c>
      <c r="V80" s="6"/>
      <c r="W80" s="3"/>
      <c r="X80" s="3"/>
      <c r="Y80" s="3"/>
      <c r="Z80" s="3"/>
      <c r="AA80" s="236"/>
      <c r="AB80" s="123" t="s">
        <v>97</v>
      </c>
      <c r="AC80" s="124" t="s">
        <v>13098</v>
      </c>
      <c r="AD80" s="41"/>
      <c r="AE80" s="204"/>
      <c r="AF80" s="203"/>
      <c r="AG80" s="41" t="s">
        <v>21484</v>
      </c>
      <c r="AH80" s="41" t="s">
        <v>394</v>
      </c>
      <c r="AI80" s="80" t="s">
        <v>4</v>
      </c>
      <c r="AJ80" s="41" t="s">
        <v>408</v>
      </c>
      <c r="AK80" s="4"/>
      <c r="AL80" s="85"/>
      <c r="AM80" s="151" t="s">
        <v>19998</v>
      </c>
      <c r="AN80" s="15"/>
      <c r="AO80" s="166"/>
      <c r="AP80" s="5">
        <f t="shared" si="2"/>
        <v>0</v>
      </c>
      <c r="AQ80" s="16"/>
      <c r="AR80" s="205">
        <v>1</v>
      </c>
      <c r="AS80" s="16"/>
      <c r="AT80" s="16"/>
      <c r="AU80" s="16"/>
      <c r="AV80" s="16"/>
      <c r="AW80" s="16"/>
      <c r="AX80" s="16"/>
    </row>
    <row r="81" spans="1:50" customFormat="1" ht="15.75" hidden="1" customHeight="1" x14ac:dyDescent="0.2">
      <c r="A81" s="7" t="s">
        <v>431</v>
      </c>
      <c r="B81" s="3" t="s">
        <v>432</v>
      </c>
      <c r="C81" s="85" t="s">
        <v>97</v>
      </c>
      <c r="D81" s="85" t="s">
        <v>23566</v>
      </c>
      <c r="E81" s="41" t="s">
        <v>392</v>
      </c>
      <c r="F81" s="85" t="s">
        <v>23</v>
      </c>
      <c r="G81" s="85" t="s">
        <v>29</v>
      </c>
      <c r="H81" s="85" t="s">
        <v>20690</v>
      </c>
      <c r="I81" s="3" t="s">
        <v>21693</v>
      </c>
      <c r="J81" s="85" t="s">
        <v>105</v>
      </c>
      <c r="K81" s="7" t="s">
        <v>102</v>
      </c>
      <c r="L81" s="3" t="s">
        <v>322</v>
      </c>
      <c r="M81" s="3" t="s">
        <v>433</v>
      </c>
      <c r="N81" s="41" t="s">
        <v>434</v>
      </c>
      <c r="O81" s="87">
        <v>50600</v>
      </c>
      <c r="P81" s="87">
        <v>50600</v>
      </c>
      <c r="Q81" s="87">
        <v>0</v>
      </c>
      <c r="R81" s="87">
        <v>0</v>
      </c>
      <c r="S81" s="87"/>
      <c r="T81" s="87"/>
      <c r="U81" s="85">
        <v>2013</v>
      </c>
      <c r="V81" s="6"/>
      <c r="W81" s="3"/>
      <c r="X81" s="3"/>
      <c r="Y81" s="3" t="s">
        <v>109</v>
      </c>
      <c r="Z81" s="3"/>
      <c r="AA81" s="236"/>
      <c r="AB81" s="123" t="s">
        <v>388</v>
      </c>
      <c r="AC81" s="124" t="s">
        <v>13097</v>
      </c>
      <c r="AD81" s="41" t="s">
        <v>435</v>
      </c>
      <c r="AE81" s="204"/>
      <c r="AF81" s="203"/>
      <c r="AG81" s="41" t="s">
        <v>21484</v>
      </c>
      <c r="AH81" s="41" t="s">
        <v>394</v>
      </c>
      <c r="AI81" s="80" t="s">
        <v>436</v>
      </c>
      <c r="AJ81" s="41"/>
      <c r="AK81" s="4"/>
      <c r="AL81" s="85"/>
      <c r="AM81" s="151" t="s">
        <v>19998</v>
      </c>
      <c r="AN81" s="15"/>
      <c r="AO81" s="166"/>
      <c r="AP81" s="5">
        <f t="shared" si="2"/>
        <v>0</v>
      </c>
      <c r="AQ81" s="16"/>
      <c r="AR81" s="205">
        <v>1</v>
      </c>
      <c r="AS81" s="16"/>
      <c r="AT81" s="16"/>
      <c r="AU81" s="16"/>
      <c r="AV81" s="16"/>
      <c r="AW81" s="16"/>
      <c r="AX81" s="16"/>
    </row>
    <row r="82" spans="1:50" customFormat="1" ht="15.75" hidden="1" customHeight="1" x14ac:dyDescent="0.2">
      <c r="A82" s="7" t="s">
        <v>438</v>
      </c>
      <c r="B82" s="3" t="s">
        <v>439</v>
      </c>
      <c r="C82" s="85" t="s">
        <v>97</v>
      </c>
      <c r="D82" s="85" t="s">
        <v>23566</v>
      </c>
      <c r="E82" s="41" t="s">
        <v>392</v>
      </c>
      <c r="F82" s="85" t="s">
        <v>23</v>
      </c>
      <c r="G82" s="85" t="s">
        <v>29</v>
      </c>
      <c r="H82" s="85" t="s">
        <v>20690</v>
      </c>
      <c r="I82" s="3" t="s">
        <v>21693</v>
      </c>
      <c r="J82" s="85" t="s">
        <v>105</v>
      </c>
      <c r="K82" s="7" t="s">
        <v>102</v>
      </c>
      <c r="L82" s="3" t="s">
        <v>175</v>
      </c>
      <c r="M82" s="3" t="s">
        <v>389</v>
      </c>
      <c r="N82" s="41" t="s">
        <v>404</v>
      </c>
      <c r="O82" s="87">
        <v>51864</v>
      </c>
      <c r="P82" s="87">
        <v>51864</v>
      </c>
      <c r="Q82" s="87">
        <v>0</v>
      </c>
      <c r="R82" s="87">
        <v>0</v>
      </c>
      <c r="S82" s="87"/>
      <c r="T82" s="87"/>
      <c r="U82" s="85">
        <v>2013</v>
      </c>
      <c r="V82" s="6"/>
      <c r="W82" s="3"/>
      <c r="X82" s="3"/>
      <c r="Y82" s="3" t="s">
        <v>405</v>
      </c>
      <c r="Z82" s="3"/>
      <c r="AA82" s="236"/>
      <c r="AB82" s="123" t="s">
        <v>388</v>
      </c>
      <c r="AC82" s="124" t="s">
        <v>13097</v>
      </c>
      <c r="AD82" s="41" t="s">
        <v>440</v>
      </c>
      <c r="AE82" s="204"/>
      <c r="AF82" s="203"/>
      <c r="AG82" s="41" t="s">
        <v>21484</v>
      </c>
      <c r="AH82" s="41" t="s">
        <v>394</v>
      </c>
      <c r="AI82" s="80" t="s">
        <v>441</v>
      </c>
      <c r="AJ82" s="41" t="s">
        <v>408</v>
      </c>
      <c r="AK82" s="4"/>
      <c r="AL82" s="85"/>
      <c r="AM82" s="151" t="s">
        <v>19998</v>
      </c>
      <c r="AN82" s="15"/>
      <c r="AO82" s="166"/>
      <c r="AP82" s="5">
        <f t="shared" si="2"/>
        <v>0</v>
      </c>
      <c r="AQ82" s="16"/>
      <c r="AR82" s="205">
        <v>1</v>
      </c>
      <c r="AS82" s="16"/>
      <c r="AT82" s="16"/>
      <c r="AU82" s="16"/>
      <c r="AV82" s="16"/>
      <c r="AW82" s="16"/>
      <c r="AX82" s="16"/>
    </row>
    <row r="83" spans="1:50" customFormat="1" ht="15.75" hidden="1" customHeight="1" x14ac:dyDescent="0.2">
      <c r="A83" s="7" t="s">
        <v>442</v>
      </c>
      <c r="B83" s="3" t="s">
        <v>443</v>
      </c>
      <c r="C83" s="85" t="s">
        <v>97</v>
      </c>
      <c r="D83" s="85" t="s">
        <v>23566</v>
      </c>
      <c r="E83" s="41" t="s">
        <v>392</v>
      </c>
      <c r="F83" s="85" t="s">
        <v>34</v>
      </c>
      <c r="G83" s="85" t="s">
        <v>37</v>
      </c>
      <c r="H83" s="85" t="s">
        <v>20689</v>
      </c>
      <c r="I83" s="3" t="s">
        <v>21695</v>
      </c>
      <c r="J83" s="85" t="s">
        <v>105</v>
      </c>
      <c r="K83" s="7" t="s">
        <v>102</v>
      </c>
      <c r="L83" s="3" t="s">
        <v>106</v>
      </c>
      <c r="M83" s="3" t="s">
        <v>411</v>
      </c>
      <c r="N83" s="41" t="s">
        <v>20710</v>
      </c>
      <c r="O83" s="87">
        <v>130538</v>
      </c>
      <c r="P83" s="87">
        <v>116616</v>
      </c>
      <c r="Q83" s="87">
        <v>13922</v>
      </c>
      <c r="R83" s="87">
        <v>32991</v>
      </c>
      <c r="S83" s="87"/>
      <c r="T83" s="87">
        <v>27150</v>
      </c>
      <c r="U83" s="85">
        <v>2013</v>
      </c>
      <c r="V83" s="6"/>
      <c r="W83" s="3"/>
      <c r="X83" s="3"/>
      <c r="Y83" s="3"/>
      <c r="Z83" s="3"/>
      <c r="AA83" s="236"/>
      <c r="AB83" s="123" t="s">
        <v>388</v>
      </c>
      <c r="AC83" s="124" t="s">
        <v>21486</v>
      </c>
      <c r="AD83" s="41" t="s">
        <v>444</v>
      </c>
      <c r="AE83" s="204"/>
      <c r="AF83" s="203"/>
      <c r="AG83" s="41" t="s">
        <v>21480</v>
      </c>
      <c r="AH83" s="41" t="s">
        <v>121</v>
      </c>
      <c r="AI83" s="80" t="s">
        <v>445</v>
      </c>
      <c r="AJ83" s="41"/>
      <c r="AK83" s="4"/>
      <c r="AL83" s="85"/>
      <c r="AM83" s="151" t="s">
        <v>19998</v>
      </c>
      <c r="AN83" s="15"/>
      <c r="AO83" s="166"/>
      <c r="AP83" s="5">
        <f t="shared" si="2"/>
        <v>0</v>
      </c>
      <c r="AQ83" s="16"/>
      <c r="AR83" s="205">
        <v>1</v>
      </c>
      <c r="AS83" s="16"/>
      <c r="AT83" s="16"/>
      <c r="AU83" s="16"/>
      <c r="AV83" s="16"/>
      <c r="AW83" s="16"/>
      <c r="AX83" s="16"/>
    </row>
    <row r="84" spans="1:50" customFormat="1" ht="15.75" hidden="1" customHeight="1" x14ac:dyDescent="0.2">
      <c r="A84" s="7" t="s">
        <v>447</v>
      </c>
      <c r="B84" s="3" t="s">
        <v>448</v>
      </c>
      <c r="C84" s="85" t="s">
        <v>97</v>
      </c>
      <c r="D84" s="85" t="s">
        <v>23567</v>
      </c>
      <c r="E84" s="41" t="s">
        <v>110</v>
      </c>
      <c r="F84" s="85" t="s">
        <v>23</v>
      </c>
      <c r="G84" s="85" t="s">
        <v>29</v>
      </c>
      <c r="H84" s="85" t="s">
        <v>20690</v>
      </c>
      <c r="I84" s="3" t="s">
        <v>21696</v>
      </c>
      <c r="J84" s="85" t="s">
        <v>105</v>
      </c>
      <c r="K84" s="7" t="s">
        <v>102</v>
      </c>
      <c r="L84" s="3" t="s">
        <v>175</v>
      </c>
      <c r="M84" s="3" t="s">
        <v>389</v>
      </c>
      <c r="N84" s="41" t="s">
        <v>420</v>
      </c>
      <c r="O84" s="87">
        <v>38517</v>
      </c>
      <c r="P84" s="87">
        <v>38517</v>
      </c>
      <c r="Q84" s="87">
        <v>0</v>
      </c>
      <c r="R84" s="87">
        <v>0</v>
      </c>
      <c r="S84" s="87"/>
      <c r="T84" s="87"/>
      <c r="U84" s="85">
        <v>2013</v>
      </c>
      <c r="V84" s="6"/>
      <c r="W84" s="3"/>
      <c r="X84" s="3"/>
      <c r="Y84" s="3" t="s">
        <v>109</v>
      </c>
      <c r="Z84" s="3"/>
      <c r="AA84" s="236"/>
      <c r="AB84" s="123" t="s">
        <v>388</v>
      </c>
      <c r="AC84" s="124" t="s">
        <v>13097</v>
      </c>
      <c r="AD84" s="41"/>
      <c r="AE84" s="204"/>
      <c r="AF84" s="203"/>
      <c r="AG84" s="41" t="s">
        <v>21484</v>
      </c>
      <c r="AH84" s="41" t="s">
        <v>394</v>
      </c>
      <c r="AI84" s="80" t="s">
        <v>4</v>
      </c>
      <c r="AJ84" s="41" t="s">
        <v>421</v>
      </c>
      <c r="AK84" s="4"/>
      <c r="AL84" s="85"/>
      <c r="AM84" s="151" t="s">
        <v>19998</v>
      </c>
      <c r="AN84" s="15"/>
      <c r="AO84" s="166"/>
      <c r="AP84" s="5">
        <f t="shared" si="2"/>
        <v>0</v>
      </c>
      <c r="AQ84" s="16"/>
      <c r="AR84" s="205">
        <v>1</v>
      </c>
      <c r="AS84" s="16"/>
      <c r="AT84" s="16"/>
      <c r="AU84" s="16"/>
      <c r="AV84" s="16"/>
      <c r="AW84" s="16"/>
      <c r="AX84" s="16"/>
    </row>
    <row r="85" spans="1:50" customFormat="1" ht="15.75" hidden="1" customHeight="1" x14ac:dyDescent="0.2">
      <c r="A85" s="7" t="s">
        <v>449</v>
      </c>
      <c r="B85" s="3" t="s">
        <v>450</v>
      </c>
      <c r="C85" s="85" t="s">
        <v>97</v>
      </c>
      <c r="D85" s="85" t="s">
        <v>23567</v>
      </c>
      <c r="E85" s="41" t="s">
        <v>110</v>
      </c>
      <c r="F85" s="85" t="s">
        <v>23</v>
      </c>
      <c r="G85" s="85" t="s">
        <v>29</v>
      </c>
      <c r="H85" s="85" t="s">
        <v>20690</v>
      </c>
      <c r="I85" s="3" t="s">
        <v>21696</v>
      </c>
      <c r="J85" s="85" t="s">
        <v>105</v>
      </c>
      <c r="K85" s="7" t="s">
        <v>102</v>
      </c>
      <c r="L85" s="3" t="s">
        <v>175</v>
      </c>
      <c r="M85" s="3" t="s">
        <v>389</v>
      </c>
      <c r="N85" s="41" t="s">
        <v>404</v>
      </c>
      <c r="O85" s="87">
        <v>249025</v>
      </c>
      <c r="P85" s="87">
        <v>247234</v>
      </c>
      <c r="Q85" s="87">
        <v>1791</v>
      </c>
      <c r="R85" s="87">
        <v>0</v>
      </c>
      <c r="S85" s="87"/>
      <c r="T85" s="87"/>
      <c r="U85" s="85">
        <v>2013</v>
      </c>
      <c r="V85" s="6"/>
      <c r="W85" s="3"/>
      <c r="X85" s="3"/>
      <c r="Y85" s="3" t="s">
        <v>405</v>
      </c>
      <c r="Z85" s="3"/>
      <c r="AA85" s="236"/>
      <c r="AB85" s="123" t="s">
        <v>388</v>
      </c>
      <c r="AC85" s="124" t="s">
        <v>13097</v>
      </c>
      <c r="AD85" s="41"/>
      <c r="AE85" s="204"/>
      <c r="AF85" s="203"/>
      <c r="AG85" s="41" t="s">
        <v>21484</v>
      </c>
      <c r="AH85" s="41" t="s">
        <v>394</v>
      </c>
      <c r="AI85" s="80" t="s">
        <v>4</v>
      </c>
      <c r="AJ85" s="41" t="s">
        <v>408</v>
      </c>
      <c r="AK85" s="4"/>
      <c r="AL85" s="85"/>
      <c r="AM85" s="151" t="s">
        <v>19998</v>
      </c>
      <c r="AN85" s="15"/>
      <c r="AO85" s="166"/>
      <c r="AP85" s="5">
        <f t="shared" si="2"/>
        <v>0</v>
      </c>
      <c r="AQ85" s="16"/>
      <c r="AR85" s="205">
        <v>1</v>
      </c>
      <c r="AS85" s="16"/>
      <c r="AT85" s="16"/>
      <c r="AU85" s="16"/>
      <c r="AV85" s="16"/>
      <c r="AW85" s="16"/>
      <c r="AX85" s="16"/>
    </row>
    <row r="86" spans="1:50" customFormat="1" ht="15.75" hidden="1" customHeight="1" x14ac:dyDescent="0.2">
      <c r="A86" s="7" t="s">
        <v>451</v>
      </c>
      <c r="B86" s="3" t="s">
        <v>452</v>
      </c>
      <c r="C86" s="85" t="s">
        <v>97</v>
      </c>
      <c r="D86" s="85" t="s">
        <v>13090</v>
      </c>
      <c r="E86" s="41" t="s">
        <v>120</v>
      </c>
      <c r="F86" s="85" t="s">
        <v>34</v>
      </c>
      <c r="G86" s="85" t="s">
        <v>35</v>
      </c>
      <c r="H86" s="85" t="s">
        <v>20688</v>
      </c>
      <c r="I86" s="3" t="s">
        <v>21697</v>
      </c>
      <c r="J86" s="85" t="s">
        <v>105</v>
      </c>
      <c r="K86" s="7" t="s">
        <v>102</v>
      </c>
      <c r="L86" s="3" t="s">
        <v>106</v>
      </c>
      <c r="M86" s="3" t="s">
        <v>453</v>
      </c>
      <c r="N86" s="41" t="s">
        <v>454</v>
      </c>
      <c r="O86" s="87">
        <v>0</v>
      </c>
      <c r="P86" s="87">
        <v>0</v>
      </c>
      <c r="Q86" s="87">
        <v>0</v>
      </c>
      <c r="R86" s="87">
        <v>0</v>
      </c>
      <c r="S86" s="87"/>
      <c r="T86" s="87"/>
      <c r="U86" s="85" t="s">
        <v>112</v>
      </c>
      <c r="V86" s="6"/>
      <c r="W86" s="3"/>
      <c r="X86" s="3"/>
      <c r="Y86" s="3"/>
      <c r="Z86" s="3"/>
      <c r="AA86" s="236"/>
      <c r="AB86" s="123" t="s">
        <v>97</v>
      </c>
      <c r="AC86" s="124" t="s">
        <v>13098</v>
      </c>
      <c r="AD86" s="41"/>
      <c r="AE86" s="204"/>
      <c r="AF86" s="203"/>
      <c r="AG86" s="41" t="s">
        <v>21480</v>
      </c>
      <c r="AH86" s="41" t="s">
        <v>121</v>
      </c>
      <c r="AI86" s="80" t="s">
        <v>4</v>
      </c>
      <c r="AJ86" s="41" t="s">
        <v>455</v>
      </c>
      <c r="AK86" s="4"/>
      <c r="AL86" s="85"/>
      <c r="AM86" s="151" t="s">
        <v>19998</v>
      </c>
      <c r="AN86" s="15"/>
      <c r="AO86" s="166"/>
      <c r="AP86" s="5">
        <f t="shared" si="2"/>
        <v>0</v>
      </c>
      <c r="AQ86" s="16"/>
      <c r="AR86" s="205">
        <v>1</v>
      </c>
      <c r="AS86" s="16"/>
      <c r="AT86" s="16"/>
      <c r="AU86" s="16"/>
      <c r="AV86" s="16"/>
      <c r="AW86" s="16"/>
      <c r="AX86" s="16"/>
    </row>
    <row r="87" spans="1:50" customFormat="1" ht="15.75" hidden="1" customHeight="1" x14ac:dyDescent="0.2">
      <c r="A87" s="7" t="s">
        <v>456</v>
      </c>
      <c r="B87" s="3" t="s">
        <v>457</v>
      </c>
      <c r="C87" s="85" t="s">
        <v>97</v>
      </c>
      <c r="D87" s="85" t="s">
        <v>13090</v>
      </c>
      <c r="E87" s="41" t="s">
        <v>120</v>
      </c>
      <c r="F87" s="85" t="s">
        <v>34</v>
      </c>
      <c r="G87" s="85" t="s">
        <v>35</v>
      </c>
      <c r="H87" s="85" t="s">
        <v>20688</v>
      </c>
      <c r="I87" s="3" t="s">
        <v>21697</v>
      </c>
      <c r="J87" s="85" t="s">
        <v>105</v>
      </c>
      <c r="K87" s="7" t="s">
        <v>102</v>
      </c>
      <c r="L87" s="3" t="s">
        <v>106</v>
      </c>
      <c r="M87" s="3" t="s">
        <v>458</v>
      </c>
      <c r="N87" s="41" t="s">
        <v>454</v>
      </c>
      <c r="O87" s="87">
        <v>0</v>
      </c>
      <c r="P87" s="87">
        <v>0</v>
      </c>
      <c r="Q87" s="87">
        <v>0</v>
      </c>
      <c r="R87" s="87">
        <v>0</v>
      </c>
      <c r="S87" s="87"/>
      <c r="T87" s="87"/>
      <c r="U87" s="85" t="s">
        <v>112</v>
      </c>
      <c r="V87" s="6"/>
      <c r="W87" s="3"/>
      <c r="X87" s="3"/>
      <c r="Y87" s="3"/>
      <c r="Z87" s="3"/>
      <c r="AA87" s="236"/>
      <c r="AB87" s="123" t="s">
        <v>97</v>
      </c>
      <c r="AC87" s="124" t="s">
        <v>13098</v>
      </c>
      <c r="AD87" s="41"/>
      <c r="AE87" s="204"/>
      <c r="AF87" s="203"/>
      <c r="AG87" s="41" t="s">
        <v>21480</v>
      </c>
      <c r="AH87" s="41" t="s">
        <v>121</v>
      </c>
      <c r="AI87" s="80" t="s">
        <v>4</v>
      </c>
      <c r="AJ87" s="41" t="s">
        <v>455</v>
      </c>
      <c r="AK87" s="4"/>
      <c r="AL87" s="85"/>
      <c r="AM87" s="151" t="s">
        <v>19998</v>
      </c>
      <c r="AN87" s="15"/>
      <c r="AO87" s="166"/>
      <c r="AP87" s="5">
        <f t="shared" si="2"/>
        <v>0</v>
      </c>
      <c r="AQ87" s="16"/>
      <c r="AR87" s="205">
        <v>1</v>
      </c>
      <c r="AS87" s="16"/>
      <c r="AT87" s="16"/>
      <c r="AU87" s="16"/>
      <c r="AV87" s="16"/>
      <c r="AW87" s="16"/>
      <c r="AX87" s="16"/>
    </row>
    <row r="88" spans="1:50" customFormat="1" ht="15.75" hidden="1" customHeight="1" x14ac:dyDescent="0.2">
      <c r="A88" s="7" t="s">
        <v>459</v>
      </c>
      <c r="B88" s="3" t="s">
        <v>460</v>
      </c>
      <c r="C88" s="85" t="s">
        <v>97</v>
      </c>
      <c r="D88" s="85" t="s">
        <v>13090</v>
      </c>
      <c r="E88" s="41" t="s">
        <v>110</v>
      </c>
      <c r="F88" s="85" t="s">
        <v>64</v>
      </c>
      <c r="G88" s="85" t="s">
        <v>13791</v>
      </c>
      <c r="H88" s="85" t="s">
        <v>20690</v>
      </c>
      <c r="I88" s="3" t="s">
        <v>21698</v>
      </c>
      <c r="J88" s="85" t="s">
        <v>105</v>
      </c>
      <c r="K88" s="7" t="s">
        <v>102</v>
      </c>
      <c r="L88" s="3" t="s">
        <v>341</v>
      </c>
      <c r="M88" s="3" t="s">
        <v>461</v>
      </c>
      <c r="N88" s="41" t="s">
        <v>244</v>
      </c>
      <c r="O88" s="87">
        <v>43549</v>
      </c>
      <c r="P88" s="87">
        <v>43549</v>
      </c>
      <c r="Q88" s="87">
        <v>0</v>
      </c>
      <c r="R88" s="87">
        <v>0</v>
      </c>
      <c r="S88" s="87"/>
      <c r="T88" s="87"/>
      <c r="U88" s="85">
        <v>2010</v>
      </c>
      <c r="V88" s="6"/>
      <c r="W88" s="3"/>
      <c r="X88" s="3"/>
      <c r="Y88" s="3" t="s">
        <v>129</v>
      </c>
      <c r="Z88" s="3"/>
      <c r="AA88" s="236"/>
      <c r="AB88" s="123" t="s">
        <v>97</v>
      </c>
      <c r="AC88" s="124" t="s">
        <v>13040</v>
      </c>
      <c r="AD88" s="41"/>
      <c r="AE88" s="204"/>
      <c r="AF88" s="203"/>
      <c r="AG88" s="41" t="s">
        <v>21488</v>
      </c>
      <c r="AH88" s="41" t="s">
        <v>220</v>
      </c>
      <c r="AI88" s="80" t="s">
        <v>4</v>
      </c>
      <c r="AJ88" s="41"/>
      <c r="AK88" s="4"/>
      <c r="AL88" s="85"/>
      <c r="AM88" s="151" t="s">
        <v>19998</v>
      </c>
      <c r="AN88" s="15"/>
      <c r="AO88" s="166"/>
      <c r="AP88" s="5">
        <f t="shared" si="2"/>
        <v>0</v>
      </c>
      <c r="AQ88" s="16"/>
      <c r="AR88" s="205">
        <v>1</v>
      </c>
      <c r="AS88" s="16"/>
      <c r="AT88" s="16"/>
      <c r="AU88" s="16"/>
      <c r="AV88" s="16"/>
      <c r="AW88" s="16"/>
      <c r="AX88" s="16"/>
    </row>
    <row r="89" spans="1:50" customFormat="1" ht="15.75" hidden="1" customHeight="1" x14ac:dyDescent="0.2">
      <c r="A89" s="7" t="s">
        <v>462</v>
      </c>
      <c r="B89" s="3" t="s">
        <v>463</v>
      </c>
      <c r="C89" s="85" t="s">
        <v>97</v>
      </c>
      <c r="D89" s="85" t="s">
        <v>23566</v>
      </c>
      <c r="E89" s="41" t="s">
        <v>392</v>
      </c>
      <c r="F89" s="85" t="s">
        <v>34</v>
      </c>
      <c r="G89" s="85" t="s">
        <v>37</v>
      </c>
      <c r="H89" s="85" t="s">
        <v>20689</v>
      </c>
      <c r="I89" s="3" t="s">
        <v>21695</v>
      </c>
      <c r="J89" s="85" t="s">
        <v>105</v>
      </c>
      <c r="K89" s="7" t="s">
        <v>102</v>
      </c>
      <c r="L89" s="3" t="s">
        <v>106</v>
      </c>
      <c r="M89" s="3" t="s">
        <v>464</v>
      </c>
      <c r="N89" s="41" t="s">
        <v>465</v>
      </c>
      <c r="O89" s="87">
        <v>266266</v>
      </c>
      <c r="P89" s="87">
        <v>248907</v>
      </c>
      <c r="Q89" s="87">
        <v>17359</v>
      </c>
      <c r="R89" s="87">
        <v>63286</v>
      </c>
      <c r="S89" s="87"/>
      <c r="T89" s="87"/>
      <c r="U89" s="85">
        <v>2013</v>
      </c>
      <c r="V89" s="6"/>
      <c r="W89" s="3"/>
      <c r="X89" s="3"/>
      <c r="Y89" s="3"/>
      <c r="Z89" s="3"/>
      <c r="AA89" s="236"/>
      <c r="AB89" s="123" t="s">
        <v>388</v>
      </c>
      <c r="AC89" s="124" t="s">
        <v>21486</v>
      </c>
      <c r="AD89" s="41" t="s">
        <v>466</v>
      </c>
      <c r="AE89" s="204"/>
      <c r="AF89" s="203"/>
      <c r="AG89" s="41" t="s">
        <v>21480</v>
      </c>
      <c r="AH89" s="41" t="s">
        <v>121</v>
      </c>
      <c r="AI89" s="80" t="s">
        <v>467</v>
      </c>
      <c r="AJ89" s="41"/>
      <c r="AK89" s="4"/>
      <c r="AL89" s="85"/>
      <c r="AM89" s="151" t="s">
        <v>19998</v>
      </c>
      <c r="AN89" s="15"/>
      <c r="AO89" s="166"/>
      <c r="AP89" s="5">
        <f t="shared" si="2"/>
        <v>0</v>
      </c>
      <c r="AQ89" s="16"/>
      <c r="AR89" s="205">
        <v>1</v>
      </c>
      <c r="AS89" s="16"/>
      <c r="AT89" s="16"/>
      <c r="AU89" s="16"/>
      <c r="AV89" s="16"/>
      <c r="AW89" s="16"/>
      <c r="AX89" s="16"/>
    </row>
    <row r="90" spans="1:50" customFormat="1" ht="15.75" hidden="1" customHeight="1" x14ac:dyDescent="0.2">
      <c r="A90" s="7" t="s">
        <v>468</v>
      </c>
      <c r="B90" s="3" t="s">
        <v>469</v>
      </c>
      <c r="C90" s="85" t="s">
        <v>97</v>
      </c>
      <c r="D90" s="85" t="s">
        <v>23566</v>
      </c>
      <c r="E90" s="41" t="s">
        <v>392</v>
      </c>
      <c r="F90" s="85" t="s">
        <v>14</v>
      </c>
      <c r="G90" s="85" t="s">
        <v>17</v>
      </c>
      <c r="H90" s="85" t="s">
        <v>20690</v>
      </c>
      <c r="I90" s="3" t="s">
        <v>21699</v>
      </c>
      <c r="J90" s="85" t="s">
        <v>105</v>
      </c>
      <c r="K90" s="7" t="s">
        <v>102</v>
      </c>
      <c r="L90" s="3" t="s">
        <v>378</v>
      </c>
      <c r="M90" s="3" t="s">
        <v>470</v>
      </c>
      <c r="N90" s="41" t="s">
        <v>471</v>
      </c>
      <c r="O90" s="87">
        <v>194151</v>
      </c>
      <c r="P90" s="87">
        <v>130020</v>
      </c>
      <c r="Q90" s="87">
        <v>64131</v>
      </c>
      <c r="R90" s="87">
        <v>0</v>
      </c>
      <c r="S90" s="87"/>
      <c r="T90" s="87"/>
      <c r="U90" s="85">
        <v>2013</v>
      </c>
      <c r="V90" s="6"/>
      <c r="W90" s="3"/>
      <c r="X90" s="3"/>
      <c r="Y90" s="3" t="s">
        <v>472</v>
      </c>
      <c r="Z90" s="3"/>
      <c r="AA90" s="236"/>
      <c r="AB90" s="123" t="s">
        <v>388</v>
      </c>
      <c r="AC90" s="124" t="s">
        <v>13100</v>
      </c>
      <c r="AD90" s="41" t="s">
        <v>473</v>
      </c>
      <c r="AE90" s="204"/>
      <c r="AF90" s="203"/>
      <c r="AG90" s="41" t="s">
        <v>21489</v>
      </c>
      <c r="AH90" s="41" t="s">
        <v>111</v>
      </c>
      <c r="AI90" s="80" t="s">
        <v>474</v>
      </c>
      <c r="AJ90" s="41"/>
      <c r="AK90" s="4"/>
      <c r="AL90" s="85"/>
      <c r="AM90" s="151" t="s">
        <v>19998</v>
      </c>
      <c r="AN90" s="15"/>
      <c r="AO90" s="166"/>
      <c r="AP90" s="5">
        <f t="shared" si="2"/>
        <v>0</v>
      </c>
      <c r="AQ90" s="16"/>
      <c r="AR90" s="205">
        <v>1</v>
      </c>
      <c r="AS90" s="16"/>
      <c r="AT90" s="16"/>
      <c r="AU90" s="16"/>
      <c r="AV90" s="16"/>
      <c r="AW90" s="16"/>
      <c r="AX90" s="16"/>
    </row>
    <row r="91" spans="1:50" customFormat="1" ht="15.75" hidden="1" customHeight="1" x14ac:dyDescent="0.2">
      <c r="A91" s="7" t="s">
        <v>475</v>
      </c>
      <c r="B91" s="3" t="s">
        <v>15538</v>
      </c>
      <c r="C91" s="85" t="s">
        <v>97</v>
      </c>
      <c r="D91" s="85" t="s">
        <v>13090</v>
      </c>
      <c r="E91" s="41" t="s">
        <v>154</v>
      </c>
      <c r="F91" s="85" t="s">
        <v>55</v>
      </c>
      <c r="G91" s="85" t="s">
        <v>63</v>
      </c>
      <c r="H91" s="85" t="s">
        <v>20690</v>
      </c>
      <c r="I91" s="3" t="s">
        <v>21719</v>
      </c>
      <c r="J91" s="85" t="s">
        <v>124</v>
      </c>
      <c r="K91" s="7" t="s">
        <v>125</v>
      </c>
      <c r="L91" s="3" t="s">
        <v>15541</v>
      </c>
      <c r="M91" s="3" t="s">
        <v>15540</v>
      </c>
      <c r="N91" s="41" t="s">
        <v>15539</v>
      </c>
      <c r="O91" s="87">
        <v>610193</v>
      </c>
      <c r="P91" s="87">
        <v>14000</v>
      </c>
      <c r="Q91" s="87">
        <v>596193</v>
      </c>
      <c r="R91" s="87">
        <v>0</v>
      </c>
      <c r="S91" s="87"/>
      <c r="T91" s="87"/>
      <c r="U91" s="85">
        <v>2015</v>
      </c>
      <c r="V91" s="6"/>
      <c r="W91" s="3"/>
      <c r="X91" s="3"/>
      <c r="Y91" s="3" t="s">
        <v>109</v>
      </c>
      <c r="Z91" s="3"/>
      <c r="AA91" s="236"/>
      <c r="AB91" s="123" t="s">
        <v>97</v>
      </c>
      <c r="AC91" s="124" t="s">
        <v>13040</v>
      </c>
      <c r="AD91" s="41"/>
      <c r="AE91" s="204"/>
      <c r="AF91" s="203"/>
      <c r="AG91" s="41" t="s">
        <v>21487</v>
      </c>
      <c r="AH91" s="41" t="s">
        <v>55</v>
      </c>
      <c r="AI91" s="80" t="s">
        <v>4</v>
      </c>
      <c r="AJ91" s="41" t="s">
        <v>20711</v>
      </c>
      <c r="AK91" s="4"/>
      <c r="AL91" s="85" t="s">
        <v>16230</v>
      </c>
      <c r="AM91" s="151" t="s">
        <v>19998</v>
      </c>
      <c r="AN91" s="15"/>
      <c r="AO91" s="166"/>
      <c r="AP91" s="5">
        <f t="shared" si="2"/>
        <v>0</v>
      </c>
      <c r="AQ91" s="16"/>
      <c r="AR91" s="205">
        <v>1</v>
      </c>
      <c r="AS91" s="16"/>
      <c r="AT91" s="16"/>
      <c r="AU91" s="16"/>
      <c r="AV91" s="16"/>
      <c r="AW91" s="16"/>
      <c r="AX91" s="16"/>
    </row>
    <row r="92" spans="1:50" customFormat="1" ht="15.75" hidden="1" customHeight="1" x14ac:dyDescent="0.2">
      <c r="A92" s="7" t="s">
        <v>476</v>
      </c>
      <c r="B92" s="3" t="s">
        <v>477</v>
      </c>
      <c r="C92" s="85" t="s">
        <v>97</v>
      </c>
      <c r="D92" s="85" t="s">
        <v>23566</v>
      </c>
      <c r="E92" s="41" t="s">
        <v>392</v>
      </c>
      <c r="F92" s="85" t="s">
        <v>34</v>
      </c>
      <c r="G92" s="85" t="s">
        <v>37</v>
      </c>
      <c r="H92" s="85" t="s">
        <v>20689</v>
      </c>
      <c r="I92" s="3" t="s">
        <v>21695</v>
      </c>
      <c r="J92" s="85" t="s">
        <v>105</v>
      </c>
      <c r="K92" s="7" t="s">
        <v>102</v>
      </c>
      <c r="L92" s="3" t="s">
        <v>337</v>
      </c>
      <c r="M92" s="3" t="s">
        <v>478</v>
      </c>
      <c r="N92" s="41" t="s">
        <v>479</v>
      </c>
      <c r="O92" s="87">
        <v>202207</v>
      </c>
      <c r="P92" s="87">
        <v>199656</v>
      </c>
      <c r="Q92" s="87">
        <v>2551</v>
      </c>
      <c r="R92" s="87">
        <v>47169</v>
      </c>
      <c r="S92" s="87"/>
      <c r="T92" s="87"/>
      <c r="U92" s="85">
        <v>2013</v>
      </c>
      <c r="V92" s="6"/>
      <c r="W92" s="3"/>
      <c r="X92" s="3"/>
      <c r="Y92" s="3" t="s">
        <v>480</v>
      </c>
      <c r="Z92" s="3"/>
      <c r="AA92" s="236"/>
      <c r="AB92" s="123" t="s">
        <v>388</v>
      </c>
      <c r="AC92" s="124" t="s">
        <v>21486</v>
      </c>
      <c r="AD92" s="41"/>
      <c r="AE92" s="204"/>
      <c r="AF92" s="203"/>
      <c r="AG92" s="41" t="s">
        <v>21480</v>
      </c>
      <c r="AH92" s="41" t="s">
        <v>121</v>
      </c>
      <c r="AI92" s="80" t="s">
        <v>481</v>
      </c>
      <c r="AJ92" s="41"/>
      <c r="AK92" s="4"/>
      <c r="AL92" s="85"/>
      <c r="AM92" s="151" t="s">
        <v>19998</v>
      </c>
      <c r="AN92" s="15"/>
      <c r="AO92" s="166"/>
      <c r="AP92" s="5">
        <f t="shared" si="2"/>
        <v>0</v>
      </c>
      <c r="AQ92" s="16"/>
      <c r="AR92" s="205">
        <v>1</v>
      </c>
      <c r="AS92" s="16"/>
      <c r="AT92" s="16"/>
      <c r="AU92" s="16"/>
      <c r="AV92" s="16"/>
      <c r="AW92" s="16"/>
      <c r="AX92" s="16"/>
    </row>
    <row r="93" spans="1:50" customFormat="1" ht="15.75" hidden="1" customHeight="1" x14ac:dyDescent="0.2">
      <c r="A93" s="7" t="s">
        <v>482</v>
      </c>
      <c r="B93" s="3" t="s">
        <v>483</v>
      </c>
      <c r="C93" s="85" t="s">
        <v>97</v>
      </c>
      <c r="D93" s="85" t="s">
        <v>23566</v>
      </c>
      <c r="E93" s="41" t="s">
        <v>392</v>
      </c>
      <c r="F93" s="85" t="s">
        <v>23</v>
      </c>
      <c r="G93" s="85" t="s">
        <v>29</v>
      </c>
      <c r="H93" s="85" t="s">
        <v>20690</v>
      </c>
      <c r="I93" s="3" t="s">
        <v>21693</v>
      </c>
      <c r="J93" s="85" t="s">
        <v>105</v>
      </c>
      <c r="K93" s="7" t="s">
        <v>102</v>
      </c>
      <c r="L93" s="3" t="s">
        <v>175</v>
      </c>
      <c r="M93" s="3" t="s">
        <v>389</v>
      </c>
      <c r="N93" s="41" t="s">
        <v>404</v>
      </c>
      <c r="O93" s="87">
        <v>84418</v>
      </c>
      <c r="P93" s="87">
        <v>84418</v>
      </c>
      <c r="Q93" s="87">
        <v>0</v>
      </c>
      <c r="R93" s="87">
        <v>0</v>
      </c>
      <c r="S93" s="87"/>
      <c r="T93" s="87"/>
      <c r="U93" s="85">
        <v>2014</v>
      </c>
      <c r="V93" s="6"/>
      <c r="W93" s="3"/>
      <c r="X93" s="3"/>
      <c r="Y93" s="3" t="s">
        <v>405</v>
      </c>
      <c r="Z93" s="3"/>
      <c r="AA93" s="236"/>
      <c r="AB93" s="123" t="s">
        <v>388</v>
      </c>
      <c r="AC93" s="124" t="s">
        <v>13097</v>
      </c>
      <c r="AD93" s="41" t="s">
        <v>484</v>
      </c>
      <c r="AE93" s="204"/>
      <c r="AF93" s="203"/>
      <c r="AG93" s="41" t="s">
        <v>21484</v>
      </c>
      <c r="AH93" s="41" t="s">
        <v>394</v>
      </c>
      <c r="AI93" s="80" t="s">
        <v>485</v>
      </c>
      <c r="AJ93" s="41" t="s">
        <v>408</v>
      </c>
      <c r="AK93" s="4"/>
      <c r="AL93" s="85"/>
      <c r="AM93" s="151" t="s">
        <v>19998</v>
      </c>
      <c r="AN93" s="15"/>
      <c r="AO93" s="166"/>
      <c r="AP93" s="5">
        <f t="shared" si="2"/>
        <v>0</v>
      </c>
      <c r="AQ93" s="16"/>
      <c r="AR93" s="205">
        <v>1</v>
      </c>
      <c r="AS93" s="16"/>
      <c r="AT93" s="16"/>
      <c r="AU93" s="16"/>
      <c r="AV93" s="16"/>
      <c r="AW93" s="16"/>
      <c r="AX93" s="16"/>
    </row>
    <row r="94" spans="1:50" customFormat="1" ht="15.75" hidden="1" customHeight="1" x14ac:dyDescent="0.2">
      <c r="A94" s="7" t="s">
        <v>486</v>
      </c>
      <c r="B94" s="3" t="s">
        <v>487</v>
      </c>
      <c r="C94" s="85" t="s">
        <v>97</v>
      </c>
      <c r="D94" s="85" t="s">
        <v>23566</v>
      </c>
      <c r="E94" s="41" t="s">
        <v>392</v>
      </c>
      <c r="F94" s="85" t="s">
        <v>23</v>
      </c>
      <c r="G94" s="85" t="s">
        <v>29</v>
      </c>
      <c r="H94" s="85" t="s">
        <v>20690</v>
      </c>
      <c r="I94" s="3" t="s">
        <v>21693</v>
      </c>
      <c r="J94" s="85" t="s">
        <v>105</v>
      </c>
      <c r="K94" s="7" t="s">
        <v>102</v>
      </c>
      <c r="L94" s="3" t="s">
        <v>175</v>
      </c>
      <c r="M94" s="3" t="s">
        <v>389</v>
      </c>
      <c r="N94" s="41" t="s">
        <v>404</v>
      </c>
      <c r="O94" s="87">
        <v>122080</v>
      </c>
      <c r="P94" s="87">
        <v>122080</v>
      </c>
      <c r="Q94" s="87">
        <v>0</v>
      </c>
      <c r="R94" s="87">
        <v>0</v>
      </c>
      <c r="S94" s="87"/>
      <c r="T94" s="87"/>
      <c r="U94" s="85">
        <v>2014</v>
      </c>
      <c r="V94" s="6"/>
      <c r="W94" s="3"/>
      <c r="X94" s="3"/>
      <c r="Y94" s="3" t="s">
        <v>405</v>
      </c>
      <c r="Z94" s="3"/>
      <c r="AA94" s="236"/>
      <c r="AB94" s="123" t="s">
        <v>388</v>
      </c>
      <c r="AC94" s="124" t="s">
        <v>13097</v>
      </c>
      <c r="AD94" s="41" t="s">
        <v>488</v>
      </c>
      <c r="AE94" s="204"/>
      <c r="AF94" s="203"/>
      <c r="AG94" s="41" t="s">
        <v>21484</v>
      </c>
      <c r="AH94" s="41" t="s">
        <v>394</v>
      </c>
      <c r="AI94" s="80" t="s">
        <v>489</v>
      </c>
      <c r="AJ94" s="41" t="s">
        <v>408</v>
      </c>
      <c r="AK94" s="4"/>
      <c r="AL94" s="85"/>
      <c r="AM94" s="151" t="s">
        <v>19998</v>
      </c>
      <c r="AN94" s="15"/>
      <c r="AO94" s="166"/>
      <c r="AP94" s="5">
        <f t="shared" si="2"/>
        <v>0</v>
      </c>
      <c r="AQ94" s="16"/>
      <c r="AR94" s="205">
        <v>1</v>
      </c>
      <c r="AS94" s="16"/>
      <c r="AT94" s="16"/>
      <c r="AU94" s="16"/>
      <c r="AV94" s="16"/>
      <c r="AW94" s="16"/>
      <c r="AX94" s="16"/>
    </row>
    <row r="95" spans="1:50" customFormat="1" ht="15.75" hidden="1" customHeight="1" x14ac:dyDescent="0.2">
      <c r="A95" s="7" t="s">
        <v>490</v>
      </c>
      <c r="B95" s="3" t="s">
        <v>491</v>
      </c>
      <c r="C95" s="85" t="s">
        <v>97</v>
      </c>
      <c r="D95" s="85" t="s">
        <v>23566</v>
      </c>
      <c r="E95" s="41" t="s">
        <v>392</v>
      </c>
      <c r="F95" s="85" t="s">
        <v>23</v>
      </c>
      <c r="G95" s="85" t="s">
        <v>29</v>
      </c>
      <c r="H95" s="85" t="s">
        <v>20690</v>
      </c>
      <c r="I95" s="3" t="s">
        <v>21693</v>
      </c>
      <c r="J95" s="85" t="s">
        <v>105</v>
      </c>
      <c r="K95" s="7" t="s">
        <v>102</v>
      </c>
      <c r="L95" s="3" t="s">
        <v>322</v>
      </c>
      <c r="M95" s="3" t="s">
        <v>433</v>
      </c>
      <c r="N95" s="41" t="s">
        <v>492</v>
      </c>
      <c r="O95" s="87">
        <v>56124</v>
      </c>
      <c r="P95" s="87">
        <v>56124</v>
      </c>
      <c r="Q95" s="87">
        <v>0</v>
      </c>
      <c r="R95" s="87">
        <v>0</v>
      </c>
      <c r="S95" s="87"/>
      <c r="T95" s="87"/>
      <c r="U95" s="85">
        <v>2013</v>
      </c>
      <c r="V95" s="6"/>
      <c r="W95" s="3"/>
      <c r="X95" s="3"/>
      <c r="Y95" s="3" t="s">
        <v>493</v>
      </c>
      <c r="Z95" s="3"/>
      <c r="AA95" s="236"/>
      <c r="AB95" s="123" t="s">
        <v>388</v>
      </c>
      <c r="AC95" s="124" t="s">
        <v>13097</v>
      </c>
      <c r="AD95" s="41" t="s">
        <v>494</v>
      </c>
      <c r="AE95" s="204"/>
      <c r="AF95" s="203"/>
      <c r="AG95" s="41" t="s">
        <v>21484</v>
      </c>
      <c r="AH95" s="41" t="s">
        <v>394</v>
      </c>
      <c r="AI95" s="80" t="s">
        <v>495</v>
      </c>
      <c r="AJ95" s="41" t="s">
        <v>496</v>
      </c>
      <c r="AK95" s="4"/>
      <c r="AL95" s="85"/>
      <c r="AM95" s="151" t="s">
        <v>19998</v>
      </c>
      <c r="AN95" s="15"/>
      <c r="AO95" s="166"/>
      <c r="AP95" s="5">
        <f t="shared" si="2"/>
        <v>0</v>
      </c>
      <c r="AQ95" s="16"/>
      <c r="AR95" s="205">
        <v>1</v>
      </c>
      <c r="AS95" s="16"/>
      <c r="AT95" s="16"/>
      <c r="AU95" s="16"/>
      <c r="AV95" s="16"/>
      <c r="AW95" s="16"/>
      <c r="AX95" s="16"/>
    </row>
    <row r="96" spans="1:50" customFormat="1" ht="15.75" hidden="1" customHeight="1" x14ac:dyDescent="0.2">
      <c r="A96" s="7" t="s">
        <v>497</v>
      </c>
      <c r="B96" s="3" t="s">
        <v>498</v>
      </c>
      <c r="C96" s="85" t="s">
        <v>97</v>
      </c>
      <c r="D96" s="85" t="s">
        <v>13090</v>
      </c>
      <c r="E96" s="41" t="s">
        <v>1800</v>
      </c>
      <c r="F96" s="85" t="s">
        <v>34</v>
      </c>
      <c r="G96" s="85" t="s">
        <v>35</v>
      </c>
      <c r="H96" s="85" t="s">
        <v>20688</v>
      </c>
      <c r="I96" s="3" t="s">
        <v>21684</v>
      </c>
      <c r="J96" s="85" t="s">
        <v>105</v>
      </c>
      <c r="K96" s="7" t="s">
        <v>102</v>
      </c>
      <c r="L96" s="3" t="s">
        <v>145</v>
      </c>
      <c r="M96" s="3" t="s">
        <v>499</v>
      </c>
      <c r="N96" s="41" t="s">
        <v>147</v>
      </c>
      <c r="O96" s="87">
        <v>0</v>
      </c>
      <c r="P96" s="87">
        <v>0</v>
      </c>
      <c r="Q96" s="87">
        <v>0</v>
      </c>
      <c r="R96" s="87">
        <v>0</v>
      </c>
      <c r="S96" s="87"/>
      <c r="T96" s="87"/>
      <c r="U96" s="85" t="s">
        <v>112</v>
      </c>
      <c r="V96" s="6"/>
      <c r="W96" s="3"/>
      <c r="X96" s="3"/>
      <c r="Y96" s="3" t="s">
        <v>129</v>
      </c>
      <c r="Z96" s="3"/>
      <c r="AA96" s="236"/>
      <c r="AB96" s="123" t="s">
        <v>97</v>
      </c>
      <c r="AC96" s="124" t="s">
        <v>13040</v>
      </c>
      <c r="AD96" s="41"/>
      <c r="AE96" s="204"/>
      <c r="AF96" s="203"/>
      <c r="AG96" s="41" t="s">
        <v>21480</v>
      </c>
      <c r="AH96" s="41" t="s">
        <v>121</v>
      </c>
      <c r="AI96" s="80" t="s">
        <v>4</v>
      </c>
      <c r="AJ96" s="41" t="s">
        <v>500</v>
      </c>
      <c r="AK96" s="4"/>
      <c r="AL96" s="85"/>
      <c r="AM96" s="151" t="s">
        <v>19998</v>
      </c>
      <c r="AN96" s="15"/>
      <c r="AO96" s="166"/>
      <c r="AP96" s="5">
        <f t="shared" si="2"/>
        <v>0</v>
      </c>
      <c r="AQ96" s="16"/>
      <c r="AR96" s="205">
        <v>1</v>
      </c>
      <c r="AS96" s="16"/>
      <c r="AT96" s="16"/>
      <c r="AU96" s="16"/>
      <c r="AV96" s="16"/>
      <c r="AW96" s="16"/>
      <c r="AX96" s="16"/>
    </row>
    <row r="97" spans="1:50" customFormat="1" ht="15.75" hidden="1" customHeight="1" x14ac:dyDescent="0.2">
      <c r="A97" s="7" t="s">
        <v>501</v>
      </c>
      <c r="B97" s="3" t="s">
        <v>502</v>
      </c>
      <c r="C97" s="85" t="s">
        <v>97</v>
      </c>
      <c r="D97" s="85" t="s">
        <v>23566</v>
      </c>
      <c r="E97" s="41" t="s">
        <v>392</v>
      </c>
      <c r="F97" s="85" t="s">
        <v>23</v>
      </c>
      <c r="G97" s="85" t="s">
        <v>29</v>
      </c>
      <c r="H97" s="85" t="s">
        <v>20690</v>
      </c>
      <c r="I97" s="3" t="s">
        <v>21693</v>
      </c>
      <c r="J97" s="85" t="s">
        <v>105</v>
      </c>
      <c r="K97" s="7" t="s">
        <v>102</v>
      </c>
      <c r="L97" s="3" t="s">
        <v>322</v>
      </c>
      <c r="M97" s="3" t="s">
        <v>433</v>
      </c>
      <c r="N97" s="41" t="s">
        <v>434</v>
      </c>
      <c r="O97" s="87">
        <v>88044</v>
      </c>
      <c r="P97" s="87">
        <v>88044</v>
      </c>
      <c r="Q97" s="87">
        <v>0</v>
      </c>
      <c r="R97" s="87">
        <v>0</v>
      </c>
      <c r="S97" s="87"/>
      <c r="T97" s="87"/>
      <c r="U97" s="85">
        <v>2013</v>
      </c>
      <c r="V97" s="6"/>
      <c r="W97" s="3"/>
      <c r="X97" s="3"/>
      <c r="Y97" s="3" t="s">
        <v>109</v>
      </c>
      <c r="Z97" s="3"/>
      <c r="AA97" s="236"/>
      <c r="AB97" s="123" t="s">
        <v>388</v>
      </c>
      <c r="AC97" s="124" t="s">
        <v>13097</v>
      </c>
      <c r="AD97" s="41" t="s">
        <v>503</v>
      </c>
      <c r="AE97" s="204"/>
      <c r="AF97" s="203"/>
      <c r="AG97" s="41" t="s">
        <v>21484</v>
      </c>
      <c r="AH97" s="41" t="s">
        <v>394</v>
      </c>
      <c r="AI97" s="80" t="s">
        <v>504</v>
      </c>
      <c r="AJ97" s="41"/>
      <c r="AK97" s="4"/>
      <c r="AL97" s="85"/>
      <c r="AM97" s="151" t="s">
        <v>19998</v>
      </c>
      <c r="AN97" s="15"/>
      <c r="AO97" s="166"/>
      <c r="AP97" s="5">
        <f t="shared" si="2"/>
        <v>0</v>
      </c>
      <c r="AQ97" s="16"/>
      <c r="AR97" s="205">
        <v>1</v>
      </c>
      <c r="AS97" s="16"/>
      <c r="AT97" s="16"/>
      <c r="AU97" s="16"/>
      <c r="AV97" s="16"/>
      <c r="AW97" s="16"/>
      <c r="AX97" s="16"/>
    </row>
    <row r="98" spans="1:50" customFormat="1" ht="15.75" hidden="1" customHeight="1" x14ac:dyDescent="0.2">
      <c r="A98" s="7" t="s">
        <v>505</v>
      </c>
      <c r="B98" s="3" t="s">
        <v>506</v>
      </c>
      <c r="C98" s="85" t="s">
        <v>97</v>
      </c>
      <c r="D98" s="85" t="s">
        <v>23566</v>
      </c>
      <c r="E98" s="41" t="s">
        <v>392</v>
      </c>
      <c r="F98" s="85" t="s">
        <v>34</v>
      </c>
      <c r="G98" s="85" t="s">
        <v>37</v>
      </c>
      <c r="H98" s="85" t="s">
        <v>20689</v>
      </c>
      <c r="I98" s="3" t="s">
        <v>21695</v>
      </c>
      <c r="J98" s="85" t="s">
        <v>105</v>
      </c>
      <c r="K98" s="7" t="s">
        <v>102</v>
      </c>
      <c r="L98" s="3" t="s">
        <v>202</v>
      </c>
      <c r="M98" s="3" t="s">
        <v>507</v>
      </c>
      <c r="N98" s="41" t="s">
        <v>508</v>
      </c>
      <c r="O98" s="87">
        <v>2053516</v>
      </c>
      <c r="P98" s="87">
        <v>1873042</v>
      </c>
      <c r="Q98" s="87">
        <v>180474</v>
      </c>
      <c r="R98" s="87">
        <v>487968</v>
      </c>
      <c r="S98" s="87"/>
      <c r="T98" s="87"/>
      <c r="U98" s="85">
        <v>2014</v>
      </c>
      <c r="V98" s="6"/>
      <c r="W98" s="3"/>
      <c r="X98" s="3"/>
      <c r="Y98" s="3" t="s">
        <v>21890</v>
      </c>
      <c r="Z98" s="3"/>
      <c r="AA98" s="236"/>
      <c r="AB98" s="123" t="s">
        <v>388</v>
      </c>
      <c r="AC98" s="124" t="s">
        <v>21486</v>
      </c>
      <c r="AD98" s="41" t="s">
        <v>25647</v>
      </c>
      <c r="AE98" s="204"/>
      <c r="AF98" s="203"/>
      <c r="AG98" s="41" t="s">
        <v>21480</v>
      </c>
      <c r="AH98" s="41" t="s">
        <v>121</v>
      </c>
      <c r="AI98" s="80" t="s">
        <v>509</v>
      </c>
      <c r="AJ98" s="41"/>
      <c r="AK98" s="4"/>
      <c r="AL98" s="85"/>
      <c r="AM98" s="151" t="s">
        <v>19998</v>
      </c>
      <c r="AN98" s="15"/>
      <c r="AO98" s="166"/>
      <c r="AP98" s="5">
        <f t="shared" si="2"/>
        <v>0</v>
      </c>
      <c r="AQ98" s="16"/>
      <c r="AR98" s="205">
        <v>1</v>
      </c>
      <c r="AS98" s="16"/>
      <c r="AT98" s="16"/>
      <c r="AU98" s="16"/>
      <c r="AV98" s="16"/>
      <c r="AW98" s="16"/>
      <c r="AX98" s="16"/>
    </row>
    <row r="99" spans="1:50" customFormat="1" ht="15.75" hidden="1" customHeight="1" x14ac:dyDescent="0.2">
      <c r="A99" s="7" t="s">
        <v>510</v>
      </c>
      <c r="B99" s="3" t="s">
        <v>511</v>
      </c>
      <c r="C99" s="85" t="s">
        <v>97</v>
      </c>
      <c r="D99" s="85" t="s">
        <v>23566</v>
      </c>
      <c r="E99" s="41" t="s">
        <v>392</v>
      </c>
      <c r="F99" s="85" t="s">
        <v>34</v>
      </c>
      <c r="G99" s="85" t="s">
        <v>37</v>
      </c>
      <c r="H99" s="85" t="s">
        <v>20689</v>
      </c>
      <c r="I99" s="3" t="s">
        <v>21695</v>
      </c>
      <c r="J99" s="85" t="s">
        <v>105</v>
      </c>
      <c r="K99" s="7" t="s">
        <v>102</v>
      </c>
      <c r="L99" s="3" t="s">
        <v>106</v>
      </c>
      <c r="M99" s="3" t="s">
        <v>512</v>
      </c>
      <c r="N99" s="41" t="s">
        <v>465</v>
      </c>
      <c r="O99" s="87">
        <v>119437</v>
      </c>
      <c r="P99" s="87">
        <v>101491</v>
      </c>
      <c r="Q99" s="87">
        <v>17946</v>
      </c>
      <c r="R99" s="87">
        <v>28410</v>
      </c>
      <c r="S99" s="87"/>
      <c r="T99" s="87"/>
      <c r="U99" s="85">
        <v>2015</v>
      </c>
      <c r="V99" s="6"/>
      <c r="W99" s="3"/>
      <c r="X99" s="3"/>
      <c r="Y99" s="3" t="s">
        <v>554</v>
      </c>
      <c r="Z99" s="3"/>
      <c r="AA99" s="236"/>
      <c r="AB99" s="123" t="s">
        <v>388</v>
      </c>
      <c r="AC99" s="124" t="s">
        <v>21486</v>
      </c>
      <c r="AD99" s="41" t="s">
        <v>513</v>
      </c>
      <c r="AE99" s="204"/>
      <c r="AF99" s="203"/>
      <c r="AG99" s="41" t="s">
        <v>21480</v>
      </c>
      <c r="AH99" s="41" t="s">
        <v>121</v>
      </c>
      <c r="AI99" s="80" t="s">
        <v>514</v>
      </c>
      <c r="AJ99" s="41"/>
      <c r="AK99" s="4"/>
      <c r="AL99" s="85"/>
      <c r="AM99" s="151" t="s">
        <v>19998</v>
      </c>
      <c r="AN99" s="15"/>
      <c r="AO99" s="166"/>
      <c r="AP99" s="5">
        <f t="shared" si="2"/>
        <v>0</v>
      </c>
      <c r="AQ99" s="16"/>
      <c r="AR99" s="205">
        <v>1</v>
      </c>
      <c r="AS99" s="16"/>
      <c r="AT99" s="16"/>
      <c r="AU99" s="16"/>
      <c r="AV99" s="16"/>
      <c r="AW99" s="16"/>
      <c r="AX99" s="16"/>
    </row>
    <row r="100" spans="1:50" customFormat="1" ht="15.75" hidden="1" customHeight="1" x14ac:dyDescent="0.2">
      <c r="A100" s="7" t="s">
        <v>515</v>
      </c>
      <c r="B100" s="3" t="s">
        <v>516</v>
      </c>
      <c r="C100" s="85" t="s">
        <v>97</v>
      </c>
      <c r="D100" s="85" t="s">
        <v>23566</v>
      </c>
      <c r="E100" s="41" t="s">
        <v>392</v>
      </c>
      <c r="F100" s="85" t="s">
        <v>34</v>
      </c>
      <c r="G100" s="85" t="s">
        <v>37</v>
      </c>
      <c r="H100" s="85" t="s">
        <v>20689</v>
      </c>
      <c r="I100" s="3" t="s">
        <v>21695</v>
      </c>
      <c r="J100" s="85" t="s">
        <v>105</v>
      </c>
      <c r="K100" s="7" t="s">
        <v>102</v>
      </c>
      <c r="L100" s="3" t="s">
        <v>219</v>
      </c>
      <c r="M100" s="3" t="s">
        <v>517</v>
      </c>
      <c r="N100" s="41" t="s">
        <v>193</v>
      </c>
      <c r="O100" s="87">
        <v>847890</v>
      </c>
      <c r="P100" s="87">
        <v>840560</v>
      </c>
      <c r="Q100" s="87">
        <v>7330</v>
      </c>
      <c r="R100" s="87">
        <v>194387</v>
      </c>
      <c r="S100" s="87"/>
      <c r="T100" s="87"/>
      <c r="U100" s="85">
        <v>2014</v>
      </c>
      <c r="V100" s="6"/>
      <c r="W100" s="3"/>
      <c r="X100" s="3"/>
      <c r="Y100" s="3" t="s">
        <v>554</v>
      </c>
      <c r="Z100" s="3"/>
      <c r="AA100" s="236"/>
      <c r="AB100" s="123" t="s">
        <v>388</v>
      </c>
      <c r="AC100" s="124" t="s">
        <v>21486</v>
      </c>
      <c r="AD100" s="41"/>
      <c r="AE100" s="204"/>
      <c r="AF100" s="203"/>
      <c r="AG100" s="41" t="s">
        <v>21480</v>
      </c>
      <c r="AH100" s="41" t="s">
        <v>121</v>
      </c>
      <c r="AI100" s="80" t="s">
        <v>518</v>
      </c>
      <c r="AJ100" s="41"/>
      <c r="AK100" s="4"/>
      <c r="AL100" s="85"/>
      <c r="AM100" s="151" t="s">
        <v>19998</v>
      </c>
      <c r="AN100" s="15"/>
      <c r="AO100" s="166"/>
      <c r="AP100" s="5">
        <f t="shared" si="2"/>
        <v>0</v>
      </c>
      <c r="AQ100" s="16"/>
      <c r="AR100" s="205">
        <v>1</v>
      </c>
      <c r="AS100" s="16"/>
      <c r="AT100" s="16"/>
      <c r="AU100" s="16"/>
      <c r="AV100" s="16"/>
      <c r="AW100" s="16"/>
      <c r="AX100" s="16"/>
    </row>
    <row r="101" spans="1:50" customFormat="1" ht="15.75" hidden="1" customHeight="1" x14ac:dyDescent="0.2">
      <c r="A101" s="7" t="s">
        <v>519</v>
      </c>
      <c r="B101" s="3" t="s">
        <v>520</v>
      </c>
      <c r="C101" s="85" t="s">
        <v>97</v>
      </c>
      <c r="D101" s="85" t="s">
        <v>13090</v>
      </c>
      <c r="E101" s="41" t="s">
        <v>392</v>
      </c>
      <c r="F101" s="85" t="s">
        <v>23</v>
      </c>
      <c r="G101" s="85" t="s">
        <v>29</v>
      </c>
      <c r="H101" s="85" t="s">
        <v>20690</v>
      </c>
      <c r="I101" s="3" t="s">
        <v>21693</v>
      </c>
      <c r="J101" s="85" t="s">
        <v>105</v>
      </c>
      <c r="K101" s="7" t="s">
        <v>102</v>
      </c>
      <c r="L101" s="3" t="s">
        <v>175</v>
      </c>
      <c r="M101" s="3" t="s">
        <v>389</v>
      </c>
      <c r="N101" s="41" t="s">
        <v>404</v>
      </c>
      <c r="O101" s="87">
        <v>0</v>
      </c>
      <c r="P101" s="87">
        <v>0</v>
      </c>
      <c r="Q101" s="87">
        <v>0</v>
      </c>
      <c r="R101" s="87">
        <v>0</v>
      </c>
      <c r="S101" s="87"/>
      <c r="T101" s="87"/>
      <c r="U101" s="85" t="s">
        <v>112</v>
      </c>
      <c r="V101" s="6"/>
      <c r="W101" s="3"/>
      <c r="X101" s="3"/>
      <c r="Y101" s="3"/>
      <c r="Z101" s="3"/>
      <c r="AA101" s="236"/>
      <c r="AB101" s="123" t="s">
        <v>97</v>
      </c>
      <c r="AC101" s="124" t="s">
        <v>13098</v>
      </c>
      <c r="AD101" s="41"/>
      <c r="AE101" s="204"/>
      <c r="AF101" s="203"/>
      <c r="AG101" s="41" t="s">
        <v>21484</v>
      </c>
      <c r="AH101" s="41" t="s">
        <v>394</v>
      </c>
      <c r="AI101" s="80" t="s">
        <v>4</v>
      </c>
      <c r="AJ101" s="41" t="s">
        <v>408</v>
      </c>
      <c r="AK101" s="4"/>
      <c r="AL101" s="85"/>
      <c r="AM101" s="151" t="s">
        <v>19998</v>
      </c>
      <c r="AN101" s="15"/>
      <c r="AO101" s="166"/>
      <c r="AP101" s="5">
        <f t="shared" si="2"/>
        <v>0</v>
      </c>
      <c r="AQ101" s="16"/>
      <c r="AR101" s="205">
        <v>1</v>
      </c>
      <c r="AS101" s="16"/>
      <c r="AT101" s="16"/>
      <c r="AU101" s="16"/>
      <c r="AV101" s="16"/>
      <c r="AW101" s="16"/>
      <c r="AX101" s="16"/>
    </row>
    <row r="102" spans="1:50" customFormat="1" ht="15.75" hidden="1" customHeight="1" x14ac:dyDescent="0.2">
      <c r="A102" s="7" t="s">
        <v>521</v>
      </c>
      <c r="B102" s="3" t="s">
        <v>522</v>
      </c>
      <c r="C102" s="85" t="s">
        <v>97</v>
      </c>
      <c r="D102" s="85" t="s">
        <v>13090</v>
      </c>
      <c r="E102" s="41" t="s">
        <v>110</v>
      </c>
      <c r="F102" s="85" t="s">
        <v>64</v>
      </c>
      <c r="G102" s="85" t="s">
        <v>65</v>
      </c>
      <c r="H102" s="85" t="s">
        <v>20690</v>
      </c>
      <c r="I102" s="3" t="s">
        <v>21700</v>
      </c>
      <c r="J102" s="85" t="s">
        <v>105</v>
      </c>
      <c r="K102" s="7" t="s">
        <v>102</v>
      </c>
      <c r="L102" s="3" t="s">
        <v>219</v>
      </c>
      <c r="M102" s="3" t="s">
        <v>523</v>
      </c>
      <c r="N102" s="41" t="s">
        <v>524</v>
      </c>
      <c r="O102" s="87">
        <v>207509</v>
      </c>
      <c r="P102" s="87">
        <v>186757</v>
      </c>
      <c r="Q102" s="87">
        <v>20752</v>
      </c>
      <c r="R102" s="87">
        <v>0</v>
      </c>
      <c r="S102" s="87"/>
      <c r="T102" s="87"/>
      <c r="U102" s="85">
        <v>2008</v>
      </c>
      <c r="V102" s="6"/>
      <c r="W102" s="3"/>
      <c r="X102" s="3"/>
      <c r="Y102" s="3" t="s">
        <v>129</v>
      </c>
      <c r="Z102" s="3"/>
      <c r="AA102" s="236"/>
      <c r="AB102" s="123" t="s">
        <v>97</v>
      </c>
      <c r="AC102" s="124" t="s">
        <v>13040</v>
      </c>
      <c r="AD102" s="41"/>
      <c r="AE102" s="204"/>
      <c r="AF102" s="203"/>
      <c r="AG102" s="41" t="s">
        <v>21483</v>
      </c>
      <c r="AH102" s="41" t="s">
        <v>220</v>
      </c>
      <c r="AI102" s="80" t="s">
        <v>4</v>
      </c>
      <c r="AJ102" s="41" t="s">
        <v>525</v>
      </c>
      <c r="AK102" s="4"/>
      <c r="AL102" s="85"/>
      <c r="AM102" s="151" t="s">
        <v>19998</v>
      </c>
      <c r="AN102" s="15"/>
      <c r="AO102" s="166"/>
      <c r="AP102" s="5">
        <f t="shared" si="2"/>
        <v>0</v>
      </c>
      <c r="AQ102" s="16"/>
      <c r="AR102" s="205">
        <v>1</v>
      </c>
      <c r="AS102" s="16"/>
      <c r="AT102" s="16"/>
      <c r="AU102" s="16"/>
      <c r="AV102" s="16"/>
      <c r="AW102" s="16"/>
      <c r="AX102" s="16"/>
    </row>
    <row r="103" spans="1:50" customFormat="1" ht="15.75" hidden="1" customHeight="1" x14ac:dyDescent="0.2">
      <c r="A103" s="7" t="s">
        <v>526</v>
      </c>
      <c r="B103" s="3" t="s">
        <v>527</v>
      </c>
      <c r="C103" s="85" t="s">
        <v>97</v>
      </c>
      <c r="D103" s="85" t="s">
        <v>13090</v>
      </c>
      <c r="E103" s="41" t="s">
        <v>110</v>
      </c>
      <c r="F103" s="85" t="s">
        <v>14</v>
      </c>
      <c r="G103" s="85" t="s">
        <v>18</v>
      </c>
      <c r="H103" s="85" t="s">
        <v>20690</v>
      </c>
      <c r="I103" s="3" t="s">
        <v>21701</v>
      </c>
      <c r="J103" s="85" t="s">
        <v>105</v>
      </c>
      <c r="K103" s="7" t="s">
        <v>102</v>
      </c>
      <c r="L103" s="3" t="s">
        <v>106</v>
      </c>
      <c r="M103" s="3" t="s">
        <v>15499</v>
      </c>
      <c r="N103" s="41" t="s">
        <v>528</v>
      </c>
      <c r="O103" s="87">
        <v>202</v>
      </c>
      <c r="P103" s="87">
        <v>202</v>
      </c>
      <c r="Q103" s="87">
        <v>0</v>
      </c>
      <c r="R103" s="87">
        <v>0</v>
      </c>
      <c r="S103" s="87"/>
      <c r="T103" s="87"/>
      <c r="U103" s="85">
        <v>2012</v>
      </c>
      <c r="V103" s="6"/>
      <c r="W103" s="3"/>
      <c r="X103" s="3"/>
      <c r="Y103" s="3" t="s">
        <v>183</v>
      </c>
      <c r="Z103" s="3"/>
      <c r="AA103" s="236"/>
      <c r="AB103" s="123" t="s">
        <v>97</v>
      </c>
      <c r="AC103" s="124" t="s">
        <v>13040</v>
      </c>
      <c r="AD103" s="41"/>
      <c r="AE103" s="204"/>
      <c r="AF103" s="203"/>
      <c r="AG103" s="41" t="s">
        <v>21490</v>
      </c>
      <c r="AH103" s="41" t="s">
        <v>401</v>
      </c>
      <c r="AI103" s="80" t="s">
        <v>4</v>
      </c>
      <c r="AJ103" s="41"/>
      <c r="AK103" s="4"/>
      <c r="AL103" s="85"/>
      <c r="AM103" s="151" t="s">
        <v>19998</v>
      </c>
      <c r="AN103" s="15"/>
      <c r="AO103" s="166"/>
      <c r="AP103" s="5">
        <f t="shared" si="2"/>
        <v>0</v>
      </c>
      <c r="AQ103" s="16"/>
      <c r="AR103" s="205">
        <v>1</v>
      </c>
      <c r="AS103" s="16"/>
      <c r="AT103" s="16"/>
      <c r="AU103" s="16"/>
      <c r="AV103" s="16"/>
      <c r="AW103" s="16"/>
      <c r="AX103" s="16"/>
    </row>
    <row r="104" spans="1:50" customFormat="1" ht="15.75" hidden="1" customHeight="1" x14ac:dyDescent="0.2">
      <c r="A104" s="7" t="s">
        <v>529</v>
      </c>
      <c r="B104" s="3" t="s">
        <v>530</v>
      </c>
      <c r="C104" s="85" t="s">
        <v>97</v>
      </c>
      <c r="D104" s="85" t="s">
        <v>23566</v>
      </c>
      <c r="E104" s="41" t="s">
        <v>392</v>
      </c>
      <c r="F104" s="85" t="s">
        <v>23</v>
      </c>
      <c r="G104" s="85" t="s">
        <v>29</v>
      </c>
      <c r="H104" s="85" t="s">
        <v>20690</v>
      </c>
      <c r="I104" s="3" t="s">
        <v>21693</v>
      </c>
      <c r="J104" s="85" t="s">
        <v>105</v>
      </c>
      <c r="K104" s="7" t="s">
        <v>102</v>
      </c>
      <c r="L104" s="3" t="s">
        <v>175</v>
      </c>
      <c r="M104" s="3" t="s">
        <v>389</v>
      </c>
      <c r="N104" s="41" t="s">
        <v>404</v>
      </c>
      <c r="O104" s="87">
        <v>71825</v>
      </c>
      <c r="P104" s="87">
        <v>71825</v>
      </c>
      <c r="Q104" s="87">
        <v>0</v>
      </c>
      <c r="R104" s="87">
        <v>0</v>
      </c>
      <c r="S104" s="87"/>
      <c r="T104" s="87"/>
      <c r="U104" s="85">
        <v>2014</v>
      </c>
      <c r="V104" s="6"/>
      <c r="W104" s="3"/>
      <c r="X104" s="3"/>
      <c r="Y104" s="3" t="s">
        <v>405</v>
      </c>
      <c r="Z104" s="3"/>
      <c r="AA104" s="236"/>
      <c r="AB104" s="123" t="s">
        <v>388</v>
      </c>
      <c r="AC104" s="124" t="s">
        <v>13097</v>
      </c>
      <c r="AD104" s="41" t="s">
        <v>531</v>
      </c>
      <c r="AE104" s="204"/>
      <c r="AF104" s="203"/>
      <c r="AG104" s="41" t="s">
        <v>21484</v>
      </c>
      <c r="AH104" s="41" t="s">
        <v>394</v>
      </c>
      <c r="AI104" s="80" t="s">
        <v>532</v>
      </c>
      <c r="AJ104" s="41" t="s">
        <v>408</v>
      </c>
      <c r="AK104" s="4"/>
      <c r="AL104" s="85"/>
      <c r="AM104" s="151" t="s">
        <v>19998</v>
      </c>
      <c r="AN104" s="15"/>
      <c r="AO104" s="166"/>
      <c r="AP104" s="5">
        <f t="shared" si="2"/>
        <v>0</v>
      </c>
      <c r="AQ104" s="16"/>
      <c r="AR104" s="205">
        <v>1</v>
      </c>
      <c r="AS104" s="16"/>
      <c r="AT104" s="16"/>
      <c r="AU104" s="16"/>
      <c r="AV104" s="16"/>
      <c r="AW104" s="16"/>
      <c r="AX104" s="16"/>
    </row>
    <row r="105" spans="1:50" customFormat="1" ht="15.75" hidden="1" customHeight="1" x14ac:dyDescent="0.2">
      <c r="A105" s="7" t="s">
        <v>533</v>
      </c>
      <c r="B105" s="3" t="s">
        <v>534</v>
      </c>
      <c r="C105" s="85" t="s">
        <v>97</v>
      </c>
      <c r="D105" s="85" t="s">
        <v>13090</v>
      </c>
      <c r="E105" s="41" t="s">
        <v>110</v>
      </c>
      <c r="F105" s="85" t="s">
        <v>64</v>
      </c>
      <c r="G105" s="85" t="s">
        <v>65</v>
      </c>
      <c r="H105" s="85" t="s">
        <v>20690</v>
      </c>
      <c r="I105" s="3" t="s">
        <v>21700</v>
      </c>
      <c r="J105" s="85" t="s">
        <v>105</v>
      </c>
      <c r="K105" s="7" t="s">
        <v>102</v>
      </c>
      <c r="L105" s="3" t="s">
        <v>302</v>
      </c>
      <c r="M105" s="3" t="s">
        <v>535</v>
      </c>
      <c r="N105" s="41" t="s">
        <v>524</v>
      </c>
      <c r="O105" s="87">
        <v>267128</v>
      </c>
      <c r="P105" s="87">
        <v>229444</v>
      </c>
      <c r="Q105" s="87">
        <v>37684</v>
      </c>
      <c r="R105" s="87">
        <v>0</v>
      </c>
      <c r="S105" s="87"/>
      <c r="T105" s="87"/>
      <c r="U105" s="85">
        <v>2008</v>
      </c>
      <c r="V105" s="6"/>
      <c r="W105" s="3"/>
      <c r="X105" s="3"/>
      <c r="Y105" s="3" t="s">
        <v>129</v>
      </c>
      <c r="Z105" s="3"/>
      <c r="AA105" s="236"/>
      <c r="AB105" s="123" t="s">
        <v>97</v>
      </c>
      <c r="AC105" s="124" t="s">
        <v>13040</v>
      </c>
      <c r="AD105" s="41"/>
      <c r="AE105" s="204"/>
      <c r="AF105" s="203"/>
      <c r="AG105" s="41" t="s">
        <v>21483</v>
      </c>
      <c r="AH105" s="41" t="s">
        <v>220</v>
      </c>
      <c r="AI105" s="80" t="s">
        <v>4</v>
      </c>
      <c r="AJ105" s="41"/>
      <c r="AK105" s="4"/>
      <c r="AL105" s="85"/>
      <c r="AM105" s="151" t="s">
        <v>19998</v>
      </c>
      <c r="AN105" s="15"/>
      <c r="AO105" s="166"/>
      <c r="AP105" s="5">
        <f t="shared" si="2"/>
        <v>0</v>
      </c>
      <c r="AQ105" s="16"/>
      <c r="AR105" s="205">
        <v>1</v>
      </c>
      <c r="AS105" s="16"/>
      <c r="AT105" s="16"/>
      <c r="AU105" s="16"/>
      <c r="AV105" s="16"/>
      <c r="AW105" s="16"/>
      <c r="AX105" s="16"/>
    </row>
    <row r="106" spans="1:50" customFormat="1" ht="15.75" hidden="1" customHeight="1" x14ac:dyDescent="0.2">
      <c r="A106" s="7" t="s">
        <v>536</v>
      </c>
      <c r="B106" s="3" t="s">
        <v>537</v>
      </c>
      <c r="C106" s="85" t="s">
        <v>97</v>
      </c>
      <c r="D106" s="85" t="s">
        <v>23566</v>
      </c>
      <c r="E106" s="41" t="s">
        <v>392</v>
      </c>
      <c r="F106" s="85" t="s">
        <v>23</v>
      </c>
      <c r="G106" s="85" t="s">
        <v>29</v>
      </c>
      <c r="H106" s="85" t="s">
        <v>20690</v>
      </c>
      <c r="I106" s="3" t="s">
        <v>21693</v>
      </c>
      <c r="J106" s="85" t="s">
        <v>105</v>
      </c>
      <c r="K106" s="7" t="s">
        <v>102</v>
      </c>
      <c r="L106" s="3" t="s">
        <v>322</v>
      </c>
      <c r="M106" s="3" t="s">
        <v>433</v>
      </c>
      <c r="N106" s="41" t="s">
        <v>492</v>
      </c>
      <c r="O106" s="87">
        <v>315794</v>
      </c>
      <c r="P106" s="87">
        <v>315794</v>
      </c>
      <c r="Q106" s="87">
        <v>0</v>
      </c>
      <c r="R106" s="87">
        <v>0</v>
      </c>
      <c r="S106" s="87"/>
      <c r="T106" s="87"/>
      <c r="U106" s="85">
        <v>2014</v>
      </c>
      <c r="V106" s="6"/>
      <c r="W106" s="3"/>
      <c r="X106" s="3"/>
      <c r="Y106" s="3" t="s">
        <v>493</v>
      </c>
      <c r="Z106" s="3"/>
      <c r="AA106" s="236"/>
      <c r="AB106" s="123" t="s">
        <v>388</v>
      </c>
      <c r="AC106" s="124" t="s">
        <v>13097</v>
      </c>
      <c r="AD106" s="41" t="s">
        <v>538</v>
      </c>
      <c r="AE106" s="204"/>
      <c r="AF106" s="203"/>
      <c r="AG106" s="41" t="s">
        <v>21484</v>
      </c>
      <c r="AH106" s="41" t="s">
        <v>394</v>
      </c>
      <c r="AI106" s="80" t="s">
        <v>539</v>
      </c>
      <c r="AJ106" s="41" t="s">
        <v>496</v>
      </c>
      <c r="AK106" s="4"/>
      <c r="AL106" s="85"/>
      <c r="AM106" s="151" t="s">
        <v>19998</v>
      </c>
      <c r="AN106" s="15"/>
      <c r="AO106" s="166"/>
      <c r="AP106" s="5">
        <f t="shared" si="2"/>
        <v>0</v>
      </c>
      <c r="AQ106" s="16"/>
      <c r="AR106" s="205">
        <v>1</v>
      </c>
      <c r="AS106" s="16"/>
      <c r="AT106" s="16"/>
      <c r="AU106" s="16"/>
      <c r="AV106" s="16"/>
      <c r="AW106" s="16"/>
      <c r="AX106" s="16"/>
    </row>
    <row r="107" spans="1:50" customFormat="1" ht="15.75" hidden="1" customHeight="1" x14ac:dyDescent="0.2">
      <c r="A107" s="7" t="s">
        <v>540</v>
      </c>
      <c r="B107" s="3" t="s">
        <v>541</v>
      </c>
      <c r="C107" s="85" t="s">
        <v>97</v>
      </c>
      <c r="D107" s="85" t="s">
        <v>13090</v>
      </c>
      <c r="E107" s="41" t="s">
        <v>392</v>
      </c>
      <c r="F107" s="85" t="s">
        <v>34</v>
      </c>
      <c r="G107" s="85" t="s">
        <v>37</v>
      </c>
      <c r="H107" s="85" t="s">
        <v>20689</v>
      </c>
      <c r="I107" s="3" t="s">
        <v>21695</v>
      </c>
      <c r="J107" s="85" t="s">
        <v>105</v>
      </c>
      <c r="K107" s="7" t="s">
        <v>102</v>
      </c>
      <c r="L107" s="3" t="s">
        <v>242</v>
      </c>
      <c r="M107" s="3" t="s">
        <v>542</v>
      </c>
      <c r="N107" s="41" t="s">
        <v>543</v>
      </c>
      <c r="O107" s="87">
        <v>0</v>
      </c>
      <c r="P107" s="87">
        <v>0</v>
      </c>
      <c r="Q107" s="87">
        <v>0</v>
      </c>
      <c r="R107" s="87">
        <v>0</v>
      </c>
      <c r="S107" s="87"/>
      <c r="T107" s="87"/>
      <c r="U107" s="85" t="s">
        <v>112</v>
      </c>
      <c r="V107" s="6"/>
      <c r="W107" s="3"/>
      <c r="X107" s="3"/>
      <c r="Y107" s="3"/>
      <c r="Z107" s="3"/>
      <c r="AA107" s="236"/>
      <c r="AB107" s="123" t="s">
        <v>97</v>
      </c>
      <c r="AC107" s="124" t="s">
        <v>13098</v>
      </c>
      <c r="AD107" s="41"/>
      <c r="AE107" s="204"/>
      <c r="AF107" s="203"/>
      <c r="AG107" s="41" t="s">
        <v>21480</v>
      </c>
      <c r="AH107" s="41" t="s">
        <v>121</v>
      </c>
      <c r="AI107" s="80" t="s">
        <v>4</v>
      </c>
      <c r="AJ107" s="41" t="s">
        <v>544</v>
      </c>
      <c r="AK107" s="4"/>
      <c r="AL107" s="85"/>
      <c r="AM107" s="151" t="s">
        <v>19998</v>
      </c>
      <c r="AN107" s="15"/>
      <c r="AO107" s="166"/>
      <c r="AP107" s="5">
        <f t="shared" si="2"/>
        <v>0</v>
      </c>
      <c r="AQ107" s="16"/>
      <c r="AR107" s="205">
        <v>1</v>
      </c>
      <c r="AS107" s="16"/>
      <c r="AT107" s="16"/>
      <c r="AU107" s="16"/>
      <c r="AV107" s="16"/>
      <c r="AW107" s="16"/>
      <c r="AX107" s="16"/>
    </row>
    <row r="108" spans="1:50" customFormat="1" ht="15.75" hidden="1" customHeight="1" x14ac:dyDescent="0.2">
      <c r="A108" s="7" t="s">
        <v>545</v>
      </c>
      <c r="B108" s="3" t="s">
        <v>546</v>
      </c>
      <c r="C108" s="85" t="s">
        <v>97</v>
      </c>
      <c r="D108" s="85" t="s">
        <v>23566</v>
      </c>
      <c r="E108" s="41" t="s">
        <v>392</v>
      </c>
      <c r="F108" s="85" t="s">
        <v>34</v>
      </c>
      <c r="G108" s="85" t="s">
        <v>37</v>
      </c>
      <c r="H108" s="85" t="s">
        <v>20689</v>
      </c>
      <c r="I108" s="3" t="s">
        <v>21695</v>
      </c>
      <c r="J108" s="85" t="s">
        <v>105</v>
      </c>
      <c r="K108" s="7" t="s">
        <v>102</v>
      </c>
      <c r="L108" s="3" t="s">
        <v>286</v>
      </c>
      <c r="M108" s="3" t="s">
        <v>547</v>
      </c>
      <c r="N108" s="41" t="s">
        <v>548</v>
      </c>
      <c r="O108" s="87">
        <v>1234755</v>
      </c>
      <c r="P108" s="87">
        <v>1099167</v>
      </c>
      <c r="Q108" s="87">
        <v>135588</v>
      </c>
      <c r="R108" s="87">
        <v>272921</v>
      </c>
      <c r="S108" s="87"/>
      <c r="T108" s="87"/>
      <c r="U108" s="85">
        <v>2016</v>
      </c>
      <c r="V108" s="6"/>
      <c r="W108" s="3"/>
      <c r="X108" s="3"/>
      <c r="Y108" s="3" t="s">
        <v>109</v>
      </c>
      <c r="Z108" s="3"/>
      <c r="AA108" s="236"/>
      <c r="AB108" s="123" t="s">
        <v>388</v>
      </c>
      <c r="AC108" s="124" t="s">
        <v>21486</v>
      </c>
      <c r="AD108" s="41"/>
      <c r="AE108" s="204"/>
      <c r="AF108" s="203"/>
      <c r="AG108" s="41" t="s">
        <v>21480</v>
      </c>
      <c r="AH108" s="41" t="s">
        <v>121</v>
      </c>
      <c r="AI108" s="80" t="s">
        <v>549</v>
      </c>
      <c r="AJ108" s="41"/>
      <c r="AK108" s="4"/>
      <c r="AL108" s="85"/>
      <c r="AM108" s="151" t="s">
        <v>19998</v>
      </c>
      <c r="AN108" s="15"/>
      <c r="AO108" s="166"/>
      <c r="AP108" s="5">
        <f t="shared" si="2"/>
        <v>0</v>
      </c>
      <c r="AQ108" s="16"/>
      <c r="AR108" s="205">
        <v>1</v>
      </c>
      <c r="AS108" s="16"/>
      <c r="AT108" s="16"/>
      <c r="AU108" s="16"/>
      <c r="AV108" s="16"/>
      <c r="AW108" s="16"/>
      <c r="AX108" s="16"/>
    </row>
    <row r="109" spans="1:50" customFormat="1" ht="15.75" hidden="1" customHeight="1" x14ac:dyDescent="0.2">
      <c r="A109" s="7" t="s">
        <v>550</v>
      </c>
      <c r="B109" s="3" t="s">
        <v>551</v>
      </c>
      <c r="C109" s="85" t="s">
        <v>97</v>
      </c>
      <c r="D109" s="85" t="s">
        <v>23566</v>
      </c>
      <c r="E109" s="41" t="s">
        <v>392</v>
      </c>
      <c r="F109" s="85" t="s">
        <v>34</v>
      </c>
      <c r="G109" s="85" t="s">
        <v>37</v>
      </c>
      <c r="H109" s="85" t="s">
        <v>20689</v>
      </c>
      <c r="I109" s="3" t="s">
        <v>21695</v>
      </c>
      <c r="J109" s="85" t="s">
        <v>105</v>
      </c>
      <c r="K109" s="7" t="s">
        <v>102</v>
      </c>
      <c r="L109" s="3" t="s">
        <v>247</v>
      </c>
      <c r="M109" s="3" t="s">
        <v>552</v>
      </c>
      <c r="N109" s="41" t="s">
        <v>553</v>
      </c>
      <c r="O109" s="87">
        <v>4330232</v>
      </c>
      <c r="P109" s="87">
        <v>3534183</v>
      </c>
      <c r="Q109" s="87">
        <v>796049</v>
      </c>
      <c r="R109" s="87">
        <v>704570</v>
      </c>
      <c r="S109" s="87"/>
      <c r="T109" s="87"/>
      <c r="U109" s="85">
        <v>2014</v>
      </c>
      <c r="V109" s="6"/>
      <c r="W109" s="3"/>
      <c r="X109" s="3"/>
      <c r="Y109" s="3" t="s">
        <v>129</v>
      </c>
      <c r="Z109" s="3"/>
      <c r="AA109" s="236"/>
      <c r="AB109" s="123" t="s">
        <v>388</v>
      </c>
      <c r="AC109" s="124" t="s">
        <v>21486</v>
      </c>
      <c r="AD109" s="41"/>
      <c r="AE109" s="204"/>
      <c r="AF109" s="203"/>
      <c r="AG109" s="41" t="s">
        <v>21480</v>
      </c>
      <c r="AH109" s="41" t="s">
        <v>121</v>
      </c>
      <c r="AI109" s="80" t="s">
        <v>555</v>
      </c>
      <c r="AJ109" s="41"/>
      <c r="AK109" s="4"/>
      <c r="AL109" s="85"/>
      <c r="AM109" s="151" t="s">
        <v>19998</v>
      </c>
      <c r="AN109" s="15"/>
      <c r="AO109" s="166"/>
      <c r="AP109" s="5">
        <f t="shared" si="2"/>
        <v>0</v>
      </c>
      <c r="AQ109" s="16"/>
      <c r="AR109" s="205">
        <v>1</v>
      </c>
      <c r="AS109" s="16"/>
      <c r="AT109" s="16"/>
      <c r="AU109" s="16"/>
      <c r="AV109" s="16"/>
      <c r="AW109" s="16"/>
      <c r="AX109" s="16"/>
    </row>
    <row r="110" spans="1:50" customFormat="1" ht="15.75" hidden="1" customHeight="1" x14ac:dyDescent="0.2">
      <c r="A110" s="7" t="s">
        <v>556</v>
      </c>
      <c r="B110" s="3" t="s">
        <v>557</v>
      </c>
      <c r="C110" s="85" t="s">
        <v>97</v>
      </c>
      <c r="D110" s="85" t="s">
        <v>13090</v>
      </c>
      <c r="E110" s="41" t="s">
        <v>154</v>
      </c>
      <c r="F110" s="85" t="s">
        <v>34</v>
      </c>
      <c r="G110" s="85" t="s">
        <v>37</v>
      </c>
      <c r="H110" s="85" t="s">
        <v>20689</v>
      </c>
      <c r="I110" s="3" t="s">
        <v>21702</v>
      </c>
      <c r="J110" s="85" t="s">
        <v>105</v>
      </c>
      <c r="K110" s="7" t="s">
        <v>102</v>
      </c>
      <c r="L110" s="3" t="s">
        <v>290</v>
      </c>
      <c r="M110" s="3" t="s">
        <v>558</v>
      </c>
      <c r="N110" s="41">
        <v>245</v>
      </c>
      <c r="O110" s="87">
        <v>1387888</v>
      </c>
      <c r="P110" s="87">
        <v>1274987</v>
      </c>
      <c r="Q110" s="87">
        <v>112901</v>
      </c>
      <c r="R110" s="87">
        <v>322125</v>
      </c>
      <c r="S110" s="87"/>
      <c r="T110" s="87"/>
      <c r="U110" s="85">
        <v>2011</v>
      </c>
      <c r="V110" s="6"/>
      <c r="W110" s="3"/>
      <c r="X110" s="3"/>
      <c r="Y110" s="3" t="s">
        <v>554</v>
      </c>
      <c r="Z110" s="3"/>
      <c r="AA110" s="236"/>
      <c r="AB110" s="123" t="s">
        <v>97</v>
      </c>
      <c r="AC110" s="124" t="s">
        <v>13040</v>
      </c>
      <c r="AD110" s="41"/>
      <c r="AE110" s="204"/>
      <c r="AF110" s="203"/>
      <c r="AG110" s="41" t="s">
        <v>21480</v>
      </c>
      <c r="AH110" s="41" t="s">
        <v>121</v>
      </c>
      <c r="AI110" s="80" t="s">
        <v>4</v>
      </c>
      <c r="AJ110" s="41"/>
      <c r="AK110" s="4"/>
      <c r="AL110" s="85"/>
      <c r="AM110" s="151" t="s">
        <v>19998</v>
      </c>
      <c r="AN110" s="15"/>
      <c r="AO110" s="166"/>
      <c r="AP110" s="5">
        <f t="shared" si="2"/>
        <v>0</v>
      </c>
      <c r="AQ110" s="16"/>
      <c r="AR110" s="205">
        <v>1</v>
      </c>
      <c r="AS110" s="16"/>
      <c r="AT110" s="16"/>
      <c r="AU110" s="16"/>
      <c r="AV110" s="16"/>
      <c r="AW110" s="16"/>
      <c r="AX110" s="16"/>
    </row>
    <row r="111" spans="1:50" customFormat="1" ht="15.75" hidden="1" customHeight="1" x14ac:dyDescent="0.2">
      <c r="A111" s="7" t="s">
        <v>559</v>
      </c>
      <c r="B111" s="3" t="s">
        <v>560</v>
      </c>
      <c r="C111" s="85" t="s">
        <v>97</v>
      </c>
      <c r="D111" s="85" t="s">
        <v>23566</v>
      </c>
      <c r="E111" s="41" t="s">
        <v>392</v>
      </c>
      <c r="F111" s="85" t="s">
        <v>23</v>
      </c>
      <c r="G111" s="85" t="s">
        <v>29</v>
      </c>
      <c r="H111" s="85" t="s">
        <v>20690</v>
      </c>
      <c r="I111" s="3" t="s">
        <v>21693</v>
      </c>
      <c r="J111" s="85" t="s">
        <v>105</v>
      </c>
      <c r="K111" s="7" t="s">
        <v>102</v>
      </c>
      <c r="L111" s="3" t="s">
        <v>175</v>
      </c>
      <c r="M111" s="3" t="s">
        <v>389</v>
      </c>
      <c r="N111" s="41" t="s">
        <v>404</v>
      </c>
      <c r="O111" s="87">
        <v>127664</v>
      </c>
      <c r="P111" s="87">
        <v>127664</v>
      </c>
      <c r="Q111" s="87">
        <v>0</v>
      </c>
      <c r="R111" s="87">
        <v>0</v>
      </c>
      <c r="S111" s="87"/>
      <c r="T111" s="87"/>
      <c r="U111" s="85">
        <v>2015</v>
      </c>
      <c r="V111" s="6"/>
      <c r="W111" s="3"/>
      <c r="X111" s="3"/>
      <c r="Y111" s="3" t="s">
        <v>561</v>
      </c>
      <c r="Z111" s="3"/>
      <c r="AA111" s="236"/>
      <c r="AB111" s="123" t="s">
        <v>388</v>
      </c>
      <c r="AC111" s="124" t="s">
        <v>13097</v>
      </c>
      <c r="AD111" s="41" t="s">
        <v>562</v>
      </c>
      <c r="AE111" s="204"/>
      <c r="AF111" s="203"/>
      <c r="AG111" s="41" t="s">
        <v>21484</v>
      </c>
      <c r="AH111" s="41" t="s">
        <v>394</v>
      </c>
      <c r="AI111" s="80" t="s">
        <v>563</v>
      </c>
      <c r="AJ111" s="41" t="s">
        <v>408</v>
      </c>
      <c r="AK111" s="4"/>
      <c r="AL111" s="85"/>
      <c r="AM111" s="151" t="s">
        <v>19998</v>
      </c>
      <c r="AN111" s="15"/>
      <c r="AO111" s="166"/>
      <c r="AP111" s="5">
        <f t="shared" si="2"/>
        <v>0</v>
      </c>
      <c r="AQ111" s="16"/>
      <c r="AR111" s="205">
        <v>1</v>
      </c>
      <c r="AS111" s="16"/>
      <c r="AT111" s="16"/>
      <c r="AU111" s="16"/>
      <c r="AV111" s="16"/>
      <c r="AW111" s="16"/>
      <c r="AX111" s="16"/>
    </row>
    <row r="112" spans="1:50" customFormat="1" ht="15.75" hidden="1" customHeight="1" x14ac:dyDescent="0.2">
      <c r="A112" s="7" t="s">
        <v>564</v>
      </c>
      <c r="B112" s="3" t="s">
        <v>565</v>
      </c>
      <c r="C112" s="85" t="s">
        <v>97</v>
      </c>
      <c r="D112" s="85" t="s">
        <v>23566</v>
      </c>
      <c r="E112" s="41" t="s">
        <v>392</v>
      </c>
      <c r="F112" s="85" t="s">
        <v>23</v>
      </c>
      <c r="G112" s="85" t="s">
        <v>29</v>
      </c>
      <c r="H112" s="85" t="s">
        <v>20690</v>
      </c>
      <c r="I112" s="3" t="s">
        <v>21693</v>
      </c>
      <c r="J112" s="85" t="s">
        <v>105</v>
      </c>
      <c r="K112" s="7" t="s">
        <v>102</v>
      </c>
      <c r="L112" s="3" t="s">
        <v>175</v>
      </c>
      <c r="M112" s="3" t="s">
        <v>389</v>
      </c>
      <c r="N112" s="41" t="s">
        <v>404</v>
      </c>
      <c r="O112" s="87">
        <v>145580</v>
      </c>
      <c r="P112" s="87">
        <v>145580</v>
      </c>
      <c r="Q112" s="87">
        <v>0</v>
      </c>
      <c r="R112" s="87">
        <v>0</v>
      </c>
      <c r="S112" s="87"/>
      <c r="T112" s="87"/>
      <c r="U112" s="85">
        <v>2015</v>
      </c>
      <c r="V112" s="6"/>
      <c r="W112" s="3"/>
      <c r="X112" s="3"/>
      <c r="Y112" s="3" t="s">
        <v>561</v>
      </c>
      <c r="Z112" s="3"/>
      <c r="AA112" s="236"/>
      <c r="AB112" s="123" t="s">
        <v>388</v>
      </c>
      <c r="AC112" s="124" t="s">
        <v>13097</v>
      </c>
      <c r="AD112" s="41" t="s">
        <v>566</v>
      </c>
      <c r="AE112" s="204"/>
      <c r="AF112" s="203"/>
      <c r="AG112" s="41" t="s">
        <v>21484</v>
      </c>
      <c r="AH112" s="41" t="s">
        <v>394</v>
      </c>
      <c r="AI112" s="80" t="s">
        <v>567</v>
      </c>
      <c r="AJ112" s="41" t="s">
        <v>408</v>
      </c>
      <c r="AK112" s="4"/>
      <c r="AL112" s="85"/>
      <c r="AM112" s="151" t="s">
        <v>19998</v>
      </c>
      <c r="AN112" s="15"/>
      <c r="AO112" s="166"/>
      <c r="AP112" s="5">
        <f t="shared" si="2"/>
        <v>0</v>
      </c>
      <c r="AQ112" s="16"/>
      <c r="AR112" s="205">
        <v>1</v>
      </c>
      <c r="AS112" s="16"/>
      <c r="AT112" s="16"/>
      <c r="AU112" s="16"/>
      <c r="AV112" s="16"/>
      <c r="AW112" s="16"/>
      <c r="AX112" s="16"/>
    </row>
    <row r="113" spans="1:50" customFormat="1" ht="15.75" hidden="1" customHeight="1" x14ac:dyDescent="0.2">
      <c r="A113" s="1" t="s">
        <v>15449</v>
      </c>
      <c r="B113" s="1" t="s">
        <v>15450</v>
      </c>
      <c r="C113" s="85" t="s">
        <v>97</v>
      </c>
      <c r="D113" s="85" t="s">
        <v>13090</v>
      </c>
      <c r="E113" s="41" t="s">
        <v>148</v>
      </c>
      <c r="F113" s="85" t="s">
        <v>55</v>
      </c>
      <c r="G113" s="85" t="s">
        <v>15355</v>
      </c>
      <c r="H113" s="85" t="s">
        <v>20690</v>
      </c>
      <c r="I113" s="3" t="s">
        <v>4434</v>
      </c>
      <c r="J113" s="85" t="s">
        <v>124</v>
      </c>
      <c r="K113" s="7" t="s">
        <v>125</v>
      </c>
      <c r="L113" s="1" t="s">
        <v>15452</v>
      </c>
      <c r="M113" s="1" t="s">
        <v>15451</v>
      </c>
      <c r="N113" s="2" t="s">
        <v>13264</v>
      </c>
      <c r="O113" s="87">
        <v>0</v>
      </c>
      <c r="P113" s="87">
        <v>0</v>
      </c>
      <c r="Q113" s="87">
        <v>0</v>
      </c>
      <c r="R113" s="87">
        <v>0</v>
      </c>
      <c r="S113" s="87"/>
      <c r="T113" s="87"/>
      <c r="U113" s="85" t="s">
        <v>112</v>
      </c>
      <c r="V113" s="6"/>
      <c r="W113" s="3"/>
      <c r="X113" s="1"/>
      <c r="Y113" s="1"/>
      <c r="Z113" s="1"/>
      <c r="AA113" s="236"/>
      <c r="AB113" s="123" t="s">
        <v>97</v>
      </c>
      <c r="AC113" s="124" t="s">
        <v>13040</v>
      </c>
      <c r="AD113" s="41"/>
      <c r="AE113" s="204"/>
      <c r="AF113" s="203"/>
      <c r="AG113" s="41" t="s">
        <v>21479</v>
      </c>
      <c r="AH113" s="2" t="s">
        <v>49</v>
      </c>
      <c r="AI113" s="80" t="s">
        <v>4</v>
      </c>
      <c r="AJ113" s="2"/>
      <c r="AK113" s="4"/>
      <c r="AL113" s="85"/>
      <c r="AM113" s="151" t="s">
        <v>19999</v>
      </c>
      <c r="AN113" s="16"/>
      <c r="AO113" s="166"/>
      <c r="AP113" s="5">
        <f t="shared" si="2"/>
        <v>0</v>
      </c>
      <c r="AQ113" s="16"/>
      <c r="AR113" s="205">
        <v>1</v>
      </c>
      <c r="AS113" s="16"/>
      <c r="AT113" s="16"/>
      <c r="AU113" s="16"/>
      <c r="AV113" s="16"/>
      <c r="AW113" s="16"/>
      <c r="AX113" s="16"/>
    </row>
    <row r="114" spans="1:50" customFormat="1" ht="15.75" hidden="1" customHeight="1" x14ac:dyDescent="0.2">
      <c r="A114" s="1" t="s">
        <v>15545</v>
      </c>
      <c r="B114" s="1" t="s">
        <v>15546</v>
      </c>
      <c r="C114" s="85" t="s">
        <v>97</v>
      </c>
      <c r="D114" s="85" t="s">
        <v>13090</v>
      </c>
      <c r="E114" s="41" t="s">
        <v>148</v>
      </c>
      <c r="F114" s="85" t="s">
        <v>55</v>
      </c>
      <c r="G114" s="85" t="s">
        <v>15355</v>
      </c>
      <c r="H114" s="85" t="s">
        <v>20690</v>
      </c>
      <c r="I114" s="3" t="s">
        <v>4434</v>
      </c>
      <c r="J114" s="85" t="s">
        <v>124</v>
      </c>
      <c r="K114" s="7" t="s">
        <v>125</v>
      </c>
      <c r="L114" s="1" t="s">
        <v>15548</v>
      </c>
      <c r="M114" s="1" t="s">
        <v>15547</v>
      </c>
      <c r="N114" s="2" t="s">
        <v>13264</v>
      </c>
      <c r="O114" s="87">
        <v>0</v>
      </c>
      <c r="P114" s="87">
        <v>0</v>
      </c>
      <c r="Q114" s="87">
        <v>0</v>
      </c>
      <c r="R114" s="87">
        <v>0</v>
      </c>
      <c r="S114" s="87"/>
      <c r="T114" s="87"/>
      <c r="U114" s="85" t="s">
        <v>112</v>
      </c>
      <c r="V114" s="6"/>
      <c r="W114" s="3"/>
      <c r="X114" s="1"/>
      <c r="Y114" s="1"/>
      <c r="Z114" s="1"/>
      <c r="AA114" s="236"/>
      <c r="AB114" s="123" t="s">
        <v>97</v>
      </c>
      <c r="AC114" s="124" t="s">
        <v>13040</v>
      </c>
      <c r="AD114" s="41"/>
      <c r="AE114" s="204"/>
      <c r="AF114" s="203"/>
      <c r="AG114" s="41" t="s">
        <v>21479</v>
      </c>
      <c r="AH114" s="2" t="s">
        <v>49</v>
      </c>
      <c r="AI114" s="80" t="s">
        <v>4</v>
      </c>
      <c r="AJ114" s="2"/>
      <c r="AK114" s="4"/>
      <c r="AL114" s="85"/>
      <c r="AM114" s="151" t="s">
        <v>19999</v>
      </c>
      <c r="AN114" s="16"/>
      <c r="AO114" s="166"/>
      <c r="AP114" s="5">
        <f t="shared" si="2"/>
        <v>0</v>
      </c>
      <c r="AQ114" s="16"/>
      <c r="AR114" s="205">
        <v>1</v>
      </c>
      <c r="AS114" s="16"/>
      <c r="AT114" s="16"/>
      <c r="AU114" s="16"/>
      <c r="AV114" s="16"/>
      <c r="AW114" s="16"/>
      <c r="AX114" s="16"/>
    </row>
    <row r="115" spans="1:50" customFormat="1" ht="15.75" hidden="1" customHeight="1" x14ac:dyDescent="0.2">
      <c r="A115" s="1" t="s">
        <v>15553</v>
      </c>
      <c r="B115" s="1" t="s">
        <v>15554</v>
      </c>
      <c r="C115" s="85" t="s">
        <v>97</v>
      </c>
      <c r="D115" s="85" t="s">
        <v>13090</v>
      </c>
      <c r="E115" s="41" t="s">
        <v>148</v>
      </c>
      <c r="F115" s="85" t="s">
        <v>55</v>
      </c>
      <c r="G115" s="85" t="s">
        <v>15355</v>
      </c>
      <c r="H115" s="85" t="s">
        <v>20690</v>
      </c>
      <c r="I115" s="3" t="s">
        <v>4434</v>
      </c>
      <c r="J115" s="85" t="s">
        <v>124</v>
      </c>
      <c r="K115" s="7" t="s">
        <v>125</v>
      </c>
      <c r="L115" s="1" t="s">
        <v>15556</v>
      </c>
      <c r="M115" s="1" t="s">
        <v>15555</v>
      </c>
      <c r="N115" s="2" t="s">
        <v>13264</v>
      </c>
      <c r="O115" s="87">
        <v>0</v>
      </c>
      <c r="P115" s="87">
        <v>0</v>
      </c>
      <c r="Q115" s="87">
        <v>0</v>
      </c>
      <c r="R115" s="87">
        <v>0</v>
      </c>
      <c r="S115" s="87"/>
      <c r="T115" s="87"/>
      <c r="U115" s="85" t="s">
        <v>112</v>
      </c>
      <c r="V115" s="6"/>
      <c r="W115" s="3"/>
      <c r="X115" s="1"/>
      <c r="Y115" s="1"/>
      <c r="Z115" s="1"/>
      <c r="AA115" s="236"/>
      <c r="AB115" s="123" t="s">
        <v>97</v>
      </c>
      <c r="AC115" s="124" t="s">
        <v>13040</v>
      </c>
      <c r="AD115" s="41"/>
      <c r="AE115" s="204"/>
      <c r="AF115" s="203"/>
      <c r="AG115" s="41" t="s">
        <v>21479</v>
      </c>
      <c r="AH115" s="2" t="s">
        <v>49</v>
      </c>
      <c r="AI115" s="80" t="s">
        <v>4</v>
      </c>
      <c r="AJ115" s="2"/>
      <c r="AK115" s="4"/>
      <c r="AL115" s="85"/>
      <c r="AM115" s="151" t="s">
        <v>19999</v>
      </c>
      <c r="AN115" s="16"/>
      <c r="AO115" s="166"/>
      <c r="AP115" s="5">
        <f t="shared" si="2"/>
        <v>0</v>
      </c>
      <c r="AQ115" s="16"/>
      <c r="AR115" s="205">
        <v>1</v>
      </c>
      <c r="AS115" s="16"/>
      <c r="AT115" s="16"/>
      <c r="AU115" s="16"/>
      <c r="AV115" s="16"/>
      <c r="AW115" s="16"/>
      <c r="AX115" s="16"/>
    </row>
    <row r="116" spans="1:50" customFormat="1" ht="15.75" hidden="1" customHeight="1" x14ac:dyDescent="0.2">
      <c r="A116" s="1" t="s">
        <v>15557</v>
      </c>
      <c r="B116" s="1" t="s">
        <v>15558</v>
      </c>
      <c r="C116" s="85" t="s">
        <v>97</v>
      </c>
      <c r="D116" s="85" t="s">
        <v>13090</v>
      </c>
      <c r="E116" s="41" t="s">
        <v>148</v>
      </c>
      <c r="F116" s="85" t="s">
        <v>55</v>
      </c>
      <c r="G116" s="85" t="s">
        <v>15355</v>
      </c>
      <c r="H116" s="85" t="s">
        <v>20690</v>
      </c>
      <c r="I116" s="3" t="s">
        <v>4434</v>
      </c>
      <c r="J116" s="85" t="s">
        <v>124</v>
      </c>
      <c r="K116" s="7" t="s">
        <v>125</v>
      </c>
      <c r="L116" s="1" t="s">
        <v>15560</v>
      </c>
      <c r="M116" s="1" t="s">
        <v>15559</v>
      </c>
      <c r="N116" s="2" t="s">
        <v>13264</v>
      </c>
      <c r="O116" s="87">
        <v>0</v>
      </c>
      <c r="P116" s="87">
        <v>0</v>
      </c>
      <c r="Q116" s="87">
        <v>0</v>
      </c>
      <c r="R116" s="87">
        <v>0</v>
      </c>
      <c r="S116" s="87"/>
      <c r="T116" s="87"/>
      <c r="U116" s="85" t="s">
        <v>112</v>
      </c>
      <c r="V116" s="6"/>
      <c r="W116" s="3"/>
      <c r="X116" s="1"/>
      <c r="Y116" s="1"/>
      <c r="Z116" s="1"/>
      <c r="AA116" s="236"/>
      <c r="AB116" s="123" t="s">
        <v>97</v>
      </c>
      <c r="AC116" s="124" t="s">
        <v>13040</v>
      </c>
      <c r="AD116" s="41"/>
      <c r="AE116" s="204"/>
      <c r="AF116" s="203"/>
      <c r="AG116" s="41" t="s">
        <v>21479</v>
      </c>
      <c r="AH116" s="2" t="s">
        <v>49</v>
      </c>
      <c r="AI116" s="80" t="s">
        <v>4</v>
      </c>
      <c r="AJ116" s="2"/>
      <c r="AK116" s="4"/>
      <c r="AL116" s="85"/>
      <c r="AM116" s="151" t="s">
        <v>19999</v>
      </c>
      <c r="AN116" s="16"/>
      <c r="AO116" s="166"/>
      <c r="AP116" s="5">
        <f t="shared" si="2"/>
        <v>0</v>
      </c>
      <c r="AQ116" s="16"/>
      <c r="AR116" s="205">
        <v>1</v>
      </c>
      <c r="AS116" s="16"/>
      <c r="AT116" s="16"/>
      <c r="AU116" s="16"/>
      <c r="AV116" s="16"/>
      <c r="AW116" s="16"/>
      <c r="AX116" s="16"/>
    </row>
    <row r="117" spans="1:50" customFormat="1" ht="15.75" hidden="1" customHeight="1" x14ac:dyDescent="0.2">
      <c r="A117" s="1" t="s">
        <v>15521</v>
      </c>
      <c r="B117" s="1" t="s">
        <v>15522</v>
      </c>
      <c r="C117" s="85" t="s">
        <v>97</v>
      </c>
      <c r="D117" s="85" t="s">
        <v>13090</v>
      </c>
      <c r="E117" s="41" t="s">
        <v>148</v>
      </c>
      <c r="F117" s="85" t="s">
        <v>68</v>
      </c>
      <c r="G117" s="85" t="s">
        <v>69</v>
      </c>
      <c r="H117" s="85" t="s">
        <v>20690</v>
      </c>
      <c r="I117" s="1" t="s">
        <v>21718</v>
      </c>
      <c r="J117" s="85" t="s">
        <v>124</v>
      </c>
      <c r="K117" s="7" t="s">
        <v>125</v>
      </c>
      <c r="L117" s="1" t="s">
        <v>15524</v>
      </c>
      <c r="M117" s="1" t="s">
        <v>15523</v>
      </c>
      <c r="N117" s="2" t="s">
        <v>13264</v>
      </c>
      <c r="O117" s="87">
        <v>0</v>
      </c>
      <c r="P117" s="87">
        <v>0</v>
      </c>
      <c r="Q117" s="87">
        <v>0</v>
      </c>
      <c r="R117" s="87">
        <v>0</v>
      </c>
      <c r="S117" s="87"/>
      <c r="T117" s="87"/>
      <c r="U117" s="85" t="s">
        <v>112</v>
      </c>
      <c r="V117" s="6"/>
      <c r="W117" s="3"/>
      <c r="X117" s="1"/>
      <c r="Y117" s="1"/>
      <c r="Z117" s="1"/>
      <c r="AA117" s="236"/>
      <c r="AB117" s="123" t="s">
        <v>97</v>
      </c>
      <c r="AC117" s="124" t="s">
        <v>13040</v>
      </c>
      <c r="AD117" s="41"/>
      <c r="AE117" s="204"/>
      <c r="AF117" s="203"/>
      <c r="AG117" s="41" t="s">
        <v>21489</v>
      </c>
      <c r="AH117" s="2" t="s">
        <v>111</v>
      </c>
      <c r="AI117" s="80" t="s">
        <v>4</v>
      </c>
      <c r="AJ117" s="2"/>
      <c r="AK117" s="4"/>
      <c r="AL117" s="85"/>
      <c r="AM117" s="151" t="s">
        <v>19999</v>
      </c>
      <c r="AN117" s="16"/>
      <c r="AO117" s="166"/>
      <c r="AP117" s="5">
        <f t="shared" si="2"/>
        <v>0</v>
      </c>
      <c r="AQ117" s="16"/>
      <c r="AR117" s="205">
        <v>1</v>
      </c>
      <c r="AS117" s="16"/>
      <c r="AT117" s="16"/>
      <c r="AU117" s="16"/>
      <c r="AV117" s="16"/>
      <c r="AW117" s="16"/>
      <c r="AX117" s="16"/>
    </row>
    <row r="118" spans="1:50" customFormat="1" ht="15.75" hidden="1" customHeight="1" x14ac:dyDescent="0.2">
      <c r="A118" s="1" t="s">
        <v>15474</v>
      </c>
      <c r="B118" s="1" t="s">
        <v>15475</v>
      </c>
      <c r="C118" s="85" t="s">
        <v>97</v>
      </c>
      <c r="D118" s="85" t="s">
        <v>13090</v>
      </c>
      <c r="E118" s="41" t="s">
        <v>148</v>
      </c>
      <c r="F118" s="85" t="s">
        <v>55</v>
      </c>
      <c r="G118" s="85" t="s">
        <v>15355</v>
      </c>
      <c r="H118" s="85" t="s">
        <v>20690</v>
      </c>
      <c r="I118" s="3" t="s">
        <v>4434</v>
      </c>
      <c r="J118" s="85" t="s">
        <v>124</v>
      </c>
      <c r="K118" s="7" t="s">
        <v>125</v>
      </c>
      <c r="L118" s="1" t="s">
        <v>15477</v>
      </c>
      <c r="M118" s="1" t="s">
        <v>15476</v>
      </c>
      <c r="N118" s="2" t="s">
        <v>13264</v>
      </c>
      <c r="O118" s="87">
        <v>0</v>
      </c>
      <c r="P118" s="87">
        <v>0</v>
      </c>
      <c r="Q118" s="87">
        <v>0</v>
      </c>
      <c r="R118" s="87">
        <v>0</v>
      </c>
      <c r="S118" s="87"/>
      <c r="T118" s="87"/>
      <c r="U118" s="85" t="s">
        <v>112</v>
      </c>
      <c r="V118" s="6"/>
      <c r="W118" s="3"/>
      <c r="X118" s="1"/>
      <c r="Y118" s="1"/>
      <c r="Z118" s="1"/>
      <c r="AA118" s="236"/>
      <c r="AB118" s="123" t="s">
        <v>97</v>
      </c>
      <c r="AC118" s="124" t="s">
        <v>13040</v>
      </c>
      <c r="AD118" s="41"/>
      <c r="AE118" s="204"/>
      <c r="AF118" s="203"/>
      <c r="AG118" s="41" t="s">
        <v>21479</v>
      </c>
      <c r="AH118" s="2" t="s">
        <v>49</v>
      </c>
      <c r="AI118" s="80" t="s">
        <v>4</v>
      </c>
      <c r="AJ118" s="2"/>
      <c r="AK118" s="4"/>
      <c r="AL118" s="85"/>
      <c r="AM118" s="151" t="s">
        <v>19999</v>
      </c>
      <c r="AN118" s="16"/>
      <c r="AO118" s="166"/>
      <c r="AP118" s="5">
        <f t="shared" si="2"/>
        <v>0</v>
      </c>
      <c r="AQ118" s="16"/>
      <c r="AR118" s="205">
        <v>1</v>
      </c>
      <c r="AS118" s="16"/>
      <c r="AT118" s="16"/>
      <c r="AU118" s="16"/>
      <c r="AV118" s="16"/>
      <c r="AW118" s="16"/>
      <c r="AX118" s="16"/>
    </row>
    <row r="119" spans="1:50" customFormat="1" ht="15.75" hidden="1" customHeight="1" x14ac:dyDescent="0.2">
      <c r="A119" s="7" t="s">
        <v>568</v>
      </c>
      <c r="B119" s="3" t="s">
        <v>569</v>
      </c>
      <c r="C119" s="85" t="s">
        <v>97</v>
      </c>
      <c r="D119" s="85" t="s">
        <v>23566</v>
      </c>
      <c r="E119" s="41" t="s">
        <v>392</v>
      </c>
      <c r="F119" s="85" t="s">
        <v>23</v>
      </c>
      <c r="G119" s="85" t="s">
        <v>29</v>
      </c>
      <c r="H119" s="85" t="s">
        <v>20690</v>
      </c>
      <c r="I119" s="3" t="s">
        <v>21693</v>
      </c>
      <c r="J119" s="85" t="s">
        <v>105</v>
      </c>
      <c r="K119" s="7" t="s">
        <v>102</v>
      </c>
      <c r="L119" s="3" t="s">
        <v>322</v>
      </c>
      <c r="M119" s="3" t="s">
        <v>433</v>
      </c>
      <c r="N119" s="41" t="s">
        <v>434</v>
      </c>
      <c r="O119" s="87">
        <v>112378</v>
      </c>
      <c r="P119" s="87">
        <v>112378</v>
      </c>
      <c r="Q119" s="87">
        <v>0</v>
      </c>
      <c r="R119" s="87">
        <v>0</v>
      </c>
      <c r="S119" s="87"/>
      <c r="T119" s="87"/>
      <c r="U119" s="85">
        <v>2014</v>
      </c>
      <c r="V119" s="6"/>
      <c r="W119" s="3"/>
      <c r="X119" s="3"/>
      <c r="Y119" s="3" t="s">
        <v>109</v>
      </c>
      <c r="Z119" s="3"/>
      <c r="AA119" s="236"/>
      <c r="AB119" s="123" t="s">
        <v>388</v>
      </c>
      <c r="AC119" s="124" t="s">
        <v>13097</v>
      </c>
      <c r="AD119" s="41" t="s">
        <v>570</v>
      </c>
      <c r="AE119" s="204"/>
      <c r="AF119" s="203"/>
      <c r="AG119" s="41" t="s">
        <v>21484</v>
      </c>
      <c r="AH119" s="41" t="s">
        <v>394</v>
      </c>
      <c r="AI119" s="80" t="s">
        <v>571</v>
      </c>
      <c r="AJ119" s="41"/>
      <c r="AK119" s="4"/>
      <c r="AL119" s="85"/>
      <c r="AM119" s="151" t="s">
        <v>19998</v>
      </c>
      <c r="AN119" s="15"/>
      <c r="AO119" s="166"/>
      <c r="AP119" s="5">
        <f t="shared" si="2"/>
        <v>0</v>
      </c>
      <c r="AQ119" s="16"/>
      <c r="AR119" s="205">
        <v>1</v>
      </c>
      <c r="AS119" s="16"/>
      <c r="AT119" s="16"/>
      <c r="AU119" s="16"/>
      <c r="AV119" s="16"/>
      <c r="AW119" s="16"/>
      <c r="AX119" s="16"/>
    </row>
    <row r="120" spans="1:50" customFormat="1" ht="15.75" hidden="1" customHeight="1" x14ac:dyDescent="0.2">
      <c r="A120" s="7" t="s">
        <v>572</v>
      </c>
      <c r="B120" s="3" t="s">
        <v>573</v>
      </c>
      <c r="C120" s="85" t="s">
        <v>97</v>
      </c>
      <c r="D120" s="85" t="s">
        <v>13090</v>
      </c>
      <c r="E120" s="41" t="s">
        <v>154</v>
      </c>
      <c r="F120" s="85" t="s">
        <v>34</v>
      </c>
      <c r="G120" s="85" t="s">
        <v>15</v>
      </c>
      <c r="H120" s="85" t="s">
        <v>20690</v>
      </c>
      <c r="I120" s="144" t="s">
        <v>21703</v>
      </c>
      <c r="J120" s="85" t="s">
        <v>105</v>
      </c>
      <c r="K120" s="7" t="s">
        <v>102</v>
      </c>
      <c r="L120" s="3" t="s">
        <v>318</v>
      </c>
      <c r="M120" s="3" t="s">
        <v>574</v>
      </c>
      <c r="N120" s="41" t="s">
        <v>575</v>
      </c>
      <c r="O120" s="87">
        <v>160901</v>
      </c>
      <c r="P120" s="87">
        <v>143165</v>
      </c>
      <c r="Q120" s="87">
        <v>17736</v>
      </c>
      <c r="R120" s="87">
        <v>5296</v>
      </c>
      <c r="S120" s="87"/>
      <c r="T120" s="87"/>
      <c r="U120" s="85">
        <v>2010</v>
      </c>
      <c r="V120" s="6"/>
      <c r="W120" s="3"/>
      <c r="X120" s="3"/>
      <c r="Y120" s="3" t="s">
        <v>109</v>
      </c>
      <c r="Z120" s="3"/>
      <c r="AA120" s="236"/>
      <c r="AB120" s="123" t="s">
        <v>97</v>
      </c>
      <c r="AC120" s="124" t="s">
        <v>13040</v>
      </c>
      <c r="AD120" s="41"/>
      <c r="AE120" s="204"/>
      <c r="AF120" s="203"/>
      <c r="AG120" s="41" t="s">
        <v>21480</v>
      </c>
      <c r="AH120" s="41" t="s">
        <v>401</v>
      </c>
      <c r="AI120" s="80" t="s">
        <v>4</v>
      </c>
      <c r="AJ120" s="41"/>
      <c r="AK120" s="4"/>
      <c r="AL120" s="85"/>
      <c r="AM120" s="151" t="s">
        <v>19998</v>
      </c>
      <c r="AN120" s="15"/>
      <c r="AO120" s="166"/>
      <c r="AP120" s="5">
        <f t="shared" si="2"/>
        <v>0</v>
      </c>
      <c r="AQ120" s="16"/>
      <c r="AR120" s="205">
        <v>1</v>
      </c>
      <c r="AS120" s="16"/>
      <c r="AT120" s="16"/>
      <c r="AU120" s="16"/>
      <c r="AV120" s="16"/>
      <c r="AW120" s="16"/>
      <c r="AX120" s="16"/>
    </row>
    <row r="121" spans="1:50" customFormat="1" ht="15.75" hidden="1" customHeight="1" x14ac:dyDescent="0.2">
      <c r="A121" s="7" t="s">
        <v>576</v>
      </c>
      <c r="B121" s="3" t="s">
        <v>577</v>
      </c>
      <c r="C121" s="85" t="s">
        <v>97</v>
      </c>
      <c r="D121" s="85" t="s">
        <v>13090</v>
      </c>
      <c r="E121" s="41" t="s">
        <v>154</v>
      </c>
      <c r="F121" s="85" t="s">
        <v>25110</v>
      </c>
      <c r="G121" s="85" t="s">
        <v>52</v>
      </c>
      <c r="H121" s="85" t="s">
        <v>20690</v>
      </c>
      <c r="I121" s="3" t="s">
        <v>21704</v>
      </c>
      <c r="J121" s="85" t="s">
        <v>105</v>
      </c>
      <c r="K121" s="7" t="s">
        <v>102</v>
      </c>
      <c r="L121" s="3" t="s">
        <v>322</v>
      </c>
      <c r="M121" s="3" t="s">
        <v>578</v>
      </c>
      <c r="N121" s="41">
        <v>253</v>
      </c>
      <c r="O121" s="87">
        <v>378561</v>
      </c>
      <c r="P121" s="87">
        <v>339951</v>
      </c>
      <c r="Q121" s="87">
        <v>38610</v>
      </c>
      <c r="R121" s="87">
        <v>0</v>
      </c>
      <c r="S121" s="87"/>
      <c r="T121" s="87"/>
      <c r="U121" s="85">
        <v>2008</v>
      </c>
      <c r="V121" s="6"/>
      <c r="W121" s="3"/>
      <c r="X121" s="3"/>
      <c r="Y121" s="3" t="s">
        <v>472</v>
      </c>
      <c r="Z121" s="3"/>
      <c r="AA121" s="236"/>
      <c r="AB121" s="123" t="s">
        <v>97</v>
      </c>
      <c r="AC121" s="124" t="s">
        <v>13040</v>
      </c>
      <c r="AD121" s="41"/>
      <c r="AE121" s="204"/>
      <c r="AF121" s="203"/>
      <c r="AG121" s="41" t="s">
        <v>21492</v>
      </c>
      <c r="AH121" s="41" t="s">
        <v>155</v>
      </c>
      <c r="AI121" s="80" t="s">
        <v>4</v>
      </c>
      <c r="AJ121" s="41" t="s">
        <v>579</v>
      </c>
      <c r="AK121" s="4"/>
      <c r="AL121" s="85"/>
      <c r="AM121" s="151" t="s">
        <v>19998</v>
      </c>
      <c r="AN121" s="15"/>
      <c r="AO121" s="166"/>
      <c r="AP121" s="5">
        <f t="shared" si="2"/>
        <v>0</v>
      </c>
      <c r="AQ121" s="16"/>
      <c r="AR121" s="205">
        <v>1</v>
      </c>
      <c r="AS121" s="16"/>
      <c r="AT121" s="16"/>
      <c r="AU121" s="16"/>
      <c r="AV121" s="16"/>
      <c r="AW121" s="16"/>
      <c r="AX121" s="16"/>
    </row>
    <row r="122" spans="1:50" customFormat="1" ht="15.75" hidden="1" customHeight="1" x14ac:dyDescent="0.2">
      <c r="A122" s="7" t="s">
        <v>580</v>
      </c>
      <c r="B122" s="3" t="s">
        <v>15549</v>
      </c>
      <c r="C122" s="85" t="s">
        <v>97</v>
      </c>
      <c r="D122" s="85" t="s">
        <v>13090</v>
      </c>
      <c r="E122" s="41" t="s">
        <v>154</v>
      </c>
      <c r="F122" s="85" t="s">
        <v>55</v>
      </c>
      <c r="G122" s="85" t="s">
        <v>63</v>
      </c>
      <c r="H122" s="85" t="s">
        <v>20690</v>
      </c>
      <c r="I122" s="3" t="s">
        <v>21719</v>
      </c>
      <c r="J122" s="85" t="s">
        <v>124</v>
      </c>
      <c r="K122" s="7" t="s">
        <v>125</v>
      </c>
      <c r="L122" s="3" t="s">
        <v>15552</v>
      </c>
      <c r="M122" s="3" t="s">
        <v>15551</v>
      </c>
      <c r="N122" s="41" t="s">
        <v>15550</v>
      </c>
      <c r="O122" s="87">
        <v>468053</v>
      </c>
      <c r="P122" s="87">
        <v>0</v>
      </c>
      <c r="Q122" s="87">
        <v>468053</v>
      </c>
      <c r="R122" s="87">
        <v>0</v>
      </c>
      <c r="S122" s="87"/>
      <c r="T122" s="87"/>
      <c r="U122" s="85">
        <v>2015</v>
      </c>
      <c r="V122" s="6"/>
      <c r="W122" s="3"/>
      <c r="X122" s="3"/>
      <c r="Y122" s="3" t="s">
        <v>109</v>
      </c>
      <c r="Z122" s="3"/>
      <c r="AA122" s="236"/>
      <c r="AB122" s="123" t="s">
        <v>97</v>
      </c>
      <c r="AC122" s="124" t="s">
        <v>13040</v>
      </c>
      <c r="AD122" s="41"/>
      <c r="AE122" s="204"/>
      <c r="AF122" s="203"/>
      <c r="AG122" s="41" t="s">
        <v>21487</v>
      </c>
      <c r="AH122" s="41" t="s">
        <v>55</v>
      </c>
      <c r="AI122" s="80" t="s">
        <v>4</v>
      </c>
      <c r="AJ122" s="41" t="s">
        <v>20711</v>
      </c>
      <c r="AK122" s="4"/>
      <c r="AL122" s="85" t="s">
        <v>16232</v>
      </c>
      <c r="AM122" s="151" t="s">
        <v>19998</v>
      </c>
      <c r="AN122" s="15"/>
      <c r="AO122" s="166"/>
      <c r="AP122" s="5">
        <f t="shared" si="2"/>
        <v>0</v>
      </c>
      <c r="AQ122" s="16"/>
      <c r="AR122" s="205">
        <v>1</v>
      </c>
      <c r="AS122" s="16"/>
      <c r="AT122" s="16"/>
      <c r="AU122" s="16"/>
      <c r="AV122" s="16"/>
      <c r="AW122" s="16"/>
      <c r="AX122" s="16"/>
    </row>
    <row r="123" spans="1:50" customFormat="1" ht="15.75" hidden="1" customHeight="1" x14ac:dyDescent="0.2">
      <c r="A123" s="7" t="s">
        <v>581</v>
      </c>
      <c r="B123" s="3" t="s">
        <v>582</v>
      </c>
      <c r="C123" s="85" t="s">
        <v>97</v>
      </c>
      <c r="D123" s="85" t="s">
        <v>23566</v>
      </c>
      <c r="E123" s="41" t="s">
        <v>392</v>
      </c>
      <c r="F123" s="85" t="s">
        <v>23</v>
      </c>
      <c r="G123" s="85" t="s">
        <v>29</v>
      </c>
      <c r="H123" s="85" t="s">
        <v>20690</v>
      </c>
      <c r="I123" s="3" t="s">
        <v>21693</v>
      </c>
      <c r="J123" s="85" t="s">
        <v>105</v>
      </c>
      <c r="K123" s="7" t="s">
        <v>102</v>
      </c>
      <c r="L123" s="3" t="s">
        <v>322</v>
      </c>
      <c r="M123" s="3" t="s">
        <v>433</v>
      </c>
      <c r="N123" s="41" t="s">
        <v>434</v>
      </c>
      <c r="O123" s="87">
        <v>110003</v>
      </c>
      <c r="P123" s="87">
        <v>110003</v>
      </c>
      <c r="Q123" s="87">
        <v>0</v>
      </c>
      <c r="R123" s="87">
        <v>0</v>
      </c>
      <c r="S123" s="87"/>
      <c r="T123" s="87"/>
      <c r="U123" s="85">
        <v>2015</v>
      </c>
      <c r="V123" s="6"/>
      <c r="W123" s="3"/>
      <c r="X123" s="3"/>
      <c r="Y123" s="3" t="s">
        <v>109</v>
      </c>
      <c r="Z123" s="3"/>
      <c r="AA123" s="236"/>
      <c r="AB123" s="123" t="s">
        <v>388</v>
      </c>
      <c r="AC123" s="124" t="s">
        <v>13097</v>
      </c>
      <c r="AD123" s="41" t="s">
        <v>583</v>
      </c>
      <c r="AE123" s="204"/>
      <c r="AF123" s="203"/>
      <c r="AG123" s="41" t="s">
        <v>21484</v>
      </c>
      <c r="AH123" s="41" t="s">
        <v>394</v>
      </c>
      <c r="AI123" s="80" t="s">
        <v>584</v>
      </c>
      <c r="AJ123" s="41"/>
      <c r="AK123" s="4"/>
      <c r="AL123" s="85"/>
      <c r="AM123" s="151" t="s">
        <v>19998</v>
      </c>
      <c r="AN123" s="15"/>
      <c r="AO123" s="166"/>
      <c r="AP123" s="5">
        <f t="shared" si="2"/>
        <v>0</v>
      </c>
      <c r="AQ123" s="16"/>
      <c r="AR123" s="205">
        <v>1</v>
      </c>
      <c r="AS123" s="16"/>
      <c r="AT123" s="16"/>
      <c r="AU123" s="16"/>
      <c r="AV123" s="16"/>
      <c r="AW123" s="16"/>
      <c r="AX123" s="16"/>
    </row>
    <row r="124" spans="1:50" customFormat="1" ht="15.75" hidden="1" customHeight="1" x14ac:dyDescent="0.2">
      <c r="A124" s="7" t="s">
        <v>585</v>
      </c>
      <c r="B124" s="3" t="s">
        <v>13777</v>
      </c>
      <c r="C124" s="85" t="s">
        <v>97</v>
      </c>
      <c r="D124" s="85" t="s">
        <v>23566</v>
      </c>
      <c r="E124" s="41" t="s">
        <v>392</v>
      </c>
      <c r="F124" s="85" t="s">
        <v>25110</v>
      </c>
      <c r="G124" s="85" t="s">
        <v>13789</v>
      </c>
      <c r="H124" s="85" t="s">
        <v>20690</v>
      </c>
      <c r="I124" s="3" t="s">
        <v>21705</v>
      </c>
      <c r="J124" s="85" t="s">
        <v>105</v>
      </c>
      <c r="K124" s="7" t="s">
        <v>102</v>
      </c>
      <c r="L124" s="3" t="s">
        <v>352</v>
      </c>
      <c r="M124" s="3" t="s">
        <v>586</v>
      </c>
      <c r="N124" s="41" t="s">
        <v>587</v>
      </c>
      <c r="O124" s="87">
        <v>1660307</v>
      </c>
      <c r="P124" s="87">
        <v>1094000</v>
      </c>
      <c r="Q124" s="87">
        <v>566307</v>
      </c>
      <c r="R124" s="87">
        <v>0</v>
      </c>
      <c r="S124" s="87"/>
      <c r="T124" s="87"/>
      <c r="U124" s="85">
        <v>2014</v>
      </c>
      <c r="V124" s="6"/>
      <c r="W124" s="3"/>
      <c r="X124" s="3"/>
      <c r="Y124" s="3" t="s">
        <v>561</v>
      </c>
      <c r="Z124" s="3"/>
      <c r="AA124" s="236"/>
      <c r="AB124" s="123" t="s">
        <v>388</v>
      </c>
      <c r="AC124" s="124" t="s">
        <v>21486</v>
      </c>
      <c r="AD124" s="41" t="s">
        <v>588</v>
      </c>
      <c r="AE124" s="204"/>
      <c r="AF124" s="203"/>
      <c r="AG124" s="41" t="s">
        <v>21492</v>
      </c>
      <c r="AH124" s="41" t="s">
        <v>589</v>
      </c>
      <c r="AI124" s="80" t="s">
        <v>590</v>
      </c>
      <c r="AJ124" s="41"/>
      <c r="AK124" s="200"/>
      <c r="AL124" s="85"/>
      <c r="AM124" s="151" t="s">
        <v>19998</v>
      </c>
      <c r="AN124" s="15"/>
      <c r="AO124" s="166"/>
      <c r="AP124" s="5">
        <f t="shared" si="2"/>
        <v>0</v>
      </c>
      <c r="AQ124" s="16"/>
      <c r="AR124" s="205">
        <v>1</v>
      </c>
      <c r="AS124" s="16"/>
      <c r="AT124" s="16"/>
      <c r="AU124" s="16"/>
      <c r="AV124" s="16"/>
      <c r="AW124" s="16"/>
      <c r="AX124" s="16"/>
    </row>
    <row r="125" spans="1:50" customFormat="1" ht="15.75" hidden="1" customHeight="1" x14ac:dyDescent="0.2">
      <c r="A125" s="7" t="s">
        <v>591</v>
      </c>
      <c r="B125" s="3" t="s">
        <v>592</v>
      </c>
      <c r="C125" s="85" t="s">
        <v>97</v>
      </c>
      <c r="D125" s="85" t="s">
        <v>13090</v>
      </c>
      <c r="E125" s="41" t="s">
        <v>392</v>
      </c>
      <c r="F125" s="85" t="s">
        <v>23</v>
      </c>
      <c r="G125" s="85" t="s">
        <v>29</v>
      </c>
      <c r="H125" s="85" t="s">
        <v>20690</v>
      </c>
      <c r="I125" s="3" t="s">
        <v>21693</v>
      </c>
      <c r="J125" s="85" t="s">
        <v>105</v>
      </c>
      <c r="K125" s="7" t="s">
        <v>102</v>
      </c>
      <c r="L125" s="3" t="s">
        <v>322</v>
      </c>
      <c r="M125" s="3" t="s">
        <v>433</v>
      </c>
      <c r="N125" s="41" t="s">
        <v>492</v>
      </c>
      <c r="O125" s="87">
        <v>0</v>
      </c>
      <c r="P125" s="87">
        <v>0</v>
      </c>
      <c r="Q125" s="87">
        <v>0</v>
      </c>
      <c r="R125" s="87">
        <v>0</v>
      </c>
      <c r="S125" s="87"/>
      <c r="T125" s="87"/>
      <c r="U125" s="85" t="s">
        <v>112</v>
      </c>
      <c r="V125" s="6"/>
      <c r="W125" s="3"/>
      <c r="X125" s="3"/>
      <c r="Y125" s="3"/>
      <c r="Z125" s="3"/>
      <c r="AA125" s="236"/>
      <c r="AB125" s="123" t="s">
        <v>97</v>
      </c>
      <c r="AC125" s="124" t="s">
        <v>13098</v>
      </c>
      <c r="AD125" s="41"/>
      <c r="AE125" s="204"/>
      <c r="AF125" s="203"/>
      <c r="AG125" s="41" t="s">
        <v>21484</v>
      </c>
      <c r="AH125" s="41" t="s">
        <v>394</v>
      </c>
      <c r="AI125" s="80" t="s">
        <v>4</v>
      </c>
      <c r="AJ125" s="41" t="s">
        <v>496</v>
      </c>
      <c r="AK125" s="4"/>
      <c r="AL125" s="85"/>
      <c r="AM125" s="151" t="s">
        <v>19998</v>
      </c>
      <c r="AN125" s="15"/>
      <c r="AO125" s="166"/>
      <c r="AP125" s="5">
        <f t="shared" si="2"/>
        <v>0</v>
      </c>
      <c r="AQ125" s="16"/>
      <c r="AR125" s="205">
        <v>1</v>
      </c>
      <c r="AS125" s="16"/>
      <c r="AT125" s="16"/>
      <c r="AU125" s="16"/>
      <c r="AV125" s="16"/>
      <c r="AW125" s="16"/>
      <c r="AX125" s="16"/>
    </row>
    <row r="126" spans="1:50" customFormat="1" ht="15.75" hidden="1" customHeight="1" x14ac:dyDescent="0.2">
      <c r="A126" s="7" t="s">
        <v>594</v>
      </c>
      <c r="B126" s="3" t="s">
        <v>595</v>
      </c>
      <c r="C126" s="85" t="s">
        <v>97</v>
      </c>
      <c r="D126" s="85" t="s">
        <v>13090</v>
      </c>
      <c r="E126" s="41" t="s">
        <v>392</v>
      </c>
      <c r="F126" s="85" t="s">
        <v>23</v>
      </c>
      <c r="G126" s="85" t="s">
        <v>29</v>
      </c>
      <c r="H126" s="85" t="s">
        <v>20690</v>
      </c>
      <c r="I126" s="3" t="s">
        <v>21693</v>
      </c>
      <c r="J126" s="85" t="s">
        <v>105</v>
      </c>
      <c r="K126" s="7" t="s">
        <v>102</v>
      </c>
      <c r="L126" s="3" t="s">
        <v>322</v>
      </c>
      <c r="M126" s="3" t="s">
        <v>433</v>
      </c>
      <c r="N126" s="41" t="s">
        <v>492</v>
      </c>
      <c r="O126" s="87">
        <v>0</v>
      </c>
      <c r="P126" s="87">
        <v>0</v>
      </c>
      <c r="Q126" s="87">
        <v>0</v>
      </c>
      <c r="R126" s="87">
        <v>0</v>
      </c>
      <c r="S126" s="87"/>
      <c r="T126" s="87"/>
      <c r="U126" s="85" t="s">
        <v>112</v>
      </c>
      <c r="V126" s="6"/>
      <c r="W126" s="3"/>
      <c r="X126" s="3"/>
      <c r="Y126" s="3"/>
      <c r="Z126" s="3"/>
      <c r="AA126" s="236"/>
      <c r="AB126" s="123" t="s">
        <v>97</v>
      </c>
      <c r="AC126" s="124" t="s">
        <v>13098</v>
      </c>
      <c r="AD126" s="41"/>
      <c r="AE126" s="204"/>
      <c r="AF126" s="203"/>
      <c r="AG126" s="41" t="s">
        <v>21484</v>
      </c>
      <c r="AH126" s="41" t="s">
        <v>394</v>
      </c>
      <c r="AI126" s="80" t="s">
        <v>4</v>
      </c>
      <c r="AJ126" s="41" t="s">
        <v>496</v>
      </c>
      <c r="AK126" s="4"/>
      <c r="AL126" s="85"/>
      <c r="AM126" s="151" t="s">
        <v>19998</v>
      </c>
      <c r="AN126" s="15"/>
      <c r="AO126" s="166"/>
      <c r="AP126" s="5">
        <f t="shared" si="2"/>
        <v>0</v>
      </c>
      <c r="AQ126" s="16"/>
      <c r="AR126" s="205">
        <v>1</v>
      </c>
      <c r="AS126" s="16"/>
      <c r="AT126" s="16"/>
      <c r="AU126" s="16"/>
      <c r="AV126" s="16"/>
      <c r="AW126" s="16"/>
      <c r="AX126" s="16"/>
    </row>
    <row r="127" spans="1:50" customFormat="1" ht="15.75" hidden="1" customHeight="1" x14ac:dyDescent="0.2">
      <c r="A127" s="7" t="s">
        <v>596</v>
      </c>
      <c r="B127" s="3" t="s">
        <v>597</v>
      </c>
      <c r="C127" s="85" t="s">
        <v>97</v>
      </c>
      <c r="D127" s="85" t="s">
        <v>13090</v>
      </c>
      <c r="E127" s="41" t="s">
        <v>392</v>
      </c>
      <c r="F127" s="85" t="s">
        <v>23</v>
      </c>
      <c r="G127" s="85" t="s">
        <v>29</v>
      </c>
      <c r="H127" s="85" t="s">
        <v>20690</v>
      </c>
      <c r="I127" s="3" t="s">
        <v>21693</v>
      </c>
      <c r="J127" s="85" t="s">
        <v>105</v>
      </c>
      <c r="K127" s="7" t="s">
        <v>102</v>
      </c>
      <c r="L127" s="3" t="s">
        <v>322</v>
      </c>
      <c r="M127" s="3" t="s">
        <v>433</v>
      </c>
      <c r="N127" s="41" t="s">
        <v>492</v>
      </c>
      <c r="O127" s="87">
        <v>0</v>
      </c>
      <c r="P127" s="87">
        <v>0</v>
      </c>
      <c r="Q127" s="87">
        <v>0</v>
      </c>
      <c r="R127" s="87">
        <v>0</v>
      </c>
      <c r="S127" s="87"/>
      <c r="T127" s="87"/>
      <c r="U127" s="85" t="s">
        <v>112</v>
      </c>
      <c r="V127" s="6"/>
      <c r="W127" s="3"/>
      <c r="X127" s="3"/>
      <c r="Y127" s="3"/>
      <c r="Z127" s="3"/>
      <c r="AA127" s="236"/>
      <c r="AB127" s="123" t="s">
        <v>97</v>
      </c>
      <c r="AC127" s="124" t="s">
        <v>13098</v>
      </c>
      <c r="AD127" s="41"/>
      <c r="AE127" s="204"/>
      <c r="AF127" s="203"/>
      <c r="AG127" s="41" t="s">
        <v>21484</v>
      </c>
      <c r="AH127" s="41" t="s">
        <v>394</v>
      </c>
      <c r="AI127" s="80" t="s">
        <v>4</v>
      </c>
      <c r="AJ127" s="41" t="s">
        <v>496</v>
      </c>
      <c r="AK127" s="4"/>
      <c r="AL127" s="85"/>
      <c r="AM127" s="151" t="s">
        <v>19998</v>
      </c>
      <c r="AN127" s="15"/>
      <c r="AO127" s="166"/>
      <c r="AP127" s="5">
        <f t="shared" si="2"/>
        <v>0</v>
      </c>
      <c r="AQ127" s="16"/>
      <c r="AR127" s="205">
        <v>1</v>
      </c>
      <c r="AS127" s="16"/>
      <c r="AT127" s="16"/>
      <c r="AU127" s="16"/>
      <c r="AV127" s="16"/>
      <c r="AW127" s="16"/>
      <c r="AX127" s="16"/>
    </row>
    <row r="128" spans="1:50" customFormat="1" ht="15.75" hidden="1" customHeight="1" x14ac:dyDescent="0.2">
      <c r="A128" s="7" t="s">
        <v>598</v>
      </c>
      <c r="B128" s="3" t="s">
        <v>599</v>
      </c>
      <c r="C128" s="85" t="s">
        <v>97</v>
      </c>
      <c r="D128" s="85" t="s">
        <v>13090</v>
      </c>
      <c r="E128" s="41" t="s">
        <v>110</v>
      </c>
      <c r="F128" s="85" t="s">
        <v>14</v>
      </c>
      <c r="G128" s="85" t="s">
        <v>18</v>
      </c>
      <c r="H128" s="85" t="s">
        <v>20690</v>
      </c>
      <c r="I128" s="3" t="s">
        <v>21701</v>
      </c>
      <c r="J128" s="85" t="s">
        <v>105</v>
      </c>
      <c r="K128" s="7" t="s">
        <v>102</v>
      </c>
      <c r="L128" s="3" t="s">
        <v>175</v>
      </c>
      <c r="M128" s="3" t="s">
        <v>600</v>
      </c>
      <c r="N128" s="41" t="s">
        <v>528</v>
      </c>
      <c r="O128" s="87">
        <v>395</v>
      </c>
      <c r="P128" s="87">
        <v>395</v>
      </c>
      <c r="Q128" s="87">
        <v>0</v>
      </c>
      <c r="R128" s="87">
        <v>0</v>
      </c>
      <c r="S128" s="87"/>
      <c r="T128" s="87"/>
      <c r="U128" s="85">
        <v>2013</v>
      </c>
      <c r="V128" s="6"/>
      <c r="W128" s="3"/>
      <c r="X128" s="3"/>
      <c r="Y128" s="3" t="s">
        <v>129</v>
      </c>
      <c r="Z128" s="3"/>
      <c r="AA128" s="236"/>
      <c r="AB128" s="123" t="s">
        <v>97</v>
      </c>
      <c r="AC128" s="124" t="s">
        <v>13040</v>
      </c>
      <c r="AD128" s="41"/>
      <c r="AE128" s="204"/>
      <c r="AF128" s="203"/>
      <c r="AG128" s="41" t="s">
        <v>21490</v>
      </c>
      <c r="AH128" s="41" t="s">
        <v>401</v>
      </c>
      <c r="AI128" s="80" t="s">
        <v>4</v>
      </c>
      <c r="AJ128" s="41"/>
      <c r="AK128" s="4"/>
      <c r="AL128" s="85"/>
      <c r="AM128" s="151" t="s">
        <v>19998</v>
      </c>
      <c r="AN128" s="15"/>
      <c r="AO128" s="166"/>
      <c r="AP128" s="5">
        <f t="shared" si="2"/>
        <v>0</v>
      </c>
      <c r="AQ128" s="16"/>
      <c r="AR128" s="205">
        <v>1</v>
      </c>
      <c r="AS128" s="16"/>
      <c r="AT128" s="16"/>
      <c r="AU128" s="16"/>
      <c r="AV128" s="16"/>
      <c r="AW128" s="16"/>
      <c r="AX128" s="16"/>
    </row>
    <row r="129" spans="1:50" customFormat="1" ht="15.75" hidden="1" customHeight="1" x14ac:dyDescent="0.2">
      <c r="A129" s="1" t="s">
        <v>15500</v>
      </c>
      <c r="B129" s="1" t="s">
        <v>15501</v>
      </c>
      <c r="C129" s="85" t="s">
        <v>97</v>
      </c>
      <c r="D129" s="85" t="s">
        <v>13090</v>
      </c>
      <c r="E129" s="41" t="s">
        <v>148</v>
      </c>
      <c r="F129" s="85" t="s">
        <v>14</v>
      </c>
      <c r="G129" s="85" t="s">
        <v>18</v>
      </c>
      <c r="H129" s="85" t="s">
        <v>20690</v>
      </c>
      <c r="I129" s="1" t="s">
        <v>21701</v>
      </c>
      <c r="J129" s="85" t="s">
        <v>105</v>
      </c>
      <c r="K129" s="7" t="s">
        <v>102</v>
      </c>
      <c r="L129" s="1" t="s">
        <v>106</v>
      </c>
      <c r="M129" s="1" t="s">
        <v>15502</v>
      </c>
      <c r="N129" s="2" t="s">
        <v>528</v>
      </c>
      <c r="O129" s="87">
        <v>0</v>
      </c>
      <c r="P129" s="87">
        <v>0</v>
      </c>
      <c r="Q129" s="87">
        <v>0</v>
      </c>
      <c r="R129" s="87">
        <v>0</v>
      </c>
      <c r="S129" s="87"/>
      <c r="T129" s="87"/>
      <c r="U129" s="85" t="s">
        <v>112</v>
      </c>
      <c r="V129" s="6"/>
      <c r="W129" s="3"/>
      <c r="X129" s="1"/>
      <c r="Y129" s="1"/>
      <c r="Z129" s="1"/>
      <c r="AA129" s="236"/>
      <c r="AB129" s="123" t="s">
        <v>97</v>
      </c>
      <c r="AC129" s="124" t="s">
        <v>13040</v>
      </c>
      <c r="AD129" s="41"/>
      <c r="AE129" s="204"/>
      <c r="AF129" s="203"/>
      <c r="AG129" s="41" t="s">
        <v>21490</v>
      </c>
      <c r="AH129" s="2" t="s">
        <v>401</v>
      </c>
      <c r="AI129" s="80" t="s">
        <v>4</v>
      </c>
      <c r="AJ129" s="2"/>
      <c r="AK129" s="4"/>
      <c r="AL129" s="85"/>
      <c r="AM129" s="151" t="s">
        <v>19999</v>
      </c>
      <c r="AN129" s="16"/>
      <c r="AO129" s="166"/>
      <c r="AP129" s="5">
        <f t="shared" si="2"/>
        <v>0</v>
      </c>
      <c r="AQ129" s="16"/>
      <c r="AR129" s="205">
        <v>1</v>
      </c>
      <c r="AS129" s="16"/>
      <c r="AT129" s="16"/>
      <c r="AU129" s="16"/>
      <c r="AV129" s="16"/>
      <c r="AW129" s="16"/>
      <c r="AX129" s="16"/>
    </row>
    <row r="130" spans="1:50" customFormat="1" ht="15.75" hidden="1" customHeight="1" x14ac:dyDescent="0.2">
      <c r="A130" s="7" t="s">
        <v>601</v>
      </c>
      <c r="B130" s="3" t="s">
        <v>602</v>
      </c>
      <c r="C130" s="85" t="s">
        <v>97</v>
      </c>
      <c r="D130" s="85" t="s">
        <v>23566</v>
      </c>
      <c r="E130" s="41" t="s">
        <v>392</v>
      </c>
      <c r="F130" s="85" t="s">
        <v>14</v>
      </c>
      <c r="G130" s="85" t="s">
        <v>17</v>
      </c>
      <c r="H130" s="85" t="s">
        <v>20690</v>
      </c>
      <c r="I130" s="3" t="s">
        <v>21699</v>
      </c>
      <c r="J130" s="85" t="s">
        <v>105</v>
      </c>
      <c r="K130" s="7" t="s">
        <v>102</v>
      </c>
      <c r="L130" s="3" t="s">
        <v>378</v>
      </c>
      <c r="M130" s="3" t="s">
        <v>603</v>
      </c>
      <c r="N130" s="41" t="s">
        <v>471</v>
      </c>
      <c r="O130" s="87">
        <v>298204</v>
      </c>
      <c r="P130" s="87">
        <v>298204</v>
      </c>
      <c r="Q130" s="87">
        <v>0</v>
      </c>
      <c r="R130" s="87">
        <v>0</v>
      </c>
      <c r="S130" s="87"/>
      <c r="T130" s="87"/>
      <c r="U130" s="85">
        <v>2015</v>
      </c>
      <c r="V130" s="6"/>
      <c r="W130" s="3"/>
      <c r="X130" s="3"/>
      <c r="Y130" s="3" t="s">
        <v>604</v>
      </c>
      <c r="Z130" s="3"/>
      <c r="AA130" s="236"/>
      <c r="AB130" s="123" t="s">
        <v>388</v>
      </c>
      <c r="AC130" s="124" t="s">
        <v>13100</v>
      </c>
      <c r="AD130" s="41" t="s">
        <v>605</v>
      </c>
      <c r="AE130" s="204"/>
      <c r="AF130" s="203"/>
      <c r="AG130" s="41" t="s">
        <v>21489</v>
      </c>
      <c r="AH130" s="41" t="s">
        <v>111</v>
      </c>
      <c r="AI130" s="80" t="s">
        <v>606</v>
      </c>
      <c r="AJ130" s="41"/>
      <c r="AK130" s="4"/>
      <c r="AL130" s="85"/>
      <c r="AM130" s="151" t="s">
        <v>19998</v>
      </c>
      <c r="AN130" s="15"/>
      <c r="AO130" s="166"/>
      <c r="AP130" s="5">
        <f t="shared" si="2"/>
        <v>0</v>
      </c>
      <c r="AQ130" s="16"/>
      <c r="AR130" s="205">
        <v>1</v>
      </c>
      <c r="AS130" s="16"/>
      <c r="AT130" s="16"/>
      <c r="AU130" s="16"/>
      <c r="AV130" s="16"/>
      <c r="AW130" s="16"/>
      <c r="AX130" s="16"/>
    </row>
    <row r="131" spans="1:50" customFormat="1" ht="15.75" hidden="1" customHeight="1" x14ac:dyDescent="0.2">
      <c r="A131" s="7" t="s">
        <v>607</v>
      </c>
      <c r="B131" s="3" t="s">
        <v>608</v>
      </c>
      <c r="C131" s="85" t="s">
        <v>97</v>
      </c>
      <c r="D131" s="85" t="s">
        <v>23566</v>
      </c>
      <c r="E131" s="41" t="s">
        <v>392</v>
      </c>
      <c r="F131" s="85" t="s">
        <v>14</v>
      </c>
      <c r="G131" s="85" t="s">
        <v>17</v>
      </c>
      <c r="H131" s="85" t="s">
        <v>20690</v>
      </c>
      <c r="I131" s="3" t="s">
        <v>21699</v>
      </c>
      <c r="J131" s="85" t="s">
        <v>105</v>
      </c>
      <c r="K131" s="7" t="s">
        <v>102</v>
      </c>
      <c r="L131" s="3" t="s">
        <v>378</v>
      </c>
      <c r="M131" s="3" t="s">
        <v>609</v>
      </c>
      <c r="N131" s="41" t="s">
        <v>610</v>
      </c>
      <c r="O131" s="87">
        <v>294783</v>
      </c>
      <c r="P131" s="87">
        <v>199461</v>
      </c>
      <c r="Q131" s="87">
        <v>95322</v>
      </c>
      <c r="R131" s="87">
        <v>0</v>
      </c>
      <c r="S131" s="87"/>
      <c r="T131" s="87"/>
      <c r="U131" s="85">
        <v>2015</v>
      </c>
      <c r="V131" s="6"/>
      <c r="W131" s="3"/>
      <c r="X131" s="3"/>
      <c r="Y131" s="3" t="s">
        <v>472</v>
      </c>
      <c r="Z131" s="3"/>
      <c r="AA131" s="236"/>
      <c r="AB131" s="123" t="s">
        <v>388</v>
      </c>
      <c r="AC131" s="124" t="s">
        <v>13100</v>
      </c>
      <c r="AD131" s="41" t="s">
        <v>611</v>
      </c>
      <c r="AE131" s="204"/>
      <c r="AF131" s="203"/>
      <c r="AG131" s="41" t="s">
        <v>21489</v>
      </c>
      <c r="AH131" s="41" t="s">
        <v>111</v>
      </c>
      <c r="AI131" s="80" t="s">
        <v>612</v>
      </c>
      <c r="AJ131" s="41"/>
      <c r="AK131" s="4"/>
      <c r="AL131" s="85"/>
      <c r="AM131" s="151" t="s">
        <v>19998</v>
      </c>
      <c r="AN131" s="15"/>
      <c r="AO131" s="166"/>
      <c r="AP131" s="5">
        <f t="shared" si="2"/>
        <v>0</v>
      </c>
      <c r="AQ131" s="16"/>
      <c r="AR131" s="205">
        <v>1</v>
      </c>
      <c r="AS131" s="16"/>
      <c r="AT131" s="16"/>
      <c r="AU131" s="16"/>
      <c r="AV131" s="16"/>
      <c r="AW131" s="16"/>
      <c r="AX131" s="16"/>
    </row>
    <row r="132" spans="1:50" customFormat="1" ht="15.75" hidden="1" customHeight="1" x14ac:dyDescent="0.2">
      <c r="A132" s="7" t="s">
        <v>613</v>
      </c>
      <c r="B132" s="3" t="s">
        <v>614</v>
      </c>
      <c r="C132" s="85" t="s">
        <v>97</v>
      </c>
      <c r="D132" s="85" t="s">
        <v>23566</v>
      </c>
      <c r="E132" s="41" t="s">
        <v>392</v>
      </c>
      <c r="F132" s="85" t="s">
        <v>14</v>
      </c>
      <c r="G132" s="85" t="s">
        <v>17</v>
      </c>
      <c r="H132" s="85" t="s">
        <v>20690</v>
      </c>
      <c r="I132" s="3" t="s">
        <v>21699</v>
      </c>
      <c r="J132" s="85" t="s">
        <v>105</v>
      </c>
      <c r="K132" s="7" t="s">
        <v>102</v>
      </c>
      <c r="L132" s="3" t="s">
        <v>260</v>
      </c>
      <c r="M132" s="3" t="s">
        <v>615</v>
      </c>
      <c r="N132" s="41" t="s">
        <v>727</v>
      </c>
      <c r="O132" s="87">
        <v>84219</v>
      </c>
      <c r="P132" s="87">
        <v>67896</v>
      </c>
      <c r="Q132" s="87">
        <v>16323</v>
      </c>
      <c r="R132" s="87">
        <v>0</v>
      </c>
      <c r="S132" s="87"/>
      <c r="T132" s="87"/>
      <c r="U132" s="85">
        <v>2015</v>
      </c>
      <c r="V132" s="6"/>
      <c r="W132" s="3"/>
      <c r="X132" s="3"/>
      <c r="Y132" s="3" t="s">
        <v>561</v>
      </c>
      <c r="Z132" s="3"/>
      <c r="AA132" s="236"/>
      <c r="AB132" s="123" t="s">
        <v>388</v>
      </c>
      <c r="AC132" s="124" t="s">
        <v>21486</v>
      </c>
      <c r="AD132" s="41" t="s">
        <v>616</v>
      </c>
      <c r="AE132" s="204"/>
      <c r="AF132" s="203"/>
      <c r="AG132" s="41" t="s">
        <v>21489</v>
      </c>
      <c r="AH132" s="41" t="s">
        <v>111</v>
      </c>
      <c r="AI132" s="80" t="s">
        <v>617</v>
      </c>
      <c r="AJ132" s="41"/>
      <c r="AK132" s="4"/>
      <c r="AL132" s="85"/>
      <c r="AM132" s="151" t="s">
        <v>19998</v>
      </c>
      <c r="AN132" s="15"/>
      <c r="AO132" s="166"/>
      <c r="AP132" s="5">
        <f t="shared" si="2"/>
        <v>0</v>
      </c>
      <c r="AQ132" s="16"/>
      <c r="AR132" s="205">
        <v>1</v>
      </c>
      <c r="AS132" s="16"/>
      <c r="AT132" s="16"/>
      <c r="AU132" s="16"/>
      <c r="AV132" s="16"/>
      <c r="AW132" s="16"/>
      <c r="AX132" s="16"/>
    </row>
    <row r="133" spans="1:50" customFormat="1" ht="15.75" hidden="1" customHeight="1" x14ac:dyDescent="0.2">
      <c r="A133" s="7" t="s">
        <v>618</v>
      </c>
      <c r="B133" s="3" t="s">
        <v>619</v>
      </c>
      <c r="C133" s="85" t="s">
        <v>97</v>
      </c>
      <c r="D133" s="85" t="s">
        <v>23566</v>
      </c>
      <c r="E133" s="41" t="s">
        <v>392</v>
      </c>
      <c r="F133" s="85" t="s">
        <v>14</v>
      </c>
      <c r="G133" s="85" t="s">
        <v>17</v>
      </c>
      <c r="H133" s="85" t="s">
        <v>20690</v>
      </c>
      <c r="I133" s="3" t="s">
        <v>21699</v>
      </c>
      <c r="J133" s="85" t="s">
        <v>105</v>
      </c>
      <c r="K133" s="7" t="s">
        <v>102</v>
      </c>
      <c r="L133" s="3" t="s">
        <v>227</v>
      </c>
      <c r="M133" s="3" t="s">
        <v>620</v>
      </c>
      <c r="N133" s="41" t="s">
        <v>610</v>
      </c>
      <c r="O133" s="87">
        <v>48409</v>
      </c>
      <c r="P133" s="87">
        <v>27458</v>
      </c>
      <c r="Q133" s="87">
        <v>20951</v>
      </c>
      <c r="R133" s="87">
        <v>0</v>
      </c>
      <c r="S133" s="87"/>
      <c r="T133" s="87"/>
      <c r="U133" s="85">
        <v>2015</v>
      </c>
      <c r="V133" s="6"/>
      <c r="W133" s="3"/>
      <c r="X133" s="3"/>
      <c r="Y133" s="3" t="s">
        <v>604</v>
      </c>
      <c r="Z133" s="3"/>
      <c r="AA133" s="236"/>
      <c r="AB133" s="123" t="s">
        <v>388</v>
      </c>
      <c r="AC133" s="124" t="s">
        <v>21486</v>
      </c>
      <c r="AD133" s="41" t="s">
        <v>621</v>
      </c>
      <c r="AE133" s="204"/>
      <c r="AF133" s="203"/>
      <c r="AG133" s="41" t="s">
        <v>21489</v>
      </c>
      <c r="AH133" s="41" t="s">
        <v>111</v>
      </c>
      <c r="AI133" s="80" t="s">
        <v>622</v>
      </c>
      <c r="AJ133" s="41"/>
      <c r="AK133" s="4"/>
      <c r="AL133" s="85"/>
      <c r="AM133" s="151" t="s">
        <v>19998</v>
      </c>
      <c r="AN133" s="15"/>
      <c r="AO133" s="166"/>
      <c r="AP133" s="5">
        <f t="shared" si="2"/>
        <v>0</v>
      </c>
      <c r="AQ133" s="16"/>
      <c r="AR133" s="205">
        <v>1</v>
      </c>
      <c r="AS133" s="16"/>
      <c r="AT133" s="16"/>
      <c r="AU133" s="16"/>
      <c r="AV133" s="16"/>
      <c r="AW133" s="16"/>
      <c r="AX133" s="16"/>
    </row>
    <row r="134" spans="1:50" customFormat="1" ht="15.75" hidden="1" customHeight="1" x14ac:dyDescent="0.2">
      <c r="A134" s="7" t="s">
        <v>623</v>
      </c>
      <c r="B134" s="3" t="s">
        <v>624</v>
      </c>
      <c r="C134" s="85" t="s">
        <v>97</v>
      </c>
      <c r="D134" s="85" t="s">
        <v>23566</v>
      </c>
      <c r="E134" s="41" t="s">
        <v>392</v>
      </c>
      <c r="F134" s="85" t="s">
        <v>14</v>
      </c>
      <c r="G134" s="85" t="s">
        <v>17</v>
      </c>
      <c r="H134" s="85" t="s">
        <v>20690</v>
      </c>
      <c r="I134" s="3" t="s">
        <v>21699</v>
      </c>
      <c r="J134" s="85" t="s">
        <v>105</v>
      </c>
      <c r="K134" s="7" t="s">
        <v>102</v>
      </c>
      <c r="L134" s="3" t="s">
        <v>286</v>
      </c>
      <c r="M134" s="3" t="s">
        <v>625</v>
      </c>
      <c r="N134" s="41" t="s">
        <v>471</v>
      </c>
      <c r="O134" s="87">
        <v>19252</v>
      </c>
      <c r="P134" s="87">
        <v>5816</v>
      </c>
      <c r="Q134" s="87">
        <v>13436</v>
      </c>
      <c r="R134" s="87">
        <v>0</v>
      </c>
      <c r="S134" s="87"/>
      <c r="T134" s="87"/>
      <c r="U134" s="85">
        <v>2019</v>
      </c>
      <c r="V134" s="6"/>
      <c r="W134" s="3"/>
      <c r="X134" s="3"/>
      <c r="Y134" s="3"/>
      <c r="Z134" s="3"/>
      <c r="AA134" s="236"/>
      <c r="AB134" s="123" t="s">
        <v>388</v>
      </c>
      <c r="AC134" s="124" t="s">
        <v>21486</v>
      </c>
      <c r="AD134" s="41" t="s">
        <v>626</v>
      </c>
      <c r="AE134" s="204"/>
      <c r="AF134" s="203"/>
      <c r="AG134" s="41" t="s">
        <v>21489</v>
      </c>
      <c r="AH134" s="41" t="s">
        <v>111</v>
      </c>
      <c r="AI134" s="80" t="s">
        <v>17015</v>
      </c>
      <c r="AJ134" s="41"/>
      <c r="AK134" s="4"/>
      <c r="AL134" s="85"/>
      <c r="AM134" s="151" t="s">
        <v>19998</v>
      </c>
      <c r="AN134" s="15"/>
      <c r="AO134" s="166"/>
      <c r="AP134" s="5">
        <f t="shared" ref="AP134:AP197" si="3">SUBTOTAL(109,U134)</f>
        <v>0</v>
      </c>
      <c r="AQ134" s="16"/>
      <c r="AR134" s="205">
        <v>1</v>
      </c>
      <c r="AS134" s="16"/>
      <c r="AT134" s="16"/>
      <c r="AU134" s="16"/>
      <c r="AV134" s="16"/>
      <c r="AW134" s="16"/>
      <c r="AX134" s="16"/>
    </row>
    <row r="135" spans="1:50" customFormat="1" ht="15.75" hidden="1" customHeight="1" x14ac:dyDescent="0.2">
      <c r="A135" s="7" t="s">
        <v>627</v>
      </c>
      <c r="B135" s="3" t="s">
        <v>628</v>
      </c>
      <c r="C135" s="85" t="s">
        <v>97</v>
      </c>
      <c r="D135" s="85" t="s">
        <v>13090</v>
      </c>
      <c r="E135" s="41" t="s">
        <v>392</v>
      </c>
      <c r="F135" s="85" t="s">
        <v>34</v>
      </c>
      <c r="G135" s="85" t="s">
        <v>37</v>
      </c>
      <c r="H135" s="85" t="s">
        <v>20689</v>
      </c>
      <c r="I135" s="3" t="s">
        <v>21695</v>
      </c>
      <c r="J135" s="85" t="s">
        <v>105</v>
      </c>
      <c r="K135" s="7" t="s">
        <v>102</v>
      </c>
      <c r="L135" s="3" t="s">
        <v>106</v>
      </c>
      <c r="M135" s="3" t="s">
        <v>629</v>
      </c>
      <c r="N135" s="41" t="s">
        <v>193</v>
      </c>
      <c r="O135" s="87">
        <v>0</v>
      </c>
      <c r="P135" s="87">
        <v>0</v>
      </c>
      <c r="Q135" s="87">
        <v>0</v>
      </c>
      <c r="R135" s="87">
        <v>0</v>
      </c>
      <c r="S135" s="87"/>
      <c r="T135" s="87"/>
      <c r="U135" s="85" t="s">
        <v>112</v>
      </c>
      <c r="V135" s="6"/>
      <c r="W135" s="3"/>
      <c r="X135" s="3"/>
      <c r="Y135" s="3" t="s">
        <v>183</v>
      </c>
      <c r="Z135" s="3"/>
      <c r="AA135" s="236"/>
      <c r="AB135" s="123" t="s">
        <v>97</v>
      </c>
      <c r="AC135" s="124" t="s">
        <v>13098</v>
      </c>
      <c r="AD135" s="41"/>
      <c r="AE135" s="204"/>
      <c r="AF135" s="203"/>
      <c r="AG135" s="41" t="s">
        <v>21480</v>
      </c>
      <c r="AH135" s="41" t="s">
        <v>121</v>
      </c>
      <c r="AI135" s="80" t="s">
        <v>4</v>
      </c>
      <c r="AJ135" s="41"/>
      <c r="AK135" s="4"/>
      <c r="AL135" s="85"/>
      <c r="AM135" s="151" t="s">
        <v>19998</v>
      </c>
      <c r="AN135" s="15"/>
      <c r="AO135" s="166"/>
      <c r="AP135" s="5">
        <f t="shared" si="3"/>
        <v>0</v>
      </c>
      <c r="AQ135" s="16"/>
      <c r="AR135" s="205">
        <v>1</v>
      </c>
      <c r="AS135" s="16"/>
      <c r="AT135" s="16"/>
      <c r="AU135" s="16"/>
      <c r="AV135" s="16"/>
      <c r="AW135" s="16"/>
      <c r="AX135" s="16"/>
    </row>
    <row r="136" spans="1:50" customFormat="1" ht="15.75" hidden="1" customHeight="1" x14ac:dyDescent="0.2">
      <c r="A136" s="7" t="s">
        <v>630</v>
      </c>
      <c r="B136" s="3" t="s">
        <v>631</v>
      </c>
      <c r="C136" s="85" t="s">
        <v>97</v>
      </c>
      <c r="D136" s="85" t="s">
        <v>23566</v>
      </c>
      <c r="E136" s="41" t="s">
        <v>392</v>
      </c>
      <c r="F136" s="85" t="s">
        <v>14</v>
      </c>
      <c r="G136" s="85" t="s">
        <v>17</v>
      </c>
      <c r="H136" s="85" t="s">
        <v>20690</v>
      </c>
      <c r="I136" s="3" t="s">
        <v>21699</v>
      </c>
      <c r="J136" s="85" t="s">
        <v>105</v>
      </c>
      <c r="K136" s="7" t="s">
        <v>102</v>
      </c>
      <c r="L136" s="3" t="s">
        <v>227</v>
      </c>
      <c r="M136" s="3" t="s">
        <v>632</v>
      </c>
      <c r="N136" s="41" t="s">
        <v>471</v>
      </c>
      <c r="O136" s="87">
        <v>114740</v>
      </c>
      <c r="P136" s="87">
        <v>64129</v>
      </c>
      <c r="Q136" s="87">
        <v>50611</v>
      </c>
      <c r="R136" s="87">
        <v>0</v>
      </c>
      <c r="S136" s="87"/>
      <c r="T136" s="87"/>
      <c r="U136" s="85">
        <v>2015</v>
      </c>
      <c r="V136" s="6"/>
      <c r="W136" s="3"/>
      <c r="X136" s="3"/>
      <c r="Y136" s="3" t="s">
        <v>604</v>
      </c>
      <c r="Z136" s="3"/>
      <c r="AA136" s="236"/>
      <c r="AB136" s="123" t="s">
        <v>388</v>
      </c>
      <c r="AC136" s="124" t="s">
        <v>21486</v>
      </c>
      <c r="AD136" s="41" t="s">
        <v>633</v>
      </c>
      <c r="AE136" s="204"/>
      <c r="AF136" s="203"/>
      <c r="AG136" s="41" t="s">
        <v>21489</v>
      </c>
      <c r="AH136" s="41" t="s">
        <v>111</v>
      </c>
      <c r="AI136" s="80" t="s">
        <v>634</v>
      </c>
      <c r="AJ136" s="41"/>
      <c r="AK136" s="4"/>
      <c r="AL136" s="85"/>
      <c r="AM136" s="151" t="s">
        <v>19998</v>
      </c>
      <c r="AN136" s="15"/>
      <c r="AO136" s="166"/>
      <c r="AP136" s="5">
        <f t="shared" si="3"/>
        <v>0</v>
      </c>
      <c r="AQ136" s="16"/>
      <c r="AR136" s="205">
        <v>1</v>
      </c>
      <c r="AS136" s="16"/>
      <c r="AT136" s="16"/>
      <c r="AU136" s="16"/>
      <c r="AV136" s="16"/>
      <c r="AW136" s="16"/>
      <c r="AX136" s="16"/>
    </row>
    <row r="137" spans="1:50" customFormat="1" ht="15.75" hidden="1" customHeight="1" x14ac:dyDescent="0.2">
      <c r="A137" s="7" t="s">
        <v>635</v>
      </c>
      <c r="B137" s="3" t="s">
        <v>636</v>
      </c>
      <c r="C137" s="85" t="s">
        <v>97</v>
      </c>
      <c r="D137" s="85" t="s">
        <v>23566</v>
      </c>
      <c r="E137" s="41" t="s">
        <v>392</v>
      </c>
      <c r="F137" s="85" t="s">
        <v>14</v>
      </c>
      <c r="G137" s="85" t="s">
        <v>17</v>
      </c>
      <c r="H137" s="85" t="s">
        <v>20690</v>
      </c>
      <c r="I137" s="3" t="s">
        <v>21699</v>
      </c>
      <c r="J137" s="85" t="s">
        <v>105</v>
      </c>
      <c r="K137" s="7" t="s">
        <v>102</v>
      </c>
      <c r="L137" s="3" t="s">
        <v>637</v>
      </c>
      <c r="M137" s="3" t="s">
        <v>638</v>
      </c>
      <c r="N137" s="41" t="s">
        <v>471</v>
      </c>
      <c r="O137" s="87">
        <v>42727</v>
      </c>
      <c r="P137" s="87">
        <v>40937</v>
      </c>
      <c r="Q137" s="87">
        <v>1790</v>
      </c>
      <c r="R137" s="87">
        <v>0</v>
      </c>
      <c r="S137" s="87"/>
      <c r="T137" s="87"/>
      <c r="U137" s="85">
        <v>2015</v>
      </c>
      <c r="V137" s="6"/>
      <c r="W137" s="3"/>
      <c r="X137" s="3"/>
      <c r="Y137" s="3" t="s">
        <v>472</v>
      </c>
      <c r="Z137" s="3"/>
      <c r="AA137" s="236"/>
      <c r="AB137" s="123" t="s">
        <v>388</v>
      </c>
      <c r="AC137" s="124" t="s">
        <v>21486</v>
      </c>
      <c r="AD137" s="41" t="s">
        <v>639</v>
      </c>
      <c r="AE137" s="204"/>
      <c r="AF137" s="203"/>
      <c r="AG137" s="41" t="s">
        <v>21489</v>
      </c>
      <c r="AH137" s="41" t="s">
        <v>111</v>
      </c>
      <c r="AI137" s="80" t="s">
        <v>640</v>
      </c>
      <c r="AJ137" s="41"/>
      <c r="AK137" s="4"/>
      <c r="AL137" s="85"/>
      <c r="AM137" s="151" t="s">
        <v>19998</v>
      </c>
      <c r="AN137" s="15"/>
      <c r="AO137" s="166"/>
      <c r="AP137" s="5">
        <f t="shared" si="3"/>
        <v>0</v>
      </c>
      <c r="AQ137" s="16"/>
      <c r="AR137" s="205">
        <v>1</v>
      </c>
      <c r="AS137" s="16"/>
      <c r="AT137" s="16"/>
      <c r="AU137" s="16"/>
      <c r="AV137" s="16"/>
      <c r="AW137" s="16"/>
      <c r="AX137" s="16"/>
    </row>
    <row r="138" spans="1:50" customFormat="1" ht="15.75" hidden="1" customHeight="1" x14ac:dyDescent="0.2">
      <c r="A138" s="7" t="s">
        <v>641</v>
      </c>
      <c r="B138" s="3" t="s">
        <v>642</v>
      </c>
      <c r="C138" s="85" t="s">
        <v>97</v>
      </c>
      <c r="D138" s="85" t="s">
        <v>23566</v>
      </c>
      <c r="E138" s="41" t="s">
        <v>392</v>
      </c>
      <c r="F138" s="85" t="s">
        <v>23</v>
      </c>
      <c r="G138" s="85" t="s">
        <v>29</v>
      </c>
      <c r="H138" s="85" t="s">
        <v>20690</v>
      </c>
      <c r="I138" s="3" t="s">
        <v>21693</v>
      </c>
      <c r="J138" s="85" t="s">
        <v>105</v>
      </c>
      <c r="K138" s="7" t="s">
        <v>102</v>
      </c>
      <c r="L138" s="3" t="s">
        <v>322</v>
      </c>
      <c r="M138" s="3" t="s">
        <v>433</v>
      </c>
      <c r="N138" s="41" t="s">
        <v>404</v>
      </c>
      <c r="O138" s="87">
        <v>129700</v>
      </c>
      <c r="P138" s="87">
        <v>90000</v>
      </c>
      <c r="Q138" s="87">
        <v>39700</v>
      </c>
      <c r="R138" s="87">
        <v>0</v>
      </c>
      <c r="S138" s="87"/>
      <c r="T138" s="87"/>
      <c r="U138" s="85">
        <v>2015</v>
      </c>
      <c r="V138" s="6"/>
      <c r="W138" s="3"/>
      <c r="X138" s="3"/>
      <c r="Y138" s="3" t="s">
        <v>561</v>
      </c>
      <c r="Z138" s="3"/>
      <c r="AA138" s="236"/>
      <c r="AB138" s="123" t="s">
        <v>388</v>
      </c>
      <c r="AC138" s="124" t="s">
        <v>13097</v>
      </c>
      <c r="AD138" s="41" t="s">
        <v>643</v>
      </c>
      <c r="AE138" s="204"/>
      <c r="AF138" s="203"/>
      <c r="AG138" s="41" t="s">
        <v>21484</v>
      </c>
      <c r="AH138" s="41" t="s">
        <v>394</v>
      </c>
      <c r="AI138" s="80" t="s">
        <v>644</v>
      </c>
      <c r="AJ138" s="41" t="s">
        <v>408</v>
      </c>
      <c r="AK138" s="4"/>
      <c r="AL138" s="85"/>
      <c r="AM138" s="151" t="s">
        <v>19998</v>
      </c>
      <c r="AN138" s="15"/>
      <c r="AO138" s="166"/>
      <c r="AP138" s="5">
        <f t="shared" si="3"/>
        <v>0</v>
      </c>
      <c r="AQ138" s="16"/>
      <c r="AR138" s="205">
        <v>1</v>
      </c>
      <c r="AS138" s="16"/>
      <c r="AT138" s="16"/>
      <c r="AU138" s="16"/>
      <c r="AV138" s="16"/>
      <c r="AW138" s="16"/>
      <c r="AX138" s="16"/>
    </row>
    <row r="139" spans="1:50" customFormat="1" ht="15.75" hidden="1" customHeight="1" x14ac:dyDescent="0.2">
      <c r="A139" s="7" t="s">
        <v>645</v>
      </c>
      <c r="B139" s="3" t="s">
        <v>646</v>
      </c>
      <c r="C139" s="85" t="s">
        <v>97</v>
      </c>
      <c r="D139" s="85" t="s">
        <v>23566</v>
      </c>
      <c r="E139" s="41" t="s">
        <v>392</v>
      </c>
      <c r="F139" s="85" t="s">
        <v>14</v>
      </c>
      <c r="G139" s="85" t="s">
        <v>17</v>
      </c>
      <c r="H139" s="85" t="s">
        <v>20690</v>
      </c>
      <c r="I139" s="3" t="s">
        <v>21699</v>
      </c>
      <c r="J139" s="85" t="s">
        <v>105</v>
      </c>
      <c r="K139" s="7" t="s">
        <v>102</v>
      </c>
      <c r="L139" s="3" t="s">
        <v>227</v>
      </c>
      <c r="M139" s="3" t="s">
        <v>647</v>
      </c>
      <c r="N139" s="41" t="s">
        <v>471</v>
      </c>
      <c r="O139" s="87">
        <v>91842</v>
      </c>
      <c r="P139" s="87">
        <v>53724</v>
      </c>
      <c r="Q139" s="87">
        <v>38118</v>
      </c>
      <c r="R139" s="87">
        <v>0</v>
      </c>
      <c r="S139" s="87"/>
      <c r="T139" s="87"/>
      <c r="U139" s="85">
        <v>2015</v>
      </c>
      <c r="V139" s="6"/>
      <c r="W139" s="3"/>
      <c r="X139" s="3"/>
      <c r="Y139" s="3" t="s">
        <v>604</v>
      </c>
      <c r="Z139" s="3"/>
      <c r="AA139" s="236"/>
      <c r="AB139" s="123" t="s">
        <v>388</v>
      </c>
      <c r="AC139" s="124" t="s">
        <v>21486</v>
      </c>
      <c r="AD139" s="41" t="s">
        <v>648</v>
      </c>
      <c r="AE139" s="204"/>
      <c r="AF139" s="203"/>
      <c r="AG139" s="41" t="s">
        <v>21489</v>
      </c>
      <c r="AH139" s="41" t="s">
        <v>111</v>
      </c>
      <c r="AI139" s="80" t="s">
        <v>649</v>
      </c>
      <c r="AJ139" s="41"/>
      <c r="AK139" s="4"/>
      <c r="AL139" s="85"/>
      <c r="AM139" s="151" t="s">
        <v>19998</v>
      </c>
      <c r="AN139" s="15"/>
      <c r="AO139" s="166"/>
      <c r="AP139" s="5">
        <f t="shared" si="3"/>
        <v>0</v>
      </c>
      <c r="AQ139" s="16"/>
      <c r="AR139" s="205">
        <v>1</v>
      </c>
      <c r="AS139" s="16"/>
      <c r="AT139" s="16"/>
      <c r="AU139" s="16"/>
      <c r="AV139" s="16"/>
      <c r="AW139" s="16"/>
      <c r="AX139" s="16"/>
    </row>
    <row r="140" spans="1:50" customFormat="1" ht="15.75" hidden="1" customHeight="1" x14ac:dyDescent="0.2">
      <c r="A140" s="7" t="s">
        <v>650</v>
      </c>
      <c r="B140" s="3" t="s">
        <v>651</v>
      </c>
      <c r="C140" s="85" t="s">
        <v>97</v>
      </c>
      <c r="D140" s="85" t="s">
        <v>23566</v>
      </c>
      <c r="E140" s="41" t="s">
        <v>392</v>
      </c>
      <c r="F140" s="85" t="s">
        <v>25110</v>
      </c>
      <c r="G140" s="85" t="s">
        <v>13789</v>
      </c>
      <c r="H140" s="85" t="s">
        <v>20690</v>
      </c>
      <c r="I140" s="3" t="s">
        <v>21705</v>
      </c>
      <c r="J140" s="85" t="s">
        <v>105</v>
      </c>
      <c r="K140" s="7" t="s">
        <v>102</v>
      </c>
      <c r="L140" s="3" t="s">
        <v>333</v>
      </c>
      <c r="M140" s="3" t="s">
        <v>652</v>
      </c>
      <c r="N140" s="41" t="s">
        <v>653</v>
      </c>
      <c r="O140" s="87">
        <v>188612</v>
      </c>
      <c r="P140" s="87">
        <v>130573</v>
      </c>
      <c r="Q140" s="87">
        <v>58039</v>
      </c>
      <c r="R140" s="87">
        <v>0</v>
      </c>
      <c r="S140" s="87"/>
      <c r="T140" s="87"/>
      <c r="U140" s="85">
        <v>2018</v>
      </c>
      <c r="V140" s="6"/>
      <c r="W140" s="3"/>
      <c r="X140" s="3"/>
      <c r="Y140" s="3" t="s">
        <v>493</v>
      </c>
      <c r="Z140" s="3"/>
      <c r="AA140" s="236"/>
      <c r="AB140" s="123" t="s">
        <v>388</v>
      </c>
      <c r="AC140" s="124" t="s">
        <v>21486</v>
      </c>
      <c r="AD140" s="41" t="s">
        <v>654</v>
      </c>
      <c r="AE140" s="204"/>
      <c r="AF140" s="203"/>
      <c r="AG140" s="41" t="s">
        <v>21492</v>
      </c>
      <c r="AH140" s="41" t="s">
        <v>589</v>
      </c>
      <c r="AI140" s="80" t="s">
        <v>655</v>
      </c>
      <c r="AJ140" s="41"/>
      <c r="AK140" s="4"/>
      <c r="AL140" s="85"/>
      <c r="AM140" s="151" t="s">
        <v>19998</v>
      </c>
      <c r="AN140" s="15"/>
      <c r="AO140" s="166"/>
      <c r="AP140" s="5">
        <f t="shared" si="3"/>
        <v>0</v>
      </c>
      <c r="AQ140" s="16"/>
      <c r="AR140" s="205">
        <v>1</v>
      </c>
      <c r="AS140" s="16"/>
      <c r="AT140" s="16"/>
      <c r="AU140" s="16"/>
      <c r="AV140" s="16"/>
      <c r="AW140" s="16"/>
      <c r="AX140" s="16"/>
    </row>
    <row r="141" spans="1:50" customFormat="1" ht="15.75" hidden="1" customHeight="1" x14ac:dyDescent="0.2">
      <c r="A141" s="7" t="s">
        <v>656</v>
      </c>
      <c r="B141" s="3" t="s">
        <v>657</v>
      </c>
      <c r="C141" s="85" t="s">
        <v>97</v>
      </c>
      <c r="D141" s="85" t="s">
        <v>23566</v>
      </c>
      <c r="E141" s="41" t="s">
        <v>392</v>
      </c>
      <c r="F141" s="85" t="s">
        <v>25110</v>
      </c>
      <c r="G141" s="85" t="s">
        <v>13789</v>
      </c>
      <c r="H141" s="85" t="s">
        <v>20690</v>
      </c>
      <c r="I141" s="3" t="s">
        <v>21705</v>
      </c>
      <c r="J141" s="85" t="s">
        <v>105</v>
      </c>
      <c r="K141" s="7" t="s">
        <v>102</v>
      </c>
      <c r="L141" s="3" t="s">
        <v>145</v>
      </c>
      <c r="M141" s="3" t="s">
        <v>658</v>
      </c>
      <c r="N141" s="41" t="s">
        <v>653</v>
      </c>
      <c r="O141" s="87">
        <v>266263</v>
      </c>
      <c r="P141" s="87">
        <v>266263</v>
      </c>
      <c r="Q141" s="87">
        <v>0</v>
      </c>
      <c r="R141" s="87">
        <v>0</v>
      </c>
      <c r="S141" s="87"/>
      <c r="T141" s="87"/>
      <c r="U141" s="85">
        <v>2016</v>
      </c>
      <c r="V141" s="6"/>
      <c r="W141" s="3"/>
      <c r="X141" s="3"/>
      <c r="Y141" s="3" t="s">
        <v>391</v>
      </c>
      <c r="Z141" s="3"/>
      <c r="AA141" s="236"/>
      <c r="AB141" s="123" t="s">
        <v>388</v>
      </c>
      <c r="AC141" s="124" t="s">
        <v>13097</v>
      </c>
      <c r="AD141" s="41" t="s">
        <v>659</v>
      </c>
      <c r="AE141" s="204"/>
      <c r="AF141" s="203"/>
      <c r="AG141" s="41" t="s">
        <v>21492</v>
      </c>
      <c r="AH141" s="41" t="s">
        <v>589</v>
      </c>
      <c r="AI141" s="80" t="s">
        <v>660</v>
      </c>
      <c r="AJ141" s="41"/>
      <c r="AK141" s="4"/>
      <c r="AL141" s="85"/>
      <c r="AM141" s="151" t="s">
        <v>19998</v>
      </c>
      <c r="AN141" s="15"/>
      <c r="AO141" s="166"/>
      <c r="AP141" s="5">
        <f t="shared" si="3"/>
        <v>0</v>
      </c>
      <c r="AQ141" s="16"/>
      <c r="AR141" s="205">
        <v>1</v>
      </c>
      <c r="AS141" s="16"/>
      <c r="AT141" s="16"/>
      <c r="AU141" s="16"/>
      <c r="AV141" s="16"/>
      <c r="AW141" s="16"/>
      <c r="AX141" s="16"/>
    </row>
    <row r="142" spans="1:50" customFormat="1" ht="15.75" hidden="1" customHeight="1" x14ac:dyDescent="0.2">
      <c r="A142" s="7" t="s">
        <v>661</v>
      </c>
      <c r="B142" s="3" t="s">
        <v>662</v>
      </c>
      <c r="C142" s="85" t="s">
        <v>97</v>
      </c>
      <c r="D142" s="85" t="s">
        <v>23566</v>
      </c>
      <c r="E142" s="41" t="s">
        <v>392</v>
      </c>
      <c r="F142" s="85" t="s">
        <v>23</v>
      </c>
      <c r="G142" s="85" t="s">
        <v>29</v>
      </c>
      <c r="H142" s="85" t="s">
        <v>20690</v>
      </c>
      <c r="I142" s="3" t="s">
        <v>21693</v>
      </c>
      <c r="J142" s="85" t="s">
        <v>105</v>
      </c>
      <c r="K142" s="7" t="s">
        <v>102</v>
      </c>
      <c r="L142" s="3" t="s">
        <v>322</v>
      </c>
      <c r="M142" s="3" t="s">
        <v>433</v>
      </c>
      <c r="N142" s="41" t="s">
        <v>434</v>
      </c>
      <c r="O142" s="87">
        <v>57589</v>
      </c>
      <c r="P142" s="87">
        <v>57589</v>
      </c>
      <c r="Q142" s="87">
        <v>0</v>
      </c>
      <c r="R142" s="87">
        <v>0</v>
      </c>
      <c r="S142" s="87"/>
      <c r="T142" s="87"/>
      <c r="U142" s="85">
        <v>2015</v>
      </c>
      <c r="V142" s="6"/>
      <c r="W142" s="3"/>
      <c r="X142" s="3"/>
      <c r="Y142" s="3" t="s">
        <v>109</v>
      </c>
      <c r="Z142" s="3"/>
      <c r="AA142" s="236"/>
      <c r="AB142" s="123" t="s">
        <v>388</v>
      </c>
      <c r="AC142" s="124" t="s">
        <v>13097</v>
      </c>
      <c r="AD142" s="41" t="s">
        <v>663</v>
      </c>
      <c r="AE142" s="204"/>
      <c r="AF142" s="203"/>
      <c r="AG142" s="41" t="s">
        <v>21484</v>
      </c>
      <c r="AH142" s="41" t="s">
        <v>394</v>
      </c>
      <c r="AI142" s="80" t="s">
        <v>664</v>
      </c>
      <c r="AJ142" s="41"/>
      <c r="AK142" s="4"/>
      <c r="AL142" s="85"/>
      <c r="AM142" s="151" t="s">
        <v>19998</v>
      </c>
      <c r="AN142" s="15"/>
      <c r="AO142" s="166"/>
      <c r="AP142" s="5">
        <f t="shared" si="3"/>
        <v>0</v>
      </c>
      <c r="AQ142" s="16"/>
      <c r="AR142" s="205">
        <v>1</v>
      </c>
      <c r="AS142" s="16"/>
      <c r="AT142" s="16"/>
      <c r="AU142" s="16"/>
      <c r="AV142" s="16"/>
      <c r="AW142" s="16"/>
      <c r="AX142" s="16"/>
    </row>
    <row r="143" spans="1:50" customFormat="1" ht="15.75" hidden="1" customHeight="1" x14ac:dyDescent="0.2">
      <c r="A143" s="7" t="s">
        <v>665</v>
      </c>
      <c r="B143" s="3" t="s">
        <v>666</v>
      </c>
      <c r="C143" s="85" t="s">
        <v>97</v>
      </c>
      <c r="D143" s="85" t="s">
        <v>23566</v>
      </c>
      <c r="E143" s="41" t="s">
        <v>392</v>
      </c>
      <c r="F143" s="85" t="s">
        <v>34</v>
      </c>
      <c r="G143" s="85" t="s">
        <v>35</v>
      </c>
      <c r="H143" s="85" t="s">
        <v>20688</v>
      </c>
      <c r="I143" s="3" t="s">
        <v>21695</v>
      </c>
      <c r="J143" s="85" t="s">
        <v>105</v>
      </c>
      <c r="K143" s="7" t="s">
        <v>102</v>
      </c>
      <c r="L143" s="3" t="s">
        <v>106</v>
      </c>
      <c r="M143" s="3" t="s">
        <v>458</v>
      </c>
      <c r="N143" s="41" t="s">
        <v>454</v>
      </c>
      <c r="O143" s="87">
        <v>0</v>
      </c>
      <c r="P143" s="87">
        <v>0</v>
      </c>
      <c r="Q143" s="87">
        <v>0</v>
      </c>
      <c r="R143" s="87">
        <v>0</v>
      </c>
      <c r="S143" s="87"/>
      <c r="T143" s="87"/>
      <c r="U143" s="85" t="s">
        <v>112</v>
      </c>
      <c r="V143" s="6"/>
      <c r="W143" s="3"/>
      <c r="X143" s="3"/>
      <c r="Y143" s="3" t="s">
        <v>109</v>
      </c>
      <c r="Z143" s="3"/>
      <c r="AA143" s="236"/>
      <c r="AB143" s="123" t="s">
        <v>388</v>
      </c>
      <c r="AC143" s="124" t="s">
        <v>21493</v>
      </c>
      <c r="AD143" s="41" t="s">
        <v>667</v>
      </c>
      <c r="AE143" s="204"/>
      <c r="AF143" s="203"/>
      <c r="AG143" s="41" t="s">
        <v>21480</v>
      </c>
      <c r="AH143" s="41" t="s">
        <v>121</v>
      </c>
      <c r="AI143" s="80" t="s">
        <v>21995</v>
      </c>
      <c r="AJ143" s="41" t="s">
        <v>455</v>
      </c>
      <c r="AK143" s="4"/>
      <c r="AL143" s="85"/>
      <c r="AM143" s="151" t="s">
        <v>19998</v>
      </c>
      <c r="AN143" s="15"/>
      <c r="AO143" s="166"/>
      <c r="AP143" s="5">
        <f t="shared" si="3"/>
        <v>0</v>
      </c>
      <c r="AQ143" s="16"/>
      <c r="AR143" s="205">
        <v>1</v>
      </c>
      <c r="AS143" s="16"/>
      <c r="AT143" s="16"/>
      <c r="AU143" s="16"/>
      <c r="AV143" s="16"/>
      <c r="AW143" s="16"/>
      <c r="AX143" s="16"/>
    </row>
    <row r="144" spans="1:50" customFormat="1" ht="15.75" hidden="1" customHeight="1" x14ac:dyDescent="0.2">
      <c r="A144" s="7" t="s">
        <v>668</v>
      </c>
      <c r="B144" s="3" t="s">
        <v>669</v>
      </c>
      <c r="C144" s="85" t="s">
        <v>97</v>
      </c>
      <c r="D144" s="85" t="s">
        <v>23566</v>
      </c>
      <c r="E144" s="41" t="s">
        <v>392</v>
      </c>
      <c r="F144" s="85" t="s">
        <v>34</v>
      </c>
      <c r="G144" s="85" t="s">
        <v>35</v>
      </c>
      <c r="H144" s="85" t="s">
        <v>20688</v>
      </c>
      <c r="I144" s="3" t="s">
        <v>21695</v>
      </c>
      <c r="J144" s="85" t="s">
        <v>105</v>
      </c>
      <c r="K144" s="7" t="s">
        <v>102</v>
      </c>
      <c r="L144" s="3" t="s">
        <v>106</v>
      </c>
      <c r="M144" s="3" t="s">
        <v>453</v>
      </c>
      <c r="N144" s="41" t="s">
        <v>454</v>
      </c>
      <c r="O144" s="87">
        <v>0</v>
      </c>
      <c r="P144" s="87">
        <v>0</v>
      </c>
      <c r="Q144" s="87">
        <v>0</v>
      </c>
      <c r="R144" s="87">
        <v>0</v>
      </c>
      <c r="S144" s="87"/>
      <c r="T144" s="87"/>
      <c r="U144" s="85" t="s">
        <v>112</v>
      </c>
      <c r="V144" s="6"/>
      <c r="W144" s="3"/>
      <c r="X144" s="3"/>
      <c r="Y144" s="3" t="s">
        <v>109</v>
      </c>
      <c r="Z144" s="3"/>
      <c r="AA144" s="236"/>
      <c r="AB144" s="123" t="s">
        <v>388</v>
      </c>
      <c r="AC144" s="124" t="s">
        <v>21493</v>
      </c>
      <c r="AD144" s="41" t="s">
        <v>670</v>
      </c>
      <c r="AE144" s="204"/>
      <c r="AF144" s="203"/>
      <c r="AG144" s="41" t="s">
        <v>21480</v>
      </c>
      <c r="AH144" s="41" t="s">
        <v>121</v>
      </c>
      <c r="AI144" s="80" t="s">
        <v>21994</v>
      </c>
      <c r="AJ144" s="41" t="s">
        <v>455</v>
      </c>
      <c r="AK144" s="4"/>
      <c r="AL144" s="85"/>
      <c r="AM144" s="151" t="s">
        <v>19998</v>
      </c>
      <c r="AN144" s="15"/>
      <c r="AO144" s="166"/>
      <c r="AP144" s="5">
        <f t="shared" si="3"/>
        <v>0</v>
      </c>
      <c r="AQ144" s="16"/>
      <c r="AR144" s="205">
        <v>1</v>
      </c>
      <c r="AS144" s="16"/>
      <c r="AT144" s="16"/>
      <c r="AU144" s="16"/>
      <c r="AV144" s="16"/>
      <c r="AW144" s="16"/>
      <c r="AX144" s="16"/>
    </row>
    <row r="145" spans="1:50" customFormat="1" ht="15.75" hidden="1" customHeight="1" x14ac:dyDescent="0.2">
      <c r="A145" s="7" t="s">
        <v>671</v>
      </c>
      <c r="B145" s="3" t="s">
        <v>672</v>
      </c>
      <c r="C145" s="85" t="s">
        <v>97</v>
      </c>
      <c r="D145" s="85" t="s">
        <v>23566</v>
      </c>
      <c r="E145" s="41" t="s">
        <v>392</v>
      </c>
      <c r="F145" s="85" t="s">
        <v>34</v>
      </c>
      <c r="G145" s="85" t="s">
        <v>37</v>
      </c>
      <c r="H145" s="85" t="s">
        <v>20689</v>
      </c>
      <c r="I145" s="3" t="s">
        <v>21695</v>
      </c>
      <c r="J145" s="85" t="s">
        <v>105</v>
      </c>
      <c r="K145" s="7" t="s">
        <v>102</v>
      </c>
      <c r="L145" s="3" t="s">
        <v>227</v>
      </c>
      <c r="M145" s="3" t="s">
        <v>673</v>
      </c>
      <c r="N145" s="41" t="s">
        <v>508</v>
      </c>
      <c r="O145" s="87">
        <v>677605</v>
      </c>
      <c r="P145" s="87">
        <v>630062</v>
      </c>
      <c r="Q145" s="87">
        <v>47543</v>
      </c>
      <c r="R145" s="87">
        <v>161434</v>
      </c>
      <c r="S145" s="87"/>
      <c r="T145" s="87"/>
      <c r="U145" s="85">
        <v>2016</v>
      </c>
      <c r="V145" s="6"/>
      <c r="W145" s="3"/>
      <c r="X145" s="3"/>
      <c r="Y145" s="3" t="s">
        <v>554</v>
      </c>
      <c r="Z145" s="3"/>
      <c r="AA145" s="236"/>
      <c r="AB145" s="123" t="s">
        <v>388</v>
      </c>
      <c r="AC145" s="124" t="s">
        <v>21486</v>
      </c>
      <c r="AD145" s="41" t="s">
        <v>674</v>
      </c>
      <c r="AE145" s="204"/>
      <c r="AF145" s="203"/>
      <c r="AG145" s="41" t="s">
        <v>21480</v>
      </c>
      <c r="AH145" s="41" t="s">
        <v>121</v>
      </c>
      <c r="AI145" s="80" t="s">
        <v>675</v>
      </c>
      <c r="AJ145" s="41"/>
      <c r="AK145" s="4"/>
      <c r="AL145" s="85"/>
      <c r="AM145" s="151" t="s">
        <v>19998</v>
      </c>
      <c r="AN145" s="15"/>
      <c r="AO145" s="166"/>
      <c r="AP145" s="5">
        <f t="shared" si="3"/>
        <v>0</v>
      </c>
      <c r="AQ145" s="16"/>
      <c r="AR145" s="205">
        <v>1</v>
      </c>
      <c r="AS145" s="16"/>
      <c r="AT145" s="16"/>
      <c r="AU145" s="16"/>
      <c r="AV145" s="16"/>
      <c r="AW145" s="16"/>
      <c r="AX145" s="16"/>
    </row>
    <row r="146" spans="1:50" customFormat="1" ht="15.75" hidden="1" customHeight="1" x14ac:dyDescent="0.2">
      <c r="A146" s="7" t="s">
        <v>676</v>
      </c>
      <c r="B146" s="3" t="s">
        <v>13101</v>
      </c>
      <c r="C146" s="85" t="s">
        <v>97</v>
      </c>
      <c r="D146" s="85" t="s">
        <v>23566</v>
      </c>
      <c r="E146" s="41" t="s">
        <v>392</v>
      </c>
      <c r="F146" s="85" t="s">
        <v>34</v>
      </c>
      <c r="G146" s="85" t="s">
        <v>37</v>
      </c>
      <c r="H146" s="85" t="s">
        <v>20689</v>
      </c>
      <c r="I146" s="3" t="s">
        <v>21695</v>
      </c>
      <c r="J146" s="85" t="s">
        <v>105</v>
      </c>
      <c r="K146" s="7" t="s">
        <v>102</v>
      </c>
      <c r="L146" s="3" t="s">
        <v>677</v>
      </c>
      <c r="M146" s="3" t="s">
        <v>678</v>
      </c>
      <c r="N146" s="41" t="s">
        <v>679</v>
      </c>
      <c r="O146" s="87">
        <v>3069391</v>
      </c>
      <c r="P146" s="87">
        <v>2933267</v>
      </c>
      <c r="Q146" s="87">
        <v>136124</v>
      </c>
      <c r="R146" s="87">
        <v>731245</v>
      </c>
      <c r="S146" s="87"/>
      <c r="T146" s="87"/>
      <c r="U146" s="85">
        <v>2016</v>
      </c>
      <c r="V146" s="6"/>
      <c r="W146" s="3"/>
      <c r="X146" s="3"/>
      <c r="Y146" s="3" t="s">
        <v>109</v>
      </c>
      <c r="Z146" s="3"/>
      <c r="AA146" s="236"/>
      <c r="AB146" s="123" t="s">
        <v>388</v>
      </c>
      <c r="AC146" s="124" t="s">
        <v>21486</v>
      </c>
      <c r="AD146" s="41" t="s">
        <v>680</v>
      </c>
      <c r="AE146" s="204"/>
      <c r="AF146" s="203"/>
      <c r="AG146" s="41" t="s">
        <v>21480</v>
      </c>
      <c r="AH146" s="41" t="s">
        <v>121</v>
      </c>
      <c r="AI146" s="80" t="s">
        <v>681</v>
      </c>
      <c r="AJ146" s="41"/>
      <c r="AK146" s="4"/>
      <c r="AL146" s="85"/>
      <c r="AM146" s="151" t="s">
        <v>19998</v>
      </c>
      <c r="AN146" s="15"/>
      <c r="AO146" s="166"/>
      <c r="AP146" s="5">
        <f t="shared" si="3"/>
        <v>0</v>
      </c>
      <c r="AQ146" s="16"/>
      <c r="AR146" s="205">
        <v>1</v>
      </c>
      <c r="AS146" s="16"/>
      <c r="AT146" s="16"/>
      <c r="AU146" s="16"/>
      <c r="AV146" s="16"/>
      <c r="AW146" s="16"/>
      <c r="AX146" s="16"/>
    </row>
    <row r="147" spans="1:50" customFormat="1" ht="15.75" hidden="1" customHeight="1" x14ac:dyDescent="0.2">
      <c r="A147" s="7" t="s">
        <v>682</v>
      </c>
      <c r="B147" s="3" t="s">
        <v>15320</v>
      </c>
      <c r="C147" s="85" t="s">
        <v>97</v>
      </c>
      <c r="D147" s="85" t="s">
        <v>23566</v>
      </c>
      <c r="E147" s="41" t="s">
        <v>392</v>
      </c>
      <c r="F147" s="85" t="s">
        <v>34</v>
      </c>
      <c r="G147" s="85" t="s">
        <v>37</v>
      </c>
      <c r="H147" s="85" t="s">
        <v>20689</v>
      </c>
      <c r="I147" s="3" t="s">
        <v>21695</v>
      </c>
      <c r="J147" s="85" t="s">
        <v>105</v>
      </c>
      <c r="K147" s="7" t="s">
        <v>102</v>
      </c>
      <c r="L147" s="3" t="s">
        <v>352</v>
      </c>
      <c r="M147" s="3" t="s">
        <v>683</v>
      </c>
      <c r="N147" s="41" t="s">
        <v>684</v>
      </c>
      <c r="O147" s="87">
        <v>4901600</v>
      </c>
      <c r="P147" s="87">
        <v>4179708</v>
      </c>
      <c r="Q147" s="87">
        <v>721892</v>
      </c>
      <c r="R147" s="87">
        <v>347022</v>
      </c>
      <c r="S147" s="87"/>
      <c r="T147" s="87"/>
      <c r="U147" s="85">
        <v>2015</v>
      </c>
      <c r="V147" s="6"/>
      <c r="W147" s="3"/>
      <c r="X147" s="3"/>
      <c r="Y147" s="3" t="s">
        <v>554</v>
      </c>
      <c r="Z147" s="3"/>
      <c r="AA147" s="236"/>
      <c r="AB147" s="123" t="s">
        <v>388</v>
      </c>
      <c r="AC147" s="124" t="s">
        <v>21486</v>
      </c>
      <c r="AD147" s="41" t="s">
        <v>685</v>
      </c>
      <c r="AE147" s="204"/>
      <c r="AF147" s="203"/>
      <c r="AG147" s="41" t="s">
        <v>21480</v>
      </c>
      <c r="AH147" s="41" t="s">
        <v>121</v>
      </c>
      <c r="AI147" s="80" t="s">
        <v>686</v>
      </c>
      <c r="AJ147" s="41"/>
      <c r="AK147" s="4"/>
      <c r="AL147" s="85"/>
      <c r="AM147" s="151" t="s">
        <v>19998</v>
      </c>
      <c r="AN147" s="15"/>
      <c r="AO147" s="166"/>
      <c r="AP147" s="5">
        <f t="shared" si="3"/>
        <v>0</v>
      </c>
      <c r="AQ147" s="16"/>
      <c r="AR147" s="205">
        <v>1</v>
      </c>
      <c r="AS147" s="16"/>
      <c r="AT147" s="16"/>
      <c r="AU147" s="16"/>
      <c r="AV147" s="16"/>
      <c r="AW147" s="16"/>
      <c r="AX147" s="16"/>
    </row>
    <row r="148" spans="1:50" customFormat="1" ht="15.75" hidden="1" customHeight="1" x14ac:dyDescent="0.2">
      <c r="A148" s="7" t="s">
        <v>687</v>
      </c>
      <c r="B148" s="3" t="s">
        <v>688</v>
      </c>
      <c r="C148" s="85" t="s">
        <v>97</v>
      </c>
      <c r="D148" s="85" t="s">
        <v>13090</v>
      </c>
      <c r="E148" s="41" t="s">
        <v>392</v>
      </c>
      <c r="F148" s="85" t="s">
        <v>34</v>
      </c>
      <c r="G148" s="85" t="s">
        <v>37</v>
      </c>
      <c r="H148" s="85" t="s">
        <v>20689</v>
      </c>
      <c r="I148" s="3" t="s">
        <v>21695</v>
      </c>
      <c r="J148" s="85" t="s">
        <v>105</v>
      </c>
      <c r="K148" s="7" t="s">
        <v>102</v>
      </c>
      <c r="L148" s="3" t="s">
        <v>106</v>
      </c>
      <c r="M148" s="3" t="s">
        <v>689</v>
      </c>
      <c r="N148" s="41" t="s">
        <v>465</v>
      </c>
      <c r="O148" s="87">
        <v>0</v>
      </c>
      <c r="P148" s="87">
        <v>0</v>
      </c>
      <c r="Q148" s="87">
        <v>0</v>
      </c>
      <c r="R148" s="87">
        <v>0</v>
      </c>
      <c r="S148" s="87"/>
      <c r="T148" s="87"/>
      <c r="U148" s="85" t="s">
        <v>112</v>
      </c>
      <c r="V148" s="6"/>
      <c r="W148" s="3"/>
      <c r="X148" s="3"/>
      <c r="Y148" s="3"/>
      <c r="Z148" s="3"/>
      <c r="AA148" s="236"/>
      <c r="AB148" s="123" t="s">
        <v>97</v>
      </c>
      <c r="AC148" s="124" t="s">
        <v>21491</v>
      </c>
      <c r="AD148" s="41" t="s">
        <v>690</v>
      </c>
      <c r="AE148" s="204"/>
      <c r="AF148" s="203"/>
      <c r="AG148" s="41" t="s">
        <v>21480</v>
      </c>
      <c r="AH148" s="41" t="s">
        <v>121</v>
      </c>
      <c r="AI148" s="80" t="s">
        <v>4</v>
      </c>
      <c r="AJ148" s="41"/>
      <c r="AK148" s="4"/>
      <c r="AL148" s="85"/>
      <c r="AM148" s="151" t="s">
        <v>19998</v>
      </c>
      <c r="AN148" s="15"/>
      <c r="AO148" s="166"/>
      <c r="AP148" s="5">
        <f t="shared" si="3"/>
        <v>0</v>
      </c>
      <c r="AQ148" s="16"/>
      <c r="AR148" s="205">
        <v>1</v>
      </c>
      <c r="AS148" s="16"/>
      <c r="AT148" s="16"/>
      <c r="AU148" s="16"/>
      <c r="AV148" s="16"/>
      <c r="AW148" s="16"/>
      <c r="AX148" s="16"/>
    </row>
    <row r="149" spans="1:50" customFormat="1" ht="15.75" hidden="1" customHeight="1" x14ac:dyDescent="0.2">
      <c r="A149" s="7" t="s">
        <v>691</v>
      </c>
      <c r="B149" s="3" t="s">
        <v>692</v>
      </c>
      <c r="C149" s="85" t="s">
        <v>97</v>
      </c>
      <c r="D149" s="85" t="s">
        <v>13090</v>
      </c>
      <c r="E149" s="41" t="s">
        <v>392</v>
      </c>
      <c r="F149" s="85" t="s">
        <v>34</v>
      </c>
      <c r="G149" s="85" t="s">
        <v>37</v>
      </c>
      <c r="H149" s="85" t="s">
        <v>20689</v>
      </c>
      <c r="I149" s="3" t="s">
        <v>21695</v>
      </c>
      <c r="J149" s="85" t="s">
        <v>105</v>
      </c>
      <c r="K149" s="7" t="s">
        <v>102</v>
      </c>
      <c r="L149" s="3" t="s">
        <v>294</v>
      </c>
      <c r="M149" s="3" t="s">
        <v>692</v>
      </c>
      <c r="N149" s="41" t="s">
        <v>693</v>
      </c>
      <c r="O149" s="87">
        <v>347614</v>
      </c>
      <c r="P149" s="87">
        <v>0</v>
      </c>
      <c r="Q149" s="87">
        <v>347614</v>
      </c>
      <c r="R149" s="87">
        <v>82794</v>
      </c>
      <c r="S149" s="87"/>
      <c r="T149" s="87"/>
      <c r="U149" s="85">
        <v>2015</v>
      </c>
      <c r="V149" s="6"/>
      <c r="W149" s="3"/>
      <c r="X149" s="3"/>
      <c r="Y149" s="3"/>
      <c r="Z149" s="3"/>
      <c r="AA149" s="236"/>
      <c r="AB149" s="123" t="s">
        <v>97</v>
      </c>
      <c r="AC149" s="124" t="s">
        <v>21493</v>
      </c>
      <c r="AD149" s="41" t="s">
        <v>694</v>
      </c>
      <c r="AE149" s="204"/>
      <c r="AF149" s="203"/>
      <c r="AG149" s="41" t="s">
        <v>21480</v>
      </c>
      <c r="AH149" s="41" t="s">
        <v>121</v>
      </c>
      <c r="AI149" s="80" t="s">
        <v>4</v>
      </c>
      <c r="AJ149" s="41"/>
      <c r="AK149" s="4"/>
      <c r="AL149" s="85"/>
      <c r="AM149" s="151" t="s">
        <v>19998</v>
      </c>
      <c r="AN149" s="15"/>
      <c r="AO149" s="166"/>
      <c r="AP149" s="5">
        <f t="shared" si="3"/>
        <v>0</v>
      </c>
      <c r="AQ149" s="16"/>
      <c r="AR149" s="205">
        <v>1</v>
      </c>
      <c r="AS149" s="16"/>
      <c r="AT149" s="16"/>
      <c r="AU149" s="16"/>
      <c r="AV149" s="16"/>
      <c r="AW149" s="16"/>
      <c r="AX149" s="16"/>
    </row>
    <row r="150" spans="1:50" customFormat="1" ht="15.75" hidden="1" customHeight="1" x14ac:dyDescent="0.2">
      <c r="A150" s="7" t="s">
        <v>695</v>
      </c>
      <c r="B150" s="3" t="s">
        <v>696</v>
      </c>
      <c r="C150" s="85" t="s">
        <v>97</v>
      </c>
      <c r="D150" s="85" t="s">
        <v>23566</v>
      </c>
      <c r="E150" s="41" t="s">
        <v>392</v>
      </c>
      <c r="F150" s="85" t="s">
        <v>23</v>
      </c>
      <c r="G150" s="85" t="s">
        <v>29</v>
      </c>
      <c r="H150" s="85" t="s">
        <v>20690</v>
      </c>
      <c r="I150" s="3" t="s">
        <v>21693</v>
      </c>
      <c r="J150" s="85" t="s">
        <v>105</v>
      </c>
      <c r="K150" s="7" t="s">
        <v>102</v>
      </c>
      <c r="L150" s="3" t="s">
        <v>322</v>
      </c>
      <c r="M150" s="3" t="s">
        <v>433</v>
      </c>
      <c r="N150" s="41" t="s">
        <v>404</v>
      </c>
      <c r="O150" s="87">
        <v>140736</v>
      </c>
      <c r="P150" s="87">
        <v>140736</v>
      </c>
      <c r="Q150" s="87">
        <v>0</v>
      </c>
      <c r="R150" s="87">
        <v>0</v>
      </c>
      <c r="S150" s="87"/>
      <c r="T150" s="87"/>
      <c r="U150" s="85">
        <v>2015</v>
      </c>
      <c r="V150" s="6"/>
      <c r="W150" s="3"/>
      <c r="X150" s="3"/>
      <c r="Y150" s="3" t="s">
        <v>561</v>
      </c>
      <c r="Z150" s="3"/>
      <c r="AA150" s="236"/>
      <c r="AB150" s="123" t="s">
        <v>388</v>
      </c>
      <c r="AC150" s="124" t="s">
        <v>13097</v>
      </c>
      <c r="AD150" s="41" t="s">
        <v>697</v>
      </c>
      <c r="AE150" s="204"/>
      <c r="AF150" s="203"/>
      <c r="AG150" s="41" t="s">
        <v>21484</v>
      </c>
      <c r="AH150" s="41" t="s">
        <v>394</v>
      </c>
      <c r="AI150" s="80" t="s">
        <v>698</v>
      </c>
      <c r="AJ150" s="41" t="s">
        <v>408</v>
      </c>
      <c r="AK150" s="4"/>
      <c r="AL150" s="85"/>
      <c r="AM150" s="151" t="s">
        <v>19998</v>
      </c>
      <c r="AN150" s="15"/>
      <c r="AO150" s="166"/>
      <c r="AP150" s="5">
        <f t="shared" si="3"/>
        <v>0</v>
      </c>
      <c r="AQ150" s="16"/>
      <c r="AR150" s="205">
        <v>1</v>
      </c>
      <c r="AS150" s="16"/>
      <c r="AT150" s="16"/>
      <c r="AU150" s="16"/>
      <c r="AV150" s="16"/>
      <c r="AW150" s="16"/>
      <c r="AX150" s="16"/>
    </row>
    <row r="151" spans="1:50" customFormat="1" ht="15.75" hidden="1" customHeight="1" x14ac:dyDescent="0.2">
      <c r="A151" s="7" t="s">
        <v>699</v>
      </c>
      <c r="B151" s="3" t="s">
        <v>700</v>
      </c>
      <c r="C151" s="85" t="s">
        <v>97</v>
      </c>
      <c r="D151" s="85" t="s">
        <v>23566</v>
      </c>
      <c r="E151" s="41" t="s">
        <v>392</v>
      </c>
      <c r="F151" s="85" t="s">
        <v>23</v>
      </c>
      <c r="G151" s="85" t="s">
        <v>29</v>
      </c>
      <c r="H151" s="85" t="s">
        <v>20690</v>
      </c>
      <c r="I151" s="3" t="s">
        <v>21693</v>
      </c>
      <c r="J151" s="85" t="s">
        <v>105</v>
      </c>
      <c r="K151" s="7" t="s">
        <v>102</v>
      </c>
      <c r="L151" s="3" t="s">
        <v>322</v>
      </c>
      <c r="M151" s="3" t="s">
        <v>433</v>
      </c>
      <c r="N151" s="41" t="s">
        <v>404</v>
      </c>
      <c r="O151" s="87">
        <v>135017</v>
      </c>
      <c r="P151" s="87">
        <v>135017</v>
      </c>
      <c r="Q151" s="87">
        <v>0</v>
      </c>
      <c r="R151" s="87">
        <v>0</v>
      </c>
      <c r="S151" s="87"/>
      <c r="T151" s="87"/>
      <c r="U151" s="85">
        <v>2015</v>
      </c>
      <c r="V151" s="6"/>
      <c r="W151" s="3"/>
      <c r="X151" s="3"/>
      <c r="Y151" s="3" t="s">
        <v>561</v>
      </c>
      <c r="Z151" s="3"/>
      <c r="AA151" s="236"/>
      <c r="AB151" s="123" t="s">
        <v>388</v>
      </c>
      <c r="AC151" s="124" t="s">
        <v>13097</v>
      </c>
      <c r="AD151" s="41" t="s">
        <v>701</v>
      </c>
      <c r="AE151" s="204"/>
      <c r="AF151" s="203"/>
      <c r="AG151" s="41" t="s">
        <v>21484</v>
      </c>
      <c r="AH151" s="41" t="s">
        <v>394</v>
      </c>
      <c r="AI151" s="80" t="s">
        <v>702</v>
      </c>
      <c r="AJ151" s="41" t="s">
        <v>408</v>
      </c>
      <c r="AK151" s="4"/>
      <c r="AL151" s="85"/>
      <c r="AM151" s="151" t="s">
        <v>19998</v>
      </c>
      <c r="AN151" s="15"/>
      <c r="AO151" s="166"/>
      <c r="AP151" s="5">
        <f t="shared" si="3"/>
        <v>0</v>
      </c>
      <c r="AQ151" s="16"/>
      <c r="AR151" s="205">
        <v>1</v>
      </c>
      <c r="AS151" s="16"/>
      <c r="AT151" s="16"/>
      <c r="AU151" s="16"/>
      <c r="AV151" s="16"/>
      <c r="AW151" s="16"/>
      <c r="AX151" s="16"/>
    </row>
    <row r="152" spans="1:50" customFormat="1" ht="15.75" hidden="1" customHeight="1" x14ac:dyDescent="0.2">
      <c r="A152" s="7" t="s">
        <v>703</v>
      </c>
      <c r="B152" s="3" t="s">
        <v>704</v>
      </c>
      <c r="C152" s="85" t="s">
        <v>97</v>
      </c>
      <c r="D152" s="85" t="s">
        <v>23566</v>
      </c>
      <c r="E152" s="41" t="s">
        <v>392</v>
      </c>
      <c r="F152" s="85" t="s">
        <v>23</v>
      </c>
      <c r="G152" s="85" t="s">
        <v>29</v>
      </c>
      <c r="H152" s="85" t="s">
        <v>20690</v>
      </c>
      <c r="I152" s="3" t="s">
        <v>21693</v>
      </c>
      <c r="J152" s="85" t="s">
        <v>105</v>
      </c>
      <c r="K152" s="7" t="s">
        <v>102</v>
      </c>
      <c r="L152" s="3" t="s">
        <v>322</v>
      </c>
      <c r="M152" s="3" t="s">
        <v>433</v>
      </c>
      <c r="N152" s="41" t="s">
        <v>434</v>
      </c>
      <c r="O152" s="87">
        <v>39036</v>
      </c>
      <c r="P152" s="87">
        <v>39036</v>
      </c>
      <c r="Q152" s="87">
        <v>0</v>
      </c>
      <c r="R152" s="87">
        <v>0</v>
      </c>
      <c r="S152" s="87"/>
      <c r="T152" s="87"/>
      <c r="U152" s="85">
        <v>2015</v>
      </c>
      <c r="V152" s="6"/>
      <c r="W152" s="3"/>
      <c r="X152" s="3"/>
      <c r="Y152" s="3" t="s">
        <v>109</v>
      </c>
      <c r="Z152" s="3"/>
      <c r="AA152" s="236"/>
      <c r="AB152" s="123" t="s">
        <v>388</v>
      </c>
      <c r="AC152" s="124" t="s">
        <v>13097</v>
      </c>
      <c r="AD152" s="41" t="s">
        <v>705</v>
      </c>
      <c r="AE152" s="204"/>
      <c r="AF152" s="203"/>
      <c r="AG152" s="41" t="s">
        <v>21484</v>
      </c>
      <c r="AH152" s="41" t="s">
        <v>394</v>
      </c>
      <c r="AI152" s="80" t="s">
        <v>706</v>
      </c>
      <c r="AJ152" s="41"/>
      <c r="AK152" s="4"/>
      <c r="AL152" s="85"/>
      <c r="AM152" s="151" t="s">
        <v>19998</v>
      </c>
      <c r="AN152" s="15"/>
      <c r="AO152" s="166"/>
      <c r="AP152" s="5">
        <f t="shared" si="3"/>
        <v>0</v>
      </c>
      <c r="AQ152" s="16"/>
      <c r="AR152" s="205">
        <v>1</v>
      </c>
      <c r="AS152" s="16"/>
      <c r="AT152" s="16"/>
      <c r="AU152" s="16"/>
      <c r="AV152" s="16"/>
      <c r="AW152" s="16"/>
      <c r="AX152" s="16"/>
    </row>
    <row r="153" spans="1:50" customFormat="1" ht="15.75" hidden="1" customHeight="1" x14ac:dyDescent="0.2">
      <c r="A153" s="7" t="s">
        <v>707</v>
      </c>
      <c r="B153" s="3" t="s">
        <v>708</v>
      </c>
      <c r="C153" s="85" t="s">
        <v>97</v>
      </c>
      <c r="D153" s="85" t="s">
        <v>23566</v>
      </c>
      <c r="E153" s="41" t="s">
        <v>392</v>
      </c>
      <c r="F153" s="85" t="s">
        <v>34</v>
      </c>
      <c r="G153" s="85" t="s">
        <v>37</v>
      </c>
      <c r="H153" s="85" t="s">
        <v>20689</v>
      </c>
      <c r="I153" s="3" t="s">
        <v>21695</v>
      </c>
      <c r="J153" s="85" t="s">
        <v>105</v>
      </c>
      <c r="K153" s="7" t="s">
        <v>102</v>
      </c>
      <c r="L153" s="3" t="s">
        <v>637</v>
      </c>
      <c r="M153" s="3" t="s">
        <v>709</v>
      </c>
      <c r="N153" s="41" t="s">
        <v>710</v>
      </c>
      <c r="O153" s="87">
        <v>13022165</v>
      </c>
      <c r="P153" s="87">
        <v>8303918</v>
      </c>
      <c r="Q153" s="87">
        <v>4718247</v>
      </c>
      <c r="R153" s="87">
        <v>2139356</v>
      </c>
      <c r="S153" s="87"/>
      <c r="T153" s="87"/>
      <c r="U153" s="85">
        <v>2016</v>
      </c>
      <c r="V153" s="6"/>
      <c r="W153" s="3"/>
      <c r="X153" s="3"/>
      <c r="Y153" s="3" t="s">
        <v>109</v>
      </c>
      <c r="Z153" s="3"/>
      <c r="AA153" s="236"/>
      <c r="AB153" s="123" t="s">
        <v>388</v>
      </c>
      <c r="AC153" s="124" t="s">
        <v>21486</v>
      </c>
      <c r="AD153" s="41"/>
      <c r="AE153" s="204"/>
      <c r="AF153" s="203"/>
      <c r="AG153" s="41" t="s">
        <v>21480</v>
      </c>
      <c r="AH153" s="41" t="s">
        <v>121</v>
      </c>
      <c r="AI153" s="80" t="s">
        <v>711</v>
      </c>
      <c r="AJ153" s="41"/>
      <c r="AK153" s="4"/>
      <c r="AL153" s="85"/>
      <c r="AM153" s="151" t="s">
        <v>19998</v>
      </c>
      <c r="AN153" s="15"/>
      <c r="AO153" s="166"/>
      <c r="AP153" s="5">
        <f t="shared" si="3"/>
        <v>0</v>
      </c>
      <c r="AQ153" s="16"/>
      <c r="AR153" s="205">
        <v>1</v>
      </c>
      <c r="AS153" s="16"/>
      <c r="AT153" s="16"/>
      <c r="AU153" s="16"/>
      <c r="AV153" s="16"/>
      <c r="AW153" s="16"/>
      <c r="AX153" s="16"/>
    </row>
    <row r="154" spans="1:50" customFormat="1" ht="15.75" hidden="1" customHeight="1" x14ac:dyDescent="0.2">
      <c r="A154" s="7" t="s">
        <v>712</v>
      </c>
      <c r="B154" s="3" t="s">
        <v>713</v>
      </c>
      <c r="C154" s="85" t="s">
        <v>97</v>
      </c>
      <c r="D154" s="85" t="s">
        <v>23566</v>
      </c>
      <c r="E154" s="41" t="s">
        <v>392</v>
      </c>
      <c r="F154" s="85" t="s">
        <v>34</v>
      </c>
      <c r="G154" s="85" t="s">
        <v>37</v>
      </c>
      <c r="H154" s="85" t="s">
        <v>20689</v>
      </c>
      <c r="I154" s="3" t="s">
        <v>21695</v>
      </c>
      <c r="J154" s="85" t="s">
        <v>105</v>
      </c>
      <c r="K154" s="7" t="s">
        <v>102</v>
      </c>
      <c r="L154" s="3" t="s">
        <v>341</v>
      </c>
      <c r="M154" s="3" t="s">
        <v>714</v>
      </c>
      <c r="N154" s="41" t="s">
        <v>715</v>
      </c>
      <c r="O154" s="87">
        <v>336293</v>
      </c>
      <c r="P154" s="87">
        <v>322754</v>
      </c>
      <c r="Q154" s="87">
        <v>13539</v>
      </c>
      <c r="R154" s="87">
        <v>80120</v>
      </c>
      <c r="S154" s="87"/>
      <c r="T154" s="87"/>
      <c r="U154" s="85">
        <v>2016</v>
      </c>
      <c r="V154" s="6"/>
      <c r="W154" s="3"/>
      <c r="X154" s="3"/>
      <c r="Y154" s="3"/>
      <c r="Z154" s="3"/>
      <c r="AA154" s="236"/>
      <c r="AB154" s="123" t="s">
        <v>388</v>
      </c>
      <c r="AC154" s="124" t="s">
        <v>21486</v>
      </c>
      <c r="AD154" s="41"/>
      <c r="AE154" s="204"/>
      <c r="AF154" s="203"/>
      <c r="AG154" s="41" t="s">
        <v>21480</v>
      </c>
      <c r="AH154" s="41" t="s">
        <v>121</v>
      </c>
      <c r="AI154" s="80" t="s">
        <v>716</v>
      </c>
      <c r="AJ154" s="41"/>
      <c r="AK154" s="4"/>
      <c r="AL154" s="85"/>
      <c r="AM154" s="151" t="s">
        <v>19998</v>
      </c>
      <c r="AN154" s="15"/>
      <c r="AO154" s="166"/>
      <c r="AP154" s="5">
        <f t="shared" si="3"/>
        <v>0</v>
      </c>
      <c r="AQ154" s="16"/>
      <c r="AR154" s="205">
        <v>1</v>
      </c>
      <c r="AS154" s="16"/>
      <c r="AT154" s="16"/>
      <c r="AU154" s="16"/>
      <c r="AV154" s="16"/>
      <c r="AW154" s="16"/>
      <c r="AX154" s="16"/>
    </row>
    <row r="155" spans="1:50" customFormat="1" ht="15.75" hidden="1" customHeight="1" x14ac:dyDescent="0.2">
      <c r="A155" s="7" t="s">
        <v>717</v>
      </c>
      <c r="B155" s="3" t="s">
        <v>718</v>
      </c>
      <c r="C155" s="85" t="s">
        <v>97</v>
      </c>
      <c r="D155" s="85" t="s">
        <v>23566</v>
      </c>
      <c r="E155" s="41" t="s">
        <v>392</v>
      </c>
      <c r="F155" s="85" t="s">
        <v>34</v>
      </c>
      <c r="G155" s="85" t="s">
        <v>37</v>
      </c>
      <c r="H155" s="85" t="s">
        <v>20689</v>
      </c>
      <c r="I155" s="3" t="s">
        <v>21695</v>
      </c>
      <c r="J155" s="85" t="s">
        <v>105</v>
      </c>
      <c r="K155" s="7" t="s">
        <v>102</v>
      </c>
      <c r="L155" s="3" t="s">
        <v>206</v>
      </c>
      <c r="M155" s="3" t="s">
        <v>719</v>
      </c>
      <c r="N155" s="41" t="s">
        <v>720</v>
      </c>
      <c r="O155" s="87">
        <v>195321</v>
      </c>
      <c r="P155" s="87">
        <v>180282</v>
      </c>
      <c r="Q155" s="87">
        <v>15039</v>
      </c>
      <c r="R155" s="87">
        <v>41590</v>
      </c>
      <c r="S155" s="87"/>
      <c r="T155" s="87"/>
      <c r="U155" s="85">
        <v>2015</v>
      </c>
      <c r="V155" s="6"/>
      <c r="W155" s="3"/>
      <c r="X155" s="3"/>
      <c r="Y155" s="3"/>
      <c r="Z155" s="3"/>
      <c r="AA155" s="236"/>
      <c r="AB155" s="123" t="s">
        <v>388</v>
      </c>
      <c r="AC155" s="124" t="s">
        <v>21486</v>
      </c>
      <c r="AD155" s="124" t="s">
        <v>25670</v>
      </c>
      <c r="AE155" s="204"/>
      <c r="AF155" s="203"/>
      <c r="AG155" s="41" t="s">
        <v>21480</v>
      </c>
      <c r="AH155" s="41" t="s">
        <v>121</v>
      </c>
      <c r="AI155" s="80" t="s">
        <v>721</v>
      </c>
      <c r="AJ155" s="41"/>
      <c r="AK155" s="4"/>
      <c r="AL155" s="85"/>
      <c r="AM155" s="151" t="s">
        <v>19998</v>
      </c>
      <c r="AN155" s="15"/>
      <c r="AO155" s="166"/>
      <c r="AP155" s="5">
        <f t="shared" si="3"/>
        <v>0</v>
      </c>
      <c r="AQ155" s="16"/>
      <c r="AR155" s="205">
        <v>1</v>
      </c>
      <c r="AS155" s="16"/>
      <c r="AT155" s="16"/>
      <c r="AU155" s="16"/>
      <c r="AV155" s="16"/>
      <c r="AW155" s="16"/>
      <c r="AX155" s="16"/>
    </row>
    <row r="156" spans="1:50" customFormat="1" ht="15.75" hidden="1" customHeight="1" x14ac:dyDescent="0.2">
      <c r="A156" s="7" t="s">
        <v>722</v>
      </c>
      <c r="B156" s="3" t="s">
        <v>4368</v>
      </c>
      <c r="C156" s="85" t="s">
        <v>97</v>
      </c>
      <c r="D156" s="85" t="s">
        <v>13090</v>
      </c>
      <c r="E156" s="41" t="s">
        <v>392</v>
      </c>
      <c r="F156" s="85" t="s">
        <v>23</v>
      </c>
      <c r="G156" s="85" t="s">
        <v>29</v>
      </c>
      <c r="H156" s="85" t="s">
        <v>20690</v>
      </c>
      <c r="I156" s="3" t="s">
        <v>21693</v>
      </c>
      <c r="J156" s="85" t="s">
        <v>105</v>
      </c>
      <c r="K156" s="7" t="s">
        <v>102</v>
      </c>
      <c r="L156" s="3" t="s">
        <v>175</v>
      </c>
      <c r="M156" s="3" t="s">
        <v>389</v>
      </c>
      <c r="N156" s="41" t="s">
        <v>404</v>
      </c>
      <c r="O156" s="87">
        <v>0</v>
      </c>
      <c r="P156" s="87">
        <v>0</v>
      </c>
      <c r="Q156" s="87">
        <v>0</v>
      </c>
      <c r="R156" s="87">
        <v>0</v>
      </c>
      <c r="S156" s="87"/>
      <c r="T156" s="87"/>
      <c r="U156" s="85" t="s">
        <v>112</v>
      </c>
      <c r="V156" s="6"/>
      <c r="W156" s="3"/>
      <c r="X156" s="3"/>
      <c r="Y156" s="3"/>
      <c r="Z156" s="3"/>
      <c r="AA156" s="236"/>
      <c r="AB156" s="123" t="s">
        <v>97</v>
      </c>
      <c r="AC156" s="124" t="s">
        <v>27484</v>
      </c>
      <c r="AD156" s="41" t="s">
        <v>723</v>
      </c>
      <c r="AE156" s="204"/>
      <c r="AF156" s="203"/>
      <c r="AG156" s="41" t="s">
        <v>21484</v>
      </c>
      <c r="AH156" s="41" t="s">
        <v>394</v>
      </c>
      <c r="AI156" s="80" t="s">
        <v>4</v>
      </c>
      <c r="AJ156" s="41" t="s">
        <v>408</v>
      </c>
      <c r="AK156" s="4"/>
      <c r="AL156" s="85"/>
      <c r="AM156" s="151" t="s">
        <v>19998</v>
      </c>
      <c r="AN156" s="15"/>
      <c r="AO156" s="166"/>
      <c r="AP156" s="5">
        <f t="shared" si="3"/>
        <v>0</v>
      </c>
      <c r="AQ156" s="16"/>
      <c r="AR156" s="205">
        <v>1</v>
      </c>
      <c r="AS156" s="16"/>
      <c r="AT156" s="16"/>
      <c r="AU156" s="16"/>
      <c r="AV156" s="16"/>
      <c r="AW156" s="16"/>
      <c r="AX156" s="16"/>
    </row>
    <row r="157" spans="1:50" customFormat="1" ht="15.75" hidden="1" customHeight="1" x14ac:dyDescent="0.2">
      <c r="A157" s="7" t="s">
        <v>724</v>
      </c>
      <c r="B157" s="3" t="s">
        <v>725</v>
      </c>
      <c r="C157" s="85" t="s">
        <v>97</v>
      </c>
      <c r="D157" s="85" t="s">
        <v>23566</v>
      </c>
      <c r="E157" s="41" t="s">
        <v>392</v>
      </c>
      <c r="F157" s="85" t="s">
        <v>14</v>
      </c>
      <c r="G157" s="85" t="s">
        <v>17</v>
      </c>
      <c r="H157" s="85" t="s">
        <v>20690</v>
      </c>
      <c r="I157" s="3" t="s">
        <v>21699</v>
      </c>
      <c r="J157" s="85" t="s">
        <v>105</v>
      </c>
      <c r="K157" s="7" t="s">
        <v>102</v>
      </c>
      <c r="L157" s="3" t="s">
        <v>271</v>
      </c>
      <c r="M157" s="3" t="s">
        <v>726</v>
      </c>
      <c r="N157" s="41" t="s">
        <v>727</v>
      </c>
      <c r="O157" s="87">
        <v>64380</v>
      </c>
      <c r="P157" s="87">
        <v>37777</v>
      </c>
      <c r="Q157" s="87">
        <v>26603</v>
      </c>
      <c r="R157" s="87">
        <v>0</v>
      </c>
      <c r="S157" s="87"/>
      <c r="T157" s="87"/>
      <c r="U157" s="85">
        <v>2016</v>
      </c>
      <c r="V157" s="6"/>
      <c r="W157" s="3"/>
      <c r="X157" s="3"/>
      <c r="Y157" s="3" t="s">
        <v>561</v>
      </c>
      <c r="Z157" s="3"/>
      <c r="AA157" s="236"/>
      <c r="AB157" s="123" t="s">
        <v>388</v>
      </c>
      <c r="AC157" s="124" t="s">
        <v>21486</v>
      </c>
      <c r="AD157" s="41" t="s">
        <v>728</v>
      </c>
      <c r="AE157" s="204"/>
      <c r="AF157" s="203"/>
      <c r="AG157" s="41" t="s">
        <v>21489</v>
      </c>
      <c r="AH157" s="41" t="s">
        <v>111</v>
      </c>
      <c r="AI157" s="80" t="s">
        <v>729</v>
      </c>
      <c r="AJ157" s="41"/>
      <c r="AK157" s="4"/>
      <c r="AL157" s="85"/>
      <c r="AM157" s="151" t="s">
        <v>19998</v>
      </c>
      <c r="AN157" s="15"/>
      <c r="AO157" s="166"/>
      <c r="AP157" s="5">
        <f t="shared" si="3"/>
        <v>0</v>
      </c>
      <c r="AQ157" s="16"/>
      <c r="AR157" s="205">
        <v>1</v>
      </c>
      <c r="AS157" s="16"/>
      <c r="AT157" s="16"/>
      <c r="AU157" s="16"/>
      <c r="AV157" s="16"/>
      <c r="AW157" s="16"/>
      <c r="AX157" s="16"/>
    </row>
    <row r="158" spans="1:50" customFormat="1" ht="15.75" hidden="1" customHeight="1" x14ac:dyDescent="0.2">
      <c r="A158" s="7" t="s">
        <v>730</v>
      </c>
      <c r="B158" s="3" t="s">
        <v>731</v>
      </c>
      <c r="C158" s="85" t="s">
        <v>97</v>
      </c>
      <c r="D158" s="85" t="s">
        <v>23566</v>
      </c>
      <c r="E158" s="41" t="s">
        <v>392</v>
      </c>
      <c r="F158" s="85" t="s">
        <v>34</v>
      </c>
      <c r="G158" s="85" t="s">
        <v>37</v>
      </c>
      <c r="H158" s="85" t="s">
        <v>20689</v>
      </c>
      <c r="I158" s="3" t="s">
        <v>21695</v>
      </c>
      <c r="J158" s="85" t="s">
        <v>105</v>
      </c>
      <c r="K158" s="7" t="s">
        <v>102</v>
      </c>
      <c r="L158" s="3" t="s">
        <v>329</v>
      </c>
      <c r="M158" s="3" t="s">
        <v>732</v>
      </c>
      <c r="N158" s="41" t="s">
        <v>693</v>
      </c>
      <c r="O158" s="87">
        <v>2275340</v>
      </c>
      <c r="P158" s="87">
        <v>1818603</v>
      </c>
      <c r="Q158" s="87">
        <v>456737</v>
      </c>
      <c r="R158" s="87">
        <v>428109</v>
      </c>
      <c r="S158" s="87"/>
      <c r="T158" s="87"/>
      <c r="U158" s="85">
        <v>2015</v>
      </c>
      <c r="V158" s="6"/>
      <c r="W158" s="3"/>
      <c r="X158" s="3"/>
      <c r="Y158" s="3"/>
      <c r="Z158" s="3"/>
      <c r="AA158" s="236"/>
      <c r="AB158" s="123" t="s">
        <v>388</v>
      </c>
      <c r="AC158" s="124" t="s">
        <v>21486</v>
      </c>
      <c r="AD158" s="41" t="s">
        <v>13102</v>
      </c>
      <c r="AE158" s="204"/>
      <c r="AF158" s="203"/>
      <c r="AG158" s="41" t="s">
        <v>21480</v>
      </c>
      <c r="AH158" s="41" t="s">
        <v>121</v>
      </c>
      <c r="AI158" s="80" t="s">
        <v>733</v>
      </c>
      <c r="AJ158" s="41"/>
      <c r="AK158" s="4"/>
      <c r="AL158" s="85"/>
      <c r="AM158" s="151" t="s">
        <v>19998</v>
      </c>
      <c r="AN158" s="15"/>
      <c r="AO158" s="166"/>
      <c r="AP158" s="5">
        <f t="shared" si="3"/>
        <v>0</v>
      </c>
      <c r="AQ158" s="16"/>
      <c r="AR158" s="205">
        <v>1</v>
      </c>
      <c r="AS158" s="16"/>
      <c r="AT158" s="16"/>
      <c r="AU158" s="16"/>
      <c r="AV158" s="16"/>
      <c r="AW158" s="16"/>
      <c r="AX158" s="16"/>
    </row>
    <row r="159" spans="1:50" customFormat="1" ht="15.75" hidden="1" customHeight="1" x14ac:dyDescent="0.2">
      <c r="A159" s="7" t="s">
        <v>734</v>
      </c>
      <c r="B159" s="3" t="s">
        <v>735</v>
      </c>
      <c r="C159" s="85" t="s">
        <v>97</v>
      </c>
      <c r="D159" s="85" t="s">
        <v>13090</v>
      </c>
      <c r="E159" s="41" t="s">
        <v>110</v>
      </c>
      <c r="F159" s="85" t="s">
        <v>23</v>
      </c>
      <c r="G159" s="85" t="s">
        <v>33</v>
      </c>
      <c r="H159" s="85" t="s">
        <v>20690</v>
      </c>
      <c r="I159" s="3" t="s">
        <v>21720</v>
      </c>
      <c r="J159" s="85" t="s">
        <v>105</v>
      </c>
      <c r="K159" s="7" t="s">
        <v>102</v>
      </c>
      <c r="L159" s="3" t="s">
        <v>348</v>
      </c>
      <c r="M159" s="3" t="s">
        <v>736</v>
      </c>
      <c r="N159" s="41" t="s">
        <v>737</v>
      </c>
      <c r="O159" s="87">
        <v>152040</v>
      </c>
      <c r="P159" s="87">
        <v>0</v>
      </c>
      <c r="Q159" s="87">
        <v>152040</v>
      </c>
      <c r="R159" s="87">
        <v>0</v>
      </c>
      <c r="S159" s="87"/>
      <c r="T159" s="87"/>
      <c r="U159" s="85">
        <v>2014</v>
      </c>
      <c r="V159" s="6"/>
      <c r="W159" s="3"/>
      <c r="X159" s="3"/>
      <c r="Y159" s="3" t="s">
        <v>129</v>
      </c>
      <c r="Z159" s="3"/>
      <c r="AA159" s="236"/>
      <c r="AB159" s="123" t="s">
        <v>97</v>
      </c>
      <c r="AC159" s="124" t="s">
        <v>13040</v>
      </c>
      <c r="AD159" s="41"/>
      <c r="AE159" s="204"/>
      <c r="AF159" s="203"/>
      <c r="AG159" s="41" t="s">
        <v>21492</v>
      </c>
      <c r="AH159" s="41" t="s">
        <v>155</v>
      </c>
      <c r="AI159" s="80" t="s">
        <v>4</v>
      </c>
      <c r="AJ159" s="41"/>
      <c r="AK159" s="4"/>
      <c r="AL159" s="85"/>
      <c r="AM159" s="151" t="s">
        <v>19998</v>
      </c>
      <c r="AN159" s="15"/>
      <c r="AO159" s="166"/>
      <c r="AP159" s="5">
        <f t="shared" si="3"/>
        <v>0</v>
      </c>
      <c r="AQ159" s="16"/>
      <c r="AR159" s="205">
        <v>1</v>
      </c>
      <c r="AS159" s="16"/>
      <c r="AT159" s="16"/>
      <c r="AU159" s="16"/>
      <c r="AV159" s="16"/>
      <c r="AW159" s="16"/>
      <c r="AX159" s="16"/>
    </row>
    <row r="160" spans="1:50" customFormat="1" ht="15.75" hidden="1" customHeight="1" x14ac:dyDescent="0.2">
      <c r="A160" s="7" t="s">
        <v>738</v>
      </c>
      <c r="B160" s="3" t="s">
        <v>739</v>
      </c>
      <c r="C160" s="85" t="s">
        <v>97</v>
      </c>
      <c r="D160" s="85" t="s">
        <v>23566</v>
      </c>
      <c r="E160" s="41" t="s">
        <v>392</v>
      </c>
      <c r="F160" s="85" t="s">
        <v>34</v>
      </c>
      <c r="G160" s="85" t="s">
        <v>37</v>
      </c>
      <c r="H160" s="85" t="s">
        <v>20689</v>
      </c>
      <c r="I160" s="3" t="s">
        <v>21695</v>
      </c>
      <c r="J160" s="85" t="s">
        <v>105</v>
      </c>
      <c r="K160" s="7" t="s">
        <v>102</v>
      </c>
      <c r="L160" s="3" t="s">
        <v>106</v>
      </c>
      <c r="M160" s="3" t="s">
        <v>411</v>
      </c>
      <c r="N160" s="41" t="s">
        <v>740</v>
      </c>
      <c r="O160" s="87">
        <v>716403</v>
      </c>
      <c r="P160" s="87">
        <v>110217</v>
      </c>
      <c r="Q160" s="87">
        <v>606186</v>
      </c>
      <c r="R160" s="87">
        <v>170264</v>
      </c>
      <c r="S160" s="87"/>
      <c r="T160" s="87"/>
      <c r="U160" s="85">
        <v>2015</v>
      </c>
      <c r="V160" s="6"/>
      <c r="W160" s="3"/>
      <c r="X160" s="3"/>
      <c r="Y160" s="3"/>
      <c r="Z160" s="3"/>
      <c r="AA160" s="236"/>
      <c r="AB160" s="123" t="s">
        <v>388</v>
      </c>
      <c r="AC160" s="124" t="s">
        <v>21486</v>
      </c>
      <c r="AD160" s="41" t="s">
        <v>741</v>
      </c>
      <c r="AE160" s="204"/>
      <c r="AF160" s="203"/>
      <c r="AG160" s="41" t="s">
        <v>21480</v>
      </c>
      <c r="AH160" s="41" t="s">
        <v>121</v>
      </c>
      <c r="AI160" s="80" t="s">
        <v>742</v>
      </c>
      <c r="AJ160" s="41"/>
      <c r="AK160" s="4"/>
      <c r="AL160" s="85"/>
      <c r="AM160" s="151" t="s">
        <v>19998</v>
      </c>
      <c r="AN160" s="15"/>
      <c r="AO160" s="166"/>
      <c r="AP160" s="5">
        <f t="shared" si="3"/>
        <v>0</v>
      </c>
      <c r="AQ160" s="16"/>
      <c r="AR160" s="205">
        <v>1</v>
      </c>
      <c r="AS160" s="16"/>
      <c r="AT160" s="16"/>
      <c r="AU160" s="16"/>
      <c r="AV160" s="16"/>
      <c r="AW160" s="16"/>
      <c r="AX160" s="16"/>
    </row>
    <row r="161" spans="1:50" customFormat="1" ht="15.75" hidden="1" customHeight="1" x14ac:dyDescent="0.2">
      <c r="A161" s="7" t="s">
        <v>743</v>
      </c>
      <c r="B161" s="3" t="s">
        <v>744</v>
      </c>
      <c r="C161" s="85" t="s">
        <v>97</v>
      </c>
      <c r="D161" s="85" t="s">
        <v>13090</v>
      </c>
      <c r="E161" s="41" t="s">
        <v>110</v>
      </c>
      <c r="F161" s="85" t="s">
        <v>64</v>
      </c>
      <c r="G161" s="85" t="s">
        <v>13791</v>
      </c>
      <c r="H161" s="85" t="s">
        <v>20690</v>
      </c>
      <c r="I161" s="3" t="s">
        <v>21698</v>
      </c>
      <c r="J161" s="85" t="s">
        <v>105</v>
      </c>
      <c r="K161" s="7" t="s">
        <v>102</v>
      </c>
      <c r="L161" s="3" t="s">
        <v>637</v>
      </c>
      <c r="M161" s="3" t="s">
        <v>745</v>
      </c>
      <c r="N161" s="41" t="s">
        <v>244</v>
      </c>
      <c r="O161" s="87">
        <v>1657</v>
      </c>
      <c r="P161" s="87">
        <v>1373</v>
      </c>
      <c r="Q161" s="87">
        <v>284</v>
      </c>
      <c r="R161" s="87">
        <v>0</v>
      </c>
      <c r="S161" s="87"/>
      <c r="T161" s="87"/>
      <c r="U161" s="85">
        <v>2007</v>
      </c>
      <c r="V161" s="6"/>
      <c r="W161" s="3"/>
      <c r="X161" s="3"/>
      <c r="Y161" s="3" t="s">
        <v>109</v>
      </c>
      <c r="Z161" s="3"/>
      <c r="AA161" s="236"/>
      <c r="AB161" s="123" t="s">
        <v>97</v>
      </c>
      <c r="AC161" s="124" t="s">
        <v>13040</v>
      </c>
      <c r="AD161" s="41"/>
      <c r="AE161" s="204"/>
      <c r="AF161" s="203"/>
      <c r="AG161" s="41" t="s">
        <v>21488</v>
      </c>
      <c r="AH161" s="41" t="s">
        <v>220</v>
      </c>
      <c r="AI161" s="80" t="s">
        <v>4</v>
      </c>
      <c r="AJ161" s="41" t="s">
        <v>746</v>
      </c>
      <c r="AK161" s="4"/>
      <c r="AL161" s="85"/>
      <c r="AM161" s="151" t="s">
        <v>19998</v>
      </c>
      <c r="AN161" s="15"/>
      <c r="AO161" s="166"/>
      <c r="AP161" s="5">
        <f t="shared" si="3"/>
        <v>0</v>
      </c>
      <c r="AQ161" s="16"/>
      <c r="AR161" s="205">
        <v>1</v>
      </c>
      <c r="AS161" s="16"/>
      <c r="AT161" s="16"/>
      <c r="AU161" s="16"/>
      <c r="AV161" s="16"/>
      <c r="AW161" s="16"/>
      <c r="AX161" s="16"/>
    </row>
    <row r="162" spans="1:50" customFormat="1" ht="15.75" hidden="1" customHeight="1" x14ac:dyDescent="0.2">
      <c r="A162" s="7" t="s">
        <v>747</v>
      </c>
      <c r="B162" s="3" t="s">
        <v>748</v>
      </c>
      <c r="C162" s="85" t="s">
        <v>97</v>
      </c>
      <c r="D162" s="85" t="s">
        <v>13090</v>
      </c>
      <c r="E162" s="41" t="s">
        <v>110</v>
      </c>
      <c r="F162" s="85" t="s">
        <v>64</v>
      </c>
      <c r="G162" s="85" t="s">
        <v>13791</v>
      </c>
      <c r="H162" s="85" t="s">
        <v>20690</v>
      </c>
      <c r="I162" s="3" t="s">
        <v>21698</v>
      </c>
      <c r="J162" s="85" t="s">
        <v>105</v>
      </c>
      <c r="K162" s="7" t="s">
        <v>102</v>
      </c>
      <c r="L162" s="3" t="s">
        <v>227</v>
      </c>
      <c r="M162" s="3" t="s">
        <v>749</v>
      </c>
      <c r="N162" s="41" t="s">
        <v>244</v>
      </c>
      <c r="O162" s="87">
        <v>240</v>
      </c>
      <c r="P162" s="87">
        <v>240</v>
      </c>
      <c r="Q162" s="87">
        <v>0</v>
      </c>
      <c r="R162" s="87">
        <v>0</v>
      </c>
      <c r="S162" s="87"/>
      <c r="T162" s="87"/>
      <c r="U162" s="85">
        <v>2007</v>
      </c>
      <c r="V162" s="6"/>
      <c r="W162" s="3"/>
      <c r="X162" s="3"/>
      <c r="Y162" s="3" t="s">
        <v>109</v>
      </c>
      <c r="Z162" s="3"/>
      <c r="AA162" s="236"/>
      <c r="AB162" s="123" t="s">
        <v>97</v>
      </c>
      <c r="AC162" s="124" t="s">
        <v>13040</v>
      </c>
      <c r="AD162" s="41"/>
      <c r="AE162" s="204"/>
      <c r="AF162" s="203"/>
      <c r="AG162" s="41" t="s">
        <v>21488</v>
      </c>
      <c r="AH162" s="41" t="s">
        <v>220</v>
      </c>
      <c r="AI162" s="80" t="s">
        <v>4</v>
      </c>
      <c r="AJ162" s="41" t="s">
        <v>746</v>
      </c>
      <c r="AK162" s="4"/>
      <c r="AL162" s="85"/>
      <c r="AM162" s="151" t="s">
        <v>19998</v>
      </c>
      <c r="AN162" s="15"/>
      <c r="AO162" s="166"/>
      <c r="AP162" s="5">
        <f t="shared" si="3"/>
        <v>0</v>
      </c>
      <c r="AQ162" s="16"/>
      <c r="AR162" s="205">
        <v>1</v>
      </c>
      <c r="AS162" s="16"/>
      <c r="AT162" s="16"/>
      <c r="AU162" s="16"/>
      <c r="AV162" s="16"/>
      <c r="AW162" s="16"/>
      <c r="AX162" s="16"/>
    </row>
    <row r="163" spans="1:50" customFormat="1" ht="15.75" hidden="1" customHeight="1" x14ac:dyDescent="0.2">
      <c r="A163" s="7" t="s">
        <v>750</v>
      </c>
      <c r="B163" s="3" t="s">
        <v>751</v>
      </c>
      <c r="C163" s="85" t="s">
        <v>97</v>
      </c>
      <c r="D163" s="85" t="s">
        <v>23566</v>
      </c>
      <c r="E163" s="41" t="s">
        <v>392</v>
      </c>
      <c r="F163" s="85" t="s">
        <v>34</v>
      </c>
      <c r="G163" s="85" t="s">
        <v>15357</v>
      </c>
      <c r="H163" s="85" t="s">
        <v>20690</v>
      </c>
      <c r="I163" s="3" t="s">
        <v>21695</v>
      </c>
      <c r="J163" s="85" t="s">
        <v>105</v>
      </c>
      <c r="K163" s="7" t="s">
        <v>102</v>
      </c>
      <c r="L163" s="3" t="s">
        <v>314</v>
      </c>
      <c r="M163" s="3" t="s">
        <v>752</v>
      </c>
      <c r="N163" s="41">
        <v>169</v>
      </c>
      <c r="O163" s="87">
        <v>304968</v>
      </c>
      <c r="P163" s="87">
        <v>264475</v>
      </c>
      <c r="Q163" s="87">
        <v>40493</v>
      </c>
      <c r="R163" s="87">
        <v>39409</v>
      </c>
      <c r="S163" s="87"/>
      <c r="T163" s="87"/>
      <c r="U163" s="85">
        <v>2015</v>
      </c>
      <c r="V163" s="6"/>
      <c r="W163" s="3"/>
      <c r="X163" s="3"/>
      <c r="Y163" s="3" t="s">
        <v>554</v>
      </c>
      <c r="Z163" s="3"/>
      <c r="AA163" s="236"/>
      <c r="AB163" s="123" t="s">
        <v>388</v>
      </c>
      <c r="AC163" s="124" t="s">
        <v>21486</v>
      </c>
      <c r="AD163" s="41" t="s">
        <v>13103</v>
      </c>
      <c r="AE163" s="204"/>
      <c r="AF163" s="203"/>
      <c r="AG163" s="41" t="s">
        <v>21480</v>
      </c>
      <c r="AH163" s="41" t="s">
        <v>121</v>
      </c>
      <c r="AI163" s="80" t="s">
        <v>753</v>
      </c>
      <c r="AJ163" s="41"/>
      <c r="AK163" s="4"/>
      <c r="AL163" s="85"/>
      <c r="AM163" s="151" t="s">
        <v>19998</v>
      </c>
      <c r="AN163" s="15"/>
      <c r="AO163" s="166"/>
      <c r="AP163" s="5">
        <f t="shared" si="3"/>
        <v>0</v>
      </c>
      <c r="AQ163" s="16"/>
      <c r="AR163" s="205">
        <v>1</v>
      </c>
      <c r="AS163" s="16"/>
      <c r="AT163" s="16"/>
      <c r="AU163" s="16"/>
      <c r="AV163" s="16"/>
      <c r="AW163" s="16"/>
      <c r="AX163" s="16"/>
    </row>
    <row r="164" spans="1:50" customFormat="1" ht="15.75" hidden="1" customHeight="1" x14ac:dyDescent="0.2">
      <c r="A164" s="7" t="s">
        <v>754</v>
      </c>
      <c r="B164" s="3" t="s">
        <v>755</v>
      </c>
      <c r="C164" s="85" t="s">
        <v>97</v>
      </c>
      <c r="D164" s="85" t="s">
        <v>23566</v>
      </c>
      <c r="E164" s="41" t="s">
        <v>392</v>
      </c>
      <c r="F164" s="85" t="s">
        <v>34</v>
      </c>
      <c r="G164" s="85" t="s">
        <v>15357</v>
      </c>
      <c r="H164" s="85" t="s">
        <v>20690</v>
      </c>
      <c r="I164" s="3" t="s">
        <v>21695</v>
      </c>
      <c r="J164" s="85" t="s">
        <v>105</v>
      </c>
      <c r="K164" s="7" t="s">
        <v>102</v>
      </c>
      <c r="L164" s="3" t="s">
        <v>337</v>
      </c>
      <c r="M164" s="3" t="s">
        <v>756</v>
      </c>
      <c r="N164" s="41">
        <v>169</v>
      </c>
      <c r="O164" s="87">
        <v>1026422</v>
      </c>
      <c r="P164" s="87">
        <v>747855</v>
      </c>
      <c r="Q164" s="87">
        <v>278567</v>
      </c>
      <c r="R164" s="87">
        <v>120926</v>
      </c>
      <c r="S164" s="87"/>
      <c r="T164" s="87"/>
      <c r="U164" s="85">
        <v>2015</v>
      </c>
      <c r="V164" s="6"/>
      <c r="W164" s="3"/>
      <c r="X164" s="3"/>
      <c r="Y164" s="3" t="s">
        <v>554</v>
      </c>
      <c r="Z164" s="3"/>
      <c r="AA164" s="236"/>
      <c r="AB164" s="123" t="s">
        <v>388</v>
      </c>
      <c r="AC164" s="124" t="s">
        <v>21486</v>
      </c>
      <c r="AD164" s="124" t="s">
        <v>23568</v>
      </c>
      <c r="AE164" s="204"/>
      <c r="AF164" s="203"/>
      <c r="AG164" s="41" t="s">
        <v>21480</v>
      </c>
      <c r="AH164" s="41" t="s">
        <v>121</v>
      </c>
      <c r="AI164" s="80" t="s">
        <v>757</v>
      </c>
      <c r="AJ164" s="41"/>
      <c r="AK164" s="4"/>
      <c r="AL164" s="85"/>
      <c r="AM164" s="151" t="s">
        <v>19998</v>
      </c>
      <c r="AN164" s="15"/>
      <c r="AO164" s="166"/>
      <c r="AP164" s="5">
        <f t="shared" si="3"/>
        <v>0</v>
      </c>
      <c r="AQ164" s="16"/>
      <c r="AR164" s="205">
        <v>1</v>
      </c>
      <c r="AS164" s="16"/>
      <c r="AT164" s="16"/>
      <c r="AU164" s="16"/>
      <c r="AV164" s="16"/>
      <c r="AW164" s="16"/>
      <c r="AX164" s="16"/>
    </row>
    <row r="165" spans="1:50" customFormat="1" ht="15.75" hidden="1" customHeight="1" x14ac:dyDescent="0.2">
      <c r="A165" s="7" t="s">
        <v>758</v>
      </c>
      <c r="B165" s="3" t="s">
        <v>759</v>
      </c>
      <c r="C165" s="85" t="s">
        <v>97</v>
      </c>
      <c r="D165" s="85" t="s">
        <v>23566</v>
      </c>
      <c r="E165" s="41" t="s">
        <v>392</v>
      </c>
      <c r="F165" s="85" t="s">
        <v>34</v>
      </c>
      <c r="G165" s="85" t="s">
        <v>37</v>
      </c>
      <c r="H165" s="85" t="s">
        <v>20689</v>
      </c>
      <c r="I165" s="3" t="s">
        <v>21695</v>
      </c>
      <c r="J165" s="85" t="s">
        <v>105</v>
      </c>
      <c r="K165" s="7" t="s">
        <v>102</v>
      </c>
      <c r="L165" s="3" t="s">
        <v>352</v>
      </c>
      <c r="M165" s="3" t="s">
        <v>353</v>
      </c>
      <c r="N165" s="41" t="s">
        <v>193</v>
      </c>
      <c r="O165" s="87">
        <v>1635345</v>
      </c>
      <c r="P165" s="87">
        <v>1105209</v>
      </c>
      <c r="Q165" s="87">
        <v>530136</v>
      </c>
      <c r="R165" s="87">
        <v>389508</v>
      </c>
      <c r="S165" s="87"/>
      <c r="T165" s="87"/>
      <c r="U165" s="85">
        <v>2017</v>
      </c>
      <c r="V165" s="6"/>
      <c r="W165" s="3"/>
      <c r="X165" s="3"/>
      <c r="Y165" s="3" t="s">
        <v>109</v>
      </c>
      <c r="Z165" s="3"/>
      <c r="AA165" s="236"/>
      <c r="AB165" s="123" t="s">
        <v>388</v>
      </c>
      <c r="AC165" s="124" t="s">
        <v>21486</v>
      </c>
      <c r="AD165" s="41" t="s">
        <v>760</v>
      </c>
      <c r="AE165" s="204"/>
      <c r="AF165" s="203"/>
      <c r="AG165" s="41" t="s">
        <v>21480</v>
      </c>
      <c r="AH165" s="41" t="s">
        <v>121</v>
      </c>
      <c r="AI165" s="80" t="s">
        <v>761</v>
      </c>
      <c r="AJ165" s="41"/>
      <c r="AK165" s="4"/>
      <c r="AL165" s="85"/>
      <c r="AM165" s="151" t="s">
        <v>19998</v>
      </c>
      <c r="AN165" s="15"/>
      <c r="AO165" s="166"/>
      <c r="AP165" s="5">
        <f t="shared" si="3"/>
        <v>0</v>
      </c>
      <c r="AQ165" s="16"/>
      <c r="AR165" s="205">
        <v>1</v>
      </c>
      <c r="AS165" s="16"/>
      <c r="AT165" s="16"/>
      <c r="AU165" s="16"/>
      <c r="AV165" s="16"/>
      <c r="AW165" s="16"/>
      <c r="AX165" s="16"/>
    </row>
    <row r="166" spans="1:50" customFormat="1" ht="15.75" hidden="1" customHeight="1" x14ac:dyDescent="0.2">
      <c r="A166" s="7" t="s">
        <v>762</v>
      </c>
      <c r="B166" s="3" t="s">
        <v>763</v>
      </c>
      <c r="C166" s="85" t="s">
        <v>97</v>
      </c>
      <c r="D166" s="85" t="s">
        <v>23566</v>
      </c>
      <c r="E166" s="41" t="s">
        <v>392</v>
      </c>
      <c r="F166" s="85" t="s">
        <v>34</v>
      </c>
      <c r="G166" s="85" t="s">
        <v>15357</v>
      </c>
      <c r="H166" s="85" t="s">
        <v>20690</v>
      </c>
      <c r="I166" s="3" t="s">
        <v>21695</v>
      </c>
      <c r="J166" s="85" t="s">
        <v>105</v>
      </c>
      <c r="K166" s="7" t="s">
        <v>102</v>
      </c>
      <c r="L166" s="3" t="s">
        <v>264</v>
      </c>
      <c r="M166" s="3" t="s">
        <v>764</v>
      </c>
      <c r="N166" s="41">
        <v>169</v>
      </c>
      <c r="O166" s="87">
        <v>4350958</v>
      </c>
      <c r="P166" s="87">
        <v>2839256</v>
      </c>
      <c r="Q166" s="87">
        <v>1511702</v>
      </c>
      <c r="R166" s="87">
        <v>545174</v>
      </c>
      <c r="S166" s="87"/>
      <c r="T166" s="87"/>
      <c r="U166" s="85">
        <v>2017</v>
      </c>
      <c r="V166" s="6"/>
      <c r="W166" s="3"/>
      <c r="X166" s="3"/>
      <c r="Y166" s="3" t="s">
        <v>480</v>
      </c>
      <c r="Z166" s="3"/>
      <c r="AA166" s="236"/>
      <c r="AB166" s="123" t="s">
        <v>388</v>
      </c>
      <c r="AC166" s="124" t="s">
        <v>21486</v>
      </c>
      <c r="AD166" s="41" t="s">
        <v>765</v>
      </c>
      <c r="AE166" s="204"/>
      <c r="AF166" s="203"/>
      <c r="AG166" s="41" t="s">
        <v>21480</v>
      </c>
      <c r="AH166" s="41" t="s">
        <v>121</v>
      </c>
      <c r="AI166" s="80" t="s">
        <v>766</v>
      </c>
      <c r="AJ166" s="41"/>
      <c r="AK166" s="4"/>
      <c r="AL166" s="85"/>
      <c r="AM166" s="151" t="s">
        <v>19998</v>
      </c>
      <c r="AN166" s="15"/>
      <c r="AO166" s="166"/>
      <c r="AP166" s="5">
        <f t="shared" si="3"/>
        <v>0</v>
      </c>
      <c r="AQ166" s="16"/>
      <c r="AR166" s="205">
        <v>1</v>
      </c>
      <c r="AS166" s="16"/>
      <c r="AT166" s="16"/>
      <c r="AU166" s="16"/>
      <c r="AV166" s="16"/>
      <c r="AW166" s="16"/>
      <c r="AX166" s="16"/>
    </row>
    <row r="167" spans="1:50" customFormat="1" ht="15.75" hidden="1" customHeight="1" x14ac:dyDescent="0.2">
      <c r="A167" s="7" t="s">
        <v>767</v>
      </c>
      <c r="B167" s="3" t="s">
        <v>768</v>
      </c>
      <c r="C167" s="85" t="s">
        <v>97</v>
      </c>
      <c r="D167" s="85" t="s">
        <v>23566</v>
      </c>
      <c r="E167" s="41" t="s">
        <v>392</v>
      </c>
      <c r="F167" s="85" t="s">
        <v>34</v>
      </c>
      <c r="G167" s="85" t="s">
        <v>15357</v>
      </c>
      <c r="H167" s="85" t="s">
        <v>20690</v>
      </c>
      <c r="I167" s="3" t="s">
        <v>21695</v>
      </c>
      <c r="J167" s="85" t="s">
        <v>105</v>
      </c>
      <c r="K167" s="7" t="s">
        <v>102</v>
      </c>
      <c r="L167" s="3" t="s">
        <v>260</v>
      </c>
      <c r="M167" s="3" t="s">
        <v>769</v>
      </c>
      <c r="N167" s="41">
        <v>169</v>
      </c>
      <c r="O167" s="87">
        <v>1597684</v>
      </c>
      <c r="P167" s="87">
        <v>1195382</v>
      </c>
      <c r="Q167" s="87">
        <v>402302</v>
      </c>
      <c r="R167" s="87">
        <v>200190</v>
      </c>
      <c r="S167" s="87"/>
      <c r="T167" s="87"/>
      <c r="U167" s="85">
        <v>2018</v>
      </c>
      <c r="V167" s="6"/>
      <c r="W167" s="3"/>
      <c r="X167" s="3"/>
      <c r="Y167" s="3" t="s">
        <v>554</v>
      </c>
      <c r="Z167" s="3"/>
      <c r="AA167" s="236"/>
      <c r="AB167" s="123" t="s">
        <v>388</v>
      </c>
      <c r="AC167" s="124" t="s">
        <v>21486</v>
      </c>
      <c r="AD167" s="41" t="s">
        <v>770</v>
      </c>
      <c r="AE167" s="204"/>
      <c r="AF167" s="203"/>
      <c r="AG167" s="41" t="s">
        <v>21480</v>
      </c>
      <c r="AH167" s="41" t="s">
        <v>121</v>
      </c>
      <c r="AI167" s="80" t="s">
        <v>771</v>
      </c>
      <c r="AJ167" s="41"/>
      <c r="AK167" s="4"/>
      <c r="AL167" s="85"/>
      <c r="AM167" s="151" t="s">
        <v>19998</v>
      </c>
      <c r="AN167" s="15"/>
      <c r="AO167" s="166"/>
      <c r="AP167" s="5">
        <f t="shared" si="3"/>
        <v>0</v>
      </c>
      <c r="AQ167" s="16"/>
      <c r="AR167" s="205">
        <v>1</v>
      </c>
      <c r="AS167" s="16"/>
      <c r="AT167" s="16"/>
      <c r="AU167" s="16"/>
      <c r="AV167" s="16"/>
      <c r="AW167" s="16"/>
      <c r="AX167" s="16"/>
    </row>
    <row r="168" spans="1:50" customFormat="1" ht="15.75" hidden="1" customHeight="1" x14ac:dyDescent="0.2">
      <c r="A168" s="7" t="s">
        <v>772</v>
      </c>
      <c r="B168" s="3" t="s">
        <v>773</v>
      </c>
      <c r="C168" s="85" t="s">
        <v>97</v>
      </c>
      <c r="D168" s="85" t="s">
        <v>13090</v>
      </c>
      <c r="E168" s="41" t="s">
        <v>392</v>
      </c>
      <c r="F168" s="85" t="s">
        <v>34</v>
      </c>
      <c r="G168" s="85" t="s">
        <v>15357</v>
      </c>
      <c r="H168" s="85" t="s">
        <v>20690</v>
      </c>
      <c r="I168" s="3" t="s">
        <v>21695</v>
      </c>
      <c r="J168" s="85" t="s">
        <v>105</v>
      </c>
      <c r="K168" s="7" t="s">
        <v>102</v>
      </c>
      <c r="L168" s="3" t="s">
        <v>260</v>
      </c>
      <c r="M168" s="3" t="s">
        <v>774</v>
      </c>
      <c r="N168" s="41">
        <v>169</v>
      </c>
      <c r="O168" s="87">
        <v>0</v>
      </c>
      <c r="P168" s="87">
        <v>0</v>
      </c>
      <c r="Q168" s="87">
        <v>0</v>
      </c>
      <c r="R168" s="87">
        <v>0</v>
      </c>
      <c r="S168" s="87"/>
      <c r="T168" s="87"/>
      <c r="U168" s="85" t="s">
        <v>112</v>
      </c>
      <c r="V168" s="6"/>
      <c r="W168" s="3"/>
      <c r="X168" s="3"/>
      <c r="Y168" s="3"/>
      <c r="Z168" s="3"/>
      <c r="AA168" s="236"/>
      <c r="AB168" s="123" t="s">
        <v>97</v>
      </c>
      <c r="AC168" s="124" t="s">
        <v>21491</v>
      </c>
      <c r="AD168" s="41" t="s">
        <v>775</v>
      </c>
      <c r="AE168" s="204"/>
      <c r="AF168" s="203"/>
      <c r="AG168" s="41" t="s">
        <v>21480</v>
      </c>
      <c r="AH168" s="41" t="s">
        <v>121</v>
      </c>
      <c r="AI168" s="80" t="s">
        <v>4</v>
      </c>
      <c r="AJ168" s="41"/>
      <c r="AK168" s="4"/>
      <c r="AL168" s="85"/>
      <c r="AM168" s="151" t="s">
        <v>19998</v>
      </c>
      <c r="AN168" s="15"/>
      <c r="AO168" s="166"/>
      <c r="AP168" s="5">
        <f t="shared" si="3"/>
        <v>0</v>
      </c>
      <c r="AQ168" s="16"/>
      <c r="AR168" s="205">
        <v>1</v>
      </c>
      <c r="AS168" s="16"/>
      <c r="AT168" s="16"/>
      <c r="AU168" s="16"/>
      <c r="AV168" s="16"/>
      <c r="AW168" s="16"/>
      <c r="AX168" s="16"/>
    </row>
    <row r="169" spans="1:50" customFormat="1" ht="15.75" hidden="1" customHeight="1" x14ac:dyDescent="0.2">
      <c r="A169" s="7" t="s">
        <v>776</v>
      </c>
      <c r="B169" s="3" t="s">
        <v>777</v>
      </c>
      <c r="C169" s="85" t="s">
        <v>97</v>
      </c>
      <c r="D169" s="85" t="s">
        <v>23566</v>
      </c>
      <c r="E169" s="41" t="s">
        <v>392</v>
      </c>
      <c r="F169" s="85" t="s">
        <v>23</v>
      </c>
      <c r="G169" s="85" t="s">
        <v>29</v>
      </c>
      <c r="H169" s="85" t="s">
        <v>20690</v>
      </c>
      <c r="I169" s="3" t="s">
        <v>21693</v>
      </c>
      <c r="J169" s="85" t="s">
        <v>105</v>
      </c>
      <c r="K169" s="7" t="s">
        <v>102</v>
      </c>
      <c r="L169" s="3" t="s">
        <v>322</v>
      </c>
      <c r="M169" s="3" t="s">
        <v>433</v>
      </c>
      <c r="N169" s="41" t="s">
        <v>404</v>
      </c>
      <c r="O169" s="87">
        <v>124882</v>
      </c>
      <c r="P169" s="87">
        <v>124882</v>
      </c>
      <c r="Q169" s="87">
        <v>0</v>
      </c>
      <c r="R169" s="87">
        <v>0</v>
      </c>
      <c r="S169" s="87"/>
      <c r="T169" s="87"/>
      <c r="U169" s="85">
        <v>2016</v>
      </c>
      <c r="V169" s="6"/>
      <c r="W169" s="3"/>
      <c r="X169" s="3"/>
      <c r="Y169" s="3" t="s">
        <v>109</v>
      </c>
      <c r="Z169" s="3"/>
      <c r="AA169" s="236"/>
      <c r="AB169" s="123" t="s">
        <v>388</v>
      </c>
      <c r="AC169" s="124" t="s">
        <v>13097</v>
      </c>
      <c r="AD169" s="41" t="s">
        <v>778</v>
      </c>
      <c r="AE169" s="204"/>
      <c r="AF169" s="203"/>
      <c r="AG169" s="41" t="s">
        <v>21484</v>
      </c>
      <c r="AH169" s="41" t="s">
        <v>394</v>
      </c>
      <c r="AI169" s="80" t="s">
        <v>779</v>
      </c>
      <c r="AJ169" s="41" t="s">
        <v>408</v>
      </c>
      <c r="AK169" s="4"/>
      <c r="AL169" s="85"/>
      <c r="AM169" s="151" t="s">
        <v>19998</v>
      </c>
      <c r="AN169" s="15"/>
      <c r="AO169" s="166"/>
      <c r="AP169" s="5">
        <f t="shared" si="3"/>
        <v>0</v>
      </c>
      <c r="AQ169" s="16"/>
      <c r="AR169" s="205">
        <v>1</v>
      </c>
      <c r="AS169" s="16"/>
      <c r="AT169" s="16"/>
      <c r="AU169" s="16"/>
      <c r="AV169" s="16"/>
      <c r="AW169" s="16"/>
      <c r="AX169" s="16"/>
    </row>
    <row r="170" spans="1:50" customFormat="1" ht="15.75" hidden="1" customHeight="1" x14ac:dyDescent="0.2">
      <c r="A170" s="7" t="s">
        <v>780</v>
      </c>
      <c r="B170" s="3" t="s">
        <v>781</v>
      </c>
      <c r="C170" s="85" t="s">
        <v>97</v>
      </c>
      <c r="D170" s="85" t="s">
        <v>13090</v>
      </c>
      <c r="E170" s="41" t="s">
        <v>154</v>
      </c>
      <c r="F170" s="85" t="s">
        <v>34</v>
      </c>
      <c r="G170" s="85" t="s">
        <v>37</v>
      </c>
      <c r="H170" s="85" t="s">
        <v>20689</v>
      </c>
      <c r="I170" s="3" t="s">
        <v>21702</v>
      </c>
      <c r="J170" s="85" t="s">
        <v>105</v>
      </c>
      <c r="K170" s="7" t="s">
        <v>102</v>
      </c>
      <c r="L170" s="3" t="s">
        <v>329</v>
      </c>
      <c r="M170" s="3" t="s">
        <v>782</v>
      </c>
      <c r="N170" s="41" t="s">
        <v>783</v>
      </c>
      <c r="O170" s="87">
        <v>375650</v>
      </c>
      <c r="P170" s="87">
        <v>410067</v>
      </c>
      <c r="Q170" s="87">
        <v>-34417</v>
      </c>
      <c r="R170" s="87">
        <v>35749</v>
      </c>
      <c r="S170" s="87"/>
      <c r="T170" s="87"/>
      <c r="U170" s="85">
        <v>2015</v>
      </c>
      <c r="V170" s="6"/>
      <c r="W170" s="3"/>
      <c r="X170" s="3"/>
      <c r="Y170" s="3"/>
      <c r="Z170" s="3"/>
      <c r="AA170" s="236"/>
      <c r="AB170" s="123" t="s">
        <v>97</v>
      </c>
      <c r="AC170" s="124" t="s">
        <v>13040</v>
      </c>
      <c r="AD170" s="41"/>
      <c r="AE170" s="204"/>
      <c r="AF170" s="203"/>
      <c r="AG170" s="41" t="s">
        <v>21480</v>
      </c>
      <c r="AH170" s="41" t="s">
        <v>121</v>
      </c>
      <c r="AI170" s="80" t="s">
        <v>4</v>
      </c>
      <c r="AJ170" s="41"/>
      <c r="AK170" s="4"/>
      <c r="AL170" s="85" t="s">
        <v>26134</v>
      </c>
      <c r="AM170" s="151" t="s">
        <v>19998</v>
      </c>
      <c r="AN170" s="15"/>
      <c r="AO170" s="166"/>
      <c r="AP170" s="5">
        <f t="shared" si="3"/>
        <v>0</v>
      </c>
      <c r="AQ170" s="16"/>
      <c r="AR170" s="205">
        <v>1</v>
      </c>
      <c r="AS170" s="16"/>
      <c r="AT170" s="16"/>
      <c r="AU170" s="16"/>
      <c r="AV170" s="16"/>
      <c r="AW170" s="16"/>
      <c r="AX170" s="16"/>
    </row>
    <row r="171" spans="1:50" customFormat="1" ht="15.75" hidden="1" customHeight="1" x14ac:dyDescent="0.2">
      <c r="A171" s="7" t="s">
        <v>784</v>
      </c>
      <c r="B171" s="3" t="s">
        <v>785</v>
      </c>
      <c r="C171" s="85" t="s">
        <v>97</v>
      </c>
      <c r="D171" s="85" t="s">
        <v>23566</v>
      </c>
      <c r="E171" s="41" t="s">
        <v>392</v>
      </c>
      <c r="F171" s="85" t="s">
        <v>34</v>
      </c>
      <c r="G171" s="85" t="s">
        <v>37</v>
      </c>
      <c r="H171" s="85" t="s">
        <v>20689</v>
      </c>
      <c r="I171" s="3" t="s">
        <v>21695</v>
      </c>
      <c r="J171" s="85" t="s">
        <v>105</v>
      </c>
      <c r="K171" s="7" t="s">
        <v>102</v>
      </c>
      <c r="L171" s="3" t="s">
        <v>329</v>
      </c>
      <c r="M171" s="3" t="s">
        <v>786</v>
      </c>
      <c r="N171" s="41">
        <v>277</v>
      </c>
      <c r="O171" s="87">
        <v>937784</v>
      </c>
      <c r="P171" s="87">
        <v>410518</v>
      </c>
      <c r="Q171" s="87">
        <v>527266</v>
      </c>
      <c r="R171" s="87">
        <v>207579</v>
      </c>
      <c r="S171" s="87">
        <v>777</v>
      </c>
      <c r="T171" s="87">
        <v>3517</v>
      </c>
      <c r="U171" s="85">
        <v>2016</v>
      </c>
      <c r="V171" s="6"/>
      <c r="W171" s="3"/>
      <c r="X171" s="3"/>
      <c r="Y171" s="3" t="s">
        <v>109</v>
      </c>
      <c r="Z171" s="3"/>
      <c r="AA171" s="236"/>
      <c r="AB171" s="123" t="s">
        <v>388</v>
      </c>
      <c r="AC171" s="124" t="s">
        <v>21486</v>
      </c>
      <c r="AD171" s="41" t="s">
        <v>787</v>
      </c>
      <c r="AE171" s="204"/>
      <c r="AF171" s="203"/>
      <c r="AG171" s="41" t="s">
        <v>21480</v>
      </c>
      <c r="AH171" s="41" t="s">
        <v>121</v>
      </c>
      <c r="AI171" s="80" t="s">
        <v>788</v>
      </c>
      <c r="AJ171" s="41"/>
      <c r="AK171" s="4"/>
      <c r="AL171" s="85"/>
      <c r="AM171" s="151" t="s">
        <v>19998</v>
      </c>
      <c r="AN171" s="15"/>
      <c r="AO171" s="166"/>
      <c r="AP171" s="5">
        <f t="shared" si="3"/>
        <v>0</v>
      </c>
      <c r="AQ171" s="16"/>
      <c r="AR171" s="205">
        <v>1</v>
      </c>
      <c r="AS171" s="16"/>
      <c r="AT171" s="16"/>
      <c r="AU171" s="16"/>
      <c r="AV171" s="16"/>
      <c r="AW171" s="16"/>
      <c r="AX171" s="16"/>
    </row>
    <row r="172" spans="1:50" customFormat="1" ht="15.75" hidden="1" customHeight="1" x14ac:dyDescent="0.2">
      <c r="A172" s="7" t="s">
        <v>789</v>
      </c>
      <c r="B172" s="3" t="s">
        <v>790</v>
      </c>
      <c r="C172" s="85" t="s">
        <v>97</v>
      </c>
      <c r="D172" s="85" t="s">
        <v>23566</v>
      </c>
      <c r="E172" s="41" t="s">
        <v>392</v>
      </c>
      <c r="F172" s="85" t="s">
        <v>34</v>
      </c>
      <c r="G172" s="85" t="s">
        <v>37</v>
      </c>
      <c r="H172" s="85" t="s">
        <v>20689</v>
      </c>
      <c r="I172" s="3" t="s">
        <v>21695</v>
      </c>
      <c r="J172" s="85" t="s">
        <v>105</v>
      </c>
      <c r="K172" s="7" t="s">
        <v>102</v>
      </c>
      <c r="L172" s="3" t="s">
        <v>329</v>
      </c>
      <c r="M172" s="3" t="s">
        <v>786</v>
      </c>
      <c r="N172" s="41">
        <v>277</v>
      </c>
      <c r="O172" s="87">
        <v>725182</v>
      </c>
      <c r="P172" s="87">
        <v>505037</v>
      </c>
      <c r="Q172" s="87">
        <v>220145</v>
      </c>
      <c r="R172" s="87">
        <v>160528</v>
      </c>
      <c r="S172" s="87"/>
      <c r="T172" s="87"/>
      <c r="U172" s="85">
        <v>2016</v>
      </c>
      <c r="V172" s="6"/>
      <c r="W172" s="3"/>
      <c r="X172" s="3"/>
      <c r="Y172" s="3" t="s">
        <v>480</v>
      </c>
      <c r="Z172" s="3"/>
      <c r="AA172" s="236"/>
      <c r="AB172" s="123" t="s">
        <v>388</v>
      </c>
      <c r="AC172" s="124" t="s">
        <v>21486</v>
      </c>
      <c r="AD172" s="41" t="s">
        <v>791</v>
      </c>
      <c r="AE172" s="204"/>
      <c r="AF172" s="203"/>
      <c r="AG172" s="41" t="s">
        <v>21480</v>
      </c>
      <c r="AH172" s="41" t="s">
        <v>121</v>
      </c>
      <c r="AI172" s="80" t="s">
        <v>792</v>
      </c>
      <c r="AJ172" s="41"/>
      <c r="AK172" s="4"/>
      <c r="AL172" s="85"/>
      <c r="AM172" s="151" t="s">
        <v>19998</v>
      </c>
      <c r="AN172" s="15"/>
      <c r="AO172" s="166"/>
      <c r="AP172" s="5">
        <f t="shared" si="3"/>
        <v>0</v>
      </c>
      <c r="AQ172" s="16"/>
      <c r="AR172" s="205">
        <v>1</v>
      </c>
      <c r="AS172" s="16"/>
      <c r="AT172" s="16"/>
      <c r="AU172" s="16"/>
      <c r="AV172" s="16"/>
      <c r="AW172" s="16"/>
      <c r="AX172" s="16"/>
    </row>
    <row r="173" spans="1:50" customFormat="1" ht="15.75" hidden="1" customHeight="1" x14ac:dyDescent="0.2">
      <c r="A173" s="7" t="s">
        <v>793</v>
      </c>
      <c r="B173" s="3" t="s">
        <v>794</v>
      </c>
      <c r="C173" s="85" t="s">
        <v>97</v>
      </c>
      <c r="D173" s="85" t="s">
        <v>23566</v>
      </c>
      <c r="E173" s="41" t="s">
        <v>392</v>
      </c>
      <c r="F173" s="85" t="s">
        <v>23</v>
      </c>
      <c r="G173" s="85" t="s">
        <v>29</v>
      </c>
      <c r="H173" s="85" t="s">
        <v>20690</v>
      </c>
      <c r="I173" s="3" t="s">
        <v>21693</v>
      </c>
      <c r="J173" s="85" t="s">
        <v>105</v>
      </c>
      <c r="K173" s="7" t="s">
        <v>102</v>
      </c>
      <c r="L173" s="3" t="s">
        <v>322</v>
      </c>
      <c r="M173" s="3" t="s">
        <v>433</v>
      </c>
      <c r="N173" s="41" t="s">
        <v>434</v>
      </c>
      <c r="O173" s="87">
        <v>116836</v>
      </c>
      <c r="P173" s="87">
        <v>87615</v>
      </c>
      <c r="Q173" s="87">
        <v>29221</v>
      </c>
      <c r="R173" s="87">
        <v>0</v>
      </c>
      <c r="S173" s="87"/>
      <c r="T173" s="87"/>
      <c r="U173" s="85">
        <v>2016</v>
      </c>
      <c r="V173" s="6"/>
      <c r="W173" s="3"/>
      <c r="X173" s="3"/>
      <c r="Y173" s="3" t="s">
        <v>109</v>
      </c>
      <c r="Z173" s="3"/>
      <c r="AA173" s="236"/>
      <c r="AB173" s="123" t="s">
        <v>388</v>
      </c>
      <c r="AC173" s="124" t="s">
        <v>13097</v>
      </c>
      <c r="AD173" s="41" t="s">
        <v>795</v>
      </c>
      <c r="AE173" s="204"/>
      <c r="AF173" s="203"/>
      <c r="AG173" s="41" t="s">
        <v>21484</v>
      </c>
      <c r="AH173" s="41" t="s">
        <v>394</v>
      </c>
      <c r="AI173" s="80" t="s">
        <v>796</v>
      </c>
      <c r="AJ173" s="41"/>
      <c r="AK173" s="4"/>
      <c r="AL173" s="85"/>
      <c r="AM173" s="151" t="s">
        <v>19998</v>
      </c>
      <c r="AN173" s="15"/>
      <c r="AO173" s="166"/>
      <c r="AP173" s="5">
        <f t="shared" si="3"/>
        <v>0</v>
      </c>
      <c r="AQ173" s="16"/>
      <c r="AR173" s="205">
        <v>1</v>
      </c>
      <c r="AS173" s="16"/>
      <c r="AT173" s="16"/>
      <c r="AU173" s="16"/>
      <c r="AV173" s="16"/>
      <c r="AW173" s="16"/>
      <c r="AX173" s="16"/>
    </row>
    <row r="174" spans="1:50" customFormat="1" ht="15.75" hidden="1" customHeight="1" x14ac:dyDescent="0.2">
      <c r="A174" s="7" t="s">
        <v>797</v>
      </c>
      <c r="B174" s="3" t="s">
        <v>798</v>
      </c>
      <c r="C174" s="85" t="s">
        <v>97</v>
      </c>
      <c r="D174" s="85" t="s">
        <v>23566</v>
      </c>
      <c r="E174" s="41" t="s">
        <v>392</v>
      </c>
      <c r="F174" s="85" t="s">
        <v>34</v>
      </c>
      <c r="G174" s="85" t="s">
        <v>37</v>
      </c>
      <c r="H174" s="85" t="s">
        <v>20689</v>
      </c>
      <c r="I174" s="3" t="s">
        <v>21695</v>
      </c>
      <c r="J174" s="85" t="s">
        <v>105</v>
      </c>
      <c r="K174" s="7" t="s">
        <v>102</v>
      </c>
      <c r="L174" s="3" t="s">
        <v>352</v>
      </c>
      <c r="M174" s="3" t="s">
        <v>799</v>
      </c>
      <c r="N174" s="41" t="s">
        <v>193</v>
      </c>
      <c r="O174" s="87">
        <v>1951785</v>
      </c>
      <c r="P174" s="87">
        <v>1766306</v>
      </c>
      <c r="Q174" s="87">
        <v>185479</v>
      </c>
      <c r="R174" s="87">
        <v>460845</v>
      </c>
      <c r="S174" s="87"/>
      <c r="T174" s="87"/>
      <c r="U174" s="85">
        <v>2017</v>
      </c>
      <c r="V174" s="6"/>
      <c r="W174" s="3"/>
      <c r="X174" s="3"/>
      <c r="Y174" s="3" t="s">
        <v>109</v>
      </c>
      <c r="Z174" s="3"/>
      <c r="AA174" s="236"/>
      <c r="AB174" s="123" t="s">
        <v>388</v>
      </c>
      <c r="AC174" s="124" t="s">
        <v>21486</v>
      </c>
      <c r="AD174" s="41" t="s">
        <v>800</v>
      </c>
      <c r="AE174" s="204"/>
      <c r="AF174" s="203"/>
      <c r="AG174" s="41" t="s">
        <v>21480</v>
      </c>
      <c r="AH174" s="41" t="s">
        <v>121</v>
      </c>
      <c r="AI174" s="80" t="s">
        <v>801</v>
      </c>
      <c r="AJ174" s="41"/>
      <c r="AK174" s="4"/>
      <c r="AL174" s="85"/>
      <c r="AM174" s="151" t="s">
        <v>19998</v>
      </c>
      <c r="AN174" s="15"/>
      <c r="AO174" s="166"/>
      <c r="AP174" s="5">
        <f t="shared" si="3"/>
        <v>0</v>
      </c>
      <c r="AQ174" s="16"/>
      <c r="AR174" s="205">
        <v>1</v>
      </c>
      <c r="AS174" s="16"/>
      <c r="AT174" s="16"/>
      <c r="AU174" s="16"/>
      <c r="AV174" s="16"/>
      <c r="AW174" s="16"/>
      <c r="AX174" s="16"/>
    </row>
    <row r="175" spans="1:50" customFormat="1" ht="15.75" hidden="1" customHeight="1" x14ac:dyDescent="0.2">
      <c r="A175" s="7" t="s">
        <v>802</v>
      </c>
      <c r="B175" s="3" t="s">
        <v>15478</v>
      </c>
      <c r="C175" s="85" t="s">
        <v>97</v>
      </c>
      <c r="D175" s="85" t="s">
        <v>13090</v>
      </c>
      <c r="E175" s="41" t="s">
        <v>392</v>
      </c>
      <c r="F175" s="85" t="s">
        <v>34</v>
      </c>
      <c r="G175" s="85" t="s">
        <v>37</v>
      </c>
      <c r="H175" s="85" t="s">
        <v>20689</v>
      </c>
      <c r="I175" s="3" t="s">
        <v>21695</v>
      </c>
      <c r="J175" s="85" t="s">
        <v>105</v>
      </c>
      <c r="K175" s="7" t="s">
        <v>102</v>
      </c>
      <c r="L175" s="3" t="s">
        <v>275</v>
      </c>
      <c r="M175" s="3" t="s">
        <v>803</v>
      </c>
      <c r="N175" s="41" t="s">
        <v>193</v>
      </c>
      <c r="O175" s="87">
        <v>0</v>
      </c>
      <c r="P175" s="87">
        <v>0</v>
      </c>
      <c r="Q175" s="87">
        <v>0</v>
      </c>
      <c r="R175" s="87">
        <v>0</v>
      </c>
      <c r="S175" s="87"/>
      <c r="T175" s="87"/>
      <c r="U175" s="85" t="s">
        <v>112</v>
      </c>
      <c r="V175" s="6"/>
      <c r="W175" s="3"/>
      <c r="X175" s="3"/>
      <c r="Y175" s="3"/>
      <c r="Z175" s="3"/>
      <c r="AA175" s="236"/>
      <c r="AB175" s="123" t="s">
        <v>97</v>
      </c>
      <c r="AC175" s="124" t="s">
        <v>13098</v>
      </c>
      <c r="AD175" s="41" t="s">
        <v>804</v>
      </c>
      <c r="AE175" s="204"/>
      <c r="AF175" s="203"/>
      <c r="AG175" s="41" t="s">
        <v>21480</v>
      </c>
      <c r="AH175" s="41" t="s">
        <v>121</v>
      </c>
      <c r="AI175" s="80" t="s">
        <v>4</v>
      </c>
      <c r="AJ175" s="41"/>
      <c r="AK175" s="4"/>
      <c r="AL175" s="85"/>
      <c r="AM175" s="151" t="s">
        <v>19998</v>
      </c>
      <c r="AN175" s="15"/>
      <c r="AO175" s="166"/>
      <c r="AP175" s="5">
        <f t="shared" si="3"/>
        <v>0</v>
      </c>
      <c r="AQ175" s="16"/>
      <c r="AR175" s="205">
        <v>1</v>
      </c>
      <c r="AS175" s="16"/>
      <c r="AT175" s="16"/>
      <c r="AU175" s="16"/>
      <c r="AV175" s="16"/>
      <c r="AW175" s="16"/>
      <c r="AX175" s="16"/>
    </row>
    <row r="176" spans="1:50" customFormat="1" ht="15.75" hidden="1" customHeight="1" x14ac:dyDescent="0.2">
      <c r="A176" s="7" t="s">
        <v>805</v>
      </c>
      <c r="B176" s="3" t="s">
        <v>15479</v>
      </c>
      <c r="C176" s="85" t="s">
        <v>97</v>
      </c>
      <c r="D176" s="85" t="s">
        <v>13090</v>
      </c>
      <c r="E176" s="41" t="s">
        <v>392</v>
      </c>
      <c r="F176" s="85" t="s">
        <v>34</v>
      </c>
      <c r="G176" s="85" t="s">
        <v>37</v>
      </c>
      <c r="H176" s="85" t="s">
        <v>20689</v>
      </c>
      <c r="I176" s="3" t="s">
        <v>21695</v>
      </c>
      <c r="J176" s="85" t="s">
        <v>105</v>
      </c>
      <c r="K176" s="7" t="s">
        <v>102</v>
      </c>
      <c r="L176" s="3" t="s">
        <v>275</v>
      </c>
      <c r="M176" s="3" t="s">
        <v>806</v>
      </c>
      <c r="N176" s="41" t="s">
        <v>193</v>
      </c>
      <c r="O176" s="87">
        <v>0</v>
      </c>
      <c r="P176" s="87">
        <v>0</v>
      </c>
      <c r="Q176" s="87">
        <v>0</v>
      </c>
      <c r="R176" s="87">
        <v>0</v>
      </c>
      <c r="S176" s="87"/>
      <c r="T176" s="87"/>
      <c r="U176" s="85" t="s">
        <v>112</v>
      </c>
      <c r="V176" s="6"/>
      <c r="W176" s="3"/>
      <c r="X176" s="3"/>
      <c r="Y176" s="3"/>
      <c r="Z176" s="3"/>
      <c r="AA176" s="236"/>
      <c r="AB176" s="123" t="s">
        <v>97</v>
      </c>
      <c r="AC176" s="124" t="s">
        <v>13098</v>
      </c>
      <c r="AD176" s="41" t="s">
        <v>807</v>
      </c>
      <c r="AE176" s="204"/>
      <c r="AF176" s="203"/>
      <c r="AG176" s="41" t="s">
        <v>21480</v>
      </c>
      <c r="AH176" s="41" t="s">
        <v>121</v>
      </c>
      <c r="AI176" s="80" t="s">
        <v>4</v>
      </c>
      <c r="AJ176" s="41"/>
      <c r="AK176" s="4"/>
      <c r="AL176" s="85"/>
      <c r="AM176" s="151" t="s">
        <v>19998</v>
      </c>
      <c r="AN176" s="15"/>
      <c r="AO176" s="166"/>
      <c r="AP176" s="5">
        <f t="shared" si="3"/>
        <v>0</v>
      </c>
      <c r="AQ176" s="16"/>
      <c r="AR176" s="205">
        <v>1</v>
      </c>
      <c r="AS176" s="16"/>
      <c r="AT176" s="16"/>
      <c r="AU176" s="16"/>
      <c r="AV176" s="16"/>
      <c r="AW176" s="16"/>
      <c r="AX176" s="16"/>
    </row>
    <row r="177" spans="1:50" customFormat="1" ht="15.75" hidden="1" customHeight="1" x14ac:dyDescent="0.2">
      <c r="A177" s="7" t="s">
        <v>808</v>
      </c>
      <c r="B177" s="3" t="s">
        <v>13104</v>
      </c>
      <c r="C177" s="85" t="s">
        <v>97</v>
      </c>
      <c r="D177" s="85" t="s">
        <v>23566</v>
      </c>
      <c r="E177" s="41" t="s">
        <v>392</v>
      </c>
      <c r="F177" s="85" t="s">
        <v>34</v>
      </c>
      <c r="G177" s="85" t="s">
        <v>37</v>
      </c>
      <c r="H177" s="85" t="s">
        <v>20689</v>
      </c>
      <c r="I177" s="3" t="s">
        <v>21695</v>
      </c>
      <c r="J177" s="85" t="s">
        <v>105</v>
      </c>
      <c r="K177" s="7" t="s">
        <v>102</v>
      </c>
      <c r="L177" s="3" t="s">
        <v>677</v>
      </c>
      <c r="M177" s="3" t="s">
        <v>809</v>
      </c>
      <c r="N177" s="41" t="s">
        <v>679</v>
      </c>
      <c r="O177" s="87">
        <v>612616</v>
      </c>
      <c r="P177" s="87">
        <v>498189</v>
      </c>
      <c r="Q177" s="87">
        <v>114427</v>
      </c>
      <c r="R177" s="87">
        <v>145573</v>
      </c>
      <c r="S177" s="87"/>
      <c r="T177" s="87"/>
      <c r="U177" s="85">
        <v>2017</v>
      </c>
      <c r="V177" s="6"/>
      <c r="W177" s="3"/>
      <c r="X177" s="3"/>
      <c r="Y177" s="3" t="s">
        <v>109</v>
      </c>
      <c r="Z177" s="3"/>
      <c r="AA177" s="236"/>
      <c r="AB177" s="123" t="s">
        <v>388</v>
      </c>
      <c r="AC177" s="124" t="s">
        <v>21486</v>
      </c>
      <c r="AD177" s="41" t="s">
        <v>810</v>
      </c>
      <c r="AE177" s="204"/>
      <c r="AF177" s="203"/>
      <c r="AG177" s="41" t="s">
        <v>21480</v>
      </c>
      <c r="AH177" s="41" t="s">
        <v>121</v>
      </c>
      <c r="AI177" s="80" t="s">
        <v>811</v>
      </c>
      <c r="AJ177" s="41"/>
      <c r="AK177" s="4"/>
      <c r="AL177" s="85" t="s">
        <v>16227</v>
      </c>
      <c r="AM177" s="151" t="s">
        <v>19998</v>
      </c>
      <c r="AN177" s="15"/>
      <c r="AO177" s="166"/>
      <c r="AP177" s="5">
        <f t="shared" si="3"/>
        <v>0</v>
      </c>
      <c r="AQ177" s="16"/>
      <c r="AR177" s="205">
        <v>1</v>
      </c>
      <c r="AS177" s="16"/>
      <c r="AT177" s="16"/>
      <c r="AU177" s="16"/>
      <c r="AV177" s="16"/>
      <c r="AW177" s="16"/>
      <c r="AX177" s="16"/>
    </row>
    <row r="178" spans="1:50" customFormat="1" ht="15.75" hidden="1" customHeight="1" x14ac:dyDescent="0.2">
      <c r="A178" s="7" t="s">
        <v>812</v>
      </c>
      <c r="B178" s="3" t="s">
        <v>813</v>
      </c>
      <c r="C178" s="85" t="s">
        <v>97</v>
      </c>
      <c r="D178" s="85" t="s">
        <v>23566</v>
      </c>
      <c r="E178" s="41" t="s">
        <v>392</v>
      </c>
      <c r="F178" s="85" t="s">
        <v>34</v>
      </c>
      <c r="G178" s="85" t="s">
        <v>37</v>
      </c>
      <c r="H178" s="85" t="s">
        <v>20689</v>
      </c>
      <c r="I178" s="3" t="s">
        <v>21695</v>
      </c>
      <c r="J178" s="85" t="s">
        <v>105</v>
      </c>
      <c r="K178" s="7" t="s">
        <v>102</v>
      </c>
      <c r="L178" s="3" t="s">
        <v>352</v>
      </c>
      <c r="M178" s="3" t="s">
        <v>814</v>
      </c>
      <c r="N178" s="41" t="s">
        <v>193</v>
      </c>
      <c r="O178" s="87">
        <v>1055793</v>
      </c>
      <c r="P178" s="87">
        <v>567488</v>
      </c>
      <c r="Q178" s="87">
        <v>488305</v>
      </c>
      <c r="R178" s="87">
        <v>251472</v>
      </c>
      <c r="S178" s="87"/>
      <c r="T178" s="87"/>
      <c r="U178" s="85">
        <v>2017</v>
      </c>
      <c r="V178" s="6"/>
      <c r="W178" s="3"/>
      <c r="X178" s="3"/>
      <c r="Y178" s="3" t="s">
        <v>109</v>
      </c>
      <c r="Z178" s="3"/>
      <c r="AA178" s="236"/>
      <c r="AB178" s="123" t="s">
        <v>388</v>
      </c>
      <c r="AC178" s="124" t="s">
        <v>21486</v>
      </c>
      <c r="AD178" s="41" t="s">
        <v>815</v>
      </c>
      <c r="AE178" s="204"/>
      <c r="AF178" s="203"/>
      <c r="AG178" s="41" t="s">
        <v>21480</v>
      </c>
      <c r="AH178" s="41" t="s">
        <v>121</v>
      </c>
      <c r="AI178" s="80" t="s">
        <v>816</v>
      </c>
      <c r="AJ178" s="41"/>
      <c r="AK178" s="4"/>
      <c r="AL178" s="85"/>
      <c r="AM178" s="151" t="s">
        <v>19998</v>
      </c>
      <c r="AN178" s="15"/>
      <c r="AO178" s="166"/>
      <c r="AP178" s="5">
        <f t="shared" si="3"/>
        <v>0</v>
      </c>
      <c r="AQ178" s="16"/>
      <c r="AR178" s="205">
        <v>1</v>
      </c>
      <c r="AS178" s="16"/>
      <c r="AT178" s="16"/>
      <c r="AU178" s="16"/>
      <c r="AV178" s="16"/>
      <c r="AW178" s="16"/>
      <c r="AX178" s="16"/>
    </row>
    <row r="179" spans="1:50" customFormat="1" ht="15.75" hidden="1" customHeight="1" x14ac:dyDescent="0.2">
      <c r="A179" s="7" t="s">
        <v>817</v>
      </c>
      <c r="B179" s="3" t="s">
        <v>818</v>
      </c>
      <c r="C179" s="85" t="s">
        <v>97</v>
      </c>
      <c r="D179" s="85" t="s">
        <v>23566</v>
      </c>
      <c r="E179" s="41" t="s">
        <v>392</v>
      </c>
      <c r="F179" s="85" t="s">
        <v>34</v>
      </c>
      <c r="G179" s="85" t="s">
        <v>37</v>
      </c>
      <c r="H179" s="85" t="s">
        <v>20689</v>
      </c>
      <c r="I179" s="3" t="s">
        <v>21695</v>
      </c>
      <c r="J179" s="85" t="s">
        <v>105</v>
      </c>
      <c r="K179" s="7" t="s">
        <v>102</v>
      </c>
      <c r="L179" s="3" t="s">
        <v>219</v>
      </c>
      <c r="M179" s="3" t="s">
        <v>819</v>
      </c>
      <c r="N179" s="41" t="s">
        <v>193</v>
      </c>
      <c r="O179" s="87">
        <v>331706</v>
      </c>
      <c r="P179" s="87">
        <v>305122</v>
      </c>
      <c r="Q179" s="87">
        <v>26584</v>
      </c>
      <c r="R179" s="87">
        <v>76268</v>
      </c>
      <c r="S179" s="87">
        <f>46360+13120</f>
        <v>59480</v>
      </c>
      <c r="T179" s="87"/>
      <c r="U179" s="85">
        <v>2016</v>
      </c>
      <c r="V179" s="6"/>
      <c r="W179" s="3"/>
      <c r="X179" s="3"/>
      <c r="Y179" s="3"/>
      <c r="Z179" s="3"/>
      <c r="AA179" s="236"/>
      <c r="AB179" s="123" t="s">
        <v>388</v>
      </c>
      <c r="AC179" s="124" t="s">
        <v>21486</v>
      </c>
      <c r="AD179" s="41" t="s">
        <v>820</v>
      </c>
      <c r="AE179" s="204"/>
      <c r="AF179" s="203"/>
      <c r="AG179" s="41" t="s">
        <v>21480</v>
      </c>
      <c r="AH179" s="41" t="s">
        <v>121</v>
      </c>
      <c r="AI179" s="80" t="s">
        <v>821</v>
      </c>
      <c r="AJ179" s="41"/>
      <c r="AK179" s="4"/>
      <c r="AL179" s="85"/>
      <c r="AM179" s="151" t="s">
        <v>19998</v>
      </c>
      <c r="AN179" s="15"/>
      <c r="AO179" s="166"/>
      <c r="AP179" s="5">
        <f t="shared" si="3"/>
        <v>0</v>
      </c>
      <c r="AQ179" s="16"/>
      <c r="AR179" s="205">
        <v>1</v>
      </c>
      <c r="AS179" s="16"/>
      <c r="AT179" s="16"/>
      <c r="AU179" s="16"/>
      <c r="AV179" s="16"/>
      <c r="AW179" s="16"/>
      <c r="AX179" s="16"/>
    </row>
    <row r="180" spans="1:50" customFormat="1" ht="15.75" hidden="1" customHeight="1" x14ac:dyDescent="0.2">
      <c r="A180" s="7" t="s">
        <v>822</v>
      </c>
      <c r="B180" s="3" t="s">
        <v>823</v>
      </c>
      <c r="C180" s="85" t="s">
        <v>97</v>
      </c>
      <c r="D180" s="85" t="s">
        <v>23566</v>
      </c>
      <c r="E180" s="41" t="s">
        <v>392</v>
      </c>
      <c r="F180" s="85" t="s">
        <v>34</v>
      </c>
      <c r="G180" s="85" t="s">
        <v>37</v>
      </c>
      <c r="H180" s="85" t="s">
        <v>20689</v>
      </c>
      <c r="I180" s="3" t="s">
        <v>21695</v>
      </c>
      <c r="J180" s="85" t="s">
        <v>105</v>
      </c>
      <c r="K180" s="7" t="s">
        <v>102</v>
      </c>
      <c r="L180" s="3" t="s">
        <v>106</v>
      </c>
      <c r="M180" s="3" t="s">
        <v>824</v>
      </c>
      <c r="N180" s="41">
        <v>282</v>
      </c>
      <c r="O180" s="87">
        <v>1089366</v>
      </c>
      <c r="P180" s="87">
        <v>660072</v>
      </c>
      <c r="Q180" s="87">
        <v>429294</v>
      </c>
      <c r="R180" s="87">
        <v>259465</v>
      </c>
      <c r="S180" s="87"/>
      <c r="T180" s="87"/>
      <c r="U180" s="85">
        <v>2016</v>
      </c>
      <c r="V180" s="6"/>
      <c r="W180" s="3"/>
      <c r="X180" s="3"/>
      <c r="Y180" s="3" t="s">
        <v>554</v>
      </c>
      <c r="Z180" s="3"/>
      <c r="AA180" s="236"/>
      <c r="AB180" s="123" t="s">
        <v>388</v>
      </c>
      <c r="AC180" s="124" t="s">
        <v>21486</v>
      </c>
      <c r="AD180" s="41" t="s">
        <v>13105</v>
      </c>
      <c r="AE180" s="204"/>
      <c r="AF180" s="203"/>
      <c r="AG180" s="41" t="s">
        <v>21480</v>
      </c>
      <c r="AH180" s="41" t="s">
        <v>121</v>
      </c>
      <c r="AI180" s="80" t="s">
        <v>825</v>
      </c>
      <c r="AJ180" s="41"/>
      <c r="AK180" s="4"/>
      <c r="AL180" s="85"/>
      <c r="AM180" s="151" t="s">
        <v>19998</v>
      </c>
      <c r="AN180" s="15"/>
      <c r="AO180" s="166"/>
      <c r="AP180" s="5">
        <f t="shared" si="3"/>
        <v>0</v>
      </c>
      <c r="AQ180" s="16"/>
      <c r="AR180" s="205">
        <v>1</v>
      </c>
      <c r="AS180" s="16"/>
      <c r="AT180" s="16"/>
      <c r="AU180" s="16"/>
      <c r="AV180" s="16"/>
      <c r="AW180" s="16"/>
      <c r="AX180" s="16"/>
    </row>
    <row r="181" spans="1:50" customFormat="1" ht="15.75" hidden="1" customHeight="1" x14ac:dyDescent="0.2">
      <c r="A181" s="7" t="s">
        <v>826</v>
      </c>
      <c r="B181" s="3" t="s">
        <v>827</v>
      </c>
      <c r="C181" s="85" t="s">
        <v>97</v>
      </c>
      <c r="D181" s="85" t="s">
        <v>23566</v>
      </c>
      <c r="E181" s="41" t="s">
        <v>392</v>
      </c>
      <c r="F181" s="85" t="s">
        <v>14</v>
      </c>
      <c r="G181" s="85" t="s">
        <v>17</v>
      </c>
      <c r="H181" s="85" t="s">
        <v>20690</v>
      </c>
      <c r="I181" s="3" t="s">
        <v>21699</v>
      </c>
      <c r="J181" s="85" t="s">
        <v>105</v>
      </c>
      <c r="K181" s="7" t="s">
        <v>102</v>
      </c>
      <c r="L181" s="3" t="s">
        <v>219</v>
      </c>
      <c r="M181" s="3" t="s">
        <v>828</v>
      </c>
      <c r="N181" s="41" t="s">
        <v>471</v>
      </c>
      <c r="O181" s="87">
        <v>94701</v>
      </c>
      <c r="P181" s="87">
        <v>94701</v>
      </c>
      <c r="Q181" s="87">
        <v>0</v>
      </c>
      <c r="R181" s="87">
        <v>0</v>
      </c>
      <c r="S181" s="87"/>
      <c r="T181" s="87"/>
      <c r="U181" s="85">
        <v>2015</v>
      </c>
      <c r="V181" s="6"/>
      <c r="W181" s="3"/>
      <c r="X181" s="3"/>
      <c r="Y181" s="3"/>
      <c r="Z181" s="3"/>
      <c r="AA181" s="236"/>
      <c r="AB181" s="123" t="s">
        <v>388</v>
      </c>
      <c r="AC181" s="124" t="s">
        <v>21494</v>
      </c>
      <c r="AD181" s="41" t="s">
        <v>829</v>
      </c>
      <c r="AE181" s="204"/>
      <c r="AF181" s="203"/>
      <c r="AG181" s="41" t="s">
        <v>21489</v>
      </c>
      <c r="AH181" s="41" t="s">
        <v>111</v>
      </c>
      <c r="AI181" s="80" t="s">
        <v>830</v>
      </c>
      <c r="AJ181" s="41"/>
      <c r="AK181" s="4"/>
      <c r="AL181" s="85"/>
      <c r="AM181" s="151" t="s">
        <v>19998</v>
      </c>
      <c r="AN181" s="15"/>
      <c r="AO181" s="166"/>
      <c r="AP181" s="5">
        <f t="shared" si="3"/>
        <v>0</v>
      </c>
      <c r="AQ181" s="16"/>
      <c r="AR181" s="205">
        <v>1</v>
      </c>
      <c r="AS181" s="16"/>
      <c r="AT181" s="16"/>
      <c r="AU181" s="16"/>
      <c r="AV181" s="16"/>
      <c r="AW181" s="16"/>
      <c r="AX181" s="16"/>
    </row>
    <row r="182" spans="1:50" customFormat="1" ht="15.75" hidden="1" customHeight="1" x14ac:dyDescent="0.2">
      <c r="A182" s="7" t="s">
        <v>831</v>
      </c>
      <c r="B182" s="3" t="s">
        <v>832</v>
      </c>
      <c r="C182" s="85" t="s">
        <v>97</v>
      </c>
      <c r="D182" s="85" t="s">
        <v>23566</v>
      </c>
      <c r="E182" s="41" t="s">
        <v>392</v>
      </c>
      <c r="F182" s="85" t="s">
        <v>34</v>
      </c>
      <c r="G182" s="85" t="s">
        <v>37</v>
      </c>
      <c r="H182" s="85" t="s">
        <v>20689</v>
      </c>
      <c r="I182" s="3" t="s">
        <v>21695</v>
      </c>
      <c r="J182" s="85" t="s">
        <v>105</v>
      </c>
      <c r="K182" s="7" t="s">
        <v>102</v>
      </c>
      <c r="L182" s="3" t="s">
        <v>169</v>
      </c>
      <c r="M182" s="3" t="s">
        <v>833</v>
      </c>
      <c r="N182" s="41" t="s">
        <v>834</v>
      </c>
      <c r="O182" s="87">
        <v>689511</v>
      </c>
      <c r="P182" s="87">
        <v>657951</v>
      </c>
      <c r="Q182" s="87">
        <v>31560</v>
      </c>
      <c r="R182" s="87">
        <v>164270</v>
      </c>
      <c r="S182" s="87"/>
      <c r="T182" s="87"/>
      <c r="U182" s="85">
        <v>2017</v>
      </c>
      <c r="V182" s="6"/>
      <c r="W182" s="3"/>
      <c r="X182" s="3"/>
      <c r="Y182" s="3"/>
      <c r="Z182" s="3"/>
      <c r="AA182" s="236"/>
      <c r="AB182" s="123" t="s">
        <v>388</v>
      </c>
      <c r="AC182" s="124" t="s">
        <v>21486</v>
      </c>
      <c r="AD182" s="41" t="s">
        <v>835</v>
      </c>
      <c r="AE182" s="204"/>
      <c r="AF182" s="203"/>
      <c r="AG182" s="41" t="s">
        <v>21480</v>
      </c>
      <c r="AH182" s="41" t="s">
        <v>121</v>
      </c>
      <c r="AI182" s="80" t="s">
        <v>836</v>
      </c>
      <c r="AJ182" s="41"/>
      <c r="AK182" s="4"/>
      <c r="AL182" s="85"/>
      <c r="AM182" s="151" t="s">
        <v>19998</v>
      </c>
      <c r="AN182" s="15"/>
      <c r="AO182" s="166"/>
      <c r="AP182" s="5">
        <f t="shared" si="3"/>
        <v>0</v>
      </c>
      <c r="AQ182" s="16"/>
      <c r="AR182" s="205">
        <v>1</v>
      </c>
      <c r="AS182" s="16"/>
      <c r="AT182" s="16"/>
      <c r="AU182" s="16"/>
      <c r="AV182" s="16"/>
      <c r="AW182" s="16"/>
      <c r="AX182" s="16"/>
    </row>
    <row r="183" spans="1:50" customFormat="1" ht="15.75" hidden="1" customHeight="1" x14ac:dyDescent="0.2">
      <c r="A183" s="7" t="s">
        <v>837</v>
      </c>
      <c r="B183" s="3" t="s">
        <v>838</v>
      </c>
      <c r="C183" s="85" t="s">
        <v>97</v>
      </c>
      <c r="D183" s="85" t="s">
        <v>23566</v>
      </c>
      <c r="E183" s="41" t="s">
        <v>392</v>
      </c>
      <c r="F183" s="85" t="s">
        <v>23</v>
      </c>
      <c r="G183" s="85" t="s">
        <v>29</v>
      </c>
      <c r="H183" s="85" t="s">
        <v>20690</v>
      </c>
      <c r="I183" s="3" t="s">
        <v>21693</v>
      </c>
      <c r="J183" s="85" t="s">
        <v>105</v>
      </c>
      <c r="K183" s="7" t="s">
        <v>102</v>
      </c>
      <c r="L183" s="3" t="s">
        <v>175</v>
      </c>
      <c r="M183" s="3" t="s">
        <v>389</v>
      </c>
      <c r="N183" s="41" t="s">
        <v>404</v>
      </c>
      <c r="O183" s="87">
        <v>45663</v>
      </c>
      <c r="P183" s="87">
        <v>45663</v>
      </c>
      <c r="Q183" s="87">
        <v>0</v>
      </c>
      <c r="R183" s="87">
        <v>0</v>
      </c>
      <c r="S183" s="87"/>
      <c r="T183" s="87"/>
      <c r="U183" s="85">
        <v>2015</v>
      </c>
      <c r="V183" s="6"/>
      <c r="W183" s="3"/>
      <c r="X183" s="3"/>
      <c r="Y183" s="3" t="s">
        <v>561</v>
      </c>
      <c r="Z183" s="3"/>
      <c r="AA183" s="236"/>
      <c r="AB183" s="123" t="s">
        <v>388</v>
      </c>
      <c r="AC183" s="124" t="s">
        <v>13097</v>
      </c>
      <c r="AD183" s="41" t="s">
        <v>839</v>
      </c>
      <c r="AE183" s="204"/>
      <c r="AF183" s="203"/>
      <c r="AG183" s="41" t="s">
        <v>21484</v>
      </c>
      <c r="AH183" s="41" t="s">
        <v>394</v>
      </c>
      <c r="AI183" s="80" t="s">
        <v>840</v>
      </c>
      <c r="AJ183" s="41" t="s">
        <v>408</v>
      </c>
      <c r="AK183" s="4"/>
      <c r="AL183" s="85"/>
      <c r="AM183" s="151" t="s">
        <v>19998</v>
      </c>
      <c r="AN183" s="15"/>
      <c r="AO183" s="166"/>
      <c r="AP183" s="5">
        <f t="shared" si="3"/>
        <v>0</v>
      </c>
      <c r="AQ183" s="16"/>
      <c r="AR183" s="205">
        <v>1</v>
      </c>
      <c r="AS183" s="16"/>
      <c r="AT183" s="16"/>
      <c r="AU183" s="16"/>
      <c r="AV183" s="16"/>
      <c r="AW183" s="16"/>
      <c r="AX183" s="16"/>
    </row>
    <row r="184" spans="1:50" customFormat="1" ht="15.75" hidden="1" customHeight="1" x14ac:dyDescent="0.2">
      <c r="A184" s="7" t="s">
        <v>841</v>
      </c>
      <c r="B184" s="3" t="s">
        <v>842</v>
      </c>
      <c r="C184" s="85" t="s">
        <v>97</v>
      </c>
      <c r="D184" s="85" t="s">
        <v>13090</v>
      </c>
      <c r="E184" s="41" t="s">
        <v>392</v>
      </c>
      <c r="F184" s="85" t="s">
        <v>34</v>
      </c>
      <c r="G184" s="85" t="s">
        <v>37</v>
      </c>
      <c r="H184" s="85" t="s">
        <v>20689</v>
      </c>
      <c r="I184" s="3" t="s">
        <v>21695</v>
      </c>
      <c r="J184" s="85" t="s">
        <v>105</v>
      </c>
      <c r="K184" s="7" t="s">
        <v>102</v>
      </c>
      <c r="L184" s="3" t="s">
        <v>275</v>
      </c>
      <c r="M184" s="3" t="s">
        <v>843</v>
      </c>
      <c r="N184" s="41" t="s">
        <v>844</v>
      </c>
      <c r="O184" s="87">
        <v>0</v>
      </c>
      <c r="P184" s="87">
        <v>0</v>
      </c>
      <c r="Q184" s="87">
        <v>0</v>
      </c>
      <c r="R184" s="87">
        <v>0</v>
      </c>
      <c r="S184" s="87"/>
      <c r="T184" s="87"/>
      <c r="U184" s="85" t="s">
        <v>112</v>
      </c>
      <c r="V184" s="6"/>
      <c r="W184" s="3"/>
      <c r="X184" s="3"/>
      <c r="Y184" s="3" t="s">
        <v>554</v>
      </c>
      <c r="Z184" s="3"/>
      <c r="AA184" s="236"/>
      <c r="AB184" s="123" t="s">
        <v>97</v>
      </c>
      <c r="AC184" s="124" t="s">
        <v>13098</v>
      </c>
      <c r="AD184" s="41" t="s">
        <v>845</v>
      </c>
      <c r="AE184" s="204"/>
      <c r="AF184" s="203"/>
      <c r="AG184" s="41" t="s">
        <v>21480</v>
      </c>
      <c r="AH184" s="41" t="s">
        <v>121</v>
      </c>
      <c r="AI184" s="80" t="s">
        <v>4</v>
      </c>
      <c r="AJ184" s="41"/>
      <c r="AK184" s="4"/>
      <c r="AL184" s="85"/>
      <c r="AM184" s="151" t="s">
        <v>19998</v>
      </c>
      <c r="AN184" s="15"/>
      <c r="AO184" s="166"/>
      <c r="AP184" s="5">
        <f t="shared" si="3"/>
        <v>0</v>
      </c>
      <c r="AQ184" s="16"/>
      <c r="AR184" s="205">
        <v>1</v>
      </c>
      <c r="AS184" s="16"/>
      <c r="AT184" s="16"/>
      <c r="AU184" s="16"/>
      <c r="AV184" s="16"/>
      <c r="AW184" s="16"/>
      <c r="AX184" s="16"/>
    </row>
    <row r="185" spans="1:50" customFormat="1" ht="15.75" hidden="1" customHeight="1" x14ac:dyDescent="0.2">
      <c r="A185" s="7" t="s">
        <v>846</v>
      </c>
      <c r="B185" s="3" t="s">
        <v>847</v>
      </c>
      <c r="C185" s="85" t="s">
        <v>97</v>
      </c>
      <c r="D185" s="85" t="s">
        <v>23566</v>
      </c>
      <c r="E185" s="41" t="s">
        <v>392</v>
      </c>
      <c r="F185" s="85" t="s">
        <v>34</v>
      </c>
      <c r="G185" s="85" t="s">
        <v>15357</v>
      </c>
      <c r="H185" s="85" t="s">
        <v>20690</v>
      </c>
      <c r="I185" s="3" t="s">
        <v>21695</v>
      </c>
      <c r="J185" s="85" t="s">
        <v>105</v>
      </c>
      <c r="K185" s="7" t="s">
        <v>102</v>
      </c>
      <c r="L185" s="3" t="s">
        <v>264</v>
      </c>
      <c r="M185" s="3" t="s">
        <v>265</v>
      </c>
      <c r="N185" s="41">
        <v>169</v>
      </c>
      <c r="O185" s="87">
        <v>441932</v>
      </c>
      <c r="P185" s="87">
        <v>427263</v>
      </c>
      <c r="Q185" s="87">
        <v>14669</v>
      </c>
      <c r="R185" s="87">
        <v>62358</v>
      </c>
      <c r="S185" s="87"/>
      <c r="T185" s="87"/>
      <c r="U185" s="85">
        <v>2018</v>
      </c>
      <c r="V185" s="6"/>
      <c r="W185" s="3"/>
      <c r="X185" s="3"/>
      <c r="Y185" s="3" t="s">
        <v>554</v>
      </c>
      <c r="Z185" s="3"/>
      <c r="AA185" s="236"/>
      <c r="AB185" s="123" t="s">
        <v>388</v>
      </c>
      <c r="AC185" s="124" t="s">
        <v>21486</v>
      </c>
      <c r="AD185" s="41" t="s">
        <v>848</v>
      </c>
      <c r="AE185" s="204"/>
      <c r="AF185" s="203"/>
      <c r="AG185" s="41" t="s">
        <v>21480</v>
      </c>
      <c r="AH185" s="41" t="s">
        <v>121</v>
      </c>
      <c r="AI185" s="80" t="s">
        <v>849</v>
      </c>
      <c r="AJ185" s="41"/>
      <c r="AK185" s="4"/>
      <c r="AL185" s="85"/>
      <c r="AM185" s="151" t="s">
        <v>19998</v>
      </c>
      <c r="AN185" s="15"/>
      <c r="AO185" s="166"/>
      <c r="AP185" s="5">
        <f t="shared" si="3"/>
        <v>0</v>
      </c>
      <c r="AQ185" s="16"/>
      <c r="AR185" s="205">
        <v>1</v>
      </c>
      <c r="AS185" s="16"/>
      <c r="AT185" s="16"/>
      <c r="AU185" s="16"/>
      <c r="AV185" s="16"/>
      <c r="AW185" s="16"/>
      <c r="AX185" s="16"/>
    </row>
    <row r="186" spans="1:50" customFormat="1" ht="15.75" hidden="1" customHeight="1" x14ac:dyDescent="0.2">
      <c r="A186" s="7" t="s">
        <v>850</v>
      </c>
      <c r="B186" s="3" t="s">
        <v>851</v>
      </c>
      <c r="C186" s="85" t="s">
        <v>97</v>
      </c>
      <c r="D186" s="85" t="s">
        <v>23566</v>
      </c>
      <c r="E186" s="41" t="s">
        <v>392</v>
      </c>
      <c r="F186" s="85" t="s">
        <v>34</v>
      </c>
      <c r="G186" s="85" t="s">
        <v>37</v>
      </c>
      <c r="H186" s="85" t="s">
        <v>20689</v>
      </c>
      <c r="I186" s="3" t="s">
        <v>21695</v>
      </c>
      <c r="J186" s="85" t="s">
        <v>105</v>
      </c>
      <c r="K186" s="7" t="s">
        <v>102</v>
      </c>
      <c r="L186" s="3" t="s">
        <v>294</v>
      </c>
      <c r="M186" s="3" t="s">
        <v>852</v>
      </c>
      <c r="N186" s="41">
        <v>280</v>
      </c>
      <c r="O186" s="87">
        <v>36416</v>
      </c>
      <c r="P186" s="87">
        <v>25774</v>
      </c>
      <c r="Q186" s="87">
        <v>10642</v>
      </c>
      <c r="R186" s="87">
        <v>5139</v>
      </c>
      <c r="S186" s="87"/>
      <c r="T186" s="87"/>
      <c r="U186" s="85">
        <v>2016</v>
      </c>
      <c r="V186" s="6"/>
      <c r="W186" s="3"/>
      <c r="X186" s="3"/>
      <c r="Y186" s="3" t="s">
        <v>109</v>
      </c>
      <c r="Z186" s="3"/>
      <c r="AA186" s="236"/>
      <c r="AB186" s="123" t="s">
        <v>388</v>
      </c>
      <c r="AC186" s="124" t="s">
        <v>21486</v>
      </c>
      <c r="AD186" s="41" t="s">
        <v>853</v>
      </c>
      <c r="AE186" s="204"/>
      <c r="AF186" s="203"/>
      <c r="AG186" s="41" t="s">
        <v>21480</v>
      </c>
      <c r="AH186" s="41" t="s">
        <v>121</v>
      </c>
      <c r="AI186" s="80" t="s">
        <v>854</v>
      </c>
      <c r="AJ186" s="41"/>
      <c r="AK186" s="4"/>
      <c r="AL186" s="85"/>
      <c r="AM186" s="151" t="s">
        <v>19998</v>
      </c>
      <c r="AN186" s="15"/>
      <c r="AO186" s="166"/>
      <c r="AP186" s="5">
        <f t="shared" si="3"/>
        <v>0</v>
      </c>
      <c r="AQ186" s="16"/>
      <c r="AR186" s="205">
        <v>1</v>
      </c>
      <c r="AS186" s="16"/>
      <c r="AT186" s="16"/>
      <c r="AU186" s="16"/>
      <c r="AV186" s="16"/>
      <c r="AW186" s="16"/>
      <c r="AX186" s="16"/>
    </row>
    <row r="187" spans="1:50" customFormat="1" ht="15.75" hidden="1" customHeight="1" x14ac:dyDescent="0.2">
      <c r="A187" s="7" t="s">
        <v>855</v>
      </c>
      <c r="B187" s="3" t="s">
        <v>856</v>
      </c>
      <c r="C187" s="85" t="s">
        <v>97</v>
      </c>
      <c r="D187" s="85" t="s">
        <v>13090</v>
      </c>
      <c r="E187" s="41" t="s">
        <v>392</v>
      </c>
      <c r="F187" s="85" t="s">
        <v>34</v>
      </c>
      <c r="G187" s="85" t="s">
        <v>37</v>
      </c>
      <c r="H187" s="85" t="s">
        <v>20689</v>
      </c>
      <c r="I187" s="3" t="s">
        <v>21695</v>
      </c>
      <c r="J187" s="85" t="s">
        <v>105</v>
      </c>
      <c r="K187" s="7" t="s">
        <v>102</v>
      </c>
      <c r="L187" s="3" t="s">
        <v>242</v>
      </c>
      <c r="M187" s="3" t="s">
        <v>857</v>
      </c>
      <c r="N187" s="41" t="s">
        <v>193</v>
      </c>
      <c r="O187" s="87">
        <v>0</v>
      </c>
      <c r="P187" s="87">
        <v>0</v>
      </c>
      <c r="Q187" s="87">
        <v>0</v>
      </c>
      <c r="R187" s="87">
        <v>0</v>
      </c>
      <c r="S187" s="87"/>
      <c r="T187" s="87"/>
      <c r="U187" s="85" t="s">
        <v>112</v>
      </c>
      <c r="V187" s="6"/>
      <c r="W187" s="3"/>
      <c r="X187" s="3"/>
      <c r="Y187" s="3"/>
      <c r="Z187" s="3"/>
      <c r="AA187" s="236"/>
      <c r="AB187" s="123" t="s">
        <v>97</v>
      </c>
      <c r="AC187" s="124" t="s">
        <v>13098</v>
      </c>
      <c r="AD187" s="41" t="s">
        <v>858</v>
      </c>
      <c r="AE187" s="204"/>
      <c r="AF187" s="203"/>
      <c r="AG187" s="41" t="s">
        <v>21480</v>
      </c>
      <c r="AH187" s="41" t="s">
        <v>121</v>
      </c>
      <c r="AI187" s="80" t="s">
        <v>4</v>
      </c>
      <c r="AJ187" s="41"/>
      <c r="AK187" s="4"/>
      <c r="AL187" s="85"/>
      <c r="AM187" s="151" t="s">
        <v>19998</v>
      </c>
      <c r="AN187" s="15"/>
      <c r="AO187" s="166"/>
      <c r="AP187" s="5">
        <f t="shared" si="3"/>
        <v>0</v>
      </c>
      <c r="AQ187" s="16"/>
      <c r="AR187" s="205">
        <v>1</v>
      </c>
      <c r="AS187" s="16"/>
      <c r="AT187" s="16"/>
      <c r="AU187" s="16"/>
      <c r="AV187" s="16"/>
      <c r="AW187" s="16"/>
      <c r="AX187" s="16"/>
    </row>
    <row r="188" spans="1:50" customFormat="1" ht="15.75" hidden="1" customHeight="1" x14ac:dyDescent="0.2">
      <c r="A188" s="7" t="s">
        <v>859</v>
      </c>
      <c r="B188" s="3" t="s">
        <v>860</v>
      </c>
      <c r="C188" s="85" t="s">
        <v>97</v>
      </c>
      <c r="D188" s="85" t="s">
        <v>13090</v>
      </c>
      <c r="E188" s="41" t="s">
        <v>392</v>
      </c>
      <c r="F188" s="85" t="s">
        <v>34</v>
      </c>
      <c r="G188" s="85" t="s">
        <v>37</v>
      </c>
      <c r="H188" s="85" t="s">
        <v>20689</v>
      </c>
      <c r="I188" s="3" t="s">
        <v>21695</v>
      </c>
      <c r="J188" s="85" t="s">
        <v>105</v>
      </c>
      <c r="K188" s="7" t="s">
        <v>102</v>
      </c>
      <c r="L188" s="3" t="s">
        <v>341</v>
      </c>
      <c r="M188" s="3" t="s">
        <v>861</v>
      </c>
      <c r="N188" s="41" t="s">
        <v>684</v>
      </c>
      <c r="O188" s="87">
        <v>0</v>
      </c>
      <c r="P188" s="87">
        <v>0</v>
      </c>
      <c r="Q188" s="87">
        <v>0</v>
      </c>
      <c r="R188" s="87">
        <v>0</v>
      </c>
      <c r="S188" s="87"/>
      <c r="T188" s="87"/>
      <c r="U188" s="85" t="s">
        <v>112</v>
      </c>
      <c r="V188" s="6"/>
      <c r="W188" s="3"/>
      <c r="X188" s="3"/>
      <c r="Y188" s="3"/>
      <c r="Z188" s="3"/>
      <c r="AA188" s="236"/>
      <c r="AB188" s="123" t="s">
        <v>97</v>
      </c>
      <c r="AC188" s="124" t="s">
        <v>13098</v>
      </c>
      <c r="AD188" s="41" t="s">
        <v>862</v>
      </c>
      <c r="AE188" s="204"/>
      <c r="AF188" s="203"/>
      <c r="AG188" s="41" t="s">
        <v>21480</v>
      </c>
      <c r="AH188" s="41" t="s">
        <v>121</v>
      </c>
      <c r="AI188" s="80" t="s">
        <v>4</v>
      </c>
      <c r="AJ188" s="41"/>
      <c r="AK188" s="4"/>
      <c r="AL188" s="85"/>
      <c r="AM188" s="151" t="s">
        <v>19998</v>
      </c>
      <c r="AN188" s="15"/>
      <c r="AO188" s="166"/>
      <c r="AP188" s="5">
        <f t="shared" si="3"/>
        <v>0</v>
      </c>
      <c r="AQ188" s="16"/>
      <c r="AR188" s="205">
        <v>1</v>
      </c>
      <c r="AS188" s="16"/>
      <c r="AT188" s="16"/>
      <c r="AU188" s="16"/>
      <c r="AV188" s="16"/>
      <c r="AW188" s="16"/>
      <c r="AX188" s="16"/>
    </row>
    <row r="189" spans="1:50" customFormat="1" ht="15.75" hidden="1" customHeight="1" x14ac:dyDescent="0.2">
      <c r="A189" s="7" t="s">
        <v>863</v>
      </c>
      <c r="B189" s="3" t="s">
        <v>864</v>
      </c>
      <c r="C189" s="85" t="s">
        <v>97</v>
      </c>
      <c r="D189" s="85" t="s">
        <v>13090</v>
      </c>
      <c r="E189" s="41" t="s">
        <v>392</v>
      </c>
      <c r="F189" s="85" t="s">
        <v>34</v>
      </c>
      <c r="G189" s="85" t="s">
        <v>37</v>
      </c>
      <c r="H189" s="85" t="s">
        <v>20689</v>
      </c>
      <c r="I189" s="3" t="s">
        <v>21695</v>
      </c>
      <c r="J189" s="85" t="s">
        <v>105</v>
      </c>
      <c r="K189" s="7" t="s">
        <v>102</v>
      </c>
      <c r="L189" s="3" t="s">
        <v>333</v>
      </c>
      <c r="M189" s="3" t="s">
        <v>865</v>
      </c>
      <c r="N189" s="41" t="s">
        <v>193</v>
      </c>
      <c r="O189" s="87">
        <v>0</v>
      </c>
      <c r="P189" s="87">
        <v>0</v>
      </c>
      <c r="Q189" s="87">
        <v>0</v>
      </c>
      <c r="R189" s="87">
        <v>0</v>
      </c>
      <c r="S189" s="87"/>
      <c r="T189" s="87"/>
      <c r="U189" s="85" t="s">
        <v>112</v>
      </c>
      <c r="V189" s="6"/>
      <c r="W189" s="3"/>
      <c r="X189" s="3"/>
      <c r="Y189" s="3"/>
      <c r="Z189" s="3"/>
      <c r="AA189" s="236"/>
      <c r="AB189" s="123" t="s">
        <v>97</v>
      </c>
      <c r="AC189" s="124" t="s">
        <v>13098</v>
      </c>
      <c r="AD189" s="41" t="s">
        <v>866</v>
      </c>
      <c r="AE189" s="204"/>
      <c r="AF189" s="203"/>
      <c r="AG189" s="41" t="s">
        <v>21480</v>
      </c>
      <c r="AH189" s="41" t="s">
        <v>121</v>
      </c>
      <c r="AI189" s="80" t="s">
        <v>4</v>
      </c>
      <c r="AJ189" s="41"/>
      <c r="AK189" s="4"/>
      <c r="AL189" s="85"/>
      <c r="AM189" s="151" t="s">
        <v>19998</v>
      </c>
      <c r="AN189" s="15"/>
      <c r="AO189" s="166"/>
      <c r="AP189" s="5">
        <f t="shared" si="3"/>
        <v>0</v>
      </c>
      <c r="AQ189" s="16"/>
      <c r="AR189" s="205">
        <v>1</v>
      </c>
      <c r="AS189" s="16"/>
      <c r="AT189" s="16"/>
      <c r="AU189" s="16"/>
      <c r="AV189" s="16"/>
      <c r="AW189" s="16"/>
      <c r="AX189" s="16"/>
    </row>
    <row r="190" spans="1:50" customFormat="1" ht="15.75" hidden="1" customHeight="1" x14ac:dyDescent="0.2">
      <c r="A190" s="7" t="s">
        <v>867</v>
      </c>
      <c r="B190" s="3" t="s">
        <v>868</v>
      </c>
      <c r="C190" s="85" t="s">
        <v>97</v>
      </c>
      <c r="D190" s="85" t="s">
        <v>23566</v>
      </c>
      <c r="E190" s="41" t="s">
        <v>392</v>
      </c>
      <c r="F190" s="85" t="s">
        <v>34</v>
      </c>
      <c r="G190" s="85" t="s">
        <v>37</v>
      </c>
      <c r="H190" s="85" t="s">
        <v>20689</v>
      </c>
      <c r="I190" s="3" t="s">
        <v>21695</v>
      </c>
      <c r="J190" s="85" t="s">
        <v>105</v>
      </c>
      <c r="K190" s="7" t="s">
        <v>102</v>
      </c>
      <c r="L190" s="3" t="s">
        <v>106</v>
      </c>
      <c r="M190" s="3" t="s">
        <v>869</v>
      </c>
      <c r="N190" s="41" t="s">
        <v>870</v>
      </c>
      <c r="O190" s="87">
        <v>168843</v>
      </c>
      <c r="P190" s="87">
        <v>115008</v>
      </c>
      <c r="Q190" s="87">
        <v>53835</v>
      </c>
      <c r="R190" s="87">
        <v>43458</v>
      </c>
      <c r="S190" s="87"/>
      <c r="T190" s="87">
        <v>20297</v>
      </c>
      <c r="U190" s="85">
        <v>2016</v>
      </c>
      <c r="V190" s="6"/>
      <c r="W190" s="3"/>
      <c r="X190" s="3"/>
      <c r="Y190" s="3" t="s">
        <v>554</v>
      </c>
      <c r="Z190" s="3"/>
      <c r="AA190" s="236"/>
      <c r="AB190" s="123" t="s">
        <v>388</v>
      </c>
      <c r="AC190" s="124" t="s">
        <v>21486</v>
      </c>
      <c r="AD190" s="41" t="s">
        <v>871</v>
      </c>
      <c r="AE190" s="204"/>
      <c r="AF190" s="203"/>
      <c r="AG190" s="41" t="s">
        <v>21480</v>
      </c>
      <c r="AH190" s="41" t="s">
        <v>121</v>
      </c>
      <c r="AI190" s="80" t="s">
        <v>872</v>
      </c>
      <c r="AJ190" s="41"/>
      <c r="AK190" s="4"/>
      <c r="AL190" s="85"/>
      <c r="AM190" s="151" t="s">
        <v>19998</v>
      </c>
      <c r="AN190" s="15"/>
      <c r="AO190" s="166"/>
      <c r="AP190" s="5">
        <f t="shared" si="3"/>
        <v>0</v>
      </c>
      <c r="AQ190" s="16"/>
      <c r="AR190" s="205">
        <v>1</v>
      </c>
      <c r="AS190" s="16"/>
      <c r="AT190" s="16"/>
      <c r="AU190" s="16"/>
      <c r="AV190" s="16"/>
      <c r="AW190" s="16"/>
      <c r="AX190" s="16"/>
    </row>
    <row r="191" spans="1:50" customFormat="1" ht="15.75" hidden="1" customHeight="1" x14ac:dyDescent="0.2">
      <c r="A191" s="7" t="s">
        <v>873</v>
      </c>
      <c r="B191" s="3" t="s">
        <v>874</v>
      </c>
      <c r="C191" s="85" t="s">
        <v>97</v>
      </c>
      <c r="D191" s="85" t="s">
        <v>23566</v>
      </c>
      <c r="E191" s="41" t="s">
        <v>392</v>
      </c>
      <c r="F191" s="85" t="s">
        <v>34</v>
      </c>
      <c r="G191" s="85" t="s">
        <v>37</v>
      </c>
      <c r="H191" s="85" t="s">
        <v>20689</v>
      </c>
      <c r="I191" s="3" t="s">
        <v>21695</v>
      </c>
      <c r="J191" s="85" t="s">
        <v>105</v>
      </c>
      <c r="K191" s="7" t="s">
        <v>102</v>
      </c>
      <c r="L191" s="3" t="s">
        <v>202</v>
      </c>
      <c r="M191" s="3" t="s">
        <v>875</v>
      </c>
      <c r="N191" s="41" t="s">
        <v>876</v>
      </c>
      <c r="O191" s="87">
        <v>373932</v>
      </c>
      <c r="P191" s="87">
        <v>373932</v>
      </c>
      <c r="Q191" s="87">
        <v>0</v>
      </c>
      <c r="R191" s="87">
        <v>89085</v>
      </c>
      <c r="S191" s="87"/>
      <c r="T191" s="87"/>
      <c r="U191" s="85">
        <v>2017</v>
      </c>
      <c r="V191" s="6"/>
      <c r="W191" s="3"/>
      <c r="X191" s="3"/>
      <c r="Y191" s="3"/>
      <c r="Z191" s="3"/>
      <c r="AA191" s="236"/>
      <c r="AB191" s="123" t="s">
        <v>388</v>
      </c>
      <c r="AC191" s="124" t="s">
        <v>21486</v>
      </c>
      <c r="AD191" s="41" t="s">
        <v>877</v>
      </c>
      <c r="AE191" s="204"/>
      <c r="AF191" s="203"/>
      <c r="AG191" s="41" t="s">
        <v>21480</v>
      </c>
      <c r="AH191" s="41" t="s">
        <v>121</v>
      </c>
      <c r="AI191" s="80" t="s">
        <v>878</v>
      </c>
      <c r="AJ191" s="41"/>
      <c r="AK191" s="4"/>
      <c r="AL191" s="85"/>
      <c r="AM191" s="151" t="s">
        <v>19998</v>
      </c>
      <c r="AN191" s="15"/>
      <c r="AO191" s="166"/>
      <c r="AP191" s="5">
        <f t="shared" si="3"/>
        <v>0</v>
      </c>
      <c r="AQ191" s="16"/>
      <c r="AR191" s="205">
        <v>1</v>
      </c>
      <c r="AS191" s="16"/>
      <c r="AT191" s="16"/>
      <c r="AU191" s="16"/>
      <c r="AV191" s="16"/>
      <c r="AW191" s="16"/>
      <c r="AX191" s="16"/>
    </row>
    <row r="192" spans="1:50" customFormat="1" ht="15.75" hidden="1" customHeight="1" x14ac:dyDescent="0.2">
      <c r="A192" s="7" t="s">
        <v>879</v>
      </c>
      <c r="B192" s="3" t="s">
        <v>880</v>
      </c>
      <c r="C192" s="85" t="s">
        <v>97</v>
      </c>
      <c r="D192" s="85" t="s">
        <v>13090</v>
      </c>
      <c r="E192" s="41" t="s">
        <v>392</v>
      </c>
      <c r="F192" s="85" t="s">
        <v>34</v>
      </c>
      <c r="G192" s="85" t="s">
        <v>37</v>
      </c>
      <c r="H192" s="85" t="s">
        <v>20689</v>
      </c>
      <c r="I192" s="3" t="s">
        <v>21695</v>
      </c>
      <c r="J192" s="85" t="s">
        <v>105</v>
      </c>
      <c r="K192" s="7" t="s">
        <v>102</v>
      </c>
      <c r="L192" s="3" t="s">
        <v>637</v>
      </c>
      <c r="M192" s="3" t="s">
        <v>881</v>
      </c>
      <c r="N192" s="41" t="s">
        <v>193</v>
      </c>
      <c r="O192" s="87">
        <v>0</v>
      </c>
      <c r="P192" s="87">
        <v>0</v>
      </c>
      <c r="Q192" s="87">
        <v>0</v>
      </c>
      <c r="R192" s="87">
        <v>0</v>
      </c>
      <c r="S192" s="87"/>
      <c r="T192" s="87"/>
      <c r="U192" s="85" t="s">
        <v>112</v>
      </c>
      <c r="V192" s="6"/>
      <c r="W192" s="3"/>
      <c r="X192" s="3"/>
      <c r="Y192" s="3"/>
      <c r="Z192" s="3"/>
      <c r="AA192" s="236"/>
      <c r="AB192" s="123" t="s">
        <v>97</v>
      </c>
      <c r="AC192" s="124" t="s">
        <v>13098</v>
      </c>
      <c r="AD192" s="41" t="s">
        <v>882</v>
      </c>
      <c r="AE192" s="204"/>
      <c r="AF192" s="203"/>
      <c r="AG192" s="41" t="s">
        <v>21480</v>
      </c>
      <c r="AH192" s="41" t="s">
        <v>121</v>
      </c>
      <c r="AI192" s="80" t="s">
        <v>4</v>
      </c>
      <c r="AJ192" s="41"/>
      <c r="AK192" s="4"/>
      <c r="AL192" s="85"/>
      <c r="AM192" s="151" t="s">
        <v>19998</v>
      </c>
      <c r="AN192" s="15"/>
      <c r="AO192" s="166"/>
      <c r="AP192" s="5">
        <f t="shared" si="3"/>
        <v>0</v>
      </c>
      <c r="AQ192" s="16"/>
      <c r="AR192" s="205">
        <v>1</v>
      </c>
      <c r="AS192" s="16"/>
      <c r="AT192" s="16"/>
      <c r="AU192" s="16"/>
      <c r="AV192" s="16"/>
      <c r="AW192" s="16"/>
      <c r="AX192" s="16"/>
    </row>
    <row r="193" spans="1:50" customFormat="1" ht="15.75" hidden="1" customHeight="1" x14ac:dyDescent="0.2">
      <c r="A193" s="7" t="s">
        <v>883</v>
      </c>
      <c r="B193" s="3" t="s">
        <v>884</v>
      </c>
      <c r="C193" s="85" t="s">
        <v>97</v>
      </c>
      <c r="D193" s="85" t="s">
        <v>13090</v>
      </c>
      <c r="E193" s="41" t="s">
        <v>392</v>
      </c>
      <c r="F193" s="85" t="s">
        <v>34</v>
      </c>
      <c r="G193" s="85" t="s">
        <v>37</v>
      </c>
      <c r="H193" s="85" t="s">
        <v>20689</v>
      </c>
      <c r="I193" s="3" t="s">
        <v>21695</v>
      </c>
      <c r="J193" s="85" t="s">
        <v>105</v>
      </c>
      <c r="K193" s="7" t="s">
        <v>102</v>
      </c>
      <c r="L193" s="3" t="s">
        <v>206</v>
      </c>
      <c r="M193" s="3" t="s">
        <v>885</v>
      </c>
      <c r="N193" s="41" t="s">
        <v>193</v>
      </c>
      <c r="O193" s="87">
        <v>0</v>
      </c>
      <c r="P193" s="87">
        <v>0</v>
      </c>
      <c r="Q193" s="87">
        <v>0</v>
      </c>
      <c r="R193" s="87">
        <v>0</v>
      </c>
      <c r="S193" s="87"/>
      <c r="T193" s="87"/>
      <c r="U193" s="85" t="s">
        <v>112</v>
      </c>
      <c r="V193" s="6"/>
      <c r="W193" s="3"/>
      <c r="X193" s="3"/>
      <c r="Y193" s="3"/>
      <c r="Z193" s="3"/>
      <c r="AA193" s="236"/>
      <c r="AB193" s="123" t="s">
        <v>97</v>
      </c>
      <c r="AC193" s="124" t="s">
        <v>13098</v>
      </c>
      <c r="AD193" s="41" t="s">
        <v>886</v>
      </c>
      <c r="AE193" s="204"/>
      <c r="AF193" s="203"/>
      <c r="AG193" s="41" t="s">
        <v>21480</v>
      </c>
      <c r="AH193" s="41" t="s">
        <v>121</v>
      </c>
      <c r="AI193" s="80" t="s">
        <v>4</v>
      </c>
      <c r="AJ193" s="41"/>
      <c r="AK193" s="4"/>
      <c r="AL193" s="85"/>
      <c r="AM193" s="151" t="s">
        <v>19998</v>
      </c>
      <c r="AN193" s="15"/>
      <c r="AO193" s="166"/>
      <c r="AP193" s="5">
        <f t="shared" si="3"/>
        <v>0</v>
      </c>
      <c r="AQ193" s="16"/>
      <c r="AR193" s="205">
        <v>1</v>
      </c>
      <c r="AS193" s="16"/>
      <c r="AT193" s="16"/>
      <c r="AU193" s="16"/>
      <c r="AV193" s="16"/>
      <c r="AW193" s="16"/>
      <c r="AX193" s="16"/>
    </row>
    <row r="194" spans="1:50" customFormat="1" ht="15.75" hidden="1" customHeight="1" x14ac:dyDescent="0.2">
      <c r="A194" s="7" t="s">
        <v>887</v>
      </c>
      <c r="B194" s="3" t="s">
        <v>888</v>
      </c>
      <c r="C194" s="85" t="s">
        <v>97</v>
      </c>
      <c r="D194" s="85" t="s">
        <v>13090</v>
      </c>
      <c r="E194" s="41" t="s">
        <v>392</v>
      </c>
      <c r="F194" s="85" t="s">
        <v>34</v>
      </c>
      <c r="G194" s="85" t="s">
        <v>37</v>
      </c>
      <c r="H194" s="85" t="s">
        <v>20689</v>
      </c>
      <c r="I194" s="3" t="s">
        <v>21695</v>
      </c>
      <c r="J194" s="85" t="s">
        <v>105</v>
      </c>
      <c r="K194" s="7" t="s">
        <v>102</v>
      </c>
      <c r="L194" s="3" t="s">
        <v>106</v>
      </c>
      <c r="M194" s="3" t="s">
        <v>889</v>
      </c>
      <c r="N194" s="41" t="s">
        <v>193</v>
      </c>
      <c r="O194" s="87">
        <v>0</v>
      </c>
      <c r="P194" s="87">
        <v>0</v>
      </c>
      <c r="Q194" s="87">
        <v>0</v>
      </c>
      <c r="R194" s="87">
        <v>0</v>
      </c>
      <c r="S194" s="87"/>
      <c r="T194" s="87"/>
      <c r="U194" s="85" t="s">
        <v>112</v>
      </c>
      <c r="V194" s="6"/>
      <c r="W194" s="3"/>
      <c r="X194" s="3"/>
      <c r="Y194" s="3"/>
      <c r="Z194" s="3"/>
      <c r="AA194" s="236"/>
      <c r="AB194" s="123" t="s">
        <v>97</v>
      </c>
      <c r="AC194" s="124" t="s">
        <v>13098</v>
      </c>
      <c r="AD194" s="41" t="s">
        <v>890</v>
      </c>
      <c r="AE194" s="204"/>
      <c r="AF194" s="203"/>
      <c r="AG194" s="41" t="s">
        <v>21480</v>
      </c>
      <c r="AH194" s="41" t="s">
        <v>121</v>
      </c>
      <c r="AI194" s="80" t="s">
        <v>4</v>
      </c>
      <c r="AJ194" s="41"/>
      <c r="AK194" s="4"/>
      <c r="AL194" s="85"/>
      <c r="AM194" s="151" t="s">
        <v>19998</v>
      </c>
      <c r="AN194" s="15"/>
      <c r="AO194" s="166"/>
      <c r="AP194" s="5">
        <f t="shared" si="3"/>
        <v>0</v>
      </c>
      <c r="AQ194" s="16"/>
      <c r="AR194" s="205">
        <v>1</v>
      </c>
      <c r="AS194" s="16"/>
      <c r="AT194" s="16"/>
      <c r="AU194" s="16"/>
      <c r="AV194" s="16"/>
      <c r="AW194" s="16"/>
      <c r="AX194" s="16"/>
    </row>
    <row r="195" spans="1:50" customFormat="1" ht="15.75" hidden="1" customHeight="1" x14ac:dyDescent="0.2">
      <c r="A195" s="7" t="s">
        <v>891</v>
      </c>
      <c r="B195" s="3" t="s">
        <v>892</v>
      </c>
      <c r="C195" s="85" t="s">
        <v>97</v>
      </c>
      <c r="D195" s="85" t="s">
        <v>13090</v>
      </c>
      <c r="E195" s="41" t="s">
        <v>392</v>
      </c>
      <c r="F195" s="85" t="s">
        <v>34</v>
      </c>
      <c r="G195" s="85" t="s">
        <v>37</v>
      </c>
      <c r="H195" s="85" t="s">
        <v>20689</v>
      </c>
      <c r="I195" s="3" t="s">
        <v>21695</v>
      </c>
      <c r="J195" s="85" t="s">
        <v>105</v>
      </c>
      <c r="K195" s="7" t="s">
        <v>102</v>
      </c>
      <c r="L195" s="3" t="s">
        <v>219</v>
      </c>
      <c r="M195" s="3" t="s">
        <v>893</v>
      </c>
      <c r="N195" s="41" t="s">
        <v>193</v>
      </c>
      <c r="O195" s="87">
        <v>0</v>
      </c>
      <c r="P195" s="87">
        <v>0</v>
      </c>
      <c r="Q195" s="87">
        <v>0</v>
      </c>
      <c r="R195" s="87">
        <v>0</v>
      </c>
      <c r="S195" s="87"/>
      <c r="T195" s="87"/>
      <c r="U195" s="85" t="s">
        <v>112</v>
      </c>
      <c r="V195" s="6"/>
      <c r="W195" s="3"/>
      <c r="X195" s="3"/>
      <c r="Y195" s="3"/>
      <c r="Z195" s="3"/>
      <c r="AA195" s="236"/>
      <c r="AB195" s="123" t="s">
        <v>97</v>
      </c>
      <c r="AC195" s="124" t="s">
        <v>13098</v>
      </c>
      <c r="AD195" s="41" t="s">
        <v>894</v>
      </c>
      <c r="AE195" s="204"/>
      <c r="AF195" s="203"/>
      <c r="AG195" s="41" t="s">
        <v>21480</v>
      </c>
      <c r="AH195" s="41" t="s">
        <v>121</v>
      </c>
      <c r="AI195" s="80" t="s">
        <v>4</v>
      </c>
      <c r="AJ195" s="41"/>
      <c r="AK195" s="4"/>
      <c r="AL195" s="85"/>
      <c r="AM195" s="151" t="s">
        <v>19998</v>
      </c>
      <c r="AN195" s="15"/>
      <c r="AO195" s="166"/>
      <c r="AP195" s="5">
        <f t="shared" si="3"/>
        <v>0</v>
      </c>
      <c r="AQ195" s="16"/>
      <c r="AR195" s="205">
        <v>1</v>
      </c>
      <c r="AS195" s="16"/>
      <c r="AT195" s="16"/>
      <c r="AU195" s="16"/>
      <c r="AV195" s="16"/>
      <c r="AW195" s="16"/>
      <c r="AX195" s="16"/>
    </row>
    <row r="196" spans="1:50" customFormat="1" ht="15.75" hidden="1" customHeight="1" x14ac:dyDescent="0.2">
      <c r="A196" s="7" t="s">
        <v>895</v>
      </c>
      <c r="B196" s="3" t="s">
        <v>896</v>
      </c>
      <c r="C196" s="85" t="s">
        <v>97</v>
      </c>
      <c r="D196" s="85" t="s">
        <v>13090</v>
      </c>
      <c r="E196" s="41" t="s">
        <v>392</v>
      </c>
      <c r="F196" s="85" t="s">
        <v>34</v>
      </c>
      <c r="G196" s="85" t="s">
        <v>37</v>
      </c>
      <c r="H196" s="85" t="s">
        <v>20689</v>
      </c>
      <c r="I196" s="3" t="s">
        <v>21695</v>
      </c>
      <c r="J196" s="85" t="s">
        <v>105</v>
      </c>
      <c r="K196" s="7" t="s">
        <v>102</v>
      </c>
      <c r="L196" s="3" t="s">
        <v>260</v>
      </c>
      <c r="M196" s="3" t="s">
        <v>897</v>
      </c>
      <c r="N196" s="41" t="s">
        <v>193</v>
      </c>
      <c r="O196" s="87">
        <v>0</v>
      </c>
      <c r="P196" s="87">
        <v>0</v>
      </c>
      <c r="Q196" s="87">
        <v>0</v>
      </c>
      <c r="R196" s="87">
        <v>0</v>
      </c>
      <c r="S196" s="87"/>
      <c r="T196" s="87"/>
      <c r="U196" s="85" t="s">
        <v>112</v>
      </c>
      <c r="V196" s="6"/>
      <c r="W196" s="3"/>
      <c r="X196" s="3"/>
      <c r="Y196" s="3"/>
      <c r="Z196" s="3"/>
      <c r="AA196" s="236"/>
      <c r="AB196" s="123" t="s">
        <v>97</v>
      </c>
      <c r="AC196" s="124" t="s">
        <v>13098</v>
      </c>
      <c r="AD196" s="41" t="s">
        <v>898</v>
      </c>
      <c r="AE196" s="204"/>
      <c r="AF196" s="203"/>
      <c r="AG196" s="41" t="s">
        <v>21480</v>
      </c>
      <c r="AH196" s="41" t="s">
        <v>121</v>
      </c>
      <c r="AI196" s="80" t="s">
        <v>4</v>
      </c>
      <c r="AJ196" s="41"/>
      <c r="AK196" s="4"/>
      <c r="AL196" s="85"/>
      <c r="AM196" s="151" t="s">
        <v>19998</v>
      </c>
      <c r="AN196" s="15"/>
      <c r="AO196" s="166"/>
      <c r="AP196" s="5">
        <f t="shared" si="3"/>
        <v>0</v>
      </c>
      <c r="AQ196" s="16"/>
      <c r="AR196" s="205">
        <v>1</v>
      </c>
      <c r="AS196" s="16"/>
      <c r="AT196" s="16"/>
      <c r="AU196" s="16"/>
      <c r="AV196" s="16"/>
      <c r="AW196" s="16"/>
      <c r="AX196" s="16"/>
    </row>
    <row r="197" spans="1:50" customFormat="1" ht="15.75" hidden="1" customHeight="1" x14ac:dyDescent="0.2">
      <c r="A197" s="7" t="s">
        <v>899</v>
      </c>
      <c r="B197" s="3" t="s">
        <v>900</v>
      </c>
      <c r="C197" s="85" t="s">
        <v>97</v>
      </c>
      <c r="D197" s="85" t="s">
        <v>13090</v>
      </c>
      <c r="E197" s="41" t="s">
        <v>392</v>
      </c>
      <c r="F197" s="85" t="s">
        <v>34</v>
      </c>
      <c r="G197" s="85" t="s">
        <v>37</v>
      </c>
      <c r="H197" s="85" t="s">
        <v>20689</v>
      </c>
      <c r="I197" s="3" t="s">
        <v>21695</v>
      </c>
      <c r="J197" s="85" t="s">
        <v>105</v>
      </c>
      <c r="K197" s="7" t="s">
        <v>102</v>
      </c>
      <c r="L197" s="3" t="s">
        <v>260</v>
      </c>
      <c r="M197" s="3" t="s">
        <v>901</v>
      </c>
      <c r="N197" s="41" t="s">
        <v>193</v>
      </c>
      <c r="O197" s="87">
        <v>0</v>
      </c>
      <c r="P197" s="87">
        <v>0</v>
      </c>
      <c r="Q197" s="87">
        <v>0</v>
      </c>
      <c r="R197" s="87">
        <v>0</v>
      </c>
      <c r="S197" s="87"/>
      <c r="T197" s="87"/>
      <c r="U197" s="85" t="s">
        <v>112</v>
      </c>
      <c r="V197" s="6"/>
      <c r="W197" s="3"/>
      <c r="X197" s="3"/>
      <c r="Y197" s="3"/>
      <c r="Z197" s="3"/>
      <c r="AA197" s="236"/>
      <c r="AB197" s="123" t="s">
        <v>97</v>
      </c>
      <c r="AC197" s="124" t="s">
        <v>13098</v>
      </c>
      <c r="AD197" s="41" t="s">
        <v>902</v>
      </c>
      <c r="AE197" s="204"/>
      <c r="AF197" s="203"/>
      <c r="AG197" s="41" t="s">
        <v>21480</v>
      </c>
      <c r="AH197" s="41" t="s">
        <v>121</v>
      </c>
      <c r="AI197" s="80" t="s">
        <v>4</v>
      </c>
      <c r="AJ197" s="41"/>
      <c r="AK197" s="4"/>
      <c r="AL197" s="85"/>
      <c r="AM197" s="151" t="s">
        <v>19998</v>
      </c>
      <c r="AN197" s="15"/>
      <c r="AO197" s="166"/>
      <c r="AP197" s="5">
        <f t="shared" si="3"/>
        <v>0</v>
      </c>
      <c r="AQ197" s="16"/>
      <c r="AR197" s="205">
        <v>1</v>
      </c>
      <c r="AS197" s="16"/>
      <c r="AT197" s="16"/>
      <c r="AU197" s="16"/>
      <c r="AV197" s="16"/>
      <c r="AW197" s="16"/>
      <c r="AX197" s="16"/>
    </row>
    <row r="198" spans="1:50" customFormat="1" ht="15.75" hidden="1" customHeight="1" x14ac:dyDescent="0.2">
      <c r="A198" s="7" t="s">
        <v>903</v>
      </c>
      <c r="B198" s="3" t="s">
        <v>904</v>
      </c>
      <c r="C198" s="85" t="s">
        <v>97</v>
      </c>
      <c r="D198" s="85" t="s">
        <v>13090</v>
      </c>
      <c r="E198" s="41" t="s">
        <v>392</v>
      </c>
      <c r="F198" s="85" t="s">
        <v>34</v>
      </c>
      <c r="G198" s="85" t="s">
        <v>37</v>
      </c>
      <c r="H198" s="85" t="s">
        <v>20689</v>
      </c>
      <c r="I198" s="3" t="s">
        <v>21695</v>
      </c>
      <c r="J198" s="85" t="s">
        <v>105</v>
      </c>
      <c r="K198" s="7" t="s">
        <v>102</v>
      </c>
      <c r="L198" s="3" t="s">
        <v>247</v>
      </c>
      <c r="M198" s="3" t="s">
        <v>905</v>
      </c>
      <c r="N198" s="41" t="s">
        <v>553</v>
      </c>
      <c r="O198" s="87">
        <v>0</v>
      </c>
      <c r="P198" s="87">
        <v>0</v>
      </c>
      <c r="Q198" s="87">
        <v>0</v>
      </c>
      <c r="R198" s="87">
        <v>0</v>
      </c>
      <c r="S198" s="87"/>
      <c r="T198" s="87"/>
      <c r="U198" s="85" t="s">
        <v>112</v>
      </c>
      <c r="V198" s="6"/>
      <c r="W198" s="3"/>
      <c r="X198" s="3"/>
      <c r="Y198" s="3"/>
      <c r="Z198" s="3"/>
      <c r="AA198" s="236"/>
      <c r="AB198" s="123" t="s">
        <v>97</v>
      </c>
      <c r="AC198" s="124" t="s">
        <v>21491</v>
      </c>
      <c r="AD198" s="41"/>
      <c r="AE198" s="204"/>
      <c r="AF198" s="203"/>
      <c r="AG198" s="41" t="s">
        <v>21480</v>
      </c>
      <c r="AH198" s="41" t="s">
        <v>121</v>
      </c>
      <c r="AI198" s="80" t="s">
        <v>4</v>
      </c>
      <c r="AJ198" s="41"/>
      <c r="AK198" s="4"/>
      <c r="AL198" s="85"/>
      <c r="AM198" s="151" t="s">
        <v>19998</v>
      </c>
      <c r="AN198" s="15"/>
      <c r="AO198" s="166"/>
      <c r="AP198" s="5">
        <f t="shared" ref="AP198:AP261" si="4">SUBTOTAL(109,U198)</f>
        <v>0</v>
      </c>
      <c r="AQ198" s="16"/>
      <c r="AR198" s="205">
        <v>1</v>
      </c>
      <c r="AS198" s="16"/>
      <c r="AT198" s="16"/>
      <c r="AU198" s="16"/>
      <c r="AV198" s="16"/>
      <c r="AW198" s="16"/>
      <c r="AX198" s="16"/>
    </row>
    <row r="199" spans="1:50" customFormat="1" ht="15.75" hidden="1" customHeight="1" x14ac:dyDescent="0.2">
      <c r="A199" s="7" t="s">
        <v>906</v>
      </c>
      <c r="B199" s="3" t="s">
        <v>907</v>
      </c>
      <c r="C199" s="85" t="s">
        <v>97</v>
      </c>
      <c r="D199" s="85" t="s">
        <v>23566</v>
      </c>
      <c r="E199" s="41" t="s">
        <v>392</v>
      </c>
      <c r="F199" s="85" t="s">
        <v>34</v>
      </c>
      <c r="G199" s="85" t="s">
        <v>37</v>
      </c>
      <c r="H199" s="85" t="s">
        <v>20689</v>
      </c>
      <c r="I199" s="3" t="s">
        <v>21695</v>
      </c>
      <c r="J199" s="85" t="s">
        <v>105</v>
      </c>
      <c r="K199" s="7" t="s">
        <v>102</v>
      </c>
      <c r="L199" s="3" t="s">
        <v>247</v>
      </c>
      <c r="M199" s="3" t="s">
        <v>905</v>
      </c>
      <c r="N199" s="41" t="s">
        <v>553</v>
      </c>
      <c r="O199" s="87">
        <v>5622742</v>
      </c>
      <c r="P199" s="87">
        <v>4945722</v>
      </c>
      <c r="Q199" s="87">
        <v>677020</v>
      </c>
      <c r="R199" s="87">
        <v>900227</v>
      </c>
      <c r="S199" s="87"/>
      <c r="T199" s="87">
        <v>348989</v>
      </c>
      <c r="U199" s="85">
        <v>2016</v>
      </c>
      <c r="V199" s="6"/>
      <c r="W199" s="3"/>
      <c r="X199" s="3"/>
      <c r="Y199" s="3" t="s">
        <v>554</v>
      </c>
      <c r="Z199" s="3"/>
      <c r="AA199" s="236"/>
      <c r="AB199" s="123" t="s">
        <v>388</v>
      </c>
      <c r="AC199" s="124" t="s">
        <v>21486</v>
      </c>
      <c r="AD199" s="41" t="s">
        <v>908</v>
      </c>
      <c r="AE199" s="204"/>
      <c r="AF199" s="203"/>
      <c r="AG199" s="41" t="s">
        <v>21480</v>
      </c>
      <c r="AH199" s="41" t="s">
        <v>121</v>
      </c>
      <c r="AI199" s="80" t="s">
        <v>909</v>
      </c>
      <c r="AJ199" s="41"/>
      <c r="AK199" s="4"/>
      <c r="AL199" s="85"/>
      <c r="AM199" s="151" t="s">
        <v>19998</v>
      </c>
      <c r="AN199" s="15"/>
      <c r="AO199" s="166"/>
      <c r="AP199" s="5">
        <f t="shared" si="4"/>
        <v>0</v>
      </c>
      <c r="AQ199" s="16"/>
      <c r="AR199" s="205">
        <v>1</v>
      </c>
      <c r="AS199" s="16"/>
      <c r="AT199" s="16"/>
      <c r="AU199" s="16"/>
      <c r="AV199" s="16"/>
      <c r="AW199" s="16"/>
      <c r="AX199" s="16"/>
    </row>
    <row r="200" spans="1:50" customFormat="1" ht="15.75" hidden="1" customHeight="1" x14ac:dyDescent="0.2">
      <c r="A200" s="7" t="s">
        <v>910</v>
      </c>
      <c r="B200" s="3" t="s">
        <v>911</v>
      </c>
      <c r="C200" s="85" t="s">
        <v>97</v>
      </c>
      <c r="D200" s="85" t="s">
        <v>13090</v>
      </c>
      <c r="E200" s="41" t="s">
        <v>392</v>
      </c>
      <c r="F200" s="85" t="s">
        <v>34</v>
      </c>
      <c r="G200" s="85" t="s">
        <v>37</v>
      </c>
      <c r="H200" s="85" t="s">
        <v>20689</v>
      </c>
      <c r="I200" s="3" t="s">
        <v>21695</v>
      </c>
      <c r="J200" s="85" t="s">
        <v>105</v>
      </c>
      <c r="K200" s="7" t="s">
        <v>102</v>
      </c>
      <c r="L200" s="3" t="s">
        <v>247</v>
      </c>
      <c r="M200" s="3" t="s">
        <v>552</v>
      </c>
      <c r="N200" s="41" t="s">
        <v>553</v>
      </c>
      <c r="O200" s="87">
        <v>0</v>
      </c>
      <c r="P200" s="87">
        <v>0</v>
      </c>
      <c r="Q200" s="87">
        <v>0</v>
      </c>
      <c r="R200" s="87">
        <v>0</v>
      </c>
      <c r="S200" s="87"/>
      <c r="T200" s="87"/>
      <c r="U200" s="85" t="s">
        <v>112</v>
      </c>
      <c r="V200" s="6"/>
      <c r="W200" s="3"/>
      <c r="X200" s="3"/>
      <c r="Y200" s="3"/>
      <c r="Z200" s="3"/>
      <c r="AA200" s="236"/>
      <c r="AB200" s="123" t="s">
        <v>97</v>
      </c>
      <c r="AC200" s="124" t="s">
        <v>21491</v>
      </c>
      <c r="AD200" s="41"/>
      <c r="AE200" s="204"/>
      <c r="AF200" s="203"/>
      <c r="AG200" s="41" t="s">
        <v>21480</v>
      </c>
      <c r="AH200" s="41" t="s">
        <v>121</v>
      </c>
      <c r="AI200" s="80" t="s">
        <v>4</v>
      </c>
      <c r="AJ200" s="41"/>
      <c r="AK200" s="4"/>
      <c r="AL200" s="85"/>
      <c r="AM200" s="151" t="s">
        <v>19998</v>
      </c>
      <c r="AN200" s="15"/>
      <c r="AO200" s="166"/>
      <c r="AP200" s="5">
        <f t="shared" si="4"/>
        <v>0</v>
      </c>
      <c r="AQ200" s="16"/>
      <c r="AR200" s="205">
        <v>1</v>
      </c>
      <c r="AS200" s="16"/>
      <c r="AT200" s="16"/>
      <c r="AU200" s="16"/>
      <c r="AV200" s="16"/>
      <c r="AW200" s="16"/>
      <c r="AX200" s="16"/>
    </row>
    <row r="201" spans="1:50" customFormat="1" ht="15.75" hidden="1" customHeight="1" x14ac:dyDescent="0.2">
      <c r="A201" s="7" t="s">
        <v>912</v>
      </c>
      <c r="B201" s="3" t="s">
        <v>913</v>
      </c>
      <c r="C201" s="85" t="s">
        <v>97</v>
      </c>
      <c r="D201" s="85" t="s">
        <v>13090</v>
      </c>
      <c r="E201" s="41" t="s">
        <v>392</v>
      </c>
      <c r="F201" s="85" t="s">
        <v>34</v>
      </c>
      <c r="G201" s="85" t="s">
        <v>37</v>
      </c>
      <c r="H201" s="85" t="s">
        <v>20689</v>
      </c>
      <c r="I201" s="3" t="s">
        <v>21695</v>
      </c>
      <c r="J201" s="85" t="s">
        <v>105</v>
      </c>
      <c r="K201" s="7" t="s">
        <v>102</v>
      </c>
      <c r="L201" s="3" t="s">
        <v>247</v>
      </c>
      <c r="M201" s="3" t="s">
        <v>552</v>
      </c>
      <c r="N201" s="41" t="s">
        <v>553</v>
      </c>
      <c r="O201" s="87">
        <v>0</v>
      </c>
      <c r="P201" s="87">
        <v>0</v>
      </c>
      <c r="Q201" s="87">
        <v>0</v>
      </c>
      <c r="R201" s="87">
        <v>0</v>
      </c>
      <c r="S201" s="87"/>
      <c r="T201" s="87"/>
      <c r="U201" s="85" t="s">
        <v>112</v>
      </c>
      <c r="V201" s="6"/>
      <c r="W201" s="3"/>
      <c r="X201" s="3"/>
      <c r="Y201" s="3"/>
      <c r="Z201" s="3"/>
      <c r="AA201" s="236"/>
      <c r="AB201" s="123" t="s">
        <v>97</v>
      </c>
      <c r="AC201" s="124" t="s">
        <v>21491</v>
      </c>
      <c r="AD201" s="41"/>
      <c r="AE201" s="204"/>
      <c r="AF201" s="203"/>
      <c r="AG201" s="41" t="s">
        <v>21480</v>
      </c>
      <c r="AH201" s="41" t="s">
        <v>121</v>
      </c>
      <c r="AI201" s="80" t="s">
        <v>4</v>
      </c>
      <c r="AJ201" s="41"/>
      <c r="AK201" s="4"/>
      <c r="AL201" s="85"/>
      <c r="AM201" s="151" t="s">
        <v>19998</v>
      </c>
      <c r="AN201" s="15"/>
      <c r="AO201" s="166"/>
      <c r="AP201" s="5">
        <f t="shared" si="4"/>
        <v>0</v>
      </c>
      <c r="AQ201" s="16"/>
      <c r="AR201" s="205">
        <v>1</v>
      </c>
      <c r="AS201" s="16"/>
      <c r="AT201" s="16"/>
      <c r="AU201" s="16"/>
      <c r="AV201" s="16"/>
      <c r="AW201" s="16"/>
      <c r="AX201" s="16"/>
    </row>
    <row r="202" spans="1:50" customFormat="1" ht="15.75" hidden="1" customHeight="1" x14ac:dyDescent="0.2">
      <c r="A202" s="7" t="s">
        <v>914</v>
      </c>
      <c r="B202" s="3" t="s">
        <v>915</v>
      </c>
      <c r="C202" s="85" t="s">
        <v>97</v>
      </c>
      <c r="D202" s="85" t="s">
        <v>13090</v>
      </c>
      <c r="E202" s="41" t="s">
        <v>392</v>
      </c>
      <c r="F202" s="85" t="s">
        <v>34</v>
      </c>
      <c r="G202" s="85" t="s">
        <v>37</v>
      </c>
      <c r="H202" s="85" t="s">
        <v>20689</v>
      </c>
      <c r="I202" s="3" t="s">
        <v>21695</v>
      </c>
      <c r="J202" s="85" t="s">
        <v>105</v>
      </c>
      <c r="K202" s="7" t="s">
        <v>102</v>
      </c>
      <c r="L202" s="3" t="s">
        <v>363</v>
      </c>
      <c r="M202" s="3" t="s">
        <v>916</v>
      </c>
      <c r="N202" s="41" t="s">
        <v>917</v>
      </c>
      <c r="O202" s="87">
        <v>0</v>
      </c>
      <c r="P202" s="87">
        <v>0</v>
      </c>
      <c r="Q202" s="87">
        <v>0</v>
      </c>
      <c r="R202" s="87">
        <v>0</v>
      </c>
      <c r="S202" s="87"/>
      <c r="T202" s="87"/>
      <c r="U202" s="85" t="s">
        <v>112</v>
      </c>
      <c r="V202" s="6"/>
      <c r="W202" s="3"/>
      <c r="X202" s="3"/>
      <c r="Y202" s="3"/>
      <c r="Z202" s="3"/>
      <c r="AA202" s="236"/>
      <c r="AB202" s="123" t="s">
        <v>97</v>
      </c>
      <c r="AC202" s="124" t="s">
        <v>13098</v>
      </c>
      <c r="AD202" s="41" t="s">
        <v>918</v>
      </c>
      <c r="AE202" s="204"/>
      <c r="AF202" s="203"/>
      <c r="AG202" s="41" t="s">
        <v>21480</v>
      </c>
      <c r="AH202" s="41" t="s">
        <v>121</v>
      </c>
      <c r="AI202" s="80" t="s">
        <v>4</v>
      </c>
      <c r="AJ202" s="41"/>
      <c r="AK202" s="4"/>
      <c r="AL202" s="85"/>
      <c r="AM202" s="151" t="s">
        <v>19998</v>
      </c>
      <c r="AN202" s="15"/>
      <c r="AO202" s="166"/>
      <c r="AP202" s="5">
        <f t="shared" si="4"/>
        <v>0</v>
      </c>
      <c r="AQ202" s="16"/>
      <c r="AR202" s="205">
        <v>1</v>
      </c>
      <c r="AS202" s="16"/>
      <c r="AT202" s="16"/>
      <c r="AU202" s="16"/>
      <c r="AV202" s="16"/>
      <c r="AW202" s="16"/>
      <c r="AX202" s="16"/>
    </row>
    <row r="203" spans="1:50" customFormat="1" ht="15.75" hidden="1" customHeight="1" x14ac:dyDescent="0.2">
      <c r="A203" s="7" t="s">
        <v>919</v>
      </c>
      <c r="B203" s="3" t="s">
        <v>920</v>
      </c>
      <c r="C203" s="85" t="s">
        <v>97</v>
      </c>
      <c r="D203" s="85" t="s">
        <v>13090</v>
      </c>
      <c r="E203" s="41" t="s">
        <v>392</v>
      </c>
      <c r="F203" s="85" t="s">
        <v>34</v>
      </c>
      <c r="G203" s="85" t="s">
        <v>37</v>
      </c>
      <c r="H203" s="85" t="s">
        <v>20689</v>
      </c>
      <c r="I203" s="3" t="s">
        <v>21695</v>
      </c>
      <c r="J203" s="85" t="s">
        <v>105</v>
      </c>
      <c r="K203" s="7" t="s">
        <v>102</v>
      </c>
      <c r="L203" s="3" t="s">
        <v>180</v>
      </c>
      <c r="M203" s="3" t="s">
        <v>921</v>
      </c>
      <c r="N203" s="41" t="s">
        <v>693</v>
      </c>
      <c r="O203" s="87">
        <v>0</v>
      </c>
      <c r="P203" s="87">
        <v>0</v>
      </c>
      <c r="Q203" s="87">
        <v>0</v>
      </c>
      <c r="R203" s="87">
        <v>0</v>
      </c>
      <c r="S203" s="87"/>
      <c r="T203" s="87"/>
      <c r="U203" s="85" t="s">
        <v>112</v>
      </c>
      <c r="V203" s="6"/>
      <c r="W203" s="3"/>
      <c r="X203" s="3"/>
      <c r="Y203" s="3"/>
      <c r="Z203" s="3"/>
      <c r="AA203" s="236"/>
      <c r="AB203" s="123" t="s">
        <v>97</v>
      </c>
      <c r="AC203" s="124" t="s">
        <v>21491</v>
      </c>
      <c r="AD203" s="41"/>
      <c r="AE203" s="204"/>
      <c r="AF203" s="203"/>
      <c r="AG203" s="41" t="s">
        <v>21480</v>
      </c>
      <c r="AH203" s="41" t="s">
        <v>121</v>
      </c>
      <c r="AI203" s="80" t="s">
        <v>4</v>
      </c>
      <c r="AJ203" s="41"/>
      <c r="AK203" s="4"/>
      <c r="AL203" s="85"/>
      <c r="AM203" s="151" t="s">
        <v>19998</v>
      </c>
      <c r="AN203" s="15"/>
      <c r="AO203" s="166"/>
      <c r="AP203" s="5">
        <f t="shared" si="4"/>
        <v>0</v>
      </c>
      <c r="AQ203" s="16"/>
      <c r="AR203" s="205">
        <v>1</v>
      </c>
      <c r="AS203" s="16"/>
      <c r="AT203" s="16"/>
      <c r="AU203" s="16"/>
      <c r="AV203" s="16"/>
      <c r="AW203" s="16"/>
      <c r="AX203" s="16"/>
    </row>
    <row r="204" spans="1:50" customFormat="1" ht="15.75" hidden="1" customHeight="1" x14ac:dyDescent="0.2">
      <c r="A204" s="7" t="s">
        <v>922</v>
      </c>
      <c r="B204" s="3" t="s">
        <v>923</v>
      </c>
      <c r="C204" s="85" t="s">
        <v>97</v>
      </c>
      <c r="D204" s="85" t="s">
        <v>13090</v>
      </c>
      <c r="E204" s="41" t="s">
        <v>392</v>
      </c>
      <c r="F204" s="85" t="s">
        <v>34</v>
      </c>
      <c r="G204" s="85" t="s">
        <v>37</v>
      </c>
      <c r="H204" s="85" t="s">
        <v>20689</v>
      </c>
      <c r="I204" s="3" t="s">
        <v>21695</v>
      </c>
      <c r="J204" s="85" t="s">
        <v>105</v>
      </c>
      <c r="K204" s="7" t="s">
        <v>102</v>
      </c>
      <c r="L204" s="3" t="s">
        <v>341</v>
      </c>
      <c r="M204" s="3" t="s">
        <v>924</v>
      </c>
      <c r="N204" s="41" t="s">
        <v>925</v>
      </c>
      <c r="O204" s="87">
        <v>0</v>
      </c>
      <c r="P204" s="87">
        <v>0</v>
      </c>
      <c r="Q204" s="87">
        <v>0</v>
      </c>
      <c r="R204" s="87">
        <v>0</v>
      </c>
      <c r="S204" s="87"/>
      <c r="T204" s="87"/>
      <c r="U204" s="85" t="s">
        <v>112</v>
      </c>
      <c r="V204" s="6"/>
      <c r="W204" s="3"/>
      <c r="X204" s="3"/>
      <c r="Y204" s="3"/>
      <c r="Z204" s="3"/>
      <c r="AA204" s="236"/>
      <c r="AB204" s="123" t="s">
        <v>97</v>
      </c>
      <c r="AC204" s="124" t="s">
        <v>13098</v>
      </c>
      <c r="AD204" s="41" t="s">
        <v>926</v>
      </c>
      <c r="AE204" s="204"/>
      <c r="AF204" s="203"/>
      <c r="AG204" s="41" t="s">
        <v>21480</v>
      </c>
      <c r="AH204" s="41" t="s">
        <v>121</v>
      </c>
      <c r="AI204" s="80" t="s">
        <v>4</v>
      </c>
      <c r="AJ204" s="41"/>
      <c r="AK204" s="4"/>
      <c r="AL204" s="85"/>
      <c r="AM204" s="151" t="s">
        <v>19998</v>
      </c>
      <c r="AN204" s="15"/>
      <c r="AO204" s="166"/>
      <c r="AP204" s="5">
        <f t="shared" si="4"/>
        <v>0</v>
      </c>
      <c r="AQ204" s="16"/>
      <c r="AR204" s="205">
        <v>1</v>
      </c>
      <c r="AS204" s="16"/>
      <c r="AT204" s="16"/>
      <c r="AU204" s="16"/>
      <c r="AV204" s="16"/>
      <c r="AW204" s="16"/>
      <c r="AX204" s="16"/>
    </row>
    <row r="205" spans="1:50" customFormat="1" ht="15.75" hidden="1" customHeight="1" x14ac:dyDescent="0.2">
      <c r="A205" s="7" t="s">
        <v>927</v>
      </c>
      <c r="B205" s="3" t="s">
        <v>928</v>
      </c>
      <c r="C205" s="85" t="s">
        <v>97</v>
      </c>
      <c r="D205" s="85" t="s">
        <v>13090</v>
      </c>
      <c r="E205" s="41" t="s">
        <v>392</v>
      </c>
      <c r="F205" s="85" t="s">
        <v>34</v>
      </c>
      <c r="G205" s="85" t="s">
        <v>37</v>
      </c>
      <c r="H205" s="85" t="s">
        <v>20689</v>
      </c>
      <c r="I205" s="3" t="s">
        <v>21695</v>
      </c>
      <c r="J205" s="85" t="s">
        <v>105</v>
      </c>
      <c r="K205" s="7" t="s">
        <v>102</v>
      </c>
      <c r="L205" s="3" t="s">
        <v>175</v>
      </c>
      <c r="M205" s="3" t="s">
        <v>929</v>
      </c>
      <c r="N205" s="41" t="s">
        <v>930</v>
      </c>
      <c r="O205" s="87">
        <v>0</v>
      </c>
      <c r="P205" s="87">
        <v>0</v>
      </c>
      <c r="Q205" s="87">
        <v>0</v>
      </c>
      <c r="R205" s="87">
        <v>0</v>
      </c>
      <c r="S205" s="87"/>
      <c r="T205" s="87"/>
      <c r="U205" s="85" t="s">
        <v>112</v>
      </c>
      <c r="V205" s="6"/>
      <c r="W205" s="3"/>
      <c r="X205" s="3"/>
      <c r="Y205" s="3"/>
      <c r="Z205" s="3"/>
      <c r="AA205" s="236"/>
      <c r="AB205" s="123" t="s">
        <v>97</v>
      </c>
      <c r="AC205" s="124" t="s">
        <v>13098</v>
      </c>
      <c r="AD205" s="41" t="s">
        <v>931</v>
      </c>
      <c r="AE205" s="204"/>
      <c r="AF205" s="203"/>
      <c r="AG205" s="41" t="s">
        <v>21480</v>
      </c>
      <c r="AH205" s="41" t="s">
        <v>121</v>
      </c>
      <c r="AI205" s="80" t="s">
        <v>4</v>
      </c>
      <c r="AJ205" s="41"/>
      <c r="AK205" s="4"/>
      <c r="AL205" s="85"/>
      <c r="AM205" s="151" t="s">
        <v>19998</v>
      </c>
      <c r="AN205" s="15"/>
      <c r="AO205" s="166"/>
      <c r="AP205" s="5">
        <f t="shared" si="4"/>
        <v>0</v>
      </c>
      <c r="AQ205" s="16"/>
      <c r="AR205" s="205">
        <v>1</v>
      </c>
      <c r="AS205" s="16"/>
      <c r="AT205" s="16"/>
      <c r="AU205" s="16"/>
      <c r="AV205" s="16"/>
      <c r="AW205" s="16"/>
      <c r="AX205" s="16"/>
    </row>
    <row r="206" spans="1:50" customFormat="1" ht="15.75" hidden="1" customHeight="1" x14ac:dyDescent="0.2">
      <c r="A206" s="7" t="s">
        <v>932</v>
      </c>
      <c r="B206" s="3" t="s">
        <v>933</v>
      </c>
      <c r="C206" s="85" t="s">
        <v>97</v>
      </c>
      <c r="D206" s="85" t="s">
        <v>13090</v>
      </c>
      <c r="E206" s="41" t="s">
        <v>110</v>
      </c>
      <c r="F206" s="85" t="s">
        <v>23</v>
      </c>
      <c r="G206" s="85" t="s">
        <v>25</v>
      </c>
      <c r="H206" s="85" t="s">
        <v>20690</v>
      </c>
      <c r="I206" s="3" t="s">
        <v>21706</v>
      </c>
      <c r="J206" s="85" t="s">
        <v>105</v>
      </c>
      <c r="K206" s="7" t="s">
        <v>102</v>
      </c>
      <c r="L206" s="3" t="s">
        <v>132</v>
      </c>
      <c r="M206" s="3" t="s">
        <v>934</v>
      </c>
      <c r="N206" s="41" t="s">
        <v>404</v>
      </c>
      <c r="O206" s="87">
        <v>8468</v>
      </c>
      <c r="P206" s="87">
        <v>8348</v>
      </c>
      <c r="Q206" s="87">
        <v>120</v>
      </c>
      <c r="R206" s="87">
        <v>0</v>
      </c>
      <c r="S206" s="87"/>
      <c r="T206" s="87"/>
      <c r="U206" s="85">
        <v>2015</v>
      </c>
      <c r="V206" s="6"/>
      <c r="W206" s="3"/>
      <c r="X206" s="3"/>
      <c r="Y206" s="3" t="s">
        <v>129</v>
      </c>
      <c r="Z206" s="3"/>
      <c r="AA206" s="236"/>
      <c r="AB206" s="123" t="s">
        <v>97</v>
      </c>
      <c r="AC206" s="124" t="s">
        <v>13040</v>
      </c>
      <c r="AD206" s="41"/>
      <c r="AE206" s="204"/>
      <c r="AF206" s="203"/>
      <c r="AG206" s="41" t="s">
        <v>21484</v>
      </c>
      <c r="AH206" s="41" t="s">
        <v>155</v>
      </c>
      <c r="AI206" s="80" t="s">
        <v>4</v>
      </c>
      <c r="AJ206" s="41" t="s">
        <v>408</v>
      </c>
      <c r="AK206" s="4"/>
      <c r="AL206" s="85"/>
      <c r="AM206" s="151" t="s">
        <v>19998</v>
      </c>
      <c r="AN206" s="15"/>
      <c r="AO206" s="166"/>
      <c r="AP206" s="5">
        <f t="shared" si="4"/>
        <v>0</v>
      </c>
      <c r="AQ206" s="16"/>
      <c r="AR206" s="205">
        <v>1</v>
      </c>
      <c r="AS206" s="16"/>
      <c r="AT206" s="16"/>
      <c r="AU206" s="16"/>
      <c r="AV206" s="16"/>
      <c r="AW206" s="16"/>
      <c r="AX206" s="16"/>
    </row>
    <row r="207" spans="1:50" customFormat="1" ht="15.75" hidden="1" customHeight="1" x14ac:dyDescent="0.2">
      <c r="A207" s="7" t="s">
        <v>935</v>
      </c>
      <c r="B207" s="3" t="s">
        <v>936</v>
      </c>
      <c r="C207" s="85" t="s">
        <v>97</v>
      </c>
      <c r="D207" s="85" t="s">
        <v>23566</v>
      </c>
      <c r="E207" s="41" t="s">
        <v>392</v>
      </c>
      <c r="F207" s="85" t="s">
        <v>23</v>
      </c>
      <c r="G207" s="85" t="s">
        <v>29</v>
      </c>
      <c r="H207" s="85" t="s">
        <v>20690</v>
      </c>
      <c r="I207" s="3" t="s">
        <v>21693</v>
      </c>
      <c r="J207" s="85" t="s">
        <v>105</v>
      </c>
      <c r="K207" s="7" t="s">
        <v>102</v>
      </c>
      <c r="L207" s="3" t="s">
        <v>175</v>
      </c>
      <c r="M207" s="3" t="s">
        <v>937</v>
      </c>
      <c r="N207" s="41" t="s">
        <v>404</v>
      </c>
      <c r="O207" s="87">
        <v>107264</v>
      </c>
      <c r="P207" s="87">
        <v>107264</v>
      </c>
      <c r="Q207" s="87">
        <v>0</v>
      </c>
      <c r="R207" s="87">
        <v>0</v>
      </c>
      <c r="S207" s="87"/>
      <c r="T207" s="87"/>
      <c r="U207" s="85">
        <v>2016</v>
      </c>
      <c r="V207" s="6"/>
      <c r="W207" s="3"/>
      <c r="X207" s="3"/>
      <c r="Y207" s="3" t="s">
        <v>109</v>
      </c>
      <c r="Z207" s="3"/>
      <c r="AA207" s="236"/>
      <c r="AB207" s="123" t="s">
        <v>388</v>
      </c>
      <c r="AC207" s="124" t="s">
        <v>13097</v>
      </c>
      <c r="AD207" s="41" t="s">
        <v>938</v>
      </c>
      <c r="AE207" s="204"/>
      <c r="AF207" s="203"/>
      <c r="AG207" s="41" t="s">
        <v>21484</v>
      </c>
      <c r="AH207" s="41" t="s">
        <v>394</v>
      </c>
      <c r="AI207" s="80" t="s">
        <v>939</v>
      </c>
      <c r="AJ207" s="41" t="s">
        <v>408</v>
      </c>
      <c r="AK207" s="4"/>
      <c r="AL207" s="85"/>
      <c r="AM207" s="151" t="s">
        <v>19998</v>
      </c>
      <c r="AN207" s="15"/>
      <c r="AO207" s="166"/>
      <c r="AP207" s="5">
        <f t="shared" si="4"/>
        <v>0</v>
      </c>
      <c r="AQ207" s="16"/>
      <c r="AR207" s="205">
        <v>1</v>
      </c>
      <c r="AS207" s="16"/>
      <c r="AT207" s="16"/>
      <c r="AU207" s="16"/>
      <c r="AV207" s="16"/>
      <c r="AW207" s="16"/>
      <c r="AX207" s="16"/>
    </row>
    <row r="208" spans="1:50" customFormat="1" ht="15.75" hidden="1" customHeight="1" x14ac:dyDescent="0.2">
      <c r="A208" s="7" t="s">
        <v>940</v>
      </c>
      <c r="B208" s="3" t="s">
        <v>941</v>
      </c>
      <c r="C208" s="85" t="s">
        <v>97</v>
      </c>
      <c r="D208" s="85" t="s">
        <v>23566</v>
      </c>
      <c r="E208" s="41" t="s">
        <v>392</v>
      </c>
      <c r="F208" s="85" t="s">
        <v>23</v>
      </c>
      <c r="G208" s="85" t="s">
        <v>29</v>
      </c>
      <c r="H208" s="85" t="s">
        <v>20690</v>
      </c>
      <c r="I208" s="3" t="s">
        <v>21693</v>
      </c>
      <c r="J208" s="85" t="s">
        <v>105</v>
      </c>
      <c r="K208" s="7" t="s">
        <v>102</v>
      </c>
      <c r="L208" s="3" t="s">
        <v>175</v>
      </c>
      <c r="M208" s="3" t="s">
        <v>389</v>
      </c>
      <c r="N208" s="41" t="s">
        <v>404</v>
      </c>
      <c r="O208" s="87">
        <v>140871</v>
      </c>
      <c r="P208" s="87">
        <v>112871</v>
      </c>
      <c r="Q208" s="87">
        <v>28000</v>
      </c>
      <c r="R208" s="87">
        <v>0</v>
      </c>
      <c r="S208" s="87"/>
      <c r="T208" s="87"/>
      <c r="U208" s="85">
        <v>2016</v>
      </c>
      <c r="V208" s="6"/>
      <c r="W208" s="3"/>
      <c r="X208" s="3"/>
      <c r="Y208" s="3" t="s">
        <v>109</v>
      </c>
      <c r="Z208" s="3"/>
      <c r="AA208" s="236"/>
      <c r="AB208" s="123" t="s">
        <v>388</v>
      </c>
      <c r="AC208" s="124" t="s">
        <v>13097</v>
      </c>
      <c r="AD208" s="41" t="s">
        <v>942</v>
      </c>
      <c r="AE208" s="204"/>
      <c r="AF208" s="203"/>
      <c r="AG208" s="41" t="s">
        <v>21484</v>
      </c>
      <c r="AH208" s="41" t="s">
        <v>394</v>
      </c>
      <c r="AI208" s="80" t="s">
        <v>943</v>
      </c>
      <c r="AJ208" s="41" t="s">
        <v>408</v>
      </c>
      <c r="AK208" s="4"/>
      <c r="AL208" s="85"/>
      <c r="AM208" s="151" t="s">
        <v>19998</v>
      </c>
      <c r="AN208" s="15"/>
      <c r="AO208" s="166"/>
      <c r="AP208" s="5">
        <f t="shared" si="4"/>
        <v>0</v>
      </c>
      <c r="AQ208" s="16"/>
      <c r="AR208" s="205">
        <v>1</v>
      </c>
      <c r="AS208" s="16"/>
      <c r="AT208" s="16"/>
      <c r="AU208" s="16"/>
      <c r="AV208" s="16"/>
      <c r="AW208" s="16"/>
      <c r="AX208" s="16"/>
    </row>
    <row r="209" spans="1:50" customFormat="1" ht="15.75" hidden="1" customHeight="1" x14ac:dyDescent="0.2">
      <c r="A209" s="7" t="s">
        <v>944</v>
      </c>
      <c r="B209" s="3" t="s">
        <v>945</v>
      </c>
      <c r="C209" s="85" t="s">
        <v>97</v>
      </c>
      <c r="D209" s="85" t="s">
        <v>23566</v>
      </c>
      <c r="E209" s="41" t="s">
        <v>392</v>
      </c>
      <c r="F209" s="85" t="s">
        <v>14</v>
      </c>
      <c r="G209" s="85" t="s">
        <v>17</v>
      </c>
      <c r="H209" s="85" t="s">
        <v>20690</v>
      </c>
      <c r="I209" s="3" t="s">
        <v>21699</v>
      </c>
      <c r="J209" s="85" t="s">
        <v>105</v>
      </c>
      <c r="K209" s="7" t="s">
        <v>102</v>
      </c>
      <c r="L209" s="3" t="s">
        <v>290</v>
      </c>
      <c r="M209" s="3" t="s">
        <v>946</v>
      </c>
      <c r="N209" s="41" t="s">
        <v>471</v>
      </c>
      <c r="O209" s="87">
        <v>136868</v>
      </c>
      <c r="P209" s="87">
        <v>87256</v>
      </c>
      <c r="Q209" s="87">
        <v>49612</v>
      </c>
      <c r="R209" s="87">
        <v>0</v>
      </c>
      <c r="S209" s="87"/>
      <c r="T209" s="87"/>
      <c r="U209" s="85">
        <v>2015</v>
      </c>
      <c r="V209" s="6"/>
      <c r="W209" s="3"/>
      <c r="X209" s="3"/>
      <c r="Y209" s="3" t="s">
        <v>604</v>
      </c>
      <c r="Z209" s="3"/>
      <c r="AA209" s="236"/>
      <c r="AB209" s="123" t="s">
        <v>388</v>
      </c>
      <c r="AC209" s="124" t="s">
        <v>21486</v>
      </c>
      <c r="AD209" s="41" t="s">
        <v>947</v>
      </c>
      <c r="AE209" s="204"/>
      <c r="AF209" s="203"/>
      <c r="AG209" s="41" t="s">
        <v>21489</v>
      </c>
      <c r="AH209" s="41" t="s">
        <v>111</v>
      </c>
      <c r="AI209" s="80" t="s">
        <v>948</v>
      </c>
      <c r="AJ209" s="41"/>
      <c r="AK209" s="4"/>
      <c r="AL209" s="85"/>
      <c r="AM209" s="151" t="s">
        <v>19998</v>
      </c>
      <c r="AN209" s="15"/>
      <c r="AO209" s="166"/>
      <c r="AP209" s="5">
        <f t="shared" si="4"/>
        <v>0</v>
      </c>
      <c r="AQ209" s="16"/>
      <c r="AR209" s="205">
        <v>1</v>
      </c>
      <c r="AS209" s="16"/>
      <c r="AT209" s="16"/>
      <c r="AU209" s="16"/>
      <c r="AV209" s="16"/>
      <c r="AW209" s="16"/>
      <c r="AX209" s="16"/>
    </row>
    <row r="210" spans="1:50" customFormat="1" ht="15.75" hidden="1" customHeight="1" x14ac:dyDescent="0.2">
      <c r="A210" s="7" t="s">
        <v>949</v>
      </c>
      <c r="B210" s="3" t="s">
        <v>950</v>
      </c>
      <c r="C210" s="85" t="s">
        <v>97</v>
      </c>
      <c r="D210" s="85" t="s">
        <v>23566</v>
      </c>
      <c r="E210" s="41" t="s">
        <v>392</v>
      </c>
      <c r="F210" s="85" t="s">
        <v>23</v>
      </c>
      <c r="G210" s="85" t="s">
        <v>29</v>
      </c>
      <c r="H210" s="85" t="s">
        <v>20690</v>
      </c>
      <c r="I210" s="3" t="s">
        <v>21693</v>
      </c>
      <c r="J210" s="85" t="s">
        <v>105</v>
      </c>
      <c r="K210" s="7" t="s">
        <v>102</v>
      </c>
      <c r="L210" s="3" t="s">
        <v>322</v>
      </c>
      <c r="M210" s="3" t="s">
        <v>433</v>
      </c>
      <c r="N210" s="41" t="s">
        <v>434</v>
      </c>
      <c r="O210" s="87">
        <v>111977</v>
      </c>
      <c r="P210" s="87">
        <v>110271</v>
      </c>
      <c r="Q210" s="87">
        <v>1706</v>
      </c>
      <c r="R210" s="87">
        <v>0</v>
      </c>
      <c r="S210" s="87"/>
      <c r="T210" s="87"/>
      <c r="U210" s="85">
        <v>2016</v>
      </c>
      <c r="V210" s="6"/>
      <c r="W210" s="3"/>
      <c r="X210" s="3"/>
      <c r="Y210" s="3" t="s">
        <v>109</v>
      </c>
      <c r="Z210" s="3"/>
      <c r="AA210" s="236"/>
      <c r="AB210" s="123" t="s">
        <v>388</v>
      </c>
      <c r="AC210" s="124" t="s">
        <v>13097</v>
      </c>
      <c r="AD210" s="41" t="s">
        <v>951</v>
      </c>
      <c r="AE210" s="204"/>
      <c r="AF210" s="203"/>
      <c r="AG210" s="41" t="s">
        <v>21484</v>
      </c>
      <c r="AH210" s="41" t="s">
        <v>394</v>
      </c>
      <c r="AI210" s="80" t="s">
        <v>952</v>
      </c>
      <c r="AJ210" s="41"/>
      <c r="AK210" s="4"/>
      <c r="AL210" s="85"/>
      <c r="AM210" s="151" t="s">
        <v>19998</v>
      </c>
      <c r="AN210" s="15"/>
      <c r="AO210" s="166"/>
      <c r="AP210" s="5">
        <f t="shared" si="4"/>
        <v>0</v>
      </c>
      <c r="AQ210" s="16"/>
      <c r="AR210" s="205">
        <v>1</v>
      </c>
      <c r="AS210" s="16"/>
      <c r="AT210" s="16"/>
      <c r="AU210" s="16"/>
      <c r="AV210" s="16"/>
      <c r="AW210" s="16"/>
      <c r="AX210" s="16"/>
    </row>
    <row r="211" spans="1:50" customFormat="1" ht="15.75" hidden="1" customHeight="1" x14ac:dyDescent="0.2">
      <c r="A211" s="7" t="s">
        <v>953</v>
      </c>
      <c r="B211" s="3" t="s">
        <v>954</v>
      </c>
      <c r="C211" s="85" t="s">
        <v>97</v>
      </c>
      <c r="D211" s="85" t="s">
        <v>23566</v>
      </c>
      <c r="E211" s="41" t="s">
        <v>392</v>
      </c>
      <c r="F211" s="85" t="s">
        <v>23</v>
      </c>
      <c r="G211" s="85" t="s">
        <v>29</v>
      </c>
      <c r="H211" s="85" t="s">
        <v>20690</v>
      </c>
      <c r="I211" s="3" t="s">
        <v>21693</v>
      </c>
      <c r="J211" s="85" t="s">
        <v>105</v>
      </c>
      <c r="K211" s="7" t="s">
        <v>102</v>
      </c>
      <c r="L211" s="3" t="s">
        <v>322</v>
      </c>
      <c r="M211" s="3" t="s">
        <v>433</v>
      </c>
      <c r="N211" s="41" t="s">
        <v>404</v>
      </c>
      <c r="O211" s="87">
        <v>86839</v>
      </c>
      <c r="P211" s="87">
        <v>86839</v>
      </c>
      <c r="Q211" s="87">
        <v>0</v>
      </c>
      <c r="R211" s="87">
        <v>0</v>
      </c>
      <c r="S211" s="87"/>
      <c r="T211" s="87"/>
      <c r="U211" s="85">
        <v>2016</v>
      </c>
      <c r="V211" s="6"/>
      <c r="W211" s="3"/>
      <c r="X211" s="3"/>
      <c r="Y211" s="3" t="s">
        <v>109</v>
      </c>
      <c r="Z211" s="3"/>
      <c r="AA211" s="236"/>
      <c r="AB211" s="123" t="s">
        <v>388</v>
      </c>
      <c r="AC211" s="124" t="s">
        <v>13097</v>
      </c>
      <c r="AD211" s="41" t="s">
        <v>955</v>
      </c>
      <c r="AE211" s="204"/>
      <c r="AF211" s="203"/>
      <c r="AG211" s="41" t="s">
        <v>21484</v>
      </c>
      <c r="AH211" s="41" t="s">
        <v>394</v>
      </c>
      <c r="AI211" s="80" t="s">
        <v>956</v>
      </c>
      <c r="AJ211" s="41" t="s">
        <v>408</v>
      </c>
      <c r="AK211" s="4"/>
      <c r="AL211" s="85"/>
      <c r="AM211" s="151" t="s">
        <v>19998</v>
      </c>
      <c r="AN211" s="15"/>
      <c r="AO211" s="166"/>
      <c r="AP211" s="5">
        <f t="shared" si="4"/>
        <v>0</v>
      </c>
      <c r="AQ211" s="16"/>
      <c r="AR211" s="205">
        <v>1</v>
      </c>
      <c r="AS211" s="16"/>
      <c r="AT211" s="16"/>
      <c r="AU211" s="16"/>
      <c r="AV211" s="16"/>
      <c r="AW211" s="16"/>
      <c r="AX211" s="16"/>
    </row>
    <row r="212" spans="1:50" customFormat="1" ht="15.75" hidden="1" customHeight="1" x14ac:dyDescent="0.2">
      <c r="A212" s="7" t="s">
        <v>957</v>
      </c>
      <c r="B212" s="3" t="s">
        <v>958</v>
      </c>
      <c r="C212" s="85" t="s">
        <v>97</v>
      </c>
      <c r="D212" s="85" t="s">
        <v>23566</v>
      </c>
      <c r="E212" s="41" t="s">
        <v>392</v>
      </c>
      <c r="F212" s="85" t="s">
        <v>23</v>
      </c>
      <c r="G212" s="85" t="s">
        <v>29</v>
      </c>
      <c r="H212" s="85" t="s">
        <v>20690</v>
      </c>
      <c r="I212" s="3" t="s">
        <v>21693</v>
      </c>
      <c r="J212" s="85" t="s">
        <v>105</v>
      </c>
      <c r="K212" s="7" t="s">
        <v>102</v>
      </c>
      <c r="L212" s="3" t="s">
        <v>175</v>
      </c>
      <c r="M212" s="3" t="s">
        <v>389</v>
      </c>
      <c r="N212" s="41" t="s">
        <v>404</v>
      </c>
      <c r="O212" s="87">
        <v>104897</v>
      </c>
      <c r="P212" s="87">
        <v>104897</v>
      </c>
      <c r="Q212" s="87">
        <v>0</v>
      </c>
      <c r="R212" s="87">
        <v>0</v>
      </c>
      <c r="S212" s="87"/>
      <c r="T212" s="87"/>
      <c r="U212" s="85">
        <v>2016</v>
      </c>
      <c r="V212" s="6"/>
      <c r="W212" s="3"/>
      <c r="X212" s="3"/>
      <c r="Y212" s="3" t="s">
        <v>109</v>
      </c>
      <c r="Z212" s="3"/>
      <c r="AA212" s="236"/>
      <c r="AB212" s="123" t="s">
        <v>388</v>
      </c>
      <c r="AC212" s="124" t="s">
        <v>13097</v>
      </c>
      <c r="AD212" s="41" t="s">
        <v>959</v>
      </c>
      <c r="AE212" s="204"/>
      <c r="AF212" s="203"/>
      <c r="AG212" s="41" t="s">
        <v>21484</v>
      </c>
      <c r="AH212" s="41" t="s">
        <v>394</v>
      </c>
      <c r="AI212" s="80" t="s">
        <v>960</v>
      </c>
      <c r="AJ212" s="41" t="s">
        <v>408</v>
      </c>
      <c r="AK212" s="4"/>
      <c r="AL212" s="85"/>
      <c r="AM212" s="151" t="s">
        <v>19998</v>
      </c>
      <c r="AN212" s="15"/>
      <c r="AO212" s="166"/>
      <c r="AP212" s="5">
        <f t="shared" si="4"/>
        <v>0</v>
      </c>
      <c r="AQ212" s="16"/>
      <c r="AR212" s="205">
        <v>1</v>
      </c>
      <c r="AS212" s="16"/>
      <c r="AT212" s="16"/>
      <c r="AU212" s="16"/>
      <c r="AV212" s="16"/>
      <c r="AW212" s="16"/>
      <c r="AX212" s="16"/>
    </row>
    <row r="213" spans="1:50" customFormat="1" ht="15.75" hidden="1" customHeight="1" x14ac:dyDescent="0.2">
      <c r="A213" s="7" t="s">
        <v>961</v>
      </c>
      <c r="B213" s="3" t="s">
        <v>962</v>
      </c>
      <c r="C213" s="85" t="s">
        <v>97</v>
      </c>
      <c r="D213" s="85" t="s">
        <v>23566</v>
      </c>
      <c r="E213" s="41" t="s">
        <v>392</v>
      </c>
      <c r="F213" s="85" t="s">
        <v>14</v>
      </c>
      <c r="G213" s="85" t="s">
        <v>17</v>
      </c>
      <c r="H213" s="85" t="s">
        <v>20690</v>
      </c>
      <c r="I213" s="3" t="s">
        <v>21699</v>
      </c>
      <c r="J213" s="85" t="s">
        <v>105</v>
      </c>
      <c r="K213" s="7" t="s">
        <v>102</v>
      </c>
      <c r="L213" s="3" t="s">
        <v>219</v>
      </c>
      <c r="M213" s="3" t="s">
        <v>963</v>
      </c>
      <c r="N213" s="41" t="s">
        <v>727</v>
      </c>
      <c r="O213" s="87">
        <v>20122</v>
      </c>
      <c r="P213" s="87">
        <v>20122</v>
      </c>
      <c r="Q213" s="87">
        <v>0</v>
      </c>
      <c r="R213" s="87">
        <v>0</v>
      </c>
      <c r="S213" s="87"/>
      <c r="T213" s="87"/>
      <c r="U213" s="85">
        <v>2017</v>
      </c>
      <c r="V213" s="6"/>
      <c r="W213" s="3"/>
      <c r="X213" s="3"/>
      <c r="Y213" s="3"/>
      <c r="Z213" s="3"/>
      <c r="AA213" s="236"/>
      <c r="AB213" s="123" t="s">
        <v>388</v>
      </c>
      <c r="AC213" s="124" t="s">
        <v>21486</v>
      </c>
      <c r="AD213" s="41" t="s">
        <v>964</v>
      </c>
      <c r="AE213" s="204"/>
      <c r="AF213" s="203"/>
      <c r="AG213" s="41" t="s">
        <v>21489</v>
      </c>
      <c r="AH213" s="41" t="s">
        <v>111</v>
      </c>
      <c r="AI213" s="80" t="s">
        <v>965</v>
      </c>
      <c r="AJ213" s="41"/>
      <c r="AK213" s="4"/>
      <c r="AL213" s="85"/>
      <c r="AM213" s="151" t="s">
        <v>19998</v>
      </c>
      <c r="AN213" s="15"/>
      <c r="AO213" s="166"/>
      <c r="AP213" s="5">
        <f t="shared" si="4"/>
        <v>0</v>
      </c>
      <c r="AQ213" s="16"/>
      <c r="AR213" s="205">
        <v>1</v>
      </c>
      <c r="AS213" s="16"/>
      <c r="AT213" s="16"/>
      <c r="AU213" s="16"/>
      <c r="AV213" s="16"/>
      <c r="AW213" s="16"/>
      <c r="AX213" s="16"/>
    </row>
    <row r="214" spans="1:50" customFormat="1" ht="15.75" hidden="1" customHeight="1" x14ac:dyDescent="0.2">
      <c r="A214" s="7" t="s">
        <v>966</v>
      </c>
      <c r="B214" s="3" t="s">
        <v>967</v>
      </c>
      <c r="C214" s="85" t="s">
        <v>97</v>
      </c>
      <c r="D214" s="85" t="s">
        <v>23566</v>
      </c>
      <c r="E214" s="41" t="s">
        <v>392</v>
      </c>
      <c r="F214" s="85" t="s">
        <v>14</v>
      </c>
      <c r="G214" s="85" t="s">
        <v>17</v>
      </c>
      <c r="H214" s="85" t="s">
        <v>20690</v>
      </c>
      <c r="I214" s="3" t="s">
        <v>21699</v>
      </c>
      <c r="J214" s="85" t="s">
        <v>105</v>
      </c>
      <c r="K214" s="7" t="s">
        <v>102</v>
      </c>
      <c r="L214" s="3" t="s">
        <v>219</v>
      </c>
      <c r="M214" s="3" t="s">
        <v>968</v>
      </c>
      <c r="N214" s="41" t="s">
        <v>727</v>
      </c>
      <c r="O214" s="87">
        <v>35235</v>
      </c>
      <c r="P214" s="87">
        <v>35235</v>
      </c>
      <c r="Q214" s="87">
        <v>0</v>
      </c>
      <c r="R214" s="87">
        <v>0</v>
      </c>
      <c r="S214" s="87"/>
      <c r="T214" s="87"/>
      <c r="U214" s="85">
        <v>2017</v>
      </c>
      <c r="V214" s="6"/>
      <c r="W214" s="3"/>
      <c r="X214" s="3"/>
      <c r="Y214" s="3"/>
      <c r="Z214" s="3"/>
      <c r="AA214" s="236"/>
      <c r="AB214" s="123" t="s">
        <v>388</v>
      </c>
      <c r="AC214" s="124" t="s">
        <v>21486</v>
      </c>
      <c r="AD214" s="41" t="s">
        <v>969</v>
      </c>
      <c r="AE214" s="204"/>
      <c r="AF214" s="203"/>
      <c r="AG214" s="41" t="s">
        <v>21489</v>
      </c>
      <c r="AH214" s="41" t="s">
        <v>111</v>
      </c>
      <c r="AI214" s="80" t="s">
        <v>970</v>
      </c>
      <c r="AJ214" s="41"/>
      <c r="AK214" s="4"/>
      <c r="AL214" s="85"/>
      <c r="AM214" s="151" t="s">
        <v>19998</v>
      </c>
      <c r="AN214" s="15"/>
      <c r="AO214" s="166"/>
      <c r="AP214" s="5">
        <f t="shared" si="4"/>
        <v>0</v>
      </c>
      <c r="AQ214" s="16"/>
      <c r="AR214" s="205">
        <v>1</v>
      </c>
      <c r="AS214" s="16"/>
      <c r="AT214" s="16"/>
      <c r="AU214" s="16"/>
      <c r="AV214" s="16"/>
      <c r="AW214" s="16"/>
      <c r="AX214" s="16"/>
    </row>
    <row r="215" spans="1:50" customFormat="1" ht="15.75" hidden="1" customHeight="1" x14ac:dyDescent="0.2">
      <c r="A215" s="7" t="s">
        <v>971</v>
      </c>
      <c r="B215" s="3" t="s">
        <v>972</v>
      </c>
      <c r="C215" s="85" t="s">
        <v>97</v>
      </c>
      <c r="D215" s="85" t="s">
        <v>23566</v>
      </c>
      <c r="E215" s="41" t="s">
        <v>392</v>
      </c>
      <c r="F215" s="85" t="s">
        <v>34</v>
      </c>
      <c r="G215" s="85" t="s">
        <v>37</v>
      </c>
      <c r="H215" s="85" t="s">
        <v>20689</v>
      </c>
      <c r="I215" s="3" t="s">
        <v>21695</v>
      </c>
      <c r="J215" s="85" t="s">
        <v>105</v>
      </c>
      <c r="K215" s="7" t="s">
        <v>102</v>
      </c>
      <c r="L215" s="3" t="s">
        <v>973</v>
      </c>
      <c r="M215" s="3" t="s">
        <v>974</v>
      </c>
      <c r="N215" s="41" t="s">
        <v>975</v>
      </c>
      <c r="O215" s="87">
        <v>11001306</v>
      </c>
      <c r="P215" s="87">
        <v>9626571</v>
      </c>
      <c r="Q215" s="87">
        <v>1374735</v>
      </c>
      <c r="R215" s="87">
        <v>1975354</v>
      </c>
      <c r="S215" s="87"/>
      <c r="T215" s="87"/>
      <c r="U215" s="85">
        <v>2016</v>
      </c>
      <c r="V215" s="6"/>
      <c r="W215" s="3"/>
      <c r="X215" s="3"/>
      <c r="Y215" s="3" t="s">
        <v>129</v>
      </c>
      <c r="Z215" s="3"/>
      <c r="AA215" s="236"/>
      <c r="AB215" s="123" t="s">
        <v>388</v>
      </c>
      <c r="AC215" s="124" t="s">
        <v>21486</v>
      </c>
      <c r="AD215" s="41" t="s">
        <v>976</v>
      </c>
      <c r="AE215" s="204"/>
      <c r="AF215" s="203"/>
      <c r="AG215" s="41" t="s">
        <v>21480</v>
      </c>
      <c r="AH215" s="41" t="s">
        <v>121</v>
      </c>
      <c r="AI215" s="80" t="s">
        <v>977</v>
      </c>
      <c r="AJ215" s="41"/>
      <c r="AK215" s="4"/>
      <c r="AL215" s="85"/>
      <c r="AM215" s="151" t="s">
        <v>19998</v>
      </c>
      <c r="AN215" s="15"/>
      <c r="AO215" s="166"/>
      <c r="AP215" s="5">
        <f t="shared" si="4"/>
        <v>0</v>
      </c>
      <c r="AQ215" s="16"/>
      <c r="AR215" s="205">
        <v>1</v>
      </c>
      <c r="AS215" s="16"/>
      <c r="AT215" s="16"/>
      <c r="AU215" s="16"/>
      <c r="AV215" s="16"/>
      <c r="AW215" s="16"/>
      <c r="AX215" s="16"/>
    </row>
    <row r="216" spans="1:50" customFormat="1" ht="15.75" hidden="1" customHeight="1" x14ac:dyDescent="0.2">
      <c r="A216" s="7" t="s">
        <v>978</v>
      </c>
      <c r="B216" s="3" t="s">
        <v>979</v>
      </c>
      <c r="C216" s="85" t="s">
        <v>97</v>
      </c>
      <c r="D216" s="85" t="s">
        <v>23566</v>
      </c>
      <c r="E216" s="41" t="s">
        <v>392</v>
      </c>
      <c r="F216" s="85" t="s">
        <v>25110</v>
      </c>
      <c r="G216" s="85" t="s">
        <v>13789</v>
      </c>
      <c r="H216" s="85" t="s">
        <v>20690</v>
      </c>
      <c r="I216" s="3" t="s">
        <v>21705</v>
      </c>
      <c r="J216" s="85" t="s">
        <v>105</v>
      </c>
      <c r="K216" s="7" t="s">
        <v>102</v>
      </c>
      <c r="L216" s="3" t="s">
        <v>275</v>
      </c>
      <c r="M216" s="3" t="s">
        <v>980</v>
      </c>
      <c r="N216" s="41" t="s">
        <v>434</v>
      </c>
      <c r="O216" s="87">
        <v>2236</v>
      </c>
      <c r="P216" s="87">
        <v>2236</v>
      </c>
      <c r="Q216" s="87">
        <v>0</v>
      </c>
      <c r="R216" s="87">
        <v>0</v>
      </c>
      <c r="S216" s="87"/>
      <c r="T216" s="87"/>
      <c r="U216" s="85">
        <v>2016</v>
      </c>
      <c r="V216" s="6"/>
      <c r="W216" s="3"/>
      <c r="X216" s="3"/>
      <c r="Y216" s="3" t="s">
        <v>109</v>
      </c>
      <c r="Z216" s="3"/>
      <c r="AA216" s="236"/>
      <c r="AB216" s="123" t="s">
        <v>388</v>
      </c>
      <c r="AC216" s="124" t="s">
        <v>13100</v>
      </c>
      <c r="AD216" s="41" t="s">
        <v>981</v>
      </c>
      <c r="AE216" s="204"/>
      <c r="AF216" s="203"/>
      <c r="AG216" s="41" t="s">
        <v>21492</v>
      </c>
      <c r="AH216" s="41" t="s">
        <v>589</v>
      </c>
      <c r="AI216" s="80" t="s">
        <v>982</v>
      </c>
      <c r="AJ216" s="41"/>
      <c r="AK216" s="4"/>
      <c r="AL216" s="85"/>
      <c r="AM216" s="151" t="s">
        <v>19998</v>
      </c>
      <c r="AN216" s="15"/>
      <c r="AO216" s="166"/>
      <c r="AP216" s="5">
        <f t="shared" si="4"/>
        <v>0</v>
      </c>
      <c r="AQ216" s="16"/>
      <c r="AR216" s="205">
        <v>1</v>
      </c>
      <c r="AS216" s="16"/>
      <c r="AT216" s="16"/>
      <c r="AU216" s="16"/>
      <c r="AV216" s="16"/>
      <c r="AW216" s="16"/>
      <c r="AX216" s="16"/>
    </row>
    <row r="217" spans="1:50" customFormat="1" ht="15.75" hidden="1" customHeight="1" x14ac:dyDescent="0.2">
      <c r="A217" s="7" t="s">
        <v>983</v>
      </c>
      <c r="B217" s="3" t="s">
        <v>984</v>
      </c>
      <c r="C217" s="85" t="s">
        <v>97</v>
      </c>
      <c r="D217" s="85" t="s">
        <v>23566</v>
      </c>
      <c r="E217" s="41" t="s">
        <v>392</v>
      </c>
      <c r="F217" s="85" t="s">
        <v>23</v>
      </c>
      <c r="G217" s="85" t="s">
        <v>29</v>
      </c>
      <c r="H217" s="85" t="s">
        <v>20690</v>
      </c>
      <c r="I217" s="3" t="s">
        <v>21693</v>
      </c>
      <c r="J217" s="85" t="s">
        <v>105</v>
      </c>
      <c r="K217" s="7" t="s">
        <v>102</v>
      </c>
      <c r="L217" s="3" t="s">
        <v>322</v>
      </c>
      <c r="M217" s="3" t="s">
        <v>433</v>
      </c>
      <c r="N217" s="41" t="s">
        <v>434</v>
      </c>
      <c r="O217" s="87">
        <v>93298</v>
      </c>
      <c r="P217" s="87">
        <v>93298</v>
      </c>
      <c r="Q217" s="87">
        <v>0</v>
      </c>
      <c r="R217" s="87">
        <v>0</v>
      </c>
      <c r="S217" s="87"/>
      <c r="T217" s="87"/>
      <c r="U217" s="85">
        <v>2016</v>
      </c>
      <c r="V217" s="6"/>
      <c r="W217" s="3"/>
      <c r="X217" s="3"/>
      <c r="Y217" s="3"/>
      <c r="Z217" s="3"/>
      <c r="AA217" s="236"/>
      <c r="AB217" s="123" t="s">
        <v>388</v>
      </c>
      <c r="AC217" s="124" t="s">
        <v>13097</v>
      </c>
      <c r="AD217" s="41" t="s">
        <v>985</v>
      </c>
      <c r="AE217" s="204"/>
      <c r="AF217" s="203"/>
      <c r="AG217" s="41" t="s">
        <v>21484</v>
      </c>
      <c r="AH217" s="41" t="s">
        <v>394</v>
      </c>
      <c r="AI217" s="80" t="s">
        <v>986</v>
      </c>
      <c r="AJ217" s="41"/>
      <c r="AK217" s="4"/>
      <c r="AL217" s="85"/>
      <c r="AM217" s="151" t="s">
        <v>19998</v>
      </c>
      <c r="AN217" s="15"/>
      <c r="AO217" s="166"/>
      <c r="AP217" s="5">
        <f t="shared" si="4"/>
        <v>0</v>
      </c>
      <c r="AQ217" s="16"/>
      <c r="AR217" s="205">
        <v>1</v>
      </c>
      <c r="AS217" s="16"/>
      <c r="AT217" s="16"/>
      <c r="AU217" s="16"/>
      <c r="AV217" s="16"/>
      <c r="AW217" s="16"/>
      <c r="AX217" s="16"/>
    </row>
    <row r="218" spans="1:50" customFormat="1" ht="15.75" hidden="1" customHeight="1" x14ac:dyDescent="0.2">
      <c r="A218" s="7" t="s">
        <v>987</v>
      </c>
      <c r="B218" s="3" t="s">
        <v>988</v>
      </c>
      <c r="C218" s="85" t="s">
        <v>97</v>
      </c>
      <c r="D218" s="85" t="s">
        <v>13090</v>
      </c>
      <c r="E218" s="41" t="s">
        <v>110</v>
      </c>
      <c r="F218" s="85" t="s">
        <v>23</v>
      </c>
      <c r="G218" s="85" t="s">
        <v>26</v>
      </c>
      <c r="H218" s="85" t="s">
        <v>20690</v>
      </c>
      <c r="I218" s="3" t="s">
        <v>21707</v>
      </c>
      <c r="J218" s="85" t="s">
        <v>105</v>
      </c>
      <c r="K218" s="7" t="s">
        <v>102</v>
      </c>
      <c r="L218" s="3" t="s">
        <v>298</v>
      </c>
      <c r="M218" s="3" t="s">
        <v>989</v>
      </c>
      <c r="N218" s="41" t="s">
        <v>20712</v>
      </c>
      <c r="O218" s="87">
        <v>13399</v>
      </c>
      <c r="P218" s="87">
        <v>13399</v>
      </c>
      <c r="Q218" s="87">
        <v>0</v>
      </c>
      <c r="R218" s="87">
        <v>0</v>
      </c>
      <c r="S218" s="87"/>
      <c r="T218" s="87"/>
      <c r="U218" s="85">
        <v>2015</v>
      </c>
      <c r="V218" s="6"/>
      <c r="W218" s="3"/>
      <c r="X218" s="3"/>
      <c r="Y218" s="3" t="s">
        <v>172</v>
      </c>
      <c r="Z218" s="3"/>
      <c r="AA218" s="236"/>
      <c r="AB218" s="123" t="s">
        <v>97</v>
      </c>
      <c r="AC218" s="124" t="s">
        <v>13040</v>
      </c>
      <c r="AD218" s="41"/>
      <c r="AE218" s="204"/>
      <c r="AF218" s="203"/>
      <c r="AG218" s="41" t="s">
        <v>21484</v>
      </c>
      <c r="AH218" s="41" t="s">
        <v>155</v>
      </c>
      <c r="AI218" s="80" t="s">
        <v>4</v>
      </c>
      <c r="AJ218" s="41" t="s">
        <v>990</v>
      </c>
      <c r="AK218" s="4"/>
      <c r="AL218" s="85"/>
      <c r="AM218" s="151" t="s">
        <v>19998</v>
      </c>
      <c r="AN218" s="15"/>
      <c r="AO218" s="166"/>
      <c r="AP218" s="5">
        <f t="shared" si="4"/>
        <v>0</v>
      </c>
      <c r="AQ218" s="16"/>
      <c r="AR218" s="205">
        <v>1</v>
      </c>
      <c r="AS218" s="16"/>
      <c r="AT218" s="16"/>
      <c r="AU218" s="16"/>
      <c r="AV218" s="16"/>
      <c r="AW218" s="16"/>
      <c r="AX218" s="16"/>
    </row>
    <row r="219" spans="1:50" customFormat="1" ht="15.75" hidden="1" customHeight="1" x14ac:dyDescent="0.2">
      <c r="A219" s="7" t="s">
        <v>991</v>
      </c>
      <c r="B219" s="3" t="s">
        <v>992</v>
      </c>
      <c r="C219" s="85" t="s">
        <v>97</v>
      </c>
      <c r="D219" s="85" t="s">
        <v>23566</v>
      </c>
      <c r="E219" s="41" t="s">
        <v>392</v>
      </c>
      <c r="F219" s="85" t="s">
        <v>14</v>
      </c>
      <c r="G219" s="85" t="s">
        <v>17</v>
      </c>
      <c r="H219" s="85" t="s">
        <v>20690</v>
      </c>
      <c r="I219" s="3" t="s">
        <v>21699</v>
      </c>
      <c r="J219" s="85" t="s">
        <v>105</v>
      </c>
      <c r="K219" s="7" t="s">
        <v>102</v>
      </c>
      <c r="L219" s="3" t="s">
        <v>378</v>
      </c>
      <c r="M219" s="3" t="s">
        <v>993</v>
      </c>
      <c r="N219" s="41" t="s">
        <v>727</v>
      </c>
      <c r="O219" s="87">
        <v>103049</v>
      </c>
      <c r="P219" s="87">
        <v>102947</v>
      </c>
      <c r="Q219" s="87">
        <v>102</v>
      </c>
      <c r="R219" s="87">
        <v>0</v>
      </c>
      <c r="S219" s="87"/>
      <c r="T219" s="87"/>
      <c r="U219" s="85">
        <v>2016</v>
      </c>
      <c r="V219" s="6"/>
      <c r="W219" s="3"/>
      <c r="X219" s="3"/>
      <c r="Y219" s="3" t="s">
        <v>472</v>
      </c>
      <c r="Z219" s="3"/>
      <c r="AA219" s="236"/>
      <c r="AB219" s="123" t="s">
        <v>388</v>
      </c>
      <c r="AC219" s="124" t="s">
        <v>21486</v>
      </c>
      <c r="AD219" s="41" t="s">
        <v>994</v>
      </c>
      <c r="AE219" s="204"/>
      <c r="AF219" s="203"/>
      <c r="AG219" s="41" t="s">
        <v>21489</v>
      </c>
      <c r="AH219" s="41" t="s">
        <v>111</v>
      </c>
      <c r="AI219" s="80" t="s">
        <v>995</v>
      </c>
      <c r="AJ219" s="41"/>
      <c r="AK219" s="4"/>
      <c r="AL219" s="85"/>
      <c r="AM219" s="151" t="s">
        <v>19998</v>
      </c>
      <c r="AN219" s="15"/>
      <c r="AO219" s="166"/>
      <c r="AP219" s="5">
        <f t="shared" si="4"/>
        <v>0</v>
      </c>
      <c r="AQ219" s="16"/>
      <c r="AR219" s="205">
        <v>1</v>
      </c>
      <c r="AS219" s="16"/>
      <c r="AT219" s="16"/>
      <c r="AU219" s="16"/>
      <c r="AV219" s="16"/>
      <c r="AW219" s="16"/>
      <c r="AX219" s="16"/>
    </row>
    <row r="220" spans="1:50" customFormat="1" ht="15.75" hidden="1" customHeight="1" x14ac:dyDescent="0.2">
      <c r="A220" s="7" t="s">
        <v>996</v>
      </c>
      <c r="B220" s="3" t="s">
        <v>997</v>
      </c>
      <c r="C220" s="85" t="s">
        <v>97</v>
      </c>
      <c r="D220" s="85" t="s">
        <v>23566</v>
      </c>
      <c r="E220" s="41" t="s">
        <v>392</v>
      </c>
      <c r="F220" s="85" t="s">
        <v>23</v>
      </c>
      <c r="G220" s="85" t="s">
        <v>29</v>
      </c>
      <c r="H220" s="85" t="s">
        <v>20690</v>
      </c>
      <c r="I220" s="3" t="s">
        <v>21693</v>
      </c>
      <c r="J220" s="85" t="s">
        <v>105</v>
      </c>
      <c r="K220" s="7" t="s">
        <v>102</v>
      </c>
      <c r="L220" s="3" t="s">
        <v>175</v>
      </c>
      <c r="M220" s="3" t="s">
        <v>998</v>
      </c>
      <c r="N220" s="41" t="s">
        <v>999</v>
      </c>
      <c r="O220" s="87">
        <v>116741</v>
      </c>
      <c r="P220" s="87">
        <v>116741</v>
      </c>
      <c r="Q220" s="87">
        <v>0</v>
      </c>
      <c r="R220" s="87">
        <v>0</v>
      </c>
      <c r="S220" s="87"/>
      <c r="T220" s="87"/>
      <c r="U220" s="85">
        <v>2016</v>
      </c>
      <c r="V220" s="6"/>
      <c r="W220" s="3"/>
      <c r="X220" s="3"/>
      <c r="Y220" s="3" t="s">
        <v>109</v>
      </c>
      <c r="Z220" s="3"/>
      <c r="AA220" s="236"/>
      <c r="AB220" s="123" t="s">
        <v>388</v>
      </c>
      <c r="AC220" s="124" t="s">
        <v>13097</v>
      </c>
      <c r="AD220" s="41" t="s">
        <v>1000</v>
      </c>
      <c r="AE220" s="204"/>
      <c r="AF220" s="203"/>
      <c r="AG220" s="41" t="s">
        <v>21484</v>
      </c>
      <c r="AH220" s="41" t="s">
        <v>394</v>
      </c>
      <c r="AI220" s="80" t="s">
        <v>1001</v>
      </c>
      <c r="AJ220" s="41"/>
      <c r="AK220" s="4"/>
      <c r="AL220" s="85"/>
      <c r="AM220" s="151" t="s">
        <v>19998</v>
      </c>
      <c r="AN220" s="15"/>
      <c r="AO220" s="166"/>
      <c r="AP220" s="5">
        <f t="shared" si="4"/>
        <v>0</v>
      </c>
      <c r="AQ220" s="16"/>
      <c r="AR220" s="205">
        <v>1</v>
      </c>
      <c r="AS220" s="16"/>
      <c r="AT220" s="16"/>
      <c r="AU220" s="16"/>
      <c r="AV220" s="16"/>
      <c r="AW220" s="16"/>
      <c r="AX220" s="16"/>
    </row>
    <row r="221" spans="1:50" customFormat="1" ht="15.75" hidden="1" customHeight="1" x14ac:dyDescent="0.2">
      <c r="A221" s="7" t="s">
        <v>1002</v>
      </c>
      <c r="B221" s="3" t="s">
        <v>1003</v>
      </c>
      <c r="C221" s="85" t="s">
        <v>97</v>
      </c>
      <c r="D221" s="85" t="s">
        <v>23566</v>
      </c>
      <c r="E221" s="41" t="s">
        <v>392</v>
      </c>
      <c r="F221" s="85" t="s">
        <v>23</v>
      </c>
      <c r="G221" s="85" t="s">
        <v>29</v>
      </c>
      <c r="H221" s="85" t="s">
        <v>20690</v>
      </c>
      <c r="I221" s="3" t="s">
        <v>21693</v>
      </c>
      <c r="J221" s="85" t="s">
        <v>105</v>
      </c>
      <c r="K221" s="7" t="s">
        <v>102</v>
      </c>
      <c r="L221" s="3" t="s">
        <v>175</v>
      </c>
      <c r="M221" s="3" t="s">
        <v>389</v>
      </c>
      <c r="N221" s="41" t="s">
        <v>404</v>
      </c>
      <c r="O221" s="87">
        <v>28562</v>
      </c>
      <c r="P221" s="87">
        <v>28562</v>
      </c>
      <c r="Q221" s="87">
        <v>0</v>
      </c>
      <c r="R221" s="87">
        <v>0</v>
      </c>
      <c r="S221" s="87"/>
      <c r="T221" s="87"/>
      <c r="U221" s="85">
        <v>2016</v>
      </c>
      <c r="V221" s="6"/>
      <c r="W221" s="3"/>
      <c r="X221" s="3"/>
      <c r="Y221" s="3" t="s">
        <v>561</v>
      </c>
      <c r="Z221" s="3"/>
      <c r="AA221" s="236"/>
      <c r="AB221" s="123" t="s">
        <v>388</v>
      </c>
      <c r="AC221" s="124" t="s">
        <v>13097</v>
      </c>
      <c r="AD221" s="41" t="s">
        <v>1004</v>
      </c>
      <c r="AE221" s="204"/>
      <c r="AF221" s="203"/>
      <c r="AG221" s="41" t="s">
        <v>21484</v>
      </c>
      <c r="AH221" s="41" t="s">
        <v>394</v>
      </c>
      <c r="AI221" s="80" t="s">
        <v>1005</v>
      </c>
      <c r="AJ221" s="41" t="s">
        <v>408</v>
      </c>
      <c r="AK221" s="4"/>
      <c r="AL221" s="85"/>
      <c r="AM221" s="151" t="s">
        <v>19998</v>
      </c>
      <c r="AN221" s="15"/>
      <c r="AO221" s="166"/>
      <c r="AP221" s="5">
        <f t="shared" si="4"/>
        <v>0</v>
      </c>
      <c r="AQ221" s="16"/>
      <c r="AR221" s="205">
        <v>1</v>
      </c>
      <c r="AS221" s="16"/>
      <c r="AT221" s="16"/>
      <c r="AU221" s="16"/>
      <c r="AV221" s="16"/>
      <c r="AW221" s="16"/>
      <c r="AX221" s="16"/>
    </row>
    <row r="222" spans="1:50" customFormat="1" ht="15.75" hidden="1" customHeight="1" x14ac:dyDescent="0.2">
      <c r="A222" s="7" t="s">
        <v>1006</v>
      </c>
      <c r="B222" s="3" t="s">
        <v>1007</v>
      </c>
      <c r="C222" s="85" t="s">
        <v>97</v>
      </c>
      <c r="D222" s="85" t="s">
        <v>23566</v>
      </c>
      <c r="E222" s="41" t="s">
        <v>392</v>
      </c>
      <c r="F222" s="85" t="s">
        <v>23</v>
      </c>
      <c r="G222" s="85" t="s">
        <v>29</v>
      </c>
      <c r="H222" s="85" t="s">
        <v>20690</v>
      </c>
      <c r="I222" s="3" t="s">
        <v>21693</v>
      </c>
      <c r="J222" s="85" t="s">
        <v>105</v>
      </c>
      <c r="K222" s="7" t="s">
        <v>102</v>
      </c>
      <c r="L222" s="3" t="s">
        <v>175</v>
      </c>
      <c r="M222" s="3" t="s">
        <v>389</v>
      </c>
      <c r="N222" s="41" t="s">
        <v>404</v>
      </c>
      <c r="O222" s="87">
        <v>68637</v>
      </c>
      <c r="P222" s="87">
        <v>68637</v>
      </c>
      <c r="Q222" s="87">
        <v>0</v>
      </c>
      <c r="R222" s="87">
        <v>0</v>
      </c>
      <c r="S222" s="87"/>
      <c r="T222" s="87"/>
      <c r="U222" s="85">
        <v>2016</v>
      </c>
      <c r="V222" s="6"/>
      <c r="W222" s="3"/>
      <c r="X222" s="3"/>
      <c r="Y222" s="3" t="s">
        <v>561</v>
      </c>
      <c r="Z222" s="3"/>
      <c r="AA222" s="236"/>
      <c r="AB222" s="123" t="s">
        <v>388</v>
      </c>
      <c r="AC222" s="124" t="s">
        <v>13097</v>
      </c>
      <c r="AD222" s="41" t="s">
        <v>1008</v>
      </c>
      <c r="AE222" s="204"/>
      <c r="AF222" s="203"/>
      <c r="AG222" s="41" t="s">
        <v>21484</v>
      </c>
      <c r="AH222" s="41" t="s">
        <v>394</v>
      </c>
      <c r="AI222" s="80" t="s">
        <v>1009</v>
      </c>
      <c r="AJ222" s="41" t="s">
        <v>408</v>
      </c>
      <c r="AK222" s="4"/>
      <c r="AL222" s="85"/>
      <c r="AM222" s="151" t="s">
        <v>19998</v>
      </c>
      <c r="AN222" s="15"/>
      <c r="AO222" s="166"/>
      <c r="AP222" s="5">
        <f t="shared" si="4"/>
        <v>0</v>
      </c>
      <c r="AQ222" s="16"/>
      <c r="AR222" s="205">
        <v>1</v>
      </c>
      <c r="AS222" s="16"/>
      <c r="AT222" s="16"/>
      <c r="AU222" s="16"/>
      <c r="AV222" s="16"/>
      <c r="AW222" s="16"/>
      <c r="AX222" s="16"/>
    </row>
    <row r="223" spans="1:50" customFormat="1" ht="15.75" hidden="1" customHeight="1" x14ac:dyDescent="0.2">
      <c r="A223" s="7" t="s">
        <v>1010</v>
      </c>
      <c r="B223" s="3" t="s">
        <v>1011</v>
      </c>
      <c r="C223" s="85" t="s">
        <v>97</v>
      </c>
      <c r="D223" s="85" t="s">
        <v>23566</v>
      </c>
      <c r="E223" s="41" t="s">
        <v>392</v>
      </c>
      <c r="F223" s="85" t="s">
        <v>14</v>
      </c>
      <c r="G223" s="85" t="s">
        <v>17</v>
      </c>
      <c r="H223" s="85" t="s">
        <v>20690</v>
      </c>
      <c r="I223" s="3" t="s">
        <v>21699</v>
      </c>
      <c r="J223" s="85" t="s">
        <v>105</v>
      </c>
      <c r="K223" s="7" t="s">
        <v>102</v>
      </c>
      <c r="L223" s="3" t="s">
        <v>219</v>
      </c>
      <c r="M223" s="3" t="s">
        <v>1012</v>
      </c>
      <c r="N223" s="41" t="s">
        <v>727</v>
      </c>
      <c r="O223" s="87">
        <v>7781</v>
      </c>
      <c r="P223" s="87">
        <v>7737</v>
      </c>
      <c r="Q223" s="87">
        <v>44</v>
      </c>
      <c r="R223" s="87">
        <v>0</v>
      </c>
      <c r="S223" s="87"/>
      <c r="T223" s="87"/>
      <c r="U223" s="85">
        <v>2017</v>
      </c>
      <c r="V223" s="6"/>
      <c r="W223" s="3"/>
      <c r="X223" s="3"/>
      <c r="Y223" s="3" t="s">
        <v>561</v>
      </c>
      <c r="Z223" s="3"/>
      <c r="AA223" s="236"/>
      <c r="AB223" s="123" t="s">
        <v>388</v>
      </c>
      <c r="AC223" s="124" t="s">
        <v>21486</v>
      </c>
      <c r="AD223" s="41" t="s">
        <v>1013</v>
      </c>
      <c r="AE223" s="204"/>
      <c r="AF223" s="203"/>
      <c r="AG223" s="41" t="s">
        <v>21489</v>
      </c>
      <c r="AH223" s="41" t="s">
        <v>111</v>
      </c>
      <c r="AI223" s="80" t="s">
        <v>1014</v>
      </c>
      <c r="AJ223" s="41"/>
      <c r="AK223" s="4"/>
      <c r="AL223" s="85"/>
      <c r="AM223" s="151" t="s">
        <v>19998</v>
      </c>
      <c r="AN223" s="15"/>
      <c r="AO223" s="166"/>
      <c r="AP223" s="5">
        <f t="shared" si="4"/>
        <v>0</v>
      </c>
      <c r="AQ223" s="16"/>
      <c r="AR223" s="205">
        <v>1</v>
      </c>
      <c r="AS223" s="16"/>
      <c r="AT223" s="16"/>
      <c r="AU223" s="16"/>
      <c r="AV223" s="16"/>
      <c r="AW223" s="16"/>
      <c r="AX223" s="16"/>
    </row>
    <row r="224" spans="1:50" customFormat="1" ht="15.75" hidden="1" customHeight="1" x14ac:dyDescent="0.2">
      <c r="A224" s="7" t="s">
        <v>1015</v>
      </c>
      <c r="B224" s="3" t="s">
        <v>1016</v>
      </c>
      <c r="C224" s="85" t="s">
        <v>97</v>
      </c>
      <c r="D224" s="85" t="s">
        <v>23566</v>
      </c>
      <c r="E224" s="41" t="s">
        <v>392</v>
      </c>
      <c r="F224" s="85" t="s">
        <v>23</v>
      </c>
      <c r="G224" s="85" t="s">
        <v>29</v>
      </c>
      <c r="H224" s="85" t="s">
        <v>20690</v>
      </c>
      <c r="I224" s="3" t="s">
        <v>21693</v>
      </c>
      <c r="J224" s="85" t="s">
        <v>105</v>
      </c>
      <c r="K224" s="7" t="s">
        <v>102</v>
      </c>
      <c r="L224" s="3" t="s">
        <v>175</v>
      </c>
      <c r="M224" s="3" t="s">
        <v>389</v>
      </c>
      <c r="N224" s="41" t="s">
        <v>999</v>
      </c>
      <c r="O224" s="87">
        <v>103357</v>
      </c>
      <c r="P224" s="87">
        <v>103357</v>
      </c>
      <c r="Q224" s="87">
        <v>0</v>
      </c>
      <c r="R224" s="87">
        <v>0</v>
      </c>
      <c r="S224" s="87"/>
      <c r="T224" s="87"/>
      <c r="U224" s="85">
        <v>2016</v>
      </c>
      <c r="V224" s="6"/>
      <c r="W224" s="3"/>
      <c r="X224" s="3"/>
      <c r="Y224" s="3" t="s">
        <v>109</v>
      </c>
      <c r="Z224" s="3"/>
      <c r="AA224" s="236"/>
      <c r="AB224" s="123" t="s">
        <v>388</v>
      </c>
      <c r="AC224" s="124" t="s">
        <v>13097</v>
      </c>
      <c r="AD224" s="41" t="s">
        <v>1017</v>
      </c>
      <c r="AE224" s="204"/>
      <c r="AF224" s="203"/>
      <c r="AG224" s="41" t="s">
        <v>21484</v>
      </c>
      <c r="AH224" s="41" t="s">
        <v>394</v>
      </c>
      <c r="AI224" s="80" t="s">
        <v>1018</v>
      </c>
      <c r="AJ224" s="41"/>
      <c r="AK224" s="4"/>
      <c r="AL224" s="85"/>
      <c r="AM224" s="151" t="s">
        <v>19998</v>
      </c>
      <c r="AN224" s="15"/>
      <c r="AO224" s="166"/>
      <c r="AP224" s="5">
        <f t="shared" si="4"/>
        <v>0</v>
      </c>
      <c r="AQ224" s="16"/>
      <c r="AR224" s="205">
        <v>1</v>
      </c>
      <c r="AS224" s="16"/>
      <c r="AT224" s="16"/>
      <c r="AU224" s="16"/>
      <c r="AV224" s="16"/>
      <c r="AW224" s="16"/>
      <c r="AX224" s="16"/>
    </row>
    <row r="225" spans="1:50" customFormat="1" ht="15.75" hidden="1" customHeight="1" x14ac:dyDescent="0.2">
      <c r="A225" s="7" t="s">
        <v>1019</v>
      </c>
      <c r="B225" s="3" t="s">
        <v>1020</v>
      </c>
      <c r="C225" s="85" t="s">
        <v>97</v>
      </c>
      <c r="D225" s="85" t="s">
        <v>23566</v>
      </c>
      <c r="E225" s="41" t="s">
        <v>392</v>
      </c>
      <c r="F225" s="85" t="s">
        <v>14</v>
      </c>
      <c r="G225" s="85" t="s">
        <v>17</v>
      </c>
      <c r="H225" s="85" t="s">
        <v>20690</v>
      </c>
      <c r="I225" s="3" t="s">
        <v>21699</v>
      </c>
      <c r="J225" s="85" t="s">
        <v>105</v>
      </c>
      <c r="K225" s="7" t="s">
        <v>102</v>
      </c>
      <c r="L225" s="3" t="s">
        <v>227</v>
      </c>
      <c r="M225" s="3" t="s">
        <v>1021</v>
      </c>
      <c r="N225" s="41" t="s">
        <v>727</v>
      </c>
      <c r="O225" s="87">
        <v>61150</v>
      </c>
      <c r="P225" s="87">
        <v>25046</v>
      </c>
      <c r="Q225" s="87">
        <v>36104</v>
      </c>
      <c r="R225" s="87">
        <v>0</v>
      </c>
      <c r="S225" s="87"/>
      <c r="T225" s="87"/>
      <c r="U225" s="85">
        <v>2017</v>
      </c>
      <c r="V225" s="6"/>
      <c r="W225" s="3"/>
      <c r="X225" s="3"/>
      <c r="Y225" s="3" t="s">
        <v>561</v>
      </c>
      <c r="Z225" s="3"/>
      <c r="AA225" s="236"/>
      <c r="AB225" s="123" t="s">
        <v>388</v>
      </c>
      <c r="AC225" s="124" t="s">
        <v>21486</v>
      </c>
      <c r="AD225" s="41" t="s">
        <v>1022</v>
      </c>
      <c r="AE225" s="204"/>
      <c r="AF225" s="203"/>
      <c r="AG225" s="41" t="s">
        <v>21489</v>
      </c>
      <c r="AH225" s="41" t="s">
        <v>111</v>
      </c>
      <c r="AI225" s="80" t="s">
        <v>1023</v>
      </c>
      <c r="AJ225" s="41"/>
      <c r="AK225" s="4"/>
      <c r="AL225" s="85"/>
      <c r="AM225" s="151" t="s">
        <v>19998</v>
      </c>
      <c r="AN225" s="15"/>
      <c r="AO225" s="166"/>
      <c r="AP225" s="5">
        <f t="shared" si="4"/>
        <v>0</v>
      </c>
      <c r="AQ225" s="16"/>
      <c r="AR225" s="205">
        <v>1</v>
      </c>
      <c r="AS225" s="16"/>
      <c r="AT225" s="16"/>
      <c r="AU225" s="16"/>
      <c r="AV225" s="16"/>
      <c r="AW225" s="16"/>
      <c r="AX225" s="16"/>
    </row>
    <row r="226" spans="1:50" customFormat="1" ht="15.75" hidden="1" customHeight="1" x14ac:dyDescent="0.2">
      <c r="A226" s="7" t="s">
        <v>1024</v>
      </c>
      <c r="B226" s="3" t="s">
        <v>1025</v>
      </c>
      <c r="C226" s="85" t="s">
        <v>97</v>
      </c>
      <c r="D226" s="85" t="s">
        <v>23566</v>
      </c>
      <c r="E226" s="41" t="s">
        <v>392</v>
      </c>
      <c r="F226" s="85" t="s">
        <v>23</v>
      </c>
      <c r="G226" s="85" t="s">
        <v>29</v>
      </c>
      <c r="H226" s="85" t="s">
        <v>20690</v>
      </c>
      <c r="I226" s="3" t="s">
        <v>21693</v>
      </c>
      <c r="J226" s="85" t="s">
        <v>105</v>
      </c>
      <c r="K226" s="7" t="s">
        <v>102</v>
      </c>
      <c r="L226" s="3" t="s">
        <v>175</v>
      </c>
      <c r="M226" s="3" t="s">
        <v>389</v>
      </c>
      <c r="N226" s="41" t="s">
        <v>404</v>
      </c>
      <c r="O226" s="87">
        <v>110720</v>
      </c>
      <c r="P226" s="87">
        <v>110720</v>
      </c>
      <c r="Q226" s="87">
        <v>0</v>
      </c>
      <c r="R226" s="87">
        <v>0</v>
      </c>
      <c r="S226" s="87"/>
      <c r="T226" s="87"/>
      <c r="U226" s="85">
        <v>2016</v>
      </c>
      <c r="V226" s="6"/>
      <c r="W226" s="3"/>
      <c r="X226" s="3"/>
      <c r="Y226" s="3" t="s">
        <v>561</v>
      </c>
      <c r="Z226" s="3"/>
      <c r="AA226" s="236"/>
      <c r="AB226" s="123" t="s">
        <v>388</v>
      </c>
      <c r="AC226" s="124" t="s">
        <v>13097</v>
      </c>
      <c r="AD226" s="41" t="s">
        <v>1026</v>
      </c>
      <c r="AE226" s="204"/>
      <c r="AF226" s="203"/>
      <c r="AG226" s="41" t="s">
        <v>21484</v>
      </c>
      <c r="AH226" s="41" t="s">
        <v>394</v>
      </c>
      <c r="AI226" s="80" t="s">
        <v>1027</v>
      </c>
      <c r="AJ226" s="41" t="s">
        <v>408</v>
      </c>
      <c r="AK226" s="4"/>
      <c r="AL226" s="85"/>
      <c r="AM226" s="151" t="s">
        <v>19998</v>
      </c>
      <c r="AN226" s="15"/>
      <c r="AO226" s="166"/>
      <c r="AP226" s="5">
        <f t="shared" si="4"/>
        <v>0</v>
      </c>
      <c r="AQ226" s="16"/>
      <c r="AR226" s="205">
        <v>1</v>
      </c>
      <c r="AS226" s="16"/>
      <c r="AT226" s="16"/>
      <c r="AU226" s="16"/>
      <c r="AV226" s="16"/>
      <c r="AW226" s="16"/>
      <c r="AX226" s="16"/>
    </row>
    <row r="227" spans="1:50" customFormat="1" ht="15.75" hidden="1" customHeight="1" x14ac:dyDescent="0.2">
      <c r="A227" s="7" t="s">
        <v>1028</v>
      </c>
      <c r="B227" s="3" t="s">
        <v>1029</v>
      </c>
      <c r="C227" s="85" t="s">
        <v>97</v>
      </c>
      <c r="D227" s="85" t="s">
        <v>23566</v>
      </c>
      <c r="E227" s="41" t="s">
        <v>392</v>
      </c>
      <c r="F227" s="85" t="s">
        <v>23</v>
      </c>
      <c r="G227" s="85" t="s">
        <v>29</v>
      </c>
      <c r="H227" s="85" t="s">
        <v>20690</v>
      </c>
      <c r="I227" s="3" t="s">
        <v>21693</v>
      </c>
      <c r="J227" s="85" t="s">
        <v>105</v>
      </c>
      <c r="K227" s="7" t="s">
        <v>102</v>
      </c>
      <c r="L227" s="3" t="s">
        <v>175</v>
      </c>
      <c r="M227" s="3" t="s">
        <v>389</v>
      </c>
      <c r="N227" s="41" t="s">
        <v>404</v>
      </c>
      <c r="O227" s="87">
        <v>84131</v>
      </c>
      <c r="P227" s="87">
        <v>76921</v>
      </c>
      <c r="Q227" s="87">
        <v>7210</v>
      </c>
      <c r="R227" s="87">
        <v>0</v>
      </c>
      <c r="S227" s="87"/>
      <c r="T227" s="87"/>
      <c r="U227" s="85">
        <v>2017</v>
      </c>
      <c r="V227" s="6"/>
      <c r="W227" s="3"/>
      <c r="X227" s="3"/>
      <c r="Y227" s="3" t="s">
        <v>561</v>
      </c>
      <c r="Z227" s="3"/>
      <c r="AA227" s="236"/>
      <c r="AB227" s="123" t="s">
        <v>388</v>
      </c>
      <c r="AC227" s="124" t="s">
        <v>13097</v>
      </c>
      <c r="AD227" s="41" t="s">
        <v>1030</v>
      </c>
      <c r="AE227" s="204"/>
      <c r="AF227" s="203"/>
      <c r="AG227" s="41" t="s">
        <v>21484</v>
      </c>
      <c r="AH227" s="41" t="s">
        <v>394</v>
      </c>
      <c r="AI227" s="80" t="s">
        <v>1031</v>
      </c>
      <c r="AJ227" s="41" t="s">
        <v>408</v>
      </c>
      <c r="AK227" s="4"/>
      <c r="AL227" s="85"/>
      <c r="AM227" s="151" t="s">
        <v>19998</v>
      </c>
      <c r="AN227" s="15"/>
      <c r="AO227" s="166"/>
      <c r="AP227" s="5">
        <f t="shared" si="4"/>
        <v>0</v>
      </c>
      <c r="AQ227" s="16"/>
      <c r="AR227" s="205">
        <v>1</v>
      </c>
      <c r="AS227" s="16"/>
      <c r="AT227" s="16"/>
      <c r="AU227" s="16"/>
      <c r="AV227" s="16"/>
      <c r="AW227" s="16"/>
      <c r="AX227" s="16"/>
    </row>
    <row r="228" spans="1:50" customFormat="1" ht="15.75" hidden="1" customHeight="1" x14ac:dyDescent="0.2">
      <c r="A228" s="7" t="s">
        <v>1032</v>
      </c>
      <c r="B228" s="3" t="s">
        <v>1033</v>
      </c>
      <c r="C228" s="85" t="s">
        <v>97</v>
      </c>
      <c r="D228" s="85" t="s">
        <v>23566</v>
      </c>
      <c r="E228" s="41" t="s">
        <v>392</v>
      </c>
      <c r="F228" s="85" t="s">
        <v>23</v>
      </c>
      <c r="G228" s="85" t="s">
        <v>29</v>
      </c>
      <c r="H228" s="85" t="s">
        <v>20690</v>
      </c>
      <c r="I228" s="3" t="s">
        <v>21693</v>
      </c>
      <c r="J228" s="85" t="s">
        <v>105</v>
      </c>
      <c r="K228" s="7" t="s">
        <v>102</v>
      </c>
      <c r="L228" s="3" t="s">
        <v>175</v>
      </c>
      <c r="M228" s="3" t="s">
        <v>389</v>
      </c>
      <c r="N228" s="41" t="s">
        <v>404</v>
      </c>
      <c r="O228" s="87">
        <v>60749</v>
      </c>
      <c r="P228" s="87">
        <v>60749</v>
      </c>
      <c r="Q228" s="87">
        <v>0</v>
      </c>
      <c r="R228" s="87">
        <v>0</v>
      </c>
      <c r="S228" s="87"/>
      <c r="T228" s="87"/>
      <c r="U228" s="85">
        <v>2017</v>
      </c>
      <c r="V228" s="6"/>
      <c r="W228" s="3"/>
      <c r="X228" s="3"/>
      <c r="Y228" s="3" t="s">
        <v>561</v>
      </c>
      <c r="Z228" s="3"/>
      <c r="AA228" s="236"/>
      <c r="AB228" s="123" t="s">
        <v>388</v>
      </c>
      <c r="AC228" s="124" t="s">
        <v>13097</v>
      </c>
      <c r="AD228" s="41" t="s">
        <v>1034</v>
      </c>
      <c r="AE228" s="204"/>
      <c r="AF228" s="203"/>
      <c r="AG228" s="41" t="s">
        <v>21484</v>
      </c>
      <c r="AH228" s="41" t="s">
        <v>394</v>
      </c>
      <c r="AI228" s="80" t="s">
        <v>1035</v>
      </c>
      <c r="AJ228" s="41" t="s">
        <v>408</v>
      </c>
      <c r="AK228" s="4"/>
      <c r="AL228" s="85"/>
      <c r="AM228" s="151" t="s">
        <v>19998</v>
      </c>
      <c r="AN228" s="15"/>
      <c r="AO228" s="166"/>
      <c r="AP228" s="5">
        <f t="shared" si="4"/>
        <v>0</v>
      </c>
      <c r="AQ228" s="16"/>
      <c r="AR228" s="205">
        <v>1</v>
      </c>
      <c r="AS228" s="16"/>
      <c r="AT228" s="16"/>
      <c r="AU228" s="16"/>
      <c r="AV228" s="16"/>
      <c r="AW228" s="16"/>
      <c r="AX228" s="16"/>
    </row>
    <row r="229" spans="1:50" customFormat="1" ht="15.75" hidden="1" customHeight="1" x14ac:dyDescent="0.2">
      <c r="A229" s="7" t="s">
        <v>1036</v>
      </c>
      <c r="B229" s="3" t="s">
        <v>1037</v>
      </c>
      <c r="C229" s="85" t="s">
        <v>97</v>
      </c>
      <c r="D229" s="85" t="s">
        <v>23566</v>
      </c>
      <c r="E229" s="41" t="s">
        <v>392</v>
      </c>
      <c r="F229" s="85" t="s">
        <v>23</v>
      </c>
      <c r="G229" s="85" t="s">
        <v>29</v>
      </c>
      <c r="H229" s="85" t="s">
        <v>20690</v>
      </c>
      <c r="I229" s="3" t="s">
        <v>21693</v>
      </c>
      <c r="J229" s="85" t="s">
        <v>105</v>
      </c>
      <c r="K229" s="7" t="s">
        <v>102</v>
      </c>
      <c r="L229" s="3" t="s">
        <v>175</v>
      </c>
      <c r="M229" s="3" t="s">
        <v>389</v>
      </c>
      <c r="N229" s="41" t="s">
        <v>999</v>
      </c>
      <c r="O229" s="87">
        <v>97813</v>
      </c>
      <c r="P229" s="87">
        <v>97813</v>
      </c>
      <c r="Q229" s="87">
        <v>0</v>
      </c>
      <c r="R229" s="87">
        <v>0</v>
      </c>
      <c r="S229" s="87"/>
      <c r="T229" s="87"/>
      <c r="U229" s="85">
        <v>2016</v>
      </c>
      <c r="V229" s="6"/>
      <c r="W229" s="3"/>
      <c r="X229" s="3"/>
      <c r="Y229" s="3" t="s">
        <v>109</v>
      </c>
      <c r="Z229" s="3"/>
      <c r="AA229" s="236"/>
      <c r="AB229" s="123" t="s">
        <v>388</v>
      </c>
      <c r="AC229" s="124" t="s">
        <v>13097</v>
      </c>
      <c r="AD229" s="41" t="s">
        <v>1038</v>
      </c>
      <c r="AE229" s="204"/>
      <c r="AF229" s="203"/>
      <c r="AG229" s="41" t="s">
        <v>21484</v>
      </c>
      <c r="AH229" s="41" t="s">
        <v>394</v>
      </c>
      <c r="AI229" s="80" t="s">
        <v>1039</v>
      </c>
      <c r="AJ229" s="41"/>
      <c r="AK229" s="4"/>
      <c r="AL229" s="85"/>
      <c r="AM229" s="151" t="s">
        <v>19998</v>
      </c>
      <c r="AN229" s="15"/>
      <c r="AO229" s="166"/>
      <c r="AP229" s="5">
        <f t="shared" si="4"/>
        <v>0</v>
      </c>
      <c r="AQ229" s="16"/>
      <c r="AR229" s="205">
        <v>1</v>
      </c>
      <c r="AS229" s="16"/>
      <c r="AT229" s="16"/>
      <c r="AU229" s="16"/>
      <c r="AV229" s="16"/>
      <c r="AW229" s="16"/>
      <c r="AX229" s="16"/>
    </row>
    <row r="230" spans="1:50" customFormat="1" ht="15.75" hidden="1" customHeight="1" x14ac:dyDescent="0.2">
      <c r="A230" s="7" t="s">
        <v>1040</v>
      </c>
      <c r="B230" s="3" t="s">
        <v>1041</v>
      </c>
      <c r="C230" s="85" t="s">
        <v>97</v>
      </c>
      <c r="D230" s="85" t="s">
        <v>23566</v>
      </c>
      <c r="E230" s="41" t="s">
        <v>392</v>
      </c>
      <c r="F230" s="85" t="s">
        <v>34</v>
      </c>
      <c r="G230" s="85" t="s">
        <v>37</v>
      </c>
      <c r="H230" s="85" t="s">
        <v>20689</v>
      </c>
      <c r="I230" s="3" t="s">
        <v>21695</v>
      </c>
      <c r="J230" s="85" t="s">
        <v>105</v>
      </c>
      <c r="K230" s="7" t="s">
        <v>102</v>
      </c>
      <c r="L230" s="3" t="s">
        <v>973</v>
      </c>
      <c r="M230" s="3" t="s">
        <v>1042</v>
      </c>
      <c r="N230" s="41" t="s">
        <v>1043</v>
      </c>
      <c r="O230" s="87">
        <v>13618537</v>
      </c>
      <c r="P230" s="87">
        <v>12722343</v>
      </c>
      <c r="Q230" s="87">
        <v>896194</v>
      </c>
      <c r="R230" s="87">
        <v>2464978</v>
      </c>
      <c r="S230" s="87"/>
      <c r="T230" s="87"/>
      <c r="U230" s="85">
        <v>2017</v>
      </c>
      <c r="V230" s="6"/>
      <c r="W230" s="3"/>
      <c r="X230" s="3"/>
      <c r="Y230" s="3" t="s">
        <v>129</v>
      </c>
      <c r="Z230" s="3"/>
      <c r="AA230" s="236"/>
      <c r="AB230" s="123" t="s">
        <v>388</v>
      </c>
      <c r="AC230" s="124" t="s">
        <v>21486</v>
      </c>
      <c r="AD230" s="41" t="s">
        <v>1044</v>
      </c>
      <c r="AE230" s="204"/>
      <c r="AF230" s="203"/>
      <c r="AG230" s="41" t="s">
        <v>21480</v>
      </c>
      <c r="AH230" s="41" t="s">
        <v>121</v>
      </c>
      <c r="AI230" s="80" t="s">
        <v>1045</v>
      </c>
      <c r="AJ230" s="41"/>
      <c r="AK230" s="4"/>
      <c r="AL230" s="85"/>
      <c r="AM230" s="151" t="s">
        <v>19998</v>
      </c>
      <c r="AN230" s="58" t="s">
        <v>99</v>
      </c>
      <c r="AO230" s="166"/>
      <c r="AP230" s="5">
        <f t="shared" si="4"/>
        <v>0</v>
      </c>
      <c r="AQ230" s="16"/>
      <c r="AR230" s="205">
        <v>1</v>
      </c>
      <c r="AS230" s="16"/>
      <c r="AT230" s="16"/>
      <c r="AU230" s="16"/>
      <c r="AV230" s="16"/>
      <c r="AW230" s="16"/>
      <c r="AX230" s="16"/>
    </row>
    <row r="231" spans="1:50" customFormat="1" ht="15.75" hidden="1" customHeight="1" x14ac:dyDescent="0.2">
      <c r="A231" s="7" t="s">
        <v>1046</v>
      </c>
      <c r="B231" s="3" t="s">
        <v>1047</v>
      </c>
      <c r="C231" s="85" t="s">
        <v>97</v>
      </c>
      <c r="D231" s="85" t="s">
        <v>23566</v>
      </c>
      <c r="E231" s="41" t="s">
        <v>392</v>
      </c>
      <c r="F231" s="85" t="s">
        <v>34</v>
      </c>
      <c r="G231" s="85" t="s">
        <v>37</v>
      </c>
      <c r="H231" s="85" t="s">
        <v>20689</v>
      </c>
      <c r="I231" s="3" t="s">
        <v>21695</v>
      </c>
      <c r="J231" s="85" t="s">
        <v>105</v>
      </c>
      <c r="K231" s="7" t="s">
        <v>102</v>
      </c>
      <c r="L231" s="3" t="s">
        <v>973</v>
      </c>
      <c r="M231" s="3" t="s">
        <v>1048</v>
      </c>
      <c r="N231" s="41" t="s">
        <v>412</v>
      </c>
      <c r="O231" s="87">
        <v>2041191</v>
      </c>
      <c r="P231" s="87">
        <v>1801234</v>
      </c>
      <c r="Q231" s="87">
        <v>239957</v>
      </c>
      <c r="R231" s="87">
        <v>427901</v>
      </c>
      <c r="S231" s="87"/>
      <c r="T231" s="87"/>
      <c r="U231" s="85">
        <v>2018</v>
      </c>
      <c r="V231" s="6"/>
      <c r="W231" s="3"/>
      <c r="X231" s="3"/>
      <c r="Y231" s="3"/>
      <c r="Z231" s="3"/>
      <c r="AA231" s="236"/>
      <c r="AB231" s="123" t="s">
        <v>388</v>
      </c>
      <c r="AC231" s="124" t="s">
        <v>21486</v>
      </c>
      <c r="AD231" s="41" t="s">
        <v>1049</v>
      </c>
      <c r="AE231" s="204"/>
      <c r="AF231" s="203"/>
      <c r="AG231" s="41" t="s">
        <v>21480</v>
      </c>
      <c r="AH231" s="41" t="s">
        <v>121</v>
      </c>
      <c r="AI231" s="80" t="s">
        <v>1050</v>
      </c>
      <c r="AJ231" s="41" t="s">
        <v>446</v>
      </c>
      <c r="AK231" s="4"/>
      <c r="AL231" s="85"/>
      <c r="AM231" s="151" t="s">
        <v>19998</v>
      </c>
      <c r="AN231" s="15"/>
      <c r="AO231" s="166"/>
      <c r="AP231" s="5">
        <f t="shared" si="4"/>
        <v>0</v>
      </c>
      <c r="AQ231" s="16"/>
      <c r="AR231" s="205">
        <v>1</v>
      </c>
      <c r="AS231" s="16"/>
      <c r="AT231" s="16"/>
      <c r="AU231" s="16"/>
      <c r="AV231" s="16"/>
      <c r="AW231" s="16"/>
      <c r="AX231" s="16"/>
    </row>
    <row r="232" spans="1:50" customFormat="1" ht="15.75" hidden="1" customHeight="1" x14ac:dyDescent="0.2">
      <c r="A232" s="7" t="s">
        <v>1051</v>
      </c>
      <c r="B232" s="3" t="s">
        <v>1052</v>
      </c>
      <c r="C232" s="85" t="s">
        <v>97</v>
      </c>
      <c r="D232" s="85" t="s">
        <v>13090</v>
      </c>
      <c r="E232" s="41" t="s">
        <v>110</v>
      </c>
      <c r="F232" s="85" t="s">
        <v>23</v>
      </c>
      <c r="G232" s="85" t="s">
        <v>26</v>
      </c>
      <c r="H232" s="85" t="s">
        <v>20690</v>
      </c>
      <c r="I232" s="3" t="s">
        <v>21707</v>
      </c>
      <c r="J232" s="85" t="s">
        <v>105</v>
      </c>
      <c r="K232" s="7" t="s">
        <v>102</v>
      </c>
      <c r="L232" s="3" t="s">
        <v>1053</v>
      </c>
      <c r="M232" s="3" t="s">
        <v>1054</v>
      </c>
      <c r="N232" s="41">
        <v>328</v>
      </c>
      <c r="O232" s="87">
        <v>106024</v>
      </c>
      <c r="P232" s="87">
        <v>106024</v>
      </c>
      <c r="Q232" s="87">
        <v>0</v>
      </c>
      <c r="R232" s="87">
        <v>0</v>
      </c>
      <c r="S232" s="87"/>
      <c r="T232" s="87"/>
      <c r="U232" s="85">
        <v>2014</v>
      </c>
      <c r="V232" s="6"/>
      <c r="W232" s="3"/>
      <c r="X232" s="3"/>
      <c r="Y232" s="3" t="s">
        <v>129</v>
      </c>
      <c r="Z232" s="3"/>
      <c r="AA232" s="236"/>
      <c r="AB232" s="123" t="s">
        <v>97</v>
      </c>
      <c r="AC232" s="124" t="s">
        <v>13040</v>
      </c>
      <c r="AD232" s="41"/>
      <c r="AE232" s="204"/>
      <c r="AF232" s="203"/>
      <c r="AG232" s="41" t="s">
        <v>21484</v>
      </c>
      <c r="AH232" s="41" t="s">
        <v>155</v>
      </c>
      <c r="AI232" s="80" t="s">
        <v>4</v>
      </c>
      <c r="AJ232" s="41"/>
      <c r="AK232" s="4"/>
      <c r="AL232" s="85"/>
      <c r="AM232" s="151" t="s">
        <v>19998</v>
      </c>
      <c r="AN232" s="15"/>
      <c r="AO232" s="166"/>
      <c r="AP232" s="5">
        <f t="shared" si="4"/>
        <v>0</v>
      </c>
      <c r="AQ232" s="16"/>
      <c r="AR232" s="205">
        <v>1</v>
      </c>
      <c r="AS232" s="16"/>
      <c r="AT232" s="16"/>
      <c r="AU232" s="16"/>
      <c r="AV232" s="16"/>
      <c r="AW232" s="16"/>
      <c r="AX232" s="16"/>
    </row>
    <row r="233" spans="1:50" customFormat="1" ht="15.75" hidden="1" customHeight="1" x14ac:dyDescent="0.2">
      <c r="A233" s="7" t="s">
        <v>1055</v>
      </c>
      <c r="B233" s="3" t="s">
        <v>1056</v>
      </c>
      <c r="C233" s="85" t="s">
        <v>97</v>
      </c>
      <c r="D233" s="85" t="s">
        <v>23566</v>
      </c>
      <c r="E233" s="41" t="s">
        <v>392</v>
      </c>
      <c r="F233" s="85" t="s">
        <v>23</v>
      </c>
      <c r="G233" s="85" t="s">
        <v>29</v>
      </c>
      <c r="H233" s="85" t="s">
        <v>20690</v>
      </c>
      <c r="I233" s="3" t="s">
        <v>21693</v>
      </c>
      <c r="J233" s="85" t="s">
        <v>105</v>
      </c>
      <c r="K233" s="7" t="s">
        <v>102</v>
      </c>
      <c r="L233" s="3" t="s">
        <v>132</v>
      </c>
      <c r="M233" s="3" t="s">
        <v>998</v>
      </c>
      <c r="N233" s="41" t="s">
        <v>999</v>
      </c>
      <c r="O233" s="87">
        <v>91819</v>
      </c>
      <c r="P233" s="87">
        <v>91819</v>
      </c>
      <c r="Q233" s="87">
        <v>0</v>
      </c>
      <c r="R233" s="87">
        <v>0</v>
      </c>
      <c r="S233" s="87"/>
      <c r="T233" s="87"/>
      <c r="U233" s="85">
        <v>2017</v>
      </c>
      <c r="V233" s="6"/>
      <c r="W233" s="3"/>
      <c r="X233" s="3"/>
      <c r="Y233" s="3" t="s">
        <v>109</v>
      </c>
      <c r="Z233" s="3"/>
      <c r="AA233" s="236"/>
      <c r="AB233" s="123" t="s">
        <v>388</v>
      </c>
      <c r="AC233" s="124" t="s">
        <v>13097</v>
      </c>
      <c r="AD233" s="41" t="s">
        <v>1057</v>
      </c>
      <c r="AE233" s="204"/>
      <c r="AF233" s="203"/>
      <c r="AG233" s="41" t="s">
        <v>21484</v>
      </c>
      <c r="AH233" s="41" t="s">
        <v>394</v>
      </c>
      <c r="AI233" s="80" t="s">
        <v>1058</v>
      </c>
      <c r="AJ233" s="41"/>
      <c r="AK233" s="4"/>
      <c r="AL233" s="85"/>
      <c r="AM233" s="151" t="s">
        <v>19998</v>
      </c>
      <c r="AN233" s="15"/>
      <c r="AO233" s="166"/>
      <c r="AP233" s="5">
        <f t="shared" si="4"/>
        <v>0</v>
      </c>
      <c r="AQ233" s="16"/>
      <c r="AR233" s="205">
        <v>1</v>
      </c>
      <c r="AS233" s="16"/>
      <c r="AT233" s="16"/>
      <c r="AU233" s="16"/>
      <c r="AV233" s="16"/>
      <c r="AW233" s="16"/>
      <c r="AX233" s="16"/>
    </row>
    <row r="234" spans="1:50" customFormat="1" ht="15.75" hidden="1" customHeight="1" x14ac:dyDescent="0.2">
      <c r="A234" s="7" t="s">
        <v>1059</v>
      </c>
      <c r="B234" s="3" t="s">
        <v>1060</v>
      </c>
      <c r="C234" s="85" t="s">
        <v>97</v>
      </c>
      <c r="D234" s="85" t="s">
        <v>13090</v>
      </c>
      <c r="E234" s="41" t="s">
        <v>148</v>
      </c>
      <c r="F234" s="85" t="s">
        <v>34</v>
      </c>
      <c r="G234" s="85" t="s">
        <v>39</v>
      </c>
      <c r="H234" s="85" t="s">
        <v>20689</v>
      </c>
      <c r="I234" s="3" t="s">
        <v>21708</v>
      </c>
      <c r="J234" s="85" t="s">
        <v>105</v>
      </c>
      <c r="K234" s="7" t="s">
        <v>102</v>
      </c>
      <c r="L234" s="3" t="s">
        <v>180</v>
      </c>
      <c r="M234" s="3" t="s">
        <v>1061</v>
      </c>
      <c r="N234" s="41" t="s">
        <v>1062</v>
      </c>
      <c r="O234" s="87">
        <v>0</v>
      </c>
      <c r="P234" s="87">
        <v>0</v>
      </c>
      <c r="Q234" s="87">
        <v>0</v>
      </c>
      <c r="R234" s="87">
        <v>0</v>
      </c>
      <c r="S234" s="87"/>
      <c r="T234" s="87"/>
      <c r="U234" s="85" t="s">
        <v>112</v>
      </c>
      <c r="V234" s="6"/>
      <c r="W234" s="3"/>
      <c r="X234" s="3"/>
      <c r="Y234" s="3"/>
      <c r="Z234" s="3"/>
      <c r="AA234" s="236"/>
      <c r="AB234" s="123" t="s">
        <v>97</v>
      </c>
      <c r="AC234" s="124" t="s">
        <v>13040</v>
      </c>
      <c r="AD234" s="41"/>
      <c r="AE234" s="204"/>
      <c r="AF234" s="203"/>
      <c r="AG234" s="41" t="s">
        <v>21480</v>
      </c>
      <c r="AH234" s="41" t="s">
        <v>39</v>
      </c>
      <c r="AI234" s="80" t="s">
        <v>4</v>
      </c>
      <c r="AJ234" s="41" t="s">
        <v>1063</v>
      </c>
      <c r="AK234" s="7" t="s">
        <v>1510</v>
      </c>
      <c r="AL234" s="85"/>
      <c r="AM234" s="151" t="s">
        <v>19998</v>
      </c>
      <c r="AN234" s="15"/>
      <c r="AO234" s="166"/>
      <c r="AP234" s="5">
        <f t="shared" si="4"/>
        <v>0</v>
      </c>
      <c r="AQ234" s="16"/>
      <c r="AR234" s="205">
        <v>1</v>
      </c>
      <c r="AS234" s="16"/>
      <c r="AT234" s="16"/>
      <c r="AU234" s="16"/>
      <c r="AV234" s="16"/>
      <c r="AW234" s="16"/>
      <c r="AX234" s="16"/>
    </row>
    <row r="235" spans="1:50" customFormat="1" ht="15.75" hidden="1" customHeight="1" x14ac:dyDescent="0.2">
      <c r="A235" s="7" t="s">
        <v>1064</v>
      </c>
      <c r="B235" s="3" t="s">
        <v>1065</v>
      </c>
      <c r="C235" s="85" t="s">
        <v>97</v>
      </c>
      <c r="D235" s="85" t="s">
        <v>13090</v>
      </c>
      <c r="E235" s="41" t="s">
        <v>110</v>
      </c>
      <c r="F235" s="85" t="s">
        <v>23</v>
      </c>
      <c r="G235" s="85" t="s">
        <v>26</v>
      </c>
      <c r="H235" s="85" t="s">
        <v>20690</v>
      </c>
      <c r="I235" s="3" t="s">
        <v>21707</v>
      </c>
      <c r="J235" s="85" t="s">
        <v>105</v>
      </c>
      <c r="K235" s="7" t="s">
        <v>102</v>
      </c>
      <c r="L235" s="3" t="s">
        <v>206</v>
      </c>
      <c r="M235" s="3" t="s">
        <v>1066</v>
      </c>
      <c r="N235" s="41">
        <v>318</v>
      </c>
      <c r="O235" s="87">
        <v>5967</v>
      </c>
      <c r="P235" s="87">
        <v>5967</v>
      </c>
      <c r="Q235" s="87">
        <v>0</v>
      </c>
      <c r="R235" s="87">
        <v>0</v>
      </c>
      <c r="S235" s="87"/>
      <c r="T235" s="87"/>
      <c r="U235" s="85">
        <v>2014</v>
      </c>
      <c r="V235" s="6"/>
      <c r="W235" s="3"/>
      <c r="X235" s="3"/>
      <c r="Y235" s="3" t="s">
        <v>172</v>
      </c>
      <c r="Z235" s="3"/>
      <c r="AA235" s="236"/>
      <c r="AB235" s="123" t="s">
        <v>97</v>
      </c>
      <c r="AC235" s="124" t="s">
        <v>13040</v>
      </c>
      <c r="AD235" s="41"/>
      <c r="AE235" s="204"/>
      <c r="AF235" s="203"/>
      <c r="AG235" s="41" t="s">
        <v>21484</v>
      </c>
      <c r="AH235" s="41" t="s">
        <v>155</v>
      </c>
      <c r="AI235" s="80" t="s">
        <v>4</v>
      </c>
      <c r="AJ235" s="41"/>
      <c r="AK235" s="4"/>
      <c r="AL235" s="85"/>
      <c r="AM235" s="151" t="s">
        <v>19998</v>
      </c>
      <c r="AN235" s="15"/>
      <c r="AO235" s="166"/>
      <c r="AP235" s="5">
        <f t="shared" si="4"/>
        <v>0</v>
      </c>
      <c r="AQ235" s="16"/>
      <c r="AR235" s="205">
        <v>1</v>
      </c>
      <c r="AS235" s="16"/>
      <c r="AT235" s="16"/>
      <c r="AU235" s="16"/>
      <c r="AV235" s="16"/>
      <c r="AW235" s="16"/>
      <c r="AX235" s="16"/>
    </row>
    <row r="236" spans="1:50" customFormat="1" ht="15.75" hidden="1" customHeight="1" x14ac:dyDescent="0.2">
      <c r="A236" s="7" t="s">
        <v>1067</v>
      </c>
      <c r="B236" s="3" t="s">
        <v>1068</v>
      </c>
      <c r="C236" s="85" t="s">
        <v>97</v>
      </c>
      <c r="D236" s="85" t="s">
        <v>13090</v>
      </c>
      <c r="E236" s="41" t="s">
        <v>110</v>
      </c>
      <c r="F236" s="85" t="s">
        <v>23</v>
      </c>
      <c r="G236" s="85" t="s">
        <v>26</v>
      </c>
      <c r="H236" s="85" t="s">
        <v>20690</v>
      </c>
      <c r="I236" s="3" t="s">
        <v>21707</v>
      </c>
      <c r="J236" s="85" t="s">
        <v>105</v>
      </c>
      <c r="K236" s="7" t="s">
        <v>102</v>
      </c>
      <c r="L236" s="3" t="s">
        <v>206</v>
      </c>
      <c r="M236" s="3" t="s">
        <v>1069</v>
      </c>
      <c r="N236" s="41">
        <v>318</v>
      </c>
      <c r="O236" s="87">
        <v>28770</v>
      </c>
      <c r="P236" s="87">
        <v>28770</v>
      </c>
      <c r="Q236" s="87">
        <v>0</v>
      </c>
      <c r="R236" s="87">
        <v>0</v>
      </c>
      <c r="S236" s="87"/>
      <c r="T236" s="87"/>
      <c r="U236" s="85">
        <v>2015</v>
      </c>
      <c r="V236" s="6"/>
      <c r="W236" s="3"/>
      <c r="X236" s="3"/>
      <c r="Y236" s="3" t="s">
        <v>172</v>
      </c>
      <c r="Z236" s="3"/>
      <c r="AA236" s="236"/>
      <c r="AB236" s="123" t="s">
        <v>97</v>
      </c>
      <c r="AC236" s="124" t="s">
        <v>13040</v>
      </c>
      <c r="AD236" s="41"/>
      <c r="AE236" s="204"/>
      <c r="AF236" s="203"/>
      <c r="AG236" s="41" t="s">
        <v>21484</v>
      </c>
      <c r="AH236" s="41" t="s">
        <v>155</v>
      </c>
      <c r="AI236" s="80" t="s">
        <v>4</v>
      </c>
      <c r="AJ236" s="41"/>
      <c r="AK236" s="4"/>
      <c r="AL236" s="85"/>
      <c r="AM236" s="151" t="s">
        <v>19998</v>
      </c>
      <c r="AN236" s="15"/>
      <c r="AO236" s="166"/>
      <c r="AP236" s="5">
        <f t="shared" si="4"/>
        <v>0</v>
      </c>
      <c r="AQ236" s="16"/>
      <c r="AR236" s="205">
        <v>1</v>
      </c>
      <c r="AS236" s="16"/>
      <c r="AT236" s="16"/>
      <c r="AU236" s="16"/>
      <c r="AV236" s="16"/>
      <c r="AW236" s="16"/>
      <c r="AX236" s="16"/>
    </row>
    <row r="237" spans="1:50" customFormat="1" ht="15.75" hidden="1" customHeight="1" x14ac:dyDescent="0.2">
      <c r="A237" s="7" t="s">
        <v>1070</v>
      </c>
      <c r="B237" s="3" t="s">
        <v>1071</v>
      </c>
      <c r="C237" s="85" t="s">
        <v>97</v>
      </c>
      <c r="D237" s="85" t="s">
        <v>23566</v>
      </c>
      <c r="E237" s="41" t="s">
        <v>392</v>
      </c>
      <c r="F237" s="85" t="s">
        <v>25110</v>
      </c>
      <c r="G237" s="85" t="s">
        <v>13789</v>
      </c>
      <c r="H237" s="85" t="s">
        <v>20690</v>
      </c>
      <c r="I237" s="3" t="s">
        <v>21705</v>
      </c>
      <c r="J237" s="85" t="s">
        <v>105</v>
      </c>
      <c r="K237" s="7" t="s">
        <v>102</v>
      </c>
      <c r="L237" s="3" t="s">
        <v>145</v>
      </c>
      <c r="M237" s="3" t="s">
        <v>658</v>
      </c>
      <c r="N237" s="41" t="s">
        <v>653</v>
      </c>
      <c r="O237" s="87">
        <v>758910</v>
      </c>
      <c r="P237" s="87">
        <v>324253</v>
      </c>
      <c r="Q237" s="87">
        <v>434657</v>
      </c>
      <c r="R237" s="87">
        <v>0</v>
      </c>
      <c r="S237" s="87"/>
      <c r="T237" s="87"/>
      <c r="U237" s="85">
        <v>2017</v>
      </c>
      <c r="V237" s="6"/>
      <c r="W237" s="3"/>
      <c r="X237" s="3"/>
      <c r="Y237" s="3" t="s">
        <v>129</v>
      </c>
      <c r="Z237" s="3"/>
      <c r="AA237" s="236"/>
      <c r="AB237" s="123" t="s">
        <v>388</v>
      </c>
      <c r="AC237" s="124" t="s">
        <v>21486</v>
      </c>
      <c r="AD237" s="41" t="s">
        <v>1072</v>
      </c>
      <c r="AE237" s="204"/>
      <c r="AF237" s="203"/>
      <c r="AG237" s="41" t="s">
        <v>21492</v>
      </c>
      <c r="AH237" s="41" t="s">
        <v>589</v>
      </c>
      <c r="AI237" s="80" t="s">
        <v>1073</v>
      </c>
      <c r="AJ237" s="41"/>
      <c r="AK237" s="4"/>
      <c r="AL237" s="85"/>
      <c r="AM237" s="151" t="s">
        <v>19998</v>
      </c>
      <c r="AN237" s="15"/>
      <c r="AO237" s="166"/>
      <c r="AP237" s="5">
        <f t="shared" si="4"/>
        <v>0</v>
      </c>
      <c r="AQ237" s="16"/>
      <c r="AR237" s="205">
        <v>1</v>
      </c>
      <c r="AS237" s="16"/>
      <c r="AT237" s="16"/>
      <c r="AU237" s="16"/>
      <c r="AV237" s="16"/>
      <c r="AW237" s="16"/>
      <c r="AX237" s="16"/>
    </row>
    <row r="238" spans="1:50" customFormat="1" ht="15.75" hidden="1" customHeight="1" x14ac:dyDescent="0.2">
      <c r="A238" s="7" t="s">
        <v>1074</v>
      </c>
      <c r="B238" s="3" t="s">
        <v>26135</v>
      </c>
      <c r="C238" s="85" t="s">
        <v>97</v>
      </c>
      <c r="D238" s="85" t="s">
        <v>13090</v>
      </c>
      <c r="E238" s="41" t="s">
        <v>154</v>
      </c>
      <c r="F238" s="85" t="s">
        <v>34</v>
      </c>
      <c r="G238" s="85" t="s">
        <v>37</v>
      </c>
      <c r="H238" s="85" t="s">
        <v>20689</v>
      </c>
      <c r="I238" s="3" t="s">
        <v>21702</v>
      </c>
      <c r="J238" s="85" t="s">
        <v>105</v>
      </c>
      <c r="K238" s="7" t="s">
        <v>102</v>
      </c>
      <c r="L238" s="3" t="s">
        <v>1075</v>
      </c>
      <c r="M238" s="3" t="s">
        <v>1076</v>
      </c>
      <c r="N238" s="41" t="s">
        <v>193</v>
      </c>
      <c r="O238" s="87">
        <v>138696</v>
      </c>
      <c r="P238" s="87">
        <v>91361</v>
      </c>
      <c r="Q238" s="87">
        <v>47335</v>
      </c>
      <c r="R238" s="87">
        <v>0</v>
      </c>
      <c r="S238" s="87"/>
      <c r="T238" s="87"/>
      <c r="U238" s="85">
        <v>2018</v>
      </c>
      <c r="V238" s="6"/>
      <c r="W238" s="3"/>
      <c r="X238" s="3"/>
      <c r="Y238" s="3" t="s">
        <v>109</v>
      </c>
      <c r="Z238" s="3"/>
      <c r="AA238" s="236"/>
      <c r="AB238" s="123" t="s">
        <v>97</v>
      </c>
      <c r="AC238" s="124" t="s">
        <v>13040</v>
      </c>
      <c r="AD238" s="41"/>
      <c r="AE238" s="204"/>
      <c r="AF238" s="203"/>
      <c r="AG238" s="41" t="s">
        <v>21480</v>
      </c>
      <c r="AH238" s="41" t="s">
        <v>121</v>
      </c>
      <c r="AI238" s="80" t="s">
        <v>4</v>
      </c>
      <c r="AJ238" s="41"/>
      <c r="AK238" s="4"/>
      <c r="AL238" s="85"/>
      <c r="AM238" s="151" t="s">
        <v>19998</v>
      </c>
      <c r="AN238" s="15"/>
      <c r="AO238" s="166"/>
      <c r="AP238" s="5">
        <f t="shared" si="4"/>
        <v>0</v>
      </c>
      <c r="AQ238" s="16"/>
      <c r="AR238" s="205">
        <v>1</v>
      </c>
      <c r="AS238" s="16"/>
      <c r="AT238" s="16"/>
      <c r="AU238" s="16"/>
      <c r="AV238" s="16"/>
      <c r="AW238" s="16"/>
      <c r="AX238" s="16"/>
    </row>
    <row r="239" spans="1:50" customFormat="1" ht="15.75" hidden="1" customHeight="1" x14ac:dyDescent="0.2">
      <c r="A239" s="7" t="s">
        <v>1077</v>
      </c>
      <c r="B239" s="3" t="s">
        <v>1078</v>
      </c>
      <c r="C239" s="85" t="s">
        <v>97</v>
      </c>
      <c r="D239" s="85" t="s">
        <v>13090</v>
      </c>
      <c r="E239" s="41" t="s">
        <v>110</v>
      </c>
      <c r="F239" s="85" t="s">
        <v>23</v>
      </c>
      <c r="G239" s="85" t="s">
        <v>26</v>
      </c>
      <c r="H239" s="85" t="s">
        <v>20690</v>
      </c>
      <c r="I239" s="3" t="s">
        <v>21707</v>
      </c>
      <c r="J239" s="85" t="s">
        <v>105</v>
      </c>
      <c r="K239" s="7" t="s">
        <v>102</v>
      </c>
      <c r="L239" s="3" t="s">
        <v>290</v>
      </c>
      <c r="M239" s="3" t="s">
        <v>1370</v>
      </c>
      <c r="N239" s="41" t="s">
        <v>20712</v>
      </c>
      <c r="O239" s="87">
        <v>113546</v>
      </c>
      <c r="P239" s="87">
        <v>113546</v>
      </c>
      <c r="Q239" s="87">
        <v>0</v>
      </c>
      <c r="R239" s="87">
        <v>0</v>
      </c>
      <c r="S239" s="87"/>
      <c r="T239" s="87"/>
      <c r="U239" s="85">
        <v>2015</v>
      </c>
      <c r="V239" s="6"/>
      <c r="W239" s="3"/>
      <c r="X239" s="3"/>
      <c r="Y239" s="3" t="s">
        <v>172</v>
      </c>
      <c r="Z239" s="3"/>
      <c r="AA239" s="236"/>
      <c r="AB239" s="123" t="s">
        <v>97</v>
      </c>
      <c r="AC239" s="124" t="s">
        <v>13040</v>
      </c>
      <c r="AD239" s="41"/>
      <c r="AE239" s="204"/>
      <c r="AF239" s="203"/>
      <c r="AG239" s="41" t="s">
        <v>21484</v>
      </c>
      <c r="AH239" s="41" t="s">
        <v>155</v>
      </c>
      <c r="AI239" s="80" t="s">
        <v>4</v>
      </c>
      <c r="AJ239" s="41" t="s">
        <v>990</v>
      </c>
      <c r="AK239" s="4"/>
      <c r="AL239" s="85"/>
      <c r="AM239" s="151" t="s">
        <v>19998</v>
      </c>
      <c r="AN239" s="15"/>
      <c r="AO239" s="166"/>
      <c r="AP239" s="5">
        <f t="shared" si="4"/>
        <v>0</v>
      </c>
      <c r="AQ239" s="16"/>
      <c r="AR239" s="205">
        <v>1</v>
      </c>
      <c r="AS239" s="16"/>
      <c r="AT239" s="16"/>
      <c r="AU239" s="16"/>
      <c r="AV239" s="16"/>
      <c r="AW239" s="16"/>
      <c r="AX239" s="16"/>
    </row>
    <row r="240" spans="1:50" customFormat="1" ht="15.75" hidden="1" customHeight="1" x14ac:dyDescent="0.2">
      <c r="A240" s="7" t="s">
        <v>1080</v>
      </c>
      <c r="B240" s="3" t="s">
        <v>1081</v>
      </c>
      <c r="C240" s="85" t="s">
        <v>97</v>
      </c>
      <c r="D240" s="85" t="s">
        <v>23566</v>
      </c>
      <c r="E240" s="41" t="s">
        <v>392</v>
      </c>
      <c r="F240" s="85" t="s">
        <v>23</v>
      </c>
      <c r="G240" s="85" t="s">
        <v>29</v>
      </c>
      <c r="H240" s="85" t="s">
        <v>20690</v>
      </c>
      <c r="I240" s="3" t="s">
        <v>21693</v>
      </c>
      <c r="J240" s="85" t="s">
        <v>105</v>
      </c>
      <c r="K240" s="7" t="s">
        <v>102</v>
      </c>
      <c r="L240" s="3" t="s">
        <v>175</v>
      </c>
      <c r="M240" s="3" t="s">
        <v>389</v>
      </c>
      <c r="N240" s="41" t="s">
        <v>999</v>
      </c>
      <c r="O240" s="87">
        <v>121455</v>
      </c>
      <c r="P240" s="87">
        <v>121455</v>
      </c>
      <c r="Q240" s="87">
        <v>0</v>
      </c>
      <c r="R240" s="87">
        <v>0</v>
      </c>
      <c r="S240" s="87"/>
      <c r="T240" s="87"/>
      <c r="U240" s="85">
        <v>2017</v>
      </c>
      <c r="V240" s="6"/>
      <c r="W240" s="3"/>
      <c r="X240" s="3"/>
      <c r="Y240" s="3" t="s">
        <v>109</v>
      </c>
      <c r="Z240" s="3"/>
      <c r="AA240" s="236"/>
      <c r="AB240" s="123" t="s">
        <v>388</v>
      </c>
      <c r="AC240" s="124" t="s">
        <v>13097</v>
      </c>
      <c r="AD240" s="41" t="s">
        <v>1082</v>
      </c>
      <c r="AE240" s="204"/>
      <c r="AF240" s="203"/>
      <c r="AG240" s="41" t="s">
        <v>21484</v>
      </c>
      <c r="AH240" s="41" t="s">
        <v>394</v>
      </c>
      <c r="AI240" s="80" t="s">
        <v>1083</v>
      </c>
      <c r="AJ240" s="41"/>
      <c r="AK240" s="4"/>
      <c r="AL240" s="85"/>
      <c r="AM240" s="151" t="s">
        <v>19998</v>
      </c>
      <c r="AN240" s="15"/>
      <c r="AO240" s="166"/>
      <c r="AP240" s="5">
        <f t="shared" si="4"/>
        <v>0</v>
      </c>
      <c r="AQ240" s="16"/>
      <c r="AR240" s="205">
        <v>1</v>
      </c>
      <c r="AS240" s="16"/>
      <c r="AT240" s="16"/>
      <c r="AU240" s="16"/>
      <c r="AV240" s="16"/>
      <c r="AW240" s="16"/>
      <c r="AX240" s="16"/>
    </row>
    <row r="241" spans="1:50" customFormat="1" ht="15.75" hidden="1" customHeight="1" x14ac:dyDescent="0.2">
      <c r="A241" s="7" t="s">
        <v>1084</v>
      </c>
      <c r="B241" s="3" t="s">
        <v>1085</v>
      </c>
      <c r="C241" s="85" t="s">
        <v>97</v>
      </c>
      <c r="D241" s="85" t="s">
        <v>23566</v>
      </c>
      <c r="E241" s="41" t="s">
        <v>392</v>
      </c>
      <c r="F241" s="85" t="s">
        <v>34</v>
      </c>
      <c r="G241" s="85" t="s">
        <v>37</v>
      </c>
      <c r="H241" s="85" t="s">
        <v>20689</v>
      </c>
      <c r="I241" s="3" t="s">
        <v>21695</v>
      </c>
      <c r="J241" s="85" t="s">
        <v>105</v>
      </c>
      <c r="K241" s="7" t="s">
        <v>102</v>
      </c>
      <c r="L241" s="3" t="s">
        <v>1086</v>
      </c>
      <c r="M241" s="3" t="s">
        <v>1087</v>
      </c>
      <c r="N241" s="41" t="s">
        <v>193</v>
      </c>
      <c r="O241" s="87">
        <v>344036</v>
      </c>
      <c r="P241" s="87">
        <v>314806</v>
      </c>
      <c r="Q241" s="87">
        <v>29230</v>
      </c>
      <c r="R241" s="87">
        <v>73426</v>
      </c>
      <c r="S241" s="87"/>
      <c r="T241" s="87"/>
      <c r="U241" s="85">
        <v>2017</v>
      </c>
      <c r="V241" s="6"/>
      <c r="W241" s="3"/>
      <c r="X241" s="3"/>
      <c r="Y241" s="3" t="s">
        <v>129</v>
      </c>
      <c r="Z241" s="3"/>
      <c r="AA241" s="236"/>
      <c r="AB241" s="123" t="s">
        <v>388</v>
      </c>
      <c r="AC241" s="124" t="s">
        <v>21486</v>
      </c>
      <c r="AD241" s="41" t="s">
        <v>1088</v>
      </c>
      <c r="AE241" s="204"/>
      <c r="AF241" s="203"/>
      <c r="AG241" s="41" t="s">
        <v>21480</v>
      </c>
      <c r="AH241" s="41" t="s">
        <v>121</v>
      </c>
      <c r="AI241" s="80" t="s">
        <v>1089</v>
      </c>
      <c r="AJ241" s="41"/>
      <c r="AK241" s="200"/>
      <c r="AL241" s="85"/>
      <c r="AM241" s="151" t="s">
        <v>19998</v>
      </c>
      <c r="AN241" s="15"/>
      <c r="AO241" s="166"/>
      <c r="AP241" s="5">
        <f t="shared" si="4"/>
        <v>0</v>
      </c>
      <c r="AQ241" s="16"/>
      <c r="AR241" s="205">
        <v>1</v>
      </c>
      <c r="AS241" s="16"/>
      <c r="AT241" s="16"/>
      <c r="AU241" s="16"/>
      <c r="AV241" s="16"/>
      <c r="AW241" s="16"/>
      <c r="AX241" s="16"/>
    </row>
    <row r="242" spans="1:50" customFormat="1" ht="15.75" hidden="1" customHeight="1" x14ac:dyDescent="0.2">
      <c r="A242" s="7" t="s">
        <v>1090</v>
      </c>
      <c r="B242" s="3" t="s">
        <v>1091</v>
      </c>
      <c r="C242" s="85" t="s">
        <v>97</v>
      </c>
      <c r="D242" s="85" t="s">
        <v>13090</v>
      </c>
      <c r="E242" s="41" t="s">
        <v>110</v>
      </c>
      <c r="F242" s="85" t="s">
        <v>23</v>
      </c>
      <c r="G242" s="85" t="s">
        <v>29</v>
      </c>
      <c r="H242" s="85" t="s">
        <v>20690</v>
      </c>
      <c r="I242" s="3" t="s">
        <v>21693</v>
      </c>
      <c r="J242" s="85" t="s">
        <v>105</v>
      </c>
      <c r="K242" s="7" t="s">
        <v>102</v>
      </c>
      <c r="L242" s="3" t="s">
        <v>175</v>
      </c>
      <c r="M242" s="3" t="s">
        <v>389</v>
      </c>
      <c r="N242" s="41" t="s">
        <v>404</v>
      </c>
      <c r="O242" s="87">
        <v>0</v>
      </c>
      <c r="P242" s="87">
        <v>0</v>
      </c>
      <c r="Q242" s="87">
        <v>0</v>
      </c>
      <c r="R242" s="87">
        <v>0</v>
      </c>
      <c r="S242" s="87"/>
      <c r="T242" s="87"/>
      <c r="U242" s="85" t="s">
        <v>112</v>
      </c>
      <c r="V242" s="6"/>
      <c r="W242" s="3"/>
      <c r="X242" s="3"/>
      <c r="Y242" s="3"/>
      <c r="Z242" s="3"/>
      <c r="AA242" s="236"/>
      <c r="AB242" s="123" t="s">
        <v>97</v>
      </c>
      <c r="AC242" s="124" t="s">
        <v>13099</v>
      </c>
      <c r="AD242" s="41" t="s">
        <v>1092</v>
      </c>
      <c r="AE242" s="204"/>
      <c r="AF242" s="203"/>
      <c r="AG242" s="41" t="s">
        <v>21484</v>
      </c>
      <c r="AH242" s="41" t="s">
        <v>394</v>
      </c>
      <c r="AI242" s="80" t="s">
        <v>4</v>
      </c>
      <c r="AJ242" s="41" t="s">
        <v>408</v>
      </c>
      <c r="AK242" s="4"/>
      <c r="AL242" s="85"/>
      <c r="AM242" s="151" t="s">
        <v>19998</v>
      </c>
      <c r="AN242" s="15"/>
      <c r="AO242" s="166"/>
      <c r="AP242" s="5">
        <f t="shared" si="4"/>
        <v>0</v>
      </c>
      <c r="AQ242" s="16"/>
      <c r="AR242" s="205">
        <v>1</v>
      </c>
      <c r="AS242" s="16"/>
      <c r="AT242" s="16"/>
      <c r="AU242" s="16"/>
      <c r="AV242" s="16"/>
      <c r="AW242" s="16"/>
      <c r="AX242" s="16"/>
    </row>
    <row r="243" spans="1:50" customFormat="1" ht="15.75" hidden="1" customHeight="1" x14ac:dyDescent="0.2">
      <c r="A243" s="7" t="s">
        <v>1093</v>
      </c>
      <c r="B243" s="3" t="s">
        <v>1094</v>
      </c>
      <c r="C243" s="85" t="s">
        <v>97</v>
      </c>
      <c r="D243" s="85" t="s">
        <v>23566</v>
      </c>
      <c r="E243" s="41" t="s">
        <v>392</v>
      </c>
      <c r="F243" s="85" t="s">
        <v>34</v>
      </c>
      <c r="G243" s="85" t="s">
        <v>37</v>
      </c>
      <c r="H243" s="85" t="s">
        <v>20689</v>
      </c>
      <c r="I243" s="3" t="s">
        <v>21695</v>
      </c>
      <c r="J243" s="85" t="s">
        <v>105</v>
      </c>
      <c r="K243" s="7" t="s">
        <v>102</v>
      </c>
      <c r="L243" s="3" t="s">
        <v>219</v>
      </c>
      <c r="M243" s="3" t="s">
        <v>1095</v>
      </c>
      <c r="N243" s="41" t="s">
        <v>193</v>
      </c>
      <c r="O243" s="87">
        <v>411241</v>
      </c>
      <c r="P243" s="87">
        <v>201592</v>
      </c>
      <c r="Q243" s="87">
        <v>209649</v>
      </c>
      <c r="R243" s="87">
        <v>87768</v>
      </c>
      <c r="S243" s="87"/>
      <c r="T243" s="87"/>
      <c r="U243" s="85">
        <v>2017</v>
      </c>
      <c r="V243" s="6"/>
      <c r="W243" s="3"/>
      <c r="X243" s="3"/>
      <c r="Y243" s="3" t="s">
        <v>554</v>
      </c>
      <c r="Z243" s="3"/>
      <c r="AA243" s="236"/>
      <c r="AB243" s="123" t="s">
        <v>388</v>
      </c>
      <c r="AC243" s="124" t="s">
        <v>21486</v>
      </c>
      <c r="AD243" s="41" t="s">
        <v>1096</v>
      </c>
      <c r="AE243" s="204"/>
      <c r="AF243" s="203"/>
      <c r="AG243" s="41" t="s">
        <v>21480</v>
      </c>
      <c r="AH243" s="41" t="s">
        <v>121</v>
      </c>
      <c r="AI243" s="80" t="s">
        <v>1097</v>
      </c>
      <c r="AJ243" s="41"/>
      <c r="AK243" s="4"/>
      <c r="AL243" s="85"/>
      <c r="AM243" s="151" t="s">
        <v>19998</v>
      </c>
      <c r="AN243" s="15"/>
      <c r="AO243" s="166"/>
      <c r="AP243" s="5">
        <f t="shared" si="4"/>
        <v>0</v>
      </c>
      <c r="AQ243" s="16"/>
      <c r="AR243" s="205">
        <v>1</v>
      </c>
      <c r="AS243" s="16"/>
      <c r="AT243" s="16"/>
      <c r="AU243" s="16"/>
      <c r="AV243" s="16"/>
      <c r="AW243" s="16"/>
      <c r="AX243" s="16"/>
    </row>
    <row r="244" spans="1:50" customFormat="1" ht="15.75" hidden="1" customHeight="1" x14ac:dyDescent="0.2">
      <c r="A244" s="7" t="s">
        <v>1098</v>
      </c>
      <c r="B244" s="3" t="s">
        <v>26136</v>
      </c>
      <c r="C244" s="85" t="s">
        <v>97</v>
      </c>
      <c r="D244" s="85" t="s">
        <v>13090</v>
      </c>
      <c r="E244" s="41" t="s">
        <v>154</v>
      </c>
      <c r="F244" s="85" t="s">
        <v>34</v>
      </c>
      <c r="G244" s="85" t="s">
        <v>37</v>
      </c>
      <c r="H244" s="85" t="s">
        <v>20689</v>
      </c>
      <c r="I244" s="3" t="s">
        <v>21702</v>
      </c>
      <c r="J244" s="85" t="s">
        <v>105</v>
      </c>
      <c r="K244" s="7" t="s">
        <v>102</v>
      </c>
      <c r="L244" s="3" t="s">
        <v>341</v>
      </c>
      <c r="M244" s="3" t="s">
        <v>1099</v>
      </c>
      <c r="N244" s="41" t="s">
        <v>193</v>
      </c>
      <c r="O244" s="87">
        <v>271561</v>
      </c>
      <c r="P244" s="87">
        <v>148572</v>
      </c>
      <c r="Q244" s="87">
        <v>122989</v>
      </c>
      <c r="R244" s="87">
        <v>0</v>
      </c>
      <c r="S244" s="87"/>
      <c r="T244" s="87"/>
      <c r="U244" s="85">
        <v>2018</v>
      </c>
      <c r="V244" s="6"/>
      <c r="W244" s="3"/>
      <c r="X244" s="3"/>
      <c r="Y244" s="3" t="s">
        <v>129</v>
      </c>
      <c r="Z244" s="3"/>
      <c r="AA244" s="236"/>
      <c r="AB244" s="123" t="s">
        <v>97</v>
      </c>
      <c r="AC244" s="124" t="s">
        <v>13040</v>
      </c>
      <c r="AD244" s="41"/>
      <c r="AE244" s="204"/>
      <c r="AF244" s="203"/>
      <c r="AG244" s="41" t="s">
        <v>21480</v>
      </c>
      <c r="AH244" s="41" t="s">
        <v>121</v>
      </c>
      <c r="AI244" s="80" t="s">
        <v>4</v>
      </c>
      <c r="AJ244" s="41"/>
      <c r="AK244" s="4"/>
      <c r="AL244" s="85"/>
      <c r="AM244" s="151" t="s">
        <v>19998</v>
      </c>
      <c r="AN244" s="15"/>
      <c r="AO244" s="166"/>
      <c r="AP244" s="5">
        <f t="shared" si="4"/>
        <v>0</v>
      </c>
      <c r="AQ244" s="16"/>
      <c r="AR244" s="205">
        <v>1</v>
      </c>
      <c r="AS244" s="16"/>
      <c r="AT244" s="16"/>
      <c r="AU244" s="16"/>
      <c r="AV244" s="16"/>
      <c r="AW244" s="16"/>
      <c r="AX244" s="16"/>
    </row>
    <row r="245" spans="1:50" customFormat="1" ht="15.75" hidden="1" customHeight="1" x14ac:dyDescent="0.2">
      <c r="A245" s="7" t="s">
        <v>1100</v>
      </c>
      <c r="B245" s="3" t="s">
        <v>26137</v>
      </c>
      <c r="C245" s="85" t="s">
        <v>97</v>
      </c>
      <c r="D245" s="85" t="s">
        <v>13090</v>
      </c>
      <c r="E245" s="41" t="s">
        <v>154</v>
      </c>
      <c r="F245" s="85" t="s">
        <v>34</v>
      </c>
      <c r="G245" s="85" t="s">
        <v>37</v>
      </c>
      <c r="H245" s="85" t="s">
        <v>20689</v>
      </c>
      <c r="I245" s="3" t="s">
        <v>21702</v>
      </c>
      <c r="J245" s="85" t="s">
        <v>105</v>
      </c>
      <c r="K245" s="7" t="s">
        <v>102</v>
      </c>
      <c r="L245" s="3" t="s">
        <v>333</v>
      </c>
      <c r="M245" s="3" t="s">
        <v>1101</v>
      </c>
      <c r="N245" s="41" t="s">
        <v>193</v>
      </c>
      <c r="O245" s="87">
        <v>221089</v>
      </c>
      <c r="P245" s="87">
        <v>183034</v>
      </c>
      <c r="Q245" s="87">
        <v>38055</v>
      </c>
      <c r="R245" s="87">
        <v>0</v>
      </c>
      <c r="S245" s="87"/>
      <c r="T245" s="87"/>
      <c r="U245" s="85">
        <v>2018</v>
      </c>
      <c r="V245" s="6"/>
      <c r="W245" s="3"/>
      <c r="X245" s="3"/>
      <c r="Y245" s="3" t="s">
        <v>129</v>
      </c>
      <c r="Z245" s="3"/>
      <c r="AA245" s="236"/>
      <c r="AB245" s="123" t="s">
        <v>97</v>
      </c>
      <c r="AC245" s="124" t="s">
        <v>13040</v>
      </c>
      <c r="AD245" s="41"/>
      <c r="AE245" s="204"/>
      <c r="AF245" s="203"/>
      <c r="AG245" s="41" t="s">
        <v>21480</v>
      </c>
      <c r="AH245" s="41" t="s">
        <v>121</v>
      </c>
      <c r="AI245" s="80" t="s">
        <v>4</v>
      </c>
      <c r="AJ245" s="41"/>
      <c r="AK245" s="4"/>
      <c r="AL245" s="85"/>
      <c r="AM245" s="151" t="s">
        <v>19998</v>
      </c>
      <c r="AN245" s="15"/>
      <c r="AO245" s="166"/>
      <c r="AP245" s="5">
        <f t="shared" si="4"/>
        <v>0</v>
      </c>
      <c r="AQ245" s="16"/>
      <c r="AR245" s="205">
        <v>1</v>
      </c>
      <c r="AS245" s="16"/>
      <c r="AT245" s="16"/>
      <c r="AU245" s="16"/>
      <c r="AV245" s="16"/>
      <c r="AW245" s="16"/>
      <c r="AX245" s="16"/>
    </row>
    <row r="246" spans="1:50" customFormat="1" ht="15.75" hidden="1" customHeight="1" x14ac:dyDescent="0.2">
      <c r="A246" s="7" t="s">
        <v>1102</v>
      </c>
      <c r="B246" s="3" t="s">
        <v>26138</v>
      </c>
      <c r="C246" s="85" t="s">
        <v>97</v>
      </c>
      <c r="D246" s="85" t="s">
        <v>13090</v>
      </c>
      <c r="E246" s="41" t="s">
        <v>154</v>
      </c>
      <c r="F246" s="85" t="s">
        <v>34</v>
      </c>
      <c r="G246" s="85" t="s">
        <v>37</v>
      </c>
      <c r="H246" s="85" t="s">
        <v>20689</v>
      </c>
      <c r="I246" s="3" t="s">
        <v>21702</v>
      </c>
      <c r="J246" s="85" t="s">
        <v>105</v>
      </c>
      <c r="K246" s="7" t="s">
        <v>102</v>
      </c>
      <c r="L246" s="3" t="s">
        <v>169</v>
      </c>
      <c r="M246" s="3" t="s">
        <v>1103</v>
      </c>
      <c r="N246" s="41" t="s">
        <v>193</v>
      </c>
      <c r="O246" s="87">
        <v>538247</v>
      </c>
      <c r="P246" s="87">
        <v>394828</v>
      </c>
      <c r="Q246" s="87">
        <v>143419</v>
      </c>
      <c r="R246" s="87">
        <v>0</v>
      </c>
      <c r="S246" s="87"/>
      <c r="T246" s="87"/>
      <c r="U246" s="85">
        <v>2018</v>
      </c>
      <c r="V246" s="6"/>
      <c r="W246" s="3"/>
      <c r="X246" s="3"/>
      <c r="Y246" s="3" t="s">
        <v>129</v>
      </c>
      <c r="Z246" s="3"/>
      <c r="AA246" s="236"/>
      <c r="AB246" s="123" t="s">
        <v>97</v>
      </c>
      <c r="AC246" s="124" t="s">
        <v>13040</v>
      </c>
      <c r="AD246" s="41"/>
      <c r="AE246" s="204"/>
      <c r="AF246" s="203"/>
      <c r="AG246" s="41" t="s">
        <v>21480</v>
      </c>
      <c r="AH246" s="41" t="s">
        <v>121</v>
      </c>
      <c r="AI246" s="80" t="s">
        <v>4</v>
      </c>
      <c r="AJ246" s="41"/>
      <c r="AK246" s="4"/>
      <c r="AL246" s="85"/>
      <c r="AM246" s="151" t="s">
        <v>19998</v>
      </c>
      <c r="AN246" s="15"/>
      <c r="AO246" s="166"/>
      <c r="AP246" s="5">
        <f t="shared" si="4"/>
        <v>0</v>
      </c>
      <c r="AQ246" s="16"/>
      <c r="AR246" s="205">
        <v>1</v>
      </c>
      <c r="AS246" s="16"/>
      <c r="AT246" s="16"/>
      <c r="AU246" s="16"/>
      <c r="AV246" s="16"/>
      <c r="AW246" s="16"/>
      <c r="AX246" s="16"/>
    </row>
    <row r="247" spans="1:50" customFormat="1" ht="15.75" hidden="1" customHeight="1" x14ac:dyDescent="0.2">
      <c r="A247" s="7" t="s">
        <v>1104</v>
      </c>
      <c r="B247" s="3" t="s">
        <v>1105</v>
      </c>
      <c r="C247" s="85" t="s">
        <v>97</v>
      </c>
      <c r="D247" s="85" t="s">
        <v>23566</v>
      </c>
      <c r="E247" s="41" t="s">
        <v>392</v>
      </c>
      <c r="F247" s="85" t="s">
        <v>34</v>
      </c>
      <c r="G247" s="85" t="s">
        <v>37</v>
      </c>
      <c r="H247" s="85" t="s">
        <v>20689</v>
      </c>
      <c r="I247" s="3" t="s">
        <v>21695</v>
      </c>
      <c r="J247" s="85" t="s">
        <v>105</v>
      </c>
      <c r="K247" s="7" t="s">
        <v>102</v>
      </c>
      <c r="L247" s="3" t="s">
        <v>106</v>
      </c>
      <c r="M247" s="3" t="s">
        <v>1106</v>
      </c>
      <c r="N247" s="41" t="s">
        <v>1107</v>
      </c>
      <c r="O247" s="87">
        <v>327740</v>
      </c>
      <c r="P247" s="87">
        <v>56189</v>
      </c>
      <c r="Q247" s="87">
        <v>271551</v>
      </c>
      <c r="R247" s="87">
        <v>70003</v>
      </c>
      <c r="S247" s="87"/>
      <c r="T247" s="87"/>
      <c r="U247" s="85">
        <v>2017</v>
      </c>
      <c r="V247" s="6"/>
      <c r="W247" s="3"/>
      <c r="X247" s="3"/>
      <c r="Y247" s="3" t="s">
        <v>109</v>
      </c>
      <c r="Z247" s="3"/>
      <c r="AA247" s="236"/>
      <c r="AB247" s="123" t="s">
        <v>388</v>
      </c>
      <c r="AC247" s="124" t="s">
        <v>21494</v>
      </c>
      <c r="AD247" s="124" t="s">
        <v>20706</v>
      </c>
      <c r="AE247" s="204"/>
      <c r="AF247" s="203"/>
      <c r="AG247" s="41" t="s">
        <v>21480</v>
      </c>
      <c r="AH247" s="41" t="s">
        <v>121</v>
      </c>
      <c r="AI247" s="80" t="s">
        <v>1108</v>
      </c>
      <c r="AJ247" s="41"/>
      <c r="AK247" s="4"/>
      <c r="AL247" s="85"/>
      <c r="AM247" s="151" t="s">
        <v>19998</v>
      </c>
      <c r="AN247" s="15"/>
      <c r="AO247" s="166"/>
      <c r="AP247" s="5">
        <f t="shared" si="4"/>
        <v>0</v>
      </c>
      <c r="AQ247" s="16"/>
      <c r="AR247" s="205">
        <v>1</v>
      </c>
      <c r="AS247" s="16"/>
      <c r="AT247" s="16"/>
      <c r="AU247" s="16"/>
      <c r="AV247" s="16"/>
      <c r="AW247" s="16"/>
      <c r="AX247" s="16"/>
    </row>
    <row r="248" spans="1:50" customFormat="1" ht="15.75" hidden="1" customHeight="1" x14ac:dyDescent="0.2">
      <c r="A248" s="7" t="s">
        <v>1109</v>
      </c>
      <c r="B248" s="3" t="s">
        <v>1110</v>
      </c>
      <c r="C248" s="85" t="s">
        <v>97</v>
      </c>
      <c r="D248" s="85" t="s">
        <v>23566</v>
      </c>
      <c r="E248" s="41" t="s">
        <v>392</v>
      </c>
      <c r="F248" s="85" t="s">
        <v>34</v>
      </c>
      <c r="G248" s="85" t="s">
        <v>37</v>
      </c>
      <c r="H248" s="85" t="s">
        <v>20689</v>
      </c>
      <c r="I248" s="3" t="s">
        <v>21695</v>
      </c>
      <c r="J248" s="85" t="s">
        <v>105</v>
      </c>
      <c r="K248" s="7" t="s">
        <v>102</v>
      </c>
      <c r="L248" s="3" t="s">
        <v>106</v>
      </c>
      <c r="M248" s="3" t="s">
        <v>1111</v>
      </c>
      <c r="N248" s="41" t="s">
        <v>1107</v>
      </c>
      <c r="O248" s="87">
        <v>300448</v>
      </c>
      <c r="P248" s="87">
        <v>148115</v>
      </c>
      <c r="Q248" s="87">
        <v>152333</v>
      </c>
      <c r="R248" s="87">
        <v>64174</v>
      </c>
      <c r="S248" s="87"/>
      <c r="T248" s="87"/>
      <c r="U248" s="85">
        <v>2017</v>
      </c>
      <c r="V248" s="6"/>
      <c r="W248" s="3"/>
      <c r="X248" s="3"/>
      <c r="Y248" s="3"/>
      <c r="Z248" s="3"/>
      <c r="AA248" s="236"/>
      <c r="AB248" s="123" t="s">
        <v>388</v>
      </c>
      <c r="AC248" s="124" t="s">
        <v>21486</v>
      </c>
      <c r="AD248" s="41"/>
      <c r="AE248" s="204"/>
      <c r="AF248" s="203"/>
      <c r="AG248" s="41" t="s">
        <v>21480</v>
      </c>
      <c r="AH248" s="41" t="s">
        <v>121</v>
      </c>
      <c r="AI248" s="80" t="s">
        <v>1112</v>
      </c>
      <c r="AJ248" s="41"/>
      <c r="AK248" s="4"/>
      <c r="AL248" s="85"/>
      <c r="AM248" s="151" t="s">
        <v>19998</v>
      </c>
      <c r="AN248" s="15"/>
      <c r="AO248" s="166"/>
      <c r="AP248" s="5">
        <f t="shared" si="4"/>
        <v>0</v>
      </c>
      <c r="AQ248" s="16"/>
      <c r="AR248" s="205">
        <v>1</v>
      </c>
      <c r="AS248" s="16"/>
      <c r="AT248" s="16"/>
      <c r="AU248" s="16"/>
      <c r="AV248" s="16"/>
      <c r="AW248" s="16"/>
      <c r="AX248" s="16"/>
    </row>
    <row r="249" spans="1:50" customFormat="1" ht="15.75" hidden="1" customHeight="1" x14ac:dyDescent="0.2">
      <c r="A249" s="7" t="s">
        <v>1113</v>
      </c>
      <c r="B249" s="3" t="s">
        <v>1114</v>
      </c>
      <c r="C249" s="85" t="s">
        <v>97</v>
      </c>
      <c r="D249" s="85" t="s">
        <v>23566</v>
      </c>
      <c r="E249" s="41" t="s">
        <v>392</v>
      </c>
      <c r="F249" s="85" t="s">
        <v>23</v>
      </c>
      <c r="G249" s="85" t="s">
        <v>29</v>
      </c>
      <c r="H249" s="85" t="s">
        <v>20690</v>
      </c>
      <c r="I249" s="3" t="s">
        <v>21693</v>
      </c>
      <c r="J249" s="85" t="s">
        <v>105</v>
      </c>
      <c r="K249" s="7" t="s">
        <v>102</v>
      </c>
      <c r="L249" s="3" t="s">
        <v>175</v>
      </c>
      <c r="M249" s="3" t="s">
        <v>389</v>
      </c>
      <c r="N249" s="41" t="s">
        <v>999</v>
      </c>
      <c r="O249" s="87">
        <v>120918</v>
      </c>
      <c r="P249" s="87">
        <v>120918</v>
      </c>
      <c r="Q249" s="87">
        <v>0</v>
      </c>
      <c r="R249" s="87">
        <v>0</v>
      </c>
      <c r="S249" s="87"/>
      <c r="T249" s="87"/>
      <c r="U249" s="85">
        <v>2017</v>
      </c>
      <c r="V249" s="6"/>
      <c r="W249" s="3"/>
      <c r="X249" s="3"/>
      <c r="Y249" s="3" t="s">
        <v>109</v>
      </c>
      <c r="Z249" s="3"/>
      <c r="AA249" s="236"/>
      <c r="AB249" s="123" t="s">
        <v>388</v>
      </c>
      <c r="AC249" s="124" t="s">
        <v>13097</v>
      </c>
      <c r="AD249" s="41" t="s">
        <v>1115</v>
      </c>
      <c r="AE249" s="204"/>
      <c r="AF249" s="203"/>
      <c r="AG249" s="41" t="s">
        <v>21484</v>
      </c>
      <c r="AH249" s="41" t="s">
        <v>394</v>
      </c>
      <c r="AI249" s="80" t="s">
        <v>1116</v>
      </c>
      <c r="AJ249" s="41"/>
      <c r="AK249" s="4"/>
      <c r="AL249" s="85"/>
      <c r="AM249" s="151" t="s">
        <v>19998</v>
      </c>
      <c r="AN249" s="15"/>
      <c r="AO249" s="166"/>
      <c r="AP249" s="5">
        <f t="shared" si="4"/>
        <v>0</v>
      </c>
      <c r="AQ249" s="16"/>
      <c r="AR249" s="205">
        <v>1</v>
      </c>
      <c r="AS249" s="16"/>
      <c r="AT249" s="16"/>
      <c r="AU249" s="16"/>
      <c r="AV249" s="16"/>
      <c r="AW249" s="16"/>
      <c r="AX249" s="16"/>
    </row>
    <row r="250" spans="1:50" customFormat="1" ht="15.75" hidden="1" customHeight="1" x14ac:dyDescent="0.2">
      <c r="A250" s="7" t="s">
        <v>1117</v>
      </c>
      <c r="B250" s="3" t="s">
        <v>1118</v>
      </c>
      <c r="C250" s="85" t="s">
        <v>97</v>
      </c>
      <c r="D250" s="85" t="s">
        <v>13090</v>
      </c>
      <c r="E250" s="41" t="s">
        <v>110</v>
      </c>
      <c r="F250" s="85" t="s">
        <v>14</v>
      </c>
      <c r="G250" s="85" t="s">
        <v>3111</v>
      </c>
      <c r="H250" s="85" t="s">
        <v>20690</v>
      </c>
      <c r="I250" s="3" t="s">
        <v>21694</v>
      </c>
      <c r="J250" s="85" t="s">
        <v>105</v>
      </c>
      <c r="K250" s="7" t="s">
        <v>102</v>
      </c>
      <c r="L250" s="3" t="s">
        <v>1053</v>
      </c>
      <c r="M250" s="3" t="s">
        <v>1119</v>
      </c>
      <c r="N250" s="41" t="s">
        <v>20713</v>
      </c>
      <c r="O250" s="87">
        <v>70</v>
      </c>
      <c r="P250" s="87">
        <v>70</v>
      </c>
      <c r="Q250" s="87">
        <v>0</v>
      </c>
      <c r="R250" s="87">
        <v>0</v>
      </c>
      <c r="S250" s="87"/>
      <c r="T250" s="87"/>
      <c r="U250" s="85">
        <v>2013</v>
      </c>
      <c r="V250" s="6"/>
      <c r="W250" s="3"/>
      <c r="X250" s="3"/>
      <c r="Y250" s="3" t="s">
        <v>183</v>
      </c>
      <c r="Z250" s="3"/>
      <c r="AA250" s="236"/>
      <c r="AB250" s="123" t="s">
        <v>97</v>
      </c>
      <c r="AC250" s="124" t="s">
        <v>13040</v>
      </c>
      <c r="AD250" s="41"/>
      <c r="AE250" s="204"/>
      <c r="AF250" s="203"/>
      <c r="AG250" s="41" t="s">
        <v>21485</v>
      </c>
      <c r="AH250" s="41" t="s">
        <v>401</v>
      </c>
      <c r="AI250" s="80" t="s">
        <v>4</v>
      </c>
      <c r="AJ250" s="41"/>
      <c r="AK250" s="4"/>
      <c r="AL250" s="85"/>
      <c r="AM250" s="151" t="s">
        <v>19998</v>
      </c>
      <c r="AN250" s="15"/>
      <c r="AO250" s="166"/>
      <c r="AP250" s="5">
        <f t="shared" si="4"/>
        <v>0</v>
      </c>
      <c r="AQ250" s="16"/>
      <c r="AR250" s="205">
        <v>1</v>
      </c>
      <c r="AS250" s="16"/>
      <c r="AT250" s="16"/>
      <c r="AU250" s="16"/>
      <c r="AV250" s="16"/>
      <c r="AW250" s="16"/>
      <c r="AX250" s="16"/>
    </row>
    <row r="251" spans="1:50" customFormat="1" ht="15.75" hidden="1" customHeight="1" x14ac:dyDescent="0.2">
      <c r="A251" s="7" t="s">
        <v>1120</v>
      </c>
      <c r="B251" s="3" t="s">
        <v>1121</v>
      </c>
      <c r="C251" s="85" t="s">
        <v>97</v>
      </c>
      <c r="D251" s="85" t="s">
        <v>13090</v>
      </c>
      <c r="E251" s="41" t="s">
        <v>154</v>
      </c>
      <c r="F251" s="85" t="s">
        <v>25110</v>
      </c>
      <c r="G251" s="85" t="s">
        <v>52</v>
      </c>
      <c r="H251" s="85" t="s">
        <v>20690</v>
      </c>
      <c r="I251" s="3" t="s">
        <v>21704</v>
      </c>
      <c r="J251" s="85" t="s">
        <v>105</v>
      </c>
      <c r="K251" s="7" t="s">
        <v>102</v>
      </c>
      <c r="L251" s="3" t="s">
        <v>1122</v>
      </c>
      <c r="M251" s="3" t="s">
        <v>1123</v>
      </c>
      <c r="N251" s="41" t="s">
        <v>1124</v>
      </c>
      <c r="O251" s="87">
        <v>117345</v>
      </c>
      <c r="P251" s="87">
        <v>50787</v>
      </c>
      <c r="Q251" s="87">
        <v>66558</v>
      </c>
      <c r="R251" s="87">
        <v>0</v>
      </c>
      <c r="S251" s="87"/>
      <c r="T251" s="87"/>
      <c r="U251" s="85">
        <v>2018</v>
      </c>
      <c r="V251" s="6"/>
      <c r="W251" s="3"/>
      <c r="X251" s="3"/>
      <c r="Y251" s="3" t="s">
        <v>172</v>
      </c>
      <c r="Z251" s="3"/>
      <c r="AA251" s="236"/>
      <c r="AB251" s="123" t="s">
        <v>97</v>
      </c>
      <c r="AC251" s="124" t="s">
        <v>13040</v>
      </c>
      <c r="AD251" s="41"/>
      <c r="AE251" s="204"/>
      <c r="AF251" s="203"/>
      <c r="AG251" s="41" t="s">
        <v>21492</v>
      </c>
      <c r="AH251" s="41" t="s">
        <v>155</v>
      </c>
      <c r="AI251" s="80" t="s">
        <v>4</v>
      </c>
      <c r="AJ251" s="41" t="s">
        <v>1125</v>
      </c>
      <c r="AK251" s="4"/>
      <c r="AL251" s="85"/>
      <c r="AM251" s="151" t="s">
        <v>19998</v>
      </c>
      <c r="AN251" s="15"/>
      <c r="AO251" s="166"/>
      <c r="AP251" s="5">
        <f t="shared" si="4"/>
        <v>0</v>
      </c>
      <c r="AQ251" s="16"/>
      <c r="AR251" s="205">
        <v>1</v>
      </c>
      <c r="AS251" s="16"/>
      <c r="AT251" s="16"/>
      <c r="AU251" s="16"/>
      <c r="AV251" s="16"/>
      <c r="AW251" s="16"/>
      <c r="AX251" s="16"/>
    </row>
    <row r="252" spans="1:50" customFormat="1" ht="15.75" hidden="1" customHeight="1" x14ac:dyDescent="0.2">
      <c r="A252" s="7" t="s">
        <v>1126</v>
      </c>
      <c r="B252" s="3" t="s">
        <v>1127</v>
      </c>
      <c r="C252" s="85" t="s">
        <v>97</v>
      </c>
      <c r="D252" s="85" t="s">
        <v>23566</v>
      </c>
      <c r="E252" s="41" t="s">
        <v>392</v>
      </c>
      <c r="F252" s="85" t="s">
        <v>23</v>
      </c>
      <c r="G252" s="85" t="s">
        <v>29</v>
      </c>
      <c r="H252" s="85" t="s">
        <v>20690</v>
      </c>
      <c r="I252" s="3" t="s">
        <v>21693</v>
      </c>
      <c r="J252" s="85" t="s">
        <v>105</v>
      </c>
      <c r="K252" s="7" t="s">
        <v>102</v>
      </c>
      <c r="L252" s="3" t="s">
        <v>322</v>
      </c>
      <c r="M252" s="3" t="s">
        <v>1128</v>
      </c>
      <c r="N252" s="41" t="s">
        <v>999</v>
      </c>
      <c r="O252" s="87">
        <v>138972</v>
      </c>
      <c r="P252" s="87">
        <v>138972</v>
      </c>
      <c r="Q252" s="87">
        <v>0</v>
      </c>
      <c r="R252" s="87">
        <v>0</v>
      </c>
      <c r="S252" s="87"/>
      <c r="T252" s="87"/>
      <c r="U252" s="85">
        <v>2017</v>
      </c>
      <c r="V252" s="6"/>
      <c r="W252" s="3"/>
      <c r="X252" s="3"/>
      <c r="Y252" s="3" t="s">
        <v>561</v>
      </c>
      <c r="Z252" s="3"/>
      <c r="AA252" s="236"/>
      <c r="AB252" s="123" t="s">
        <v>388</v>
      </c>
      <c r="AC252" s="124" t="s">
        <v>13097</v>
      </c>
      <c r="AD252" s="41" t="s">
        <v>1129</v>
      </c>
      <c r="AE252" s="204"/>
      <c r="AF252" s="203"/>
      <c r="AG252" s="41" t="s">
        <v>21484</v>
      </c>
      <c r="AH252" s="41" t="s">
        <v>394</v>
      </c>
      <c r="AI252" s="80" t="s">
        <v>1130</v>
      </c>
      <c r="AJ252" s="41"/>
      <c r="AK252" s="4"/>
      <c r="AL252" s="85"/>
      <c r="AM252" s="151" t="s">
        <v>19998</v>
      </c>
      <c r="AN252" s="15"/>
      <c r="AO252" s="166"/>
      <c r="AP252" s="5">
        <f t="shared" si="4"/>
        <v>0</v>
      </c>
      <c r="AQ252" s="16"/>
      <c r="AR252" s="205">
        <v>1</v>
      </c>
      <c r="AS252" s="16"/>
      <c r="AT252" s="16"/>
      <c r="AU252" s="16"/>
      <c r="AV252" s="16"/>
      <c r="AW252" s="16"/>
      <c r="AX252" s="16"/>
    </row>
    <row r="253" spans="1:50" customFormat="1" ht="15.75" hidden="1" customHeight="1" x14ac:dyDescent="0.2">
      <c r="A253" s="7" t="s">
        <v>1131</v>
      </c>
      <c r="B253" s="3" t="s">
        <v>1132</v>
      </c>
      <c r="C253" s="85" t="s">
        <v>97</v>
      </c>
      <c r="D253" s="85" t="s">
        <v>23566</v>
      </c>
      <c r="E253" s="41" t="s">
        <v>392</v>
      </c>
      <c r="F253" s="85" t="s">
        <v>23</v>
      </c>
      <c r="G253" s="85" t="s">
        <v>29</v>
      </c>
      <c r="H253" s="85" t="s">
        <v>20690</v>
      </c>
      <c r="I253" s="3" t="s">
        <v>21693</v>
      </c>
      <c r="J253" s="85" t="s">
        <v>105</v>
      </c>
      <c r="K253" s="7" t="s">
        <v>102</v>
      </c>
      <c r="L253" s="3" t="s">
        <v>322</v>
      </c>
      <c r="M253" s="3" t="s">
        <v>1128</v>
      </c>
      <c r="N253" s="41" t="s">
        <v>999</v>
      </c>
      <c r="O253" s="87">
        <v>138331</v>
      </c>
      <c r="P253" s="87">
        <v>138331</v>
      </c>
      <c r="Q253" s="87">
        <v>0</v>
      </c>
      <c r="R253" s="87">
        <v>0</v>
      </c>
      <c r="S253" s="87"/>
      <c r="T253" s="87"/>
      <c r="U253" s="85">
        <v>2017</v>
      </c>
      <c r="V253" s="6"/>
      <c r="W253" s="3"/>
      <c r="X253" s="3"/>
      <c r="Y253" s="3" t="s">
        <v>561</v>
      </c>
      <c r="Z253" s="3"/>
      <c r="AA253" s="236"/>
      <c r="AB253" s="123" t="s">
        <v>388</v>
      </c>
      <c r="AC253" s="124" t="s">
        <v>13097</v>
      </c>
      <c r="AD253" s="41" t="s">
        <v>1133</v>
      </c>
      <c r="AE253" s="204"/>
      <c r="AF253" s="203"/>
      <c r="AG253" s="41" t="s">
        <v>21484</v>
      </c>
      <c r="AH253" s="41" t="s">
        <v>394</v>
      </c>
      <c r="AI253" s="80" t="s">
        <v>1134</v>
      </c>
      <c r="AJ253" s="41"/>
      <c r="AK253" s="4"/>
      <c r="AL253" s="85"/>
      <c r="AM253" s="151" t="s">
        <v>19998</v>
      </c>
      <c r="AN253" s="15"/>
      <c r="AO253" s="166"/>
      <c r="AP253" s="5">
        <f t="shared" si="4"/>
        <v>0</v>
      </c>
      <c r="AQ253" s="16"/>
      <c r="AR253" s="205">
        <v>1</v>
      </c>
      <c r="AS253" s="16"/>
      <c r="AT253" s="16"/>
      <c r="AU253" s="16"/>
      <c r="AV253" s="16"/>
      <c r="AW253" s="16"/>
      <c r="AX253" s="16"/>
    </row>
    <row r="254" spans="1:50" customFormat="1" ht="15.75" hidden="1" customHeight="1" x14ac:dyDescent="0.2">
      <c r="A254" s="7" t="s">
        <v>1135</v>
      </c>
      <c r="B254" s="3" t="s">
        <v>26139</v>
      </c>
      <c r="C254" s="85" t="s">
        <v>97</v>
      </c>
      <c r="D254" s="85" t="s">
        <v>13090</v>
      </c>
      <c r="E254" s="41" t="s">
        <v>154</v>
      </c>
      <c r="F254" s="85" t="s">
        <v>34</v>
      </c>
      <c r="G254" s="85" t="s">
        <v>37</v>
      </c>
      <c r="H254" s="85" t="s">
        <v>20689</v>
      </c>
      <c r="I254" s="3" t="s">
        <v>21702</v>
      </c>
      <c r="J254" s="85" t="s">
        <v>105</v>
      </c>
      <c r="K254" s="7" t="s">
        <v>102</v>
      </c>
      <c r="L254" s="3" t="s">
        <v>306</v>
      </c>
      <c r="M254" s="3" t="s">
        <v>1136</v>
      </c>
      <c r="N254" s="41" t="s">
        <v>193</v>
      </c>
      <c r="O254" s="87">
        <v>229664</v>
      </c>
      <c r="P254" s="87">
        <v>153956</v>
      </c>
      <c r="Q254" s="87">
        <v>75708</v>
      </c>
      <c r="R254" s="87">
        <v>0</v>
      </c>
      <c r="S254" s="87"/>
      <c r="T254" s="87"/>
      <c r="U254" s="85">
        <v>2018</v>
      </c>
      <c r="V254" s="6"/>
      <c r="W254" s="3"/>
      <c r="X254" s="3"/>
      <c r="Y254" s="3" t="s">
        <v>129</v>
      </c>
      <c r="Z254" s="3"/>
      <c r="AA254" s="236"/>
      <c r="AB254" s="123" t="s">
        <v>97</v>
      </c>
      <c r="AC254" s="124" t="s">
        <v>13040</v>
      </c>
      <c r="AD254" s="41"/>
      <c r="AE254" s="204"/>
      <c r="AF254" s="203"/>
      <c r="AG254" s="41" t="s">
        <v>21480</v>
      </c>
      <c r="AH254" s="41" t="s">
        <v>121</v>
      </c>
      <c r="AI254" s="80" t="s">
        <v>4</v>
      </c>
      <c r="AJ254" s="41"/>
      <c r="AK254" s="4"/>
      <c r="AL254" s="85"/>
      <c r="AM254" s="151" t="s">
        <v>19998</v>
      </c>
      <c r="AN254" s="15"/>
      <c r="AO254" s="166"/>
      <c r="AP254" s="5">
        <f t="shared" si="4"/>
        <v>0</v>
      </c>
      <c r="AQ254" s="16"/>
      <c r="AR254" s="205">
        <v>1</v>
      </c>
      <c r="AS254" s="16"/>
      <c r="AT254" s="16"/>
      <c r="AU254" s="16"/>
      <c r="AV254" s="16"/>
      <c r="AW254" s="16"/>
      <c r="AX254" s="16"/>
    </row>
    <row r="255" spans="1:50" customFormat="1" ht="15.75" hidden="1" customHeight="1" x14ac:dyDescent="0.2">
      <c r="A255" s="7" t="s">
        <v>1137</v>
      </c>
      <c r="B255" s="3" t="s">
        <v>1138</v>
      </c>
      <c r="C255" s="85" t="s">
        <v>97</v>
      </c>
      <c r="D255" s="85" t="s">
        <v>23566</v>
      </c>
      <c r="E255" s="41" t="s">
        <v>392</v>
      </c>
      <c r="F255" s="85" t="s">
        <v>23</v>
      </c>
      <c r="G255" s="85" t="s">
        <v>29</v>
      </c>
      <c r="H255" s="85" t="s">
        <v>20690</v>
      </c>
      <c r="I255" s="3" t="s">
        <v>21693</v>
      </c>
      <c r="J255" s="85" t="s">
        <v>105</v>
      </c>
      <c r="K255" s="7" t="s">
        <v>102</v>
      </c>
      <c r="L255" s="3" t="s">
        <v>322</v>
      </c>
      <c r="M255" s="3" t="s">
        <v>1139</v>
      </c>
      <c r="N255" s="41" t="s">
        <v>999</v>
      </c>
      <c r="O255" s="87">
        <v>129854</v>
      </c>
      <c r="P255" s="87">
        <v>129854</v>
      </c>
      <c r="Q255" s="87">
        <v>0</v>
      </c>
      <c r="R255" s="87">
        <v>0</v>
      </c>
      <c r="S255" s="87"/>
      <c r="T255" s="87"/>
      <c r="U255" s="85">
        <v>2017</v>
      </c>
      <c r="V255" s="6"/>
      <c r="W255" s="3"/>
      <c r="X255" s="3"/>
      <c r="Y255" s="3" t="s">
        <v>561</v>
      </c>
      <c r="Z255" s="3"/>
      <c r="AA255" s="236"/>
      <c r="AB255" s="123" t="s">
        <v>388</v>
      </c>
      <c r="AC255" s="124" t="s">
        <v>13097</v>
      </c>
      <c r="AD255" s="41" t="s">
        <v>1140</v>
      </c>
      <c r="AE255" s="204"/>
      <c r="AF255" s="203"/>
      <c r="AG255" s="41" t="s">
        <v>21484</v>
      </c>
      <c r="AH255" s="41" t="s">
        <v>394</v>
      </c>
      <c r="AI255" s="80" t="s">
        <v>1141</v>
      </c>
      <c r="AJ255" s="41"/>
      <c r="AK255" s="4"/>
      <c r="AL255" s="85"/>
      <c r="AM255" s="151" t="s">
        <v>19998</v>
      </c>
      <c r="AN255" s="15"/>
      <c r="AO255" s="166"/>
      <c r="AP255" s="5">
        <f t="shared" si="4"/>
        <v>0</v>
      </c>
      <c r="AQ255" s="16"/>
      <c r="AR255" s="205">
        <v>1</v>
      </c>
      <c r="AS255" s="16"/>
      <c r="AT255" s="16"/>
      <c r="AU255" s="16"/>
      <c r="AV255" s="16"/>
      <c r="AW255" s="16"/>
      <c r="AX255" s="16"/>
    </row>
    <row r="256" spans="1:50" customFormat="1" ht="15.75" hidden="1" customHeight="1" x14ac:dyDescent="0.2">
      <c r="A256" s="7" t="s">
        <v>1142</v>
      </c>
      <c r="B256" s="3" t="s">
        <v>1143</v>
      </c>
      <c r="C256" s="85" t="s">
        <v>97</v>
      </c>
      <c r="D256" s="85" t="s">
        <v>23566</v>
      </c>
      <c r="E256" s="41" t="s">
        <v>392</v>
      </c>
      <c r="F256" s="85" t="s">
        <v>25110</v>
      </c>
      <c r="G256" s="85" t="s">
        <v>13789</v>
      </c>
      <c r="H256" s="85" t="s">
        <v>20690</v>
      </c>
      <c r="I256" s="3" t="s">
        <v>21705</v>
      </c>
      <c r="J256" s="85" t="s">
        <v>105</v>
      </c>
      <c r="K256" s="7" t="s">
        <v>102</v>
      </c>
      <c r="L256" s="3" t="s">
        <v>132</v>
      </c>
      <c r="M256" s="3" t="s">
        <v>1144</v>
      </c>
      <c r="N256" s="41" t="s">
        <v>1145</v>
      </c>
      <c r="O256" s="87">
        <v>1015126</v>
      </c>
      <c r="P256" s="87">
        <v>439126</v>
      </c>
      <c r="Q256" s="87">
        <v>576000</v>
      </c>
      <c r="R256" s="87">
        <v>0</v>
      </c>
      <c r="S256" s="87"/>
      <c r="T256" s="87"/>
      <c r="U256" s="85">
        <v>2017</v>
      </c>
      <c r="V256" s="6"/>
      <c r="W256" s="3"/>
      <c r="X256" s="3"/>
      <c r="Y256" s="3" t="s">
        <v>472</v>
      </c>
      <c r="Z256" s="3"/>
      <c r="AA256" s="236"/>
      <c r="AB256" s="123" t="s">
        <v>388</v>
      </c>
      <c r="AC256" s="124" t="s">
        <v>25648</v>
      </c>
      <c r="AD256" s="41" t="s">
        <v>1147</v>
      </c>
      <c r="AE256" s="204"/>
      <c r="AF256" s="203"/>
      <c r="AG256" s="41" t="s">
        <v>21492</v>
      </c>
      <c r="AH256" s="41" t="s">
        <v>589</v>
      </c>
      <c r="AI256" s="80" t="s">
        <v>1148</v>
      </c>
      <c r="AJ256" s="41"/>
      <c r="AK256" s="4"/>
      <c r="AL256" s="85" t="s">
        <v>15335</v>
      </c>
      <c r="AM256" s="151" t="s">
        <v>19998</v>
      </c>
      <c r="AN256" s="15"/>
      <c r="AO256" s="166"/>
      <c r="AP256" s="5">
        <f t="shared" si="4"/>
        <v>0</v>
      </c>
      <c r="AQ256" s="16"/>
      <c r="AR256" s="205">
        <v>1</v>
      </c>
      <c r="AS256" s="16"/>
      <c r="AT256" s="16"/>
      <c r="AU256" s="16"/>
      <c r="AV256" s="16"/>
      <c r="AW256" s="16"/>
      <c r="AX256" s="16"/>
    </row>
    <row r="257" spans="1:50" customFormat="1" ht="15.75" hidden="1" customHeight="1" x14ac:dyDescent="0.2">
      <c r="A257" s="7" t="s">
        <v>1149</v>
      </c>
      <c r="B257" s="3" t="s">
        <v>1150</v>
      </c>
      <c r="C257" s="85" t="s">
        <v>97</v>
      </c>
      <c r="D257" s="85" t="s">
        <v>13090</v>
      </c>
      <c r="E257" s="41" t="s">
        <v>154</v>
      </c>
      <c r="F257" s="85" t="s">
        <v>34</v>
      </c>
      <c r="G257" s="85" t="s">
        <v>37</v>
      </c>
      <c r="H257" s="85" t="s">
        <v>20689</v>
      </c>
      <c r="I257" s="3" t="s">
        <v>21702</v>
      </c>
      <c r="J257" s="85" t="s">
        <v>105</v>
      </c>
      <c r="K257" s="7" t="s">
        <v>102</v>
      </c>
      <c r="L257" s="3" t="s">
        <v>637</v>
      </c>
      <c r="M257" s="3" t="s">
        <v>1151</v>
      </c>
      <c r="N257" s="41" t="s">
        <v>1152</v>
      </c>
      <c r="O257" s="87">
        <v>781275</v>
      </c>
      <c r="P257" s="87">
        <v>659272</v>
      </c>
      <c r="Q257" s="87">
        <v>122003</v>
      </c>
      <c r="R257" s="87">
        <v>171502</v>
      </c>
      <c r="S257" s="87"/>
      <c r="T257" s="87"/>
      <c r="U257" s="85">
        <v>2017</v>
      </c>
      <c r="V257" s="6"/>
      <c r="W257" s="3"/>
      <c r="X257" s="3"/>
      <c r="Y257" s="3" t="s">
        <v>554</v>
      </c>
      <c r="Z257" s="3"/>
      <c r="AA257" s="236"/>
      <c r="AB257" s="123" t="s">
        <v>97</v>
      </c>
      <c r="AC257" s="124" t="s">
        <v>13040</v>
      </c>
      <c r="AD257" s="41"/>
      <c r="AE257" s="204"/>
      <c r="AF257" s="203"/>
      <c r="AG257" s="41" t="s">
        <v>21480</v>
      </c>
      <c r="AH257" s="41" t="s">
        <v>121</v>
      </c>
      <c r="AI257" s="80" t="s">
        <v>4</v>
      </c>
      <c r="AJ257" s="41"/>
      <c r="AK257" s="4"/>
      <c r="AL257" s="85"/>
      <c r="AM257" s="151" t="s">
        <v>19998</v>
      </c>
      <c r="AN257" s="15"/>
      <c r="AO257" s="166"/>
      <c r="AP257" s="5">
        <f t="shared" si="4"/>
        <v>0</v>
      </c>
      <c r="AQ257" s="16"/>
      <c r="AR257" s="205">
        <v>1</v>
      </c>
      <c r="AS257" s="16"/>
      <c r="AT257" s="16"/>
      <c r="AU257" s="16"/>
      <c r="AV257" s="16"/>
      <c r="AW257" s="16"/>
      <c r="AX257" s="16"/>
    </row>
    <row r="258" spans="1:50" customFormat="1" ht="15.75" hidden="1" customHeight="1" x14ac:dyDescent="0.2">
      <c r="A258" s="7" t="s">
        <v>1153</v>
      </c>
      <c r="B258" s="3" t="s">
        <v>1154</v>
      </c>
      <c r="C258" s="85" t="s">
        <v>97</v>
      </c>
      <c r="D258" s="85" t="s">
        <v>23566</v>
      </c>
      <c r="E258" s="41" t="s">
        <v>392</v>
      </c>
      <c r="F258" s="85" t="s">
        <v>14</v>
      </c>
      <c r="G258" s="85" t="s">
        <v>17</v>
      </c>
      <c r="H258" s="85" t="s">
        <v>20690</v>
      </c>
      <c r="I258" s="3" t="s">
        <v>21699</v>
      </c>
      <c r="J258" s="85" t="s">
        <v>105</v>
      </c>
      <c r="K258" s="7" t="s">
        <v>102</v>
      </c>
      <c r="L258" s="3" t="s">
        <v>219</v>
      </c>
      <c r="M258" s="3" t="s">
        <v>1155</v>
      </c>
      <c r="N258" s="41" t="s">
        <v>727</v>
      </c>
      <c r="O258" s="87">
        <v>47847</v>
      </c>
      <c r="P258" s="87">
        <v>47847</v>
      </c>
      <c r="Q258" s="87">
        <v>0</v>
      </c>
      <c r="R258" s="87">
        <v>0</v>
      </c>
      <c r="S258" s="87"/>
      <c r="T258" s="87"/>
      <c r="U258" s="85">
        <v>2018</v>
      </c>
      <c r="V258" s="6"/>
      <c r="W258" s="3"/>
      <c r="X258" s="3"/>
      <c r="Y258" s="3" t="s">
        <v>472</v>
      </c>
      <c r="Z258" s="3"/>
      <c r="AA258" s="236"/>
      <c r="AB258" s="123" t="s">
        <v>388</v>
      </c>
      <c r="AC258" s="124" t="s">
        <v>21486</v>
      </c>
      <c r="AD258" s="41" t="s">
        <v>1156</v>
      </c>
      <c r="AE258" s="204"/>
      <c r="AF258" s="203"/>
      <c r="AG258" s="41" t="s">
        <v>21489</v>
      </c>
      <c r="AH258" s="41" t="s">
        <v>111</v>
      </c>
      <c r="AI258" s="80" t="s">
        <v>1157</v>
      </c>
      <c r="AJ258" s="41"/>
      <c r="AK258" s="4"/>
      <c r="AL258" s="85"/>
      <c r="AM258" s="151" t="s">
        <v>19998</v>
      </c>
      <c r="AN258" s="15"/>
      <c r="AO258" s="166"/>
      <c r="AP258" s="5">
        <f t="shared" si="4"/>
        <v>0</v>
      </c>
      <c r="AQ258" s="16"/>
      <c r="AR258" s="205">
        <v>1</v>
      </c>
      <c r="AS258" s="16"/>
      <c r="AT258" s="16"/>
      <c r="AU258" s="16"/>
      <c r="AV258" s="16"/>
      <c r="AW258" s="16"/>
      <c r="AX258" s="16"/>
    </row>
    <row r="259" spans="1:50" customFormat="1" ht="15.75" hidden="1" customHeight="1" x14ac:dyDescent="0.2">
      <c r="A259" s="1" t="s">
        <v>15480</v>
      </c>
      <c r="B259" s="1" t="s">
        <v>15481</v>
      </c>
      <c r="C259" s="85" t="s">
        <v>97</v>
      </c>
      <c r="D259" s="85" t="s">
        <v>13090</v>
      </c>
      <c r="E259" s="41" t="s">
        <v>148</v>
      </c>
      <c r="F259" s="85" t="s">
        <v>34</v>
      </c>
      <c r="G259" s="85" t="s">
        <v>37</v>
      </c>
      <c r="H259" s="85" t="s">
        <v>20689</v>
      </c>
      <c r="I259" s="1" t="s">
        <v>21702</v>
      </c>
      <c r="J259" s="85" t="s">
        <v>105</v>
      </c>
      <c r="K259" s="7" t="s">
        <v>102</v>
      </c>
      <c r="L259" s="1" t="s">
        <v>333</v>
      </c>
      <c r="M259" s="1" t="s">
        <v>15482</v>
      </c>
      <c r="N259" s="2" t="s">
        <v>193</v>
      </c>
      <c r="O259" s="87">
        <v>0</v>
      </c>
      <c r="P259" s="87">
        <v>0</v>
      </c>
      <c r="Q259" s="87">
        <v>0</v>
      </c>
      <c r="R259" s="87">
        <v>0</v>
      </c>
      <c r="S259" s="87"/>
      <c r="T259" s="87"/>
      <c r="U259" s="85" t="s">
        <v>112</v>
      </c>
      <c r="V259" s="6"/>
      <c r="W259" s="3"/>
      <c r="X259" s="1"/>
      <c r="Y259" s="1"/>
      <c r="Z259" s="1"/>
      <c r="AA259" s="236"/>
      <c r="AB259" s="123" t="s">
        <v>97</v>
      </c>
      <c r="AC259" s="124" t="s">
        <v>13040</v>
      </c>
      <c r="AD259" s="41"/>
      <c r="AE259" s="204"/>
      <c r="AF259" s="203"/>
      <c r="AG259" s="41" t="s">
        <v>21480</v>
      </c>
      <c r="AH259" s="2" t="s">
        <v>121</v>
      </c>
      <c r="AI259" s="80" t="s">
        <v>4</v>
      </c>
      <c r="AJ259" s="2"/>
      <c r="AK259" s="4"/>
      <c r="AL259" s="85"/>
      <c r="AM259" s="151" t="s">
        <v>19999</v>
      </c>
      <c r="AN259" s="16"/>
      <c r="AO259" s="166"/>
      <c r="AP259" s="5">
        <f t="shared" si="4"/>
        <v>0</v>
      </c>
      <c r="AQ259" s="16"/>
      <c r="AR259" s="205">
        <v>1</v>
      </c>
      <c r="AS259" s="16"/>
      <c r="AT259" s="16"/>
      <c r="AU259" s="16"/>
      <c r="AV259" s="16"/>
      <c r="AW259" s="16"/>
      <c r="AX259" s="16"/>
    </row>
    <row r="260" spans="1:50" customFormat="1" ht="15.75" hidden="1" customHeight="1" x14ac:dyDescent="0.2">
      <c r="A260" s="7" t="s">
        <v>1158</v>
      </c>
      <c r="B260" s="3" t="s">
        <v>1159</v>
      </c>
      <c r="C260" s="85" t="s">
        <v>97</v>
      </c>
      <c r="D260" s="85" t="s">
        <v>13090</v>
      </c>
      <c r="E260" s="41" t="s">
        <v>392</v>
      </c>
      <c r="F260" s="85" t="s">
        <v>14</v>
      </c>
      <c r="G260" s="85" t="s">
        <v>17</v>
      </c>
      <c r="H260" s="85" t="s">
        <v>20690</v>
      </c>
      <c r="I260" s="3" t="s">
        <v>21699</v>
      </c>
      <c r="J260" s="85" t="s">
        <v>105</v>
      </c>
      <c r="K260" s="7" t="s">
        <v>102</v>
      </c>
      <c r="L260" s="3" t="s">
        <v>219</v>
      </c>
      <c r="M260" s="3" t="s">
        <v>1160</v>
      </c>
      <c r="N260" s="41" t="s">
        <v>727</v>
      </c>
      <c r="O260" s="87">
        <v>0</v>
      </c>
      <c r="P260" s="87">
        <v>0</v>
      </c>
      <c r="Q260" s="87">
        <v>0</v>
      </c>
      <c r="R260" s="87">
        <v>0</v>
      </c>
      <c r="S260" s="87"/>
      <c r="T260" s="87"/>
      <c r="U260" s="85" t="s">
        <v>112</v>
      </c>
      <c r="V260" s="6"/>
      <c r="W260" s="3"/>
      <c r="X260" s="3"/>
      <c r="Y260" s="3"/>
      <c r="Z260" s="3"/>
      <c r="AA260" s="236"/>
      <c r="AB260" s="123" t="s">
        <v>97</v>
      </c>
      <c r="AC260" s="124" t="s">
        <v>21491</v>
      </c>
      <c r="AD260" s="41" t="s">
        <v>1161</v>
      </c>
      <c r="AE260" s="204"/>
      <c r="AF260" s="203"/>
      <c r="AG260" s="41" t="s">
        <v>21489</v>
      </c>
      <c r="AH260" s="41" t="s">
        <v>111</v>
      </c>
      <c r="AI260" s="80" t="s">
        <v>4</v>
      </c>
      <c r="AJ260" s="41"/>
      <c r="AK260" s="4"/>
      <c r="AL260" s="85"/>
      <c r="AM260" s="151" t="s">
        <v>19998</v>
      </c>
      <c r="AN260" s="15"/>
      <c r="AO260" s="166"/>
      <c r="AP260" s="5">
        <f t="shared" si="4"/>
        <v>0</v>
      </c>
      <c r="AQ260" s="16"/>
      <c r="AR260" s="205">
        <v>1</v>
      </c>
      <c r="AS260" s="16"/>
      <c r="AT260" s="16"/>
      <c r="AU260" s="16"/>
      <c r="AV260" s="16"/>
      <c r="AW260" s="16"/>
      <c r="AX260" s="16"/>
    </row>
    <row r="261" spans="1:50" customFormat="1" ht="15.75" hidden="1" customHeight="1" x14ac:dyDescent="0.2">
      <c r="A261" s="7" t="s">
        <v>1162</v>
      </c>
      <c r="B261" s="3" t="s">
        <v>1163</v>
      </c>
      <c r="C261" s="85" t="s">
        <v>97</v>
      </c>
      <c r="D261" s="85" t="s">
        <v>23566</v>
      </c>
      <c r="E261" s="41" t="s">
        <v>392</v>
      </c>
      <c r="F261" s="85" t="s">
        <v>34</v>
      </c>
      <c r="G261" s="85" t="s">
        <v>37</v>
      </c>
      <c r="H261" s="85" t="s">
        <v>20689</v>
      </c>
      <c r="I261" s="3" t="s">
        <v>21695</v>
      </c>
      <c r="J261" s="85" t="s">
        <v>105</v>
      </c>
      <c r="K261" s="7" t="s">
        <v>102</v>
      </c>
      <c r="L261" s="3" t="s">
        <v>286</v>
      </c>
      <c r="M261" s="3" t="s">
        <v>1164</v>
      </c>
      <c r="N261" s="41" t="s">
        <v>193</v>
      </c>
      <c r="O261" s="87">
        <v>142237</v>
      </c>
      <c r="P261" s="87">
        <v>142237</v>
      </c>
      <c r="Q261" s="87">
        <v>0</v>
      </c>
      <c r="R261" s="87">
        <v>30355</v>
      </c>
      <c r="S261" s="87"/>
      <c r="T261" s="87"/>
      <c r="U261" s="85">
        <v>2018</v>
      </c>
      <c r="V261" s="6"/>
      <c r="W261" s="3"/>
      <c r="X261" s="3"/>
      <c r="Y261" s="3" t="s">
        <v>554</v>
      </c>
      <c r="Z261" s="3"/>
      <c r="AA261" s="236"/>
      <c r="AB261" s="123" t="s">
        <v>388</v>
      </c>
      <c r="AC261" s="124" t="s">
        <v>21486</v>
      </c>
      <c r="AD261" s="41"/>
      <c r="AE261" s="204"/>
      <c r="AF261" s="203"/>
      <c r="AG261" s="41" t="s">
        <v>21480</v>
      </c>
      <c r="AH261" s="41" t="s">
        <v>121</v>
      </c>
      <c r="AI261" s="80" t="s">
        <v>1165</v>
      </c>
      <c r="AJ261" s="41"/>
      <c r="AK261" s="4"/>
      <c r="AL261" s="85"/>
      <c r="AM261" s="151" t="s">
        <v>19998</v>
      </c>
      <c r="AN261" s="15"/>
      <c r="AO261" s="166"/>
      <c r="AP261" s="5">
        <f t="shared" si="4"/>
        <v>0</v>
      </c>
      <c r="AQ261" s="16"/>
      <c r="AR261" s="205">
        <v>1</v>
      </c>
      <c r="AS261" s="16"/>
      <c r="AT261" s="16"/>
      <c r="AU261" s="16"/>
      <c r="AV261" s="16"/>
      <c r="AW261" s="16"/>
      <c r="AX261" s="16"/>
    </row>
    <row r="262" spans="1:50" customFormat="1" ht="15.75" hidden="1" customHeight="1" x14ac:dyDescent="0.2">
      <c r="A262" s="7" t="s">
        <v>1166</v>
      </c>
      <c r="B262" s="3" t="s">
        <v>1167</v>
      </c>
      <c r="C262" s="85" t="s">
        <v>97</v>
      </c>
      <c r="D262" s="85" t="s">
        <v>13090</v>
      </c>
      <c r="E262" s="41" t="s">
        <v>154</v>
      </c>
      <c r="F262" s="85" t="s">
        <v>34</v>
      </c>
      <c r="G262" s="85" t="s">
        <v>37</v>
      </c>
      <c r="H262" s="85" t="s">
        <v>20689</v>
      </c>
      <c r="I262" s="3" t="s">
        <v>21702</v>
      </c>
      <c r="J262" s="85" t="s">
        <v>105</v>
      </c>
      <c r="K262" s="7" t="s">
        <v>102</v>
      </c>
      <c r="L262" s="3" t="s">
        <v>333</v>
      </c>
      <c r="M262" s="3" t="s">
        <v>1168</v>
      </c>
      <c r="N262" s="41" t="s">
        <v>679</v>
      </c>
      <c r="O262" s="87">
        <v>48834</v>
      </c>
      <c r="P262" s="87">
        <v>23172</v>
      </c>
      <c r="Q262" s="87">
        <v>25662</v>
      </c>
      <c r="R262" s="87">
        <v>2561</v>
      </c>
      <c r="S262" s="87"/>
      <c r="T262" s="87"/>
      <c r="U262" s="85">
        <v>2017</v>
      </c>
      <c r="V262" s="6"/>
      <c r="W262" s="3"/>
      <c r="X262" s="3"/>
      <c r="Y262" s="3" t="s">
        <v>480</v>
      </c>
      <c r="Z262" s="3"/>
      <c r="AA262" s="236"/>
      <c r="AB262" s="123" t="s">
        <v>97</v>
      </c>
      <c r="AC262" s="124" t="s">
        <v>13040</v>
      </c>
      <c r="AD262" s="41"/>
      <c r="AE262" s="204"/>
      <c r="AF262" s="203"/>
      <c r="AG262" s="41" t="s">
        <v>21480</v>
      </c>
      <c r="AH262" s="41" t="s">
        <v>121</v>
      </c>
      <c r="AI262" s="80" t="s">
        <v>4</v>
      </c>
      <c r="AJ262" s="41"/>
      <c r="AK262" s="4"/>
      <c r="AL262" s="85"/>
      <c r="AM262" s="151" t="s">
        <v>19998</v>
      </c>
      <c r="AN262" s="15"/>
      <c r="AO262" s="166"/>
      <c r="AP262" s="5">
        <f t="shared" ref="AP262:AP325" si="5">SUBTOTAL(109,U262)</f>
        <v>0</v>
      </c>
      <c r="AQ262" s="16"/>
      <c r="AR262" s="205">
        <v>1</v>
      </c>
      <c r="AS262" s="16"/>
      <c r="AT262" s="16"/>
      <c r="AU262" s="16"/>
      <c r="AV262" s="16"/>
      <c r="AW262" s="16"/>
      <c r="AX262" s="16"/>
    </row>
    <row r="263" spans="1:50" customFormat="1" ht="15.75" hidden="1" customHeight="1" x14ac:dyDescent="0.2">
      <c r="A263" s="7" t="s">
        <v>1169</v>
      </c>
      <c r="B263" s="3" t="s">
        <v>1170</v>
      </c>
      <c r="C263" s="85" t="s">
        <v>97</v>
      </c>
      <c r="D263" s="85" t="s">
        <v>23566</v>
      </c>
      <c r="E263" s="41" t="s">
        <v>392</v>
      </c>
      <c r="F263" s="85" t="s">
        <v>34</v>
      </c>
      <c r="G263" s="85" t="s">
        <v>37</v>
      </c>
      <c r="H263" s="85" t="s">
        <v>20689</v>
      </c>
      <c r="I263" s="3" t="s">
        <v>21695</v>
      </c>
      <c r="J263" s="85" t="s">
        <v>105</v>
      </c>
      <c r="K263" s="7" t="s">
        <v>102</v>
      </c>
      <c r="L263" s="3" t="s">
        <v>286</v>
      </c>
      <c r="M263" s="3" t="s">
        <v>1171</v>
      </c>
      <c r="N263" s="41" t="s">
        <v>1172</v>
      </c>
      <c r="O263" s="87">
        <v>836879</v>
      </c>
      <c r="P263" s="87">
        <v>755173</v>
      </c>
      <c r="Q263" s="87">
        <v>81706</v>
      </c>
      <c r="R263" s="87">
        <v>157880</v>
      </c>
      <c r="S263" s="87"/>
      <c r="T263" s="87"/>
      <c r="U263" s="85">
        <v>2019</v>
      </c>
      <c r="V263" s="6"/>
      <c r="W263" s="3"/>
      <c r="X263" s="3"/>
      <c r="Y263" s="3" t="s">
        <v>554</v>
      </c>
      <c r="Z263" s="3"/>
      <c r="AA263" s="236"/>
      <c r="AB263" s="123" t="s">
        <v>388</v>
      </c>
      <c r="AC263" s="124" t="s">
        <v>21486</v>
      </c>
      <c r="AD263" s="41" t="s">
        <v>1173</v>
      </c>
      <c r="AE263" s="204"/>
      <c r="AF263" s="203"/>
      <c r="AG263" s="41" t="s">
        <v>21480</v>
      </c>
      <c r="AH263" s="41" t="s">
        <v>121</v>
      </c>
      <c r="AI263" s="80" t="s">
        <v>1174</v>
      </c>
      <c r="AJ263" s="41"/>
      <c r="AK263" s="200"/>
      <c r="AL263" s="85"/>
      <c r="AM263" s="151" t="s">
        <v>19998</v>
      </c>
      <c r="AN263" s="15"/>
      <c r="AO263" s="166"/>
      <c r="AP263" s="5">
        <f t="shared" si="5"/>
        <v>0</v>
      </c>
      <c r="AQ263" s="16"/>
      <c r="AR263" s="205">
        <v>1</v>
      </c>
      <c r="AS263" s="16"/>
      <c r="AT263" s="16"/>
      <c r="AU263" s="16"/>
      <c r="AV263" s="16"/>
      <c r="AW263" s="16"/>
      <c r="AX263" s="16"/>
    </row>
    <row r="264" spans="1:50" customFormat="1" ht="15.75" hidden="1" customHeight="1" x14ac:dyDescent="0.2">
      <c r="A264" s="7" t="s">
        <v>1175</v>
      </c>
      <c r="B264" s="3" t="s">
        <v>1176</v>
      </c>
      <c r="C264" s="85" t="s">
        <v>97</v>
      </c>
      <c r="D264" s="85" t="s">
        <v>13090</v>
      </c>
      <c r="E264" s="41" t="s">
        <v>392</v>
      </c>
      <c r="F264" s="85" t="s">
        <v>34</v>
      </c>
      <c r="G264" s="85" t="s">
        <v>37</v>
      </c>
      <c r="H264" s="85" t="s">
        <v>20689</v>
      </c>
      <c r="I264" s="3" t="s">
        <v>21695</v>
      </c>
      <c r="J264" s="85" t="s">
        <v>105</v>
      </c>
      <c r="K264" s="7" t="s">
        <v>102</v>
      </c>
      <c r="L264" s="3" t="s">
        <v>337</v>
      </c>
      <c r="M264" s="3" t="s">
        <v>1177</v>
      </c>
      <c r="N264" s="41" t="s">
        <v>1178</v>
      </c>
      <c r="O264" s="87">
        <v>0</v>
      </c>
      <c r="P264" s="87">
        <v>0</v>
      </c>
      <c r="Q264" s="87">
        <v>0</v>
      </c>
      <c r="R264" s="87">
        <v>0</v>
      </c>
      <c r="S264" s="87"/>
      <c r="T264" s="87"/>
      <c r="U264" s="85" t="s">
        <v>112</v>
      </c>
      <c r="V264" s="6"/>
      <c r="W264" s="3"/>
      <c r="X264" s="3"/>
      <c r="Y264" s="3"/>
      <c r="Z264" s="3"/>
      <c r="AA264" s="236"/>
      <c r="AB264" s="123" t="s">
        <v>97</v>
      </c>
      <c r="AC264" s="124" t="s">
        <v>13098</v>
      </c>
      <c r="AD264" s="41"/>
      <c r="AE264" s="204"/>
      <c r="AF264" s="203"/>
      <c r="AG264" s="41" t="s">
        <v>21480</v>
      </c>
      <c r="AH264" s="41" t="s">
        <v>121</v>
      </c>
      <c r="AI264" s="80" t="s">
        <v>4</v>
      </c>
      <c r="AJ264" s="41"/>
      <c r="AK264" s="4"/>
      <c r="AL264" s="85"/>
      <c r="AM264" s="151" t="s">
        <v>19998</v>
      </c>
      <c r="AN264" s="15"/>
      <c r="AO264" s="166"/>
      <c r="AP264" s="5">
        <f t="shared" si="5"/>
        <v>0</v>
      </c>
      <c r="AQ264" s="16"/>
      <c r="AR264" s="205">
        <v>1</v>
      </c>
      <c r="AS264" s="16"/>
      <c r="AT264" s="16"/>
      <c r="AU264" s="16"/>
      <c r="AV264" s="16"/>
      <c r="AW264" s="16"/>
      <c r="AX264" s="16"/>
    </row>
    <row r="265" spans="1:50" customFormat="1" ht="15.75" hidden="1" customHeight="1" x14ac:dyDescent="0.2">
      <c r="A265" s="7" t="s">
        <v>1179</v>
      </c>
      <c r="B265" s="3" t="s">
        <v>1180</v>
      </c>
      <c r="C265" s="85" t="s">
        <v>97</v>
      </c>
      <c r="D265" s="85" t="s">
        <v>13090</v>
      </c>
      <c r="E265" s="41" t="s">
        <v>148</v>
      </c>
      <c r="F265" s="85" t="s">
        <v>34</v>
      </c>
      <c r="G265" s="85" t="s">
        <v>39</v>
      </c>
      <c r="H265" s="85" t="s">
        <v>20689</v>
      </c>
      <c r="I265" s="3" t="s">
        <v>21708</v>
      </c>
      <c r="J265" s="85" t="s">
        <v>105</v>
      </c>
      <c r="K265" s="7" t="s">
        <v>102</v>
      </c>
      <c r="L265" s="3" t="s">
        <v>180</v>
      </c>
      <c r="M265" s="3" t="s">
        <v>1181</v>
      </c>
      <c r="N265" s="41" t="s">
        <v>1182</v>
      </c>
      <c r="O265" s="87">
        <v>0</v>
      </c>
      <c r="P265" s="87">
        <v>0</v>
      </c>
      <c r="Q265" s="87">
        <v>0</v>
      </c>
      <c r="R265" s="87">
        <v>0</v>
      </c>
      <c r="S265" s="87"/>
      <c r="T265" s="87"/>
      <c r="U265" s="85" t="s">
        <v>112</v>
      </c>
      <c r="V265" s="6"/>
      <c r="W265" s="3"/>
      <c r="X265" s="3"/>
      <c r="Y265" s="3"/>
      <c r="Z265" s="3"/>
      <c r="AA265" s="236"/>
      <c r="AB265" s="123" t="s">
        <v>97</v>
      </c>
      <c r="AC265" s="124" t="s">
        <v>13040</v>
      </c>
      <c r="AD265" s="41"/>
      <c r="AE265" s="204"/>
      <c r="AF265" s="203"/>
      <c r="AG265" s="41" t="s">
        <v>21480</v>
      </c>
      <c r="AH265" s="41" t="s">
        <v>39</v>
      </c>
      <c r="AI265" s="80" t="s">
        <v>4</v>
      </c>
      <c r="AJ265" s="41" t="s">
        <v>1183</v>
      </c>
      <c r="AK265" s="4"/>
      <c r="AL265" s="85"/>
      <c r="AM265" s="151" t="s">
        <v>19998</v>
      </c>
      <c r="AN265" s="15"/>
      <c r="AO265" s="166"/>
      <c r="AP265" s="5">
        <f t="shared" si="5"/>
        <v>0</v>
      </c>
      <c r="AQ265" s="16"/>
      <c r="AR265" s="205">
        <v>1</v>
      </c>
      <c r="AS265" s="16"/>
      <c r="AT265" s="16"/>
      <c r="AU265" s="16"/>
      <c r="AV265" s="16"/>
      <c r="AW265" s="16"/>
      <c r="AX265" s="16"/>
    </row>
    <row r="266" spans="1:50" customFormat="1" ht="15.75" hidden="1" customHeight="1" x14ac:dyDescent="0.2">
      <c r="A266" s="7" t="s">
        <v>1184</v>
      </c>
      <c r="B266" s="3" t="s">
        <v>26140</v>
      </c>
      <c r="C266" s="85" t="s">
        <v>97</v>
      </c>
      <c r="D266" s="85" t="s">
        <v>13090</v>
      </c>
      <c r="E266" s="41" t="s">
        <v>154</v>
      </c>
      <c r="F266" s="85" t="s">
        <v>34</v>
      </c>
      <c r="G266" s="85" t="s">
        <v>37</v>
      </c>
      <c r="H266" s="85" t="s">
        <v>20689</v>
      </c>
      <c r="I266" s="3" t="s">
        <v>21702</v>
      </c>
      <c r="J266" s="85" t="s">
        <v>105</v>
      </c>
      <c r="K266" s="7" t="s">
        <v>102</v>
      </c>
      <c r="L266" s="3" t="s">
        <v>341</v>
      </c>
      <c r="M266" s="3" t="s">
        <v>1185</v>
      </c>
      <c r="N266" s="41" t="s">
        <v>193</v>
      </c>
      <c r="O266" s="87">
        <v>618997</v>
      </c>
      <c r="P266" s="87">
        <v>426646</v>
      </c>
      <c r="Q266" s="87">
        <v>192351</v>
      </c>
      <c r="R266" s="87">
        <v>0</v>
      </c>
      <c r="S266" s="87"/>
      <c r="T266" s="87"/>
      <c r="U266" s="85">
        <v>2018</v>
      </c>
      <c r="V266" s="6"/>
      <c r="W266" s="3"/>
      <c r="X266" s="3"/>
      <c r="Y266" s="3" t="s">
        <v>129</v>
      </c>
      <c r="Z266" s="3"/>
      <c r="AA266" s="236"/>
      <c r="AB266" s="123" t="s">
        <v>97</v>
      </c>
      <c r="AC266" s="124" t="s">
        <v>13040</v>
      </c>
      <c r="AD266" s="41"/>
      <c r="AE266" s="204"/>
      <c r="AF266" s="203"/>
      <c r="AG266" s="41" t="s">
        <v>21480</v>
      </c>
      <c r="AH266" s="41" t="s">
        <v>121</v>
      </c>
      <c r="AI266" s="80" t="s">
        <v>4</v>
      </c>
      <c r="AJ266" s="41"/>
      <c r="AK266" s="4"/>
      <c r="AL266" s="85"/>
      <c r="AM266" s="151" t="s">
        <v>19998</v>
      </c>
      <c r="AN266" s="15"/>
      <c r="AO266" s="166"/>
      <c r="AP266" s="5">
        <f t="shared" si="5"/>
        <v>0</v>
      </c>
      <c r="AQ266" s="16"/>
      <c r="AR266" s="205">
        <v>1</v>
      </c>
      <c r="AS266" s="16"/>
      <c r="AT266" s="16"/>
      <c r="AU266" s="16"/>
      <c r="AV266" s="16"/>
      <c r="AW266" s="16"/>
      <c r="AX266" s="16"/>
    </row>
    <row r="267" spans="1:50" customFormat="1" ht="15.75" hidden="1" customHeight="1" x14ac:dyDescent="0.2">
      <c r="A267" s="7" t="s">
        <v>1186</v>
      </c>
      <c r="B267" s="3" t="s">
        <v>1187</v>
      </c>
      <c r="C267" s="85" t="s">
        <v>97</v>
      </c>
      <c r="D267" s="85" t="s">
        <v>13090</v>
      </c>
      <c r="E267" s="41" t="s">
        <v>392</v>
      </c>
      <c r="F267" s="85" t="s">
        <v>25110</v>
      </c>
      <c r="G267" s="85" t="s">
        <v>13789</v>
      </c>
      <c r="H267" s="85" t="s">
        <v>20690</v>
      </c>
      <c r="I267" s="3" t="s">
        <v>21705</v>
      </c>
      <c r="J267" s="85" t="s">
        <v>105</v>
      </c>
      <c r="K267" s="7" t="s">
        <v>102</v>
      </c>
      <c r="L267" s="3" t="s">
        <v>352</v>
      </c>
      <c r="M267" s="3" t="s">
        <v>1188</v>
      </c>
      <c r="N267" s="41" t="s">
        <v>1189</v>
      </c>
      <c r="O267" s="87">
        <v>0</v>
      </c>
      <c r="P267" s="87">
        <v>0</v>
      </c>
      <c r="Q267" s="87">
        <v>0</v>
      </c>
      <c r="R267" s="87">
        <v>0</v>
      </c>
      <c r="S267" s="87"/>
      <c r="T267" s="87"/>
      <c r="U267" s="85" t="s">
        <v>112</v>
      </c>
      <c r="V267" s="6"/>
      <c r="W267" s="3"/>
      <c r="X267" s="3"/>
      <c r="Y267" s="3"/>
      <c r="Z267" s="3"/>
      <c r="AA267" s="236"/>
      <c r="AB267" s="123" t="s">
        <v>97</v>
      </c>
      <c r="AC267" s="124" t="s">
        <v>13098</v>
      </c>
      <c r="AD267" s="41" t="s">
        <v>1190</v>
      </c>
      <c r="AE267" s="204"/>
      <c r="AF267" s="203"/>
      <c r="AG267" s="41" t="s">
        <v>21492</v>
      </c>
      <c r="AH267" s="41" t="s">
        <v>589</v>
      </c>
      <c r="AI267" s="80" t="s">
        <v>4</v>
      </c>
      <c r="AJ267" s="41"/>
      <c r="AK267" s="4"/>
      <c r="AL267" s="85"/>
      <c r="AM267" s="151" t="s">
        <v>19998</v>
      </c>
      <c r="AN267" s="15"/>
      <c r="AO267" s="166"/>
      <c r="AP267" s="5">
        <f t="shared" si="5"/>
        <v>0</v>
      </c>
      <c r="AQ267" s="16"/>
      <c r="AR267" s="205">
        <v>1</v>
      </c>
      <c r="AS267" s="16"/>
      <c r="AT267" s="16"/>
      <c r="AU267" s="16"/>
      <c r="AV267" s="16"/>
      <c r="AW267" s="16"/>
      <c r="AX267" s="16"/>
    </row>
    <row r="268" spans="1:50" customFormat="1" ht="15.75" hidden="1" customHeight="1" x14ac:dyDescent="0.2">
      <c r="A268" s="7" t="s">
        <v>1191</v>
      </c>
      <c r="B268" s="3" t="s">
        <v>1192</v>
      </c>
      <c r="C268" s="85" t="s">
        <v>97</v>
      </c>
      <c r="D268" s="85" t="s">
        <v>23566</v>
      </c>
      <c r="E268" s="41" t="s">
        <v>392</v>
      </c>
      <c r="F268" s="85" t="s">
        <v>23</v>
      </c>
      <c r="G268" s="85" t="s">
        <v>29</v>
      </c>
      <c r="H268" s="85" t="s">
        <v>20690</v>
      </c>
      <c r="I268" s="3" t="s">
        <v>21693</v>
      </c>
      <c r="J268" s="85" t="s">
        <v>105</v>
      </c>
      <c r="K268" s="7" t="s">
        <v>102</v>
      </c>
      <c r="L268" s="3" t="s">
        <v>322</v>
      </c>
      <c r="M268" s="3" t="s">
        <v>1128</v>
      </c>
      <c r="N268" s="41" t="s">
        <v>999</v>
      </c>
      <c r="O268" s="87">
        <v>137262</v>
      </c>
      <c r="P268" s="87">
        <v>137262</v>
      </c>
      <c r="Q268" s="87">
        <v>0</v>
      </c>
      <c r="R268" s="87">
        <v>0</v>
      </c>
      <c r="S268" s="87"/>
      <c r="T268" s="87"/>
      <c r="U268" s="85">
        <v>2018</v>
      </c>
      <c r="V268" s="6"/>
      <c r="W268" s="3"/>
      <c r="X268" s="3"/>
      <c r="Y268" s="3" t="s">
        <v>561</v>
      </c>
      <c r="Z268" s="3"/>
      <c r="AA268" s="236"/>
      <c r="AB268" s="123" t="s">
        <v>388</v>
      </c>
      <c r="AC268" s="124" t="s">
        <v>13097</v>
      </c>
      <c r="AD268" s="41" t="s">
        <v>1193</v>
      </c>
      <c r="AE268" s="204"/>
      <c r="AF268" s="203"/>
      <c r="AG268" s="41" t="s">
        <v>21484</v>
      </c>
      <c r="AH268" s="41" t="s">
        <v>394</v>
      </c>
      <c r="AI268" s="80" t="s">
        <v>1194</v>
      </c>
      <c r="AJ268" s="41"/>
      <c r="AK268" s="4"/>
      <c r="AL268" s="85"/>
      <c r="AM268" s="151" t="s">
        <v>19998</v>
      </c>
      <c r="AN268" s="15"/>
      <c r="AO268" s="166"/>
      <c r="AP268" s="5">
        <f t="shared" si="5"/>
        <v>0</v>
      </c>
      <c r="AQ268" s="16"/>
      <c r="AR268" s="205">
        <v>1</v>
      </c>
      <c r="AS268" s="16"/>
      <c r="AT268" s="16"/>
      <c r="AU268" s="16"/>
      <c r="AV268" s="16"/>
      <c r="AW268" s="16"/>
      <c r="AX268" s="16"/>
    </row>
    <row r="269" spans="1:50" customFormat="1" ht="15.75" hidden="1" customHeight="1" x14ac:dyDescent="0.2">
      <c r="A269" s="7" t="s">
        <v>1195</v>
      </c>
      <c r="B269" s="3" t="s">
        <v>1196</v>
      </c>
      <c r="C269" s="85" t="s">
        <v>97</v>
      </c>
      <c r="D269" s="85" t="s">
        <v>13090</v>
      </c>
      <c r="E269" s="41" t="s">
        <v>392</v>
      </c>
      <c r="F269" s="85" t="s">
        <v>25110</v>
      </c>
      <c r="G269" s="85" t="s">
        <v>13789</v>
      </c>
      <c r="H269" s="85" t="s">
        <v>20690</v>
      </c>
      <c r="I269" s="3" t="s">
        <v>21705</v>
      </c>
      <c r="J269" s="85" t="s">
        <v>105</v>
      </c>
      <c r="K269" s="7" t="s">
        <v>102</v>
      </c>
      <c r="L269" s="3" t="s">
        <v>352</v>
      </c>
      <c r="M269" s="3" t="s">
        <v>1188</v>
      </c>
      <c r="N269" s="41" t="s">
        <v>1189</v>
      </c>
      <c r="O269" s="87">
        <v>0</v>
      </c>
      <c r="P269" s="87">
        <v>0</v>
      </c>
      <c r="Q269" s="87">
        <v>0</v>
      </c>
      <c r="R269" s="87">
        <v>0</v>
      </c>
      <c r="S269" s="87"/>
      <c r="T269" s="87"/>
      <c r="U269" s="85" t="s">
        <v>112</v>
      </c>
      <c r="V269" s="6"/>
      <c r="W269" s="3"/>
      <c r="X269" s="3"/>
      <c r="Y269" s="3"/>
      <c r="Z269" s="3"/>
      <c r="AA269" s="236"/>
      <c r="AB269" s="123" t="s">
        <v>97</v>
      </c>
      <c r="AC269" s="124" t="s">
        <v>13098</v>
      </c>
      <c r="AD269" s="41" t="s">
        <v>1197</v>
      </c>
      <c r="AE269" s="204"/>
      <c r="AF269" s="203"/>
      <c r="AG269" s="41" t="s">
        <v>21492</v>
      </c>
      <c r="AH269" s="41" t="s">
        <v>589</v>
      </c>
      <c r="AI269" s="80" t="s">
        <v>4</v>
      </c>
      <c r="AJ269" s="41"/>
      <c r="AK269" s="4"/>
      <c r="AL269" s="85"/>
      <c r="AM269" s="151" t="s">
        <v>19998</v>
      </c>
      <c r="AN269" s="15"/>
      <c r="AO269" s="166"/>
      <c r="AP269" s="5">
        <f t="shared" si="5"/>
        <v>0</v>
      </c>
      <c r="AQ269" s="16"/>
      <c r="AR269" s="205">
        <v>1</v>
      </c>
      <c r="AS269" s="16"/>
      <c r="AT269" s="16"/>
      <c r="AU269" s="16"/>
      <c r="AV269" s="16"/>
      <c r="AW269" s="16"/>
      <c r="AX269" s="16"/>
    </row>
    <row r="270" spans="1:50" customFormat="1" ht="15.75" hidden="1" customHeight="1" x14ac:dyDescent="0.2">
      <c r="A270" s="7" t="s">
        <v>1198</v>
      </c>
      <c r="B270" s="3" t="s">
        <v>1199</v>
      </c>
      <c r="C270" s="85" t="s">
        <v>97</v>
      </c>
      <c r="D270" s="85" t="s">
        <v>23566</v>
      </c>
      <c r="E270" s="41" t="s">
        <v>392</v>
      </c>
      <c r="F270" s="85" t="s">
        <v>25110</v>
      </c>
      <c r="G270" s="85" t="s">
        <v>13789</v>
      </c>
      <c r="H270" s="85" t="s">
        <v>20690</v>
      </c>
      <c r="I270" s="3" t="s">
        <v>21705</v>
      </c>
      <c r="J270" s="85" t="s">
        <v>105</v>
      </c>
      <c r="K270" s="7" t="s">
        <v>102</v>
      </c>
      <c r="L270" s="3" t="s">
        <v>348</v>
      </c>
      <c r="M270" s="3" t="s">
        <v>1200</v>
      </c>
      <c r="N270" s="41" t="s">
        <v>193</v>
      </c>
      <c r="O270" s="87">
        <v>117883</v>
      </c>
      <c r="P270" s="87">
        <v>83996</v>
      </c>
      <c r="Q270" s="87">
        <v>33887</v>
      </c>
      <c r="R270" s="87">
        <v>0</v>
      </c>
      <c r="S270" s="87"/>
      <c r="T270" s="87"/>
      <c r="U270" s="85">
        <v>2018</v>
      </c>
      <c r="V270" s="6"/>
      <c r="W270" s="3"/>
      <c r="X270" s="3"/>
      <c r="Y270" s="3" t="s">
        <v>604</v>
      </c>
      <c r="Z270" s="3"/>
      <c r="AA270" s="236"/>
      <c r="AB270" s="123" t="s">
        <v>388</v>
      </c>
      <c r="AC270" s="124" t="s">
        <v>21486</v>
      </c>
      <c r="AD270" s="41" t="s">
        <v>1201</v>
      </c>
      <c r="AE270" s="204"/>
      <c r="AF270" s="203"/>
      <c r="AG270" s="41" t="s">
        <v>21492</v>
      </c>
      <c r="AH270" s="41" t="s">
        <v>589</v>
      </c>
      <c r="AI270" s="80" t="s">
        <v>1202</v>
      </c>
      <c r="AJ270" s="41"/>
      <c r="AK270" s="4"/>
      <c r="AL270" s="85"/>
      <c r="AM270" s="151" t="s">
        <v>19998</v>
      </c>
      <c r="AN270" s="15"/>
      <c r="AO270" s="166"/>
      <c r="AP270" s="5">
        <f t="shared" si="5"/>
        <v>0</v>
      </c>
      <c r="AQ270" s="16"/>
      <c r="AR270" s="205">
        <v>1</v>
      </c>
      <c r="AS270" s="16"/>
      <c r="AT270" s="16"/>
      <c r="AU270" s="16"/>
      <c r="AV270" s="16"/>
      <c r="AW270" s="16"/>
      <c r="AX270" s="16"/>
    </row>
    <row r="271" spans="1:50" customFormat="1" ht="15.75" hidden="1" customHeight="1" x14ac:dyDescent="0.2">
      <c r="A271" s="7" t="s">
        <v>1203</v>
      </c>
      <c r="B271" s="3" t="s">
        <v>1204</v>
      </c>
      <c r="C271" s="85" t="s">
        <v>97</v>
      </c>
      <c r="D271" s="85" t="s">
        <v>23566</v>
      </c>
      <c r="E271" s="41" t="s">
        <v>392</v>
      </c>
      <c r="F271" s="85" t="s">
        <v>23</v>
      </c>
      <c r="G271" s="85" t="s">
        <v>29</v>
      </c>
      <c r="H271" s="85" t="s">
        <v>20690</v>
      </c>
      <c r="I271" s="3" t="s">
        <v>21693</v>
      </c>
      <c r="J271" s="85" t="s">
        <v>105</v>
      </c>
      <c r="K271" s="7" t="s">
        <v>102</v>
      </c>
      <c r="L271" s="3" t="s">
        <v>322</v>
      </c>
      <c r="M271" s="3" t="s">
        <v>1128</v>
      </c>
      <c r="N271" s="41" t="s">
        <v>999</v>
      </c>
      <c r="O271" s="87">
        <v>118326</v>
      </c>
      <c r="P271" s="87">
        <v>118326</v>
      </c>
      <c r="Q271" s="87">
        <v>0</v>
      </c>
      <c r="R271" s="87">
        <v>0</v>
      </c>
      <c r="S271" s="87"/>
      <c r="T271" s="87"/>
      <c r="U271" s="85">
        <v>2018</v>
      </c>
      <c r="V271" s="6"/>
      <c r="W271" s="3"/>
      <c r="X271" s="3"/>
      <c r="Y271" s="3" t="s">
        <v>561</v>
      </c>
      <c r="Z271" s="3"/>
      <c r="AA271" s="236"/>
      <c r="AB271" s="123" t="s">
        <v>388</v>
      </c>
      <c r="AC271" s="124" t="s">
        <v>13097</v>
      </c>
      <c r="AD271" s="41" t="s">
        <v>1205</v>
      </c>
      <c r="AE271" s="204"/>
      <c r="AF271" s="203"/>
      <c r="AG271" s="41" t="s">
        <v>21484</v>
      </c>
      <c r="AH271" s="41" t="s">
        <v>394</v>
      </c>
      <c r="AI271" s="80" t="s">
        <v>1206</v>
      </c>
      <c r="AJ271" s="41"/>
      <c r="AK271" s="4"/>
      <c r="AL271" s="85"/>
      <c r="AM271" s="151" t="s">
        <v>19998</v>
      </c>
      <c r="AN271" s="15"/>
      <c r="AO271" s="166"/>
      <c r="AP271" s="5">
        <f t="shared" si="5"/>
        <v>0</v>
      </c>
      <c r="AQ271" s="16"/>
      <c r="AR271" s="205">
        <v>1</v>
      </c>
      <c r="AS271" s="16"/>
      <c r="AT271" s="16"/>
      <c r="AU271" s="16"/>
      <c r="AV271" s="16"/>
      <c r="AW271" s="16"/>
      <c r="AX271" s="16"/>
    </row>
    <row r="272" spans="1:50" customFormat="1" ht="15.75" hidden="1" customHeight="1" x14ac:dyDescent="0.2">
      <c r="A272" s="7" t="s">
        <v>1207</v>
      </c>
      <c r="B272" s="3" t="s">
        <v>1208</v>
      </c>
      <c r="C272" s="85" t="s">
        <v>97</v>
      </c>
      <c r="D272" s="85" t="s">
        <v>13090</v>
      </c>
      <c r="E272" s="41" t="s">
        <v>392</v>
      </c>
      <c r="F272" s="85" t="s">
        <v>34</v>
      </c>
      <c r="G272" s="85" t="s">
        <v>37</v>
      </c>
      <c r="H272" s="85" t="s">
        <v>20689</v>
      </c>
      <c r="I272" s="3" t="s">
        <v>21695</v>
      </c>
      <c r="J272" s="85" t="s">
        <v>105</v>
      </c>
      <c r="K272" s="7" t="s">
        <v>102</v>
      </c>
      <c r="L272" s="3" t="s">
        <v>286</v>
      </c>
      <c r="M272" s="3" t="s">
        <v>1209</v>
      </c>
      <c r="N272" s="41" t="s">
        <v>1172</v>
      </c>
      <c r="O272" s="87">
        <v>0</v>
      </c>
      <c r="P272" s="87">
        <v>0</v>
      </c>
      <c r="Q272" s="87">
        <v>0</v>
      </c>
      <c r="R272" s="87">
        <v>0</v>
      </c>
      <c r="S272" s="87"/>
      <c r="T272" s="87"/>
      <c r="U272" s="85" t="s">
        <v>112</v>
      </c>
      <c r="V272" s="6"/>
      <c r="W272" s="3"/>
      <c r="X272" s="3"/>
      <c r="Y272" s="3"/>
      <c r="Z272" s="3"/>
      <c r="AA272" s="236"/>
      <c r="AB272" s="123" t="s">
        <v>97</v>
      </c>
      <c r="AC272" s="124" t="s">
        <v>13098</v>
      </c>
      <c r="AD272" s="41"/>
      <c r="AE272" s="204"/>
      <c r="AF272" s="203"/>
      <c r="AG272" s="41" t="s">
        <v>21480</v>
      </c>
      <c r="AH272" s="41" t="s">
        <v>121</v>
      </c>
      <c r="AI272" s="80" t="s">
        <v>4</v>
      </c>
      <c r="AJ272" s="41"/>
      <c r="AK272" s="4"/>
      <c r="AL272" s="85"/>
      <c r="AM272" s="151" t="s">
        <v>19998</v>
      </c>
      <c r="AN272" s="15"/>
      <c r="AO272" s="166"/>
      <c r="AP272" s="5">
        <f t="shared" si="5"/>
        <v>0</v>
      </c>
      <c r="AQ272" s="16"/>
      <c r="AR272" s="205">
        <v>1</v>
      </c>
      <c r="AS272" s="16"/>
      <c r="AT272" s="16"/>
      <c r="AU272" s="16"/>
      <c r="AV272" s="16"/>
      <c r="AW272" s="16"/>
      <c r="AX272" s="16"/>
    </row>
    <row r="273" spans="1:50" customFormat="1" ht="15.75" hidden="1" customHeight="1" x14ac:dyDescent="0.2">
      <c r="A273" s="7" t="s">
        <v>1210</v>
      </c>
      <c r="B273" s="3" t="s">
        <v>1211</v>
      </c>
      <c r="C273" s="85" t="s">
        <v>97</v>
      </c>
      <c r="D273" s="85" t="s">
        <v>23566</v>
      </c>
      <c r="E273" s="41" t="s">
        <v>392</v>
      </c>
      <c r="F273" s="85" t="s">
        <v>25110</v>
      </c>
      <c r="G273" s="85" t="s">
        <v>13789</v>
      </c>
      <c r="H273" s="85" t="s">
        <v>20690</v>
      </c>
      <c r="I273" s="3" t="s">
        <v>21705</v>
      </c>
      <c r="J273" s="85" t="s">
        <v>105</v>
      </c>
      <c r="K273" s="7" t="s">
        <v>102</v>
      </c>
      <c r="L273" s="3" t="s">
        <v>352</v>
      </c>
      <c r="M273" s="3" t="s">
        <v>1212</v>
      </c>
      <c r="N273" s="41" t="s">
        <v>1213</v>
      </c>
      <c r="O273" s="87">
        <v>915948</v>
      </c>
      <c r="P273" s="87">
        <v>120741</v>
      </c>
      <c r="Q273" s="87">
        <v>795207</v>
      </c>
      <c r="R273" s="87">
        <v>0</v>
      </c>
      <c r="S273" s="87"/>
      <c r="T273" s="87"/>
      <c r="U273" s="85">
        <v>2019</v>
      </c>
      <c r="V273" s="6"/>
      <c r="W273" s="3"/>
      <c r="X273" s="3"/>
      <c r="Y273" s="3" t="s">
        <v>561</v>
      </c>
      <c r="Z273" s="3"/>
      <c r="AA273" s="236"/>
      <c r="AB273" s="123" t="s">
        <v>388</v>
      </c>
      <c r="AC273" s="124" t="s">
        <v>21486</v>
      </c>
      <c r="AD273" s="41" t="s">
        <v>1214</v>
      </c>
      <c r="AE273" s="204"/>
      <c r="AF273" s="203"/>
      <c r="AG273" s="41" t="s">
        <v>21492</v>
      </c>
      <c r="AH273" s="41" t="s">
        <v>589</v>
      </c>
      <c r="AI273" s="80" t="s">
        <v>1215</v>
      </c>
      <c r="AJ273" s="41" t="s">
        <v>990</v>
      </c>
      <c r="AK273" s="4"/>
      <c r="AL273" s="85"/>
      <c r="AM273" s="151" t="s">
        <v>19998</v>
      </c>
      <c r="AN273" s="15"/>
      <c r="AO273" s="166"/>
      <c r="AP273" s="5">
        <f t="shared" si="5"/>
        <v>0</v>
      </c>
      <c r="AQ273" s="16"/>
      <c r="AR273" s="205">
        <v>1</v>
      </c>
      <c r="AS273" s="16"/>
      <c r="AT273" s="16"/>
      <c r="AU273" s="16"/>
      <c r="AV273" s="16"/>
      <c r="AW273" s="16"/>
      <c r="AX273" s="16"/>
    </row>
    <row r="274" spans="1:50" customFormat="1" ht="15.75" hidden="1" customHeight="1" x14ac:dyDescent="0.2">
      <c r="A274" s="7" t="s">
        <v>1216</v>
      </c>
      <c r="B274" s="1" t="s">
        <v>1217</v>
      </c>
      <c r="C274" s="85" t="s">
        <v>97</v>
      </c>
      <c r="D274" s="85" t="s">
        <v>13090</v>
      </c>
      <c r="E274" s="41" t="s">
        <v>110</v>
      </c>
      <c r="F274" s="85" t="s">
        <v>14</v>
      </c>
      <c r="G274" s="85" t="s">
        <v>17</v>
      </c>
      <c r="H274" s="85" t="s">
        <v>20690</v>
      </c>
      <c r="I274" s="1" t="s">
        <v>21722</v>
      </c>
      <c r="J274" s="85" t="s">
        <v>105</v>
      </c>
      <c r="K274" s="7" t="s">
        <v>102</v>
      </c>
      <c r="L274" s="3" t="s">
        <v>106</v>
      </c>
      <c r="M274" s="3" t="s">
        <v>1218</v>
      </c>
      <c r="N274" s="41" t="s">
        <v>610</v>
      </c>
      <c r="O274" s="87">
        <v>11295</v>
      </c>
      <c r="P274" s="87">
        <v>11295</v>
      </c>
      <c r="Q274" s="87">
        <v>0</v>
      </c>
      <c r="R274" s="87">
        <v>0</v>
      </c>
      <c r="S274" s="87"/>
      <c r="T274" s="87"/>
      <c r="U274" s="85">
        <v>2019</v>
      </c>
      <c r="V274" s="6"/>
      <c r="W274" s="3"/>
      <c r="X274" s="1"/>
      <c r="Y274" s="3" t="s">
        <v>172</v>
      </c>
      <c r="Z274" s="1"/>
      <c r="AA274" s="236"/>
      <c r="AB274" s="123" t="s">
        <v>97</v>
      </c>
      <c r="AC274" s="124" t="s">
        <v>13040</v>
      </c>
      <c r="AD274" s="41"/>
      <c r="AE274" s="204"/>
      <c r="AF274" s="203"/>
      <c r="AG274" s="41" t="s">
        <v>21483</v>
      </c>
      <c r="AH274" s="41" t="s">
        <v>111</v>
      </c>
      <c r="AI274" s="80" t="s">
        <v>4</v>
      </c>
      <c r="AJ274" s="41"/>
      <c r="AK274" s="4"/>
      <c r="AL274" s="85"/>
      <c r="AM274" s="151" t="s">
        <v>19998</v>
      </c>
      <c r="AN274" s="16"/>
      <c r="AO274" s="166"/>
      <c r="AP274" s="5">
        <f t="shared" si="5"/>
        <v>0</v>
      </c>
      <c r="AQ274" s="16"/>
      <c r="AR274" s="205">
        <v>1</v>
      </c>
      <c r="AS274" s="16"/>
      <c r="AT274" s="16"/>
      <c r="AU274" s="16"/>
      <c r="AV274" s="16"/>
      <c r="AW274" s="16"/>
      <c r="AX274" s="16"/>
    </row>
    <row r="275" spans="1:50" customFormat="1" ht="15.75" hidden="1" customHeight="1" x14ac:dyDescent="0.2">
      <c r="A275" s="7" t="s">
        <v>1219</v>
      </c>
      <c r="B275" s="3" t="s">
        <v>1220</v>
      </c>
      <c r="C275" s="85" t="s">
        <v>97</v>
      </c>
      <c r="D275" s="85" t="s">
        <v>13090</v>
      </c>
      <c r="E275" s="41" t="s">
        <v>148</v>
      </c>
      <c r="F275" s="85" t="s">
        <v>14</v>
      </c>
      <c r="G275" s="85" t="s">
        <v>20</v>
      </c>
      <c r="H275" s="85" t="s">
        <v>20689</v>
      </c>
      <c r="I275" s="3" t="s">
        <v>21709</v>
      </c>
      <c r="J275" s="85" t="s">
        <v>105</v>
      </c>
      <c r="K275" s="7" t="s">
        <v>1221</v>
      </c>
      <c r="L275" s="3" t="s">
        <v>1222</v>
      </c>
      <c r="M275" s="3" t="s">
        <v>461</v>
      </c>
      <c r="N275" s="41" t="s">
        <v>15561</v>
      </c>
      <c r="O275" s="87">
        <v>0</v>
      </c>
      <c r="P275" s="87">
        <v>0</v>
      </c>
      <c r="Q275" s="87">
        <v>0</v>
      </c>
      <c r="R275" s="87">
        <v>0</v>
      </c>
      <c r="S275" s="87"/>
      <c r="T275" s="87"/>
      <c r="U275" s="85" t="s">
        <v>112</v>
      </c>
      <c r="V275" s="6"/>
      <c r="W275" s="3"/>
      <c r="X275" s="3"/>
      <c r="Y275" s="3"/>
      <c r="Z275" s="3"/>
      <c r="AA275" s="236"/>
      <c r="AB275" s="123" t="s">
        <v>97</v>
      </c>
      <c r="AC275" s="124" t="s">
        <v>13040</v>
      </c>
      <c r="AD275" s="41"/>
      <c r="AE275" s="204"/>
      <c r="AF275" s="203"/>
      <c r="AG275" s="41" t="s">
        <v>21495</v>
      </c>
      <c r="AH275" s="41" t="s">
        <v>401</v>
      </c>
      <c r="AI275" s="80" t="s">
        <v>4</v>
      </c>
      <c r="AJ275" s="41" t="s">
        <v>1223</v>
      </c>
      <c r="AK275" s="4"/>
      <c r="AL275" s="85" t="s">
        <v>16229</v>
      </c>
      <c r="AM275" s="151" t="s">
        <v>19998</v>
      </c>
      <c r="AN275" s="15"/>
      <c r="AO275" s="166"/>
      <c r="AP275" s="5">
        <f t="shared" si="5"/>
        <v>0</v>
      </c>
      <c r="AQ275" s="16"/>
      <c r="AR275" s="205">
        <v>1</v>
      </c>
      <c r="AS275" s="16"/>
      <c r="AT275" s="16"/>
      <c r="AU275" s="16"/>
      <c r="AV275" s="16"/>
      <c r="AW275" s="16"/>
      <c r="AX275" s="16"/>
    </row>
    <row r="276" spans="1:50" customFormat="1" ht="15.75" hidden="1" customHeight="1" x14ac:dyDescent="0.2">
      <c r="A276" s="7" t="s">
        <v>1224</v>
      </c>
      <c r="B276" s="1" t="s">
        <v>1225</v>
      </c>
      <c r="C276" s="85" t="s">
        <v>97</v>
      </c>
      <c r="D276" s="85" t="s">
        <v>13090</v>
      </c>
      <c r="E276" s="41" t="s">
        <v>154</v>
      </c>
      <c r="F276" s="85" t="s">
        <v>34</v>
      </c>
      <c r="G276" s="85" t="s">
        <v>39</v>
      </c>
      <c r="H276" s="85" t="s">
        <v>20689</v>
      </c>
      <c r="I276" s="1" t="s">
        <v>21710</v>
      </c>
      <c r="J276" s="85" t="s">
        <v>105</v>
      </c>
      <c r="K276" s="7" t="s">
        <v>102</v>
      </c>
      <c r="L276" s="3" t="s">
        <v>106</v>
      </c>
      <c r="M276" s="3" t="s">
        <v>1226</v>
      </c>
      <c r="N276" s="41" t="s">
        <v>1227</v>
      </c>
      <c r="O276" s="87">
        <v>52405</v>
      </c>
      <c r="P276" s="87">
        <v>0</v>
      </c>
      <c r="Q276" s="87">
        <v>52405</v>
      </c>
      <c r="R276" s="87">
        <v>7147</v>
      </c>
      <c r="S276" s="87"/>
      <c r="T276" s="87"/>
      <c r="U276" s="85">
        <v>2011</v>
      </c>
      <c r="V276" s="6"/>
      <c r="W276" s="3"/>
      <c r="X276" s="1"/>
      <c r="Y276" s="3" t="s">
        <v>129</v>
      </c>
      <c r="Z276" s="1"/>
      <c r="AA276" s="236"/>
      <c r="AB276" s="123" t="s">
        <v>97</v>
      </c>
      <c r="AC276" s="124" t="s">
        <v>13040</v>
      </c>
      <c r="AD276" s="41"/>
      <c r="AE276" s="204"/>
      <c r="AF276" s="203"/>
      <c r="AG276" s="41" t="s">
        <v>21480</v>
      </c>
      <c r="AH276" s="41" t="s">
        <v>39</v>
      </c>
      <c r="AI276" s="80" t="s">
        <v>4</v>
      </c>
      <c r="AJ276" s="41" t="s">
        <v>1228</v>
      </c>
      <c r="AK276" s="4"/>
      <c r="AL276" s="85"/>
      <c r="AM276" s="151" t="s">
        <v>19998</v>
      </c>
      <c r="AN276" s="16"/>
      <c r="AO276" s="166"/>
      <c r="AP276" s="5">
        <f t="shared" si="5"/>
        <v>0</v>
      </c>
      <c r="AQ276" s="16"/>
      <c r="AR276" s="205">
        <v>1</v>
      </c>
      <c r="AS276" s="16"/>
      <c r="AT276" s="16"/>
      <c r="AU276" s="16"/>
      <c r="AV276" s="16"/>
      <c r="AW276" s="16"/>
      <c r="AX276" s="16"/>
    </row>
    <row r="277" spans="1:50" customFormat="1" ht="15.75" hidden="1" customHeight="1" x14ac:dyDescent="0.2">
      <c r="A277" s="7" t="s">
        <v>1229</v>
      </c>
      <c r="B277" s="3" t="s">
        <v>1230</v>
      </c>
      <c r="C277" s="85" t="s">
        <v>97</v>
      </c>
      <c r="D277" s="85" t="s">
        <v>13090</v>
      </c>
      <c r="E277" s="41" t="s">
        <v>154</v>
      </c>
      <c r="F277" s="85" t="s">
        <v>68</v>
      </c>
      <c r="G277" s="85" t="s">
        <v>70</v>
      </c>
      <c r="H277" s="85" t="s">
        <v>20690</v>
      </c>
      <c r="I277" s="3" t="s">
        <v>21688</v>
      </c>
      <c r="J277" s="85" t="s">
        <v>105</v>
      </c>
      <c r="K277" s="7" t="s">
        <v>102</v>
      </c>
      <c r="L277" s="3" t="s">
        <v>227</v>
      </c>
      <c r="M277" s="3" t="s">
        <v>1231</v>
      </c>
      <c r="N277" s="41" t="s">
        <v>1232</v>
      </c>
      <c r="O277" s="87">
        <v>206613</v>
      </c>
      <c r="P277" s="87">
        <v>206613</v>
      </c>
      <c r="Q277" s="87">
        <v>0</v>
      </c>
      <c r="R277" s="87">
        <v>0</v>
      </c>
      <c r="S277" s="87"/>
      <c r="T277" s="87"/>
      <c r="U277" s="85">
        <v>2018</v>
      </c>
      <c r="V277" s="6"/>
      <c r="W277" s="3"/>
      <c r="X277" s="3"/>
      <c r="Y277" s="3" t="s">
        <v>172</v>
      </c>
      <c r="Z277" s="3"/>
      <c r="AA277" s="236"/>
      <c r="AB277" s="123" t="s">
        <v>97</v>
      </c>
      <c r="AC277" s="124" t="s">
        <v>13040</v>
      </c>
      <c r="AD277" s="41"/>
      <c r="AE277" s="204"/>
      <c r="AF277" s="203"/>
      <c r="AG277" s="41" t="s">
        <v>21483</v>
      </c>
      <c r="AH277" s="41" t="s">
        <v>136</v>
      </c>
      <c r="AI277" s="80" t="s">
        <v>4</v>
      </c>
      <c r="AJ277" s="41" t="s">
        <v>1233</v>
      </c>
      <c r="AK277" s="4"/>
      <c r="AL277" s="85"/>
      <c r="AM277" s="151" t="s">
        <v>19998</v>
      </c>
      <c r="AN277" s="15"/>
      <c r="AO277" s="166"/>
      <c r="AP277" s="5">
        <f t="shared" si="5"/>
        <v>0</v>
      </c>
      <c r="AQ277" s="16"/>
      <c r="AR277" s="205">
        <v>1</v>
      </c>
      <c r="AS277" s="16"/>
      <c r="AT277" s="16"/>
      <c r="AU277" s="16"/>
      <c r="AV277" s="16"/>
      <c r="AW277" s="16"/>
      <c r="AX277" s="16"/>
    </row>
    <row r="278" spans="1:50" customFormat="1" ht="15.75" hidden="1" customHeight="1" x14ac:dyDescent="0.2">
      <c r="A278" s="7" t="s">
        <v>1234</v>
      </c>
      <c r="B278" s="3" t="s">
        <v>1235</v>
      </c>
      <c r="C278" s="85" t="s">
        <v>97</v>
      </c>
      <c r="D278" s="85" t="s">
        <v>13090</v>
      </c>
      <c r="E278" s="41" t="s">
        <v>392</v>
      </c>
      <c r="F278" s="85" t="s">
        <v>34</v>
      </c>
      <c r="G278" s="85" t="s">
        <v>37</v>
      </c>
      <c r="H278" s="85" t="s">
        <v>20689</v>
      </c>
      <c r="I278" s="3" t="s">
        <v>21695</v>
      </c>
      <c r="J278" s="85" t="s">
        <v>105</v>
      </c>
      <c r="K278" s="7" t="s">
        <v>102</v>
      </c>
      <c r="L278" s="3" t="s">
        <v>973</v>
      </c>
      <c r="M278" s="3" t="s">
        <v>1236</v>
      </c>
      <c r="N278" s="41" t="s">
        <v>1237</v>
      </c>
      <c r="O278" s="87">
        <v>0</v>
      </c>
      <c r="P278" s="87">
        <v>0</v>
      </c>
      <c r="Q278" s="87">
        <v>0</v>
      </c>
      <c r="R278" s="87">
        <v>0</v>
      </c>
      <c r="S278" s="87"/>
      <c r="T278" s="87"/>
      <c r="U278" s="85" t="s">
        <v>112</v>
      </c>
      <c r="V278" s="6"/>
      <c r="W278" s="3"/>
      <c r="X278" s="3"/>
      <c r="Y278" s="3"/>
      <c r="Z278" s="3"/>
      <c r="AA278" s="236"/>
      <c r="AB278" s="123" t="s">
        <v>97</v>
      </c>
      <c r="AC278" s="124" t="s">
        <v>13098</v>
      </c>
      <c r="AD278" s="41"/>
      <c r="AE278" s="204"/>
      <c r="AF278" s="203"/>
      <c r="AG278" s="41" t="s">
        <v>21480</v>
      </c>
      <c r="AH278" s="41" t="s">
        <v>121</v>
      </c>
      <c r="AI278" s="80" t="s">
        <v>4</v>
      </c>
      <c r="AJ278" s="41"/>
      <c r="AK278" s="4"/>
      <c r="AL278" s="85"/>
      <c r="AM278" s="151" t="s">
        <v>19998</v>
      </c>
      <c r="AN278" s="15"/>
      <c r="AO278" s="166"/>
      <c r="AP278" s="5">
        <f t="shared" si="5"/>
        <v>0</v>
      </c>
      <c r="AQ278" s="16"/>
      <c r="AR278" s="205">
        <v>1</v>
      </c>
      <c r="AS278" s="16"/>
      <c r="AT278" s="16"/>
      <c r="AU278" s="16"/>
      <c r="AV278" s="16"/>
      <c r="AW278" s="16"/>
      <c r="AX278" s="16"/>
    </row>
    <row r="279" spans="1:50" customFormat="1" ht="15.75" hidden="1" customHeight="1" x14ac:dyDescent="0.2">
      <c r="A279" s="7" t="s">
        <v>1238</v>
      </c>
      <c r="B279" s="3" t="s">
        <v>1239</v>
      </c>
      <c r="C279" s="85" t="s">
        <v>97</v>
      </c>
      <c r="D279" s="85" t="s">
        <v>23566</v>
      </c>
      <c r="E279" s="41" t="s">
        <v>392</v>
      </c>
      <c r="F279" s="85" t="s">
        <v>34</v>
      </c>
      <c r="G279" s="85" t="s">
        <v>37</v>
      </c>
      <c r="H279" s="85" t="s">
        <v>20689</v>
      </c>
      <c r="I279" s="3" t="s">
        <v>21695</v>
      </c>
      <c r="J279" s="85" t="s">
        <v>105</v>
      </c>
      <c r="K279" s="7" t="s">
        <v>102</v>
      </c>
      <c r="L279" s="3" t="s">
        <v>973</v>
      </c>
      <c r="M279" s="3" t="s">
        <v>1240</v>
      </c>
      <c r="N279" s="41" t="s">
        <v>1241</v>
      </c>
      <c r="O279" s="87">
        <v>1074205</v>
      </c>
      <c r="P279" s="87">
        <v>1400</v>
      </c>
      <c r="Q279" s="87">
        <v>1072805</v>
      </c>
      <c r="R279" s="87">
        <v>102541</v>
      </c>
      <c r="S279" s="87"/>
      <c r="T279" s="87"/>
      <c r="U279" s="85">
        <v>2020</v>
      </c>
      <c r="V279" s="6"/>
      <c r="W279" s="3"/>
      <c r="X279" s="3"/>
      <c r="Y279" s="3" t="s">
        <v>129</v>
      </c>
      <c r="Z279" s="3"/>
      <c r="AA279" s="236"/>
      <c r="AB279" s="123" t="s">
        <v>388</v>
      </c>
      <c r="AC279" s="124" t="s">
        <v>21486</v>
      </c>
      <c r="AD279" s="41"/>
      <c r="AE279" s="204"/>
      <c r="AF279" s="203"/>
      <c r="AG279" s="41" t="s">
        <v>21480</v>
      </c>
      <c r="AH279" s="41" t="s">
        <v>121</v>
      </c>
      <c r="AI279" s="80" t="s">
        <v>17016</v>
      </c>
      <c r="AJ279" s="41"/>
      <c r="AK279" s="200"/>
      <c r="AL279" s="85"/>
      <c r="AM279" s="151" t="s">
        <v>19998</v>
      </c>
      <c r="AN279" s="15"/>
      <c r="AO279" s="166"/>
      <c r="AP279" s="5">
        <f t="shared" si="5"/>
        <v>0</v>
      </c>
      <c r="AQ279" s="16"/>
      <c r="AR279" s="205">
        <v>1</v>
      </c>
      <c r="AS279" s="16"/>
      <c r="AT279" s="16"/>
      <c r="AU279" s="16"/>
      <c r="AV279" s="16"/>
      <c r="AW279" s="16"/>
      <c r="AX279" s="16"/>
    </row>
    <row r="280" spans="1:50" customFormat="1" ht="15.75" hidden="1" customHeight="1" x14ac:dyDescent="0.2">
      <c r="A280" s="1" t="s">
        <v>15542</v>
      </c>
      <c r="B280" s="1" t="s">
        <v>15543</v>
      </c>
      <c r="C280" s="85" t="s">
        <v>97</v>
      </c>
      <c r="D280" s="85" t="s">
        <v>13090</v>
      </c>
      <c r="E280" s="41" t="s">
        <v>148</v>
      </c>
      <c r="F280" s="85" t="s">
        <v>34</v>
      </c>
      <c r="G280" s="85" t="s">
        <v>39</v>
      </c>
      <c r="H280" s="85" t="s">
        <v>20689</v>
      </c>
      <c r="I280" s="1" t="s">
        <v>21710</v>
      </c>
      <c r="J280" s="85" t="s">
        <v>105</v>
      </c>
      <c r="K280" s="7" t="s">
        <v>102</v>
      </c>
      <c r="L280" s="1" t="s">
        <v>106</v>
      </c>
      <c r="M280" s="1" t="s">
        <v>15544</v>
      </c>
      <c r="N280" s="2" t="s">
        <v>727</v>
      </c>
      <c r="O280" s="87">
        <v>0</v>
      </c>
      <c r="P280" s="87">
        <v>0</v>
      </c>
      <c r="Q280" s="87">
        <v>0</v>
      </c>
      <c r="R280" s="87">
        <v>0</v>
      </c>
      <c r="S280" s="87"/>
      <c r="T280" s="87"/>
      <c r="U280" s="85" t="s">
        <v>112</v>
      </c>
      <c r="V280" s="6"/>
      <c r="W280" s="3"/>
      <c r="X280" s="1"/>
      <c r="Y280" s="1"/>
      <c r="Z280" s="1"/>
      <c r="AA280" s="236"/>
      <c r="AB280" s="123" t="s">
        <v>97</v>
      </c>
      <c r="AC280" s="124" t="s">
        <v>13040</v>
      </c>
      <c r="AD280" s="41"/>
      <c r="AE280" s="204"/>
      <c r="AF280" s="203"/>
      <c r="AG280" s="41" t="s">
        <v>21480</v>
      </c>
      <c r="AH280" s="2" t="s">
        <v>39</v>
      </c>
      <c r="AI280" s="80" t="s">
        <v>4</v>
      </c>
      <c r="AJ280" s="2"/>
      <c r="AK280" s="4"/>
      <c r="AL280" s="85"/>
      <c r="AM280" s="151" t="s">
        <v>19999</v>
      </c>
      <c r="AN280" s="16"/>
      <c r="AO280" s="166"/>
      <c r="AP280" s="5">
        <f t="shared" si="5"/>
        <v>0</v>
      </c>
      <c r="AQ280" s="16"/>
      <c r="AR280" s="205">
        <v>1</v>
      </c>
      <c r="AS280" s="16"/>
      <c r="AT280" s="16"/>
      <c r="AU280" s="16"/>
      <c r="AV280" s="16"/>
      <c r="AW280" s="16"/>
      <c r="AX280" s="16"/>
    </row>
    <row r="281" spans="1:50" customFormat="1" ht="15.75" hidden="1" customHeight="1" x14ac:dyDescent="0.2">
      <c r="A281" s="7" t="s">
        <v>1242</v>
      </c>
      <c r="B281" s="3" t="s">
        <v>1243</v>
      </c>
      <c r="C281" s="85" t="s">
        <v>97</v>
      </c>
      <c r="D281" s="85" t="s">
        <v>13090</v>
      </c>
      <c r="E281" s="41" t="s">
        <v>148</v>
      </c>
      <c r="F281" s="85" t="s">
        <v>34</v>
      </c>
      <c r="G281" s="85" t="s">
        <v>37</v>
      </c>
      <c r="H281" s="85" t="s">
        <v>20689</v>
      </c>
      <c r="I281" s="3" t="s">
        <v>21702</v>
      </c>
      <c r="J281" s="85" t="s">
        <v>105</v>
      </c>
      <c r="K281" s="7" t="s">
        <v>102</v>
      </c>
      <c r="L281" s="3" t="s">
        <v>329</v>
      </c>
      <c r="M281" s="3" t="s">
        <v>1244</v>
      </c>
      <c r="N281" s="41" t="s">
        <v>1245</v>
      </c>
      <c r="O281" s="87">
        <v>0</v>
      </c>
      <c r="P281" s="87">
        <v>0</v>
      </c>
      <c r="Q281" s="87">
        <v>0</v>
      </c>
      <c r="R281" s="87">
        <v>0</v>
      </c>
      <c r="S281" s="87"/>
      <c r="T281" s="87"/>
      <c r="U281" s="85" t="s">
        <v>112</v>
      </c>
      <c r="V281" s="6"/>
      <c r="W281" s="3"/>
      <c r="X281" s="3"/>
      <c r="Y281" s="3"/>
      <c r="Z281" s="3"/>
      <c r="AA281" s="236"/>
      <c r="AB281" s="123" t="s">
        <v>97</v>
      </c>
      <c r="AC281" s="124" t="s">
        <v>13040</v>
      </c>
      <c r="AD281" s="41"/>
      <c r="AE281" s="204"/>
      <c r="AF281" s="203"/>
      <c r="AG281" s="41" t="s">
        <v>21480</v>
      </c>
      <c r="AH281" s="41" t="s">
        <v>121</v>
      </c>
      <c r="AI281" s="80" t="s">
        <v>4</v>
      </c>
      <c r="AJ281" s="41"/>
      <c r="AK281" s="4"/>
      <c r="AL281" s="85"/>
      <c r="AM281" s="151" t="s">
        <v>19998</v>
      </c>
      <c r="AN281" s="15"/>
      <c r="AO281" s="166"/>
      <c r="AP281" s="5">
        <f t="shared" si="5"/>
        <v>0</v>
      </c>
      <c r="AQ281" s="16"/>
      <c r="AR281" s="205">
        <v>1</v>
      </c>
      <c r="AS281" s="16"/>
      <c r="AT281" s="16"/>
      <c r="AU281" s="16"/>
      <c r="AV281" s="16"/>
      <c r="AW281" s="16"/>
      <c r="AX281" s="16"/>
    </row>
    <row r="282" spans="1:50" customFormat="1" ht="15.75" hidden="1" customHeight="1" x14ac:dyDescent="0.2">
      <c r="A282" s="7" t="s">
        <v>1246</v>
      </c>
      <c r="B282" s="3" t="s">
        <v>1247</v>
      </c>
      <c r="C282" s="85" t="s">
        <v>97</v>
      </c>
      <c r="D282" s="85" t="s">
        <v>23566</v>
      </c>
      <c r="E282" s="41" t="s">
        <v>392</v>
      </c>
      <c r="F282" s="85" t="s">
        <v>34</v>
      </c>
      <c r="G282" s="85" t="s">
        <v>37</v>
      </c>
      <c r="H282" s="85" t="s">
        <v>20689</v>
      </c>
      <c r="I282" s="3" t="s">
        <v>21695</v>
      </c>
      <c r="J282" s="85" t="s">
        <v>105</v>
      </c>
      <c r="K282" s="7" t="s">
        <v>102</v>
      </c>
      <c r="L282" s="3" t="s">
        <v>290</v>
      </c>
      <c r="M282" s="3" t="s">
        <v>1248</v>
      </c>
      <c r="N282" s="41" t="s">
        <v>1172</v>
      </c>
      <c r="O282" s="87">
        <v>3262412</v>
      </c>
      <c r="P282" s="87">
        <v>2395539</v>
      </c>
      <c r="Q282" s="87">
        <v>866873</v>
      </c>
      <c r="R282" s="87">
        <v>615462</v>
      </c>
      <c r="S282" s="87"/>
      <c r="T282" s="87"/>
      <c r="U282" s="85">
        <v>2019</v>
      </c>
      <c r="V282" s="6"/>
      <c r="W282" s="3"/>
      <c r="X282" s="3"/>
      <c r="Y282" s="3" t="s">
        <v>109</v>
      </c>
      <c r="Z282" s="3"/>
      <c r="AA282" s="236"/>
      <c r="AB282" s="123" t="s">
        <v>388</v>
      </c>
      <c r="AC282" s="124" t="s">
        <v>21486</v>
      </c>
      <c r="AD282" s="41" t="s">
        <v>1249</v>
      </c>
      <c r="AE282" s="204"/>
      <c r="AF282" s="203"/>
      <c r="AG282" s="41" t="s">
        <v>21480</v>
      </c>
      <c r="AH282" s="41" t="s">
        <v>121</v>
      </c>
      <c r="AI282" s="80" t="s">
        <v>16194</v>
      </c>
      <c r="AJ282" s="41"/>
      <c r="AK282" s="200"/>
      <c r="AL282" s="85"/>
      <c r="AM282" s="151" t="s">
        <v>19998</v>
      </c>
      <c r="AN282" s="15"/>
      <c r="AO282" s="166"/>
      <c r="AP282" s="5">
        <f t="shared" si="5"/>
        <v>0</v>
      </c>
      <c r="AQ282" s="16"/>
      <c r="AR282" s="205">
        <v>1</v>
      </c>
      <c r="AS282" s="16"/>
      <c r="AT282" s="16"/>
      <c r="AU282" s="16"/>
      <c r="AV282" s="16"/>
      <c r="AW282" s="16"/>
      <c r="AX282" s="16"/>
    </row>
    <row r="283" spans="1:50" customFormat="1" ht="15.75" hidden="1" customHeight="1" x14ac:dyDescent="0.2">
      <c r="A283" s="7" t="s">
        <v>1250</v>
      </c>
      <c r="B283" s="3" t="s">
        <v>1251</v>
      </c>
      <c r="C283" s="85" t="s">
        <v>97</v>
      </c>
      <c r="D283" s="85" t="s">
        <v>23566</v>
      </c>
      <c r="E283" s="41" t="s">
        <v>392</v>
      </c>
      <c r="F283" s="85" t="s">
        <v>34</v>
      </c>
      <c r="G283" s="85" t="s">
        <v>37</v>
      </c>
      <c r="H283" s="85" t="s">
        <v>20689</v>
      </c>
      <c r="I283" s="3" t="s">
        <v>21695</v>
      </c>
      <c r="J283" s="85" t="s">
        <v>105</v>
      </c>
      <c r="K283" s="7" t="s">
        <v>102</v>
      </c>
      <c r="L283" s="3" t="s">
        <v>363</v>
      </c>
      <c r="M283" s="3" t="s">
        <v>1252</v>
      </c>
      <c r="N283" s="41" t="s">
        <v>193</v>
      </c>
      <c r="O283" s="87">
        <v>911572</v>
      </c>
      <c r="P283" s="87">
        <v>767223</v>
      </c>
      <c r="Q283" s="87">
        <v>144349</v>
      </c>
      <c r="R283" s="87">
        <v>194545</v>
      </c>
      <c r="S283" s="87"/>
      <c r="T283" s="87"/>
      <c r="U283" s="85">
        <v>2018</v>
      </c>
      <c r="V283" s="6"/>
      <c r="W283" s="3"/>
      <c r="X283" s="3"/>
      <c r="Y283" s="3" t="s">
        <v>109</v>
      </c>
      <c r="Z283" s="3"/>
      <c r="AA283" s="236"/>
      <c r="AB283" s="123" t="s">
        <v>388</v>
      </c>
      <c r="AC283" s="124" t="s">
        <v>21486</v>
      </c>
      <c r="AD283" s="41" t="s">
        <v>1253</v>
      </c>
      <c r="AE283" s="204"/>
      <c r="AF283" s="203"/>
      <c r="AG283" s="41" t="s">
        <v>21480</v>
      </c>
      <c r="AH283" s="41" t="s">
        <v>121</v>
      </c>
      <c r="AI283" s="80" t="s">
        <v>1254</v>
      </c>
      <c r="AJ283" s="41"/>
      <c r="AK283" s="4"/>
      <c r="AL283" s="85"/>
      <c r="AM283" s="151" t="s">
        <v>19998</v>
      </c>
      <c r="AN283" s="15"/>
      <c r="AO283" s="166"/>
      <c r="AP283" s="5">
        <f t="shared" si="5"/>
        <v>0</v>
      </c>
      <c r="AQ283" s="16"/>
      <c r="AR283" s="205">
        <v>1</v>
      </c>
      <c r="AS283" s="16"/>
      <c r="AT283" s="16"/>
      <c r="AU283" s="16"/>
      <c r="AV283" s="16"/>
      <c r="AW283" s="16"/>
      <c r="AX283" s="16"/>
    </row>
    <row r="284" spans="1:50" customFormat="1" ht="15.75" hidden="1" customHeight="1" x14ac:dyDescent="0.2">
      <c r="A284" s="7" t="s">
        <v>1255</v>
      </c>
      <c r="B284" s="3" t="s">
        <v>1256</v>
      </c>
      <c r="C284" s="85" t="s">
        <v>97</v>
      </c>
      <c r="D284" s="85" t="s">
        <v>23566</v>
      </c>
      <c r="E284" s="41" t="s">
        <v>392</v>
      </c>
      <c r="F284" s="85" t="s">
        <v>25110</v>
      </c>
      <c r="G284" s="85" t="s">
        <v>13789</v>
      </c>
      <c r="H284" s="85" t="s">
        <v>20690</v>
      </c>
      <c r="I284" s="3" t="s">
        <v>21705</v>
      </c>
      <c r="J284" s="85" t="s">
        <v>105</v>
      </c>
      <c r="K284" s="7" t="s">
        <v>102</v>
      </c>
      <c r="L284" s="3" t="s">
        <v>352</v>
      </c>
      <c r="M284" s="3" t="s">
        <v>1257</v>
      </c>
      <c r="N284" s="41" t="s">
        <v>1213</v>
      </c>
      <c r="O284" s="87">
        <v>37904</v>
      </c>
      <c r="P284" s="87">
        <v>33502</v>
      </c>
      <c r="Q284" s="87">
        <v>4402</v>
      </c>
      <c r="R284" s="87">
        <v>0</v>
      </c>
      <c r="S284" s="87"/>
      <c r="T284" s="87"/>
      <c r="U284" s="85">
        <v>2019</v>
      </c>
      <c r="V284" s="6"/>
      <c r="W284" s="3"/>
      <c r="X284" s="3"/>
      <c r="Y284" s="3"/>
      <c r="Z284" s="3"/>
      <c r="AA284" s="236"/>
      <c r="AB284" s="123" t="s">
        <v>388</v>
      </c>
      <c r="AC284" s="124" t="s">
        <v>21486</v>
      </c>
      <c r="AD284" s="41" t="s">
        <v>1258</v>
      </c>
      <c r="AE284" s="204"/>
      <c r="AF284" s="203"/>
      <c r="AG284" s="41" t="s">
        <v>21492</v>
      </c>
      <c r="AH284" s="41" t="s">
        <v>589</v>
      </c>
      <c r="AI284" s="80" t="s">
        <v>1259</v>
      </c>
      <c r="AJ284" s="41" t="s">
        <v>525</v>
      </c>
      <c r="AK284" s="4"/>
      <c r="AL284" s="85"/>
      <c r="AM284" s="151" t="s">
        <v>19998</v>
      </c>
      <c r="AN284" s="15"/>
      <c r="AO284" s="166"/>
      <c r="AP284" s="5">
        <f t="shared" si="5"/>
        <v>0</v>
      </c>
      <c r="AQ284" s="16"/>
      <c r="AR284" s="205">
        <v>1</v>
      </c>
      <c r="AS284" s="16"/>
      <c r="AT284" s="16"/>
      <c r="AU284" s="16"/>
      <c r="AV284" s="16"/>
      <c r="AW284" s="16"/>
      <c r="AX284" s="16"/>
    </row>
    <row r="285" spans="1:50" customFormat="1" ht="15.75" hidden="1" customHeight="1" x14ac:dyDescent="0.2">
      <c r="A285" s="7" t="s">
        <v>1260</v>
      </c>
      <c r="B285" s="3" t="s">
        <v>1261</v>
      </c>
      <c r="C285" s="85" t="s">
        <v>97</v>
      </c>
      <c r="D285" s="85" t="s">
        <v>23566</v>
      </c>
      <c r="E285" s="41" t="s">
        <v>392</v>
      </c>
      <c r="F285" s="85" t="s">
        <v>23</v>
      </c>
      <c r="G285" s="85" t="s">
        <v>29</v>
      </c>
      <c r="H285" s="85" t="s">
        <v>20690</v>
      </c>
      <c r="I285" s="3" t="s">
        <v>21693</v>
      </c>
      <c r="J285" s="85" t="s">
        <v>105</v>
      </c>
      <c r="K285" s="7" t="s">
        <v>102</v>
      </c>
      <c r="L285" s="3" t="s">
        <v>322</v>
      </c>
      <c r="M285" s="3" t="s">
        <v>1128</v>
      </c>
      <c r="N285" s="41" t="s">
        <v>999</v>
      </c>
      <c r="O285" s="87">
        <v>132126</v>
      </c>
      <c r="P285" s="87">
        <v>34627</v>
      </c>
      <c r="Q285" s="87">
        <v>97499</v>
      </c>
      <c r="R285" s="87">
        <v>0</v>
      </c>
      <c r="S285" s="87"/>
      <c r="T285" s="87"/>
      <c r="U285" s="85">
        <v>2018</v>
      </c>
      <c r="V285" s="6"/>
      <c r="W285" s="3"/>
      <c r="X285" s="3"/>
      <c r="Y285" s="3" t="s">
        <v>561</v>
      </c>
      <c r="Z285" s="3"/>
      <c r="AA285" s="236"/>
      <c r="AB285" s="123" t="s">
        <v>388</v>
      </c>
      <c r="AC285" s="124" t="s">
        <v>13097</v>
      </c>
      <c r="AD285" s="41" t="s">
        <v>1262</v>
      </c>
      <c r="AE285" s="204"/>
      <c r="AF285" s="203"/>
      <c r="AG285" s="41" t="s">
        <v>21484</v>
      </c>
      <c r="AH285" s="41" t="s">
        <v>394</v>
      </c>
      <c r="AI285" s="80" t="s">
        <v>1263</v>
      </c>
      <c r="AJ285" s="41"/>
      <c r="AK285" s="4"/>
      <c r="AL285" s="85"/>
      <c r="AM285" s="151" t="s">
        <v>19998</v>
      </c>
      <c r="AN285" s="15"/>
      <c r="AO285" s="166"/>
      <c r="AP285" s="5">
        <f t="shared" si="5"/>
        <v>0</v>
      </c>
      <c r="AQ285" s="16"/>
      <c r="AR285" s="205">
        <v>1</v>
      </c>
      <c r="AS285" s="16"/>
      <c r="AT285" s="16"/>
      <c r="AU285" s="16"/>
      <c r="AV285" s="16"/>
      <c r="AW285" s="16"/>
      <c r="AX285" s="16"/>
    </row>
    <row r="286" spans="1:50" customFormat="1" ht="15.75" hidden="1" customHeight="1" x14ac:dyDescent="0.2">
      <c r="A286" s="7" t="s">
        <v>1264</v>
      </c>
      <c r="B286" s="3" t="s">
        <v>1265</v>
      </c>
      <c r="C286" s="85" t="s">
        <v>97</v>
      </c>
      <c r="D286" s="85" t="s">
        <v>23566</v>
      </c>
      <c r="E286" s="41" t="s">
        <v>392</v>
      </c>
      <c r="F286" s="85" t="s">
        <v>34</v>
      </c>
      <c r="G286" s="85" t="s">
        <v>37</v>
      </c>
      <c r="H286" s="85" t="s">
        <v>20689</v>
      </c>
      <c r="I286" s="3" t="s">
        <v>21695</v>
      </c>
      <c r="J286" s="85" t="s">
        <v>105</v>
      </c>
      <c r="K286" s="7" t="s">
        <v>102</v>
      </c>
      <c r="L286" s="3" t="s">
        <v>973</v>
      </c>
      <c r="M286" s="3" t="s">
        <v>974</v>
      </c>
      <c r="N286" s="41" t="s">
        <v>975</v>
      </c>
      <c r="O286" s="87">
        <v>2336583</v>
      </c>
      <c r="P286" s="87">
        <v>2286785</v>
      </c>
      <c r="Q286" s="87">
        <v>49798</v>
      </c>
      <c r="R286" s="87">
        <v>406241</v>
      </c>
      <c r="S286" s="87"/>
      <c r="T286" s="87"/>
      <c r="U286" s="85">
        <v>2018</v>
      </c>
      <c r="V286" s="6"/>
      <c r="W286" s="3"/>
      <c r="X286" s="3"/>
      <c r="Y286" s="3" t="s">
        <v>129</v>
      </c>
      <c r="Z286" s="3"/>
      <c r="AA286" s="236"/>
      <c r="AB286" s="123" t="s">
        <v>388</v>
      </c>
      <c r="AC286" s="124" t="s">
        <v>21486</v>
      </c>
      <c r="AD286" s="41" t="s">
        <v>1266</v>
      </c>
      <c r="AE286" s="204"/>
      <c r="AF286" s="203"/>
      <c r="AG286" s="41" t="s">
        <v>21480</v>
      </c>
      <c r="AH286" s="41" t="s">
        <v>121</v>
      </c>
      <c r="AI286" s="80" t="s">
        <v>1267</v>
      </c>
      <c r="AJ286" s="41"/>
      <c r="AK286" s="200"/>
      <c r="AL286" s="85"/>
      <c r="AM286" s="151" t="s">
        <v>19998</v>
      </c>
      <c r="AN286" s="15"/>
      <c r="AO286" s="166"/>
      <c r="AP286" s="5">
        <f t="shared" si="5"/>
        <v>0</v>
      </c>
      <c r="AQ286" s="16"/>
      <c r="AR286" s="205">
        <v>1</v>
      </c>
      <c r="AS286" s="16"/>
      <c r="AT286" s="16"/>
      <c r="AU286" s="16"/>
      <c r="AV286" s="16"/>
      <c r="AW286" s="16"/>
      <c r="AX286" s="16"/>
    </row>
    <row r="287" spans="1:50" customFormat="1" ht="15.75" hidden="1" customHeight="1" x14ac:dyDescent="0.2">
      <c r="A287" s="7" t="s">
        <v>1268</v>
      </c>
      <c r="B287" s="3" t="s">
        <v>1269</v>
      </c>
      <c r="C287" s="85" t="s">
        <v>97</v>
      </c>
      <c r="D287" s="85" t="s">
        <v>13090</v>
      </c>
      <c r="E287" s="41" t="s">
        <v>148</v>
      </c>
      <c r="F287" s="85" t="s">
        <v>34</v>
      </c>
      <c r="G287" s="85" t="s">
        <v>37</v>
      </c>
      <c r="H287" s="85" t="s">
        <v>20689</v>
      </c>
      <c r="I287" s="3" t="s">
        <v>21702</v>
      </c>
      <c r="J287" s="85" t="s">
        <v>105</v>
      </c>
      <c r="K287" s="7" t="s">
        <v>102</v>
      </c>
      <c r="L287" s="3" t="s">
        <v>363</v>
      </c>
      <c r="M287" s="3" t="s">
        <v>1270</v>
      </c>
      <c r="N287" s="41" t="s">
        <v>1245</v>
      </c>
      <c r="O287" s="87">
        <v>0</v>
      </c>
      <c r="P287" s="87">
        <v>0</v>
      </c>
      <c r="Q287" s="87">
        <v>0</v>
      </c>
      <c r="R287" s="87">
        <v>0</v>
      </c>
      <c r="S287" s="87"/>
      <c r="T287" s="87"/>
      <c r="U287" s="85" t="s">
        <v>112</v>
      </c>
      <c r="V287" s="6"/>
      <c r="W287" s="3"/>
      <c r="X287" s="3"/>
      <c r="Y287" s="3"/>
      <c r="Z287" s="3"/>
      <c r="AA287" s="236"/>
      <c r="AB287" s="123" t="s">
        <v>97</v>
      </c>
      <c r="AC287" s="124" t="s">
        <v>13040</v>
      </c>
      <c r="AD287" s="41"/>
      <c r="AE287" s="204"/>
      <c r="AF287" s="203"/>
      <c r="AG287" s="41" t="s">
        <v>21480</v>
      </c>
      <c r="AH287" s="41" t="s">
        <v>121</v>
      </c>
      <c r="AI287" s="80" t="s">
        <v>4</v>
      </c>
      <c r="AJ287" s="41"/>
      <c r="AK287" s="4"/>
      <c r="AL287" s="85"/>
      <c r="AM287" s="151" t="s">
        <v>19998</v>
      </c>
      <c r="AN287" s="15"/>
      <c r="AO287" s="166"/>
      <c r="AP287" s="5">
        <f t="shared" si="5"/>
        <v>0</v>
      </c>
      <c r="AQ287" s="16"/>
      <c r="AR287" s="205">
        <v>1</v>
      </c>
      <c r="AS287" s="16"/>
      <c r="AT287" s="16"/>
      <c r="AU287" s="16"/>
      <c r="AV287" s="16"/>
      <c r="AW287" s="16"/>
      <c r="AX287" s="16"/>
    </row>
    <row r="288" spans="1:50" customFormat="1" ht="15.75" hidden="1" customHeight="1" x14ac:dyDescent="0.2">
      <c r="A288" s="7" t="s">
        <v>1271</v>
      </c>
      <c r="B288" s="3" t="s">
        <v>1272</v>
      </c>
      <c r="C288" s="85" t="s">
        <v>97</v>
      </c>
      <c r="D288" s="85" t="s">
        <v>13090</v>
      </c>
      <c r="E288" s="41" t="s">
        <v>154</v>
      </c>
      <c r="F288" s="85" t="s">
        <v>34</v>
      </c>
      <c r="G288" s="85" t="s">
        <v>37</v>
      </c>
      <c r="H288" s="85" t="s">
        <v>20689</v>
      </c>
      <c r="I288" s="3" t="s">
        <v>21702</v>
      </c>
      <c r="J288" s="85" t="s">
        <v>105</v>
      </c>
      <c r="K288" s="7" t="s">
        <v>102</v>
      </c>
      <c r="L288" s="3" t="s">
        <v>363</v>
      </c>
      <c r="M288" s="3" t="s">
        <v>1270</v>
      </c>
      <c r="N288" s="41">
        <v>356</v>
      </c>
      <c r="O288" s="87">
        <v>90194</v>
      </c>
      <c r="P288" s="87">
        <v>11139</v>
      </c>
      <c r="Q288" s="87">
        <v>79055</v>
      </c>
      <c r="R288" s="87">
        <v>0</v>
      </c>
      <c r="S288" s="87"/>
      <c r="T288" s="87"/>
      <c r="U288" s="85">
        <v>2018</v>
      </c>
      <c r="V288" s="6"/>
      <c r="W288" s="3"/>
      <c r="X288" s="3"/>
      <c r="Y288" s="3" t="s">
        <v>480</v>
      </c>
      <c r="Z288" s="3"/>
      <c r="AA288" s="236"/>
      <c r="AB288" s="123" t="s">
        <v>97</v>
      </c>
      <c r="AC288" s="124" t="s">
        <v>13040</v>
      </c>
      <c r="AD288" s="41"/>
      <c r="AE288" s="204"/>
      <c r="AF288" s="203"/>
      <c r="AG288" s="41" t="s">
        <v>21480</v>
      </c>
      <c r="AH288" s="41" t="s">
        <v>121</v>
      </c>
      <c r="AI288" s="80" t="s">
        <v>4</v>
      </c>
      <c r="AJ288" s="41"/>
      <c r="AK288" s="4"/>
      <c r="AL288" s="85"/>
      <c r="AM288" s="151" t="s">
        <v>19998</v>
      </c>
      <c r="AN288" s="15"/>
      <c r="AO288" s="166"/>
      <c r="AP288" s="5">
        <f t="shared" si="5"/>
        <v>0</v>
      </c>
      <c r="AQ288" s="16"/>
      <c r="AR288" s="205">
        <v>1</v>
      </c>
      <c r="AS288" s="16"/>
      <c r="AT288" s="16"/>
      <c r="AU288" s="16"/>
      <c r="AV288" s="16"/>
      <c r="AW288" s="16"/>
      <c r="AX288" s="16"/>
    </row>
    <row r="289" spans="1:50" customFormat="1" ht="15.75" hidden="1" customHeight="1" x14ac:dyDescent="0.2">
      <c r="A289" s="7" t="s">
        <v>1273</v>
      </c>
      <c r="B289" s="3" t="s">
        <v>1274</v>
      </c>
      <c r="C289" s="85" t="s">
        <v>97</v>
      </c>
      <c r="D289" s="85" t="s">
        <v>23566</v>
      </c>
      <c r="E289" s="41" t="s">
        <v>392</v>
      </c>
      <c r="F289" s="85" t="s">
        <v>34</v>
      </c>
      <c r="G289" s="85" t="s">
        <v>37</v>
      </c>
      <c r="H289" s="85" t="s">
        <v>20689</v>
      </c>
      <c r="I289" s="3" t="s">
        <v>21695</v>
      </c>
      <c r="J289" s="85" t="s">
        <v>105</v>
      </c>
      <c r="K289" s="7" t="s">
        <v>102</v>
      </c>
      <c r="L289" s="3" t="s">
        <v>329</v>
      </c>
      <c r="M289" s="3" t="s">
        <v>1275</v>
      </c>
      <c r="N289" s="41" t="s">
        <v>16291</v>
      </c>
      <c r="O289" s="87">
        <v>23112</v>
      </c>
      <c r="P289" s="87">
        <v>23112</v>
      </c>
      <c r="Q289" s="87">
        <v>0</v>
      </c>
      <c r="R289" s="87">
        <v>4936</v>
      </c>
      <c r="S289" s="87"/>
      <c r="T289" s="87"/>
      <c r="U289" s="85">
        <v>2018</v>
      </c>
      <c r="V289" s="6"/>
      <c r="W289" s="3"/>
      <c r="X289" s="3"/>
      <c r="Y289" s="3" t="s">
        <v>554</v>
      </c>
      <c r="Z289" s="3"/>
      <c r="AA289" s="236"/>
      <c r="AB289" s="123" t="s">
        <v>388</v>
      </c>
      <c r="AC289" s="124" t="s">
        <v>21486</v>
      </c>
      <c r="AD289" s="41"/>
      <c r="AE289" s="204"/>
      <c r="AF289" s="203"/>
      <c r="AG289" s="41" t="s">
        <v>21480</v>
      </c>
      <c r="AH289" s="41" t="s">
        <v>121</v>
      </c>
      <c r="AI289" s="80" t="s">
        <v>1276</v>
      </c>
      <c r="AJ289" s="41" t="s">
        <v>1277</v>
      </c>
      <c r="AK289" s="4"/>
      <c r="AL289" s="85"/>
      <c r="AM289" s="151" t="s">
        <v>19998</v>
      </c>
      <c r="AN289" s="15"/>
      <c r="AO289" s="166"/>
      <c r="AP289" s="5">
        <f t="shared" si="5"/>
        <v>0</v>
      </c>
      <c r="AQ289" s="16"/>
      <c r="AR289" s="205">
        <v>1</v>
      </c>
      <c r="AS289" s="16"/>
      <c r="AT289" s="16"/>
      <c r="AU289" s="16"/>
      <c r="AV289" s="16"/>
      <c r="AW289" s="16"/>
      <c r="AX289" s="16"/>
    </row>
    <row r="290" spans="1:50" customFormat="1" ht="15.75" hidden="1" customHeight="1" x14ac:dyDescent="0.2">
      <c r="A290" s="7" t="s">
        <v>1278</v>
      </c>
      <c r="B290" s="3" t="s">
        <v>1279</v>
      </c>
      <c r="C290" s="85" t="s">
        <v>97</v>
      </c>
      <c r="D290" s="85" t="s">
        <v>13090</v>
      </c>
      <c r="E290" s="41" t="s">
        <v>154</v>
      </c>
      <c r="F290" s="85" t="s">
        <v>34</v>
      </c>
      <c r="G290" s="85" t="s">
        <v>37</v>
      </c>
      <c r="H290" s="85" t="s">
        <v>20689</v>
      </c>
      <c r="I290" s="3" t="s">
        <v>21711</v>
      </c>
      <c r="J290" s="85" t="s">
        <v>105</v>
      </c>
      <c r="K290" s="7" t="s">
        <v>102</v>
      </c>
      <c r="L290" s="3" t="s">
        <v>227</v>
      </c>
      <c r="M290" s="3" t="s">
        <v>1280</v>
      </c>
      <c r="N290" s="41" t="s">
        <v>679</v>
      </c>
      <c r="O290" s="87">
        <v>184925</v>
      </c>
      <c r="P290" s="87">
        <v>66566</v>
      </c>
      <c r="Q290" s="87">
        <v>118359</v>
      </c>
      <c r="R290" s="87">
        <v>0</v>
      </c>
      <c r="S290" s="87"/>
      <c r="T290" s="87"/>
      <c r="U290" s="85">
        <v>2017</v>
      </c>
      <c r="V290" s="6"/>
      <c r="W290" s="3"/>
      <c r="X290" s="3"/>
      <c r="Y290" s="3" t="s">
        <v>129</v>
      </c>
      <c r="Z290" s="3"/>
      <c r="AA290" s="236"/>
      <c r="AB290" s="123" t="s">
        <v>97</v>
      </c>
      <c r="AC290" s="124" t="s">
        <v>13040</v>
      </c>
      <c r="AD290" s="41"/>
      <c r="AE290" s="204"/>
      <c r="AF290" s="203"/>
      <c r="AG290" s="41" t="s">
        <v>21480</v>
      </c>
      <c r="AH290" s="41" t="s">
        <v>121</v>
      </c>
      <c r="AI290" s="80" t="s">
        <v>4</v>
      </c>
      <c r="AJ290" s="41" t="s">
        <v>1281</v>
      </c>
      <c r="AK290" s="4"/>
      <c r="AL290" s="85"/>
      <c r="AM290" s="151" t="s">
        <v>19998</v>
      </c>
      <c r="AN290" s="15"/>
      <c r="AO290" s="166"/>
      <c r="AP290" s="5">
        <f t="shared" si="5"/>
        <v>0</v>
      </c>
      <c r="AQ290" s="16"/>
      <c r="AR290" s="205">
        <v>1</v>
      </c>
      <c r="AS290" s="16"/>
      <c r="AT290" s="16"/>
      <c r="AU290" s="16"/>
      <c r="AV290" s="16"/>
      <c r="AW290" s="16"/>
      <c r="AX290" s="16"/>
    </row>
    <row r="291" spans="1:50" customFormat="1" ht="15.75" hidden="1" customHeight="1" x14ac:dyDescent="0.2">
      <c r="A291" s="7" t="s">
        <v>1282</v>
      </c>
      <c r="B291" s="3" t="s">
        <v>1283</v>
      </c>
      <c r="C291" s="85" t="s">
        <v>97</v>
      </c>
      <c r="D291" s="85" t="s">
        <v>23566</v>
      </c>
      <c r="E291" s="41" t="s">
        <v>392</v>
      </c>
      <c r="F291" s="85" t="s">
        <v>34</v>
      </c>
      <c r="G291" s="85" t="s">
        <v>37</v>
      </c>
      <c r="H291" s="85" t="s">
        <v>20689</v>
      </c>
      <c r="I291" s="3" t="s">
        <v>21695</v>
      </c>
      <c r="J291" s="85" t="s">
        <v>105</v>
      </c>
      <c r="K291" s="7" t="s">
        <v>102</v>
      </c>
      <c r="L291" s="3" t="s">
        <v>973</v>
      </c>
      <c r="M291" s="3" t="s">
        <v>1284</v>
      </c>
      <c r="N291" s="41" t="s">
        <v>193</v>
      </c>
      <c r="O291" s="87">
        <v>394194</v>
      </c>
      <c r="P291" s="87">
        <v>150988</v>
      </c>
      <c r="Q291" s="87">
        <v>243206</v>
      </c>
      <c r="R291" s="87">
        <v>81726</v>
      </c>
      <c r="S291" s="87"/>
      <c r="T291" s="87"/>
      <c r="U291" s="85">
        <v>2019</v>
      </c>
      <c r="V291" s="6"/>
      <c r="W291" s="3"/>
      <c r="X291" s="3"/>
      <c r="Y291" s="3" t="s">
        <v>554</v>
      </c>
      <c r="Z291" s="3"/>
      <c r="AA291" s="236"/>
      <c r="AB291" s="123" t="s">
        <v>388</v>
      </c>
      <c r="AC291" s="124" t="s">
        <v>21486</v>
      </c>
      <c r="AD291" s="41" t="s">
        <v>1285</v>
      </c>
      <c r="AE291" s="204"/>
      <c r="AF291" s="203"/>
      <c r="AG291" s="41" t="s">
        <v>21480</v>
      </c>
      <c r="AH291" s="41" t="s">
        <v>121</v>
      </c>
      <c r="AI291" s="80" t="s">
        <v>1286</v>
      </c>
      <c r="AJ291" s="41"/>
      <c r="AK291" s="4"/>
      <c r="AL291" s="85"/>
      <c r="AM291" s="151" t="s">
        <v>19998</v>
      </c>
      <c r="AN291" s="15"/>
      <c r="AO291" s="166"/>
      <c r="AP291" s="5">
        <f t="shared" si="5"/>
        <v>0</v>
      </c>
      <c r="AQ291" s="16"/>
      <c r="AR291" s="205">
        <v>1</v>
      </c>
      <c r="AS291" s="16"/>
      <c r="AT291" s="16"/>
      <c r="AU291" s="16"/>
      <c r="AV291" s="16"/>
      <c r="AW291" s="16"/>
      <c r="AX291" s="16"/>
    </row>
    <row r="292" spans="1:50" customFormat="1" ht="15.75" hidden="1" customHeight="1" x14ac:dyDescent="0.2">
      <c r="A292" s="7" t="s">
        <v>1287</v>
      </c>
      <c r="B292" s="3" t="s">
        <v>1288</v>
      </c>
      <c r="C292" s="85" t="s">
        <v>97</v>
      </c>
      <c r="D292" s="85" t="s">
        <v>23566</v>
      </c>
      <c r="E292" s="41" t="s">
        <v>392</v>
      </c>
      <c r="F292" s="85" t="s">
        <v>23</v>
      </c>
      <c r="G292" s="85" t="s">
        <v>29</v>
      </c>
      <c r="H292" s="85" t="s">
        <v>20690</v>
      </c>
      <c r="I292" s="3" t="s">
        <v>21693</v>
      </c>
      <c r="J292" s="85" t="s">
        <v>105</v>
      </c>
      <c r="K292" s="7" t="s">
        <v>102</v>
      </c>
      <c r="L292" s="3" t="s">
        <v>322</v>
      </c>
      <c r="M292" s="3" t="s">
        <v>1128</v>
      </c>
      <c r="N292" s="41" t="s">
        <v>999</v>
      </c>
      <c r="O292" s="87">
        <v>140145</v>
      </c>
      <c r="P292" s="87">
        <v>109231</v>
      </c>
      <c r="Q292" s="87">
        <v>30914</v>
      </c>
      <c r="R292" s="87">
        <v>0</v>
      </c>
      <c r="S292" s="87"/>
      <c r="T292" s="87"/>
      <c r="U292" s="85">
        <v>2018</v>
      </c>
      <c r="V292" s="6"/>
      <c r="W292" s="3"/>
      <c r="X292" s="3"/>
      <c r="Y292" s="3" t="s">
        <v>109</v>
      </c>
      <c r="Z292" s="3"/>
      <c r="AA292" s="236"/>
      <c r="AB292" s="123" t="s">
        <v>388</v>
      </c>
      <c r="AC292" s="124" t="s">
        <v>13097</v>
      </c>
      <c r="AD292" s="41" t="s">
        <v>1289</v>
      </c>
      <c r="AE292" s="204"/>
      <c r="AF292" s="203"/>
      <c r="AG292" s="41" t="s">
        <v>21484</v>
      </c>
      <c r="AH292" s="41" t="s">
        <v>394</v>
      </c>
      <c r="AI292" s="80" t="s">
        <v>1290</v>
      </c>
      <c r="AJ292" s="41"/>
      <c r="AK292" s="4"/>
      <c r="AL292" s="85"/>
      <c r="AM292" s="151" t="s">
        <v>19998</v>
      </c>
      <c r="AN292" s="15"/>
      <c r="AO292" s="166"/>
      <c r="AP292" s="5">
        <f t="shared" si="5"/>
        <v>0</v>
      </c>
      <c r="AQ292" s="16"/>
      <c r="AR292" s="205">
        <v>1</v>
      </c>
      <c r="AS292" s="16"/>
      <c r="AT292" s="16"/>
      <c r="AU292" s="16"/>
      <c r="AV292" s="16"/>
      <c r="AW292" s="16"/>
      <c r="AX292" s="16"/>
    </row>
    <row r="293" spans="1:50" customFormat="1" ht="15.75" hidden="1" customHeight="1" x14ac:dyDescent="0.2">
      <c r="A293" s="7" t="s">
        <v>1291</v>
      </c>
      <c r="B293" s="3" t="s">
        <v>1292</v>
      </c>
      <c r="C293" s="85" t="s">
        <v>97</v>
      </c>
      <c r="D293" s="85" t="s">
        <v>23566</v>
      </c>
      <c r="E293" s="41" t="s">
        <v>392</v>
      </c>
      <c r="F293" s="85" t="s">
        <v>34</v>
      </c>
      <c r="G293" s="85" t="s">
        <v>37</v>
      </c>
      <c r="H293" s="85" t="s">
        <v>20689</v>
      </c>
      <c r="I293" s="3" t="s">
        <v>21695</v>
      </c>
      <c r="J293" s="85" t="s">
        <v>105</v>
      </c>
      <c r="K293" s="7" t="s">
        <v>102</v>
      </c>
      <c r="L293" s="3" t="s">
        <v>363</v>
      </c>
      <c r="M293" s="3" t="s">
        <v>1293</v>
      </c>
      <c r="N293" s="41" t="s">
        <v>679</v>
      </c>
      <c r="O293" s="87">
        <v>1550257</v>
      </c>
      <c r="P293" s="87">
        <v>1028696</v>
      </c>
      <c r="Q293" s="87">
        <v>521561</v>
      </c>
      <c r="R293" s="87">
        <v>341052</v>
      </c>
      <c r="S293" s="87"/>
      <c r="T293" s="87"/>
      <c r="U293" s="85">
        <v>2018</v>
      </c>
      <c r="V293" s="6"/>
      <c r="W293" s="3"/>
      <c r="X293" s="3"/>
      <c r="Y293" s="3" t="s">
        <v>554</v>
      </c>
      <c r="Z293" s="3"/>
      <c r="AA293" s="236"/>
      <c r="AB293" s="123" t="s">
        <v>388</v>
      </c>
      <c r="AC293" s="124" t="s">
        <v>21486</v>
      </c>
      <c r="AD293" s="41"/>
      <c r="AE293" s="204"/>
      <c r="AF293" s="203"/>
      <c r="AG293" s="41" t="s">
        <v>21480</v>
      </c>
      <c r="AH293" s="41" t="s">
        <v>121</v>
      </c>
      <c r="AI293" s="80" t="s">
        <v>1294</v>
      </c>
      <c r="AJ293" s="41"/>
      <c r="AK293" s="4"/>
      <c r="AL293" s="85"/>
      <c r="AM293" s="151" t="s">
        <v>19998</v>
      </c>
      <c r="AN293" s="15"/>
      <c r="AO293" s="166"/>
      <c r="AP293" s="5">
        <f t="shared" si="5"/>
        <v>0</v>
      </c>
      <c r="AQ293" s="16"/>
      <c r="AR293" s="205">
        <v>1</v>
      </c>
      <c r="AS293" s="16"/>
      <c r="AT293" s="16"/>
      <c r="AU293" s="16"/>
      <c r="AV293" s="16"/>
      <c r="AW293" s="16"/>
      <c r="AX293" s="16"/>
    </row>
    <row r="294" spans="1:50" customFormat="1" ht="15.75" hidden="1" customHeight="1" x14ac:dyDescent="0.2">
      <c r="A294" s="7" t="s">
        <v>1295</v>
      </c>
      <c r="B294" s="3" t="s">
        <v>1296</v>
      </c>
      <c r="C294" s="85" t="s">
        <v>97</v>
      </c>
      <c r="D294" s="85" t="s">
        <v>23566</v>
      </c>
      <c r="E294" s="41" t="s">
        <v>392</v>
      </c>
      <c r="F294" s="85" t="s">
        <v>34</v>
      </c>
      <c r="G294" s="85" t="s">
        <v>37</v>
      </c>
      <c r="H294" s="85" t="s">
        <v>20689</v>
      </c>
      <c r="I294" s="3" t="s">
        <v>21695</v>
      </c>
      <c r="J294" s="85" t="s">
        <v>105</v>
      </c>
      <c r="K294" s="7" t="s">
        <v>102</v>
      </c>
      <c r="L294" s="3" t="s">
        <v>973</v>
      </c>
      <c r="M294" s="3" t="s">
        <v>974</v>
      </c>
      <c r="N294" s="41" t="s">
        <v>1297</v>
      </c>
      <c r="O294" s="87">
        <v>938531</v>
      </c>
      <c r="P294" s="87">
        <v>938531</v>
      </c>
      <c r="Q294" s="87">
        <v>0</v>
      </c>
      <c r="R294" s="87">
        <v>89590</v>
      </c>
      <c r="S294" s="87"/>
      <c r="T294" s="87"/>
      <c r="U294" s="85">
        <v>2019</v>
      </c>
      <c r="V294" s="6"/>
      <c r="W294" s="3"/>
      <c r="X294" s="3"/>
      <c r="Y294" s="3" t="s">
        <v>129</v>
      </c>
      <c r="Z294" s="3"/>
      <c r="AA294" s="236"/>
      <c r="AB294" s="123" t="s">
        <v>388</v>
      </c>
      <c r="AC294" s="124" t="s">
        <v>21486</v>
      </c>
      <c r="AD294" s="41" t="s">
        <v>1298</v>
      </c>
      <c r="AE294" s="204"/>
      <c r="AF294" s="203"/>
      <c r="AG294" s="41" t="s">
        <v>21480</v>
      </c>
      <c r="AH294" s="41" t="s">
        <v>121</v>
      </c>
      <c r="AI294" s="80" t="s">
        <v>1299</v>
      </c>
      <c r="AJ294" s="41"/>
      <c r="AK294" s="4"/>
      <c r="AL294" s="85"/>
      <c r="AM294" s="151" t="s">
        <v>19998</v>
      </c>
      <c r="AN294" s="15"/>
      <c r="AO294" s="166"/>
      <c r="AP294" s="5">
        <f t="shared" si="5"/>
        <v>0</v>
      </c>
      <c r="AQ294" s="16"/>
      <c r="AR294" s="205">
        <v>1</v>
      </c>
      <c r="AS294" s="16"/>
      <c r="AT294" s="16"/>
      <c r="AU294" s="16"/>
      <c r="AV294" s="16"/>
      <c r="AW294" s="16"/>
      <c r="AX294" s="16"/>
    </row>
    <row r="295" spans="1:50" customFormat="1" ht="15.75" hidden="1" customHeight="1" x14ac:dyDescent="0.2">
      <c r="A295" s="7" t="s">
        <v>1300</v>
      </c>
      <c r="B295" s="3" t="s">
        <v>1301</v>
      </c>
      <c r="C295" s="85" t="s">
        <v>97</v>
      </c>
      <c r="D295" s="85" t="s">
        <v>23566</v>
      </c>
      <c r="E295" s="41" t="s">
        <v>392</v>
      </c>
      <c r="F295" s="85" t="s">
        <v>23</v>
      </c>
      <c r="G295" s="85" t="s">
        <v>29</v>
      </c>
      <c r="H295" s="85" t="s">
        <v>20690</v>
      </c>
      <c r="I295" s="3" t="s">
        <v>21693</v>
      </c>
      <c r="J295" s="85" t="s">
        <v>105</v>
      </c>
      <c r="K295" s="7" t="s">
        <v>102</v>
      </c>
      <c r="L295" s="3" t="s">
        <v>322</v>
      </c>
      <c r="M295" s="3" t="s">
        <v>1128</v>
      </c>
      <c r="N295" s="41" t="s">
        <v>999</v>
      </c>
      <c r="O295" s="87">
        <v>141087</v>
      </c>
      <c r="P295" s="87">
        <v>141087</v>
      </c>
      <c r="Q295" s="87">
        <v>0</v>
      </c>
      <c r="R295" s="87">
        <v>0</v>
      </c>
      <c r="S295" s="87"/>
      <c r="T295" s="87"/>
      <c r="U295" s="85">
        <v>2018</v>
      </c>
      <c r="V295" s="6"/>
      <c r="W295" s="3"/>
      <c r="X295" s="3"/>
      <c r="Y295" s="3" t="s">
        <v>109</v>
      </c>
      <c r="Z295" s="3"/>
      <c r="AA295" s="236"/>
      <c r="AB295" s="123" t="s">
        <v>388</v>
      </c>
      <c r="AC295" s="124" t="s">
        <v>13097</v>
      </c>
      <c r="AD295" s="41" t="s">
        <v>1302</v>
      </c>
      <c r="AE295" s="204"/>
      <c r="AF295" s="203"/>
      <c r="AG295" s="41" t="s">
        <v>21484</v>
      </c>
      <c r="AH295" s="41" t="s">
        <v>394</v>
      </c>
      <c r="AI295" s="80" t="s">
        <v>1303</v>
      </c>
      <c r="AJ295" s="41"/>
      <c r="AK295" s="4"/>
      <c r="AL295" s="85"/>
      <c r="AM295" s="151" t="s">
        <v>19998</v>
      </c>
      <c r="AN295" s="15"/>
      <c r="AO295" s="166"/>
      <c r="AP295" s="5">
        <f t="shared" si="5"/>
        <v>0</v>
      </c>
      <c r="AQ295" s="16"/>
      <c r="AR295" s="205">
        <v>1</v>
      </c>
      <c r="AS295" s="16"/>
      <c r="AT295" s="16"/>
      <c r="AU295" s="16"/>
      <c r="AV295" s="16"/>
      <c r="AW295" s="16"/>
      <c r="AX295" s="16"/>
    </row>
    <row r="296" spans="1:50" customFormat="1" ht="15.75" hidden="1" customHeight="1" x14ac:dyDescent="0.2">
      <c r="A296" s="7" t="s">
        <v>1304</v>
      </c>
      <c r="B296" s="3" t="s">
        <v>1305</v>
      </c>
      <c r="C296" s="85" t="s">
        <v>97</v>
      </c>
      <c r="D296" s="85" t="s">
        <v>13090</v>
      </c>
      <c r="E296" s="41" t="s">
        <v>1800</v>
      </c>
      <c r="F296" s="85" t="s">
        <v>34</v>
      </c>
      <c r="G296" s="85" t="s">
        <v>39</v>
      </c>
      <c r="H296" s="85" t="s">
        <v>20689</v>
      </c>
      <c r="I296" s="3" t="s">
        <v>21712</v>
      </c>
      <c r="J296" s="85" t="s">
        <v>105</v>
      </c>
      <c r="K296" s="7" t="s">
        <v>102</v>
      </c>
      <c r="L296" s="3" t="s">
        <v>314</v>
      </c>
      <c r="M296" s="3" t="s">
        <v>1306</v>
      </c>
      <c r="N296" s="41" t="s">
        <v>1307</v>
      </c>
      <c r="O296" s="87">
        <v>0</v>
      </c>
      <c r="P296" s="87">
        <v>0</v>
      </c>
      <c r="Q296" s="87">
        <v>0</v>
      </c>
      <c r="R296" s="87">
        <v>0</v>
      </c>
      <c r="S296" s="87"/>
      <c r="T296" s="87"/>
      <c r="U296" s="85" t="s">
        <v>112</v>
      </c>
      <c r="V296" s="6"/>
      <c r="W296" s="3"/>
      <c r="X296" s="3"/>
      <c r="Y296" s="3" t="s">
        <v>480</v>
      </c>
      <c r="Z296" s="3"/>
      <c r="AA296" s="236"/>
      <c r="AB296" s="123" t="s">
        <v>97</v>
      </c>
      <c r="AC296" s="124" t="s">
        <v>13040</v>
      </c>
      <c r="AD296" s="41"/>
      <c r="AE296" s="204"/>
      <c r="AF296" s="203"/>
      <c r="AG296" s="41" t="s">
        <v>21480</v>
      </c>
      <c r="AH296" s="41" t="s">
        <v>39</v>
      </c>
      <c r="AI296" s="80" t="s">
        <v>4</v>
      </c>
      <c r="AJ296" s="41"/>
      <c r="AK296" s="4"/>
      <c r="AL296" s="85"/>
      <c r="AM296" s="151" t="s">
        <v>19998</v>
      </c>
      <c r="AN296" s="15"/>
      <c r="AO296" s="166"/>
      <c r="AP296" s="5">
        <f t="shared" si="5"/>
        <v>0</v>
      </c>
      <c r="AQ296" s="16"/>
      <c r="AR296" s="205">
        <v>1</v>
      </c>
      <c r="AS296" s="16"/>
      <c r="AT296" s="16"/>
      <c r="AU296" s="16"/>
      <c r="AV296" s="16"/>
      <c r="AW296" s="16"/>
      <c r="AX296" s="16"/>
    </row>
    <row r="297" spans="1:50" customFormat="1" ht="15.75" hidden="1" customHeight="1" x14ac:dyDescent="0.2">
      <c r="A297" s="7" t="s">
        <v>1308</v>
      </c>
      <c r="B297" s="3" t="s">
        <v>1309</v>
      </c>
      <c r="C297" s="85" t="s">
        <v>97</v>
      </c>
      <c r="D297" s="85" t="s">
        <v>23566</v>
      </c>
      <c r="E297" s="41" t="s">
        <v>392</v>
      </c>
      <c r="F297" s="85" t="s">
        <v>23</v>
      </c>
      <c r="G297" s="85" t="s">
        <v>29</v>
      </c>
      <c r="H297" s="85" t="s">
        <v>20690</v>
      </c>
      <c r="I297" s="3" t="s">
        <v>21693</v>
      </c>
      <c r="J297" s="85" t="s">
        <v>105</v>
      </c>
      <c r="K297" s="7" t="s">
        <v>102</v>
      </c>
      <c r="L297" s="3" t="s">
        <v>322</v>
      </c>
      <c r="M297" s="3" t="s">
        <v>1128</v>
      </c>
      <c r="N297" s="41" t="s">
        <v>999</v>
      </c>
      <c r="O297" s="87">
        <v>52322</v>
      </c>
      <c r="P297" s="87">
        <v>0</v>
      </c>
      <c r="Q297" s="87">
        <v>52322</v>
      </c>
      <c r="R297" s="87">
        <v>0</v>
      </c>
      <c r="S297" s="87"/>
      <c r="T297" s="87"/>
      <c r="U297" s="85">
        <v>2018</v>
      </c>
      <c r="V297" s="6"/>
      <c r="W297" s="3"/>
      <c r="X297" s="3"/>
      <c r="Y297" s="3" t="s">
        <v>109</v>
      </c>
      <c r="Z297" s="3"/>
      <c r="AA297" s="236"/>
      <c r="AB297" s="123" t="s">
        <v>388</v>
      </c>
      <c r="AC297" s="124" t="s">
        <v>13097</v>
      </c>
      <c r="AD297" s="41" t="s">
        <v>1310</v>
      </c>
      <c r="AE297" s="204"/>
      <c r="AF297" s="203"/>
      <c r="AG297" s="41" t="s">
        <v>21484</v>
      </c>
      <c r="AH297" s="41" t="s">
        <v>394</v>
      </c>
      <c r="AI297" s="80" t="s">
        <v>1311</v>
      </c>
      <c r="AJ297" s="41"/>
      <c r="AK297" s="4"/>
      <c r="AL297" s="85"/>
      <c r="AM297" s="151" t="s">
        <v>19998</v>
      </c>
      <c r="AN297" s="15"/>
      <c r="AO297" s="166"/>
      <c r="AP297" s="5">
        <f t="shared" si="5"/>
        <v>0</v>
      </c>
      <c r="AQ297" s="16"/>
      <c r="AR297" s="205">
        <v>1</v>
      </c>
      <c r="AS297" s="16"/>
      <c r="AT297" s="16"/>
      <c r="AU297" s="16"/>
      <c r="AV297" s="16"/>
      <c r="AW297" s="16"/>
      <c r="AX297" s="16"/>
    </row>
    <row r="298" spans="1:50" customFormat="1" ht="15.75" hidden="1" customHeight="1" x14ac:dyDescent="0.2">
      <c r="A298" s="7" t="s">
        <v>1312</v>
      </c>
      <c r="B298" s="3" t="s">
        <v>1313</v>
      </c>
      <c r="C298" s="85" t="s">
        <v>97</v>
      </c>
      <c r="D298" s="85" t="s">
        <v>23566</v>
      </c>
      <c r="E298" s="41" t="s">
        <v>392</v>
      </c>
      <c r="F298" s="85" t="s">
        <v>23</v>
      </c>
      <c r="G298" s="85" t="s">
        <v>29</v>
      </c>
      <c r="H298" s="85" t="s">
        <v>20690</v>
      </c>
      <c r="I298" s="3" t="s">
        <v>21693</v>
      </c>
      <c r="J298" s="85" t="s">
        <v>105</v>
      </c>
      <c r="K298" s="7" t="s">
        <v>102</v>
      </c>
      <c r="L298" s="3" t="s">
        <v>322</v>
      </c>
      <c r="M298" s="3" t="s">
        <v>433</v>
      </c>
      <c r="N298" s="41" t="s">
        <v>1314</v>
      </c>
      <c r="O298" s="87">
        <v>21967</v>
      </c>
      <c r="P298" s="87">
        <v>19469</v>
      </c>
      <c r="Q298" s="87">
        <v>2498</v>
      </c>
      <c r="R298" s="87">
        <v>0</v>
      </c>
      <c r="S298" s="87"/>
      <c r="T298" s="87"/>
      <c r="U298" s="85">
        <v>2018</v>
      </c>
      <c r="V298" s="6"/>
      <c r="W298" s="3"/>
      <c r="X298" s="3"/>
      <c r="Y298" s="3" t="s">
        <v>109</v>
      </c>
      <c r="Z298" s="3"/>
      <c r="AA298" s="236"/>
      <c r="AB298" s="123" t="s">
        <v>388</v>
      </c>
      <c r="AC298" s="124" t="s">
        <v>21486</v>
      </c>
      <c r="AD298" s="41" t="s">
        <v>1315</v>
      </c>
      <c r="AE298" s="204"/>
      <c r="AF298" s="203"/>
      <c r="AG298" s="41" t="s">
        <v>21484</v>
      </c>
      <c r="AH298" s="41" t="s">
        <v>394</v>
      </c>
      <c r="AI298" s="80" t="s">
        <v>1316</v>
      </c>
      <c r="AJ298" s="41"/>
      <c r="AK298" s="4"/>
      <c r="AL298" s="85"/>
      <c r="AM298" s="151" t="s">
        <v>19998</v>
      </c>
      <c r="AN298" s="15"/>
      <c r="AO298" s="166"/>
      <c r="AP298" s="5">
        <f t="shared" si="5"/>
        <v>0</v>
      </c>
      <c r="AQ298" s="16"/>
      <c r="AR298" s="205">
        <v>1</v>
      </c>
      <c r="AS298" s="16"/>
      <c r="AT298" s="16"/>
      <c r="AU298" s="16"/>
      <c r="AV298" s="16"/>
      <c r="AW298" s="16"/>
      <c r="AX298" s="16"/>
    </row>
    <row r="299" spans="1:50" customFormat="1" ht="15.75" hidden="1" customHeight="1" x14ac:dyDescent="0.2">
      <c r="A299" s="7" t="s">
        <v>1317</v>
      </c>
      <c r="B299" s="3" t="s">
        <v>1318</v>
      </c>
      <c r="C299" s="85" t="s">
        <v>97</v>
      </c>
      <c r="D299" s="85" t="s">
        <v>23566</v>
      </c>
      <c r="E299" s="41" t="s">
        <v>392</v>
      </c>
      <c r="F299" s="85" t="s">
        <v>23</v>
      </c>
      <c r="G299" s="85" t="s">
        <v>29</v>
      </c>
      <c r="H299" s="85" t="s">
        <v>20690</v>
      </c>
      <c r="I299" s="3" t="s">
        <v>21693</v>
      </c>
      <c r="J299" s="85" t="s">
        <v>105</v>
      </c>
      <c r="K299" s="7" t="s">
        <v>102</v>
      </c>
      <c r="L299" s="3" t="s">
        <v>322</v>
      </c>
      <c r="M299" s="3" t="s">
        <v>1128</v>
      </c>
      <c r="N299" s="41" t="s">
        <v>999</v>
      </c>
      <c r="O299" s="87">
        <v>148592</v>
      </c>
      <c r="P299" s="87">
        <v>100914</v>
      </c>
      <c r="Q299" s="87">
        <v>47678</v>
      </c>
      <c r="R299" s="87">
        <v>0</v>
      </c>
      <c r="S299" s="87"/>
      <c r="T299" s="87"/>
      <c r="U299" s="85">
        <v>2018</v>
      </c>
      <c r="V299" s="6"/>
      <c r="W299" s="3"/>
      <c r="X299" s="3"/>
      <c r="Y299" s="3" t="s">
        <v>561</v>
      </c>
      <c r="Z299" s="3"/>
      <c r="AA299" s="236"/>
      <c r="AB299" s="123" t="s">
        <v>388</v>
      </c>
      <c r="AC299" s="124" t="s">
        <v>13097</v>
      </c>
      <c r="AD299" s="41" t="s">
        <v>1319</v>
      </c>
      <c r="AE299" s="204"/>
      <c r="AF299" s="203"/>
      <c r="AG299" s="41" t="s">
        <v>21484</v>
      </c>
      <c r="AH299" s="41" t="s">
        <v>394</v>
      </c>
      <c r="AI299" s="80" t="s">
        <v>1320</v>
      </c>
      <c r="AJ299" s="41"/>
      <c r="AK299" s="4"/>
      <c r="AL299" s="85"/>
      <c r="AM299" s="151" t="s">
        <v>19998</v>
      </c>
      <c r="AN299" s="15"/>
      <c r="AO299" s="166"/>
      <c r="AP299" s="5">
        <f t="shared" si="5"/>
        <v>0</v>
      </c>
      <c r="AQ299" s="16"/>
      <c r="AR299" s="205">
        <v>1</v>
      </c>
      <c r="AS299" s="16"/>
      <c r="AT299" s="16"/>
      <c r="AU299" s="16"/>
      <c r="AV299" s="16"/>
      <c r="AW299" s="16"/>
      <c r="AX299" s="16"/>
    </row>
    <row r="300" spans="1:50" customFormat="1" ht="15.75" hidden="1" customHeight="1" x14ac:dyDescent="0.2">
      <c r="A300" s="7" t="s">
        <v>1321</v>
      </c>
      <c r="B300" s="3" t="s">
        <v>1322</v>
      </c>
      <c r="C300" s="85" t="s">
        <v>97</v>
      </c>
      <c r="D300" s="85" t="s">
        <v>23566</v>
      </c>
      <c r="E300" s="41" t="s">
        <v>392</v>
      </c>
      <c r="F300" s="85" t="s">
        <v>23</v>
      </c>
      <c r="G300" s="85" t="s">
        <v>29</v>
      </c>
      <c r="H300" s="85" t="s">
        <v>20690</v>
      </c>
      <c r="I300" s="3" t="s">
        <v>21693</v>
      </c>
      <c r="J300" s="85" t="s">
        <v>105</v>
      </c>
      <c r="K300" s="7" t="s">
        <v>102</v>
      </c>
      <c r="L300" s="3" t="s">
        <v>322</v>
      </c>
      <c r="M300" s="3" t="s">
        <v>1128</v>
      </c>
      <c r="N300" s="41" t="s">
        <v>999</v>
      </c>
      <c r="O300" s="87">
        <v>105029</v>
      </c>
      <c r="P300" s="87">
        <v>0</v>
      </c>
      <c r="Q300" s="87">
        <v>105029</v>
      </c>
      <c r="R300" s="87">
        <v>0</v>
      </c>
      <c r="S300" s="87"/>
      <c r="T300" s="87"/>
      <c r="U300" s="85">
        <v>2018</v>
      </c>
      <c r="V300" s="6"/>
      <c r="W300" s="3"/>
      <c r="X300" s="3"/>
      <c r="Y300" s="3" t="s">
        <v>561</v>
      </c>
      <c r="Z300" s="3"/>
      <c r="AA300" s="236"/>
      <c r="AB300" s="123" t="s">
        <v>388</v>
      </c>
      <c r="AC300" s="124" t="s">
        <v>13097</v>
      </c>
      <c r="AD300" s="41" t="s">
        <v>1323</v>
      </c>
      <c r="AE300" s="204"/>
      <c r="AF300" s="203"/>
      <c r="AG300" s="41" t="s">
        <v>21484</v>
      </c>
      <c r="AH300" s="41" t="s">
        <v>394</v>
      </c>
      <c r="AI300" s="80" t="s">
        <v>1324</v>
      </c>
      <c r="AJ300" s="41"/>
      <c r="AK300" s="4"/>
      <c r="AL300" s="85"/>
      <c r="AM300" s="151" t="s">
        <v>19998</v>
      </c>
      <c r="AN300" s="15"/>
      <c r="AO300" s="166"/>
      <c r="AP300" s="5">
        <f t="shared" si="5"/>
        <v>0</v>
      </c>
      <c r="AQ300" s="16"/>
      <c r="AR300" s="205">
        <v>1</v>
      </c>
      <c r="AS300" s="16"/>
      <c r="AT300" s="16"/>
      <c r="AU300" s="16"/>
      <c r="AV300" s="16"/>
      <c r="AW300" s="16"/>
      <c r="AX300" s="16"/>
    </row>
    <row r="301" spans="1:50" customFormat="1" ht="15.75" hidden="1" customHeight="1" x14ac:dyDescent="0.2">
      <c r="A301" s="7" t="s">
        <v>1325</v>
      </c>
      <c r="B301" s="3" t="s">
        <v>1326</v>
      </c>
      <c r="C301" s="85" t="s">
        <v>97</v>
      </c>
      <c r="D301" s="85" t="s">
        <v>23566</v>
      </c>
      <c r="E301" s="41" t="s">
        <v>392</v>
      </c>
      <c r="F301" s="85" t="s">
        <v>23</v>
      </c>
      <c r="G301" s="85" t="s">
        <v>29</v>
      </c>
      <c r="H301" s="85" t="s">
        <v>20690</v>
      </c>
      <c r="I301" s="3" t="s">
        <v>21693</v>
      </c>
      <c r="J301" s="85" t="s">
        <v>105</v>
      </c>
      <c r="K301" s="7" t="s">
        <v>102</v>
      </c>
      <c r="L301" s="3" t="s">
        <v>322</v>
      </c>
      <c r="M301" s="3" t="s">
        <v>1128</v>
      </c>
      <c r="N301" s="41" t="s">
        <v>999</v>
      </c>
      <c r="O301" s="87">
        <v>96146</v>
      </c>
      <c r="P301" s="87">
        <v>0</v>
      </c>
      <c r="Q301" s="87">
        <v>96146</v>
      </c>
      <c r="R301" s="87">
        <v>0</v>
      </c>
      <c r="S301" s="87"/>
      <c r="T301" s="87"/>
      <c r="U301" s="85">
        <v>2018</v>
      </c>
      <c r="V301" s="6"/>
      <c r="W301" s="3"/>
      <c r="X301" s="3"/>
      <c r="Y301" s="3" t="s">
        <v>561</v>
      </c>
      <c r="Z301" s="3"/>
      <c r="AA301" s="236"/>
      <c r="AB301" s="123" t="s">
        <v>388</v>
      </c>
      <c r="AC301" s="124" t="s">
        <v>13097</v>
      </c>
      <c r="AD301" s="41" t="s">
        <v>1327</v>
      </c>
      <c r="AE301" s="204"/>
      <c r="AF301" s="203"/>
      <c r="AG301" s="41" t="s">
        <v>21484</v>
      </c>
      <c r="AH301" s="41" t="s">
        <v>394</v>
      </c>
      <c r="AI301" s="80" t="s">
        <v>1328</v>
      </c>
      <c r="AJ301" s="41"/>
      <c r="AK301" s="4"/>
      <c r="AL301" s="85"/>
      <c r="AM301" s="151" t="s">
        <v>19998</v>
      </c>
      <c r="AN301" s="15"/>
      <c r="AO301" s="166"/>
      <c r="AP301" s="5">
        <f t="shared" si="5"/>
        <v>0</v>
      </c>
      <c r="AQ301" s="16"/>
      <c r="AR301" s="205">
        <v>1</v>
      </c>
      <c r="AS301" s="16"/>
      <c r="AT301" s="16"/>
      <c r="AU301" s="16"/>
      <c r="AV301" s="16"/>
      <c r="AW301" s="16"/>
      <c r="AX301" s="16"/>
    </row>
    <row r="302" spans="1:50" customFormat="1" ht="15.75" hidden="1" customHeight="1" x14ac:dyDescent="0.2">
      <c r="A302" s="7" t="s">
        <v>1329</v>
      </c>
      <c r="B302" s="3" t="s">
        <v>13106</v>
      </c>
      <c r="C302" s="85" t="s">
        <v>97</v>
      </c>
      <c r="D302" s="85" t="s">
        <v>23566</v>
      </c>
      <c r="E302" s="41" t="s">
        <v>392</v>
      </c>
      <c r="F302" s="85" t="s">
        <v>34</v>
      </c>
      <c r="G302" s="85" t="s">
        <v>37</v>
      </c>
      <c r="H302" s="85" t="s">
        <v>20689</v>
      </c>
      <c r="I302" s="3" t="s">
        <v>21695</v>
      </c>
      <c r="J302" s="85" t="s">
        <v>105</v>
      </c>
      <c r="K302" s="7" t="s">
        <v>102</v>
      </c>
      <c r="L302" s="3" t="s">
        <v>352</v>
      </c>
      <c r="M302" s="3" t="s">
        <v>353</v>
      </c>
      <c r="N302" s="41" t="s">
        <v>193</v>
      </c>
      <c r="O302" s="87">
        <v>5147001</v>
      </c>
      <c r="P302" s="87">
        <v>168466</v>
      </c>
      <c r="Q302" s="87">
        <v>4978535</v>
      </c>
      <c r="R302" s="87">
        <v>1098450</v>
      </c>
      <c r="S302" s="87"/>
      <c r="T302" s="87"/>
      <c r="U302" s="85">
        <v>2019</v>
      </c>
      <c r="V302" s="6"/>
      <c r="W302" s="3"/>
      <c r="X302" s="3"/>
      <c r="Y302" s="3" t="s">
        <v>554</v>
      </c>
      <c r="Z302" s="3"/>
      <c r="AA302" s="236"/>
      <c r="AB302" s="123" t="s">
        <v>388</v>
      </c>
      <c r="AC302" s="124" t="s">
        <v>21486</v>
      </c>
      <c r="AD302" s="41" t="s">
        <v>1330</v>
      </c>
      <c r="AE302" s="204"/>
      <c r="AF302" s="203"/>
      <c r="AG302" s="41" t="s">
        <v>21480</v>
      </c>
      <c r="AH302" s="41" t="s">
        <v>121</v>
      </c>
      <c r="AI302" s="80" t="s">
        <v>1331</v>
      </c>
      <c r="AJ302" s="41"/>
      <c r="AK302" s="4"/>
      <c r="AL302" s="85"/>
      <c r="AM302" s="151" t="s">
        <v>19998</v>
      </c>
      <c r="AN302" s="15"/>
      <c r="AO302" s="166"/>
      <c r="AP302" s="5">
        <f t="shared" si="5"/>
        <v>0</v>
      </c>
      <c r="AQ302" s="16"/>
      <c r="AR302" s="205">
        <v>1</v>
      </c>
      <c r="AS302" s="16"/>
      <c r="AT302" s="16"/>
      <c r="AU302" s="16"/>
      <c r="AV302" s="16"/>
      <c r="AW302" s="16"/>
      <c r="AX302" s="16"/>
    </row>
    <row r="303" spans="1:50" customFormat="1" ht="15.75" hidden="1" customHeight="1" x14ac:dyDescent="0.2">
      <c r="A303" s="7" t="s">
        <v>1332</v>
      </c>
      <c r="B303" s="3" t="s">
        <v>15491</v>
      </c>
      <c r="C303" s="85" t="s">
        <v>97</v>
      </c>
      <c r="D303" s="85" t="s">
        <v>13090</v>
      </c>
      <c r="E303" s="41" t="s">
        <v>392</v>
      </c>
      <c r="F303" s="85" t="s">
        <v>34</v>
      </c>
      <c r="G303" s="89" t="s">
        <v>37</v>
      </c>
      <c r="H303" s="85" t="s">
        <v>20689</v>
      </c>
      <c r="I303" s="3" t="s">
        <v>21695</v>
      </c>
      <c r="J303" s="85" t="s">
        <v>105</v>
      </c>
      <c r="K303" s="7" t="s">
        <v>102</v>
      </c>
      <c r="L303" s="3" t="s">
        <v>1075</v>
      </c>
      <c r="M303" s="3" t="s">
        <v>1333</v>
      </c>
      <c r="N303" s="41" t="s">
        <v>193</v>
      </c>
      <c r="O303" s="87">
        <v>0</v>
      </c>
      <c r="P303" s="87">
        <v>0</v>
      </c>
      <c r="Q303" s="87">
        <v>0</v>
      </c>
      <c r="R303" s="87">
        <v>0</v>
      </c>
      <c r="S303" s="87"/>
      <c r="T303" s="87"/>
      <c r="U303" s="85" t="s">
        <v>112</v>
      </c>
      <c r="V303" s="6"/>
      <c r="W303" s="3"/>
      <c r="X303" s="3"/>
      <c r="Y303" s="3" t="s">
        <v>129</v>
      </c>
      <c r="Z303" s="3"/>
      <c r="AA303" s="236"/>
      <c r="AB303" s="123" t="s">
        <v>97</v>
      </c>
      <c r="AC303" s="124" t="s">
        <v>13098</v>
      </c>
      <c r="AD303" s="41" t="s">
        <v>1334</v>
      </c>
      <c r="AE303" s="204"/>
      <c r="AF303" s="203"/>
      <c r="AG303" s="41" t="s">
        <v>21480</v>
      </c>
      <c r="AH303" s="41" t="s">
        <v>121</v>
      </c>
      <c r="AI303" s="80" t="s">
        <v>4</v>
      </c>
      <c r="AJ303" s="41"/>
      <c r="AK303" s="4"/>
      <c r="AL303" s="85"/>
      <c r="AM303" s="151" t="s">
        <v>19998</v>
      </c>
      <c r="AN303" s="15"/>
      <c r="AO303" s="166"/>
      <c r="AP303" s="5">
        <f t="shared" si="5"/>
        <v>0</v>
      </c>
      <c r="AQ303" s="16"/>
      <c r="AR303" s="205">
        <v>1</v>
      </c>
      <c r="AS303" s="16"/>
      <c r="AT303" s="16"/>
      <c r="AU303" s="16"/>
      <c r="AV303" s="16"/>
      <c r="AW303" s="16"/>
      <c r="AX303" s="16"/>
    </row>
    <row r="304" spans="1:50" customFormat="1" ht="15.75" hidden="1" customHeight="1" x14ac:dyDescent="0.2">
      <c r="A304" s="7" t="s">
        <v>1335</v>
      </c>
      <c r="B304" s="3" t="s">
        <v>15492</v>
      </c>
      <c r="C304" s="85" t="s">
        <v>97</v>
      </c>
      <c r="D304" s="85" t="s">
        <v>23566</v>
      </c>
      <c r="E304" s="41" t="s">
        <v>392</v>
      </c>
      <c r="F304" s="85" t="s">
        <v>34</v>
      </c>
      <c r="G304" s="89" t="s">
        <v>37</v>
      </c>
      <c r="H304" s="85" t="s">
        <v>20689</v>
      </c>
      <c r="I304" s="3" t="s">
        <v>21695</v>
      </c>
      <c r="J304" s="85" t="s">
        <v>105</v>
      </c>
      <c r="K304" s="7" t="s">
        <v>102</v>
      </c>
      <c r="L304" s="3" t="s">
        <v>322</v>
      </c>
      <c r="M304" s="3" t="s">
        <v>15493</v>
      </c>
      <c r="N304" s="41" t="s">
        <v>193</v>
      </c>
      <c r="O304" s="87">
        <v>622972</v>
      </c>
      <c r="P304" s="87">
        <v>317034</v>
      </c>
      <c r="Q304" s="87">
        <v>305938</v>
      </c>
      <c r="R304" s="87">
        <v>132953</v>
      </c>
      <c r="S304" s="87"/>
      <c r="T304" s="87"/>
      <c r="U304" s="85">
        <v>2019</v>
      </c>
      <c r="V304" s="6"/>
      <c r="W304" s="3"/>
      <c r="X304" s="3"/>
      <c r="Y304" s="3" t="s">
        <v>554</v>
      </c>
      <c r="Z304" s="3"/>
      <c r="AA304" s="236"/>
      <c r="AB304" s="123" t="s">
        <v>388</v>
      </c>
      <c r="AC304" s="124" t="s">
        <v>21486</v>
      </c>
      <c r="AD304" s="41"/>
      <c r="AE304" s="204"/>
      <c r="AF304" s="203"/>
      <c r="AG304" s="41" t="s">
        <v>21480</v>
      </c>
      <c r="AH304" s="41" t="s">
        <v>121</v>
      </c>
      <c r="AI304" s="80" t="s">
        <v>16195</v>
      </c>
      <c r="AJ304" s="41" t="s">
        <v>1336</v>
      </c>
      <c r="AK304" s="4"/>
      <c r="AL304" s="85"/>
      <c r="AM304" s="151" t="s">
        <v>19998</v>
      </c>
      <c r="AN304" s="15"/>
      <c r="AO304" s="166"/>
      <c r="AP304" s="5">
        <f t="shared" si="5"/>
        <v>0</v>
      </c>
      <c r="AQ304" s="16"/>
      <c r="AR304" s="205">
        <v>1</v>
      </c>
      <c r="AS304" s="16"/>
      <c r="AT304" s="16"/>
      <c r="AU304" s="16"/>
      <c r="AV304" s="16"/>
      <c r="AW304" s="16"/>
      <c r="AX304" s="16"/>
    </row>
    <row r="305" spans="1:50" customFormat="1" ht="15.75" hidden="1" customHeight="1" x14ac:dyDescent="0.2">
      <c r="A305" s="7" t="s">
        <v>1337</v>
      </c>
      <c r="B305" s="1" t="s">
        <v>1338</v>
      </c>
      <c r="C305" s="85" t="s">
        <v>97</v>
      </c>
      <c r="D305" s="85" t="s">
        <v>13090</v>
      </c>
      <c r="E305" s="41" t="s">
        <v>110</v>
      </c>
      <c r="F305" s="85" t="s">
        <v>23</v>
      </c>
      <c r="G305" s="85" t="s">
        <v>26</v>
      </c>
      <c r="H305" s="85" t="s">
        <v>20690</v>
      </c>
      <c r="I305" s="1" t="s">
        <v>21707</v>
      </c>
      <c r="J305" s="85" t="s">
        <v>105</v>
      </c>
      <c r="K305" s="7" t="s">
        <v>102</v>
      </c>
      <c r="L305" s="3" t="s">
        <v>1053</v>
      </c>
      <c r="M305" s="3" t="s">
        <v>1054</v>
      </c>
      <c r="N305" s="41">
        <v>328</v>
      </c>
      <c r="O305" s="87">
        <v>127682</v>
      </c>
      <c r="P305" s="87">
        <v>127682</v>
      </c>
      <c r="Q305" s="87">
        <v>0</v>
      </c>
      <c r="R305" s="87">
        <v>0</v>
      </c>
      <c r="S305" s="87"/>
      <c r="T305" s="87"/>
      <c r="U305" s="85">
        <v>2015</v>
      </c>
      <c r="V305" s="6"/>
      <c r="W305" s="3"/>
      <c r="X305" s="1"/>
      <c r="Y305" s="3" t="s">
        <v>21890</v>
      </c>
      <c r="Z305" s="1"/>
      <c r="AA305" s="236"/>
      <c r="AB305" s="123" t="s">
        <v>97</v>
      </c>
      <c r="AC305" s="124" t="s">
        <v>13040</v>
      </c>
      <c r="AD305" s="41"/>
      <c r="AE305" s="204"/>
      <c r="AF305" s="203"/>
      <c r="AG305" s="41" t="s">
        <v>21484</v>
      </c>
      <c r="AH305" s="41" t="s">
        <v>155</v>
      </c>
      <c r="AI305" s="80" t="s">
        <v>4</v>
      </c>
      <c r="AJ305" s="41"/>
      <c r="AK305" s="4"/>
      <c r="AL305" s="85"/>
      <c r="AM305" s="151" t="s">
        <v>19998</v>
      </c>
      <c r="AN305" s="16"/>
      <c r="AO305" s="166"/>
      <c r="AP305" s="5">
        <f t="shared" si="5"/>
        <v>0</v>
      </c>
      <c r="AQ305" s="16"/>
      <c r="AR305" s="205">
        <v>1</v>
      </c>
      <c r="AS305" s="16"/>
      <c r="AT305" s="16"/>
      <c r="AU305" s="16"/>
      <c r="AV305" s="16"/>
      <c r="AW305" s="16"/>
      <c r="AX305" s="16"/>
    </row>
    <row r="306" spans="1:50" customFormat="1" ht="15.75" hidden="1" customHeight="1" x14ac:dyDescent="0.2">
      <c r="A306" s="7" t="s">
        <v>1339</v>
      </c>
      <c r="B306" s="3" t="s">
        <v>1340</v>
      </c>
      <c r="C306" s="85" t="s">
        <v>97</v>
      </c>
      <c r="D306" s="85" t="s">
        <v>13090</v>
      </c>
      <c r="E306" s="41" t="s">
        <v>154</v>
      </c>
      <c r="F306" s="85" t="s">
        <v>34</v>
      </c>
      <c r="G306" s="85" t="s">
        <v>37</v>
      </c>
      <c r="H306" s="85" t="s">
        <v>20689</v>
      </c>
      <c r="I306" s="3" t="s">
        <v>21711</v>
      </c>
      <c r="J306" s="85" t="s">
        <v>105</v>
      </c>
      <c r="K306" s="7" t="s">
        <v>102</v>
      </c>
      <c r="L306" s="3" t="s">
        <v>341</v>
      </c>
      <c r="M306" s="3" t="s">
        <v>924</v>
      </c>
      <c r="N306" s="41" t="s">
        <v>679</v>
      </c>
      <c r="O306" s="87">
        <v>381185</v>
      </c>
      <c r="P306" s="87">
        <v>217892</v>
      </c>
      <c r="Q306" s="87">
        <v>163293</v>
      </c>
      <c r="R306" s="87">
        <v>0</v>
      </c>
      <c r="S306" s="87"/>
      <c r="T306" s="87"/>
      <c r="U306" s="85">
        <v>2018</v>
      </c>
      <c r="V306" s="6"/>
      <c r="W306" s="3"/>
      <c r="X306" s="3"/>
      <c r="Y306" s="3" t="s">
        <v>480</v>
      </c>
      <c r="Z306" s="3"/>
      <c r="AA306" s="236"/>
      <c r="AB306" s="123" t="s">
        <v>97</v>
      </c>
      <c r="AC306" s="124" t="s">
        <v>13040</v>
      </c>
      <c r="AD306" s="41"/>
      <c r="AE306" s="204"/>
      <c r="AF306" s="203"/>
      <c r="AG306" s="41" t="s">
        <v>21480</v>
      </c>
      <c r="AH306" s="41" t="s">
        <v>121</v>
      </c>
      <c r="AI306" s="80" t="s">
        <v>4</v>
      </c>
      <c r="AJ306" s="41" t="s">
        <v>1341</v>
      </c>
      <c r="AK306" s="4"/>
      <c r="AL306" s="85"/>
      <c r="AM306" s="151" t="s">
        <v>19998</v>
      </c>
      <c r="AN306" s="15"/>
      <c r="AO306" s="166"/>
      <c r="AP306" s="5">
        <f t="shared" si="5"/>
        <v>0</v>
      </c>
      <c r="AQ306" s="16"/>
      <c r="AR306" s="205">
        <v>1</v>
      </c>
      <c r="AS306" s="16"/>
      <c r="AT306" s="16"/>
      <c r="AU306" s="16"/>
      <c r="AV306" s="16"/>
      <c r="AW306" s="16"/>
      <c r="AX306" s="16"/>
    </row>
    <row r="307" spans="1:50" customFormat="1" ht="15.75" hidden="1" customHeight="1" x14ac:dyDescent="0.2">
      <c r="A307" s="7" t="s">
        <v>1342</v>
      </c>
      <c r="B307" s="3" t="s">
        <v>1343</v>
      </c>
      <c r="C307" s="85" t="s">
        <v>97</v>
      </c>
      <c r="D307" s="85" t="s">
        <v>23566</v>
      </c>
      <c r="E307" s="41" t="s">
        <v>392</v>
      </c>
      <c r="F307" s="85" t="s">
        <v>23</v>
      </c>
      <c r="G307" s="89" t="s">
        <v>29</v>
      </c>
      <c r="H307" s="85" t="s">
        <v>20690</v>
      </c>
      <c r="I307" s="3" t="s">
        <v>21693</v>
      </c>
      <c r="J307" s="85" t="s">
        <v>105</v>
      </c>
      <c r="K307" s="7" t="s">
        <v>102</v>
      </c>
      <c r="L307" s="3" t="s">
        <v>322</v>
      </c>
      <c r="M307" s="3" t="s">
        <v>433</v>
      </c>
      <c r="N307" s="41" t="s">
        <v>15444</v>
      </c>
      <c r="O307" s="87">
        <v>113564</v>
      </c>
      <c r="P307" s="87">
        <v>1805</v>
      </c>
      <c r="Q307" s="87">
        <v>111759</v>
      </c>
      <c r="R307" s="87">
        <v>0</v>
      </c>
      <c r="S307" s="87"/>
      <c r="T307" s="87"/>
      <c r="U307" s="85">
        <v>2019</v>
      </c>
      <c r="V307" s="6"/>
      <c r="W307" s="3"/>
      <c r="X307" s="3"/>
      <c r="Y307" s="3" t="s">
        <v>561</v>
      </c>
      <c r="Z307" s="3"/>
      <c r="AA307" s="236"/>
      <c r="AB307" s="123" t="s">
        <v>388</v>
      </c>
      <c r="AC307" s="124" t="s">
        <v>21486</v>
      </c>
      <c r="AD307" s="41" t="s">
        <v>1345</v>
      </c>
      <c r="AE307" s="204"/>
      <c r="AF307" s="203"/>
      <c r="AG307" s="41" t="s">
        <v>21484</v>
      </c>
      <c r="AH307" s="41" t="s">
        <v>394</v>
      </c>
      <c r="AI307" s="80" t="s">
        <v>1346</v>
      </c>
      <c r="AJ307" s="41" t="s">
        <v>1347</v>
      </c>
      <c r="AK307" s="4"/>
      <c r="AL307" s="85" t="s">
        <v>16231</v>
      </c>
      <c r="AM307" s="151" t="s">
        <v>19998</v>
      </c>
      <c r="AN307" s="15"/>
      <c r="AO307" s="166"/>
      <c r="AP307" s="5">
        <f t="shared" si="5"/>
        <v>0</v>
      </c>
      <c r="AQ307" s="16"/>
      <c r="AR307" s="205">
        <v>1</v>
      </c>
      <c r="AS307" s="16"/>
      <c r="AT307" s="16"/>
      <c r="AU307" s="16"/>
      <c r="AV307" s="16"/>
      <c r="AW307" s="16"/>
      <c r="AX307" s="16"/>
    </row>
    <row r="308" spans="1:50" customFormat="1" ht="15.75" hidden="1" customHeight="1" x14ac:dyDescent="0.2">
      <c r="A308" s="7" t="s">
        <v>1348</v>
      </c>
      <c r="B308" s="3" t="s">
        <v>1349</v>
      </c>
      <c r="C308" s="85" t="s">
        <v>97</v>
      </c>
      <c r="D308" s="85" t="s">
        <v>23566</v>
      </c>
      <c r="E308" s="41" t="s">
        <v>392</v>
      </c>
      <c r="F308" s="85" t="s">
        <v>23</v>
      </c>
      <c r="G308" s="85" t="s">
        <v>29</v>
      </c>
      <c r="H308" s="85" t="s">
        <v>20690</v>
      </c>
      <c r="I308" s="3" t="s">
        <v>21693</v>
      </c>
      <c r="J308" s="85" t="s">
        <v>105</v>
      </c>
      <c r="K308" s="7" t="s">
        <v>102</v>
      </c>
      <c r="L308" s="3" t="s">
        <v>322</v>
      </c>
      <c r="M308" s="3" t="s">
        <v>1350</v>
      </c>
      <c r="N308" s="41" t="s">
        <v>15444</v>
      </c>
      <c r="O308" s="87">
        <v>114871</v>
      </c>
      <c r="P308" s="87">
        <v>0</v>
      </c>
      <c r="Q308" s="87">
        <v>114871</v>
      </c>
      <c r="R308" s="87">
        <v>0</v>
      </c>
      <c r="S308" s="87"/>
      <c r="T308" s="87"/>
      <c r="U308" s="85">
        <v>2019</v>
      </c>
      <c r="V308" s="6"/>
      <c r="W308" s="3"/>
      <c r="X308" s="3"/>
      <c r="Y308" s="3" t="s">
        <v>561</v>
      </c>
      <c r="Z308" s="3"/>
      <c r="AA308" s="236"/>
      <c r="AB308" s="123" t="s">
        <v>388</v>
      </c>
      <c r="AC308" s="124" t="s">
        <v>21486</v>
      </c>
      <c r="AD308" s="41" t="s">
        <v>1351</v>
      </c>
      <c r="AE308" s="204"/>
      <c r="AF308" s="203"/>
      <c r="AG308" s="41" t="s">
        <v>21484</v>
      </c>
      <c r="AH308" s="41" t="s">
        <v>394</v>
      </c>
      <c r="AI308" s="80" t="s">
        <v>1352</v>
      </c>
      <c r="AJ308" s="41" t="s">
        <v>1347</v>
      </c>
      <c r="AK308" s="4"/>
      <c r="AL308" s="85" t="s">
        <v>16231</v>
      </c>
      <c r="AM308" s="151" t="s">
        <v>19998</v>
      </c>
      <c r="AN308" s="15"/>
      <c r="AO308" s="166"/>
      <c r="AP308" s="5">
        <f t="shared" si="5"/>
        <v>0</v>
      </c>
      <c r="AQ308" s="16"/>
      <c r="AR308" s="205">
        <v>1</v>
      </c>
      <c r="AS308" s="16"/>
      <c r="AT308" s="16"/>
      <c r="AU308" s="16"/>
      <c r="AV308" s="16"/>
      <c r="AW308" s="16"/>
      <c r="AX308" s="16"/>
    </row>
    <row r="309" spans="1:50" customFormat="1" ht="15.75" hidden="1" customHeight="1" x14ac:dyDescent="0.2">
      <c r="A309" s="7" t="s">
        <v>1353</v>
      </c>
      <c r="B309" s="3" t="s">
        <v>1354</v>
      </c>
      <c r="C309" s="85" t="s">
        <v>97</v>
      </c>
      <c r="D309" s="85" t="s">
        <v>23566</v>
      </c>
      <c r="E309" s="41" t="s">
        <v>392</v>
      </c>
      <c r="F309" s="85" t="s">
        <v>23</v>
      </c>
      <c r="G309" s="85" t="s">
        <v>29</v>
      </c>
      <c r="H309" s="85" t="s">
        <v>20690</v>
      </c>
      <c r="I309" s="3" t="s">
        <v>21693</v>
      </c>
      <c r="J309" s="85" t="s">
        <v>105</v>
      </c>
      <c r="K309" s="7" t="s">
        <v>102</v>
      </c>
      <c r="L309" s="3" t="s">
        <v>322</v>
      </c>
      <c r="M309" s="3" t="s">
        <v>433</v>
      </c>
      <c r="N309" s="41" t="s">
        <v>15444</v>
      </c>
      <c r="O309" s="87">
        <v>88307</v>
      </c>
      <c r="P309" s="87">
        <v>80006</v>
      </c>
      <c r="Q309" s="87">
        <v>8301</v>
      </c>
      <c r="R309" s="87">
        <v>0</v>
      </c>
      <c r="S309" s="87"/>
      <c r="T309" s="87"/>
      <c r="U309" s="85">
        <v>2019</v>
      </c>
      <c r="V309" s="6"/>
      <c r="W309" s="3"/>
      <c r="X309" s="3"/>
      <c r="Y309" s="3" t="s">
        <v>561</v>
      </c>
      <c r="Z309" s="3"/>
      <c r="AA309" s="236"/>
      <c r="AB309" s="123" t="s">
        <v>388</v>
      </c>
      <c r="AC309" s="124" t="s">
        <v>21486</v>
      </c>
      <c r="AD309" s="41" t="s">
        <v>1355</v>
      </c>
      <c r="AE309" s="204"/>
      <c r="AF309" s="203"/>
      <c r="AG309" s="41" t="s">
        <v>21484</v>
      </c>
      <c r="AH309" s="41" t="s">
        <v>394</v>
      </c>
      <c r="AI309" s="80" t="s">
        <v>1356</v>
      </c>
      <c r="AJ309" s="41" t="s">
        <v>1347</v>
      </c>
      <c r="AK309" s="4"/>
      <c r="AL309" s="85" t="s">
        <v>16231</v>
      </c>
      <c r="AM309" s="151" t="s">
        <v>19998</v>
      </c>
      <c r="AN309" s="15"/>
      <c r="AO309" s="166"/>
      <c r="AP309" s="5">
        <f t="shared" si="5"/>
        <v>0</v>
      </c>
      <c r="AQ309" s="16"/>
      <c r="AR309" s="205">
        <v>1</v>
      </c>
      <c r="AS309" s="16"/>
      <c r="AT309" s="16"/>
      <c r="AU309" s="16"/>
      <c r="AV309" s="16"/>
      <c r="AW309" s="16"/>
      <c r="AX309" s="16"/>
    </row>
    <row r="310" spans="1:50" customFormat="1" ht="15.75" hidden="1" customHeight="1" x14ac:dyDescent="0.2">
      <c r="A310" s="7" t="s">
        <v>1357</v>
      </c>
      <c r="B310" s="3" t="s">
        <v>1358</v>
      </c>
      <c r="C310" s="85" t="s">
        <v>97</v>
      </c>
      <c r="D310" s="85" t="s">
        <v>23566</v>
      </c>
      <c r="E310" s="41" t="s">
        <v>392</v>
      </c>
      <c r="F310" s="85" t="s">
        <v>23</v>
      </c>
      <c r="G310" s="85" t="s">
        <v>29</v>
      </c>
      <c r="H310" s="85" t="s">
        <v>20690</v>
      </c>
      <c r="I310" s="3" t="s">
        <v>21693</v>
      </c>
      <c r="J310" s="85" t="s">
        <v>105</v>
      </c>
      <c r="K310" s="7" t="s">
        <v>102</v>
      </c>
      <c r="L310" s="3" t="s">
        <v>322</v>
      </c>
      <c r="M310" s="3" t="s">
        <v>1128</v>
      </c>
      <c r="N310" s="41" t="s">
        <v>1314</v>
      </c>
      <c r="O310" s="87">
        <v>54157</v>
      </c>
      <c r="P310" s="87">
        <v>45423</v>
      </c>
      <c r="Q310" s="87">
        <v>8734</v>
      </c>
      <c r="R310" s="87">
        <v>0</v>
      </c>
      <c r="S310" s="87"/>
      <c r="T310" s="87"/>
      <c r="U310" s="85">
        <v>2019</v>
      </c>
      <c r="V310" s="6"/>
      <c r="W310" s="3"/>
      <c r="X310" s="3"/>
      <c r="Y310" s="3" t="s">
        <v>109</v>
      </c>
      <c r="Z310" s="3"/>
      <c r="AA310" s="236"/>
      <c r="AB310" s="123" t="s">
        <v>388</v>
      </c>
      <c r="AC310" s="124" t="s">
        <v>21486</v>
      </c>
      <c r="AD310" s="41" t="s">
        <v>1359</v>
      </c>
      <c r="AE310" s="204"/>
      <c r="AF310" s="203"/>
      <c r="AG310" s="41" t="s">
        <v>21484</v>
      </c>
      <c r="AH310" s="41" t="s">
        <v>394</v>
      </c>
      <c r="AI310" s="80" t="s">
        <v>1360</v>
      </c>
      <c r="AJ310" s="41"/>
      <c r="AK310" s="4"/>
      <c r="AL310" s="85"/>
      <c r="AM310" s="151" t="s">
        <v>19998</v>
      </c>
      <c r="AN310" s="15"/>
      <c r="AO310" s="166"/>
      <c r="AP310" s="5">
        <f t="shared" si="5"/>
        <v>0</v>
      </c>
      <c r="AQ310" s="16"/>
      <c r="AR310" s="205">
        <v>1</v>
      </c>
      <c r="AS310" s="16"/>
      <c r="AT310" s="16"/>
      <c r="AU310" s="16"/>
      <c r="AV310" s="16"/>
      <c r="AW310" s="16"/>
      <c r="AX310" s="16"/>
    </row>
    <row r="311" spans="1:50" customFormat="1" ht="15.75" hidden="1" customHeight="1" x14ac:dyDescent="0.2">
      <c r="A311" s="7" t="s">
        <v>1361</v>
      </c>
      <c r="B311" s="1" t="s">
        <v>1362</v>
      </c>
      <c r="C311" s="85" t="s">
        <v>97</v>
      </c>
      <c r="D311" s="85" t="s">
        <v>13090</v>
      </c>
      <c r="E311" s="41" t="s">
        <v>110</v>
      </c>
      <c r="F311" s="85" t="s">
        <v>23</v>
      </c>
      <c r="G311" s="85" t="s">
        <v>26</v>
      </c>
      <c r="H311" s="85" t="s">
        <v>20690</v>
      </c>
      <c r="I311" s="1" t="s">
        <v>21707</v>
      </c>
      <c r="J311" s="85" t="s">
        <v>105</v>
      </c>
      <c r="K311" s="7" t="s">
        <v>102</v>
      </c>
      <c r="L311" s="3" t="s">
        <v>298</v>
      </c>
      <c r="M311" s="3" t="s">
        <v>1363</v>
      </c>
      <c r="N311" s="41" t="s">
        <v>20712</v>
      </c>
      <c r="O311" s="87">
        <v>63104</v>
      </c>
      <c r="P311" s="87">
        <v>63104</v>
      </c>
      <c r="Q311" s="87">
        <v>0</v>
      </c>
      <c r="R311" s="87">
        <v>0</v>
      </c>
      <c r="S311" s="87"/>
      <c r="T311" s="87"/>
      <c r="U311" s="85">
        <v>2016</v>
      </c>
      <c r="V311" s="6"/>
      <c r="W311" s="3"/>
      <c r="X311" s="1"/>
      <c r="Y311" s="3" t="s">
        <v>172</v>
      </c>
      <c r="Z311" s="1"/>
      <c r="AA311" s="236"/>
      <c r="AB311" s="123" t="s">
        <v>97</v>
      </c>
      <c r="AC311" s="124" t="s">
        <v>13040</v>
      </c>
      <c r="AD311" s="41"/>
      <c r="AE311" s="204"/>
      <c r="AF311" s="203"/>
      <c r="AG311" s="41" t="s">
        <v>21484</v>
      </c>
      <c r="AH311" s="41" t="s">
        <v>155</v>
      </c>
      <c r="AI311" s="80" t="s">
        <v>4</v>
      </c>
      <c r="AJ311" s="41"/>
      <c r="AK311" s="4"/>
      <c r="AL311" s="85"/>
      <c r="AM311" s="151" t="s">
        <v>19998</v>
      </c>
      <c r="AN311" s="16"/>
      <c r="AO311" s="166"/>
      <c r="AP311" s="5">
        <f t="shared" si="5"/>
        <v>0</v>
      </c>
      <c r="AQ311" s="16"/>
      <c r="AR311" s="205">
        <v>1</v>
      </c>
      <c r="AS311" s="16"/>
      <c r="AT311" s="16"/>
      <c r="AU311" s="16"/>
      <c r="AV311" s="16"/>
      <c r="AW311" s="16"/>
      <c r="AX311" s="16"/>
    </row>
    <row r="312" spans="1:50" customFormat="1" ht="15.75" hidden="1" customHeight="1" x14ac:dyDescent="0.2">
      <c r="A312" s="7" t="s">
        <v>1364</v>
      </c>
      <c r="B312" s="1" t="s">
        <v>1365</v>
      </c>
      <c r="C312" s="85" t="s">
        <v>97</v>
      </c>
      <c r="D312" s="85" t="s">
        <v>13090</v>
      </c>
      <c r="E312" s="41" t="s">
        <v>110</v>
      </c>
      <c r="F312" s="85" t="s">
        <v>23</v>
      </c>
      <c r="G312" s="85" t="s">
        <v>26</v>
      </c>
      <c r="H312" s="85" t="s">
        <v>20690</v>
      </c>
      <c r="I312" s="1" t="s">
        <v>21707</v>
      </c>
      <c r="J312" s="85" t="s">
        <v>105</v>
      </c>
      <c r="K312" s="7" t="s">
        <v>102</v>
      </c>
      <c r="L312" s="3" t="s">
        <v>298</v>
      </c>
      <c r="M312" s="3" t="s">
        <v>1363</v>
      </c>
      <c r="N312" s="41" t="s">
        <v>20712</v>
      </c>
      <c r="O312" s="87">
        <v>93458</v>
      </c>
      <c r="P312" s="87">
        <v>40466</v>
      </c>
      <c r="Q312" s="87">
        <v>52992</v>
      </c>
      <c r="R312" s="87">
        <v>0</v>
      </c>
      <c r="S312" s="87"/>
      <c r="T312" s="87"/>
      <c r="U312" s="85">
        <v>2017</v>
      </c>
      <c r="V312" s="6"/>
      <c r="W312" s="3"/>
      <c r="X312" s="1"/>
      <c r="Y312" s="3" t="s">
        <v>172</v>
      </c>
      <c r="Z312" s="1"/>
      <c r="AA312" s="236"/>
      <c r="AB312" s="123" t="s">
        <v>97</v>
      </c>
      <c r="AC312" s="124" t="s">
        <v>13040</v>
      </c>
      <c r="AD312" s="41"/>
      <c r="AE312" s="204"/>
      <c r="AF312" s="203"/>
      <c r="AG312" s="41" t="s">
        <v>21484</v>
      </c>
      <c r="AH312" s="41" t="s">
        <v>155</v>
      </c>
      <c r="AI312" s="80" t="s">
        <v>4</v>
      </c>
      <c r="AJ312" s="41"/>
      <c r="AK312" s="4"/>
      <c r="AL312" s="85"/>
      <c r="AM312" s="151" t="s">
        <v>19998</v>
      </c>
      <c r="AN312" s="16"/>
      <c r="AO312" s="166"/>
      <c r="AP312" s="5">
        <f t="shared" si="5"/>
        <v>0</v>
      </c>
      <c r="AQ312" s="16"/>
      <c r="AR312" s="205">
        <v>1</v>
      </c>
      <c r="AS312" s="16"/>
      <c r="AT312" s="16"/>
      <c r="AU312" s="16"/>
      <c r="AV312" s="16"/>
      <c r="AW312" s="16"/>
      <c r="AX312" s="16"/>
    </row>
    <row r="313" spans="1:50" customFormat="1" ht="15.75" hidden="1" customHeight="1" x14ac:dyDescent="0.2">
      <c r="A313" s="7" t="s">
        <v>1366</v>
      </c>
      <c r="B313" s="1" t="s">
        <v>1367</v>
      </c>
      <c r="C313" s="85" t="s">
        <v>97</v>
      </c>
      <c r="D313" s="85" t="s">
        <v>13090</v>
      </c>
      <c r="E313" s="41" t="s">
        <v>110</v>
      </c>
      <c r="F313" s="85" t="s">
        <v>23</v>
      </c>
      <c r="G313" s="85" t="s">
        <v>26</v>
      </c>
      <c r="H313" s="85" t="s">
        <v>20690</v>
      </c>
      <c r="I313" s="1" t="s">
        <v>21707</v>
      </c>
      <c r="J313" s="85" t="s">
        <v>105</v>
      </c>
      <c r="K313" s="7" t="s">
        <v>102</v>
      </c>
      <c r="L313" s="3" t="s">
        <v>298</v>
      </c>
      <c r="M313" s="3" t="s">
        <v>1363</v>
      </c>
      <c r="N313" s="41" t="s">
        <v>20712</v>
      </c>
      <c r="O313" s="87">
        <v>85790</v>
      </c>
      <c r="P313" s="87">
        <v>7158</v>
      </c>
      <c r="Q313" s="87">
        <v>78632</v>
      </c>
      <c r="R313" s="87">
        <v>0</v>
      </c>
      <c r="S313" s="87"/>
      <c r="T313" s="87"/>
      <c r="U313" s="85">
        <v>2018</v>
      </c>
      <c r="V313" s="6"/>
      <c r="W313" s="3"/>
      <c r="X313" s="1"/>
      <c r="Y313" s="3" t="s">
        <v>172</v>
      </c>
      <c r="Z313" s="1"/>
      <c r="AA313" s="236"/>
      <c r="AB313" s="123" t="s">
        <v>97</v>
      </c>
      <c r="AC313" s="124" t="s">
        <v>13040</v>
      </c>
      <c r="AD313" s="41"/>
      <c r="AE313" s="204"/>
      <c r="AF313" s="203"/>
      <c r="AG313" s="41" t="s">
        <v>21484</v>
      </c>
      <c r="AH313" s="41" t="s">
        <v>155</v>
      </c>
      <c r="AI313" s="80" t="s">
        <v>4</v>
      </c>
      <c r="AJ313" s="41"/>
      <c r="AK313" s="4"/>
      <c r="AL313" s="85"/>
      <c r="AM313" s="151" t="s">
        <v>19998</v>
      </c>
      <c r="AN313" s="16"/>
      <c r="AO313" s="166"/>
      <c r="AP313" s="5">
        <f t="shared" si="5"/>
        <v>0</v>
      </c>
      <c r="AQ313" s="16"/>
      <c r="AR313" s="205">
        <v>1</v>
      </c>
      <c r="AS313" s="16"/>
      <c r="AT313" s="16"/>
      <c r="AU313" s="16"/>
      <c r="AV313" s="16"/>
      <c r="AW313" s="16"/>
      <c r="AX313" s="16"/>
    </row>
    <row r="314" spans="1:50" customFormat="1" ht="15.75" hidden="1" customHeight="1" x14ac:dyDescent="0.2">
      <c r="A314" s="7" t="s">
        <v>1368</v>
      </c>
      <c r="B314" s="1" t="s">
        <v>1369</v>
      </c>
      <c r="C314" s="85" t="s">
        <v>97</v>
      </c>
      <c r="D314" s="85" t="s">
        <v>13090</v>
      </c>
      <c r="E314" s="41" t="s">
        <v>110</v>
      </c>
      <c r="F314" s="85" t="s">
        <v>23</v>
      </c>
      <c r="G314" s="85" t="s">
        <v>26</v>
      </c>
      <c r="H314" s="85" t="s">
        <v>20690</v>
      </c>
      <c r="I314" s="1" t="s">
        <v>21707</v>
      </c>
      <c r="J314" s="85" t="s">
        <v>105</v>
      </c>
      <c r="K314" s="7" t="s">
        <v>102</v>
      </c>
      <c r="L314" s="3" t="s">
        <v>290</v>
      </c>
      <c r="M314" s="3" t="s">
        <v>1370</v>
      </c>
      <c r="N314" s="41" t="s">
        <v>20712</v>
      </c>
      <c r="O314" s="87">
        <v>110988</v>
      </c>
      <c r="P314" s="87">
        <v>48980</v>
      </c>
      <c r="Q314" s="87">
        <v>62008</v>
      </c>
      <c r="R314" s="87">
        <v>0</v>
      </c>
      <c r="S314" s="87"/>
      <c r="T314" s="87"/>
      <c r="U314" s="85">
        <v>2018</v>
      </c>
      <c r="V314" s="6"/>
      <c r="W314" s="3"/>
      <c r="X314" s="1"/>
      <c r="Y314" s="3" t="s">
        <v>172</v>
      </c>
      <c r="Z314" s="1"/>
      <c r="AA314" s="236"/>
      <c r="AB314" s="123" t="s">
        <v>97</v>
      </c>
      <c r="AC314" s="124" t="s">
        <v>13040</v>
      </c>
      <c r="AD314" s="41"/>
      <c r="AE314" s="204"/>
      <c r="AF314" s="203"/>
      <c r="AG314" s="41" t="s">
        <v>21484</v>
      </c>
      <c r="AH314" s="41" t="s">
        <v>155</v>
      </c>
      <c r="AI314" s="80" t="s">
        <v>4</v>
      </c>
      <c r="AJ314" s="41"/>
      <c r="AK314" s="4"/>
      <c r="AL314" s="85"/>
      <c r="AM314" s="151" t="s">
        <v>19998</v>
      </c>
      <c r="AN314" s="16"/>
      <c r="AO314" s="166"/>
      <c r="AP314" s="5">
        <f t="shared" si="5"/>
        <v>0</v>
      </c>
      <c r="AQ314" s="16"/>
      <c r="AR314" s="205">
        <v>1</v>
      </c>
      <c r="AS314" s="16"/>
      <c r="AT314" s="16"/>
      <c r="AU314" s="16"/>
      <c r="AV314" s="16"/>
      <c r="AW314" s="16"/>
      <c r="AX314" s="16"/>
    </row>
    <row r="315" spans="1:50" customFormat="1" ht="15.75" hidden="1" customHeight="1" x14ac:dyDescent="0.2">
      <c r="A315" s="7" t="s">
        <v>1371</v>
      </c>
      <c r="B315" s="1" t="s">
        <v>1372</v>
      </c>
      <c r="C315" s="85" t="s">
        <v>97</v>
      </c>
      <c r="D315" s="85" t="s">
        <v>13090</v>
      </c>
      <c r="E315" s="41" t="s">
        <v>110</v>
      </c>
      <c r="F315" s="85" t="s">
        <v>23</v>
      </c>
      <c r="G315" s="85" t="s">
        <v>26</v>
      </c>
      <c r="H315" s="85" t="s">
        <v>20690</v>
      </c>
      <c r="I315" s="1" t="s">
        <v>21707</v>
      </c>
      <c r="J315" s="85" t="s">
        <v>105</v>
      </c>
      <c r="K315" s="7" t="s">
        <v>102</v>
      </c>
      <c r="L315" s="3" t="s">
        <v>290</v>
      </c>
      <c r="M315" s="3" t="s">
        <v>1370</v>
      </c>
      <c r="N315" s="41" t="s">
        <v>20712</v>
      </c>
      <c r="O315" s="87">
        <v>110310</v>
      </c>
      <c r="P315" s="87">
        <v>110310</v>
      </c>
      <c r="Q315" s="87">
        <v>0</v>
      </c>
      <c r="R315" s="87">
        <v>0</v>
      </c>
      <c r="S315" s="87"/>
      <c r="T315" s="87"/>
      <c r="U315" s="85">
        <v>2017</v>
      </c>
      <c r="V315" s="6"/>
      <c r="W315" s="3"/>
      <c r="X315" s="1"/>
      <c r="Y315" s="3" t="s">
        <v>172</v>
      </c>
      <c r="Z315" s="1"/>
      <c r="AA315" s="236"/>
      <c r="AB315" s="123" t="s">
        <v>97</v>
      </c>
      <c r="AC315" s="124" t="s">
        <v>13040</v>
      </c>
      <c r="AD315" s="41"/>
      <c r="AE315" s="204"/>
      <c r="AF315" s="203"/>
      <c r="AG315" s="41" t="s">
        <v>21484</v>
      </c>
      <c r="AH315" s="41" t="s">
        <v>155</v>
      </c>
      <c r="AI315" s="80" t="s">
        <v>4</v>
      </c>
      <c r="AJ315" s="41"/>
      <c r="AK315" s="4"/>
      <c r="AL315" s="85"/>
      <c r="AM315" s="151" t="s">
        <v>19998</v>
      </c>
      <c r="AN315" s="16"/>
      <c r="AO315" s="166"/>
      <c r="AP315" s="5">
        <f t="shared" si="5"/>
        <v>0</v>
      </c>
      <c r="AQ315" s="16"/>
      <c r="AR315" s="205">
        <v>1</v>
      </c>
      <c r="AS315" s="16"/>
      <c r="AT315" s="16"/>
      <c r="AU315" s="16"/>
      <c r="AV315" s="16"/>
      <c r="AW315" s="16"/>
      <c r="AX315" s="16"/>
    </row>
    <row r="316" spans="1:50" customFormat="1" ht="15.75" hidden="1" customHeight="1" x14ac:dyDescent="0.2">
      <c r="A316" s="7" t="s">
        <v>1373</v>
      </c>
      <c r="B316" s="1" t="s">
        <v>1374</v>
      </c>
      <c r="C316" s="85" t="s">
        <v>97</v>
      </c>
      <c r="D316" s="85" t="s">
        <v>13090</v>
      </c>
      <c r="E316" s="41" t="s">
        <v>110</v>
      </c>
      <c r="F316" s="85" t="s">
        <v>23</v>
      </c>
      <c r="G316" s="85" t="s">
        <v>26</v>
      </c>
      <c r="H316" s="85" t="s">
        <v>20690</v>
      </c>
      <c r="I316" s="1" t="s">
        <v>21707</v>
      </c>
      <c r="J316" s="85" t="s">
        <v>105</v>
      </c>
      <c r="K316" s="7" t="s">
        <v>102</v>
      </c>
      <c r="L316" s="3" t="s">
        <v>290</v>
      </c>
      <c r="M316" s="3" t="s">
        <v>1079</v>
      </c>
      <c r="N316" s="41" t="s">
        <v>20712</v>
      </c>
      <c r="O316" s="87">
        <v>105696</v>
      </c>
      <c r="P316" s="87">
        <v>105696</v>
      </c>
      <c r="Q316" s="87">
        <v>0</v>
      </c>
      <c r="R316" s="87">
        <v>0</v>
      </c>
      <c r="S316" s="87"/>
      <c r="T316" s="87"/>
      <c r="U316" s="85">
        <v>2016</v>
      </c>
      <c r="V316" s="6"/>
      <c r="W316" s="3"/>
      <c r="X316" s="1"/>
      <c r="Y316" s="3" t="s">
        <v>172</v>
      </c>
      <c r="Z316" s="1"/>
      <c r="AA316" s="236"/>
      <c r="AB316" s="123" t="s">
        <v>97</v>
      </c>
      <c r="AC316" s="124" t="s">
        <v>13040</v>
      </c>
      <c r="AD316" s="41"/>
      <c r="AE316" s="204"/>
      <c r="AF316" s="203"/>
      <c r="AG316" s="41" t="s">
        <v>21484</v>
      </c>
      <c r="AH316" s="41" t="s">
        <v>155</v>
      </c>
      <c r="AI316" s="80" t="s">
        <v>4</v>
      </c>
      <c r="AJ316" s="41"/>
      <c r="AK316" s="4"/>
      <c r="AL316" s="85"/>
      <c r="AM316" s="151" t="s">
        <v>19998</v>
      </c>
      <c r="AN316" s="16"/>
      <c r="AO316" s="166"/>
      <c r="AP316" s="5">
        <f t="shared" si="5"/>
        <v>0</v>
      </c>
      <c r="AQ316" s="16"/>
      <c r="AR316" s="205">
        <v>1</v>
      </c>
      <c r="AS316" s="16"/>
      <c r="AT316" s="16"/>
      <c r="AU316" s="16"/>
      <c r="AV316" s="16"/>
      <c r="AW316" s="16"/>
      <c r="AX316" s="16"/>
    </row>
    <row r="317" spans="1:50" customFormat="1" ht="15.75" hidden="1" customHeight="1" x14ac:dyDescent="0.2">
      <c r="A317" s="7" t="s">
        <v>1375</v>
      </c>
      <c r="B317" s="1" t="s">
        <v>1376</v>
      </c>
      <c r="C317" s="85" t="s">
        <v>97</v>
      </c>
      <c r="D317" s="85" t="s">
        <v>13090</v>
      </c>
      <c r="E317" s="41" t="s">
        <v>110</v>
      </c>
      <c r="F317" s="85" t="s">
        <v>23</v>
      </c>
      <c r="G317" s="85" t="s">
        <v>26</v>
      </c>
      <c r="H317" s="85" t="s">
        <v>20690</v>
      </c>
      <c r="I317" s="1" t="s">
        <v>21707</v>
      </c>
      <c r="J317" s="85" t="s">
        <v>105</v>
      </c>
      <c r="K317" s="7" t="s">
        <v>102</v>
      </c>
      <c r="L317" s="3" t="s">
        <v>677</v>
      </c>
      <c r="M317" s="3" t="s">
        <v>1377</v>
      </c>
      <c r="N317" s="41" t="s">
        <v>20712</v>
      </c>
      <c r="O317" s="87">
        <v>291983</v>
      </c>
      <c r="P317" s="87">
        <v>60791</v>
      </c>
      <c r="Q317" s="87">
        <v>231192</v>
      </c>
      <c r="R317" s="87">
        <v>0</v>
      </c>
      <c r="S317" s="87"/>
      <c r="T317" s="87"/>
      <c r="U317" s="85">
        <v>2017</v>
      </c>
      <c r="V317" s="6"/>
      <c r="W317" s="3"/>
      <c r="X317" s="1"/>
      <c r="Y317" s="3" t="s">
        <v>172</v>
      </c>
      <c r="Z317" s="1"/>
      <c r="AA317" s="236"/>
      <c r="AB317" s="123" t="s">
        <v>97</v>
      </c>
      <c r="AC317" s="124" t="s">
        <v>13040</v>
      </c>
      <c r="AD317" s="41"/>
      <c r="AE317" s="204"/>
      <c r="AF317" s="203"/>
      <c r="AG317" s="41" t="s">
        <v>21484</v>
      </c>
      <c r="AH317" s="41" t="s">
        <v>155</v>
      </c>
      <c r="AI317" s="80" t="s">
        <v>4</v>
      </c>
      <c r="AJ317" s="41"/>
      <c r="AK317" s="4"/>
      <c r="AL317" s="85"/>
      <c r="AM317" s="151" t="s">
        <v>19998</v>
      </c>
      <c r="AN317" s="16"/>
      <c r="AO317" s="166"/>
      <c r="AP317" s="5">
        <f t="shared" si="5"/>
        <v>0</v>
      </c>
      <c r="AQ317" s="16"/>
      <c r="AR317" s="205">
        <v>1</v>
      </c>
      <c r="AS317" s="16"/>
      <c r="AT317" s="16"/>
      <c r="AU317" s="16"/>
      <c r="AV317" s="16"/>
      <c r="AW317" s="16"/>
      <c r="AX317" s="16"/>
    </row>
    <row r="318" spans="1:50" customFormat="1" ht="15.75" hidden="1" customHeight="1" x14ac:dyDescent="0.2">
      <c r="A318" s="7" t="s">
        <v>1378</v>
      </c>
      <c r="B318" s="1" t="s">
        <v>1379</v>
      </c>
      <c r="C318" s="85" t="s">
        <v>97</v>
      </c>
      <c r="D318" s="85" t="s">
        <v>13090</v>
      </c>
      <c r="E318" s="41" t="s">
        <v>110</v>
      </c>
      <c r="F318" s="85" t="s">
        <v>23</v>
      </c>
      <c r="G318" s="85" t="s">
        <v>26</v>
      </c>
      <c r="H318" s="85" t="s">
        <v>20690</v>
      </c>
      <c r="I318" s="1" t="s">
        <v>21707</v>
      </c>
      <c r="J318" s="85" t="s">
        <v>105</v>
      </c>
      <c r="K318" s="7" t="s">
        <v>102</v>
      </c>
      <c r="L318" s="3" t="s">
        <v>677</v>
      </c>
      <c r="M318" s="3" t="s">
        <v>1377</v>
      </c>
      <c r="N318" s="41" t="s">
        <v>20712</v>
      </c>
      <c r="O318" s="87">
        <v>520153</v>
      </c>
      <c r="P318" s="87">
        <v>27868</v>
      </c>
      <c r="Q318" s="87">
        <v>492285</v>
      </c>
      <c r="R318" s="87">
        <v>0</v>
      </c>
      <c r="S318" s="87"/>
      <c r="T318" s="87"/>
      <c r="U318" s="85">
        <v>2018</v>
      </c>
      <c r="V318" s="6"/>
      <c r="W318" s="3"/>
      <c r="X318" s="1"/>
      <c r="Y318" s="3" t="s">
        <v>172</v>
      </c>
      <c r="Z318" s="1"/>
      <c r="AA318" s="236"/>
      <c r="AB318" s="123" t="s">
        <v>97</v>
      </c>
      <c r="AC318" s="124" t="s">
        <v>13040</v>
      </c>
      <c r="AD318" s="41"/>
      <c r="AE318" s="204"/>
      <c r="AF318" s="203"/>
      <c r="AG318" s="41" t="s">
        <v>21484</v>
      </c>
      <c r="AH318" s="41" t="s">
        <v>155</v>
      </c>
      <c r="AI318" s="80" t="s">
        <v>4</v>
      </c>
      <c r="AJ318" s="41"/>
      <c r="AK318" s="4"/>
      <c r="AL318" s="85"/>
      <c r="AM318" s="151" t="s">
        <v>19998</v>
      </c>
      <c r="AN318" s="16"/>
      <c r="AO318" s="166"/>
      <c r="AP318" s="5">
        <f t="shared" si="5"/>
        <v>0</v>
      </c>
      <c r="AQ318" s="16"/>
      <c r="AR318" s="205">
        <v>1</v>
      </c>
      <c r="AS318" s="16"/>
      <c r="AT318" s="16"/>
      <c r="AU318" s="16"/>
      <c r="AV318" s="16"/>
      <c r="AW318" s="16"/>
      <c r="AX318" s="16"/>
    </row>
    <row r="319" spans="1:50" customFormat="1" ht="15.75" hidden="1" customHeight="1" x14ac:dyDescent="0.2">
      <c r="A319" s="7" t="s">
        <v>1380</v>
      </c>
      <c r="B319" s="3" t="s">
        <v>1381</v>
      </c>
      <c r="C319" s="85" t="s">
        <v>97</v>
      </c>
      <c r="D319" s="85" t="s">
        <v>13090</v>
      </c>
      <c r="E319" s="41" t="s">
        <v>392</v>
      </c>
      <c r="F319" s="85" t="s">
        <v>34</v>
      </c>
      <c r="G319" s="85" t="s">
        <v>37</v>
      </c>
      <c r="H319" s="85" t="s">
        <v>20689</v>
      </c>
      <c r="I319" s="3" t="s">
        <v>21695</v>
      </c>
      <c r="J319" s="85" t="s">
        <v>105</v>
      </c>
      <c r="K319" s="7" t="s">
        <v>102</v>
      </c>
      <c r="L319" s="3" t="s">
        <v>973</v>
      </c>
      <c r="M319" s="3" t="s">
        <v>1382</v>
      </c>
      <c r="N319" s="41" t="s">
        <v>193</v>
      </c>
      <c r="O319" s="87">
        <v>0</v>
      </c>
      <c r="P319" s="87">
        <v>0</v>
      </c>
      <c r="Q319" s="87">
        <v>0</v>
      </c>
      <c r="R319" s="87">
        <v>0</v>
      </c>
      <c r="S319" s="87"/>
      <c r="T319" s="87"/>
      <c r="U319" s="85" t="s">
        <v>112</v>
      </c>
      <c r="V319" s="6"/>
      <c r="W319" s="3"/>
      <c r="X319" s="3"/>
      <c r="Y319" s="3"/>
      <c r="Z319" s="3"/>
      <c r="AA319" s="236"/>
      <c r="AB319" s="123" t="s">
        <v>97</v>
      </c>
      <c r="AC319" s="124" t="s">
        <v>13098</v>
      </c>
      <c r="AD319" s="41"/>
      <c r="AE319" s="204"/>
      <c r="AF319" s="203"/>
      <c r="AG319" s="41" t="s">
        <v>21480</v>
      </c>
      <c r="AH319" s="41" t="s">
        <v>121</v>
      </c>
      <c r="AI319" s="80" t="s">
        <v>4</v>
      </c>
      <c r="AJ319" s="41"/>
      <c r="AK319" s="4"/>
      <c r="AL319" s="85"/>
      <c r="AM319" s="151" t="s">
        <v>19998</v>
      </c>
      <c r="AN319" s="15"/>
      <c r="AO319" s="166"/>
      <c r="AP319" s="5">
        <f t="shared" si="5"/>
        <v>0</v>
      </c>
      <c r="AQ319" s="16"/>
      <c r="AR319" s="205">
        <v>1</v>
      </c>
      <c r="AS319" s="16"/>
      <c r="AT319" s="16"/>
      <c r="AU319" s="16"/>
      <c r="AV319" s="16"/>
      <c r="AW319" s="16"/>
      <c r="AX319" s="16"/>
    </row>
    <row r="320" spans="1:50" customFormat="1" ht="15.75" hidden="1" customHeight="1" x14ac:dyDescent="0.2">
      <c r="A320" s="7" t="s">
        <v>1383</v>
      </c>
      <c r="B320" s="3" t="s">
        <v>1384</v>
      </c>
      <c r="C320" s="85" t="s">
        <v>97</v>
      </c>
      <c r="D320" s="85" t="s">
        <v>13090</v>
      </c>
      <c r="E320" s="41" t="s">
        <v>110</v>
      </c>
      <c r="F320" s="85" t="s">
        <v>23</v>
      </c>
      <c r="G320" s="85" t="s">
        <v>26</v>
      </c>
      <c r="H320" s="85" t="s">
        <v>20690</v>
      </c>
      <c r="I320" s="3" t="s">
        <v>21707</v>
      </c>
      <c r="J320" s="85" t="s">
        <v>105</v>
      </c>
      <c r="K320" s="7" t="s">
        <v>102</v>
      </c>
      <c r="L320" s="3" t="s">
        <v>298</v>
      </c>
      <c r="M320" s="3" t="s">
        <v>1363</v>
      </c>
      <c r="N320" s="41" t="s">
        <v>20712</v>
      </c>
      <c r="O320" s="87">
        <v>46868</v>
      </c>
      <c r="P320" s="87">
        <v>45605</v>
      </c>
      <c r="Q320" s="87">
        <v>1263</v>
      </c>
      <c r="R320" s="87">
        <v>0</v>
      </c>
      <c r="S320" s="87"/>
      <c r="T320" s="87"/>
      <c r="U320" s="85">
        <v>2009</v>
      </c>
      <c r="V320" s="6"/>
      <c r="W320" s="3"/>
      <c r="X320" s="3"/>
      <c r="Y320" s="3" t="s">
        <v>172</v>
      </c>
      <c r="Z320" s="3"/>
      <c r="AA320" s="236"/>
      <c r="AB320" s="123" t="s">
        <v>97</v>
      </c>
      <c r="AC320" s="124" t="s">
        <v>13040</v>
      </c>
      <c r="AD320" s="41"/>
      <c r="AE320" s="204"/>
      <c r="AF320" s="203"/>
      <c r="AG320" s="41" t="s">
        <v>21484</v>
      </c>
      <c r="AH320" s="41" t="s">
        <v>155</v>
      </c>
      <c r="AI320" s="80" t="s">
        <v>4</v>
      </c>
      <c r="AJ320" s="41"/>
      <c r="AK320" s="4"/>
      <c r="AL320" s="85"/>
      <c r="AM320" s="151" t="s">
        <v>19998</v>
      </c>
      <c r="AN320" s="15"/>
      <c r="AO320" s="166"/>
      <c r="AP320" s="5">
        <f t="shared" si="5"/>
        <v>0</v>
      </c>
      <c r="AQ320" s="16"/>
      <c r="AR320" s="205">
        <v>1</v>
      </c>
      <c r="AS320" s="16"/>
      <c r="AT320" s="16"/>
      <c r="AU320" s="16"/>
      <c r="AV320" s="16"/>
      <c r="AW320" s="16"/>
      <c r="AX320" s="16"/>
    </row>
    <row r="321" spans="1:50" customFormat="1" ht="15.75" hidden="1" customHeight="1" x14ac:dyDescent="0.2">
      <c r="A321" s="7" t="s">
        <v>1385</v>
      </c>
      <c r="B321" s="3" t="s">
        <v>1386</v>
      </c>
      <c r="C321" s="85" t="s">
        <v>97</v>
      </c>
      <c r="D321" s="85" t="s">
        <v>23566</v>
      </c>
      <c r="E321" s="41" t="s">
        <v>392</v>
      </c>
      <c r="F321" s="85" t="s">
        <v>34</v>
      </c>
      <c r="G321" s="85" t="s">
        <v>37</v>
      </c>
      <c r="H321" s="85" t="s">
        <v>20689</v>
      </c>
      <c r="I321" s="3" t="s">
        <v>21695</v>
      </c>
      <c r="J321" s="85" t="s">
        <v>105</v>
      </c>
      <c r="K321" s="7" t="s">
        <v>102</v>
      </c>
      <c r="L321" s="3" t="s">
        <v>973</v>
      </c>
      <c r="M321" s="3" t="s">
        <v>1382</v>
      </c>
      <c r="N321" s="41" t="s">
        <v>193</v>
      </c>
      <c r="O321" s="87">
        <v>324357</v>
      </c>
      <c r="P321" s="87">
        <v>310850</v>
      </c>
      <c r="Q321" s="87">
        <v>13507</v>
      </c>
      <c r="R321" s="87">
        <v>38365</v>
      </c>
      <c r="S321" s="87"/>
      <c r="T321" s="87"/>
      <c r="U321" s="85">
        <v>2019</v>
      </c>
      <c r="V321" s="6"/>
      <c r="W321" s="3"/>
      <c r="X321" s="3"/>
      <c r="Y321" s="3" t="s">
        <v>554</v>
      </c>
      <c r="Z321" s="3"/>
      <c r="AA321" s="236"/>
      <c r="AB321" s="123" t="s">
        <v>388</v>
      </c>
      <c r="AC321" s="124" t="s">
        <v>21486</v>
      </c>
      <c r="AD321" s="41" t="s">
        <v>1387</v>
      </c>
      <c r="AE321" s="204"/>
      <c r="AF321" s="203"/>
      <c r="AG321" s="41" t="s">
        <v>21480</v>
      </c>
      <c r="AH321" s="41" t="s">
        <v>121</v>
      </c>
      <c r="AI321" s="80" t="s">
        <v>1388</v>
      </c>
      <c r="AJ321" s="41"/>
      <c r="AK321" s="4"/>
      <c r="AL321" s="85"/>
      <c r="AM321" s="151" t="s">
        <v>19998</v>
      </c>
      <c r="AN321" s="15"/>
      <c r="AO321" s="166"/>
      <c r="AP321" s="5">
        <f t="shared" si="5"/>
        <v>0</v>
      </c>
      <c r="AQ321" s="16"/>
      <c r="AR321" s="205">
        <v>1</v>
      </c>
      <c r="AS321" s="16"/>
      <c r="AT321" s="16"/>
      <c r="AU321" s="16"/>
      <c r="AV321" s="16"/>
      <c r="AW321" s="16"/>
      <c r="AX321" s="16"/>
    </row>
    <row r="322" spans="1:50" customFormat="1" ht="15.75" hidden="1" customHeight="1" x14ac:dyDescent="0.2">
      <c r="A322" s="7" t="s">
        <v>1389</v>
      </c>
      <c r="B322" s="3" t="s">
        <v>26141</v>
      </c>
      <c r="C322" s="85" t="s">
        <v>97</v>
      </c>
      <c r="D322" s="85" t="s">
        <v>13090</v>
      </c>
      <c r="E322" s="41" t="s">
        <v>154</v>
      </c>
      <c r="F322" s="85" t="s">
        <v>34</v>
      </c>
      <c r="G322" s="85" t="s">
        <v>37</v>
      </c>
      <c r="H322" s="85" t="s">
        <v>20689</v>
      </c>
      <c r="I322" s="3" t="s">
        <v>21702</v>
      </c>
      <c r="J322" s="85" t="s">
        <v>105</v>
      </c>
      <c r="K322" s="7" t="s">
        <v>102</v>
      </c>
      <c r="L322" s="3" t="s">
        <v>973</v>
      </c>
      <c r="M322" s="3" t="s">
        <v>1390</v>
      </c>
      <c r="N322" s="41" t="s">
        <v>193</v>
      </c>
      <c r="O322" s="87">
        <v>341624</v>
      </c>
      <c r="P322" s="87">
        <v>172446</v>
      </c>
      <c r="Q322" s="87">
        <v>169178</v>
      </c>
      <c r="R322" s="87">
        <v>0</v>
      </c>
      <c r="S322" s="87"/>
      <c r="T322" s="87"/>
      <c r="U322" s="85">
        <v>2018</v>
      </c>
      <c r="V322" s="6"/>
      <c r="W322" s="3"/>
      <c r="X322" s="3"/>
      <c r="Y322" s="3" t="s">
        <v>129</v>
      </c>
      <c r="Z322" s="3"/>
      <c r="AA322" s="236"/>
      <c r="AB322" s="123" t="s">
        <v>97</v>
      </c>
      <c r="AC322" s="124" t="s">
        <v>13040</v>
      </c>
      <c r="AD322" s="41"/>
      <c r="AE322" s="204"/>
      <c r="AF322" s="203"/>
      <c r="AG322" s="41" t="s">
        <v>21480</v>
      </c>
      <c r="AH322" s="41" t="s">
        <v>121</v>
      </c>
      <c r="AI322" s="80" t="s">
        <v>4</v>
      </c>
      <c r="AJ322" s="41"/>
      <c r="AK322" s="4"/>
      <c r="AL322" s="85"/>
      <c r="AM322" s="151" t="s">
        <v>19998</v>
      </c>
      <c r="AN322" s="15"/>
      <c r="AO322" s="166"/>
      <c r="AP322" s="5">
        <f t="shared" si="5"/>
        <v>0</v>
      </c>
      <c r="AQ322" s="16"/>
      <c r="AR322" s="205">
        <v>1</v>
      </c>
      <c r="AS322" s="16"/>
      <c r="AT322" s="16"/>
      <c r="AU322" s="16"/>
      <c r="AV322" s="16"/>
      <c r="AW322" s="16"/>
      <c r="AX322" s="16"/>
    </row>
    <row r="323" spans="1:50" customFormat="1" ht="15.75" hidden="1" customHeight="1" x14ac:dyDescent="0.2">
      <c r="A323" s="7" t="s">
        <v>1391</v>
      </c>
      <c r="B323" s="3" t="s">
        <v>1392</v>
      </c>
      <c r="C323" s="85" t="s">
        <v>97</v>
      </c>
      <c r="D323" s="85" t="s">
        <v>13090</v>
      </c>
      <c r="E323" s="41" t="s">
        <v>148</v>
      </c>
      <c r="F323" s="85" t="s">
        <v>14</v>
      </c>
      <c r="G323" s="85" t="s">
        <v>15364</v>
      </c>
      <c r="H323" s="85" t="s">
        <v>20689</v>
      </c>
      <c r="I323" s="3" t="s">
        <v>21713</v>
      </c>
      <c r="J323" s="85" t="s">
        <v>105</v>
      </c>
      <c r="K323" s="7" t="s">
        <v>102</v>
      </c>
      <c r="L323" s="3" t="s">
        <v>106</v>
      </c>
      <c r="M323" s="3" t="s">
        <v>1393</v>
      </c>
      <c r="N323" s="41" t="s">
        <v>727</v>
      </c>
      <c r="O323" s="87">
        <v>0</v>
      </c>
      <c r="P323" s="87">
        <v>0</v>
      </c>
      <c r="Q323" s="87">
        <v>0</v>
      </c>
      <c r="R323" s="87">
        <v>0</v>
      </c>
      <c r="S323" s="87"/>
      <c r="T323" s="87"/>
      <c r="U323" s="85" t="s">
        <v>112</v>
      </c>
      <c r="V323" s="6"/>
      <c r="W323" s="3"/>
      <c r="X323" s="3"/>
      <c r="Y323" s="3"/>
      <c r="Z323" s="3"/>
      <c r="AA323" s="236"/>
      <c r="AB323" s="123" t="s">
        <v>97</v>
      </c>
      <c r="AC323" s="124" t="s">
        <v>13040</v>
      </c>
      <c r="AD323" s="41"/>
      <c r="AE323" s="204"/>
      <c r="AF323" s="203"/>
      <c r="AG323" s="41" t="s">
        <v>21496</v>
      </c>
      <c r="AH323" s="41" t="s">
        <v>401</v>
      </c>
      <c r="AI323" s="80" t="s">
        <v>4</v>
      </c>
      <c r="AJ323" s="41"/>
      <c r="AK323" s="4"/>
      <c r="AL323" s="85"/>
      <c r="AM323" s="151" t="s">
        <v>19998</v>
      </c>
      <c r="AN323" s="15"/>
      <c r="AO323" s="166"/>
      <c r="AP323" s="5">
        <f t="shared" si="5"/>
        <v>0</v>
      </c>
      <c r="AQ323" s="16"/>
      <c r="AR323" s="205">
        <v>1</v>
      </c>
      <c r="AS323" s="16"/>
      <c r="AT323" s="16"/>
      <c r="AU323" s="16"/>
      <c r="AV323" s="16"/>
      <c r="AW323" s="16"/>
      <c r="AX323" s="16"/>
    </row>
    <row r="324" spans="1:50" customFormat="1" ht="15.75" hidden="1" customHeight="1" x14ac:dyDescent="0.2">
      <c r="A324" s="7" t="s">
        <v>1394</v>
      </c>
      <c r="B324" s="3" t="s">
        <v>1395</v>
      </c>
      <c r="C324" s="85" t="s">
        <v>97</v>
      </c>
      <c r="D324" s="85" t="s">
        <v>23566</v>
      </c>
      <c r="E324" s="41" t="s">
        <v>392</v>
      </c>
      <c r="F324" s="85" t="s">
        <v>23</v>
      </c>
      <c r="G324" s="85" t="s">
        <v>29</v>
      </c>
      <c r="H324" s="85" t="s">
        <v>20690</v>
      </c>
      <c r="I324" s="3" t="s">
        <v>21693</v>
      </c>
      <c r="J324" s="85" t="s">
        <v>105</v>
      </c>
      <c r="K324" s="7" t="s">
        <v>102</v>
      </c>
      <c r="L324" s="3" t="s">
        <v>322</v>
      </c>
      <c r="M324" s="3" t="s">
        <v>1128</v>
      </c>
      <c r="N324" s="41" t="s">
        <v>999</v>
      </c>
      <c r="O324" s="87">
        <v>85284</v>
      </c>
      <c r="P324" s="87">
        <v>63979</v>
      </c>
      <c r="Q324" s="87">
        <v>21305</v>
      </c>
      <c r="R324" s="87">
        <v>0</v>
      </c>
      <c r="S324" s="87"/>
      <c r="T324" s="87"/>
      <c r="U324" s="85">
        <v>2019</v>
      </c>
      <c r="V324" s="6"/>
      <c r="W324" s="3"/>
      <c r="X324" s="3"/>
      <c r="Y324" s="3" t="s">
        <v>561</v>
      </c>
      <c r="Z324" s="3"/>
      <c r="AA324" s="236"/>
      <c r="AB324" s="123" t="s">
        <v>388</v>
      </c>
      <c r="AC324" s="124" t="s">
        <v>13097</v>
      </c>
      <c r="AD324" s="41" t="s">
        <v>1396</v>
      </c>
      <c r="AE324" s="204"/>
      <c r="AF324" s="203"/>
      <c r="AG324" s="41" t="s">
        <v>21484</v>
      </c>
      <c r="AH324" s="41" t="s">
        <v>394</v>
      </c>
      <c r="AI324" s="80" t="s">
        <v>1397</v>
      </c>
      <c r="AJ324" s="41"/>
      <c r="AK324" s="4"/>
      <c r="AL324" s="85"/>
      <c r="AM324" s="151" t="s">
        <v>19998</v>
      </c>
      <c r="AN324" s="15"/>
      <c r="AO324" s="166"/>
      <c r="AP324" s="5">
        <f t="shared" si="5"/>
        <v>0</v>
      </c>
      <c r="AQ324" s="16"/>
      <c r="AR324" s="205">
        <v>1</v>
      </c>
      <c r="AS324" s="16"/>
      <c r="AT324" s="16"/>
      <c r="AU324" s="16"/>
      <c r="AV324" s="16"/>
      <c r="AW324" s="16"/>
      <c r="AX324" s="16"/>
    </row>
    <row r="325" spans="1:50" customFormat="1" ht="15.75" hidden="1" customHeight="1" x14ac:dyDescent="0.2">
      <c r="A325" s="7" t="s">
        <v>1398</v>
      </c>
      <c r="B325" s="3" t="s">
        <v>13107</v>
      </c>
      <c r="C325" s="85" t="s">
        <v>97</v>
      </c>
      <c r="D325" s="85" t="s">
        <v>13090</v>
      </c>
      <c r="E325" s="41" t="s">
        <v>110</v>
      </c>
      <c r="F325" s="85" t="s">
        <v>23</v>
      </c>
      <c r="G325" s="85" t="s">
        <v>26</v>
      </c>
      <c r="H325" s="85" t="s">
        <v>20690</v>
      </c>
      <c r="I325" s="3" t="s">
        <v>21707</v>
      </c>
      <c r="J325" s="85" t="s">
        <v>105</v>
      </c>
      <c r="K325" s="7" t="s">
        <v>102</v>
      </c>
      <c r="L325" s="3" t="s">
        <v>298</v>
      </c>
      <c r="M325" s="3" t="s">
        <v>1363</v>
      </c>
      <c r="N325" s="41" t="s">
        <v>20712</v>
      </c>
      <c r="O325" s="87">
        <v>60655</v>
      </c>
      <c r="P325" s="87">
        <v>59020</v>
      </c>
      <c r="Q325" s="87">
        <v>1635</v>
      </c>
      <c r="R325" s="87">
        <v>0</v>
      </c>
      <c r="S325" s="87"/>
      <c r="T325" s="87"/>
      <c r="U325" s="85">
        <v>2010</v>
      </c>
      <c r="V325" s="6"/>
      <c r="W325" s="3"/>
      <c r="X325" s="3"/>
      <c r="Y325" s="3" t="s">
        <v>172</v>
      </c>
      <c r="Z325" s="3"/>
      <c r="AA325" s="236"/>
      <c r="AB325" s="123" t="s">
        <v>97</v>
      </c>
      <c r="AC325" s="124" t="s">
        <v>13040</v>
      </c>
      <c r="AD325" s="41"/>
      <c r="AE325" s="204"/>
      <c r="AF325" s="203"/>
      <c r="AG325" s="41" t="s">
        <v>21484</v>
      </c>
      <c r="AH325" s="41" t="s">
        <v>155</v>
      </c>
      <c r="AI325" s="80" t="s">
        <v>4</v>
      </c>
      <c r="AJ325" s="41"/>
      <c r="AK325" s="4"/>
      <c r="AL325" s="85"/>
      <c r="AM325" s="151" t="s">
        <v>19998</v>
      </c>
      <c r="AN325" s="15"/>
      <c r="AO325" s="166"/>
      <c r="AP325" s="5">
        <f t="shared" si="5"/>
        <v>0</v>
      </c>
      <c r="AQ325" s="16"/>
      <c r="AR325" s="205">
        <v>1</v>
      </c>
      <c r="AS325" s="16"/>
      <c r="AT325" s="16"/>
      <c r="AU325" s="16"/>
      <c r="AV325" s="16"/>
      <c r="AW325" s="16"/>
      <c r="AX325" s="16"/>
    </row>
    <row r="326" spans="1:50" customFormat="1" ht="15.75" hidden="1" customHeight="1" x14ac:dyDescent="0.2">
      <c r="A326" s="7" t="s">
        <v>1399</v>
      </c>
      <c r="B326" s="3" t="s">
        <v>1400</v>
      </c>
      <c r="C326" s="85" t="s">
        <v>97</v>
      </c>
      <c r="D326" s="85" t="s">
        <v>13090</v>
      </c>
      <c r="E326" s="41" t="s">
        <v>110</v>
      </c>
      <c r="F326" s="85" t="s">
        <v>23</v>
      </c>
      <c r="G326" s="85" t="s">
        <v>26</v>
      </c>
      <c r="H326" s="85" t="s">
        <v>20690</v>
      </c>
      <c r="I326" s="3" t="s">
        <v>21707</v>
      </c>
      <c r="J326" s="85" t="s">
        <v>105</v>
      </c>
      <c r="K326" s="7" t="s">
        <v>102</v>
      </c>
      <c r="L326" s="3" t="s">
        <v>298</v>
      </c>
      <c r="M326" s="3" t="s">
        <v>1363</v>
      </c>
      <c r="N326" s="41" t="s">
        <v>20712</v>
      </c>
      <c r="O326" s="87">
        <v>63778</v>
      </c>
      <c r="P326" s="87">
        <v>62059</v>
      </c>
      <c r="Q326" s="87">
        <v>1719</v>
      </c>
      <c r="R326" s="87">
        <v>0</v>
      </c>
      <c r="S326" s="87"/>
      <c r="T326" s="87"/>
      <c r="U326" s="85">
        <v>2011</v>
      </c>
      <c r="V326" s="6"/>
      <c r="W326" s="3"/>
      <c r="X326" s="3"/>
      <c r="Y326" s="3" t="s">
        <v>172</v>
      </c>
      <c r="Z326" s="3"/>
      <c r="AA326" s="236"/>
      <c r="AB326" s="123" t="s">
        <v>97</v>
      </c>
      <c r="AC326" s="124" t="s">
        <v>13040</v>
      </c>
      <c r="AD326" s="41"/>
      <c r="AE326" s="204"/>
      <c r="AF326" s="203"/>
      <c r="AG326" s="41" t="s">
        <v>21484</v>
      </c>
      <c r="AH326" s="41" t="s">
        <v>155</v>
      </c>
      <c r="AI326" s="80" t="s">
        <v>4</v>
      </c>
      <c r="AJ326" s="41"/>
      <c r="AK326" s="4"/>
      <c r="AL326" s="85"/>
      <c r="AM326" s="151" t="s">
        <v>19998</v>
      </c>
      <c r="AN326" s="15"/>
      <c r="AO326" s="166"/>
      <c r="AP326" s="5">
        <f t="shared" ref="AP326:AP389" si="6">SUBTOTAL(109,U326)</f>
        <v>0</v>
      </c>
      <c r="AQ326" s="16"/>
      <c r="AR326" s="205">
        <v>1</v>
      </c>
      <c r="AS326" s="16"/>
      <c r="AT326" s="16"/>
      <c r="AU326" s="16"/>
      <c r="AV326" s="16"/>
      <c r="AW326" s="16"/>
      <c r="AX326" s="16"/>
    </row>
    <row r="327" spans="1:50" customFormat="1" ht="15.75" hidden="1" customHeight="1" x14ac:dyDescent="0.2">
      <c r="A327" s="7" t="s">
        <v>1401</v>
      </c>
      <c r="B327" s="3" t="s">
        <v>1402</v>
      </c>
      <c r="C327" s="85" t="s">
        <v>97</v>
      </c>
      <c r="D327" s="85" t="s">
        <v>13090</v>
      </c>
      <c r="E327" s="41" t="s">
        <v>110</v>
      </c>
      <c r="F327" s="85" t="s">
        <v>23</v>
      </c>
      <c r="G327" s="85" t="s">
        <v>26</v>
      </c>
      <c r="H327" s="85" t="s">
        <v>20690</v>
      </c>
      <c r="I327" s="3" t="s">
        <v>21707</v>
      </c>
      <c r="J327" s="85" t="s">
        <v>105</v>
      </c>
      <c r="K327" s="7" t="s">
        <v>102</v>
      </c>
      <c r="L327" s="3" t="s">
        <v>298</v>
      </c>
      <c r="M327" s="3" t="s">
        <v>1363</v>
      </c>
      <c r="N327" s="41" t="s">
        <v>20712</v>
      </c>
      <c r="O327" s="87">
        <v>66273</v>
      </c>
      <c r="P327" s="87">
        <v>66273</v>
      </c>
      <c r="Q327" s="87">
        <v>0</v>
      </c>
      <c r="R327" s="87">
        <v>0</v>
      </c>
      <c r="S327" s="87"/>
      <c r="T327" s="87"/>
      <c r="U327" s="85">
        <v>2012</v>
      </c>
      <c r="V327" s="6"/>
      <c r="W327" s="3"/>
      <c r="X327" s="3"/>
      <c r="Y327" s="3" t="s">
        <v>172</v>
      </c>
      <c r="Z327" s="3"/>
      <c r="AA327" s="236"/>
      <c r="AB327" s="123" t="s">
        <v>97</v>
      </c>
      <c r="AC327" s="124" t="s">
        <v>13040</v>
      </c>
      <c r="AD327" s="41"/>
      <c r="AE327" s="204"/>
      <c r="AF327" s="203"/>
      <c r="AG327" s="41" t="s">
        <v>21484</v>
      </c>
      <c r="AH327" s="41" t="s">
        <v>155</v>
      </c>
      <c r="AI327" s="80" t="s">
        <v>4</v>
      </c>
      <c r="AJ327" s="41"/>
      <c r="AK327" s="4"/>
      <c r="AL327" s="85"/>
      <c r="AM327" s="151" t="s">
        <v>19998</v>
      </c>
      <c r="AN327" s="15"/>
      <c r="AO327" s="166"/>
      <c r="AP327" s="5">
        <f t="shared" si="6"/>
        <v>0</v>
      </c>
      <c r="AQ327" s="16"/>
      <c r="AR327" s="205">
        <v>1</v>
      </c>
      <c r="AS327" s="16"/>
      <c r="AT327" s="16"/>
      <c r="AU327" s="16"/>
      <c r="AV327" s="16"/>
      <c r="AW327" s="16"/>
      <c r="AX327" s="16"/>
    </row>
    <row r="328" spans="1:50" customFormat="1" ht="15.75" hidden="1" customHeight="1" x14ac:dyDescent="0.2">
      <c r="A328" s="7" t="s">
        <v>1403</v>
      </c>
      <c r="B328" s="3" t="s">
        <v>1404</v>
      </c>
      <c r="C328" s="85" t="s">
        <v>97</v>
      </c>
      <c r="D328" s="85" t="s">
        <v>13090</v>
      </c>
      <c r="E328" s="41" t="s">
        <v>110</v>
      </c>
      <c r="F328" s="85" t="s">
        <v>23</v>
      </c>
      <c r="G328" s="85" t="s">
        <v>26</v>
      </c>
      <c r="H328" s="85" t="s">
        <v>20690</v>
      </c>
      <c r="I328" s="3" t="s">
        <v>21707</v>
      </c>
      <c r="J328" s="85" t="s">
        <v>105</v>
      </c>
      <c r="K328" s="7" t="s">
        <v>102</v>
      </c>
      <c r="L328" s="3" t="s">
        <v>298</v>
      </c>
      <c r="M328" s="3" t="s">
        <v>1363</v>
      </c>
      <c r="N328" s="41" t="s">
        <v>20712</v>
      </c>
      <c r="O328" s="87">
        <v>67092</v>
      </c>
      <c r="P328" s="87">
        <v>67092</v>
      </c>
      <c r="Q328" s="87">
        <v>0</v>
      </c>
      <c r="R328" s="87">
        <v>0</v>
      </c>
      <c r="S328" s="87"/>
      <c r="T328" s="87"/>
      <c r="U328" s="85">
        <v>2013</v>
      </c>
      <c r="V328" s="6"/>
      <c r="W328" s="3"/>
      <c r="X328" s="3"/>
      <c r="Y328" s="3" t="s">
        <v>172</v>
      </c>
      <c r="Z328" s="3"/>
      <c r="AA328" s="236"/>
      <c r="AB328" s="123" t="s">
        <v>97</v>
      </c>
      <c r="AC328" s="124" t="s">
        <v>13040</v>
      </c>
      <c r="AD328" s="41"/>
      <c r="AE328" s="204"/>
      <c r="AF328" s="203"/>
      <c r="AG328" s="41" t="s">
        <v>21484</v>
      </c>
      <c r="AH328" s="41" t="s">
        <v>155</v>
      </c>
      <c r="AI328" s="80" t="s">
        <v>4</v>
      </c>
      <c r="AJ328" s="41"/>
      <c r="AK328" s="4"/>
      <c r="AL328" s="85"/>
      <c r="AM328" s="151" t="s">
        <v>19998</v>
      </c>
      <c r="AN328" s="15"/>
      <c r="AO328" s="166"/>
      <c r="AP328" s="5">
        <f t="shared" si="6"/>
        <v>0</v>
      </c>
      <c r="AQ328" s="16"/>
      <c r="AR328" s="205">
        <v>1</v>
      </c>
      <c r="AS328" s="16"/>
      <c r="AT328" s="16"/>
      <c r="AU328" s="16"/>
      <c r="AV328" s="16"/>
      <c r="AW328" s="16"/>
      <c r="AX328" s="16"/>
    </row>
    <row r="329" spans="1:50" customFormat="1" ht="15.75" hidden="1" customHeight="1" x14ac:dyDescent="0.2">
      <c r="A329" s="7" t="s">
        <v>1405</v>
      </c>
      <c r="B329" s="3" t="s">
        <v>1406</v>
      </c>
      <c r="C329" s="85" t="s">
        <v>97</v>
      </c>
      <c r="D329" s="85" t="s">
        <v>13090</v>
      </c>
      <c r="E329" s="41" t="s">
        <v>110</v>
      </c>
      <c r="F329" s="85" t="s">
        <v>23</v>
      </c>
      <c r="G329" s="85" t="s">
        <v>26</v>
      </c>
      <c r="H329" s="85" t="s">
        <v>20690</v>
      </c>
      <c r="I329" s="3" t="s">
        <v>21707</v>
      </c>
      <c r="J329" s="85" t="s">
        <v>105</v>
      </c>
      <c r="K329" s="7" t="s">
        <v>102</v>
      </c>
      <c r="L329" s="3" t="s">
        <v>298</v>
      </c>
      <c r="M329" s="3" t="s">
        <v>1363</v>
      </c>
      <c r="N329" s="41" t="s">
        <v>20712</v>
      </c>
      <c r="O329" s="87">
        <v>68943</v>
      </c>
      <c r="P329" s="87">
        <v>68943</v>
      </c>
      <c r="Q329" s="87">
        <v>0</v>
      </c>
      <c r="R329" s="87">
        <v>0</v>
      </c>
      <c r="S329" s="87"/>
      <c r="T329" s="87"/>
      <c r="U329" s="85">
        <v>2014</v>
      </c>
      <c r="V329" s="6"/>
      <c r="W329" s="3"/>
      <c r="X329" s="3"/>
      <c r="Y329" s="3" t="s">
        <v>172</v>
      </c>
      <c r="Z329" s="3"/>
      <c r="AA329" s="236"/>
      <c r="AB329" s="123" t="s">
        <v>97</v>
      </c>
      <c r="AC329" s="124" t="s">
        <v>13040</v>
      </c>
      <c r="AD329" s="41"/>
      <c r="AE329" s="204"/>
      <c r="AF329" s="203"/>
      <c r="AG329" s="41" t="s">
        <v>21484</v>
      </c>
      <c r="AH329" s="41" t="s">
        <v>155</v>
      </c>
      <c r="AI329" s="80" t="s">
        <v>4</v>
      </c>
      <c r="AJ329" s="41"/>
      <c r="AK329" s="4"/>
      <c r="AL329" s="85"/>
      <c r="AM329" s="151" t="s">
        <v>19998</v>
      </c>
      <c r="AN329" s="15"/>
      <c r="AO329" s="166"/>
      <c r="AP329" s="5">
        <f t="shared" si="6"/>
        <v>0</v>
      </c>
      <c r="AQ329" s="16"/>
      <c r="AR329" s="205">
        <v>1</v>
      </c>
      <c r="AS329" s="16"/>
      <c r="AT329" s="16"/>
      <c r="AU329" s="16"/>
      <c r="AV329" s="16"/>
      <c r="AW329" s="16"/>
      <c r="AX329" s="16"/>
    </row>
    <row r="330" spans="1:50" customFormat="1" ht="15.75" hidden="1" customHeight="1" x14ac:dyDescent="0.2">
      <c r="A330" s="7" t="s">
        <v>1407</v>
      </c>
      <c r="B330" s="3" t="s">
        <v>1408</v>
      </c>
      <c r="C330" s="85" t="s">
        <v>97</v>
      </c>
      <c r="D330" s="85" t="s">
        <v>23566</v>
      </c>
      <c r="E330" s="41" t="s">
        <v>392</v>
      </c>
      <c r="F330" s="85" t="s">
        <v>14</v>
      </c>
      <c r="G330" s="85" t="s">
        <v>17</v>
      </c>
      <c r="H330" s="85" t="s">
        <v>20690</v>
      </c>
      <c r="I330" s="3" t="s">
        <v>21699</v>
      </c>
      <c r="J330" s="85" t="s">
        <v>105</v>
      </c>
      <c r="K330" s="7" t="s">
        <v>102</v>
      </c>
      <c r="L330" s="3" t="s">
        <v>219</v>
      </c>
      <c r="M330" s="3" t="s">
        <v>1409</v>
      </c>
      <c r="N330" s="41" t="s">
        <v>471</v>
      </c>
      <c r="O330" s="87">
        <v>37316</v>
      </c>
      <c r="P330" s="87">
        <v>36238</v>
      </c>
      <c r="Q330" s="87">
        <v>1078</v>
      </c>
      <c r="R330" s="87">
        <v>0</v>
      </c>
      <c r="S330" s="87"/>
      <c r="T330" s="87"/>
      <c r="U330" s="85">
        <v>2019</v>
      </c>
      <c r="V330" s="6"/>
      <c r="W330" s="3"/>
      <c r="X330" s="3"/>
      <c r="Y330" s="3" t="s">
        <v>561</v>
      </c>
      <c r="Z330" s="3"/>
      <c r="AA330" s="236"/>
      <c r="AB330" s="123" t="s">
        <v>388</v>
      </c>
      <c r="AC330" s="124" t="s">
        <v>21486</v>
      </c>
      <c r="AD330" s="41" t="s">
        <v>1410</v>
      </c>
      <c r="AE330" s="204"/>
      <c r="AF330" s="203"/>
      <c r="AG330" s="41" t="s">
        <v>21489</v>
      </c>
      <c r="AH330" s="41" t="s">
        <v>111</v>
      </c>
      <c r="AI330" s="80" t="s">
        <v>1411</v>
      </c>
      <c r="AJ330" s="41"/>
      <c r="AK330" s="4"/>
      <c r="AL330" s="85"/>
      <c r="AM330" s="151" t="s">
        <v>19998</v>
      </c>
      <c r="AN330" s="15"/>
      <c r="AO330" s="166"/>
      <c r="AP330" s="5">
        <f t="shared" si="6"/>
        <v>0</v>
      </c>
      <c r="AQ330" s="16"/>
      <c r="AR330" s="205">
        <v>1</v>
      </c>
      <c r="AS330" s="16"/>
      <c r="AT330" s="16"/>
      <c r="AU330" s="16"/>
      <c r="AV330" s="16"/>
      <c r="AW330" s="16"/>
      <c r="AX330" s="16"/>
    </row>
    <row r="331" spans="1:50" customFormat="1" ht="15.75" hidden="1" customHeight="1" x14ac:dyDescent="0.2">
      <c r="A331" s="7" t="s">
        <v>1412</v>
      </c>
      <c r="B331" s="3" t="s">
        <v>1413</v>
      </c>
      <c r="C331" s="85" t="s">
        <v>97</v>
      </c>
      <c r="D331" s="85" t="s">
        <v>23566</v>
      </c>
      <c r="E331" s="41" t="s">
        <v>392</v>
      </c>
      <c r="F331" s="85" t="s">
        <v>23</v>
      </c>
      <c r="G331" s="85" t="s">
        <v>29</v>
      </c>
      <c r="H331" s="85" t="s">
        <v>20690</v>
      </c>
      <c r="I331" s="3" t="s">
        <v>21693</v>
      </c>
      <c r="J331" s="85" t="s">
        <v>105</v>
      </c>
      <c r="K331" s="7" t="s">
        <v>102</v>
      </c>
      <c r="L331" s="3" t="s">
        <v>322</v>
      </c>
      <c r="M331" s="3" t="s">
        <v>1128</v>
      </c>
      <c r="N331" s="41" t="s">
        <v>999</v>
      </c>
      <c r="O331" s="87">
        <v>83032</v>
      </c>
      <c r="P331" s="87">
        <v>7779</v>
      </c>
      <c r="Q331" s="87">
        <v>75253</v>
      </c>
      <c r="R331" s="87">
        <v>0</v>
      </c>
      <c r="S331" s="87"/>
      <c r="T331" s="87"/>
      <c r="U331" s="85">
        <v>2019</v>
      </c>
      <c r="V331" s="6"/>
      <c r="W331" s="3"/>
      <c r="X331" s="3"/>
      <c r="Y331" s="3" t="s">
        <v>561</v>
      </c>
      <c r="Z331" s="3"/>
      <c r="AA331" s="236"/>
      <c r="AB331" s="123" t="s">
        <v>388</v>
      </c>
      <c r="AC331" s="124" t="s">
        <v>13097</v>
      </c>
      <c r="AD331" s="41" t="s">
        <v>1414</v>
      </c>
      <c r="AE331" s="204"/>
      <c r="AF331" s="203"/>
      <c r="AG331" s="41" t="s">
        <v>21484</v>
      </c>
      <c r="AH331" s="41" t="s">
        <v>394</v>
      </c>
      <c r="AI331" s="80" t="s">
        <v>1415</v>
      </c>
      <c r="AJ331" s="41"/>
      <c r="AK331" s="4"/>
      <c r="AL331" s="85"/>
      <c r="AM331" s="151" t="s">
        <v>19998</v>
      </c>
      <c r="AN331" s="15"/>
      <c r="AO331" s="166"/>
      <c r="AP331" s="5">
        <f t="shared" si="6"/>
        <v>0</v>
      </c>
      <c r="AQ331" s="16"/>
      <c r="AR331" s="205">
        <v>1</v>
      </c>
      <c r="AS331" s="16"/>
      <c r="AT331" s="16"/>
      <c r="AU331" s="16"/>
      <c r="AV331" s="16"/>
      <c r="AW331" s="16"/>
      <c r="AX331" s="16"/>
    </row>
    <row r="332" spans="1:50" customFormat="1" ht="15.75" hidden="1" customHeight="1" x14ac:dyDescent="0.2">
      <c r="A332" s="7" t="s">
        <v>1416</v>
      </c>
      <c r="B332" s="3" t="s">
        <v>1417</v>
      </c>
      <c r="C332" s="85" t="s">
        <v>97</v>
      </c>
      <c r="D332" s="85" t="s">
        <v>23566</v>
      </c>
      <c r="E332" s="41" t="s">
        <v>392</v>
      </c>
      <c r="F332" s="85" t="s">
        <v>23</v>
      </c>
      <c r="G332" s="85" t="s">
        <v>29</v>
      </c>
      <c r="H332" s="85" t="s">
        <v>20690</v>
      </c>
      <c r="I332" s="3" t="s">
        <v>21693</v>
      </c>
      <c r="J332" s="85" t="s">
        <v>105</v>
      </c>
      <c r="K332" s="7" t="s">
        <v>102</v>
      </c>
      <c r="L332" s="3" t="s">
        <v>322</v>
      </c>
      <c r="M332" s="3" t="s">
        <v>433</v>
      </c>
      <c r="N332" s="41" t="s">
        <v>1314</v>
      </c>
      <c r="O332" s="87">
        <v>44551</v>
      </c>
      <c r="P332" s="87">
        <v>44551</v>
      </c>
      <c r="Q332" s="87">
        <v>0</v>
      </c>
      <c r="R332" s="87">
        <v>0</v>
      </c>
      <c r="S332" s="87"/>
      <c r="T332" s="87"/>
      <c r="U332" s="85">
        <v>2019</v>
      </c>
      <c r="V332" s="6"/>
      <c r="W332" s="3"/>
      <c r="X332" s="3"/>
      <c r="Y332" s="3" t="s">
        <v>109</v>
      </c>
      <c r="Z332" s="3"/>
      <c r="AA332" s="236"/>
      <c r="AB332" s="123" t="s">
        <v>388</v>
      </c>
      <c r="AC332" s="124" t="s">
        <v>21486</v>
      </c>
      <c r="AD332" s="41" t="s">
        <v>1418</v>
      </c>
      <c r="AE332" s="204"/>
      <c r="AF332" s="203"/>
      <c r="AG332" s="41" t="s">
        <v>21484</v>
      </c>
      <c r="AH332" s="41" t="s">
        <v>394</v>
      </c>
      <c r="AI332" s="80" t="s">
        <v>1419</v>
      </c>
      <c r="AJ332" s="41"/>
      <c r="AK332" s="4"/>
      <c r="AL332" s="85"/>
      <c r="AM332" s="151" t="s">
        <v>19998</v>
      </c>
      <c r="AN332" s="15"/>
      <c r="AO332" s="166"/>
      <c r="AP332" s="5">
        <f t="shared" si="6"/>
        <v>0</v>
      </c>
      <c r="AQ332" s="16"/>
      <c r="AR332" s="205">
        <v>1</v>
      </c>
      <c r="AS332" s="16"/>
      <c r="AT332" s="16"/>
      <c r="AU332" s="16"/>
      <c r="AV332" s="16"/>
      <c r="AW332" s="16"/>
      <c r="AX332" s="16"/>
    </row>
    <row r="333" spans="1:50" customFormat="1" ht="15.75" hidden="1" customHeight="1" x14ac:dyDescent="0.2">
      <c r="A333" s="7" t="s">
        <v>1420</v>
      </c>
      <c r="B333" s="3" t="s">
        <v>1421</v>
      </c>
      <c r="C333" s="85" t="s">
        <v>97</v>
      </c>
      <c r="D333" s="85" t="s">
        <v>23566</v>
      </c>
      <c r="E333" s="41" t="s">
        <v>392</v>
      </c>
      <c r="F333" s="85" t="s">
        <v>25110</v>
      </c>
      <c r="G333" s="85" t="s">
        <v>13789</v>
      </c>
      <c r="H333" s="85" t="s">
        <v>20690</v>
      </c>
      <c r="I333" s="3" t="s">
        <v>21705</v>
      </c>
      <c r="J333" s="85" t="s">
        <v>105</v>
      </c>
      <c r="K333" s="7" t="s">
        <v>102</v>
      </c>
      <c r="L333" s="3" t="s">
        <v>352</v>
      </c>
      <c r="M333" s="3" t="s">
        <v>1422</v>
      </c>
      <c r="N333" s="41" t="s">
        <v>1189</v>
      </c>
      <c r="O333" s="87">
        <v>58539</v>
      </c>
      <c r="P333" s="87">
        <v>0</v>
      </c>
      <c r="Q333" s="87">
        <v>58539</v>
      </c>
      <c r="R333" s="87">
        <v>0</v>
      </c>
      <c r="S333" s="87"/>
      <c r="T333" s="87"/>
      <c r="U333" s="85">
        <v>2019</v>
      </c>
      <c r="V333" s="6"/>
      <c r="W333" s="3"/>
      <c r="X333" s="3"/>
      <c r="Y333" s="3" t="s">
        <v>109</v>
      </c>
      <c r="Z333" s="3"/>
      <c r="AA333" s="236"/>
      <c r="AB333" s="123" t="s">
        <v>388</v>
      </c>
      <c r="AC333" s="124" t="s">
        <v>21486</v>
      </c>
      <c r="AD333" s="41" t="s">
        <v>1423</v>
      </c>
      <c r="AE333" s="204"/>
      <c r="AF333" s="203"/>
      <c r="AG333" s="41" t="s">
        <v>21492</v>
      </c>
      <c r="AH333" s="41" t="s">
        <v>589</v>
      </c>
      <c r="AI333" s="80" t="s">
        <v>1424</v>
      </c>
      <c r="AJ333" s="41"/>
      <c r="AK333" s="4"/>
      <c r="AL333" s="85"/>
      <c r="AM333" s="151" t="s">
        <v>19998</v>
      </c>
      <c r="AN333" s="15"/>
      <c r="AO333" s="166"/>
      <c r="AP333" s="5">
        <f t="shared" si="6"/>
        <v>0</v>
      </c>
      <c r="AQ333" s="16"/>
      <c r="AR333" s="205">
        <v>1</v>
      </c>
      <c r="AS333" s="16"/>
      <c r="AT333" s="16"/>
      <c r="AU333" s="16"/>
      <c r="AV333" s="16"/>
      <c r="AW333" s="16"/>
      <c r="AX333" s="16"/>
    </row>
    <row r="334" spans="1:50" customFormat="1" ht="15.75" hidden="1" customHeight="1" x14ac:dyDescent="0.2">
      <c r="A334" s="7" t="s">
        <v>1425</v>
      </c>
      <c r="B334" s="3" t="s">
        <v>1426</v>
      </c>
      <c r="C334" s="85" t="s">
        <v>97</v>
      </c>
      <c r="D334" s="85" t="s">
        <v>23566</v>
      </c>
      <c r="E334" s="41" t="s">
        <v>392</v>
      </c>
      <c r="F334" s="85" t="s">
        <v>23</v>
      </c>
      <c r="G334" s="85" t="s">
        <v>29</v>
      </c>
      <c r="H334" s="85" t="s">
        <v>20690</v>
      </c>
      <c r="I334" s="3" t="s">
        <v>21693</v>
      </c>
      <c r="J334" s="85" t="s">
        <v>105</v>
      </c>
      <c r="K334" s="7" t="s">
        <v>102</v>
      </c>
      <c r="L334" s="3" t="s">
        <v>322</v>
      </c>
      <c r="M334" s="3" t="s">
        <v>1128</v>
      </c>
      <c r="N334" s="41" t="s">
        <v>999</v>
      </c>
      <c r="O334" s="87">
        <v>35887</v>
      </c>
      <c r="P334" s="87">
        <v>35887</v>
      </c>
      <c r="Q334" s="87">
        <v>0</v>
      </c>
      <c r="R334" s="87">
        <v>0</v>
      </c>
      <c r="S334" s="87"/>
      <c r="T334" s="87"/>
      <c r="U334" s="85">
        <v>2019</v>
      </c>
      <c r="V334" s="6"/>
      <c r="W334" s="3"/>
      <c r="X334" s="3"/>
      <c r="Y334" s="3" t="s">
        <v>561</v>
      </c>
      <c r="Z334" s="3"/>
      <c r="AA334" s="236"/>
      <c r="AB334" s="123" t="s">
        <v>388</v>
      </c>
      <c r="AC334" s="124" t="s">
        <v>13097</v>
      </c>
      <c r="AD334" s="41" t="s">
        <v>1427</v>
      </c>
      <c r="AE334" s="204"/>
      <c r="AF334" s="203"/>
      <c r="AG334" s="41" t="s">
        <v>21484</v>
      </c>
      <c r="AH334" s="41" t="s">
        <v>394</v>
      </c>
      <c r="AI334" s="80" t="s">
        <v>1428</v>
      </c>
      <c r="AJ334" s="41"/>
      <c r="AK334" s="4"/>
      <c r="AL334" s="85"/>
      <c r="AM334" s="151" t="s">
        <v>19998</v>
      </c>
      <c r="AN334" s="15"/>
      <c r="AO334" s="166"/>
      <c r="AP334" s="5">
        <f t="shared" si="6"/>
        <v>0</v>
      </c>
      <c r="AQ334" s="16"/>
      <c r="AR334" s="205">
        <v>1</v>
      </c>
      <c r="AS334" s="16"/>
      <c r="AT334" s="16"/>
      <c r="AU334" s="16"/>
      <c r="AV334" s="16"/>
      <c r="AW334" s="16"/>
      <c r="AX334" s="16"/>
    </row>
    <row r="335" spans="1:50" customFormat="1" ht="15.75" hidden="1" customHeight="1" x14ac:dyDescent="0.2">
      <c r="A335" s="7" t="s">
        <v>1429</v>
      </c>
      <c r="B335" s="3" t="s">
        <v>1430</v>
      </c>
      <c r="C335" s="85" t="s">
        <v>97</v>
      </c>
      <c r="D335" s="85" t="s">
        <v>23566</v>
      </c>
      <c r="E335" s="41" t="s">
        <v>392</v>
      </c>
      <c r="F335" s="85" t="s">
        <v>23</v>
      </c>
      <c r="G335" s="85" t="s">
        <v>29</v>
      </c>
      <c r="H335" s="85" t="s">
        <v>20690</v>
      </c>
      <c r="I335" s="3" t="s">
        <v>21693</v>
      </c>
      <c r="J335" s="85" t="s">
        <v>105</v>
      </c>
      <c r="K335" s="7" t="s">
        <v>102</v>
      </c>
      <c r="L335" s="3" t="s">
        <v>322</v>
      </c>
      <c r="M335" s="3" t="s">
        <v>1128</v>
      </c>
      <c r="N335" s="41" t="s">
        <v>999</v>
      </c>
      <c r="O335" s="87">
        <v>83594</v>
      </c>
      <c r="P335" s="87">
        <v>33594</v>
      </c>
      <c r="Q335" s="87">
        <v>50000</v>
      </c>
      <c r="R335" s="87">
        <v>0</v>
      </c>
      <c r="S335" s="87"/>
      <c r="T335" s="87"/>
      <c r="U335" s="85">
        <v>2019</v>
      </c>
      <c r="V335" s="6"/>
      <c r="W335" s="3"/>
      <c r="X335" s="3"/>
      <c r="Y335" s="3" t="s">
        <v>109</v>
      </c>
      <c r="Z335" s="3"/>
      <c r="AA335" s="236"/>
      <c r="AB335" s="123" t="s">
        <v>388</v>
      </c>
      <c r="AC335" s="124" t="s">
        <v>21486</v>
      </c>
      <c r="AD335" s="41" t="s">
        <v>1431</v>
      </c>
      <c r="AE335" s="204"/>
      <c r="AF335" s="203"/>
      <c r="AG335" s="41" t="s">
        <v>21484</v>
      </c>
      <c r="AH335" s="41" t="s">
        <v>394</v>
      </c>
      <c r="AI335" s="80" t="s">
        <v>1432</v>
      </c>
      <c r="AJ335" s="41"/>
      <c r="AK335" s="4"/>
      <c r="AL335" s="85"/>
      <c r="AM335" s="151" t="s">
        <v>19998</v>
      </c>
      <c r="AN335" s="15"/>
      <c r="AO335" s="166"/>
      <c r="AP335" s="5">
        <f t="shared" si="6"/>
        <v>0</v>
      </c>
      <c r="AQ335" s="16"/>
      <c r="AR335" s="205">
        <v>1</v>
      </c>
      <c r="AS335" s="16"/>
      <c r="AT335" s="16"/>
      <c r="AU335" s="16"/>
      <c r="AV335" s="16"/>
      <c r="AW335" s="16"/>
      <c r="AX335" s="16"/>
    </row>
    <row r="336" spans="1:50" customFormat="1" ht="15.75" hidden="1" customHeight="1" x14ac:dyDescent="0.2">
      <c r="A336" s="7" t="s">
        <v>1433</v>
      </c>
      <c r="B336" s="3" t="s">
        <v>1434</v>
      </c>
      <c r="C336" s="85" t="s">
        <v>97</v>
      </c>
      <c r="D336" s="85" t="s">
        <v>23566</v>
      </c>
      <c r="E336" s="41" t="s">
        <v>392</v>
      </c>
      <c r="F336" s="85" t="s">
        <v>23</v>
      </c>
      <c r="G336" s="85" t="s">
        <v>29</v>
      </c>
      <c r="H336" s="85" t="s">
        <v>20690</v>
      </c>
      <c r="I336" s="3" t="s">
        <v>21693</v>
      </c>
      <c r="J336" s="85" t="s">
        <v>105</v>
      </c>
      <c r="K336" s="7" t="s">
        <v>102</v>
      </c>
      <c r="L336" s="3" t="s">
        <v>322</v>
      </c>
      <c r="M336" s="3" t="s">
        <v>433</v>
      </c>
      <c r="N336" s="41" t="s">
        <v>15444</v>
      </c>
      <c r="O336" s="87">
        <v>125403</v>
      </c>
      <c r="P336" s="87">
        <v>125403</v>
      </c>
      <c r="Q336" s="87">
        <v>0</v>
      </c>
      <c r="R336" s="87">
        <v>0</v>
      </c>
      <c r="S336" s="87"/>
      <c r="T336" s="87"/>
      <c r="U336" s="85">
        <v>2019</v>
      </c>
      <c r="V336" s="6"/>
      <c r="W336" s="3"/>
      <c r="X336" s="3"/>
      <c r="Y336" s="3" t="s">
        <v>21890</v>
      </c>
      <c r="Z336" s="3"/>
      <c r="AA336" s="236"/>
      <c r="AB336" s="123" t="s">
        <v>388</v>
      </c>
      <c r="AC336" s="124" t="s">
        <v>21486</v>
      </c>
      <c r="AD336" s="41" t="s">
        <v>1435</v>
      </c>
      <c r="AE336" s="204"/>
      <c r="AF336" s="203"/>
      <c r="AG336" s="41" t="s">
        <v>21484</v>
      </c>
      <c r="AH336" s="41" t="s">
        <v>394</v>
      </c>
      <c r="AI336" s="80" t="s">
        <v>1436</v>
      </c>
      <c r="AJ336" s="41"/>
      <c r="AK336" s="4"/>
      <c r="AL336" s="85" t="s">
        <v>16231</v>
      </c>
      <c r="AM336" s="151" t="s">
        <v>19998</v>
      </c>
      <c r="AN336" s="15"/>
      <c r="AO336" s="166"/>
      <c r="AP336" s="5">
        <f t="shared" si="6"/>
        <v>0</v>
      </c>
      <c r="AQ336" s="16"/>
      <c r="AR336" s="205">
        <v>1</v>
      </c>
      <c r="AS336" s="16"/>
      <c r="AT336" s="16"/>
      <c r="AU336" s="16"/>
      <c r="AV336" s="16"/>
      <c r="AW336" s="16"/>
      <c r="AX336" s="16"/>
    </row>
    <row r="337" spans="1:50" customFormat="1" ht="15.75" hidden="1" customHeight="1" x14ac:dyDescent="0.2">
      <c r="A337" s="7" t="s">
        <v>1437</v>
      </c>
      <c r="B337" s="3" t="s">
        <v>1438</v>
      </c>
      <c r="C337" s="85" t="s">
        <v>97</v>
      </c>
      <c r="D337" s="85" t="s">
        <v>23566</v>
      </c>
      <c r="E337" s="41" t="s">
        <v>392</v>
      </c>
      <c r="F337" s="85" t="s">
        <v>23</v>
      </c>
      <c r="G337" s="85" t="s">
        <v>29</v>
      </c>
      <c r="H337" s="85" t="s">
        <v>20690</v>
      </c>
      <c r="I337" s="3" t="s">
        <v>21693</v>
      </c>
      <c r="J337" s="85" t="s">
        <v>105</v>
      </c>
      <c r="K337" s="7" t="s">
        <v>102</v>
      </c>
      <c r="L337" s="3" t="s">
        <v>322</v>
      </c>
      <c r="M337" s="3" t="s">
        <v>433</v>
      </c>
      <c r="N337" s="41" t="s">
        <v>15444</v>
      </c>
      <c r="O337" s="87">
        <v>149835</v>
      </c>
      <c r="P337" s="87">
        <v>149835</v>
      </c>
      <c r="Q337" s="87">
        <v>0</v>
      </c>
      <c r="R337" s="87">
        <v>0</v>
      </c>
      <c r="S337" s="87"/>
      <c r="T337" s="87"/>
      <c r="U337" s="85">
        <v>2019</v>
      </c>
      <c r="V337" s="6"/>
      <c r="W337" s="3"/>
      <c r="X337" s="3"/>
      <c r="Y337" s="3" t="s">
        <v>604</v>
      </c>
      <c r="Z337" s="3"/>
      <c r="AA337" s="236"/>
      <c r="AB337" s="123" t="s">
        <v>388</v>
      </c>
      <c r="AC337" s="124" t="s">
        <v>21486</v>
      </c>
      <c r="AD337" s="41" t="s">
        <v>1439</v>
      </c>
      <c r="AE337" s="204"/>
      <c r="AF337" s="203"/>
      <c r="AG337" s="41" t="s">
        <v>21484</v>
      </c>
      <c r="AH337" s="41" t="s">
        <v>394</v>
      </c>
      <c r="AI337" s="80" t="s">
        <v>1440</v>
      </c>
      <c r="AJ337" s="41"/>
      <c r="AK337" s="4"/>
      <c r="AL337" s="85" t="s">
        <v>16231</v>
      </c>
      <c r="AM337" s="151" t="s">
        <v>19998</v>
      </c>
      <c r="AN337" s="15"/>
      <c r="AO337" s="166"/>
      <c r="AP337" s="5">
        <f t="shared" si="6"/>
        <v>0</v>
      </c>
      <c r="AQ337" s="16"/>
      <c r="AR337" s="205">
        <v>1</v>
      </c>
      <c r="AS337" s="16"/>
      <c r="AT337" s="16"/>
      <c r="AU337" s="16"/>
      <c r="AV337" s="16"/>
      <c r="AW337" s="16"/>
      <c r="AX337" s="16"/>
    </row>
    <row r="338" spans="1:50" customFormat="1" ht="15.75" hidden="1" customHeight="1" x14ac:dyDescent="0.2">
      <c r="A338" s="7" t="s">
        <v>1441</v>
      </c>
      <c r="B338" s="3" t="s">
        <v>1442</v>
      </c>
      <c r="C338" s="85" t="s">
        <v>97</v>
      </c>
      <c r="D338" s="85" t="s">
        <v>23566</v>
      </c>
      <c r="E338" s="41" t="s">
        <v>392</v>
      </c>
      <c r="F338" s="85" t="s">
        <v>23</v>
      </c>
      <c r="G338" s="85" t="s">
        <v>29</v>
      </c>
      <c r="H338" s="85" t="s">
        <v>20690</v>
      </c>
      <c r="I338" s="3" t="s">
        <v>21693</v>
      </c>
      <c r="J338" s="85" t="s">
        <v>105</v>
      </c>
      <c r="K338" s="7" t="s">
        <v>102</v>
      </c>
      <c r="L338" s="3" t="s">
        <v>322</v>
      </c>
      <c r="M338" s="3" t="s">
        <v>433</v>
      </c>
      <c r="N338" s="41" t="s">
        <v>15444</v>
      </c>
      <c r="O338" s="87">
        <v>91017</v>
      </c>
      <c r="P338" s="87">
        <v>90023</v>
      </c>
      <c r="Q338" s="87">
        <v>994</v>
      </c>
      <c r="R338" s="87">
        <v>0</v>
      </c>
      <c r="S338" s="87"/>
      <c r="T338" s="87"/>
      <c r="U338" s="85">
        <v>2019</v>
      </c>
      <c r="V338" s="6"/>
      <c r="W338" s="3"/>
      <c r="X338" s="3"/>
      <c r="Y338" s="3" t="s">
        <v>21890</v>
      </c>
      <c r="Z338" s="3"/>
      <c r="AA338" s="236"/>
      <c r="AB338" s="123" t="s">
        <v>388</v>
      </c>
      <c r="AC338" s="124" t="s">
        <v>21486</v>
      </c>
      <c r="AD338" s="41" t="s">
        <v>1443</v>
      </c>
      <c r="AE338" s="204"/>
      <c r="AF338" s="203"/>
      <c r="AG338" s="41" t="s">
        <v>21484</v>
      </c>
      <c r="AH338" s="41" t="s">
        <v>394</v>
      </c>
      <c r="AI338" s="80" t="s">
        <v>1444</v>
      </c>
      <c r="AJ338" s="41"/>
      <c r="AK338" s="4"/>
      <c r="AL338" s="85" t="s">
        <v>16231</v>
      </c>
      <c r="AM338" s="151" t="s">
        <v>19998</v>
      </c>
      <c r="AN338" s="15"/>
      <c r="AO338" s="166"/>
      <c r="AP338" s="5">
        <f t="shared" si="6"/>
        <v>0</v>
      </c>
      <c r="AQ338" s="16"/>
      <c r="AR338" s="205">
        <v>1</v>
      </c>
      <c r="AS338" s="16"/>
      <c r="AT338" s="16"/>
      <c r="AU338" s="16"/>
      <c r="AV338" s="16"/>
      <c r="AW338" s="16"/>
      <c r="AX338" s="16"/>
    </row>
    <row r="339" spans="1:50" customFormat="1" ht="15.75" hidden="1" customHeight="1" x14ac:dyDescent="0.2">
      <c r="A339" s="7" t="s">
        <v>1445</v>
      </c>
      <c r="B339" s="3" t="s">
        <v>1446</v>
      </c>
      <c r="C339" s="85" t="s">
        <v>97</v>
      </c>
      <c r="D339" s="85" t="s">
        <v>13090</v>
      </c>
      <c r="E339" s="41" t="s">
        <v>392</v>
      </c>
      <c r="F339" s="85" t="s">
        <v>34</v>
      </c>
      <c r="G339" s="85" t="s">
        <v>37</v>
      </c>
      <c r="H339" s="85" t="s">
        <v>20689</v>
      </c>
      <c r="I339" s="3" t="s">
        <v>21695</v>
      </c>
      <c r="J339" s="85" t="s">
        <v>105</v>
      </c>
      <c r="K339" s="7" t="s">
        <v>102</v>
      </c>
      <c r="L339" s="3" t="s">
        <v>275</v>
      </c>
      <c r="M339" s="3" t="s">
        <v>1447</v>
      </c>
      <c r="N339" s="41">
        <v>302</v>
      </c>
      <c r="O339" s="87">
        <v>0</v>
      </c>
      <c r="P339" s="87">
        <v>0</v>
      </c>
      <c r="Q339" s="87">
        <v>0</v>
      </c>
      <c r="R339" s="87">
        <v>0</v>
      </c>
      <c r="S339" s="87"/>
      <c r="T339" s="87"/>
      <c r="U339" s="85" t="s">
        <v>112</v>
      </c>
      <c r="V339" s="6"/>
      <c r="W339" s="3"/>
      <c r="X339" s="3"/>
      <c r="Y339" s="3"/>
      <c r="Z339" s="3"/>
      <c r="AA339" s="236"/>
      <c r="AB339" s="123" t="s">
        <v>97</v>
      </c>
      <c r="AC339" s="124" t="s">
        <v>13098</v>
      </c>
      <c r="AD339" s="41"/>
      <c r="AE339" s="204"/>
      <c r="AF339" s="203"/>
      <c r="AG339" s="41" t="s">
        <v>21480</v>
      </c>
      <c r="AH339" s="41" t="s">
        <v>121</v>
      </c>
      <c r="AI339" s="80" t="s">
        <v>4</v>
      </c>
      <c r="AJ339" s="41"/>
      <c r="AK339" s="4"/>
      <c r="AL339" s="85"/>
      <c r="AM339" s="151" t="s">
        <v>19998</v>
      </c>
      <c r="AN339" s="15"/>
      <c r="AO339" s="166"/>
      <c r="AP339" s="5">
        <f t="shared" si="6"/>
        <v>0</v>
      </c>
      <c r="AQ339" s="16"/>
      <c r="AR339" s="205">
        <v>1</v>
      </c>
      <c r="AS339" s="16"/>
      <c r="AT339" s="16"/>
      <c r="AU339" s="16"/>
      <c r="AV339" s="16"/>
      <c r="AW339" s="16"/>
      <c r="AX339" s="16"/>
    </row>
    <row r="340" spans="1:50" customFormat="1" ht="15.75" hidden="1" customHeight="1" x14ac:dyDescent="0.2">
      <c r="A340" s="7" t="s">
        <v>1448</v>
      </c>
      <c r="B340" s="3" t="s">
        <v>1449</v>
      </c>
      <c r="C340" s="85" t="s">
        <v>97</v>
      </c>
      <c r="D340" s="85" t="s">
        <v>13090</v>
      </c>
      <c r="E340" s="41" t="s">
        <v>392</v>
      </c>
      <c r="F340" s="85" t="s">
        <v>34</v>
      </c>
      <c r="G340" s="85" t="s">
        <v>37</v>
      </c>
      <c r="H340" s="85" t="s">
        <v>20689</v>
      </c>
      <c r="I340" s="3" t="s">
        <v>21695</v>
      </c>
      <c r="J340" s="85" t="s">
        <v>105</v>
      </c>
      <c r="K340" s="7" t="s">
        <v>102</v>
      </c>
      <c r="L340" s="3" t="s">
        <v>352</v>
      </c>
      <c r="M340" s="3" t="s">
        <v>1450</v>
      </c>
      <c r="N340" s="41">
        <v>302</v>
      </c>
      <c r="O340" s="87">
        <v>0</v>
      </c>
      <c r="P340" s="87">
        <v>0</v>
      </c>
      <c r="Q340" s="87">
        <v>0</v>
      </c>
      <c r="R340" s="87">
        <v>0</v>
      </c>
      <c r="S340" s="87"/>
      <c r="T340" s="87"/>
      <c r="U340" s="85" t="s">
        <v>112</v>
      </c>
      <c r="V340" s="6"/>
      <c r="W340" s="3"/>
      <c r="X340" s="3"/>
      <c r="Y340" s="3"/>
      <c r="Z340" s="3"/>
      <c r="AA340" s="236"/>
      <c r="AB340" s="123" t="s">
        <v>97</v>
      </c>
      <c r="AC340" s="124" t="s">
        <v>13098</v>
      </c>
      <c r="AD340" s="41"/>
      <c r="AE340" s="204"/>
      <c r="AF340" s="203"/>
      <c r="AG340" s="41" t="s">
        <v>21480</v>
      </c>
      <c r="AH340" s="41" t="s">
        <v>121</v>
      </c>
      <c r="AI340" s="80" t="s">
        <v>4</v>
      </c>
      <c r="AJ340" s="41"/>
      <c r="AK340" s="4"/>
      <c r="AL340" s="85"/>
      <c r="AM340" s="151" t="s">
        <v>19998</v>
      </c>
      <c r="AN340" s="15"/>
      <c r="AO340" s="166"/>
      <c r="AP340" s="5">
        <f t="shared" si="6"/>
        <v>0</v>
      </c>
      <c r="AQ340" s="16"/>
      <c r="AR340" s="205">
        <v>1</v>
      </c>
      <c r="AS340" s="16"/>
      <c r="AT340" s="16"/>
      <c r="AU340" s="16"/>
      <c r="AV340" s="16"/>
      <c r="AW340" s="16"/>
      <c r="AX340" s="16"/>
    </row>
    <row r="341" spans="1:50" customFormat="1" ht="15.75" hidden="1" customHeight="1" x14ac:dyDescent="0.2">
      <c r="A341" s="1" t="s">
        <v>15467</v>
      </c>
      <c r="B341" s="1" t="s">
        <v>15468</v>
      </c>
      <c r="C341" s="85" t="s">
        <v>97</v>
      </c>
      <c r="D341" s="85" t="s">
        <v>13090</v>
      </c>
      <c r="E341" s="41" t="s">
        <v>110</v>
      </c>
      <c r="F341" s="85" t="s">
        <v>23</v>
      </c>
      <c r="G341" s="85" t="s">
        <v>24</v>
      </c>
      <c r="H341" s="85" t="s">
        <v>20690</v>
      </c>
      <c r="I341" s="1" t="s">
        <v>21714</v>
      </c>
      <c r="J341" s="85" t="s">
        <v>105</v>
      </c>
      <c r="K341" s="7" t="s">
        <v>102</v>
      </c>
      <c r="L341" s="1" t="s">
        <v>298</v>
      </c>
      <c r="M341" s="1" t="s">
        <v>1545</v>
      </c>
      <c r="N341" s="2" t="s">
        <v>1546</v>
      </c>
      <c r="O341" s="87">
        <v>199624</v>
      </c>
      <c r="P341" s="87">
        <v>5000</v>
      </c>
      <c r="Q341" s="87">
        <v>194624</v>
      </c>
      <c r="R341" s="87">
        <v>0</v>
      </c>
      <c r="S341" s="87"/>
      <c r="T341" s="87"/>
      <c r="U341" s="85">
        <v>2016</v>
      </c>
      <c r="V341" s="6"/>
      <c r="W341" s="3"/>
      <c r="X341" s="1"/>
      <c r="Y341" s="1" t="s">
        <v>172</v>
      </c>
      <c r="Z341" s="1"/>
      <c r="AA341" s="236"/>
      <c r="AB341" s="123" t="s">
        <v>97</v>
      </c>
      <c r="AC341" s="124" t="s">
        <v>13040</v>
      </c>
      <c r="AD341" s="41"/>
      <c r="AE341" s="204"/>
      <c r="AF341" s="203"/>
      <c r="AG341" s="41" t="s">
        <v>21484</v>
      </c>
      <c r="AH341" s="2" t="s">
        <v>155</v>
      </c>
      <c r="AI341" s="80" t="s">
        <v>4</v>
      </c>
      <c r="AJ341" s="2"/>
      <c r="AK341" s="4"/>
      <c r="AL341" s="85"/>
      <c r="AM341" s="151" t="s">
        <v>19999</v>
      </c>
      <c r="AN341" s="16"/>
      <c r="AO341" s="166"/>
      <c r="AP341" s="5">
        <f t="shared" si="6"/>
        <v>0</v>
      </c>
      <c r="AQ341" s="16"/>
      <c r="AR341" s="205">
        <v>1</v>
      </c>
      <c r="AS341" s="16"/>
      <c r="AT341" s="16"/>
      <c r="AU341" s="16"/>
      <c r="AV341" s="16"/>
      <c r="AW341" s="16"/>
      <c r="AX341" s="16"/>
    </row>
    <row r="342" spans="1:50" customFormat="1" ht="15.75" hidden="1" customHeight="1" x14ac:dyDescent="0.2">
      <c r="A342" s="1" t="s">
        <v>15469</v>
      </c>
      <c r="B342" s="1" t="s">
        <v>15470</v>
      </c>
      <c r="C342" s="85" t="s">
        <v>97</v>
      </c>
      <c r="D342" s="85" t="s">
        <v>13090</v>
      </c>
      <c r="E342" s="41" t="s">
        <v>110</v>
      </c>
      <c r="F342" s="85" t="s">
        <v>23</v>
      </c>
      <c r="G342" s="85" t="s">
        <v>24</v>
      </c>
      <c r="H342" s="85" t="s">
        <v>20690</v>
      </c>
      <c r="I342" s="1" t="s">
        <v>21714</v>
      </c>
      <c r="J342" s="85" t="s">
        <v>105</v>
      </c>
      <c r="K342" s="7" t="s">
        <v>102</v>
      </c>
      <c r="L342" s="1" t="s">
        <v>298</v>
      </c>
      <c r="M342" s="1" t="s">
        <v>15456</v>
      </c>
      <c r="N342" s="2" t="s">
        <v>1546</v>
      </c>
      <c r="O342" s="87">
        <v>324357</v>
      </c>
      <c r="P342" s="87">
        <v>4960</v>
      </c>
      <c r="Q342" s="87">
        <v>319397</v>
      </c>
      <c r="R342" s="87">
        <v>0</v>
      </c>
      <c r="S342" s="87"/>
      <c r="T342" s="87"/>
      <c r="U342" s="85">
        <v>2017</v>
      </c>
      <c r="V342" s="6"/>
      <c r="W342" s="3"/>
      <c r="X342" s="1"/>
      <c r="Y342" s="1" t="s">
        <v>172</v>
      </c>
      <c r="Z342" s="1"/>
      <c r="AA342" s="236"/>
      <c r="AB342" s="123" t="s">
        <v>97</v>
      </c>
      <c r="AC342" s="124" t="s">
        <v>13040</v>
      </c>
      <c r="AD342" s="41"/>
      <c r="AE342" s="204"/>
      <c r="AF342" s="203"/>
      <c r="AG342" s="41" t="s">
        <v>21484</v>
      </c>
      <c r="AH342" s="2" t="s">
        <v>155</v>
      </c>
      <c r="AI342" s="80" t="s">
        <v>4</v>
      </c>
      <c r="AJ342" s="2"/>
      <c r="AK342" s="4"/>
      <c r="AL342" s="85"/>
      <c r="AM342" s="151" t="s">
        <v>19999</v>
      </c>
      <c r="AN342" s="16"/>
      <c r="AO342" s="166"/>
      <c r="AP342" s="5">
        <f t="shared" si="6"/>
        <v>0</v>
      </c>
      <c r="AQ342" s="16"/>
      <c r="AR342" s="205">
        <v>1</v>
      </c>
      <c r="AS342" s="16"/>
      <c r="AT342" s="16"/>
      <c r="AU342" s="16"/>
      <c r="AV342" s="16"/>
      <c r="AW342" s="16"/>
      <c r="AX342" s="16"/>
    </row>
    <row r="343" spans="1:50" customFormat="1" ht="15.75" hidden="1" customHeight="1" x14ac:dyDescent="0.2">
      <c r="A343" s="1" t="s">
        <v>15471</v>
      </c>
      <c r="B343" s="1" t="s">
        <v>15472</v>
      </c>
      <c r="C343" s="85" t="s">
        <v>97</v>
      </c>
      <c r="D343" s="85" t="s">
        <v>13090</v>
      </c>
      <c r="E343" s="41" t="s">
        <v>110</v>
      </c>
      <c r="F343" s="85" t="s">
        <v>23</v>
      </c>
      <c r="G343" s="85" t="s">
        <v>24</v>
      </c>
      <c r="H343" s="85" t="s">
        <v>20690</v>
      </c>
      <c r="I343" s="1" t="s">
        <v>21714</v>
      </c>
      <c r="J343" s="85" t="s">
        <v>105</v>
      </c>
      <c r="K343" s="7" t="s">
        <v>102</v>
      </c>
      <c r="L343" s="1" t="s">
        <v>298</v>
      </c>
      <c r="M343" s="1" t="s">
        <v>15456</v>
      </c>
      <c r="N343" s="2" t="s">
        <v>1546</v>
      </c>
      <c r="O343" s="87">
        <v>371461</v>
      </c>
      <c r="P343" s="87">
        <v>0</v>
      </c>
      <c r="Q343" s="87">
        <v>371461</v>
      </c>
      <c r="R343" s="87">
        <v>0</v>
      </c>
      <c r="S343" s="87"/>
      <c r="T343" s="87"/>
      <c r="U343" s="85">
        <v>2018</v>
      </c>
      <c r="V343" s="6"/>
      <c r="W343" s="3"/>
      <c r="X343" s="1"/>
      <c r="Y343" s="1" t="s">
        <v>172</v>
      </c>
      <c r="Z343" s="1"/>
      <c r="AA343" s="236"/>
      <c r="AB343" s="123" t="s">
        <v>97</v>
      </c>
      <c r="AC343" s="124" t="s">
        <v>13040</v>
      </c>
      <c r="AD343" s="41"/>
      <c r="AE343" s="204"/>
      <c r="AF343" s="203"/>
      <c r="AG343" s="41" t="s">
        <v>21484</v>
      </c>
      <c r="AH343" s="2" t="s">
        <v>155</v>
      </c>
      <c r="AI343" s="80" t="s">
        <v>4</v>
      </c>
      <c r="AJ343" s="2"/>
      <c r="AK343" s="4"/>
      <c r="AL343" s="85"/>
      <c r="AM343" s="151" t="s">
        <v>19999</v>
      </c>
      <c r="AN343" s="16"/>
      <c r="AO343" s="166"/>
      <c r="AP343" s="5">
        <f t="shared" si="6"/>
        <v>0</v>
      </c>
      <c r="AQ343" s="16"/>
      <c r="AR343" s="205">
        <v>1</v>
      </c>
      <c r="AS343" s="16"/>
      <c r="AT343" s="16"/>
      <c r="AU343" s="16"/>
      <c r="AV343" s="16"/>
      <c r="AW343" s="16"/>
      <c r="AX343" s="16"/>
    </row>
    <row r="344" spans="1:50" customFormat="1" ht="15.75" hidden="1" customHeight="1" x14ac:dyDescent="0.2">
      <c r="A344" s="7" t="s">
        <v>1451</v>
      </c>
      <c r="B344" s="3" t="s">
        <v>1452</v>
      </c>
      <c r="C344" s="85" t="s">
        <v>97</v>
      </c>
      <c r="D344" s="85" t="s">
        <v>23566</v>
      </c>
      <c r="E344" s="41" t="s">
        <v>392</v>
      </c>
      <c r="F344" s="85" t="s">
        <v>23</v>
      </c>
      <c r="G344" s="85" t="s">
        <v>29</v>
      </c>
      <c r="H344" s="85" t="s">
        <v>20690</v>
      </c>
      <c r="I344" s="3" t="s">
        <v>21693</v>
      </c>
      <c r="J344" s="85" t="s">
        <v>105</v>
      </c>
      <c r="K344" s="7" t="s">
        <v>102</v>
      </c>
      <c r="L344" s="3" t="s">
        <v>322</v>
      </c>
      <c r="M344" s="3" t="s">
        <v>1128</v>
      </c>
      <c r="N344" s="41" t="s">
        <v>999</v>
      </c>
      <c r="O344" s="87">
        <v>101230</v>
      </c>
      <c r="P344" s="87">
        <v>0</v>
      </c>
      <c r="Q344" s="87">
        <v>101230</v>
      </c>
      <c r="R344" s="87">
        <v>0</v>
      </c>
      <c r="S344" s="87"/>
      <c r="T344" s="87"/>
      <c r="U344" s="85">
        <v>2019</v>
      </c>
      <c r="V344" s="6"/>
      <c r="W344" s="3"/>
      <c r="X344" s="3"/>
      <c r="Y344" s="3" t="s">
        <v>109</v>
      </c>
      <c r="Z344" s="3"/>
      <c r="AA344" s="236"/>
      <c r="AB344" s="123" t="s">
        <v>388</v>
      </c>
      <c r="AC344" s="124" t="s">
        <v>21486</v>
      </c>
      <c r="AD344" s="41" t="s">
        <v>1453</v>
      </c>
      <c r="AE344" s="204"/>
      <c r="AF344" s="203"/>
      <c r="AG344" s="41" t="s">
        <v>21484</v>
      </c>
      <c r="AH344" s="41" t="s">
        <v>394</v>
      </c>
      <c r="AI344" s="80" t="s">
        <v>1454</v>
      </c>
      <c r="AJ344" s="41"/>
      <c r="AK344" s="4"/>
      <c r="AL344" s="85"/>
      <c r="AM344" s="151" t="s">
        <v>19998</v>
      </c>
      <c r="AN344" s="15"/>
      <c r="AO344" s="166"/>
      <c r="AP344" s="5">
        <f t="shared" si="6"/>
        <v>0</v>
      </c>
      <c r="AQ344" s="16"/>
      <c r="AR344" s="205">
        <v>1</v>
      </c>
      <c r="AS344" s="16"/>
      <c r="AT344" s="16"/>
      <c r="AU344" s="16"/>
      <c r="AV344" s="16"/>
      <c r="AW344" s="16"/>
      <c r="AX344" s="16"/>
    </row>
    <row r="345" spans="1:50" customFormat="1" ht="15.75" hidden="1" customHeight="1" x14ac:dyDescent="0.2">
      <c r="A345" s="7" t="s">
        <v>1455</v>
      </c>
      <c r="B345" s="1" t="s">
        <v>1456</v>
      </c>
      <c r="C345" s="85" t="s">
        <v>97</v>
      </c>
      <c r="D345" s="85" t="s">
        <v>13090</v>
      </c>
      <c r="E345" s="41" t="s">
        <v>154</v>
      </c>
      <c r="F345" s="85" t="s">
        <v>34</v>
      </c>
      <c r="G345" s="85" t="s">
        <v>37</v>
      </c>
      <c r="H345" s="85" t="s">
        <v>20689</v>
      </c>
      <c r="I345" s="1" t="s">
        <v>21702</v>
      </c>
      <c r="J345" s="85" t="s">
        <v>105</v>
      </c>
      <c r="K345" s="7" t="s">
        <v>102</v>
      </c>
      <c r="L345" s="3" t="s">
        <v>260</v>
      </c>
      <c r="M345" s="3" t="s">
        <v>1457</v>
      </c>
      <c r="N345" s="41" t="s">
        <v>1458</v>
      </c>
      <c r="O345" s="87">
        <v>174278</v>
      </c>
      <c r="P345" s="87">
        <v>34662</v>
      </c>
      <c r="Q345" s="87">
        <v>139616</v>
      </c>
      <c r="R345" s="87">
        <v>0</v>
      </c>
      <c r="S345" s="87"/>
      <c r="T345" s="87"/>
      <c r="U345" s="85">
        <v>2018</v>
      </c>
      <c r="V345" s="6"/>
      <c r="W345" s="3"/>
      <c r="X345" s="1"/>
      <c r="Y345" s="3" t="s">
        <v>480</v>
      </c>
      <c r="Z345" s="1"/>
      <c r="AA345" s="236"/>
      <c r="AB345" s="123" t="s">
        <v>97</v>
      </c>
      <c r="AC345" s="124" t="s">
        <v>13040</v>
      </c>
      <c r="AD345" s="41"/>
      <c r="AE345" s="204"/>
      <c r="AF345" s="203"/>
      <c r="AG345" s="41" t="s">
        <v>21480</v>
      </c>
      <c r="AH345" s="41" t="s">
        <v>121</v>
      </c>
      <c r="AI345" s="80" t="s">
        <v>4</v>
      </c>
      <c r="AJ345" s="41"/>
      <c r="AK345" s="4"/>
      <c r="AL345" s="85"/>
      <c r="AM345" s="151" t="s">
        <v>19998</v>
      </c>
      <c r="AN345" s="16"/>
      <c r="AO345" s="166"/>
      <c r="AP345" s="5">
        <f t="shared" si="6"/>
        <v>0</v>
      </c>
      <c r="AQ345" s="16"/>
      <c r="AR345" s="205">
        <v>1</v>
      </c>
      <c r="AS345" s="16"/>
      <c r="AT345" s="16"/>
      <c r="AU345" s="16"/>
      <c r="AV345" s="16"/>
      <c r="AW345" s="16"/>
      <c r="AX345" s="16"/>
    </row>
    <row r="346" spans="1:50" customFormat="1" ht="15.75" hidden="1" customHeight="1" x14ac:dyDescent="0.2">
      <c r="A346" s="7" t="s">
        <v>1459</v>
      </c>
      <c r="B346" s="1" t="s">
        <v>1460</v>
      </c>
      <c r="C346" s="85" t="s">
        <v>97</v>
      </c>
      <c r="D346" s="85" t="s">
        <v>13090</v>
      </c>
      <c r="E346" s="41" t="s">
        <v>110</v>
      </c>
      <c r="F346" s="85" t="s">
        <v>23</v>
      </c>
      <c r="G346" s="85" t="s">
        <v>26</v>
      </c>
      <c r="H346" s="85" t="s">
        <v>20690</v>
      </c>
      <c r="I346" s="1" t="s">
        <v>21707</v>
      </c>
      <c r="J346" s="85" t="s">
        <v>105</v>
      </c>
      <c r="K346" s="7" t="s">
        <v>102</v>
      </c>
      <c r="L346" s="3" t="s">
        <v>1053</v>
      </c>
      <c r="M346" s="3" t="s">
        <v>1054</v>
      </c>
      <c r="N346" s="41">
        <v>328</v>
      </c>
      <c r="O346" s="87">
        <v>125302</v>
      </c>
      <c r="P346" s="87">
        <v>8200</v>
      </c>
      <c r="Q346" s="87">
        <v>117102</v>
      </c>
      <c r="R346" s="87">
        <v>0</v>
      </c>
      <c r="S346" s="87"/>
      <c r="T346" s="87"/>
      <c r="U346" s="85">
        <v>2016</v>
      </c>
      <c r="V346" s="6"/>
      <c r="W346" s="3"/>
      <c r="X346" s="1"/>
      <c r="Y346" s="3" t="s">
        <v>21890</v>
      </c>
      <c r="Z346" s="1"/>
      <c r="AA346" s="236"/>
      <c r="AB346" s="123" t="s">
        <v>97</v>
      </c>
      <c r="AC346" s="124" t="s">
        <v>13040</v>
      </c>
      <c r="AD346" s="41"/>
      <c r="AE346" s="204"/>
      <c r="AF346" s="203"/>
      <c r="AG346" s="41" t="s">
        <v>21484</v>
      </c>
      <c r="AH346" s="41" t="s">
        <v>155</v>
      </c>
      <c r="AI346" s="80" t="s">
        <v>4</v>
      </c>
      <c r="AJ346" s="41"/>
      <c r="AK346" s="4"/>
      <c r="AL346" s="85"/>
      <c r="AM346" s="151" t="s">
        <v>19998</v>
      </c>
      <c r="AN346" s="16"/>
      <c r="AO346" s="166"/>
      <c r="AP346" s="5">
        <f t="shared" si="6"/>
        <v>0</v>
      </c>
      <c r="AQ346" s="16"/>
      <c r="AR346" s="205">
        <v>1</v>
      </c>
      <c r="AS346" s="16"/>
      <c r="AT346" s="16"/>
      <c r="AU346" s="16"/>
      <c r="AV346" s="16"/>
      <c r="AW346" s="16"/>
      <c r="AX346" s="16"/>
    </row>
    <row r="347" spans="1:50" customFormat="1" ht="15.75" hidden="1" customHeight="1" x14ac:dyDescent="0.2">
      <c r="A347" s="7" t="s">
        <v>1461</v>
      </c>
      <c r="B347" s="1" t="s">
        <v>1462</v>
      </c>
      <c r="C347" s="85" t="s">
        <v>97</v>
      </c>
      <c r="D347" s="85" t="s">
        <v>13090</v>
      </c>
      <c r="E347" s="41" t="s">
        <v>110</v>
      </c>
      <c r="F347" s="85" t="s">
        <v>23</v>
      </c>
      <c r="G347" s="85" t="s">
        <v>26</v>
      </c>
      <c r="H347" s="85" t="s">
        <v>20690</v>
      </c>
      <c r="I347" s="1" t="s">
        <v>21707</v>
      </c>
      <c r="J347" s="85" t="s">
        <v>105</v>
      </c>
      <c r="K347" s="7" t="s">
        <v>102</v>
      </c>
      <c r="L347" s="3" t="s">
        <v>1053</v>
      </c>
      <c r="M347" s="3" t="s">
        <v>1054</v>
      </c>
      <c r="N347" s="41">
        <v>328</v>
      </c>
      <c r="O347" s="87">
        <v>119102</v>
      </c>
      <c r="P347" s="87">
        <v>0</v>
      </c>
      <c r="Q347" s="87">
        <v>119102</v>
      </c>
      <c r="R347" s="87">
        <v>0</v>
      </c>
      <c r="S347" s="87"/>
      <c r="T347" s="87"/>
      <c r="U347" s="85">
        <v>2017</v>
      </c>
      <c r="V347" s="6"/>
      <c r="W347" s="3"/>
      <c r="X347" s="1"/>
      <c r="Y347" s="3" t="s">
        <v>21890</v>
      </c>
      <c r="Z347" s="1"/>
      <c r="AA347" s="236"/>
      <c r="AB347" s="123" t="s">
        <v>97</v>
      </c>
      <c r="AC347" s="124" t="s">
        <v>13040</v>
      </c>
      <c r="AD347" s="41"/>
      <c r="AE347" s="204"/>
      <c r="AF347" s="203"/>
      <c r="AG347" s="41" t="s">
        <v>21484</v>
      </c>
      <c r="AH347" s="41" t="s">
        <v>155</v>
      </c>
      <c r="AI347" s="80" t="s">
        <v>4</v>
      </c>
      <c r="AJ347" s="41"/>
      <c r="AK347" s="4"/>
      <c r="AL347" s="85"/>
      <c r="AM347" s="151" t="s">
        <v>19998</v>
      </c>
      <c r="AN347" s="16"/>
      <c r="AO347" s="166"/>
      <c r="AP347" s="5">
        <f t="shared" si="6"/>
        <v>0</v>
      </c>
      <c r="AQ347" s="16"/>
      <c r="AR347" s="205">
        <v>1</v>
      </c>
      <c r="AS347" s="16"/>
      <c r="AT347" s="16"/>
      <c r="AU347" s="16"/>
      <c r="AV347" s="16"/>
      <c r="AW347" s="16"/>
      <c r="AX347" s="16"/>
    </row>
    <row r="348" spans="1:50" customFormat="1" ht="15.75" hidden="1" customHeight="1" x14ac:dyDescent="0.2">
      <c r="A348" s="7" t="s">
        <v>1463</v>
      </c>
      <c r="B348" s="1" t="s">
        <v>1464</v>
      </c>
      <c r="C348" s="85" t="s">
        <v>97</v>
      </c>
      <c r="D348" s="85" t="s">
        <v>13090</v>
      </c>
      <c r="E348" s="41" t="s">
        <v>110</v>
      </c>
      <c r="F348" s="85" t="s">
        <v>23</v>
      </c>
      <c r="G348" s="85" t="s">
        <v>26</v>
      </c>
      <c r="H348" s="85" t="s">
        <v>20690</v>
      </c>
      <c r="I348" s="1" t="s">
        <v>21707</v>
      </c>
      <c r="J348" s="85" t="s">
        <v>105</v>
      </c>
      <c r="K348" s="7" t="s">
        <v>102</v>
      </c>
      <c r="L348" s="3" t="s">
        <v>1053</v>
      </c>
      <c r="M348" s="3" t="s">
        <v>1054</v>
      </c>
      <c r="N348" s="41">
        <v>328</v>
      </c>
      <c r="O348" s="87">
        <v>66579</v>
      </c>
      <c r="P348" s="87">
        <v>0</v>
      </c>
      <c r="Q348" s="87">
        <v>66579</v>
      </c>
      <c r="R348" s="87">
        <v>0</v>
      </c>
      <c r="S348" s="87"/>
      <c r="T348" s="87"/>
      <c r="U348" s="85">
        <v>2018</v>
      </c>
      <c r="V348" s="6"/>
      <c r="W348" s="3"/>
      <c r="X348" s="1"/>
      <c r="Y348" s="3" t="s">
        <v>21890</v>
      </c>
      <c r="Z348" s="1"/>
      <c r="AA348" s="236"/>
      <c r="AB348" s="123" t="s">
        <v>97</v>
      </c>
      <c r="AC348" s="124" t="s">
        <v>13040</v>
      </c>
      <c r="AD348" s="41"/>
      <c r="AE348" s="204"/>
      <c r="AF348" s="203"/>
      <c r="AG348" s="41" t="s">
        <v>21484</v>
      </c>
      <c r="AH348" s="41" t="s">
        <v>155</v>
      </c>
      <c r="AI348" s="80" t="s">
        <v>4</v>
      </c>
      <c r="AJ348" s="41"/>
      <c r="AK348" s="4"/>
      <c r="AL348" s="85"/>
      <c r="AM348" s="151" t="s">
        <v>19998</v>
      </c>
      <c r="AN348" s="16"/>
      <c r="AO348" s="166"/>
      <c r="AP348" s="5">
        <f t="shared" si="6"/>
        <v>0</v>
      </c>
      <c r="AQ348" s="16"/>
      <c r="AR348" s="205">
        <v>1</v>
      </c>
      <c r="AS348" s="16"/>
      <c r="AT348" s="16"/>
      <c r="AU348" s="16"/>
      <c r="AV348" s="16"/>
      <c r="AW348" s="16"/>
      <c r="AX348" s="16"/>
    </row>
    <row r="349" spans="1:50" customFormat="1" ht="15.75" hidden="1" customHeight="1" x14ac:dyDescent="0.2">
      <c r="A349" s="7" t="s">
        <v>1465</v>
      </c>
      <c r="B349" s="3" t="s">
        <v>1466</v>
      </c>
      <c r="C349" s="85" t="s">
        <v>97</v>
      </c>
      <c r="D349" s="85" t="s">
        <v>23566</v>
      </c>
      <c r="E349" s="41" t="s">
        <v>392</v>
      </c>
      <c r="F349" s="85" t="s">
        <v>23</v>
      </c>
      <c r="G349" s="85" t="s">
        <v>29</v>
      </c>
      <c r="H349" s="85" t="s">
        <v>20690</v>
      </c>
      <c r="I349" s="3" t="s">
        <v>21693</v>
      </c>
      <c r="J349" s="85" t="s">
        <v>105</v>
      </c>
      <c r="K349" s="7" t="s">
        <v>102</v>
      </c>
      <c r="L349" s="3" t="s">
        <v>322</v>
      </c>
      <c r="M349" s="3" t="s">
        <v>1128</v>
      </c>
      <c r="N349" s="41" t="s">
        <v>999</v>
      </c>
      <c r="O349" s="87">
        <v>83226</v>
      </c>
      <c r="P349" s="87">
        <v>33226</v>
      </c>
      <c r="Q349" s="87">
        <v>50000</v>
      </c>
      <c r="R349" s="87">
        <v>0</v>
      </c>
      <c r="S349" s="87"/>
      <c r="T349" s="87"/>
      <c r="U349" s="85">
        <v>2019</v>
      </c>
      <c r="V349" s="6"/>
      <c r="W349" s="3"/>
      <c r="X349" s="3"/>
      <c r="Y349" s="3" t="s">
        <v>109</v>
      </c>
      <c r="Z349" s="3"/>
      <c r="AA349" s="236"/>
      <c r="AB349" s="123" t="s">
        <v>388</v>
      </c>
      <c r="AC349" s="124" t="s">
        <v>21486</v>
      </c>
      <c r="AD349" s="41" t="s">
        <v>1467</v>
      </c>
      <c r="AE349" s="204"/>
      <c r="AF349" s="203"/>
      <c r="AG349" s="41" t="s">
        <v>21484</v>
      </c>
      <c r="AH349" s="41" t="s">
        <v>394</v>
      </c>
      <c r="AI349" s="80" t="s">
        <v>1468</v>
      </c>
      <c r="AJ349" s="41"/>
      <c r="AK349" s="4"/>
      <c r="AL349" s="85"/>
      <c r="AM349" s="151" t="s">
        <v>19998</v>
      </c>
      <c r="AN349" s="15"/>
      <c r="AO349" s="166"/>
      <c r="AP349" s="5">
        <f t="shared" si="6"/>
        <v>0</v>
      </c>
      <c r="AQ349" s="16"/>
      <c r="AR349" s="205">
        <v>1</v>
      </c>
      <c r="AS349" s="16"/>
      <c r="AT349" s="16"/>
      <c r="AU349" s="16"/>
      <c r="AV349" s="16"/>
      <c r="AW349" s="16"/>
      <c r="AX349" s="16"/>
    </row>
    <row r="350" spans="1:50" customFormat="1" ht="15.75" hidden="1" customHeight="1" x14ac:dyDescent="0.2">
      <c r="A350" s="7" t="s">
        <v>1469</v>
      </c>
      <c r="B350" s="1" t="s">
        <v>15510</v>
      </c>
      <c r="C350" s="85" t="s">
        <v>97</v>
      </c>
      <c r="D350" s="85" t="s">
        <v>13090</v>
      </c>
      <c r="E350" s="41" t="s">
        <v>110</v>
      </c>
      <c r="F350" s="85" t="s">
        <v>23</v>
      </c>
      <c r="G350" s="85" t="s">
        <v>26</v>
      </c>
      <c r="H350" s="85" t="s">
        <v>20690</v>
      </c>
      <c r="I350" s="1" t="s">
        <v>21707</v>
      </c>
      <c r="J350" s="85" t="s">
        <v>105</v>
      </c>
      <c r="K350" s="7" t="s">
        <v>1470</v>
      </c>
      <c r="L350" s="3" t="s">
        <v>1471</v>
      </c>
      <c r="M350" s="3" t="s">
        <v>1472</v>
      </c>
      <c r="N350" s="41">
        <v>318</v>
      </c>
      <c r="O350" s="87">
        <v>25094</v>
      </c>
      <c r="P350" s="87">
        <v>24819</v>
      </c>
      <c r="Q350" s="87">
        <v>275</v>
      </c>
      <c r="R350" s="87">
        <v>0</v>
      </c>
      <c r="S350" s="87"/>
      <c r="T350" s="87"/>
      <c r="U350" s="85">
        <v>2016</v>
      </c>
      <c r="V350" s="6"/>
      <c r="W350" s="3"/>
      <c r="X350" s="1"/>
      <c r="Y350" s="3" t="s">
        <v>172</v>
      </c>
      <c r="Z350" s="1"/>
      <c r="AA350" s="236"/>
      <c r="AB350" s="123" t="s">
        <v>97</v>
      </c>
      <c r="AC350" s="124" t="s">
        <v>13040</v>
      </c>
      <c r="AD350" s="41"/>
      <c r="AE350" s="204"/>
      <c r="AF350" s="203"/>
      <c r="AG350" s="41" t="s">
        <v>21484</v>
      </c>
      <c r="AH350" s="41" t="s">
        <v>155</v>
      </c>
      <c r="AI350" s="80" t="s">
        <v>4</v>
      </c>
      <c r="AJ350" s="41"/>
      <c r="AK350" s="4"/>
      <c r="AL350" s="85"/>
      <c r="AM350" s="151" t="s">
        <v>19998</v>
      </c>
      <c r="AN350" s="16"/>
      <c r="AO350" s="166"/>
      <c r="AP350" s="5">
        <f t="shared" si="6"/>
        <v>0</v>
      </c>
      <c r="AQ350" s="16"/>
      <c r="AR350" s="205">
        <v>1</v>
      </c>
      <c r="AS350" s="16"/>
      <c r="AT350" s="16"/>
      <c r="AU350" s="16"/>
      <c r="AV350" s="16"/>
      <c r="AW350" s="16"/>
      <c r="AX350" s="16"/>
    </row>
    <row r="351" spans="1:50" customFormat="1" ht="15.75" hidden="1" customHeight="1" x14ac:dyDescent="0.2">
      <c r="A351" s="7" t="s">
        <v>1473</v>
      </c>
      <c r="B351" s="3" t="s">
        <v>1474</v>
      </c>
      <c r="C351" s="85" t="s">
        <v>97</v>
      </c>
      <c r="D351" s="85" t="s">
        <v>23566</v>
      </c>
      <c r="E351" s="41" t="s">
        <v>392</v>
      </c>
      <c r="F351" s="85" t="s">
        <v>23</v>
      </c>
      <c r="G351" s="85" t="s">
        <v>29</v>
      </c>
      <c r="H351" s="85" t="s">
        <v>20690</v>
      </c>
      <c r="I351" s="3" t="s">
        <v>21693</v>
      </c>
      <c r="J351" s="85" t="s">
        <v>105</v>
      </c>
      <c r="K351" s="7" t="s">
        <v>102</v>
      </c>
      <c r="L351" s="3" t="s">
        <v>322</v>
      </c>
      <c r="M351" s="3" t="s">
        <v>1128</v>
      </c>
      <c r="N351" s="41" t="s">
        <v>999</v>
      </c>
      <c r="O351" s="87">
        <v>84831</v>
      </c>
      <c r="P351" s="87">
        <v>0</v>
      </c>
      <c r="Q351" s="87">
        <v>84831</v>
      </c>
      <c r="R351" s="87">
        <v>0</v>
      </c>
      <c r="S351" s="87"/>
      <c r="T351" s="87"/>
      <c r="U351" s="85">
        <v>2019</v>
      </c>
      <c r="V351" s="6"/>
      <c r="W351" s="3"/>
      <c r="X351" s="3"/>
      <c r="Y351" s="3" t="s">
        <v>561</v>
      </c>
      <c r="Z351" s="3"/>
      <c r="AA351" s="236"/>
      <c r="AB351" s="123" t="s">
        <v>388</v>
      </c>
      <c r="AC351" s="124" t="s">
        <v>21486</v>
      </c>
      <c r="AD351" s="41" t="s">
        <v>1475</v>
      </c>
      <c r="AE351" s="204"/>
      <c r="AF351" s="203"/>
      <c r="AG351" s="41" t="s">
        <v>21484</v>
      </c>
      <c r="AH351" s="41" t="s">
        <v>394</v>
      </c>
      <c r="AI351" s="80" t="s">
        <v>1476</v>
      </c>
      <c r="AJ351" s="41"/>
      <c r="AK351" s="4"/>
      <c r="AL351" s="85"/>
      <c r="AM351" s="151" t="s">
        <v>19998</v>
      </c>
      <c r="AN351" s="15"/>
      <c r="AO351" s="166"/>
      <c r="AP351" s="5">
        <f t="shared" si="6"/>
        <v>0</v>
      </c>
      <c r="AQ351" s="16"/>
      <c r="AR351" s="205">
        <v>1</v>
      </c>
      <c r="AS351" s="16"/>
      <c r="AT351" s="16"/>
      <c r="AU351" s="16"/>
      <c r="AV351" s="16"/>
      <c r="AW351" s="16"/>
      <c r="AX351" s="16"/>
    </row>
    <row r="352" spans="1:50" customFormat="1" ht="15.75" hidden="1" customHeight="1" x14ac:dyDescent="0.2">
      <c r="A352" s="7" t="s">
        <v>1477</v>
      </c>
      <c r="B352" s="3" t="s">
        <v>1478</v>
      </c>
      <c r="C352" s="85" t="s">
        <v>97</v>
      </c>
      <c r="D352" s="85" t="s">
        <v>23566</v>
      </c>
      <c r="E352" s="41" t="s">
        <v>392</v>
      </c>
      <c r="F352" s="85" t="s">
        <v>25110</v>
      </c>
      <c r="G352" s="85" t="s">
        <v>13789</v>
      </c>
      <c r="H352" s="85" t="s">
        <v>20690</v>
      </c>
      <c r="I352" s="3" t="s">
        <v>21705</v>
      </c>
      <c r="J352" s="85" t="s">
        <v>105</v>
      </c>
      <c r="K352" s="7" t="s">
        <v>102</v>
      </c>
      <c r="L352" s="3" t="s">
        <v>352</v>
      </c>
      <c r="M352" s="3" t="s">
        <v>1212</v>
      </c>
      <c r="N352" s="41" t="s">
        <v>587</v>
      </c>
      <c r="O352" s="87">
        <v>341508</v>
      </c>
      <c r="P352" s="87">
        <v>34327</v>
      </c>
      <c r="Q352" s="87">
        <v>307181</v>
      </c>
      <c r="R352" s="87">
        <v>0</v>
      </c>
      <c r="S352" s="87"/>
      <c r="T352" s="87"/>
      <c r="U352" s="85">
        <v>2019</v>
      </c>
      <c r="V352" s="6"/>
      <c r="W352" s="3"/>
      <c r="X352" s="3"/>
      <c r="Y352" s="3" t="s">
        <v>561</v>
      </c>
      <c r="Z352" s="3"/>
      <c r="AA352" s="236"/>
      <c r="AB352" s="123" t="s">
        <v>388</v>
      </c>
      <c r="AC352" s="124" t="s">
        <v>21486</v>
      </c>
      <c r="AD352" s="41" t="s">
        <v>1479</v>
      </c>
      <c r="AE352" s="204"/>
      <c r="AF352" s="203"/>
      <c r="AG352" s="41" t="s">
        <v>21492</v>
      </c>
      <c r="AH352" s="41" t="s">
        <v>589</v>
      </c>
      <c r="AI352" s="80" t="s">
        <v>1480</v>
      </c>
      <c r="AJ352" s="41"/>
      <c r="AK352" s="4"/>
      <c r="AL352" s="85"/>
      <c r="AM352" s="151" t="s">
        <v>19998</v>
      </c>
      <c r="AN352" s="15"/>
      <c r="AO352" s="166"/>
      <c r="AP352" s="5">
        <f t="shared" si="6"/>
        <v>0</v>
      </c>
      <c r="AQ352" s="16"/>
      <c r="AR352" s="205">
        <v>1</v>
      </c>
      <c r="AS352" s="16"/>
      <c r="AT352" s="16"/>
      <c r="AU352" s="16"/>
      <c r="AV352" s="16"/>
      <c r="AW352" s="16"/>
      <c r="AX352" s="16"/>
    </row>
    <row r="353" spans="1:50" customFormat="1" ht="15.75" hidden="1" customHeight="1" x14ac:dyDescent="0.2">
      <c r="A353" s="7" t="s">
        <v>1481</v>
      </c>
      <c r="B353" s="3" t="s">
        <v>1482</v>
      </c>
      <c r="C353" s="85" t="s">
        <v>97</v>
      </c>
      <c r="D353" s="85" t="s">
        <v>23566</v>
      </c>
      <c r="E353" s="41" t="s">
        <v>392</v>
      </c>
      <c r="F353" s="85" t="s">
        <v>23</v>
      </c>
      <c r="G353" s="85" t="s">
        <v>29</v>
      </c>
      <c r="H353" s="85" t="s">
        <v>20690</v>
      </c>
      <c r="I353" s="3" t="s">
        <v>21693</v>
      </c>
      <c r="J353" s="85" t="s">
        <v>105</v>
      </c>
      <c r="K353" s="7" t="s">
        <v>102</v>
      </c>
      <c r="L353" s="3" t="s">
        <v>322</v>
      </c>
      <c r="M353" s="3" t="s">
        <v>1128</v>
      </c>
      <c r="N353" s="41" t="s">
        <v>999</v>
      </c>
      <c r="O353" s="87">
        <v>84842</v>
      </c>
      <c r="P353" s="87">
        <v>24351</v>
      </c>
      <c r="Q353" s="87">
        <v>60491</v>
      </c>
      <c r="R353" s="87">
        <v>0</v>
      </c>
      <c r="S353" s="87"/>
      <c r="T353" s="87"/>
      <c r="U353" s="85">
        <v>2019</v>
      </c>
      <c r="V353" s="6"/>
      <c r="W353" s="3"/>
      <c r="X353" s="3"/>
      <c r="Y353" s="3" t="s">
        <v>561</v>
      </c>
      <c r="Z353" s="3"/>
      <c r="AA353" s="236"/>
      <c r="AB353" s="123" t="s">
        <v>388</v>
      </c>
      <c r="AC353" s="124" t="s">
        <v>21486</v>
      </c>
      <c r="AD353" s="41" t="s">
        <v>1483</v>
      </c>
      <c r="AE353" s="204"/>
      <c r="AF353" s="203"/>
      <c r="AG353" s="41" t="s">
        <v>21484</v>
      </c>
      <c r="AH353" s="41" t="s">
        <v>394</v>
      </c>
      <c r="AI353" s="80" t="s">
        <v>1484</v>
      </c>
      <c r="AJ353" s="41"/>
      <c r="AK353" s="4"/>
      <c r="AL353" s="85"/>
      <c r="AM353" s="151" t="s">
        <v>19998</v>
      </c>
      <c r="AN353" s="15"/>
      <c r="AO353" s="166"/>
      <c r="AP353" s="5">
        <f t="shared" si="6"/>
        <v>0</v>
      </c>
      <c r="AQ353" s="16"/>
      <c r="AR353" s="205">
        <v>1</v>
      </c>
      <c r="AS353" s="16"/>
      <c r="AT353" s="16"/>
      <c r="AU353" s="16"/>
      <c r="AV353" s="16"/>
      <c r="AW353" s="16"/>
      <c r="AX353" s="16"/>
    </row>
    <row r="354" spans="1:50" customFormat="1" ht="15.75" hidden="1" customHeight="1" x14ac:dyDescent="0.2">
      <c r="A354" s="7" t="s">
        <v>1485</v>
      </c>
      <c r="B354" s="3" t="s">
        <v>1486</v>
      </c>
      <c r="C354" s="85" t="s">
        <v>97</v>
      </c>
      <c r="D354" s="85" t="s">
        <v>23566</v>
      </c>
      <c r="E354" s="41" t="s">
        <v>392</v>
      </c>
      <c r="F354" s="85" t="s">
        <v>23</v>
      </c>
      <c r="G354" s="85" t="s">
        <v>29</v>
      </c>
      <c r="H354" s="85" t="s">
        <v>20690</v>
      </c>
      <c r="I354" s="3" t="s">
        <v>21693</v>
      </c>
      <c r="J354" s="85" t="s">
        <v>105</v>
      </c>
      <c r="K354" s="7" t="s">
        <v>102</v>
      </c>
      <c r="L354" s="3" t="s">
        <v>322</v>
      </c>
      <c r="M354" s="3" t="s">
        <v>433</v>
      </c>
      <c r="N354" s="41" t="s">
        <v>15444</v>
      </c>
      <c r="O354" s="87">
        <v>51610</v>
      </c>
      <c r="P354" s="87">
        <v>28380</v>
      </c>
      <c r="Q354" s="87">
        <v>23230</v>
      </c>
      <c r="R354" s="87">
        <v>0</v>
      </c>
      <c r="S354" s="87"/>
      <c r="T354" s="87"/>
      <c r="U354" s="85">
        <v>2019</v>
      </c>
      <c r="V354" s="6"/>
      <c r="W354" s="3"/>
      <c r="X354" s="3"/>
      <c r="Y354" s="3" t="s">
        <v>21890</v>
      </c>
      <c r="Z354" s="3"/>
      <c r="AA354" s="236"/>
      <c r="AB354" s="123" t="s">
        <v>388</v>
      </c>
      <c r="AC354" s="124" t="s">
        <v>21486</v>
      </c>
      <c r="AD354" s="41" t="s">
        <v>1487</v>
      </c>
      <c r="AE354" s="204"/>
      <c r="AF354" s="203"/>
      <c r="AG354" s="41" t="s">
        <v>21484</v>
      </c>
      <c r="AH354" s="41" t="s">
        <v>394</v>
      </c>
      <c r="AI354" s="80" t="s">
        <v>1488</v>
      </c>
      <c r="AJ354" s="41" t="s">
        <v>1347</v>
      </c>
      <c r="AK354" s="4"/>
      <c r="AL354" s="85" t="s">
        <v>16231</v>
      </c>
      <c r="AM354" s="151" t="s">
        <v>19998</v>
      </c>
      <c r="AN354" s="15"/>
      <c r="AO354" s="166"/>
      <c r="AP354" s="5">
        <f t="shared" si="6"/>
        <v>0</v>
      </c>
      <c r="AQ354" s="16"/>
      <c r="AR354" s="205">
        <v>1</v>
      </c>
      <c r="AS354" s="16"/>
      <c r="AT354" s="16"/>
      <c r="AU354" s="16"/>
      <c r="AV354" s="16"/>
      <c r="AW354" s="16"/>
      <c r="AX354" s="16"/>
    </row>
    <row r="355" spans="1:50" customFormat="1" ht="15.75" hidden="1" customHeight="1" x14ac:dyDescent="0.2">
      <c r="A355" s="7" t="s">
        <v>1489</v>
      </c>
      <c r="B355" s="3" t="s">
        <v>1490</v>
      </c>
      <c r="C355" s="85" t="s">
        <v>97</v>
      </c>
      <c r="D355" s="85" t="s">
        <v>23566</v>
      </c>
      <c r="E355" s="41" t="s">
        <v>392</v>
      </c>
      <c r="F355" s="85" t="s">
        <v>23</v>
      </c>
      <c r="G355" s="85" t="s">
        <v>29</v>
      </c>
      <c r="H355" s="85" t="s">
        <v>20690</v>
      </c>
      <c r="I355" s="3" t="s">
        <v>21693</v>
      </c>
      <c r="J355" s="85" t="s">
        <v>105</v>
      </c>
      <c r="K355" s="7" t="s">
        <v>102</v>
      </c>
      <c r="L355" s="3" t="s">
        <v>322</v>
      </c>
      <c r="M355" s="3" t="s">
        <v>433</v>
      </c>
      <c r="N355" s="41" t="s">
        <v>15444</v>
      </c>
      <c r="O355" s="87">
        <v>42038</v>
      </c>
      <c r="P355" s="87">
        <v>42038</v>
      </c>
      <c r="Q355" s="87">
        <v>0</v>
      </c>
      <c r="R355" s="87">
        <v>0</v>
      </c>
      <c r="S355" s="87"/>
      <c r="T355" s="87"/>
      <c r="U355" s="85">
        <v>2019</v>
      </c>
      <c r="V355" s="6"/>
      <c r="W355" s="3"/>
      <c r="X355" s="3"/>
      <c r="Y355" s="3" t="s">
        <v>21890</v>
      </c>
      <c r="Z355" s="3"/>
      <c r="AA355" s="236"/>
      <c r="AB355" s="123" t="s">
        <v>388</v>
      </c>
      <c r="AC355" s="124" t="s">
        <v>21486</v>
      </c>
      <c r="AD355" s="41" t="s">
        <v>1491</v>
      </c>
      <c r="AE355" s="204"/>
      <c r="AF355" s="203"/>
      <c r="AG355" s="41" t="s">
        <v>21484</v>
      </c>
      <c r="AH355" s="41" t="s">
        <v>394</v>
      </c>
      <c r="AI355" s="80" t="s">
        <v>1492</v>
      </c>
      <c r="AJ355" s="41" t="s">
        <v>1347</v>
      </c>
      <c r="AK355" s="4"/>
      <c r="AL355" s="85" t="s">
        <v>16231</v>
      </c>
      <c r="AM355" s="151" t="s">
        <v>19998</v>
      </c>
      <c r="AN355" s="15"/>
      <c r="AO355" s="166"/>
      <c r="AP355" s="5">
        <f t="shared" si="6"/>
        <v>0</v>
      </c>
      <c r="AQ355" s="16"/>
      <c r="AR355" s="205">
        <v>1</v>
      </c>
      <c r="AS355" s="16"/>
      <c r="AT355" s="16"/>
      <c r="AU355" s="16"/>
      <c r="AV355" s="16"/>
      <c r="AW355" s="16"/>
      <c r="AX355" s="16"/>
    </row>
    <row r="356" spans="1:50" customFormat="1" ht="15.75" hidden="1" customHeight="1" x14ac:dyDescent="0.2">
      <c r="A356" s="7" t="s">
        <v>1493</v>
      </c>
      <c r="B356" s="3" t="s">
        <v>1494</v>
      </c>
      <c r="C356" s="85" t="s">
        <v>97</v>
      </c>
      <c r="D356" s="85" t="s">
        <v>13090</v>
      </c>
      <c r="E356" s="41" t="s">
        <v>392</v>
      </c>
      <c r="F356" s="85" t="s">
        <v>34</v>
      </c>
      <c r="G356" s="85" t="s">
        <v>37</v>
      </c>
      <c r="H356" s="85" t="s">
        <v>20689</v>
      </c>
      <c r="I356" s="3" t="s">
        <v>21695</v>
      </c>
      <c r="J356" s="85" t="s">
        <v>105</v>
      </c>
      <c r="K356" s="7" t="s">
        <v>102</v>
      </c>
      <c r="L356" s="3" t="s">
        <v>286</v>
      </c>
      <c r="M356" s="3" t="s">
        <v>1495</v>
      </c>
      <c r="N356" s="41" t="s">
        <v>193</v>
      </c>
      <c r="O356" s="87">
        <v>0</v>
      </c>
      <c r="P356" s="87">
        <v>0</v>
      </c>
      <c r="Q356" s="87">
        <v>0</v>
      </c>
      <c r="R356" s="87">
        <v>0</v>
      </c>
      <c r="S356" s="87"/>
      <c r="T356" s="87"/>
      <c r="U356" s="85" t="s">
        <v>112</v>
      </c>
      <c r="V356" s="6"/>
      <c r="W356" s="3"/>
      <c r="X356" s="3"/>
      <c r="Y356" s="3" t="s">
        <v>480</v>
      </c>
      <c r="Z356" s="3"/>
      <c r="AA356" s="236"/>
      <c r="AB356" s="123" t="s">
        <v>97</v>
      </c>
      <c r="AC356" s="124" t="s">
        <v>13098</v>
      </c>
      <c r="AD356" s="41" t="s">
        <v>1496</v>
      </c>
      <c r="AE356" s="204"/>
      <c r="AF356" s="203"/>
      <c r="AG356" s="41" t="s">
        <v>21480</v>
      </c>
      <c r="AH356" s="41" t="s">
        <v>121</v>
      </c>
      <c r="AI356" s="80" t="s">
        <v>4</v>
      </c>
      <c r="AJ356" s="41"/>
      <c r="AK356" s="4"/>
      <c r="AL356" s="85"/>
      <c r="AM356" s="151" t="s">
        <v>19998</v>
      </c>
      <c r="AN356" s="15"/>
      <c r="AO356" s="166"/>
      <c r="AP356" s="5">
        <f t="shared" si="6"/>
        <v>0</v>
      </c>
      <c r="AQ356" s="16"/>
      <c r="AR356" s="205">
        <v>1</v>
      </c>
      <c r="AS356" s="16"/>
      <c r="AT356" s="16"/>
      <c r="AU356" s="16"/>
      <c r="AV356" s="16"/>
      <c r="AW356" s="16"/>
      <c r="AX356" s="16"/>
    </row>
    <row r="357" spans="1:50" customFormat="1" ht="15.75" hidden="1" customHeight="1" x14ac:dyDescent="0.2">
      <c r="A357" s="7" t="s">
        <v>1497</v>
      </c>
      <c r="B357" s="1" t="s">
        <v>26142</v>
      </c>
      <c r="C357" s="85" t="s">
        <v>97</v>
      </c>
      <c r="D357" s="85" t="s">
        <v>13090</v>
      </c>
      <c r="E357" s="41" t="s">
        <v>154</v>
      </c>
      <c r="F357" s="85" t="s">
        <v>34</v>
      </c>
      <c r="G357" s="85" t="s">
        <v>37</v>
      </c>
      <c r="H357" s="85" t="s">
        <v>20689</v>
      </c>
      <c r="I357" s="1" t="s">
        <v>21711</v>
      </c>
      <c r="J357" s="85" t="s">
        <v>105</v>
      </c>
      <c r="K357" s="7" t="s">
        <v>102</v>
      </c>
      <c r="L357" s="3" t="s">
        <v>973</v>
      </c>
      <c r="M357" s="3" t="s">
        <v>1498</v>
      </c>
      <c r="N357" s="41" t="s">
        <v>193</v>
      </c>
      <c r="O357" s="87">
        <v>636878</v>
      </c>
      <c r="P357" s="87">
        <v>506092</v>
      </c>
      <c r="Q357" s="87">
        <v>130786</v>
      </c>
      <c r="R357" s="87">
        <v>0</v>
      </c>
      <c r="S357" s="87"/>
      <c r="T357" s="87"/>
      <c r="U357" s="85">
        <v>2018</v>
      </c>
      <c r="V357" s="6"/>
      <c r="W357" s="3"/>
      <c r="X357" s="1"/>
      <c r="Y357" s="3" t="s">
        <v>554</v>
      </c>
      <c r="Z357" s="1"/>
      <c r="AA357" s="236"/>
      <c r="AB357" s="123" t="s">
        <v>97</v>
      </c>
      <c r="AC357" s="124" t="s">
        <v>13040</v>
      </c>
      <c r="AD357" s="41"/>
      <c r="AE357" s="204"/>
      <c r="AF357" s="203"/>
      <c r="AG357" s="41" t="s">
        <v>21480</v>
      </c>
      <c r="AH357" s="41" t="s">
        <v>121</v>
      </c>
      <c r="AI357" s="80" t="s">
        <v>4</v>
      </c>
      <c r="AJ357" s="41"/>
      <c r="AK357" s="4"/>
      <c r="AL357" s="85"/>
      <c r="AM357" s="151" t="s">
        <v>19998</v>
      </c>
      <c r="AN357" s="16"/>
      <c r="AO357" s="166"/>
      <c r="AP357" s="5">
        <f t="shared" si="6"/>
        <v>0</v>
      </c>
      <c r="AQ357" s="16"/>
      <c r="AR357" s="205">
        <v>1</v>
      </c>
      <c r="AS357" s="16"/>
      <c r="AT357" s="16"/>
      <c r="AU357" s="16"/>
      <c r="AV357" s="16"/>
      <c r="AW357" s="16"/>
      <c r="AX357" s="16"/>
    </row>
    <row r="358" spans="1:50" customFormat="1" ht="15.75" hidden="1" customHeight="1" x14ac:dyDescent="0.2">
      <c r="A358" s="7" t="s">
        <v>1499</v>
      </c>
      <c r="B358" s="3" t="s">
        <v>1500</v>
      </c>
      <c r="C358" s="85" t="s">
        <v>97</v>
      </c>
      <c r="D358" s="85" t="s">
        <v>23566</v>
      </c>
      <c r="E358" s="41" t="s">
        <v>392</v>
      </c>
      <c r="F358" s="85" t="s">
        <v>23</v>
      </c>
      <c r="G358" s="85" t="s">
        <v>29</v>
      </c>
      <c r="H358" s="85" t="s">
        <v>20690</v>
      </c>
      <c r="I358" s="3" t="s">
        <v>21693</v>
      </c>
      <c r="J358" s="85" t="s">
        <v>105</v>
      </c>
      <c r="K358" s="7" t="s">
        <v>102</v>
      </c>
      <c r="L358" s="3" t="s">
        <v>322</v>
      </c>
      <c r="M358" s="3" t="s">
        <v>1128</v>
      </c>
      <c r="N358" s="41" t="s">
        <v>999</v>
      </c>
      <c r="O358" s="87">
        <v>106355</v>
      </c>
      <c r="P358" s="87">
        <v>3643</v>
      </c>
      <c r="Q358" s="87">
        <v>102712</v>
      </c>
      <c r="R358" s="87">
        <v>0</v>
      </c>
      <c r="S358" s="87"/>
      <c r="T358" s="87"/>
      <c r="U358" s="85">
        <v>2019</v>
      </c>
      <c r="V358" s="6"/>
      <c r="W358" s="3"/>
      <c r="X358" s="3"/>
      <c r="Y358" s="3" t="s">
        <v>561</v>
      </c>
      <c r="Z358" s="3"/>
      <c r="AA358" s="236"/>
      <c r="AB358" s="123" t="s">
        <v>388</v>
      </c>
      <c r="AC358" s="124" t="s">
        <v>21486</v>
      </c>
      <c r="AD358" s="41" t="s">
        <v>1501</v>
      </c>
      <c r="AE358" s="204"/>
      <c r="AF358" s="203"/>
      <c r="AG358" s="41" t="s">
        <v>21484</v>
      </c>
      <c r="AH358" s="41" t="s">
        <v>394</v>
      </c>
      <c r="AI358" s="80" t="s">
        <v>1502</v>
      </c>
      <c r="AJ358" s="41"/>
      <c r="AK358" s="4"/>
      <c r="AL358" s="85"/>
      <c r="AM358" s="151" t="s">
        <v>19998</v>
      </c>
      <c r="AN358" s="15"/>
      <c r="AO358" s="166"/>
      <c r="AP358" s="5">
        <f t="shared" si="6"/>
        <v>0</v>
      </c>
      <c r="AQ358" s="16"/>
      <c r="AR358" s="205">
        <v>1</v>
      </c>
      <c r="AS358" s="16"/>
      <c r="AT358" s="16"/>
      <c r="AU358" s="16"/>
      <c r="AV358" s="16"/>
      <c r="AW358" s="16"/>
      <c r="AX358" s="16"/>
    </row>
    <row r="359" spans="1:50" customFormat="1" ht="15.75" hidden="1" customHeight="1" x14ac:dyDescent="0.2">
      <c r="A359" s="7" t="s">
        <v>1503</v>
      </c>
      <c r="B359" s="1" t="s">
        <v>15512</v>
      </c>
      <c r="C359" s="85" t="s">
        <v>97</v>
      </c>
      <c r="D359" s="85" t="s">
        <v>13090</v>
      </c>
      <c r="E359" s="41" t="s">
        <v>110</v>
      </c>
      <c r="F359" s="85" t="s">
        <v>23</v>
      </c>
      <c r="G359" s="85" t="s">
        <v>26</v>
      </c>
      <c r="H359" s="85" t="s">
        <v>20690</v>
      </c>
      <c r="I359" s="1" t="s">
        <v>21707</v>
      </c>
      <c r="J359" s="85" t="s">
        <v>105</v>
      </c>
      <c r="K359" s="7" t="s">
        <v>1470</v>
      </c>
      <c r="L359" s="3" t="s">
        <v>1471</v>
      </c>
      <c r="M359" s="3" t="s">
        <v>1472</v>
      </c>
      <c r="N359" s="41">
        <v>318</v>
      </c>
      <c r="O359" s="87">
        <v>22304</v>
      </c>
      <c r="P359" s="87">
        <v>22304</v>
      </c>
      <c r="Q359" s="87">
        <v>0</v>
      </c>
      <c r="R359" s="87">
        <v>0</v>
      </c>
      <c r="S359" s="87"/>
      <c r="T359" s="87"/>
      <c r="U359" s="85">
        <v>2017</v>
      </c>
      <c r="V359" s="6"/>
      <c r="W359" s="3"/>
      <c r="X359" s="1"/>
      <c r="Y359" s="3" t="s">
        <v>172</v>
      </c>
      <c r="Z359" s="1"/>
      <c r="AA359" s="236"/>
      <c r="AB359" s="123" t="s">
        <v>97</v>
      </c>
      <c r="AC359" s="124" t="s">
        <v>13040</v>
      </c>
      <c r="AD359" s="41"/>
      <c r="AE359" s="204"/>
      <c r="AF359" s="203"/>
      <c r="AG359" s="41" t="s">
        <v>21484</v>
      </c>
      <c r="AH359" s="41" t="s">
        <v>155</v>
      </c>
      <c r="AI359" s="80" t="s">
        <v>4</v>
      </c>
      <c r="AJ359" s="41"/>
      <c r="AK359" s="4"/>
      <c r="AL359" s="85"/>
      <c r="AM359" s="151" t="s">
        <v>19998</v>
      </c>
      <c r="AN359" s="16"/>
      <c r="AO359" s="166"/>
      <c r="AP359" s="5">
        <f t="shared" si="6"/>
        <v>0</v>
      </c>
      <c r="AQ359" s="16"/>
      <c r="AR359" s="205">
        <v>1</v>
      </c>
      <c r="AS359" s="16"/>
      <c r="AT359" s="16"/>
      <c r="AU359" s="16"/>
      <c r="AV359" s="16"/>
      <c r="AW359" s="16"/>
      <c r="AX359" s="16"/>
    </row>
    <row r="360" spans="1:50" customFormat="1" ht="15.75" hidden="1" customHeight="1" x14ac:dyDescent="0.2">
      <c r="A360" s="7" t="s">
        <v>1504</v>
      </c>
      <c r="B360" s="1" t="s">
        <v>15514</v>
      </c>
      <c r="C360" s="85" t="s">
        <v>97</v>
      </c>
      <c r="D360" s="85" t="s">
        <v>13090</v>
      </c>
      <c r="E360" s="41" t="s">
        <v>110</v>
      </c>
      <c r="F360" s="85" t="s">
        <v>23</v>
      </c>
      <c r="G360" s="85" t="s">
        <v>26</v>
      </c>
      <c r="H360" s="85" t="s">
        <v>20690</v>
      </c>
      <c r="I360" s="1" t="s">
        <v>21707</v>
      </c>
      <c r="J360" s="85" t="s">
        <v>105</v>
      </c>
      <c r="K360" s="7" t="s">
        <v>1470</v>
      </c>
      <c r="L360" s="3" t="s">
        <v>1471</v>
      </c>
      <c r="M360" s="3" t="s">
        <v>1472</v>
      </c>
      <c r="N360" s="41">
        <v>318</v>
      </c>
      <c r="O360" s="87">
        <v>26208</v>
      </c>
      <c r="P360" s="87">
        <v>26208</v>
      </c>
      <c r="Q360" s="87">
        <v>0</v>
      </c>
      <c r="R360" s="87">
        <v>0</v>
      </c>
      <c r="S360" s="87"/>
      <c r="T360" s="87"/>
      <c r="U360" s="85">
        <v>2018</v>
      </c>
      <c r="V360" s="6"/>
      <c r="W360" s="3"/>
      <c r="X360" s="1"/>
      <c r="Y360" s="3" t="s">
        <v>172</v>
      </c>
      <c r="Z360" s="1"/>
      <c r="AA360" s="236"/>
      <c r="AB360" s="123" t="s">
        <v>97</v>
      </c>
      <c r="AC360" s="124" t="s">
        <v>13040</v>
      </c>
      <c r="AD360" s="41"/>
      <c r="AE360" s="204"/>
      <c r="AF360" s="203"/>
      <c r="AG360" s="41" t="s">
        <v>21484</v>
      </c>
      <c r="AH360" s="41" t="s">
        <v>155</v>
      </c>
      <c r="AI360" s="80" t="s">
        <v>4</v>
      </c>
      <c r="AJ360" s="41"/>
      <c r="AK360" s="4"/>
      <c r="AL360" s="85"/>
      <c r="AM360" s="151" t="s">
        <v>19998</v>
      </c>
      <c r="AN360" s="16"/>
      <c r="AO360" s="166"/>
      <c r="AP360" s="5">
        <f t="shared" si="6"/>
        <v>0</v>
      </c>
      <c r="AQ360" s="16"/>
      <c r="AR360" s="205">
        <v>1</v>
      </c>
      <c r="AS360" s="16"/>
      <c r="AT360" s="16"/>
      <c r="AU360" s="16"/>
      <c r="AV360" s="16"/>
      <c r="AW360" s="16"/>
      <c r="AX360" s="16"/>
    </row>
    <row r="361" spans="1:50" customFormat="1" ht="15.75" hidden="1" customHeight="1" x14ac:dyDescent="0.2">
      <c r="A361" s="7" t="s">
        <v>1505</v>
      </c>
      <c r="B361" s="3" t="s">
        <v>1506</v>
      </c>
      <c r="C361" s="85" t="s">
        <v>97</v>
      </c>
      <c r="D361" s="85" t="s">
        <v>23566</v>
      </c>
      <c r="E361" s="41" t="s">
        <v>392</v>
      </c>
      <c r="F361" s="85" t="s">
        <v>23</v>
      </c>
      <c r="G361" s="85" t="s">
        <v>29</v>
      </c>
      <c r="H361" s="85" t="s">
        <v>20690</v>
      </c>
      <c r="I361" s="3" t="s">
        <v>21693</v>
      </c>
      <c r="J361" s="85" t="s">
        <v>105</v>
      </c>
      <c r="K361" s="7" t="s">
        <v>102</v>
      </c>
      <c r="L361" s="3" t="s">
        <v>322</v>
      </c>
      <c r="M361" s="3" t="s">
        <v>433</v>
      </c>
      <c r="N361" s="41" t="s">
        <v>15444</v>
      </c>
      <c r="O361" s="87">
        <v>136444</v>
      </c>
      <c r="P361" s="87">
        <v>113075</v>
      </c>
      <c r="Q361" s="87">
        <v>23369</v>
      </c>
      <c r="R361" s="87">
        <v>0</v>
      </c>
      <c r="S361" s="87"/>
      <c r="T361" s="87"/>
      <c r="U361" s="85">
        <v>2019</v>
      </c>
      <c r="V361" s="6"/>
      <c r="W361" s="3"/>
      <c r="X361" s="3"/>
      <c r="Y361" s="3" t="s">
        <v>21890</v>
      </c>
      <c r="Z361" s="3"/>
      <c r="AA361" s="236"/>
      <c r="AB361" s="123" t="s">
        <v>388</v>
      </c>
      <c r="AC361" s="124" t="s">
        <v>21486</v>
      </c>
      <c r="AD361" s="41" t="s">
        <v>1507</v>
      </c>
      <c r="AE361" s="204"/>
      <c r="AF361" s="203"/>
      <c r="AG361" s="41" t="s">
        <v>21484</v>
      </c>
      <c r="AH361" s="41" t="s">
        <v>394</v>
      </c>
      <c r="AI361" s="80" t="s">
        <v>1508</v>
      </c>
      <c r="AJ361" s="41" t="s">
        <v>1347</v>
      </c>
      <c r="AK361" s="4"/>
      <c r="AL361" s="85" t="s">
        <v>16231</v>
      </c>
      <c r="AM361" s="151" t="s">
        <v>19998</v>
      </c>
      <c r="AN361" s="15"/>
      <c r="AO361" s="166"/>
      <c r="AP361" s="5">
        <f t="shared" si="6"/>
        <v>0</v>
      </c>
      <c r="AQ361" s="16"/>
      <c r="AR361" s="205">
        <v>1</v>
      </c>
      <c r="AS361" s="16"/>
      <c r="AT361" s="16"/>
      <c r="AU361" s="16"/>
      <c r="AV361" s="16"/>
      <c r="AW361" s="16"/>
      <c r="AX361" s="16"/>
    </row>
    <row r="362" spans="1:50" customFormat="1" ht="15.75" hidden="1" customHeight="1" x14ac:dyDescent="0.2">
      <c r="A362" s="1" t="s">
        <v>20714</v>
      </c>
      <c r="B362" s="1" t="s">
        <v>26143</v>
      </c>
      <c r="C362" s="85" t="s">
        <v>97</v>
      </c>
      <c r="D362" s="85" t="s">
        <v>13090</v>
      </c>
      <c r="E362" s="41" t="s">
        <v>154</v>
      </c>
      <c r="F362" s="85" t="s">
        <v>34</v>
      </c>
      <c r="G362" s="85" t="s">
        <v>37</v>
      </c>
      <c r="H362" s="85" t="s">
        <v>20689</v>
      </c>
      <c r="I362" s="1" t="s">
        <v>21711</v>
      </c>
      <c r="J362" s="85" t="s">
        <v>105</v>
      </c>
      <c r="K362" s="7" t="s">
        <v>102</v>
      </c>
      <c r="L362" s="1" t="s">
        <v>242</v>
      </c>
      <c r="M362" s="1" t="s">
        <v>20715</v>
      </c>
      <c r="N362" s="2" t="s">
        <v>193</v>
      </c>
      <c r="O362" s="87">
        <v>73879</v>
      </c>
      <c r="P362" s="87">
        <v>16619</v>
      </c>
      <c r="Q362" s="87">
        <v>57260</v>
      </c>
      <c r="R362" s="87">
        <v>0</v>
      </c>
      <c r="S362" s="87"/>
      <c r="T362" s="87"/>
      <c r="U362" s="85">
        <v>2019</v>
      </c>
      <c r="V362" s="6"/>
      <c r="W362" s="3"/>
      <c r="X362" s="1"/>
      <c r="Y362" s="1" t="s">
        <v>109</v>
      </c>
      <c r="Z362" s="1"/>
      <c r="AA362" s="236"/>
      <c r="AB362" s="123" t="s">
        <v>97</v>
      </c>
      <c r="AC362" s="124" t="s">
        <v>13040</v>
      </c>
      <c r="AD362" s="41"/>
      <c r="AE362" s="204"/>
      <c r="AF362" s="203"/>
      <c r="AG362" s="41" t="s">
        <v>21480</v>
      </c>
      <c r="AH362" s="2" t="s">
        <v>121</v>
      </c>
      <c r="AI362" s="80" t="s">
        <v>4</v>
      </c>
      <c r="AJ362" s="2"/>
      <c r="AK362" s="4"/>
      <c r="AL362" s="85"/>
      <c r="AM362" s="151" t="s">
        <v>20970</v>
      </c>
      <c r="AN362" s="16"/>
      <c r="AO362" s="166"/>
      <c r="AP362" s="5">
        <f t="shared" si="6"/>
        <v>0</v>
      </c>
      <c r="AQ362" s="16"/>
      <c r="AR362" s="205">
        <v>1</v>
      </c>
      <c r="AS362" s="16"/>
      <c r="AT362" s="16"/>
      <c r="AU362" s="16"/>
      <c r="AV362" s="16"/>
      <c r="AW362" s="16"/>
      <c r="AX362" s="16"/>
    </row>
    <row r="363" spans="1:50" customFormat="1" ht="15.75" hidden="1" customHeight="1" x14ac:dyDescent="0.2">
      <c r="A363" s="1" t="s">
        <v>15485</v>
      </c>
      <c r="B363" s="1" t="s">
        <v>26144</v>
      </c>
      <c r="C363" s="85" t="s">
        <v>97</v>
      </c>
      <c r="D363" s="85" t="s">
        <v>13090</v>
      </c>
      <c r="E363" s="41" t="s">
        <v>154</v>
      </c>
      <c r="F363" s="85" t="s">
        <v>34</v>
      </c>
      <c r="G363" s="85" t="s">
        <v>37</v>
      </c>
      <c r="H363" s="85" t="s">
        <v>20689</v>
      </c>
      <c r="I363" s="1" t="s">
        <v>21711</v>
      </c>
      <c r="J363" s="85" t="s">
        <v>105</v>
      </c>
      <c r="K363" s="7" t="s">
        <v>102</v>
      </c>
      <c r="L363" s="1" t="s">
        <v>286</v>
      </c>
      <c r="M363" s="1" t="s">
        <v>4327</v>
      </c>
      <c r="N363" s="2" t="s">
        <v>193</v>
      </c>
      <c r="O363" s="87">
        <v>569757</v>
      </c>
      <c r="P363" s="87">
        <v>28700</v>
      </c>
      <c r="Q363" s="87">
        <v>541057</v>
      </c>
      <c r="R363" s="87">
        <v>0</v>
      </c>
      <c r="S363" s="87"/>
      <c r="T363" s="87"/>
      <c r="U363" s="85">
        <v>2019</v>
      </c>
      <c r="V363" s="6"/>
      <c r="W363" s="3"/>
      <c r="X363" s="1"/>
      <c r="Y363" s="1" t="s">
        <v>129</v>
      </c>
      <c r="Z363" s="1"/>
      <c r="AA363" s="236"/>
      <c r="AB363" s="123" t="s">
        <v>97</v>
      </c>
      <c r="AC363" s="124" t="s">
        <v>13040</v>
      </c>
      <c r="AD363" s="41"/>
      <c r="AE363" s="204"/>
      <c r="AF363" s="203"/>
      <c r="AG363" s="41" t="s">
        <v>21480</v>
      </c>
      <c r="AH363" s="2" t="s">
        <v>121</v>
      </c>
      <c r="AI363" s="80" t="s">
        <v>4</v>
      </c>
      <c r="AJ363" s="2"/>
      <c r="AK363" s="4"/>
      <c r="AL363" s="85"/>
      <c r="AM363" s="151" t="s">
        <v>19999</v>
      </c>
      <c r="AN363" s="16"/>
      <c r="AO363" s="166"/>
      <c r="AP363" s="5">
        <f t="shared" si="6"/>
        <v>0</v>
      </c>
      <c r="AQ363" s="16"/>
      <c r="AR363" s="205">
        <v>1</v>
      </c>
      <c r="AS363" s="16"/>
      <c r="AT363" s="16"/>
      <c r="AU363" s="16"/>
      <c r="AV363" s="16"/>
      <c r="AW363" s="16"/>
      <c r="AX363" s="16"/>
    </row>
    <row r="364" spans="1:50" customFormat="1" ht="15.75" hidden="1" customHeight="1" x14ac:dyDescent="0.2">
      <c r="A364" s="7" t="s">
        <v>1509</v>
      </c>
      <c r="B364" s="1" t="s">
        <v>26145</v>
      </c>
      <c r="C364" s="85" t="s">
        <v>97</v>
      </c>
      <c r="D364" s="85" t="s">
        <v>13090</v>
      </c>
      <c r="E364" s="41" t="s">
        <v>154</v>
      </c>
      <c r="F364" s="85" t="s">
        <v>34</v>
      </c>
      <c r="G364" s="85" t="s">
        <v>37</v>
      </c>
      <c r="H364" s="85" t="s">
        <v>20689</v>
      </c>
      <c r="I364" s="1" t="s">
        <v>21711</v>
      </c>
      <c r="J364" s="85" t="s">
        <v>105</v>
      </c>
      <c r="K364" s="7" t="s">
        <v>102</v>
      </c>
      <c r="L364" s="3" t="s">
        <v>333</v>
      </c>
      <c r="M364" s="3" t="s">
        <v>25183</v>
      </c>
      <c r="N364" s="41" t="s">
        <v>193</v>
      </c>
      <c r="O364" s="87">
        <v>168471</v>
      </c>
      <c r="P364" s="87">
        <v>0</v>
      </c>
      <c r="Q364" s="87">
        <v>168471</v>
      </c>
      <c r="R364" s="87">
        <v>0</v>
      </c>
      <c r="S364" s="87"/>
      <c r="T364" s="87"/>
      <c r="U364" s="85">
        <v>2018</v>
      </c>
      <c r="V364" s="6"/>
      <c r="W364" s="3"/>
      <c r="X364" s="1"/>
      <c r="Y364" s="3" t="s">
        <v>129</v>
      </c>
      <c r="Z364" s="1"/>
      <c r="AA364" s="236"/>
      <c r="AB364" s="123" t="s">
        <v>97</v>
      </c>
      <c r="AC364" s="124" t="s">
        <v>13040</v>
      </c>
      <c r="AD364" s="41"/>
      <c r="AE364" s="204"/>
      <c r="AF364" s="203"/>
      <c r="AG364" s="41" t="s">
        <v>21480</v>
      </c>
      <c r="AH364" s="41" t="s">
        <v>121</v>
      </c>
      <c r="AI364" s="80" t="s">
        <v>4</v>
      </c>
      <c r="AJ364" s="41"/>
      <c r="AK364" s="7" t="s">
        <v>1510</v>
      </c>
      <c r="AL364" s="85"/>
      <c r="AM364" s="151" t="s">
        <v>19998</v>
      </c>
      <c r="AN364" s="16"/>
      <c r="AO364" s="166"/>
      <c r="AP364" s="5">
        <f t="shared" si="6"/>
        <v>0</v>
      </c>
      <c r="AQ364" s="16"/>
      <c r="AR364" s="205">
        <v>1</v>
      </c>
      <c r="AS364" s="16"/>
      <c r="AT364" s="16"/>
      <c r="AU364" s="16"/>
      <c r="AV364" s="16"/>
      <c r="AW364" s="16"/>
      <c r="AX364" s="16"/>
    </row>
    <row r="365" spans="1:50" customFormat="1" ht="15.75" hidden="1" customHeight="1" x14ac:dyDescent="0.2">
      <c r="A365" s="1" t="s">
        <v>20716</v>
      </c>
      <c r="B365" s="1" t="s">
        <v>20717</v>
      </c>
      <c r="C365" s="85" t="s">
        <v>97</v>
      </c>
      <c r="D365" s="85" t="s">
        <v>13090</v>
      </c>
      <c r="E365" s="41" t="s">
        <v>154</v>
      </c>
      <c r="F365" s="85" t="s">
        <v>34</v>
      </c>
      <c r="G365" s="85" t="s">
        <v>37</v>
      </c>
      <c r="H365" s="85" t="s">
        <v>20689</v>
      </c>
      <c r="I365" s="1" t="s">
        <v>21702</v>
      </c>
      <c r="J365" s="85" t="s">
        <v>105</v>
      </c>
      <c r="K365" s="7" t="s">
        <v>102</v>
      </c>
      <c r="L365" s="1" t="s">
        <v>260</v>
      </c>
      <c r="M365" s="1" t="s">
        <v>20718</v>
      </c>
      <c r="N365" s="2">
        <v>376</v>
      </c>
      <c r="O365" s="87">
        <v>81486</v>
      </c>
      <c r="P365" s="87">
        <v>38838</v>
      </c>
      <c r="Q365" s="87">
        <v>42648</v>
      </c>
      <c r="R365" s="87">
        <v>17939</v>
      </c>
      <c r="S365" s="87"/>
      <c r="T365" s="87"/>
      <c r="U365" s="85">
        <v>2017</v>
      </c>
      <c r="V365" s="6"/>
      <c r="W365" s="3"/>
      <c r="X365" s="1"/>
      <c r="Y365" s="1" t="s">
        <v>554</v>
      </c>
      <c r="Z365" s="1"/>
      <c r="AA365" s="236"/>
      <c r="AB365" s="123" t="s">
        <v>97</v>
      </c>
      <c r="AC365" s="124" t="s">
        <v>13040</v>
      </c>
      <c r="AD365" s="41"/>
      <c r="AE365" s="204"/>
      <c r="AF365" s="203"/>
      <c r="AG365" s="41" t="s">
        <v>21480</v>
      </c>
      <c r="AH365" s="2" t="s">
        <v>121</v>
      </c>
      <c r="AI365" s="80" t="s">
        <v>4</v>
      </c>
      <c r="AJ365" s="2" t="s">
        <v>20719</v>
      </c>
      <c r="AK365" s="4"/>
      <c r="AL365" s="85"/>
      <c r="AM365" s="151" t="s">
        <v>20970</v>
      </c>
      <c r="AN365" s="16"/>
      <c r="AO365" s="166"/>
      <c r="AP365" s="5">
        <f t="shared" si="6"/>
        <v>0</v>
      </c>
      <c r="AQ365" s="16"/>
      <c r="AR365" s="205">
        <v>1</v>
      </c>
      <c r="AS365" s="16"/>
      <c r="AT365" s="16"/>
      <c r="AU365" s="16"/>
      <c r="AV365" s="16"/>
      <c r="AW365" s="16"/>
      <c r="AX365" s="16"/>
    </row>
    <row r="366" spans="1:50" customFormat="1" ht="15.75" hidden="1" customHeight="1" x14ac:dyDescent="0.2">
      <c r="A366" s="1" t="s">
        <v>20720</v>
      </c>
      <c r="B366" s="1" t="s">
        <v>20721</v>
      </c>
      <c r="C366" s="85" t="s">
        <v>97</v>
      </c>
      <c r="D366" s="85" t="s">
        <v>13090</v>
      </c>
      <c r="E366" s="41" t="s">
        <v>154</v>
      </c>
      <c r="F366" s="85" t="s">
        <v>34</v>
      </c>
      <c r="G366" s="85" t="s">
        <v>37</v>
      </c>
      <c r="H366" s="85" t="s">
        <v>20689</v>
      </c>
      <c r="I366" s="1" t="s">
        <v>21702</v>
      </c>
      <c r="J366" s="85" t="s">
        <v>105</v>
      </c>
      <c r="K366" s="7" t="s">
        <v>102</v>
      </c>
      <c r="L366" s="1" t="s">
        <v>260</v>
      </c>
      <c r="M366" s="1" t="s">
        <v>20718</v>
      </c>
      <c r="N366" s="2">
        <v>375</v>
      </c>
      <c r="O366" s="87">
        <v>117490</v>
      </c>
      <c r="P366" s="87">
        <v>9823</v>
      </c>
      <c r="Q366" s="87">
        <v>107667</v>
      </c>
      <c r="R366" s="87">
        <v>25792</v>
      </c>
      <c r="S366" s="87"/>
      <c r="T366" s="87"/>
      <c r="U366" s="85">
        <v>2017</v>
      </c>
      <c r="V366" s="6"/>
      <c r="W366" s="3"/>
      <c r="X366" s="1"/>
      <c r="Y366" s="1" t="s">
        <v>554</v>
      </c>
      <c r="Z366" s="1"/>
      <c r="AA366" s="236"/>
      <c r="AB366" s="123" t="s">
        <v>97</v>
      </c>
      <c r="AC366" s="124" t="s">
        <v>13040</v>
      </c>
      <c r="AD366" s="41"/>
      <c r="AE366" s="204"/>
      <c r="AF366" s="203"/>
      <c r="AG366" s="41" t="s">
        <v>21480</v>
      </c>
      <c r="AH366" s="2" t="s">
        <v>121</v>
      </c>
      <c r="AI366" s="80" t="s">
        <v>4</v>
      </c>
      <c r="AJ366" s="2" t="s">
        <v>20719</v>
      </c>
      <c r="AK366" s="4"/>
      <c r="AL366" s="85"/>
      <c r="AM366" s="151" t="s">
        <v>20970</v>
      </c>
      <c r="AN366" s="16"/>
      <c r="AO366" s="166"/>
      <c r="AP366" s="5">
        <f t="shared" si="6"/>
        <v>0</v>
      </c>
      <c r="AQ366" s="16"/>
      <c r="AR366" s="205">
        <v>1</v>
      </c>
      <c r="AS366" s="16"/>
      <c r="AT366" s="16"/>
      <c r="AU366" s="16"/>
      <c r="AV366" s="16"/>
      <c r="AW366" s="16"/>
      <c r="AX366" s="16"/>
    </row>
    <row r="367" spans="1:50" customFormat="1" ht="15.75" hidden="1" customHeight="1" x14ac:dyDescent="0.2">
      <c r="A367" s="7" t="s">
        <v>1511</v>
      </c>
      <c r="B367" s="3" t="s">
        <v>1512</v>
      </c>
      <c r="C367" s="85" t="s">
        <v>97</v>
      </c>
      <c r="D367" s="85" t="s">
        <v>23566</v>
      </c>
      <c r="E367" s="41" t="s">
        <v>392</v>
      </c>
      <c r="F367" s="85" t="s">
        <v>23</v>
      </c>
      <c r="G367" s="85" t="s">
        <v>29</v>
      </c>
      <c r="H367" s="85" t="s">
        <v>20690</v>
      </c>
      <c r="I367" s="3" t="s">
        <v>21693</v>
      </c>
      <c r="J367" s="85" t="s">
        <v>105</v>
      </c>
      <c r="K367" s="7" t="s">
        <v>102</v>
      </c>
      <c r="L367" s="3" t="s">
        <v>322</v>
      </c>
      <c r="M367" s="3" t="s">
        <v>1128</v>
      </c>
      <c r="N367" s="41" t="s">
        <v>1314</v>
      </c>
      <c r="O367" s="87">
        <v>70400</v>
      </c>
      <c r="P367" s="87">
        <v>70400</v>
      </c>
      <c r="Q367" s="87">
        <v>0</v>
      </c>
      <c r="R367" s="87">
        <v>0</v>
      </c>
      <c r="S367" s="87"/>
      <c r="T367" s="87"/>
      <c r="U367" s="85">
        <v>2019</v>
      </c>
      <c r="V367" s="6"/>
      <c r="W367" s="3"/>
      <c r="X367" s="3"/>
      <c r="Y367" s="3" t="s">
        <v>561</v>
      </c>
      <c r="Z367" s="3"/>
      <c r="AA367" s="236"/>
      <c r="AB367" s="123" t="s">
        <v>388</v>
      </c>
      <c r="AC367" s="124" t="s">
        <v>21486</v>
      </c>
      <c r="AD367" s="41" t="s">
        <v>1513</v>
      </c>
      <c r="AE367" s="204"/>
      <c r="AF367" s="203"/>
      <c r="AG367" s="41" t="s">
        <v>21484</v>
      </c>
      <c r="AH367" s="41" t="s">
        <v>394</v>
      </c>
      <c r="AI367" s="80" t="s">
        <v>1514</v>
      </c>
      <c r="AJ367" s="41"/>
      <c r="AK367" s="4"/>
      <c r="AL367" s="85"/>
      <c r="AM367" s="151" t="s">
        <v>19998</v>
      </c>
      <c r="AN367" s="15"/>
      <c r="AO367" s="166"/>
      <c r="AP367" s="5">
        <f t="shared" si="6"/>
        <v>0</v>
      </c>
      <c r="AQ367" s="16"/>
      <c r="AR367" s="205">
        <v>1</v>
      </c>
      <c r="AS367" s="16"/>
      <c r="AT367" s="16"/>
      <c r="AU367" s="16"/>
      <c r="AV367" s="16"/>
      <c r="AW367" s="16"/>
      <c r="AX367" s="16"/>
    </row>
    <row r="368" spans="1:50" customFormat="1" ht="15.75" hidden="1" customHeight="1" x14ac:dyDescent="0.2">
      <c r="A368" s="7" t="s">
        <v>1515</v>
      </c>
      <c r="B368" s="1" t="s">
        <v>15511</v>
      </c>
      <c r="C368" s="85" t="s">
        <v>97</v>
      </c>
      <c r="D368" s="85" t="s">
        <v>13090</v>
      </c>
      <c r="E368" s="41" t="s">
        <v>110</v>
      </c>
      <c r="F368" s="85" t="s">
        <v>23</v>
      </c>
      <c r="G368" s="85" t="s">
        <v>26</v>
      </c>
      <c r="H368" s="85" t="s">
        <v>20690</v>
      </c>
      <c r="I368" s="1" t="s">
        <v>21707</v>
      </c>
      <c r="J368" s="85" t="s">
        <v>105</v>
      </c>
      <c r="K368" s="7" t="s">
        <v>102</v>
      </c>
      <c r="L368" s="3" t="s">
        <v>206</v>
      </c>
      <c r="M368" s="3" t="s">
        <v>1069</v>
      </c>
      <c r="N368" s="41">
        <v>318</v>
      </c>
      <c r="O368" s="87">
        <v>55566</v>
      </c>
      <c r="P368" s="87">
        <v>55566</v>
      </c>
      <c r="Q368" s="87">
        <v>0</v>
      </c>
      <c r="R368" s="87">
        <v>0</v>
      </c>
      <c r="S368" s="87"/>
      <c r="T368" s="87"/>
      <c r="U368" s="85">
        <v>2016</v>
      </c>
      <c r="V368" s="6"/>
      <c r="W368" s="3"/>
      <c r="X368" s="1"/>
      <c r="Y368" s="3" t="s">
        <v>172</v>
      </c>
      <c r="Z368" s="1"/>
      <c r="AA368" s="236"/>
      <c r="AB368" s="123" t="s">
        <v>97</v>
      </c>
      <c r="AC368" s="124" t="s">
        <v>13040</v>
      </c>
      <c r="AD368" s="41"/>
      <c r="AE368" s="204"/>
      <c r="AF368" s="203"/>
      <c r="AG368" s="41" t="s">
        <v>21484</v>
      </c>
      <c r="AH368" s="41" t="s">
        <v>155</v>
      </c>
      <c r="AI368" s="80" t="s">
        <v>4</v>
      </c>
      <c r="AJ368" s="41" t="s">
        <v>1516</v>
      </c>
      <c r="AK368" s="4"/>
      <c r="AL368" s="85"/>
      <c r="AM368" s="151" t="s">
        <v>19998</v>
      </c>
      <c r="AN368" s="16"/>
      <c r="AO368" s="166"/>
      <c r="AP368" s="5">
        <f t="shared" si="6"/>
        <v>0</v>
      </c>
      <c r="AQ368" s="16"/>
      <c r="AR368" s="205">
        <v>1</v>
      </c>
      <c r="AS368" s="16"/>
      <c r="AT368" s="16"/>
      <c r="AU368" s="16"/>
      <c r="AV368" s="16"/>
      <c r="AW368" s="16"/>
      <c r="AX368" s="16"/>
    </row>
    <row r="369" spans="1:50" customFormat="1" ht="15.75" hidden="1" customHeight="1" x14ac:dyDescent="0.2">
      <c r="A369" s="7" t="s">
        <v>1517</v>
      </c>
      <c r="B369" s="1" t="s">
        <v>15513</v>
      </c>
      <c r="C369" s="85" t="s">
        <v>97</v>
      </c>
      <c r="D369" s="85" t="s">
        <v>13090</v>
      </c>
      <c r="E369" s="41" t="s">
        <v>110</v>
      </c>
      <c r="F369" s="85" t="s">
        <v>23</v>
      </c>
      <c r="G369" s="85" t="s">
        <v>26</v>
      </c>
      <c r="H369" s="85" t="s">
        <v>20690</v>
      </c>
      <c r="I369" s="1" t="s">
        <v>21707</v>
      </c>
      <c r="J369" s="85" t="s">
        <v>105</v>
      </c>
      <c r="K369" s="7" t="s">
        <v>102</v>
      </c>
      <c r="L369" s="3" t="s">
        <v>206</v>
      </c>
      <c r="M369" s="3" t="s">
        <v>1069</v>
      </c>
      <c r="N369" s="41">
        <v>318</v>
      </c>
      <c r="O369" s="87">
        <v>121764</v>
      </c>
      <c r="P369" s="87">
        <v>72661</v>
      </c>
      <c r="Q369" s="87">
        <v>49103</v>
      </c>
      <c r="R369" s="87">
        <v>0</v>
      </c>
      <c r="S369" s="87"/>
      <c r="T369" s="87"/>
      <c r="U369" s="85">
        <v>2017</v>
      </c>
      <c r="V369" s="6"/>
      <c r="W369" s="3"/>
      <c r="X369" s="1"/>
      <c r="Y369" s="3" t="s">
        <v>172</v>
      </c>
      <c r="Z369" s="1"/>
      <c r="AA369" s="236"/>
      <c r="AB369" s="123" t="s">
        <v>97</v>
      </c>
      <c r="AC369" s="124" t="s">
        <v>13040</v>
      </c>
      <c r="AD369" s="41"/>
      <c r="AE369" s="204"/>
      <c r="AF369" s="203"/>
      <c r="AG369" s="41" t="s">
        <v>21484</v>
      </c>
      <c r="AH369" s="41" t="s">
        <v>155</v>
      </c>
      <c r="AI369" s="80" t="s">
        <v>4</v>
      </c>
      <c r="AJ369" s="41" t="s">
        <v>1516</v>
      </c>
      <c r="AK369" s="4"/>
      <c r="AL369" s="85"/>
      <c r="AM369" s="151" t="s">
        <v>19998</v>
      </c>
      <c r="AN369" s="16"/>
      <c r="AO369" s="166"/>
      <c r="AP369" s="5">
        <f t="shared" si="6"/>
        <v>0</v>
      </c>
      <c r="AQ369" s="16"/>
      <c r="AR369" s="205">
        <v>1</v>
      </c>
      <c r="AS369" s="16"/>
      <c r="AT369" s="16"/>
      <c r="AU369" s="16"/>
      <c r="AV369" s="16"/>
      <c r="AW369" s="16"/>
      <c r="AX369" s="16"/>
    </row>
    <row r="370" spans="1:50" customFormat="1" ht="15.75" hidden="1" customHeight="1" x14ac:dyDescent="0.2">
      <c r="A370" s="7" t="s">
        <v>1518</v>
      </c>
      <c r="B370" s="1" t="s">
        <v>15515</v>
      </c>
      <c r="C370" s="85" t="s">
        <v>97</v>
      </c>
      <c r="D370" s="85" t="s">
        <v>13090</v>
      </c>
      <c r="E370" s="41" t="s">
        <v>110</v>
      </c>
      <c r="F370" s="85" t="s">
        <v>23</v>
      </c>
      <c r="G370" s="85" t="s">
        <v>26</v>
      </c>
      <c r="H370" s="85" t="s">
        <v>20690</v>
      </c>
      <c r="I370" s="1" t="s">
        <v>21707</v>
      </c>
      <c r="J370" s="85" t="s">
        <v>105</v>
      </c>
      <c r="K370" s="7" t="s">
        <v>102</v>
      </c>
      <c r="L370" s="3" t="s">
        <v>206</v>
      </c>
      <c r="M370" s="3" t="s">
        <v>1069</v>
      </c>
      <c r="N370" s="41">
        <v>318</v>
      </c>
      <c r="O370" s="87">
        <v>130336</v>
      </c>
      <c r="P370" s="87">
        <v>33843</v>
      </c>
      <c r="Q370" s="87">
        <v>96493</v>
      </c>
      <c r="R370" s="87">
        <v>0</v>
      </c>
      <c r="S370" s="87"/>
      <c r="T370" s="87"/>
      <c r="U370" s="85">
        <v>2018</v>
      </c>
      <c r="V370" s="6"/>
      <c r="W370" s="3"/>
      <c r="X370" s="1"/>
      <c r="Y370" s="3" t="s">
        <v>172</v>
      </c>
      <c r="Z370" s="1"/>
      <c r="AA370" s="236"/>
      <c r="AB370" s="123" t="s">
        <v>97</v>
      </c>
      <c r="AC370" s="124" t="s">
        <v>13040</v>
      </c>
      <c r="AD370" s="41"/>
      <c r="AE370" s="204"/>
      <c r="AF370" s="203"/>
      <c r="AG370" s="41" t="s">
        <v>21484</v>
      </c>
      <c r="AH370" s="41" t="s">
        <v>155</v>
      </c>
      <c r="AI370" s="80" t="s">
        <v>4</v>
      </c>
      <c r="AJ370" s="41"/>
      <c r="AK370" s="4"/>
      <c r="AL370" s="85"/>
      <c r="AM370" s="151" t="s">
        <v>19998</v>
      </c>
      <c r="AN370" s="16"/>
      <c r="AO370" s="166"/>
      <c r="AP370" s="5">
        <f t="shared" si="6"/>
        <v>0</v>
      </c>
      <c r="AQ370" s="16"/>
      <c r="AR370" s="205">
        <v>1</v>
      </c>
      <c r="AS370" s="16"/>
      <c r="AT370" s="16"/>
      <c r="AU370" s="16"/>
      <c r="AV370" s="16"/>
      <c r="AW370" s="16"/>
      <c r="AX370" s="16"/>
    </row>
    <row r="371" spans="1:50" customFormat="1" ht="15.75" hidden="1" customHeight="1" x14ac:dyDescent="0.2">
      <c r="A371" s="7" t="s">
        <v>1519</v>
      </c>
      <c r="B371" s="3" t="s">
        <v>1520</v>
      </c>
      <c r="C371" s="85" t="s">
        <v>97</v>
      </c>
      <c r="D371" s="85" t="s">
        <v>23566</v>
      </c>
      <c r="E371" s="41" t="s">
        <v>392</v>
      </c>
      <c r="F371" s="85" t="s">
        <v>23</v>
      </c>
      <c r="G371" s="85" t="s">
        <v>29</v>
      </c>
      <c r="H371" s="85" t="s">
        <v>20690</v>
      </c>
      <c r="I371" s="3" t="s">
        <v>21693</v>
      </c>
      <c r="J371" s="85" t="s">
        <v>105</v>
      </c>
      <c r="K371" s="7" t="s">
        <v>102</v>
      </c>
      <c r="L371" s="3" t="s">
        <v>322</v>
      </c>
      <c r="M371" s="3" t="s">
        <v>1128</v>
      </c>
      <c r="N371" s="41" t="s">
        <v>999</v>
      </c>
      <c r="O371" s="87">
        <v>129697</v>
      </c>
      <c r="P371" s="87">
        <v>8194</v>
      </c>
      <c r="Q371" s="87">
        <v>121503</v>
      </c>
      <c r="R371" s="87">
        <v>0</v>
      </c>
      <c r="S371" s="87"/>
      <c r="T371" s="87"/>
      <c r="U371" s="85">
        <v>2019</v>
      </c>
      <c r="V371" s="6"/>
      <c r="W371" s="3"/>
      <c r="X371" s="3"/>
      <c r="Y371" s="3" t="s">
        <v>561</v>
      </c>
      <c r="Z371" s="3"/>
      <c r="AA371" s="236"/>
      <c r="AB371" s="123" t="s">
        <v>388</v>
      </c>
      <c r="AC371" s="124" t="s">
        <v>21486</v>
      </c>
      <c r="AD371" s="41" t="s">
        <v>1521</v>
      </c>
      <c r="AE371" s="204"/>
      <c r="AF371" s="203"/>
      <c r="AG371" s="41" t="s">
        <v>21484</v>
      </c>
      <c r="AH371" s="41" t="s">
        <v>394</v>
      </c>
      <c r="AI371" s="80" t="s">
        <v>1522</v>
      </c>
      <c r="AJ371" s="41"/>
      <c r="AK371" s="4"/>
      <c r="AL371" s="85"/>
      <c r="AM371" s="151" t="s">
        <v>19998</v>
      </c>
      <c r="AN371" s="15"/>
      <c r="AO371" s="166"/>
      <c r="AP371" s="5">
        <f t="shared" si="6"/>
        <v>0</v>
      </c>
      <c r="AQ371" s="16"/>
      <c r="AR371" s="205">
        <v>1</v>
      </c>
      <c r="AS371" s="16"/>
      <c r="AT371" s="16"/>
      <c r="AU371" s="16"/>
      <c r="AV371" s="16"/>
      <c r="AW371" s="16"/>
      <c r="AX371" s="16"/>
    </row>
    <row r="372" spans="1:50" customFormat="1" ht="15.75" hidden="1" customHeight="1" x14ac:dyDescent="0.2">
      <c r="A372" s="7" t="s">
        <v>1523</v>
      </c>
      <c r="B372" s="3" t="s">
        <v>26146</v>
      </c>
      <c r="C372" s="85" t="s">
        <v>97</v>
      </c>
      <c r="D372" s="85" t="s">
        <v>13090</v>
      </c>
      <c r="E372" s="41" t="s">
        <v>154</v>
      </c>
      <c r="F372" s="85" t="s">
        <v>34</v>
      </c>
      <c r="G372" s="85" t="s">
        <v>37</v>
      </c>
      <c r="H372" s="85" t="s">
        <v>20689</v>
      </c>
      <c r="I372" s="3" t="s">
        <v>21702</v>
      </c>
      <c r="J372" s="85" t="s">
        <v>105</v>
      </c>
      <c r="K372" s="7" t="s">
        <v>102</v>
      </c>
      <c r="L372" s="3" t="s">
        <v>1075</v>
      </c>
      <c r="M372" s="3" t="s">
        <v>1524</v>
      </c>
      <c r="N372" s="41" t="s">
        <v>193</v>
      </c>
      <c r="O372" s="87">
        <v>149123</v>
      </c>
      <c r="P372" s="87">
        <v>92922</v>
      </c>
      <c r="Q372" s="87">
        <v>56201</v>
      </c>
      <c r="R372" s="87">
        <v>0</v>
      </c>
      <c r="S372" s="87"/>
      <c r="T372" s="87"/>
      <c r="U372" s="85">
        <v>2018</v>
      </c>
      <c r="V372" s="6"/>
      <c r="W372" s="3"/>
      <c r="X372" s="3"/>
      <c r="Y372" s="3" t="s">
        <v>129</v>
      </c>
      <c r="Z372" s="3"/>
      <c r="AA372" s="236"/>
      <c r="AB372" s="123" t="s">
        <v>97</v>
      </c>
      <c r="AC372" s="124" t="s">
        <v>13040</v>
      </c>
      <c r="AD372" s="41"/>
      <c r="AE372" s="204"/>
      <c r="AF372" s="203"/>
      <c r="AG372" s="41" t="s">
        <v>21480</v>
      </c>
      <c r="AH372" s="41" t="s">
        <v>121</v>
      </c>
      <c r="AI372" s="80" t="s">
        <v>4</v>
      </c>
      <c r="AJ372" s="41"/>
      <c r="AK372" s="4"/>
      <c r="AL372" s="85"/>
      <c r="AM372" s="151" t="s">
        <v>19998</v>
      </c>
      <c r="AN372" s="15"/>
      <c r="AO372" s="166"/>
      <c r="AP372" s="5">
        <f t="shared" si="6"/>
        <v>0</v>
      </c>
      <c r="AQ372" s="16"/>
      <c r="AR372" s="205">
        <v>1</v>
      </c>
      <c r="AS372" s="16"/>
      <c r="AT372" s="16"/>
      <c r="AU372" s="16"/>
      <c r="AV372" s="16"/>
      <c r="AW372" s="16"/>
      <c r="AX372" s="16"/>
    </row>
    <row r="373" spans="1:50" customFormat="1" ht="15.75" hidden="1" customHeight="1" x14ac:dyDescent="0.2">
      <c r="A373" s="7" t="s">
        <v>1525</v>
      </c>
      <c r="B373" s="1" t="s">
        <v>1526</v>
      </c>
      <c r="C373" s="85" t="s">
        <v>97</v>
      </c>
      <c r="D373" s="85" t="s">
        <v>13090</v>
      </c>
      <c r="E373" s="41" t="s">
        <v>154</v>
      </c>
      <c r="F373" s="85" t="s">
        <v>34</v>
      </c>
      <c r="G373" s="85" t="s">
        <v>37</v>
      </c>
      <c r="H373" s="85" t="s">
        <v>20689</v>
      </c>
      <c r="I373" s="1" t="s">
        <v>21702</v>
      </c>
      <c r="J373" s="85" t="s">
        <v>105</v>
      </c>
      <c r="K373" s="7" t="s">
        <v>102</v>
      </c>
      <c r="L373" s="3" t="s">
        <v>1075</v>
      </c>
      <c r="M373" s="3" t="s">
        <v>1527</v>
      </c>
      <c r="N373" s="41" t="s">
        <v>15498</v>
      </c>
      <c r="O373" s="87">
        <v>173478</v>
      </c>
      <c r="P373" s="87">
        <v>50465</v>
      </c>
      <c r="Q373" s="87">
        <v>123013</v>
      </c>
      <c r="R373" s="87">
        <v>0</v>
      </c>
      <c r="S373" s="87"/>
      <c r="T373" s="87"/>
      <c r="U373" s="85">
        <v>2019</v>
      </c>
      <c r="V373" s="6"/>
      <c r="W373" s="3"/>
      <c r="X373" s="1"/>
      <c r="Y373" s="3" t="s">
        <v>129</v>
      </c>
      <c r="Z373" s="1"/>
      <c r="AA373" s="236"/>
      <c r="AB373" s="123" t="s">
        <v>97</v>
      </c>
      <c r="AC373" s="124" t="s">
        <v>13040</v>
      </c>
      <c r="AD373" s="41"/>
      <c r="AE373" s="204"/>
      <c r="AF373" s="203"/>
      <c r="AG373" s="41" t="s">
        <v>21480</v>
      </c>
      <c r="AH373" s="41" t="s">
        <v>121</v>
      </c>
      <c r="AI373" s="80" t="s">
        <v>4</v>
      </c>
      <c r="AJ373" s="41"/>
      <c r="AK373" s="4"/>
      <c r="AL373" s="85"/>
      <c r="AM373" s="151" t="s">
        <v>19998</v>
      </c>
      <c r="AN373" s="16"/>
      <c r="AO373" s="166"/>
      <c r="AP373" s="5">
        <f t="shared" si="6"/>
        <v>0</v>
      </c>
      <c r="AQ373" s="16"/>
      <c r="AR373" s="205">
        <v>1</v>
      </c>
      <c r="AS373" s="16"/>
      <c r="AT373" s="16"/>
      <c r="AU373" s="16"/>
      <c r="AV373" s="16"/>
      <c r="AW373" s="16"/>
      <c r="AX373" s="16"/>
    </row>
    <row r="374" spans="1:50" customFormat="1" ht="15.75" hidden="1" customHeight="1" x14ac:dyDescent="0.2">
      <c r="A374" s="7" t="s">
        <v>1528</v>
      </c>
      <c r="B374" s="3" t="s">
        <v>1529</v>
      </c>
      <c r="C374" s="85" t="s">
        <v>97</v>
      </c>
      <c r="D374" s="85" t="s">
        <v>23566</v>
      </c>
      <c r="E374" s="41" t="s">
        <v>392</v>
      </c>
      <c r="F374" s="85" t="s">
        <v>23</v>
      </c>
      <c r="G374" s="85" t="s">
        <v>29</v>
      </c>
      <c r="H374" s="85" t="s">
        <v>20690</v>
      </c>
      <c r="I374" s="3" t="s">
        <v>21693</v>
      </c>
      <c r="J374" s="85" t="s">
        <v>105</v>
      </c>
      <c r="K374" s="7" t="s">
        <v>102</v>
      </c>
      <c r="L374" s="3" t="s">
        <v>322</v>
      </c>
      <c r="M374" s="3" t="s">
        <v>1128</v>
      </c>
      <c r="N374" s="41" t="s">
        <v>999</v>
      </c>
      <c r="O374" s="87">
        <v>79438</v>
      </c>
      <c r="P374" s="87">
        <v>0</v>
      </c>
      <c r="Q374" s="87">
        <v>79438</v>
      </c>
      <c r="R374" s="87">
        <v>0</v>
      </c>
      <c r="S374" s="87"/>
      <c r="T374" s="87"/>
      <c r="U374" s="85">
        <v>2019</v>
      </c>
      <c r="V374" s="6"/>
      <c r="W374" s="3"/>
      <c r="X374" s="3"/>
      <c r="Y374" s="3" t="s">
        <v>561</v>
      </c>
      <c r="Z374" s="3"/>
      <c r="AA374" s="236"/>
      <c r="AB374" s="123" t="s">
        <v>388</v>
      </c>
      <c r="AC374" s="124" t="s">
        <v>21486</v>
      </c>
      <c r="AD374" s="41" t="s">
        <v>1530</v>
      </c>
      <c r="AE374" s="204"/>
      <c r="AF374" s="203"/>
      <c r="AG374" s="41" t="s">
        <v>21484</v>
      </c>
      <c r="AH374" s="41" t="s">
        <v>394</v>
      </c>
      <c r="AI374" s="80" t="s">
        <v>1531</v>
      </c>
      <c r="AJ374" s="41"/>
      <c r="AK374" s="4"/>
      <c r="AL374" s="85"/>
      <c r="AM374" s="151" t="s">
        <v>19998</v>
      </c>
      <c r="AN374" s="15"/>
      <c r="AO374" s="166"/>
      <c r="AP374" s="5">
        <f t="shared" si="6"/>
        <v>0</v>
      </c>
      <c r="AQ374" s="16"/>
      <c r="AR374" s="205">
        <v>1</v>
      </c>
      <c r="AS374" s="16"/>
      <c r="AT374" s="16"/>
      <c r="AU374" s="16"/>
      <c r="AV374" s="16"/>
      <c r="AW374" s="16"/>
      <c r="AX374" s="16"/>
    </row>
    <row r="375" spans="1:50" customFormat="1" ht="15.75" hidden="1" customHeight="1" x14ac:dyDescent="0.2">
      <c r="A375" s="7" t="s">
        <v>1532</v>
      </c>
      <c r="B375" s="3" t="s">
        <v>1533</v>
      </c>
      <c r="C375" s="85" t="s">
        <v>97</v>
      </c>
      <c r="D375" s="85" t="s">
        <v>23566</v>
      </c>
      <c r="E375" s="41" t="s">
        <v>392</v>
      </c>
      <c r="F375" s="85" t="s">
        <v>23</v>
      </c>
      <c r="G375" s="85" t="s">
        <v>29</v>
      </c>
      <c r="H375" s="85" t="s">
        <v>20690</v>
      </c>
      <c r="I375" s="3" t="s">
        <v>21693</v>
      </c>
      <c r="J375" s="85" t="s">
        <v>105</v>
      </c>
      <c r="K375" s="7" t="s">
        <v>102</v>
      </c>
      <c r="L375" s="3" t="s">
        <v>322</v>
      </c>
      <c r="M375" s="3" t="s">
        <v>433</v>
      </c>
      <c r="N375" s="41" t="s">
        <v>15444</v>
      </c>
      <c r="O375" s="87">
        <v>62007</v>
      </c>
      <c r="P375" s="87">
        <v>54292</v>
      </c>
      <c r="Q375" s="87">
        <v>7715</v>
      </c>
      <c r="R375" s="87">
        <v>0</v>
      </c>
      <c r="S375" s="87"/>
      <c r="T375" s="87"/>
      <c r="U375" s="85">
        <v>2019</v>
      </c>
      <c r="V375" s="6"/>
      <c r="W375" s="3"/>
      <c r="X375" s="3"/>
      <c r="Y375" s="3" t="s">
        <v>109</v>
      </c>
      <c r="Z375" s="3"/>
      <c r="AA375" s="236"/>
      <c r="AB375" s="123" t="s">
        <v>388</v>
      </c>
      <c r="AC375" s="124" t="s">
        <v>21486</v>
      </c>
      <c r="AD375" s="41" t="s">
        <v>1534</v>
      </c>
      <c r="AE375" s="204"/>
      <c r="AF375" s="203"/>
      <c r="AG375" s="41" t="s">
        <v>21484</v>
      </c>
      <c r="AH375" s="41" t="s">
        <v>394</v>
      </c>
      <c r="AI375" s="80" t="s">
        <v>1535</v>
      </c>
      <c r="AJ375" s="41" t="s">
        <v>1347</v>
      </c>
      <c r="AK375" s="4"/>
      <c r="AL375" s="85" t="s">
        <v>16231</v>
      </c>
      <c r="AM375" s="151" t="s">
        <v>19998</v>
      </c>
      <c r="AN375" s="15"/>
      <c r="AO375" s="166"/>
      <c r="AP375" s="5">
        <f t="shared" si="6"/>
        <v>0</v>
      </c>
      <c r="AQ375" s="16"/>
      <c r="AR375" s="205">
        <v>1</v>
      </c>
      <c r="AS375" s="16"/>
      <c r="AT375" s="16"/>
      <c r="AU375" s="16"/>
      <c r="AV375" s="16"/>
      <c r="AW375" s="16"/>
      <c r="AX375" s="16"/>
    </row>
    <row r="376" spans="1:50" customFormat="1" ht="15.75" hidden="1" customHeight="1" x14ac:dyDescent="0.2">
      <c r="A376" s="7" t="s">
        <v>1536</v>
      </c>
      <c r="B376" s="3" t="s">
        <v>1537</v>
      </c>
      <c r="C376" s="85" t="s">
        <v>97</v>
      </c>
      <c r="D376" s="85" t="s">
        <v>23566</v>
      </c>
      <c r="E376" s="41" t="s">
        <v>392</v>
      </c>
      <c r="F376" s="85" t="s">
        <v>23</v>
      </c>
      <c r="G376" s="85" t="s">
        <v>29</v>
      </c>
      <c r="H376" s="85" t="s">
        <v>20690</v>
      </c>
      <c r="I376" s="3" t="s">
        <v>21693</v>
      </c>
      <c r="J376" s="85" t="s">
        <v>105</v>
      </c>
      <c r="K376" s="7" t="s">
        <v>102</v>
      </c>
      <c r="L376" s="3" t="s">
        <v>322</v>
      </c>
      <c r="M376" s="3" t="s">
        <v>433</v>
      </c>
      <c r="N376" s="41" t="s">
        <v>15444</v>
      </c>
      <c r="O376" s="87">
        <v>94565</v>
      </c>
      <c r="P376" s="87">
        <v>0</v>
      </c>
      <c r="Q376" s="87">
        <v>94565</v>
      </c>
      <c r="R376" s="87">
        <v>0</v>
      </c>
      <c r="S376" s="87"/>
      <c r="T376" s="87"/>
      <c r="U376" s="85">
        <v>2020</v>
      </c>
      <c r="V376" s="6"/>
      <c r="W376" s="3"/>
      <c r="X376" s="3"/>
      <c r="Y376" s="3" t="s">
        <v>109</v>
      </c>
      <c r="Z376" s="3"/>
      <c r="AA376" s="236"/>
      <c r="AB376" s="123" t="s">
        <v>388</v>
      </c>
      <c r="AC376" s="124" t="s">
        <v>21486</v>
      </c>
      <c r="AD376" s="41" t="s">
        <v>1538</v>
      </c>
      <c r="AE376" s="204"/>
      <c r="AF376" s="203"/>
      <c r="AG376" s="41" t="s">
        <v>21484</v>
      </c>
      <c r="AH376" s="41" t="s">
        <v>394</v>
      </c>
      <c r="AI376" s="80" t="s">
        <v>1539</v>
      </c>
      <c r="AJ376" s="41" t="s">
        <v>1347</v>
      </c>
      <c r="AK376" s="4"/>
      <c r="AL376" s="85" t="s">
        <v>16231</v>
      </c>
      <c r="AM376" s="151" t="s">
        <v>19998</v>
      </c>
      <c r="AN376" s="15"/>
      <c r="AO376" s="166"/>
      <c r="AP376" s="5">
        <f t="shared" si="6"/>
        <v>0</v>
      </c>
      <c r="AQ376" s="16"/>
      <c r="AR376" s="205">
        <v>1</v>
      </c>
      <c r="AS376" s="16"/>
      <c r="AT376" s="16"/>
      <c r="AU376" s="16"/>
      <c r="AV376" s="16"/>
      <c r="AW376" s="16"/>
      <c r="AX376" s="16"/>
    </row>
    <row r="377" spans="1:50" customFormat="1" ht="15.75" hidden="1" customHeight="1" x14ac:dyDescent="0.2">
      <c r="A377" s="7" t="s">
        <v>1540</v>
      </c>
      <c r="B377" s="3" t="s">
        <v>1541</v>
      </c>
      <c r="C377" s="85" t="s">
        <v>97</v>
      </c>
      <c r="D377" s="85" t="s">
        <v>23566</v>
      </c>
      <c r="E377" s="41" t="s">
        <v>392</v>
      </c>
      <c r="F377" s="85" t="s">
        <v>23</v>
      </c>
      <c r="G377" s="89" t="s">
        <v>29</v>
      </c>
      <c r="H377" s="85" t="s">
        <v>20690</v>
      </c>
      <c r="I377" s="3" t="s">
        <v>21693</v>
      </c>
      <c r="J377" s="85" t="s">
        <v>105</v>
      </c>
      <c r="K377" s="7" t="s">
        <v>102</v>
      </c>
      <c r="L377" s="3" t="s">
        <v>322</v>
      </c>
      <c r="M377" s="3" t="s">
        <v>433</v>
      </c>
      <c r="N377" s="41" t="s">
        <v>1314</v>
      </c>
      <c r="O377" s="87">
        <v>118763</v>
      </c>
      <c r="P377" s="87">
        <v>118757</v>
      </c>
      <c r="Q377" s="87">
        <v>6</v>
      </c>
      <c r="R377" s="87">
        <v>0</v>
      </c>
      <c r="S377" s="87"/>
      <c r="T377" s="87"/>
      <c r="U377" s="85">
        <v>2019</v>
      </c>
      <c r="V377" s="6"/>
      <c r="W377" s="3"/>
      <c r="X377" s="3"/>
      <c r="Y377" s="3" t="s">
        <v>561</v>
      </c>
      <c r="Z377" s="3"/>
      <c r="AA377" s="236"/>
      <c r="AB377" s="123" t="s">
        <v>388</v>
      </c>
      <c r="AC377" s="124" t="s">
        <v>21486</v>
      </c>
      <c r="AD377" s="41" t="s">
        <v>1542</v>
      </c>
      <c r="AE377" s="204"/>
      <c r="AF377" s="203"/>
      <c r="AG377" s="41" t="s">
        <v>21484</v>
      </c>
      <c r="AH377" s="41" t="s">
        <v>394</v>
      </c>
      <c r="AI377" s="80" t="s">
        <v>1543</v>
      </c>
      <c r="AJ377" s="41"/>
      <c r="AK377" s="4"/>
      <c r="AL377" s="85"/>
      <c r="AM377" s="151" t="s">
        <v>19998</v>
      </c>
      <c r="AN377" s="15"/>
      <c r="AO377" s="166"/>
      <c r="AP377" s="5">
        <f t="shared" si="6"/>
        <v>0</v>
      </c>
      <c r="AQ377" s="16"/>
      <c r="AR377" s="205">
        <v>1</v>
      </c>
      <c r="AS377" s="16"/>
      <c r="AT377" s="16"/>
      <c r="AU377" s="16"/>
      <c r="AV377" s="16"/>
      <c r="AW377" s="16"/>
      <c r="AX377" s="16"/>
    </row>
    <row r="378" spans="1:50" customFormat="1" ht="15.75" hidden="1" customHeight="1" x14ac:dyDescent="0.2">
      <c r="A378" s="1" t="s">
        <v>15503</v>
      </c>
      <c r="B378" s="1" t="s">
        <v>1544</v>
      </c>
      <c r="C378" s="85" t="s">
        <v>97</v>
      </c>
      <c r="D378" s="85" t="s">
        <v>13090</v>
      </c>
      <c r="E378" s="41" t="s">
        <v>148</v>
      </c>
      <c r="F378" s="85" t="s">
        <v>23</v>
      </c>
      <c r="G378" s="85" t="s">
        <v>26</v>
      </c>
      <c r="H378" s="85" t="s">
        <v>20690</v>
      </c>
      <c r="I378" s="1" t="s">
        <v>21707</v>
      </c>
      <c r="J378" s="85" t="s">
        <v>105</v>
      </c>
      <c r="K378" s="7" t="s">
        <v>102</v>
      </c>
      <c r="L378" s="1" t="s">
        <v>298</v>
      </c>
      <c r="M378" s="1" t="s">
        <v>15456</v>
      </c>
      <c r="N378" s="2" t="s">
        <v>20712</v>
      </c>
      <c r="O378" s="87">
        <v>0</v>
      </c>
      <c r="P378" s="87">
        <v>0</v>
      </c>
      <c r="Q378" s="87">
        <v>0</v>
      </c>
      <c r="R378" s="87">
        <v>0</v>
      </c>
      <c r="S378" s="87"/>
      <c r="T378" s="87"/>
      <c r="U378" s="85" t="s">
        <v>112</v>
      </c>
      <c r="V378" s="6"/>
      <c r="W378" s="3"/>
      <c r="X378" s="1"/>
      <c r="Y378" s="1"/>
      <c r="Z378" s="1"/>
      <c r="AA378" s="236"/>
      <c r="AB378" s="123" t="s">
        <v>97</v>
      </c>
      <c r="AC378" s="124" t="s">
        <v>13040</v>
      </c>
      <c r="AD378" s="41"/>
      <c r="AE378" s="204"/>
      <c r="AF378" s="203"/>
      <c r="AG378" s="41" t="s">
        <v>21484</v>
      </c>
      <c r="AH378" s="2" t="s">
        <v>155</v>
      </c>
      <c r="AI378" s="80" t="s">
        <v>4</v>
      </c>
      <c r="AJ378" s="2"/>
      <c r="AK378" s="4"/>
      <c r="AL378" s="85"/>
      <c r="AM378" s="151" t="s">
        <v>19999</v>
      </c>
      <c r="AN378" s="16"/>
      <c r="AO378" s="166"/>
      <c r="AP378" s="5">
        <f t="shared" si="6"/>
        <v>0</v>
      </c>
      <c r="AQ378" s="16"/>
      <c r="AR378" s="205">
        <v>1</v>
      </c>
      <c r="AS378" s="16"/>
      <c r="AT378" s="16"/>
      <c r="AU378" s="16"/>
      <c r="AV378" s="16"/>
      <c r="AW378" s="16"/>
      <c r="AX378" s="16"/>
    </row>
    <row r="379" spans="1:50" customFormat="1" ht="15.75" hidden="1" customHeight="1" x14ac:dyDescent="0.2">
      <c r="A379" s="7" t="s">
        <v>1547</v>
      </c>
      <c r="B379" s="3" t="s">
        <v>15453</v>
      </c>
      <c r="C379" s="85" t="s">
        <v>97</v>
      </c>
      <c r="D379" s="85" t="s">
        <v>13090</v>
      </c>
      <c r="E379" s="41" t="s">
        <v>110</v>
      </c>
      <c r="F379" s="85" t="s">
        <v>23</v>
      </c>
      <c r="G379" s="89" t="s">
        <v>24</v>
      </c>
      <c r="H379" s="85" t="s">
        <v>20690</v>
      </c>
      <c r="I379" s="3" t="s">
        <v>21707</v>
      </c>
      <c r="J379" s="85" t="s">
        <v>105</v>
      </c>
      <c r="K379" s="7" t="s">
        <v>102</v>
      </c>
      <c r="L379" s="3" t="s">
        <v>298</v>
      </c>
      <c r="M379" s="3" t="s">
        <v>1545</v>
      </c>
      <c r="N379" s="41" t="s">
        <v>1546</v>
      </c>
      <c r="O379" s="87">
        <v>21141</v>
      </c>
      <c r="P379" s="87">
        <v>0</v>
      </c>
      <c r="Q379" s="87">
        <v>21141</v>
      </c>
      <c r="R379" s="87">
        <v>0</v>
      </c>
      <c r="S379" s="87"/>
      <c r="T379" s="87"/>
      <c r="U379" s="85">
        <v>2016</v>
      </c>
      <c r="V379" s="6"/>
      <c r="W379" s="3"/>
      <c r="X379" s="3"/>
      <c r="Y379" s="3" t="s">
        <v>172</v>
      </c>
      <c r="Z379" s="3"/>
      <c r="AA379" s="236"/>
      <c r="AB379" s="123" t="s">
        <v>97</v>
      </c>
      <c r="AC379" s="124" t="s">
        <v>13040</v>
      </c>
      <c r="AD379" s="41"/>
      <c r="AE379" s="204"/>
      <c r="AF379" s="203"/>
      <c r="AG379" s="41" t="s">
        <v>21484</v>
      </c>
      <c r="AH379" s="41" t="s">
        <v>155</v>
      </c>
      <c r="AI379" s="80" t="s">
        <v>4</v>
      </c>
      <c r="AJ379" s="41"/>
      <c r="AK379" s="7" t="s">
        <v>21526</v>
      </c>
      <c r="AL379" s="7"/>
      <c r="AM379" s="151" t="s">
        <v>19998</v>
      </c>
      <c r="AN379" s="15"/>
      <c r="AO379" s="166"/>
      <c r="AP379" s="5">
        <f t="shared" si="6"/>
        <v>0</v>
      </c>
      <c r="AQ379" s="16"/>
      <c r="AR379" s="205">
        <v>1</v>
      </c>
      <c r="AS379" s="16"/>
      <c r="AT379" s="16"/>
      <c r="AU379" s="16"/>
      <c r="AV379" s="16"/>
      <c r="AW379" s="16"/>
      <c r="AX379" s="16"/>
    </row>
    <row r="380" spans="1:50" customFormat="1" ht="15.75" hidden="1" customHeight="1" x14ac:dyDescent="0.2">
      <c r="A380" s="1" t="s">
        <v>15460</v>
      </c>
      <c r="B380" s="1" t="s">
        <v>15461</v>
      </c>
      <c r="C380" s="85" t="s">
        <v>97</v>
      </c>
      <c r="D380" s="85" t="s">
        <v>13090</v>
      </c>
      <c r="E380" s="41" t="s">
        <v>110</v>
      </c>
      <c r="F380" s="85" t="s">
        <v>23</v>
      </c>
      <c r="G380" s="85" t="s">
        <v>24</v>
      </c>
      <c r="H380" s="85" t="s">
        <v>20690</v>
      </c>
      <c r="I380" s="1" t="s">
        <v>21714</v>
      </c>
      <c r="J380" s="85" t="s">
        <v>105</v>
      </c>
      <c r="K380" s="7" t="s">
        <v>102</v>
      </c>
      <c r="L380" s="1" t="s">
        <v>298</v>
      </c>
      <c r="M380" s="1" t="s">
        <v>1545</v>
      </c>
      <c r="N380" s="2" t="s">
        <v>1546</v>
      </c>
      <c r="O380" s="87">
        <v>17453</v>
      </c>
      <c r="P380" s="87">
        <v>0</v>
      </c>
      <c r="Q380" s="87">
        <v>17453</v>
      </c>
      <c r="R380" s="87">
        <v>0</v>
      </c>
      <c r="S380" s="87"/>
      <c r="T380" s="87"/>
      <c r="U380" s="85">
        <v>2016</v>
      </c>
      <c r="V380" s="6"/>
      <c r="W380" s="3"/>
      <c r="X380" s="1"/>
      <c r="Y380" s="1" t="s">
        <v>172</v>
      </c>
      <c r="Z380" s="1"/>
      <c r="AA380" s="236"/>
      <c r="AB380" s="123" t="s">
        <v>97</v>
      </c>
      <c r="AC380" s="124" t="s">
        <v>13040</v>
      </c>
      <c r="AD380" s="41"/>
      <c r="AE380" s="204"/>
      <c r="AF380" s="203"/>
      <c r="AG380" s="41" t="s">
        <v>21484</v>
      </c>
      <c r="AH380" s="2" t="s">
        <v>155</v>
      </c>
      <c r="AI380" s="80" t="s">
        <v>4</v>
      </c>
      <c r="AJ380" s="2"/>
      <c r="AK380" s="4"/>
      <c r="AL380" s="85"/>
      <c r="AM380" s="151" t="s">
        <v>19999</v>
      </c>
      <c r="AN380" s="16"/>
      <c r="AO380" s="166"/>
      <c r="AP380" s="5">
        <f t="shared" si="6"/>
        <v>0</v>
      </c>
      <c r="AQ380" s="16"/>
      <c r="AR380" s="205">
        <v>1</v>
      </c>
      <c r="AS380" s="16"/>
      <c r="AT380" s="16"/>
      <c r="AU380" s="16"/>
      <c r="AV380" s="16"/>
      <c r="AW380" s="16"/>
      <c r="AX380" s="16"/>
    </row>
    <row r="381" spans="1:50" customFormat="1" ht="15.75" hidden="1" customHeight="1" x14ac:dyDescent="0.2">
      <c r="A381" s="1" t="s">
        <v>15454</v>
      </c>
      <c r="B381" s="1" t="s">
        <v>15455</v>
      </c>
      <c r="C381" s="85" t="s">
        <v>97</v>
      </c>
      <c r="D381" s="85" t="s">
        <v>13090</v>
      </c>
      <c r="E381" s="41" t="s">
        <v>110</v>
      </c>
      <c r="F381" s="85" t="s">
        <v>23</v>
      </c>
      <c r="G381" s="85" t="s">
        <v>24</v>
      </c>
      <c r="H381" s="85" t="s">
        <v>20690</v>
      </c>
      <c r="I381" s="1" t="s">
        <v>21714</v>
      </c>
      <c r="J381" s="85" t="s">
        <v>105</v>
      </c>
      <c r="K381" s="7" t="s">
        <v>102</v>
      </c>
      <c r="L381" s="1" t="s">
        <v>298</v>
      </c>
      <c r="M381" s="1" t="s">
        <v>15456</v>
      </c>
      <c r="N381" s="2" t="s">
        <v>1546</v>
      </c>
      <c r="O381" s="87">
        <v>41381</v>
      </c>
      <c r="P381" s="87">
        <v>0</v>
      </c>
      <c r="Q381" s="87">
        <v>41381</v>
      </c>
      <c r="R381" s="87">
        <v>0</v>
      </c>
      <c r="S381" s="87"/>
      <c r="T381" s="87"/>
      <c r="U381" s="85">
        <v>2017</v>
      </c>
      <c r="V381" s="6"/>
      <c r="W381" s="3"/>
      <c r="X381" s="1"/>
      <c r="Y381" s="1" t="s">
        <v>172</v>
      </c>
      <c r="Z381" s="1"/>
      <c r="AA381" s="236"/>
      <c r="AB381" s="123" t="s">
        <v>97</v>
      </c>
      <c r="AC381" s="124" t="s">
        <v>13040</v>
      </c>
      <c r="AD381" s="41"/>
      <c r="AE381" s="204"/>
      <c r="AF381" s="203"/>
      <c r="AG381" s="41" t="s">
        <v>21484</v>
      </c>
      <c r="AH381" s="2" t="s">
        <v>155</v>
      </c>
      <c r="AI381" s="80" t="s">
        <v>4</v>
      </c>
      <c r="AJ381" s="2"/>
      <c r="AK381" s="4"/>
      <c r="AL381" s="85"/>
      <c r="AM381" s="151" t="s">
        <v>19999</v>
      </c>
      <c r="AN381" s="16"/>
      <c r="AO381" s="166"/>
      <c r="AP381" s="5">
        <f t="shared" si="6"/>
        <v>0</v>
      </c>
      <c r="AQ381" s="16"/>
      <c r="AR381" s="205">
        <v>1</v>
      </c>
      <c r="AS381" s="16"/>
      <c r="AT381" s="16"/>
      <c r="AU381" s="16"/>
      <c r="AV381" s="16"/>
      <c r="AW381" s="16"/>
      <c r="AX381" s="16"/>
    </row>
    <row r="382" spans="1:50" customFormat="1" ht="15.75" hidden="1" customHeight="1" x14ac:dyDescent="0.2">
      <c r="A382" s="1" t="s">
        <v>15462</v>
      </c>
      <c r="B382" s="1" t="s">
        <v>15463</v>
      </c>
      <c r="C382" s="85" t="s">
        <v>97</v>
      </c>
      <c r="D382" s="85" t="s">
        <v>13090</v>
      </c>
      <c r="E382" s="41" t="s">
        <v>110</v>
      </c>
      <c r="F382" s="85" t="s">
        <v>23</v>
      </c>
      <c r="G382" s="85" t="s">
        <v>24</v>
      </c>
      <c r="H382" s="85" t="s">
        <v>20690</v>
      </c>
      <c r="I382" s="1" t="s">
        <v>21714</v>
      </c>
      <c r="J382" s="85" t="s">
        <v>105</v>
      </c>
      <c r="K382" s="7" t="s">
        <v>102</v>
      </c>
      <c r="L382" s="1" t="s">
        <v>298</v>
      </c>
      <c r="M382" s="1" t="s">
        <v>15456</v>
      </c>
      <c r="N382" s="2" t="s">
        <v>1546</v>
      </c>
      <c r="O382" s="87">
        <v>32468</v>
      </c>
      <c r="P382" s="87">
        <v>3237</v>
      </c>
      <c r="Q382" s="87">
        <v>29231</v>
      </c>
      <c r="R382" s="87">
        <v>0</v>
      </c>
      <c r="S382" s="87"/>
      <c r="T382" s="87"/>
      <c r="U382" s="85">
        <v>2017</v>
      </c>
      <c r="V382" s="6"/>
      <c r="W382" s="3"/>
      <c r="X382" s="1"/>
      <c r="Y382" s="1" t="s">
        <v>172</v>
      </c>
      <c r="Z382" s="1"/>
      <c r="AA382" s="236"/>
      <c r="AB382" s="123" t="s">
        <v>97</v>
      </c>
      <c r="AC382" s="124" t="s">
        <v>13040</v>
      </c>
      <c r="AD382" s="41"/>
      <c r="AE382" s="204"/>
      <c r="AF382" s="203"/>
      <c r="AG382" s="41" t="s">
        <v>21484</v>
      </c>
      <c r="AH382" s="2" t="s">
        <v>155</v>
      </c>
      <c r="AI382" s="80" t="s">
        <v>4</v>
      </c>
      <c r="AJ382" s="2"/>
      <c r="AK382" s="4"/>
      <c r="AL382" s="85"/>
      <c r="AM382" s="151" t="s">
        <v>19999</v>
      </c>
      <c r="AN382" s="16"/>
      <c r="AO382" s="166"/>
      <c r="AP382" s="5">
        <f t="shared" si="6"/>
        <v>0</v>
      </c>
      <c r="AQ382" s="16"/>
      <c r="AR382" s="205">
        <v>1</v>
      </c>
      <c r="AS382" s="16"/>
      <c r="AT382" s="16"/>
      <c r="AU382" s="16"/>
      <c r="AV382" s="16"/>
      <c r="AW382" s="16"/>
      <c r="AX382" s="16"/>
    </row>
    <row r="383" spans="1:50" customFormat="1" ht="15.75" hidden="1" customHeight="1" x14ac:dyDescent="0.2">
      <c r="A383" s="1" t="s">
        <v>15457</v>
      </c>
      <c r="B383" s="1" t="s">
        <v>15458</v>
      </c>
      <c r="C383" s="85" t="s">
        <v>97</v>
      </c>
      <c r="D383" s="85" t="s">
        <v>13090</v>
      </c>
      <c r="E383" s="41" t="s">
        <v>110</v>
      </c>
      <c r="F383" s="85" t="s">
        <v>23</v>
      </c>
      <c r="G383" s="85" t="s">
        <v>24</v>
      </c>
      <c r="H383" s="85" t="s">
        <v>20690</v>
      </c>
      <c r="I383" s="1" t="s">
        <v>21714</v>
      </c>
      <c r="J383" s="85" t="s">
        <v>105</v>
      </c>
      <c r="K383" s="7" t="s">
        <v>102</v>
      </c>
      <c r="L383" s="1" t="s">
        <v>298</v>
      </c>
      <c r="M383" s="1" t="s">
        <v>15456</v>
      </c>
      <c r="N383" s="2" t="s">
        <v>1546</v>
      </c>
      <c r="O383" s="87">
        <v>52251</v>
      </c>
      <c r="P383" s="87">
        <v>0</v>
      </c>
      <c r="Q383" s="87">
        <v>52251</v>
      </c>
      <c r="R383" s="87">
        <v>0</v>
      </c>
      <c r="S383" s="87"/>
      <c r="T383" s="87"/>
      <c r="U383" s="85">
        <v>2018</v>
      </c>
      <c r="V383" s="6"/>
      <c r="W383" s="3"/>
      <c r="X383" s="1"/>
      <c r="Y383" s="1" t="s">
        <v>172</v>
      </c>
      <c r="Z383" s="1"/>
      <c r="AA383" s="236"/>
      <c r="AB383" s="123" t="s">
        <v>97</v>
      </c>
      <c r="AC383" s="124" t="s">
        <v>13040</v>
      </c>
      <c r="AD383" s="41"/>
      <c r="AE383" s="204"/>
      <c r="AF383" s="203"/>
      <c r="AG383" s="41" t="s">
        <v>21484</v>
      </c>
      <c r="AH383" s="2" t="s">
        <v>155</v>
      </c>
      <c r="AI383" s="80" t="s">
        <v>4</v>
      </c>
      <c r="AJ383" s="2"/>
      <c r="AK383" s="4"/>
      <c r="AL383" s="85"/>
      <c r="AM383" s="151" t="s">
        <v>19999</v>
      </c>
      <c r="AN383" s="16"/>
      <c r="AO383" s="166"/>
      <c r="AP383" s="5">
        <f t="shared" si="6"/>
        <v>0</v>
      </c>
      <c r="AQ383" s="16"/>
      <c r="AR383" s="205">
        <v>1</v>
      </c>
      <c r="AS383" s="16"/>
      <c r="AT383" s="16"/>
      <c r="AU383" s="16"/>
      <c r="AV383" s="16"/>
      <c r="AW383" s="16"/>
      <c r="AX383" s="16"/>
    </row>
    <row r="384" spans="1:50" customFormat="1" ht="15.75" hidden="1" customHeight="1" x14ac:dyDescent="0.2">
      <c r="A384" s="1" t="s">
        <v>15464</v>
      </c>
      <c r="B384" s="1" t="s">
        <v>15465</v>
      </c>
      <c r="C384" s="85" t="s">
        <v>97</v>
      </c>
      <c r="D384" s="85" t="s">
        <v>13090</v>
      </c>
      <c r="E384" s="41" t="s">
        <v>110</v>
      </c>
      <c r="F384" s="85" t="s">
        <v>23</v>
      </c>
      <c r="G384" s="85" t="s">
        <v>24</v>
      </c>
      <c r="H384" s="85" t="s">
        <v>20690</v>
      </c>
      <c r="I384" s="1" t="s">
        <v>21714</v>
      </c>
      <c r="J384" s="85" t="s">
        <v>105</v>
      </c>
      <c r="K384" s="7" t="s">
        <v>102</v>
      </c>
      <c r="L384" s="1" t="s">
        <v>298</v>
      </c>
      <c r="M384" s="1" t="s">
        <v>15456</v>
      </c>
      <c r="N384" s="2" t="s">
        <v>1546</v>
      </c>
      <c r="O384" s="87">
        <v>37043</v>
      </c>
      <c r="P384" s="87">
        <v>4500</v>
      </c>
      <c r="Q384" s="87">
        <v>32543</v>
      </c>
      <c r="R384" s="87">
        <v>0</v>
      </c>
      <c r="S384" s="87"/>
      <c r="T384" s="87"/>
      <c r="U384" s="85">
        <v>2018</v>
      </c>
      <c r="V384" s="6"/>
      <c r="W384" s="3"/>
      <c r="X384" s="1"/>
      <c r="Y384" s="1" t="s">
        <v>172</v>
      </c>
      <c r="Z384" s="1"/>
      <c r="AA384" s="236"/>
      <c r="AB384" s="123" t="s">
        <v>97</v>
      </c>
      <c r="AC384" s="124" t="s">
        <v>13040</v>
      </c>
      <c r="AD384" s="41"/>
      <c r="AE384" s="204"/>
      <c r="AF384" s="203"/>
      <c r="AG384" s="41" t="s">
        <v>21484</v>
      </c>
      <c r="AH384" s="2" t="s">
        <v>155</v>
      </c>
      <c r="AI384" s="80" t="s">
        <v>4</v>
      </c>
      <c r="AJ384" s="2"/>
      <c r="AK384" s="4"/>
      <c r="AL384" s="85"/>
      <c r="AM384" s="151" t="s">
        <v>19999</v>
      </c>
      <c r="AN384" s="16"/>
      <c r="AO384" s="166"/>
      <c r="AP384" s="5">
        <f t="shared" si="6"/>
        <v>0</v>
      </c>
      <c r="AQ384" s="16"/>
      <c r="AR384" s="205">
        <v>1</v>
      </c>
      <c r="AS384" s="16"/>
      <c r="AT384" s="16"/>
      <c r="AU384" s="16"/>
      <c r="AV384" s="16"/>
      <c r="AW384" s="16"/>
      <c r="AX384" s="16"/>
    </row>
    <row r="385" spans="1:50" customFormat="1" ht="15.75" hidden="1" customHeight="1" x14ac:dyDescent="0.2">
      <c r="A385" s="7" t="s">
        <v>1548</v>
      </c>
      <c r="B385" s="3" t="s">
        <v>1549</v>
      </c>
      <c r="C385" s="85" t="s">
        <v>97</v>
      </c>
      <c r="D385" s="85" t="s">
        <v>23566</v>
      </c>
      <c r="E385" s="41" t="s">
        <v>392</v>
      </c>
      <c r="F385" s="85" t="s">
        <v>23</v>
      </c>
      <c r="G385" s="85" t="s">
        <v>29</v>
      </c>
      <c r="H385" s="85" t="s">
        <v>20690</v>
      </c>
      <c r="I385" s="3" t="s">
        <v>21693</v>
      </c>
      <c r="J385" s="85" t="s">
        <v>105</v>
      </c>
      <c r="K385" s="7" t="s">
        <v>102</v>
      </c>
      <c r="L385" s="3" t="s">
        <v>322</v>
      </c>
      <c r="M385" s="3" t="s">
        <v>1128</v>
      </c>
      <c r="N385" s="41" t="s">
        <v>999</v>
      </c>
      <c r="O385" s="87">
        <v>108679</v>
      </c>
      <c r="P385" s="87">
        <v>108679</v>
      </c>
      <c r="Q385" s="87">
        <v>0</v>
      </c>
      <c r="R385" s="87">
        <v>0</v>
      </c>
      <c r="S385" s="87"/>
      <c r="T385" s="87"/>
      <c r="U385" s="85">
        <v>2019</v>
      </c>
      <c r="V385" s="6"/>
      <c r="W385" s="3"/>
      <c r="X385" s="3"/>
      <c r="Y385" s="3" t="s">
        <v>561</v>
      </c>
      <c r="Z385" s="3"/>
      <c r="AA385" s="236"/>
      <c r="AB385" s="123" t="s">
        <v>388</v>
      </c>
      <c r="AC385" s="124" t="s">
        <v>21486</v>
      </c>
      <c r="AD385" s="41" t="s">
        <v>1550</v>
      </c>
      <c r="AE385" s="204"/>
      <c r="AF385" s="203"/>
      <c r="AG385" s="41" t="s">
        <v>21484</v>
      </c>
      <c r="AH385" s="41" t="s">
        <v>394</v>
      </c>
      <c r="AI385" s="80" t="s">
        <v>1551</v>
      </c>
      <c r="AJ385" s="41"/>
      <c r="AK385" s="4"/>
      <c r="AL385" s="85"/>
      <c r="AM385" s="151" t="s">
        <v>19998</v>
      </c>
      <c r="AN385" s="15"/>
      <c r="AO385" s="166"/>
      <c r="AP385" s="5">
        <f t="shared" si="6"/>
        <v>0</v>
      </c>
      <c r="AQ385" s="16"/>
      <c r="AR385" s="205">
        <v>1</v>
      </c>
      <c r="AS385" s="16"/>
      <c r="AT385" s="16"/>
      <c r="AU385" s="16"/>
      <c r="AV385" s="16"/>
      <c r="AW385" s="16"/>
      <c r="AX385" s="16"/>
    </row>
    <row r="386" spans="1:50" customFormat="1" ht="15.75" hidden="1" customHeight="1" x14ac:dyDescent="0.2">
      <c r="A386" s="7" t="s">
        <v>1552</v>
      </c>
      <c r="B386" s="3" t="s">
        <v>1553</v>
      </c>
      <c r="C386" s="85" t="s">
        <v>97</v>
      </c>
      <c r="D386" s="85" t="s">
        <v>23566</v>
      </c>
      <c r="E386" s="41" t="s">
        <v>392</v>
      </c>
      <c r="F386" s="85" t="s">
        <v>23</v>
      </c>
      <c r="G386" s="85" t="s">
        <v>29</v>
      </c>
      <c r="H386" s="85" t="s">
        <v>20690</v>
      </c>
      <c r="I386" s="3" t="s">
        <v>21693</v>
      </c>
      <c r="J386" s="85" t="s">
        <v>105</v>
      </c>
      <c r="K386" s="7" t="s">
        <v>102</v>
      </c>
      <c r="L386" s="3" t="s">
        <v>322</v>
      </c>
      <c r="M386" s="3" t="s">
        <v>433</v>
      </c>
      <c r="N386" s="41" t="s">
        <v>15444</v>
      </c>
      <c r="O386" s="87">
        <v>81042</v>
      </c>
      <c r="P386" s="87">
        <v>72409</v>
      </c>
      <c r="Q386" s="87">
        <v>8633</v>
      </c>
      <c r="R386" s="87">
        <v>0</v>
      </c>
      <c r="S386" s="87"/>
      <c r="T386" s="87"/>
      <c r="U386" s="85">
        <v>2020</v>
      </c>
      <c r="V386" s="6"/>
      <c r="W386" s="3"/>
      <c r="X386" s="3"/>
      <c r="Y386" s="3" t="s">
        <v>109</v>
      </c>
      <c r="Z386" s="3"/>
      <c r="AA386" s="236"/>
      <c r="AB386" s="123" t="s">
        <v>388</v>
      </c>
      <c r="AC386" s="124" t="s">
        <v>21486</v>
      </c>
      <c r="AD386" s="41" t="s">
        <v>1554</v>
      </c>
      <c r="AE386" s="204"/>
      <c r="AF386" s="203"/>
      <c r="AG386" s="41" t="s">
        <v>21484</v>
      </c>
      <c r="AH386" s="41" t="s">
        <v>394</v>
      </c>
      <c r="AI386" s="80" t="s">
        <v>1539</v>
      </c>
      <c r="AJ386" s="41" t="s">
        <v>1347</v>
      </c>
      <c r="AK386" s="4"/>
      <c r="AL386" s="85" t="s">
        <v>16231</v>
      </c>
      <c r="AM386" s="151" t="s">
        <v>19998</v>
      </c>
      <c r="AN386" s="15"/>
      <c r="AO386" s="166"/>
      <c r="AP386" s="5">
        <f t="shared" si="6"/>
        <v>0</v>
      </c>
      <c r="AQ386" s="16"/>
      <c r="AR386" s="205">
        <v>1</v>
      </c>
      <c r="AS386" s="16"/>
      <c r="AT386" s="16"/>
      <c r="AU386" s="16"/>
      <c r="AV386" s="16"/>
      <c r="AW386" s="16"/>
      <c r="AX386" s="16"/>
    </row>
    <row r="387" spans="1:50" customFormat="1" ht="15.75" hidden="1" customHeight="1" x14ac:dyDescent="0.2">
      <c r="A387" s="1" t="s">
        <v>15489</v>
      </c>
      <c r="B387" s="1" t="s">
        <v>26147</v>
      </c>
      <c r="C387" s="85" t="s">
        <v>97</v>
      </c>
      <c r="D387" s="85" t="s">
        <v>13090</v>
      </c>
      <c r="E387" s="41" t="s">
        <v>154</v>
      </c>
      <c r="F387" s="85" t="s">
        <v>34</v>
      </c>
      <c r="G387" s="85" t="s">
        <v>37</v>
      </c>
      <c r="H387" s="85" t="s">
        <v>20689</v>
      </c>
      <c r="I387" s="1" t="s">
        <v>21711</v>
      </c>
      <c r="J387" s="85" t="s">
        <v>105</v>
      </c>
      <c r="K387" s="7" t="s">
        <v>102</v>
      </c>
      <c r="L387" s="1" t="s">
        <v>973</v>
      </c>
      <c r="M387" s="1" t="s">
        <v>15490</v>
      </c>
      <c r="N387" s="2" t="s">
        <v>193</v>
      </c>
      <c r="O387" s="87">
        <v>297383</v>
      </c>
      <c r="P387" s="87">
        <v>221867</v>
      </c>
      <c r="Q387" s="87">
        <v>75516</v>
      </c>
      <c r="R387" s="87">
        <v>0</v>
      </c>
      <c r="S387" s="87"/>
      <c r="T387" s="87"/>
      <c r="U387" s="85">
        <v>2019</v>
      </c>
      <c r="V387" s="6"/>
      <c r="W387" s="3"/>
      <c r="X387" s="1"/>
      <c r="Y387" s="1" t="s">
        <v>554</v>
      </c>
      <c r="Z387" s="1"/>
      <c r="AA387" s="236"/>
      <c r="AB387" s="123" t="s">
        <v>97</v>
      </c>
      <c r="AC387" s="124" t="s">
        <v>13040</v>
      </c>
      <c r="AD387" s="41"/>
      <c r="AE387" s="204"/>
      <c r="AF387" s="203"/>
      <c r="AG387" s="41" t="s">
        <v>21480</v>
      </c>
      <c r="AH387" s="2" t="s">
        <v>121</v>
      </c>
      <c r="AI387" s="80" t="s">
        <v>4</v>
      </c>
      <c r="AJ387" s="2"/>
      <c r="AK387" s="4"/>
      <c r="AL387" s="85"/>
      <c r="AM387" s="151" t="s">
        <v>19999</v>
      </c>
      <c r="AN387" s="16"/>
      <c r="AO387" s="166"/>
      <c r="AP387" s="5">
        <f t="shared" si="6"/>
        <v>0</v>
      </c>
      <c r="AQ387" s="16"/>
      <c r="AR387" s="205">
        <v>1</v>
      </c>
      <c r="AS387" s="16"/>
      <c r="AT387" s="16"/>
      <c r="AU387" s="16"/>
      <c r="AV387" s="16"/>
      <c r="AW387" s="16"/>
      <c r="AX387" s="16"/>
    </row>
    <row r="388" spans="1:50" customFormat="1" ht="15.75" hidden="1" customHeight="1" x14ac:dyDescent="0.2">
      <c r="A388" s="7" t="s">
        <v>1555</v>
      </c>
      <c r="B388" s="1" t="s">
        <v>1556</v>
      </c>
      <c r="C388" s="85" t="s">
        <v>97</v>
      </c>
      <c r="D388" s="85" t="s">
        <v>23566</v>
      </c>
      <c r="E388" s="41" t="s">
        <v>392</v>
      </c>
      <c r="F388" s="85" t="s">
        <v>23</v>
      </c>
      <c r="G388" s="85" t="s">
        <v>29</v>
      </c>
      <c r="H388" s="85" t="s">
        <v>20690</v>
      </c>
      <c r="I388" s="1" t="s">
        <v>21693</v>
      </c>
      <c r="J388" s="85" t="s">
        <v>105</v>
      </c>
      <c r="K388" s="7" t="s">
        <v>102</v>
      </c>
      <c r="L388" s="3" t="s">
        <v>322</v>
      </c>
      <c r="M388" s="3" t="s">
        <v>1128</v>
      </c>
      <c r="N388" s="41" t="s">
        <v>1314</v>
      </c>
      <c r="O388" s="87">
        <v>89632</v>
      </c>
      <c r="P388" s="87">
        <v>39632</v>
      </c>
      <c r="Q388" s="87">
        <v>50000</v>
      </c>
      <c r="R388" s="87">
        <v>0</v>
      </c>
      <c r="S388" s="87"/>
      <c r="T388" s="87"/>
      <c r="U388" s="85">
        <v>2020</v>
      </c>
      <c r="V388" s="6"/>
      <c r="W388" s="3"/>
      <c r="X388" s="1"/>
      <c r="Y388" s="3" t="s">
        <v>21890</v>
      </c>
      <c r="Z388" s="1"/>
      <c r="AA388" s="236"/>
      <c r="AB388" s="123" t="s">
        <v>388</v>
      </c>
      <c r="AC388" s="124" t="s">
        <v>21486</v>
      </c>
      <c r="AD388" s="41" t="s">
        <v>1557</v>
      </c>
      <c r="AE388" s="204"/>
      <c r="AF388" s="203"/>
      <c r="AG388" s="41" t="s">
        <v>21484</v>
      </c>
      <c r="AH388" s="41" t="s">
        <v>394</v>
      </c>
      <c r="AI388" s="80" t="s">
        <v>13778</v>
      </c>
      <c r="AJ388" s="41"/>
      <c r="AK388" s="4"/>
      <c r="AL388" s="85"/>
      <c r="AM388" s="151" t="s">
        <v>19998</v>
      </c>
      <c r="AN388" s="16"/>
      <c r="AO388" s="166"/>
      <c r="AP388" s="5">
        <f t="shared" si="6"/>
        <v>0</v>
      </c>
      <c r="AQ388" s="16"/>
      <c r="AR388" s="205">
        <v>1</v>
      </c>
      <c r="AS388" s="16"/>
      <c r="AT388" s="16"/>
      <c r="AU388" s="16"/>
      <c r="AV388" s="16"/>
      <c r="AW388" s="16"/>
      <c r="AX388" s="16"/>
    </row>
    <row r="389" spans="1:50" customFormat="1" ht="15.75" hidden="1" customHeight="1" x14ac:dyDescent="0.2">
      <c r="A389" s="7" t="s">
        <v>1558</v>
      </c>
      <c r="B389" s="1" t="s">
        <v>1559</v>
      </c>
      <c r="C389" s="85" t="s">
        <v>97</v>
      </c>
      <c r="D389" s="85" t="s">
        <v>23566</v>
      </c>
      <c r="E389" s="41" t="s">
        <v>392</v>
      </c>
      <c r="F389" s="85" t="s">
        <v>23</v>
      </c>
      <c r="G389" s="85" t="s">
        <v>29</v>
      </c>
      <c r="H389" s="85" t="s">
        <v>20690</v>
      </c>
      <c r="I389" s="1" t="s">
        <v>21693</v>
      </c>
      <c r="J389" s="85" t="s">
        <v>105</v>
      </c>
      <c r="K389" s="7" t="s">
        <v>102</v>
      </c>
      <c r="L389" s="3" t="s">
        <v>322</v>
      </c>
      <c r="M389" s="3" t="s">
        <v>1128</v>
      </c>
      <c r="N389" s="41" t="s">
        <v>999</v>
      </c>
      <c r="O389" s="87">
        <v>89898</v>
      </c>
      <c r="P389" s="87">
        <v>89898</v>
      </c>
      <c r="Q389" s="87">
        <v>0</v>
      </c>
      <c r="R389" s="87">
        <v>0</v>
      </c>
      <c r="S389" s="87"/>
      <c r="T389" s="87"/>
      <c r="U389" s="85">
        <v>2020</v>
      </c>
      <c r="V389" s="6"/>
      <c r="W389" s="3"/>
      <c r="X389" s="1"/>
      <c r="Y389" s="3" t="s">
        <v>109</v>
      </c>
      <c r="Z389" s="1"/>
      <c r="AA389" s="236"/>
      <c r="AB389" s="123" t="s">
        <v>388</v>
      </c>
      <c r="AC389" s="124" t="s">
        <v>21486</v>
      </c>
      <c r="AD389" s="41" t="s">
        <v>1560</v>
      </c>
      <c r="AE389" s="204"/>
      <c r="AF389" s="203"/>
      <c r="AG389" s="41" t="s">
        <v>21484</v>
      </c>
      <c r="AH389" s="41" t="s">
        <v>394</v>
      </c>
      <c r="AI389" s="80" t="s">
        <v>1561</v>
      </c>
      <c r="AJ389" s="41"/>
      <c r="AK389" s="4"/>
      <c r="AL389" s="85"/>
      <c r="AM389" s="151" t="s">
        <v>19998</v>
      </c>
      <c r="AN389" s="16"/>
      <c r="AO389" s="166"/>
      <c r="AP389" s="5">
        <f t="shared" si="6"/>
        <v>0</v>
      </c>
      <c r="AQ389" s="16"/>
      <c r="AR389" s="205">
        <v>1</v>
      </c>
      <c r="AS389" s="16"/>
      <c r="AT389" s="16"/>
      <c r="AU389" s="16"/>
      <c r="AV389" s="16"/>
      <c r="AW389" s="16"/>
      <c r="AX389" s="16"/>
    </row>
    <row r="390" spans="1:50" customFormat="1" ht="15.75" hidden="1" customHeight="1" x14ac:dyDescent="0.2">
      <c r="A390" s="7" t="s">
        <v>1562</v>
      </c>
      <c r="B390" s="1" t="s">
        <v>1563</v>
      </c>
      <c r="C390" s="85" t="s">
        <v>97</v>
      </c>
      <c r="D390" s="85" t="s">
        <v>23566</v>
      </c>
      <c r="E390" s="41" t="s">
        <v>392</v>
      </c>
      <c r="F390" s="85" t="s">
        <v>25110</v>
      </c>
      <c r="G390" s="85" t="s">
        <v>13789</v>
      </c>
      <c r="H390" s="85" t="s">
        <v>20690</v>
      </c>
      <c r="I390" s="1" t="s">
        <v>21705</v>
      </c>
      <c r="J390" s="85" t="s">
        <v>105</v>
      </c>
      <c r="K390" s="7" t="s">
        <v>102</v>
      </c>
      <c r="L390" s="3" t="s">
        <v>132</v>
      </c>
      <c r="M390" s="3" t="s">
        <v>1564</v>
      </c>
      <c r="N390" s="41" t="s">
        <v>1565</v>
      </c>
      <c r="O390" s="87">
        <v>67051</v>
      </c>
      <c r="P390" s="87">
        <v>0</v>
      </c>
      <c r="Q390" s="87">
        <v>67051</v>
      </c>
      <c r="R390" s="87">
        <v>0</v>
      </c>
      <c r="S390" s="87"/>
      <c r="T390" s="87"/>
      <c r="U390" s="85">
        <v>2020</v>
      </c>
      <c r="V390" s="6"/>
      <c r="W390" s="3"/>
      <c r="X390" s="1"/>
      <c r="Y390" s="3"/>
      <c r="Z390" s="1"/>
      <c r="AA390" s="236"/>
      <c r="AB390" s="123" t="s">
        <v>388</v>
      </c>
      <c r="AC390" s="124" t="s">
        <v>21486</v>
      </c>
      <c r="AD390" s="41" t="s">
        <v>1566</v>
      </c>
      <c r="AE390" s="204"/>
      <c r="AF390" s="203"/>
      <c r="AG390" s="41" t="s">
        <v>21492</v>
      </c>
      <c r="AH390" s="41" t="s">
        <v>589</v>
      </c>
      <c r="AI390" s="80" t="s">
        <v>16196</v>
      </c>
      <c r="AJ390" s="41"/>
      <c r="AK390" s="4"/>
      <c r="AL390" s="85"/>
      <c r="AM390" s="151" t="s">
        <v>19998</v>
      </c>
      <c r="AN390" s="16"/>
      <c r="AO390" s="166"/>
      <c r="AP390" s="5">
        <f t="shared" ref="AP390:AP453" si="7">SUBTOTAL(109,U390)</f>
        <v>0</v>
      </c>
      <c r="AQ390" s="16"/>
      <c r="AR390" s="205">
        <v>1</v>
      </c>
      <c r="AS390" s="16"/>
      <c r="AT390" s="16"/>
      <c r="AU390" s="16"/>
      <c r="AV390" s="16"/>
      <c r="AW390" s="16"/>
      <c r="AX390" s="16"/>
    </row>
    <row r="391" spans="1:50" customFormat="1" ht="15.75" hidden="1" customHeight="1" x14ac:dyDescent="0.2">
      <c r="A391" s="7" t="s">
        <v>1567</v>
      </c>
      <c r="B391" s="1" t="s">
        <v>1568</v>
      </c>
      <c r="C391" s="85" t="s">
        <v>97</v>
      </c>
      <c r="D391" s="85" t="s">
        <v>23566</v>
      </c>
      <c r="E391" s="41" t="s">
        <v>392</v>
      </c>
      <c r="F391" s="85" t="s">
        <v>23</v>
      </c>
      <c r="G391" s="85" t="s">
        <v>29</v>
      </c>
      <c r="H391" s="85" t="s">
        <v>20690</v>
      </c>
      <c r="I391" s="1" t="s">
        <v>21693</v>
      </c>
      <c r="J391" s="85" t="s">
        <v>105</v>
      </c>
      <c r="K391" s="7" t="s">
        <v>102</v>
      </c>
      <c r="L391" s="3" t="s">
        <v>322</v>
      </c>
      <c r="M391" s="3" t="s">
        <v>1128</v>
      </c>
      <c r="N391" s="41" t="s">
        <v>1314</v>
      </c>
      <c r="O391" s="87">
        <v>58481</v>
      </c>
      <c r="P391" s="87">
        <v>39568</v>
      </c>
      <c r="Q391" s="87">
        <v>18913</v>
      </c>
      <c r="R391" s="87">
        <v>0</v>
      </c>
      <c r="S391" s="87"/>
      <c r="T391" s="87"/>
      <c r="U391" s="85">
        <v>2020</v>
      </c>
      <c r="V391" s="6"/>
      <c r="W391" s="3"/>
      <c r="X391" s="1"/>
      <c r="Y391" s="3" t="s">
        <v>21890</v>
      </c>
      <c r="Z391" s="1"/>
      <c r="AA391" s="236"/>
      <c r="AB391" s="123" t="s">
        <v>388</v>
      </c>
      <c r="AC391" s="124" t="s">
        <v>21486</v>
      </c>
      <c r="AD391" s="41" t="s">
        <v>1569</v>
      </c>
      <c r="AE391" s="204"/>
      <c r="AF391" s="203"/>
      <c r="AG391" s="41" t="s">
        <v>21484</v>
      </c>
      <c r="AH391" s="41" t="s">
        <v>394</v>
      </c>
      <c r="AI391" s="80" t="s">
        <v>1570</v>
      </c>
      <c r="AJ391" s="41"/>
      <c r="AK391" s="4"/>
      <c r="AL391" s="85"/>
      <c r="AM391" s="151" t="s">
        <v>19998</v>
      </c>
      <c r="AN391" s="16"/>
      <c r="AO391" s="166"/>
      <c r="AP391" s="5">
        <f t="shared" si="7"/>
        <v>0</v>
      </c>
      <c r="AQ391" s="16"/>
      <c r="AR391" s="205">
        <v>1</v>
      </c>
      <c r="AS391" s="16"/>
      <c r="AT391" s="16"/>
      <c r="AU391" s="16"/>
      <c r="AV391" s="16"/>
      <c r="AW391" s="16"/>
      <c r="AX391" s="16"/>
    </row>
    <row r="392" spans="1:50" customFormat="1" ht="15.75" hidden="1" customHeight="1" x14ac:dyDescent="0.2">
      <c r="A392" s="1" t="s">
        <v>20722</v>
      </c>
      <c r="B392" s="1" t="s">
        <v>20723</v>
      </c>
      <c r="C392" s="85" t="s">
        <v>97</v>
      </c>
      <c r="D392" s="85" t="s">
        <v>13090</v>
      </c>
      <c r="E392" s="41" t="s">
        <v>154</v>
      </c>
      <c r="F392" s="85" t="s">
        <v>34</v>
      </c>
      <c r="G392" s="85" t="s">
        <v>37</v>
      </c>
      <c r="H392" s="85" t="s">
        <v>20689</v>
      </c>
      <c r="I392" s="1" t="s">
        <v>21702</v>
      </c>
      <c r="J392" s="85" t="s">
        <v>105</v>
      </c>
      <c r="K392" s="7" t="s">
        <v>102</v>
      </c>
      <c r="L392" s="1" t="s">
        <v>637</v>
      </c>
      <c r="M392" s="1" t="s">
        <v>20724</v>
      </c>
      <c r="N392" s="2">
        <v>420</v>
      </c>
      <c r="O392" s="87">
        <v>274101</v>
      </c>
      <c r="P392" s="87">
        <v>0</v>
      </c>
      <c r="Q392" s="87">
        <v>274101</v>
      </c>
      <c r="R392" s="87">
        <v>60168</v>
      </c>
      <c r="S392" s="87"/>
      <c r="T392" s="87"/>
      <c r="U392" s="85">
        <v>2020</v>
      </c>
      <c r="V392" s="6"/>
      <c r="W392" s="3"/>
      <c r="X392" s="1"/>
      <c r="Y392" s="1" t="s">
        <v>129</v>
      </c>
      <c r="Z392" s="1"/>
      <c r="AA392" s="236"/>
      <c r="AB392" s="123" t="s">
        <v>97</v>
      </c>
      <c r="AC392" s="124" t="s">
        <v>13040</v>
      </c>
      <c r="AD392" s="41"/>
      <c r="AE392" s="204"/>
      <c r="AF392" s="203"/>
      <c r="AG392" s="41" t="s">
        <v>21480</v>
      </c>
      <c r="AH392" s="2" t="s">
        <v>121</v>
      </c>
      <c r="AI392" s="80" t="s">
        <v>4</v>
      </c>
      <c r="AJ392" s="2" t="s">
        <v>13263</v>
      </c>
      <c r="AK392" s="4"/>
      <c r="AL392" s="85"/>
      <c r="AM392" s="151" t="s">
        <v>20970</v>
      </c>
      <c r="AN392" s="16"/>
      <c r="AO392" s="166"/>
      <c r="AP392" s="5">
        <f t="shared" si="7"/>
        <v>0</v>
      </c>
      <c r="AQ392" s="16"/>
      <c r="AR392" s="205">
        <v>1</v>
      </c>
      <c r="AS392" s="16"/>
      <c r="AT392" s="16"/>
      <c r="AU392" s="16"/>
      <c r="AV392" s="16"/>
      <c r="AW392" s="16"/>
      <c r="AX392" s="16"/>
    </row>
    <row r="393" spans="1:50" customFormat="1" ht="15.75" hidden="1" customHeight="1" x14ac:dyDescent="0.2">
      <c r="A393" s="7" t="s">
        <v>1571</v>
      </c>
      <c r="B393" s="1" t="s">
        <v>1572</v>
      </c>
      <c r="C393" s="85" t="s">
        <v>97</v>
      </c>
      <c r="D393" s="85" t="s">
        <v>23566</v>
      </c>
      <c r="E393" s="41" t="s">
        <v>392</v>
      </c>
      <c r="F393" s="85" t="s">
        <v>25110</v>
      </c>
      <c r="G393" s="85" t="s">
        <v>13789</v>
      </c>
      <c r="H393" s="85" t="s">
        <v>20690</v>
      </c>
      <c r="I393" s="1" t="s">
        <v>21705</v>
      </c>
      <c r="J393" s="85" t="s">
        <v>105</v>
      </c>
      <c r="K393" s="7" t="s">
        <v>102</v>
      </c>
      <c r="L393" s="3" t="s">
        <v>352</v>
      </c>
      <c r="M393" s="3" t="s">
        <v>803</v>
      </c>
      <c r="N393" s="41" t="s">
        <v>1565</v>
      </c>
      <c r="O393" s="87">
        <v>15657</v>
      </c>
      <c r="P393" s="87">
        <v>15657</v>
      </c>
      <c r="Q393" s="87">
        <v>0</v>
      </c>
      <c r="R393" s="87">
        <v>0</v>
      </c>
      <c r="S393" s="87"/>
      <c r="T393" s="87"/>
      <c r="U393" s="85">
        <v>2020</v>
      </c>
      <c r="V393" s="6"/>
      <c r="W393" s="3"/>
      <c r="X393" s="1"/>
      <c r="Y393" s="3"/>
      <c r="Z393" s="1"/>
      <c r="AA393" s="236"/>
      <c r="AB393" s="123" t="s">
        <v>388</v>
      </c>
      <c r="AC393" s="124" t="s">
        <v>21486</v>
      </c>
      <c r="AD393" s="41" t="s">
        <v>1573</v>
      </c>
      <c r="AE393" s="204"/>
      <c r="AF393" s="203"/>
      <c r="AG393" s="41" t="s">
        <v>21492</v>
      </c>
      <c r="AH393" s="41" t="s">
        <v>589</v>
      </c>
      <c r="AI393" s="80" t="s">
        <v>16197</v>
      </c>
      <c r="AJ393" s="41"/>
      <c r="AK393" s="4"/>
      <c r="AL393" s="85"/>
      <c r="AM393" s="151" t="s">
        <v>19998</v>
      </c>
      <c r="AN393" s="16"/>
      <c r="AO393" s="166"/>
      <c r="AP393" s="5">
        <f t="shared" si="7"/>
        <v>0</v>
      </c>
      <c r="AQ393" s="16"/>
      <c r="AR393" s="205">
        <v>1</v>
      </c>
      <c r="AS393" s="16"/>
      <c r="AT393" s="16"/>
      <c r="AU393" s="16"/>
      <c r="AV393" s="16"/>
      <c r="AW393" s="16"/>
      <c r="AX393" s="16"/>
    </row>
    <row r="394" spans="1:50" customFormat="1" ht="15.75" hidden="1" customHeight="1" x14ac:dyDescent="0.2">
      <c r="A394" s="7" t="s">
        <v>1574</v>
      </c>
      <c r="B394" s="1" t="s">
        <v>1575</v>
      </c>
      <c r="C394" s="85" t="s">
        <v>97</v>
      </c>
      <c r="D394" s="85" t="s">
        <v>23566</v>
      </c>
      <c r="E394" s="41" t="s">
        <v>392</v>
      </c>
      <c r="F394" s="85" t="s">
        <v>25110</v>
      </c>
      <c r="G394" s="85" t="s">
        <v>13789</v>
      </c>
      <c r="H394" s="85" t="s">
        <v>20690</v>
      </c>
      <c r="I394" s="1" t="s">
        <v>21705</v>
      </c>
      <c r="J394" s="85" t="s">
        <v>105</v>
      </c>
      <c r="K394" s="7" t="s">
        <v>102</v>
      </c>
      <c r="L394" s="3" t="s">
        <v>132</v>
      </c>
      <c r="M394" s="3" t="s">
        <v>1576</v>
      </c>
      <c r="N394" s="41" t="s">
        <v>1565</v>
      </c>
      <c r="O394" s="87">
        <v>42675</v>
      </c>
      <c r="P394" s="87">
        <v>10532</v>
      </c>
      <c r="Q394" s="87">
        <v>32143</v>
      </c>
      <c r="R394" s="87">
        <v>0</v>
      </c>
      <c r="S394" s="87"/>
      <c r="T394" s="87"/>
      <c r="U394" s="85">
        <v>2020</v>
      </c>
      <c r="V394" s="6"/>
      <c r="W394" s="3"/>
      <c r="X394" s="1"/>
      <c r="Y394" s="3" t="s">
        <v>472</v>
      </c>
      <c r="Z394" s="1"/>
      <c r="AA394" s="236"/>
      <c r="AB394" s="123" t="s">
        <v>388</v>
      </c>
      <c r="AC394" s="124" t="s">
        <v>21486</v>
      </c>
      <c r="AD394" s="41" t="s">
        <v>1577</v>
      </c>
      <c r="AE394" s="204"/>
      <c r="AF394" s="203"/>
      <c r="AG394" s="41" t="s">
        <v>21492</v>
      </c>
      <c r="AH394" s="41" t="s">
        <v>589</v>
      </c>
      <c r="AI394" s="80" t="s">
        <v>16198</v>
      </c>
      <c r="AJ394" s="41"/>
      <c r="AK394" s="4"/>
      <c r="AL394" s="85"/>
      <c r="AM394" s="151" t="s">
        <v>19998</v>
      </c>
      <c r="AN394" s="16"/>
      <c r="AO394" s="166"/>
      <c r="AP394" s="5">
        <f t="shared" si="7"/>
        <v>0</v>
      </c>
      <c r="AQ394" s="16"/>
      <c r="AR394" s="205">
        <v>1</v>
      </c>
      <c r="AS394" s="16"/>
      <c r="AT394" s="16"/>
      <c r="AU394" s="16"/>
      <c r="AV394" s="16"/>
      <c r="AW394" s="16"/>
      <c r="AX394" s="16"/>
    </row>
    <row r="395" spans="1:50" customFormat="1" ht="15.75" hidden="1" customHeight="1" x14ac:dyDescent="0.2">
      <c r="A395" s="7" t="s">
        <v>1578</v>
      </c>
      <c r="B395" s="1" t="s">
        <v>1579</v>
      </c>
      <c r="C395" s="85" t="s">
        <v>97</v>
      </c>
      <c r="D395" s="85" t="s">
        <v>23566</v>
      </c>
      <c r="E395" s="41" t="s">
        <v>392</v>
      </c>
      <c r="F395" s="85" t="s">
        <v>23</v>
      </c>
      <c r="G395" s="85" t="s">
        <v>29</v>
      </c>
      <c r="H395" s="85" t="s">
        <v>20690</v>
      </c>
      <c r="I395" s="1" t="s">
        <v>21693</v>
      </c>
      <c r="J395" s="85" t="s">
        <v>105</v>
      </c>
      <c r="K395" s="7" t="s">
        <v>102</v>
      </c>
      <c r="L395" s="3" t="s">
        <v>322</v>
      </c>
      <c r="M395" s="3" t="s">
        <v>1128</v>
      </c>
      <c r="N395" s="41" t="s">
        <v>999</v>
      </c>
      <c r="O395" s="87">
        <v>71885</v>
      </c>
      <c r="P395" s="87">
        <v>10348</v>
      </c>
      <c r="Q395" s="87">
        <v>61537</v>
      </c>
      <c r="R395" s="87">
        <v>0</v>
      </c>
      <c r="S395" s="87"/>
      <c r="T395" s="87"/>
      <c r="U395" s="85">
        <v>2020</v>
      </c>
      <c r="V395" s="6"/>
      <c r="W395" s="3"/>
      <c r="X395" s="1"/>
      <c r="Y395" s="3" t="s">
        <v>109</v>
      </c>
      <c r="Z395" s="1"/>
      <c r="AA395" s="236"/>
      <c r="AB395" s="123" t="s">
        <v>388</v>
      </c>
      <c r="AC395" s="124" t="s">
        <v>21486</v>
      </c>
      <c r="AD395" s="41" t="s">
        <v>1580</v>
      </c>
      <c r="AE395" s="204"/>
      <c r="AF395" s="203"/>
      <c r="AG395" s="41" t="s">
        <v>21484</v>
      </c>
      <c r="AH395" s="41" t="s">
        <v>394</v>
      </c>
      <c r="AI395" s="80" t="s">
        <v>1581</v>
      </c>
      <c r="AJ395" s="41"/>
      <c r="AK395" s="4"/>
      <c r="AL395" s="85"/>
      <c r="AM395" s="151" t="s">
        <v>19998</v>
      </c>
      <c r="AN395" s="16"/>
      <c r="AO395" s="166"/>
      <c r="AP395" s="5">
        <f t="shared" si="7"/>
        <v>0</v>
      </c>
      <c r="AQ395" s="16"/>
      <c r="AR395" s="205">
        <v>1</v>
      </c>
      <c r="AS395" s="16"/>
      <c r="AT395" s="16"/>
      <c r="AU395" s="16"/>
      <c r="AV395" s="16"/>
      <c r="AW395" s="16"/>
      <c r="AX395" s="16"/>
    </row>
    <row r="396" spans="1:50" customFormat="1" ht="15.75" hidden="1" customHeight="1" x14ac:dyDescent="0.2">
      <c r="A396" s="7" t="s">
        <v>1582</v>
      </c>
      <c r="B396" s="1" t="s">
        <v>1583</v>
      </c>
      <c r="C396" s="85" t="s">
        <v>97</v>
      </c>
      <c r="D396" s="85" t="s">
        <v>23566</v>
      </c>
      <c r="E396" s="41" t="s">
        <v>392</v>
      </c>
      <c r="F396" s="85" t="s">
        <v>25110</v>
      </c>
      <c r="G396" s="85" t="s">
        <v>13789</v>
      </c>
      <c r="H396" s="85" t="s">
        <v>20690</v>
      </c>
      <c r="I396" s="1" t="s">
        <v>21705</v>
      </c>
      <c r="J396" s="85" t="s">
        <v>105</v>
      </c>
      <c r="K396" s="7" t="s">
        <v>102</v>
      </c>
      <c r="L396" s="3" t="s">
        <v>145</v>
      </c>
      <c r="M396" s="3" t="s">
        <v>658</v>
      </c>
      <c r="N396" s="41" t="s">
        <v>1584</v>
      </c>
      <c r="O396" s="87">
        <v>162702</v>
      </c>
      <c r="P396" s="87">
        <v>51681</v>
      </c>
      <c r="Q396" s="87">
        <v>111021</v>
      </c>
      <c r="R396" s="87">
        <v>0</v>
      </c>
      <c r="S396" s="87"/>
      <c r="T396" s="87"/>
      <c r="U396" s="85">
        <v>2021</v>
      </c>
      <c r="V396" s="6"/>
      <c r="W396" s="3"/>
      <c r="X396" s="1"/>
      <c r="Y396" s="3" t="s">
        <v>604</v>
      </c>
      <c r="Z396" s="1"/>
      <c r="AA396" s="236"/>
      <c r="AB396" s="123" t="s">
        <v>388</v>
      </c>
      <c r="AC396" s="124" t="s">
        <v>21486</v>
      </c>
      <c r="AD396" s="41" t="s">
        <v>1585</v>
      </c>
      <c r="AE396" s="204"/>
      <c r="AF396" s="203"/>
      <c r="AG396" s="41" t="s">
        <v>21492</v>
      </c>
      <c r="AH396" s="41" t="s">
        <v>589</v>
      </c>
      <c r="AI396" s="80" t="s">
        <v>17017</v>
      </c>
      <c r="AJ396" s="41" t="s">
        <v>525</v>
      </c>
      <c r="AK396" s="4"/>
      <c r="AL396" s="85"/>
      <c r="AM396" s="151" t="s">
        <v>19998</v>
      </c>
      <c r="AN396" s="16"/>
      <c r="AO396" s="166"/>
      <c r="AP396" s="5">
        <f t="shared" si="7"/>
        <v>0</v>
      </c>
      <c r="AQ396" s="16"/>
      <c r="AR396" s="205">
        <v>1</v>
      </c>
      <c r="AS396" s="16"/>
      <c r="AT396" s="16"/>
      <c r="AU396" s="16"/>
      <c r="AV396" s="16"/>
      <c r="AW396" s="16"/>
      <c r="AX396" s="16"/>
    </row>
    <row r="397" spans="1:50" customFormat="1" ht="15.75" hidden="1" customHeight="1" x14ac:dyDescent="0.2">
      <c r="A397" s="7" t="s">
        <v>1586</v>
      </c>
      <c r="B397" s="1" t="s">
        <v>1587</v>
      </c>
      <c r="C397" s="85" t="s">
        <v>97</v>
      </c>
      <c r="D397" s="85" t="s">
        <v>13090</v>
      </c>
      <c r="E397" s="41" t="s">
        <v>392</v>
      </c>
      <c r="F397" s="85" t="s">
        <v>25110</v>
      </c>
      <c r="G397" s="85" t="s">
        <v>13789</v>
      </c>
      <c r="H397" s="85" t="s">
        <v>20690</v>
      </c>
      <c r="I397" s="1" t="s">
        <v>21705</v>
      </c>
      <c r="J397" s="85" t="s">
        <v>105</v>
      </c>
      <c r="K397" s="7" t="s">
        <v>102</v>
      </c>
      <c r="L397" s="3" t="s">
        <v>145</v>
      </c>
      <c r="M397" s="3" t="s">
        <v>658</v>
      </c>
      <c r="N397" s="41" t="s">
        <v>1213</v>
      </c>
      <c r="O397" s="87">
        <v>0</v>
      </c>
      <c r="P397" s="87">
        <v>0</v>
      </c>
      <c r="Q397" s="87">
        <v>0</v>
      </c>
      <c r="R397" s="87">
        <v>0</v>
      </c>
      <c r="S397" s="87"/>
      <c r="T397" s="87"/>
      <c r="U397" s="85" t="s">
        <v>112</v>
      </c>
      <c r="V397" s="6"/>
      <c r="W397" s="3"/>
      <c r="X397" s="1"/>
      <c r="Y397" s="3" t="s">
        <v>561</v>
      </c>
      <c r="Z397" s="1"/>
      <c r="AA397" s="236"/>
      <c r="AB397" s="123" t="s">
        <v>97</v>
      </c>
      <c r="AC397" s="124" t="s">
        <v>21491</v>
      </c>
      <c r="AD397" s="41" t="s">
        <v>1588</v>
      </c>
      <c r="AE397" s="204"/>
      <c r="AF397" s="203"/>
      <c r="AG397" s="41" t="s">
        <v>21492</v>
      </c>
      <c r="AH397" s="41" t="s">
        <v>589</v>
      </c>
      <c r="AI397" s="80" t="s">
        <v>4</v>
      </c>
      <c r="AJ397" s="41" t="s">
        <v>525</v>
      </c>
      <c r="AK397" s="4"/>
      <c r="AL397" s="85"/>
      <c r="AM397" s="151" t="s">
        <v>19998</v>
      </c>
      <c r="AN397" s="16"/>
      <c r="AO397" s="166"/>
      <c r="AP397" s="5">
        <f t="shared" si="7"/>
        <v>0</v>
      </c>
      <c r="AQ397" s="16"/>
      <c r="AR397" s="205">
        <v>1</v>
      </c>
      <c r="AS397" s="16"/>
      <c r="AT397" s="16"/>
      <c r="AU397" s="16"/>
      <c r="AV397" s="16"/>
      <c r="AW397" s="16"/>
      <c r="AX397" s="16"/>
    </row>
    <row r="398" spans="1:50" customFormat="1" ht="15.75" hidden="1" customHeight="1" x14ac:dyDescent="0.2">
      <c r="A398" s="7" t="s">
        <v>1589</v>
      </c>
      <c r="B398" s="1" t="s">
        <v>1590</v>
      </c>
      <c r="C398" s="85" t="s">
        <v>97</v>
      </c>
      <c r="D398" s="85" t="s">
        <v>23566</v>
      </c>
      <c r="E398" s="41" t="s">
        <v>392</v>
      </c>
      <c r="F398" s="85" t="s">
        <v>25110</v>
      </c>
      <c r="G398" s="85" t="s">
        <v>13789</v>
      </c>
      <c r="H398" s="85" t="s">
        <v>20690</v>
      </c>
      <c r="I398" s="1" t="s">
        <v>21705</v>
      </c>
      <c r="J398" s="85" t="s">
        <v>105</v>
      </c>
      <c r="K398" s="7" t="s">
        <v>102</v>
      </c>
      <c r="L398" s="3" t="s">
        <v>132</v>
      </c>
      <c r="M398" s="3" t="s">
        <v>1591</v>
      </c>
      <c r="N398" s="41" t="s">
        <v>1565</v>
      </c>
      <c r="O398" s="87">
        <v>35409</v>
      </c>
      <c r="P398" s="87">
        <v>0</v>
      </c>
      <c r="Q398" s="87">
        <v>35409</v>
      </c>
      <c r="R398" s="87">
        <v>0</v>
      </c>
      <c r="S398" s="87"/>
      <c r="T398" s="87"/>
      <c r="U398" s="85">
        <v>2020</v>
      </c>
      <c r="V398" s="6"/>
      <c r="W398" s="3"/>
      <c r="X398" s="1"/>
      <c r="Y398" s="3" t="s">
        <v>472</v>
      </c>
      <c r="Z398" s="1"/>
      <c r="AA398" s="236"/>
      <c r="AB398" s="123" t="s">
        <v>388</v>
      </c>
      <c r="AC398" s="124" t="s">
        <v>21486</v>
      </c>
      <c r="AD398" s="41" t="s">
        <v>1592</v>
      </c>
      <c r="AE398" s="204"/>
      <c r="AF398" s="203"/>
      <c r="AG398" s="41" t="s">
        <v>21492</v>
      </c>
      <c r="AH398" s="41" t="s">
        <v>589</v>
      </c>
      <c r="AI398" s="80" t="s">
        <v>16199</v>
      </c>
      <c r="AJ398" s="41"/>
      <c r="AK398" s="200"/>
      <c r="AL398" s="85"/>
      <c r="AM398" s="151" t="s">
        <v>19998</v>
      </c>
      <c r="AN398" s="16"/>
      <c r="AO398" s="166"/>
      <c r="AP398" s="5">
        <f t="shared" si="7"/>
        <v>0</v>
      </c>
      <c r="AQ398" s="16"/>
      <c r="AR398" s="205">
        <v>1</v>
      </c>
      <c r="AS398" s="16"/>
      <c r="AT398" s="16"/>
      <c r="AU398" s="16"/>
      <c r="AV398" s="16"/>
      <c r="AW398" s="16"/>
      <c r="AX398" s="16"/>
    </row>
    <row r="399" spans="1:50" customFormat="1" ht="15.75" hidden="1" customHeight="1" x14ac:dyDescent="0.2">
      <c r="A399" s="7" t="s">
        <v>1593</v>
      </c>
      <c r="B399" s="1" t="s">
        <v>1594</v>
      </c>
      <c r="C399" s="85" t="s">
        <v>97</v>
      </c>
      <c r="D399" s="85" t="s">
        <v>23566</v>
      </c>
      <c r="E399" s="41" t="s">
        <v>392</v>
      </c>
      <c r="F399" s="85" t="s">
        <v>23</v>
      </c>
      <c r="G399" s="85" t="s">
        <v>29</v>
      </c>
      <c r="H399" s="85" t="s">
        <v>20690</v>
      </c>
      <c r="I399" s="1" t="s">
        <v>21693</v>
      </c>
      <c r="J399" s="85" t="s">
        <v>105</v>
      </c>
      <c r="K399" s="7" t="s">
        <v>102</v>
      </c>
      <c r="L399" s="3" t="s">
        <v>322</v>
      </c>
      <c r="M399" s="3" t="s">
        <v>1128</v>
      </c>
      <c r="N399" s="41" t="s">
        <v>999</v>
      </c>
      <c r="O399" s="87">
        <v>56697</v>
      </c>
      <c r="P399" s="87">
        <v>7066</v>
      </c>
      <c r="Q399" s="87">
        <v>49631</v>
      </c>
      <c r="R399" s="87">
        <v>0</v>
      </c>
      <c r="S399" s="87"/>
      <c r="T399" s="87"/>
      <c r="U399" s="85">
        <v>2020</v>
      </c>
      <c r="V399" s="6"/>
      <c r="W399" s="3"/>
      <c r="X399" s="1"/>
      <c r="Y399" s="3" t="s">
        <v>109</v>
      </c>
      <c r="Z399" s="1"/>
      <c r="AA399" s="236"/>
      <c r="AB399" s="123" t="s">
        <v>388</v>
      </c>
      <c r="AC399" s="124" t="s">
        <v>21486</v>
      </c>
      <c r="AD399" s="41" t="s">
        <v>1595</v>
      </c>
      <c r="AE399" s="204"/>
      <c r="AF399" s="203"/>
      <c r="AG399" s="41" t="s">
        <v>21484</v>
      </c>
      <c r="AH399" s="41" t="s">
        <v>394</v>
      </c>
      <c r="AI399" s="80" t="s">
        <v>1596</v>
      </c>
      <c r="AJ399" s="41"/>
      <c r="AK399" s="4"/>
      <c r="AL399" s="85"/>
      <c r="AM399" s="151" t="s">
        <v>19998</v>
      </c>
      <c r="AN399" s="16"/>
      <c r="AO399" s="166"/>
      <c r="AP399" s="5">
        <f t="shared" si="7"/>
        <v>0</v>
      </c>
      <c r="AQ399" s="16"/>
      <c r="AR399" s="205">
        <v>1</v>
      </c>
      <c r="AS399" s="16"/>
      <c r="AT399" s="16"/>
      <c r="AU399" s="16"/>
      <c r="AV399" s="16"/>
      <c r="AW399" s="16"/>
      <c r="AX399" s="16"/>
    </row>
    <row r="400" spans="1:50" customFormat="1" ht="15.75" hidden="1" customHeight="1" x14ac:dyDescent="0.2">
      <c r="A400" s="7" t="s">
        <v>1597</v>
      </c>
      <c r="B400" s="1" t="s">
        <v>1598</v>
      </c>
      <c r="C400" s="85" t="s">
        <v>97</v>
      </c>
      <c r="D400" s="85" t="s">
        <v>13090</v>
      </c>
      <c r="E400" s="41" t="s">
        <v>392</v>
      </c>
      <c r="F400" s="85" t="s">
        <v>25110</v>
      </c>
      <c r="G400" s="85" t="s">
        <v>13789</v>
      </c>
      <c r="H400" s="85" t="s">
        <v>20690</v>
      </c>
      <c r="I400" s="1" t="s">
        <v>21705</v>
      </c>
      <c r="J400" s="85" t="s">
        <v>105</v>
      </c>
      <c r="K400" s="7" t="s">
        <v>102</v>
      </c>
      <c r="L400" s="3" t="s">
        <v>352</v>
      </c>
      <c r="M400" s="3" t="s">
        <v>1422</v>
      </c>
      <c r="N400" s="41" t="s">
        <v>1189</v>
      </c>
      <c r="O400" s="87">
        <v>0</v>
      </c>
      <c r="P400" s="87">
        <v>0</v>
      </c>
      <c r="Q400" s="87">
        <v>0</v>
      </c>
      <c r="R400" s="87">
        <v>0</v>
      </c>
      <c r="S400" s="87"/>
      <c r="T400" s="87"/>
      <c r="U400" s="85" t="s">
        <v>112</v>
      </c>
      <c r="V400" s="6"/>
      <c r="W400" s="3"/>
      <c r="X400" s="1"/>
      <c r="Y400" s="3" t="s">
        <v>391</v>
      </c>
      <c r="Z400" s="1"/>
      <c r="AA400" s="236"/>
      <c r="AB400" s="123" t="s">
        <v>97</v>
      </c>
      <c r="AC400" s="124" t="s">
        <v>13098</v>
      </c>
      <c r="AD400" s="41" t="s">
        <v>1599</v>
      </c>
      <c r="AE400" s="204"/>
      <c r="AF400" s="203"/>
      <c r="AG400" s="41" t="s">
        <v>21492</v>
      </c>
      <c r="AH400" s="41" t="s">
        <v>589</v>
      </c>
      <c r="AI400" s="80" t="s">
        <v>4</v>
      </c>
      <c r="AJ400" s="41"/>
      <c r="AK400" s="4"/>
      <c r="AL400" s="85"/>
      <c r="AM400" s="151" t="s">
        <v>19998</v>
      </c>
      <c r="AN400" s="16"/>
      <c r="AO400" s="166"/>
      <c r="AP400" s="5">
        <f t="shared" si="7"/>
        <v>0</v>
      </c>
      <c r="AQ400" s="16"/>
      <c r="AR400" s="205">
        <v>1</v>
      </c>
      <c r="AS400" s="16"/>
      <c r="AT400" s="16"/>
      <c r="AU400" s="16"/>
      <c r="AV400" s="16"/>
      <c r="AW400" s="16"/>
      <c r="AX400" s="16"/>
    </row>
    <row r="401" spans="1:50" customFormat="1" ht="15.75" hidden="1" customHeight="1" x14ac:dyDescent="0.2">
      <c r="A401" s="7" t="s">
        <v>1600</v>
      </c>
      <c r="B401" s="1" t="s">
        <v>1601</v>
      </c>
      <c r="C401" s="85" t="s">
        <v>97</v>
      </c>
      <c r="D401" s="85" t="s">
        <v>23566</v>
      </c>
      <c r="E401" s="41" t="s">
        <v>392</v>
      </c>
      <c r="F401" s="85" t="s">
        <v>34</v>
      </c>
      <c r="G401" s="85" t="s">
        <v>37</v>
      </c>
      <c r="H401" s="85" t="s">
        <v>20689</v>
      </c>
      <c r="I401" s="1" t="s">
        <v>21695</v>
      </c>
      <c r="J401" s="85" t="s">
        <v>105</v>
      </c>
      <c r="K401" s="7" t="s">
        <v>102</v>
      </c>
      <c r="L401" s="3" t="s">
        <v>219</v>
      </c>
      <c r="M401" s="3" t="s">
        <v>1602</v>
      </c>
      <c r="N401" s="41" t="s">
        <v>193</v>
      </c>
      <c r="O401" s="87">
        <v>530326</v>
      </c>
      <c r="P401" s="87">
        <v>416070</v>
      </c>
      <c r="Q401" s="87">
        <v>114256</v>
      </c>
      <c r="R401" s="87">
        <v>113180</v>
      </c>
      <c r="S401" s="87"/>
      <c r="T401" s="87"/>
      <c r="U401" s="85">
        <v>2020</v>
      </c>
      <c r="V401" s="6"/>
      <c r="W401" s="3"/>
      <c r="X401" s="1"/>
      <c r="Y401" s="3"/>
      <c r="Z401" s="1"/>
      <c r="AA401" s="236"/>
      <c r="AB401" s="123" t="s">
        <v>388</v>
      </c>
      <c r="AC401" s="124" t="s">
        <v>21486</v>
      </c>
      <c r="AD401" s="41"/>
      <c r="AE401" s="204"/>
      <c r="AF401" s="203"/>
      <c r="AG401" s="41" t="s">
        <v>21480</v>
      </c>
      <c r="AH401" s="41" t="s">
        <v>121</v>
      </c>
      <c r="AI401" s="80" t="s">
        <v>17018</v>
      </c>
      <c r="AJ401" s="41"/>
      <c r="AK401" s="4"/>
      <c r="AL401" s="85"/>
      <c r="AM401" s="151" t="s">
        <v>19998</v>
      </c>
      <c r="AN401" s="16"/>
      <c r="AO401" s="166"/>
      <c r="AP401" s="5">
        <f t="shared" si="7"/>
        <v>0</v>
      </c>
      <c r="AQ401" s="16"/>
      <c r="AR401" s="205">
        <v>1</v>
      </c>
      <c r="AS401" s="16"/>
      <c r="AT401" s="16"/>
      <c r="AU401" s="16"/>
      <c r="AV401" s="16"/>
      <c r="AW401" s="16"/>
      <c r="AX401" s="16"/>
    </row>
    <row r="402" spans="1:50" customFormat="1" ht="15.75" hidden="1" customHeight="1" x14ac:dyDescent="0.2">
      <c r="A402" s="7" t="s">
        <v>1603</v>
      </c>
      <c r="B402" s="1" t="s">
        <v>1604</v>
      </c>
      <c r="C402" s="85" t="s">
        <v>97</v>
      </c>
      <c r="D402" s="85" t="s">
        <v>23566</v>
      </c>
      <c r="E402" s="41" t="s">
        <v>392</v>
      </c>
      <c r="F402" s="85" t="s">
        <v>23</v>
      </c>
      <c r="G402" s="85" t="s">
        <v>29</v>
      </c>
      <c r="H402" s="85" t="s">
        <v>20690</v>
      </c>
      <c r="I402" s="1" t="s">
        <v>21693</v>
      </c>
      <c r="J402" s="85" t="s">
        <v>105</v>
      </c>
      <c r="K402" s="7" t="s">
        <v>102</v>
      </c>
      <c r="L402" s="3" t="s">
        <v>322</v>
      </c>
      <c r="M402" s="3" t="s">
        <v>433</v>
      </c>
      <c r="N402" s="41" t="s">
        <v>1314</v>
      </c>
      <c r="O402" s="87">
        <v>59364</v>
      </c>
      <c r="P402" s="87">
        <v>48053</v>
      </c>
      <c r="Q402" s="87">
        <v>11311</v>
      </c>
      <c r="R402" s="87">
        <v>0</v>
      </c>
      <c r="S402" s="87"/>
      <c r="T402" s="87"/>
      <c r="U402" s="85">
        <v>2020</v>
      </c>
      <c r="V402" s="6"/>
      <c r="W402" s="3"/>
      <c r="X402" s="1"/>
      <c r="Y402" s="3" t="s">
        <v>561</v>
      </c>
      <c r="Z402" s="1"/>
      <c r="AA402" s="236"/>
      <c r="AB402" s="123" t="s">
        <v>388</v>
      </c>
      <c r="AC402" s="124" t="s">
        <v>21486</v>
      </c>
      <c r="AD402" s="41" t="s">
        <v>1605</v>
      </c>
      <c r="AE402" s="204"/>
      <c r="AF402" s="203"/>
      <c r="AG402" s="41" t="s">
        <v>21484</v>
      </c>
      <c r="AH402" s="41" t="s">
        <v>394</v>
      </c>
      <c r="AI402" s="80" t="s">
        <v>1606</v>
      </c>
      <c r="AJ402" s="41" t="s">
        <v>1607</v>
      </c>
      <c r="AK402" s="4"/>
      <c r="AL402" s="85"/>
      <c r="AM402" s="151" t="s">
        <v>19998</v>
      </c>
      <c r="AN402" s="16"/>
      <c r="AO402" s="166"/>
      <c r="AP402" s="5">
        <f t="shared" si="7"/>
        <v>0</v>
      </c>
      <c r="AQ402" s="16"/>
      <c r="AR402" s="205">
        <v>1</v>
      </c>
      <c r="AS402" s="16"/>
      <c r="AT402" s="16"/>
      <c r="AU402" s="16"/>
      <c r="AV402" s="16"/>
      <c r="AW402" s="16"/>
      <c r="AX402" s="16"/>
    </row>
    <row r="403" spans="1:50" customFormat="1" ht="15.75" hidden="1" customHeight="1" x14ac:dyDescent="0.2">
      <c r="A403" s="1" t="s">
        <v>15504</v>
      </c>
      <c r="B403" s="1" t="s">
        <v>15505</v>
      </c>
      <c r="C403" s="85" t="s">
        <v>97</v>
      </c>
      <c r="D403" s="85" t="s">
        <v>13090</v>
      </c>
      <c r="E403" s="41" t="s">
        <v>110</v>
      </c>
      <c r="F403" s="85" t="s">
        <v>23</v>
      </c>
      <c r="G403" s="85" t="s">
        <v>26</v>
      </c>
      <c r="H403" s="85" t="s">
        <v>20690</v>
      </c>
      <c r="I403" s="1" t="s">
        <v>21707</v>
      </c>
      <c r="J403" s="85" t="s">
        <v>105</v>
      </c>
      <c r="K403" s="7" t="s">
        <v>102</v>
      </c>
      <c r="L403" s="1" t="s">
        <v>298</v>
      </c>
      <c r="M403" s="1" t="s">
        <v>1363</v>
      </c>
      <c r="N403" s="2" t="s">
        <v>20712</v>
      </c>
      <c r="O403" s="87">
        <v>526103</v>
      </c>
      <c r="P403" s="87">
        <v>41927</v>
      </c>
      <c r="Q403" s="87">
        <v>484176</v>
      </c>
      <c r="R403" s="87">
        <v>0</v>
      </c>
      <c r="S403" s="87"/>
      <c r="T403" s="87"/>
      <c r="U403" s="85">
        <v>2019</v>
      </c>
      <c r="V403" s="6"/>
      <c r="W403" s="3"/>
      <c r="X403" s="1"/>
      <c r="Y403" s="1" t="s">
        <v>172</v>
      </c>
      <c r="Z403" s="1"/>
      <c r="AA403" s="236"/>
      <c r="AB403" s="123" t="s">
        <v>97</v>
      </c>
      <c r="AC403" s="124" t="s">
        <v>13040</v>
      </c>
      <c r="AD403" s="41"/>
      <c r="AE403" s="204"/>
      <c r="AF403" s="203"/>
      <c r="AG403" s="41" t="s">
        <v>21484</v>
      </c>
      <c r="AH403" s="2" t="s">
        <v>155</v>
      </c>
      <c r="AI403" s="80" t="s">
        <v>4</v>
      </c>
      <c r="AJ403" s="2"/>
      <c r="AK403" s="4"/>
      <c r="AL403" s="85"/>
      <c r="AM403" s="151" t="s">
        <v>19999</v>
      </c>
      <c r="AN403" s="16"/>
      <c r="AO403" s="166"/>
      <c r="AP403" s="5">
        <f t="shared" si="7"/>
        <v>0</v>
      </c>
      <c r="AQ403" s="16"/>
      <c r="AR403" s="205">
        <v>1</v>
      </c>
      <c r="AS403" s="16"/>
      <c r="AT403" s="16"/>
      <c r="AU403" s="16"/>
      <c r="AV403" s="16"/>
      <c r="AW403" s="16"/>
      <c r="AX403" s="16"/>
    </row>
    <row r="404" spans="1:50" customFormat="1" ht="15.75" hidden="1" customHeight="1" x14ac:dyDescent="0.2">
      <c r="A404" s="7" t="s">
        <v>1608</v>
      </c>
      <c r="B404" s="1" t="s">
        <v>1609</v>
      </c>
      <c r="C404" s="85" t="s">
        <v>97</v>
      </c>
      <c r="D404" s="85" t="s">
        <v>13090</v>
      </c>
      <c r="E404" s="41" t="s">
        <v>110</v>
      </c>
      <c r="F404" s="85" t="s">
        <v>23</v>
      </c>
      <c r="G404" s="85" t="s">
        <v>26</v>
      </c>
      <c r="H404" s="85" t="s">
        <v>20690</v>
      </c>
      <c r="I404" s="1" t="s">
        <v>21707</v>
      </c>
      <c r="J404" s="85" t="s">
        <v>105</v>
      </c>
      <c r="K404" s="7" t="s">
        <v>102</v>
      </c>
      <c r="L404" s="3" t="s">
        <v>290</v>
      </c>
      <c r="M404" s="3" t="s">
        <v>1370</v>
      </c>
      <c r="N404" s="41" t="s">
        <v>20712</v>
      </c>
      <c r="O404" s="87">
        <v>333499</v>
      </c>
      <c r="P404" s="87">
        <v>97564</v>
      </c>
      <c r="Q404" s="87">
        <v>235935</v>
      </c>
      <c r="R404" s="87">
        <v>0</v>
      </c>
      <c r="S404" s="87"/>
      <c r="T404" s="87"/>
      <c r="U404" s="85">
        <v>2019</v>
      </c>
      <c r="V404" s="6"/>
      <c r="W404" s="3"/>
      <c r="X404" s="1"/>
      <c r="Y404" s="3" t="s">
        <v>172</v>
      </c>
      <c r="Z404" s="1"/>
      <c r="AA404" s="236"/>
      <c r="AB404" s="123" t="s">
        <v>97</v>
      </c>
      <c r="AC404" s="124" t="s">
        <v>13040</v>
      </c>
      <c r="AD404" s="41"/>
      <c r="AE404" s="204"/>
      <c r="AF404" s="203"/>
      <c r="AG404" s="41" t="s">
        <v>21484</v>
      </c>
      <c r="AH404" s="41" t="s">
        <v>155</v>
      </c>
      <c r="AI404" s="80" t="s">
        <v>4</v>
      </c>
      <c r="AJ404" s="41"/>
      <c r="AK404" s="4"/>
      <c r="AL404" s="85"/>
      <c r="AM404" s="151" t="s">
        <v>19998</v>
      </c>
      <c r="AN404" s="16"/>
      <c r="AO404" s="166"/>
      <c r="AP404" s="5">
        <f t="shared" si="7"/>
        <v>0</v>
      </c>
      <c r="AQ404" s="16"/>
      <c r="AR404" s="205">
        <v>1</v>
      </c>
      <c r="AS404" s="16"/>
      <c r="AT404" s="16"/>
      <c r="AU404" s="16"/>
      <c r="AV404" s="16"/>
      <c r="AW404" s="16"/>
      <c r="AX404" s="16"/>
    </row>
    <row r="405" spans="1:50" customFormat="1" ht="15.75" hidden="1" customHeight="1" x14ac:dyDescent="0.2">
      <c r="A405" s="7" t="s">
        <v>1610</v>
      </c>
      <c r="B405" s="1" t="s">
        <v>1611</v>
      </c>
      <c r="C405" s="85" t="s">
        <v>97</v>
      </c>
      <c r="D405" s="85" t="s">
        <v>13090</v>
      </c>
      <c r="E405" s="41" t="s">
        <v>392</v>
      </c>
      <c r="F405" s="85" t="s">
        <v>34</v>
      </c>
      <c r="G405" s="85" t="s">
        <v>37</v>
      </c>
      <c r="H405" s="85" t="s">
        <v>20689</v>
      </c>
      <c r="I405" s="1" t="s">
        <v>21695</v>
      </c>
      <c r="J405" s="85" t="s">
        <v>105</v>
      </c>
      <c r="K405" s="7" t="s">
        <v>102</v>
      </c>
      <c r="L405" s="3" t="s">
        <v>180</v>
      </c>
      <c r="M405" s="3" t="s">
        <v>1612</v>
      </c>
      <c r="N405" s="41" t="s">
        <v>193</v>
      </c>
      <c r="O405" s="87">
        <v>0</v>
      </c>
      <c r="P405" s="87">
        <v>0</v>
      </c>
      <c r="Q405" s="87">
        <v>0</v>
      </c>
      <c r="R405" s="87">
        <v>0</v>
      </c>
      <c r="S405" s="87"/>
      <c r="T405" s="87"/>
      <c r="U405" s="85" t="s">
        <v>112</v>
      </c>
      <c r="V405" s="6"/>
      <c r="W405" s="3"/>
      <c r="X405" s="1"/>
      <c r="Y405" s="3" t="s">
        <v>109</v>
      </c>
      <c r="Z405" s="1"/>
      <c r="AA405" s="236"/>
      <c r="AB405" s="123" t="s">
        <v>97</v>
      </c>
      <c r="AC405" s="124" t="s">
        <v>13098</v>
      </c>
      <c r="AD405" s="41"/>
      <c r="AE405" s="204"/>
      <c r="AF405" s="203"/>
      <c r="AG405" s="41" t="s">
        <v>21480</v>
      </c>
      <c r="AH405" s="41" t="s">
        <v>121</v>
      </c>
      <c r="AI405" s="80" t="s">
        <v>4</v>
      </c>
      <c r="AJ405" s="41"/>
      <c r="AK405" s="4"/>
      <c r="AL405" s="85"/>
      <c r="AM405" s="151" t="s">
        <v>19998</v>
      </c>
      <c r="AN405" s="16"/>
      <c r="AO405" s="166"/>
      <c r="AP405" s="5">
        <f t="shared" si="7"/>
        <v>0</v>
      </c>
      <c r="AQ405" s="16"/>
      <c r="AR405" s="205">
        <v>1</v>
      </c>
      <c r="AS405" s="16"/>
      <c r="AT405" s="16"/>
      <c r="AU405" s="16"/>
      <c r="AV405" s="16"/>
      <c r="AW405" s="16"/>
      <c r="AX405" s="16"/>
    </row>
    <row r="406" spans="1:50" customFormat="1" ht="15.75" hidden="1" customHeight="1" x14ac:dyDescent="0.2">
      <c r="A406" s="7" t="s">
        <v>1613</v>
      </c>
      <c r="B406" s="1" t="s">
        <v>1614</v>
      </c>
      <c r="C406" s="85" t="s">
        <v>97</v>
      </c>
      <c r="D406" s="85" t="s">
        <v>23566</v>
      </c>
      <c r="E406" s="41" t="s">
        <v>392</v>
      </c>
      <c r="F406" s="85" t="s">
        <v>34</v>
      </c>
      <c r="G406" s="85" t="s">
        <v>37</v>
      </c>
      <c r="H406" s="85" t="s">
        <v>20689</v>
      </c>
      <c r="I406" s="1" t="s">
        <v>21695</v>
      </c>
      <c r="J406" s="85" t="s">
        <v>105</v>
      </c>
      <c r="K406" s="7" t="s">
        <v>102</v>
      </c>
      <c r="L406" s="3" t="s">
        <v>329</v>
      </c>
      <c r="M406" s="3" t="s">
        <v>1615</v>
      </c>
      <c r="N406" s="41" t="s">
        <v>684</v>
      </c>
      <c r="O406" s="87">
        <v>386029</v>
      </c>
      <c r="P406" s="87">
        <v>0</v>
      </c>
      <c r="Q406" s="87">
        <v>386029</v>
      </c>
      <c r="R406" s="87">
        <v>72827</v>
      </c>
      <c r="S406" s="87"/>
      <c r="T406" s="87"/>
      <c r="U406" s="85">
        <v>2021</v>
      </c>
      <c r="V406" s="6"/>
      <c r="W406" s="3"/>
      <c r="X406" s="1"/>
      <c r="Y406" s="3" t="s">
        <v>480</v>
      </c>
      <c r="Z406" s="1"/>
      <c r="AA406" s="236"/>
      <c r="AB406" s="123" t="s">
        <v>388</v>
      </c>
      <c r="AC406" s="124" t="s">
        <v>21486</v>
      </c>
      <c r="AD406" s="41"/>
      <c r="AE406" s="204"/>
      <c r="AF406" s="203"/>
      <c r="AG406" s="41" t="s">
        <v>21480</v>
      </c>
      <c r="AH406" s="41" t="s">
        <v>121</v>
      </c>
      <c r="AI406" s="80" t="s">
        <v>23580</v>
      </c>
      <c r="AJ406" s="41"/>
      <c r="AK406" s="4"/>
      <c r="AL406" s="85"/>
      <c r="AM406" s="151" t="s">
        <v>19998</v>
      </c>
      <c r="AN406" s="16"/>
      <c r="AO406" s="166"/>
      <c r="AP406" s="5">
        <f t="shared" si="7"/>
        <v>0</v>
      </c>
      <c r="AQ406" s="16"/>
      <c r="AR406" s="205">
        <v>1</v>
      </c>
      <c r="AS406" s="16"/>
      <c r="AT406" s="16"/>
      <c r="AU406" s="16"/>
      <c r="AV406" s="16"/>
      <c r="AW406" s="16"/>
      <c r="AX406" s="16"/>
    </row>
    <row r="407" spans="1:50" customFormat="1" ht="15.75" hidden="1" customHeight="1" x14ac:dyDescent="0.2">
      <c r="A407" s="1" t="s">
        <v>29012</v>
      </c>
      <c r="B407" s="1" t="s">
        <v>29013</v>
      </c>
      <c r="C407" s="85" t="s">
        <v>97</v>
      </c>
      <c r="D407" s="85" t="s">
        <v>13090</v>
      </c>
      <c r="E407" s="41" t="s">
        <v>392</v>
      </c>
      <c r="F407" s="85" t="s">
        <v>34</v>
      </c>
      <c r="G407" s="85" t="s">
        <v>37</v>
      </c>
      <c r="H407" s="85" t="s">
        <v>20689</v>
      </c>
      <c r="I407" s="1" t="s">
        <v>21695</v>
      </c>
      <c r="J407" s="85" t="s">
        <v>105</v>
      </c>
      <c r="K407" s="7" t="s">
        <v>102</v>
      </c>
      <c r="L407" s="2" t="s">
        <v>247</v>
      </c>
      <c r="M407" s="7" t="s">
        <v>29161</v>
      </c>
      <c r="N407" s="2" t="s">
        <v>193</v>
      </c>
      <c r="O407" s="87">
        <v>0</v>
      </c>
      <c r="P407" s="87">
        <v>0</v>
      </c>
      <c r="Q407" s="87">
        <v>0</v>
      </c>
      <c r="R407" s="87">
        <v>0</v>
      </c>
      <c r="S407" s="87"/>
      <c r="T407" s="87"/>
      <c r="U407" s="85" t="s">
        <v>112</v>
      </c>
      <c r="V407" s="6"/>
      <c r="W407" s="3"/>
      <c r="X407" s="1"/>
      <c r="Y407" s="1"/>
      <c r="Z407" s="1"/>
      <c r="AA407" s="236"/>
      <c r="AB407" s="123" t="s">
        <v>97</v>
      </c>
      <c r="AC407" s="124" t="s">
        <v>21491</v>
      </c>
      <c r="AD407" s="41"/>
      <c r="AE407" s="204"/>
      <c r="AF407" s="203"/>
      <c r="AG407" s="1" t="s">
        <v>21480</v>
      </c>
      <c r="AH407" s="1" t="s">
        <v>121</v>
      </c>
      <c r="AI407" s="80" t="s">
        <v>4</v>
      </c>
      <c r="AJ407" s="2"/>
      <c r="AK407" s="4"/>
      <c r="AL407" s="85"/>
      <c r="AM407" s="151" t="s">
        <v>28169</v>
      </c>
      <c r="AN407" s="16"/>
      <c r="AO407" s="166"/>
      <c r="AP407" s="5">
        <f t="shared" si="7"/>
        <v>0</v>
      </c>
      <c r="AQ407" s="16"/>
      <c r="AR407" s="205">
        <v>1</v>
      </c>
      <c r="AS407" s="16"/>
      <c r="AT407" s="16"/>
      <c r="AU407" s="16"/>
      <c r="AV407" s="16"/>
      <c r="AW407" s="16"/>
      <c r="AX407" s="16"/>
    </row>
    <row r="408" spans="1:50" customFormat="1" ht="15.75" hidden="1" customHeight="1" x14ac:dyDescent="0.2">
      <c r="A408" s="7" t="s">
        <v>1616</v>
      </c>
      <c r="B408" s="1" t="s">
        <v>1617</v>
      </c>
      <c r="C408" s="85" t="s">
        <v>97</v>
      </c>
      <c r="D408" s="85" t="s">
        <v>13090</v>
      </c>
      <c r="E408" s="41" t="s">
        <v>110</v>
      </c>
      <c r="F408" s="85" t="s">
        <v>23</v>
      </c>
      <c r="G408" s="85" t="s">
        <v>26</v>
      </c>
      <c r="H408" s="85" t="s">
        <v>20690</v>
      </c>
      <c r="I408" s="1" t="s">
        <v>21707</v>
      </c>
      <c r="J408" s="85" t="s">
        <v>105</v>
      </c>
      <c r="K408" s="7" t="s">
        <v>102</v>
      </c>
      <c r="L408" s="3" t="s">
        <v>677</v>
      </c>
      <c r="M408" s="3" t="s">
        <v>1377</v>
      </c>
      <c r="N408" s="41" t="s">
        <v>20712</v>
      </c>
      <c r="O408" s="87">
        <v>1666749</v>
      </c>
      <c r="P408" s="87">
        <v>216740</v>
      </c>
      <c r="Q408" s="87">
        <v>1450009</v>
      </c>
      <c r="R408" s="87">
        <v>0</v>
      </c>
      <c r="S408" s="87"/>
      <c r="T408" s="87"/>
      <c r="U408" s="85">
        <v>2019</v>
      </c>
      <c r="V408" s="6"/>
      <c r="W408" s="3"/>
      <c r="X408" s="1"/>
      <c r="Y408" s="3" t="s">
        <v>172</v>
      </c>
      <c r="Z408" s="1"/>
      <c r="AA408" s="236"/>
      <c r="AB408" s="123" t="s">
        <v>97</v>
      </c>
      <c r="AC408" s="124" t="s">
        <v>13040</v>
      </c>
      <c r="AD408" s="41"/>
      <c r="AE408" s="204"/>
      <c r="AF408" s="203"/>
      <c r="AG408" s="41" t="s">
        <v>21484</v>
      </c>
      <c r="AH408" s="41" t="s">
        <v>155</v>
      </c>
      <c r="AI408" s="80" t="s">
        <v>4</v>
      </c>
      <c r="AJ408" s="41"/>
      <c r="AK408" s="4"/>
      <c r="AL408" s="85"/>
      <c r="AM408" s="151" t="s">
        <v>19998</v>
      </c>
      <c r="AN408" s="16"/>
      <c r="AO408" s="166"/>
      <c r="AP408" s="5">
        <f t="shared" si="7"/>
        <v>0</v>
      </c>
      <c r="AQ408" s="16"/>
      <c r="AR408" s="205">
        <v>1</v>
      </c>
      <c r="AS408" s="16"/>
      <c r="AT408" s="16"/>
      <c r="AU408" s="16"/>
      <c r="AV408" s="16"/>
      <c r="AW408" s="16"/>
      <c r="AX408" s="16"/>
    </row>
    <row r="409" spans="1:50" customFormat="1" ht="15.75" hidden="1" customHeight="1" x14ac:dyDescent="0.2">
      <c r="A409" s="7" t="s">
        <v>1618</v>
      </c>
      <c r="B409" s="1" t="s">
        <v>1619</v>
      </c>
      <c r="C409" s="85" t="s">
        <v>97</v>
      </c>
      <c r="D409" s="85" t="s">
        <v>13090</v>
      </c>
      <c r="E409" s="41" t="s">
        <v>110</v>
      </c>
      <c r="F409" s="85" t="s">
        <v>23</v>
      </c>
      <c r="G409" s="85" t="s">
        <v>25</v>
      </c>
      <c r="H409" s="85" t="s">
        <v>20690</v>
      </c>
      <c r="I409" s="1" t="s">
        <v>21706</v>
      </c>
      <c r="J409" s="85" t="s">
        <v>105</v>
      </c>
      <c r="K409" s="7" t="s">
        <v>102</v>
      </c>
      <c r="L409" s="3" t="s">
        <v>132</v>
      </c>
      <c r="M409" s="3" t="s">
        <v>934</v>
      </c>
      <c r="N409" s="41" t="s">
        <v>1314</v>
      </c>
      <c r="O409" s="87">
        <v>269803</v>
      </c>
      <c r="P409" s="87">
        <v>65428</v>
      </c>
      <c r="Q409" s="87">
        <v>204375</v>
      </c>
      <c r="R409" s="87">
        <v>0</v>
      </c>
      <c r="S409" s="87"/>
      <c r="T409" s="87"/>
      <c r="U409" s="85">
        <v>2019</v>
      </c>
      <c r="V409" s="6"/>
      <c r="W409" s="3"/>
      <c r="X409" s="1"/>
      <c r="Y409" s="3" t="s">
        <v>129</v>
      </c>
      <c r="Z409" s="1"/>
      <c r="AA409" s="236"/>
      <c r="AB409" s="123" t="s">
        <v>97</v>
      </c>
      <c r="AC409" s="124" t="s">
        <v>13040</v>
      </c>
      <c r="AD409" s="41"/>
      <c r="AE409" s="204"/>
      <c r="AF409" s="203"/>
      <c r="AG409" s="41" t="s">
        <v>21484</v>
      </c>
      <c r="AH409" s="41" t="s">
        <v>155</v>
      </c>
      <c r="AI409" s="80" t="s">
        <v>4</v>
      </c>
      <c r="AJ409" s="41" t="s">
        <v>1607</v>
      </c>
      <c r="AK409" s="4"/>
      <c r="AL409" s="85"/>
      <c r="AM409" s="151" t="s">
        <v>19998</v>
      </c>
      <c r="AN409" s="16"/>
      <c r="AO409" s="166"/>
      <c r="AP409" s="5">
        <f t="shared" si="7"/>
        <v>0</v>
      </c>
      <c r="AQ409" s="16"/>
      <c r="AR409" s="205">
        <v>1</v>
      </c>
      <c r="AS409" s="16"/>
      <c r="AT409" s="16"/>
      <c r="AU409" s="16"/>
      <c r="AV409" s="16"/>
      <c r="AW409" s="16"/>
      <c r="AX409" s="16"/>
    </row>
    <row r="410" spans="1:50" customFormat="1" ht="15.75" hidden="1" customHeight="1" x14ac:dyDescent="0.2">
      <c r="A410" s="7" t="s">
        <v>1620</v>
      </c>
      <c r="B410" s="1" t="s">
        <v>1621</v>
      </c>
      <c r="C410" s="85" t="s">
        <v>97</v>
      </c>
      <c r="D410" s="85" t="s">
        <v>13090</v>
      </c>
      <c r="E410" s="41" t="s">
        <v>154</v>
      </c>
      <c r="F410" s="85" t="s">
        <v>34</v>
      </c>
      <c r="G410" s="85" t="s">
        <v>37</v>
      </c>
      <c r="H410" s="85" t="s">
        <v>20689</v>
      </c>
      <c r="I410" s="1" t="s">
        <v>21702</v>
      </c>
      <c r="J410" s="85" t="s">
        <v>105</v>
      </c>
      <c r="K410" s="7" t="s">
        <v>102</v>
      </c>
      <c r="L410" s="3" t="s">
        <v>227</v>
      </c>
      <c r="M410" s="3" t="s">
        <v>1622</v>
      </c>
      <c r="N410" s="41" t="s">
        <v>1623</v>
      </c>
      <c r="O410" s="87">
        <v>307278</v>
      </c>
      <c r="P410" s="87">
        <v>2963</v>
      </c>
      <c r="Q410" s="87">
        <v>304315</v>
      </c>
      <c r="R410" s="87">
        <v>67454</v>
      </c>
      <c r="S410" s="87"/>
      <c r="T410" s="87"/>
      <c r="U410" s="85">
        <v>2020</v>
      </c>
      <c r="V410" s="6"/>
      <c r="W410" s="3"/>
      <c r="X410" s="1"/>
      <c r="Y410" s="3" t="s">
        <v>480</v>
      </c>
      <c r="Z410" s="1"/>
      <c r="AA410" s="236"/>
      <c r="AB410" s="123" t="s">
        <v>97</v>
      </c>
      <c r="AC410" s="124" t="s">
        <v>13040</v>
      </c>
      <c r="AD410" s="41"/>
      <c r="AE410" s="204"/>
      <c r="AF410" s="203"/>
      <c r="AG410" s="41" t="s">
        <v>21480</v>
      </c>
      <c r="AH410" s="41" t="s">
        <v>121</v>
      </c>
      <c r="AI410" s="80" t="s">
        <v>4</v>
      </c>
      <c r="AJ410" s="41" t="s">
        <v>1624</v>
      </c>
      <c r="AK410" s="4"/>
      <c r="AL410" s="85"/>
      <c r="AM410" s="151" t="s">
        <v>19998</v>
      </c>
      <c r="AN410" s="16"/>
      <c r="AO410" s="166"/>
      <c r="AP410" s="5">
        <f t="shared" si="7"/>
        <v>0</v>
      </c>
      <c r="AQ410" s="16"/>
      <c r="AR410" s="205">
        <v>1</v>
      </c>
      <c r="AS410" s="16"/>
      <c r="AT410" s="16"/>
      <c r="AU410" s="16"/>
      <c r="AV410" s="16"/>
      <c r="AW410" s="16"/>
      <c r="AX410" s="16"/>
    </row>
    <row r="411" spans="1:50" customFormat="1" ht="15.75" hidden="1" customHeight="1" x14ac:dyDescent="0.2">
      <c r="A411" s="7" t="s">
        <v>1626</v>
      </c>
      <c r="B411" s="1" t="s">
        <v>1627</v>
      </c>
      <c r="C411" s="85" t="s">
        <v>97</v>
      </c>
      <c r="D411" s="85" t="s">
        <v>23566</v>
      </c>
      <c r="E411" s="41" t="s">
        <v>392</v>
      </c>
      <c r="F411" s="85" t="s">
        <v>25110</v>
      </c>
      <c r="G411" s="85" t="s">
        <v>13789</v>
      </c>
      <c r="H411" s="85" t="s">
        <v>20690</v>
      </c>
      <c r="I411" s="1" t="s">
        <v>21705</v>
      </c>
      <c r="J411" s="85" t="s">
        <v>105</v>
      </c>
      <c r="K411" s="7" t="s">
        <v>102</v>
      </c>
      <c r="L411" s="3" t="s">
        <v>333</v>
      </c>
      <c r="M411" s="3" t="s">
        <v>1270</v>
      </c>
      <c r="N411" s="41" t="s">
        <v>1565</v>
      </c>
      <c r="O411" s="87">
        <v>174001</v>
      </c>
      <c r="P411" s="87">
        <v>70251</v>
      </c>
      <c r="Q411" s="87">
        <v>103750</v>
      </c>
      <c r="R411" s="87">
        <v>0</v>
      </c>
      <c r="S411" s="87"/>
      <c r="T411" s="87"/>
      <c r="U411" s="85">
        <v>2021</v>
      </c>
      <c r="V411" s="6"/>
      <c r="W411" s="3"/>
      <c r="X411" s="1"/>
      <c r="Y411" s="3" t="s">
        <v>561</v>
      </c>
      <c r="Z411" s="1"/>
      <c r="AA411" s="236"/>
      <c r="AB411" s="123" t="s">
        <v>388</v>
      </c>
      <c r="AC411" s="124" t="s">
        <v>21486</v>
      </c>
      <c r="AD411" s="41" t="s">
        <v>1628</v>
      </c>
      <c r="AE411" s="204"/>
      <c r="AF411" s="203"/>
      <c r="AG411" s="41" t="s">
        <v>21492</v>
      </c>
      <c r="AH411" s="41" t="s">
        <v>589</v>
      </c>
      <c r="AI411" s="80" t="s">
        <v>17019</v>
      </c>
      <c r="AJ411" s="41"/>
      <c r="AK411" s="4"/>
      <c r="AL411" s="85"/>
      <c r="AM411" s="151" t="s">
        <v>19998</v>
      </c>
      <c r="AN411" s="16"/>
      <c r="AO411" s="166"/>
      <c r="AP411" s="5">
        <f t="shared" si="7"/>
        <v>0</v>
      </c>
      <c r="AQ411" s="16"/>
      <c r="AR411" s="205">
        <v>1</v>
      </c>
      <c r="AS411" s="16"/>
      <c r="AT411" s="16"/>
      <c r="AU411" s="16"/>
      <c r="AV411" s="16"/>
      <c r="AW411" s="16"/>
      <c r="AX411" s="16"/>
    </row>
    <row r="412" spans="1:50" customFormat="1" ht="15.75" hidden="1" customHeight="1" x14ac:dyDescent="0.2">
      <c r="A412" s="7" t="s">
        <v>1629</v>
      </c>
      <c r="B412" s="1" t="s">
        <v>1630</v>
      </c>
      <c r="C412" s="85" t="s">
        <v>97</v>
      </c>
      <c r="D412" s="85" t="s">
        <v>23566</v>
      </c>
      <c r="E412" s="41" t="s">
        <v>392</v>
      </c>
      <c r="F412" s="85" t="s">
        <v>23</v>
      </c>
      <c r="G412" s="85" t="s">
        <v>29</v>
      </c>
      <c r="H412" s="85" t="s">
        <v>20690</v>
      </c>
      <c r="I412" s="1" t="s">
        <v>21693</v>
      </c>
      <c r="J412" s="85" t="s">
        <v>105</v>
      </c>
      <c r="K412" s="7" t="s">
        <v>102</v>
      </c>
      <c r="L412" s="3" t="s">
        <v>322</v>
      </c>
      <c r="M412" s="3" t="s">
        <v>1128</v>
      </c>
      <c r="N412" s="41" t="s">
        <v>999</v>
      </c>
      <c r="O412" s="87">
        <v>101273</v>
      </c>
      <c r="P412" s="87">
        <v>0</v>
      </c>
      <c r="Q412" s="87">
        <v>101273</v>
      </c>
      <c r="R412" s="87">
        <v>0</v>
      </c>
      <c r="S412" s="87"/>
      <c r="T412" s="87"/>
      <c r="U412" s="85">
        <v>2020</v>
      </c>
      <c r="V412" s="6"/>
      <c r="W412" s="3"/>
      <c r="X412" s="1"/>
      <c r="Y412" s="3" t="s">
        <v>561</v>
      </c>
      <c r="Z412" s="1"/>
      <c r="AA412" s="236"/>
      <c r="AB412" s="123" t="s">
        <v>388</v>
      </c>
      <c r="AC412" s="124" t="s">
        <v>21486</v>
      </c>
      <c r="AD412" s="41" t="s">
        <v>1631</v>
      </c>
      <c r="AE412" s="204"/>
      <c r="AF412" s="203"/>
      <c r="AG412" s="41" t="s">
        <v>21484</v>
      </c>
      <c r="AH412" s="41" t="s">
        <v>394</v>
      </c>
      <c r="AI412" s="80" t="s">
        <v>1632</v>
      </c>
      <c r="AJ412" s="41"/>
      <c r="AK412" s="4"/>
      <c r="AL412" s="85"/>
      <c r="AM412" s="151" t="s">
        <v>19998</v>
      </c>
      <c r="AN412" s="16"/>
      <c r="AO412" s="166"/>
      <c r="AP412" s="5">
        <f t="shared" si="7"/>
        <v>0</v>
      </c>
      <c r="AQ412" s="16"/>
      <c r="AR412" s="205">
        <v>1</v>
      </c>
      <c r="AS412" s="16"/>
      <c r="AT412" s="16"/>
      <c r="AU412" s="16"/>
      <c r="AV412" s="16"/>
      <c r="AW412" s="16"/>
      <c r="AX412" s="16"/>
    </row>
    <row r="413" spans="1:50" customFormat="1" ht="15.75" hidden="1" customHeight="1" x14ac:dyDescent="0.2">
      <c r="A413" s="7" t="s">
        <v>1633</v>
      </c>
      <c r="B413" s="1" t="s">
        <v>1634</v>
      </c>
      <c r="C413" s="85" t="s">
        <v>97</v>
      </c>
      <c r="D413" s="85" t="s">
        <v>13090</v>
      </c>
      <c r="E413" s="41" t="s">
        <v>154</v>
      </c>
      <c r="F413" s="85" t="s">
        <v>34</v>
      </c>
      <c r="G413" s="85" t="s">
        <v>37</v>
      </c>
      <c r="H413" s="85" t="s">
        <v>20689</v>
      </c>
      <c r="I413" s="1" t="s">
        <v>21702</v>
      </c>
      <c r="J413" s="85" t="s">
        <v>105</v>
      </c>
      <c r="K413" s="7" t="s">
        <v>102</v>
      </c>
      <c r="L413" s="3" t="s">
        <v>286</v>
      </c>
      <c r="M413" s="3" t="s">
        <v>1635</v>
      </c>
      <c r="N413" s="41" t="s">
        <v>1636</v>
      </c>
      <c r="O413" s="87">
        <v>437674</v>
      </c>
      <c r="P413" s="87">
        <v>5730</v>
      </c>
      <c r="Q413" s="87">
        <v>431944</v>
      </c>
      <c r="R413" s="87">
        <v>96076</v>
      </c>
      <c r="S413" s="87"/>
      <c r="T413" s="87"/>
      <c r="U413" s="85">
        <v>2020</v>
      </c>
      <c r="V413" s="6"/>
      <c r="W413" s="3"/>
      <c r="X413" s="1"/>
      <c r="Y413" s="3" t="s">
        <v>129</v>
      </c>
      <c r="Z413" s="1"/>
      <c r="AA413" s="236"/>
      <c r="AB413" s="123" t="s">
        <v>97</v>
      </c>
      <c r="AC413" s="124" t="s">
        <v>13040</v>
      </c>
      <c r="AD413" s="41"/>
      <c r="AE413" s="204"/>
      <c r="AF413" s="203"/>
      <c r="AG413" s="41" t="s">
        <v>21480</v>
      </c>
      <c r="AH413" s="41" t="s">
        <v>121</v>
      </c>
      <c r="AI413" s="80" t="s">
        <v>4</v>
      </c>
      <c r="AJ413" s="41" t="s">
        <v>1637</v>
      </c>
      <c r="AK413" s="4"/>
      <c r="AL413" s="85"/>
      <c r="AM413" s="151" t="s">
        <v>19998</v>
      </c>
      <c r="AN413" s="16"/>
      <c r="AO413" s="166"/>
      <c r="AP413" s="5">
        <f t="shared" si="7"/>
        <v>0</v>
      </c>
      <c r="AQ413" s="16"/>
      <c r="AR413" s="205">
        <v>1</v>
      </c>
      <c r="AS413" s="16"/>
      <c r="AT413" s="16"/>
      <c r="AU413" s="16"/>
      <c r="AV413" s="16"/>
      <c r="AW413" s="16"/>
      <c r="AX413" s="16"/>
    </row>
    <row r="414" spans="1:50" customFormat="1" ht="15.75" hidden="1" customHeight="1" x14ac:dyDescent="0.2">
      <c r="A414" s="1" t="s">
        <v>15574</v>
      </c>
      <c r="B414" s="1" t="s">
        <v>15575</v>
      </c>
      <c r="C414" s="85" t="s">
        <v>97</v>
      </c>
      <c r="D414" s="85" t="s">
        <v>13090</v>
      </c>
      <c r="E414" s="41" t="s">
        <v>110</v>
      </c>
      <c r="F414" s="85" t="s">
        <v>23</v>
      </c>
      <c r="G414" s="85" t="s">
        <v>25</v>
      </c>
      <c r="H414" s="85" t="s">
        <v>20690</v>
      </c>
      <c r="I414" s="1" t="s">
        <v>21706</v>
      </c>
      <c r="J414" s="85" t="s">
        <v>105</v>
      </c>
      <c r="K414" s="7" t="s">
        <v>102</v>
      </c>
      <c r="L414" s="1" t="s">
        <v>132</v>
      </c>
      <c r="M414" s="1" t="s">
        <v>158</v>
      </c>
      <c r="N414" s="2" t="s">
        <v>999</v>
      </c>
      <c r="O414" s="87">
        <v>10352</v>
      </c>
      <c r="P414" s="87">
        <v>10352</v>
      </c>
      <c r="Q414" s="87">
        <v>0</v>
      </c>
      <c r="R414" s="87">
        <v>0</v>
      </c>
      <c r="S414" s="87"/>
      <c r="T414" s="87"/>
      <c r="U414" s="85">
        <v>2019</v>
      </c>
      <c r="V414" s="6"/>
      <c r="W414" s="3"/>
      <c r="X414" s="1"/>
      <c r="Y414" s="1" t="s">
        <v>109</v>
      </c>
      <c r="Z414" s="1"/>
      <c r="AA414" s="236"/>
      <c r="AB414" s="123" t="s">
        <v>97</v>
      </c>
      <c r="AC414" s="124" t="s">
        <v>13040</v>
      </c>
      <c r="AD414" s="41"/>
      <c r="AE414" s="204"/>
      <c r="AF414" s="203"/>
      <c r="AG414" s="41" t="s">
        <v>21484</v>
      </c>
      <c r="AH414" s="2" t="s">
        <v>155</v>
      </c>
      <c r="AI414" s="80" t="s">
        <v>4</v>
      </c>
      <c r="AJ414" s="2" t="s">
        <v>15576</v>
      </c>
      <c r="AK414" s="4"/>
      <c r="AL414" s="85"/>
      <c r="AM414" s="151" t="s">
        <v>19999</v>
      </c>
      <c r="AN414" s="16"/>
      <c r="AO414" s="166"/>
      <c r="AP414" s="5">
        <f t="shared" si="7"/>
        <v>0</v>
      </c>
      <c r="AQ414" s="16"/>
      <c r="AR414" s="205">
        <v>1</v>
      </c>
      <c r="AS414" s="16"/>
      <c r="AT414" s="16"/>
      <c r="AU414" s="16"/>
      <c r="AV414" s="16"/>
      <c r="AW414" s="16"/>
      <c r="AX414" s="16"/>
    </row>
    <row r="415" spans="1:50" customFormat="1" ht="15.75" hidden="1" customHeight="1" x14ac:dyDescent="0.2">
      <c r="A415" s="1" t="s">
        <v>21891</v>
      </c>
      <c r="B415" s="1" t="s">
        <v>26148</v>
      </c>
      <c r="C415" s="85" t="s">
        <v>97</v>
      </c>
      <c r="D415" s="85" t="s">
        <v>13090</v>
      </c>
      <c r="E415" s="41" t="s">
        <v>154</v>
      </c>
      <c r="F415" s="85" t="s">
        <v>34</v>
      </c>
      <c r="G415" s="85" t="s">
        <v>37</v>
      </c>
      <c r="H415" s="85" t="s">
        <v>20689</v>
      </c>
      <c r="I415" s="1" t="s">
        <v>21702</v>
      </c>
      <c r="J415" s="85" t="s">
        <v>105</v>
      </c>
      <c r="K415" s="7" t="s">
        <v>102</v>
      </c>
      <c r="L415" s="2" t="s">
        <v>363</v>
      </c>
      <c r="M415" s="2" t="s">
        <v>21892</v>
      </c>
      <c r="N415" s="2" t="s">
        <v>193</v>
      </c>
      <c r="O415" s="87">
        <v>103103</v>
      </c>
      <c r="P415" s="87">
        <v>9088</v>
      </c>
      <c r="Q415" s="87">
        <v>94015</v>
      </c>
      <c r="R415" s="87">
        <v>0</v>
      </c>
      <c r="S415" s="87"/>
      <c r="T415" s="87"/>
      <c r="U415" s="85">
        <v>2020</v>
      </c>
      <c r="V415" s="6"/>
      <c r="W415" s="3"/>
      <c r="X415" s="1"/>
      <c r="Y415" s="1" t="s">
        <v>109</v>
      </c>
      <c r="Z415" s="1"/>
      <c r="AA415" s="236"/>
      <c r="AB415" s="123" t="s">
        <v>97</v>
      </c>
      <c r="AC415" s="124" t="s">
        <v>13040</v>
      </c>
      <c r="AD415" s="41"/>
      <c r="AE415" s="204"/>
      <c r="AF415" s="203"/>
      <c r="AG415" s="1" t="s">
        <v>21480</v>
      </c>
      <c r="AH415" s="2" t="s">
        <v>121</v>
      </c>
      <c r="AI415" s="80" t="s">
        <v>4</v>
      </c>
      <c r="AJ415" s="2"/>
      <c r="AK415" s="4"/>
      <c r="AL415" s="85"/>
      <c r="AM415" s="151" t="s">
        <v>24840</v>
      </c>
      <c r="AN415" s="16"/>
      <c r="AO415" s="166"/>
      <c r="AP415" s="5">
        <f t="shared" si="7"/>
        <v>0</v>
      </c>
      <c r="AQ415" s="16"/>
      <c r="AR415" s="205">
        <v>1</v>
      </c>
      <c r="AS415" s="16"/>
      <c r="AT415" s="16"/>
      <c r="AU415" s="16"/>
      <c r="AV415" s="16"/>
      <c r="AW415" s="16"/>
      <c r="AX415" s="16"/>
    </row>
    <row r="416" spans="1:50" customFormat="1" ht="15.75" hidden="1" customHeight="1" x14ac:dyDescent="0.2">
      <c r="A416" s="1" t="s">
        <v>15565</v>
      </c>
      <c r="B416" s="1" t="s">
        <v>15566</v>
      </c>
      <c r="C416" s="85" t="s">
        <v>97</v>
      </c>
      <c r="D416" s="85" t="s">
        <v>13090</v>
      </c>
      <c r="E416" s="41" t="s">
        <v>110</v>
      </c>
      <c r="F416" s="85" t="s">
        <v>23</v>
      </c>
      <c r="G416" s="85" t="s">
        <v>26</v>
      </c>
      <c r="H416" s="85" t="s">
        <v>20690</v>
      </c>
      <c r="I416" s="1" t="s">
        <v>21707</v>
      </c>
      <c r="J416" s="85" t="s">
        <v>105</v>
      </c>
      <c r="K416" s="7" t="s">
        <v>102</v>
      </c>
      <c r="L416" s="1" t="s">
        <v>206</v>
      </c>
      <c r="M416" s="1" t="s">
        <v>15567</v>
      </c>
      <c r="N416" s="2" t="s">
        <v>13108</v>
      </c>
      <c r="O416" s="87">
        <v>730969</v>
      </c>
      <c r="P416" s="87">
        <v>31372</v>
      </c>
      <c r="Q416" s="87">
        <v>699597</v>
      </c>
      <c r="R416" s="87">
        <v>0</v>
      </c>
      <c r="S416" s="87"/>
      <c r="T416" s="87"/>
      <c r="U416" s="85">
        <v>2019</v>
      </c>
      <c r="V416" s="6"/>
      <c r="W416" s="3"/>
      <c r="X416" s="1"/>
      <c r="Y416" s="1" t="s">
        <v>172</v>
      </c>
      <c r="Z416" s="1"/>
      <c r="AA416" s="236"/>
      <c r="AB416" s="123" t="s">
        <v>97</v>
      </c>
      <c r="AC416" s="124" t="s">
        <v>13040</v>
      </c>
      <c r="AD416" s="41"/>
      <c r="AE416" s="204"/>
      <c r="AF416" s="203"/>
      <c r="AG416" s="41" t="s">
        <v>21484</v>
      </c>
      <c r="AH416" s="2" t="s">
        <v>155</v>
      </c>
      <c r="AI416" s="80" t="s">
        <v>4</v>
      </c>
      <c r="AJ416" s="2"/>
      <c r="AK416" s="4"/>
      <c r="AL416" s="85"/>
      <c r="AM416" s="151" t="s">
        <v>19999</v>
      </c>
      <c r="AN416" s="16"/>
      <c r="AO416" s="166"/>
      <c r="AP416" s="5">
        <f t="shared" si="7"/>
        <v>0</v>
      </c>
      <c r="AQ416" s="16"/>
      <c r="AR416" s="205">
        <v>1</v>
      </c>
      <c r="AS416" s="16"/>
      <c r="AT416" s="16"/>
      <c r="AU416" s="16"/>
      <c r="AV416" s="16"/>
      <c r="AW416" s="16"/>
      <c r="AX416" s="16"/>
    </row>
    <row r="417" spans="1:50" customFormat="1" ht="15.75" hidden="1" customHeight="1" x14ac:dyDescent="0.2">
      <c r="A417" s="1" t="s">
        <v>21893</v>
      </c>
      <c r="B417" s="1" t="s">
        <v>26149</v>
      </c>
      <c r="C417" s="85" t="s">
        <v>97</v>
      </c>
      <c r="D417" s="85" t="s">
        <v>13090</v>
      </c>
      <c r="E417" s="41" t="s">
        <v>154</v>
      </c>
      <c r="F417" s="85" t="s">
        <v>34</v>
      </c>
      <c r="G417" s="85" t="s">
        <v>37</v>
      </c>
      <c r="H417" s="85" t="s">
        <v>20689</v>
      </c>
      <c r="I417" s="1" t="s">
        <v>21702</v>
      </c>
      <c r="J417" s="85" t="s">
        <v>105</v>
      </c>
      <c r="K417" s="7" t="s">
        <v>102</v>
      </c>
      <c r="L417" s="2" t="s">
        <v>286</v>
      </c>
      <c r="M417" s="2" t="s">
        <v>21894</v>
      </c>
      <c r="N417" s="2" t="s">
        <v>193</v>
      </c>
      <c r="O417" s="87">
        <v>105623</v>
      </c>
      <c r="P417" s="87">
        <v>463</v>
      </c>
      <c r="Q417" s="87">
        <v>105160</v>
      </c>
      <c r="R417" s="87">
        <v>0</v>
      </c>
      <c r="S417" s="87"/>
      <c r="T417" s="87"/>
      <c r="U417" s="85">
        <v>2020</v>
      </c>
      <c r="V417" s="6"/>
      <c r="W417" s="3"/>
      <c r="X417" s="1"/>
      <c r="Y417" s="1" t="s">
        <v>129</v>
      </c>
      <c r="Z417" s="1"/>
      <c r="AA417" s="236"/>
      <c r="AB417" s="123" t="s">
        <v>97</v>
      </c>
      <c r="AC417" s="124" t="s">
        <v>13040</v>
      </c>
      <c r="AD417" s="41"/>
      <c r="AE417" s="204"/>
      <c r="AF417" s="203"/>
      <c r="AG417" s="1" t="s">
        <v>21480</v>
      </c>
      <c r="AH417" s="2" t="s">
        <v>121</v>
      </c>
      <c r="AI417" s="80" t="s">
        <v>4</v>
      </c>
      <c r="AJ417" s="2"/>
      <c r="AK417" s="4"/>
      <c r="AL417" s="85"/>
      <c r="AM417" s="151" t="s">
        <v>24840</v>
      </c>
      <c r="AN417" s="16"/>
      <c r="AO417" s="166"/>
      <c r="AP417" s="5">
        <f t="shared" si="7"/>
        <v>0</v>
      </c>
      <c r="AQ417" s="16"/>
      <c r="AR417" s="205">
        <v>1</v>
      </c>
      <c r="AS417" s="16"/>
      <c r="AT417" s="16"/>
      <c r="AU417" s="16"/>
      <c r="AV417" s="16"/>
      <c r="AW417" s="16"/>
      <c r="AX417" s="16"/>
    </row>
    <row r="418" spans="1:50" customFormat="1" ht="15.75" hidden="1" customHeight="1" x14ac:dyDescent="0.2">
      <c r="A418" s="7" t="s">
        <v>1639</v>
      </c>
      <c r="B418" s="1" t="s">
        <v>1640</v>
      </c>
      <c r="C418" s="85" t="s">
        <v>97</v>
      </c>
      <c r="D418" s="85" t="s">
        <v>23566</v>
      </c>
      <c r="E418" s="41" t="s">
        <v>392</v>
      </c>
      <c r="F418" s="85" t="s">
        <v>34</v>
      </c>
      <c r="G418" s="85" t="s">
        <v>37</v>
      </c>
      <c r="H418" s="85" t="s">
        <v>20689</v>
      </c>
      <c r="I418" s="1" t="s">
        <v>21695</v>
      </c>
      <c r="J418" s="85" t="s">
        <v>105</v>
      </c>
      <c r="K418" s="7" t="s">
        <v>102</v>
      </c>
      <c r="L418" s="3" t="s">
        <v>329</v>
      </c>
      <c r="M418" s="3" t="s">
        <v>1641</v>
      </c>
      <c r="N418" s="41" t="s">
        <v>16291</v>
      </c>
      <c r="O418" s="87">
        <v>62895</v>
      </c>
      <c r="P418" s="87">
        <v>0</v>
      </c>
      <c r="Q418" s="87">
        <v>62895</v>
      </c>
      <c r="R418" s="87">
        <v>13425</v>
      </c>
      <c r="S418" s="87"/>
      <c r="T418" s="87"/>
      <c r="U418" s="85">
        <v>2021</v>
      </c>
      <c r="V418" s="6"/>
      <c r="W418" s="3"/>
      <c r="X418" s="1"/>
      <c r="Y418" s="3" t="s">
        <v>554</v>
      </c>
      <c r="Z418" s="1"/>
      <c r="AA418" s="236"/>
      <c r="AB418" s="123" t="s">
        <v>97</v>
      </c>
      <c r="AC418" s="124" t="s">
        <v>21493</v>
      </c>
      <c r="AD418" s="41" t="s">
        <v>16292</v>
      </c>
      <c r="AE418" s="204"/>
      <c r="AF418" s="203"/>
      <c r="AG418" s="41" t="s">
        <v>21480</v>
      </c>
      <c r="AH418" s="41" t="s">
        <v>121</v>
      </c>
      <c r="AI418" s="80" t="s">
        <v>29010</v>
      </c>
      <c r="AJ418" s="41"/>
      <c r="AK418" s="4"/>
      <c r="AL418" s="85"/>
      <c r="AM418" s="151" t="s">
        <v>19998</v>
      </c>
      <c r="AN418" s="16"/>
      <c r="AO418" s="166"/>
      <c r="AP418" s="5">
        <f t="shared" si="7"/>
        <v>0</v>
      </c>
      <c r="AQ418" s="16"/>
      <c r="AR418" s="205">
        <v>1</v>
      </c>
      <c r="AS418" s="16"/>
      <c r="AT418" s="16"/>
      <c r="AU418" s="16"/>
      <c r="AV418" s="16"/>
      <c r="AW418" s="16"/>
      <c r="AX418" s="16"/>
    </row>
    <row r="419" spans="1:50" customFormat="1" ht="15.75" hidden="1" customHeight="1" x14ac:dyDescent="0.2">
      <c r="A419" s="7" t="s">
        <v>1642</v>
      </c>
      <c r="B419" s="1" t="s">
        <v>1643</v>
      </c>
      <c r="C419" s="85" t="s">
        <v>97</v>
      </c>
      <c r="D419" s="85" t="s">
        <v>13090</v>
      </c>
      <c r="E419" s="41" t="s">
        <v>154</v>
      </c>
      <c r="F419" s="85" t="s">
        <v>34</v>
      </c>
      <c r="G419" s="85" t="s">
        <v>37</v>
      </c>
      <c r="H419" s="85" t="s">
        <v>20689</v>
      </c>
      <c r="I419" s="1" t="s">
        <v>21702</v>
      </c>
      <c r="J419" s="85" t="s">
        <v>105</v>
      </c>
      <c r="K419" s="7" t="s">
        <v>102</v>
      </c>
      <c r="L419" s="3" t="s">
        <v>363</v>
      </c>
      <c r="M419" s="3" t="s">
        <v>1644</v>
      </c>
      <c r="N419" s="41" t="s">
        <v>1645</v>
      </c>
      <c r="O419" s="87">
        <v>237234</v>
      </c>
      <c r="P419" s="87">
        <v>0</v>
      </c>
      <c r="Q419" s="87">
        <v>237234</v>
      </c>
      <c r="R419" s="87">
        <v>45323</v>
      </c>
      <c r="S419" s="87"/>
      <c r="T419" s="87"/>
      <c r="U419" s="85">
        <v>2020</v>
      </c>
      <c r="V419" s="6"/>
      <c r="W419" s="3"/>
      <c r="X419" s="1"/>
      <c r="Y419" s="3" t="s">
        <v>480</v>
      </c>
      <c r="Z419" s="1"/>
      <c r="AA419" s="236"/>
      <c r="AB419" s="123" t="s">
        <v>97</v>
      </c>
      <c r="AC419" s="124" t="s">
        <v>13040</v>
      </c>
      <c r="AD419" s="41"/>
      <c r="AE419" s="204"/>
      <c r="AF419" s="203"/>
      <c r="AG419" s="41" t="s">
        <v>21480</v>
      </c>
      <c r="AH419" s="41" t="s">
        <v>121</v>
      </c>
      <c r="AI419" s="80" t="s">
        <v>4</v>
      </c>
      <c r="AJ419" s="41" t="s">
        <v>1625</v>
      </c>
      <c r="AK419" s="4"/>
      <c r="AL419" s="85"/>
      <c r="AM419" s="151" t="s">
        <v>19998</v>
      </c>
      <c r="AN419" s="16"/>
      <c r="AO419" s="166"/>
      <c r="AP419" s="5">
        <f t="shared" si="7"/>
        <v>0</v>
      </c>
      <c r="AQ419" s="16"/>
      <c r="AR419" s="205">
        <v>1</v>
      </c>
      <c r="AS419" s="16"/>
      <c r="AT419" s="16"/>
      <c r="AU419" s="16"/>
      <c r="AV419" s="16"/>
      <c r="AW419" s="16"/>
      <c r="AX419" s="16"/>
    </row>
    <row r="420" spans="1:50" customFormat="1" ht="15.75" hidden="1" customHeight="1" x14ac:dyDescent="0.2">
      <c r="A420" s="7" t="s">
        <v>1646</v>
      </c>
      <c r="B420" s="1" t="s">
        <v>1647</v>
      </c>
      <c r="C420" s="85" t="s">
        <v>97</v>
      </c>
      <c r="D420" s="85" t="s">
        <v>23566</v>
      </c>
      <c r="E420" s="41" t="s">
        <v>392</v>
      </c>
      <c r="F420" s="85" t="s">
        <v>25110</v>
      </c>
      <c r="G420" s="85" t="s">
        <v>13789</v>
      </c>
      <c r="H420" s="85" t="s">
        <v>20690</v>
      </c>
      <c r="I420" s="1" t="s">
        <v>21705</v>
      </c>
      <c r="J420" s="85" t="s">
        <v>105</v>
      </c>
      <c r="K420" s="7" t="s">
        <v>102</v>
      </c>
      <c r="L420" s="3" t="s">
        <v>132</v>
      </c>
      <c r="M420" s="3" t="s">
        <v>924</v>
      </c>
      <c r="N420" s="41" t="s">
        <v>1565</v>
      </c>
      <c r="O420" s="87">
        <v>81829</v>
      </c>
      <c r="P420" s="87">
        <v>13824</v>
      </c>
      <c r="Q420" s="87">
        <v>68005</v>
      </c>
      <c r="R420" s="87">
        <v>0</v>
      </c>
      <c r="S420" s="87"/>
      <c r="T420" s="87"/>
      <c r="U420" s="85">
        <v>2020</v>
      </c>
      <c r="V420" s="6"/>
      <c r="W420" s="3"/>
      <c r="X420" s="1"/>
      <c r="Y420" s="3" t="s">
        <v>472</v>
      </c>
      <c r="Z420" s="1"/>
      <c r="AA420" s="236"/>
      <c r="AB420" s="123" t="s">
        <v>388</v>
      </c>
      <c r="AC420" s="124" t="s">
        <v>21486</v>
      </c>
      <c r="AD420" s="41" t="s">
        <v>1648</v>
      </c>
      <c r="AE420" s="204"/>
      <c r="AF420" s="203"/>
      <c r="AG420" s="41" t="s">
        <v>21492</v>
      </c>
      <c r="AH420" s="41" t="s">
        <v>589</v>
      </c>
      <c r="AI420" s="80" t="s">
        <v>16200</v>
      </c>
      <c r="AJ420" s="41"/>
      <c r="AK420" s="4"/>
      <c r="AL420" s="85"/>
      <c r="AM420" s="151" t="s">
        <v>19998</v>
      </c>
      <c r="AN420" s="16"/>
      <c r="AO420" s="166"/>
      <c r="AP420" s="5">
        <f t="shared" si="7"/>
        <v>0</v>
      </c>
      <c r="AQ420" s="16"/>
      <c r="AR420" s="205">
        <v>1</v>
      </c>
      <c r="AS420" s="16"/>
      <c r="AT420" s="16"/>
      <c r="AU420" s="16"/>
      <c r="AV420" s="16"/>
      <c r="AW420" s="16"/>
      <c r="AX420" s="16"/>
    </row>
    <row r="421" spans="1:50" customFormat="1" ht="15.75" hidden="1" customHeight="1" x14ac:dyDescent="0.2">
      <c r="A421" s="1" t="s">
        <v>15445</v>
      </c>
      <c r="B421" s="1" t="s">
        <v>15446</v>
      </c>
      <c r="C421" s="85" t="s">
        <v>97</v>
      </c>
      <c r="D421" s="85" t="s">
        <v>13090</v>
      </c>
      <c r="E421" s="41" t="s">
        <v>110</v>
      </c>
      <c r="F421" s="85" t="s">
        <v>23</v>
      </c>
      <c r="G421" s="85" t="s">
        <v>25</v>
      </c>
      <c r="H421" s="85" t="s">
        <v>20690</v>
      </c>
      <c r="I421" s="1" t="s">
        <v>21706</v>
      </c>
      <c r="J421" s="85" t="s">
        <v>105</v>
      </c>
      <c r="K421" s="7" t="s">
        <v>102</v>
      </c>
      <c r="L421" s="1" t="s">
        <v>322</v>
      </c>
      <c r="M421" s="1" t="s">
        <v>1350</v>
      </c>
      <c r="N421" s="2" t="s">
        <v>15444</v>
      </c>
      <c r="O421" s="87">
        <v>83702</v>
      </c>
      <c r="P421" s="87">
        <v>37504</v>
      </c>
      <c r="Q421" s="87">
        <v>46198</v>
      </c>
      <c r="R421" s="87">
        <v>0</v>
      </c>
      <c r="S421" s="87"/>
      <c r="T421" s="87"/>
      <c r="U421" s="85">
        <v>2018</v>
      </c>
      <c r="V421" s="6"/>
      <c r="W421" s="3"/>
      <c r="X421" s="1"/>
      <c r="Y421" s="1" t="s">
        <v>109</v>
      </c>
      <c r="Z421" s="1"/>
      <c r="AA421" s="236"/>
      <c r="AB421" s="123" t="s">
        <v>97</v>
      </c>
      <c r="AC421" s="124" t="s">
        <v>13040</v>
      </c>
      <c r="AD421" s="41"/>
      <c r="AE421" s="204"/>
      <c r="AF421" s="203"/>
      <c r="AG421" s="41" t="s">
        <v>21484</v>
      </c>
      <c r="AH421" s="2" t="s">
        <v>155</v>
      </c>
      <c r="AI421" s="80" t="s">
        <v>4</v>
      </c>
      <c r="AJ421" s="2" t="s">
        <v>1347</v>
      </c>
      <c r="AK421" s="4"/>
      <c r="AL421" s="85"/>
      <c r="AM421" s="151" t="s">
        <v>19999</v>
      </c>
      <c r="AN421" s="16"/>
      <c r="AO421" s="166"/>
      <c r="AP421" s="5">
        <f t="shared" si="7"/>
        <v>0</v>
      </c>
      <c r="AQ421" s="16"/>
      <c r="AR421" s="205">
        <v>1</v>
      </c>
      <c r="AS421" s="16"/>
      <c r="AT421" s="16"/>
      <c r="AU421" s="16"/>
      <c r="AV421" s="16"/>
      <c r="AW421" s="16"/>
      <c r="AX421" s="16"/>
    </row>
    <row r="422" spans="1:50" customFormat="1" ht="15.75" hidden="1" customHeight="1" x14ac:dyDescent="0.2">
      <c r="A422" s="1" t="s">
        <v>16293</v>
      </c>
      <c r="B422" s="1" t="s">
        <v>16294</v>
      </c>
      <c r="C422" s="85" t="s">
        <v>97</v>
      </c>
      <c r="D422" s="85" t="s">
        <v>13090</v>
      </c>
      <c r="E422" s="41" t="s">
        <v>154</v>
      </c>
      <c r="F422" s="85" t="s">
        <v>34</v>
      </c>
      <c r="G422" s="85" t="s">
        <v>37</v>
      </c>
      <c r="H422" s="85" t="s">
        <v>20689</v>
      </c>
      <c r="I422" s="1" t="s">
        <v>21702</v>
      </c>
      <c r="J422" s="85" t="s">
        <v>105</v>
      </c>
      <c r="K422" s="7" t="s">
        <v>102</v>
      </c>
      <c r="L422" s="1" t="s">
        <v>637</v>
      </c>
      <c r="M422" s="1" t="s">
        <v>16295</v>
      </c>
      <c r="N422" s="2" t="s">
        <v>679</v>
      </c>
      <c r="O422" s="87">
        <v>115697</v>
      </c>
      <c r="P422" s="87">
        <v>113857</v>
      </c>
      <c r="Q422" s="87">
        <v>1840</v>
      </c>
      <c r="R422" s="87">
        <v>0</v>
      </c>
      <c r="S422" s="87"/>
      <c r="T422" s="87"/>
      <c r="U422" s="85">
        <v>2020</v>
      </c>
      <c r="V422" s="6"/>
      <c r="W422" s="3"/>
      <c r="X422" s="1"/>
      <c r="Y422" s="1" t="s">
        <v>129</v>
      </c>
      <c r="Z422" s="1"/>
      <c r="AA422" s="236"/>
      <c r="AB422" s="123" t="s">
        <v>97</v>
      </c>
      <c r="AC422" s="124" t="s">
        <v>13040</v>
      </c>
      <c r="AD422" s="41"/>
      <c r="AE422" s="204"/>
      <c r="AF422" s="203"/>
      <c r="AG422" s="41" t="s">
        <v>21480</v>
      </c>
      <c r="AH422" s="2" t="s">
        <v>121</v>
      </c>
      <c r="AI422" s="80" t="s">
        <v>4</v>
      </c>
      <c r="AJ422" s="2"/>
      <c r="AK422" s="4"/>
      <c r="AL422" s="85"/>
      <c r="AM422" s="151" t="s">
        <v>19997</v>
      </c>
      <c r="AN422" s="16"/>
      <c r="AO422" s="166"/>
      <c r="AP422" s="5">
        <f t="shared" si="7"/>
        <v>0</v>
      </c>
      <c r="AQ422" s="16"/>
      <c r="AR422" s="205">
        <v>1</v>
      </c>
      <c r="AS422" s="16"/>
      <c r="AT422" s="16"/>
      <c r="AU422" s="16"/>
      <c r="AV422" s="16"/>
      <c r="AW422" s="16"/>
      <c r="AX422" s="16"/>
    </row>
    <row r="423" spans="1:50" customFormat="1" ht="15.75" hidden="1" customHeight="1" x14ac:dyDescent="0.2">
      <c r="A423" s="7" t="s">
        <v>1649</v>
      </c>
      <c r="B423" s="1" t="s">
        <v>25649</v>
      </c>
      <c r="C423" s="85" t="s">
        <v>97</v>
      </c>
      <c r="D423" s="85" t="s">
        <v>13090</v>
      </c>
      <c r="E423" s="41" t="s">
        <v>154</v>
      </c>
      <c r="F423" s="85" t="s">
        <v>34</v>
      </c>
      <c r="G423" s="85" t="s">
        <v>37</v>
      </c>
      <c r="H423" s="85" t="s">
        <v>20689</v>
      </c>
      <c r="I423" s="1" t="s">
        <v>21702</v>
      </c>
      <c r="J423" s="85" t="s">
        <v>105</v>
      </c>
      <c r="K423" s="7" t="s">
        <v>102</v>
      </c>
      <c r="L423" s="3" t="s">
        <v>637</v>
      </c>
      <c r="M423" s="3" t="s">
        <v>1650</v>
      </c>
      <c r="N423" s="41" t="s">
        <v>193</v>
      </c>
      <c r="O423" s="87">
        <v>38312</v>
      </c>
      <c r="P423" s="87">
        <v>0</v>
      </c>
      <c r="Q423" s="87">
        <v>38312</v>
      </c>
      <c r="R423" s="87">
        <v>0</v>
      </c>
      <c r="S423" s="87"/>
      <c r="T423" s="87"/>
      <c r="U423" s="85">
        <v>2020</v>
      </c>
      <c r="V423" s="6"/>
      <c r="W423" s="3"/>
      <c r="X423" s="1"/>
      <c r="Y423" s="3" t="s">
        <v>554</v>
      </c>
      <c r="Z423" s="1"/>
      <c r="AA423" s="236"/>
      <c r="AB423" s="123" t="s">
        <v>97</v>
      </c>
      <c r="AC423" s="124" t="s">
        <v>13040</v>
      </c>
      <c r="AD423" s="41"/>
      <c r="AE423" s="204"/>
      <c r="AF423" s="203"/>
      <c r="AG423" s="41" t="s">
        <v>21480</v>
      </c>
      <c r="AH423" s="41" t="s">
        <v>121</v>
      </c>
      <c r="AI423" s="80" t="s">
        <v>4</v>
      </c>
      <c r="AJ423" s="41"/>
      <c r="AK423" s="4"/>
      <c r="AL423" s="85"/>
      <c r="AM423" s="151" t="s">
        <v>19998</v>
      </c>
      <c r="AN423" s="16"/>
      <c r="AO423" s="166"/>
      <c r="AP423" s="5">
        <f t="shared" si="7"/>
        <v>0</v>
      </c>
      <c r="AQ423" s="16"/>
      <c r="AR423" s="205">
        <v>1</v>
      </c>
      <c r="AS423" s="16"/>
      <c r="AT423" s="16"/>
      <c r="AU423" s="16"/>
      <c r="AV423" s="16"/>
      <c r="AW423" s="16"/>
      <c r="AX423" s="16"/>
    </row>
    <row r="424" spans="1:50" customFormat="1" ht="15.75" hidden="1" customHeight="1" x14ac:dyDescent="0.2">
      <c r="A424" s="7" t="s">
        <v>1652</v>
      </c>
      <c r="B424" s="1" t="s">
        <v>1653</v>
      </c>
      <c r="C424" s="85" t="s">
        <v>97</v>
      </c>
      <c r="D424" s="85" t="s">
        <v>23566</v>
      </c>
      <c r="E424" s="41" t="s">
        <v>392</v>
      </c>
      <c r="F424" s="85" t="s">
        <v>23</v>
      </c>
      <c r="G424" s="85" t="s">
        <v>29</v>
      </c>
      <c r="H424" s="85" t="s">
        <v>20690</v>
      </c>
      <c r="I424" s="1" t="s">
        <v>21693</v>
      </c>
      <c r="J424" s="85" t="s">
        <v>105</v>
      </c>
      <c r="K424" s="7" t="s">
        <v>102</v>
      </c>
      <c r="L424" s="3" t="s">
        <v>322</v>
      </c>
      <c r="M424" s="3" t="s">
        <v>1128</v>
      </c>
      <c r="N424" s="41" t="s">
        <v>999</v>
      </c>
      <c r="O424" s="87">
        <v>80326</v>
      </c>
      <c r="P424" s="87">
        <v>0</v>
      </c>
      <c r="Q424" s="87">
        <v>80326</v>
      </c>
      <c r="R424" s="87">
        <v>0</v>
      </c>
      <c r="S424" s="87"/>
      <c r="T424" s="87"/>
      <c r="U424" s="85">
        <v>2020</v>
      </c>
      <c r="V424" s="6"/>
      <c r="W424" s="3"/>
      <c r="X424" s="1"/>
      <c r="Y424" s="3" t="s">
        <v>561</v>
      </c>
      <c r="Z424" s="1"/>
      <c r="AA424" s="236"/>
      <c r="AB424" s="123" t="s">
        <v>388</v>
      </c>
      <c r="AC424" s="124" t="s">
        <v>21486</v>
      </c>
      <c r="AD424" s="41" t="s">
        <v>1654</v>
      </c>
      <c r="AE424" s="204"/>
      <c r="AF424" s="203"/>
      <c r="AG424" s="41" t="s">
        <v>21484</v>
      </c>
      <c r="AH424" s="41" t="s">
        <v>394</v>
      </c>
      <c r="AI424" s="80" t="s">
        <v>16201</v>
      </c>
      <c r="AJ424" s="41"/>
      <c r="AK424" s="4"/>
      <c r="AL424" s="85"/>
      <c r="AM424" s="151" t="s">
        <v>19998</v>
      </c>
      <c r="AN424" s="16"/>
      <c r="AO424" s="166"/>
      <c r="AP424" s="5">
        <f t="shared" si="7"/>
        <v>0</v>
      </c>
      <c r="AQ424" s="16"/>
      <c r="AR424" s="205">
        <v>1</v>
      </c>
      <c r="AS424" s="16"/>
      <c r="AT424" s="16"/>
      <c r="AU424" s="16"/>
      <c r="AV424" s="16"/>
      <c r="AW424" s="16"/>
      <c r="AX424" s="16"/>
    </row>
    <row r="425" spans="1:50" customFormat="1" ht="15.75" hidden="1" customHeight="1" x14ac:dyDescent="0.2">
      <c r="A425" s="7" t="s">
        <v>1655</v>
      </c>
      <c r="B425" s="1" t="s">
        <v>1656</v>
      </c>
      <c r="C425" s="85" t="s">
        <v>97</v>
      </c>
      <c r="D425" s="85" t="s">
        <v>23566</v>
      </c>
      <c r="E425" s="41" t="s">
        <v>392</v>
      </c>
      <c r="F425" s="85" t="s">
        <v>25110</v>
      </c>
      <c r="G425" s="85" t="s">
        <v>13789</v>
      </c>
      <c r="H425" s="85" t="s">
        <v>20690</v>
      </c>
      <c r="I425" s="1" t="s">
        <v>21705</v>
      </c>
      <c r="J425" s="85" t="s">
        <v>105</v>
      </c>
      <c r="K425" s="7" t="s">
        <v>102</v>
      </c>
      <c r="L425" s="3" t="s">
        <v>132</v>
      </c>
      <c r="M425" s="3" t="s">
        <v>1657</v>
      </c>
      <c r="N425" s="41" t="s">
        <v>1565</v>
      </c>
      <c r="O425" s="87">
        <v>172051</v>
      </c>
      <c r="P425" s="87">
        <v>0</v>
      </c>
      <c r="Q425" s="87">
        <v>172051</v>
      </c>
      <c r="R425" s="87">
        <v>0</v>
      </c>
      <c r="S425" s="87"/>
      <c r="T425" s="87"/>
      <c r="U425" s="85">
        <v>2021</v>
      </c>
      <c r="V425" s="6"/>
      <c r="W425" s="3"/>
      <c r="X425" s="1"/>
      <c r="Y425" s="3" t="s">
        <v>472</v>
      </c>
      <c r="Z425" s="1"/>
      <c r="AA425" s="236"/>
      <c r="AB425" s="123" t="s">
        <v>388</v>
      </c>
      <c r="AC425" s="124" t="s">
        <v>21486</v>
      </c>
      <c r="AD425" s="41" t="s">
        <v>1658</v>
      </c>
      <c r="AE425" s="204"/>
      <c r="AF425" s="203"/>
      <c r="AG425" s="41" t="s">
        <v>21492</v>
      </c>
      <c r="AH425" s="41" t="s">
        <v>589</v>
      </c>
      <c r="AI425" s="80" t="s">
        <v>17020</v>
      </c>
      <c r="AJ425" s="41"/>
      <c r="AK425" s="4"/>
      <c r="AL425" s="85"/>
      <c r="AM425" s="151" t="s">
        <v>19998</v>
      </c>
      <c r="AN425" s="16"/>
      <c r="AO425" s="166"/>
      <c r="AP425" s="5">
        <f t="shared" si="7"/>
        <v>0</v>
      </c>
      <c r="AQ425" s="16"/>
      <c r="AR425" s="205">
        <v>1</v>
      </c>
      <c r="AS425" s="16"/>
      <c r="AT425" s="16"/>
      <c r="AU425" s="16"/>
      <c r="AV425" s="16"/>
      <c r="AW425" s="16"/>
      <c r="AX425" s="16"/>
    </row>
    <row r="426" spans="1:50" customFormat="1" ht="15.75" hidden="1" customHeight="1" x14ac:dyDescent="0.2">
      <c r="A426" s="7" t="s">
        <v>1659</v>
      </c>
      <c r="B426" s="1" t="s">
        <v>1660</v>
      </c>
      <c r="C426" s="85" t="s">
        <v>97</v>
      </c>
      <c r="D426" s="85" t="s">
        <v>13090</v>
      </c>
      <c r="E426" s="41" t="s">
        <v>154</v>
      </c>
      <c r="F426" s="85" t="s">
        <v>34</v>
      </c>
      <c r="G426" s="85" t="s">
        <v>37</v>
      </c>
      <c r="H426" s="85" t="s">
        <v>20689</v>
      </c>
      <c r="I426" s="1" t="s">
        <v>21702</v>
      </c>
      <c r="J426" s="85" t="s">
        <v>105</v>
      </c>
      <c r="K426" s="7" t="s">
        <v>102</v>
      </c>
      <c r="L426" s="3" t="s">
        <v>341</v>
      </c>
      <c r="M426" s="3" t="s">
        <v>1661</v>
      </c>
      <c r="N426" s="41" t="s">
        <v>1662</v>
      </c>
      <c r="O426" s="87">
        <v>136682</v>
      </c>
      <c r="P426" s="87">
        <v>8498</v>
      </c>
      <c r="Q426" s="87">
        <v>128184</v>
      </c>
      <c r="R426" s="87">
        <v>0</v>
      </c>
      <c r="S426" s="87"/>
      <c r="T426" s="87"/>
      <c r="U426" s="85">
        <v>2019</v>
      </c>
      <c r="V426" s="6"/>
      <c r="W426" s="3"/>
      <c r="X426" s="1"/>
      <c r="Y426" s="3" t="s">
        <v>480</v>
      </c>
      <c r="Z426" s="1"/>
      <c r="AA426" s="236"/>
      <c r="AB426" s="123" t="s">
        <v>97</v>
      </c>
      <c r="AC426" s="124" t="s">
        <v>13040</v>
      </c>
      <c r="AD426" s="41"/>
      <c r="AE426" s="204"/>
      <c r="AF426" s="203"/>
      <c r="AG426" s="41" t="s">
        <v>21480</v>
      </c>
      <c r="AH426" s="41" t="s">
        <v>121</v>
      </c>
      <c r="AI426" s="80" t="s">
        <v>4</v>
      </c>
      <c r="AJ426" s="41"/>
      <c r="AK426" s="4"/>
      <c r="AL426" s="85"/>
      <c r="AM426" s="151" t="s">
        <v>19998</v>
      </c>
      <c r="AN426" s="16"/>
      <c r="AO426" s="166"/>
      <c r="AP426" s="5">
        <f t="shared" si="7"/>
        <v>0</v>
      </c>
      <c r="AQ426" s="16"/>
      <c r="AR426" s="205">
        <v>1</v>
      </c>
      <c r="AS426" s="16"/>
      <c r="AT426" s="16"/>
      <c r="AU426" s="16"/>
      <c r="AV426" s="16"/>
      <c r="AW426" s="16"/>
      <c r="AX426" s="16"/>
    </row>
    <row r="427" spans="1:50" customFormat="1" ht="15.75" hidden="1" customHeight="1" x14ac:dyDescent="0.2">
      <c r="A427" s="7" t="s">
        <v>1663</v>
      </c>
      <c r="B427" s="1" t="s">
        <v>1664</v>
      </c>
      <c r="C427" s="85" t="s">
        <v>97</v>
      </c>
      <c r="D427" s="85" t="s">
        <v>23566</v>
      </c>
      <c r="E427" s="41" t="s">
        <v>392</v>
      </c>
      <c r="F427" s="85" t="s">
        <v>25110</v>
      </c>
      <c r="G427" s="85" t="s">
        <v>13789</v>
      </c>
      <c r="H427" s="85" t="s">
        <v>20690</v>
      </c>
      <c r="I427" s="1" t="s">
        <v>21705</v>
      </c>
      <c r="J427" s="85" t="s">
        <v>105</v>
      </c>
      <c r="K427" s="7" t="s">
        <v>102</v>
      </c>
      <c r="L427" s="3" t="s">
        <v>352</v>
      </c>
      <c r="M427" s="3" t="s">
        <v>1665</v>
      </c>
      <c r="N427" s="41" t="s">
        <v>1565</v>
      </c>
      <c r="O427" s="87">
        <v>7471</v>
      </c>
      <c r="P427" s="87">
        <v>7471</v>
      </c>
      <c r="Q427" s="87">
        <v>0</v>
      </c>
      <c r="R427" s="87">
        <v>0</v>
      </c>
      <c r="S427" s="87"/>
      <c r="T427" s="87"/>
      <c r="U427" s="85">
        <v>2020</v>
      </c>
      <c r="V427" s="6"/>
      <c r="W427" s="3"/>
      <c r="X427" s="1"/>
      <c r="Y427" s="3"/>
      <c r="Z427" s="1"/>
      <c r="AA427" s="236"/>
      <c r="AB427" s="123" t="s">
        <v>388</v>
      </c>
      <c r="AC427" s="124" t="s">
        <v>21486</v>
      </c>
      <c r="AD427" s="41" t="s">
        <v>1666</v>
      </c>
      <c r="AE427" s="204"/>
      <c r="AF427" s="203"/>
      <c r="AG427" s="41" t="s">
        <v>21492</v>
      </c>
      <c r="AH427" s="41" t="s">
        <v>589</v>
      </c>
      <c r="AI427" s="80" t="s">
        <v>16202</v>
      </c>
      <c r="AJ427" s="41"/>
      <c r="AK427" s="4"/>
      <c r="AL427" s="85"/>
      <c r="AM427" s="151" t="s">
        <v>19998</v>
      </c>
      <c r="AN427" s="16"/>
      <c r="AO427" s="166"/>
      <c r="AP427" s="5">
        <f t="shared" si="7"/>
        <v>0</v>
      </c>
      <c r="AQ427" s="16"/>
      <c r="AR427" s="205">
        <v>1</v>
      </c>
      <c r="AS427" s="16"/>
      <c r="AT427" s="16"/>
      <c r="AU427" s="16"/>
      <c r="AV427" s="16"/>
      <c r="AW427" s="16"/>
      <c r="AX427" s="16"/>
    </row>
    <row r="428" spans="1:50" customFormat="1" ht="15.75" hidden="1" customHeight="1" x14ac:dyDescent="0.2">
      <c r="A428" s="7" t="s">
        <v>21497</v>
      </c>
      <c r="B428" s="3" t="s">
        <v>21498</v>
      </c>
      <c r="C428" s="85" t="s">
        <v>97</v>
      </c>
      <c r="D428" s="85" t="s">
        <v>13090</v>
      </c>
      <c r="E428" s="41" t="s">
        <v>1800</v>
      </c>
      <c r="F428" s="85" t="s">
        <v>34</v>
      </c>
      <c r="G428" s="85" t="s">
        <v>39</v>
      </c>
      <c r="H428" s="85" t="s">
        <v>20689</v>
      </c>
      <c r="I428" s="3" t="s">
        <v>21710</v>
      </c>
      <c r="J428" s="85" t="s">
        <v>105</v>
      </c>
      <c r="K428" s="7" t="s">
        <v>102</v>
      </c>
      <c r="L428" s="1" t="s">
        <v>106</v>
      </c>
      <c r="M428" s="3" t="s">
        <v>21499</v>
      </c>
      <c r="N428" s="41" t="s">
        <v>679</v>
      </c>
      <c r="O428" s="87">
        <v>0</v>
      </c>
      <c r="P428" s="87">
        <v>0</v>
      </c>
      <c r="Q428" s="87">
        <v>0</v>
      </c>
      <c r="R428" s="87">
        <v>0</v>
      </c>
      <c r="S428" s="87"/>
      <c r="T428" s="87"/>
      <c r="U428" s="85" t="s">
        <v>112</v>
      </c>
      <c r="V428" s="6"/>
      <c r="W428" s="3"/>
      <c r="X428" s="3"/>
      <c r="Y428" s="3" t="s">
        <v>129</v>
      </c>
      <c r="Z428" s="3"/>
      <c r="AA428" s="236"/>
      <c r="AB428" s="123" t="s">
        <v>97</v>
      </c>
      <c r="AC428" s="124" t="s">
        <v>13040</v>
      </c>
      <c r="AD428" s="41"/>
      <c r="AE428" s="204"/>
      <c r="AF428" s="203"/>
      <c r="AG428" s="41" t="s">
        <v>21480</v>
      </c>
      <c r="AH428" s="41" t="s">
        <v>39</v>
      </c>
      <c r="AI428" s="80" t="s">
        <v>4</v>
      </c>
      <c r="AJ428" s="41"/>
      <c r="AK428" s="4"/>
      <c r="AL428" s="85"/>
      <c r="AM428" s="151" t="s">
        <v>21670</v>
      </c>
      <c r="AN428" s="15"/>
      <c r="AO428" s="166"/>
      <c r="AP428" s="5">
        <f t="shared" si="7"/>
        <v>0</v>
      </c>
      <c r="AQ428" s="16"/>
      <c r="AR428" s="205">
        <v>1</v>
      </c>
      <c r="AS428" s="16"/>
      <c r="AT428" s="16"/>
      <c r="AU428" s="16"/>
      <c r="AV428" s="16"/>
      <c r="AW428" s="16"/>
      <c r="AX428" s="16"/>
    </row>
    <row r="429" spans="1:50" customFormat="1" ht="15.75" hidden="1" customHeight="1" x14ac:dyDescent="0.2">
      <c r="A429" s="7" t="s">
        <v>1667</v>
      </c>
      <c r="B429" s="1" t="s">
        <v>1668</v>
      </c>
      <c r="C429" s="85" t="s">
        <v>97</v>
      </c>
      <c r="D429" s="85" t="s">
        <v>23566</v>
      </c>
      <c r="E429" s="41" t="s">
        <v>392</v>
      </c>
      <c r="F429" s="85" t="s">
        <v>23</v>
      </c>
      <c r="G429" s="85" t="s">
        <v>29</v>
      </c>
      <c r="H429" s="85" t="s">
        <v>20690</v>
      </c>
      <c r="I429" s="1" t="s">
        <v>21693</v>
      </c>
      <c r="J429" s="85" t="s">
        <v>105</v>
      </c>
      <c r="K429" s="7" t="s">
        <v>102</v>
      </c>
      <c r="L429" s="3" t="s">
        <v>322</v>
      </c>
      <c r="M429" s="3" t="s">
        <v>433</v>
      </c>
      <c r="N429" s="41" t="s">
        <v>1314</v>
      </c>
      <c r="O429" s="87">
        <v>56334</v>
      </c>
      <c r="P429" s="87">
        <v>0</v>
      </c>
      <c r="Q429" s="87">
        <v>56334</v>
      </c>
      <c r="R429" s="87">
        <v>0</v>
      </c>
      <c r="S429" s="87"/>
      <c r="T429" s="87"/>
      <c r="U429" s="85">
        <v>2020</v>
      </c>
      <c r="V429" s="6"/>
      <c r="W429" s="3"/>
      <c r="X429" s="1"/>
      <c r="Y429" s="3" t="s">
        <v>561</v>
      </c>
      <c r="Z429" s="1"/>
      <c r="AA429" s="236"/>
      <c r="AB429" s="123" t="s">
        <v>388</v>
      </c>
      <c r="AC429" s="124" t="s">
        <v>21486</v>
      </c>
      <c r="AD429" s="41" t="s">
        <v>1669</v>
      </c>
      <c r="AE429" s="204"/>
      <c r="AF429" s="203"/>
      <c r="AG429" s="41" t="s">
        <v>21484</v>
      </c>
      <c r="AH429" s="41" t="s">
        <v>394</v>
      </c>
      <c r="AI429" s="80" t="s">
        <v>16203</v>
      </c>
      <c r="AJ429" s="41" t="s">
        <v>1607</v>
      </c>
      <c r="AK429" s="4"/>
      <c r="AL429" s="85"/>
      <c r="AM429" s="151" t="s">
        <v>19998</v>
      </c>
      <c r="AN429" s="16"/>
      <c r="AO429" s="166"/>
      <c r="AP429" s="5">
        <f t="shared" si="7"/>
        <v>0</v>
      </c>
      <c r="AQ429" s="16"/>
      <c r="AR429" s="205">
        <v>1</v>
      </c>
      <c r="AS429" s="16"/>
      <c r="AT429" s="16"/>
      <c r="AU429" s="16"/>
      <c r="AV429" s="16"/>
      <c r="AW429" s="16"/>
      <c r="AX429" s="16"/>
    </row>
    <row r="430" spans="1:50" customFormat="1" ht="15.75" hidden="1" customHeight="1" x14ac:dyDescent="0.2">
      <c r="A430" s="1" t="s">
        <v>15447</v>
      </c>
      <c r="B430" s="1" t="s">
        <v>15448</v>
      </c>
      <c r="C430" s="85" t="s">
        <v>97</v>
      </c>
      <c r="D430" s="85" t="s">
        <v>13090</v>
      </c>
      <c r="E430" s="41" t="s">
        <v>110</v>
      </c>
      <c r="F430" s="85" t="s">
        <v>23</v>
      </c>
      <c r="G430" s="85" t="s">
        <v>25</v>
      </c>
      <c r="H430" s="85" t="s">
        <v>20690</v>
      </c>
      <c r="I430" s="1" t="s">
        <v>21706</v>
      </c>
      <c r="J430" s="85" t="s">
        <v>105</v>
      </c>
      <c r="K430" s="7" t="s">
        <v>102</v>
      </c>
      <c r="L430" s="1" t="s">
        <v>322</v>
      </c>
      <c r="M430" s="1" t="s">
        <v>1350</v>
      </c>
      <c r="N430" s="2" t="s">
        <v>15444</v>
      </c>
      <c r="O430" s="87">
        <v>23045</v>
      </c>
      <c r="P430" s="87">
        <v>10299</v>
      </c>
      <c r="Q430" s="87">
        <v>12746</v>
      </c>
      <c r="R430" s="87">
        <v>0</v>
      </c>
      <c r="S430" s="87"/>
      <c r="T430" s="87"/>
      <c r="U430" s="85">
        <v>2019</v>
      </c>
      <c r="V430" s="6"/>
      <c r="W430" s="3"/>
      <c r="X430" s="1"/>
      <c r="Y430" s="1" t="s">
        <v>109</v>
      </c>
      <c r="Z430" s="1"/>
      <c r="AA430" s="236"/>
      <c r="AB430" s="123" t="s">
        <v>97</v>
      </c>
      <c r="AC430" s="124" t="s">
        <v>13040</v>
      </c>
      <c r="AD430" s="41"/>
      <c r="AE430" s="204"/>
      <c r="AF430" s="203"/>
      <c r="AG430" s="41" t="s">
        <v>21484</v>
      </c>
      <c r="AH430" s="2" t="s">
        <v>155</v>
      </c>
      <c r="AI430" s="80" t="s">
        <v>4</v>
      </c>
      <c r="AJ430" s="2" t="s">
        <v>1347</v>
      </c>
      <c r="AK430" s="4"/>
      <c r="AL430" s="85"/>
      <c r="AM430" s="151" t="s">
        <v>19999</v>
      </c>
      <c r="AN430" s="16"/>
      <c r="AO430" s="166"/>
      <c r="AP430" s="5">
        <f t="shared" si="7"/>
        <v>0</v>
      </c>
      <c r="AQ430" s="16"/>
      <c r="AR430" s="205">
        <v>1</v>
      </c>
      <c r="AS430" s="16"/>
      <c r="AT430" s="16"/>
      <c r="AU430" s="16"/>
      <c r="AV430" s="16"/>
      <c r="AW430" s="16"/>
      <c r="AX430" s="16"/>
    </row>
    <row r="431" spans="1:50" customFormat="1" ht="15.75" hidden="1" customHeight="1" x14ac:dyDescent="0.2">
      <c r="A431" s="1" t="s">
        <v>16296</v>
      </c>
      <c r="B431" s="1" t="s">
        <v>16297</v>
      </c>
      <c r="C431" s="85" t="s">
        <v>97</v>
      </c>
      <c r="D431" s="85" t="s">
        <v>13090</v>
      </c>
      <c r="E431" s="41" t="s">
        <v>110</v>
      </c>
      <c r="F431" s="85" t="s">
        <v>23</v>
      </c>
      <c r="G431" s="85" t="s">
        <v>25</v>
      </c>
      <c r="H431" s="85" t="s">
        <v>20690</v>
      </c>
      <c r="I431" s="1" t="s">
        <v>21706</v>
      </c>
      <c r="J431" s="85" t="s">
        <v>105</v>
      </c>
      <c r="K431" s="7" t="s">
        <v>102</v>
      </c>
      <c r="L431" s="1" t="s">
        <v>322</v>
      </c>
      <c r="M431" s="1" t="s">
        <v>1350</v>
      </c>
      <c r="N431" s="2" t="s">
        <v>15444</v>
      </c>
      <c r="O431" s="87">
        <v>16515</v>
      </c>
      <c r="P431" s="87">
        <v>0</v>
      </c>
      <c r="Q431" s="87">
        <v>16515</v>
      </c>
      <c r="R431" s="87">
        <v>0</v>
      </c>
      <c r="S431" s="87"/>
      <c r="T431" s="87"/>
      <c r="U431" s="85">
        <v>2019</v>
      </c>
      <c r="V431" s="6"/>
      <c r="W431" s="3"/>
      <c r="X431" s="1"/>
      <c r="Y431" s="1" t="s">
        <v>109</v>
      </c>
      <c r="Z431" s="1"/>
      <c r="AA431" s="236"/>
      <c r="AB431" s="123" t="s">
        <v>97</v>
      </c>
      <c r="AC431" s="124" t="s">
        <v>13040</v>
      </c>
      <c r="AD431" s="41"/>
      <c r="AE431" s="204"/>
      <c r="AF431" s="203"/>
      <c r="AG431" s="41" t="s">
        <v>21484</v>
      </c>
      <c r="AH431" s="2" t="s">
        <v>155</v>
      </c>
      <c r="AI431" s="80" t="s">
        <v>4</v>
      </c>
      <c r="AJ431" s="2" t="s">
        <v>1347</v>
      </c>
      <c r="AK431" s="4"/>
      <c r="AL431" s="85"/>
      <c r="AM431" s="151" t="s">
        <v>19997</v>
      </c>
      <c r="AN431" s="16"/>
      <c r="AO431" s="166"/>
      <c r="AP431" s="5">
        <f t="shared" si="7"/>
        <v>0</v>
      </c>
      <c r="AQ431" s="16"/>
      <c r="AR431" s="205">
        <v>1</v>
      </c>
      <c r="AS431" s="16"/>
      <c r="AT431" s="16"/>
      <c r="AU431" s="16"/>
      <c r="AV431" s="16"/>
      <c r="AW431" s="16"/>
      <c r="AX431" s="16"/>
    </row>
    <row r="432" spans="1:50" customFormat="1" ht="15.75" hidden="1" customHeight="1" x14ac:dyDescent="0.2">
      <c r="A432" s="1" t="s">
        <v>16298</v>
      </c>
      <c r="B432" s="1" t="s">
        <v>16299</v>
      </c>
      <c r="C432" s="85" t="s">
        <v>97</v>
      </c>
      <c r="D432" s="85" t="s">
        <v>13090</v>
      </c>
      <c r="E432" s="41" t="s">
        <v>110</v>
      </c>
      <c r="F432" s="85" t="s">
        <v>23</v>
      </c>
      <c r="G432" s="85" t="s">
        <v>25</v>
      </c>
      <c r="H432" s="85" t="s">
        <v>20690</v>
      </c>
      <c r="I432" s="1" t="s">
        <v>21706</v>
      </c>
      <c r="J432" s="85" t="s">
        <v>105</v>
      </c>
      <c r="K432" s="7" t="s">
        <v>102</v>
      </c>
      <c r="L432" s="1" t="s">
        <v>322</v>
      </c>
      <c r="M432" s="1" t="s">
        <v>1350</v>
      </c>
      <c r="N432" s="2" t="s">
        <v>15444</v>
      </c>
      <c r="O432" s="87">
        <v>94592</v>
      </c>
      <c r="P432" s="87">
        <v>5000</v>
      </c>
      <c r="Q432" s="87">
        <v>89592</v>
      </c>
      <c r="R432" s="87">
        <v>0</v>
      </c>
      <c r="S432" s="87"/>
      <c r="T432" s="87"/>
      <c r="U432" s="85">
        <v>2020</v>
      </c>
      <c r="V432" s="6"/>
      <c r="W432" s="3"/>
      <c r="X432" s="1"/>
      <c r="Y432" s="1" t="s">
        <v>109</v>
      </c>
      <c r="Z432" s="1"/>
      <c r="AA432" s="236"/>
      <c r="AB432" s="123" t="s">
        <v>97</v>
      </c>
      <c r="AC432" s="124" t="s">
        <v>13040</v>
      </c>
      <c r="AD432" s="41"/>
      <c r="AE432" s="204"/>
      <c r="AF432" s="203"/>
      <c r="AG432" s="41" t="s">
        <v>21484</v>
      </c>
      <c r="AH432" s="2" t="s">
        <v>155</v>
      </c>
      <c r="AI432" s="80" t="s">
        <v>4</v>
      </c>
      <c r="AJ432" s="2" t="s">
        <v>1347</v>
      </c>
      <c r="AK432" s="4"/>
      <c r="AL432" s="85"/>
      <c r="AM432" s="151" t="s">
        <v>19997</v>
      </c>
      <c r="AN432" s="16"/>
      <c r="AO432" s="166"/>
      <c r="AP432" s="5">
        <f t="shared" si="7"/>
        <v>0</v>
      </c>
      <c r="AQ432" s="16"/>
      <c r="AR432" s="205">
        <v>1</v>
      </c>
      <c r="AS432" s="16"/>
      <c r="AT432" s="16"/>
      <c r="AU432" s="16"/>
      <c r="AV432" s="16"/>
      <c r="AW432" s="16"/>
      <c r="AX432" s="16"/>
    </row>
    <row r="433" spans="1:50" customFormat="1" ht="15.75" hidden="1" customHeight="1" x14ac:dyDescent="0.2">
      <c r="A433" s="7" t="s">
        <v>1670</v>
      </c>
      <c r="B433" s="1" t="s">
        <v>1671</v>
      </c>
      <c r="C433" s="85" t="s">
        <v>97</v>
      </c>
      <c r="D433" s="85" t="s">
        <v>13090</v>
      </c>
      <c r="E433" s="41" t="s">
        <v>154</v>
      </c>
      <c r="F433" s="85" t="s">
        <v>34</v>
      </c>
      <c r="G433" s="85" t="s">
        <v>37</v>
      </c>
      <c r="H433" s="85" t="s">
        <v>20689</v>
      </c>
      <c r="I433" s="1" t="s">
        <v>21702</v>
      </c>
      <c r="J433" s="85" t="s">
        <v>105</v>
      </c>
      <c r="K433" s="7" t="s">
        <v>102</v>
      </c>
      <c r="L433" s="3" t="s">
        <v>322</v>
      </c>
      <c r="M433" s="3" t="s">
        <v>1672</v>
      </c>
      <c r="N433" s="41" t="s">
        <v>1245</v>
      </c>
      <c r="O433" s="87">
        <v>439593</v>
      </c>
      <c r="P433" s="87">
        <v>37033</v>
      </c>
      <c r="Q433" s="87">
        <v>402560</v>
      </c>
      <c r="R433" s="87">
        <v>0</v>
      </c>
      <c r="S433" s="87"/>
      <c r="T433" s="87"/>
      <c r="U433" s="85">
        <v>2020</v>
      </c>
      <c r="V433" s="6"/>
      <c r="W433" s="3"/>
      <c r="X433" s="1"/>
      <c r="Y433" s="3" t="s">
        <v>480</v>
      </c>
      <c r="Z433" s="1"/>
      <c r="AA433" s="236"/>
      <c r="AB433" s="123" t="s">
        <v>97</v>
      </c>
      <c r="AC433" s="124" t="s">
        <v>13040</v>
      </c>
      <c r="AD433" s="41"/>
      <c r="AE433" s="204"/>
      <c r="AF433" s="203"/>
      <c r="AG433" s="41" t="s">
        <v>21480</v>
      </c>
      <c r="AH433" s="41" t="s">
        <v>121</v>
      </c>
      <c r="AI433" s="80" t="s">
        <v>4</v>
      </c>
      <c r="AJ433" s="41"/>
      <c r="AK433" s="4"/>
      <c r="AL433" s="85"/>
      <c r="AM433" s="151" t="s">
        <v>19998</v>
      </c>
      <c r="AN433" s="16"/>
      <c r="AO433" s="166"/>
      <c r="AP433" s="5">
        <f t="shared" si="7"/>
        <v>0</v>
      </c>
      <c r="AQ433" s="16"/>
      <c r="AR433" s="205">
        <v>1</v>
      </c>
      <c r="AS433" s="16"/>
      <c r="AT433" s="16"/>
      <c r="AU433" s="16"/>
      <c r="AV433" s="16"/>
      <c r="AW433" s="16"/>
      <c r="AX433" s="16"/>
    </row>
    <row r="434" spans="1:50" customFormat="1" ht="15.75" hidden="1" customHeight="1" x14ac:dyDescent="0.2">
      <c r="A434" s="7" t="s">
        <v>1673</v>
      </c>
      <c r="B434" s="1" t="s">
        <v>26150</v>
      </c>
      <c r="C434" s="85" t="s">
        <v>97</v>
      </c>
      <c r="D434" s="85" t="s">
        <v>13090</v>
      </c>
      <c r="E434" s="41" t="s">
        <v>154</v>
      </c>
      <c r="F434" s="85" t="s">
        <v>34</v>
      </c>
      <c r="G434" s="85" t="s">
        <v>37</v>
      </c>
      <c r="H434" s="85" t="s">
        <v>20689</v>
      </c>
      <c r="I434" s="1" t="s">
        <v>21711</v>
      </c>
      <c r="J434" s="85" t="s">
        <v>105</v>
      </c>
      <c r="K434" s="7" t="s">
        <v>102</v>
      </c>
      <c r="L434" s="3" t="s">
        <v>363</v>
      </c>
      <c r="M434" s="3" t="s">
        <v>1674</v>
      </c>
      <c r="N434" s="41" t="s">
        <v>193</v>
      </c>
      <c r="O434" s="87">
        <v>428360</v>
      </c>
      <c r="P434" s="87">
        <v>220301</v>
      </c>
      <c r="Q434" s="87">
        <v>208059</v>
      </c>
      <c r="R434" s="87">
        <v>0</v>
      </c>
      <c r="S434" s="87"/>
      <c r="T434" s="87"/>
      <c r="U434" s="85">
        <v>2020</v>
      </c>
      <c r="V434" s="6"/>
      <c r="W434" s="3"/>
      <c r="X434" s="1"/>
      <c r="Y434" s="3" t="s">
        <v>109</v>
      </c>
      <c r="Z434" s="1"/>
      <c r="AA434" s="236"/>
      <c r="AB434" s="123" t="s">
        <v>97</v>
      </c>
      <c r="AC434" s="124" t="s">
        <v>13040</v>
      </c>
      <c r="AD434" s="41"/>
      <c r="AE434" s="204"/>
      <c r="AF434" s="203"/>
      <c r="AG434" s="41" t="s">
        <v>21480</v>
      </c>
      <c r="AH434" s="41" t="s">
        <v>121</v>
      </c>
      <c r="AI434" s="80" t="s">
        <v>4</v>
      </c>
      <c r="AJ434" s="41"/>
      <c r="AK434" s="4"/>
      <c r="AL434" s="85"/>
      <c r="AM434" s="151" t="s">
        <v>19998</v>
      </c>
      <c r="AN434" s="16"/>
      <c r="AO434" s="166"/>
      <c r="AP434" s="5">
        <f t="shared" si="7"/>
        <v>0</v>
      </c>
      <c r="AQ434" s="16"/>
      <c r="AR434" s="205">
        <v>1</v>
      </c>
      <c r="AS434" s="16"/>
      <c r="AT434" s="16"/>
      <c r="AU434" s="16"/>
      <c r="AV434" s="16"/>
      <c r="AW434" s="16"/>
      <c r="AX434" s="16"/>
    </row>
    <row r="435" spans="1:50" customFormat="1" ht="15.75" hidden="1" customHeight="1" x14ac:dyDescent="0.2">
      <c r="A435" s="1" t="s">
        <v>21895</v>
      </c>
      <c r="B435" s="1" t="s">
        <v>26151</v>
      </c>
      <c r="C435" s="85" t="s">
        <v>97</v>
      </c>
      <c r="D435" s="85" t="s">
        <v>13090</v>
      </c>
      <c r="E435" s="41" t="s">
        <v>154</v>
      </c>
      <c r="F435" s="85" t="s">
        <v>34</v>
      </c>
      <c r="G435" s="85" t="s">
        <v>37</v>
      </c>
      <c r="H435" s="85" t="s">
        <v>20689</v>
      </c>
      <c r="I435" s="1" t="s">
        <v>21702</v>
      </c>
      <c r="J435" s="85" t="s">
        <v>105</v>
      </c>
      <c r="K435" s="7" t="s">
        <v>102</v>
      </c>
      <c r="L435" s="2" t="s">
        <v>363</v>
      </c>
      <c r="M435" s="2" t="s">
        <v>21892</v>
      </c>
      <c r="N435" s="2" t="s">
        <v>193</v>
      </c>
      <c r="O435" s="87">
        <v>275041</v>
      </c>
      <c r="P435" s="87">
        <v>108850</v>
      </c>
      <c r="Q435" s="87">
        <v>166191</v>
      </c>
      <c r="R435" s="87">
        <v>0</v>
      </c>
      <c r="S435" s="87"/>
      <c r="T435" s="87"/>
      <c r="U435" s="85">
        <v>2020</v>
      </c>
      <c r="V435" s="6"/>
      <c r="W435" s="3"/>
      <c r="X435" s="1"/>
      <c r="Y435" s="1" t="s">
        <v>109</v>
      </c>
      <c r="Z435" s="1"/>
      <c r="AA435" s="236"/>
      <c r="AB435" s="123" t="s">
        <v>97</v>
      </c>
      <c r="AC435" s="124" t="s">
        <v>13040</v>
      </c>
      <c r="AD435" s="41"/>
      <c r="AE435" s="204"/>
      <c r="AF435" s="203"/>
      <c r="AG435" s="1" t="s">
        <v>21480</v>
      </c>
      <c r="AH435" s="2" t="s">
        <v>121</v>
      </c>
      <c r="AI435" s="80" t="s">
        <v>4</v>
      </c>
      <c r="AJ435" s="2"/>
      <c r="AK435" s="4"/>
      <c r="AL435" s="85"/>
      <c r="AM435" s="151" t="s">
        <v>24840</v>
      </c>
      <c r="AN435" s="16"/>
      <c r="AO435" s="166"/>
      <c r="AP435" s="5">
        <f t="shared" si="7"/>
        <v>0</v>
      </c>
      <c r="AQ435" s="16"/>
      <c r="AR435" s="205">
        <v>1</v>
      </c>
      <c r="AS435" s="16"/>
      <c r="AT435" s="16"/>
      <c r="AU435" s="16"/>
      <c r="AV435" s="16"/>
      <c r="AW435" s="16"/>
      <c r="AX435" s="16"/>
    </row>
    <row r="436" spans="1:50" customFormat="1" ht="15.75" hidden="1" customHeight="1" x14ac:dyDescent="0.2">
      <c r="A436" s="7" t="s">
        <v>1675</v>
      </c>
      <c r="B436" s="1" t="s">
        <v>1676</v>
      </c>
      <c r="C436" s="85" t="s">
        <v>97</v>
      </c>
      <c r="D436" s="85" t="s">
        <v>23566</v>
      </c>
      <c r="E436" s="41" t="s">
        <v>392</v>
      </c>
      <c r="F436" s="85" t="s">
        <v>23</v>
      </c>
      <c r="G436" s="85" t="s">
        <v>29</v>
      </c>
      <c r="H436" s="85" t="s">
        <v>20690</v>
      </c>
      <c r="I436" s="1" t="s">
        <v>21693</v>
      </c>
      <c r="J436" s="85" t="s">
        <v>105</v>
      </c>
      <c r="K436" s="7" t="s">
        <v>102</v>
      </c>
      <c r="L436" s="3" t="s">
        <v>322</v>
      </c>
      <c r="M436" s="3" t="s">
        <v>1128</v>
      </c>
      <c r="N436" s="41" t="s">
        <v>999</v>
      </c>
      <c r="O436" s="87">
        <v>133145</v>
      </c>
      <c r="P436" s="87">
        <v>69487</v>
      </c>
      <c r="Q436" s="87">
        <v>63658</v>
      </c>
      <c r="R436" s="87">
        <v>0</v>
      </c>
      <c r="S436" s="87"/>
      <c r="T436" s="87"/>
      <c r="U436" s="85">
        <v>2020</v>
      </c>
      <c r="V436" s="6"/>
      <c r="W436" s="3"/>
      <c r="X436" s="1"/>
      <c r="Y436" s="3" t="s">
        <v>561</v>
      </c>
      <c r="Z436" s="1"/>
      <c r="AA436" s="236"/>
      <c r="AB436" s="123" t="s">
        <v>388</v>
      </c>
      <c r="AC436" s="124" t="s">
        <v>21486</v>
      </c>
      <c r="AD436" s="41" t="s">
        <v>1677</v>
      </c>
      <c r="AE436" s="204"/>
      <c r="AF436" s="203"/>
      <c r="AG436" s="41" t="s">
        <v>21484</v>
      </c>
      <c r="AH436" s="41" t="s">
        <v>394</v>
      </c>
      <c r="AI436" s="80" t="s">
        <v>16204</v>
      </c>
      <c r="AJ436" s="41"/>
      <c r="AK436" s="4"/>
      <c r="AL436" s="85"/>
      <c r="AM436" s="151" t="s">
        <v>19998</v>
      </c>
      <c r="AN436" s="16"/>
      <c r="AO436" s="166"/>
      <c r="AP436" s="5">
        <f t="shared" si="7"/>
        <v>0</v>
      </c>
      <c r="AQ436" s="16"/>
      <c r="AR436" s="205">
        <v>1</v>
      </c>
      <c r="AS436" s="16"/>
      <c r="AT436" s="16"/>
      <c r="AU436" s="16"/>
      <c r="AV436" s="16"/>
      <c r="AW436" s="16"/>
      <c r="AX436" s="16"/>
    </row>
    <row r="437" spans="1:50" customFormat="1" ht="15.75" hidden="1" customHeight="1" x14ac:dyDescent="0.2">
      <c r="A437" s="7" t="s">
        <v>1678</v>
      </c>
      <c r="B437" s="1" t="s">
        <v>26152</v>
      </c>
      <c r="C437" s="85" t="s">
        <v>97</v>
      </c>
      <c r="D437" s="85" t="s">
        <v>13090</v>
      </c>
      <c r="E437" s="41" t="s">
        <v>154</v>
      </c>
      <c r="F437" s="85" t="s">
        <v>34</v>
      </c>
      <c r="G437" s="85" t="s">
        <v>37</v>
      </c>
      <c r="H437" s="85" t="s">
        <v>20689</v>
      </c>
      <c r="I437" s="1" t="s">
        <v>21702</v>
      </c>
      <c r="J437" s="85" t="s">
        <v>105</v>
      </c>
      <c r="K437" s="7" t="s">
        <v>102</v>
      </c>
      <c r="L437" s="3" t="s">
        <v>337</v>
      </c>
      <c r="M437" s="3" t="s">
        <v>1679</v>
      </c>
      <c r="N437" s="41" t="s">
        <v>193</v>
      </c>
      <c r="O437" s="87">
        <v>123727</v>
      </c>
      <c r="P437" s="87">
        <v>48419</v>
      </c>
      <c r="Q437" s="87">
        <v>75308</v>
      </c>
      <c r="R437" s="87">
        <v>0</v>
      </c>
      <c r="S437" s="87"/>
      <c r="T437" s="87"/>
      <c r="U437" s="85">
        <v>2020</v>
      </c>
      <c r="V437" s="6"/>
      <c r="W437" s="3"/>
      <c r="X437" s="1"/>
      <c r="Y437" s="3" t="s">
        <v>129</v>
      </c>
      <c r="Z437" s="1"/>
      <c r="AA437" s="236"/>
      <c r="AB437" s="123" t="s">
        <v>97</v>
      </c>
      <c r="AC437" s="124" t="s">
        <v>13040</v>
      </c>
      <c r="AD437" s="41"/>
      <c r="AE437" s="204"/>
      <c r="AF437" s="203"/>
      <c r="AG437" s="41" t="s">
        <v>21480</v>
      </c>
      <c r="AH437" s="41" t="s">
        <v>121</v>
      </c>
      <c r="AI437" s="80" t="s">
        <v>4</v>
      </c>
      <c r="AJ437" s="41"/>
      <c r="AK437" s="4"/>
      <c r="AL437" s="85"/>
      <c r="AM437" s="151" t="s">
        <v>19998</v>
      </c>
      <c r="AN437" s="16"/>
      <c r="AO437" s="166"/>
      <c r="AP437" s="5">
        <f t="shared" si="7"/>
        <v>0</v>
      </c>
      <c r="AQ437" s="16"/>
      <c r="AR437" s="205">
        <v>1</v>
      </c>
      <c r="AS437" s="16"/>
      <c r="AT437" s="16"/>
      <c r="AU437" s="16"/>
      <c r="AV437" s="16"/>
      <c r="AW437" s="16"/>
      <c r="AX437" s="16"/>
    </row>
    <row r="438" spans="1:50" customFormat="1" ht="15.75" hidden="1" customHeight="1" x14ac:dyDescent="0.2">
      <c r="A438" s="1" t="s">
        <v>15562</v>
      </c>
      <c r="B438" s="1" t="s">
        <v>15563</v>
      </c>
      <c r="C438" s="85" t="s">
        <v>97</v>
      </c>
      <c r="D438" s="85" t="s">
        <v>13090</v>
      </c>
      <c r="E438" s="41" t="s">
        <v>110</v>
      </c>
      <c r="F438" s="85" t="s">
        <v>23</v>
      </c>
      <c r="G438" s="85" t="s">
        <v>26</v>
      </c>
      <c r="H438" s="85" t="s">
        <v>20690</v>
      </c>
      <c r="I438" s="1" t="s">
        <v>21707</v>
      </c>
      <c r="J438" s="85" t="s">
        <v>105</v>
      </c>
      <c r="K438" s="7" t="s">
        <v>102</v>
      </c>
      <c r="L438" s="1" t="s">
        <v>247</v>
      </c>
      <c r="M438" s="1" t="s">
        <v>15564</v>
      </c>
      <c r="N438" s="2" t="s">
        <v>13108</v>
      </c>
      <c r="O438" s="87">
        <v>200854</v>
      </c>
      <c r="P438" s="87">
        <v>157243</v>
      </c>
      <c r="Q438" s="87">
        <v>43611</v>
      </c>
      <c r="R438" s="87">
        <v>0</v>
      </c>
      <c r="S438" s="87"/>
      <c r="T438" s="87"/>
      <c r="U438" s="85">
        <v>2019</v>
      </c>
      <c r="V438" s="6"/>
      <c r="W438" s="3"/>
      <c r="X438" s="1"/>
      <c r="Y438" s="1" t="s">
        <v>172</v>
      </c>
      <c r="Z438" s="1"/>
      <c r="AA438" s="236"/>
      <c r="AB438" s="123" t="s">
        <v>97</v>
      </c>
      <c r="AC438" s="124" t="s">
        <v>13040</v>
      </c>
      <c r="AD438" s="41"/>
      <c r="AE438" s="204"/>
      <c r="AF438" s="203"/>
      <c r="AG438" s="41" t="s">
        <v>21484</v>
      </c>
      <c r="AH438" s="2" t="s">
        <v>155</v>
      </c>
      <c r="AI438" s="80" t="s">
        <v>4</v>
      </c>
      <c r="AJ438" s="2"/>
      <c r="AK438" s="4"/>
      <c r="AL438" s="85"/>
      <c r="AM438" s="151" t="s">
        <v>19999</v>
      </c>
      <c r="AN438" s="16"/>
      <c r="AO438" s="166"/>
      <c r="AP438" s="5">
        <f t="shared" si="7"/>
        <v>0</v>
      </c>
      <c r="AQ438" s="16"/>
      <c r="AR438" s="205">
        <v>1</v>
      </c>
      <c r="AS438" s="16"/>
      <c r="AT438" s="16"/>
      <c r="AU438" s="16"/>
      <c r="AV438" s="16"/>
      <c r="AW438" s="16"/>
      <c r="AX438" s="16"/>
    </row>
    <row r="439" spans="1:50" customFormat="1" ht="15.75" hidden="1" customHeight="1" x14ac:dyDescent="0.2">
      <c r="A439" s="1" t="s">
        <v>16300</v>
      </c>
      <c r="B439" s="1" t="s">
        <v>26153</v>
      </c>
      <c r="C439" s="85" t="s">
        <v>97</v>
      </c>
      <c r="D439" s="85" t="s">
        <v>13090</v>
      </c>
      <c r="E439" s="41" t="s">
        <v>154</v>
      </c>
      <c r="F439" s="85" t="s">
        <v>34</v>
      </c>
      <c r="G439" s="85" t="s">
        <v>37</v>
      </c>
      <c r="H439" s="85" t="s">
        <v>20689</v>
      </c>
      <c r="I439" s="1" t="s">
        <v>21702</v>
      </c>
      <c r="J439" s="85" t="s">
        <v>105</v>
      </c>
      <c r="K439" s="7" t="s">
        <v>102</v>
      </c>
      <c r="L439" s="1" t="s">
        <v>973</v>
      </c>
      <c r="M439" s="1" t="s">
        <v>16301</v>
      </c>
      <c r="N439" s="2" t="s">
        <v>193</v>
      </c>
      <c r="O439" s="87">
        <v>546364</v>
      </c>
      <c r="P439" s="87">
        <v>90900</v>
      </c>
      <c r="Q439" s="87">
        <v>455464</v>
      </c>
      <c r="R439" s="87">
        <v>0</v>
      </c>
      <c r="S439" s="87"/>
      <c r="T439" s="87"/>
      <c r="U439" s="85">
        <v>2020</v>
      </c>
      <c r="V439" s="6"/>
      <c r="W439" s="3"/>
      <c r="X439" s="1"/>
      <c r="Y439" s="1" t="s">
        <v>129</v>
      </c>
      <c r="Z439" s="1"/>
      <c r="AA439" s="236"/>
      <c r="AB439" s="123" t="s">
        <v>97</v>
      </c>
      <c r="AC439" s="124" t="s">
        <v>13040</v>
      </c>
      <c r="AD439" s="41"/>
      <c r="AE439" s="204"/>
      <c r="AF439" s="203"/>
      <c r="AG439" s="41" t="s">
        <v>21480</v>
      </c>
      <c r="AH439" s="2" t="s">
        <v>121</v>
      </c>
      <c r="AI439" s="80" t="s">
        <v>4</v>
      </c>
      <c r="AJ439" s="2"/>
      <c r="AK439" s="4"/>
      <c r="AL439" s="85"/>
      <c r="AM439" s="151" t="s">
        <v>19997</v>
      </c>
      <c r="AN439" s="16"/>
      <c r="AO439" s="166"/>
      <c r="AP439" s="5">
        <f t="shared" si="7"/>
        <v>0</v>
      </c>
      <c r="AQ439" s="16"/>
      <c r="AR439" s="205">
        <v>1</v>
      </c>
      <c r="AS439" s="16"/>
      <c r="AT439" s="16"/>
      <c r="AU439" s="16"/>
      <c r="AV439" s="16"/>
      <c r="AW439" s="16"/>
      <c r="AX439" s="16"/>
    </row>
    <row r="440" spans="1:50" customFormat="1" ht="15.75" hidden="1" customHeight="1" x14ac:dyDescent="0.2">
      <c r="A440" s="7" t="s">
        <v>1680</v>
      </c>
      <c r="B440" s="1" t="s">
        <v>1681</v>
      </c>
      <c r="C440" s="85" t="s">
        <v>97</v>
      </c>
      <c r="D440" s="85" t="s">
        <v>23566</v>
      </c>
      <c r="E440" s="41" t="s">
        <v>392</v>
      </c>
      <c r="F440" s="85" t="s">
        <v>25110</v>
      </c>
      <c r="G440" s="85" t="s">
        <v>13789</v>
      </c>
      <c r="H440" s="85" t="s">
        <v>20690</v>
      </c>
      <c r="I440" s="1" t="s">
        <v>21705</v>
      </c>
      <c r="J440" s="85" t="s">
        <v>105</v>
      </c>
      <c r="K440" s="7" t="s">
        <v>102</v>
      </c>
      <c r="L440" s="3" t="s">
        <v>322</v>
      </c>
      <c r="M440" s="3" t="s">
        <v>16302</v>
      </c>
      <c r="N440" s="41" t="s">
        <v>1213</v>
      </c>
      <c r="O440" s="87">
        <v>33107</v>
      </c>
      <c r="P440" s="87">
        <v>5715</v>
      </c>
      <c r="Q440" s="87">
        <v>27392</v>
      </c>
      <c r="R440" s="87">
        <v>0</v>
      </c>
      <c r="S440" s="87"/>
      <c r="T440" s="87"/>
      <c r="U440" s="85">
        <v>2021</v>
      </c>
      <c r="V440" s="6"/>
      <c r="W440" s="3"/>
      <c r="X440" s="1"/>
      <c r="Y440" s="3" t="s">
        <v>561</v>
      </c>
      <c r="Z440" s="1"/>
      <c r="AA440" s="236"/>
      <c r="AB440" s="123" t="s">
        <v>388</v>
      </c>
      <c r="AC440" s="124" t="s">
        <v>21486</v>
      </c>
      <c r="AD440" s="41" t="s">
        <v>1682</v>
      </c>
      <c r="AE440" s="204"/>
      <c r="AF440" s="203"/>
      <c r="AG440" s="41" t="s">
        <v>21492</v>
      </c>
      <c r="AH440" s="41" t="s">
        <v>589</v>
      </c>
      <c r="AI440" s="80" t="s">
        <v>17021</v>
      </c>
      <c r="AJ440" s="41" t="s">
        <v>1683</v>
      </c>
      <c r="AK440" s="4"/>
      <c r="AL440" s="85"/>
      <c r="AM440" s="151" t="s">
        <v>19998</v>
      </c>
      <c r="AN440" s="16"/>
      <c r="AO440" s="166"/>
      <c r="AP440" s="5">
        <f t="shared" si="7"/>
        <v>0</v>
      </c>
      <c r="AQ440" s="16"/>
      <c r="AR440" s="205">
        <v>1</v>
      </c>
      <c r="AS440" s="16"/>
      <c r="AT440" s="16"/>
      <c r="AU440" s="16"/>
      <c r="AV440" s="16"/>
      <c r="AW440" s="16"/>
      <c r="AX440" s="16"/>
    </row>
    <row r="441" spans="1:50" customFormat="1" ht="15.75" hidden="1" customHeight="1" x14ac:dyDescent="0.2">
      <c r="A441" s="7" t="s">
        <v>1684</v>
      </c>
      <c r="B441" s="1" t="s">
        <v>1685</v>
      </c>
      <c r="C441" s="85" t="s">
        <v>97</v>
      </c>
      <c r="D441" s="85" t="s">
        <v>23566</v>
      </c>
      <c r="E441" s="41" t="s">
        <v>392</v>
      </c>
      <c r="F441" s="85" t="s">
        <v>25110</v>
      </c>
      <c r="G441" s="85" t="s">
        <v>13789</v>
      </c>
      <c r="H441" s="85" t="s">
        <v>20690</v>
      </c>
      <c r="I441" s="1" t="s">
        <v>21705</v>
      </c>
      <c r="J441" s="85" t="s">
        <v>105</v>
      </c>
      <c r="K441" s="7" t="s">
        <v>102</v>
      </c>
      <c r="L441" s="3" t="s">
        <v>322</v>
      </c>
      <c r="M441" s="3" t="s">
        <v>16302</v>
      </c>
      <c r="N441" s="41" t="s">
        <v>1213</v>
      </c>
      <c r="O441" s="87">
        <v>34354</v>
      </c>
      <c r="P441" s="87">
        <v>0</v>
      </c>
      <c r="Q441" s="87">
        <v>34354</v>
      </c>
      <c r="R441" s="87">
        <v>0</v>
      </c>
      <c r="S441" s="87"/>
      <c r="T441" s="87"/>
      <c r="U441" s="85">
        <v>2021</v>
      </c>
      <c r="V441" s="6"/>
      <c r="W441" s="3"/>
      <c r="X441" s="1"/>
      <c r="Y441" s="3" t="s">
        <v>604</v>
      </c>
      <c r="Z441" s="1"/>
      <c r="AA441" s="236"/>
      <c r="AB441" s="123" t="s">
        <v>388</v>
      </c>
      <c r="AC441" s="124" t="s">
        <v>21486</v>
      </c>
      <c r="AD441" s="41" t="s">
        <v>1686</v>
      </c>
      <c r="AE441" s="204"/>
      <c r="AF441" s="203"/>
      <c r="AG441" s="41" t="s">
        <v>21492</v>
      </c>
      <c r="AH441" s="41" t="s">
        <v>589</v>
      </c>
      <c r="AI441" s="80" t="s">
        <v>17022</v>
      </c>
      <c r="AJ441" s="41" t="s">
        <v>1683</v>
      </c>
      <c r="AK441" s="4"/>
      <c r="AL441" s="85"/>
      <c r="AM441" s="151" t="s">
        <v>19998</v>
      </c>
      <c r="AN441" s="16"/>
      <c r="AO441" s="166"/>
      <c r="AP441" s="5">
        <f t="shared" si="7"/>
        <v>0</v>
      </c>
      <c r="AQ441" s="16"/>
      <c r="AR441" s="205">
        <v>1</v>
      </c>
      <c r="AS441" s="16"/>
      <c r="AT441" s="16"/>
      <c r="AU441" s="16"/>
      <c r="AV441" s="16"/>
      <c r="AW441" s="16"/>
      <c r="AX441" s="16"/>
    </row>
    <row r="442" spans="1:50" customFormat="1" ht="15.75" hidden="1" customHeight="1" x14ac:dyDescent="0.2">
      <c r="A442" s="1" t="s">
        <v>21896</v>
      </c>
      <c r="B442" s="1" t="s">
        <v>26154</v>
      </c>
      <c r="C442" s="85" t="s">
        <v>97</v>
      </c>
      <c r="D442" s="85" t="s">
        <v>13090</v>
      </c>
      <c r="E442" s="41" t="s">
        <v>154</v>
      </c>
      <c r="F442" s="85" t="s">
        <v>34</v>
      </c>
      <c r="G442" s="85" t="s">
        <v>37</v>
      </c>
      <c r="H442" s="85" t="s">
        <v>20689</v>
      </c>
      <c r="I442" s="1" t="s">
        <v>21702</v>
      </c>
      <c r="J442" s="85" t="s">
        <v>105</v>
      </c>
      <c r="K442" s="7" t="s">
        <v>102</v>
      </c>
      <c r="L442" s="2" t="s">
        <v>275</v>
      </c>
      <c r="M442" s="2" t="s">
        <v>21897</v>
      </c>
      <c r="N442" s="2" t="s">
        <v>193</v>
      </c>
      <c r="O442" s="87">
        <v>390197</v>
      </c>
      <c r="P442" s="87">
        <v>10052</v>
      </c>
      <c r="Q442" s="87">
        <v>380145</v>
      </c>
      <c r="R442" s="87">
        <v>0</v>
      </c>
      <c r="S442" s="87"/>
      <c r="T442" s="87"/>
      <c r="U442" s="85">
        <v>2019</v>
      </c>
      <c r="V442" s="6"/>
      <c r="W442" s="3"/>
      <c r="X442" s="1"/>
      <c r="Y442" s="1" t="s">
        <v>109</v>
      </c>
      <c r="Z442" s="1"/>
      <c r="AA442" s="236"/>
      <c r="AB442" s="123" t="s">
        <v>97</v>
      </c>
      <c r="AC442" s="124" t="s">
        <v>13040</v>
      </c>
      <c r="AD442" s="41"/>
      <c r="AE442" s="204"/>
      <c r="AF442" s="203"/>
      <c r="AG442" s="1" t="s">
        <v>21480</v>
      </c>
      <c r="AH442" s="2" t="s">
        <v>121</v>
      </c>
      <c r="AI442" s="80" t="s">
        <v>4</v>
      </c>
      <c r="AJ442" s="2"/>
      <c r="AK442" s="4"/>
      <c r="AL442" s="85"/>
      <c r="AM442" s="151" t="s">
        <v>24840</v>
      </c>
      <c r="AN442" s="16"/>
      <c r="AO442" s="166"/>
      <c r="AP442" s="5">
        <f t="shared" si="7"/>
        <v>0</v>
      </c>
      <c r="AQ442" s="16"/>
      <c r="AR442" s="205">
        <v>1</v>
      </c>
      <c r="AS442" s="16"/>
      <c r="AT442" s="16"/>
      <c r="AU442" s="16"/>
      <c r="AV442" s="16"/>
      <c r="AW442" s="16"/>
      <c r="AX442" s="16"/>
    </row>
    <row r="443" spans="1:50" customFormat="1" ht="15.75" hidden="1" customHeight="1" x14ac:dyDescent="0.2">
      <c r="A443" s="1" t="s">
        <v>21898</v>
      </c>
      <c r="B443" s="1" t="s">
        <v>26155</v>
      </c>
      <c r="C443" s="85" t="s">
        <v>97</v>
      </c>
      <c r="D443" s="85" t="s">
        <v>13090</v>
      </c>
      <c r="E443" s="41" t="s">
        <v>154</v>
      </c>
      <c r="F443" s="85" t="s">
        <v>34</v>
      </c>
      <c r="G443" s="85" t="s">
        <v>37</v>
      </c>
      <c r="H443" s="85" t="s">
        <v>20689</v>
      </c>
      <c r="I443" s="1" t="s">
        <v>21702</v>
      </c>
      <c r="J443" s="85" t="s">
        <v>105</v>
      </c>
      <c r="K443" s="7" t="s">
        <v>102</v>
      </c>
      <c r="L443" s="2" t="s">
        <v>275</v>
      </c>
      <c r="M443" s="2" t="s">
        <v>21897</v>
      </c>
      <c r="N443" s="2" t="s">
        <v>193</v>
      </c>
      <c r="O443" s="87">
        <v>891873</v>
      </c>
      <c r="P443" s="87">
        <v>58467</v>
      </c>
      <c r="Q443" s="87">
        <v>833406</v>
      </c>
      <c r="R443" s="87">
        <v>0</v>
      </c>
      <c r="S443" s="87"/>
      <c r="T443" s="87"/>
      <c r="U443" s="85">
        <v>2019</v>
      </c>
      <c r="V443" s="6"/>
      <c r="W443" s="3"/>
      <c r="X443" s="1"/>
      <c r="Y443" s="1" t="s">
        <v>109</v>
      </c>
      <c r="Z443" s="1"/>
      <c r="AA443" s="236"/>
      <c r="AB443" s="123" t="s">
        <v>97</v>
      </c>
      <c r="AC443" s="124" t="s">
        <v>13040</v>
      </c>
      <c r="AD443" s="41"/>
      <c r="AE443" s="204"/>
      <c r="AF443" s="203"/>
      <c r="AG443" s="1" t="s">
        <v>21480</v>
      </c>
      <c r="AH443" s="2" t="s">
        <v>121</v>
      </c>
      <c r="AI443" s="80" t="s">
        <v>4</v>
      </c>
      <c r="AJ443" s="2"/>
      <c r="AK443" s="4"/>
      <c r="AL443" s="85"/>
      <c r="AM443" s="151" t="s">
        <v>24840</v>
      </c>
      <c r="AN443" s="16"/>
      <c r="AO443" s="166"/>
      <c r="AP443" s="5">
        <f t="shared" si="7"/>
        <v>0</v>
      </c>
      <c r="AQ443" s="16"/>
      <c r="AR443" s="205">
        <v>1</v>
      </c>
      <c r="AS443" s="16"/>
      <c r="AT443" s="16"/>
      <c r="AU443" s="16"/>
      <c r="AV443" s="16"/>
      <c r="AW443" s="16"/>
      <c r="AX443" s="16"/>
    </row>
    <row r="444" spans="1:50" customFormat="1" ht="15.75" hidden="1" customHeight="1" x14ac:dyDescent="0.2">
      <c r="A444" s="1" t="s">
        <v>15572</v>
      </c>
      <c r="B444" s="1" t="s">
        <v>15573</v>
      </c>
      <c r="C444" s="85" t="s">
        <v>97</v>
      </c>
      <c r="D444" s="85" t="s">
        <v>13090</v>
      </c>
      <c r="E444" s="41" t="s">
        <v>154</v>
      </c>
      <c r="F444" s="85" t="s">
        <v>23</v>
      </c>
      <c r="G444" s="85" t="s">
        <v>29</v>
      </c>
      <c r="H444" s="85" t="s">
        <v>20690</v>
      </c>
      <c r="I444" s="1" t="s">
        <v>21715</v>
      </c>
      <c r="J444" s="85" t="s">
        <v>105</v>
      </c>
      <c r="K444" s="7" t="s">
        <v>102</v>
      </c>
      <c r="L444" s="1" t="s">
        <v>132</v>
      </c>
      <c r="M444" s="1" t="s">
        <v>1128</v>
      </c>
      <c r="N444" s="2" t="s">
        <v>999</v>
      </c>
      <c r="O444" s="87">
        <v>5704</v>
      </c>
      <c r="P444" s="87">
        <v>5704</v>
      </c>
      <c r="Q444" s="87">
        <v>0</v>
      </c>
      <c r="R444" s="87">
        <v>0</v>
      </c>
      <c r="S444" s="87"/>
      <c r="T444" s="87"/>
      <c r="U444" s="85">
        <v>2021</v>
      </c>
      <c r="V444" s="6"/>
      <c r="W444" s="3"/>
      <c r="X444" s="1"/>
      <c r="Y444" s="1" t="s">
        <v>109</v>
      </c>
      <c r="Z444" s="1"/>
      <c r="AA444" s="236"/>
      <c r="AB444" s="123" t="s">
        <v>97</v>
      </c>
      <c r="AC444" s="124" t="s">
        <v>13040</v>
      </c>
      <c r="AD444" s="41"/>
      <c r="AE444" s="204"/>
      <c r="AF444" s="203"/>
      <c r="AG444" s="41" t="s">
        <v>21484</v>
      </c>
      <c r="AH444" s="2" t="s">
        <v>394</v>
      </c>
      <c r="AI444" s="80" t="s">
        <v>4</v>
      </c>
      <c r="AJ444" s="2"/>
      <c r="AK444" s="4"/>
      <c r="AL444" s="85"/>
      <c r="AM444" s="151" t="s">
        <v>19999</v>
      </c>
      <c r="AN444" s="16"/>
      <c r="AO444" s="166"/>
      <c r="AP444" s="5">
        <f t="shared" si="7"/>
        <v>0</v>
      </c>
      <c r="AQ444" s="16"/>
      <c r="AR444" s="205">
        <v>1</v>
      </c>
      <c r="AS444" s="16"/>
      <c r="AT444" s="16"/>
      <c r="AU444" s="16"/>
      <c r="AV444" s="16"/>
      <c r="AW444" s="16"/>
      <c r="AX444" s="16"/>
    </row>
    <row r="445" spans="1:50" customFormat="1" ht="15.75" hidden="1" customHeight="1" x14ac:dyDescent="0.2">
      <c r="A445" s="7" t="s">
        <v>1687</v>
      </c>
      <c r="B445" s="1" t="s">
        <v>15473</v>
      </c>
      <c r="C445" s="85" t="s">
        <v>97</v>
      </c>
      <c r="D445" s="85" t="s">
        <v>13090</v>
      </c>
      <c r="E445" s="41" t="s">
        <v>110</v>
      </c>
      <c r="F445" s="85" t="s">
        <v>23</v>
      </c>
      <c r="G445" s="85" t="s">
        <v>24</v>
      </c>
      <c r="H445" s="85" t="s">
        <v>20690</v>
      </c>
      <c r="I445" s="1" t="s">
        <v>21714</v>
      </c>
      <c r="J445" s="85" t="s">
        <v>105</v>
      </c>
      <c r="K445" s="7" t="s">
        <v>102</v>
      </c>
      <c r="L445" s="3" t="s">
        <v>298</v>
      </c>
      <c r="M445" s="3" t="s">
        <v>299</v>
      </c>
      <c r="N445" s="41" t="s">
        <v>1546</v>
      </c>
      <c r="O445" s="87">
        <v>401452</v>
      </c>
      <c r="P445" s="87">
        <v>90750</v>
      </c>
      <c r="Q445" s="87">
        <v>310702</v>
      </c>
      <c r="R445" s="87">
        <v>0</v>
      </c>
      <c r="S445" s="87"/>
      <c r="T445" s="87"/>
      <c r="U445" s="85">
        <v>2019</v>
      </c>
      <c r="V445" s="6"/>
      <c r="W445" s="3"/>
      <c r="X445" s="1"/>
      <c r="Y445" s="3" t="s">
        <v>172</v>
      </c>
      <c r="Z445" s="1"/>
      <c r="AA445" s="236"/>
      <c r="AB445" s="123" t="s">
        <v>97</v>
      </c>
      <c r="AC445" s="124" t="s">
        <v>13040</v>
      </c>
      <c r="AD445" s="41"/>
      <c r="AE445" s="204"/>
      <c r="AF445" s="203"/>
      <c r="AG445" s="41" t="s">
        <v>21484</v>
      </c>
      <c r="AH445" s="41" t="s">
        <v>155</v>
      </c>
      <c r="AI445" s="80" t="s">
        <v>4</v>
      </c>
      <c r="AJ445" s="41"/>
      <c r="AK445" s="4"/>
      <c r="AL445" s="85"/>
      <c r="AM445" s="151" t="s">
        <v>19998</v>
      </c>
      <c r="AN445" s="16"/>
      <c r="AO445" s="166"/>
      <c r="AP445" s="5">
        <f t="shared" si="7"/>
        <v>0</v>
      </c>
      <c r="AQ445" s="16"/>
      <c r="AR445" s="205">
        <v>1</v>
      </c>
      <c r="AS445" s="16"/>
      <c r="AT445" s="16"/>
      <c r="AU445" s="16"/>
      <c r="AV445" s="16"/>
      <c r="AW445" s="16"/>
      <c r="AX445" s="16"/>
    </row>
    <row r="446" spans="1:50" customFormat="1" ht="15.75" hidden="1" customHeight="1" x14ac:dyDescent="0.2">
      <c r="A446" s="7" t="s">
        <v>1688</v>
      </c>
      <c r="B446" s="1" t="s">
        <v>15459</v>
      </c>
      <c r="C446" s="85" t="s">
        <v>97</v>
      </c>
      <c r="D446" s="85" t="s">
        <v>13090</v>
      </c>
      <c r="E446" s="41" t="s">
        <v>110</v>
      </c>
      <c r="F446" s="85" t="s">
        <v>23</v>
      </c>
      <c r="G446" s="85" t="s">
        <v>24</v>
      </c>
      <c r="H446" s="85" t="s">
        <v>20690</v>
      </c>
      <c r="I446" s="1" t="s">
        <v>21714</v>
      </c>
      <c r="J446" s="85" t="s">
        <v>105</v>
      </c>
      <c r="K446" s="7" t="s">
        <v>102</v>
      </c>
      <c r="L446" s="3" t="s">
        <v>298</v>
      </c>
      <c r="M446" s="3" t="s">
        <v>299</v>
      </c>
      <c r="N446" s="41" t="s">
        <v>1546</v>
      </c>
      <c r="O446" s="87">
        <v>44571</v>
      </c>
      <c r="P446" s="87">
        <v>0</v>
      </c>
      <c r="Q446" s="87">
        <v>44571</v>
      </c>
      <c r="R446" s="87">
        <v>0</v>
      </c>
      <c r="S446" s="87"/>
      <c r="T446" s="87"/>
      <c r="U446" s="85">
        <v>2019</v>
      </c>
      <c r="V446" s="6"/>
      <c r="W446" s="3"/>
      <c r="X446" s="1"/>
      <c r="Y446" s="3" t="s">
        <v>172</v>
      </c>
      <c r="Z446" s="1"/>
      <c r="AA446" s="236"/>
      <c r="AB446" s="123" t="s">
        <v>97</v>
      </c>
      <c r="AC446" s="124" t="s">
        <v>13040</v>
      </c>
      <c r="AD446" s="41"/>
      <c r="AE446" s="204"/>
      <c r="AF446" s="203"/>
      <c r="AG446" s="41" t="s">
        <v>21484</v>
      </c>
      <c r="AH446" s="41" t="s">
        <v>155</v>
      </c>
      <c r="AI446" s="80" t="s">
        <v>4</v>
      </c>
      <c r="AJ446" s="41"/>
      <c r="AK446" s="4"/>
      <c r="AL446" s="85"/>
      <c r="AM446" s="151" t="s">
        <v>19998</v>
      </c>
      <c r="AN446" s="16"/>
      <c r="AO446" s="166"/>
      <c r="AP446" s="5">
        <f t="shared" si="7"/>
        <v>0</v>
      </c>
      <c r="AQ446" s="16"/>
      <c r="AR446" s="205">
        <v>1</v>
      </c>
      <c r="AS446" s="16"/>
      <c r="AT446" s="16"/>
      <c r="AU446" s="16"/>
      <c r="AV446" s="16"/>
      <c r="AW446" s="16"/>
      <c r="AX446" s="16"/>
    </row>
    <row r="447" spans="1:50" customFormat="1" ht="15.75" hidden="1" customHeight="1" x14ac:dyDescent="0.2">
      <c r="A447" s="7" t="s">
        <v>1689</v>
      </c>
      <c r="B447" s="1" t="s">
        <v>15466</v>
      </c>
      <c r="C447" s="85" t="s">
        <v>97</v>
      </c>
      <c r="D447" s="85" t="s">
        <v>13090</v>
      </c>
      <c r="E447" s="41" t="s">
        <v>110</v>
      </c>
      <c r="F447" s="85" t="s">
        <v>23</v>
      </c>
      <c r="G447" s="85" t="s">
        <v>24</v>
      </c>
      <c r="H447" s="85" t="s">
        <v>20690</v>
      </c>
      <c r="I447" s="1" t="s">
        <v>21714</v>
      </c>
      <c r="J447" s="85" t="s">
        <v>105</v>
      </c>
      <c r="K447" s="7" t="s">
        <v>102</v>
      </c>
      <c r="L447" s="3" t="s">
        <v>298</v>
      </c>
      <c r="M447" s="3" t="s">
        <v>299</v>
      </c>
      <c r="N447" s="41" t="s">
        <v>1546</v>
      </c>
      <c r="O447" s="87">
        <v>34725</v>
      </c>
      <c r="P447" s="87">
        <v>0</v>
      </c>
      <c r="Q447" s="87">
        <v>34725</v>
      </c>
      <c r="R447" s="87">
        <v>0</v>
      </c>
      <c r="S447" s="87"/>
      <c r="T447" s="87"/>
      <c r="U447" s="85">
        <v>2019</v>
      </c>
      <c r="V447" s="6"/>
      <c r="W447" s="3"/>
      <c r="X447" s="1"/>
      <c r="Y447" s="3" t="s">
        <v>172</v>
      </c>
      <c r="Z447" s="1"/>
      <c r="AA447" s="236"/>
      <c r="AB447" s="123" t="s">
        <v>97</v>
      </c>
      <c r="AC447" s="124" t="s">
        <v>13040</v>
      </c>
      <c r="AD447" s="41"/>
      <c r="AE447" s="204"/>
      <c r="AF447" s="203"/>
      <c r="AG447" s="41" t="s">
        <v>21484</v>
      </c>
      <c r="AH447" s="41" t="s">
        <v>155</v>
      </c>
      <c r="AI447" s="80" t="s">
        <v>4</v>
      </c>
      <c r="AJ447" s="41"/>
      <c r="AK447" s="4"/>
      <c r="AL447" s="85"/>
      <c r="AM447" s="151" t="s">
        <v>19998</v>
      </c>
      <c r="AN447" s="16"/>
      <c r="AO447" s="166"/>
      <c r="AP447" s="5">
        <f t="shared" si="7"/>
        <v>0</v>
      </c>
      <c r="AQ447" s="16"/>
      <c r="AR447" s="205">
        <v>1</v>
      </c>
      <c r="AS447" s="16"/>
      <c r="AT447" s="16"/>
      <c r="AU447" s="16"/>
      <c r="AV447" s="16"/>
      <c r="AW447" s="16"/>
      <c r="AX447" s="16"/>
    </row>
    <row r="448" spans="1:50" customFormat="1" ht="15.75" hidden="1" customHeight="1" x14ac:dyDescent="0.2">
      <c r="A448" s="7" t="s">
        <v>1690</v>
      </c>
      <c r="B448" s="1" t="s">
        <v>1691</v>
      </c>
      <c r="C448" s="85" t="s">
        <v>97</v>
      </c>
      <c r="D448" s="85" t="s">
        <v>13090</v>
      </c>
      <c r="E448" s="41" t="s">
        <v>392</v>
      </c>
      <c r="F448" s="85" t="s">
        <v>34</v>
      </c>
      <c r="G448" s="85" t="s">
        <v>37</v>
      </c>
      <c r="H448" s="85" t="s">
        <v>20689</v>
      </c>
      <c r="I448" s="1" t="s">
        <v>21695</v>
      </c>
      <c r="J448" s="85" t="s">
        <v>105</v>
      </c>
      <c r="K448" s="7" t="s">
        <v>102</v>
      </c>
      <c r="L448" s="3" t="s">
        <v>329</v>
      </c>
      <c r="M448" s="3" t="s">
        <v>1692</v>
      </c>
      <c r="N448" s="41" t="s">
        <v>16291</v>
      </c>
      <c r="O448" s="87">
        <v>0</v>
      </c>
      <c r="P448" s="87">
        <v>0</v>
      </c>
      <c r="Q448" s="87">
        <v>0</v>
      </c>
      <c r="R448" s="87">
        <v>0</v>
      </c>
      <c r="S448" s="87"/>
      <c r="T448" s="87"/>
      <c r="U448" s="85" t="s">
        <v>112</v>
      </c>
      <c r="V448" s="6"/>
      <c r="W448" s="3"/>
      <c r="X448" s="1"/>
      <c r="Y448" s="3" t="s">
        <v>554</v>
      </c>
      <c r="Z448" s="1"/>
      <c r="AA448" s="236"/>
      <c r="AB448" s="123" t="s">
        <v>97</v>
      </c>
      <c r="AC448" s="124" t="s">
        <v>13098</v>
      </c>
      <c r="AD448" s="41"/>
      <c r="AE448" s="204"/>
      <c r="AF448" s="203"/>
      <c r="AG448" s="41" t="s">
        <v>21480</v>
      </c>
      <c r="AH448" s="41" t="s">
        <v>121</v>
      </c>
      <c r="AI448" s="80" t="s">
        <v>4</v>
      </c>
      <c r="AJ448" s="41"/>
      <c r="AK448" s="4"/>
      <c r="AL448" s="85"/>
      <c r="AM448" s="151" t="s">
        <v>19998</v>
      </c>
      <c r="AN448" s="16"/>
      <c r="AO448" s="166"/>
      <c r="AP448" s="5">
        <f t="shared" si="7"/>
        <v>0</v>
      </c>
      <c r="AQ448" s="16"/>
      <c r="AR448" s="205">
        <v>1</v>
      </c>
      <c r="AS448" s="16"/>
      <c r="AT448" s="16"/>
      <c r="AU448" s="16"/>
      <c r="AV448" s="16"/>
      <c r="AW448" s="16"/>
      <c r="AX448" s="16"/>
    </row>
    <row r="449" spans="1:50" customFormat="1" ht="15.75" hidden="1" customHeight="1" x14ac:dyDescent="0.2">
      <c r="A449" s="7" t="s">
        <v>1693</v>
      </c>
      <c r="B449" s="1" t="s">
        <v>1694</v>
      </c>
      <c r="C449" s="85" t="s">
        <v>97</v>
      </c>
      <c r="D449" s="85" t="s">
        <v>13090</v>
      </c>
      <c r="E449" s="41" t="s">
        <v>392</v>
      </c>
      <c r="F449" s="85" t="s">
        <v>34</v>
      </c>
      <c r="G449" s="85" t="s">
        <v>37</v>
      </c>
      <c r="H449" s="85" t="s">
        <v>20689</v>
      </c>
      <c r="I449" s="1" t="s">
        <v>21695</v>
      </c>
      <c r="J449" s="85" t="s">
        <v>105</v>
      </c>
      <c r="K449" s="7" t="s">
        <v>102</v>
      </c>
      <c r="L449" s="3" t="s">
        <v>329</v>
      </c>
      <c r="M449" s="3" t="s">
        <v>1695</v>
      </c>
      <c r="N449" s="41" t="s">
        <v>16291</v>
      </c>
      <c r="O449" s="87">
        <v>0</v>
      </c>
      <c r="P449" s="87">
        <v>0</v>
      </c>
      <c r="Q449" s="87">
        <v>0</v>
      </c>
      <c r="R449" s="87">
        <v>0</v>
      </c>
      <c r="S449" s="87"/>
      <c r="T449" s="87"/>
      <c r="U449" s="85" t="s">
        <v>112</v>
      </c>
      <c r="V449" s="6"/>
      <c r="W449" s="3"/>
      <c r="X449" s="1"/>
      <c r="Y449" s="3" t="s">
        <v>554</v>
      </c>
      <c r="Z449" s="1"/>
      <c r="AA449" s="236"/>
      <c r="AB449" s="123" t="s">
        <v>97</v>
      </c>
      <c r="AC449" s="124" t="s">
        <v>13098</v>
      </c>
      <c r="AD449" s="41"/>
      <c r="AE449" s="204"/>
      <c r="AF449" s="203"/>
      <c r="AG449" s="41" t="s">
        <v>21480</v>
      </c>
      <c r="AH449" s="41" t="s">
        <v>121</v>
      </c>
      <c r="AI449" s="80" t="s">
        <v>4</v>
      </c>
      <c r="AJ449" s="41"/>
      <c r="AK449" s="4"/>
      <c r="AL449" s="85"/>
      <c r="AM449" s="151" t="s">
        <v>19998</v>
      </c>
      <c r="AN449" s="16"/>
      <c r="AO449" s="166"/>
      <c r="AP449" s="5">
        <f t="shared" si="7"/>
        <v>0</v>
      </c>
      <c r="AQ449" s="16"/>
      <c r="AR449" s="205">
        <v>1</v>
      </c>
      <c r="AS449" s="16"/>
      <c r="AT449" s="16"/>
      <c r="AU449" s="16"/>
      <c r="AV449" s="16"/>
      <c r="AW449" s="16"/>
      <c r="AX449" s="16"/>
    </row>
    <row r="450" spans="1:50" customFormat="1" ht="15.75" hidden="1" customHeight="1" x14ac:dyDescent="0.2">
      <c r="A450" s="7" t="s">
        <v>1696</v>
      </c>
      <c r="B450" s="1" t="s">
        <v>1697</v>
      </c>
      <c r="C450" s="85" t="s">
        <v>97</v>
      </c>
      <c r="D450" s="85" t="s">
        <v>13090</v>
      </c>
      <c r="E450" s="41" t="s">
        <v>392</v>
      </c>
      <c r="F450" s="85" t="s">
        <v>34</v>
      </c>
      <c r="G450" s="85" t="s">
        <v>37</v>
      </c>
      <c r="H450" s="85" t="s">
        <v>20689</v>
      </c>
      <c r="I450" s="1" t="s">
        <v>21695</v>
      </c>
      <c r="J450" s="85" t="s">
        <v>105</v>
      </c>
      <c r="K450" s="7" t="s">
        <v>102</v>
      </c>
      <c r="L450" s="3" t="s">
        <v>329</v>
      </c>
      <c r="M450" s="3" t="s">
        <v>1698</v>
      </c>
      <c r="N450" s="41" t="s">
        <v>16291</v>
      </c>
      <c r="O450" s="87">
        <v>3900</v>
      </c>
      <c r="P450" s="87">
        <v>3900</v>
      </c>
      <c r="Q450" s="87">
        <v>0</v>
      </c>
      <c r="R450" s="87">
        <v>0</v>
      </c>
      <c r="S450" s="87"/>
      <c r="T450" s="87"/>
      <c r="U450" s="85">
        <v>2021</v>
      </c>
      <c r="V450" s="6"/>
      <c r="W450" s="3"/>
      <c r="X450" s="1"/>
      <c r="Y450" s="3"/>
      <c r="Z450" s="1"/>
      <c r="AA450" s="236"/>
      <c r="AB450" s="123" t="s">
        <v>97</v>
      </c>
      <c r="AC450" s="124" t="s">
        <v>13100</v>
      </c>
      <c r="AD450" s="41"/>
      <c r="AE450" s="204"/>
      <c r="AF450" s="203"/>
      <c r="AG450" s="41" t="s">
        <v>21480</v>
      </c>
      <c r="AH450" s="41" t="s">
        <v>121</v>
      </c>
      <c r="AI450" s="80" t="s">
        <v>4</v>
      </c>
      <c r="AJ450" s="41"/>
      <c r="AK450" s="4"/>
      <c r="AL450" s="85"/>
      <c r="AM450" s="151" t="s">
        <v>19998</v>
      </c>
      <c r="AN450" s="16"/>
      <c r="AO450" s="166"/>
      <c r="AP450" s="5">
        <f t="shared" si="7"/>
        <v>0</v>
      </c>
      <c r="AQ450" s="16"/>
      <c r="AR450" s="205">
        <v>1</v>
      </c>
      <c r="AS450" s="16"/>
      <c r="AT450" s="16"/>
      <c r="AU450" s="16"/>
      <c r="AV450" s="16"/>
      <c r="AW450" s="16"/>
      <c r="AX450" s="16"/>
    </row>
    <row r="451" spans="1:50" customFormat="1" ht="15.75" hidden="1" customHeight="1" x14ac:dyDescent="0.2">
      <c r="A451" s="1" t="s">
        <v>16303</v>
      </c>
      <c r="B451" s="1" t="s">
        <v>26156</v>
      </c>
      <c r="C451" s="85" t="s">
        <v>97</v>
      </c>
      <c r="D451" s="85" t="s">
        <v>13090</v>
      </c>
      <c r="E451" s="41" t="s">
        <v>154</v>
      </c>
      <c r="F451" s="85" t="s">
        <v>34</v>
      </c>
      <c r="G451" s="85" t="s">
        <v>37</v>
      </c>
      <c r="H451" s="85" t="s">
        <v>20689</v>
      </c>
      <c r="I451" s="1" t="s">
        <v>21702</v>
      </c>
      <c r="J451" s="85" t="s">
        <v>105</v>
      </c>
      <c r="K451" s="7" t="s">
        <v>102</v>
      </c>
      <c r="L451" s="1" t="s">
        <v>286</v>
      </c>
      <c r="M451" s="1" t="s">
        <v>16304</v>
      </c>
      <c r="N451" s="2" t="s">
        <v>193</v>
      </c>
      <c r="O451" s="87">
        <v>270710</v>
      </c>
      <c r="P451" s="87">
        <v>40797</v>
      </c>
      <c r="Q451" s="87">
        <v>229913</v>
      </c>
      <c r="R451" s="87">
        <v>0</v>
      </c>
      <c r="S451" s="87"/>
      <c r="T451" s="87"/>
      <c r="U451" s="85">
        <v>2020</v>
      </c>
      <c r="V451" s="6"/>
      <c r="W451" s="3"/>
      <c r="X451" s="1"/>
      <c r="Y451" s="1" t="s">
        <v>129</v>
      </c>
      <c r="Z451" s="1"/>
      <c r="AA451" s="236"/>
      <c r="AB451" s="123" t="s">
        <v>97</v>
      </c>
      <c r="AC451" s="124" t="s">
        <v>13040</v>
      </c>
      <c r="AD451" s="41"/>
      <c r="AE451" s="204"/>
      <c r="AF451" s="203"/>
      <c r="AG451" s="41" t="s">
        <v>21480</v>
      </c>
      <c r="AH451" s="2" t="s">
        <v>121</v>
      </c>
      <c r="AI451" s="80" t="s">
        <v>4</v>
      </c>
      <c r="AJ451" s="2"/>
      <c r="AK451" s="4"/>
      <c r="AL451" s="85"/>
      <c r="AM451" s="151" t="s">
        <v>19997</v>
      </c>
      <c r="AN451" s="16"/>
      <c r="AO451" s="166"/>
      <c r="AP451" s="5">
        <f t="shared" si="7"/>
        <v>0</v>
      </c>
      <c r="AQ451" s="16"/>
      <c r="AR451" s="205">
        <v>1</v>
      </c>
      <c r="AS451" s="16"/>
      <c r="AT451" s="16"/>
      <c r="AU451" s="16"/>
      <c r="AV451" s="16"/>
      <c r="AW451" s="16"/>
      <c r="AX451" s="16"/>
    </row>
    <row r="452" spans="1:50" customFormat="1" ht="15.75" hidden="1" customHeight="1" x14ac:dyDescent="0.2">
      <c r="A452" s="7" t="s">
        <v>1699</v>
      </c>
      <c r="B452" s="1" t="s">
        <v>15589</v>
      </c>
      <c r="C452" s="85" t="s">
        <v>97</v>
      </c>
      <c r="D452" s="85" t="s">
        <v>13090</v>
      </c>
      <c r="E452" s="41" t="s">
        <v>110</v>
      </c>
      <c r="F452" s="85" t="s">
        <v>23</v>
      </c>
      <c r="G452" s="85" t="s">
        <v>26</v>
      </c>
      <c r="H452" s="85" t="s">
        <v>20690</v>
      </c>
      <c r="I452" s="1" t="s">
        <v>21707</v>
      </c>
      <c r="J452" s="85" t="s">
        <v>105</v>
      </c>
      <c r="K452" s="7" t="s">
        <v>102</v>
      </c>
      <c r="L452" s="3" t="s">
        <v>298</v>
      </c>
      <c r="M452" s="3" t="s">
        <v>299</v>
      </c>
      <c r="N452" s="41" t="s">
        <v>1546</v>
      </c>
      <c r="O452" s="87">
        <v>291297</v>
      </c>
      <c r="P452" s="87">
        <v>28134</v>
      </c>
      <c r="Q452" s="87">
        <v>263163</v>
      </c>
      <c r="R452" s="87">
        <v>0</v>
      </c>
      <c r="S452" s="87"/>
      <c r="T452" s="87"/>
      <c r="U452" s="85">
        <v>2019</v>
      </c>
      <c r="V452" s="6"/>
      <c r="W452" s="3"/>
      <c r="X452" s="1"/>
      <c r="Y452" s="3" t="s">
        <v>172</v>
      </c>
      <c r="Z452" s="1"/>
      <c r="AA452" s="236"/>
      <c r="AB452" s="123" t="s">
        <v>97</v>
      </c>
      <c r="AC452" s="124" t="s">
        <v>13040</v>
      </c>
      <c r="AD452" s="41"/>
      <c r="AE452" s="204"/>
      <c r="AF452" s="203"/>
      <c r="AG452" s="41" t="s">
        <v>21484</v>
      </c>
      <c r="AH452" s="41" t="s">
        <v>155</v>
      </c>
      <c r="AI452" s="80" t="s">
        <v>4</v>
      </c>
      <c r="AJ452" s="41"/>
      <c r="AK452" s="4"/>
      <c r="AL452" s="85"/>
      <c r="AM452" s="151" t="s">
        <v>19998</v>
      </c>
      <c r="AN452" s="16"/>
      <c r="AO452" s="166"/>
      <c r="AP452" s="5">
        <f t="shared" si="7"/>
        <v>0</v>
      </c>
      <c r="AQ452" s="16"/>
      <c r="AR452" s="205">
        <v>1</v>
      </c>
      <c r="AS452" s="16"/>
      <c r="AT452" s="16"/>
      <c r="AU452" s="16"/>
      <c r="AV452" s="16"/>
      <c r="AW452" s="16"/>
      <c r="AX452" s="16"/>
    </row>
    <row r="453" spans="1:50" customFormat="1" ht="15.75" hidden="1" customHeight="1" x14ac:dyDescent="0.2">
      <c r="A453" s="7" t="s">
        <v>1700</v>
      </c>
      <c r="B453" s="1" t="s">
        <v>1701</v>
      </c>
      <c r="C453" s="85" t="s">
        <v>97</v>
      </c>
      <c r="D453" s="85" t="s">
        <v>23566</v>
      </c>
      <c r="E453" s="41" t="s">
        <v>392</v>
      </c>
      <c r="F453" s="85" t="s">
        <v>25110</v>
      </c>
      <c r="G453" s="85" t="s">
        <v>13789</v>
      </c>
      <c r="H453" s="85" t="s">
        <v>20690</v>
      </c>
      <c r="I453" s="1" t="s">
        <v>21705</v>
      </c>
      <c r="J453" s="85" t="s">
        <v>105</v>
      </c>
      <c r="K453" s="7" t="s">
        <v>102</v>
      </c>
      <c r="L453" s="3" t="s">
        <v>677</v>
      </c>
      <c r="M453" s="3" t="s">
        <v>1702</v>
      </c>
      <c r="N453" s="41" t="s">
        <v>1565</v>
      </c>
      <c r="O453" s="87">
        <v>78334</v>
      </c>
      <c r="P453" s="87">
        <v>201</v>
      </c>
      <c r="Q453" s="87">
        <v>78133</v>
      </c>
      <c r="R453" s="87">
        <v>0</v>
      </c>
      <c r="S453" s="87"/>
      <c r="T453" s="87"/>
      <c r="U453" s="85">
        <v>2020</v>
      </c>
      <c r="V453" s="6"/>
      <c r="W453" s="3"/>
      <c r="X453" s="1"/>
      <c r="Y453" s="3" t="s">
        <v>561</v>
      </c>
      <c r="Z453" s="1"/>
      <c r="AA453" s="236"/>
      <c r="AB453" s="123" t="s">
        <v>388</v>
      </c>
      <c r="AC453" s="124" t="s">
        <v>21486</v>
      </c>
      <c r="AD453" s="41" t="s">
        <v>1703</v>
      </c>
      <c r="AE453" s="204"/>
      <c r="AF453" s="203"/>
      <c r="AG453" s="41" t="s">
        <v>21492</v>
      </c>
      <c r="AH453" s="41" t="s">
        <v>589</v>
      </c>
      <c r="AI453" s="80" t="s">
        <v>17023</v>
      </c>
      <c r="AJ453" s="41"/>
      <c r="AK453" s="4"/>
      <c r="AL453" s="85"/>
      <c r="AM453" s="151" t="s">
        <v>19998</v>
      </c>
      <c r="AN453" s="16"/>
      <c r="AO453" s="166"/>
      <c r="AP453" s="5">
        <f t="shared" si="7"/>
        <v>0</v>
      </c>
      <c r="AQ453" s="16"/>
      <c r="AR453" s="205">
        <v>1</v>
      </c>
      <c r="AS453" s="16"/>
      <c r="AT453" s="16"/>
      <c r="AU453" s="16"/>
      <c r="AV453" s="16"/>
      <c r="AW453" s="16"/>
      <c r="AX453" s="16"/>
    </row>
    <row r="454" spans="1:50" customFormat="1" ht="15.75" hidden="1" customHeight="1" x14ac:dyDescent="0.2">
      <c r="A454" s="1" t="s">
        <v>15580</v>
      </c>
      <c r="B454" s="1" t="s">
        <v>15581</v>
      </c>
      <c r="C454" s="85" t="s">
        <v>97</v>
      </c>
      <c r="D454" s="85" t="s">
        <v>23566</v>
      </c>
      <c r="E454" s="41" t="s">
        <v>392</v>
      </c>
      <c r="F454" s="85" t="s">
        <v>23</v>
      </c>
      <c r="G454" s="85" t="s">
        <v>29</v>
      </c>
      <c r="H454" s="85" t="s">
        <v>20690</v>
      </c>
      <c r="I454" s="1" t="s">
        <v>21693</v>
      </c>
      <c r="J454" s="85" t="s">
        <v>105</v>
      </c>
      <c r="K454" s="7" t="s">
        <v>102</v>
      </c>
      <c r="L454" s="1" t="s">
        <v>322</v>
      </c>
      <c r="M454" s="1" t="s">
        <v>1128</v>
      </c>
      <c r="N454" s="2" t="s">
        <v>999</v>
      </c>
      <c r="O454" s="87">
        <v>100810</v>
      </c>
      <c r="P454" s="87">
        <v>86100</v>
      </c>
      <c r="Q454" s="87">
        <v>14710</v>
      </c>
      <c r="R454" s="87">
        <v>0</v>
      </c>
      <c r="S454" s="87"/>
      <c r="T454" s="87"/>
      <c r="U454" s="85">
        <v>2021</v>
      </c>
      <c r="V454" s="6"/>
      <c r="W454" s="3"/>
      <c r="X454" s="1"/>
      <c r="Y454" s="1" t="s">
        <v>561</v>
      </c>
      <c r="Z454" s="1"/>
      <c r="AA454" s="236"/>
      <c r="AB454" s="123" t="s">
        <v>388</v>
      </c>
      <c r="AC454" s="124" t="s">
        <v>21486</v>
      </c>
      <c r="AD454" s="2" t="s">
        <v>15582</v>
      </c>
      <c r="AE454" s="204"/>
      <c r="AF454" s="203"/>
      <c r="AG454" s="41" t="s">
        <v>21484</v>
      </c>
      <c r="AH454" s="2" t="s">
        <v>394</v>
      </c>
      <c r="AI454" s="80" t="s">
        <v>16205</v>
      </c>
      <c r="AJ454" s="2"/>
      <c r="AK454" s="4"/>
      <c r="AL454" s="85"/>
      <c r="AM454" s="151" t="s">
        <v>19999</v>
      </c>
      <c r="AN454" s="16"/>
      <c r="AO454" s="166"/>
      <c r="AP454" s="5">
        <f t="shared" ref="AP454:AP517" si="8">SUBTOTAL(109,U454)</f>
        <v>0</v>
      </c>
      <c r="AQ454" s="16"/>
      <c r="AR454" s="205">
        <v>1</v>
      </c>
      <c r="AS454" s="16"/>
      <c r="AT454" s="16"/>
      <c r="AU454" s="16"/>
      <c r="AV454" s="16"/>
      <c r="AW454" s="16"/>
      <c r="AX454" s="16"/>
    </row>
    <row r="455" spans="1:50" customFormat="1" ht="15.75" hidden="1" customHeight="1" x14ac:dyDescent="0.2">
      <c r="A455" s="1" t="s">
        <v>15530</v>
      </c>
      <c r="B455" s="1" t="s">
        <v>15531</v>
      </c>
      <c r="C455" s="85" t="s">
        <v>97</v>
      </c>
      <c r="D455" s="85" t="s">
        <v>23566</v>
      </c>
      <c r="E455" s="41" t="s">
        <v>392</v>
      </c>
      <c r="F455" s="85" t="s">
        <v>25110</v>
      </c>
      <c r="G455" s="85" t="s">
        <v>13789</v>
      </c>
      <c r="H455" s="85" t="s">
        <v>20690</v>
      </c>
      <c r="I455" s="1" t="s">
        <v>21705</v>
      </c>
      <c r="J455" s="85" t="s">
        <v>105</v>
      </c>
      <c r="K455" s="7" t="s">
        <v>102</v>
      </c>
      <c r="L455" s="1" t="s">
        <v>352</v>
      </c>
      <c r="M455" s="1" t="s">
        <v>1212</v>
      </c>
      <c r="N455" s="2" t="s">
        <v>587</v>
      </c>
      <c r="O455" s="87">
        <v>171213</v>
      </c>
      <c r="P455" s="87">
        <v>0</v>
      </c>
      <c r="Q455" s="87">
        <v>171213</v>
      </c>
      <c r="R455" s="87">
        <v>0</v>
      </c>
      <c r="S455" s="87"/>
      <c r="T455" s="87"/>
      <c r="U455" s="85">
        <v>2020</v>
      </c>
      <c r="V455" s="6"/>
      <c r="W455" s="3"/>
      <c r="X455" s="1"/>
      <c r="Y455" s="1" t="s">
        <v>561</v>
      </c>
      <c r="Z455" s="1"/>
      <c r="AA455" s="236"/>
      <c r="AB455" s="123" t="s">
        <v>388</v>
      </c>
      <c r="AC455" s="124" t="s">
        <v>21486</v>
      </c>
      <c r="AD455" s="2" t="s">
        <v>15532</v>
      </c>
      <c r="AE455" s="204"/>
      <c r="AF455" s="203"/>
      <c r="AG455" s="41" t="s">
        <v>21492</v>
      </c>
      <c r="AH455" s="2" t="s">
        <v>589</v>
      </c>
      <c r="AI455" s="80" t="s">
        <v>17024</v>
      </c>
      <c r="AJ455" s="2"/>
      <c r="AK455" s="200"/>
      <c r="AL455" s="85"/>
      <c r="AM455" s="151" t="s">
        <v>19999</v>
      </c>
      <c r="AN455" s="16"/>
      <c r="AO455" s="166"/>
      <c r="AP455" s="5">
        <f t="shared" si="8"/>
        <v>0</v>
      </c>
      <c r="AQ455" s="16"/>
      <c r="AR455" s="205">
        <v>1</v>
      </c>
      <c r="AS455" s="16"/>
      <c r="AT455" s="16"/>
      <c r="AU455" s="16"/>
      <c r="AV455" s="16"/>
      <c r="AW455" s="16"/>
      <c r="AX455" s="16"/>
    </row>
    <row r="456" spans="1:50" customFormat="1" ht="15.75" hidden="1" customHeight="1" x14ac:dyDescent="0.2">
      <c r="A456" s="1" t="s">
        <v>15533</v>
      </c>
      <c r="B456" s="1" t="s">
        <v>15534</v>
      </c>
      <c r="C456" s="85" t="s">
        <v>97</v>
      </c>
      <c r="D456" s="85" t="s">
        <v>23566</v>
      </c>
      <c r="E456" s="41" t="s">
        <v>392</v>
      </c>
      <c r="F456" s="85" t="s">
        <v>25110</v>
      </c>
      <c r="G456" s="85" t="s">
        <v>13789</v>
      </c>
      <c r="H456" s="85" t="s">
        <v>20690</v>
      </c>
      <c r="I456" s="1" t="s">
        <v>21705</v>
      </c>
      <c r="J456" s="85" t="s">
        <v>105</v>
      </c>
      <c r="K456" s="7" t="s">
        <v>102</v>
      </c>
      <c r="L456" s="1" t="s">
        <v>352</v>
      </c>
      <c r="M456" s="1" t="s">
        <v>1212</v>
      </c>
      <c r="N456" s="2" t="s">
        <v>587</v>
      </c>
      <c r="O456" s="87">
        <v>48054</v>
      </c>
      <c r="P456" s="87">
        <v>0</v>
      </c>
      <c r="Q456" s="87">
        <v>48054</v>
      </c>
      <c r="R456" s="87">
        <v>0</v>
      </c>
      <c r="S456" s="87"/>
      <c r="T456" s="87"/>
      <c r="U456" s="85">
        <v>2021</v>
      </c>
      <c r="V456" s="6"/>
      <c r="W456" s="3"/>
      <c r="X456" s="1"/>
      <c r="Y456" s="1" t="s">
        <v>561</v>
      </c>
      <c r="Z456" s="1"/>
      <c r="AA456" s="236"/>
      <c r="AB456" s="123" t="s">
        <v>388</v>
      </c>
      <c r="AC456" s="124" t="s">
        <v>21486</v>
      </c>
      <c r="AD456" s="2" t="s">
        <v>15535</v>
      </c>
      <c r="AE456" s="204"/>
      <c r="AF456" s="203"/>
      <c r="AG456" s="41" t="s">
        <v>21492</v>
      </c>
      <c r="AH456" s="2" t="s">
        <v>589</v>
      </c>
      <c r="AI456" s="80" t="s">
        <v>17025</v>
      </c>
      <c r="AJ456" s="2"/>
      <c r="AK456" s="4"/>
      <c r="AL456" s="85"/>
      <c r="AM456" s="151" t="s">
        <v>19999</v>
      </c>
      <c r="AN456" s="16"/>
      <c r="AO456" s="166"/>
      <c r="AP456" s="5">
        <f t="shared" si="8"/>
        <v>0</v>
      </c>
      <c r="AQ456" s="16"/>
      <c r="AR456" s="205">
        <v>1</v>
      </c>
      <c r="AS456" s="16"/>
      <c r="AT456" s="16"/>
      <c r="AU456" s="16"/>
      <c r="AV456" s="16"/>
      <c r="AW456" s="16"/>
      <c r="AX456" s="16"/>
    </row>
    <row r="457" spans="1:50" customFormat="1" ht="15.75" hidden="1" customHeight="1" x14ac:dyDescent="0.2">
      <c r="A457" s="1" t="s">
        <v>15526</v>
      </c>
      <c r="B457" s="1" t="s">
        <v>15527</v>
      </c>
      <c r="C457" s="85" t="s">
        <v>97</v>
      </c>
      <c r="D457" s="85" t="s">
        <v>23566</v>
      </c>
      <c r="E457" s="41" t="s">
        <v>392</v>
      </c>
      <c r="F457" s="85" t="s">
        <v>25110</v>
      </c>
      <c r="G457" s="85" t="s">
        <v>13789</v>
      </c>
      <c r="H457" s="85" t="s">
        <v>20690</v>
      </c>
      <c r="I457" s="1" t="s">
        <v>21705</v>
      </c>
      <c r="J457" s="85" t="s">
        <v>105</v>
      </c>
      <c r="K457" s="7" t="s">
        <v>102</v>
      </c>
      <c r="L457" s="1" t="s">
        <v>352</v>
      </c>
      <c r="M457" s="1" t="s">
        <v>15529</v>
      </c>
      <c r="N457" s="2" t="s">
        <v>587</v>
      </c>
      <c r="O457" s="87">
        <v>49713</v>
      </c>
      <c r="P457" s="87">
        <v>0</v>
      </c>
      <c r="Q457" s="87">
        <v>49713</v>
      </c>
      <c r="R457" s="87">
        <v>0</v>
      </c>
      <c r="S457" s="87"/>
      <c r="T457" s="87"/>
      <c r="U457" s="85">
        <v>2021</v>
      </c>
      <c r="V457" s="6"/>
      <c r="W457" s="3"/>
      <c r="X457" s="1"/>
      <c r="Y457" s="1" t="s">
        <v>561</v>
      </c>
      <c r="Z457" s="1"/>
      <c r="AA457" s="236"/>
      <c r="AB457" s="123" t="s">
        <v>388</v>
      </c>
      <c r="AC457" s="124" t="s">
        <v>21486</v>
      </c>
      <c r="AD457" s="2" t="s">
        <v>15528</v>
      </c>
      <c r="AE457" s="204"/>
      <c r="AF457" s="203"/>
      <c r="AG457" s="41" t="s">
        <v>21492</v>
      </c>
      <c r="AH457" s="2" t="s">
        <v>589</v>
      </c>
      <c r="AI457" s="80" t="s">
        <v>27479</v>
      </c>
      <c r="AJ457" s="2"/>
      <c r="AK457" s="4"/>
      <c r="AL457" s="85"/>
      <c r="AM457" s="151" t="s">
        <v>19999</v>
      </c>
      <c r="AN457" s="16"/>
      <c r="AO457" s="166"/>
      <c r="AP457" s="5">
        <f t="shared" si="8"/>
        <v>0</v>
      </c>
      <c r="AQ457" s="16"/>
      <c r="AR457" s="205">
        <v>1</v>
      </c>
      <c r="AS457" s="16"/>
      <c r="AT457" s="16"/>
      <c r="AU457" s="16"/>
      <c r="AV457" s="16"/>
      <c r="AW457" s="16"/>
      <c r="AX457" s="16"/>
    </row>
    <row r="458" spans="1:50" customFormat="1" ht="15.75" hidden="1" customHeight="1" x14ac:dyDescent="0.2">
      <c r="A458" s="1" t="s">
        <v>15570</v>
      </c>
      <c r="B458" s="1" t="s">
        <v>26157</v>
      </c>
      <c r="C458" s="85" t="s">
        <v>97</v>
      </c>
      <c r="D458" s="85" t="s">
        <v>13090</v>
      </c>
      <c r="E458" s="41" t="s">
        <v>1800</v>
      </c>
      <c r="F458" s="85" t="s">
        <v>34</v>
      </c>
      <c r="G458" s="85" t="s">
        <v>37</v>
      </c>
      <c r="H458" s="85" t="s">
        <v>20689</v>
      </c>
      <c r="I458" s="1" t="s">
        <v>21702</v>
      </c>
      <c r="J458" s="85" t="s">
        <v>105</v>
      </c>
      <c r="K458" s="7" t="s">
        <v>102</v>
      </c>
      <c r="L458" s="1" t="s">
        <v>352</v>
      </c>
      <c r="M458" s="1" t="s">
        <v>15571</v>
      </c>
      <c r="N458" s="2">
        <v>302</v>
      </c>
      <c r="O458" s="87">
        <v>0</v>
      </c>
      <c r="P458" s="87">
        <v>0</v>
      </c>
      <c r="Q458" s="87">
        <v>0</v>
      </c>
      <c r="R458" s="87">
        <v>0</v>
      </c>
      <c r="S458" s="87"/>
      <c r="T458" s="87"/>
      <c r="U458" s="85" t="s">
        <v>112</v>
      </c>
      <c r="V458" s="6"/>
      <c r="W458" s="3"/>
      <c r="X458" s="1"/>
      <c r="Y458" s="1" t="s">
        <v>109</v>
      </c>
      <c r="Z458" s="1"/>
      <c r="AA458" s="236"/>
      <c r="AB458" s="123" t="s">
        <v>97</v>
      </c>
      <c r="AC458" s="124" t="s">
        <v>13040</v>
      </c>
      <c r="AD458" s="41"/>
      <c r="AE458" s="204"/>
      <c r="AF458" s="203"/>
      <c r="AG458" s="41" t="s">
        <v>21480</v>
      </c>
      <c r="AH458" s="2" t="s">
        <v>121</v>
      </c>
      <c r="AI458" s="80" t="s">
        <v>4</v>
      </c>
      <c r="AJ458" s="2"/>
      <c r="AK458" s="4"/>
      <c r="AL458" s="85"/>
      <c r="AM458" s="151" t="s">
        <v>19999</v>
      </c>
      <c r="AN458" s="16"/>
      <c r="AO458" s="166"/>
      <c r="AP458" s="5">
        <f t="shared" si="8"/>
        <v>0</v>
      </c>
      <c r="AQ458" s="16"/>
      <c r="AR458" s="205">
        <v>1</v>
      </c>
      <c r="AS458" s="16"/>
      <c r="AT458" s="16"/>
      <c r="AU458" s="16"/>
      <c r="AV458" s="16"/>
      <c r="AW458" s="16"/>
      <c r="AX458" s="16"/>
    </row>
    <row r="459" spans="1:50" customFormat="1" ht="15.75" hidden="1" customHeight="1" x14ac:dyDescent="0.2">
      <c r="A459" s="1" t="s">
        <v>15486</v>
      </c>
      <c r="B459" s="1" t="s">
        <v>26158</v>
      </c>
      <c r="C459" s="85" t="s">
        <v>97</v>
      </c>
      <c r="D459" s="85" t="s">
        <v>13090</v>
      </c>
      <c r="E459" s="41" t="s">
        <v>154</v>
      </c>
      <c r="F459" s="85" t="s">
        <v>34</v>
      </c>
      <c r="G459" s="85" t="s">
        <v>37</v>
      </c>
      <c r="H459" s="85" t="s">
        <v>20689</v>
      </c>
      <c r="I459" s="1" t="s">
        <v>21702</v>
      </c>
      <c r="J459" s="85" t="s">
        <v>105</v>
      </c>
      <c r="K459" s="7" t="s">
        <v>102</v>
      </c>
      <c r="L459" s="1" t="s">
        <v>286</v>
      </c>
      <c r="M459" s="1" t="s">
        <v>15487</v>
      </c>
      <c r="N459" s="2" t="s">
        <v>193</v>
      </c>
      <c r="O459" s="87">
        <v>577496</v>
      </c>
      <c r="P459" s="87">
        <v>87</v>
      </c>
      <c r="Q459" s="87">
        <v>577409</v>
      </c>
      <c r="R459" s="87">
        <v>0</v>
      </c>
      <c r="S459" s="87"/>
      <c r="T459" s="87"/>
      <c r="U459" s="85">
        <v>2020</v>
      </c>
      <c r="V459" s="6"/>
      <c r="W459" s="3"/>
      <c r="X459" s="1"/>
      <c r="Y459" s="1" t="s">
        <v>129</v>
      </c>
      <c r="Z459" s="1"/>
      <c r="AA459" s="236"/>
      <c r="AB459" s="123" t="s">
        <v>97</v>
      </c>
      <c r="AC459" s="124" t="s">
        <v>13040</v>
      </c>
      <c r="AD459" s="41"/>
      <c r="AE459" s="204"/>
      <c r="AF459" s="203"/>
      <c r="AG459" s="41" t="s">
        <v>21480</v>
      </c>
      <c r="AH459" s="2" t="s">
        <v>121</v>
      </c>
      <c r="AI459" s="80" t="s">
        <v>4</v>
      </c>
      <c r="AJ459" s="2" t="s">
        <v>15488</v>
      </c>
      <c r="AK459" s="4"/>
      <c r="AL459" s="85"/>
      <c r="AM459" s="151" t="s">
        <v>19999</v>
      </c>
      <c r="AN459" s="16"/>
      <c r="AO459" s="166"/>
      <c r="AP459" s="5">
        <f t="shared" si="8"/>
        <v>0</v>
      </c>
      <c r="AQ459" s="16"/>
      <c r="AR459" s="205">
        <v>1</v>
      </c>
      <c r="AS459" s="16"/>
      <c r="AT459" s="16"/>
      <c r="AU459" s="16"/>
      <c r="AV459" s="16"/>
      <c r="AW459" s="16"/>
      <c r="AX459" s="16"/>
    </row>
    <row r="460" spans="1:50" customFormat="1" ht="15.75" hidden="1" customHeight="1" x14ac:dyDescent="0.2">
      <c r="A460" s="1" t="s">
        <v>15577</v>
      </c>
      <c r="B460" s="1" t="s">
        <v>15578</v>
      </c>
      <c r="C460" s="85" t="s">
        <v>97</v>
      </c>
      <c r="D460" s="85" t="s">
        <v>13090</v>
      </c>
      <c r="E460" s="41" t="s">
        <v>392</v>
      </c>
      <c r="F460" s="85" t="s">
        <v>23</v>
      </c>
      <c r="G460" s="85" t="s">
        <v>29</v>
      </c>
      <c r="H460" s="85" t="s">
        <v>20690</v>
      </c>
      <c r="I460" s="1" t="s">
        <v>21693</v>
      </c>
      <c r="J460" s="85" t="s">
        <v>105</v>
      </c>
      <c r="K460" s="7" t="s">
        <v>102</v>
      </c>
      <c r="L460" s="1" t="s">
        <v>322</v>
      </c>
      <c r="M460" s="1" t="s">
        <v>1128</v>
      </c>
      <c r="N460" s="2" t="s">
        <v>999</v>
      </c>
      <c r="O460" s="87">
        <v>0</v>
      </c>
      <c r="P460" s="87">
        <v>0</v>
      </c>
      <c r="Q460" s="87">
        <v>0</v>
      </c>
      <c r="R460" s="87">
        <v>0</v>
      </c>
      <c r="S460" s="87"/>
      <c r="T460" s="87"/>
      <c r="U460" s="85" t="s">
        <v>112</v>
      </c>
      <c r="V460" s="6"/>
      <c r="W460" s="3"/>
      <c r="X460" s="1"/>
      <c r="Y460" s="1" t="s">
        <v>561</v>
      </c>
      <c r="Z460" s="1"/>
      <c r="AA460" s="236"/>
      <c r="AB460" s="123" t="s">
        <v>97</v>
      </c>
      <c r="AC460" s="124" t="s">
        <v>13098</v>
      </c>
      <c r="AD460" s="2" t="s">
        <v>15579</v>
      </c>
      <c r="AE460" s="204"/>
      <c r="AF460" s="203"/>
      <c r="AG460" s="41" t="s">
        <v>21484</v>
      </c>
      <c r="AH460" s="2" t="s">
        <v>394</v>
      </c>
      <c r="AI460" s="80" t="s">
        <v>4</v>
      </c>
      <c r="AJ460" s="2"/>
      <c r="AK460" s="4"/>
      <c r="AL460" s="85"/>
      <c r="AM460" s="151" t="s">
        <v>19999</v>
      </c>
      <c r="AN460" s="16"/>
      <c r="AO460" s="166"/>
      <c r="AP460" s="5">
        <f t="shared" si="8"/>
        <v>0</v>
      </c>
      <c r="AQ460" s="16"/>
      <c r="AR460" s="205">
        <v>1</v>
      </c>
      <c r="AS460" s="16"/>
      <c r="AT460" s="16"/>
      <c r="AU460" s="16"/>
      <c r="AV460" s="16"/>
      <c r="AW460" s="16"/>
      <c r="AX460" s="16"/>
    </row>
    <row r="461" spans="1:50" customFormat="1" ht="15.75" hidden="1" customHeight="1" x14ac:dyDescent="0.2">
      <c r="A461" s="1" t="s">
        <v>15483</v>
      </c>
      <c r="B461" s="1" t="s">
        <v>26159</v>
      </c>
      <c r="C461" s="85" t="s">
        <v>97</v>
      </c>
      <c r="D461" s="85" t="s">
        <v>13090</v>
      </c>
      <c r="E461" s="41" t="s">
        <v>1800</v>
      </c>
      <c r="F461" s="85" t="s">
        <v>34</v>
      </c>
      <c r="G461" s="85" t="s">
        <v>37</v>
      </c>
      <c r="H461" s="85" t="s">
        <v>20689</v>
      </c>
      <c r="I461" s="1" t="s">
        <v>21711</v>
      </c>
      <c r="J461" s="85" t="s">
        <v>105</v>
      </c>
      <c r="K461" s="7" t="s">
        <v>102</v>
      </c>
      <c r="L461" s="1" t="s">
        <v>637</v>
      </c>
      <c r="M461" s="1" t="s">
        <v>15484</v>
      </c>
      <c r="N461" s="2" t="s">
        <v>193</v>
      </c>
      <c r="O461" s="87">
        <v>0</v>
      </c>
      <c r="P461" s="87">
        <v>0</v>
      </c>
      <c r="Q461" s="87">
        <v>0</v>
      </c>
      <c r="R461" s="87">
        <v>0</v>
      </c>
      <c r="S461" s="87"/>
      <c r="T461" s="87"/>
      <c r="U461" s="85" t="s">
        <v>112</v>
      </c>
      <c r="V461" s="6"/>
      <c r="W461" s="3"/>
      <c r="X461" s="1"/>
      <c r="Y461" s="1" t="s">
        <v>554</v>
      </c>
      <c r="Z461" s="1"/>
      <c r="AA461" s="236"/>
      <c r="AB461" s="123" t="s">
        <v>97</v>
      </c>
      <c r="AC461" s="124" t="s">
        <v>13040</v>
      </c>
      <c r="AD461" s="41"/>
      <c r="AE461" s="204"/>
      <c r="AF461" s="203"/>
      <c r="AG461" s="41" t="s">
        <v>21480</v>
      </c>
      <c r="AH461" s="2" t="s">
        <v>121</v>
      </c>
      <c r="AI461" s="80" t="s">
        <v>4</v>
      </c>
      <c r="AJ461" s="2"/>
      <c r="AK461" s="4"/>
      <c r="AL461" s="85"/>
      <c r="AM461" s="151" t="s">
        <v>19999</v>
      </c>
      <c r="AN461" s="16"/>
      <c r="AO461" s="166"/>
      <c r="AP461" s="5">
        <f t="shared" si="8"/>
        <v>0</v>
      </c>
      <c r="AQ461" s="16"/>
      <c r="AR461" s="205">
        <v>1</v>
      </c>
      <c r="AS461" s="16"/>
      <c r="AT461" s="16"/>
      <c r="AU461" s="16"/>
      <c r="AV461" s="16"/>
      <c r="AW461" s="16"/>
      <c r="AX461" s="16"/>
    </row>
    <row r="462" spans="1:50" customFormat="1" ht="15.75" hidden="1" customHeight="1" x14ac:dyDescent="0.2">
      <c r="A462" s="1" t="s">
        <v>16305</v>
      </c>
      <c r="B462" s="1" t="s">
        <v>25172</v>
      </c>
      <c r="C462" s="85" t="s">
        <v>97</v>
      </c>
      <c r="D462" s="85" t="s">
        <v>13090</v>
      </c>
      <c r="E462" s="41" t="s">
        <v>154</v>
      </c>
      <c r="F462" s="85" t="s">
        <v>34</v>
      </c>
      <c r="G462" s="85" t="s">
        <v>37</v>
      </c>
      <c r="H462" s="85" t="s">
        <v>20689</v>
      </c>
      <c r="I462" s="1" t="s">
        <v>21702</v>
      </c>
      <c r="J462" s="85" t="s">
        <v>105</v>
      </c>
      <c r="K462" s="7" t="s">
        <v>102</v>
      </c>
      <c r="L462" s="1" t="s">
        <v>363</v>
      </c>
      <c r="M462" s="1" t="s">
        <v>16306</v>
      </c>
      <c r="N462" s="2" t="s">
        <v>193</v>
      </c>
      <c r="O462" s="87">
        <v>154294</v>
      </c>
      <c r="P462" s="87">
        <v>1000</v>
      </c>
      <c r="Q462" s="87">
        <v>153294</v>
      </c>
      <c r="R462" s="87">
        <v>0</v>
      </c>
      <c r="S462" s="87"/>
      <c r="T462" s="87"/>
      <c r="U462" s="85">
        <v>2020</v>
      </c>
      <c r="V462" s="6"/>
      <c r="W462" s="3"/>
      <c r="X462" s="1"/>
      <c r="Y462" s="1" t="s">
        <v>109</v>
      </c>
      <c r="Z462" s="1"/>
      <c r="AA462" s="236"/>
      <c r="AB462" s="123" t="s">
        <v>97</v>
      </c>
      <c r="AC462" s="124" t="s">
        <v>13040</v>
      </c>
      <c r="AD462" s="41"/>
      <c r="AE462" s="204"/>
      <c r="AF462" s="203"/>
      <c r="AG462" s="41" t="s">
        <v>21480</v>
      </c>
      <c r="AH462" s="2" t="s">
        <v>121</v>
      </c>
      <c r="AI462" s="80" t="s">
        <v>4</v>
      </c>
      <c r="AJ462" s="2"/>
      <c r="AK462" s="4"/>
      <c r="AL462" s="85"/>
      <c r="AM462" s="151" t="s">
        <v>19997</v>
      </c>
      <c r="AN462" s="16"/>
      <c r="AO462" s="166"/>
      <c r="AP462" s="5">
        <f t="shared" si="8"/>
        <v>0</v>
      </c>
      <c r="AQ462" s="16"/>
      <c r="AR462" s="205">
        <v>1</v>
      </c>
      <c r="AS462" s="16"/>
      <c r="AT462" s="16"/>
      <c r="AU462" s="16"/>
      <c r="AV462" s="16"/>
      <c r="AW462" s="16"/>
      <c r="AX462" s="16"/>
    </row>
    <row r="463" spans="1:50" customFormat="1" ht="15.75" hidden="1" customHeight="1" x14ac:dyDescent="0.2">
      <c r="A463" s="1" t="s">
        <v>15568</v>
      </c>
      <c r="B463" s="1" t="s">
        <v>26160</v>
      </c>
      <c r="C463" s="85" t="s">
        <v>97</v>
      </c>
      <c r="D463" s="85" t="s">
        <v>13090</v>
      </c>
      <c r="E463" s="41" t="s">
        <v>1800</v>
      </c>
      <c r="F463" s="85" t="s">
        <v>34</v>
      </c>
      <c r="G463" s="85" t="s">
        <v>37</v>
      </c>
      <c r="H463" s="85" t="s">
        <v>20689</v>
      </c>
      <c r="I463" s="1" t="s">
        <v>21702</v>
      </c>
      <c r="J463" s="85" t="s">
        <v>105</v>
      </c>
      <c r="K463" s="7" t="s">
        <v>102</v>
      </c>
      <c r="L463" s="1" t="s">
        <v>260</v>
      </c>
      <c r="M463" s="1" t="s">
        <v>15569</v>
      </c>
      <c r="N463" s="2">
        <v>302</v>
      </c>
      <c r="O463" s="87">
        <v>0</v>
      </c>
      <c r="P463" s="87">
        <v>0</v>
      </c>
      <c r="Q463" s="87">
        <v>0</v>
      </c>
      <c r="R463" s="87">
        <v>0</v>
      </c>
      <c r="S463" s="87"/>
      <c r="T463" s="87"/>
      <c r="U463" s="85" t="s">
        <v>112</v>
      </c>
      <c r="V463" s="6"/>
      <c r="W463" s="3"/>
      <c r="X463" s="1"/>
      <c r="Y463" s="1"/>
      <c r="Z463" s="1"/>
      <c r="AA463" s="236"/>
      <c r="AB463" s="123" t="s">
        <v>97</v>
      </c>
      <c r="AC463" s="124" t="s">
        <v>13040</v>
      </c>
      <c r="AD463" s="41"/>
      <c r="AE463" s="204"/>
      <c r="AF463" s="203"/>
      <c r="AG463" s="41" t="s">
        <v>21480</v>
      </c>
      <c r="AH463" s="2" t="s">
        <v>121</v>
      </c>
      <c r="AI463" s="80" t="s">
        <v>4</v>
      </c>
      <c r="AJ463" s="2"/>
      <c r="AK463" s="4"/>
      <c r="AL463" s="85"/>
      <c r="AM463" s="151" t="s">
        <v>19999</v>
      </c>
      <c r="AN463" s="16"/>
      <c r="AO463" s="166"/>
      <c r="AP463" s="5">
        <f t="shared" si="8"/>
        <v>0</v>
      </c>
      <c r="AQ463" s="16"/>
      <c r="AR463" s="205">
        <v>1</v>
      </c>
      <c r="AS463" s="16"/>
      <c r="AT463" s="16"/>
      <c r="AU463" s="16"/>
      <c r="AV463" s="16"/>
      <c r="AW463" s="16"/>
      <c r="AX463" s="16"/>
    </row>
    <row r="464" spans="1:50" customFormat="1" ht="15.75" hidden="1" customHeight="1" x14ac:dyDescent="0.2">
      <c r="A464" s="1" t="s">
        <v>15516</v>
      </c>
      <c r="B464" s="1" t="s">
        <v>15517</v>
      </c>
      <c r="C464" s="85" t="s">
        <v>97</v>
      </c>
      <c r="D464" s="85" t="s">
        <v>23566</v>
      </c>
      <c r="E464" s="41" t="s">
        <v>392</v>
      </c>
      <c r="F464" s="85" t="s">
        <v>23</v>
      </c>
      <c r="G464" s="85" t="s">
        <v>29</v>
      </c>
      <c r="H464" s="85" t="s">
        <v>20690</v>
      </c>
      <c r="I464" s="1" t="s">
        <v>21693</v>
      </c>
      <c r="J464" s="85" t="s">
        <v>105</v>
      </c>
      <c r="K464" s="7" t="s">
        <v>102</v>
      </c>
      <c r="L464" s="1" t="s">
        <v>322</v>
      </c>
      <c r="M464" s="1" t="s">
        <v>1128</v>
      </c>
      <c r="N464" s="2" t="s">
        <v>1314</v>
      </c>
      <c r="O464" s="87">
        <v>163910</v>
      </c>
      <c r="P464" s="87">
        <v>60000</v>
      </c>
      <c r="Q464" s="87">
        <v>103910</v>
      </c>
      <c r="R464" s="87">
        <v>0</v>
      </c>
      <c r="S464" s="87"/>
      <c r="T464" s="87"/>
      <c r="U464" s="85">
        <v>2021</v>
      </c>
      <c r="V464" s="6"/>
      <c r="W464" s="3"/>
      <c r="X464" s="1"/>
      <c r="Y464" s="1"/>
      <c r="Z464" s="1"/>
      <c r="AA464" s="236"/>
      <c r="AB464" s="123" t="s">
        <v>388</v>
      </c>
      <c r="AC464" s="124" t="s">
        <v>21486</v>
      </c>
      <c r="AD464" s="41"/>
      <c r="AE464" s="204"/>
      <c r="AF464" s="203"/>
      <c r="AG464" s="41" t="s">
        <v>21484</v>
      </c>
      <c r="AH464" s="2" t="s">
        <v>394</v>
      </c>
      <c r="AI464" s="80" t="s">
        <v>17026</v>
      </c>
      <c r="AJ464" s="2" t="s">
        <v>1607</v>
      </c>
      <c r="AK464" s="4"/>
      <c r="AL464" s="85"/>
      <c r="AM464" s="151" t="s">
        <v>19999</v>
      </c>
      <c r="AN464" s="16"/>
      <c r="AO464" s="166"/>
      <c r="AP464" s="5">
        <f t="shared" si="8"/>
        <v>0</v>
      </c>
      <c r="AQ464" s="16"/>
      <c r="AR464" s="205">
        <v>1</v>
      </c>
      <c r="AS464" s="16"/>
      <c r="AT464" s="16"/>
      <c r="AU464" s="16"/>
      <c r="AV464" s="16"/>
      <c r="AW464" s="16"/>
      <c r="AX464" s="16"/>
    </row>
    <row r="465" spans="1:50" customFormat="1" ht="15.75" hidden="1" customHeight="1" x14ac:dyDescent="0.2">
      <c r="A465" s="1" t="s">
        <v>16307</v>
      </c>
      <c r="B465" s="1" t="s">
        <v>16308</v>
      </c>
      <c r="C465" s="85" t="s">
        <v>97</v>
      </c>
      <c r="D465" s="85" t="s">
        <v>13090</v>
      </c>
      <c r="E465" s="41" t="s">
        <v>110</v>
      </c>
      <c r="F465" s="85" t="s">
        <v>23</v>
      </c>
      <c r="G465" s="85" t="s">
        <v>26</v>
      </c>
      <c r="H465" s="85" t="s">
        <v>20690</v>
      </c>
      <c r="I465" s="1" t="s">
        <v>21707</v>
      </c>
      <c r="J465" s="85" t="s">
        <v>105</v>
      </c>
      <c r="K465" s="7" t="s">
        <v>102</v>
      </c>
      <c r="L465" s="1" t="s">
        <v>247</v>
      </c>
      <c r="M465" s="1" t="s">
        <v>16309</v>
      </c>
      <c r="N465" s="2" t="s">
        <v>13108</v>
      </c>
      <c r="O465" s="87">
        <v>306412</v>
      </c>
      <c r="P465" s="87">
        <v>52294</v>
      </c>
      <c r="Q465" s="87">
        <v>254118</v>
      </c>
      <c r="R465" s="87">
        <v>0</v>
      </c>
      <c r="S465" s="87"/>
      <c r="T465" s="87"/>
      <c r="U465" s="85">
        <v>2020</v>
      </c>
      <c r="V465" s="6"/>
      <c r="W465" s="3"/>
      <c r="X465" s="1"/>
      <c r="Y465" s="1" t="s">
        <v>172</v>
      </c>
      <c r="Z465" s="1"/>
      <c r="AA465" s="236"/>
      <c r="AB465" s="123" t="s">
        <v>97</v>
      </c>
      <c r="AC465" s="124" t="s">
        <v>13040</v>
      </c>
      <c r="AD465" s="41"/>
      <c r="AE465" s="204"/>
      <c r="AF465" s="203"/>
      <c r="AG465" s="41" t="s">
        <v>21484</v>
      </c>
      <c r="AH465" s="2" t="s">
        <v>155</v>
      </c>
      <c r="AI465" s="80" t="s">
        <v>4</v>
      </c>
      <c r="AJ465" s="2"/>
      <c r="AK465" s="4"/>
      <c r="AL465" s="85"/>
      <c r="AM465" s="151" t="s">
        <v>19997</v>
      </c>
      <c r="AN465" s="16"/>
      <c r="AO465" s="166"/>
      <c r="AP465" s="5">
        <f t="shared" si="8"/>
        <v>0</v>
      </c>
      <c r="AQ465" s="16"/>
      <c r="AR465" s="205">
        <v>1</v>
      </c>
      <c r="AS465" s="16"/>
      <c r="AT465" s="16"/>
      <c r="AU465" s="16"/>
      <c r="AV465" s="16"/>
      <c r="AW465" s="16"/>
      <c r="AX465" s="16"/>
    </row>
    <row r="466" spans="1:50" customFormat="1" ht="15.75" hidden="1" customHeight="1" x14ac:dyDescent="0.2">
      <c r="A466" s="1" t="s">
        <v>20725</v>
      </c>
      <c r="B466" s="1" t="s">
        <v>20726</v>
      </c>
      <c r="C466" s="85" t="s">
        <v>97</v>
      </c>
      <c r="D466" s="85" t="s">
        <v>13090</v>
      </c>
      <c r="E466" s="41" t="s">
        <v>110</v>
      </c>
      <c r="F466" s="85" t="s">
        <v>23</v>
      </c>
      <c r="G466" s="85" t="s">
        <v>26</v>
      </c>
      <c r="H466" s="85" t="s">
        <v>20690</v>
      </c>
      <c r="I466" s="1" t="s">
        <v>21707</v>
      </c>
      <c r="J466" s="85" t="s">
        <v>105</v>
      </c>
      <c r="K466" s="7" t="s">
        <v>102</v>
      </c>
      <c r="L466" s="1" t="s">
        <v>206</v>
      </c>
      <c r="M466" s="1" t="s">
        <v>20727</v>
      </c>
      <c r="N466" s="2" t="s">
        <v>13108</v>
      </c>
      <c r="O466" s="87">
        <v>1610884</v>
      </c>
      <c r="P466" s="87">
        <v>8628</v>
      </c>
      <c r="Q466" s="87">
        <v>1602256</v>
      </c>
      <c r="R466" s="87">
        <v>0</v>
      </c>
      <c r="S466" s="87"/>
      <c r="T466" s="87"/>
      <c r="U466" s="85">
        <v>2020</v>
      </c>
      <c r="V466" s="6"/>
      <c r="W466" s="3"/>
      <c r="X466" s="1"/>
      <c r="Y466" s="1" t="s">
        <v>172</v>
      </c>
      <c r="Z466" s="1"/>
      <c r="AA466" s="236"/>
      <c r="AB466" s="123" t="s">
        <v>97</v>
      </c>
      <c r="AC466" s="124" t="s">
        <v>13040</v>
      </c>
      <c r="AD466" s="41"/>
      <c r="AE466" s="204"/>
      <c r="AF466" s="203"/>
      <c r="AG466" s="41" t="s">
        <v>21484</v>
      </c>
      <c r="AH466" s="2" t="s">
        <v>155</v>
      </c>
      <c r="AI466" s="80" t="s">
        <v>4</v>
      </c>
      <c r="AJ466" s="2"/>
      <c r="AK466" s="4"/>
      <c r="AL466" s="85"/>
      <c r="AM466" s="151" t="s">
        <v>20970</v>
      </c>
      <c r="AN466" s="16"/>
      <c r="AO466" s="166"/>
      <c r="AP466" s="5">
        <f t="shared" si="8"/>
        <v>0</v>
      </c>
      <c r="AQ466" s="16"/>
      <c r="AR466" s="205">
        <v>1</v>
      </c>
      <c r="AS466" s="16"/>
      <c r="AT466" s="16"/>
      <c r="AU466" s="16"/>
      <c r="AV466" s="16"/>
      <c r="AW466" s="16"/>
      <c r="AX466" s="16"/>
    </row>
    <row r="467" spans="1:50" customFormat="1" ht="15.75" hidden="1" customHeight="1" x14ac:dyDescent="0.2">
      <c r="A467" s="1" t="s">
        <v>15508</v>
      </c>
      <c r="B467" s="1" t="s">
        <v>15509</v>
      </c>
      <c r="C467" s="85" t="s">
        <v>97</v>
      </c>
      <c r="D467" s="85" t="s">
        <v>13090</v>
      </c>
      <c r="E467" s="41" t="s">
        <v>110</v>
      </c>
      <c r="F467" s="85" t="s">
        <v>23</v>
      </c>
      <c r="G467" s="85" t="s">
        <v>26</v>
      </c>
      <c r="H467" s="85" t="s">
        <v>20690</v>
      </c>
      <c r="I467" s="1" t="s">
        <v>21707</v>
      </c>
      <c r="J467" s="85" t="s">
        <v>105</v>
      </c>
      <c r="K467" s="7" t="s">
        <v>102</v>
      </c>
      <c r="L467" s="1" t="s">
        <v>677</v>
      </c>
      <c r="M467" s="1" t="s">
        <v>1377</v>
      </c>
      <c r="N467" s="2" t="s">
        <v>20712</v>
      </c>
      <c r="O467" s="87">
        <v>1934327</v>
      </c>
      <c r="P467" s="87">
        <v>239194</v>
      </c>
      <c r="Q467" s="87">
        <v>1695133</v>
      </c>
      <c r="R467" s="87">
        <v>0</v>
      </c>
      <c r="S467" s="87"/>
      <c r="T467" s="87"/>
      <c r="U467" s="85">
        <v>2020</v>
      </c>
      <c r="V467" s="6"/>
      <c r="W467" s="3"/>
      <c r="X467" s="1"/>
      <c r="Y467" s="1" t="s">
        <v>172</v>
      </c>
      <c r="Z467" s="1"/>
      <c r="AA467" s="236"/>
      <c r="AB467" s="123" t="s">
        <v>97</v>
      </c>
      <c r="AC467" s="124" t="s">
        <v>13040</v>
      </c>
      <c r="AD467" s="41"/>
      <c r="AE467" s="204"/>
      <c r="AF467" s="203"/>
      <c r="AG467" s="41" t="s">
        <v>21484</v>
      </c>
      <c r="AH467" s="2" t="s">
        <v>155</v>
      </c>
      <c r="AI467" s="80" t="s">
        <v>4</v>
      </c>
      <c r="AJ467" s="2"/>
      <c r="AK467" s="4"/>
      <c r="AL467" s="85"/>
      <c r="AM467" s="151" t="s">
        <v>19999</v>
      </c>
      <c r="AN467" s="16"/>
      <c r="AO467" s="166"/>
      <c r="AP467" s="5">
        <f t="shared" si="8"/>
        <v>0</v>
      </c>
      <c r="AQ467" s="16"/>
      <c r="AR467" s="205">
        <v>1</v>
      </c>
      <c r="AS467" s="16"/>
      <c r="AT467" s="16"/>
      <c r="AU467" s="16"/>
      <c r="AV467" s="16"/>
      <c r="AW467" s="16"/>
      <c r="AX467" s="16"/>
    </row>
    <row r="468" spans="1:50" customFormat="1" ht="15.75" hidden="1" customHeight="1" x14ac:dyDescent="0.2">
      <c r="A468" s="1" t="s">
        <v>16310</v>
      </c>
      <c r="B468" s="1" t="s">
        <v>16311</v>
      </c>
      <c r="C468" s="85" t="s">
        <v>97</v>
      </c>
      <c r="D468" s="85" t="s">
        <v>13090</v>
      </c>
      <c r="E468" s="41" t="s">
        <v>110</v>
      </c>
      <c r="F468" s="85" t="s">
        <v>23</v>
      </c>
      <c r="G468" s="85" t="s">
        <v>26</v>
      </c>
      <c r="H468" s="85" t="s">
        <v>20690</v>
      </c>
      <c r="I468" s="1" t="s">
        <v>21707</v>
      </c>
      <c r="J468" s="85" t="s">
        <v>105</v>
      </c>
      <c r="K468" s="7" t="s">
        <v>102</v>
      </c>
      <c r="L468" s="1" t="s">
        <v>290</v>
      </c>
      <c r="M468" s="1" t="s">
        <v>1370</v>
      </c>
      <c r="N468" s="2" t="s">
        <v>20712</v>
      </c>
      <c r="O468" s="87">
        <v>321718</v>
      </c>
      <c r="P468" s="87">
        <v>0</v>
      </c>
      <c r="Q468" s="87">
        <v>321718</v>
      </c>
      <c r="R468" s="87">
        <v>0</v>
      </c>
      <c r="S468" s="87"/>
      <c r="T468" s="87"/>
      <c r="U468" s="85">
        <v>2020</v>
      </c>
      <c r="V468" s="6"/>
      <c r="W468" s="3"/>
      <c r="X468" s="1"/>
      <c r="Y468" s="1" t="s">
        <v>172</v>
      </c>
      <c r="Z468" s="1"/>
      <c r="AA468" s="236"/>
      <c r="AB468" s="123" t="s">
        <v>97</v>
      </c>
      <c r="AC468" s="124" t="s">
        <v>13040</v>
      </c>
      <c r="AD468" s="41"/>
      <c r="AE468" s="204"/>
      <c r="AF468" s="203"/>
      <c r="AG468" s="41" t="s">
        <v>21484</v>
      </c>
      <c r="AH468" s="2" t="s">
        <v>155</v>
      </c>
      <c r="AI468" s="80" t="s">
        <v>4</v>
      </c>
      <c r="AJ468" s="2"/>
      <c r="AK468" s="4"/>
      <c r="AL468" s="85"/>
      <c r="AM468" s="151" t="s">
        <v>19997</v>
      </c>
      <c r="AN468" s="16"/>
      <c r="AO468" s="166"/>
      <c r="AP468" s="5">
        <f t="shared" si="8"/>
        <v>0</v>
      </c>
      <c r="AQ468" s="16"/>
      <c r="AR468" s="205">
        <v>1</v>
      </c>
      <c r="AS468" s="16"/>
      <c r="AT468" s="16"/>
      <c r="AU468" s="16"/>
      <c r="AV468" s="16"/>
      <c r="AW468" s="16"/>
      <c r="AX468" s="16"/>
    </row>
    <row r="469" spans="1:50" customFormat="1" ht="15.75" hidden="1" customHeight="1" x14ac:dyDescent="0.2">
      <c r="A469" s="1" t="s">
        <v>15506</v>
      </c>
      <c r="B469" s="1" t="s">
        <v>15507</v>
      </c>
      <c r="C469" s="85" t="s">
        <v>97</v>
      </c>
      <c r="D469" s="85" t="s">
        <v>13090</v>
      </c>
      <c r="E469" s="41" t="s">
        <v>110</v>
      </c>
      <c r="F469" s="85" t="s">
        <v>23</v>
      </c>
      <c r="G469" s="85" t="s">
        <v>26</v>
      </c>
      <c r="H469" s="85" t="s">
        <v>20690</v>
      </c>
      <c r="I469" s="1" t="s">
        <v>21707</v>
      </c>
      <c r="J469" s="85" t="s">
        <v>105</v>
      </c>
      <c r="K469" s="7" t="s">
        <v>102</v>
      </c>
      <c r="L469" s="1" t="s">
        <v>298</v>
      </c>
      <c r="M469" s="1" t="s">
        <v>1363</v>
      </c>
      <c r="N469" s="2" t="s">
        <v>20712</v>
      </c>
      <c r="O469" s="87">
        <v>432039</v>
      </c>
      <c r="P469" s="87">
        <v>0</v>
      </c>
      <c r="Q469" s="87">
        <v>432039</v>
      </c>
      <c r="R469" s="87">
        <v>0</v>
      </c>
      <c r="S469" s="87"/>
      <c r="T469" s="87"/>
      <c r="U469" s="85">
        <v>2020</v>
      </c>
      <c r="V469" s="6"/>
      <c r="W469" s="3"/>
      <c r="X469" s="1"/>
      <c r="Y469" s="1" t="s">
        <v>172</v>
      </c>
      <c r="Z469" s="1"/>
      <c r="AA469" s="236"/>
      <c r="AB469" s="123" t="s">
        <v>97</v>
      </c>
      <c r="AC469" s="124" t="s">
        <v>13040</v>
      </c>
      <c r="AD469" s="41"/>
      <c r="AE469" s="204"/>
      <c r="AF469" s="203"/>
      <c r="AG469" s="41" t="s">
        <v>21484</v>
      </c>
      <c r="AH469" s="2" t="s">
        <v>155</v>
      </c>
      <c r="AI469" s="80" t="s">
        <v>4</v>
      </c>
      <c r="AJ469" s="2"/>
      <c r="AK469" s="4"/>
      <c r="AL469" s="85"/>
      <c r="AM469" s="151" t="s">
        <v>19999</v>
      </c>
      <c r="AN469" s="16"/>
      <c r="AO469" s="166"/>
      <c r="AP469" s="5">
        <f t="shared" si="8"/>
        <v>0</v>
      </c>
      <c r="AQ469" s="16"/>
      <c r="AR469" s="205">
        <v>1</v>
      </c>
      <c r="AS469" s="16"/>
      <c r="AT469" s="16"/>
      <c r="AU469" s="16"/>
      <c r="AV469" s="16"/>
      <c r="AW469" s="16"/>
      <c r="AX469" s="16"/>
    </row>
    <row r="470" spans="1:50" customFormat="1" ht="15.75" hidden="1" customHeight="1" x14ac:dyDescent="0.2">
      <c r="A470" s="1" t="s">
        <v>15583</v>
      </c>
      <c r="B470" s="1" t="s">
        <v>15584</v>
      </c>
      <c r="C470" s="85" t="s">
        <v>97</v>
      </c>
      <c r="D470" s="85" t="s">
        <v>23566</v>
      </c>
      <c r="E470" s="41" t="s">
        <v>392</v>
      </c>
      <c r="F470" s="85" t="s">
        <v>23</v>
      </c>
      <c r="G470" s="85" t="s">
        <v>29</v>
      </c>
      <c r="H470" s="85" t="s">
        <v>20690</v>
      </c>
      <c r="I470" s="1" t="s">
        <v>21693</v>
      </c>
      <c r="J470" s="85" t="s">
        <v>105</v>
      </c>
      <c r="K470" s="7" t="s">
        <v>102</v>
      </c>
      <c r="L470" s="1" t="s">
        <v>322</v>
      </c>
      <c r="M470" s="1" t="s">
        <v>1128</v>
      </c>
      <c r="N470" s="2" t="s">
        <v>999</v>
      </c>
      <c r="O470" s="87">
        <v>136658</v>
      </c>
      <c r="P470" s="87">
        <v>0</v>
      </c>
      <c r="Q470" s="87">
        <v>136658</v>
      </c>
      <c r="R470" s="87">
        <v>0</v>
      </c>
      <c r="S470" s="87"/>
      <c r="T470" s="87"/>
      <c r="U470" s="85">
        <v>2021</v>
      </c>
      <c r="V470" s="6"/>
      <c r="W470" s="3"/>
      <c r="X470" s="1"/>
      <c r="Y470" s="1" t="s">
        <v>561</v>
      </c>
      <c r="Z470" s="1"/>
      <c r="AA470" s="236"/>
      <c r="AB470" s="123" t="s">
        <v>388</v>
      </c>
      <c r="AC470" s="124" t="s">
        <v>13097</v>
      </c>
      <c r="AD470" s="124" t="s">
        <v>24725</v>
      </c>
      <c r="AE470" s="204"/>
      <c r="AF470" s="203"/>
      <c r="AG470" s="41" t="s">
        <v>21484</v>
      </c>
      <c r="AH470" s="2" t="s">
        <v>394</v>
      </c>
      <c r="AI470" s="80" t="s">
        <v>17027</v>
      </c>
      <c r="AJ470" s="2"/>
      <c r="AK470" s="4"/>
      <c r="AL470" s="85"/>
      <c r="AM470" s="151" t="s">
        <v>19999</v>
      </c>
      <c r="AN470" s="16"/>
      <c r="AO470" s="166"/>
      <c r="AP470" s="5">
        <f t="shared" si="8"/>
        <v>0</v>
      </c>
      <c r="AQ470" s="16"/>
      <c r="AR470" s="205">
        <v>1</v>
      </c>
      <c r="AS470" s="16"/>
      <c r="AT470" s="16"/>
      <c r="AU470" s="16"/>
      <c r="AV470" s="16"/>
      <c r="AW470" s="16"/>
      <c r="AX470" s="16"/>
    </row>
    <row r="471" spans="1:50" customFormat="1" ht="15.75" hidden="1" customHeight="1" x14ac:dyDescent="0.2">
      <c r="A471" s="1" t="s">
        <v>15585</v>
      </c>
      <c r="B471" s="1" t="s">
        <v>15586</v>
      </c>
      <c r="C471" s="85" t="s">
        <v>97</v>
      </c>
      <c r="D471" s="85" t="s">
        <v>23566</v>
      </c>
      <c r="E471" s="41" t="s">
        <v>392</v>
      </c>
      <c r="F471" s="85" t="s">
        <v>23</v>
      </c>
      <c r="G471" s="85" t="s">
        <v>29</v>
      </c>
      <c r="H471" s="85" t="s">
        <v>20690</v>
      </c>
      <c r="I471" s="1" t="s">
        <v>21693</v>
      </c>
      <c r="J471" s="85" t="s">
        <v>105</v>
      </c>
      <c r="K471" s="7" t="s">
        <v>102</v>
      </c>
      <c r="L471" s="1" t="s">
        <v>322</v>
      </c>
      <c r="M471" s="1" t="s">
        <v>1128</v>
      </c>
      <c r="N471" s="2" t="s">
        <v>999</v>
      </c>
      <c r="O471" s="87">
        <v>4520</v>
      </c>
      <c r="P471" s="87">
        <v>0</v>
      </c>
      <c r="Q471" s="87">
        <v>4520</v>
      </c>
      <c r="R471" s="87">
        <v>0</v>
      </c>
      <c r="S471" s="87"/>
      <c r="T471" s="87"/>
      <c r="U471" s="85">
        <v>2020</v>
      </c>
      <c r="V471" s="6"/>
      <c r="W471" s="3"/>
      <c r="X471" s="1"/>
      <c r="Y471" s="1" t="s">
        <v>561</v>
      </c>
      <c r="Z471" s="1"/>
      <c r="AA471" s="236"/>
      <c r="AB471" s="123" t="s">
        <v>388</v>
      </c>
      <c r="AC471" s="124" t="s">
        <v>21486</v>
      </c>
      <c r="AD471" s="2" t="s">
        <v>16312</v>
      </c>
      <c r="AE471" s="204"/>
      <c r="AF471" s="203"/>
      <c r="AG471" s="41" t="s">
        <v>21484</v>
      </c>
      <c r="AH471" s="2" t="s">
        <v>394</v>
      </c>
      <c r="AI471" s="80" t="s">
        <v>17028</v>
      </c>
      <c r="AJ471" s="2"/>
      <c r="AK471" s="4"/>
      <c r="AL471" s="85"/>
      <c r="AM471" s="151" t="s">
        <v>19999</v>
      </c>
      <c r="AN471" s="16"/>
      <c r="AO471" s="166"/>
      <c r="AP471" s="5">
        <f t="shared" si="8"/>
        <v>0</v>
      </c>
      <c r="AQ471" s="16"/>
      <c r="AR471" s="205">
        <v>1</v>
      </c>
      <c r="AS471" s="16"/>
      <c r="AT471" s="16"/>
      <c r="AU471" s="16"/>
      <c r="AV471" s="16"/>
      <c r="AW471" s="16"/>
      <c r="AX471" s="16"/>
    </row>
    <row r="472" spans="1:50" customFormat="1" ht="15.75" hidden="1" customHeight="1" x14ac:dyDescent="0.2">
      <c r="A472" s="1" t="s">
        <v>26161</v>
      </c>
      <c r="B472" s="1" t="s">
        <v>26162</v>
      </c>
      <c r="C472" s="85" t="s">
        <v>97</v>
      </c>
      <c r="D472" s="85" t="s">
        <v>13090</v>
      </c>
      <c r="E472" s="41" t="s">
        <v>154</v>
      </c>
      <c r="F472" s="85" t="s">
        <v>34</v>
      </c>
      <c r="G472" s="85" t="s">
        <v>37</v>
      </c>
      <c r="H472" s="85" t="s">
        <v>20689</v>
      </c>
      <c r="I472" s="1" t="s">
        <v>21702</v>
      </c>
      <c r="J472" s="85" t="s">
        <v>105</v>
      </c>
      <c r="K472" s="7" t="s">
        <v>102</v>
      </c>
      <c r="L472" s="2" t="s">
        <v>286</v>
      </c>
      <c r="M472" s="1" t="s">
        <v>26163</v>
      </c>
      <c r="N472" s="2">
        <v>334</v>
      </c>
      <c r="O472" s="87">
        <v>56774</v>
      </c>
      <c r="P472" s="87">
        <v>0</v>
      </c>
      <c r="Q472" s="87">
        <v>56774</v>
      </c>
      <c r="R472" s="87">
        <v>12463</v>
      </c>
      <c r="S472" s="87"/>
      <c r="T472" s="87"/>
      <c r="U472" s="85">
        <v>2020</v>
      </c>
      <c r="V472" s="6"/>
      <c r="W472" s="3"/>
      <c r="X472" s="1"/>
      <c r="Y472" s="1" t="s">
        <v>480</v>
      </c>
      <c r="Z472" s="1"/>
      <c r="AA472" s="236"/>
      <c r="AB472" s="123" t="s">
        <v>97</v>
      </c>
      <c r="AC472" s="124" t="s">
        <v>13040</v>
      </c>
      <c r="AD472" s="41"/>
      <c r="AE472" s="204"/>
      <c r="AF472" s="203"/>
      <c r="AG472" s="1" t="s">
        <v>26164</v>
      </c>
      <c r="AH472" s="1" t="s">
        <v>121</v>
      </c>
      <c r="AI472" s="80" t="s">
        <v>4</v>
      </c>
      <c r="AJ472" s="2"/>
      <c r="AK472" s="4"/>
      <c r="AL472" s="85"/>
      <c r="AM472" s="151" t="s">
        <v>26263</v>
      </c>
      <c r="AN472" s="16"/>
      <c r="AO472" s="166"/>
      <c r="AP472" s="5">
        <f t="shared" si="8"/>
        <v>0</v>
      </c>
      <c r="AQ472" s="16"/>
      <c r="AR472" s="205">
        <v>1</v>
      </c>
      <c r="AS472" s="16"/>
      <c r="AT472" s="16"/>
      <c r="AU472" s="16"/>
      <c r="AV472" s="16"/>
      <c r="AW472" s="16"/>
      <c r="AX472" s="16"/>
    </row>
    <row r="473" spans="1:50" customFormat="1" ht="15.75" hidden="1" customHeight="1" x14ac:dyDescent="0.2">
      <c r="A473" s="1" t="s">
        <v>16313</v>
      </c>
      <c r="B473" s="1" t="s">
        <v>16314</v>
      </c>
      <c r="C473" s="85" t="s">
        <v>97</v>
      </c>
      <c r="D473" s="85" t="s">
        <v>13090</v>
      </c>
      <c r="E473" s="41" t="s">
        <v>110</v>
      </c>
      <c r="F473" s="85" t="s">
        <v>23</v>
      </c>
      <c r="G473" s="85" t="s">
        <v>25</v>
      </c>
      <c r="H473" s="85" t="s">
        <v>20690</v>
      </c>
      <c r="I473" s="1" t="s">
        <v>21706</v>
      </c>
      <c r="J473" s="85" t="s">
        <v>105</v>
      </c>
      <c r="K473" s="7" t="s">
        <v>102</v>
      </c>
      <c r="L473" s="1" t="s">
        <v>322</v>
      </c>
      <c r="M473" s="1" t="s">
        <v>23613</v>
      </c>
      <c r="N473" s="2" t="s">
        <v>1314</v>
      </c>
      <c r="O473" s="87">
        <v>903568</v>
      </c>
      <c r="P473" s="87">
        <v>74399</v>
      </c>
      <c r="Q473" s="87">
        <v>829169</v>
      </c>
      <c r="R473" s="87">
        <v>0</v>
      </c>
      <c r="S473" s="87"/>
      <c r="T473" s="87"/>
      <c r="U473" s="85">
        <v>2020</v>
      </c>
      <c r="V473" s="6"/>
      <c r="W473" s="3"/>
      <c r="X473" s="1"/>
      <c r="Y473" s="1" t="s">
        <v>109</v>
      </c>
      <c r="Z473" s="1"/>
      <c r="AA473" s="236"/>
      <c r="AB473" s="123" t="s">
        <v>97</v>
      </c>
      <c r="AC473" s="124" t="s">
        <v>13040</v>
      </c>
      <c r="AD473" s="41"/>
      <c r="AE473" s="204"/>
      <c r="AF473" s="203"/>
      <c r="AG473" s="41" t="s">
        <v>21484</v>
      </c>
      <c r="AH473" s="2" t="s">
        <v>155</v>
      </c>
      <c r="AI473" s="80" t="s">
        <v>4</v>
      </c>
      <c r="AJ473" s="2" t="s">
        <v>1607</v>
      </c>
      <c r="AK473" s="4"/>
      <c r="AL473" s="85"/>
      <c r="AM473" s="151" t="s">
        <v>19997</v>
      </c>
      <c r="AN473" s="16"/>
      <c r="AO473" s="166"/>
      <c r="AP473" s="5">
        <f t="shared" si="8"/>
        <v>0</v>
      </c>
      <c r="AQ473" s="16"/>
      <c r="AR473" s="205">
        <v>1</v>
      </c>
      <c r="AS473" s="16"/>
      <c r="AT473" s="16"/>
      <c r="AU473" s="16"/>
      <c r="AV473" s="16"/>
      <c r="AW473" s="16"/>
      <c r="AX473" s="16"/>
    </row>
    <row r="474" spans="1:50" customFormat="1" ht="15.75" hidden="1" customHeight="1" x14ac:dyDescent="0.2">
      <c r="A474" s="1" t="s">
        <v>15495</v>
      </c>
      <c r="B474" s="1" t="s">
        <v>15496</v>
      </c>
      <c r="C474" s="85" t="s">
        <v>97</v>
      </c>
      <c r="D474" s="85" t="s">
        <v>23566</v>
      </c>
      <c r="E474" s="41" t="s">
        <v>392</v>
      </c>
      <c r="F474" s="85" t="s">
        <v>25110</v>
      </c>
      <c r="G474" s="85" t="s">
        <v>13789</v>
      </c>
      <c r="H474" s="85" t="s">
        <v>20690</v>
      </c>
      <c r="I474" s="1" t="s">
        <v>21705</v>
      </c>
      <c r="J474" s="85" t="s">
        <v>105</v>
      </c>
      <c r="K474" s="7" t="s">
        <v>102</v>
      </c>
      <c r="L474" s="1" t="s">
        <v>271</v>
      </c>
      <c r="M474" s="1" t="s">
        <v>15497</v>
      </c>
      <c r="N474" s="2" t="s">
        <v>21500</v>
      </c>
      <c r="O474" s="87">
        <v>100641</v>
      </c>
      <c r="P474" s="87">
        <v>0</v>
      </c>
      <c r="Q474" s="87">
        <v>100641</v>
      </c>
      <c r="R474" s="87">
        <v>0</v>
      </c>
      <c r="S474" s="87"/>
      <c r="T474" s="87"/>
      <c r="U474" s="85">
        <v>2022</v>
      </c>
      <c r="V474" s="6"/>
      <c r="W474" s="3"/>
      <c r="X474" s="1"/>
      <c r="Y474" s="1" t="s">
        <v>604</v>
      </c>
      <c r="Z474" s="1"/>
      <c r="AA474" s="236"/>
      <c r="AB474" s="123" t="s">
        <v>388</v>
      </c>
      <c r="AC474" s="124" t="s">
        <v>21486</v>
      </c>
      <c r="AD474" s="2" t="s">
        <v>16315</v>
      </c>
      <c r="AE474" s="204"/>
      <c r="AF474" s="203"/>
      <c r="AG474" s="41" t="s">
        <v>21492</v>
      </c>
      <c r="AH474" s="2" t="s">
        <v>589</v>
      </c>
      <c r="AI474" s="80" t="s">
        <v>21996</v>
      </c>
      <c r="AJ474" s="2"/>
      <c r="AK474" s="4"/>
      <c r="AL474" s="85"/>
      <c r="AM474" s="151" t="s">
        <v>19999</v>
      </c>
      <c r="AN474" s="16"/>
      <c r="AO474" s="166"/>
      <c r="AP474" s="5">
        <f t="shared" si="8"/>
        <v>0</v>
      </c>
      <c r="AQ474" s="16"/>
      <c r="AR474" s="205">
        <v>1</v>
      </c>
      <c r="AS474" s="16"/>
      <c r="AT474" s="16"/>
      <c r="AU474" s="16"/>
      <c r="AV474" s="16"/>
      <c r="AW474" s="16"/>
      <c r="AX474" s="16"/>
    </row>
    <row r="475" spans="1:50" customFormat="1" ht="15.75" hidden="1" customHeight="1" x14ac:dyDescent="0.2">
      <c r="A475" s="1" t="s">
        <v>20728</v>
      </c>
      <c r="B475" s="1" t="s">
        <v>20729</v>
      </c>
      <c r="C475" s="85" t="s">
        <v>97</v>
      </c>
      <c r="D475" s="85" t="s">
        <v>13090</v>
      </c>
      <c r="E475" s="41" t="s">
        <v>110</v>
      </c>
      <c r="F475" s="85" t="s">
        <v>23</v>
      </c>
      <c r="G475" s="85" t="s">
        <v>25</v>
      </c>
      <c r="H475" s="85" t="s">
        <v>20690</v>
      </c>
      <c r="I475" s="1" t="s">
        <v>21706</v>
      </c>
      <c r="J475" s="85" t="s">
        <v>105</v>
      </c>
      <c r="K475" s="7" t="s">
        <v>102</v>
      </c>
      <c r="L475" s="1" t="s">
        <v>106</v>
      </c>
      <c r="M475" s="1" t="s">
        <v>20730</v>
      </c>
      <c r="N475" s="2" t="s">
        <v>1314</v>
      </c>
      <c r="O475" s="87">
        <v>156893</v>
      </c>
      <c r="P475" s="87">
        <v>2774</v>
      </c>
      <c r="Q475" s="87">
        <v>154119</v>
      </c>
      <c r="R475" s="87">
        <v>0</v>
      </c>
      <c r="S475" s="87"/>
      <c r="T475" s="87"/>
      <c r="U475" s="85">
        <v>2020</v>
      </c>
      <c r="V475" s="6"/>
      <c r="W475" s="3"/>
      <c r="X475" s="1"/>
      <c r="Y475" s="1" t="s">
        <v>109</v>
      </c>
      <c r="Z475" s="1"/>
      <c r="AA475" s="236"/>
      <c r="AB475" s="123" t="s">
        <v>97</v>
      </c>
      <c r="AC475" s="124" t="s">
        <v>13040</v>
      </c>
      <c r="AD475" s="41"/>
      <c r="AE475" s="204"/>
      <c r="AF475" s="203"/>
      <c r="AG475" s="41" t="s">
        <v>21484</v>
      </c>
      <c r="AH475" s="2" t="s">
        <v>155</v>
      </c>
      <c r="AI475" s="80" t="s">
        <v>4</v>
      </c>
      <c r="AJ475" s="2" t="s">
        <v>1607</v>
      </c>
      <c r="AK475" s="4"/>
      <c r="AL475" s="85"/>
      <c r="AM475" s="151" t="s">
        <v>20970</v>
      </c>
      <c r="AN475" s="16"/>
      <c r="AO475" s="166"/>
      <c r="AP475" s="5">
        <f t="shared" si="8"/>
        <v>0</v>
      </c>
      <c r="AQ475" s="16"/>
      <c r="AR475" s="205">
        <v>1</v>
      </c>
      <c r="AS475" s="16"/>
      <c r="AT475" s="16"/>
      <c r="AU475" s="16"/>
      <c r="AV475" s="16"/>
      <c r="AW475" s="16"/>
      <c r="AX475" s="16"/>
    </row>
    <row r="476" spans="1:50" customFormat="1" ht="15.75" hidden="1" customHeight="1" x14ac:dyDescent="0.2">
      <c r="A476" s="1" t="s">
        <v>26165</v>
      </c>
      <c r="B476" s="1" t="s">
        <v>26166</v>
      </c>
      <c r="C476" s="85" t="s">
        <v>97</v>
      </c>
      <c r="D476" s="85" t="s">
        <v>13090</v>
      </c>
      <c r="E476" s="41" t="s">
        <v>154</v>
      </c>
      <c r="F476" s="85" t="s">
        <v>34</v>
      </c>
      <c r="G476" s="85" t="s">
        <v>37</v>
      </c>
      <c r="H476" s="85" t="s">
        <v>20689</v>
      </c>
      <c r="I476" s="1" t="s">
        <v>21702</v>
      </c>
      <c r="J476" s="85" t="s">
        <v>105</v>
      </c>
      <c r="K476" s="7" t="s">
        <v>102</v>
      </c>
      <c r="L476" s="2" t="s">
        <v>227</v>
      </c>
      <c r="M476" s="1" t="s">
        <v>26167</v>
      </c>
      <c r="N476" s="2" t="s">
        <v>2422</v>
      </c>
      <c r="O476" s="87">
        <v>48460</v>
      </c>
      <c r="P476" s="87">
        <v>1000</v>
      </c>
      <c r="Q476" s="87">
        <v>47460</v>
      </c>
      <c r="R476" s="87">
        <v>0</v>
      </c>
      <c r="S476" s="87"/>
      <c r="T476" s="87"/>
      <c r="U476" s="85">
        <v>2021</v>
      </c>
      <c r="V476" s="6"/>
      <c r="W476" s="3"/>
      <c r="X476" s="1"/>
      <c r="Y476" s="1" t="s">
        <v>129</v>
      </c>
      <c r="Z476" s="1"/>
      <c r="AA476" s="236"/>
      <c r="AB476" s="123" t="s">
        <v>97</v>
      </c>
      <c r="AC476" s="124" t="s">
        <v>13040</v>
      </c>
      <c r="AD476" s="41"/>
      <c r="AE476" s="204"/>
      <c r="AF476" s="203"/>
      <c r="AG476" s="1" t="s">
        <v>21480</v>
      </c>
      <c r="AH476" s="1" t="s">
        <v>121</v>
      </c>
      <c r="AI476" s="80" t="s">
        <v>4</v>
      </c>
      <c r="AJ476" s="2" t="s">
        <v>26168</v>
      </c>
      <c r="AK476" s="4"/>
      <c r="AL476" s="85"/>
      <c r="AM476" s="151" t="s">
        <v>26263</v>
      </c>
      <c r="AN476" s="16"/>
      <c r="AO476" s="166"/>
      <c r="AP476" s="5">
        <f t="shared" si="8"/>
        <v>0</v>
      </c>
      <c r="AQ476" s="16"/>
      <c r="AR476" s="205">
        <v>1</v>
      </c>
      <c r="AS476" s="16"/>
      <c r="AT476" s="16"/>
      <c r="AU476" s="16"/>
      <c r="AV476" s="16"/>
      <c r="AW476" s="16"/>
      <c r="AX476" s="16"/>
    </row>
    <row r="477" spans="1:50" customFormat="1" ht="15.75" hidden="1" customHeight="1" x14ac:dyDescent="0.2">
      <c r="A477" s="1" t="s">
        <v>29014</v>
      </c>
      <c r="B477" s="1" t="s">
        <v>29015</v>
      </c>
      <c r="C477" s="85" t="s">
        <v>97</v>
      </c>
      <c r="D477" s="85" t="s">
        <v>13090</v>
      </c>
      <c r="E477" s="41" t="s">
        <v>154</v>
      </c>
      <c r="F477" s="85" t="s">
        <v>34</v>
      </c>
      <c r="G477" s="85" t="s">
        <v>37</v>
      </c>
      <c r="H477" s="85" t="s">
        <v>20689</v>
      </c>
      <c r="I477" s="1" t="s">
        <v>21702</v>
      </c>
      <c r="J477" s="85" t="s">
        <v>105</v>
      </c>
      <c r="K477" s="7" t="s">
        <v>102</v>
      </c>
      <c r="L477" s="2" t="s">
        <v>202</v>
      </c>
      <c r="M477" s="7" t="s">
        <v>29163</v>
      </c>
      <c r="N477" s="2" t="s">
        <v>193</v>
      </c>
      <c r="O477" s="87">
        <v>79478</v>
      </c>
      <c r="P477" s="87">
        <v>0</v>
      </c>
      <c r="Q477" s="87">
        <v>79478</v>
      </c>
      <c r="R477" s="87">
        <v>0</v>
      </c>
      <c r="S477" s="87"/>
      <c r="T477" s="87"/>
      <c r="U477" s="85">
        <v>2020</v>
      </c>
      <c r="V477" s="6"/>
      <c r="W477" s="3"/>
      <c r="X477" s="1"/>
      <c r="Y477" s="1" t="s">
        <v>480</v>
      </c>
      <c r="Z477" s="1"/>
      <c r="AA477" s="236"/>
      <c r="AB477" s="123" t="s">
        <v>97</v>
      </c>
      <c r="AC477" s="124" t="s">
        <v>29162</v>
      </c>
      <c r="AD477" s="41"/>
      <c r="AE477" s="204"/>
      <c r="AF477" s="203"/>
      <c r="AG477" s="1" t="s">
        <v>29164</v>
      </c>
      <c r="AH477" s="1" t="s">
        <v>121</v>
      </c>
      <c r="AI477" s="80" t="s">
        <v>4</v>
      </c>
      <c r="AJ477" s="2" t="s">
        <v>29234</v>
      </c>
      <c r="AK477" s="4"/>
      <c r="AL477" s="85"/>
      <c r="AM477" s="151" t="s">
        <v>28169</v>
      </c>
      <c r="AN477" s="16"/>
      <c r="AO477" s="166"/>
      <c r="AP477" s="5">
        <f t="shared" si="8"/>
        <v>0</v>
      </c>
      <c r="AQ477" s="16"/>
      <c r="AR477" s="205">
        <v>1</v>
      </c>
      <c r="AS477" s="16"/>
      <c r="AT477" s="16"/>
      <c r="AU477" s="16"/>
      <c r="AV477" s="16"/>
      <c r="AW477" s="16"/>
      <c r="AX477" s="16"/>
    </row>
    <row r="478" spans="1:50" customFormat="1" ht="15.75" hidden="1" customHeight="1" x14ac:dyDescent="0.2">
      <c r="A478" s="1" t="s">
        <v>15518</v>
      </c>
      <c r="B478" s="1" t="s">
        <v>15519</v>
      </c>
      <c r="C478" s="85" t="s">
        <v>97</v>
      </c>
      <c r="D478" s="85" t="s">
        <v>13090</v>
      </c>
      <c r="E478" s="41" t="s">
        <v>154</v>
      </c>
      <c r="F478" s="85" t="s">
        <v>34</v>
      </c>
      <c r="G478" s="85" t="s">
        <v>37</v>
      </c>
      <c r="H478" s="85" t="s">
        <v>20689</v>
      </c>
      <c r="I478" s="1" t="s">
        <v>21702</v>
      </c>
      <c r="J478" s="85" t="s">
        <v>105</v>
      </c>
      <c r="K478" s="7" t="s">
        <v>102</v>
      </c>
      <c r="L478" s="1" t="s">
        <v>290</v>
      </c>
      <c r="M478" s="1" t="s">
        <v>15520</v>
      </c>
      <c r="N478" s="2">
        <v>334</v>
      </c>
      <c r="O478" s="87">
        <v>263697</v>
      </c>
      <c r="P478" s="87">
        <v>49404</v>
      </c>
      <c r="Q478" s="87">
        <v>214293</v>
      </c>
      <c r="R478" s="87">
        <v>50230</v>
      </c>
      <c r="S478" s="87"/>
      <c r="T478" s="87"/>
      <c r="U478" s="85">
        <v>2019</v>
      </c>
      <c r="V478" s="6"/>
      <c r="W478" s="3"/>
      <c r="X478" s="1"/>
      <c r="Y478" s="1" t="s">
        <v>109</v>
      </c>
      <c r="Z478" s="1"/>
      <c r="AA478" s="236"/>
      <c r="AB478" s="123" t="s">
        <v>97</v>
      </c>
      <c r="AC478" s="124" t="s">
        <v>13040</v>
      </c>
      <c r="AD478" s="41"/>
      <c r="AE478" s="204"/>
      <c r="AF478" s="203"/>
      <c r="AG478" s="41" t="s">
        <v>21480</v>
      </c>
      <c r="AH478" s="2" t="s">
        <v>121</v>
      </c>
      <c r="AI478" s="80" t="s">
        <v>4</v>
      </c>
      <c r="AJ478" s="2"/>
      <c r="AK478" s="4"/>
      <c r="AL478" s="85"/>
      <c r="AM478" s="151" t="s">
        <v>19999</v>
      </c>
      <c r="AN478" s="16"/>
      <c r="AO478" s="166"/>
      <c r="AP478" s="5">
        <f t="shared" si="8"/>
        <v>0</v>
      </c>
      <c r="AQ478" s="16"/>
      <c r="AR478" s="205">
        <v>1</v>
      </c>
      <c r="AS478" s="16"/>
      <c r="AT478" s="16"/>
      <c r="AU478" s="16"/>
      <c r="AV478" s="16"/>
      <c r="AW478" s="16"/>
      <c r="AX478" s="16"/>
    </row>
    <row r="479" spans="1:50" customFormat="1" ht="15.75" hidden="1" customHeight="1" x14ac:dyDescent="0.2">
      <c r="A479" s="1" t="s">
        <v>15587</v>
      </c>
      <c r="B479" s="1" t="s">
        <v>15588</v>
      </c>
      <c r="C479" s="85" t="s">
        <v>97</v>
      </c>
      <c r="D479" s="85" t="s">
        <v>23566</v>
      </c>
      <c r="E479" s="41" t="s">
        <v>392</v>
      </c>
      <c r="F479" s="85" t="s">
        <v>23</v>
      </c>
      <c r="G479" s="85" t="s">
        <v>29</v>
      </c>
      <c r="H479" s="85" t="s">
        <v>20690</v>
      </c>
      <c r="I479" s="1" t="s">
        <v>21693</v>
      </c>
      <c r="J479" s="85" t="s">
        <v>105</v>
      </c>
      <c r="K479" s="7" t="s">
        <v>102</v>
      </c>
      <c r="L479" s="1" t="s">
        <v>132</v>
      </c>
      <c r="M479" s="1" t="s">
        <v>1128</v>
      </c>
      <c r="N479" s="2" t="s">
        <v>999</v>
      </c>
      <c r="O479" s="87">
        <v>93755</v>
      </c>
      <c r="P479" s="87">
        <v>0</v>
      </c>
      <c r="Q479" s="87">
        <v>93755</v>
      </c>
      <c r="R479" s="87">
        <v>0</v>
      </c>
      <c r="S479" s="87"/>
      <c r="T479" s="87"/>
      <c r="U479" s="85">
        <v>2021</v>
      </c>
      <c r="V479" s="6"/>
      <c r="W479" s="3"/>
      <c r="X479" s="1"/>
      <c r="Y479" s="1" t="s">
        <v>21890</v>
      </c>
      <c r="Z479" s="1"/>
      <c r="AA479" s="236"/>
      <c r="AB479" s="123" t="s">
        <v>388</v>
      </c>
      <c r="AC479" s="124" t="s">
        <v>21486</v>
      </c>
      <c r="AD479" s="41"/>
      <c r="AE479" s="204"/>
      <c r="AF479" s="203"/>
      <c r="AG479" s="41" t="s">
        <v>21484</v>
      </c>
      <c r="AH479" s="2" t="s">
        <v>394</v>
      </c>
      <c r="AI479" s="80" t="s">
        <v>17029</v>
      </c>
      <c r="AJ479" s="2"/>
      <c r="AK479" s="4"/>
      <c r="AL479" s="85"/>
      <c r="AM479" s="151" t="s">
        <v>19999</v>
      </c>
      <c r="AN479" s="16"/>
      <c r="AO479" s="166"/>
      <c r="AP479" s="5">
        <f t="shared" si="8"/>
        <v>0</v>
      </c>
      <c r="AQ479" s="16"/>
      <c r="AR479" s="205">
        <v>1</v>
      </c>
      <c r="AS479" s="16"/>
      <c r="AT479" s="16"/>
      <c r="AU479" s="16"/>
      <c r="AV479" s="16"/>
      <c r="AW479" s="16"/>
      <c r="AX479" s="16"/>
    </row>
    <row r="480" spans="1:50" customFormat="1" ht="15.75" hidden="1" customHeight="1" x14ac:dyDescent="0.2">
      <c r="A480" s="1" t="s">
        <v>16316</v>
      </c>
      <c r="B480" s="1" t="s">
        <v>16317</v>
      </c>
      <c r="C480" s="85" t="s">
        <v>97</v>
      </c>
      <c r="D480" s="85" t="s">
        <v>13090</v>
      </c>
      <c r="E480" s="41" t="s">
        <v>154</v>
      </c>
      <c r="F480" s="85" t="s">
        <v>34</v>
      </c>
      <c r="G480" s="85" t="s">
        <v>37</v>
      </c>
      <c r="H480" s="85" t="s">
        <v>20689</v>
      </c>
      <c r="I480" s="1" t="s">
        <v>21702</v>
      </c>
      <c r="J480" s="85" t="s">
        <v>105</v>
      </c>
      <c r="K480" s="7" t="s">
        <v>102</v>
      </c>
      <c r="L480" s="1" t="s">
        <v>286</v>
      </c>
      <c r="M480" s="1" t="s">
        <v>16318</v>
      </c>
      <c r="N480" s="2">
        <v>334</v>
      </c>
      <c r="O480" s="87">
        <v>479355</v>
      </c>
      <c r="P480" s="87">
        <v>57466</v>
      </c>
      <c r="Q480" s="87">
        <v>421889</v>
      </c>
      <c r="R480" s="87">
        <v>91307</v>
      </c>
      <c r="S480" s="87"/>
      <c r="T480" s="87"/>
      <c r="U480" s="85">
        <v>2019</v>
      </c>
      <c r="V480" s="6"/>
      <c r="W480" s="3"/>
      <c r="X480" s="1"/>
      <c r="Y480" s="1" t="s">
        <v>109</v>
      </c>
      <c r="Z480" s="1"/>
      <c r="AA480" s="236"/>
      <c r="AB480" s="123" t="s">
        <v>97</v>
      </c>
      <c r="AC480" s="124" t="s">
        <v>13040</v>
      </c>
      <c r="AD480" s="41"/>
      <c r="AE480" s="204"/>
      <c r="AF480" s="203"/>
      <c r="AG480" s="41" t="s">
        <v>21480</v>
      </c>
      <c r="AH480" s="2" t="s">
        <v>121</v>
      </c>
      <c r="AI480" s="80" t="s">
        <v>4</v>
      </c>
      <c r="AJ480" s="2"/>
      <c r="AK480" s="4"/>
      <c r="AL480" s="85"/>
      <c r="AM480" s="151" t="s">
        <v>19997</v>
      </c>
      <c r="AN480" s="16"/>
      <c r="AO480" s="166"/>
      <c r="AP480" s="5">
        <f t="shared" si="8"/>
        <v>0</v>
      </c>
      <c r="AQ480" s="16"/>
      <c r="AR480" s="205">
        <v>1</v>
      </c>
      <c r="AS480" s="16"/>
      <c r="AT480" s="16"/>
      <c r="AU480" s="16"/>
      <c r="AV480" s="16"/>
      <c r="AW480" s="16"/>
      <c r="AX480" s="16"/>
    </row>
    <row r="481" spans="1:50" customFormat="1" ht="15.75" hidden="1" customHeight="1" x14ac:dyDescent="0.2">
      <c r="A481" s="1" t="s">
        <v>16319</v>
      </c>
      <c r="B481" s="1" t="s">
        <v>16320</v>
      </c>
      <c r="C481" s="85" t="s">
        <v>97</v>
      </c>
      <c r="D481" s="85" t="s">
        <v>23566</v>
      </c>
      <c r="E481" s="41" t="s">
        <v>392</v>
      </c>
      <c r="F481" s="85" t="s">
        <v>34</v>
      </c>
      <c r="G481" s="85" t="s">
        <v>37</v>
      </c>
      <c r="H481" s="85" t="s">
        <v>20689</v>
      </c>
      <c r="I481" s="1" t="s">
        <v>21695</v>
      </c>
      <c r="J481" s="85" t="s">
        <v>105</v>
      </c>
      <c r="K481" s="7" t="s">
        <v>102</v>
      </c>
      <c r="L481" s="1" t="s">
        <v>310</v>
      </c>
      <c r="M481" s="1" t="s">
        <v>1638</v>
      </c>
      <c r="N481" s="2" t="s">
        <v>193</v>
      </c>
      <c r="O481" s="87">
        <v>1794450</v>
      </c>
      <c r="P481" s="87">
        <v>0</v>
      </c>
      <c r="Q481" s="87">
        <v>1794450</v>
      </c>
      <c r="R481" s="87">
        <v>338526</v>
      </c>
      <c r="S481" s="87"/>
      <c r="T481" s="87"/>
      <c r="U481" s="85">
        <v>2021</v>
      </c>
      <c r="V481" s="6"/>
      <c r="W481" s="3"/>
      <c r="X481" s="1"/>
      <c r="Y481" s="1" t="s">
        <v>109</v>
      </c>
      <c r="Z481" s="1"/>
      <c r="AA481" s="236"/>
      <c r="AB481" s="123" t="s">
        <v>97</v>
      </c>
      <c r="AC481" s="124" t="s">
        <v>21493</v>
      </c>
      <c r="AD481" s="41" t="s">
        <v>25650</v>
      </c>
      <c r="AE481" s="204"/>
      <c r="AF481" s="203"/>
      <c r="AG481" s="41" t="s">
        <v>21480</v>
      </c>
      <c r="AH481" s="2" t="s">
        <v>121</v>
      </c>
      <c r="AI481" s="80" t="s">
        <v>29002</v>
      </c>
      <c r="AJ481" s="2"/>
      <c r="AK481" s="4"/>
      <c r="AL481" s="85"/>
      <c r="AM481" s="151" t="s">
        <v>19997</v>
      </c>
      <c r="AN481" s="16"/>
      <c r="AO481" s="166"/>
      <c r="AP481" s="5">
        <f t="shared" si="8"/>
        <v>0</v>
      </c>
      <c r="AQ481" s="16"/>
      <c r="AR481" s="205">
        <v>1</v>
      </c>
      <c r="AS481" s="16"/>
      <c r="AT481" s="16"/>
      <c r="AU481" s="16"/>
      <c r="AV481" s="16"/>
      <c r="AW481" s="16"/>
      <c r="AX481" s="16"/>
    </row>
    <row r="482" spans="1:50" customFormat="1" ht="15.75" hidden="1" customHeight="1" x14ac:dyDescent="0.2">
      <c r="A482" s="1" t="s">
        <v>16321</v>
      </c>
      <c r="B482" s="1" t="s">
        <v>16322</v>
      </c>
      <c r="C482" s="85" t="s">
        <v>97</v>
      </c>
      <c r="D482" s="85" t="s">
        <v>13090</v>
      </c>
      <c r="E482" s="41" t="s">
        <v>110</v>
      </c>
      <c r="F482" s="85" t="s">
        <v>23</v>
      </c>
      <c r="G482" s="85" t="s">
        <v>24</v>
      </c>
      <c r="H482" s="85" t="s">
        <v>20690</v>
      </c>
      <c r="I482" s="1" t="s">
        <v>21714</v>
      </c>
      <c r="J482" s="85" t="s">
        <v>105</v>
      </c>
      <c r="K482" s="7" t="s">
        <v>102</v>
      </c>
      <c r="L482" s="1" t="s">
        <v>298</v>
      </c>
      <c r="M482" s="1" t="s">
        <v>299</v>
      </c>
      <c r="N482" s="2" t="s">
        <v>1546</v>
      </c>
      <c r="O482" s="87">
        <v>367047</v>
      </c>
      <c r="P482" s="87">
        <v>0</v>
      </c>
      <c r="Q482" s="87">
        <v>367047</v>
      </c>
      <c r="R482" s="87">
        <v>0</v>
      </c>
      <c r="S482" s="87"/>
      <c r="T482" s="87"/>
      <c r="U482" s="85">
        <v>2020</v>
      </c>
      <c r="V482" s="6"/>
      <c r="W482" s="3"/>
      <c r="X482" s="1"/>
      <c r="Y482" s="1" t="s">
        <v>172</v>
      </c>
      <c r="Z482" s="1"/>
      <c r="AA482" s="236"/>
      <c r="AB482" s="123" t="s">
        <v>97</v>
      </c>
      <c r="AC482" s="124" t="s">
        <v>13040</v>
      </c>
      <c r="AD482" s="41"/>
      <c r="AE482" s="204"/>
      <c r="AF482" s="203"/>
      <c r="AG482" s="41" t="s">
        <v>21484</v>
      </c>
      <c r="AH482" s="2" t="s">
        <v>155</v>
      </c>
      <c r="AI482" s="80" t="s">
        <v>4</v>
      </c>
      <c r="AJ482" s="2"/>
      <c r="AK482" s="4"/>
      <c r="AL482" s="85"/>
      <c r="AM482" s="151" t="s">
        <v>19997</v>
      </c>
      <c r="AN482" s="16"/>
      <c r="AO482" s="166"/>
      <c r="AP482" s="5">
        <f t="shared" si="8"/>
        <v>0</v>
      </c>
      <c r="AQ482" s="16"/>
      <c r="AR482" s="205">
        <v>1</v>
      </c>
      <c r="AS482" s="16"/>
      <c r="AT482" s="16"/>
      <c r="AU482" s="16"/>
      <c r="AV482" s="16"/>
      <c r="AW482" s="16"/>
      <c r="AX482" s="16"/>
    </row>
    <row r="483" spans="1:50" customFormat="1" ht="15.75" hidden="1" customHeight="1" x14ac:dyDescent="0.2">
      <c r="A483" s="1" t="s">
        <v>16323</v>
      </c>
      <c r="B483" s="1" t="s">
        <v>16324</v>
      </c>
      <c r="C483" s="85" t="s">
        <v>97</v>
      </c>
      <c r="D483" s="85" t="s">
        <v>13090</v>
      </c>
      <c r="E483" s="41" t="s">
        <v>110</v>
      </c>
      <c r="F483" s="85" t="s">
        <v>23</v>
      </c>
      <c r="G483" s="85" t="s">
        <v>24</v>
      </c>
      <c r="H483" s="85" t="s">
        <v>20690</v>
      </c>
      <c r="I483" s="1" t="s">
        <v>21714</v>
      </c>
      <c r="J483" s="85" t="s">
        <v>105</v>
      </c>
      <c r="K483" s="7" t="s">
        <v>102</v>
      </c>
      <c r="L483" s="1" t="s">
        <v>298</v>
      </c>
      <c r="M483" s="1" t="s">
        <v>299</v>
      </c>
      <c r="N483" s="2" t="s">
        <v>1546</v>
      </c>
      <c r="O483" s="87">
        <v>18605</v>
      </c>
      <c r="P483" s="87">
        <v>0</v>
      </c>
      <c r="Q483" s="87">
        <v>18605</v>
      </c>
      <c r="R483" s="87">
        <v>0</v>
      </c>
      <c r="S483" s="87"/>
      <c r="T483" s="87"/>
      <c r="U483" s="85">
        <v>2020</v>
      </c>
      <c r="V483" s="6"/>
      <c r="W483" s="3"/>
      <c r="X483" s="1"/>
      <c r="Y483" s="1" t="s">
        <v>172</v>
      </c>
      <c r="Z483" s="1"/>
      <c r="AA483" s="236"/>
      <c r="AB483" s="123" t="s">
        <v>97</v>
      </c>
      <c r="AC483" s="124" t="s">
        <v>13040</v>
      </c>
      <c r="AD483" s="41"/>
      <c r="AE483" s="204"/>
      <c r="AF483" s="203"/>
      <c r="AG483" s="41" t="s">
        <v>21484</v>
      </c>
      <c r="AH483" s="2" t="s">
        <v>155</v>
      </c>
      <c r="AI483" s="80" t="s">
        <v>4</v>
      </c>
      <c r="AJ483" s="2"/>
      <c r="AK483" s="4"/>
      <c r="AL483" s="85"/>
      <c r="AM483" s="151" t="s">
        <v>19997</v>
      </c>
      <c r="AN483" s="16"/>
      <c r="AO483" s="166"/>
      <c r="AP483" s="5">
        <f t="shared" si="8"/>
        <v>0</v>
      </c>
      <c r="AQ483" s="16"/>
      <c r="AR483" s="205">
        <v>1</v>
      </c>
      <c r="AS483" s="16"/>
      <c r="AT483" s="16"/>
      <c r="AU483" s="16"/>
      <c r="AV483" s="16"/>
      <c r="AW483" s="16"/>
      <c r="AX483" s="16"/>
    </row>
    <row r="484" spans="1:50" customFormat="1" ht="15.75" hidden="1" customHeight="1" x14ac:dyDescent="0.2">
      <c r="A484" s="1" t="s">
        <v>16325</v>
      </c>
      <c r="B484" s="1" t="s">
        <v>16326</v>
      </c>
      <c r="C484" s="85" t="s">
        <v>97</v>
      </c>
      <c r="D484" s="85" t="s">
        <v>13090</v>
      </c>
      <c r="E484" s="41" t="s">
        <v>110</v>
      </c>
      <c r="F484" s="85" t="s">
        <v>23</v>
      </c>
      <c r="G484" s="85" t="s">
        <v>24</v>
      </c>
      <c r="H484" s="85" t="s">
        <v>20690</v>
      </c>
      <c r="I484" s="1" t="s">
        <v>21714</v>
      </c>
      <c r="J484" s="85" t="s">
        <v>105</v>
      </c>
      <c r="K484" s="7" t="s">
        <v>102</v>
      </c>
      <c r="L484" s="1" t="s">
        <v>298</v>
      </c>
      <c r="M484" s="1" t="s">
        <v>299</v>
      </c>
      <c r="N484" s="2" t="s">
        <v>1546</v>
      </c>
      <c r="O484" s="87">
        <v>16102</v>
      </c>
      <c r="P484" s="87">
        <v>0</v>
      </c>
      <c r="Q484" s="87">
        <v>16102</v>
      </c>
      <c r="R484" s="87">
        <v>0</v>
      </c>
      <c r="S484" s="87"/>
      <c r="T484" s="87"/>
      <c r="U484" s="85">
        <v>2020</v>
      </c>
      <c r="V484" s="6"/>
      <c r="W484" s="3"/>
      <c r="X484" s="1"/>
      <c r="Y484" s="1" t="s">
        <v>172</v>
      </c>
      <c r="Z484" s="1"/>
      <c r="AA484" s="236"/>
      <c r="AB484" s="123" t="s">
        <v>97</v>
      </c>
      <c r="AC484" s="124" t="s">
        <v>13040</v>
      </c>
      <c r="AD484" s="41"/>
      <c r="AE484" s="204"/>
      <c r="AF484" s="203"/>
      <c r="AG484" s="41" t="s">
        <v>21484</v>
      </c>
      <c r="AH484" s="2" t="s">
        <v>155</v>
      </c>
      <c r="AI484" s="80" t="s">
        <v>4</v>
      </c>
      <c r="AJ484" s="2"/>
      <c r="AK484" s="4"/>
      <c r="AL484" s="85"/>
      <c r="AM484" s="151" t="s">
        <v>19997</v>
      </c>
      <c r="AN484" s="16"/>
      <c r="AO484" s="166"/>
      <c r="AP484" s="5">
        <f t="shared" si="8"/>
        <v>0</v>
      </c>
      <c r="AQ484" s="16"/>
      <c r="AR484" s="205">
        <v>1</v>
      </c>
      <c r="AS484" s="16"/>
      <c r="AT484" s="16"/>
      <c r="AU484" s="16"/>
      <c r="AV484" s="16"/>
      <c r="AW484" s="16"/>
      <c r="AX484" s="16"/>
    </row>
    <row r="485" spans="1:50" customFormat="1" ht="15.75" hidden="1" customHeight="1" x14ac:dyDescent="0.2">
      <c r="A485" s="1" t="s">
        <v>29016</v>
      </c>
      <c r="B485" s="1" t="s">
        <v>29017</v>
      </c>
      <c r="C485" s="85" t="s">
        <v>97</v>
      </c>
      <c r="D485" s="85" t="s">
        <v>13090</v>
      </c>
      <c r="E485" s="41" t="s">
        <v>154</v>
      </c>
      <c r="F485" s="85" t="s">
        <v>34</v>
      </c>
      <c r="G485" s="85" t="s">
        <v>37</v>
      </c>
      <c r="H485" s="85" t="s">
        <v>20689</v>
      </c>
      <c r="I485" s="1" t="s">
        <v>21702</v>
      </c>
      <c r="J485" s="85" t="s">
        <v>105</v>
      </c>
      <c r="K485" s="7" t="s">
        <v>102</v>
      </c>
      <c r="L485" s="2" t="s">
        <v>219</v>
      </c>
      <c r="M485" s="7" t="s">
        <v>29165</v>
      </c>
      <c r="N485" s="2" t="s">
        <v>193</v>
      </c>
      <c r="O485" s="87">
        <v>558755</v>
      </c>
      <c r="P485" s="87">
        <v>223</v>
      </c>
      <c r="Q485" s="87">
        <v>558532</v>
      </c>
      <c r="R485" s="87">
        <v>0</v>
      </c>
      <c r="S485" s="87"/>
      <c r="T485" s="87"/>
      <c r="U485" s="85">
        <v>2021</v>
      </c>
      <c r="V485" s="6"/>
      <c r="W485" s="3"/>
      <c r="X485" s="1"/>
      <c r="Y485" s="1" t="s">
        <v>109</v>
      </c>
      <c r="Z485" s="1"/>
      <c r="AA485" s="236"/>
      <c r="AB485" s="123" t="s">
        <v>97</v>
      </c>
      <c r="AC485" s="124" t="s">
        <v>29162</v>
      </c>
      <c r="AD485" s="41"/>
      <c r="AE485" s="204"/>
      <c r="AF485" s="203"/>
      <c r="AG485" s="1" t="s">
        <v>29164</v>
      </c>
      <c r="AH485" s="1" t="s">
        <v>121</v>
      </c>
      <c r="AI485" s="80" t="s">
        <v>4</v>
      </c>
      <c r="AJ485" s="2"/>
      <c r="AK485" s="4"/>
      <c r="AL485" s="85"/>
      <c r="AM485" s="151" t="s">
        <v>28169</v>
      </c>
      <c r="AN485" s="16"/>
      <c r="AO485" s="166"/>
      <c r="AP485" s="5">
        <f t="shared" si="8"/>
        <v>0</v>
      </c>
      <c r="AQ485" s="16"/>
      <c r="AR485" s="205">
        <v>1</v>
      </c>
      <c r="AS485" s="16"/>
      <c r="AT485" s="16"/>
      <c r="AU485" s="16"/>
      <c r="AV485" s="16"/>
      <c r="AW485" s="16"/>
      <c r="AX485" s="16"/>
    </row>
    <row r="486" spans="1:50" customFormat="1" ht="15.75" hidden="1" customHeight="1" x14ac:dyDescent="0.2">
      <c r="A486" s="1" t="s">
        <v>16327</v>
      </c>
      <c r="B486" s="1" t="s">
        <v>16328</v>
      </c>
      <c r="C486" s="85" t="s">
        <v>97</v>
      </c>
      <c r="D486" s="85" t="s">
        <v>23566</v>
      </c>
      <c r="E486" s="41" t="s">
        <v>392</v>
      </c>
      <c r="F486" s="85" t="s">
        <v>25110</v>
      </c>
      <c r="G486" s="85" t="s">
        <v>13789</v>
      </c>
      <c r="H486" s="85" t="s">
        <v>20690</v>
      </c>
      <c r="I486" s="1" t="s">
        <v>21705</v>
      </c>
      <c r="J486" s="85" t="s">
        <v>105</v>
      </c>
      <c r="K486" s="7" t="s">
        <v>102</v>
      </c>
      <c r="L486" s="1" t="s">
        <v>132</v>
      </c>
      <c r="M486" s="1" t="s">
        <v>21899</v>
      </c>
      <c r="N486" s="2" t="s">
        <v>1565</v>
      </c>
      <c r="O486" s="87">
        <v>106992</v>
      </c>
      <c r="P486" s="87">
        <v>0</v>
      </c>
      <c r="Q486" s="87">
        <v>106992</v>
      </c>
      <c r="R486" s="87">
        <v>0</v>
      </c>
      <c r="S486" s="87"/>
      <c r="T486" s="87"/>
      <c r="U486" s="85">
        <v>2021</v>
      </c>
      <c r="V486" s="6"/>
      <c r="W486" s="3"/>
      <c r="X486" s="1"/>
      <c r="Y486" s="1" t="s">
        <v>472</v>
      </c>
      <c r="Z486" s="1"/>
      <c r="AA486" s="236"/>
      <c r="AB486" s="123" t="s">
        <v>388</v>
      </c>
      <c r="AC486" s="124" t="s">
        <v>21486</v>
      </c>
      <c r="AD486" s="2" t="s">
        <v>16329</v>
      </c>
      <c r="AE486" s="204"/>
      <c r="AF486" s="203"/>
      <c r="AG486" s="41" t="s">
        <v>21492</v>
      </c>
      <c r="AH486" s="2" t="s">
        <v>589</v>
      </c>
      <c r="AI486" s="80" t="s">
        <v>23581</v>
      </c>
      <c r="AJ486" s="2"/>
      <c r="AK486" s="4"/>
      <c r="AL486" s="85"/>
      <c r="AM486" s="151" t="s">
        <v>19997</v>
      </c>
      <c r="AN486" s="16"/>
      <c r="AO486" s="166"/>
      <c r="AP486" s="5">
        <f t="shared" si="8"/>
        <v>0</v>
      </c>
      <c r="AQ486" s="16"/>
      <c r="AR486" s="205">
        <v>1</v>
      </c>
      <c r="AS486" s="16"/>
      <c r="AT486" s="16"/>
      <c r="AU486" s="16"/>
      <c r="AV486" s="16"/>
      <c r="AW486" s="16"/>
      <c r="AX486" s="16"/>
    </row>
    <row r="487" spans="1:50" customFormat="1" ht="15.75" hidden="1" customHeight="1" x14ac:dyDescent="0.2">
      <c r="A487" s="1" t="s">
        <v>16330</v>
      </c>
      <c r="B487" s="1" t="s">
        <v>16331</v>
      </c>
      <c r="C487" s="85" t="s">
        <v>97</v>
      </c>
      <c r="D487" s="85" t="s">
        <v>23566</v>
      </c>
      <c r="E487" s="41" t="s">
        <v>392</v>
      </c>
      <c r="F487" s="85" t="s">
        <v>23</v>
      </c>
      <c r="G487" s="85" t="s">
        <v>29</v>
      </c>
      <c r="H487" s="85" t="s">
        <v>20690</v>
      </c>
      <c r="I487" s="1" t="s">
        <v>21693</v>
      </c>
      <c r="J487" s="85" t="s">
        <v>105</v>
      </c>
      <c r="K487" s="7" t="s">
        <v>102</v>
      </c>
      <c r="L487" s="1" t="s">
        <v>322</v>
      </c>
      <c r="M487" s="1" t="s">
        <v>1128</v>
      </c>
      <c r="N487" s="2" t="s">
        <v>999</v>
      </c>
      <c r="O487" s="87">
        <v>72142</v>
      </c>
      <c r="P487" s="87">
        <v>0</v>
      </c>
      <c r="Q487" s="87">
        <v>72142</v>
      </c>
      <c r="R487" s="87">
        <v>0</v>
      </c>
      <c r="S487" s="87"/>
      <c r="T487" s="87"/>
      <c r="U487" s="85">
        <v>2021</v>
      </c>
      <c r="V487" s="6"/>
      <c r="W487" s="3"/>
      <c r="X487" s="1"/>
      <c r="Y487" s="1" t="s">
        <v>21890</v>
      </c>
      <c r="Z487" s="1"/>
      <c r="AA487" s="236"/>
      <c r="AB487" s="123" t="s">
        <v>388</v>
      </c>
      <c r="AC487" s="124" t="s">
        <v>21486</v>
      </c>
      <c r="AD487" s="41"/>
      <c r="AE487" s="204"/>
      <c r="AF487" s="203"/>
      <c r="AG487" s="41" t="s">
        <v>21484</v>
      </c>
      <c r="AH487" s="2" t="s">
        <v>394</v>
      </c>
      <c r="AI487" s="80" t="s">
        <v>17030</v>
      </c>
      <c r="AJ487" s="2"/>
      <c r="AK487" s="4"/>
      <c r="AL487" s="85"/>
      <c r="AM487" s="151" t="s">
        <v>19997</v>
      </c>
      <c r="AN487" s="16"/>
      <c r="AO487" s="166"/>
      <c r="AP487" s="5">
        <f t="shared" si="8"/>
        <v>0</v>
      </c>
      <c r="AQ487" s="16"/>
      <c r="AR487" s="205">
        <v>1</v>
      </c>
      <c r="AS487" s="16"/>
      <c r="AT487" s="16"/>
      <c r="AU487" s="16"/>
      <c r="AV487" s="16"/>
      <c r="AW487" s="16"/>
      <c r="AX487" s="16"/>
    </row>
    <row r="488" spans="1:50" customFormat="1" ht="15.75" hidden="1" customHeight="1" x14ac:dyDescent="0.2">
      <c r="A488" s="1" t="s">
        <v>16332</v>
      </c>
      <c r="B488" s="1" t="s">
        <v>16333</v>
      </c>
      <c r="C488" s="85" t="s">
        <v>97</v>
      </c>
      <c r="D488" s="85" t="s">
        <v>13090</v>
      </c>
      <c r="E488" s="41" t="s">
        <v>110</v>
      </c>
      <c r="F488" s="85" t="s">
        <v>23</v>
      </c>
      <c r="G488" s="85" t="s">
        <v>25</v>
      </c>
      <c r="H488" s="85" t="s">
        <v>20690</v>
      </c>
      <c r="I488" s="1" t="s">
        <v>21706</v>
      </c>
      <c r="J488" s="85" t="s">
        <v>105</v>
      </c>
      <c r="K488" s="7" t="s">
        <v>102</v>
      </c>
      <c r="L488" s="1" t="s">
        <v>322</v>
      </c>
      <c r="M488" s="1" t="s">
        <v>1350</v>
      </c>
      <c r="N488" s="2" t="s">
        <v>15444</v>
      </c>
      <c r="O488" s="87">
        <v>754484</v>
      </c>
      <c r="P488" s="87">
        <v>150611</v>
      </c>
      <c r="Q488" s="87">
        <v>603873</v>
      </c>
      <c r="R488" s="87">
        <v>0</v>
      </c>
      <c r="S488" s="87"/>
      <c r="T488" s="87"/>
      <c r="U488" s="85">
        <v>2019</v>
      </c>
      <c r="V488" s="6"/>
      <c r="W488" s="3"/>
      <c r="X488" s="1"/>
      <c r="Y488" s="1" t="s">
        <v>109</v>
      </c>
      <c r="Z488" s="1"/>
      <c r="AA488" s="236"/>
      <c r="AB488" s="123" t="s">
        <v>97</v>
      </c>
      <c r="AC488" s="124" t="s">
        <v>13040</v>
      </c>
      <c r="AD488" s="41"/>
      <c r="AE488" s="204"/>
      <c r="AF488" s="203"/>
      <c r="AG488" s="41" t="s">
        <v>21484</v>
      </c>
      <c r="AH488" s="2" t="s">
        <v>155</v>
      </c>
      <c r="AI488" s="80" t="s">
        <v>4</v>
      </c>
      <c r="AJ488" s="2" t="s">
        <v>1347</v>
      </c>
      <c r="AK488" s="4"/>
      <c r="AL488" s="85"/>
      <c r="AM488" s="151" t="s">
        <v>19997</v>
      </c>
      <c r="AN488" s="16"/>
      <c r="AO488" s="166"/>
      <c r="AP488" s="5">
        <f t="shared" si="8"/>
        <v>0</v>
      </c>
      <c r="AQ488" s="16"/>
      <c r="AR488" s="205">
        <v>1</v>
      </c>
      <c r="AS488" s="16"/>
      <c r="AT488" s="16"/>
      <c r="AU488" s="16"/>
      <c r="AV488" s="16"/>
      <c r="AW488" s="16"/>
      <c r="AX488" s="16"/>
    </row>
    <row r="489" spans="1:50" customFormat="1" ht="15.75" hidden="1" customHeight="1" x14ac:dyDescent="0.2">
      <c r="A489" s="1" t="s">
        <v>16334</v>
      </c>
      <c r="B489" s="1" t="s">
        <v>25651</v>
      </c>
      <c r="C489" s="85" t="s">
        <v>97</v>
      </c>
      <c r="D489" s="85" t="s">
        <v>13090</v>
      </c>
      <c r="E489" s="41" t="s">
        <v>1800</v>
      </c>
      <c r="F489" s="85" t="s">
        <v>34</v>
      </c>
      <c r="G489" s="85" t="s">
        <v>37</v>
      </c>
      <c r="H489" s="85" t="s">
        <v>20689</v>
      </c>
      <c r="I489" s="1" t="s">
        <v>21702</v>
      </c>
      <c r="J489" s="85" t="s">
        <v>105</v>
      </c>
      <c r="K489" s="7" t="s">
        <v>102</v>
      </c>
      <c r="L489" s="1" t="s">
        <v>286</v>
      </c>
      <c r="M489" s="1" t="s">
        <v>16335</v>
      </c>
      <c r="N489" s="2" t="s">
        <v>679</v>
      </c>
      <c r="O489" s="87">
        <v>0</v>
      </c>
      <c r="P489" s="87">
        <v>0</v>
      </c>
      <c r="Q489" s="87">
        <v>0</v>
      </c>
      <c r="R489" s="87">
        <v>0</v>
      </c>
      <c r="S489" s="87"/>
      <c r="T489" s="87"/>
      <c r="U489" s="85" t="s">
        <v>112</v>
      </c>
      <c r="V489" s="6"/>
      <c r="W489" s="3"/>
      <c r="X489" s="1"/>
      <c r="Y489" s="1" t="s">
        <v>129</v>
      </c>
      <c r="Z489" s="1"/>
      <c r="AA489" s="236"/>
      <c r="AB489" s="123" t="s">
        <v>97</v>
      </c>
      <c r="AC489" s="124" t="s">
        <v>13040</v>
      </c>
      <c r="AD489" s="41"/>
      <c r="AE489" s="204"/>
      <c r="AF489" s="203"/>
      <c r="AG489" s="41" t="s">
        <v>21480</v>
      </c>
      <c r="AH489" s="2" t="s">
        <v>121</v>
      </c>
      <c r="AI489" s="80" t="s">
        <v>4</v>
      </c>
      <c r="AJ489" s="2"/>
      <c r="AK489" s="4"/>
      <c r="AL489" s="85"/>
      <c r="AM489" s="151" t="s">
        <v>19997</v>
      </c>
      <c r="AN489" s="16"/>
      <c r="AO489" s="166"/>
      <c r="AP489" s="5">
        <f t="shared" si="8"/>
        <v>0</v>
      </c>
      <c r="AQ489" s="16"/>
      <c r="AR489" s="205">
        <v>1</v>
      </c>
      <c r="AS489" s="16"/>
      <c r="AT489" s="16"/>
      <c r="AU489" s="16"/>
      <c r="AV489" s="16"/>
      <c r="AW489" s="16"/>
      <c r="AX489" s="16"/>
    </row>
    <row r="490" spans="1:50" customFormat="1" ht="15.75" hidden="1" customHeight="1" x14ac:dyDescent="0.2">
      <c r="A490" s="1" t="s">
        <v>16336</v>
      </c>
      <c r="B490" s="1" t="s">
        <v>16337</v>
      </c>
      <c r="C490" s="85" t="s">
        <v>97</v>
      </c>
      <c r="D490" s="85" t="s">
        <v>13090</v>
      </c>
      <c r="E490" s="41" t="s">
        <v>110</v>
      </c>
      <c r="F490" s="85" t="s">
        <v>23</v>
      </c>
      <c r="G490" s="85" t="s">
        <v>25</v>
      </c>
      <c r="H490" s="85" t="s">
        <v>20690</v>
      </c>
      <c r="I490" s="1" t="s">
        <v>21706</v>
      </c>
      <c r="J490" s="85" t="s">
        <v>105</v>
      </c>
      <c r="K490" s="7" t="s">
        <v>102</v>
      </c>
      <c r="L490" s="1" t="s">
        <v>264</v>
      </c>
      <c r="M490" s="1" t="s">
        <v>23614</v>
      </c>
      <c r="N490" s="2" t="s">
        <v>1314</v>
      </c>
      <c r="O490" s="87">
        <v>688636</v>
      </c>
      <c r="P490" s="87">
        <v>117102</v>
      </c>
      <c r="Q490" s="87">
        <v>571534</v>
      </c>
      <c r="R490" s="87">
        <v>0</v>
      </c>
      <c r="S490" s="87"/>
      <c r="T490" s="87"/>
      <c r="U490" s="85">
        <v>2020</v>
      </c>
      <c r="V490" s="6"/>
      <c r="W490" s="3"/>
      <c r="X490" s="1"/>
      <c r="Y490" s="1" t="s">
        <v>109</v>
      </c>
      <c r="Z490" s="1"/>
      <c r="AA490" s="236"/>
      <c r="AB490" s="123" t="s">
        <v>97</v>
      </c>
      <c r="AC490" s="124" t="s">
        <v>13040</v>
      </c>
      <c r="AD490" s="41"/>
      <c r="AE490" s="204"/>
      <c r="AF490" s="203"/>
      <c r="AG490" s="41" t="s">
        <v>21484</v>
      </c>
      <c r="AH490" s="2" t="s">
        <v>155</v>
      </c>
      <c r="AI490" s="80" t="s">
        <v>4</v>
      </c>
      <c r="AJ490" s="2" t="s">
        <v>1607</v>
      </c>
      <c r="AK490" s="4"/>
      <c r="AL490" s="85"/>
      <c r="AM490" s="151" t="s">
        <v>19997</v>
      </c>
      <c r="AN490" s="16"/>
      <c r="AO490" s="166"/>
      <c r="AP490" s="5">
        <f t="shared" si="8"/>
        <v>0</v>
      </c>
      <c r="AQ490" s="16"/>
      <c r="AR490" s="205">
        <v>1</v>
      </c>
      <c r="AS490" s="16"/>
      <c r="AT490" s="16"/>
      <c r="AU490" s="16"/>
      <c r="AV490" s="16"/>
      <c r="AW490" s="16"/>
      <c r="AX490" s="16"/>
    </row>
    <row r="491" spans="1:50" customFormat="1" ht="15.75" hidden="1" customHeight="1" x14ac:dyDescent="0.2">
      <c r="A491" s="1" t="s">
        <v>16339</v>
      </c>
      <c r="B491" s="1" t="s">
        <v>16340</v>
      </c>
      <c r="C491" s="85" t="s">
        <v>97</v>
      </c>
      <c r="D491" s="85" t="s">
        <v>23566</v>
      </c>
      <c r="E491" s="41" t="s">
        <v>392</v>
      </c>
      <c r="F491" s="85" t="s">
        <v>23</v>
      </c>
      <c r="G491" s="85" t="s">
        <v>29</v>
      </c>
      <c r="H491" s="85" t="s">
        <v>20690</v>
      </c>
      <c r="I491" s="1" t="s">
        <v>21693</v>
      </c>
      <c r="J491" s="85" t="s">
        <v>105</v>
      </c>
      <c r="K491" s="7" t="s">
        <v>102</v>
      </c>
      <c r="L491" s="1" t="s">
        <v>322</v>
      </c>
      <c r="M491" s="1" t="s">
        <v>433</v>
      </c>
      <c r="N491" s="2" t="s">
        <v>1314</v>
      </c>
      <c r="O491" s="87">
        <v>85100</v>
      </c>
      <c r="P491" s="87">
        <v>0</v>
      </c>
      <c r="Q491" s="87">
        <v>85100</v>
      </c>
      <c r="R491" s="87">
        <v>0</v>
      </c>
      <c r="S491" s="87"/>
      <c r="T491" s="87"/>
      <c r="U491" s="85">
        <v>2021</v>
      </c>
      <c r="V491" s="6"/>
      <c r="W491" s="3"/>
      <c r="X491" s="1"/>
      <c r="Y491" s="1" t="s">
        <v>109</v>
      </c>
      <c r="Z491" s="1"/>
      <c r="AA491" s="236"/>
      <c r="AB491" s="123" t="s">
        <v>388</v>
      </c>
      <c r="AC491" s="124" t="s">
        <v>21486</v>
      </c>
      <c r="AD491" s="41"/>
      <c r="AE491" s="204"/>
      <c r="AF491" s="203"/>
      <c r="AG491" s="41" t="s">
        <v>21484</v>
      </c>
      <c r="AH491" s="2" t="s">
        <v>394</v>
      </c>
      <c r="AI491" s="80" t="s">
        <v>21663</v>
      </c>
      <c r="AJ491" s="2" t="s">
        <v>1607</v>
      </c>
      <c r="AK491" s="4"/>
      <c r="AL491" s="85"/>
      <c r="AM491" s="151" t="s">
        <v>19997</v>
      </c>
      <c r="AN491" s="16"/>
      <c r="AO491" s="166"/>
      <c r="AP491" s="5">
        <f t="shared" si="8"/>
        <v>0</v>
      </c>
      <c r="AQ491" s="16"/>
      <c r="AR491" s="205">
        <v>1</v>
      </c>
      <c r="AS491" s="16"/>
      <c r="AT491" s="16"/>
      <c r="AU491" s="16"/>
      <c r="AV491" s="16"/>
      <c r="AW491" s="16"/>
      <c r="AX491" s="16"/>
    </row>
    <row r="492" spans="1:50" customFormat="1" ht="15.75" hidden="1" customHeight="1" x14ac:dyDescent="0.2">
      <c r="A492" s="1" t="s">
        <v>16341</v>
      </c>
      <c r="B492" s="1" t="s">
        <v>16342</v>
      </c>
      <c r="C492" s="85" t="s">
        <v>97</v>
      </c>
      <c r="D492" s="85" t="s">
        <v>23566</v>
      </c>
      <c r="E492" s="41" t="s">
        <v>392</v>
      </c>
      <c r="F492" s="85" t="s">
        <v>25110</v>
      </c>
      <c r="G492" s="85" t="s">
        <v>13789</v>
      </c>
      <c r="H492" s="85" t="s">
        <v>20690</v>
      </c>
      <c r="I492" s="1" t="s">
        <v>21705</v>
      </c>
      <c r="J492" s="85" t="s">
        <v>105</v>
      </c>
      <c r="K492" s="7" t="s">
        <v>102</v>
      </c>
      <c r="L492" s="1" t="s">
        <v>275</v>
      </c>
      <c r="M492" s="1" t="s">
        <v>16345</v>
      </c>
      <c r="N492" s="2" t="s">
        <v>16344</v>
      </c>
      <c r="O492" s="87">
        <v>44937</v>
      </c>
      <c r="P492" s="87">
        <v>0</v>
      </c>
      <c r="Q492" s="87">
        <v>44937</v>
      </c>
      <c r="R492" s="87">
        <v>0</v>
      </c>
      <c r="S492" s="87"/>
      <c r="T492" s="87"/>
      <c r="U492" s="85">
        <v>2022</v>
      </c>
      <c r="V492" s="6"/>
      <c r="W492" s="3"/>
      <c r="X492" s="1"/>
      <c r="Y492" s="1" t="s">
        <v>472</v>
      </c>
      <c r="Z492" s="1"/>
      <c r="AA492" s="236"/>
      <c r="AB492" s="123" t="s">
        <v>388</v>
      </c>
      <c r="AC492" s="124" t="s">
        <v>21486</v>
      </c>
      <c r="AD492" s="2" t="s">
        <v>16343</v>
      </c>
      <c r="AE492" s="204"/>
      <c r="AF492" s="203"/>
      <c r="AG492" s="41" t="s">
        <v>21492</v>
      </c>
      <c r="AH492" s="2" t="s">
        <v>589</v>
      </c>
      <c r="AI492" s="80" t="s">
        <v>21997</v>
      </c>
      <c r="AJ492" s="2"/>
      <c r="AK492" s="4"/>
      <c r="AL492" s="85"/>
      <c r="AM492" s="151" t="s">
        <v>19997</v>
      </c>
      <c r="AN492" s="16"/>
      <c r="AO492" s="166"/>
      <c r="AP492" s="5">
        <f t="shared" si="8"/>
        <v>0</v>
      </c>
      <c r="AQ492" s="16"/>
      <c r="AR492" s="205">
        <v>1</v>
      </c>
      <c r="AS492" s="16"/>
      <c r="AT492" s="16"/>
      <c r="AU492" s="16"/>
      <c r="AV492" s="16"/>
      <c r="AW492" s="16"/>
      <c r="AX492" s="16"/>
    </row>
    <row r="493" spans="1:50" customFormat="1" ht="15.75" hidden="1" customHeight="1" x14ac:dyDescent="0.2">
      <c r="A493" s="1" t="s">
        <v>16346</v>
      </c>
      <c r="B493" s="1" t="s">
        <v>16347</v>
      </c>
      <c r="C493" s="85" t="s">
        <v>97</v>
      </c>
      <c r="D493" s="85" t="s">
        <v>23566</v>
      </c>
      <c r="E493" s="41" t="s">
        <v>392</v>
      </c>
      <c r="F493" s="85" t="s">
        <v>25110</v>
      </c>
      <c r="G493" s="85" t="s">
        <v>13789</v>
      </c>
      <c r="H493" s="85" t="s">
        <v>20690</v>
      </c>
      <c r="I493" s="1" t="s">
        <v>21705</v>
      </c>
      <c r="J493" s="85" t="s">
        <v>105</v>
      </c>
      <c r="K493" s="7" t="s">
        <v>102</v>
      </c>
      <c r="L493" s="1" t="s">
        <v>242</v>
      </c>
      <c r="M493" s="1" t="s">
        <v>16350</v>
      </c>
      <c r="N493" s="2" t="s">
        <v>16349</v>
      </c>
      <c r="O493" s="87">
        <v>46263</v>
      </c>
      <c r="P493" s="87">
        <v>4946</v>
      </c>
      <c r="Q493" s="87">
        <v>41317</v>
      </c>
      <c r="R493" s="87">
        <v>0</v>
      </c>
      <c r="S493" s="87"/>
      <c r="T493" s="87"/>
      <c r="U493" s="85">
        <v>2021</v>
      </c>
      <c r="V493" s="6"/>
      <c r="W493" s="3"/>
      <c r="X493" s="1"/>
      <c r="Y493" s="1" t="s">
        <v>493</v>
      </c>
      <c r="Z493" s="1"/>
      <c r="AA493" s="236"/>
      <c r="AB493" s="123" t="s">
        <v>388</v>
      </c>
      <c r="AC493" s="124" t="s">
        <v>21486</v>
      </c>
      <c r="AD493" s="2" t="s">
        <v>16348</v>
      </c>
      <c r="AE493" s="204"/>
      <c r="AF493" s="203"/>
      <c r="AG493" s="41" t="s">
        <v>21492</v>
      </c>
      <c r="AH493" s="2" t="s">
        <v>589</v>
      </c>
      <c r="AI493" s="80" t="s">
        <v>21998</v>
      </c>
      <c r="AJ493" s="2"/>
      <c r="AK493" s="4"/>
      <c r="AL493" s="85"/>
      <c r="AM493" s="151" t="s">
        <v>19997</v>
      </c>
      <c r="AN493" s="16"/>
      <c r="AO493" s="166"/>
      <c r="AP493" s="5">
        <f t="shared" si="8"/>
        <v>0</v>
      </c>
      <c r="AQ493" s="16"/>
      <c r="AR493" s="205">
        <v>1</v>
      </c>
      <c r="AS493" s="16"/>
      <c r="AT493" s="16"/>
      <c r="AU493" s="16"/>
      <c r="AV493" s="16"/>
      <c r="AW493" s="16"/>
      <c r="AX493" s="16"/>
    </row>
    <row r="494" spans="1:50" customFormat="1" ht="15.75" hidden="1" customHeight="1" x14ac:dyDescent="0.2">
      <c r="A494" s="1" t="s">
        <v>29018</v>
      </c>
      <c r="B494" s="1" t="s">
        <v>29019</v>
      </c>
      <c r="C494" s="85" t="s">
        <v>97</v>
      </c>
      <c r="D494" s="85" t="s">
        <v>13090</v>
      </c>
      <c r="E494" s="41" t="s">
        <v>154</v>
      </c>
      <c r="F494" s="85" t="s">
        <v>34</v>
      </c>
      <c r="G494" s="85" t="s">
        <v>37</v>
      </c>
      <c r="H494" s="85" t="s">
        <v>20689</v>
      </c>
      <c r="I494" s="1" t="s">
        <v>21702</v>
      </c>
      <c r="J494" s="85" t="s">
        <v>105</v>
      </c>
      <c r="K494" s="7" t="s">
        <v>102</v>
      </c>
      <c r="L494" s="2" t="s">
        <v>286</v>
      </c>
      <c r="M494" s="7" t="s">
        <v>29166</v>
      </c>
      <c r="N494" s="2" t="s">
        <v>193</v>
      </c>
      <c r="O494" s="87">
        <v>46257</v>
      </c>
      <c r="P494" s="87">
        <v>0</v>
      </c>
      <c r="Q494" s="87">
        <v>46257</v>
      </c>
      <c r="R494" s="87">
        <v>0</v>
      </c>
      <c r="S494" s="87"/>
      <c r="T494" s="87"/>
      <c r="U494" s="85">
        <v>2021</v>
      </c>
      <c r="V494" s="6"/>
      <c r="W494" s="3"/>
      <c r="X494" s="1"/>
      <c r="Y494" s="1" t="s">
        <v>129</v>
      </c>
      <c r="Z494" s="1"/>
      <c r="AA494" s="236"/>
      <c r="AB494" s="123" t="s">
        <v>97</v>
      </c>
      <c r="AC494" s="124" t="s">
        <v>29162</v>
      </c>
      <c r="AD494" s="41"/>
      <c r="AE494" s="204"/>
      <c r="AF494" s="203"/>
      <c r="AG494" s="1" t="s">
        <v>29164</v>
      </c>
      <c r="AH494" s="1" t="s">
        <v>121</v>
      </c>
      <c r="AI494" s="80" t="s">
        <v>4</v>
      </c>
      <c r="AJ494" s="2"/>
      <c r="AK494" s="4"/>
      <c r="AL494" s="85"/>
      <c r="AM494" s="151" t="s">
        <v>28169</v>
      </c>
      <c r="AN494" s="16"/>
      <c r="AO494" s="166"/>
      <c r="AP494" s="5">
        <f t="shared" si="8"/>
        <v>0</v>
      </c>
      <c r="AQ494" s="16"/>
      <c r="AR494" s="205">
        <v>1</v>
      </c>
      <c r="AS494" s="16"/>
      <c r="AT494" s="16"/>
      <c r="AU494" s="16"/>
      <c r="AV494" s="16"/>
      <c r="AW494" s="16"/>
      <c r="AX494" s="16"/>
    </row>
    <row r="495" spans="1:50" customFormat="1" ht="15.75" hidden="1" customHeight="1" x14ac:dyDescent="0.2">
      <c r="A495" s="1" t="s">
        <v>16351</v>
      </c>
      <c r="B495" s="1" t="s">
        <v>16352</v>
      </c>
      <c r="C495" s="85" t="s">
        <v>97</v>
      </c>
      <c r="D495" s="85" t="s">
        <v>13090</v>
      </c>
      <c r="E495" s="41" t="s">
        <v>392</v>
      </c>
      <c r="F495" s="85" t="s">
        <v>34</v>
      </c>
      <c r="G495" s="85" t="s">
        <v>37</v>
      </c>
      <c r="H495" s="85" t="s">
        <v>20689</v>
      </c>
      <c r="I495" s="1" t="s">
        <v>21695</v>
      </c>
      <c r="J495" s="85" t="s">
        <v>105</v>
      </c>
      <c r="K495" s="7" t="s">
        <v>102</v>
      </c>
      <c r="L495" s="1" t="s">
        <v>1075</v>
      </c>
      <c r="M495" s="1" t="s">
        <v>16353</v>
      </c>
      <c r="N495" s="2" t="s">
        <v>16291</v>
      </c>
      <c r="O495" s="87">
        <v>0</v>
      </c>
      <c r="P495" s="87">
        <v>0</v>
      </c>
      <c r="Q495" s="87">
        <v>0</v>
      </c>
      <c r="R495" s="87">
        <v>0</v>
      </c>
      <c r="S495" s="87"/>
      <c r="T495" s="87"/>
      <c r="U495" s="85" t="s">
        <v>112</v>
      </c>
      <c r="V495" s="6"/>
      <c r="W495" s="3"/>
      <c r="X495" s="1"/>
      <c r="Y495" s="1" t="s">
        <v>109</v>
      </c>
      <c r="Z495" s="1"/>
      <c r="AA495" s="236"/>
      <c r="AB495" s="123" t="s">
        <v>97</v>
      </c>
      <c r="AC495" s="124" t="s">
        <v>21491</v>
      </c>
      <c r="AD495" s="41"/>
      <c r="AE495" s="204"/>
      <c r="AF495" s="203"/>
      <c r="AG495" s="41" t="s">
        <v>21480</v>
      </c>
      <c r="AH495" s="2" t="s">
        <v>121</v>
      </c>
      <c r="AI495" s="80" t="s">
        <v>4</v>
      </c>
      <c r="AJ495" s="2"/>
      <c r="AK495" s="4"/>
      <c r="AL495" s="85"/>
      <c r="AM495" s="151" t="s">
        <v>19997</v>
      </c>
      <c r="AN495" s="16"/>
      <c r="AO495" s="166"/>
      <c r="AP495" s="5">
        <f t="shared" si="8"/>
        <v>0</v>
      </c>
      <c r="AQ495" s="16"/>
      <c r="AR495" s="205">
        <v>1</v>
      </c>
      <c r="AS495" s="16"/>
      <c r="AT495" s="16"/>
      <c r="AU495" s="16"/>
      <c r="AV495" s="16"/>
      <c r="AW495" s="16"/>
      <c r="AX495" s="16"/>
    </row>
    <row r="496" spans="1:50" customFormat="1" ht="15.75" hidden="1" customHeight="1" x14ac:dyDescent="0.2">
      <c r="A496" s="7" t="s">
        <v>21501</v>
      </c>
      <c r="B496" s="3" t="s">
        <v>21502</v>
      </c>
      <c r="C496" s="85" t="s">
        <v>97</v>
      </c>
      <c r="D496" s="85" t="s">
        <v>13090</v>
      </c>
      <c r="E496" s="41" t="s">
        <v>110</v>
      </c>
      <c r="F496" s="85" t="s">
        <v>23</v>
      </c>
      <c r="G496" s="85" t="s">
        <v>26</v>
      </c>
      <c r="H496" s="85" t="s">
        <v>20690</v>
      </c>
      <c r="I496" s="3" t="s">
        <v>21707</v>
      </c>
      <c r="J496" s="85" t="s">
        <v>105</v>
      </c>
      <c r="K496" s="7" t="s">
        <v>102</v>
      </c>
      <c r="L496" s="1" t="s">
        <v>1053</v>
      </c>
      <c r="M496" s="3" t="s">
        <v>1054</v>
      </c>
      <c r="N496" s="41">
        <v>328</v>
      </c>
      <c r="O496" s="87">
        <v>2149053</v>
      </c>
      <c r="P496" s="87">
        <v>156323</v>
      </c>
      <c r="Q496" s="87">
        <v>1992730</v>
      </c>
      <c r="R496" s="87">
        <v>0</v>
      </c>
      <c r="S496" s="87"/>
      <c r="T496" s="87"/>
      <c r="U496" s="85">
        <v>2019</v>
      </c>
      <c r="V496" s="6"/>
      <c r="W496" s="3"/>
      <c r="X496" s="3"/>
      <c r="Y496" s="3" t="s">
        <v>172</v>
      </c>
      <c r="Z496" s="3"/>
      <c r="AA496" s="236"/>
      <c r="AB496" s="123" t="s">
        <v>97</v>
      </c>
      <c r="AC496" s="124" t="s">
        <v>13040</v>
      </c>
      <c r="AD496" s="41"/>
      <c r="AE496" s="204"/>
      <c r="AF496" s="203"/>
      <c r="AG496" s="41" t="s">
        <v>21484</v>
      </c>
      <c r="AH496" s="41" t="s">
        <v>155</v>
      </c>
      <c r="AI496" s="80" t="s">
        <v>4</v>
      </c>
      <c r="AJ496" s="41"/>
      <c r="AK496" s="4"/>
      <c r="AL496" s="85"/>
      <c r="AM496" s="151" t="s">
        <v>21670</v>
      </c>
      <c r="AN496" s="15"/>
      <c r="AO496" s="166"/>
      <c r="AP496" s="5">
        <f t="shared" si="8"/>
        <v>0</v>
      </c>
      <c r="AQ496" s="16"/>
      <c r="AR496" s="205">
        <v>1</v>
      </c>
      <c r="AS496" s="16"/>
      <c r="AT496" s="16"/>
      <c r="AU496" s="16"/>
      <c r="AV496" s="16"/>
      <c r="AW496" s="16"/>
      <c r="AX496" s="16"/>
    </row>
    <row r="497" spans="1:50" customFormat="1" ht="15.75" hidden="1" customHeight="1" x14ac:dyDescent="0.2">
      <c r="A497" s="7" t="s">
        <v>21503</v>
      </c>
      <c r="B497" s="3" t="s">
        <v>21504</v>
      </c>
      <c r="C497" s="85" t="s">
        <v>97</v>
      </c>
      <c r="D497" s="85" t="s">
        <v>13090</v>
      </c>
      <c r="E497" s="41" t="s">
        <v>154</v>
      </c>
      <c r="F497" s="85" t="s">
        <v>23</v>
      </c>
      <c r="G497" s="85" t="s">
        <v>26</v>
      </c>
      <c r="H497" s="85" t="s">
        <v>20690</v>
      </c>
      <c r="I497" s="3" t="s">
        <v>21707</v>
      </c>
      <c r="J497" s="85" t="s">
        <v>105</v>
      </c>
      <c r="K497" s="7" t="s">
        <v>102</v>
      </c>
      <c r="L497" s="1" t="s">
        <v>1053</v>
      </c>
      <c r="M497" s="3" t="s">
        <v>1054</v>
      </c>
      <c r="N497" s="41">
        <v>328</v>
      </c>
      <c r="O497" s="87">
        <v>106140</v>
      </c>
      <c r="P497" s="87">
        <v>0</v>
      </c>
      <c r="Q497" s="87">
        <v>106140</v>
      </c>
      <c r="R497" s="87">
        <v>0</v>
      </c>
      <c r="S497" s="87"/>
      <c r="T497" s="87"/>
      <c r="U497" s="85">
        <v>2020</v>
      </c>
      <c r="V497" s="6"/>
      <c r="W497" s="3"/>
      <c r="X497" s="3"/>
      <c r="Y497" s="3" t="s">
        <v>172</v>
      </c>
      <c r="Z497" s="3"/>
      <c r="AA497" s="236"/>
      <c r="AB497" s="123" t="s">
        <v>97</v>
      </c>
      <c r="AC497" s="124" t="s">
        <v>13040</v>
      </c>
      <c r="AD497" s="41"/>
      <c r="AE497" s="204"/>
      <c r="AF497" s="203"/>
      <c r="AG497" s="41" t="s">
        <v>21484</v>
      </c>
      <c r="AH497" s="41" t="s">
        <v>155</v>
      </c>
      <c r="AI497" s="80" t="s">
        <v>4</v>
      </c>
      <c r="AJ497" s="41"/>
      <c r="AK497" s="4"/>
      <c r="AL497" s="85"/>
      <c r="AM497" s="151" t="s">
        <v>21670</v>
      </c>
      <c r="AN497" s="15"/>
      <c r="AO497" s="166"/>
      <c r="AP497" s="5">
        <f t="shared" si="8"/>
        <v>0</v>
      </c>
      <c r="AQ497" s="16"/>
      <c r="AR497" s="205">
        <v>1</v>
      </c>
      <c r="AS497" s="16"/>
      <c r="AT497" s="16"/>
      <c r="AU497" s="16"/>
      <c r="AV497" s="16"/>
      <c r="AW497" s="16"/>
      <c r="AX497" s="16"/>
    </row>
    <row r="498" spans="1:50" customFormat="1" ht="15.75" hidden="1" customHeight="1" x14ac:dyDescent="0.2">
      <c r="A498" s="7" t="s">
        <v>21505</v>
      </c>
      <c r="B498" s="3" t="s">
        <v>21506</v>
      </c>
      <c r="C498" s="85" t="s">
        <v>97</v>
      </c>
      <c r="D498" s="85" t="s">
        <v>13090</v>
      </c>
      <c r="E498" s="41" t="s">
        <v>110</v>
      </c>
      <c r="F498" s="85" t="s">
        <v>23</v>
      </c>
      <c r="G498" s="85" t="s">
        <v>26</v>
      </c>
      <c r="H498" s="85" t="s">
        <v>20690</v>
      </c>
      <c r="I498" s="3" t="s">
        <v>21707</v>
      </c>
      <c r="J498" s="85" t="s">
        <v>105</v>
      </c>
      <c r="K498" s="7" t="s">
        <v>102</v>
      </c>
      <c r="L498" s="1" t="s">
        <v>322</v>
      </c>
      <c r="M498" s="3" t="s">
        <v>21507</v>
      </c>
      <c r="N498" s="41">
        <v>328</v>
      </c>
      <c r="O498" s="87">
        <v>414184</v>
      </c>
      <c r="P498" s="87">
        <v>67836</v>
      </c>
      <c r="Q498" s="87">
        <v>346348</v>
      </c>
      <c r="R498" s="87">
        <v>0</v>
      </c>
      <c r="S498" s="87"/>
      <c r="T498" s="87"/>
      <c r="U498" s="85">
        <v>2019</v>
      </c>
      <c r="V498" s="6"/>
      <c r="W498" s="3"/>
      <c r="X498" s="3"/>
      <c r="Y498" s="3" t="s">
        <v>172</v>
      </c>
      <c r="Z498" s="3"/>
      <c r="AA498" s="236"/>
      <c r="AB498" s="123" t="s">
        <v>97</v>
      </c>
      <c r="AC498" s="124" t="s">
        <v>13040</v>
      </c>
      <c r="AD498" s="41"/>
      <c r="AE498" s="204"/>
      <c r="AF498" s="203"/>
      <c r="AG498" s="41" t="s">
        <v>21484</v>
      </c>
      <c r="AH498" s="41" t="s">
        <v>155</v>
      </c>
      <c r="AI498" s="80" t="s">
        <v>4</v>
      </c>
      <c r="AJ498" s="41"/>
      <c r="AK498" s="4"/>
      <c r="AL498" s="85"/>
      <c r="AM498" s="151" t="s">
        <v>21670</v>
      </c>
      <c r="AN498" s="15"/>
      <c r="AO498" s="166"/>
      <c r="AP498" s="5">
        <f t="shared" si="8"/>
        <v>0</v>
      </c>
      <c r="AQ498" s="16"/>
      <c r="AR498" s="205">
        <v>1</v>
      </c>
      <c r="AS498" s="16"/>
      <c r="AT498" s="16"/>
      <c r="AU498" s="16"/>
      <c r="AV498" s="16"/>
      <c r="AW498" s="16"/>
      <c r="AX498" s="16"/>
    </row>
    <row r="499" spans="1:50" customFormat="1" ht="15.75" hidden="1" customHeight="1" x14ac:dyDescent="0.2">
      <c r="A499" s="7" t="s">
        <v>21508</v>
      </c>
      <c r="B499" s="3" t="s">
        <v>21509</v>
      </c>
      <c r="C499" s="85" t="s">
        <v>97</v>
      </c>
      <c r="D499" s="85" t="s">
        <v>13090</v>
      </c>
      <c r="E499" s="41" t="s">
        <v>154</v>
      </c>
      <c r="F499" s="85" t="s">
        <v>23</v>
      </c>
      <c r="G499" s="85" t="s">
        <v>26</v>
      </c>
      <c r="H499" s="85" t="s">
        <v>20690</v>
      </c>
      <c r="I499" s="3" t="s">
        <v>21707</v>
      </c>
      <c r="J499" s="85" t="s">
        <v>105</v>
      </c>
      <c r="K499" s="7" t="s">
        <v>102</v>
      </c>
      <c r="L499" s="1" t="s">
        <v>322</v>
      </c>
      <c r="M499" s="3" t="s">
        <v>21507</v>
      </c>
      <c r="N499" s="41">
        <v>328</v>
      </c>
      <c r="O499" s="87">
        <v>26358</v>
      </c>
      <c r="P499" s="87">
        <v>0</v>
      </c>
      <c r="Q499" s="87">
        <v>26358</v>
      </c>
      <c r="R499" s="87">
        <v>0</v>
      </c>
      <c r="S499" s="87"/>
      <c r="T499" s="87"/>
      <c r="U499" s="85">
        <v>2020</v>
      </c>
      <c r="V499" s="6"/>
      <c r="W499" s="3"/>
      <c r="X499" s="3"/>
      <c r="Y499" s="3" t="s">
        <v>172</v>
      </c>
      <c r="Z499" s="3"/>
      <c r="AA499" s="236"/>
      <c r="AB499" s="123" t="s">
        <v>97</v>
      </c>
      <c r="AC499" s="124" t="s">
        <v>13040</v>
      </c>
      <c r="AD499" s="41"/>
      <c r="AE499" s="204"/>
      <c r="AF499" s="203"/>
      <c r="AG499" s="41" t="s">
        <v>21484</v>
      </c>
      <c r="AH499" s="41" t="s">
        <v>155</v>
      </c>
      <c r="AI499" s="80" t="s">
        <v>4</v>
      </c>
      <c r="AJ499" s="41"/>
      <c r="AK499" s="4"/>
      <c r="AL499" s="85"/>
      <c r="AM499" s="151" t="s">
        <v>21670</v>
      </c>
      <c r="AN499" s="15"/>
      <c r="AO499" s="166"/>
      <c r="AP499" s="5">
        <f t="shared" si="8"/>
        <v>0</v>
      </c>
      <c r="AQ499" s="16"/>
      <c r="AR499" s="205">
        <v>1</v>
      </c>
      <c r="AS499" s="16"/>
      <c r="AT499" s="16"/>
      <c r="AU499" s="16"/>
      <c r="AV499" s="16"/>
      <c r="AW499" s="16"/>
      <c r="AX499" s="16"/>
    </row>
    <row r="500" spans="1:50" customFormat="1" ht="15.75" hidden="1" customHeight="1" x14ac:dyDescent="0.2">
      <c r="A500" s="7" t="s">
        <v>21510</v>
      </c>
      <c r="B500" s="3" t="s">
        <v>21511</v>
      </c>
      <c r="C500" s="85" t="s">
        <v>97</v>
      </c>
      <c r="D500" s="85" t="s">
        <v>13090</v>
      </c>
      <c r="E500" s="41" t="s">
        <v>154</v>
      </c>
      <c r="F500" s="85" t="s">
        <v>23</v>
      </c>
      <c r="G500" s="85" t="s">
        <v>26</v>
      </c>
      <c r="H500" s="85" t="s">
        <v>20690</v>
      </c>
      <c r="I500" s="3" t="s">
        <v>21707</v>
      </c>
      <c r="J500" s="85" t="s">
        <v>105</v>
      </c>
      <c r="K500" s="7" t="s">
        <v>102</v>
      </c>
      <c r="L500" s="1" t="s">
        <v>21512</v>
      </c>
      <c r="M500" s="3" t="s">
        <v>26169</v>
      </c>
      <c r="N500" s="41">
        <v>328</v>
      </c>
      <c r="O500" s="87">
        <v>1463633</v>
      </c>
      <c r="P500" s="87">
        <v>291477</v>
      </c>
      <c r="Q500" s="87">
        <v>1172156</v>
      </c>
      <c r="R500" s="87">
        <v>0</v>
      </c>
      <c r="S500" s="87"/>
      <c r="T500" s="87"/>
      <c r="U500" s="85">
        <v>2019</v>
      </c>
      <c r="V500" s="6"/>
      <c r="W500" s="3"/>
      <c r="X500" s="3"/>
      <c r="Y500" s="3" t="s">
        <v>172</v>
      </c>
      <c r="Z500" s="3"/>
      <c r="AA500" s="236"/>
      <c r="AB500" s="123" t="s">
        <v>97</v>
      </c>
      <c r="AC500" s="124" t="s">
        <v>13040</v>
      </c>
      <c r="AD500" s="41"/>
      <c r="AE500" s="204"/>
      <c r="AF500" s="203"/>
      <c r="AG500" s="41" t="s">
        <v>21484</v>
      </c>
      <c r="AH500" s="41" t="s">
        <v>155</v>
      </c>
      <c r="AI500" s="80" t="s">
        <v>4</v>
      </c>
      <c r="AJ500" s="41" t="s">
        <v>26170</v>
      </c>
      <c r="AK500" s="4"/>
      <c r="AL500" s="85"/>
      <c r="AM500" s="151" t="s">
        <v>21670</v>
      </c>
      <c r="AN500" s="15"/>
      <c r="AO500" s="166"/>
      <c r="AP500" s="5">
        <f t="shared" si="8"/>
        <v>0</v>
      </c>
      <c r="AQ500" s="16"/>
      <c r="AR500" s="205">
        <v>1</v>
      </c>
      <c r="AS500" s="16"/>
      <c r="AT500" s="16"/>
      <c r="AU500" s="16"/>
      <c r="AV500" s="16"/>
      <c r="AW500" s="16"/>
      <c r="AX500" s="16"/>
    </row>
    <row r="501" spans="1:50" customFormat="1" ht="15.75" hidden="1" customHeight="1" x14ac:dyDescent="0.2">
      <c r="A501" s="7" t="s">
        <v>21513</v>
      </c>
      <c r="B501" s="3" t="s">
        <v>21514</v>
      </c>
      <c r="C501" s="85" t="s">
        <v>97</v>
      </c>
      <c r="D501" s="85" t="s">
        <v>13090</v>
      </c>
      <c r="E501" s="41" t="s">
        <v>154</v>
      </c>
      <c r="F501" s="85" t="s">
        <v>23</v>
      </c>
      <c r="G501" s="85" t="s">
        <v>26</v>
      </c>
      <c r="H501" s="85" t="s">
        <v>20690</v>
      </c>
      <c r="I501" s="3" t="s">
        <v>21707</v>
      </c>
      <c r="J501" s="85" t="s">
        <v>105</v>
      </c>
      <c r="K501" s="7" t="s">
        <v>102</v>
      </c>
      <c r="L501" s="1" t="s">
        <v>21512</v>
      </c>
      <c r="M501" s="3" t="s">
        <v>21515</v>
      </c>
      <c r="N501" s="41">
        <v>328</v>
      </c>
      <c r="O501" s="87">
        <v>93109</v>
      </c>
      <c r="P501" s="87">
        <v>8523</v>
      </c>
      <c r="Q501" s="87">
        <v>84586</v>
      </c>
      <c r="R501" s="87">
        <v>0</v>
      </c>
      <c r="S501" s="87"/>
      <c r="T501" s="87"/>
      <c r="U501" s="85">
        <v>2020</v>
      </c>
      <c r="V501" s="6"/>
      <c r="W501" s="3"/>
      <c r="X501" s="3"/>
      <c r="Y501" s="3" t="s">
        <v>172</v>
      </c>
      <c r="Z501" s="3"/>
      <c r="AA501" s="236"/>
      <c r="AB501" s="123" t="s">
        <v>97</v>
      </c>
      <c r="AC501" s="124" t="s">
        <v>13040</v>
      </c>
      <c r="AD501" s="41"/>
      <c r="AE501" s="204"/>
      <c r="AF501" s="203"/>
      <c r="AG501" s="41" t="s">
        <v>21484</v>
      </c>
      <c r="AH501" s="41" t="s">
        <v>155</v>
      </c>
      <c r="AI501" s="80" t="s">
        <v>4</v>
      </c>
      <c r="AJ501" s="41"/>
      <c r="AK501" s="4"/>
      <c r="AL501" s="85"/>
      <c r="AM501" s="151" t="s">
        <v>21670</v>
      </c>
      <c r="AN501" s="15"/>
      <c r="AO501" s="166"/>
      <c r="AP501" s="5">
        <f t="shared" si="8"/>
        <v>0</v>
      </c>
      <c r="AQ501" s="16"/>
      <c r="AR501" s="205">
        <v>1</v>
      </c>
      <c r="AS501" s="16"/>
      <c r="AT501" s="16"/>
      <c r="AU501" s="16"/>
      <c r="AV501" s="16"/>
      <c r="AW501" s="16"/>
      <c r="AX501" s="16"/>
    </row>
    <row r="502" spans="1:50" customFormat="1" ht="15.75" hidden="1" customHeight="1" x14ac:dyDescent="0.2">
      <c r="A502" s="7" t="s">
        <v>21516</v>
      </c>
      <c r="B502" s="3" t="s">
        <v>21517</v>
      </c>
      <c r="C502" s="85" t="s">
        <v>97</v>
      </c>
      <c r="D502" s="85" t="s">
        <v>13090</v>
      </c>
      <c r="E502" s="41" t="s">
        <v>154</v>
      </c>
      <c r="F502" s="85" t="s">
        <v>23</v>
      </c>
      <c r="G502" s="85" t="s">
        <v>26</v>
      </c>
      <c r="H502" s="85" t="s">
        <v>20690</v>
      </c>
      <c r="I502" s="3" t="s">
        <v>21707</v>
      </c>
      <c r="J502" s="85" t="s">
        <v>105</v>
      </c>
      <c r="K502" s="7" t="s">
        <v>102</v>
      </c>
      <c r="L502" s="1" t="s">
        <v>21519</v>
      </c>
      <c r="M502" s="3" t="s">
        <v>21518</v>
      </c>
      <c r="N502" s="41">
        <v>328</v>
      </c>
      <c r="O502" s="87">
        <v>129653</v>
      </c>
      <c r="P502" s="87">
        <v>0</v>
      </c>
      <c r="Q502" s="87">
        <v>129653</v>
      </c>
      <c r="R502" s="87">
        <v>0</v>
      </c>
      <c r="S502" s="87"/>
      <c r="T502" s="87"/>
      <c r="U502" s="85">
        <v>2020</v>
      </c>
      <c r="V502" s="6"/>
      <c r="W502" s="3"/>
      <c r="X502" s="3"/>
      <c r="Y502" s="3" t="s">
        <v>172</v>
      </c>
      <c r="Z502" s="3"/>
      <c r="AA502" s="236"/>
      <c r="AB502" s="123" t="s">
        <v>97</v>
      </c>
      <c r="AC502" s="124" t="s">
        <v>13040</v>
      </c>
      <c r="AD502" s="41"/>
      <c r="AE502" s="204"/>
      <c r="AF502" s="203"/>
      <c r="AG502" s="41" t="s">
        <v>21484</v>
      </c>
      <c r="AH502" s="41" t="s">
        <v>155</v>
      </c>
      <c r="AI502" s="80" t="s">
        <v>4</v>
      </c>
      <c r="AJ502" s="41"/>
      <c r="AK502" s="4"/>
      <c r="AL502" s="85"/>
      <c r="AM502" s="151" t="s">
        <v>21670</v>
      </c>
      <c r="AN502" s="15"/>
      <c r="AO502" s="166"/>
      <c r="AP502" s="5">
        <f t="shared" si="8"/>
        <v>0</v>
      </c>
      <c r="AQ502" s="16"/>
      <c r="AR502" s="205">
        <v>1</v>
      </c>
      <c r="AS502" s="16"/>
      <c r="AT502" s="16"/>
      <c r="AU502" s="16"/>
      <c r="AV502" s="16"/>
      <c r="AW502" s="16"/>
      <c r="AX502" s="16"/>
    </row>
    <row r="503" spans="1:50" customFormat="1" ht="15.75" hidden="1" customHeight="1" x14ac:dyDescent="0.2">
      <c r="A503" s="1" t="s">
        <v>16354</v>
      </c>
      <c r="B503" s="1" t="s">
        <v>16355</v>
      </c>
      <c r="C503" s="85" t="s">
        <v>97</v>
      </c>
      <c r="D503" s="85" t="s">
        <v>13090</v>
      </c>
      <c r="E503" s="41" t="s">
        <v>110</v>
      </c>
      <c r="F503" s="85" t="s">
        <v>23</v>
      </c>
      <c r="G503" s="85" t="s">
        <v>25</v>
      </c>
      <c r="H503" s="85" t="s">
        <v>20690</v>
      </c>
      <c r="I503" s="1" t="s">
        <v>21706</v>
      </c>
      <c r="J503" s="85" t="s">
        <v>105</v>
      </c>
      <c r="K503" s="7" t="s">
        <v>1470</v>
      </c>
      <c r="L503" s="1" t="s">
        <v>1471</v>
      </c>
      <c r="M503" s="1" t="s">
        <v>16356</v>
      </c>
      <c r="N503" s="2" t="s">
        <v>193</v>
      </c>
      <c r="O503" s="87">
        <v>93571</v>
      </c>
      <c r="P503" s="87">
        <v>22321</v>
      </c>
      <c r="Q503" s="87">
        <v>71250</v>
      </c>
      <c r="R503" s="87">
        <v>0</v>
      </c>
      <c r="S503" s="87"/>
      <c r="T503" s="87"/>
      <c r="U503" s="85">
        <v>2019</v>
      </c>
      <c r="V503" s="6"/>
      <c r="W503" s="3"/>
      <c r="X503" s="1"/>
      <c r="Y503" s="1" t="s">
        <v>129</v>
      </c>
      <c r="Z503" s="1"/>
      <c r="AA503" s="236"/>
      <c r="AB503" s="123" t="s">
        <v>97</v>
      </c>
      <c r="AC503" s="124" t="s">
        <v>13040</v>
      </c>
      <c r="AD503" s="41"/>
      <c r="AE503" s="204"/>
      <c r="AF503" s="203"/>
      <c r="AG503" s="41" t="s">
        <v>21484</v>
      </c>
      <c r="AH503" s="2" t="s">
        <v>155</v>
      </c>
      <c r="AI503" s="80" t="s">
        <v>4</v>
      </c>
      <c r="AJ503" s="2"/>
      <c r="AK503" s="4"/>
      <c r="AL503" s="85"/>
      <c r="AM503" s="151" t="s">
        <v>19997</v>
      </c>
      <c r="AN503" s="16"/>
      <c r="AO503" s="166"/>
      <c r="AP503" s="5">
        <f t="shared" si="8"/>
        <v>0</v>
      </c>
      <c r="AQ503" s="16"/>
      <c r="AR503" s="205">
        <v>1</v>
      </c>
      <c r="AS503" s="16"/>
      <c r="AT503" s="16"/>
      <c r="AU503" s="16"/>
      <c r="AV503" s="16"/>
      <c r="AW503" s="16"/>
      <c r="AX503" s="16"/>
    </row>
    <row r="504" spans="1:50" customFormat="1" ht="15.75" hidden="1" customHeight="1" x14ac:dyDescent="0.2">
      <c r="A504" s="1" t="s">
        <v>16357</v>
      </c>
      <c r="B504" s="1" t="s">
        <v>16358</v>
      </c>
      <c r="C504" s="85" t="s">
        <v>97</v>
      </c>
      <c r="D504" s="85" t="s">
        <v>13090</v>
      </c>
      <c r="E504" s="41" t="s">
        <v>392</v>
      </c>
      <c r="F504" s="85" t="s">
        <v>34</v>
      </c>
      <c r="G504" s="85" t="s">
        <v>37</v>
      </c>
      <c r="H504" s="85" t="s">
        <v>20689</v>
      </c>
      <c r="I504" s="1" t="s">
        <v>21695</v>
      </c>
      <c r="J504" s="85" t="s">
        <v>105</v>
      </c>
      <c r="K504" s="7" t="s">
        <v>102</v>
      </c>
      <c r="L504" s="1" t="s">
        <v>363</v>
      </c>
      <c r="M504" s="1" t="s">
        <v>16359</v>
      </c>
      <c r="N504" s="2" t="s">
        <v>16291</v>
      </c>
      <c r="O504" s="87">
        <v>0</v>
      </c>
      <c r="P504" s="87">
        <v>0</v>
      </c>
      <c r="Q504" s="87">
        <v>0</v>
      </c>
      <c r="R504" s="87">
        <v>0</v>
      </c>
      <c r="S504" s="87"/>
      <c r="T504" s="87"/>
      <c r="U504" s="85" t="s">
        <v>112</v>
      </c>
      <c r="V504" s="6"/>
      <c r="W504" s="3"/>
      <c r="X504" s="1"/>
      <c r="Y504" s="1"/>
      <c r="Z504" s="1"/>
      <c r="AA504" s="236"/>
      <c r="AB504" s="123" t="s">
        <v>97</v>
      </c>
      <c r="AC504" s="124" t="s">
        <v>21491</v>
      </c>
      <c r="AD504" s="41"/>
      <c r="AE504" s="204"/>
      <c r="AF504" s="203"/>
      <c r="AG504" s="41" t="s">
        <v>21480</v>
      </c>
      <c r="AH504" s="2" t="s">
        <v>121</v>
      </c>
      <c r="AI504" s="80" t="s">
        <v>4</v>
      </c>
      <c r="AJ504" s="2"/>
      <c r="AK504" s="4"/>
      <c r="AL504" s="85"/>
      <c r="AM504" s="151" t="s">
        <v>19997</v>
      </c>
      <c r="AN504" s="16"/>
      <c r="AO504" s="166"/>
      <c r="AP504" s="5">
        <f t="shared" si="8"/>
        <v>0</v>
      </c>
      <c r="AQ504" s="16"/>
      <c r="AR504" s="205">
        <v>1</v>
      </c>
      <c r="AS504" s="16"/>
      <c r="AT504" s="16"/>
      <c r="AU504" s="16"/>
      <c r="AV504" s="16"/>
      <c r="AW504" s="16"/>
      <c r="AX504" s="16"/>
    </row>
    <row r="505" spans="1:50" customFormat="1" ht="15.75" hidden="1" customHeight="1" x14ac:dyDescent="0.2">
      <c r="A505" s="1" t="s">
        <v>16360</v>
      </c>
      <c r="B505" s="1" t="s">
        <v>16361</v>
      </c>
      <c r="C505" s="85" t="s">
        <v>97</v>
      </c>
      <c r="D505" s="85" t="s">
        <v>23566</v>
      </c>
      <c r="E505" s="41" t="s">
        <v>392</v>
      </c>
      <c r="F505" s="85" t="s">
        <v>23</v>
      </c>
      <c r="G505" s="85" t="s">
        <v>29</v>
      </c>
      <c r="H505" s="85" t="s">
        <v>20690</v>
      </c>
      <c r="I505" s="1" t="s">
        <v>21693</v>
      </c>
      <c r="J505" s="85" t="s">
        <v>105</v>
      </c>
      <c r="K505" s="7" t="s">
        <v>102</v>
      </c>
      <c r="L505" s="1" t="s">
        <v>322</v>
      </c>
      <c r="M505" s="1" t="s">
        <v>1128</v>
      </c>
      <c r="N505" s="2" t="s">
        <v>999</v>
      </c>
      <c r="O505" s="87">
        <v>93937</v>
      </c>
      <c r="P505" s="87">
        <v>0</v>
      </c>
      <c r="Q505" s="87">
        <v>93937</v>
      </c>
      <c r="R505" s="87">
        <v>0</v>
      </c>
      <c r="S505" s="87"/>
      <c r="T505" s="87"/>
      <c r="U505" s="85">
        <v>2021</v>
      </c>
      <c r="V505" s="6"/>
      <c r="W505" s="3"/>
      <c r="X505" s="1"/>
      <c r="Y505" s="1" t="s">
        <v>21890</v>
      </c>
      <c r="Z505" s="1"/>
      <c r="AA505" s="236"/>
      <c r="AB505" s="123" t="s">
        <v>388</v>
      </c>
      <c r="AC505" s="124" t="s">
        <v>21486</v>
      </c>
      <c r="AD505" s="2" t="s">
        <v>21723</v>
      </c>
      <c r="AE505" s="204"/>
      <c r="AF505" s="203"/>
      <c r="AG505" s="41" t="s">
        <v>21484</v>
      </c>
      <c r="AH505" s="2" t="s">
        <v>394</v>
      </c>
      <c r="AI505" s="80" t="s">
        <v>20969</v>
      </c>
      <c r="AJ505" s="2"/>
      <c r="AK505" s="4"/>
      <c r="AL505" s="85"/>
      <c r="AM505" s="151" t="s">
        <v>19997</v>
      </c>
      <c r="AN505" s="16"/>
      <c r="AO505" s="166"/>
      <c r="AP505" s="5">
        <f t="shared" si="8"/>
        <v>0</v>
      </c>
      <c r="AQ505" s="16"/>
      <c r="AR505" s="205">
        <v>1</v>
      </c>
      <c r="AS505" s="16"/>
      <c r="AT505" s="16"/>
      <c r="AU505" s="16"/>
      <c r="AV505" s="16"/>
      <c r="AW505" s="16"/>
      <c r="AX505" s="16"/>
    </row>
    <row r="506" spans="1:50" customFormat="1" ht="15.75" hidden="1" customHeight="1" x14ac:dyDescent="0.2">
      <c r="A506" s="1" t="s">
        <v>16362</v>
      </c>
      <c r="B506" s="1" t="s">
        <v>16363</v>
      </c>
      <c r="C506" s="85" t="s">
        <v>97</v>
      </c>
      <c r="D506" s="85" t="s">
        <v>13090</v>
      </c>
      <c r="E506" s="41" t="s">
        <v>1800</v>
      </c>
      <c r="F506" s="85" t="s">
        <v>34</v>
      </c>
      <c r="G506" s="85" t="s">
        <v>37</v>
      </c>
      <c r="H506" s="85" t="s">
        <v>20689</v>
      </c>
      <c r="I506" s="1" t="s">
        <v>21702</v>
      </c>
      <c r="J506" s="85" t="s">
        <v>105</v>
      </c>
      <c r="K506" s="7" t="s">
        <v>102</v>
      </c>
      <c r="L506" s="1" t="s">
        <v>202</v>
      </c>
      <c r="M506" s="1" t="s">
        <v>16364</v>
      </c>
      <c r="N506" s="2" t="s">
        <v>1245</v>
      </c>
      <c r="O506" s="87">
        <v>0</v>
      </c>
      <c r="P506" s="87">
        <v>0</v>
      </c>
      <c r="Q506" s="87">
        <v>0</v>
      </c>
      <c r="R506" s="87">
        <v>0</v>
      </c>
      <c r="S506" s="87"/>
      <c r="T506" s="87"/>
      <c r="U506" s="85" t="s">
        <v>112</v>
      </c>
      <c r="V506" s="6"/>
      <c r="W506" s="3"/>
      <c r="X506" s="1"/>
      <c r="Y506" s="1" t="s">
        <v>480</v>
      </c>
      <c r="Z506" s="1"/>
      <c r="AA506" s="236"/>
      <c r="AB506" s="123" t="s">
        <v>97</v>
      </c>
      <c r="AC506" s="124" t="s">
        <v>13040</v>
      </c>
      <c r="AD506" s="41"/>
      <c r="AE506" s="204"/>
      <c r="AF506" s="203"/>
      <c r="AG506" s="41" t="s">
        <v>21480</v>
      </c>
      <c r="AH506" s="2" t="s">
        <v>121</v>
      </c>
      <c r="AI506" s="80" t="s">
        <v>4</v>
      </c>
      <c r="AJ506" s="2"/>
      <c r="AK506" s="4"/>
      <c r="AL506" s="85"/>
      <c r="AM506" s="151" t="s">
        <v>19997</v>
      </c>
      <c r="AN506" s="16"/>
      <c r="AO506" s="166"/>
      <c r="AP506" s="5">
        <f t="shared" si="8"/>
        <v>0</v>
      </c>
      <c r="AQ506" s="16"/>
      <c r="AR506" s="205">
        <v>1</v>
      </c>
      <c r="AS506" s="16"/>
      <c r="AT506" s="16"/>
      <c r="AU506" s="16"/>
      <c r="AV506" s="16"/>
      <c r="AW506" s="16"/>
      <c r="AX506" s="16"/>
    </row>
    <row r="507" spans="1:50" customFormat="1" ht="15.75" hidden="1" customHeight="1" x14ac:dyDescent="0.2">
      <c r="A507" s="1" t="s">
        <v>16365</v>
      </c>
      <c r="B507" s="1" t="s">
        <v>16366</v>
      </c>
      <c r="C507" s="85" t="s">
        <v>97</v>
      </c>
      <c r="D507" s="85" t="s">
        <v>23566</v>
      </c>
      <c r="E507" s="41" t="s">
        <v>392</v>
      </c>
      <c r="F507" s="85" t="s">
        <v>25110</v>
      </c>
      <c r="G507" s="85" t="s">
        <v>13789</v>
      </c>
      <c r="H507" s="85" t="s">
        <v>20690</v>
      </c>
      <c r="I507" s="1" t="s">
        <v>21705</v>
      </c>
      <c r="J507" s="85" t="s">
        <v>105</v>
      </c>
      <c r="K507" s="7" t="s">
        <v>102</v>
      </c>
      <c r="L507" s="1" t="s">
        <v>132</v>
      </c>
      <c r="M507" s="1" t="s">
        <v>1657</v>
      </c>
      <c r="N507" s="2" t="s">
        <v>1565</v>
      </c>
      <c r="O507" s="87">
        <v>62598</v>
      </c>
      <c r="P507" s="87">
        <v>0</v>
      </c>
      <c r="Q507" s="87">
        <v>62598</v>
      </c>
      <c r="R507" s="87">
        <v>0</v>
      </c>
      <c r="S507" s="87"/>
      <c r="T507" s="87"/>
      <c r="U507" s="85">
        <v>2022</v>
      </c>
      <c r="V507" s="6"/>
      <c r="W507" s="3"/>
      <c r="X507" s="1"/>
      <c r="Y507" s="1" t="s">
        <v>472</v>
      </c>
      <c r="Z507" s="1"/>
      <c r="AA507" s="236"/>
      <c r="AB507" s="123" t="s">
        <v>388</v>
      </c>
      <c r="AC507" s="124" t="s">
        <v>21486</v>
      </c>
      <c r="AD507" s="2" t="s">
        <v>16367</v>
      </c>
      <c r="AE507" s="204"/>
      <c r="AF507" s="203"/>
      <c r="AG507" s="41" t="s">
        <v>21492</v>
      </c>
      <c r="AH507" s="2" t="s">
        <v>589</v>
      </c>
      <c r="AI507" s="80" t="s">
        <v>23582</v>
      </c>
      <c r="AJ507" s="2"/>
      <c r="AK507" s="4"/>
      <c r="AL507" s="85"/>
      <c r="AM507" s="151" t="s">
        <v>19997</v>
      </c>
      <c r="AN507" s="16"/>
      <c r="AO507" s="166"/>
      <c r="AP507" s="5">
        <f t="shared" si="8"/>
        <v>0</v>
      </c>
      <c r="AQ507" s="16"/>
      <c r="AR507" s="205">
        <v>1</v>
      </c>
      <c r="AS507" s="16"/>
      <c r="AT507" s="16"/>
      <c r="AU507" s="16"/>
      <c r="AV507" s="16"/>
      <c r="AW507" s="16"/>
      <c r="AX507" s="16"/>
    </row>
    <row r="508" spans="1:50" customFormat="1" ht="15.75" hidden="1" customHeight="1" x14ac:dyDescent="0.2">
      <c r="A508" s="1" t="s">
        <v>16368</v>
      </c>
      <c r="B508" s="1" t="s">
        <v>16369</v>
      </c>
      <c r="C508" s="85" t="s">
        <v>97</v>
      </c>
      <c r="D508" s="85" t="s">
        <v>13090</v>
      </c>
      <c r="E508" s="41" t="s">
        <v>110</v>
      </c>
      <c r="F508" s="85" t="s">
        <v>23</v>
      </c>
      <c r="G508" s="85" t="s">
        <v>25</v>
      </c>
      <c r="H508" s="85" t="s">
        <v>20690</v>
      </c>
      <c r="I508" s="1" t="s">
        <v>21706</v>
      </c>
      <c r="J508" s="85" t="s">
        <v>105</v>
      </c>
      <c r="K508" s="7" t="s">
        <v>102</v>
      </c>
      <c r="L508" s="1" t="s">
        <v>132</v>
      </c>
      <c r="M508" s="1" t="s">
        <v>16370</v>
      </c>
      <c r="N508" s="2" t="s">
        <v>999</v>
      </c>
      <c r="O508" s="87">
        <v>17238</v>
      </c>
      <c r="P508" s="87">
        <v>10673</v>
      </c>
      <c r="Q508" s="87">
        <v>6565</v>
      </c>
      <c r="R508" s="87">
        <v>0</v>
      </c>
      <c r="S508" s="87"/>
      <c r="T508" s="87"/>
      <c r="U508" s="85">
        <v>2021</v>
      </c>
      <c r="V508" s="6"/>
      <c r="W508" s="3"/>
      <c r="X508" s="1"/>
      <c r="Y508" s="1" t="s">
        <v>109</v>
      </c>
      <c r="Z508" s="1"/>
      <c r="AA508" s="236"/>
      <c r="AB508" s="123" t="s">
        <v>97</v>
      </c>
      <c r="AC508" s="124" t="s">
        <v>13040</v>
      </c>
      <c r="AD508" s="41"/>
      <c r="AE508" s="204"/>
      <c r="AF508" s="203"/>
      <c r="AG508" s="41" t="s">
        <v>21484</v>
      </c>
      <c r="AH508" s="2" t="s">
        <v>155</v>
      </c>
      <c r="AI508" s="80" t="s">
        <v>4</v>
      </c>
      <c r="AJ508" s="2"/>
      <c r="AK508" s="4"/>
      <c r="AL508" s="85"/>
      <c r="AM508" s="151" t="s">
        <v>19997</v>
      </c>
      <c r="AN508" s="16"/>
      <c r="AO508" s="166"/>
      <c r="AP508" s="5">
        <f t="shared" si="8"/>
        <v>0</v>
      </c>
      <c r="AQ508" s="16"/>
      <c r="AR508" s="205">
        <v>1</v>
      </c>
      <c r="AS508" s="16"/>
      <c r="AT508" s="16"/>
      <c r="AU508" s="16"/>
      <c r="AV508" s="16"/>
      <c r="AW508" s="16"/>
      <c r="AX508" s="16"/>
    </row>
    <row r="509" spans="1:50" customFormat="1" ht="15.75" hidden="1" customHeight="1" x14ac:dyDescent="0.2">
      <c r="A509" s="1" t="s">
        <v>16371</v>
      </c>
      <c r="B509" s="1" t="s">
        <v>16372</v>
      </c>
      <c r="C509" s="85" t="s">
        <v>97</v>
      </c>
      <c r="D509" s="85" t="s">
        <v>23566</v>
      </c>
      <c r="E509" s="41" t="s">
        <v>392</v>
      </c>
      <c r="F509" s="85" t="s">
        <v>23</v>
      </c>
      <c r="G509" s="85" t="s">
        <v>29</v>
      </c>
      <c r="H509" s="85" t="s">
        <v>20690</v>
      </c>
      <c r="I509" s="1" t="s">
        <v>21693</v>
      </c>
      <c r="J509" s="85" t="s">
        <v>105</v>
      </c>
      <c r="K509" s="7" t="s">
        <v>102</v>
      </c>
      <c r="L509" s="1" t="s">
        <v>322</v>
      </c>
      <c r="M509" s="1" t="s">
        <v>1128</v>
      </c>
      <c r="N509" s="2" t="s">
        <v>999</v>
      </c>
      <c r="O509" s="87">
        <v>73042</v>
      </c>
      <c r="P509" s="87">
        <v>18464</v>
      </c>
      <c r="Q509" s="87">
        <v>54578</v>
      </c>
      <c r="R509" s="87">
        <v>0</v>
      </c>
      <c r="S509" s="87"/>
      <c r="T509" s="87"/>
      <c r="U509" s="85">
        <v>2021</v>
      </c>
      <c r="V509" s="6"/>
      <c r="W509" s="3"/>
      <c r="X509" s="1"/>
      <c r="Y509" s="1" t="s">
        <v>561</v>
      </c>
      <c r="Z509" s="1"/>
      <c r="AA509" s="236"/>
      <c r="AB509" s="123" t="s">
        <v>388</v>
      </c>
      <c r="AC509" s="124" t="s">
        <v>21486</v>
      </c>
      <c r="AD509" s="2" t="s">
        <v>21724</v>
      </c>
      <c r="AE509" s="204"/>
      <c r="AF509" s="203"/>
      <c r="AG509" s="41" t="s">
        <v>21484</v>
      </c>
      <c r="AH509" s="2" t="s">
        <v>394</v>
      </c>
      <c r="AI509" s="80" t="s">
        <v>21664</v>
      </c>
      <c r="AJ509" s="2"/>
      <c r="AK509" s="4"/>
      <c r="AL509" s="85"/>
      <c r="AM509" s="151" t="s">
        <v>19997</v>
      </c>
      <c r="AN509" s="16"/>
      <c r="AO509" s="166"/>
      <c r="AP509" s="5">
        <f t="shared" si="8"/>
        <v>0</v>
      </c>
      <c r="AQ509" s="16"/>
      <c r="AR509" s="205">
        <v>1</v>
      </c>
      <c r="AS509" s="16"/>
      <c r="AT509" s="16"/>
      <c r="AU509" s="16"/>
      <c r="AV509" s="16"/>
      <c r="AW509" s="16"/>
      <c r="AX509" s="16"/>
    </row>
    <row r="510" spans="1:50" customFormat="1" ht="15.75" hidden="1" customHeight="1" x14ac:dyDescent="0.2">
      <c r="A510" s="1" t="s">
        <v>16373</v>
      </c>
      <c r="B510" s="1" t="s">
        <v>26171</v>
      </c>
      <c r="C510" s="85" t="s">
        <v>97</v>
      </c>
      <c r="D510" s="85" t="s">
        <v>13090</v>
      </c>
      <c r="E510" s="41" t="s">
        <v>154</v>
      </c>
      <c r="F510" s="85" t="s">
        <v>34</v>
      </c>
      <c r="G510" s="85" t="s">
        <v>37</v>
      </c>
      <c r="H510" s="85" t="s">
        <v>20689</v>
      </c>
      <c r="I510" s="1" t="s">
        <v>21702</v>
      </c>
      <c r="J510" s="85" t="s">
        <v>105</v>
      </c>
      <c r="K510" s="7" t="s">
        <v>102</v>
      </c>
      <c r="L510" s="1" t="s">
        <v>106</v>
      </c>
      <c r="M510" s="1" t="s">
        <v>1111</v>
      </c>
      <c r="N510" s="2" t="s">
        <v>16374</v>
      </c>
      <c r="O510" s="87">
        <v>252216</v>
      </c>
      <c r="P510" s="87">
        <v>0</v>
      </c>
      <c r="Q510" s="87">
        <v>252216</v>
      </c>
      <c r="R510" s="87">
        <v>58320</v>
      </c>
      <c r="S510" s="87"/>
      <c r="T510" s="87"/>
      <c r="U510" s="85">
        <v>2020</v>
      </c>
      <c r="V510" s="6"/>
      <c r="W510" s="3"/>
      <c r="X510" s="1"/>
      <c r="Y510" s="1" t="s">
        <v>554</v>
      </c>
      <c r="Z510" s="1"/>
      <c r="AA510" s="236"/>
      <c r="AB510" s="123" t="s">
        <v>97</v>
      </c>
      <c r="AC510" s="124" t="s">
        <v>13040</v>
      </c>
      <c r="AD510" s="41"/>
      <c r="AE510" s="204"/>
      <c r="AF510" s="203"/>
      <c r="AG510" s="41" t="s">
        <v>21480</v>
      </c>
      <c r="AH510" s="2" t="s">
        <v>121</v>
      </c>
      <c r="AI510" s="80" t="s">
        <v>4</v>
      </c>
      <c r="AJ510" s="2" t="s">
        <v>1637</v>
      </c>
      <c r="AK510" s="4"/>
      <c r="AL510" s="85"/>
      <c r="AM510" s="151" t="s">
        <v>19997</v>
      </c>
      <c r="AN510" s="16"/>
      <c r="AO510" s="166"/>
      <c r="AP510" s="5">
        <f t="shared" si="8"/>
        <v>0</v>
      </c>
      <c r="AQ510" s="16"/>
      <c r="AR510" s="205">
        <v>1</v>
      </c>
      <c r="AS510" s="16"/>
      <c r="AT510" s="16"/>
      <c r="AU510" s="16"/>
      <c r="AV510" s="16"/>
      <c r="AW510" s="16"/>
      <c r="AX510" s="16"/>
    </row>
    <row r="511" spans="1:50" customFormat="1" ht="15.75" hidden="1" customHeight="1" x14ac:dyDescent="0.2">
      <c r="A511" s="1" t="s">
        <v>26172</v>
      </c>
      <c r="B511" s="1" t="s">
        <v>26173</v>
      </c>
      <c r="C511" s="85" t="s">
        <v>97</v>
      </c>
      <c r="D511" s="85" t="s">
        <v>13090</v>
      </c>
      <c r="E511" s="41" t="s">
        <v>154</v>
      </c>
      <c r="F511" s="85" t="s">
        <v>34</v>
      </c>
      <c r="G511" s="85" t="s">
        <v>37</v>
      </c>
      <c r="H511" s="85" t="s">
        <v>20689</v>
      </c>
      <c r="I511" s="1" t="s">
        <v>21702</v>
      </c>
      <c r="J511" s="85" t="s">
        <v>105</v>
      </c>
      <c r="K511" s="7" t="s">
        <v>102</v>
      </c>
      <c r="L511" s="2" t="s">
        <v>286</v>
      </c>
      <c r="M511" s="1" t="s">
        <v>26174</v>
      </c>
      <c r="N511" s="2" t="s">
        <v>193</v>
      </c>
      <c r="O511" s="87">
        <v>146731</v>
      </c>
      <c r="P511" s="87">
        <v>22310</v>
      </c>
      <c r="Q511" s="87">
        <v>124421</v>
      </c>
      <c r="R511" s="87">
        <v>0</v>
      </c>
      <c r="S511" s="87"/>
      <c r="T511" s="87"/>
      <c r="U511" s="85">
        <v>2019</v>
      </c>
      <c r="V511" s="6"/>
      <c r="W511" s="3"/>
      <c r="X511" s="1"/>
      <c r="Y511" s="1" t="s">
        <v>129</v>
      </c>
      <c r="Z511" s="1"/>
      <c r="AA511" s="236"/>
      <c r="AB511" s="123" t="s">
        <v>97</v>
      </c>
      <c r="AC511" s="124" t="s">
        <v>13040</v>
      </c>
      <c r="AD511" s="41"/>
      <c r="AE511" s="204"/>
      <c r="AF511" s="203"/>
      <c r="AG511" s="1" t="s">
        <v>21480</v>
      </c>
      <c r="AH511" s="1" t="s">
        <v>121</v>
      </c>
      <c r="AI511" s="80" t="s">
        <v>4</v>
      </c>
      <c r="AJ511" s="2"/>
      <c r="AK511" s="4"/>
      <c r="AL511" s="85"/>
      <c r="AM511" s="151" t="s">
        <v>26263</v>
      </c>
      <c r="AN511" s="16"/>
      <c r="AO511" s="166"/>
      <c r="AP511" s="5">
        <f t="shared" si="8"/>
        <v>0</v>
      </c>
      <c r="AQ511" s="16"/>
      <c r="AR511" s="205">
        <v>1</v>
      </c>
      <c r="AS511" s="16"/>
      <c r="AT511" s="16"/>
      <c r="AU511" s="16"/>
      <c r="AV511" s="16"/>
      <c r="AW511" s="16"/>
      <c r="AX511" s="16"/>
    </row>
    <row r="512" spans="1:50" customFormat="1" ht="15.75" hidden="1" customHeight="1" x14ac:dyDescent="0.2">
      <c r="A512" s="1" t="s">
        <v>16375</v>
      </c>
      <c r="B512" s="1" t="s">
        <v>16376</v>
      </c>
      <c r="C512" s="85" t="s">
        <v>97</v>
      </c>
      <c r="D512" s="85" t="s">
        <v>23566</v>
      </c>
      <c r="E512" s="41" t="s">
        <v>392</v>
      </c>
      <c r="F512" s="85" t="s">
        <v>25110</v>
      </c>
      <c r="G512" s="85" t="s">
        <v>13789</v>
      </c>
      <c r="H512" s="85" t="s">
        <v>20690</v>
      </c>
      <c r="I512" s="1" t="s">
        <v>21705</v>
      </c>
      <c r="J512" s="85" t="s">
        <v>105</v>
      </c>
      <c r="K512" s="7" t="s">
        <v>102</v>
      </c>
      <c r="L512" s="1" t="s">
        <v>352</v>
      </c>
      <c r="M512" s="1" t="s">
        <v>16378</v>
      </c>
      <c r="N512" s="2" t="s">
        <v>1145</v>
      </c>
      <c r="O512" s="87">
        <v>97187</v>
      </c>
      <c r="P512" s="87">
        <v>0</v>
      </c>
      <c r="Q512" s="87">
        <v>97187</v>
      </c>
      <c r="R512" s="87">
        <v>0</v>
      </c>
      <c r="S512" s="87"/>
      <c r="T512" s="87"/>
      <c r="U512" s="85">
        <v>2021</v>
      </c>
      <c r="V512" s="6"/>
      <c r="W512" s="3"/>
      <c r="X512" s="1"/>
      <c r="Y512" s="1" t="s">
        <v>604</v>
      </c>
      <c r="Z512" s="1"/>
      <c r="AA512" s="236"/>
      <c r="AB512" s="123" t="s">
        <v>388</v>
      </c>
      <c r="AC512" s="124" t="s">
        <v>21486</v>
      </c>
      <c r="AD512" s="2" t="s">
        <v>16377</v>
      </c>
      <c r="AE512" s="204"/>
      <c r="AF512" s="203"/>
      <c r="AG512" s="41" t="s">
        <v>21492</v>
      </c>
      <c r="AH512" s="2" t="s">
        <v>589</v>
      </c>
      <c r="AI512" s="80" t="s">
        <v>21999</v>
      </c>
      <c r="AJ512" s="2"/>
      <c r="AK512" s="4"/>
      <c r="AL512" s="85"/>
      <c r="AM512" s="151" t="s">
        <v>19997</v>
      </c>
      <c r="AN512" s="16"/>
      <c r="AO512" s="166"/>
      <c r="AP512" s="5">
        <f t="shared" si="8"/>
        <v>0</v>
      </c>
      <c r="AQ512" s="16"/>
      <c r="AR512" s="205">
        <v>1</v>
      </c>
      <c r="AS512" s="16"/>
      <c r="AT512" s="16"/>
      <c r="AU512" s="16"/>
      <c r="AV512" s="16"/>
      <c r="AW512" s="16"/>
      <c r="AX512" s="16"/>
    </row>
    <row r="513" spans="1:50" customFormat="1" ht="15.75" hidden="1" customHeight="1" x14ac:dyDescent="0.2">
      <c r="A513" s="1" t="s">
        <v>16379</v>
      </c>
      <c r="B513" s="1" t="s">
        <v>16380</v>
      </c>
      <c r="C513" s="85" t="s">
        <v>97</v>
      </c>
      <c r="D513" s="85" t="s">
        <v>23566</v>
      </c>
      <c r="E513" s="41" t="s">
        <v>392</v>
      </c>
      <c r="F513" s="85" t="s">
        <v>25110</v>
      </c>
      <c r="G513" s="85" t="s">
        <v>13789</v>
      </c>
      <c r="H513" s="85" t="s">
        <v>20690</v>
      </c>
      <c r="I513" s="1" t="s">
        <v>21705</v>
      </c>
      <c r="J513" s="85" t="s">
        <v>105</v>
      </c>
      <c r="K513" s="7" t="s">
        <v>102</v>
      </c>
      <c r="L513" s="1" t="s">
        <v>333</v>
      </c>
      <c r="M513" s="1" t="s">
        <v>16382</v>
      </c>
      <c r="N513" s="2" t="s">
        <v>1145</v>
      </c>
      <c r="O513" s="87">
        <v>129974</v>
      </c>
      <c r="P513" s="87">
        <v>1025</v>
      </c>
      <c r="Q513" s="87">
        <v>128949</v>
      </c>
      <c r="R513" s="87">
        <v>0</v>
      </c>
      <c r="S513" s="87"/>
      <c r="T513" s="87"/>
      <c r="U513" s="85">
        <v>2021</v>
      </c>
      <c r="V513" s="6"/>
      <c r="W513" s="3"/>
      <c r="X513" s="1"/>
      <c r="Y513" s="1" t="s">
        <v>604</v>
      </c>
      <c r="Z513" s="1"/>
      <c r="AA513" s="236"/>
      <c r="AB513" s="123" t="s">
        <v>388</v>
      </c>
      <c r="AC513" s="124" t="s">
        <v>21486</v>
      </c>
      <c r="AD513" s="2" t="s">
        <v>16381</v>
      </c>
      <c r="AE513" s="204"/>
      <c r="AF513" s="203"/>
      <c r="AG513" s="41" t="s">
        <v>21492</v>
      </c>
      <c r="AH513" s="2" t="s">
        <v>589</v>
      </c>
      <c r="AI513" s="80" t="s">
        <v>22000</v>
      </c>
      <c r="AJ513" s="2"/>
      <c r="AK513" s="4"/>
      <c r="AL513" s="85"/>
      <c r="AM513" s="151" t="s">
        <v>19997</v>
      </c>
      <c r="AN513" s="16"/>
      <c r="AO513" s="166"/>
      <c r="AP513" s="5">
        <f t="shared" si="8"/>
        <v>0</v>
      </c>
      <c r="AQ513" s="16"/>
      <c r="AR513" s="205">
        <v>1</v>
      </c>
      <c r="AS513" s="16"/>
      <c r="AT513" s="16"/>
      <c r="AU513" s="16"/>
      <c r="AV513" s="16"/>
      <c r="AW513" s="16"/>
      <c r="AX513" s="16"/>
    </row>
    <row r="514" spans="1:50" customFormat="1" ht="15.75" hidden="1" customHeight="1" x14ac:dyDescent="0.2">
      <c r="A514" s="1" t="s">
        <v>20731</v>
      </c>
      <c r="B514" s="1" t="s">
        <v>20732</v>
      </c>
      <c r="C514" s="85" t="s">
        <v>97</v>
      </c>
      <c r="D514" s="85" t="s">
        <v>13090</v>
      </c>
      <c r="E514" s="41" t="s">
        <v>110</v>
      </c>
      <c r="F514" s="85" t="s">
        <v>23</v>
      </c>
      <c r="G514" s="85" t="s">
        <v>25</v>
      </c>
      <c r="H514" s="85" t="s">
        <v>20690</v>
      </c>
      <c r="I514" s="1" t="s">
        <v>21706</v>
      </c>
      <c r="J514" s="85" t="s">
        <v>105</v>
      </c>
      <c r="K514" s="7" t="s">
        <v>102</v>
      </c>
      <c r="L514" s="1" t="s">
        <v>322</v>
      </c>
      <c r="M514" s="1" t="s">
        <v>433</v>
      </c>
      <c r="N514" s="2" t="s">
        <v>15444</v>
      </c>
      <c r="O514" s="87">
        <v>1908868</v>
      </c>
      <c r="P514" s="87">
        <v>39122</v>
      </c>
      <c r="Q514" s="87">
        <v>1869746</v>
      </c>
      <c r="R514" s="87">
        <v>0</v>
      </c>
      <c r="S514" s="87"/>
      <c r="T514" s="87"/>
      <c r="U514" s="85">
        <v>2020</v>
      </c>
      <c r="V514" s="6"/>
      <c r="W514" s="3"/>
      <c r="X514" s="1"/>
      <c r="Y514" s="1" t="s">
        <v>172</v>
      </c>
      <c r="Z514" s="1"/>
      <c r="AA514" s="236"/>
      <c r="AB514" s="123" t="s">
        <v>97</v>
      </c>
      <c r="AC514" s="124" t="s">
        <v>13040</v>
      </c>
      <c r="AD514" s="41"/>
      <c r="AE514" s="204"/>
      <c r="AF514" s="203"/>
      <c r="AG514" s="41" t="s">
        <v>21484</v>
      </c>
      <c r="AH514" s="2" t="s">
        <v>155</v>
      </c>
      <c r="AI514" s="80" t="s">
        <v>4</v>
      </c>
      <c r="AJ514" s="2"/>
      <c r="AK514" s="4"/>
      <c r="AL514" s="85"/>
      <c r="AM514" s="151" t="s">
        <v>20970</v>
      </c>
      <c r="AN514" s="16"/>
      <c r="AO514" s="166"/>
      <c r="AP514" s="5">
        <f t="shared" si="8"/>
        <v>0</v>
      </c>
      <c r="AQ514" s="16"/>
      <c r="AR514" s="205">
        <v>1</v>
      </c>
      <c r="AS514" s="16"/>
      <c r="AT514" s="16"/>
      <c r="AU514" s="16"/>
      <c r="AV514" s="16"/>
      <c r="AW514" s="16"/>
      <c r="AX514" s="16"/>
    </row>
    <row r="515" spans="1:50" customFormat="1" ht="15.75" hidden="1" customHeight="1" x14ac:dyDescent="0.2">
      <c r="A515" s="1" t="s">
        <v>29020</v>
      </c>
      <c r="B515" s="1" t="s">
        <v>29021</v>
      </c>
      <c r="C515" s="85" t="s">
        <v>97</v>
      </c>
      <c r="D515" s="85" t="s">
        <v>13090</v>
      </c>
      <c r="E515" s="41" t="s">
        <v>154</v>
      </c>
      <c r="F515" s="85" t="s">
        <v>34</v>
      </c>
      <c r="G515" s="85" t="s">
        <v>37</v>
      </c>
      <c r="H515" s="85" t="s">
        <v>20689</v>
      </c>
      <c r="I515" s="1" t="s">
        <v>21702</v>
      </c>
      <c r="J515" s="85" t="s">
        <v>105</v>
      </c>
      <c r="K515" s="7" t="s">
        <v>102</v>
      </c>
      <c r="L515" s="2" t="s">
        <v>219</v>
      </c>
      <c r="M515" s="7" t="s">
        <v>29167</v>
      </c>
      <c r="N515" s="2" t="s">
        <v>193</v>
      </c>
      <c r="O515" s="87">
        <v>92970</v>
      </c>
      <c r="P515" s="87">
        <v>0</v>
      </c>
      <c r="Q515" s="87">
        <v>92970</v>
      </c>
      <c r="R515" s="87">
        <v>0</v>
      </c>
      <c r="S515" s="87"/>
      <c r="T515" s="87"/>
      <c r="U515" s="85">
        <v>2021</v>
      </c>
      <c r="V515" s="6"/>
      <c r="W515" s="3"/>
      <c r="X515" s="1"/>
      <c r="Y515" s="1" t="s">
        <v>129</v>
      </c>
      <c r="Z515" s="1"/>
      <c r="AA515" s="236"/>
      <c r="AB515" s="123" t="s">
        <v>97</v>
      </c>
      <c r="AC515" s="124" t="s">
        <v>29162</v>
      </c>
      <c r="AD515" s="41"/>
      <c r="AE515" s="204"/>
      <c r="AF515" s="203"/>
      <c r="AG515" s="1" t="s">
        <v>29164</v>
      </c>
      <c r="AH515" s="1" t="s">
        <v>121</v>
      </c>
      <c r="AI515" s="80" t="s">
        <v>4</v>
      </c>
      <c r="AJ515" s="2"/>
      <c r="AK515" s="4"/>
      <c r="AL515" s="85"/>
      <c r="AM515" s="151" t="s">
        <v>28169</v>
      </c>
      <c r="AN515" s="16"/>
      <c r="AO515" s="166"/>
      <c r="AP515" s="5">
        <f t="shared" si="8"/>
        <v>0</v>
      </c>
      <c r="AQ515" s="16"/>
      <c r="AR515" s="205">
        <v>1</v>
      </c>
      <c r="AS515" s="16"/>
      <c r="AT515" s="16"/>
      <c r="AU515" s="16"/>
      <c r="AV515" s="16"/>
      <c r="AW515" s="16"/>
      <c r="AX515" s="16"/>
    </row>
    <row r="516" spans="1:50" customFormat="1" ht="15.75" hidden="1" customHeight="1" x14ac:dyDescent="0.2">
      <c r="A516" s="1" t="s">
        <v>21900</v>
      </c>
      <c r="B516" s="1" t="s">
        <v>21901</v>
      </c>
      <c r="C516" s="85" t="s">
        <v>97</v>
      </c>
      <c r="D516" s="85" t="s">
        <v>13090</v>
      </c>
      <c r="E516" s="41" t="s">
        <v>110</v>
      </c>
      <c r="F516" s="85" t="s">
        <v>23</v>
      </c>
      <c r="G516" s="85" t="s">
        <v>25</v>
      </c>
      <c r="H516" s="85" t="s">
        <v>20690</v>
      </c>
      <c r="I516" s="1" t="s">
        <v>21706</v>
      </c>
      <c r="J516" s="85" t="s">
        <v>105</v>
      </c>
      <c r="K516" s="7" t="s">
        <v>102</v>
      </c>
      <c r="L516" s="2" t="s">
        <v>322</v>
      </c>
      <c r="M516" s="2" t="s">
        <v>433</v>
      </c>
      <c r="N516" s="2" t="s">
        <v>15444</v>
      </c>
      <c r="O516" s="87">
        <v>186441</v>
      </c>
      <c r="P516" s="87">
        <v>37441</v>
      </c>
      <c r="Q516" s="87">
        <v>149000</v>
      </c>
      <c r="R516" s="87">
        <v>0</v>
      </c>
      <c r="S516" s="87"/>
      <c r="T516" s="87"/>
      <c r="U516" s="85">
        <v>2021</v>
      </c>
      <c r="V516" s="6"/>
      <c r="W516" s="3"/>
      <c r="X516" s="1"/>
      <c r="Y516" s="1" t="s">
        <v>172</v>
      </c>
      <c r="Z516" s="1"/>
      <c r="AA516" s="236"/>
      <c r="AB516" s="123" t="s">
        <v>97</v>
      </c>
      <c r="AC516" s="124" t="s">
        <v>13040</v>
      </c>
      <c r="AD516" s="41"/>
      <c r="AE516" s="204"/>
      <c r="AF516" s="203"/>
      <c r="AG516" s="1" t="s">
        <v>21484</v>
      </c>
      <c r="AH516" s="2" t="s">
        <v>155</v>
      </c>
      <c r="AI516" s="80" t="s">
        <v>4</v>
      </c>
      <c r="AJ516" s="2"/>
      <c r="AK516" s="4"/>
      <c r="AL516" s="85"/>
      <c r="AM516" s="151" t="s">
        <v>24840</v>
      </c>
      <c r="AN516" s="16"/>
      <c r="AO516" s="166"/>
      <c r="AP516" s="5">
        <f t="shared" si="8"/>
        <v>0</v>
      </c>
      <c r="AQ516" s="16"/>
      <c r="AR516" s="205">
        <v>1</v>
      </c>
      <c r="AS516" s="16"/>
      <c r="AT516" s="16"/>
      <c r="AU516" s="16"/>
      <c r="AV516" s="16"/>
      <c r="AW516" s="16"/>
      <c r="AX516" s="16"/>
    </row>
    <row r="517" spans="1:50" customFormat="1" ht="15.75" hidden="1" customHeight="1" x14ac:dyDescent="0.2">
      <c r="A517" s="1" t="s">
        <v>29022</v>
      </c>
      <c r="B517" s="1" t="s">
        <v>29023</v>
      </c>
      <c r="C517" s="85" t="s">
        <v>97</v>
      </c>
      <c r="D517" s="85" t="s">
        <v>13090</v>
      </c>
      <c r="E517" s="41" t="s">
        <v>154</v>
      </c>
      <c r="F517" s="85" t="s">
        <v>34</v>
      </c>
      <c r="G517" s="85" t="s">
        <v>37</v>
      </c>
      <c r="H517" s="85" t="s">
        <v>20689</v>
      </c>
      <c r="I517" s="1" t="s">
        <v>21702</v>
      </c>
      <c r="J517" s="85" t="s">
        <v>105</v>
      </c>
      <c r="K517" s="7" t="s">
        <v>102</v>
      </c>
      <c r="L517" s="2" t="s">
        <v>333</v>
      </c>
      <c r="M517" s="7" t="s">
        <v>29168</v>
      </c>
      <c r="N517" s="2" t="s">
        <v>193</v>
      </c>
      <c r="O517" s="87">
        <v>72536</v>
      </c>
      <c r="P517" s="87">
        <v>0</v>
      </c>
      <c r="Q517" s="87">
        <v>72536</v>
      </c>
      <c r="R517" s="87">
        <v>0</v>
      </c>
      <c r="S517" s="87"/>
      <c r="T517" s="87"/>
      <c r="U517" s="85">
        <v>2021</v>
      </c>
      <c r="V517" s="6"/>
      <c r="W517" s="3"/>
      <c r="X517" s="1"/>
      <c r="Y517" s="1" t="s">
        <v>129</v>
      </c>
      <c r="Z517" s="1"/>
      <c r="AA517" s="236"/>
      <c r="AB517" s="123" t="s">
        <v>97</v>
      </c>
      <c r="AC517" s="124" t="s">
        <v>29162</v>
      </c>
      <c r="AD517" s="41"/>
      <c r="AE517" s="204"/>
      <c r="AF517" s="203"/>
      <c r="AG517" s="1" t="s">
        <v>29164</v>
      </c>
      <c r="AH517" s="1" t="s">
        <v>121</v>
      </c>
      <c r="AI517" s="80" t="s">
        <v>4</v>
      </c>
      <c r="AJ517" s="2"/>
      <c r="AK517" s="4"/>
      <c r="AL517" s="85"/>
      <c r="AM517" s="151" t="s">
        <v>28169</v>
      </c>
      <c r="AN517" s="16"/>
      <c r="AO517" s="166"/>
      <c r="AP517" s="5">
        <f t="shared" si="8"/>
        <v>0</v>
      </c>
      <c r="AQ517" s="16"/>
      <c r="AR517" s="205">
        <v>1</v>
      </c>
      <c r="AS517" s="16"/>
      <c r="AT517" s="16"/>
      <c r="AU517" s="16"/>
      <c r="AV517" s="16"/>
      <c r="AW517" s="16"/>
      <c r="AX517" s="16"/>
    </row>
    <row r="518" spans="1:50" customFormat="1" ht="15.75" hidden="1" customHeight="1" x14ac:dyDescent="0.2">
      <c r="A518" s="1" t="s">
        <v>20733</v>
      </c>
      <c r="B518" s="1" t="s">
        <v>20734</v>
      </c>
      <c r="C518" s="85" t="s">
        <v>97</v>
      </c>
      <c r="D518" s="85" t="s">
        <v>13090</v>
      </c>
      <c r="E518" s="41" t="s">
        <v>392</v>
      </c>
      <c r="F518" s="85" t="s">
        <v>25110</v>
      </c>
      <c r="G518" s="85" t="s">
        <v>13789</v>
      </c>
      <c r="H518" s="85" t="s">
        <v>20690</v>
      </c>
      <c r="I518" s="1" t="s">
        <v>21705</v>
      </c>
      <c r="J518" s="85" t="s">
        <v>105</v>
      </c>
      <c r="K518" s="7" t="s">
        <v>102</v>
      </c>
      <c r="L518" s="1" t="s">
        <v>271</v>
      </c>
      <c r="M518" s="1" t="s">
        <v>20736</v>
      </c>
      <c r="N518" s="2" t="s">
        <v>20735</v>
      </c>
      <c r="O518" s="87">
        <v>0</v>
      </c>
      <c r="P518" s="87">
        <v>0</v>
      </c>
      <c r="Q518" s="87">
        <v>0</v>
      </c>
      <c r="R518" s="87">
        <v>0</v>
      </c>
      <c r="S518" s="87"/>
      <c r="T518" s="87"/>
      <c r="U518" s="85" t="s">
        <v>112</v>
      </c>
      <c r="V518" s="6"/>
      <c r="W518" s="3"/>
      <c r="X518" s="1"/>
      <c r="Y518" s="1"/>
      <c r="Z518" s="1"/>
      <c r="AA518" s="236"/>
      <c r="AB518" s="123" t="s">
        <v>97</v>
      </c>
      <c r="AC518" s="124" t="s">
        <v>21491</v>
      </c>
      <c r="AD518" s="124" t="s">
        <v>23608</v>
      </c>
      <c r="AE518" s="204"/>
      <c r="AF518" s="203"/>
      <c r="AG518" s="41" t="s">
        <v>21492</v>
      </c>
      <c r="AH518" s="2" t="s">
        <v>589</v>
      </c>
      <c r="AI518" s="80" t="s">
        <v>4</v>
      </c>
      <c r="AJ518" s="2"/>
      <c r="AK518" s="4"/>
      <c r="AL518" s="85"/>
      <c r="AM518" s="151" t="s">
        <v>20970</v>
      </c>
      <c r="AN518" s="16"/>
      <c r="AO518" s="166"/>
      <c r="AP518" s="5">
        <f t="shared" ref="AP518:AP581" si="9">SUBTOTAL(109,U518)</f>
        <v>0</v>
      </c>
      <c r="AQ518" s="16"/>
      <c r="AR518" s="205">
        <v>1</v>
      </c>
      <c r="AS518" s="16"/>
      <c r="AT518" s="16"/>
      <c r="AU518" s="16"/>
      <c r="AV518" s="16"/>
      <c r="AW518" s="16"/>
      <c r="AX518" s="16"/>
    </row>
    <row r="519" spans="1:50" customFormat="1" ht="15.75" hidden="1" customHeight="1" x14ac:dyDescent="0.2">
      <c r="A519" s="1" t="s">
        <v>16383</v>
      </c>
      <c r="B519" s="1" t="s">
        <v>16384</v>
      </c>
      <c r="C519" s="85" t="s">
        <v>97</v>
      </c>
      <c r="D519" s="85" t="s">
        <v>23566</v>
      </c>
      <c r="E519" s="41" t="s">
        <v>392</v>
      </c>
      <c r="F519" s="85" t="s">
        <v>23</v>
      </c>
      <c r="G519" s="85" t="s">
        <v>29</v>
      </c>
      <c r="H519" s="85" t="s">
        <v>20690</v>
      </c>
      <c r="I519" s="1" t="s">
        <v>21693</v>
      </c>
      <c r="J519" s="85" t="s">
        <v>105</v>
      </c>
      <c r="K519" s="7" t="s">
        <v>102</v>
      </c>
      <c r="L519" s="1" t="s">
        <v>322</v>
      </c>
      <c r="M519" s="1" t="s">
        <v>1128</v>
      </c>
      <c r="N519" s="2" t="s">
        <v>999</v>
      </c>
      <c r="O519" s="87">
        <v>89712</v>
      </c>
      <c r="P519" s="87">
        <v>13617</v>
      </c>
      <c r="Q519" s="87">
        <v>76095</v>
      </c>
      <c r="R519" s="87">
        <v>0</v>
      </c>
      <c r="S519" s="87"/>
      <c r="T519" s="87"/>
      <c r="U519" s="85">
        <v>2021</v>
      </c>
      <c r="V519" s="6"/>
      <c r="W519" s="3"/>
      <c r="X519" s="1"/>
      <c r="Y519" s="1" t="s">
        <v>561</v>
      </c>
      <c r="Z519" s="1"/>
      <c r="AA519" s="236"/>
      <c r="AB519" s="123" t="s">
        <v>388</v>
      </c>
      <c r="AC519" s="124" t="s">
        <v>21486</v>
      </c>
      <c r="AD519" s="41" t="s">
        <v>25652</v>
      </c>
      <c r="AE519" s="204"/>
      <c r="AF519" s="203"/>
      <c r="AG519" s="41" t="s">
        <v>21484</v>
      </c>
      <c r="AH519" s="2" t="s">
        <v>394</v>
      </c>
      <c r="AI519" s="80" t="s">
        <v>21665</v>
      </c>
      <c r="AJ519" s="2"/>
      <c r="AK519" s="4"/>
      <c r="AL519" s="85"/>
      <c r="AM519" s="151" t="s">
        <v>19997</v>
      </c>
      <c r="AN519" s="16"/>
      <c r="AO519" s="166"/>
      <c r="AP519" s="5">
        <f t="shared" si="9"/>
        <v>0</v>
      </c>
      <c r="AQ519" s="16"/>
      <c r="AR519" s="205">
        <v>1</v>
      </c>
      <c r="AS519" s="16"/>
      <c r="AT519" s="16"/>
      <c r="AU519" s="16"/>
      <c r="AV519" s="16"/>
      <c r="AW519" s="16"/>
      <c r="AX519" s="16"/>
    </row>
    <row r="520" spans="1:50" customFormat="1" ht="15.75" hidden="1" customHeight="1" x14ac:dyDescent="0.2">
      <c r="A520" s="1" t="s">
        <v>20737</v>
      </c>
      <c r="B520" s="1" t="s">
        <v>20738</v>
      </c>
      <c r="C520" s="85" t="s">
        <v>97</v>
      </c>
      <c r="D520" s="85" t="s">
        <v>13090</v>
      </c>
      <c r="E520" s="41" t="s">
        <v>392</v>
      </c>
      <c r="F520" s="85" t="s">
        <v>34</v>
      </c>
      <c r="G520" s="85" t="s">
        <v>37</v>
      </c>
      <c r="H520" s="85" t="s">
        <v>20689</v>
      </c>
      <c r="I520" s="1" t="s">
        <v>21695</v>
      </c>
      <c r="J520" s="85" t="s">
        <v>105</v>
      </c>
      <c r="K520" s="7" t="s">
        <v>102</v>
      </c>
      <c r="L520" s="1" t="s">
        <v>1075</v>
      </c>
      <c r="M520" s="1" t="s">
        <v>20739</v>
      </c>
      <c r="N520" s="2" t="s">
        <v>16291</v>
      </c>
      <c r="O520" s="87">
        <v>0</v>
      </c>
      <c r="P520" s="87">
        <v>0</v>
      </c>
      <c r="Q520" s="87">
        <v>0</v>
      </c>
      <c r="R520" s="87">
        <v>0</v>
      </c>
      <c r="S520" s="87"/>
      <c r="T520" s="87"/>
      <c r="U520" s="85" t="s">
        <v>112</v>
      </c>
      <c r="V520" s="6"/>
      <c r="W520" s="3"/>
      <c r="X520" s="1"/>
      <c r="Y520" s="1"/>
      <c r="Z520" s="1"/>
      <c r="AA520" s="236"/>
      <c r="AB520" s="123" t="s">
        <v>97</v>
      </c>
      <c r="AC520" s="124" t="s">
        <v>13098</v>
      </c>
      <c r="AD520" s="41"/>
      <c r="AE520" s="204"/>
      <c r="AF520" s="203"/>
      <c r="AG520" s="41" t="s">
        <v>21480</v>
      </c>
      <c r="AH520" s="2" t="s">
        <v>121</v>
      </c>
      <c r="AI520" s="80" t="s">
        <v>4</v>
      </c>
      <c r="AJ520" s="2"/>
      <c r="AK520" s="4"/>
      <c r="AL520" s="85"/>
      <c r="AM520" s="151" t="s">
        <v>20970</v>
      </c>
      <c r="AN520" s="16"/>
      <c r="AO520" s="166"/>
      <c r="AP520" s="5">
        <f t="shared" si="9"/>
        <v>0</v>
      </c>
      <c r="AQ520" s="16"/>
      <c r="AR520" s="205">
        <v>1</v>
      </c>
      <c r="AS520" s="16"/>
      <c r="AT520" s="16"/>
      <c r="AU520" s="16"/>
      <c r="AV520" s="16"/>
      <c r="AW520" s="16"/>
      <c r="AX520" s="16"/>
    </row>
    <row r="521" spans="1:50" customFormat="1" ht="15.75" hidden="1" customHeight="1" x14ac:dyDescent="0.2">
      <c r="A521" s="1" t="s">
        <v>16385</v>
      </c>
      <c r="B521" s="1" t="s">
        <v>16386</v>
      </c>
      <c r="C521" s="85" t="s">
        <v>97</v>
      </c>
      <c r="D521" s="85" t="s">
        <v>23566</v>
      </c>
      <c r="E521" s="41" t="s">
        <v>392</v>
      </c>
      <c r="F521" s="85" t="s">
        <v>23</v>
      </c>
      <c r="G521" s="85" t="s">
        <v>29</v>
      </c>
      <c r="H521" s="85" t="s">
        <v>20690</v>
      </c>
      <c r="I521" s="1" t="s">
        <v>21693</v>
      </c>
      <c r="J521" s="85" t="s">
        <v>105</v>
      </c>
      <c r="K521" s="7" t="s">
        <v>102</v>
      </c>
      <c r="L521" s="1" t="s">
        <v>322</v>
      </c>
      <c r="M521" s="1" t="s">
        <v>433</v>
      </c>
      <c r="N521" s="2" t="s">
        <v>1314</v>
      </c>
      <c r="O521" s="87">
        <v>58191</v>
      </c>
      <c r="P521" s="87">
        <v>0</v>
      </c>
      <c r="Q521" s="87">
        <v>58191</v>
      </c>
      <c r="R521" s="87">
        <v>0</v>
      </c>
      <c r="S521" s="87"/>
      <c r="T521" s="87"/>
      <c r="U521" s="85">
        <v>2021</v>
      </c>
      <c r="V521" s="6"/>
      <c r="W521" s="3"/>
      <c r="X521" s="1"/>
      <c r="Y521" s="1" t="s">
        <v>109</v>
      </c>
      <c r="Z521" s="1"/>
      <c r="AA521" s="236"/>
      <c r="AB521" s="123" t="s">
        <v>388</v>
      </c>
      <c r="AC521" s="124" t="s">
        <v>21486</v>
      </c>
      <c r="AD521" s="2" t="s">
        <v>21520</v>
      </c>
      <c r="AE521" s="204"/>
      <c r="AF521" s="203"/>
      <c r="AG521" s="41" t="s">
        <v>21484</v>
      </c>
      <c r="AH521" s="2" t="s">
        <v>394</v>
      </c>
      <c r="AI521" s="80" t="s">
        <v>22001</v>
      </c>
      <c r="AJ521" s="2" t="s">
        <v>1607</v>
      </c>
      <c r="AK521" s="4"/>
      <c r="AL521" s="85"/>
      <c r="AM521" s="151" t="s">
        <v>19997</v>
      </c>
      <c r="AN521" s="16"/>
      <c r="AO521" s="166"/>
      <c r="AP521" s="5">
        <f t="shared" si="9"/>
        <v>0</v>
      </c>
      <c r="AQ521" s="16"/>
      <c r="AR521" s="205">
        <v>1</v>
      </c>
      <c r="AS521" s="16"/>
      <c r="AT521" s="16"/>
      <c r="AU521" s="16"/>
      <c r="AV521" s="16"/>
      <c r="AW521" s="16"/>
      <c r="AX521" s="16"/>
    </row>
    <row r="522" spans="1:50" customFormat="1" ht="15.75" hidden="1" customHeight="1" x14ac:dyDescent="0.2">
      <c r="A522" s="1" t="s">
        <v>16387</v>
      </c>
      <c r="B522" s="1" t="s">
        <v>16388</v>
      </c>
      <c r="C522" s="85" t="s">
        <v>97</v>
      </c>
      <c r="D522" s="85" t="s">
        <v>13090</v>
      </c>
      <c r="E522" s="41" t="s">
        <v>154</v>
      </c>
      <c r="F522" s="85" t="s">
        <v>23</v>
      </c>
      <c r="G522" s="85" t="s">
        <v>25</v>
      </c>
      <c r="H522" s="85" t="s">
        <v>20690</v>
      </c>
      <c r="I522" s="1" t="s">
        <v>21706</v>
      </c>
      <c r="J522" s="85" t="s">
        <v>105</v>
      </c>
      <c r="K522" s="7" t="s">
        <v>102</v>
      </c>
      <c r="L522" s="1" t="s">
        <v>260</v>
      </c>
      <c r="M522" s="1" t="s">
        <v>16390</v>
      </c>
      <c r="N522" s="2" t="s">
        <v>16389</v>
      </c>
      <c r="O522" s="87">
        <v>13250</v>
      </c>
      <c r="P522" s="87">
        <v>0</v>
      </c>
      <c r="Q522" s="87">
        <v>13250</v>
      </c>
      <c r="R522" s="87">
        <v>0</v>
      </c>
      <c r="S522" s="87"/>
      <c r="T522" s="87"/>
      <c r="U522" s="85">
        <v>2020</v>
      </c>
      <c r="V522" s="6"/>
      <c r="W522" s="3"/>
      <c r="X522" s="1"/>
      <c r="Y522" s="1" t="s">
        <v>129</v>
      </c>
      <c r="Z522" s="1"/>
      <c r="AA522" s="236"/>
      <c r="AB522" s="123" t="s">
        <v>97</v>
      </c>
      <c r="AC522" s="124" t="s">
        <v>13040</v>
      </c>
      <c r="AD522" s="41"/>
      <c r="AE522" s="204"/>
      <c r="AF522" s="203"/>
      <c r="AG522" s="41" t="s">
        <v>21484</v>
      </c>
      <c r="AH522" s="2" t="s">
        <v>155</v>
      </c>
      <c r="AI522" s="80" t="s">
        <v>4</v>
      </c>
      <c r="AJ522" s="2"/>
      <c r="AK522" s="4"/>
      <c r="AL522" s="85"/>
      <c r="AM522" s="151" t="s">
        <v>19997</v>
      </c>
      <c r="AN522" s="16"/>
      <c r="AO522" s="166"/>
      <c r="AP522" s="5">
        <f t="shared" si="9"/>
        <v>0</v>
      </c>
      <c r="AQ522" s="16"/>
      <c r="AR522" s="205">
        <v>1</v>
      </c>
      <c r="AS522" s="16"/>
      <c r="AT522" s="16"/>
      <c r="AU522" s="16"/>
      <c r="AV522" s="16"/>
      <c r="AW522" s="16"/>
      <c r="AX522" s="16"/>
    </row>
    <row r="523" spans="1:50" customFormat="1" ht="15.75" hidden="1" customHeight="1" x14ac:dyDescent="0.2">
      <c r="A523" s="1" t="s">
        <v>16391</v>
      </c>
      <c r="B523" s="1" t="s">
        <v>16392</v>
      </c>
      <c r="C523" s="85" t="s">
        <v>97</v>
      </c>
      <c r="D523" s="85" t="s">
        <v>23566</v>
      </c>
      <c r="E523" s="41" t="s">
        <v>392</v>
      </c>
      <c r="F523" s="85" t="s">
        <v>25110</v>
      </c>
      <c r="G523" s="85" t="s">
        <v>13789</v>
      </c>
      <c r="H523" s="85" t="s">
        <v>20690</v>
      </c>
      <c r="I523" s="1" t="s">
        <v>21705</v>
      </c>
      <c r="J523" s="85" t="s">
        <v>105</v>
      </c>
      <c r="K523" s="7" t="s">
        <v>102</v>
      </c>
      <c r="L523" s="1" t="s">
        <v>271</v>
      </c>
      <c r="M523" s="1" t="s">
        <v>16394</v>
      </c>
      <c r="N523" s="2" t="s">
        <v>1145</v>
      </c>
      <c r="O523" s="87">
        <v>28933</v>
      </c>
      <c r="P523" s="87">
        <v>0</v>
      </c>
      <c r="Q523" s="87">
        <v>28933</v>
      </c>
      <c r="R523" s="87">
        <v>0</v>
      </c>
      <c r="S523" s="87"/>
      <c r="T523" s="87"/>
      <c r="U523" s="85">
        <v>2021</v>
      </c>
      <c r="V523" s="6"/>
      <c r="W523" s="3"/>
      <c r="X523" s="1"/>
      <c r="Y523" s="1" t="s">
        <v>472</v>
      </c>
      <c r="Z523" s="1"/>
      <c r="AA523" s="236"/>
      <c r="AB523" s="123" t="s">
        <v>388</v>
      </c>
      <c r="AC523" s="124" t="s">
        <v>21486</v>
      </c>
      <c r="AD523" s="2" t="s">
        <v>16393</v>
      </c>
      <c r="AE523" s="204"/>
      <c r="AF523" s="203"/>
      <c r="AG523" s="41" t="s">
        <v>21492</v>
      </c>
      <c r="AH523" s="2" t="s">
        <v>589</v>
      </c>
      <c r="AI523" s="80" t="s">
        <v>22002</v>
      </c>
      <c r="AJ523" s="2"/>
      <c r="AK523" s="4"/>
      <c r="AL523" s="85"/>
      <c r="AM523" s="151" t="s">
        <v>19997</v>
      </c>
      <c r="AN523" s="16"/>
      <c r="AO523" s="166"/>
      <c r="AP523" s="5">
        <f t="shared" si="9"/>
        <v>0</v>
      </c>
      <c r="AQ523" s="16"/>
      <c r="AR523" s="205">
        <v>1</v>
      </c>
      <c r="AS523" s="16"/>
      <c r="AT523" s="16"/>
      <c r="AU523" s="16"/>
      <c r="AV523" s="16"/>
      <c r="AW523" s="16"/>
      <c r="AX523" s="16"/>
    </row>
    <row r="524" spans="1:50" customFormat="1" ht="15.75" hidden="1" customHeight="1" x14ac:dyDescent="0.2">
      <c r="A524" s="1" t="s">
        <v>16395</v>
      </c>
      <c r="B524" s="1" t="s">
        <v>16396</v>
      </c>
      <c r="C524" s="85" t="s">
        <v>97</v>
      </c>
      <c r="D524" s="85" t="s">
        <v>23566</v>
      </c>
      <c r="E524" s="41" t="s">
        <v>392</v>
      </c>
      <c r="F524" s="85" t="s">
        <v>25110</v>
      </c>
      <c r="G524" s="85" t="s">
        <v>13789</v>
      </c>
      <c r="H524" s="85" t="s">
        <v>20690</v>
      </c>
      <c r="I524" s="1" t="s">
        <v>21705</v>
      </c>
      <c r="J524" s="85" t="s">
        <v>105</v>
      </c>
      <c r="K524" s="7" t="s">
        <v>102</v>
      </c>
      <c r="L524" s="1" t="s">
        <v>271</v>
      </c>
      <c r="M524" s="1" t="s">
        <v>16394</v>
      </c>
      <c r="N524" s="2" t="s">
        <v>1145</v>
      </c>
      <c r="O524" s="87">
        <v>27095</v>
      </c>
      <c r="P524" s="87">
        <v>0</v>
      </c>
      <c r="Q524" s="87">
        <v>27095</v>
      </c>
      <c r="R524" s="87">
        <v>0</v>
      </c>
      <c r="S524" s="87"/>
      <c r="T524" s="87"/>
      <c r="U524" s="85">
        <v>2021</v>
      </c>
      <c r="V524" s="6"/>
      <c r="W524" s="3"/>
      <c r="X524" s="1"/>
      <c r="Y524" s="1" t="s">
        <v>472</v>
      </c>
      <c r="Z524" s="1"/>
      <c r="AA524" s="236"/>
      <c r="AB524" s="123" t="s">
        <v>388</v>
      </c>
      <c r="AC524" s="124" t="s">
        <v>21486</v>
      </c>
      <c r="AD524" s="2" t="s">
        <v>16397</v>
      </c>
      <c r="AE524" s="204"/>
      <c r="AF524" s="203"/>
      <c r="AG524" s="41" t="s">
        <v>21492</v>
      </c>
      <c r="AH524" s="2" t="s">
        <v>589</v>
      </c>
      <c r="AI524" s="80" t="s">
        <v>22003</v>
      </c>
      <c r="AJ524" s="2"/>
      <c r="AK524" s="4"/>
      <c r="AL524" s="85"/>
      <c r="AM524" s="151" t="s">
        <v>19997</v>
      </c>
      <c r="AN524" s="16"/>
      <c r="AO524" s="166"/>
      <c r="AP524" s="5">
        <f t="shared" si="9"/>
        <v>0</v>
      </c>
      <c r="AQ524" s="16"/>
      <c r="AR524" s="205">
        <v>1</v>
      </c>
      <c r="AS524" s="16"/>
      <c r="AT524" s="16"/>
      <c r="AU524" s="16"/>
      <c r="AV524" s="16"/>
      <c r="AW524" s="16"/>
      <c r="AX524" s="16"/>
    </row>
    <row r="525" spans="1:50" customFormat="1" ht="15.75" hidden="1" customHeight="1" x14ac:dyDescent="0.2">
      <c r="A525" s="1" t="s">
        <v>29024</v>
      </c>
      <c r="B525" s="1" t="s">
        <v>29025</v>
      </c>
      <c r="C525" s="85" t="s">
        <v>97</v>
      </c>
      <c r="D525" s="85" t="s">
        <v>13090</v>
      </c>
      <c r="E525" s="41" t="s">
        <v>1800</v>
      </c>
      <c r="F525" s="85" t="s">
        <v>34</v>
      </c>
      <c r="G525" s="85" t="s">
        <v>37</v>
      </c>
      <c r="H525" s="85" t="s">
        <v>20689</v>
      </c>
      <c r="I525" s="1" t="s">
        <v>21702</v>
      </c>
      <c r="J525" s="85" t="s">
        <v>105</v>
      </c>
      <c r="K525" s="7" t="s">
        <v>102</v>
      </c>
      <c r="L525" s="2" t="s">
        <v>106</v>
      </c>
      <c r="M525" s="7" t="s">
        <v>411</v>
      </c>
      <c r="N525" s="2" t="s">
        <v>193</v>
      </c>
      <c r="O525" s="87">
        <v>0</v>
      </c>
      <c r="P525" s="87">
        <v>0</v>
      </c>
      <c r="Q525" s="87">
        <v>0</v>
      </c>
      <c r="R525" s="87">
        <v>0</v>
      </c>
      <c r="S525" s="87"/>
      <c r="T525" s="87"/>
      <c r="U525" s="85" t="s">
        <v>112</v>
      </c>
      <c r="V525" s="6"/>
      <c r="W525" s="3"/>
      <c r="X525" s="1"/>
      <c r="Y525" s="1" t="s">
        <v>109</v>
      </c>
      <c r="Z525" s="1"/>
      <c r="AA525" s="236"/>
      <c r="AB525" s="123" t="s">
        <v>97</v>
      </c>
      <c r="AC525" s="124" t="s">
        <v>29162</v>
      </c>
      <c r="AD525" s="41"/>
      <c r="AE525" s="204"/>
      <c r="AF525" s="203"/>
      <c r="AG525" s="1" t="s">
        <v>29164</v>
      </c>
      <c r="AH525" s="1" t="s">
        <v>121</v>
      </c>
      <c r="AI525" s="80" t="s">
        <v>4</v>
      </c>
      <c r="AJ525" s="2"/>
      <c r="AK525" s="4"/>
      <c r="AL525" s="85"/>
      <c r="AM525" s="151" t="s">
        <v>28169</v>
      </c>
      <c r="AN525" s="16"/>
      <c r="AO525" s="166"/>
      <c r="AP525" s="5">
        <f t="shared" si="9"/>
        <v>0</v>
      </c>
      <c r="AQ525" s="16"/>
      <c r="AR525" s="205">
        <v>1</v>
      </c>
      <c r="AS525" s="16"/>
      <c r="AT525" s="16"/>
      <c r="AU525" s="16"/>
      <c r="AV525" s="16"/>
      <c r="AW525" s="16"/>
      <c r="AX525" s="16"/>
    </row>
    <row r="526" spans="1:50" customFormat="1" ht="15.75" hidden="1" customHeight="1" x14ac:dyDescent="0.2">
      <c r="A526" s="1" t="s">
        <v>29026</v>
      </c>
      <c r="B526" s="1" t="s">
        <v>29027</v>
      </c>
      <c r="C526" s="85" t="s">
        <v>97</v>
      </c>
      <c r="D526" s="85" t="s">
        <v>13090</v>
      </c>
      <c r="E526" s="41" t="s">
        <v>1800</v>
      </c>
      <c r="F526" s="85" t="s">
        <v>34</v>
      </c>
      <c r="G526" s="85" t="s">
        <v>37</v>
      </c>
      <c r="H526" s="85" t="s">
        <v>20689</v>
      </c>
      <c r="I526" s="1" t="s">
        <v>21702</v>
      </c>
      <c r="J526" s="85" t="s">
        <v>105</v>
      </c>
      <c r="K526" s="7" t="s">
        <v>102</v>
      </c>
      <c r="L526" s="2" t="s">
        <v>637</v>
      </c>
      <c r="M526" s="7" t="s">
        <v>29169</v>
      </c>
      <c r="N526" s="2" t="s">
        <v>193</v>
      </c>
      <c r="O526" s="87">
        <v>0</v>
      </c>
      <c r="P526" s="87">
        <v>0</v>
      </c>
      <c r="Q526" s="87">
        <v>0</v>
      </c>
      <c r="R526" s="87">
        <v>0</v>
      </c>
      <c r="S526" s="87"/>
      <c r="T526" s="87"/>
      <c r="U526" s="85" t="s">
        <v>112</v>
      </c>
      <c r="V526" s="6"/>
      <c r="W526" s="3"/>
      <c r="X526" s="1"/>
      <c r="Y526" s="1" t="s">
        <v>109</v>
      </c>
      <c r="Z526" s="1"/>
      <c r="AA526" s="236"/>
      <c r="AB526" s="123" t="s">
        <v>97</v>
      </c>
      <c r="AC526" s="124" t="s">
        <v>29162</v>
      </c>
      <c r="AD526" s="41"/>
      <c r="AE526" s="204"/>
      <c r="AF526" s="203"/>
      <c r="AG526" s="1" t="s">
        <v>29164</v>
      </c>
      <c r="AH526" s="1" t="s">
        <v>121</v>
      </c>
      <c r="AI526" s="80" t="s">
        <v>4</v>
      </c>
      <c r="AJ526" s="2"/>
      <c r="AK526" s="4"/>
      <c r="AL526" s="85"/>
      <c r="AM526" s="151" t="s">
        <v>28169</v>
      </c>
      <c r="AN526" s="16"/>
      <c r="AO526" s="166"/>
      <c r="AP526" s="5">
        <f t="shared" si="9"/>
        <v>0</v>
      </c>
      <c r="AQ526" s="16"/>
      <c r="AR526" s="205">
        <v>1</v>
      </c>
      <c r="AS526" s="16"/>
      <c r="AT526" s="16"/>
      <c r="AU526" s="16"/>
      <c r="AV526" s="16"/>
      <c r="AW526" s="16"/>
      <c r="AX526" s="16"/>
    </row>
    <row r="527" spans="1:50" customFormat="1" ht="15.75" hidden="1" customHeight="1" x14ac:dyDescent="0.2">
      <c r="A527" s="1" t="s">
        <v>29028</v>
      </c>
      <c r="B527" s="1" t="s">
        <v>29029</v>
      </c>
      <c r="C527" s="85" t="s">
        <v>97</v>
      </c>
      <c r="D527" s="85" t="s">
        <v>13090</v>
      </c>
      <c r="E527" s="41" t="s">
        <v>154</v>
      </c>
      <c r="F527" s="85" t="s">
        <v>34</v>
      </c>
      <c r="G527" s="85" t="s">
        <v>37</v>
      </c>
      <c r="H527" s="85" t="s">
        <v>20689</v>
      </c>
      <c r="I527" s="1" t="s">
        <v>21702</v>
      </c>
      <c r="J527" s="85" t="s">
        <v>105</v>
      </c>
      <c r="K527" s="7" t="s">
        <v>102</v>
      </c>
      <c r="L527" s="2" t="s">
        <v>363</v>
      </c>
      <c r="M527" s="7" t="s">
        <v>29170</v>
      </c>
      <c r="N527" s="2" t="s">
        <v>193</v>
      </c>
      <c r="O527" s="87">
        <v>770071</v>
      </c>
      <c r="P527" s="87">
        <v>0</v>
      </c>
      <c r="Q527" s="87">
        <v>770071</v>
      </c>
      <c r="R527" s="87">
        <v>0</v>
      </c>
      <c r="S527" s="87"/>
      <c r="T527" s="87"/>
      <c r="U527" s="85">
        <v>2019</v>
      </c>
      <c r="V527" s="6"/>
      <c r="W527" s="3"/>
      <c r="X527" s="1"/>
      <c r="Y527" s="1" t="s">
        <v>109</v>
      </c>
      <c r="Z527" s="1"/>
      <c r="AA527" s="236"/>
      <c r="AB527" s="123" t="s">
        <v>97</v>
      </c>
      <c r="AC527" s="124" t="s">
        <v>29162</v>
      </c>
      <c r="AD527" s="41"/>
      <c r="AE527" s="204"/>
      <c r="AF527" s="203"/>
      <c r="AG527" s="1" t="s">
        <v>29164</v>
      </c>
      <c r="AH527" s="1" t="s">
        <v>121</v>
      </c>
      <c r="AI527" s="80" t="s">
        <v>4</v>
      </c>
      <c r="AJ527" s="2"/>
      <c r="AK527" s="4"/>
      <c r="AL527" s="85"/>
      <c r="AM527" s="151" t="s">
        <v>28169</v>
      </c>
      <c r="AN527" s="16"/>
      <c r="AO527" s="166"/>
      <c r="AP527" s="5">
        <f t="shared" si="9"/>
        <v>0</v>
      </c>
      <c r="AQ527" s="16"/>
      <c r="AR527" s="205">
        <v>1</v>
      </c>
      <c r="AS527" s="16"/>
      <c r="AT527" s="16"/>
      <c r="AU527" s="16"/>
      <c r="AV527" s="16"/>
      <c r="AW527" s="16"/>
      <c r="AX527" s="16"/>
    </row>
    <row r="528" spans="1:50" customFormat="1" ht="15.75" hidden="1" customHeight="1" x14ac:dyDescent="0.2">
      <c r="A528" s="1" t="s">
        <v>20740</v>
      </c>
      <c r="B528" s="1" t="s">
        <v>20741</v>
      </c>
      <c r="C528" s="85" t="s">
        <v>97</v>
      </c>
      <c r="D528" s="85" t="s">
        <v>13090</v>
      </c>
      <c r="E528" s="41" t="s">
        <v>154</v>
      </c>
      <c r="F528" s="85" t="s">
        <v>34</v>
      </c>
      <c r="G528" s="85" t="s">
        <v>37</v>
      </c>
      <c r="H528" s="85" t="s">
        <v>20689</v>
      </c>
      <c r="I528" s="1" t="s">
        <v>21702</v>
      </c>
      <c r="J528" s="85" t="s">
        <v>105</v>
      </c>
      <c r="K528" s="7" t="s">
        <v>102</v>
      </c>
      <c r="L528" s="1" t="s">
        <v>341</v>
      </c>
      <c r="M528" s="1" t="s">
        <v>20743</v>
      </c>
      <c r="N528" s="2" t="s">
        <v>20742</v>
      </c>
      <c r="O528" s="87">
        <v>752021</v>
      </c>
      <c r="P528" s="87">
        <v>0</v>
      </c>
      <c r="Q528" s="87">
        <v>752021</v>
      </c>
      <c r="R528" s="87">
        <v>165078</v>
      </c>
      <c r="S528" s="87"/>
      <c r="T528" s="87"/>
      <c r="U528" s="85">
        <v>2021</v>
      </c>
      <c r="V528" s="6"/>
      <c r="W528" s="3"/>
      <c r="X528" s="1"/>
      <c r="Y528" s="1" t="s">
        <v>129</v>
      </c>
      <c r="Z528" s="1"/>
      <c r="AA528" s="236"/>
      <c r="AB528" s="123" t="s">
        <v>97</v>
      </c>
      <c r="AC528" s="124" t="s">
        <v>13040</v>
      </c>
      <c r="AD528" s="41"/>
      <c r="AE528" s="204"/>
      <c r="AF528" s="203"/>
      <c r="AG528" s="41" t="s">
        <v>21480</v>
      </c>
      <c r="AH528" s="2" t="s">
        <v>121</v>
      </c>
      <c r="AI528" s="80" t="s">
        <v>4</v>
      </c>
      <c r="AJ528" s="2" t="s">
        <v>1637</v>
      </c>
      <c r="AK528" s="4"/>
      <c r="AL528" s="85"/>
      <c r="AM528" s="151" t="s">
        <v>20970</v>
      </c>
      <c r="AN528" s="16"/>
      <c r="AO528" s="166"/>
      <c r="AP528" s="5">
        <f t="shared" si="9"/>
        <v>0</v>
      </c>
      <c r="AQ528" s="16"/>
      <c r="AR528" s="205">
        <v>1</v>
      </c>
      <c r="AS528" s="16"/>
      <c r="AT528" s="16"/>
      <c r="AU528" s="16"/>
      <c r="AV528" s="16"/>
      <c r="AW528" s="16"/>
      <c r="AX528" s="16"/>
    </row>
    <row r="529" spans="1:50" customFormat="1" ht="15.75" hidden="1" customHeight="1" x14ac:dyDescent="0.2">
      <c r="A529" s="1" t="s">
        <v>21902</v>
      </c>
      <c r="B529" s="1" t="s">
        <v>21903</v>
      </c>
      <c r="C529" s="85" t="s">
        <v>97</v>
      </c>
      <c r="D529" s="85" t="s">
        <v>13090</v>
      </c>
      <c r="E529" s="41" t="s">
        <v>110</v>
      </c>
      <c r="F529" s="85" t="s">
        <v>23</v>
      </c>
      <c r="G529" s="85" t="s">
        <v>29</v>
      </c>
      <c r="H529" s="85" t="s">
        <v>20690</v>
      </c>
      <c r="I529" s="1" t="s">
        <v>23561</v>
      </c>
      <c r="J529" s="85" t="s">
        <v>105</v>
      </c>
      <c r="K529" s="7" t="s">
        <v>1470</v>
      </c>
      <c r="L529" s="2" t="s">
        <v>1471</v>
      </c>
      <c r="M529" s="2" t="s">
        <v>21904</v>
      </c>
      <c r="N529" s="2" t="s">
        <v>193</v>
      </c>
      <c r="O529" s="87">
        <v>30331</v>
      </c>
      <c r="P529" s="87">
        <v>0</v>
      </c>
      <c r="Q529" s="87">
        <v>30331</v>
      </c>
      <c r="R529" s="87">
        <v>0</v>
      </c>
      <c r="S529" s="87"/>
      <c r="T529" s="87"/>
      <c r="U529" s="85">
        <v>2020</v>
      </c>
      <c r="V529" s="6"/>
      <c r="W529" s="3"/>
      <c r="X529" s="1"/>
      <c r="Y529" s="1" t="s">
        <v>109</v>
      </c>
      <c r="Z529" s="1"/>
      <c r="AA529" s="236"/>
      <c r="AB529" s="123" t="s">
        <v>97</v>
      </c>
      <c r="AC529" s="124" t="s">
        <v>13040</v>
      </c>
      <c r="AD529" s="41"/>
      <c r="AE529" s="204"/>
      <c r="AF529" s="203"/>
      <c r="AG529" s="1" t="s">
        <v>21484</v>
      </c>
      <c r="AH529" s="2" t="s">
        <v>394</v>
      </c>
      <c r="AI529" s="80" t="s">
        <v>4</v>
      </c>
      <c r="AJ529" s="2"/>
      <c r="AK529" s="4"/>
      <c r="AL529" s="85"/>
      <c r="AM529" s="151" t="s">
        <v>24840</v>
      </c>
      <c r="AN529" s="16"/>
      <c r="AO529" s="166"/>
      <c r="AP529" s="5">
        <f t="shared" si="9"/>
        <v>0</v>
      </c>
      <c r="AQ529" s="16"/>
      <c r="AR529" s="205">
        <v>1</v>
      </c>
      <c r="AS529" s="16"/>
      <c r="AT529" s="16"/>
      <c r="AU529" s="16"/>
      <c r="AV529" s="16"/>
      <c r="AW529" s="16"/>
      <c r="AX529" s="16"/>
    </row>
    <row r="530" spans="1:50" customFormat="1" ht="15.75" hidden="1" customHeight="1" x14ac:dyDescent="0.2">
      <c r="A530" s="1" t="s">
        <v>29030</v>
      </c>
      <c r="B530" s="1" t="s">
        <v>29031</v>
      </c>
      <c r="C530" s="85" t="s">
        <v>97</v>
      </c>
      <c r="D530" s="85" t="s">
        <v>13090</v>
      </c>
      <c r="E530" s="41" t="s">
        <v>1800</v>
      </c>
      <c r="F530" s="85" t="s">
        <v>34</v>
      </c>
      <c r="G530" s="85" t="s">
        <v>37</v>
      </c>
      <c r="H530" s="85" t="s">
        <v>20689</v>
      </c>
      <c r="I530" s="1" t="s">
        <v>21702</v>
      </c>
      <c r="J530" s="85" t="s">
        <v>105</v>
      </c>
      <c r="K530" s="7" t="s">
        <v>102</v>
      </c>
      <c r="L530" s="2" t="s">
        <v>227</v>
      </c>
      <c r="M530" s="7" t="s">
        <v>29171</v>
      </c>
      <c r="N530" s="2" t="s">
        <v>193</v>
      </c>
      <c r="O530" s="87">
        <v>0</v>
      </c>
      <c r="P530" s="87">
        <v>0</v>
      </c>
      <c r="Q530" s="87">
        <v>0</v>
      </c>
      <c r="R530" s="87">
        <v>0</v>
      </c>
      <c r="S530" s="87"/>
      <c r="T530" s="87"/>
      <c r="U530" s="85" t="s">
        <v>112</v>
      </c>
      <c r="V530" s="6"/>
      <c r="W530" s="3"/>
      <c r="X530" s="1"/>
      <c r="Y530" s="1" t="s">
        <v>109</v>
      </c>
      <c r="Z530" s="1"/>
      <c r="AA530" s="236"/>
      <c r="AB530" s="123" t="s">
        <v>97</v>
      </c>
      <c r="AC530" s="124" t="s">
        <v>29162</v>
      </c>
      <c r="AD530" s="41"/>
      <c r="AE530" s="204"/>
      <c r="AF530" s="203"/>
      <c r="AG530" s="1" t="s">
        <v>29164</v>
      </c>
      <c r="AH530" s="1" t="s">
        <v>121</v>
      </c>
      <c r="AI530" s="80" t="s">
        <v>4</v>
      </c>
      <c r="AJ530" s="2"/>
      <c r="AK530" s="4"/>
      <c r="AL530" s="85"/>
      <c r="AM530" s="151" t="s">
        <v>28169</v>
      </c>
      <c r="AN530" s="16"/>
      <c r="AO530" s="166"/>
      <c r="AP530" s="5">
        <f t="shared" si="9"/>
        <v>0</v>
      </c>
      <c r="AQ530" s="16"/>
      <c r="AR530" s="205">
        <v>1</v>
      </c>
      <c r="AS530" s="16"/>
      <c r="AT530" s="16"/>
      <c r="AU530" s="16"/>
      <c r="AV530" s="16"/>
      <c r="AW530" s="16"/>
      <c r="AX530" s="16"/>
    </row>
    <row r="531" spans="1:50" customFormat="1" ht="15.75" hidden="1" customHeight="1" x14ac:dyDescent="0.2">
      <c r="A531" s="1" t="s">
        <v>20744</v>
      </c>
      <c r="B531" s="1" t="s">
        <v>20745</v>
      </c>
      <c r="C531" s="85" t="s">
        <v>97</v>
      </c>
      <c r="D531" s="85" t="s">
        <v>13090</v>
      </c>
      <c r="E531" s="41" t="s">
        <v>1800</v>
      </c>
      <c r="F531" s="85" t="s">
        <v>23</v>
      </c>
      <c r="G531" s="85" t="s">
        <v>24</v>
      </c>
      <c r="H531" s="85" t="s">
        <v>20690</v>
      </c>
      <c r="I531" s="1" t="s">
        <v>21714</v>
      </c>
      <c r="J531" s="85" t="s">
        <v>105</v>
      </c>
      <c r="K531" s="7" t="s">
        <v>102</v>
      </c>
      <c r="L531" s="1" t="s">
        <v>298</v>
      </c>
      <c r="M531" s="1" t="s">
        <v>299</v>
      </c>
      <c r="N531" s="2" t="s">
        <v>1546</v>
      </c>
      <c r="O531" s="87">
        <v>306989</v>
      </c>
      <c r="P531" s="87">
        <v>0</v>
      </c>
      <c r="Q531" s="87">
        <v>306989</v>
      </c>
      <c r="R531" s="87">
        <v>0</v>
      </c>
      <c r="S531" s="87"/>
      <c r="T531" s="87"/>
      <c r="U531" s="85">
        <v>2021</v>
      </c>
      <c r="V531" s="6"/>
      <c r="W531" s="3"/>
      <c r="X531" s="1"/>
      <c r="Y531" s="1" t="s">
        <v>172</v>
      </c>
      <c r="Z531" s="1"/>
      <c r="AA531" s="236"/>
      <c r="AB531" s="123" t="s">
        <v>97</v>
      </c>
      <c r="AC531" s="124" t="s">
        <v>13040</v>
      </c>
      <c r="AD531" s="41"/>
      <c r="AE531" s="204"/>
      <c r="AF531" s="203"/>
      <c r="AG531" s="41" t="s">
        <v>21484</v>
      </c>
      <c r="AH531" s="2" t="s">
        <v>155</v>
      </c>
      <c r="AI531" s="80" t="s">
        <v>4</v>
      </c>
      <c r="AJ531" s="2"/>
      <c r="AK531" s="4"/>
      <c r="AL531" s="85"/>
      <c r="AM531" s="151" t="s">
        <v>20970</v>
      </c>
      <c r="AN531" s="16"/>
      <c r="AO531" s="166"/>
      <c r="AP531" s="5">
        <f t="shared" si="9"/>
        <v>0</v>
      </c>
      <c r="AQ531" s="16"/>
      <c r="AR531" s="205">
        <v>1</v>
      </c>
      <c r="AS531" s="16"/>
      <c r="AT531" s="16"/>
      <c r="AU531" s="16"/>
      <c r="AV531" s="16"/>
      <c r="AW531" s="16"/>
      <c r="AX531" s="16"/>
    </row>
    <row r="532" spans="1:50" customFormat="1" ht="15.75" hidden="1" customHeight="1" x14ac:dyDescent="0.2">
      <c r="A532" s="1" t="s">
        <v>20746</v>
      </c>
      <c r="B532" s="1" t="s">
        <v>20747</v>
      </c>
      <c r="C532" s="85" t="s">
        <v>97</v>
      </c>
      <c r="D532" s="85" t="s">
        <v>13090</v>
      </c>
      <c r="E532" s="41" t="s">
        <v>1800</v>
      </c>
      <c r="F532" s="85" t="s">
        <v>23</v>
      </c>
      <c r="G532" s="85" t="s">
        <v>24</v>
      </c>
      <c r="H532" s="85" t="s">
        <v>20690</v>
      </c>
      <c r="I532" s="1" t="s">
        <v>21714</v>
      </c>
      <c r="J532" s="85" t="s">
        <v>105</v>
      </c>
      <c r="K532" s="7" t="s">
        <v>102</v>
      </c>
      <c r="L532" s="1" t="s">
        <v>298</v>
      </c>
      <c r="M532" s="1" t="s">
        <v>299</v>
      </c>
      <c r="N532" s="2" t="s">
        <v>1546</v>
      </c>
      <c r="O532" s="87">
        <v>25376</v>
      </c>
      <c r="P532" s="87">
        <v>0</v>
      </c>
      <c r="Q532" s="87">
        <v>25376</v>
      </c>
      <c r="R532" s="87">
        <v>0</v>
      </c>
      <c r="S532" s="87"/>
      <c r="T532" s="87"/>
      <c r="U532" s="85">
        <v>2021</v>
      </c>
      <c r="V532" s="6"/>
      <c r="W532" s="3"/>
      <c r="X532" s="1"/>
      <c r="Y532" s="1" t="s">
        <v>172</v>
      </c>
      <c r="Z532" s="1"/>
      <c r="AA532" s="236"/>
      <c r="AB532" s="123" t="s">
        <v>97</v>
      </c>
      <c r="AC532" s="124" t="s">
        <v>13040</v>
      </c>
      <c r="AD532" s="41"/>
      <c r="AE532" s="204"/>
      <c r="AF532" s="203"/>
      <c r="AG532" s="41" t="s">
        <v>21484</v>
      </c>
      <c r="AH532" s="2" t="s">
        <v>155</v>
      </c>
      <c r="AI532" s="80" t="s">
        <v>4</v>
      </c>
      <c r="AJ532" s="2"/>
      <c r="AK532" s="4"/>
      <c r="AL532" s="85"/>
      <c r="AM532" s="151" t="s">
        <v>20970</v>
      </c>
      <c r="AN532" s="16"/>
      <c r="AO532" s="166"/>
      <c r="AP532" s="5">
        <f t="shared" si="9"/>
        <v>0</v>
      </c>
      <c r="AQ532" s="16"/>
      <c r="AR532" s="205">
        <v>1</v>
      </c>
      <c r="AS532" s="16"/>
      <c r="AT532" s="16"/>
      <c r="AU532" s="16"/>
      <c r="AV532" s="16"/>
      <c r="AW532" s="16"/>
      <c r="AX532" s="16"/>
    </row>
    <row r="533" spans="1:50" customFormat="1" ht="15.75" hidden="1" customHeight="1" x14ac:dyDescent="0.2">
      <c r="A533" s="1" t="s">
        <v>20748</v>
      </c>
      <c r="B533" s="1" t="s">
        <v>20749</v>
      </c>
      <c r="C533" s="85" t="s">
        <v>97</v>
      </c>
      <c r="D533" s="85" t="s">
        <v>13090</v>
      </c>
      <c r="E533" s="41" t="s">
        <v>1800</v>
      </c>
      <c r="F533" s="85" t="s">
        <v>23</v>
      </c>
      <c r="G533" s="85" t="s">
        <v>24</v>
      </c>
      <c r="H533" s="85" t="s">
        <v>20690</v>
      </c>
      <c r="I533" s="1" t="s">
        <v>21714</v>
      </c>
      <c r="J533" s="85" t="s">
        <v>105</v>
      </c>
      <c r="K533" s="7" t="s">
        <v>102</v>
      </c>
      <c r="L533" s="1" t="s">
        <v>298</v>
      </c>
      <c r="M533" s="1" t="s">
        <v>299</v>
      </c>
      <c r="N533" s="2" t="s">
        <v>1546</v>
      </c>
      <c r="O533" s="87">
        <v>18868</v>
      </c>
      <c r="P533" s="87">
        <v>0</v>
      </c>
      <c r="Q533" s="87">
        <v>18868</v>
      </c>
      <c r="R533" s="87">
        <v>0</v>
      </c>
      <c r="S533" s="87"/>
      <c r="T533" s="87"/>
      <c r="U533" s="85">
        <v>2021</v>
      </c>
      <c r="V533" s="6"/>
      <c r="W533" s="3"/>
      <c r="X533" s="1"/>
      <c r="Y533" s="1" t="s">
        <v>172</v>
      </c>
      <c r="Z533" s="1"/>
      <c r="AA533" s="236"/>
      <c r="AB533" s="123" t="s">
        <v>97</v>
      </c>
      <c r="AC533" s="124" t="s">
        <v>13040</v>
      </c>
      <c r="AD533" s="41"/>
      <c r="AE533" s="204"/>
      <c r="AF533" s="203"/>
      <c r="AG533" s="41" t="s">
        <v>21484</v>
      </c>
      <c r="AH533" s="2" t="s">
        <v>155</v>
      </c>
      <c r="AI533" s="80" t="s">
        <v>4</v>
      </c>
      <c r="AJ533" s="2"/>
      <c r="AK533" s="4"/>
      <c r="AL533" s="85"/>
      <c r="AM533" s="151" t="s">
        <v>20970</v>
      </c>
      <c r="AN533" s="16"/>
      <c r="AO533" s="166"/>
      <c r="AP533" s="5">
        <f t="shared" si="9"/>
        <v>0</v>
      </c>
      <c r="AQ533" s="16"/>
      <c r="AR533" s="205">
        <v>1</v>
      </c>
      <c r="AS533" s="16"/>
      <c r="AT533" s="16"/>
      <c r="AU533" s="16"/>
      <c r="AV533" s="16"/>
      <c r="AW533" s="16"/>
      <c r="AX533" s="16"/>
    </row>
    <row r="534" spans="1:50" customFormat="1" ht="15.75" hidden="1" customHeight="1" x14ac:dyDescent="0.2">
      <c r="A534" s="1" t="s">
        <v>29032</v>
      </c>
      <c r="B534" s="1" t="s">
        <v>29033</v>
      </c>
      <c r="C534" s="85" t="s">
        <v>97</v>
      </c>
      <c r="D534" s="85" t="s">
        <v>13090</v>
      </c>
      <c r="E534" s="41" t="s">
        <v>1800</v>
      </c>
      <c r="F534" s="85" t="s">
        <v>34</v>
      </c>
      <c r="G534" s="85" t="s">
        <v>37</v>
      </c>
      <c r="H534" s="85" t="s">
        <v>20689</v>
      </c>
      <c r="I534" s="1" t="s">
        <v>29174</v>
      </c>
      <c r="J534" s="85" t="s">
        <v>105</v>
      </c>
      <c r="K534" s="7" t="s">
        <v>1470</v>
      </c>
      <c r="L534" s="2" t="s">
        <v>29173</v>
      </c>
      <c r="M534" s="7" t="s">
        <v>29172</v>
      </c>
      <c r="N534" s="2" t="s">
        <v>193</v>
      </c>
      <c r="O534" s="87">
        <v>0</v>
      </c>
      <c r="P534" s="87">
        <v>0</v>
      </c>
      <c r="Q534" s="87">
        <v>0</v>
      </c>
      <c r="R534" s="87">
        <v>0</v>
      </c>
      <c r="S534" s="87"/>
      <c r="T534" s="87"/>
      <c r="U534" s="85" t="s">
        <v>112</v>
      </c>
      <c r="V534" s="6"/>
      <c r="W534" s="3"/>
      <c r="X534" s="1"/>
      <c r="Y534" s="1" t="s">
        <v>129</v>
      </c>
      <c r="Z534" s="1"/>
      <c r="AA534" s="236"/>
      <c r="AB534" s="123" t="s">
        <v>97</v>
      </c>
      <c r="AC534" s="124" t="s">
        <v>29162</v>
      </c>
      <c r="AD534" s="41"/>
      <c r="AE534" s="204"/>
      <c r="AF534" s="203"/>
      <c r="AG534" s="1" t="s">
        <v>29164</v>
      </c>
      <c r="AH534" s="1" t="s">
        <v>121</v>
      </c>
      <c r="AI534" s="80" t="s">
        <v>4</v>
      </c>
      <c r="AJ534" s="2"/>
      <c r="AK534" s="4"/>
      <c r="AL534" s="85"/>
      <c r="AM534" s="151" t="s">
        <v>28169</v>
      </c>
      <c r="AN534" s="16"/>
      <c r="AO534" s="166"/>
      <c r="AP534" s="5">
        <f t="shared" si="9"/>
        <v>0</v>
      </c>
      <c r="AQ534" s="16"/>
      <c r="AR534" s="205">
        <v>1</v>
      </c>
      <c r="AS534" s="16"/>
      <c r="AT534" s="16"/>
      <c r="AU534" s="16"/>
      <c r="AV534" s="16"/>
      <c r="AW534" s="16"/>
      <c r="AX534" s="16"/>
    </row>
    <row r="535" spans="1:50" customFormat="1" ht="15.75" hidden="1" customHeight="1" x14ac:dyDescent="0.2">
      <c r="A535" s="1" t="s">
        <v>29034</v>
      </c>
      <c r="B535" s="1" t="s">
        <v>29035</v>
      </c>
      <c r="C535" s="85" t="s">
        <v>97</v>
      </c>
      <c r="D535" s="85" t="s">
        <v>13090</v>
      </c>
      <c r="E535" s="41" t="s">
        <v>154</v>
      </c>
      <c r="F535" s="85" t="s">
        <v>34</v>
      </c>
      <c r="G535" s="85" t="s">
        <v>37</v>
      </c>
      <c r="H535" s="85" t="s">
        <v>20689</v>
      </c>
      <c r="I535" s="1" t="s">
        <v>21702</v>
      </c>
      <c r="J535" s="85" t="s">
        <v>105</v>
      </c>
      <c r="K535" s="7" t="s">
        <v>102</v>
      </c>
      <c r="L535" s="2" t="s">
        <v>363</v>
      </c>
      <c r="M535" s="7" t="s">
        <v>29175</v>
      </c>
      <c r="N535" s="2" t="s">
        <v>543</v>
      </c>
      <c r="O535" s="87">
        <v>31754</v>
      </c>
      <c r="P535" s="87">
        <v>0</v>
      </c>
      <c r="Q535" s="87">
        <v>31754</v>
      </c>
      <c r="R535" s="87">
        <v>8957</v>
      </c>
      <c r="S535" s="87"/>
      <c r="T535" s="87"/>
      <c r="U535" s="85">
        <v>2022</v>
      </c>
      <c r="V535" s="6"/>
      <c r="W535" s="3"/>
      <c r="X535" s="1"/>
      <c r="Y535" s="1" t="s">
        <v>480</v>
      </c>
      <c r="Z535" s="1"/>
      <c r="AA535" s="236"/>
      <c r="AB535" s="123" t="s">
        <v>97</v>
      </c>
      <c r="AC535" s="124" t="s">
        <v>29162</v>
      </c>
      <c r="AD535" s="41"/>
      <c r="AE535" s="204"/>
      <c r="AF535" s="203"/>
      <c r="AG535" s="1" t="s">
        <v>29164</v>
      </c>
      <c r="AH535" s="1" t="s">
        <v>121</v>
      </c>
      <c r="AI535" s="80" t="s">
        <v>4</v>
      </c>
      <c r="AJ535" s="2"/>
      <c r="AK535" s="4"/>
      <c r="AL535" s="85"/>
      <c r="AM535" s="151" t="s">
        <v>28169</v>
      </c>
      <c r="AN535" s="16"/>
      <c r="AO535" s="166"/>
      <c r="AP535" s="5">
        <f t="shared" si="9"/>
        <v>0</v>
      </c>
      <c r="AQ535" s="16"/>
      <c r="AR535" s="205">
        <v>1</v>
      </c>
      <c r="AS535" s="16"/>
      <c r="AT535" s="16"/>
      <c r="AU535" s="16"/>
      <c r="AV535" s="16"/>
      <c r="AW535" s="16"/>
      <c r="AX535" s="16"/>
    </row>
    <row r="536" spans="1:50" customFormat="1" ht="15.75" hidden="1" customHeight="1" x14ac:dyDescent="0.2">
      <c r="A536" s="1" t="s">
        <v>20750</v>
      </c>
      <c r="B536" s="1" t="s">
        <v>20751</v>
      </c>
      <c r="C536" s="85" t="s">
        <v>97</v>
      </c>
      <c r="D536" s="85" t="s">
        <v>13090</v>
      </c>
      <c r="E536" s="41" t="s">
        <v>1800</v>
      </c>
      <c r="F536" s="85" t="s">
        <v>34</v>
      </c>
      <c r="G536" s="85" t="s">
        <v>37</v>
      </c>
      <c r="H536" s="85" t="s">
        <v>20689</v>
      </c>
      <c r="I536" s="1" t="s">
        <v>21702</v>
      </c>
      <c r="J536" s="85" t="s">
        <v>105</v>
      </c>
      <c r="K536" s="7" t="s">
        <v>102</v>
      </c>
      <c r="L536" s="1" t="s">
        <v>260</v>
      </c>
      <c r="M536" s="1" t="s">
        <v>20752</v>
      </c>
      <c r="N536" s="2">
        <v>412</v>
      </c>
      <c r="O536" s="87">
        <v>0</v>
      </c>
      <c r="P536" s="87">
        <v>0</v>
      </c>
      <c r="Q536" s="87">
        <v>0</v>
      </c>
      <c r="R536" s="87">
        <v>0</v>
      </c>
      <c r="S536" s="87"/>
      <c r="T536" s="87"/>
      <c r="U536" s="85" t="s">
        <v>112</v>
      </c>
      <c r="V536" s="6"/>
      <c r="W536" s="3"/>
      <c r="X536" s="1"/>
      <c r="Y536" s="1" t="s">
        <v>554</v>
      </c>
      <c r="Z536" s="1"/>
      <c r="AA536" s="236"/>
      <c r="AB536" s="123" t="s">
        <v>97</v>
      </c>
      <c r="AC536" s="124" t="s">
        <v>13040</v>
      </c>
      <c r="AD536" s="41"/>
      <c r="AE536" s="204"/>
      <c r="AF536" s="203"/>
      <c r="AG536" s="41" t="s">
        <v>21480</v>
      </c>
      <c r="AH536" s="2" t="s">
        <v>121</v>
      </c>
      <c r="AI536" s="80" t="s">
        <v>4</v>
      </c>
      <c r="AJ536" s="2"/>
      <c r="AK536" s="4"/>
      <c r="AL536" s="85"/>
      <c r="AM536" s="151" t="s">
        <v>20970</v>
      </c>
      <c r="AN536" s="16"/>
      <c r="AO536" s="166"/>
      <c r="AP536" s="5">
        <f t="shared" si="9"/>
        <v>0</v>
      </c>
      <c r="AQ536" s="16"/>
      <c r="AR536" s="205">
        <v>1</v>
      </c>
      <c r="AS536" s="16"/>
      <c r="AT536" s="16"/>
      <c r="AU536" s="16"/>
      <c r="AV536" s="16"/>
      <c r="AW536" s="16"/>
      <c r="AX536" s="16"/>
    </row>
    <row r="537" spans="1:50" customFormat="1" ht="15.75" hidden="1" customHeight="1" x14ac:dyDescent="0.2">
      <c r="A537" s="7" t="s">
        <v>21521</v>
      </c>
      <c r="B537" s="3" t="s">
        <v>21522</v>
      </c>
      <c r="C537" s="85" t="s">
        <v>97</v>
      </c>
      <c r="D537" s="85" t="s">
        <v>13090</v>
      </c>
      <c r="E537" s="41" t="s">
        <v>392</v>
      </c>
      <c r="F537" s="85" t="s">
        <v>34</v>
      </c>
      <c r="G537" s="85" t="s">
        <v>37</v>
      </c>
      <c r="H537" s="85" t="s">
        <v>20689</v>
      </c>
      <c r="I537" s="3" t="s">
        <v>21695</v>
      </c>
      <c r="J537" s="85" t="s">
        <v>105</v>
      </c>
      <c r="K537" s="7" t="s">
        <v>102</v>
      </c>
      <c r="L537" s="1" t="s">
        <v>106</v>
      </c>
      <c r="M537" s="3" t="s">
        <v>1111</v>
      </c>
      <c r="N537" s="41">
        <v>277</v>
      </c>
      <c r="O537" s="87">
        <v>0</v>
      </c>
      <c r="P537" s="87">
        <v>0</v>
      </c>
      <c r="Q537" s="87">
        <v>0</v>
      </c>
      <c r="R537" s="87">
        <v>0</v>
      </c>
      <c r="S537" s="87"/>
      <c r="T537" s="87"/>
      <c r="U537" s="85" t="s">
        <v>112</v>
      </c>
      <c r="V537" s="6"/>
      <c r="W537" s="3"/>
      <c r="X537" s="3"/>
      <c r="Y537" s="3"/>
      <c r="Z537" s="3"/>
      <c r="AA537" s="236"/>
      <c r="AB537" s="123" t="s">
        <v>97</v>
      </c>
      <c r="AC537" s="124" t="s">
        <v>21491</v>
      </c>
      <c r="AD537" s="41"/>
      <c r="AE537" s="204"/>
      <c r="AF537" s="203"/>
      <c r="AG537" s="41" t="s">
        <v>21480</v>
      </c>
      <c r="AH537" s="41" t="s">
        <v>121</v>
      </c>
      <c r="AI537" s="80" t="s">
        <v>4</v>
      </c>
      <c r="AJ537" s="41"/>
      <c r="AK537" s="4"/>
      <c r="AL537" s="85"/>
      <c r="AM537" s="151" t="s">
        <v>21670</v>
      </c>
      <c r="AN537" s="15"/>
      <c r="AO537" s="166"/>
      <c r="AP537" s="5">
        <f t="shared" si="9"/>
        <v>0</v>
      </c>
      <c r="AQ537" s="16"/>
      <c r="AR537" s="205">
        <v>1</v>
      </c>
      <c r="AS537" s="16"/>
      <c r="AT537" s="16"/>
      <c r="AU537" s="16"/>
      <c r="AV537" s="16"/>
      <c r="AW537" s="16"/>
      <c r="AX537" s="16"/>
    </row>
    <row r="538" spans="1:50" customFormat="1" ht="15.75" hidden="1" customHeight="1" x14ac:dyDescent="0.2">
      <c r="A538" s="1" t="s">
        <v>20753</v>
      </c>
      <c r="B538" s="1" t="s">
        <v>20754</v>
      </c>
      <c r="C538" s="85" t="s">
        <v>97</v>
      </c>
      <c r="D538" s="85" t="s">
        <v>13090</v>
      </c>
      <c r="E538" s="41" t="s">
        <v>154</v>
      </c>
      <c r="F538" s="85" t="s">
        <v>68</v>
      </c>
      <c r="G538" s="85" t="s">
        <v>70</v>
      </c>
      <c r="H538" s="85" t="s">
        <v>20690</v>
      </c>
      <c r="I538" s="1" t="s">
        <v>21717</v>
      </c>
      <c r="J538" s="85" t="s">
        <v>105</v>
      </c>
      <c r="K538" s="7" t="s">
        <v>102</v>
      </c>
      <c r="L538" s="1" t="s">
        <v>306</v>
      </c>
      <c r="M538" s="1" t="s">
        <v>20756</v>
      </c>
      <c r="N538" s="2" t="s">
        <v>20755</v>
      </c>
      <c r="O538" s="87">
        <v>29760</v>
      </c>
      <c r="P538" s="87">
        <v>12956</v>
      </c>
      <c r="Q538" s="87">
        <v>16804</v>
      </c>
      <c r="R538" s="87">
        <v>0</v>
      </c>
      <c r="S538" s="87"/>
      <c r="T538" s="87"/>
      <c r="U538" s="85">
        <v>2021</v>
      </c>
      <c r="V538" s="6"/>
      <c r="W538" s="3"/>
      <c r="X538" s="1"/>
      <c r="Y538" s="1" t="s">
        <v>109</v>
      </c>
      <c r="Z538" s="1"/>
      <c r="AA538" s="236"/>
      <c r="AB538" s="123" t="s">
        <v>97</v>
      </c>
      <c r="AC538" s="124" t="s">
        <v>13040</v>
      </c>
      <c r="AD538" s="41"/>
      <c r="AE538" s="204"/>
      <c r="AF538" s="203"/>
      <c r="AG538" s="41" t="s">
        <v>21483</v>
      </c>
      <c r="AH538" s="2" t="s">
        <v>136</v>
      </c>
      <c r="AI538" s="80" t="s">
        <v>4</v>
      </c>
      <c r="AJ538" s="2"/>
      <c r="AK538" s="4"/>
      <c r="AL538" s="85"/>
      <c r="AM538" s="151" t="s">
        <v>20970</v>
      </c>
      <c r="AN538" s="16"/>
      <c r="AO538" s="166"/>
      <c r="AP538" s="5">
        <f t="shared" si="9"/>
        <v>0</v>
      </c>
      <c r="AQ538" s="16"/>
      <c r="AR538" s="205">
        <v>1</v>
      </c>
      <c r="AS538" s="16"/>
      <c r="AT538" s="16"/>
      <c r="AU538" s="16"/>
      <c r="AV538" s="16"/>
      <c r="AW538" s="16"/>
      <c r="AX538" s="16"/>
    </row>
    <row r="539" spans="1:50" customFormat="1" ht="15.75" hidden="1" customHeight="1" x14ac:dyDescent="0.2">
      <c r="A539" s="7" t="s">
        <v>21523</v>
      </c>
      <c r="B539" s="3" t="s">
        <v>21524</v>
      </c>
      <c r="C539" s="85" t="s">
        <v>97</v>
      </c>
      <c r="D539" s="85" t="s">
        <v>13090</v>
      </c>
      <c r="E539" s="41" t="s">
        <v>1800</v>
      </c>
      <c r="F539" s="85" t="s">
        <v>68</v>
      </c>
      <c r="G539" s="85" t="s">
        <v>70</v>
      </c>
      <c r="H539" s="85" t="s">
        <v>20690</v>
      </c>
      <c r="I539" s="3" t="s">
        <v>21717</v>
      </c>
      <c r="J539" s="85" t="s">
        <v>105</v>
      </c>
      <c r="K539" s="7" t="s">
        <v>102</v>
      </c>
      <c r="L539" s="1" t="s">
        <v>314</v>
      </c>
      <c r="M539" s="3" t="s">
        <v>21525</v>
      </c>
      <c r="N539" s="41" t="s">
        <v>20755</v>
      </c>
      <c r="O539" s="87">
        <v>22161</v>
      </c>
      <c r="P539" s="87">
        <v>0</v>
      </c>
      <c r="Q539" s="87">
        <v>22161</v>
      </c>
      <c r="R539" s="87">
        <v>0</v>
      </c>
      <c r="S539" s="87"/>
      <c r="T539" s="87"/>
      <c r="U539" s="85">
        <v>2022</v>
      </c>
      <c r="V539" s="6"/>
      <c r="W539" s="3"/>
      <c r="X539" s="3"/>
      <c r="Y539" s="3" t="s">
        <v>109</v>
      </c>
      <c r="Z539" s="3"/>
      <c r="AA539" s="236"/>
      <c r="AB539" s="123" t="s">
        <v>97</v>
      </c>
      <c r="AC539" s="124" t="s">
        <v>13040</v>
      </c>
      <c r="AD539" s="41"/>
      <c r="AE539" s="204"/>
      <c r="AF539" s="203"/>
      <c r="AG539" s="41" t="s">
        <v>21483</v>
      </c>
      <c r="AH539" s="41" t="s">
        <v>136</v>
      </c>
      <c r="AI539" s="80" t="s">
        <v>4</v>
      </c>
      <c r="AJ539" s="41"/>
      <c r="AK539" s="4"/>
      <c r="AL539" s="85"/>
      <c r="AM539" s="151" t="s">
        <v>21670</v>
      </c>
      <c r="AN539" s="15"/>
      <c r="AO539" s="166"/>
      <c r="AP539" s="5">
        <f t="shared" si="9"/>
        <v>0</v>
      </c>
      <c r="AQ539" s="16"/>
      <c r="AR539" s="205">
        <v>1</v>
      </c>
      <c r="AS539" s="16"/>
      <c r="AT539" s="16"/>
      <c r="AU539" s="16"/>
      <c r="AV539" s="16"/>
      <c r="AW539" s="16"/>
      <c r="AX539" s="16"/>
    </row>
    <row r="540" spans="1:50" customFormat="1" ht="15.75" hidden="1" customHeight="1" x14ac:dyDescent="0.2">
      <c r="A540" s="1" t="s">
        <v>21905</v>
      </c>
      <c r="B540" s="1" t="s">
        <v>21906</v>
      </c>
      <c r="C540" s="85" t="s">
        <v>97</v>
      </c>
      <c r="D540" s="85" t="s">
        <v>23566</v>
      </c>
      <c r="E540" s="41" t="s">
        <v>392</v>
      </c>
      <c r="F540" s="85" t="s">
        <v>25110</v>
      </c>
      <c r="G540" s="85" t="s">
        <v>13789</v>
      </c>
      <c r="H540" s="85" t="s">
        <v>20690</v>
      </c>
      <c r="I540" s="1" t="s">
        <v>21705</v>
      </c>
      <c r="J540" s="85" t="s">
        <v>105</v>
      </c>
      <c r="K540" s="7" t="s">
        <v>102</v>
      </c>
      <c r="L540" s="2" t="s">
        <v>333</v>
      </c>
      <c r="M540" s="2" t="s">
        <v>21907</v>
      </c>
      <c r="N540" s="2" t="s">
        <v>1189</v>
      </c>
      <c r="O540" s="87">
        <v>63520</v>
      </c>
      <c r="P540" s="87">
        <v>0</v>
      </c>
      <c r="Q540" s="87">
        <v>63520</v>
      </c>
      <c r="R540" s="87">
        <v>0</v>
      </c>
      <c r="S540" s="87"/>
      <c r="T540" s="87"/>
      <c r="U540" s="85">
        <v>2023</v>
      </c>
      <c r="V540" s="6"/>
      <c r="W540" s="3"/>
      <c r="X540" s="1"/>
      <c r="Y540" s="1" t="s">
        <v>472</v>
      </c>
      <c r="Z540" s="1"/>
      <c r="AA540" s="236"/>
      <c r="AB540" s="123" t="s">
        <v>97</v>
      </c>
      <c r="AC540" s="124" t="s">
        <v>21491</v>
      </c>
      <c r="AD540" s="41" t="s">
        <v>23607</v>
      </c>
      <c r="AE540" s="204"/>
      <c r="AF540" s="203"/>
      <c r="AG540" s="1" t="s">
        <v>21492</v>
      </c>
      <c r="AH540" s="2" t="s">
        <v>589</v>
      </c>
      <c r="AI540" s="80" t="s">
        <v>29005</v>
      </c>
      <c r="AJ540" s="2" t="s">
        <v>21908</v>
      </c>
      <c r="AK540" s="4"/>
      <c r="AL540" s="85"/>
      <c r="AM540" s="151" t="s">
        <v>24840</v>
      </c>
      <c r="AN540" s="16"/>
      <c r="AO540" s="166"/>
      <c r="AP540" s="5">
        <f t="shared" si="9"/>
        <v>0</v>
      </c>
      <c r="AQ540" s="16"/>
      <c r="AR540" s="205">
        <v>1</v>
      </c>
      <c r="AS540" s="16"/>
      <c r="AT540" s="16"/>
      <c r="AU540" s="16"/>
      <c r="AV540" s="16"/>
      <c r="AW540" s="16"/>
      <c r="AX540" s="16"/>
    </row>
    <row r="541" spans="1:50" customFormat="1" ht="15.75" hidden="1" customHeight="1" x14ac:dyDescent="0.2">
      <c r="A541" s="1" t="s">
        <v>20757</v>
      </c>
      <c r="B541" s="1" t="s">
        <v>20758</v>
      </c>
      <c r="C541" s="85" t="s">
        <v>97</v>
      </c>
      <c r="D541" s="85" t="s">
        <v>13090</v>
      </c>
      <c r="E541" s="41" t="s">
        <v>154</v>
      </c>
      <c r="F541" s="85" t="s">
        <v>34</v>
      </c>
      <c r="G541" s="85" t="s">
        <v>37</v>
      </c>
      <c r="H541" s="85" t="s">
        <v>20689</v>
      </c>
      <c r="I541" s="1" t="s">
        <v>21702</v>
      </c>
      <c r="J541" s="85" t="s">
        <v>105</v>
      </c>
      <c r="K541" s="7" t="s">
        <v>102</v>
      </c>
      <c r="L541" s="1" t="s">
        <v>106</v>
      </c>
      <c r="M541" s="1" t="s">
        <v>20760</v>
      </c>
      <c r="N541" s="2" t="s">
        <v>20759</v>
      </c>
      <c r="O541" s="87">
        <v>31248</v>
      </c>
      <c r="P541" s="87">
        <v>31248</v>
      </c>
      <c r="Q541" s="87">
        <v>0</v>
      </c>
      <c r="R541" s="87">
        <v>9868</v>
      </c>
      <c r="S541" s="87"/>
      <c r="T541" s="87"/>
      <c r="U541" s="85">
        <v>2021</v>
      </c>
      <c r="V541" s="6"/>
      <c r="W541" s="3"/>
      <c r="X541" s="1"/>
      <c r="Y541" s="1" t="s">
        <v>554</v>
      </c>
      <c r="Z541" s="1"/>
      <c r="AA541" s="236"/>
      <c r="AB541" s="123" t="s">
        <v>97</v>
      </c>
      <c r="AC541" s="124" t="s">
        <v>13040</v>
      </c>
      <c r="AD541" s="41"/>
      <c r="AE541" s="204"/>
      <c r="AF541" s="203"/>
      <c r="AG541" s="41" t="s">
        <v>21527</v>
      </c>
      <c r="AH541" s="2" t="s">
        <v>121</v>
      </c>
      <c r="AI541" s="80" t="s">
        <v>4</v>
      </c>
      <c r="AJ541" s="2" t="s">
        <v>20761</v>
      </c>
      <c r="AK541" s="4"/>
      <c r="AL541" s="85"/>
      <c r="AM541" s="151" t="s">
        <v>20970</v>
      </c>
      <c r="AN541" s="16"/>
      <c r="AO541" s="166"/>
      <c r="AP541" s="5">
        <f t="shared" si="9"/>
        <v>0</v>
      </c>
      <c r="AQ541" s="16"/>
      <c r="AR541" s="205">
        <v>1</v>
      </c>
      <c r="AS541" s="16"/>
      <c r="AT541" s="16"/>
      <c r="AU541" s="16"/>
      <c r="AV541" s="16"/>
      <c r="AW541" s="16"/>
      <c r="AX541" s="16"/>
    </row>
    <row r="542" spans="1:50" customFormat="1" ht="15.75" hidden="1" customHeight="1" x14ac:dyDescent="0.2">
      <c r="A542" s="1" t="s">
        <v>20762</v>
      </c>
      <c r="B542" s="1" t="s">
        <v>20763</v>
      </c>
      <c r="C542" s="85" t="s">
        <v>97</v>
      </c>
      <c r="D542" s="85" t="s">
        <v>13090</v>
      </c>
      <c r="E542" s="41" t="s">
        <v>154</v>
      </c>
      <c r="F542" s="85" t="s">
        <v>34</v>
      </c>
      <c r="G542" s="85" t="s">
        <v>37</v>
      </c>
      <c r="H542" s="85" t="s">
        <v>20689</v>
      </c>
      <c r="I542" s="1" t="s">
        <v>21702</v>
      </c>
      <c r="J542" s="85" t="s">
        <v>105</v>
      </c>
      <c r="K542" s="7" t="s">
        <v>102</v>
      </c>
      <c r="L542" s="1" t="s">
        <v>106</v>
      </c>
      <c r="M542" s="1" t="s">
        <v>20760</v>
      </c>
      <c r="N542" s="2" t="s">
        <v>20759</v>
      </c>
      <c r="O542" s="87">
        <v>59532</v>
      </c>
      <c r="P542" s="87">
        <v>4878</v>
      </c>
      <c r="Q542" s="87">
        <v>54654</v>
      </c>
      <c r="R542" s="87">
        <v>16792</v>
      </c>
      <c r="S542" s="87"/>
      <c r="T542" s="87"/>
      <c r="U542" s="85">
        <v>2021</v>
      </c>
      <c r="V542" s="6"/>
      <c r="W542" s="3"/>
      <c r="X542" s="1"/>
      <c r="Y542" s="1" t="s">
        <v>554</v>
      </c>
      <c r="Z542" s="1"/>
      <c r="AA542" s="236"/>
      <c r="AB542" s="123" t="s">
        <v>97</v>
      </c>
      <c r="AC542" s="124" t="s">
        <v>13040</v>
      </c>
      <c r="AD542" s="41"/>
      <c r="AE542" s="204"/>
      <c r="AF542" s="203"/>
      <c r="AG542" s="41" t="s">
        <v>21527</v>
      </c>
      <c r="AH542" s="2" t="s">
        <v>121</v>
      </c>
      <c r="AI542" s="80" t="s">
        <v>4</v>
      </c>
      <c r="AJ542" s="2" t="s">
        <v>20761</v>
      </c>
      <c r="AK542" s="4"/>
      <c r="AL542" s="85"/>
      <c r="AM542" s="151" t="s">
        <v>20970</v>
      </c>
      <c r="AN542" s="16"/>
      <c r="AO542" s="166"/>
      <c r="AP542" s="5">
        <f t="shared" si="9"/>
        <v>0</v>
      </c>
      <c r="AQ542" s="16"/>
      <c r="AR542" s="205">
        <v>1</v>
      </c>
      <c r="AS542" s="16"/>
      <c r="AT542" s="16"/>
      <c r="AU542" s="16"/>
      <c r="AV542" s="16"/>
      <c r="AW542" s="16"/>
      <c r="AX542" s="16"/>
    </row>
    <row r="543" spans="1:50" customFormat="1" ht="15.75" hidden="1" customHeight="1" x14ac:dyDescent="0.2">
      <c r="A543" s="1" t="s">
        <v>20764</v>
      </c>
      <c r="B543" s="1" t="s">
        <v>20765</v>
      </c>
      <c r="C543" s="85" t="s">
        <v>97</v>
      </c>
      <c r="D543" s="85" t="s">
        <v>13090</v>
      </c>
      <c r="E543" s="41" t="s">
        <v>1800</v>
      </c>
      <c r="F543" s="85" t="s">
        <v>34</v>
      </c>
      <c r="G543" s="85" t="s">
        <v>37</v>
      </c>
      <c r="H543" s="85" t="s">
        <v>20689</v>
      </c>
      <c r="I543" s="1" t="s">
        <v>21702</v>
      </c>
      <c r="J543" s="85" t="s">
        <v>105</v>
      </c>
      <c r="K543" s="7" t="s">
        <v>102</v>
      </c>
      <c r="L543" s="1" t="s">
        <v>106</v>
      </c>
      <c r="M543" s="1" t="s">
        <v>20760</v>
      </c>
      <c r="N543" s="2" t="s">
        <v>20759</v>
      </c>
      <c r="O543" s="87">
        <v>20613</v>
      </c>
      <c r="P543" s="87">
        <v>0</v>
      </c>
      <c r="Q543" s="87">
        <v>20613</v>
      </c>
      <c r="R543" s="87">
        <v>5815</v>
      </c>
      <c r="S543" s="87"/>
      <c r="T543" s="87"/>
      <c r="U543" s="85">
        <v>2021</v>
      </c>
      <c r="V543" s="6"/>
      <c r="W543" s="3"/>
      <c r="X543" s="1"/>
      <c r="Y543" s="1" t="s">
        <v>554</v>
      </c>
      <c r="Z543" s="1"/>
      <c r="AA543" s="236"/>
      <c r="AB543" s="123" t="s">
        <v>97</v>
      </c>
      <c r="AC543" s="124" t="s">
        <v>13040</v>
      </c>
      <c r="AD543" s="41"/>
      <c r="AE543" s="204"/>
      <c r="AF543" s="203"/>
      <c r="AG543" s="41" t="s">
        <v>21527</v>
      </c>
      <c r="AH543" s="2" t="s">
        <v>121</v>
      </c>
      <c r="AI543" s="80" t="s">
        <v>4</v>
      </c>
      <c r="AJ543" s="2" t="s">
        <v>20761</v>
      </c>
      <c r="AK543" s="4"/>
      <c r="AL543" s="85"/>
      <c r="AM543" s="151" t="s">
        <v>20970</v>
      </c>
      <c r="AN543" s="16"/>
      <c r="AO543" s="166"/>
      <c r="AP543" s="5">
        <f t="shared" si="9"/>
        <v>0</v>
      </c>
      <c r="AQ543" s="16"/>
      <c r="AR543" s="205">
        <v>1</v>
      </c>
      <c r="AS543" s="16"/>
      <c r="AT543" s="16"/>
      <c r="AU543" s="16"/>
      <c r="AV543" s="16"/>
      <c r="AW543" s="16"/>
      <c r="AX543" s="16"/>
    </row>
    <row r="544" spans="1:50" customFormat="1" ht="15.75" hidden="1" customHeight="1" x14ac:dyDescent="0.2">
      <c r="A544" s="7" t="s">
        <v>21528</v>
      </c>
      <c r="B544" s="3" t="s">
        <v>21529</v>
      </c>
      <c r="C544" s="85" t="s">
        <v>97</v>
      </c>
      <c r="D544" s="85" t="s">
        <v>13090</v>
      </c>
      <c r="E544" s="41" t="s">
        <v>154</v>
      </c>
      <c r="F544" s="85" t="s">
        <v>34</v>
      </c>
      <c r="G544" s="85" t="s">
        <v>37</v>
      </c>
      <c r="H544" s="85" t="s">
        <v>20689</v>
      </c>
      <c r="I544" s="3" t="s">
        <v>21702</v>
      </c>
      <c r="J544" s="85" t="s">
        <v>105</v>
      </c>
      <c r="K544" s="7" t="s">
        <v>102</v>
      </c>
      <c r="L544" s="1" t="s">
        <v>363</v>
      </c>
      <c r="M544" s="3" t="s">
        <v>21531</v>
      </c>
      <c r="N544" s="41" t="s">
        <v>21530</v>
      </c>
      <c r="O544" s="87">
        <v>54571</v>
      </c>
      <c r="P544" s="87">
        <v>0</v>
      </c>
      <c r="Q544" s="87">
        <v>54571</v>
      </c>
      <c r="R544" s="87">
        <v>11979</v>
      </c>
      <c r="S544" s="87"/>
      <c r="T544" s="87"/>
      <c r="U544" s="85">
        <v>2021</v>
      </c>
      <c r="V544" s="6"/>
      <c r="W544" s="3"/>
      <c r="X544" s="3"/>
      <c r="Y544" s="3" t="s">
        <v>129</v>
      </c>
      <c r="Z544" s="3"/>
      <c r="AA544" s="236"/>
      <c r="AB544" s="123" t="s">
        <v>97</v>
      </c>
      <c r="AC544" s="124" t="s">
        <v>13040</v>
      </c>
      <c r="AD544" s="41"/>
      <c r="AE544" s="204"/>
      <c r="AF544" s="203"/>
      <c r="AG544" s="41" t="s">
        <v>21480</v>
      </c>
      <c r="AH544" s="41" t="s">
        <v>121</v>
      </c>
      <c r="AI544" s="80" t="s">
        <v>4</v>
      </c>
      <c r="AJ544" s="41" t="s">
        <v>1637</v>
      </c>
      <c r="AK544" s="4"/>
      <c r="AL544" s="85"/>
      <c r="AM544" s="151" t="s">
        <v>21670</v>
      </c>
      <c r="AN544" s="15"/>
      <c r="AO544" s="166"/>
      <c r="AP544" s="5">
        <f t="shared" si="9"/>
        <v>0</v>
      </c>
      <c r="AQ544" s="16"/>
      <c r="AR544" s="205">
        <v>1</v>
      </c>
      <c r="AS544" s="16"/>
      <c r="AT544" s="16"/>
      <c r="AU544" s="16"/>
      <c r="AV544" s="16"/>
      <c r="AW544" s="16"/>
      <c r="AX544" s="16"/>
    </row>
    <row r="545" spans="1:50" customFormat="1" ht="15.75" hidden="1" customHeight="1" x14ac:dyDescent="0.2">
      <c r="A545" s="1" t="s">
        <v>20766</v>
      </c>
      <c r="B545" s="1" t="s">
        <v>20767</v>
      </c>
      <c r="C545" s="85" t="s">
        <v>97</v>
      </c>
      <c r="D545" s="85" t="s">
        <v>13090</v>
      </c>
      <c r="E545" s="41" t="s">
        <v>154</v>
      </c>
      <c r="F545" s="85" t="s">
        <v>23</v>
      </c>
      <c r="G545" s="85" t="s">
        <v>29</v>
      </c>
      <c r="H545" s="85" t="s">
        <v>20690</v>
      </c>
      <c r="I545" s="1" t="s">
        <v>21715</v>
      </c>
      <c r="J545" s="85" t="s">
        <v>105</v>
      </c>
      <c r="K545" s="7" t="s">
        <v>102</v>
      </c>
      <c r="L545" s="1" t="s">
        <v>322</v>
      </c>
      <c r="M545" s="1" t="s">
        <v>1128</v>
      </c>
      <c r="N545" s="2" t="s">
        <v>999</v>
      </c>
      <c r="O545" s="87">
        <v>31818</v>
      </c>
      <c r="P545" s="87">
        <v>12762</v>
      </c>
      <c r="Q545" s="87">
        <v>19056</v>
      </c>
      <c r="R545" s="87">
        <v>0</v>
      </c>
      <c r="S545" s="87"/>
      <c r="T545" s="87"/>
      <c r="U545" s="85">
        <v>2022</v>
      </c>
      <c r="V545" s="6"/>
      <c r="W545" s="3"/>
      <c r="X545" s="1"/>
      <c r="Y545" s="1" t="s">
        <v>109</v>
      </c>
      <c r="Z545" s="1"/>
      <c r="AA545" s="236"/>
      <c r="AB545" s="123" t="s">
        <v>97</v>
      </c>
      <c r="AC545" s="124" t="s">
        <v>13040</v>
      </c>
      <c r="AD545" s="41"/>
      <c r="AE545" s="204"/>
      <c r="AF545" s="203"/>
      <c r="AG545" s="41" t="s">
        <v>21484</v>
      </c>
      <c r="AH545" s="2" t="s">
        <v>394</v>
      </c>
      <c r="AI545" s="80" t="s">
        <v>4</v>
      </c>
      <c r="AJ545" s="2"/>
      <c r="AK545" s="4"/>
      <c r="AL545" s="85"/>
      <c r="AM545" s="151" t="s">
        <v>20970</v>
      </c>
      <c r="AN545" s="16"/>
      <c r="AO545" s="166"/>
      <c r="AP545" s="5">
        <f t="shared" si="9"/>
        <v>0</v>
      </c>
      <c r="AQ545" s="16"/>
      <c r="AR545" s="205">
        <v>1</v>
      </c>
      <c r="AS545" s="16"/>
      <c r="AT545" s="16"/>
      <c r="AU545" s="16"/>
      <c r="AV545" s="16"/>
      <c r="AW545" s="16"/>
      <c r="AX545" s="16"/>
    </row>
    <row r="546" spans="1:50" customFormat="1" ht="15.75" hidden="1" customHeight="1" x14ac:dyDescent="0.2">
      <c r="A546" s="1" t="s">
        <v>21910</v>
      </c>
      <c r="B546" s="1" t="s">
        <v>21911</v>
      </c>
      <c r="C546" s="85" t="s">
        <v>97</v>
      </c>
      <c r="D546" s="85" t="s">
        <v>13090</v>
      </c>
      <c r="E546" s="41" t="s">
        <v>110</v>
      </c>
      <c r="F546" s="85" t="s">
        <v>23</v>
      </c>
      <c r="G546" s="85" t="s">
        <v>24</v>
      </c>
      <c r="H546" s="85" t="s">
        <v>20690</v>
      </c>
      <c r="I546" s="1" t="s">
        <v>21714</v>
      </c>
      <c r="J546" s="85" t="s">
        <v>105</v>
      </c>
      <c r="K546" s="7" t="s">
        <v>102</v>
      </c>
      <c r="L546" s="2" t="s">
        <v>306</v>
      </c>
      <c r="M546" s="2" t="s">
        <v>21913</v>
      </c>
      <c r="N546" s="2" t="s">
        <v>21912</v>
      </c>
      <c r="O546" s="87">
        <v>44458</v>
      </c>
      <c r="P546" s="87">
        <v>0</v>
      </c>
      <c r="Q546" s="87">
        <v>44458</v>
      </c>
      <c r="R546" s="87">
        <v>0</v>
      </c>
      <c r="S546" s="87"/>
      <c r="T546" s="87"/>
      <c r="U546" s="85">
        <v>2019</v>
      </c>
      <c r="V546" s="6"/>
      <c r="W546" s="3"/>
      <c r="X546" s="1"/>
      <c r="Y546" s="1" t="s">
        <v>172</v>
      </c>
      <c r="Z546" s="1"/>
      <c r="AA546" s="236"/>
      <c r="AB546" s="123" t="s">
        <v>97</v>
      </c>
      <c r="AC546" s="124" t="s">
        <v>13040</v>
      </c>
      <c r="AD546" s="41"/>
      <c r="AE546" s="204"/>
      <c r="AF546" s="203"/>
      <c r="AG546" s="1" t="s">
        <v>21484</v>
      </c>
      <c r="AH546" s="2" t="s">
        <v>155</v>
      </c>
      <c r="AI546" s="80" t="s">
        <v>4</v>
      </c>
      <c r="AJ546" s="2"/>
      <c r="AK546" s="4"/>
      <c r="AL546" s="85"/>
      <c r="AM546" s="151" t="s">
        <v>24840</v>
      </c>
      <c r="AN546" s="16"/>
      <c r="AO546" s="166"/>
      <c r="AP546" s="5">
        <f t="shared" si="9"/>
        <v>0</v>
      </c>
      <c r="AQ546" s="16"/>
      <c r="AR546" s="205">
        <v>1</v>
      </c>
      <c r="AS546" s="16"/>
      <c r="AT546" s="16"/>
      <c r="AU546" s="16"/>
      <c r="AV546" s="16"/>
      <c r="AW546" s="16"/>
      <c r="AX546" s="16"/>
    </row>
    <row r="547" spans="1:50" customFormat="1" ht="15.75" hidden="1" customHeight="1" x14ac:dyDescent="0.2">
      <c r="A547" s="7" t="s">
        <v>21532</v>
      </c>
      <c r="B547" s="3" t="s">
        <v>21533</v>
      </c>
      <c r="C547" s="85" t="s">
        <v>97</v>
      </c>
      <c r="D547" s="85" t="s">
        <v>13090</v>
      </c>
      <c r="E547" s="41" t="s">
        <v>392</v>
      </c>
      <c r="F547" s="85" t="s">
        <v>34</v>
      </c>
      <c r="G547" s="85" t="s">
        <v>37</v>
      </c>
      <c r="H547" s="85" t="s">
        <v>20689</v>
      </c>
      <c r="I547" s="3" t="s">
        <v>21695</v>
      </c>
      <c r="J547" s="85" t="s">
        <v>105</v>
      </c>
      <c r="K547" s="7" t="s">
        <v>102</v>
      </c>
      <c r="L547" s="1" t="s">
        <v>106</v>
      </c>
      <c r="M547" s="3" t="s">
        <v>21534</v>
      </c>
      <c r="N547" s="41">
        <v>277</v>
      </c>
      <c r="O547" s="87">
        <v>0</v>
      </c>
      <c r="P547" s="87">
        <v>0</v>
      </c>
      <c r="Q547" s="87">
        <v>0</v>
      </c>
      <c r="R547" s="87">
        <v>0</v>
      </c>
      <c r="S547" s="87"/>
      <c r="T547" s="87"/>
      <c r="U547" s="85" t="s">
        <v>112</v>
      </c>
      <c r="V547" s="6"/>
      <c r="W547" s="3"/>
      <c r="X547" s="3"/>
      <c r="Y547" s="3"/>
      <c r="Z547" s="3"/>
      <c r="AA547" s="236"/>
      <c r="AB547" s="123" t="s">
        <v>97</v>
      </c>
      <c r="AC547" s="124" t="s">
        <v>21491</v>
      </c>
      <c r="AD547" s="41"/>
      <c r="AE547" s="204"/>
      <c r="AF547" s="203"/>
      <c r="AG547" s="41" t="s">
        <v>21480</v>
      </c>
      <c r="AH547" s="41" t="s">
        <v>121</v>
      </c>
      <c r="AI547" s="80" t="s">
        <v>4</v>
      </c>
      <c r="AJ547" s="41"/>
      <c r="AK547" s="4"/>
      <c r="AL547" s="85"/>
      <c r="AM547" s="151" t="s">
        <v>21670</v>
      </c>
      <c r="AN547" s="15"/>
      <c r="AO547" s="166"/>
      <c r="AP547" s="5">
        <f t="shared" si="9"/>
        <v>0</v>
      </c>
      <c r="AQ547" s="16"/>
      <c r="AR547" s="205">
        <v>1</v>
      </c>
      <c r="AS547" s="16"/>
      <c r="AT547" s="16"/>
      <c r="AU547" s="16"/>
      <c r="AV547" s="16"/>
      <c r="AW547" s="16"/>
      <c r="AX547" s="16"/>
    </row>
    <row r="548" spans="1:50" customFormat="1" ht="15.75" hidden="1" customHeight="1" x14ac:dyDescent="0.2">
      <c r="A548" s="7" t="s">
        <v>21535</v>
      </c>
      <c r="B548" s="3" t="s">
        <v>21536</v>
      </c>
      <c r="C548" s="85" t="s">
        <v>97</v>
      </c>
      <c r="D548" s="85" t="s">
        <v>13090</v>
      </c>
      <c r="E548" s="41" t="s">
        <v>392</v>
      </c>
      <c r="F548" s="85" t="s">
        <v>34</v>
      </c>
      <c r="G548" s="85" t="s">
        <v>37</v>
      </c>
      <c r="H548" s="85" t="s">
        <v>20689</v>
      </c>
      <c r="I548" s="3" t="s">
        <v>21695</v>
      </c>
      <c r="J548" s="85" t="s">
        <v>105</v>
      </c>
      <c r="K548" s="7" t="s">
        <v>102</v>
      </c>
      <c r="L548" s="1" t="s">
        <v>329</v>
      </c>
      <c r="M548" s="3" t="s">
        <v>21537</v>
      </c>
      <c r="N548" s="41" t="s">
        <v>16291</v>
      </c>
      <c r="O548" s="87">
        <v>0</v>
      </c>
      <c r="P548" s="87">
        <v>0</v>
      </c>
      <c r="Q548" s="87">
        <v>0</v>
      </c>
      <c r="R548" s="87">
        <v>0</v>
      </c>
      <c r="S548" s="87"/>
      <c r="T548" s="87"/>
      <c r="U548" s="85" t="s">
        <v>112</v>
      </c>
      <c r="V548" s="6"/>
      <c r="W548" s="3"/>
      <c r="X548" s="3"/>
      <c r="Y548" s="3"/>
      <c r="Z548" s="3"/>
      <c r="AA548" s="236"/>
      <c r="AB548" s="123" t="s">
        <v>97</v>
      </c>
      <c r="AC548" s="124" t="s">
        <v>21491</v>
      </c>
      <c r="AD548" s="41"/>
      <c r="AE548" s="204"/>
      <c r="AF548" s="203"/>
      <c r="AG548" s="41" t="s">
        <v>21480</v>
      </c>
      <c r="AH548" s="41" t="s">
        <v>121</v>
      </c>
      <c r="AI548" s="80" t="s">
        <v>4</v>
      </c>
      <c r="AJ548" s="41"/>
      <c r="AK548" s="4"/>
      <c r="AL548" s="85"/>
      <c r="AM548" s="151" t="s">
        <v>21670</v>
      </c>
      <c r="AN548" s="15"/>
      <c r="AO548" s="166"/>
      <c r="AP548" s="5">
        <f t="shared" si="9"/>
        <v>0</v>
      </c>
      <c r="AQ548" s="16"/>
      <c r="AR548" s="205">
        <v>1</v>
      </c>
      <c r="AS548" s="16"/>
      <c r="AT548" s="16"/>
      <c r="AU548" s="16"/>
      <c r="AV548" s="16"/>
      <c r="AW548" s="16"/>
      <c r="AX548" s="16"/>
    </row>
    <row r="549" spans="1:50" customFormat="1" ht="15.75" hidden="1" customHeight="1" x14ac:dyDescent="0.2">
      <c r="A549" s="7" t="s">
        <v>21538</v>
      </c>
      <c r="B549" s="3" t="s">
        <v>21539</v>
      </c>
      <c r="C549" s="85" t="s">
        <v>97</v>
      </c>
      <c r="D549" s="85" t="s">
        <v>23566</v>
      </c>
      <c r="E549" s="41" t="s">
        <v>392</v>
      </c>
      <c r="F549" s="85" t="s">
        <v>34</v>
      </c>
      <c r="G549" s="85" t="s">
        <v>37</v>
      </c>
      <c r="H549" s="85" t="s">
        <v>20689</v>
      </c>
      <c r="I549" s="3" t="s">
        <v>21695</v>
      </c>
      <c r="J549" s="85" t="s">
        <v>105</v>
      </c>
      <c r="K549" s="7" t="s">
        <v>102</v>
      </c>
      <c r="L549" s="1" t="s">
        <v>2755</v>
      </c>
      <c r="M549" s="3" t="s">
        <v>26175</v>
      </c>
      <c r="N549" s="41">
        <v>277</v>
      </c>
      <c r="O549" s="87">
        <v>42075</v>
      </c>
      <c r="P549" s="87">
        <v>0</v>
      </c>
      <c r="Q549" s="87">
        <v>42075</v>
      </c>
      <c r="R549" s="87">
        <v>8980</v>
      </c>
      <c r="S549" s="87"/>
      <c r="T549" s="87"/>
      <c r="U549" s="85">
        <v>2022</v>
      </c>
      <c r="V549" s="6"/>
      <c r="W549" s="3"/>
      <c r="X549" s="3"/>
      <c r="Y549" s="3" t="s">
        <v>129</v>
      </c>
      <c r="Z549" s="3"/>
      <c r="AA549" s="236"/>
      <c r="AB549" s="123" t="s">
        <v>97</v>
      </c>
      <c r="AC549" s="124" t="s">
        <v>21493</v>
      </c>
      <c r="AD549" s="41"/>
      <c r="AE549" s="204"/>
      <c r="AF549" s="203"/>
      <c r="AG549" s="41" t="s">
        <v>21480</v>
      </c>
      <c r="AH549" s="41" t="s">
        <v>121</v>
      </c>
      <c r="AI549" s="80" t="s">
        <v>28998</v>
      </c>
      <c r="AJ549" s="41"/>
      <c r="AK549" s="4"/>
      <c r="AL549" s="85"/>
      <c r="AM549" s="151" t="s">
        <v>21670</v>
      </c>
      <c r="AN549" s="15"/>
      <c r="AO549" s="166"/>
      <c r="AP549" s="5">
        <f t="shared" si="9"/>
        <v>0</v>
      </c>
      <c r="AQ549" s="16"/>
      <c r="AR549" s="205">
        <v>1</v>
      </c>
      <c r="AS549" s="16"/>
      <c r="AT549" s="16"/>
      <c r="AU549" s="16"/>
      <c r="AV549" s="16"/>
      <c r="AW549" s="16"/>
      <c r="AX549" s="16"/>
    </row>
    <row r="550" spans="1:50" customFormat="1" ht="15.75" hidden="1" customHeight="1" x14ac:dyDescent="0.2">
      <c r="A550" s="1" t="s">
        <v>23778</v>
      </c>
      <c r="B550" s="1" t="s">
        <v>23781</v>
      </c>
      <c r="C550" s="85" t="s">
        <v>97</v>
      </c>
      <c r="D550" s="85" t="s">
        <v>13090</v>
      </c>
      <c r="E550" s="41" t="s">
        <v>110</v>
      </c>
      <c r="F550" s="85" t="s">
        <v>23</v>
      </c>
      <c r="G550" s="85" t="s">
        <v>24</v>
      </c>
      <c r="H550" s="85" t="s">
        <v>20690</v>
      </c>
      <c r="I550" s="1" t="s">
        <v>23606</v>
      </c>
      <c r="J550" s="85" t="s">
        <v>105</v>
      </c>
      <c r="K550" s="7" t="s">
        <v>102</v>
      </c>
      <c r="L550" s="2" t="s">
        <v>227</v>
      </c>
      <c r="M550" s="1" t="s">
        <v>23785</v>
      </c>
      <c r="N550" s="1" t="s">
        <v>21912</v>
      </c>
      <c r="O550" s="87">
        <v>39881</v>
      </c>
      <c r="P550" s="87">
        <v>22764</v>
      </c>
      <c r="Q550" s="87">
        <v>17117</v>
      </c>
      <c r="R550" s="87">
        <v>0</v>
      </c>
      <c r="S550" s="87"/>
      <c r="T550" s="87"/>
      <c r="U550" s="85">
        <v>2021</v>
      </c>
      <c r="V550" s="6"/>
      <c r="W550" s="3"/>
      <c r="X550" s="1"/>
      <c r="Y550" s="1" t="s">
        <v>172</v>
      </c>
      <c r="Z550" s="1"/>
      <c r="AA550" s="236"/>
      <c r="AB550" s="123" t="s">
        <v>97</v>
      </c>
      <c r="AC550" s="124" t="s">
        <v>13040</v>
      </c>
      <c r="AD550" s="41"/>
      <c r="AE550" s="204"/>
      <c r="AF550" s="203"/>
      <c r="AG550" s="1" t="s">
        <v>23615</v>
      </c>
      <c r="AH550" s="1" t="s">
        <v>155</v>
      </c>
      <c r="AI550" s="80" t="s">
        <v>4</v>
      </c>
      <c r="AJ550" s="2"/>
      <c r="AK550" s="4"/>
      <c r="AL550" s="85"/>
      <c r="AM550" s="151" t="s">
        <v>24840</v>
      </c>
      <c r="AN550" s="16"/>
      <c r="AO550" s="166"/>
      <c r="AP550" s="5">
        <f t="shared" si="9"/>
        <v>0</v>
      </c>
      <c r="AQ550" s="16"/>
      <c r="AR550" s="205">
        <v>1</v>
      </c>
      <c r="AS550" s="16"/>
      <c r="AT550" s="16"/>
      <c r="AU550" s="16"/>
      <c r="AV550" s="16"/>
      <c r="AW550" s="16"/>
      <c r="AX550" s="16"/>
    </row>
    <row r="551" spans="1:50" customFormat="1" ht="15.75" hidden="1" customHeight="1" x14ac:dyDescent="0.2">
      <c r="A551" s="7" t="s">
        <v>21540</v>
      </c>
      <c r="B551" s="3" t="s">
        <v>21541</v>
      </c>
      <c r="C551" s="85" t="s">
        <v>97</v>
      </c>
      <c r="D551" s="85" t="s">
        <v>23566</v>
      </c>
      <c r="E551" s="41" t="s">
        <v>392</v>
      </c>
      <c r="F551" s="85" t="s">
        <v>25110</v>
      </c>
      <c r="G551" s="85" t="s">
        <v>13789</v>
      </c>
      <c r="H551" s="85" t="s">
        <v>20690</v>
      </c>
      <c r="I551" s="3" t="s">
        <v>21705</v>
      </c>
      <c r="J551" s="85" t="s">
        <v>105</v>
      </c>
      <c r="K551" s="7" t="s">
        <v>102</v>
      </c>
      <c r="L551" s="1" t="s">
        <v>333</v>
      </c>
      <c r="M551" s="3" t="s">
        <v>21543</v>
      </c>
      <c r="N551" s="41" t="s">
        <v>1565</v>
      </c>
      <c r="O551" s="87">
        <v>13043</v>
      </c>
      <c r="P551" s="87">
        <v>0</v>
      </c>
      <c r="Q551" s="87">
        <v>13043</v>
      </c>
      <c r="R551" s="87">
        <v>0</v>
      </c>
      <c r="S551" s="87"/>
      <c r="T551" s="87"/>
      <c r="U551" s="85">
        <v>2022</v>
      </c>
      <c r="V551" s="6"/>
      <c r="W551" s="3"/>
      <c r="X551" s="3"/>
      <c r="Y551" s="3" t="s">
        <v>561</v>
      </c>
      <c r="Z551" s="3"/>
      <c r="AA551" s="236"/>
      <c r="AB551" s="123" t="s">
        <v>388</v>
      </c>
      <c r="AC551" s="124" t="s">
        <v>21486</v>
      </c>
      <c r="AD551" s="124" t="s">
        <v>21542</v>
      </c>
      <c r="AE551" s="204"/>
      <c r="AF551" s="203"/>
      <c r="AG551" s="41" t="s">
        <v>21492</v>
      </c>
      <c r="AH551" s="41" t="s">
        <v>589</v>
      </c>
      <c r="AI551" s="80" t="s">
        <v>23583</v>
      </c>
      <c r="AJ551" s="41"/>
      <c r="AK551" s="4"/>
      <c r="AL551" s="85"/>
      <c r="AM551" s="151" t="s">
        <v>21670</v>
      </c>
      <c r="AN551" s="15"/>
      <c r="AO551" s="166"/>
      <c r="AP551" s="5">
        <f t="shared" si="9"/>
        <v>0</v>
      </c>
      <c r="AQ551" s="16"/>
      <c r="AR551" s="205">
        <v>1</v>
      </c>
      <c r="AS551" s="16"/>
      <c r="AT551" s="16"/>
      <c r="AU551" s="16"/>
      <c r="AV551" s="16"/>
      <c r="AW551" s="16"/>
      <c r="AX551" s="16"/>
    </row>
    <row r="552" spans="1:50" customFormat="1" ht="15.75" hidden="1" customHeight="1" x14ac:dyDescent="0.2">
      <c r="A552" s="7" t="s">
        <v>21544</v>
      </c>
      <c r="B552" s="3" t="s">
        <v>21545</v>
      </c>
      <c r="C552" s="85" t="s">
        <v>97</v>
      </c>
      <c r="D552" s="85" t="s">
        <v>23566</v>
      </c>
      <c r="E552" s="41" t="s">
        <v>392</v>
      </c>
      <c r="F552" s="85" t="s">
        <v>23</v>
      </c>
      <c r="G552" s="85" t="s">
        <v>29</v>
      </c>
      <c r="H552" s="85" t="s">
        <v>20690</v>
      </c>
      <c r="I552" s="3" t="s">
        <v>21693</v>
      </c>
      <c r="J552" s="85" t="s">
        <v>105</v>
      </c>
      <c r="K552" s="7" t="s">
        <v>102</v>
      </c>
      <c r="L552" s="1" t="s">
        <v>322</v>
      </c>
      <c r="M552" s="3" t="s">
        <v>1128</v>
      </c>
      <c r="N552" s="41" t="s">
        <v>999</v>
      </c>
      <c r="O552" s="87">
        <v>75576</v>
      </c>
      <c r="P552" s="87">
        <v>0</v>
      </c>
      <c r="Q552" s="87">
        <v>75576</v>
      </c>
      <c r="R552" s="87">
        <v>0</v>
      </c>
      <c r="S552" s="87"/>
      <c r="T552" s="87"/>
      <c r="U552" s="85">
        <v>2022</v>
      </c>
      <c r="V552" s="6"/>
      <c r="W552" s="3"/>
      <c r="X552" s="3"/>
      <c r="Y552" s="3" t="s">
        <v>561</v>
      </c>
      <c r="Z552" s="3"/>
      <c r="AA552" s="236"/>
      <c r="AB552" s="123" t="s">
        <v>388</v>
      </c>
      <c r="AC552" s="124" t="s">
        <v>21486</v>
      </c>
      <c r="AD552" s="41" t="s">
        <v>21548</v>
      </c>
      <c r="AE552" s="204"/>
      <c r="AF552" s="203"/>
      <c r="AG552" s="41" t="s">
        <v>21484</v>
      </c>
      <c r="AH552" s="41" t="s">
        <v>394</v>
      </c>
      <c r="AI552" s="80" t="s">
        <v>22004</v>
      </c>
      <c r="AJ552" s="41"/>
      <c r="AK552" s="4"/>
      <c r="AL552" s="85"/>
      <c r="AM552" s="151" t="s">
        <v>21670</v>
      </c>
      <c r="AN552" s="15"/>
      <c r="AO552" s="166"/>
      <c r="AP552" s="5">
        <f t="shared" si="9"/>
        <v>0</v>
      </c>
      <c r="AQ552" s="16"/>
      <c r="AR552" s="205">
        <v>1</v>
      </c>
      <c r="AS552" s="16"/>
      <c r="AT552" s="16"/>
      <c r="AU552" s="16"/>
      <c r="AV552" s="16"/>
      <c r="AW552" s="16"/>
      <c r="AX552" s="16"/>
    </row>
    <row r="553" spans="1:50" customFormat="1" ht="15.75" hidden="1" customHeight="1" x14ac:dyDescent="0.2">
      <c r="A553" s="7" t="s">
        <v>21546</v>
      </c>
      <c r="B553" s="3" t="s">
        <v>21547</v>
      </c>
      <c r="C553" s="85" t="s">
        <v>97</v>
      </c>
      <c r="D553" s="85" t="s">
        <v>23566</v>
      </c>
      <c r="E553" s="41" t="s">
        <v>392</v>
      </c>
      <c r="F553" s="85" t="s">
        <v>25110</v>
      </c>
      <c r="G553" s="85" t="s">
        <v>13789</v>
      </c>
      <c r="H553" s="85" t="s">
        <v>20690</v>
      </c>
      <c r="I553" s="3" t="s">
        <v>21705</v>
      </c>
      <c r="J553" s="85" t="s">
        <v>105</v>
      </c>
      <c r="K553" s="7" t="s">
        <v>102</v>
      </c>
      <c r="L553" s="1" t="s">
        <v>352</v>
      </c>
      <c r="M553" s="3" t="s">
        <v>15571</v>
      </c>
      <c r="N553" s="41" t="s">
        <v>1145</v>
      </c>
      <c r="O553" s="87">
        <v>119734</v>
      </c>
      <c r="P553" s="87">
        <v>0</v>
      </c>
      <c r="Q553" s="87">
        <v>119734</v>
      </c>
      <c r="R553" s="87">
        <v>0</v>
      </c>
      <c r="S553" s="87"/>
      <c r="T553" s="87"/>
      <c r="U553" s="85">
        <v>2022</v>
      </c>
      <c r="V553" s="6"/>
      <c r="W553" s="3"/>
      <c r="X553" s="3"/>
      <c r="Y553" s="3" t="s">
        <v>561</v>
      </c>
      <c r="Z553" s="3"/>
      <c r="AA553" s="236"/>
      <c r="AB553" s="123" t="s">
        <v>388</v>
      </c>
      <c r="AC553" s="124" t="s">
        <v>21486</v>
      </c>
      <c r="AD553" s="41" t="s">
        <v>21548</v>
      </c>
      <c r="AE553" s="204"/>
      <c r="AF553" s="203"/>
      <c r="AG553" s="41" t="s">
        <v>21492</v>
      </c>
      <c r="AH553" s="41" t="s">
        <v>589</v>
      </c>
      <c r="AI553" s="80" t="s">
        <v>23584</v>
      </c>
      <c r="AJ553" s="41"/>
      <c r="AK553" s="4"/>
      <c r="AL553" s="85"/>
      <c r="AM553" s="151" t="s">
        <v>21670</v>
      </c>
      <c r="AN553" s="15"/>
      <c r="AO553" s="166"/>
      <c r="AP553" s="5">
        <f t="shared" si="9"/>
        <v>0</v>
      </c>
      <c r="AQ553" s="16"/>
      <c r="AR553" s="205">
        <v>1</v>
      </c>
      <c r="AS553" s="16"/>
      <c r="AT553" s="16"/>
      <c r="AU553" s="16"/>
      <c r="AV553" s="16"/>
      <c r="AW553" s="16"/>
      <c r="AX553" s="16"/>
    </row>
    <row r="554" spans="1:50" customFormat="1" ht="15.75" hidden="1" customHeight="1" x14ac:dyDescent="0.2">
      <c r="A554" s="1" t="s">
        <v>23610</v>
      </c>
      <c r="B554" s="1" t="s">
        <v>23611</v>
      </c>
      <c r="C554" s="85" t="s">
        <v>97</v>
      </c>
      <c r="D554" s="85" t="s">
        <v>13090</v>
      </c>
      <c r="E554" s="41" t="s">
        <v>110</v>
      </c>
      <c r="F554" s="85" t="s">
        <v>23</v>
      </c>
      <c r="G554" s="85" t="s">
        <v>24</v>
      </c>
      <c r="H554" s="85" t="s">
        <v>20690</v>
      </c>
      <c r="I554" s="1" t="s">
        <v>23606</v>
      </c>
      <c r="J554" s="85" t="s">
        <v>105</v>
      </c>
      <c r="K554" s="7" t="s">
        <v>102</v>
      </c>
      <c r="L554" s="2" t="s">
        <v>227</v>
      </c>
      <c r="M554" s="1" t="s">
        <v>23612</v>
      </c>
      <c r="N554" s="1" t="s">
        <v>21912</v>
      </c>
      <c r="O554" s="87">
        <v>32742</v>
      </c>
      <c r="P554" s="87">
        <v>18440</v>
      </c>
      <c r="Q554" s="87">
        <v>14302</v>
      </c>
      <c r="R554" s="87">
        <v>0</v>
      </c>
      <c r="S554" s="87"/>
      <c r="T554" s="87"/>
      <c r="U554" s="85">
        <v>2020</v>
      </c>
      <c r="V554" s="6"/>
      <c r="W554" s="3"/>
      <c r="X554" s="1"/>
      <c r="Y554" s="1" t="s">
        <v>172</v>
      </c>
      <c r="Z554" s="1"/>
      <c r="AA554" s="236"/>
      <c r="AB554" s="123" t="s">
        <v>97</v>
      </c>
      <c r="AC554" s="124" t="s">
        <v>13040</v>
      </c>
      <c r="AD554" s="41"/>
      <c r="AE554" s="204"/>
      <c r="AF554" s="203"/>
      <c r="AG554" s="1" t="s">
        <v>23615</v>
      </c>
      <c r="AH554" s="1" t="s">
        <v>155</v>
      </c>
      <c r="AI554" s="80" t="s">
        <v>4</v>
      </c>
      <c r="AJ554" s="2"/>
      <c r="AK554" s="4"/>
      <c r="AL554" s="85"/>
      <c r="AM554" s="151" t="s">
        <v>24840</v>
      </c>
      <c r="AN554" s="16"/>
      <c r="AO554" s="166"/>
      <c r="AP554" s="5">
        <f t="shared" si="9"/>
        <v>0</v>
      </c>
      <c r="AQ554" s="16"/>
      <c r="AR554" s="205">
        <v>1</v>
      </c>
      <c r="AS554" s="16"/>
      <c r="AT554" s="16"/>
      <c r="AU554" s="16"/>
      <c r="AV554" s="16"/>
      <c r="AW554" s="16"/>
      <c r="AX554" s="16"/>
    </row>
    <row r="555" spans="1:50" customFormat="1" ht="15.75" hidden="1" customHeight="1" x14ac:dyDescent="0.2">
      <c r="A555" s="7" t="s">
        <v>21549</v>
      </c>
      <c r="B555" s="3" t="s">
        <v>21550</v>
      </c>
      <c r="C555" s="85" t="s">
        <v>97</v>
      </c>
      <c r="D555" s="85" t="s">
        <v>23566</v>
      </c>
      <c r="E555" s="41" t="s">
        <v>392</v>
      </c>
      <c r="F555" s="85" t="s">
        <v>34</v>
      </c>
      <c r="G555" s="85" t="s">
        <v>15357</v>
      </c>
      <c r="H555" s="85" t="s">
        <v>20690</v>
      </c>
      <c r="I555" s="3" t="s">
        <v>21695</v>
      </c>
      <c r="J555" s="85" t="s">
        <v>105</v>
      </c>
      <c r="K555" s="7" t="s">
        <v>102</v>
      </c>
      <c r="L555" s="1" t="s">
        <v>337</v>
      </c>
      <c r="M555" s="3" t="s">
        <v>338</v>
      </c>
      <c r="N555" s="41">
        <v>169</v>
      </c>
      <c r="O555" s="87">
        <v>1041143</v>
      </c>
      <c r="P555" s="87">
        <v>0</v>
      </c>
      <c r="Q555" s="87">
        <v>1041143</v>
      </c>
      <c r="R555" s="87">
        <v>99384</v>
      </c>
      <c r="S555" s="87"/>
      <c r="T555" s="87"/>
      <c r="U555" s="85">
        <v>2022</v>
      </c>
      <c r="V555" s="6"/>
      <c r="W555" s="3"/>
      <c r="X555" s="3"/>
      <c r="Y555" s="3" t="s">
        <v>554</v>
      </c>
      <c r="Z555" s="3"/>
      <c r="AA555" s="236"/>
      <c r="AB555" s="123" t="s">
        <v>388</v>
      </c>
      <c r="AC555" s="124" t="s">
        <v>21486</v>
      </c>
      <c r="AD555" s="124" t="s">
        <v>23609</v>
      </c>
      <c r="AE555" s="204"/>
      <c r="AF555" s="203"/>
      <c r="AG555" s="41" t="s">
        <v>21480</v>
      </c>
      <c r="AH555" s="41" t="s">
        <v>121</v>
      </c>
      <c r="AI555" s="80" t="s">
        <v>27480</v>
      </c>
      <c r="AJ555" s="41"/>
      <c r="AK555" s="4"/>
      <c r="AL555" s="85"/>
      <c r="AM555" s="151" t="s">
        <v>21670</v>
      </c>
      <c r="AN555" s="15"/>
      <c r="AO555" s="166"/>
      <c r="AP555" s="5">
        <f t="shared" si="9"/>
        <v>0</v>
      </c>
      <c r="AQ555" s="16"/>
      <c r="AR555" s="205">
        <v>1</v>
      </c>
      <c r="AS555" s="16"/>
      <c r="AT555" s="16"/>
      <c r="AU555" s="16"/>
      <c r="AV555" s="16"/>
      <c r="AW555" s="16"/>
      <c r="AX555" s="16"/>
    </row>
    <row r="556" spans="1:50" customFormat="1" ht="15.75" hidden="1" customHeight="1" x14ac:dyDescent="0.2">
      <c r="A556" s="1" t="s">
        <v>21914</v>
      </c>
      <c r="B556" s="1" t="s">
        <v>21916</v>
      </c>
      <c r="C556" s="85" t="s">
        <v>97</v>
      </c>
      <c r="D556" s="85" t="s">
        <v>23566</v>
      </c>
      <c r="E556" s="41" t="s">
        <v>392</v>
      </c>
      <c r="F556" s="85" t="s">
        <v>25110</v>
      </c>
      <c r="G556" s="85" t="s">
        <v>13789</v>
      </c>
      <c r="H556" s="85" t="s">
        <v>20690</v>
      </c>
      <c r="I556" s="1" t="s">
        <v>21705</v>
      </c>
      <c r="J556" s="85" t="s">
        <v>105</v>
      </c>
      <c r="K556" s="7" t="s">
        <v>102</v>
      </c>
      <c r="L556" s="2" t="s">
        <v>352</v>
      </c>
      <c r="M556" s="2" t="s">
        <v>586</v>
      </c>
      <c r="N556" s="2" t="s">
        <v>587</v>
      </c>
      <c r="O556" s="87">
        <v>34902</v>
      </c>
      <c r="P556" s="87">
        <v>0</v>
      </c>
      <c r="Q556" s="87">
        <v>34902</v>
      </c>
      <c r="R556" s="87">
        <v>0</v>
      </c>
      <c r="S556" s="87"/>
      <c r="T556" s="87"/>
      <c r="U556" s="85">
        <v>2022</v>
      </c>
      <c r="V556" s="6"/>
      <c r="W556" s="3"/>
      <c r="X556" s="1"/>
      <c r="Y556" s="1" t="s">
        <v>109</v>
      </c>
      <c r="Z556" s="1"/>
      <c r="AA556" s="236"/>
      <c r="AB556" s="123" t="s">
        <v>97</v>
      </c>
      <c r="AC556" s="124" t="s">
        <v>21491</v>
      </c>
      <c r="AD556" s="1" t="s">
        <v>21915</v>
      </c>
      <c r="AE556" s="204"/>
      <c r="AF556" s="203"/>
      <c r="AG556" s="1" t="s">
        <v>21492</v>
      </c>
      <c r="AH556" s="2" t="s">
        <v>589</v>
      </c>
      <c r="AI556" s="80" t="s">
        <v>29006</v>
      </c>
      <c r="AJ556" s="2"/>
      <c r="AK556" s="4"/>
      <c r="AL556" s="85"/>
      <c r="AM556" s="151" t="s">
        <v>24840</v>
      </c>
      <c r="AN556" s="16"/>
      <c r="AO556" s="166"/>
      <c r="AP556" s="5">
        <f t="shared" si="9"/>
        <v>0</v>
      </c>
      <c r="AQ556" s="16"/>
      <c r="AR556" s="205">
        <v>1</v>
      </c>
      <c r="AS556" s="16"/>
      <c r="AT556" s="16"/>
      <c r="AU556" s="16"/>
      <c r="AV556" s="16"/>
      <c r="AW556" s="16"/>
      <c r="AX556" s="16"/>
    </row>
    <row r="557" spans="1:50" customFormat="1" ht="15.75" hidden="1" customHeight="1" x14ac:dyDescent="0.2">
      <c r="A557" s="7" t="s">
        <v>21551</v>
      </c>
      <c r="B557" s="3" t="s">
        <v>25653</v>
      </c>
      <c r="C557" s="85" t="s">
        <v>97</v>
      </c>
      <c r="D557" s="85" t="s">
        <v>13090</v>
      </c>
      <c r="E557" s="41" t="s">
        <v>1800</v>
      </c>
      <c r="F557" s="85" t="s">
        <v>34</v>
      </c>
      <c r="G557" s="85" t="s">
        <v>37</v>
      </c>
      <c r="H557" s="85" t="s">
        <v>20689</v>
      </c>
      <c r="I557" s="3" t="s">
        <v>21702</v>
      </c>
      <c r="J557" s="85" t="s">
        <v>105</v>
      </c>
      <c r="K557" s="7" t="s">
        <v>102</v>
      </c>
      <c r="L557" s="1" t="s">
        <v>2755</v>
      </c>
      <c r="M557" s="3" t="s">
        <v>21552</v>
      </c>
      <c r="N557" s="41">
        <v>277</v>
      </c>
      <c r="O557" s="87">
        <v>0</v>
      </c>
      <c r="P557" s="87">
        <v>0</v>
      </c>
      <c r="Q557" s="87">
        <v>0</v>
      </c>
      <c r="R557" s="87">
        <v>0</v>
      </c>
      <c r="S557" s="87"/>
      <c r="T557" s="87"/>
      <c r="U557" s="85" t="s">
        <v>112</v>
      </c>
      <c r="V557" s="6"/>
      <c r="W557" s="3"/>
      <c r="X557" s="3"/>
      <c r="Y557" s="3" t="s">
        <v>129</v>
      </c>
      <c r="Z557" s="3"/>
      <c r="AA557" s="236"/>
      <c r="AB557" s="123" t="s">
        <v>97</v>
      </c>
      <c r="AC557" s="124" t="s">
        <v>13040</v>
      </c>
      <c r="AD557" s="41"/>
      <c r="AE557" s="204"/>
      <c r="AF557" s="203"/>
      <c r="AG557" s="41" t="s">
        <v>21480</v>
      </c>
      <c r="AH557" s="41" t="s">
        <v>121</v>
      </c>
      <c r="AI557" s="80" t="s">
        <v>4</v>
      </c>
      <c r="AJ557" s="41"/>
      <c r="AK557" s="4"/>
      <c r="AL557" s="85"/>
      <c r="AM557" s="151" t="s">
        <v>21670</v>
      </c>
      <c r="AN557" s="15"/>
      <c r="AO557" s="166"/>
      <c r="AP557" s="5">
        <f t="shared" si="9"/>
        <v>0</v>
      </c>
      <c r="AQ557" s="16"/>
      <c r="AR557" s="205">
        <v>1</v>
      </c>
      <c r="AS557" s="16"/>
      <c r="AT557" s="16"/>
      <c r="AU557" s="16"/>
      <c r="AV557" s="16"/>
      <c r="AW557" s="16"/>
      <c r="AX557" s="16"/>
    </row>
    <row r="558" spans="1:50" customFormat="1" ht="15.75" hidden="1" customHeight="1" x14ac:dyDescent="0.2">
      <c r="A558" s="1" t="s">
        <v>29036</v>
      </c>
      <c r="B558" s="1" t="s">
        <v>29037</v>
      </c>
      <c r="C558" s="85" t="s">
        <v>97</v>
      </c>
      <c r="D558" s="85" t="s">
        <v>13090</v>
      </c>
      <c r="E558" s="41" t="s">
        <v>154</v>
      </c>
      <c r="F558" s="85" t="s">
        <v>34</v>
      </c>
      <c r="G558" s="85" t="s">
        <v>37</v>
      </c>
      <c r="H558" s="85" t="s">
        <v>20689</v>
      </c>
      <c r="I558" s="1" t="s">
        <v>21702</v>
      </c>
      <c r="J558" s="85" t="s">
        <v>105</v>
      </c>
      <c r="K558" s="7" t="s">
        <v>102</v>
      </c>
      <c r="L558" s="2" t="s">
        <v>363</v>
      </c>
      <c r="M558" s="7" t="s">
        <v>2426</v>
      </c>
      <c r="N558" s="2" t="s">
        <v>193</v>
      </c>
      <c r="O558" s="87">
        <v>85662</v>
      </c>
      <c r="P558" s="87">
        <v>0</v>
      </c>
      <c r="Q558" s="87">
        <v>85662</v>
      </c>
      <c r="R558" s="87">
        <v>0</v>
      </c>
      <c r="S558" s="87"/>
      <c r="T558" s="87"/>
      <c r="U558" s="85">
        <v>2020</v>
      </c>
      <c r="V558" s="6"/>
      <c r="W558" s="3"/>
      <c r="X558" s="1"/>
      <c r="Y558" s="1" t="s">
        <v>109</v>
      </c>
      <c r="Z558" s="1"/>
      <c r="AA558" s="236"/>
      <c r="AB558" s="123" t="s">
        <v>97</v>
      </c>
      <c r="AC558" s="124" t="s">
        <v>29162</v>
      </c>
      <c r="AD558" s="41"/>
      <c r="AE558" s="204"/>
      <c r="AF558" s="203"/>
      <c r="AG558" s="1" t="s">
        <v>29164</v>
      </c>
      <c r="AH558" s="1" t="s">
        <v>121</v>
      </c>
      <c r="AI558" s="80" t="s">
        <v>4</v>
      </c>
      <c r="AJ558" s="2"/>
      <c r="AK558" s="4"/>
      <c r="AL558" s="85"/>
      <c r="AM558" s="151" t="s">
        <v>28169</v>
      </c>
      <c r="AN558" s="16"/>
      <c r="AO558" s="166"/>
      <c r="AP558" s="5">
        <f t="shared" si="9"/>
        <v>0</v>
      </c>
      <c r="AQ558" s="16"/>
      <c r="AR558" s="205">
        <v>1</v>
      </c>
      <c r="AS558" s="16"/>
      <c r="AT558" s="16"/>
      <c r="AU558" s="16"/>
      <c r="AV558" s="16"/>
      <c r="AW558" s="16"/>
      <c r="AX558" s="16"/>
    </row>
    <row r="559" spans="1:50" customFormat="1" ht="15.6" hidden="1" customHeight="1" x14ac:dyDescent="0.2">
      <c r="A559" s="1" t="s">
        <v>21917</v>
      </c>
      <c r="B559" s="1" t="s">
        <v>21919</v>
      </c>
      <c r="C559" s="85" t="s">
        <v>97</v>
      </c>
      <c r="D559" s="85" t="s">
        <v>23566</v>
      </c>
      <c r="E559" s="41" t="s">
        <v>392</v>
      </c>
      <c r="F559" s="85" t="s">
        <v>23</v>
      </c>
      <c r="G559" s="85" t="s">
        <v>29</v>
      </c>
      <c r="H559" s="85" t="s">
        <v>20690</v>
      </c>
      <c r="I559" s="1" t="s">
        <v>21693</v>
      </c>
      <c r="J559" s="85" t="s">
        <v>105</v>
      </c>
      <c r="K559" s="7" t="s">
        <v>102</v>
      </c>
      <c r="L559" s="1" t="s">
        <v>227</v>
      </c>
      <c r="M559" s="1" t="s">
        <v>21920</v>
      </c>
      <c r="N559" s="2" t="s">
        <v>1314</v>
      </c>
      <c r="O559" s="87">
        <v>76661</v>
      </c>
      <c r="P559" s="87">
        <v>0</v>
      </c>
      <c r="Q559" s="87">
        <v>76661</v>
      </c>
      <c r="R559" s="87">
        <v>0</v>
      </c>
      <c r="S559" s="87"/>
      <c r="T559" s="87"/>
      <c r="U559" s="85">
        <v>2022</v>
      </c>
      <c r="V559" s="6"/>
      <c r="W559" s="3"/>
      <c r="X559" s="1"/>
      <c r="Y559" s="1" t="s">
        <v>561</v>
      </c>
      <c r="Z559" s="1"/>
      <c r="AA559" s="236"/>
      <c r="AB559" s="123" t="s">
        <v>388</v>
      </c>
      <c r="AC559" s="124" t="s">
        <v>21486</v>
      </c>
      <c r="AD559" s="1" t="s">
        <v>21918</v>
      </c>
      <c r="AE559" s="204"/>
      <c r="AF559" s="203"/>
      <c r="AG559" s="1" t="s">
        <v>21484</v>
      </c>
      <c r="AH559" s="2" t="s">
        <v>394</v>
      </c>
      <c r="AI559" s="80" t="s">
        <v>23585</v>
      </c>
      <c r="AJ559" s="2" t="s">
        <v>1607</v>
      </c>
      <c r="AK559" s="4"/>
      <c r="AL559" s="85"/>
      <c r="AM559" s="151" t="s">
        <v>24840</v>
      </c>
      <c r="AN559" s="16"/>
      <c r="AO559" s="166"/>
      <c r="AP559" s="5">
        <f t="shared" si="9"/>
        <v>0</v>
      </c>
      <c r="AQ559" s="16"/>
      <c r="AR559" s="205">
        <v>1</v>
      </c>
      <c r="AS559" s="16"/>
      <c r="AT559" s="16"/>
      <c r="AU559" s="16"/>
      <c r="AV559" s="16"/>
      <c r="AW559" s="16"/>
      <c r="AX559" s="16"/>
    </row>
    <row r="560" spans="1:50" customFormat="1" ht="15.75" hidden="1" customHeight="1" x14ac:dyDescent="0.2">
      <c r="A560" s="1" t="s">
        <v>21921</v>
      </c>
      <c r="B560" s="1" t="s">
        <v>21922</v>
      </c>
      <c r="C560" s="85" t="s">
        <v>97</v>
      </c>
      <c r="D560" s="85" t="s">
        <v>13090</v>
      </c>
      <c r="E560" s="41" t="s">
        <v>1800</v>
      </c>
      <c r="F560" s="85" t="s">
        <v>34</v>
      </c>
      <c r="G560" s="85" t="s">
        <v>37</v>
      </c>
      <c r="H560" s="85" t="s">
        <v>20689</v>
      </c>
      <c r="I560" s="1" t="s">
        <v>21702</v>
      </c>
      <c r="J560" s="85" t="s">
        <v>105</v>
      </c>
      <c r="K560" s="7" t="s">
        <v>102</v>
      </c>
      <c r="L560" s="1" t="s">
        <v>206</v>
      </c>
      <c r="M560" s="1" t="s">
        <v>21924</v>
      </c>
      <c r="N560" s="2" t="s">
        <v>21923</v>
      </c>
      <c r="O560" s="87">
        <v>0</v>
      </c>
      <c r="P560" s="87">
        <v>0</v>
      </c>
      <c r="Q560" s="87">
        <v>0</v>
      </c>
      <c r="R560" s="87">
        <v>0</v>
      </c>
      <c r="S560" s="87"/>
      <c r="T560" s="87"/>
      <c r="U560" s="85" t="s">
        <v>112</v>
      </c>
      <c r="V560" s="6"/>
      <c r="W560" s="3"/>
      <c r="X560" s="1"/>
      <c r="Y560" s="1" t="s">
        <v>480</v>
      </c>
      <c r="Z560" s="1"/>
      <c r="AA560" s="236"/>
      <c r="AB560" s="123" t="s">
        <v>97</v>
      </c>
      <c r="AC560" s="124" t="s">
        <v>13040</v>
      </c>
      <c r="AD560" s="41"/>
      <c r="AE560" s="204"/>
      <c r="AF560" s="203"/>
      <c r="AG560" s="1" t="s">
        <v>21480</v>
      </c>
      <c r="AH560" s="2" t="s">
        <v>121</v>
      </c>
      <c r="AI560" s="80" t="s">
        <v>4</v>
      </c>
      <c r="AJ560" s="2" t="s">
        <v>21925</v>
      </c>
      <c r="AK560" s="4"/>
      <c r="AL560" s="85"/>
      <c r="AM560" s="151" t="s">
        <v>24840</v>
      </c>
      <c r="AN560" s="16"/>
      <c r="AO560" s="166"/>
      <c r="AP560" s="5">
        <f t="shared" si="9"/>
        <v>0</v>
      </c>
      <c r="AQ560" s="16"/>
      <c r="AR560" s="205">
        <v>1</v>
      </c>
      <c r="AS560" s="16"/>
      <c r="AT560" s="16"/>
      <c r="AU560" s="16"/>
      <c r="AV560" s="16"/>
      <c r="AW560" s="16"/>
      <c r="AX560" s="16"/>
    </row>
    <row r="561" spans="1:50" customFormat="1" ht="15.75" hidden="1" customHeight="1" x14ac:dyDescent="0.2">
      <c r="A561" s="1" t="s">
        <v>21926</v>
      </c>
      <c r="B561" s="1" t="s">
        <v>21927</v>
      </c>
      <c r="C561" s="85" t="s">
        <v>97</v>
      </c>
      <c r="D561" s="85" t="s">
        <v>13090</v>
      </c>
      <c r="E561" s="41" t="s">
        <v>154</v>
      </c>
      <c r="F561" s="85" t="s">
        <v>23</v>
      </c>
      <c r="G561" s="85" t="s">
        <v>29</v>
      </c>
      <c r="H561" s="85" t="s">
        <v>20690</v>
      </c>
      <c r="I561" s="1" t="s">
        <v>21715</v>
      </c>
      <c r="J561" s="85" t="s">
        <v>105</v>
      </c>
      <c r="K561" s="7" t="s">
        <v>102</v>
      </c>
      <c r="L561" s="1" t="s">
        <v>322</v>
      </c>
      <c r="M561" s="1" t="s">
        <v>1128</v>
      </c>
      <c r="N561" s="2" t="s">
        <v>999</v>
      </c>
      <c r="O561" s="87">
        <v>24294</v>
      </c>
      <c r="P561" s="87">
        <v>24294</v>
      </c>
      <c r="Q561" s="87">
        <v>0</v>
      </c>
      <c r="R561" s="87">
        <v>0</v>
      </c>
      <c r="S561" s="87"/>
      <c r="T561" s="87"/>
      <c r="U561" s="85">
        <v>2022</v>
      </c>
      <c r="V561" s="6"/>
      <c r="W561" s="3"/>
      <c r="X561" s="1"/>
      <c r="Y561" s="1" t="s">
        <v>109</v>
      </c>
      <c r="Z561" s="1"/>
      <c r="AA561" s="236"/>
      <c r="AB561" s="123" t="s">
        <v>97</v>
      </c>
      <c r="AC561" s="124" t="s">
        <v>13040</v>
      </c>
      <c r="AD561" s="41"/>
      <c r="AE561" s="204"/>
      <c r="AF561" s="203"/>
      <c r="AG561" s="1" t="s">
        <v>21484</v>
      </c>
      <c r="AH561" s="2" t="s">
        <v>394</v>
      </c>
      <c r="AI561" s="80" t="s">
        <v>4</v>
      </c>
      <c r="AJ561" s="2"/>
      <c r="AK561" s="4"/>
      <c r="AL561" s="85"/>
      <c r="AM561" s="151" t="s">
        <v>24840</v>
      </c>
      <c r="AN561" s="16"/>
      <c r="AO561" s="166"/>
      <c r="AP561" s="5">
        <f t="shared" si="9"/>
        <v>0</v>
      </c>
      <c r="AQ561" s="16"/>
      <c r="AR561" s="205">
        <v>1</v>
      </c>
      <c r="AS561" s="16"/>
      <c r="AT561" s="16"/>
      <c r="AU561" s="16"/>
      <c r="AV561" s="16"/>
      <c r="AW561" s="16"/>
      <c r="AX561" s="16"/>
    </row>
    <row r="562" spans="1:50" customFormat="1" ht="15.75" hidden="1" customHeight="1" x14ac:dyDescent="0.2">
      <c r="A562" s="1" t="s">
        <v>21928</v>
      </c>
      <c r="B562" s="1" t="s">
        <v>21930</v>
      </c>
      <c r="C562" s="85" t="s">
        <v>97</v>
      </c>
      <c r="D562" s="85" t="s">
        <v>13090</v>
      </c>
      <c r="E562" s="41" t="s">
        <v>392</v>
      </c>
      <c r="F562" s="85" t="s">
        <v>25110</v>
      </c>
      <c r="G562" s="85" t="s">
        <v>13789</v>
      </c>
      <c r="H562" s="85" t="s">
        <v>20690</v>
      </c>
      <c r="I562" s="1" t="s">
        <v>21705</v>
      </c>
      <c r="J562" s="85" t="s">
        <v>105</v>
      </c>
      <c r="K562" s="7" t="s">
        <v>102</v>
      </c>
      <c r="L562" s="1" t="s">
        <v>271</v>
      </c>
      <c r="M562" s="1" t="s">
        <v>21931</v>
      </c>
      <c r="N562" s="2" t="s">
        <v>1213</v>
      </c>
      <c r="O562" s="87">
        <v>0</v>
      </c>
      <c r="P562" s="87">
        <v>0</v>
      </c>
      <c r="Q562" s="87">
        <v>0</v>
      </c>
      <c r="R562" s="87">
        <v>0</v>
      </c>
      <c r="S562" s="87"/>
      <c r="T562" s="87"/>
      <c r="U562" s="85" t="s">
        <v>112</v>
      </c>
      <c r="V562" s="6"/>
      <c r="W562" s="3"/>
      <c r="X562" s="1"/>
      <c r="Y562" s="1" t="s">
        <v>561</v>
      </c>
      <c r="Z562" s="1"/>
      <c r="AA562" s="236"/>
      <c r="AB562" s="123" t="s">
        <v>97</v>
      </c>
      <c r="AC562" s="124" t="s">
        <v>21491</v>
      </c>
      <c r="AD562" s="1" t="s">
        <v>21929</v>
      </c>
      <c r="AE562" s="204"/>
      <c r="AF562" s="203"/>
      <c r="AG562" s="1" t="s">
        <v>21492</v>
      </c>
      <c r="AH562" s="2" t="s">
        <v>589</v>
      </c>
      <c r="AI562" s="80" t="s">
        <v>4</v>
      </c>
      <c r="AJ562" s="2"/>
      <c r="AK562" s="4"/>
      <c r="AL562" s="85"/>
      <c r="AM562" s="151" t="s">
        <v>24840</v>
      </c>
      <c r="AN562" s="16"/>
      <c r="AO562" s="166"/>
      <c r="AP562" s="5">
        <f t="shared" si="9"/>
        <v>0</v>
      </c>
      <c r="AQ562" s="16"/>
      <c r="AR562" s="205">
        <v>1</v>
      </c>
      <c r="AS562" s="16"/>
      <c r="AT562" s="16"/>
      <c r="AU562" s="16"/>
      <c r="AV562" s="16"/>
      <c r="AW562" s="16"/>
      <c r="AX562" s="16"/>
    </row>
    <row r="563" spans="1:50" customFormat="1" ht="15.75" hidden="1" customHeight="1" x14ac:dyDescent="0.2">
      <c r="A563" s="1" t="s">
        <v>21932</v>
      </c>
      <c r="B563" s="1" t="s">
        <v>21933</v>
      </c>
      <c r="C563" s="85" t="s">
        <v>97</v>
      </c>
      <c r="D563" s="85" t="s">
        <v>13090</v>
      </c>
      <c r="E563" s="41" t="s">
        <v>154</v>
      </c>
      <c r="F563" s="85" t="s">
        <v>23</v>
      </c>
      <c r="G563" s="85" t="s">
        <v>25</v>
      </c>
      <c r="H563" s="85" t="s">
        <v>20690</v>
      </c>
      <c r="I563" s="1" t="s">
        <v>21706</v>
      </c>
      <c r="J563" s="85" t="s">
        <v>105</v>
      </c>
      <c r="K563" s="7" t="s">
        <v>1470</v>
      </c>
      <c r="L563" s="1" t="s">
        <v>1471</v>
      </c>
      <c r="M563" s="1" t="s">
        <v>16356</v>
      </c>
      <c r="N563" s="2" t="s">
        <v>193</v>
      </c>
      <c r="O563" s="87">
        <v>80697</v>
      </c>
      <c r="P563" s="87">
        <v>0</v>
      </c>
      <c r="Q563" s="87">
        <v>80697</v>
      </c>
      <c r="R563" s="87">
        <v>0</v>
      </c>
      <c r="S563" s="87"/>
      <c r="T563" s="87"/>
      <c r="U563" s="85">
        <v>2020</v>
      </c>
      <c r="V563" s="6"/>
      <c r="W563" s="3"/>
      <c r="X563" s="1"/>
      <c r="Y563" s="1" t="s">
        <v>129</v>
      </c>
      <c r="Z563" s="1"/>
      <c r="AA563" s="236"/>
      <c r="AB563" s="123" t="s">
        <v>97</v>
      </c>
      <c r="AC563" s="124" t="s">
        <v>13040</v>
      </c>
      <c r="AD563" s="41"/>
      <c r="AE563" s="204"/>
      <c r="AF563" s="203"/>
      <c r="AG563" s="1" t="s">
        <v>21484</v>
      </c>
      <c r="AH563" s="2" t="s">
        <v>155</v>
      </c>
      <c r="AI563" s="80" t="s">
        <v>4</v>
      </c>
      <c r="AJ563" s="2"/>
      <c r="AK563" s="4"/>
      <c r="AL563" s="85"/>
      <c r="AM563" s="151" t="s">
        <v>24840</v>
      </c>
      <c r="AN563" s="16"/>
      <c r="AO563" s="166"/>
      <c r="AP563" s="5">
        <f t="shared" si="9"/>
        <v>0</v>
      </c>
      <c r="AQ563" s="16"/>
      <c r="AR563" s="205">
        <v>1</v>
      </c>
      <c r="AS563" s="16"/>
      <c r="AT563" s="16"/>
      <c r="AU563" s="16"/>
      <c r="AV563" s="16"/>
      <c r="AW563" s="16"/>
      <c r="AX563" s="16"/>
    </row>
    <row r="564" spans="1:50" customFormat="1" ht="15.75" hidden="1" customHeight="1" x14ac:dyDescent="0.2">
      <c r="A564" s="1" t="s">
        <v>21934</v>
      </c>
      <c r="B564" s="1" t="s">
        <v>21936</v>
      </c>
      <c r="C564" s="85" t="s">
        <v>97</v>
      </c>
      <c r="D564" s="85" t="s">
        <v>23566</v>
      </c>
      <c r="E564" s="41" t="s">
        <v>392</v>
      </c>
      <c r="F564" s="85" t="s">
        <v>25110</v>
      </c>
      <c r="G564" s="85" t="s">
        <v>13789</v>
      </c>
      <c r="H564" s="85" t="s">
        <v>20690</v>
      </c>
      <c r="I564" s="1" t="s">
        <v>21705</v>
      </c>
      <c r="J564" s="85" t="s">
        <v>105</v>
      </c>
      <c r="K564" s="7" t="s">
        <v>102</v>
      </c>
      <c r="L564" s="1" t="s">
        <v>352</v>
      </c>
      <c r="M564" s="1" t="s">
        <v>1422</v>
      </c>
      <c r="N564" s="2" t="s">
        <v>1565</v>
      </c>
      <c r="O564" s="87">
        <v>436803</v>
      </c>
      <c r="P564" s="87">
        <v>0</v>
      </c>
      <c r="Q564" s="87">
        <v>436803</v>
      </c>
      <c r="R564" s="87">
        <v>0</v>
      </c>
      <c r="S564" s="87"/>
      <c r="T564" s="87"/>
      <c r="U564" s="85">
        <v>2022</v>
      </c>
      <c r="V564" s="6"/>
      <c r="W564" s="3" t="s">
        <v>1565</v>
      </c>
      <c r="X564" s="3" t="s">
        <v>1707</v>
      </c>
      <c r="Y564" s="1" t="s">
        <v>604</v>
      </c>
      <c r="Z564" s="1"/>
      <c r="AA564" s="236"/>
      <c r="AB564" s="123" t="s">
        <v>388</v>
      </c>
      <c r="AC564" s="124" t="s">
        <v>21486</v>
      </c>
      <c r="AD564" s="1" t="s">
        <v>21935</v>
      </c>
      <c r="AE564" s="204"/>
      <c r="AF564" s="203"/>
      <c r="AG564" s="1" t="s">
        <v>21492</v>
      </c>
      <c r="AH564" s="2" t="s">
        <v>589</v>
      </c>
      <c r="AI564" s="80" t="s">
        <v>25643</v>
      </c>
      <c r="AJ564" s="2"/>
      <c r="AK564" s="200"/>
      <c r="AL564" s="85"/>
      <c r="AM564" s="151" t="s">
        <v>24840</v>
      </c>
      <c r="AN564" s="16"/>
      <c r="AO564" s="166"/>
      <c r="AP564" s="5">
        <f t="shared" si="9"/>
        <v>0</v>
      </c>
      <c r="AQ564" s="16"/>
      <c r="AR564" s="205">
        <v>1</v>
      </c>
      <c r="AS564" s="16"/>
      <c r="AT564" s="16"/>
      <c r="AU564" s="16"/>
      <c r="AV564" s="16"/>
      <c r="AW564" s="16"/>
      <c r="AX564" s="16"/>
    </row>
    <row r="565" spans="1:50" customFormat="1" ht="15.75" hidden="1" customHeight="1" x14ac:dyDescent="0.2">
      <c r="A565" s="1" t="s">
        <v>21937</v>
      </c>
      <c r="B565" s="1" t="s">
        <v>21939</v>
      </c>
      <c r="C565" s="85" t="s">
        <v>97</v>
      </c>
      <c r="D565" s="85" t="s">
        <v>23566</v>
      </c>
      <c r="E565" s="41" t="s">
        <v>392</v>
      </c>
      <c r="F565" s="85" t="s">
        <v>23</v>
      </c>
      <c r="G565" s="85" t="s">
        <v>29</v>
      </c>
      <c r="H565" s="85" t="s">
        <v>20690</v>
      </c>
      <c r="I565" s="1" t="s">
        <v>21693</v>
      </c>
      <c r="J565" s="85" t="s">
        <v>105</v>
      </c>
      <c r="K565" s="7" t="s">
        <v>102</v>
      </c>
      <c r="L565" s="1" t="s">
        <v>322</v>
      </c>
      <c r="M565" s="1" t="s">
        <v>1128</v>
      </c>
      <c r="N565" s="2" t="s">
        <v>999</v>
      </c>
      <c r="O565" s="87">
        <v>114791</v>
      </c>
      <c r="P565" s="87">
        <v>601</v>
      </c>
      <c r="Q565" s="87">
        <v>114190</v>
      </c>
      <c r="R565" s="87">
        <v>0</v>
      </c>
      <c r="S565" s="87"/>
      <c r="T565" s="87"/>
      <c r="U565" s="85">
        <v>2022</v>
      </c>
      <c r="V565" s="6"/>
      <c r="W565" s="3"/>
      <c r="X565" s="1"/>
      <c r="Y565" s="1" t="s">
        <v>561</v>
      </c>
      <c r="Z565" s="1"/>
      <c r="AA565" s="236"/>
      <c r="AB565" s="123" t="s">
        <v>388</v>
      </c>
      <c r="AC565" s="124" t="s">
        <v>21486</v>
      </c>
      <c r="AD565" s="1" t="s">
        <v>21938</v>
      </c>
      <c r="AE565" s="204"/>
      <c r="AF565" s="203"/>
      <c r="AG565" s="1" t="s">
        <v>21484</v>
      </c>
      <c r="AH565" s="2" t="s">
        <v>394</v>
      </c>
      <c r="AI565" s="80" t="s">
        <v>22005</v>
      </c>
      <c r="AJ565" s="2"/>
      <c r="AK565" s="4"/>
      <c r="AL565" s="85"/>
      <c r="AM565" s="151" t="s">
        <v>24840</v>
      </c>
      <c r="AN565" s="16"/>
      <c r="AO565" s="166"/>
      <c r="AP565" s="5">
        <f t="shared" si="9"/>
        <v>0</v>
      </c>
      <c r="AQ565" s="16"/>
      <c r="AR565" s="205">
        <v>1</v>
      </c>
      <c r="AS565" s="16"/>
      <c r="AT565" s="16"/>
      <c r="AU565" s="16"/>
      <c r="AV565" s="16"/>
      <c r="AW565" s="16"/>
      <c r="AX565" s="16"/>
    </row>
    <row r="566" spans="1:50" customFormat="1" ht="15.75" hidden="1" customHeight="1" x14ac:dyDescent="0.2">
      <c r="A566" s="1" t="s">
        <v>26176</v>
      </c>
      <c r="B566" s="1" t="s">
        <v>26177</v>
      </c>
      <c r="C566" s="85" t="s">
        <v>97</v>
      </c>
      <c r="D566" s="85" t="s">
        <v>13090</v>
      </c>
      <c r="E566" s="41" t="s">
        <v>110</v>
      </c>
      <c r="F566" s="85" t="s">
        <v>23</v>
      </c>
      <c r="G566" s="85" t="s">
        <v>26</v>
      </c>
      <c r="H566" s="85" t="s">
        <v>20690</v>
      </c>
      <c r="I566" s="1" t="s">
        <v>21707</v>
      </c>
      <c r="J566" s="85" t="s">
        <v>105</v>
      </c>
      <c r="K566" s="7" t="s">
        <v>102</v>
      </c>
      <c r="L566" s="2" t="s">
        <v>677</v>
      </c>
      <c r="M566" s="1" t="s">
        <v>1377</v>
      </c>
      <c r="N566" s="2">
        <v>297</v>
      </c>
      <c r="O566" s="87">
        <v>1439650</v>
      </c>
      <c r="P566" s="87">
        <v>17200</v>
      </c>
      <c r="Q566" s="87">
        <v>1422450</v>
      </c>
      <c r="R566" s="87">
        <v>0</v>
      </c>
      <c r="S566" s="87"/>
      <c r="T566" s="87"/>
      <c r="U566" s="85">
        <v>2021</v>
      </c>
      <c r="V566" s="6"/>
      <c r="W566" s="3"/>
      <c r="X566" s="1"/>
      <c r="Y566" s="1" t="s">
        <v>172</v>
      </c>
      <c r="Z566" s="1"/>
      <c r="AA566" s="236"/>
      <c r="AB566" s="123" t="s">
        <v>97</v>
      </c>
      <c r="AC566" s="124" t="s">
        <v>13040</v>
      </c>
      <c r="AD566" s="41"/>
      <c r="AE566" s="204"/>
      <c r="AF566" s="203"/>
      <c r="AG566" s="1" t="s">
        <v>21484</v>
      </c>
      <c r="AH566" s="1" t="s">
        <v>155</v>
      </c>
      <c r="AI566" s="80" t="s">
        <v>4</v>
      </c>
      <c r="AJ566" s="2"/>
      <c r="AK566" s="4"/>
      <c r="AL566" s="85"/>
      <c r="AM566" s="151" t="s">
        <v>26263</v>
      </c>
      <c r="AN566" s="16"/>
      <c r="AO566" s="166"/>
      <c r="AP566" s="5">
        <f t="shared" si="9"/>
        <v>0</v>
      </c>
      <c r="AQ566" s="16"/>
      <c r="AR566" s="205">
        <v>1</v>
      </c>
      <c r="AS566" s="16"/>
      <c r="AT566" s="16"/>
      <c r="AU566" s="16"/>
      <c r="AV566" s="16"/>
      <c r="AW566" s="16"/>
      <c r="AX566" s="16"/>
    </row>
    <row r="567" spans="1:50" customFormat="1" ht="15.75" hidden="1" customHeight="1" x14ac:dyDescent="0.2">
      <c r="A567" s="1" t="s">
        <v>25173</v>
      </c>
      <c r="B567" s="1" t="s">
        <v>25174</v>
      </c>
      <c r="C567" s="85" t="s">
        <v>97</v>
      </c>
      <c r="D567" s="85" t="s">
        <v>13090</v>
      </c>
      <c r="E567" s="41" t="s">
        <v>110</v>
      </c>
      <c r="F567" s="85" t="s">
        <v>23</v>
      </c>
      <c r="G567" s="85" t="s">
        <v>26</v>
      </c>
      <c r="H567" s="85" t="s">
        <v>20690</v>
      </c>
      <c r="I567" s="1" t="s">
        <v>21707</v>
      </c>
      <c r="J567" s="85" t="s">
        <v>105</v>
      </c>
      <c r="K567" s="7" t="s">
        <v>102</v>
      </c>
      <c r="L567" s="2" t="s">
        <v>290</v>
      </c>
      <c r="M567" s="7" t="s">
        <v>1370</v>
      </c>
      <c r="N567" s="2">
        <v>297</v>
      </c>
      <c r="O567" s="87">
        <v>318479</v>
      </c>
      <c r="P567" s="87">
        <v>41180</v>
      </c>
      <c r="Q567" s="87">
        <v>277299</v>
      </c>
      <c r="R567" s="87">
        <v>0</v>
      </c>
      <c r="S567" s="87"/>
      <c r="T567" s="87"/>
      <c r="U567" s="85">
        <v>2021</v>
      </c>
      <c r="V567" s="6"/>
      <c r="W567" s="3"/>
      <c r="X567" s="1"/>
      <c r="Y567" s="1" t="s">
        <v>172</v>
      </c>
      <c r="Z567" s="1"/>
      <c r="AA567" s="236"/>
      <c r="AB567" s="123" t="s">
        <v>97</v>
      </c>
      <c r="AC567" s="124" t="s">
        <v>13040</v>
      </c>
      <c r="AD567" s="41"/>
      <c r="AE567" s="204"/>
      <c r="AF567" s="203"/>
      <c r="AG567" s="1" t="s">
        <v>21484</v>
      </c>
      <c r="AH567" s="1" t="s">
        <v>155</v>
      </c>
      <c r="AI567" s="80" t="s">
        <v>4</v>
      </c>
      <c r="AJ567" s="2"/>
      <c r="AK567" s="4"/>
      <c r="AL567" s="85"/>
      <c r="AM567" s="151" t="s">
        <v>25241</v>
      </c>
      <c r="AN567" s="16"/>
      <c r="AO567" s="166"/>
      <c r="AP567" s="5">
        <f t="shared" si="9"/>
        <v>0</v>
      </c>
      <c r="AQ567" s="16"/>
      <c r="AR567" s="205">
        <v>1</v>
      </c>
      <c r="AS567" s="16"/>
      <c r="AT567" s="16"/>
      <c r="AU567" s="16"/>
      <c r="AV567" s="16"/>
      <c r="AW567" s="16"/>
      <c r="AX567" s="16"/>
    </row>
    <row r="568" spans="1:50" customFormat="1" ht="15.75" hidden="1" customHeight="1" x14ac:dyDescent="0.2">
      <c r="A568" s="1" t="s">
        <v>26178</v>
      </c>
      <c r="B568" s="1" t="s">
        <v>26179</v>
      </c>
      <c r="C568" s="85" t="s">
        <v>97</v>
      </c>
      <c r="D568" s="85" t="s">
        <v>13090</v>
      </c>
      <c r="E568" s="41" t="s">
        <v>110</v>
      </c>
      <c r="F568" s="85" t="s">
        <v>23</v>
      </c>
      <c r="G568" s="85" t="s">
        <v>26</v>
      </c>
      <c r="H568" s="85" t="s">
        <v>20690</v>
      </c>
      <c r="I568" s="1" t="s">
        <v>21707</v>
      </c>
      <c r="J568" s="85" t="s">
        <v>105</v>
      </c>
      <c r="K568" s="7" t="s">
        <v>102</v>
      </c>
      <c r="L568" s="2" t="s">
        <v>298</v>
      </c>
      <c r="M568" s="1" t="s">
        <v>1363</v>
      </c>
      <c r="N568" s="2">
        <v>297</v>
      </c>
      <c r="O568" s="87">
        <v>790397</v>
      </c>
      <c r="P568" s="87">
        <v>4000</v>
      </c>
      <c r="Q568" s="87">
        <v>786397</v>
      </c>
      <c r="R568" s="87">
        <v>0</v>
      </c>
      <c r="S568" s="87"/>
      <c r="T568" s="87"/>
      <c r="U568" s="85">
        <v>2021</v>
      </c>
      <c r="V568" s="6"/>
      <c r="W568" s="3"/>
      <c r="X568" s="1"/>
      <c r="Y568" s="1" t="s">
        <v>172</v>
      </c>
      <c r="Z568" s="1"/>
      <c r="AA568" s="236"/>
      <c r="AB568" s="123" t="s">
        <v>97</v>
      </c>
      <c r="AC568" s="124" t="s">
        <v>13040</v>
      </c>
      <c r="AD568" s="41"/>
      <c r="AE568" s="204"/>
      <c r="AF568" s="203"/>
      <c r="AG568" s="1" t="s">
        <v>21484</v>
      </c>
      <c r="AH568" s="1" t="s">
        <v>155</v>
      </c>
      <c r="AI568" s="80" t="s">
        <v>4</v>
      </c>
      <c r="AJ568" s="2" t="s">
        <v>26180</v>
      </c>
      <c r="AK568" s="4"/>
      <c r="AL568" s="85"/>
      <c r="AM568" s="151" t="s">
        <v>26263</v>
      </c>
      <c r="AN568" s="16"/>
      <c r="AO568" s="166"/>
      <c r="AP568" s="5">
        <f t="shared" si="9"/>
        <v>0</v>
      </c>
      <c r="AQ568" s="16"/>
      <c r="AR568" s="205">
        <v>1</v>
      </c>
      <c r="AS568" s="16"/>
      <c r="AT568" s="16"/>
      <c r="AU568" s="16"/>
      <c r="AV568" s="16"/>
      <c r="AW568" s="16"/>
      <c r="AX568" s="16"/>
    </row>
    <row r="569" spans="1:50" customFormat="1" ht="15.75" hidden="1" customHeight="1" x14ac:dyDescent="0.2">
      <c r="A569" s="1" t="s">
        <v>29038</v>
      </c>
      <c r="B569" s="1" t="s">
        <v>29039</v>
      </c>
      <c r="C569" s="85" t="s">
        <v>97</v>
      </c>
      <c r="D569" s="85" t="s">
        <v>13090</v>
      </c>
      <c r="E569" s="41" t="s">
        <v>110</v>
      </c>
      <c r="F569" s="85" t="s">
        <v>23</v>
      </c>
      <c r="G569" s="85" t="s">
        <v>26</v>
      </c>
      <c r="H569" s="85" t="s">
        <v>20690</v>
      </c>
      <c r="I569" s="1" t="s">
        <v>21707</v>
      </c>
      <c r="J569" s="85" t="s">
        <v>105</v>
      </c>
      <c r="K569" s="7" t="s">
        <v>102</v>
      </c>
      <c r="L569" s="2" t="s">
        <v>206</v>
      </c>
      <c r="M569" s="7" t="s">
        <v>29176</v>
      </c>
      <c r="N569" s="2" t="s">
        <v>13108</v>
      </c>
      <c r="O569" s="87">
        <v>804831</v>
      </c>
      <c r="P569" s="87">
        <v>0</v>
      </c>
      <c r="Q569" s="87">
        <v>804831</v>
      </c>
      <c r="R569" s="87">
        <v>0</v>
      </c>
      <c r="S569" s="87"/>
      <c r="T569" s="87"/>
      <c r="U569" s="85">
        <v>2021</v>
      </c>
      <c r="V569" s="6"/>
      <c r="W569" s="3"/>
      <c r="X569" s="1"/>
      <c r="Y569" s="1" t="s">
        <v>172</v>
      </c>
      <c r="Z569" s="1"/>
      <c r="AA569" s="236"/>
      <c r="AB569" s="123" t="s">
        <v>97</v>
      </c>
      <c r="AC569" s="124" t="s">
        <v>29162</v>
      </c>
      <c r="AD569" s="41"/>
      <c r="AE569" s="204"/>
      <c r="AF569" s="203"/>
      <c r="AG569" s="1" t="s">
        <v>29177</v>
      </c>
      <c r="AH569" s="1" t="s">
        <v>155</v>
      </c>
      <c r="AI569" s="80" t="s">
        <v>4</v>
      </c>
      <c r="AJ569" s="2" t="s">
        <v>29235</v>
      </c>
      <c r="AK569" s="4"/>
      <c r="AL569" s="85"/>
      <c r="AM569" s="151" t="s">
        <v>28169</v>
      </c>
      <c r="AN569" s="16"/>
      <c r="AO569" s="166"/>
      <c r="AP569" s="5">
        <f t="shared" si="9"/>
        <v>0</v>
      </c>
      <c r="AQ569" s="16"/>
      <c r="AR569" s="205">
        <v>1</v>
      </c>
      <c r="AS569" s="16"/>
      <c r="AT569" s="16"/>
      <c r="AU569" s="16"/>
      <c r="AV569" s="16"/>
      <c r="AW569" s="16"/>
      <c r="AX569" s="16"/>
    </row>
    <row r="570" spans="1:50" customFormat="1" ht="15.75" hidden="1" customHeight="1" x14ac:dyDescent="0.2">
      <c r="A570" s="1" t="s">
        <v>25175</v>
      </c>
      <c r="B570" s="1" t="s">
        <v>25176</v>
      </c>
      <c r="C570" s="85" t="s">
        <v>97</v>
      </c>
      <c r="D570" s="85" t="s">
        <v>13090</v>
      </c>
      <c r="E570" s="41" t="s">
        <v>110</v>
      </c>
      <c r="F570" s="85" t="s">
        <v>23</v>
      </c>
      <c r="G570" s="85" t="s">
        <v>26</v>
      </c>
      <c r="H570" s="85" t="s">
        <v>20690</v>
      </c>
      <c r="I570" s="1" t="s">
        <v>21707</v>
      </c>
      <c r="J570" s="85" t="s">
        <v>105</v>
      </c>
      <c r="K570" s="7" t="s">
        <v>102</v>
      </c>
      <c r="L570" s="2" t="s">
        <v>247</v>
      </c>
      <c r="M570" s="7" t="s">
        <v>15564</v>
      </c>
      <c r="N570" s="2" t="s">
        <v>13108</v>
      </c>
      <c r="O570" s="87">
        <v>212324</v>
      </c>
      <c r="P570" s="87">
        <v>25000</v>
      </c>
      <c r="Q570" s="87">
        <v>187324</v>
      </c>
      <c r="R570" s="87">
        <v>0</v>
      </c>
      <c r="S570" s="87"/>
      <c r="T570" s="87"/>
      <c r="U570" s="85">
        <v>2021</v>
      </c>
      <c r="V570" s="6"/>
      <c r="W570" s="3"/>
      <c r="X570" s="1"/>
      <c r="Y570" s="1" t="s">
        <v>172</v>
      </c>
      <c r="Z570" s="1"/>
      <c r="AA570" s="236"/>
      <c r="AB570" s="123" t="s">
        <v>97</v>
      </c>
      <c r="AC570" s="124" t="s">
        <v>13040</v>
      </c>
      <c r="AD570" s="41"/>
      <c r="AE570" s="204"/>
      <c r="AF570" s="203"/>
      <c r="AG570" s="1" t="s">
        <v>21484</v>
      </c>
      <c r="AH570" s="1" t="s">
        <v>155</v>
      </c>
      <c r="AI570" s="80" t="s">
        <v>4</v>
      </c>
      <c r="AJ570" s="2"/>
      <c r="AK570" s="4"/>
      <c r="AL570" s="85"/>
      <c r="AM570" s="151" t="s">
        <v>25241</v>
      </c>
      <c r="AN570" s="16"/>
      <c r="AO570" s="166"/>
      <c r="AP570" s="5">
        <f t="shared" si="9"/>
        <v>0</v>
      </c>
      <c r="AQ570" s="16"/>
      <c r="AR570" s="205">
        <v>1</v>
      </c>
      <c r="AS570" s="16"/>
      <c r="AT570" s="16"/>
      <c r="AU570" s="16"/>
      <c r="AV570" s="16"/>
      <c r="AW570" s="16"/>
      <c r="AX570" s="16"/>
    </row>
    <row r="571" spans="1:50" customFormat="1" ht="15.75" hidden="1" customHeight="1" x14ac:dyDescent="0.2">
      <c r="A571" s="1" t="s">
        <v>23587</v>
      </c>
      <c r="B571" s="1" t="s">
        <v>23588</v>
      </c>
      <c r="C571" s="85" t="s">
        <v>97</v>
      </c>
      <c r="D571" s="85" t="s">
        <v>13090</v>
      </c>
      <c r="E571" s="41" t="s">
        <v>1800</v>
      </c>
      <c r="F571" s="85" t="s">
        <v>68</v>
      </c>
      <c r="G571" s="85" t="s">
        <v>70</v>
      </c>
      <c r="H571" s="85" t="s">
        <v>20690</v>
      </c>
      <c r="I571" s="1" t="s">
        <v>21717</v>
      </c>
      <c r="J571" s="85" t="s">
        <v>105</v>
      </c>
      <c r="K571" s="7" t="s">
        <v>102</v>
      </c>
      <c r="L571" s="1" t="s">
        <v>206</v>
      </c>
      <c r="M571" s="1" t="s">
        <v>23589</v>
      </c>
      <c r="N571" s="2" t="s">
        <v>20755</v>
      </c>
      <c r="O571" s="87">
        <v>0</v>
      </c>
      <c r="P571" s="87">
        <v>0</v>
      </c>
      <c r="Q571" s="87">
        <v>0</v>
      </c>
      <c r="R571" s="87">
        <v>0</v>
      </c>
      <c r="S571" s="87"/>
      <c r="T571" s="87"/>
      <c r="U571" s="85" t="s">
        <v>112</v>
      </c>
      <c r="V571" s="6"/>
      <c r="W571" s="3"/>
      <c r="X571" s="1"/>
      <c r="Y571" s="1"/>
      <c r="Z571" s="1"/>
      <c r="AA571" s="236"/>
      <c r="AB571" s="123" t="s">
        <v>97</v>
      </c>
      <c r="AC571" s="124" t="s">
        <v>13040</v>
      </c>
      <c r="AD571" s="41"/>
      <c r="AE571" s="204"/>
      <c r="AF571" s="203"/>
      <c r="AG571" s="1" t="s">
        <v>21483</v>
      </c>
      <c r="AH571" s="1" t="s">
        <v>136</v>
      </c>
      <c r="AI571" s="80" t="s">
        <v>4</v>
      </c>
      <c r="AJ571" s="2"/>
      <c r="AK571" s="4"/>
      <c r="AL571" s="85"/>
      <c r="AM571" s="151" t="s">
        <v>24840</v>
      </c>
      <c r="AN571" s="16"/>
      <c r="AO571" s="166"/>
      <c r="AP571" s="5">
        <f t="shared" si="9"/>
        <v>0</v>
      </c>
      <c r="AQ571" s="16"/>
      <c r="AR571" s="205">
        <v>1</v>
      </c>
      <c r="AS571" s="16"/>
      <c r="AT571" s="16"/>
      <c r="AU571" s="16"/>
      <c r="AV571" s="16"/>
      <c r="AW571" s="16"/>
      <c r="AX571" s="16"/>
    </row>
    <row r="572" spans="1:50" customFormat="1" ht="15.75" hidden="1" customHeight="1" x14ac:dyDescent="0.2">
      <c r="A572" s="1" t="s">
        <v>21940</v>
      </c>
      <c r="B572" s="1" t="s">
        <v>21942</v>
      </c>
      <c r="C572" s="85" t="s">
        <v>97</v>
      </c>
      <c r="D572" s="85" t="s">
        <v>23566</v>
      </c>
      <c r="E572" s="41" t="s">
        <v>392</v>
      </c>
      <c r="F572" s="85" t="s">
        <v>25110</v>
      </c>
      <c r="G572" s="85" t="s">
        <v>13789</v>
      </c>
      <c r="H572" s="85" t="s">
        <v>20690</v>
      </c>
      <c r="I572" s="1" t="s">
        <v>21705</v>
      </c>
      <c r="J572" s="85" t="s">
        <v>105</v>
      </c>
      <c r="K572" s="7" t="s">
        <v>102</v>
      </c>
      <c r="L572" s="1" t="s">
        <v>333</v>
      </c>
      <c r="M572" s="1" t="s">
        <v>21943</v>
      </c>
      <c r="N572" s="2" t="s">
        <v>1145</v>
      </c>
      <c r="O572" s="87">
        <v>108948</v>
      </c>
      <c r="P572" s="87">
        <v>0</v>
      </c>
      <c r="Q572" s="87">
        <v>108948</v>
      </c>
      <c r="R572" s="87">
        <v>0</v>
      </c>
      <c r="S572" s="87"/>
      <c r="T572" s="87"/>
      <c r="U572" s="85">
        <v>2022</v>
      </c>
      <c r="V572" s="6"/>
      <c r="W572" s="3"/>
      <c r="X572" s="1"/>
      <c r="Y572" s="1" t="s">
        <v>604</v>
      </c>
      <c r="Z572" s="1"/>
      <c r="AA572" s="236"/>
      <c r="AB572" s="123" t="s">
        <v>388</v>
      </c>
      <c r="AC572" s="124" t="s">
        <v>21486</v>
      </c>
      <c r="AD572" s="1" t="s">
        <v>21941</v>
      </c>
      <c r="AE572" s="204"/>
      <c r="AF572" s="203"/>
      <c r="AG572" s="1" t="s">
        <v>21492</v>
      </c>
      <c r="AH572" s="2" t="s">
        <v>589</v>
      </c>
      <c r="AI572" s="80" t="s">
        <v>25644</v>
      </c>
      <c r="AJ572" s="2"/>
      <c r="AK572" s="200"/>
      <c r="AL572" s="85"/>
      <c r="AM572" s="151" t="s">
        <v>24840</v>
      </c>
      <c r="AN572" s="16"/>
      <c r="AO572" s="166"/>
      <c r="AP572" s="5">
        <f t="shared" si="9"/>
        <v>0</v>
      </c>
      <c r="AQ572" s="16"/>
      <c r="AR572" s="205">
        <v>1</v>
      </c>
      <c r="AS572" s="16"/>
      <c r="AT572" s="16"/>
      <c r="AU572" s="16"/>
      <c r="AV572" s="16"/>
      <c r="AW572" s="16"/>
      <c r="AX572" s="16"/>
    </row>
    <row r="573" spans="1:50" customFormat="1" ht="15.75" hidden="1" customHeight="1" x14ac:dyDescent="0.2">
      <c r="A573" s="1" t="s">
        <v>21944</v>
      </c>
      <c r="B573" s="1" t="s">
        <v>21945</v>
      </c>
      <c r="C573" s="85" t="s">
        <v>97</v>
      </c>
      <c r="D573" s="85" t="s">
        <v>13090</v>
      </c>
      <c r="E573" s="41" t="s">
        <v>1800</v>
      </c>
      <c r="F573" s="85" t="s">
        <v>23</v>
      </c>
      <c r="G573" s="85" t="s">
        <v>29</v>
      </c>
      <c r="H573" s="85" t="s">
        <v>20690</v>
      </c>
      <c r="I573" s="1" t="s">
        <v>23561</v>
      </c>
      <c r="J573" s="85" t="s">
        <v>105</v>
      </c>
      <c r="K573" s="7" t="s">
        <v>1470</v>
      </c>
      <c r="L573" s="1" t="s">
        <v>1471</v>
      </c>
      <c r="M573" s="1" t="s">
        <v>21904</v>
      </c>
      <c r="N573" s="2" t="s">
        <v>193</v>
      </c>
      <c r="O573" s="87">
        <v>0</v>
      </c>
      <c r="P573" s="87">
        <v>0</v>
      </c>
      <c r="Q573" s="87">
        <v>0</v>
      </c>
      <c r="R573" s="87">
        <v>0</v>
      </c>
      <c r="S573" s="87"/>
      <c r="T573" s="87"/>
      <c r="U573" s="85" t="s">
        <v>112</v>
      </c>
      <c r="V573" s="6"/>
      <c r="W573" s="3"/>
      <c r="X573" s="1"/>
      <c r="Y573" s="1" t="s">
        <v>109</v>
      </c>
      <c r="Z573" s="1"/>
      <c r="AA573" s="236"/>
      <c r="AB573" s="123" t="s">
        <v>97</v>
      </c>
      <c r="AC573" s="124" t="s">
        <v>13040</v>
      </c>
      <c r="AD573" s="41"/>
      <c r="AE573" s="204"/>
      <c r="AF573" s="203"/>
      <c r="AG573" s="1" t="s">
        <v>21484</v>
      </c>
      <c r="AH573" s="2" t="s">
        <v>394</v>
      </c>
      <c r="AI573" s="80" t="s">
        <v>4</v>
      </c>
      <c r="AJ573" s="2"/>
      <c r="AK573" s="4"/>
      <c r="AL573" s="85"/>
      <c r="AM573" s="151" t="s">
        <v>24840</v>
      </c>
      <c r="AN573" s="16"/>
      <c r="AO573" s="166"/>
      <c r="AP573" s="5">
        <f t="shared" si="9"/>
        <v>0</v>
      </c>
      <c r="AQ573" s="16"/>
      <c r="AR573" s="205">
        <v>1</v>
      </c>
      <c r="AS573" s="16"/>
      <c r="AT573" s="16"/>
      <c r="AU573" s="16"/>
      <c r="AV573" s="16"/>
      <c r="AW573" s="16"/>
      <c r="AX573" s="16"/>
    </row>
    <row r="574" spans="1:50" customFormat="1" ht="15.75" hidden="1" customHeight="1" x14ac:dyDescent="0.2">
      <c r="A574" s="1" t="s">
        <v>23779</v>
      </c>
      <c r="B574" s="1" t="s">
        <v>23782</v>
      </c>
      <c r="C574" s="85" t="s">
        <v>97</v>
      </c>
      <c r="D574" s="85" t="s">
        <v>13090</v>
      </c>
      <c r="E574" s="41" t="s">
        <v>110</v>
      </c>
      <c r="F574" s="85" t="s">
        <v>23</v>
      </c>
      <c r="G574" s="85" t="s">
        <v>25</v>
      </c>
      <c r="H574" s="85" t="s">
        <v>20690</v>
      </c>
      <c r="I574" s="1" t="s">
        <v>23605</v>
      </c>
      <c r="J574" s="85" t="s">
        <v>105</v>
      </c>
      <c r="K574" s="7" t="s">
        <v>102</v>
      </c>
      <c r="L574" s="2" t="s">
        <v>206</v>
      </c>
      <c r="M574" s="1" t="s">
        <v>23786</v>
      </c>
      <c r="N574" s="1" t="s">
        <v>15444</v>
      </c>
      <c r="O574" s="87">
        <v>1368452</v>
      </c>
      <c r="P574" s="87">
        <v>282427</v>
      </c>
      <c r="Q574" s="87">
        <v>1086025</v>
      </c>
      <c r="R574" s="87">
        <v>0</v>
      </c>
      <c r="S574" s="87"/>
      <c r="T574" s="87"/>
      <c r="U574" s="85">
        <v>2021</v>
      </c>
      <c r="V574" s="6"/>
      <c r="W574" s="3"/>
      <c r="X574" s="1"/>
      <c r="Y574" s="1" t="s">
        <v>172</v>
      </c>
      <c r="Z574" s="1"/>
      <c r="AA574" s="236"/>
      <c r="AB574" s="123" t="s">
        <v>97</v>
      </c>
      <c r="AC574" s="124" t="s">
        <v>13040</v>
      </c>
      <c r="AD574" s="41"/>
      <c r="AE574" s="204"/>
      <c r="AF574" s="203"/>
      <c r="AG574" s="1" t="s">
        <v>21484</v>
      </c>
      <c r="AH574" s="1" t="s">
        <v>155</v>
      </c>
      <c r="AI574" s="80" t="s">
        <v>4</v>
      </c>
      <c r="AJ574" s="2"/>
      <c r="AK574" s="4"/>
      <c r="AL574" s="85"/>
      <c r="AM574" s="151" t="s">
        <v>24840</v>
      </c>
      <c r="AN574" s="16"/>
      <c r="AO574" s="166"/>
      <c r="AP574" s="5">
        <f t="shared" si="9"/>
        <v>0</v>
      </c>
      <c r="AQ574" s="16"/>
      <c r="AR574" s="205">
        <v>1</v>
      </c>
      <c r="AS574" s="16"/>
      <c r="AT574" s="16"/>
      <c r="AU574" s="16"/>
      <c r="AV574" s="16"/>
      <c r="AW574" s="16"/>
      <c r="AX574" s="16"/>
    </row>
    <row r="575" spans="1:50" customFormat="1" ht="15.75" hidden="1" customHeight="1" x14ac:dyDescent="0.2">
      <c r="A575" s="1" t="s">
        <v>25177</v>
      </c>
      <c r="B575" s="1" t="s">
        <v>25178</v>
      </c>
      <c r="C575" s="85" t="s">
        <v>97</v>
      </c>
      <c r="D575" s="85" t="s">
        <v>13090</v>
      </c>
      <c r="E575" s="41" t="s">
        <v>154</v>
      </c>
      <c r="F575" s="85" t="s">
        <v>23</v>
      </c>
      <c r="G575" s="85" t="s">
        <v>25</v>
      </c>
      <c r="H575" s="85" t="s">
        <v>20690</v>
      </c>
      <c r="I575" s="1" t="s">
        <v>23605</v>
      </c>
      <c r="J575" s="85" t="s">
        <v>105</v>
      </c>
      <c r="K575" s="7" t="s">
        <v>102</v>
      </c>
      <c r="L575" s="2" t="s">
        <v>322</v>
      </c>
      <c r="M575" s="7" t="s">
        <v>433</v>
      </c>
      <c r="N575" s="2" t="s">
        <v>15444</v>
      </c>
      <c r="O575" s="87">
        <v>154340</v>
      </c>
      <c r="P575" s="87">
        <v>23770</v>
      </c>
      <c r="Q575" s="87">
        <v>130570</v>
      </c>
      <c r="R575" s="87">
        <v>0</v>
      </c>
      <c r="S575" s="87"/>
      <c r="T575" s="87"/>
      <c r="U575" s="85">
        <v>2020</v>
      </c>
      <c r="V575" s="6"/>
      <c r="W575" s="3"/>
      <c r="X575" s="1"/>
      <c r="Y575" s="1" t="s">
        <v>172</v>
      </c>
      <c r="Z575" s="1"/>
      <c r="AA575" s="236"/>
      <c r="AB575" s="123" t="s">
        <v>97</v>
      </c>
      <c r="AC575" s="124" t="s">
        <v>13040</v>
      </c>
      <c r="AD575" s="41"/>
      <c r="AE575" s="204"/>
      <c r="AF575" s="203"/>
      <c r="AG575" s="1" t="s">
        <v>21484</v>
      </c>
      <c r="AH575" s="1" t="s">
        <v>155</v>
      </c>
      <c r="AI575" s="80" t="s">
        <v>4</v>
      </c>
      <c r="AJ575" s="2"/>
      <c r="AK575" s="4"/>
      <c r="AL575" s="85"/>
      <c r="AM575" s="151" t="s">
        <v>25241</v>
      </c>
      <c r="AN575" s="16"/>
      <c r="AO575" s="166"/>
      <c r="AP575" s="5">
        <f t="shared" si="9"/>
        <v>0</v>
      </c>
      <c r="AQ575" s="16"/>
      <c r="AR575" s="205">
        <v>1</v>
      </c>
      <c r="AS575" s="16"/>
      <c r="AT575" s="16"/>
      <c r="AU575" s="16"/>
      <c r="AV575" s="16"/>
      <c r="AW575" s="16"/>
      <c r="AX575" s="16"/>
    </row>
    <row r="576" spans="1:50" customFormat="1" ht="15.75" hidden="1" customHeight="1" x14ac:dyDescent="0.2">
      <c r="A576" s="1" t="s">
        <v>26181</v>
      </c>
      <c r="B576" s="1" t="s">
        <v>26182</v>
      </c>
      <c r="C576" s="85" t="s">
        <v>97</v>
      </c>
      <c r="D576" s="85" t="s">
        <v>13090</v>
      </c>
      <c r="E576" s="41" t="s">
        <v>110</v>
      </c>
      <c r="F576" s="85" t="s">
        <v>23</v>
      </c>
      <c r="G576" s="85" t="s">
        <v>25</v>
      </c>
      <c r="H576" s="85" t="s">
        <v>20690</v>
      </c>
      <c r="I576" s="1" t="s">
        <v>23605</v>
      </c>
      <c r="J576" s="85" t="s">
        <v>105</v>
      </c>
      <c r="K576" s="7" t="s">
        <v>102</v>
      </c>
      <c r="L576" s="2" t="s">
        <v>322</v>
      </c>
      <c r="M576" s="1" t="s">
        <v>433</v>
      </c>
      <c r="N576" s="2" t="s">
        <v>15444</v>
      </c>
      <c r="O576" s="87">
        <v>343908</v>
      </c>
      <c r="P576" s="87">
        <v>21001</v>
      </c>
      <c r="Q576" s="87">
        <v>322907</v>
      </c>
      <c r="R576" s="87">
        <v>0</v>
      </c>
      <c r="S576" s="87"/>
      <c r="T576" s="87"/>
      <c r="U576" s="85">
        <v>2021</v>
      </c>
      <c r="V576" s="6"/>
      <c r="W576" s="3"/>
      <c r="X576" s="1"/>
      <c r="Y576" s="1" t="s">
        <v>172</v>
      </c>
      <c r="Z576" s="1"/>
      <c r="AA576" s="236"/>
      <c r="AB576" s="123" t="s">
        <v>97</v>
      </c>
      <c r="AC576" s="124" t="s">
        <v>13040</v>
      </c>
      <c r="AD576" s="41"/>
      <c r="AE576" s="204"/>
      <c r="AF576" s="203"/>
      <c r="AG576" s="1" t="s">
        <v>21484</v>
      </c>
      <c r="AH576" s="1" t="s">
        <v>155</v>
      </c>
      <c r="AI576" s="80" t="s">
        <v>4</v>
      </c>
      <c r="AJ576" s="2"/>
      <c r="AK576" s="4"/>
      <c r="AL576" s="85"/>
      <c r="AM576" s="151" t="s">
        <v>26263</v>
      </c>
      <c r="AN576" s="16"/>
      <c r="AO576" s="166"/>
      <c r="AP576" s="5">
        <f t="shared" si="9"/>
        <v>0</v>
      </c>
      <c r="AQ576" s="16"/>
      <c r="AR576" s="205">
        <v>1</v>
      </c>
      <c r="AS576" s="16"/>
      <c r="AT576" s="16"/>
      <c r="AU576" s="16"/>
      <c r="AV576" s="16"/>
      <c r="AW576" s="16"/>
      <c r="AX576" s="16"/>
    </row>
    <row r="577" spans="1:50" customFormat="1" ht="15.75" hidden="1" customHeight="1" x14ac:dyDescent="0.2">
      <c r="A577" s="1" t="s">
        <v>21946</v>
      </c>
      <c r="B577" s="1" t="s">
        <v>21947</v>
      </c>
      <c r="C577" s="85" t="s">
        <v>97</v>
      </c>
      <c r="D577" s="85" t="s">
        <v>13090</v>
      </c>
      <c r="E577" s="41" t="s">
        <v>1800</v>
      </c>
      <c r="F577" s="85" t="s">
        <v>23</v>
      </c>
      <c r="G577" s="85" t="s">
        <v>25</v>
      </c>
      <c r="H577" s="85" t="s">
        <v>20690</v>
      </c>
      <c r="I577" s="1" t="s">
        <v>21706</v>
      </c>
      <c r="J577" s="85" t="s">
        <v>105</v>
      </c>
      <c r="K577" s="7" t="s">
        <v>102</v>
      </c>
      <c r="L577" s="1" t="s">
        <v>206</v>
      </c>
      <c r="M577" s="1" t="s">
        <v>21949</v>
      </c>
      <c r="N577" s="2" t="s">
        <v>21948</v>
      </c>
      <c r="O577" s="87">
        <v>90374</v>
      </c>
      <c r="P577" s="87">
        <v>0</v>
      </c>
      <c r="Q577" s="87">
        <v>90374</v>
      </c>
      <c r="R577" s="87">
        <v>0</v>
      </c>
      <c r="S577" s="87"/>
      <c r="T577" s="87"/>
      <c r="U577" s="85">
        <v>2020</v>
      </c>
      <c r="V577" s="6"/>
      <c r="W577" s="3"/>
      <c r="X577" s="1"/>
      <c r="Y577" s="1" t="s">
        <v>172</v>
      </c>
      <c r="Z577" s="1"/>
      <c r="AA577" s="236"/>
      <c r="AB577" s="123" t="s">
        <v>97</v>
      </c>
      <c r="AC577" s="124" t="s">
        <v>13040</v>
      </c>
      <c r="AD577" s="41"/>
      <c r="AE577" s="204"/>
      <c r="AF577" s="203"/>
      <c r="AG577" s="1" t="s">
        <v>21484</v>
      </c>
      <c r="AH577" s="2" t="s">
        <v>155</v>
      </c>
      <c r="AI577" s="80" t="s">
        <v>4</v>
      </c>
      <c r="AJ577" s="2"/>
      <c r="AK577" s="4"/>
      <c r="AL577" s="85"/>
      <c r="AM577" s="151" t="s">
        <v>24840</v>
      </c>
      <c r="AN577" s="16"/>
      <c r="AO577" s="166"/>
      <c r="AP577" s="5">
        <f t="shared" si="9"/>
        <v>0</v>
      </c>
      <c r="AQ577" s="16"/>
      <c r="AR577" s="205">
        <v>1</v>
      </c>
      <c r="AS577" s="16"/>
      <c r="AT577" s="16"/>
      <c r="AU577" s="16"/>
      <c r="AV577" s="16"/>
      <c r="AW577" s="16"/>
      <c r="AX577" s="16"/>
    </row>
    <row r="578" spans="1:50" customFormat="1" ht="15.75" hidden="1" customHeight="1" x14ac:dyDescent="0.2">
      <c r="A578" s="1" t="s">
        <v>21950</v>
      </c>
      <c r="B578" s="1" t="s">
        <v>21951</v>
      </c>
      <c r="C578" s="85" t="s">
        <v>97</v>
      </c>
      <c r="D578" s="85" t="s">
        <v>13090</v>
      </c>
      <c r="E578" s="41" t="s">
        <v>392</v>
      </c>
      <c r="F578" s="85" t="s">
        <v>25110</v>
      </c>
      <c r="G578" s="85" t="s">
        <v>13789</v>
      </c>
      <c r="H578" s="85" t="s">
        <v>20690</v>
      </c>
      <c r="I578" s="1" t="s">
        <v>21705</v>
      </c>
      <c r="J578" s="85" t="s">
        <v>105</v>
      </c>
      <c r="K578" s="7" t="s">
        <v>102</v>
      </c>
      <c r="L578" s="1" t="s">
        <v>352</v>
      </c>
      <c r="M578" s="1" t="s">
        <v>21952</v>
      </c>
      <c r="N578" s="2" t="s">
        <v>587</v>
      </c>
      <c r="O578" s="87">
        <v>115823</v>
      </c>
      <c r="P578" s="87">
        <v>0</v>
      </c>
      <c r="Q578" s="87">
        <v>115823</v>
      </c>
      <c r="R578" s="87">
        <v>0</v>
      </c>
      <c r="S578" s="87"/>
      <c r="T578" s="87"/>
      <c r="U578" s="85">
        <v>2022</v>
      </c>
      <c r="V578" s="6"/>
      <c r="W578" s="3"/>
      <c r="X578" s="1"/>
      <c r="Y578" s="1" t="s">
        <v>561</v>
      </c>
      <c r="Z578" s="1"/>
      <c r="AA578" s="236"/>
      <c r="AB578" s="123" t="s">
        <v>97</v>
      </c>
      <c r="AC578" s="124" t="s">
        <v>21491</v>
      </c>
      <c r="AD578" s="41"/>
      <c r="AE578" s="204"/>
      <c r="AF578" s="203"/>
      <c r="AG578" s="1" t="s">
        <v>21492</v>
      </c>
      <c r="AH578" s="2" t="s">
        <v>589</v>
      </c>
      <c r="AI578" s="80" t="s">
        <v>4</v>
      </c>
      <c r="AJ578" s="2"/>
      <c r="AK578" s="4"/>
      <c r="AL578" s="85"/>
      <c r="AM578" s="151" t="s">
        <v>24840</v>
      </c>
      <c r="AN578" s="16"/>
      <c r="AO578" s="166"/>
      <c r="AP578" s="5">
        <f t="shared" si="9"/>
        <v>0</v>
      </c>
      <c r="AQ578" s="16"/>
      <c r="AR578" s="205">
        <v>1</v>
      </c>
      <c r="AS578" s="16"/>
      <c r="AT578" s="16"/>
      <c r="AU578" s="16"/>
      <c r="AV578" s="16"/>
      <c r="AW578" s="16"/>
      <c r="AX578" s="16"/>
    </row>
    <row r="579" spans="1:50" customFormat="1" ht="15.75" hidden="1" customHeight="1" x14ac:dyDescent="0.2">
      <c r="A579" s="1" t="s">
        <v>21954</v>
      </c>
      <c r="B579" s="1" t="s">
        <v>21956</v>
      </c>
      <c r="C579" s="85" t="s">
        <v>97</v>
      </c>
      <c r="D579" s="85" t="s">
        <v>23566</v>
      </c>
      <c r="E579" s="41" t="s">
        <v>392</v>
      </c>
      <c r="F579" s="85" t="s">
        <v>23</v>
      </c>
      <c r="G579" s="85" t="s">
        <v>29</v>
      </c>
      <c r="H579" s="85" t="s">
        <v>20690</v>
      </c>
      <c r="I579" s="1" t="s">
        <v>21693</v>
      </c>
      <c r="J579" s="85" t="s">
        <v>105</v>
      </c>
      <c r="K579" s="7" t="s">
        <v>102</v>
      </c>
      <c r="L579" s="1" t="s">
        <v>322</v>
      </c>
      <c r="M579" s="1" t="s">
        <v>25184</v>
      </c>
      <c r="N579" s="2" t="s">
        <v>999</v>
      </c>
      <c r="O579" s="87">
        <v>129471</v>
      </c>
      <c r="P579" s="87">
        <v>0</v>
      </c>
      <c r="Q579" s="87">
        <v>129471</v>
      </c>
      <c r="R579" s="87">
        <v>0</v>
      </c>
      <c r="S579" s="87"/>
      <c r="T579" s="87"/>
      <c r="U579" s="85">
        <v>2022</v>
      </c>
      <c r="V579" s="6"/>
      <c r="W579" s="3"/>
      <c r="X579" s="1"/>
      <c r="Y579" s="1" t="s">
        <v>561</v>
      </c>
      <c r="Z579" s="1"/>
      <c r="AA579" s="236"/>
      <c r="AB579" s="123" t="s">
        <v>388</v>
      </c>
      <c r="AC579" s="124" t="s">
        <v>21486</v>
      </c>
      <c r="AD579" s="1" t="s">
        <v>21955</v>
      </c>
      <c r="AE579" s="204"/>
      <c r="AF579" s="203"/>
      <c r="AG579" s="1" t="s">
        <v>21484</v>
      </c>
      <c r="AH579" s="2" t="s">
        <v>394</v>
      </c>
      <c r="AI579" s="80" t="s">
        <v>25645</v>
      </c>
      <c r="AJ579" s="2"/>
      <c r="AK579" s="200"/>
      <c r="AL579" s="85"/>
      <c r="AM579" s="151" t="s">
        <v>24840</v>
      </c>
      <c r="AN579" s="16"/>
      <c r="AO579" s="166"/>
      <c r="AP579" s="5">
        <f t="shared" si="9"/>
        <v>0</v>
      </c>
      <c r="AQ579" s="16"/>
      <c r="AR579" s="205">
        <v>1</v>
      </c>
      <c r="AS579" s="16"/>
      <c r="AT579" s="16"/>
      <c r="AU579" s="16"/>
      <c r="AV579" s="16"/>
      <c r="AW579" s="16"/>
      <c r="AX579" s="16"/>
    </row>
    <row r="580" spans="1:50" customFormat="1" ht="15.75" hidden="1" customHeight="1" x14ac:dyDescent="0.2">
      <c r="A580" s="1" t="s">
        <v>21957</v>
      </c>
      <c r="B580" s="1" t="s">
        <v>21958</v>
      </c>
      <c r="C580" s="85" t="s">
        <v>97</v>
      </c>
      <c r="D580" s="85" t="s">
        <v>13090</v>
      </c>
      <c r="E580" s="41" t="s">
        <v>1800</v>
      </c>
      <c r="F580" s="85" t="s">
        <v>34</v>
      </c>
      <c r="G580" s="85" t="s">
        <v>37</v>
      </c>
      <c r="H580" s="85" t="s">
        <v>20689</v>
      </c>
      <c r="I580" s="1" t="s">
        <v>21702</v>
      </c>
      <c r="J580" s="85" t="s">
        <v>105</v>
      </c>
      <c r="K580" s="7" t="s">
        <v>102</v>
      </c>
      <c r="L580" s="1" t="s">
        <v>175</v>
      </c>
      <c r="M580" s="1" t="s">
        <v>21960</v>
      </c>
      <c r="N580" s="2" t="s">
        <v>21959</v>
      </c>
      <c r="O580" s="87">
        <v>0</v>
      </c>
      <c r="P580" s="87">
        <v>0</v>
      </c>
      <c r="Q580" s="87">
        <v>0</v>
      </c>
      <c r="R580" s="87">
        <v>0</v>
      </c>
      <c r="S580" s="87"/>
      <c r="T580" s="87"/>
      <c r="U580" s="85" t="s">
        <v>112</v>
      </c>
      <c r="V580" s="6"/>
      <c r="W580" s="3"/>
      <c r="X580" s="1"/>
      <c r="Y580" s="1" t="s">
        <v>109</v>
      </c>
      <c r="Z580" s="1"/>
      <c r="AA580" s="236"/>
      <c r="AB580" s="123" t="s">
        <v>97</v>
      </c>
      <c r="AC580" s="124" t="s">
        <v>13040</v>
      </c>
      <c r="AD580" s="41"/>
      <c r="AE580" s="204"/>
      <c r="AF580" s="203"/>
      <c r="AG580" s="1" t="s">
        <v>21480</v>
      </c>
      <c r="AH580" s="2" t="s">
        <v>121</v>
      </c>
      <c r="AI580" s="80" t="s">
        <v>4</v>
      </c>
      <c r="AJ580" s="2"/>
      <c r="AK580" s="4"/>
      <c r="AL580" s="85"/>
      <c r="AM580" s="151" t="s">
        <v>24840</v>
      </c>
      <c r="AN580" s="16"/>
      <c r="AO580" s="166"/>
      <c r="AP580" s="5">
        <f t="shared" si="9"/>
        <v>0</v>
      </c>
      <c r="AQ580" s="16"/>
      <c r="AR580" s="205">
        <v>1</v>
      </c>
      <c r="AS580" s="16"/>
      <c r="AT580" s="16"/>
      <c r="AU580" s="16"/>
      <c r="AV580" s="16"/>
      <c r="AW580" s="16"/>
      <c r="AX580" s="16"/>
    </row>
    <row r="581" spans="1:50" customFormat="1" ht="15.75" hidden="1" customHeight="1" x14ac:dyDescent="0.2">
      <c r="A581" s="1" t="s">
        <v>21961</v>
      </c>
      <c r="B581" s="1" t="s">
        <v>21962</v>
      </c>
      <c r="C581" s="85" t="s">
        <v>97</v>
      </c>
      <c r="D581" s="85" t="s">
        <v>13090</v>
      </c>
      <c r="E581" s="41" t="s">
        <v>1800</v>
      </c>
      <c r="F581" s="85" t="s">
        <v>34</v>
      </c>
      <c r="G581" s="85" t="s">
        <v>37</v>
      </c>
      <c r="H581" s="85" t="s">
        <v>20689</v>
      </c>
      <c r="I581" s="1" t="s">
        <v>21702</v>
      </c>
      <c r="J581" s="85" t="s">
        <v>105</v>
      </c>
      <c r="K581" s="7" t="s">
        <v>102</v>
      </c>
      <c r="L581" s="1" t="s">
        <v>363</v>
      </c>
      <c r="M581" s="1" t="s">
        <v>21963</v>
      </c>
      <c r="N581" s="2">
        <v>822</v>
      </c>
      <c r="O581" s="87">
        <v>0</v>
      </c>
      <c r="P581" s="87">
        <v>0</v>
      </c>
      <c r="Q581" s="87">
        <v>0</v>
      </c>
      <c r="R581" s="87">
        <v>0</v>
      </c>
      <c r="S581" s="87"/>
      <c r="T581" s="87"/>
      <c r="U581" s="85" t="s">
        <v>112</v>
      </c>
      <c r="V581" s="6"/>
      <c r="W581" s="3"/>
      <c r="X581" s="1"/>
      <c r="Y581" s="1" t="s">
        <v>129</v>
      </c>
      <c r="Z581" s="1"/>
      <c r="AA581" s="236"/>
      <c r="AB581" s="123" t="s">
        <v>97</v>
      </c>
      <c r="AC581" s="124" t="s">
        <v>13040</v>
      </c>
      <c r="AD581" s="41"/>
      <c r="AE581" s="204"/>
      <c r="AF581" s="203"/>
      <c r="AG581" s="1" t="s">
        <v>21480</v>
      </c>
      <c r="AH581" s="2" t="s">
        <v>121</v>
      </c>
      <c r="AI581" s="80" t="s">
        <v>4</v>
      </c>
      <c r="AJ581" s="2" t="s">
        <v>21964</v>
      </c>
      <c r="AK581" s="4"/>
      <c r="AL581" s="85"/>
      <c r="AM581" s="151" t="s">
        <v>24840</v>
      </c>
      <c r="AN581" s="16"/>
      <c r="AO581" s="166"/>
      <c r="AP581" s="5">
        <f t="shared" si="9"/>
        <v>0</v>
      </c>
      <c r="AQ581" s="16"/>
      <c r="AR581" s="205">
        <v>1</v>
      </c>
      <c r="AS581" s="16"/>
      <c r="AT581" s="16"/>
      <c r="AU581" s="16"/>
      <c r="AV581" s="16"/>
      <c r="AW581" s="16"/>
      <c r="AX581" s="16"/>
    </row>
    <row r="582" spans="1:50" customFormat="1" ht="15.75" hidden="1" customHeight="1" x14ac:dyDescent="0.2">
      <c r="A582" s="1" t="s">
        <v>21965</v>
      </c>
      <c r="B582" s="1" t="s">
        <v>21966</v>
      </c>
      <c r="C582" s="85" t="s">
        <v>97</v>
      </c>
      <c r="D582" s="85" t="s">
        <v>13090</v>
      </c>
      <c r="E582" s="41" t="s">
        <v>1800</v>
      </c>
      <c r="F582" s="85" t="s">
        <v>34</v>
      </c>
      <c r="G582" s="85" t="s">
        <v>37</v>
      </c>
      <c r="H582" s="85" t="s">
        <v>20689</v>
      </c>
      <c r="I582" s="1" t="s">
        <v>21702</v>
      </c>
      <c r="J582" s="85" t="s">
        <v>105</v>
      </c>
      <c r="K582" s="7" t="s">
        <v>102</v>
      </c>
      <c r="L582" s="1" t="s">
        <v>337</v>
      </c>
      <c r="M582" s="1" t="s">
        <v>21967</v>
      </c>
      <c r="N582" s="2">
        <v>836</v>
      </c>
      <c r="O582" s="87">
        <v>0</v>
      </c>
      <c r="P582" s="87">
        <v>0</v>
      </c>
      <c r="Q582" s="87">
        <v>0</v>
      </c>
      <c r="R582" s="87">
        <v>0</v>
      </c>
      <c r="S582" s="87"/>
      <c r="T582" s="87"/>
      <c r="U582" s="85" t="s">
        <v>112</v>
      </c>
      <c r="V582" s="6"/>
      <c r="W582" s="3"/>
      <c r="X582" s="1"/>
      <c r="Y582" s="1" t="s">
        <v>129</v>
      </c>
      <c r="Z582" s="1"/>
      <c r="AA582" s="236"/>
      <c r="AB582" s="123" t="s">
        <v>97</v>
      </c>
      <c r="AC582" s="124" t="s">
        <v>13040</v>
      </c>
      <c r="AD582" s="41"/>
      <c r="AE582" s="204"/>
      <c r="AF582" s="203"/>
      <c r="AG582" s="1" t="s">
        <v>21480</v>
      </c>
      <c r="AH582" s="2" t="s">
        <v>121</v>
      </c>
      <c r="AI582" s="80" t="s">
        <v>4</v>
      </c>
      <c r="AJ582" s="2" t="s">
        <v>1637</v>
      </c>
      <c r="AK582" s="4"/>
      <c r="AL582" s="85"/>
      <c r="AM582" s="151" t="s">
        <v>24840</v>
      </c>
      <c r="AN582" s="16"/>
      <c r="AO582" s="166"/>
      <c r="AP582" s="5">
        <f t="shared" ref="AP582:AP645" si="10">SUBTOTAL(109,U582)</f>
        <v>0</v>
      </c>
      <c r="AQ582" s="16"/>
      <c r="AR582" s="205">
        <v>1</v>
      </c>
      <c r="AS582" s="16"/>
      <c r="AT582" s="16"/>
      <c r="AU582" s="16"/>
      <c r="AV582" s="16"/>
      <c r="AW582" s="16"/>
      <c r="AX582" s="16"/>
    </row>
    <row r="583" spans="1:50" customFormat="1" ht="15.75" hidden="1" customHeight="1" x14ac:dyDescent="0.2">
      <c r="A583" s="1" t="s">
        <v>21968</v>
      </c>
      <c r="B583" s="1" t="s">
        <v>21969</v>
      </c>
      <c r="C583" s="85" t="s">
        <v>97</v>
      </c>
      <c r="D583" s="85" t="s">
        <v>13090</v>
      </c>
      <c r="E583" s="41" t="s">
        <v>1800</v>
      </c>
      <c r="F583" s="85" t="s">
        <v>34</v>
      </c>
      <c r="G583" s="85" t="s">
        <v>37</v>
      </c>
      <c r="H583" s="85" t="s">
        <v>20689</v>
      </c>
      <c r="I583" s="1" t="s">
        <v>21702</v>
      </c>
      <c r="J583" s="85" t="s">
        <v>105</v>
      </c>
      <c r="K583" s="7" t="s">
        <v>102</v>
      </c>
      <c r="L583" s="1" t="s">
        <v>637</v>
      </c>
      <c r="M583" s="1" t="s">
        <v>21971</v>
      </c>
      <c r="N583" s="2" t="s">
        <v>21970</v>
      </c>
      <c r="O583" s="87">
        <v>0</v>
      </c>
      <c r="P583" s="87">
        <v>0</v>
      </c>
      <c r="Q583" s="87">
        <v>0</v>
      </c>
      <c r="R583" s="87">
        <v>0</v>
      </c>
      <c r="S583" s="87"/>
      <c r="T583" s="87"/>
      <c r="U583" s="85" t="s">
        <v>112</v>
      </c>
      <c r="V583" s="6"/>
      <c r="W583" s="3"/>
      <c r="X583" s="1"/>
      <c r="Y583" s="1"/>
      <c r="Z583" s="1"/>
      <c r="AA583" s="236"/>
      <c r="AB583" s="123" t="s">
        <v>97</v>
      </c>
      <c r="AC583" s="124" t="s">
        <v>13040</v>
      </c>
      <c r="AD583" s="41"/>
      <c r="AE583" s="204"/>
      <c r="AF583" s="203"/>
      <c r="AG583" s="1" t="s">
        <v>21480</v>
      </c>
      <c r="AH583" s="2" t="s">
        <v>121</v>
      </c>
      <c r="AI583" s="80" t="s">
        <v>4</v>
      </c>
      <c r="AJ583" s="2" t="s">
        <v>21972</v>
      </c>
      <c r="AK583" s="4"/>
      <c r="AL583" s="85"/>
      <c r="AM583" s="151" t="s">
        <v>24840</v>
      </c>
      <c r="AN583" s="16"/>
      <c r="AO583" s="166"/>
      <c r="AP583" s="5">
        <f t="shared" si="10"/>
        <v>0</v>
      </c>
      <c r="AQ583" s="16"/>
      <c r="AR583" s="205">
        <v>1</v>
      </c>
      <c r="AS583" s="16"/>
      <c r="AT583" s="16"/>
      <c r="AU583" s="16"/>
      <c r="AV583" s="16"/>
      <c r="AW583" s="16"/>
      <c r="AX583" s="16"/>
    </row>
    <row r="584" spans="1:50" customFormat="1" ht="15.75" hidden="1" customHeight="1" x14ac:dyDescent="0.2">
      <c r="A584" s="1" t="s">
        <v>26183</v>
      </c>
      <c r="B584" s="1" t="s">
        <v>26184</v>
      </c>
      <c r="C584" s="85" t="s">
        <v>97</v>
      </c>
      <c r="D584" s="85" t="s">
        <v>13090</v>
      </c>
      <c r="E584" s="41" t="s">
        <v>1800</v>
      </c>
      <c r="F584" s="85" t="s">
        <v>34</v>
      </c>
      <c r="G584" s="85" t="s">
        <v>37</v>
      </c>
      <c r="H584" s="85" t="s">
        <v>20689</v>
      </c>
      <c r="I584" s="1" t="s">
        <v>21702</v>
      </c>
      <c r="J584" s="85" t="s">
        <v>105</v>
      </c>
      <c r="K584" s="7" t="s">
        <v>102</v>
      </c>
      <c r="L584" s="2" t="s">
        <v>341</v>
      </c>
      <c r="M584" s="1" t="s">
        <v>26185</v>
      </c>
      <c r="N584" s="2" t="s">
        <v>715</v>
      </c>
      <c r="O584" s="87">
        <v>0</v>
      </c>
      <c r="P584" s="87">
        <v>0</v>
      </c>
      <c r="Q584" s="87">
        <v>0</v>
      </c>
      <c r="R584" s="87">
        <v>0</v>
      </c>
      <c r="S584" s="87"/>
      <c r="T584" s="87"/>
      <c r="U584" s="85" t="s">
        <v>112</v>
      </c>
      <c r="V584" s="6"/>
      <c r="W584" s="3"/>
      <c r="X584" s="1"/>
      <c r="Y584" s="1"/>
      <c r="Z584" s="1"/>
      <c r="AA584" s="236"/>
      <c r="AB584" s="123" t="s">
        <v>97</v>
      </c>
      <c r="AC584" s="124" t="s">
        <v>13040</v>
      </c>
      <c r="AD584" s="41"/>
      <c r="AE584" s="204"/>
      <c r="AF584" s="203"/>
      <c r="AG584" s="1" t="s">
        <v>26186</v>
      </c>
      <c r="AH584" s="1" t="s">
        <v>121</v>
      </c>
      <c r="AI584" s="80" t="s">
        <v>4</v>
      </c>
      <c r="AJ584" s="2" t="s">
        <v>26187</v>
      </c>
      <c r="AK584" s="4"/>
      <c r="AL584" s="85"/>
      <c r="AM584" s="151" t="s">
        <v>26263</v>
      </c>
      <c r="AN584" s="16"/>
      <c r="AO584" s="166"/>
      <c r="AP584" s="5">
        <f t="shared" si="10"/>
        <v>0</v>
      </c>
      <c r="AQ584" s="16"/>
      <c r="AR584" s="205">
        <v>1</v>
      </c>
      <c r="AS584" s="16"/>
      <c r="AT584" s="16"/>
      <c r="AU584" s="16"/>
      <c r="AV584" s="16"/>
      <c r="AW584" s="16"/>
      <c r="AX584" s="16"/>
    </row>
    <row r="585" spans="1:50" customFormat="1" ht="15.75" hidden="1" customHeight="1" x14ac:dyDescent="0.2">
      <c r="A585" s="1" t="s">
        <v>25179</v>
      </c>
      <c r="B585" s="1" t="s">
        <v>25180</v>
      </c>
      <c r="C585" s="85" t="s">
        <v>97</v>
      </c>
      <c r="D585" s="85" t="s">
        <v>13090</v>
      </c>
      <c r="E585" s="41" t="s">
        <v>110</v>
      </c>
      <c r="F585" s="85" t="s">
        <v>23</v>
      </c>
      <c r="G585" s="85" t="s">
        <v>24</v>
      </c>
      <c r="H585" s="85" t="s">
        <v>20690</v>
      </c>
      <c r="I585" s="1" t="s">
        <v>23606</v>
      </c>
      <c r="J585" s="85" t="s">
        <v>105</v>
      </c>
      <c r="K585" s="7" t="s">
        <v>102</v>
      </c>
      <c r="L585" s="2" t="s">
        <v>106</v>
      </c>
      <c r="M585" s="7" t="s">
        <v>25185</v>
      </c>
      <c r="N585" s="2" t="s">
        <v>21912</v>
      </c>
      <c r="O585" s="87">
        <v>13360</v>
      </c>
      <c r="P585" s="87">
        <v>13360</v>
      </c>
      <c r="Q585" s="87">
        <v>0</v>
      </c>
      <c r="R585" s="87">
        <v>0</v>
      </c>
      <c r="S585" s="87"/>
      <c r="T585" s="87"/>
      <c r="U585" s="85">
        <v>2020</v>
      </c>
      <c r="V585" s="6"/>
      <c r="W585" s="3"/>
      <c r="X585" s="1"/>
      <c r="Y585" s="1" t="s">
        <v>172</v>
      </c>
      <c r="Z585" s="1"/>
      <c r="AA585" s="236"/>
      <c r="AB585" s="123" t="s">
        <v>97</v>
      </c>
      <c r="AC585" s="124" t="s">
        <v>13040</v>
      </c>
      <c r="AD585" s="41"/>
      <c r="AE585" s="204"/>
      <c r="AF585" s="203"/>
      <c r="AG585" s="1" t="s">
        <v>23615</v>
      </c>
      <c r="AH585" s="1" t="s">
        <v>155</v>
      </c>
      <c r="AI585" s="80" t="s">
        <v>4</v>
      </c>
      <c r="AJ585" s="2"/>
      <c r="AK585" s="4"/>
      <c r="AL585" s="85"/>
      <c r="AM585" s="151" t="s">
        <v>25241</v>
      </c>
      <c r="AN585" s="16"/>
      <c r="AO585" s="166"/>
      <c r="AP585" s="5">
        <f t="shared" si="10"/>
        <v>0</v>
      </c>
      <c r="AQ585" s="16"/>
      <c r="AR585" s="205">
        <v>1</v>
      </c>
      <c r="AS585" s="16"/>
      <c r="AT585" s="16"/>
      <c r="AU585" s="16"/>
      <c r="AV585" s="16"/>
      <c r="AW585" s="16"/>
      <c r="AX585" s="16"/>
    </row>
    <row r="586" spans="1:50" customFormat="1" ht="15.75" hidden="1" customHeight="1" x14ac:dyDescent="0.2">
      <c r="A586" s="1" t="s">
        <v>21973</v>
      </c>
      <c r="B586" s="1" t="s">
        <v>21974</v>
      </c>
      <c r="C586" s="85" t="s">
        <v>97</v>
      </c>
      <c r="D586" s="85" t="s">
        <v>13090</v>
      </c>
      <c r="E586" s="41" t="s">
        <v>1800</v>
      </c>
      <c r="F586" s="85" t="s">
        <v>23</v>
      </c>
      <c r="G586" s="85" t="s">
        <v>29</v>
      </c>
      <c r="H586" s="85" t="s">
        <v>20690</v>
      </c>
      <c r="I586" s="1" t="s">
        <v>23561</v>
      </c>
      <c r="J586" s="85" t="s">
        <v>4406</v>
      </c>
      <c r="K586" s="7" t="s">
        <v>10519</v>
      </c>
      <c r="L586" s="1" t="s">
        <v>21976</v>
      </c>
      <c r="M586" s="1" t="s">
        <v>21975</v>
      </c>
      <c r="N586" s="2" t="s">
        <v>16062</v>
      </c>
      <c r="O586" s="87">
        <v>0</v>
      </c>
      <c r="P586" s="87">
        <v>0</v>
      </c>
      <c r="Q586" s="87">
        <v>0</v>
      </c>
      <c r="R586" s="87">
        <v>0</v>
      </c>
      <c r="S586" s="87"/>
      <c r="T586" s="87"/>
      <c r="U586" s="85" t="s">
        <v>112</v>
      </c>
      <c r="V586" s="6"/>
      <c r="W586" s="3"/>
      <c r="X586" s="1"/>
      <c r="Y586" s="1"/>
      <c r="Z586" s="1"/>
      <c r="AA586" s="236"/>
      <c r="AB586" s="123" t="s">
        <v>97</v>
      </c>
      <c r="AC586" s="124" t="s">
        <v>13040</v>
      </c>
      <c r="AD586" s="41"/>
      <c r="AE586" s="204"/>
      <c r="AF586" s="203"/>
      <c r="AG586" s="1" t="s">
        <v>21484</v>
      </c>
      <c r="AH586" s="2" t="s">
        <v>394</v>
      </c>
      <c r="AI586" s="80" t="s">
        <v>4</v>
      </c>
      <c r="AJ586" s="2"/>
      <c r="AK586" s="4"/>
      <c r="AL586" s="85"/>
      <c r="AM586" s="151" t="s">
        <v>24840</v>
      </c>
      <c r="AN586" s="16"/>
      <c r="AO586" s="166"/>
      <c r="AP586" s="5">
        <f t="shared" si="10"/>
        <v>0</v>
      </c>
      <c r="AQ586" s="16"/>
      <c r="AR586" s="205">
        <v>1</v>
      </c>
      <c r="AS586" s="16"/>
      <c r="AT586" s="16"/>
      <c r="AU586" s="16"/>
      <c r="AV586" s="16"/>
      <c r="AW586" s="16"/>
      <c r="AX586" s="16"/>
    </row>
    <row r="587" spans="1:50" customFormat="1" ht="15.75" hidden="1" customHeight="1" x14ac:dyDescent="0.2">
      <c r="A587" s="1" t="s">
        <v>29040</v>
      </c>
      <c r="B587" s="1" t="s">
        <v>29041</v>
      </c>
      <c r="C587" s="85" t="s">
        <v>97</v>
      </c>
      <c r="D587" s="85" t="s">
        <v>13090</v>
      </c>
      <c r="E587" s="41" t="s">
        <v>1800</v>
      </c>
      <c r="F587" s="85" t="s">
        <v>34</v>
      </c>
      <c r="G587" s="85" t="s">
        <v>37</v>
      </c>
      <c r="H587" s="85" t="s">
        <v>20689</v>
      </c>
      <c r="I587" s="1" t="s">
        <v>21702</v>
      </c>
      <c r="J587" s="85" t="s">
        <v>105</v>
      </c>
      <c r="K587" s="7" t="s">
        <v>102</v>
      </c>
      <c r="L587" s="2" t="s">
        <v>329</v>
      </c>
      <c r="M587" s="7" t="s">
        <v>29178</v>
      </c>
      <c r="N587" s="2" t="s">
        <v>193</v>
      </c>
      <c r="O587" s="87">
        <v>0</v>
      </c>
      <c r="P587" s="87">
        <v>0</v>
      </c>
      <c r="Q587" s="87">
        <v>0</v>
      </c>
      <c r="R587" s="87">
        <v>0</v>
      </c>
      <c r="S587" s="87"/>
      <c r="T587" s="87"/>
      <c r="U587" s="85" t="s">
        <v>112</v>
      </c>
      <c r="V587" s="6"/>
      <c r="W587" s="3"/>
      <c r="X587" s="1"/>
      <c r="Y587" s="1" t="s">
        <v>129</v>
      </c>
      <c r="Z587" s="1"/>
      <c r="AA587" s="236"/>
      <c r="AB587" s="123" t="s">
        <v>97</v>
      </c>
      <c r="AC587" s="124" t="s">
        <v>29162</v>
      </c>
      <c r="AD587" s="41"/>
      <c r="AE587" s="204"/>
      <c r="AF587" s="203"/>
      <c r="AG587" s="1" t="s">
        <v>29164</v>
      </c>
      <c r="AH587" s="1" t="s">
        <v>121</v>
      </c>
      <c r="AI587" s="80" t="s">
        <v>4</v>
      </c>
      <c r="AJ587" s="2"/>
      <c r="AK587" s="4"/>
      <c r="AL587" s="85"/>
      <c r="AM587" s="151" t="s">
        <v>28169</v>
      </c>
      <c r="AN587" s="16"/>
      <c r="AO587" s="166"/>
      <c r="AP587" s="5">
        <f t="shared" si="10"/>
        <v>0</v>
      </c>
      <c r="AQ587" s="16"/>
      <c r="AR587" s="205">
        <v>1</v>
      </c>
      <c r="AS587" s="16"/>
      <c r="AT587" s="16"/>
      <c r="AU587" s="16"/>
      <c r="AV587" s="16"/>
      <c r="AW587" s="16"/>
      <c r="AX587" s="16"/>
    </row>
    <row r="588" spans="1:50" customFormat="1" ht="15.75" hidden="1" customHeight="1" x14ac:dyDescent="0.2">
      <c r="A588" s="1" t="s">
        <v>25181</v>
      </c>
      <c r="B588" s="1" t="s">
        <v>25182</v>
      </c>
      <c r="C588" s="85" t="s">
        <v>97</v>
      </c>
      <c r="D588" s="85" t="s">
        <v>13090</v>
      </c>
      <c r="E588" s="41" t="s">
        <v>154</v>
      </c>
      <c r="F588" s="85" t="s">
        <v>23</v>
      </c>
      <c r="G588" s="85" t="s">
        <v>29</v>
      </c>
      <c r="H588" s="85" t="s">
        <v>20690</v>
      </c>
      <c r="I588" s="1" t="s">
        <v>23561</v>
      </c>
      <c r="J588" s="85" t="s">
        <v>5308</v>
      </c>
      <c r="K588" s="7" t="s">
        <v>25669</v>
      </c>
      <c r="L588" s="2" t="s">
        <v>25187</v>
      </c>
      <c r="M588" s="7" t="s">
        <v>25186</v>
      </c>
      <c r="N588" s="2" t="s">
        <v>16062</v>
      </c>
      <c r="O588" s="87">
        <v>61861</v>
      </c>
      <c r="P588" s="87">
        <v>31104</v>
      </c>
      <c r="Q588" s="87">
        <v>30757</v>
      </c>
      <c r="R588" s="87">
        <v>0</v>
      </c>
      <c r="S588" s="87"/>
      <c r="T588" s="87"/>
      <c r="U588" s="85">
        <v>2022</v>
      </c>
      <c r="V588" s="6"/>
      <c r="W588" s="3"/>
      <c r="X588" s="1"/>
      <c r="Y588" s="1" t="s">
        <v>109</v>
      </c>
      <c r="Z588" s="1"/>
      <c r="AA588" s="236"/>
      <c r="AB588" s="123" t="s">
        <v>97</v>
      </c>
      <c r="AC588" s="124" t="s">
        <v>13040</v>
      </c>
      <c r="AD588" s="41"/>
      <c r="AE588" s="204"/>
      <c r="AF588" s="203"/>
      <c r="AG588" s="1" t="s">
        <v>25188</v>
      </c>
      <c r="AH588" s="1" t="s">
        <v>394</v>
      </c>
      <c r="AI588" s="80" t="s">
        <v>4</v>
      </c>
      <c r="AJ588" s="2"/>
      <c r="AK588" s="4"/>
      <c r="AL588" s="85"/>
      <c r="AM588" s="151" t="s">
        <v>25241</v>
      </c>
      <c r="AN588" s="16"/>
      <c r="AO588" s="166"/>
      <c r="AP588" s="5">
        <f t="shared" si="10"/>
        <v>0</v>
      </c>
      <c r="AQ588" s="16"/>
      <c r="AR588" s="205">
        <v>1</v>
      </c>
      <c r="AS588" s="16"/>
      <c r="AT588" s="16"/>
      <c r="AU588" s="16"/>
      <c r="AV588" s="16"/>
      <c r="AW588" s="16"/>
      <c r="AX588" s="16"/>
    </row>
    <row r="589" spans="1:50" customFormat="1" ht="15.75" hidden="1" customHeight="1" x14ac:dyDescent="0.2">
      <c r="A589" s="1" t="s">
        <v>23590</v>
      </c>
      <c r="B589" s="1" t="s">
        <v>23591</v>
      </c>
      <c r="C589" s="85" t="s">
        <v>97</v>
      </c>
      <c r="D589" s="85" t="s">
        <v>23566</v>
      </c>
      <c r="E589" s="41" t="s">
        <v>392</v>
      </c>
      <c r="F589" s="85" t="s">
        <v>25110</v>
      </c>
      <c r="G589" s="85" t="s">
        <v>13789</v>
      </c>
      <c r="H589" s="85" t="s">
        <v>20690</v>
      </c>
      <c r="I589" s="1" t="s">
        <v>21705</v>
      </c>
      <c r="J589" s="85" t="s">
        <v>105</v>
      </c>
      <c r="K589" s="7" t="s">
        <v>102</v>
      </c>
      <c r="L589" s="2" t="s">
        <v>242</v>
      </c>
      <c r="M589" s="1" t="s">
        <v>23593</v>
      </c>
      <c r="N589" s="1" t="s">
        <v>16349</v>
      </c>
      <c r="O589" s="87">
        <v>33888</v>
      </c>
      <c r="P589" s="87">
        <v>0</v>
      </c>
      <c r="Q589" s="87">
        <v>33888</v>
      </c>
      <c r="R589" s="87">
        <v>0</v>
      </c>
      <c r="S589" s="87"/>
      <c r="T589" s="87"/>
      <c r="U589" s="85">
        <v>2022</v>
      </c>
      <c r="V589" s="6"/>
      <c r="W589" s="3"/>
      <c r="X589" s="1"/>
      <c r="Y589" s="1" t="s">
        <v>493</v>
      </c>
      <c r="Z589" s="1"/>
      <c r="AA589" s="236"/>
      <c r="AB589" s="123" t="s">
        <v>97</v>
      </c>
      <c r="AC589" s="124" t="s">
        <v>21491</v>
      </c>
      <c r="AD589" s="1" t="s">
        <v>23592</v>
      </c>
      <c r="AE589" s="204"/>
      <c r="AF589" s="203"/>
      <c r="AG589" s="1" t="s">
        <v>21492</v>
      </c>
      <c r="AH589" s="2" t="s">
        <v>589</v>
      </c>
      <c r="AI589" s="80" t="s">
        <v>29000</v>
      </c>
      <c r="AJ589" s="2"/>
      <c r="AK589" s="4"/>
      <c r="AL589" s="85"/>
      <c r="AM589" s="151" t="s">
        <v>24840</v>
      </c>
      <c r="AN589" s="16"/>
      <c r="AO589" s="166"/>
      <c r="AP589" s="5">
        <f t="shared" si="10"/>
        <v>0</v>
      </c>
      <c r="AQ589" s="16"/>
      <c r="AR589" s="205">
        <v>1</v>
      </c>
      <c r="AS589" s="16"/>
      <c r="AT589" s="16"/>
      <c r="AU589" s="16"/>
      <c r="AV589" s="16"/>
      <c r="AW589" s="16"/>
      <c r="AX589" s="16"/>
    </row>
    <row r="590" spans="1:50" customFormat="1" ht="15.75" hidden="1" customHeight="1" x14ac:dyDescent="0.2">
      <c r="A590" s="1" t="s">
        <v>21977</v>
      </c>
      <c r="B590" s="1" t="s">
        <v>21978</v>
      </c>
      <c r="C590" s="85" t="s">
        <v>97</v>
      </c>
      <c r="D590" s="85" t="s">
        <v>13090</v>
      </c>
      <c r="E590" s="41" t="s">
        <v>1800</v>
      </c>
      <c r="F590" s="85" t="s">
        <v>34</v>
      </c>
      <c r="G590" s="85" t="s">
        <v>37</v>
      </c>
      <c r="H590" s="85" t="s">
        <v>20689</v>
      </c>
      <c r="I590" s="1" t="s">
        <v>21702</v>
      </c>
      <c r="J590" s="85" t="s">
        <v>105</v>
      </c>
      <c r="K590" s="7" t="s">
        <v>102</v>
      </c>
      <c r="L590" s="1" t="s">
        <v>175</v>
      </c>
      <c r="M590" s="1" t="s">
        <v>21979</v>
      </c>
      <c r="N590" s="2" t="s">
        <v>21959</v>
      </c>
      <c r="O590" s="87">
        <v>0</v>
      </c>
      <c r="P590" s="87">
        <v>0</v>
      </c>
      <c r="Q590" s="87">
        <v>0</v>
      </c>
      <c r="R590" s="87">
        <v>0</v>
      </c>
      <c r="S590" s="87"/>
      <c r="T590" s="87"/>
      <c r="U590" s="85" t="s">
        <v>112</v>
      </c>
      <c r="V590" s="6"/>
      <c r="W590" s="3"/>
      <c r="X590" s="1"/>
      <c r="Y590" s="1"/>
      <c r="Z590" s="1"/>
      <c r="AA590" s="236"/>
      <c r="AB590" s="123" t="s">
        <v>97</v>
      </c>
      <c r="AC590" s="124" t="s">
        <v>13040</v>
      </c>
      <c r="AD590" s="41"/>
      <c r="AE590" s="204"/>
      <c r="AF590" s="203"/>
      <c r="AG590" s="1" t="s">
        <v>21480</v>
      </c>
      <c r="AH590" s="2" t="s">
        <v>121</v>
      </c>
      <c r="AI590" s="80" t="s">
        <v>4</v>
      </c>
      <c r="AJ590" s="2"/>
      <c r="AK590" s="4"/>
      <c r="AL590" s="85"/>
      <c r="AM590" s="151" t="s">
        <v>24840</v>
      </c>
      <c r="AN590" s="16"/>
      <c r="AO590" s="166"/>
      <c r="AP590" s="5">
        <f t="shared" si="10"/>
        <v>0</v>
      </c>
      <c r="AQ590" s="16"/>
      <c r="AR590" s="205">
        <v>1</v>
      </c>
      <c r="AS590" s="16"/>
      <c r="AT590" s="16"/>
      <c r="AU590" s="16"/>
      <c r="AV590" s="16"/>
      <c r="AW590" s="16"/>
      <c r="AX590" s="16"/>
    </row>
    <row r="591" spans="1:50" customFormat="1" ht="15.75" hidden="1" customHeight="1" x14ac:dyDescent="0.2">
      <c r="A591" s="1" t="s">
        <v>21980</v>
      </c>
      <c r="B591" s="1" t="s">
        <v>21981</v>
      </c>
      <c r="C591" s="85" t="s">
        <v>97</v>
      </c>
      <c r="D591" s="85" t="s">
        <v>13090</v>
      </c>
      <c r="E591" s="41" t="s">
        <v>1800</v>
      </c>
      <c r="F591" s="85" t="s">
        <v>34</v>
      </c>
      <c r="G591" s="85" t="s">
        <v>37</v>
      </c>
      <c r="H591" s="85" t="s">
        <v>20689</v>
      </c>
      <c r="I591" s="1" t="s">
        <v>21702</v>
      </c>
      <c r="J591" s="85" t="s">
        <v>105</v>
      </c>
      <c r="K591" s="7" t="s">
        <v>102</v>
      </c>
      <c r="L591" s="1" t="s">
        <v>175</v>
      </c>
      <c r="M591" s="1" t="s">
        <v>21982</v>
      </c>
      <c r="N591" s="2" t="s">
        <v>21959</v>
      </c>
      <c r="O591" s="87">
        <v>0</v>
      </c>
      <c r="P591" s="87">
        <v>0</v>
      </c>
      <c r="Q591" s="87">
        <v>0</v>
      </c>
      <c r="R591" s="87">
        <v>0</v>
      </c>
      <c r="S591" s="87"/>
      <c r="T591" s="87"/>
      <c r="U591" s="85" t="s">
        <v>112</v>
      </c>
      <c r="V591" s="6"/>
      <c r="W591" s="3"/>
      <c r="X591" s="1"/>
      <c r="Y591" s="1"/>
      <c r="Z591" s="1"/>
      <c r="AA591" s="236"/>
      <c r="AB591" s="123" t="s">
        <v>97</v>
      </c>
      <c r="AC591" s="124" t="s">
        <v>13040</v>
      </c>
      <c r="AD591" s="41"/>
      <c r="AE591" s="204"/>
      <c r="AF591" s="203"/>
      <c r="AG591" s="1" t="s">
        <v>21480</v>
      </c>
      <c r="AH591" s="2" t="s">
        <v>121</v>
      </c>
      <c r="AI591" s="80" t="s">
        <v>4</v>
      </c>
      <c r="AJ591" s="2"/>
      <c r="AK591" s="4"/>
      <c r="AL591" s="85"/>
      <c r="AM591" s="151" t="s">
        <v>24840</v>
      </c>
      <c r="AN591" s="16"/>
      <c r="AO591" s="166"/>
      <c r="AP591" s="5">
        <f t="shared" si="10"/>
        <v>0</v>
      </c>
      <c r="AQ591" s="16"/>
      <c r="AR591" s="205">
        <v>1</v>
      </c>
      <c r="AS591" s="16"/>
      <c r="AT591" s="16"/>
      <c r="AU591" s="16"/>
      <c r="AV591" s="16"/>
      <c r="AW591" s="16"/>
      <c r="AX591" s="16"/>
    </row>
    <row r="592" spans="1:50" customFormat="1" ht="15.75" hidden="1" customHeight="1" x14ac:dyDescent="0.2">
      <c r="A592" s="1" t="s">
        <v>26188</v>
      </c>
      <c r="B592" s="1" t="s">
        <v>26189</v>
      </c>
      <c r="C592" s="85" t="s">
        <v>97</v>
      </c>
      <c r="D592" s="85" t="s">
        <v>13090</v>
      </c>
      <c r="E592" s="41" t="s">
        <v>110</v>
      </c>
      <c r="F592" s="85" t="s">
        <v>23</v>
      </c>
      <c r="G592" s="85" t="s">
        <v>25</v>
      </c>
      <c r="H592" s="85" t="s">
        <v>20690</v>
      </c>
      <c r="I592" s="1" t="s">
        <v>23605</v>
      </c>
      <c r="J592" s="85" t="s">
        <v>105</v>
      </c>
      <c r="K592" s="7" t="s">
        <v>102</v>
      </c>
      <c r="L592" s="2" t="s">
        <v>106</v>
      </c>
      <c r="M592" s="1" t="s">
        <v>20730</v>
      </c>
      <c r="N592" s="2" t="s">
        <v>1314</v>
      </c>
      <c r="O592" s="87">
        <v>178538</v>
      </c>
      <c r="P592" s="87">
        <v>0</v>
      </c>
      <c r="Q592" s="87">
        <v>178538</v>
      </c>
      <c r="R592" s="87">
        <v>0</v>
      </c>
      <c r="S592" s="87"/>
      <c r="T592" s="87"/>
      <c r="U592" s="85">
        <v>2021</v>
      </c>
      <c r="V592" s="6"/>
      <c r="W592" s="3"/>
      <c r="X592" s="1"/>
      <c r="Y592" s="1" t="s">
        <v>172</v>
      </c>
      <c r="Z592" s="1"/>
      <c r="AA592" s="236"/>
      <c r="AB592" s="123" t="s">
        <v>97</v>
      </c>
      <c r="AC592" s="124" t="s">
        <v>13040</v>
      </c>
      <c r="AD592" s="41"/>
      <c r="AE592" s="204"/>
      <c r="AF592" s="203"/>
      <c r="AG592" s="1" t="s">
        <v>21484</v>
      </c>
      <c r="AH592" s="1" t="s">
        <v>155</v>
      </c>
      <c r="AI592" s="80" t="s">
        <v>4</v>
      </c>
      <c r="AJ592" s="2" t="s">
        <v>1607</v>
      </c>
      <c r="AK592" s="4"/>
      <c r="AL592" s="85"/>
      <c r="AM592" s="151" t="s">
        <v>26263</v>
      </c>
      <c r="AN592" s="16"/>
      <c r="AO592" s="166"/>
      <c r="AP592" s="5">
        <f t="shared" si="10"/>
        <v>0</v>
      </c>
      <c r="AQ592" s="16"/>
      <c r="AR592" s="205">
        <v>1</v>
      </c>
      <c r="AS592" s="16"/>
      <c r="AT592" s="16"/>
      <c r="AU592" s="16"/>
      <c r="AV592" s="16"/>
      <c r="AW592" s="16"/>
      <c r="AX592" s="16"/>
    </row>
    <row r="593" spans="1:50" customFormat="1" ht="15.75" hidden="1" customHeight="1" x14ac:dyDescent="0.2">
      <c r="A593" s="1" t="s">
        <v>21983</v>
      </c>
      <c r="B593" s="1" t="s">
        <v>21985</v>
      </c>
      <c r="C593" s="85" t="s">
        <v>97</v>
      </c>
      <c r="D593" s="85" t="s">
        <v>23566</v>
      </c>
      <c r="E593" s="41" t="s">
        <v>392</v>
      </c>
      <c r="F593" s="85" t="s">
        <v>25110</v>
      </c>
      <c r="G593" s="85" t="s">
        <v>13789</v>
      </c>
      <c r="H593" s="85" t="s">
        <v>20690</v>
      </c>
      <c r="I593" s="1" t="s">
        <v>21705</v>
      </c>
      <c r="J593" s="85" t="s">
        <v>105</v>
      </c>
      <c r="K593" s="7" t="s">
        <v>102</v>
      </c>
      <c r="L593" s="1" t="s">
        <v>352</v>
      </c>
      <c r="M593" s="1" t="s">
        <v>21986</v>
      </c>
      <c r="N593" s="2" t="s">
        <v>1565</v>
      </c>
      <c r="O593" s="87">
        <v>49803</v>
      </c>
      <c r="P593" s="87">
        <v>0</v>
      </c>
      <c r="Q593" s="87">
        <v>49803</v>
      </c>
      <c r="R593" s="87">
        <v>0</v>
      </c>
      <c r="S593" s="87"/>
      <c r="T593" s="87"/>
      <c r="U593" s="85">
        <v>2022</v>
      </c>
      <c r="V593" s="6"/>
      <c r="W593" s="3"/>
      <c r="X593" s="1"/>
      <c r="Y593" s="1" t="s">
        <v>604</v>
      </c>
      <c r="Z593" s="1"/>
      <c r="AA593" s="236"/>
      <c r="AB593" s="123" t="s">
        <v>388</v>
      </c>
      <c r="AC593" s="124" t="s">
        <v>21486</v>
      </c>
      <c r="AD593" s="1" t="s">
        <v>21984</v>
      </c>
      <c r="AE593" s="204"/>
      <c r="AF593" s="203"/>
      <c r="AG593" s="1" t="s">
        <v>21492</v>
      </c>
      <c r="AH593" s="2" t="s">
        <v>589</v>
      </c>
      <c r="AI593" s="80" t="s">
        <v>27481</v>
      </c>
      <c r="AJ593" s="2"/>
      <c r="AK593" s="4"/>
      <c r="AL593" s="85"/>
      <c r="AM593" s="151" t="s">
        <v>24840</v>
      </c>
      <c r="AN593" s="16"/>
      <c r="AO593" s="166"/>
      <c r="AP593" s="5">
        <f t="shared" si="10"/>
        <v>0</v>
      </c>
      <c r="AQ593" s="16"/>
      <c r="AR593" s="205">
        <v>1</v>
      </c>
      <c r="AS593" s="16"/>
      <c r="AT593" s="16"/>
      <c r="AU593" s="16"/>
      <c r="AV593" s="16"/>
      <c r="AW593" s="16"/>
      <c r="AX593" s="16"/>
    </row>
    <row r="594" spans="1:50" customFormat="1" ht="15.75" hidden="1" customHeight="1" x14ac:dyDescent="0.2">
      <c r="A594" s="1" t="s">
        <v>26190</v>
      </c>
      <c r="B594" s="1" t="s">
        <v>26191</v>
      </c>
      <c r="C594" s="85" t="s">
        <v>97</v>
      </c>
      <c r="D594" s="85" t="s">
        <v>13090</v>
      </c>
      <c r="E594" s="41" t="s">
        <v>392</v>
      </c>
      <c r="F594" s="85" t="s">
        <v>25110</v>
      </c>
      <c r="G594" s="85" t="s">
        <v>13789</v>
      </c>
      <c r="H594" s="85" t="s">
        <v>20690</v>
      </c>
      <c r="I594" s="1" t="s">
        <v>21705</v>
      </c>
      <c r="J594" s="85" t="s">
        <v>105</v>
      </c>
      <c r="K594" s="7" t="s">
        <v>102</v>
      </c>
      <c r="L594" s="2" t="s">
        <v>242</v>
      </c>
      <c r="M594" s="1" t="s">
        <v>26193</v>
      </c>
      <c r="N594" s="2" t="s">
        <v>1145</v>
      </c>
      <c r="O594" s="87">
        <v>0</v>
      </c>
      <c r="P594" s="87">
        <v>0</v>
      </c>
      <c r="Q594" s="87">
        <v>0</v>
      </c>
      <c r="R594" s="87">
        <v>0</v>
      </c>
      <c r="S594" s="87"/>
      <c r="T594" s="87"/>
      <c r="U594" s="85" t="s">
        <v>112</v>
      </c>
      <c r="V594" s="6"/>
      <c r="W594" s="3"/>
      <c r="X594" s="1"/>
      <c r="Y594" s="1"/>
      <c r="Z594" s="1"/>
      <c r="AA594" s="236"/>
      <c r="AB594" s="123" t="s">
        <v>97</v>
      </c>
      <c r="AC594" s="124" t="s">
        <v>21491</v>
      </c>
      <c r="AD594" s="41" t="s">
        <v>26192</v>
      </c>
      <c r="AE594" s="204"/>
      <c r="AF594" s="203"/>
      <c r="AG594" s="1" t="s">
        <v>21492</v>
      </c>
      <c r="AH594" s="1" t="s">
        <v>589</v>
      </c>
      <c r="AI594" s="80" t="s">
        <v>4</v>
      </c>
      <c r="AJ594" s="2"/>
      <c r="AK594" s="4"/>
      <c r="AL594" s="85"/>
      <c r="AM594" s="151" t="s">
        <v>26263</v>
      </c>
      <c r="AN594" s="16"/>
      <c r="AO594" s="166"/>
      <c r="AP594" s="5">
        <f t="shared" si="10"/>
        <v>0</v>
      </c>
      <c r="AQ594" s="16"/>
      <c r="AR594" s="205">
        <v>1</v>
      </c>
      <c r="AS594" s="16"/>
      <c r="AT594" s="16"/>
      <c r="AU594" s="16"/>
      <c r="AV594" s="16"/>
      <c r="AW594" s="16"/>
      <c r="AX594" s="16"/>
    </row>
    <row r="595" spans="1:50" customFormat="1" ht="15.75" hidden="1" customHeight="1" x14ac:dyDescent="0.2">
      <c r="A595" s="1" t="s">
        <v>23594</v>
      </c>
      <c r="B595" s="1" t="s">
        <v>23595</v>
      </c>
      <c r="C595" s="85" t="s">
        <v>97</v>
      </c>
      <c r="D595" s="85" t="s">
        <v>13090</v>
      </c>
      <c r="E595" s="41" t="s">
        <v>392</v>
      </c>
      <c r="F595" s="85" t="s">
        <v>25110</v>
      </c>
      <c r="G595" s="85" t="s">
        <v>13789</v>
      </c>
      <c r="H595" s="85" t="s">
        <v>20690</v>
      </c>
      <c r="I595" s="1" t="s">
        <v>21705</v>
      </c>
      <c r="J595" s="85" t="s">
        <v>105</v>
      </c>
      <c r="K595" s="7" t="s">
        <v>102</v>
      </c>
      <c r="L595" s="2" t="s">
        <v>132</v>
      </c>
      <c r="M595" s="1" t="s">
        <v>23596</v>
      </c>
      <c r="N595" s="2" t="s">
        <v>1565</v>
      </c>
      <c r="O595" s="87">
        <v>0</v>
      </c>
      <c r="P595" s="87">
        <v>0</v>
      </c>
      <c r="Q595" s="87">
        <v>0</v>
      </c>
      <c r="R595" s="87">
        <v>0</v>
      </c>
      <c r="S595" s="87"/>
      <c r="T595" s="87"/>
      <c r="U595" s="85" t="s">
        <v>112</v>
      </c>
      <c r="V595" s="6"/>
      <c r="W595" s="3"/>
      <c r="X595" s="1"/>
      <c r="Y595" s="1" t="s">
        <v>472</v>
      </c>
      <c r="Z595" s="1"/>
      <c r="AA595" s="236"/>
      <c r="AB595" s="123" t="s">
        <v>97</v>
      </c>
      <c r="AC595" s="124" t="s">
        <v>21491</v>
      </c>
      <c r="AD595" s="41"/>
      <c r="AE595" s="204"/>
      <c r="AF595" s="203"/>
      <c r="AG595" s="1" t="s">
        <v>21492</v>
      </c>
      <c r="AH595" s="2" t="s">
        <v>589</v>
      </c>
      <c r="AI595" s="80" t="s">
        <v>4</v>
      </c>
      <c r="AJ595" s="2"/>
      <c r="AK595" s="4"/>
      <c r="AL595" s="85"/>
      <c r="AM595" s="151" t="s">
        <v>24840</v>
      </c>
      <c r="AN595" s="16"/>
      <c r="AO595" s="166"/>
      <c r="AP595" s="5">
        <f t="shared" si="10"/>
        <v>0</v>
      </c>
      <c r="AQ595" s="16"/>
      <c r="AR595" s="205">
        <v>1</v>
      </c>
      <c r="AS595" s="16"/>
      <c r="AT595" s="16"/>
      <c r="AU595" s="16"/>
      <c r="AV595" s="16"/>
      <c r="AW595" s="16"/>
      <c r="AX595" s="16"/>
    </row>
    <row r="596" spans="1:50" customFormat="1" ht="15.75" hidden="1" customHeight="1" x14ac:dyDescent="0.2">
      <c r="A596" s="1" t="s">
        <v>21987</v>
      </c>
      <c r="B596" s="1" t="s">
        <v>21989</v>
      </c>
      <c r="C596" s="85" t="s">
        <v>97</v>
      </c>
      <c r="D596" s="85" t="s">
        <v>23566</v>
      </c>
      <c r="E596" s="41" t="s">
        <v>392</v>
      </c>
      <c r="F596" s="85" t="s">
        <v>23</v>
      </c>
      <c r="G596" s="85" t="s">
        <v>29</v>
      </c>
      <c r="H596" s="85" t="s">
        <v>20690</v>
      </c>
      <c r="I596" s="1" t="s">
        <v>21693</v>
      </c>
      <c r="J596" s="85" t="s">
        <v>105</v>
      </c>
      <c r="K596" s="7" t="s">
        <v>102</v>
      </c>
      <c r="L596" s="1" t="s">
        <v>322</v>
      </c>
      <c r="M596" s="1" t="s">
        <v>433</v>
      </c>
      <c r="N596" s="2" t="s">
        <v>1314</v>
      </c>
      <c r="O596" s="87">
        <v>52817</v>
      </c>
      <c r="P596" s="87">
        <v>0</v>
      </c>
      <c r="Q596" s="87">
        <v>52817</v>
      </c>
      <c r="R596" s="87">
        <v>0</v>
      </c>
      <c r="S596" s="87"/>
      <c r="T596" s="87"/>
      <c r="U596" s="85">
        <v>2022</v>
      </c>
      <c r="V596" s="6"/>
      <c r="W596" s="3"/>
      <c r="X596" s="1"/>
      <c r="Y596" s="1" t="s">
        <v>561</v>
      </c>
      <c r="Z596" s="1"/>
      <c r="AA596" s="236"/>
      <c r="AB596" s="123" t="s">
        <v>388</v>
      </c>
      <c r="AC596" s="124" t="s">
        <v>21486</v>
      </c>
      <c r="AD596" s="1" t="s">
        <v>21988</v>
      </c>
      <c r="AE596" s="204"/>
      <c r="AF596" s="203"/>
      <c r="AG596" s="1" t="s">
        <v>21484</v>
      </c>
      <c r="AH596" s="2" t="s">
        <v>394</v>
      </c>
      <c r="AI596" s="80" t="s">
        <v>27482</v>
      </c>
      <c r="AJ596" s="2" t="s">
        <v>1607</v>
      </c>
      <c r="AK596" s="4"/>
      <c r="AL596" s="85"/>
      <c r="AM596" s="151" t="s">
        <v>24840</v>
      </c>
      <c r="AN596" s="16"/>
      <c r="AO596" s="166"/>
      <c r="AP596" s="5">
        <f t="shared" si="10"/>
        <v>0</v>
      </c>
      <c r="AQ596" s="16"/>
      <c r="AR596" s="205">
        <v>1</v>
      </c>
      <c r="AS596" s="16"/>
      <c r="AT596" s="16"/>
      <c r="AU596" s="16"/>
      <c r="AV596" s="16"/>
      <c r="AW596" s="16"/>
      <c r="AX596" s="16"/>
    </row>
    <row r="597" spans="1:50" customFormat="1" ht="15.75" hidden="1" customHeight="1" x14ac:dyDescent="0.2">
      <c r="A597" s="1" t="s">
        <v>23599</v>
      </c>
      <c r="B597" s="1" t="s">
        <v>23600</v>
      </c>
      <c r="C597" s="85" t="s">
        <v>97</v>
      </c>
      <c r="D597" s="85" t="s">
        <v>13090</v>
      </c>
      <c r="E597" s="41" t="s">
        <v>392</v>
      </c>
      <c r="F597" s="85" t="s">
        <v>25110</v>
      </c>
      <c r="G597" s="85" t="s">
        <v>13789</v>
      </c>
      <c r="H597" s="85" t="s">
        <v>20690</v>
      </c>
      <c r="I597" s="1" t="s">
        <v>21705</v>
      </c>
      <c r="J597" s="85" t="s">
        <v>105</v>
      </c>
      <c r="K597" s="7" t="s">
        <v>102</v>
      </c>
      <c r="L597" s="2" t="s">
        <v>333</v>
      </c>
      <c r="M597" s="1" t="s">
        <v>23602</v>
      </c>
      <c r="N597" s="1" t="s">
        <v>1189</v>
      </c>
      <c r="O597" s="87">
        <v>0</v>
      </c>
      <c r="P597" s="87">
        <v>0</v>
      </c>
      <c r="Q597" s="87">
        <v>0</v>
      </c>
      <c r="R597" s="87">
        <v>0</v>
      </c>
      <c r="S597" s="87"/>
      <c r="T597" s="87"/>
      <c r="U597" s="85" t="s">
        <v>112</v>
      </c>
      <c r="V597" s="6"/>
      <c r="W597" s="3"/>
      <c r="X597" s="1"/>
      <c r="Y597" s="1"/>
      <c r="Z597" s="1"/>
      <c r="AA597" s="236"/>
      <c r="AB597" s="123" t="s">
        <v>97</v>
      </c>
      <c r="AC597" s="124" t="s">
        <v>21491</v>
      </c>
      <c r="AD597" s="1" t="s">
        <v>23601</v>
      </c>
      <c r="AE597" s="204"/>
      <c r="AF597" s="203"/>
      <c r="AG597" s="1" t="s">
        <v>21492</v>
      </c>
      <c r="AH597" s="1" t="s">
        <v>589</v>
      </c>
      <c r="AI597" s="80" t="s">
        <v>4</v>
      </c>
      <c r="AJ597" s="2" t="s">
        <v>21908</v>
      </c>
      <c r="AK597" s="4"/>
      <c r="AL597" s="85"/>
      <c r="AM597" s="151" t="s">
        <v>24840</v>
      </c>
      <c r="AN597" s="16"/>
      <c r="AO597" s="166"/>
      <c r="AP597" s="5">
        <f t="shared" si="10"/>
        <v>0</v>
      </c>
      <c r="AQ597" s="16"/>
      <c r="AR597" s="205">
        <v>1</v>
      </c>
      <c r="AS597" s="16"/>
      <c r="AT597" s="16"/>
      <c r="AU597" s="16"/>
      <c r="AV597" s="16"/>
      <c r="AW597" s="16"/>
      <c r="AX597" s="16"/>
    </row>
    <row r="598" spans="1:50" customFormat="1" ht="15.75" hidden="1" customHeight="1" x14ac:dyDescent="0.2">
      <c r="A598" s="1" t="s">
        <v>23597</v>
      </c>
      <c r="B598" s="1" t="s">
        <v>23598</v>
      </c>
      <c r="C598" s="85" t="s">
        <v>97</v>
      </c>
      <c r="D598" s="85" t="s">
        <v>13090</v>
      </c>
      <c r="E598" s="41" t="s">
        <v>1800</v>
      </c>
      <c r="F598" s="85" t="s">
        <v>25110</v>
      </c>
      <c r="G598" s="85" t="s">
        <v>13789</v>
      </c>
      <c r="H598" s="85" t="s">
        <v>20690</v>
      </c>
      <c r="I598" s="1" t="s">
        <v>21716</v>
      </c>
      <c r="J598" s="85" t="s">
        <v>105</v>
      </c>
      <c r="K598" s="7" t="s">
        <v>102</v>
      </c>
      <c r="L598" s="2" t="s">
        <v>322</v>
      </c>
      <c r="M598" s="1" t="s">
        <v>16302</v>
      </c>
      <c r="N598" s="1" t="s">
        <v>1213</v>
      </c>
      <c r="O598" s="87">
        <v>2060</v>
      </c>
      <c r="P598" s="87">
        <v>0</v>
      </c>
      <c r="Q598" s="87">
        <v>2060</v>
      </c>
      <c r="R598" s="87">
        <v>0</v>
      </c>
      <c r="S598" s="87"/>
      <c r="T598" s="87"/>
      <c r="U598" s="85">
        <v>2022</v>
      </c>
      <c r="V598" s="6"/>
      <c r="W598" s="3"/>
      <c r="X598" s="1"/>
      <c r="Y598" s="1" t="s">
        <v>21890</v>
      </c>
      <c r="Z598" s="1"/>
      <c r="AA598" s="236"/>
      <c r="AB598" s="123" t="s">
        <v>97</v>
      </c>
      <c r="AC598" s="124" t="s">
        <v>13040</v>
      </c>
      <c r="AD598" s="41"/>
      <c r="AE598" s="204"/>
      <c r="AF598" s="203"/>
      <c r="AG598" s="1" t="s">
        <v>21492</v>
      </c>
      <c r="AH598" s="1" t="s">
        <v>589</v>
      </c>
      <c r="AI598" s="80" t="s">
        <v>4</v>
      </c>
      <c r="AJ598" s="2"/>
      <c r="AK598" s="4"/>
      <c r="AL598" s="85"/>
      <c r="AM598" s="151" t="s">
        <v>24840</v>
      </c>
      <c r="AN598" s="16"/>
      <c r="AO598" s="166"/>
      <c r="AP598" s="5">
        <f t="shared" si="10"/>
        <v>0</v>
      </c>
      <c r="AQ598" s="16"/>
      <c r="AR598" s="205">
        <v>1</v>
      </c>
      <c r="AS598" s="16"/>
      <c r="AT598" s="16"/>
      <c r="AU598" s="16"/>
      <c r="AV598" s="16"/>
      <c r="AW598" s="16"/>
      <c r="AX598" s="16"/>
    </row>
    <row r="599" spans="1:50" customFormat="1" ht="15.75" hidden="1" customHeight="1" x14ac:dyDescent="0.2">
      <c r="A599" s="1" t="s">
        <v>29042</v>
      </c>
      <c r="B599" s="1" t="s">
        <v>29043</v>
      </c>
      <c r="C599" s="85" t="s">
        <v>97</v>
      </c>
      <c r="D599" s="85" t="s">
        <v>13090</v>
      </c>
      <c r="E599" s="41" t="s">
        <v>110</v>
      </c>
      <c r="F599" s="85" t="s">
        <v>23</v>
      </c>
      <c r="G599" s="85" t="s">
        <v>24</v>
      </c>
      <c r="H599" s="85" t="s">
        <v>20690</v>
      </c>
      <c r="I599" s="1" t="s">
        <v>23606</v>
      </c>
      <c r="J599" s="85" t="s">
        <v>105</v>
      </c>
      <c r="K599" s="7" t="s">
        <v>102</v>
      </c>
      <c r="L599" s="2" t="s">
        <v>260</v>
      </c>
      <c r="M599" s="7" t="s">
        <v>29179</v>
      </c>
      <c r="N599" s="2" t="s">
        <v>21912</v>
      </c>
      <c r="O599" s="87">
        <v>257840</v>
      </c>
      <c r="P599" s="87">
        <v>0</v>
      </c>
      <c r="Q599" s="87">
        <v>257840</v>
      </c>
      <c r="R599" s="87">
        <v>0</v>
      </c>
      <c r="S599" s="87"/>
      <c r="T599" s="87"/>
      <c r="U599" s="85">
        <v>2020</v>
      </c>
      <c r="V599" s="6"/>
      <c r="W599" s="3"/>
      <c r="X599" s="1"/>
      <c r="Y599" s="1" t="s">
        <v>172</v>
      </c>
      <c r="Z599" s="1"/>
      <c r="AA599" s="236"/>
      <c r="AB599" s="123" t="s">
        <v>97</v>
      </c>
      <c r="AC599" s="124" t="s">
        <v>29162</v>
      </c>
      <c r="AD599" s="41"/>
      <c r="AE599" s="204"/>
      <c r="AF599" s="203"/>
      <c r="AG599" s="1" t="s">
        <v>29180</v>
      </c>
      <c r="AH599" s="1" t="s">
        <v>155</v>
      </c>
      <c r="AI599" s="80" t="s">
        <v>4</v>
      </c>
      <c r="AJ599" s="2"/>
      <c r="AK599" s="4"/>
      <c r="AL599" s="85"/>
      <c r="AM599" s="151" t="s">
        <v>28169</v>
      </c>
      <c r="AN599" s="16"/>
      <c r="AO599" s="166"/>
      <c r="AP599" s="5">
        <f t="shared" si="10"/>
        <v>0</v>
      </c>
      <c r="AQ599" s="16"/>
      <c r="AR599" s="205">
        <v>1</v>
      </c>
      <c r="AS599" s="16"/>
      <c r="AT599" s="16"/>
      <c r="AU599" s="16"/>
      <c r="AV599" s="16"/>
      <c r="AW599" s="16"/>
      <c r="AX599" s="16"/>
    </row>
    <row r="600" spans="1:50" customFormat="1" ht="15.75" hidden="1" customHeight="1" x14ac:dyDescent="0.2">
      <c r="A600" s="1" t="s">
        <v>26194</v>
      </c>
      <c r="B600" s="1" t="s">
        <v>26195</v>
      </c>
      <c r="C600" s="85" t="s">
        <v>97</v>
      </c>
      <c r="D600" s="85" t="s">
        <v>13090</v>
      </c>
      <c r="E600" s="41" t="s">
        <v>110</v>
      </c>
      <c r="F600" s="85" t="s">
        <v>23</v>
      </c>
      <c r="G600" s="85" t="s">
        <v>29</v>
      </c>
      <c r="H600" s="85" t="s">
        <v>20690</v>
      </c>
      <c r="I600" s="1" t="s">
        <v>23561</v>
      </c>
      <c r="J600" s="85" t="s">
        <v>4447</v>
      </c>
      <c r="K600" s="7" t="s">
        <v>4988</v>
      </c>
      <c r="L600" s="2" t="s">
        <v>26197</v>
      </c>
      <c r="M600" s="1" t="s">
        <v>26196</v>
      </c>
      <c r="N600" s="2" t="s">
        <v>999</v>
      </c>
      <c r="O600" s="87">
        <v>192244</v>
      </c>
      <c r="P600" s="87">
        <v>12279</v>
      </c>
      <c r="Q600" s="87">
        <v>179965</v>
      </c>
      <c r="R600" s="87">
        <v>0</v>
      </c>
      <c r="S600" s="87"/>
      <c r="T600" s="87"/>
      <c r="U600" s="85">
        <v>2022</v>
      </c>
      <c r="V600" s="6"/>
      <c r="W600" s="3"/>
      <c r="X600" s="1"/>
      <c r="Y600" s="1" t="s">
        <v>21890</v>
      </c>
      <c r="Z600" s="1"/>
      <c r="AA600" s="236"/>
      <c r="AB600" s="123" t="s">
        <v>97</v>
      </c>
      <c r="AC600" s="124" t="s">
        <v>13040</v>
      </c>
      <c r="AD600" s="41"/>
      <c r="AE600" s="204"/>
      <c r="AF600" s="203"/>
      <c r="AG600" s="1" t="s">
        <v>21484</v>
      </c>
      <c r="AH600" s="1" t="s">
        <v>394</v>
      </c>
      <c r="AI600" s="80" t="s">
        <v>4</v>
      </c>
      <c r="AJ600" s="2"/>
      <c r="AK600" s="4"/>
      <c r="AL600" s="85"/>
      <c r="AM600" s="151" t="s">
        <v>26263</v>
      </c>
      <c r="AN600" s="16"/>
      <c r="AO600" s="166"/>
      <c r="AP600" s="5">
        <f t="shared" si="10"/>
        <v>0</v>
      </c>
      <c r="AQ600" s="16"/>
      <c r="AR600" s="205">
        <v>1</v>
      </c>
      <c r="AS600" s="16"/>
      <c r="AT600" s="16"/>
      <c r="AU600" s="16"/>
      <c r="AV600" s="16"/>
      <c r="AW600" s="16"/>
      <c r="AX600" s="16"/>
    </row>
    <row r="601" spans="1:50" customFormat="1" ht="15.75" hidden="1" customHeight="1" x14ac:dyDescent="0.2">
      <c r="A601" s="1" t="s">
        <v>26198</v>
      </c>
      <c r="B601" s="1" t="s">
        <v>26199</v>
      </c>
      <c r="C601" s="85" t="s">
        <v>97</v>
      </c>
      <c r="D601" s="85" t="s">
        <v>13090</v>
      </c>
      <c r="E601" s="41" t="s">
        <v>110</v>
      </c>
      <c r="F601" s="85" t="s">
        <v>23</v>
      </c>
      <c r="G601" s="85" t="s">
        <v>24</v>
      </c>
      <c r="H601" s="85" t="s">
        <v>20690</v>
      </c>
      <c r="I601" s="1" t="s">
        <v>23606</v>
      </c>
      <c r="J601" s="85" t="s">
        <v>105</v>
      </c>
      <c r="K601" s="7" t="s">
        <v>102</v>
      </c>
      <c r="L601" s="2" t="s">
        <v>314</v>
      </c>
      <c r="M601" s="1" t="s">
        <v>26200</v>
      </c>
      <c r="N601" s="2" t="s">
        <v>21912</v>
      </c>
      <c r="O601" s="87">
        <v>19002</v>
      </c>
      <c r="P601" s="87">
        <v>0</v>
      </c>
      <c r="Q601" s="87">
        <v>19002</v>
      </c>
      <c r="R601" s="87">
        <v>0</v>
      </c>
      <c r="S601" s="87"/>
      <c r="T601" s="87"/>
      <c r="U601" s="85">
        <v>2022</v>
      </c>
      <c r="V601" s="6"/>
      <c r="W601" s="3"/>
      <c r="X601" s="1"/>
      <c r="Y601" s="1" t="s">
        <v>109</v>
      </c>
      <c r="Z601" s="1"/>
      <c r="AA601" s="236"/>
      <c r="AB601" s="123" t="s">
        <v>97</v>
      </c>
      <c r="AC601" s="124" t="s">
        <v>13040</v>
      </c>
      <c r="AD601" s="41"/>
      <c r="AE601" s="204"/>
      <c r="AF601" s="203"/>
      <c r="AG601" s="1" t="s">
        <v>23615</v>
      </c>
      <c r="AH601" s="1" t="s">
        <v>155</v>
      </c>
      <c r="AI601" s="80" t="s">
        <v>4</v>
      </c>
      <c r="AJ601" s="2"/>
      <c r="AK601" s="4"/>
      <c r="AL601" s="85"/>
      <c r="AM601" s="151" t="s">
        <v>26263</v>
      </c>
      <c r="AN601" s="16"/>
      <c r="AO601" s="166"/>
      <c r="AP601" s="5">
        <f t="shared" si="10"/>
        <v>0</v>
      </c>
      <c r="AQ601" s="16"/>
      <c r="AR601" s="205">
        <v>1</v>
      </c>
      <c r="AS601" s="16"/>
      <c r="AT601" s="16"/>
      <c r="AU601" s="16"/>
      <c r="AV601" s="16"/>
      <c r="AW601" s="16"/>
      <c r="AX601" s="16"/>
    </row>
    <row r="602" spans="1:50" customFormat="1" ht="15.75" hidden="1" customHeight="1" x14ac:dyDescent="0.2">
      <c r="A602" s="1" t="s">
        <v>25656</v>
      </c>
      <c r="B602" s="1" t="s">
        <v>25657</v>
      </c>
      <c r="C602" s="85" t="s">
        <v>97</v>
      </c>
      <c r="D602" s="85" t="s">
        <v>13090</v>
      </c>
      <c r="E602" s="41" t="s">
        <v>1800</v>
      </c>
      <c r="F602" s="85" t="s">
        <v>34</v>
      </c>
      <c r="G602" s="85" t="s">
        <v>35</v>
      </c>
      <c r="H602" s="85" t="s">
        <v>20688</v>
      </c>
      <c r="I602" s="1" t="s">
        <v>21684</v>
      </c>
      <c r="J602" s="85" t="s">
        <v>105</v>
      </c>
      <c r="K602" s="7" t="s">
        <v>102</v>
      </c>
      <c r="L602" s="2" t="s">
        <v>106</v>
      </c>
      <c r="M602" s="7" t="s">
        <v>25658</v>
      </c>
      <c r="N602" s="2" t="s">
        <v>454</v>
      </c>
      <c r="O602" s="87">
        <v>0</v>
      </c>
      <c r="P602" s="87">
        <v>0</v>
      </c>
      <c r="Q602" s="87">
        <v>0</v>
      </c>
      <c r="R602" s="87">
        <v>0</v>
      </c>
      <c r="S602" s="87"/>
      <c r="T602" s="87"/>
      <c r="U602" s="85" t="s">
        <v>112</v>
      </c>
      <c r="V602" s="6"/>
      <c r="W602" s="3"/>
      <c r="X602" s="1"/>
      <c r="Y602" s="1"/>
      <c r="Z602" s="1"/>
      <c r="AA602" s="236"/>
      <c r="AB602" s="123" t="s">
        <v>97</v>
      </c>
      <c r="AC602" s="124" t="s">
        <v>13040</v>
      </c>
      <c r="AD602" s="41"/>
      <c r="AE602" s="204"/>
      <c r="AF602" s="203"/>
      <c r="AG602" s="1" t="s">
        <v>21480</v>
      </c>
      <c r="AH602" s="1" t="s">
        <v>121</v>
      </c>
      <c r="AI602" s="80" t="s">
        <v>4</v>
      </c>
      <c r="AJ602" s="2"/>
      <c r="AK602" s="4"/>
      <c r="AL602" s="85"/>
      <c r="AM602" s="151" t="s">
        <v>25241</v>
      </c>
      <c r="AN602" s="16"/>
      <c r="AO602" s="166"/>
      <c r="AP602" s="5">
        <f t="shared" si="10"/>
        <v>0</v>
      </c>
      <c r="AQ602" s="16"/>
      <c r="AR602" s="205">
        <v>1</v>
      </c>
      <c r="AS602" s="16"/>
      <c r="AT602" s="16"/>
      <c r="AU602" s="16"/>
      <c r="AV602" s="16"/>
      <c r="AW602" s="16"/>
      <c r="AX602" s="16"/>
    </row>
    <row r="603" spans="1:50" customFormat="1" ht="15.75" hidden="1" customHeight="1" x14ac:dyDescent="0.2">
      <c r="A603" s="1" t="s">
        <v>26201</v>
      </c>
      <c r="B603" s="1" t="s">
        <v>26202</v>
      </c>
      <c r="C603" s="85" t="s">
        <v>97</v>
      </c>
      <c r="D603" s="85" t="s">
        <v>13090</v>
      </c>
      <c r="E603" s="41" t="s">
        <v>1800</v>
      </c>
      <c r="F603" s="85" t="s">
        <v>23</v>
      </c>
      <c r="G603" s="85" t="s">
        <v>26</v>
      </c>
      <c r="H603" s="85" t="s">
        <v>20690</v>
      </c>
      <c r="I603" s="1" t="s">
        <v>21707</v>
      </c>
      <c r="J603" s="85" t="s">
        <v>105</v>
      </c>
      <c r="K603" s="7" t="s">
        <v>102</v>
      </c>
      <c r="L603" s="2" t="s">
        <v>298</v>
      </c>
      <c r="M603" s="1" t="s">
        <v>299</v>
      </c>
      <c r="N603" s="2" t="s">
        <v>1546</v>
      </c>
      <c r="O603" s="87">
        <v>0</v>
      </c>
      <c r="P603" s="87">
        <v>0</v>
      </c>
      <c r="Q603" s="87">
        <v>0</v>
      </c>
      <c r="R603" s="87">
        <v>0</v>
      </c>
      <c r="S603" s="87"/>
      <c r="T603" s="87"/>
      <c r="U603" s="85" t="s">
        <v>112</v>
      </c>
      <c r="V603" s="6"/>
      <c r="W603" s="3"/>
      <c r="X603" s="1"/>
      <c r="Y603" s="1" t="s">
        <v>172</v>
      </c>
      <c r="Z603" s="1"/>
      <c r="AA603" s="236"/>
      <c r="AB603" s="123" t="s">
        <v>97</v>
      </c>
      <c r="AC603" s="124" t="s">
        <v>13040</v>
      </c>
      <c r="AD603" s="41"/>
      <c r="AE603" s="204"/>
      <c r="AF603" s="203"/>
      <c r="AG603" s="1" t="s">
        <v>21484</v>
      </c>
      <c r="AH603" s="1" t="s">
        <v>155</v>
      </c>
      <c r="AI603" s="80" t="s">
        <v>4</v>
      </c>
      <c r="AJ603" s="2"/>
      <c r="AK603" s="4"/>
      <c r="AL603" s="85"/>
      <c r="AM603" s="151" t="s">
        <v>26263</v>
      </c>
      <c r="AN603" s="16"/>
      <c r="AO603" s="166"/>
      <c r="AP603" s="5">
        <f t="shared" si="10"/>
        <v>0</v>
      </c>
      <c r="AQ603" s="16"/>
      <c r="AR603" s="205">
        <v>1</v>
      </c>
      <c r="AS603" s="16"/>
      <c r="AT603" s="16"/>
      <c r="AU603" s="16"/>
      <c r="AV603" s="16"/>
      <c r="AW603" s="16"/>
      <c r="AX603" s="16"/>
    </row>
    <row r="604" spans="1:50" customFormat="1" ht="15.75" hidden="1" customHeight="1" x14ac:dyDescent="0.2">
      <c r="A604" s="1" t="s">
        <v>26203</v>
      </c>
      <c r="B604" s="1" t="s">
        <v>26204</v>
      </c>
      <c r="C604" s="85" t="s">
        <v>97</v>
      </c>
      <c r="D604" s="85" t="s">
        <v>13090</v>
      </c>
      <c r="E604" s="41" t="s">
        <v>110</v>
      </c>
      <c r="F604" s="85" t="s">
        <v>23</v>
      </c>
      <c r="G604" s="85" t="s">
        <v>25</v>
      </c>
      <c r="H604" s="85" t="s">
        <v>20690</v>
      </c>
      <c r="I604" s="1" t="s">
        <v>23605</v>
      </c>
      <c r="J604" s="85" t="s">
        <v>105</v>
      </c>
      <c r="K604" s="7" t="s">
        <v>102</v>
      </c>
      <c r="L604" s="2" t="s">
        <v>132</v>
      </c>
      <c r="M604" s="1" t="s">
        <v>934</v>
      </c>
      <c r="N604" s="2" t="s">
        <v>1314</v>
      </c>
      <c r="O604" s="87">
        <v>1259253</v>
      </c>
      <c r="P604" s="87">
        <v>0</v>
      </c>
      <c r="Q604" s="87">
        <v>1259253</v>
      </c>
      <c r="R604" s="87">
        <v>0</v>
      </c>
      <c r="S604" s="87"/>
      <c r="T604" s="87"/>
      <c r="U604" s="85">
        <v>2021</v>
      </c>
      <c r="V604" s="6"/>
      <c r="W604" s="3"/>
      <c r="X604" s="1"/>
      <c r="Y604" s="1" t="s">
        <v>172</v>
      </c>
      <c r="Z604" s="1"/>
      <c r="AA604" s="236"/>
      <c r="AB604" s="123" t="s">
        <v>97</v>
      </c>
      <c r="AC604" s="124" t="s">
        <v>13040</v>
      </c>
      <c r="AD604" s="41"/>
      <c r="AE604" s="204"/>
      <c r="AF604" s="203"/>
      <c r="AG604" s="1" t="s">
        <v>21484</v>
      </c>
      <c r="AH604" s="1" t="s">
        <v>155</v>
      </c>
      <c r="AI604" s="80" t="s">
        <v>4</v>
      </c>
      <c r="AJ604" s="2" t="s">
        <v>1607</v>
      </c>
      <c r="AK604" s="4"/>
      <c r="AL604" s="85"/>
      <c r="AM604" s="151" t="s">
        <v>26263</v>
      </c>
      <c r="AN604" s="16"/>
      <c r="AO604" s="166"/>
      <c r="AP604" s="5">
        <f t="shared" si="10"/>
        <v>0</v>
      </c>
      <c r="AQ604" s="16"/>
      <c r="AR604" s="205">
        <v>1</v>
      </c>
      <c r="AS604" s="16"/>
      <c r="AT604" s="16"/>
      <c r="AU604" s="16"/>
      <c r="AV604" s="16"/>
      <c r="AW604" s="16"/>
      <c r="AX604" s="16"/>
    </row>
    <row r="605" spans="1:50" customFormat="1" ht="15.75" hidden="1" customHeight="1" x14ac:dyDescent="0.2">
      <c r="A605" s="1" t="s">
        <v>26205</v>
      </c>
      <c r="B605" s="1" t="s">
        <v>26206</v>
      </c>
      <c r="C605" s="85" t="s">
        <v>97</v>
      </c>
      <c r="D605" s="85" t="s">
        <v>13090</v>
      </c>
      <c r="E605" s="41" t="s">
        <v>154</v>
      </c>
      <c r="F605" s="85" t="s">
        <v>23</v>
      </c>
      <c r="G605" s="85" t="s">
        <v>25</v>
      </c>
      <c r="H605" s="85" t="s">
        <v>20690</v>
      </c>
      <c r="I605" s="1" t="s">
        <v>23605</v>
      </c>
      <c r="J605" s="85" t="s">
        <v>105</v>
      </c>
      <c r="K605" s="7" t="s">
        <v>102</v>
      </c>
      <c r="L605" s="2" t="s">
        <v>264</v>
      </c>
      <c r="M605" s="1" t="s">
        <v>16338</v>
      </c>
      <c r="N605" s="2" t="s">
        <v>1314</v>
      </c>
      <c r="O605" s="87">
        <v>292094</v>
      </c>
      <c r="P605" s="87">
        <v>0</v>
      </c>
      <c r="Q605" s="87">
        <v>292094</v>
      </c>
      <c r="R605" s="87">
        <v>0</v>
      </c>
      <c r="S605" s="87"/>
      <c r="T605" s="87"/>
      <c r="U605" s="85">
        <v>2021</v>
      </c>
      <c r="V605" s="6"/>
      <c r="W605" s="3"/>
      <c r="X605" s="1"/>
      <c r="Y605" s="1" t="s">
        <v>172</v>
      </c>
      <c r="Z605" s="1"/>
      <c r="AA605" s="236"/>
      <c r="AB605" s="123" t="s">
        <v>97</v>
      </c>
      <c r="AC605" s="124" t="s">
        <v>13040</v>
      </c>
      <c r="AD605" s="41"/>
      <c r="AE605" s="204"/>
      <c r="AF605" s="203"/>
      <c r="AG605" s="1" t="s">
        <v>21484</v>
      </c>
      <c r="AH605" s="1" t="s">
        <v>155</v>
      </c>
      <c r="AI605" s="80" t="s">
        <v>4</v>
      </c>
      <c r="AJ605" s="2" t="s">
        <v>1607</v>
      </c>
      <c r="AK605" s="4"/>
      <c r="AL605" s="85"/>
      <c r="AM605" s="151" t="s">
        <v>26263</v>
      </c>
      <c r="AN605" s="16"/>
      <c r="AO605" s="166"/>
      <c r="AP605" s="5">
        <f t="shared" si="10"/>
        <v>0</v>
      </c>
      <c r="AQ605" s="16"/>
      <c r="AR605" s="205">
        <v>1</v>
      </c>
      <c r="AS605" s="16"/>
      <c r="AT605" s="16"/>
      <c r="AU605" s="16"/>
      <c r="AV605" s="16"/>
      <c r="AW605" s="16"/>
      <c r="AX605" s="16"/>
    </row>
    <row r="606" spans="1:50" customFormat="1" ht="15.75" hidden="1" customHeight="1" x14ac:dyDescent="0.2">
      <c r="A606" s="1" t="s">
        <v>24726</v>
      </c>
      <c r="B606" s="1" t="s">
        <v>25654</v>
      </c>
      <c r="C606" s="85" t="s">
        <v>97</v>
      </c>
      <c r="D606" s="85" t="s">
        <v>23566</v>
      </c>
      <c r="E606" s="41" t="s">
        <v>392</v>
      </c>
      <c r="F606" s="85" t="s">
        <v>23</v>
      </c>
      <c r="G606" s="85" t="s">
        <v>29</v>
      </c>
      <c r="H606" s="85" t="s">
        <v>20690</v>
      </c>
      <c r="I606" s="1" t="s">
        <v>21693</v>
      </c>
      <c r="J606" s="85" t="s">
        <v>105</v>
      </c>
      <c r="K606" s="7" t="s">
        <v>102</v>
      </c>
      <c r="L606" s="2" t="s">
        <v>352</v>
      </c>
      <c r="M606" s="1" t="s">
        <v>25655</v>
      </c>
      <c r="N606" s="1" t="s">
        <v>999</v>
      </c>
      <c r="O606" s="87">
        <v>26898</v>
      </c>
      <c r="P606" s="87">
        <v>0</v>
      </c>
      <c r="Q606" s="87">
        <v>26898</v>
      </c>
      <c r="R606" s="87">
        <v>0</v>
      </c>
      <c r="S606" s="87"/>
      <c r="T606" s="87"/>
      <c r="U606" s="85">
        <v>2022</v>
      </c>
      <c r="V606" s="6"/>
      <c r="W606" s="3"/>
      <c r="X606" s="1"/>
      <c r="Y606" s="1" t="s">
        <v>109</v>
      </c>
      <c r="Z606" s="1"/>
      <c r="AA606" s="236"/>
      <c r="AB606" s="123" t="s">
        <v>97</v>
      </c>
      <c r="AC606" s="124" t="s">
        <v>21491</v>
      </c>
      <c r="AD606" s="41" t="s">
        <v>23784</v>
      </c>
      <c r="AE606" s="204"/>
      <c r="AF606" s="203"/>
      <c r="AG606" s="1" t="s">
        <v>21484</v>
      </c>
      <c r="AH606" s="1" t="s">
        <v>589</v>
      </c>
      <c r="AI606" s="80" t="s">
        <v>29003</v>
      </c>
      <c r="AJ606" s="2"/>
      <c r="AK606" s="4"/>
      <c r="AL606" s="85"/>
      <c r="AM606" s="151" t="s">
        <v>24840</v>
      </c>
      <c r="AN606" s="16"/>
      <c r="AO606" s="166"/>
      <c r="AP606" s="5">
        <f t="shared" si="10"/>
        <v>0</v>
      </c>
      <c r="AQ606" s="16"/>
      <c r="AR606" s="205">
        <v>1</v>
      </c>
      <c r="AS606" s="16"/>
      <c r="AT606" s="16"/>
      <c r="AU606" s="16"/>
      <c r="AV606" s="16"/>
      <c r="AW606" s="16"/>
      <c r="AX606" s="16"/>
    </row>
    <row r="607" spans="1:50" customFormat="1" ht="15.75" hidden="1" customHeight="1" x14ac:dyDescent="0.2">
      <c r="A607" s="1" t="s">
        <v>25659</v>
      </c>
      <c r="B607" s="1" t="s">
        <v>25660</v>
      </c>
      <c r="C607" s="85" t="s">
        <v>97</v>
      </c>
      <c r="D607" s="85" t="s">
        <v>13090</v>
      </c>
      <c r="E607" s="41" t="s">
        <v>1800</v>
      </c>
      <c r="F607" s="85" t="s">
        <v>34</v>
      </c>
      <c r="G607" s="85" t="s">
        <v>37</v>
      </c>
      <c r="H607" s="85" t="s">
        <v>20689</v>
      </c>
      <c r="I607" s="1" t="s">
        <v>21702</v>
      </c>
      <c r="J607" s="85" t="s">
        <v>105</v>
      </c>
      <c r="K607" s="7" t="s">
        <v>102</v>
      </c>
      <c r="L607" s="2" t="s">
        <v>329</v>
      </c>
      <c r="M607" s="7" t="s">
        <v>25661</v>
      </c>
      <c r="N607" s="2" t="s">
        <v>1245</v>
      </c>
      <c r="O607" s="87">
        <v>0</v>
      </c>
      <c r="P607" s="87">
        <v>0</v>
      </c>
      <c r="Q607" s="87">
        <v>0</v>
      </c>
      <c r="R607" s="87">
        <v>0</v>
      </c>
      <c r="S607" s="87"/>
      <c r="T607" s="87"/>
      <c r="U607" s="85" t="s">
        <v>112</v>
      </c>
      <c r="V607" s="6"/>
      <c r="W607" s="3"/>
      <c r="X607" s="1"/>
      <c r="Y607" s="1"/>
      <c r="Z607" s="1"/>
      <c r="AA607" s="236"/>
      <c r="AB607" s="123" t="s">
        <v>97</v>
      </c>
      <c r="AC607" s="124" t="s">
        <v>13040</v>
      </c>
      <c r="AD607" s="41"/>
      <c r="AE607" s="204"/>
      <c r="AF607" s="203"/>
      <c r="AG607" s="1" t="s">
        <v>21480</v>
      </c>
      <c r="AH607" s="1" t="s">
        <v>121</v>
      </c>
      <c r="AI607" s="80" t="s">
        <v>4</v>
      </c>
      <c r="AJ607" s="2"/>
      <c r="AK607" s="4"/>
      <c r="AL607" s="85"/>
      <c r="AM607" s="151" t="s">
        <v>25241</v>
      </c>
      <c r="AN607" s="16"/>
      <c r="AO607" s="166"/>
      <c r="AP607" s="5">
        <f t="shared" si="10"/>
        <v>0</v>
      </c>
      <c r="AQ607" s="16"/>
      <c r="AR607" s="205">
        <v>1</v>
      </c>
      <c r="AS607" s="16"/>
      <c r="AT607" s="16"/>
      <c r="AU607" s="16"/>
      <c r="AV607" s="16"/>
      <c r="AW607" s="16"/>
      <c r="AX607" s="16"/>
    </row>
    <row r="608" spans="1:50" customFormat="1" ht="15.75" hidden="1" customHeight="1" x14ac:dyDescent="0.2">
      <c r="A608" s="1" t="s">
        <v>25662</v>
      </c>
      <c r="B608" s="1" t="s">
        <v>25663</v>
      </c>
      <c r="C608" s="85" t="s">
        <v>97</v>
      </c>
      <c r="D608" s="85" t="s">
        <v>13090</v>
      </c>
      <c r="E608" s="41" t="s">
        <v>1800</v>
      </c>
      <c r="F608" s="85" t="s">
        <v>34</v>
      </c>
      <c r="G608" s="85" t="s">
        <v>37</v>
      </c>
      <c r="H608" s="85" t="s">
        <v>20689</v>
      </c>
      <c r="I608" s="1" t="s">
        <v>21702</v>
      </c>
      <c r="J608" s="85" t="s">
        <v>105</v>
      </c>
      <c r="K608" s="7" t="s">
        <v>102</v>
      </c>
      <c r="L608" s="2" t="s">
        <v>202</v>
      </c>
      <c r="M608" s="7" t="s">
        <v>25665</v>
      </c>
      <c r="N608" s="2" t="s">
        <v>25664</v>
      </c>
      <c r="O608" s="87">
        <v>0</v>
      </c>
      <c r="P608" s="87">
        <v>0</v>
      </c>
      <c r="Q608" s="87">
        <v>0</v>
      </c>
      <c r="R608" s="87">
        <v>0</v>
      </c>
      <c r="S608" s="87"/>
      <c r="T608" s="87"/>
      <c r="U608" s="85" t="s">
        <v>112</v>
      </c>
      <c r="V608" s="6"/>
      <c r="W608" s="3"/>
      <c r="X608" s="1"/>
      <c r="Y608" s="1"/>
      <c r="Z608" s="1"/>
      <c r="AA608" s="236"/>
      <c r="AB608" s="123" t="s">
        <v>97</v>
      </c>
      <c r="AC608" s="124" t="s">
        <v>13040</v>
      </c>
      <c r="AD608" s="41"/>
      <c r="AE608" s="204"/>
      <c r="AF608" s="203"/>
      <c r="AG608" s="1" t="s">
        <v>21480</v>
      </c>
      <c r="AH608" s="1" t="s">
        <v>121</v>
      </c>
      <c r="AI608" s="80" t="s">
        <v>4</v>
      </c>
      <c r="AJ608" s="2" t="s">
        <v>1637</v>
      </c>
      <c r="AK608" s="4"/>
      <c r="AL608" s="85"/>
      <c r="AM608" s="151" t="s">
        <v>25241</v>
      </c>
      <c r="AN608" s="16"/>
      <c r="AO608" s="166"/>
      <c r="AP608" s="5">
        <f t="shared" si="10"/>
        <v>0</v>
      </c>
      <c r="AQ608" s="16"/>
      <c r="AR608" s="205">
        <v>1</v>
      </c>
      <c r="AS608" s="16"/>
      <c r="AT608" s="16"/>
      <c r="AU608" s="16"/>
      <c r="AV608" s="16"/>
      <c r="AW608" s="16"/>
      <c r="AX608" s="16"/>
    </row>
    <row r="609" spans="1:50" customFormat="1" ht="15.75" hidden="1" customHeight="1" x14ac:dyDescent="0.2">
      <c r="A609" s="1" t="s">
        <v>26207</v>
      </c>
      <c r="B609" s="1" t="s">
        <v>26208</v>
      </c>
      <c r="C609" s="85" t="s">
        <v>97</v>
      </c>
      <c r="D609" s="85" t="s">
        <v>13090</v>
      </c>
      <c r="E609" s="41" t="s">
        <v>154</v>
      </c>
      <c r="F609" s="85" t="s">
        <v>23</v>
      </c>
      <c r="G609" s="85" t="s">
        <v>29</v>
      </c>
      <c r="H609" s="85" t="s">
        <v>20690</v>
      </c>
      <c r="I609" s="1" t="s">
        <v>23561</v>
      </c>
      <c r="J609" s="85" t="s">
        <v>105</v>
      </c>
      <c r="K609" s="7" t="s">
        <v>102</v>
      </c>
      <c r="L609" s="2" t="s">
        <v>322</v>
      </c>
      <c r="M609" s="1" t="s">
        <v>433</v>
      </c>
      <c r="N609" s="2" t="s">
        <v>15444</v>
      </c>
      <c r="O609" s="87">
        <v>88945</v>
      </c>
      <c r="P609" s="87">
        <v>0</v>
      </c>
      <c r="Q609" s="87">
        <v>88945</v>
      </c>
      <c r="R609" s="87">
        <v>0</v>
      </c>
      <c r="S609" s="87"/>
      <c r="T609" s="87"/>
      <c r="U609" s="85">
        <v>2022</v>
      </c>
      <c r="V609" s="6"/>
      <c r="W609" s="3"/>
      <c r="X609" s="1"/>
      <c r="Y609" s="1" t="s">
        <v>109</v>
      </c>
      <c r="Z609" s="1"/>
      <c r="AA609" s="236"/>
      <c r="AB609" s="123" t="s">
        <v>97</v>
      </c>
      <c r="AC609" s="124" t="s">
        <v>13040</v>
      </c>
      <c r="AD609" s="41"/>
      <c r="AE609" s="204"/>
      <c r="AF609" s="203"/>
      <c r="AG609" s="1" t="s">
        <v>26209</v>
      </c>
      <c r="AH609" s="1" t="s">
        <v>394</v>
      </c>
      <c r="AI609" s="80" t="s">
        <v>4</v>
      </c>
      <c r="AJ609" s="2" t="s">
        <v>26210</v>
      </c>
      <c r="AK609" s="4"/>
      <c r="AL609" s="85"/>
      <c r="AM609" s="151" t="s">
        <v>26263</v>
      </c>
      <c r="AN609" s="16"/>
      <c r="AO609" s="166"/>
      <c r="AP609" s="5">
        <f t="shared" si="10"/>
        <v>0</v>
      </c>
      <c r="AQ609" s="16"/>
      <c r="AR609" s="205">
        <v>1</v>
      </c>
      <c r="AS609" s="16"/>
      <c r="AT609" s="16"/>
      <c r="AU609" s="16"/>
      <c r="AV609" s="16"/>
      <c r="AW609" s="16"/>
      <c r="AX609" s="16"/>
    </row>
    <row r="610" spans="1:50" customFormat="1" ht="15.75" hidden="1" customHeight="1" x14ac:dyDescent="0.2">
      <c r="A610" s="1" t="s">
        <v>23603</v>
      </c>
      <c r="B610" s="1" t="s">
        <v>23604</v>
      </c>
      <c r="C610" s="85" t="s">
        <v>97</v>
      </c>
      <c r="D610" s="85" t="s">
        <v>13090</v>
      </c>
      <c r="E610" s="41" t="s">
        <v>1800</v>
      </c>
      <c r="F610" s="85" t="s">
        <v>23</v>
      </c>
      <c r="G610" s="85" t="s">
        <v>25</v>
      </c>
      <c r="H610" s="85" t="s">
        <v>20690</v>
      </c>
      <c r="I610" s="1" t="s">
        <v>23605</v>
      </c>
      <c r="J610" s="85" t="s">
        <v>105</v>
      </c>
      <c r="K610" s="7" t="s">
        <v>1470</v>
      </c>
      <c r="L610" s="2" t="s">
        <v>1471</v>
      </c>
      <c r="M610" s="1" t="s">
        <v>16356</v>
      </c>
      <c r="N610" s="1" t="s">
        <v>193</v>
      </c>
      <c r="O610" s="87">
        <v>55015</v>
      </c>
      <c r="P610" s="87">
        <v>0</v>
      </c>
      <c r="Q610" s="87">
        <v>55015</v>
      </c>
      <c r="R610" s="87">
        <v>0</v>
      </c>
      <c r="S610" s="87"/>
      <c r="T610" s="87"/>
      <c r="U610" s="85">
        <v>2021</v>
      </c>
      <c r="V610" s="6"/>
      <c r="W610" s="3"/>
      <c r="X610" s="1"/>
      <c r="Y610" s="1" t="s">
        <v>129</v>
      </c>
      <c r="Z610" s="1"/>
      <c r="AA610" s="236"/>
      <c r="AB610" s="123" t="s">
        <v>97</v>
      </c>
      <c r="AC610" s="124" t="s">
        <v>13040</v>
      </c>
      <c r="AD610" s="41"/>
      <c r="AE610" s="204"/>
      <c r="AF610" s="203"/>
      <c r="AG610" s="1" t="s">
        <v>21484</v>
      </c>
      <c r="AH610" s="1" t="s">
        <v>155</v>
      </c>
      <c r="AI610" s="80" t="s">
        <v>4</v>
      </c>
      <c r="AJ610" s="2"/>
      <c r="AK610" s="4"/>
      <c r="AL610" s="85"/>
      <c r="AM610" s="151" t="s">
        <v>24840</v>
      </c>
      <c r="AN610" s="16"/>
      <c r="AO610" s="166"/>
      <c r="AP610" s="5">
        <f t="shared" si="10"/>
        <v>0</v>
      </c>
      <c r="AQ610" s="16"/>
      <c r="AR610" s="205">
        <v>1</v>
      </c>
      <c r="AS610" s="16"/>
      <c r="AT610" s="16"/>
      <c r="AU610" s="16"/>
      <c r="AV610" s="16"/>
      <c r="AW610" s="16"/>
      <c r="AX610" s="16"/>
    </row>
    <row r="611" spans="1:50" customFormat="1" ht="15.75" hidden="1" customHeight="1" x14ac:dyDescent="0.2">
      <c r="A611" s="1" t="s">
        <v>23780</v>
      </c>
      <c r="B611" s="1" t="s">
        <v>23783</v>
      </c>
      <c r="C611" s="85" t="s">
        <v>97</v>
      </c>
      <c r="D611" s="85" t="s">
        <v>23566</v>
      </c>
      <c r="E611" s="41" t="s">
        <v>392</v>
      </c>
      <c r="F611" s="85" t="s">
        <v>23</v>
      </c>
      <c r="G611" s="85" t="s">
        <v>29</v>
      </c>
      <c r="H611" s="85" t="s">
        <v>20690</v>
      </c>
      <c r="I611" s="1" t="s">
        <v>21693</v>
      </c>
      <c r="J611" s="85" t="s">
        <v>105</v>
      </c>
      <c r="K611" s="7" t="s">
        <v>102</v>
      </c>
      <c r="L611" s="2" t="s">
        <v>322</v>
      </c>
      <c r="M611" s="1" t="s">
        <v>433</v>
      </c>
      <c r="N611" s="1" t="s">
        <v>999</v>
      </c>
      <c r="O611" s="87">
        <v>132823</v>
      </c>
      <c r="P611" s="87">
        <v>0</v>
      </c>
      <c r="Q611" s="87">
        <v>132823</v>
      </c>
      <c r="R611" s="87">
        <v>0</v>
      </c>
      <c r="S611" s="87"/>
      <c r="T611" s="87"/>
      <c r="U611" s="85">
        <v>2023</v>
      </c>
      <c r="V611" s="6"/>
      <c r="W611" s="3"/>
      <c r="X611" s="1"/>
      <c r="Y611" s="1" t="s">
        <v>561</v>
      </c>
      <c r="Z611" s="1"/>
      <c r="AA611" s="236"/>
      <c r="AB611" s="123" t="s">
        <v>388</v>
      </c>
      <c r="AC611" s="124" t="s">
        <v>21486</v>
      </c>
      <c r="AD611" s="41" t="s">
        <v>23784</v>
      </c>
      <c r="AE611" s="204"/>
      <c r="AF611" s="203"/>
      <c r="AG611" s="1" t="s">
        <v>21484</v>
      </c>
      <c r="AH611" s="1" t="s">
        <v>394</v>
      </c>
      <c r="AI611" s="80" t="s">
        <v>27483</v>
      </c>
      <c r="AJ611" s="2"/>
      <c r="AK611" s="4"/>
      <c r="AL611" s="85"/>
      <c r="AM611" s="151" t="s">
        <v>24840</v>
      </c>
      <c r="AN611" s="16"/>
      <c r="AO611" s="166"/>
      <c r="AP611" s="5">
        <f t="shared" si="10"/>
        <v>0</v>
      </c>
      <c r="AQ611" s="16"/>
      <c r="AR611" s="205">
        <v>1</v>
      </c>
      <c r="AS611" s="16"/>
      <c r="AT611" s="16"/>
      <c r="AU611" s="16"/>
      <c r="AV611" s="16"/>
      <c r="AW611" s="16"/>
      <c r="AX611" s="16"/>
    </row>
    <row r="612" spans="1:50" customFormat="1" ht="15.75" hidden="1" customHeight="1" x14ac:dyDescent="0.2">
      <c r="A612" s="1" t="s">
        <v>29044</v>
      </c>
      <c r="B612" s="1" t="s">
        <v>29045</v>
      </c>
      <c r="C612" s="85" t="s">
        <v>97</v>
      </c>
      <c r="D612" s="85" t="s">
        <v>13090</v>
      </c>
      <c r="E612" s="41" t="s">
        <v>110</v>
      </c>
      <c r="F612" s="85" t="s">
        <v>23</v>
      </c>
      <c r="G612" s="85" t="s">
        <v>25</v>
      </c>
      <c r="H612" s="85" t="s">
        <v>20690</v>
      </c>
      <c r="I612" s="1" t="s">
        <v>23605</v>
      </c>
      <c r="J612" s="85" t="s">
        <v>105</v>
      </c>
      <c r="K612" s="7" t="s">
        <v>102</v>
      </c>
      <c r="L612" s="2" t="s">
        <v>322</v>
      </c>
      <c r="M612" s="7" t="s">
        <v>433</v>
      </c>
      <c r="N612" s="2" t="s">
        <v>15444</v>
      </c>
      <c r="O612" s="87">
        <v>937572</v>
      </c>
      <c r="P612" s="87">
        <v>32</v>
      </c>
      <c r="Q612" s="87">
        <v>937540</v>
      </c>
      <c r="R612" s="87">
        <v>0</v>
      </c>
      <c r="S612" s="87"/>
      <c r="T612" s="87"/>
      <c r="U612" s="85">
        <v>2022</v>
      </c>
      <c r="V612" s="6"/>
      <c r="W612" s="3"/>
      <c r="X612" s="1"/>
      <c r="Y612" s="1" t="s">
        <v>172</v>
      </c>
      <c r="Z612" s="1"/>
      <c r="AA612" s="236"/>
      <c r="AB612" s="123" t="s">
        <v>97</v>
      </c>
      <c r="AC612" s="124" t="s">
        <v>29162</v>
      </c>
      <c r="AD612" s="41"/>
      <c r="AE612" s="204"/>
      <c r="AF612" s="203"/>
      <c r="AG612" s="1" t="s">
        <v>29181</v>
      </c>
      <c r="AH612" s="1" t="s">
        <v>155</v>
      </c>
      <c r="AI612" s="80" t="s">
        <v>4</v>
      </c>
      <c r="AJ612" s="2" t="s">
        <v>26210</v>
      </c>
      <c r="AK612" s="4"/>
      <c r="AL612" s="85"/>
      <c r="AM612" s="151" t="s">
        <v>28169</v>
      </c>
      <c r="AN612" s="16"/>
      <c r="AO612" s="166"/>
      <c r="AP612" s="5">
        <f t="shared" si="10"/>
        <v>0</v>
      </c>
      <c r="AQ612" s="16"/>
      <c r="AR612" s="205">
        <v>1</v>
      </c>
      <c r="AS612" s="16"/>
      <c r="AT612" s="16"/>
      <c r="AU612" s="16"/>
      <c r="AV612" s="16"/>
      <c r="AW612" s="16"/>
      <c r="AX612" s="16"/>
    </row>
    <row r="613" spans="1:50" customFormat="1" ht="15.75" hidden="1" customHeight="1" x14ac:dyDescent="0.2">
      <c r="A613" s="1" t="s">
        <v>25666</v>
      </c>
      <c r="B613" s="1" t="s">
        <v>25667</v>
      </c>
      <c r="C613" s="85" t="s">
        <v>97</v>
      </c>
      <c r="D613" s="85" t="s">
        <v>13090</v>
      </c>
      <c r="E613" s="41" t="s">
        <v>1800</v>
      </c>
      <c r="F613" s="85" t="s">
        <v>23</v>
      </c>
      <c r="G613" s="85" t="s">
        <v>25</v>
      </c>
      <c r="H613" s="85" t="s">
        <v>20690</v>
      </c>
      <c r="I613" s="1" t="s">
        <v>23605</v>
      </c>
      <c r="J613" s="85" t="s">
        <v>105</v>
      </c>
      <c r="K613" s="7" t="s">
        <v>102</v>
      </c>
      <c r="L613" s="2" t="s">
        <v>206</v>
      </c>
      <c r="M613" s="7" t="s">
        <v>25668</v>
      </c>
      <c r="N613" s="2" t="s">
        <v>21948</v>
      </c>
      <c r="O613" s="87">
        <v>0</v>
      </c>
      <c r="P613" s="87">
        <v>0</v>
      </c>
      <c r="Q613" s="87">
        <v>0</v>
      </c>
      <c r="R613" s="87">
        <v>0</v>
      </c>
      <c r="S613" s="87"/>
      <c r="T613" s="87"/>
      <c r="U613" s="85" t="s">
        <v>112</v>
      </c>
      <c r="V613" s="6"/>
      <c r="W613" s="3"/>
      <c r="X613" s="1"/>
      <c r="Y613" s="1"/>
      <c r="Z613" s="1"/>
      <c r="AA613" s="236"/>
      <c r="AB613" s="123" t="s">
        <v>97</v>
      </c>
      <c r="AC613" s="124" t="s">
        <v>13040</v>
      </c>
      <c r="AD613" s="41"/>
      <c r="AE613" s="204"/>
      <c r="AF613" s="203"/>
      <c r="AG613" s="1" t="s">
        <v>21484</v>
      </c>
      <c r="AH613" s="1" t="s">
        <v>155</v>
      </c>
      <c r="AI613" s="80" t="s">
        <v>4</v>
      </c>
      <c r="AJ613" s="2"/>
      <c r="AK613" s="4"/>
      <c r="AL613" s="85"/>
      <c r="AM613" s="151" t="s">
        <v>25241</v>
      </c>
      <c r="AN613" s="16"/>
      <c r="AO613" s="166"/>
      <c r="AP613" s="5">
        <f t="shared" si="10"/>
        <v>0</v>
      </c>
      <c r="AQ613" s="16"/>
      <c r="AR613" s="205">
        <v>1</v>
      </c>
      <c r="AS613" s="16"/>
      <c r="AT613" s="16"/>
      <c r="AU613" s="16"/>
      <c r="AV613" s="16"/>
      <c r="AW613" s="16"/>
      <c r="AX613" s="16"/>
    </row>
    <row r="614" spans="1:50" customFormat="1" ht="15.75" hidden="1" customHeight="1" x14ac:dyDescent="0.2">
      <c r="A614" s="1" t="s">
        <v>26211</v>
      </c>
      <c r="B614" s="1" t="s">
        <v>26212</v>
      </c>
      <c r="C614" s="85" t="s">
        <v>97</v>
      </c>
      <c r="D614" s="85" t="s">
        <v>13090</v>
      </c>
      <c r="E614" s="41" t="s">
        <v>110</v>
      </c>
      <c r="F614" s="85" t="s">
        <v>23</v>
      </c>
      <c r="G614" s="85" t="s">
        <v>24</v>
      </c>
      <c r="H614" s="85" t="s">
        <v>20690</v>
      </c>
      <c r="I614" s="1" t="s">
        <v>23606</v>
      </c>
      <c r="J614" s="85" t="s">
        <v>105</v>
      </c>
      <c r="K614" s="7" t="s">
        <v>102</v>
      </c>
      <c r="L614" s="2" t="s">
        <v>227</v>
      </c>
      <c r="M614" s="1" t="s">
        <v>26213</v>
      </c>
      <c r="N614" s="2" t="s">
        <v>21912</v>
      </c>
      <c r="O614" s="87">
        <v>47025</v>
      </c>
      <c r="P614" s="87">
        <v>14521</v>
      </c>
      <c r="Q614" s="87">
        <v>32504</v>
      </c>
      <c r="R614" s="87">
        <v>0</v>
      </c>
      <c r="S614" s="87"/>
      <c r="T614" s="87"/>
      <c r="U614" s="85">
        <v>2021</v>
      </c>
      <c r="V614" s="6"/>
      <c r="W614" s="3"/>
      <c r="X614" s="1"/>
      <c r="Y614" s="1" t="s">
        <v>109</v>
      </c>
      <c r="Z614" s="1"/>
      <c r="AA614" s="236"/>
      <c r="AB614" s="123" t="s">
        <v>97</v>
      </c>
      <c r="AC614" s="124" t="s">
        <v>13040</v>
      </c>
      <c r="AD614" s="41"/>
      <c r="AE614" s="204"/>
      <c r="AF614" s="203"/>
      <c r="AG614" s="1" t="s">
        <v>23615</v>
      </c>
      <c r="AH614" s="1" t="s">
        <v>155</v>
      </c>
      <c r="AI614" s="80" t="s">
        <v>4</v>
      </c>
      <c r="AJ614" s="2"/>
      <c r="AK614" s="4"/>
      <c r="AL614" s="85"/>
      <c r="AM614" s="151" t="s">
        <v>26263</v>
      </c>
      <c r="AN614" s="16"/>
      <c r="AO614" s="166"/>
      <c r="AP614" s="5">
        <f t="shared" si="10"/>
        <v>0</v>
      </c>
      <c r="AQ614" s="16"/>
      <c r="AR614" s="205">
        <v>1</v>
      </c>
      <c r="AS614" s="16"/>
      <c r="AT614" s="16"/>
      <c r="AU614" s="16"/>
      <c r="AV614" s="16"/>
      <c r="AW614" s="16"/>
      <c r="AX614" s="16"/>
    </row>
    <row r="615" spans="1:50" customFormat="1" ht="15.75" hidden="1" customHeight="1" x14ac:dyDescent="0.2">
      <c r="A615" s="1" t="s">
        <v>29046</v>
      </c>
      <c r="B615" s="1" t="s">
        <v>29047</v>
      </c>
      <c r="C615" s="85" t="s">
        <v>97</v>
      </c>
      <c r="D615" s="85" t="s">
        <v>13090</v>
      </c>
      <c r="E615" s="41" t="s">
        <v>154</v>
      </c>
      <c r="F615" s="85" t="s">
        <v>23</v>
      </c>
      <c r="G615" s="85" t="s">
        <v>26</v>
      </c>
      <c r="H615" s="85" t="s">
        <v>20690</v>
      </c>
      <c r="I615" s="1" t="s">
        <v>21707</v>
      </c>
      <c r="J615" s="85" t="s">
        <v>105</v>
      </c>
      <c r="K615" s="7" t="s">
        <v>102</v>
      </c>
      <c r="L615" s="2" t="s">
        <v>298</v>
      </c>
      <c r="M615" s="7" t="s">
        <v>1363</v>
      </c>
      <c r="N615" s="2">
        <v>297</v>
      </c>
      <c r="O615" s="87">
        <v>1016515</v>
      </c>
      <c r="P615" s="87">
        <v>0</v>
      </c>
      <c r="Q615" s="87">
        <v>1016515</v>
      </c>
      <c r="R615" s="87">
        <v>0</v>
      </c>
      <c r="S615" s="87"/>
      <c r="T615" s="87"/>
      <c r="U615" s="85">
        <v>2022</v>
      </c>
      <c r="V615" s="6"/>
      <c r="W615" s="3"/>
      <c r="X615" s="1"/>
      <c r="Y615" s="1" t="s">
        <v>109</v>
      </c>
      <c r="Z615" s="1"/>
      <c r="AA615" s="236"/>
      <c r="AB615" s="123" t="s">
        <v>97</v>
      </c>
      <c r="AC615" s="124" t="s">
        <v>29162</v>
      </c>
      <c r="AD615" s="41"/>
      <c r="AE615" s="204"/>
      <c r="AF615" s="203"/>
      <c r="AG615" s="1" t="s">
        <v>29177</v>
      </c>
      <c r="AH615" s="1" t="s">
        <v>155</v>
      </c>
      <c r="AI615" s="80" t="s">
        <v>4</v>
      </c>
      <c r="AJ615" s="2" t="s">
        <v>29236</v>
      </c>
      <c r="AK615" s="4"/>
      <c r="AL615" s="85"/>
      <c r="AM615" s="151" t="s">
        <v>28169</v>
      </c>
      <c r="AN615" s="16"/>
      <c r="AO615" s="166"/>
      <c r="AP615" s="5">
        <f t="shared" si="10"/>
        <v>0</v>
      </c>
      <c r="AQ615" s="16"/>
      <c r="AR615" s="205">
        <v>1</v>
      </c>
      <c r="AS615" s="16"/>
      <c r="AT615" s="16"/>
      <c r="AU615" s="16"/>
      <c r="AV615" s="16"/>
      <c r="AW615" s="16"/>
      <c r="AX615" s="16"/>
    </row>
    <row r="616" spans="1:50" customFormat="1" ht="15.75" hidden="1" customHeight="1" x14ac:dyDescent="0.2">
      <c r="A616" s="1" t="s">
        <v>29048</v>
      </c>
      <c r="B616" s="1" t="s">
        <v>29049</v>
      </c>
      <c r="C616" s="85" t="s">
        <v>97</v>
      </c>
      <c r="D616" s="85" t="s">
        <v>13090</v>
      </c>
      <c r="E616" s="41" t="s">
        <v>110</v>
      </c>
      <c r="F616" s="85" t="s">
        <v>23</v>
      </c>
      <c r="G616" s="85" t="s">
        <v>26</v>
      </c>
      <c r="H616" s="85" t="s">
        <v>20690</v>
      </c>
      <c r="I616" s="1" t="s">
        <v>21707</v>
      </c>
      <c r="J616" s="85" t="s">
        <v>105</v>
      </c>
      <c r="K616" s="7" t="s">
        <v>102</v>
      </c>
      <c r="L616" s="2" t="s">
        <v>290</v>
      </c>
      <c r="M616" s="7" t="s">
        <v>1370</v>
      </c>
      <c r="N616" s="2">
        <v>297</v>
      </c>
      <c r="O616" s="87">
        <v>305601</v>
      </c>
      <c r="P616" s="87">
        <v>0</v>
      </c>
      <c r="Q616" s="87">
        <v>305601</v>
      </c>
      <c r="R616" s="87">
        <v>0</v>
      </c>
      <c r="S616" s="87"/>
      <c r="T616" s="87"/>
      <c r="U616" s="85">
        <v>2022</v>
      </c>
      <c r="V616" s="6"/>
      <c r="W616" s="3"/>
      <c r="X616" s="1"/>
      <c r="Y616" s="1" t="s">
        <v>172</v>
      </c>
      <c r="Z616" s="1"/>
      <c r="AA616" s="236"/>
      <c r="AB616" s="123" t="s">
        <v>97</v>
      </c>
      <c r="AC616" s="124" t="s">
        <v>29162</v>
      </c>
      <c r="AD616" s="41"/>
      <c r="AE616" s="204"/>
      <c r="AF616" s="203"/>
      <c r="AG616" s="1" t="s">
        <v>29177</v>
      </c>
      <c r="AH616" s="1" t="s">
        <v>155</v>
      </c>
      <c r="AI616" s="80" t="s">
        <v>4</v>
      </c>
      <c r="AJ616" s="2" t="s">
        <v>26180</v>
      </c>
      <c r="AK616" s="4"/>
      <c r="AL616" s="85"/>
      <c r="AM616" s="151" t="s">
        <v>28169</v>
      </c>
      <c r="AN616" s="16"/>
      <c r="AO616" s="166"/>
      <c r="AP616" s="5">
        <f t="shared" si="10"/>
        <v>0</v>
      </c>
      <c r="AQ616" s="16"/>
      <c r="AR616" s="205">
        <v>1</v>
      </c>
      <c r="AS616" s="16"/>
      <c r="AT616" s="16"/>
      <c r="AU616" s="16"/>
      <c r="AV616" s="16"/>
      <c r="AW616" s="16"/>
      <c r="AX616" s="16"/>
    </row>
    <row r="617" spans="1:50" customFormat="1" ht="15.75" hidden="1" customHeight="1" x14ac:dyDescent="0.2">
      <c r="A617" s="1" t="s">
        <v>29050</v>
      </c>
      <c r="B617" s="1" t="s">
        <v>29051</v>
      </c>
      <c r="C617" s="85" t="s">
        <v>97</v>
      </c>
      <c r="D617" s="85" t="s">
        <v>13090</v>
      </c>
      <c r="E617" s="41" t="s">
        <v>110</v>
      </c>
      <c r="F617" s="85" t="s">
        <v>23</v>
      </c>
      <c r="G617" s="85" t="s">
        <v>26</v>
      </c>
      <c r="H617" s="85" t="s">
        <v>20690</v>
      </c>
      <c r="I617" s="1" t="s">
        <v>21707</v>
      </c>
      <c r="J617" s="85" t="s">
        <v>105</v>
      </c>
      <c r="K617" s="7" t="s">
        <v>102</v>
      </c>
      <c r="L617" s="2" t="s">
        <v>247</v>
      </c>
      <c r="M617" s="7" t="s">
        <v>15564</v>
      </c>
      <c r="N617" s="2" t="s">
        <v>13108</v>
      </c>
      <c r="O617" s="87">
        <v>239150</v>
      </c>
      <c r="P617" s="87">
        <v>0</v>
      </c>
      <c r="Q617" s="87">
        <v>239150</v>
      </c>
      <c r="R617" s="87">
        <v>0</v>
      </c>
      <c r="S617" s="87"/>
      <c r="T617" s="87"/>
      <c r="U617" s="85">
        <v>2022</v>
      </c>
      <c r="V617" s="6"/>
      <c r="W617" s="3"/>
      <c r="X617" s="1"/>
      <c r="Y617" s="1" t="s">
        <v>172</v>
      </c>
      <c r="Z617" s="1"/>
      <c r="AA617" s="236"/>
      <c r="AB617" s="123" t="s">
        <v>97</v>
      </c>
      <c r="AC617" s="124" t="s">
        <v>29162</v>
      </c>
      <c r="AD617" s="41"/>
      <c r="AE617" s="204"/>
      <c r="AF617" s="203"/>
      <c r="AG617" s="1" t="s">
        <v>29177</v>
      </c>
      <c r="AH617" s="1" t="s">
        <v>155</v>
      </c>
      <c r="AI617" s="80" t="s">
        <v>4</v>
      </c>
      <c r="AJ617" s="2" t="s">
        <v>29237</v>
      </c>
      <c r="AK617" s="4"/>
      <c r="AL617" s="85"/>
      <c r="AM617" s="151" t="s">
        <v>28169</v>
      </c>
      <c r="AN617" s="16"/>
      <c r="AO617" s="166"/>
      <c r="AP617" s="5">
        <f t="shared" si="10"/>
        <v>0</v>
      </c>
      <c r="AQ617" s="16"/>
      <c r="AR617" s="205">
        <v>1</v>
      </c>
      <c r="AS617" s="16"/>
      <c r="AT617" s="16"/>
      <c r="AU617" s="16"/>
      <c r="AV617" s="16"/>
      <c r="AW617" s="16"/>
      <c r="AX617" s="16"/>
    </row>
    <row r="618" spans="1:50" customFormat="1" ht="15.75" hidden="1" customHeight="1" x14ac:dyDescent="0.2">
      <c r="A618" s="1" t="s">
        <v>26214</v>
      </c>
      <c r="B618" s="1" t="s">
        <v>26215</v>
      </c>
      <c r="C618" s="85" t="s">
        <v>97</v>
      </c>
      <c r="D618" s="85" t="s">
        <v>13090</v>
      </c>
      <c r="E618" s="41" t="s">
        <v>1800</v>
      </c>
      <c r="F618" s="85" t="s">
        <v>23</v>
      </c>
      <c r="G618" s="85" t="s">
        <v>29</v>
      </c>
      <c r="H618" s="85" t="s">
        <v>20690</v>
      </c>
      <c r="I618" s="1" t="s">
        <v>23561</v>
      </c>
      <c r="J618" s="85" t="s">
        <v>4447</v>
      </c>
      <c r="K618" s="7" t="s">
        <v>4988</v>
      </c>
      <c r="L618" s="2" t="s">
        <v>26197</v>
      </c>
      <c r="M618" s="1" t="s">
        <v>26216</v>
      </c>
      <c r="N618" s="2" t="s">
        <v>999</v>
      </c>
      <c r="O618" s="87">
        <v>193364</v>
      </c>
      <c r="P618" s="87">
        <v>13939</v>
      </c>
      <c r="Q618" s="87">
        <v>179425</v>
      </c>
      <c r="R618" s="87">
        <v>0</v>
      </c>
      <c r="S618" s="87"/>
      <c r="T618" s="87"/>
      <c r="U618" s="85">
        <v>2023</v>
      </c>
      <c r="V618" s="6"/>
      <c r="W618" s="3"/>
      <c r="X618" s="1"/>
      <c r="Y618" s="1" t="s">
        <v>21890</v>
      </c>
      <c r="Z618" s="1"/>
      <c r="AA618" s="236"/>
      <c r="AB618" s="123" t="s">
        <v>97</v>
      </c>
      <c r="AC618" s="124" t="s">
        <v>13040</v>
      </c>
      <c r="AD618" s="41"/>
      <c r="AE618" s="204"/>
      <c r="AF618" s="203"/>
      <c r="AG618" s="1" t="s">
        <v>21484</v>
      </c>
      <c r="AH618" s="1" t="s">
        <v>394</v>
      </c>
      <c r="AI618" s="80" t="s">
        <v>4</v>
      </c>
      <c r="AJ618" s="2"/>
      <c r="AK618" s="4"/>
      <c r="AL618" s="85"/>
      <c r="AM618" s="151" t="s">
        <v>26263</v>
      </c>
      <c r="AN618" s="16"/>
      <c r="AO618" s="166"/>
      <c r="AP618" s="5">
        <f t="shared" si="10"/>
        <v>0</v>
      </c>
      <c r="AQ618" s="16"/>
      <c r="AR618" s="205">
        <v>1</v>
      </c>
      <c r="AS618" s="16"/>
      <c r="AT618" s="16"/>
      <c r="AU618" s="16"/>
      <c r="AV618" s="16"/>
      <c r="AW618" s="16"/>
      <c r="AX618" s="16"/>
    </row>
    <row r="619" spans="1:50" customFormat="1" ht="15.75" hidden="1" customHeight="1" x14ac:dyDescent="0.2">
      <c r="A619" s="1" t="s">
        <v>26217</v>
      </c>
      <c r="B619" s="1" t="s">
        <v>26218</v>
      </c>
      <c r="C619" s="85" t="s">
        <v>97</v>
      </c>
      <c r="D619" s="85" t="s">
        <v>13090</v>
      </c>
      <c r="E619" s="41" t="s">
        <v>392</v>
      </c>
      <c r="F619" s="85" t="s">
        <v>25110</v>
      </c>
      <c r="G619" s="85" t="s">
        <v>13789</v>
      </c>
      <c r="H619" s="85" t="s">
        <v>20690</v>
      </c>
      <c r="I619" s="1" t="s">
        <v>21705</v>
      </c>
      <c r="J619" s="85" t="s">
        <v>105</v>
      </c>
      <c r="K619" s="7" t="s">
        <v>102</v>
      </c>
      <c r="L619" s="2" t="s">
        <v>352</v>
      </c>
      <c r="M619" s="1" t="s">
        <v>26220</v>
      </c>
      <c r="N619" s="2" t="s">
        <v>1145</v>
      </c>
      <c r="O619" s="87">
        <v>0</v>
      </c>
      <c r="P619" s="87">
        <v>0</v>
      </c>
      <c r="Q619" s="87">
        <v>0</v>
      </c>
      <c r="R619" s="87">
        <v>0</v>
      </c>
      <c r="S619" s="87"/>
      <c r="T619" s="87"/>
      <c r="U619" s="85" t="s">
        <v>112</v>
      </c>
      <c r="V619" s="6"/>
      <c r="W619" s="3"/>
      <c r="X619" s="1"/>
      <c r="Y619" s="1" t="s">
        <v>561</v>
      </c>
      <c r="Z619" s="1"/>
      <c r="AA619" s="236"/>
      <c r="AB619" s="123" t="s">
        <v>97</v>
      </c>
      <c r="AC619" s="124" t="s">
        <v>21491</v>
      </c>
      <c r="AD619" s="41" t="s">
        <v>26219</v>
      </c>
      <c r="AE619" s="204"/>
      <c r="AF619" s="203"/>
      <c r="AG619" s="1" t="s">
        <v>21492</v>
      </c>
      <c r="AH619" s="1" t="s">
        <v>589</v>
      </c>
      <c r="AI619" s="80" t="s">
        <v>4</v>
      </c>
      <c r="AJ619" s="2"/>
      <c r="AK619" s="4"/>
      <c r="AL619" s="85"/>
      <c r="AM619" s="151" t="s">
        <v>26263</v>
      </c>
      <c r="AN619" s="16"/>
      <c r="AO619" s="166"/>
      <c r="AP619" s="5">
        <f t="shared" si="10"/>
        <v>0</v>
      </c>
      <c r="AQ619" s="16"/>
      <c r="AR619" s="205">
        <v>1</v>
      </c>
      <c r="AS619" s="16"/>
      <c r="AT619" s="16"/>
      <c r="AU619" s="16"/>
      <c r="AV619" s="16"/>
      <c r="AW619" s="16"/>
      <c r="AX619" s="16"/>
    </row>
    <row r="620" spans="1:50" customFormat="1" ht="15.75" hidden="1" customHeight="1" x14ac:dyDescent="0.2">
      <c r="A620" s="1" t="s">
        <v>26221</v>
      </c>
      <c r="B620" s="1" t="s">
        <v>26222</v>
      </c>
      <c r="C620" s="85" t="s">
        <v>97</v>
      </c>
      <c r="D620" s="85" t="s">
        <v>13090</v>
      </c>
      <c r="E620" s="41" t="s">
        <v>392</v>
      </c>
      <c r="F620" s="85" t="s">
        <v>25110</v>
      </c>
      <c r="G620" s="85" t="s">
        <v>13789</v>
      </c>
      <c r="H620" s="85" t="s">
        <v>20690</v>
      </c>
      <c r="I620" s="1" t="s">
        <v>21705</v>
      </c>
      <c r="J620" s="85" t="s">
        <v>105</v>
      </c>
      <c r="K620" s="7" t="s">
        <v>102</v>
      </c>
      <c r="L620" s="2" t="s">
        <v>333</v>
      </c>
      <c r="M620" s="1" t="s">
        <v>26224</v>
      </c>
      <c r="N620" s="2" t="s">
        <v>1189</v>
      </c>
      <c r="O620" s="87">
        <v>0</v>
      </c>
      <c r="P620" s="87">
        <v>0</v>
      </c>
      <c r="Q620" s="87">
        <v>0</v>
      </c>
      <c r="R620" s="87">
        <v>0</v>
      </c>
      <c r="S620" s="87"/>
      <c r="T620" s="87"/>
      <c r="U620" s="85" t="s">
        <v>112</v>
      </c>
      <c r="V620" s="6"/>
      <c r="W620" s="3"/>
      <c r="X620" s="1"/>
      <c r="Y620" s="1"/>
      <c r="Z620" s="1"/>
      <c r="AA620" s="236"/>
      <c r="AB620" s="123" t="s">
        <v>97</v>
      </c>
      <c r="AC620" s="124" t="s">
        <v>21491</v>
      </c>
      <c r="AD620" s="41" t="s">
        <v>26223</v>
      </c>
      <c r="AE620" s="204"/>
      <c r="AF620" s="203"/>
      <c r="AG620" s="1" t="s">
        <v>21492</v>
      </c>
      <c r="AH620" s="1" t="s">
        <v>589</v>
      </c>
      <c r="AI620" s="80" t="s">
        <v>4</v>
      </c>
      <c r="AJ620" s="2" t="s">
        <v>26225</v>
      </c>
      <c r="AK620" s="4"/>
      <c r="AL620" s="85"/>
      <c r="AM620" s="151" t="s">
        <v>26263</v>
      </c>
      <c r="AN620" s="16"/>
      <c r="AO620" s="166"/>
      <c r="AP620" s="5">
        <f t="shared" si="10"/>
        <v>0</v>
      </c>
      <c r="AQ620" s="16"/>
      <c r="AR620" s="205">
        <v>1</v>
      </c>
      <c r="AS620" s="16"/>
      <c r="AT620" s="16"/>
      <c r="AU620" s="16"/>
      <c r="AV620" s="16"/>
      <c r="AW620" s="16"/>
      <c r="AX620" s="16"/>
    </row>
    <row r="621" spans="1:50" customFormat="1" ht="15.75" hidden="1" customHeight="1" x14ac:dyDescent="0.2">
      <c r="A621" s="1" t="s">
        <v>29052</v>
      </c>
      <c r="B621" s="1" t="s">
        <v>29053</v>
      </c>
      <c r="C621" s="85" t="s">
        <v>97</v>
      </c>
      <c r="D621" s="85" t="s">
        <v>13090</v>
      </c>
      <c r="E621" s="41" t="s">
        <v>110</v>
      </c>
      <c r="F621" s="85" t="s">
        <v>23</v>
      </c>
      <c r="G621" s="85" t="s">
        <v>29</v>
      </c>
      <c r="H621" s="85" t="s">
        <v>20690</v>
      </c>
      <c r="I621" s="1" t="s">
        <v>23561</v>
      </c>
      <c r="J621" s="85" t="s">
        <v>4447</v>
      </c>
      <c r="K621" s="7" t="s">
        <v>4988</v>
      </c>
      <c r="L621" s="2" t="s">
        <v>26197</v>
      </c>
      <c r="M621" s="7" t="s">
        <v>29182</v>
      </c>
      <c r="N621" s="2" t="s">
        <v>999</v>
      </c>
      <c r="O621" s="87">
        <v>192051</v>
      </c>
      <c r="P621" s="87">
        <v>418</v>
      </c>
      <c r="Q621" s="87">
        <v>191633</v>
      </c>
      <c r="R621" s="87">
        <v>0</v>
      </c>
      <c r="S621" s="87"/>
      <c r="T621" s="87"/>
      <c r="U621" s="85">
        <v>2023</v>
      </c>
      <c r="V621" s="6"/>
      <c r="W621" s="3"/>
      <c r="X621" s="1"/>
      <c r="Y621" s="1" t="s">
        <v>21890</v>
      </c>
      <c r="Z621" s="1"/>
      <c r="AA621" s="236"/>
      <c r="AB621" s="123" t="s">
        <v>97</v>
      </c>
      <c r="AC621" s="124" t="s">
        <v>29162</v>
      </c>
      <c r="AD621" s="41"/>
      <c r="AE621" s="204"/>
      <c r="AF621" s="203"/>
      <c r="AG621" s="1" t="s">
        <v>29183</v>
      </c>
      <c r="AH621" s="1" t="s">
        <v>394</v>
      </c>
      <c r="AI621" s="80" t="s">
        <v>4</v>
      </c>
      <c r="AJ621" s="2" t="s">
        <v>29238</v>
      </c>
      <c r="AK621" s="4"/>
      <c r="AL621" s="85"/>
      <c r="AM621" s="151" t="s">
        <v>28169</v>
      </c>
      <c r="AN621" s="16"/>
      <c r="AO621" s="166"/>
      <c r="AP621" s="5">
        <f t="shared" si="10"/>
        <v>0</v>
      </c>
      <c r="AQ621" s="16"/>
      <c r="AR621" s="205">
        <v>1</v>
      </c>
      <c r="AS621" s="16"/>
      <c r="AT621" s="16"/>
      <c r="AU621" s="16"/>
      <c r="AV621" s="16"/>
      <c r="AW621" s="16"/>
      <c r="AX621" s="16"/>
    </row>
    <row r="622" spans="1:50" customFormat="1" ht="15.75" hidden="1" customHeight="1" x14ac:dyDescent="0.2">
      <c r="A622" s="1" t="s">
        <v>26226</v>
      </c>
      <c r="B622" s="1" t="s">
        <v>26227</v>
      </c>
      <c r="C622" s="85" t="s">
        <v>97</v>
      </c>
      <c r="D622" s="85" t="s">
        <v>13090</v>
      </c>
      <c r="E622" s="41" t="s">
        <v>392</v>
      </c>
      <c r="F622" s="85" t="s">
        <v>25110</v>
      </c>
      <c r="G622" s="85" t="s">
        <v>13789</v>
      </c>
      <c r="H622" s="85" t="s">
        <v>20690</v>
      </c>
      <c r="I622" s="1" t="s">
        <v>21705</v>
      </c>
      <c r="J622" s="85" t="s">
        <v>105</v>
      </c>
      <c r="K622" s="7" t="s">
        <v>102</v>
      </c>
      <c r="L622" s="2" t="s">
        <v>352</v>
      </c>
      <c r="M622" s="1" t="s">
        <v>26229</v>
      </c>
      <c r="N622" s="2" t="s">
        <v>587</v>
      </c>
      <c r="O622" s="87">
        <v>0</v>
      </c>
      <c r="P622" s="87">
        <v>0</v>
      </c>
      <c r="Q622" s="87">
        <v>0</v>
      </c>
      <c r="R622" s="87">
        <v>0</v>
      </c>
      <c r="S622" s="87"/>
      <c r="T622" s="87"/>
      <c r="U622" s="85" t="s">
        <v>112</v>
      </c>
      <c r="V622" s="6"/>
      <c r="W622" s="3"/>
      <c r="X622" s="1"/>
      <c r="Y622" s="1"/>
      <c r="Z622" s="1"/>
      <c r="AA622" s="236"/>
      <c r="AB622" s="123" t="s">
        <v>97</v>
      </c>
      <c r="AC622" s="124" t="s">
        <v>21491</v>
      </c>
      <c r="AD622" s="41" t="s">
        <v>26228</v>
      </c>
      <c r="AE622" s="204"/>
      <c r="AF622" s="203"/>
      <c r="AG622" s="1" t="s">
        <v>21492</v>
      </c>
      <c r="AH622" s="1" t="s">
        <v>589</v>
      </c>
      <c r="AI622" s="80" t="s">
        <v>4</v>
      </c>
      <c r="AJ622" s="2"/>
      <c r="AK622" s="4"/>
      <c r="AL622" s="85"/>
      <c r="AM622" s="151" t="s">
        <v>26263</v>
      </c>
      <c r="AN622" s="16"/>
      <c r="AO622" s="166"/>
      <c r="AP622" s="5">
        <f t="shared" si="10"/>
        <v>0</v>
      </c>
      <c r="AQ622" s="16"/>
      <c r="AR622" s="205">
        <v>1</v>
      </c>
      <c r="AS622" s="16"/>
      <c r="AT622" s="16"/>
      <c r="AU622" s="16"/>
      <c r="AV622" s="16"/>
      <c r="AW622" s="16"/>
      <c r="AX622" s="16"/>
    </row>
    <row r="623" spans="1:50" customFormat="1" ht="15.75" hidden="1" customHeight="1" x14ac:dyDescent="0.2">
      <c r="A623" s="1" t="s">
        <v>26230</v>
      </c>
      <c r="B623" s="1" t="s">
        <v>26231</v>
      </c>
      <c r="C623" s="85" t="s">
        <v>97</v>
      </c>
      <c r="D623" s="85" t="s">
        <v>13090</v>
      </c>
      <c r="E623" s="41" t="s">
        <v>1800</v>
      </c>
      <c r="F623" s="85" t="s">
        <v>23</v>
      </c>
      <c r="G623" s="85" t="s">
        <v>25</v>
      </c>
      <c r="H623" s="85" t="s">
        <v>20690</v>
      </c>
      <c r="I623" s="1" t="s">
        <v>23605</v>
      </c>
      <c r="J623" s="85" t="s">
        <v>105</v>
      </c>
      <c r="K623" s="7" t="s">
        <v>102</v>
      </c>
      <c r="L623" s="2" t="s">
        <v>106</v>
      </c>
      <c r="M623" s="1" t="s">
        <v>20730</v>
      </c>
      <c r="N623" s="2" t="s">
        <v>1314</v>
      </c>
      <c r="O623" s="87">
        <v>151019</v>
      </c>
      <c r="P623" s="87">
        <v>0</v>
      </c>
      <c r="Q623" s="87">
        <v>151019</v>
      </c>
      <c r="R623" s="87">
        <v>0</v>
      </c>
      <c r="S623" s="87"/>
      <c r="T623" s="87"/>
      <c r="U623" s="85">
        <v>2022</v>
      </c>
      <c r="V623" s="6"/>
      <c r="W623" s="3"/>
      <c r="X623" s="1"/>
      <c r="Y623" s="1" t="s">
        <v>172</v>
      </c>
      <c r="Z623" s="1"/>
      <c r="AA623" s="236"/>
      <c r="AB623" s="123" t="s">
        <v>97</v>
      </c>
      <c r="AC623" s="124" t="s">
        <v>13040</v>
      </c>
      <c r="AD623" s="41"/>
      <c r="AE623" s="204"/>
      <c r="AF623" s="203"/>
      <c r="AG623" s="1" t="s">
        <v>21484</v>
      </c>
      <c r="AH623" s="1" t="s">
        <v>155</v>
      </c>
      <c r="AI623" s="80" t="s">
        <v>4</v>
      </c>
      <c r="AJ623" s="2" t="s">
        <v>1607</v>
      </c>
      <c r="AK623" s="4"/>
      <c r="AL623" s="85"/>
      <c r="AM623" s="151" t="s">
        <v>26263</v>
      </c>
      <c r="AN623" s="16"/>
      <c r="AO623" s="166"/>
      <c r="AP623" s="5">
        <f t="shared" si="10"/>
        <v>0</v>
      </c>
      <c r="AQ623" s="16"/>
      <c r="AR623" s="205">
        <v>1</v>
      </c>
      <c r="AS623" s="16"/>
      <c r="AT623" s="16"/>
      <c r="AU623" s="16"/>
      <c r="AV623" s="16"/>
      <c r="AW623" s="16"/>
      <c r="AX623" s="16"/>
    </row>
    <row r="624" spans="1:50" customFormat="1" ht="15.75" hidden="1" customHeight="1" x14ac:dyDescent="0.2">
      <c r="A624" s="1" t="s">
        <v>26232</v>
      </c>
      <c r="B624" s="1" t="s">
        <v>26233</v>
      </c>
      <c r="C624" s="85" t="s">
        <v>97</v>
      </c>
      <c r="D624" s="85" t="s">
        <v>13090</v>
      </c>
      <c r="E624" s="41" t="s">
        <v>1800</v>
      </c>
      <c r="F624" s="85" t="s">
        <v>23</v>
      </c>
      <c r="G624" s="85" t="s">
        <v>25</v>
      </c>
      <c r="H624" s="85" t="s">
        <v>20690</v>
      </c>
      <c r="I624" s="1" t="s">
        <v>23605</v>
      </c>
      <c r="J624" s="85" t="s">
        <v>105</v>
      </c>
      <c r="K624" s="7" t="s">
        <v>102</v>
      </c>
      <c r="L624" s="2" t="s">
        <v>132</v>
      </c>
      <c r="M624" s="1" t="s">
        <v>934</v>
      </c>
      <c r="N624" s="2" t="s">
        <v>1314</v>
      </c>
      <c r="O624" s="87">
        <v>1038402</v>
      </c>
      <c r="P624" s="87">
        <v>0</v>
      </c>
      <c r="Q624" s="87">
        <v>1038402</v>
      </c>
      <c r="R624" s="87">
        <v>0</v>
      </c>
      <c r="S624" s="87"/>
      <c r="T624" s="87"/>
      <c r="U624" s="85">
        <v>2022</v>
      </c>
      <c r="V624" s="6"/>
      <c r="W624" s="3"/>
      <c r="X624" s="1"/>
      <c r="Y624" s="1" t="s">
        <v>172</v>
      </c>
      <c r="Z624" s="1"/>
      <c r="AA624" s="236"/>
      <c r="AB624" s="123" t="s">
        <v>97</v>
      </c>
      <c r="AC624" s="124" t="s">
        <v>13040</v>
      </c>
      <c r="AD624" s="41"/>
      <c r="AE624" s="204"/>
      <c r="AF624" s="203"/>
      <c r="AG624" s="1" t="s">
        <v>21484</v>
      </c>
      <c r="AH624" s="1" t="s">
        <v>155</v>
      </c>
      <c r="AI624" s="80" t="s">
        <v>4</v>
      </c>
      <c r="AJ624" s="2" t="s">
        <v>1607</v>
      </c>
      <c r="AK624" s="4"/>
      <c r="AL624" s="85"/>
      <c r="AM624" s="151" t="s">
        <v>26263</v>
      </c>
      <c r="AN624" s="16"/>
      <c r="AO624" s="166"/>
      <c r="AP624" s="5">
        <f t="shared" si="10"/>
        <v>0</v>
      </c>
      <c r="AQ624" s="16"/>
      <c r="AR624" s="205">
        <v>1</v>
      </c>
      <c r="AS624" s="16"/>
      <c r="AT624" s="16"/>
      <c r="AU624" s="16"/>
      <c r="AV624" s="16"/>
      <c r="AW624" s="16"/>
      <c r="AX624" s="16"/>
    </row>
    <row r="625" spans="1:50" customFormat="1" ht="15.75" hidden="1" customHeight="1" x14ac:dyDescent="0.2">
      <c r="A625" s="1" t="s">
        <v>26234</v>
      </c>
      <c r="B625" s="1" t="s">
        <v>26235</v>
      </c>
      <c r="C625" s="85" t="s">
        <v>97</v>
      </c>
      <c r="D625" s="85" t="s">
        <v>13090</v>
      </c>
      <c r="E625" s="41" t="s">
        <v>1800</v>
      </c>
      <c r="F625" s="85" t="s">
        <v>34</v>
      </c>
      <c r="G625" s="85" t="s">
        <v>37</v>
      </c>
      <c r="H625" s="85" t="s">
        <v>20689</v>
      </c>
      <c r="I625" s="1" t="s">
        <v>21702</v>
      </c>
      <c r="J625" s="85" t="s">
        <v>105</v>
      </c>
      <c r="K625" s="7" t="s">
        <v>102</v>
      </c>
      <c r="L625" s="2" t="s">
        <v>180</v>
      </c>
      <c r="M625" s="1" t="s">
        <v>279</v>
      </c>
      <c r="N625" s="2" t="s">
        <v>21959</v>
      </c>
      <c r="O625" s="87">
        <v>0</v>
      </c>
      <c r="P625" s="87">
        <v>0</v>
      </c>
      <c r="Q625" s="87">
        <v>0</v>
      </c>
      <c r="R625" s="87">
        <v>0</v>
      </c>
      <c r="S625" s="87"/>
      <c r="T625" s="87"/>
      <c r="U625" s="85" t="s">
        <v>112</v>
      </c>
      <c r="V625" s="6"/>
      <c r="W625" s="3"/>
      <c r="X625" s="1"/>
      <c r="Y625" s="1"/>
      <c r="Z625" s="1"/>
      <c r="AA625" s="236"/>
      <c r="AB625" s="123" t="s">
        <v>97</v>
      </c>
      <c r="AC625" s="124" t="s">
        <v>13040</v>
      </c>
      <c r="AD625" s="41"/>
      <c r="AE625" s="204"/>
      <c r="AF625" s="203"/>
      <c r="AG625" s="1" t="s">
        <v>21480</v>
      </c>
      <c r="AH625" s="1" t="s">
        <v>121</v>
      </c>
      <c r="AI625" s="80" t="s">
        <v>4</v>
      </c>
      <c r="AJ625" s="2"/>
      <c r="AK625" s="4"/>
      <c r="AL625" s="85"/>
      <c r="AM625" s="151" t="s">
        <v>26263</v>
      </c>
      <c r="AN625" s="16"/>
      <c r="AO625" s="166"/>
      <c r="AP625" s="5">
        <f t="shared" si="10"/>
        <v>0</v>
      </c>
      <c r="AQ625" s="16"/>
      <c r="AR625" s="205">
        <v>1</v>
      </c>
      <c r="AS625" s="16"/>
      <c r="AT625" s="16"/>
      <c r="AU625" s="16"/>
      <c r="AV625" s="16"/>
      <c r="AW625" s="16"/>
      <c r="AX625" s="16"/>
    </row>
    <row r="626" spans="1:50" customFormat="1" ht="15.75" hidden="1" customHeight="1" x14ac:dyDescent="0.2">
      <c r="A626" s="1" t="s">
        <v>29054</v>
      </c>
      <c r="B626" s="1" t="s">
        <v>29055</v>
      </c>
      <c r="C626" s="85" t="s">
        <v>97</v>
      </c>
      <c r="D626" s="85" t="s">
        <v>13090</v>
      </c>
      <c r="E626" s="41" t="s">
        <v>110</v>
      </c>
      <c r="F626" s="85" t="s">
        <v>23</v>
      </c>
      <c r="G626" s="85" t="s">
        <v>29</v>
      </c>
      <c r="H626" s="85" t="s">
        <v>20690</v>
      </c>
      <c r="I626" s="1" t="s">
        <v>21715</v>
      </c>
      <c r="J626" s="85" t="s">
        <v>105</v>
      </c>
      <c r="K626" s="7" t="s">
        <v>102</v>
      </c>
      <c r="L626" s="2" t="s">
        <v>322</v>
      </c>
      <c r="M626" s="7" t="s">
        <v>29184</v>
      </c>
      <c r="N626" s="2" t="s">
        <v>15444</v>
      </c>
      <c r="O626" s="87">
        <v>15943</v>
      </c>
      <c r="P626" s="87">
        <v>15943</v>
      </c>
      <c r="Q626" s="87">
        <v>0</v>
      </c>
      <c r="R626" s="87">
        <v>0</v>
      </c>
      <c r="S626" s="87"/>
      <c r="T626" s="87"/>
      <c r="U626" s="85">
        <v>2023</v>
      </c>
      <c r="V626" s="6"/>
      <c r="W626" s="3"/>
      <c r="X626" s="1"/>
      <c r="Y626" s="1" t="s">
        <v>172</v>
      </c>
      <c r="Z626" s="1"/>
      <c r="AA626" s="236"/>
      <c r="AB626" s="123" t="s">
        <v>97</v>
      </c>
      <c r="AC626" s="124" t="s">
        <v>29162</v>
      </c>
      <c r="AD626" s="41"/>
      <c r="AE626" s="204"/>
      <c r="AF626" s="203"/>
      <c r="AG626" s="1" t="s">
        <v>29185</v>
      </c>
      <c r="AH626" s="1" t="s">
        <v>394</v>
      </c>
      <c r="AI626" s="80" t="s">
        <v>4</v>
      </c>
      <c r="AJ626" s="2"/>
      <c r="AK626" s="4"/>
      <c r="AL626" s="85"/>
      <c r="AM626" s="151" t="s">
        <v>28169</v>
      </c>
      <c r="AN626" s="16"/>
      <c r="AO626" s="166"/>
      <c r="AP626" s="5">
        <f t="shared" si="10"/>
        <v>0</v>
      </c>
      <c r="AQ626" s="16"/>
      <c r="AR626" s="205">
        <v>1</v>
      </c>
      <c r="AS626" s="16"/>
      <c r="AT626" s="16"/>
      <c r="AU626" s="16"/>
      <c r="AV626" s="16"/>
      <c r="AW626" s="16"/>
      <c r="AX626" s="16"/>
    </row>
    <row r="627" spans="1:50" customFormat="1" ht="15.75" hidden="1" customHeight="1" x14ac:dyDescent="0.2">
      <c r="A627" s="1" t="s">
        <v>26236</v>
      </c>
      <c r="B627" s="1" t="s">
        <v>26237</v>
      </c>
      <c r="C627" s="85" t="s">
        <v>97</v>
      </c>
      <c r="D627" s="85" t="s">
        <v>13090</v>
      </c>
      <c r="E627" s="41" t="s">
        <v>392</v>
      </c>
      <c r="F627" s="85" t="s">
        <v>25110</v>
      </c>
      <c r="G627" s="85" t="s">
        <v>13789</v>
      </c>
      <c r="H627" s="85" t="s">
        <v>20690</v>
      </c>
      <c r="I627" s="1" t="s">
        <v>21705</v>
      </c>
      <c r="J627" s="85" t="s">
        <v>105</v>
      </c>
      <c r="K627" s="7" t="s">
        <v>102</v>
      </c>
      <c r="L627" s="2" t="s">
        <v>352</v>
      </c>
      <c r="M627" s="1" t="s">
        <v>26239</v>
      </c>
      <c r="N627" s="2" t="s">
        <v>1189</v>
      </c>
      <c r="O627" s="87">
        <v>0</v>
      </c>
      <c r="P627" s="87">
        <v>0</v>
      </c>
      <c r="Q627" s="87">
        <v>0</v>
      </c>
      <c r="R627" s="87">
        <v>0</v>
      </c>
      <c r="S627" s="87"/>
      <c r="T627" s="87"/>
      <c r="U627" s="85" t="s">
        <v>112</v>
      </c>
      <c r="V627" s="6"/>
      <c r="W627" s="3"/>
      <c r="X627" s="1"/>
      <c r="Y627" s="1"/>
      <c r="Z627" s="1"/>
      <c r="AA627" s="236"/>
      <c r="AB627" s="123" t="s">
        <v>97</v>
      </c>
      <c r="AC627" s="124" t="s">
        <v>21491</v>
      </c>
      <c r="AD627" s="41" t="s">
        <v>26238</v>
      </c>
      <c r="AE627" s="204"/>
      <c r="AF627" s="203"/>
      <c r="AG627" s="1" t="s">
        <v>21492</v>
      </c>
      <c r="AH627" s="1" t="s">
        <v>589</v>
      </c>
      <c r="AI627" s="80" t="s">
        <v>4</v>
      </c>
      <c r="AJ627" s="2" t="s">
        <v>26240</v>
      </c>
      <c r="AK627" s="4"/>
      <c r="AL627" s="85"/>
      <c r="AM627" s="151" t="s">
        <v>26263</v>
      </c>
      <c r="AN627" s="16"/>
      <c r="AO627" s="166"/>
      <c r="AP627" s="5">
        <f t="shared" si="10"/>
        <v>0</v>
      </c>
      <c r="AQ627" s="16"/>
      <c r="AR627" s="205">
        <v>1</v>
      </c>
      <c r="AS627" s="16"/>
      <c r="AT627" s="16"/>
      <c r="AU627" s="16"/>
      <c r="AV627" s="16"/>
      <c r="AW627" s="16"/>
      <c r="AX627" s="16"/>
    </row>
    <row r="628" spans="1:50" customFormat="1" ht="15.75" hidden="1" customHeight="1" x14ac:dyDescent="0.2">
      <c r="A628" s="1" t="s">
        <v>26241</v>
      </c>
      <c r="B628" s="1" t="s">
        <v>26242</v>
      </c>
      <c r="C628" s="85" t="s">
        <v>97</v>
      </c>
      <c r="D628" s="85" t="s">
        <v>13090</v>
      </c>
      <c r="E628" s="41" t="s">
        <v>1800</v>
      </c>
      <c r="F628" s="85" t="s">
        <v>34</v>
      </c>
      <c r="G628" s="85" t="s">
        <v>37</v>
      </c>
      <c r="H628" s="85" t="s">
        <v>20689</v>
      </c>
      <c r="I628" s="1" t="s">
        <v>21702</v>
      </c>
      <c r="J628" s="85" t="s">
        <v>105</v>
      </c>
      <c r="K628" s="7" t="s">
        <v>102</v>
      </c>
      <c r="L628" s="2" t="s">
        <v>973</v>
      </c>
      <c r="M628" s="1" t="s">
        <v>26244</v>
      </c>
      <c r="N628" s="2" t="s">
        <v>26243</v>
      </c>
      <c r="O628" s="87">
        <v>0</v>
      </c>
      <c r="P628" s="87">
        <v>0</v>
      </c>
      <c r="Q628" s="87">
        <v>0</v>
      </c>
      <c r="R628" s="87">
        <v>0</v>
      </c>
      <c r="S628" s="87"/>
      <c r="T628" s="87"/>
      <c r="U628" s="85" t="s">
        <v>112</v>
      </c>
      <c r="V628" s="6"/>
      <c r="W628" s="3"/>
      <c r="X628" s="1"/>
      <c r="Y628" s="1" t="s">
        <v>129</v>
      </c>
      <c r="Z628" s="1"/>
      <c r="AA628" s="236"/>
      <c r="AB628" s="123" t="s">
        <v>97</v>
      </c>
      <c r="AC628" s="124" t="s">
        <v>13040</v>
      </c>
      <c r="AD628" s="41"/>
      <c r="AE628" s="204"/>
      <c r="AF628" s="203"/>
      <c r="AG628" s="1" t="s">
        <v>21480</v>
      </c>
      <c r="AH628" s="1" t="s">
        <v>121</v>
      </c>
      <c r="AI628" s="80" t="s">
        <v>4</v>
      </c>
      <c r="AJ628" s="2"/>
      <c r="AK628" s="4"/>
      <c r="AL628" s="85"/>
      <c r="AM628" s="151" t="s">
        <v>26263</v>
      </c>
      <c r="AN628" s="16"/>
      <c r="AO628" s="166"/>
      <c r="AP628" s="5">
        <f t="shared" si="10"/>
        <v>0</v>
      </c>
      <c r="AQ628" s="16"/>
      <c r="AR628" s="205">
        <v>1</v>
      </c>
      <c r="AS628" s="16"/>
      <c r="AT628" s="16"/>
      <c r="AU628" s="16"/>
      <c r="AV628" s="16"/>
      <c r="AW628" s="16"/>
      <c r="AX628" s="16"/>
    </row>
    <row r="629" spans="1:50" customFormat="1" ht="15.75" hidden="1" customHeight="1" x14ac:dyDescent="0.2">
      <c r="A629" s="1" t="s">
        <v>29056</v>
      </c>
      <c r="B629" s="1" t="s">
        <v>29057</v>
      </c>
      <c r="C629" s="85" t="s">
        <v>97</v>
      </c>
      <c r="D629" s="85" t="s">
        <v>13090</v>
      </c>
      <c r="E629" s="41" t="s">
        <v>1800</v>
      </c>
      <c r="F629" s="85" t="s">
        <v>34</v>
      </c>
      <c r="G629" s="85" t="s">
        <v>37</v>
      </c>
      <c r="H629" s="85" t="s">
        <v>20689</v>
      </c>
      <c r="I629" s="1" t="s">
        <v>21702</v>
      </c>
      <c r="J629" s="85" t="s">
        <v>105</v>
      </c>
      <c r="K629" s="7" t="s">
        <v>102</v>
      </c>
      <c r="L629" s="2" t="s">
        <v>180</v>
      </c>
      <c r="M629" s="7" t="s">
        <v>279</v>
      </c>
      <c r="N629" s="2" t="s">
        <v>193</v>
      </c>
      <c r="O629" s="87">
        <v>0</v>
      </c>
      <c r="P629" s="87">
        <v>0</v>
      </c>
      <c r="Q629" s="87">
        <v>0</v>
      </c>
      <c r="R629" s="87">
        <v>0</v>
      </c>
      <c r="S629" s="87"/>
      <c r="T629" s="87"/>
      <c r="U629" s="85" t="s">
        <v>112</v>
      </c>
      <c r="V629" s="6"/>
      <c r="W629" s="3"/>
      <c r="X629" s="1"/>
      <c r="Y629" s="1" t="s">
        <v>109</v>
      </c>
      <c r="Z629" s="1"/>
      <c r="AA629" s="236"/>
      <c r="AB629" s="123" t="s">
        <v>97</v>
      </c>
      <c r="AC629" s="124" t="s">
        <v>29162</v>
      </c>
      <c r="AD629" s="41"/>
      <c r="AE629" s="204"/>
      <c r="AF629" s="203"/>
      <c r="AG629" s="1" t="s">
        <v>29164</v>
      </c>
      <c r="AH629" s="1" t="s">
        <v>121</v>
      </c>
      <c r="AI629" s="80" t="s">
        <v>4</v>
      </c>
      <c r="AJ629" s="2"/>
      <c r="AK629" s="4"/>
      <c r="AL629" s="85"/>
      <c r="AM629" s="151" t="s">
        <v>28169</v>
      </c>
      <c r="AN629" s="16"/>
      <c r="AO629" s="166"/>
      <c r="AP629" s="5">
        <f t="shared" si="10"/>
        <v>0</v>
      </c>
      <c r="AQ629" s="16"/>
      <c r="AR629" s="205">
        <v>1</v>
      </c>
      <c r="AS629" s="16"/>
      <c r="AT629" s="16"/>
      <c r="AU629" s="16"/>
      <c r="AV629" s="16"/>
      <c r="AW629" s="16"/>
      <c r="AX629" s="16"/>
    </row>
    <row r="630" spans="1:50" customFormat="1" ht="15.75" hidden="1" customHeight="1" x14ac:dyDescent="0.2">
      <c r="A630" s="1" t="s">
        <v>29058</v>
      </c>
      <c r="B630" s="1" t="s">
        <v>29059</v>
      </c>
      <c r="C630" s="85" t="s">
        <v>97</v>
      </c>
      <c r="D630" s="85" t="s">
        <v>13090</v>
      </c>
      <c r="E630" s="41" t="s">
        <v>1800</v>
      </c>
      <c r="F630" s="85" t="s">
        <v>34</v>
      </c>
      <c r="G630" s="85" t="s">
        <v>37</v>
      </c>
      <c r="H630" s="85" t="s">
        <v>20689</v>
      </c>
      <c r="I630" s="1" t="s">
        <v>21702</v>
      </c>
      <c r="J630" s="85" t="s">
        <v>105</v>
      </c>
      <c r="K630" s="7" t="s">
        <v>102</v>
      </c>
      <c r="L630" s="2" t="s">
        <v>275</v>
      </c>
      <c r="M630" s="7" t="s">
        <v>29186</v>
      </c>
      <c r="N630" s="2" t="s">
        <v>193</v>
      </c>
      <c r="O630" s="87">
        <v>0</v>
      </c>
      <c r="P630" s="87">
        <v>0</v>
      </c>
      <c r="Q630" s="87">
        <v>0</v>
      </c>
      <c r="R630" s="87">
        <v>0</v>
      </c>
      <c r="S630" s="87"/>
      <c r="T630" s="87"/>
      <c r="U630" s="85" t="s">
        <v>112</v>
      </c>
      <c r="V630" s="6"/>
      <c r="W630" s="3"/>
      <c r="X630" s="1"/>
      <c r="Y630" s="1" t="s">
        <v>109</v>
      </c>
      <c r="Z630" s="1"/>
      <c r="AA630" s="236"/>
      <c r="AB630" s="123" t="s">
        <v>97</v>
      </c>
      <c r="AC630" s="124" t="s">
        <v>29162</v>
      </c>
      <c r="AD630" s="41"/>
      <c r="AE630" s="204"/>
      <c r="AF630" s="203"/>
      <c r="AG630" s="1" t="s">
        <v>29164</v>
      </c>
      <c r="AH630" s="1" t="s">
        <v>121</v>
      </c>
      <c r="AI630" s="80" t="s">
        <v>4</v>
      </c>
      <c r="AJ630" s="2"/>
      <c r="AK630" s="4"/>
      <c r="AL630" s="85"/>
      <c r="AM630" s="151" t="s">
        <v>28169</v>
      </c>
      <c r="AN630" s="16"/>
      <c r="AO630" s="166"/>
      <c r="AP630" s="5">
        <f t="shared" si="10"/>
        <v>0</v>
      </c>
      <c r="AQ630" s="16"/>
      <c r="AR630" s="205">
        <v>1</v>
      </c>
      <c r="AS630" s="16"/>
      <c r="AT630" s="16"/>
      <c r="AU630" s="16"/>
      <c r="AV630" s="16"/>
      <c r="AW630" s="16"/>
      <c r="AX630" s="16"/>
    </row>
    <row r="631" spans="1:50" customFormat="1" ht="15.75" hidden="1" customHeight="1" x14ac:dyDescent="0.2">
      <c r="A631" s="1" t="s">
        <v>26245</v>
      </c>
      <c r="B631" s="1" t="s">
        <v>26246</v>
      </c>
      <c r="C631" s="85" t="s">
        <v>97</v>
      </c>
      <c r="D631" s="85" t="s">
        <v>13090</v>
      </c>
      <c r="E631" s="41" t="s">
        <v>1800</v>
      </c>
      <c r="F631" s="85" t="s">
        <v>34</v>
      </c>
      <c r="G631" s="85" t="s">
        <v>37</v>
      </c>
      <c r="H631" s="85" t="s">
        <v>20689</v>
      </c>
      <c r="I631" s="1" t="s">
        <v>21702</v>
      </c>
      <c r="J631" s="85" t="s">
        <v>105</v>
      </c>
      <c r="K631" s="7" t="s">
        <v>102</v>
      </c>
      <c r="L631" s="2" t="s">
        <v>973</v>
      </c>
      <c r="M631" s="1" t="s">
        <v>26244</v>
      </c>
      <c r="N631" s="2" t="s">
        <v>26243</v>
      </c>
      <c r="O631" s="87">
        <v>0</v>
      </c>
      <c r="P631" s="87">
        <v>0</v>
      </c>
      <c r="Q631" s="87">
        <v>0</v>
      </c>
      <c r="R631" s="87">
        <v>0</v>
      </c>
      <c r="S631" s="87"/>
      <c r="T631" s="87"/>
      <c r="U631" s="85" t="s">
        <v>112</v>
      </c>
      <c r="V631" s="6"/>
      <c r="W631" s="3"/>
      <c r="X631" s="1"/>
      <c r="Y631" s="1" t="s">
        <v>129</v>
      </c>
      <c r="Z631" s="1"/>
      <c r="AA631" s="236"/>
      <c r="AB631" s="123" t="s">
        <v>97</v>
      </c>
      <c r="AC631" s="124" t="s">
        <v>13040</v>
      </c>
      <c r="AD631" s="41"/>
      <c r="AE631" s="204"/>
      <c r="AF631" s="203"/>
      <c r="AG631" s="1" t="s">
        <v>21480</v>
      </c>
      <c r="AH631" s="1" t="s">
        <v>121</v>
      </c>
      <c r="AI631" s="80" t="s">
        <v>4</v>
      </c>
      <c r="AJ631" s="2"/>
      <c r="AK631" s="4"/>
      <c r="AL631" s="85"/>
      <c r="AM631" s="151" t="s">
        <v>26263</v>
      </c>
      <c r="AN631" s="16"/>
      <c r="AO631" s="166"/>
      <c r="AP631" s="5">
        <f t="shared" si="10"/>
        <v>0</v>
      </c>
      <c r="AQ631" s="16"/>
      <c r="AR631" s="205">
        <v>1</v>
      </c>
      <c r="AS631" s="16"/>
      <c r="AT631" s="16"/>
      <c r="AU631" s="16"/>
      <c r="AV631" s="16"/>
      <c r="AW631" s="16"/>
      <c r="AX631" s="16"/>
    </row>
    <row r="632" spans="1:50" customFormat="1" ht="15.75" hidden="1" customHeight="1" x14ac:dyDescent="0.2">
      <c r="A632" s="1" t="s">
        <v>29060</v>
      </c>
      <c r="B632" s="1" t="s">
        <v>29061</v>
      </c>
      <c r="C632" s="85" t="s">
        <v>97</v>
      </c>
      <c r="D632" s="85" t="s">
        <v>13090</v>
      </c>
      <c r="E632" s="41" t="s">
        <v>1800</v>
      </c>
      <c r="F632" s="85" t="s">
        <v>34</v>
      </c>
      <c r="G632" s="85" t="s">
        <v>37</v>
      </c>
      <c r="H632" s="85" t="s">
        <v>20689</v>
      </c>
      <c r="I632" s="1" t="s">
        <v>21702</v>
      </c>
      <c r="J632" s="85" t="s">
        <v>105</v>
      </c>
      <c r="K632" s="7" t="s">
        <v>102</v>
      </c>
      <c r="L632" s="2" t="s">
        <v>352</v>
      </c>
      <c r="M632" s="7" t="s">
        <v>353</v>
      </c>
      <c r="N632" s="2" t="s">
        <v>193</v>
      </c>
      <c r="O632" s="87">
        <v>0</v>
      </c>
      <c r="P632" s="87">
        <v>0</v>
      </c>
      <c r="Q632" s="87">
        <v>0</v>
      </c>
      <c r="R632" s="87">
        <v>0</v>
      </c>
      <c r="S632" s="87"/>
      <c r="T632" s="87"/>
      <c r="U632" s="85" t="s">
        <v>112</v>
      </c>
      <c r="V632" s="6"/>
      <c r="W632" s="3"/>
      <c r="X632" s="1"/>
      <c r="Y632" s="1" t="s">
        <v>109</v>
      </c>
      <c r="Z632" s="1"/>
      <c r="AA632" s="236"/>
      <c r="AB632" s="123" t="s">
        <v>97</v>
      </c>
      <c r="AC632" s="124" t="s">
        <v>29162</v>
      </c>
      <c r="AD632" s="41"/>
      <c r="AE632" s="204"/>
      <c r="AF632" s="203"/>
      <c r="AG632" s="1" t="s">
        <v>29164</v>
      </c>
      <c r="AH632" s="1" t="s">
        <v>121</v>
      </c>
      <c r="AI632" s="80" t="s">
        <v>4</v>
      </c>
      <c r="AJ632" s="2"/>
      <c r="AK632" s="4"/>
      <c r="AL632" s="85"/>
      <c r="AM632" s="151" t="s">
        <v>28169</v>
      </c>
      <c r="AN632" s="16"/>
      <c r="AO632" s="166"/>
      <c r="AP632" s="5">
        <f t="shared" si="10"/>
        <v>0</v>
      </c>
      <c r="AQ632" s="16"/>
      <c r="AR632" s="205">
        <v>1</v>
      </c>
      <c r="AS632" s="16"/>
      <c r="AT632" s="16"/>
      <c r="AU632" s="16"/>
      <c r="AV632" s="16"/>
      <c r="AW632" s="16"/>
      <c r="AX632" s="16"/>
    </row>
    <row r="633" spans="1:50" customFormat="1" ht="15.75" hidden="1" customHeight="1" x14ac:dyDescent="0.2">
      <c r="A633" s="1" t="s">
        <v>29062</v>
      </c>
      <c r="B633" s="1" t="s">
        <v>29063</v>
      </c>
      <c r="C633" s="85" t="s">
        <v>97</v>
      </c>
      <c r="D633" s="85" t="s">
        <v>13090</v>
      </c>
      <c r="E633" s="41" t="s">
        <v>110</v>
      </c>
      <c r="F633" s="85" t="s">
        <v>23</v>
      </c>
      <c r="G633" s="85" t="s">
        <v>24</v>
      </c>
      <c r="H633" s="85" t="s">
        <v>20690</v>
      </c>
      <c r="I633" s="1" t="s">
        <v>23606</v>
      </c>
      <c r="J633" s="85" t="s">
        <v>105</v>
      </c>
      <c r="K633" s="7" t="s">
        <v>102</v>
      </c>
      <c r="L633" s="2" t="s">
        <v>290</v>
      </c>
      <c r="M633" s="7" t="s">
        <v>29187</v>
      </c>
      <c r="N633" s="2" t="s">
        <v>21912</v>
      </c>
      <c r="O633" s="87">
        <v>20230</v>
      </c>
      <c r="P633" s="87">
        <v>0</v>
      </c>
      <c r="Q633" s="87">
        <v>20230</v>
      </c>
      <c r="R633" s="87">
        <v>0</v>
      </c>
      <c r="S633" s="87"/>
      <c r="T633" s="87"/>
      <c r="U633" s="85">
        <v>2021</v>
      </c>
      <c r="V633" s="6"/>
      <c r="W633" s="3"/>
      <c r="X633" s="1"/>
      <c r="Y633" s="1" t="s">
        <v>109</v>
      </c>
      <c r="Z633" s="1"/>
      <c r="AA633" s="236"/>
      <c r="AB633" s="123" t="s">
        <v>97</v>
      </c>
      <c r="AC633" s="124" t="s">
        <v>29162</v>
      </c>
      <c r="AD633" s="41"/>
      <c r="AE633" s="204"/>
      <c r="AF633" s="203"/>
      <c r="AG633" s="1" t="s">
        <v>29188</v>
      </c>
      <c r="AH633" s="1" t="s">
        <v>155</v>
      </c>
      <c r="AI633" s="80" t="s">
        <v>4</v>
      </c>
      <c r="AJ633" s="2"/>
      <c r="AK633" s="4"/>
      <c r="AL633" s="85"/>
      <c r="AM633" s="151" t="s">
        <v>28169</v>
      </c>
      <c r="AN633" s="16"/>
      <c r="AO633" s="166"/>
      <c r="AP633" s="5">
        <f t="shared" si="10"/>
        <v>0</v>
      </c>
      <c r="AQ633" s="16"/>
      <c r="AR633" s="205">
        <v>1</v>
      </c>
      <c r="AS633" s="16"/>
      <c r="AT633" s="16"/>
      <c r="AU633" s="16"/>
      <c r="AV633" s="16"/>
      <c r="AW633" s="16"/>
      <c r="AX633" s="16"/>
    </row>
    <row r="634" spans="1:50" customFormat="1" ht="15.75" hidden="1" customHeight="1" x14ac:dyDescent="0.2">
      <c r="A634" s="1" t="s">
        <v>26247</v>
      </c>
      <c r="B634" s="1" t="s">
        <v>26248</v>
      </c>
      <c r="C634" s="85" t="s">
        <v>97</v>
      </c>
      <c r="D634" s="85" t="s">
        <v>13090</v>
      </c>
      <c r="E634" s="41" t="s">
        <v>1800</v>
      </c>
      <c r="F634" s="85" t="s">
        <v>34</v>
      </c>
      <c r="G634" s="85" t="s">
        <v>37</v>
      </c>
      <c r="H634" s="85" t="s">
        <v>20689</v>
      </c>
      <c r="I634" s="1" t="s">
        <v>21702</v>
      </c>
      <c r="J634" s="85" t="s">
        <v>105</v>
      </c>
      <c r="K634" s="7" t="s">
        <v>102</v>
      </c>
      <c r="L634" s="2" t="s">
        <v>106</v>
      </c>
      <c r="M634" s="1" t="s">
        <v>26250</v>
      </c>
      <c r="N634" s="2" t="s">
        <v>26249</v>
      </c>
      <c r="O634" s="87">
        <v>0</v>
      </c>
      <c r="P634" s="87">
        <v>0</v>
      </c>
      <c r="Q634" s="87">
        <v>0</v>
      </c>
      <c r="R634" s="87">
        <v>0</v>
      </c>
      <c r="S634" s="87"/>
      <c r="T634" s="87"/>
      <c r="U634" s="85" t="s">
        <v>112</v>
      </c>
      <c r="V634" s="6"/>
      <c r="W634" s="3"/>
      <c r="X634" s="1"/>
      <c r="Y634" s="1" t="s">
        <v>129</v>
      </c>
      <c r="Z634" s="1"/>
      <c r="AA634" s="236"/>
      <c r="AB634" s="123" t="s">
        <v>97</v>
      </c>
      <c r="AC634" s="124" t="s">
        <v>13040</v>
      </c>
      <c r="AD634" s="41"/>
      <c r="AE634" s="204"/>
      <c r="AF634" s="203"/>
      <c r="AG634" s="1" t="s">
        <v>21480</v>
      </c>
      <c r="AH634" s="1" t="s">
        <v>121</v>
      </c>
      <c r="AI634" s="80" t="s">
        <v>4</v>
      </c>
      <c r="AJ634" s="2"/>
      <c r="AK634" s="4"/>
      <c r="AL634" s="85"/>
      <c r="AM634" s="151" t="s">
        <v>26263</v>
      </c>
      <c r="AN634" s="16"/>
      <c r="AO634" s="166"/>
      <c r="AP634" s="5">
        <f t="shared" si="10"/>
        <v>0</v>
      </c>
      <c r="AQ634" s="16"/>
      <c r="AR634" s="205">
        <v>1</v>
      </c>
      <c r="AS634" s="16"/>
      <c r="AT634" s="16"/>
      <c r="AU634" s="16"/>
      <c r="AV634" s="16"/>
      <c r="AW634" s="16"/>
      <c r="AX634" s="16"/>
    </row>
    <row r="635" spans="1:50" customFormat="1" ht="15.75" hidden="1" customHeight="1" x14ac:dyDescent="0.2">
      <c r="A635" s="1" t="s">
        <v>26251</v>
      </c>
      <c r="B635" s="1" t="s">
        <v>26252</v>
      </c>
      <c r="C635" s="85" t="s">
        <v>97</v>
      </c>
      <c r="D635" s="85" t="s">
        <v>23566</v>
      </c>
      <c r="E635" s="41" t="s">
        <v>392</v>
      </c>
      <c r="F635" s="85" t="s">
        <v>23</v>
      </c>
      <c r="G635" s="85" t="s">
        <v>29</v>
      </c>
      <c r="H635" s="85" t="s">
        <v>20690</v>
      </c>
      <c r="I635" s="1" t="s">
        <v>21693</v>
      </c>
      <c r="J635" s="85" t="s">
        <v>105</v>
      </c>
      <c r="K635" s="7" t="s">
        <v>102</v>
      </c>
      <c r="L635" s="2" t="s">
        <v>322</v>
      </c>
      <c r="M635" s="1" t="s">
        <v>1128</v>
      </c>
      <c r="N635" s="2" t="s">
        <v>999</v>
      </c>
      <c r="O635" s="87">
        <v>86994</v>
      </c>
      <c r="P635" s="87">
        <v>0</v>
      </c>
      <c r="Q635" s="87">
        <v>86994</v>
      </c>
      <c r="R635" s="87">
        <v>0</v>
      </c>
      <c r="S635" s="87"/>
      <c r="T635" s="87"/>
      <c r="U635" s="85">
        <v>2023</v>
      </c>
      <c r="V635" s="6"/>
      <c r="W635" s="3"/>
      <c r="X635" s="1"/>
      <c r="Y635" s="1" t="s">
        <v>109</v>
      </c>
      <c r="Z635" s="1"/>
      <c r="AA635" s="236"/>
      <c r="AB635" s="123" t="s">
        <v>97</v>
      </c>
      <c r="AC635" s="124" t="s">
        <v>21491</v>
      </c>
      <c r="AD635" s="41" t="s">
        <v>26253</v>
      </c>
      <c r="AE635" s="204"/>
      <c r="AF635" s="203"/>
      <c r="AG635" s="1" t="s">
        <v>21484</v>
      </c>
      <c r="AH635" s="1" t="s">
        <v>394</v>
      </c>
      <c r="AI635" s="80" t="s">
        <v>29001</v>
      </c>
      <c r="AJ635" s="2"/>
      <c r="AK635" s="4"/>
      <c r="AL635" s="85"/>
      <c r="AM635" s="151" t="s">
        <v>26263</v>
      </c>
      <c r="AN635" s="16"/>
      <c r="AO635" s="166"/>
      <c r="AP635" s="5">
        <f t="shared" si="10"/>
        <v>0</v>
      </c>
      <c r="AQ635" s="16"/>
      <c r="AR635" s="205">
        <v>1</v>
      </c>
      <c r="AS635" s="16"/>
      <c r="AT635" s="16"/>
      <c r="AU635" s="16"/>
      <c r="AV635" s="16"/>
      <c r="AW635" s="16"/>
      <c r="AX635" s="16"/>
    </row>
    <row r="636" spans="1:50" customFormat="1" ht="15.75" hidden="1" customHeight="1" x14ac:dyDescent="0.2">
      <c r="A636" s="1" t="s">
        <v>29064</v>
      </c>
      <c r="B636" s="1" t="s">
        <v>21886</v>
      </c>
      <c r="C636" s="85" t="s">
        <v>97</v>
      </c>
      <c r="D636" s="85" t="s">
        <v>13090</v>
      </c>
      <c r="E636" s="41" t="s">
        <v>1800</v>
      </c>
      <c r="F636" s="85" t="s">
        <v>34</v>
      </c>
      <c r="G636" s="85" t="s">
        <v>37</v>
      </c>
      <c r="H636" s="85" t="s">
        <v>20689</v>
      </c>
      <c r="I636" s="1" t="s">
        <v>21702</v>
      </c>
      <c r="J636" s="85" t="s">
        <v>105</v>
      </c>
      <c r="K636" s="7" t="s">
        <v>102</v>
      </c>
      <c r="L636" s="2" t="s">
        <v>275</v>
      </c>
      <c r="M636" s="7" t="s">
        <v>29189</v>
      </c>
      <c r="N636" s="2" t="s">
        <v>13088</v>
      </c>
      <c r="O636" s="87">
        <v>0</v>
      </c>
      <c r="P636" s="87">
        <v>0</v>
      </c>
      <c r="Q636" s="87">
        <v>0</v>
      </c>
      <c r="R636" s="87">
        <v>0</v>
      </c>
      <c r="S636" s="87"/>
      <c r="T636" s="87"/>
      <c r="U636" s="85" t="s">
        <v>112</v>
      </c>
      <c r="V636" s="6"/>
      <c r="W636" s="3"/>
      <c r="X636" s="1"/>
      <c r="Y636" s="1" t="s">
        <v>109</v>
      </c>
      <c r="Z636" s="1"/>
      <c r="AA636" s="236"/>
      <c r="AB636" s="123" t="s">
        <v>97</v>
      </c>
      <c r="AC636" s="124" t="s">
        <v>29162</v>
      </c>
      <c r="AD636" s="41"/>
      <c r="AE636" s="204"/>
      <c r="AF636" s="203"/>
      <c r="AG636" s="1" t="s">
        <v>29164</v>
      </c>
      <c r="AH636" s="1" t="s">
        <v>121</v>
      </c>
      <c r="AI636" s="80" t="s">
        <v>4</v>
      </c>
      <c r="AJ636" s="2"/>
      <c r="AK636" s="4"/>
      <c r="AL636" s="85"/>
      <c r="AM636" s="151" t="s">
        <v>28169</v>
      </c>
      <c r="AN636" s="16"/>
      <c r="AO636" s="166"/>
      <c r="AP636" s="5">
        <f t="shared" si="10"/>
        <v>0</v>
      </c>
      <c r="AQ636" s="16"/>
      <c r="AR636" s="205">
        <v>1</v>
      </c>
      <c r="AS636" s="16"/>
      <c r="AT636" s="16"/>
      <c r="AU636" s="16"/>
      <c r="AV636" s="16"/>
      <c r="AW636" s="16"/>
      <c r="AX636" s="16"/>
    </row>
    <row r="637" spans="1:50" customFormat="1" ht="15.75" hidden="1" customHeight="1" x14ac:dyDescent="0.2">
      <c r="A637" s="1" t="s">
        <v>29065</v>
      </c>
      <c r="B637" s="1" t="s">
        <v>29066</v>
      </c>
      <c r="C637" s="85" t="s">
        <v>97</v>
      </c>
      <c r="D637" s="85" t="s">
        <v>13090</v>
      </c>
      <c r="E637" s="41" t="s">
        <v>1800</v>
      </c>
      <c r="F637" s="85" t="s">
        <v>34</v>
      </c>
      <c r="G637" s="85" t="s">
        <v>37</v>
      </c>
      <c r="H637" s="85" t="s">
        <v>20689</v>
      </c>
      <c r="I637" s="1" t="s">
        <v>21702</v>
      </c>
      <c r="J637" s="85" t="s">
        <v>105</v>
      </c>
      <c r="K637" s="7" t="s">
        <v>102</v>
      </c>
      <c r="L637" s="2" t="s">
        <v>294</v>
      </c>
      <c r="M637" s="7" t="s">
        <v>29190</v>
      </c>
      <c r="N637" s="2">
        <v>1116</v>
      </c>
      <c r="O637" s="87">
        <v>0</v>
      </c>
      <c r="P637" s="87">
        <v>0</v>
      </c>
      <c r="Q637" s="87">
        <v>0</v>
      </c>
      <c r="R637" s="87">
        <v>0</v>
      </c>
      <c r="S637" s="87"/>
      <c r="T637" s="87"/>
      <c r="U637" s="85" t="s">
        <v>112</v>
      </c>
      <c r="V637" s="6"/>
      <c r="W637" s="3"/>
      <c r="X637" s="1"/>
      <c r="Y637" s="1"/>
      <c r="Z637" s="1"/>
      <c r="AA637" s="236"/>
      <c r="AB637" s="123" t="s">
        <v>97</v>
      </c>
      <c r="AC637" s="124" t="s">
        <v>29162</v>
      </c>
      <c r="AD637" s="41"/>
      <c r="AE637" s="204"/>
      <c r="AF637" s="203"/>
      <c r="AG637" s="1" t="s">
        <v>29164</v>
      </c>
      <c r="AH637" s="1" t="s">
        <v>121</v>
      </c>
      <c r="AI637" s="80" t="s">
        <v>4</v>
      </c>
      <c r="AJ637" s="2"/>
      <c r="AK637" s="4"/>
      <c r="AL637" s="85"/>
      <c r="AM637" s="151" t="s">
        <v>28169</v>
      </c>
      <c r="AN637" s="16"/>
      <c r="AO637" s="166"/>
      <c r="AP637" s="5">
        <f t="shared" si="10"/>
        <v>0</v>
      </c>
      <c r="AQ637" s="16"/>
      <c r="AR637" s="205">
        <v>1</v>
      </c>
      <c r="AS637" s="16"/>
      <c r="AT637" s="16"/>
      <c r="AU637" s="16"/>
      <c r="AV637" s="16"/>
      <c r="AW637" s="16"/>
      <c r="AX637" s="16"/>
    </row>
    <row r="638" spans="1:50" customFormat="1" ht="15.75" hidden="1" customHeight="1" x14ac:dyDescent="0.2">
      <c r="A638" s="1" t="s">
        <v>26254</v>
      </c>
      <c r="B638" s="1" t="s">
        <v>26255</v>
      </c>
      <c r="C638" s="85" t="s">
        <v>97</v>
      </c>
      <c r="D638" s="85" t="s">
        <v>13090</v>
      </c>
      <c r="E638" s="41" t="s">
        <v>1800</v>
      </c>
      <c r="F638" s="85" t="s">
        <v>23</v>
      </c>
      <c r="G638" s="85" t="s">
        <v>29</v>
      </c>
      <c r="H638" s="85" t="s">
        <v>20690</v>
      </c>
      <c r="I638" s="1" t="s">
        <v>21715</v>
      </c>
      <c r="J638" s="85" t="s">
        <v>105</v>
      </c>
      <c r="K638" s="7" t="s">
        <v>102</v>
      </c>
      <c r="L638" s="2" t="s">
        <v>322</v>
      </c>
      <c r="M638" s="1" t="s">
        <v>433</v>
      </c>
      <c r="N638" s="2" t="s">
        <v>999</v>
      </c>
      <c r="O638" s="87">
        <v>67967</v>
      </c>
      <c r="P638" s="87">
        <v>4224</v>
      </c>
      <c r="Q638" s="87">
        <v>63743</v>
      </c>
      <c r="R638" s="87">
        <v>0</v>
      </c>
      <c r="S638" s="87"/>
      <c r="T638" s="87"/>
      <c r="U638" s="85">
        <v>2023</v>
      </c>
      <c r="V638" s="6"/>
      <c r="W638" s="3"/>
      <c r="X638" s="1"/>
      <c r="Y638" s="1"/>
      <c r="Z638" s="1"/>
      <c r="AA638" s="236"/>
      <c r="AB638" s="123" t="s">
        <v>97</v>
      </c>
      <c r="AC638" s="124" t="s">
        <v>13040</v>
      </c>
      <c r="AD638" s="41"/>
      <c r="AE638" s="204"/>
      <c r="AF638" s="203"/>
      <c r="AG638" s="1" t="s">
        <v>21484</v>
      </c>
      <c r="AH638" s="1" t="s">
        <v>394</v>
      </c>
      <c r="AI638" s="80" t="s">
        <v>4</v>
      </c>
      <c r="AJ638" s="2"/>
      <c r="AK638" s="4"/>
      <c r="AL638" s="85"/>
      <c r="AM638" s="151" t="s">
        <v>26263</v>
      </c>
      <c r="AN638" s="16"/>
      <c r="AO638" s="166"/>
      <c r="AP638" s="5">
        <f t="shared" si="10"/>
        <v>0</v>
      </c>
      <c r="AQ638" s="16"/>
      <c r="AR638" s="205">
        <v>1</v>
      </c>
      <c r="AS638" s="16"/>
      <c r="AT638" s="16"/>
      <c r="AU638" s="16"/>
      <c r="AV638" s="16"/>
      <c r="AW638" s="16"/>
      <c r="AX638" s="16"/>
    </row>
    <row r="639" spans="1:50" customFormat="1" ht="15.75" hidden="1" customHeight="1" x14ac:dyDescent="0.2">
      <c r="A639" s="1" t="s">
        <v>29067</v>
      </c>
      <c r="B639" s="1" t="s">
        <v>29068</v>
      </c>
      <c r="C639" s="85" t="s">
        <v>97</v>
      </c>
      <c r="D639" s="85" t="s">
        <v>13090</v>
      </c>
      <c r="E639" s="41" t="s">
        <v>110</v>
      </c>
      <c r="F639" s="85" t="s">
        <v>23</v>
      </c>
      <c r="G639" s="85" t="s">
        <v>24</v>
      </c>
      <c r="H639" s="85" t="s">
        <v>20690</v>
      </c>
      <c r="I639" s="1" t="s">
        <v>23606</v>
      </c>
      <c r="J639" s="85" t="s">
        <v>105</v>
      </c>
      <c r="K639" s="7" t="s">
        <v>102</v>
      </c>
      <c r="L639" s="2" t="s">
        <v>260</v>
      </c>
      <c r="M639" s="7" t="s">
        <v>461</v>
      </c>
      <c r="N639" s="2" t="s">
        <v>21912</v>
      </c>
      <c r="O639" s="87">
        <v>64135</v>
      </c>
      <c r="P639" s="87">
        <v>0</v>
      </c>
      <c r="Q639" s="87">
        <v>64135</v>
      </c>
      <c r="R639" s="87">
        <v>0</v>
      </c>
      <c r="S639" s="87"/>
      <c r="T639" s="87"/>
      <c r="U639" s="85">
        <v>2022</v>
      </c>
      <c r="V639" s="6"/>
      <c r="W639" s="3"/>
      <c r="X639" s="1"/>
      <c r="Y639" s="1" t="s">
        <v>109</v>
      </c>
      <c r="Z639" s="1"/>
      <c r="AA639" s="236"/>
      <c r="AB639" s="123" t="s">
        <v>97</v>
      </c>
      <c r="AC639" s="124" t="s">
        <v>29162</v>
      </c>
      <c r="AD639" s="41"/>
      <c r="AE639" s="204"/>
      <c r="AF639" s="203"/>
      <c r="AG639" s="1" t="s">
        <v>29180</v>
      </c>
      <c r="AH639" s="1" t="s">
        <v>155</v>
      </c>
      <c r="AI639" s="80" t="s">
        <v>4</v>
      </c>
      <c r="AJ639" s="2"/>
      <c r="AK639" s="4"/>
      <c r="AL639" s="85"/>
      <c r="AM639" s="151" t="s">
        <v>28169</v>
      </c>
      <c r="AN639" s="16"/>
      <c r="AO639" s="166"/>
      <c r="AP639" s="5">
        <f t="shared" si="10"/>
        <v>0</v>
      </c>
      <c r="AQ639" s="16"/>
      <c r="AR639" s="205">
        <v>1</v>
      </c>
      <c r="AS639" s="16"/>
      <c r="AT639" s="16"/>
      <c r="AU639" s="16"/>
      <c r="AV639" s="16"/>
      <c r="AW639" s="16"/>
      <c r="AX639" s="16"/>
    </row>
    <row r="640" spans="1:50" customFormat="1" ht="15.75" hidden="1" customHeight="1" x14ac:dyDescent="0.2">
      <c r="A640" s="1" t="s">
        <v>26256</v>
      </c>
      <c r="B640" s="1" t="s">
        <v>26257</v>
      </c>
      <c r="C640" s="85" t="s">
        <v>97</v>
      </c>
      <c r="D640" s="85" t="s">
        <v>23566</v>
      </c>
      <c r="E640" s="41" t="s">
        <v>392</v>
      </c>
      <c r="F640" s="85" t="s">
        <v>23</v>
      </c>
      <c r="G640" s="85" t="s">
        <v>29</v>
      </c>
      <c r="H640" s="85" t="s">
        <v>20690</v>
      </c>
      <c r="I640" s="1" t="s">
        <v>21693</v>
      </c>
      <c r="J640" s="85" t="s">
        <v>105</v>
      </c>
      <c r="K640" s="7" t="s">
        <v>102</v>
      </c>
      <c r="L640" s="2" t="s">
        <v>322</v>
      </c>
      <c r="M640" s="1" t="s">
        <v>433</v>
      </c>
      <c r="N640" s="2" t="s">
        <v>1314</v>
      </c>
      <c r="O640" s="87">
        <v>71350</v>
      </c>
      <c r="P640" s="87">
        <v>0</v>
      </c>
      <c r="Q640" s="87">
        <v>71350</v>
      </c>
      <c r="R640" s="87">
        <v>0</v>
      </c>
      <c r="S640" s="87"/>
      <c r="T640" s="87"/>
      <c r="U640" s="85">
        <v>2023</v>
      </c>
      <c r="V640" s="6"/>
      <c r="W640" s="3"/>
      <c r="X640" s="1"/>
      <c r="Y640" s="1" t="s">
        <v>561</v>
      </c>
      <c r="Z640" s="1"/>
      <c r="AA640" s="236"/>
      <c r="AB640" s="123" t="s">
        <v>97</v>
      </c>
      <c r="AC640" s="124" t="s">
        <v>21491</v>
      </c>
      <c r="AD640" s="41" t="s">
        <v>26258</v>
      </c>
      <c r="AE640" s="204"/>
      <c r="AF640" s="203"/>
      <c r="AG640" s="1" t="s">
        <v>21484</v>
      </c>
      <c r="AH640" s="1" t="s">
        <v>394</v>
      </c>
      <c r="AI640" s="80" t="s">
        <v>29011</v>
      </c>
      <c r="AJ640" s="2" t="s">
        <v>1607</v>
      </c>
      <c r="AK640" s="4"/>
      <c r="AL640" s="85"/>
      <c r="AM640" s="151" t="s">
        <v>26263</v>
      </c>
      <c r="AN640" s="16"/>
      <c r="AO640" s="166"/>
      <c r="AP640" s="5">
        <f t="shared" si="10"/>
        <v>0</v>
      </c>
      <c r="AQ640" s="16"/>
      <c r="AR640" s="205">
        <v>1</v>
      </c>
      <c r="AS640" s="16"/>
      <c r="AT640" s="16"/>
      <c r="AU640" s="16"/>
      <c r="AV640" s="16"/>
      <c r="AW640" s="16"/>
      <c r="AX640" s="16"/>
    </row>
    <row r="641" spans="1:50" customFormat="1" ht="15.75" hidden="1" customHeight="1" x14ac:dyDescent="0.2">
      <c r="A641" s="1" t="s">
        <v>26259</v>
      </c>
      <c r="B641" s="1" t="s">
        <v>26260</v>
      </c>
      <c r="C641" s="85" t="s">
        <v>97</v>
      </c>
      <c r="D641" s="85" t="s">
        <v>13090</v>
      </c>
      <c r="E641" s="41" t="s">
        <v>1800</v>
      </c>
      <c r="F641" s="85" t="s">
        <v>34</v>
      </c>
      <c r="G641" s="85" t="s">
        <v>37</v>
      </c>
      <c r="H641" s="85" t="s">
        <v>20689</v>
      </c>
      <c r="I641" s="1" t="s">
        <v>21702</v>
      </c>
      <c r="J641" s="85" t="s">
        <v>105</v>
      </c>
      <c r="K641" s="7" t="s">
        <v>102</v>
      </c>
      <c r="L641" s="2" t="s">
        <v>175</v>
      </c>
      <c r="M641" s="1" t="s">
        <v>26262</v>
      </c>
      <c r="N641" s="2" t="s">
        <v>26261</v>
      </c>
      <c r="O641" s="87">
        <v>0</v>
      </c>
      <c r="P641" s="87">
        <v>0</v>
      </c>
      <c r="Q641" s="87">
        <v>0</v>
      </c>
      <c r="R641" s="87">
        <v>0</v>
      </c>
      <c r="S641" s="87"/>
      <c r="T641" s="87"/>
      <c r="U641" s="85" t="s">
        <v>112</v>
      </c>
      <c r="V641" s="6"/>
      <c r="W641" s="3"/>
      <c r="X641" s="1"/>
      <c r="Y641" s="1"/>
      <c r="Z641" s="1"/>
      <c r="AA641" s="236"/>
      <c r="AB641" s="123" t="s">
        <v>97</v>
      </c>
      <c r="AC641" s="124" t="s">
        <v>13040</v>
      </c>
      <c r="AD641" s="41"/>
      <c r="AE641" s="204"/>
      <c r="AF641" s="203"/>
      <c r="AG641" s="1" t="s">
        <v>21480</v>
      </c>
      <c r="AH641" s="1" t="s">
        <v>121</v>
      </c>
      <c r="AI641" s="80" t="s">
        <v>4</v>
      </c>
      <c r="AJ641" s="2"/>
      <c r="AK641" s="4"/>
      <c r="AL641" s="85"/>
      <c r="AM641" s="151" t="s">
        <v>26263</v>
      </c>
      <c r="AN641" s="16"/>
      <c r="AO641" s="166"/>
      <c r="AP641" s="5">
        <f t="shared" si="10"/>
        <v>0</v>
      </c>
      <c r="AQ641" s="16"/>
      <c r="AR641" s="205">
        <v>1</v>
      </c>
      <c r="AS641" s="16"/>
      <c r="AT641" s="16"/>
      <c r="AU641" s="16"/>
      <c r="AV641" s="16"/>
      <c r="AW641" s="16"/>
      <c r="AX641" s="16"/>
    </row>
    <row r="642" spans="1:50" customFormat="1" ht="15.75" hidden="1" customHeight="1" x14ac:dyDescent="0.2">
      <c r="A642" s="1" t="s">
        <v>29069</v>
      </c>
      <c r="B642" s="1" t="s">
        <v>29070</v>
      </c>
      <c r="C642" s="85" t="s">
        <v>97</v>
      </c>
      <c r="D642" s="85" t="s">
        <v>13090</v>
      </c>
      <c r="E642" s="41" t="s">
        <v>154</v>
      </c>
      <c r="F642" s="85" t="s">
        <v>23</v>
      </c>
      <c r="G642" s="85" t="s">
        <v>29</v>
      </c>
      <c r="H642" s="85" t="s">
        <v>20690</v>
      </c>
      <c r="I642" s="1" t="s">
        <v>23561</v>
      </c>
      <c r="J642" s="85" t="s">
        <v>105</v>
      </c>
      <c r="K642" s="7" t="s">
        <v>102</v>
      </c>
      <c r="L642" s="2" t="s">
        <v>322</v>
      </c>
      <c r="M642" s="7" t="s">
        <v>433</v>
      </c>
      <c r="N642" s="2" t="s">
        <v>15444</v>
      </c>
      <c r="O642" s="87">
        <v>74831</v>
      </c>
      <c r="P642" s="87">
        <v>0</v>
      </c>
      <c r="Q642" s="87">
        <v>74831</v>
      </c>
      <c r="R642" s="87">
        <v>0</v>
      </c>
      <c r="S642" s="87"/>
      <c r="T642" s="87"/>
      <c r="U642" s="85">
        <v>2023</v>
      </c>
      <c r="V642" s="6"/>
      <c r="W642" s="3"/>
      <c r="X642" s="1"/>
      <c r="Y642" s="1" t="s">
        <v>109</v>
      </c>
      <c r="Z642" s="1"/>
      <c r="AA642" s="236"/>
      <c r="AB642" s="123" t="s">
        <v>97</v>
      </c>
      <c r="AC642" s="124" t="s">
        <v>29162</v>
      </c>
      <c r="AD642" s="41"/>
      <c r="AE642" s="204"/>
      <c r="AF642" s="203"/>
      <c r="AG642" s="1" t="s">
        <v>29183</v>
      </c>
      <c r="AH642" s="1" t="s">
        <v>394</v>
      </c>
      <c r="AI642" s="80" t="s">
        <v>4</v>
      </c>
      <c r="AJ642" s="2" t="s">
        <v>26210</v>
      </c>
      <c r="AK642" s="4"/>
      <c r="AL642" s="85"/>
      <c r="AM642" s="151" t="s">
        <v>28169</v>
      </c>
      <c r="AN642" s="16"/>
      <c r="AO642" s="166"/>
      <c r="AP642" s="5">
        <f t="shared" si="10"/>
        <v>0</v>
      </c>
      <c r="AQ642" s="16"/>
      <c r="AR642" s="205">
        <v>1</v>
      </c>
      <c r="AS642" s="16"/>
      <c r="AT642" s="16"/>
      <c r="AU642" s="16"/>
      <c r="AV642" s="16"/>
      <c r="AW642" s="16"/>
      <c r="AX642" s="16"/>
    </row>
    <row r="643" spans="1:50" customFormat="1" ht="15.75" hidden="1" customHeight="1" x14ac:dyDescent="0.2">
      <c r="A643" s="1" t="s">
        <v>29071</v>
      </c>
      <c r="B643" s="1" t="s">
        <v>29072</v>
      </c>
      <c r="C643" s="85" t="s">
        <v>97</v>
      </c>
      <c r="D643" s="85" t="s">
        <v>13090</v>
      </c>
      <c r="E643" s="41" t="s">
        <v>392</v>
      </c>
      <c r="F643" s="85" t="s">
        <v>25110</v>
      </c>
      <c r="G643" s="85" t="s">
        <v>13789</v>
      </c>
      <c r="H643" s="85" t="s">
        <v>20690</v>
      </c>
      <c r="I643" s="1" t="s">
        <v>21705</v>
      </c>
      <c r="J643" s="85" t="s">
        <v>105</v>
      </c>
      <c r="K643" s="7" t="s">
        <v>102</v>
      </c>
      <c r="L643" s="2" t="s">
        <v>333</v>
      </c>
      <c r="M643" s="7" t="s">
        <v>29191</v>
      </c>
      <c r="N643" s="2" t="s">
        <v>1213</v>
      </c>
      <c r="O643" s="87">
        <v>0</v>
      </c>
      <c r="P643" s="87">
        <v>0</v>
      </c>
      <c r="Q643" s="87">
        <v>0</v>
      </c>
      <c r="R643" s="87">
        <v>0</v>
      </c>
      <c r="S643" s="87"/>
      <c r="T643" s="87"/>
      <c r="U643" s="85" t="s">
        <v>112</v>
      </c>
      <c r="V643" s="6"/>
      <c r="W643" s="3"/>
      <c r="X643" s="1"/>
      <c r="Y643" s="1" t="s">
        <v>493</v>
      </c>
      <c r="Z643" s="1"/>
      <c r="AA643" s="236"/>
      <c r="AB643" s="123" t="s">
        <v>97</v>
      </c>
      <c r="AC643" s="124" t="s">
        <v>21491</v>
      </c>
      <c r="AD643" s="41"/>
      <c r="AE643" s="204"/>
      <c r="AF643" s="203"/>
      <c r="AG643" s="1" t="s">
        <v>21492</v>
      </c>
      <c r="AH643" s="1" t="s">
        <v>589</v>
      </c>
      <c r="AI643" s="80" t="s">
        <v>4</v>
      </c>
      <c r="AJ643" s="2"/>
      <c r="AK643" s="4"/>
      <c r="AL643" s="85"/>
      <c r="AM643" s="151" t="s">
        <v>28169</v>
      </c>
      <c r="AN643" s="16"/>
      <c r="AO643" s="166"/>
      <c r="AP643" s="5">
        <f t="shared" si="10"/>
        <v>0</v>
      </c>
      <c r="AQ643" s="16"/>
      <c r="AR643" s="205">
        <v>1</v>
      </c>
      <c r="AS643" s="16"/>
      <c r="AT643" s="16"/>
      <c r="AU643" s="16"/>
      <c r="AV643" s="16"/>
      <c r="AW643" s="16"/>
      <c r="AX643" s="16"/>
    </row>
    <row r="644" spans="1:50" customFormat="1" ht="15.75" hidden="1" customHeight="1" x14ac:dyDescent="0.2">
      <c r="A644" s="1" t="s">
        <v>29007</v>
      </c>
      <c r="B644" s="1" t="s">
        <v>29008</v>
      </c>
      <c r="C644" s="85" t="s">
        <v>97</v>
      </c>
      <c r="D644" s="85" t="s">
        <v>23566</v>
      </c>
      <c r="E644" s="41" t="s">
        <v>392</v>
      </c>
      <c r="F644" s="85" t="s">
        <v>23</v>
      </c>
      <c r="G644" s="85" t="s">
        <v>29</v>
      </c>
      <c r="H644" s="85" t="s">
        <v>20690</v>
      </c>
      <c r="I644" s="1" t="s">
        <v>21693</v>
      </c>
      <c r="J644" s="85" t="s">
        <v>105</v>
      </c>
      <c r="K644" s="7" t="s">
        <v>102</v>
      </c>
      <c r="L644" s="2" t="s">
        <v>322</v>
      </c>
      <c r="M644" s="7" t="s">
        <v>1128</v>
      </c>
      <c r="N644" s="2" t="s">
        <v>999</v>
      </c>
      <c r="O644" s="87">
        <v>42364</v>
      </c>
      <c r="P644" s="87">
        <v>0</v>
      </c>
      <c r="Q644" s="87">
        <v>42364</v>
      </c>
      <c r="R644" s="87">
        <v>0</v>
      </c>
      <c r="S644" s="87"/>
      <c r="T644" s="87"/>
      <c r="U644" s="85">
        <v>2023</v>
      </c>
      <c r="V644" s="6"/>
      <c r="W644" s="3"/>
      <c r="X644" s="1"/>
      <c r="Y644" s="1" t="s">
        <v>109</v>
      </c>
      <c r="Z644" s="1"/>
      <c r="AA644" s="236"/>
      <c r="AB644" s="123" t="s">
        <v>97</v>
      </c>
      <c r="AC644" s="124" t="s">
        <v>21486</v>
      </c>
      <c r="AD644" s="41"/>
      <c r="AE644" s="204"/>
      <c r="AF644" s="203"/>
      <c r="AG644" s="1" t="s">
        <v>21484</v>
      </c>
      <c r="AH644" s="1" t="s">
        <v>394</v>
      </c>
      <c r="AI644" s="80" t="s">
        <v>29009</v>
      </c>
      <c r="AJ644" s="2"/>
      <c r="AK644" s="4"/>
      <c r="AL644" s="85"/>
      <c r="AM644" s="151" t="s">
        <v>28169</v>
      </c>
      <c r="AN644" s="16"/>
      <c r="AO644" s="166"/>
      <c r="AP644" s="5">
        <f t="shared" si="10"/>
        <v>0</v>
      </c>
      <c r="AQ644" s="16"/>
      <c r="AR644" s="205">
        <v>1</v>
      </c>
      <c r="AS644" s="16"/>
      <c r="AT644" s="16"/>
      <c r="AU644" s="16"/>
      <c r="AV644" s="16"/>
      <c r="AW644" s="16"/>
      <c r="AX644" s="16"/>
    </row>
    <row r="645" spans="1:50" customFormat="1" ht="15.75" hidden="1" customHeight="1" x14ac:dyDescent="0.2">
      <c r="A645" s="1" t="s">
        <v>29073</v>
      </c>
      <c r="B645" s="1" t="s">
        <v>29074</v>
      </c>
      <c r="C645" s="85" t="s">
        <v>97</v>
      </c>
      <c r="D645" s="85" t="s">
        <v>13090</v>
      </c>
      <c r="E645" s="41" t="s">
        <v>1800</v>
      </c>
      <c r="F645" s="85" t="s">
        <v>34</v>
      </c>
      <c r="G645" s="85" t="s">
        <v>37</v>
      </c>
      <c r="H645" s="85" t="s">
        <v>20689</v>
      </c>
      <c r="I645" s="1" t="s">
        <v>21702</v>
      </c>
      <c r="J645" s="85" t="s">
        <v>105</v>
      </c>
      <c r="K645" s="7" t="s">
        <v>102</v>
      </c>
      <c r="L645" s="2" t="s">
        <v>175</v>
      </c>
      <c r="M645" s="7" t="s">
        <v>29192</v>
      </c>
      <c r="N645" s="2" t="s">
        <v>543</v>
      </c>
      <c r="O645" s="87">
        <v>0</v>
      </c>
      <c r="P645" s="87">
        <v>0</v>
      </c>
      <c r="Q645" s="87">
        <v>0</v>
      </c>
      <c r="R645" s="87">
        <v>0</v>
      </c>
      <c r="S645" s="87"/>
      <c r="T645" s="87"/>
      <c r="U645" s="85" t="s">
        <v>112</v>
      </c>
      <c r="V645" s="6"/>
      <c r="W645" s="3"/>
      <c r="X645" s="1"/>
      <c r="Y645" s="1" t="s">
        <v>554</v>
      </c>
      <c r="Z645" s="1"/>
      <c r="AA645" s="236"/>
      <c r="AB645" s="123" t="s">
        <v>97</v>
      </c>
      <c r="AC645" s="124" t="s">
        <v>29162</v>
      </c>
      <c r="AD645" s="41"/>
      <c r="AE645" s="204"/>
      <c r="AF645" s="203"/>
      <c r="AG645" s="1" t="s">
        <v>29164</v>
      </c>
      <c r="AH645" s="1" t="s">
        <v>121</v>
      </c>
      <c r="AI645" s="80" t="s">
        <v>4</v>
      </c>
      <c r="AJ645" s="2"/>
      <c r="AK645" s="4"/>
      <c r="AL645" s="85"/>
      <c r="AM645" s="151" t="s">
        <v>28169</v>
      </c>
      <c r="AN645" s="16"/>
      <c r="AO645" s="166"/>
      <c r="AP645" s="5">
        <f t="shared" si="10"/>
        <v>0</v>
      </c>
      <c r="AQ645" s="16"/>
      <c r="AR645" s="205">
        <v>1</v>
      </c>
      <c r="AS645" s="16"/>
      <c r="AT645" s="16"/>
      <c r="AU645" s="16"/>
      <c r="AV645" s="16"/>
      <c r="AW645" s="16"/>
      <c r="AX645" s="16"/>
    </row>
    <row r="646" spans="1:50" customFormat="1" ht="15.75" hidden="1" customHeight="1" x14ac:dyDescent="0.2">
      <c r="A646" s="1" t="s">
        <v>29075</v>
      </c>
      <c r="B646" s="1" t="s">
        <v>29076</v>
      </c>
      <c r="C646" s="85" t="s">
        <v>97</v>
      </c>
      <c r="D646" s="85" t="s">
        <v>13090</v>
      </c>
      <c r="E646" s="41" t="s">
        <v>110</v>
      </c>
      <c r="F646" s="85" t="s">
        <v>23</v>
      </c>
      <c r="G646" s="85" t="s">
        <v>26</v>
      </c>
      <c r="H646" s="85" t="s">
        <v>20690</v>
      </c>
      <c r="I646" s="1" t="s">
        <v>21707</v>
      </c>
      <c r="J646" s="85" t="s">
        <v>105</v>
      </c>
      <c r="K646" s="7" t="s">
        <v>1470</v>
      </c>
      <c r="L646" s="2" t="s">
        <v>29194</v>
      </c>
      <c r="M646" s="7" t="s">
        <v>29193</v>
      </c>
      <c r="N646" s="2" t="s">
        <v>13108</v>
      </c>
      <c r="O646" s="87">
        <v>189460</v>
      </c>
      <c r="P646" s="87">
        <v>0</v>
      </c>
      <c r="Q646" s="87">
        <v>189460</v>
      </c>
      <c r="R646" s="87">
        <v>0</v>
      </c>
      <c r="S646" s="87"/>
      <c r="T646" s="87"/>
      <c r="U646" s="85">
        <v>2021</v>
      </c>
      <c r="V646" s="6"/>
      <c r="W646" s="3"/>
      <c r="X646" s="1"/>
      <c r="Y646" s="1" t="s">
        <v>172</v>
      </c>
      <c r="Z646" s="1"/>
      <c r="AA646" s="236"/>
      <c r="AB646" s="123" t="s">
        <v>97</v>
      </c>
      <c r="AC646" s="124" t="s">
        <v>29162</v>
      </c>
      <c r="AD646" s="41"/>
      <c r="AE646" s="204"/>
      <c r="AF646" s="203"/>
      <c r="AG646" s="1" t="s">
        <v>29177</v>
      </c>
      <c r="AH646" s="1" t="s">
        <v>155</v>
      </c>
      <c r="AI646" s="80" t="s">
        <v>4</v>
      </c>
      <c r="AJ646" s="2" t="s">
        <v>29239</v>
      </c>
      <c r="AK646" s="4"/>
      <c r="AL646" s="85"/>
      <c r="AM646" s="151" t="s">
        <v>28169</v>
      </c>
      <c r="AN646" s="16"/>
      <c r="AO646" s="166"/>
      <c r="AP646" s="5">
        <f t="shared" ref="AP646:AP709" si="11">SUBTOTAL(109,U646)</f>
        <v>0</v>
      </c>
      <c r="AQ646" s="16"/>
      <c r="AR646" s="205">
        <v>1</v>
      </c>
      <c r="AS646" s="16"/>
      <c r="AT646" s="16"/>
      <c r="AU646" s="16"/>
      <c r="AV646" s="16"/>
      <c r="AW646" s="16"/>
      <c r="AX646" s="16"/>
    </row>
    <row r="647" spans="1:50" customFormat="1" ht="15.75" hidden="1" customHeight="1" x14ac:dyDescent="0.2">
      <c r="A647" s="1" t="s">
        <v>29077</v>
      </c>
      <c r="B647" s="1" t="s">
        <v>29078</v>
      </c>
      <c r="C647" s="85" t="s">
        <v>97</v>
      </c>
      <c r="D647" s="85" t="s">
        <v>13090</v>
      </c>
      <c r="E647" s="41" t="s">
        <v>1800</v>
      </c>
      <c r="F647" s="85" t="s">
        <v>34</v>
      </c>
      <c r="G647" s="85" t="s">
        <v>37</v>
      </c>
      <c r="H647" s="85" t="s">
        <v>20689</v>
      </c>
      <c r="I647" s="1" t="s">
        <v>21702</v>
      </c>
      <c r="J647" s="85" t="s">
        <v>105</v>
      </c>
      <c r="K647" s="7" t="s">
        <v>102</v>
      </c>
      <c r="L647" s="2" t="s">
        <v>2755</v>
      </c>
      <c r="M647" s="7" t="s">
        <v>29195</v>
      </c>
      <c r="N647" s="2">
        <v>334</v>
      </c>
      <c r="O647" s="87">
        <v>0</v>
      </c>
      <c r="P647" s="87">
        <v>0</v>
      </c>
      <c r="Q647" s="87">
        <v>0</v>
      </c>
      <c r="R647" s="87">
        <v>0</v>
      </c>
      <c r="S647" s="87"/>
      <c r="T647" s="87"/>
      <c r="U647" s="85" t="s">
        <v>112</v>
      </c>
      <c r="V647" s="6"/>
      <c r="W647" s="3"/>
      <c r="X647" s="1"/>
      <c r="Y647" s="1" t="s">
        <v>109</v>
      </c>
      <c r="Z647" s="1"/>
      <c r="AA647" s="236"/>
      <c r="AB647" s="123" t="s">
        <v>97</v>
      </c>
      <c r="AC647" s="124" t="s">
        <v>29162</v>
      </c>
      <c r="AD647" s="41"/>
      <c r="AE647" s="204"/>
      <c r="AF647" s="203"/>
      <c r="AG647" s="1" t="s">
        <v>29164</v>
      </c>
      <c r="AH647" s="1" t="s">
        <v>121</v>
      </c>
      <c r="AI647" s="80" t="s">
        <v>4</v>
      </c>
      <c r="AJ647" s="2"/>
      <c r="AK647" s="4"/>
      <c r="AL647" s="85"/>
      <c r="AM647" s="151" t="s">
        <v>28169</v>
      </c>
      <c r="AN647" s="16"/>
      <c r="AO647" s="166"/>
      <c r="AP647" s="5">
        <f t="shared" si="11"/>
        <v>0</v>
      </c>
      <c r="AQ647" s="16"/>
      <c r="AR647" s="205">
        <v>1</v>
      </c>
      <c r="AS647" s="16"/>
      <c r="AT647" s="16"/>
      <c r="AU647" s="16"/>
      <c r="AV647" s="16"/>
      <c r="AW647" s="16"/>
      <c r="AX647" s="16"/>
    </row>
    <row r="648" spans="1:50" customFormat="1" ht="15.75" hidden="1" customHeight="1" x14ac:dyDescent="0.2">
      <c r="A648" s="1" t="s">
        <v>29079</v>
      </c>
      <c r="B648" s="1" t="s">
        <v>29080</v>
      </c>
      <c r="C648" s="85" t="s">
        <v>97</v>
      </c>
      <c r="D648" s="85" t="s">
        <v>13090</v>
      </c>
      <c r="E648" s="41" t="s">
        <v>1800</v>
      </c>
      <c r="F648" s="85" t="s">
        <v>23</v>
      </c>
      <c r="G648" s="85" t="s">
        <v>29</v>
      </c>
      <c r="H648" s="85" t="s">
        <v>20690</v>
      </c>
      <c r="I648" s="1" t="s">
        <v>21715</v>
      </c>
      <c r="J648" s="85" t="s">
        <v>5308</v>
      </c>
      <c r="K648" s="7" t="s">
        <v>25669</v>
      </c>
      <c r="L648" s="2" t="s">
        <v>29197</v>
      </c>
      <c r="M648" s="7" t="s">
        <v>29196</v>
      </c>
      <c r="N648" s="2" t="s">
        <v>999</v>
      </c>
      <c r="O648" s="87">
        <v>0</v>
      </c>
      <c r="P648" s="87">
        <v>0</v>
      </c>
      <c r="Q648" s="87">
        <v>0</v>
      </c>
      <c r="R648" s="87">
        <v>0</v>
      </c>
      <c r="S648" s="87"/>
      <c r="T648" s="87"/>
      <c r="U648" s="85" t="s">
        <v>112</v>
      </c>
      <c r="V648" s="6"/>
      <c r="W648" s="3"/>
      <c r="X648" s="1"/>
      <c r="Y648" s="1"/>
      <c r="Z648" s="1"/>
      <c r="AA648" s="236"/>
      <c r="AB648" s="123" t="s">
        <v>97</v>
      </c>
      <c r="AC648" s="124" t="s">
        <v>29162</v>
      </c>
      <c r="AD648" s="41"/>
      <c r="AE648" s="204"/>
      <c r="AF648" s="203"/>
      <c r="AG648" s="1" t="s">
        <v>29185</v>
      </c>
      <c r="AH648" s="1" t="s">
        <v>394</v>
      </c>
      <c r="AI648" s="80" t="s">
        <v>4</v>
      </c>
      <c r="AJ648" s="2"/>
      <c r="AK648" s="4"/>
      <c r="AL648" s="85"/>
      <c r="AM648" s="151" t="s">
        <v>28169</v>
      </c>
      <c r="AN648" s="16"/>
      <c r="AO648" s="166"/>
      <c r="AP648" s="5">
        <f t="shared" si="11"/>
        <v>0</v>
      </c>
      <c r="AQ648" s="16"/>
      <c r="AR648" s="205">
        <v>1</v>
      </c>
      <c r="AS648" s="16"/>
      <c r="AT648" s="16"/>
      <c r="AU648" s="16"/>
      <c r="AV648" s="16"/>
      <c r="AW648" s="16"/>
      <c r="AX648" s="16"/>
    </row>
    <row r="649" spans="1:50" customFormat="1" ht="15.75" hidden="1" customHeight="1" x14ac:dyDescent="0.2">
      <c r="A649" s="1" t="s">
        <v>29081</v>
      </c>
      <c r="B649" s="1" t="s">
        <v>29082</v>
      </c>
      <c r="C649" s="85" t="s">
        <v>97</v>
      </c>
      <c r="D649" s="85" t="s">
        <v>13090</v>
      </c>
      <c r="E649" s="41" t="s">
        <v>1800</v>
      </c>
      <c r="F649" s="85" t="s">
        <v>25110</v>
      </c>
      <c r="G649" s="85" t="s">
        <v>29423</v>
      </c>
      <c r="H649" s="85" t="s">
        <v>20690</v>
      </c>
      <c r="I649" s="1" t="s">
        <v>29200</v>
      </c>
      <c r="J649" s="85" t="s">
        <v>105</v>
      </c>
      <c r="K649" s="7" t="s">
        <v>102</v>
      </c>
      <c r="L649" s="2" t="s">
        <v>151</v>
      </c>
      <c r="M649" s="7" t="s">
        <v>29199</v>
      </c>
      <c r="N649" s="2" t="s">
        <v>29198</v>
      </c>
      <c r="O649" s="87">
        <v>0</v>
      </c>
      <c r="P649" s="87">
        <v>0</v>
      </c>
      <c r="Q649" s="87">
        <v>0</v>
      </c>
      <c r="R649" s="87">
        <v>0</v>
      </c>
      <c r="S649" s="87"/>
      <c r="T649" s="87"/>
      <c r="U649" s="85" t="s">
        <v>112</v>
      </c>
      <c r="V649" s="6"/>
      <c r="W649" s="3"/>
      <c r="X649" s="1"/>
      <c r="Y649" s="1" t="s">
        <v>21890</v>
      </c>
      <c r="Z649" s="1"/>
      <c r="AA649" s="236"/>
      <c r="AB649" s="123" t="s">
        <v>97</v>
      </c>
      <c r="AC649" s="124" t="s">
        <v>29162</v>
      </c>
      <c r="AD649" s="41"/>
      <c r="AE649" s="204"/>
      <c r="AF649" s="203"/>
      <c r="AG649" s="1" t="s">
        <v>25188</v>
      </c>
      <c r="AH649" s="1" t="s">
        <v>155</v>
      </c>
      <c r="AI649" s="80" t="s">
        <v>4</v>
      </c>
      <c r="AJ649" s="2" t="s">
        <v>29240</v>
      </c>
      <c r="AK649" s="4"/>
      <c r="AL649" s="85"/>
      <c r="AM649" s="151" t="s">
        <v>28169</v>
      </c>
      <c r="AN649" s="16"/>
      <c r="AO649" s="166"/>
      <c r="AP649" s="5">
        <f t="shared" si="11"/>
        <v>0</v>
      </c>
      <c r="AQ649" s="16"/>
      <c r="AR649" s="205">
        <v>1</v>
      </c>
      <c r="AS649" s="16"/>
      <c r="AT649" s="16"/>
      <c r="AU649" s="16"/>
      <c r="AV649" s="16"/>
      <c r="AW649" s="16"/>
      <c r="AX649" s="16"/>
    </row>
    <row r="650" spans="1:50" customFormat="1" ht="15.75" hidden="1" customHeight="1" x14ac:dyDescent="0.2">
      <c r="A650" s="1" t="s">
        <v>29083</v>
      </c>
      <c r="B650" s="1" t="s">
        <v>29084</v>
      </c>
      <c r="C650" s="85" t="s">
        <v>97</v>
      </c>
      <c r="D650" s="85" t="s">
        <v>13090</v>
      </c>
      <c r="E650" s="41" t="s">
        <v>1800</v>
      </c>
      <c r="F650" s="85" t="s">
        <v>34</v>
      </c>
      <c r="G650" s="85" t="s">
        <v>37</v>
      </c>
      <c r="H650" s="85" t="s">
        <v>20689</v>
      </c>
      <c r="I650" s="1" t="s">
        <v>21702</v>
      </c>
      <c r="J650" s="85" t="s">
        <v>105</v>
      </c>
      <c r="K650" s="7" t="s">
        <v>102</v>
      </c>
      <c r="L650" s="2" t="s">
        <v>352</v>
      </c>
      <c r="M650" s="7" t="s">
        <v>29202</v>
      </c>
      <c r="N650" s="2" t="s">
        <v>29201</v>
      </c>
      <c r="O650" s="87">
        <v>0</v>
      </c>
      <c r="P650" s="87">
        <v>0</v>
      </c>
      <c r="Q650" s="87">
        <v>0</v>
      </c>
      <c r="R650" s="87">
        <v>0</v>
      </c>
      <c r="S650" s="87"/>
      <c r="T650" s="87"/>
      <c r="U650" s="85" t="s">
        <v>112</v>
      </c>
      <c r="V650" s="6"/>
      <c r="W650" s="3"/>
      <c r="X650" s="1"/>
      <c r="Y650" s="1" t="s">
        <v>480</v>
      </c>
      <c r="Z650" s="1"/>
      <c r="AA650" s="236"/>
      <c r="AB650" s="123" t="s">
        <v>97</v>
      </c>
      <c r="AC650" s="124" t="s">
        <v>29162</v>
      </c>
      <c r="AD650" s="41"/>
      <c r="AE650" s="204"/>
      <c r="AF650" s="203"/>
      <c r="AG650" s="1" t="s">
        <v>29164</v>
      </c>
      <c r="AH650" s="1" t="s">
        <v>121</v>
      </c>
      <c r="AI650" s="80" t="s">
        <v>4</v>
      </c>
      <c r="AJ650" s="2"/>
      <c r="AK650" s="4"/>
      <c r="AL650" s="85"/>
      <c r="AM650" s="151" t="s">
        <v>28169</v>
      </c>
      <c r="AN650" s="16"/>
      <c r="AO650" s="166"/>
      <c r="AP650" s="5">
        <f t="shared" si="11"/>
        <v>0</v>
      </c>
      <c r="AQ650" s="16"/>
      <c r="AR650" s="205">
        <v>1</v>
      </c>
      <c r="AS650" s="16"/>
      <c r="AT650" s="16"/>
      <c r="AU650" s="16"/>
      <c r="AV650" s="16"/>
      <c r="AW650" s="16"/>
      <c r="AX650" s="16"/>
    </row>
    <row r="651" spans="1:50" customFormat="1" ht="15.75" hidden="1" customHeight="1" x14ac:dyDescent="0.2">
      <c r="A651" s="1" t="s">
        <v>29085</v>
      </c>
      <c r="B651" s="1" t="s">
        <v>29086</v>
      </c>
      <c r="C651" s="85" t="s">
        <v>97</v>
      </c>
      <c r="D651" s="85" t="s">
        <v>13090</v>
      </c>
      <c r="E651" s="41" t="s">
        <v>392</v>
      </c>
      <c r="F651" s="85" t="s">
        <v>23</v>
      </c>
      <c r="G651" s="85" t="s">
        <v>29</v>
      </c>
      <c r="H651" s="85" t="s">
        <v>20690</v>
      </c>
      <c r="I651" s="1" t="s">
        <v>29203</v>
      </c>
      <c r="J651" s="85" t="s">
        <v>105</v>
      </c>
      <c r="K651" s="7" t="s">
        <v>102</v>
      </c>
      <c r="L651" s="2" t="s">
        <v>322</v>
      </c>
      <c r="M651" s="7" t="s">
        <v>433</v>
      </c>
      <c r="N651" s="2" t="s">
        <v>999</v>
      </c>
      <c r="O651" s="87">
        <v>0</v>
      </c>
      <c r="P651" s="87">
        <v>0</v>
      </c>
      <c r="Q651" s="87">
        <v>0</v>
      </c>
      <c r="R651" s="87">
        <v>0</v>
      </c>
      <c r="S651" s="87"/>
      <c r="T651" s="87"/>
      <c r="U651" s="85" t="s">
        <v>112</v>
      </c>
      <c r="V651" s="6"/>
      <c r="W651" s="3"/>
      <c r="X651" s="1"/>
      <c r="Y651" s="1" t="s">
        <v>109</v>
      </c>
      <c r="Z651" s="1"/>
      <c r="AA651" s="236"/>
      <c r="AB651" s="123" t="s">
        <v>97</v>
      </c>
      <c r="AC651" s="124" t="s">
        <v>21493</v>
      </c>
      <c r="AD651" s="41"/>
      <c r="AE651" s="204"/>
      <c r="AF651" s="203"/>
      <c r="AG651" s="1" t="s">
        <v>21484</v>
      </c>
      <c r="AH651" s="1" t="s">
        <v>394</v>
      </c>
      <c r="AI651" s="80" t="s">
        <v>4</v>
      </c>
      <c r="AJ651" s="2"/>
      <c r="AK651" s="4"/>
      <c r="AL651" s="85"/>
      <c r="AM651" s="151" t="s">
        <v>28169</v>
      </c>
      <c r="AN651" s="16"/>
      <c r="AO651" s="166"/>
      <c r="AP651" s="5">
        <f t="shared" si="11"/>
        <v>0</v>
      </c>
      <c r="AQ651" s="16"/>
      <c r="AR651" s="205">
        <v>1</v>
      </c>
      <c r="AS651" s="16"/>
      <c r="AT651" s="16"/>
      <c r="AU651" s="16"/>
      <c r="AV651" s="16"/>
      <c r="AW651" s="16"/>
      <c r="AX651" s="16"/>
    </row>
    <row r="652" spans="1:50" customFormat="1" ht="15.75" hidden="1" customHeight="1" x14ac:dyDescent="0.2">
      <c r="A652" s="1" t="s">
        <v>29087</v>
      </c>
      <c r="B652" s="1" t="s">
        <v>29088</v>
      </c>
      <c r="C652" s="85" t="s">
        <v>97</v>
      </c>
      <c r="D652" s="85" t="s">
        <v>13090</v>
      </c>
      <c r="E652" s="41" t="s">
        <v>1800</v>
      </c>
      <c r="F652" s="85" t="s">
        <v>23</v>
      </c>
      <c r="G652" s="85" t="s">
        <v>29</v>
      </c>
      <c r="H652" s="85" t="s">
        <v>20690</v>
      </c>
      <c r="I652" s="1" t="s">
        <v>23561</v>
      </c>
      <c r="J652" s="85" t="s">
        <v>5308</v>
      </c>
      <c r="K652" s="7" t="s">
        <v>25669</v>
      </c>
      <c r="L652" s="2" t="s">
        <v>29197</v>
      </c>
      <c r="M652" s="7" t="s">
        <v>29196</v>
      </c>
      <c r="N652" s="2" t="s">
        <v>999</v>
      </c>
      <c r="O652" s="87">
        <v>0</v>
      </c>
      <c r="P652" s="87">
        <v>0</v>
      </c>
      <c r="Q652" s="87">
        <v>0</v>
      </c>
      <c r="R652" s="87">
        <v>0</v>
      </c>
      <c r="S652" s="87"/>
      <c r="T652" s="87"/>
      <c r="U652" s="85" t="s">
        <v>112</v>
      </c>
      <c r="V652" s="6"/>
      <c r="W652" s="3"/>
      <c r="X652" s="1"/>
      <c r="Y652" s="1"/>
      <c r="Z652" s="1"/>
      <c r="AA652" s="236"/>
      <c r="AB652" s="123" t="s">
        <v>97</v>
      </c>
      <c r="AC652" s="124" t="s">
        <v>29162</v>
      </c>
      <c r="AD652" s="41"/>
      <c r="AE652" s="204"/>
      <c r="AF652" s="203"/>
      <c r="AG652" s="1" t="s">
        <v>29183</v>
      </c>
      <c r="AH652" s="1" t="s">
        <v>394</v>
      </c>
      <c r="AI652" s="80" t="s">
        <v>4</v>
      </c>
      <c r="AJ652" s="2"/>
      <c r="AK652" s="4"/>
      <c r="AL652" s="85"/>
      <c r="AM652" s="151" t="s">
        <v>28169</v>
      </c>
      <c r="AN652" s="16"/>
      <c r="AO652" s="166"/>
      <c r="AP652" s="5">
        <f t="shared" si="11"/>
        <v>0</v>
      </c>
      <c r="AQ652" s="16"/>
      <c r="AR652" s="205">
        <v>1</v>
      </c>
      <c r="AS652" s="16"/>
      <c r="AT652" s="16"/>
      <c r="AU652" s="16"/>
      <c r="AV652" s="16"/>
      <c r="AW652" s="16"/>
      <c r="AX652" s="16"/>
    </row>
    <row r="653" spans="1:50" customFormat="1" ht="15.75" hidden="1" customHeight="1" x14ac:dyDescent="0.2">
      <c r="A653" s="1" t="s">
        <v>29089</v>
      </c>
      <c r="B653" s="1" t="s">
        <v>29090</v>
      </c>
      <c r="C653" s="85" t="s">
        <v>97</v>
      </c>
      <c r="D653" s="85" t="s">
        <v>13090</v>
      </c>
      <c r="E653" s="41" t="s">
        <v>1800</v>
      </c>
      <c r="F653" s="85" t="s">
        <v>25110</v>
      </c>
      <c r="G653" s="85" t="s">
        <v>29423</v>
      </c>
      <c r="H653" s="85" t="s">
        <v>20690</v>
      </c>
      <c r="I653" s="1" t="s">
        <v>29200</v>
      </c>
      <c r="J653" s="85" t="s">
        <v>105</v>
      </c>
      <c r="K653" s="7" t="s">
        <v>102</v>
      </c>
      <c r="L653" s="2" t="s">
        <v>271</v>
      </c>
      <c r="M653" s="7" t="s">
        <v>29204</v>
      </c>
      <c r="N653" s="2" t="s">
        <v>999</v>
      </c>
      <c r="O653" s="87">
        <v>0</v>
      </c>
      <c r="P653" s="87">
        <v>0</v>
      </c>
      <c r="Q653" s="87">
        <v>0</v>
      </c>
      <c r="R653" s="87">
        <v>0</v>
      </c>
      <c r="S653" s="87"/>
      <c r="T653" s="87"/>
      <c r="U653" s="85" t="s">
        <v>112</v>
      </c>
      <c r="V653" s="6"/>
      <c r="W653" s="3"/>
      <c r="X653" s="1"/>
      <c r="Y653" s="1" t="s">
        <v>109</v>
      </c>
      <c r="Z653" s="1"/>
      <c r="AA653" s="236"/>
      <c r="AB653" s="123" t="s">
        <v>97</v>
      </c>
      <c r="AC653" s="124" t="s">
        <v>29162</v>
      </c>
      <c r="AD653" s="41"/>
      <c r="AE653" s="204"/>
      <c r="AF653" s="203"/>
      <c r="AG653" s="1" t="s">
        <v>21484</v>
      </c>
      <c r="AH653" s="1" t="s">
        <v>155</v>
      </c>
      <c r="AI653" s="80" t="s">
        <v>4</v>
      </c>
      <c r="AJ653" s="2"/>
      <c r="AK653" s="4"/>
      <c r="AL653" s="85"/>
      <c r="AM653" s="151" t="s">
        <v>28169</v>
      </c>
      <c r="AN653" s="16"/>
      <c r="AO653" s="166"/>
      <c r="AP653" s="5">
        <f t="shared" si="11"/>
        <v>0</v>
      </c>
      <c r="AQ653" s="16"/>
      <c r="AR653" s="205">
        <v>1</v>
      </c>
      <c r="AS653" s="16"/>
      <c r="AT653" s="16"/>
      <c r="AU653" s="16"/>
      <c r="AV653" s="16"/>
      <c r="AW653" s="16"/>
      <c r="AX653" s="16"/>
    </row>
    <row r="654" spans="1:50" customFormat="1" ht="15.75" hidden="1" customHeight="1" x14ac:dyDescent="0.2">
      <c r="A654" s="1" t="s">
        <v>29091</v>
      </c>
      <c r="B654" s="1" t="s">
        <v>29092</v>
      </c>
      <c r="C654" s="85" t="s">
        <v>97</v>
      </c>
      <c r="D654" s="85" t="s">
        <v>13090</v>
      </c>
      <c r="E654" s="41" t="s">
        <v>1800</v>
      </c>
      <c r="F654" s="85" t="s">
        <v>68</v>
      </c>
      <c r="G654" s="85" t="s">
        <v>70</v>
      </c>
      <c r="H654" s="85" t="s">
        <v>20690</v>
      </c>
      <c r="I654" s="1" t="s">
        <v>21717</v>
      </c>
      <c r="J654" s="85" t="s">
        <v>105</v>
      </c>
      <c r="K654" s="7" t="s">
        <v>102</v>
      </c>
      <c r="L654" s="2" t="s">
        <v>637</v>
      </c>
      <c r="M654" s="7" t="s">
        <v>29205</v>
      </c>
      <c r="N654" s="2" t="s">
        <v>20755</v>
      </c>
      <c r="O654" s="87">
        <v>0</v>
      </c>
      <c r="P654" s="87">
        <v>0</v>
      </c>
      <c r="Q654" s="87">
        <v>0</v>
      </c>
      <c r="R654" s="87">
        <v>0</v>
      </c>
      <c r="S654" s="87"/>
      <c r="T654" s="87"/>
      <c r="U654" s="85" t="s">
        <v>112</v>
      </c>
      <c r="V654" s="6"/>
      <c r="W654" s="3"/>
      <c r="X654" s="1"/>
      <c r="Y654" s="1" t="s">
        <v>109</v>
      </c>
      <c r="Z654" s="1"/>
      <c r="AA654" s="236"/>
      <c r="AB654" s="123" t="s">
        <v>97</v>
      </c>
      <c r="AC654" s="124" t="s">
        <v>29162</v>
      </c>
      <c r="AD654" s="41"/>
      <c r="AE654" s="204"/>
      <c r="AF654" s="203"/>
      <c r="AG654" s="1" t="s">
        <v>29206</v>
      </c>
      <c r="AH654" s="1" t="s">
        <v>136</v>
      </c>
      <c r="AI654" s="80" t="s">
        <v>4</v>
      </c>
      <c r="AJ654" s="2"/>
      <c r="AK654" s="4"/>
      <c r="AL654" s="85"/>
      <c r="AM654" s="151" t="s">
        <v>28169</v>
      </c>
      <c r="AN654" s="16"/>
      <c r="AO654" s="166"/>
      <c r="AP654" s="5">
        <f t="shared" si="11"/>
        <v>0</v>
      </c>
      <c r="AQ654" s="16"/>
      <c r="AR654" s="205">
        <v>1</v>
      </c>
      <c r="AS654" s="16"/>
      <c r="AT654" s="16"/>
      <c r="AU654" s="16"/>
      <c r="AV654" s="16"/>
      <c r="AW654" s="16"/>
      <c r="AX654" s="16"/>
    </row>
    <row r="655" spans="1:50" customFormat="1" ht="15.75" hidden="1" customHeight="1" x14ac:dyDescent="0.2">
      <c r="A655" s="1" t="s">
        <v>29093</v>
      </c>
      <c r="B655" s="1" t="s">
        <v>29094</v>
      </c>
      <c r="C655" s="85" t="s">
        <v>97</v>
      </c>
      <c r="D655" s="85" t="s">
        <v>13090</v>
      </c>
      <c r="E655" s="41" t="s">
        <v>1800</v>
      </c>
      <c r="F655" s="85" t="s">
        <v>23</v>
      </c>
      <c r="G655" s="85" t="s">
        <v>25</v>
      </c>
      <c r="H655" s="85" t="s">
        <v>20690</v>
      </c>
      <c r="I655" s="1" t="s">
        <v>23605</v>
      </c>
      <c r="J655" s="85" t="s">
        <v>105</v>
      </c>
      <c r="K655" s="7" t="s">
        <v>102</v>
      </c>
      <c r="L655" s="2" t="s">
        <v>306</v>
      </c>
      <c r="M655" s="7" t="s">
        <v>29207</v>
      </c>
      <c r="N655" s="2">
        <v>926</v>
      </c>
      <c r="O655" s="87">
        <v>0</v>
      </c>
      <c r="P655" s="87">
        <v>0</v>
      </c>
      <c r="Q655" s="87">
        <v>0</v>
      </c>
      <c r="R655" s="87">
        <v>0</v>
      </c>
      <c r="S655" s="87"/>
      <c r="T655" s="87"/>
      <c r="U655" s="85" t="s">
        <v>112</v>
      </c>
      <c r="V655" s="6"/>
      <c r="W655" s="3"/>
      <c r="X655" s="1"/>
      <c r="Y655" s="1" t="s">
        <v>109</v>
      </c>
      <c r="Z655" s="1"/>
      <c r="AA655" s="236"/>
      <c r="AB655" s="123" t="s">
        <v>97</v>
      </c>
      <c r="AC655" s="124" t="s">
        <v>29162</v>
      </c>
      <c r="AD655" s="41"/>
      <c r="AE655" s="204"/>
      <c r="AF655" s="203"/>
      <c r="AG655" s="1" t="s">
        <v>29181</v>
      </c>
      <c r="AH655" s="1" t="s">
        <v>155</v>
      </c>
      <c r="AI655" s="80" t="s">
        <v>4</v>
      </c>
      <c r="AJ655" s="2" t="s">
        <v>29241</v>
      </c>
      <c r="AK655" s="4"/>
      <c r="AL655" s="85"/>
      <c r="AM655" s="151" t="s">
        <v>28169</v>
      </c>
      <c r="AN655" s="16"/>
      <c r="AO655" s="166"/>
      <c r="AP655" s="5">
        <f t="shared" si="11"/>
        <v>0</v>
      </c>
      <c r="AQ655" s="16"/>
      <c r="AR655" s="205">
        <v>1</v>
      </c>
      <c r="AS655" s="16"/>
      <c r="AT655" s="16"/>
      <c r="AU655" s="16"/>
      <c r="AV655" s="16"/>
      <c r="AW655" s="16"/>
      <c r="AX655" s="16"/>
    </row>
    <row r="656" spans="1:50" customFormat="1" ht="15.75" hidden="1" customHeight="1" x14ac:dyDescent="0.2">
      <c r="A656" s="1" t="s">
        <v>29095</v>
      </c>
      <c r="B656" s="1" t="s">
        <v>29096</v>
      </c>
      <c r="C656" s="85" t="s">
        <v>97</v>
      </c>
      <c r="D656" s="85" t="s">
        <v>13090</v>
      </c>
      <c r="E656" s="41" t="s">
        <v>1800</v>
      </c>
      <c r="F656" s="85" t="s">
        <v>34</v>
      </c>
      <c r="G656" s="85" t="s">
        <v>37</v>
      </c>
      <c r="H656" s="85" t="s">
        <v>20689</v>
      </c>
      <c r="I656" s="1" t="s">
        <v>21702</v>
      </c>
      <c r="J656" s="85" t="s">
        <v>105</v>
      </c>
      <c r="K656" s="7" t="s">
        <v>102</v>
      </c>
      <c r="L656" s="2" t="s">
        <v>363</v>
      </c>
      <c r="M656" s="7" t="s">
        <v>29209</v>
      </c>
      <c r="N656" s="2" t="s">
        <v>29208</v>
      </c>
      <c r="O656" s="87">
        <v>0</v>
      </c>
      <c r="P656" s="87">
        <v>0</v>
      </c>
      <c r="Q656" s="87">
        <v>0</v>
      </c>
      <c r="R656" s="87">
        <v>0</v>
      </c>
      <c r="S656" s="87"/>
      <c r="T656" s="87"/>
      <c r="U656" s="85" t="s">
        <v>112</v>
      </c>
      <c r="V656" s="6"/>
      <c r="W656" s="3"/>
      <c r="X656" s="1"/>
      <c r="Y656" s="1"/>
      <c r="Z656" s="1"/>
      <c r="AA656" s="236"/>
      <c r="AB656" s="123" t="s">
        <v>97</v>
      </c>
      <c r="AC656" s="124" t="s">
        <v>29162</v>
      </c>
      <c r="AD656" s="41"/>
      <c r="AE656" s="204"/>
      <c r="AF656" s="203"/>
      <c r="AG656" s="1" t="s">
        <v>29164</v>
      </c>
      <c r="AH656" s="1" t="s">
        <v>121</v>
      </c>
      <c r="AI656" s="80" t="s">
        <v>4</v>
      </c>
      <c r="AJ656" s="2"/>
      <c r="AK656" s="4"/>
      <c r="AL656" s="85"/>
      <c r="AM656" s="151" t="s">
        <v>28169</v>
      </c>
      <c r="AN656" s="16"/>
      <c r="AO656" s="166"/>
      <c r="AP656" s="5">
        <f t="shared" si="11"/>
        <v>0</v>
      </c>
      <c r="AQ656" s="16"/>
      <c r="AR656" s="205">
        <v>1</v>
      </c>
      <c r="AS656" s="16"/>
      <c r="AT656" s="16"/>
      <c r="AU656" s="16"/>
      <c r="AV656" s="16"/>
      <c r="AW656" s="16"/>
      <c r="AX656" s="16"/>
    </row>
    <row r="657" spans="1:50" customFormat="1" ht="15.75" hidden="1" customHeight="1" x14ac:dyDescent="0.2">
      <c r="A657" s="1" t="s">
        <v>29097</v>
      </c>
      <c r="B657" s="1" t="s">
        <v>29098</v>
      </c>
      <c r="C657" s="85" t="s">
        <v>97</v>
      </c>
      <c r="D657" s="85" t="s">
        <v>13090</v>
      </c>
      <c r="E657" s="41" t="s">
        <v>1800</v>
      </c>
      <c r="F657" s="85" t="s">
        <v>25110</v>
      </c>
      <c r="G657" s="85" t="s">
        <v>29423</v>
      </c>
      <c r="H657" s="85" t="s">
        <v>20690</v>
      </c>
      <c r="I657" s="1" t="s">
        <v>29200</v>
      </c>
      <c r="J657" s="85" t="s">
        <v>105</v>
      </c>
      <c r="K657" s="7" t="s">
        <v>102</v>
      </c>
      <c r="L657" s="2" t="s">
        <v>322</v>
      </c>
      <c r="M657" s="7" t="s">
        <v>4000</v>
      </c>
      <c r="N657" s="2" t="s">
        <v>29210</v>
      </c>
      <c r="O657" s="87">
        <v>0</v>
      </c>
      <c r="P657" s="87">
        <v>0</v>
      </c>
      <c r="Q657" s="87">
        <v>0</v>
      </c>
      <c r="R657" s="87">
        <v>0</v>
      </c>
      <c r="S657" s="87"/>
      <c r="T657" s="87"/>
      <c r="U657" s="85" t="s">
        <v>112</v>
      </c>
      <c r="V657" s="6"/>
      <c r="W657" s="3"/>
      <c r="X657" s="1"/>
      <c r="Y657" s="1" t="s">
        <v>472</v>
      </c>
      <c r="Z657" s="1"/>
      <c r="AA657" s="236"/>
      <c r="AB657" s="123" t="s">
        <v>97</v>
      </c>
      <c r="AC657" s="124" t="s">
        <v>29162</v>
      </c>
      <c r="AD657" s="41"/>
      <c r="AE657" s="204"/>
      <c r="AF657" s="203"/>
      <c r="AG657" s="1" t="s">
        <v>29211</v>
      </c>
      <c r="AH657" s="1" t="s">
        <v>155</v>
      </c>
      <c r="AI657" s="80" t="s">
        <v>4</v>
      </c>
      <c r="AJ657" s="2" t="s">
        <v>29242</v>
      </c>
      <c r="AK657" s="4"/>
      <c r="AL657" s="85"/>
      <c r="AM657" s="151" t="s">
        <v>28169</v>
      </c>
      <c r="AN657" s="16"/>
      <c r="AO657" s="166"/>
      <c r="AP657" s="5">
        <f t="shared" si="11"/>
        <v>0</v>
      </c>
      <c r="AQ657" s="16"/>
      <c r="AR657" s="205">
        <v>1</v>
      </c>
      <c r="AS657" s="16"/>
      <c r="AT657" s="16"/>
      <c r="AU657" s="16"/>
      <c r="AV657" s="16"/>
      <c r="AW657" s="16"/>
      <c r="AX657" s="16"/>
    </row>
    <row r="658" spans="1:50" customFormat="1" ht="15.75" hidden="1" customHeight="1" x14ac:dyDescent="0.2">
      <c r="A658" s="1" t="s">
        <v>29099</v>
      </c>
      <c r="B658" s="1" t="s">
        <v>29100</v>
      </c>
      <c r="C658" s="85" t="s">
        <v>97</v>
      </c>
      <c r="D658" s="85" t="s">
        <v>13090</v>
      </c>
      <c r="E658" s="41" t="s">
        <v>392</v>
      </c>
      <c r="F658" s="85" t="s">
        <v>25110</v>
      </c>
      <c r="G658" s="85" t="s">
        <v>13789</v>
      </c>
      <c r="H658" s="85" t="s">
        <v>20690</v>
      </c>
      <c r="I658" s="1" t="s">
        <v>21705</v>
      </c>
      <c r="J658" s="85" t="s">
        <v>105</v>
      </c>
      <c r="K658" s="7" t="s">
        <v>102</v>
      </c>
      <c r="L658" s="2" t="s">
        <v>352</v>
      </c>
      <c r="M658" s="7" t="s">
        <v>29212</v>
      </c>
      <c r="N658" s="2" t="s">
        <v>587</v>
      </c>
      <c r="O658" s="87">
        <v>0</v>
      </c>
      <c r="P658" s="87">
        <v>0</v>
      </c>
      <c r="Q658" s="87">
        <v>0</v>
      </c>
      <c r="R658" s="87">
        <v>0</v>
      </c>
      <c r="S658" s="87"/>
      <c r="T658" s="87"/>
      <c r="U658" s="85" t="s">
        <v>112</v>
      </c>
      <c r="V658" s="6"/>
      <c r="W658" s="3"/>
      <c r="X658" s="1"/>
      <c r="Y658" s="1" t="s">
        <v>561</v>
      </c>
      <c r="Z658" s="1"/>
      <c r="AA658" s="236"/>
      <c r="AB658" s="123" t="s">
        <v>97</v>
      </c>
      <c r="AC658" s="124" t="s">
        <v>21491</v>
      </c>
      <c r="AD658" s="41"/>
      <c r="AE658" s="204"/>
      <c r="AF658" s="203"/>
      <c r="AG658" s="1" t="s">
        <v>21492</v>
      </c>
      <c r="AH658" s="1" t="s">
        <v>589</v>
      </c>
      <c r="AI658" s="80" t="s">
        <v>4</v>
      </c>
      <c r="AJ658" s="2"/>
      <c r="AK658" s="4"/>
      <c r="AL658" s="85"/>
      <c r="AM658" s="151" t="s">
        <v>28169</v>
      </c>
      <c r="AN658" s="16"/>
      <c r="AO658" s="166"/>
      <c r="AP658" s="5">
        <f t="shared" si="11"/>
        <v>0</v>
      </c>
      <c r="AQ658" s="16"/>
      <c r="AR658" s="205">
        <v>1</v>
      </c>
      <c r="AS658" s="16"/>
      <c r="AT658" s="16"/>
      <c r="AU658" s="16"/>
      <c r="AV658" s="16"/>
      <c r="AW658" s="16"/>
      <c r="AX658" s="16"/>
    </row>
    <row r="659" spans="1:50" customFormat="1" ht="15.75" hidden="1" customHeight="1" x14ac:dyDescent="0.2">
      <c r="A659" s="1" t="s">
        <v>29101</v>
      </c>
      <c r="B659" s="1" t="s">
        <v>29102</v>
      </c>
      <c r="C659" s="85" t="s">
        <v>97</v>
      </c>
      <c r="D659" s="85" t="s">
        <v>13090</v>
      </c>
      <c r="E659" s="41" t="s">
        <v>392</v>
      </c>
      <c r="F659" s="85" t="s">
        <v>34</v>
      </c>
      <c r="G659" s="85" t="s">
        <v>37</v>
      </c>
      <c r="H659" s="85" t="s">
        <v>20689</v>
      </c>
      <c r="I659" s="1" t="s">
        <v>21695</v>
      </c>
      <c r="J659" s="85" t="s">
        <v>105</v>
      </c>
      <c r="K659" s="7" t="s">
        <v>102</v>
      </c>
      <c r="L659" s="2" t="s">
        <v>219</v>
      </c>
      <c r="M659" s="7" t="s">
        <v>29213</v>
      </c>
      <c r="N659" s="2" t="s">
        <v>193</v>
      </c>
      <c r="O659" s="87">
        <v>0</v>
      </c>
      <c r="P659" s="87">
        <v>0</v>
      </c>
      <c r="Q659" s="87">
        <v>0</v>
      </c>
      <c r="R659" s="87">
        <v>0</v>
      </c>
      <c r="S659" s="87"/>
      <c r="T659" s="87"/>
      <c r="U659" s="85" t="s">
        <v>112</v>
      </c>
      <c r="V659" s="6"/>
      <c r="W659" s="3"/>
      <c r="X659" s="1"/>
      <c r="Y659" s="1"/>
      <c r="Z659" s="1"/>
      <c r="AA659" s="236"/>
      <c r="AB659" s="123" t="s">
        <v>97</v>
      </c>
      <c r="AC659" s="124" t="s">
        <v>21491</v>
      </c>
      <c r="AD659" s="41"/>
      <c r="AE659" s="204"/>
      <c r="AF659" s="203"/>
      <c r="AG659" s="1" t="s">
        <v>21480</v>
      </c>
      <c r="AH659" s="1" t="s">
        <v>121</v>
      </c>
      <c r="AI659" s="80" t="s">
        <v>4</v>
      </c>
      <c r="AJ659" s="2"/>
      <c r="AK659" s="4"/>
      <c r="AL659" s="85"/>
      <c r="AM659" s="151" t="s">
        <v>28169</v>
      </c>
      <c r="AN659" s="16"/>
      <c r="AO659" s="166"/>
      <c r="AP659" s="5">
        <f t="shared" si="11"/>
        <v>0</v>
      </c>
      <c r="AQ659" s="16"/>
      <c r="AR659" s="205">
        <v>1</v>
      </c>
      <c r="AS659" s="16"/>
      <c r="AT659" s="16"/>
      <c r="AU659" s="16"/>
      <c r="AV659" s="16"/>
      <c r="AW659" s="16"/>
      <c r="AX659" s="16"/>
    </row>
    <row r="660" spans="1:50" customFormat="1" ht="15.75" hidden="1" customHeight="1" x14ac:dyDescent="0.2">
      <c r="A660" s="1" t="s">
        <v>29103</v>
      </c>
      <c r="B660" s="1" t="s">
        <v>29104</v>
      </c>
      <c r="C660" s="85" t="s">
        <v>97</v>
      </c>
      <c r="D660" s="85" t="s">
        <v>13090</v>
      </c>
      <c r="E660" s="41" t="s">
        <v>392</v>
      </c>
      <c r="F660" s="85" t="s">
        <v>23</v>
      </c>
      <c r="G660" s="85" t="s">
        <v>29</v>
      </c>
      <c r="H660" s="85" t="s">
        <v>20690</v>
      </c>
      <c r="I660" s="1" t="s">
        <v>29203</v>
      </c>
      <c r="J660" s="85" t="s">
        <v>105</v>
      </c>
      <c r="K660" s="7" t="s">
        <v>102</v>
      </c>
      <c r="L660" s="2" t="s">
        <v>322</v>
      </c>
      <c r="M660" s="7" t="s">
        <v>433</v>
      </c>
      <c r="N660" s="2" t="s">
        <v>15444</v>
      </c>
      <c r="O660" s="87">
        <v>109180</v>
      </c>
      <c r="P660" s="87">
        <v>0</v>
      </c>
      <c r="Q660" s="87">
        <v>109180</v>
      </c>
      <c r="R660" s="87">
        <v>0</v>
      </c>
      <c r="S660" s="87"/>
      <c r="T660" s="87"/>
      <c r="U660" s="85">
        <v>2023</v>
      </c>
      <c r="V660" s="6"/>
      <c r="W660" s="3"/>
      <c r="X660" s="1"/>
      <c r="Y660" s="1" t="s">
        <v>109</v>
      </c>
      <c r="Z660" s="1"/>
      <c r="AA660" s="236"/>
      <c r="AB660" s="123" t="s">
        <v>97</v>
      </c>
      <c r="AC660" s="124" t="s">
        <v>21493</v>
      </c>
      <c r="AD660" s="41"/>
      <c r="AE660" s="204"/>
      <c r="AF660" s="203"/>
      <c r="AG660" s="1" t="s">
        <v>21484</v>
      </c>
      <c r="AH660" s="1" t="s">
        <v>394</v>
      </c>
      <c r="AI660" s="80" t="s">
        <v>4</v>
      </c>
      <c r="AJ660" s="2" t="s">
        <v>1347</v>
      </c>
      <c r="AK660" s="4"/>
      <c r="AL660" s="85"/>
      <c r="AM660" s="151" t="s">
        <v>28169</v>
      </c>
      <c r="AN660" s="16"/>
      <c r="AO660" s="166"/>
      <c r="AP660" s="5">
        <f t="shared" si="11"/>
        <v>0</v>
      </c>
      <c r="AQ660" s="16"/>
      <c r="AR660" s="205">
        <v>1</v>
      </c>
      <c r="AS660" s="16"/>
      <c r="AT660" s="16"/>
      <c r="AU660" s="16"/>
      <c r="AV660" s="16"/>
      <c r="AW660" s="16"/>
      <c r="AX660" s="16"/>
    </row>
    <row r="661" spans="1:50" customFormat="1" ht="15.75" hidden="1" customHeight="1" x14ac:dyDescent="0.2">
      <c r="A661" s="1" t="s">
        <v>29105</v>
      </c>
      <c r="B661" s="1" t="s">
        <v>29106</v>
      </c>
      <c r="C661" s="85" t="s">
        <v>97</v>
      </c>
      <c r="D661" s="85" t="s">
        <v>13090</v>
      </c>
      <c r="E661" s="41" t="s">
        <v>1800</v>
      </c>
      <c r="F661" s="85" t="s">
        <v>23</v>
      </c>
      <c r="G661" s="85" t="s">
        <v>29</v>
      </c>
      <c r="H661" s="85" t="s">
        <v>20690</v>
      </c>
      <c r="I661" s="1" t="s">
        <v>23561</v>
      </c>
      <c r="J661" s="85" t="s">
        <v>4447</v>
      </c>
      <c r="K661" s="7" t="s">
        <v>4988</v>
      </c>
      <c r="L661" s="2" t="s">
        <v>26197</v>
      </c>
      <c r="M661" s="7" t="s">
        <v>26216</v>
      </c>
      <c r="N661" s="2" t="s">
        <v>999</v>
      </c>
      <c r="O661" s="87">
        <v>0</v>
      </c>
      <c r="P661" s="87">
        <v>0</v>
      </c>
      <c r="Q661" s="87">
        <v>0</v>
      </c>
      <c r="R661" s="87">
        <v>0</v>
      </c>
      <c r="S661" s="87"/>
      <c r="T661" s="87"/>
      <c r="U661" s="85" t="s">
        <v>112</v>
      </c>
      <c r="V661" s="6"/>
      <c r="W661" s="3"/>
      <c r="X661" s="1"/>
      <c r="Y661" s="1" t="s">
        <v>21890</v>
      </c>
      <c r="Z661" s="1"/>
      <c r="AA661" s="236"/>
      <c r="AB661" s="123" t="s">
        <v>97</v>
      </c>
      <c r="AC661" s="124" t="s">
        <v>29162</v>
      </c>
      <c r="AD661" s="41"/>
      <c r="AE661" s="204"/>
      <c r="AF661" s="203"/>
      <c r="AG661" s="1" t="s">
        <v>29183</v>
      </c>
      <c r="AH661" s="1" t="s">
        <v>394</v>
      </c>
      <c r="AI661" s="80" t="s">
        <v>4</v>
      </c>
      <c r="AJ661" s="2"/>
      <c r="AK661" s="4"/>
      <c r="AL661" s="85"/>
      <c r="AM661" s="151" t="s">
        <v>28169</v>
      </c>
      <c r="AN661" s="16"/>
      <c r="AO661" s="166"/>
      <c r="AP661" s="5">
        <f t="shared" si="11"/>
        <v>0</v>
      </c>
      <c r="AQ661" s="16"/>
      <c r="AR661" s="205">
        <v>1</v>
      </c>
      <c r="AS661" s="16"/>
      <c r="AT661" s="16"/>
      <c r="AU661" s="16"/>
      <c r="AV661" s="16"/>
      <c r="AW661" s="16"/>
      <c r="AX661" s="16"/>
    </row>
    <row r="662" spans="1:50" customFormat="1" ht="15.75" hidden="1" customHeight="1" x14ac:dyDescent="0.2">
      <c r="A662" s="1" t="s">
        <v>29107</v>
      </c>
      <c r="B662" s="1" t="s">
        <v>29108</v>
      </c>
      <c r="C662" s="85" t="s">
        <v>97</v>
      </c>
      <c r="D662" s="85" t="s">
        <v>13090</v>
      </c>
      <c r="E662" s="41" t="s">
        <v>110</v>
      </c>
      <c r="F662" s="85" t="s">
        <v>23</v>
      </c>
      <c r="G662" s="85" t="s">
        <v>24</v>
      </c>
      <c r="H662" s="85" t="s">
        <v>20690</v>
      </c>
      <c r="I662" s="1" t="s">
        <v>23606</v>
      </c>
      <c r="J662" s="85" t="s">
        <v>105</v>
      </c>
      <c r="K662" s="7" t="s">
        <v>102</v>
      </c>
      <c r="L662" s="2" t="s">
        <v>337</v>
      </c>
      <c r="M662" s="7" t="s">
        <v>29214</v>
      </c>
      <c r="N662" s="2" t="s">
        <v>21912</v>
      </c>
      <c r="O662" s="87">
        <v>164129</v>
      </c>
      <c r="P662" s="87">
        <v>0</v>
      </c>
      <c r="Q662" s="87">
        <v>164129</v>
      </c>
      <c r="R662" s="87">
        <v>0</v>
      </c>
      <c r="S662" s="87"/>
      <c r="T662" s="87"/>
      <c r="U662" s="85">
        <v>2021</v>
      </c>
      <c r="V662" s="6"/>
      <c r="W662" s="3"/>
      <c r="X662" s="1"/>
      <c r="Y662" s="1" t="s">
        <v>172</v>
      </c>
      <c r="Z662" s="1"/>
      <c r="AA662" s="236"/>
      <c r="AB662" s="123" t="s">
        <v>97</v>
      </c>
      <c r="AC662" s="124" t="s">
        <v>29162</v>
      </c>
      <c r="AD662" s="41"/>
      <c r="AE662" s="204"/>
      <c r="AF662" s="203"/>
      <c r="AG662" s="1" t="s">
        <v>29180</v>
      </c>
      <c r="AH662" s="1" t="s">
        <v>155</v>
      </c>
      <c r="AI662" s="80" t="s">
        <v>4</v>
      </c>
      <c r="AJ662" s="2"/>
      <c r="AK662" s="4"/>
      <c r="AL662" s="85"/>
      <c r="AM662" s="151" t="s">
        <v>28169</v>
      </c>
      <c r="AN662" s="16"/>
      <c r="AO662" s="166"/>
      <c r="AP662" s="5">
        <f t="shared" si="11"/>
        <v>0</v>
      </c>
      <c r="AQ662" s="16"/>
      <c r="AR662" s="205">
        <v>1</v>
      </c>
      <c r="AS662" s="16"/>
      <c r="AT662" s="16"/>
      <c r="AU662" s="16"/>
      <c r="AV662" s="16"/>
      <c r="AW662" s="16"/>
      <c r="AX662" s="16"/>
    </row>
    <row r="663" spans="1:50" customFormat="1" ht="15.75" hidden="1" customHeight="1" x14ac:dyDescent="0.2">
      <c r="A663" s="1" t="s">
        <v>29109</v>
      </c>
      <c r="B663" s="1" t="s">
        <v>29110</v>
      </c>
      <c r="C663" s="85" t="s">
        <v>97</v>
      </c>
      <c r="D663" s="85" t="s">
        <v>13090</v>
      </c>
      <c r="E663" s="41" t="s">
        <v>1800</v>
      </c>
      <c r="F663" s="85" t="s">
        <v>23</v>
      </c>
      <c r="G663" s="85" t="s">
        <v>25</v>
      </c>
      <c r="H663" s="85" t="s">
        <v>20690</v>
      </c>
      <c r="I663" s="1" t="s">
        <v>23605</v>
      </c>
      <c r="J663" s="85" t="s">
        <v>105</v>
      </c>
      <c r="K663" s="7" t="s">
        <v>102</v>
      </c>
      <c r="L663" s="2" t="s">
        <v>206</v>
      </c>
      <c r="M663" s="7" t="s">
        <v>23786</v>
      </c>
      <c r="N663" s="2" t="s">
        <v>15444</v>
      </c>
      <c r="O663" s="87">
        <v>0</v>
      </c>
      <c r="P663" s="87">
        <v>0</v>
      </c>
      <c r="Q663" s="87">
        <v>0</v>
      </c>
      <c r="R663" s="87">
        <v>0</v>
      </c>
      <c r="S663" s="87"/>
      <c r="T663" s="87"/>
      <c r="U663" s="85" t="s">
        <v>112</v>
      </c>
      <c r="V663" s="6"/>
      <c r="W663" s="3"/>
      <c r="X663" s="1"/>
      <c r="Y663" s="1" t="s">
        <v>109</v>
      </c>
      <c r="Z663" s="1"/>
      <c r="AA663" s="236"/>
      <c r="AB663" s="123" t="s">
        <v>97</v>
      </c>
      <c r="AC663" s="124" t="s">
        <v>29162</v>
      </c>
      <c r="AD663" s="41"/>
      <c r="AE663" s="204"/>
      <c r="AF663" s="203"/>
      <c r="AG663" s="1" t="s">
        <v>29181</v>
      </c>
      <c r="AH663" s="1" t="s">
        <v>155</v>
      </c>
      <c r="AI663" s="80" t="s">
        <v>4</v>
      </c>
      <c r="AJ663" s="2"/>
      <c r="AK663" s="4"/>
      <c r="AL663" s="85"/>
      <c r="AM663" s="151" t="s">
        <v>28169</v>
      </c>
      <c r="AN663" s="16"/>
      <c r="AO663" s="166"/>
      <c r="AP663" s="5">
        <f t="shared" si="11"/>
        <v>0</v>
      </c>
      <c r="AQ663" s="16"/>
      <c r="AR663" s="205">
        <v>1</v>
      </c>
      <c r="AS663" s="16"/>
      <c r="AT663" s="16"/>
      <c r="AU663" s="16"/>
      <c r="AV663" s="16"/>
      <c r="AW663" s="16"/>
      <c r="AX663" s="16"/>
    </row>
    <row r="664" spans="1:50" customFormat="1" ht="15.6" hidden="1" customHeight="1" x14ac:dyDescent="0.2">
      <c r="A664" s="1" t="s">
        <v>29111</v>
      </c>
      <c r="B664" s="1" t="s">
        <v>29112</v>
      </c>
      <c r="C664" s="85" t="s">
        <v>97</v>
      </c>
      <c r="D664" s="85" t="s">
        <v>13090</v>
      </c>
      <c r="E664" s="41" t="s">
        <v>392</v>
      </c>
      <c r="F664" s="85" t="s">
        <v>25110</v>
      </c>
      <c r="G664" s="85" t="s">
        <v>13789</v>
      </c>
      <c r="H664" s="85" t="s">
        <v>20690</v>
      </c>
      <c r="I664" s="1" t="s">
        <v>21705</v>
      </c>
      <c r="J664" s="85" t="s">
        <v>105</v>
      </c>
      <c r="K664" s="7" t="s">
        <v>102</v>
      </c>
      <c r="L664" s="2" t="s">
        <v>333</v>
      </c>
      <c r="M664" s="7" t="s">
        <v>29215</v>
      </c>
      <c r="N664" s="2" t="s">
        <v>1189</v>
      </c>
      <c r="O664" s="87">
        <v>0</v>
      </c>
      <c r="P664" s="87">
        <v>0</v>
      </c>
      <c r="Q664" s="87">
        <v>0</v>
      </c>
      <c r="R664" s="87">
        <v>0</v>
      </c>
      <c r="S664" s="87"/>
      <c r="T664" s="87"/>
      <c r="U664" s="85" t="s">
        <v>112</v>
      </c>
      <c r="V664" s="6"/>
      <c r="W664" s="3"/>
      <c r="X664" s="1"/>
      <c r="Y664" s="1"/>
      <c r="Z664" s="1"/>
      <c r="AA664" s="236"/>
      <c r="AB664" s="123" t="s">
        <v>97</v>
      </c>
      <c r="AC664" s="124" t="s">
        <v>21491</v>
      </c>
      <c r="AD664" s="41"/>
      <c r="AE664" s="204"/>
      <c r="AF664" s="203"/>
      <c r="AG664" s="1" t="s">
        <v>21492</v>
      </c>
      <c r="AH664" s="1" t="s">
        <v>589</v>
      </c>
      <c r="AI664" s="80" t="s">
        <v>4</v>
      </c>
      <c r="AJ664" s="2" t="s">
        <v>26240</v>
      </c>
      <c r="AK664" s="4"/>
      <c r="AL664" s="85"/>
      <c r="AM664" s="151" t="s">
        <v>28169</v>
      </c>
      <c r="AN664" s="16"/>
      <c r="AO664" s="166"/>
      <c r="AP664" s="5">
        <f t="shared" si="11"/>
        <v>0</v>
      </c>
      <c r="AQ664" s="16"/>
      <c r="AR664" s="205">
        <v>1</v>
      </c>
      <c r="AS664" s="16"/>
      <c r="AT664" s="16"/>
      <c r="AU664" s="16"/>
      <c r="AV664" s="16"/>
      <c r="AW664" s="16"/>
      <c r="AX664" s="16"/>
    </row>
    <row r="665" spans="1:50" customFormat="1" ht="15.75" hidden="1" customHeight="1" x14ac:dyDescent="0.2">
      <c r="A665" s="1" t="s">
        <v>29113</v>
      </c>
      <c r="B665" s="1" t="s">
        <v>29114</v>
      </c>
      <c r="C665" s="85" t="s">
        <v>97</v>
      </c>
      <c r="D665" s="85" t="s">
        <v>13090</v>
      </c>
      <c r="E665" s="41" t="s">
        <v>392</v>
      </c>
      <c r="F665" s="85" t="s">
        <v>25110</v>
      </c>
      <c r="G665" s="85" t="s">
        <v>13789</v>
      </c>
      <c r="H665" s="85" t="s">
        <v>20690</v>
      </c>
      <c r="I665" s="1" t="s">
        <v>21705</v>
      </c>
      <c r="J665" s="85" t="s">
        <v>105</v>
      </c>
      <c r="K665" s="7" t="s">
        <v>102</v>
      </c>
      <c r="L665" s="2" t="s">
        <v>677</v>
      </c>
      <c r="M665" s="7" t="s">
        <v>29216</v>
      </c>
      <c r="N665" s="2" t="s">
        <v>587</v>
      </c>
      <c r="O665" s="87">
        <v>0</v>
      </c>
      <c r="P665" s="87">
        <v>0</v>
      </c>
      <c r="Q665" s="87">
        <v>0</v>
      </c>
      <c r="R665" s="87">
        <v>0</v>
      </c>
      <c r="S665" s="87"/>
      <c r="T665" s="87"/>
      <c r="U665" s="85" t="s">
        <v>112</v>
      </c>
      <c r="V665" s="6"/>
      <c r="W665" s="3"/>
      <c r="X665" s="1"/>
      <c r="Y665" s="1"/>
      <c r="Z665" s="1"/>
      <c r="AA665" s="236"/>
      <c r="AB665" s="123" t="s">
        <v>97</v>
      </c>
      <c r="AC665" s="124" t="s">
        <v>21491</v>
      </c>
      <c r="AD665" s="41"/>
      <c r="AE665" s="204"/>
      <c r="AF665" s="203"/>
      <c r="AG665" s="1" t="s">
        <v>21492</v>
      </c>
      <c r="AH665" s="1" t="s">
        <v>589</v>
      </c>
      <c r="AI665" s="80" t="s">
        <v>4</v>
      </c>
      <c r="AJ665" s="2"/>
      <c r="AK665" s="4"/>
      <c r="AL665" s="85"/>
      <c r="AM665" s="151" t="s">
        <v>28169</v>
      </c>
      <c r="AN665" s="16"/>
      <c r="AO665" s="166"/>
      <c r="AP665" s="5">
        <f t="shared" si="11"/>
        <v>0</v>
      </c>
      <c r="AQ665" s="16"/>
      <c r="AR665" s="205">
        <v>1</v>
      </c>
      <c r="AS665" s="16"/>
      <c r="AT665" s="16"/>
      <c r="AU665" s="16"/>
      <c r="AV665" s="16"/>
      <c r="AW665" s="16"/>
      <c r="AX665" s="16"/>
    </row>
    <row r="666" spans="1:50" customFormat="1" ht="15.75" hidden="1" customHeight="1" x14ac:dyDescent="0.2">
      <c r="A666" s="1" t="s">
        <v>29115</v>
      </c>
      <c r="B666" s="1" t="s">
        <v>29116</v>
      </c>
      <c r="C666" s="85" t="s">
        <v>97</v>
      </c>
      <c r="D666" s="85" t="s">
        <v>13090</v>
      </c>
      <c r="E666" s="41" t="s">
        <v>1800</v>
      </c>
      <c r="F666" s="85" t="s">
        <v>34</v>
      </c>
      <c r="G666" s="85" t="s">
        <v>37</v>
      </c>
      <c r="H666" s="85" t="s">
        <v>20689</v>
      </c>
      <c r="I666" s="1" t="s">
        <v>21702</v>
      </c>
      <c r="J666" s="85" t="s">
        <v>105</v>
      </c>
      <c r="K666" s="7" t="s">
        <v>102</v>
      </c>
      <c r="L666" s="2" t="s">
        <v>363</v>
      </c>
      <c r="M666" s="7" t="s">
        <v>29218</v>
      </c>
      <c r="N666" s="2" t="s">
        <v>29217</v>
      </c>
      <c r="O666" s="87">
        <v>0</v>
      </c>
      <c r="P666" s="87">
        <v>0</v>
      </c>
      <c r="Q666" s="87">
        <v>0</v>
      </c>
      <c r="R666" s="87">
        <v>0</v>
      </c>
      <c r="S666" s="87"/>
      <c r="T666" s="87"/>
      <c r="U666" s="85" t="s">
        <v>112</v>
      </c>
      <c r="V666" s="6"/>
      <c r="W666" s="3"/>
      <c r="X666" s="1"/>
      <c r="Y666" s="1"/>
      <c r="Z666" s="1"/>
      <c r="AA666" s="236"/>
      <c r="AB666" s="123" t="s">
        <v>97</v>
      </c>
      <c r="AC666" s="124" t="s">
        <v>29162</v>
      </c>
      <c r="AD666" s="41"/>
      <c r="AE666" s="204"/>
      <c r="AF666" s="203"/>
      <c r="AG666" s="1" t="s">
        <v>29164</v>
      </c>
      <c r="AH666" s="1" t="s">
        <v>121</v>
      </c>
      <c r="AI666" s="80" t="s">
        <v>4</v>
      </c>
      <c r="AJ666" s="2"/>
      <c r="AK666" s="4"/>
      <c r="AL666" s="85"/>
      <c r="AM666" s="151" t="s">
        <v>28169</v>
      </c>
      <c r="AN666" s="16"/>
      <c r="AO666" s="166"/>
      <c r="AP666" s="5">
        <f t="shared" si="11"/>
        <v>0</v>
      </c>
      <c r="AQ666" s="16"/>
      <c r="AR666" s="205">
        <v>1</v>
      </c>
      <c r="AS666" s="16"/>
      <c r="AT666" s="16"/>
      <c r="AU666" s="16"/>
      <c r="AV666" s="16"/>
      <c r="AW666" s="16"/>
      <c r="AX666" s="16"/>
    </row>
    <row r="667" spans="1:50" customFormat="1" ht="15.75" hidden="1" customHeight="1" x14ac:dyDescent="0.2">
      <c r="A667" s="1" t="s">
        <v>29117</v>
      </c>
      <c r="B667" s="1" t="s">
        <v>29118</v>
      </c>
      <c r="C667" s="85" t="s">
        <v>97</v>
      </c>
      <c r="D667" s="85" t="s">
        <v>13090</v>
      </c>
      <c r="E667" s="41" t="s">
        <v>392</v>
      </c>
      <c r="F667" s="85" t="s">
        <v>25110</v>
      </c>
      <c r="G667" s="85" t="s">
        <v>13789</v>
      </c>
      <c r="H667" s="85" t="s">
        <v>20690</v>
      </c>
      <c r="I667" s="1" t="s">
        <v>21705</v>
      </c>
      <c r="J667" s="85" t="s">
        <v>105</v>
      </c>
      <c r="K667" s="7" t="s">
        <v>102</v>
      </c>
      <c r="L667" s="2" t="s">
        <v>352</v>
      </c>
      <c r="M667" s="7" t="s">
        <v>29219</v>
      </c>
      <c r="N667" s="2" t="s">
        <v>587</v>
      </c>
      <c r="O667" s="87">
        <v>0</v>
      </c>
      <c r="P667" s="87">
        <v>0</v>
      </c>
      <c r="Q667" s="87">
        <v>0</v>
      </c>
      <c r="R667" s="87">
        <v>0</v>
      </c>
      <c r="S667" s="87"/>
      <c r="T667" s="87"/>
      <c r="U667" s="85" t="s">
        <v>112</v>
      </c>
      <c r="V667" s="6"/>
      <c r="W667" s="3"/>
      <c r="X667" s="1"/>
      <c r="Y667" s="1" t="s">
        <v>561</v>
      </c>
      <c r="Z667" s="1"/>
      <c r="AA667" s="236"/>
      <c r="AB667" s="123" t="s">
        <v>97</v>
      </c>
      <c r="AC667" s="124" t="s">
        <v>21491</v>
      </c>
      <c r="AD667" s="41"/>
      <c r="AE667" s="204"/>
      <c r="AF667" s="203"/>
      <c r="AG667" s="1" t="s">
        <v>21492</v>
      </c>
      <c r="AH667" s="1" t="s">
        <v>589</v>
      </c>
      <c r="AI667" s="80" t="s">
        <v>4</v>
      </c>
      <c r="AJ667" s="2"/>
      <c r="AK667" s="4"/>
      <c r="AL667" s="85"/>
      <c r="AM667" s="151" t="s">
        <v>28169</v>
      </c>
      <c r="AN667" s="16"/>
      <c r="AO667" s="166"/>
      <c r="AP667" s="5">
        <f t="shared" si="11"/>
        <v>0</v>
      </c>
      <c r="AQ667" s="16"/>
      <c r="AR667" s="205">
        <v>1</v>
      </c>
      <c r="AS667" s="16"/>
      <c r="AT667" s="16"/>
      <c r="AU667" s="16"/>
      <c r="AV667" s="16"/>
      <c r="AW667" s="16"/>
      <c r="AX667" s="16"/>
    </row>
    <row r="668" spans="1:50" customFormat="1" ht="15.75" hidden="1" customHeight="1" x14ac:dyDescent="0.2">
      <c r="A668" s="1" t="s">
        <v>29119</v>
      </c>
      <c r="B668" s="1" t="s">
        <v>29120</v>
      </c>
      <c r="C668" s="85" t="s">
        <v>97</v>
      </c>
      <c r="D668" s="85" t="s">
        <v>13090</v>
      </c>
      <c r="E668" s="41" t="s">
        <v>1800</v>
      </c>
      <c r="F668" s="85" t="s">
        <v>34</v>
      </c>
      <c r="G668" s="85" t="s">
        <v>37</v>
      </c>
      <c r="H668" s="85" t="s">
        <v>20689</v>
      </c>
      <c r="I668" s="1" t="s">
        <v>21702</v>
      </c>
      <c r="J668" s="85" t="s">
        <v>105</v>
      </c>
      <c r="K668" s="7" t="s">
        <v>102</v>
      </c>
      <c r="L668" s="2" t="s">
        <v>175</v>
      </c>
      <c r="M668" s="7" t="s">
        <v>29220</v>
      </c>
      <c r="N668" s="2" t="s">
        <v>21959</v>
      </c>
      <c r="O668" s="87">
        <v>0</v>
      </c>
      <c r="P668" s="87">
        <v>0</v>
      </c>
      <c r="Q668" s="87">
        <v>0</v>
      </c>
      <c r="R668" s="87">
        <v>0</v>
      </c>
      <c r="S668" s="87"/>
      <c r="T668" s="87"/>
      <c r="U668" s="85" t="s">
        <v>112</v>
      </c>
      <c r="V668" s="6"/>
      <c r="W668" s="3"/>
      <c r="X668" s="1"/>
      <c r="Y668" s="1"/>
      <c r="Z668" s="1"/>
      <c r="AA668" s="236"/>
      <c r="AB668" s="123" t="s">
        <v>97</v>
      </c>
      <c r="AC668" s="124" t="s">
        <v>29162</v>
      </c>
      <c r="AD668" s="41"/>
      <c r="AE668" s="204"/>
      <c r="AF668" s="203"/>
      <c r="AG668" s="1" t="s">
        <v>29221</v>
      </c>
      <c r="AH668" s="1" t="s">
        <v>121</v>
      </c>
      <c r="AI668" s="80" t="s">
        <v>4</v>
      </c>
      <c r="AJ668" s="2"/>
      <c r="AK668" s="4"/>
      <c r="AL668" s="85"/>
      <c r="AM668" s="151" t="s">
        <v>28169</v>
      </c>
      <c r="AN668" s="16"/>
      <c r="AO668" s="166"/>
      <c r="AP668" s="5">
        <f t="shared" si="11"/>
        <v>0</v>
      </c>
      <c r="AQ668" s="16"/>
      <c r="AR668" s="205">
        <v>1</v>
      </c>
      <c r="AS668" s="16"/>
      <c r="AT668" s="16"/>
      <c r="AU668" s="16"/>
      <c r="AV668" s="16"/>
      <c r="AW668" s="16"/>
      <c r="AX668" s="16"/>
    </row>
    <row r="669" spans="1:50" customFormat="1" ht="15.75" hidden="1" customHeight="1" x14ac:dyDescent="0.2">
      <c r="A669" s="1" t="s">
        <v>29121</v>
      </c>
      <c r="B669" s="1" t="s">
        <v>29122</v>
      </c>
      <c r="C669" s="85" t="s">
        <v>97</v>
      </c>
      <c r="D669" s="85" t="s">
        <v>13090</v>
      </c>
      <c r="E669" s="41" t="s">
        <v>1800</v>
      </c>
      <c r="F669" s="85" t="s">
        <v>34</v>
      </c>
      <c r="G669" s="85" t="s">
        <v>37</v>
      </c>
      <c r="H669" s="85" t="s">
        <v>20689</v>
      </c>
      <c r="I669" s="1" t="s">
        <v>21702</v>
      </c>
      <c r="J669" s="85" t="s">
        <v>105</v>
      </c>
      <c r="K669" s="7" t="s">
        <v>102</v>
      </c>
      <c r="L669" s="2" t="s">
        <v>175</v>
      </c>
      <c r="M669" s="7" t="s">
        <v>29220</v>
      </c>
      <c r="N669" s="2" t="s">
        <v>21959</v>
      </c>
      <c r="O669" s="87">
        <v>0</v>
      </c>
      <c r="P669" s="87">
        <v>0</v>
      </c>
      <c r="Q669" s="87">
        <v>0</v>
      </c>
      <c r="R669" s="87">
        <v>0</v>
      </c>
      <c r="S669" s="87"/>
      <c r="T669" s="87"/>
      <c r="U669" s="85" t="s">
        <v>112</v>
      </c>
      <c r="V669" s="6"/>
      <c r="W669" s="3"/>
      <c r="X669" s="1"/>
      <c r="Y669" s="1"/>
      <c r="Z669" s="1"/>
      <c r="AA669" s="236"/>
      <c r="AB669" s="123" t="s">
        <v>97</v>
      </c>
      <c r="AC669" s="124" t="s">
        <v>29162</v>
      </c>
      <c r="AD669" s="41"/>
      <c r="AE669" s="204"/>
      <c r="AF669" s="203"/>
      <c r="AG669" s="1" t="s">
        <v>29221</v>
      </c>
      <c r="AH669" s="1" t="s">
        <v>121</v>
      </c>
      <c r="AI669" s="80" t="s">
        <v>4</v>
      </c>
      <c r="AJ669" s="2"/>
      <c r="AK669" s="4"/>
      <c r="AL669" s="85"/>
      <c r="AM669" s="151" t="s">
        <v>28169</v>
      </c>
      <c r="AN669" s="16"/>
      <c r="AO669" s="166"/>
      <c r="AP669" s="5">
        <f t="shared" si="11"/>
        <v>0</v>
      </c>
      <c r="AQ669" s="16"/>
      <c r="AR669" s="205">
        <v>1</v>
      </c>
      <c r="AS669" s="16"/>
      <c r="AT669" s="16"/>
      <c r="AU669" s="16"/>
      <c r="AV669" s="16"/>
      <c r="AW669" s="16"/>
      <c r="AX669" s="16"/>
    </row>
    <row r="670" spans="1:50" customFormat="1" ht="15.75" hidden="1" customHeight="1" x14ac:dyDescent="0.2">
      <c r="A670" s="1" t="s">
        <v>29123</v>
      </c>
      <c r="B670" s="1" t="s">
        <v>29124</v>
      </c>
      <c r="C670" s="85" t="s">
        <v>97</v>
      </c>
      <c r="D670" s="85" t="s">
        <v>13090</v>
      </c>
      <c r="E670" s="41" t="s">
        <v>1800</v>
      </c>
      <c r="F670" s="85" t="s">
        <v>34</v>
      </c>
      <c r="G670" s="85" t="s">
        <v>37</v>
      </c>
      <c r="H670" s="85" t="s">
        <v>20689</v>
      </c>
      <c r="I670" s="1" t="s">
        <v>21702</v>
      </c>
      <c r="J670" s="85" t="s">
        <v>105</v>
      </c>
      <c r="K670" s="7" t="s">
        <v>102</v>
      </c>
      <c r="L670" s="2" t="s">
        <v>175</v>
      </c>
      <c r="M670" s="7" t="s">
        <v>29222</v>
      </c>
      <c r="N670" s="2" t="s">
        <v>21959</v>
      </c>
      <c r="O670" s="87">
        <v>0</v>
      </c>
      <c r="P670" s="87">
        <v>0</v>
      </c>
      <c r="Q670" s="87">
        <v>0</v>
      </c>
      <c r="R670" s="87">
        <v>0</v>
      </c>
      <c r="S670" s="87"/>
      <c r="T670" s="87"/>
      <c r="U670" s="85" t="s">
        <v>112</v>
      </c>
      <c r="V670" s="6"/>
      <c r="W670" s="3"/>
      <c r="X670" s="1"/>
      <c r="Y670" s="1"/>
      <c r="Z670" s="1"/>
      <c r="AA670" s="236"/>
      <c r="AB670" s="123" t="s">
        <v>97</v>
      </c>
      <c r="AC670" s="124" t="s">
        <v>29162</v>
      </c>
      <c r="AD670" s="41"/>
      <c r="AE670" s="204"/>
      <c r="AF670" s="203"/>
      <c r="AG670" s="1" t="s">
        <v>29221</v>
      </c>
      <c r="AH670" s="1" t="s">
        <v>121</v>
      </c>
      <c r="AI670" s="80" t="s">
        <v>4</v>
      </c>
      <c r="AJ670" s="2"/>
      <c r="AK670" s="4"/>
      <c r="AL670" s="85"/>
      <c r="AM670" s="151" t="s">
        <v>28169</v>
      </c>
      <c r="AN670" s="16"/>
      <c r="AO670" s="166"/>
      <c r="AP670" s="5">
        <f t="shared" si="11"/>
        <v>0</v>
      </c>
      <c r="AQ670" s="16"/>
      <c r="AR670" s="205">
        <v>1</v>
      </c>
      <c r="AS670" s="16"/>
      <c r="AT670" s="16"/>
      <c r="AU670" s="16"/>
      <c r="AV670" s="16"/>
      <c r="AW670" s="16"/>
      <c r="AX670" s="16"/>
    </row>
    <row r="671" spans="1:50" customFormat="1" ht="15.75" hidden="1" customHeight="1" x14ac:dyDescent="0.2">
      <c r="A671" s="1" t="s">
        <v>29125</v>
      </c>
      <c r="B671" s="1" t="s">
        <v>29126</v>
      </c>
      <c r="C671" s="85" t="s">
        <v>97</v>
      </c>
      <c r="D671" s="85" t="s">
        <v>13090</v>
      </c>
      <c r="E671" s="41" t="s">
        <v>1800</v>
      </c>
      <c r="F671" s="85" t="s">
        <v>25110</v>
      </c>
      <c r="G671" s="85" t="s">
        <v>29423</v>
      </c>
      <c r="H671" s="85" t="s">
        <v>20690</v>
      </c>
      <c r="I671" s="1" t="s">
        <v>29200</v>
      </c>
      <c r="J671" s="85" t="s">
        <v>105</v>
      </c>
      <c r="K671" s="7" t="s">
        <v>102</v>
      </c>
      <c r="L671" s="2" t="s">
        <v>271</v>
      </c>
      <c r="M671" s="7" t="s">
        <v>29223</v>
      </c>
      <c r="N671" s="2" t="s">
        <v>999</v>
      </c>
      <c r="O671" s="87">
        <v>0</v>
      </c>
      <c r="P671" s="87">
        <v>0</v>
      </c>
      <c r="Q671" s="87">
        <v>0</v>
      </c>
      <c r="R671" s="87">
        <v>0</v>
      </c>
      <c r="S671" s="87"/>
      <c r="T671" s="87"/>
      <c r="U671" s="85" t="s">
        <v>112</v>
      </c>
      <c r="V671" s="6"/>
      <c r="W671" s="3"/>
      <c r="X671" s="1"/>
      <c r="Y671" s="1" t="s">
        <v>109</v>
      </c>
      <c r="Z671" s="1"/>
      <c r="AA671" s="236"/>
      <c r="AB671" s="123" t="s">
        <v>97</v>
      </c>
      <c r="AC671" s="124" t="s">
        <v>29162</v>
      </c>
      <c r="AD671" s="41"/>
      <c r="AE671" s="204"/>
      <c r="AF671" s="203"/>
      <c r="AG671" s="1" t="s">
        <v>29224</v>
      </c>
      <c r="AH671" s="1" t="s">
        <v>155</v>
      </c>
      <c r="AI671" s="80" t="s">
        <v>4</v>
      </c>
      <c r="AJ671" s="2"/>
      <c r="AK671" s="4"/>
      <c r="AL671" s="85"/>
      <c r="AM671" s="151" t="s">
        <v>28169</v>
      </c>
      <c r="AN671" s="16"/>
      <c r="AO671" s="166"/>
      <c r="AP671" s="5">
        <f t="shared" si="11"/>
        <v>0</v>
      </c>
      <c r="AQ671" s="16"/>
      <c r="AR671" s="205">
        <v>1</v>
      </c>
      <c r="AS671" s="16"/>
      <c r="AT671" s="16"/>
      <c r="AU671" s="16"/>
      <c r="AV671" s="16"/>
      <c r="AW671" s="16"/>
      <c r="AX671" s="16"/>
    </row>
    <row r="672" spans="1:50" customFormat="1" ht="15.75" hidden="1" customHeight="1" x14ac:dyDescent="0.2">
      <c r="A672" s="1" t="s">
        <v>29127</v>
      </c>
      <c r="B672" s="1" t="s">
        <v>29128</v>
      </c>
      <c r="C672" s="85" t="s">
        <v>97</v>
      </c>
      <c r="D672" s="85" t="s">
        <v>13090</v>
      </c>
      <c r="E672" s="41" t="s">
        <v>1800</v>
      </c>
      <c r="F672" s="85" t="s">
        <v>23</v>
      </c>
      <c r="G672" s="85" t="s">
        <v>25</v>
      </c>
      <c r="H672" s="85" t="s">
        <v>20690</v>
      </c>
      <c r="I672" s="1" t="s">
        <v>23605</v>
      </c>
      <c r="J672" s="85" t="s">
        <v>105</v>
      </c>
      <c r="K672" s="7" t="s">
        <v>102</v>
      </c>
      <c r="L672" s="2" t="s">
        <v>145</v>
      </c>
      <c r="M672" s="7" t="s">
        <v>29225</v>
      </c>
      <c r="N672" s="2" t="s">
        <v>21948</v>
      </c>
      <c r="O672" s="87">
        <v>0</v>
      </c>
      <c r="P672" s="87">
        <v>0</v>
      </c>
      <c r="Q672" s="87">
        <v>0</v>
      </c>
      <c r="R672" s="87">
        <v>0</v>
      </c>
      <c r="S672" s="87"/>
      <c r="T672" s="87"/>
      <c r="U672" s="85" t="s">
        <v>112</v>
      </c>
      <c r="V672" s="6"/>
      <c r="W672" s="3"/>
      <c r="X672" s="1"/>
      <c r="Y672" s="1" t="s">
        <v>172</v>
      </c>
      <c r="Z672" s="1"/>
      <c r="AA672" s="236"/>
      <c r="AB672" s="123" t="s">
        <v>97</v>
      </c>
      <c r="AC672" s="124" t="s">
        <v>29162</v>
      </c>
      <c r="AD672" s="41"/>
      <c r="AE672" s="204"/>
      <c r="AF672" s="203"/>
      <c r="AG672" s="1" t="s">
        <v>29181</v>
      </c>
      <c r="AH672" s="1" t="s">
        <v>155</v>
      </c>
      <c r="AI672" s="80" t="s">
        <v>4</v>
      </c>
      <c r="AJ672" s="2" t="s">
        <v>21953</v>
      </c>
      <c r="AK672" s="4"/>
      <c r="AL672" s="85"/>
      <c r="AM672" s="151" t="s">
        <v>28169</v>
      </c>
      <c r="AN672" s="16"/>
      <c r="AO672" s="166"/>
      <c r="AP672" s="5">
        <f t="shared" si="11"/>
        <v>0</v>
      </c>
      <c r="AQ672" s="16"/>
      <c r="AR672" s="205">
        <v>1</v>
      </c>
      <c r="AS672" s="16"/>
      <c r="AT672" s="16"/>
      <c r="AU672" s="16"/>
      <c r="AV672" s="16"/>
      <c r="AW672" s="16"/>
      <c r="AX672" s="16"/>
    </row>
    <row r="673" spans="1:50" customFormat="1" ht="15.75" hidden="1" customHeight="1" x14ac:dyDescent="0.2">
      <c r="A673" s="1" t="s">
        <v>29129</v>
      </c>
      <c r="B673" s="1" t="s">
        <v>29130</v>
      </c>
      <c r="C673" s="85" t="s">
        <v>97</v>
      </c>
      <c r="D673" s="85" t="s">
        <v>13090</v>
      </c>
      <c r="E673" s="41" t="s">
        <v>392</v>
      </c>
      <c r="F673" s="85" t="s">
        <v>25110</v>
      </c>
      <c r="G673" s="85" t="s">
        <v>13789</v>
      </c>
      <c r="H673" s="85" t="s">
        <v>20690</v>
      </c>
      <c r="I673" s="1" t="s">
        <v>21705</v>
      </c>
      <c r="J673" s="85" t="s">
        <v>105</v>
      </c>
      <c r="K673" s="7" t="s">
        <v>102</v>
      </c>
      <c r="L673" s="2" t="s">
        <v>275</v>
      </c>
      <c r="M673" s="7" t="s">
        <v>29226</v>
      </c>
      <c r="N673" s="2" t="s">
        <v>16344</v>
      </c>
      <c r="O673" s="87">
        <v>0</v>
      </c>
      <c r="P673" s="87">
        <v>0</v>
      </c>
      <c r="Q673" s="87">
        <v>0</v>
      </c>
      <c r="R673" s="87">
        <v>0</v>
      </c>
      <c r="S673" s="87"/>
      <c r="T673" s="87"/>
      <c r="U673" s="85" t="s">
        <v>112</v>
      </c>
      <c r="V673" s="6"/>
      <c r="W673" s="3"/>
      <c r="X673" s="1"/>
      <c r="Y673" s="1"/>
      <c r="Z673" s="1"/>
      <c r="AA673" s="236"/>
      <c r="AB673" s="123" t="s">
        <v>97</v>
      </c>
      <c r="AC673" s="124" t="s">
        <v>21491</v>
      </c>
      <c r="AD673" s="41"/>
      <c r="AE673" s="204"/>
      <c r="AF673" s="203"/>
      <c r="AG673" s="1" t="s">
        <v>21492</v>
      </c>
      <c r="AH673" s="1" t="s">
        <v>589</v>
      </c>
      <c r="AI673" s="80" t="s">
        <v>4</v>
      </c>
      <c r="AJ673" s="2"/>
      <c r="AK673" s="4"/>
      <c r="AL673" s="85"/>
      <c r="AM673" s="151" t="s">
        <v>28169</v>
      </c>
      <c r="AN673" s="16"/>
      <c r="AO673" s="166"/>
      <c r="AP673" s="5">
        <f t="shared" si="11"/>
        <v>0</v>
      </c>
      <c r="AQ673" s="16"/>
      <c r="AR673" s="205">
        <v>1</v>
      </c>
      <c r="AS673" s="16"/>
      <c r="AT673" s="16"/>
      <c r="AU673" s="16"/>
      <c r="AV673" s="16"/>
      <c r="AW673" s="16"/>
      <c r="AX673" s="16"/>
    </row>
    <row r="674" spans="1:50" customFormat="1" ht="15.75" hidden="1" customHeight="1" x14ac:dyDescent="0.2">
      <c r="A674" s="1" t="s">
        <v>29131</v>
      </c>
      <c r="B674" s="1" t="s">
        <v>29132</v>
      </c>
      <c r="C674" s="85" t="s">
        <v>97</v>
      </c>
      <c r="D674" s="85" t="s">
        <v>13090</v>
      </c>
      <c r="E674" s="41" t="s">
        <v>392</v>
      </c>
      <c r="F674" s="85" t="s">
        <v>23</v>
      </c>
      <c r="G674" s="85" t="s">
        <v>29</v>
      </c>
      <c r="H674" s="85" t="s">
        <v>20690</v>
      </c>
      <c r="I674" s="1" t="s">
        <v>29203</v>
      </c>
      <c r="J674" s="85" t="s">
        <v>105</v>
      </c>
      <c r="K674" s="7" t="s">
        <v>102</v>
      </c>
      <c r="L674" s="2" t="s">
        <v>322</v>
      </c>
      <c r="M674" s="7" t="s">
        <v>1128</v>
      </c>
      <c r="N674" s="2" t="s">
        <v>999</v>
      </c>
      <c r="O674" s="87">
        <v>0</v>
      </c>
      <c r="P674" s="87">
        <v>0</v>
      </c>
      <c r="Q674" s="87">
        <v>0</v>
      </c>
      <c r="R674" s="87">
        <v>0</v>
      </c>
      <c r="S674" s="87"/>
      <c r="T674" s="87"/>
      <c r="U674" s="85" t="s">
        <v>112</v>
      </c>
      <c r="V674" s="6"/>
      <c r="W674" s="3"/>
      <c r="X674" s="1"/>
      <c r="Y674" s="1" t="s">
        <v>109</v>
      </c>
      <c r="Z674" s="1"/>
      <c r="AA674" s="236"/>
      <c r="AB674" s="123" t="s">
        <v>97</v>
      </c>
      <c r="AC674" s="124" t="s">
        <v>21491</v>
      </c>
      <c r="AD674" s="41"/>
      <c r="AE674" s="204"/>
      <c r="AF674" s="203"/>
      <c r="AG674" s="1" t="s">
        <v>21484</v>
      </c>
      <c r="AH674" s="1" t="s">
        <v>394</v>
      </c>
      <c r="AI674" s="80" t="s">
        <v>4</v>
      </c>
      <c r="AJ674" s="2"/>
      <c r="AK674" s="4"/>
      <c r="AL674" s="85"/>
      <c r="AM674" s="151" t="s">
        <v>28169</v>
      </c>
      <c r="AN674" s="16"/>
      <c r="AO674" s="166"/>
      <c r="AP674" s="5">
        <f t="shared" si="11"/>
        <v>0</v>
      </c>
      <c r="AQ674" s="16"/>
      <c r="AR674" s="205">
        <v>1</v>
      </c>
      <c r="AS674" s="16"/>
      <c r="AT674" s="16"/>
      <c r="AU674" s="16"/>
      <c r="AV674" s="16"/>
      <c r="AW674" s="16"/>
      <c r="AX674" s="16"/>
    </row>
    <row r="675" spans="1:50" customFormat="1" ht="15.75" hidden="1" customHeight="1" x14ac:dyDescent="0.2">
      <c r="A675" s="1" t="s">
        <v>29133</v>
      </c>
      <c r="B675" s="1" t="s">
        <v>29134</v>
      </c>
      <c r="C675" s="85" t="s">
        <v>97</v>
      </c>
      <c r="D675" s="85" t="s">
        <v>13090</v>
      </c>
      <c r="E675" s="41" t="s">
        <v>1800</v>
      </c>
      <c r="F675" s="85" t="s">
        <v>23</v>
      </c>
      <c r="G675" s="85" t="s">
        <v>24</v>
      </c>
      <c r="H675" s="85" t="s">
        <v>20690</v>
      </c>
      <c r="I675" s="1" t="s">
        <v>23606</v>
      </c>
      <c r="J675" s="85" t="s">
        <v>105</v>
      </c>
      <c r="K675" s="7" t="s">
        <v>102</v>
      </c>
      <c r="L675" s="2" t="s">
        <v>260</v>
      </c>
      <c r="M675" s="7" t="s">
        <v>29227</v>
      </c>
      <c r="N675" s="2" t="s">
        <v>21912</v>
      </c>
      <c r="O675" s="87">
        <v>0</v>
      </c>
      <c r="P675" s="87">
        <v>0</v>
      </c>
      <c r="Q675" s="87">
        <v>0</v>
      </c>
      <c r="R675" s="87">
        <v>0</v>
      </c>
      <c r="S675" s="87"/>
      <c r="T675" s="87"/>
      <c r="U675" s="85" t="s">
        <v>112</v>
      </c>
      <c r="V675" s="6"/>
      <c r="W675" s="3"/>
      <c r="X675" s="1"/>
      <c r="Y675" s="1" t="s">
        <v>172</v>
      </c>
      <c r="Z675" s="1"/>
      <c r="AA675" s="236"/>
      <c r="AB675" s="123" t="s">
        <v>97</v>
      </c>
      <c r="AC675" s="124" t="s">
        <v>29162</v>
      </c>
      <c r="AD675" s="41"/>
      <c r="AE675" s="204"/>
      <c r="AF675" s="203"/>
      <c r="AG675" s="1" t="s">
        <v>29180</v>
      </c>
      <c r="AH675" s="1" t="s">
        <v>155</v>
      </c>
      <c r="AI675" s="80" t="s">
        <v>4</v>
      </c>
      <c r="AJ675" s="2" t="s">
        <v>29243</v>
      </c>
      <c r="AK675" s="4"/>
      <c r="AL675" s="85"/>
      <c r="AM675" s="151" t="s">
        <v>28169</v>
      </c>
      <c r="AN675" s="16"/>
      <c r="AO675" s="166"/>
      <c r="AP675" s="5">
        <f t="shared" si="11"/>
        <v>0</v>
      </c>
      <c r="AQ675" s="16"/>
      <c r="AR675" s="205">
        <v>1</v>
      </c>
      <c r="AS675" s="16"/>
      <c r="AT675" s="16"/>
      <c r="AU675" s="16"/>
      <c r="AV675" s="16"/>
      <c r="AW675" s="16"/>
      <c r="AX675" s="16"/>
    </row>
    <row r="676" spans="1:50" customFormat="1" ht="15.75" hidden="1" customHeight="1" x14ac:dyDescent="0.2">
      <c r="A676" s="1" t="s">
        <v>29135</v>
      </c>
      <c r="B676" s="1" t="s">
        <v>29136</v>
      </c>
      <c r="C676" s="85" t="s">
        <v>97</v>
      </c>
      <c r="D676" s="85" t="s">
        <v>13090</v>
      </c>
      <c r="E676" s="41" t="s">
        <v>1800</v>
      </c>
      <c r="F676" s="85" t="s">
        <v>68</v>
      </c>
      <c r="G676" s="85" t="s">
        <v>70</v>
      </c>
      <c r="H676" s="85" t="s">
        <v>20690</v>
      </c>
      <c r="I676" s="1" t="s">
        <v>21717</v>
      </c>
      <c r="J676" s="85" t="s">
        <v>105</v>
      </c>
      <c r="K676" s="7" t="s">
        <v>102</v>
      </c>
      <c r="L676" s="2" t="s">
        <v>227</v>
      </c>
      <c r="M676" s="7" t="s">
        <v>29228</v>
      </c>
      <c r="N676" s="2" t="s">
        <v>20755</v>
      </c>
      <c r="O676" s="87">
        <v>0</v>
      </c>
      <c r="P676" s="87">
        <v>0</v>
      </c>
      <c r="Q676" s="87">
        <v>0</v>
      </c>
      <c r="R676" s="87">
        <v>0</v>
      </c>
      <c r="S676" s="87"/>
      <c r="T676" s="87"/>
      <c r="U676" s="85" t="s">
        <v>112</v>
      </c>
      <c r="V676" s="6"/>
      <c r="W676" s="3"/>
      <c r="X676" s="1"/>
      <c r="Y676" s="1"/>
      <c r="Z676" s="1"/>
      <c r="AA676" s="236"/>
      <c r="AB676" s="123" t="s">
        <v>97</v>
      </c>
      <c r="AC676" s="124" t="s">
        <v>29162</v>
      </c>
      <c r="AD676" s="41"/>
      <c r="AE676" s="204"/>
      <c r="AF676" s="203"/>
      <c r="AG676" s="1" t="s">
        <v>29206</v>
      </c>
      <c r="AH676" s="1" t="s">
        <v>136</v>
      </c>
      <c r="AI676" s="80" t="s">
        <v>4</v>
      </c>
      <c r="AJ676" s="2"/>
      <c r="AK676" s="4"/>
      <c r="AL676" s="85"/>
      <c r="AM676" s="151" t="s">
        <v>28169</v>
      </c>
      <c r="AN676" s="16"/>
      <c r="AO676" s="166"/>
      <c r="AP676" s="5">
        <f t="shared" si="11"/>
        <v>0</v>
      </c>
      <c r="AQ676" s="16"/>
      <c r="AR676" s="205">
        <v>1</v>
      </c>
      <c r="AS676" s="16"/>
      <c r="AT676" s="16"/>
      <c r="AU676" s="16"/>
      <c r="AV676" s="16"/>
      <c r="AW676" s="16"/>
      <c r="AX676" s="16"/>
    </row>
    <row r="677" spans="1:50" customFormat="1" ht="15.75" hidden="1" customHeight="1" x14ac:dyDescent="0.2">
      <c r="A677" s="1" t="s">
        <v>29137</v>
      </c>
      <c r="B677" s="1" t="s">
        <v>29138</v>
      </c>
      <c r="C677" s="85" t="s">
        <v>97</v>
      </c>
      <c r="D677" s="85" t="s">
        <v>13090</v>
      </c>
      <c r="E677" s="41" t="s">
        <v>392</v>
      </c>
      <c r="F677" s="85" t="s">
        <v>23</v>
      </c>
      <c r="G677" s="85" t="s">
        <v>29</v>
      </c>
      <c r="H677" s="85" t="s">
        <v>20690</v>
      </c>
      <c r="I677" s="1" t="s">
        <v>21693</v>
      </c>
      <c r="J677" s="85" t="s">
        <v>105</v>
      </c>
      <c r="K677" s="7" t="s">
        <v>102</v>
      </c>
      <c r="L677" s="2" t="s">
        <v>322</v>
      </c>
      <c r="M677" s="7" t="s">
        <v>433</v>
      </c>
      <c r="N677" s="2" t="s">
        <v>1314</v>
      </c>
      <c r="O677" s="87">
        <v>0</v>
      </c>
      <c r="P677" s="87">
        <v>0</v>
      </c>
      <c r="Q677" s="87">
        <v>0</v>
      </c>
      <c r="R677" s="87">
        <v>0</v>
      </c>
      <c r="S677" s="87"/>
      <c r="T677" s="87"/>
      <c r="U677" s="85" t="s">
        <v>112</v>
      </c>
      <c r="V677" s="6"/>
      <c r="W677" s="3"/>
      <c r="X677" s="1"/>
      <c r="Y677" s="1" t="s">
        <v>561</v>
      </c>
      <c r="Z677" s="1"/>
      <c r="AA677" s="236"/>
      <c r="AB677" s="123" t="s">
        <v>97</v>
      </c>
      <c r="AC677" s="124" t="s">
        <v>21491</v>
      </c>
      <c r="AD677" s="41"/>
      <c r="AE677" s="204"/>
      <c r="AF677" s="203"/>
      <c r="AG677" s="1" t="s">
        <v>21484</v>
      </c>
      <c r="AH677" s="1" t="s">
        <v>394</v>
      </c>
      <c r="AI677" s="80" t="s">
        <v>4</v>
      </c>
      <c r="AJ677" s="2" t="s">
        <v>1607</v>
      </c>
      <c r="AK677" s="4"/>
      <c r="AL677" s="85"/>
      <c r="AM677" s="151" t="s">
        <v>28169</v>
      </c>
      <c r="AN677" s="16"/>
      <c r="AO677" s="166"/>
      <c r="AP677" s="5">
        <f t="shared" si="11"/>
        <v>0</v>
      </c>
      <c r="AQ677" s="16"/>
      <c r="AR677" s="205">
        <v>1</v>
      </c>
      <c r="AS677" s="16"/>
      <c r="AT677" s="16"/>
      <c r="AU677" s="16"/>
      <c r="AV677" s="16"/>
      <c r="AW677" s="16"/>
      <c r="AX677" s="16"/>
    </row>
    <row r="678" spans="1:50" customFormat="1" ht="15.75" hidden="1" customHeight="1" x14ac:dyDescent="0.2">
      <c r="A678" s="1" t="s">
        <v>29139</v>
      </c>
      <c r="B678" s="1" t="s">
        <v>29140</v>
      </c>
      <c r="C678" s="85" t="s">
        <v>97</v>
      </c>
      <c r="D678" s="85" t="s">
        <v>13090</v>
      </c>
      <c r="E678" s="41" t="s">
        <v>1800</v>
      </c>
      <c r="F678" s="85" t="s">
        <v>34</v>
      </c>
      <c r="G678" s="85" t="s">
        <v>37</v>
      </c>
      <c r="H678" s="85" t="s">
        <v>20689</v>
      </c>
      <c r="I678" s="1" t="s">
        <v>21702</v>
      </c>
      <c r="J678" s="85" t="s">
        <v>105</v>
      </c>
      <c r="K678" s="7" t="s">
        <v>102</v>
      </c>
      <c r="L678" s="2" t="s">
        <v>329</v>
      </c>
      <c r="M678" s="7" t="s">
        <v>29230</v>
      </c>
      <c r="N678" s="2" t="s">
        <v>29229</v>
      </c>
      <c r="O678" s="87">
        <v>0</v>
      </c>
      <c r="P678" s="87">
        <v>0</v>
      </c>
      <c r="Q678" s="87">
        <v>0</v>
      </c>
      <c r="R678" s="87">
        <v>0</v>
      </c>
      <c r="S678" s="87"/>
      <c r="T678" s="87"/>
      <c r="U678" s="85" t="s">
        <v>112</v>
      </c>
      <c r="V678" s="6"/>
      <c r="W678" s="3"/>
      <c r="X678" s="1"/>
      <c r="Y678" s="1" t="s">
        <v>129</v>
      </c>
      <c r="Z678" s="1"/>
      <c r="AA678" s="236"/>
      <c r="AB678" s="123" t="s">
        <v>97</v>
      </c>
      <c r="AC678" s="124" t="s">
        <v>29162</v>
      </c>
      <c r="AD678" s="41"/>
      <c r="AE678" s="204"/>
      <c r="AF678" s="203"/>
      <c r="AG678" s="1" t="s">
        <v>29164</v>
      </c>
      <c r="AH678" s="1" t="s">
        <v>121</v>
      </c>
      <c r="AI678" s="80" t="s">
        <v>4</v>
      </c>
      <c r="AJ678" s="2"/>
      <c r="AK678" s="4"/>
      <c r="AL678" s="85"/>
      <c r="AM678" s="151" t="s">
        <v>28169</v>
      </c>
      <c r="AN678" s="16"/>
      <c r="AO678" s="166"/>
      <c r="AP678" s="5">
        <f t="shared" si="11"/>
        <v>0</v>
      </c>
      <c r="AQ678" s="16"/>
      <c r="AR678" s="205">
        <v>1</v>
      </c>
      <c r="AS678" s="16"/>
      <c r="AT678" s="16"/>
      <c r="AU678" s="16"/>
      <c r="AV678" s="16"/>
      <c r="AW678" s="16"/>
      <c r="AX678" s="16"/>
    </row>
    <row r="679" spans="1:50" customFormat="1" ht="15.75" hidden="1" customHeight="1" x14ac:dyDescent="0.2">
      <c r="A679" s="1" t="s">
        <v>29141</v>
      </c>
      <c r="B679" s="1" t="s">
        <v>29142</v>
      </c>
      <c r="C679" s="85" t="s">
        <v>97</v>
      </c>
      <c r="D679" s="85" t="s">
        <v>13090</v>
      </c>
      <c r="E679" s="41" t="s">
        <v>1800</v>
      </c>
      <c r="F679" s="85" t="s">
        <v>68</v>
      </c>
      <c r="G679" s="85" t="s">
        <v>70</v>
      </c>
      <c r="H679" s="85" t="s">
        <v>20690</v>
      </c>
      <c r="I679" s="1" t="s">
        <v>21717</v>
      </c>
      <c r="J679" s="85" t="s">
        <v>105</v>
      </c>
      <c r="K679" s="7" t="s">
        <v>102</v>
      </c>
      <c r="L679" s="2" t="s">
        <v>1053</v>
      </c>
      <c r="M679" s="7" t="s">
        <v>29231</v>
      </c>
      <c r="N679" s="2" t="s">
        <v>20755</v>
      </c>
      <c r="O679" s="87">
        <v>0</v>
      </c>
      <c r="P679" s="87">
        <v>0</v>
      </c>
      <c r="Q679" s="87">
        <v>0</v>
      </c>
      <c r="R679" s="87">
        <v>0</v>
      </c>
      <c r="S679" s="87"/>
      <c r="T679" s="87"/>
      <c r="U679" s="85" t="s">
        <v>112</v>
      </c>
      <c r="V679" s="6"/>
      <c r="W679" s="3"/>
      <c r="X679" s="1"/>
      <c r="Y679" s="1" t="s">
        <v>472</v>
      </c>
      <c r="Z679" s="1"/>
      <c r="AA679" s="236"/>
      <c r="AB679" s="123" t="s">
        <v>97</v>
      </c>
      <c r="AC679" s="124" t="s">
        <v>29162</v>
      </c>
      <c r="AD679" s="41"/>
      <c r="AE679" s="204"/>
      <c r="AF679" s="203"/>
      <c r="AG679" s="1" t="s">
        <v>29206</v>
      </c>
      <c r="AH679" s="1" t="s">
        <v>136</v>
      </c>
      <c r="AI679" s="80" t="s">
        <v>4</v>
      </c>
      <c r="AJ679" s="2" t="s">
        <v>29244</v>
      </c>
      <c r="AK679" s="4"/>
      <c r="AL679" s="85"/>
      <c r="AM679" s="151" t="s">
        <v>28169</v>
      </c>
      <c r="AN679" s="16"/>
      <c r="AO679" s="166"/>
      <c r="AP679" s="5">
        <f t="shared" si="11"/>
        <v>0</v>
      </c>
      <c r="AQ679" s="16"/>
      <c r="AR679" s="205">
        <v>1</v>
      </c>
      <c r="AS679" s="16"/>
      <c r="AT679" s="16"/>
      <c r="AU679" s="16"/>
      <c r="AV679" s="16"/>
      <c r="AW679" s="16"/>
      <c r="AX679" s="16"/>
    </row>
    <row r="680" spans="1:50" customFormat="1" ht="15.75" hidden="1" customHeight="1" x14ac:dyDescent="0.2">
      <c r="A680" s="1" t="s">
        <v>29143</v>
      </c>
      <c r="B680" s="1" t="s">
        <v>29144</v>
      </c>
      <c r="C680" s="85" t="s">
        <v>97</v>
      </c>
      <c r="D680" s="85" t="s">
        <v>13090</v>
      </c>
      <c r="E680" s="41" t="s">
        <v>1800</v>
      </c>
      <c r="F680" s="85" t="s">
        <v>23</v>
      </c>
      <c r="G680" s="85" t="s">
        <v>29</v>
      </c>
      <c r="H680" s="85" t="s">
        <v>20690</v>
      </c>
      <c r="I680" s="1" t="s">
        <v>23561</v>
      </c>
      <c r="J680" s="85" t="s">
        <v>4447</v>
      </c>
      <c r="K680" s="7" t="s">
        <v>4988</v>
      </c>
      <c r="L680" s="2" t="s">
        <v>26197</v>
      </c>
      <c r="M680" s="7" t="s">
        <v>26216</v>
      </c>
      <c r="N680" s="2" t="s">
        <v>999</v>
      </c>
      <c r="O680" s="87">
        <v>0</v>
      </c>
      <c r="P680" s="87">
        <v>0</v>
      </c>
      <c r="Q680" s="87">
        <v>0</v>
      </c>
      <c r="R680" s="87">
        <v>0</v>
      </c>
      <c r="S680" s="87"/>
      <c r="T680" s="87"/>
      <c r="U680" s="85" t="s">
        <v>112</v>
      </c>
      <c r="V680" s="6"/>
      <c r="W680" s="3"/>
      <c r="X680" s="1"/>
      <c r="Y680" s="1" t="s">
        <v>21890</v>
      </c>
      <c r="Z680" s="1"/>
      <c r="AA680" s="236"/>
      <c r="AB680" s="123" t="s">
        <v>97</v>
      </c>
      <c r="AC680" s="124" t="s">
        <v>29162</v>
      </c>
      <c r="AD680" s="41"/>
      <c r="AE680" s="204"/>
      <c r="AF680" s="203"/>
      <c r="AG680" s="1" t="s">
        <v>29183</v>
      </c>
      <c r="AH680" s="1" t="s">
        <v>394</v>
      </c>
      <c r="AI680" s="80" t="s">
        <v>4</v>
      </c>
      <c r="AJ680" s="2"/>
      <c r="AK680" s="4"/>
      <c r="AL680" s="85"/>
      <c r="AM680" s="151" t="s">
        <v>28169</v>
      </c>
      <c r="AN680" s="16"/>
      <c r="AO680" s="166"/>
      <c r="AP680" s="5">
        <f t="shared" si="11"/>
        <v>0</v>
      </c>
      <c r="AQ680" s="16"/>
      <c r="AR680" s="205">
        <v>1</v>
      </c>
      <c r="AS680" s="16"/>
      <c r="AT680" s="16"/>
      <c r="AU680" s="16"/>
      <c r="AV680" s="16"/>
      <c r="AW680" s="16"/>
      <c r="AX680" s="16"/>
    </row>
    <row r="681" spans="1:50" customFormat="1" ht="15.75" hidden="1" customHeight="1" x14ac:dyDescent="0.2">
      <c r="A681" s="1" t="s">
        <v>29145</v>
      </c>
      <c r="B681" s="1" t="s">
        <v>29146</v>
      </c>
      <c r="C681" s="85" t="s">
        <v>97</v>
      </c>
      <c r="D681" s="85" t="s">
        <v>13090</v>
      </c>
      <c r="E681" s="41" t="s">
        <v>1800</v>
      </c>
      <c r="F681" s="85" t="s">
        <v>23</v>
      </c>
      <c r="G681" s="85" t="s">
        <v>24</v>
      </c>
      <c r="H681" s="85" t="s">
        <v>20690</v>
      </c>
      <c r="I681" s="1" t="s">
        <v>23606</v>
      </c>
      <c r="J681" s="85" t="s">
        <v>105</v>
      </c>
      <c r="K681" s="7" t="s">
        <v>102</v>
      </c>
      <c r="L681" s="2" t="s">
        <v>298</v>
      </c>
      <c r="M681" s="7" t="s">
        <v>299</v>
      </c>
      <c r="N681" s="2" t="s">
        <v>1546</v>
      </c>
      <c r="O681" s="87">
        <v>0</v>
      </c>
      <c r="P681" s="87">
        <v>0</v>
      </c>
      <c r="Q681" s="87">
        <v>0</v>
      </c>
      <c r="R681" s="87">
        <v>0</v>
      </c>
      <c r="S681" s="87"/>
      <c r="T681" s="87"/>
      <c r="U681" s="85" t="s">
        <v>112</v>
      </c>
      <c r="V681" s="6"/>
      <c r="W681" s="3"/>
      <c r="X681" s="1"/>
      <c r="Y681" s="1" t="s">
        <v>109</v>
      </c>
      <c r="Z681" s="1"/>
      <c r="AA681" s="236"/>
      <c r="AB681" s="123" t="s">
        <v>97</v>
      </c>
      <c r="AC681" s="124" t="s">
        <v>29162</v>
      </c>
      <c r="AD681" s="41"/>
      <c r="AE681" s="204"/>
      <c r="AF681" s="203"/>
      <c r="AG681" s="1" t="s">
        <v>29180</v>
      </c>
      <c r="AH681" s="1" t="s">
        <v>155</v>
      </c>
      <c r="AI681" s="80" t="s">
        <v>4</v>
      </c>
      <c r="AJ681" s="2"/>
      <c r="AK681" s="4"/>
      <c r="AL681" s="85"/>
      <c r="AM681" s="151" t="s">
        <v>28169</v>
      </c>
      <c r="AN681" s="16"/>
      <c r="AO681" s="166"/>
      <c r="AP681" s="5">
        <f t="shared" si="11"/>
        <v>0</v>
      </c>
      <c r="AQ681" s="16"/>
      <c r="AR681" s="205">
        <v>1</v>
      </c>
      <c r="AS681" s="16"/>
      <c r="AT681" s="16"/>
      <c r="AU681" s="16"/>
      <c r="AV681" s="16"/>
      <c r="AW681" s="16"/>
      <c r="AX681" s="16"/>
    </row>
    <row r="682" spans="1:50" customFormat="1" ht="15.75" hidden="1" customHeight="1" x14ac:dyDescent="0.2">
      <c r="A682" s="1" t="s">
        <v>29147</v>
      </c>
      <c r="B682" s="1" t="s">
        <v>29148</v>
      </c>
      <c r="C682" s="85" t="s">
        <v>97</v>
      </c>
      <c r="D682" s="85" t="s">
        <v>13090</v>
      </c>
      <c r="E682" s="41" t="s">
        <v>1800</v>
      </c>
      <c r="F682" s="85" t="s">
        <v>23</v>
      </c>
      <c r="G682" s="85" t="s">
        <v>24</v>
      </c>
      <c r="H682" s="85" t="s">
        <v>20690</v>
      </c>
      <c r="I682" s="1" t="s">
        <v>23606</v>
      </c>
      <c r="J682" s="85" t="s">
        <v>105</v>
      </c>
      <c r="K682" s="7" t="s">
        <v>102</v>
      </c>
      <c r="L682" s="2" t="s">
        <v>298</v>
      </c>
      <c r="M682" s="7" t="s">
        <v>299</v>
      </c>
      <c r="N682" s="2" t="s">
        <v>1546</v>
      </c>
      <c r="O682" s="87">
        <v>0</v>
      </c>
      <c r="P682" s="87">
        <v>0</v>
      </c>
      <c r="Q682" s="87">
        <v>0</v>
      </c>
      <c r="R682" s="87">
        <v>0</v>
      </c>
      <c r="S682" s="87"/>
      <c r="T682" s="87"/>
      <c r="U682" s="85" t="s">
        <v>112</v>
      </c>
      <c r="V682" s="6"/>
      <c r="W682" s="3"/>
      <c r="X682" s="1"/>
      <c r="Y682" s="1" t="s">
        <v>109</v>
      </c>
      <c r="Z682" s="1"/>
      <c r="AA682" s="236"/>
      <c r="AB682" s="123" t="s">
        <v>97</v>
      </c>
      <c r="AC682" s="124" t="s">
        <v>29162</v>
      </c>
      <c r="AD682" s="41"/>
      <c r="AE682" s="204"/>
      <c r="AF682" s="203"/>
      <c r="AG682" s="1" t="s">
        <v>29180</v>
      </c>
      <c r="AH682" s="1" t="s">
        <v>155</v>
      </c>
      <c r="AI682" s="80" t="s">
        <v>4</v>
      </c>
      <c r="AJ682" s="2"/>
      <c r="AK682" s="4"/>
      <c r="AL682" s="85"/>
      <c r="AM682" s="151" t="s">
        <v>28169</v>
      </c>
      <c r="AN682" s="16"/>
      <c r="AO682" s="166"/>
      <c r="AP682" s="5">
        <f t="shared" si="11"/>
        <v>0</v>
      </c>
      <c r="AQ682" s="16"/>
      <c r="AR682" s="205">
        <v>1</v>
      </c>
      <c r="AS682" s="16"/>
      <c r="AT682" s="16"/>
      <c r="AU682" s="16"/>
      <c r="AV682" s="16"/>
      <c r="AW682" s="16"/>
      <c r="AX682" s="16"/>
    </row>
    <row r="683" spans="1:50" customFormat="1" ht="15.75" hidden="1" customHeight="1" x14ac:dyDescent="0.2">
      <c r="A683" s="1" t="s">
        <v>29149</v>
      </c>
      <c r="B683" s="1" t="s">
        <v>29150</v>
      </c>
      <c r="C683" s="85" t="s">
        <v>97</v>
      </c>
      <c r="D683" s="85" t="s">
        <v>13090</v>
      </c>
      <c r="E683" s="41" t="s">
        <v>1800</v>
      </c>
      <c r="F683" s="85" t="s">
        <v>23</v>
      </c>
      <c r="G683" s="85" t="s">
        <v>25</v>
      </c>
      <c r="H683" s="85" t="s">
        <v>20690</v>
      </c>
      <c r="I683" s="1" t="s">
        <v>23605</v>
      </c>
      <c r="J683" s="85" t="s">
        <v>105</v>
      </c>
      <c r="K683" s="7" t="s">
        <v>102</v>
      </c>
      <c r="L683" s="2" t="s">
        <v>290</v>
      </c>
      <c r="M683" s="7" t="s">
        <v>29232</v>
      </c>
      <c r="N683" s="2" t="s">
        <v>15370</v>
      </c>
      <c r="O683" s="87">
        <v>0</v>
      </c>
      <c r="P683" s="87">
        <v>0</v>
      </c>
      <c r="Q683" s="87">
        <v>0</v>
      </c>
      <c r="R683" s="87">
        <v>0</v>
      </c>
      <c r="S683" s="87"/>
      <c r="T683" s="87"/>
      <c r="U683" s="85" t="s">
        <v>112</v>
      </c>
      <c r="V683" s="6"/>
      <c r="W683" s="3"/>
      <c r="X683" s="1"/>
      <c r="Y683" s="1" t="s">
        <v>129</v>
      </c>
      <c r="Z683" s="1"/>
      <c r="AA683" s="236"/>
      <c r="AB683" s="123" t="s">
        <v>97</v>
      </c>
      <c r="AC683" s="124" t="s">
        <v>29162</v>
      </c>
      <c r="AD683" s="41"/>
      <c r="AE683" s="204"/>
      <c r="AF683" s="203"/>
      <c r="AG683" s="1" t="s">
        <v>29181</v>
      </c>
      <c r="AH683" s="1" t="s">
        <v>155</v>
      </c>
      <c r="AI683" s="80" t="s">
        <v>4</v>
      </c>
      <c r="AJ683" s="2" t="s">
        <v>29245</v>
      </c>
      <c r="AK683" s="4"/>
      <c r="AL683" s="85"/>
      <c r="AM683" s="151" t="s">
        <v>28169</v>
      </c>
      <c r="AN683" s="16"/>
      <c r="AO683" s="166"/>
      <c r="AP683" s="5">
        <f t="shared" si="11"/>
        <v>0</v>
      </c>
      <c r="AQ683" s="16"/>
      <c r="AR683" s="205">
        <v>1</v>
      </c>
      <c r="AS683" s="16"/>
      <c r="AT683" s="16"/>
      <c r="AU683" s="16"/>
      <c r="AV683" s="16"/>
      <c r="AW683" s="16"/>
      <c r="AX683" s="16"/>
    </row>
    <row r="684" spans="1:50" customFormat="1" ht="15.75" hidden="1" customHeight="1" x14ac:dyDescent="0.2">
      <c r="A684" s="1" t="s">
        <v>29151</v>
      </c>
      <c r="B684" s="1" t="s">
        <v>29152</v>
      </c>
      <c r="C684" s="85" t="s">
        <v>97</v>
      </c>
      <c r="D684" s="85" t="s">
        <v>13090</v>
      </c>
      <c r="E684" s="41" t="s">
        <v>1800</v>
      </c>
      <c r="F684" s="85" t="s">
        <v>34</v>
      </c>
      <c r="G684" s="85" t="s">
        <v>37</v>
      </c>
      <c r="H684" s="85" t="s">
        <v>20689</v>
      </c>
      <c r="I684" s="1" t="s">
        <v>21702</v>
      </c>
      <c r="J684" s="85" t="s">
        <v>105</v>
      </c>
      <c r="K684" s="7" t="s">
        <v>102</v>
      </c>
      <c r="L684" s="2" t="s">
        <v>294</v>
      </c>
      <c r="M684" s="7" t="s">
        <v>29233</v>
      </c>
      <c r="N684" s="2" t="s">
        <v>193</v>
      </c>
      <c r="O684" s="87">
        <v>0</v>
      </c>
      <c r="P684" s="87">
        <v>0</v>
      </c>
      <c r="Q684" s="87">
        <v>0</v>
      </c>
      <c r="R684" s="87">
        <v>0</v>
      </c>
      <c r="S684" s="87"/>
      <c r="T684" s="87"/>
      <c r="U684" s="85" t="s">
        <v>112</v>
      </c>
      <c r="V684" s="6"/>
      <c r="W684" s="3"/>
      <c r="X684" s="1"/>
      <c r="Y684" s="1" t="s">
        <v>480</v>
      </c>
      <c r="Z684" s="1"/>
      <c r="AA684" s="236"/>
      <c r="AB684" s="123" t="s">
        <v>97</v>
      </c>
      <c r="AC684" s="124" t="s">
        <v>29162</v>
      </c>
      <c r="AD684" s="41"/>
      <c r="AE684" s="204"/>
      <c r="AF684" s="203"/>
      <c r="AG684" s="1" t="s">
        <v>29164</v>
      </c>
      <c r="AH684" s="1" t="s">
        <v>121</v>
      </c>
      <c r="AI684" s="80" t="s">
        <v>4</v>
      </c>
      <c r="AJ684" s="2"/>
      <c r="AK684" s="4"/>
      <c r="AL684" s="85"/>
      <c r="AM684" s="151" t="s">
        <v>28169</v>
      </c>
      <c r="AN684" s="16"/>
      <c r="AO684" s="166"/>
      <c r="AP684" s="5">
        <f t="shared" si="11"/>
        <v>0</v>
      </c>
      <c r="AQ684" s="16"/>
      <c r="AR684" s="205">
        <v>1</v>
      </c>
      <c r="AS684" s="16"/>
      <c r="AT684" s="16"/>
      <c r="AU684" s="16"/>
      <c r="AV684" s="16"/>
      <c r="AW684" s="16"/>
      <c r="AX684" s="16"/>
    </row>
    <row r="685" spans="1:50" customFormat="1" ht="15.75" hidden="1" customHeight="1" x14ac:dyDescent="0.2">
      <c r="A685" s="1" t="s">
        <v>29153</v>
      </c>
      <c r="B685" s="1" t="s">
        <v>29154</v>
      </c>
      <c r="C685" s="85" t="s">
        <v>97</v>
      </c>
      <c r="D685" s="85" t="s">
        <v>13090</v>
      </c>
      <c r="E685" s="41" t="s">
        <v>1800</v>
      </c>
      <c r="F685" s="85" t="s">
        <v>23</v>
      </c>
      <c r="G685" s="85" t="s">
        <v>29</v>
      </c>
      <c r="H685" s="85" t="s">
        <v>20690</v>
      </c>
      <c r="I685" s="1" t="s">
        <v>21715</v>
      </c>
      <c r="J685" s="85" t="s">
        <v>105</v>
      </c>
      <c r="K685" s="7" t="s">
        <v>102</v>
      </c>
      <c r="L685" s="2" t="s">
        <v>322</v>
      </c>
      <c r="M685" s="7" t="s">
        <v>433</v>
      </c>
      <c r="N685" s="2" t="s">
        <v>15444</v>
      </c>
      <c r="O685" s="87">
        <v>0</v>
      </c>
      <c r="P685" s="87">
        <v>0</v>
      </c>
      <c r="Q685" s="87">
        <v>0</v>
      </c>
      <c r="R685" s="87">
        <v>0</v>
      </c>
      <c r="S685" s="87"/>
      <c r="T685" s="87"/>
      <c r="U685" s="85" t="s">
        <v>112</v>
      </c>
      <c r="V685" s="6"/>
      <c r="W685" s="3"/>
      <c r="X685" s="1"/>
      <c r="Y685" s="1" t="s">
        <v>172</v>
      </c>
      <c r="Z685" s="1"/>
      <c r="AA685" s="236"/>
      <c r="AB685" s="123" t="s">
        <v>97</v>
      </c>
      <c r="AC685" s="124" t="s">
        <v>29162</v>
      </c>
      <c r="AD685" s="41"/>
      <c r="AE685" s="204"/>
      <c r="AF685" s="203"/>
      <c r="AG685" s="1" t="s">
        <v>29185</v>
      </c>
      <c r="AH685" s="1" t="s">
        <v>394</v>
      </c>
      <c r="AI685" s="80" t="s">
        <v>4</v>
      </c>
      <c r="AJ685" s="2" t="s">
        <v>1347</v>
      </c>
      <c r="AK685" s="4"/>
      <c r="AL685" s="85"/>
      <c r="AM685" s="151" t="s">
        <v>28169</v>
      </c>
      <c r="AN685" s="16"/>
      <c r="AO685" s="166"/>
      <c r="AP685" s="5">
        <f t="shared" si="11"/>
        <v>0</v>
      </c>
      <c r="AQ685" s="16"/>
      <c r="AR685" s="205">
        <v>1</v>
      </c>
      <c r="AS685" s="16"/>
      <c r="AT685" s="16"/>
      <c r="AU685" s="16"/>
      <c r="AV685" s="16"/>
      <c r="AW685" s="16"/>
      <c r="AX685" s="16"/>
    </row>
    <row r="686" spans="1:50" customFormat="1" ht="15.75" hidden="1" customHeight="1" x14ac:dyDescent="0.2">
      <c r="A686" s="1" t="s">
        <v>29155</v>
      </c>
      <c r="B686" s="1" t="s">
        <v>29156</v>
      </c>
      <c r="C686" s="85" t="s">
        <v>97</v>
      </c>
      <c r="D686" s="85" t="s">
        <v>13090</v>
      </c>
      <c r="E686" s="41" t="s">
        <v>1800</v>
      </c>
      <c r="F686" s="85" t="s">
        <v>23</v>
      </c>
      <c r="G686" s="85" t="s">
        <v>29</v>
      </c>
      <c r="H686" s="85" t="s">
        <v>20690</v>
      </c>
      <c r="I686" s="1" t="s">
        <v>21715</v>
      </c>
      <c r="J686" s="85" t="s">
        <v>105</v>
      </c>
      <c r="K686" s="7" t="s">
        <v>102</v>
      </c>
      <c r="L686" s="2" t="s">
        <v>322</v>
      </c>
      <c r="M686" s="7" t="s">
        <v>433</v>
      </c>
      <c r="N686" s="2" t="s">
        <v>999</v>
      </c>
      <c r="O686" s="87">
        <v>0</v>
      </c>
      <c r="P686" s="87">
        <v>0</v>
      </c>
      <c r="Q686" s="87">
        <v>0</v>
      </c>
      <c r="R686" s="87">
        <v>0</v>
      </c>
      <c r="S686" s="87"/>
      <c r="T686" s="87"/>
      <c r="U686" s="85" t="s">
        <v>112</v>
      </c>
      <c r="V686" s="6"/>
      <c r="W686" s="3"/>
      <c r="X686" s="1"/>
      <c r="Y686" s="1"/>
      <c r="Z686" s="1"/>
      <c r="AA686" s="236"/>
      <c r="AB686" s="123" t="s">
        <v>97</v>
      </c>
      <c r="AC686" s="124" t="s">
        <v>29162</v>
      </c>
      <c r="AD686" s="41"/>
      <c r="AE686" s="204"/>
      <c r="AF686" s="203"/>
      <c r="AG686" s="1" t="s">
        <v>29185</v>
      </c>
      <c r="AH686" s="1" t="s">
        <v>394</v>
      </c>
      <c r="AI686" s="80" t="s">
        <v>4</v>
      </c>
      <c r="AJ686" s="2"/>
      <c r="AK686" s="4"/>
      <c r="AL686" s="85"/>
      <c r="AM686" s="151" t="s">
        <v>28169</v>
      </c>
      <c r="AN686" s="16"/>
      <c r="AO686" s="166"/>
      <c r="AP686" s="5">
        <f t="shared" si="11"/>
        <v>0</v>
      </c>
      <c r="AQ686" s="16"/>
      <c r="AR686" s="205">
        <v>1</v>
      </c>
      <c r="AS686" s="16"/>
      <c r="AT686" s="16"/>
      <c r="AU686" s="16"/>
      <c r="AV686" s="16"/>
      <c r="AW686" s="16"/>
      <c r="AX686" s="16"/>
    </row>
    <row r="687" spans="1:50" customFormat="1" ht="15.75" hidden="1" customHeight="1" x14ac:dyDescent="0.2">
      <c r="A687" s="1" t="s">
        <v>29157</v>
      </c>
      <c r="B687" s="1" t="s">
        <v>29158</v>
      </c>
      <c r="C687" s="85" t="s">
        <v>97</v>
      </c>
      <c r="D687" s="85" t="s">
        <v>13090</v>
      </c>
      <c r="E687" s="41" t="s">
        <v>1800</v>
      </c>
      <c r="F687" s="85" t="s">
        <v>23</v>
      </c>
      <c r="G687" s="85" t="s">
        <v>29</v>
      </c>
      <c r="H687" s="85" t="s">
        <v>20690</v>
      </c>
      <c r="I687" s="1" t="s">
        <v>23561</v>
      </c>
      <c r="J687" s="85" t="s">
        <v>4447</v>
      </c>
      <c r="K687" s="7" t="s">
        <v>4988</v>
      </c>
      <c r="L687" s="2" t="s">
        <v>26197</v>
      </c>
      <c r="M687" s="7" t="s">
        <v>26216</v>
      </c>
      <c r="N687" s="2" t="s">
        <v>999</v>
      </c>
      <c r="O687" s="87">
        <v>0</v>
      </c>
      <c r="P687" s="87">
        <v>0</v>
      </c>
      <c r="Q687" s="87">
        <v>0</v>
      </c>
      <c r="R687" s="87">
        <v>0</v>
      </c>
      <c r="S687" s="87"/>
      <c r="T687" s="87"/>
      <c r="U687" s="85" t="s">
        <v>112</v>
      </c>
      <c r="V687" s="6"/>
      <c r="W687" s="3"/>
      <c r="X687" s="1"/>
      <c r="Y687" s="1" t="s">
        <v>109</v>
      </c>
      <c r="Z687" s="1"/>
      <c r="AA687" s="236"/>
      <c r="AB687" s="123" t="s">
        <v>97</v>
      </c>
      <c r="AC687" s="124" t="s">
        <v>29162</v>
      </c>
      <c r="AD687" s="41"/>
      <c r="AE687" s="204"/>
      <c r="AF687" s="203"/>
      <c r="AG687" s="1" t="s">
        <v>29183</v>
      </c>
      <c r="AH687" s="1" t="s">
        <v>394</v>
      </c>
      <c r="AI687" s="80" t="s">
        <v>4</v>
      </c>
      <c r="AJ687" s="2"/>
      <c r="AK687" s="4"/>
      <c r="AL687" s="85"/>
      <c r="AM687" s="151" t="s">
        <v>28169</v>
      </c>
      <c r="AN687" s="16"/>
      <c r="AO687" s="166"/>
      <c r="AP687" s="5">
        <f t="shared" si="11"/>
        <v>0</v>
      </c>
      <c r="AQ687" s="16"/>
      <c r="AR687" s="205">
        <v>1</v>
      </c>
      <c r="AS687" s="16"/>
      <c r="AT687" s="16"/>
      <c r="AU687" s="16"/>
      <c r="AV687" s="16"/>
      <c r="AW687" s="16"/>
      <c r="AX687" s="16"/>
    </row>
    <row r="688" spans="1:50" customFormat="1" ht="15.75" hidden="1" customHeight="1" x14ac:dyDescent="0.2">
      <c r="A688" s="1" t="s">
        <v>29159</v>
      </c>
      <c r="B688" s="1" t="s">
        <v>29160</v>
      </c>
      <c r="C688" s="85" t="s">
        <v>97</v>
      </c>
      <c r="D688" s="85" t="s">
        <v>13090</v>
      </c>
      <c r="E688" s="41" t="s">
        <v>392</v>
      </c>
      <c r="F688" s="85" t="s">
        <v>23</v>
      </c>
      <c r="G688" s="85" t="s">
        <v>29</v>
      </c>
      <c r="H688" s="85" t="s">
        <v>20690</v>
      </c>
      <c r="I688" s="1" t="s">
        <v>29203</v>
      </c>
      <c r="J688" s="85" t="s">
        <v>105</v>
      </c>
      <c r="K688" s="7" t="s">
        <v>102</v>
      </c>
      <c r="L688" s="2" t="s">
        <v>322</v>
      </c>
      <c r="M688" s="7" t="s">
        <v>433</v>
      </c>
      <c r="N688" s="2" t="s">
        <v>999</v>
      </c>
      <c r="O688" s="87">
        <v>0</v>
      </c>
      <c r="P688" s="87">
        <v>0</v>
      </c>
      <c r="Q688" s="87">
        <v>0</v>
      </c>
      <c r="R688" s="87">
        <v>0</v>
      </c>
      <c r="S688" s="87"/>
      <c r="T688" s="87"/>
      <c r="U688" s="85" t="s">
        <v>112</v>
      </c>
      <c r="V688" s="6" t="e">
        <f>$O688-SUM(#REF!)</f>
        <v>#REF!</v>
      </c>
      <c r="W688" s="3"/>
      <c r="X688" s="1"/>
      <c r="Y688" s="1"/>
      <c r="Z688" s="1"/>
      <c r="AA688" s="236"/>
      <c r="AB688" s="123" t="s">
        <v>97</v>
      </c>
      <c r="AC688" s="124" t="s">
        <v>21491</v>
      </c>
      <c r="AD688" s="41"/>
      <c r="AE688" s="204"/>
      <c r="AF688" s="203"/>
      <c r="AG688" s="1" t="s">
        <v>21484</v>
      </c>
      <c r="AH688" s="1" t="s">
        <v>394</v>
      </c>
      <c r="AI688" s="80" t="s">
        <v>4</v>
      </c>
      <c r="AJ688" s="2"/>
      <c r="AK688" s="4"/>
      <c r="AL688" s="85"/>
      <c r="AM688" s="151" t="s">
        <v>28169</v>
      </c>
      <c r="AN688" s="16"/>
      <c r="AO688" s="166"/>
      <c r="AP688" s="5">
        <f t="shared" si="11"/>
        <v>0</v>
      </c>
      <c r="AQ688" s="16"/>
      <c r="AR688" s="205">
        <v>1</v>
      </c>
      <c r="AS688" s="16"/>
      <c r="AT688" s="16"/>
      <c r="AU688" s="16"/>
      <c r="AV688" s="16"/>
      <c r="AW688" s="16"/>
      <c r="AX688" s="16"/>
    </row>
    <row r="689" spans="1:50" customFormat="1" ht="15.75" hidden="1" customHeight="1" x14ac:dyDescent="0.2">
      <c r="A689" s="7" t="s">
        <v>1704</v>
      </c>
      <c r="B689" s="3" t="s">
        <v>1705</v>
      </c>
      <c r="C689" s="85" t="str">
        <f>IF(LEFT(A689,3)="CAR","CAR",IF(LEFT(A689,3)="ACR","ACR","Verra"))</f>
        <v>CAR</v>
      </c>
      <c r="D689" s="85" t="s">
        <v>23566</v>
      </c>
      <c r="E689" s="41" t="s">
        <v>110</v>
      </c>
      <c r="F689" s="85" t="s">
        <v>23</v>
      </c>
      <c r="G689" s="85" t="s">
        <v>29</v>
      </c>
      <c r="H689" s="85" t="s">
        <v>20690</v>
      </c>
      <c r="I689" s="85" t="s">
        <v>21693</v>
      </c>
      <c r="J689" s="85" t="s">
        <v>105</v>
      </c>
      <c r="K689" s="7" t="s">
        <v>102</v>
      </c>
      <c r="L689" s="3" t="s">
        <v>175</v>
      </c>
      <c r="M689" s="3" t="s">
        <v>389</v>
      </c>
      <c r="N689" s="41" t="s">
        <v>1706</v>
      </c>
      <c r="O689" s="87" t="e">
        <f>SUM(#REF!)</f>
        <v>#REF!</v>
      </c>
      <c r="P689" s="87" t="e">
        <f>SUM(#REF!)</f>
        <v>#REF!</v>
      </c>
      <c r="Q689" s="87" t="e">
        <f>O689-P689</f>
        <v>#REF!</v>
      </c>
      <c r="R689" s="87">
        <v>0</v>
      </c>
      <c r="S689" s="87"/>
      <c r="T689" s="87"/>
      <c r="U689" s="85">
        <v>2013</v>
      </c>
      <c r="V689" s="3" t="s">
        <v>1706</v>
      </c>
      <c r="W689" s="3" t="s">
        <v>1706</v>
      </c>
      <c r="X689" s="3" t="s">
        <v>1707</v>
      </c>
      <c r="Y689" s="1"/>
      <c r="Z689" s="6"/>
      <c r="AA689" s="11"/>
      <c r="AB689" s="123" t="s">
        <v>388</v>
      </c>
      <c r="AC689" s="124" t="s">
        <v>13039</v>
      </c>
      <c r="AD689" s="41" t="s">
        <v>13038</v>
      </c>
      <c r="AE689" s="83">
        <v>41423</v>
      </c>
      <c r="AF689" s="83">
        <v>41677</v>
      </c>
      <c r="AG689" s="170"/>
      <c r="AH689" s="41" t="s">
        <v>1708</v>
      </c>
      <c r="AI689" s="80" t="s">
        <v>13779</v>
      </c>
      <c r="AJ689" s="41" t="s">
        <v>408</v>
      </c>
      <c r="AK689" s="3"/>
      <c r="AL689" s="85"/>
      <c r="AM689" s="151" t="s">
        <v>19998</v>
      </c>
      <c r="AN689" s="58" t="s">
        <v>99</v>
      </c>
      <c r="AO689" s="166"/>
      <c r="AP689" s="5">
        <f t="shared" si="11"/>
        <v>0</v>
      </c>
      <c r="AQ689" s="16"/>
      <c r="AR689" s="205">
        <v>1</v>
      </c>
      <c r="AS689" s="16"/>
      <c r="AT689" s="16"/>
      <c r="AU689" s="16"/>
      <c r="AV689" s="16"/>
      <c r="AW689" s="16"/>
      <c r="AX689" s="16"/>
    </row>
    <row r="690" spans="1:50" customFormat="1" ht="15.75" hidden="1" customHeight="1" x14ac:dyDescent="0.2">
      <c r="A690" s="7" t="s">
        <v>1709</v>
      </c>
      <c r="B690" s="3" t="s">
        <v>1710</v>
      </c>
      <c r="C690" s="85" t="str">
        <f>IF(LEFT(A690,3)="CAR","CAR",IF(LEFT(A690,3)="ACR","ACR","Verra"))</f>
        <v>CAR</v>
      </c>
      <c r="D690" s="85" t="s">
        <v>23567</v>
      </c>
      <c r="E690" s="41" t="s">
        <v>110</v>
      </c>
      <c r="F690" s="85" t="s">
        <v>14</v>
      </c>
      <c r="G690" s="85" t="s">
        <v>17</v>
      </c>
      <c r="H690" s="85" t="s">
        <v>20690</v>
      </c>
      <c r="I690" s="85"/>
      <c r="J690" s="85" t="s">
        <v>105</v>
      </c>
      <c r="K690" s="7" t="s">
        <v>102</v>
      </c>
      <c r="L690" s="3" t="s">
        <v>260</v>
      </c>
      <c r="M690" s="3" t="s">
        <v>1711</v>
      </c>
      <c r="N690" s="41" t="s">
        <v>1712</v>
      </c>
      <c r="O690" s="87">
        <v>9092</v>
      </c>
      <c r="P690" s="87">
        <v>9092</v>
      </c>
      <c r="Q690" s="87">
        <v>0</v>
      </c>
      <c r="R690" s="87">
        <v>0</v>
      </c>
      <c r="S690" s="87"/>
      <c r="T690" s="87"/>
      <c r="U690" s="85">
        <v>2013</v>
      </c>
      <c r="V690" s="3" t="s">
        <v>1712</v>
      </c>
      <c r="W690" s="3" t="s">
        <v>1712</v>
      </c>
      <c r="X690" s="3" t="s">
        <v>1707</v>
      </c>
      <c r="Y690" s="1"/>
      <c r="Z690" s="6"/>
      <c r="AA690" s="11"/>
      <c r="AB690" s="123" t="s">
        <v>388</v>
      </c>
      <c r="AC690" s="124" t="s">
        <v>23567</v>
      </c>
      <c r="AD690" s="41" t="s">
        <v>23671</v>
      </c>
      <c r="AE690" s="83">
        <v>41563</v>
      </c>
      <c r="AF690" s="83">
        <v>42103</v>
      </c>
      <c r="AG690" s="41"/>
      <c r="AH690" s="41" t="s">
        <v>1713</v>
      </c>
      <c r="AI690" s="80" t="s">
        <v>13780</v>
      </c>
      <c r="AJ690" s="41"/>
      <c r="AK690" s="3"/>
      <c r="AL690" s="85"/>
      <c r="AM690" s="151" t="s">
        <v>19998</v>
      </c>
      <c r="AN690" s="58"/>
      <c r="AO690" s="166"/>
      <c r="AP690" s="5">
        <f t="shared" si="11"/>
        <v>0</v>
      </c>
      <c r="AQ690" s="16"/>
      <c r="AR690" s="205">
        <v>1</v>
      </c>
      <c r="AS690" s="16"/>
      <c r="AT690" s="16"/>
      <c r="AU690" s="16"/>
      <c r="AV690" s="16"/>
      <c r="AW690" s="16"/>
      <c r="AX690" s="16"/>
    </row>
    <row r="691" spans="1:50" customFormat="1" ht="15.75" hidden="1" customHeight="1" x14ac:dyDescent="0.2">
      <c r="A691" s="7" t="s">
        <v>1714</v>
      </c>
      <c r="B691" s="3" t="s">
        <v>1715</v>
      </c>
      <c r="C691" s="85" t="s">
        <v>1716</v>
      </c>
      <c r="D691" s="85" t="s">
        <v>23566</v>
      </c>
      <c r="E691" s="41" t="s">
        <v>154</v>
      </c>
      <c r="F691" s="85" t="s">
        <v>14</v>
      </c>
      <c r="G691" s="85" t="s">
        <v>17</v>
      </c>
      <c r="H691" s="85" t="s">
        <v>20690</v>
      </c>
      <c r="I691" s="85" t="s">
        <v>21699</v>
      </c>
      <c r="J691" s="85" t="s">
        <v>105</v>
      </c>
      <c r="K691" s="7" t="s">
        <v>102</v>
      </c>
      <c r="L691" s="3" t="s">
        <v>333</v>
      </c>
      <c r="M691" s="3" t="s">
        <v>1717</v>
      </c>
      <c r="N691" s="41" t="s">
        <v>20697</v>
      </c>
      <c r="O691" s="87">
        <v>44622</v>
      </c>
      <c r="P691" s="87">
        <v>31889</v>
      </c>
      <c r="Q691" s="87">
        <v>12733</v>
      </c>
      <c r="R691" s="87">
        <v>0</v>
      </c>
      <c r="S691" s="87"/>
      <c r="T691" s="87"/>
      <c r="U691" s="85">
        <v>2014</v>
      </c>
      <c r="V691" s="3" t="s">
        <v>20697</v>
      </c>
      <c r="W691" s="3" t="s">
        <v>1718</v>
      </c>
      <c r="X691" s="3" t="s">
        <v>1719</v>
      </c>
      <c r="Y691" s="1"/>
      <c r="Z691" s="6"/>
      <c r="AA691" s="11"/>
      <c r="AB691" s="123" t="s">
        <v>388</v>
      </c>
      <c r="AC691" s="124" t="s">
        <v>13039</v>
      </c>
      <c r="AD691" s="41" t="s">
        <v>1720</v>
      </c>
      <c r="AE691" s="83">
        <v>41522</v>
      </c>
      <c r="AF691" s="83">
        <v>42035</v>
      </c>
      <c r="AG691" s="41"/>
      <c r="AH691" s="41" t="s">
        <v>1721</v>
      </c>
      <c r="AI691" s="80" t="s">
        <v>1722</v>
      </c>
      <c r="AJ691" s="41"/>
      <c r="AK691" s="3"/>
      <c r="AL691" s="85"/>
      <c r="AM691" s="151" t="s">
        <v>19998</v>
      </c>
      <c r="AN691" s="15"/>
      <c r="AO691" s="166"/>
      <c r="AP691" s="5">
        <f t="shared" si="11"/>
        <v>0</v>
      </c>
      <c r="AQ691" s="16"/>
      <c r="AR691" s="205">
        <v>1</v>
      </c>
      <c r="AS691" s="16"/>
      <c r="AT691" s="16"/>
      <c r="AU691" s="16"/>
      <c r="AV691" s="16"/>
      <c r="AW691" s="16"/>
      <c r="AX691" s="16"/>
    </row>
    <row r="692" spans="1:50" customFormat="1" ht="15.75" hidden="1" customHeight="1" x14ac:dyDescent="0.2">
      <c r="A692" s="7" t="s">
        <v>1723</v>
      </c>
      <c r="B692" s="3" t="s">
        <v>1724</v>
      </c>
      <c r="C692" s="85" t="s">
        <v>1716</v>
      </c>
      <c r="D692" s="85" t="s">
        <v>23567</v>
      </c>
      <c r="E692" s="41" t="s">
        <v>110</v>
      </c>
      <c r="F692" s="85" t="s">
        <v>23</v>
      </c>
      <c r="G692" s="85" t="s">
        <v>29</v>
      </c>
      <c r="H692" s="85" t="s">
        <v>20690</v>
      </c>
      <c r="I692" s="85"/>
      <c r="J692" s="85" t="s">
        <v>105</v>
      </c>
      <c r="K692" s="7" t="s">
        <v>102</v>
      </c>
      <c r="L692" s="3" t="s">
        <v>175</v>
      </c>
      <c r="M692" s="3" t="s">
        <v>389</v>
      </c>
      <c r="N692" s="41" t="s">
        <v>420</v>
      </c>
      <c r="O692" s="87">
        <v>53490</v>
      </c>
      <c r="P692" s="87">
        <v>53490</v>
      </c>
      <c r="Q692" s="87">
        <v>0</v>
      </c>
      <c r="R692" s="87">
        <v>0</v>
      </c>
      <c r="S692" s="87"/>
      <c r="T692" s="87"/>
      <c r="U692" s="85">
        <v>2013</v>
      </c>
      <c r="V692" s="3" t="s">
        <v>420</v>
      </c>
      <c r="W692" s="3" t="s">
        <v>420</v>
      </c>
      <c r="X692" s="3" t="s">
        <v>525</v>
      </c>
      <c r="Y692" s="1"/>
      <c r="Z692" s="6"/>
      <c r="AA692" s="11"/>
      <c r="AB692" s="123" t="s">
        <v>388</v>
      </c>
      <c r="AC692" s="124" t="s">
        <v>23567</v>
      </c>
      <c r="AD692" s="41" t="s">
        <v>23672</v>
      </c>
      <c r="AE692" s="83">
        <v>41425</v>
      </c>
      <c r="AF692" s="83">
        <v>41500</v>
      </c>
      <c r="AG692" s="41"/>
      <c r="AH692" s="41" t="s">
        <v>1725</v>
      </c>
      <c r="AI692" s="80" t="s">
        <v>1726</v>
      </c>
      <c r="AJ692" s="41" t="s">
        <v>421</v>
      </c>
      <c r="AK692" s="3"/>
      <c r="AL692" s="85"/>
      <c r="AM692" s="151" t="s">
        <v>19998</v>
      </c>
      <c r="AN692" s="15"/>
      <c r="AO692" s="166"/>
      <c r="AP692" s="5">
        <f t="shared" si="11"/>
        <v>0</v>
      </c>
      <c r="AQ692" s="16"/>
      <c r="AR692" s="205">
        <v>1</v>
      </c>
      <c r="AS692" s="16"/>
      <c r="AT692" s="16"/>
      <c r="AU692" s="16"/>
      <c r="AV692" s="16"/>
      <c r="AW692" s="16"/>
      <c r="AX692" s="16"/>
    </row>
    <row r="693" spans="1:50" customFormat="1" ht="15.75" hidden="1" customHeight="1" x14ac:dyDescent="0.2">
      <c r="A693" s="7" t="s">
        <v>1727</v>
      </c>
      <c r="B693" s="3" t="s">
        <v>1728</v>
      </c>
      <c r="C693" s="85" t="s">
        <v>1716</v>
      </c>
      <c r="D693" s="85" t="s">
        <v>23567</v>
      </c>
      <c r="E693" s="41" t="s">
        <v>110</v>
      </c>
      <c r="F693" s="85" t="s">
        <v>34</v>
      </c>
      <c r="G693" s="85" t="s">
        <v>37</v>
      </c>
      <c r="H693" s="85" t="s">
        <v>20689</v>
      </c>
      <c r="I693" s="85"/>
      <c r="J693" s="85" t="s">
        <v>105</v>
      </c>
      <c r="K693" s="7" t="s">
        <v>102</v>
      </c>
      <c r="L693" s="3" t="s">
        <v>106</v>
      </c>
      <c r="M693" s="3" t="s">
        <v>1111</v>
      </c>
      <c r="N693" s="41" t="s">
        <v>1729</v>
      </c>
      <c r="O693" s="87">
        <v>193277</v>
      </c>
      <c r="P693" s="87">
        <v>193277</v>
      </c>
      <c r="Q693" s="87">
        <v>0</v>
      </c>
      <c r="R693" s="87">
        <v>45928</v>
      </c>
      <c r="S693" s="87"/>
      <c r="T693" s="87"/>
      <c r="U693" s="85">
        <v>2013</v>
      </c>
      <c r="V693" s="3" t="s">
        <v>1729</v>
      </c>
      <c r="W693" s="3" t="s">
        <v>1729</v>
      </c>
      <c r="X693" s="3" t="s">
        <v>1707</v>
      </c>
      <c r="Y693" s="1"/>
      <c r="Z693" s="6"/>
      <c r="AA693" s="11"/>
      <c r="AB693" s="123" t="s">
        <v>388</v>
      </c>
      <c r="AC693" s="124" t="s">
        <v>23567</v>
      </c>
      <c r="AD693" s="41" t="s">
        <v>23673</v>
      </c>
      <c r="AE693" s="83">
        <v>41429</v>
      </c>
      <c r="AF693" s="83">
        <v>41570</v>
      </c>
      <c r="AG693" s="41"/>
      <c r="AH693" s="41" t="s">
        <v>37</v>
      </c>
      <c r="AI693" s="80" t="s">
        <v>1730</v>
      </c>
      <c r="AJ693" s="41" t="s">
        <v>1731</v>
      </c>
      <c r="AK693" s="7" t="s">
        <v>1732</v>
      </c>
      <c r="AL693" s="85"/>
      <c r="AM693" s="151" t="s">
        <v>19998</v>
      </c>
      <c r="AN693" s="15"/>
      <c r="AO693" s="166" t="s">
        <v>24720</v>
      </c>
      <c r="AP693" s="5">
        <f t="shared" si="11"/>
        <v>0</v>
      </c>
      <c r="AQ693" s="16"/>
      <c r="AR693" s="205">
        <v>1</v>
      </c>
      <c r="AS693" s="16"/>
      <c r="AT693" s="16"/>
      <c r="AU693" s="16"/>
      <c r="AV693" s="16"/>
      <c r="AW693" s="16"/>
      <c r="AX693" s="16"/>
    </row>
    <row r="694" spans="1:50" customFormat="1" ht="15.75" hidden="1" customHeight="1" x14ac:dyDescent="0.2">
      <c r="A694" s="7" t="s">
        <v>1733</v>
      </c>
      <c r="B694" s="3" t="s">
        <v>1734</v>
      </c>
      <c r="C694" s="85" t="s">
        <v>1716</v>
      </c>
      <c r="D694" s="85" t="s">
        <v>13090</v>
      </c>
      <c r="E694" s="41" t="s">
        <v>110</v>
      </c>
      <c r="F694" s="85" t="s">
        <v>34</v>
      </c>
      <c r="G694" s="85" t="s">
        <v>37</v>
      </c>
      <c r="H694" s="85" t="s">
        <v>20689</v>
      </c>
      <c r="I694" s="85" t="s">
        <v>21695</v>
      </c>
      <c r="J694" s="85" t="s">
        <v>105</v>
      </c>
      <c r="K694" s="7" t="s">
        <v>102</v>
      </c>
      <c r="L694" s="3" t="s">
        <v>106</v>
      </c>
      <c r="M694" s="3" t="s">
        <v>1735</v>
      </c>
      <c r="N694" s="41" t="s">
        <v>1736</v>
      </c>
      <c r="O694" s="87">
        <v>0</v>
      </c>
      <c r="P694" s="87">
        <v>0</v>
      </c>
      <c r="Q694" s="87">
        <v>0</v>
      </c>
      <c r="R694" s="87">
        <v>0</v>
      </c>
      <c r="S694" s="87"/>
      <c r="T694" s="87"/>
      <c r="U694" s="85" t="s">
        <v>112</v>
      </c>
      <c r="V694" s="3" t="s">
        <v>13041</v>
      </c>
      <c r="W694" s="3" t="s">
        <v>1736</v>
      </c>
      <c r="X694" s="3" t="s">
        <v>1707</v>
      </c>
      <c r="Y694" s="1"/>
      <c r="Z694" s="6"/>
      <c r="AA694" s="11"/>
      <c r="AB694" s="123" t="s">
        <v>1716</v>
      </c>
      <c r="AC694" s="124" t="s">
        <v>120</v>
      </c>
      <c r="AD694" s="41"/>
      <c r="AE694" s="83">
        <v>41485</v>
      </c>
      <c r="AF694" s="83"/>
      <c r="AG694" s="41"/>
      <c r="AH694" s="41" t="s">
        <v>1737</v>
      </c>
      <c r="AI694" s="80" t="s">
        <v>21735</v>
      </c>
      <c r="AJ694" s="41"/>
      <c r="AK694" s="3"/>
      <c r="AL694" s="85"/>
      <c r="AM694" s="151" t="s">
        <v>19998</v>
      </c>
      <c r="AN694" s="15"/>
      <c r="AO694" s="166"/>
      <c r="AP694" s="5">
        <f t="shared" si="11"/>
        <v>0</v>
      </c>
      <c r="AQ694" s="16"/>
      <c r="AR694" s="205">
        <v>1</v>
      </c>
      <c r="AS694" s="16"/>
      <c r="AT694" s="16"/>
      <c r="AU694" s="16"/>
      <c r="AV694" s="16"/>
      <c r="AW694" s="16"/>
      <c r="AX694" s="16"/>
    </row>
    <row r="695" spans="1:50" customFormat="1" ht="15.75" hidden="1" customHeight="1" x14ac:dyDescent="0.2">
      <c r="A695" s="7" t="s">
        <v>1738</v>
      </c>
      <c r="B695" s="3" t="s">
        <v>1739</v>
      </c>
      <c r="C695" s="85" t="s">
        <v>1716</v>
      </c>
      <c r="D695" s="85" t="s">
        <v>23567</v>
      </c>
      <c r="E695" s="41" t="s">
        <v>110</v>
      </c>
      <c r="F695" s="85" t="s">
        <v>14</v>
      </c>
      <c r="G695" s="85" t="s">
        <v>17</v>
      </c>
      <c r="H695" s="85" t="s">
        <v>20690</v>
      </c>
      <c r="I695" s="85"/>
      <c r="J695" s="85" t="s">
        <v>105</v>
      </c>
      <c r="K695" s="7" t="s">
        <v>102</v>
      </c>
      <c r="L695" s="3" t="s">
        <v>219</v>
      </c>
      <c r="M695" s="3" t="s">
        <v>1740</v>
      </c>
      <c r="N695" s="41" t="s">
        <v>1741</v>
      </c>
      <c r="O695" s="87">
        <v>20464</v>
      </c>
      <c r="P695" s="87">
        <v>20464</v>
      </c>
      <c r="Q695" s="87">
        <v>0</v>
      </c>
      <c r="R695" s="87">
        <v>0</v>
      </c>
      <c r="S695" s="87"/>
      <c r="T695" s="87"/>
      <c r="U695" s="85">
        <v>2014</v>
      </c>
      <c r="V695" s="3" t="s">
        <v>1741</v>
      </c>
      <c r="W695" s="3" t="s">
        <v>1742</v>
      </c>
      <c r="X695" s="3" t="s">
        <v>1707</v>
      </c>
      <c r="Y695" s="1"/>
      <c r="Z695" s="6"/>
      <c r="AA695" s="11"/>
      <c r="AB695" s="123" t="s">
        <v>388</v>
      </c>
      <c r="AC695" s="124" t="s">
        <v>23567</v>
      </c>
      <c r="AD695" s="41" t="s">
        <v>23674</v>
      </c>
      <c r="AE695" s="83">
        <v>41485</v>
      </c>
      <c r="AF695" s="83">
        <v>42355</v>
      </c>
      <c r="AG695" s="41"/>
      <c r="AH695" s="41" t="s">
        <v>1713</v>
      </c>
      <c r="AI695" s="80" t="s">
        <v>1743</v>
      </c>
      <c r="AJ695" s="41"/>
      <c r="AK695" s="3"/>
      <c r="AL695" s="85"/>
      <c r="AM695" s="151" t="s">
        <v>19998</v>
      </c>
      <c r="AN695" s="15"/>
      <c r="AO695" s="166"/>
      <c r="AP695" s="5">
        <f t="shared" si="11"/>
        <v>0</v>
      </c>
      <c r="AQ695" s="16"/>
      <c r="AR695" s="205">
        <v>1</v>
      </c>
      <c r="AS695" s="16"/>
      <c r="AT695" s="16"/>
      <c r="AU695" s="16"/>
      <c r="AV695" s="16"/>
      <c r="AW695" s="16"/>
      <c r="AX695" s="16"/>
    </row>
    <row r="696" spans="1:50" customFormat="1" ht="15.75" hidden="1" customHeight="1" x14ac:dyDescent="0.2">
      <c r="A696" s="7" t="s">
        <v>1744</v>
      </c>
      <c r="B696" s="3" t="s">
        <v>1745</v>
      </c>
      <c r="C696" s="85" t="s">
        <v>1716</v>
      </c>
      <c r="D696" s="85" t="s">
        <v>13090</v>
      </c>
      <c r="E696" s="41" t="s">
        <v>154</v>
      </c>
      <c r="F696" s="85" t="s">
        <v>68</v>
      </c>
      <c r="G696" s="85" t="s">
        <v>71</v>
      </c>
      <c r="H696" s="85" t="s">
        <v>20690</v>
      </c>
      <c r="I696" s="85" t="s">
        <v>25128</v>
      </c>
      <c r="J696" s="85" t="s">
        <v>105</v>
      </c>
      <c r="K696" s="7" t="s">
        <v>102</v>
      </c>
      <c r="L696" s="3" t="s">
        <v>637</v>
      </c>
      <c r="M696" s="3" t="s">
        <v>1746</v>
      </c>
      <c r="N696" s="41" t="s">
        <v>1747</v>
      </c>
      <c r="O696" s="87">
        <v>180198</v>
      </c>
      <c r="P696" s="87">
        <v>89466</v>
      </c>
      <c r="Q696" s="87">
        <v>90732</v>
      </c>
      <c r="R696" s="87">
        <v>0</v>
      </c>
      <c r="S696" s="87"/>
      <c r="T696" s="87"/>
      <c r="U696" s="85">
        <v>2013</v>
      </c>
      <c r="V696" s="3" t="s">
        <v>1747</v>
      </c>
      <c r="W696" s="3"/>
      <c r="X696" s="3"/>
      <c r="Y696" s="1"/>
      <c r="Z696" s="6"/>
      <c r="AA696" s="11"/>
      <c r="AB696" s="123" t="s">
        <v>1716</v>
      </c>
      <c r="AC696" s="124" t="s">
        <v>13040</v>
      </c>
      <c r="AD696" s="41"/>
      <c r="AE696" s="83">
        <v>41473</v>
      </c>
      <c r="AF696" s="83">
        <v>41856</v>
      </c>
      <c r="AG696" s="41"/>
      <c r="AH696" s="41" t="s">
        <v>1748</v>
      </c>
      <c r="AI696" s="80" t="s">
        <v>2</v>
      </c>
      <c r="AJ696" s="41"/>
      <c r="AK696" s="3"/>
      <c r="AL696" s="85"/>
      <c r="AM696" s="151" t="s">
        <v>19998</v>
      </c>
      <c r="AN696" s="15"/>
      <c r="AO696" s="166"/>
      <c r="AP696" s="5">
        <f t="shared" si="11"/>
        <v>0</v>
      </c>
      <c r="AQ696" s="16"/>
      <c r="AR696" s="205">
        <v>1</v>
      </c>
      <c r="AS696" s="16"/>
      <c r="AT696" s="16"/>
      <c r="AU696" s="16"/>
      <c r="AV696" s="16"/>
      <c r="AW696" s="16"/>
      <c r="AX696" s="16"/>
    </row>
    <row r="697" spans="1:50" customFormat="1" ht="15.75" hidden="1" customHeight="1" x14ac:dyDescent="0.2">
      <c r="A697" s="7" t="s">
        <v>1749</v>
      </c>
      <c r="B697" s="3" t="s">
        <v>1750</v>
      </c>
      <c r="C697" s="85" t="s">
        <v>1716</v>
      </c>
      <c r="D697" s="85" t="s">
        <v>13090</v>
      </c>
      <c r="E697" s="41" t="s">
        <v>110</v>
      </c>
      <c r="F697" s="85" t="s">
        <v>14</v>
      </c>
      <c r="G697" s="85" t="s">
        <v>17</v>
      </c>
      <c r="H697" s="85" t="s">
        <v>20690</v>
      </c>
      <c r="I697" s="85" t="s">
        <v>25132</v>
      </c>
      <c r="J697" s="85" t="s">
        <v>105</v>
      </c>
      <c r="K697" s="7" t="s">
        <v>102</v>
      </c>
      <c r="L697" s="3" t="s">
        <v>329</v>
      </c>
      <c r="M697" s="3" t="s">
        <v>1751</v>
      </c>
      <c r="N697" s="41" t="s">
        <v>1752</v>
      </c>
      <c r="O697" s="87">
        <v>107781</v>
      </c>
      <c r="P697" s="87">
        <v>107781</v>
      </c>
      <c r="Q697" s="87">
        <v>0</v>
      </c>
      <c r="R697" s="87">
        <v>0</v>
      </c>
      <c r="S697" s="87"/>
      <c r="T697" s="87"/>
      <c r="U697" s="85">
        <v>2013</v>
      </c>
      <c r="V697" s="3" t="s">
        <v>1752</v>
      </c>
      <c r="W697" s="3" t="s">
        <v>1753</v>
      </c>
      <c r="X697" s="3" t="s">
        <v>1707</v>
      </c>
      <c r="Y697" s="1"/>
      <c r="Z697" s="6"/>
      <c r="AA697" s="11"/>
      <c r="AB697" s="123" t="s">
        <v>1716</v>
      </c>
      <c r="AC697" s="124" t="s">
        <v>13040</v>
      </c>
      <c r="AD697" s="41"/>
      <c r="AE697" s="83">
        <v>41515</v>
      </c>
      <c r="AF697" s="83">
        <v>42369</v>
      </c>
      <c r="AG697" s="41"/>
      <c r="AH697" s="41" t="s">
        <v>1713</v>
      </c>
      <c r="AI697" s="80" t="s">
        <v>2</v>
      </c>
      <c r="AJ697" s="41"/>
      <c r="AK697" s="3"/>
      <c r="AL697" s="85"/>
      <c r="AM697" s="151" t="s">
        <v>19998</v>
      </c>
      <c r="AN697" s="15"/>
      <c r="AO697" s="166"/>
      <c r="AP697" s="5">
        <f t="shared" si="11"/>
        <v>0</v>
      </c>
      <c r="AQ697" s="16"/>
      <c r="AR697" s="205">
        <v>1</v>
      </c>
      <c r="AS697" s="16"/>
      <c r="AT697" s="16"/>
      <c r="AU697" s="16"/>
      <c r="AV697" s="16"/>
      <c r="AW697" s="16"/>
      <c r="AX697" s="16"/>
    </row>
    <row r="698" spans="1:50" customFormat="1" ht="15.75" hidden="1" customHeight="1" x14ac:dyDescent="0.2">
      <c r="A698" s="7" t="s">
        <v>1754</v>
      </c>
      <c r="B698" s="3" t="s">
        <v>1755</v>
      </c>
      <c r="C698" s="85" t="s">
        <v>1716</v>
      </c>
      <c r="D698" s="85" t="s">
        <v>23567</v>
      </c>
      <c r="E698" s="41" t="s">
        <v>1757</v>
      </c>
      <c r="F698" s="85" t="s">
        <v>34</v>
      </c>
      <c r="G698" s="85" t="s">
        <v>37</v>
      </c>
      <c r="H698" s="85" t="s">
        <v>20689</v>
      </c>
      <c r="I698" s="85"/>
      <c r="J698" s="85" t="s">
        <v>105</v>
      </c>
      <c r="K698" s="7" t="s">
        <v>102</v>
      </c>
      <c r="L698" s="3" t="s">
        <v>106</v>
      </c>
      <c r="M698" s="3" t="s">
        <v>1111</v>
      </c>
      <c r="N698" s="41" t="s">
        <v>1756</v>
      </c>
      <c r="O698" s="87">
        <v>328027</v>
      </c>
      <c r="P698" s="87">
        <v>207069</v>
      </c>
      <c r="Q698" s="87">
        <v>120958</v>
      </c>
      <c r="R698" s="87">
        <v>74066</v>
      </c>
      <c r="S698" s="87"/>
      <c r="T698" s="87"/>
      <c r="U698" s="85">
        <v>2005</v>
      </c>
      <c r="V698" s="3" t="s">
        <v>1756</v>
      </c>
      <c r="W698" s="3"/>
      <c r="X698" s="3"/>
      <c r="Y698" s="1"/>
      <c r="Z698" s="6"/>
      <c r="AA698" s="11"/>
      <c r="AB698" s="123" t="s">
        <v>388</v>
      </c>
      <c r="AC698" s="124" t="s">
        <v>23567</v>
      </c>
      <c r="AD698" s="41" t="s">
        <v>23675</v>
      </c>
      <c r="AE698" s="83">
        <v>39330</v>
      </c>
      <c r="AF698" s="83">
        <v>39805</v>
      </c>
      <c r="AG698" s="41"/>
      <c r="AH698" s="41" t="s">
        <v>1758</v>
      </c>
      <c r="AI698" s="80" t="s">
        <v>1759</v>
      </c>
      <c r="AJ698" s="41"/>
      <c r="AK698" s="3"/>
      <c r="AL698" s="85"/>
      <c r="AM698" s="151" t="s">
        <v>19998</v>
      </c>
      <c r="AN698" s="15"/>
      <c r="AO698" s="166" t="s">
        <v>24722</v>
      </c>
      <c r="AP698" s="5">
        <f t="shared" si="11"/>
        <v>0</v>
      </c>
      <c r="AQ698" s="16"/>
      <c r="AR698" s="205">
        <v>1</v>
      </c>
      <c r="AS698" s="16"/>
      <c r="AT698" s="16"/>
      <c r="AU698" s="16"/>
      <c r="AV698" s="16"/>
      <c r="AW698" s="16"/>
      <c r="AX698" s="16"/>
    </row>
    <row r="699" spans="1:50" customFormat="1" ht="15.75" hidden="1" customHeight="1" x14ac:dyDescent="0.2">
      <c r="A699" s="7" t="s">
        <v>1760</v>
      </c>
      <c r="B699" s="3" t="s">
        <v>1761</v>
      </c>
      <c r="C699" s="85" t="s">
        <v>1716</v>
      </c>
      <c r="D699" s="85" t="s">
        <v>23567</v>
      </c>
      <c r="E699" s="41" t="s">
        <v>110</v>
      </c>
      <c r="F699" s="85" t="s">
        <v>14</v>
      </c>
      <c r="G699" s="85" t="s">
        <v>17</v>
      </c>
      <c r="H699" s="85" t="s">
        <v>20690</v>
      </c>
      <c r="I699" s="85"/>
      <c r="J699" s="85" t="s">
        <v>105</v>
      </c>
      <c r="K699" s="7" t="s">
        <v>102</v>
      </c>
      <c r="L699" s="3" t="s">
        <v>219</v>
      </c>
      <c r="M699" s="3" t="s">
        <v>1762</v>
      </c>
      <c r="N699" s="41" t="s">
        <v>1761</v>
      </c>
      <c r="O699" s="87">
        <v>8642</v>
      </c>
      <c r="P699" s="87">
        <v>8642</v>
      </c>
      <c r="Q699" s="87">
        <v>0</v>
      </c>
      <c r="R699" s="87">
        <v>0</v>
      </c>
      <c r="S699" s="87"/>
      <c r="T699" s="87"/>
      <c r="U699" s="85">
        <v>2014</v>
      </c>
      <c r="V699" s="3" t="s">
        <v>1761</v>
      </c>
      <c r="W699" s="3" t="s">
        <v>1761</v>
      </c>
      <c r="X699" s="3" t="s">
        <v>1707</v>
      </c>
      <c r="Y699" s="1"/>
      <c r="Z699" s="6"/>
      <c r="AA699" s="11"/>
      <c r="AB699" s="123" t="s">
        <v>388</v>
      </c>
      <c r="AC699" s="124" t="s">
        <v>23567</v>
      </c>
      <c r="AD699" s="41" t="s">
        <v>23676</v>
      </c>
      <c r="AE699" s="83">
        <v>41542</v>
      </c>
      <c r="AF699" s="83">
        <v>42236</v>
      </c>
      <c r="AG699" s="41"/>
      <c r="AH699" s="41" t="s">
        <v>1713</v>
      </c>
      <c r="AI699" s="80" t="s">
        <v>1763</v>
      </c>
      <c r="AJ699" s="41"/>
      <c r="AK699" s="3"/>
      <c r="AL699" s="85"/>
      <c r="AM699" s="151" t="s">
        <v>19998</v>
      </c>
      <c r="AN699" s="15"/>
      <c r="AO699" s="166"/>
      <c r="AP699" s="5">
        <f t="shared" si="11"/>
        <v>0</v>
      </c>
      <c r="AQ699" s="16"/>
      <c r="AR699" s="205">
        <v>1</v>
      </c>
      <c r="AS699" s="16"/>
      <c r="AT699" s="16"/>
      <c r="AU699" s="16"/>
      <c r="AV699" s="16"/>
      <c r="AW699" s="16"/>
      <c r="AX699" s="16"/>
    </row>
    <row r="700" spans="1:50" customFormat="1" ht="15.75" hidden="1" customHeight="1" x14ac:dyDescent="0.2">
      <c r="A700" s="7" t="s">
        <v>1764</v>
      </c>
      <c r="B700" s="3" t="s">
        <v>1765</v>
      </c>
      <c r="C700" s="85" t="s">
        <v>1716</v>
      </c>
      <c r="D700" s="85" t="s">
        <v>23566</v>
      </c>
      <c r="E700" s="41" t="s">
        <v>110</v>
      </c>
      <c r="F700" s="85" t="s">
        <v>23</v>
      </c>
      <c r="G700" s="85" t="s">
        <v>29</v>
      </c>
      <c r="H700" s="85" t="s">
        <v>20690</v>
      </c>
      <c r="I700" s="85" t="s">
        <v>21693</v>
      </c>
      <c r="J700" s="85" t="s">
        <v>105</v>
      </c>
      <c r="K700" s="7" t="s">
        <v>102</v>
      </c>
      <c r="L700" s="3" t="s">
        <v>322</v>
      </c>
      <c r="M700" s="3" t="s">
        <v>433</v>
      </c>
      <c r="N700" s="41" t="s">
        <v>1766</v>
      </c>
      <c r="O700" s="87">
        <v>93055</v>
      </c>
      <c r="P700" s="87">
        <v>93055</v>
      </c>
      <c r="Q700" s="87">
        <v>0</v>
      </c>
      <c r="R700" s="87">
        <v>0</v>
      </c>
      <c r="S700" s="87"/>
      <c r="T700" s="87"/>
      <c r="U700" s="85">
        <v>2013</v>
      </c>
      <c r="V700" s="3" t="s">
        <v>1766</v>
      </c>
      <c r="W700" s="3" t="s">
        <v>1767</v>
      </c>
      <c r="X700" s="3" t="s">
        <v>1707</v>
      </c>
      <c r="Y700" s="1"/>
      <c r="Z700" s="6"/>
      <c r="AA700" s="11"/>
      <c r="AB700" s="123" t="s">
        <v>388</v>
      </c>
      <c r="AC700" s="124" t="s">
        <v>110</v>
      </c>
      <c r="AD700" s="41" t="s">
        <v>1768</v>
      </c>
      <c r="AE700" s="83">
        <v>41509</v>
      </c>
      <c r="AF700" s="83">
        <v>41781</v>
      </c>
      <c r="AG700" s="41"/>
      <c r="AH700" s="41" t="s">
        <v>1708</v>
      </c>
      <c r="AI700" s="80" t="s">
        <v>1769</v>
      </c>
      <c r="AJ700" s="41" t="s">
        <v>1770</v>
      </c>
      <c r="AK700" s="3"/>
      <c r="AL700" s="85"/>
      <c r="AM700" s="151" t="s">
        <v>19998</v>
      </c>
      <c r="AN700" s="15"/>
      <c r="AO700" s="166"/>
      <c r="AP700" s="5">
        <f t="shared" si="11"/>
        <v>0</v>
      </c>
      <c r="AQ700" s="16"/>
      <c r="AR700" s="205">
        <v>1</v>
      </c>
      <c r="AS700" s="16"/>
      <c r="AT700" s="16"/>
      <c r="AU700" s="16"/>
      <c r="AV700" s="16"/>
      <c r="AW700" s="16"/>
      <c r="AX700" s="16"/>
    </row>
    <row r="701" spans="1:50" customFormat="1" ht="15.75" hidden="1" customHeight="1" x14ac:dyDescent="0.2">
      <c r="A701" s="7" t="s">
        <v>1771</v>
      </c>
      <c r="B701" s="3" t="s">
        <v>1772</v>
      </c>
      <c r="C701" s="85" t="s">
        <v>1716</v>
      </c>
      <c r="D701" s="85" t="s">
        <v>23566</v>
      </c>
      <c r="E701" s="41" t="s">
        <v>110</v>
      </c>
      <c r="F701" s="85" t="s">
        <v>23</v>
      </c>
      <c r="G701" s="85" t="s">
        <v>29</v>
      </c>
      <c r="H701" s="85" t="s">
        <v>20690</v>
      </c>
      <c r="I701" s="85" t="s">
        <v>21693</v>
      </c>
      <c r="J701" s="85" t="s">
        <v>105</v>
      </c>
      <c r="K701" s="7" t="s">
        <v>102</v>
      </c>
      <c r="L701" s="3" t="s">
        <v>175</v>
      </c>
      <c r="M701" s="3" t="s">
        <v>389</v>
      </c>
      <c r="N701" s="41" t="s">
        <v>420</v>
      </c>
      <c r="O701" s="87">
        <v>23276</v>
      </c>
      <c r="P701" s="87">
        <v>23276</v>
      </c>
      <c r="Q701" s="87">
        <v>0</v>
      </c>
      <c r="R701" s="87">
        <v>0</v>
      </c>
      <c r="S701" s="87"/>
      <c r="T701" s="87"/>
      <c r="U701" s="85">
        <v>2013</v>
      </c>
      <c r="V701" s="3" t="s">
        <v>420</v>
      </c>
      <c r="W701" s="3" t="s">
        <v>420</v>
      </c>
      <c r="X701" s="3" t="s">
        <v>1707</v>
      </c>
      <c r="Y701" s="1"/>
      <c r="Z701" s="6"/>
      <c r="AA701" s="11"/>
      <c r="AB701" s="123" t="s">
        <v>388</v>
      </c>
      <c r="AC701" s="124" t="s">
        <v>110</v>
      </c>
      <c r="AD701" s="41" t="s">
        <v>1773</v>
      </c>
      <c r="AE701" s="83">
        <v>41528</v>
      </c>
      <c r="AF701" s="83">
        <v>41660</v>
      </c>
      <c r="AG701" s="41"/>
      <c r="AH701" s="41" t="s">
        <v>1708</v>
      </c>
      <c r="AI701" s="80" t="s">
        <v>1774</v>
      </c>
      <c r="AJ701" s="41" t="s">
        <v>421</v>
      </c>
      <c r="AK701" s="3"/>
      <c r="AL701" s="85"/>
      <c r="AM701" s="151" t="s">
        <v>19998</v>
      </c>
      <c r="AN701" s="15"/>
      <c r="AO701" s="166"/>
      <c r="AP701" s="5">
        <f t="shared" si="11"/>
        <v>0</v>
      </c>
      <c r="AQ701" s="16"/>
      <c r="AR701" s="205">
        <v>1</v>
      </c>
      <c r="AS701" s="16"/>
      <c r="AT701" s="16"/>
      <c r="AU701" s="16"/>
      <c r="AV701" s="16"/>
      <c r="AW701" s="16"/>
      <c r="AX701" s="16"/>
    </row>
    <row r="702" spans="1:50" customFormat="1" ht="15.75" hidden="1" customHeight="1" x14ac:dyDescent="0.2">
      <c r="A702" s="7" t="s">
        <v>1775</v>
      </c>
      <c r="B702" s="3" t="s">
        <v>1776</v>
      </c>
      <c r="C702" s="85" t="s">
        <v>1716</v>
      </c>
      <c r="D702" s="85" t="s">
        <v>23566</v>
      </c>
      <c r="E702" s="41" t="s">
        <v>154</v>
      </c>
      <c r="F702" s="85" t="s">
        <v>34</v>
      </c>
      <c r="G702" s="85" t="s">
        <v>37</v>
      </c>
      <c r="H702" s="85" t="s">
        <v>20689</v>
      </c>
      <c r="I702" s="85" t="s">
        <v>21695</v>
      </c>
      <c r="J702" s="85" t="s">
        <v>105</v>
      </c>
      <c r="K702" s="7" t="s">
        <v>102</v>
      </c>
      <c r="L702" s="3" t="s">
        <v>106</v>
      </c>
      <c r="M702" s="3" t="s">
        <v>1777</v>
      </c>
      <c r="N702" s="41" t="s">
        <v>1778</v>
      </c>
      <c r="O702" s="87">
        <v>913550</v>
      </c>
      <c r="P702" s="87">
        <v>460882</v>
      </c>
      <c r="Q702" s="87">
        <v>452668</v>
      </c>
      <c r="R702" s="87">
        <v>217588</v>
      </c>
      <c r="S702" s="87"/>
      <c r="T702" s="87"/>
      <c r="U702" s="85">
        <v>2014</v>
      </c>
      <c r="V702" s="3" t="s">
        <v>1778</v>
      </c>
      <c r="W702" s="3" t="s">
        <v>1779</v>
      </c>
      <c r="X702" s="3" t="s">
        <v>1778</v>
      </c>
      <c r="Y702" s="1" t="s">
        <v>554</v>
      </c>
      <c r="Z702" s="6"/>
      <c r="AA702" s="11"/>
      <c r="AB702" s="123" t="s">
        <v>388</v>
      </c>
      <c r="AC702" s="124" t="s">
        <v>13039</v>
      </c>
      <c r="AD702" s="41" t="s">
        <v>1780</v>
      </c>
      <c r="AE702" s="83">
        <v>41556</v>
      </c>
      <c r="AF702" s="83">
        <v>42163</v>
      </c>
      <c r="AG702" s="41"/>
      <c r="AH702" s="41" t="s">
        <v>1737</v>
      </c>
      <c r="AI702" s="80" t="s">
        <v>1781</v>
      </c>
      <c r="AJ702" s="41"/>
      <c r="AK702" s="3"/>
      <c r="AL702" s="85"/>
      <c r="AM702" s="151" t="s">
        <v>19998</v>
      </c>
      <c r="AN702" s="15"/>
      <c r="AO702" s="166"/>
      <c r="AP702" s="5">
        <f t="shared" si="11"/>
        <v>0</v>
      </c>
      <c r="AQ702" s="16"/>
      <c r="AR702" s="205">
        <v>1</v>
      </c>
      <c r="AS702" s="16"/>
      <c r="AT702" s="16"/>
      <c r="AU702" s="16"/>
      <c r="AV702" s="16"/>
      <c r="AW702" s="16"/>
      <c r="AX702" s="16"/>
    </row>
    <row r="703" spans="1:50" customFormat="1" ht="15.75" hidden="1" customHeight="1" x14ac:dyDescent="0.2">
      <c r="A703" s="7" t="s">
        <v>1782</v>
      </c>
      <c r="B703" s="3" t="s">
        <v>1783</v>
      </c>
      <c r="C703" s="85" t="s">
        <v>1716</v>
      </c>
      <c r="D703" s="85" t="s">
        <v>23567</v>
      </c>
      <c r="E703" s="41" t="s">
        <v>110</v>
      </c>
      <c r="F703" s="85" t="s">
        <v>14</v>
      </c>
      <c r="G703" s="85" t="s">
        <v>17</v>
      </c>
      <c r="H703" s="85" t="s">
        <v>20690</v>
      </c>
      <c r="I703" s="85"/>
      <c r="J703" s="85" t="s">
        <v>105</v>
      </c>
      <c r="K703" s="7" t="s">
        <v>102</v>
      </c>
      <c r="L703" s="3" t="s">
        <v>314</v>
      </c>
      <c r="M703" s="3" t="s">
        <v>1784</v>
      </c>
      <c r="N703" s="41" t="s">
        <v>1712</v>
      </c>
      <c r="O703" s="87">
        <v>17339</v>
      </c>
      <c r="P703" s="87">
        <v>17339</v>
      </c>
      <c r="Q703" s="87">
        <v>0</v>
      </c>
      <c r="R703" s="87">
        <v>0</v>
      </c>
      <c r="S703" s="87"/>
      <c r="T703" s="87"/>
      <c r="U703" s="85">
        <v>2013</v>
      </c>
      <c r="V703" s="3" t="s">
        <v>1712</v>
      </c>
      <c r="W703" s="3" t="s">
        <v>1712</v>
      </c>
      <c r="X703" s="3"/>
      <c r="Y703" s="1"/>
      <c r="Z703" s="6"/>
      <c r="AA703" s="11"/>
      <c r="AB703" s="123" t="s">
        <v>388</v>
      </c>
      <c r="AC703" s="124" t="s">
        <v>23567</v>
      </c>
      <c r="AD703" s="41" t="s">
        <v>23677</v>
      </c>
      <c r="AE703" s="83">
        <v>41562</v>
      </c>
      <c r="AF703" s="83">
        <v>42059</v>
      </c>
      <c r="AG703" s="41"/>
      <c r="AH703" s="41" t="s">
        <v>1713</v>
      </c>
      <c r="AI703" s="80" t="s">
        <v>1785</v>
      </c>
      <c r="AJ703" s="41"/>
      <c r="AK703" s="3"/>
      <c r="AL703" s="85"/>
      <c r="AM703" s="151" t="s">
        <v>19998</v>
      </c>
      <c r="AN703" s="15"/>
      <c r="AO703" s="166"/>
      <c r="AP703" s="5">
        <f t="shared" si="11"/>
        <v>0</v>
      </c>
      <c r="AQ703" s="16"/>
      <c r="AR703" s="205">
        <v>1</v>
      </c>
      <c r="AS703" s="16"/>
      <c r="AT703" s="16"/>
      <c r="AU703" s="16"/>
      <c r="AV703" s="16"/>
      <c r="AW703" s="16"/>
      <c r="AX703" s="16"/>
    </row>
    <row r="704" spans="1:50" customFormat="1" ht="15.75" hidden="1" customHeight="1" x14ac:dyDescent="0.2">
      <c r="A704" s="7" t="s">
        <v>1786</v>
      </c>
      <c r="B704" s="3" t="s">
        <v>1787</v>
      </c>
      <c r="C704" s="85" t="s">
        <v>1716</v>
      </c>
      <c r="D704" s="85" t="s">
        <v>23567</v>
      </c>
      <c r="E704" s="41" t="s">
        <v>154</v>
      </c>
      <c r="F704" s="85" t="s">
        <v>34</v>
      </c>
      <c r="G704" s="85" t="s">
        <v>37</v>
      </c>
      <c r="H704" s="85" t="s">
        <v>20689</v>
      </c>
      <c r="I704" s="85"/>
      <c r="J704" s="85" t="s">
        <v>105</v>
      </c>
      <c r="K704" s="7" t="s">
        <v>102</v>
      </c>
      <c r="L704" s="3" t="s">
        <v>106</v>
      </c>
      <c r="M704" s="3" t="s">
        <v>1788</v>
      </c>
      <c r="N704" s="41" t="s">
        <v>1789</v>
      </c>
      <c r="O704" s="87">
        <v>143194</v>
      </c>
      <c r="P704" s="87">
        <v>69393</v>
      </c>
      <c r="Q704" s="87">
        <v>73801</v>
      </c>
      <c r="R704" s="87">
        <v>28738</v>
      </c>
      <c r="S704" s="87"/>
      <c r="T704" s="87"/>
      <c r="U704" s="85">
        <v>2013</v>
      </c>
      <c r="V704" s="3" t="s">
        <v>1789</v>
      </c>
      <c r="W704" s="3" t="s">
        <v>1790</v>
      </c>
      <c r="X704" s="3" t="s">
        <v>16398</v>
      </c>
      <c r="Y704" s="1"/>
      <c r="Z704" s="6"/>
      <c r="AA704" s="11"/>
      <c r="AB704" s="123" t="s">
        <v>388</v>
      </c>
      <c r="AC704" s="124" t="s">
        <v>23567</v>
      </c>
      <c r="AD704" s="41" t="s">
        <v>23678</v>
      </c>
      <c r="AE704" s="83">
        <v>41578</v>
      </c>
      <c r="AF704" s="83">
        <v>41940</v>
      </c>
      <c r="AG704" s="41"/>
      <c r="AH704" s="41" t="s">
        <v>37</v>
      </c>
      <c r="AI704" s="80" t="s">
        <v>1791</v>
      </c>
      <c r="AJ704" s="41" t="s">
        <v>1792</v>
      </c>
      <c r="AK704" s="3"/>
      <c r="AL704" s="85"/>
      <c r="AM704" s="151" t="s">
        <v>19998</v>
      </c>
      <c r="AN704" s="15"/>
      <c r="AO704" s="166" t="s">
        <v>24720</v>
      </c>
      <c r="AP704" s="5">
        <f t="shared" si="11"/>
        <v>0</v>
      </c>
      <c r="AQ704" s="16"/>
      <c r="AR704" s="205">
        <v>1</v>
      </c>
      <c r="AS704" s="16"/>
      <c r="AT704" s="16"/>
      <c r="AU704" s="16"/>
      <c r="AV704" s="16"/>
      <c r="AW704" s="16"/>
      <c r="AX704" s="16"/>
    </row>
    <row r="705" spans="1:50" customFormat="1" ht="15.75" hidden="1" customHeight="1" x14ac:dyDescent="0.2">
      <c r="A705" s="7" t="s">
        <v>1793</v>
      </c>
      <c r="B705" s="3" t="s">
        <v>1794</v>
      </c>
      <c r="C705" s="85" t="s">
        <v>1716</v>
      </c>
      <c r="D705" s="85" t="s">
        <v>23566</v>
      </c>
      <c r="E705" s="41" t="s">
        <v>110</v>
      </c>
      <c r="F705" s="85" t="s">
        <v>23</v>
      </c>
      <c r="G705" s="85" t="s">
        <v>29</v>
      </c>
      <c r="H705" s="85" t="s">
        <v>20690</v>
      </c>
      <c r="I705" s="85" t="s">
        <v>21693</v>
      </c>
      <c r="J705" s="85" t="s">
        <v>105</v>
      </c>
      <c r="K705" s="7" t="s">
        <v>102</v>
      </c>
      <c r="L705" s="3" t="s">
        <v>175</v>
      </c>
      <c r="M705" s="3" t="s">
        <v>389</v>
      </c>
      <c r="N705" s="41" t="s">
        <v>420</v>
      </c>
      <c r="O705" s="87">
        <v>46275</v>
      </c>
      <c r="P705" s="87">
        <v>46275</v>
      </c>
      <c r="Q705" s="87">
        <v>0</v>
      </c>
      <c r="R705" s="87">
        <v>0</v>
      </c>
      <c r="S705" s="87"/>
      <c r="T705" s="87"/>
      <c r="U705" s="85">
        <v>2013</v>
      </c>
      <c r="V705" s="3" t="s">
        <v>420</v>
      </c>
      <c r="W705" s="3" t="s">
        <v>420</v>
      </c>
      <c r="X705" s="3" t="s">
        <v>1707</v>
      </c>
      <c r="Y705" s="1"/>
      <c r="Z705" s="6"/>
      <c r="AA705" s="11"/>
      <c r="AB705" s="123" t="s">
        <v>388</v>
      </c>
      <c r="AC705" s="124" t="s">
        <v>110</v>
      </c>
      <c r="AD705" s="41" t="s">
        <v>1795</v>
      </c>
      <c r="AE705" s="83">
        <v>41562</v>
      </c>
      <c r="AF705" s="83">
        <v>41669</v>
      </c>
      <c r="AG705" s="41"/>
      <c r="AH705" s="41" t="s">
        <v>1708</v>
      </c>
      <c r="AI705" s="80" t="s">
        <v>1796</v>
      </c>
      <c r="AJ705" s="41" t="s">
        <v>421</v>
      </c>
      <c r="AK705" s="3"/>
      <c r="AL705" s="85"/>
      <c r="AM705" s="151" t="s">
        <v>19998</v>
      </c>
      <c r="AN705" s="15"/>
      <c r="AO705" s="166"/>
      <c r="AP705" s="5">
        <f t="shared" si="11"/>
        <v>0</v>
      </c>
      <c r="AQ705" s="16"/>
      <c r="AR705" s="205">
        <v>1</v>
      </c>
      <c r="AS705" s="16"/>
      <c r="AT705" s="16"/>
      <c r="AU705" s="16"/>
      <c r="AV705" s="16"/>
      <c r="AW705" s="16"/>
      <c r="AX705" s="16"/>
    </row>
    <row r="706" spans="1:50" customFormat="1" ht="15.75" hidden="1" customHeight="1" x14ac:dyDescent="0.2">
      <c r="A706" s="7" t="s">
        <v>1797</v>
      </c>
      <c r="B706" s="3" t="s">
        <v>1798</v>
      </c>
      <c r="C706" s="85" t="s">
        <v>1716</v>
      </c>
      <c r="D706" s="85" t="s">
        <v>13090</v>
      </c>
      <c r="E706" s="41" t="s">
        <v>110</v>
      </c>
      <c r="F706" s="85" t="s">
        <v>68</v>
      </c>
      <c r="G706" s="85" t="s">
        <v>69</v>
      </c>
      <c r="H706" s="85" t="s">
        <v>20690</v>
      </c>
      <c r="I706" s="85" t="s">
        <v>25120</v>
      </c>
      <c r="J706" s="85" t="s">
        <v>105</v>
      </c>
      <c r="K706" s="7" t="s">
        <v>102</v>
      </c>
      <c r="L706" s="3" t="s">
        <v>242</v>
      </c>
      <c r="M706" s="3" t="s">
        <v>1799</v>
      </c>
      <c r="N706" s="41" t="s">
        <v>1798</v>
      </c>
      <c r="O706" s="87">
        <v>0</v>
      </c>
      <c r="P706" s="87">
        <v>0</v>
      </c>
      <c r="Q706" s="87">
        <v>0</v>
      </c>
      <c r="R706" s="87">
        <v>0</v>
      </c>
      <c r="S706" s="87"/>
      <c r="T706" s="87"/>
      <c r="U706" s="85" t="s">
        <v>112</v>
      </c>
      <c r="V706" s="3" t="s">
        <v>1798</v>
      </c>
      <c r="W706" s="3"/>
      <c r="X706" s="3"/>
      <c r="Y706" s="1"/>
      <c r="Z706" s="6"/>
      <c r="AA706" s="11"/>
      <c r="AB706" s="123" t="s">
        <v>1716</v>
      </c>
      <c r="AC706" s="124" t="s">
        <v>13040</v>
      </c>
      <c r="AD706" s="41"/>
      <c r="AE706" s="83">
        <v>41582</v>
      </c>
      <c r="AF706" s="83"/>
      <c r="AG706" s="41"/>
      <c r="AH706" s="41" t="s">
        <v>1801</v>
      </c>
      <c r="AI706" s="80" t="s">
        <v>2</v>
      </c>
      <c r="AJ706" s="41" t="s">
        <v>1802</v>
      </c>
      <c r="AK706" s="3"/>
      <c r="AL706" s="85"/>
      <c r="AM706" s="151" t="s">
        <v>19998</v>
      </c>
      <c r="AN706" s="15"/>
      <c r="AO706" s="166"/>
      <c r="AP706" s="5">
        <f t="shared" si="11"/>
        <v>0</v>
      </c>
      <c r="AQ706" s="16"/>
      <c r="AR706" s="205">
        <v>1</v>
      </c>
      <c r="AS706" s="16"/>
      <c r="AT706" s="16"/>
      <c r="AU706" s="16"/>
      <c r="AV706" s="16"/>
      <c r="AW706" s="16"/>
      <c r="AX706" s="16"/>
    </row>
    <row r="707" spans="1:50" customFormat="1" ht="15.75" hidden="1" customHeight="1" x14ac:dyDescent="0.2">
      <c r="A707" s="7" t="s">
        <v>1803</v>
      </c>
      <c r="B707" s="3" t="s">
        <v>1804</v>
      </c>
      <c r="C707" s="85" t="s">
        <v>1716</v>
      </c>
      <c r="D707" s="85" t="s">
        <v>13090</v>
      </c>
      <c r="E707" s="41" t="s">
        <v>154</v>
      </c>
      <c r="F707" s="85" t="s">
        <v>68</v>
      </c>
      <c r="G707" s="85" t="s">
        <v>70</v>
      </c>
      <c r="H707" s="85" t="s">
        <v>20690</v>
      </c>
      <c r="I707" s="85" t="s">
        <v>25121</v>
      </c>
      <c r="J707" s="85" t="s">
        <v>105</v>
      </c>
      <c r="K707" s="7" t="s">
        <v>1221</v>
      </c>
      <c r="L707" s="3" t="s">
        <v>1805</v>
      </c>
      <c r="M707" s="3" t="s">
        <v>1806</v>
      </c>
      <c r="N707" s="41" t="s">
        <v>15426</v>
      </c>
      <c r="O707" s="87">
        <v>62745</v>
      </c>
      <c r="P707" s="87">
        <v>28893</v>
      </c>
      <c r="Q707" s="87">
        <v>33852</v>
      </c>
      <c r="R707" s="87">
        <v>0</v>
      </c>
      <c r="S707" s="87"/>
      <c r="T707" s="87"/>
      <c r="U707" s="85">
        <v>2016</v>
      </c>
      <c r="V707" s="3" t="s">
        <v>15426</v>
      </c>
      <c r="W707" s="3"/>
      <c r="X707" s="3"/>
      <c r="Y707" s="1"/>
      <c r="Z707" s="6"/>
      <c r="AA707" s="11"/>
      <c r="AB707" s="123" t="s">
        <v>1716</v>
      </c>
      <c r="AC707" s="124" t="s">
        <v>13040</v>
      </c>
      <c r="AD707" s="41"/>
      <c r="AE707" s="83">
        <v>41569</v>
      </c>
      <c r="AF707" s="83">
        <v>43299</v>
      </c>
      <c r="AG707" s="41"/>
      <c r="AH707" s="41" t="s">
        <v>1807</v>
      </c>
      <c r="AI707" s="80" t="s">
        <v>2</v>
      </c>
      <c r="AJ707" s="41"/>
      <c r="AK707" s="3"/>
      <c r="AL707" s="85"/>
      <c r="AM707" s="151" t="s">
        <v>19998</v>
      </c>
      <c r="AN707" s="15"/>
      <c r="AO707" s="166"/>
      <c r="AP707" s="5">
        <f t="shared" si="11"/>
        <v>0</v>
      </c>
      <c r="AQ707" s="16"/>
      <c r="AR707" s="205">
        <v>1</v>
      </c>
      <c r="AS707" s="16"/>
      <c r="AT707" s="16"/>
      <c r="AU707" s="16"/>
      <c r="AV707" s="16"/>
      <c r="AW707" s="16"/>
      <c r="AX707" s="16"/>
    </row>
    <row r="708" spans="1:50" customFormat="1" ht="15.75" hidden="1" customHeight="1" x14ac:dyDescent="0.2">
      <c r="A708" s="7" t="s">
        <v>1808</v>
      </c>
      <c r="B708" s="3" t="s">
        <v>1809</v>
      </c>
      <c r="C708" s="85" t="s">
        <v>1716</v>
      </c>
      <c r="D708" s="85" t="s">
        <v>23567</v>
      </c>
      <c r="E708" s="41" t="s">
        <v>1757</v>
      </c>
      <c r="F708" s="85" t="s">
        <v>34</v>
      </c>
      <c r="G708" s="85" t="s">
        <v>37</v>
      </c>
      <c r="H708" s="85" t="s">
        <v>20689</v>
      </c>
      <c r="I708" s="85"/>
      <c r="J708" s="85" t="s">
        <v>105</v>
      </c>
      <c r="K708" s="7" t="s">
        <v>102</v>
      </c>
      <c r="L708" s="3" t="s">
        <v>106</v>
      </c>
      <c r="M708" s="3" t="s">
        <v>411</v>
      </c>
      <c r="N708" s="41" t="s">
        <v>1778</v>
      </c>
      <c r="O708" s="87">
        <v>1747048</v>
      </c>
      <c r="P708" s="87">
        <v>1571212</v>
      </c>
      <c r="Q708" s="87">
        <v>175836</v>
      </c>
      <c r="R708" s="87">
        <v>60716</v>
      </c>
      <c r="S708" s="87"/>
      <c r="T708" s="87"/>
      <c r="U708" s="85">
        <v>2005</v>
      </c>
      <c r="V708" s="3" t="s">
        <v>1778</v>
      </c>
      <c r="W708" s="3"/>
      <c r="X708" s="3"/>
      <c r="Y708" s="1"/>
      <c r="Z708" s="6"/>
      <c r="AA708" s="11"/>
      <c r="AB708" s="123" t="s">
        <v>388</v>
      </c>
      <c r="AC708" s="124" t="s">
        <v>23567</v>
      </c>
      <c r="AD708" s="41" t="s">
        <v>23679</v>
      </c>
      <c r="AE708" s="83">
        <v>38534</v>
      </c>
      <c r="AF708" s="83">
        <v>39806</v>
      </c>
      <c r="AG708" s="41"/>
      <c r="AH708" s="41" t="s">
        <v>1758</v>
      </c>
      <c r="AI708" s="80" t="s">
        <v>1810</v>
      </c>
      <c r="AJ708" s="41"/>
      <c r="AK708" s="3"/>
      <c r="AL708" s="85"/>
      <c r="AM708" s="151" t="s">
        <v>19998</v>
      </c>
      <c r="AN708" s="15"/>
      <c r="AO708" s="166" t="s">
        <v>24720</v>
      </c>
      <c r="AP708" s="5">
        <f t="shared" si="11"/>
        <v>0</v>
      </c>
      <c r="AQ708" s="16"/>
      <c r="AR708" s="205">
        <v>1</v>
      </c>
      <c r="AS708" s="16"/>
      <c r="AT708" s="16"/>
      <c r="AU708" s="16"/>
      <c r="AV708" s="16"/>
      <c r="AW708" s="16"/>
      <c r="AX708" s="16"/>
    </row>
    <row r="709" spans="1:50" customFormat="1" ht="15.75" hidden="1" customHeight="1" x14ac:dyDescent="0.2">
      <c r="A709" s="7" t="s">
        <v>1811</v>
      </c>
      <c r="B709" s="3" t="s">
        <v>1812</v>
      </c>
      <c r="C709" s="85" t="s">
        <v>1716</v>
      </c>
      <c r="D709" s="85" t="s">
        <v>23566</v>
      </c>
      <c r="E709" s="41" t="s">
        <v>110</v>
      </c>
      <c r="F709" s="85" t="s">
        <v>23</v>
      </c>
      <c r="G709" s="85" t="s">
        <v>29</v>
      </c>
      <c r="H709" s="85" t="s">
        <v>20690</v>
      </c>
      <c r="I709" s="85" t="s">
        <v>21693</v>
      </c>
      <c r="J709" s="85" t="s">
        <v>105</v>
      </c>
      <c r="K709" s="7" t="s">
        <v>102</v>
      </c>
      <c r="L709" s="3" t="s">
        <v>175</v>
      </c>
      <c r="M709" s="3" t="s">
        <v>389</v>
      </c>
      <c r="N709" s="41" t="s">
        <v>1706</v>
      </c>
      <c r="O709" s="87">
        <v>67490</v>
      </c>
      <c r="P709" s="87">
        <v>67490</v>
      </c>
      <c r="Q709" s="87">
        <v>0</v>
      </c>
      <c r="R709" s="87">
        <v>0</v>
      </c>
      <c r="S709" s="87"/>
      <c r="T709" s="87"/>
      <c r="U709" s="85">
        <v>2014</v>
      </c>
      <c r="V709" s="3" t="s">
        <v>1706</v>
      </c>
      <c r="W709" s="3" t="s">
        <v>1706</v>
      </c>
      <c r="X709" s="3" t="s">
        <v>1707</v>
      </c>
      <c r="Y709" s="1"/>
      <c r="Z709" s="6"/>
      <c r="AA709" s="11"/>
      <c r="AB709" s="123" t="s">
        <v>388</v>
      </c>
      <c r="AC709" s="124" t="s">
        <v>13039</v>
      </c>
      <c r="AD709" s="41" t="s">
        <v>1813</v>
      </c>
      <c r="AE709" s="83">
        <v>41632</v>
      </c>
      <c r="AF709" s="83">
        <v>41740</v>
      </c>
      <c r="AG709" s="41"/>
      <c r="AH709" s="41" t="s">
        <v>1708</v>
      </c>
      <c r="AI709" s="80" t="s">
        <v>1814</v>
      </c>
      <c r="AJ709" s="41" t="s">
        <v>408</v>
      </c>
      <c r="AK709" s="3"/>
      <c r="AL709" s="85"/>
      <c r="AM709" s="151" t="s">
        <v>19998</v>
      </c>
      <c r="AN709" s="15"/>
      <c r="AO709" s="166"/>
      <c r="AP709" s="5">
        <f t="shared" si="11"/>
        <v>0</v>
      </c>
      <c r="AQ709" s="16"/>
      <c r="AR709" s="205">
        <v>1</v>
      </c>
      <c r="AS709" s="16"/>
      <c r="AT709" s="16"/>
      <c r="AU709" s="16"/>
      <c r="AV709" s="16"/>
      <c r="AW709" s="16"/>
      <c r="AX709" s="16"/>
    </row>
    <row r="710" spans="1:50" customFormat="1" ht="15.75" hidden="1" customHeight="1" x14ac:dyDescent="0.2">
      <c r="A710" s="7" t="s">
        <v>1815</v>
      </c>
      <c r="B710" s="3" t="s">
        <v>1816</v>
      </c>
      <c r="C710" s="85" t="s">
        <v>1716</v>
      </c>
      <c r="D710" s="85" t="s">
        <v>23566</v>
      </c>
      <c r="E710" s="41" t="s">
        <v>110</v>
      </c>
      <c r="F710" s="85" t="s">
        <v>14</v>
      </c>
      <c r="G710" s="85" t="s">
        <v>17</v>
      </c>
      <c r="H710" s="85" t="s">
        <v>20690</v>
      </c>
      <c r="I710" s="85" t="s">
        <v>21699</v>
      </c>
      <c r="J710" s="85" t="s">
        <v>105</v>
      </c>
      <c r="K710" s="7" t="s">
        <v>102</v>
      </c>
      <c r="L710" s="3" t="s">
        <v>378</v>
      </c>
      <c r="M710" s="3" t="s">
        <v>1817</v>
      </c>
      <c r="N710" s="41" t="s">
        <v>1818</v>
      </c>
      <c r="O710" s="87">
        <v>226281</v>
      </c>
      <c r="P710" s="87">
        <v>225976</v>
      </c>
      <c r="Q710" s="87">
        <v>305</v>
      </c>
      <c r="R710" s="87">
        <v>0</v>
      </c>
      <c r="S710" s="87"/>
      <c r="T710" s="87"/>
      <c r="U710" s="85">
        <v>2013</v>
      </c>
      <c r="V710" s="3" t="s">
        <v>1818</v>
      </c>
      <c r="W710" s="3" t="s">
        <v>1818</v>
      </c>
      <c r="X710" s="3" t="s">
        <v>392</v>
      </c>
      <c r="Y710" s="1" t="s">
        <v>1819</v>
      </c>
      <c r="Z710" s="6"/>
      <c r="AA710" s="11"/>
      <c r="AB710" s="123" t="s">
        <v>388</v>
      </c>
      <c r="AC710" s="124" t="s">
        <v>13039</v>
      </c>
      <c r="AD710" s="41" t="s">
        <v>1820</v>
      </c>
      <c r="AE710" s="83">
        <v>41617</v>
      </c>
      <c r="AF710" s="83">
        <v>41762</v>
      </c>
      <c r="AG710" s="41"/>
      <c r="AH710" s="41" t="s">
        <v>1721</v>
      </c>
      <c r="AI710" s="80" t="s">
        <v>1821</v>
      </c>
      <c r="AJ710" s="41"/>
      <c r="AK710" s="3"/>
      <c r="AL710" s="85"/>
      <c r="AM710" s="151" t="s">
        <v>19998</v>
      </c>
      <c r="AN710" s="15"/>
      <c r="AO710" s="166"/>
      <c r="AP710" s="5">
        <f t="shared" ref="AP710:AP773" si="12">SUBTOTAL(109,U710)</f>
        <v>0</v>
      </c>
      <c r="AQ710" s="16"/>
      <c r="AR710" s="205">
        <v>1</v>
      </c>
      <c r="AS710" s="16"/>
      <c r="AT710" s="16"/>
      <c r="AU710" s="16"/>
      <c r="AV710" s="16"/>
      <c r="AW710" s="16"/>
      <c r="AX710" s="16"/>
    </row>
    <row r="711" spans="1:50" customFormat="1" ht="15.75" hidden="1" customHeight="1" x14ac:dyDescent="0.2">
      <c r="A711" s="7" t="s">
        <v>1822</v>
      </c>
      <c r="B711" s="3" t="s">
        <v>1823</v>
      </c>
      <c r="C711" s="85" t="s">
        <v>1716</v>
      </c>
      <c r="D711" s="85" t="s">
        <v>23567</v>
      </c>
      <c r="E711" s="41" t="s">
        <v>110</v>
      </c>
      <c r="F711" s="85" t="s">
        <v>23</v>
      </c>
      <c r="G711" s="85" t="s">
        <v>29</v>
      </c>
      <c r="H711" s="85" t="s">
        <v>20690</v>
      </c>
      <c r="I711" s="85"/>
      <c r="J711" s="85" t="s">
        <v>105</v>
      </c>
      <c r="K711" s="7" t="s">
        <v>102</v>
      </c>
      <c r="L711" s="3" t="s">
        <v>322</v>
      </c>
      <c r="M711" s="3" t="s">
        <v>433</v>
      </c>
      <c r="N711" s="41" t="s">
        <v>1824</v>
      </c>
      <c r="O711" s="87">
        <v>108627</v>
      </c>
      <c r="P711" s="87">
        <v>108627</v>
      </c>
      <c r="Q711" s="87">
        <v>0</v>
      </c>
      <c r="R711" s="87">
        <v>0</v>
      </c>
      <c r="S711" s="87"/>
      <c r="T711" s="87"/>
      <c r="U711" s="85">
        <v>2013</v>
      </c>
      <c r="V711" s="3" t="s">
        <v>1824</v>
      </c>
      <c r="W711" s="3" t="s">
        <v>1825</v>
      </c>
      <c r="X711" s="3" t="s">
        <v>525</v>
      </c>
      <c r="Y711" s="1"/>
      <c r="Z711" s="6"/>
      <c r="AA711" s="11"/>
      <c r="AB711" s="123" t="s">
        <v>388</v>
      </c>
      <c r="AC711" s="124" t="s">
        <v>23567</v>
      </c>
      <c r="AD711" s="41" t="s">
        <v>23680</v>
      </c>
      <c r="AE711" s="83">
        <v>41564</v>
      </c>
      <c r="AF711" s="83">
        <v>41794</v>
      </c>
      <c r="AG711" s="41"/>
      <c r="AH711" s="41" t="s">
        <v>1725</v>
      </c>
      <c r="AI711" s="80" t="s">
        <v>1826</v>
      </c>
      <c r="AJ711" s="41" t="s">
        <v>1827</v>
      </c>
      <c r="AK711" s="3"/>
      <c r="AL711" s="85"/>
      <c r="AM711" s="151" t="s">
        <v>19998</v>
      </c>
      <c r="AN711" s="15"/>
      <c r="AO711" s="166"/>
      <c r="AP711" s="5">
        <f t="shared" si="12"/>
        <v>0</v>
      </c>
      <c r="AQ711" s="16"/>
      <c r="AR711" s="205">
        <v>1</v>
      </c>
      <c r="AS711" s="16"/>
      <c r="AT711" s="16"/>
      <c r="AU711" s="16"/>
      <c r="AV711" s="16"/>
      <c r="AW711" s="16"/>
      <c r="AX711" s="16"/>
    </row>
    <row r="712" spans="1:50" customFormat="1" ht="15.75" hidden="1" customHeight="1" x14ac:dyDescent="0.2">
      <c r="A712" s="7" t="s">
        <v>1828</v>
      </c>
      <c r="B712" s="3" t="s">
        <v>1829</v>
      </c>
      <c r="C712" s="85" t="s">
        <v>1716</v>
      </c>
      <c r="D712" s="85" t="s">
        <v>23566</v>
      </c>
      <c r="E712" s="41" t="s">
        <v>110</v>
      </c>
      <c r="F712" s="85" t="s">
        <v>23</v>
      </c>
      <c r="G712" s="85" t="s">
        <v>29</v>
      </c>
      <c r="H712" s="85" t="s">
        <v>20690</v>
      </c>
      <c r="I712" s="85" t="s">
        <v>21693</v>
      </c>
      <c r="J712" s="85" t="s">
        <v>105</v>
      </c>
      <c r="K712" s="7" t="s">
        <v>102</v>
      </c>
      <c r="L712" s="3" t="s">
        <v>175</v>
      </c>
      <c r="M712" s="3" t="s">
        <v>389</v>
      </c>
      <c r="N712" s="41" t="s">
        <v>420</v>
      </c>
      <c r="O712" s="87">
        <v>24874</v>
      </c>
      <c r="P712" s="87">
        <v>24874</v>
      </c>
      <c r="Q712" s="87">
        <v>0</v>
      </c>
      <c r="R712" s="87">
        <v>0</v>
      </c>
      <c r="S712" s="87"/>
      <c r="T712" s="87"/>
      <c r="U712" s="85">
        <v>2013</v>
      </c>
      <c r="V712" s="3" t="s">
        <v>420</v>
      </c>
      <c r="W712" s="3" t="s">
        <v>420</v>
      </c>
      <c r="X712" s="3" t="s">
        <v>1707</v>
      </c>
      <c r="Y712" s="1"/>
      <c r="Z712" s="6"/>
      <c r="AA712" s="11"/>
      <c r="AB712" s="123" t="s">
        <v>388</v>
      </c>
      <c r="AC712" s="124" t="s">
        <v>110</v>
      </c>
      <c r="AD712" s="41" t="s">
        <v>1830</v>
      </c>
      <c r="AE712" s="83">
        <v>41584</v>
      </c>
      <c r="AF712" s="83">
        <v>41726</v>
      </c>
      <c r="AG712" s="41"/>
      <c r="AH712" s="41" t="s">
        <v>1708</v>
      </c>
      <c r="AI712" s="80" t="s">
        <v>1831</v>
      </c>
      <c r="AJ712" s="41" t="s">
        <v>421</v>
      </c>
      <c r="AK712" s="3"/>
      <c r="AL712" s="85"/>
      <c r="AM712" s="151" t="s">
        <v>19998</v>
      </c>
      <c r="AN712" s="15"/>
      <c r="AO712" s="166"/>
      <c r="AP712" s="5">
        <f t="shared" si="12"/>
        <v>0</v>
      </c>
      <c r="AQ712" s="16"/>
      <c r="AR712" s="205">
        <v>1</v>
      </c>
      <c r="AS712" s="16"/>
      <c r="AT712" s="16"/>
      <c r="AU712" s="16"/>
      <c r="AV712" s="16"/>
      <c r="AW712" s="16"/>
      <c r="AX712" s="16"/>
    </row>
    <row r="713" spans="1:50" customFormat="1" ht="15.75" hidden="1" customHeight="1" x14ac:dyDescent="0.2">
      <c r="A713" s="7" t="s">
        <v>1832</v>
      </c>
      <c r="B713" s="3" t="s">
        <v>1833</v>
      </c>
      <c r="C713" s="85" t="s">
        <v>1716</v>
      </c>
      <c r="D713" s="85" t="s">
        <v>23566</v>
      </c>
      <c r="E713" s="41" t="s">
        <v>110</v>
      </c>
      <c r="F713" s="85" t="s">
        <v>23</v>
      </c>
      <c r="G713" s="85" t="s">
        <v>29</v>
      </c>
      <c r="H713" s="85" t="s">
        <v>20690</v>
      </c>
      <c r="I713" s="85" t="s">
        <v>21693</v>
      </c>
      <c r="J713" s="85" t="s">
        <v>105</v>
      </c>
      <c r="K713" s="7" t="s">
        <v>102</v>
      </c>
      <c r="L713" s="3" t="s">
        <v>106</v>
      </c>
      <c r="M713" s="3" t="s">
        <v>389</v>
      </c>
      <c r="N713" s="41" t="s">
        <v>1706</v>
      </c>
      <c r="O713" s="87">
        <v>33214</v>
      </c>
      <c r="P713" s="87">
        <v>33214</v>
      </c>
      <c r="Q713" s="87">
        <v>0</v>
      </c>
      <c r="R713" s="87">
        <v>0</v>
      </c>
      <c r="S713" s="87"/>
      <c r="T713" s="87"/>
      <c r="U713" s="85">
        <v>2014</v>
      </c>
      <c r="V713" s="3" t="s">
        <v>1706</v>
      </c>
      <c r="W713" s="3" t="s">
        <v>1706</v>
      </c>
      <c r="X713" s="3" t="s">
        <v>1707</v>
      </c>
      <c r="Y713" s="1"/>
      <c r="Z713" s="6"/>
      <c r="AA713" s="11"/>
      <c r="AB713" s="123" t="s">
        <v>388</v>
      </c>
      <c r="AC713" s="124" t="s">
        <v>13039</v>
      </c>
      <c r="AD713" s="41" t="s">
        <v>1834</v>
      </c>
      <c r="AE713" s="83">
        <v>41604</v>
      </c>
      <c r="AF713" s="83">
        <v>41963</v>
      </c>
      <c r="AG713" s="41"/>
      <c r="AH713" s="41" t="s">
        <v>1708</v>
      </c>
      <c r="AI713" s="80" t="s">
        <v>1835</v>
      </c>
      <c r="AJ713" s="41" t="s">
        <v>408</v>
      </c>
      <c r="AK713" s="3"/>
      <c r="AL713" s="85"/>
      <c r="AM713" s="151" t="s">
        <v>19998</v>
      </c>
      <c r="AN713" s="15"/>
      <c r="AO713" s="166"/>
      <c r="AP713" s="5">
        <f t="shared" si="12"/>
        <v>0</v>
      </c>
      <c r="AQ713" s="16"/>
      <c r="AR713" s="205">
        <v>1</v>
      </c>
      <c r="AS713" s="16"/>
      <c r="AT713" s="16"/>
      <c r="AU713" s="16"/>
      <c r="AV713" s="16"/>
      <c r="AW713" s="16"/>
      <c r="AX713" s="16"/>
    </row>
    <row r="714" spans="1:50" customFormat="1" ht="15.75" hidden="1" customHeight="1" x14ac:dyDescent="0.2">
      <c r="A714" s="7" t="s">
        <v>1836</v>
      </c>
      <c r="B714" s="3" t="s">
        <v>1837</v>
      </c>
      <c r="C714" s="85" t="s">
        <v>1716</v>
      </c>
      <c r="D714" s="85" t="s">
        <v>13090</v>
      </c>
      <c r="E714" s="41" t="s">
        <v>154</v>
      </c>
      <c r="F714" s="85" t="s">
        <v>23</v>
      </c>
      <c r="G714" s="85" t="s">
        <v>13788</v>
      </c>
      <c r="H714" s="85" t="s">
        <v>20690</v>
      </c>
      <c r="I714" s="85" t="s">
        <v>25124</v>
      </c>
      <c r="J714" s="85" t="s">
        <v>105</v>
      </c>
      <c r="K714" s="7" t="s">
        <v>102</v>
      </c>
      <c r="L714" s="3" t="s">
        <v>132</v>
      </c>
      <c r="M714" s="3" t="s">
        <v>1838</v>
      </c>
      <c r="N714" s="41" t="s">
        <v>1839</v>
      </c>
      <c r="O714" s="87">
        <v>1226099</v>
      </c>
      <c r="P714" s="87">
        <v>1226099</v>
      </c>
      <c r="Q714" s="87">
        <v>0</v>
      </c>
      <c r="R714" s="87">
        <v>0</v>
      </c>
      <c r="S714" s="87"/>
      <c r="T714" s="87"/>
      <c r="U714" s="85">
        <v>2013</v>
      </c>
      <c r="V714" s="3" t="s">
        <v>1839</v>
      </c>
      <c r="W714" s="3"/>
      <c r="X714" s="3"/>
      <c r="Y714" s="1"/>
      <c r="Z714" s="6"/>
      <c r="AA714" s="11"/>
      <c r="AB714" s="123" t="s">
        <v>1716</v>
      </c>
      <c r="AC714" s="124" t="s">
        <v>13040</v>
      </c>
      <c r="AD714" s="41"/>
      <c r="AE714" s="83">
        <v>41773</v>
      </c>
      <c r="AF714" s="83">
        <v>42198</v>
      </c>
      <c r="AG714" s="41"/>
      <c r="AH714" s="41" t="s">
        <v>1841</v>
      </c>
      <c r="AI714" s="80" t="s">
        <v>2</v>
      </c>
      <c r="AJ714" s="41"/>
      <c r="AK714" s="3"/>
      <c r="AL714" s="85"/>
      <c r="AM714" s="151" t="s">
        <v>19998</v>
      </c>
      <c r="AN714" s="15"/>
      <c r="AO714" s="166"/>
      <c r="AP714" s="5">
        <f t="shared" si="12"/>
        <v>0</v>
      </c>
      <c r="AQ714" s="16"/>
      <c r="AR714" s="205">
        <v>1</v>
      </c>
      <c r="AS714" s="16"/>
      <c r="AT714" s="16"/>
      <c r="AU714" s="16"/>
      <c r="AV714" s="16"/>
      <c r="AW714" s="16"/>
      <c r="AX714" s="16"/>
    </row>
    <row r="715" spans="1:50" customFormat="1" ht="15.75" hidden="1" customHeight="1" x14ac:dyDescent="0.2">
      <c r="A715" s="7" t="s">
        <v>1842</v>
      </c>
      <c r="B715" s="3" t="s">
        <v>1843</v>
      </c>
      <c r="C715" s="85" t="s">
        <v>1716</v>
      </c>
      <c r="D715" s="85" t="s">
        <v>13090</v>
      </c>
      <c r="E715" s="41" t="s">
        <v>110</v>
      </c>
      <c r="F715" s="85" t="s">
        <v>34</v>
      </c>
      <c r="G715" s="85" t="s">
        <v>37</v>
      </c>
      <c r="H715" s="85" t="s">
        <v>20689</v>
      </c>
      <c r="I715" s="85" t="s">
        <v>21695</v>
      </c>
      <c r="J715" s="85" t="s">
        <v>105</v>
      </c>
      <c r="K715" s="7" t="s">
        <v>102</v>
      </c>
      <c r="L715" s="3" t="s">
        <v>363</v>
      </c>
      <c r="M715" s="3" t="s">
        <v>1844</v>
      </c>
      <c r="N715" s="41" t="s">
        <v>1845</v>
      </c>
      <c r="O715" s="87">
        <v>0</v>
      </c>
      <c r="P715" s="87">
        <v>0</v>
      </c>
      <c r="Q715" s="87">
        <v>0</v>
      </c>
      <c r="R715" s="87">
        <v>0</v>
      </c>
      <c r="S715" s="87"/>
      <c r="T715" s="87"/>
      <c r="U715" s="85" t="s">
        <v>112</v>
      </c>
      <c r="V715" s="3" t="s">
        <v>1845</v>
      </c>
      <c r="W715" s="3" t="s">
        <v>1845</v>
      </c>
      <c r="X715" s="3" t="s">
        <v>1707</v>
      </c>
      <c r="Y715" s="1" t="s">
        <v>183</v>
      </c>
      <c r="Z715" s="6"/>
      <c r="AA715" s="11"/>
      <c r="AB715" s="123" t="s">
        <v>1716</v>
      </c>
      <c r="AC715" s="124" t="s">
        <v>120</v>
      </c>
      <c r="AD715" s="41" t="s">
        <v>1846</v>
      </c>
      <c r="AE715" s="83">
        <v>41701</v>
      </c>
      <c r="AF715" s="83"/>
      <c r="AG715" s="41"/>
      <c r="AH715" s="41" t="s">
        <v>1737</v>
      </c>
      <c r="AI715" s="80" t="s">
        <v>2</v>
      </c>
      <c r="AJ715" s="41"/>
      <c r="AK715" s="3"/>
      <c r="AL715" s="85"/>
      <c r="AM715" s="151" t="s">
        <v>19998</v>
      </c>
      <c r="AN715" s="15"/>
      <c r="AO715" s="166"/>
      <c r="AP715" s="5">
        <f t="shared" si="12"/>
        <v>0</v>
      </c>
      <c r="AQ715" s="16"/>
      <c r="AR715" s="205">
        <v>1</v>
      </c>
      <c r="AS715" s="16"/>
      <c r="AT715" s="16"/>
      <c r="AU715" s="16"/>
      <c r="AV715" s="16"/>
      <c r="AW715" s="16"/>
      <c r="AX715" s="16"/>
    </row>
    <row r="716" spans="1:50" customFormat="1" ht="15.75" hidden="1" customHeight="1" x14ac:dyDescent="0.2">
      <c r="A716" s="7" t="s">
        <v>1847</v>
      </c>
      <c r="B716" s="3" t="s">
        <v>1848</v>
      </c>
      <c r="C716" s="85" t="s">
        <v>1716</v>
      </c>
      <c r="D716" s="85" t="s">
        <v>23566</v>
      </c>
      <c r="E716" s="41" t="s">
        <v>110</v>
      </c>
      <c r="F716" s="85" t="s">
        <v>23</v>
      </c>
      <c r="G716" s="85" t="s">
        <v>29</v>
      </c>
      <c r="H716" s="85" t="s">
        <v>20690</v>
      </c>
      <c r="I716" s="85" t="s">
        <v>21693</v>
      </c>
      <c r="J716" s="85" t="s">
        <v>105</v>
      </c>
      <c r="K716" s="7" t="s">
        <v>102</v>
      </c>
      <c r="L716" s="3" t="s">
        <v>175</v>
      </c>
      <c r="M716" s="3" t="s">
        <v>998</v>
      </c>
      <c r="N716" s="41" t="s">
        <v>390</v>
      </c>
      <c r="O716" s="87">
        <v>113438</v>
      </c>
      <c r="P716" s="87">
        <v>113438</v>
      </c>
      <c r="Q716" s="87">
        <v>0</v>
      </c>
      <c r="R716" s="87">
        <v>0</v>
      </c>
      <c r="S716" s="87"/>
      <c r="T716" s="87"/>
      <c r="U716" s="85">
        <v>2013</v>
      </c>
      <c r="V716" s="3" t="s">
        <v>13041</v>
      </c>
      <c r="W716" s="3" t="s">
        <v>390</v>
      </c>
      <c r="X716" s="3" t="s">
        <v>1707</v>
      </c>
      <c r="Y716" s="1"/>
      <c r="Z716" s="6"/>
      <c r="AA716" s="11"/>
      <c r="AB716" s="123" t="s">
        <v>388</v>
      </c>
      <c r="AC716" s="124" t="s">
        <v>110</v>
      </c>
      <c r="AD716" s="41" t="s">
        <v>1849</v>
      </c>
      <c r="AE716" s="83">
        <v>41619</v>
      </c>
      <c r="AF716" s="83">
        <v>41978</v>
      </c>
      <c r="AG716" s="41"/>
      <c r="AH716" s="41" t="s">
        <v>1708</v>
      </c>
      <c r="AI716" s="80" t="s">
        <v>1850</v>
      </c>
      <c r="AJ716" s="41" t="s">
        <v>396</v>
      </c>
      <c r="AK716" s="3"/>
      <c r="AL716" s="85"/>
      <c r="AM716" s="151" t="s">
        <v>19998</v>
      </c>
      <c r="AN716" s="15"/>
      <c r="AO716" s="166"/>
      <c r="AP716" s="5">
        <f t="shared" si="12"/>
        <v>0</v>
      </c>
      <c r="AQ716" s="16"/>
      <c r="AR716" s="205">
        <v>1</v>
      </c>
      <c r="AS716" s="16"/>
      <c r="AT716" s="16"/>
      <c r="AU716" s="16"/>
      <c r="AV716" s="16"/>
      <c r="AW716" s="16"/>
      <c r="AX716" s="16"/>
    </row>
    <row r="717" spans="1:50" customFormat="1" ht="15.75" hidden="1" customHeight="1" x14ac:dyDescent="0.2">
      <c r="A717" s="7" t="s">
        <v>1851</v>
      </c>
      <c r="B717" s="3" t="s">
        <v>1852</v>
      </c>
      <c r="C717" s="85" t="s">
        <v>1716</v>
      </c>
      <c r="D717" s="85" t="s">
        <v>23566</v>
      </c>
      <c r="E717" s="41" t="s">
        <v>154</v>
      </c>
      <c r="F717" s="85" t="s">
        <v>34</v>
      </c>
      <c r="G717" s="85" t="s">
        <v>37</v>
      </c>
      <c r="H717" s="85" t="s">
        <v>20689</v>
      </c>
      <c r="I717" s="85" t="s">
        <v>21695</v>
      </c>
      <c r="J717" s="85" t="s">
        <v>105</v>
      </c>
      <c r="K717" s="7" t="s">
        <v>102</v>
      </c>
      <c r="L717" s="3" t="s">
        <v>677</v>
      </c>
      <c r="M717" s="3" t="s">
        <v>1853</v>
      </c>
      <c r="N717" s="41" t="s">
        <v>679</v>
      </c>
      <c r="O717" s="87">
        <v>333301</v>
      </c>
      <c r="P717" s="87">
        <v>306839</v>
      </c>
      <c r="Q717" s="87">
        <v>26462</v>
      </c>
      <c r="R717" s="87">
        <v>79204</v>
      </c>
      <c r="S717" s="87"/>
      <c r="T717" s="87"/>
      <c r="U717" s="85">
        <v>2013</v>
      </c>
      <c r="V717" s="3" t="s">
        <v>679</v>
      </c>
      <c r="W717" s="3" t="s">
        <v>15369</v>
      </c>
      <c r="X717" s="3" t="s">
        <v>1707</v>
      </c>
      <c r="Y717" s="1"/>
      <c r="Z717" s="6"/>
      <c r="AA717" s="11"/>
      <c r="AB717" s="123" t="s">
        <v>388</v>
      </c>
      <c r="AC717" s="124" t="s">
        <v>13039</v>
      </c>
      <c r="AD717" s="41" t="s">
        <v>1854</v>
      </c>
      <c r="AE717" s="83">
        <v>41641</v>
      </c>
      <c r="AF717" s="83">
        <v>42028</v>
      </c>
      <c r="AG717" s="41"/>
      <c r="AH717" s="41" t="s">
        <v>1737</v>
      </c>
      <c r="AI717" s="80" t="s">
        <v>1855</v>
      </c>
      <c r="AJ717" s="41"/>
      <c r="AK717" s="3"/>
      <c r="AL717" s="85"/>
      <c r="AM717" s="151" t="s">
        <v>19998</v>
      </c>
      <c r="AN717" s="15"/>
      <c r="AO717" s="166"/>
      <c r="AP717" s="5">
        <f t="shared" si="12"/>
        <v>0</v>
      </c>
      <c r="AQ717" s="16"/>
      <c r="AR717" s="205">
        <v>1</v>
      </c>
      <c r="AS717" s="16"/>
      <c r="AT717" s="16"/>
      <c r="AU717" s="16"/>
      <c r="AV717" s="16"/>
      <c r="AW717" s="16"/>
      <c r="AX717" s="16"/>
    </row>
    <row r="718" spans="1:50" customFormat="1" ht="15.75" hidden="1" customHeight="1" x14ac:dyDescent="0.2">
      <c r="A718" s="7" t="s">
        <v>1856</v>
      </c>
      <c r="B718" s="3" t="s">
        <v>1857</v>
      </c>
      <c r="C718" s="85" t="s">
        <v>1716</v>
      </c>
      <c r="D718" s="85" t="s">
        <v>23566</v>
      </c>
      <c r="E718" s="41" t="s">
        <v>154</v>
      </c>
      <c r="F718" s="85" t="s">
        <v>14</v>
      </c>
      <c r="G718" s="85" t="s">
        <v>17</v>
      </c>
      <c r="H718" s="85" t="s">
        <v>20690</v>
      </c>
      <c r="I718" s="85" t="s">
        <v>21699</v>
      </c>
      <c r="J718" s="85" t="s">
        <v>105</v>
      </c>
      <c r="K718" s="7" t="s">
        <v>102</v>
      </c>
      <c r="L718" s="3" t="s">
        <v>227</v>
      </c>
      <c r="M718" s="3" t="s">
        <v>1858</v>
      </c>
      <c r="N718" s="41" t="s">
        <v>1818</v>
      </c>
      <c r="O718" s="87">
        <v>30979</v>
      </c>
      <c r="P718" s="87">
        <v>28930</v>
      </c>
      <c r="Q718" s="87">
        <v>2049</v>
      </c>
      <c r="R718" s="87">
        <v>0</v>
      </c>
      <c r="S718" s="87"/>
      <c r="T718" s="87"/>
      <c r="U718" s="85">
        <v>2013</v>
      </c>
      <c r="V718" s="3" t="s">
        <v>1818</v>
      </c>
      <c r="W718" s="3" t="s">
        <v>1859</v>
      </c>
      <c r="X718" s="3" t="s">
        <v>1818</v>
      </c>
      <c r="Y718" s="1"/>
      <c r="Z718" s="6"/>
      <c r="AA718" s="11"/>
      <c r="AB718" s="123" t="s">
        <v>388</v>
      </c>
      <c r="AC718" s="124" t="s">
        <v>13039</v>
      </c>
      <c r="AD718" s="41" t="s">
        <v>1860</v>
      </c>
      <c r="AE718" s="83">
        <v>41680</v>
      </c>
      <c r="AF718" s="83">
        <v>41851</v>
      </c>
      <c r="AG718" s="41"/>
      <c r="AH718" s="41" t="s">
        <v>1721</v>
      </c>
      <c r="AI718" s="80" t="s">
        <v>1861</v>
      </c>
      <c r="AJ718" s="41"/>
      <c r="AK718" s="7" t="s">
        <v>1862</v>
      </c>
      <c r="AL718" s="85"/>
      <c r="AM718" s="151" t="s">
        <v>19998</v>
      </c>
      <c r="AN718" s="15"/>
      <c r="AO718" s="166"/>
      <c r="AP718" s="5">
        <f t="shared" si="12"/>
        <v>0</v>
      </c>
      <c r="AQ718" s="16"/>
      <c r="AR718" s="205">
        <v>1</v>
      </c>
      <c r="AS718" s="16"/>
      <c r="AT718" s="16"/>
      <c r="AU718" s="16"/>
      <c r="AV718" s="16"/>
      <c r="AW718" s="16"/>
      <c r="AX718" s="16"/>
    </row>
    <row r="719" spans="1:50" customFormat="1" ht="15.75" hidden="1" customHeight="1" x14ac:dyDescent="0.2">
      <c r="A719" s="7" t="s">
        <v>1863</v>
      </c>
      <c r="B719" s="3" t="s">
        <v>1864</v>
      </c>
      <c r="C719" s="85" t="s">
        <v>1716</v>
      </c>
      <c r="D719" s="85" t="s">
        <v>23566</v>
      </c>
      <c r="E719" s="41" t="s">
        <v>110</v>
      </c>
      <c r="F719" s="85" t="s">
        <v>14</v>
      </c>
      <c r="G719" s="85" t="s">
        <v>17</v>
      </c>
      <c r="H719" s="85" t="s">
        <v>20690</v>
      </c>
      <c r="I719" s="85" t="s">
        <v>21699</v>
      </c>
      <c r="J719" s="85" t="s">
        <v>105</v>
      </c>
      <c r="K719" s="7" t="s">
        <v>102</v>
      </c>
      <c r="L719" s="3" t="s">
        <v>286</v>
      </c>
      <c r="M719" s="3" t="s">
        <v>1865</v>
      </c>
      <c r="N719" s="41" t="s">
        <v>1818</v>
      </c>
      <c r="O719" s="87">
        <v>161083</v>
      </c>
      <c r="P719" s="87">
        <v>121087</v>
      </c>
      <c r="Q719" s="87">
        <v>39996</v>
      </c>
      <c r="R719" s="87">
        <v>0</v>
      </c>
      <c r="S719" s="87"/>
      <c r="T719" s="87"/>
      <c r="U719" s="85">
        <v>2015</v>
      </c>
      <c r="V719" s="3" t="s">
        <v>1818</v>
      </c>
      <c r="W719" s="3" t="s">
        <v>1866</v>
      </c>
      <c r="X719" s="3" t="s">
        <v>1818</v>
      </c>
      <c r="Y719" s="1"/>
      <c r="Z719" s="6"/>
      <c r="AA719" s="11"/>
      <c r="AB719" s="123" t="s">
        <v>388</v>
      </c>
      <c r="AC719" s="124" t="s">
        <v>110</v>
      </c>
      <c r="AD719" s="41" t="s">
        <v>1867</v>
      </c>
      <c r="AE719" s="83">
        <v>41654</v>
      </c>
      <c r="AF719" s="83">
        <v>42285</v>
      </c>
      <c r="AG719" s="41"/>
      <c r="AH719" s="41" t="s">
        <v>1721</v>
      </c>
      <c r="AI719" s="80" t="s">
        <v>1868</v>
      </c>
      <c r="AJ719" s="41"/>
      <c r="AK719" s="7" t="s">
        <v>1869</v>
      </c>
      <c r="AL719" s="85"/>
      <c r="AM719" s="151" t="s">
        <v>19998</v>
      </c>
      <c r="AN719" s="15"/>
      <c r="AO719" s="166"/>
      <c r="AP719" s="5">
        <f t="shared" si="12"/>
        <v>0</v>
      </c>
      <c r="AQ719" s="16"/>
      <c r="AR719" s="205">
        <v>1</v>
      </c>
      <c r="AS719" s="16"/>
      <c r="AT719" s="16"/>
      <c r="AU719" s="16"/>
      <c r="AV719" s="16"/>
      <c r="AW719" s="16"/>
      <c r="AX719" s="16"/>
    </row>
    <row r="720" spans="1:50" customFormat="1" ht="15.75" hidden="1" customHeight="1" x14ac:dyDescent="0.2">
      <c r="A720" s="7" t="s">
        <v>1870</v>
      </c>
      <c r="B720" s="3" t="s">
        <v>1871</v>
      </c>
      <c r="C720" s="85" t="s">
        <v>1716</v>
      </c>
      <c r="D720" s="85" t="s">
        <v>23566</v>
      </c>
      <c r="E720" s="41" t="s">
        <v>154</v>
      </c>
      <c r="F720" s="85" t="s">
        <v>14</v>
      </c>
      <c r="G720" s="85" t="s">
        <v>17</v>
      </c>
      <c r="H720" s="85" t="s">
        <v>20690</v>
      </c>
      <c r="I720" s="85" t="s">
        <v>21699</v>
      </c>
      <c r="J720" s="85" t="s">
        <v>105</v>
      </c>
      <c r="K720" s="7" t="s">
        <v>102</v>
      </c>
      <c r="L720" s="3" t="s">
        <v>286</v>
      </c>
      <c r="M720" s="3" t="s">
        <v>1872</v>
      </c>
      <c r="N720" s="41" t="s">
        <v>1818</v>
      </c>
      <c r="O720" s="87">
        <v>153757</v>
      </c>
      <c r="P720" s="87">
        <v>113353</v>
      </c>
      <c r="Q720" s="87">
        <v>40404</v>
      </c>
      <c r="R720" s="87">
        <v>0</v>
      </c>
      <c r="S720" s="87"/>
      <c r="T720" s="87"/>
      <c r="U720" s="85">
        <v>2014</v>
      </c>
      <c r="V720" s="3" t="s">
        <v>1818</v>
      </c>
      <c r="W720" s="3" t="s">
        <v>1873</v>
      </c>
      <c r="X720" s="3" t="s">
        <v>1818</v>
      </c>
      <c r="Y720" s="1"/>
      <c r="Z720" s="6"/>
      <c r="AA720" s="11"/>
      <c r="AB720" s="123" t="s">
        <v>388</v>
      </c>
      <c r="AC720" s="124" t="s">
        <v>13039</v>
      </c>
      <c r="AD720" s="41" t="s">
        <v>1874</v>
      </c>
      <c r="AE720" s="83">
        <v>41654</v>
      </c>
      <c r="AF720" s="83">
        <v>41876</v>
      </c>
      <c r="AG720" s="41"/>
      <c r="AH720" s="41" t="s">
        <v>1721</v>
      </c>
      <c r="AI720" s="80" t="s">
        <v>1875</v>
      </c>
      <c r="AJ720" s="41"/>
      <c r="AK720" s="7" t="s">
        <v>1876</v>
      </c>
      <c r="AL720" s="85"/>
      <c r="AM720" s="151" t="s">
        <v>19998</v>
      </c>
      <c r="AN720" s="15"/>
      <c r="AO720" s="166"/>
      <c r="AP720" s="5">
        <f t="shared" si="12"/>
        <v>0</v>
      </c>
      <c r="AQ720" s="16"/>
      <c r="AR720" s="205">
        <v>1</v>
      </c>
      <c r="AS720" s="16"/>
      <c r="AT720" s="16"/>
      <c r="AU720" s="16"/>
      <c r="AV720" s="16"/>
      <c r="AW720" s="16"/>
      <c r="AX720" s="16"/>
    </row>
    <row r="721" spans="1:50" customFormat="1" ht="15.6" hidden="1" customHeight="1" x14ac:dyDescent="0.2">
      <c r="A721" s="7" t="s">
        <v>1877</v>
      </c>
      <c r="B721" s="3" t="s">
        <v>1878</v>
      </c>
      <c r="C721" s="85" t="s">
        <v>1716</v>
      </c>
      <c r="D721" s="85" t="s">
        <v>13090</v>
      </c>
      <c r="E721" s="41" t="s">
        <v>110</v>
      </c>
      <c r="F721" s="85" t="s">
        <v>34</v>
      </c>
      <c r="G721" s="85" t="s">
        <v>35</v>
      </c>
      <c r="H721" s="85" t="s">
        <v>20688</v>
      </c>
      <c r="I721" s="85" t="s">
        <v>25134</v>
      </c>
      <c r="J721" s="85" t="s">
        <v>105</v>
      </c>
      <c r="K721" s="7" t="s">
        <v>102</v>
      </c>
      <c r="L721" s="3" t="s">
        <v>106</v>
      </c>
      <c r="M721" s="3" t="s">
        <v>1879</v>
      </c>
      <c r="N721" s="41" t="s">
        <v>1880</v>
      </c>
      <c r="O721" s="87">
        <v>0</v>
      </c>
      <c r="P721" s="87">
        <v>0</v>
      </c>
      <c r="Q721" s="87">
        <v>0</v>
      </c>
      <c r="R721" s="87">
        <v>0</v>
      </c>
      <c r="S721" s="87"/>
      <c r="T721" s="87"/>
      <c r="U721" s="85" t="s">
        <v>112</v>
      </c>
      <c r="V721" s="3" t="s">
        <v>1880</v>
      </c>
      <c r="W721" s="3" t="s">
        <v>1880</v>
      </c>
      <c r="X721" s="3"/>
      <c r="Y721" s="1"/>
      <c r="Z721" s="6"/>
      <c r="AA721" s="11"/>
      <c r="AB721" s="123" t="s">
        <v>1716</v>
      </c>
      <c r="AC721" s="124" t="s">
        <v>13040</v>
      </c>
      <c r="AD721" s="41"/>
      <c r="AE721" s="83">
        <v>41635</v>
      </c>
      <c r="AF721" s="83">
        <v>43551</v>
      </c>
      <c r="AG721" s="41"/>
      <c r="AH721" s="41" t="s">
        <v>1881</v>
      </c>
      <c r="AI721" s="80" t="s">
        <v>2</v>
      </c>
      <c r="AJ721" s="41"/>
      <c r="AK721" s="3"/>
      <c r="AL721" s="85"/>
      <c r="AM721" s="151" t="s">
        <v>19998</v>
      </c>
      <c r="AN721" s="15"/>
      <c r="AO721" s="166"/>
      <c r="AP721" s="5">
        <f t="shared" si="12"/>
        <v>0</v>
      </c>
      <c r="AQ721" s="16"/>
      <c r="AR721" s="205">
        <v>1</v>
      </c>
      <c r="AS721" s="16"/>
      <c r="AT721" s="16"/>
      <c r="AU721" s="16"/>
      <c r="AV721" s="16"/>
      <c r="AW721" s="16"/>
      <c r="AX721" s="16"/>
    </row>
    <row r="722" spans="1:50" customFormat="1" ht="15.75" hidden="1" customHeight="1" x14ac:dyDescent="0.2">
      <c r="A722" s="7" t="s">
        <v>1882</v>
      </c>
      <c r="B722" s="3" t="s">
        <v>1883</v>
      </c>
      <c r="C722" s="85" t="s">
        <v>1716</v>
      </c>
      <c r="D722" s="85" t="s">
        <v>23566</v>
      </c>
      <c r="E722" s="41" t="s">
        <v>154</v>
      </c>
      <c r="F722" s="85" t="s">
        <v>34</v>
      </c>
      <c r="G722" s="85" t="s">
        <v>37</v>
      </c>
      <c r="H722" s="85" t="s">
        <v>20689</v>
      </c>
      <c r="I722" s="85" t="s">
        <v>21695</v>
      </c>
      <c r="J722" s="85" t="s">
        <v>105</v>
      </c>
      <c r="K722" s="7" t="s">
        <v>102</v>
      </c>
      <c r="L722" s="3" t="s">
        <v>106</v>
      </c>
      <c r="M722" s="3" t="s">
        <v>1884</v>
      </c>
      <c r="N722" s="41" t="s">
        <v>1880</v>
      </c>
      <c r="O722" s="87">
        <v>652903</v>
      </c>
      <c r="P722" s="87">
        <v>292310</v>
      </c>
      <c r="Q722" s="87">
        <v>360593</v>
      </c>
      <c r="R722" s="87">
        <v>155547</v>
      </c>
      <c r="S722" s="87"/>
      <c r="T722" s="87"/>
      <c r="U722" s="85">
        <v>2015</v>
      </c>
      <c r="V722" s="3" t="s">
        <v>1880</v>
      </c>
      <c r="W722" s="3" t="s">
        <v>1880</v>
      </c>
      <c r="X722" s="3" t="s">
        <v>1707</v>
      </c>
      <c r="Y722" s="1" t="s">
        <v>1885</v>
      </c>
      <c r="Z722" s="6"/>
      <c r="AA722" s="11"/>
      <c r="AB722" s="123" t="s">
        <v>388</v>
      </c>
      <c r="AC722" s="124" t="s">
        <v>13039</v>
      </c>
      <c r="AD722" s="41" t="s">
        <v>1886</v>
      </c>
      <c r="AE722" s="83">
        <v>41673</v>
      </c>
      <c r="AF722" s="83">
        <v>42416</v>
      </c>
      <c r="AG722" s="41"/>
      <c r="AH722" s="41" t="s">
        <v>1737</v>
      </c>
      <c r="AI722" s="80" t="s">
        <v>1887</v>
      </c>
      <c r="AJ722" s="41"/>
      <c r="AK722" s="3"/>
      <c r="AL722" s="85"/>
      <c r="AM722" s="151" t="s">
        <v>19998</v>
      </c>
      <c r="AN722" s="15"/>
      <c r="AO722" s="166" t="s">
        <v>24720</v>
      </c>
      <c r="AP722" s="5">
        <f t="shared" si="12"/>
        <v>0</v>
      </c>
      <c r="AQ722" s="16"/>
      <c r="AR722" s="205">
        <v>1</v>
      </c>
      <c r="AS722" s="16"/>
      <c r="AT722" s="16"/>
      <c r="AU722" s="16"/>
      <c r="AV722" s="16"/>
      <c r="AW722" s="16"/>
      <c r="AX722" s="16"/>
    </row>
    <row r="723" spans="1:50" customFormat="1" ht="15.75" hidden="1" customHeight="1" x14ac:dyDescent="0.2">
      <c r="A723" s="7" t="s">
        <v>1888</v>
      </c>
      <c r="B723" s="3" t="s">
        <v>1889</v>
      </c>
      <c r="C723" s="85" t="s">
        <v>1716</v>
      </c>
      <c r="D723" s="85" t="s">
        <v>13090</v>
      </c>
      <c r="E723" s="41" t="s">
        <v>110</v>
      </c>
      <c r="F723" s="85" t="s">
        <v>34</v>
      </c>
      <c r="G723" s="85" t="s">
        <v>35</v>
      </c>
      <c r="H723" s="85" t="s">
        <v>20688</v>
      </c>
      <c r="I723" s="85" t="s">
        <v>25134</v>
      </c>
      <c r="J723" s="85" t="s">
        <v>105</v>
      </c>
      <c r="K723" s="7" t="s">
        <v>102</v>
      </c>
      <c r="L723" s="3" t="s">
        <v>106</v>
      </c>
      <c r="M723" s="3" t="s">
        <v>1890</v>
      </c>
      <c r="N723" s="41" t="s">
        <v>1880</v>
      </c>
      <c r="O723" s="87">
        <v>0</v>
      </c>
      <c r="P723" s="87">
        <v>0</v>
      </c>
      <c r="Q723" s="87">
        <v>0</v>
      </c>
      <c r="R723" s="87">
        <v>0</v>
      </c>
      <c r="S723" s="87"/>
      <c r="T723" s="87"/>
      <c r="U723" s="85" t="s">
        <v>112</v>
      </c>
      <c r="V723" s="3" t="s">
        <v>1880</v>
      </c>
      <c r="W723" s="3" t="s">
        <v>1880</v>
      </c>
      <c r="X723" s="3"/>
      <c r="Y723" s="1"/>
      <c r="Z723" s="6"/>
      <c r="AA723" s="11"/>
      <c r="AB723" s="123" t="s">
        <v>1716</v>
      </c>
      <c r="AC723" s="124" t="s">
        <v>13040</v>
      </c>
      <c r="AD723" s="41"/>
      <c r="AE723" s="83">
        <v>41635</v>
      </c>
      <c r="AF723" s="83">
        <v>43551</v>
      </c>
      <c r="AG723" s="41"/>
      <c r="AH723" s="41" t="s">
        <v>1881</v>
      </c>
      <c r="AI723" s="80" t="s">
        <v>2</v>
      </c>
      <c r="AJ723" s="41"/>
      <c r="AK723" s="3"/>
      <c r="AL723" s="85"/>
      <c r="AM723" s="151" t="s">
        <v>19998</v>
      </c>
      <c r="AN723" s="15"/>
      <c r="AO723" s="166"/>
      <c r="AP723" s="5">
        <f t="shared" si="12"/>
        <v>0</v>
      </c>
      <c r="AQ723" s="16"/>
      <c r="AR723" s="205">
        <v>1</v>
      </c>
      <c r="AS723" s="16"/>
      <c r="AT723" s="16"/>
      <c r="AU723" s="16"/>
      <c r="AV723" s="16"/>
      <c r="AW723" s="16"/>
      <c r="AX723" s="16"/>
    </row>
    <row r="724" spans="1:50" customFormat="1" ht="15.75" hidden="1" customHeight="1" x14ac:dyDescent="0.2">
      <c r="A724" s="7" t="s">
        <v>1891</v>
      </c>
      <c r="B724" s="3" t="s">
        <v>1892</v>
      </c>
      <c r="C724" s="85" t="s">
        <v>1716</v>
      </c>
      <c r="D724" s="85" t="s">
        <v>13090</v>
      </c>
      <c r="E724" s="41" t="s">
        <v>110</v>
      </c>
      <c r="F724" s="85" t="s">
        <v>34</v>
      </c>
      <c r="G724" s="85" t="s">
        <v>35</v>
      </c>
      <c r="H724" s="85" t="s">
        <v>20688</v>
      </c>
      <c r="I724" s="85" t="s">
        <v>25134</v>
      </c>
      <c r="J724" s="85" t="s">
        <v>105</v>
      </c>
      <c r="K724" s="7" t="s">
        <v>102</v>
      </c>
      <c r="L724" s="3" t="s">
        <v>106</v>
      </c>
      <c r="M724" s="3" t="s">
        <v>1893</v>
      </c>
      <c r="N724" s="41" t="s">
        <v>1880</v>
      </c>
      <c r="O724" s="87">
        <v>0</v>
      </c>
      <c r="P724" s="87">
        <v>0</v>
      </c>
      <c r="Q724" s="87">
        <v>0</v>
      </c>
      <c r="R724" s="87">
        <v>0</v>
      </c>
      <c r="S724" s="87"/>
      <c r="T724" s="87"/>
      <c r="U724" s="85" t="s">
        <v>112</v>
      </c>
      <c r="V724" s="3" t="s">
        <v>1880</v>
      </c>
      <c r="W724" s="3" t="s">
        <v>1880</v>
      </c>
      <c r="X724" s="3"/>
      <c r="Y724" s="1"/>
      <c r="Z724" s="6"/>
      <c r="AA724" s="11"/>
      <c r="AB724" s="123" t="s">
        <v>1716</v>
      </c>
      <c r="AC724" s="124" t="s">
        <v>13040</v>
      </c>
      <c r="AD724" s="41"/>
      <c r="AE724" s="83">
        <v>41635</v>
      </c>
      <c r="AF724" s="83">
        <v>43551</v>
      </c>
      <c r="AG724" s="41"/>
      <c r="AH724" s="41" t="s">
        <v>1881</v>
      </c>
      <c r="AI724" s="80" t="s">
        <v>2</v>
      </c>
      <c r="AJ724" s="41"/>
      <c r="AK724" s="3"/>
      <c r="AL724" s="85"/>
      <c r="AM724" s="151" t="s">
        <v>19998</v>
      </c>
      <c r="AN724" s="15"/>
      <c r="AO724" s="166"/>
      <c r="AP724" s="5">
        <f t="shared" si="12"/>
        <v>0</v>
      </c>
      <c r="AQ724" s="16"/>
      <c r="AR724" s="205">
        <v>1</v>
      </c>
      <c r="AS724" s="16"/>
      <c r="AT724" s="16"/>
      <c r="AU724" s="16"/>
      <c r="AV724" s="16"/>
      <c r="AW724" s="16"/>
      <c r="AX724" s="16"/>
    </row>
    <row r="725" spans="1:50" customFormat="1" ht="15.75" hidden="1" customHeight="1" x14ac:dyDescent="0.2">
      <c r="A725" s="7" t="s">
        <v>1894</v>
      </c>
      <c r="B725" s="3" t="s">
        <v>1895</v>
      </c>
      <c r="C725" s="85" t="s">
        <v>1716</v>
      </c>
      <c r="D725" s="85" t="s">
        <v>23566</v>
      </c>
      <c r="E725" s="41" t="s">
        <v>110</v>
      </c>
      <c r="F725" s="85" t="s">
        <v>34</v>
      </c>
      <c r="G725" s="85" t="s">
        <v>37</v>
      </c>
      <c r="H725" s="85" t="s">
        <v>20689</v>
      </c>
      <c r="I725" s="85" t="s">
        <v>21695</v>
      </c>
      <c r="J725" s="85" t="s">
        <v>105</v>
      </c>
      <c r="K725" s="7" t="s">
        <v>102</v>
      </c>
      <c r="L725" s="3" t="s">
        <v>106</v>
      </c>
      <c r="M725" s="3" t="s">
        <v>1896</v>
      </c>
      <c r="N725" s="41" t="s">
        <v>412</v>
      </c>
      <c r="O725" s="87">
        <v>685099</v>
      </c>
      <c r="P725" s="87">
        <v>679743</v>
      </c>
      <c r="Q725" s="87">
        <v>5356</v>
      </c>
      <c r="R725" s="87">
        <v>162796</v>
      </c>
      <c r="S725" s="87">
        <v>847895</v>
      </c>
      <c r="T725" s="87"/>
      <c r="U725" s="85">
        <v>2014</v>
      </c>
      <c r="V725" s="3" t="s">
        <v>412</v>
      </c>
      <c r="W725" s="3" t="s">
        <v>1897</v>
      </c>
      <c r="X725" s="3" t="s">
        <v>412</v>
      </c>
      <c r="Y725" s="1"/>
      <c r="Z725" s="6"/>
      <c r="AA725" s="11"/>
      <c r="AB725" s="123" t="s">
        <v>388</v>
      </c>
      <c r="AC725" s="124" t="s">
        <v>593</v>
      </c>
      <c r="AD725" s="41" t="s">
        <v>1898</v>
      </c>
      <c r="AE725" s="83">
        <v>41829</v>
      </c>
      <c r="AF725" s="83">
        <v>42124</v>
      </c>
      <c r="AG725" s="41"/>
      <c r="AH725" s="41" t="s">
        <v>1737</v>
      </c>
      <c r="AI725" s="80" t="s">
        <v>1899</v>
      </c>
      <c r="AJ725" s="41" t="s">
        <v>446</v>
      </c>
      <c r="AK725" s="7" t="s">
        <v>1900</v>
      </c>
      <c r="AL725" s="85"/>
      <c r="AM725" s="151" t="s">
        <v>19998</v>
      </c>
      <c r="AN725" s="15"/>
      <c r="AO725" s="166"/>
      <c r="AP725" s="5">
        <f t="shared" si="12"/>
        <v>0</v>
      </c>
      <c r="AQ725" s="16"/>
      <c r="AR725" s="205">
        <v>1</v>
      </c>
      <c r="AS725" s="16"/>
      <c r="AT725" s="16"/>
      <c r="AU725" s="16"/>
      <c r="AV725" s="16"/>
      <c r="AW725" s="16"/>
      <c r="AX725" s="16"/>
    </row>
    <row r="726" spans="1:50" customFormat="1" ht="15.75" hidden="1" customHeight="1" x14ac:dyDescent="0.2">
      <c r="A726" s="7" t="s">
        <v>1901</v>
      </c>
      <c r="B726" s="3" t="s">
        <v>1902</v>
      </c>
      <c r="C726" s="85" t="s">
        <v>1716</v>
      </c>
      <c r="D726" s="85" t="s">
        <v>23566</v>
      </c>
      <c r="E726" s="41" t="s">
        <v>110</v>
      </c>
      <c r="F726" s="85" t="s">
        <v>23</v>
      </c>
      <c r="G726" s="85" t="s">
        <v>29</v>
      </c>
      <c r="H726" s="85" t="s">
        <v>20690</v>
      </c>
      <c r="I726" s="85" t="s">
        <v>21693</v>
      </c>
      <c r="J726" s="85" t="s">
        <v>105</v>
      </c>
      <c r="K726" s="7" t="s">
        <v>102</v>
      </c>
      <c r="L726" s="3" t="s">
        <v>175</v>
      </c>
      <c r="M726" s="3" t="s">
        <v>389</v>
      </c>
      <c r="N726" s="41" t="s">
        <v>420</v>
      </c>
      <c r="O726" s="87">
        <v>30587</v>
      </c>
      <c r="P726" s="87">
        <v>30587</v>
      </c>
      <c r="Q726" s="87">
        <v>0</v>
      </c>
      <c r="R726" s="87">
        <v>0</v>
      </c>
      <c r="S726" s="87"/>
      <c r="T726" s="87"/>
      <c r="U726" s="85">
        <v>2014</v>
      </c>
      <c r="V726" s="3" t="s">
        <v>420</v>
      </c>
      <c r="W726" s="3" t="s">
        <v>420</v>
      </c>
      <c r="X726" s="3" t="s">
        <v>1707</v>
      </c>
      <c r="Y726" s="1"/>
      <c r="Z726" s="6"/>
      <c r="AA726" s="11"/>
      <c r="AB726" s="123" t="s">
        <v>388</v>
      </c>
      <c r="AC726" s="124" t="s">
        <v>110</v>
      </c>
      <c r="AD726" s="41" t="s">
        <v>1903</v>
      </c>
      <c r="AE726" s="83">
        <v>41655</v>
      </c>
      <c r="AF726" s="83">
        <v>41988</v>
      </c>
      <c r="AG726" s="41"/>
      <c r="AH726" s="41" t="s">
        <v>1708</v>
      </c>
      <c r="AI726" s="80" t="s">
        <v>1904</v>
      </c>
      <c r="AJ726" s="41" t="s">
        <v>421</v>
      </c>
      <c r="AK726" s="3"/>
      <c r="AL726" s="85"/>
      <c r="AM726" s="151" t="s">
        <v>19998</v>
      </c>
      <c r="AN726" s="15"/>
      <c r="AO726" s="166"/>
      <c r="AP726" s="5">
        <f t="shared" si="12"/>
        <v>0</v>
      </c>
      <c r="AQ726" s="16"/>
      <c r="AR726" s="205">
        <v>1</v>
      </c>
      <c r="AS726" s="16"/>
      <c r="AT726" s="16"/>
      <c r="AU726" s="16"/>
      <c r="AV726" s="16"/>
      <c r="AW726" s="16"/>
      <c r="AX726" s="16"/>
    </row>
    <row r="727" spans="1:50" customFormat="1" ht="15.75" hidden="1" customHeight="1" x14ac:dyDescent="0.2">
      <c r="A727" s="7" t="s">
        <v>1905</v>
      </c>
      <c r="B727" s="3" t="s">
        <v>1906</v>
      </c>
      <c r="C727" s="85" t="s">
        <v>1716</v>
      </c>
      <c r="D727" s="85" t="s">
        <v>23566</v>
      </c>
      <c r="E727" s="41" t="s">
        <v>110</v>
      </c>
      <c r="F727" s="85" t="s">
        <v>14</v>
      </c>
      <c r="G727" s="85" t="s">
        <v>17</v>
      </c>
      <c r="H727" s="85" t="s">
        <v>20690</v>
      </c>
      <c r="I727" s="85" t="s">
        <v>21699</v>
      </c>
      <c r="J727" s="85" t="s">
        <v>105</v>
      </c>
      <c r="K727" s="7" t="s">
        <v>102</v>
      </c>
      <c r="L727" s="3" t="s">
        <v>219</v>
      </c>
      <c r="M727" s="3" t="s">
        <v>1907</v>
      </c>
      <c r="N727" s="41" t="s">
        <v>1818</v>
      </c>
      <c r="O727" s="87">
        <v>70109</v>
      </c>
      <c r="P727" s="87">
        <v>70109</v>
      </c>
      <c r="Q727" s="87">
        <v>0</v>
      </c>
      <c r="R727" s="87">
        <v>0</v>
      </c>
      <c r="S727" s="87"/>
      <c r="T727" s="87"/>
      <c r="U727" s="85">
        <v>2014</v>
      </c>
      <c r="V727" s="3" t="s">
        <v>1818</v>
      </c>
      <c r="W727" s="3" t="s">
        <v>1908</v>
      </c>
      <c r="X727" s="3" t="s">
        <v>1818</v>
      </c>
      <c r="Y727" s="1"/>
      <c r="Z727" s="6"/>
      <c r="AA727" s="11"/>
      <c r="AB727" s="123" t="s">
        <v>388</v>
      </c>
      <c r="AC727" s="124" t="s">
        <v>13039</v>
      </c>
      <c r="AD727" s="41" t="s">
        <v>1909</v>
      </c>
      <c r="AE727" s="83">
        <v>41950</v>
      </c>
      <c r="AF727" s="83">
        <v>42293</v>
      </c>
      <c r="AG727" s="41"/>
      <c r="AH727" s="41" t="s">
        <v>1721</v>
      </c>
      <c r="AI727" s="80" t="s">
        <v>1910</v>
      </c>
      <c r="AJ727" s="41" t="s">
        <v>1911</v>
      </c>
      <c r="AK727" s="3"/>
      <c r="AL727" s="85"/>
      <c r="AM727" s="151" t="s">
        <v>19998</v>
      </c>
      <c r="AN727" s="15"/>
      <c r="AO727" s="166" t="s">
        <v>24720</v>
      </c>
      <c r="AP727" s="5">
        <f t="shared" si="12"/>
        <v>0</v>
      </c>
      <c r="AQ727" s="16"/>
      <c r="AR727" s="205">
        <v>1</v>
      </c>
      <c r="AS727" s="16"/>
      <c r="AT727" s="16"/>
      <c r="AU727" s="16"/>
      <c r="AV727" s="16"/>
      <c r="AW727" s="16"/>
      <c r="AX727" s="16"/>
    </row>
    <row r="728" spans="1:50" customFormat="1" ht="15.75" hidden="1" customHeight="1" x14ac:dyDescent="0.2">
      <c r="A728" s="7" t="s">
        <v>1912</v>
      </c>
      <c r="B728" s="3" t="s">
        <v>1913</v>
      </c>
      <c r="C728" s="85" t="s">
        <v>1716</v>
      </c>
      <c r="D728" s="85" t="s">
        <v>13090</v>
      </c>
      <c r="E728" s="41" t="s">
        <v>154</v>
      </c>
      <c r="F728" s="85" t="s">
        <v>68</v>
      </c>
      <c r="G728" s="85" t="s">
        <v>70</v>
      </c>
      <c r="H728" s="85" t="s">
        <v>20690</v>
      </c>
      <c r="I728" s="85" t="s">
        <v>25122</v>
      </c>
      <c r="J728" s="85" t="s">
        <v>105</v>
      </c>
      <c r="K728" s="7" t="s">
        <v>102</v>
      </c>
      <c r="L728" s="3" t="s">
        <v>151</v>
      </c>
      <c r="M728" s="3" t="s">
        <v>1914</v>
      </c>
      <c r="N728" s="41" t="s">
        <v>1915</v>
      </c>
      <c r="O728" s="87">
        <v>339760</v>
      </c>
      <c r="P728" s="87">
        <v>279817</v>
      </c>
      <c r="Q728" s="87">
        <v>59943</v>
      </c>
      <c r="R728" s="87">
        <v>0</v>
      </c>
      <c r="S728" s="87"/>
      <c r="T728" s="87"/>
      <c r="U728" s="85">
        <v>2013</v>
      </c>
      <c r="V728" s="3" t="s">
        <v>1915</v>
      </c>
      <c r="W728" s="3"/>
      <c r="X728" s="3"/>
      <c r="Y728" s="1"/>
      <c r="Z728" s="6"/>
      <c r="AA728" s="11"/>
      <c r="AB728" s="123" t="s">
        <v>1716</v>
      </c>
      <c r="AC728" s="124" t="s">
        <v>13040</v>
      </c>
      <c r="AD728" s="41"/>
      <c r="AE728" s="83">
        <v>41674</v>
      </c>
      <c r="AF728" s="83">
        <v>42272</v>
      </c>
      <c r="AG728" s="41"/>
      <c r="AH728" s="41" t="s">
        <v>1916</v>
      </c>
      <c r="AI728" s="80" t="s">
        <v>2</v>
      </c>
      <c r="AJ728" s="41"/>
      <c r="AK728" s="3"/>
      <c r="AL728" s="85"/>
      <c r="AM728" s="151" t="s">
        <v>19998</v>
      </c>
      <c r="AN728" s="15"/>
      <c r="AO728" s="166"/>
      <c r="AP728" s="5">
        <f t="shared" si="12"/>
        <v>0</v>
      </c>
      <c r="AQ728" s="16"/>
      <c r="AR728" s="205">
        <v>1</v>
      </c>
      <c r="AS728" s="16"/>
      <c r="AT728" s="16"/>
      <c r="AU728" s="16"/>
      <c r="AV728" s="16"/>
      <c r="AW728" s="16"/>
      <c r="AX728" s="16"/>
    </row>
    <row r="729" spans="1:50" customFormat="1" ht="15.75" hidden="1" customHeight="1" x14ac:dyDescent="0.2">
      <c r="A729" s="7" t="s">
        <v>1917</v>
      </c>
      <c r="B729" s="3" t="s">
        <v>1918</v>
      </c>
      <c r="C729" s="85" t="s">
        <v>1716</v>
      </c>
      <c r="D729" s="85" t="s">
        <v>23566</v>
      </c>
      <c r="E729" s="41" t="s">
        <v>110</v>
      </c>
      <c r="F729" s="85" t="s">
        <v>23</v>
      </c>
      <c r="G729" s="85" t="s">
        <v>29</v>
      </c>
      <c r="H729" s="85" t="s">
        <v>20690</v>
      </c>
      <c r="I729" s="85" t="s">
        <v>21693</v>
      </c>
      <c r="J729" s="85" t="s">
        <v>105</v>
      </c>
      <c r="K729" s="7" t="s">
        <v>102</v>
      </c>
      <c r="L729" s="3" t="s">
        <v>322</v>
      </c>
      <c r="M729" s="3" t="s">
        <v>1919</v>
      </c>
      <c r="N729" s="41" t="s">
        <v>1766</v>
      </c>
      <c r="O729" s="87">
        <v>191960</v>
      </c>
      <c r="P729" s="87">
        <v>191960</v>
      </c>
      <c r="Q729" s="87">
        <v>0</v>
      </c>
      <c r="R729" s="87">
        <v>0</v>
      </c>
      <c r="S729" s="87"/>
      <c r="T729" s="87"/>
      <c r="U729" s="85">
        <v>2014</v>
      </c>
      <c r="V729" s="3" t="s">
        <v>1766</v>
      </c>
      <c r="W729" s="3" t="s">
        <v>1920</v>
      </c>
      <c r="X729" s="3" t="s">
        <v>1707</v>
      </c>
      <c r="Y729" s="1"/>
      <c r="Z729" s="6"/>
      <c r="AA729" s="11"/>
      <c r="AB729" s="123" t="s">
        <v>388</v>
      </c>
      <c r="AC729" s="124" t="s">
        <v>110</v>
      </c>
      <c r="AD729" s="41" t="s">
        <v>1921</v>
      </c>
      <c r="AE729" s="83">
        <v>41676</v>
      </c>
      <c r="AF729" s="83">
        <v>41983</v>
      </c>
      <c r="AG729" s="41"/>
      <c r="AH729" s="41" t="s">
        <v>1708</v>
      </c>
      <c r="AI729" s="80" t="s">
        <v>1922</v>
      </c>
      <c r="AJ729" s="41" t="s">
        <v>1770</v>
      </c>
      <c r="AK729" s="3"/>
      <c r="AL729" s="85"/>
      <c r="AM729" s="151" t="s">
        <v>19998</v>
      </c>
      <c r="AN729" s="15"/>
      <c r="AO729" s="166"/>
      <c r="AP729" s="5">
        <f t="shared" si="12"/>
        <v>0</v>
      </c>
      <c r="AQ729" s="16"/>
      <c r="AR729" s="205">
        <v>1</v>
      </c>
      <c r="AS729" s="16"/>
      <c r="AT729" s="16"/>
      <c r="AU729" s="16"/>
      <c r="AV729" s="16"/>
      <c r="AW729" s="16"/>
      <c r="AX729" s="16"/>
    </row>
    <row r="730" spans="1:50" customFormat="1" ht="15.75" hidden="1" customHeight="1" x14ac:dyDescent="0.2">
      <c r="A730" s="7" t="s">
        <v>1923</v>
      </c>
      <c r="B730" s="3" t="s">
        <v>1924</v>
      </c>
      <c r="C730" s="85" t="s">
        <v>1716</v>
      </c>
      <c r="D730" s="85" t="s">
        <v>23566</v>
      </c>
      <c r="E730" s="41" t="s">
        <v>154</v>
      </c>
      <c r="F730" s="85" t="s">
        <v>14</v>
      </c>
      <c r="G730" s="85" t="s">
        <v>17</v>
      </c>
      <c r="H730" s="85" t="s">
        <v>20690</v>
      </c>
      <c r="I730" s="85" t="s">
        <v>21699</v>
      </c>
      <c r="J730" s="85" t="s">
        <v>105</v>
      </c>
      <c r="K730" s="7" t="s">
        <v>102</v>
      </c>
      <c r="L730" s="3" t="s">
        <v>271</v>
      </c>
      <c r="M730" s="3" t="s">
        <v>1925</v>
      </c>
      <c r="N730" s="41" t="s">
        <v>15370</v>
      </c>
      <c r="O730" s="87">
        <v>66275</v>
      </c>
      <c r="P730" s="87">
        <v>61418</v>
      </c>
      <c r="Q730" s="87">
        <v>4857</v>
      </c>
      <c r="R730" s="87">
        <v>0</v>
      </c>
      <c r="S730" s="87"/>
      <c r="T730" s="87"/>
      <c r="U730" s="85">
        <v>2013</v>
      </c>
      <c r="V730" s="3" t="s">
        <v>15370</v>
      </c>
      <c r="W730" s="3" t="s">
        <v>1926</v>
      </c>
      <c r="X730" s="3" t="s">
        <v>1707</v>
      </c>
      <c r="Y730" s="1"/>
      <c r="Z730" s="6"/>
      <c r="AA730" s="11"/>
      <c r="AB730" s="123" t="s">
        <v>388</v>
      </c>
      <c r="AC730" s="124" t="s">
        <v>13039</v>
      </c>
      <c r="AD730" s="41" t="s">
        <v>1927</v>
      </c>
      <c r="AE730" s="83">
        <v>41689</v>
      </c>
      <c r="AF730" s="83">
        <v>42018</v>
      </c>
      <c r="AG730" s="41"/>
      <c r="AH730" s="41" t="s">
        <v>1721</v>
      </c>
      <c r="AI730" s="80" t="s">
        <v>1928</v>
      </c>
      <c r="AJ730" s="41"/>
      <c r="AK730" s="3"/>
      <c r="AL730" s="85"/>
      <c r="AM730" s="151" t="s">
        <v>19998</v>
      </c>
      <c r="AN730" s="15"/>
      <c r="AO730" s="166"/>
      <c r="AP730" s="5">
        <f t="shared" si="12"/>
        <v>0</v>
      </c>
      <c r="AQ730" s="16"/>
      <c r="AR730" s="205">
        <v>1</v>
      </c>
      <c r="AS730" s="16"/>
      <c r="AT730" s="16"/>
      <c r="AU730" s="16"/>
      <c r="AV730" s="16"/>
      <c r="AW730" s="16"/>
      <c r="AX730" s="16"/>
    </row>
    <row r="731" spans="1:50" customFormat="1" ht="15.75" hidden="1" customHeight="1" x14ac:dyDescent="0.2">
      <c r="A731" s="7" t="s">
        <v>1929</v>
      </c>
      <c r="B731" s="3" t="s">
        <v>1930</v>
      </c>
      <c r="C731" s="85" t="s">
        <v>1716</v>
      </c>
      <c r="D731" s="85" t="s">
        <v>23566</v>
      </c>
      <c r="E731" s="41" t="s">
        <v>154</v>
      </c>
      <c r="F731" s="85" t="s">
        <v>14</v>
      </c>
      <c r="G731" s="85" t="s">
        <v>17</v>
      </c>
      <c r="H731" s="85" t="s">
        <v>20690</v>
      </c>
      <c r="I731" s="85" t="s">
        <v>21699</v>
      </c>
      <c r="J731" s="85" t="s">
        <v>105</v>
      </c>
      <c r="K731" s="7" t="s">
        <v>102</v>
      </c>
      <c r="L731" s="3" t="s">
        <v>271</v>
      </c>
      <c r="M731" s="3" t="s">
        <v>1925</v>
      </c>
      <c r="N731" s="41" t="s">
        <v>15370</v>
      </c>
      <c r="O731" s="87">
        <v>64763</v>
      </c>
      <c r="P731" s="87">
        <v>64228</v>
      </c>
      <c r="Q731" s="87">
        <v>535</v>
      </c>
      <c r="R731" s="87">
        <v>0</v>
      </c>
      <c r="S731" s="87"/>
      <c r="T731" s="87"/>
      <c r="U731" s="85">
        <v>2014</v>
      </c>
      <c r="V731" s="3" t="s">
        <v>15370</v>
      </c>
      <c r="W731" s="3" t="s">
        <v>1926</v>
      </c>
      <c r="X731" s="3" t="s">
        <v>1707</v>
      </c>
      <c r="Y731" s="1"/>
      <c r="Z731" s="6"/>
      <c r="AA731" s="11"/>
      <c r="AB731" s="123" t="s">
        <v>388</v>
      </c>
      <c r="AC731" s="124" t="s">
        <v>13039</v>
      </c>
      <c r="AD731" s="41" t="s">
        <v>1931</v>
      </c>
      <c r="AE731" s="83">
        <v>41689</v>
      </c>
      <c r="AF731" s="83">
        <v>42025</v>
      </c>
      <c r="AG731" s="41"/>
      <c r="AH731" s="41" t="s">
        <v>1721</v>
      </c>
      <c r="AI731" s="80" t="s">
        <v>1932</v>
      </c>
      <c r="AJ731" s="41"/>
      <c r="AK731" s="3"/>
      <c r="AL731" s="85"/>
      <c r="AM731" s="151" t="s">
        <v>19998</v>
      </c>
      <c r="AN731" s="15"/>
      <c r="AO731" s="166"/>
      <c r="AP731" s="5">
        <f t="shared" si="12"/>
        <v>0</v>
      </c>
      <c r="AQ731" s="16"/>
      <c r="AR731" s="205">
        <v>1</v>
      </c>
      <c r="AS731" s="16"/>
      <c r="AT731" s="16"/>
      <c r="AU731" s="16"/>
      <c r="AV731" s="16"/>
      <c r="AW731" s="16"/>
      <c r="AX731" s="16"/>
    </row>
    <row r="732" spans="1:50" customFormat="1" ht="15.75" hidden="1" customHeight="1" x14ac:dyDescent="0.2">
      <c r="A732" s="7" t="s">
        <v>1933</v>
      </c>
      <c r="B732" s="3" t="s">
        <v>1934</v>
      </c>
      <c r="C732" s="85" t="s">
        <v>1716</v>
      </c>
      <c r="D732" s="85" t="s">
        <v>23566</v>
      </c>
      <c r="E732" s="41" t="s">
        <v>154</v>
      </c>
      <c r="F732" s="85" t="s">
        <v>14</v>
      </c>
      <c r="G732" s="85" t="s">
        <v>17</v>
      </c>
      <c r="H732" s="85" t="s">
        <v>20690</v>
      </c>
      <c r="I732" s="85" t="s">
        <v>21699</v>
      </c>
      <c r="J732" s="85" t="s">
        <v>105</v>
      </c>
      <c r="K732" s="7" t="s">
        <v>102</v>
      </c>
      <c r="L732" s="3" t="s">
        <v>271</v>
      </c>
      <c r="M732" s="3" t="s">
        <v>1935</v>
      </c>
      <c r="N732" s="41" t="s">
        <v>15370</v>
      </c>
      <c r="O732" s="87">
        <v>68940</v>
      </c>
      <c r="P732" s="87">
        <v>65685</v>
      </c>
      <c r="Q732" s="87">
        <v>3255</v>
      </c>
      <c r="R732" s="87">
        <v>0</v>
      </c>
      <c r="S732" s="87"/>
      <c r="T732" s="87"/>
      <c r="U732" s="85">
        <v>2013</v>
      </c>
      <c r="V732" s="3" t="s">
        <v>15370</v>
      </c>
      <c r="W732" s="3" t="s">
        <v>1926</v>
      </c>
      <c r="X732" s="3" t="s">
        <v>1707</v>
      </c>
      <c r="Y732" s="1"/>
      <c r="Z732" s="6"/>
      <c r="AA732" s="11"/>
      <c r="AB732" s="123" t="s">
        <v>388</v>
      </c>
      <c r="AC732" s="124" t="s">
        <v>13039</v>
      </c>
      <c r="AD732" s="41" t="s">
        <v>1936</v>
      </c>
      <c r="AE732" s="83">
        <v>41689</v>
      </c>
      <c r="AF732" s="83">
        <v>42011</v>
      </c>
      <c r="AG732" s="41"/>
      <c r="AH732" s="41" t="s">
        <v>1721</v>
      </c>
      <c r="AI732" s="80" t="s">
        <v>1937</v>
      </c>
      <c r="AJ732" s="41"/>
      <c r="AK732" s="3"/>
      <c r="AL732" s="85"/>
      <c r="AM732" s="151" t="s">
        <v>19998</v>
      </c>
      <c r="AN732" s="15"/>
      <c r="AO732" s="166"/>
      <c r="AP732" s="5">
        <f t="shared" si="12"/>
        <v>0</v>
      </c>
      <c r="AQ732" s="16"/>
      <c r="AR732" s="205">
        <v>1</v>
      </c>
      <c r="AS732" s="16"/>
      <c r="AT732" s="16"/>
      <c r="AU732" s="16"/>
      <c r="AV732" s="16"/>
      <c r="AW732" s="16"/>
      <c r="AX732" s="16"/>
    </row>
    <row r="733" spans="1:50" customFormat="1" ht="15.75" hidden="1" customHeight="1" x14ac:dyDescent="0.2">
      <c r="A733" s="7" t="s">
        <v>1938</v>
      </c>
      <c r="B733" s="3" t="s">
        <v>1939</v>
      </c>
      <c r="C733" s="85" t="s">
        <v>1716</v>
      </c>
      <c r="D733" s="85" t="s">
        <v>23566</v>
      </c>
      <c r="E733" s="41" t="s">
        <v>110</v>
      </c>
      <c r="F733" s="85" t="s">
        <v>14</v>
      </c>
      <c r="G733" s="85" t="s">
        <v>17</v>
      </c>
      <c r="H733" s="85" t="s">
        <v>20690</v>
      </c>
      <c r="I733" s="85" t="s">
        <v>21699</v>
      </c>
      <c r="J733" s="85" t="s">
        <v>105</v>
      </c>
      <c r="K733" s="7" t="s">
        <v>102</v>
      </c>
      <c r="L733" s="3" t="s">
        <v>271</v>
      </c>
      <c r="M733" s="3" t="s">
        <v>1925</v>
      </c>
      <c r="N733" s="41" t="s">
        <v>15370</v>
      </c>
      <c r="O733" s="87">
        <v>129777</v>
      </c>
      <c r="P733" s="87">
        <v>129055</v>
      </c>
      <c r="Q733" s="87">
        <v>722</v>
      </c>
      <c r="R733" s="87">
        <v>0</v>
      </c>
      <c r="S733" s="87"/>
      <c r="T733" s="87"/>
      <c r="U733" s="85">
        <v>2013</v>
      </c>
      <c r="V733" s="3" t="s">
        <v>15370</v>
      </c>
      <c r="W733" s="3" t="s">
        <v>1926</v>
      </c>
      <c r="X733" s="3" t="s">
        <v>1707</v>
      </c>
      <c r="Y733" s="1"/>
      <c r="Z733" s="6"/>
      <c r="AA733" s="11"/>
      <c r="AB733" s="123" t="s">
        <v>388</v>
      </c>
      <c r="AC733" s="124" t="s">
        <v>593</v>
      </c>
      <c r="AD733" s="41" t="s">
        <v>1940</v>
      </c>
      <c r="AE733" s="83">
        <v>41689</v>
      </c>
      <c r="AF733" s="83">
        <v>42013</v>
      </c>
      <c r="AG733" s="41"/>
      <c r="AH733" s="41" t="s">
        <v>1721</v>
      </c>
      <c r="AI733" s="80" t="s">
        <v>1941</v>
      </c>
      <c r="AJ733" s="41"/>
      <c r="AK733" s="3"/>
      <c r="AL733" s="85"/>
      <c r="AM733" s="151" t="s">
        <v>19998</v>
      </c>
      <c r="AN733" s="15"/>
      <c r="AO733" s="166"/>
      <c r="AP733" s="5">
        <f t="shared" si="12"/>
        <v>0</v>
      </c>
      <c r="AQ733" s="16"/>
      <c r="AR733" s="205">
        <v>1</v>
      </c>
      <c r="AS733" s="16"/>
      <c r="AT733" s="16"/>
      <c r="AU733" s="16"/>
      <c r="AV733" s="16"/>
      <c r="AW733" s="16"/>
      <c r="AX733" s="16"/>
    </row>
    <row r="734" spans="1:50" customFormat="1" ht="15.75" hidden="1" customHeight="1" x14ac:dyDescent="0.2">
      <c r="A734" s="7" t="s">
        <v>1942</v>
      </c>
      <c r="B734" s="3" t="s">
        <v>1943</v>
      </c>
      <c r="C734" s="85" t="s">
        <v>1716</v>
      </c>
      <c r="D734" s="85" t="s">
        <v>23566</v>
      </c>
      <c r="E734" s="41" t="s">
        <v>110</v>
      </c>
      <c r="F734" s="85" t="s">
        <v>23</v>
      </c>
      <c r="G734" s="85" t="s">
        <v>29</v>
      </c>
      <c r="H734" s="85" t="s">
        <v>20690</v>
      </c>
      <c r="I734" s="85" t="s">
        <v>21693</v>
      </c>
      <c r="J734" s="85" t="s">
        <v>105</v>
      </c>
      <c r="K734" s="7" t="s">
        <v>102</v>
      </c>
      <c r="L734" s="3" t="s">
        <v>175</v>
      </c>
      <c r="M734" s="3" t="s">
        <v>389</v>
      </c>
      <c r="N734" s="41" t="s">
        <v>420</v>
      </c>
      <c r="O734" s="87">
        <v>99696</v>
      </c>
      <c r="P734" s="87">
        <v>99696</v>
      </c>
      <c r="Q734" s="87">
        <v>0</v>
      </c>
      <c r="R734" s="87">
        <v>0</v>
      </c>
      <c r="S734" s="87"/>
      <c r="T734" s="87"/>
      <c r="U734" s="85">
        <v>2014</v>
      </c>
      <c r="V734" s="3" t="s">
        <v>420</v>
      </c>
      <c r="W734" s="3" t="s">
        <v>1944</v>
      </c>
      <c r="X734" s="3" t="s">
        <v>1707</v>
      </c>
      <c r="Y734" s="1"/>
      <c r="Z734" s="6"/>
      <c r="AA734" s="11"/>
      <c r="AB734" s="123" t="s">
        <v>388</v>
      </c>
      <c r="AC734" s="124" t="s">
        <v>110</v>
      </c>
      <c r="AD734" s="41" t="s">
        <v>1945</v>
      </c>
      <c r="AE734" s="83">
        <v>41702</v>
      </c>
      <c r="AF734" s="83">
        <v>42010</v>
      </c>
      <c r="AG734" s="41"/>
      <c r="AH734" s="41" t="s">
        <v>1708</v>
      </c>
      <c r="AI734" s="80" t="s">
        <v>1946</v>
      </c>
      <c r="AJ734" s="41" t="s">
        <v>421</v>
      </c>
      <c r="AK734" s="3"/>
      <c r="AL734" s="85"/>
      <c r="AM734" s="151" t="s">
        <v>19998</v>
      </c>
      <c r="AN734" s="15"/>
      <c r="AO734" s="166"/>
      <c r="AP734" s="5">
        <f t="shared" si="12"/>
        <v>0</v>
      </c>
      <c r="AQ734" s="16"/>
      <c r="AR734" s="205">
        <v>1</v>
      </c>
      <c r="AS734" s="16"/>
      <c r="AT734" s="16"/>
      <c r="AU734" s="16"/>
      <c r="AV734" s="16"/>
      <c r="AW734" s="16"/>
      <c r="AX734" s="16"/>
    </row>
    <row r="735" spans="1:50" customFormat="1" ht="15.75" hidden="1" customHeight="1" x14ac:dyDescent="0.2">
      <c r="A735" s="7" t="s">
        <v>1947</v>
      </c>
      <c r="B735" s="3" t="s">
        <v>1948</v>
      </c>
      <c r="C735" s="85" t="s">
        <v>1716</v>
      </c>
      <c r="D735" s="85" t="s">
        <v>23566</v>
      </c>
      <c r="E735" s="41" t="s">
        <v>154</v>
      </c>
      <c r="F735" s="85" t="s">
        <v>34</v>
      </c>
      <c r="G735" s="85" t="s">
        <v>37</v>
      </c>
      <c r="H735" s="85" t="s">
        <v>20689</v>
      </c>
      <c r="I735" s="85" t="s">
        <v>21695</v>
      </c>
      <c r="J735" s="85" t="s">
        <v>105</v>
      </c>
      <c r="K735" s="7" t="s">
        <v>102</v>
      </c>
      <c r="L735" s="3" t="s">
        <v>298</v>
      </c>
      <c r="M735" s="3" t="s">
        <v>1949</v>
      </c>
      <c r="N735" s="41" t="s">
        <v>1950</v>
      </c>
      <c r="O735" s="87">
        <v>23852</v>
      </c>
      <c r="P735" s="87">
        <v>0</v>
      </c>
      <c r="Q735" s="87">
        <v>23852</v>
      </c>
      <c r="R735" s="87">
        <v>5672</v>
      </c>
      <c r="S735" s="87"/>
      <c r="T735" s="87"/>
      <c r="U735" s="85">
        <v>2016</v>
      </c>
      <c r="V735" s="3" t="s">
        <v>1950</v>
      </c>
      <c r="W735" s="3" t="s">
        <v>1950</v>
      </c>
      <c r="X735" s="3" t="s">
        <v>1951</v>
      </c>
      <c r="Y735" s="1"/>
      <c r="Z735" s="6"/>
      <c r="AA735" s="11"/>
      <c r="AB735" s="123" t="s">
        <v>388</v>
      </c>
      <c r="AC735" s="124" t="s">
        <v>13042</v>
      </c>
      <c r="AD735" s="41" t="s">
        <v>1952</v>
      </c>
      <c r="AE735" s="83">
        <v>41754</v>
      </c>
      <c r="AF735" s="83">
        <v>42494</v>
      </c>
      <c r="AG735" s="41"/>
      <c r="AH735" s="41" t="s">
        <v>1737</v>
      </c>
      <c r="AI735" s="80" t="s">
        <v>1953</v>
      </c>
      <c r="AJ735" s="41"/>
      <c r="AK735" s="7" t="s">
        <v>1954</v>
      </c>
      <c r="AL735" s="85"/>
      <c r="AM735" s="151" t="s">
        <v>19998</v>
      </c>
      <c r="AN735" s="15"/>
      <c r="AO735" s="166"/>
      <c r="AP735" s="5">
        <f t="shared" si="12"/>
        <v>0</v>
      </c>
      <c r="AQ735" s="16"/>
      <c r="AR735" s="205">
        <v>1</v>
      </c>
      <c r="AS735" s="16"/>
      <c r="AT735" s="16"/>
      <c r="AU735" s="16"/>
      <c r="AV735" s="16"/>
      <c r="AW735" s="16"/>
      <c r="AX735" s="16"/>
    </row>
    <row r="736" spans="1:50" customFormat="1" ht="15.75" hidden="1" customHeight="1" x14ac:dyDescent="0.2">
      <c r="A736" s="7" t="s">
        <v>1955</v>
      </c>
      <c r="B736" s="3" t="s">
        <v>1956</v>
      </c>
      <c r="C736" s="85" t="s">
        <v>1716</v>
      </c>
      <c r="D736" s="85" t="s">
        <v>23566</v>
      </c>
      <c r="E736" s="41" t="s">
        <v>154</v>
      </c>
      <c r="F736" s="85" t="s">
        <v>34</v>
      </c>
      <c r="G736" s="85" t="s">
        <v>37</v>
      </c>
      <c r="H736" s="85" t="s">
        <v>20689</v>
      </c>
      <c r="I736" s="85" t="s">
        <v>21695</v>
      </c>
      <c r="J736" s="85" t="s">
        <v>105</v>
      </c>
      <c r="K736" s="7" t="s">
        <v>102</v>
      </c>
      <c r="L736" s="3" t="s">
        <v>363</v>
      </c>
      <c r="M736" s="3" t="s">
        <v>1957</v>
      </c>
      <c r="N736" s="41" t="s">
        <v>1958</v>
      </c>
      <c r="O736" s="87">
        <v>145507</v>
      </c>
      <c r="P736" s="87">
        <v>103599</v>
      </c>
      <c r="Q736" s="87">
        <v>41908</v>
      </c>
      <c r="R736" s="87">
        <v>34636</v>
      </c>
      <c r="S736" s="87"/>
      <c r="T736" s="87">
        <v>13933</v>
      </c>
      <c r="U736" s="85">
        <v>2015</v>
      </c>
      <c r="V736" s="3" t="s">
        <v>1958</v>
      </c>
      <c r="W736" s="3" t="s">
        <v>1958</v>
      </c>
      <c r="X736" s="3" t="s">
        <v>1707</v>
      </c>
      <c r="Y736" s="1"/>
      <c r="Z736" s="6"/>
      <c r="AA736" s="11"/>
      <c r="AB736" s="123" t="s">
        <v>388</v>
      </c>
      <c r="AC736" s="124" t="s">
        <v>13039</v>
      </c>
      <c r="AD736" s="41" t="s">
        <v>1959</v>
      </c>
      <c r="AE736" s="83">
        <v>41731</v>
      </c>
      <c r="AF736" s="83">
        <v>42590</v>
      </c>
      <c r="AG736" s="170"/>
      <c r="AH736" s="41" t="s">
        <v>1737</v>
      </c>
      <c r="AI736" s="80" t="s">
        <v>1960</v>
      </c>
      <c r="AJ736" s="41"/>
      <c r="AK736" s="7" t="s">
        <v>1961</v>
      </c>
      <c r="AL736" s="85"/>
      <c r="AM736" s="151" t="s">
        <v>19998</v>
      </c>
      <c r="AN736" s="15"/>
      <c r="AO736" s="166" t="s">
        <v>24720</v>
      </c>
      <c r="AP736" s="5">
        <f t="shared" si="12"/>
        <v>0</v>
      </c>
      <c r="AQ736" s="16"/>
      <c r="AR736" s="205">
        <v>1</v>
      </c>
      <c r="AS736" s="16"/>
      <c r="AT736" s="16"/>
      <c r="AU736" s="16"/>
      <c r="AV736" s="16"/>
      <c r="AW736" s="16"/>
      <c r="AX736" s="16"/>
    </row>
    <row r="737" spans="1:50" customFormat="1" ht="15.75" hidden="1" customHeight="1" x14ac:dyDescent="0.2">
      <c r="A737" s="7" t="s">
        <v>1962</v>
      </c>
      <c r="B737" s="3" t="s">
        <v>1963</v>
      </c>
      <c r="C737" s="85" t="s">
        <v>1716</v>
      </c>
      <c r="D737" s="85" t="s">
        <v>23566</v>
      </c>
      <c r="E737" s="41" t="s">
        <v>154</v>
      </c>
      <c r="F737" s="85" t="s">
        <v>14</v>
      </c>
      <c r="G737" s="85" t="s">
        <v>17</v>
      </c>
      <c r="H737" s="85" t="s">
        <v>20690</v>
      </c>
      <c r="I737" s="85" t="s">
        <v>21699</v>
      </c>
      <c r="J737" s="85" t="s">
        <v>105</v>
      </c>
      <c r="K737" s="7" t="s">
        <v>102</v>
      </c>
      <c r="L737" s="3" t="s">
        <v>322</v>
      </c>
      <c r="M737" s="3" t="s">
        <v>1964</v>
      </c>
      <c r="N737" s="41" t="s">
        <v>20697</v>
      </c>
      <c r="O737" s="87">
        <v>10037</v>
      </c>
      <c r="P737" s="87">
        <v>10037</v>
      </c>
      <c r="Q737" s="87">
        <v>0</v>
      </c>
      <c r="R737" s="87">
        <v>0</v>
      </c>
      <c r="S737" s="87"/>
      <c r="T737" s="87"/>
      <c r="U737" s="85">
        <v>2013</v>
      </c>
      <c r="V737" s="3" t="s">
        <v>20697</v>
      </c>
      <c r="W737" s="3" t="s">
        <v>1965</v>
      </c>
      <c r="X737" s="3" t="s">
        <v>1719</v>
      </c>
      <c r="Y737" s="1"/>
      <c r="Z737" s="6"/>
      <c r="AA737" s="11"/>
      <c r="AB737" s="123" t="s">
        <v>388</v>
      </c>
      <c r="AC737" s="124" t="s">
        <v>13039</v>
      </c>
      <c r="AD737" s="41" t="s">
        <v>1966</v>
      </c>
      <c r="AE737" s="83">
        <v>41768</v>
      </c>
      <c r="AF737" s="83">
        <v>42025</v>
      </c>
      <c r="AG737" s="41"/>
      <c r="AH737" s="41" t="s">
        <v>1721</v>
      </c>
      <c r="AI737" s="80" t="s">
        <v>1967</v>
      </c>
      <c r="AJ737" s="41"/>
      <c r="AK737" s="7" t="s">
        <v>1968</v>
      </c>
      <c r="AL737" s="85"/>
      <c r="AM737" s="151" t="s">
        <v>19998</v>
      </c>
      <c r="AN737" s="15"/>
      <c r="AO737" s="166"/>
      <c r="AP737" s="5">
        <f t="shared" si="12"/>
        <v>0</v>
      </c>
      <c r="AQ737" s="16"/>
      <c r="AR737" s="205">
        <v>1</v>
      </c>
      <c r="AS737" s="16"/>
      <c r="AT737" s="16"/>
      <c r="AU737" s="16"/>
      <c r="AV737" s="16"/>
      <c r="AW737" s="16"/>
      <c r="AX737" s="16"/>
    </row>
    <row r="738" spans="1:50" customFormat="1" ht="15.75" hidden="1" customHeight="1" x14ac:dyDescent="0.2">
      <c r="A738" s="7" t="s">
        <v>1969</v>
      </c>
      <c r="B738" s="3" t="s">
        <v>1970</v>
      </c>
      <c r="C738" s="85" t="s">
        <v>1716</v>
      </c>
      <c r="D738" s="85" t="s">
        <v>23566</v>
      </c>
      <c r="E738" s="41" t="s">
        <v>110</v>
      </c>
      <c r="F738" s="85" t="s">
        <v>14</v>
      </c>
      <c r="G738" s="85" t="s">
        <v>17</v>
      </c>
      <c r="H738" s="85" t="s">
        <v>20690</v>
      </c>
      <c r="I738" s="85" t="s">
        <v>21699</v>
      </c>
      <c r="J738" s="85" t="s">
        <v>105</v>
      </c>
      <c r="K738" s="7" t="s">
        <v>102</v>
      </c>
      <c r="L738" s="3" t="s">
        <v>106</v>
      </c>
      <c r="M738" s="3" t="s">
        <v>1971</v>
      </c>
      <c r="N738" s="41" t="s">
        <v>1972</v>
      </c>
      <c r="O738" s="87">
        <v>4978</v>
      </c>
      <c r="P738" s="87">
        <v>4082</v>
      </c>
      <c r="Q738" s="87">
        <v>896</v>
      </c>
      <c r="R738" s="87">
        <v>0</v>
      </c>
      <c r="S738" s="87"/>
      <c r="T738" s="87"/>
      <c r="U738" s="85">
        <v>2015</v>
      </c>
      <c r="V738" s="3" t="s">
        <v>1972</v>
      </c>
      <c r="W738" s="3" t="s">
        <v>1973</v>
      </c>
      <c r="X738" s="3" t="s">
        <v>1707</v>
      </c>
      <c r="Y738" s="1"/>
      <c r="Z738" s="6"/>
      <c r="AA738" s="11"/>
      <c r="AB738" s="123" t="s">
        <v>388</v>
      </c>
      <c r="AC738" s="124" t="s">
        <v>593</v>
      </c>
      <c r="AD738" s="41" t="s">
        <v>1974</v>
      </c>
      <c r="AE738" s="83">
        <v>41814</v>
      </c>
      <c r="AF738" s="83">
        <v>43927</v>
      </c>
      <c r="AG738" s="41"/>
      <c r="AH738" s="41" t="s">
        <v>1721</v>
      </c>
      <c r="AI738" s="80" t="s">
        <v>1975</v>
      </c>
      <c r="AJ738" s="41" t="s">
        <v>1976</v>
      </c>
      <c r="AK738" s="7" t="s">
        <v>1977</v>
      </c>
      <c r="AL738" s="85"/>
      <c r="AM738" s="151" t="s">
        <v>19998</v>
      </c>
      <c r="AN738" s="15"/>
      <c r="AO738" s="166"/>
      <c r="AP738" s="5">
        <f t="shared" si="12"/>
        <v>0</v>
      </c>
      <c r="AQ738" s="16"/>
      <c r="AR738" s="205">
        <v>1</v>
      </c>
      <c r="AS738" s="16"/>
      <c r="AT738" s="16"/>
      <c r="AU738" s="16"/>
      <c r="AV738" s="16"/>
      <c r="AW738" s="16"/>
      <c r="AX738" s="16"/>
    </row>
    <row r="739" spans="1:50" customFormat="1" ht="15.75" hidden="1" customHeight="1" x14ac:dyDescent="0.2">
      <c r="A739" s="7" t="s">
        <v>1978</v>
      </c>
      <c r="B739" s="3" t="s">
        <v>1979</v>
      </c>
      <c r="C739" s="85" t="s">
        <v>1716</v>
      </c>
      <c r="D739" s="85" t="s">
        <v>23566</v>
      </c>
      <c r="E739" s="41" t="s">
        <v>154</v>
      </c>
      <c r="F739" s="85" t="s">
        <v>34</v>
      </c>
      <c r="G739" s="85" t="s">
        <v>37</v>
      </c>
      <c r="H739" s="85" t="s">
        <v>20689</v>
      </c>
      <c r="I739" s="85" t="s">
        <v>21695</v>
      </c>
      <c r="J739" s="85" t="s">
        <v>105</v>
      </c>
      <c r="K739" s="7" t="s">
        <v>102</v>
      </c>
      <c r="L739" s="3" t="s">
        <v>106</v>
      </c>
      <c r="M739" s="3" t="s">
        <v>1735</v>
      </c>
      <c r="N739" s="41" t="s">
        <v>1880</v>
      </c>
      <c r="O739" s="87">
        <v>312705</v>
      </c>
      <c r="P739" s="87">
        <v>194181</v>
      </c>
      <c r="Q739" s="87">
        <v>118524</v>
      </c>
      <c r="R739" s="87">
        <v>74499</v>
      </c>
      <c r="S739" s="87"/>
      <c r="T739" s="87"/>
      <c r="U739" s="85">
        <v>2015</v>
      </c>
      <c r="V739" s="3" t="s">
        <v>1880</v>
      </c>
      <c r="W739" s="3" t="s">
        <v>1880</v>
      </c>
      <c r="X739" s="3" t="s">
        <v>1707</v>
      </c>
      <c r="Y739" s="1" t="s">
        <v>1885</v>
      </c>
      <c r="Z739" s="6"/>
      <c r="AA739" s="11"/>
      <c r="AB739" s="123" t="s">
        <v>388</v>
      </c>
      <c r="AC739" s="124" t="s">
        <v>13039</v>
      </c>
      <c r="AD739" s="41" t="s">
        <v>1980</v>
      </c>
      <c r="AE739" s="83">
        <v>41754</v>
      </c>
      <c r="AF739" s="83">
        <v>42405</v>
      </c>
      <c r="AG739" s="41"/>
      <c r="AH739" s="41" t="s">
        <v>1737</v>
      </c>
      <c r="AI739" s="80" t="s">
        <v>1981</v>
      </c>
      <c r="AJ739" s="41"/>
      <c r="AK739" s="3"/>
      <c r="AL739" s="85"/>
      <c r="AM739" s="151" t="s">
        <v>19998</v>
      </c>
      <c r="AN739" s="15"/>
      <c r="AO739" s="166" t="s">
        <v>24720</v>
      </c>
      <c r="AP739" s="5">
        <f t="shared" si="12"/>
        <v>0</v>
      </c>
      <c r="AQ739" s="16"/>
      <c r="AR739" s="205">
        <v>1</v>
      </c>
      <c r="AS739" s="16"/>
      <c r="AT739" s="16"/>
      <c r="AU739" s="16"/>
      <c r="AV739" s="16"/>
      <c r="AW739" s="16"/>
      <c r="AX739" s="16"/>
    </row>
    <row r="740" spans="1:50" customFormat="1" ht="15.75" hidden="1" customHeight="1" x14ac:dyDescent="0.2">
      <c r="A740" s="7" t="s">
        <v>1982</v>
      </c>
      <c r="B740" s="3" t="s">
        <v>1983</v>
      </c>
      <c r="C740" s="85" t="s">
        <v>1716</v>
      </c>
      <c r="D740" s="85" t="s">
        <v>23566</v>
      </c>
      <c r="E740" s="41" t="s">
        <v>110</v>
      </c>
      <c r="F740" s="85" t="s">
        <v>34</v>
      </c>
      <c r="G740" s="85" t="s">
        <v>37</v>
      </c>
      <c r="H740" s="85" t="s">
        <v>20689</v>
      </c>
      <c r="I740" s="85" t="s">
        <v>21695</v>
      </c>
      <c r="J740" s="85" t="s">
        <v>105</v>
      </c>
      <c r="K740" s="7" t="s">
        <v>102</v>
      </c>
      <c r="L740" s="3" t="s">
        <v>106</v>
      </c>
      <c r="M740" s="3" t="s">
        <v>1984</v>
      </c>
      <c r="N740" s="41" t="s">
        <v>1985</v>
      </c>
      <c r="O740" s="87">
        <v>3509</v>
      </c>
      <c r="P740" s="87">
        <v>3509</v>
      </c>
      <c r="Q740" s="87">
        <v>0</v>
      </c>
      <c r="R740" s="87">
        <v>834</v>
      </c>
      <c r="S740" s="87"/>
      <c r="T740" s="87"/>
      <c r="U740" s="85">
        <v>2014</v>
      </c>
      <c r="V740" s="3" t="s">
        <v>1985</v>
      </c>
      <c r="W740" s="3" t="s">
        <v>1985</v>
      </c>
      <c r="X740" s="3" t="s">
        <v>1707</v>
      </c>
      <c r="Y740" s="1"/>
      <c r="Z740" s="6"/>
      <c r="AA740" s="11"/>
      <c r="AB740" s="123" t="s">
        <v>388</v>
      </c>
      <c r="AC740" s="124" t="s">
        <v>593</v>
      </c>
      <c r="AD740" s="41" t="s">
        <v>1986</v>
      </c>
      <c r="AE740" s="83">
        <v>41766</v>
      </c>
      <c r="AF740" s="83">
        <v>41943</v>
      </c>
      <c r="AG740" s="41"/>
      <c r="AH740" s="41" t="s">
        <v>1737</v>
      </c>
      <c r="AI740" s="80" t="s">
        <v>1987</v>
      </c>
      <c r="AJ740" s="41"/>
      <c r="AK740" s="7" t="s">
        <v>1988</v>
      </c>
      <c r="AL740" s="85"/>
      <c r="AM740" s="151" t="s">
        <v>19998</v>
      </c>
      <c r="AN740" s="15"/>
      <c r="AO740" s="166" t="s">
        <v>24720</v>
      </c>
      <c r="AP740" s="5">
        <f t="shared" si="12"/>
        <v>0</v>
      </c>
      <c r="AQ740" s="16"/>
      <c r="AR740" s="205">
        <v>1</v>
      </c>
      <c r="AS740" s="16"/>
      <c r="AT740" s="16"/>
      <c r="AU740" s="16"/>
      <c r="AV740" s="16"/>
      <c r="AW740" s="16"/>
      <c r="AX740" s="16"/>
    </row>
    <row r="741" spans="1:50" customFormat="1" ht="15.75" hidden="1" customHeight="1" x14ac:dyDescent="0.2">
      <c r="A741" s="7" t="s">
        <v>1989</v>
      </c>
      <c r="B741" s="3" t="s">
        <v>1990</v>
      </c>
      <c r="C741" s="85" t="s">
        <v>1716</v>
      </c>
      <c r="D741" s="85" t="s">
        <v>23566</v>
      </c>
      <c r="E741" s="41" t="s">
        <v>110</v>
      </c>
      <c r="F741" s="85" t="s">
        <v>23</v>
      </c>
      <c r="G741" s="85" t="s">
        <v>29</v>
      </c>
      <c r="H741" s="85" t="s">
        <v>20690</v>
      </c>
      <c r="I741" s="85" t="s">
        <v>21693</v>
      </c>
      <c r="J741" s="85" t="s">
        <v>105</v>
      </c>
      <c r="K741" s="7" t="s">
        <v>102</v>
      </c>
      <c r="L741" s="3" t="s">
        <v>175</v>
      </c>
      <c r="M741" s="3" t="s">
        <v>389</v>
      </c>
      <c r="N741" s="41" t="s">
        <v>390</v>
      </c>
      <c r="O741" s="87">
        <v>126314</v>
      </c>
      <c r="P741" s="87">
        <v>126314</v>
      </c>
      <c r="Q741" s="87">
        <v>0</v>
      </c>
      <c r="R741" s="87">
        <v>0</v>
      </c>
      <c r="S741" s="87"/>
      <c r="T741" s="87"/>
      <c r="U741" s="85">
        <v>2014</v>
      </c>
      <c r="V741" s="3" t="s">
        <v>390</v>
      </c>
      <c r="W741" s="3" t="s">
        <v>390</v>
      </c>
      <c r="X741" s="3" t="s">
        <v>1707</v>
      </c>
      <c r="Y741" s="1"/>
      <c r="Z741" s="6"/>
      <c r="AA741" s="11"/>
      <c r="AB741" s="123" t="s">
        <v>388</v>
      </c>
      <c r="AC741" s="124" t="s">
        <v>110</v>
      </c>
      <c r="AD741" s="41" t="s">
        <v>1991</v>
      </c>
      <c r="AE741" s="83">
        <v>41754</v>
      </c>
      <c r="AF741" s="83">
        <v>42058</v>
      </c>
      <c r="AG741" s="41"/>
      <c r="AH741" s="41" t="s">
        <v>1708</v>
      </c>
      <c r="AI741" s="80" t="s">
        <v>1992</v>
      </c>
      <c r="AJ741" s="41" t="s">
        <v>396</v>
      </c>
      <c r="AK741" s="3"/>
      <c r="AL741" s="85"/>
      <c r="AM741" s="151" t="s">
        <v>19998</v>
      </c>
      <c r="AN741" s="15"/>
      <c r="AO741" s="166"/>
      <c r="AP741" s="5">
        <f t="shared" si="12"/>
        <v>0</v>
      </c>
      <c r="AQ741" s="16"/>
      <c r="AR741" s="205">
        <v>1</v>
      </c>
      <c r="AS741" s="16"/>
      <c r="AT741" s="16"/>
      <c r="AU741" s="16"/>
      <c r="AV741" s="16"/>
      <c r="AW741" s="16"/>
      <c r="AX741" s="16"/>
    </row>
    <row r="742" spans="1:50" customFormat="1" ht="15.75" hidden="1" customHeight="1" x14ac:dyDescent="0.2">
      <c r="A742" s="7" t="s">
        <v>1993</v>
      </c>
      <c r="B742" s="3" t="s">
        <v>1994</v>
      </c>
      <c r="C742" s="85" t="s">
        <v>1716</v>
      </c>
      <c r="D742" s="85" t="s">
        <v>23566</v>
      </c>
      <c r="E742" s="41" t="s">
        <v>110</v>
      </c>
      <c r="F742" s="85" t="s">
        <v>23</v>
      </c>
      <c r="G742" s="85" t="s">
        <v>29</v>
      </c>
      <c r="H742" s="85" t="s">
        <v>20690</v>
      </c>
      <c r="I742" s="85" t="s">
        <v>21693</v>
      </c>
      <c r="J742" s="85" t="s">
        <v>105</v>
      </c>
      <c r="K742" s="7" t="s">
        <v>102</v>
      </c>
      <c r="L742" s="3" t="s">
        <v>322</v>
      </c>
      <c r="M742" s="3" t="s">
        <v>1995</v>
      </c>
      <c r="N742" s="41" t="s">
        <v>1766</v>
      </c>
      <c r="O742" s="87">
        <v>129099</v>
      </c>
      <c r="P742" s="87">
        <v>129099</v>
      </c>
      <c r="Q742" s="87">
        <v>0</v>
      </c>
      <c r="R742" s="87">
        <v>0</v>
      </c>
      <c r="S742" s="87"/>
      <c r="T742" s="87"/>
      <c r="U742" s="85">
        <v>2014</v>
      </c>
      <c r="V742" s="3" t="s">
        <v>1766</v>
      </c>
      <c r="W742" s="3" t="s">
        <v>1996</v>
      </c>
      <c r="X742" s="3" t="s">
        <v>1707</v>
      </c>
      <c r="Y742" s="1" t="s">
        <v>1819</v>
      </c>
      <c r="Z742" s="6"/>
      <c r="AA742" s="11"/>
      <c r="AB742" s="123" t="s">
        <v>388</v>
      </c>
      <c r="AC742" s="124" t="s">
        <v>110</v>
      </c>
      <c r="AD742" s="41" t="s">
        <v>1997</v>
      </c>
      <c r="AE742" s="83">
        <v>41766</v>
      </c>
      <c r="AF742" s="83">
        <v>42129</v>
      </c>
      <c r="AG742" s="41"/>
      <c r="AH742" s="41" t="s">
        <v>1708</v>
      </c>
      <c r="AI742" s="80" t="s">
        <v>1998</v>
      </c>
      <c r="AJ742" s="41" t="s">
        <v>1770</v>
      </c>
      <c r="AK742" s="3"/>
      <c r="AL742" s="85"/>
      <c r="AM742" s="151" t="s">
        <v>19998</v>
      </c>
      <c r="AN742" s="15"/>
      <c r="AO742" s="166" t="s">
        <v>24720</v>
      </c>
      <c r="AP742" s="5">
        <f t="shared" si="12"/>
        <v>0</v>
      </c>
      <c r="AQ742" s="16"/>
      <c r="AR742" s="205">
        <v>1</v>
      </c>
      <c r="AS742" s="16"/>
      <c r="AT742" s="16"/>
      <c r="AU742" s="16"/>
      <c r="AV742" s="16"/>
      <c r="AW742" s="16"/>
      <c r="AX742" s="16"/>
    </row>
    <row r="743" spans="1:50" customFormat="1" ht="15.75" hidden="1" customHeight="1" x14ac:dyDescent="0.2">
      <c r="A743" s="7" t="s">
        <v>1999</v>
      </c>
      <c r="B743" s="3" t="s">
        <v>2000</v>
      </c>
      <c r="C743" s="85" t="s">
        <v>1716</v>
      </c>
      <c r="D743" s="85" t="s">
        <v>23566</v>
      </c>
      <c r="E743" s="41" t="s">
        <v>154</v>
      </c>
      <c r="F743" s="85" t="s">
        <v>34</v>
      </c>
      <c r="G743" s="85" t="s">
        <v>37</v>
      </c>
      <c r="H743" s="85" t="s">
        <v>20689</v>
      </c>
      <c r="I743" s="85" t="s">
        <v>21695</v>
      </c>
      <c r="J743" s="85" t="s">
        <v>105</v>
      </c>
      <c r="K743" s="7" t="s">
        <v>102</v>
      </c>
      <c r="L743" s="3" t="s">
        <v>106</v>
      </c>
      <c r="M743" s="3" t="s">
        <v>1111</v>
      </c>
      <c r="N743" s="41" t="s">
        <v>2001</v>
      </c>
      <c r="O743" s="87">
        <v>597932</v>
      </c>
      <c r="P743" s="87">
        <v>0</v>
      </c>
      <c r="Q743" s="87">
        <v>597932</v>
      </c>
      <c r="R743" s="87">
        <v>112502</v>
      </c>
      <c r="S743" s="87"/>
      <c r="T743" s="87"/>
      <c r="U743" s="85">
        <v>2016</v>
      </c>
      <c r="V743" s="3" t="s">
        <v>2001</v>
      </c>
      <c r="W743" s="3" t="s">
        <v>2001</v>
      </c>
      <c r="X743" s="3" t="s">
        <v>392</v>
      </c>
      <c r="Y743" s="1" t="s">
        <v>1819</v>
      </c>
      <c r="Z743" s="6"/>
      <c r="AA743" s="11"/>
      <c r="AB743" s="123" t="s">
        <v>388</v>
      </c>
      <c r="AC743" s="124" t="s">
        <v>13039</v>
      </c>
      <c r="AD743" s="41" t="s">
        <v>2002</v>
      </c>
      <c r="AE743" s="83">
        <v>41869</v>
      </c>
      <c r="AF743" s="83">
        <v>43493</v>
      </c>
      <c r="AG743" s="41"/>
      <c r="AH743" s="41" t="s">
        <v>1737</v>
      </c>
      <c r="AI743" s="80" t="s">
        <v>2003</v>
      </c>
      <c r="AJ743" s="41"/>
      <c r="AK743" s="7" t="s">
        <v>2004</v>
      </c>
      <c r="AL743" s="85"/>
      <c r="AM743" s="151" t="s">
        <v>19998</v>
      </c>
      <c r="AN743" s="15"/>
      <c r="AO743" s="166"/>
      <c r="AP743" s="5">
        <f t="shared" si="12"/>
        <v>0</v>
      </c>
      <c r="AQ743" s="16"/>
      <c r="AR743" s="205">
        <v>1</v>
      </c>
      <c r="AS743" s="16"/>
      <c r="AT743" s="16"/>
      <c r="AU743" s="16"/>
      <c r="AV743" s="16"/>
      <c r="AW743" s="16"/>
      <c r="AX743" s="16"/>
    </row>
    <row r="744" spans="1:50" customFormat="1" ht="15.75" hidden="1" customHeight="1" x14ac:dyDescent="0.2">
      <c r="A744" s="7" t="s">
        <v>2005</v>
      </c>
      <c r="B744" s="3" t="s">
        <v>2006</v>
      </c>
      <c r="C744" s="85" t="s">
        <v>1716</v>
      </c>
      <c r="D744" s="85" t="s">
        <v>23566</v>
      </c>
      <c r="E744" s="41" t="s">
        <v>110</v>
      </c>
      <c r="F744" s="85" t="s">
        <v>23</v>
      </c>
      <c r="G744" s="85" t="s">
        <v>29</v>
      </c>
      <c r="H744" s="85" t="s">
        <v>20690</v>
      </c>
      <c r="I744" s="85" t="s">
        <v>21693</v>
      </c>
      <c r="J744" s="85" t="s">
        <v>105</v>
      </c>
      <c r="K744" s="7" t="s">
        <v>102</v>
      </c>
      <c r="L744" s="3" t="s">
        <v>175</v>
      </c>
      <c r="M744" s="3" t="s">
        <v>2007</v>
      </c>
      <c r="N744" s="41" t="s">
        <v>420</v>
      </c>
      <c r="O744" s="87">
        <v>17848</v>
      </c>
      <c r="P744" s="87">
        <v>17848</v>
      </c>
      <c r="Q744" s="87">
        <v>0</v>
      </c>
      <c r="R744" s="87">
        <v>0</v>
      </c>
      <c r="S744" s="87"/>
      <c r="T744" s="87"/>
      <c r="U744" s="85">
        <v>2014</v>
      </c>
      <c r="V744" s="3" t="s">
        <v>420</v>
      </c>
      <c r="W744" s="3" t="s">
        <v>420</v>
      </c>
      <c r="X744" s="3" t="s">
        <v>1707</v>
      </c>
      <c r="Y744" s="1"/>
      <c r="Z744" s="6"/>
      <c r="AA744" s="11"/>
      <c r="AB744" s="123" t="s">
        <v>388</v>
      </c>
      <c r="AC744" s="124" t="s">
        <v>110</v>
      </c>
      <c r="AD744" s="41" t="s">
        <v>2008</v>
      </c>
      <c r="AE744" s="83">
        <v>41793</v>
      </c>
      <c r="AF744" s="83">
        <v>42045</v>
      </c>
      <c r="AG744" s="41"/>
      <c r="AH744" s="41" t="s">
        <v>1708</v>
      </c>
      <c r="AI744" s="80" t="s">
        <v>2009</v>
      </c>
      <c r="AJ744" s="41" t="s">
        <v>421</v>
      </c>
      <c r="AK744" s="3"/>
      <c r="AL744" s="85"/>
      <c r="AM744" s="151" t="s">
        <v>19998</v>
      </c>
      <c r="AN744" s="15"/>
      <c r="AO744" s="166"/>
      <c r="AP744" s="5">
        <f t="shared" si="12"/>
        <v>0</v>
      </c>
      <c r="AQ744" s="16"/>
      <c r="AR744" s="205">
        <v>1</v>
      </c>
      <c r="AS744" s="16"/>
      <c r="AT744" s="16"/>
      <c r="AU744" s="16"/>
      <c r="AV744" s="16"/>
      <c r="AW744" s="16"/>
      <c r="AX744" s="16"/>
    </row>
    <row r="745" spans="1:50" customFormat="1" ht="15.75" hidden="1" customHeight="1" x14ac:dyDescent="0.2">
      <c r="A745" s="7" t="s">
        <v>2010</v>
      </c>
      <c r="B745" s="3" t="s">
        <v>2011</v>
      </c>
      <c r="C745" s="85" t="s">
        <v>1716</v>
      </c>
      <c r="D745" s="85" t="s">
        <v>23566</v>
      </c>
      <c r="E745" s="41" t="s">
        <v>110</v>
      </c>
      <c r="F745" s="85" t="s">
        <v>23</v>
      </c>
      <c r="G745" s="85" t="s">
        <v>29</v>
      </c>
      <c r="H745" s="85" t="s">
        <v>20690</v>
      </c>
      <c r="I745" s="85" t="s">
        <v>21693</v>
      </c>
      <c r="J745" s="85" t="s">
        <v>105</v>
      </c>
      <c r="K745" s="7" t="s">
        <v>102</v>
      </c>
      <c r="L745" s="3" t="s">
        <v>322</v>
      </c>
      <c r="M745" s="3" t="s">
        <v>433</v>
      </c>
      <c r="N745" s="41" t="s">
        <v>1766</v>
      </c>
      <c r="O745" s="87">
        <v>129838</v>
      </c>
      <c r="P745" s="87">
        <v>129838</v>
      </c>
      <c r="Q745" s="87">
        <v>0</v>
      </c>
      <c r="R745" s="87">
        <v>0</v>
      </c>
      <c r="S745" s="87"/>
      <c r="T745" s="87"/>
      <c r="U745" s="85">
        <v>2014</v>
      </c>
      <c r="V745" s="3" t="s">
        <v>1766</v>
      </c>
      <c r="W745" s="3" t="s">
        <v>2012</v>
      </c>
      <c r="X745" s="3" t="s">
        <v>1707</v>
      </c>
      <c r="Y745" s="1" t="s">
        <v>1819</v>
      </c>
      <c r="Z745" s="6"/>
      <c r="AA745" s="11"/>
      <c r="AB745" s="123" t="s">
        <v>388</v>
      </c>
      <c r="AC745" s="124" t="s">
        <v>110</v>
      </c>
      <c r="AD745" s="41" t="s">
        <v>2013</v>
      </c>
      <c r="AE745" s="83">
        <v>41788</v>
      </c>
      <c r="AF745" s="83">
        <v>41914</v>
      </c>
      <c r="AG745" s="41"/>
      <c r="AH745" s="41" t="s">
        <v>1708</v>
      </c>
      <c r="AI745" s="80" t="s">
        <v>2014</v>
      </c>
      <c r="AJ745" s="41" t="s">
        <v>1770</v>
      </c>
      <c r="AK745" s="3"/>
      <c r="AL745" s="85"/>
      <c r="AM745" s="151" t="s">
        <v>19998</v>
      </c>
      <c r="AN745" s="15"/>
      <c r="AO745" s="166"/>
      <c r="AP745" s="5">
        <f t="shared" si="12"/>
        <v>0</v>
      </c>
      <c r="AQ745" s="16"/>
      <c r="AR745" s="205">
        <v>1</v>
      </c>
      <c r="AS745" s="16"/>
      <c r="AT745" s="16"/>
      <c r="AU745" s="16"/>
      <c r="AV745" s="16"/>
      <c r="AW745" s="16"/>
      <c r="AX745" s="16"/>
    </row>
    <row r="746" spans="1:50" customFormat="1" ht="15.75" hidden="1" customHeight="1" x14ac:dyDescent="0.2">
      <c r="A746" s="7" t="s">
        <v>2015</v>
      </c>
      <c r="B746" s="3" t="s">
        <v>2016</v>
      </c>
      <c r="C746" s="85" t="s">
        <v>1716</v>
      </c>
      <c r="D746" s="85" t="s">
        <v>23566</v>
      </c>
      <c r="E746" s="41" t="s">
        <v>110</v>
      </c>
      <c r="F746" s="85" t="s">
        <v>23</v>
      </c>
      <c r="G746" s="85" t="s">
        <v>29</v>
      </c>
      <c r="H746" s="85" t="s">
        <v>20690</v>
      </c>
      <c r="I746" s="85" t="s">
        <v>21693</v>
      </c>
      <c r="J746" s="85" t="s">
        <v>105</v>
      </c>
      <c r="K746" s="7" t="s">
        <v>102</v>
      </c>
      <c r="L746" s="3" t="s">
        <v>175</v>
      </c>
      <c r="M746" s="3" t="s">
        <v>389</v>
      </c>
      <c r="N746" s="41" t="s">
        <v>1706</v>
      </c>
      <c r="O746" s="87">
        <v>57134</v>
      </c>
      <c r="P746" s="87">
        <v>57134</v>
      </c>
      <c r="Q746" s="87">
        <v>0</v>
      </c>
      <c r="R746" s="87">
        <v>0</v>
      </c>
      <c r="S746" s="87"/>
      <c r="T746" s="87"/>
      <c r="U746" s="85">
        <v>2016</v>
      </c>
      <c r="V746" s="3" t="s">
        <v>1706</v>
      </c>
      <c r="W746" s="3" t="s">
        <v>1706</v>
      </c>
      <c r="X746" s="3" t="s">
        <v>1707</v>
      </c>
      <c r="Y746" s="1"/>
      <c r="Z746" s="6"/>
      <c r="AA746" s="11"/>
      <c r="AB746" s="123" t="s">
        <v>388</v>
      </c>
      <c r="AC746" s="124" t="s">
        <v>13039</v>
      </c>
      <c r="AD746" s="41" t="s">
        <v>2017</v>
      </c>
      <c r="AE746" s="83">
        <v>41821</v>
      </c>
      <c r="AF746" s="83">
        <v>42586</v>
      </c>
      <c r="AG746" s="41"/>
      <c r="AH746" s="41" t="s">
        <v>1708</v>
      </c>
      <c r="AI746" s="80" t="s">
        <v>2018</v>
      </c>
      <c r="AJ746" s="41" t="s">
        <v>408</v>
      </c>
      <c r="AK746" s="3"/>
      <c r="AL746" s="85"/>
      <c r="AM746" s="151" t="s">
        <v>19998</v>
      </c>
      <c r="AN746" s="15"/>
      <c r="AO746" s="166"/>
      <c r="AP746" s="5">
        <f t="shared" si="12"/>
        <v>0</v>
      </c>
      <c r="AQ746" s="16"/>
      <c r="AR746" s="205">
        <v>1</v>
      </c>
      <c r="AS746" s="16"/>
      <c r="AT746" s="16"/>
      <c r="AU746" s="16"/>
      <c r="AV746" s="16"/>
      <c r="AW746" s="16"/>
      <c r="AX746" s="16"/>
    </row>
    <row r="747" spans="1:50" customFormat="1" ht="15.75" hidden="1" customHeight="1" x14ac:dyDescent="0.2">
      <c r="A747" s="7" t="s">
        <v>2019</v>
      </c>
      <c r="B747" s="3" t="s">
        <v>2020</v>
      </c>
      <c r="C747" s="85" t="s">
        <v>1716</v>
      </c>
      <c r="D747" s="85" t="s">
        <v>13090</v>
      </c>
      <c r="E747" s="41" t="s">
        <v>1800</v>
      </c>
      <c r="F747" s="85" t="s">
        <v>23</v>
      </c>
      <c r="G747" s="85" t="s">
        <v>29</v>
      </c>
      <c r="H747" s="85" t="s">
        <v>20690</v>
      </c>
      <c r="I747" s="132"/>
      <c r="J747" s="85" t="s">
        <v>105</v>
      </c>
      <c r="K747" s="7" t="s">
        <v>102</v>
      </c>
      <c r="L747" s="3" t="s">
        <v>175</v>
      </c>
      <c r="M747" s="3" t="s">
        <v>389</v>
      </c>
      <c r="N747" s="41" t="s">
        <v>1706</v>
      </c>
      <c r="O747" s="87">
        <v>0</v>
      </c>
      <c r="P747" s="87">
        <v>0</v>
      </c>
      <c r="Q747" s="87">
        <v>0</v>
      </c>
      <c r="R747" s="87">
        <v>0</v>
      </c>
      <c r="S747" s="87"/>
      <c r="T747" s="87"/>
      <c r="U747" s="85" t="s">
        <v>112</v>
      </c>
      <c r="V747" s="3" t="s">
        <v>1706</v>
      </c>
      <c r="W747" s="3" t="s">
        <v>1706</v>
      </c>
      <c r="X747" s="3" t="s">
        <v>1707</v>
      </c>
      <c r="Y747" s="1"/>
      <c r="Z747" s="6"/>
      <c r="AA747" s="11"/>
      <c r="AB747" s="123" t="s">
        <v>1716</v>
      </c>
      <c r="AC747" s="124" t="s">
        <v>120</v>
      </c>
      <c r="AD747" s="41" t="s">
        <v>2021</v>
      </c>
      <c r="AE747" s="83">
        <v>41844</v>
      </c>
      <c r="AF747" s="83"/>
      <c r="AG747" s="41"/>
      <c r="AH747" s="41" t="s">
        <v>1708</v>
      </c>
      <c r="AI747" s="80" t="s">
        <v>2</v>
      </c>
      <c r="AJ747" s="41" t="s">
        <v>408</v>
      </c>
      <c r="AK747" s="3"/>
      <c r="AL747" s="85"/>
      <c r="AM747" s="151" t="s">
        <v>19998</v>
      </c>
      <c r="AN747" s="15"/>
      <c r="AO747" s="166"/>
      <c r="AP747" s="5">
        <f t="shared" si="12"/>
        <v>0</v>
      </c>
      <c r="AQ747" s="16"/>
      <c r="AR747" s="205">
        <v>1</v>
      </c>
      <c r="AS747" s="16"/>
      <c r="AT747" s="16"/>
      <c r="AU747" s="16"/>
      <c r="AV747" s="16"/>
      <c r="AW747" s="16"/>
      <c r="AX747" s="16"/>
    </row>
    <row r="748" spans="1:50" customFormat="1" ht="15.75" hidden="1" customHeight="1" x14ac:dyDescent="0.2">
      <c r="A748" s="7" t="s">
        <v>2022</v>
      </c>
      <c r="B748" s="3" t="s">
        <v>2023</v>
      </c>
      <c r="C748" s="85" t="s">
        <v>1716</v>
      </c>
      <c r="D748" s="85" t="s">
        <v>23566</v>
      </c>
      <c r="E748" s="41" t="s">
        <v>110</v>
      </c>
      <c r="F748" s="85" t="s">
        <v>14</v>
      </c>
      <c r="G748" s="85" t="s">
        <v>17</v>
      </c>
      <c r="H748" s="85" t="s">
        <v>20690</v>
      </c>
      <c r="I748" s="85" t="s">
        <v>21699</v>
      </c>
      <c r="J748" s="85" t="s">
        <v>105</v>
      </c>
      <c r="K748" s="7" t="s">
        <v>102</v>
      </c>
      <c r="L748" s="3" t="s">
        <v>247</v>
      </c>
      <c r="M748" s="3" t="s">
        <v>2024</v>
      </c>
      <c r="N748" s="41" t="s">
        <v>2025</v>
      </c>
      <c r="O748" s="87">
        <v>105788</v>
      </c>
      <c r="P748" s="87">
        <v>105716</v>
      </c>
      <c r="Q748" s="87">
        <v>72</v>
      </c>
      <c r="R748" s="87">
        <v>0</v>
      </c>
      <c r="S748" s="87"/>
      <c r="T748" s="87"/>
      <c r="U748" s="85">
        <v>2014</v>
      </c>
      <c r="V748" s="3" t="s">
        <v>2025</v>
      </c>
      <c r="W748" s="3" t="s">
        <v>2025</v>
      </c>
      <c r="X748" s="3" t="s">
        <v>1707</v>
      </c>
      <c r="Y748" s="1"/>
      <c r="Z748" s="6"/>
      <c r="AA748" s="11"/>
      <c r="AB748" s="123" t="s">
        <v>388</v>
      </c>
      <c r="AC748" s="124" t="s">
        <v>13039</v>
      </c>
      <c r="AD748" s="41" t="s">
        <v>2026</v>
      </c>
      <c r="AE748" s="83">
        <v>41821</v>
      </c>
      <c r="AF748" s="83">
        <v>42086</v>
      </c>
      <c r="AG748" s="41"/>
      <c r="AH748" s="41" t="s">
        <v>1721</v>
      </c>
      <c r="AI748" s="80" t="s">
        <v>2027</v>
      </c>
      <c r="AJ748" s="41"/>
      <c r="AK748" s="3"/>
      <c r="AL748" s="85"/>
      <c r="AM748" s="151" t="s">
        <v>19998</v>
      </c>
      <c r="AN748" s="15"/>
      <c r="AO748" s="166"/>
      <c r="AP748" s="5">
        <f t="shared" si="12"/>
        <v>0</v>
      </c>
      <c r="AQ748" s="16"/>
      <c r="AR748" s="205">
        <v>1</v>
      </c>
      <c r="AS748" s="16"/>
      <c r="AT748" s="16"/>
      <c r="AU748" s="16"/>
      <c r="AV748" s="16"/>
      <c r="AW748" s="16"/>
      <c r="AX748" s="16"/>
    </row>
    <row r="749" spans="1:50" customFormat="1" ht="15.75" hidden="1" customHeight="1" x14ac:dyDescent="0.2">
      <c r="A749" s="7" t="s">
        <v>2028</v>
      </c>
      <c r="B749" s="3" t="s">
        <v>2029</v>
      </c>
      <c r="C749" s="85" t="s">
        <v>1716</v>
      </c>
      <c r="D749" s="85" t="s">
        <v>23566</v>
      </c>
      <c r="E749" s="41" t="s">
        <v>110</v>
      </c>
      <c r="F749" s="85" t="s">
        <v>14</v>
      </c>
      <c r="G749" s="85" t="s">
        <v>17</v>
      </c>
      <c r="H749" s="85" t="s">
        <v>20690</v>
      </c>
      <c r="I749" s="85" t="s">
        <v>21699</v>
      </c>
      <c r="J749" s="85" t="s">
        <v>105</v>
      </c>
      <c r="K749" s="7" t="s">
        <v>102</v>
      </c>
      <c r="L749" s="3" t="s">
        <v>2030</v>
      </c>
      <c r="M749" s="3" t="s">
        <v>2031</v>
      </c>
      <c r="N749" s="41" t="s">
        <v>2032</v>
      </c>
      <c r="O749" s="87">
        <v>2975</v>
      </c>
      <c r="P749" s="87">
        <v>2975</v>
      </c>
      <c r="Q749" s="87">
        <v>0</v>
      </c>
      <c r="R749" s="87">
        <v>0</v>
      </c>
      <c r="S749" s="87"/>
      <c r="T749" s="87"/>
      <c r="U749" s="85">
        <v>2014</v>
      </c>
      <c r="V749" s="3" t="s">
        <v>2032</v>
      </c>
      <c r="W749" s="3" t="s">
        <v>2032</v>
      </c>
      <c r="X749" s="3" t="s">
        <v>1707</v>
      </c>
      <c r="Y749" s="1"/>
      <c r="Z749" s="6"/>
      <c r="AA749" s="11"/>
      <c r="AB749" s="123" t="s">
        <v>388</v>
      </c>
      <c r="AC749" s="124" t="s">
        <v>593</v>
      </c>
      <c r="AD749" s="41" t="s">
        <v>2033</v>
      </c>
      <c r="AE749" s="83">
        <v>41828</v>
      </c>
      <c r="AF749" s="83">
        <v>42100</v>
      </c>
      <c r="AG749" s="41"/>
      <c r="AH749" s="41" t="s">
        <v>1721</v>
      </c>
      <c r="AI749" s="80" t="s">
        <v>2034</v>
      </c>
      <c r="AJ749" s="41"/>
      <c r="AK749" s="3"/>
      <c r="AL749" s="85"/>
      <c r="AM749" s="151" t="s">
        <v>19998</v>
      </c>
      <c r="AN749" s="15"/>
      <c r="AO749" s="166"/>
      <c r="AP749" s="5">
        <f t="shared" si="12"/>
        <v>0</v>
      </c>
      <c r="AQ749" s="16"/>
      <c r="AR749" s="205">
        <v>1</v>
      </c>
      <c r="AS749" s="16"/>
      <c r="AT749" s="16"/>
      <c r="AU749" s="16"/>
      <c r="AV749" s="16"/>
      <c r="AW749" s="16"/>
      <c r="AX749" s="16"/>
    </row>
    <row r="750" spans="1:50" customFormat="1" ht="15.75" hidden="1" customHeight="1" x14ac:dyDescent="0.2">
      <c r="A750" s="7" t="s">
        <v>2035</v>
      </c>
      <c r="B750" s="3" t="s">
        <v>2036</v>
      </c>
      <c r="C750" s="85" t="s">
        <v>1716</v>
      </c>
      <c r="D750" s="85" t="s">
        <v>23566</v>
      </c>
      <c r="E750" s="41" t="s">
        <v>110</v>
      </c>
      <c r="F750" s="85" t="s">
        <v>14</v>
      </c>
      <c r="G750" s="85" t="s">
        <v>17</v>
      </c>
      <c r="H750" s="85" t="s">
        <v>20690</v>
      </c>
      <c r="I750" s="85" t="s">
        <v>21699</v>
      </c>
      <c r="J750" s="85" t="s">
        <v>105</v>
      </c>
      <c r="K750" s="7" t="s">
        <v>102</v>
      </c>
      <c r="L750" s="3" t="s">
        <v>247</v>
      </c>
      <c r="M750" s="3" t="s">
        <v>2024</v>
      </c>
      <c r="N750" s="41" t="s">
        <v>2037</v>
      </c>
      <c r="O750" s="87">
        <v>117648</v>
      </c>
      <c r="P750" s="87">
        <v>104142</v>
      </c>
      <c r="Q750" s="87">
        <v>13506</v>
      </c>
      <c r="R750" s="87">
        <v>0</v>
      </c>
      <c r="S750" s="87"/>
      <c r="T750" s="87"/>
      <c r="U750" s="85">
        <v>2014</v>
      </c>
      <c r="V750" s="3" t="s">
        <v>2037</v>
      </c>
      <c r="W750" s="3" t="s">
        <v>2037</v>
      </c>
      <c r="X750" s="3" t="s">
        <v>1707</v>
      </c>
      <c r="Y750" s="1"/>
      <c r="Z750" s="6"/>
      <c r="AA750" s="11"/>
      <c r="AB750" s="123" t="s">
        <v>388</v>
      </c>
      <c r="AC750" s="124" t="s">
        <v>13039</v>
      </c>
      <c r="AD750" s="41" t="s">
        <v>2038</v>
      </c>
      <c r="AE750" s="83">
        <v>41834</v>
      </c>
      <c r="AF750" s="83">
        <v>42135</v>
      </c>
      <c r="AG750" s="41"/>
      <c r="AH750" s="41" t="s">
        <v>1721</v>
      </c>
      <c r="AI750" s="80" t="s">
        <v>2039</v>
      </c>
      <c r="AJ750" s="41"/>
      <c r="AK750" s="7" t="s">
        <v>2040</v>
      </c>
      <c r="AL750" s="85"/>
      <c r="AM750" s="151" t="s">
        <v>19998</v>
      </c>
      <c r="AN750" s="15"/>
      <c r="AO750" s="166"/>
      <c r="AP750" s="5">
        <f t="shared" si="12"/>
        <v>0</v>
      </c>
      <c r="AQ750" s="16"/>
      <c r="AR750" s="205">
        <v>1</v>
      </c>
      <c r="AS750" s="16"/>
      <c r="AT750" s="16"/>
      <c r="AU750" s="16"/>
      <c r="AV750" s="16"/>
      <c r="AW750" s="16"/>
      <c r="AX750" s="16"/>
    </row>
    <row r="751" spans="1:50" customFormat="1" ht="15.75" hidden="1" customHeight="1" x14ac:dyDescent="0.2">
      <c r="A751" s="7" t="s">
        <v>2041</v>
      </c>
      <c r="B751" s="3" t="s">
        <v>2042</v>
      </c>
      <c r="C751" s="85" t="s">
        <v>1716</v>
      </c>
      <c r="D751" s="85" t="s">
        <v>23566</v>
      </c>
      <c r="E751" s="41" t="s">
        <v>110</v>
      </c>
      <c r="F751" s="85" t="s">
        <v>14</v>
      </c>
      <c r="G751" s="85" t="s">
        <v>17</v>
      </c>
      <c r="H751" s="85" t="s">
        <v>20690</v>
      </c>
      <c r="I751" s="85" t="s">
        <v>21699</v>
      </c>
      <c r="J751" s="85" t="s">
        <v>105</v>
      </c>
      <c r="K751" s="7" t="s">
        <v>102</v>
      </c>
      <c r="L751" s="3" t="s">
        <v>637</v>
      </c>
      <c r="M751" s="3" t="s">
        <v>2043</v>
      </c>
      <c r="N751" s="41" t="s">
        <v>1818</v>
      </c>
      <c r="O751" s="87">
        <v>45849</v>
      </c>
      <c r="P751" s="87">
        <v>45849</v>
      </c>
      <c r="Q751" s="87">
        <v>0</v>
      </c>
      <c r="R751" s="87">
        <v>0</v>
      </c>
      <c r="S751" s="87"/>
      <c r="T751" s="87"/>
      <c r="U751" s="85">
        <v>2016</v>
      </c>
      <c r="V751" s="3" t="s">
        <v>1818</v>
      </c>
      <c r="W751" s="3" t="s">
        <v>2044</v>
      </c>
      <c r="X751" s="3" t="s">
        <v>1818</v>
      </c>
      <c r="Y751" s="1"/>
      <c r="Z751" s="6"/>
      <c r="AA751" s="11"/>
      <c r="AB751" s="123" t="s">
        <v>388</v>
      </c>
      <c r="AC751" s="124" t="s">
        <v>110</v>
      </c>
      <c r="AD751" s="41" t="s">
        <v>2045</v>
      </c>
      <c r="AE751" s="83">
        <v>41899</v>
      </c>
      <c r="AF751" s="83">
        <v>42625</v>
      </c>
      <c r="AG751" s="41"/>
      <c r="AH751" s="41" t="s">
        <v>1721</v>
      </c>
      <c r="AI751" s="80" t="s">
        <v>2046</v>
      </c>
      <c r="AJ751" s="41"/>
      <c r="AK751" s="3"/>
      <c r="AL751" s="85"/>
      <c r="AM751" s="151" t="s">
        <v>19998</v>
      </c>
      <c r="AN751" s="15"/>
      <c r="AO751" s="166"/>
      <c r="AP751" s="5">
        <f t="shared" si="12"/>
        <v>0</v>
      </c>
      <c r="AQ751" s="16"/>
      <c r="AR751" s="205">
        <v>1</v>
      </c>
      <c r="AS751" s="16"/>
      <c r="AT751" s="16"/>
      <c r="AU751" s="16"/>
      <c r="AV751" s="16"/>
      <c r="AW751" s="16"/>
      <c r="AX751" s="16"/>
    </row>
    <row r="752" spans="1:50" customFormat="1" ht="15.75" hidden="1" customHeight="1" x14ac:dyDescent="0.2">
      <c r="A752" s="7" t="s">
        <v>2047</v>
      </c>
      <c r="B752" s="3" t="s">
        <v>2048</v>
      </c>
      <c r="C752" s="85" t="s">
        <v>1716</v>
      </c>
      <c r="D752" s="85" t="s">
        <v>23566</v>
      </c>
      <c r="E752" s="41" t="s">
        <v>110</v>
      </c>
      <c r="F752" s="85" t="s">
        <v>14</v>
      </c>
      <c r="G752" s="85" t="s">
        <v>17</v>
      </c>
      <c r="H752" s="85" t="s">
        <v>20690</v>
      </c>
      <c r="I752" s="85" t="s">
        <v>21699</v>
      </c>
      <c r="J752" s="85" t="s">
        <v>105</v>
      </c>
      <c r="K752" s="7" t="s">
        <v>102</v>
      </c>
      <c r="L752" s="3" t="s">
        <v>298</v>
      </c>
      <c r="M752" s="3" t="s">
        <v>2049</v>
      </c>
      <c r="N752" s="41" t="s">
        <v>2050</v>
      </c>
      <c r="O752" s="87">
        <v>32105</v>
      </c>
      <c r="P752" s="87">
        <v>32105</v>
      </c>
      <c r="Q752" s="87">
        <v>0</v>
      </c>
      <c r="R752" s="87">
        <v>0</v>
      </c>
      <c r="S752" s="87"/>
      <c r="T752" s="87"/>
      <c r="U752" s="85">
        <v>2018</v>
      </c>
      <c r="V752" s="3" t="s">
        <v>2050</v>
      </c>
      <c r="W752" s="3" t="s">
        <v>2050</v>
      </c>
      <c r="X752" s="3" t="s">
        <v>1707</v>
      </c>
      <c r="Y752" s="1"/>
      <c r="Z752" s="6"/>
      <c r="AA752" s="11"/>
      <c r="AB752" s="123" t="s">
        <v>388</v>
      </c>
      <c r="AC752" s="124" t="s">
        <v>110</v>
      </c>
      <c r="AD752" s="41" t="s">
        <v>2051</v>
      </c>
      <c r="AE752" s="83">
        <v>41908</v>
      </c>
      <c r="AF752" s="83">
        <v>43788</v>
      </c>
      <c r="AG752" s="41"/>
      <c r="AH752" s="41" t="s">
        <v>1721</v>
      </c>
      <c r="AI752" s="80" t="s">
        <v>2052</v>
      </c>
      <c r="AJ752" s="41" t="s">
        <v>2053</v>
      </c>
      <c r="AK752" s="3"/>
      <c r="AL752" s="85"/>
      <c r="AM752" s="151" t="s">
        <v>19998</v>
      </c>
      <c r="AN752" s="15"/>
      <c r="AO752" s="166"/>
      <c r="AP752" s="5">
        <f t="shared" si="12"/>
        <v>0</v>
      </c>
      <c r="AQ752" s="16"/>
      <c r="AR752" s="205">
        <v>1</v>
      </c>
      <c r="AS752" s="16"/>
      <c r="AT752" s="16"/>
      <c r="AU752" s="16"/>
      <c r="AV752" s="16"/>
      <c r="AW752" s="16"/>
      <c r="AX752" s="16"/>
    </row>
    <row r="753" spans="1:50" customFormat="1" ht="15.75" hidden="1" customHeight="1" x14ac:dyDescent="0.2">
      <c r="A753" s="7" t="s">
        <v>26264</v>
      </c>
      <c r="B753" s="3" t="s">
        <v>26294</v>
      </c>
      <c r="C753" s="85" t="s">
        <v>1716</v>
      </c>
      <c r="D753" s="85" t="s">
        <v>13090</v>
      </c>
      <c r="E753" s="41" t="s">
        <v>110</v>
      </c>
      <c r="F753" s="85" t="s">
        <v>14</v>
      </c>
      <c r="G753" s="85" t="s">
        <v>17</v>
      </c>
      <c r="H753" s="85" t="s">
        <v>20690</v>
      </c>
      <c r="I753" s="85"/>
      <c r="J753" s="85" t="s">
        <v>105</v>
      </c>
      <c r="K753" s="7" t="s">
        <v>102</v>
      </c>
      <c r="L753" s="3" t="s">
        <v>637</v>
      </c>
      <c r="M753" s="3" t="s">
        <v>857</v>
      </c>
      <c r="N753" s="41" t="s">
        <v>26296</v>
      </c>
      <c r="O753" s="87">
        <v>0</v>
      </c>
      <c r="P753" s="87">
        <v>0</v>
      </c>
      <c r="Q753" s="87">
        <v>0</v>
      </c>
      <c r="R753" s="87">
        <v>0</v>
      </c>
      <c r="S753" s="87"/>
      <c r="T753" s="87"/>
      <c r="U753" s="85" t="s">
        <v>112</v>
      </c>
      <c r="V753" s="3" t="s">
        <v>26296</v>
      </c>
      <c r="W753" s="3" t="s">
        <v>26294</v>
      </c>
      <c r="X753" s="3" t="s">
        <v>525</v>
      </c>
      <c r="Y753" s="1"/>
      <c r="Z753" s="6"/>
      <c r="AA753" s="11"/>
      <c r="AB753" s="123" t="s">
        <v>1716</v>
      </c>
      <c r="AC753" s="124" t="s">
        <v>120</v>
      </c>
      <c r="AD753" s="41" t="s">
        <v>26295</v>
      </c>
      <c r="AE753" s="83">
        <v>41848</v>
      </c>
      <c r="AF753" s="83"/>
      <c r="AG753" s="41"/>
      <c r="AH753" s="41" t="s">
        <v>1721</v>
      </c>
      <c r="AI753" s="80" t="s">
        <v>2</v>
      </c>
      <c r="AJ753" s="41" t="s">
        <v>26297</v>
      </c>
      <c r="AK753" s="3"/>
      <c r="AL753" s="85"/>
      <c r="AM753" s="151" t="s">
        <v>26263</v>
      </c>
      <c r="AN753" s="15"/>
      <c r="AO753" s="166"/>
      <c r="AP753" s="5">
        <f t="shared" si="12"/>
        <v>0</v>
      </c>
      <c r="AQ753" s="16"/>
      <c r="AR753" s="205">
        <v>1</v>
      </c>
      <c r="AS753" s="16"/>
      <c r="AT753" s="16"/>
      <c r="AU753" s="16"/>
      <c r="AV753" s="16"/>
      <c r="AW753" s="16"/>
      <c r="AX753" s="16"/>
    </row>
    <row r="754" spans="1:50" customFormat="1" ht="15.75" hidden="1" customHeight="1" x14ac:dyDescent="0.2">
      <c r="A754" s="7" t="s">
        <v>2054</v>
      </c>
      <c r="B754" s="3" t="s">
        <v>2055</v>
      </c>
      <c r="C754" s="85" t="s">
        <v>1716</v>
      </c>
      <c r="D754" s="85" t="s">
        <v>23566</v>
      </c>
      <c r="E754" s="41" t="s">
        <v>154</v>
      </c>
      <c r="F754" s="85" t="s">
        <v>14</v>
      </c>
      <c r="G754" s="85" t="s">
        <v>17</v>
      </c>
      <c r="H754" s="85" t="s">
        <v>20690</v>
      </c>
      <c r="I754" s="85" t="s">
        <v>21699</v>
      </c>
      <c r="J754" s="85" t="s">
        <v>105</v>
      </c>
      <c r="K754" s="7" t="s">
        <v>102</v>
      </c>
      <c r="L754" s="3" t="s">
        <v>298</v>
      </c>
      <c r="M754" s="3" t="s">
        <v>2049</v>
      </c>
      <c r="N754" s="41" t="s">
        <v>2050</v>
      </c>
      <c r="O754" s="87">
        <v>99299</v>
      </c>
      <c r="P754" s="87">
        <v>82620</v>
      </c>
      <c r="Q754" s="87">
        <v>16679</v>
      </c>
      <c r="R754" s="87">
        <v>0</v>
      </c>
      <c r="S754" s="87"/>
      <c r="T754" s="87"/>
      <c r="U754" s="85">
        <v>2015</v>
      </c>
      <c r="V754" s="3" t="s">
        <v>2050</v>
      </c>
      <c r="W754" s="3" t="s">
        <v>2050</v>
      </c>
      <c r="X754" s="3" t="s">
        <v>1707</v>
      </c>
      <c r="Y754" s="1"/>
      <c r="Z754" s="6"/>
      <c r="AA754" s="11"/>
      <c r="AB754" s="123" t="s">
        <v>388</v>
      </c>
      <c r="AC754" s="124" t="s">
        <v>13039</v>
      </c>
      <c r="AD754" s="41" t="s">
        <v>2056</v>
      </c>
      <c r="AE754" s="83">
        <v>41844</v>
      </c>
      <c r="AF754" s="83">
        <v>42587</v>
      </c>
      <c r="AG754" s="41"/>
      <c r="AH754" s="41" t="s">
        <v>1721</v>
      </c>
      <c r="AI754" s="80" t="s">
        <v>2057</v>
      </c>
      <c r="AJ754" s="41" t="s">
        <v>2053</v>
      </c>
      <c r="AK754" s="3"/>
      <c r="AL754" s="85"/>
      <c r="AM754" s="151" t="s">
        <v>19998</v>
      </c>
      <c r="AN754" s="15"/>
      <c r="AO754" s="166"/>
      <c r="AP754" s="5">
        <f t="shared" si="12"/>
        <v>0</v>
      </c>
      <c r="AQ754" s="16"/>
      <c r="AR754" s="205">
        <v>1</v>
      </c>
      <c r="AS754" s="16"/>
      <c r="AT754" s="16"/>
      <c r="AU754" s="16"/>
      <c r="AV754" s="16"/>
      <c r="AW754" s="16"/>
      <c r="AX754" s="16"/>
    </row>
    <row r="755" spans="1:50" customFormat="1" ht="15.75" hidden="1" customHeight="1" x14ac:dyDescent="0.2">
      <c r="A755" s="7" t="s">
        <v>2058</v>
      </c>
      <c r="B755" s="3" t="s">
        <v>2059</v>
      </c>
      <c r="C755" s="85" t="s">
        <v>1716</v>
      </c>
      <c r="D755" s="85" t="s">
        <v>13090</v>
      </c>
      <c r="E755" s="41" t="s">
        <v>1800</v>
      </c>
      <c r="F755" s="85" t="s">
        <v>14</v>
      </c>
      <c r="G755" s="85" t="s">
        <v>17</v>
      </c>
      <c r="H755" s="85" t="s">
        <v>20690</v>
      </c>
      <c r="I755" s="132"/>
      <c r="J755" s="85" t="s">
        <v>105</v>
      </c>
      <c r="K755" s="7" t="s">
        <v>102</v>
      </c>
      <c r="L755" s="3" t="s">
        <v>298</v>
      </c>
      <c r="M755" s="3" t="s">
        <v>2060</v>
      </c>
      <c r="N755" s="41" t="s">
        <v>2050</v>
      </c>
      <c r="O755" s="87">
        <v>0</v>
      </c>
      <c r="P755" s="87">
        <v>0</v>
      </c>
      <c r="Q755" s="87">
        <v>0</v>
      </c>
      <c r="R755" s="87">
        <v>0</v>
      </c>
      <c r="S755" s="87"/>
      <c r="T755" s="87"/>
      <c r="U755" s="85" t="s">
        <v>112</v>
      </c>
      <c r="V755" s="3" t="s">
        <v>2050</v>
      </c>
      <c r="W755" s="3" t="s">
        <v>2050</v>
      </c>
      <c r="X755" s="3" t="s">
        <v>1707</v>
      </c>
      <c r="Y755" s="1" t="s">
        <v>1819</v>
      </c>
      <c r="Z755" s="6"/>
      <c r="AA755" s="11"/>
      <c r="AB755" s="123" t="s">
        <v>1716</v>
      </c>
      <c r="AC755" s="124" t="s">
        <v>13043</v>
      </c>
      <c r="AD755" s="41" t="s">
        <v>2061</v>
      </c>
      <c r="AE755" s="83">
        <v>41844</v>
      </c>
      <c r="AF755" s="83"/>
      <c r="AG755" s="41"/>
      <c r="AH755" s="41" t="s">
        <v>1721</v>
      </c>
      <c r="AI755" s="80" t="s">
        <v>2</v>
      </c>
      <c r="AJ755" s="41" t="s">
        <v>2053</v>
      </c>
      <c r="AK755" s="3"/>
      <c r="AL755" s="85"/>
      <c r="AM755" s="151" t="s">
        <v>19998</v>
      </c>
      <c r="AN755" s="15"/>
      <c r="AO755" s="166"/>
      <c r="AP755" s="5">
        <f t="shared" si="12"/>
        <v>0</v>
      </c>
      <c r="AQ755" s="16"/>
      <c r="AR755" s="205">
        <v>1</v>
      </c>
      <c r="AS755" s="16"/>
      <c r="AT755" s="16"/>
      <c r="AU755" s="16"/>
      <c r="AV755" s="16"/>
      <c r="AW755" s="16"/>
      <c r="AX755" s="16"/>
    </row>
    <row r="756" spans="1:50" customFormat="1" ht="15.75" hidden="1" customHeight="1" x14ac:dyDescent="0.2">
      <c r="A756" s="7" t="s">
        <v>2062</v>
      </c>
      <c r="B756" s="3" t="s">
        <v>2063</v>
      </c>
      <c r="C756" s="85" t="s">
        <v>1716</v>
      </c>
      <c r="D756" s="85" t="s">
        <v>23566</v>
      </c>
      <c r="E756" s="41" t="s">
        <v>110</v>
      </c>
      <c r="F756" s="85" t="s">
        <v>14</v>
      </c>
      <c r="G756" s="85" t="s">
        <v>17</v>
      </c>
      <c r="H756" s="85" t="s">
        <v>20690</v>
      </c>
      <c r="I756" s="85" t="s">
        <v>21699</v>
      </c>
      <c r="J756" s="85" t="s">
        <v>105</v>
      </c>
      <c r="K756" s="7" t="s">
        <v>102</v>
      </c>
      <c r="L756" s="3" t="s">
        <v>298</v>
      </c>
      <c r="M756" s="3" t="s">
        <v>2064</v>
      </c>
      <c r="N756" s="41" t="s">
        <v>2050</v>
      </c>
      <c r="O756" s="87">
        <v>3968</v>
      </c>
      <c r="P756" s="87">
        <v>3968</v>
      </c>
      <c r="Q756" s="87">
        <v>0</v>
      </c>
      <c r="R756" s="87">
        <v>0</v>
      </c>
      <c r="S756" s="87"/>
      <c r="T756" s="87"/>
      <c r="U756" s="85">
        <v>2014</v>
      </c>
      <c r="V756" s="3" t="s">
        <v>2050</v>
      </c>
      <c r="W756" s="3" t="s">
        <v>2050</v>
      </c>
      <c r="X756" s="3" t="s">
        <v>1707</v>
      </c>
      <c r="Y756" s="1" t="s">
        <v>1819</v>
      </c>
      <c r="Z756" s="6"/>
      <c r="AA756" s="11"/>
      <c r="AB756" s="123" t="s">
        <v>388</v>
      </c>
      <c r="AC756" s="124" t="s">
        <v>593</v>
      </c>
      <c r="AD756" s="41" t="s">
        <v>2065</v>
      </c>
      <c r="AE756" s="83">
        <v>41844</v>
      </c>
      <c r="AF756" s="83">
        <v>42104</v>
      </c>
      <c r="AG756" s="41"/>
      <c r="AH756" s="41" t="s">
        <v>1721</v>
      </c>
      <c r="AI756" s="80" t="s">
        <v>2066</v>
      </c>
      <c r="AJ756" s="41" t="s">
        <v>2053</v>
      </c>
      <c r="AK756" s="3"/>
      <c r="AL756" s="85"/>
      <c r="AM756" s="151" t="s">
        <v>19998</v>
      </c>
      <c r="AN756" s="15"/>
      <c r="AO756" s="166" t="s">
        <v>24720</v>
      </c>
      <c r="AP756" s="5">
        <f t="shared" si="12"/>
        <v>0</v>
      </c>
      <c r="AQ756" s="16"/>
      <c r="AR756" s="205">
        <v>1</v>
      </c>
      <c r="AS756" s="16"/>
      <c r="AT756" s="16"/>
      <c r="AU756" s="16"/>
      <c r="AV756" s="16"/>
      <c r="AW756" s="16"/>
      <c r="AX756" s="16"/>
    </row>
    <row r="757" spans="1:50" customFormat="1" ht="15.75" hidden="1" customHeight="1" x14ac:dyDescent="0.2">
      <c r="A757" s="7" t="s">
        <v>2067</v>
      </c>
      <c r="B757" s="3" t="s">
        <v>2068</v>
      </c>
      <c r="C757" s="85" t="s">
        <v>1716</v>
      </c>
      <c r="D757" s="85" t="s">
        <v>23566</v>
      </c>
      <c r="E757" s="41" t="s">
        <v>154</v>
      </c>
      <c r="F757" s="85" t="s">
        <v>34</v>
      </c>
      <c r="G757" s="85" t="s">
        <v>37</v>
      </c>
      <c r="H757" s="85" t="s">
        <v>20689</v>
      </c>
      <c r="I757" s="85" t="s">
        <v>21695</v>
      </c>
      <c r="J757" s="85" t="s">
        <v>105</v>
      </c>
      <c r="K757" s="7" t="s">
        <v>102</v>
      </c>
      <c r="L757" s="3" t="s">
        <v>175</v>
      </c>
      <c r="M757" s="3" t="s">
        <v>2069</v>
      </c>
      <c r="N757" s="41" t="s">
        <v>2070</v>
      </c>
      <c r="O757" s="87">
        <v>134786</v>
      </c>
      <c r="P757" s="87">
        <v>102254</v>
      </c>
      <c r="Q757" s="87">
        <v>32532</v>
      </c>
      <c r="R757" s="87">
        <v>29793</v>
      </c>
      <c r="S757" s="87"/>
      <c r="T757" s="87"/>
      <c r="U757" s="85">
        <v>2014</v>
      </c>
      <c r="V757" s="3" t="s">
        <v>2070</v>
      </c>
      <c r="W757" s="3" t="s">
        <v>2070</v>
      </c>
      <c r="X757" s="3" t="s">
        <v>1707</v>
      </c>
      <c r="Y757" s="1"/>
      <c r="Z757" s="6"/>
      <c r="AA757" s="11"/>
      <c r="AB757" s="123" t="s">
        <v>388</v>
      </c>
      <c r="AC757" s="124" t="s">
        <v>13039</v>
      </c>
      <c r="AD757" s="41" t="s">
        <v>2071</v>
      </c>
      <c r="AE757" s="83">
        <v>41849</v>
      </c>
      <c r="AF757" s="83">
        <v>42171</v>
      </c>
      <c r="AG757" s="41"/>
      <c r="AH757" s="41" t="s">
        <v>1737</v>
      </c>
      <c r="AI757" s="80" t="s">
        <v>2072</v>
      </c>
      <c r="AJ757" s="41"/>
      <c r="AK757" s="3"/>
      <c r="AL757" s="85"/>
      <c r="AM757" s="151" t="s">
        <v>19998</v>
      </c>
      <c r="AN757" s="15"/>
      <c r="AO757" s="166"/>
      <c r="AP757" s="5">
        <f t="shared" si="12"/>
        <v>0</v>
      </c>
      <c r="AQ757" s="16"/>
      <c r="AR757" s="205">
        <v>1</v>
      </c>
      <c r="AS757" s="16"/>
      <c r="AT757" s="16"/>
      <c r="AU757" s="16"/>
      <c r="AV757" s="16"/>
      <c r="AW757" s="16"/>
      <c r="AX757" s="16"/>
    </row>
    <row r="758" spans="1:50" customFormat="1" ht="15.75" hidden="1" customHeight="1" x14ac:dyDescent="0.2">
      <c r="A758" s="7" t="s">
        <v>2073</v>
      </c>
      <c r="B758" s="3" t="s">
        <v>2074</v>
      </c>
      <c r="C758" s="85" t="s">
        <v>1716</v>
      </c>
      <c r="D758" s="85" t="s">
        <v>23566</v>
      </c>
      <c r="E758" s="41" t="s">
        <v>110</v>
      </c>
      <c r="F758" s="85" t="s">
        <v>23</v>
      </c>
      <c r="G758" s="85" t="s">
        <v>29</v>
      </c>
      <c r="H758" s="85" t="s">
        <v>20690</v>
      </c>
      <c r="I758" s="85" t="s">
        <v>21693</v>
      </c>
      <c r="J758" s="85" t="s">
        <v>105</v>
      </c>
      <c r="K758" s="7" t="s">
        <v>102</v>
      </c>
      <c r="L758" s="3" t="s">
        <v>322</v>
      </c>
      <c r="M758" s="3" t="s">
        <v>1995</v>
      </c>
      <c r="N758" s="41" t="s">
        <v>420</v>
      </c>
      <c r="O758" s="87">
        <v>128161</v>
      </c>
      <c r="P758" s="87">
        <v>128161</v>
      </c>
      <c r="Q758" s="87">
        <v>0</v>
      </c>
      <c r="R758" s="87">
        <v>0</v>
      </c>
      <c r="S758" s="87"/>
      <c r="T758" s="87"/>
      <c r="U758" s="85">
        <v>2015</v>
      </c>
      <c r="V758" s="3" t="s">
        <v>420</v>
      </c>
      <c r="W758" s="3" t="s">
        <v>420</v>
      </c>
      <c r="X758" s="3" t="s">
        <v>1707</v>
      </c>
      <c r="Y758" s="1"/>
      <c r="Z758" s="6"/>
      <c r="AA758" s="11"/>
      <c r="AB758" s="123" t="s">
        <v>388</v>
      </c>
      <c r="AC758" s="124" t="s">
        <v>110</v>
      </c>
      <c r="AD758" s="41" t="s">
        <v>2075</v>
      </c>
      <c r="AE758" s="83">
        <v>41842</v>
      </c>
      <c r="AF758" s="83">
        <v>42200</v>
      </c>
      <c r="AG758" s="41"/>
      <c r="AH758" s="41" t="s">
        <v>1708</v>
      </c>
      <c r="AI758" s="80" t="s">
        <v>2076</v>
      </c>
      <c r="AJ758" s="41" t="s">
        <v>421</v>
      </c>
      <c r="AK758" s="3"/>
      <c r="AL758" s="85"/>
      <c r="AM758" s="151" t="s">
        <v>19998</v>
      </c>
      <c r="AN758" s="15"/>
      <c r="AO758" s="166" t="s">
        <v>24720</v>
      </c>
      <c r="AP758" s="5">
        <f t="shared" si="12"/>
        <v>0</v>
      </c>
      <c r="AQ758" s="16"/>
      <c r="AR758" s="205">
        <v>1</v>
      </c>
      <c r="AS758" s="16"/>
      <c r="AT758" s="16"/>
      <c r="AU758" s="16"/>
      <c r="AV758" s="16"/>
      <c r="AW758" s="16"/>
      <c r="AX758" s="16"/>
    </row>
    <row r="759" spans="1:50" customFormat="1" ht="15.75" hidden="1" customHeight="1" x14ac:dyDescent="0.2">
      <c r="A759" s="7" t="s">
        <v>2077</v>
      </c>
      <c r="B759" s="3" t="s">
        <v>2078</v>
      </c>
      <c r="C759" s="85" t="s">
        <v>1716</v>
      </c>
      <c r="D759" s="85" t="s">
        <v>23566</v>
      </c>
      <c r="E759" s="41" t="s">
        <v>154</v>
      </c>
      <c r="F759" s="85" t="s">
        <v>34</v>
      </c>
      <c r="G759" s="85" t="s">
        <v>37</v>
      </c>
      <c r="H759" s="85" t="s">
        <v>20689</v>
      </c>
      <c r="I759" s="85" t="s">
        <v>21695</v>
      </c>
      <c r="J759" s="85" t="s">
        <v>105</v>
      </c>
      <c r="K759" s="7" t="s">
        <v>102</v>
      </c>
      <c r="L759" s="3" t="s">
        <v>227</v>
      </c>
      <c r="M759" s="3" t="s">
        <v>2079</v>
      </c>
      <c r="N759" s="41" t="s">
        <v>2080</v>
      </c>
      <c r="O759" s="87">
        <v>919144</v>
      </c>
      <c r="P759" s="87">
        <v>889885</v>
      </c>
      <c r="Q759" s="87">
        <v>29259</v>
      </c>
      <c r="R759" s="87">
        <v>218979</v>
      </c>
      <c r="S759" s="87"/>
      <c r="T759" s="87"/>
      <c r="U759" s="85">
        <v>2014</v>
      </c>
      <c r="V759" s="3" t="s">
        <v>2080</v>
      </c>
      <c r="W759" s="3" t="s">
        <v>2080</v>
      </c>
      <c r="X759" s="3" t="s">
        <v>392</v>
      </c>
      <c r="Y759" s="1" t="s">
        <v>480</v>
      </c>
      <c r="Z759" s="6"/>
      <c r="AA759" s="11"/>
      <c r="AB759" s="123" t="s">
        <v>388</v>
      </c>
      <c r="AC759" s="124" t="s">
        <v>13039</v>
      </c>
      <c r="AD759" s="41" t="s">
        <v>2081</v>
      </c>
      <c r="AE759" s="83">
        <v>41869</v>
      </c>
      <c r="AF759" s="83">
        <v>42171</v>
      </c>
      <c r="AG759" s="41"/>
      <c r="AH759" s="41" t="s">
        <v>1737</v>
      </c>
      <c r="AI759" s="80" t="s">
        <v>2082</v>
      </c>
      <c r="AJ759" s="41"/>
      <c r="AK759" s="3" t="s">
        <v>16399</v>
      </c>
      <c r="AL759" s="85"/>
      <c r="AM759" s="151" t="s">
        <v>19998</v>
      </c>
      <c r="AN759" s="15"/>
      <c r="AO759" s="166"/>
      <c r="AP759" s="5">
        <f t="shared" si="12"/>
        <v>0</v>
      </c>
      <c r="AQ759" s="16"/>
      <c r="AR759" s="205">
        <v>1</v>
      </c>
      <c r="AS759" s="16"/>
      <c r="AT759" s="16"/>
      <c r="AU759" s="16"/>
      <c r="AV759" s="16"/>
      <c r="AW759" s="16"/>
      <c r="AX759" s="16"/>
    </row>
    <row r="760" spans="1:50" customFormat="1" ht="15.75" hidden="1" customHeight="1" x14ac:dyDescent="0.2">
      <c r="A760" s="7" t="s">
        <v>2083</v>
      </c>
      <c r="B760" s="3" t="s">
        <v>2084</v>
      </c>
      <c r="C760" s="85" t="s">
        <v>1716</v>
      </c>
      <c r="D760" s="85" t="s">
        <v>23566</v>
      </c>
      <c r="E760" s="41" t="s">
        <v>110</v>
      </c>
      <c r="F760" s="85" t="s">
        <v>23</v>
      </c>
      <c r="G760" s="85" t="s">
        <v>29</v>
      </c>
      <c r="H760" s="85" t="s">
        <v>20690</v>
      </c>
      <c r="I760" s="85" t="s">
        <v>21693</v>
      </c>
      <c r="J760" s="85" t="s">
        <v>105</v>
      </c>
      <c r="K760" s="7" t="s">
        <v>102</v>
      </c>
      <c r="L760" s="3" t="s">
        <v>322</v>
      </c>
      <c r="M760" s="3" t="s">
        <v>433</v>
      </c>
      <c r="N760" s="41" t="s">
        <v>1766</v>
      </c>
      <c r="O760" s="87">
        <v>107744</v>
      </c>
      <c r="P760" s="87">
        <v>107744</v>
      </c>
      <c r="Q760" s="87">
        <v>0</v>
      </c>
      <c r="R760" s="87">
        <v>0</v>
      </c>
      <c r="S760" s="87"/>
      <c r="T760" s="87"/>
      <c r="U760" s="85">
        <v>2014</v>
      </c>
      <c r="V760" s="3" t="s">
        <v>1766</v>
      </c>
      <c r="W760" s="3" t="s">
        <v>1996</v>
      </c>
      <c r="X760" s="3" t="s">
        <v>1707</v>
      </c>
      <c r="Y760" s="1"/>
      <c r="Z760" s="6"/>
      <c r="AA760" s="11"/>
      <c r="AB760" s="123" t="s">
        <v>388</v>
      </c>
      <c r="AC760" s="124" t="s">
        <v>110</v>
      </c>
      <c r="AD760" s="41" t="s">
        <v>2085</v>
      </c>
      <c r="AE760" s="83">
        <v>41843</v>
      </c>
      <c r="AF760" s="83">
        <v>42144</v>
      </c>
      <c r="AG760" s="41"/>
      <c r="AH760" s="41" t="s">
        <v>1708</v>
      </c>
      <c r="AI760" s="80" t="s">
        <v>2086</v>
      </c>
      <c r="AJ760" s="41" t="s">
        <v>1770</v>
      </c>
      <c r="AK760" s="3"/>
      <c r="AL760" s="85"/>
      <c r="AM760" s="151" t="s">
        <v>19998</v>
      </c>
      <c r="AN760" s="15"/>
      <c r="AO760" s="166"/>
      <c r="AP760" s="5">
        <f t="shared" si="12"/>
        <v>0</v>
      </c>
      <c r="AQ760" s="16"/>
      <c r="AR760" s="205">
        <v>1</v>
      </c>
      <c r="AS760" s="16"/>
      <c r="AT760" s="16"/>
      <c r="AU760" s="16"/>
      <c r="AV760" s="16"/>
      <c r="AW760" s="16"/>
      <c r="AX760" s="16"/>
    </row>
    <row r="761" spans="1:50" customFormat="1" ht="15.75" hidden="1" customHeight="1" x14ac:dyDescent="0.2">
      <c r="A761" s="7" t="s">
        <v>2087</v>
      </c>
      <c r="B761" s="3" t="s">
        <v>2088</v>
      </c>
      <c r="C761" s="85" t="s">
        <v>1716</v>
      </c>
      <c r="D761" s="85" t="s">
        <v>13090</v>
      </c>
      <c r="E761" s="41" t="s">
        <v>1800</v>
      </c>
      <c r="F761" s="85" t="s">
        <v>34</v>
      </c>
      <c r="G761" s="85" t="s">
        <v>37</v>
      </c>
      <c r="H761" s="85" t="s">
        <v>20689</v>
      </c>
      <c r="I761" s="85" t="s">
        <v>21695</v>
      </c>
      <c r="J761" s="85" t="s">
        <v>105</v>
      </c>
      <c r="K761" s="7" t="s">
        <v>102</v>
      </c>
      <c r="L761" s="3" t="s">
        <v>106</v>
      </c>
      <c r="M761" s="3" t="s">
        <v>1884</v>
      </c>
      <c r="N761" s="41" t="s">
        <v>1880</v>
      </c>
      <c r="O761" s="87">
        <v>0</v>
      </c>
      <c r="P761" s="87">
        <v>0</v>
      </c>
      <c r="Q761" s="87">
        <v>0</v>
      </c>
      <c r="R761" s="87">
        <v>0</v>
      </c>
      <c r="S761" s="87"/>
      <c r="T761" s="87"/>
      <c r="U761" s="85" t="s">
        <v>112</v>
      </c>
      <c r="V761" s="3" t="s">
        <v>1880</v>
      </c>
      <c r="W761" s="3" t="s">
        <v>1880</v>
      </c>
      <c r="X761" s="3" t="s">
        <v>1707</v>
      </c>
      <c r="Y761" s="1" t="s">
        <v>1885</v>
      </c>
      <c r="Z761" s="6"/>
      <c r="AA761" s="11"/>
      <c r="AB761" s="123" t="s">
        <v>1716</v>
      </c>
      <c r="AC761" s="124" t="s">
        <v>13043</v>
      </c>
      <c r="AD761" s="41" t="s">
        <v>2089</v>
      </c>
      <c r="AE761" s="83">
        <v>41857</v>
      </c>
      <c r="AF761" s="83"/>
      <c r="AG761" s="41"/>
      <c r="AH761" s="41" t="s">
        <v>1737</v>
      </c>
      <c r="AI761" s="80" t="s">
        <v>2</v>
      </c>
      <c r="AJ761" s="41"/>
      <c r="AK761" s="3"/>
      <c r="AL761" s="85"/>
      <c r="AM761" s="151" t="s">
        <v>19998</v>
      </c>
      <c r="AN761" s="15"/>
      <c r="AO761" s="166"/>
      <c r="AP761" s="5">
        <f t="shared" si="12"/>
        <v>0</v>
      </c>
      <c r="AQ761" s="16"/>
      <c r="AR761" s="205">
        <v>1</v>
      </c>
      <c r="AS761" s="16"/>
      <c r="AT761" s="16"/>
      <c r="AU761" s="16"/>
      <c r="AV761" s="16"/>
      <c r="AW761" s="16"/>
      <c r="AX761" s="16"/>
    </row>
    <row r="762" spans="1:50" customFormat="1" ht="15.75" hidden="1" customHeight="1" x14ac:dyDescent="0.2">
      <c r="A762" s="7" t="s">
        <v>2090</v>
      </c>
      <c r="B762" s="3" t="s">
        <v>2091</v>
      </c>
      <c r="C762" s="85" t="s">
        <v>1716</v>
      </c>
      <c r="D762" s="85" t="s">
        <v>13090</v>
      </c>
      <c r="E762" s="41" t="s">
        <v>1800</v>
      </c>
      <c r="F762" s="85" t="s">
        <v>34</v>
      </c>
      <c r="G762" s="85" t="s">
        <v>37</v>
      </c>
      <c r="H762" s="85" t="s">
        <v>20689</v>
      </c>
      <c r="I762" s="85" t="s">
        <v>21695</v>
      </c>
      <c r="J762" s="85" t="s">
        <v>105</v>
      </c>
      <c r="K762" s="7" t="s">
        <v>102</v>
      </c>
      <c r="L762" s="3" t="s">
        <v>106</v>
      </c>
      <c r="M762" s="3" t="s">
        <v>1884</v>
      </c>
      <c r="N762" s="41" t="s">
        <v>1880</v>
      </c>
      <c r="O762" s="87">
        <v>0</v>
      </c>
      <c r="P762" s="87">
        <v>0</v>
      </c>
      <c r="Q762" s="87">
        <v>0</v>
      </c>
      <c r="R762" s="87">
        <v>0</v>
      </c>
      <c r="S762" s="87"/>
      <c r="T762" s="87"/>
      <c r="U762" s="85" t="s">
        <v>112</v>
      </c>
      <c r="V762" s="3" t="s">
        <v>1880</v>
      </c>
      <c r="W762" s="3" t="s">
        <v>1880</v>
      </c>
      <c r="X762" s="3" t="s">
        <v>1707</v>
      </c>
      <c r="Y762" s="1" t="s">
        <v>1885</v>
      </c>
      <c r="Z762" s="6"/>
      <c r="AA762" s="11"/>
      <c r="AB762" s="123" t="s">
        <v>1716</v>
      </c>
      <c r="AC762" s="124" t="s">
        <v>13043</v>
      </c>
      <c r="AD762" s="41" t="s">
        <v>2092</v>
      </c>
      <c r="AE762" s="83">
        <v>41857</v>
      </c>
      <c r="AF762" s="83"/>
      <c r="AG762" s="41"/>
      <c r="AH762" s="41" t="s">
        <v>1737</v>
      </c>
      <c r="AI762" s="80" t="s">
        <v>2</v>
      </c>
      <c r="AJ762" s="41"/>
      <c r="AK762" s="3"/>
      <c r="AL762" s="85"/>
      <c r="AM762" s="151" t="s">
        <v>19998</v>
      </c>
      <c r="AN762" s="15"/>
      <c r="AO762" s="166"/>
      <c r="AP762" s="5">
        <f t="shared" si="12"/>
        <v>0</v>
      </c>
      <c r="AQ762" s="16"/>
      <c r="AR762" s="205">
        <v>1</v>
      </c>
      <c r="AS762" s="16"/>
      <c r="AT762" s="16"/>
      <c r="AU762" s="16"/>
      <c r="AV762" s="16"/>
      <c r="AW762" s="16"/>
      <c r="AX762" s="16"/>
    </row>
    <row r="763" spans="1:50" customFormat="1" ht="15.75" hidden="1" customHeight="1" x14ac:dyDescent="0.2">
      <c r="A763" s="7" t="s">
        <v>2093</v>
      </c>
      <c r="B763" s="3" t="s">
        <v>2094</v>
      </c>
      <c r="C763" s="85" t="s">
        <v>1716</v>
      </c>
      <c r="D763" s="85" t="s">
        <v>13090</v>
      </c>
      <c r="E763" s="41" t="s">
        <v>154</v>
      </c>
      <c r="F763" s="85" t="s">
        <v>34</v>
      </c>
      <c r="G763" s="85" t="s">
        <v>37</v>
      </c>
      <c r="H763" s="85" t="s">
        <v>20689</v>
      </c>
      <c r="I763" s="85" t="s">
        <v>21695</v>
      </c>
      <c r="J763" s="85" t="s">
        <v>105</v>
      </c>
      <c r="K763" s="7" t="s">
        <v>102</v>
      </c>
      <c r="L763" s="3" t="s">
        <v>106</v>
      </c>
      <c r="M763" s="3" t="s">
        <v>2095</v>
      </c>
      <c r="N763" s="41" t="s">
        <v>1880</v>
      </c>
      <c r="O763" s="87">
        <v>42097</v>
      </c>
      <c r="P763" s="87">
        <v>0</v>
      </c>
      <c r="Q763" s="87">
        <v>42097</v>
      </c>
      <c r="R763" s="87">
        <v>10027</v>
      </c>
      <c r="S763" s="87"/>
      <c r="T763" s="87"/>
      <c r="U763" s="85">
        <v>2016</v>
      </c>
      <c r="V763" s="3" t="s">
        <v>1880</v>
      </c>
      <c r="W763" s="3" t="s">
        <v>1880</v>
      </c>
      <c r="X763" s="3" t="s">
        <v>1707</v>
      </c>
      <c r="Y763" s="1" t="s">
        <v>1885</v>
      </c>
      <c r="Z763" s="6"/>
      <c r="AA763" s="11"/>
      <c r="AB763" s="123" t="s">
        <v>1716</v>
      </c>
      <c r="AC763" s="124" t="s">
        <v>13042</v>
      </c>
      <c r="AD763" s="41" t="s">
        <v>2096</v>
      </c>
      <c r="AE763" s="83">
        <v>41857</v>
      </c>
      <c r="AF763" s="83">
        <v>42825</v>
      </c>
      <c r="AG763" s="41"/>
      <c r="AH763" s="41" t="s">
        <v>1737</v>
      </c>
      <c r="AI763" s="80" t="s">
        <v>2</v>
      </c>
      <c r="AJ763" s="41"/>
      <c r="AK763" s="3"/>
      <c r="AL763" s="85"/>
      <c r="AM763" s="151" t="s">
        <v>19998</v>
      </c>
      <c r="AN763" s="15"/>
      <c r="AO763" s="166"/>
      <c r="AP763" s="5">
        <f t="shared" si="12"/>
        <v>0</v>
      </c>
      <c r="AQ763" s="16"/>
      <c r="AR763" s="205">
        <v>1</v>
      </c>
      <c r="AS763" s="16"/>
      <c r="AT763" s="16"/>
      <c r="AU763" s="16"/>
      <c r="AV763" s="16"/>
      <c r="AW763" s="16"/>
      <c r="AX763" s="16"/>
    </row>
    <row r="764" spans="1:50" customFormat="1" ht="15.75" hidden="1" customHeight="1" x14ac:dyDescent="0.2">
      <c r="A764" s="7" t="s">
        <v>2097</v>
      </c>
      <c r="B764" s="3" t="s">
        <v>2098</v>
      </c>
      <c r="C764" s="85" t="s">
        <v>1716</v>
      </c>
      <c r="D764" s="85" t="s">
        <v>23566</v>
      </c>
      <c r="E764" s="41" t="s">
        <v>110</v>
      </c>
      <c r="F764" s="85" t="s">
        <v>23</v>
      </c>
      <c r="G764" s="85" t="s">
        <v>29</v>
      </c>
      <c r="H764" s="85" t="s">
        <v>20690</v>
      </c>
      <c r="I764" s="85" t="s">
        <v>21693</v>
      </c>
      <c r="J764" s="85" t="s">
        <v>105</v>
      </c>
      <c r="K764" s="7" t="s">
        <v>102</v>
      </c>
      <c r="L764" s="3" t="s">
        <v>322</v>
      </c>
      <c r="M764" s="3" t="s">
        <v>433</v>
      </c>
      <c r="N764" s="41" t="s">
        <v>1766</v>
      </c>
      <c r="O764" s="87">
        <v>148331</v>
      </c>
      <c r="P764" s="87">
        <v>148331</v>
      </c>
      <c r="Q764" s="87">
        <v>0</v>
      </c>
      <c r="R764" s="87">
        <v>0</v>
      </c>
      <c r="S764" s="87"/>
      <c r="T764" s="87"/>
      <c r="U764" s="85">
        <v>2014</v>
      </c>
      <c r="V764" s="3" t="s">
        <v>1766</v>
      </c>
      <c r="W764" s="3" t="s">
        <v>1996</v>
      </c>
      <c r="X764" s="3" t="s">
        <v>1707</v>
      </c>
      <c r="Y764" s="1" t="s">
        <v>391</v>
      </c>
      <c r="Z764" s="6"/>
      <c r="AA764" s="11"/>
      <c r="AB764" s="123" t="s">
        <v>388</v>
      </c>
      <c r="AC764" s="124" t="s">
        <v>110</v>
      </c>
      <c r="AD764" s="41" t="s">
        <v>2099</v>
      </c>
      <c r="AE764" s="83">
        <v>41885</v>
      </c>
      <c r="AF764" s="83">
        <v>42313</v>
      </c>
      <c r="AG764" s="41"/>
      <c r="AH764" s="41" t="s">
        <v>1708</v>
      </c>
      <c r="AI764" s="80" t="s">
        <v>2100</v>
      </c>
      <c r="AJ764" s="41" t="s">
        <v>1770</v>
      </c>
      <c r="AK764" s="3"/>
      <c r="AL764" s="85"/>
      <c r="AM764" s="151" t="s">
        <v>19998</v>
      </c>
      <c r="AN764" s="15"/>
      <c r="AO764" s="166"/>
      <c r="AP764" s="5">
        <f t="shared" si="12"/>
        <v>0</v>
      </c>
      <c r="AQ764" s="16"/>
      <c r="AR764" s="205">
        <v>1</v>
      </c>
      <c r="AS764" s="16"/>
      <c r="AT764" s="16"/>
      <c r="AU764" s="16"/>
      <c r="AV764" s="16"/>
      <c r="AW764" s="16"/>
      <c r="AX764" s="16"/>
    </row>
    <row r="765" spans="1:50" customFormat="1" ht="15.75" hidden="1" customHeight="1" x14ac:dyDescent="0.2">
      <c r="A765" s="7" t="s">
        <v>2101</v>
      </c>
      <c r="B765" s="3" t="s">
        <v>2102</v>
      </c>
      <c r="C765" s="85" t="s">
        <v>1716</v>
      </c>
      <c r="D765" s="85" t="s">
        <v>23566</v>
      </c>
      <c r="E765" s="41" t="s">
        <v>154</v>
      </c>
      <c r="F765" s="85" t="s">
        <v>34</v>
      </c>
      <c r="G765" s="85" t="s">
        <v>37</v>
      </c>
      <c r="H765" s="85" t="s">
        <v>20689</v>
      </c>
      <c r="I765" s="85" t="s">
        <v>21695</v>
      </c>
      <c r="J765" s="85" t="s">
        <v>105</v>
      </c>
      <c r="K765" s="7" t="s">
        <v>102</v>
      </c>
      <c r="L765" s="3" t="s">
        <v>637</v>
      </c>
      <c r="M765" s="3" t="s">
        <v>2103</v>
      </c>
      <c r="N765" s="41" t="s">
        <v>1651</v>
      </c>
      <c r="O765" s="87">
        <v>49401</v>
      </c>
      <c r="P765" s="87">
        <v>49401</v>
      </c>
      <c r="Q765" s="87">
        <v>0</v>
      </c>
      <c r="R765" s="87">
        <v>11737</v>
      </c>
      <c r="S765" s="87"/>
      <c r="T765" s="87"/>
      <c r="U765" s="85">
        <v>2014</v>
      </c>
      <c r="V765" s="3" t="s">
        <v>1651</v>
      </c>
      <c r="W765" s="3" t="s">
        <v>2104</v>
      </c>
      <c r="X765" s="3" t="s">
        <v>1707</v>
      </c>
      <c r="Y765" s="1"/>
      <c r="Z765" s="6"/>
      <c r="AA765" s="11"/>
      <c r="AB765" s="123" t="s">
        <v>388</v>
      </c>
      <c r="AC765" s="124" t="s">
        <v>13039</v>
      </c>
      <c r="AD765" s="41" t="s">
        <v>2105</v>
      </c>
      <c r="AE765" s="83">
        <v>41905</v>
      </c>
      <c r="AF765" s="83">
        <v>42299</v>
      </c>
      <c r="AG765" s="41"/>
      <c r="AH765" s="41" t="s">
        <v>1737</v>
      </c>
      <c r="AI765" s="80" t="s">
        <v>2106</v>
      </c>
      <c r="AJ765" s="41"/>
      <c r="AK765" s="3"/>
      <c r="AL765" s="85"/>
      <c r="AM765" s="151" t="s">
        <v>19998</v>
      </c>
      <c r="AN765" s="15"/>
      <c r="AO765" s="166" t="s">
        <v>24720</v>
      </c>
      <c r="AP765" s="5">
        <f t="shared" si="12"/>
        <v>0</v>
      </c>
      <c r="AQ765" s="16"/>
      <c r="AR765" s="205">
        <v>1</v>
      </c>
      <c r="AS765" s="16"/>
      <c r="AT765" s="16"/>
      <c r="AU765" s="16"/>
      <c r="AV765" s="16"/>
      <c r="AW765" s="16"/>
      <c r="AX765" s="16"/>
    </row>
    <row r="766" spans="1:50" customFormat="1" ht="15.75" hidden="1" customHeight="1" x14ac:dyDescent="0.2">
      <c r="A766" s="7" t="s">
        <v>2107</v>
      </c>
      <c r="B766" s="3" t="s">
        <v>2108</v>
      </c>
      <c r="C766" s="85" t="s">
        <v>1716</v>
      </c>
      <c r="D766" s="85" t="s">
        <v>23566</v>
      </c>
      <c r="E766" s="41" t="s">
        <v>154</v>
      </c>
      <c r="F766" s="85" t="s">
        <v>34</v>
      </c>
      <c r="G766" s="85" t="s">
        <v>37</v>
      </c>
      <c r="H766" s="85" t="s">
        <v>20689</v>
      </c>
      <c r="I766" s="85" t="s">
        <v>21695</v>
      </c>
      <c r="J766" s="85" t="s">
        <v>105</v>
      </c>
      <c r="K766" s="7" t="s">
        <v>102</v>
      </c>
      <c r="L766" s="3" t="s">
        <v>106</v>
      </c>
      <c r="M766" s="3" t="s">
        <v>411</v>
      </c>
      <c r="N766" s="41" t="s">
        <v>2109</v>
      </c>
      <c r="O766" s="87">
        <v>1780162</v>
      </c>
      <c r="P766" s="87">
        <v>1250441</v>
      </c>
      <c r="Q766" s="87">
        <v>529721</v>
      </c>
      <c r="R766" s="87">
        <v>423257</v>
      </c>
      <c r="S766" s="87"/>
      <c r="T766" s="87"/>
      <c r="U766" s="85">
        <v>2014</v>
      </c>
      <c r="V766" s="3" t="s">
        <v>2109</v>
      </c>
      <c r="W766" s="3" t="s">
        <v>2109</v>
      </c>
      <c r="X766" s="3" t="s">
        <v>2110</v>
      </c>
      <c r="Y766" s="1"/>
      <c r="Z766" s="6"/>
      <c r="AA766" s="11"/>
      <c r="AB766" s="123" t="s">
        <v>388</v>
      </c>
      <c r="AC766" s="124" t="s">
        <v>13039</v>
      </c>
      <c r="AD766" s="41" t="s">
        <v>2111</v>
      </c>
      <c r="AE766" s="83">
        <v>41913</v>
      </c>
      <c r="AF766" s="83">
        <v>42269</v>
      </c>
      <c r="AG766" s="41"/>
      <c r="AH766" s="41" t="s">
        <v>1737</v>
      </c>
      <c r="AI766" s="80" t="s">
        <v>2112</v>
      </c>
      <c r="AJ766" s="41"/>
      <c r="AK766" s="3"/>
      <c r="AL766" s="85"/>
      <c r="AM766" s="151" t="s">
        <v>19998</v>
      </c>
      <c r="AN766" s="15"/>
      <c r="AO766" s="166" t="s">
        <v>24720</v>
      </c>
      <c r="AP766" s="5">
        <f t="shared" si="12"/>
        <v>0</v>
      </c>
      <c r="AQ766" s="16"/>
      <c r="AR766" s="205">
        <v>1</v>
      </c>
      <c r="AS766" s="16"/>
      <c r="AT766" s="16"/>
      <c r="AU766" s="16"/>
      <c r="AV766" s="16"/>
      <c r="AW766" s="16"/>
      <c r="AX766" s="16"/>
    </row>
    <row r="767" spans="1:50" customFormat="1" ht="15.75" hidden="1" customHeight="1" x14ac:dyDescent="0.2">
      <c r="A767" s="7" t="s">
        <v>2113</v>
      </c>
      <c r="B767" s="3" t="s">
        <v>2114</v>
      </c>
      <c r="C767" s="85" t="s">
        <v>1716</v>
      </c>
      <c r="D767" s="85" t="s">
        <v>13090</v>
      </c>
      <c r="E767" s="41" t="s">
        <v>154</v>
      </c>
      <c r="F767" s="85" t="s">
        <v>68</v>
      </c>
      <c r="G767" s="85" t="s">
        <v>69</v>
      </c>
      <c r="H767" s="85" t="s">
        <v>20690</v>
      </c>
      <c r="I767" s="85" t="s">
        <v>25120</v>
      </c>
      <c r="J767" s="85" t="s">
        <v>105</v>
      </c>
      <c r="K767" s="7" t="s">
        <v>102</v>
      </c>
      <c r="L767" s="3" t="s">
        <v>637</v>
      </c>
      <c r="M767" s="3" t="s">
        <v>2115</v>
      </c>
      <c r="N767" s="41" t="s">
        <v>15370</v>
      </c>
      <c r="O767" s="87">
        <v>79651</v>
      </c>
      <c r="P767" s="87">
        <v>79651</v>
      </c>
      <c r="Q767" s="87">
        <v>0</v>
      </c>
      <c r="R767" s="87">
        <v>0</v>
      </c>
      <c r="S767" s="87"/>
      <c r="T767" s="87"/>
      <c r="U767" s="85">
        <v>2014</v>
      </c>
      <c r="V767" s="3" t="s">
        <v>15370</v>
      </c>
      <c r="W767" s="3"/>
      <c r="X767" s="3"/>
      <c r="Y767" s="1" t="s">
        <v>472</v>
      </c>
      <c r="Z767" s="6"/>
      <c r="AA767" s="11"/>
      <c r="AB767" s="123" t="s">
        <v>1716</v>
      </c>
      <c r="AC767" s="124" t="s">
        <v>13040</v>
      </c>
      <c r="AD767" s="41"/>
      <c r="AE767" s="83">
        <v>41922</v>
      </c>
      <c r="AF767" s="83">
        <v>42368</v>
      </c>
      <c r="AG767" s="41"/>
      <c r="AH767" s="41" t="s">
        <v>1801</v>
      </c>
      <c r="AI767" s="80" t="s">
        <v>2</v>
      </c>
      <c r="AJ767" s="41"/>
      <c r="AK767" s="3"/>
      <c r="AL767" s="85"/>
      <c r="AM767" s="151" t="s">
        <v>19998</v>
      </c>
      <c r="AN767" s="15"/>
      <c r="AO767" s="166"/>
      <c r="AP767" s="5">
        <f t="shared" si="12"/>
        <v>0</v>
      </c>
      <c r="AQ767" s="16"/>
      <c r="AR767" s="205">
        <v>1</v>
      </c>
      <c r="AS767" s="16"/>
      <c r="AT767" s="16"/>
      <c r="AU767" s="16"/>
      <c r="AV767" s="16"/>
      <c r="AW767" s="16"/>
      <c r="AX767" s="16"/>
    </row>
    <row r="768" spans="1:50" customFormat="1" ht="15.75" hidden="1" customHeight="1" x14ac:dyDescent="0.2">
      <c r="A768" s="7" t="s">
        <v>2116</v>
      </c>
      <c r="B768" s="3" t="s">
        <v>2117</v>
      </c>
      <c r="C768" s="85" t="s">
        <v>1716</v>
      </c>
      <c r="D768" s="85" t="s">
        <v>23566</v>
      </c>
      <c r="E768" s="41" t="s">
        <v>154</v>
      </c>
      <c r="F768" s="85" t="s">
        <v>14</v>
      </c>
      <c r="G768" s="85" t="s">
        <v>17</v>
      </c>
      <c r="H768" s="85" t="s">
        <v>20690</v>
      </c>
      <c r="I768" s="85" t="s">
        <v>21699</v>
      </c>
      <c r="J768" s="85" t="s">
        <v>105</v>
      </c>
      <c r="K768" s="7" t="s">
        <v>102</v>
      </c>
      <c r="L768" s="3" t="s">
        <v>219</v>
      </c>
      <c r="M768" s="3" t="s">
        <v>2118</v>
      </c>
      <c r="N768" s="41" t="s">
        <v>1818</v>
      </c>
      <c r="O768" s="87">
        <v>65369</v>
      </c>
      <c r="P768" s="87">
        <v>65369</v>
      </c>
      <c r="Q768" s="87">
        <v>0</v>
      </c>
      <c r="R768" s="87">
        <v>0</v>
      </c>
      <c r="S768" s="87"/>
      <c r="T768" s="87"/>
      <c r="U768" s="85">
        <v>2015</v>
      </c>
      <c r="V768" s="3" t="s">
        <v>1818</v>
      </c>
      <c r="W768" s="3" t="s">
        <v>2119</v>
      </c>
      <c r="X768" s="3" t="s">
        <v>1818</v>
      </c>
      <c r="Y768" s="1"/>
      <c r="Z768" s="6"/>
      <c r="AA768" s="11"/>
      <c r="AB768" s="123" t="s">
        <v>388</v>
      </c>
      <c r="AC768" s="124" t="s">
        <v>13039</v>
      </c>
      <c r="AD768" s="41" t="s">
        <v>2120</v>
      </c>
      <c r="AE768" s="83">
        <v>42026</v>
      </c>
      <c r="AF768" s="83">
        <v>42424</v>
      </c>
      <c r="AG768" s="41"/>
      <c r="AH768" s="41" t="s">
        <v>1721</v>
      </c>
      <c r="AI768" s="80" t="s">
        <v>2121</v>
      </c>
      <c r="AJ768" s="41"/>
      <c r="AK768" s="3"/>
      <c r="AL768" s="85"/>
      <c r="AM768" s="151" t="s">
        <v>19998</v>
      </c>
      <c r="AN768" s="15"/>
      <c r="AO768" s="166" t="s">
        <v>24720</v>
      </c>
      <c r="AP768" s="5">
        <f t="shared" si="12"/>
        <v>0</v>
      </c>
      <c r="AQ768" s="16"/>
      <c r="AR768" s="205">
        <v>1</v>
      </c>
      <c r="AS768" s="16"/>
      <c r="AT768" s="16"/>
      <c r="AU768" s="16"/>
      <c r="AV768" s="16"/>
      <c r="AW768" s="16"/>
      <c r="AX768" s="16"/>
    </row>
    <row r="769" spans="1:50" customFormat="1" ht="15.75" hidden="1" customHeight="1" x14ac:dyDescent="0.2">
      <c r="A769" s="7" t="s">
        <v>2122</v>
      </c>
      <c r="B769" s="3" t="s">
        <v>2123</v>
      </c>
      <c r="C769" s="85" t="s">
        <v>1716</v>
      </c>
      <c r="D769" s="85" t="s">
        <v>23566</v>
      </c>
      <c r="E769" s="41" t="s">
        <v>154</v>
      </c>
      <c r="F769" s="85" t="s">
        <v>34</v>
      </c>
      <c r="G769" s="85" t="s">
        <v>37</v>
      </c>
      <c r="H769" s="85" t="s">
        <v>20689</v>
      </c>
      <c r="I769" s="85" t="s">
        <v>21695</v>
      </c>
      <c r="J769" s="85" t="s">
        <v>105</v>
      </c>
      <c r="K769" s="7" t="s">
        <v>102</v>
      </c>
      <c r="L769" s="3" t="s">
        <v>106</v>
      </c>
      <c r="M769" s="3" t="s">
        <v>411</v>
      </c>
      <c r="N769" s="41" t="s">
        <v>1778</v>
      </c>
      <c r="O769" s="87">
        <v>847966</v>
      </c>
      <c r="P769" s="87">
        <v>302225</v>
      </c>
      <c r="Q769" s="87">
        <v>545741</v>
      </c>
      <c r="R769" s="87">
        <v>201969</v>
      </c>
      <c r="S769" s="87"/>
      <c r="T769" s="87"/>
      <c r="U769" s="85">
        <v>2016</v>
      </c>
      <c r="V769" s="3" t="s">
        <v>1778</v>
      </c>
      <c r="W769" s="3" t="s">
        <v>1778</v>
      </c>
      <c r="X769" s="3" t="s">
        <v>1707</v>
      </c>
      <c r="Y769" s="1" t="s">
        <v>554</v>
      </c>
      <c r="Z769" s="6"/>
      <c r="AA769" s="11"/>
      <c r="AB769" s="123" t="s">
        <v>388</v>
      </c>
      <c r="AC769" s="124" t="s">
        <v>13039</v>
      </c>
      <c r="AD769" s="41" t="s">
        <v>2124</v>
      </c>
      <c r="AE769" s="83">
        <v>42044</v>
      </c>
      <c r="AF769" s="83">
        <v>42782</v>
      </c>
      <c r="AG769" s="41"/>
      <c r="AH769" s="41" t="s">
        <v>1737</v>
      </c>
      <c r="AI769" s="80" t="s">
        <v>2125</v>
      </c>
      <c r="AJ769" s="41" t="s">
        <v>2126</v>
      </c>
      <c r="AK769" s="3" t="s">
        <v>16400</v>
      </c>
      <c r="AL769" s="85"/>
      <c r="AM769" s="151" t="s">
        <v>19998</v>
      </c>
      <c r="AN769" s="15"/>
      <c r="AO769" s="166"/>
      <c r="AP769" s="5">
        <f t="shared" si="12"/>
        <v>0</v>
      </c>
      <c r="AQ769" s="16"/>
      <c r="AR769" s="205">
        <v>1</v>
      </c>
      <c r="AS769" s="16"/>
      <c r="AT769" s="16"/>
      <c r="AU769" s="16"/>
      <c r="AV769" s="16"/>
      <c r="AW769" s="16"/>
      <c r="AX769" s="16"/>
    </row>
    <row r="770" spans="1:50" customFormat="1" ht="15.75" hidden="1" customHeight="1" x14ac:dyDescent="0.2">
      <c r="A770" s="7" t="s">
        <v>2127</v>
      </c>
      <c r="B770" s="3" t="s">
        <v>2128</v>
      </c>
      <c r="C770" s="85" t="s">
        <v>1716</v>
      </c>
      <c r="D770" s="85" t="s">
        <v>23566</v>
      </c>
      <c r="E770" s="41" t="s">
        <v>154</v>
      </c>
      <c r="F770" s="85" t="s">
        <v>34</v>
      </c>
      <c r="G770" s="85" t="s">
        <v>37</v>
      </c>
      <c r="H770" s="85" t="s">
        <v>20689</v>
      </c>
      <c r="I770" s="85" t="s">
        <v>21695</v>
      </c>
      <c r="J770" s="85" t="s">
        <v>105</v>
      </c>
      <c r="K770" s="7" t="s">
        <v>102</v>
      </c>
      <c r="L770" s="3" t="s">
        <v>106</v>
      </c>
      <c r="M770" s="3" t="s">
        <v>2129</v>
      </c>
      <c r="N770" s="41" t="s">
        <v>1778</v>
      </c>
      <c r="O770" s="87">
        <v>452039</v>
      </c>
      <c r="P770" s="87">
        <v>187945</v>
      </c>
      <c r="Q770" s="87">
        <v>264094</v>
      </c>
      <c r="R770" s="87">
        <v>107667</v>
      </c>
      <c r="S770" s="87"/>
      <c r="T770" s="87"/>
      <c r="U770" s="85">
        <v>2016</v>
      </c>
      <c r="V770" s="3" t="s">
        <v>1778</v>
      </c>
      <c r="W770" s="3" t="s">
        <v>1778</v>
      </c>
      <c r="X770" s="3" t="s">
        <v>1707</v>
      </c>
      <c r="Y770" s="1"/>
      <c r="Z770" s="6"/>
      <c r="AA770" s="11"/>
      <c r="AB770" s="123" t="s">
        <v>388</v>
      </c>
      <c r="AC770" s="124" t="s">
        <v>13039</v>
      </c>
      <c r="AD770" s="41" t="s">
        <v>2130</v>
      </c>
      <c r="AE770" s="83">
        <v>42044</v>
      </c>
      <c r="AF770" s="83">
        <v>42871</v>
      </c>
      <c r="AG770" s="41"/>
      <c r="AH770" s="41" t="s">
        <v>1737</v>
      </c>
      <c r="AI770" s="80" t="s">
        <v>2131</v>
      </c>
      <c r="AJ770" s="41" t="s">
        <v>2126</v>
      </c>
      <c r="AK770" s="3"/>
      <c r="AL770" s="85"/>
      <c r="AM770" s="151" t="s">
        <v>19998</v>
      </c>
      <c r="AN770" s="15"/>
      <c r="AO770" s="166"/>
      <c r="AP770" s="5">
        <f t="shared" si="12"/>
        <v>0</v>
      </c>
      <c r="AQ770" s="16"/>
      <c r="AR770" s="205">
        <v>1</v>
      </c>
      <c r="AS770" s="16"/>
      <c r="AT770" s="16"/>
      <c r="AU770" s="16"/>
      <c r="AV770" s="16"/>
      <c r="AW770" s="16"/>
      <c r="AX770" s="16"/>
    </row>
    <row r="771" spans="1:50" customFormat="1" ht="15.75" hidden="1" customHeight="1" x14ac:dyDescent="0.2">
      <c r="A771" s="7" t="s">
        <v>2132</v>
      </c>
      <c r="B771" s="3" t="s">
        <v>2133</v>
      </c>
      <c r="C771" s="85" t="s">
        <v>1716</v>
      </c>
      <c r="D771" s="85" t="s">
        <v>23566</v>
      </c>
      <c r="E771" s="41" t="s">
        <v>154</v>
      </c>
      <c r="F771" s="85" t="s">
        <v>34</v>
      </c>
      <c r="G771" s="85" t="s">
        <v>37</v>
      </c>
      <c r="H771" s="85" t="s">
        <v>20689</v>
      </c>
      <c r="I771" s="85" t="s">
        <v>21695</v>
      </c>
      <c r="J771" s="85" t="s">
        <v>105</v>
      </c>
      <c r="K771" s="7" t="s">
        <v>102</v>
      </c>
      <c r="L771" s="3" t="s">
        <v>106</v>
      </c>
      <c r="M771" s="3" t="s">
        <v>2129</v>
      </c>
      <c r="N771" s="41" t="s">
        <v>1778</v>
      </c>
      <c r="O771" s="87">
        <v>470832</v>
      </c>
      <c r="P771" s="87">
        <v>108433</v>
      </c>
      <c r="Q771" s="87">
        <v>362399</v>
      </c>
      <c r="R771" s="87">
        <v>112143</v>
      </c>
      <c r="S771" s="87"/>
      <c r="T771" s="87"/>
      <c r="U771" s="85">
        <v>2016</v>
      </c>
      <c r="V771" s="3" t="s">
        <v>1778</v>
      </c>
      <c r="W771" s="3" t="s">
        <v>1778</v>
      </c>
      <c r="X771" s="3" t="s">
        <v>1707</v>
      </c>
      <c r="Y771" s="1" t="s">
        <v>1819</v>
      </c>
      <c r="Z771" s="6"/>
      <c r="AA771" s="11"/>
      <c r="AB771" s="123" t="s">
        <v>388</v>
      </c>
      <c r="AC771" s="124" t="s">
        <v>13039</v>
      </c>
      <c r="AD771" s="41" t="s">
        <v>2134</v>
      </c>
      <c r="AE771" s="83">
        <v>42012</v>
      </c>
      <c r="AF771" s="83">
        <v>42836</v>
      </c>
      <c r="AG771" s="41"/>
      <c r="AH771" s="41" t="s">
        <v>1737</v>
      </c>
      <c r="AI771" s="80" t="s">
        <v>2135</v>
      </c>
      <c r="AJ771" s="41" t="s">
        <v>2126</v>
      </c>
      <c r="AK771" s="3"/>
      <c r="AL771" s="85"/>
      <c r="AM771" s="151" t="s">
        <v>19998</v>
      </c>
      <c r="AN771" s="15"/>
      <c r="AO771" s="166"/>
      <c r="AP771" s="5">
        <f t="shared" si="12"/>
        <v>0</v>
      </c>
      <c r="AQ771" s="16"/>
      <c r="AR771" s="205">
        <v>1</v>
      </c>
      <c r="AS771" s="16"/>
      <c r="AT771" s="16"/>
      <c r="AU771" s="16"/>
      <c r="AV771" s="16"/>
      <c r="AW771" s="16"/>
      <c r="AX771" s="16"/>
    </row>
    <row r="772" spans="1:50" customFormat="1" ht="15.75" hidden="1" customHeight="1" x14ac:dyDescent="0.2">
      <c r="A772" s="7" t="s">
        <v>2136</v>
      </c>
      <c r="B772" s="3" t="s">
        <v>2137</v>
      </c>
      <c r="C772" s="85" t="s">
        <v>1716</v>
      </c>
      <c r="D772" s="85" t="s">
        <v>23566</v>
      </c>
      <c r="E772" s="41" t="s">
        <v>154</v>
      </c>
      <c r="F772" s="85" t="s">
        <v>14</v>
      </c>
      <c r="G772" s="85" t="s">
        <v>17</v>
      </c>
      <c r="H772" s="85" t="s">
        <v>20690</v>
      </c>
      <c r="I772" s="85" t="s">
        <v>21699</v>
      </c>
      <c r="J772" s="85" t="s">
        <v>105</v>
      </c>
      <c r="K772" s="7" t="s">
        <v>102</v>
      </c>
      <c r="L772" s="3" t="s">
        <v>637</v>
      </c>
      <c r="M772" s="3" t="s">
        <v>2138</v>
      </c>
      <c r="N772" s="41" t="s">
        <v>15370</v>
      </c>
      <c r="O772" s="87">
        <v>9199</v>
      </c>
      <c r="P772" s="87">
        <v>9199</v>
      </c>
      <c r="Q772" s="87">
        <v>0</v>
      </c>
      <c r="R772" s="87">
        <v>0</v>
      </c>
      <c r="S772" s="87"/>
      <c r="T772" s="87"/>
      <c r="U772" s="85">
        <v>2015</v>
      </c>
      <c r="V772" s="3" t="s">
        <v>15370</v>
      </c>
      <c r="W772" s="3" t="s">
        <v>1926</v>
      </c>
      <c r="X772" s="3" t="s">
        <v>1707</v>
      </c>
      <c r="Y772" s="1"/>
      <c r="Z772" s="6"/>
      <c r="AA772" s="11"/>
      <c r="AB772" s="123" t="s">
        <v>388</v>
      </c>
      <c r="AC772" s="124" t="s">
        <v>13039</v>
      </c>
      <c r="AD772" s="41" t="s">
        <v>2139</v>
      </c>
      <c r="AE772" s="83">
        <v>41991</v>
      </c>
      <c r="AF772" s="83">
        <v>42671</v>
      </c>
      <c r="AG772" s="41"/>
      <c r="AH772" s="41" t="s">
        <v>1721</v>
      </c>
      <c r="AI772" s="80" t="s">
        <v>2140</v>
      </c>
      <c r="AJ772" s="41"/>
      <c r="AK772" s="3"/>
      <c r="AL772" s="86"/>
      <c r="AM772" s="151" t="s">
        <v>19998</v>
      </c>
      <c r="AN772" s="15"/>
      <c r="AO772" s="166"/>
      <c r="AP772" s="5">
        <f t="shared" si="12"/>
        <v>0</v>
      </c>
      <c r="AQ772" s="16"/>
      <c r="AR772" s="205">
        <v>1</v>
      </c>
      <c r="AS772" s="16"/>
      <c r="AT772" s="16"/>
      <c r="AU772" s="16"/>
      <c r="AV772" s="16"/>
      <c r="AW772" s="16"/>
      <c r="AX772" s="16"/>
    </row>
    <row r="773" spans="1:50" customFormat="1" ht="15.75" hidden="1" customHeight="1" x14ac:dyDescent="0.2">
      <c r="A773" s="7" t="s">
        <v>2141</v>
      </c>
      <c r="B773" s="3" t="s">
        <v>2142</v>
      </c>
      <c r="C773" s="85" t="s">
        <v>1716</v>
      </c>
      <c r="D773" s="85" t="s">
        <v>23566</v>
      </c>
      <c r="E773" s="41" t="s">
        <v>154</v>
      </c>
      <c r="F773" s="85" t="s">
        <v>34</v>
      </c>
      <c r="G773" s="85" t="s">
        <v>37</v>
      </c>
      <c r="H773" s="85" t="s">
        <v>20689</v>
      </c>
      <c r="I773" s="85" t="s">
        <v>21695</v>
      </c>
      <c r="J773" s="85" t="s">
        <v>105</v>
      </c>
      <c r="K773" s="7" t="s">
        <v>102</v>
      </c>
      <c r="L773" s="3" t="s">
        <v>106</v>
      </c>
      <c r="M773" s="3" t="s">
        <v>2143</v>
      </c>
      <c r="N773" s="41" t="s">
        <v>412</v>
      </c>
      <c r="O773" s="87">
        <v>191842</v>
      </c>
      <c r="P773" s="87">
        <v>83385</v>
      </c>
      <c r="Q773" s="87">
        <v>108457</v>
      </c>
      <c r="R773" s="87">
        <v>40928</v>
      </c>
      <c r="S773" s="87"/>
      <c r="T773" s="87"/>
      <c r="U773" s="85">
        <v>2016</v>
      </c>
      <c r="V773" s="3" t="s">
        <v>412</v>
      </c>
      <c r="W773" s="3" t="s">
        <v>2144</v>
      </c>
      <c r="X773" s="3" t="s">
        <v>2145</v>
      </c>
      <c r="Y773" s="1"/>
      <c r="Z773" s="6"/>
      <c r="AA773" s="11"/>
      <c r="AB773" s="123" t="s">
        <v>388</v>
      </c>
      <c r="AC773" s="124" t="s">
        <v>13039</v>
      </c>
      <c r="AD773" s="41" t="s">
        <v>2146</v>
      </c>
      <c r="AE773" s="83">
        <v>42004</v>
      </c>
      <c r="AF773" s="83">
        <v>43053</v>
      </c>
      <c r="AG773" s="41"/>
      <c r="AH773" s="41" t="s">
        <v>1737</v>
      </c>
      <c r="AI773" s="80" t="s">
        <v>2147</v>
      </c>
      <c r="AJ773" s="41" t="s">
        <v>446</v>
      </c>
      <c r="AK773" s="3"/>
      <c r="AL773" s="85"/>
      <c r="AM773" s="151" t="s">
        <v>19998</v>
      </c>
      <c r="AN773" s="15"/>
      <c r="AO773" s="166"/>
      <c r="AP773" s="5">
        <f t="shared" si="12"/>
        <v>0</v>
      </c>
      <c r="AQ773" s="16"/>
      <c r="AR773" s="205">
        <v>1</v>
      </c>
      <c r="AS773" s="16"/>
      <c r="AT773" s="16"/>
      <c r="AU773" s="16"/>
      <c r="AV773" s="16"/>
      <c r="AW773" s="16"/>
      <c r="AX773" s="16"/>
    </row>
    <row r="774" spans="1:50" customFormat="1" ht="15.75" hidden="1" customHeight="1" x14ac:dyDescent="0.2">
      <c r="A774" s="7" t="s">
        <v>2148</v>
      </c>
      <c r="B774" s="3" t="s">
        <v>2149</v>
      </c>
      <c r="C774" s="85" t="s">
        <v>1716</v>
      </c>
      <c r="D774" s="85" t="s">
        <v>23566</v>
      </c>
      <c r="E774" s="41" t="s">
        <v>154</v>
      </c>
      <c r="F774" s="85" t="s">
        <v>34</v>
      </c>
      <c r="G774" s="85" t="s">
        <v>37</v>
      </c>
      <c r="H774" s="85" t="s">
        <v>20689</v>
      </c>
      <c r="I774" s="85" t="s">
        <v>21695</v>
      </c>
      <c r="J774" s="85" t="s">
        <v>105</v>
      </c>
      <c r="K774" s="7" t="s">
        <v>102</v>
      </c>
      <c r="L774" s="3" t="s">
        <v>106</v>
      </c>
      <c r="M774" s="3" t="s">
        <v>2150</v>
      </c>
      <c r="N774" s="41" t="s">
        <v>21742</v>
      </c>
      <c r="O774" s="87">
        <v>235098</v>
      </c>
      <c r="P774" s="87">
        <v>112245</v>
      </c>
      <c r="Q774" s="87">
        <v>122853</v>
      </c>
      <c r="R774" s="87">
        <v>55866</v>
      </c>
      <c r="S774" s="87"/>
      <c r="T774" s="87"/>
      <c r="U774" s="85">
        <v>2015</v>
      </c>
      <c r="V774" s="3" t="s">
        <v>21742</v>
      </c>
      <c r="W774" s="3" t="s">
        <v>2151</v>
      </c>
      <c r="X774" s="3" t="s">
        <v>412</v>
      </c>
      <c r="Y774" s="1"/>
      <c r="Z774" s="6"/>
      <c r="AA774" s="11"/>
      <c r="AB774" s="123" t="s">
        <v>388</v>
      </c>
      <c r="AC774" s="124" t="s">
        <v>13039</v>
      </c>
      <c r="AD774" s="41" t="s">
        <v>2152</v>
      </c>
      <c r="AE774" s="83">
        <v>42004</v>
      </c>
      <c r="AF774" s="83">
        <v>42527</v>
      </c>
      <c r="AG774" s="41"/>
      <c r="AH774" s="41" t="s">
        <v>1737</v>
      </c>
      <c r="AI774" s="80" t="s">
        <v>2153</v>
      </c>
      <c r="AJ774" s="41"/>
      <c r="AK774" s="3"/>
      <c r="AL774" s="85"/>
      <c r="AM774" s="151" t="s">
        <v>19998</v>
      </c>
      <c r="AN774" s="15"/>
      <c r="AO774" s="166" t="s">
        <v>24720</v>
      </c>
      <c r="AP774" s="5">
        <f t="shared" ref="AP774:AP837" si="13">SUBTOTAL(109,U774)</f>
        <v>0</v>
      </c>
      <c r="AQ774" s="16"/>
      <c r="AR774" s="205">
        <v>1</v>
      </c>
      <c r="AS774" s="16"/>
      <c r="AT774" s="16"/>
      <c r="AU774" s="16"/>
      <c r="AV774" s="16"/>
      <c r="AW774" s="16"/>
      <c r="AX774" s="16"/>
    </row>
    <row r="775" spans="1:50" customFormat="1" ht="15.75" hidden="1" customHeight="1" x14ac:dyDescent="0.2">
      <c r="A775" s="7" t="s">
        <v>2154</v>
      </c>
      <c r="B775" s="3" t="s">
        <v>26388</v>
      </c>
      <c r="C775" s="85" t="s">
        <v>1716</v>
      </c>
      <c r="D775" s="85" t="s">
        <v>23566</v>
      </c>
      <c r="E775" s="41" t="s">
        <v>154</v>
      </c>
      <c r="F775" s="85" t="s">
        <v>34</v>
      </c>
      <c r="G775" s="85" t="s">
        <v>37</v>
      </c>
      <c r="H775" s="85" t="s">
        <v>20689</v>
      </c>
      <c r="I775" s="85" t="s">
        <v>21695</v>
      </c>
      <c r="J775" s="85" t="s">
        <v>105</v>
      </c>
      <c r="K775" s="7" t="s">
        <v>102</v>
      </c>
      <c r="L775" s="3" t="s">
        <v>106</v>
      </c>
      <c r="M775" s="3" t="s">
        <v>2155</v>
      </c>
      <c r="N775" s="41" t="s">
        <v>26391</v>
      </c>
      <c r="O775" s="87">
        <v>254838</v>
      </c>
      <c r="P775" s="87">
        <v>31012</v>
      </c>
      <c r="Q775" s="87">
        <v>223826</v>
      </c>
      <c r="R775" s="87">
        <v>60556</v>
      </c>
      <c r="S775" s="87"/>
      <c r="T775" s="87"/>
      <c r="U775" s="85">
        <v>2015</v>
      </c>
      <c r="V775" s="3" t="s">
        <v>26391</v>
      </c>
      <c r="W775" s="3" t="s">
        <v>2156</v>
      </c>
      <c r="X775" s="3" t="s">
        <v>2145</v>
      </c>
      <c r="Y775" s="1"/>
      <c r="Z775" s="6"/>
      <c r="AA775" s="11"/>
      <c r="AB775" s="123" t="s">
        <v>388</v>
      </c>
      <c r="AC775" s="124" t="s">
        <v>13039</v>
      </c>
      <c r="AD775" s="41" t="s">
        <v>2157</v>
      </c>
      <c r="AE775" s="83">
        <v>42004</v>
      </c>
      <c r="AF775" s="83">
        <v>42713</v>
      </c>
      <c r="AG775" s="41"/>
      <c r="AH775" s="41" t="s">
        <v>1737</v>
      </c>
      <c r="AI775" s="80" t="s">
        <v>2158</v>
      </c>
      <c r="AJ775" s="41" t="s">
        <v>446</v>
      </c>
      <c r="AK775" s="3"/>
      <c r="AL775" s="85"/>
      <c r="AM775" s="151" t="s">
        <v>19998</v>
      </c>
      <c r="AN775" s="15"/>
      <c r="AO775" s="166" t="s">
        <v>24720</v>
      </c>
      <c r="AP775" s="5">
        <f t="shared" si="13"/>
        <v>0</v>
      </c>
      <c r="AQ775" s="16"/>
      <c r="AR775" s="205">
        <v>1</v>
      </c>
      <c r="AS775" s="16"/>
      <c r="AT775" s="16"/>
      <c r="AU775" s="16"/>
      <c r="AV775" s="16"/>
      <c r="AW775" s="16"/>
      <c r="AX775" s="16"/>
    </row>
    <row r="776" spans="1:50" customFormat="1" ht="15.75" hidden="1" customHeight="1" x14ac:dyDescent="0.2">
      <c r="A776" s="7" t="s">
        <v>2159</v>
      </c>
      <c r="B776" s="3" t="s">
        <v>23586</v>
      </c>
      <c r="C776" s="85" t="s">
        <v>1716</v>
      </c>
      <c r="D776" s="85" t="s">
        <v>23566</v>
      </c>
      <c r="E776" s="41" t="s">
        <v>154</v>
      </c>
      <c r="F776" s="85" t="s">
        <v>25110</v>
      </c>
      <c r="G776" s="85" t="s">
        <v>13789</v>
      </c>
      <c r="H776" s="85" t="s">
        <v>20690</v>
      </c>
      <c r="I776" s="85" t="s">
        <v>21705</v>
      </c>
      <c r="J776" s="85" t="s">
        <v>105</v>
      </c>
      <c r="K776" s="7" t="s">
        <v>102</v>
      </c>
      <c r="L776" s="3" t="s">
        <v>191</v>
      </c>
      <c r="M776" s="3" t="s">
        <v>197</v>
      </c>
      <c r="N776" s="41" t="s">
        <v>21743</v>
      </c>
      <c r="O776" s="87">
        <v>2012184</v>
      </c>
      <c r="P776" s="87">
        <v>1172298</v>
      </c>
      <c r="Q776" s="87">
        <v>839886</v>
      </c>
      <c r="R776" s="87">
        <v>0</v>
      </c>
      <c r="S776" s="87"/>
      <c r="T776" s="87"/>
      <c r="U776" s="85">
        <v>2015</v>
      </c>
      <c r="V776" s="3" t="s">
        <v>21743</v>
      </c>
      <c r="W776" s="3" t="s">
        <v>21743</v>
      </c>
      <c r="X776" s="3" t="s">
        <v>525</v>
      </c>
      <c r="Y776" s="1"/>
      <c r="Z776" s="6"/>
      <c r="AA776" s="11"/>
      <c r="AB776" s="123" t="s">
        <v>388</v>
      </c>
      <c r="AC776" s="124" t="s">
        <v>13039</v>
      </c>
      <c r="AD776" s="41" t="s">
        <v>2161</v>
      </c>
      <c r="AE776" s="83">
        <v>42060</v>
      </c>
      <c r="AF776" s="83">
        <v>42522</v>
      </c>
      <c r="AG776" s="41"/>
      <c r="AH776" s="41" t="s">
        <v>2162</v>
      </c>
      <c r="AI776" s="80" t="s">
        <v>2163</v>
      </c>
      <c r="AJ776" s="41"/>
      <c r="AK776" s="3"/>
      <c r="AL776" s="85"/>
      <c r="AM776" s="151" t="s">
        <v>19998</v>
      </c>
      <c r="AN776" s="15"/>
      <c r="AO776" s="166" t="s">
        <v>24720</v>
      </c>
      <c r="AP776" s="5">
        <f t="shared" si="13"/>
        <v>0</v>
      </c>
      <c r="AQ776" s="16"/>
      <c r="AR776" s="205">
        <v>1</v>
      </c>
      <c r="AS776" s="16"/>
      <c r="AT776" s="16"/>
      <c r="AU776" s="16"/>
      <c r="AV776" s="16"/>
      <c r="AW776" s="16"/>
      <c r="AX776" s="16"/>
    </row>
    <row r="777" spans="1:50" customFormat="1" ht="15.75" hidden="1" customHeight="1" x14ac:dyDescent="0.2">
      <c r="A777" s="7" t="s">
        <v>2164</v>
      </c>
      <c r="B777" s="3" t="s">
        <v>2165</v>
      </c>
      <c r="C777" s="85" t="s">
        <v>1716</v>
      </c>
      <c r="D777" s="85" t="s">
        <v>23566</v>
      </c>
      <c r="E777" s="41" t="s">
        <v>154</v>
      </c>
      <c r="F777" s="85" t="s">
        <v>14</v>
      </c>
      <c r="G777" s="85" t="s">
        <v>17</v>
      </c>
      <c r="H777" s="85" t="s">
        <v>20690</v>
      </c>
      <c r="I777" s="85" t="s">
        <v>21699</v>
      </c>
      <c r="J777" s="85" t="s">
        <v>105</v>
      </c>
      <c r="K777" s="7" t="s">
        <v>102</v>
      </c>
      <c r="L777" s="3" t="s">
        <v>219</v>
      </c>
      <c r="M777" s="3" t="s">
        <v>2166</v>
      </c>
      <c r="N777" s="41" t="s">
        <v>1818</v>
      </c>
      <c r="O777" s="87">
        <v>130138</v>
      </c>
      <c r="P777" s="87">
        <v>84268</v>
      </c>
      <c r="Q777" s="87">
        <v>45870</v>
      </c>
      <c r="R777" s="87">
        <v>0</v>
      </c>
      <c r="S777" s="87"/>
      <c r="T777" s="87"/>
      <c r="U777" s="85">
        <v>2016</v>
      </c>
      <c r="V777" s="3" t="s">
        <v>1818</v>
      </c>
      <c r="W777" s="3" t="s">
        <v>2167</v>
      </c>
      <c r="X777" s="3" t="s">
        <v>1818</v>
      </c>
      <c r="Y777" s="1"/>
      <c r="Z777" s="6"/>
      <c r="AA777" s="11"/>
      <c r="AB777" s="123" t="s">
        <v>388</v>
      </c>
      <c r="AC777" s="124" t="s">
        <v>13039</v>
      </c>
      <c r="AD777" s="41" t="s">
        <v>2168</v>
      </c>
      <c r="AE777" s="83">
        <v>42062</v>
      </c>
      <c r="AF777" s="83">
        <v>42662</v>
      </c>
      <c r="AG777" s="41"/>
      <c r="AH777" s="41" t="s">
        <v>1721</v>
      </c>
      <c r="AI777" s="80" t="s">
        <v>2169</v>
      </c>
      <c r="AJ777" s="41"/>
      <c r="AK777" s="3"/>
      <c r="AL777" s="85"/>
      <c r="AM777" s="151" t="s">
        <v>19998</v>
      </c>
      <c r="AN777" s="15"/>
      <c r="AO777" s="166"/>
      <c r="AP777" s="5">
        <f t="shared" si="13"/>
        <v>0</v>
      </c>
      <c r="AQ777" s="16"/>
      <c r="AR777" s="205">
        <v>1</v>
      </c>
      <c r="AS777" s="16"/>
      <c r="AT777" s="16"/>
      <c r="AU777" s="16"/>
      <c r="AV777" s="16"/>
      <c r="AW777" s="16"/>
      <c r="AX777" s="16"/>
    </row>
    <row r="778" spans="1:50" customFormat="1" ht="15.75" hidden="1" customHeight="1" x14ac:dyDescent="0.2">
      <c r="A778" s="7" t="s">
        <v>2170</v>
      </c>
      <c r="B778" s="3" t="s">
        <v>2171</v>
      </c>
      <c r="C778" s="85" t="s">
        <v>1716</v>
      </c>
      <c r="D778" s="85" t="s">
        <v>23566</v>
      </c>
      <c r="E778" s="41" t="s">
        <v>110</v>
      </c>
      <c r="F778" s="85" t="s">
        <v>14</v>
      </c>
      <c r="G778" s="85" t="s">
        <v>17</v>
      </c>
      <c r="H778" s="85" t="s">
        <v>20690</v>
      </c>
      <c r="I778" s="85" t="s">
        <v>21699</v>
      </c>
      <c r="J778" s="85" t="s">
        <v>105</v>
      </c>
      <c r="K778" s="7" t="s">
        <v>102</v>
      </c>
      <c r="L778" s="3" t="s">
        <v>106</v>
      </c>
      <c r="M778" s="3" t="s">
        <v>2172</v>
      </c>
      <c r="N778" s="41" t="s">
        <v>2173</v>
      </c>
      <c r="O778" s="87">
        <v>88654</v>
      </c>
      <c r="P778" s="87">
        <v>88654</v>
      </c>
      <c r="Q778" s="87">
        <v>0</v>
      </c>
      <c r="R778" s="87">
        <v>0</v>
      </c>
      <c r="S778" s="87"/>
      <c r="T778" s="87"/>
      <c r="U778" s="85">
        <v>2015</v>
      </c>
      <c r="V778" s="3" t="s">
        <v>2173</v>
      </c>
      <c r="W778" s="3" t="s">
        <v>2174</v>
      </c>
      <c r="X778" s="3" t="s">
        <v>2175</v>
      </c>
      <c r="Y778" s="1"/>
      <c r="Z778" s="6"/>
      <c r="AA778" s="11"/>
      <c r="AB778" s="123" t="s">
        <v>388</v>
      </c>
      <c r="AC778" s="124" t="s">
        <v>110</v>
      </c>
      <c r="AD778" s="41" t="s">
        <v>2176</v>
      </c>
      <c r="AE778" s="83">
        <v>42039</v>
      </c>
      <c r="AF778" s="83">
        <v>42613</v>
      </c>
      <c r="AG778" s="41"/>
      <c r="AH778" s="41" t="s">
        <v>1721</v>
      </c>
      <c r="AI778" s="80" t="s">
        <v>2177</v>
      </c>
      <c r="AJ778" s="41"/>
      <c r="AK778" s="3"/>
      <c r="AL778" s="85"/>
      <c r="AM778" s="151" t="s">
        <v>19998</v>
      </c>
      <c r="AN778" s="15"/>
      <c r="AO778" s="166" t="s">
        <v>24720</v>
      </c>
      <c r="AP778" s="5">
        <f t="shared" si="13"/>
        <v>0</v>
      </c>
      <c r="AQ778" s="16"/>
      <c r="AR778" s="205">
        <v>1</v>
      </c>
      <c r="AS778" s="16"/>
      <c r="AT778" s="16"/>
      <c r="AU778" s="16"/>
      <c r="AV778" s="16"/>
      <c r="AW778" s="16"/>
      <c r="AX778" s="16"/>
    </row>
    <row r="779" spans="1:50" customFormat="1" ht="15.75" hidden="1" customHeight="1" x14ac:dyDescent="0.2">
      <c r="A779" s="7" t="s">
        <v>2178</v>
      </c>
      <c r="B779" s="3" t="s">
        <v>2179</v>
      </c>
      <c r="C779" s="85" t="s">
        <v>1716</v>
      </c>
      <c r="D779" s="85" t="s">
        <v>23566</v>
      </c>
      <c r="E779" s="41" t="s">
        <v>154</v>
      </c>
      <c r="F779" s="85" t="s">
        <v>34</v>
      </c>
      <c r="G779" s="85" t="s">
        <v>15357</v>
      </c>
      <c r="H779" s="85" t="s">
        <v>20690</v>
      </c>
      <c r="I779" s="85" t="s">
        <v>21695</v>
      </c>
      <c r="J779" s="85" t="s">
        <v>105</v>
      </c>
      <c r="K779" s="7" t="s">
        <v>102</v>
      </c>
      <c r="L779" s="3" t="s">
        <v>337</v>
      </c>
      <c r="M779" s="3" t="s">
        <v>2180</v>
      </c>
      <c r="N779" s="41" t="s">
        <v>2181</v>
      </c>
      <c r="O779" s="87">
        <v>218932</v>
      </c>
      <c r="P779" s="87">
        <v>218932</v>
      </c>
      <c r="Q779" s="87">
        <v>0</v>
      </c>
      <c r="R779" s="87">
        <v>25795</v>
      </c>
      <c r="S779" s="87"/>
      <c r="T779" s="87"/>
      <c r="U779" s="85">
        <v>2015</v>
      </c>
      <c r="V779" s="3" t="s">
        <v>2181</v>
      </c>
      <c r="W779" s="3" t="s">
        <v>2181</v>
      </c>
      <c r="X779" s="3" t="s">
        <v>2182</v>
      </c>
      <c r="Y779" s="1" t="s">
        <v>480</v>
      </c>
      <c r="Z779" s="6"/>
      <c r="AA779" s="11"/>
      <c r="AB779" s="123" t="s">
        <v>388</v>
      </c>
      <c r="AC779" s="124" t="s">
        <v>13039</v>
      </c>
      <c r="AD779" s="41" t="s">
        <v>2183</v>
      </c>
      <c r="AE779" s="83">
        <v>41996</v>
      </c>
      <c r="AF779" s="83">
        <v>42473</v>
      </c>
      <c r="AG779" s="41"/>
      <c r="AH779" s="41" t="s">
        <v>2184</v>
      </c>
      <c r="AI779" s="80" t="s">
        <v>2185</v>
      </c>
      <c r="AJ779" s="41"/>
      <c r="AK779" s="3"/>
      <c r="AL779" s="85"/>
      <c r="AM779" s="151" t="s">
        <v>19998</v>
      </c>
      <c r="AN779" s="15"/>
      <c r="AO779" s="166"/>
      <c r="AP779" s="5">
        <f t="shared" si="13"/>
        <v>0</v>
      </c>
      <c r="AQ779" s="16"/>
      <c r="AR779" s="205">
        <v>1</v>
      </c>
      <c r="AS779" s="16"/>
      <c r="AT779" s="16"/>
      <c r="AU779" s="16"/>
      <c r="AV779" s="16"/>
      <c r="AW779" s="16"/>
      <c r="AX779" s="16"/>
    </row>
    <row r="780" spans="1:50" customFormat="1" ht="15.75" hidden="1" customHeight="1" x14ac:dyDescent="0.2">
      <c r="A780" s="7" t="s">
        <v>2186</v>
      </c>
      <c r="B780" s="3" t="s">
        <v>2187</v>
      </c>
      <c r="C780" s="85" t="s">
        <v>1716</v>
      </c>
      <c r="D780" s="85" t="s">
        <v>13090</v>
      </c>
      <c r="E780" s="41" t="s">
        <v>1800</v>
      </c>
      <c r="F780" s="85" t="s">
        <v>34</v>
      </c>
      <c r="G780" s="85" t="s">
        <v>37</v>
      </c>
      <c r="H780" s="85" t="s">
        <v>20689</v>
      </c>
      <c r="I780" s="85" t="s">
        <v>21695</v>
      </c>
      <c r="J780" s="85" t="s">
        <v>105</v>
      </c>
      <c r="K780" s="7" t="s">
        <v>102</v>
      </c>
      <c r="L780" s="3" t="s">
        <v>106</v>
      </c>
      <c r="M780" s="3" t="s">
        <v>2188</v>
      </c>
      <c r="N780" s="41" t="s">
        <v>1880</v>
      </c>
      <c r="O780" s="87">
        <v>132602</v>
      </c>
      <c r="P780" s="87">
        <v>0</v>
      </c>
      <c r="Q780" s="87">
        <v>132602</v>
      </c>
      <c r="R780" s="87">
        <v>28299</v>
      </c>
      <c r="S780" s="87"/>
      <c r="T780" s="87"/>
      <c r="U780" s="85">
        <v>2020</v>
      </c>
      <c r="V780" s="3" t="s">
        <v>1880</v>
      </c>
      <c r="W780" s="3" t="s">
        <v>1880</v>
      </c>
      <c r="X780" s="3" t="s">
        <v>1707</v>
      </c>
      <c r="Y780" s="1" t="s">
        <v>1885</v>
      </c>
      <c r="Z780" s="6"/>
      <c r="AA780" s="11"/>
      <c r="AB780" s="123" t="s">
        <v>1716</v>
      </c>
      <c r="AC780" s="124" t="s">
        <v>13043</v>
      </c>
      <c r="AD780" s="41" t="s">
        <v>2189</v>
      </c>
      <c r="AE780" s="83">
        <v>42025</v>
      </c>
      <c r="AF780" s="83"/>
      <c r="AG780" s="41"/>
      <c r="AH780" s="41" t="s">
        <v>1737</v>
      </c>
      <c r="AI780" s="80" t="s">
        <v>21725</v>
      </c>
      <c r="AJ780" s="41"/>
      <c r="AK780" s="3"/>
      <c r="AL780" s="85"/>
      <c r="AM780" s="151" t="s">
        <v>19998</v>
      </c>
      <c r="AN780" s="15"/>
      <c r="AO780" s="166"/>
      <c r="AP780" s="5">
        <f t="shared" si="13"/>
        <v>0</v>
      </c>
      <c r="AQ780" s="16"/>
      <c r="AR780" s="205">
        <v>1</v>
      </c>
      <c r="AS780" s="16"/>
      <c r="AT780" s="16"/>
      <c r="AU780" s="16"/>
      <c r="AV780" s="16"/>
      <c r="AW780" s="16"/>
      <c r="AX780" s="16"/>
    </row>
    <row r="781" spans="1:50" customFormat="1" ht="15.75" hidden="1" customHeight="1" x14ac:dyDescent="0.2">
      <c r="A781" s="7" t="s">
        <v>2190</v>
      </c>
      <c r="B781" s="3" t="s">
        <v>2191</v>
      </c>
      <c r="C781" s="85" t="s">
        <v>1716</v>
      </c>
      <c r="D781" s="85" t="s">
        <v>13090</v>
      </c>
      <c r="E781" s="41" t="s">
        <v>110</v>
      </c>
      <c r="F781" s="85" t="s">
        <v>34</v>
      </c>
      <c r="G781" s="85" t="s">
        <v>37</v>
      </c>
      <c r="H781" s="85" t="s">
        <v>20689</v>
      </c>
      <c r="I781" s="85" t="s">
        <v>21695</v>
      </c>
      <c r="J781" s="85" t="s">
        <v>105</v>
      </c>
      <c r="K781" s="7" t="s">
        <v>102</v>
      </c>
      <c r="L781" s="3" t="s">
        <v>106</v>
      </c>
      <c r="M781" s="3" t="s">
        <v>2192</v>
      </c>
      <c r="N781" s="41" t="s">
        <v>1880</v>
      </c>
      <c r="O781" s="87">
        <v>0</v>
      </c>
      <c r="P781" s="87">
        <v>0</v>
      </c>
      <c r="Q781" s="87">
        <v>0</v>
      </c>
      <c r="R781" s="87">
        <v>0</v>
      </c>
      <c r="S781" s="87"/>
      <c r="T781" s="87"/>
      <c r="U781" s="85" t="s">
        <v>112</v>
      </c>
      <c r="V781" s="3" t="s">
        <v>1880</v>
      </c>
      <c r="W781" s="3" t="s">
        <v>2193</v>
      </c>
      <c r="X781" s="3" t="s">
        <v>1707</v>
      </c>
      <c r="Y781" s="1"/>
      <c r="Z781" s="6"/>
      <c r="AA781" s="11"/>
      <c r="AB781" s="123" t="s">
        <v>1716</v>
      </c>
      <c r="AC781" s="124" t="s">
        <v>120</v>
      </c>
      <c r="AD781" s="41" t="s">
        <v>2194</v>
      </c>
      <c r="AE781" s="83">
        <v>42209</v>
      </c>
      <c r="AF781" s="83"/>
      <c r="AG781" s="41"/>
      <c r="AH781" s="41" t="s">
        <v>1737</v>
      </c>
      <c r="AI781" s="80" t="s">
        <v>21726</v>
      </c>
      <c r="AJ781" s="41"/>
      <c r="AK781" s="3"/>
      <c r="AL781" s="85"/>
      <c r="AM781" s="151" t="s">
        <v>19998</v>
      </c>
      <c r="AN781" s="15"/>
      <c r="AO781" s="166"/>
      <c r="AP781" s="5">
        <f t="shared" si="13"/>
        <v>0</v>
      </c>
      <c r="AQ781" s="16"/>
      <c r="AR781" s="205">
        <v>1</v>
      </c>
      <c r="AS781" s="16"/>
      <c r="AT781" s="16"/>
      <c r="AU781" s="16"/>
      <c r="AV781" s="16"/>
      <c r="AW781" s="16"/>
      <c r="AX781" s="16"/>
    </row>
    <row r="782" spans="1:50" customFormat="1" ht="15.75" hidden="1" customHeight="1" x14ac:dyDescent="0.2">
      <c r="A782" s="7" t="s">
        <v>2195</v>
      </c>
      <c r="B782" s="3" t="s">
        <v>2196</v>
      </c>
      <c r="C782" s="85" t="s">
        <v>1716</v>
      </c>
      <c r="D782" s="85" t="s">
        <v>13090</v>
      </c>
      <c r="E782" s="41" t="s">
        <v>110</v>
      </c>
      <c r="F782" s="85" t="s">
        <v>34</v>
      </c>
      <c r="G782" s="85" t="s">
        <v>37</v>
      </c>
      <c r="H782" s="85" t="s">
        <v>20689</v>
      </c>
      <c r="I782" s="85" t="s">
        <v>21695</v>
      </c>
      <c r="J782" s="85" t="s">
        <v>105</v>
      </c>
      <c r="K782" s="7" t="s">
        <v>102</v>
      </c>
      <c r="L782" s="3" t="s">
        <v>106</v>
      </c>
      <c r="M782" s="3" t="s">
        <v>2197</v>
      </c>
      <c r="N782" s="41" t="s">
        <v>1880</v>
      </c>
      <c r="O782" s="87">
        <v>0</v>
      </c>
      <c r="P782" s="87">
        <v>0</v>
      </c>
      <c r="Q782" s="87">
        <v>0</v>
      </c>
      <c r="R782" s="87">
        <v>0</v>
      </c>
      <c r="S782" s="87"/>
      <c r="T782" s="87"/>
      <c r="U782" s="85" t="s">
        <v>112</v>
      </c>
      <c r="V782" s="3" t="s">
        <v>1880</v>
      </c>
      <c r="W782" s="3" t="s">
        <v>1880</v>
      </c>
      <c r="X782" s="3" t="s">
        <v>1707</v>
      </c>
      <c r="Y782" s="1"/>
      <c r="Z782" s="6"/>
      <c r="AA782" s="11"/>
      <c r="AB782" s="123" t="s">
        <v>1716</v>
      </c>
      <c r="AC782" s="124" t="s">
        <v>120</v>
      </c>
      <c r="AD782" s="41" t="s">
        <v>2198</v>
      </c>
      <c r="AE782" s="83">
        <v>42048</v>
      </c>
      <c r="AF782" s="83"/>
      <c r="AG782" s="41"/>
      <c r="AH782" s="41" t="s">
        <v>1737</v>
      </c>
      <c r="AI782" s="80" t="s">
        <v>21727</v>
      </c>
      <c r="AJ782" s="41"/>
      <c r="AK782" s="3"/>
      <c r="AL782" s="85"/>
      <c r="AM782" s="151" t="s">
        <v>19998</v>
      </c>
      <c r="AN782" s="15"/>
      <c r="AO782" s="166"/>
      <c r="AP782" s="5">
        <f t="shared" si="13"/>
        <v>0</v>
      </c>
      <c r="AQ782" s="16"/>
      <c r="AR782" s="205">
        <v>1</v>
      </c>
      <c r="AS782" s="16"/>
      <c r="AT782" s="16"/>
      <c r="AU782" s="16"/>
      <c r="AV782" s="16"/>
      <c r="AW782" s="16"/>
      <c r="AX782" s="16"/>
    </row>
    <row r="783" spans="1:50" customFormat="1" ht="15.75" hidden="1" customHeight="1" x14ac:dyDescent="0.2">
      <c r="A783" s="7" t="s">
        <v>2199</v>
      </c>
      <c r="B783" s="3" t="s">
        <v>2200</v>
      </c>
      <c r="C783" s="85" t="s">
        <v>1716</v>
      </c>
      <c r="D783" s="85" t="s">
        <v>13090</v>
      </c>
      <c r="E783" s="41" t="s">
        <v>1800</v>
      </c>
      <c r="F783" s="85" t="s">
        <v>34</v>
      </c>
      <c r="G783" s="85" t="s">
        <v>37</v>
      </c>
      <c r="H783" s="85" t="s">
        <v>20689</v>
      </c>
      <c r="I783" s="85" t="s">
        <v>21695</v>
      </c>
      <c r="J783" s="85" t="s">
        <v>105</v>
      </c>
      <c r="K783" s="7" t="s">
        <v>102</v>
      </c>
      <c r="L783" s="3" t="s">
        <v>106</v>
      </c>
      <c r="M783" s="3" t="s">
        <v>2201</v>
      </c>
      <c r="N783" s="41" t="s">
        <v>1880</v>
      </c>
      <c r="O783" s="87">
        <v>0</v>
      </c>
      <c r="P783" s="87">
        <v>0</v>
      </c>
      <c r="Q783" s="87">
        <v>0</v>
      </c>
      <c r="R783" s="87">
        <v>0</v>
      </c>
      <c r="S783" s="87"/>
      <c r="T783" s="87"/>
      <c r="U783" s="85" t="s">
        <v>112</v>
      </c>
      <c r="V783" s="3" t="s">
        <v>1880</v>
      </c>
      <c r="W783" s="3" t="s">
        <v>1880</v>
      </c>
      <c r="X783" s="3" t="s">
        <v>1707</v>
      </c>
      <c r="Y783" s="1" t="s">
        <v>1885</v>
      </c>
      <c r="Z783" s="6"/>
      <c r="AA783" s="11"/>
      <c r="AB783" s="123" t="s">
        <v>1716</v>
      </c>
      <c r="AC783" s="124" t="s">
        <v>13043</v>
      </c>
      <c r="AD783" s="41" t="s">
        <v>2202</v>
      </c>
      <c r="AE783" s="83">
        <v>42220</v>
      </c>
      <c r="AF783" s="83"/>
      <c r="AG783" s="41"/>
      <c r="AH783" s="41" t="s">
        <v>1737</v>
      </c>
      <c r="AI783" s="80" t="s">
        <v>21728</v>
      </c>
      <c r="AJ783" s="41"/>
      <c r="AK783" s="3"/>
      <c r="AL783" s="85"/>
      <c r="AM783" s="151" t="s">
        <v>19998</v>
      </c>
      <c r="AN783" s="15"/>
      <c r="AO783" s="166"/>
      <c r="AP783" s="5">
        <f t="shared" si="13"/>
        <v>0</v>
      </c>
      <c r="AQ783" s="16"/>
      <c r="AR783" s="205">
        <v>1</v>
      </c>
      <c r="AS783" s="16"/>
      <c r="AT783" s="16"/>
      <c r="AU783" s="16"/>
      <c r="AV783" s="16"/>
      <c r="AW783" s="16"/>
      <c r="AX783" s="16"/>
    </row>
    <row r="784" spans="1:50" customFormat="1" ht="15.75" hidden="1" customHeight="1" x14ac:dyDescent="0.2">
      <c r="A784" s="7" t="s">
        <v>2203</v>
      </c>
      <c r="B784" s="3" t="s">
        <v>2204</v>
      </c>
      <c r="C784" s="85" t="s">
        <v>1716</v>
      </c>
      <c r="D784" s="85" t="s">
        <v>13090</v>
      </c>
      <c r="E784" s="41" t="s">
        <v>154</v>
      </c>
      <c r="F784" s="85" t="s">
        <v>34</v>
      </c>
      <c r="G784" s="85" t="s">
        <v>37</v>
      </c>
      <c r="H784" s="85" t="s">
        <v>20689</v>
      </c>
      <c r="I784" s="85" t="s">
        <v>21695</v>
      </c>
      <c r="J784" s="85" t="s">
        <v>105</v>
      </c>
      <c r="K784" s="7" t="s">
        <v>102</v>
      </c>
      <c r="L784" s="3" t="s">
        <v>106</v>
      </c>
      <c r="M784" s="3" t="s">
        <v>2205</v>
      </c>
      <c r="N784" s="41" t="s">
        <v>1880</v>
      </c>
      <c r="O784" s="87">
        <v>287551</v>
      </c>
      <c r="P784" s="87">
        <v>0</v>
      </c>
      <c r="Q784" s="87">
        <v>287551</v>
      </c>
      <c r="R784" s="87">
        <v>68489</v>
      </c>
      <c r="S784" s="87"/>
      <c r="T784" s="87"/>
      <c r="U784" s="85">
        <v>2016</v>
      </c>
      <c r="V784" s="3" t="s">
        <v>1880</v>
      </c>
      <c r="W784" s="3" t="s">
        <v>1880</v>
      </c>
      <c r="X784" s="3" t="s">
        <v>1707</v>
      </c>
      <c r="Y784" s="1" t="s">
        <v>1885</v>
      </c>
      <c r="Z784" s="6"/>
      <c r="AA784" s="11"/>
      <c r="AB784" s="123" t="s">
        <v>1716</v>
      </c>
      <c r="AC784" s="124" t="s">
        <v>13042</v>
      </c>
      <c r="AD784" s="41" t="s">
        <v>2206</v>
      </c>
      <c r="AE784" s="83">
        <v>42048</v>
      </c>
      <c r="AF784" s="83">
        <v>42817</v>
      </c>
      <c r="AG784" s="41"/>
      <c r="AH784" s="41" t="s">
        <v>1737</v>
      </c>
      <c r="AI784" s="80" t="s">
        <v>21729</v>
      </c>
      <c r="AJ784" s="41"/>
      <c r="AK784" s="3"/>
      <c r="AL784" s="85"/>
      <c r="AM784" s="151" t="s">
        <v>19998</v>
      </c>
      <c r="AN784" s="15"/>
      <c r="AO784" s="166"/>
      <c r="AP784" s="5">
        <f t="shared" si="13"/>
        <v>0</v>
      </c>
      <c r="AQ784" s="16"/>
      <c r="AR784" s="205">
        <v>1</v>
      </c>
      <c r="AS784" s="16"/>
      <c r="AT784" s="16"/>
      <c r="AU784" s="16"/>
      <c r="AV784" s="16"/>
      <c r="AW784" s="16"/>
      <c r="AX784" s="16"/>
    </row>
    <row r="785" spans="1:50" customFormat="1" ht="15.75" hidden="1" customHeight="1" x14ac:dyDescent="0.2">
      <c r="A785" s="7" t="s">
        <v>2207</v>
      </c>
      <c r="B785" s="3" t="s">
        <v>2208</v>
      </c>
      <c r="C785" s="85" t="s">
        <v>1716</v>
      </c>
      <c r="D785" s="85" t="s">
        <v>13090</v>
      </c>
      <c r="E785" s="41" t="s">
        <v>110</v>
      </c>
      <c r="F785" s="85" t="s">
        <v>34</v>
      </c>
      <c r="G785" s="85" t="s">
        <v>37</v>
      </c>
      <c r="H785" s="85" t="s">
        <v>20689</v>
      </c>
      <c r="I785" s="85" t="s">
        <v>21695</v>
      </c>
      <c r="J785" s="85" t="s">
        <v>105</v>
      </c>
      <c r="K785" s="7" t="s">
        <v>102</v>
      </c>
      <c r="L785" s="3" t="s">
        <v>106</v>
      </c>
      <c r="M785" s="3" t="s">
        <v>2209</v>
      </c>
      <c r="N785" s="41" t="s">
        <v>1880</v>
      </c>
      <c r="O785" s="87">
        <v>0</v>
      </c>
      <c r="P785" s="87">
        <v>0</v>
      </c>
      <c r="Q785" s="87">
        <v>0</v>
      </c>
      <c r="R785" s="87">
        <v>0</v>
      </c>
      <c r="S785" s="87"/>
      <c r="T785" s="87"/>
      <c r="U785" s="85" t="s">
        <v>112</v>
      </c>
      <c r="V785" s="3" t="s">
        <v>1880</v>
      </c>
      <c r="W785" s="3" t="s">
        <v>1880</v>
      </c>
      <c r="X785" s="3" t="s">
        <v>1707</v>
      </c>
      <c r="Y785" s="1" t="s">
        <v>1885</v>
      </c>
      <c r="Z785" s="6"/>
      <c r="AA785" s="11"/>
      <c r="AB785" s="123" t="s">
        <v>1716</v>
      </c>
      <c r="AC785" s="124" t="s">
        <v>120</v>
      </c>
      <c r="AD785" s="41" t="s">
        <v>2210</v>
      </c>
      <c r="AE785" s="83">
        <v>42307</v>
      </c>
      <c r="AF785" s="83"/>
      <c r="AG785" s="41"/>
      <c r="AH785" s="41" t="s">
        <v>1737</v>
      </c>
      <c r="AI785" s="80" t="s">
        <v>21730</v>
      </c>
      <c r="AJ785" s="41"/>
      <c r="AK785" s="3"/>
      <c r="AL785" s="85"/>
      <c r="AM785" s="151" t="s">
        <v>19998</v>
      </c>
      <c r="AN785" s="15"/>
      <c r="AO785" s="166"/>
      <c r="AP785" s="5">
        <f t="shared" si="13"/>
        <v>0</v>
      </c>
      <c r="AQ785" s="16"/>
      <c r="AR785" s="205">
        <v>1</v>
      </c>
      <c r="AS785" s="16"/>
      <c r="AT785" s="16"/>
      <c r="AU785" s="16"/>
      <c r="AV785" s="16"/>
      <c r="AW785" s="16"/>
      <c r="AX785" s="16"/>
    </row>
    <row r="786" spans="1:50" customFormat="1" ht="15.75" hidden="1" customHeight="1" x14ac:dyDescent="0.2">
      <c r="A786" s="7" t="s">
        <v>2211</v>
      </c>
      <c r="B786" s="3" t="s">
        <v>2212</v>
      </c>
      <c r="C786" s="85" t="s">
        <v>1716</v>
      </c>
      <c r="D786" s="85" t="s">
        <v>13090</v>
      </c>
      <c r="E786" s="41" t="s">
        <v>110</v>
      </c>
      <c r="F786" s="85" t="s">
        <v>34</v>
      </c>
      <c r="G786" s="85" t="s">
        <v>37</v>
      </c>
      <c r="H786" s="85" t="s">
        <v>20689</v>
      </c>
      <c r="I786" s="85" t="s">
        <v>21695</v>
      </c>
      <c r="J786" s="85" t="s">
        <v>105</v>
      </c>
      <c r="K786" s="7" t="s">
        <v>102</v>
      </c>
      <c r="L786" s="3" t="s">
        <v>106</v>
      </c>
      <c r="M786" s="3" t="s">
        <v>2213</v>
      </c>
      <c r="N786" s="41" t="s">
        <v>1880</v>
      </c>
      <c r="O786" s="87">
        <v>0</v>
      </c>
      <c r="P786" s="87">
        <v>0</v>
      </c>
      <c r="Q786" s="87">
        <v>0</v>
      </c>
      <c r="R786" s="87">
        <v>0</v>
      </c>
      <c r="S786" s="87"/>
      <c r="T786" s="87"/>
      <c r="U786" s="85" t="s">
        <v>112</v>
      </c>
      <c r="V786" s="3" t="s">
        <v>1880</v>
      </c>
      <c r="W786" s="3" t="s">
        <v>2214</v>
      </c>
      <c r="X786" s="3" t="s">
        <v>1707</v>
      </c>
      <c r="Y786" s="1" t="s">
        <v>1885</v>
      </c>
      <c r="Z786" s="6"/>
      <c r="AA786" s="11"/>
      <c r="AB786" s="123" t="s">
        <v>1716</v>
      </c>
      <c r="AC786" s="124" t="s">
        <v>120</v>
      </c>
      <c r="AD786" s="41" t="s">
        <v>2215</v>
      </c>
      <c r="AE786" s="83">
        <v>42025</v>
      </c>
      <c r="AF786" s="83"/>
      <c r="AG786" s="41"/>
      <c r="AH786" s="41" t="s">
        <v>1737</v>
      </c>
      <c r="AI786" s="80" t="s">
        <v>21731</v>
      </c>
      <c r="AJ786" s="41"/>
      <c r="AK786" s="3"/>
      <c r="AL786" s="85"/>
      <c r="AM786" s="151" t="s">
        <v>19998</v>
      </c>
      <c r="AN786" s="15"/>
      <c r="AO786" s="166"/>
      <c r="AP786" s="5">
        <f t="shared" si="13"/>
        <v>0</v>
      </c>
      <c r="AQ786" s="16"/>
      <c r="AR786" s="205">
        <v>1</v>
      </c>
      <c r="AS786" s="16"/>
      <c r="AT786" s="16"/>
      <c r="AU786" s="16"/>
      <c r="AV786" s="16"/>
      <c r="AW786" s="16"/>
      <c r="AX786" s="16"/>
    </row>
    <row r="787" spans="1:50" customFormat="1" ht="15.75" hidden="1" customHeight="1" x14ac:dyDescent="0.2">
      <c r="A787" s="7" t="s">
        <v>2216</v>
      </c>
      <c r="B787" s="3" t="s">
        <v>2217</v>
      </c>
      <c r="C787" s="85" t="s">
        <v>1716</v>
      </c>
      <c r="D787" s="85" t="s">
        <v>13090</v>
      </c>
      <c r="E787" s="41" t="s">
        <v>1800</v>
      </c>
      <c r="F787" s="85" t="s">
        <v>34</v>
      </c>
      <c r="G787" s="85" t="s">
        <v>37</v>
      </c>
      <c r="H787" s="85" t="s">
        <v>20689</v>
      </c>
      <c r="I787" s="85" t="s">
        <v>21695</v>
      </c>
      <c r="J787" s="85" t="s">
        <v>105</v>
      </c>
      <c r="K787" s="7" t="s">
        <v>102</v>
      </c>
      <c r="L787" s="3" t="s">
        <v>106</v>
      </c>
      <c r="M787" s="3" t="s">
        <v>2218</v>
      </c>
      <c r="N787" s="41" t="s">
        <v>1880</v>
      </c>
      <c r="O787" s="87">
        <v>0</v>
      </c>
      <c r="P787" s="87">
        <v>0</v>
      </c>
      <c r="Q787" s="87">
        <v>0</v>
      </c>
      <c r="R787" s="87">
        <v>0</v>
      </c>
      <c r="S787" s="87"/>
      <c r="T787" s="87"/>
      <c r="U787" s="85" t="s">
        <v>112</v>
      </c>
      <c r="V787" s="3" t="s">
        <v>1880</v>
      </c>
      <c r="W787" s="3" t="s">
        <v>1880</v>
      </c>
      <c r="X787" s="3" t="s">
        <v>1707</v>
      </c>
      <c r="Y787" s="1" t="s">
        <v>1885</v>
      </c>
      <c r="Z787" s="6"/>
      <c r="AA787" s="11"/>
      <c r="AB787" s="123" t="s">
        <v>1716</v>
      </c>
      <c r="AC787" s="124" t="s">
        <v>13043</v>
      </c>
      <c r="AD787" s="41" t="s">
        <v>2219</v>
      </c>
      <c r="AE787" s="83">
        <v>42025</v>
      </c>
      <c r="AF787" s="83"/>
      <c r="AG787" s="41"/>
      <c r="AH787" s="41" t="s">
        <v>1737</v>
      </c>
      <c r="AI787" s="80" t="s">
        <v>21732</v>
      </c>
      <c r="AJ787" s="41"/>
      <c r="AK787" s="3"/>
      <c r="AL787" s="85"/>
      <c r="AM787" s="151" t="s">
        <v>19998</v>
      </c>
      <c r="AN787" s="15"/>
      <c r="AO787" s="166"/>
      <c r="AP787" s="5">
        <f t="shared" si="13"/>
        <v>0</v>
      </c>
      <c r="AQ787" s="16"/>
      <c r="AR787" s="205">
        <v>1</v>
      </c>
      <c r="AS787" s="16"/>
      <c r="AT787" s="16"/>
      <c r="AU787" s="16"/>
      <c r="AV787" s="16"/>
      <c r="AW787" s="16"/>
      <c r="AX787" s="16"/>
    </row>
    <row r="788" spans="1:50" customFormat="1" ht="15.75" hidden="1" customHeight="1" x14ac:dyDescent="0.2">
      <c r="A788" s="7" t="s">
        <v>2220</v>
      </c>
      <c r="B788" s="3" t="s">
        <v>2221</v>
      </c>
      <c r="C788" s="85" t="s">
        <v>1716</v>
      </c>
      <c r="D788" s="85" t="s">
        <v>13090</v>
      </c>
      <c r="E788" s="41" t="s">
        <v>110</v>
      </c>
      <c r="F788" s="85" t="s">
        <v>34</v>
      </c>
      <c r="G788" s="85" t="s">
        <v>37</v>
      </c>
      <c r="H788" s="85" t="s">
        <v>20689</v>
      </c>
      <c r="I788" s="85" t="s">
        <v>21695</v>
      </c>
      <c r="J788" s="85" t="s">
        <v>105</v>
      </c>
      <c r="K788" s="7" t="s">
        <v>102</v>
      </c>
      <c r="L788" s="3" t="s">
        <v>106</v>
      </c>
      <c r="M788" s="3" t="s">
        <v>2222</v>
      </c>
      <c r="N788" s="41" t="s">
        <v>1880</v>
      </c>
      <c r="O788" s="87">
        <v>0</v>
      </c>
      <c r="P788" s="87">
        <v>0</v>
      </c>
      <c r="Q788" s="87">
        <v>0</v>
      </c>
      <c r="R788" s="87">
        <v>0</v>
      </c>
      <c r="S788" s="87"/>
      <c r="T788" s="87"/>
      <c r="U788" s="85" t="s">
        <v>112</v>
      </c>
      <c r="V788" s="3" t="s">
        <v>1880</v>
      </c>
      <c r="W788" s="3" t="s">
        <v>1880</v>
      </c>
      <c r="X788" s="3" t="s">
        <v>1707</v>
      </c>
      <c r="Y788" s="1" t="s">
        <v>1885</v>
      </c>
      <c r="Z788" s="6"/>
      <c r="AA788" s="11"/>
      <c r="AB788" s="123" t="s">
        <v>1716</v>
      </c>
      <c r="AC788" s="124" t="s">
        <v>120</v>
      </c>
      <c r="AD788" s="41" t="s">
        <v>2223</v>
      </c>
      <c r="AE788" s="83">
        <v>42025</v>
      </c>
      <c r="AF788" s="83"/>
      <c r="AG788" s="41"/>
      <c r="AH788" s="41" t="s">
        <v>1737</v>
      </c>
      <c r="AI788" s="80" t="s">
        <v>21733</v>
      </c>
      <c r="AJ788" s="41"/>
      <c r="AK788" s="3"/>
      <c r="AL788" s="85"/>
      <c r="AM788" s="151" t="s">
        <v>19998</v>
      </c>
      <c r="AN788" s="15"/>
      <c r="AO788" s="166"/>
      <c r="AP788" s="5">
        <f t="shared" si="13"/>
        <v>0</v>
      </c>
      <c r="AQ788" s="16"/>
      <c r="AR788" s="205">
        <v>1</v>
      </c>
      <c r="AS788" s="16"/>
      <c r="AT788" s="16"/>
      <c r="AU788" s="16"/>
      <c r="AV788" s="16"/>
      <c r="AW788" s="16"/>
      <c r="AX788" s="16"/>
    </row>
    <row r="789" spans="1:50" customFormat="1" ht="15.75" hidden="1" customHeight="1" x14ac:dyDescent="0.2">
      <c r="A789" s="7" t="s">
        <v>2224</v>
      </c>
      <c r="B789" s="3" t="s">
        <v>2225</v>
      </c>
      <c r="C789" s="85" t="s">
        <v>1716</v>
      </c>
      <c r="D789" s="85" t="s">
        <v>13090</v>
      </c>
      <c r="E789" s="41" t="s">
        <v>110</v>
      </c>
      <c r="F789" s="85" t="s">
        <v>34</v>
      </c>
      <c r="G789" s="85" t="s">
        <v>37</v>
      </c>
      <c r="H789" s="85" t="s">
        <v>20689</v>
      </c>
      <c r="I789" s="85" t="s">
        <v>21695</v>
      </c>
      <c r="J789" s="85" t="s">
        <v>105</v>
      </c>
      <c r="K789" s="7" t="s">
        <v>102</v>
      </c>
      <c r="L789" s="3" t="s">
        <v>106</v>
      </c>
      <c r="M789" s="3" t="s">
        <v>2226</v>
      </c>
      <c r="N789" s="41" t="s">
        <v>1880</v>
      </c>
      <c r="O789" s="87">
        <v>0</v>
      </c>
      <c r="P789" s="87">
        <v>0</v>
      </c>
      <c r="Q789" s="87">
        <v>0</v>
      </c>
      <c r="R789" s="87">
        <v>0</v>
      </c>
      <c r="S789" s="87"/>
      <c r="T789" s="87"/>
      <c r="U789" s="85" t="s">
        <v>112</v>
      </c>
      <c r="V789" s="3" t="s">
        <v>1880</v>
      </c>
      <c r="W789" s="3" t="s">
        <v>1880</v>
      </c>
      <c r="X789" s="3" t="s">
        <v>1707</v>
      </c>
      <c r="Y789" s="1"/>
      <c r="Z789" s="6"/>
      <c r="AA789" s="11"/>
      <c r="AB789" s="123" t="s">
        <v>1716</v>
      </c>
      <c r="AC789" s="124" t="s">
        <v>120</v>
      </c>
      <c r="AD789" s="41" t="s">
        <v>2227</v>
      </c>
      <c r="AE789" s="83">
        <v>42025</v>
      </c>
      <c r="AF789" s="83"/>
      <c r="AG789" s="41"/>
      <c r="AH789" s="41" t="s">
        <v>1737</v>
      </c>
      <c r="AI789" s="80" t="s">
        <v>21734</v>
      </c>
      <c r="AJ789" s="41"/>
      <c r="AK789" s="3"/>
      <c r="AL789" s="85"/>
      <c r="AM789" s="151" t="s">
        <v>19998</v>
      </c>
      <c r="AN789" s="15"/>
      <c r="AO789" s="166"/>
      <c r="AP789" s="5">
        <f t="shared" si="13"/>
        <v>0</v>
      </c>
      <c r="AQ789" s="16"/>
      <c r="AR789" s="205">
        <v>1</v>
      </c>
      <c r="AS789" s="16"/>
      <c r="AT789" s="16"/>
      <c r="AU789" s="16"/>
      <c r="AV789" s="16"/>
      <c r="AW789" s="16"/>
      <c r="AX789" s="16"/>
    </row>
    <row r="790" spans="1:50" customFormat="1" ht="15.75" hidden="1" customHeight="1" x14ac:dyDescent="0.2">
      <c r="A790" s="7" t="s">
        <v>2228</v>
      </c>
      <c r="B790" s="3" t="s">
        <v>2229</v>
      </c>
      <c r="C790" s="85" t="s">
        <v>1716</v>
      </c>
      <c r="D790" s="85" t="s">
        <v>23566</v>
      </c>
      <c r="E790" s="41" t="s">
        <v>110</v>
      </c>
      <c r="F790" s="85" t="s">
        <v>14</v>
      </c>
      <c r="G790" s="85" t="s">
        <v>17</v>
      </c>
      <c r="H790" s="85" t="s">
        <v>20690</v>
      </c>
      <c r="I790" s="85" t="s">
        <v>21699</v>
      </c>
      <c r="J790" s="85" t="s">
        <v>105</v>
      </c>
      <c r="K790" s="7" t="s">
        <v>102</v>
      </c>
      <c r="L790" s="3" t="s">
        <v>271</v>
      </c>
      <c r="M790" s="3" t="s">
        <v>2230</v>
      </c>
      <c r="N790" s="41" t="s">
        <v>471</v>
      </c>
      <c r="O790" s="87">
        <v>212042</v>
      </c>
      <c r="P790" s="87">
        <v>170579</v>
      </c>
      <c r="Q790" s="87">
        <v>41463</v>
      </c>
      <c r="R790" s="87">
        <v>0</v>
      </c>
      <c r="S790" s="87"/>
      <c r="T790" s="87"/>
      <c r="U790" s="85">
        <v>2015</v>
      </c>
      <c r="V790" s="3" t="s">
        <v>471</v>
      </c>
      <c r="W790" s="3" t="s">
        <v>2231</v>
      </c>
      <c r="X790" s="3" t="s">
        <v>471</v>
      </c>
      <c r="Y790" s="1" t="s">
        <v>472</v>
      </c>
      <c r="Z790" s="6"/>
      <c r="AA790" s="11"/>
      <c r="AB790" s="123" t="s">
        <v>388</v>
      </c>
      <c r="AC790" s="124" t="s">
        <v>593</v>
      </c>
      <c r="AD790" s="41" t="s">
        <v>2232</v>
      </c>
      <c r="AE790" s="83">
        <v>42039</v>
      </c>
      <c r="AF790" s="83">
        <v>42562</v>
      </c>
      <c r="AG790" s="41"/>
      <c r="AH790" s="41" t="s">
        <v>1721</v>
      </c>
      <c r="AI790" s="80" t="s">
        <v>2233</v>
      </c>
      <c r="AJ790" s="41"/>
      <c r="AK790" s="3"/>
      <c r="AL790" s="85"/>
      <c r="AM790" s="151" t="s">
        <v>19998</v>
      </c>
      <c r="AN790" s="15"/>
      <c r="AO790" s="166"/>
      <c r="AP790" s="5">
        <f t="shared" si="13"/>
        <v>0</v>
      </c>
      <c r="AQ790" s="16"/>
      <c r="AR790" s="205">
        <v>1</v>
      </c>
      <c r="AS790" s="16"/>
      <c r="AT790" s="16"/>
      <c r="AU790" s="16"/>
      <c r="AV790" s="16"/>
      <c r="AW790" s="16"/>
      <c r="AX790" s="16"/>
    </row>
    <row r="791" spans="1:50" customFormat="1" ht="15.75" hidden="1" customHeight="1" x14ac:dyDescent="0.2">
      <c r="A791" s="7" t="s">
        <v>2234</v>
      </c>
      <c r="B791" s="3" t="s">
        <v>2235</v>
      </c>
      <c r="C791" s="85" t="s">
        <v>1716</v>
      </c>
      <c r="D791" s="85" t="s">
        <v>23566</v>
      </c>
      <c r="E791" s="41" t="s">
        <v>110</v>
      </c>
      <c r="F791" s="85" t="s">
        <v>14</v>
      </c>
      <c r="G791" s="85" t="s">
        <v>17</v>
      </c>
      <c r="H791" s="85" t="s">
        <v>20690</v>
      </c>
      <c r="I791" s="85" t="s">
        <v>21699</v>
      </c>
      <c r="J791" s="85" t="s">
        <v>105</v>
      </c>
      <c r="K791" s="7" t="s">
        <v>102</v>
      </c>
      <c r="L791" s="3" t="s">
        <v>271</v>
      </c>
      <c r="M791" s="3" t="s">
        <v>2230</v>
      </c>
      <c r="N791" s="41" t="s">
        <v>471</v>
      </c>
      <c r="O791" s="87">
        <v>7421</v>
      </c>
      <c r="P791" s="87">
        <v>7421</v>
      </c>
      <c r="Q791" s="87">
        <v>0</v>
      </c>
      <c r="R791" s="87">
        <v>0</v>
      </c>
      <c r="S791" s="87"/>
      <c r="T791" s="87"/>
      <c r="U791" s="85">
        <v>2015</v>
      </c>
      <c r="V791" s="3" t="s">
        <v>471</v>
      </c>
      <c r="W791" s="3" t="s">
        <v>2231</v>
      </c>
      <c r="X791" s="3" t="s">
        <v>471</v>
      </c>
      <c r="Y791" s="1"/>
      <c r="Z791" s="6"/>
      <c r="AA791" s="11"/>
      <c r="AB791" s="123" t="s">
        <v>388</v>
      </c>
      <c r="AC791" s="124" t="s">
        <v>593</v>
      </c>
      <c r="AD791" s="41" t="s">
        <v>2236</v>
      </c>
      <c r="AE791" s="83">
        <v>42038</v>
      </c>
      <c r="AF791" s="83">
        <v>42550</v>
      </c>
      <c r="AG791" s="41"/>
      <c r="AH791" s="41" t="s">
        <v>1721</v>
      </c>
      <c r="AI791" s="80" t="s">
        <v>2237</v>
      </c>
      <c r="AJ791" s="41"/>
      <c r="AK791" s="3"/>
      <c r="AL791" s="85"/>
      <c r="AM791" s="151" t="s">
        <v>19998</v>
      </c>
      <c r="AN791" s="15"/>
      <c r="AO791" s="166" t="s">
        <v>24720</v>
      </c>
      <c r="AP791" s="5">
        <f t="shared" si="13"/>
        <v>0</v>
      </c>
      <c r="AQ791" s="16"/>
      <c r="AR791" s="205">
        <v>1</v>
      </c>
      <c r="AS791" s="16"/>
      <c r="AT791" s="16"/>
      <c r="AU791" s="16"/>
      <c r="AV791" s="16"/>
      <c r="AW791" s="16"/>
      <c r="AX791" s="16"/>
    </row>
    <row r="792" spans="1:50" customFormat="1" ht="15.75" hidden="1" customHeight="1" x14ac:dyDescent="0.2">
      <c r="A792" s="7" t="s">
        <v>2238</v>
      </c>
      <c r="B792" s="3" t="s">
        <v>2239</v>
      </c>
      <c r="C792" s="85" t="s">
        <v>1716</v>
      </c>
      <c r="D792" s="85" t="s">
        <v>23566</v>
      </c>
      <c r="E792" s="41" t="s">
        <v>154</v>
      </c>
      <c r="F792" s="85" t="s">
        <v>14</v>
      </c>
      <c r="G792" s="85" t="s">
        <v>17</v>
      </c>
      <c r="H792" s="85" t="s">
        <v>20690</v>
      </c>
      <c r="I792" s="85" t="s">
        <v>21699</v>
      </c>
      <c r="J792" s="85" t="s">
        <v>105</v>
      </c>
      <c r="K792" s="7" t="s">
        <v>102</v>
      </c>
      <c r="L792" s="3" t="s">
        <v>322</v>
      </c>
      <c r="M792" s="3" t="s">
        <v>2240</v>
      </c>
      <c r="N792" s="41" t="s">
        <v>471</v>
      </c>
      <c r="O792" s="87">
        <v>68510</v>
      </c>
      <c r="P792" s="87">
        <v>48383</v>
      </c>
      <c r="Q792" s="87">
        <v>20127</v>
      </c>
      <c r="R792" s="87">
        <v>0</v>
      </c>
      <c r="S792" s="87"/>
      <c r="T792" s="87"/>
      <c r="U792" s="85">
        <v>2015</v>
      </c>
      <c r="V792" s="3" t="s">
        <v>471</v>
      </c>
      <c r="W792" s="3" t="s">
        <v>2239</v>
      </c>
      <c r="X792" s="3" t="s">
        <v>471</v>
      </c>
      <c r="Y792" s="1"/>
      <c r="Z792" s="6"/>
      <c r="AA792" s="11"/>
      <c r="AB792" s="123" t="s">
        <v>388</v>
      </c>
      <c r="AC792" s="124" t="s">
        <v>13039</v>
      </c>
      <c r="AD792" s="41" t="s">
        <v>2241</v>
      </c>
      <c r="AE792" s="83">
        <v>42038</v>
      </c>
      <c r="AF792" s="83">
        <v>42310</v>
      </c>
      <c r="AG792" s="41"/>
      <c r="AH792" s="41" t="s">
        <v>1721</v>
      </c>
      <c r="AI792" s="80" t="s">
        <v>2242</v>
      </c>
      <c r="AJ792" s="41"/>
      <c r="AK792" s="3"/>
      <c r="AL792" s="85"/>
      <c r="AM792" s="151" t="s">
        <v>19998</v>
      </c>
      <c r="AN792" s="15"/>
      <c r="AO792" s="166" t="s">
        <v>24720</v>
      </c>
      <c r="AP792" s="5">
        <f t="shared" si="13"/>
        <v>0</v>
      </c>
      <c r="AQ792" s="16"/>
      <c r="AR792" s="205">
        <v>1</v>
      </c>
      <c r="AS792" s="16"/>
      <c r="AT792" s="16"/>
      <c r="AU792" s="16"/>
      <c r="AV792" s="16"/>
      <c r="AW792" s="16"/>
      <c r="AX792" s="16"/>
    </row>
    <row r="793" spans="1:50" customFormat="1" ht="15.75" hidden="1" customHeight="1" x14ac:dyDescent="0.2">
      <c r="A793" s="7" t="s">
        <v>2243</v>
      </c>
      <c r="B793" s="3" t="s">
        <v>2244</v>
      </c>
      <c r="C793" s="85" t="s">
        <v>1716</v>
      </c>
      <c r="D793" s="85" t="s">
        <v>23566</v>
      </c>
      <c r="E793" s="41" t="s">
        <v>154</v>
      </c>
      <c r="F793" s="85" t="s">
        <v>14</v>
      </c>
      <c r="G793" s="85" t="s">
        <v>17</v>
      </c>
      <c r="H793" s="85" t="s">
        <v>20690</v>
      </c>
      <c r="I793" s="85" t="s">
        <v>21699</v>
      </c>
      <c r="J793" s="85" t="s">
        <v>105</v>
      </c>
      <c r="K793" s="7" t="s">
        <v>102</v>
      </c>
      <c r="L793" s="3" t="s">
        <v>219</v>
      </c>
      <c r="M793" s="3" t="s">
        <v>2245</v>
      </c>
      <c r="N793" s="41" t="s">
        <v>471</v>
      </c>
      <c r="O793" s="87">
        <v>74829</v>
      </c>
      <c r="P793" s="87">
        <v>60903</v>
      </c>
      <c r="Q793" s="87">
        <v>13926</v>
      </c>
      <c r="R793" s="87">
        <v>0</v>
      </c>
      <c r="S793" s="87"/>
      <c r="T793" s="87"/>
      <c r="U793" s="85">
        <v>2015</v>
      </c>
      <c r="V793" s="3" t="s">
        <v>471</v>
      </c>
      <c r="W793" s="3" t="s">
        <v>2244</v>
      </c>
      <c r="X793" s="3" t="s">
        <v>471</v>
      </c>
      <c r="Y793" s="1"/>
      <c r="Z793" s="6"/>
      <c r="AA793" s="11"/>
      <c r="AB793" s="123" t="s">
        <v>388</v>
      </c>
      <c r="AC793" s="124" t="s">
        <v>13039</v>
      </c>
      <c r="AD793" s="41" t="s">
        <v>23570</v>
      </c>
      <c r="AE793" s="83">
        <v>42038</v>
      </c>
      <c r="AF793" s="83">
        <v>42479</v>
      </c>
      <c r="AG793" s="41"/>
      <c r="AH793" s="41" t="s">
        <v>1721</v>
      </c>
      <c r="AI793" s="80" t="s">
        <v>2246</v>
      </c>
      <c r="AJ793" s="41"/>
      <c r="AK793" s="3"/>
      <c r="AL793" s="85"/>
      <c r="AM793" s="151" t="s">
        <v>19998</v>
      </c>
      <c r="AN793" s="15"/>
      <c r="AO793" s="166" t="s">
        <v>24720</v>
      </c>
      <c r="AP793" s="5">
        <f t="shared" si="13"/>
        <v>0</v>
      </c>
      <c r="AQ793" s="16"/>
      <c r="AR793" s="205">
        <v>1</v>
      </c>
      <c r="AS793" s="16"/>
      <c r="AT793" s="16"/>
      <c r="AU793" s="16"/>
      <c r="AV793" s="16"/>
      <c r="AW793" s="16"/>
      <c r="AX793" s="16"/>
    </row>
    <row r="794" spans="1:50" customFormat="1" ht="15.75" hidden="1" customHeight="1" x14ac:dyDescent="0.2">
      <c r="A794" s="7" t="s">
        <v>2247</v>
      </c>
      <c r="B794" s="3" t="s">
        <v>2248</v>
      </c>
      <c r="C794" s="85" t="s">
        <v>1716</v>
      </c>
      <c r="D794" s="85" t="s">
        <v>23566</v>
      </c>
      <c r="E794" s="41" t="s">
        <v>154</v>
      </c>
      <c r="F794" s="85" t="s">
        <v>14</v>
      </c>
      <c r="G794" s="85" t="s">
        <v>17</v>
      </c>
      <c r="H794" s="85" t="s">
        <v>20690</v>
      </c>
      <c r="I794" s="85" t="s">
        <v>21699</v>
      </c>
      <c r="J794" s="85" t="s">
        <v>105</v>
      </c>
      <c r="K794" s="7" t="s">
        <v>102</v>
      </c>
      <c r="L794" s="3" t="s">
        <v>286</v>
      </c>
      <c r="M794" s="3" t="s">
        <v>2249</v>
      </c>
      <c r="N794" s="41" t="s">
        <v>471</v>
      </c>
      <c r="O794" s="87">
        <v>125652</v>
      </c>
      <c r="P794" s="87">
        <v>64219</v>
      </c>
      <c r="Q794" s="87">
        <v>61433</v>
      </c>
      <c r="R794" s="87">
        <v>0</v>
      </c>
      <c r="S794" s="87"/>
      <c r="T794" s="87"/>
      <c r="U794" s="85">
        <v>2015</v>
      </c>
      <c r="V794" s="3" t="s">
        <v>471</v>
      </c>
      <c r="W794" s="3" t="s">
        <v>2248</v>
      </c>
      <c r="X794" s="3" t="s">
        <v>471</v>
      </c>
      <c r="Y794" s="1"/>
      <c r="Z794" s="6"/>
      <c r="AA794" s="11"/>
      <c r="AB794" s="123" t="s">
        <v>388</v>
      </c>
      <c r="AC794" s="124" t="s">
        <v>13039</v>
      </c>
      <c r="AD794" s="41" t="s">
        <v>23569</v>
      </c>
      <c r="AE794" s="83">
        <v>42038</v>
      </c>
      <c r="AF794" s="83">
        <v>42325</v>
      </c>
      <c r="AG794" s="41"/>
      <c r="AH794" s="41" t="s">
        <v>1721</v>
      </c>
      <c r="AI794" s="80" t="s">
        <v>2250</v>
      </c>
      <c r="AJ794" s="41"/>
      <c r="AK794" s="3"/>
      <c r="AL794" s="85"/>
      <c r="AM794" s="151" t="s">
        <v>19998</v>
      </c>
      <c r="AN794" s="15"/>
      <c r="AO794" s="166"/>
      <c r="AP794" s="5">
        <f t="shared" si="13"/>
        <v>0</v>
      </c>
      <c r="AQ794" s="16"/>
      <c r="AR794" s="205">
        <v>1</v>
      </c>
      <c r="AS794" s="16"/>
      <c r="AT794" s="16"/>
      <c r="AU794" s="16"/>
      <c r="AV794" s="16"/>
      <c r="AW794" s="16"/>
      <c r="AX794" s="16"/>
    </row>
    <row r="795" spans="1:50" customFormat="1" ht="15.75" hidden="1" customHeight="1" x14ac:dyDescent="0.2">
      <c r="A795" s="7" t="s">
        <v>2251</v>
      </c>
      <c r="B795" s="3" t="s">
        <v>2252</v>
      </c>
      <c r="C795" s="85" t="s">
        <v>1716</v>
      </c>
      <c r="D795" s="85" t="s">
        <v>23566</v>
      </c>
      <c r="E795" s="41" t="s">
        <v>110</v>
      </c>
      <c r="F795" s="85" t="s">
        <v>14</v>
      </c>
      <c r="G795" s="85" t="s">
        <v>17</v>
      </c>
      <c r="H795" s="85" t="s">
        <v>20690</v>
      </c>
      <c r="I795" s="85" t="s">
        <v>21699</v>
      </c>
      <c r="J795" s="85" t="s">
        <v>105</v>
      </c>
      <c r="K795" s="7" t="s">
        <v>102</v>
      </c>
      <c r="L795" s="3" t="s">
        <v>290</v>
      </c>
      <c r="M795" s="3" t="s">
        <v>2253</v>
      </c>
      <c r="N795" s="41" t="s">
        <v>471</v>
      </c>
      <c r="O795" s="87">
        <v>36268</v>
      </c>
      <c r="P795" s="87">
        <v>36268</v>
      </c>
      <c r="Q795" s="87">
        <v>0</v>
      </c>
      <c r="R795" s="87">
        <v>0</v>
      </c>
      <c r="S795" s="87"/>
      <c r="T795" s="87"/>
      <c r="U795" s="85">
        <v>2015</v>
      </c>
      <c r="V795" s="3" t="s">
        <v>471</v>
      </c>
      <c r="W795" s="3" t="s">
        <v>2254</v>
      </c>
      <c r="X795" s="3" t="s">
        <v>471</v>
      </c>
      <c r="Y795" s="1"/>
      <c r="Z795" s="6"/>
      <c r="AA795" s="11"/>
      <c r="AB795" s="123" t="s">
        <v>388</v>
      </c>
      <c r="AC795" s="124" t="s">
        <v>593</v>
      </c>
      <c r="AD795" s="41" t="s">
        <v>2255</v>
      </c>
      <c r="AE795" s="83">
        <v>42039</v>
      </c>
      <c r="AF795" s="83">
        <v>42446</v>
      </c>
      <c r="AG795" s="41"/>
      <c r="AH795" s="41" t="s">
        <v>1721</v>
      </c>
      <c r="AI795" s="80" t="s">
        <v>2256</v>
      </c>
      <c r="AJ795" s="41"/>
      <c r="AK795" s="3"/>
      <c r="AL795" s="85"/>
      <c r="AM795" s="151" t="s">
        <v>19998</v>
      </c>
      <c r="AN795" s="15"/>
      <c r="AO795" s="166"/>
      <c r="AP795" s="5">
        <f t="shared" si="13"/>
        <v>0</v>
      </c>
      <c r="AQ795" s="16"/>
      <c r="AR795" s="205">
        <v>1</v>
      </c>
      <c r="AS795" s="16"/>
      <c r="AT795" s="16"/>
      <c r="AU795" s="16"/>
      <c r="AV795" s="16"/>
      <c r="AW795" s="16"/>
      <c r="AX795" s="16"/>
    </row>
    <row r="796" spans="1:50" customFormat="1" ht="15.75" hidden="1" customHeight="1" x14ac:dyDescent="0.2">
      <c r="A796" s="7" t="s">
        <v>2257</v>
      </c>
      <c r="B796" s="3" t="s">
        <v>2258</v>
      </c>
      <c r="C796" s="85" t="s">
        <v>1716</v>
      </c>
      <c r="D796" s="85" t="s">
        <v>23566</v>
      </c>
      <c r="E796" s="41" t="s">
        <v>110</v>
      </c>
      <c r="F796" s="85" t="s">
        <v>14</v>
      </c>
      <c r="G796" s="85" t="s">
        <v>17</v>
      </c>
      <c r="H796" s="85" t="s">
        <v>20690</v>
      </c>
      <c r="I796" s="85" t="s">
        <v>21699</v>
      </c>
      <c r="J796" s="85" t="s">
        <v>105</v>
      </c>
      <c r="K796" s="7" t="s">
        <v>102</v>
      </c>
      <c r="L796" s="3" t="s">
        <v>290</v>
      </c>
      <c r="M796" s="3" t="s">
        <v>2253</v>
      </c>
      <c r="N796" s="41" t="s">
        <v>471</v>
      </c>
      <c r="O796" s="87">
        <v>60461</v>
      </c>
      <c r="P796" s="87">
        <v>60461</v>
      </c>
      <c r="Q796" s="87">
        <v>0</v>
      </c>
      <c r="R796" s="87">
        <v>0</v>
      </c>
      <c r="S796" s="87"/>
      <c r="T796" s="87"/>
      <c r="U796" s="85">
        <v>2015</v>
      </c>
      <c r="V796" s="3" t="s">
        <v>471</v>
      </c>
      <c r="W796" s="3" t="s">
        <v>2254</v>
      </c>
      <c r="X796" s="3" t="s">
        <v>471</v>
      </c>
      <c r="Y796" s="1"/>
      <c r="Z796" s="6"/>
      <c r="AA796" s="11"/>
      <c r="AB796" s="123" t="s">
        <v>388</v>
      </c>
      <c r="AC796" s="124" t="s">
        <v>593</v>
      </c>
      <c r="AD796" s="41" t="s">
        <v>2259</v>
      </c>
      <c r="AE796" s="83">
        <v>42039</v>
      </c>
      <c r="AF796" s="83">
        <v>42446</v>
      </c>
      <c r="AG796" s="41"/>
      <c r="AH796" s="41" t="s">
        <v>1721</v>
      </c>
      <c r="AI796" s="80" t="s">
        <v>2260</v>
      </c>
      <c r="AJ796" s="41"/>
      <c r="AK796" s="3"/>
      <c r="AL796" s="85"/>
      <c r="AM796" s="151" t="s">
        <v>19998</v>
      </c>
      <c r="AN796" s="15"/>
      <c r="AO796" s="166"/>
      <c r="AP796" s="5">
        <f t="shared" si="13"/>
        <v>0</v>
      </c>
      <c r="AQ796" s="16"/>
      <c r="AR796" s="205">
        <v>1</v>
      </c>
      <c r="AS796" s="16"/>
      <c r="AT796" s="16"/>
      <c r="AU796" s="16"/>
      <c r="AV796" s="16"/>
      <c r="AW796" s="16"/>
      <c r="AX796" s="16"/>
    </row>
    <row r="797" spans="1:50" customFormat="1" ht="15.75" hidden="1" customHeight="1" x14ac:dyDescent="0.2">
      <c r="A797" s="7" t="s">
        <v>2261</v>
      </c>
      <c r="B797" s="3" t="s">
        <v>2262</v>
      </c>
      <c r="C797" s="85" t="s">
        <v>1716</v>
      </c>
      <c r="D797" s="85" t="s">
        <v>23566</v>
      </c>
      <c r="E797" s="41" t="s">
        <v>110</v>
      </c>
      <c r="F797" s="85" t="s">
        <v>14</v>
      </c>
      <c r="G797" s="85" t="s">
        <v>17</v>
      </c>
      <c r="H797" s="85" t="s">
        <v>20690</v>
      </c>
      <c r="I797" s="85" t="s">
        <v>21699</v>
      </c>
      <c r="J797" s="85" t="s">
        <v>105</v>
      </c>
      <c r="K797" s="7" t="s">
        <v>102</v>
      </c>
      <c r="L797" s="3" t="s">
        <v>290</v>
      </c>
      <c r="M797" s="3" t="s">
        <v>2263</v>
      </c>
      <c r="N797" s="41" t="s">
        <v>471</v>
      </c>
      <c r="O797" s="87">
        <v>59593</v>
      </c>
      <c r="P797" s="87">
        <v>59593</v>
      </c>
      <c r="Q797" s="87">
        <v>0</v>
      </c>
      <c r="R797" s="87">
        <v>0</v>
      </c>
      <c r="S797" s="87"/>
      <c r="T797" s="87"/>
      <c r="U797" s="85">
        <v>2015</v>
      </c>
      <c r="V797" s="3" t="s">
        <v>471</v>
      </c>
      <c r="W797" s="3" t="s">
        <v>2254</v>
      </c>
      <c r="X797" s="3" t="s">
        <v>471</v>
      </c>
      <c r="Y797" s="1"/>
      <c r="Z797" s="6"/>
      <c r="AA797" s="11"/>
      <c r="AB797" s="123" t="s">
        <v>388</v>
      </c>
      <c r="AC797" s="124" t="s">
        <v>593</v>
      </c>
      <c r="AD797" s="41" t="s">
        <v>2264</v>
      </c>
      <c r="AE797" s="83">
        <v>42039</v>
      </c>
      <c r="AF797" s="83">
        <v>42446</v>
      </c>
      <c r="AG797" s="41"/>
      <c r="AH797" s="41" t="s">
        <v>1721</v>
      </c>
      <c r="AI797" s="80" t="s">
        <v>2265</v>
      </c>
      <c r="AJ797" s="41"/>
      <c r="AK797" s="3"/>
      <c r="AL797" s="85"/>
      <c r="AM797" s="151" t="s">
        <v>19998</v>
      </c>
      <c r="AN797" s="15"/>
      <c r="AO797" s="166"/>
      <c r="AP797" s="5">
        <f t="shared" si="13"/>
        <v>0</v>
      </c>
      <c r="AQ797" s="16"/>
      <c r="AR797" s="205">
        <v>1</v>
      </c>
      <c r="AS797" s="16"/>
      <c r="AT797" s="16"/>
      <c r="AU797" s="16"/>
      <c r="AV797" s="16"/>
      <c r="AW797" s="16"/>
      <c r="AX797" s="16"/>
    </row>
    <row r="798" spans="1:50" customFormat="1" ht="15.75" hidden="1" customHeight="1" x14ac:dyDescent="0.2">
      <c r="A798" s="7" t="s">
        <v>2266</v>
      </c>
      <c r="B798" s="3" t="s">
        <v>2267</v>
      </c>
      <c r="C798" s="85" t="s">
        <v>1716</v>
      </c>
      <c r="D798" s="85" t="s">
        <v>23566</v>
      </c>
      <c r="E798" s="41" t="s">
        <v>154</v>
      </c>
      <c r="F798" s="85" t="s">
        <v>14</v>
      </c>
      <c r="G798" s="85" t="s">
        <v>17</v>
      </c>
      <c r="H798" s="85" t="s">
        <v>20690</v>
      </c>
      <c r="I798" s="85" t="s">
        <v>21699</v>
      </c>
      <c r="J798" s="85" t="s">
        <v>105</v>
      </c>
      <c r="K798" s="7" t="s">
        <v>102</v>
      </c>
      <c r="L798" s="3" t="s">
        <v>637</v>
      </c>
      <c r="M798" s="3" t="s">
        <v>2268</v>
      </c>
      <c r="N798" s="41" t="s">
        <v>2269</v>
      </c>
      <c r="O798" s="87">
        <v>57837</v>
      </c>
      <c r="P798" s="87">
        <v>57837</v>
      </c>
      <c r="Q798" s="87">
        <v>0</v>
      </c>
      <c r="R798" s="87">
        <v>0</v>
      </c>
      <c r="S798" s="87"/>
      <c r="T798" s="87"/>
      <c r="U798" s="85">
        <v>2015</v>
      </c>
      <c r="V798" s="3" t="s">
        <v>2269</v>
      </c>
      <c r="W798" s="3" t="s">
        <v>2269</v>
      </c>
      <c r="X798" s="3" t="s">
        <v>392</v>
      </c>
      <c r="Y798" s="1"/>
      <c r="Z798" s="6"/>
      <c r="AA798" s="11"/>
      <c r="AB798" s="123" t="s">
        <v>388</v>
      </c>
      <c r="AC798" s="124" t="s">
        <v>13039</v>
      </c>
      <c r="AD798" s="41" t="s">
        <v>2270</v>
      </c>
      <c r="AE798" s="83">
        <v>42040</v>
      </c>
      <c r="AF798" s="83">
        <v>42464</v>
      </c>
      <c r="AG798" s="41"/>
      <c r="AH798" s="41" t="s">
        <v>1721</v>
      </c>
      <c r="AI798" s="80" t="s">
        <v>2271</v>
      </c>
      <c r="AJ798" s="41"/>
      <c r="AK798" s="3"/>
      <c r="AL798" s="85"/>
      <c r="AM798" s="151" t="s">
        <v>19998</v>
      </c>
      <c r="AN798" s="15"/>
      <c r="AO798" s="166"/>
      <c r="AP798" s="5">
        <f t="shared" si="13"/>
        <v>0</v>
      </c>
      <c r="AQ798" s="16"/>
      <c r="AR798" s="205">
        <v>1</v>
      </c>
      <c r="AS798" s="16"/>
      <c r="AT798" s="16"/>
      <c r="AU798" s="16"/>
      <c r="AV798" s="16"/>
      <c r="AW798" s="16"/>
      <c r="AX798" s="16"/>
    </row>
    <row r="799" spans="1:50" customFormat="1" ht="15.75" hidden="1" customHeight="1" x14ac:dyDescent="0.2">
      <c r="A799" s="7" t="s">
        <v>2272</v>
      </c>
      <c r="B799" s="3" t="s">
        <v>2273</v>
      </c>
      <c r="C799" s="85" t="s">
        <v>1716</v>
      </c>
      <c r="D799" s="85" t="s">
        <v>13090</v>
      </c>
      <c r="E799" s="41" t="s">
        <v>110</v>
      </c>
      <c r="F799" s="85" t="s">
        <v>34</v>
      </c>
      <c r="G799" s="85" t="s">
        <v>37</v>
      </c>
      <c r="H799" s="85" t="s">
        <v>20689</v>
      </c>
      <c r="I799" s="85" t="s">
        <v>21695</v>
      </c>
      <c r="J799" s="85" t="s">
        <v>105</v>
      </c>
      <c r="K799" s="7" t="s">
        <v>102</v>
      </c>
      <c r="L799" s="3" t="s">
        <v>202</v>
      </c>
      <c r="M799" s="3" t="s">
        <v>2274</v>
      </c>
      <c r="N799" s="41" t="s">
        <v>2275</v>
      </c>
      <c r="O799" s="87">
        <v>0</v>
      </c>
      <c r="P799" s="87">
        <v>0</v>
      </c>
      <c r="Q799" s="87">
        <v>0</v>
      </c>
      <c r="R799" s="87">
        <v>0</v>
      </c>
      <c r="S799" s="87"/>
      <c r="T799" s="87"/>
      <c r="U799" s="85" t="s">
        <v>112</v>
      </c>
      <c r="V799" s="3" t="s">
        <v>2275</v>
      </c>
      <c r="W799" s="3" t="s">
        <v>2276</v>
      </c>
      <c r="X799" s="3" t="s">
        <v>1707</v>
      </c>
      <c r="Y799" s="1"/>
      <c r="Z799" s="6"/>
      <c r="AA799" s="11"/>
      <c r="AB799" s="123" t="s">
        <v>1716</v>
      </c>
      <c r="AC799" s="124" t="s">
        <v>120</v>
      </c>
      <c r="AD799" s="41" t="s">
        <v>2277</v>
      </c>
      <c r="AE799" s="83">
        <v>42055</v>
      </c>
      <c r="AF799" s="83"/>
      <c r="AG799" s="41"/>
      <c r="AH799" s="41" t="s">
        <v>1737</v>
      </c>
      <c r="AI799" s="80" t="s">
        <v>2</v>
      </c>
      <c r="AJ799" s="41" t="s">
        <v>1731</v>
      </c>
      <c r="AK799" s="3"/>
      <c r="AL799" s="85"/>
      <c r="AM799" s="151" t="s">
        <v>19998</v>
      </c>
      <c r="AN799" s="15"/>
      <c r="AO799" s="166" t="s">
        <v>24720</v>
      </c>
      <c r="AP799" s="5">
        <f t="shared" si="13"/>
        <v>0</v>
      </c>
      <c r="AQ799" s="16"/>
      <c r="AR799" s="205">
        <v>1</v>
      </c>
      <c r="AS799" s="16"/>
      <c r="AT799" s="16"/>
      <c r="AU799" s="16"/>
      <c r="AV799" s="16"/>
      <c r="AW799" s="16"/>
      <c r="AX799" s="16"/>
    </row>
    <row r="800" spans="1:50" customFormat="1" ht="15.75" hidden="1" customHeight="1" x14ac:dyDescent="0.2">
      <c r="A800" s="7" t="s">
        <v>2278</v>
      </c>
      <c r="B800" s="3" t="s">
        <v>15371</v>
      </c>
      <c r="C800" s="85" t="s">
        <v>1716</v>
      </c>
      <c r="D800" s="85" t="s">
        <v>23566</v>
      </c>
      <c r="E800" s="41" t="s">
        <v>154</v>
      </c>
      <c r="F800" s="85" t="s">
        <v>34</v>
      </c>
      <c r="G800" s="85" t="s">
        <v>37</v>
      </c>
      <c r="H800" s="85" t="s">
        <v>20689</v>
      </c>
      <c r="I800" s="85" t="s">
        <v>21695</v>
      </c>
      <c r="J800" s="85" t="s">
        <v>105</v>
      </c>
      <c r="K800" s="7" t="s">
        <v>102</v>
      </c>
      <c r="L800" s="3" t="s">
        <v>341</v>
      </c>
      <c r="M800" s="3" t="s">
        <v>2279</v>
      </c>
      <c r="N800" s="41" t="s">
        <v>2280</v>
      </c>
      <c r="O800" s="87">
        <v>114923</v>
      </c>
      <c r="P800" s="87">
        <v>29374</v>
      </c>
      <c r="Q800" s="87">
        <v>85549</v>
      </c>
      <c r="R800" s="87">
        <v>27314</v>
      </c>
      <c r="S800" s="87"/>
      <c r="T800" s="87"/>
      <c r="U800" s="85">
        <v>2015</v>
      </c>
      <c r="V800" s="3" t="s">
        <v>2280</v>
      </c>
      <c r="W800" s="3" t="s">
        <v>2280</v>
      </c>
      <c r="X800" s="3" t="s">
        <v>1707</v>
      </c>
      <c r="Y800" s="1"/>
      <c r="Z800" s="6"/>
      <c r="AA800" s="11"/>
      <c r="AB800" s="123" t="s">
        <v>388</v>
      </c>
      <c r="AC800" s="124" t="s">
        <v>13039</v>
      </c>
      <c r="AD800" s="41" t="s">
        <v>2282</v>
      </c>
      <c r="AE800" s="83">
        <v>42047</v>
      </c>
      <c r="AF800" s="83">
        <v>42508</v>
      </c>
      <c r="AG800" s="41"/>
      <c r="AH800" s="41" t="s">
        <v>1737</v>
      </c>
      <c r="AI800" s="80" t="s">
        <v>2283</v>
      </c>
      <c r="AJ800" s="41" t="s">
        <v>1731</v>
      </c>
      <c r="AK800" s="3"/>
      <c r="AL800" s="85"/>
      <c r="AM800" s="151" t="s">
        <v>19998</v>
      </c>
      <c r="AN800" s="15"/>
      <c r="AO800" s="166"/>
      <c r="AP800" s="5">
        <f t="shared" si="13"/>
        <v>0</v>
      </c>
      <c r="AQ800" s="16"/>
      <c r="AR800" s="205">
        <v>1</v>
      </c>
      <c r="AS800" s="16"/>
      <c r="AT800" s="16"/>
      <c r="AU800" s="16"/>
      <c r="AV800" s="16"/>
      <c r="AW800" s="16"/>
      <c r="AX800" s="16"/>
    </row>
    <row r="801" spans="1:50" customFormat="1" ht="15.75" hidden="1" customHeight="1" x14ac:dyDescent="0.2">
      <c r="A801" s="7" t="s">
        <v>2284</v>
      </c>
      <c r="B801" s="3" t="s">
        <v>13044</v>
      </c>
      <c r="C801" s="85" t="s">
        <v>1716</v>
      </c>
      <c r="D801" s="85" t="s">
        <v>23566</v>
      </c>
      <c r="E801" s="41" t="s">
        <v>154</v>
      </c>
      <c r="F801" s="85" t="s">
        <v>14</v>
      </c>
      <c r="G801" s="85" t="s">
        <v>17</v>
      </c>
      <c r="H801" s="85" t="s">
        <v>20690</v>
      </c>
      <c r="I801" s="85" t="s">
        <v>21699</v>
      </c>
      <c r="J801" s="85" t="s">
        <v>105</v>
      </c>
      <c r="K801" s="7" t="s">
        <v>102</v>
      </c>
      <c r="L801" s="3" t="s">
        <v>314</v>
      </c>
      <c r="M801" s="3" t="s">
        <v>2285</v>
      </c>
      <c r="N801" s="41" t="s">
        <v>13045</v>
      </c>
      <c r="O801" s="87">
        <v>56165</v>
      </c>
      <c r="P801" s="87">
        <v>45639</v>
      </c>
      <c r="Q801" s="87">
        <v>10526</v>
      </c>
      <c r="R801" s="87">
        <v>0</v>
      </c>
      <c r="S801" s="87"/>
      <c r="T801" s="87"/>
      <c r="U801" s="85">
        <v>2014</v>
      </c>
      <c r="V801" s="3" t="s">
        <v>13045</v>
      </c>
      <c r="W801" s="3" t="s">
        <v>13045</v>
      </c>
      <c r="X801" s="3" t="s">
        <v>1707</v>
      </c>
      <c r="Y801" s="1" t="s">
        <v>472</v>
      </c>
      <c r="Z801" s="6"/>
      <c r="AA801" s="11"/>
      <c r="AB801" s="123" t="s">
        <v>388</v>
      </c>
      <c r="AC801" s="124" t="s">
        <v>13039</v>
      </c>
      <c r="AD801" s="41" t="s">
        <v>2286</v>
      </c>
      <c r="AE801" s="83">
        <v>42059</v>
      </c>
      <c r="AF801" s="83">
        <v>42313</v>
      </c>
      <c r="AG801" s="41"/>
      <c r="AH801" s="41" t="s">
        <v>1721</v>
      </c>
      <c r="AI801" s="80" t="s">
        <v>2287</v>
      </c>
      <c r="AJ801" s="41"/>
      <c r="AK801" s="3"/>
      <c r="AL801" s="85" t="s">
        <v>16233</v>
      </c>
      <c r="AM801" s="151" t="s">
        <v>19998</v>
      </c>
      <c r="AN801" s="15"/>
      <c r="AO801" s="166"/>
      <c r="AP801" s="5">
        <f t="shared" si="13"/>
        <v>0</v>
      </c>
      <c r="AQ801" s="16"/>
      <c r="AR801" s="205">
        <v>1</v>
      </c>
      <c r="AS801" s="16"/>
      <c r="AT801" s="16"/>
      <c r="AU801" s="16"/>
      <c r="AV801" s="16"/>
      <c r="AW801" s="16"/>
      <c r="AX801" s="16"/>
    </row>
    <row r="802" spans="1:50" customFormat="1" ht="15.75" hidden="1" customHeight="1" x14ac:dyDescent="0.2">
      <c r="A802" s="7" t="s">
        <v>2288</v>
      </c>
      <c r="B802" s="3" t="s">
        <v>13046</v>
      </c>
      <c r="C802" s="85" t="s">
        <v>1716</v>
      </c>
      <c r="D802" s="85" t="s">
        <v>23566</v>
      </c>
      <c r="E802" s="41" t="s">
        <v>154</v>
      </c>
      <c r="F802" s="85" t="s">
        <v>14</v>
      </c>
      <c r="G802" s="85" t="s">
        <v>17</v>
      </c>
      <c r="H802" s="85" t="s">
        <v>20690</v>
      </c>
      <c r="I802" s="85" t="s">
        <v>21699</v>
      </c>
      <c r="J802" s="85" t="s">
        <v>105</v>
      </c>
      <c r="K802" s="7" t="s">
        <v>102</v>
      </c>
      <c r="L802" s="3" t="s">
        <v>314</v>
      </c>
      <c r="M802" s="3" t="s">
        <v>2285</v>
      </c>
      <c r="N802" s="41" t="s">
        <v>13045</v>
      </c>
      <c r="O802" s="87">
        <v>32688</v>
      </c>
      <c r="P802" s="87">
        <v>29644</v>
      </c>
      <c r="Q802" s="87">
        <v>3044</v>
      </c>
      <c r="R802" s="87">
        <v>0</v>
      </c>
      <c r="S802" s="87"/>
      <c r="T802" s="87"/>
      <c r="U802" s="85">
        <v>2014</v>
      </c>
      <c r="V802" s="3" t="s">
        <v>13045</v>
      </c>
      <c r="W802" s="3" t="s">
        <v>13045</v>
      </c>
      <c r="X802" s="3" t="s">
        <v>1707</v>
      </c>
      <c r="Y802" s="1" t="s">
        <v>472</v>
      </c>
      <c r="Z802" s="6"/>
      <c r="AA802" s="11"/>
      <c r="AB802" s="123" t="s">
        <v>388</v>
      </c>
      <c r="AC802" s="124" t="s">
        <v>13039</v>
      </c>
      <c r="AD802" s="41" t="s">
        <v>2289</v>
      </c>
      <c r="AE802" s="83">
        <v>42059</v>
      </c>
      <c r="AF802" s="83">
        <v>42290</v>
      </c>
      <c r="AG802" s="41"/>
      <c r="AH802" s="41" t="s">
        <v>1721</v>
      </c>
      <c r="AI802" s="80" t="s">
        <v>2290</v>
      </c>
      <c r="AJ802" s="41"/>
      <c r="AK802" s="3"/>
      <c r="AL802" s="85" t="s">
        <v>16233</v>
      </c>
      <c r="AM802" s="151" t="s">
        <v>19998</v>
      </c>
      <c r="AN802" s="15"/>
      <c r="AO802" s="166" t="s">
        <v>24720</v>
      </c>
      <c r="AP802" s="5">
        <f t="shared" si="13"/>
        <v>0</v>
      </c>
      <c r="AQ802" s="16"/>
      <c r="AR802" s="205">
        <v>1</v>
      </c>
      <c r="AS802" s="16"/>
      <c r="AT802" s="16"/>
      <c r="AU802" s="16"/>
      <c r="AV802" s="16"/>
      <c r="AW802" s="16"/>
      <c r="AX802" s="16"/>
    </row>
    <row r="803" spans="1:50" customFormat="1" ht="15.75" hidden="1" customHeight="1" x14ac:dyDescent="0.2">
      <c r="A803" s="7" t="s">
        <v>2291</v>
      </c>
      <c r="B803" s="3" t="s">
        <v>2292</v>
      </c>
      <c r="C803" s="85" t="s">
        <v>1716</v>
      </c>
      <c r="D803" s="85" t="s">
        <v>23566</v>
      </c>
      <c r="E803" s="41" t="s">
        <v>154</v>
      </c>
      <c r="F803" s="85" t="s">
        <v>34</v>
      </c>
      <c r="G803" s="85" t="s">
        <v>37</v>
      </c>
      <c r="H803" s="85" t="s">
        <v>20689</v>
      </c>
      <c r="I803" s="85" t="s">
        <v>21695</v>
      </c>
      <c r="J803" s="85" t="s">
        <v>105</v>
      </c>
      <c r="K803" s="7" t="s">
        <v>102</v>
      </c>
      <c r="L803" s="3" t="s">
        <v>337</v>
      </c>
      <c r="M803" s="3" t="s">
        <v>2293</v>
      </c>
      <c r="N803" s="41" t="s">
        <v>2294</v>
      </c>
      <c r="O803" s="87">
        <v>22953</v>
      </c>
      <c r="P803" s="87">
        <v>22953</v>
      </c>
      <c r="Q803" s="87">
        <v>0</v>
      </c>
      <c r="R803" s="87">
        <v>5455</v>
      </c>
      <c r="S803" s="87"/>
      <c r="T803" s="87"/>
      <c r="U803" s="85">
        <v>2016</v>
      </c>
      <c r="V803" s="3" t="s">
        <v>2294</v>
      </c>
      <c r="W803" s="3" t="s">
        <v>2294</v>
      </c>
      <c r="X803" s="3" t="s">
        <v>1707</v>
      </c>
      <c r="Y803" s="1" t="s">
        <v>480</v>
      </c>
      <c r="Z803" s="6"/>
      <c r="AA803" s="11"/>
      <c r="AB803" s="123" t="s">
        <v>388</v>
      </c>
      <c r="AC803" s="124" t="s">
        <v>13039</v>
      </c>
      <c r="AD803" s="41" t="s">
        <v>2295</v>
      </c>
      <c r="AE803" s="83">
        <v>42058</v>
      </c>
      <c r="AF803" s="83">
        <v>43091</v>
      </c>
      <c r="AG803" s="41"/>
      <c r="AH803" s="41" t="s">
        <v>1737</v>
      </c>
      <c r="AI803" s="80" t="s">
        <v>2296</v>
      </c>
      <c r="AJ803" s="41" t="s">
        <v>2297</v>
      </c>
      <c r="AK803" s="3"/>
      <c r="AL803" s="85"/>
      <c r="AM803" s="151" t="s">
        <v>19998</v>
      </c>
      <c r="AN803" s="15"/>
      <c r="AO803" s="166"/>
      <c r="AP803" s="5">
        <f t="shared" si="13"/>
        <v>0</v>
      </c>
      <c r="AQ803" s="16"/>
      <c r="AR803" s="205">
        <v>1</v>
      </c>
      <c r="AS803" s="16"/>
      <c r="AT803" s="16"/>
      <c r="AU803" s="16"/>
      <c r="AV803" s="16"/>
      <c r="AW803" s="16"/>
      <c r="AX803" s="16"/>
    </row>
    <row r="804" spans="1:50" customFormat="1" ht="15.75" hidden="1" customHeight="1" x14ac:dyDescent="0.2">
      <c r="A804" s="7" t="s">
        <v>2298</v>
      </c>
      <c r="B804" s="3" t="s">
        <v>2299</v>
      </c>
      <c r="C804" s="85" t="s">
        <v>1716</v>
      </c>
      <c r="D804" s="85" t="s">
        <v>23566</v>
      </c>
      <c r="E804" s="41" t="s">
        <v>154</v>
      </c>
      <c r="F804" s="85" t="s">
        <v>14</v>
      </c>
      <c r="G804" s="85" t="s">
        <v>17</v>
      </c>
      <c r="H804" s="85" t="s">
        <v>20690</v>
      </c>
      <c r="I804" s="85" t="s">
        <v>21699</v>
      </c>
      <c r="J804" s="85" t="s">
        <v>105</v>
      </c>
      <c r="K804" s="7" t="s">
        <v>102</v>
      </c>
      <c r="L804" s="3" t="s">
        <v>219</v>
      </c>
      <c r="M804" s="3" t="s">
        <v>2300</v>
      </c>
      <c r="N804" s="41" t="s">
        <v>15372</v>
      </c>
      <c r="O804" s="87">
        <v>49058</v>
      </c>
      <c r="P804" s="87">
        <v>47743</v>
      </c>
      <c r="Q804" s="87">
        <v>1315</v>
      </c>
      <c r="R804" s="87">
        <v>0</v>
      </c>
      <c r="S804" s="87"/>
      <c r="T804" s="87"/>
      <c r="U804" s="85">
        <v>2015</v>
      </c>
      <c r="V804" s="3" t="s">
        <v>15372</v>
      </c>
      <c r="W804" s="3" t="s">
        <v>2302</v>
      </c>
      <c r="X804" s="3" t="s">
        <v>15373</v>
      </c>
      <c r="Y804" s="1"/>
      <c r="Z804" s="6"/>
      <c r="AA804" s="11"/>
      <c r="AB804" s="123" t="s">
        <v>388</v>
      </c>
      <c r="AC804" s="124" t="s">
        <v>13039</v>
      </c>
      <c r="AD804" s="41" t="s">
        <v>2304</v>
      </c>
      <c r="AE804" s="83">
        <v>42047</v>
      </c>
      <c r="AF804" s="83">
        <v>42956</v>
      </c>
      <c r="AG804" s="41"/>
      <c r="AH804" s="41" t="s">
        <v>1721</v>
      </c>
      <c r="AI804" s="80" t="s">
        <v>2305</v>
      </c>
      <c r="AJ804" s="41" t="s">
        <v>21747</v>
      </c>
      <c r="AK804" s="3"/>
      <c r="AL804" s="85" t="s">
        <v>16234</v>
      </c>
      <c r="AM804" s="151" t="s">
        <v>19998</v>
      </c>
      <c r="AN804" s="15"/>
      <c r="AO804" s="166"/>
      <c r="AP804" s="5">
        <f t="shared" si="13"/>
        <v>0</v>
      </c>
      <c r="AQ804" s="16"/>
      <c r="AR804" s="205">
        <v>1</v>
      </c>
      <c r="AS804" s="16"/>
      <c r="AT804" s="16"/>
      <c r="AU804" s="16"/>
      <c r="AV804" s="16"/>
      <c r="AW804" s="16"/>
      <c r="AX804" s="16"/>
    </row>
    <row r="805" spans="1:50" customFormat="1" ht="15.75" hidden="1" customHeight="1" x14ac:dyDescent="0.2">
      <c r="A805" s="7" t="s">
        <v>2306</v>
      </c>
      <c r="B805" s="3" t="s">
        <v>2307</v>
      </c>
      <c r="C805" s="85" t="s">
        <v>1716</v>
      </c>
      <c r="D805" s="85" t="s">
        <v>23566</v>
      </c>
      <c r="E805" s="41" t="s">
        <v>154</v>
      </c>
      <c r="F805" s="85" t="s">
        <v>14</v>
      </c>
      <c r="G805" s="85" t="s">
        <v>17</v>
      </c>
      <c r="H805" s="85" t="s">
        <v>20690</v>
      </c>
      <c r="I805" s="85" t="s">
        <v>21699</v>
      </c>
      <c r="J805" s="85" t="s">
        <v>105</v>
      </c>
      <c r="K805" s="7" t="s">
        <v>102</v>
      </c>
      <c r="L805" s="3" t="s">
        <v>106</v>
      </c>
      <c r="M805" s="3" t="s">
        <v>2308</v>
      </c>
      <c r="N805" s="41" t="s">
        <v>2309</v>
      </c>
      <c r="O805" s="87">
        <v>220747</v>
      </c>
      <c r="P805" s="87">
        <v>82560</v>
      </c>
      <c r="Q805" s="87">
        <v>138187</v>
      </c>
      <c r="R805" s="87">
        <v>0</v>
      </c>
      <c r="S805" s="87"/>
      <c r="T805" s="87"/>
      <c r="U805" s="85">
        <v>2017</v>
      </c>
      <c r="V805" s="3" t="s">
        <v>2309</v>
      </c>
      <c r="W805" s="3" t="s">
        <v>2309</v>
      </c>
      <c r="X805" s="3" t="s">
        <v>1707</v>
      </c>
      <c r="Y805" s="1"/>
      <c r="Z805" s="6"/>
      <c r="AA805" s="11"/>
      <c r="AB805" s="123" t="s">
        <v>388</v>
      </c>
      <c r="AC805" s="124" t="s">
        <v>13039</v>
      </c>
      <c r="AD805" s="41" t="s">
        <v>2310</v>
      </c>
      <c r="AE805" s="83">
        <v>42062</v>
      </c>
      <c r="AF805" s="83">
        <v>43276</v>
      </c>
      <c r="AG805" s="41"/>
      <c r="AH805" s="41" t="s">
        <v>1721</v>
      </c>
      <c r="AI805" s="80" t="s">
        <v>2311</v>
      </c>
      <c r="AJ805" s="41"/>
      <c r="AK805" s="3"/>
      <c r="AL805" s="85"/>
      <c r="AM805" s="151" t="s">
        <v>19998</v>
      </c>
      <c r="AN805" s="15"/>
      <c r="AO805" s="166"/>
      <c r="AP805" s="5">
        <f t="shared" si="13"/>
        <v>0</v>
      </c>
      <c r="AQ805" s="16"/>
      <c r="AR805" s="205">
        <v>1</v>
      </c>
      <c r="AS805" s="16"/>
      <c r="AT805" s="16"/>
      <c r="AU805" s="16"/>
      <c r="AV805" s="16"/>
      <c r="AW805" s="16"/>
      <c r="AX805" s="16"/>
    </row>
    <row r="806" spans="1:50" customFormat="1" ht="15.75" hidden="1" customHeight="1" x14ac:dyDescent="0.2">
      <c r="A806" s="7" t="s">
        <v>2312</v>
      </c>
      <c r="B806" s="3" t="s">
        <v>2313</v>
      </c>
      <c r="C806" s="85" t="s">
        <v>1716</v>
      </c>
      <c r="D806" s="85" t="s">
        <v>23566</v>
      </c>
      <c r="E806" s="41" t="s">
        <v>110</v>
      </c>
      <c r="F806" s="85" t="s">
        <v>14</v>
      </c>
      <c r="G806" s="85" t="s">
        <v>17</v>
      </c>
      <c r="H806" s="85" t="s">
        <v>20690</v>
      </c>
      <c r="I806" s="85" t="s">
        <v>21699</v>
      </c>
      <c r="J806" s="85" t="s">
        <v>105</v>
      </c>
      <c r="K806" s="7" t="s">
        <v>102</v>
      </c>
      <c r="L806" s="3" t="s">
        <v>227</v>
      </c>
      <c r="M806" s="3" t="s">
        <v>2314</v>
      </c>
      <c r="N806" s="41" t="s">
        <v>15370</v>
      </c>
      <c r="O806" s="87">
        <v>18283</v>
      </c>
      <c r="P806" s="87">
        <v>18283</v>
      </c>
      <c r="Q806" s="87">
        <v>0</v>
      </c>
      <c r="R806" s="87">
        <v>0</v>
      </c>
      <c r="S806" s="87"/>
      <c r="T806" s="87"/>
      <c r="U806" s="85">
        <v>2015</v>
      </c>
      <c r="V806" s="3" t="s">
        <v>15370</v>
      </c>
      <c r="W806" s="3" t="s">
        <v>1926</v>
      </c>
      <c r="X806" s="3" t="s">
        <v>1707</v>
      </c>
      <c r="Y806" s="1"/>
      <c r="Z806" s="6"/>
      <c r="AA806" s="11"/>
      <c r="AB806" s="123" t="s">
        <v>388</v>
      </c>
      <c r="AC806" s="124" t="s">
        <v>593</v>
      </c>
      <c r="AD806" s="41" t="s">
        <v>2315</v>
      </c>
      <c r="AE806" s="83">
        <v>42047</v>
      </c>
      <c r="AF806" s="83">
        <v>42501</v>
      </c>
      <c r="AG806" s="41"/>
      <c r="AH806" s="41" t="s">
        <v>1721</v>
      </c>
      <c r="AI806" s="80" t="s">
        <v>2316</v>
      </c>
      <c r="AJ806" s="41"/>
      <c r="AK806" s="3"/>
      <c r="AL806" s="85"/>
      <c r="AM806" s="151" t="s">
        <v>19998</v>
      </c>
      <c r="AN806" s="15"/>
      <c r="AO806" s="166"/>
      <c r="AP806" s="5">
        <f t="shared" si="13"/>
        <v>0</v>
      </c>
      <c r="AQ806" s="16"/>
      <c r="AR806" s="205">
        <v>1</v>
      </c>
      <c r="AS806" s="16"/>
      <c r="AT806" s="16"/>
      <c r="AU806" s="16"/>
      <c r="AV806" s="16"/>
      <c r="AW806" s="16"/>
      <c r="AX806" s="16"/>
    </row>
    <row r="807" spans="1:50" customFormat="1" ht="15.75" hidden="1" customHeight="1" x14ac:dyDescent="0.2">
      <c r="A807" s="7" t="s">
        <v>2317</v>
      </c>
      <c r="B807" s="3" t="s">
        <v>2318</v>
      </c>
      <c r="C807" s="85" t="s">
        <v>1716</v>
      </c>
      <c r="D807" s="85" t="s">
        <v>23566</v>
      </c>
      <c r="E807" s="41" t="s">
        <v>154</v>
      </c>
      <c r="F807" s="85" t="s">
        <v>14</v>
      </c>
      <c r="G807" s="85" t="s">
        <v>17</v>
      </c>
      <c r="H807" s="85" t="s">
        <v>20690</v>
      </c>
      <c r="I807" s="85" t="s">
        <v>21699</v>
      </c>
      <c r="J807" s="85" t="s">
        <v>105</v>
      </c>
      <c r="K807" s="7" t="s">
        <v>102</v>
      </c>
      <c r="L807" s="3" t="s">
        <v>227</v>
      </c>
      <c r="M807" s="3" t="s">
        <v>2319</v>
      </c>
      <c r="N807" s="41" t="s">
        <v>15370</v>
      </c>
      <c r="O807" s="87">
        <v>247126</v>
      </c>
      <c r="P807" s="87">
        <v>137659</v>
      </c>
      <c r="Q807" s="87">
        <v>109467</v>
      </c>
      <c r="R807" s="87">
        <v>0</v>
      </c>
      <c r="S807" s="87"/>
      <c r="T807" s="87"/>
      <c r="U807" s="85">
        <v>2016</v>
      </c>
      <c r="V807" s="3" t="s">
        <v>15370</v>
      </c>
      <c r="W807" s="3" t="s">
        <v>1926</v>
      </c>
      <c r="X807" s="3" t="s">
        <v>1707</v>
      </c>
      <c r="Y807" s="1"/>
      <c r="Z807" s="6"/>
      <c r="AA807" s="11"/>
      <c r="AB807" s="123" t="s">
        <v>388</v>
      </c>
      <c r="AC807" s="124" t="s">
        <v>13039</v>
      </c>
      <c r="AD807" s="41" t="s">
        <v>2320</v>
      </c>
      <c r="AE807" s="83">
        <v>42047</v>
      </c>
      <c r="AF807" s="83">
        <v>43091</v>
      </c>
      <c r="AG807" s="41"/>
      <c r="AH807" s="41" t="s">
        <v>1721</v>
      </c>
      <c r="AI807" s="80" t="s">
        <v>2321</v>
      </c>
      <c r="AJ807" s="41"/>
      <c r="AK807" s="3"/>
      <c r="AL807" s="85"/>
      <c r="AM807" s="151" t="s">
        <v>19998</v>
      </c>
      <c r="AN807" s="15"/>
      <c r="AO807" s="166"/>
      <c r="AP807" s="5">
        <f t="shared" si="13"/>
        <v>0</v>
      </c>
      <c r="AQ807" s="16"/>
      <c r="AR807" s="205">
        <v>1</v>
      </c>
      <c r="AS807" s="16"/>
      <c r="AT807" s="16"/>
      <c r="AU807" s="16"/>
      <c r="AV807" s="16"/>
      <c r="AW807" s="16"/>
      <c r="AX807" s="16"/>
    </row>
    <row r="808" spans="1:50" customFormat="1" ht="15.75" hidden="1" customHeight="1" x14ac:dyDescent="0.2">
      <c r="A808" s="7" t="s">
        <v>2322</v>
      </c>
      <c r="B808" s="3" t="s">
        <v>2323</v>
      </c>
      <c r="C808" s="85" t="s">
        <v>1716</v>
      </c>
      <c r="D808" s="85" t="s">
        <v>23566</v>
      </c>
      <c r="E808" s="41" t="s">
        <v>154</v>
      </c>
      <c r="F808" s="85" t="s">
        <v>34</v>
      </c>
      <c r="G808" s="85" t="s">
        <v>37</v>
      </c>
      <c r="H808" s="85" t="s">
        <v>20689</v>
      </c>
      <c r="I808" s="85" t="s">
        <v>21695</v>
      </c>
      <c r="J808" s="85" t="s">
        <v>105</v>
      </c>
      <c r="K808" s="7" t="s">
        <v>102</v>
      </c>
      <c r="L808" s="3" t="s">
        <v>106</v>
      </c>
      <c r="M808" s="3" t="s">
        <v>411</v>
      </c>
      <c r="N808" s="41" t="s">
        <v>2324</v>
      </c>
      <c r="O808" s="87">
        <v>1842069</v>
      </c>
      <c r="P808" s="87">
        <v>557614</v>
      </c>
      <c r="Q808" s="87">
        <v>1284455</v>
      </c>
      <c r="R808" s="87">
        <v>438465</v>
      </c>
      <c r="S808" s="87"/>
      <c r="T808" s="87"/>
      <c r="U808" s="85">
        <v>2015</v>
      </c>
      <c r="V808" s="3" t="s">
        <v>2324</v>
      </c>
      <c r="W808" s="3" t="s">
        <v>2325</v>
      </c>
      <c r="X808" s="3" t="s">
        <v>1707</v>
      </c>
      <c r="Y808" s="1"/>
      <c r="Z808" s="6"/>
      <c r="AA808" s="11"/>
      <c r="AB808" s="123" t="s">
        <v>388</v>
      </c>
      <c r="AC808" s="124" t="s">
        <v>13039</v>
      </c>
      <c r="AD808" s="41" t="s">
        <v>2326</v>
      </c>
      <c r="AE808" s="83">
        <v>42062</v>
      </c>
      <c r="AF808" s="83">
        <v>42712</v>
      </c>
      <c r="AG808" s="41"/>
      <c r="AH808" s="41" t="s">
        <v>1737</v>
      </c>
      <c r="AI808" s="80" t="s">
        <v>2327</v>
      </c>
      <c r="AJ808" s="41" t="s">
        <v>2328</v>
      </c>
      <c r="AK808" s="3"/>
      <c r="AL808" s="85"/>
      <c r="AM808" s="151" t="s">
        <v>19998</v>
      </c>
      <c r="AN808" s="15"/>
      <c r="AO808" s="166"/>
      <c r="AP808" s="5">
        <f t="shared" si="13"/>
        <v>0</v>
      </c>
      <c r="AQ808" s="16"/>
      <c r="AR808" s="205">
        <v>1</v>
      </c>
      <c r="AS808" s="16"/>
      <c r="AT808" s="16"/>
      <c r="AU808" s="16"/>
      <c r="AV808" s="16"/>
      <c r="AW808" s="16"/>
      <c r="AX808" s="16"/>
    </row>
    <row r="809" spans="1:50" customFormat="1" ht="15.75" hidden="1" customHeight="1" x14ac:dyDescent="0.2">
      <c r="A809" s="7" t="s">
        <v>2329</v>
      </c>
      <c r="B809" s="3" t="s">
        <v>2330</v>
      </c>
      <c r="C809" s="85" t="s">
        <v>1716</v>
      </c>
      <c r="D809" s="85" t="s">
        <v>23566</v>
      </c>
      <c r="E809" s="41" t="s">
        <v>154</v>
      </c>
      <c r="F809" s="85" t="s">
        <v>34</v>
      </c>
      <c r="G809" s="85" t="s">
        <v>37</v>
      </c>
      <c r="H809" s="85" t="s">
        <v>20689</v>
      </c>
      <c r="I809" s="85" t="s">
        <v>21695</v>
      </c>
      <c r="J809" s="85" t="s">
        <v>105</v>
      </c>
      <c r="K809" s="7" t="s">
        <v>102</v>
      </c>
      <c r="L809" s="3" t="s">
        <v>106</v>
      </c>
      <c r="M809" s="3" t="s">
        <v>2331</v>
      </c>
      <c r="N809" s="41" t="s">
        <v>3132</v>
      </c>
      <c r="O809" s="87">
        <v>739694</v>
      </c>
      <c r="P809" s="87">
        <v>0</v>
      </c>
      <c r="Q809" s="87">
        <v>739694</v>
      </c>
      <c r="R809" s="87">
        <v>175822</v>
      </c>
      <c r="S809" s="87"/>
      <c r="T809" s="87"/>
      <c r="U809" s="85">
        <v>2015</v>
      </c>
      <c r="V809" s="3" t="s">
        <v>3132</v>
      </c>
      <c r="W809" s="3" t="s">
        <v>3132</v>
      </c>
      <c r="X809" s="3" t="s">
        <v>2333</v>
      </c>
      <c r="Y809" s="1"/>
      <c r="Z809" s="6"/>
      <c r="AA809" s="11"/>
      <c r="AB809" s="123" t="s">
        <v>388</v>
      </c>
      <c r="AC809" s="124" t="s">
        <v>13039</v>
      </c>
      <c r="AD809" s="41" t="s">
        <v>2334</v>
      </c>
      <c r="AE809" s="83">
        <v>42059</v>
      </c>
      <c r="AF809" s="83">
        <v>42725</v>
      </c>
      <c r="AG809" s="41"/>
      <c r="AH809" s="41" t="s">
        <v>1737</v>
      </c>
      <c r="AI809" s="80" t="s">
        <v>2335</v>
      </c>
      <c r="AJ809" s="41"/>
      <c r="AK809" s="3"/>
      <c r="AL809" s="85"/>
      <c r="AM809" s="151" t="s">
        <v>19998</v>
      </c>
      <c r="AN809" s="15"/>
      <c r="AO809" s="166" t="s">
        <v>24720</v>
      </c>
      <c r="AP809" s="5">
        <f t="shared" si="13"/>
        <v>0</v>
      </c>
      <c r="AQ809" s="16"/>
      <c r="AR809" s="205">
        <v>1</v>
      </c>
      <c r="AS809" s="16"/>
      <c r="AT809" s="16"/>
      <c r="AU809" s="16"/>
      <c r="AV809" s="16"/>
      <c r="AW809" s="16"/>
      <c r="AX809" s="16"/>
    </row>
    <row r="810" spans="1:50" customFormat="1" ht="15.75" hidden="1" customHeight="1" x14ac:dyDescent="0.2">
      <c r="A810" s="7" t="s">
        <v>2336</v>
      </c>
      <c r="B810" s="3" t="s">
        <v>2337</v>
      </c>
      <c r="C810" s="85" t="s">
        <v>1716</v>
      </c>
      <c r="D810" s="85" t="s">
        <v>23566</v>
      </c>
      <c r="E810" s="41" t="s">
        <v>154</v>
      </c>
      <c r="F810" s="85" t="s">
        <v>34</v>
      </c>
      <c r="G810" s="85" t="s">
        <v>37</v>
      </c>
      <c r="H810" s="85" t="s">
        <v>20689</v>
      </c>
      <c r="I810" s="85" t="s">
        <v>21695</v>
      </c>
      <c r="J810" s="85" t="s">
        <v>105</v>
      </c>
      <c r="K810" s="7" t="s">
        <v>102</v>
      </c>
      <c r="L810" s="3" t="s">
        <v>106</v>
      </c>
      <c r="M810" s="3" t="s">
        <v>1111</v>
      </c>
      <c r="N810" s="41" t="s">
        <v>1756</v>
      </c>
      <c r="O810" s="87">
        <v>50337</v>
      </c>
      <c r="P810" s="87">
        <v>1371</v>
      </c>
      <c r="Q810" s="87">
        <v>48966</v>
      </c>
      <c r="R810" s="87">
        <v>11992</v>
      </c>
      <c r="S810" s="87"/>
      <c r="T810" s="87"/>
      <c r="U810" s="85">
        <v>2016</v>
      </c>
      <c r="V810" s="3" t="s">
        <v>1756</v>
      </c>
      <c r="W810" s="3" t="s">
        <v>1756</v>
      </c>
      <c r="X810" s="3" t="s">
        <v>2338</v>
      </c>
      <c r="Y810" s="1"/>
      <c r="Z810" s="6"/>
      <c r="AA810" s="11"/>
      <c r="AB810" s="123" t="s">
        <v>388</v>
      </c>
      <c r="AC810" s="124" t="s">
        <v>13039</v>
      </c>
      <c r="AD810" s="41" t="s">
        <v>2339</v>
      </c>
      <c r="AE810" s="83">
        <v>42062</v>
      </c>
      <c r="AF810" s="83">
        <v>43493</v>
      </c>
      <c r="AG810" s="41"/>
      <c r="AH810" s="41" t="s">
        <v>1737</v>
      </c>
      <c r="AI810" s="80" t="s">
        <v>2340</v>
      </c>
      <c r="AJ810" s="41"/>
      <c r="AK810" s="7" t="s">
        <v>2341</v>
      </c>
      <c r="AL810" s="85"/>
      <c r="AM810" s="151" t="s">
        <v>19998</v>
      </c>
      <c r="AN810" s="15"/>
      <c r="AO810" s="166" t="s">
        <v>24720</v>
      </c>
      <c r="AP810" s="5">
        <f t="shared" si="13"/>
        <v>0</v>
      </c>
      <c r="AQ810" s="16"/>
      <c r="AR810" s="205">
        <v>1</v>
      </c>
      <c r="AS810" s="16"/>
      <c r="AT810" s="16"/>
      <c r="AU810" s="16"/>
      <c r="AV810" s="16"/>
      <c r="AW810" s="16"/>
      <c r="AX810" s="16"/>
    </row>
    <row r="811" spans="1:50" customFormat="1" ht="15.75" hidden="1" customHeight="1" x14ac:dyDescent="0.2">
      <c r="A811" s="7" t="s">
        <v>2342</v>
      </c>
      <c r="B811" s="3" t="s">
        <v>2343</v>
      </c>
      <c r="C811" s="85" t="s">
        <v>1716</v>
      </c>
      <c r="D811" s="85" t="s">
        <v>23566</v>
      </c>
      <c r="E811" s="41" t="s">
        <v>154</v>
      </c>
      <c r="F811" s="85" t="s">
        <v>14</v>
      </c>
      <c r="G811" s="85" t="s">
        <v>17</v>
      </c>
      <c r="H811" s="85" t="s">
        <v>20690</v>
      </c>
      <c r="I811" s="85" t="s">
        <v>21699</v>
      </c>
      <c r="J811" s="85" t="s">
        <v>105</v>
      </c>
      <c r="K811" s="7" t="s">
        <v>102</v>
      </c>
      <c r="L811" s="3" t="s">
        <v>106</v>
      </c>
      <c r="M811" s="3" t="s">
        <v>2344</v>
      </c>
      <c r="N811" s="41" t="s">
        <v>2345</v>
      </c>
      <c r="O811" s="87">
        <v>20575</v>
      </c>
      <c r="P811" s="87">
        <v>5548</v>
      </c>
      <c r="Q811" s="87">
        <v>15027</v>
      </c>
      <c r="R811" s="87">
        <v>0</v>
      </c>
      <c r="S811" s="87"/>
      <c r="T811" s="87"/>
      <c r="U811" s="85">
        <v>2015</v>
      </c>
      <c r="V811" s="3" t="s">
        <v>2345</v>
      </c>
      <c r="W811" s="3" t="s">
        <v>2345</v>
      </c>
      <c r="X811" s="3" t="s">
        <v>1707</v>
      </c>
      <c r="Y811" s="1"/>
      <c r="Z811" s="6"/>
      <c r="AA811" s="11"/>
      <c r="AB811" s="123" t="s">
        <v>388</v>
      </c>
      <c r="AC811" s="124" t="s">
        <v>13039</v>
      </c>
      <c r="AD811" s="41" t="s">
        <v>2346</v>
      </c>
      <c r="AE811" s="83">
        <v>42060</v>
      </c>
      <c r="AF811" s="83">
        <v>42836</v>
      </c>
      <c r="AG811" s="170"/>
      <c r="AH811" s="41" t="s">
        <v>1721</v>
      </c>
      <c r="AI811" s="80" t="s">
        <v>2347</v>
      </c>
      <c r="AJ811" s="41"/>
      <c r="AK811" s="3"/>
      <c r="AL811" s="85"/>
      <c r="AM811" s="151" t="s">
        <v>19998</v>
      </c>
      <c r="AN811" s="15"/>
      <c r="AO811" s="166"/>
      <c r="AP811" s="5">
        <f t="shared" si="13"/>
        <v>0</v>
      </c>
      <c r="AQ811" s="16"/>
      <c r="AR811" s="205">
        <v>1</v>
      </c>
      <c r="AS811" s="16"/>
      <c r="AT811" s="16"/>
      <c r="AU811" s="16"/>
      <c r="AV811" s="16"/>
      <c r="AW811" s="16"/>
      <c r="AX811" s="16"/>
    </row>
    <row r="812" spans="1:50" customFormat="1" ht="15.75" hidden="1" customHeight="1" x14ac:dyDescent="0.2">
      <c r="A812" s="7" t="s">
        <v>2348</v>
      </c>
      <c r="B812" s="3" t="s">
        <v>1761</v>
      </c>
      <c r="C812" s="85" t="s">
        <v>1716</v>
      </c>
      <c r="D812" s="85" t="s">
        <v>23566</v>
      </c>
      <c r="E812" s="41" t="s">
        <v>154</v>
      </c>
      <c r="F812" s="85" t="s">
        <v>14</v>
      </c>
      <c r="G812" s="85" t="s">
        <v>17</v>
      </c>
      <c r="H812" s="85" t="s">
        <v>20690</v>
      </c>
      <c r="I812" s="85" t="s">
        <v>21699</v>
      </c>
      <c r="J812" s="85" t="s">
        <v>105</v>
      </c>
      <c r="K812" s="7" t="s">
        <v>102</v>
      </c>
      <c r="L812" s="3" t="s">
        <v>219</v>
      </c>
      <c r="M812" s="3" t="s">
        <v>1762</v>
      </c>
      <c r="N812" s="41" t="s">
        <v>1761</v>
      </c>
      <c r="O812" s="87">
        <v>92661</v>
      </c>
      <c r="P812" s="87">
        <v>92661</v>
      </c>
      <c r="Q812" s="87">
        <v>0</v>
      </c>
      <c r="R812" s="87">
        <v>0</v>
      </c>
      <c r="S812" s="87"/>
      <c r="T812" s="87"/>
      <c r="U812" s="85">
        <v>2016</v>
      </c>
      <c r="V812" s="3" t="s">
        <v>1761</v>
      </c>
      <c r="W812" s="3" t="s">
        <v>1761</v>
      </c>
      <c r="X812" s="3" t="s">
        <v>2303</v>
      </c>
      <c r="Y812" s="1"/>
      <c r="Z812" s="6"/>
      <c r="AA812" s="11"/>
      <c r="AB812" s="123" t="s">
        <v>388</v>
      </c>
      <c r="AC812" s="124" t="s">
        <v>13039</v>
      </c>
      <c r="AD812" s="41" t="s">
        <v>2349</v>
      </c>
      <c r="AE812" s="83">
        <v>42058</v>
      </c>
      <c r="AF812" s="83">
        <v>42867</v>
      </c>
      <c r="AG812" s="41"/>
      <c r="AH812" s="41" t="s">
        <v>1721</v>
      </c>
      <c r="AI812" s="80" t="s">
        <v>2350</v>
      </c>
      <c r="AJ812" s="41"/>
      <c r="AK812" s="3"/>
      <c r="AL812" s="85"/>
      <c r="AM812" s="151" t="s">
        <v>19998</v>
      </c>
      <c r="AN812" s="15"/>
      <c r="AO812" s="166"/>
      <c r="AP812" s="5">
        <f t="shared" si="13"/>
        <v>0</v>
      </c>
      <c r="AQ812" s="16"/>
      <c r="AR812" s="205">
        <v>1</v>
      </c>
      <c r="AS812" s="16"/>
      <c r="AT812" s="16"/>
      <c r="AU812" s="16"/>
      <c r="AV812" s="16"/>
      <c r="AW812" s="16"/>
      <c r="AX812" s="16"/>
    </row>
    <row r="813" spans="1:50" customFormat="1" ht="15.75" hidden="1" customHeight="1" x14ac:dyDescent="0.2">
      <c r="A813" s="7" t="s">
        <v>2351</v>
      </c>
      <c r="B813" s="3" t="s">
        <v>2352</v>
      </c>
      <c r="C813" s="85" t="s">
        <v>1716</v>
      </c>
      <c r="D813" s="85" t="s">
        <v>13090</v>
      </c>
      <c r="E813" s="41" t="s">
        <v>1800</v>
      </c>
      <c r="F813" s="85" t="s">
        <v>23</v>
      </c>
      <c r="G813" s="85" t="s">
        <v>29</v>
      </c>
      <c r="H813" s="85" t="s">
        <v>20690</v>
      </c>
      <c r="I813" s="132"/>
      <c r="J813" s="85" t="s">
        <v>105</v>
      </c>
      <c r="K813" s="7" t="s">
        <v>102</v>
      </c>
      <c r="L813" s="3" t="s">
        <v>175</v>
      </c>
      <c r="M813" s="3" t="s">
        <v>389</v>
      </c>
      <c r="N813" s="41" t="s">
        <v>1706</v>
      </c>
      <c r="O813" s="87">
        <v>0</v>
      </c>
      <c r="P813" s="87">
        <v>0</v>
      </c>
      <c r="Q813" s="87">
        <v>0</v>
      </c>
      <c r="R813" s="87">
        <v>0</v>
      </c>
      <c r="S813" s="87"/>
      <c r="T813" s="87"/>
      <c r="U813" s="85" t="s">
        <v>112</v>
      </c>
      <c r="V813" s="3" t="s">
        <v>1706</v>
      </c>
      <c r="W813" s="3" t="s">
        <v>1706</v>
      </c>
      <c r="X813" s="3" t="s">
        <v>1707</v>
      </c>
      <c r="Y813" s="1"/>
      <c r="Z813" s="6"/>
      <c r="AA813" s="11"/>
      <c r="AB813" s="123" t="s">
        <v>1716</v>
      </c>
      <c r="AC813" s="124" t="s">
        <v>120</v>
      </c>
      <c r="AD813" s="41" t="s">
        <v>2353</v>
      </c>
      <c r="AE813" s="83">
        <v>42059</v>
      </c>
      <c r="AF813" s="83"/>
      <c r="AG813" s="41"/>
      <c r="AH813" s="41" t="s">
        <v>1708</v>
      </c>
      <c r="AI813" s="80" t="s">
        <v>2</v>
      </c>
      <c r="AJ813" s="41" t="s">
        <v>408</v>
      </c>
      <c r="AK813" s="3"/>
      <c r="AL813" s="85"/>
      <c r="AM813" s="151" t="s">
        <v>19998</v>
      </c>
      <c r="AN813" s="15"/>
      <c r="AO813" s="166"/>
      <c r="AP813" s="5">
        <f t="shared" si="13"/>
        <v>0</v>
      </c>
      <c r="AQ813" s="16"/>
      <c r="AR813" s="205">
        <v>1</v>
      </c>
      <c r="AS813" s="16"/>
      <c r="AT813" s="16"/>
      <c r="AU813" s="16"/>
      <c r="AV813" s="16"/>
      <c r="AW813" s="16"/>
      <c r="AX813" s="16"/>
    </row>
    <row r="814" spans="1:50" customFormat="1" ht="15.75" hidden="1" customHeight="1" x14ac:dyDescent="0.2">
      <c r="A814" s="7" t="s">
        <v>2354</v>
      </c>
      <c r="B814" s="3" t="s">
        <v>1783</v>
      </c>
      <c r="C814" s="85" t="s">
        <v>1716</v>
      </c>
      <c r="D814" s="85" t="s">
        <v>23566</v>
      </c>
      <c r="E814" s="41" t="s">
        <v>154</v>
      </c>
      <c r="F814" s="85" t="s">
        <v>14</v>
      </c>
      <c r="G814" s="85" t="s">
        <v>17</v>
      </c>
      <c r="H814" s="85" t="s">
        <v>20690</v>
      </c>
      <c r="I814" s="85" t="s">
        <v>21699</v>
      </c>
      <c r="J814" s="85" t="s">
        <v>105</v>
      </c>
      <c r="K814" s="7" t="s">
        <v>102</v>
      </c>
      <c r="L814" s="3" t="s">
        <v>314</v>
      </c>
      <c r="M814" s="3" t="s">
        <v>2355</v>
      </c>
      <c r="N814" s="41" t="s">
        <v>471</v>
      </c>
      <c r="O814" s="87">
        <v>79269</v>
      </c>
      <c r="P814" s="87">
        <v>37591</v>
      </c>
      <c r="Q814" s="87">
        <v>41678</v>
      </c>
      <c r="R814" s="87">
        <v>0</v>
      </c>
      <c r="S814" s="87"/>
      <c r="T814" s="87"/>
      <c r="U814" s="85">
        <v>2015</v>
      </c>
      <c r="V814" s="3" t="s">
        <v>471</v>
      </c>
      <c r="W814" s="3" t="s">
        <v>2356</v>
      </c>
      <c r="X814" s="3" t="s">
        <v>471</v>
      </c>
      <c r="Y814" s="1"/>
      <c r="Z814" s="6"/>
      <c r="AA814" s="11"/>
      <c r="AB814" s="123" t="s">
        <v>388</v>
      </c>
      <c r="AC814" s="124" t="s">
        <v>13039</v>
      </c>
      <c r="AD814" s="41" t="s">
        <v>2357</v>
      </c>
      <c r="AE814" s="83">
        <v>42062</v>
      </c>
      <c r="AF814" s="83">
        <v>42481</v>
      </c>
      <c r="AG814" s="41"/>
      <c r="AH814" s="41" t="s">
        <v>1721</v>
      </c>
      <c r="AI814" s="80" t="s">
        <v>2358</v>
      </c>
      <c r="AJ814" s="41"/>
      <c r="AK814" s="3"/>
      <c r="AL814" s="85"/>
      <c r="AM814" s="151" t="s">
        <v>19998</v>
      </c>
      <c r="AN814" s="15"/>
      <c r="AO814" s="166"/>
      <c r="AP814" s="5">
        <f t="shared" si="13"/>
        <v>0</v>
      </c>
      <c r="AQ814" s="16"/>
      <c r="AR814" s="205">
        <v>1</v>
      </c>
      <c r="AS814" s="16"/>
      <c r="AT814" s="16"/>
      <c r="AU814" s="16"/>
      <c r="AV814" s="16"/>
      <c r="AW814" s="16"/>
      <c r="AX814" s="16"/>
    </row>
    <row r="815" spans="1:50" customFormat="1" ht="15.75" hidden="1" customHeight="1" x14ac:dyDescent="0.2">
      <c r="A815" s="7" t="s">
        <v>2359</v>
      </c>
      <c r="B815" s="3" t="s">
        <v>2360</v>
      </c>
      <c r="C815" s="85" t="s">
        <v>1716</v>
      </c>
      <c r="D815" s="85" t="s">
        <v>23566</v>
      </c>
      <c r="E815" s="41" t="s">
        <v>154</v>
      </c>
      <c r="F815" s="85" t="s">
        <v>14</v>
      </c>
      <c r="G815" s="85" t="s">
        <v>17</v>
      </c>
      <c r="H815" s="85" t="s">
        <v>20690</v>
      </c>
      <c r="I815" s="85" t="s">
        <v>21699</v>
      </c>
      <c r="J815" s="85" t="s">
        <v>105</v>
      </c>
      <c r="K815" s="7" t="s">
        <v>102</v>
      </c>
      <c r="L815" s="3" t="s">
        <v>677</v>
      </c>
      <c r="M815" s="3" t="s">
        <v>2361</v>
      </c>
      <c r="N815" s="41" t="s">
        <v>471</v>
      </c>
      <c r="O815" s="87">
        <v>26642</v>
      </c>
      <c r="P815" s="87">
        <v>26642</v>
      </c>
      <c r="Q815" s="87">
        <v>0</v>
      </c>
      <c r="R815" s="87">
        <v>0</v>
      </c>
      <c r="S815" s="87"/>
      <c r="T815" s="87"/>
      <c r="U815" s="85">
        <v>2015</v>
      </c>
      <c r="V815" s="3" t="s">
        <v>471</v>
      </c>
      <c r="W815" s="3" t="s">
        <v>2362</v>
      </c>
      <c r="X815" s="3" t="s">
        <v>471</v>
      </c>
      <c r="Y815" s="1"/>
      <c r="Z815" s="6"/>
      <c r="AA815" s="11"/>
      <c r="AB815" s="123" t="s">
        <v>388</v>
      </c>
      <c r="AC815" s="124" t="s">
        <v>13039</v>
      </c>
      <c r="AD815" s="41" t="s">
        <v>2363</v>
      </c>
      <c r="AE815" s="83">
        <v>42060</v>
      </c>
      <c r="AF815" s="83">
        <v>42551</v>
      </c>
      <c r="AG815" s="41"/>
      <c r="AH815" s="41" t="s">
        <v>1721</v>
      </c>
      <c r="AI815" s="80" t="s">
        <v>2364</v>
      </c>
      <c r="AJ815" s="41"/>
      <c r="AK815" s="3"/>
      <c r="AL815" s="85"/>
      <c r="AM815" s="151" t="s">
        <v>19998</v>
      </c>
      <c r="AN815" s="15"/>
      <c r="AO815" s="166" t="s">
        <v>24720</v>
      </c>
      <c r="AP815" s="5">
        <f t="shared" si="13"/>
        <v>0</v>
      </c>
      <c r="AQ815" s="16"/>
      <c r="AR815" s="205">
        <v>1</v>
      </c>
      <c r="AS815" s="16"/>
      <c r="AT815" s="16"/>
      <c r="AU815" s="16"/>
      <c r="AV815" s="16"/>
      <c r="AW815" s="16"/>
      <c r="AX815" s="16"/>
    </row>
    <row r="816" spans="1:50" customFormat="1" ht="15.75" hidden="1" customHeight="1" x14ac:dyDescent="0.2">
      <c r="A816" s="7" t="s">
        <v>2365</v>
      </c>
      <c r="B816" s="3" t="s">
        <v>2366</v>
      </c>
      <c r="C816" s="85" t="s">
        <v>1716</v>
      </c>
      <c r="D816" s="85" t="s">
        <v>23566</v>
      </c>
      <c r="E816" s="41" t="s">
        <v>154</v>
      </c>
      <c r="F816" s="85" t="s">
        <v>34</v>
      </c>
      <c r="G816" s="85" t="s">
        <v>37</v>
      </c>
      <c r="H816" s="85" t="s">
        <v>20689</v>
      </c>
      <c r="I816" s="85" t="s">
        <v>21695</v>
      </c>
      <c r="J816" s="85" t="s">
        <v>105</v>
      </c>
      <c r="K816" s="7" t="s">
        <v>102</v>
      </c>
      <c r="L816" s="3" t="s">
        <v>677</v>
      </c>
      <c r="M816" s="3" t="s">
        <v>2367</v>
      </c>
      <c r="N816" s="41" t="s">
        <v>679</v>
      </c>
      <c r="O816" s="87">
        <v>201819</v>
      </c>
      <c r="P816" s="87">
        <v>201819</v>
      </c>
      <c r="Q816" s="87">
        <v>0</v>
      </c>
      <c r="R816" s="87">
        <v>48072</v>
      </c>
      <c r="S816" s="87"/>
      <c r="T816" s="87"/>
      <c r="U816" s="85">
        <v>2016</v>
      </c>
      <c r="V816" s="3" t="s">
        <v>679</v>
      </c>
      <c r="W816" s="3" t="s">
        <v>679</v>
      </c>
      <c r="X816" s="3" t="s">
        <v>1707</v>
      </c>
      <c r="Y816" s="1" t="s">
        <v>554</v>
      </c>
      <c r="Z816" s="6"/>
      <c r="AA816" s="11"/>
      <c r="AB816" s="123" t="s">
        <v>388</v>
      </c>
      <c r="AC816" s="124" t="s">
        <v>13039</v>
      </c>
      <c r="AD816" s="41" t="s">
        <v>2368</v>
      </c>
      <c r="AE816" s="83">
        <v>42062</v>
      </c>
      <c r="AF816" s="83">
        <v>43110</v>
      </c>
      <c r="AG816" s="41"/>
      <c r="AH816" s="41" t="s">
        <v>1737</v>
      </c>
      <c r="AI816" s="80" t="s">
        <v>2369</v>
      </c>
      <c r="AJ816" s="41" t="s">
        <v>2370</v>
      </c>
      <c r="AK816" s="3" t="s">
        <v>16401</v>
      </c>
      <c r="AL816" s="85"/>
      <c r="AM816" s="151" t="s">
        <v>19998</v>
      </c>
      <c r="AN816" s="15"/>
      <c r="AO816" s="166" t="s">
        <v>24720</v>
      </c>
      <c r="AP816" s="5">
        <f t="shared" si="13"/>
        <v>0</v>
      </c>
      <c r="AQ816" s="16"/>
      <c r="AR816" s="205">
        <v>1</v>
      </c>
      <c r="AS816" s="16"/>
      <c r="AT816" s="16"/>
      <c r="AU816" s="16"/>
      <c r="AV816" s="16"/>
      <c r="AW816" s="16"/>
      <c r="AX816" s="16"/>
    </row>
    <row r="817" spans="1:50" customFormat="1" ht="15.75" hidden="1" customHeight="1" x14ac:dyDescent="0.2">
      <c r="A817" s="7" t="s">
        <v>2371</v>
      </c>
      <c r="B817" s="3" t="s">
        <v>2372</v>
      </c>
      <c r="C817" s="85" t="s">
        <v>1716</v>
      </c>
      <c r="D817" s="85" t="s">
        <v>23566</v>
      </c>
      <c r="E817" s="41" t="s">
        <v>154</v>
      </c>
      <c r="F817" s="85" t="s">
        <v>14</v>
      </c>
      <c r="G817" s="85" t="s">
        <v>17</v>
      </c>
      <c r="H817" s="85" t="s">
        <v>20690</v>
      </c>
      <c r="I817" s="85" t="s">
        <v>21699</v>
      </c>
      <c r="J817" s="85" t="s">
        <v>105</v>
      </c>
      <c r="K817" s="7" t="s">
        <v>102</v>
      </c>
      <c r="L817" s="3" t="s">
        <v>106</v>
      </c>
      <c r="M817" s="3" t="s">
        <v>2373</v>
      </c>
      <c r="N817" s="41" t="s">
        <v>2374</v>
      </c>
      <c r="O817" s="87">
        <v>70455</v>
      </c>
      <c r="P817" s="87">
        <v>52124</v>
      </c>
      <c r="Q817" s="87">
        <v>18331</v>
      </c>
      <c r="R817" s="87">
        <v>0</v>
      </c>
      <c r="S817" s="87"/>
      <c r="T817" s="87"/>
      <c r="U817" s="85">
        <v>2015</v>
      </c>
      <c r="V817" s="3" t="s">
        <v>2374</v>
      </c>
      <c r="W817" s="3" t="s">
        <v>16402</v>
      </c>
      <c r="X817" s="3" t="s">
        <v>2303</v>
      </c>
      <c r="Y817" s="1"/>
      <c r="Z817" s="6"/>
      <c r="AA817" s="11"/>
      <c r="AB817" s="123" t="s">
        <v>388</v>
      </c>
      <c r="AC817" s="124" t="s">
        <v>13039</v>
      </c>
      <c r="AD817" s="41" t="s">
        <v>2375</v>
      </c>
      <c r="AE817" s="83">
        <v>42060</v>
      </c>
      <c r="AF817" s="83">
        <v>42725</v>
      </c>
      <c r="AG817" s="41"/>
      <c r="AH817" s="41" t="s">
        <v>1721</v>
      </c>
      <c r="AI817" s="80" t="s">
        <v>2376</v>
      </c>
      <c r="AJ817" s="41"/>
      <c r="AK817" s="3"/>
      <c r="AL817" s="85"/>
      <c r="AM817" s="151" t="s">
        <v>19998</v>
      </c>
      <c r="AN817" s="15"/>
      <c r="AO817" s="166"/>
      <c r="AP817" s="5">
        <f t="shared" si="13"/>
        <v>0</v>
      </c>
      <c r="AQ817" s="16"/>
      <c r="AR817" s="205">
        <v>1</v>
      </c>
      <c r="AS817" s="16"/>
      <c r="AT817" s="16"/>
      <c r="AU817" s="16"/>
      <c r="AV817" s="16"/>
      <c r="AW817" s="16"/>
      <c r="AX817" s="16"/>
    </row>
    <row r="818" spans="1:50" customFormat="1" ht="15.75" hidden="1" customHeight="1" x14ac:dyDescent="0.2">
      <c r="A818" s="7" t="s">
        <v>2377</v>
      </c>
      <c r="B818" s="3" t="s">
        <v>2378</v>
      </c>
      <c r="C818" s="85" t="s">
        <v>1716</v>
      </c>
      <c r="D818" s="85" t="s">
        <v>23566</v>
      </c>
      <c r="E818" s="41" t="s">
        <v>154</v>
      </c>
      <c r="F818" s="85" t="s">
        <v>14</v>
      </c>
      <c r="G818" s="85" t="s">
        <v>17</v>
      </c>
      <c r="H818" s="85" t="s">
        <v>20690</v>
      </c>
      <c r="I818" s="85" t="s">
        <v>21699</v>
      </c>
      <c r="J818" s="85" t="s">
        <v>105</v>
      </c>
      <c r="K818" s="7" t="s">
        <v>102</v>
      </c>
      <c r="L818" s="3" t="s">
        <v>227</v>
      </c>
      <c r="M818" s="3" t="s">
        <v>2379</v>
      </c>
      <c r="N818" s="41" t="s">
        <v>2380</v>
      </c>
      <c r="O818" s="87">
        <v>105028</v>
      </c>
      <c r="P818" s="87">
        <v>67304</v>
      </c>
      <c r="Q818" s="87">
        <v>37724</v>
      </c>
      <c r="R818" s="87">
        <v>0</v>
      </c>
      <c r="S818" s="87"/>
      <c r="T818" s="87"/>
      <c r="U818" s="85">
        <v>2014</v>
      </c>
      <c r="V818" s="3" t="s">
        <v>2380</v>
      </c>
      <c r="W818" s="3" t="s">
        <v>2380</v>
      </c>
      <c r="X818" s="3" t="s">
        <v>2303</v>
      </c>
      <c r="Y818" s="1" t="s">
        <v>1819</v>
      </c>
      <c r="Z818" s="6"/>
      <c r="AA818" s="11"/>
      <c r="AB818" s="123" t="s">
        <v>388</v>
      </c>
      <c r="AC818" s="124" t="s">
        <v>13039</v>
      </c>
      <c r="AD818" s="41" t="s">
        <v>2381</v>
      </c>
      <c r="AE818" s="83">
        <v>45042</v>
      </c>
      <c r="AF818" s="83">
        <v>42683</v>
      </c>
      <c r="AG818" s="170"/>
      <c r="AH818" s="41" t="s">
        <v>1721</v>
      </c>
      <c r="AI818" s="80" t="s">
        <v>2382</v>
      </c>
      <c r="AJ818" s="41"/>
      <c r="AK818" s="3"/>
      <c r="AL818" s="85"/>
      <c r="AM818" s="151" t="s">
        <v>19998</v>
      </c>
      <c r="AN818" s="15"/>
      <c r="AO818" s="166"/>
      <c r="AP818" s="5">
        <f t="shared" si="13"/>
        <v>0</v>
      </c>
      <c r="AQ818" s="16"/>
      <c r="AR818" s="205">
        <v>1</v>
      </c>
      <c r="AS818" s="16"/>
      <c r="AT818" s="16"/>
      <c r="AU818" s="16"/>
      <c r="AV818" s="16"/>
      <c r="AW818" s="16"/>
      <c r="AX818" s="16"/>
    </row>
    <row r="819" spans="1:50" customFormat="1" ht="15.75" hidden="1" customHeight="1" x14ac:dyDescent="0.2">
      <c r="A819" s="7" t="s">
        <v>2383</v>
      </c>
      <c r="B819" s="3" t="s">
        <v>2384</v>
      </c>
      <c r="C819" s="85" t="s">
        <v>1716</v>
      </c>
      <c r="D819" s="85" t="s">
        <v>23566</v>
      </c>
      <c r="E819" s="41" t="s">
        <v>154</v>
      </c>
      <c r="F819" s="85" t="s">
        <v>14</v>
      </c>
      <c r="G819" s="85" t="s">
        <v>17</v>
      </c>
      <c r="H819" s="85" t="s">
        <v>20690</v>
      </c>
      <c r="I819" s="85" t="s">
        <v>21699</v>
      </c>
      <c r="J819" s="85" t="s">
        <v>105</v>
      </c>
      <c r="K819" s="7" t="s">
        <v>102</v>
      </c>
      <c r="L819" s="3" t="s">
        <v>219</v>
      </c>
      <c r="M819" s="3" t="s">
        <v>2385</v>
      </c>
      <c r="N819" s="41" t="s">
        <v>2386</v>
      </c>
      <c r="O819" s="87">
        <v>67274</v>
      </c>
      <c r="P819" s="87">
        <v>67274</v>
      </c>
      <c r="Q819" s="87">
        <v>0</v>
      </c>
      <c r="R819" s="87">
        <v>0</v>
      </c>
      <c r="S819" s="87"/>
      <c r="T819" s="87"/>
      <c r="U819" s="85">
        <v>2016</v>
      </c>
      <c r="V819" s="3" t="s">
        <v>2386</v>
      </c>
      <c r="W819" s="3" t="s">
        <v>2386</v>
      </c>
      <c r="X819" s="3" t="s">
        <v>2303</v>
      </c>
      <c r="Y819" s="1"/>
      <c r="Z819" s="6"/>
      <c r="AA819" s="11"/>
      <c r="AB819" s="123" t="s">
        <v>388</v>
      </c>
      <c r="AC819" s="124" t="s">
        <v>13039</v>
      </c>
      <c r="AD819" s="41" t="s">
        <v>2387</v>
      </c>
      <c r="AE819" s="83">
        <v>42061</v>
      </c>
      <c r="AF819" s="83">
        <v>42803</v>
      </c>
      <c r="AG819" s="41"/>
      <c r="AH819" s="41" t="s">
        <v>1721</v>
      </c>
      <c r="AI819" s="80" t="s">
        <v>2388</v>
      </c>
      <c r="AJ819" s="41"/>
      <c r="AK819" s="3"/>
      <c r="AL819" s="85"/>
      <c r="AM819" s="151" t="s">
        <v>19998</v>
      </c>
      <c r="AN819" s="15"/>
      <c r="AO819" s="166"/>
      <c r="AP819" s="5">
        <f t="shared" si="13"/>
        <v>0</v>
      </c>
      <c r="AQ819" s="16"/>
      <c r="AR819" s="205">
        <v>1</v>
      </c>
      <c r="AS819" s="16"/>
      <c r="AT819" s="16"/>
      <c r="AU819" s="16"/>
      <c r="AV819" s="16"/>
      <c r="AW819" s="16"/>
      <c r="AX819" s="16"/>
    </row>
    <row r="820" spans="1:50" customFormat="1" ht="15.75" hidden="1" customHeight="1" x14ac:dyDescent="0.2">
      <c r="A820" s="7" t="s">
        <v>2389</v>
      </c>
      <c r="B820" s="3" t="s">
        <v>2390</v>
      </c>
      <c r="C820" s="85" t="s">
        <v>1716</v>
      </c>
      <c r="D820" s="85" t="s">
        <v>23566</v>
      </c>
      <c r="E820" s="41" t="s">
        <v>154</v>
      </c>
      <c r="F820" s="85" t="s">
        <v>14</v>
      </c>
      <c r="G820" s="85" t="s">
        <v>17</v>
      </c>
      <c r="H820" s="85" t="s">
        <v>20690</v>
      </c>
      <c r="I820" s="85" t="s">
        <v>21699</v>
      </c>
      <c r="J820" s="85" t="s">
        <v>105</v>
      </c>
      <c r="K820" s="7" t="s">
        <v>102</v>
      </c>
      <c r="L820" s="3" t="s">
        <v>219</v>
      </c>
      <c r="M820" s="3" t="s">
        <v>2385</v>
      </c>
      <c r="N820" s="41" t="s">
        <v>2386</v>
      </c>
      <c r="O820" s="87">
        <v>82818</v>
      </c>
      <c r="P820" s="87">
        <v>77438</v>
      </c>
      <c r="Q820" s="87">
        <v>5380</v>
      </c>
      <c r="R820" s="87">
        <v>0</v>
      </c>
      <c r="S820" s="87"/>
      <c r="T820" s="87"/>
      <c r="U820" s="85">
        <v>2015</v>
      </c>
      <c r="V820" s="3" t="s">
        <v>2386</v>
      </c>
      <c r="W820" s="3" t="s">
        <v>2386</v>
      </c>
      <c r="X820" s="3" t="s">
        <v>2303</v>
      </c>
      <c r="Y820" s="1"/>
      <c r="Z820" s="6"/>
      <c r="AA820" s="11"/>
      <c r="AB820" s="123" t="s">
        <v>388</v>
      </c>
      <c r="AC820" s="124" t="s">
        <v>13039</v>
      </c>
      <c r="AD820" s="41" t="s">
        <v>2391</v>
      </c>
      <c r="AE820" s="83">
        <v>42061</v>
      </c>
      <c r="AF820" s="83">
        <v>42312</v>
      </c>
      <c r="AG820" s="41"/>
      <c r="AH820" s="41" t="s">
        <v>1721</v>
      </c>
      <c r="AI820" s="80" t="s">
        <v>2392</v>
      </c>
      <c r="AJ820" s="41"/>
      <c r="AK820" s="3"/>
      <c r="AL820" s="85" t="s">
        <v>20685</v>
      </c>
      <c r="AM820" s="151" t="s">
        <v>19998</v>
      </c>
      <c r="AN820" s="15"/>
      <c r="AO820" s="166" t="s">
        <v>24720</v>
      </c>
      <c r="AP820" s="5">
        <f t="shared" si="13"/>
        <v>0</v>
      </c>
      <c r="AQ820" s="16"/>
      <c r="AR820" s="205">
        <v>1</v>
      </c>
      <c r="AS820" s="16"/>
      <c r="AT820" s="16"/>
      <c r="AU820" s="16"/>
      <c r="AV820" s="16"/>
      <c r="AW820" s="16"/>
      <c r="AX820" s="16"/>
    </row>
    <row r="821" spans="1:50" customFormat="1" ht="15.75" hidden="1" customHeight="1" x14ac:dyDescent="0.2">
      <c r="A821" s="7" t="s">
        <v>2393</v>
      </c>
      <c r="B821" s="3" t="s">
        <v>1739</v>
      </c>
      <c r="C821" s="85" t="s">
        <v>1716</v>
      </c>
      <c r="D821" s="85" t="s">
        <v>23566</v>
      </c>
      <c r="E821" s="41" t="s">
        <v>154</v>
      </c>
      <c r="F821" s="85" t="s">
        <v>14</v>
      </c>
      <c r="G821" s="85" t="s">
        <v>17</v>
      </c>
      <c r="H821" s="85" t="s">
        <v>20690</v>
      </c>
      <c r="I821" s="85" t="s">
        <v>21699</v>
      </c>
      <c r="J821" s="85" t="s">
        <v>105</v>
      </c>
      <c r="K821" s="7" t="s">
        <v>102</v>
      </c>
      <c r="L821" s="3" t="s">
        <v>219</v>
      </c>
      <c r="M821" s="3" t="s">
        <v>2394</v>
      </c>
      <c r="N821" s="41" t="s">
        <v>15372</v>
      </c>
      <c r="O821" s="87">
        <v>64438</v>
      </c>
      <c r="P821" s="87">
        <v>56572</v>
      </c>
      <c r="Q821" s="87">
        <v>7866</v>
      </c>
      <c r="R821" s="87">
        <v>0</v>
      </c>
      <c r="S821" s="87"/>
      <c r="T821" s="87"/>
      <c r="U821" s="85">
        <v>2015</v>
      </c>
      <c r="V821" s="3" t="s">
        <v>15372</v>
      </c>
      <c r="W821" s="3" t="s">
        <v>1742</v>
      </c>
      <c r="X821" s="3" t="s">
        <v>15373</v>
      </c>
      <c r="Y821" s="1"/>
      <c r="Z821" s="6"/>
      <c r="AA821" s="11"/>
      <c r="AB821" s="123" t="s">
        <v>388</v>
      </c>
      <c r="AC821" s="124" t="s">
        <v>13039</v>
      </c>
      <c r="AD821" s="41" t="s">
        <v>2395</v>
      </c>
      <c r="AE821" s="83">
        <v>42059</v>
      </c>
      <c r="AF821" s="83">
        <v>42569</v>
      </c>
      <c r="AG821" s="41"/>
      <c r="AH821" s="41" t="s">
        <v>1721</v>
      </c>
      <c r="AI821" s="80" t="s">
        <v>2396</v>
      </c>
      <c r="AJ821" s="41"/>
      <c r="AK821" s="3"/>
      <c r="AL821" s="85" t="s">
        <v>16235</v>
      </c>
      <c r="AM821" s="151" t="s">
        <v>19998</v>
      </c>
      <c r="AN821" s="15"/>
      <c r="AO821" s="166"/>
      <c r="AP821" s="5">
        <f t="shared" si="13"/>
        <v>0</v>
      </c>
      <c r="AQ821" s="16"/>
      <c r="AR821" s="205">
        <v>1</v>
      </c>
      <c r="AS821" s="16"/>
      <c r="AT821" s="16"/>
      <c r="AU821" s="16"/>
      <c r="AV821" s="16"/>
      <c r="AW821" s="16"/>
      <c r="AX821" s="16"/>
    </row>
    <row r="822" spans="1:50" customFormat="1" ht="15.75" hidden="1" customHeight="1" x14ac:dyDescent="0.2">
      <c r="A822" s="7" t="s">
        <v>2397</v>
      </c>
      <c r="B822" s="3" t="s">
        <v>2398</v>
      </c>
      <c r="C822" s="85" t="s">
        <v>1716</v>
      </c>
      <c r="D822" s="85" t="s">
        <v>23566</v>
      </c>
      <c r="E822" s="41" t="s">
        <v>154</v>
      </c>
      <c r="F822" s="85" t="s">
        <v>14</v>
      </c>
      <c r="G822" s="85" t="s">
        <v>17</v>
      </c>
      <c r="H822" s="85" t="s">
        <v>20690</v>
      </c>
      <c r="I822" s="85" t="s">
        <v>21699</v>
      </c>
      <c r="J822" s="85" t="s">
        <v>105</v>
      </c>
      <c r="K822" s="7" t="s">
        <v>102</v>
      </c>
      <c r="L822" s="3" t="s">
        <v>219</v>
      </c>
      <c r="M822" s="3" t="s">
        <v>2394</v>
      </c>
      <c r="N822" s="41" t="s">
        <v>15372</v>
      </c>
      <c r="O822" s="87">
        <v>22936</v>
      </c>
      <c r="P822" s="87">
        <v>22936</v>
      </c>
      <c r="Q822" s="87">
        <v>0</v>
      </c>
      <c r="R822" s="87">
        <v>0</v>
      </c>
      <c r="S822" s="87"/>
      <c r="T822" s="87"/>
      <c r="U822" s="85">
        <v>2015</v>
      </c>
      <c r="V822" s="3" t="s">
        <v>15372</v>
      </c>
      <c r="W822" s="3" t="s">
        <v>1742</v>
      </c>
      <c r="X822" s="3" t="s">
        <v>15373</v>
      </c>
      <c r="Y822" s="1"/>
      <c r="Z822" s="6"/>
      <c r="AA822" s="11"/>
      <c r="AB822" s="123" t="s">
        <v>388</v>
      </c>
      <c r="AC822" s="124" t="s">
        <v>13039</v>
      </c>
      <c r="AD822" s="41" t="s">
        <v>2399</v>
      </c>
      <c r="AE822" s="83">
        <v>42059</v>
      </c>
      <c r="AF822" s="83">
        <v>42569</v>
      </c>
      <c r="AG822" s="41"/>
      <c r="AH822" s="41" t="s">
        <v>1721</v>
      </c>
      <c r="AI822" s="80" t="s">
        <v>2400</v>
      </c>
      <c r="AJ822" s="41"/>
      <c r="AK822" s="3"/>
      <c r="AL822" s="85" t="s">
        <v>16235</v>
      </c>
      <c r="AM822" s="151" t="s">
        <v>19998</v>
      </c>
      <c r="AN822" s="15"/>
      <c r="AO822" s="166"/>
      <c r="AP822" s="5">
        <f t="shared" si="13"/>
        <v>0</v>
      </c>
      <c r="AQ822" s="16"/>
      <c r="AR822" s="205">
        <v>1</v>
      </c>
      <c r="AS822" s="16"/>
      <c r="AT822" s="16"/>
      <c r="AU822" s="16"/>
      <c r="AV822" s="16"/>
      <c r="AW822" s="16"/>
      <c r="AX822" s="16"/>
    </row>
    <row r="823" spans="1:50" customFormat="1" ht="15.75" hidden="1" customHeight="1" x14ac:dyDescent="0.2">
      <c r="A823" s="7" t="s">
        <v>2401</v>
      </c>
      <c r="B823" s="3" t="s">
        <v>2402</v>
      </c>
      <c r="C823" s="85" t="s">
        <v>1716</v>
      </c>
      <c r="D823" s="85" t="s">
        <v>13090</v>
      </c>
      <c r="E823" s="41" t="s">
        <v>110</v>
      </c>
      <c r="F823" s="85" t="s">
        <v>14</v>
      </c>
      <c r="G823" s="85" t="s">
        <v>17</v>
      </c>
      <c r="H823" s="85" t="s">
        <v>20690</v>
      </c>
      <c r="I823" s="132"/>
      <c r="J823" s="85" t="s">
        <v>105</v>
      </c>
      <c r="K823" s="7" t="s">
        <v>102</v>
      </c>
      <c r="L823" s="3" t="s">
        <v>378</v>
      </c>
      <c r="M823" s="3" t="s">
        <v>2403</v>
      </c>
      <c r="N823" s="41" t="s">
        <v>471</v>
      </c>
      <c r="O823" s="87">
        <v>0</v>
      </c>
      <c r="P823" s="87">
        <v>0</v>
      </c>
      <c r="Q823" s="87">
        <v>0</v>
      </c>
      <c r="R823" s="87">
        <v>0</v>
      </c>
      <c r="S823" s="87"/>
      <c r="T823" s="87"/>
      <c r="U823" s="85" t="s">
        <v>112</v>
      </c>
      <c r="V823" s="3" t="s">
        <v>471</v>
      </c>
      <c r="W823" s="3" t="s">
        <v>2404</v>
      </c>
      <c r="X823" s="3" t="s">
        <v>471</v>
      </c>
      <c r="Y823" s="1"/>
      <c r="Z823" s="6"/>
      <c r="AA823" s="11"/>
      <c r="AB823" s="123" t="s">
        <v>1716</v>
      </c>
      <c r="AC823" s="124" t="s">
        <v>593</v>
      </c>
      <c r="AD823" s="41" t="s">
        <v>2405</v>
      </c>
      <c r="AE823" s="83">
        <v>42062</v>
      </c>
      <c r="AF823" s="83"/>
      <c r="AG823" s="41"/>
      <c r="AH823" s="41" t="s">
        <v>1721</v>
      </c>
      <c r="AI823" s="80" t="s">
        <v>2</v>
      </c>
      <c r="AJ823" s="41"/>
      <c r="AK823" s="3"/>
      <c r="AL823" s="85"/>
      <c r="AM823" s="151" t="s">
        <v>19998</v>
      </c>
      <c r="AN823" s="15"/>
      <c r="AO823" s="166"/>
      <c r="AP823" s="5">
        <f t="shared" si="13"/>
        <v>0</v>
      </c>
      <c r="AQ823" s="16"/>
      <c r="AR823" s="205">
        <v>1</v>
      </c>
      <c r="AS823" s="16"/>
      <c r="AT823" s="16"/>
      <c r="AU823" s="16"/>
      <c r="AV823" s="16"/>
      <c r="AW823" s="16"/>
      <c r="AX823" s="16"/>
    </row>
    <row r="824" spans="1:50" customFormat="1" ht="15.75" hidden="1" customHeight="1" x14ac:dyDescent="0.2">
      <c r="A824" s="7" t="s">
        <v>2406</v>
      </c>
      <c r="B824" s="3" t="s">
        <v>2407</v>
      </c>
      <c r="C824" s="85" t="s">
        <v>1716</v>
      </c>
      <c r="D824" s="85" t="s">
        <v>13090</v>
      </c>
      <c r="E824" s="41" t="s">
        <v>110</v>
      </c>
      <c r="F824" s="85" t="s">
        <v>14</v>
      </c>
      <c r="G824" s="85" t="s">
        <v>17</v>
      </c>
      <c r="H824" s="85" t="s">
        <v>20690</v>
      </c>
      <c r="I824" s="132"/>
      <c r="J824" s="85" t="s">
        <v>105</v>
      </c>
      <c r="K824" s="7" t="s">
        <v>102</v>
      </c>
      <c r="L824" s="3" t="s">
        <v>378</v>
      </c>
      <c r="M824" s="3" t="s">
        <v>2408</v>
      </c>
      <c r="N824" s="41" t="s">
        <v>471</v>
      </c>
      <c r="O824" s="87">
        <v>0</v>
      </c>
      <c r="P824" s="87">
        <v>0</v>
      </c>
      <c r="Q824" s="87">
        <v>0</v>
      </c>
      <c r="R824" s="87">
        <v>0</v>
      </c>
      <c r="S824" s="87"/>
      <c r="T824" s="87"/>
      <c r="U824" s="85" t="s">
        <v>112</v>
      </c>
      <c r="V824" s="3" t="s">
        <v>471</v>
      </c>
      <c r="W824" s="3" t="s">
        <v>2404</v>
      </c>
      <c r="X824" s="3" t="s">
        <v>471</v>
      </c>
      <c r="Y824" s="1"/>
      <c r="Z824" s="6"/>
      <c r="AA824" s="11"/>
      <c r="AB824" s="123" t="s">
        <v>1716</v>
      </c>
      <c r="AC824" s="124" t="s">
        <v>593</v>
      </c>
      <c r="AD824" s="41" t="s">
        <v>2409</v>
      </c>
      <c r="AE824" s="83">
        <v>42062</v>
      </c>
      <c r="AF824" s="83"/>
      <c r="AG824" s="41"/>
      <c r="AH824" s="41" t="s">
        <v>1721</v>
      </c>
      <c r="AI824" s="80" t="s">
        <v>2</v>
      </c>
      <c r="AJ824" s="41"/>
      <c r="AK824" s="3"/>
      <c r="AL824" s="85"/>
      <c r="AM824" s="151" t="s">
        <v>19998</v>
      </c>
      <c r="AN824" s="15"/>
      <c r="AO824" s="166" t="s">
        <v>24720</v>
      </c>
      <c r="AP824" s="5">
        <f t="shared" si="13"/>
        <v>0</v>
      </c>
      <c r="AQ824" s="16"/>
      <c r="AR824" s="205">
        <v>1</v>
      </c>
      <c r="AS824" s="16"/>
      <c r="AT824" s="16"/>
      <c r="AU824" s="16"/>
      <c r="AV824" s="16"/>
      <c r="AW824" s="16"/>
      <c r="AX824" s="16"/>
    </row>
    <row r="825" spans="1:50" customFormat="1" ht="15.75" hidden="1" customHeight="1" x14ac:dyDescent="0.2">
      <c r="A825" s="7" t="s">
        <v>2410</v>
      </c>
      <c r="B825" s="3" t="s">
        <v>2411</v>
      </c>
      <c r="C825" s="85" t="s">
        <v>1716</v>
      </c>
      <c r="D825" s="85" t="s">
        <v>23566</v>
      </c>
      <c r="E825" s="41" t="s">
        <v>154</v>
      </c>
      <c r="F825" s="85" t="s">
        <v>34</v>
      </c>
      <c r="G825" s="85" t="s">
        <v>37</v>
      </c>
      <c r="H825" s="85" t="s">
        <v>20689</v>
      </c>
      <c r="I825" s="85" t="s">
        <v>21695</v>
      </c>
      <c r="J825" s="85" t="s">
        <v>105</v>
      </c>
      <c r="K825" s="7" t="s">
        <v>102</v>
      </c>
      <c r="L825" s="3" t="s">
        <v>677</v>
      </c>
      <c r="M825" s="3" t="s">
        <v>2412</v>
      </c>
      <c r="N825" s="41" t="s">
        <v>679</v>
      </c>
      <c r="O825" s="87">
        <v>117726</v>
      </c>
      <c r="P825" s="87">
        <v>117726</v>
      </c>
      <c r="Q825" s="87">
        <v>0</v>
      </c>
      <c r="R825" s="87">
        <v>28048</v>
      </c>
      <c r="S825" s="87"/>
      <c r="T825" s="87"/>
      <c r="U825" s="85">
        <v>2016</v>
      </c>
      <c r="V825" s="3" t="s">
        <v>679</v>
      </c>
      <c r="W825" s="3" t="s">
        <v>679</v>
      </c>
      <c r="X825" s="3" t="s">
        <v>1707</v>
      </c>
      <c r="Y825" s="1" t="s">
        <v>1819</v>
      </c>
      <c r="Z825" s="6"/>
      <c r="AA825" s="11"/>
      <c r="AB825" s="123" t="s">
        <v>388</v>
      </c>
      <c r="AC825" s="124" t="s">
        <v>13039</v>
      </c>
      <c r="AD825" s="41" t="s">
        <v>2413</v>
      </c>
      <c r="AE825" s="83">
        <v>42062</v>
      </c>
      <c r="AF825" s="83">
        <v>43012</v>
      </c>
      <c r="AG825" s="41"/>
      <c r="AH825" s="41" t="s">
        <v>1737</v>
      </c>
      <c r="AI825" s="80" t="s">
        <v>2414</v>
      </c>
      <c r="AJ825" s="41" t="s">
        <v>2370</v>
      </c>
      <c r="AK825" s="3"/>
      <c r="AL825" s="85"/>
      <c r="AM825" s="151" t="s">
        <v>19998</v>
      </c>
      <c r="AN825" s="15"/>
      <c r="AO825" s="166" t="s">
        <v>24720</v>
      </c>
      <c r="AP825" s="5">
        <f t="shared" si="13"/>
        <v>0</v>
      </c>
      <c r="AQ825" s="16"/>
      <c r="AR825" s="205">
        <v>1</v>
      </c>
      <c r="AS825" s="16"/>
      <c r="AT825" s="16"/>
      <c r="AU825" s="16"/>
      <c r="AV825" s="16"/>
      <c r="AW825" s="16"/>
      <c r="AX825" s="16"/>
    </row>
    <row r="826" spans="1:50" customFormat="1" ht="15.75" hidden="1" customHeight="1" x14ac:dyDescent="0.2">
      <c r="A826" s="7" t="s">
        <v>2415</v>
      </c>
      <c r="B826" s="3" t="s">
        <v>2416</v>
      </c>
      <c r="C826" s="85" t="s">
        <v>1716</v>
      </c>
      <c r="D826" s="85" t="s">
        <v>23566</v>
      </c>
      <c r="E826" s="41" t="s">
        <v>154</v>
      </c>
      <c r="F826" s="85" t="s">
        <v>34</v>
      </c>
      <c r="G826" s="85" t="s">
        <v>37</v>
      </c>
      <c r="H826" s="85" t="s">
        <v>20689</v>
      </c>
      <c r="I826" s="85" t="s">
        <v>21695</v>
      </c>
      <c r="J826" s="85" t="s">
        <v>105</v>
      </c>
      <c r="K826" s="7" t="s">
        <v>102</v>
      </c>
      <c r="L826" s="3" t="s">
        <v>677</v>
      </c>
      <c r="M826" s="3" t="s">
        <v>2417</v>
      </c>
      <c r="N826" s="41" t="s">
        <v>679</v>
      </c>
      <c r="O826" s="87">
        <v>68755</v>
      </c>
      <c r="P826" s="87">
        <v>68755</v>
      </c>
      <c r="Q826" s="87">
        <v>0</v>
      </c>
      <c r="R826" s="87">
        <v>16380</v>
      </c>
      <c r="S826" s="87"/>
      <c r="T826" s="87"/>
      <c r="U826" s="85">
        <v>2016</v>
      </c>
      <c r="V826" s="3" t="s">
        <v>679</v>
      </c>
      <c r="W826" s="3" t="s">
        <v>679</v>
      </c>
      <c r="X826" s="3" t="s">
        <v>1707</v>
      </c>
      <c r="Y826" s="1" t="s">
        <v>1819</v>
      </c>
      <c r="Z826" s="6"/>
      <c r="AA826" s="11"/>
      <c r="AB826" s="123" t="s">
        <v>388</v>
      </c>
      <c r="AC826" s="124" t="s">
        <v>13039</v>
      </c>
      <c r="AD826" s="41" t="s">
        <v>2418</v>
      </c>
      <c r="AE826" s="83">
        <v>42062</v>
      </c>
      <c r="AF826" s="83">
        <v>43012</v>
      </c>
      <c r="AG826" s="41"/>
      <c r="AH826" s="41" t="s">
        <v>1737</v>
      </c>
      <c r="AI826" s="80" t="s">
        <v>2419</v>
      </c>
      <c r="AJ826" s="41" t="s">
        <v>2370</v>
      </c>
      <c r="AK826" s="3" t="s">
        <v>16403</v>
      </c>
      <c r="AL826" s="85"/>
      <c r="AM826" s="151" t="s">
        <v>19998</v>
      </c>
      <c r="AN826" s="15"/>
      <c r="AO826" s="166"/>
      <c r="AP826" s="5">
        <f t="shared" si="13"/>
        <v>0</v>
      </c>
      <c r="AQ826" s="16"/>
      <c r="AR826" s="205">
        <v>1</v>
      </c>
      <c r="AS826" s="16"/>
      <c r="AT826" s="16"/>
      <c r="AU826" s="16"/>
      <c r="AV826" s="16"/>
      <c r="AW826" s="16"/>
      <c r="AX826" s="16"/>
    </row>
    <row r="827" spans="1:50" customFormat="1" ht="15.75" hidden="1" customHeight="1" x14ac:dyDescent="0.2">
      <c r="A827" s="7" t="s">
        <v>2420</v>
      </c>
      <c r="B827" s="3" t="s">
        <v>16404</v>
      </c>
      <c r="C827" s="85" t="s">
        <v>1716</v>
      </c>
      <c r="D827" s="85" t="s">
        <v>23566</v>
      </c>
      <c r="E827" s="41" t="s">
        <v>154</v>
      </c>
      <c r="F827" s="85" t="s">
        <v>34</v>
      </c>
      <c r="G827" s="85" t="s">
        <v>37</v>
      </c>
      <c r="H827" s="85" t="s">
        <v>20689</v>
      </c>
      <c r="I827" s="85" t="s">
        <v>21695</v>
      </c>
      <c r="J827" s="85" t="s">
        <v>105</v>
      </c>
      <c r="K827" s="7" t="s">
        <v>102</v>
      </c>
      <c r="L827" s="3" t="s">
        <v>363</v>
      </c>
      <c r="M827" s="3" t="s">
        <v>2421</v>
      </c>
      <c r="N827" s="41" t="s">
        <v>2422</v>
      </c>
      <c r="O827" s="87">
        <v>6271</v>
      </c>
      <c r="P827" s="87">
        <v>6271</v>
      </c>
      <c r="Q827" s="87">
        <v>0</v>
      </c>
      <c r="R827" s="87">
        <v>1491</v>
      </c>
      <c r="S827" s="87"/>
      <c r="T827" s="87"/>
      <c r="U827" s="85">
        <v>2017</v>
      </c>
      <c r="V827" s="3" t="s">
        <v>2422</v>
      </c>
      <c r="W827" s="3" t="s">
        <v>2422</v>
      </c>
      <c r="X827" s="3" t="s">
        <v>1707</v>
      </c>
      <c r="Y827" s="1" t="s">
        <v>1885</v>
      </c>
      <c r="Z827" s="6"/>
      <c r="AA827" s="11"/>
      <c r="AB827" s="123" t="s">
        <v>388</v>
      </c>
      <c r="AC827" s="124" t="s">
        <v>13039</v>
      </c>
      <c r="AD827" s="41" t="s">
        <v>2423</v>
      </c>
      <c r="AE827" s="83">
        <v>42061</v>
      </c>
      <c r="AF827" s="83">
        <v>43532</v>
      </c>
      <c r="AG827" s="41"/>
      <c r="AH827" s="41" t="s">
        <v>1737</v>
      </c>
      <c r="AI827" s="80" t="s">
        <v>2424</v>
      </c>
      <c r="AJ827" s="41" t="s">
        <v>16405</v>
      </c>
      <c r="AK827" s="3"/>
      <c r="AL827" s="85"/>
      <c r="AM827" s="151" t="s">
        <v>19998</v>
      </c>
      <c r="AN827" s="15"/>
      <c r="AO827" s="166" t="s">
        <v>24720</v>
      </c>
      <c r="AP827" s="5">
        <f t="shared" si="13"/>
        <v>0</v>
      </c>
      <c r="AQ827" s="16"/>
      <c r="AR827" s="205">
        <v>1</v>
      </c>
      <c r="AS827" s="16"/>
      <c r="AT827" s="16"/>
      <c r="AU827" s="16"/>
      <c r="AV827" s="16"/>
      <c r="AW827" s="16"/>
      <c r="AX827" s="16"/>
    </row>
    <row r="828" spans="1:50" customFormat="1" ht="15.75" hidden="1" customHeight="1" x14ac:dyDescent="0.2">
      <c r="A828" s="7" t="s">
        <v>2425</v>
      </c>
      <c r="B828" s="3" t="s">
        <v>16406</v>
      </c>
      <c r="C828" s="85" t="s">
        <v>1716</v>
      </c>
      <c r="D828" s="85" t="s">
        <v>23566</v>
      </c>
      <c r="E828" s="41" t="s">
        <v>154</v>
      </c>
      <c r="F828" s="85" t="s">
        <v>34</v>
      </c>
      <c r="G828" s="85" t="s">
        <v>37</v>
      </c>
      <c r="H828" s="85" t="s">
        <v>20689</v>
      </c>
      <c r="I828" s="85" t="s">
        <v>21695</v>
      </c>
      <c r="J828" s="85" t="s">
        <v>105</v>
      </c>
      <c r="K828" s="7" t="s">
        <v>102</v>
      </c>
      <c r="L828" s="3" t="s">
        <v>363</v>
      </c>
      <c r="M828" s="3" t="s">
        <v>2426</v>
      </c>
      <c r="N828" s="41" t="s">
        <v>2422</v>
      </c>
      <c r="O828" s="87">
        <v>627</v>
      </c>
      <c r="P828" s="87">
        <v>627</v>
      </c>
      <c r="Q828" s="87">
        <v>0</v>
      </c>
      <c r="R828" s="87">
        <v>150</v>
      </c>
      <c r="S828" s="87"/>
      <c r="T828" s="87"/>
      <c r="U828" s="85">
        <v>2017</v>
      </c>
      <c r="V828" s="3" t="s">
        <v>2422</v>
      </c>
      <c r="W828" s="3" t="s">
        <v>2422</v>
      </c>
      <c r="X828" s="3" t="s">
        <v>1707</v>
      </c>
      <c r="Y828" s="1" t="s">
        <v>1885</v>
      </c>
      <c r="Z828" s="6"/>
      <c r="AA828" s="11"/>
      <c r="AB828" s="123" t="s">
        <v>388</v>
      </c>
      <c r="AC828" s="124" t="s">
        <v>13039</v>
      </c>
      <c r="AD828" s="41" t="s">
        <v>2427</v>
      </c>
      <c r="AE828" s="83">
        <v>42061</v>
      </c>
      <c r="AF828" s="83">
        <v>43532</v>
      </c>
      <c r="AG828" s="41"/>
      <c r="AH828" s="41" t="s">
        <v>1737</v>
      </c>
      <c r="AI828" s="80" t="s">
        <v>2428</v>
      </c>
      <c r="AJ828" s="41" t="s">
        <v>16405</v>
      </c>
      <c r="AK828" s="3" t="s">
        <v>16407</v>
      </c>
      <c r="AL828" s="85"/>
      <c r="AM828" s="151" t="s">
        <v>19998</v>
      </c>
      <c r="AN828" s="15"/>
      <c r="AO828" s="166"/>
      <c r="AP828" s="5">
        <f t="shared" si="13"/>
        <v>0</v>
      </c>
      <c r="AQ828" s="16"/>
      <c r="AR828" s="205">
        <v>1</v>
      </c>
      <c r="AS828" s="16"/>
      <c r="AT828" s="16"/>
      <c r="AU828" s="16"/>
      <c r="AV828" s="16"/>
      <c r="AW828" s="16"/>
      <c r="AX828" s="16"/>
    </row>
    <row r="829" spans="1:50" customFormat="1" ht="15.75" hidden="1" customHeight="1" x14ac:dyDescent="0.2">
      <c r="A829" s="7" t="s">
        <v>2429</v>
      </c>
      <c r="B829" s="3" t="s">
        <v>2430</v>
      </c>
      <c r="C829" s="85" t="s">
        <v>1716</v>
      </c>
      <c r="D829" s="85" t="s">
        <v>13090</v>
      </c>
      <c r="E829" s="41" t="s">
        <v>110</v>
      </c>
      <c r="F829" s="85" t="s">
        <v>34</v>
      </c>
      <c r="G829" s="85" t="s">
        <v>35</v>
      </c>
      <c r="H829" s="85" t="s">
        <v>20688</v>
      </c>
      <c r="I829" s="132"/>
      <c r="J829" s="85" t="s">
        <v>105</v>
      </c>
      <c r="K829" s="7" t="s">
        <v>102</v>
      </c>
      <c r="L829" s="3" t="s">
        <v>106</v>
      </c>
      <c r="M829" s="3" t="s">
        <v>2431</v>
      </c>
      <c r="N829" s="41" t="s">
        <v>1880</v>
      </c>
      <c r="O829" s="87">
        <v>0</v>
      </c>
      <c r="P829" s="87">
        <v>0</v>
      </c>
      <c r="Q829" s="87">
        <v>0</v>
      </c>
      <c r="R829" s="87">
        <v>0</v>
      </c>
      <c r="S829" s="87"/>
      <c r="T829" s="87"/>
      <c r="U829" s="85" t="s">
        <v>112</v>
      </c>
      <c r="V829" s="3" t="s">
        <v>1880</v>
      </c>
      <c r="W829" s="3" t="s">
        <v>1880</v>
      </c>
      <c r="X829" s="3" t="s">
        <v>525</v>
      </c>
      <c r="Y829" s="1" t="s">
        <v>1885</v>
      </c>
      <c r="Z829" s="6"/>
      <c r="AA829" s="11"/>
      <c r="AB829" s="123" t="s">
        <v>1716</v>
      </c>
      <c r="AC829" s="124" t="s">
        <v>120</v>
      </c>
      <c r="AD829" s="41" t="s">
        <v>2432</v>
      </c>
      <c r="AE829" s="83">
        <v>42065</v>
      </c>
      <c r="AF829" s="83"/>
      <c r="AG829" s="41"/>
      <c r="AH829" s="41" t="s">
        <v>2433</v>
      </c>
      <c r="AI829" s="80" t="s">
        <v>2</v>
      </c>
      <c r="AJ829" s="41"/>
      <c r="AK829" s="3"/>
      <c r="AL829" s="85"/>
      <c r="AM829" s="151" t="s">
        <v>19998</v>
      </c>
      <c r="AN829" s="15"/>
      <c r="AO829" s="166"/>
      <c r="AP829" s="5">
        <f t="shared" si="13"/>
        <v>0</v>
      </c>
      <c r="AQ829" s="16"/>
      <c r="AR829" s="205">
        <v>1</v>
      </c>
      <c r="AS829" s="16"/>
      <c r="AT829" s="16"/>
      <c r="AU829" s="16"/>
      <c r="AV829" s="16"/>
      <c r="AW829" s="16"/>
      <c r="AX829" s="16"/>
    </row>
    <row r="830" spans="1:50" customFormat="1" ht="15.75" hidden="1" customHeight="1" x14ac:dyDescent="0.2">
      <c r="A830" s="7" t="s">
        <v>2434</v>
      </c>
      <c r="B830" s="3" t="s">
        <v>1878</v>
      </c>
      <c r="C830" s="85" t="s">
        <v>1716</v>
      </c>
      <c r="D830" s="85" t="s">
        <v>23566</v>
      </c>
      <c r="E830" s="41" t="s">
        <v>154</v>
      </c>
      <c r="F830" s="85" t="s">
        <v>34</v>
      </c>
      <c r="G830" s="85" t="s">
        <v>35</v>
      </c>
      <c r="H830" s="85" t="s">
        <v>20688</v>
      </c>
      <c r="I830" s="85" t="s">
        <v>21695</v>
      </c>
      <c r="J830" s="85" t="s">
        <v>105</v>
      </c>
      <c r="K830" s="7" t="s">
        <v>102</v>
      </c>
      <c r="L830" s="3" t="s">
        <v>106</v>
      </c>
      <c r="M830" s="3" t="s">
        <v>1879</v>
      </c>
      <c r="N830" s="41" t="s">
        <v>1880</v>
      </c>
      <c r="O830" s="87">
        <v>0</v>
      </c>
      <c r="P830" s="87">
        <v>0</v>
      </c>
      <c r="Q830" s="87">
        <v>0</v>
      </c>
      <c r="R830" s="87">
        <v>0</v>
      </c>
      <c r="S830" s="87"/>
      <c r="T830" s="87"/>
      <c r="U830" s="85" t="s">
        <v>112</v>
      </c>
      <c r="V830" s="3" t="s">
        <v>1880</v>
      </c>
      <c r="W830" s="3" t="s">
        <v>1880</v>
      </c>
      <c r="X830" s="3" t="s">
        <v>525</v>
      </c>
      <c r="Y830" s="1"/>
      <c r="Z830" s="6"/>
      <c r="AA830" s="11"/>
      <c r="AB830" s="123" t="s">
        <v>388</v>
      </c>
      <c r="AC830" s="124" t="s">
        <v>13042</v>
      </c>
      <c r="AD830" s="41" t="s">
        <v>2435</v>
      </c>
      <c r="AE830" s="83">
        <v>42065</v>
      </c>
      <c r="AF830" s="83">
        <v>43556</v>
      </c>
      <c r="AG830" s="41"/>
      <c r="AH830" s="41" t="s">
        <v>2433</v>
      </c>
      <c r="AI830" s="80" t="s">
        <v>2436</v>
      </c>
      <c r="AJ830" s="41"/>
      <c r="AK830" s="3"/>
      <c r="AL830" s="85"/>
      <c r="AM830" s="151" t="s">
        <v>19998</v>
      </c>
      <c r="AN830" s="15"/>
      <c r="AO830" s="166"/>
      <c r="AP830" s="5">
        <f t="shared" si="13"/>
        <v>0</v>
      </c>
      <c r="AQ830" s="16"/>
      <c r="AR830" s="205">
        <v>1</v>
      </c>
      <c r="AS830" s="16"/>
      <c r="AT830" s="16"/>
      <c r="AU830" s="16"/>
      <c r="AV830" s="16"/>
      <c r="AW830" s="16"/>
      <c r="AX830" s="16"/>
    </row>
    <row r="831" spans="1:50" customFormat="1" ht="15.75" hidden="1" customHeight="1" x14ac:dyDescent="0.2">
      <c r="A831" s="7" t="s">
        <v>2437</v>
      </c>
      <c r="B831" s="3" t="s">
        <v>1889</v>
      </c>
      <c r="C831" s="85" t="s">
        <v>1716</v>
      </c>
      <c r="D831" s="85" t="s">
        <v>23566</v>
      </c>
      <c r="E831" s="41" t="s">
        <v>154</v>
      </c>
      <c r="F831" s="85" t="s">
        <v>34</v>
      </c>
      <c r="G831" s="85" t="s">
        <v>35</v>
      </c>
      <c r="H831" s="85" t="s">
        <v>20688</v>
      </c>
      <c r="I831" s="85" t="s">
        <v>21695</v>
      </c>
      <c r="J831" s="85" t="s">
        <v>105</v>
      </c>
      <c r="K831" s="7" t="s">
        <v>102</v>
      </c>
      <c r="L831" s="3" t="s">
        <v>106</v>
      </c>
      <c r="M831" s="3" t="s">
        <v>2438</v>
      </c>
      <c r="N831" s="41" t="s">
        <v>1880</v>
      </c>
      <c r="O831" s="87">
        <v>0</v>
      </c>
      <c r="P831" s="87">
        <v>0</v>
      </c>
      <c r="Q831" s="87">
        <v>0</v>
      </c>
      <c r="R831" s="87">
        <v>0</v>
      </c>
      <c r="S831" s="87"/>
      <c r="T831" s="87"/>
      <c r="U831" s="85" t="s">
        <v>112</v>
      </c>
      <c r="V831" s="3" t="s">
        <v>1880</v>
      </c>
      <c r="W831" s="3" t="s">
        <v>1880</v>
      </c>
      <c r="X831" s="3" t="s">
        <v>525</v>
      </c>
      <c r="Y831" s="1"/>
      <c r="Z831" s="6"/>
      <c r="AA831" s="11"/>
      <c r="AB831" s="123" t="s">
        <v>388</v>
      </c>
      <c r="AC831" s="124" t="s">
        <v>13042</v>
      </c>
      <c r="AD831" s="41" t="s">
        <v>2439</v>
      </c>
      <c r="AE831" s="83">
        <v>42065</v>
      </c>
      <c r="AF831" s="83">
        <v>43551</v>
      </c>
      <c r="AG831" s="41"/>
      <c r="AH831" s="41" t="s">
        <v>2433</v>
      </c>
      <c r="AI831" s="80" t="s">
        <v>2440</v>
      </c>
      <c r="AJ831" s="41"/>
      <c r="AK831" s="3"/>
      <c r="AL831" s="85"/>
      <c r="AM831" s="151" t="s">
        <v>19998</v>
      </c>
      <c r="AN831" s="15"/>
      <c r="AO831" s="166"/>
      <c r="AP831" s="5">
        <f t="shared" si="13"/>
        <v>0</v>
      </c>
      <c r="AQ831" s="16"/>
      <c r="AR831" s="205">
        <v>1</v>
      </c>
      <c r="AS831" s="16"/>
      <c r="AT831" s="16"/>
      <c r="AU831" s="16"/>
      <c r="AV831" s="16"/>
      <c r="AW831" s="16"/>
      <c r="AX831" s="16"/>
    </row>
    <row r="832" spans="1:50" customFormat="1" ht="15.75" hidden="1" customHeight="1" x14ac:dyDescent="0.2">
      <c r="A832" s="7" t="s">
        <v>2441</v>
      </c>
      <c r="B832" s="3" t="s">
        <v>2442</v>
      </c>
      <c r="C832" s="85" t="s">
        <v>1716</v>
      </c>
      <c r="D832" s="85" t="s">
        <v>13090</v>
      </c>
      <c r="E832" s="41" t="s">
        <v>110</v>
      </c>
      <c r="F832" s="85" t="s">
        <v>34</v>
      </c>
      <c r="G832" s="85" t="s">
        <v>35</v>
      </c>
      <c r="H832" s="85" t="s">
        <v>20688</v>
      </c>
      <c r="I832" s="132"/>
      <c r="J832" s="85" t="s">
        <v>105</v>
      </c>
      <c r="K832" s="7" t="s">
        <v>102</v>
      </c>
      <c r="L832" s="3" t="s">
        <v>106</v>
      </c>
      <c r="M832" s="3" t="s">
        <v>2443</v>
      </c>
      <c r="N832" s="41" t="s">
        <v>1880</v>
      </c>
      <c r="O832" s="87">
        <v>0</v>
      </c>
      <c r="P832" s="87">
        <v>0</v>
      </c>
      <c r="Q832" s="87">
        <v>0</v>
      </c>
      <c r="R832" s="87">
        <v>0</v>
      </c>
      <c r="S832" s="87"/>
      <c r="T832" s="87"/>
      <c r="U832" s="85" t="s">
        <v>112</v>
      </c>
      <c r="V832" s="3" t="s">
        <v>1880</v>
      </c>
      <c r="W832" s="3" t="s">
        <v>1880</v>
      </c>
      <c r="X832" s="3" t="s">
        <v>525</v>
      </c>
      <c r="Y832" s="1" t="s">
        <v>1885</v>
      </c>
      <c r="Z832" s="6"/>
      <c r="AA832" s="11"/>
      <c r="AB832" s="123" t="s">
        <v>1716</v>
      </c>
      <c r="AC832" s="124" t="s">
        <v>120</v>
      </c>
      <c r="AD832" s="41" t="s">
        <v>2444</v>
      </c>
      <c r="AE832" s="83">
        <v>42065</v>
      </c>
      <c r="AF832" s="83"/>
      <c r="AG832" s="41"/>
      <c r="AH832" s="41" t="s">
        <v>2433</v>
      </c>
      <c r="AI832" s="80" t="s">
        <v>2</v>
      </c>
      <c r="AJ832" s="41"/>
      <c r="AK832" s="3"/>
      <c r="AL832" s="85"/>
      <c r="AM832" s="151" t="s">
        <v>19998</v>
      </c>
      <c r="AN832" s="15"/>
      <c r="AO832" s="166"/>
      <c r="AP832" s="5">
        <f t="shared" si="13"/>
        <v>0</v>
      </c>
      <c r="AQ832" s="16"/>
      <c r="AR832" s="205">
        <v>1</v>
      </c>
      <c r="AS832" s="16"/>
      <c r="AT832" s="16"/>
      <c r="AU832" s="16"/>
      <c r="AV832" s="16"/>
      <c r="AW832" s="16"/>
      <c r="AX832" s="16"/>
    </row>
    <row r="833" spans="1:50" customFormat="1" ht="15.75" hidden="1" customHeight="1" x14ac:dyDescent="0.2">
      <c r="A833" s="7" t="s">
        <v>2445</v>
      </c>
      <c r="B833" s="3" t="s">
        <v>1892</v>
      </c>
      <c r="C833" s="85" t="s">
        <v>1716</v>
      </c>
      <c r="D833" s="85" t="s">
        <v>23566</v>
      </c>
      <c r="E833" s="41" t="s">
        <v>154</v>
      </c>
      <c r="F833" s="85" t="s">
        <v>34</v>
      </c>
      <c r="G833" s="85" t="s">
        <v>35</v>
      </c>
      <c r="H833" s="85" t="s">
        <v>20688</v>
      </c>
      <c r="I833" s="85" t="s">
        <v>21695</v>
      </c>
      <c r="J833" s="85" t="s">
        <v>105</v>
      </c>
      <c r="K833" s="7" t="s">
        <v>102</v>
      </c>
      <c r="L833" s="3" t="s">
        <v>106</v>
      </c>
      <c r="M833" s="3" t="s">
        <v>1893</v>
      </c>
      <c r="N833" s="41" t="s">
        <v>1880</v>
      </c>
      <c r="O833" s="87">
        <v>0</v>
      </c>
      <c r="P833" s="87">
        <v>0</v>
      </c>
      <c r="Q833" s="87">
        <v>0</v>
      </c>
      <c r="R833" s="87">
        <v>0</v>
      </c>
      <c r="S833" s="87"/>
      <c r="T833" s="87"/>
      <c r="U833" s="85" t="s">
        <v>112</v>
      </c>
      <c r="V833" s="3" t="s">
        <v>1880</v>
      </c>
      <c r="W833" s="3" t="s">
        <v>1880</v>
      </c>
      <c r="X833" s="3" t="s">
        <v>525</v>
      </c>
      <c r="Y833" s="1"/>
      <c r="Z833" s="6"/>
      <c r="AA833" s="11"/>
      <c r="AB833" s="123" t="s">
        <v>388</v>
      </c>
      <c r="AC833" s="124" t="s">
        <v>13042</v>
      </c>
      <c r="AD833" s="41" t="s">
        <v>2446</v>
      </c>
      <c r="AE833" s="83">
        <v>42065</v>
      </c>
      <c r="AF833" s="83">
        <v>43556</v>
      </c>
      <c r="AG833" s="41"/>
      <c r="AH833" s="41" t="s">
        <v>2433</v>
      </c>
      <c r="AI833" s="80" t="s">
        <v>2447</v>
      </c>
      <c r="AJ833" s="41"/>
      <c r="AK833" s="3"/>
      <c r="AL833" s="85"/>
      <c r="AM833" s="151" t="s">
        <v>19998</v>
      </c>
      <c r="AN833" s="15"/>
      <c r="AO833" s="166"/>
      <c r="AP833" s="5">
        <f t="shared" si="13"/>
        <v>0</v>
      </c>
      <c r="AQ833" s="16"/>
      <c r="AR833" s="205">
        <v>1</v>
      </c>
      <c r="AS833" s="16"/>
      <c r="AT833" s="16"/>
      <c r="AU833" s="16"/>
      <c r="AV833" s="16"/>
      <c r="AW833" s="16"/>
      <c r="AX833" s="16"/>
    </row>
    <row r="834" spans="1:50" customFormat="1" ht="15.75" hidden="1" customHeight="1" x14ac:dyDescent="0.2">
      <c r="A834" s="7" t="s">
        <v>2448</v>
      </c>
      <c r="B834" s="3" t="s">
        <v>2449</v>
      </c>
      <c r="C834" s="85" t="s">
        <v>1716</v>
      </c>
      <c r="D834" s="85" t="s">
        <v>13090</v>
      </c>
      <c r="E834" s="41" t="s">
        <v>110</v>
      </c>
      <c r="F834" s="85" t="s">
        <v>34</v>
      </c>
      <c r="G834" s="85" t="s">
        <v>35</v>
      </c>
      <c r="H834" s="85" t="s">
        <v>20688</v>
      </c>
      <c r="I834" s="132"/>
      <c r="J834" s="85" t="s">
        <v>105</v>
      </c>
      <c r="K834" s="7" t="s">
        <v>102</v>
      </c>
      <c r="L834" s="3" t="s">
        <v>106</v>
      </c>
      <c r="M834" s="3" t="s">
        <v>1884</v>
      </c>
      <c r="N834" s="41" t="s">
        <v>1880</v>
      </c>
      <c r="O834" s="87">
        <v>0</v>
      </c>
      <c r="P834" s="87">
        <v>0</v>
      </c>
      <c r="Q834" s="87">
        <v>0</v>
      </c>
      <c r="R834" s="87">
        <v>0</v>
      </c>
      <c r="S834" s="87"/>
      <c r="T834" s="87"/>
      <c r="U834" s="85" t="s">
        <v>112</v>
      </c>
      <c r="V834" s="3" t="s">
        <v>1880</v>
      </c>
      <c r="W834" s="3" t="s">
        <v>2450</v>
      </c>
      <c r="X834" s="3" t="s">
        <v>525</v>
      </c>
      <c r="Y834" s="1" t="s">
        <v>1885</v>
      </c>
      <c r="Z834" s="6"/>
      <c r="AA834" s="11"/>
      <c r="AB834" s="123" t="s">
        <v>1716</v>
      </c>
      <c r="AC834" s="124" t="s">
        <v>120</v>
      </c>
      <c r="AD834" s="41" t="s">
        <v>2451</v>
      </c>
      <c r="AE834" s="83">
        <v>42065</v>
      </c>
      <c r="AF834" s="83"/>
      <c r="AG834" s="41"/>
      <c r="AH834" s="41" t="s">
        <v>2433</v>
      </c>
      <c r="AI834" s="80" t="s">
        <v>2</v>
      </c>
      <c r="AJ834" s="41"/>
      <c r="AK834" s="3"/>
      <c r="AL834" s="85"/>
      <c r="AM834" s="151" t="s">
        <v>19998</v>
      </c>
      <c r="AN834" s="15"/>
      <c r="AO834" s="166"/>
      <c r="AP834" s="5">
        <f t="shared" si="13"/>
        <v>0</v>
      </c>
      <c r="AQ834" s="16"/>
      <c r="AR834" s="205">
        <v>1</v>
      </c>
      <c r="AS834" s="16"/>
      <c r="AT834" s="16"/>
      <c r="AU834" s="16"/>
      <c r="AV834" s="16"/>
      <c r="AW834" s="16"/>
      <c r="AX834" s="16"/>
    </row>
    <row r="835" spans="1:50" customFormat="1" ht="15.75" hidden="1" customHeight="1" x14ac:dyDescent="0.2">
      <c r="A835" s="7" t="s">
        <v>2452</v>
      </c>
      <c r="B835" s="3" t="s">
        <v>2453</v>
      </c>
      <c r="C835" s="85" t="s">
        <v>1716</v>
      </c>
      <c r="D835" s="85" t="s">
        <v>23566</v>
      </c>
      <c r="E835" s="41" t="s">
        <v>110</v>
      </c>
      <c r="F835" s="85" t="s">
        <v>14</v>
      </c>
      <c r="G835" s="85" t="s">
        <v>17</v>
      </c>
      <c r="H835" s="85" t="s">
        <v>20690</v>
      </c>
      <c r="I835" s="85" t="s">
        <v>21699</v>
      </c>
      <c r="J835" s="85" t="s">
        <v>105</v>
      </c>
      <c r="K835" s="7" t="s">
        <v>102</v>
      </c>
      <c r="L835" s="3" t="s">
        <v>329</v>
      </c>
      <c r="M835" s="3" t="s">
        <v>2454</v>
      </c>
      <c r="N835" s="41" t="s">
        <v>1752</v>
      </c>
      <c r="O835" s="87">
        <v>238326</v>
      </c>
      <c r="P835" s="87">
        <v>212163</v>
      </c>
      <c r="Q835" s="87">
        <v>26163</v>
      </c>
      <c r="R835" s="87">
        <v>0</v>
      </c>
      <c r="S835" s="87"/>
      <c r="T835" s="87"/>
      <c r="U835" s="85">
        <v>2016</v>
      </c>
      <c r="V835" s="3" t="s">
        <v>1752</v>
      </c>
      <c r="W835" s="3" t="s">
        <v>13047</v>
      </c>
      <c r="X835" s="3" t="s">
        <v>1707</v>
      </c>
      <c r="Y835" s="1"/>
      <c r="Z835" s="6"/>
      <c r="AA835" s="11"/>
      <c r="AB835" s="123" t="s">
        <v>388</v>
      </c>
      <c r="AC835" s="124" t="s">
        <v>593</v>
      </c>
      <c r="AD835" s="41" t="s">
        <v>2455</v>
      </c>
      <c r="AE835" s="83">
        <v>42066</v>
      </c>
      <c r="AF835" s="83">
        <v>42787</v>
      </c>
      <c r="AG835" s="41"/>
      <c r="AH835" s="41" t="s">
        <v>1721</v>
      </c>
      <c r="AI835" s="80" t="s">
        <v>2456</v>
      </c>
      <c r="AJ835" s="41"/>
      <c r="AK835" s="3"/>
      <c r="AL835" s="85"/>
      <c r="AM835" s="151" t="s">
        <v>19998</v>
      </c>
      <c r="AN835" s="15"/>
      <c r="AO835" s="166"/>
      <c r="AP835" s="5">
        <f t="shared" si="13"/>
        <v>0</v>
      </c>
      <c r="AQ835" s="16"/>
      <c r="AR835" s="205">
        <v>1</v>
      </c>
      <c r="AS835" s="16"/>
      <c r="AT835" s="16"/>
      <c r="AU835" s="16"/>
      <c r="AV835" s="16"/>
      <c r="AW835" s="16"/>
      <c r="AX835" s="16"/>
    </row>
    <row r="836" spans="1:50" customFormat="1" ht="15.75" hidden="1" customHeight="1" x14ac:dyDescent="0.2">
      <c r="A836" s="7" t="s">
        <v>2457</v>
      </c>
      <c r="B836" s="3" t="s">
        <v>2458</v>
      </c>
      <c r="C836" s="85" t="s">
        <v>1716</v>
      </c>
      <c r="D836" s="85" t="s">
        <v>23566</v>
      </c>
      <c r="E836" s="41" t="s">
        <v>110</v>
      </c>
      <c r="F836" s="85" t="s">
        <v>23</v>
      </c>
      <c r="G836" s="85" t="s">
        <v>29</v>
      </c>
      <c r="H836" s="85" t="s">
        <v>20690</v>
      </c>
      <c r="I836" s="85" t="s">
        <v>21693</v>
      </c>
      <c r="J836" s="85" t="s">
        <v>105</v>
      </c>
      <c r="K836" s="7" t="s">
        <v>102</v>
      </c>
      <c r="L836" s="3" t="s">
        <v>322</v>
      </c>
      <c r="M836" s="3" t="s">
        <v>433</v>
      </c>
      <c r="N836" s="41" t="s">
        <v>1766</v>
      </c>
      <c r="O836" s="87">
        <v>134418</v>
      </c>
      <c r="P836" s="87">
        <v>134418</v>
      </c>
      <c r="Q836" s="87">
        <v>0</v>
      </c>
      <c r="R836" s="87">
        <v>0</v>
      </c>
      <c r="S836" s="87"/>
      <c r="T836" s="87"/>
      <c r="U836" s="85">
        <v>2015</v>
      </c>
      <c r="V836" s="3" t="s">
        <v>1766</v>
      </c>
      <c r="W836" s="3" t="s">
        <v>1996</v>
      </c>
      <c r="X836" s="3" t="s">
        <v>525</v>
      </c>
      <c r="Y836" s="1"/>
      <c r="Z836" s="6"/>
      <c r="AA836" s="11"/>
      <c r="AB836" s="123" t="s">
        <v>388</v>
      </c>
      <c r="AC836" s="124" t="s">
        <v>110</v>
      </c>
      <c r="AD836" s="41" t="s">
        <v>2459</v>
      </c>
      <c r="AE836" s="83">
        <v>42139</v>
      </c>
      <c r="AF836" s="83">
        <v>42282</v>
      </c>
      <c r="AG836" s="41"/>
      <c r="AH836" s="41" t="s">
        <v>1708</v>
      </c>
      <c r="AI836" s="80" t="s">
        <v>2460</v>
      </c>
      <c r="AJ836" s="41"/>
      <c r="AK836" s="3"/>
      <c r="AL836" s="85"/>
      <c r="AM836" s="151" t="s">
        <v>19998</v>
      </c>
      <c r="AN836" s="15"/>
      <c r="AO836" s="166"/>
      <c r="AP836" s="5">
        <f t="shared" si="13"/>
        <v>0</v>
      </c>
      <c r="AQ836" s="16"/>
      <c r="AR836" s="205">
        <v>1</v>
      </c>
      <c r="AS836" s="16"/>
      <c r="AT836" s="16"/>
      <c r="AU836" s="16"/>
      <c r="AV836" s="16"/>
      <c r="AW836" s="16"/>
      <c r="AX836" s="16"/>
    </row>
    <row r="837" spans="1:50" customFormat="1" ht="15.75" hidden="1" customHeight="1" x14ac:dyDescent="0.2">
      <c r="A837" s="7" t="s">
        <v>2461</v>
      </c>
      <c r="B837" s="3" t="s">
        <v>2462</v>
      </c>
      <c r="C837" s="85" t="s">
        <v>1716</v>
      </c>
      <c r="D837" s="85" t="s">
        <v>23566</v>
      </c>
      <c r="E837" s="41" t="s">
        <v>110</v>
      </c>
      <c r="F837" s="85" t="s">
        <v>23</v>
      </c>
      <c r="G837" s="85" t="s">
        <v>29</v>
      </c>
      <c r="H837" s="85" t="s">
        <v>20690</v>
      </c>
      <c r="I837" s="85" t="s">
        <v>21693</v>
      </c>
      <c r="J837" s="85" t="s">
        <v>105</v>
      </c>
      <c r="K837" s="7" t="s">
        <v>102</v>
      </c>
      <c r="L837" s="3" t="s">
        <v>322</v>
      </c>
      <c r="M837" s="3" t="s">
        <v>433</v>
      </c>
      <c r="N837" s="41" t="s">
        <v>420</v>
      </c>
      <c r="O837" s="87">
        <v>130995</v>
      </c>
      <c r="P837" s="87">
        <v>130995</v>
      </c>
      <c r="Q837" s="87">
        <v>0</v>
      </c>
      <c r="R837" s="87">
        <v>0</v>
      </c>
      <c r="S837" s="87"/>
      <c r="T837" s="87"/>
      <c r="U837" s="85">
        <v>2015</v>
      </c>
      <c r="V837" s="3" t="s">
        <v>420</v>
      </c>
      <c r="W837" s="3" t="s">
        <v>420</v>
      </c>
      <c r="X837" s="3" t="s">
        <v>1707</v>
      </c>
      <c r="Y837" s="1" t="s">
        <v>561</v>
      </c>
      <c r="Z837" s="6"/>
      <c r="AA837" s="11"/>
      <c r="AB837" s="123" t="s">
        <v>388</v>
      </c>
      <c r="AC837" s="124" t="s">
        <v>110</v>
      </c>
      <c r="AD837" s="41" t="s">
        <v>2463</v>
      </c>
      <c r="AE837" s="83">
        <v>42144</v>
      </c>
      <c r="AF837" s="83">
        <v>42292</v>
      </c>
      <c r="AG837" s="41"/>
      <c r="AH837" s="41" t="s">
        <v>1708</v>
      </c>
      <c r="AI837" s="80" t="s">
        <v>2464</v>
      </c>
      <c r="AJ837" s="41" t="s">
        <v>421</v>
      </c>
      <c r="AK837" s="3"/>
      <c r="AL837" s="85"/>
      <c r="AM837" s="151" t="s">
        <v>19998</v>
      </c>
      <c r="AN837" s="15"/>
      <c r="AO837" s="166" t="s">
        <v>24720</v>
      </c>
      <c r="AP837" s="5">
        <f t="shared" si="13"/>
        <v>0</v>
      </c>
      <c r="AQ837" s="16"/>
      <c r="AR837" s="205">
        <v>1</v>
      </c>
      <c r="AS837" s="16"/>
      <c r="AT837" s="16"/>
      <c r="AU837" s="16"/>
      <c r="AV837" s="16"/>
      <c r="AW837" s="16"/>
      <c r="AX837" s="16"/>
    </row>
    <row r="838" spans="1:50" customFormat="1" ht="15.75" hidden="1" customHeight="1" x14ac:dyDescent="0.2">
      <c r="A838" s="7" t="s">
        <v>2465</v>
      </c>
      <c r="B838" s="3" t="s">
        <v>2466</v>
      </c>
      <c r="C838" s="85" t="s">
        <v>1716</v>
      </c>
      <c r="D838" s="85" t="s">
        <v>23566</v>
      </c>
      <c r="E838" s="41" t="s">
        <v>154</v>
      </c>
      <c r="F838" s="85" t="s">
        <v>34</v>
      </c>
      <c r="G838" s="85" t="s">
        <v>37</v>
      </c>
      <c r="H838" s="85" t="s">
        <v>20689</v>
      </c>
      <c r="I838" s="85" t="s">
        <v>21695</v>
      </c>
      <c r="J838" s="85" t="s">
        <v>105</v>
      </c>
      <c r="K838" s="7" t="s">
        <v>102</v>
      </c>
      <c r="L838" s="3" t="s">
        <v>275</v>
      </c>
      <c r="M838" s="3" t="s">
        <v>2467</v>
      </c>
      <c r="N838" s="41" t="s">
        <v>412</v>
      </c>
      <c r="O838" s="87">
        <v>349292</v>
      </c>
      <c r="P838" s="87">
        <v>288529</v>
      </c>
      <c r="Q838" s="87">
        <v>60763</v>
      </c>
      <c r="R838" s="87">
        <v>82999</v>
      </c>
      <c r="S838" s="87"/>
      <c r="T838" s="87"/>
      <c r="U838" s="85">
        <v>2017</v>
      </c>
      <c r="V838" s="3" t="s">
        <v>412</v>
      </c>
      <c r="W838" s="3" t="s">
        <v>2468</v>
      </c>
      <c r="X838" s="3" t="s">
        <v>412</v>
      </c>
      <c r="Y838" s="1"/>
      <c r="Z838" s="6"/>
      <c r="AA838" s="11"/>
      <c r="AB838" s="123" t="s">
        <v>388</v>
      </c>
      <c r="AC838" s="124" t="s">
        <v>13039</v>
      </c>
      <c r="AD838" s="41" t="s">
        <v>2469</v>
      </c>
      <c r="AE838" s="83">
        <v>42160</v>
      </c>
      <c r="AF838" s="83">
        <v>43294</v>
      </c>
      <c r="AG838" s="41"/>
      <c r="AH838" s="41" t="s">
        <v>1737</v>
      </c>
      <c r="AI838" s="80" t="s">
        <v>2470</v>
      </c>
      <c r="AJ838" s="41" t="s">
        <v>446</v>
      </c>
      <c r="AK838" s="3"/>
      <c r="AL838" s="85"/>
      <c r="AM838" s="151" t="s">
        <v>19998</v>
      </c>
      <c r="AN838" s="15"/>
      <c r="AO838" s="166" t="s">
        <v>24720</v>
      </c>
      <c r="AP838" s="5">
        <f t="shared" ref="AP838:AP901" si="14">SUBTOTAL(109,U838)</f>
        <v>0</v>
      </c>
      <c r="AQ838" s="16"/>
      <c r="AR838" s="205">
        <v>1</v>
      </c>
      <c r="AS838" s="16"/>
      <c r="AT838" s="16"/>
      <c r="AU838" s="16"/>
      <c r="AV838" s="16"/>
      <c r="AW838" s="16"/>
      <c r="AX838" s="16"/>
    </row>
    <row r="839" spans="1:50" customFormat="1" ht="15.75" hidden="1" customHeight="1" x14ac:dyDescent="0.2">
      <c r="A839" s="7" t="s">
        <v>2471</v>
      </c>
      <c r="B839" s="3" t="s">
        <v>2472</v>
      </c>
      <c r="C839" s="85" t="s">
        <v>1716</v>
      </c>
      <c r="D839" s="85" t="s">
        <v>23566</v>
      </c>
      <c r="E839" s="41" t="s">
        <v>154</v>
      </c>
      <c r="F839" s="85" t="s">
        <v>34</v>
      </c>
      <c r="G839" s="85" t="s">
        <v>37</v>
      </c>
      <c r="H839" s="85" t="s">
        <v>20689</v>
      </c>
      <c r="I839" s="85" t="s">
        <v>21695</v>
      </c>
      <c r="J839" s="85" t="s">
        <v>105</v>
      </c>
      <c r="K839" s="7" t="s">
        <v>102</v>
      </c>
      <c r="L839" s="3" t="s">
        <v>106</v>
      </c>
      <c r="M839" s="3" t="s">
        <v>411</v>
      </c>
      <c r="N839" s="41" t="s">
        <v>412</v>
      </c>
      <c r="O839" s="87">
        <v>226960</v>
      </c>
      <c r="P839" s="87">
        <v>172177</v>
      </c>
      <c r="Q839" s="87">
        <v>54783</v>
      </c>
      <c r="R839" s="87">
        <v>53930</v>
      </c>
      <c r="S839" s="87">
        <v>276867</v>
      </c>
      <c r="T839" s="87"/>
      <c r="U839" s="85">
        <v>2017</v>
      </c>
      <c r="V839" s="3" t="s">
        <v>412</v>
      </c>
      <c r="W839" s="3" t="s">
        <v>2473</v>
      </c>
      <c r="X839" s="3" t="s">
        <v>412</v>
      </c>
      <c r="Y839" s="1"/>
      <c r="Z839" s="6"/>
      <c r="AA839" s="11"/>
      <c r="AB839" s="123" t="s">
        <v>388</v>
      </c>
      <c r="AC839" s="124" t="s">
        <v>13039</v>
      </c>
      <c r="AD839" s="41" t="s">
        <v>2474</v>
      </c>
      <c r="AE839" s="83">
        <v>42286</v>
      </c>
      <c r="AF839" s="83">
        <v>43323</v>
      </c>
      <c r="AG839" s="41"/>
      <c r="AH839" s="41" t="s">
        <v>1737</v>
      </c>
      <c r="AI839" s="80" t="s">
        <v>2475</v>
      </c>
      <c r="AJ839" s="41" t="s">
        <v>446</v>
      </c>
      <c r="AK839" s="3"/>
      <c r="AL839" s="85"/>
      <c r="AM839" s="151" t="s">
        <v>19998</v>
      </c>
      <c r="AN839" s="15"/>
      <c r="AO839" s="166" t="s">
        <v>24720</v>
      </c>
      <c r="AP839" s="5">
        <f t="shared" si="14"/>
        <v>0</v>
      </c>
      <c r="AQ839" s="16"/>
      <c r="AR839" s="205">
        <v>1</v>
      </c>
      <c r="AS839" s="16"/>
      <c r="AT839" s="16"/>
      <c r="AU839" s="16"/>
      <c r="AV839" s="16"/>
      <c r="AW839" s="16"/>
      <c r="AX839" s="16"/>
    </row>
    <row r="840" spans="1:50" customFormat="1" ht="15.75" hidden="1" customHeight="1" x14ac:dyDescent="0.2">
      <c r="A840" s="7" t="s">
        <v>2476</v>
      </c>
      <c r="B840" s="3" t="s">
        <v>2477</v>
      </c>
      <c r="C840" s="85" t="s">
        <v>1716</v>
      </c>
      <c r="D840" s="85" t="s">
        <v>23566</v>
      </c>
      <c r="E840" s="41" t="s">
        <v>154</v>
      </c>
      <c r="F840" s="85" t="s">
        <v>34</v>
      </c>
      <c r="G840" s="85" t="s">
        <v>37</v>
      </c>
      <c r="H840" s="85" t="s">
        <v>20689</v>
      </c>
      <c r="I840" s="85" t="s">
        <v>21695</v>
      </c>
      <c r="J840" s="85" t="s">
        <v>105</v>
      </c>
      <c r="K840" s="7" t="s">
        <v>102</v>
      </c>
      <c r="L840" s="3" t="s">
        <v>363</v>
      </c>
      <c r="M840" s="3" t="s">
        <v>2478</v>
      </c>
      <c r="N840" s="41" t="s">
        <v>2479</v>
      </c>
      <c r="O840" s="87">
        <v>3877887</v>
      </c>
      <c r="P840" s="87">
        <v>3813357</v>
      </c>
      <c r="Q840" s="87">
        <v>64530</v>
      </c>
      <c r="R840" s="87">
        <v>708791</v>
      </c>
      <c r="S840" s="87"/>
      <c r="T840" s="87"/>
      <c r="U840" s="85">
        <v>2015</v>
      </c>
      <c r="V840" s="3" t="s">
        <v>2479</v>
      </c>
      <c r="W840" s="3" t="s">
        <v>2480</v>
      </c>
      <c r="X840" s="3" t="s">
        <v>1707</v>
      </c>
      <c r="Y840" s="1" t="s">
        <v>1819</v>
      </c>
      <c r="Z840" s="6"/>
      <c r="AA840" s="11"/>
      <c r="AB840" s="123" t="s">
        <v>388</v>
      </c>
      <c r="AC840" s="124" t="s">
        <v>13039</v>
      </c>
      <c r="AD840" s="41" t="s">
        <v>2481</v>
      </c>
      <c r="AE840" s="83">
        <v>42201</v>
      </c>
      <c r="AF840" s="83">
        <v>42598</v>
      </c>
      <c r="AG840" s="41"/>
      <c r="AH840" s="41" t="s">
        <v>1737</v>
      </c>
      <c r="AI840" s="80" t="s">
        <v>2482</v>
      </c>
      <c r="AJ840" s="41"/>
      <c r="AK840" s="3"/>
      <c r="AL840" s="85"/>
      <c r="AM840" s="151" t="s">
        <v>19998</v>
      </c>
      <c r="AN840" s="15"/>
      <c r="AO840" s="166"/>
      <c r="AP840" s="5">
        <f t="shared" si="14"/>
        <v>0</v>
      </c>
      <c r="AQ840" s="16"/>
      <c r="AR840" s="205">
        <v>1</v>
      </c>
      <c r="AS840" s="16"/>
      <c r="AT840" s="16"/>
      <c r="AU840" s="16"/>
      <c r="AV840" s="16"/>
      <c r="AW840" s="16"/>
      <c r="AX840" s="16"/>
    </row>
    <row r="841" spans="1:50" customFormat="1" ht="15.75" hidden="1" customHeight="1" x14ac:dyDescent="0.2">
      <c r="A841" s="7" t="s">
        <v>2483</v>
      </c>
      <c r="B841" s="3" t="s">
        <v>2484</v>
      </c>
      <c r="C841" s="85" t="s">
        <v>1716</v>
      </c>
      <c r="D841" s="85" t="s">
        <v>13090</v>
      </c>
      <c r="E841" s="41" t="s">
        <v>110</v>
      </c>
      <c r="F841" s="85" t="s">
        <v>34</v>
      </c>
      <c r="G841" s="85" t="s">
        <v>37</v>
      </c>
      <c r="H841" s="85" t="s">
        <v>20689</v>
      </c>
      <c r="I841" s="85" t="s">
        <v>21695</v>
      </c>
      <c r="J841" s="85" t="s">
        <v>105</v>
      </c>
      <c r="K841" s="7" t="s">
        <v>102</v>
      </c>
      <c r="L841" s="3" t="s">
        <v>260</v>
      </c>
      <c r="M841" s="3" t="s">
        <v>2485</v>
      </c>
      <c r="N841" s="41" t="s">
        <v>2486</v>
      </c>
      <c r="O841" s="87">
        <v>0</v>
      </c>
      <c r="P841" s="87">
        <v>0</v>
      </c>
      <c r="Q841" s="87">
        <v>0</v>
      </c>
      <c r="R841" s="87">
        <v>0</v>
      </c>
      <c r="S841" s="87"/>
      <c r="T841" s="87"/>
      <c r="U841" s="85" t="s">
        <v>112</v>
      </c>
      <c r="V841" s="3" t="s">
        <v>13041</v>
      </c>
      <c r="W841" s="3" t="s">
        <v>2487</v>
      </c>
      <c r="X841" s="3" t="s">
        <v>1707</v>
      </c>
      <c r="Y841" s="1"/>
      <c r="Z841" s="6"/>
      <c r="AA841" s="11"/>
      <c r="AB841" s="123" t="s">
        <v>1716</v>
      </c>
      <c r="AC841" s="124" t="s">
        <v>120</v>
      </c>
      <c r="AD841" s="41" t="s">
        <v>2488</v>
      </c>
      <c r="AE841" s="83">
        <v>42199</v>
      </c>
      <c r="AF841" s="83"/>
      <c r="AG841" s="41"/>
      <c r="AH841" s="41" t="s">
        <v>1737</v>
      </c>
      <c r="AI841" s="80" t="s">
        <v>2</v>
      </c>
      <c r="AJ841" s="41"/>
      <c r="AK841" s="3"/>
      <c r="AL841" s="85"/>
      <c r="AM841" s="151" t="s">
        <v>19998</v>
      </c>
      <c r="AN841" s="15"/>
      <c r="AO841" s="166"/>
      <c r="AP841" s="5">
        <f t="shared" si="14"/>
        <v>0</v>
      </c>
      <c r="AQ841" s="16"/>
      <c r="AR841" s="205">
        <v>1</v>
      </c>
      <c r="AS841" s="16"/>
      <c r="AT841" s="16"/>
      <c r="AU841" s="16"/>
      <c r="AV841" s="16"/>
      <c r="AW841" s="16"/>
      <c r="AX841" s="16"/>
    </row>
    <row r="842" spans="1:50" customFormat="1" ht="15.75" hidden="1" customHeight="1" x14ac:dyDescent="0.2">
      <c r="A842" s="7" t="s">
        <v>2489</v>
      </c>
      <c r="B842" s="3" t="s">
        <v>2490</v>
      </c>
      <c r="C842" s="85" t="s">
        <v>1716</v>
      </c>
      <c r="D842" s="85" t="s">
        <v>23566</v>
      </c>
      <c r="E842" s="41" t="s">
        <v>110</v>
      </c>
      <c r="F842" s="85" t="s">
        <v>14</v>
      </c>
      <c r="G842" s="85" t="s">
        <v>17</v>
      </c>
      <c r="H842" s="85" t="s">
        <v>20690</v>
      </c>
      <c r="I842" s="85" t="s">
        <v>21699</v>
      </c>
      <c r="J842" s="85" t="s">
        <v>105</v>
      </c>
      <c r="K842" s="7" t="s">
        <v>102</v>
      </c>
      <c r="L842" s="3" t="s">
        <v>106</v>
      </c>
      <c r="M842" s="3" t="s">
        <v>2491</v>
      </c>
      <c r="N842" s="41" t="s">
        <v>2490</v>
      </c>
      <c r="O842" s="87">
        <v>22375</v>
      </c>
      <c r="P842" s="87">
        <v>14597</v>
      </c>
      <c r="Q842" s="87">
        <v>7778</v>
      </c>
      <c r="R842" s="87">
        <v>0</v>
      </c>
      <c r="S842" s="87"/>
      <c r="T842" s="87"/>
      <c r="U842" s="85">
        <v>2015</v>
      </c>
      <c r="V842" s="3" t="s">
        <v>2490</v>
      </c>
      <c r="W842" s="3" t="s">
        <v>2490</v>
      </c>
      <c r="X842" s="3" t="s">
        <v>1707</v>
      </c>
      <c r="Y842" s="1"/>
      <c r="Z842" s="6"/>
      <c r="AA842" s="11"/>
      <c r="AB842" s="123" t="s">
        <v>388</v>
      </c>
      <c r="AC842" s="124" t="s">
        <v>13039</v>
      </c>
      <c r="AD842" s="41" t="s">
        <v>2492</v>
      </c>
      <c r="AE842" s="83">
        <v>42234</v>
      </c>
      <c r="AF842" s="83">
        <v>42585</v>
      </c>
      <c r="AG842" s="41"/>
      <c r="AH842" s="41" t="s">
        <v>1721</v>
      </c>
      <c r="AI842" s="80" t="s">
        <v>2311</v>
      </c>
      <c r="AJ842" s="41"/>
      <c r="AK842" s="3"/>
      <c r="AL842" s="85"/>
      <c r="AM842" s="151" t="s">
        <v>19998</v>
      </c>
      <c r="AN842" s="15"/>
      <c r="AO842" s="166"/>
      <c r="AP842" s="5">
        <f t="shared" si="14"/>
        <v>0</v>
      </c>
      <c r="AQ842" s="16"/>
      <c r="AR842" s="205">
        <v>1</v>
      </c>
      <c r="AS842" s="16"/>
      <c r="AT842" s="16"/>
      <c r="AU842" s="16"/>
      <c r="AV842" s="16"/>
      <c r="AW842" s="16"/>
      <c r="AX842" s="16"/>
    </row>
    <row r="843" spans="1:50" customFormat="1" ht="15.75" hidden="1" customHeight="1" x14ac:dyDescent="0.2">
      <c r="A843" s="7" t="s">
        <v>2493</v>
      </c>
      <c r="B843" s="3" t="s">
        <v>2494</v>
      </c>
      <c r="C843" s="85" t="s">
        <v>1716</v>
      </c>
      <c r="D843" s="85" t="s">
        <v>23566</v>
      </c>
      <c r="E843" s="41" t="s">
        <v>110</v>
      </c>
      <c r="F843" s="85" t="s">
        <v>14</v>
      </c>
      <c r="G843" s="85" t="s">
        <v>17</v>
      </c>
      <c r="H843" s="85" t="s">
        <v>20690</v>
      </c>
      <c r="I843" s="85" t="s">
        <v>21699</v>
      </c>
      <c r="J843" s="85" t="s">
        <v>105</v>
      </c>
      <c r="K843" s="7" t="s">
        <v>102</v>
      </c>
      <c r="L843" s="3" t="s">
        <v>106</v>
      </c>
      <c r="M843" s="3" t="s">
        <v>2495</v>
      </c>
      <c r="N843" s="41" t="s">
        <v>2173</v>
      </c>
      <c r="O843" s="87">
        <v>62741</v>
      </c>
      <c r="P843" s="87">
        <v>40057</v>
      </c>
      <c r="Q843" s="87">
        <v>22684</v>
      </c>
      <c r="R843" s="87">
        <v>0</v>
      </c>
      <c r="S843" s="87"/>
      <c r="T843" s="87"/>
      <c r="U843" s="85">
        <v>2016</v>
      </c>
      <c r="V843" s="3" t="s">
        <v>2173</v>
      </c>
      <c r="W843" s="3" t="s">
        <v>2496</v>
      </c>
      <c r="X843" s="3" t="s">
        <v>2173</v>
      </c>
      <c r="Y843" s="1"/>
      <c r="Z843" s="6"/>
      <c r="AA843" s="11"/>
      <c r="AB843" s="123" t="s">
        <v>388</v>
      </c>
      <c r="AC843" s="124" t="s">
        <v>593</v>
      </c>
      <c r="AD843" s="41" t="s">
        <v>2497</v>
      </c>
      <c r="AE843" s="83">
        <v>42325</v>
      </c>
      <c r="AF843" s="83">
        <v>42829</v>
      </c>
      <c r="AG843" s="41"/>
      <c r="AH843" s="41" t="s">
        <v>1721</v>
      </c>
      <c r="AI843" s="80" t="s">
        <v>2498</v>
      </c>
      <c r="AJ843" s="41"/>
      <c r="AK843" s="3"/>
      <c r="AL843" s="85"/>
      <c r="AM843" s="151" t="s">
        <v>19998</v>
      </c>
      <c r="AN843" s="15"/>
      <c r="AO843" s="166"/>
      <c r="AP843" s="5">
        <f t="shared" si="14"/>
        <v>0</v>
      </c>
      <c r="AQ843" s="16"/>
      <c r="AR843" s="205">
        <v>1</v>
      </c>
      <c r="AS843" s="16"/>
      <c r="AT843" s="16"/>
      <c r="AU843" s="16"/>
      <c r="AV843" s="16"/>
      <c r="AW843" s="16"/>
      <c r="AX843" s="16"/>
    </row>
    <row r="844" spans="1:50" customFormat="1" ht="15.75" hidden="1" customHeight="1" x14ac:dyDescent="0.2">
      <c r="A844" s="7" t="s">
        <v>2499</v>
      </c>
      <c r="B844" s="3" t="s">
        <v>2500</v>
      </c>
      <c r="C844" s="85" t="s">
        <v>1716</v>
      </c>
      <c r="D844" s="85" t="s">
        <v>23566</v>
      </c>
      <c r="E844" s="41" t="s">
        <v>110</v>
      </c>
      <c r="F844" s="85" t="s">
        <v>23</v>
      </c>
      <c r="G844" s="85" t="s">
        <v>29</v>
      </c>
      <c r="H844" s="85" t="s">
        <v>20690</v>
      </c>
      <c r="I844" s="85" t="s">
        <v>21693</v>
      </c>
      <c r="J844" s="85" t="s">
        <v>105</v>
      </c>
      <c r="K844" s="7" t="s">
        <v>102</v>
      </c>
      <c r="L844" s="3" t="s">
        <v>322</v>
      </c>
      <c r="M844" s="3" t="s">
        <v>433</v>
      </c>
      <c r="N844" s="41" t="s">
        <v>1766</v>
      </c>
      <c r="O844" s="87">
        <v>135577</v>
      </c>
      <c r="P844" s="87">
        <v>135577</v>
      </c>
      <c r="Q844" s="87">
        <v>0</v>
      </c>
      <c r="R844" s="87">
        <v>0</v>
      </c>
      <c r="S844" s="87"/>
      <c r="T844" s="87"/>
      <c r="U844" s="85">
        <v>2015</v>
      </c>
      <c r="V844" s="3" t="s">
        <v>1766</v>
      </c>
      <c r="W844" s="3" t="s">
        <v>1996</v>
      </c>
      <c r="X844" s="3" t="s">
        <v>525</v>
      </c>
      <c r="Y844" s="1"/>
      <c r="Z844" s="6"/>
      <c r="AA844" s="11"/>
      <c r="AB844" s="123" t="s">
        <v>388</v>
      </c>
      <c r="AC844" s="124" t="s">
        <v>110</v>
      </c>
      <c r="AD844" s="41" t="s">
        <v>2501</v>
      </c>
      <c r="AE844" s="83">
        <v>42248</v>
      </c>
      <c r="AF844" s="83">
        <v>42399</v>
      </c>
      <c r="AG844" s="41"/>
      <c r="AH844" s="41" t="s">
        <v>1708</v>
      </c>
      <c r="AI844" s="80" t="s">
        <v>2502</v>
      </c>
      <c r="AJ844" s="41" t="s">
        <v>1347</v>
      </c>
      <c r="AK844" s="3"/>
      <c r="AL844" s="85"/>
      <c r="AM844" s="151" t="s">
        <v>19998</v>
      </c>
      <c r="AN844" s="15"/>
      <c r="AO844" s="166"/>
      <c r="AP844" s="5">
        <f t="shared" si="14"/>
        <v>0</v>
      </c>
      <c r="AQ844" s="16"/>
      <c r="AR844" s="205">
        <v>1</v>
      </c>
      <c r="AS844" s="16"/>
      <c r="AT844" s="16"/>
      <c r="AU844" s="16"/>
      <c r="AV844" s="16"/>
      <c r="AW844" s="16"/>
      <c r="AX844" s="16"/>
    </row>
    <row r="845" spans="1:50" customFormat="1" ht="15.75" hidden="1" customHeight="1" x14ac:dyDescent="0.2">
      <c r="A845" s="7" t="s">
        <v>2503</v>
      </c>
      <c r="B845" s="3" t="s">
        <v>2504</v>
      </c>
      <c r="C845" s="85" t="s">
        <v>1716</v>
      </c>
      <c r="D845" s="85" t="s">
        <v>23566</v>
      </c>
      <c r="E845" s="41" t="s">
        <v>154</v>
      </c>
      <c r="F845" s="85" t="s">
        <v>34</v>
      </c>
      <c r="G845" s="85" t="s">
        <v>37</v>
      </c>
      <c r="H845" s="85" t="s">
        <v>20689</v>
      </c>
      <c r="I845" s="85" t="s">
        <v>21695</v>
      </c>
      <c r="J845" s="85" t="s">
        <v>105</v>
      </c>
      <c r="K845" s="7" t="s">
        <v>102</v>
      </c>
      <c r="L845" s="3" t="s">
        <v>106</v>
      </c>
      <c r="M845" s="3" t="s">
        <v>411</v>
      </c>
      <c r="N845" s="41" t="s">
        <v>2505</v>
      </c>
      <c r="O845" s="87">
        <v>984645</v>
      </c>
      <c r="P845" s="87">
        <v>764870</v>
      </c>
      <c r="Q845" s="87">
        <v>219775</v>
      </c>
      <c r="R845" s="87">
        <v>210313</v>
      </c>
      <c r="S845" s="87"/>
      <c r="T845" s="87"/>
      <c r="U845" s="85">
        <v>2016</v>
      </c>
      <c r="V845" s="3" t="s">
        <v>2505</v>
      </c>
      <c r="W845" s="3" t="s">
        <v>2504</v>
      </c>
      <c r="X845" s="3" t="s">
        <v>2110</v>
      </c>
      <c r="Y845" s="1"/>
      <c r="Z845" s="6"/>
      <c r="AA845" s="11"/>
      <c r="AB845" s="123" t="s">
        <v>388</v>
      </c>
      <c r="AC845" s="124" t="s">
        <v>13039</v>
      </c>
      <c r="AD845" s="41" t="s">
        <v>2506</v>
      </c>
      <c r="AE845" s="83">
        <v>42305</v>
      </c>
      <c r="AF845" s="83">
        <v>42852</v>
      </c>
      <c r="AG845" s="41"/>
      <c r="AH845" s="41" t="s">
        <v>1737</v>
      </c>
      <c r="AI845" s="80" t="s">
        <v>2507</v>
      </c>
      <c r="AJ845" s="41"/>
      <c r="AK845" s="3"/>
      <c r="AL845" s="85"/>
      <c r="AM845" s="151" t="s">
        <v>19998</v>
      </c>
      <c r="AN845" s="15"/>
      <c r="AO845" s="166"/>
      <c r="AP845" s="5">
        <f t="shared" si="14"/>
        <v>0</v>
      </c>
      <c r="AQ845" s="16"/>
      <c r="AR845" s="205">
        <v>1</v>
      </c>
      <c r="AS845" s="16"/>
      <c r="AT845" s="16"/>
      <c r="AU845" s="16"/>
      <c r="AV845" s="16"/>
      <c r="AW845" s="16"/>
      <c r="AX845" s="16"/>
    </row>
    <row r="846" spans="1:50" customFormat="1" ht="15.75" hidden="1" customHeight="1" x14ac:dyDescent="0.2">
      <c r="A846" s="7" t="s">
        <v>2508</v>
      </c>
      <c r="B846" s="3" t="s">
        <v>2509</v>
      </c>
      <c r="C846" s="85" t="s">
        <v>1716</v>
      </c>
      <c r="D846" s="85" t="s">
        <v>13090</v>
      </c>
      <c r="E846" s="41" t="s">
        <v>110</v>
      </c>
      <c r="F846" s="85" t="s">
        <v>34</v>
      </c>
      <c r="G846" s="85" t="s">
        <v>37</v>
      </c>
      <c r="H846" s="85" t="s">
        <v>20689</v>
      </c>
      <c r="I846" s="85" t="s">
        <v>21695</v>
      </c>
      <c r="J846" s="85" t="s">
        <v>105</v>
      </c>
      <c r="K846" s="7" t="s">
        <v>102</v>
      </c>
      <c r="L846" s="3" t="s">
        <v>106</v>
      </c>
      <c r="M846" s="3" t="s">
        <v>2510</v>
      </c>
      <c r="N846" s="41" t="s">
        <v>412</v>
      </c>
      <c r="O846" s="87">
        <v>0</v>
      </c>
      <c r="P846" s="87">
        <v>0</v>
      </c>
      <c r="Q846" s="87">
        <v>0</v>
      </c>
      <c r="R846" s="87">
        <v>0</v>
      </c>
      <c r="S846" s="87"/>
      <c r="T846" s="87"/>
      <c r="U846" s="85" t="s">
        <v>112</v>
      </c>
      <c r="V846" s="3" t="s">
        <v>412</v>
      </c>
      <c r="W846" s="3" t="s">
        <v>2511</v>
      </c>
      <c r="X846" s="3" t="s">
        <v>412</v>
      </c>
      <c r="Y846" s="1"/>
      <c r="Z846" s="6"/>
      <c r="AA846" s="11"/>
      <c r="AB846" s="123" t="s">
        <v>1716</v>
      </c>
      <c r="AC846" s="124" t="s">
        <v>120</v>
      </c>
      <c r="AD846" s="41" t="s">
        <v>2512</v>
      </c>
      <c r="AE846" s="83">
        <v>42286</v>
      </c>
      <c r="AF846" s="83"/>
      <c r="AG846" s="41"/>
      <c r="AH846" s="41" t="s">
        <v>1737</v>
      </c>
      <c r="AI846" s="80" t="s">
        <v>2</v>
      </c>
      <c r="AJ846" s="41" t="s">
        <v>446</v>
      </c>
      <c r="AK846" s="3"/>
      <c r="AL846" s="85"/>
      <c r="AM846" s="151" t="s">
        <v>19998</v>
      </c>
      <c r="AN846" s="15"/>
      <c r="AO846" s="166" t="s">
        <v>24720</v>
      </c>
      <c r="AP846" s="5">
        <f t="shared" si="14"/>
        <v>0</v>
      </c>
      <c r="AQ846" s="16"/>
      <c r="AR846" s="205">
        <v>1</v>
      </c>
      <c r="AS846" s="16"/>
      <c r="AT846" s="16"/>
      <c r="AU846" s="16"/>
      <c r="AV846" s="16"/>
      <c r="AW846" s="16"/>
      <c r="AX846" s="16"/>
    </row>
    <row r="847" spans="1:50" customFormat="1" ht="15.75" hidden="1" customHeight="1" x14ac:dyDescent="0.2">
      <c r="A847" s="7" t="s">
        <v>2513</v>
      </c>
      <c r="B847" s="3" t="s">
        <v>2514</v>
      </c>
      <c r="C847" s="85" t="s">
        <v>1716</v>
      </c>
      <c r="D847" s="85" t="s">
        <v>23566</v>
      </c>
      <c r="E847" s="41" t="s">
        <v>110</v>
      </c>
      <c r="F847" s="85" t="s">
        <v>23</v>
      </c>
      <c r="G847" s="85" t="s">
        <v>29</v>
      </c>
      <c r="H847" s="85" t="s">
        <v>20690</v>
      </c>
      <c r="I847" s="85" t="s">
        <v>21693</v>
      </c>
      <c r="J847" s="85" t="s">
        <v>105</v>
      </c>
      <c r="K847" s="7" t="s">
        <v>102</v>
      </c>
      <c r="L847" s="3" t="s">
        <v>322</v>
      </c>
      <c r="M847" s="3" t="s">
        <v>1995</v>
      </c>
      <c r="N847" s="41" t="s">
        <v>15370</v>
      </c>
      <c r="O847" s="87">
        <v>245946</v>
      </c>
      <c r="P847" s="87">
        <v>245946</v>
      </c>
      <c r="Q847" s="87">
        <v>0</v>
      </c>
      <c r="R847" s="87">
        <v>0</v>
      </c>
      <c r="S847" s="87"/>
      <c r="T847" s="87"/>
      <c r="U847" s="85">
        <v>2015</v>
      </c>
      <c r="V847" s="3" t="s">
        <v>15370</v>
      </c>
      <c r="W847" s="3" t="s">
        <v>1926</v>
      </c>
      <c r="X847" s="3" t="s">
        <v>1707</v>
      </c>
      <c r="Y847" s="1"/>
      <c r="Z847" s="6"/>
      <c r="AA847" s="11"/>
      <c r="AB847" s="123" t="s">
        <v>388</v>
      </c>
      <c r="AC847" s="124" t="s">
        <v>110</v>
      </c>
      <c r="AD847" s="41" t="s">
        <v>2515</v>
      </c>
      <c r="AE847" s="83">
        <v>42290</v>
      </c>
      <c r="AF847" s="83">
        <v>42451</v>
      </c>
      <c r="AG847" s="41"/>
      <c r="AH847" s="41" t="s">
        <v>1708</v>
      </c>
      <c r="AI847" s="80" t="s">
        <v>2516</v>
      </c>
      <c r="AJ847" s="41" t="s">
        <v>2517</v>
      </c>
      <c r="AK847" s="3"/>
      <c r="AL847" s="85"/>
      <c r="AM847" s="151" t="s">
        <v>19998</v>
      </c>
      <c r="AN847" s="15"/>
      <c r="AO847" s="166" t="s">
        <v>24720</v>
      </c>
      <c r="AP847" s="5">
        <f t="shared" si="14"/>
        <v>0</v>
      </c>
      <c r="AQ847" s="16"/>
      <c r="AR847" s="205">
        <v>1</v>
      </c>
      <c r="AS847" s="16"/>
      <c r="AT847" s="16"/>
      <c r="AU847" s="16"/>
      <c r="AV847" s="16"/>
      <c r="AW847" s="16"/>
      <c r="AX847" s="16"/>
    </row>
    <row r="848" spans="1:50" customFormat="1" ht="15.75" hidden="1" customHeight="1" x14ac:dyDescent="0.2">
      <c r="A848" s="7" t="s">
        <v>2518</v>
      </c>
      <c r="B848" s="3" t="s">
        <v>2519</v>
      </c>
      <c r="C848" s="85" t="s">
        <v>1716</v>
      </c>
      <c r="D848" s="85" t="s">
        <v>23566</v>
      </c>
      <c r="E848" s="41" t="s">
        <v>154</v>
      </c>
      <c r="F848" s="85" t="s">
        <v>34</v>
      </c>
      <c r="G848" s="85" t="s">
        <v>37</v>
      </c>
      <c r="H848" s="85" t="s">
        <v>20689</v>
      </c>
      <c r="I848" s="85" t="s">
        <v>21695</v>
      </c>
      <c r="J848" s="85" t="s">
        <v>105</v>
      </c>
      <c r="K848" s="7" t="s">
        <v>102</v>
      </c>
      <c r="L848" s="3" t="s">
        <v>310</v>
      </c>
      <c r="M848" s="3" t="s">
        <v>2520</v>
      </c>
      <c r="N848" s="41" t="s">
        <v>412</v>
      </c>
      <c r="O848" s="87">
        <v>3855215</v>
      </c>
      <c r="P848" s="87">
        <v>3423521</v>
      </c>
      <c r="Q848" s="87">
        <v>431694</v>
      </c>
      <c r="R848" s="87">
        <v>713859</v>
      </c>
      <c r="S848" s="87"/>
      <c r="T848" s="87">
        <v>242355</v>
      </c>
      <c r="U848" s="85">
        <v>2016</v>
      </c>
      <c r="V848" s="3" t="s">
        <v>412</v>
      </c>
      <c r="W848" s="3" t="s">
        <v>2521</v>
      </c>
      <c r="X848" s="3" t="s">
        <v>412</v>
      </c>
      <c r="Y848" s="1"/>
      <c r="Z848" s="6"/>
      <c r="AA848" s="11"/>
      <c r="AB848" s="123" t="s">
        <v>388</v>
      </c>
      <c r="AC848" s="124" t="s">
        <v>13039</v>
      </c>
      <c r="AD848" s="41" t="s">
        <v>2522</v>
      </c>
      <c r="AE848" s="83">
        <v>42293</v>
      </c>
      <c r="AF848" s="83">
        <v>42905</v>
      </c>
      <c r="AG848" s="41"/>
      <c r="AH848" s="41" t="s">
        <v>1737</v>
      </c>
      <c r="AI848" s="80" t="s">
        <v>2523</v>
      </c>
      <c r="AJ848" s="41" t="s">
        <v>446</v>
      </c>
      <c r="AK848" s="3"/>
      <c r="AL848" s="85"/>
      <c r="AM848" s="151" t="s">
        <v>19998</v>
      </c>
      <c r="AN848" s="15"/>
      <c r="AO848" s="166"/>
      <c r="AP848" s="5">
        <f t="shared" si="14"/>
        <v>0</v>
      </c>
      <c r="AQ848" s="16"/>
      <c r="AR848" s="205">
        <v>1</v>
      </c>
      <c r="AS848" s="16"/>
      <c r="AT848" s="16"/>
      <c r="AU848" s="16"/>
      <c r="AV848" s="16"/>
      <c r="AW848" s="16"/>
      <c r="AX848" s="16"/>
    </row>
    <row r="849" spans="1:50" customFormat="1" ht="15.75" hidden="1" customHeight="1" x14ac:dyDescent="0.2">
      <c r="A849" s="7" t="s">
        <v>2524</v>
      </c>
      <c r="B849" s="3" t="s">
        <v>2525</v>
      </c>
      <c r="C849" s="85" t="s">
        <v>1716</v>
      </c>
      <c r="D849" s="85" t="s">
        <v>23566</v>
      </c>
      <c r="E849" s="41" t="s">
        <v>154</v>
      </c>
      <c r="F849" s="85" t="s">
        <v>14</v>
      </c>
      <c r="G849" s="85" t="s">
        <v>17</v>
      </c>
      <c r="H849" s="85" t="s">
        <v>20690</v>
      </c>
      <c r="I849" s="85" t="s">
        <v>21699</v>
      </c>
      <c r="J849" s="85" t="s">
        <v>105</v>
      </c>
      <c r="K849" s="7" t="s">
        <v>102</v>
      </c>
      <c r="L849" s="3" t="s">
        <v>227</v>
      </c>
      <c r="M849" s="3" t="s">
        <v>2526</v>
      </c>
      <c r="N849" s="41" t="s">
        <v>15370</v>
      </c>
      <c r="O849" s="87">
        <v>49414</v>
      </c>
      <c r="P849" s="87">
        <v>37545</v>
      </c>
      <c r="Q849" s="87">
        <v>11869</v>
      </c>
      <c r="R849" s="87">
        <v>0</v>
      </c>
      <c r="S849" s="87"/>
      <c r="T849" s="87"/>
      <c r="U849" s="85">
        <v>2016</v>
      </c>
      <c r="V849" s="3" t="s">
        <v>15370</v>
      </c>
      <c r="W849" s="3" t="s">
        <v>1926</v>
      </c>
      <c r="X849" s="3" t="s">
        <v>1707</v>
      </c>
      <c r="Y849" s="1" t="s">
        <v>472</v>
      </c>
      <c r="Z849" s="6"/>
      <c r="AA849" s="11"/>
      <c r="AB849" s="123" t="s">
        <v>388</v>
      </c>
      <c r="AC849" s="124" t="s">
        <v>13039</v>
      </c>
      <c r="AD849" s="41" t="s">
        <v>2527</v>
      </c>
      <c r="AE849" s="83">
        <v>42328</v>
      </c>
      <c r="AF849" s="83">
        <v>42802</v>
      </c>
      <c r="AG849" s="41"/>
      <c r="AH849" s="41" t="s">
        <v>1721</v>
      </c>
      <c r="AI849" s="80" t="s">
        <v>2528</v>
      </c>
      <c r="AJ849" s="41"/>
      <c r="AK849" s="3"/>
      <c r="AL849" s="85"/>
      <c r="AM849" s="151" t="s">
        <v>19998</v>
      </c>
      <c r="AN849" s="15"/>
      <c r="AO849" s="166"/>
      <c r="AP849" s="5">
        <f t="shared" si="14"/>
        <v>0</v>
      </c>
      <c r="AQ849" s="16"/>
      <c r="AR849" s="205">
        <v>1</v>
      </c>
      <c r="AS849" s="16"/>
      <c r="AT849" s="16"/>
      <c r="AU849" s="16"/>
      <c r="AV849" s="16"/>
      <c r="AW849" s="16"/>
      <c r="AX849" s="16"/>
    </row>
    <row r="850" spans="1:50" customFormat="1" ht="15.75" hidden="1" customHeight="1" x14ac:dyDescent="0.2">
      <c r="A850" s="7" t="s">
        <v>2529</v>
      </c>
      <c r="B850" s="3" t="s">
        <v>2530</v>
      </c>
      <c r="C850" s="85" t="s">
        <v>1716</v>
      </c>
      <c r="D850" s="85" t="s">
        <v>13090</v>
      </c>
      <c r="E850" s="41" t="s">
        <v>110</v>
      </c>
      <c r="F850" s="85" t="s">
        <v>34</v>
      </c>
      <c r="G850" s="85" t="s">
        <v>37</v>
      </c>
      <c r="H850" s="85" t="s">
        <v>20689</v>
      </c>
      <c r="I850" s="85" t="s">
        <v>21695</v>
      </c>
      <c r="J850" s="85" t="s">
        <v>105</v>
      </c>
      <c r="K850" s="7" t="s">
        <v>102</v>
      </c>
      <c r="L850" s="3" t="s">
        <v>352</v>
      </c>
      <c r="M850" s="3" t="s">
        <v>2531</v>
      </c>
      <c r="N850" s="41" t="s">
        <v>2532</v>
      </c>
      <c r="O850" s="87">
        <v>0</v>
      </c>
      <c r="P850" s="87">
        <v>0</v>
      </c>
      <c r="Q850" s="87">
        <v>0</v>
      </c>
      <c r="R850" s="87">
        <v>0</v>
      </c>
      <c r="S850" s="87"/>
      <c r="T850" s="87"/>
      <c r="U850" s="85" t="s">
        <v>112</v>
      </c>
      <c r="V850" s="3" t="s">
        <v>2532</v>
      </c>
      <c r="W850" s="3" t="s">
        <v>2533</v>
      </c>
      <c r="X850" s="3" t="s">
        <v>1707</v>
      </c>
      <c r="Y850" s="1"/>
      <c r="Z850" s="6"/>
      <c r="AA850" s="11"/>
      <c r="AB850" s="123" t="s">
        <v>1716</v>
      </c>
      <c r="AC850" s="124" t="s">
        <v>120</v>
      </c>
      <c r="AD850" s="41" t="s">
        <v>2534</v>
      </c>
      <c r="AE850" s="83">
        <v>42299</v>
      </c>
      <c r="AF850" s="83"/>
      <c r="AG850" s="41"/>
      <c r="AH850" s="41" t="s">
        <v>1737</v>
      </c>
      <c r="AI850" s="80" t="s">
        <v>2</v>
      </c>
      <c r="AJ850" s="41"/>
      <c r="AK850" s="7" t="s">
        <v>2535</v>
      </c>
      <c r="AL850" s="85"/>
      <c r="AM850" s="151" t="s">
        <v>19998</v>
      </c>
      <c r="AN850" s="15"/>
      <c r="AO850" s="166"/>
      <c r="AP850" s="5">
        <f t="shared" si="14"/>
        <v>0</v>
      </c>
      <c r="AQ850" s="16"/>
      <c r="AR850" s="205">
        <v>1</v>
      </c>
      <c r="AS850" s="16"/>
      <c r="AT850" s="16"/>
      <c r="AU850" s="16"/>
      <c r="AV850" s="16"/>
      <c r="AW850" s="16"/>
      <c r="AX850" s="16"/>
    </row>
    <row r="851" spans="1:50" customFormat="1" ht="15.75" hidden="1" customHeight="1" x14ac:dyDescent="0.2">
      <c r="A851" s="7" t="s">
        <v>2536</v>
      </c>
      <c r="B851" s="3" t="s">
        <v>2537</v>
      </c>
      <c r="C851" s="85" t="s">
        <v>1716</v>
      </c>
      <c r="D851" s="85" t="s">
        <v>13090</v>
      </c>
      <c r="E851" s="41" t="s">
        <v>110</v>
      </c>
      <c r="F851" s="85" t="s">
        <v>34</v>
      </c>
      <c r="G851" s="85" t="s">
        <v>37</v>
      </c>
      <c r="H851" s="85" t="s">
        <v>20689</v>
      </c>
      <c r="I851" s="85" t="s">
        <v>21695</v>
      </c>
      <c r="J851" s="85" t="s">
        <v>105</v>
      </c>
      <c r="K851" s="7" t="s">
        <v>102</v>
      </c>
      <c r="L851" s="3" t="s">
        <v>352</v>
      </c>
      <c r="M851" s="3" t="s">
        <v>1602</v>
      </c>
      <c r="N851" s="41" t="s">
        <v>1778</v>
      </c>
      <c r="O851" s="87">
        <v>0</v>
      </c>
      <c r="P851" s="87">
        <v>0</v>
      </c>
      <c r="Q851" s="87">
        <v>0</v>
      </c>
      <c r="R851" s="87">
        <v>0</v>
      </c>
      <c r="S851" s="87"/>
      <c r="T851" s="87"/>
      <c r="U851" s="85" t="s">
        <v>112</v>
      </c>
      <c r="V851" s="3" t="s">
        <v>1778</v>
      </c>
      <c r="W851" s="3" t="s">
        <v>2538</v>
      </c>
      <c r="X851" s="3" t="s">
        <v>1778</v>
      </c>
      <c r="Y851" s="1"/>
      <c r="Z851" s="6"/>
      <c r="AA851" s="11"/>
      <c r="AB851" s="123" t="s">
        <v>1716</v>
      </c>
      <c r="AC851" s="124" t="s">
        <v>120</v>
      </c>
      <c r="AD851" s="41" t="s">
        <v>2539</v>
      </c>
      <c r="AE851" s="83">
        <v>42299</v>
      </c>
      <c r="AF851" s="83"/>
      <c r="AG851" s="41"/>
      <c r="AH851" s="41" t="s">
        <v>1737</v>
      </c>
      <c r="AI851" s="80" t="s">
        <v>2</v>
      </c>
      <c r="AJ851" s="41"/>
      <c r="AK851" s="3"/>
      <c r="AL851" s="85"/>
      <c r="AM851" s="151" t="s">
        <v>19998</v>
      </c>
      <c r="AN851" s="15"/>
      <c r="AO851" s="166"/>
      <c r="AP851" s="5">
        <f t="shared" si="14"/>
        <v>0</v>
      </c>
      <c r="AQ851" s="16"/>
      <c r="AR851" s="205">
        <v>1</v>
      </c>
      <c r="AS851" s="16"/>
      <c r="AT851" s="16"/>
      <c r="AU851" s="16"/>
      <c r="AV851" s="16"/>
      <c r="AW851" s="16"/>
      <c r="AX851" s="16"/>
    </row>
    <row r="852" spans="1:50" customFormat="1" ht="15.75" hidden="1" customHeight="1" x14ac:dyDescent="0.2">
      <c r="A852" s="7" t="s">
        <v>2540</v>
      </c>
      <c r="B852" s="3" t="s">
        <v>2541</v>
      </c>
      <c r="C852" s="85" t="s">
        <v>1716</v>
      </c>
      <c r="D852" s="85" t="s">
        <v>13090</v>
      </c>
      <c r="E852" s="41" t="s">
        <v>110</v>
      </c>
      <c r="F852" s="85" t="s">
        <v>34</v>
      </c>
      <c r="G852" s="85" t="s">
        <v>37</v>
      </c>
      <c r="H852" s="85" t="s">
        <v>20689</v>
      </c>
      <c r="I852" s="85" t="s">
        <v>21695</v>
      </c>
      <c r="J852" s="85" t="s">
        <v>105</v>
      </c>
      <c r="K852" s="7" t="s">
        <v>102</v>
      </c>
      <c r="L852" s="3" t="s">
        <v>106</v>
      </c>
      <c r="M852" s="3" t="s">
        <v>411</v>
      </c>
      <c r="N852" s="41" t="s">
        <v>2542</v>
      </c>
      <c r="O852" s="87">
        <v>0</v>
      </c>
      <c r="P852" s="87">
        <v>0</v>
      </c>
      <c r="Q852" s="87">
        <v>0</v>
      </c>
      <c r="R852" s="87">
        <v>0</v>
      </c>
      <c r="S852" s="87"/>
      <c r="T852" s="87"/>
      <c r="U852" s="85" t="s">
        <v>112</v>
      </c>
      <c r="V852" s="3" t="s">
        <v>2542</v>
      </c>
      <c r="W852" s="3" t="s">
        <v>2543</v>
      </c>
      <c r="X852" s="3" t="s">
        <v>1707</v>
      </c>
      <c r="Y852" s="1"/>
      <c r="Z852" s="6"/>
      <c r="AA852" s="11"/>
      <c r="AB852" s="123" t="s">
        <v>1716</v>
      </c>
      <c r="AC852" s="124" t="s">
        <v>120</v>
      </c>
      <c r="AD852" s="41" t="s">
        <v>2544</v>
      </c>
      <c r="AE852" s="83">
        <v>42298</v>
      </c>
      <c r="AF852" s="83"/>
      <c r="AG852" s="41"/>
      <c r="AH852" s="41" t="s">
        <v>1737</v>
      </c>
      <c r="AI852" s="80" t="s">
        <v>2</v>
      </c>
      <c r="AJ852" s="41"/>
      <c r="AK852" s="3"/>
      <c r="AL852" s="85"/>
      <c r="AM852" s="151" t="s">
        <v>19998</v>
      </c>
      <c r="AN852" s="15"/>
      <c r="AO852" s="166"/>
      <c r="AP852" s="5">
        <f t="shared" si="14"/>
        <v>0</v>
      </c>
      <c r="AQ852" s="16"/>
      <c r="AR852" s="205">
        <v>1</v>
      </c>
      <c r="AS852" s="16"/>
      <c r="AT852" s="16"/>
      <c r="AU852" s="16"/>
      <c r="AV852" s="16"/>
      <c r="AW852" s="16"/>
      <c r="AX852" s="16"/>
    </row>
    <row r="853" spans="1:50" customFormat="1" ht="15.75" hidden="1" customHeight="1" x14ac:dyDescent="0.2">
      <c r="A853" s="7" t="s">
        <v>2545</v>
      </c>
      <c r="B853" s="3" t="s">
        <v>2546</v>
      </c>
      <c r="C853" s="85" t="s">
        <v>1716</v>
      </c>
      <c r="D853" s="85" t="s">
        <v>13090</v>
      </c>
      <c r="E853" s="41" t="s">
        <v>110</v>
      </c>
      <c r="F853" s="85" t="s">
        <v>34</v>
      </c>
      <c r="G853" s="85" t="s">
        <v>37</v>
      </c>
      <c r="H853" s="85" t="s">
        <v>20689</v>
      </c>
      <c r="I853" s="85" t="s">
        <v>21695</v>
      </c>
      <c r="J853" s="85" t="s">
        <v>105</v>
      </c>
      <c r="K853" s="7" t="s">
        <v>102</v>
      </c>
      <c r="L853" s="3" t="s">
        <v>106</v>
      </c>
      <c r="M853" s="3" t="s">
        <v>411</v>
      </c>
      <c r="N853" s="41" t="s">
        <v>2542</v>
      </c>
      <c r="O853" s="87">
        <v>0</v>
      </c>
      <c r="P853" s="87">
        <v>0</v>
      </c>
      <c r="Q853" s="87">
        <v>0</v>
      </c>
      <c r="R853" s="87">
        <v>0</v>
      </c>
      <c r="S853" s="87"/>
      <c r="T853" s="87"/>
      <c r="U853" s="85" t="s">
        <v>112</v>
      </c>
      <c r="V853" s="3" t="s">
        <v>2542</v>
      </c>
      <c r="W853" s="3" t="s">
        <v>2543</v>
      </c>
      <c r="X853" s="3" t="s">
        <v>1707</v>
      </c>
      <c r="Y853" s="1"/>
      <c r="Z853" s="6"/>
      <c r="AA853" s="11"/>
      <c r="AB853" s="123" t="s">
        <v>1716</v>
      </c>
      <c r="AC853" s="124" t="s">
        <v>120</v>
      </c>
      <c r="AD853" s="41" t="s">
        <v>2547</v>
      </c>
      <c r="AE853" s="83">
        <v>42293</v>
      </c>
      <c r="AF853" s="83"/>
      <c r="AG853" s="41"/>
      <c r="AH853" s="41" t="s">
        <v>1737</v>
      </c>
      <c r="AI853" s="80" t="s">
        <v>2</v>
      </c>
      <c r="AJ853" s="41"/>
      <c r="AK853" s="3"/>
      <c r="AL853" s="85"/>
      <c r="AM853" s="151" t="s">
        <v>19998</v>
      </c>
      <c r="AN853" s="15"/>
      <c r="AO853" s="166"/>
      <c r="AP853" s="5">
        <f t="shared" si="14"/>
        <v>0</v>
      </c>
      <c r="AQ853" s="16"/>
      <c r="AR853" s="205">
        <v>1</v>
      </c>
      <c r="AS853" s="16"/>
      <c r="AT853" s="16"/>
      <c r="AU853" s="16"/>
      <c r="AV853" s="16"/>
      <c r="AW853" s="16"/>
      <c r="AX853" s="16"/>
    </row>
    <row r="854" spans="1:50" customFormat="1" ht="15.75" hidden="1" customHeight="1" x14ac:dyDescent="0.2">
      <c r="A854" s="7" t="s">
        <v>2548</v>
      </c>
      <c r="B854" s="3" t="s">
        <v>2549</v>
      </c>
      <c r="C854" s="85" t="s">
        <v>1716</v>
      </c>
      <c r="D854" s="85" t="s">
        <v>13090</v>
      </c>
      <c r="E854" s="41" t="s">
        <v>110</v>
      </c>
      <c r="F854" s="85" t="s">
        <v>34</v>
      </c>
      <c r="G854" s="85" t="s">
        <v>37</v>
      </c>
      <c r="H854" s="85" t="s">
        <v>20689</v>
      </c>
      <c r="I854" s="85" t="s">
        <v>21695</v>
      </c>
      <c r="J854" s="85" t="s">
        <v>105</v>
      </c>
      <c r="K854" s="7" t="s">
        <v>102</v>
      </c>
      <c r="L854" s="3" t="s">
        <v>106</v>
      </c>
      <c r="M854" s="3" t="s">
        <v>411</v>
      </c>
      <c r="N854" s="41" t="s">
        <v>2542</v>
      </c>
      <c r="O854" s="87">
        <v>0</v>
      </c>
      <c r="P854" s="87">
        <v>0</v>
      </c>
      <c r="Q854" s="87">
        <v>0</v>
      </c>
      <c r="R854" s="87">
        <v>0</v>
      </c>
      <c r="S854" s="87"/>
      <c r="T854" s="87"/>
      <c r="U854" s="85" t="s">
        <v>112</v>
      </c>
      <c r="V854" s="3" t="s">
        <v>2542</v>
      </c>
      <c r="W854" s="3" t="s">
        <v>2543</v>
      </c>
      <c r="X854" s="3" t="s">
        <v>2550</v>
      </c>
      <c r="Y854" s="1"/>
      <c r="Z854" s="6"/>
      <c r="AA854" s="11"/>
      <c r="AB854" s="123" t="s">
        <v>1716</v>
      </c>
      <c r="AC854" s="124" t="s">
        <v>120</v>
      </c>
      <c r="AD854" s="41" t="s">
        <v>2551</v>
      </c>
      <c r="AE854" s="83">
        <v>42297</v>
      </c>
      <c r="AF854" s="83"/>
      <c r="AG854" s="41"/>
      <c r="AH854" s="41" t="s">
        <v>1737</v>
      </c>
      <c r="AI854" s="80" t="s">
        <v>2</v>
      </c>
      <c r="AJ854" s="41"/>
      <c r="AK854" s="3"/>
      <c r="AL854" s="85"/>
      <c r="AM854" s="151" t="s">
        <v>19998</v>
      </c>
      <c r="AN854" s="15"/>
      <c r="AO854" s="166" t="s">
        <v>24720</v>
      </c>
      <c r="AP854" s="5">
        <f t="shared" si="14"/>
        <v>0</v>
      </c>
      <c r="AQ854" s="16"/>
      <c r="AR854" s="205">
        <v>1</v>
      </c>
      <c r="AS854" s="16"/>
      <c r="AT854" s="16"/>
      <c r="AU854" s="16"/>
      <c r="AV854" s="16"/>
      <c r="AW854" s="16"/>
      <c r="AX854" s="16"/>
    </row>
    <row r="855" spans="1:50" customFormat="1" ht="15.75" hidden="1" customHeight="1" x14ac:dyDescent="0.2">
      <c r="A855" s="7" t="s">
        <v>2552</v>
      </c>
      <c r="B855" s="3" t="s">
        <v>2553</v>
      </c>
      <c r="C855" s="85" t="s">
        <v>1716</v>
      </c>
      <c r="D855" s="85" t="s">
        <v>23566</v>
      </c>
      <c r="E855" s="41" t="s">
        <v>154</v>
      </c>
      <c r="F855" s="85" t="s">
        <v>34</v>
      </c>
      <c r="G855" s="85" t="s">
        <v>37</v>
      </c>
      <c r="H855" s="85" t="s">
        <v>20689</v>
      </c>
      <c r="I855" s="85" t="s">
        <v>21695</v>
      </c>
      <c r="J855" s="85" t="s">
        <v>105</v>
      </c>
      <c r="K855" s="7" t="s">
        <v>102</v>
      </c>
      <c r="L855" s="3" t="s">
        <v>106</v>
      </c>
      <c r="M855" s="3" t="s">
        <v>411</v>
      </c>
      <c r="N855" s="41" t="s">
        <v>2542</v>
      </c>
      <c r="O855" s="87">
        <v>408964</v>
      </c>
      <c r="P855" s="87">
        <v>0</v>
      </c>
      <c r="Q855" s="87">
        <v>408964</v>
      </c>
      <c r="R855" s="87">
        <v>97431</v>
      </c>
      <c r="S855" s="87"/>
      <c r="T855" s="87"/>
      <c r="U855" s="85">
        <v>2017</v>
      </c>
      <c r="V855" s="3" t="s">
        <v>2542</v>
      </c>
      <c r="W855" s="3" t="s">
        <v>2543</v>
      </c>
      <c r="X855" s="3" t="s">
        <v>2550</v>
      </c>
      <c r="Y855" s="1" t="s">
        <v>480</v>
      </c>
      <c r="Z855" s="6"/>
      <c r="AA855" s="11"/>
      <c r="AB855" s="123" t="s">
        <v>388</v>
      </c>
      <c r="AC855" s="124" t="s">
        <v>13039</v>
      </c>
      <c r="AD855" s="41" t="s">
        <v>2554</v>
      </c>
      <c r="AE855" s="83">
        <v>42297</v>
      </c>
      <c r="AF855" s="83">
        <v>43277</v>
      </c>
      <c r="AG855" s="41"/>
      <c r="AH855" s="41" t="s">
        <v>1737</v>
      </c>
      <c r="AI855" s="239" t="s">
        <v>20968</v>
      </c>
      <c r="AJ855" s="41"/>
      <c r="AK855" s="3"/>
      <c r="AL855" s="85"/>
      <c r="AM855" s="151" t="s">
        <v>19998</v>
      </c>
      <c r="AN855" s="15"/>
      <c r="AO855" s="166" t="s">
        <v>24720</v>
      </c>
      <c r="AP855" s="5">
        <f t="shared" si="14"/>
        <v>0</v>
      </c>
      <c r="AQ855" s="16"/>
      <c r="AR855" s="205">
        <v>1</v>
      </c>
      <c r="AS855" s="16"/>
      <c r="AT855" s="16"/>
      <c r="AU855" s="16"/>
      <c r="AV855" s="16"/>
      <c r="AW855" s="16"/>
      <c r="AX855" s="16"/>
    </row>
    <row r="856" spans="1:50" customFormat="1" ht="15.75" hidden="1" customHeight="1" x14ac:dyDescent="0.2">
      <c r="A856" s="7" t="s">
        <v>2555</v>
      </c>
      <c r="B856" s="3" t="s">
        <v>2556</v>
      </c>
      <c r="C856" s="85" t="s">
        <v>1716</v>
      </c>
      <c r="D856" s="85" t="s">
        <v>23566</v>
      </c>
      <c r="E856" s="41" t="s">
        <v>154</v>
      </c>
      <c r="F856" s="85" t="s">
        <v>34</v>
      </c>
      <c r="G856" s="85" t="s">
        <v>37</v>
      </c>
      <c r="H856" s="85" t="s">
        <v>20689</v>
      </c>
      <c r="I856" s="85" t="s">
        <v>21695</v>
      </c>
      <c r="J856" s="85" t="s">
        <v>105</v>
      </c>
      <c r="K856" s="7" t="s">
        <v>102</v>
      </c>
      <c r="L856" s="3" t="s">
        <v>106</v>
      </c>
      <c r="M856" s="3" t="s">
        <v>411</v>
      </c>
      <c r="N856" s="41" t="s">
        <v>2542</v>
      </c>
      <c r="O856" s="87">
        <v>981045</v>
      </c>
      <c r="P856" s="87">
        <v>31509</v>
      </c>
      <c r="Q856" s="87">
        <v>949536</v>
      </c>
      <c r="R856" s="87">
        <v>233663</v>
      </c>
      <c r="S856" s="87"/>
      <c r="T856" s="87"/>
      <c r="U856" s="85">
        <v>2016</v>
      </c>
      <c r="V856" s="3" t="s">
        <v>2542</v>
      </c>
      <c r="W856" s="3" t="s">
        <v>2543</v>
      </c>
      <c r="X856" s="3" t="s">
        <v>2550</v>
      </c>
      <c r="Y856" s="1"/>
      <c r="Z856" s="6"/>
      <c r="AA856" s="11"/>
      <c r="AB856" s="123" t="s">
        <v>388</v>
      </c>
      <c r="AC856" s="124" t="s">
        <v>13039</v>
      </c>
      <c r="AD856" s="41" t="s">
        <v>2557</v>
      </c>
      <c r="AE856" s="83">
        <v>42300</v>
      </c>
      <c r="AF856" s="83">
        <v>42906</v>
      </c>
      <c r="AG856" s="41"/>
      <c r="AH856" s="41" t="s">
        <v>1737</v>
      </c>
      <c r="AI856" s="80" t="s">
        <v>2558</v>
      </c>
      <c r="AJ856" s="41"/>
      <c r="AK856" s="3"/>
      <c r="AL856" s="85"/>
      <c r="AM856" s="151" t="s">
        <v>19998</v>
      </c>
      <c r="AN856" s="15"/>
      <c r="AO856" s="166"/>
      <c r="AP856" s="5">
        <f t="shared" si="14"/>
        <v>0</v>
      </c>
      <c r="AQ856" s="16"/>
      <c r="AR856" s="205">
        <v>1</v>
      </c>
      <c r="AS856" s="16"/>
      <c r="AT856" s="16"/>
      <c r="AU856" s="16"/>
      <c r="AV856" s="16"/>
      <c r="AW856" s="16"/>
      <c r="AX856" s="16"/>
    </row>
    <row r="857" spans="1:50" customFormat="1" ht="15.75" hidden="1" customHeight="1" x14ac:dyDescent="0.2">
      <c r="A857" s="7" t="s">
        <v>2559</v>
      </c>
      <c r="B857" s="3" t="s">
        <v>2560</v>
      </c>
      <c r="C857" s="85" t="s">
        <v>1716</v>
      </c>
      <c r="D857" s="85" t="s">
        <v>13090</v>
      </c>
      <c r="E857" s="41" t="s">
        <v>110</v>
      </c>
      <c r="F857" s="85" t="s">
        <v>34</v>
      </c>
      <c r="G857" s="85" t="s">
        <v>37</v>
      </c>
      <c r="H857" s="85" t="s">
        <v>20689</v>
      </c>
      <c r="I857" s="85" t="s">
        <v>21695</v>
      </c>
      <c r="J857" s="85" t="s">
        <v>105</v>
      </c>
      <c r="K857" s="7" t="s">
        <v>102</v>
      </c>
      <c r="L857" s="3" t="s">
        <v>106</v>
      </c>
      <c r="M857" s="3" t="s">
        <v>411</v>
      </c>
      <c r="N857" s="41" t="s">
        <v>2542</v>
      </c>
      <c r="O857" s="87">
        <v>0</v>
      </c>
      <c r="P857" s="87">
        <v>0</v>
      </c>
      <c r="Q857" s="87">
        <v>0</v>
      </c>
      <c r="R857" s="87">
        <v>0</v>
      </c>
      <c r="S857" s="87"/>
      <c r="T857" s="87"/>
      <c r="U857" s="85" t="s">
        <v>112</v>
      </c>
      <c r="V857" s="3" t="s">
        <v>2542</v>
      </c>
      <c r="W857" s="3" t="s">
        <v>2543</v>
      </c>
      <c r="X857" s="3" t="s">
        <v>2550</v>
      </c>
      <c r="Y857" s="1"/>
      <c r="Z857" s="6"/>
      <c r="AA857" s="11"/>
      <c r="AB857" s="123" t="s">
        <v>1716</v>
      </c>
      <c r="AC857" s="124" t="s">
        <v>120</v>
      </c>
      <c r="AD857" s="41" t="s">
        <v>2561</v>
      </c>
      <c r="AE857" s="83">
        <v>42300</v>
      </c>
      <c r="AF857" s="83"/>
      <c r="AG857" s="41"/>
      <c r="AH857" s="41" t="s">
        <v>1737</v>
      </c>
      <c r="AI857" s="80" t="s">
        <v>2</v>
      </c>
      <c r="AJ857" s="41"/>
      <c r="AK857" s="3"/>
      <c r="AL857" s="85"/>
      <c r="AM857" s="151" t="s">
        <v>19998</v>
      </c>
      <c r="AN857" s="15"/>
      <c r="AO857" s="166"/>
      <c r="AP857" s="5">
        <f t="shared" si="14"/>
        <v>0</v>
      </c>
      <c r="AQ857" s="16"/>
      <c r="AR857" s="205">
        <v>1</v>
      </c>
      <c r="AS857" s="16"/>
      <c r="AT857" s="16"/>
      <c r="AU857" s="16"/>
      <c r="AV857" s="16"/>
      <c r="AW857" s="16"/>
      <c r="AX857" s="16"/>
    </row>
    <row r="858" spans="1:50" customFormat="1" ht="15.75" hidden="1" customHeight="1" x14ac:dyDescent="0.2">
      <c r="A858" s="7" t="s">
        <v>29246</v>
      </c>
      <c r="B858" s="3" t="s">
        <v>29247</v>
      </c>
      <c r="C858" s="85" t="s">
        <v>1716</v>
      </c>
      <c r="D858" s="85" t="s">
        <v>13090</v>
      </c>
      <c r="E858" s="41" t="s">
        <v>110</v>
      </c>
      <c r="F858" s="85" t="s">
        <v>68</v>
      </c>
      <c r="G858" s="85" t="s">
        <v>70</v>
      </c>
      <c r="H858" s="85" t="s">
        <v>20690</v>
      </c>
      <c r="I858" s="85" t="s">
        <v>25122</v>
      </c>
      <c r="J858" s="85" t="s">
        <v>105</v>
      </c>
      <c r="K858" s="7" t="s">
        <v>102</v>
      </c>
      <c r="L858" s="3" t="s">
        <v>242</v>
      </c>
      <c r="M858" s="7" t="s">
        <v>29248</v>
      </c>
      <c r="N858" s="66" t="s">
        <v>3621</v>
      </c>
      <c r="O858" s="87">
        <v>0</v>
      </c>
      <c r="P858" s="87">
        <v>0</v>
      </c>
      <c r="Q858" s="87">
        <v>0</v>
      </c>
      <c r="R858" s="87">
        <v>0</v>
      </c>
      <c r="S858" s="87"/>
      <c r="T858" s="87"/>
      <c r="U858" s="85" t="s">
        <v>112</v>
      </c>
      <c r="V858" s="3" t="s">
        <v>3621</v>
      </c>
      <c r="W858" s="3"/>
      <c r="X858" s="3"/>
      <c r="Y858" s="1"/>
      <c r="Z858" s="6"/>
      <c r="AA858" s="11"/>
      <c r="AB858" s="123" t="s">
        <v>1716</v>
      </c>
      <c r="AC858" s="124" t="s">
        <v>13040</v>
      </c>
      <c r="AD858" s="41"/>
      <c r="AE858" s="83"/>
      <c r="AF858" s="83"/>
      <c r="AG858" s="203"/>
      <c r="AH858" s="41" t="s">
        <v>1916</v>
      </c>
      <c r="AI858" s="80" t="s">
        <v>2</v>
      </c>
      <c r="AJ858" s="41"/>
      <c r="AK858" s="3"/>
      <c r="AL858" s="85"/>
      <c r="AM858" s="151" t="s">
        <v>28169</v>
      </c>
      <c r="AN858" s="15"/>
      <c r="AO858" s="166"/>
      <c r="AP858" s="5">
        <f t="shared" si="14"/>
        <v>0</v>
      </c>
      <c r="AQ858" s="16"/>
      <c r="AR858" s="205">
        <v>1</v>
      </c>
      <c r="AS858" s="16"/>
      <c r="AT858" s="16"/>
      <c r="AU858" s="16"/>
      <c r="AV858" s="16"/>
      <c r="AW858" s="16"/>
      <c r="AX858" s="16"/>
    </row>
    <row r="859" spans="1:50" customFormat="1" ht="15.75" hidden="1" customHeight="1" x14ac:dyDescent="0.2">
      <c r="A859" s="7" t="s">
        <v>2562</v>
      </c>
      <c r="B859" s="3" t="s">
        <v>2563</v>
      </c>
      <c r="C859" s="85" t="s">
        <v>1716</v>
      </c>
      <c r="D859" s="85" t="s">
        <v>13090</v>
      </c>
      <c r="E859" s="41" t="s">
        <v>110</v>
      </c>
      <c r="F859" s="85" t="s">
        <v>34</v>
      </c>
      <c r="G859" s="85" t="s">
        <v>37</v>
      </c>
      <c r="H859" s="85" t="s">
        <v>20689</v>
      </c>
      <c r="I859" s="85" t="s">
        <v>21695</v>
      </c>
      <c r="J859" s="85" t="s">
        <v>105</v>
      </c>
      <c r="K859" s="7" t="s">
        <v>102</v>
      </c>
      <c r="L859" s="3" t="s">
        <v>260</v>
      </c>
      <c r="M859" s="3" t="s">
        <v>2564</v>
      </c>
      <c r="N859" s="41" t="s">
        <v>2565</v>
      </c>
      <c r="O859" s="87">
        <v>0</v>
      </c>
      <c r="P859" s="87">
        <v>0</v>
      </c>
      <c r="Q859" s="87">
        <v>0</v>
      </c>
      <c r="R859" s="87">
        <v>0</v>
      </c>
      <c r="S859" s="87"/>
      <c r="T859" s="87"/>
      <c r="U859" s="85" t="s">
        <v>112</v>
      </c>
      <c r="V859" s="3" t="s">
        <v>2565</v>
      </c>
      <c r="W859" s="3" t="s">
        <v>2566</v>
      </c>
      <c r="X859" s="3" t="s">
        <v>2567</v>
      </c>
      <c r="Y859" s="1"/>
      <c r="Z859" s="6"/>
      <c r="AA859" s="11"/>
      <c r="AB859" s="123" t="s">
        <v>1716</v>
      </c>
      <c r="AC859" s="124" t="s">
        <v>120</v>
      </c>
      <c r="AD859" s="41" t="s">
        <v>2568</v>
      </c>
      <c r="AE859" s="83">
        <v>42305</v>
      </c>
      <c r="AF859" s="83"/>
      <c r="AG859" s="41"/>
      <c r="AH859" s="41" t="s">
        <v>1737</v>
      </c>
      <c r="AI859" s="80" t="s">
        <v>2</v>
      </c>
      <c r="AJ859" s="41"/>
      <c r="AK859" s="3"/>
      <c r="AL859" s="85"/>
      <c r="AM859" s="151" t="s">
        <v>19998</v>
      </c>
      <c r="AN859" s="15"/>
      <c r="AO859" s="166" t="s">
        <v>24720</v>
      </c>
      <c r="AP859" s="5">
        <f t="shared" si="14"/>
        <v>0</v>
      </c>
      <c r="AQ859" s="16"/>
      <c r="AR859" s="205">
        <v>1</v>
      </c>
      <c r="AS859" s="16"/>
      <c r="AT859" s="16"/>
      <c r="AU859" s="16"/>
      <c r="AV859" s="16"/>
      <c r="AW859" s="16"/>
      <c r="AX859" s="16"/>
    </row>
    <row r="860" spans="1:50" customFormat="1" ht="15.75" hidden="1" customHeight="1" x14ac:dyDescent="0.2">
      <c r="A860" s="7" t="s">
        <v>2569</v>
      </c>
      <c r="B860" s="3" t="s">
        <v>2570</v>
      </c>
      <c r="C860" s="85" t="s">
        <v>1716</v>
      </c>
      <c r="D860" s="85" t="s">
        <v>13090</v>
      </c>
      <c r="E860" s="41" t="s">
        <v>110</v>
      </c>
      <c r="F860" s="85" t="s">
        <v>34</v>
      </c>
      <c r="G860" s="85" t="s">
        <v>37</v>
      </c>
      <c r="H860" s="85" t="s">
        <v>20689</v>
      </c>
      <c r="I860" s="85" t="s">
        <v>21695</v>
      </c>
      <c r="J860" s="85" t="s">
        <v>105</v>
      </c>
      <c r="K860" s="7" t="s">
        <v>102</v>
      </c>
      <c r="L860" s="3" t="s">
        <v>264</v>
      </c>
      <c r="M860" s="3" t="s">
        <v>2571</v>
      </c>
      <c r="N860" s="41" t="s">
        <v>2565</v>
      </c>
      <c r="O860" s="87">
        <v>0</v>
      </c>
      <c r="P860" s="87">
        <v>0</v>
      </c>
      <c r="Q860" s="87">
        <v>0</v>
      </c>
      <c r="R860" s="87">
        <v>0</v>
      </c>
      <c r="S860" s="87"/>
      <c r="T860" s="87"/>
      <c r="U860" s="85" t="s">
        <v>112</v>
      </c>
      <c r="V860" s="3" t="s">
        <v>2565</v>
      </c>
      <c r="W860" s="3" t="s">
        <v>2566</v>
      </c>
      <c r="X860" s="3" t="s">
        <v>2567</v>
      </c>
      <c r="Y860" s="1"/>
      <c r="Z860" s="6"/>
      <c r="AA860" s="11"/>
      <c r="AB860" s="123" t="s">
        <v>1716</v>
      </c>
      <c r="AC860" s="124" t="s">
        <v>120</v>
      </c>
      <c r="AD860" s="41" t="s">
        <v>2572</v>
      </c>
      <c r="AE860" s="83">
        <v>42305</v>
      </c>
      <c r="AF860" s="83"/>
      <c r="AG860" s="41"/>
      <c r="AH860" s="41" t="s">
        <v>1737</v>
      </c>
      <c r="AI860" s="80" t="s">
        <v>2</v>
      </c>
      <c r="AJ860" s="41"/>
      <c r="AK860" s="3"/>
      <c r="AL860" s="85"/>
      <c r="AM860" s="151" t="s">
        <v>19998</v>
      </c>
      <c r="AN860" s="15"/>
      <c r="AO860" s="166"/>
      <c r="AP860" s="5">
        <f t="shared" si="14"/>
        <v>0</v>
      </c>
      <c r="AQ860" s="16"/>
      <c r="AR860" s="205">
        <v>1</v>
      </c>
      <c r="AS860" s="16"/>
      <c r="AT860" s="16"/>
      <c r="AU860" s="16"/>
      <c r="AV860" s="16"/>
      <c r="AW860" s="16"/>
      <c r="AX860" s="16"/>
    </row>
    <row r="861" spans="1:50" customFormat="1" ht="15.75" hidden="1" customHeight="1" x14ac:dyDescent="0.2">
      <c r="A861" s="7" t="s">
        <v>2573</v>
      </c>
      <c r="B861" s="3" t="s">
        <v>2574</v>
      </c>
      <c r="C861" s="85" t="s">
        <v>1716</v>
      </c>
      <c r="D861" s="85" t="s">
        <v>23566</v>
      </c>
      <c r="E861" s="41" t="s">
        <v>154</v>
      </c>
      <c r="F861" s="85" t="s">
        <v>34</v>
      </c>
      <c r="G861" s="85" t="s">
        <v>37</v>
      </c>
      <c r="H861" s="85" t="s">
        <v>20689</v>
      </c>
      <c r="I861" s="85" t="s">
        <v>21695</v>
      </c>
      <c r="J861" s="85" t="s">
        <v>105</v>
      </c>
      <c r="K861" s="7" t="s">
        <v>102</v>
      </c>
      <c r="L861" s="3" t="s">
        <v>227</v>
      </c>
      <c r="M861" s="3" t="s">
        <v>2575</v>
      </c>
      <c r="N861" s="41" t="s">
        <v>2576</v>
      </c>
      <c r="O861" s="87">
        <v>1511425</v>
      </c>
      <c r="P861" s="87">
        <v>862568</v>
      </c>
      <c r="Q861" s="87">
        <v>648857</v>
      </c>
      <c r="R861" s="87">
        <v>360081</v>
      </c>
      <c r="S861" s="87"/>
      <c r="T861" s="87"/>
      <c r="U861" s="85">
        <v>2017</v>
      </c>
      <c r="V861" s="3" t="s">
        <v>2576</v>
      </c>
      <c r="W861" s="3" t="s">
        <v>2577</v>
      </c>
      <c r="X861" s="3" t="s">
        <v>1707</v>
      </c>
      <c r="Y861" s="1"/>
      <c r="Z861" s="6"/>
      <c r="AA861" s="11"/>
      <c r="AB861" s="123" t="s">
        <v>388</v>
      </c>
      <c r="AC861" s="124" t="s">
        <v>13039</v>
      </c>
      <c r="AD861" s="41" t="s">
        <v>2578</v>
      </c>
      <c r="AE861" s="83">
        <v>42312</v>
      </c>
      <c r="AF861" s="83">
        <v>43258</v>
      </c>
      <c r="AG861" s="41"/>
      <c r="AH861" s="41" t="s">
        <v>1737</v>
      </c>
      <c r="AI861" s="80" t="s">
        <v>2579</v>
      </c>
      <c r="AJ861" s="41"/>
      <c r="AK861" s="3"/>
      <c r="AL861" s="85"/>
      <c r="AM861" s="151" t="s">
        <v>19998</v>
      </c>
      <c r="AN861" s="15"/>
      <c r="AO861" s="166"/>
      <c r="AP861" s="5">
        <f t="shared" si="14"/>
        <v>0</v>
      </c>
      <c r="AQ861" s="16"/>
      <c r="AR861" s="205">
        <v>1</v>
      </c>
      <c r="AS861" s="16"/>
      <c r="AT861" s="16"/>
      <c r="AU861" s="16"/>
      <c r="AV861" s="16"/>
      <c r="AW861" s="16"/>
      <c r="AX861" s="16"/>
    </row>
    <row r="862" spans="1:50" customFormat="1" ht="15.75" hidden="1" customHeight="1" x14ac:dyDescent="0.2">
      <c r="A862" s="7" t="s">
        <v>2580</v>
      </c>
      <c r="B862" s="3" t="s">
        <v>2581</v>
      </c>
      <c r="C862" s="85" t="s">
        <v>1716</v>
      </c>
      <c r="D862" s="85" t="s">
        <v>13090</v>
      </c>
      <c r="E862" s="41" t="s">
        <v>110</v>
      </c>
      <c r="F862" s="85" t="s">
        <v>34</v>
      </c>
      <c r="G862" s="85" t="s">
        <v>37</v>
      </c>
      <c r="H862" s="85" t="s">
        <v>20689</v>
      </c>
      <c r="I862" s="85" t="s">
        <v>21695</v>
      </c>
      <c r="J862" s="85" t="s">
        <v>105</v>
      </c>
      <c r="K862" s="7" t="s">
        <v>102</v>
      </c>
      <c r="L862" s="3" t="s">
        <v>677</v>
      </c>
      <c r="M862" s="3" t="s">
        <v>2582</v>
      </c>
      <c r="N862" s="41" t="s">
        <v>2565</v>
      </c>
      <c r="O862" s="87">
        <v>0</v>
      </c>
      <c r="P862" s="87">
        <v>0</v>
      </c>
      <c r="Q862" s="87">
        <v>0</v>
      </c>
      <c r="R862" s="87">
        <v>0</v>
      </c>
      <c r="S862" s="87"/>
      <c r="T862" s="87"/>
      <c r="U862" s="85" t="s">
        <v>112</v>
      </c>
      <c r="V862" s="3" t="s">
        <v>2565</v>
      </c>
      <c r="W862" s="3" t="s">
        <v>2583</v>
      </c>
      <c r="X862" s="3" t="s">
        <v>2567</v>
      </c>
      <c r="Y862" s="1"/>
      <c r="Z862" s="6"/>
      <c r="AA862" s="11"/>
      <c r="AB862" s="123" t="s">
        <v>1716</v>
      </c>
      <c r="AC862" s="124" t="s">
        <v>120</v>
      </c>
      <c r="AD862" s="41" t="s">
        <v>2584</v>
      </c>
      <c r="AE862" s="83">
        <v>42307</v>
      </c>
      <c r="AF862" s="83"/>
      <c r="AG862" s="41"/>
      <c r="AH862" s="41" t="s">
        <v>1737</v>
      </c>
      <c r="AI862" s="80" t="s">
        <v>2</v>
      </c>
      <c r="AJ862" s="41"/>
      <c r="AK862" s="3"/>
      <c r="AL862" s="85"/>
      <c r="AM862" s="151" t="s">
        <v>19998</v>
      </c>
      <c r="AN862" s="15"/>
      <c r="AO862" s="166"/>
      <c r="AP862" s="5">
        <f t="shared" si="14"/>
        <v>0</v>
      </c>
      <c r="AQ862" s="16"/>
      <c r="AR862" s="205">
        <v>1</v>
      </c>
      <c r="AS862" s="16"/>
      <c r="AT862" s="16"/>
      <c r="AU862" s="16"/>
      <c r="AV862" s="16"/>
      <c r="AW862" s="16"/>
      <c r="AX862" s="16"/>
    </row>
    <row r="863" spans="1:50" customFormat="1" ht="15.75" hidden="1" customHeight="1" x14ac:dyDescent="0.2">
      <c r="A863" s="7" t="s">
        <v>2585</v>
      </c>
      <c r="B863" s="3" t="s">
        <v>2586</v>
      </c>
      <c r="C863" s="85" t="s">
        <v>1716</v>
      </c>
      <c r="D863" s="85" t="s">
        <v>13090</v>
      </c>
      <c r="E863" s="41" t="s">
        <v>110</v>
      </c>
      <c r="F863" s="85" t="s">
        <v>34</v>
      </c>
      <c r="G863" s="85" t="s">
        <v>37</v>
      </c>
      <c r="H863" s="85" t="s">
        <v>20689</v>
      </c>
      <c r="I863" s="85" t="s">
        <v>21695</v>
      </c>
      <c r="J863" s="85" t="s">
        <v>105</v>
      </c>
      <c r="K863" s="7" t="s">
        <v>102</v>
      </c>
      <c r="L863" s="3" t="s">
        <v>677</v>
      </c>
      <c r="M863" s="3" t="s">
        <v>2587</v>
      </c>
      <c r="N863" s="41" t="s">
        <v>2565</v>
      </c>
      <c r="O863" s="87">
        <v>0</v>
      </c>
      <c r="P863" s="87">
        <v>0</v>
      </c>
      <c r="Q863" s="87">
        <v>0</v>
      </c>
      <c r="R863" s="87">
        <v>0</v>
      </c>
      <c r="S863" s="87"/>
      <c r="T863" s="87"/>
      <c r="U863" s="85" t="s">
        <v>112</v>
      </c>
      <c r="V863" s="3" t="s">
        <v>2565</v>
      </c>
      <c r="W863" s="3" t="s">
        <v>2588</v>
      </c>
      <c r="X863" s="3" t="s">
        <v>2567</v>
      </c>
      <c r="Y863" s="1"/>
      <c r="Z863" s="6"/>
      <c r="AA863" s="11"/>
      <c r="AB863" s="123" t="s">
        <v>1716</v>
      </c>
      <c r="AC863" s="124" t="s">
        <v>120</v>
      </c>
      <c r="AD863" s="41" t="s">
        <v>2589</v>
      </c>
      <c r="AE863" s="83">
        <v>42307</v>
      </c>
      <c r="AF863" s="83"/>
      <c r="AG863" s="41"/>
      <c r="AH863" s="41" t="s">
        <v>1737</v>
      </c>
      <c r="AI863" s="80" t="s">
        <v>2</v>
      </c>
      <c r="AJ863" s="41"/>
      <c r="AK863" s="3"/>
      <c r="AL863" s="85"/>
      <c r="AM863" s="151" t="s">
        <v>19998</v>
      </c>
      <c r="AN863" s="15"/>
      <c r="AO863" s="166"/>
      <c r="AP863" s="5">
        <f t="shared" si="14"/>
        <v>0</v>
      </c>
      <c r="AQ863" s="16"/>
      <c r="AR863" s="205">
        <v>1</v>
      </c>
      <c r="AS863" s="16"/>
      <c r="AT863" s="16"/>
      <c r="AU863" s="16"/>
      <c r="AV863" s="16"/>
      <c r="AW863" s="16"/>
      <c r="AX863" s="16"/>
    </row>
    <row r="864" spans="1:50" customFormat="1" ht="15.75" hidden="1" customHeight="1" x14ac:dyDescent="0.2">
      <c r="A864" s="7" t="s">
        <v>2590</v>
      </c>
      <c r="B864" s="3" t="s">
        <v>2591</v>
      </c>
      <c r="C864" s="85" t="s">
        <v>1716</v>
      </c>
      <c r="D864" s="85" t="s">
        <v>13090</v>
      </c>
      <c r="E864" s="41" t="s">
        <v>110</v>
      </c>
      <c r="F864" s="85" t="s">
        <v>34</v>
      </c>
      <c r="G864" s="85" t="s">
        <v>37</v>
      </c>
      <c r="H864" s="85" t="s">
        <v>20689</v>
      </c>
      <c r="I864" s="85" t="s">
        <v>21695</v>
      </c>
      <c r="J864" s="85" t="s">
        <v>105</v>
      </c>
      <c r="K864" s="7" t="s">
        <v>102</v>
      </c>
      <c r="L864" s="3" t="s">
        <v>169</v>
      </c>
      <c r="M864" s="3" t="s">
        <v>2592</v>
      </c>
      <c r="N864" s="41" t="s">
        <v>2565</v>
      </c>
      <c r="O864" s="87">
        <v>0</v>
      </c>
      <c r="P864" s="87">
        <v>0</v>
      </c>
      <c r="Q864" s="87">
        <v>0</v>
      </c>
      <c r="R864" s="87">
        <v>0</v>
      </c>
      <c r="S864" s="87"/>
      <c r="T864" s="87"/>
      <c r="U864" s="85" t="s">
        <v>112</v>
      </c>
      <c r="V864" s="3" t="s">
        <v>2565</v>
      </c>
      <c r="W864" s="3" t="s">
        <v>2593</v>
      </c>
      <c r="X864" s="3" t="s">
        <v>2567</v>
      </c>
      <c r="Y864" s="1"/>
      <c r="Z864" s="6"/>
      <c r="AA864" s="11"/>
      <c r="AB864" s="123" t="s">
        <v>1716</v>
      </c>
      <c r="AC864" s="124" t="s">
        <v>120</v>
      </c>
      <c r="AD864" s="41" t="s">
        <v>2594</v>
      </c>
      <c r="AE864" s="83">
        <v>42307</v>
      </c>
      <c r="AF864" s="83"/>
      <c r="AG864" s="41"/>
      <c r="AH864" s="41" t="s">
        <v>1737</v>
      </c>
      <c r="AI864" s="80" t="s">
        <v>2</v>
      </c>
      <c r="AJ864" s="41"/>
      <c r="AK864" s="3"/>
      <c r="AL864" s="85"/>
      <c r="AM864" s="151" t="s">
        <v>19998</v>
      </c>
      <c r="AN864" s="15"/>
      <c r="AO864" s="166"/>
      <c r="AP864" s="5">
        <f t="shared" si="14"/>
        <v>0</v>
      </c>
      <c r="AQ864" s="16"/>
      <c r="AR864" s="205">
        <v>1</v>
      </c>
      <c r="AS864" s="16"/>
      <c r="AT864" s="16"/>
      <c r="AU864" s="16"/>
      <c r="AV864" s="16"/>
      <c r="AW864" s="16"/>
      <c r="AX864" s="16"/>
    </row>
    <row r="865" spans="1:50" customFormat="1" ht="15.75" hidden="1" customHeight="1" x14ac:dyDescent="0.2">
      <c r="A865" s="7" t="s">
        <v>2595</v>
      </c>
      <c r="B865" s="3" t="s">
        <v>2596</v>
      </c>
      <c r="C865" s="85" t="s">
        <v>1716</v>
      </c>
      <c r="D865" s="85" t="s">
        <v>13090</v>
      </c>
      <c r="E865" s="41" t="s">
        <v>110</v>
      </c>
      <c r="F865" s="85" t="s">
        <v>34</v>
      </c>
      <c r="G865" s="85" t="s">
        <v>37</v>
      </c>
      <c r="H865" s="85" t="s">
        <v>20689</v>
      </c>
      <c r="I865" s="85" t="s">
        <v>21695</v>
      </c>
      <c r="J865" s="85" t="s">
        <v>105</v>
      </c>
      <c r="K865" s="7" t="s">
        <v>102</v>
      </c>
      <c r="L865" s="3" t="s">
        <v>363</v>
      </c>
      <c r="M865" s="3" t="s">
        <v>2597</v>
      </c>
      <c r="N865" s="41" t="s">
        <v>2565</v>
      </c>
      <c r="O865" s="87">
        <v>0</v>
      </c>
      <c r="P865" s="87">
        <v>0</v>
      </c>
      <c r="Q865" s="87">
        <v>0</v>
      </c>
      <c r="R865" s="87">
        <v>0</v>
      </c>
      <c r="S865" s="87"/>
      <c r="T865" s="87"/>
      <c r="U865" s="85" t="s">
        <v>112</v>
      </c>
      <c r="V865" s="3" t="s">
        <v>2565</v>
      </c>
      <c r="W865" s="3" t="s">
        <v>2598</v>
      </c>
      <c r="X865" s="3" t="s">
        <v>2567</v>
      </c>
      <c r="Y865" s="1"/>
      <c r="Z865" s="6"/>
      <c r="AA865" s="11"/>
      <c r="AB865" s="123" t="s">
        <v>1716</v>
      </c>
      <c r="AC865" s="124" t="s">
        <v>120</v>
      </c>
      <c r="AD865" s="41" t="s">
        <v>2599</v>
      </c>
      <c r="AE865" s="83">
        <v>42320</v>
      </c>
      <c r="AF865" s="83"/>
      <c r="AG865" s="41"/>
      <c r="AH865" s="41" t="s">
        <v>1737</v>
      </c>
      <c r="AI865" s="80" t="s">
        <v>2</v>
      </c>
      <c r="AJ865" s="41"/>
      <c r="AK865" s="3"/>
      <c r="AL865" s="85"/>
      <c r="AM865" s="151" t="s">
        <v>19998</v>
      </c>
      <c r="AN865" s="15"/>
      <c r="AO865" s="166"/>
      <c r="AP865" s="5">
        <f t="shared" si="14"/>
        <v>0</v>
      </c>
      <c r="AQ865" s="16"/>
      <c r="AR865" s="205">
        <v>1</v>
      </c>
      <c r="AS865" s="16"/>
      <c r="AT865" s="16"/>
      <c r="AU865" s="16"/>
      <c r="AV865" s="16"/>
      <c r="AW865" s="16"/>
      <c r="AX865" s="16"/>
    </row>
    <row r="866" spans="1:50" customFormat="1" ht="15.75" hidden="1" customHeight="1" x14ac:dyDescent="0.2">
      <c r="A866" s="7" t="s">
        <v>2600</v>
      </c>
      <c r="B866" s="3" t="s">
        <v>2601</v>
      </c>
      <c r="C866" s="85" t="s">
        <v>1716</v>
      </c>
      <c r="D866" s="85" t="s">
        <v>13090</v>
      </c>
      <c r="E866" s="41" t="s">
        <v>110</v>
      </c>
      <c r="F866" s="85" t="s">
        <v>34</v>
      </c>
      <c r="G866" s="85" t="s">
        <v>37</v>
      </c>
      <c r="H866" s="85" t="s">
        <v>20689</v>
      </c>
      <c r="I866" s="85" t="s">
        <v>21695</v>
      </c>
      <c r="J866" s="85" t="s">
        <v>105</v>
      </c>
      <c r="K866" s="7" t="s">
        <v>102</v>
      </c>
      <c r="L866" s="3" t="s">
        <v>363</v>
      </c>
      <c r="M866" s="3" t="s">
        <v>2602</v>
      </c>
      <c r="N866" s="41" t="s">
        <v>2565</v>
      </c>
      <c r="O866" s="87">
        <v>0</v>
      </c>
      <c r="P866" s="87">
        <v>0</v>
      </c>
      <c r="Q866" s="87">
        <v>0</v>
      </c>
      <c r="R866" s="87">
        <v>0</v>
      </c>
      <c r="S866" s="87"/>
      <c r="T866" s="87"/>
      <c r="U866" s="85" t="s">
        <v>112</v>
      </c>
      <c r="V866" s="3" t="s">
        <v>2565</v>
      </c>
      <c r="W866" s="3" t="s">
        <v>2603</v>
      </c>
      <c r="X866" s="3" t="s">
        <v>2567</v>
      </c>
      <c r="Y866" s="1"/>
      <c r="Z866" s="6"/>
      <c r="AA866" s="11"/>
      <c r="AB866" s="123" t="s">
        <v>1716</v>
      </c>
      <c r="AC866" s="124" t="s">
        <v>120</v>
      </c>
      <c r="AD866" s="41" t="s">
        <v>2604</v>
      </c>
      <c r="AE866" s="83">
        <v>42307</v>
      </c>
      <c r="AF866" s="83"/>
      <c r="AG866" s="41"/>
      <c r="AH866" s="41" t="s">
        <v>1737</v>
      </c>
      <c r="AI866" s="80" t="s">
        <v>2</v>
      </c>
      <c r="AJ866" s="41"/>
      <c r="AK866" s="3"/>
      <c r="AL866" s="85"/>
      <c r="AM866" s="151" t="s">
        <v>19998</v>
      </c>
      <c r="AN866" s="15"/>
      <c r="AO866" s="166" t="s">
        <v>24720</v>
      </c>
      <c r="AP866" s="5">
        <f t="shared" si="14"/>
        <v>0</v>
      </c>
      <c r="AQ866" s="16"/>
      <c r="AR866" s="205">
        <v>1</v>
      </c>
      <c r="AS866" s="16"/>
      <c r="AT866" s="16"/>
      <c r="AU866" s="16"/>
      <c r="AV866" s="16"/>
      <c r="AW866" s="16"/>
      <c r="AX866" s="16"/>
    </row>
    <row r="867" spans="1:50" customFormat="1" ht="15.75" hidden="1" customHeight="1" x14ac:dyDescent="0.2">
      <c r="A867" s="7" t="s">
        <v>2605</v>
      </c>
      <c r="B867" s="3" t="s">
        <v>2606</v>
      </c>
      <c r="C867" s="85" t="s">
        <v>1716</v>
      </c>
      <c r="D867" s="85" t="s">
        <v>23566</v>
      </c>
      <c r="E867" s="41" t="s">
        <v>154</v>
      </c>
      <c r="F867" s="85" t="s">
        <v>34</v>
      </c>
      <c r="G867" s="85" t="s">
        <v>37</v>
      </c>
      <c r="H867" s="85" t="s">
        <v>20689</v>
      </c>
      <c r="I867" s="85" t="s">
        <v>21695</v>
      </c>
      <c r="J867" s="85" t="s">
        <v>105</v>
      </c>
      <c r="K867" s="7" t="s">
        <v>102</v>
      </c>
      <c r="L867" s="3" t="s">
        <v>363</v>
      </c>
      <c r="M867" s="3" t="s">
        <v>2607</v>
      </c>
      <c r="N867" s="41" t="s">
        <v>1645</v>
      </c>
      <c r="O867" s="87">
        <v>139152</v>
      </c>
      <c r="P867" s="87">
        <v>139152</v>
      </c>
      <c r="Q867" s="87">
        <v>0</v>
      </c>
      <c r="R867" s="87">
        <v>33152</v>
      </c>
      <c r="S867" s="87"/>
      <c r="T867" s="87"/>
      <c r="U867" s="85">
        <v>2017</v>
      </c>
      <c r="V867" s="3" t="s">
        <v>1645</v>
      </c>
      <c r="W867" s="3" t="s">
        <v>1645</v>
      </c>
      <c r="X867" s="3" t="s">
        <v>1707</v>
      </c>
      <c r="Y867" s="1" t="s">
        <v>554</v>
      </c>
      <c r="Z867" s="6"/>
      <c r="AA867" s="11"/>
      <c r="AB867" s="123" t="s">
        <v>388</v>
      </c>
      <c r="AC867" s="124" t="s">
        <v>13039</v>
      </c>
      <c r="AD867" s="41" t="s">
        <v>2608</v>
      </c>
      <c r="AE867" s="83">
        <v>42307</v>
      </c>
      <c r="AF867" s="83">
        <v>43257</v>
      </c>
      <c r="AG867" s="41"/>
      <c r="AH867" s="41" t="s">
        <v>1737</v>
      </c>
      <c r="AI867" s="80" t="s">
        <v>2609</v>
      </c>
      <c r="AJ867" s="41"/>
      <c r="AK867" s="3"/>
      <c r="AL867" s="85"/>
      <c r="AM867" s="151" t="s">
        <v>19998</v>
      </c>
      <c r="AN867" s="15"/>
      <c r="AO867" s="166"/>
      <c r="AP867" s="5">
        <f t="shared" si="14"/>
        <v>0</v>
      </c>
      <c r="AQ867" s="16"/>
      <c r="AR867" s="205">
        <v>1</v>
      </c>
      <c r="AS867" s="16"/>
      <c r="AT867" s="16"/>
      <c r="AU867" s="16"/>
      <c r="AV867" s="16"/>
      <c r="AW867" s="16"/>
      <c r="AX867" s="16"/>
    </row>
    <row r="868" spans="1:50" customFormat="1" ht="15.75" hidden="1" customHeight="1" x14ac:dyDescent="0.2">
      <c r="A868" s="7" t="s">
        <v>2610</v>
      </c>
      <c r="B868" s="3" t="s">
        <v>2611</v>
      </c>
      <c r="C868" s="85" t="s">
        <v>1716</v>
      </c>
      <c r="D868" s="85" t="s">
        <v>23566</v>
      </c>
      <c r="E868" s="41" t="s">
        <v>154</v>
      </c>
      <c r="F868" s="85" t="s">
        <v>34</v>
      </c>
      <c r="G868" s="85" t="s">
        <v>37</v>
      </c>
      <c r="H868" s="85" t="s">
        <v>20689</v>
      </c>
      <c r="I868" s="85" t="s">
        <v>21695</v>
      </c>
      <c r="J868" s="85" t="s">
        <v>105</v>
      </c>
      <c r="K868" s="7" t="s">
        <v>102</v>
      </c>
      <c r="L868" s="3" t="s">
        <v>352</v>
      </c>
      <c r="M868" s="3" t="s">
        <v>2612</v>
      </c>
      <c r="N868" s="41" t="s">
        <v>2613</v>
      </c>
      <c r="O868" s="87">
        <v>2854646</v>
      </c>
      <c r="P868" s="87">
        <v>2628469</v>
      </c>
      <c r="Q868" s="87">
        <v>226177</v>
      </c>
      <c r="R868" s="87">
        <v>680086</v>
      </c>
      <c r="S868" s="87"/>
      <c r="T868" s="87"/>
      <c r="U868" s="85">
        <v>2018</v>
      </c>
      <c r="V868" s="3" t="s">
        <v>2613</v>
      </c>
      <c r="W868" s="3" t="s">
        <v>2614</v>
      </c>
      <c r="X868" s="3" t="s">
        <v>1707</v>
      </c>
      <c r="Y868" s="1"/>
      <c r="Z868" s="6"/>
      <c r="AA868" s="11"/>
      <c r="AB868" s="123" t="s">
        <v>388</v>
      </c>
      <c r="AC868" s="124" t="s">
        <v>13039</v>
      </c>
      <c r="AD868" s="41" t="s">
        <v>2615</v>
      </c>
      <c r="AE868" s="83">
        <v>42305</v>
      </c>
      <c r="AF868" s="83">
        <v>43406</v>
      </c>
      <c r="AG868" s="41"/>
      <c r="AH868" s="41" t="s">
        <v>1737</v>
      </c>
      <c r="AI868" s="80" t="s">
        <v>2616</v>
      </c>
      <c r="AJ868" s="41"/>
      <c r="AK868" s="3"/>
      <c r="AL868" s="85"/>
      <c r="AM868" s="151" t="s">
        <v>19998</v>
      </c>
      <c r="AN868" s="15"/>
      <c r="AO868" s="166"/>
      <c r="AP868" s="5">
        <f t="shared" si="14"/>
        <v>0</v>
      </c>
      <c r="AQ868" s="16"/>
      <c r="AR868" s="205">
        <v>1</v>
      </c>
      <c r="AS868" s="16"/>
      <c r="AT868" s="16"/>
      <c r="AU868" s="16"/>
      <c r="AV868" s="16"/>
      <c r="AW868" s="16"/>
      <c r="AX868" s="16"/>
    </row>
    <row r="869" spans="1:50" customFormat="1" ht="15.75" hidden="1" customHeight="1" x14ac:dyDescent="0.2">
      <c r="A869" s="7" t="s">
        <v>2617</v>
      </c>
      <c r="B869" s="3" t="s">
        <v>2618</v>
      </c>
      <c r="C869" s="85" t="s">
        <v>1716</v>
      </c>
      <c r="D869" s="85" t="s">
        <v>13090</v>
      </c>
      <c r="E869" s="41" t="s">
        <v>154</v>
      </c>
      <c r="F869" s="85" t="s">
        <v>34</v>
      </c>
      <c r="G869" s="85" t="s">
        <v>37</v>
      </c>
      <c r="H869" s="85" t="s">
        <v>20689</v>
      </c>
      <c r="I869" s="85" t="s">
        <v>21695</v>
      </c>
      <c r="J869" s="85" t="s">
        <v>105</v>
      </c>
      <c r="K869" s="7" t="s">
        <v>102</v>
      </c>
      <c r="L869" s="3" t="s">
        <v>352</v>
      </c>
      <c r="M869" s="3" t="s">
        <v>2612</v>
      </c>
      <c r="N869" s="41" t="s">
        <v>1778</v>
      </c>
      <c r="O869" s="87">
        <v>260576</v>
      </c>
      <c r="P869" s="87">
        <v>0</v>
      </c>
      <c r="Q869" s="87">
        <v>260576</v>
      </c>
      <c r="R869" s="87">
        <v>62078</v>
      </c>
      <c r="S869" s="87"/>
      <c r="T869" s="87"/>
      <c r="U869" s="85">
        <v>2018</v>
      </c>
      <c r="V869" s="3" t="s">
        <v>1778</v>
      </c>
      <c r="W869" s="3" t="s">
        <v>2538</v>
      </c>
      <c r="X869" s="3" t="s">
        <v>1778</v>
      </c>
      <c r="Y869" s="1"/>
      <c r="Z869" s="6"/>
      <c r="AA869" s="11"/>
      <c r="AB869" s="123" t="s">
        <v>1716</v>
      </c>
      <c r="AC869" s="124" t="s">
        <v>13042</v>
      </c>
      <c r="AD869" s="41" t="s">
        <v>2619</v>
      </c>
      <c r="AE869" s="83">
        <v>42305</v>
      </c>
      <c r="AF869" s="83">
        <v>43444</v>
      </c>
      <c r="AG869" s="170"/>
      <c r="AH869" s="41" t="s">
        <v>1737</v>
      </c>
      <c r="AI869" s="80" t="s">
        <v>2</v>
      </c>
      <c r="AJ869" s="41"/>
      <c r="AK869" s="3"/>
      <c r="AL869" s="85"/>
      <c r="AM869" s="151" t="s">
        <v>19998</v>
      </c>
      <c r="AN869" s="15"/>
      <c r="AO869" s="166" t="s">
        <v>24720</v>
      </c>
      <c r="AP869" s="5">
        <f t="shared" si="14"/>
        <v>0</v>
      </c>
      <c r="AQ869" s="16"/>
      <c r="AR869" s="205">
        <v>1</v>
      </c>
      <c r="AS869" s="16"/>
      <c r="AT869" s="16"/>
      <c r="AU869" s="16"/>
      <c r="AV869" s="16"/>
      <c r="AW869" s="16"/>
      <c r="AX869" s="16"/>
    </row>
    <row r="870" spans="1:50" customFormat="1" ht="15.75" hidden="1" customHeight="1" x14ac:dyDescent="0.2">
      <c r="A870" s="7" t="s">
        <v>2620</v>
      </c>
      <c r="B870" s="3" t="s">
        <v>2621</v>
      </c>
      <c r="C870" s="85" t="s">
        <v>1716</v>
      </c>
      <c r="D870" s="85" t="s">
        <v>13090</v>
      </c>
      <c r="E870" s="41" t="s">
        <v>110</v>
      </c>
      <c r="F870" s="85" t="s">
        <v>34</v>
      </c>
      <c r="G870" s="85" t="s">
        <v>37</v>
      </c>
      <c r="H870" s="85" t="s">
        <v>20689</v>
      </c>
      <c r="I870" s="85" t="s">
        <v>21695</v>
      </c>
      <c r="J870" s="85" t="s">
        <v>105</v>
      </c>
      <c r="K870" s="7" t="s">
        <v>102</v>
      </c>
      <c r="L870" s="3" t="s">
        <v>337</v>
      </c>
      <c r="M870" s="3" t="s">
        <v>458</v>
      </c>
      <c r="N870" s="41" t="s">
        <v>2565</v>
      </c>
      <c r="O870" s="87">
        <v>0</v>
      </c>
      <c r="P870" s="87">
        <v>0</v>
      </c>
      <c r="Q870" s="87">
        <v>0</v>
      </c>
      <c r="R870" s="87">
        <v>0</v>
      </c>
      <c r="S870" s="87"/>
      <c r="T870" s="87"/>
      <c r="U870" s="85" t="s">
        <v>112</v>
      </c>
      <c r="V870" s="3" t="s">
        <v>2565</v>
      </c>
      <c r="W870" s="3" t="s">
        <v>2622</v>
      </c>
      <c r="X870" s="3" t="s">
        <v>2567</v>
      </c>
      <c r="Y870" s="1"/>
      <c r="Z870" s="6"/>
      <c r="AA870" s="11"/>
      <c r="AB870" s="123" t="s">
        <v>1716</v>
      </c>
      <c r="AC870" s="124" t="s">
        <v>120</v>
      </c>
      <c r="AD870" s="41" t="s">
        <v>2623</v>
      </c>
      <c r="AE870" s="83">
        <v>42306</v>
      </c>
      <c r="AF870" s="83"/>
      <c r="AG870" s="41"/>
      <c r="AH870" s="41" t="s">
        <v>1737</v>
      </c>
      <c r="AI870" s="80" t="s">
        <v>2</v>
      </c>
      <c r="AJ870" s="41"/>
      <c r="AK870" s="3"/>
      <c r="AL870" s="85"/>
      <c r="AM870" s="151" t="s">
        <v>19998</v>
      </c>
      <c r="AN870" s="15"/>
      <c r="AO870" s="166" t="s">
        <v>24720</v>
      </c>
      <c r="AP870" s="5">
        <f t="shared" si="14"/>
        <v>0</v>
      </c>
      <c r="AQ870" s="16"/>
      <c r="AR870" s="205">
        <v>1</v>
      </c>
      <c r="AS870" s="16"/>
      <c r="AT870" s="16"/>
      <c r="AU870" s="16"/>
      <c r="AV870" s="16"/>
      <c r="AW870" s="16"/>
      <c r="AX870" s="16"/>
    </row>
    <row r="871" spans="1:50" customFormat="1" ht="15.75" hidden="1" customHeight="1" x14ac:dyDescent="0.2">
      <c r="A871" s="7" t="s">
        <v>2624</v>
      </c>
      <c r="B871" s="3" t="s">
        <v>2625</v>
      </c>
      <c r="C871" s="85" t="s">
        <v>1716</v>
      </c>
      <c r="D871" s="85" t="s">
        <v>23566</v>
      </c>
      <c r="E871" s="41" t="s">
        <v>154</v>
      </c>
      <c r="F871" s="85" t="s">
        <v>34</v>
      </c>
      <c r="G871" s="85" t="s">
        <v>37</v>
      </c>
      <c r="H871" s="85" t="s">
        <v>20689</v>
      </c>
      <c r="I871" s="85" t="s">
        <v>21695</v>
      </c>
      <c r="J871" s="85" t="s">
        <v>105</v>
      </c>
      <c r="K871" s="7" t="s">
        <v>102</v>
      </c>
      <c r="L871" s="3" t="s">
        <v>275</v>
      </c>
      <c r="M871" s="3" t="s">
        <v>2626</v>
      </c>
      <c r="N871" s="41" t="s">
        <v>2627</v>
      </c>
      <c r="O871" s="87">
        <v>622103</v>
      </c>
      <c r="P871" s="87">
        <v>505451</v>
      </c>
      <c r="Q871" s="87">
        <v>116652</v>
      </c>
      <c r="R871" s="87">
        <v>148209</v>
      </c>
      <c r="S871" s="87"/>
      <c r="T871" s="87"/>
      <c r="U871" s="85">
        <v>2017</v>
      </c>
      <c r="V871" s="3" t="s">
        <v>2627</v>
      </c>
      <c r="W871" s="3" t="s">
        <v>2627</v>
      </c>
      <c r="X871" s="3" t="s">
        <v>1707</v>
      </c>
      <c r="Y871" s="1"/>
      <c r="Z871" s="6"/>
      <c r="AA871" s="11"/>
      <c r="AB871" s="123" t="s">
        <v>388</v>
      </c>
      <c r="AC871" s="124" t="s">
        <v>13039</v>
      </c>
      <c r="AD871" s="41" t="s">
        <v>2628</v>
      </c>
      <c r="AE871" s="83">
        <v>42312</v>
      </c>
      <c r="AF871" s="83">
        <v>43364</v>
      </c>
      <c r="AG871" s="41"/>
      <c r="AH871" s="41" t="s">
        <v>1737</v>
      </c>
      <c r="AI871" s="80" t="s">
        <v>2629</v>
      </c>
      <c r="AJ871" s="41"/>
      <c r="AK871" s="3"/>
      <c r="AL871" s="85"/>
      <c r="AM871" s="151" t="s">
        <v>19998</v>
      </c>
      <c r="AN871" s="15"/>
      <c r="AO871" s="166" t="s">
        <v>24720</v>
      </c>
      <c r="AP871" s="5">
        <f t="shared" si="14"/>
        <v>0</v>
      </c>
      <c r="AQ871" s="16"/>
      <c r="AR871" s="205">
        <v>1</v>
      </c>
      <c r="AS871" s="16"/>
      <c r="AT871" s="16"/>
      <c r="AU871" s="16"/>
      <c r="AV871" s="16"/>
      <c r="AW871" s="16"/>
      <c r="AX871" s="16"/>
    </row>
    <row r="872" spans="1:50" customFormat="1" ht="15.75" hidden="1" customHeight="1" x14ac:dyDescent="0.2">
      <c r="A872" s="7" t="s">
        <v>2630</v>
      </c>
      <c r="B872" s="3" t="s">
        <v>2631</v>
      </c>
      <c r="C872" s="85" t="s">
        <v>1716</v>
      </c>
      <c r="D872" s="85" t="s">
        <v>23566</v>
      </c>
      <c r="E872" s="41" t="s">
        <v>154</v>
      </c>
      <c r="F872" s="85" t="s">
        <v>34</v>
      </c>
      <c r="G872" s="85" t="s">
        <v>37</v>
      </c>
      <c r="H872" s="85" t="s">
        <v>20689</v>
      </c>
      <c r="I872" s="85" t="s">
        <v>21695</v>
      </c>
      <c r="J872" s="85" t="s">
        <v>105</v>
      </c>
      <c r="K872" s="7" t="s">
        <v>102</v>
      </c>
      <c r="L872" s="3" t="s">
        <v>219</v>
      </c>
      <c r="M872" s="3" t="s">
        <v>2632</v>
      </c>
      <c r="N872" s="41" t="s">
        <v>2565</v>
      </c>
      <c r="O872" s="87">
        <v>552634</v>
      </c>
      <c r="P872" s="87">
        <v>495906</v>
      </c>
      <c r="Q872" s="87">
        <v>56728</v>
      </c>
      <c r="R872" s="87">
        <v>127356</v>
      </c>
      <c r="S872" s="87">
        <v>9683</v>
      </c>
      <c r="T872" s="87"/>
      <c r="U872" s="85">
        <v>2017</v>
      </c>
      <c r="V872" s="3" t="s">
        <v>2565</v>
      </c>
      <c r="W872" s="3" t="s">
        <v>2633</v>
      </c>
      <c r="X872" s="3" t="s">
        <v>2567</v>
      </c>
      <c r="Y872" s="1"/>
      <c r="Z872" s="6"/>
      <c r="AA872" s="11"/>
      <c r="AB872" s="123" t="s">
        <v>388</v>
      </c>
      <c r="AC872" s="124" t="s">
        <v>13039</v>
      </c>
      <c r="AD872" s="41" t="s">
        <v>2634</v>
      </c>
      <c r="AE872" s="83">
        <v>42312</v>
      </c>
      <c r="AF872" s="83">
        <v>43034</v>
      </c>
      <c r="AG872" s="41"/>
      <c r="AH872" s="41" t="s">
        <v>1737</v>
      </c>
      <c r="AI872" s="80" t="s">
        <v>2635</v>
      </c>
      <c r="AJ872" s="41"/>
      <c r="AK872" s="3"/>
      <c r="AL872" s="85"/>
      <c r="AM872" s="151" t="s">
        <v>19998</v>
      </c>
      <c r="AN872" s="15"/>
      <c r="AO872" s="166"/>
      <c r="AP872" s="5">
        <f t="shared" si="14"/>
        <v>0</v>
      </c>
      <c r="AQ872" s="16"/>
      <c r="AR872" s="205">
        <v>1</v>
      </c>
      <c r="AS872" s="16"/>
      <c r="AT872" s="16"/>
      <c r="AU872" s="16"/>
      <c r="AV872" s="16"/>
      <c r="AW872" s="16"/>
      <c r="AX872" s="16"/>
    </row>
    <row r="873" spans="1:50" customFormat="1" ht="15.75" hidden="1" customHeight="1" x14ac:dyDescent="0.2">
      <c r="A873" s="7" t="s">
        <v>2636</v>
      </c>
      <c r="B873" s="3" t="s">
        <v>2637</v>
      </c>
      <c r="C873" s="85" t="s">
        <v>1716</v>
      </c>
      <c r="D873" s="85" t="s">
        <v>13090</v>
      </c>
      <c r="E873" s="41" t="s">
        <v>110</v>
      </c>
      <c r="F873" s="85" t="s">
        <v>34</v>
      </c>
      <c r="G873" s="85" t="s">
        <v>37</v>
      </c>
      <c r="H873" s="85" t="s">
        <v>20689</v>
      </c>
      <c r="I873" s="85" t="s">
        <v>21695</v>
      </c>
      <c r="J873" s="85" t="s">
        <v>105</v>
      </c>
      <c r="K873" s="7" t="s">
        <v>102</v>
      </c>
      <c r="L873" s="3" t="s">
        <v>677</v>
      </c>
      <c r="M873" s="3" t="s">
        <v>2638</v>
      </c>
      <c r="N873" s="41" t="s">
        <v>2565</v>
      </c>
      <c r="O873" s="87">
        <v>0</v>
      </c>
      <c r="P873" s="87">
        <v>0</v>
      </c>
      <c r="Q873" s="87">
        <v>0</v>
      </c>
      <c r="R873" s="87">
        <v>0</v>
      </c>
      <c r="S873" s="87"/>
      <c r="T873" s="87"/>
      <c r="U873" s="85" t="s">
        <v>112</v>
      </c>
      <c r="V873" s="3" t="s">
        <v>2565</v>
      </c>
      <c r="W873" s="3" t="s">
        <v>2639</v>
      </c>
      <c r="X873" s="3" t="s">
        <v>2567</v>
      </c>
      <c r="Y873" s="1"/>
      <c r="Z873" s="6"/>
      <c r="AA873" s="11"/>
      <c r="AB873" s="123" t="s">
        <v>1716</v>
      </c>
      <c r="AC873" s="124" t="s">
        <v>120</v>
      </c>
      <c r="AD873" s="41" t="s">
        <v>2640</v>
      </c>
      <c r="AE873" s="83">
        <v>42312</v>
      </c>
      <c r="AF873" s="83"/>
      <c r="AG873" s="41"/>
      <c r="AH873" s="41" t="s">
        <v>1737</v>
      </c>
      <c r="AI873" s="80" t="s">
        <v>2</v>
      </c>
      <c r="AJ873" s="41"/>
      <c r="AK873" s="3"/>
      <c r="AL873" s="85"/>
      <c r="AM873" s="151" t="s">
        <v>19998</v>
      </c>
      <c r="AN873" s="15"/>
      <c r="AO873" s="166"/>
      <c r="AP873" s="5">
        <f t="shared" si="14"/>
        <v>0</v>
      </c>
      <c r="AQ873" s="16"/>
      <c r="AR873" s="205">
        <v>1</v>
      </c>
      <c r="AS873" s="16"/>
      <c r="AT873" s="16"/>
      <c r="AU873" s="16"/>
      <c r="AV873" s="16"/>
      <c r="AW873" s="16"/>
      <c r="AX873" s="16"/>
    </row>
    <row r="874" spans="1:50" customFormat="1" ht="15.75" hidden="1" customHeight="1" x14ac:dyDescent="0.2">
      <c r="A874" s="7" t="s">
        <v>2641</v>
      </c>
      <c r="B874" s="3" t="s">
        <v>2642</v>
      </c>
      <c r="C874" s="85" t="s">
        <v>1716</v>
      </c>
      <c r="D874" s="85" t="s">
        <v>13090</v>
      </c>
      <c r="E874" s="41" t="s">
        <v>110</v>
      </c>
      <c r="F874" s="85" t="s">
        <v>34</v>
      </c>
      <c r="G874" s="85" t="s">
        <v>37</v>
      </c>
      <c r="H874" s="85" t="s">
        <v>20689</v>
      </c>
      <c r="I874" s="85" t="s">
        <v>21695</v>
      </c>
      <c r="J874" s="85" t="s">
        <v>105</v>
      </c>
      <c r="K874" s="7" t="s">
        <v>102</v>
      </c>
      <c r="L874" s="3" t="s">
        <v>242</v>
      </c>
      <c r="M874" s="3" t="s">
        <v>2643</v>
      </c>
      <c r="N874" s="41" t="s">
        <v>2565</v>
      </c>
      <c r="O874" s="87">
        <v>0</v>
      </c>
      <c r="P874" s="87">
        <v>0</v>
      </c>
      <c r="Q874" s="87">
        <v>0</v>
      </c>
      <c r="R874" s="87">
        <v>0</v>
      </c>
      <c r="S874" s="87"/>
      <c r="T874" s="87"/>
      <c r="U874" s="85" t="s">
        <v>112</v>
      </c>
      <c r="V874" s="3" t="s">
        <v>2565</v>
      </c>
      <c r="W874" s="3" t="s">
        <v>2639</v>
      </c>
      <c r="X874" s="3" t="s">
        <v>2567</v>
      </c>
      <c r="Y874" s="1"/>
      <c r="Z874" s="6"/>
      <c r="AA874" s="11"/>
      <c r="AB874" s="123" t="s">
        <v>1716</v>
      </c>
      <c r="AC874" s="124" t="s">
        <v>120</v>
      </c>
      <c r="AD874" s="41" t="s">
        <v>2644</v>
      </c>
      <c r="AE874" s="83">
        <v>42312</v>
      </c>
      <c r="AF874" s="83"/>
      <c r="AG874" s="41"/>
      <c r="AH874" s="41" t="s">
        <v>1737</v>
      </c>
      <c r="AI874" s="80" t="s">
        <v>2</v>
      </c>
      <c r="AJ874" s="41"/>
      <c r="AK874" s="3"/>
      <c r="AL874" s="85"/>
      <c r="AM874" s="151" t="s">
        <v>19998</v>
      </c>
      <c r="AN874" s="15"/>
      <c r="AO874" s="166" t="s">
        <v>24720</v>
      </c>
      <c r="AP874" s="5">
        <f t="shared" si="14"/>
        <v>0</v>
      </c>
      <c r="AQ874" s="16"/>
      <c r="AR874" s="205">
        <v>1</v>
      </c>
      <c r="AS874" s="16"/>
      <c r="AT874" s="16"/>
      <c r="AU874" s="16"/>
      <c r="AV874" s="16"/>
      <c r="AW874" s="16"/>
      <c r="AX874" s="16"/>
    </row>
    <row r="875" spans="1:50" customFormat="1" ht="15.75" hidden="1" customHeight="1" x14ac:dyDescent="0.2">
      <c r="A875" s="7" t="s">
        <v>2645</v>
      </c>
      <c r="B875" s="3" t="s">
        <v>2646</v>
      </c>
      <c r="C875" s="85" t="s">
        <v>1716</v>
      </c>
      <c r="D875" s="85" t="s">
        <v>13090</v>
      </c>
      <c r="E875" s="41" t="s">
        <v>110</v>
      </c>
      <c r="F875" s="85" t="s">
        <v>34</v>
      </c>
      <c r="G875" s="85" t="s">
        <v>37</v>
      </c>
      <c r="H875" s="85" t="s">
        <v>20689</v>
      </c>
      <c r="I875" s="85" t="s">
        <v>21695</v>
      </c>
      <c r="J875" s="85" t="s">
        <v>105</v>
      </c>
      <c r="K875" s="7" t="s">
        <v>102</v>
      </c>
      <c r="L875" s="3" t="s">
        <v>294</v>
      </c>
      <c r="M875" s="3" t="s">
        <v>2647</v>
      </c>
      <c r="N875" s="41" t="s">
        <v>2565</v>
      </c>
      <c r="O875" s="87">
        <v>0</v>
      </c>
      <c r="P875" s="87">
        <v>0</v>
      </c>
      <c r="Q875" s="87">
        <v>0</v>
      </c>
      <c r="R875" s="87">
        <v>0</v>
      </c>
      <c r="S875" s="87"/>
      <c r="T875" s="87"/>
      <c r="U875" s="85" t="s">
        <v>112</v>
      </c>
      <c r="V875" s="3" t="s">
        <v>2565</v>
      </c>
      <c r="W875" s="3" t="s">
        <v>2639</v>
      </c>
      <c r="X875" s="3" t="s">
        <v>2567</v>
      </c>
      <c r="Y875" s="1"/>
      <c r="Z875" s="6"/>
      <c r="AA875" s="11"/>
      <c r="AB875" s="123" t="s">
        <v>1716</v>
      </c>
      <c r="AC875" s="124" t="s">
        <v>120</v>
      </c>
      <c r="AD875" s="41" t="s">
        <v>2648</v>
      </c>
      <c r="AE875" s="83">
        <v>42312</v>
      </c>
      <c r="AF875" s="83"/>
      <c r="AG875" s="41"/>
      <c r="AH875" s="41" t="s">
        <v>1737</v>
      </c>
      <c r="AI875" s="80" t="s">
        <v>2</v>
      </c>
      <c r="AJ875" s="41"/>
      <c r="AK875" s="3"/>
      <c r="AL875" s="85"/>
      <c r="AM875" s="151" t="s">
        <v>19998</v>
      </c>
      <c r="AN875" s="15"/>
      <c r="AO875" s="166"/>
      <c r="AP875" s="5">
        <f t="shared" si="14"/>
        <v>0</v>
      </c>
      <c r="AQ875" s="16"/>
      <c r="AR875" s="205">
        <v>1</v>
      </c>
      <c r="AS875" s="16"/>
      <c r="AT875" s="16"/>
      <c r="AU875" s="16"/>
      <c r="AV875" s="16"/>
      <c r="AW875" s="16"/>
      <c r="AX875" s="16"/>
    </row>
    <row r="876" spans="1:50" customFormat="1" ht="15.75" hidden="1" customHeight="1" x14ac:dyDescent="0.2">
      <c r="A876" s="7" t="s">
        <v>2649</v>
      </c>
      <c r="B876" s="3" t="s">
        <v>2650</v>
      </c>
      <c r="C876" s="85" t="s">
        <v>1716</v>
      </c>
      <c r="D876" s="85" t="s">
        <v>23566</v>
      </c>
      <c r="E876" s="41" t="s">
        <v>154</v>
      </c>
      <c r="F876" s="85" t="s">
        <v>34</v>
      </c>
      <c r="G876" s="85" t="s">
        <v>37</v>
      </c>
      <c r="H876" s="85" t="s">
        <v>20689</v>
      </c>
      <c r="I876" s="85" t="s">
        <v>21695</v>
      </c>
      <c r="J876" s="85" t="s">
        <v>105</v>
      </c>
      <c r="K876" s="7" t="s">
        <v>102</v>
      </c>
      <c r="L876" s="3" t="s">
        <v>227</v>
      </c>
      <c r="M876" s="3" t="s">
        <v>2651</v>
      </c>
      <c r="N876" s="41" t="s">
        <v>2652</v>
      </c>
      <c r="O876" s="87">
        <v>974511</v>
      </c>
      <c r="P876" s="87">
        <v>971187</v>
      </c>
      <c r="Q876" s="87">
        <v>3324</v>
      </c>
      <c r="R876" s="87">
        <v>232168</v>
      </c>
      <c r="S876" s="87"/>
      <c r="T876" s="87"/>
      <c r="U876" s="85">
        <v>2017</v>
      </c>
      <c r="V876" s="3" t="s">
        <v>2652</v>
      </c>
      <c r="W876" s="3" t="s">
        <v>2653</v>
      </c>
      <c r="X876" s="3" t="s">
        <v>1707</v>
      </c>
      <c r="Y876" s="1" t="s">
        <v>1885</v>
      </c>
      <c r="Z876" s="6"/>
      <c r="AA876" s="11"/>
      <c r="AB876" s="123" t="s">
        <v>388</v>
      </c>
      <c r="AC876" s="124" t="s">
        <v>13039</v>
      </c>
      <c r="AD876" s="41" t="s">
        <v>2654</v>
      </c>
      <c r="AE876" s="83">
        <v>42306</v>
      </c>
      <c r="AF876" s="83">
        <v>43113</v>
      </c>
      <c r="AG876" s="41"/>
      <c r="AH876" s="41" t="s">
        <v>1737</v>
      </c>
      <c r="AI876" s="80" t="s">
        <v>2655</v>
      </c>
      <c r="AJ876" s="41"/>
      <c r="AK876" s="3"/>
      <c r="AL876" s="85"/>
      <c r="AM876" s="151" t="s">
        <v>19998</v>
      </c>
      <c r="AN876" s="15"/>
      <c r="AO876" s="166" t="s">
        <v>24720</v>
      </c>
      <c r="AP876" s="5">
        <f t="shared" si="14"/>
        <v>0</v>
      </c>
      <c r="AQ876" s="16"/>
      <c r="AR876" s="205">
        <v>1</v>
      </c>
      <c r="AS876" s="16"/>
      <c r="AT876" s="16"/>
      <c r="AU876" s="16"/>
      <c r="AV876" s="16"/>
      <c r="AW876" s="16"/>
      <c r="AX876" s="16"/>
    </row>
    <row r="877" spans="1:50" customFormat="1" ht="15.75" hidden="1" customHeight="1" x14ac:dyDescent="0.2">
      <c r="A877" s="7" t="s">
        <v>2656</v>
      </c>
      <c r="B877" s="3" t="s">
        <v>2657</v>
      </c>
      <c r="C877" s="85" t="s">
        <v>1716</v>
      </c>
      <c r="D877" s="85" t="s">
        <v>13090</v>
      </c>
      <c r="E877" s="41" t="s">
        <v>110</v>
      </c>
      <c r="F877" s="85" t="s">
        <v>34</v>
      </c>
      <c r="G877" s="85" t="s">
        <v>37</v>
      </c>
      <c r="H877" s="85" t="s">
        <v>20689</v>
      </c>
      <c r="I877" s="85" t="s">
        <v>21695</v>
      </c>
      <c r="J877" s="85" t="s">
        <v>105</v>
      </c>
      <c r="K877" s="7" t="s">
        <v>102</v>
      </c>
      <c r="L877" s="3" t="s">
        <v>275</v>
      </c>
      <c r="M877" s="3" t="s">
        <v>2658</v>
      </c>
      <c r="N877" s="41" t="s">
        <v>2659</v>
      </c>
      <c r="O877" s="87">
        <v>0</v>
      </c>
      <c r="P877" s="87">
        <v>0</v>
      </c>
      <c r="Q877" s="87">
        <v>0</v>
      </c>
      <c r="R877" s="87">
        <v>0</v>
      </c>
      <c r="S877" s="87"/>
      <c r="T877" s="87"/>
      <c r="U877" s="85" t="s">
        <v>112</v>
      </c>
      <c r="V877" s="3" t="s">
        <v>2659</v>
      </c>
      <c r="W877" s="3" t="s">
        <v>2659</v>
      </c>
      <c r="X877" s="3" t="s">
        <v>1707</v>
      </c>
      <c r="Y877" s="1"/>
      <c r="Z877" s="6"/>
      <c r="AA877" s="11"/>
      <c r="AB877" s="123" t="s">
        <v>1716</v>
      </c>
      <c r="AC877" s="124" t="s">
        <v>120</v>
      </c>
      <c r="AD877" s="41" t="s">
        <v>2660</v>
      </c>
      <c r="AE877" s="83">
        <v>42306</v>
      </c>
      <c r="AF877" s="83"/>
      <c r="AG877" s="41"/>
      <c r="AH877" s="41" t="s">
        <v>1737</v>
      </c>
      <c r="AI877" s="80" t="s">
        <v>2</v>
      </c>
      <c r="AJ877" s="41"/>
      <c r="AK877" s="7" t="s">
        <v>2661</v>
      </c>
      <c r="AL877" s="85"/>
      <c r="AM877" s="151" t="s">
        <v>19998</v>
      </c>
      <c r="AN877" s="15"/>
      <c r="AO877" s="166"/>
      <c r="AP877" s="5">
        <f t="shared" si="14"/>
        <v>0</v>
      </c>
      <c r="AQ877" s="16"/>
      <c r="AR877" s="205">
        <v>1</v>
      </c>
      <c r="AS877" s="16"/>
      <c r="AT877" s="16"/>
      <c r="AU877" s="16"/>
      <c r="AV877" s="16"/>
      <c r="AW877" s="16"/>
      <c r="AX877" s="16"/>
    </row>
    <row r="878" spans="1:50" customFormat="1" ht="15.75" hidden="1" customHeight="1" x14ac:dyDescent="0.2">
      <c r="A878" s="7" t="s">
        <v>2662</v>
      </c>
      <c r="B878" s="3" t="s">
        <v>15374</v>
      </c>
      <c r="C878" s="85" t="s">
        <v>1716</v>
      </c>
      <c r="D878" s="85" t="s">
        <v>23566</v>
      </c>
      <c r="E878" s="41" t="s">
        <v>154</v>
      </c>
      <c r="F878" s="85" t="s">
        <v>34</v>
      </c>
      <c r="G878" s="85" t="s">
        <v>37</v>
      </c>
      <c r="H878" s="85" t="s">
        <v>20689</v>
      </c>
      <c r="I878" s="85" t="s">
        <v>21695</v>
      </c>
      <c r="J878" s="85" t="s">
        <v>105</v>
      </c>
      <c r="K878" s="7" t="s">
        <v>102</v>
      </c>
      <c r="L878" s="3" t="s">
        <v>341</v>
      </c>
      <c r="M878" s="3" t="s">
        <v>2663</v>
      </c>
      <c r="N878" s="41" t="s">
        <v>679</v>
      </c>
      <c r="O878" s="87">
        <v>2981892</v>
      </c>
      <c r="P878" s="87">
        <v>2511835</v>
      </c>
      <c r="Q878" s="87">
        <v>470057</v>
      </c>
      <c r="R878" s="87">
        <v>710399</v>
      </c>
      <c r="S878" s="87"/>
      <c r="T878" s="87"/>
      <c r="U878" s="85">
        <v>2017</v>
      </c>
      <c r="V878" s="3" t="s">
        <v>679</v>
      </c>
      <c r="W878" s="3" t="s">
        <v>15375</v>
      </c>
      <c r="X878" s="3" t="s">
        <v>1707</v>
      </c>
      <c r="Y878" s="1"/>
      <c r="Z878" s="6"/>
      <c r="AA878" s="11"/>
      <c r="AB878" s="123" t="s">
        <v>388</v>
      </c>
      <c r="AC878" s="124" t="s">
        <v>13039</v>
      </c>
      <c r="AD878" s="41" t="s">
        <v>2664</v>
      </c>
      <c r="AE878" s="83">
        <v>42306</v>
      </c>
      <c r="AF878" s="83">
        <v>43238</v>
      </c>
      <c r="AG878" s="41"/>
      <c r="AH878" s="41" t="s">
        <v>1737</v>
      </c>
      <c r="AI878" s="80" t="s">
        <v>2665</v>
      </c>
      <c r="AJ878" s="41"/>
      <c r="AK878" s="3"/>
      <c r="AL878" s="85"/>
      <c r="AM878" s="151" t="s">
        <v>19998</v>
      </c>
      <c r="AN878" s="15"/>
      <c r="AO878" s="166" t="s">
        <v>24720</v>
      </c>
      <c r="AP878" s="5">
        <f t="shared" si="14"/>
        <v>0</v>
      </c>
      <c r="AQ878" s="16"/>
      <c r="AR878" s="205">
        <v>1</v>
      </c>
      <c r="AS878" s="16"/>
      <c r="AT878" s="16"/>
      <c r="AU878" s="16"/>
      <c r="AV878" s="16"/>
      <c r="AW878" s="16"/>
      <c r="AX878" s="16"/>
    </row>
    <row r="879" spans="1:50" customFormat="1" ht="15.75" hidden="1" customHeight="1" x14ac:dyDescent="0.2">
      <c r="A879" s="7" t="s">
        <v>2666</v>
      </c>
      <c r="B879" s="3" t="s">
        <v>2667</v>
      </c>
      <c r="C879" s="85" t="s">
        <v>1716</v>
      </c>
      <c r="D879" s="85" t="s">
        <v>13090</v>
      </c>
      <c r="E879" s="41" t="s">
        <v>110</v>
      </c>
      <c r="F879" s="85" t="s">
        <v>34</v>
      </c>
      <c r="G879" s="85" t="s">
        <v>37</v>
      </c>
      <c r="H879" s="85" t="s">
        <v>20689</v>
      </c>
      <c r="I879" s="85" t="s">
        <v>21695</v>
      </c>
      <c r="J879" s="85" t="s">
        <v>105</v>
      </c>
      <c r="K879" s="7" t="s">
        <v>102</v>
      </c>
      <c r="L879" s="3" t="s">
        <v>219</v>
      </c>
      <c r="M879" s="3" t="s">
        <v>2668</v>
      </c>
      <c r="N879" s="41" t="s">
        <v>1778</v>
      </c>
      <c r="O879" s="87">
        <v>0</v>
      </c>
      <c r="P879" s="87">
        <v>0</v>
      </c>
      <c r="Q879" s="87">
        <v>0</v>
      </c>
      <c r="R879" s="87">
        <v>0</v>
      </c>
      <c r="S879" s="87"/>
      <c r="T879" s="87"/>
      <c r="U879" s="85" t="s">
        <v>112</v>
      </c>
      <c r="V879" s="3" t="s">
        <v>1778</v>
      </c>
      <c r="W879" s="3" t="s">
        <v>1778</v>
      </c>
      <c r="X879" s="3" t="s">
        <v>1707</v>
      </c>
      <c r="Y879" s="1"/>
      <c r="Z879" s="6"/>
      <c r="AA879" s="11"/>
      <c r="AB879" s="123" t="s">
        <v>1716</v>
      </c>
      <c r="AC879" s="124" t="s">
        <v>120</v>
      </c>
      <c r="AD879" s="41" t="s">
        <v>2669</v>
      </c>
      <c r="AE879" s="83">
        <v>42307</v>
      </c>
      <c r="AF879" s="83"/>
      <c r="AG879" s="41"/>
      <c r="AH879" s="41" t="s">
        <v>1737</v>
      </c>
      <c r="AI879" s="80" t="s">
        <v>2</v>
      </c>
      <c r="AJ879" s="41"/>
      <c r="AK879" s="7" t="s">
        <v>2670</v>
      </c>
      <c r="AL879" s="85"/>
      <c r="AM879" s="151" t="s">
        <v>19998</v>
      </c>
      <c r="AN879" s="15"/>
      <c r="AO879" s="166"/>
      <c r="AP879" s="5">
        <f t="shared" si="14"/>
        <v>0</v>
      </c>
      <c r="AQ879" s="16"/>
      <c r="AR879" s="205">
        <v>1</v>
      </c>
      <c r="AS879" s="16"/>
      <c r="AT879" s="16"/>
      <c r="AU879" s="16"/>
      <c r="AV879" s="16"/>
      <c r="AW879" s="16"/>
      <c r="AX879" s="16"/>
    </row>
    <row r="880" spans="1:50" customFormat="1" ht="15.75" hidden="1" customHeight="1" x14ac:dyDescent="0.2">
      <c r="A880" s="7" t="s">
        <v>2671</v>
      </c>
      <c r="B880" s="3" t="s">
        <v>2672</v>
      </c>
      <c r="C880" s="85" t="s">
        <v>1716</v>
      </c>
      <c r="D880" s="85" t="s">
        <v>23566</v>
      </c>
      <c r="E880" s="41" t="s">
        <v>154</v>
      </c>
      <c r="F880" s="85" t="s">
        <v>34</v>
      </c>
      <c r="G880" s="85" t="s">
        <v>37</v>
      </c>
      <c r="H880" s="85" t="s">
        <v>20689</v>
      </c>
      <c r="I880" s="85" t="s">
        <v>21695</v>
      </c>
      <c r="J880" s="85" t="s">
        <v>105</v>
      </c>
      <c r="K880" s="7" t="s">
        <v>102</v>
      </c>
      <c r="L880" s="3" t="s">
        <v>363</v>
      </c>
      <c r="M880" s="3" t="s">
        <v>1270</v>
      </c>
      <c r="N880" s="41" t="s">
        <v>1958</v>
      </c>
      <c r="O880" s="87">
        <v>573302</v>
      </c>
      <c r="P880" s="87">
        <v>544539</v>
      </c>
      <c r="Q880" s="87">
        <v>28763</v>
      </c>
      <c r="R880" s="87">
        <v>136234</v>
      </c>
      <c r="S880" s="87"/>
      <c r="T880" s="87">
        <v>6998</v>
      </c>
      <c r="U880" s="85">
        <v>2015</v>
      </c>
      <c r="V880" s="3" t="s">
        <v>1958</v>
      </c>
      <c r="W880" s="3" t="s">
        <v>1958</v>
      </c>
      <c r="X880" s="3" t="s">
        <v>1707</v>
      </c>
      <c r="Y880" s="1"/>
      <c r="Z880" s="6"/>
      <c r="AA880" s="11"/>
      <c r="AB880" s="123" t="s">
        <v>388</v>
      </c>
      <c r="AC880" s="124" t="s">
        <v>13039</v>
      </c>
      <c r="AD880" s="41" t="s">
        <v>2673</v>
      </c>
      <c r="AE880" s="83">
        <v>42312</v>
      </c>
      <c r="AF880" s="83">
        <v>42507</v>
      </c>
      <c r="AG880" s="41"/>
      <c r="AH880" s="41" t="s">
        <v>1737</v>
      </c>
      <c r="AI880" s="80" t="s">
        <v>2674</v>
      </c>
      <c r="AJ880" s="41"/>
      <c r="AK880" s="3"/>
      <c r="AL880" s="85"/>
      <c r="AM880" s="151" t="s">
        <v>19998</v>
      </c>
      <c r="AN880" s="15"/>
      <c r="AO880" s="166"/>
      <c r="AP880" s="5">
        <f t="shared" si="14"/>
        <v>0</v>
      </c>
      <c r="AQ880" s="16"/>
      <c r="AR880" s="205">
        <v>1</v>
      </c>
      <c r="AS880" s="16"/>
      <c r="AT880" s="16"/>
      <c r="AU880" s="16"/>
      <c r="AV880" s="16"/>
      <c r="AW880" s="16"/>
      <c r="AX880" s="16"/>
    </row>
    <row r="881" spans="1:50" customFormat="1" ht="15.75" hidden="1" customHeight="1" x14ac:dyDescent="0.2">
      <c r="A881" s="7" t="s">
        <v>2675</v>
      </c>
      <c r="B881" s="3" t="s">
        <v>2676</v>
      </c>
      <c r="C881" s="85" t="s">
        <v>1716</v>
      </c>
      <c r="D881" s="85" t="s">
        <v>23566</v>
      </c>
      <c r="E881" s="41" t="s">
        <v>110</v>
      </c>
      <c r="F881" s="85" t="s">
        <v>23</v>
      </c>
      <c r="G881" s="85" t="s">
        <v>29</v>
      </c>
      <c r="H881" s="85" t="s">
        <v>20690</v>
      </c>
      <c r="I881" s="85" t="s">
        <v>21693</v>
      </c>
      <c r="J881" s="85" t="s">
        <v>105</v>
      </c>
      <c r="K881" s="7" t="s">
        <v>102</v>
      </c>
      <c r="L881" s="3" t="s">
        <v>322</v>
      </c>
      <c r="M881" s="3" t="s">
        <v>433</v>
      </c>
      <c r="N881" s="41" t="s">
        <v>1824</v>
      </c>
      <c r="O881" s="87">
        <v>108622</v>
      </c>
      <c r="P881" s="87">
        <v>108622</v>
      </c>
      <c r="Q881" s="87">
        <v>0</v>
      </c>
      <c r="R881" s="87">
        <v>0</v>
      </c>
      <c r="S881" s="87"/>
      <c r="T881" s="87"/>
      <c r="U881" s="85">
        <v>2015</v>
      </c>
      <c r="V881" s="3" t="s">
        <v>1824</v>
      </c>
      <c r="W881" s="3" t="s">
        <v>2677</v>
      </c>
      <c r="X881" s="3" t="s">
        <v>525</v>
      </c>
      <c r="Y881" s="1"/>
      <c r="Z881" s="6"/>
      <c r="AA881" s="11"/>
      <c r="AB881" s="123" t="s">
        <v>388</v>
      </c>
      <c r="AC881" s="124" t="s">
        <v>110</v>
      </c>
      <c r="AD881" s="41" t="s">
        <v>2678</v>
      </c>
      <c r="AE881" s="83">
        <v>42395</v>
      </c>
      <c r="AF881" s="83">
        <v>42500</v>
      </c>
      <c r="AG881" s="41"/>
      <c r="AH881" s="41" t="s">
        <v>1708</v>
      </c>
      <c r="AI881" s="80" t="s">
        <v>2679</v>
      </c>
      <c r="AJ881" s="41" t="s">
        <v>1827</v>
      </c>
      <c r="AK881" s="3"/>
      <c r="AL881" s="85"/>
      <c r="AM881" s="151" t="s">
        <v>19998</v>
      </c>
      <c r="AN881" s="15"/>
      <c r="AO881" s="166"/>
      <c r="AP881" s="5">
        <f t="shared" si="14"/>
        <v>0</v>
      </c>
      <c r="AQ881" s="16"/>
      <c r="AR881" s="205">
        <v>1</v>
      </c>
      <c r="AS881" s="16"/>
      <c r="AT881" s="16"/>
      <c r="AU881" s="16"/>
      <c r="AV881" s="16"/>
      <c r="AW881" s="16"/>
      <c r="AX881" s="16"/>
    </row>
    <row r="882" spans="1:50" customFormat="1" ht="15.75" hidden="1" customHeight="1" x14ac:dyDescent="0.2">
      <c r="A882" s="7" t="s">
        <v>29249</v>
      </c>
      <c r="B882" s="3" t="s">
        <v>29250</v>
      </c>
      <c r="C882" s="85" t="s">
        <v>1716</v>
      </c>
      <c r="D882" s="85" t="s">
        <v>13090</v>
      </c>
      <c r="E882" s="41" t="s">
        <v>110</v>
      </c>
      <c r="F882" s="85" t="s">
        <v>14</v>
      </c>
      <c r="G882" s="85" t="s">
        <v>17</v>
      </c>
      <c r="H882" s="85" t="s">
        <v>20690</v>
      </c>
      <c r="I882" s="85" t="s">
        <v>21699</v>
      </c>
      <c r="J882" s="85" t="s">
        <v>105</v>
      </c>
      <c r="K882" s="7" t="s">
        <v>1221</v>
      </c>
      <c r="L882" s="3" t="s">
        <v>21512</v>
      </c>
      <c r="M882" s="7" t="s">
        <v>29252</v>
      </c>
      <c r="N882" s="66" t="s">
        <v>29251</v>
      </c>
      <c r="O882" s="87">
        <v>0</v>
      </c>
      <c r="P882" s="87">
        <v>0</v>
      </c>
      <c r="Q882" s="87">
        <v>0</v>
      </c>
      <c r="R882" s="87">
        <v>0</v>
      </c>
      <c r="S882" s="87"/>
      <c r="T882" s="87"/>
      <c r="U882" s="85" t="s">
        <v>112</v>
      </c>
      <c r="V882" s="3" t="s">
        <v>29251</v>
      </c>
      <c r="W882" s="3" t="s">
        <v>29251</v>
      </c>
      <c r="X882" s="3" t="s">
        <v>1707</v>
      </c>
      <c r="Y882" s="1"/>
      <c r="Z882" s="6"/>
      <c r="AA882" s="11"/>
      <c r="AB882" s="123" t="s">
        <v>1716</v>
      </c>
      <c r="AC882" s="124" t="s">
        <v>13040</v>
      </c>
      <c r="AD882" s="41"/>
      <c r="AE882" s="83"/>
      <c r="AF882" s="83"/>
      <c r="AG882" s="203"/>
      <c r="AH882" s="41" t="s">
        <v>4126</v>
      </c>
      <c r="AI882" s="80" t="s">
        <v>2</v>
      </c>
      <c r="AJ882" s="41"/>
      <c r="AK882" s="3"/>
      <c r="AL882" s="85"/>
      <c r="AM882" s="151" t="s">
        <v>28169</v>
      </c>
      <c r="AN882" s="15"/>
      <c r="AO882" s="166" t="s">
        <v>24720</v>
      </c>
      <c r="AP882" s="5">
        <f t="shared" si="14"/>
        <v>0</v>
      </c>
      <c r="AQ882" s="16"/>
      <c r="AR882" s="205">
        <v>1</v>
      </c>
      <c r="AS882" s="16"/>
      <c r="AT882" s="16"/>
      <c r="AU882" s="16"/>
      <c r="AV882" s="16"/>
      <c r="AW882" s="16"/>
      <c r="AX882" s="16"/>
    </row>
    <row r="883" spans="1:50" customFormat="1" ht="15.75" hidden="1" customHeight="1" x14ac:dyDescent="0.2">
      <c r="A883" s="7" t="s">
        <v>2680</v>
      </c>
      <c r="B883" s="3" t="s">
        <v>2681</v>
      </c>
      <c r="C883" s="85" t="s">
        <v>1716</v>
      </c>
      <c r="D883" s="85" t="s">
        <v>23566</v>
      </c>
      <c r="E883" s="41" t="s">
        <v>110</v>
      </c>
      <c r="F883" s="85" t="s">
        <v>23</v>
      </c>
      <c r="G883" s="85" t="s">
        <v>29</v>
      </c>
      <c r="H883" s="85" t="s">
        <v>20690</v>
      </c>
      <c r="I883" s="85" t="s">
        <v>21693</v>
      </c>
      <c r="J883" s="85" t="s">
        <v>105</v>
      </c>
      <c r="K883" s="7" t="s">
        <v>102</v>
      </c>
      <c r="L883" s="3" t="s">
        <v>322</v>
      </c>
      <c r="M883" s="3" t="s">
        <v>433</v>
      </c>
      <c r="N883" s="41" t="s">
        <v>1824</v>
      </c>
      <c r="O883" s="87">
        <v>145594</v>
      </c>
      <c r="P883" s="87">
        <v>145594</v>
      </c>
      <c r="Q883" s="87">
        <v>0</v>
      </c>
      <c r="R883" s="87">
        <v>0</v>
      </c>
      <c r="S883" s="87"/>
      <c r="T883" s="87"/>
      <c r="U883" s="85">
        <v>2016</v>
      </c>
      <c r="V883" s="3" t="s">
        <v>1824</v>
      </c>
      <c r="W883" s="3" t="s">
        <v>2677</v>
      </c>
      <c r="X883" s="3" t="s">
        <v>1707</v>
      </c>
      <c r="Y883" s="1"/>
      <c r="Z883" s="6"/>
      <c r="AA883" s="11"/>
      <c r="AB883" s="123" t="s">
        <v>388</v>
      </c>
      <c r="AC883" s="124" t="s">
        <v>110</v>
      </c>
      <c r="AD883" s="41" t="s">
        <v>2682</v>
      </c>
      <c r="AE883" s="83">
        <v>42437</v>
      </c>
      <c r="AF883" s="83">
        <v>42584</v>
      </c>
      <c r="AG883" s="41"/>
      <c r="AH883" s="41" t="s">
        <v>1708</v>
      </c>
      <c r="AI883" s="80" t="s">
        <v>2683</v>
      </c>
      <c r="AJ883" s="41" t="s">
        <v>1827</v>
      </c>
      <c r="AK883" s="3"/>
      <c r="AL883" s="85"/>
      <c r="AM883" s="151" t="s">
        <v>19998</v>
      </c>
      <c r="AN883" s="15"/>
      <c r="AO883" s="166"/>
      <c r="AP883" s="5">
        <f t="shared" si="14"/>
        <v>0</v>
      </c>
      <c r="AQ883" s="16"/>
      <c r="AR883" s="205">
        <v>1</v>
      </c>
      <c r="AS883" s="16"/>
      <c r="AT883" s="16"/>
      <c r="AU883" s="16"/>
      <c r="AV883" s="16"/>
      <c r="AW883" s="16"/>
      <c r="AX883" s="16"/>
    </row>
    <row r="884" spans="1:50" customFormat="1" ht="15.75" hidden="1" customHeight="1" x14ac:dyDescent="0.2">
      <c r="A884" s="7" t="s">
        <v>2684</v>
      </c>
      <c r="B884" s="3" t="s">
        <v>2685</v>
      </c>
      <c r="C884" s="85" t="s">
        <v>1716</v>
      </c>
      <c r="D884" s="85" t="s">
        <v>23566</v>
      </c>
      <c r="E884" s="41" t="s">
        <v>154</v>
      </c>
      <c r="F884" s="85" t="s">
        <v>14</v>
      </c>
      <c r="G884" s="85" t="s">
        <v>17</v>
      </c>
      <c r="H884" s="85" t="s">
        <v>20690</v>
      </c>
      <c r="I884" s="85" t="s">
        <v>21699</v>
      </c>
      <c r="J884" s="85" t="s">
        <v>105</v>
      </c>
      <c r="K884" s="7" t="s">
        <v>102</v>
      </c>
      <c r="L884" s="3" t="s">
        <v>333</v>
      </c>
      <c r="M884" s="3" t="s">
        <v>2686</v>
      </c>
      <c r="N884" s="41" t="s">
        <v>20697</v>
      </c>
      <c r="O884" s="87">
        <v>31532</v>
      </c>
      <c r="P884" s="87">
        <v>31532</v>
      </c>
      <c r="Q884" s="87">
        <v>0</v>
      </c>
      <c r="R884" s="87">
        <v>0</v>
      </c>
      <c r="S884" s="87"/>
      <c r="T884" s="87"/>
      <c r="U884" s="85">
        <v>2016</v>
      </c>
      <c r="V884" s="3" t="s">
        <v>20697</v>
      </c>
      <c r="W884" s="3" t="s">
        <v>2687</v>
      </c>
      <c r="X884" s="3" t="s">
        <v>1719</v>
      </c>
      <c r="Y884" s="1" t="s">
        <v>493</v>
      </c>
      <c r="Z884" s="6"/>
      <c r="AA884" s="11"/>
      <c r="AB884" s="123" t="s">
        <v>388</v>
      </c>
      <c r="AC884" s="124" t="s">
        <v>13039</v>
      </c>
      <c r="AD884" s="41" t="s">
        <v>2688</v>
      </c>
      <c r="AE884" s="83">
        <v>42479</v>
      </c>
      <c r="AF884" s="83">
        <v>42801</v>
      </c>
      <c r="AG884" s="41"/>
      <c r="AH884" s="41" t="s">
        <v>1721</v>
      </c>
      <c r="AI884" s="80" t="s">
        <v>2689</v>
      </c>
      <c r="AJ884" s="41"/>
      <c r="AK884" s="3"/>
      <c r="AL884" s="85"/>
      <c r="AM884" s="151" t="s">
        <v>19998</v>
      </c>
      <c r="AN884" s="15"/>
      <c r="AO884" s="166"/>
      <c r="AP884" s="5">
        <f t="shared" si="14"/>
        <v>0</v>
      </c>
      <c r="AQ884" s="16"/>
      <c r="AR884" s="205">
        <v>1</v>
      </c>
      <c r="AS884" s="16"/>
      <c r="AT884" s="16"/>
      <c r="AU884" s="16"/>
      <c r="AV884" s="16"/>
      <c r="AW884" s="16"/>
      <c r="AX884" s="16"/>
    </row>
    <row r="885" spans="1:50" customFormat="1" ht="15.75" hidden="1" customHeight="1" x14ac:dyDescent="0.2">
      <c r="A885" s="7" t="s">
        <v>2690</v>
      </c>
      <c r="B885" s="3" t="s">
        <v>2691</v>
      </c>
      <c r="C885" s="85" t="s">
        <v>1716</v>
      </c>
      <c r="D885" s="85" t="s">
        <v>23566</v>
      </c>
      <c r="E885" s="41" t="s">
        <v>154</v>
      </c>
      <c r="F885" s="85" t="s">
        <v>14</v>
      </c>
      <c r="G885" s="85" t="s">
        <v>17</v>
      </c>
      <c r="H885" s="85" t="s">
        <v>20690</v>
      </c>
      <c r="I885" s="85" t="s">
        <v>21699</v>
      </c>
      <c r="J885" s="85" t="s">
        <v>105</v>
      </c>
      <c r="K885" s="7" t="s">
        <v>102</v>
      </c>
      <c r="L885" s="3" t="s">
        <v>329</v>
      </c>
      <c r="M885" s="3" t="s">
        <v>2692</v>
      </c>
      <c r="N885" s="41" t="s">
        <v>1818</v>
      </c>
      <c r="O885" s="87">
        <v>20133</v>
      </c>
      <c r="P885" s="87">
        <v>20133</v>
      </c>
      <c r="Q885" s="87">
        <v>0</v>
      </c>
      <c r="R885" s="87">
        <v>0</v>
      </c>
      <c r="S885" s="87"/>
      <c r="T885" s="87"/>
      <c r="U885" s="85">
        <v>2016</v>
      </c>
      <c r="V885" s="3" t="s">
        <v>1818</v>
      </c>
      <c r="W885" s="3" t="s">
        <v>1818</v>
      </c>
      <c r="X885" s="3" t="s">
        <v>1707</v>
      </c>
      <c r="Y885" s="1"/>
      <c r="Z885" s="6"/>
      <c r="AA885" s="11"/>
      <c r="AB885" s="123" t="s">
        <v>388</v>
      </c>
      <c r="AC885" s="124" t="s">
        <v>13039</v>
      </c>
      <c r="AD885" s="41" t="s">
        <v>2693</v>
      </c>
      <c r="AE885" s="83">
        <v>42556</v>
      </c>
      <c r="AF885" s="83">
        <v>42678</v>
      </c>
      <c r="AG885" s="41"/>
      <c r="AH885" s="41" t="s">
        <v>1721</v>
      </c>
      <c r="AI885" s="80" t="s">
        <v>2694</v>
      </c>
      <c r="AJ885" s="41"/>
      <c r="AK885" s="3"/>
      <c r="AL885" s="85"/>
      <c r="AM885" s="151" t="s">
        <v>19998</v>
      </c>
      <c r="AN885" s="15"/>
      <c r="AO885" s="166" t="s">
        <v>24720</v>
      </c>
      <c r="AP885" s="5">
        <f t="shared" si="14"/>
        <v>0</v>
      </c>
      <c r="AQ885" s="16"/>
      <c r="AR885" s="205">
        <v>1</v>
      </c>
      <c r="AS885" s="16"/>
      <c r="AT885" s="16"/>
      <c r="AU885" s="16"/>
      <c r="AV885" s="16"/>
      <c r="AW885" s="16"/>
      <c r="AX885" s="16"/>
    </row>
    <row r="886" spans="1:50" customFormat="1" ht="15.75" hidden="1" customHeight="1" x14ac:dyDescent="0.2">
      <c r="A886" s="7" t="s">
        <v>2695</v>
      </c>
      <c r="B886" s="3" t="s">
        <v>2696</v>
      </c>
      <c r="C886" s="85" t="s">
        <v>1716</v>
      </c>
      <c r="D886" s="85" t="s">
        <v>23566</v>
      </c>
      <c r="E886" s="41" t="s">
        <v>110</v>
      </c>
      <c r="F886" s="85" t="s">
        <v>23</v>
      </c>
      <c r="G886" s="85" t="s">
        <v>29</v>
      </c>
      <c r="H886" s="85" t="s">
        <v>20690</v>
      </c>
      <c r="I886" s="85" t="s">
        <v>21693</v>
      </c>
      <c r="J886" s="85" t="s">
        <v>105</v>
      </c>
      <c r="K886" s="7" t="s">
        <v>102</v>
      </c>
      <c r="L886" s="3" t="s">
        <v>322</v>
      </c>
      <c r="M886" s="3" t="s">
        <v>2697</v>
      </c>
      <c r="N886" s="41" t="s">
        <v>420</v>
      </c>
      <c r="O886" s="87">
        <v>22548</v>
      </c>
      <c r="P886" s="87">
        <v>22548</v>
      </c>
      <c r="Q886" s="87">
        <v>0</v>
      </c>
      <c r="R886" s="87">
        <v>0</v>
      </c>
      <c r="S886" s="87"/>
      <c r="T886" s="87"/>
      <c r="U886" s="85">
        <v>2016</v>
      </c>
      <c r="V886" s="3" t="s">
        <v>420</v>
      </c>
      <c r="W886" s="3" t="s">
        <v>420</v>
      </c>
      <c r="X886" s="3" t="s">
        <v>1707</v>
      </c>
      <c r="Y886" s="1" t="s">
        <v>561</v>
      </c>
      <c r="Z886" s="6"/>
      <c r="AA886" s="11"/>
      <c r="AB886" s="123" t="s">
        <v>388</v>
      </c>
      <c r="AC886" s="124" t="s">
        <v>110</v>
      </c>
      <c r="AD886" s="41" t="s">
        <v>2698</v>
      </c>
      <c r="AE886" s="83">
        <v>42509</v>
      </c>
      <c r="AF886" s="83">
        <v>42639</v>
      </c>
      <c r="AG886" s="41"/>
      <c r="AH886" s="41" t="s">
        <v>1708</v>
      </c>
      <c r="AI886" s="80" t="s">
        <v>2699</v>
      </c>
      <c r="AJ886" s="41" t="s">
        <v>421</v>
      </c>
      <c r="AK886" s="3"/>
      <c r="AL886" s="85"/>
      <c r="AM886" s="151" t="s">
        <v>19998</v>
      </c>
      <c r="AN886" s="15"/>
      <c r="AO886" s="166"/>
      <c r="AP886" s="5">
        <f t="shared" si="14"/>
        <v>0</v>
      </c>
      <c r="AQ886" s="16"/>
      <c r="AR886" s="205">
        <v>1</v>
      </c>
      <c r="AS886" s="16"/>
      <c r="AT886" s="16"/>
      <c r="AU886" s="16"/>
      <c r="AV886" s="16"/>
      <c r="AW886" s="16"/>
      <c r="AX886" s="16"/>
    </row>
    <row r="887" spans="1:50" customFormat="1" ht="15.75" hidden="1" customHeight="1" x14ac:dyDescent="0.2">
      <c r="A887" s="7" t="s">
        <v>2700</v>
      </c>
      <c r="B887" s="3" t="s">
        <v>2701</v>
      </c>
      <c r="C887" s="85" t="s">
        <v>1716</v>
      </c>
      <c r="D887" s="85" t="s">
        <v>23566</v>
      </c>
      <c r="E887" s="41" t="s">
        <v>110</v>
      </c>
      <c r="F887" s="85" t="s">
        <v>23</v>
      </c>
      <c r="G887" s="85" t="s">
        <v>29</v>
      </c>
      <c r="H887" s="85" t="s">
        <v>20690</v>
      </c>
      <c r="I887" s="85" t="s">
        <v>21693</v>
      </c>
      <c r="J887" s="85" t="s">
        <v>105</v>
      </c>
      <c r="K887" s="7" t="s">
        <v>102</v>
      </c>
      <c r="L887" s="3" t="s">
        <v>322</v>
      </c>
      <c r="M887" s="3" t="s">
        <v>433</v>
      </c>
      <c r="N887" s="41" t="s">
        <v>420</v>
      </c>
      <c r="O887" s="87">
        <v>101950</v>
      </c>
      <c r="P887" s="87">
        <v>101950</v>
      </c>
      <c r="Q887" s="87">
        <v>0</v>
      </c>
      <c r="R887" s="87">
        <v>0</v>
      </c>
      <c r="S887" s="87"/>
      <c r="T887" s="87"/>
      <c r="U887" s="85">
        <v>2016</v>
      </c>
      <c r="V887" s="3" t="s">
        <v>420</v>
      </c>
      <c r="W887" s="3" t="s">
        <v>2702</v>
      </c>
      <c r="X887" s="3" t="s">
        <v>1707</v>
      </c>
      <c r="Y887" s="1" t="s">
        <v>1819</v>
      </c>
      <c r="Z887" s="6"/>
      <c r="AA887" s="11"/>
      <c r="AB887" s="123" t="s">
        <v>388</v>
      </c>
      <c r="AC887" s="124" t="s">
        <v>110</v>
      </c>
      <c r="AD887" s="41" t="s">
        <v>2703</v>
      </c>
      <c r="AE887" s="83">
        <v>42488</v>
      </c>
      <c r="AF887" s="83">
        <v>42612</v>
      </c>
      <c r="AG887" s="41"/>
      <c r="AH887" s="41" t="s">
        <v>1708</v>
      </c>
      <c r="AI887" s="80" t="s">
        <v>2704</v>
      </c>
      <c r="AJ887" s="41" t="s">
        <v>421</v>
      </c>
      <c r="AK887" s="3"/>
      <c r="AL887" s="85"/>
      <c r="AM887" s="151" t="s">
        <v>19998</v>
      </c>
      <c r="AN887" s="15"/>
      <c r="AO887" s="166"/>
      <c r="AP887" s="5">
        <f t="shared" si="14"/>
        <v>0</v>
      </c>
      <c r="AQ887" s="16"/>
      <c r="AR887" s="205">
        <v>1</v>
      </c>
      <c r="AS887" s="16"/>
      <c r="AT887" s="16"/>
      <c r="AU887" s="16"/>
      <c r="AV887" s="16"/>
      <c r="AW887" s="16"/>
      <c r="AX887" s="16"/>
    </row>
    <row r="888" spans="1:50" customFormat="1" ht="15.75" hidden="1" customHeight="1" x14ac:dyDescent="0.2">
      <c r="A888" s="7" t="s">
        <v>2705</v>
      </c>
      <c r="B888" s="3" t="s">
        <v>2706</v>
      </c>
      <c r="C888" s="85" t="s">
        <v>1716</v>
      </c>
      <c r="D888" s="85" t="s">
        <v>23566</v>
      </c>
      <c r="E888" s="41" t="s">
        <v>110</v>
      </c>
      <c r="F888" s="85" t="s">
        <v>23</v>
      </c>
      <c r="G888" s="85" t="s">
        <v>29</v>
      </c>
      <c r="H888" s="85" t="s">
        <v>20690</v>
      </c>
      <c r="I888" s="85" t="s">
        <v>21693</v>
      </c>
      <c r="J888" s="85" t="s">
        <v>105</v>
      </c>
      <c r="K888" s="7" t="s">
        <v>102</v>
      </c>
      <c r="L888" s="3" t="s">
        <v>322</v>
      </c>
      <c r="M888" s="3" t="s">
        <v>433</v>
      </c>
      <c r="N888" s="41" t="s">
        <v>1766</v>
      </c>
      <c r="O888" s="87">
        <v>181190</v>
      </c>
      <c r="P888" s="87">
        <v>181190</v>
      </c>
      <c r="Q888" s="87">
        <v>0</v>
      </c>
      <c r="R888" s="87">
        <v>0</v>
      </c>
      <c r="S888" s="87"/>
      <c r="T888" s="87"/>
      <c r="U888" s="85">
        <v>2016</v>
      </c>
      <c r="V888" s="3" t="s">
        <v>1766</v>
      </c>
      <c r="W888" s="3" t="s">
        <v>2707</v>
      </c>
      <c r="X888" s="3" t="s">
        <v>1707</v>
      </c>
      <c r="Y888" s="1"/>
      <c r="Z888" s="6"/>
      <c r="AA888" s="11"/>
      <c r="AB888" s="123" t="s">
        <v>388</v>
      </c>
      <c r="AC888" s="124" t="s">
        <v>110</v>
      </c>
      <c r="AD888" s="41" t="s">
        <v>2708</v>
      </c>
      <c r="AE888" s="83">
        <v>42522</v>
      </c>
      <c r="AF888" s="83">
        <v>42605</v>
      </c>
      <c r="AG888" s="41"/>
      <c r="AH888" s="41" t="s">
        <v>1708</v>
      </c>
      <c r="AI888" s="80" t="s">
        <v>2709</v>
      </c>
      <c r="AJ888" s="41" t="s">
        <v>1347</v>
      </c>
      <c r="AK888" s="3"/>
      <c r="AL888" s="85"/>
      <c r="AM888" s="151" t="s">
        <v>19998</v>
      </c>
      <c r="AN888" s="15"/>
      <c r="AO888" s="166"/>
      <c r="AP888" s="5">
        <f t="shared" si="14"/>
        <v>0</v>
      </c>
      <c r="AQ888" s="16"/>
      <c r="AR888" s="205">
        <v>1</v>
      </c>
      <c r="AS888" s="16"/>
      <c r="AT888" s="16"/>
      <c r="AU888" s="16"/>
      <c r="AV888" s="16"/>
      <c r="AW888" s="16"/>
      <c r="AX888" s="16"/>
    </row>
    <row r="889" spans="1:50" customFormat="1" ht="15.75" hidden="1" customHeight="1" x14ac:dyDescent="0.2">
      <c r="A889" s="7" t="s">
        <v>2710</v>
      </c>
      <c r="B889" s="3" t="s">
        <v>2711</v>
      </c>
      <c r="C889" s="85" t="s">
        <v>1716</v>
      </c>
      <c r="D889" s="85" t="s">
        <v>13090</v>
      </c>
      <c r="E889" s="41" t="s">
        <v>154</v>
      </c>
      <c r="F889" s="85" t="s">
        <v>34</v>
      </c>
      <c r="G889" s="85" t="s">
        <v>15</v>
      </c>
      <c r="H889" s="85" t="s">
        <v>20690</v>
      </c>
      <c r="I889" s="85" t="s">
        <v>25127</v>
      </c>
      <c r="J889" s="85" t="s">
        <v>105</v>
      </c>
      <c r="K889" s="7" t="s">
        <v>102</v>
      </c>
      <c r="L889" s="3" t="s">
        <v>145</v>
      </c>
      <c r="M889" s="3" t="s">
        <v>2712</v>
      </c>
      <c r="N889" s="41" t="s">
        <v>2713</v>
      </c>
      <c r="O889" s="87">
        <v>12178</v>
      </c>
      <c r="P889" s="87">
        <v>12107</v>
      </c>
      <c r="Q889" s="87">
        <v>71</v>
      </c>
      <c r="R889" s="87">
        <v>157</v>
      </c>
      <c r="S889" s="87"/>
      <c r="T889" s="87"/>
      <c r="U889" s="85">
        <v>2015</v>
      </c>
      <c r="V889" s="3" t="s">
        <v>2713</v>
      </c>
      <c r="W889" s="3"/>
      <c r="X889" s="3"/>
      <c r="Y889" s="1" t="s">
        <v>1819</v>
      </c>
      <c r="Z889" s="6"/>
      <c r="AA889" s="11"/>
      <c r="AB889" s="123" t="s">
        <v>1716</v>
      </c>
      <c r="AC889" s="124" t="s">
        <v>13040</v>
      </c>
      <c r="AD889" s="41"/>
      <c r="AE889" s="83">
        <v>42613</v>
      </c>
      <c r="AF889" s="83">
        <v>43293</v>
      </c>
      <c r="AG889" s="41"/>
      <c r="AH889" s="41" t="s">
        <v>15</v>
      </c>
      <c r="AI889" s="80" t="s">
        <v>2</v>
      </c>
      <c r="AJ889" s="41" t="s">
        <v>2713</v>
      </c>
      <c r="AK889" s="3"/>
      <c r="AL889" s="85"/>
      <c r="AM889" s="151" t="s">
        <v>19998</v>
      </c>
      <c r="AN889" s="15"/>
      <c r="AO889" s="166"/>
      <c r="AP889" s="5">
        <f t="shared" si="14"/>
        <v>0</v>
      </c>
      <c r="AQ889" s="16"/>
      <c r="AR889" s="205">
        <v>1</v>
      </c>
      <c r="AS889" s="16"/>
      <c r="AT889" s="16"/>
      <c r="AU889" s="16"/>
      <c r="AV889" s="16"/>
      <c r="AW889" s="16"/>
      <c r="AX889" s="16"/>
    </row>
    <row r="890" spans="1:50" customFormat="1" ht="15.75" hidden="1" customHeight="1" x14ac:dyDescent="0.2">
      <c r="A890" s="7" t="s">
        <v>2714</v>
      </c>
      <c r="B890" s="3" t="s">
        <v>2715</v>
      </c>
      <c r="C890" s="85" t="s">
        <v>1716</v>
      </c>
      <c r="D890" s="85" t="s">
        <v>13090</v>
      </c>
      <c r="E890" s="41" t="s">
        <v>154</v>
      </c>
      <c r="F890" s="85" t="s">
        <v>34</v>
      </c>
      <c r="G890" s="85" t="s">
        <v>15</v>
      </c>
      <c r="H890" s="85" t="s">
        <v>20690</v>
      </c>
      <c r="I890" s="85" t="s">
        <v>25127</v>
      </c>
      <c r="J890" s="85" t="s">
        <v>105</v>
      </c>
      <c r="K890" s="7" t="s">
        <v>102</v>
      </c>
      <c r="L890" s="3" t="s">
        <v>145</v>
      </c>
      <c r="M890" s="3" t="s">
        <v>2712</v>
      </c>
      <c r="N890" s="41" t="s">
        <v>2713</v>
      </c>
      <c r="O890" s="87">
        <v>36484</v>
      </c>
      <c r="P890" s="87">
        <v>35886</v>
      </c>
      <c r="Q890" s="87">
        <v>598</v>
      </c>
      <c r="R890" s="87">
        <v>625</v>
      </c>
      <c r="S890" s="87"/>
      <c r="T890" s="87"/>
      <c r="U890" s="85">
        <v>2016</v>
      </c>
      <c r="V890" s="3" t="s">
        <v>2713</v>
      </c>
      <c r="W890" s="3"/>
      <c r="X890" s="3"/>
      <c r="Y890" s="1" t="s">
        <v>1819</v>
      </c>
      <c r="Z890" s="6"/>
      <c r="AA890" s="11"/>
      <c r="AB890" s="123" t="s">
        <v>1716</v>
      </c>
      <c r="AC890" s="124" t="s">
        <v>13040</v>
      </c>
      <c r="AD890" s="41"/>
      <c r="AE890" s="83">
        <v>42613</v>
      </c>
      <c r="AF890" s="83">
        <v>43293</v>
      </c>
      <c r="AG890" s="41"/>
      <c r="AH890" s="41" t="s">
        <v>15</v>
      </c>
      <c r="AI890" s="80" t="s">
        <v>2</v>
      </c>
      <c r="AJ890" s="41" t="s">
        <v>2713</v>
      </c>
      <c r="AK890" s="3"/>
      <c r="AL890" s="85"/>
      <c r="AM890" s="151" t="s">
        <v>19998</v>
      </c>
      <c r="AN890" s="15"/>
      <c r="AO890" s="166"/>
      <c r="AP890" s="5">
        <f t="shared" si="14"/>
        <v>0</v>
      </c>
      <c r="AQ890" s="16"/>
      <c r="AR890" s="205">
        <v>1</v>
      </c>
      <c r="AS890" s="16"/>
      <c r="AT890" s="16"/>
      <c r="AU890" s="16"/>
      <c r="AV890" s="16"/>
      <c r="AW890" s="16"/>
      <c r="AX890" s="16"/>
    </row>
    <row r="891" spans="1:50" customFormat="1" ht="15.75" hidden="1" customHeight="1" x14ac:dyDescent="0.2">
      <c r="A891" s="7" t="s">
        <v>2716</v>
      </c>
      <c r="B891" s="3" t="s">
        <v>2717</v>
      </c>
      <c r="C891" s="85" t="s">
        <v>1716</v>
      </c>
      <c r="D891" s="85" t="s">
        <v>23566</v>
      </c>
      <c r="E891" s="41" t="s">
        <v>110</v>
      </c>
      <c r="F891" s="85" t="s">
        <v>23</v>
      </c>
      <c r="G891" s="85" t="s">
        <v>29</v>
      </c>
      <c r="H891" s="85" t="s">
        <v>20690</v>
      </c>
      <c r="I891" s="85" t="s">
        <v>21693</v>
      </c>
      <c r="J891" s="85" t="s">
        <v>105</v>
      </c>
      <c r="K891" s="7" t="s">
        <v>102</v>
      </c>
      <c r="L891" s="3" t="s">
        <v>322</v>
      </c>
      <c r="M891" s="3" t="s">
        <v>1995</v>
      </c>
      <c r="N891" s="41" t="s">
        <v>1824</v>
      </c>
      <c r="O891" s="87">
        <v>133239</v>
      </c>
      <c r="P891" s="87">
        <v>133239</v>
      </c>
      <c r="Q891" s="87">
        <v>0</v>
      </c>
      <c r="R891" s="87">
        <v>0</v>
      </c>
      <c r="S891" s="87"/>
      <c r="T891" s="87"/>
      <c r="U891" s="85">
        <v>2016</v>
      </c>
      <c r="V891" s="3" t="s">
        <v>1824</v>
      </c>
      <c r="W891" s="3" t="s">
        <v>2677</v>
      </c>
      <c r="X891" s="3" t="s">
        <v>1707</v>
      </c>
      <c r="Y891" s="1"/>
      <c r="Z891" s="6"/>
      <c r="AA891" s="11"/>
      <c r="AB891" s="123" t="s">
        <v>388</v>
      </c>
      <c r="AC891" s="124" t="s">
        <v>110</v>
      </c>
      <c r="AD891" s="41" t="s">
        <v>2718</v>
      </c>
      <c r="AE891" s="83">
        <v>42591</v>
      </c>
      <c r="AF891" s="83">
        <v>42667</v>
      </c>
      <c r="AG891" s="41"/>
      <c r="AH891" s="41" t="s">
        <v>1708</v>
      </c>
      <c r="AI891" s="80" t="s">
        <v>2719</v>
      </c>
      <c r="AJ891" s="41"/>
      <c r="AK891" s="3"/>
      <c r="AL891" s="85"/>
      <c r="AM891" s="151" t="s">
        <v>19998</v>
      </c>
      <c r="AN891" s="15"/>
      <c r="AO891" s="166"/>
      <c r="AP891" s="5">
        <f t="shared" si="14"/>
        <v>0</v>
      </c>
      <c r="AQ891" s="16"/>
      <c r="AR891" s="205">
        <v>1</v>
      </c>
      <c r="AS891" s="16"/>
      <c r="AT891" s="16"/>
      <c r="AU891" s="16"/>
      <c r="AV891" s="16"/>
      <c r="AW891" s="16"/>
      <c r="AX891" s="16"/>
    </row>
    <row r="892" spans="1:50" customFormat="1" ht="15.75" hidden="1" customHeight="1" x14ac:dyDescent="0.2">
      <c r="A892" s="7" t="s">
        <v>2720</v>
      </c>
      <c r="B892" s="3" t="s">
        <v>2721</v>
      </c>
      <c r="C892" s="85" t="s">
        <v>1716</v>
      </c>
      <c r="D892" s="85" t="s">
        <v>23566</v>
      </c>
      <c r="E892" s="41" t="s">
        <v>110</v>
      </c>
      <c r="F892" s="85" t="s">
        <v>23</v>
      </c>
      <c r="G892" s="85" t="s">
        <v>29</v>
      </c>
      <c r="H892" s="85" t="s">
        <v>20690</v>
      </c>
      <c r="I892" s="85" t="s">
        <v>21693</v>
      </c>
      <c r="J892" s="85" t="s">
        <v>105</v>
      </c>
      <c r="K892" s="7" t="s">
        <v>102</v>
      </c>
      <c r="L892" s="3" t="s">
        <v>322</v>
      </c>
      <c r="M892" s="3" t="s">
        <v>433</v>
      </c>
      <c r="N892" s="41" t="s">
        <v>1766</v>
      </c>
      <c r="O892" s="87">
        <v>111348</v>
      </c>
      <c r="P892" s="87">
        <v>111348</v>
      </c>
      <c r="Q892" s="87">
        <v>0</v>
      </c>
      <c r="R892" s="87">
        <v>0</v>
      </c>
      <c r="S892" s="87"/>
      <c r="T892" s="87"/>
      <c r="U892" s="85">
        <v>2016</v>
      </c>
      <c r="V892" s="3" t="s">
        <v>1766</v>
      </c>
      <c r="W892" s="3" t="s">
        <v>2707</v>
      </c>
      <c r="X892" s="3" t="s">
        <v>1707</v>
      </c>
      <c r="Y892" s="1"/>
      <c r="Z892" s="6"/>
      <c r="AA892" s="11"/>
      <c r="AB892" s="123" t="s">
        <v>388</v>
      </c>
      <c r="AC892" s="124" t="s">
        <v>110</v>
      </c>
      <c r="AD892" s="41" t="s">
        <v>2722</v>
      </c>
      <c r="AE892" s="83">
        <v>42639</v>
      </c>
      <c r="AF892" s="83">
        <v>42710</v>
      </c>
      <c r="AG892" s="41"/>
      <c r="AH892" s="41" t="s">
        <v>1708</v>
      </c>
      <c r="AI892" s="80" t="s">
        <v>2723</v>
      </c>
      <c r="AJ892" s="41" t="s">
        <v>1347</v>
      </c>
      <c r="AK892" s="3"/>
      <c r="AL892" s="85"/>
      <c r="AM892" s="151" t="s">
        <v>19998</v>
      </c>
      <c r="AN892" s="15"/>
      <c r="AO892" s="166"/>
      <c r="AP892" s="5">
        <f t="shared" si="14"/>
        <v>0</v>
      </c>
      <c r="AQ892" s="16"/>
      <c r="AR892" s="205">
        <v>1</v>
      </c>
      <c r="AS892" s="16"/>
      <c r="AT892" s="16"/>
      <c r="AU892" s="16"/>
      <c r="AV892" s="16"/>
      <c r="AW892" s="16"/>
      <c r="AX892" s="16"/>
    </row>
    <row r="893" spans="1:50" customFormat="1" ht="15.75" hidden="1" customHeight="1" x14ac:dyDescent="0.2">
      <c r="A893" s="7" t="s">
        <v>2724</v>
      </c>
      <c r="B893" s="3" t="s">
        <v>2725</v>
      </c>
      <c r="C893" s="85" t="s">
        <v>1716</v>
      </c>
      <c r="D893" s="85" t="s">
        <v>13090</v>
      </c>
      <c r="E893" s="41" t="s">
        <v>110</v>
      </c>
      <c r="F893" s="85" t="s">
        <v>23</v>
      </c>
      <c r="G893" s="85" t="s">
        <v>29</v>
      </c>
      <c r="H893" s="85" t="s">
        <v>20690</v>
      </c>
      <c r="I893" s="132"/>
      <c r="J893" s="85" t="s">
        <v>105</v>
      </c>
      <c r="K893" s="7" t="s">
        <v>102</v>
      </c>
      <c r="L893" s="3" t="s">
        <v>322</v>
      </c>
      <c r="M893" s="3" t="s">
        <v>433</v>
      </c>
      <c r="N893" s="41" t="s">
        <v>420</v>
      </c>
      <c r="O893" s="87">
        <v>0</v>
      </c>
      <c r="P893" s="87">
        <v>0</v>
      </c>
      <c r="Q893" s="87">
        <v>0</v>
      </c>
      <c r="R893" s="87">
        <v>0</v>
      </c>
      <c r="S893" s="87"/>
      <c r="T893" s="87"/>
      <c r="U893" s="85" t="s">
        <v>112</v>
      </c>
      <c r="V893" s="3" t="s">
        <v>420</v>
      </c>
      <c r="W893" s="3" t="s">
        <v>420</v>
      </c>
      <c r="X893" s="3" t="s">
        <v>1707</v>
      </c>
      <c r="Y893" s="1"/>
      <c r="Z893" s="6"/>
      <c r="AA893" s="11"/>
      <c r="AB893" s="123" t="s">
        <v>1716</v>
      </c>
      <c r="AC893" s="124" t="s">
        <v>13039</v>
      </c>
      <c r="AD893" s="41" t="s">
        <v>2726</v>
      </c>
      <c r="AE893" s="83">
        <v>42628</v>
      </c>
      <c r="AF893" s="83"/>
      <c r="AG893" s="41"/>
      <c r="AH893" s="41" t="s">
        <v>1708</v>
      </c>
      <c r="AI893" s="80" t="s">
        <v>2</v>
      </c>
      <c r="AJ893" s="41" t="s">
        <v>421</v>
      </c>
      <c r="AK893" s="3"/>
      <c r="AL893" s="85"/>
      <c r="AM893" s="151" t="s">
        <v>19998</v>
      </c>
      <c r="AN893" s="15"/>
      <c r="AO893" s="166"/>
      <c r="AP893" s="5">
        <f t="shared" si="14"/>
        <v>0</v>
      </c>
      <c r="AQ893" s="16"/>
      <c r="AR893" s="205">
        <v>1</v>
      </c>
      <c r="AS893" s="16"/>
      <c r="AT893" s="16"/>
      <c r="AU893" s="16"/>
      <c r="AV893" s="16"/>
      <c r="AW893" s="16"/>
      <c r="AX893" s="16"/>
    </row>
    <row r="894" spans="1:50" customFormat="1" ht="15.75" hidden="1" customHeight="1" x14ac:dyDescent="0.2">
      <c r="A894" s="7" t="s">
        <v>2727</v>
      </c>
      <c r="B894" s="3" t="s">
        <v>2728</v>
      </c>
      <c r="C894" s="85" t="s">
        <v>1716</v>
      </c>
      <c r="D894" s="85" t="s">
        <v>23566</v>
      </c>
      <c r="E894" s="41" t="s">
        <v>110</v>
      </c>
      <c r="F894" s="85" t="s">
        <v>23</v>
      </c>
      <c r="G894" s="85" t="s">
        <v>29</v>
      </c>
      <c r="H894" s="85" t="s">
        <v>20690</v>
      </c>
      <c r="I894" s="85" t="s">
        <v>21693</v>
      </c>
      <c r="J894" s="85" t="s">
        <v>105</v>
      </c>
      <c r="K894" s="7" t="s">
        <v>102</v>
      </c>
      <c r="L894" s="3" t="s">
        <v>322</v>
      </c>
      <c r="M894" s="3" t="s">
        <v>1995</v>
      </c>
      <c r="N894" s="41" t="s">
        <v>2729</v>
      </c>
      <c r="O894" s="87">
        <v>42233</v>
      </c>
      <c r="P894" s="87">
        <v>42233</v>
      </c>
      <c r="Q894" s="87">
        <v>0</v>
      </c>
      <c r="R894" s="87">
        <v>0</v>
      </c>
      <c r="S894" s="87"/>
      <c r="T894" s="87"/>
      <c r="U894" s="85">
        <v>2016</v>
      </c>
      <c r="V894" s="3" t="s">
        <v>2729</v>
      </c>
      <c r="W894" s="3" t="s">
        <v>2730</v>
      </c>
      <c r="X894" s="3" t="s">
        <v>525</v>
      </c>
      <c r="Y894" s="1"/>
      <c r="Z894" s="6"/>
      <c r="AA894" s="11"/>
      <c r="AB894" s="123" t="s">
        <v>388</v>
      </c>
      <c r="AC894" s="124" t="s">
        <v>110</v>
      </c>
      <c r="AD894" s="41" t="s">
        <v>2731</v>
      </c>
      <c r="AE894" s="83">
        <v>42639</v>
      </c>
      <c r="AF894" s="83">
        <v>42765</v>
      </c>
      <c r="AG894" s="41"/>
      <c r="AH894" s="41" t="s">
        <v>1708</v>
      </c>
      <c r="AI894" s="80" t="s">
        <v>2732</v>
      </c>
      <c r="AJ894" s="41"/>
      <c r="AK894" s="3"/>
      <c r="AL894" s="85"/>
      <c r="AM894" s="151" t="s">
        <v>19998</v>
      </c>
      <c r="AN894" s="15"/>
      <c r="AO894" s="166"/>
      <c r="AP894" s="5">
        <f t="shared" si="14"/>
        <v>0</v>
      </c>
      <c r="AQ894" s="16"/>
      <c r="AR894" s="205">
        <v>1</v>
      </c>
      <c r="AS894" s="16"/>
      <c r="AT894" s="16"/>
      <c r="AU894" s="16"/>
      <c r="AV894" s="16"/>
      <c r="AW894" s="16"/>
      <c r="AX894" s="16"/>
    </row>
    <row r="895" spans="1:50" customFormat="1" ht="15.75" hidden="1" customHeight="1" x14ac:dyDescent="0.2">
      <c r="A895" s="7" t="s">
        <v>2733</v>
      </c>
      <c r="B895" s="3" t="s">
        <v>2734</v>
      </c>
      <c r="C895" s="85" t="s">
        <v>1716</v>
      </c>
      <c r="D895" s="85" t="s">
        <v>23566</v>
      </c>
      <c r="E895" s="41" t="s">
        <v>110</v>
      </c>
      <c r="F895" s="85" t="s">
        <v>23</v>
      </c>
      <c r="G895" s="85" t="s">
        <v>29</v>
      </c>
      <c r="H895" s="85" t="s">
        <v>20690</v>
      </c>
      <c r="I895" s="85" t="s">
        <v>21693</v>
      </c>
      <c r="J895" s="85" t="s">
        <v>105</v>
      </c>
      <c r="K895" s="7" t="s">
        <v>102</v>
      </c>
      <c r="L895" s="3" t="s">
        <v>322</v>
      </c>
      <c r="M895" s="3" t="s">
        <v>2697</v>
      </c>
      <c r="N895" s="41" t="s">
        <v>420</v>
      </c>
      <c r="O895" s="87">
        <v>54382</v>
      </c>
      <c r="P895" s="87">
        <v>54382</v>
      </c>
      <c r="Q895" s="87">
        <v>0</v>
      </c>
      <c r="R895" s="87">
        <v>0</v>
      </c>
      <c r="S895" s="87"/>
      <c r="T895" s="87"/>
      <c r="U895" s="85">
        <v>2016</v>
      </c>
      <c r="V895" s="3" t="s">
        <v>420</v>
      </c>
      <c r="W895" s="3" t="s">
        <v>420</v>
      </c>
      <c r="X895" s="3" t="s">
        <v>1707</v>
      </c>
      <c r="Y895" s="1"/>
      <c r="Z895" s="6"/>
      <c r="AA895" s="11"/>
      <c r="AB895" s="123" t="s">
        <v>388</v>
      </c>
      <c r="AC895" s="124" t="s">
        <v>110</v>
      </c>
      <c r="AD895" s="41" t="s">
        <v>2735</v>
      </c>
      <c r="AE895" s="83">
        <v>42635</v>
      </c>
      <c r="AF895" s="83">
        <v>42796</v>
      </c>
      <c r="AG895" s="41"/>
      <c r="AH895" s="41" t="s">
        <v>1708</v>
      </c>
      <c r="AI895" s="80" t="s">
        <v>2736</v>
      </c>
      <c r="AJ895" s="41" t="s">
        <v>421</v>
      </c>
      <c r="AK895" s="3"/>
      <c r="AL895" s="85"/>
      <c r="AM895" s="151" t="s">
        <v>19998</v>
      </c>
      <c r="AN895" s="15"/>
      <c r="AO895" s="166"/>
      <c r="AP895" s="5">
        <f t="shared" si="14"/>
        <v>0</v>
      </c>
      <c r="AQ895" s="16"/>
      <c r="AR895" s="205">
        <v>1</v>
      </c>
      <c r="AS895" s="16"/>
      <c r="AT895" s="16"/>
      <c r="AU895" s="16"/>
      <c r="AV895" s="16"/>
      <c r="AW895" s="16"/>
      <c r="AX895" s="16"/>
    </row>
    <row r="896" spans="1:50" customFormat="1" ht="15.75" hidden="1" customHeight="1" x14ac:dyDescent="0.2">
      <c r="A896" s="7" t="s">
        <v>2737</v>
      </c>
      <c r="B896" s="3" t="s">
        <v>2738</v>
      </c>
      <c r="C896" s="85" t="s">
        <v>1716</v>
      </c>
      <c r="D896" s="85" t="s">
        <v>23566</v>
      </c>
      <c r="E896" s="41" t="s">
        <v>110</v>
      </c>
      <c r="F896" s="85" t="s">
        <v>23</v>
      </c>
      <c r="G896" s="85" t="s">
        <v>29</v>
      </c>
      <c r="H896" s="85" t="s">
        <v>20690</v>
      </c>
      <c r="I896" s="85" t="s">
        <v>21693</v>
      </c>
      <c r="J896" s="85" t="s">
        <v>105</v>
      </c>
      <c r="K896" s="7" t="s">
        <v>102</v>
      </c>
      <c r="L896" s="3" t="s">
        <v>322</v>
      </c>
      <c r="M896" s="3" t="s">
        <v>433</v>
      </c>
      <c r="N896" s="41" t="s">
        <v>420</v>
      </c>
      <c r="O896" s="87">
        <v>110990</v>
      </c>
      <c r="P896" s="87">
        <v>110990</v>
      </c>
      <c r="Q896" s="87">
        <v>0</v>
      </c>
      <c r="R896" s="87">
        <v>0</v>
      </c>
      <c r="S896" s="87"/>
      <c r="T896" s="87"/>
      <c r="U896" s="85">
        <v>2017</v>
      </c>
      <c r="V896" s="3" t="s">
        <v>420</v>
      </c>
      <c r="W896" s="3" t="s">
        <v>420</v>
      </c>
      <c r="X896" s="3" t="s">
        <v>1707</v>
      </c>
      <c r="Y896" s="1"/>
      <c r="Z896" s="6"/>
      <c r="AA896" s="11"/>
      <c r="AB896" s="123" t="s">
        <v>388</v>
      </c>
      <c r="AC896" s="124" t="s">
        <v>110</v>
      </c>
      <c r="AD896" s="41" t="s">
        <v>2739</v>
      </c>
      <c r="AE896" s="83">
        <v>42640</v>
      </c>
      <c r="AF896" s="83">
        <v>43032</v>
      </c>
      <c r="AG896" s="41"/>
      <c r="AH896" s="41" t="s">
        <v>1708</v>
      </c>
      <c r="AI896" s="80" t="s">
        <v>2740</v>
      </c>
      <c r="AJ896" s="41" t="s">
        <v>421</v>
      </c>
      <c r="AK896" s="3"/>
      <c r="AL896" s="85"/>
      <c r="AM896" s="151" t="s">
        <v>19998</v>
      </c>
      <c r="AN896" s="15"/>
      <c r="AO896" s="166"/>
      <c r="AP896" s="5">
        <f t="shared" si="14"/>
        <v>0</v>
      </c>
      <c r="AQ896" s="16"/>
      <c r="AR896" s="205">
        <v>1</v>
      </c>
      <c r="AS896" s="16"/>
      <c r="AT896" s="16"/>
      <c r="AU896" s="16"/>
      <c r="AV896" s="16"/>
      <c r="AW896" s="16"/>
      <c r="AX896" s="16"/>
    </row>
    <row r="897" spans="1:50" customFormat="1" ht="15.75" hidden="1" customHeight="1" x14ac:dyDescent="0.2">
      <c r="A897" s="7" t="s">
        <v>2741</v>
      </c>
      <c r="B897" s="3" t="s">
        <v>2742</v>
      </c>
      <c r="C897" s="85" t="s">
        <v>1716</v>
      </c>
      <c r="D897" s="85" t="s">
        <v>23566</v>
      </c>
      <c r="E897" s="41" t="s">
        <v>110</v>
      </c>
      <c r="F897" s="85" t="s">
        <v>14</v>
      </c>
      <c r="G897" s="85" t="s">
        <v>17</v>
      </c>
      <c r="H897" s="85" t="s">
        <v>20690</v>
      </c>
      <c r="I897" s="85" t="s">
        <v>21699</v>
      </c>
      <c r="J897" s="85" t="s">
        <v>105</v>
      </c>
      <c r="K897" s="7" t="s">
        <v>102</v>
      </c>
      <c r="L897" s="3" t="s">
        <v>106</v>
      </c>
      <c r="M897" s="3" t="s">
        <v>2743</v>
      </c>
      <c r="N897" s="41" t="s">
        <v>2173</v>
      </c>
      <c r="O897" s="87">
        <v>8414</v>
      </c>
      <c r="P897" s="87">
        <v>8414</v>
      </c>
      <c r="Q897" s="87">
        <v>0</v>
      </c>
      <c r="R897" s="87">
        <v>0</v>
      </c>
      <c r="S897" s="87"/>
      <c r="T897" s="87"/>
      <c r="U897" s="85">
        <v>2017</v>
      </c>
      <c r="V897" s="3" t="s">
        <v>2173</v>
      </c>
      <c r="W897" s="3" t="s">
        <v>2744</v>
      </c>
      <c r="X897" s="3" t="s">
        <v>1707</v>
      </c>
      <c r="Y897" s="1"/>
      <c r="Z897" s="6"/>
      <c r="AA897" s="11"/>
      <c r="AB897" s="123" t="s">
        <v>388</v>
      </c>
      <c r="AC897" s="124" t="s">
        <v>593</v>
      </c>
      <c r="AD897" s="41" t="s">
        <v>2745</v>
      </c>
      <c r="AE897" s="83">
        <v>42689</v>
      </c>
      <c r="AF897" s="83">
        <v>43155</v>
      </c>
      <c r="AG897" s="41"/>
      <c r="AH897" s="41" t="s">
        <v>1721</v>
      </c>
      <c r="AI897" s="80" t="s">
        <v>2746</v>
      </c>
      <c r="AJ897" s="41"/>
      <c r="AK897" s="3"/>
      <c r="AL897" s="85"/>
      <c r="AM897" s="151" t="s">
        <v>19998</v>
      </c>
      <c r="AN897" s="15"/>
      <c r="AO897" s="166"/>
      <c r="AP897" s="5">
        <f t="shared" si="14"/>
        <v>0</v>
      </c>
      <c r="AQ897" s="16"/>
      <c r="AR897" s="205">
        <v>1</v>
      </c>
      <c r="AS897" s="16"/>
      <c r="AT897" s="16"/>
      <c r="AU897" s="16"/>
      <c r="AV897" s="16"/>
      <c r="AW897" s="16"/>
      <c r="AX897" s="16"/>
    </row>
    <row r="898" spans="1:50" customFormat="1" ht="15.75" hidden="1" customHeight="1" x14ac:dyDescent="0.2">
      <c r="A898" s="7" t="s">
        <v>2747</v>
      </c>
      <c r="B898" s="3" t="s">
        <v>2748</v>
      </c>
      <c r="C898" s="85" t="s">
        <v>1716</v>
      </c>
      <c r="D898" s="85" t="s">
        <v>23566</v>
      </c>
      <c r="E898" s="41" t="s">
        <v>154</v>
      </c>
      <c r="F898" s="85" t="s">
        <v>14</v>
      </c>
      <c r="G898" s="85" t="s">
        <v>17</v>
      </c>
      <c r="H898" s="85" t="s">
        <v>20690</v>
      </c>
      <c r="I898" s="85" t="s">
        <v>21699</v>
      </c>
      <c r="J898" s="85" t="s">
        <v>105</v>
      </c>
      <c r="K898" s="7" t="s">
        <v>102</v>
      </c>
      <c r="L898" s="3" t="s">
        <v>227</v>
      </c>
      <c r="M898" s="3" t="s">
        <v>2749</v>
      </c>
      <c r="N898" s="41" t="s">
        <v>471</v>
      </c>
      <c r="O898" s="87">
        <v>59922</v>
      </c>
      <c r="P898" s="87">
        <v>30247</v>
      </c>
      <c r="Q898" s="87">
        <v>29675</v>
      </c>
      <c r="R898" s="87">
        <v>0</v>
      </c>
      <c r="S898" s="87"/>
      <c r="T898" s="87"/>
      <c r="U898" s="85">
        <v>2017</v>
      </c>
      <c r="V898" s="3" t="s">
        <v>471</v>
      </c>
      <c r="W898" s="3" t="s">
        <v>2750</v>
      </c>
      <c r="X898" s="3" t="s">
        <v>471</v>
      </c>
      <c r="Y898" s="1" t="s">
        <v>391</v>
      </c>
      <c r="Z898" s="6"/>
      <c r="AA898" s="11"/>
      <c r="AB898" s="123" t="s">
        <v>388</v>
      </c>
      <c r="AC898" s="124" t="s">
        <v>13039</v>
      </c>
      <c r="AD898" s="41" t="s">
        <v>2751</v>
      </c>
      <c r="AE898" s="83">
        <v>42759</v>
      </c>
      <c r="AF898" s="83">
        <v>43028</v>
      </c>
      <c r="AG898" s="41"/>
      <c r="AH898" s="41" t="s">
        <v>1721</v>
      </c>
      <c r="AI898" s="80" t="s">
        <v>2752</v>
      </c>
      <c r="AJ898" s="41"/>
      <c r="AK898" s="3"/>
      <c r="AL898" s="85"/>
      <c r="AM898" s="151" t="s">
        <v>19998</v>
      </c>
      <c r="AN898" s="15"/>
      <c r="AO898" s="166"/>
      <c r="AP898" s="5">
        <f t="shared" si="14"/>
        <v>0</v>
      </c>
      <c r="AQ898" s="16"/>
      <c r="AR898" s="205">
        <v>1</v>
      </c>
      <c r="AS898" s="16"/>
      <c r="AT898" s="16"/>
      <c r="AU898" s="16"/>
      <c r="AV898" s="16"/>
      <c r="AW898" s="16"/>
      <c r="AX898" s="16"/>
    </row>
    <row r="899" spans="1:50" customFormat="1" ht="15.75" hidden="1" customHeight="1" x14ac:dyDescent="0.2">
      <c r="A899" s="7" t="s">
        <v>2753</v>
      </c>
      <c r="B899" s="3" t="s">
        <v>2754</v>
      </c>
      <c r="C899" s="85" t="s">
        <v>1716</v>
      </c>
      <c r="D899" s="85" t="s">
        <v>13090</v>
      </c>
      <c r="E899" s="41" t="s">
        <v>154</v>
      </c>
      <c r="F899" s="85" t="s">
        <v>34</v>
      </c>
      <c r="G899" s="85" t="s">
        <v>15</v>
      </c>
      <c r="H899" s="85" t="s">
        <v>20690</v>
      </c>
      <c r="I899" s="85" t="s">
        <v>25127</v>
      </c>
      <c r="J899" s="85" t="s">
        <v>105</v>
      </c>
      <c r="K899" s="7" t="s">
        <v>102</v>
      </c>
      <c r="L899" s="3" t="s">
        <v>2755</v>
      </c>
      <c r="M899" s="3" t="s">
        <v>2756</v>
      </c>
      <c r="N899" s="41" t="s">
        <v>2565</v>
      </c>
      <c r="O899" s="87">
        <v>68353</v>
      </c>
      <c r="P899" s="87">
        <v>58171</v>
      </c>
      <c r="Q899" s="87">
        <v>10182</v>
      </c>
      <c r="R899" s="87">
        <v>1490</v>
      </c>
      <c r="S899" s="87"/>
      <c r="T899" s="87"/>
      <c r="U899" s="85">
        <v>2016</v>
      </c>
      <c r="V899" s="3" t="s">
        <v>13048</v>
      </c>
      <c r="W899" s="3"/>
      <c r="X899" s="3"/>
      <c r="Y899" s="1"/>
      <c r="Z899" s="6"/>
      <c r="AA899" s="11"/>
      <c r="AB899" s="123" t="s">
        <v>1716</v>
      </c>
      <c r="AC899" s="124" t="s">
        <v>13040</v>
      </c>
      <c r="AD899" s="41"/>
      <c r="AE899" s="83">
        <v>42724</v>
      </c>
      <c r="AF899" s="83">
        <v>43483</v>
      </c>
      <c r="AG899" s="41"/>
      <c r="AH899" s="41" t="s">
        <v>15</v>
      </c>
      <c r="AI899" s="80" t="s">
        <v>2</v>
      </c>
      <c r="AJ899" s="41"/>
      <c r="AK899" s="3"/>
      <c r="AL899" s="85"/>
      <c r="AM899" s="151" t="s">
        <v>19998</v>
      </c>
      <c r="AN899" s="15"/>
      <c r="AO899" s="166"/>
      <c r="AP899" s="5">
        <f t="shared" si="14"/>
        <v>0</v>
      </c>
      <c r="AQ899" s="16"/>
      <c r="AR899" s="205">
        <v>1</v>
      </c>
      <c r="AS899" s="16"/>
      <c r="AT899" s="16"/>
      <c r="AU899" s="16"/>
      <c r="AV899" s="16"/>
      <c r="AW899" s="16"/>
      <c r="AX899" s="16"/>
    </row>
    <row r="900" spans="1:50" customFormat="1" ht="15.75" hidden="1" customHeight="1" x14ac:dyDescent="0.2">
      <c r="A900" s="7" t="s">
        <v>2757</v>
      </c>
      <c r="B900" s="3" t="s">
        <v>2758</v>
      </c>
      <c r="C900" s="85" t="s">
        <v>1716</v>
      </c>
      <c r="D900" s="85" t="s">
        <v>23566</v>
      </c>
      <c r="E900" s="41" t="s">
        <v>110</v>
      </c>
      <c r="F900" s="85" t="s">
        <v>23</v>
      </c>
      <c r="G900" s="85" t="s">
        <v>29</v>
      </c>
      <c r="H900" s="85" t="s">
        <v>20690</v>
      </c>
      <c r="I900" s="85" t="s">
        <v>21693</v>
      </c>
      <c r="J900" s="85" t="s">
        <v>105</v>
      </c>
      <c r="K900" s="7" t="s">
        <v>102</v>
      </c>
      <c r="L900" s="3" t="s">
        <v>322</v>
      </c>
      <c r="M900" s="3" t="s">
        <v>433</v>
      </c>
      <c r="N900" s="41" t="s">
        <v>1824</v>
      </c>
      <c r="O900" s="87">
        <v>96564</v>
      </c>
      <c r="P900" s="87">
        <v>87771</v>
      </c>
      <c r="Q900" s="87">
        <v>8793</v>
      </c>
      <c r="R900" s="87">
        <v>0</v>
      </c>
      <c r="S900" s="87"/>
      <c r="T900" s="87"/>
      <c r="U900" s="85">
        <v>2017</v>
      </c>
      <c r="V900" s="3" t="s">
        <v>1824</v>
      </c>
      <c r="W900" s="3" t="s">
        <v>2677</v>
      </c>
      <c r="X900" s="3" t="s">
        <v>1707</v>
      </c>
      <c r="Y900" s="1"/>
      <c r="Z900" s="6"/>
      <c r="AA900" s="11"/>
      <c r="AB900" s="123" t="s">
        <v>388</v>
      </c>
      <c r="AC900" s="124" t="s">
        <v>110</v>
      </c>
      <c r="AD900" s="41" t="s">
        <v>2759</v>
      </c>
      <c r="AE900" s="83">
        <v>42723</v>
      </c>
      <c r="AF900" s="83">
        <v>42801</v>
      </c>
      <c r="AG900" s="41"/>
      <c r="AH900" s="41" t="s">
        <v>1708</v>
      </c>
      <c r="AI900" s="80" t="s">
        <v>2760</v>
      </c>
      <c r="AJ900" s="41" t="s">
        <v>2761</v>
      </c>
      <c r="AK900" s="3"/>
      <c r="AL900" s="85"/>
      <c r="AM900" s="151" t="s">
        <v>19998</v>
      </c>
      <c r="AN900" s="15"/>
      <c r="AO900" s="166"/>
      <c r="AP900" s="5">
        <f t="shared" si="14"/>
        <v>0</v>
      </c>
      <c r="AQ900" s="16"/>
      <c r="AR900" s="205">
        <v>1</v>
      </c>
      <c r="AS900" s="16"/>
      <c r="AT900" s="16"/>
      <c r="AU900" s="16"/>
      <c r="AV900" s="16"/>
      <c r="AW900" s="16"/>
      <c r="AX900" s="16"/>
    </row>
    <row r="901" spans="1:50" customFormat="1" ht="15.75" hidden="1" customHeight="1" x14ac:dyDescent="0.2">
      <c r="A901" s="7" t="s">
        <v>2762</v>
      </c>
      <c r="B901" s="3" t="s">
        <v>2763</v>
      </c>
      <c r="C901" s="85" t="s">
        <v>1716</v>
      </c>
      <c r="D901" s="85" t="s">
        <v>23566</v>
      </c>
      <c r="E901" s="41" t="s">
        <v>110</v>
      </c>
      <c r="F901" s="85" t="s">
        <v>23</v>
      </c>
      <c r="G901" s="85" t="s">
        <v>29</v>
      </c>
      <c r="H901" s="85" t="s">
        <v>20690</v>
      </c>
      <c r="I901" s="85" t="s">
        <v>21693</v>
      </c>
      <c r="J901" s="85" t="s">
        <v>105</v>
      </c>
      <c r="K901" s="7" t="s">
        <v>102</v>
      </c>
      <c r="L901" s="3" t="s">
        <v>322</v>
      </c>
      <c r="M901" s="3" t="s">
        <v>433</v>
      </c>
      <c r="N901" s="41" t="s">
        <v>1766</v>
      </c>
      <c r="O901" s="87">
        <v>141207</v>
      </c>
      <c r="P901" s="87">
        <v>141207</v>
      </c>
      <c r="Q901" s="87">
        <v>0</v>
      </c>
      <c r="R901" s="87">
        <v>0</v>
      </c>
      <c r="S901" s="87"/>
      <c r="T901" s="87"/>
      <c r="U901" s="85">
        <v>2017</v>
      </c>
      <c r="V901" s="3" t="s">
        <v>1766</v>
      </c>
      <c r="W901" s="3" t="s">
        <v>1996</v>
      </c>
      <c r="X901" s="3" t="s">
        <v>1707</v>
      </c>
      <c r="Y901" s="1"/>
      <c r="Z901" s="6"/>
      <c r="AA901" s="11"/>
      <c r="AB901" s="123" t="s">
        <v>388</v>
      </c>
      <c r="AC901" s="124" t="s">
        <v>110</v>
      </c>
      <c r="AD901" s="41" t="s">
        <v>2764</v>
      </c>
      <c r="AE901" s="83">
        <v>42719</v>
      </c>
      <c r="AF901" s="83">
        <v>42803</v>
      </c>
      <c r="AG901" s="41"/>
      <c r="AH901" s="41" t="s">
        <v>1708</v>
      </c>
      <c r="AI901" s="80" t="s">
        <v>2765</v>
      </c>
      <c r="AJ901" s="41" t="s">
        <v>2761</v>
      </c>
      <c r="AK901" s="3"/>
      <c r="AL901" s="85"/>
      <c r="AM901" s="151" t="s">
        <v>19998</v>
      </c>
      <c r="AN901" s="15"/>
      <c r="AO901" s="166"/>
      <c r="AP901" s="5">
        <f t="shared" si="14"/>
        <v>0</v>
      </c>
      <c r="AQ901" s="16"/>
      <c r="AR901" s="205">
        <v>1</v>
      </c>
      <c r="AS901" s="16"/>
      <c r="AT901" s="16"/>
      <c r="AU901" s="16"/>
      <c r="AV901" s="16"/>
      <c r="AW901" s="16"/>
      <c r="AX901" s="16"/>
    </row>
    <row r="902" spans="1:50" customFormat="1" ht="15.75" hidden="1" customHeight="1" x14ac:dyDescent="0.2">
      <c r="A902" s="7" t="s">
        <v>2766</v>
      </c>
      <c r="B902" s="3" t="s">
        <v>2767</v>
      </c>
      <c r="C902" s="85" t="s">
        <v>1716</v>
      </c>
      <c r="D902" s="85" t="s">
        <v>23566</v>
      </c>
      <c r="E902" s="41" t="s">
        <v>110</v>
      </c>
      <c r="F902" s="85" t="s">
        <v>23</v>
      </c>
      <c r="G902" s="85" t="s">
        <v>29</v>
      </c>
      <c r="H902" s="85" t="s">
        <v>20690</v>
      </c>
      <c r="I902" s="85" t="s">
        <v>21693</v>
      </c>
      <c r="J902" s="85" t="s">
        <v>105</v>
      </c>
      <c r="K902" s="7" t="s">
        <v>102</v>
      </c>
      <c r="L902" s="3" t="s">
        <v>322</v>
      </c>
      <c r="M902" s="3" t="s">
        <v>2768</v>
      </c>
      <c r="N902" s="41" t="s">
        <v>15370</v>
      </c>
      <c r="O902" s="87">
        <v>226896</v>
      </c>
      <c r="P902" s="87">
        <v>178681</v>
      </c>
      <c r="Q902" s="87">
        <v>48215</v>
      </c>
      <c r="R902" s="87">
        <v>0</v>
      </c>
      <c r="S902" s="87"/>
      <c r="T902" s="87"/>
      <c r="U902" s="85">
        <v>2016</v>
      </c>
      <c r="V902" s="3" t="s">
        <v>15370</v>
      </c>
      <c r="W902" s="3" t="s">
        <v>1926</v>
      </c>
      <c r="X902" s="3" t="s">
        <v>1707</v>
      </c>
      <c r="Y902" s="1"/>
      <c r="Z902" s="6"/>
      <c r="AA902" s="11"/>
      <c r="AB902" s="123" t="s">
        <v>388</v>
      </c>
      <c r="AC902" s="124" t="s">
        <v>110</v>
      </c>
      <c r="AD902" s="41" t="s">
        <v>2769</v>
      </c>
      <c r="AE902" s="83">
        <v>42731</v>
      </c>
      <c r="AF902" s="83">
        <v>42849</v>
      </c>
      <c r="AG902" s="41"/>
      <c r="AH902" s="41" t="s">
        <v>1708</v>
      </c>
      <c r="AI902" s="80" t="s">
        <v>2770</v>
      </c>
      <c r="AJ902" s="41" t="s">
        <v>2517</v>
      </c>
      <c r="AK902" s="3"/>
      <c r="AL902" s="85"/>
      <c r="AM902" s="151" t="s">
        <v>19998</v>
      </c>
      <c r="AN902" s="15"/>
      <c r="AO902" s="166"/>
      <c r="AP902" s="5">
        <f t="shared" ref="AP902:AP965" si="15">SUBTOTAL(109,U902)</f>
        <v>0</v>
      </c>
      <c r="AQ902" s="16"/>
      <c r="AR902" s="205">
        <v>1</v>
      </c>
      <c r="AS902" s="16"/>
      <c r="AT902" s="16"/>
      <c r="AU902" s="16"/>
      <c r="AV902" s="16"/>
      <c r="AW902" s="16"/>
      <c r="AX902" s="16"/>
    </row>
    <row r="903" spans="1:50" customFormat="1" ht="15.75" hidden="1" customHeight="1" x14ac:dyDescent="0.2">
      <c r="A903" s="7" t="s">
        <v>2771</v>
      </c>
      <c r="B903" s="3" t="s">
        <v>2772</v>
      </c>
      <c r="C903" s="85" t="s">
        <v>1716</v>
      </c>
      <c r="D903" s="85" t="s">
        <v>23566</v>
      </c>
      <c r="E903" s="41" t="s">
        <v>110</v>
      </c>
      <c r="F903" s="85" t="s">
        <v>23</v>
      </c>
      <c r="G903" s="85" t="s">
        <v>29</v>
      </c>
      <c r="H903" s="85" t="s">
        <v>20690</v>
      </c>
      <c r="I903" s="85" t="s">
        <v>21693</v>
      </c>
      <c r="J903" s="85" t="s">
        <v>105</v>
      </c>
      <c r="K903" s="7" t="s">
        <v>102</v>
      </c>
      <c r="L903" s="3" t="s">
        <v>322</v>
      </c>
      <c r="M903" s="3" t="s">
        <v>2697</v>
      </c>
      <c r="N903" s="41" t="s">
        <v>420</v>
      </c>
      <c r="O903" s="87">
        <v>55471</v>
      </c>
      <c r="P903" s="87">
        <v>55471</v>
      </c>
      <c r="Q903" s="87">
        <v>0</v>
      </c>
      <c r="R903" s="87">
        <v>0</v>
      </c>
      <c r="S903" s="87"/>
      <c r="T903" s="87"/>
      <c r="U903" s="85">
        <v>2017</v>
      </c>
      <c r="V903" s="3" t="s">
        <v>420</v>
      </c>
      <c r="W903" s="3" t="s">
        <v>2773</v>
      </c>
      <c r="X903" s="3" t="s">
        <v>525</v>
      </c>
      <c r="Y903" s="1"/>
      <c r="Z903" s="6"/>
      <c r="AA903" s="11"/>
      <c r="AB903" s="123" t="s">
        <v>388</v>
      </c>
      <c r="AC903" s="124" t="s">
        <v>110</v>
      </c>
      <c r="AD903" s="41" t="s">
        <v>2774</v>
      </c>
      <c r="AE903" s="83">
        <v>42755</v>
      </c>
      <c r="AF903" s="83">
        <v>42892</v>
      </c>
      <c r="AG903" s="41"/>
      <c r="AH903" s="41" t="s">
        <v>1708</v>
      </c>
      <c r="AI903" s="80" t="s">
        <v>2775</v>
      </c>
      <c r="AJ903" s="41" t="s">
        <v>421</v>
      </c>
      <c r="AK903" s="3"/>
      <c r="AL903" s="85"/>
      <c r="AM903" s="151" t="s">
        <v>19998</v>
      </c>
      <c r="AN903" s="15"/>
      <c r="AO903" s="166"/>
      <c r="AP903" s="5">
        <f t="shared" si="15"/>
        <v>0</v>
      </c>
      <c r="AQ903" s="16"/>
      <c r="AR903" s="205">
        <v>1</v>
      </c>
      <c r="AS903" s="16"/>
      <c r="AT903" s="16"/>
      <c r="AU903" s="16"/>
      <c r="AV903" s="16"/>
      <c r="AW903" s="16"/>
      <c r="AX903" s="16"/>
    </row>
    <row r="904" spans="1:50" customFormat="1" ht="15.75" hidden="1" customHeight="1" x14ac:dyDescent="0.2">
      <c r="A904" s="7" t="s">
        <v>2776</v>
      </c>
      <c r="B904" s="3" t="s">
        <v>2777</v>
      </c>
      <c r="C904" s="85" t="s">
        <v>1716</v>
      </c>
      <c r="D904" s="85" t="s">
        <v>23566</v>
      </c>
      <c r="E904" s="41" t="s">
        <v>110</v>
      </c>
      <c r="F904" s="85" t="s">
        <v>23</v>
      </c>
      <c r="G904" s="85" t="s">
        <v>29</v>
      </c>
      <c r="H904" s="85" t="s">
        <v>20690</v>
      </c>
      <c r="I904" s="85" t="s">
        <v>21693</v>
      </c>
      <c r="J904" s="85" t="s">
        <v>105</v>
      </c>
      <c r="K904" s="7" t="s">
        <v>102</v>
      </c>
      <c r="L904" s="3" t="s">
        <v>322</v>
      </c>
      <c r="M904" s="3" t="s">
        <v>433</v>
      </c>
      <c r="N904" s="41" t="s">
        <v>1766</v>
      </c>
      <c r="O904" s="87">
        <v>140916</v>
      </c>
      <c r="P904" s="87">
        <v>41916</v>
      </c>
      <c r="Q904" s="87">
        <v>99000</v>
      </c>
      <c r="R904" s="87">
        <v>0</v>
      </c>
      <c r="S904" s="87"/>
      <c r="T904" s="87"/>
      <c r="U904" s="85">
        <v>2017</v>
      </c>
      <c r="V904" s="3" t="s">
        <v>1766</v>
      </c>
      <c r="W904" s="3" t="s">
        <v>1996</v>
      </c>
      <c r="X904" s="3" t="s">
        <v>525</v>
      </c>
      <c r="Y904" s="1"/>
      <c r="Z904" s="6"/>
      <c r="AA904" s="11"/>
      <c r="AB904" s="123" t="s">
        <v>388</v>
      </c>
      <c r="AC904" s="124" t="s">
        <v>110</v>
      </c>
      <c r="AD904" s="41" t="s">
        <v>2778</v>
      </c>
      <c r="AE904" s="83">
        <v>42780</v>
      </c>
      <c r="AF904" s="83">
        <v>42859</v>
      </c>
      <c r="AG904" s="41"/>
      <c r="AH904" s="41" t="s">
        <v>1708</v>
      </c>
      <c r="AI904" s="80" t="s">
        <v>2779</v>
      </c>
      <c r="AJ904" s="41" t="s">
        <v>1347</v>
      </c>
      <c r="AK904" s="3"/>
      <c r="AL904" s="85"/>
      <c r="AM904" s="151" t="s">
        <v>19998</v>
      </c>
      <c r="AN904" s="15"/>
      <c r="AO904" s="166"/>
      <c r="AP904" s="5">
        <f t="shared" si="15"/>
        <v>0</v>
      </c>
      <c r="AQ904" s="16"/>
      <c r="AR904" s="205">
        <v>1</v>
      </c>
      <c r="AS904" s="16"/>
      <c r="AT904" s="16"/>
      <c r="AU904" s="16"/>
      <c r="AV904" s="16"/>
      <c r="AW904" s="16"/>
      <c r="AX904" s="16"/>
    </row>
    <row r="905" spans="1:50" customFormat="1" ht="15.75" hidden="1" customHeight="1" x14ac:dyDescent="0.2">
      <c r="A905" s="7" t="s">
        <v>2780</v>
      </c>
      <c r="B905" s="3" t="s">
        <v>2781</v>
      </c>
      <c r="C905" s="85" t="s">
        <v>1716</v>
      </c>
      <c r="D905" s="85" t="s">
        <v>23566</v>
      </c>
      <c r="E905" s="41" t="s">
        <v>154</v>
      </c>
      <c r="F905" s="85" t="s">
        <v>14</v>
      </c>
      <c r="G905" s="85" t="s">
        <v>17</v>
      </c>
      <c r="H905" s="85" t="s">
        <v>20690</v>
      </c>
      <c r="I905" s="85" t="s">
        <v>21699</v>
      </c>
      <c r="J905" s="85" t="s">
        <v>105</v>
      </c>
      <c r="K905" s="7" t="s">
        <v>102</v>
      </c>
      <c r="L905" s="3" t="s">
        <v>227</v>
      </c>
      <c r="M905" s="3" t="s">
        <v>2782</v>
      </c>
      <c r="N905" s="41" t="s">
        <v>471</v>
      </c>
      <c r="O905" s="87">
        <v>42579</v>
      </c>
      <c r="P905" s="87">
        <v>42579</v>
      </c>
      <c r="Q905" s="87">
        <v>0</v>
      </c>
      <c r="R905" s="87">
        <v>0</v>
      </c>
      <c r="S905" s="87"/>
      <c r="T905" s="87"/>
      <c r="U905" s="85">
        <v>2017</v>
      </c>
      <c r="V905" s="3" t="s">
        <v>471</v>
      </c>
      <c r="W905" s="3" t="s">
        <v>13049</v>
      </c>
      <c r="X905" s="3" t="s">
        <v>471</v>
      </c>
      <c r="Y905" s="1"/>
      <c r="Z905" s="6"/>
      <c r="AA905" s="11"/>
      <c r="AB905" s="123" t="s">
        <v>388</v>
      </c>
      <c r="AC905" s="124" t="s">
        <v>13039</v>
      </c>
      <c r="AD905" s="41" t="s">
        <v>2783</v>
      </c>
      <c r="AE905" s="83">
        <v>42789</v>
      </c>
      <c r="AF905" s="83">
        <v>43243</v>
      </c>
      <c r="AG905" s="41"/>
      <c r="AH905" s="41" t="s">
        <v>1721</v>
      </c>
      <c r="AI905" s="80" t="s">
        <v>2784</v>
      </c>
      <c r="AJ905" s="41"/>
      <c r="AK905" s="3"/>
      <c r="AL905" s="85"/>
      <c r="AM905" s="151" t="s">
        <v>19998</v>
      </c>
      <c r="AN905" s="15"/>
      <c r="AO905" s="166"/>
      <c r="AP905" s="5">
        <f t="shared" si="15"/>
        <v>0</v>
      </c>
      <c r="AQ905" s="16"/>
      <c r="AR905" s="205">
        <v>1</v>
      </c>
      <c r="AS905" s="16"/>
      <c r="AT905" s="16"/>
      <c r="AU905" s="16"/>
      <c r="AV905" s="16"/>
      <c r="AW905" s="16"/>
      <c r="AX905" s="16"/>
    </row>
    <row r="906" spans="1:50" customFormat="1" ht="15.75" hidden="1" customHeight="1" x14ac:dyDescent="0.2">
      <c r="A906" s="7" t="s">
        <v>2785</v>
      </c>
      <c r="B906" s="3" t="s">
        <v>2786</v>
      </c>
      <c r="C906" s="85" t="s">
        <v>1716</v>
      </c>
      <c r="D906" s="85" t="s">
        <v>23566</v>
      </c>
      <c r="E906" s="41" t="s">
        <v>110</v>
      </c>
      <c r="F906" s="85" t="s">
        <v>23</v>
      </c>
      <c r="G906" s="85" t="s">
        <v>29</v>
      </c>
      <c r="H906" s="85" t="s">
        <v>20690</v>
      </c>
      <c r="I906" s="85" t="s">
        <v>21693</v>
      </c>
      <c r="J906" s="85" t="s">
        <v>105</v>
      </c>
      <c r="K906" s="7" t="s">
        <v>102</v>
      </c>
      <c r="L906" s="3" t="s">
        <v>322</v>
      </c>
      <c r="M906" s="3" t="s">
        <v>433</v>
      </c>
      <c r="N906" s="41" t="s">
        <v>1766</v>
      </c>
      <c r="O906" s="87">
        <v>140698</v>
      </c>
      <c r="P906" s="87">
        <v>140698</v>
      </c>
      <c r="Q906" s="87">
        <v>0</v>
      </c>
      <c r="R906" s="87">
        <v>0</v>
      </c>
      <c r="S906" s="87"/>
      <c r="T906" s="87"/>
      <c r="U906" s="85">
        <v>2017</v>
      </c>
      <c r="V906" s="3" t="s">
        <v>1766</v>
      </c>
      <c r="W906" s="3" t="s">
        <v>1996</v>
      </c>
      <c r="X906" s="3" t="s">
        <v>525</v>
      </c>
      <c r="Y906" s="1"/>
      <c r="Z906" s="6"/>
      <c r="AA906" s="11"/>
      <c r="AB906" s="123" t="s">
        <v>388</v>
      </c>
      <c r="AC906" s="124" t="s">
        <v>13039</v>
      </c>
      <c r="AD906" s="41" t="s">
        <v>2787</v>
      </c>
      <c r="AE906" s="83">
        <v>42798</v>
      </c>
      <c r="AF906" s="83">
        <v>42888</v>
      </c>
      <c r="AG906" s="41"/>
      <c r="AH906" s="41" t="s">
        <v>1708</v>
      </c>
      <c r="AI906" s="80" t="s">
        <v>2788</v>
      </c>
      <c r="AJ906" s="41" t="s">
        <v>1347</v>
      </c>
      <c r="AK906" s="3"/>
      <c r="AL906" s="85"/>
      <c r="AM906" s="151" t="s">
        <v>19998</v>
      </c>
      <c r="AN906" s="15"/>
      <c r="AO906" s="166"/>
      <c r="AP906" s="5">
        <f t="shared" si="15"/>
        <v>0</v>
      </c>
      <c r="AQ906" s="16"/>
      <c r="AR906" s="205">
        <v>1</v>
      </c>
      <c r="AS906" s="16"/>
      <c r="AT906" s="16"/>
      <c r="AU906" s="16"/>
      <c r="AV906" s="16"/>
      <c r="AW906" s="16"/>
      <c r="AX906" s="16"/>
    </row>
    <row r="907" spans="1:50" customFormat="1" ht="15.75" hidden="1" customHeight="1" x14ac:dyDescent="0.2">
      <c r="A907" s="7" t="s">
        <v>2789</v>
      </c>
      <c r="B907" s="3" t="s">
        <v>2790</v>
      </c>
      <c r="C907" s="85" t="s">
        <v>1716</v>
      </c>
      <c r="D907" s="85" t="s">
        <v>23566</v>
      </c>
      <c r="E907" s="41" t="s">
        <v>154</v>
      </c>
      <c r="F907" s="85" t="s">
        <v>34</v>
      </c>
      <c r="G907" s="85" t="s">
        <v>37</v>
      </c>
      <c r="H907" s="85" t="s">
        <v>20689</v>
      </c>
      <c r="I907" s="85" t="s">
        <v>21695</v>
      </c>
      <c r="J907" s="85" t="s">
        <v>105</v>
      </c>
      <c r="K907" s="7" t="s">
        <v>102</v>
      </c>
      <c r="L907" s="3" t="s">
        <v>352</v>
      </c>
      <c r="M907" s="3" t="s">
        <v>2791</v>
      </c>
      <c r="N907" s="41" t="s">
        <v>2792</v>
      </c>
      <c r="O907" s="87">
        <v>1884718</v>
      </c>
      <c r="P907" s="87">
        <v>1755820</v>
      </c>
      <c r="Q907" s="87">
        <v>128898</v>
      </c>
      <c r="R907" s="87">
        <v>402288</v>
      </c>
      <c r="S907" s="87"/>
      <c r="T907" s="87"/>
      <c r="U907" s="85">
        <v>2018</v>
      </c>
      <c r="V907" s="3" t="s">
        <v>2792</v>
      </c>
      <c r="W907" s="3" t="s">
        <v>2793</v>
      </c>
      <c r="X907" s="3" t="s">
        <v>1707</v>
      </c>
      <c r="Y907" s="1"/>
      <c r="Z907" s="6"/>
      <c r="AA907" s="11"/>
      <c r="AB907" s="123" t="s">
        <v>388</v>
      </c>
      <c r="AC907" s="124" t="s">
        <v>13039</v>
      </c>
      <c r="AD907" s="41" t="s">
        <v>2794</v>
      </c>
      <c r="AE907" s="83">
        <v>42873</v>
      </c>
      <c r="AF907" s="83">
        <v>43559</v>
      </c>
      <c r="AG907" s="41"/>
      <c r="AH907" s="41" t="s">
        <v>1737</v>
      </c>
      <c r="AI907" s="80" t="s">
        <v>2795</v>
      </c>
      <c r="AJ907" s="41"/>
      <c r="AK907" s="3"/>
      <c r="AL907" s="85"/>
      <c r="AM907" s="151" t="s">
        <v>19998</v>
      </c>
      <c r="AN907" s="15"/>
      <c r="AO907" s="166"/>
      <c r="AP907" s="5">
        <f t="shared" si="15"/>
        <v>0</v>
      </c>
      <c r="AQ907" s="16"/>
      <c r="AR907" s="205">
        <v>1</v>
      </c>
      <c r="AS907" s="16"/>
      <c r="AT907" s="16"/>
      <c r="AU907" s="16"/>
      <c r="AV907" s="16"/>
      <c r="AW907" s="16"/>
      <c r="AX907" s="16"/>
    </row>
    <row r="908" spans="1:50" customFormat="1" ht="15.75" hidden="1" customHeight="1" x14ac:dyDescent="0.2">
      <c r="A908" s="7" t="s">
        <v>2796</v>
      </c>
      <c r="B908" s="3" t="s">
        <v>2797</v>
      </c>
      <c r="C908" s="85" t="s">
        <v>1716</v>
      </c>
      <c r="D908" s="85" t="s">
        <v>23566</v>
      </c>
      <c r="E908" s="41" t="s">
        <v>110</v>
      </c>
      <c r="F908" s="85" t="s">
        <v>23</v>
      </c>
      <c r="G908" s="85" t="s">
        <v>29</v>
      </c>
      <c r="H908" s="85" t="s">
        <v>20690</v>
      </c>
      <c r="I908" s="85" t="s">
        <v>21693</v>
      </c>
      <c r="J908" s="85" t="s">
        <v>105</v>
      </c>
      <c r="K908" s="7" t="s">
        <v>102</v>
      </c>
      <c r="L908" s="3" t="s">
        <v>322</v>
      </c>
      <c r="M908" s="3" t="s">
        <v>2768</v>
      </c>
      <c r="N908" s="41" t="s">
        <v>15370</v>
      </c>
      <c r="O908" s="87">
        <v>72606</v>
      </c>
      <c r="P908" s="87">
        <v>70000</v>
      </c>
      <c r="Q908" s="87">
        <v>2606</v>
      </c>
      <c r="R908" s="87">
        <v>0</v>
      </c>
      <c r="S908" s="87"/>
      <c r="T908" s="87"/>
      <c r="U908" s="85">
        <v>2017</v>
      </c>
      <c r="V908" s="3" t="s">
        <v>15370</v>
      </c>
      <c r="W908" s="3" t="s">
        <v>1926</v>
      </c>
      <c r="X908" s="3" t="s">
        <v>1707</v>
      </c>
      <c r="Y908" s="1"/>
      <c r="Z908" s="6"/>
      <c r="AA908" s="11"/>
      <c r="AB908" s="123" t="s">
        <v>388</v>
      </c>
      <c r="AC908" s="124" t="s">
        <v>110</v>
      </c>
      <c r="AD908" s="41" t="s">
        <v>2798</v>
      </c>
      <c r="AE908" s="83">
        <v>42856</v>
      </c>
      <c r="AF908" s="83">
        <v>42961</v>
      </c>
      <c r="AG908" s="41"/>
      <c r="AH908" s="41" t="s">
        <v>1708</v>
      </c>
      <c r="AI908" s="80" t="s">
        <v>2799</v>
      </c>
      <c r="AJ908" s="41" t="s">
        <v>2517</v>
      </c>
      <c r="AK908" s="3"/>
      <c r="AL908" s="85"/>
      <c r="AM908" s="151" t="s">
        <v>19998</v>
      </c>
      <c r="AN908" s="15"/>
      <c r="AO908" s="166"/>
      <c r="AP908" s="5">
        <f t="shared" si="15"/>
        <v>0</v>
      </c>
      <c r="AQ908" s="16"/>
      <c r="AR908" s="205">
        <v>1</v>
      </c>
      <c r="AS908" s="16"/>
      <c r="AT908" s="16"/>
      <c r="AU908" s="16"/>
      <c r="AV908" s="16"/>
      <c r="AW908" s="16"/>
      <c r="AX908" s="16"/>
    </row>
    <row r="909" spans="1:50" customFormat="1" ht="15.75" hidden="1" customHeight="1" x14ac:dyDescent="0.2">
      <c r="A909" s="7" t="s">
        <v>2800</v>
      </c>
      <c r="B909" s="3" t="s">
        <v>2801</v>
      </c>
      <c r="C909" s="85" t="s">
        <v>1716</v>
      </c>
      <c r="D909" s="85" t="s">
        <v>13090</v>
      </c>
      <c r="E909" s="41" t="s">
        <v>154</v>
      </c>
      <c r="F909" s="85" t="s">
        <v>34</v>
      </c>
      <c r="G909" s="85" t="s">
        <v>15</v>
      </c>
      <c r="H909" s="85" t="s">
        <v>20690</v>
      </c>
      <c r="I909" s="85" t="s">
        <v>25127</v>
      </c>
      <c r="J909" s="85" t="s">
        <v>105</v>
      </c>
      <c r="K909" s="7" t="s">
        <v>102</v>
      </c>
      <c r="L909" s="3" t="s">
        <v>329</v>
      </c>
      <c r="M909" s="3" t="s">
        <v>2802</v>
      </c>
      <c r="N909" s="41" t="s">
        <v>2803</v>
      </c>
      <c r="O909" s="87">
        <v>25883</v>
      </c>
      <c r="P909" s="87">
        <v>8239</v>
      </c>
      <c r="Q909" s="87">
        <v>17644</v>
      </c>
      <c r="R909" s="87">
        <v>471</v>
      </c>
      <c r="S909" s="87"/>
      <c r="T909" s="87"/>
      <c r="U909" s="85">
        <v>2017</v>
      </c>
      <c r="V909" s="3" t="s">
        <v>679</v>
      </c>
      <c r="W909" s="3"/>
      <c r="X909" s="3"/>
      <c r="Y909" s="1"/>
      <c r="Z909" s="6"/>
      <c r="AA909" s="11"/>
      <c r="AB909" s="123" t="s">
        <v>1716</v>
      </c>
      <c r="AC909" s="124" t="s">
        <v>13040</v>
      </c>
      <c r="AD909" s="41"/>
      <c r="AE909" s="83">
        <v>42865</v>
      </c>
      <c r="AF909" s="83">
        <v>43816</v>
      </c>
      <c r="AG909" s="41"/>
      <c r="AH909" s="41" t="s">
        <v>15</v>
      </c>
      <c r="AI909" s="80" t="s">
        <v>2</v>
      </c>
      <c r="AJ909" s="41"/>
      <c r="AK909" s="3"/>
      <c r="AL909" s="85"/>
      <c r="AM909" s="151" t="s">
        <v>19998</v>
      </c>
      <c r="AN909" s="15"/>
      <c r="AO909" s="166"/>
      <c r="AP909" s="5">
        <f t="shared" si="15"/>
        <v>0</v>
      </c>
      <c r="AQ909" s="16"/>
      <c r="AR909" s="205">
        <v>1</v>
      </c>
      <c r="AS909" s="16"/>
      <c r="AT909" s="16"/>
      <c r="AU909" s="16"/>
      <c r="AV909" s="16"/>
      <c r="AW909" s="16"/>
      <c r="AX909" s="16"/>
    </row>
    <row r="910" spans="1:50" customFormat="1" ht="15.75" hidden="1" customHeight="1" x14ac:dyDescent="0.2">
      <c r="A910" s="7" t="s">
        <v>2804</v>
      </c>
      <c r="B910" s="3" t="s">
        <v>2805</v>
      </c>
      <c r="C910" s="85" t="s">
        <v>1716</v>
      </c>
      <c r="D910" s="85" t="s">
        <v>13090</v>
      </c>
      <c r="E910" s="41" t="s">
        <v>154</v>
      </c>
      <c r="F910" s="85" t="s">
        <v>34</v>
      </c>
      <c r="G910" s="85" t="s">
        <v>15</v>
      </c>
      <c r="H910" s="85" t="s">
        <v>20690</v>
      </c>
      <c r="I910" s="85" t="s">
        <v>25127</v>
      </c>
      <c r="J910" s="85" t="s">
        <v>105</v>
      </c>
      <c r="K910" s="7" t="s">
        <v>102</v>
      </c>
      <c r="L910" s="3" t="s">
        <v>329</v>
      </c>
      <c r="M910" s="3" t="s">
        <v>2802</v>
      </c>
      <c r="N910" s="41" t="s">
        <v>2803</v>
      </c>
      <c r="O910" s="87">
        <v>8702</v>
      </c>
      <c r="P910" s="87">
        <v>2648</v>
      </c>
      <c r="Q910" s="87">
        <v>6054</v>
      </c>
      <c r="R910" s="87">
        <v>164</v>
      </c>
      <c r="S910" s="87"/>
      <c r="T910" s="87"/>
      <c r="U910" s="85">
        <v>2017</v>
      </c>
      <c r="V910" s="3" t="s">
        <v>679</v>
      </c>
      <c r="W910" s="3"/>
      <c r="X910" s="3"/>
      <c r="Y910" s="1"/>
      <c r="Z910" s="6"/>
      <c r="AA910" s="11"/>
      <c r="AB910" s="123" t="s">
        <v>1716</v>
      </c>
      <c r="AC910" s="124" t="s">
        <v>13040</v>
      </c>
      <c r="AD910" s="41"/>
      <c r="AE910" s="83">
        <v>42865</v>
      </c>
      <c r="AF910" s="83">
        <v>43816</v>
      </c>
      <c r="AG910" s="41"/>
      <c r="AH910" s="41" t="s">
        <v>15</v>
      </c>
      <c r="AI910" s="80" t="s">
        <v>2</v>
      </c>
      <c r="AJ910" s="41"/>
      <c r="AK910" s="3"/>
      <c r="AL910" s="85"/>
      <c r="AM910" s="151" t="s">
        <v>19998</v>
      </c>
      <c r="AN910" s="15"/>
      <c r="AO910" s="166"/>
      <c r="AP910" s="5">
        <f t="shared" si="15"/>
        <v>0</v>
      </c>
      <c r="AQ910" s="16"/>
      <c r="AR910" s="205">
        <v>1</v>
      </c>
      <c r="AS910" s="16"/>
      <c r="AT910" s="16"/>
      <c r="AU910" s="16"/>
      <c r="AV910" s="16"/>
      <c r="AW910" s="16"/>
      <c r="AX910" s="16"/>
    </row>
    <row r="911" spans="1:50" customFormat="1" ht="15.75" hidden="1" customHeight="1" x14ac:dyDescent="0.2">
      <c r="A911" s="7" t="s">
        <v>2806</v>
      </c>
      <c r="B911" s="3" t="s">
        <v>2807</v>
      </c>
      <c r="C911" s="85" t="s">
        <v>1716</v>
      </c>
      <c r="D911" s="85" t="s">
        <v>13090</v>
      </c>
      <c r="E911" s="41" t="s">
        <v>154</v>
      </c>
      <c r="F911" s="85" t="s">
        <v>34</v>
      </c>
      <c r="G911" s="85" t="s">
        <v>15</v>
      </c>
      <c r="H911" s="85" t="s">
        <v>20690</v>
      </c>
      <c r="I911" s="85" t="s">
        <v>25127</v>
      </c>
      <c r="J911" s="85" t="s">
        <v>105</v>
      </c>
      <c r="K911" s="7" t="s">
        <v>102</v>
      </c>
      <c r="L911" s="3" t="s">
        <v>145</v>
      </c>
      <c r="M911" s="3" t="s">
        <v>2808</v>
      </c>
      <c r="N911" s="41" t="s">
        <v>575</v>
      </c>
      <c r="O911" s="87">
        <v>56638</v>
      </c>
      <c r="P911" s="87">
        <v>37345</v>
      </c>
      <c r="Q911" s="87">
        <v>19293</v>
      </c>
      <c r="R911" s="87">
        <v>1112</v>
      </c>
      <c r="S911" s="87"/>
      <c r="T911" s="87"/>
      <c r="U911" s="85">
        <v>2016</v>
      </c>
      <c r="V911" s="3" t="s">
        <v>575</v>
      </c>
      <c r="W911" s="3"/>
      <c r="X911" s="3"/>
      <c r="Y911" s="1"/>
      <c r="Z911" s="6"/>
      <c r="AA911" s="11"/>
      <c r="AB911" s="123" t="s">
        <v>1716</v>
      </c>
      <c r="AC911" s="124" t="s">
        <v>13040</v>
      </c>
      <c r="AD911" s="41"/>
      <c r="AE911" s="83">
        <v>42866</v>
      </c>
      <c r="AF911" s="83">
        <v>43273</v>
      </c>
      <c r="AG911" s="41"/>
      <c r="AH911" s="41" t="s">
        <v>15</v>
      </c>
      <c r="AI911" s="80" t="s">
        <v>2</v>
      </c>
      <c r="AJ911" s="41" t="s">
        <v>1336</v>
      </c>
      <c r="AK911" s="3"/>
      <c r="AL911" s="85"/>
      <c r="AM911" s="151" t="s">
        <v>19998</v>
      </c>
      <c r="AN911" s="15"/>
      <c r="AO911" s="166" t="s">
        <v>24721</v>
      </c>
      <c r="AP911" s="5">
        <f t="shared" si="15"/>
        <v>0</v>
      </c>
      <c r="AQ911" s="16"/>
      <c r="AR911" s="205">
        <v>1</v>
      </c>
      <c r="AS911" s="16"/>
      <c r="AT911" s="16"/>
      <c r="AU911" s="16"/>
      <c r="AV911" s="16"/>
      <c r="AW911" s="16"/>
      <c r="AX911" s="16"/>
    </row>
    <row r="912" spans="1:50" customFormat="1" ht="15.75" hidden="1" customHeight="1" x14ac:dyDescent="0.2">
      <c r="A912" s="7" t="s">
        <v>2809</v>
      </c>
      <c r="B912" s="3" t="s">
        <v>2810</v>
      </c>
      <c r="C912" s="85" t="s">
        <v>1716</v>
      </c>
      <c r="D912" s="85" t="s">
        <v>13090</v>
      </c>
      <c r="E912" s="41" t="s">
        <v>154</v>
      </c>
      <c r="F912" s="85" t="s">
        <v>34</v>
      </c>
      <c r="G912" s="85" t="s">
        <v>37</v>
      </c>
      <c r="H912" s="85" t="s">
        <v>20689</v>
      </c>
      <c r="I912" s="85" t="s">
        <v>25133</v>
      </c>
      <c r="J912" s="85" t="s">
        <v>105</v>
      </c>
      <c r="K912" s="7" t="s">
        <v>1221</v>
      </c>
      <c r="L912" s="3" t="s">
        <v>2811</v>
      </c>
      <c r="M912" s="3" t="s">
        <v>2812</v>
      </c>
      <c r="N912" s="41" t="s">
        <v>2813</v>
      </c>
      <c r="O912" s="87">
        <v>45942</v>
      </c>
      <c r="P912" s="87">
        <v>30945</v>
      </c>
      <c r="Q912" s="87">
        <v>14997</v>
      </c>
      <c r="R912" s="87">
        <v>4038</v>
      </c>
      <c r="S912" s="87"/>
      <c r="T912" s="87"/>
      <c r="U912" s="85">
        <v>2014</v>
      </c>
      <c r="V912" s="3" t="s">
        <v>13050</v>
      </c>
      <c r="W912" s="3"/>
      <c r="X912" s="3"/>
      <c r="Y912" s="1"/>
      <c r="Z912" s="6"/>
      <c r="AA912" s="11"/>
      <c r="AB912" s="123" t="s">
        <v>1716</v>
      </c>
      <c r="AC912" s="124" t="s">
        <v>13040</v>
      </c>
      <c r="AD912" s="41"/>
      <c r="AE912" s="83">
        <v>43214</v>
      </c>
      <c r="AF912" s="83">
        <v>43025</v>
      </c>
      <c r="AG912" s="41"/>
      <c r="AH912" s="41" t="s">
        <v>2814</v>
      </c>
      <c r="AI912" s="80" t="s">
        <v>2</v>
      </c>
      <c r="AJ912" s="41"/>
      <c r="AK912" s="3"/>
      <c r="AL912" s="85"/>
      <c r="AM912" s="151" t="s">
        <v>19998</v>
      </c>
      <c r="AN912" s="15"/>
      <c r="AO912" s="166"/>
      <c r="AP912" s="5">
        <f t="shared" si="15"/>
        <v>0</v>
      </c>
      <c r="AQ912" s="16"/>
      <c r="AR912" s="205">
        <v>1</v>
      </c>
      <c r="AS912" s="16"/>
      <c r="AT912" s="16"/>
      <c r="AU912" s="16"/>
      <c r="AV912" s="16"/>
      <c r="AW912" s="16"/>
      <c r="AX912" s="16"/>
    </row>
    <row r="913" spans="1:50" customFormat="1" ht="15.75" hidden="1" customHeight="1" x14ac:dyDescent="0.2">
      <c r="A913" s="7" t="s">
        <v>2815</v>
      </c>
      <c r="B913" s="3" t="s">
        <v>2816</v>
      </c>
      <c r="C913" s="85" t="s">
        <v>1716</v>
      </c>
      <c r="D913" s="85" t="s">
        <v>23566</v>
      </c>
      <c r="E913" s="41" t="s">
        <v>110</v>
      </c>
      <c r="F913" s="85" t="s">
        <v>23</v>
      </c>
      <c r="G913" s="85" t="s">
        <v>29</v>
      </c>
      <c r="H913" s="85" t="s">
        <v>20690</v>
      </c>
      <c r="I913" s="85" t="s">
        <v>21693</v>
      </c>
      <c r="J913" s="85" t="s">
        <v>105</v>
      </c>
      <c r="K913" s="7" t="s">
        <v>102</v>
      </c>
      <c r="L913" s="3" t="s">
        <v>322</v>
      </c>
      <c r="M913" s="3" t="s">
        <v>433</v>
      </c>
      <c r="N913" s="41" t="s">
        <v>1766</v>
      </c>
      <c r="O913" s="87">
        <v>122129</v>
      </c>
      <c r="P913" s="87">
        <v>122128</v>
      </c>
      <c r="Q913" s="87">
        <v>1</v>
      </c>
      <c r="R913" s="87">
        <v>0</v>
      </c>
      <c r="S913" s="87"/>
      <c r="T913" s="87"/>
      <c r="U913" s="85">
        <v>2017</v>
      </c>
      <c r="V913" s="3" t="s">
        <v>1766</v>
      </c>
      <c r="W913" s="3" t="s">
        <v>2817</v>
      </c>
      <c r="X913" s="3" t="s">
        <v>1707</v>
      </c>
      <c r="Y913" s="1"/>
      <c r="Z913" s="6"/>
      <c r="AA913" s="11"/>
      <c r="AB913" s="123" t="s">
        <v>388</v>
      </c>
      <c r="AC913" s="124" t="s">
        <v>110</v>
      </c>
      <c r="AD913" s="41" t="s">
        <v>2818</v>
      </c>
      <c r="AE913" s="83">
        <v>42871</v>
      </c>
      <c r="AF913" s="83">
        <v>42949</v>
      </c>
      <c r="AG913" s="41"/>
      <c r="AH913" s="41" t="s">
        <v>1708</v>
      </c>
      <c r="AI913" s="80" t="s">
        <v>2819</v>
      </c>
      <c r="AJ913" s="41" t="s">
        <v>1347</v>
      </c>
      <c r="AK913" s="3"/>
      <c r="AL913" s="85"/>
      <c r="AM913" s="151" t="s">
        <v>19998</v>
      </c>
      <c r="AN913" s="15"/>
      <c r="AO913" s="166"/>
      <c r="AP913" s="5">
        <f t="shared" si="15"/>
        <v>0</v>
      </c>
      <c r="AQ913" s="16"/>
      <c r="AR913" s="205">
        <v>1</v>
      </c>
      <c r="AS913" s="16"/>
      <c r="AT913" s="16"/>
      <c r="AU913" s="16"/>
      <c r="AV913" s="16"/>
      <c r="AW913" s="16"/>
      <c r="AX913" s="16"/>
    </row>
    <row r="914" spans="1:50" customFormat="1" ht="15.75" hidden="1" customHeight="1" x14ac:dyDescent="0.2">
      <c r="A914" s="7" t="s">
        <v>2820</v>
      </c>
      <c r="B914" s="3" t="s">
        <v>2821</v>
      </c>
      <c r="C914" s="85" t="s">
        <v>1716</v>
      </c>
      <c r="D914" s="85" t="s">
        <v>23566</v>
      </c>
      <c r="E914" s="41" t="s">
        <v>154</v>
      </c>
      <c r="F914" s="85" t="s">
        <v>34</v>
      </c>
      <c r="G914" s="85" t="s">
        <v>37</v>
      </c>
      <c r="H914" s="85" t="s">
        <v>20689</v>
      </c>
      <c r="I914" s="85" t="s">
        <v>21695</v>
      </c>
      <c r="J914" s="85" t="s">
        <v>105</v>
      </c>
      <c r="K914" s="7" t="s">
        <v>102</v>
      </c>
      <c r="L914" s="3" t="s">
        <v>973</v>
      </c>
      <c r="M914" s="3" t="s">
        <v>2822</v>
      </c>
      <c r="N914" s="41" t="s">
        <v>412</v>
      </c>
      <c r="O914" s="87">
        <v>6506350</v>
      </c>
      <c r="P914" s="87">
        <v>6091185</v>
      </c>
      <c r="Q914" s="87">
        <v>415165</v>
      </c>
      <c r="R914" s="87">
        <v>771416</v>
      </c>
      <c r="S914" s="87"/>
      <c r="T914" s="87">
        <v>41525</v>
      </c>
      <c r="U914" s="85">
        <v>2018</v>
      </c>
      <c r="V914" s="3" t="s">
        <v>412</v>
      </c>
      <c r="W914" s="3" t="s">
        <v>2823</v>
      </c>
      <c r="X914" s="3" t="s">
        <v>412</v>
      </c>
      <c r="Y914" s="1" t="s">
        <v>1885</v>
      </c>
      <c r="Z914" s="6"/>
      <c r="AA914" s="11"/>
      <c r="AB914" s="123" t="s">
        <v>388</v>
      </c>
      <c r="AC914" s="124" t="s">
        <v>13039</v>
      </c>
      <c r="AD914" s="41" t="s">
        <v>2824</v>
      </c>
      <c r="AE914" s="83">
        <v>42892</v>
      </c>
      <c r="AF914" s="83">
        <v>43692</v>
      </c>
      <c r="AG914" s="41"/>
      <c r="AH914" s="41" t="s">
        <v>1737</v>
      </c>
      <c r="AI914" s="80" t="s">
        <v>2825</v>
      </c>
      <c r="AJ914" s="41" t="s">
        <v>446</v>
      </c>
      <c r="AK914" s="3"/>
      <c r="AL914" s="85"/>
      <c r="AM914" s="151" t="s">
        <v>19998</v>
      </c>
      <c r="AN914" s="15"/>
      <c r="AO914" s="166"/>
      <c r="AP914" s="5">
        <f t="shared" si="15"/>
        <v>0</v>
      </c>
      <c r="AQ914" s="16"/>
      <c r="AR914" s="205">
        <v>1</v>
      </c>
      <c r="AS914" s="16"/>
      <c r="AT914" s="16"/>
      <c r="AU914" s="16"/>
      <c r="AV914" s="16"/>
      <c r="AW914" s="16"/>
      <c r="AX914" s="16"/>
    </row>
    <row r="915" spans="1:50" customFormat="1" ht="15.75" hidden="1" customHeight="1" x14ac:dyDescent="0.2">
      <c r="A915" s="7" t="s">
        <v>2826</v>
      </c>
      <c r="B915" s="3" t="s">
        <v>2827</v>
      </c>
      <c r="C915" s="85" t="s">
        <v>1716</v>
      </c>
      <c r="D915" s="85" t="s">
        <v>23566</v>
      </c>
      <c r="E915" s="41" t="s">
        <v>154</v>
      </c>
      <c r="F915" s="85" t="s">
        <v>14</v>
      </c>
      <c r="G915" s="85" t="s">
        <v>17</v>
      </c>
      <c r="H915" s="85" t="s">
        <v>20690</v>
      </c>
      <c r="I915" s="85" t="s">
        <v>21699</v>
      </c>
      <c r="J915" s="85" t="s">
        <v>105</v>
      </c>
      <c r="K915" s="7" t="s">
        <v>102</v>
      </c>
      <c r="L915" s="3" t="s">
        <v>106</v>
      </c>
      <c r="M915" s="3" t="s">
        <v>2828</v>
      </c>
      <c r="N915" s="41" t="s">
        <v>2829</v>
      </c>
      <c r="O915" s="87">
        <v>278129</v>
      </c>
      <c r="P915" s="87">
        <v>87714</v>
      </c>
      <c r="Q915" s="87">
        <v>190415</v>
      </c>
      <c r="R915" s="87">
        <v>0</v>
      </c>
      <c r="S915" s="87"/>
      <c r="T915" s="87"/>
      <c r="U915" s="85">
        <v>2017</v>
      </c>
      <c r="V915" s="3" t="s">
        <v>2829</v>
      </c>
      <c r="W915" s="3" t="s">
        <v>2829</v>
      </c>
      <c r="X915" s="3" t="s">
        <v>2303</v>
      </c>
      <c r="Y915" s="1"/>
      <c r="Z915" s="6"/>
      <c r="AA915" s="11"/>
      <c r="AB915" s="123" t="s">
        <v>388</v>
      </c>
      <c r="AC915" s="124" t="s">
        <v>13039</v>
      </c>
      <c r="AD915" s="41" t="s">
        <v>2830</v>
      </c>
      <c r="AE915" s="83">
        <v>42907</v>
      </c>
      <c r="AF915" s="83">
        <v>43173</v>
      </c>
      <c r="AG915" s="41"/>
      <c r="AH915" s="41" t="s">
        <v>1721</v>
      </c>
      <c r="AI915" s="80" t="s">
        <v>2831</v>
      </c>
      <c r="AJ915" s="41"/>
      <c r="AK915" s="3"/>
      <c r="AL915" s="85"/>
      <c r="AM915" s="151" t="s">
        <v>19998</v>
      </c>
      <c r="AN915" s="15"/>
      <c r="AO915" s="166" t="s">
        <v>24720</v>
      </c>
      <c r="AP915" s="5">
        <f t="shared" si="15"/>
        <v>0</v>
      </c>
      <c r="AQ915" s="16"/>
      <c r="AR915" s="205">
        <v>1</v>
      </c>
      <c r="AS915" s="16"/>
      <c r="AT915" s="16"/>
      <c r="AU915" s="16"/>
      <c r="AV915" s="16"/>
      <c r="AW915" s="16"/>
      <c r="AX915" s="16"/>
    </row>
    <row r="916" spans="1:50" customFormat="1" ht="15.75" hidden="1" customHeight="1" x14ac:dyDescent="0.2">
      <c r="A916" s="7" t="s">
        <v>2832</v>
      </c>
      <c r="B916" s="3" t="s">
        <v>2833</v>
      </c>
      <c r="C916" s="85" t="s">
        <v>1716</v>
      </c>
      <c r="D916" s="85" t="s">
        <v>23566</v>
      </c>
      <c r="E916" s="41" t="s">
        <v>110</v>
      </c>
      <c r="F916" s="85" t="s">
        <v>23</v>
      </c>
      <c r="G916" s="85" t="s">
        <v>29</v>
      </c>
      <c r="H916" s="85" t="s">
        <v>20690</v>
      </c>
      <c r="I916" s="85" t="s">
        <v>21693</v>
      </c>
      <c r="J916" s="85" t="s">
        <v>105</v>
      </c>
      <c r="K916" s="7" t="s">
        <v>102</v>
      </c>
      <c r="L916" s="3" t="s">
        <v>175</v>
      </c>
      <c r="M916" s="3" t="s">
        <v>389</v>
      </c>
      <c r="N916" s="41" t="s">
        <v>1824</v>
      </c>
      <c r="O916" s="87">
        <v>50793</v>
      </c>
      <c r="P916" s="87">
        <v>50793</v>
      </c>
      <c r="Q916" s="87">
        <v>0</v>
      </c>
      <c r="R916" s="87">
        <v>0</v>
      </c>
      <c r="S916" s="87"/>
      <c r="T916" s="87"/>
      <c r="U916" s="85">
        <v>2017</v>
      </c>
      <c r="V916" s="3" t="s">
        <v>1824</v>
      </c>
      <c r="W916" s="3" t="s">
        <v>2677</v>
      </c>
      <c r="X916" s="3" t="s">
        <v>1707</v>
      </c>
      <c r="Y916" s="1"/>
      <c r="Z916" s="6"/>
      <c r="AA916" s="11"/>
      <c r="AB916" s="123" t="s">
        <v>388</v>
      </c>
      <c r="AC916" s="124" t="s">
        <v>13039</v>
      </c>
      <c r="AD916" s="41" t="s">
        <v>2834</v>
      </c>
      <c r="AE916" s="83">
        <v>42934</v>
      </c>
      <c r="AF916" s="83">
        <v>43258</v>
      </c>
      <c r="AG916" s="41"/>
      <c r="AH916" s="41" t="s">
        <v>1708</v>
      </c>
      <c r="AI916" s="80" t="s">
        <v>2835</v>
      </c>
      <c r="AJ916" s="41" t="s">
        <v>1347</v>
      </c>
      <c r="AK916" s="3"/>
      <c r="AL916" s="85"/>
      <c r="AM916" s="151" t="s">
        <v>19998</v>
      </c>
      <c r="AN916" s="15"/>
      <c r="AO916" s="166"/>
      <c r="AP916" s="5">
        <f t="shared" si="15"/>
        <v>0</v>
      </c>
      <c r="AQ916" s="16"/>
      <c r="AR916" s="205">
        <v>1</v>
      </c>
      <c r="AS916" s="16"/>
      <c r="AT916" s="16"/>
      <c r="AU916" s="16"/>
      <c r="AV916" s="16"/>
      <c r="AW916" s="16"/>
      <c r="AX916" s="16"/>
    </row>
    <row r="917" spans="1:50" customFormat="1" ht="15.75" hidden="1" customHeight="1" x14ac:dyDescent="0.2">
      <c r="A917" s="7" t="s">
        <v>2836</v>
      </c>
      <c r="B917" s="3" t="s">
        <v>2837</v>
      </c>
      <c r="C917" s="85" t="s">
        <v>1716</v>
      </c>
      <c r="D917" s="85" t="s">
        <v>23566</v>
      </c>
      <c r="E917" s="41" t="s">
        <v>110</v>
      </c>
      <c r="F917" s="85" t="s">
        <v>23</v>
      </c>
      <c r="G917" s="85" t="s">
        <v>29</v>
      </c>
      <c r="H917" s="85" t="s">
        <v>20690</v>
      </c>
      <c r="I917" s="85" t="s">
        <v>21693</v>
      </c>
      <c r="J917" s="85" t="s">
        <v>105</v>
      </c>
      <c r="K917" s="7" t="s">
        <v>102</v>
      </c>
      <c r="L917" s="3" t="s">
        <v>322</v>
      </c>
      <c r="M917" s="3" t="s">
        <v>433</v>
      </c>
      <c r="N917" s="41" t="s">
        <v>1766</v>
      </c>
      <c r="O917" s="87">
        <v>55404</v>
      </c>
      <c r="P917" s="87">
        <v>55404</v>
      </c>
      <c r="Q917" s="87">
        <v>0</v>
      </c>
      <c r="R917" s="87">
        <v>0</v>
      </c>
      <c r="S917" s="87"/>
      <c r="T917" s="87"/>
      <c r="U917" s="85">
        <v>2017</v>
      </c>
      <c r="V917" s="3" t="s">
        <v>1766</v>
      </c>
      <c r="W917" s="3" t="s">
        <v>2817</v>
      </c>
      <c r="X917" s="3" t="s">
        <v>1707</v>
      </c>
      <c r="Y917" s="1"/>
      <c r="Z917" s="6"/>
      <c r="AA917" s="11"/>
      <c r="AB917" s="123" t="s">
        <v>388</v>
      </c>
      <c r="AC917" s="124" t="s">
        <v>110</v>
      </c>
      <c r="AD917" s="41" t="s">
        <v>2838</v>
      </c>
      <c r="AE917" s="83">
        <v>42942</v>
      </c>
      <c r="AF917" s="83">
        <v>43000</v>
      </c>
      <c r="AG917" s="41"/>
      <c r="AH917" s="41" t="s">
        <v>1708</v>
      </c>
      <c r="AI917" s="80" t="s">
        <v>2839</v>
      </c>
      <c r="AJ917" s="41" t="s">
        <v>1347</v>
      </c>
      <c r="AK917" s="3"/>
      <c r="AL917" s="85"/>
      <c r="AM917" s="151" t="s">
        <v>19998</v>
      </c>
      <c r="AN917" s="15"/>
      <c r="AO917" s="166"/>
      <c r="AP917" s="5">
        <f t="shared" si="15"/>
        <v>0</v>
      </c>
      <c r="AQ917" s="16"/>
      <c r="AR917" s="205">
        <v>1</v>
      </c>
      <c r="AS917" s="16"/>
      <c r="AT917" s="16"/>
      <c r="AU917" s="16"/>
      <c r="AV917" s="16"/>
      <c r="AW917" s="16"/>
      <c r="AX917" s="16"/>
    </row>
    <row r="918" spans="1:50" customFormat="1" ht="15.75" hidden="1" customHeight="1" x14ac:dyDescent="0.2">
      <c r="A918" s="7" t="s">
        <v>2840</v>
      </c>
      <c r="B918" s="3" t="s">
        <v>2841</v>
      </c>
      <c r="C918" s="85" t="s">
        <v>1716</v>
      </c>
      <c r="D918" s="85" t="s">
        <v>23566</v>
      </c>
      <c r="E918" s="41" t="s">
        <v>110</v>
      </c>
      <c r="F918" s="85" t="s">
        <v>23</v>
      </c>
      <c r="G918" s="85" t="s">
        <v>29</v>
      </c>
      <c r="H918" s="85" t="s">
        <v>20690</v>
      </c>
      <c r="I918" s="85" t="s">
        <v>21693</v>
      </c>
      <c r="J918" s="85" t="s">
        <v>105</v>
      </c>
      <c r="K918" s="7" t="s">
        <v>102</v>
      </c>
      <c r="L918" s="3" t="s">
        <v>322</v>
      </c>
      <c r="M918" s="3" t="s">
        <v>433</v>
      </c>
      <c r="N918" s="41" t="s">
        <v>1824</v>
      </c>
      <c r="O918" s="87">
        <v>33184</v>
      </c>
      <c r="P918" s="87">
        <v>33184</v>
      </c>
      <c r="Q918" s="87">
        <v>0</v>
      </c>
      <c r="R918" s="87">
        <v>0</v>
      </c>
      <c r="S918" s="87"/>
      <c r="T918" s="87"/>
      <c r="U918" s="85">
        <v>2017</v>
      </c>
      <c r="V918" s="3" t="s">
        <v>1824</v>
      </c>
      <c r="W918" s="3" t="s">
        <v>2677</v>
      </c>
      <c r="X918" s="3" t="s">
        <v>1707</v>
      </c>
      <c r="Y918" s="1"/>
      <c r="Z918" s="6"/>
      <c r="AA918" s="11"/>
      <c r="AB918" s="123" t="s">
        <v>388</v>
      </c>
      <c r="AC918" s="124" t="s">
        <v>110</v>
      </c>
      <c r="AD918" s="41" t="s">
        <v>2842</v>
      </c>
      <c r="AE918" s="83">
        <v>42937</v>
      </c>
      <c r="AF918" s="83">
        <v>43061</v>
      </c>
      <c r="AG918" s="41"/>
      <c r="AH918" s="41" t="s">
        <v>1708</v>
      </c>
      <c r="AI918" s="80" t="s">
        <v>2843</v>
      </c>
      <c r="AJ918" s="41" t="s">
        <v>1347</v>
      </c>
      <c r="AK918" s="3"/>
      <c r="AL918" s="85"/>
      <c r="AM918" s="151" t="s">
        <v>19998</v>
      </c>
      <c r="AN918" s="15"/>
      <c r="AO918" s="166"/>
      <c r="AP918" s="5">
        <f t="shared" si="15"/>
        <v>0</v>
      </c>
      <c r="AQ918" s="16"/>
      <c r="AR918" s="205">
        <v>1</v>
      </c>
      <c r="AS918" s="16"/>
      <c r="AT918" s="16"/>
      <c r="AU918" s="16"/>
      <c r="AV918" s="16"/>
      <c r="AW918" s="16"/>
      <c r="AX918" s="16"/>
    </row>
    <row r="919" spans="1:50" customFormat="1" ht="15.75" hidden="1" customHeight="1" x14ac:dyDescent="0.2">
      <c r="A919" s="7" t="s">
        <v>2844</v>
      </c>
      <c r="B919" s="3" t="s">
        <v>2845</v>
      </c>
      <c r="C919" s="85" t="s">
        <v>1716</v>
      </c>
      <c r="D919" s="85" t="s">
        <v>23566</v>
      </c>
      <c r="E919" s="41" t="s">
        <v>110</v>
      </c>
      <c r="F919" s="85" t="s">
        <v>23</v>
      </c>
      <c r="G919" s="85" t="s">
        <v>29</v>
      </c>
      <c r="H919" s="85" t="s">
        <v>20690</v>
      </c>
      <c r="I919" s="85" t="s">
        <v>21693</v>
      </c>
      <c r="J919" s="85" t="s">
        <v>105</v>
      </c>
      <c r="K919" s="7" t="s">
        <v>102</v>
      </c>
      <c r="L919" s="3" t="s">
        <v>322</v>
      </c>
      <c r="M919" s="3" t="s">
        <v>433</v>
      </c>
      <c r="N919" s="41" t="s">
        <v>1766</v>
      </c>
      <c r="O919" s="87">
        <v>223464</v>
      </c>
      <c r="P919" s="87">
        <v>223464</v>
      </c>
      <c r="Q919" s="87">
        <v>0</v>
      </c>
      <c r="R919" s="87">
        <v>0</v>
      </c>
      <c r="S919" s="87"/>
      <c r="T919" s="87"/>
      <c r="U919" s="85">
        <v>2017</v>
      </c>
      <c r="V919" s="3" t="s">
        <v>1766</v>
      </c>
      <c r="W919" s="3" t="s">
        <v>2817</v>
      </c>
      <c r="X919" s="3" t="s">
        <v>1707</v>
      </c>
      <c r="Y919" s="1"/>
      <c r="Z919" s="6"/>
      <c r="AA919" s="11"/>
      <c r="AB919" s="123" t="s">
        <v>388</v>
      </c>
      <c r="AC919" s="124" t="s">
        <v>110</v>
      </c>
      <c r="AD919" s="41" t="s">
        <v>2846</v>
      </c>
      <c r="AE919" s="83">
        <v>42942</v>
      </c>
      <c r="AF919" s="83">
        <v>43035</v>
      </c>
      <c r="AG919" s="41"/>
      <c r="AH919" s="41" t="s">
        <v>1708</v>
      </c>
      <c r="AI919" s="80" t="s">
        <v>2847</v>
      </c>
      <c r="AJ919" s="41" t="s">
        <v>1347</v>
      </c>
      <c r="AK919" s="3"/>
      <c r="AL919" s="85"/>
      <c r="AM919" s="151" t="s">
        <v>19998</v>
      </c>
      <c r="AN919" s="15"/>
      <c r="AO919" s="166"/>
      <c r="AP919" s="5">
        <f t="shared" si="15"/>
        <v>0</v>
      </c>
      <c r="AQ919" s="16"/>
      <c r="AR919" s="205">
        <v>1</v>
      </c>
      <c r="AS919" s="16"/>
      <c r="AT919" s="16"/>
      <c r="AU919" s="16"/>
      <c r="AV919" s="16"/>
      <c r="AW919" s="16"/>
      <c r="AX919" s="16"/>
    </row>
    <row r="920" spans="1:50" customFormat="1" ht="15.75" hidden="1" customHeight="1" x14ac:dyDescent="0.2">
      <c r="A920" s="7" t="s">
        <v>2848</v>
      </c>
      <c r="B920" s="3" t="s">
        <v>2849</v>
      </c>
      <c r="C920" s="85" t="s">
        <v>1716</v>
      </c>
      <c r="D920" s="85" t="s">
        <v>23566</v>
      </c>
      <c r="E920" s="41" t="s">
        <v>110</v>
      </c>
      <c r="F920" s="85" t="s">
        <v>23</v>
      </c>
      <c r="G920" s="85" t="s">
        <v>29</v>
      </c>
      <c r="H920" s="85" t="s">
        <v>20690</v>
      </c>
      <c r="I920" s="85" t="s">
        <v>21693</v>
      </c>
      <c r="J920" s="85" t="s">
        <v>105</v>
      </c>
      <c r="K920" s="7" t="s">
        <v>102</v>
      </c>
      <c r="L920" s="3" t="s">
        <v>322</v>
      </c>
      <c r="M920" s="3" t="s">
        <v>2768</v>
      </c>
      <c r="N920" s="41" t="s">
        <v>15370</v>
      </c>
      <c r="O920" s="87">
        <v>140452</v>
      </c>
      <c r="P920" s="87">
        <v>140452</v>
      </c>
      <c r="Q920" s="87">
        <v>0</v>
      </c>
      <c r="R920" s="87">
        <v>0</v>
      </c>
      <c r="S920" s="87"/>
      <c r="T920" s="87"/>
      <c r="U920" s="85">
        <v>2017</v>
      </c>
      <c r="V920" s="3" t="s">
        <v>15370</v>
      </c>
      <c r="W920" s="3" t="s">
        <v>1926</v>
      </c>
      <c r="X920" s="3" t="s">
        <v>1707</v>
      </c>
      <c r="Y920" s="1"/>
      <c r="Z920" s="6"/>
      <c r="AA920" s="11"/>
      <c r="AB920" s="123" t="s">
        <v>388</v>
      </c>
      <c r="AC920" s="124" t="s">
        <v>110</v>
      </c>
      <c r="AD920" s="41" t="s">
        <v>2850</v>
      </c>
      <c r="AE920" s="83">
        <v>42947</v>
      </c>
      <c r="AF920" s="83">
        <v>43069</v>
      </c>
      <c r="AG920" s="41"/>
      <c r="AH920" s="41" t="s">
        <v>1708</v>
      </c>
      <c r="AI920" s="80" t="s">
        <v>2851</v>
      </c>
      <c r="AJ920" s="41" t="s">
        <v>2517</v>
      </c>
      <c r="AK920" s="3"/>
      <c r="AL920" s="85"/>
      <c r="AM920" s="151" t="s">
        <v>19998</v>
      </c>
      <c r="AN920" s="15"/>
      <c r="AO920" s="166"/>
      <c r="AP920" s="5">
        <f t="shared" si="15"/>
        <v>0</v>
      </c>
      <c r="AQ920" s="16"/>
      <c r="AR920" s="205">
        <v>1</v>
      </c>
      <c r="AS920" s="16"/>
      <c r="AT920" s="16"/>
      <c r="AU920" s="16"/>
      <c r="AV920" s="16"/>
      <c r="AW920" s="16"/>
      <c r="AX920" s="16"/>
    </row>
    <row r="921" spans="1:50" customFormat="1" ht="15.75" hidden="1" customHeight="1" x14ac:dyDescent="0.2">
      <c r="A921" s="7" t="s">
        <v>2852</v>
      </c>
      <c r="B921" s="3" t="s">
        <v>2853</v>
      </c>
      <c r="C921" s="85" t="s">
        <v>1716</v>
      </c>
      <c r="D921" s="85" t="s">
        <v>23566</v>
      </c>
      <c r="E921" s="41" t="s">
        <v>110</v>
      </c>
      <c r="F921" s="85" t="s">
        <v>23</v>
      </c>
      <c r="G921" s="85" t="s">
        <v>29</v>
      </c>
      <c r="H921" s="85" t="s">
        <v>20690</v>
      </c>
      <c r="I921" s="85" t="s">
        <v>21693</v>
      </c>
      <c r="J921" s="85" t="s">
        <v>105</v>
      </c>
      <c r="K921" s="7" t="s">
        <v>102</v>
      </c>
      <c r="L921" s="3" t="s">
        <v>322</v>
      </c>
      <c r="M921" s="3" t="s">
        <v>2697</v>
      </c>
      <c r="N921" s="41" t="s">
        <v>420</v>
      </c>
      <c r="O921" s="87">
        <v>51298</v>
      </c>
      <c r="P921" s="87">
        <v>51298</v>
      </c>
      <c r="Q921" s="87">
        <v>0</v>
      </c>
      <c r="R921" s="87">
        <v>0</v>
      </c>
      <c r="S921" s="87"/>
      <c r="T921" s="87"/>
      <c r="U921" s="85">
        <v>2017</v>
      </c>
      <c r="V921" s="3" t="s">
        <v>420</v>
      </c>
      <c r="W921" s="3" t="s">
        <v>420</v>
      </c>
      <c r="X921" s="3" t="s">
        <v>1707</v>
      </c>
      <c r="Y921" s="1"/>
      <c r="Z921" s="6"/>
      <c r="AA921" s="11"/>
      <c r="AB921" s="123" t="s">
        <v>388</v>
      </c>
      <c r="AC921" s="124" t="s">
        <v>13039</v>
      </c>
      <c r="AD921" s="41" t="s">
        <v>2854</v>
      </c>
      <c r="AE921" s="83">
        <v>42948</v>
      </c>
      <c r="AF921" s="83">
        <v>43089</v>
      </c>
      <c r="AG921" s="41"/>
      <c r="AH921" s="41" t="s">
        <v>1708</v>
      </c>
      <c r="AI921" s="80" t="s">
        <v>2855</v>
      </c>
      <c r="AJ921" s="41" t="s">
        <v>421</v>
      </c>
      <c r="AK921" s="3"/>
      <c r="AL921" s="85"/>
      <c r="AM921" s="151" t="s">
        <v>19998</v>
      </c>
      <c r="AN921" s="15"/>
      <c r="AO921" s="166"/>
      <c r="AP921" s="5">
        <f t="shared" si="15"/>
        <v>0</v>
      </c>
      <c r="AQ921" s="16"/>
      <c r="AR921" s="205">
        <v>1</v>
      </c>
      <c r="AS921" s="16"/>
      <c r="AT921" s="16"/>
      <c r="AU921" s="16"/>
      <c r="AV921" s="16"/>
      <c r="AW921" s="16"/>
      <c r="AX921" s="16"/>
    </row>
    <row r="922" spans="1:50" customFormat="1" ht="15.75" hidden="1" customHeight="1" x14ac:dyDescent="0.2">
      <c r="A922" s="7" t="s">
        <v>2856</v>
      </c>
      <c r="B922" s="3" t="s">
        <v>2857</v>
      </c>
      <c r="C922" s="85" t="s">
        <v>1716</v>
      </c>
      <c r="D922" s="85" t="s">
        <v>23566</v>
      </c>
      <c r="E922" s="41" t="s">
        <v>154</v>
      </c>
      <c r="F922" s="85" t="s">
        <v>14</v>
      </c>
      <c r="G922" s="85" t="s">
        <v>17</v>
      </c>
      <c r="H922" s="85" t="s">
        <v>20690</v>
      </c>
      <c r="I922" s="85" t="s">
        <v>21699</v>
      </c>
      <c r="J922" s="85" t="s">
        <v>105</v>
      </c>
      <c r="K922" s="7" t="s">
        <v>102</v>
      </c>
      <c r="L922" s="3" t="s">
        <v>227</v>
      </c>
      <c r="M922" s="3" t="s">
        <v>2858</v>
      </c>
      <c r="N922" s="41" t="s">
        <v>1818</v>
      </c>
      <c r="O922" s="87">
        <v>33378</v>
      </c>
      <c r="P922" s="87">
        <v>13113</v>
      </c>
      <c r="Q922" s="87">
        <v>20265</v>
      </c>
      <c r="R922" s="87">
        <v>0</v>
      </c>
      <c r="S922" s="87"/>
      <c r="T922" s="87"/>
      <c r="U922" s="85">
        <v>2019</v>
      </c>
      <c r="V922" s="3" t="s">
        <v>1818</v>
      </c>
      <c r="W922" s="3" t="s">
        <v>1818</v>
      </c>
      <c r="X922" s="3" t="s">
        <v>1707</v>
      </c>
      <c r="Y922" s="1"/>
      <c r="Z922" s="6"/>
      <c r="AA922" s="11"/>
      <c r="AB922" s="123" t="s">
        <v>388</v>
      </c>
      <c r="AC922" s="124" t="s">
        <v>13039</v>
      </c>
      <c r="AD922" s="41" t="s">
        <v>2859</v>
      </c>
      <c r="AE922" s="83">
        <v>42998</v>
      </c>
      <c r="AF922" s="83">
        <v>43888</v>
      </c>
      <c r="AG922" s="41"/>
      <c r="AH922" s="41" t="s">
        <v>1721</v>
      </c>
      <c r="AI922" s="80" t="s">
        <v>16192</v>
      </c>
      <c r="AJ922" s="41"/>
      <c r="AK922" s="3"/>
      <c r="AL922" s="85"/>
      <c r="AM922" s="151" t="s">
        <v>19998</v>
      </c>
      <c r="AN922" s="15"/>
      <c r="AO922" s="166"/>
      <c r="AP922" s="5">
        <f t="shared" si="15"/>
        <v>0</v>
      </c>
      <c r="AQ922" s="16"/>
      <c r="AR922" s="205">
        <v>1</v>
      </c>
      <c r="AS922" s="16"/>
      <c r="AT922" s="16"/>
      <c r="AU922" s="16"/>
      <c r="AV922" s="16"/>
      <c r="AW922" s="16"/>
      <c r="AX922" s="16"/>
    </row>
    <row r="923" spans="1:50" customFormat="1" ht="15.75" hidden="1" customHeight="1" x14ac:dyDescent="0.2">
      <c r="A923" s="7" t="s">
        <v>2860</v>
      </c>
      <c r="B923" s="3" t="s">
        <v>2861</v>
      </c>
      <c r="C923" s="85" t="s">
        <v>1716</v>
      </c>
      <c r="D923" s="85" t="s">
        <v>23566</v>
      </c>
      <c r="E923" s="41" t="s">
        <v>154</v>
      </c>
      <c r="F923" s="85" t="s">
        <v>14</v>
      </c>
      <c r="G923" s="85" t="s">
        <v>17</v>
      </c>
      <c r="H923" s="85" t="s">
        <v>20690</v>
      </c>
      <c r="I923" s="85" t="s">
        <v>21699</v>
      </c>
      <c r="J923" s="85" t="s">
        <v>105</v>
      </c>
      <c r="K923" s="7" t="s">
        <v>102</v>
      </c>
      <c r="L923" s="3" t="s">
        <v>1075</v>
      </c>
      <c r="M923" s="3" t="s">
        <v>2862</v>
      </c>
      <c r="N923" s="41" t="s">
        <v>2303</v>
      </c>
      <c r="O923" s="87">
        <v>17016</v>
      </c>
      <c r="P923" s="87">
        <v>6161</v>
      </c>
      <c r="Q923" s="87">
        <v>10855</v>
      </c>
      <c r="R923" s="87">
        <v>0</v>
      </c>
      <c r="S923" s="87"/>
      <c r="T923" s="87"/>
      <c r="U923" s="85">
        <v>2019</v>
      </c>
      <c r="V923" s="3" t="s">
        <v>2303</v>
      </c>
      <c r="W923" s="3" t="s">
        <v>2861</v>
      </c>
      <c r="X923" s="3" t="s">
        <v>2303</v>
      </c>
      <c r="Y923" s="1"/>
      <c r="Z923" s="6"/>
      <c r="AA923" s="11"/>
      <c r="AB923" s="123" t="s">
        <v>388</v>
      </c>
      <c r="AC923" s="124" t="s">
        <v>13039</v>
      </c>
      <c r="AD923" s="41" t="s">
        <v>2863</v>
      </c>
      <c r="AE923" s="83">
        <v>43007</v>
      </c>
      <c r="AF923" s="83">
        <v>44148</v>
      </c>
      <c r="AG923" s="41"/>
      <c r="AH923" s="41" t="s">
        <v>1721</v>
      </c>
      <c r="AI923" s="80" t="s">
        <v>16193</v>
      </c>
      <c r="AJ923" s="41"/>
      <c r="AK923" s="3"/>
      <c r="AL923" s="85"/>
      <c r="AM923" s="151" t="s">
        <v>19998</v>
      </c>
      <c r="AN923" s="15"/>
      <c r="AO923" s="166"/>
      <c r="AP923" s="5">
        <f t="shared" si="15"/>
        <v>0</v>
      </c>
      <c r="AQ923" s="16"/>
      <c r="AR923" s="205">
        <v>1</v>
      </c>
      <c r="AS923" s="16"/>
      <c r="AT923" s="16"/>
      <c r="AU923" s="16"/>
      <c r="AV923" s="16"/>
      <c r="AW923" s="16"/>
      <c r="AX923" s="16"/>
    </row>
    <row r="924" spans="1:50" customFormat="1" ht="15.75" hidden="1" customHeight="1" x14ac:dyDescent="0.2">
      <c r="A924" s="7" t="s">
        <v>2864</v>
      </c>
      <c r="B924" s="3" t="s">
        <v>2865</v>
      </c>
      <c r="C924" s="85" t="s">
        <v>1716</v>
      </c>
      <c r="D924" s="85" t="s">
        <v>13090</v>
      </c>
      <c r="E924" s="41" t="s">
        <v>1800</v>
      </c>
      <c r="F924" s="85" t="s">
        <v>14</v>
      </c>
      <c r="G924" s="85" t="s">
        <v>17</v>
      </c>
      <c r="H924" s="85" t="s">
        <v>20690</v>
      </c>
      <c r="I924" s="132"/>
      <c r="J924" s="85" t="s">
        <v>105</v>
      </c>
      <c r="K924" s="7" t="s">
        <v>102</v>
      </c>
      <c r="L924" s="3" t="s">
        <v>1075</v>
      </c>
      <c r="M924" s="3" t="s">
        <v>2866</v>
      </c>
      <c r="N924" s="41" t="s">
        <v>2303</v>
      </c>
      <c r="O924" s="87">
        <v>0</v>
      </c>
      <c r="P924" s="87">
        <v>0</v>
      </c>
      <c r="Q924" s="87">
        <v>0</v>
      </c>
      <c r="R924" s="87">
        <v>0</v>
      </c>
      <c r="S924" s="87"/>
      <c r="T924" s="87"/>
      <c r="U924" s="85" t="s">
        <v>112</v>
      </c>
      <c r="V924" s="3" t="s">
        <v>2303</v>
      </c>
      <c r="W924" s="3" t="s">
        <v>2867</v>
      </c>
      <c r="X924" s="3" t="s">
        <v>2303</v>
      </c>
      <c r="Y924" s="1"/>
      <c r="Z924" s="6"/>
      <c r="AA924" s="11"/>
      <c r="AB924" s="123" t="s">
        <v>1716</v>
      </c>
      <c r="AC924" s="124" t="s">
        <v>13043</v>
      </c>
      <c r="AD924" s="41" t="s">
        <v>2868</v>
      </c>
      <c r="AE924" s="83">
        <v>43005</v>
      </c>
      <c r="AF924" s="83"/>
      <c r="AG924" s="41"/>
      <c r="AH924" s="41" t="s">
        <v>1721</v>
      </c>
      <c r="AI924" s="80" t="s">
        <v>2</v>
      </c>
      <c r="AJ924" s="41"/>
      <c r="AK924" s="3"/>
      <c r="AL924" s="85"/>
      <c r="AM924" s="151" t="s">
        <v>19998</v>
      </c>
      <c r="AN924" s="15"/>
      <c r="AO924" s="166"/>
      <c r="AP924" s="5">
        <f t="shared" si="15"/>
        <v>0</v>
      </c>
      <c r="AQ924" s="16"/>
      <c r="AR924" s="205">
        <v>1</v>
      </c>
      <c r="AS924" s="16"/>
      <c r="AT924" s="16"/>
      <c r="AU924" s="16"/>
      <c r="AV924" s="16"/>
      <c r="AW924" s="16"/>
      <c r="AX924" s="16"/>
    </row>
    <row r="925" spans="1:50" customFormat="1" ht="15.75" hidden="1" customHeight="1" x14ac:dyDescent="0.2">
      <c r="A925" s="7" t="s">
        <v>2869</v>
      </c>
      <c r="B925" s="3" t="s">
        <v>2870</v>
      </c>
      <c r="C925" s="85" t="s">
        <v>1716</v>
      </c>
      <c r="D925" s="85" t="s">
        <v>23566</v>
      </c>
      <c r="E925" s="41" t="s">
        <v>110</v>
      </c>
      <c r="F925" s="85" t="s">
        <v>23</v>
      </c>
      <c r="G925" s="85" t="s">
        <v>29</v>
      </c>
      <c r="H925" s="85" t="s">
        <v>20690</v>
      </c>
      <c r="I925" s="85" t="s">
        <v>21693</v>
      </c>
      <c r="J925" s="85" t="s">
        <v>105</v>
      </c>
      <c r="K925" s="7" t="s">
        <v>102</v>
      </c>
      <c r="L925" s="3" t="s">
        <v>322</v>
      </c>
      <c r="M925" s="3" t="s">
        <v>2768</v>
      </c>
      <c r="N925" s="41" t="s">
        <v>15370</v>
      </c>
      <c r="O925" s="87">
        <v>53956</v>
      </c>
      <c r="P925" s="87">
        <v>53956</v>
      </c>
      <c r="Q925" s="87">
        <v>0</v>
      </c>
      <c r="R925" s="87">
        <v>0</v>
      </c>
      <c r="S925" s="87"/>
      <c r="T925" s="87"/>
      <c r="U925" s="85">
        <v>2017</v>
      </c>
      <c r="V925" s="3" t="s">
        <v>15370</v>
      </c>
      <c r="W925" s="3" t="s">
        <v>1926</v>
      </c>
      <c r="X925" s="3" t="s">
        <v>1707</v>
      </c>
      <c r="Y925" s="1"/>
      <c r="Z925" s="6"/>
      <c r="AA925" s="11"/>
      <c r="AB925" s="123" t="s">
        <v>388</v>
      </c>
      <c r="AC925" s="124" t="s">
        <v>110</v>
      </c>
      <c r="AD925" s="41" t="s">
        <v>2871</v>
      </c>
      <c r="AE925" s="83">
        <v>43005</v>
      </c>
      <c r="AF925" s="83">
        <v>43200</v>
      </c>
      <c r="AG925" s="41"/>
      <c r="AH925" s="41" t="s">
        <v>1708</v>
      </c>
      <c r="AI925" s="80" t="s">
        <v>2872</v>
      </c>
      <c r="AJ925" s="41" t="s">
        <v>2517</v>
      </c>
      <c r="AK925" s="3"/>
      <c r="AL925" s="85"/>
      <c r="AM925" s="151" t="s">
        <v>19998</v>
      </c>
      <c r="AN925" s="15"/>
      <c r="AO925" s="166"/>
      <c r="AP925" s="5">
        <f t="shared" si="15"/>
        <v>0</v>
      </c>
      <c r="AQ925" s="16"/>
      <c r="AR925" s="205">
        <v>1</v>
      </c>
      <c r="AS925" s="16"/>
      <c r="AT925" s="16"/>
      <c r="AU925" s="16"/>
      <c r="AV925" s="16"/>
      <c r="AW925" s="16"/>
      <c r="AX925" s="16"/>
    </row>
    <row r="926" spans="1:50" customFormat="1" ht="15.75" hidden="1" customHeight="1" x14ac:dyDescent="0.2">
      <c r="A926" s="7" t="s">
        <v>2873</v>
      </c>
      <c r="B926" s="3" t="s">
        <v>2874</v>
      </c>
      <c r="C926" s="85" t="s">
        <v>1716</v>
      </c>
      <c r="D926" s="85" t="s">
        <v>23566</v>
      </c>
      <c r="E926" s="41" t="s">
        <v>110</v>
      </c>
      <c r="F926" s="85" t="s">
        <v>23</v>
      </c>
      <c r="G926" s="85" t="s">
        <v>29</v>
      </c>
      <c r="H926" s="85" t="s">
        <v>20690</v>
      </c>
      <c r="I926" s="85" t="s">
        <v>21693</v>
      </c>
      <c r="J926" s="85" t="s">
        <v>105</v>
      </c>
      <c r="K926" s="7" t="s">
        <v>102</v>
      </c>
      <c r="L926" s="3" t="s">
        <v>322</v>
      </c>
      <c r="M926" s="3" t="s">
        <v>2768</v>
      </c>
      <c r="N926" s="41" t="s">
        <v>15370</v>
      </c>
      <c r="O926" s="87">
        <v>44681</v>
      </c>
      <c r="P926" s="87">
        <v>44681</v>
      </c>
      <c r="Q926" s="87">
        <v>0</v>
      </c>
      <c r="R926" s="87">
        <v>0</v>
      </c>
      <c r="S926" s="87"/>
      <c r="T926" s="87"/>
      <c r="U926" s="85">
        <v>2017</v>
      </c>
      <c r="V926" s="3" t="s">
        <v>15370</v>
      </c>
      <c r="W926" s="3" t="s">
        <v>1926</v>
      </c>
      <c r="X926" s="3" t="s">
        <v>1707</v>
      </c>
      <c r="Y926" s="1"/>
      <c r="Z926" s="6"/>
      <c r="AA926" s="11"/>
      <c r="AB926" s="123" t="s">
        <v>388</v>
      </c>
      <c r="AC926" s="124" t="s">
        <v>110</v>
      </c>
      <c r="AD926" s="41" t="s">
        <v>2875</v>
      </c>
      <c r="AE926" s="83">
        <v>43021</v>
      </c>
      <c r="AF926" s="83">
        <v>43329</v>
      </c>
      <c r="AG926" s="41"/>
      <c r="AH926" s="41" t="s">
        <v>1708</v>
      </c>
      <c r="AI926" s="80" t="s">
        <v>2876</v>
      </c>
      <c r="AJ926" s="41" t="s">
        <v>2517</v>
      </c>
      <c r="AK926" s="3"/>
      <c r="AL926" s="85"/>
      <c r="AM926" s="151" t="s">
        <v>19998</v>
      </c>
      <c r="AN926" s="15"/>
      <c r="AO926" s="166"/>
      <c r="AP926" s="5">
        <f t="shared" si="15"/>
        <v>0</v>
      </c>
      <c r="AQ926" s="16"/>
      <c r="AR926" s="205">
        <v>1</v>
      </c>
      <c r="AS926" s="16"/>
      <c r="AT926" s="16"/>
      <c r="AU926" s="16"/>
      <c r="AV926" s="16"/>
      <c r="AW926" s="16"/>
      <c r="AX926" s="16"/>
    </row>
    <row r="927" spans="1:50" customFormat="1" ht="15.75" hidden="1" customHeight="1" x14ac:dyDescent="0.2">
      <c r="A927" s="7" t="s">
        <v>2877</v>
      </c>
      <c r="B927" s="3" t="s">
        <v>2878</v>
      </c>
      <c r="C927" s="85" t="s">
        <v>1716</v>
      </c>
      <c r="D927" s="85" t="s">
        <v>23566</v>
      </c>
      <c r="E927" s="41" t="s">
        <v>110</v>
      </c>
      <c r="F927" s="85" t="s">
        <v>23</v>
      </c>
      <c r="G927" s="85" t="s">
        <v>29</v>
      </c>
      <c r="H927" s="85" t="s">
        <v>20690</v>
      </c>
      <c r="I927" s="85" t="s">
        <v>21693</v>
      </c>
      <c r="J927" s="85" t="s">
        <v>105</v>
      </c>
      <c r="K927" s="7" t="s">
        <v>102</v>
      </c>
      <c r="L927" s="3" t="s">
        <v>322</v>
      </c>
      <c r="M927" s="3" t="s">
        <v>2768</v>
      </c>
      <c r="N927" s="41" t="s">
        <v>15370</v>
      </c>
      <c r="O927" s="87">
        <v>56727</v>
      </c>
      <c r="P927" s="87">
        <v>56727</v>
      </c>
      <c r="Q927" s="87">
        <v>0</v>
      </c>
      <c r="R927" s="87">
        <v>0</v>
      </c>
      <c r="S927" s="87"/>
      <c r="T927" s="87"/>
      <c r="U927" s="85">
        <v>2018</v>
      </c>
      <c r="V927" s="3" t="s">
        <v>15370</v>
      </c>
      <c r="W927" s="3" t="s">
        <v>1926</v>
      </c>
      <c r="X927" s="3" t="s">
        <v>1707</v>
      </c>
      <c r="Y927" s="1"/>
      <c r="Z927" s="6"/>
      <c r="AA927" s="11"/>
      <c r="AB927" s="123" t="s">
        <v>388</v>
      </c>
      <c r="AC927" s="124" t="s">
        <v>110</v>
      </c>
      <c r="AD927" s="41" t="s">
        <v>2879</v>
      </c>
      <c r="AE927" s="83">
        <v>43211</v>
      </c>
      <c r="AF927" s="83">
        <v>43343</v>
      </c>
      <c r="AG927" s="41"/>
      <c r="AH927" s="41" t="s">
        <v>1708</v>
      </c>
      <c r="AI927" s="80" t="s">
        <v>2880</v>
      </c>
      <c r="AJ927" s="41" t="s">
        <v>2517</v>
      </c>
      <c r="AK927" s="3"/>
      <c r="AL927" s="85"/>
      <c r="AM927" s="151" t="s">
        <v>19998</v>
      </c>
      <c r="AN927" s="15"/>
      <c r="AO927" s="166"/>
      <c r="AP927" s="5">
        <f t="shared" si="15"/>
        <v>0</v>
      </c>
      <c r="AQ927" s="16"/>
      <c r="AR927" s="205">
        <v>1</v>
      </c>
      <c r="AS927" s="16"/>
      <c r="AT927" s="16"/>
      <c r="AU927" s="16"/>
      <c r="AV927" s="16"/>
      <c r="AW927" s="16"/>
      <c r="AX927" s="16"/>
    </row>
    <row r="928" spans="1:50" customFormat="1" ht="15.75" hidden="1" customHeight="1" x14ac:dyDescent="0.2">
      <c r="A928" s="7" t="s">
        <v>2881</v>
      </c>
      <c r="B928" s="3" t="s">
        <v>2882</v>
      </c>
      <c r="C928" s="85" t="s">
        <v>1716</v>
      </c>
      <c r="D928" s="85" t="s">
        <v>23566</v>
      </c>
      <c r="E928" s="41" t="s">
        <v>110</v>
      </c>
      <c r="F928" s="85" t="s">
        <v>23</v>
      </c>
      <c r="G928" s="85" t="s">
        <v>29</v>
      </c>
      <c r="H928" s="85" t="s">
        <v>20690</v>
      </c>
      <c r="I928" s="85" t="s">
        <v>21693</v>
      </c>
      <c r="J928" s="85" t="s">
        <v>105</v>
      </c>
      <c r="K928" s="7" t="s">
        <v>102</v>
      </c>
      <c r="L928" s="3" t="s">
        <v>322</v>
      </c>
      <c r="M928" s="3" t="s">
        <v>2768</v>
      </c>
      <c r="N928" s="41" t="s">
        <v>15370</v>
      </c>
      <c r="O928" s="87">
        <v>71572</v>
      </c>
      <c r="P928" s="87">
        <v>70454</v>
      </c>
      <c r="Q928" s="87">
        <v>1118</v>
      </c>
      <c r="R928" s="87">
        <v>0</v>
      </c>
      <c r="S928" s="87"/>
      <c r="T928" s="87"/>
      <c r="U928" s="85">
        <v>2018</v>
      </c>
      <c r="V928" s="3" t="s">
        <v>15370</v>
      </c>
      <c r="W928" s="3" t="s">
        <v>1926</v>
      </c>
      <c r="X928" s="3" t="s">
        <v>1707</v>
      </c>
      <c r="Y928" s="1"/>
      <c r="Z928" s="6"/>
      <c r="AA928" s="11"/>
      <c r="AB928" s="123" t="s">
        <v>388</v>
      </c>
      <c r="AC928" s="124" t="s">
        <v>110</v>
      </c>
      <c r="AD928" s="41" t="s">
        <v>2883</v>
      </c>
      <c r="AE928" s="83">
        <v>43141</v>
      </c>
      <c r="AF928" s="83">
        <v>43315</v>
      </c>
      <c r="AG928" s="41"/>
      <c r="AH928" s="41" t="s">
        <v>1708</v>
      </c>
      <c r="AI928" s="80" t="s">
        <v>2884</v>
      </c>
      <c r="AJ928" s="41" t="s">
        <v>2517</v>
      </c>
      <c r="AK928" s="3"/>
      <c r="AL928" s="85"/>
      <c r="AM928" s="151" t="s">
        <v>19998</v>
      </c>
      <c r="AN928" s="15"/>
      <c r="AO928" s="166"/>
      <c r="AP928" s="5">
        <f t="shared" si="15"/>
        <v>0</v>
      </c>
      <c r="AQ928" s="16"/>
      <c r="AR928" s="205">
        <v>1</v>
      </c>
      <c r="AS928" s="16"/>
      <c r="AT928" s="16"/>
      <c r="AU928" s="16"/>
      <c r="AV928" s="16"/>
      <c r="AW928" s="16"/>
      <c r="AX928" s="16"/>
    </row>
    <row r="929" spans="1:50" customFormat="1" ht="15.75" hidden="1" customHeight="1" x14ac:dyDescent="0.2">
      <c r="A929" s="7" t="s">
        <v>2885</v>
      </c>
      <c r="B929" s="3" t="s">
        <v>2886</v>
      </c>
      <c r="C929" s="85" t="s">
        <v>1716</v>
      </c>
      <c r="D929" s="85" t="s">
        <v>23566</v>
      </c>
      <c r="E929" s="41" t="s">
        <v>154</v>
      </c>
      <c r="F929" s="85" t="s">
        <v>14</v>
      </c>
      <c r="G929" s="85" t="s">
        <v>17</v>
      </c>
      <c r="H929" s="85" t="s">
        <v>20690</v>
      </c>
      <c r="I929" s="85" t="s">
        <v>21699</v>
      </c>
      <c r="J929" s="85" t="s">
        <v>105</v>
      </c>
      <c r="K929" s="7" t="s">
        <v>102</v>
      </c>
      <c r="L929" s="3" t="s">
        <v>1075</v>
      </c>
      <c r="M929" s="3" t="s">
        <v>2887</v>
      </c>
      <c r="N929" s="41" t="s">
        <v>2303</v>
      </c>
      <c r="O929" s="87">
        <v>32219</v>
      </c>
      <c r="P929" s="87">
        <v>17767</v>
      </c>
      <c r="Q929" s="87">
        <v>14452</v>
      </c>
      <c r="R929" s="87">
        <v>0</v>
      </c>
      <c r="S929" s="87"/>
      <c r="T929" s="87"/>
      <c r="U929" s="85">
        <v>2019</v>
      </c>
      <c r="V929" s="3" t="s">
        <v>2303</v>
      </c>
      <c r="W929" s="3" t="s">
        <v>2888</v>
      </c>
      <c r="X929" s="3" t="s">
        <v>2303</v>
      </c>
      <c r="Y929" s="1"/>
      <c r="Z929" s="6"/>
      <c r="AA929" s="11"/>
      <c r="AB929" s="123" t="s">
        <v>388</v>
      </c>
      <c r="AC929" s="124" t="s">
        <v>13039</v>
      </c>
      <c r="AD929" s="41" t="s">
        <v>2889</v>
      </c>
      <c r="AE929" s="83">
        <v>43007</v>
      </c>
      <c r="AF929" s="83">
        <v>44176</v>
      </c>
      <c r="AG929" s="41"/>
      <c r="AH929" s="41" t="s">
        <v>1721</v>
      </c>
      <c r="AI929" s="80" t="s">
        <v>16191</v>
      </c>
      <c r="AJ929" s="41"/>
      <c r="AK929" s="3"/>
      <c r="AL929" s="85"/>
      <c r="AM929" s="151" t="s">
        <v>19998</v>
      </c>
      <c r="AN929" s="15"/>
      <c r="AO929" s="166"/>
      <c r="AP929" s="5">
        <f t="shared" si="15"/>
        <v>0</v>
      </c>
      <c r="AQ929" s="16"/>
      <c r="AR929" s="205">
        <v>1</v>
      </c>
      <c r="AS929" s="16"/>
      <c r="AT929" s="16"/>
      <c r="AU929" s="16"/>
      <c r="AV929" s="16"/>
      <c r="AW929" s="16"/>
      <c r="AX929" s="16"/>
    </row>
    <row r="930" spans="1:50" customFormat="1" ht="15.75" hidden="1" customHeight="1" x14ac:dyDescent="0.2">
      <c r="A930" s="7" t="s">
        <v>2890</v>
      </c>
      <c r="B930" s="3" t="s">
        <v>2891</v>
      </c>
      <c r="C930" s="85" t="s">
        <v>1716</v>
      </c>
      <c r="D930" s="85" t="s">
        <v>13090</v>
      </c>
      <c r="E930" s="41" t="s">
        <v>154</v>
      </c>
      <c r="F930" s="85" t="s">
        <v>34</v>
      </c>
      <c r="G930" s="85" t="s">
        <v>37</v>
      </c>
      <c r="H930" s="85" t="s">
        <v>20689</v>
      </c>
      <c r="I930" s="85" t="s">
        <v>25133</v>
      </c>
      <c r="J930" s="85" t="s">
        <v>105</v>
      </c>
      <c r="K930" s="7" t="s">
        <v>1221</v>
      </c>
      <c r="L930" s="3" t="s">
        <v>2892</v>
      </c>
      <c r="M930" s="3" t="s">
        <v>2893</v>
      </c>
      <c r="N930" s="41" t="s">
        <v>2813</v>
      </c>
      <c r="O930" s="87">
        <v>22948</v>
      </c>
      <c r="P930" s="87">
        <v>22939</v>
      </c>
      <c r="Q930" s="87">
        <v>9</v>
      </c>
      <c r="R930" s="87">
        <v>1922</v>
      </c>
      <c r="S930" s="87"/>
      <c r="T930" s="87"/>
      <c r="U930" s="85">
        <v>2017</v>
      </c>
      <c r="V930" s="3" t="s">
        <v>13051</v>
      </c>
      <c r="W930" s="3"/>
      <c r="X930" s="3"/>
      <c r="Y930" s="1" t="s">
        <v>1885</v>
      </c>
      <c r="Z930" s="6"/>
      <c r="AA930" s="11"/>
      <c r="AB930" s="123" t="s">
        <v>1716</v>
      </c>
      <c r="AC930" s="124" t="s">
        <v>13040</v>
      </c>
      <c r="AD930" s="41"/>
      <c r="AE930" s="83">
        <v>43028</v>
      </c>
      <c r="AF930" s="83">
        <v>44040</v>
      </c>
      <c r="AG930" s="41" t="s">
        <v>21553</v>
      </c>
      <c r="AH930" s="41" t="s">
        <v>2814</v>
      </c>
      <c r="AI930" s="80" t="s">
        <v>2</v>
      </c>
      <c r="AJ930" s="41" t="s">
        <v>13052</v>
      </c>
      <c r="AK930" s="3"/>
      <c r="AL930" s="85"/>
      <c r="AM930" s="151" t="s">
        <v>19998</v>
      </c>
      <c r="AN930" s="15"/>
      <c r="AO930" s="166"/>
      <c r="AP930" s="5">
        <f t="shared" si="15"/>
        <v>0</v>
      </c>
      <c r="AQ930" s="16"/>
      <c r="AR930" s="205">
        <v>1</v>
      </c>
      <c r="AS930" s="16"/>
      <c r="AT930" s="16"/>
      <c r="AU930" s="16"/>
      <c r="AV930" s="16"/>
      <c r="AW930" s="16"/>
      <c r="AX930" s="16"/>
    </row>
    <row r="931" spans="1:50" customFormat="1" ht="15.75" hidden="1" customHeight="1" x14ac:dyDescent="0.2">
      <c r="A931" s="7" t="s">
        <v>2895</v>
      </c>
      <c r="B931" s="3" t="s">
        <v>2896</v>
      </c>
      <c r="C931" s="85" t="s">
        <v>1716</v>
      </c>
      <c r="D931" s="85" t="s">
        <v>23566</v>
      </c>
      <c r="E931" s="41" t="s">
        <v>110</v>
      </c>
      <c r="F931" s="85" t="s">
        <v>14</v>
      </c>
      <c r="G931" s="85" t="s">
        <v>17</v>
      </c>
      <c r="H931" s="85" t="s">
        <v>20690</v>
      </c>
      <c r="I931" s="85" t="s">
        <v>21699</v>
      </c>
      <c r="J931" s="85" t="s">
        <v>105</v>
      </c>
      <c r="K931" s="7" t="s">
        <v>102</v>
      </c>
      <c r="L931" s="3" t="s">
        <v>227</v>
      </c>
      <c r="M931" s="3" t="s">
        <v>2897</v>
      </c>
      <c r="N931" s="41" t="s">
        <v>471</v>
      </c>
      <c r="O931" s="87">
        <v>13364</v>
      </c>
      <c r="P931" s="87">
        <v>13364</v>
      </c>
      <c r="Q931" s="87">
        <v>0</v>
      </c>
      <c r="R931" s="87">
        <v>0</v>
      </c>
      <c r="S931" s="87"/>
      <c r="T931" s="87"/>
      <c r="U931" s="85">
        <v>2018</v>
      </c>
      <c r="V931" s="3" t="s">
        <v>471</v>
      </c>
      <c r="W931" s="3" t="s">
        <v>2898</v>
      </c>
      <c r="X931" s="3" t="s">
        <v>471</v>
      </c>
      <c r="Y931" s="1"/>
      <c r="Z931" s="6"/>
      <c r="AA931" s="11"/>
      <c r="AB931" s="123" t="s">
        <v>388</v>
      </c>
      <c r="AC931" s="124" t="s">
        <v>593</v>
      </c>
      <c r="AD931" s="41" t="s">
        <v>2899</v>
      </c>
      <c r="AE931" s="83">
        <v>43013</v>
      </c>
      <c r="AF931" s="83">
        <v>43557</v>
      </c>
      <c r="AG931" s="41"/>
      <c r="AH931" s="41" t="s">
        <v>1721</v>
      </c>
      <c r="AI931" s="80" t="s">
        <v>2900</v>
      </c>
      <c r="AJ931" s="41"/>
      <c r="AK931" s="3"/>
      <c r="AL931" s="85"/>
      <c r="AM931" s="151" t="s">
        <v>19998</v>
      </c>
      <c r="AN931" s="15"/>
      <c r="AO931" s="166"/>
      <c r="AP931" s="5">
        <f t="shared" si="15"/>
        <v>0</v>
      </c>
      <c r="AQ931" s="16"/>
      <c r="AR931" s="205">
        <v>1</v>
      </c>
      <c r="AS931" s="16"/>
      <c r="AT931" s="16"/>
      <c r="AU931" s="16"/>
      <c r="AV931" s="16"/>
      <c r="AW931" s="16"/>
      <c r="AX931" s="16"/>
    </row>
    <row r="932" spans="1:50" customFormat="1" ht="15.75" hidden="1" customHeight="1" x14ac:dyDescent="0.2">
      <c r="A932" s="7" t="s">
        <v>2901</v>
      </c>
      <c r="B932" s="3" t="s">
        <v>2902</v>
      </c>
      <c r="C932" s="85" t="s">
        <v>1716</v>
      </c>
      <c r="D932" s="85" t="s">
        <v>13090</v>
      </c>
      <c r="E932" s="41" t="s">
        <v>154</v>
      </c>
      <c r="F932" s="85" t="s">
        <v>34</v>
      </c>
      <c r="G932" s="85" t="s">
        <v>15</v>
      </c>
      <c r="H932" s="85" t="s">
        <v>20690</v>
      </c>
      <c r="I932" s="85" t="s">
        <v>25127</v>
      </c>
      <c r="J932" s="85" t="s">
        <v>105</v>
      </c>
      <c r="K932" s="7" t="s">
        <v>102</v>
      </c>
      <c r="L932" s="3" t="s">
        <v>329</v>
      </c>
      <c r="M932" s="3" t="s">
        <v>2802</v>
      </c>
      <c r="N932" s="41" t="s">
        <v>2803</v>
      </c>
      <c r="O932" s="87">
        <v>25215</v>
      </c>
      <c r="P932" s="87">
        <v>5843</v>
      </c>
      <c r="Q932" s="87">
        <v>19372</v>
      </c>
      <c r="R932" s="87">
        <v>474</v>
      </c>
      <c r="S932" s="87"/>
      <c r="T932" s="87"/>
      <c r="U932" s="85">
        <v>2017</v>
      </c>
      <c r="V932" s="3" t="s">
        <v>679</v>
      </c>
      <c r="W932" s="3"/>
      <c r="X932" s="3"/>
      <c r="Y932" s="1"/>
      <c r="Z932" s="6"/>
      <c r="AA932" s="11"/>
      <c r="AB932" s="123" t="s">
        <v>1716</v>
      </c>
      <c r="AC932" s="124" t="s">
        <v>13040</v>
      </c>
      <c r="AD932" s="41"/>
      <c r="AE932" s="83">
        <v>43059</v>
      </c>
      <c r="AF932" s="83">
        <v>43816</v>
      </c>
      <c r="AG932" s="41"/>
      <c r="AH932" s="41" t="s">
        <v>15</v>
      </c>
      <c r="AI932" s="80" t="s">
        <v>2</v>
      </c>
      <c r="AJ932" s="41"/>
      <c r="AK932" s="3"/>
      <c r="AL932" s="85"/>
      <c r="AM932" s="151" t="s">
        <v>19998</v>
      </c>
      <c r="AN932" s="15"/>
      <c r="AO932" s="166"/>
      <c r="AP932" s="5">
        <f t="shared" si="15"/>
        <v>0</v>
      </c>
      <c r="AQ932" s="16"/>
      <c r="AR932" s="205">
        <v>1</v>
      </c>
      <c r="AS932" s="16"/>
      <c r="AT932" s="16"/>
      <c r="AU932" s="16"/>
      <c r="AV932" s="16"/>
      <c r="AW932" s="16"/>
      <c r="AX932" s="16"/>
    </row>
    <row r="933" spans="1:50" customFormat="1" ht="15.75" hidden="1" customHeight="1" x14ac:dyDescent="0.2">
      <c r="A933" s="7" t="s">
        <v>2903</v>
      </c>
      <c r="B933" s="3" t="s">
        <v>15424</v>
      </c>
      <c r="C933" s="85" t="s">
        <v>1716</v>
      </c>
      <c r="D933" s="85" t="s">
        <v>13090</v>
      </c>
      <c r="E933" s="41" t="s">
        <v>154</v>
      </c>
      <c r="F933" s="85" t="s">
        <v>34</v>
      </c>
      <c r="G933" s="85" t="s">
        <v>37</v>
      </c>
      <c r="H933" s="85" t="s">
        <v>20689</v>
      </c>
      <c r="I933" s="85" t="s">
        <v>25133</v>
      </c>
      <c r="J933" s="85" t="s">
        <v>105</v>
      </c>
      <c r="K933" s="7" t="s">
        <v>1221</v>
      </c>
      <c r="L933" s="3" t="s">
        <v>2892</v>
      </c>
      <c r="M933" s="3" t="s">
        <v>2904</v>
      </c>
      <c r="N933" s="41" t="s">
        <v>2813</v>
      </c>
      <c r="O933" s="87">
        <v>37532</v>
      </c>
      <c r="P933" s="87">
        <v>34462</v>
      </c>
      <c r="Q933" s="87">
        <v>3070</v>
      </c>
      <c r="R933" s="87">
        <v>3150</v>
      </c>
      <c r="S933" s="87"/>
      <c r="T933" s="87"/>
      <c r="U933" s="85">
        <v>2017</v>
      </c>
      <c r="V933" s="3" t="s">
        <v>13053</v>
      </c>
      <c r="W933" s="3"/>
      <c r="X933" s="3"/>
      <c r="Y933" s="1"/>
      <c r="Z933" s="6"/>
      <c r="AA933" s="11"/>
      <c r="AB933" s="123" t="s">
        <v>1716</v>
      </c>
      <c r="AC933" s="124" t="s">
        <v>13040</v>
      </c>
      <c r="AD933" s="41"/>
      <c r="AE933" s="83">
        <v>44686</v>
      </c>
      <c r="AF933" s="83">
        <v>43565</v>
      </c>
      <c r="AG933" s="41" t="s">
        <v>21553</v>
      </c>
      <c r="AH933" s="41" t="s">
        <v>2814</v>
      </c>
      <c r="AI933" s="80" t="s">
        <v>2</v>
      </c>
      <c r="AJ933" s="41" t="s">
        <v>2894</v>
      </c>
      <c r="AK933" s="3"/>
      <c r="AL933" s="85"/>
      <c r="AM933" s="151" t="s">
        <v>19998</v>
      </c>
      <c r="AN933" s="15"/>
      <c r="AO933" s="166"/>
      <c r="AP933" s="5">
        <f t="shared" si="15"/>
        <v>0</v>
      </c>
      <c r="AQ933" s="16"/>
      <c r="AR933" s="205">
        <v>1</v>
      </c>
      <c r="AS933" s="16"/>
      <c r="AT933" s="16"/>
      <c r="AU933" s="16"/>
      <c r="AV933" s="16"/>
      <c r="AW933" s="16"/>
      <c r="AX933" s="16"/>
    </row>
    <row r="934" spans="1:50" customFormat="1" ht="15.75" hidden="1" customHeight="1" x14ac:dyDescent="0.2">
      <c r="A934" s="7" t="s">
        <v>2905</v>
      </c>
      <c r="B934" s="3" t="s">
        <v>2906</v>
      </c>
      <c r="C934" s="85" t="s">
        <v>1716</v>
      </c>
      <c r="D934" s="85" t="s">
        <v>23566</v>
      </c>
      <c r="E934" s="41" t="s">
        <v>110</v>
      </c>
      <c r="F934" s="85" t="s">
        <v>23</v>
      </c>
      <c r="G934" s="85" t="s">
        <v>29</v>
      </c>
      <c r="H934" s="85" t="s">
        <v>20690</v>
      </c>
      <c r="I934" s="85" t="s">
        <v>21693</v>
      </c>
      <c r="J934" s="85" t="s">
        <v>105</v>
      </c>
      <c r="K934" s="7" t="s">
        <v>102</v>
      </c>
      <c r="L934" s="3" t="s">
        <v>322</v>
      </c>
      <c r="M934" s="3" t="s">
        <v>433</v>
      </c>
      <c r="N934" s="41" t="s">
        <v>1766</v>
      </c>
      <c r="O934" s="87">
        <v>154972</v>
      </c>
      <c r="P934" s="87">
        <v>154972</v>
      </c>
      <c r="Q934" s="87">
        <v>0</v>
      </c>
      <c r="R934" s="87">
        <v>0</v>
      </c>
      <c r="S934" s="87"/>
      <c r="T934" s="87"/>
      <c r="U934" s="85">
        <v>2017</v>
      </c>
      <c r="V934" s="3" t="s">
        <v>1766</v>
      </c>
      <c r="W934" s="3" t="s">
        <v>2907</v>
      </c>
      <c r="X934" s="3" t="s">
        <v>1707</v>
      </c>
      <c r="Y934" s="1"/>
      <c r="Z934" s="6"/>
      <c r="AA934" s="11"/>
      <c r="AB934" s="123" t="s">
        <v>388</v>
      </c>
      <c r="AC934" s="124" t="s">
        <v>13039</v>
      </c>
      <c r="AD934" s="41" t="s">
        <v>2908</v>
      </c>
      <c r="AE934" s="83">
        <v>43049</v>
      </c>
      <c r="AF934" s="83">
        <v>43137</v>
      </c>
      <c r="AG934" s="41"/>
      <c r="AH934" s="41" t="s">
        <v>1708</v>
      </c>
      <c r="AI934" s="80" t="s">
        <v>2909</v>
      </c>
      <c r="AJ934" s="41" t="s">
        <v>1347</v>
      </c>
      <c r="AK934" s="3"/>
      <c r="AL934" s="85"/>
      <c r="AM934" s="151" t="s">
        <v>19998</v>
      </c>
      <c r="AN934" s="15"/>
      <c r="AO934" s="166"/>
      <c r="AP934" s="5">
        <f t="shared" si="15"/>
        <v>0</v>
      </c>
      <c r="AQ934" s="16"/>
      <c r="AR934" s="205">
        <v>1</v>
      </c>
      <c r="AS934" s="16"/>
      <c r="AT934" s="16"/>
      <c r="AU934" s="16"/>
      <c r="AV934" s="16"/>
      <c r="AW934" s="16"/>
      <c r="AX934" s="16"/>
    </row>
    <row r="935" spans="1:50" customFormat="1" ht="15.75" hidden="1" customHeight="1" x14ac:dyDescent="0.2">
      <c r="A935" s="7" t="s">
        <v>2910</v>
      </c>
      <c r="B935" s="3" t="s">
        <v>2911</v>
      </c>
      <c r="C935" s="85" t="s">
        <v>1716</v>
      </c>
      <c r="D935" s="85" t="s">
        <v>23566</v>
      </c>
      <c r="E935" s="41" t="s">
        <v>110</v>
      </c>
      <c r="F935" s="85" t="s">
        <v>23</v>
      </c>
      <c r="G935" s="85" t="s">
        <v>29</v>
      </c>
      <c r="H935" s="85" t="s">
        <v>20690</v>
      </c>
      <c r="I935" s="85" t="s">
        <v>21693</v>
      </c>
      <c r="J935" s="85" t="s">
        <v>105</v>
      </c>
      <c r="K935" s="7" t="s">
        <v>102</v>
      </c>
      <c r="L935" s="3" t="s">
        <v>322</v>
      </c>
      <c r="M935" s="3" t="s">
        <v>1995</v>
      </c>
      <c r="N935" s="41" t="s">
        <v>2729</v>
      </c>
      <c r="O935" s="87">
        <v>52930</v>
      </c>
      <c r="P935" s="87">
        <v>52930</v>
      </c>
      <c r="Q935" s="87">
        <v>0</v>
      </c>
      <c r="R935" s="87">
        <v>0</v>
      </c>
      <c r="S935" s="87"/>
      <c r="T935" s="87"/>
      <c r="U935" s="85">
        <v>2017</v>
      </c>
      <c r="V935" s="3" t="s">
        <v>2729</v>
      </c>
      <c r="W935" s="3" t="s">
        <v>2730</v>
      </c>
      <c r="X935" s="3" t="s">
        <v>1707</v>
      </c>
      <c r="Y935" s="1"/>
      <c r="Z935" s="6"/>
      <c r="AA935" s="11"/>
      <c r="AB935" s="123" t="s">
        <v>388</v>
      </c>
      <c r="AC935" s="124" t="s">
        <v>110</v>
      </c>
      <c r="AD935" s="41" t="s">
        <v>2912</v>
      </c>
      <c r="AE935" s="83">
        <v>43070</v>
      </c>
      <c r="AF935" s="83">
        <v>43159</v>
      </c>
      <c r="AG935" s="41"/>
      <c r="AH935" s="41" t="s">
        <v>1708</v>
      </c>
      <c r="AI935" s="80" t="s">
        <v>2913</v>
      </c>
      <c r="AJ935" s="41" t="s">
        <v>2914</v>
      </c>
      <c r="AK935" s="3"/>
      <c r="AL935" s="85"/>
      <c r="AM935" s="151" t="s">
        <v>19998</v>
      </c>
      <c r="AN935" s="15"/>
      <c r="AO935" s="166"/>
      <c r="AP935" s="5">
        <f t="shared" si="15"/>
        <v>0</v>
      </c>
      <c r="AQ935" s="16"/>
      <c r="AR935" s="205">
        <v>1</v>
      </c>
      <c r="AS935" s="16"/>
      <c r="AT935" s="16"/>
      <c r="AU935" s="16"/>
      <c r="AV935" s="16"/>
      <c r="AW935" s="16"/>
      <c r="AX935" s="16"/>
    </row>
    <row r="936" spans="1:50" customFormat="1" ht="15.75" hidden="1" customHeight="1" x14ac:dyDescent="0.2">
      <c r="A936" s="7" t="s">
        <v>2915</v>
      </c>
      <c r="B936" s="3" t="s">
        <v>2916</v>
      </c>
      <c r="C936" s="85" t="s">
        <v>1716</v>
      </c>
      <c r="D936" s="85" t="s">
        <v>23566</v>
      </c>
      <c r="E936" s="41" t="s">
        <v>110</v>
      </c>
      <c r="F936" s="85" t="s">
        <v>14</v>
      </c>
      <c r="G936" s="85" t="s">
        <v>17</v>
      </c>
      <c r="H936" s="85" t="s">
        <v>20690</v>
      </c>
      <c r="I936" s="85" t="s">
        <v>21699</v>
      </c>
      <c r="J936" s="85" t="s">
        <v>105</v>
      </c>
      <c r="K936" s="7" t="s">
        <v>102</v>
      </c>
      <c r="L936" s="3" t="s">
        <v>106</v>
      </c>
      <c r="M936" s="3" t="s">
        <v>2172</v>
      </c>
      <c r="N936" s="41" t="s">
        <v>2173</v>
      </c>
      <c r="O936" s="87">
        <v>49676</v>
      </c>
      <c r="P936" s="87">
        <v>49676</v>
      </c>
      <c r="Q936" s="87">
        <v>0</v>
      </c>
      <c r="R936" s="87">
        <v>0</v>
      </c>
      <c r="S936" s="87"/>
      <c r="T936" s="87"/>
      <c r="U936" s="85">
        <v>2018</v>
      </c>
      <c r="V936" s="3" t="s">
        <v>2173</v>
      </c>
      <c r="W936" s="3" t="s">
        <v>2917</v>
      </c>
      <c r="X936" s="3" t="s">
        <v>2744</v>
      </c>
      <c r="Y936" s="1"/>
      <c r="Z936" s="6"/>
      <c r="AA936" s="11"/>
      <c r="AB936" s="123" t="s">
        <v>388</v>
      </c>
      <c r="AC936" s="124" t="s">
        <v>110</v>
      </c>
      <c r="AD936" s="41" t="s">
        <v>2918</v>
      </c>
      <c r="AE936" s="83">
        <v>43057</v>
      </c>
      <c r="AF936" s="83">
        <v>43420</v>
      </c>
      <c r="AG936" s="41"/>
      <c r="AH936" s="41" t="s">
        <v>1721</v>
      </c>
      <c r="AI936" s="80" t="s">
        <v>2919</v>
      </c>
      <c r="AJ936" s="41"/>
      <c r="AK936" s="3"/>
      <c r="AL936" s="85"/>
      <c r="AM936" s="151" t="s">
        <v>19998</v>
      </c>
      <c r="AN936" s="15"/>
      <c r="AO936" s="166"/>
      <c r="AP936" s="5">
        <f t="shared" si="15"/>
        <v>0</v>
      </c>
      <c r="AQ936" s="16"/>
      <c r="AR936" s="205">
        <v>1</v>
      </c>
      <c r="AS936" s="16"/>
      <c r="AT936" s="16"/>
      <c r="AU936" s="16"/>
      <c r="AV936" s="16"/>
      <c r="AW936" s="16"/>
      <c r="AX936" s="16"/>
    </row>
    <row r="937" spans="1:50" customFormat="1" ht="15.75" hidden="1" customHeight="1" x14ac:dyDescent="0.2">
      <c r="A937" s="7" t="s">
        <v>2920</v>
      </c>
      <c r="B937" s="3" t="s">
        <v>2921</v>
      </c>
      <c r="C937" s="85" t="s">
        <v>1716</v>
      </c>
      <c r="D937" s="85" t="s">
        <v>23566</v>
      </c>
      <c r="E937" s="41" t="s">
        <v>110</v>
      </c>
      <c r="F937" s="85" t="s">
        <v>23</v>
      </c>
      <c r="G937" s="85" t="s">
        <v>29</v>
      </c>
      <c r="H937" s="85" t="s">
        <v>20690</v>
      </c>
      <c r="I937" s="85" t="s">
        <v>21693</v>
      </c>
      <c r="J937" s="85" t="s">
        <v>105</v>
      </c>
      <c r="K937" s="7" t="s">
        <v>102</v>
      </c>
      <c r="L937" s="3" t="s">
        <v>322</v>
      </c>
      <c r="M937" s="3" t="s">
        <v>433</v>
      </c>
      <c r="N937" s="41" t="s">
        <v>2922</v>
      </c>
      <c r="O937" s="87">
        <v>8330</v>
      </c>
      <c r="P937" s="87">
        <v>0</v>
      </c>
      <c r="Q937" s="87">
        <v>8330</v>
      </c>
      <c r="R937" s="87">
        <v>0</v>
      </c>
      <c r="S937" s="87"/>
      <c r="T937" s="87"/>
      <c r="U937" s="85">
        <v>2018</v>
      </c>
      <c r="V937" s="3" t="s">
        <v>2922</v>
      </c>
      <c r="W937" s="3" t="s">
        <v>2923</v>
      </c>
      <c r="X937" s="3" t="s">
        <v>1707</v>
      </c>
      <c r="Y937" s="1"/>
      <c r="Z937" s="6"/>
      <c r="AA937" s="11"/>
      <c r="AB937" s="123" t="s">
        <v>388</v>
      </c>
      <c r="AC937" s="124" t="s">
        <v>13039</v>
      </c>
      <c r="AD937" s="41" t="s">
        <v>2924</v>
      </c>
      <c r="AE937" s="83">
        <v>43339</v>
      </c>
      <c r="AF937" s="83">
        <v>43451</v>
      </c>
      <c r="AG937" s="41"/>
      <c r="AH937" s="41" t="s">
        <v>1708</v>
      </c>
      <c r="AI937" s="80" t="s">
        <v>2925</v>
      </c>
      <c r="AJ937" s="41"/>
      <c r="AK937" s="3"/>
      <c r="AL937" s="85"/>
      <c r="AM937" s="151" t="s">
        <v>19998</v>
      </c>
      <c r="AN937" s="15"/>
      <c r="AO937" s="166" t="s">
        <v>24720</v>
      </c>
      <c r="AP937" s="5">
        <f t="shared" si="15"/>
        <v>0</v>
      </c>
      <c r="AQ937" s="16"/>
      <c r="AR937" s="205">
        <v>1</v>
      </c>
      <c r="AS937" s="16"/>
      <c r="AT937" s="16"/>
      <c r="AU937" s="16"/>
      <c r="AV937" s="16"/>
      <c r="AW937" s="16"/>
      <c r="AX937" s="16"/>
    </row>
    <row r="938" spans="1:50" customFormat="1" ht="15.75" hidden="1" customHeight="1" x14ac:dyDescent="0.2">
      <c r="A938" s="7" t="s">
        <v>2926</v>
      </c>
      <c r="B938" s="3" t="s">
        <v>2927</v>
      </c>
      <c r="C938" s="85" t="s">
        <v>1716</v>
      </c>
      <c r="D938" s="85" t="s">
        <v>23566</v>
      </c>
      <c r="E938" s="41" t="s">
        <v>110</v>
      </c>
      <c r="F938" s="85" t="s">
        <v>23</v>
      </c>
      <c r="G938" s="85" t="s">
        <v>29</v>
      </c>
      <c r="H938" s="85" t="s">
        <v>20690</v>
      </c>
      <c r="I938" s="85" t="s">
        <v>21693</v>
      </c>
      <c r="J938" s="85" t="s">
        <v>105</v>
      </c>
      <c r="K938" s="7" t="s">
        <v>102</v>
      </c>
      <c r="L938" s="3" t="s">
        <v>322</v>
      </c>
      <c r="M938" s="3" t="s">
        <v>433</v>
      </c>
      <c r="N938" s="41" t="s">
        <v>1766</v>
      </c>
      <c r="O938" s="87">
        <v>119844</v>
      </c>
      <c r="P938" s="87">
        <v>119844</v>
      </c>
      <c r="Q938" s="87">
        <v>0</v>
      </c>
      <c r="R938" s="87">
        <v>0</v>
      </c>
      <c r="S938" s="87"/>
      <c r="T938" s="87"/>
      <c r="U938" s="85">
        <v>2018</v>
      </c>
      <c r="V938" s="3" t="s">
        <v>1766</v>
      </c>
      <c r="W938" s="3" t="s">
        <v>2907</v>
      </c>
      <c r="X938" s="3" t="s">
        <v>1707</v>
      </c>
      <c r="Y938" s="1"/>
      <c r="Z938" s="6"/>
      <c r="AA938" s="11"/>
      <c r="AB938" s="123" t="s">
        <v>388</v>
      </c>
      <c r="AC938" s="124" t="s">
        <v>13039</v>
      </c>
      <c r="AD938" s="41" t="s">
        <v>2928</v>
      </c>
      <c r="AE938" s="83">
        <v>43084</v>
      </c>
      <c r="AF938" s="83">
        <v>43151</v>
      </c>
      <c r="AG938" s="41"/>
      <c r="AH938" s="41" t="s">
        <v>1708</v>
      </c>
      <c r="AI938" s="80" t="s">
        <v>2929</v>
      </c>
      <c r="AJ938" s="41" t="s">
        <v>1347</v>
      </c>
      <c r="AK938" s="3"/>
      <c r="AL938" s="85"/>
      <c r="AM938" s="151" t="s">
        <v>19998</v>
      </c>
      <c r="AN938" s="15"/>
      <c r="AO938" s="166" t="s">
        <v>24720</v>
      </c>
      <c r="AP938" s="5">
        <f t="shared" si="15"/>
        <v>0</v>
      </c>
      <c r="AQ938" s="16"/>
      <c r="AR938" s="205">
        <v>1</v>
      </c>
      <c r="AS938" s="16"/>
      <c r="AT938" s="16"/>
      <c r="AU938" s="16"/>
      <c r="AV938" s="16"/>
      <c r="AW938" s="16"/>
      <c r="AX938" s="16"/>
    </row>
    <row r="939" spans="1:50" customFormat="1" ht="15.75" hidden="1" customHeight="1" x14ac:dyDescent="0.2">
      <c r="A939" s="7" t="s">
        <v>2930</v>
      </c>
      <c r="B939" s="3" t="s">
        <v>2931</v>
      </c>
      <c r="C939" s="85" t="s">
        <v>1716</v>
      </c>
      <c r="D939" s="85" t="s">
        <v>23566</v>
      </c>
      <c r="E939" s="41" t="s">
        <v>154</v>
      </c>
      <c r="F939" s="85" t="s">
        <v>14</v>
      </c>
      <c r="G939" s="85" t="s">
        <v>17</v>
      </c>
      <c r="H939" s="85" t="s">
        <v>20690</v>
      </c>
      <c r="I939" s="85" t="s">
        <v>21699</v>
      </c>
      <c r="J939" s="85" t="s">
        <v>105</v>
      </c>
      <c r="K939" s="7" t="s">
        <v>102</v>
      </c>
      <c r="L939" s="3" t="s">
        <v>106</v>
      </c>
      <c r="M939" s="3" t="s">
        <v>2932</v>
      </c>
      <c r="N939" s="41" t="s">
        <v>2829</v>
      </c>
      <c r="O939" s="87">
        <v>80170</v>
      </c>
      <c r="P939" s="87">
        <v>0</v>
      </c>
      <c r="Q939" s="87">
        <v>80170</v>
      </c>
      <c r="R939" s="87">
        <v>0</v>
      </c>
      <c r="S939" s="87"/>
      <c r="T939" s="87"/>
      <c r="U939" s="85">
        <v>2019</v>
      </c>
      <c r="V939" s="3" t="s">
        <v>2829</v>
      </c>
      <c r="W939" s="3" t="s">
        <v>13054</v>
      </c>
      <c r="X939" s="3" t="s">
        <v>2303</v>
      </c>
      <c r="Y939" s="1"/>
      <c r="Z939" s="6"/>
      <c r="AA939" s="11"/>
      <c r="AB939" s="123" t="s">
        <v>388</v>
      </c>
      <c r="AC939" s="124" t="s">
        <v>13039</v>
      </c>
      <c r="AD939" s="41" t="s">
        <v>2933</v>
      </c>
      <c r="AE939" s="83">
        <v>43136</v>
      </c>
      <c r="AF939" s="83">
        <v>44046</v>
      </c>
      <c r="AG939" s="41"/>
      <c r="AH939" s="41" t="s">
        <v>1721</v>
      </c>
      <c r="AI939" s="80" t="s">
        <v>2934</v>
      </c>
      <c r="AJ939" s="41"/>
      <c r="AK939" s="3"/>
      <c r="AL939" s="85"/>
      <c r="AM939" s="151" t="s">
        <v>19998</v>
      </c>
      <c r="AN939" s="15"/>
      <c r="AO939" s="166"/>
      <c r="AP939" s="5">
        <f t="shared" si="15"/>
        <v>0</v>
      </c>
      <c r="AQ939" s="16"/>
      <c r="AR939" s="205">
        <v>1</v>
      </c>
      <c r="AS939" s="16"/>
      <c r="AT939" s="16"/>
      <c r="AU939" s="16"/>
      <c r="AV939" s="16"/>
      <c r="AW939" s="16"/>
      <c r="AX939" s="16"/>
    </row>
    <row r="940" spans="1:50" customFormat="1" ht="15.75" hidden="1" customHeight="1" x14ac:dyDescent="0.2">
      <c r="A940" s="7" t="s">
        <v>2935</v>
      </c>
      <c r="B940" s="3" t="s">
        <v>2936</v>
      </c>
      <c r="C940" s="85" t="s">
        <v>1716</v>
      </c>
      <c r="D940" s="85" t="s">
        <v>23566</v>
      </c>
      <c r="E940" s="41" t="s">
        <v>154</v>
      </c>
      <c r="F940" s="85" t="s">
        <v>34</v>
      </c>
      <c r="G940" s="85" t="s">
        <v>37</v>
      </c>
      <c r="H940" s="85" t="s">
        <v>20689</v>
      </c>
      <c r="I940" s="85" t="s">
        <v>21695</v>
      </c>
      <c r="J940" s="85" t="s">
        <v>105</v>
      </c>
      <c r="K940" s="7" t="s">
        <v>102</v>
      </c>
      <c r="L940" s="3" t="s">
        <v>973</v>
      </c>
      <c r="M940" s="3" t="s">
        <v>1240</v>
      </c>
      <c r="N940" s="41" t="s">
        <v>412</v>
      </c>
      <c r="O940" s="87">
        <v>1427839</v>
      </c>
      <c r="P940" s="87">
        <v>0</v>
      </c>
      <c r="Q940" s="87">
        <v>1427839</v>
      </c>
      <c r="R940" s="87">
        <v>168940</v>
      </c>
      <c r="S940" s="87"/>
      <c r="T940" s="87"/>
      <c r="U940" s="85">
        <v>2019</v>
      </c>
      <c r="V940" s="3" t="s">
        <v>412</v>
      </c>
      <c r="W940" s="3" t="s">
        <v>2937</v>
      </c>
      <c r="X940" s="3" t="s">
        <v>412</v>
      </c>
      <c r="Y940" s="1"/>
      <c r="Z940" s="6"/>
      <c r="AA940" s="11"/>
      <c r="AB940" s="123" t="s">
        <v>388</v>
      </c>
      <c r="AC940" s="124" t="s">
        <v>13039</v>
      </c>
      <c r="AD940" s="41" t="s">
        <v>2938</v>
      </c>
      <c r="AE940" s="83">
        <v>43104</v>
      </c>
      <c r="AF940" s="83">
        <v>43927</v>
      </c>
      <c r="AG940" s="41"/>
      <c r="AH940" s="41" t="s">
        <v>1737</v>
      </c>
      <c r="AI940" s="80" t="s">
        <v>21666</v>
      </c>
      <c r="AJ940" s="41" t="s">
        <v>446</v>
      </c>
      <c r="AK940" s="3"/>
      <c r="AL940" s="85"/>
      <c r="AM940" s="151" t="s">
        <v>19998</v>
      </c>
      <c r="AN940" s="15"/>
      <c r="AO940" s="166"/>
      <c r="AP940" s="5">
        <f t="shared" si="15"/>
        <v>0</v>
      </c>
      <c r="AQ940" s="16"/>
      <c r="AR940" s="205">
        <v>1</v>
      </c>
      <c r="AS940" s="16"/>
      <c r="AT940" s="16"/>
      <c r="AU940" s="16"/>
      <c r="AV940" s="16"/>
      <c r="AW940" s="16"/>
      <c r="AX940" s="16"/>
    </row>
    <row r="941" spans="1:50" customFormat="1" ht="15.75" hidden="1" customHeight="1" x14ac:dyDescent="0.2">
      <c r="A941" s="7" t="s">
        <v>2939</v>
      </c>
      <c r="B941" s="3" t="s">
        <v>2940</v>
      </c>
      <c r="C941" s="85" t="s">
        <v>1716</v>
      </c>
      <c r="D941" s="85" t="s">
        <v>23566</v>
      </c>
      <c r="E941" s="41" t="s">
        <v>154</v>
      </c>
      <c r="F941" s="85" t="s">
        <v>34</v>
      </c>
      <c r="G941" s="85" t="s">
        <v>37</v>
      </c>
      <c r="H941" s="85" t="s">
        <v>20689</v>
      </c>
      <c r="I941" s="85" t="s">
        <v>21695</v>
      </c>
      <c r="J941" s="85" t="s">
        <v>105</v>
      </c>
      <c r="K941" s="7" t="s">
        <v>102</v>
      </c>
      <c r="L941" s="3" t="s">
        <v>973</v>
      </c>
      <c r="M941" s="3" t="s">
        <v>1240</v>
      </c>
      <c r="N941" s="41" t="s">
        <v>412</v>
      </c>
      <c r="O941" s="87">
        <v>1239616</v>
      </c>
      <c r="P941" s="87">
        <v>0</v>
      </c>
      <c r="Q941" s="87">
        <v>1239616</v>
      </c>
      <c r="R941" s="87">
        <v>146670</v>
      </c>
      <c r="S941" s="87"/>
      <c r="T941" s="87"/>
      <c r="U941" s="85">
        <v>2019</v>
      </c>
      <c r="V941" s="3" t="s">
        <v>412</v>
      </c>
      <c r="W941" s="3" t="s">
        <v>2941</v>
      </c>
      <c r="X941" s="3" t="s">
        <v>412</v>
      </c>
      <c r="Y941" s="1"/>
      <c r="Z941" s="6"/>
      <c r="AA941" s="11"/>
      <c r="AB941" s="123" t="s">
        <v>388</v>
      </c>
      <c r="AC941" s="124" t="s">
        <v>13039</v>
      </c>
      <c r="AD941" s="41" t="s">
        <v>2942</v>
      </c>
      <c r="AE941" s="83">
        <v>43104</v>
      </c>
      <c r="AF941" s="83">
        <v>43927</v>
      </c>
      <c r="AG941" s="41"/>
      <c r="AH941" s="41" t="s">
        <v>1737</v>
      </c>
      <c r="AI941" s="80" t="s">
        <v>21667</v>
      </c>
      <c r="AJ941" s="41" t="s">
        <v>446</v>
      </c>
      <c r="AK941" s="3"/>
      <c r="AL941" s="85"/>
      <c r="AM941" s="151" t="s">
        <v>19998</v>
      </c>
      <c r="AN941" s="15"/>
      <c r="AO941" s="166"/>
      <c r="AP941" s="5">
        <f t="shared" si="15"/>
        <v>0</v>
      </c>
      <c r="AQ941" s="16"/>
      <c r="AR941" s="205">
        <v>1</v>
      </c>
      <c r="AS941" s="16"/>
      <c r="AT941" s="16"/>
      <c r="AU941" s="16"/>
      <c r="AV941" s="16"/>
      <c r="AW941" s="16"/>
      <c r="AX941" s="16"/>
    </row>
    <row r="942" spans="1:50" customFormat="1" ht="15.75" hidden="1" customHeight="1" x14ac:dyDescent="0.2">
      <c r="A942" s="7" t="s">
        <v>2943</v>
      </c>
      <c r="B942" s="3" t="s">
        <v>2944</v>
      </c>
      <c r="C942" s="85" t="s">
        <v>1716</v>
      </c>
      <c r="D942" s="85" t="s">
        <v>23566</v>
      </c>
      <c r="E942" s="41" t="s">
        <v>110</v>
      </c>
      <c r="F942" s="85" t="s">
        <v>14</v>
      </c>
      <c r="G942" s="85" t="s">
        <v>17</v>
      </c>
      <c r="H942" s="85" t="s">
        <v>20690</v>
      </c>
      <c r="I942" s="85" t="s">
        <v>21699</v>
      </c>
      <c r="J942" s="85" t="s">
        <v>105</v>
      </c>
      <c r="K942" s="7" t="s">
        <v>102</v>
      </c>
      <c r="L942" s="3" t="s">
        <v>227</v>
      </c>
      <c r="M942" s="3" t="s">
        <v>2945</v>
      </c>
      <c r="N942" s="41" t="s">
        <v>471</v>
      </c>
      <c r="O942" s="87">
        <v>14632</v>
      </c>
      <c r="P942" s="87">
        <v>14632</v>
      </c>
      <c r="Q942" s="87">
        <v>0</v>
      </c>
      <c r="R942" s="87">
        <v>0</v>
      </c>
      <c r="S942" s="87"/>
      <c r="T942" s="87"/>
      <c r="U942" s="85">
        <v>2020</v>
      </c>
      <c r="V942" s="3" t="s">
        <v>471</v>
      </c>
      <c r="W942" s="3" t="s">
        <v>2946</v>
      </c>
      <c r="X942" s="3" t="s">
        <v>471</v>
      </c>
      <c r="Y942" s="1"/>
      <c r="Z942" s="6"/>
      <c r="AA942" s="11"/>
      <c r="AB942" s="123" t="s">
        <v>388</v>
      </c>
      <c r="AC942" s="124" t="s">
        <v>593</v>
      </c>
      <c r="AD942" s="41" t="s">
        <v>2947</v>
      </c>
      <c r="AE942" s="83">
        <v>43148</v>
      </c>
      <c r="AF942" s="83">
        <v>44089</v>
      </c>
      <c r="AG942" s="41"/>
      <c r="AH942" s="41" t="s">
        <v>1721</v>
      </c>
      <c r="AI942" s="80" t="s">
        <v>2948</v>
      </c>
      <c r="AJ942" s="41"/>
      <c r="AK942" s="3"/>
      <c r="AL942" s="85"/>
      <c r="AM942" s="151" t="s">
        <v>19998</v>
      </c>
      <c r="AN942" s="15"/>
      <c r="AO942" s="166"/>
      <c r="AP942" s="5">
        <f t="shared" si="15"/>
        <v>0</v>
      </c>
      <c r="AQ942" s="16"/>
      <c r="AR942" s="205">
        <v>1</v>
      </c>
      <c r="AS942" s="16"/>
      <c r="AT942" s="16"/>
      <c r="AU942" s="16"/>
      <c r="AV942" s="16"/>
      <c r="AW942" s="16"/>
      <c r="AX942" s="16"/>
    </row>
    <row r="943" spans="1:50" customFormat="1" ht="15.75" hidden="1" customHeight="1" x14ac:dyDescent="0.2">
      <c r="A943" s="7" t="s">
        <v>2949</v>
      </c>
      <c r="B943" s="3" t="s">
        <v>2950</v>
      </c>
      <c r="C943" s="85" t="s">
        <v>1716</v>
      </c>
      <c r="D943" s="85" t="s">
        <v>23566</v>
      </c>
      <c r="E943" s="41" t="s">
        <v>110</v>
      </c>
      <c r="F943" s="85" t="s">
        <v>23</v>
      </c>
      <c r="G943" s="85" t="s">
        <v>29</v>
      </c>
      <c r="H943" s="85" t="s">
        <v>20690</v>
      </c>
      <c r="I943" s="85" t="s">
        <v>21693</v>
      </c>
      <c r="J943" s="85" t="s">
        <v>105</v>
      </c>
      <c r="K943" s="7" t="s">
        <v>102</v>
      </c>
      <c r="L943" s="3" t="s">
        <v>322</v>
      </c>
      <c r="M943" s="3" t="s">
        <v>433</v>
      </c>
      <c r="N943" s="41" t="s">
        <v>1766</v>
      </c>
      <c r="O943" s="87">
        <v>97831</v>
      </c>
      <c r="P943" s="87">
        <v>84206</v>
      </c>
      <c r="Q943" s="87">
        <v>13625</v>
      </c>
      <c r="R943" s="87">
        <v>0</v>
      </c>
      <c r="S943" s="87"/>
      <c r="T943" s="87"/>
      <c r="U943" s="85">
        <v>2018</v>
      </c>
      <c r="V943" s="3" t="s">
        <v>1766</v>
      </c>
      <c r="W943" s="3" t="s">
        <v>1344</v>
      </c>
      <c r="X943" s="3" t="s">
        <v>525</v>
      </c>
      <c r="Y943" s="1"/>
      <c r="Z943" s="6"/>
      <c r="AA943" s="11"/>
      <c r="AB943" s="123" t="s">
        <v>388</v>
      </c>
      <c r="AC943" s="124" t="s">
        <v>110</v>
      </c>
      <c r="AD943" s="41" t="s">
        <v>2951</v>
      </c>
      <c r="AE943" s="83">
        <v>43131</v>
      </c>
      <c r="AF943" s="83">
        <v>43225</v>
      </c>
      <c r="AG943" s="41"/>
      <c r="AH943" s="41" t="s">
        <v>1708</v>
      </c>
      <c r="AI943" s="80" t="s">
        <v>2952</v>
      </c>
      <c r="AJ943" s="41" t="s">
        <v>1347</v>
      </c>
      <c r="AK943" s="3"/>
      <c r="AL943" s="85"/>
      <c r="AM943" s="151" t="s">
        <v>19998</v>
      </c>
      <c r="AN943" s="15"/>
      <c r="AO943" s="166"/>
      <c r="AP943" s="5">
        <f t="shared" si="15"/>
        <v>0</v>
      </c>
      <c r="AQ943" s="16"/>
      <c r="AR943" s="205">
        <v>1</v>
      </c>
      <c r="AS943" s="16"/>
      <c r="AT943" s="16"/>
      <c r="AU943" s="16"/>
      <c r="AV943" s="16"/>
      <c r="AW943" s="16"/>
      <c r="AX943" s="16"/>
    </row>
    <row r="944" spans="1:50" customFormat="1" ht="15.75" hidden="1" customHeight="1" x14ac:dyDescent="0.2">
      <c r="A944" s="7" t="s">
        <v>2953</v>
      </c>
      <c r="B944" s="3" t="s">
        <v>2954</v>
      </c>
      <c r="C944" s="85" t="s">
        <v>1716</v>
      </c>
      <c r="D944" s="85" t="s">
        <v>23566</v>
      </c>
      <c r="E944" s="41" t="s">
        <v>110</v>
      </c>
      <c r="F944" s="85" t="s">
        <v>23</v>
      </c>
      <c r="G944" s="85" t="s">
        <v>29</v>
      </c>
      <c r="H944" s="85" t="s">
        <v>20690</v>
      </c>
      <c r="I944" s="85" t="s">
        <v>21693</v>
      </c>
      <c r="J944" s="85" t="s">
        <v>105</v>
      </c>
      <c r="K944" s="7" t="s">
        <v>102</v>
      </c>
      <c r="L944" s="3" t="s">
        <v>322</v>
      </c>
      <c r="M944" s="3" t="s">
        <v>433</v>
      </c>
      <c r="N944" s="41" t="s">
        <v>1766</v>
      </c>
      <c r="O944" s="87">
        <v>110290</v>
      </c>
      <c r="P944" s="87">
        <v>109186</v>
      </c>
      <c r="Q944" s="87">
        <v>1104</v>
      </c>
      <c r="R944" s="87">
        <v>0</v>
      </c>
      <c r="S944" s="87"/>
      <c r="T944" s="87"/>
      <c r="U944" s="85">
        <v>2018</v>
      </c>
      <c r="V944" s="3" t="s">
        <v>1766</v>
      </c>
      <c r="W944" s="3" t="s">
        <v>2817</v>
      </c>
      <c r="X944" s="3" t="s">
        <v>1707</v>
      </c>
      <c r="Y944" s="1"/>
      <c r="Z944" s="6"/>
      <c r="AA944" s="11"/>
      <c r="AB944" s="123" t="s">
        <v>388</v>
      </c>
      <c r="AC944" s="124" t="s">
        <v>110</v>
      </c>
      <c r="AD944" s="41" t="s">
        <v>2955</v>
      </c>
      <c r="AE944" s="83">
        <v>43141</v>
      </c>
      <c r="AF944" s="83">
        <v>43299</v>
      </c>
      <c r="AG944" s="41"/>
      <c r="AH944" s="41" t="s">
        <v>1708</v>
      </c>
      <c r="AI944" s="80" t="s">
        <v>2956</v>
      </c>
      <c r="AJ944" s="41" t="s">
        <v>1347</v>
      </c>
      <c r="AK944" s="3"/>
      <c r="AL944" s="85"/>
      <c r="AM944" s="151" t="s">
        <v>19998</v>
      </c>
      <c r="AN944" s="15"/>
      <c r="AO944" s="166"/>
      <c r="AP944" s="5">
        <f t="shared" si="15"/>
        <v>0</v>
      </c>
      <c r="AQ944" s="16"/>
      <c r="AR944" s="205">
        <v>1</v>
      </c>
      <c r="AS944" s="16"/>
      <c r="AT944" s="16"/>
      <c r="AU944" s="16"/>
      <c r="AV944" s="16"/>
      <c r="AW944" s="16"/>
      <c r="AX944" s="16"/>
    </row>
    <row r="945" spans="1:50" customFormat="1" ht="15.75" hidden="1" customHeight="1" x14ac:dyDescent="0.2">
      <c r="A945" s="7" t="s">
        <v>2957</v>
      </c>
      <c r="B945" s="3" t="s">
        <v>2958</v>
      </c>
      <c r="C945" s="85" t="s">
        <v>1716</v>
      </c>
      <c r="D945" s="85" t="s">
        <v>23566</v>
      </c>
      <c r="E945" s="41" t="s">
        <v>154</v>
      </c>
      <c r="F945" s="85" t="s">
        <v>34</v>
      </c>
      <c r="G945" s="85" t="s">
        <v>37</v>
      </c>
      <c r="H945" s="85" t="s">
        <v>20689</v>
      </c>
      <c r="I945" s="85" t="s">
        <v>21695</v>
      </c>
      <c r="J945" s="85" t="s">
        <v>105</v>
      </c>
      <c r="K945" s="7" t="s">
        <v>102</v>
      </c>
      <c r="L945" s="3" t="s">
        <v>2755</v>
      </c>
      <c r="M945" s="3" t="s">
        <v>2959</v>
      </c>
      <c r="N945" s="41" t="s">
        <v>2960</v>
      </c>
      <c r="O945" s="87">
        <v>252639</v>
      </c>
      <c r="P945" s="87">
        <v>252559</v>
      </c>
      <c r="Q945" s="87">
        <v>80</v>
      </c>
      <c r="R945" s="87">
        <v>47661</v>
      </c>
      <c r="S945" s="87"/>
      <c r="T945" s="87"/>
      <c r="U945" s="85">
        <v>2019</v>
      </c>
      <c r="V945" s="3" t="s">
        <v>2960</v>
      </c>
      <c r="W945" s="3" t="s">
        <v>2961</v>
      </c>
      <c r="X945" s="3" t="s">
        <v>1707</v>
      </c>
      <c r="Y945" s="1"/>
      <c r="Z945" s="6"/>
      <c r="AA945" s="11"/>
      <c r="AB945" s="123" t="s">
        <v>388</v>
      </c>
      <c r="AC945" s="124" t="s">
        <v>13039</v>
      </c>
      <c r="AD945" s="41" t="s">
        <v>2962</v>
      </c>
      <c r="AE945" s="83">
        <v>43189</v>
      </c>
      <c r="AF945" s="83">
        <v>43712</v>
      </c>
      <c r="AG945" s="41"/>
      <c r="AH945" s="41" t="s">
        <v>1737</v>
      </c>
      <c r="AI945" s="80" t="s">
        <v>2963</v>
      </c>
      <c r="AJ945" s="41"/>
      <c r="AK945" s="3"/>
      <c r="AL945" s="85"/>
      <c r="AM945" s="151" t="s">
        <v>19998</v>
      </c>
      <c r="AN945" s="15"/>
      <c r="AO945" s="166"/>
      <c r="AP945" s="5">
        <f t="shared" si="15"/>
        <v>0</v>
      </c>
      <c r="AQ945" s="16"/>
      <c r="AR945" s="205">
        <v>1</v>
      </c>
      <c r="AS945" s="16"/>
      <c r="AT945" s="16"/>
      <c r="AU945" s="16"/>
      <c r="AV945" s="16"/>
      <c r="AW945" s="16"/>
      <c r="AX945" s="16"/>
    </row>
    <row r="946" spans="1:50" customFormat="1" ht="15.75" hidden="1" customHeight="1" x14ac:dyDescent="0.2">
      <c r="A946" s="7" t="s">
        <v>2964</v>
      </c>
      <c r="B946" s="3" t="s">
        <v>2965</v>
      </c>
      <c r="C946" s="85" t="s">
        <v>1716</v>
      </c>
      <c r="D946" s="85" t="s">
        <v>23566</v>
      </c>
      <c r="E946" s="41" t="s">
        <v>154</v>
      </c>
      <c r="F946" s="85" t="s">
        <v>14</v>
      </c>
      <c r="G946" s="85" t="s">
        <v>17</v>
      </c>
      <c r="H946" s="85" t="s">
        <v>20690</v>
      </c>
      <c r="I946" s="85" t="s">
        <v>21699</v>
      </c>
      <c r="J946" s="85" t="s">
        <v>105</v>
      </c>
      <c r="K946" s="7" t="s">
        <v>102</v>
      </c>
      <c r="L946" s="3" t="s">
        <v>227</v>
      </c>
      <c r="M946" s="3" t="s">
        <v>2966</v>
      </c>
      <c r="N946" s="41" t="s">
        <v>471</v>
      </c>
      <c r="O946" s="87">
        <v>73037</v>
      </c>
      <c r="P946" s="87">
        <v>4810</v>
      </c>
      <c r="Q946" s="87">
        <v>68227</v>
      </c>
      <c r="R946" s="87">
        <v>0</v>
      </c>
      <c r="S946" s="87"/>
      <c r="T946" s="87"/>
      <c r="U946" s="85">
        <v>2019</v>
      </c>
      <c r="V946" s="3" t="s">
        <v>471</v>
      </c>
      <c r="W946" s="3" t="s">
        <v>2967</v>
      </c>
      <c r="X946" s="3" t="s">
        <v>471</v>
      </c>
      <c r="Y946" s="1" t="s">
        <v>391</v>
      </c>
      <c r="Z946" s="6"/>
      <c r="AA946" s="11"/>
      <c r="AB946" s="123" t="s">
        <v>388</v>
      </c>
      <c r="AC946" s="124" t="s">
        <v>13039</v>
      </c>
      <c r="AD946" s="41" t="s">
        <v>2968</v>
      </c>
      <c r="AE946" s="83">
        <v>43186</v>
      </c>
      <c r="AF946" s="83">
        <v>43676</v>
      </c>
      <c r="AG946" s="41"/>
      <c r="AH946" s="41" t="s">
        <v>1721</v>
      </c>
      <c r="AI946" s="80" t="s">
        <v>2969</v>
      </c>
      <c r="AJ946" s="41"/>
      <c r="AK946" s="3"/>
      <c r="AL946" s="85"/>
      <c r="AM946" s="151" t="s">
        <v>19998</v>
      </c>
      <c r="AN946" s="15"/>
      <c r="AO946" s="166"/>
      <c r="AP946" s="5">
        <f t="shared" si="15"/>
        <v>0</v>
      </c>
      <c r="AQ946" s="16"/>
      <c r="AR946" s="205">
        <v>1</v>
      </c>
      <c r="AS946" s="16"/>
      <c r="AT946" s="16"/>
      <c r="AU946" s="16"/>
      <c r="AV946" s="16"/>
      <c r="AW946" s="16"/>
      <c r="AX946" s="16"/>
    </row>
    <row r="947" spans="1:50" customFormat="1" ht="15.75" hidden="1" customHeight="1" x14ac:dyDescent="0.2">
      <c r="A947" s="7" t="s">
        <v>2970</v>
      </c>
      <c r="B947" s="3" t="s">
        <v>2971</v>
      </c>
      <c r="C947" s="85" t="s">
        <v>1716</v>
      </c>
      <c r="D947" s="85" t="s">
        <v>13090</v>
      </c>
      <c r="E947" s="41" t="s">
        <v>154</v>
      </c>
      <c r="F947" s="85" t="s">
        <v>34</v>
      </c>
      <c r="G947" s="85" t="s">
        <v>15</v>
      </c>
      <c r="H947" s="85" t="s">
        <v>20690</v>
      </c>
      <c r="I947" s="85" t="s">
        <v>25127</v>
      </c>
      <c r="J947" s="85" t="s">
        <v>105</v>
      </c>
      <c r="K947" s="7" t="s">
        <v>102</v>
      </c>
      <c r="L947" s="3" t="s">
        <v>145</v>
      </c>
      <c r="M947" s="3" t="s">
        <v>2712</v>
      </c>
      <c r="N947" s="41" t="s">
        <v>2713</v>
      </c>
      <c r="O947" s="87">
        <v>10424</v>
      </c>
      <c r="P947" s="87">
        <v>10424</v>
      </c>
      <c r="Q947" s="87">
        <v>0</v>
      </c>
      <c r="R947" s="87">
        <v>183</v>
      </c>
      <c r="S947" s="87"/>
      <c r="T947" s="87"/>
      <c r="U947" s="85">
        <v>2018</v>
      </c>
      <c r="V947" s="3" t="s">
        <v>2713</v>
      </c>
      <c r="W947" s="3"/>
      <c r="X947" s="3"/>
      <c r="Y947" s="1" t="s">
        <v>1819</v>
      </c>
      <c r="Z947" s="6"/>
      <c r="AA947" s="11"/>
      <c r="AB947" s="123" t="s">
        <v>1716</v>
      </c>
      <c r="AC947" s="124" t="s">
        <v>13040</v>
      </c>
      <c r="AD947" s="41"/>
      <c r="AE947" s="83">
        <v>43325</v>
      </c>
      <c r="AF947" s="83">
        <v>43553</v>
      </c>
      <c r="AG947" s="41"/>
      <c r="AH947" s="41" t="s">
        <v>15</v>
      </c>
      <c r="AI947" s="80" t="s">
        <v>2</v>
      </c>
      <c r="AJ947" s="41" t="s">
        <v>2713</v>
      </c>
      <c r="AK947" s="3"/>
      <c r="AL947" s="85"/>
      <c r="AM947" s="151" t="s">
        <v>19998</v>
      </c>
      <c r="AN947" s="15"/>
      <c r="AO947" s="166"/>
      <c r="AP947" s="5">
        <f t="shared" si="15"/>
        <v>0</v>
      </c>
      <c r="AQ947" s="16"/>
      <c r="AR947" s="205">
        <v>1</v>
      </c>
      <c r="AS947" s="16"/>
      <c r="AT947" s="16"/>
      <c r="AU947" s="16"/>
      <c r="AV947" s="16"/>
      <c r="AW947" s="16"/>
      <c r="AX947" s="16"/>
    </row>
    <row r="948" spans="1:50" customFormat="1" ht="15.75" hidden="1" customHeight="1" x14ac:dyDescent="0.2">
      <c r="A948" s="7" t="s">
        <v>2972</v>
      </c>
      <c r="B948" s="3" t="s">
        <v>2973</v>
      </c>
      <c r="C948" s="85" t="s">
        <v>1716</v>
      </c>
      <c r="D948" s="85" t="s">
        <v>23566</v>
      </c>
      <c r="E948" s="41" t="s">
        <v>110</v>
      </c>
      <c r="F948" s="85" t="s">
        <v>23</v>
      </c>
      <c r="G948" s="85" t="s">
        <v>29</v>
      </c>
      <c r="H948" s="85" t="s">
        <v>20690</v>
      </c>
      <c r="I948" s="85" t="s">
        <v>21693</v>
      </c>
      <c r="J948" s="85" t="s">
        <v>105</v>
      </c>
      <c r="K948" s="7" t="s">
        <v>102</v>
      </c>
      <c r="L948" s="3" t="s">
        <v>322</v>
      </c>
      <c r="M948" s="3" t="s">
        <v>2768</v>
      </c>
      <c r="N948" s="41" t="s">
        <v>15370</v>
      </c>
      <c r="O948" s="87">
        <v>123703</v>
      </c>
      <c r="P948" s="87">
        <v>48245</v>
      </c>
      <c r="Q948" s="87">
        <v>75458</v>
      </c>
      <c r="R948" s="87">
        <v>0</v>
      </c>
      <c r="S948" s="87"/>
      <c r="T948" s="87"/>
      <c r="U948" s="85">
        <v>2018</v>
      </c>
      <c r="V948" s="3" t="s">
        <v>15370</v>
      </c>
      <c r="W948" s="3" t="s">
        <v>1926</v>
      </c>
      <c r="X948" s="3" t="s">
        <v>1707</v>
      </c>
      <c r="Y948" s="1"/>
      <c r="Z948" s="6"/>
      <c r="AA948" s="11"/>
      <c r="AB948" s="123" t="s">
        <v>388</v>
      </c>
      <c r="AC948" s="124" t="s">
        <v>110</v>
      </c>
      <c r="AD948" s="41" t="s">
        <v>2974</v>
      </c>
      <c r="AE948" s="83">
        <v>43259</v>
      </c>
      <c r="AF948" s="83">
        <v>43420</v>
      </c>
      <c r="AG948" s="41"/>
      <c r="AH948" s="41" t="s">
        <v>1708</v>
      </c>
      <c r="AI948" s="80" t="s">
        <v>2975</v>
      </c>
      <c r="AJ948" s="41" t="s">
        <v>2517</v>
      </c>
      <c r="AK948" s="3"/>
      <c r="AL948" s="85"/>
      <c r="AM948" s="151" t="s">
        <v>19998</v>
      </c>
      <c r="AN948" s="15"/>
      <c r="AO948" s="166"/>
      <c r="AP948" s="5">
        <f t="shared" si="15"/>
        <v>0</v>
      </c>
      <c r="AQ948" s="16"/>
      <c r="AR948" s="205">
        <v>1</v>
      </c>
      <c r="AS948" s="16"/>
      <c r="AT948" s="16"/>
      <c r="AU948" s="16"/>
      <c r="AV948" s="16"/>
      <c r="AW948" s="16"/>
      <c r="AX948" s="16"/>
    </row>
    <row r="949" spans="1:50" customFormat="1" ht="15.75" hidden="1" customHeight="1" x14ac:dyDescent="0.2">
      <c r="A949" s="7" t="s">
        <v>2976</v>
      </c>
      <c r="B949" s="3" t="s">
        <v>2977</v>
      </c>
      <c r="C949" s="85" t="s">
        <v>1716</v>
      </c>
      <c r="D949" s="85" t="s">
        <v>23566</v>
      </c>
      <c r="E949" s="41" t="s">
        <v>110</v>
      </c>
      <c r="F949" s="85" t="s">
        <v>23</v>
      </c>
      <c r="G949" s="85" t="s">
        <v>29</v>
      </c>
      <c r="H949" s="85" t="s">
        <v>20690</v>
      </c>
      <c r="I949" s="85" t="s">
        <v>21693</v>
      </c>
      <c r="J949" s="85" t="s">
        <v>105</v>
      </c>
      <c r="K949" s="7" t="s">
        <v>102</v>
      </c>
      <c r="L949" s="3" t="s">
        <v>322</v>
      </c>
      <c r="M949" s="3" t="s">
        <v>2768</v>
      </c>
      <c r="N949" s="41" t="s">
        <v>15370</v>
      </c>
      <c r="O949" s="87">
        <v>50473</v>
      </c>
      <c r="P949" s="87">
        <v>0</v>
      </c>
      <c r="Q949" s="87">
        <v>50473</v>
      </c>
      <c r="R949" s="87">
        <v>0</v>
      </c>
      <c r="S949" s="87"/>
      <c r="T949" s="87"/>
      <c r="U949" s="85">
        <v>2018</v>
      </c>
      <c r="V949" s="3" t="s">
        <v>15370</v>
      </c>
      <c r="W949" s="3" t="s">
        <v>1926</v>
      </c>
      <c r="X949" s="3" t="s">
        <v>1707</v>
      </c>
      <c r="Y949" s="1"/>
      <c r="Z949" s="6"/>
      <c r="AA949" s="11"/>
      <c r="AB949" s="123" t="s">
        <v>388</v>
      </c>
      <c r="AC949" s="124" t="s">
        <v>110</v>
      </c>
      <c r="AD949" s="41" t="s">
        <v>2978</v>
      </c>
      <c r="AE949" s="83">
        <v>43279</v>
      </c>
      <c r="AF949" s="83">
        <v>43420</v>
      </c>
      <c r="AG949" s="41"/>
      <c r="AH949" s="41" t="s">
        <v>1708</v>
      </c>
      <c r="AI949" s="80" t="s">
        <v>2979</v>
      </c>
      <c r="AJ949" s="41" t="s">
        <v>2517</v>
      </c>
      <c r="AK949" s="3"/>
      <c r="AL949" s="85"/>
      <c r="AM949" s="151" t="s">
        <v>19998</v>
      </c>
      <c r="AN949" s="15"/>
      <c r="AO949" s="166"/>
      <c r="AP949" s="5">
        <f t="shared" si="15"/>
        <v>0</v>
      </c>
      <c r="AQ949" s="16"/>
      <c r="AR949" s="205">
        <v>1</v>
      </c>
      <c r="AS949" s="16"/>
      <c r="AT949" s="16"/>
      <c r="AU949" s="16"/>
      <c r="AV949" s="16"/>
      <c r="AW949" s="16"/>
      <c r="AX949" s="16"/>
    </row>
    <row r="950" spans="1:50" customFormat="1" ht="15.75" hidden="1" customHeight="1" x14ac:dyDescent="0.2">
      <c r="A950" s="7" t="s">
        <v>2980</v>
      </c>
      <c r="B950" s="3" t="s">
        <v>2981</v>
      </c>
      <c r="C950" s="85" t="s">
        <v>1716</v>
      </c>
      <c r="D950" s="85" t="s">
        <v>23566</v>
      </c>
      <c r="E950" s="41" t="s">
        <v>110</v>
      </c>
      <c r="F950" s="85" t="s">
        <v>23</v>
      </c>
      <c r="G950" s="85" t="s">
        <v>29</v>
      </c>
      <c r="H950" s="85" t="s">
        <v>20690</v>
      </c>
      <c r="I950" s="85" t="s">
        <v>21693</v>
      </c>
      <c r="J950" s="85" t="s">
        <v>105</v>
      </c>
      <c r="K950" s="7" t="s">
        <v>102</v>
      </c>
      <c r="L950" s="3" t="s">
        <v>322</v>
      </c>
      <c r="M950" s="3" t="s">
        <v>2768</v>
      </c>
      <c r="N950" s="41" t="s">
        <v>15370</v>
      </c>
      <c r="O950" s="87">
        <v>58745</v>
      </c>
      <c r="P950" s="87">
        <v>58745</v>
      </c>
      <c r="Q950" s="87">
        <v>0</v>
      </c>
      <c r="R950" s="87">
        <v>0</v>
      </c>
      <c r="S950" s="87"/>
      <c r="T950" s="87"/>
      <c r="U950" s="85">
        <v>2018</v>
      </c>
      <c r="V950" s="3" t="s">
        <v>15370</v>
      </c>
      <c r="W950" s="3" t="s">
        <v>1926</v>
      </c>
      <c r="X950" s="3" t="s">
        <v>1707</v>
      </c>
      <c r="Y950" s="1"/>
      <c r="Z950" s="6"/>
      <c r="AA950" s="11"/>
      <c r="AB950" s="123" t="s">
        <v>388</v>
      </c>
      <c r="AC950" s="124" t="s">
        <v>110</v>
      </c>
      <c r="AD950" s="41" t="s">
        <v>2982</v>
      </c>
      <c r="AE950" s="83">
        <v>43355</v>
      </c>
      <c r="AF950" s="83">
        <v>43460</v>
      </c>
      <c r="AG950" s="41"/>
      <c r="AH950" s="41" t="s">
        <v>1708</v>
      </c>
      <c r="AI950" s="80" t="s">
        <v>2983</v>
      </c>
      <c r="AJ950" s="41" t="s">
        <v>2517</v>
      </c>
      <c r="AK950" s="3"/>
      <c r="AL950" s="85"/>
      <c r="AM950" s="151" t="s">
        <v>19998</v>
      </c>
      <c r="AN950" s="15"/>
      <c r="AO950" s="166"/>
      <c r="AP950" s="5">
        <f t="shared" si="15"/>
        <v>0</v>
      </c>
      <c r="AQ950" s="16"/>
      <c r="AR950" s="205">
        <v>1</v>
      </c>
      <c r="AS950" s="16"/>
      <c r="AT950" s="16"/>
      <c r="AU950" s="16"/>
      <c r="AV950" s="16"/>
      <c r="AW950" s="16"/>
      <c r="AX950" s="16"/>
    </row>
    <row r="951" spans="1:50" customFormat="1" ht="15.75" hidden="1" customHeight="1" x14ac:dyDescent="0.2">
      <c r="A951" s="7" t="s">
        <v>2984</v>
      </c>
      <c r="B951" s="3" t="s">
        <v>2985</v>
      </c>
      <c r="C951" s="85" t="s">
        <v>1716</v>
      </c>
      <c r="D951" s="85" t="s">
        <v>23566</v>
      </c>
      <c r="E951" s="41" t="s">
        <v>110</v>
      </c>
      <c r="F951" s="85" t="s">
        <v>23</v>
      </c>
      <c r="G951" s="85" t="s">
        <v>29</v>
      </c>
      <c r="H951" s="85" t="s">
        <v>20690</v>
      </c>
      <c r="I951" s="85" t="s">
        <v>21693</v>
      </c>
      <c r="J951" s="85" t="s">
        <v>105</v>
      </c>
      <c r="K951" s="7" t="s">
        <v>102</v>
      </c>
      <c r="L951" s="3" t="s">
        <v>322</v>
      </c>
      <c r="M951" s="3" t="s">
        <v>2986</v>
      </c>
      <c r="N951" s="41" t="s">
        <v>1766</v>
      </c>
      <c r="O951" s="87">
        <v>102700</v>
      </c>
      <c r="P951" s="87">
        <v>102700</v>
      </c>
      <c r="Q951" s="87">
        <v>0</v>
      </c>
      <c r="R951" s="87">
        <v>0</v>
      </c>
      <c r="S951" s="87"/>
      <c r="T951" s="87"/>
      <c r="U951" s="85">
        <v>2018</v>
      </c>
      <c r="V951" s="3" t="s">
        <v>1766</v>
      </c>
      <c r="W951" s="3" t="s">
        <v>1996</v>
      </c>
      <c r="X951" s="3" t="s">
        <v>1707</v>
      </c>
      <c r="Y951" s="1"/>
      <c r="Z951" s="6"/>
      <c r="AA951" s="11"/>
      <c r="AB951" s="123" t="s">
        <v>388</v>
      </c>
      <c r="AC951" s="124" t="s">
        <v>110</v>
      </c>
      <c r="AD951" s="41" t="s">
        <v>2987</v>
      </c>
      <c r="AE951" s="83">
        <v>43279</v>
      </c>
      <c r="AF951" s="83">
        <v>43329</v>
      </c>
      <c r="AG951" s="41"/>
      <c r="AH951" s="41" t="s">
        <v>1708</v>
      </c>
      <c r="AI951" s="80" t="s">
        <v>2988</v>
      </c>
      <c r="AJ951" s="41"/>
      <c r="AK951" s="3"/>
      <c r="AL951" s="85"/>
      <c r="AM951" s="151" t="s">
        <v>19998</v>
      </c>
      <c r="AN951" s="15"/>
      <c r="AO951" s="166"/>
      <c r="AP951" s="5">
        <f t="shared" si="15"/>
        <v>0</v>
      </c>
      <c r="AQ951" s="16"/>
      <c r="AR951" s="205">
        <v>1</v>
      </c>
      <c r="AS951" s="16"/>
      <c r="AT951" s="16"/>
      <c r="AU951" s="16"/>
      <c r="AV951" s="16"/>
      <c r="AW951" s="16"/>
      <c r="AX951" s="16"/>
    </row>
    <row r="952" spans="1:50" customFormat="1" ht="15.75" hidden="1" customHeight="1" x14ac:dyDescent="0.2">
      <c r="A952" s="7" t="s">
        <v>2989</v>
      </c>
      <c r="B952" s="3" t="s">
        <v>2990</v>
      </c>
      <c r="C952" s="85" t="s">
        <v>1716</v>
      </c>
      <c r="D952" s="85" t="s">
        <v>23566</v>
      </c>
      <c r="E952" s="41" t="s">
        <v>154</v>
      </c>
      <c r="F952" s="85" t="s">
        <v>23</v>
      </c>
      <c r="G952" s="85" t="s">
        <v>29</v>
      </c>
      <c r="H952" s="85" t="s">
        <v>20690</v>
      </c>
      <c r="I952" s="85" t="s">
        <v>21693</v>
      </c>
      <c r="J952" s="85" t="s">
        <v>105</v>
      </c>
      <c r="K952" s="7" t="s">
        <v>102</v>
      </c>
      <c r="L952" s="3" t="s">
        <v>322</v>
      </c>
      <c r="M952" s="3" t="s">
        <v>2986</v>
      </c>
      <c r="N952" s="41" t="s">
        <v>1766</v>
      </c>
      <c r="O952" s="87">
        <v>159218</v>
      </c>
      <c r="P952" s="87">
        <v>159218</v>
      </c>
      <c r="Q952" s="87">
        <v>0</v>
      </c>
      <c r="R952" s="87">
        <v>0</v>
      </c>
      <c r="S952" s="87"/>
      <c r="T952" s="87"/>
      <c r="U952" s="85">
        <v>2018</v>
      </c>
      <c r="V952" s="3" t="s">
        <v>1766</v>
      </c>
      <c r="W952" s="3" t="s">
        <v>1766</v>
      </c>
      <c r="X952" s="3" t="s">
        <v>1707</v>
      </c>
      <c r="Y952" s="1"/>
      <c r="Z952" s="6"/>
      <c r="AA952" s="11"/>
      <c r="AB952" s="123" t="s">
        <v>388</v>
      </c>
      <c r="AC952" s="124" t="s">
        <v>110</v>
      </c>
      <c r="AD952" s="41" t="s">
        <v>2991</v>
      </c>
      <c r="AE952" s="83">
        <v>43279</v>
      </c>
      <c r="AF952" s="83">
        <v>43350</v>
      </c>
      <c r="AG952" s="41"/>
      <c r="AH952" s="41" t="s">
        <v>1708</v>
      </c>
      <c r="AI952" s="80" t="s">
        <v>2992</v>
      </c>
      <c r="AJ952" s="41"/>
      <c r="AK952" s="3"/>
      <c r="AL952" s="85"/>
      <c r="AM952" s="151" t="s">
        <v>19998</v>
      </c>
      <c r="AN952" s="15"/>
      <c r="AO952" s="166"/>
      <c r="AP952" s="5">
        <f t="shared" si="15"/>
        <v>0</v>
      </c>
      <c r="AQ952" s="16"/>
      <c r="AR952" s="205">
        <v>1</v>
      </c>
      <c r="AS952" s="16"/>
      <c r="AT952" s="16"/>
      <c r="AU952" s="16"/>
      <c r="AV952" s="16"/>
      <c r="AW952" s="16"/>
      <c r="AX952" s="16"/>
    </row>
    <row r="953" spans="1:50" customFormat="1" ht="15.75" hidden="1" customHeight="1" x14ac:dyDescent="0.2">
      <c r="A953" s="7" t="s">
        <v>2993</v>
      </c>
      <c r="B953" s="3" t="s">
        <v>15431</v>
      </c>
      <c r="C953" s="85" t="s">
        <v>1716</v>
      </c>
      <c r="D953" s="85" t="s">
        <v>13090</v>
      </c>
      <c r="E953" s="41" t="s">
        <v>154</v>
      </c>
      <c r="F953" s="85" t="s">
        <v>34</v>
      </c>
      <c r="G953" s="85" t="s">
        <v>37</v>
      </c>
      <c r="H953" s="85" t="s">
        <v>20689</v>
      </c>
      <c r="I953" s="85" t="s">
        <v>25133</v>
      </c>
      <c r="J953" s="85" t="s">
        <v>105</v>
      </c>
      <c r="K953" s="7" t="s">
        <v>1221</v>
      </c>
      <c r="L953" s="3" t="s">
        <v>2994</v>
      </c>
      <c r="M953" s="3" t="s">
        <v>15442</v>
      </c>
      <c r="N953" s="41" t="s">
        <v>25242</v>
      </c>
      <c r="O953" s="87">
        <v>3909</v>
      </c>
      <c r="P953" s="87">
        <v>3909</v>
      </c>
      <c r="Q953" s="87">
        <v>0</v>
      </c>
      <c r="R953" s="87">
        <v>339</v>
      </c>
      <c r="S953" s="87"/>
      <c r="T953" s="87"/>
      <c r="U953" s="85">
        <v>2017</v>
      </c>
      <c r="V953" s="3" t="s">
        <v>15432</v>
      </c>
      <c r="W953" s="3"/>
      <c r="X953" s="3"/>
      <c r="Y953" s="1" t="s">
        <v>29335</v>
      </c>
      <c r="Z953" s="6"/>
      <c r="AA953" s="11"/>
      <c r="AB953" s="123" t="s">
        <v>1716</v>
      </c>
      <c r="AC953" s="124" t="s">
        <v>13040</v>
      </c>
      <c r="AD953" s="41"/>
      <c r="AE953" s="83">
        <v>43252</v>
      </c>
      <c r="AF953" s="83">
        <v>43340</v>
      </c>
      <c r="AG953" s="41"/>
      <c r="AH953" s="41" t="s">
        <v>2814</v>
      </c>
      <c r="AI953" s="80" t="s">
        <v>2</v>
      </c>
      <c r="AJ953" s="41"/>
      <c r="AK953" s="3"/>
      <c r="AL953" s="85"/>
      <c r="AM953" s="151" t="s">
        <v>19998</v>
      </c>
      <c r="AN953" s="15"/>
      <c r="AO953" s="166"/>
      <c r="AP953" s="5">
        <f t="shared" si="15"/>
        <v>0</v>
      </c>
      <c r="AQ953" s="16"/>
      <c r="AR953" s="205">
        <v>1</v>
      </c>
      <c r="AS953" s="16"/>
      <c r="AT953" s="16"/>
      <c r="AU953" s="16"/>
      <c r="AV953" s="16"/>
      <c r="AW953" s="16"/>
      <c r="AX953" s="16"/>
    </row>
    <row r="954" spans="1:50" customFormat="1" ht="15.75" hidden="1" customHeight="1" x14ac:dyDescent="0.2">
      <c r="A954" s="7" t="s">
        <v>2995</v>
      </c>
      <c r="B954" s="3" t="s">
        <v>2996</v>
      </c>
      <c r="C954" s="85" t="s">
        <v>1716</v>
      </c>
      <c r="D954" s="85" t="s">
        <v>23566</v>
      </c>
      <c r="E954" s="41" t="s">
        <v>110</v>
      </c>
      <c r="F954" s="85" t="s">
        <v>23</v>
      </c>
      <c r="G954" s="85" t="s">
        <v>29</v>
      </c>
      <c r="H954" s="85" t="s">
        <v>20690</v>
      </c>
      <c r="I954" s="85" t="s">
        <v>21693</v>
      </c>
      <c r="J954" s="85" t="s">
        <v>105</v>
      </c>
      <c r="K954" s="7" t="s">
        <v>102</v>
      </c>
      <c r="L954" s="3" t="s">
        <v>322</v>
      </c>
      <c r="M954" s="3" t="s">
        <v>2997</v>
      </c>
      <c r="N954" s="41" t="s">
        <v>1824</v>
      </c>
      <c r="O954" s="87">
        <v>60855</v>
      </c>
      <c r="P954" s="87">
        <v>60855</v>
      </c>
      <c r="Q954" s="87">
        <v>0</v>
      </c>
      <c r="R954" s="87">
        <v>0</v>
      </c>
      <c r="S954" s="87"/>
      <c r="T954" s="87"/>
      <c r="U954" s="85">
        <v>2018</v>
      </c>
      <c r="V954" s="3" t="s">
        <v>1824</v>
      </c>
      <c r="W954" s="3" t="s">
        <v>2677</v>
      </c>
      <c r="X954" s="3" t="s">
        <v>1707</v>
      </c>
      <c r="Y954" s="1"/>
      <c r="Z954" s="6"/>
      <c r="AA954" s="11"/>
      <c r="AB954" s="123" t="s">
        <v>388</v>
      </c>
      <c r="AC954" s="124" t="s">
        <v>110</v>
      </c>
      <c r="AD954" s="41" t="s">
        <v>2998</v>
      </c>
      <c r="AE954" s="83">
        <v>43259</v>
      </c>
      <c r="AF954" s="83">
        <v>43333</v>
      </c>
      <c r="AG954" s="41"/>
      <c r="AH954" s="41" t="s">
        <v>1708</v>
      </c>
      <c r="AI954" s="80" t="s">
        <v>2999</v>
      </c>
      <c r="AJ954" s="41" t="s">
        <v>1347</v>
      </c>
      <c r="AK954" s="3"/>
      <c r="AL954" s="85"/>
      <c r="AM954" s="151" t="s">
        <v>19998</v>
      </c>
      <c r="AN954" s="15"/>
      <c r="AO954" s="166"/>
      <c r="AP954" s="5">
        <f t="shared" si="15"/>
        <v>0</v>
      </c>
      <c r="AQ954" s="16"/>
      <c r="AR954" s="205">
        <v>1</v>
      </c>
      <c r="AS954" s="16"/>
      <c r="AT954" s="16"/>
      <c r="AU954" s="16"/>
      <c r="AV954" s="16"/>
      <c r="AW954" s="16"/>
      <c r="AX954" s="16"/>
    </row>
    <row r="955" spans="1:50" customFormat="1" ht="15.75" hidden="1" customHeight="1" x14ac:dyDescent="0.2">
      <c r="A955" s="7" t="s">
        <v>3000</v>
      </c>
      <c r="B955" s="3" t="s">
        <v>3001</v>
      </c>
      <c r="C955" s="85" t="s">
        <v>1716</v>
      </c>
      <c r="D955" s="85" t="s">
        <v>23566</v>
      </c>
      <c r="E955" s="41" t="s">
        <v>110</v>
      </c>
      <c r="F955" s="85" t="s">
        <v>23</v>
      </c>
      <c r="G955" s="85" t="s">
        <v>29</v>
      </c>
      <c r="H955" s="85" t="s">
        <v>20690</v>
      </c>
      <c r="I955" s="85" t="s">
        <v>21693</v>
      </c>
      <c r="J955" s="85" t="s">
        <v>105</v>
      </c>
      <c r="K955" s="7" t="s">
        <v>102</v>
      </c>
      <c r="L955" s="3" t="s">
        <v>322</v>
      </c>
      <c r="M955" s="3" t="s">
        <v>2768</v>
      </c>
      <c r="N955" s="41" t="s">
        <v>15370</v>
      </c>
      <c r="O955" s="87">
        <v>97696</v>
      </c>
      <c r="P955" s="87">
        <v>50000</v>
      </c>
      <c r="Q955" s="87">
        <v>47696</v>
      </c>
      <c r="R955" s="87">
        <v>0</v>
      </c>
      <c r="S955" s="87"/>
      <c r="T955" s="87"/>
      <c r="U955" s="85">
        <v>2018</v>
      </c>
      <c r="V955" s="3" t="s">
        <v>15370</v>
      </c>
      <c r="W955" s="3" t="s">
        <v>1926</v>
      </c>
      <c r="X955" s="3" t="s">
        <v>1707</v>
      </c>
      <c r="Y955" s="1"/>
      <c r="Z955" s="6"/>
      <c r="AA955" s="11"/>
      <c r="AB955" s="123" t="s">
        <v>388</v>
      </c>
      <c r="AC955" s="124" t="s">
        <v>13039</v>
      </c>
      <c r="AD955" s="41" t="s">
        <v>3002</v>
      </c>
      <c r="AE955" s="83">
        <v>43375</v>
      </c>
      <c r="AF955" s="83">
        <v>43581</v>
      </c>
      <c r="AG955" s="41"/>
      <c r="AH955" s="41" t="s">
        <v>1708</v>
      </c>
      <c r="AI955" s="80" t="s">
        <v>3003</v>
      </c>
      <c r="AJ955" s="41" t="s">
        <v>2517</v>
      </c>
      <c r="AK955" s="3"/>
      <c r="AL955" s="85"/>
      <c r="AM955" s="151" t="s">
        <v>19998</v>
      </c>
      <c r="AN955" s="15"/>
      <c r="AO955" s="166"/>
      <c r="AP955" s="5">
        <f t="shared" si="15"/>
        <v>0</v>
      </c>
      <c r="AQ955" s="16"/>
      <c r="AR955" s="205">
        <v>1</v>
      </c>
      <c r="AS955" s="16"/>
      <c r="AT955" s="16"/>
      <c r="AU955" s="16"/>
      <c r="AV955" s="16"/>
      <c r="AW955" s="16"/>
      <c r="AX955" s="16"/>
    </row>
    <row r="956" spans="1:50" customFormat="1" ht="15.75" hidden="1" customHeight="1" x14ac:dyDescent="0.2">
      <c r="A956" s="7" t="s">
        <v>3004</v>
      </c>
      <c r="B956" s="3" t="s">
        <v>3005</v>
      </c>
      <c r="C956" s="85" t="s">
        <v>1716</v>
      </c>
      <c r="D956" s="85" t="s">
        <v>23566</v>
      </c>
      <c r="E956" s="41" t="s">
        <v>110</v>
      </c>
      <c r="F956" s="85" t="s">
        <v>23</v>
      </c>
      <c r="G956" s="85" t="s">
        <v>29</v>
      </c>
      <c r="H956" s="85" t="s">
        <v>20690</v>
      </c>
      <c r="I956" s="85" t="s">
        <v>21693</v>
      </c>
      <c r="J956" s="85" t="s">
        <v>105</v>
      </c>
      <c r="K956" s="7" t="s">
        <v>102</v>
      </c>
      <c r="L956" s="3" t="s">
        <v>322</v>
      </c>
      <c r="M956" s="3" t="s">
        <v>2768</v>
      </c>
      <c r="N956" s="41" t="s">
        <v>15370</v>
      </c>
      <c r="O956" s="87">
        <v>140146</v>
      </c>
      <c r="P956" s="87">
        <v>86068</v>
      </c>
      <c r="Q956" s="87">
        <v>54078</v>
      </c>
      <c r="R956" s="87">
        <v>0</v>
      </c>
      <c r="S956" s="87"/>
      <c r="T956" s="87"/>
      <c r="U956" s="85">
        <v>2018</v>
      </c>
      <c r="V956" s="3" t="s">
        <v>15370</v>
      </c>
      <c r="W956" s="3" t="s">
        <v>1926</v>
      </c>
      <c r="X956" s="3" t="s">
        <v>1707</v>
      </c>
      <c r="Y956" s="1"/>
      <c r="Z956" s="6"/>
      <c r="AA956" s="11"/>
      <c r="AB956" s="123" t="s">
        <v>388</v>
      </c>
      <c r="AC956" s="124" t="s">
        <v>13039</v>
      </c>
      <c r="AD956" s="41" t="s">
        <v>3006</v>
      </c>
      <c r="AE956" s="83">
        <v>43469</v>
      </c>
      <c r="AF956" s="83">
        <v>43613</v>
      </c>
      <c r="AG956" s="41"/>
      <c r="AH956" s="41" t="s">
        <v>1708</v>
      </c>
      <c r="AI956" s="80" t="s">
        <v>3007</v>
      </c>
      <c r="AJ956" s="41" t="s">
        <v>2517</v>
      </c>
      <c r="AK956" s="3"/>
      <c r="AL956" s="85"/>
      <c r="AM956" s="151" t="s">
        <v>19998</v>
      </c>
      <c r="AN956" s="15"/>
      <c r="AO956" s="166"/>
      <c r="AP956" s="5">
        <f t="shared" si="15"/>
        <v>0</v>
      </c>
      <c r="AQ956" s="16"/>
      <c r="AR956" s="205">
        <v>1</v>
      </c>
      <c r="AS956" s="16"/>
      <c r="AT956" s="16"/>
      <c r="AU956" s="16"/>
      <c r="AV956" s="16"/>
      <c r="AW956" s="16"/>
      <c r="AX956" s="16"/>
    </row>
    <row r="957" spans="1:50" customFormat="1" ht="15.75" hidden="1" customHeight="1" x14ac:dyDescent="0.2">
      <c r="A957" s="7" t="s">
        <v>3008</v>
      </c>
      <c r="B957" s="3" t="s">
        <v>3009</v>
      </c>
      <c r="C957" s="85" t="s">
        <v>1716</v>
      </c>
      <c r="D957" s="85" t="s">
        <v>23566</v>
      </c>
      <c r="E957" s="41" t="s">
        <v>110</v>
      </c>
      <c r="F957" s="85" t="s">
        <v>23</v>
      </c>
      <c r="G957" s="85" t="s">
        <v>29</v>
      </c>
      <c r="H957" s="85" t="s">
        <v>20690</v>
      </c>
      <c r="I957" s="85" t="s">
        <v>21693</v>
      </c>
      <c r="J957" s="85" t="s">
        <v>105</v>
      </c>
      <c r="K957" s="7" t="s">
        <v>102</v>
      </c>
      <c r="L957" s="3" t="s">
        <v>322</v>
      </c>
      <c r="M957" s="3" t="s">
        <v>2997</v>
      </c>
      <c r="N957" s="41" t="s">
        <v>1766</v>
      </c>
      <c r="O957" s="87">
        <v>128012</v>
      </c>
      <c r="P957" s="87">
        <v>21497</v>
      </c>
      <c r="Q957" s="87">
        <v>106515</v>
      </c>
      <c r="R957" s="87">
        <v>0</v>
      </c>
      <c r="S957" s="87"/>
      <c r="T957" s="87"/>
      <c r="U957" s="85">
        <v>2018</v>
      </c>
      <c r="V957" s="3" t="s">
        <v>1766</v>
      </c>
      <c r="W957" s="3" t="s">
        <v>1344</v>
      </c>
      <c r="X957" s="3" t="s">
        <v>1707</v>
      </c>
      <c r="Y957" s="1"/>
      <c r="Z957" s="6"/>
      <c r="AA957" s="11"/>
      <c r="AB957" s="123" t="s">
        <v>388</v>
      </c>
      <c r="AC957" s="124" t="s">
        <v>13039</v>
      </c>
      <c r="AD957" s="41" t="s">
        <v>3010</v>
      </c>
      <c r="AE957" s="83">
        <v>43259</v>
      </c>
      <c r="AF957" s="83">
        <v>43404</v>
      </c>
      <c r="AG957" s="41"/>
      <c r="AH957" s="41" t="s">
        <v>1708</v>
      </c>
      <c r="AI957" s="80" t="s">
        <v>3011</v>
      </c>
      <c r="AJ957" s="41" t="s">
        <v>1347</v>
      </c>
      <c r="AK957" s="3"/>
      <c r="AL957" s="85"/>
      <c r="AM957" s="151" t="s">
        <v>19998</v>
      </c>
      <c r="AN957" s="15"/>
      <c r="AO957" s="166" t="s">
        <v>24720</v>
      </c>
      <c r="AP957" s="5">
        <f t="shared" si="15"/>
        <v>0</v>
      </c>
      <c r="AQ957" s="16"/>
      <c r="AR957" s="205">
        <v>1</v>
      </c>
      <c r="AS957" s="16"/>
      <c r="AT957" s="16"/>
      <c r="AU957" s="16"/>
      <c r="AV957" s="16"/>
      <c r="AW957" s="16"/>
      <c r="AX957" s="16"/>
    </row>
    <row r="958" spans="1:50" customFormat="1" ht="15.75" hidden="1" customHeight="1" x14ac:dyDescent="0.2">
      <c r="A958" s="7" t="s">
        <v>3012</v>
      </c>
      <c r="B958" s="3" t="s">
        <v>3013</v>
      </c>
      <c r="C958" s="85" t="s">
        <v>1716</v>
      </c>
      <c r="D958" s="85" t="s">
        <v>23566</v>
      </c>
      <c r="E958" s="41" t="s">
        <v>110</v>
      </c>
      <c r="F958" s="85" t="s">
        <v>23</v>
      </c>
      <c r="G958" s="85" t="s">
        <v>29</v>
      </c>
      <c r="H958" s="85" t="s">
        <v>20690</v>
      </c>
      <c r="I958" s="85" t="s">
        <v>21693</v>
      </c>
      <c r="J958" s="85" t="s">
        <v>105</v>
      </c>
      <c r="K958" s="7" t="s">
        <v>102</v>
      </c>
      <c r="L958" s="3" t="s">
        <v>322</v>
      </c>
      <c r="M958" s="3" t="s">
        <v>2997</v>
      </c>
      <c r="N958" s="41" t="s">
        <v>1766</v>
      </c>
      <c r="O958" s="87">
        <v>93703</v>
      </c>
      <c r="P958" s="87">
        <v>23703</v>
      </c>
      <c r="Q958" s="87">
        <v>70000</v>
      </c>
      <c r="R958" s="87">
        <v>0</v>
      </c>
      <c r="S958" s="87"/>
      <c r="T958" s="87"/>
      <c r="U958" s="85">
        <v>2018</v>
      </c>
      <c r="V958" s="3" t="s">
        <v>1766</v>
      </c>
      <c r="W958" s="3" t="s">
        <v>1344</v>
      </c>
      <c r="X958" s="3" t="s">
        <v>1707</v>
      </c>
      <c r="Y958" s="1"/>
      <c r="Z958" s="6"/>
      <c r="AA958" s="11"/>
      <c r="AB958" s="123" t="s">
        <v>388</v>
      </c>
      <c r="AC958" s="124" t="s">
        <v>13039</v>
      </c>
      <c r="AD958" s="41" t="s">
        <v>3014</v>
      </c>
      <c r="AE958" s="83">
        <v>43259</v>
      </c>
      <c r="AF958" s="83">
        <v>43404</v>
      </c>
      <c r="AG958" s="41"/>
      <c r="AH958" s="41" t="s">
        <v>1708</v>
      </c>
      <c r="AI958" s="80" t="s">
        <v>3015</v>
      </c>
      <c r="AJ958" s="41" t="s">
        <v>1347</v>
      </c>
      <c r="AK958" s="3"/>
      <c r="AL958" s="85"/>
      <c r="AM958" s="151" t="s">
        <v>19998</v>
      </c>
      <c r="AN958" s="15"/>
      <c r="AO958" s="166"/>
      <c r="AP958" s="5">
        <f t="shared" si="15"/>
        <v>0</v>
      </c>
      <c r="AQ958" s="16"/>
      <c r="AR958" s="205">
        <v>1</v>
      </c>
      <c r="AS958" s="16"/>
      <c r="AT958" s="16"/>
      <c r="AU958" s="16"/>
      <c r="AV958" s="16"/>
      <c r="AW958" s="16"/>
      <c r="AX958" s="16"/>
    </row>
    <row r="959" spans="1:50" customFormat="1" ht="15.75" hidden="1" customHeight="1" x14ac:dyDescent="0.2">
      <c r="A959" s="7" t="s">
        <v>3016</v>
      </c>
      <c r="B959" s="3" t="s">
        <v>3017</v>
      </c>
      <c r="C959" s="85" t="s">
        <v>1716</v>
      </c>
      <c r="D959" s="85" t="s">
        <v>23566</v>
      </c>
      <c r="E959" s="41" t="s">
        <v>154</v>
      </c>
      <c r="F959" s="85" t="s">
        <v>34</v>
      </c>
      <c r="G959" s="85" t="s">
        <v>37</v>
      </c>
      <c r="H959" s="85" t="s">
        <v>20689</v>
      </c>
      <c r="I959" s="85" t="s">
        <v>21695</v>
      </c>
      <c r="J959" s="85" t="s">
        <v>105</v>
      </c>
      <c r="K959" s="7" t="s">
        <v>102</v>
      </c>
      <c r="L959" s="3" t="s">
        <v>106</v>
      </c>
      <c r="M959" s="3" t="s">
        <v>689</v>
      </c>
      <c r="N959" s="41" t="s">
        <v>3018</v>
      </c>
      <c r="O959" s="87">
        <v>370976</v>
      </c>
      <c r="P959" s="87">
        <v>0</v>
      </c>
      <c r="Q959" s="87">
        <v>370976</v>
      </c>
      <c r="R959" s="87">
        <v>69980</v>
      </c>
      <c r="S959" s="87"/>
      <c r="T959" s="87"/>
      <c r="U959" s="85">
        <v>2018</v>
      </c>
      <c r="V959" s="3" t="s">
        <v>3018</v>
      </c>
      <c r="W959" s="3" t="s">
        <v>3018</v>
      </c>
      <c r="X959" s="3" t="s">
        <v>1707</v>
      </c>
      <c r="Y959" s="1"/>
      <c r="Z959" s="6"/>
      <c r="AA959" s="11"/>
      <c r="AB959" s="123" t="s">
        <v>388</v>
      </c>
      <c r="AC959" s="124" t="s">
        <v>13039</v>
      </c>
      <c r="AD959" s="41" t="s">
        <v>3019</v>
      </c>
      <c r="AE959" s="83">
        <v>43311</v>
      </c>
      <c r="AF959" s="83">
        <v>43879</v>
      </c>
      <c r="AG959" s="41"/>
      <c r="AH959" s="41" t="s">
        <v>1737</v>
      </c>
      <c r="AI959" s="80" t="s">
        <v>3020</v>
      </c>
      <c r="AJ959" s="41" t="s">
        <v>3021</v>
      </c>
      <c r="AK959" s="3"/>
      <c r="AL959" s="85"/>
      <c r="AM959" s="151" t="s">
        <v>19998</v>
      </c>
      <c r="AN959" s="15"/>
      <c r="AO959" s="166"/>
      <c r="AP959" s="5">
        <f t="shared" si="15"/>
        <v>0</v>
      </c>
      <c r="AQ959" s="16"/>
      <c r="AR959" s="205">
        <v>1</v>
      </c>
      <c r="AS959" s="16"/>
      <c r="AT959" s="16"/>
      <c r="AU959" s="16"/>
      <c r="AV959" s="16"/>
      <c r="AW959" s="16"/>
      <c r="AX959" s="16"/>
    </row>
    <row r="960" spans="1:50" customFormat="1" ht="15.75" hidden="1" customHeight="1" x14ac:dyDescent="0.2">
      <c r="A960" s="7" t="s">
        <v>3022</v>
      </c>
      <c r="B960" s="3" t="s">
        <v>3023</v>
      </c>
      <c r="C960" s="85" t="s">
        <v>1716</v>
      </c>
      <c r="D960" s="85" t="s">
        <v>23566</v>
      </c>
      <c r="E960" s="41" t="s">
        <v>154</v>
      </c>
      <c r="F960" s="85" t="s">
        <v>34</v>
      </c>
      <c r="G960" s="85" t="s">
        <v>37</v>
      </c>
      <c r="H960" s="85" t="s">
        <v>20689</v>
      </c>
      <c r="I960" s="85" t="s">
        <v>21695</v>
      </c>
      <c r="J960" s="85" t="s">
        <v>105</v>
      </c>
      <c r="K960" s="7" t="s">
        <v>102</v>
      </c>
      <c r="L960" s="3" t="s">
        <v>637</v>
      </c>
      <c r="M960" s="3" t="s">
        <v>3024</v>
      </c>
      <c r="N960" s="41" t="s">
        <v>3025</v>
      </c>
      <c r="O960" s="87">
        <v>1409512</v>
      </c>
      <c r="P960" s="87">
        <v>70839</v>
      </c>
      <c r="Q960" s="87">
        <v>1338673</v>
      </c>
      <c r="R960" s="87">
        <v>134483</v>
      </c>
      <c r="S960" s="87"/>
      <c r="T960" s="87"/>
      <c r="U960" s="85">
        <v>2019</v>
      </c>
      <c r="V960" s="3" t="s">
        <v>3025</v>
      </c>
      <c r="W960" s="3" t="s">
        <v>3025</v>
      </c>
      <c r="X960" s="3" t="s">
        <v>1707</v>
      </c>
      <c r="Y960" s="1"/>
      <c r="Z960" s="6"/>
      <c r="AA960" s="11"/>
      <c r="AB960" s="123" t="s">
        <v>388</v>
      </c>
      <c r="AC960" s="124" t="s">
        <v>13039</v>
      </c>
      <c r="AD960" s="41" t="s">
        <v>3026</v>
      </c>
      <c r="AE960" s="83">
        <v>43364</v>
      </c>
      <c r="AF960" s="83">
        <v>43819</v>
      </c>
      <c r="AG960" s="41"/>
      <c r="AH960" s="41" t="s">
        <v>1737</v>
      </c>
      <c r="AI960" s="80" t="s">
        <v>3027</v>
      </c>
      <c r="AJ960" s="41"/>
      <c r="AK960" s="3"/>
      <c r="AL960" s="85"/>
      <c r="AM960" s="151" t="s">
        <v>19998</v>
      </c>
      <c r="AN960" s="15"/>
      <c r="AO960" s="166"/>
      <c r="AP960" s="5">
        <f t="shared" si="15"/>
        <v>0</v>
      </c>
      <c r="AQ960" s="16"/>
      <c r="AR960" s="205">
        <v>1</v>
      </c>
      <c r="AS960" s="16"/>
      <c r="AT960" s="16"/>
      <c r="AU960" s="16"/>
      <c r="AV960" s="16"/>
      <c r="AW960" s="16"/>
      <c r="AX960" s="16"/>
    </row>
    <row r="961" spans="1:50" customFormat="1" ht="15.75" hidden="1" customHeight="1" x14ac:dyDescent="0.2">
      <c r="A961" s="7" t="s">
        <v>3028</v>
      </c>
      <c r="B961" s="3" t="s">
        <v>3029</v>
      </c>
      <c r="C961" s="85" t="s">
        <v>1716</v>
      </c>
      <c r="D961" s="85" t="s">
        <v>23566</v>
      </c>
      <c r="E961" s="41" t="s">
        <v>154</v>
      </c>
      <c r="F961" s="85" t="s">
        <v>14</v>
      </c>
      <c r="G961" s="85" t="s">
        <v>17</v>
      </c>
      <c r="H961" s="85" t="s">
        <v>20690</v>
      </c>
      <c r="I961" s="85" t="s">
        <v>21699</v>
      </c>
      <c r="J961" s="85" t="s">
        <v>105</v>
      </c>
      <c r="K961" s="7" t="s">
        <v>102</v>
      </c>
      <c r="L961" s="3" t="s">
        <v>106</v>
      </c>
      <c r="M961" s="3" t="s">
        <v>3030</v>
      </c>
      <c r="N961" s="41" t="s">
        <v>1972</v>
      </c>
      <c r="O961" s="87">
        <v>95317</v>
      </c>
      <c r="P961" s="87">
        <v>0</v>
      </c>
      <c r="Q961" s="87">
        <v>95317</v>
      </c>
      <c r="R961" s="87">
        <v>0</v>
      </c>
      <c r="S961" s="87"/>
      <c r="T961" s="87"/>
      <c r="U961" s="85">
        <v>2019</v>
      </c>
      <c r="V961" s="3" t="s">
        <v>1972</v>
      </c>
      <c r="W961" s="3" t="s">
        <v>3031</v>
      </c>
      <c r="X961" s="3" t="s">
        <v>1973</v>
      </c>
      <c r="Y961" s="1" t="s">
        <v>493</v>
      </c>
      <c r="Z961" s="6"/>
      <c r="AA961" s="11"/>
      <c r="AB961" s="123" t="s">
        <v>388</v>
      </c>
      <c r="AC961" s="124" t="s">
        <v>13039</v>
      </c>
      <c r="AD961" s="41" t="s">
        <v>3032</v>
      </c>
      <c r="AE961" s="83">
        <v>43348</v>
      </c>
      <c r="AF961" s="83">
        <v>43712</v>
      </c>
      <c r="AG961" s="41"/>
      <c r="AH961" s="41" t="s">
        <v>1721</v>
      </c>
      <c r="AI961" s="80" t="s">
        <v>3033</v>
      </c>
      <c r="AJ961" s="41" t="s">
        <v>3034</v>
      </c>
      <c r="AK961" s="3"/>
      <c r="AL961" s="85"/>
      <c r="AM961" s="151" t="s">
        <v>19998</v>
      </c>
      <c r="AN961" s="15"/>
      <c r="AO961" s="166"/>
      <c r="AP961" s="5">
        <f t="shared" si="15"/>
        <v>0</v>
      </c>
      <c r="AQ961" s="16"/>
      <c r="AR961" s="205">
        <v>1</v>
      </c>
      <c r="AS961" s="16"/>
      <c r="AT961" s="16"/>
      <c r="AU961" s="16"/>
      <c r="AV961" s="16"/>
      <c r="AW961" s="16"/>
      <c r="AX961" s="16"/>
    </row>
    <row r="962" spans="1:50" customFormat="1" ht="15.75" hidden="1" customHeight="1" x14ac:dyDescent="0.2">
      <c r="A962" s="7" t="s">
        <v>3035</v>
      </c>
      <c r="B962" s="3" t="s">
        <v>3036</v>
      </c>
      <c r="C962" s="85" t="s">
        <v>1716</v>
      </c>
      <c r="D962" s="85" t="s">
        <v>23566</v>
      </c>
      <c r="E962" s="41" t="s">
        <v>154</v>
      </c>
      <c r="F962" s="85" t="s">
        <v>14</v>
      </c>
      <c r="G962" s="85" t="s">
        <v>17</v>
      </c>
      <c r="H962" s="85" t="s">
        <v>20690</v>
      </c>
      <c r="I962" s="85" t="s">
        <v>21699</v>
      </c>
      <c r="J962" s="85" t="s">
        <v>105</v>
      </c>
      <c r="K962" s="7" t="s">
        <v>102</v>
      </c>
      <c r="L962" s="3" t="s">
        <v>106</v>
      </c>
      <c r="M962" s="3" t="s">
        <v>3037</v>
      </c>
      <c r="N962" s="41" t="s">
        <v>1972</v>
      </c>
      <c r="O962" s="87">
        <v>81777</v>
      </c>
      <c r="P962" s="87">
        <v>17312</v>
      </c>
      <c r="Q962" s="87">
        <v>64465</v>
      </c>
      <c r="R962" s="87">
        <v>0</v>
      </c>
      <c r="S962" s="87"/>
      <c r="T962" s="87"/>
      <c r="U962" s="85">
        <v>2019</v>
      </c>
      <c r="V962" s="3" t="s">
        <v>1972</v>
      </c>
      <c r="W962" s="3" t="s">
        <v>3038</v>
      </c>
      <c r="X962" s="3" t="s">
        <v>1973</v>
      </c>
      <c r="Y962" s="1" t="s">
        <v>493</v>
      </c>
      <c r="Z962" s="6"/>
      <c r="AA962" s="11"/>
      <c r="AB962" s="123" t="s">
        <v>388</v>
      </c>
      <c r="AC962" s="124" t="s">
        <v>13039</v>
      </c>
      <c r="AD962" s="41" t="s">
        <v>3039</v>
      </c>
      <c r="AE962" s="83">
        <v>43348</v>
      </c>
      <c r="AF962" s="83">
        <v>43711</v>
      </c>
      <c r="AG962" s="41"/>
      <c r="AH962" s="41" t="s">
        <v>1721</v>
      </c>
      <c r="AI962" s="80" t="s">
        <v>3040</v>
      </c>
      <c r="AJ962" s="41" t="s">
        <v>3034</v>
      </c>
      <c r="AK962" s="3"/>
      <c r="AL962" s="85"/>
      <c r="AM962" s="151" t="s">
        <v>19998</v>
      </c>
      <c r="AN962" s="15"/>
      <c r="AO962" s="166"/>
      <c r="AP962" s="5">
        <f t="shared" si="15"/>
        <v>0</v>
      </c>
      <c r="AQ962" s="16"/>
      <c r="AR962" s="205">
        <v>1</v>
      </c>
      <c r="AS962" s="16"/>
      <c r="AT962" s="16"/>
      <c r="AU962" s="16"/>
      <c r="AV962" s="16"/>
      <c r="AW962" s="16"/>
      <c r="AX962" s="16"/>
    </row>
    <row r="963" spans="1:50" customFormat="1" ht="15.75" hidden="1" customHeight="1" x14ac:dyDescent="0.2">
      <c r="A963" s="7" t="s">
        <v>3041</v>
      </c>
      <c r="B963" s="3" t="s">
        <v>3042</v>
      </c>
      <c r="C963" s="85" t="s">
        <v>1716</v>
      </c>
      <c r="D963" s="85" t="s">
        <v>23566</v>
      </c>
      <c r="E963" s="41" t="s">
        <v>154</v>
      </c>
      <c r="F963" s="85" t="s">
        <v>14</v>
      </c>
      <c r="G963" s="85" t="s">
        <v>17</v>
      </c>
      <c r="H963" s="85" t="s">
        <v>20690</v>
      </c>
      <c r="I963" s="85" t="s">
        <v>21699</v>
      </c>
      <c r="J963" s="85" t="s">
        <v>105</v>
      </c>
      <c r="K963" s="7" t="s">
        <v>102</v>
      </c>
      <c r="L963" s="3" t="s">
        <v>106</v>
      </c>
      <c r="M963" s="3" t="s">
        <v>3037</v>
      </c>
      <c r="N963" s="41" t="s">
        <v>1972</v>
      </c>
      <c r="O963" s="87">
        <v>103509</v>
      </c>
      <c r="P963" s="87">
        <v>0</v>
      </c>
      <c r="Q963" s="87">
        <v>103509</v>
      </c>
      <c r="R963" s="87">
        <v>0</v>
      </c>
      <c r="S963" s="87"/>
      <c r="T963" s="87"/>
      <c r="U963" s="85">
        <v>2019</v>
      </c>
      <c r="V963" s="3" t="s">
        <v>1972</v>
      </c>
      <c r="W963" s="3" t="s">
        <v>3043</v>
      </c>
      <c r="X963" s="3" t="s">
        <v>1973</v>
      </c>
      <c r="Y963" s="1" t="s">
        <v>493</v>
      </c>
      <c r="Z963" s="6"/>
      <c r="AA963" s="11"/>
      <c r="AB963" s="123" t="s">
        <v>388</v>
      </c>
      <c r="AC963" s="124" t="s">
        <v>13039</v>
      </c>
      <c r="AD963" s="41" t="s">
        <v>3044</v>
      </c>
      <c r="AE963" s="83">
        <v>43348</v>
      </c>
      <c r="AF963" s="83">
        <v>43711</v>
      </c>
      <c r="AG963" s="41"/>
      <c r="AH963" s="41" t="s">
        <v>1721</v>
      </c>
      <c r="AI963" s="80" t="s">
        <v>3045</v>
      </c>
      <c r="AJ963" s="41" t="s">
        <v>3034</v>
      </c>
      <c r="AK963" s="3"/>
      <c r="AL963" s="85"/>
      <c r="AM963" s="151" t="s">
        <v>19998</v>
      </c>
      <c r="AN963" s="15"/>
      <c r="AO963" s="166"/>
      <c r="AP963" s="5">
        <f t="shared" si="15"/>
        <v>0</v>
      </c>
      <c r="AQ963" s="16"/>
      <c r="AR963" s="205">
        <v>1</v>
      </c>
      <c r="AS963" s="16"/>
      <c r="AT963" s="16"/>
      <c r="AU963" s="16"/>
      <c r="AV963" s="16"/>
      <c r="AW963" s="16"/>
      <c r="AX963" s="16"/>
    </row>
    <row r="964" spans="1:50" customFormat="1" ht="15.75" hidden="1" customHeight="1" x14ac:dyDescent="0.2">
      <c r="A964" s="7" t="s">
        <v>3046</v>
      </c>
      <c r="B964" s="3" t="s">
        <v>3047</v>
      </c>
      <c r="C964" s="85" t="s">
        <v>1716</v>
      </c>
      <c r="D964" s="85" t="s">
        <v>23566</v>
      </c>
      <c r="E964" s="41" t="s">
        <v>154</v>
      </c>
      <c r="F964" s="85" t="s">
        <v>23</v>
      </c>
      <c r="G964" s="85" t="s">
        <v>29</v>
      </c>
      <c r="H964" s="85" t="s">
        <v>20690</v>
      </c>
      <c r="I964" s="85" t="s">
        <v>21693</v>
      </c>
      <c r="J964" s="85" t="s">
        <v>105</v>
      </c>
      <c r="K964" s="7" t="s">
        <v>102</v>
      </c>
      <c r="L964" s="3" t="s">
        <v>322</v>
      </c>
      <c r="M964" s="3" t="s">
        <v>1350</v>
      </c>
      <c r="N964" s="41" t="s">
        <v>1766</v>
      </c>
      <c r="O964" s="87">
        <v>138241</v>
      </c>
      <c r="P964" s="87">
        <v>100000</v>
      </c>
      <c r="Q964" s="87">
        <v>38241</v>
      </c>
      <c r="R964" s="87">
        <v>0</v>
      </c>
      <c r="S964" s="87"/>
      <c r="T964" s="87"/>
      <c r="U964" s="85">
        <v>2018</v>
      </c>
      <c r="V964" s="3" t="s">
        <v>1766</v>
      </c>
      <c r="W964" s="3" t="s">
        <v>3048</v>
      </c>
      <c r="X964" s="3" t="s">
        <v>1707</v>
      </c>
      <c r="Y964" s="1"/>
      <c r="Z964" s="6"/>
      <c r="AA964" s="11"/>
      <c r="AB964" s="123" t="s">
        <v>388</v>
      </c>
      <c r="AC964" s="124" t="s">
        <v>13039</v>
      </c>
      <c r="AD964" s="41" t="s">
        <v>3049</v>
      </c>
      <c r="AE964" s="83">
        <v>43363</v>
      </c>
      <c r="AF964" s="83">
        <v>43549</v>
      </c>
      <c r="AG964" s="41"/>
      <c r="AH964" s="41" t="s">
        <v>1708</v>
      </c>
      <c r="AI964" s="80" t="s">
        <v>3050</v>
      </c>
      <c r="AJ964" s="41" t="s">
        <v>1347</v>
      </c>
      <c r="AK964" s="3"/>
      <c r="AL964" s="85"/>
      <c r="AM964" s="151" t="s">
        <v>19998</v>
      </c>
      <c r="AN964" s="15"/>
      <c r="AO964" s="166"/>
      <c r="AP964" s="5">
        <f t="shared" si="15"/>
        <v>0</v>
      </c>
      <c r="AQ964" s="16"/>
      <c r="AR964" s="205">
        <v>1</v>
      </c>
      <c r="AS964" s="16"/>
      <c r="AT964" s="16"/>
      <c r="AU964" s="16"/>
      <c r="AV964" s="16"/>
      <c r="AW964" s="16"/>
      <c r="AX964" s="16"/>
    </row>
    <row r="965" spans="1:50" customFormat="1" ht="15.75" hidden="1" customHeight="1" x14ac:dyDescent="0.2">
      <c r="A965" s="7" t="s">
        <v>3051</v>
      </c>
      <c r="B965" s="3" t="s">
        <v>1343</v>
      </c>
      <c r="C965" s="85" t="s">
        <v>1716</v>
      </c>
      <c r="D965" s="85" t="s">
        <v>13090</v>
      </c>
      <c r="E965" s="41" t="s">
        <v>110</v>
      </c>
      <c r="F965" s="85" t="s">
        <v>23</v>
      </c>
      <c r="G965" s="85" t="s">
        <v>29</v>
      </c>
      <c r="H965" s="85" t="s">
        <v>20690</v>
      </c>
      <c r="I965" s="132"/>
      <c r="J965" s="85" t="s">
        <v>105</v>
      </c>
      <c r="K965" s="7" t="s">
        <v>102</v>
      </c>
      <c r="L965" s="3" t="s">
        <v>322</v>
      </c>
      <c r="M965" s="3" t="s">
        <v>1350</v>
      </c>
      <c r="N965" s="41" t="s">
        <v>1824</v>
      </c>
      <c r="O965" s="87">
        <v>0</v>
      </c>
      <c r="P965" s="87">
        <v>0</v>
      </c>
      <c r="Q965" s="87">
        <v>0</v>
      </c>
      <c r="R965" s="87">
        <v>0</v>
      </c>
      <c r="S965" s="87"/>
      <c r="T965" s="87"/>
      <c r="U965" s="85" t="s">
        <v>112</v>
      </c>
      <c r="V965" s="3" t="s">
        <v>1824</v>
      </c>
      <c r="W965" s="3" t="s">
        <v>3052</v>
      </c>
      <c r="X965" s="3" t="s">
        <v>1707</v>
      </c>
      <c r="Y965" s="1"/>
      <c r="Z965" s="6"/>
      <c r="AA965" s="11"/>
      <c r="AB965" s="123" t="s">
        <v>1716</v>
      </c>
      <c r="AC965" s="124" t="s">
        <v>120</v>
      </c>
      <c r="AD965" s="41" t="s">
        <v>3053</v>
      </c>
      <c r="AE965" s="83">
        <v>43363</v>
      </c>
      <c r="AF965" s="83"/>
      <c r="AG965" s="41"/>
      <c r="AH965" s="41" t="s">
        <v>1708</v>
      </c>
      <c r="AI965" s="80" t="s">
        <v>2</v>
      </c>
      <c r="AJ965" s="41" t="s">
        <v>1347</v>
      </c>
      <c r="AK965" s="3"/>
      <c r="AL965" s="85"/>
      <c r="AM965" s="151" t="s">
        <v>19998</v>
      </c>
      <c r="AN965" s="15"/>
      <c r="AO965" s="166"/>
      <c r="AP965" s="5">
        <f t="shared" si="15"/>
        <v>0</v>
      </c>
      <c r="AQ965" s="16"/>
      <c r="AR965" s="205">
        <v>1</v>
      </c>
      <c r="AS965" s="16"/>
      <c r="AT965" s="16"/>
      <c r="AU965" s="16"/>
      <c r="AV965" s="16"/>
      <c r="AW965" s="16"/>
      <c r="AX965" s="16"/>
    </row>
    <row r="966" spans="1:50" customFormat="1" ht="15.75" hidden="1" customHeight="1" x14ac:dyDescent="0.2">
      <c r="A966" s="7" t="s">
        <v>3054</v>
      </c>
      <c r="B966" s="3" t="s">
        <v>3055</v>
      </c>
      <c r="C966" s="85" t="s">
        <v>1716</v>
      </c>
      <c r="D966" s="85" t="s">
        <v>23566</v>
      </c>
      <c r="E966" s="41" t="s">
        <v>154</v>
      </c>
      <c r="F966" s="85" t="s">
        <v>14</v>
      </c>
      <c r="G966" s="85" t="s">
        <v>17</v>
      </c>
      <c r="H966" s="85" t="s">
        <v>20690</v>
      </c>
      <c r="I966" s="85" t="s">
        <v>21699</v>
      </c>
      <c r="J966" s="85" t="s">
        <v>105</v>
      </c>
      <c r="K966" s="7" t="s">
        <v>102</v>
      </c>
      <c r="L966" s="3" t="s">
        <v>333</v>
      </c>
      <c r="M966" s="3" t="s">
        <v>3056</v>
      </c>
      <c r="N966" s="41" t="s">
        <v>1818</v>
      </c>
      <c r="O966" s="87">
        <v>8391</v>
      </c>
      <c r="P966" s="87">
        <v>1550</v>
      </c>
      <c r="Q966" s="87">
        <v>6841</v>
      </c>
      <c r="R966" s="87">
        <v>0</v>
      </c>
      <c r="S966" s="87"/>
      <c r="T966" s="87"/>
      <c r="U966" s="85">
        <v>2019</v>
      </c>
      <c r="V966" s="3" t="s">
        <v>1818</v>
      </c>
      <c r="W966" s="3" t="s">
        <v>1818</v>
      </c>
      <c r="X966" s="3" t="s">
        <v>1707</v>
      </c>
      <c r="Y966" s="1" t="s">
        <v>472</v>
      </c>
      <c r="Z966" s="6"/>
      <c r="AA966" s="11"/>
      <c r="AB966" s="123" t="s">
        <v>388</v>
      </c>
      <c r="AC966" s="124" t="s">
        <v>13039</v>
      </c>
      <c r="AD966" s="41" t="s">
        <v>3057</v>
      </c>
      <c r="AE966" s="83">
        <v>43389</v>
      </c>
      <c r="AF966" s="83">
        <v>43949</v>
      </c>
      <c r="AG966" s="41"/>
      <c r="AH966" s="41" t="s">
        <v>1721</v>
      </c>
      <c r="AI966" s="80" t="s">
        <v>16206</v>
      </c>
      <c r="AJ966" s="41"/>
      <c r="AK966" s="3"/>
      <c r="AL966" s="85"/>
      <c r="AM966" s="151" t="s">
        <v>19998</v>
      </c>
      <c r="AN966" s="15"/>
      <c r="AO966" s="166"/>
      <c r="AP966" s="5">
        <f t="shared" ref="AP966:AP1029" si="16">SUBTOTAL(109,U966)</f>
        <v>0</v>
      </c>
      <c r="AQ966" s="16"/>
      <c r="AR966" s="205">
        <v>1</v>
      </c>
      <c r="AS966" s="16"/>
      <c r="AT966" s="16"/>
      <c r="AU966" s="16"/>
      <c r="AV966" s="16"/>
      <c r="AW966" s="16"/>
      <c r="AX966" s="16"/>
    </row>
    <row r="967" spans="1:50" customFormat="1" ht="15.75" hidden="1" customHeight="1" x14ac:dyDescent="0.2">
      <c r="A967" s="7" t="s">
        <v>3058</v>
      </c>
      <c r="B967" s="3" t="s">
        <v>1354</v>
      </c>
      <c r="C967" s="85" t="s">
        <v>1716</v>
      </c>
      <c r="D967" s="85" t="s">
        <v>13090</v>
      </c>
      <c r="E967" s="41" t="s">
        <v>1800</v>
      </c>
      <c r="F967" s="85" t="s">
        <v>23</v>
      </c>
      <c r="G967" s="85" t="s">
        <v>29</v>
      </c>
      <c r="H967" s="85" t="s">
        <v>20690</v>
      </c>
      <c r="I967" s="132"/>
      <c r="J967" s="85" t="s">
        <v>105</v>
      </c>
      <c r="K967" s="7" t="s">
        <v>102</v>
      </c>
      <c r="L967" s="3" t="s">
        <v>322</v>
      </c>
      <c r="M967" s="3" t="s">
        <v>1350</v>
      </c>
      <c r="N967" s="41" t="s">
        <v>1766</v>
      </c>
      <c r="O967" s="87">
        <v>0</v>
      </c>
      <c r="P967" s="87">
        <v>0</v>
      </c>
      <c r="Q967" s="87">
        <v>0</v>
      </c>
      <c r="R967" s="87">
        <v>0</v>
      </c>
      <c r="S967" s="87"/>
      <c r="T967" s="87"/>
      <c r="U967" s="85" t="s">
        <v>112</v>
      </c>
      <c r="V967" s="3" t="s">
        <v>1766</v>
      </c>
      <c r="W967" s="3" t="s">
        <v>3048</v>
      </c>
      <c r="X967" s="3" t="s">
        <v>1707</v>
      </c>
      <c r="Y967" s="1"/>
      <c r="Z967" s="6"/>
      <c r="AA967" s="11"/>
      <c r="AB967" s="123" t="s">
        <v>1716</v>
      </c>
      <c r="AC967" s="124" t="s">
        <v>120</v>
      </c>
      <c r="AD967" s="41" t="s">
        <v>3059</v>
      </c>
      <c r="AE967" s="83">
        <v>43389</v>
      </c>
      <c r="AF967" s="83"/>
      <c r="AG967" s="41"/>
      <c r="AH967" s="41" t="s">
        <v>1708</v>
      </c>
      <c r="AI967" s="80" t="s">
        <v>2</v>
      </c>
      <c r="AJ967" s="41" t="s">
        <v>1347</v>
      </c>
      <c r="AK967" s="3"/>
      <c r="AL967" s="85"/>
      <c r="AM967" s="151" t="s">
        <v>19998</v>
      </c>
      <c r="AN967" s="15"/>
      <c r="AO967" s="166"/>
      <c r="AP967" s="5">
        <f t="shared" si="16"/>
        <v>0</v>
      </c>
      <c r="AQ967" s="16"/>
      <c r="AR967" s="205">
        <v>1</v>
      </c>
      <c r="AS967" s="16"/>
      <c r="AT967" s="16"/>
      <c r="AU967" s="16"/>
      <c r="AV967" s="16"/>
      <c r="AW967" s="16"/>
      <c r="AX967" s="16"/>
    </row>
    <row r="968" spans="1:50" customFormat="1" ht="15.75" hidden="1" customHeight="1" x14ac:dyDescent="0.2">
      <c r="A968" s="7" t="s">
        <v>3060</v>
      </c>
      <c r="B968" s="3" t="s">
        <v>3061</v>
      </c>
      <c r="C968" s="85" t="s">
        <v>1716</v>
      </c>
      <c r="D968" s="85" t="s">
        <v>23566</v>
      </c>
      <c r="E968" s="41" t="s">
        <v>154</v>
      </c>
      <c r="F968" s="85" t="s">
        <v>14</v>
      </c>
      <c r="G968" s="89" t="s">
        <v>17</v>
      </c>
      <c r="H968" s="85" t="s">
        <v>20690</v>
      </c>
      <c r="I968" s="132"/>
      <c r="J968" s="85" t="s">
        <v>105</v>
      </c>
      <c r="K968" s="7" t="s">
        <v>102</v>
      </c>
      <c r="L968" s="3" t="s">
        <v>333</v>
      </c>
      <c r="M968" s="3" t="s">
        <v>3062</v>
      </c>
      <c r="N968" s="41" t="s">
        <v>20697</v>
      </c>
      <c r="O968" s="87">
        <v>3910</v>
      </c>
      <c r="P968" s="87">
        <v>1321</v>
      </c>
      <c r="Q968" s="87">
        <v>2589</v>
      </c>
      <c r="R968" s="87">
        <v>0</v>
      </c>
      <c r="S968" s="87"/>
      <c r="T968" s="87"/>
      <c r="U968" s="85">
        <v>2021</v>
      </c>
      <c r="V968" s="3" t="s">
        <v>20697</v>
      </c>
      <c r="W968" s="3" t="s">
        <v>3063</v>
      </c>
      <c r="X968" s="3" t="s">
        <v>3064</v>
      </c>
      <c r="Y968" s="1" t="s">
        <v>1819</v>
      </c>
      <c r="Z968" s="6"/>
      <c r="AA968" s="11"/>
      <c r="AB968" s="123" t="s">
        <v>1716</v>
      </c>
      <c r="AC968" s="124" t="s">
        <v>13042</v>
      </c>
      <c r="AD968" s="41" t="s">
        <v>3065</v>
      </c>
      <c r="AE968" s="83">
        <v>43469</v>
      </c>
      <c r="AF968" s="83">
        <v>44568</v>
      </c>
      <c r="AG968" s="41"/>
      <c r="AH968" s="41" t="s">
        <v>1721</v>
      </c>
      <c r="AI968" s="80" t="s">
        <v>29004</v>
      </c>
      <c r="AJ968" s="41"/>
      <c r="AK968" s="3"/>
      <c r="AL968" s="85"/>
      <c r="AM968" s="151" t="s">
        <v>19998</v>
      </c>
      <c r="AN968" s="15"/>
      <c r="AO968" s="166"/>
      <c r="AP968" s="5">
        <f t="shared" si="16"/>
        <v>0</v>
      </c>
      <c r="AQ968" s="16"/>
      <c r="AR968" s="205">
        <v>1</v>
      </c>
      <c r="AS968" s="16"/>
      <c r="AT968" s="16"/>
      <c r="AU968" s="16"/>
      <c r="AV968" s="16"/>
      <c r="AW968" s="16"/>
      <c r="AX968" s="16"/>
    </row>
    <row r="969" spans="1:50" customFormat="1" ht="15.75" hidden="1" customHeight="1" x14ac:dyDescent="0.2">
      <c r="A969" s="7" t="s">
        <v>3066</v>
      </c>
      <c r="B969" s="3" t="s">
        <v>3067</v>
      </c>
      <c r="C969" s="85" t="s">
        <v>1716</v>
      </c>
      <c r="D969" s="85" t="s">
        <v>13090</v>
      </c>
      <c r="E969" s="41" t="s">
        <v>154</v>
      </c>
      <c r="F969" s="85" t="s">
        <v>34</v>
      </c>
      <c r="G969" s="85" t="s">
        <v>37</v>
      </c>
      <c r="H969" s="85" t="s">
        <v>20689</v>
      </c>
      <c r="I969" s="85" t="s">
        <v>25133</v>
      </c>
      <c r="J969" s="85" t="s">
        <v>105</v>
      </c>
      <c r="K969" s="7" t="s">
        <v>1221</v>
      </c>
      <c r="L969" s="3" t="s">
        <v>15438</v>
      </c>
      <c r="M969" s="3" t="s">
        <v>3068</v>
      </c>
      <c r="N969" s="41" t="s">
        <v>22030</v>
      </c>
      <c r="O969" s="87">
        <v>9177</v>
      </c>
      <c r="P969" s="87">
        <v>7611</v>
      </c>
      <c r="Q969" s="87">
        <v>1566</v>
      </c>
      <c r="R969" s="87">
        <v>769</v>
      </c>
      <c r="S969" s="87"/>
      <c r="T969" s="87"/>
      <c r="U969" s="85">
        <v>2018</v>
      </c>
      <c r="V969" s="3" t="s">
        <v>13055</v>
      </c>
      <c r="W969" s="3"/>
      <c r="X969" s="3"/>
      <c r="Y969" s="1" t="s">
        <v>1819</v>
      </c>
      <c r="Z969" s="6"/>
      <c r="AA969" s="11"/>
      <c r="AB969" s="123" t="s">
        <v>1716</v>
      </c>
      <c r="AC969" s="124" t="s">
        <v>13040</v>
      </c>
      <c r="AD969" s="41"/>
      <c r="AE969" s="83">
        <v>43545</v>
      </c>
      <c r="AF969" s="83">
        <v>44221</v>
      </c>
      <c r="AG969" s="41" t="s">
        <v>21554</v>
      </c>
      <c r="AH969" s="41" t="s">
        <v>2814</v>
      </c>
      <c r="AI969" s="80" t="s">
        <v>2</v>
      </c>
      <c r="AJ969" s="41"/>
      <c r="AK969" s="3"/>
      <c r="AL969" s="85"/>
      <c r="AM969" s="151" t="s">
        <v>19998</v>
      </c>
      <c r="AN969" s="15"/>
      <c r="AO969" s="166"/>
      <c r="AP969" s="5">
        <f t="shared" si="16"/>
        <v>0</v>
      </c>
      <c r="AQ969" s="16"/>
      <c r="AR969" s="205">
        <v>1</v>
      </c>
      <c r="AS969" s="16"/>
      <c r="AT969" s="16"/>
      <c r="AU969" s="16"/>
      <c r="AV969" s="16"/>
      <c r="AW969" s="16"/>
      <c r="AX969" s="16"/>
    </row>
    <row r="970" spans="1:50" customFormat="1" ht="15.75" hidden="1" customHeight="1" x14ac:dyDescent="0.2">
      <c r="A970" s="7" t="s">
        <v>3069</v>
      </c>
      <c r="B970" s="3" t="s">
        <v>3070</v>
      </c>
      <c r="C970" s="85" t="s">
        <v>1716</v>
      </c>
      <c r="D970" s="85" t="s">
        <v>23566</v>
      </c>
      <c r="E970" s="41" t="s">
        <v>110</v>
      </c>
      <c r="F970" s="85" t="s">
        <v>23</v>
      </c>
      <c r="G970" s="85" t="s">
        <v>29</v>
      </c>
      <c r="H970" s="85" t="s">
        <v>20690</v>
      </c>
      <c r="I970" s="85" t="s">
        <v>21693</v>
      </c>
      <c r="J970" s="85" t="s">
        <v>105</v>
      </c>
      <c r="K970" s="7" t="s">
        <v>102</v>
      </c>
      <c r="L970" s="3" t="s">
        <v>322</v>
      </c>
      <c r="M970" s="3" t="s">
        <v>2768</v>
      </c>
      <c r="N970" s="41" t="s">
        <v>15370</v>
      </c>
      <c r="O970" s="87">
        <v>56139</v>
      </c>
      <c r="P970" s="87">
        <v>53064</v>
      </c>
      <c r="Q970" s="87">
        <v>3075</v>
      </c>
      <c r="R970" s="87">
        <v>0</v>
      </c>
      <c r="S970" s="87"/>
      <c r="T970" s="87"/>
      <c r="U970" s="85">
        <v>2018</v>
      </c>
      <c r="V970" s="3" t="s">
        <v>15370</v>
      </c>
      <c r="W970" s="3" t="s">
        <v>1926</v>
      </c>
      <c r="X970" s="3" t="s">
        <v>1707</v>
      </c>
      <c r="Y970" s="1"/>
      <c r="Z970" s="6"/>
      <c r="AA970" s="11"/>
      <c r="AB970" s="123" t="s">
        <v>388</v>
      </c>
      <c r="AC970" s="124" t="s">
        <v>13039</v>
      </c>
      <c r="AD970" s="41" t="s">
        <v>3071</v>
      </c>
      <c r="AE970" s="83">
        <v>43480</v>
      </c>
      <c r="AF970" s="83">
        <v>43640</v>
      </c>
      <c r="AG970" s="41"/>
      <c r="AH970" s="41" t="s">
        <v>1708</v>
      </c>
      <c r="AI970" s="80" t="s">
        <v>3072</v>
      </c>
      <c r="AJ970" s="41" t="s">
        <v>2517</v>
      </c>
      <c r="AK970" s="3"/>
      <c r="AL970" s="85"/>
      <c r="AM970" s="151" t="s">
        <v>19998</v>
      </c>
      <c r="AN970" s="15"/>
      <c r="AO970" s="166"/>
      <c r="AP970" s="5">
        <f t="shared" si="16"/>
        <v>0</v>
      </c>
      <c r="AQ970" s="16"/>
      <c r="AR970" s="205">
        <v>1</v>
      </c>
      <c r="AS970" s="16"/>
      <c r="AT970" s="16"/>
      <c r="AU970" s="16"/>
      <c r="AV970" s="16"/>
      <c r="AW970" s="16"/>
      <c r="AX970" s="16"/>
    </row>
    <row r="971" spans="1:50" customFormat="1" ht="15.75" hidden="1" customHeight="1" x14ac:dyDescent="0.2">
      <c r="A971" s="7" t="s">
        <v>3073</v>
      </c>
      <c r="B971" s="3" t="s">
        <v>3074</v>
      </c>
      <c r="C971" s="85" t="s">
        <v>1716</v>
      </c>
      <c r="D971" s="85" t="s">
        <v>23566</v>
      </c>
      <c r="E971" s="41" t="s">
        <v>110</v>
      </c>
      <c r="F971" s="85" t="s">
        <v>23</v>
      </c>
      <c r="G971" s="85" t="s">
        <v>29</v>
      </c>
      <c r="H971" s="85" t="s">
        <v>20690</v>
      </c>
      <c r="I971" s="85" t="s">
        <v>21693</v>
      </c>
      <c r="J971" s="85" t="s">
        <v>105</v>
      </c>
      <c r="K971" s="7" t="s">
        <v>102</v>
      </c>
      <c r="L971" s="3" t="s">
        <v>322</v>
      </c>
      <c r="M971" s="3" t="s">
        <v>433</v>
      </c>
      <c r="N971" s="41" t="s">
        <v>2729</v>
      </c>
      <c r="O971" s="87">
        <v>65097</v>
      </c>
      <c r="P971" s="87">
        <v>0</v>
      </c>
      <c r="Q971" s="87">
        <v>65097</v>
      </c>
      <c r="R971" s="87">
        <v>0</v>
      </c>
      <c r="S971" s="87"/>
      <c r="T971" s="87"/>
      <c r="U971" s="85">
        <v>2019</v>
      </c>
      <c r="V971" s="3" t="s">
        <v>2729</v>
      </c>
      <c r="W971" s="3" t="s">
        <v>2729</v>
      </c>
      <c r="X971" s="3" t="s">
        <v>525</v>
      </c>
      <c r="Y971" s="1"/>
      <c r="Z971" s="6"/>
      <c r="AA971" s="11"/>
      <c r="AB971" s="123" t="s">
        <v>388</v>
      </c>
      <c r="AC971" s="124" t="s">
        <v>13039</v>
      </c>
      <c r="AD971" s="41" t="s">
        <v>3075</v>
      </c>
      <c r="AE971" s="83">
        <v>43455</v>
      </c>
      <c r="AF971" s="83">
        <v>43600</v>
      </c>
      <c r="AG971" s="41"/>
      <c r="AH971" s="41" t="s">
        <v>1708</v>
      </c>
      <c r="AI971" s="80" t="s">
        <v>3076</v>
      </c>
      <c r="AJ971" s="41" t="s">
        <v>2914</v>
      </c>
      <c r="AK971" s="3"/>
      <c r="AL971" s="85"/>
      <c r="AM971" s="151" t="s">
        <v>19998</v>
      </c>
      <c r="AN971" s="15"/>
      <c r="AO971" s="166" t="s">
        <v>24720</v>
      </c>
      <c r="AP971" s="5">
        <f t="shared" si="16"/>
        <v>0</v>
      </c>
      <c r="AQ971" s="16"/>
      <c r="AR971" s="205">
        <v>1</v>
      </c>
      <c r="AS971" s="16"/>
      <c r="AT971" s="16"/>
      <c r="AU971" s="16"/>
      <c r="AV971" s="16"/>
      <c r="AW971" s="16"/>
      <c r="AX971" s="16"/>
    </row>
    <row r="972" spans="1:50" customFormat="1" ht="15.75" hidden="1" customHeight="1" x14ac:dyDescent="0.2">
      <c r="A972" s="7" t="s">
        <v>3077</v>
      </c>
      <c r="B972" s="3" t="s">
        <v>3078</v>
      </c>
      <c r="C972" s="85" t="s">
        <v>1716</v>
      </c>
      <c r="D972" s="85" t="s">
        <v>13090</v>
      </c>
      <c r="E972" s="41" t="s">
        <v>154</v>
      </c>
      <c r="F972" s="85" t="s">
        <v>34</v>
      </c>
      <c r="G972" s="85" t="str">
        <f>AH972</f>
        <v>Avoided Grassland Conversion</v>
      </c>
      <c r="H972" s="85" t="s">
        <v>20690</v>
      </c>
      <c r="I972" s="85" t="s">
        <v>25127</v>
      </c>
      <c r="J972" s="85" t="s">
        <v>105</v>
      </c>
      <c r="K972" s="7" t="s">
        <v>102</v>
      </c>
      <c r="L972" s="3" t="s">
        <v>145</v>
      </c>
      <c r="M972" s="3" t="s">
        <v>3079</v>
      </c>
      <c r="N972" s="41" t="s">
        <v>2713</v>
      </c>
      <c r="O972" s="87">
        <v>2000</v>
      </c>
      <c r="P972" s="87">
        <v>105</v>
      </c>
      <c r="Q972" s="87">
        <v>1895</v>
      </c>
      <c r="R972" s="87">
        <v>68</v>
      </c>
      <c r="S972" s="87"/>
      <c r="T972" s="87"/>
      <c r="U972" s="85">
        <v>2018</v>
      </c>
      <c r="V972" s="3" t="s">
        <v>2713</v>
      </c>
      <c r="W972" s="3" t="s">
        <v>2713</v>
      </c>
      <c r="X972" s="3" t="s">
        <v>3080</v>
      </c>
      <c r="Y972" s="1" t="s">
        <v>1819</v>
      </c>
      <c r="Z972" s="6"/>
      <c r="AA972" s="11"/>
      <c r="AB972" s="123" t="s">
        <v>1716</v>
      </c>
      <c r="AC972" s="124" t="s">
        <v>13040</v>
      </c>
      <c r="AD972" s="41"/>
      <c r="AE972" s="83">
        <v>43473</v>
      </c>
      <c r="AF972" s="83">
        <v>43854</v>
      </c>
      <c r="AG972" s="41"/>
      <c r="AH972" s="41" t="s">
        <v>15</v>
      </c>
      <c r="AI972" s="80" t="s">
        <v>2</v>
      </c>
      <c r="AJ972" s="41" t="s">
        <v>2713</v>
      </c>
      <c r="AK972" s="3"/>
      <c r="AL972" s="85"/>
      <c r="AM972" s="151" t="s">
        <v>19998</v>
      </c>
      <c r="AN972" s="15"/>
      <c r="AO972" s="166"/>
      <c r="AP972" s="5">
        <f t="shared" si="16"/>
        <v>0</v>
      </c>
      <c r="AQ972" s="16"/>
      <c r="AR972" s="205">
        <v>1</v>
      </c>
      <c r="AS972" s="16"/>
      <c r="AT972" s="16"/>
      <c r="AU972" s="16"/>
      <c r="AV972" s="16"/>
      <c r="AW972" s="16"/>
      <c r="AX972" s="16"/>
    </row>
    <row r="973" spans="1:50" customFormat="1" ht="15.75" hidden="1" customHeight="1" x14ac:dyDescent="0.2">
      <c r="A973" s="7" t="s">
        <v>3082</v>
      </c>
      <c r="B973" s="3" t="s">
        <v>3083</v>
      </c>
      <c r="C973" s="85" t="s">
        <v>1716</v>
      </c>
      <c r="D973" s="85" t="s">
        <v>23566</v>
      </c>
      <c r="E973" s="41" t="s">
        <v>154</v>
      </c>
      <c r="F973" s="85" t="s">
        <v>34</v>
      </c>
      <c r="G973" s="85" t="s">
        <v>37</v>
      </c>
      <c r="H973" s="85" t="s">
        <v>20689</v>
      </c>
      <c r="I973" s="85" t="s">
        <v>21695</v>
      </c>
      <c r="J973" s="85" t="s">
        <v>105</v>
      </c>
      <c r="K973" s="7" t="s">
        <v>102</v>
      </c>
      <c r="L973" s="3" t="s">
        <v>106</v>
      </c>
      <c r="M973" s="3" t="s">
        <v>3084</v>
      </c>
      <c r="N973" s="41" t="s">
        <v>412</v>
      </c>
      <c r="O973" s="87">
        <v>454465</v>
      </c>
      <c r="P973" s="87">
        <v>85609</v>
      </c>
      <c r="Q973" s="87">
        <v>368856</v>
      </c>
      <c r="R973" s="87">
        <v>97069</v>
      </c>
      <c r="S973" s="87"/>
      <c r="T973" s="87"/>
      <c r="U973" s="85">
        <v>2019</v>
      </c>
      <c r="V973" s="3" t="s">
        <v>412</v>
      </c>
      <c r="W973" s="3" t="s">
        <v>3085</v>
      </c>
      <c r="X973" s="3" t="s">
        <v>412</v>
      </c>
      <c r="Y973" s="1"/>
      <c r="Z973" s="6"/>
      <c r="AA973" s="11"/>
      <c r="AB973" s="123" t="s">
        <v>388</v>
      </c>
      <c r="AC973" s="124" t="s">
        <v>13039</v>
      </c>
      <c r="AD973" s="41" t="s">
        <v>3086</v>
      </c>
      <c r="AE973" s="83">
        <v>43502</v>
      </c>
      <c r="AF973" s="83">
        <v>44034</v>
      </c>
      <c r="AG973" s="41"/>
      <c r="AH973" s="41" t="s">
        <v>1737</v>
      </c>
      <c r="AI973" s="80" t="s">
        <v>16207</v>
      </c>
      <c r="AJ973" s="41"/>
      <c r="AK973" s="3"/>
      <c r="AL973" s="85"/>
      <c r="AM973" s="151" t="s">
        <v>19998</v>
      </c>
      <c r="AN973" s="15"/>
      <c r="AO973" s="166" t="s">
        <v>24720</v>
      </c>
      <c r="AP973" s="5">
        <f t="shared" si="16"/>
        <v>0</v>
      </c>
      <c r="AQ973" s="16"/>
      <c r="AR973" s="205">
        <v>1</v>
      </c>
      <c r="AS973" s="16"/>
      <c r="AT973" s="16"/>
      <c r="AU973" s="16"/>
      <c r="AV973" s="16"/>
      <c r="AW973" s="16"/>
      <c r="AX973" s="16"/>
    </row>
    <row r="974" spans="1:50" customFormat="1" ht="15.75" hidden="1" customHeight="1" x14ac:dyDescent="0.2">
      <c r="A974" s="7" t="s">
        <v>3087</v>
      </c>
      <c r="B974" s="3" t="s">
        <v>3088</v>
      </c>
      <c r="C974" s="85" t="s">
        <v>1716</v>
      </c>
      <c r="D974" s="85" t="s">
        <v>23566</v>
      </c>
      <c r="E974" s="41" t="s">
        <v>154</v>
      </c>
      <c r="F974" s="85" t="s">
        <v>34</v>
      </c>
      <c r="G974" s="85" t="s">
        <v>37</v>
      </c>
      <c r="H974" s="85" t="s">
        <v>20689</v>
      </c>
      <c r="I974" s="85" t="s">
        <v>21695</v>
      </c>
      <c r="J974" s="85" t="s">
        <v>105</v>
      </c>
      <c r="K974" s="7" t="s">
        <v>102</v>
      </c>
      <c r="L974" s="3" t="s">
        <v>106</v>
      </c>
      <c r="M974" s="3" t="s">
        <v>3089</v>
      </c>
      <c r="N974" s="41" t="s">
        <v>412</v>
      </c>
      <c r="O974" s="87">
        <v>218629</v>
      </c>
      <c r="P974" s="87">
        <v>3802</v>
      </c>
      <c r="Q974" s="87">
        <v>214827</v>
      </c>
      <c r="R974" s="87">
        <v>41244</v>
      </c>
      <c r="S974" s="87"/>
      <c r="T974" s="87"/>
      <c r="U974" s="85">
        <v>2019</v>
      </c>
      <c r="V974" s="3" t="s">
        <v>412</v>
      </c>
      <c r="W974" s="3" t="s">
        <v>3090</v>
      </c>
      <c r="X974" s="3" t="s">
        <v>412</v>
      </c>
      <c r="Y974" s="1"/>
      <c r="Z974" s="6"/>
      <c r="AA974" s="11"/>
      <c r="AB974" s="123" t="s">
        <v>388</v>
      </c>
      <c r="AC974" s="124" t="s">
        <v>13039</v>
      </c>
      <c r="AD974" s="41" t="s">
        <v>3091</v>
      </c>
      <c r="AE974" s="83">
        <v>43712</v>
      </c>
      <c r="AF974" s="83">
        <v>43962</v>
      </c>
      <c r="AG974" s="41"/>
      <c r="AH974" s="41" t="s">
        <v>1737</v>
      </c>
      <c r="AI974" s="80" t="s">
        <v>16208</v>
      </c>
      <c r="AJ974" s="41" t="s">
        <v>446</v>
      </c>
      <c r="AK974" s="3"/>
      <c r="AL974" s="85"/>
      <c r="AM974" s="151" t="s">
        <v>19998</v>
      </c>
      <c r="AN974" s="15"/>
      <c r="AO974" s="166"/>
      <c r="AP974" s="5">
        <f t="shared" si="16"/>
        <v>0</v>
      </c>
      <c r="AQ974" s="16"/>
      <c r="AR974" s="205">
        <v>1</v>
      </c>
      <c r="AS974" s="16"/>
      <c r="AT974" s="16"/>
      <c r="AU974" s="16"/>
      <c r="AV974" s="16"/>
      <c r="AW974" s="16"/>
      <c r="AX974" s="16"/>
    </row>
    <row r="975" spans="1:50" customFormat="1" ht="15.75" hidden="1" customHeight="1" x14ac:dyDescent="0.2">
      <c r="A975" s="7" t="s">
        <v>3092</v>
      </c>
      <c r="B975" s="3" t="s">
        <v>3093</v>
      </c>
      <c r="C975" s="85" t="s">
        <v>1716</v>
      </c>
      <c r="D975" s="85" t="s">
        <v>13090</v>
      </c>
      <c r="E975" s="41" t="s">
        <v>110</v>
      </c>
      <c r="F975" s="85" t="s">
        <v>34</v>
      </c>
      <c r="G975" s="85" t="s">
        <v>37</v>
      </c>
      <c r="H975" s="85" t="s">
        <v>20689</v>
      </c>
      <c r="I975" s="85" t="s">
        <v>21695</v>
      </c>
      <c r="J975" s="85" t="s">
        <v>105</v>
      </c>
      <c r="K975" s="7" t="s">
        <v>102</v>
      </c>
      <c r="L975" s="3" t="s">
        <v>275</v>
      </c>
      <c r="M975" s="3" t="s">
        <v>3094</v>
      </c>
      <c r="N975" s="41" t="s">
        <v>2659</v>
      </c>
      <c r="O975" s="87">
        <v>0</v>
      </c>
      <c r="P975" s="87">
        <v>0</v>
      </c>
      <c r="Q975" s="87">
        <v>0</v>
      </c>
      <c r="R975" s="87">
        <v>0</v>
      </c>
      <c r="S975" s="87"/>
      <c r="T975" s="87"/>
      <c r="U975" s="85" t="s">
        <v>112</v>
      </c>
      <c r="V975" s="3" t="s">
        <v>2659</v>
      </c>
      <c r="W975" s="3" t="s">
        <v>3095</v>
      </c>
      <c r="X975" s="3" t="s">
        <v>1707</v>
      </c>
      <c r="Y975" s="1"/>
      <c r="Z975" s="6"/>
      <c r="AA975" s="11"/>
      <c r="AB975" s="123" t="s">
        <v>1716</v>
      </c>
      <c r="AC975" s="124" t="s">
        <v>120</v>
      </c>
      <c r="AD975" s="41" t="s">
        <v>3096</v>
      </c>
      <c r="AE975" s="83">
        <v>43539</v>
      </c>
      <c r="AF975" s="83"/>
      <c r="AG975" s="41"/>
      <c r="AH975" s="41" t="s">
        <v>1737</v>
      </c>
      <c r="AI975" s="80" t="s">
        <v>2</v>
      </c>
      <c r="AJ975" s="41"/>
      <c r="AK975" s="3"/>
      <c r="AL975" s="85"/>
      <c r="AM975" s="151" t="s">
        <v>19998</v>
      </c>
      <c r="AN975" s="15"/>
      <c r="AO975" s="166"/>
      <c r="AP975" s="5">
        <f t="shared" si="16"/>
        <v>0</v>
      </c>
      <c r="AQ975" s="16"/>
      <c r="AR975" s="205">
        <v>1</v>
      </c>
      <c r="AS975" s="16"/>
      <c r="AT975" s="16"/>
      <c r="AU975" s="16"/>
      <c r="AV975" s="16"/>
      <c r="AW975" s="16"/>
      <c r="AX975" s="16"/>
    </row>
    <row r="976" spans="1:50" customFormat="1" ht="15.75" hidden="1" customHeight="1" x14ac:dyDescent="0.2">
      <c r="A976" s="7" t="s">
        <v>3097</v>
      </c>
      <c r="B976" s="3" t="s">
        <v>3098</v>
      </c>
      <c r="C976" s="85" t="s">
        <v>1716</v>
      </c>
      <c r="D976" s="85" t="s">
        <v>23566</v>
      </c>
      <c r="E976" s="41" t="s">
        <v>154</v>
      </c>
      <c r="F976" s="85" t="s">
        <v>34</v>
      </c>
      <c r="G976" s="85" t="s">
        <v>37</v>
      </c>
      <c r="H976" s="85" t="s">
        <v>20689</v>
      </c>
      <c r="I976" s="85" t="s">
        <v>21695</v>
      </c>
      <c r="J976" s="85" t="s">
        <v>105</v>
      </c>
      <c r="K976" s="7" t="s">
        <v>102</v>
      </c>
      <c r="L976" s="3" t="s">
        <v>2755</v>
      </c>
      <c r="M976" s="3" t="s">
        <v>3099</v>
      </c>
      <c r="N976" s="41" t="s">
        <v>3100</v>
      </c>
      <c r="O976" s="87">
        <v>651698</v>
      </c>
      <c r="P976" s="87">
        <v>505000</v>
      </c>
      <c r="Q976" s="87">
        <v>146698</v>
      </c>
      <c r="R976" s="87">
        <v>122935</v>
      </c>
      <c r="S976" s="87"/>
      <c r="T976" s="87"/>
      <c r="U976" s="85">
        <v>2019</v>
      </c>
      <c r="V976" s="3" t="s">
        <v>3100</v>
      </c>
      <c r="W976" s="3" t="s">
        <v>3101</v>
      </c>
      <c r="X976" s="3" t="s">
        <v>3102</v>
      </c>
      <c r="Y976" s="1" t="s">
        <v>1819</v>
      </c>
      <c r="Z976" s="6"/>
      <c r="AA976" s="11"/>
      <c r="AB976" s="123" t="s">
        <v>388</v>
      </c>
      <c r="AC976" s="124" t="s">
        <v>13039</v>
      </c>
      <c r="AD976" s="41" t="s">
        <v>3103</v>
      </c>
      <c r="AE976" s="83">
        <v>43559</v>
      </c>
      <c r="AF976" s="83">
        <v>44092</v>
      </c>
      <c r="AG976" s="41"/>
      <c r="AH976" s="41" t="s">
        <v>1737</v>
      </c>
      <c r="AI976" s="80" t="s">
        <v>17031</v>
      </c>
      <c r="AJ976" s="41"/>
      <c r="AK976" s="3"/>
      <c r="AL976" s="85"/>
      <c r="AM976" s="151" t="s">
        <v>19998</v>
      </c>
      <c r="AN976" s="15"/>
      <c r="AO976" s="166"/>
      <c r="AP976" s="5">
        <f t="shared" si="16"/>
        <v>0</v>
      </c>
      <c r="AQ976" s="16"/>
      <c r="AR976" s="205">
        <v>1</v>
      </c>
      <c r="AS976" s="16"/>
      <c r="AT976" s="16"/>
      <c r="AU976" s="16"/>
      <c r="AV976" s="16"/>
      <c r="AW976" s="16"/>
      <c r="AX976" s="16"/>
    </row>
    <row r="977" spans="1:50" customFormat="1" ht="15.75" hidden="1" customHeight="1" x14ac:dyDescent="0.2">
      <c r="A977" s="7" t="s">
        <v>3104</v>
      </c>
      <c r="B977" s="3" t="s">
        <v>3105</v>
      </c>
      <c r="C977" s="85" t="s">
        <v>1716</v>
      </c>
      <c r="D977" s="85" t="s">
        <v>13090</v>
      </c>
      <c r="E977" s="41" t="s">
        <v>154</v>
      </c>
      <c r="F977" s="85" t="s">
        <v>34</v>
      </c>
      <c r="G977" s="85" t="s">
        <v>37</v>
      </c>
      <c r="H977" s="85" t="s">
        <v>20689</v>
      </c>
      <c r="I977" s="85" t="s">
        <v>25133</v>
      </c>
      <c r="J977" s="85" t="s">
        <v>105</v>
      </c>
      <c r="K977" s="7" t="s">
        <v>1221</v>
      </c>
      <c r="L977" s="3" t="s">
        <v>15438</v>
      </c>
      <c r="M977" s="3" t="s">
        <v>3106</v>
      </c>
      <c r="N977" s="41" t="s">
        <v>2813</v>
      </c>
      <c r="O977" s="87">
        <v>13662</v>
      </c>
      <c r="P977" s="87">
        <v>13662</v>
      </c>
      <c r="Q977" s="87">
        <v>0</v>
      </c>
      <c r="R977" s="87">
        <v>1144</v>
      </c>
      <c r="S977" s="87"/>
      <c r="T977" s="87"/>
      <c r="U977" s="85">
        <v>2018</v>
      </c>
      <c r="V977" s="3" t="s">
        <v>13056</v>
      </c>
      <c r="W977" s="3"/>
      <c r="X977" s="3"/>
      <c r="Y977" s="1" t="s">
        <v>1885</v>
      </c>
      <c r="Z977" s="6"/>
      <c r="AA977" s="11"/>
      <c r="AB977" s="123" t="s">
        <v>1716</v>
      </c>
      <c r="AC977" s="124" t="s">
        <v>13040</v>
      </c>
      <c r="AD977" s="41"/>
      <c r="AE977" s="83">
        <v>43535</v>
      </c>
      <c r="AF977" s="83">
        <v>43803</v>
      </c>
      <c r="AG977" s="41" t="s">
        <v>21555</v>
      </c>
      <c r="AH977" s="41" t="s">
        <v>2814</v>
      </c>
      <c r="AI977" s="80" t="s">
        <v>2</v>
      </c>
      <c r="AJ977" s="41" t="s">
        <v>2894</v>
      </c>
      <c r="AK977" s="3"/>
      <c r="AL977" s="85"/>
      <c r="AM977" s="151" t="s">
        <v>19998</v>
      </c>
      <c r="AN977" s="15"/>
      <c r="AO977" s="166" t="s">
        <v>24720</v>
      </c>
      <c r="AP977" s="5">
        <f t="shared" si="16"/>
        <v>0</v>
      </c>
      <c r="AQ977" s="16"/>
      <c r="AR977" s="205">
        <v>1</v>
      </c>
      <c r="AS977" s="16"/>
      <c r="AT977" s="16"/>
      <c r="AU977" s="16"/>
      <c r="AV977" s="16"/>
      <c r="AW977" s="16"/>
      <c r="AX977" s="16"/>
    </row>
    <row r="978" spans="1:50" customFormat="1" ht="15.75" hidden="1" customHeight="1" x14ac:dyDescent="0.2">
      <c r="A978" s="7" t="s">
        <v>3107</v>
      </c>
      <c r="B978" s="3" t="s">
        <v>3108</v>
      </c>
      <c r="C978" s="85" t="s">
        <v>1716</v>
      </c>
      <c r="D978" s="85" t="s">
        <v>13090</v>
      </c>
      <c r="E978" s="41" t="s">
        <v>110</v>
      </c>
      <c r="F978" s="85" t="s">
        <v>14</v>
      </c>
      <c r="G978" s="85" t="s">
        <v>3111</v>
      </c>
      <c r="H978" s="85" t="s">
        <v>20690</v>
      </c>
      <c r="I978" s="85" t="s">
        <v>25125</v>
      </c>
      <c r="J978" s="85" t="s">
        <v>105</v>
      </c>
      <c r="K978" s="7" t="s">
        <v>102</v>
      </c>
      <c r="L978" s="3" t="s">
        <v>1122</v>
      </c>
      <c r="M978" s="3" t="s">
        <v>3109</v>
      </c>
      <c r="N978" s="41" t="s">
        <v>3110</v>
      </c>
      <c r="O978" s="87">
        <v>0</v>
      </c>
      <c r="P978" s="87">
        <v>0</v>
      </c>
      <c r="Q978" s="87">
        <v>0</v>
      </c>
      <c r="R978" s="87">
        <v>0</v>
      </c>
      <c r="S978" s="87"/>
      <c r="T978" s="87"/>
      <c r="U978" s="85" t="s">
        <v>112</v>
      </c>
      <c r="V978" s="3" t="s">
        <v>3110</v>
      </c>
      <c r="W978" s="3"/>
      <c r="X978" s="3"/>
      <c r="Y978" s="1"/>
      <c r="Z978" s="6"/>
      <c r="AA978" s="11"/>
      <c r="AB978" s="123" t="s">
        <v>1716</v>
      </c>
      <c r="AC978" s="124" t="s">
        <v>13040</v>
      </c>
      <c r="AD978" s="41"/>
      <c r="AE978" s="83">
        <v>43563</v>
      </c>
      <c r="AF978" s="83"/>
      <c r="AG978" s="41"/>
      <c r="AH978" s="41" t="s">
        <v>3111</v>
      </c>
      <c r="AI978" s="80" t="s">
        <v>2</v>
      </c>
      <c r="AJ978" s="41"/>
      <c r="AK978" s="3"/>
      <c r="AL978" s="85"/>
      <c r="AM978" s="151" t="s">
        <v>19998</v>
      </c>
      <c r="AN978" s="15"/>
      <c r="AO978" s="166"/>
      <c r="AP978" s="5">
        <f t="shared" si="16"/>
        <v>0</v>
      </c>
      <c r="AQ978" s="16"/>
      <c r="AR978" s="205">
        <v>1</v>
      </c>
      <c r="AS978" s="16"/>
      <c r="AT978" s="16"/>
      <c r="AU978" s="16"/>
      <c r="AV978" s="16"/>
      <c r="AW978" s="16"/>
      <c r="AX978" s="16"/>
    </row>
    <row r="979" spans="1:50" customFormat="1" ht="15.75" hidden="1" customHeight="1" x14ac:dyDescent="0.2">
      <c r="A979" s="7" t="s">
        <v>3112</v>
      </c>
      <c r="B979" s="3" t="s">
        <v>3113</v>
      </c>
      <c r="C979" s="85" t="s">
        <v>1716</v>
      </c>
      <c r="D979" s="85" t="s">
        <v>13090</v>
      </c>
      <c r="E979" s="41" t="s">
        <v>154</v>
      </c>
      <c r="F979" s="85" t="s">
        <v>23</v>
      </c>
      <c r="G979" s="85" t="s">
        <v>13788</v>
      </c>
      <c r="H979" s="85" t="s">
        <v>20690</v>
      </c>
      <c r="I979" s="85" t="s">
        <v>25124</v>
      </c>
      <c r="J979" s="85" t="s">
        <v>105</v>
      </c>
      <c r="K979" s="7" t="s">
        <v>102</v>
      </c>
      <c r="L979" s="3" t="s">
        <v>1122</v>
      </c>
      <c r="M979" s="3" t="s">
        <v>3114</v>
      </c>
      <c r="N979" s="41" t="s">
        <v>3115</v>
      </c>
      <c r="O979" s="87">
        <v>1040758</v>
      </c>
      <c r="P979" s="87">
        <v>1040758</v>
      </c>
      <c r="Q979" s="87">
        <v>0</v>
      </c>
      <c r="R979" s="87">
        <v>0</v>
      </c>
      <c r="S979" s="87"/>
      <c r="T979" s="87"/>
      <c r="U979" s="85">
        <v>2019</v>
      </c>
      <c r="V979" s="3" t="s">
        <v>3115</v>
      </c>
      <c r="W979" s="3"/>
      <c r="X979" s="3"/>
      <c r="Y979" s="1" t="s">
        <v>1819</v>
      </c>
      <c r="Z979" s="6"/>
      <c r="AA979" s="11"/>
      <c r="AB979" s="123" t="s">
        <v>1716</v>
      </c>
      <c r="AC979" s="124" t="s">
        <v>13040</v>
      </c>
      <c r="AD979" s="41"/>
      <c r="AE979" s="83">
        <v>43557</v>
      </c>
      <c r="AF979" s="83">
        <v>44074</v>
      </c>
      <c r="AG979" s="41"/>
      <c r="AH979" s="41" t="s">
        <v>3116</v>
      </c>
      <c r="AI979" s="80" t="s">
        <v>2</v>
      </c>
      <c r="AJ979" s="41"/>
      <c r="AK979" s="3"/>
      <c r="AL979" s="85"/>
      <c r="AM979" s="151" t="s">
        <v>19998</v>
      </c>
      <c r="AN979" s="15"/>
      <c r="AO979" s="166" t="s">
        <v>24720</v>
      </c>
      <c r="AP979" s="5">
        <f t="shared" si="16"/>
        <v>0</v>
      </c>
      <c r="AQ979" s="16"/>
      <c r="AR979" s="205">
        <v>1</v>
      </c>
      <c r="AS979" s="16"/>
      <c r="AT979" s="16"/>
      <c r="AU979" s="16"/>
      <c r="AV979" s="16"/>
      <c r="AW979" s="16"/>
      <c r="AX979" s="16"/>
    </row>
    <row r="980" spans="1:50" customFormat="1" ht="15.75" hidden="1" customHeight="1" x14ac:dyDescent="0.2">
      <c r="A980" s="7" t="s">
        <v>3117</v>
      </c>
      <c r="B980" s="3" t="s">
        <v>3118</v>
      </c>
      <c r="C980" s="85" t="s">
        <v>1716</v>
      </c>
      <c r="D980" s="85" t="s">
        <v>23566</v>
      </c>
      <c r="E980" s="41" t="s">
        <v>154</v>
      </c>
      <c r="F980" s="85" t="s">
        <v>34</v>
      </c>
      <c r="G980" s="85" t="s">
        <v>37</v>
      </c>
      <c r="H980" s="85" t="s">
        <v>20689</v>
      </c>
      <c r="I980" s="85" t="s">
        <v>21695</v>
      </c>
      <c r="J980" s="85" t="s">
        <v>105</v>
      </c>
      <c r="K980" s="7" t="s">
        <v>102</v>
      </c>
      <c r="L980" s="3" t="s">
        <v>242</v>
      </c>
      <c r="M980" s="3" t="s">
        <v>3119</v>
      </c>
      <c r="N980" s="41" t="s">
        <v>13057</v>
      </c>
      <c r="O980" s="87">
        <v>702185</v>
      </c>
      <c r="P980" s="87">
        <v>697185</v>
      </c>
      <c r="Q980" s="87">
        <v>5000</v>
      </c>
      <c r="R980" s="87">
        <v>149879</v>
      </c>
      <c r="S980" s="87"/>
      <c r="T980" s="87"/>
      <c r="U980" s="85">
        <v>2019</v>
      </c>
      <c r="V980" s="3" t="s">
        <v>13057</v>
      </c>
      <c r="W980" s="3" t="s">
        <v>3121</v>
      </c>
      <c r="X980" s="3" t="s">
        <v>3120</v>
      </c>
      <c r="Y980" s="1"/>
      <c r="Z980" s="6"/>
      <c r="AA980" s="11"/>
      <c r="AB980" s="123" t="s">
        <v>388</v>
      </c>
      <c r="AC980" s="124" t="s">
        <v>13039</v>
      </c>
      <c r="AD980" s="41" t="s">
        <v>3122</v>
      </c>
      <c r="AE980" s="83">
        <v>43587</v>
      </c>
      <c r="AF980" s="83">
        <v>43810</v>
      </c>
      <c r="AG980" s="41"/>
      <c r="AH980" s="41" t="s">
        <v>1737</v>
      </c>
      <c r="AI980" s="80" t="s">
        <v>16209</v>
      </c>
      <c r="AJ980" s="41"/>
      <c r="AK980" s="3"/>
      <c r="AL980" s="85"/>
      <c r="AM980" s="151" t="s">
        <v>19998</v>
      </c>
      <c r="AN980" s="15"/>
      <c r="AO980" s="166"/>
      <c r="AP980" s="5">
        <f t="shared" si="16"/>
        <v>0</v>
      </c>
      <c r="AQ980" s="16"/>
      <c r="AR980" s="205">
        <v>1</v>
      </c>
      <c r="AS980" s="16"/>
      <c r="AT980" s="16"/>
      <c r="AU980" s="16"/>
      <c r="AV980" s="16"/>
      <c r="AW980" s="16"/>
      <c r="AX980" s="16"/>
    </row>
    <row r="981" spans="1:50" customFormat="1" ht="15.75" hidden="1" customHeight="1" x14ac:dyDescent="0.2">
      <c r="A981" s="7" t="s">
        <v>3123</v>
      </c>
      <c r="B981" s="1" t="s">
        <v>3124</v>
      </c>
      <c r="C981" s="85" t="s">
        <v>1716</v>
      </c>
      <c r="D981" s="85" t="s">
        <v>23566</v>
      </c>
      <c r="E981" s="41" t="s">
        <v>154</v>
      </c>
      <c r="F981" s="85" t="s">
        <v>14</v>
      </c>
      <c r="G981" s="85" t="s">
        <v>17</v>
      </c>
      <c r="H981" s="85" t="s">
        <v>20690</v>
      </c>
      <c r="I981" s="85" t="s">
        <v>21699</v>
      </c>
      <c r="J981" s="85" t="s">
        <v>105</v>
      </c>
      <c r="K981" s="7" t="s">
        <v>102</v>
      </c>
      <c r="L981" s="1" t="s">
        <v>106</v>
      </c>
      <c r="M981" s="1" t="s">
        <v>3125</v>
      </c>
      <c r="N981" s="2" t="s">
        <v>2173</v>
      </c>
      <c r="O981" s="87">
        <v>26296</v>
      </c>
      <c r="P981" s="87">
        <v>0</v>
      </c>
      <c r="Q981" s="87">
        <v>26296</v>
      </c>
      <c r="R981" s="87">
        <v>0</v>
      </c>
      <c r="S981" s="87"/>
      <c r="T981" s="87"/>
      <c r="U981" s="85">
        <v>2020</v>
      </c>
      <c r="V981" s="1" t="s">
        <v>2173</v>
      </c>
      <c r="W981" s="3" t="s">
        <v>3126</v>
      </c>
      <c r="X981" s="3" t="s">
        <v>2744</v>
      </c>
      <c r="Y981" s="1" t="s">
        <v>493</v>
      </c>
      <c r="Z981" s="6"/>
      <c r="AA981" s="11"/>
      <c r="AB981" s="123" t="s">
        <v>388</v>
      </c>
      <c r="AC981" s="124" t="s">
        <v>13039</v>
      </c>
      <c r="AD981" s="41" t="s">
        <v>3127</v>
      </c>
      <c r="AE981" s="83">
        <v>43914</v>
      </c>
      <c r="AF981" s="83">
        <v>44063</v>
      </c>
      <c r="AG981" s="2"/>
      <c r="AH981" s="41" t="s">
        <v>1721</v>
      </c>
      <c r="AI981" s="80" t="s">
        <v>3128</v>
      </c>
      <c r="AJ981" s="41"/>
      <c r="AK981" s="1"/>
      <c r="AL981" s="85"/>
      <c r="AM981" s="151" t="s">
        <v>19998</v>
      </c>
      <c r="AN981" s="16"/>
      <c r="AO981" s="166"/>
      <c r="AP981" s="5">
        <f t="shared" si="16"/>
        <v>0</v>
      </c>
      <c r="AQ981" s="16"/>
      <c r="AR981" s="205">
        <v>1</v>
      </c>
      <c r="AS981" s="16"/>
      <c r="AT981" s="16"/>
      <c r="AU981" s="16"/>
      <c r="AV981" s="16"/>
      <c r="AW981" s="16"/>
      <c r="AX981" s="16"/>
    </row>
    <row r="982" spans="1:50" customFormat="1" ht="15.75" hidden="1" customHeight="1" x14ac:dyDescent="0.2">
      <c r="A982" s="7" t="s">
        <v>3129</v>
      </c>
      <c r="B982" s="3" t="s">
        <v>3130</v>
      </c>
      <c r="C982" s="85" t="s">
        <v>1716</v>
      </c>
      <c r="D982" s="85" t="s">
        <v>23566</v>
      </c>
      <c r="E982" s="41" t="s">
        <v>154</v>
      </c>
      <c r="F982" s="85" t="s">
        <v>34</v>
      </c>
      <c r="G982" s="85" t="s">
        <v>37</v>
      </c>
      <c r="H982" s="85" t="s">
        <v>20689</v>
      </c>
      <c r="I982" s="85" t="s">
        <v>21695</v>
      </c>
      <c r="J982" s="85" t="s">
        <v>105</v>
      </c>
      <c r="K982" s="7" t="s">
        <v>102</v>
      </c>
      <c r="L982" s="3" t="s">
        <v>106</v>
      </c>
      <c r="M982" s="3" t="s">
        <v>3131</v>
      </c>
      <c r="N982" s="41" t="s">
        <v>3120</v>
      </c>
      <c r="O982" s="87">
        <v>2430904</v>
      </c>
      <c r="P982" s="87">
        <v>719521</v>
      </c>
      <c r="Q982" s="87">
        <v>1711383</v>
      </c>
      <c r="R982" s="87">
        <v>458595</v>
      </c>
      <c r="S982" s="87"/>
      <c r="T982" s="87"/>
      <c r="U982" s="85">
        <v>2019</v>
      </c>
      <c r="V982" s="3" t="s">
        <v>3120</v>
      </c>
      <c r="W982" s="3" t="s">
        <v>3132</v>
      </c>
      <c r="X982" s="3" t="s">
        <v>3120</v>
      </c>
      <c r="Y982" s="1" t="s">
        <v>1819</v>
      </c>
      <c r="Z982" s="6"/>
      <c r="AA982" s="11"/>
      <c r="AB982" s="123" t="s">
        <v>388</v>
      </c>
      <c r="AC982" s="124" t="s">
        <v>13039</v>
      </c>
      <c r="AD982" s="41" t="s">
        <v>3133</v>
      </c>
      <c r="AE982" s="83">
        <v>43629</v>
      </c>
      <c r="AF982" s="83">
        <v>43875</v>
      </c>
      <c r="AG982" s="41"/>
      <c r="AH982" s="41" t="s">
        <v>1737</v>
      </c>
      <c r="AI982" s="80" t="s">
        <v>16210</v>
      </c>
      <c r="AJ982" s="41"/>
      <c r="AK982" s="3"/>
      <c r="AL982" s="85"/>
      <c r="AM982" s="151" t="s">
        <v>19998</v>
      </c>
      <c r="AN982" s="15"/>
      <c r="AO982" s="166"/>
      <c r="AP982" s="5">
        <f t="shared" si="16"/>
        <v>0</v>
      </c>
      <c r="AQ982" s="16"/>
      <c r="AR982" s="205">
        <v>1</v>
      </c>
      <c r="AS982" s="16"/>
      <c r="AT982" s="16"/>
      <c r="AU982" s="16"/>
      <c r="AV982" s="16"/>
      <c r="AW982" s="16"/>
      <c r="AX982" s="16"/>
    </row>
    <row r="983" spans="1:50" customFormat="1" ht="15.75" hidden="1" customHeight="1" x14ac:dyDescent="0.2">
      <c r="A983" s="7" t="s">
        <v>3134</v>
      </c>
      <c r="B983" s="3" t="s">
        <v>3135</v>
      </c>
      <c r="C983" s="85" t="s">
        <v>1716</v>
      </c>
      <c r="D983" s="85" t="s">
        <v>23566</v>
      </c>
      <c r="E983" s="41" t="s">
        <v>154</v>
      </c>
      <c r="F983" s="85" t="s">
        <v>14</v>
      </c>
      <c r="G983" s="85" t="s">
        <v>17</v>
      </c>
      <c r="H983" s="85" t="s">
        <v>20690</v>
      </c>
      <c r="I983" s="85" t="s">
        <v>21699</v>
      </c>
      <c r="J983" s="85" t="s">
        <v>105</v>
      </c>
      <c r="K983" s="7" t="s">
        <v>102</v>
      </c>
      <c r="L983" s="3" t="s">
        <v>314</v>
      </c>
      <c r="M983" s="3" t="s">
        <v>3136</v>
      </c>
      <c r="N983" s="41" t="s">
        <v>3137</v>
      </c>
      <c r="O983" s="87">
        <v>52225</v>
      </c>
      <c r="P983" s="87">
        <v>16953</v>
      </c>
      <c r="Q983" s="87">
        <v>35272</v>
      </c>
      <c r="R983" s="87">
        <v>0</v>
      </c>
      <c r="S983" s="87"/>
      <c r="T983" s="87"/>
      <c r="U983" s="85">
        <v>2019</v>
      </c>
      <c r="V983" s="3" t="s">
        <v>3137</v>
      </c>
      <c r="W983" s="3" t="s">
        <v>3137</v>
      </c>
      <c r="X983" s="3" t="s">
        <v>1707</v>
      </c>
      <c r="Y983" s="1" t="s">
        <v>472</v>
      </c>
      <c r="Z983" s="6"/>
      <c r="AA983" s="11"/>
      <c r="AB983" s="123" t="s">
        <v>388</v>
      </c>
      <c r="AC983" s="124" t="s">
        <v>13039</v>
      </c>
      <c r="AD983" s="41" t="s">
        <v>3138</v>
      </c>
      <c r="AE983" s="83">
        <v>43648</v>
      </c>
      <c r="AF983" s="83">
        <v>44004</v>
      </c>
      <c r="AG983" s="41"/>
      <c r="AH983" s="41" t="s">
        <v>1721</v>
      </c>
      <c r="AI983" s="80" t="s">
        <v>3139</v>
      </c>
      <c r="AJ983" s="41" t="s">
        <v>3140</v>
      </c>
      <c r="AK983" s="3"/>
      <c r="AL983" s="85"/>
      <c r="AM983" s="151" t="s">
        <v>19998</v>
      </c>
      <c r="AN983" s="15"/>
      <c r="AO983" s="166"/>
      <c r="AP983" s="5">
        <f t="shared" si="16"/>
        <v>0</v>
      </c>
      <c r="AQ983" s="16"/>
      <c r="AR983" s="205">
        <v>1</v>
      </c>
      <c r="AS983" s="16"/>
      <c r="AT983" s="16"/>
      <c r="AU983" s="16"/>
      <c r="AV983" s="16"/>
      <c r="AW983" s="16"/>
      <c r="AX983" s="16"/>
    </row>
    <row r="984" spans="1:50" customFormat="1" ht="15.75" hidden="1" customHeight="1" x14ac:dyDescent="0.2">
      <c r="A984" s="7" t="s">
        <v>3141</v>
      </c>
      <c r="B984" s="3" t="s">
        <v>3142</v>
      </c>
      <c r="C984" s="85" t="s">
        <v>1716</v>
      </c>
      <c r="D984" s="85" t="s">
        <v>23566</v>
      </c>
      <c r="E984" s="41" t="s">
        <v>110</v>
      </c>
      <c r="F984" s="85" t="s">
        <v>23</v>
      </c>
      <c r="G984" s="85" t="s">
        <v>29</v>
      </c>
      <c r="H984" s="85" t="s">
        <v>20690</v>
      </c>
      <c r="I984" s="85" t="s">
        <v>21693</v>
      </c>
      <c r="J984" s="85" t="s">
        <v>105</v>
      </c>
      <c r="K984" s="7" t="s">
        <v>102</v>
      </c>
      <c r="L984" s="3" t="s">
        <v>322</v>
      </c>
      <c r="M984" s="3" t="s">
        <v>1128</v>
      </c>
      <c r="N984" s="41" t="s">
        <v>1314</v>
      </c>
      <c r="O984" s="87">
        <v>73462</v>
      </c>
      <c r="P984" s="87">
        <v>73462</v>
      </c>
      <c r="Q984" s="87">
        <v>0</v>
      </c>
      <c r="R984" s="87">
        <v>0</v>
      </c>
      <c r="S984" s="87"/>
      <c r="T984" s="87"/>
      <c r="U984" s="85">
        <v>2019</v>
      </c>
      <c r="V984" s="3" t="s">
        <v>1314</v>
      </c>
      <c r="W984" s="3" t="s">
        <v>1314</v>
      </c>
      <c r="X984" s="3" t="s">
        <v>1707</v>
      </c>
      <c r="Y984" s="1"/>
      <c r="Z984" s="6"/>
      <c r="AA984" s="11"/>
      <c r="AB984" s="123" t="s">
        <v>388</v>
      </c>
      <c r="AC984" s="124" t="s">
        <v>13042</v>
      </c>
      <c r="AD984" s="41" t="s">
        <v>3143</v>
      </c>
      <c r="AE984" s="83">
        <v>43606</v>
      </c>
      <c r="AF984" s="83">
        <v>43675</v>
      </c>
      <c r="AG984" s="41"/>
      <c r="AH984" s="41" t="s">
        <v>1708</v>
      </c>
      <c r="AI984" s="80" t="s">
        <v>3144</v>
      </c>
      <c r="AJ984" s="41"/>
      <c r="AK984" s="3"/>
      <c r="AL984" s="85"/>
      <c r="AM984" s="151" t="s">
        <v>19998</v>
      </c>
      <c r="AN984" s="15"/>
      <c r="AO984" s="166"/>
      <c r="AP984" s="5">
        <f t="shared" si="16"/>
        <v>0</v>
      </c>
      <c r="AQ984" s="16"/>
      <c r="AR984" s="205">
        <v>1</v>
      </c>
      <c r="AS984" s="16"/>
      <c r="AT984" s="16"/>
      <c r="AU984" s="16"/>
      <c r="AV984" s="16"/>
      <c r="AW984" s="16"/>
      <c r="AX984" s="16"/>
    </row>
    <row r="985" spans="1:50" customFormat="1" ht="15.75" hidden="1" customHeight="1" x14ac:dyDescent="0.2">
      <c r="A985" s="7" t="s">
        <v>3149</v>
      </c>
      <c r="B985" s="3" t="s">
        <v>3150</v>
      </c>
      <c r="C985" s="85" t="s">
        <v>1716</v>
      </c>
      <c r="D985" s="85" t="s">
        <v>13090</v>
      </c>
      <c r="E985" s="41" t="s">
        <v>110</v>
      </c>
      <c r="F985" s="85" t="s">
        <v>34</v>
      </c>
      <c r="G985" s="85" t="s">
        <v>15357</v>
      </c>
      <c r="H985" s="85" t="s">
        <v>20690</v>
      </c>
      <c r="I985" s="85" t="s">
        <v>25135</v>
      </c>
      <c r="J985" s="85" t="s">
        <v>105</v>
      </c>
      <c r="K985" s="7" t="s">
        <v>102</v>
      </c>
      <c r="L985" s="3" t="s">
        <v>260</v>
      </c>
      <c r="M985" s="3" t="s">
        <v>3145</v>
      </c>
      <c r="N985" s="41" t="s">
        <v>3146</v>
      </c>
      <c r="O985" s="87">
        <v>0</v>
      </c>
      <c r="P985" s="87">
        <v>0</v>
      </c>
      <c r="Q985" s="87">
        <v>0</v>
      </c>
      <c r="R985" s="87">
        <v>0</v>
      </c>
      <c r="S985" s="87"/>
      <c r="T985" s="87"/>
      <c r="U985" s="85" t="s">
        <v>112</v>
      </c>
      <c r="V985" s="3" t="s">
        <v>3146</v>
      </c>
      <c r="W985" s="3" t="s">
        <v>3147</v>
      </c>
      <c r="X985" s="3" t="s">
        <v>1707</v>
      </c>
      <c r="Y985" s="1"/>
      <c r="Z985" s="6"/>
      <c r="AA985" s="11"/>
      <c r="AB985" s="123" t="s">
        <v>1716</v>
      </c>
      <c r="AC985" s="124" t="s">
        <v>13040</v>
      </c>
      <c r="AD985" s="41"/>
      <c r="AE985" s="83">
        <v>43620</v>
      </c>
      <c r="AF985" s="83"/>
      <c r="AG985" s="41"/>
      <c r="AH985" s="41" t="s">
        <v>36</v>
      </c>
      <c r="AI985" s="80" t="s">
        <v>2</v>
      </c>
      <c r="AJ985" s="41" t="s">
        <v>3148</v>
      </c>
      <c r="AK985" s="3"/>
      <c r="AL985" s="85"/>
      <c r="AM985" s="151" t="s">
        <v>19998</v>
      </c>
      <c r="AN985" s="15"/>
      <c r="AO985" s="166"/>
      <c r="AP985" s="5">
        <f t="shared" si="16"/>
        <v>0</v>
      </c>
      <c r="AQ985" s="16"/>
      <c r="AR985" s="205">
        <v>1</v>
      </c>
      <c r="AS985" s="16"/>
      <c r="AT985" s="16"/>
      <c r="AU985" s="16"/>
      <c r="AV985" s="16"/>
      <c r="AW985" s="16"/>
      <c r="AX985" s="16"/>
    </row>
    <row r="986" spans="1:50" customFormat="1" ht="15.75" hidden="1" customHeight="1" x14ac:dyDescent="0.2">
      <c r="A986" s="7" t="s">
        <v>3151</v>
      </c>
      <c r="B986" s="3" t="s">
        <v>3152</v>
      </c>
      <c r="C986" s="85" t="s">
        <v>1716</v>
      </c>
      <c r="D986" s="85" t="s">
        <v>13090</v>
      </c>
      <c r="E986" s="41" t="s">
        <v>1800</v>
      </c>
      <c r="F986" s="85" t="s">
        <v>34</v>
      </c>
      <c r="G986" s="85" t="s">
        <v>35</v>
      </c>
      <c r="H986" s="85" t="s">
        <v>20688</v>
      </c>
      <c r="I986" s="85" t="s">
        <v>25133</v>
      </c>
      <c r="J986" s="85" t="s">
        <v>105</v>
      </c>
      <c r="K986" s="7" t="s">
        <v>1221</v>
      </c>
      <c r="L986" s="3" t="s">
        <v>3153</v>
      </c>
      <c r="M986" s="3" t="s">
        <v>3154</v>
      </c>
      <c r="N986" s="41" t="s">
        <v>3155</v>
      </c>
      <c r="O986" s="87">
        <v>0</v>
      </c>
      <c r="P986" s="87">
        <v>0</v>
      </c>
      <c r="Q986" s="87">
        <v>0</v>
      </c>
      <c r="R986" s="87">
        <v>0</v>
      </c>
      <c r="S986" s="87"/>
      <c r="T986" s="87"/>
      <c r="U986" s="85" t="s">
        <v>112</v>
      </c>
      <c r="V986" s="3" t="s">
        <v>3155</v>
      </c>
      <c r="W986" s="3"/>
      <c r="X986" s="3"/>
      <c r="Y986" s="1" t="s">
        <v>29335</v>
      </c>
      <c r="Z986" s="6"/>
      <c r="AA986" s="11"/>
      <c r="AB986" s="123" t="s">
        <v>1716</v>
      </c>
      <c r="AC986" s="124" t="s">
        <v>13040</v>
      </c>
      <c r="AD986" s="41"/>
      <c r="AE986" s="83">
        <v>43615</v>
      </c>
      <c r="AF986" s="83"/>
      <c r="AG986" s="41"/>
      <c r="AH986" s="41" t="s">
        <v>2814</v>
      </c>
      <c r="AI986" s="80" t="s">
        <v>2</v>
      </c>
      <c r="AJ986" s="41" t="s">
        <v>16408</v>
      </c>
      <c r="AK986" s="3"/>
      <c r="AL986" s="85"/>
      <c r="AM986" s="151" t="s">
        <v>19998</v>
      </c>
      <c r="AN986" s="15"/>
      <c r="AO986" s="166"/>
      <c r="AP986" s="5">
        <f t="shared" si="16"/>
        <v>0</v>
      </c>
      <c r="AQ986" s="16"/>
      <c r="AR986" s="205">
        <v>1</v>
      </c>
      <c r="AS986" s="16"/>
      <c r="AT986" s="16"/>
      <c r="AU986" s="16"/>
      <c r="AV986" s="16"/>
      <c r="AW986" s="16"/>
      <c r="AX986" s="16"/>
    </row>
    <row r="987" spans="1:50" customFormat="1" ht="15.75" hidden="1" customHeight="1" x14ac:dyDescent="0.2">
      <c r="A987" s="7" t="s">
        <v>3156</v>
      </c>
      <c r="B987" s="3" t="s">
        <v>3157</v>
      </c>
      <c r="C987" s="85" t="s">
        <v>1716</v>
      </c>
      <c r="D987" s="85" t="s">
        <v>13090</v>
      </c>
      <c r="E987" s="41" t="s">
        <v>154</v>
      </c>
      <c r="F987" s="85" t="s">
        <v>34</v>
      </c>
      <c r="G987" s="85" t="s">
        <v>37</v>
      </c>
      <c r="H987" s="85" t="s">
        <v>20689</v>
      </c>
      <c r="I987" s="85" t="s">
        <v>25133</v>
      </c>
      <c r="J987" s="85" t="s">
        <v>105</v>
      </c>
      <c r="K987" s="7" t="s">
        <v>1221</v>
      </c>
      <c r="L987" s="3" t="s">
        <v>3158</v>
      </c>
      <c r="M987" s="3" t="s">
        <v>3159</v>
      </c>
      <c r="N987" s="41" t="s">
        <v>15421</v>
      </c>
      <c r="O987" s="87">
        <v>2771</v>
      </c>
      <c r="P987" s="87">
        <v>2479</v>
      </c>
      <c r="Q987" s="87">
        <v>292</v>
      </c>
      <c r="R987" s="87">
        <v>229</v>
      </c>
      <c r="S987" s="87"/>
      <c r="T987" s="87"/>
      <c r="U987" s="85">
        <v>2018</v>
      </c>
      <c r="V987" s="3" t="s">
        <v>13058</v>
      </c>
      <c r="W987" s="3"/>
      <c r="X987" s="3"/>
      <c r="Y987" s="1" t="s">
        <v>29335</v>
      </c>
      <c r="Z987" s="6"/>
      <c r="AA987" s="11"/>
      <c r="AB987" s="123" t="s">
        <v>1716</v>
      </c>
      <c r="AC987" s="124" t="s">
        <v>13040</v>
      </c>
      <c r="AD987" s="41"/>
      <c r="AE987" s="83">
        <v>43640</v>
      </c>
      <c r="AF987" s="83">
        <v>44252</v>
      </c>
      <c r="AG987" s="41"/>
      <c r="AH987" s="41" t="s">
        <v>2814</v>
      </c>
      <c r="AI987" s="80" t="s">
        <v>2</v>
      </c>
      <c r="AJ987" s="41"/>
      <c r="AK987" s="3"/>
      <c r="AL987" s="85"/>
      <c r="AM987" s="151" t="s">
        <v>19998</v>
      </c>
      <c r="AN987" s="15"/>
      <c r="AO987" s="166"/>
      <c r="AP987" s="5">
        <f t="shared" si="16"/>
        <v>0</v>
      </c>
      <c r="AQ987" s="16"/>
      <c r="AR987" s="205">
        <v>1</v>
      </c>
      <c r="AS987" s="16"/>
      <c r="AT987" s="16"/>
      <c r="AU987" s="16"/>
      <c r="AV987" s="16"/>
      <c r="AW987" s="16"/>
      <c r="AX987" s="16"/>
    </row>
    <row r="988" spans="1:50" customFormat="1" ht="15.75" hidden="1" customHeight="1" x14ac:dyDescent="0.2">
      <c r="A988" s="7" t="s">
        <v>3160</v>
      </c>
      <c r="B988" s="3" t="s">
        <v>3161</v>
      </c>
      <c r="C988" s="85" t="s">
        <v>1716</v>
      </c>
      <c r="D988" s="85" t="s">
        <v>13090</v>
      </c>
      <c r="E988" s="41" t="s">
        <v>154</v>
      </c>
      <c r="F988" s="85" t="s">
        <v>34</v>
      </c>
      <c r="G988" s="85" t="s">
        <v>37</v>
      </c>
      <c r="H988" s="85" t="s">
        <v>20689</v>
      </c>
      <c r="I988" s="85" t="s">
        <v>25133</v>
      </c>
      <c r="J988" s="85" t="s">
        <v>105</v>
      </c>
      <c r="K988" s="7" t="s">
        <v>1221</v>
      </c>
      <c r="L988" s="3" t="s">
        <v>3158</v>
      </c>
      <c r="M988" s="3" t="s">
        <v>3162</v>
      </c>
      <c r="N988" s="41" t="s">
        <v>15421</v>
      </c>
      <c r="O988" s="87">
        <v>9212</v>
      </c>
      <c r="P988" s="87">
        <v>5280</v>
      </c>
      <c r="Q988" s="87">
        <v>3932</v>
      </c>
      <c r="R988" s="87">
        <v>770</v>
      </c>
      <c r="S988" s="87"/>
      <c r="T988" s="87"/>
      <c r="U988" s="85">
        <v>2018</v>
      </c>
      <c r="V988" s="3" t="s">
        <v>13059</v>
      </c>
      <c r="W988" s="3"/>
      <c r="X988" s="3"/>
      <c r="Y988" s="1" t="s">
        <v>29335</v>
      </c>
      <c r="Z988" s="6"/>
      <c r="AA988" s="11"/>
      <c r="AB988" s="123" t="s">
        <v>1716</v>
      </c>
      <c r="AC988" s="124" t="s">
        <v>13040</v>
      </c>
      <c r="AD988" s="41"/>
      <c r="AE988" s="83">
        <v>43640</v>
      </c>
      <c r="AF988" s="83">
        <v>44264</v>
      </c>
      <c r="AG988" s="41"/>
      <c r="AH988" s="41" t="s">
        <v>2814</v>
      </c>
      <c r="AI988" s="80" t="s">
        <v>2</v>
      </c>
      <c r="AJ988" s="41"/>
      <c r="AK988" s="3"/>
      <c r="AL988" s="85"/>
      <c r="AM988" s="151" t="s">
        <v>19998</v>
      </c>
      <c r="AN988" s="15"/>
      <c r="AO988" s="166"/>
      <c r="AP988" s="5">
        <f t="shared" si="16"/>
        <v>0</v>
      </c>
      <c r="AQ988" s="16"/>
      <c r="AR988" s="205">
        <v>1</v>
      </c>
      <c r="AS988" s="16"/>
      <c r="AT988" s="16"/>
      <c r="AU988" s="16"/>
      <c r="AV988" s="16"/>
      <c r="AW988" s="16"/>
      <c r="AX988" s="16"/>
    </row>
    <row r="989" spans="1:50" customFormat="1" ht="15.75" hidden="1" customHeight="1" x14ac:dyDescent="0.2">
      <c r="A989" s="7" t="s">
        <v>3163</v>
      </c>
      <c r="B989" s="3" t="s">
        <v>3164</v>
      </c>
      <c r="C989" s="85" t="s">
        <v>1716</v>
      </c>
      <c r="D989" s="85" t="s">
        <v>13090</v>
      </c>
      <c r="E989" s="41" t="s">
        <v>154</v>
      </c>
      <c r="F989" s="85" t="s">
        <v>34</v>
      </c>
      <c r="G989" s="85" t="s">
        <v>37</v>
      </c>
      <c r="H989" s="85" t="s">
        <v>20689</v>
      </c>
      <c r="I989" s="85" t="s">
        <v>25133</v>
      </c>
      <c r="J989" s="85" t="s">
        <v>105</v>
      </c>
      <c r="K989" s="7" t="s">
        <v>1221</v>
      </c>
      <c r="L989" s="3" t="s">
        <v>3158</v>
      </c>
      <c r="M989" s="3" t="s">
        <v>3165</v>
      </c>
      <c r="N989" s="41" t="s">
        <v>15421</v>
      </c>
      <c r="O989" s="87">
        <v>2462</v>
      </c>
      <c r="P989" s="87">
        <v>2213</v>
      </c>
      <c r="Q989" s="87">
        <v>249</v>
      </c>
      <c r="R989" s="87">
        <v>203</v>
      </c>
      <c r="S989" s="87"/>
      <c r="T989" s="87"/>
      <c r="U989" s="85">
        <v>2018</v>
      </c>
      <c r="V989" s="3" t="s">
        <v>13060</v>
      </c>
      <c r="W989" s="3"/>
      <c r="X989" s="3"/>
      <c r="Y989" s="1" t="s">
        <v>29335</v>
      </c>
      <c r="Z989" s="6"/>
      <c r="AA989" s="11"/>
      <c r="AB989" s="123" t="s">
        <v>1716</v>
      </c>
      <c r="AC989" s="124" t="s">
        <v>13040</v>
      </c>
      <c r="AD989" s="41"/>
      <c r="AE989" s="83">
        <v>43640</v>
      </c>
      <c r="AF989" s="83">
        <v>44264</v>
      </c>
      <c r="AG989" s="41"/>
      <c r="AH989" s="41" t="s">
        <v>2814</v>
      </c>
      <c r="AI989" s="80" t="s">
        <v>2</v>
      </c>
      <c r="AJ989" s="41"/>
      <c r="AK989" s="3"/>
      <c r="AL989" s="85"/>
      <c r="AM989" s="151" t="s">
        <v>19998</v>
      </c>
      <c r="AN989" s="15"/>
      <c r="AO989" s="166"/>
      <c r="AP989" s="5">
        <f t="shared" si="16"/>
        <v>0</v>
      </c>
      <c r="AQ989" s="16"/>
      <c r="AR989" s="205">
        <v>1</v>
      </c>
      <c r="AS989" s="16"/>
      <c r="AT989" s="16"/>
      <c r="AU989" s="16"/>
      <c r="AV989" s="16"/>
      <c r="AW989" s="16"/>
      <c r="AX989" s="16"/>
    </row>
    <row r="990" spans="1:50" customFormat="1" ht="15.75" hidden="1" customHeight="1" x14ac:dyDescent="0.2">
      <c r="A990" s="7" t="s">
        <v>3166</v>
      </c>
      <c r="B990" s="3" t="s">
        <v>3167</v>
      </c>
      <c r="C990" s="85" t="s">
        <v>1716</v>
      </c>
      <c r="D990" s="85" t="s">
        <v>13090</v>
      </c>
      <c r="E990" s="41" t="s">
        <v>154</v>
      </c>
      <c r="F990" s="85" t="s">
        <v>34</v>
      </c>
      <c r="G990" s="85" t="s">
        <v>37</v>
      </c>
      <c r="H990" s="85" t="s">
        <v>20689</v>
      </c>
      <c r="I990" s="85" t="s">
        <v>25133</v>
      </c>
      <c r="J990" s="85" t="s">
        <v>105</v>
      </c>
      <c r="K990" s="7" t="s">
        <v>1221</v>
      </c>
      <c r="L990" s="3" t="s">
        <v>3158</v>
      </c>
      <c r="M990" s="3" t="s">
        <v>3168</v>
      </c>
      <c r="N990" s="41" t="s">
        <v>15421</v>
      </c>
      <c r="O990" s="87">
        <v>1931</v>
      </c>
      <c r="P990" s="87">
        <v>1772</v>
      </c>
      <c r="Q990" s="87">
        <v>159</v>
      </c>
      <c r="R990" s="87">
        <v>158</v>
      </c>
      <c r="S990" s="87"/>
      <c r="T990" s="87"/>
      <c r="U990" s="85">
        <v>2018</v>
      </c>
      <c r="V990" s="3" t="s">
        <v>13061</v>
      </c>
      <c r="W990" s="3"/>
      <c r="X990" s="3"/>
      <c r="Y990" s="1" t="s">
        <v>29335</v>
      </c>
      <c r="Z990" s="6"/>
      <c r="AA990" s="11"/>
      <c r="AB990" s="123" t="s">
        <v>1716</v>
      </c>
      <c r="AC990" s="124" t="s">
        <v>13040</v>
      </c>
      <c r="AD990" s="41"/>
      <c r="AE990" s="83">
        <v>43640</v>
      </c>
      <c r="AF990" s="83">
        <v>44264</v>
      </c>
      <c r="AG990" s="41"/>
      <c r="AH990" s="41" t="s">
        <v>2814</v>
      </c>
      <c r="AI990" s="80" t="s">
        <v>2</v>
      </c>
      <c r="AJ990" s="41"/>
      <c r="AK990" s="3"/>
      <c r="AL990" s="85"/>
      <c r="AM990" s="151" t="s">
        <v>19998</v>
      </c>
      <c r="AN990" s="15"/>
      <c r="AO990" s="166"/>
      <c r="AP990" s="5">
        <f t="shared" si="16"/>
        <v>0</v>
      </c>
      <c r="AQ990" s="16"/>
      <c r="AR990" s="205">
        <v>1</v>
      </c>
      <c r="AS990" s="16"/>
      <c r="AT990" s="16"/>
      <c r="AU990" s="16"/>
      <c r="AV990" s="16"/>
      <c r="AW990" s="16"/>
      <c r="AX990" s="16"/>
    </row>
    <row r="991" spans="1:50" customFormat="1" ht="15.75" hidden="1" customHeight="1" x14ac:dyDescent="0.2">
      <c r="A991" s="7" t="s">
        <v>3169</v>
      </c>
      <c r="B991" s="3" t="s">
        <v>3170</v>
      </c>
      <c r="C991" s="85" t="s">
        <v>1716</v>
      </c>
      <c r="D991" s="85" t="s">
        <v>13090</v>
      </c>
      <c r="E991" s="41" t="s">
        <v>154</v>
      </c>
      <c r="F991" s="85" t="s">
        <v>34</v>
      </c>
      <c r="G991" s="85" t="s">
        <v>37</v>
      </c>
      <c r="H991" s="85" t="s">
        <v>20689</v>
      </c>
      <c r="I991" s="85" t="s">
        <v>25133</v>
      </c>
      <c r="J991" s="85" t="s">
        <v>105</v>
      </c>
      <c r="K991" s="7" t="s">
        <v>1221</v>
      </c>
      <c r="L991" s="3" t="s">
        <v>3158</v>
      </c>
      <c r="M991" s="3" t="s">
        <v>3171</v>
      </c>
      <c r="N991" s="41" t="s">
        <v>15421</v>
      </c>
      <c r="O991" s="87">
        <v>1024</v>
      </c>
      <c r="P991" s="87">
        <v>1024</v>
      </c>
      <c r="Q991" s="87">
        <v>0</v>
      </c>
      <c r="R991" s="87">
        <v>83</v>
      </c>
      <c r="S991" s="87"/>
      <c r="T991" s="87"/>
      <c r="U991" s="85">
        <v>2018</v>
      </c>
      <c r="V991" s="3" t="s">
        <v>13062</v>
      </c>
      <c r="W991" s="3"/>
      <c r="X991" s="3"/>
      <c r="Y991" s="1" t="s">
        <v>29335</v>
      </c>
      <c r="Z991" s="6"/>
      <c r="AA991" s="11"/>
      <c r="AB991" s="123" t="s">
        <v>1716</v>
      </c>
      <c r="AC991" s="124" t="s">
        <v>13040</v>
      </c>
      <c r="AD991" s="41"/>
      <c r="AE991" s="83">
        <v>43640</v>
      </c>
      <c r="AF991" s="83">
        <v>44252</v>
      </c>
      <c r="AG991" s="41"/>
      <c r="AH991" s="41" t="s">
        <v>2814</v>
      </c>
      <c r="AI991" s="80" t="s">
        <v>2</v>
      </c>
      <c r="AJ991" s="41"/>
      <c r="AK991" s="3"/>
      <c r="AL991" s="85"/>
      <c r="AM991" s="151" t="s">
        <v>19998</v>
      </c>
      <c r="AN991" s="15"/>
      <c r="AO991" s="166"/>
      <c r="AP991" s="5">
        <f t="shared" si="16"/>
        <v>0</v>
      </c>
      <c r="AQ991" s="16"/>
      <c r="AR991" s="205">
        <v>1</v>
      </c>
      <c r="AS991" s="16"/>
      <c r="AT991" s="16"/>
      <c r="AU991" s="16"/>
      <c r="AV991" s="16"/>
      <c r="AW991" s="16"/>
      <c r="AX991" s="16"/>
    </row>
    <row r="992" spans="1:50" customFormat="1" ht="15.75" hidden="1" customHeight="1" x14ac:dyDescent="0.2">
      <c r="A992" s="7" t="s">
        <v>3172</v>
      </c>
      <c r="B992" s="3" t="s">
        <v>3173</v>
      </c>
      <c r="C992" s="85" t="s">
        <v>1716</v>
      </c>
      <c r="D992" s="85" t="s">
        <v>13090</v>
      </c>
      <c r="E992" s="41" t="s">
        <v>154</v>
      </c>
      <c r="F992" s="85" t="s">
        <v>34</v>
      </c>
      <c r="G992" s="85" t="s">
        <v>37</v>
      </c>
      <c r="H992" s="85" t="s">
        <v>20689</v>
      </c>
      <c r="I992" s="85" t="s">
        <v>25133</v>
      </c>
      <c r="J992" s="85" t="s">
        <v>105</v>
      </c>
      <c r="K992" s="7" t="s">
        <v>1221</v>
      </c>
      <c r="L992" s="3" t="s">
        <v>3158</v>
      </c>
      <c r="M992" s="3" t="s">
        <v>3174</v>
      </c>
      <c r="N992" s="41" t="s">
        <v>15421</v>
      </c>
      <c r="O992" s="87">
        <v>6255</v>
      </c>
      <c r="P992" s="87">
        <v>5510</v>
      </c>
      <c r="Q992" s="87">
        <v>745</v>
      </c>
      <c r="R992" s="87">
        <v>521</v>
      </c>
      <c r="S992" s="87"/>
      <c r="T992" s="87"/>
      <c r="U992" s="85">
        <v>2018</v>
      </c>
      <c r="V992" s="3" t="s">
        <v>13063</v>
      </c>
      <c r="W992" s="3"/>
      <c r="X992" s="3"/>
      <c r="Y992" s="1" t="s">
        <v>29335</v>
      </c>
      <c r="Z992" s="6"/>
      <c r="AA992" s="11"/>
      <c r="AB992" s="123" t="s">
        <v>1716</v>
      </c>
      <c r="AC992" s="124" t="s">
        <v>13040</v>
      </c>
      <c r="AD992" s="41"/>
      <c r="AE992" s="83">
        <v>43640</v>
      </c>
      <c r="AF992" s="83">
        <v>44252</v>
      </c>
      <c r="AG992" s="41"/>
      <c r="AH992" s="41" t="s">
        <v>2814</v>
      </c>
      <c r="AI992" s="80" t="s">
        <v>2</v>
      </c>
      <c r="AJ992" s="41"/>
      <c r="AK992" s="3"/>
      <c r="AL992" s="85"/>
      <c r="AM992" s="151" t="s">
        <v>19998</v>
      </c>
      <c r="AN992" s="15"/>
      <c r="AO992" s="166"/>
      <c r="AP992" s="5">
        <f t="shared" si="16"/>
        <v>0</v>
      </c>
      <c r="AQ992" s="16"/>
      <c r="AR992" s="205">
        <v>1</v>
      </c>
      <c r="AS992" s="16"/>
      <c r="AT992" s="16"/>
      <c r="AU992" s="16"/>
      <c r="AV992" s="16"/>
      <c r="AW992" s="16"/>
      <c r="AX992" s="16"/>
    </row>
    <row r="993" spans="1:50" customFormat="1" ht="15.75" hidden="1" customHeight="1" x14ac:dyDescent="0.2">
      <c r="A993" s="7" t="s">
        <v>3175</v>
      </c>
      <c r="B993" s="3" t="s">
        <v>3176</v>
      </c>
      <c r="C993" s="85" t="s">
        <v>1716</v>
      </c>
      <c r="D993" s="85" t="s">
        <v>13090</v>
      </c>
      <c r="E993" s="41" t="s">
        <v>154</v>
      </c>
      <c r="F993" s="85" t="s">
        <v>34</v>
      </c>
      <c r="G993" s="85" t="s">
        <v>37</v>
      </c>
      <c r="H993" s="85" t="s">
        <v>20689</v>
      </c>
      <c r="I993" s="85" t="s">
        <v>25133</v>
      </c>
      <c r="J993" s="85" t="s">
        <v>105</v>
      </c>
      <c r="K993" s="7" t="s">
        <v>1221</v>
      </c>
      <c r="L993" s="3" t="s">
        <v>3158</v>
      </c>
      <c r="M993" s="3" t="s">
        <v>3177</v>
      </c>
      <c r="N993" s="41" t="s">
        <v>15421</v>
      </c>
      <c r="O993" s="87">
        <v>1474</v>
      </c>
      <c r="P993" s="87">
        <v>1362</v>
      </c>
      <c r="Q993" s="87">
        <v>112</v>
      </c>
      <c r="R993" s="87">
        <v>119</v>
      </c>
      <c r="S993" s="87"/>
      <c r="T993" s="87"/>
      <c r="U993" s="85">
        <v>2018</v>
      </c>
      <c r="V993" s="3" t="s">
        <v>13064</v>
      </c>
      <c r="W993" s="3"/>
      <c r="X993" s="3"/>
      <c r="Y993" s="1" t="s">
        <v>29335</v>
      </c>
      <c r="Z993" s="6"/>
      <c r="AA993" s="11"/>
      <c r="AB993" s="123" t="s">
        <v>1716</v>
      </c>
      <c r="AC993" s="124" t="s">
        <v>13040</v>
      </c>
      <c r="AD993" s="41"/>
      <c r="AE993" s="83">
        <v>43641</v>
      </c>
      <c r="AF993" s="83">
        <v>44264</v>
      </c>
      <c r="AG993" s="41"/>
      <c r="AH993" s="41" t="s">
        <v>2814</v>
      </c>
      <c r="AI993" s="80" t="s">
        <v>2</v>
      </c>
      <c r="AJ993" s="41"/>
      <c r="AK993" s="3"/>
      <c r="AL993" s="85"/>
      <c r="AM993" s="151" t="s">
        <v>19998</v>
      </c>
      <c r="AN993" s="15"/>
      <c r="AO993" s="166"/>
      <c r="AP993" s="5">
        <f t="shared" si="16"/>
        <v>0</v>
      </c>
      <c r="AQ993" s="16"/>
      <c r="AR993" s="205">
        <v>1</v>
      </c>
      <c r="AS993" s="16"/>
      <c r="AT993" s="16"/>
      <c r="AU993" s="16"/>
      <c r="AV993" s="16"/>
      <c r="AW993" s="16"/>
      <c r="AX993" s="16"/>
    </row>
    <row r="994" spans="1:50" customFormat="1" ht="15.75" hidden="1" customHeight="1" x14ac:dyDescent="0.2">
      <c r="A994" s="7" t="s">
        <v>3178</v>
      </c>
      <c r="B994" s="3" t="s">
        <v>3179</v>
      </c>
      <c r="C994" s="85" t="s">
        <v>1716</v>
      </c>
      <c r="D994" s="85" t="s">
        <v>13090</v>
      </c>
      <c r="E994" s="41" t="s">
        <v>154</v>
      </c>
      <c r="F994" s="85" t="s">
        <v>34</v>
      </c>
      <c r="G994" s="85" t="s">
        <v>37</v>
      </c>
      <c r="H994" s="85" t="s">
        <v>20689</v>
      </c>
      <c r="I994" s="85" t="s">
        <v>25133</v>
      </c>
      <c r="J994" s="85" t="s">
        <v>105</v>
      </c>
      <c r="K994" s="7" t="s">
        <v>1221</v>
      </c>
      <c r="L994" s="3" t="s">
        <v>3158</v>
      </c>
      <c r="M994" s="3" t="s">
        <v>3180</v>
      </c>
      <c r="N994" s="41" t="s">
        <v>15421</v>
      </c>
      <c r="O994" s="87">
        <v>5930</v>
      </c>
      <c r="P994" s="87">
        <v>3738</v>
      </c>
      <c r="Q994" s="87">
        <v>2192</v>
      </c>
      <c r="R994" s="87">
        <v>494</v>
      </c>
      <c r="S994" s="87"/>
      <c r="T994" s="87"/>
      <c r="U994" s="85">
        <v>2018</v>
      </c>
      <c r="V994" s="3" t="s">
        <v>13065</v>
      </c>
      <c r="W994" s="3"/>
      <c r="X994" s="3"/>
      <c r="Y994" s="1" t="s">
        <v>29335</v>
      </c>
      <c r="Z994" s="6"/>
      <c r="AA994" s="11"/>
      <c r="AB994" s="123" t="s">
        <v>1716</v>
      </c>
      <c r="AC994" s="124" t="s">
        <v>13040</v>
      </c>
      <c r="AD994" s="41"/>
      <c r="AE994" s="83">
        <v>43640</v>
      </c>
      <c r="AF994" s="83">
        <v>44252</v>
      </c>
      <c r="AG994" s="41"/>
      <c r="AH994" s="41" t="s">
        <v>2814</v>
      </c>
      <c r="AI994" s="80" t="s">
        <v>2</v>
      </c>
      <c r="AJ994" s="41"/>
      <c r="AK994" s="3"/>
      <c r="AL994" s="85"/>
      <c r="AM994" s="151" t="s">
        <v>19998</v>
      </c>
      <c r="AN994" s="15"/>
      <c r="AO994" s="166"/>
      <c r="AP994" s="5">
        <f t="shared" si="16"/>
        <v>0</v>
      </c>
      <c r="AQ994" s="16"/>
      <c r="AR994" s="205">
        <v>1</v>
      </c>
      <c r="AS994" s="16"/>
      <c r="AT994" s="16"/>
      <c r="AU994" s="16"/>
      <c r="AV994" s="16"/>
      <c r="AW994" s="16"/>
      <c r="AX994" s="16"/>
    </row>
    <row r="995" spans="1:50" customFormat="1" ht="15.75" hidden="1" customHeight="1" x14ac:dyDescent="0.2">
      <c r="A995" s="7" t="s">
        <v>3181</v>
      </c>
      <c r="B995" s="3" t="s">
        <v>3182</v>
      </c>
      <c r="C995" s="85" t="s">
        <v>1716</v>
      </c>
      <c r="D995" s="85" t="s">
        <v>13090</v>
      </c>
      <c r="E995" s="41" t="s">
        <v>154</v>
      </c>
      <c r="F995" s="85" t="s">
        <v>34</v>
      </c>
      <c r="G995" s="85" t="s">
        <v>37</v>
      </c>
      <c r="H995" s="85" t="s">
        <v>20689</v>
      </c>
      <c r="I995" s="85" t="s">
        <v>25133</v>
      </c>
      <c r="J995" s="85" t="s">
        <v>105</v>
      </c>
      <c r="K995" s="7" t="s">
        <v>1221</v>
      </c>
      <c r="L995" s="3" t="s">
        <v>3158</v>
      </c>
      <c r="M995" s="3" t="s">
        <v>3183</v>
      </c>
      <c r="N995" s="41" t="s">
        <v>15421</v>
      </c>
      <c r="O995" s="87">
        <v>1861</v>
      </c>
      <c r="P995" s="87">
        <v>1633</v>
      </c>
      <c r="Q995" s="87">
        <v>228</v>
      </c>
      <c r="R995" s="87">
        <v>153</v>
      </c>
      <c r="S995" s="87"/>
      <c r="T995" s="87"/>
      <c r="U995" s="85">
        <v>2018</v>
      </c>
      <c r="V995" s="3" t="s">
        <v>13066</v>
      </c>
      <c r="W995" s="3"/>
      <c r="X995" s="3"/>
      <c r="Y995" s="1" t="s">
        <v>29335</v>
      </c>
      <c r="Z995" s="6"/>
      <c r="AA995" s="11"/>
      <c r="AB995" s="123" t="s">
        <v>1716</v>
      </c>
      <c r="AC995" s="124" t="s">
        <v>13040</v>
      </c>
      <c r="AD995" s="41"/>
      <c r="AE995" s="83">
        <v>43640</v>
      </c>
      <c r="AF995" s="83">
        <v>44252</v>
      </c>
      <c r="AG995" s="41"/>
      <c r="AH995" s="41" t="s">
        <v>2814</v>
      </c>
      <c r="AI995" s="80" t="s">
        <v>2</v>
      </c>
      <c r="AJ995" s="41"/>
      <c r="AK995" s="3"/>
      <c r="AL995" s="85"/>
      <c r="AM995" s="151" t="s">
        <v>19998</v>
      </c>
      <c r="AN995" s="15"/>
      <c r="AO995" s="166"/>
      <c r="AP995" s="5">
        <f t="shared" si="16"/>
        <v>0</v>
      </c>
      <c r="AQ995" s="16"/>
      <c r="AR995" s="205">
        <v>1</v>
      </c>
      <c r="AS995" s="16"/>
      <c r="AT995" s="16"/>
      <c r="AU995" s="16"/>
      <c r="AV995" s="16"/>
      <c r="AW995" s="16"/>
      <c r="AX995" s="16"/>
    </row>
    <row r="996" spans="1:50" customFormat="1" ht="15.75" hidden="1" customHeight="1" x14ac:dyDescent="0.2">
      <c r="A996" s="7" t="s">
        <v>3184</v>
      </c>
      <c r="B996" s="3" t="s">
        <v>3185</v>
      </c>
      <c r="C996" s="85" t="s">
        <v>1716</v>
      </c>
      <c r="D996" s="85" t="s">
        <v>13090</v>
      </c>
      <c r="E996" s="41" t="s">
        <v>154</v>
      </c>
      <c r="F996" s="85" t="s">
        <v>34</v>
      </c>
      <c r="G996" s="85" t="s">
        <v>37</v>
      </c>
      <c r="H996" s="85" t="s">
        <v>20689</v>
      </c>
      <c r="I996" s="85" t="s">
        <v>25133</v>
      </c>
      <c r="J996" s="85" t="s">
        <v>105</v>
      </c>
      <c r="K996" s="7" t="s">
        <v>1221</v>
      </c>
      <c r="L996" s="3" t="s">
        <v>3158</v>
      </c>
      <c r="M996" s="3" t="s">
        <v>3186</v>
      </c>
      <c r="N996" s="41" t="s">
        <v>15421</v>
      </c>
      <c r="O996" s="87">
        <v>1892</v>
      </c>
      <c r="P996" s="87">
        <v>1637</v>
      </c>
      <c r="Q996" s="87">
        <v>255</v>
      </c>
      <c r="R996" s="87">
        <v>155</v>
      </c>
      <c r="S996" s="87"/>
      <c r="T996" s="87"/>
      <c r="U996" s="85">
        <v>2018</v>
      </c>
      <c r="V996" s="3" t="s">
        <v>13067</v>
      </c>
      <c r="W996" s="3"/>
      <c r="X996" s="3"/>
      <c r="Y996" s="1" t="s">
        <v>29335</v>
      </c>
      <c r="Z996" s="6"/>
      <c r="AA996" s="11"/>
      <c r="AB996" s="123" t="s">
        <v>1716</v>
      </c>
      <c r="AC996" s="124" t="s">
        <v>13040</v>
      </c>
      <c r="AD996" s="41"/>
      <c r="AE996" s="83">
        <v>43640</v>
      </c>
      <c r="AF996" s="83">
        <v>44252</v>
      </c>
      <c r="AG996" s="41"/>
      <c r="AH996" s="41" t="s">
        <v>2814</v>
      </c>
      <c r="AI996" s="80" t="s">
        <v>2</v>
      </c>
      <c r="AJ996" s="41"/>
      <c r="AK996" s="3"/>
      <c r="AL996" s="85"/>
      <c r="AM996" s="151" t="s">
        <v>19998</v>
      </c>
      <c r="AN996" s="15"/>
      <c r="AO996" s="166"/>
      <c r="AP996" s="5">
        <f t="shared" si="16"/>
        <v>0</v>
      </c>
      <c r="AQ996" s="16"/>
      <c r="AR996" s="205">
        <v>1</v>
      </c>
      <c r="AS996" s="16"/>
      <c r="AT996" s="16"/>
      <c r="AU996" s="16"/>
      <c r="AV996" s="16"/>
      <c r="AW996" s="16"/>
      <c r="AX996" s="16"/>
    </row>
    <row r="997" spans="1:50" customFormat="1" ht="15.6" hidden="1" customHeight="1" x14ac:dyDescent="0.2">
      <c r="A997" s="7" t="s">
        <v>3187</v>
      </c>
      <c r="B997" s="3" t="s">
        <v>3188</v>
      </c>
      <c r="C997" s="85" t="s">
        <v>1716</v>
      </c>
      <c r="D997" s="85" t="s">
        <v>13090</v>
      </c>
      <c r="E997" s="41" t="s">
        <v>154</v>
      </c>
      <c r="F997" s="85" t="s">
        <v>34</v>
      </c>
      <c r="G997" s="85" t="s">
        <v>37</v>
      </c>
      <c r="H997" s="85" t="s">
        <v>20689</v>
      </c>
      <c r="I997" s="85" t="s">
        <v>25133</v>
      </c>
      <c r="J997" s="85" t="s">
        <v>105</v>
      </c>
      <c r="K997" s="7" t="s">
        <v>1221</v>
      </c>
      <c r="L997" s="3" t="s">
        <v>3158</v>
      </c>
      <c r="M997" s="3" t="s">
        <v>3189</v>
      </c>
      <c r="N997" s="41" t="s">
        <v>15421</v>
      </c>
      <c r="O997" s="87">
        <v>2996</v>
      </c>
      <c r="P997" s="87">
        <v>2479</v>
      </c>
      <c r="Q997" s="87">
        <v>517</v>
      </c>
      <c r="R997" s="87">
        <v>247</v>
      </c>
      <c r="S997" s="87"/>
      <c r="T997" s="87"/>
      <c r="U997" s="85">
        <v>2018</v>
      </c>
      <c r="V997" s="3" t="s">
        <v>13068</v>
      </c>
      <c r="W997" s="3"/>
      <c r="X997" s="3"/>
      <c r="Y997" s="1" t="s">
        <v>29335</v>
      </c>
      <c r="Z997" s="6"/>
      <c r="AA997" s="11"/>
      <c r="AB997" s="123" t="s">
        <v>1716</v>
      </c>
      <c r="AC997" s="124" t="s">
        <v>13040</v>
      </c>
      <c r="AD997" s="41"/>
      <c r="AE997" s="83">
        <v>43640</v>
      </c>
      <c r="AF997" s="83">
        <v>44231</v>
      </c>
      <c r="AG997" s="41"/>
      <c r="AH997" s="41" t="s">
        <v>2814</v>
      </c>
      <c r="AI997" s="80" t="s">
        <v>2</v>
      </c>
      <c r="AJ997" s="41"/>
      <c r="AK997" s="3"/>
      <c r="AL997" s="85"/>
      <c r="AM997" s="151" t="s">
        <v>19998</v>
      </c>
      <c r="AN997" s="15"/>
      <c r="AO997" s="166"/>
      <c r="AP997" s="5">
        <f t="shared" si="16"/>
        <v>0</v>
      </c>
      <c r="AQ997" s="16"/>
      <c r="AR997" s="205">
        <v>1</v>
      </c>
      <c r="AS997" s="16"/>
      <c r="AT997" s="16"/>
      <c r="AU997" s="16"/>
      <c r="AV997" s="16"/>
      <c r="AW997" s="16"/>
      <c r="AX997" s="16"/>
    </row>
    <row r="998" spans="1:50" customFormat="1" ht="15.75" hidden="1" customHeight="1" x14ac:dyDescent="0.2">
      <c r="A998" s="7" t="s">
        <v>3190</v>
      </c>
      <c r="B998" s="3" t="s">
        <v>3191</v>
      </c>
      <c r="C998" s="85" t="s">
        <v>1716</v>
      </c>
      <c r="D998" s="85" t="s">
        <v>13090</v>
      </c>
      <c r="E998" s="41" t="s">
        <v>154</v>
      </c>
      <c r="F998" s="85" t="s">
        <v>34</v>
      </c>
      <c r="G998" s="85" t="s">
        <v>37</v>
      </c>
      <c r="H998" s="85" t="s">
        <v>20689</v>
      </c>
      <c r="I998" s="85" t="s">
        <v>25133</v>
      </c>
      <c r="J998" s="85" t="s">
        <v>105</v>
      </c>
      <c r="K998" s="7" t="s">
        <v>1221</v>
      </c>
      <c r="L998" s="3" t="s">
        <v>3158</v>
      </c>
      <c r="M998" s="3" t="s">
        <v>3192</v>
      </c>
      <c r="N998" s="41" t="s">
        <v>15421</v>
      </c>
      <c r="O998" s="87">
        <v>1387</v>
      </c>
      <c r="P998" s="87">
        <v>1186</v>
      </c>
      <c r="Q998" s="87">
        <v>201</v>
      </c>
      <c r="R998" s="87">
        <v>112</v>
      </c>
      <c r="S998" s="87"/>
      <c r="T998" s="87"/>
      <c r="U998" s="85">
        <v>2018</v>
      </c>
      <c r="V998" s="3" t="s">
        <v>13069</v>
      </c>
      <c r="W998" s="3"/>
      <c r="X998" s="3"/>
      <c r="Y998" s="1" t="s">
        <v>29335</v>
      </c>
      <c r="Z998" s="6"/>
      <c r="AA998" s="11"/>
      <c r="AB998" s="123" t="s">
        <v>1716</v>
      </c>
      <c r="AC998" s="124" t="s">
        <v>13040</v>
      </c>
      <c r="AD998" s="41"/>
      <c r="AE998" s="83">
        <v>43640</v>
      </c>
      <c r="AF998" s="83">
        <v>44231</v>
      </c>
      <c r="AG998" s="41"/>
      <c r="AH998" s="41" t="s">
        <v>2814</v>
      </c>
      <c r="AI998" s="80" t="s">
        <v>2</v>
      </c>
      <c r="AJ998" s="41"/>
      <c r="AK998" s="3"/>
      <c r="AL998" s="85"/>
      <c r="AM998" s="151" t="s">
        <v>19998</v>
      </c>
      <c r="AN998" s="15"/>
      <c r="AO998" s="166"/>
      <c r="AP998" s="5">
        <f t="shared" si="16"/>
        <v>0</v>
      </c>
      <c r="AQ998" s="16"/>
      <c r="AR998" s="205">
        <v>1</v>
      </c>
      <c r="AS998" s="16"/>
      <c r="AT998" s="16"/>
      <c r="AU998" s="16"/>
      <c r="AV998" s="16"/>
      <c r="AW998" s="16"/>
      <c r="AX998" s="16"/>
    </row>
    <row r="999" spans="1:50" customFormat="1" ht="15.75" hidden="1" customHeight="1" x14ac:dyDescent="0.2">
      <c r="A999" s="7" t="s">
        <v>3193</v>
      </c>
      <c r="B999" s="3" t="s">
        <v>3194</v>
      </c>
      <c r="C999" s="85" t="s">
        <v>1716</v>
      </c>
      <c r="D999" s="85" t="s">
        <v>13090</v>
      </c>
      <c r="E999" s="41" t="s">
        <v>154</v>
      </c>
      <c r="F999" s="85" t="s">
        <v>34</v>
      </c>
      <c r="G999" s="85" t="s">
        <v>37</v>
      </c>
      <c r="H999" s="85" t="s">
        <v>20689</v>
      </c>
      <c r="I999" s="85" t="s">
        <v>25133</v>
      </c>
      <c r="J999" s="85" t="s">
        <v>105</v>
      </c>
      <c r="K999" s="7" t="s">
        <v>1221</v>
      </c>
      <c r="L999" s="3" t="s">
        <v>3158</v>
      </c>
      <c r="M999" s="3" t="s">
        <v>3195</v>
      </c>
      <c r="N999" s="41" t="s">
        <v>15421</v>
      </c>
      <c r="O999" s="87">
        <v>1413</v>
      </c>
      <c r="P999" s="87">
        <v>1262</v>
      </c>
      <c r="Q999" s="87">
        <v>151</v>
      </c>
      <c r="R999" s="87">
        <v>115</v>
      </c>
      <c r="S999" s="87"/>
      <c r="T999" s="87"/>
      <c r="U999" s="85">
        <v>2018</v>
      </c>
      <c r="V999" s="3" t="s">
        <v>13070</v>
      </c>
      <c r="W999" s="3"/>
      <c r="X999" s="3"/>
      <c r="Y999" s="1" t="s">
        <v>29335</v>
      </c>
      <c r="Z999" s="6"/>
      <c r="AA999" s="11"/>
      <c r="AB999" s="123" t="s">
        <v>1716</v>
      </c>
      <c r="AC999" s="124" t="s">
        <v>13040</v>
      </c>
      <c r="AD999" s="41"/>
      <c r="AE999" s="83">
        <v>43641</v>
      </c>
      <c r="AF999" s="83">
        <v>44252</v>
      </c>
      <c r="AG999" s="41"/>
      <c r="AH999" s="41" t="s">
        <v>2814</v>
      </c>
      <c r="AI999" s="80" t="s">
        <v>2</v>
      </c>
      <c r="AJ999" s="41"/>
      <c r="AK999" s="3"/>
      <c r="AL999" s="85"/>
      <c r="AM999" s="151" t="s">
        <v>19998</v>
      </c>
      <c r="AN999" s="15"/>
      <c r="AO999" s="166"/>
      <c r="AP999" s="5">
        <f t="shared" si="16"/>
        <v>0</v>
      </c>
      <c r="AQ999" s="16"/>
      <c r="AR999" s="205">
        <v>1</v>
      </c>
      <c r="AS999" s="16"/>
      <c r="AT999" s="16"/>
      <c r="AU999" s="16"/>
      <c r="AV999" s="16"/>
      <c r="AW999" s="16"/>
      <c r="AX999" s="16"/>
    </row>
    <row r="1000" spans="1:50" customFormat="1" ht="15.75" hidden="1" customHeight="1" x14ac:dyDescent="0.2">
      <c r="A1000" s="7" t="s">
        <v>3196</v>
      </c>
      <c r="B1000" s="3" t="s">
        <v>3197</v>
      </c>
      <c r="C1000" s="85" t="s">
        <v>1716</v>
      </c>
      <c r="D1000" s="85" t="s">
        <v>13090</v>
      </c>
      <c r="E1000" s="41" t="s">
        <v>154</v>
      </c>
      <c r="F1000" s="85" t="s">
        <v>34</v>
      </c>
      <c r="G1000" s="85" t="s">
        <v>37</v>
      </c>
      <c r="H1000" s="85" t="s">
        <v>20689</v>
      </c>
      <c r="I1000" s="85" t="s">
        <v>25133</v>
      </c>
      <c r="J1000" s="85" t="s">
        <v>105</v>
      </c>
      <c r="K1000" s="7" t="s">
        <v>1221</v>
      </c>
      <c r="L1000" s="3" t="s">
        <v>3158</v>
      </c>
      <c r="M1000" s="3" t="s">
        <v>3198</v>
      </c>
      <c r="N1000" s="41" t="s">
        <v>15421</v>
      </c>
      <c r="O1000" s="87">
        <v>1688</v>
      </c>
      <c r="P1000" s="87">
        <v>1538</v>
      </c>
      <c r="Q1000" s="87">
        <v>150</v>
      </c>
      <c r="R1000" s="87">
        <v>137</v>
      </c>
      <c r="S1000" s="87"/>
      <c r="T1000" s="87"/>
      <c r="U1000" s="85">
        <v>2018</v>
      </c>
      <c r="V1000" s="3" t="s">
        <v>13071</v>
      </c>
      <c r="W1000" s="3"/>
      <c r="X1000" s="3"/>
      <c r="Y1000" s="1" t="s">
        <v>29335</v>
      </c>
      <c r="Z1000" s="6"/>
      <c r="AA1000" s="11"/>
      <c r="AB1000" s="123" t="s">
        <v>1716</v>
      </c>
      <c r="AC1000" s="124" t="s">
        <v>13040</v>
      </c>
      <c r="AD1000" s="41"/>
      <c r="AE1000" s="83">
        <v>43641</v>
      </c>
      <c r="AF1000" s="83">
        <v>44231</v>
      </c>
      <c r="AG1000" s="41"/>
      <c r="AH1000" s="41" t="s">
        <v>2814</v>
      </c>
      <c r="AI1000" s="80" t="s">
        <v>2</v>
      </c>
      <c r="AJ1000" s="41"/>
      <c r="AK1000" s="3"/>
      <c r="AL1000" s="85"/>
      <c r="AM1000" s="151" t="s">
        <v>19998</v>
      </c>
      <c r="AN1000" s="15"/>
      <c r="AO1000" s="166"/>
      <c r="AP1000" s="5">
        <f t="shared" si="16"/>
        <v>0</v>
      </c>
      <c r="AQ1000" s="16"/>
      <c r="AR1000" s="205">
        <v>1</v>
      </c>
      <c r="AS1000" s="16"/>
      <c r="AT1000" s="16"/>
      <c r="AU1000" s="16"/>
      <c r="AV1000" s="16"/>
      <c r="AW1000" s="16"/>
      <c r="AX1000" s="16"/>
    </row>
    <row r="1001" spans="1:50" customFormat="1" ht="15.75" hidden="1" customHeight="1" x14ac:dyDescent="0.2">
      <c r="A1001" s="7" t="s">
        <v>3199</v>
      </c>
      <c r="B1001" s="3" t="s">
        <v>3200</v>
      </c>
      <c r="C1001" s="85" t="s">
        <v>1716</v>
      </c>
      <c r="D1001" s="85" t="s">
        <v>13090</v>
      </c>
      <c r="E1001" s="41" t="s">
        <v>154</v>
      </c>
      <c r="F1001" s="85" t="s">
        <v>34</v>
      </c>
      <c r="G1001" s="85" t="s">
        <v>37</v>
      </c>
      <c r="H1001" s="85" t="s">
        <v>20689</v>
      </c>
      <c r="I1001" s="85" t="s">
        <v>25133</v>
      </c>
      <c r="J1001" s="85" t="s">
        <v>105</v>
      </c>
      <c r="K1001" s="7" t="s">
        <v>1221</v>
      </c>
      <c r="L1001" s="3" t="s">
        <v>3158</v>
      </c>
      <c r="M1001" s="3" t="s">
        <v>3201</v>
      </c>
      <c r="N1001" s="41" t="s">
        <v>15421</v>
      </c>
      <c r="O1001" s="87">
        <v>3207</v>
      </c>
      <c r="P1001" s="87">
        <v>2862</v>
      </c>
      <c r="Q1001" s="87">
        <v>345</v>
      </c>
      <c r="R1001" s="87">
        <v>265</v>
      </c>
      <c r="S1001" s="87"/>
      <c r="T1001" s="87"/>
      <c r="U1001" s="85">
        <v>2018</v>
      </c>
      <c r="V1001" s="3" t="s">
        <v>13072</v>
      </c>
      <c r="W1001" s="3"/>
      <c r="X1001" s="3"/>
      <c r="Y1001" s="1" t="s">
        <v>29335</v>
      </c>
      <c r="Z1001" s="6"/>
      <c r="AA1001" s="11"/>
      <c r="AB1001" s="123" t="s">
        <v>1716</v>
      </c>
      <c r="AC1001" s="124" t="s">
        <v>13040</v>
      </c>
      <c r="AD1001" s="41"/>
      <c r="AE1001" s="83">
        <v>43640</v>
      </c>
      <c r="AF1001" s="83">
        <v>44264</v>
      </c>
      <c r="AG1001" s="41"/>
      <c r="AH1001" s="41" t="s">
        <v>2814</v>
      </c>
      <c r="AI1001" s="80" t="s">
        <v>2</v>
      </c>
      <c r="AJ1001" s="41"/>
      <c r="AK1001" s="3"/>
      <c r="AL1001" s="85"/>
      <c r="AM1001" s="151" t="s">
        <v>19998</v>
      </c>
      <c r="AN1001" s="15"/>
      <c r="AO1001" s="166"/>
      <c r="AP1001" s="5">
        <f t="shared" si="16"/>
        <v>0</v>
      </c>
      <c r="AQ1001" s="16"/>
      <c r="AR1001" s="205">
        <v>1</v>
      </c>
      <c r="AS1001" s="16"/>
      <c r="AT1001" s="16"/>
      <c r="AU1001" s="16"/>
      <c r="AV1001" s="16"/>
      <c r="AW1001" s="16"/>
      <c r="AX1001" s="16"/>
    </row>
    <row r="1002" spans="1:50" customFormat="1" ht="15.75" hidden="1" customHeight="1" x14ac:dyDescent="0.2">
      <c r="A1002" s="7" t="s">
        <v>3202</v>
      </c>
      <c r="B1002" s="3" t="s">
        <v>3203</v>
      </c>
      <c r="C1002" s="85" t="s">
        <v>1716</v>
      </c>
      <c r="D1002" s="85" t="s">
        <v>13090</v>
      </c>
      <c r="E1002" s="41" t="s">
        <v>154</v>
      </c>
      <c r="F1002" s="85" t="s">
        <v>34</v>
      </c>
      <c r="G1002" s="85" t="s">
        <v>37</v>
      </c>
      <c r="H1002" s="85" t="s">
        <v>20689</v>
      </c>
      <c r="I1002" s="85" t="s">
        <v>25133</v>
      </c>
      <c r="J1002" s="85" t="s">
        <v>105</v>
      </c>
      <c r="K1002" s="7" t="s">
        <v>1221</v>
      </c>
      <c r="L1002" s="3" t="s">
        <v>3158</v>
      </c>
      <c r="M1002" s="3" t="s">
        <v>3204</v>
      </c>
      <c r="N1002" s="41" t="s">
        <v>15421</v>
      </c>
      <c r="O1002" s="87">
        <v>4891</v>
      </c>
      <c r="P1002" s="87">
        <v>4290</v>
      </c>
      <c r="Q1002" s="87">
        <v>601</v>
      </c>
      <c r="R1002" s="87">
        <v>406</v>
      </c>
      <c r="S1002" s="87"/>
      <c r="T1002" s="87"/>
      <c r="U1002" s="85">
        <v>2018</v>
      </c>
      <c r="V1002" s="3" t="s">
        <v>13073</v>
      </c>
      <c r="W1002" s="3"/>
      <c r="X1002" s="3"/>
      <c r="Y1002" s="1" t="s">
        <v>29335</v>
      </c>
      <c r="Z1002" s="6"/>
      <c r="AA1002" s="11"/>
      <c r="AB1002" s="123" t="s">
        <v>1716</v>
      </c>
      <c r="AC1002" s="124" t="s">
        <v>13040</v>
      </c>
      <c r="AD1002" s="41"/>
      <c r="AE1002" s="83">
        <v>43640</v>
      </c>
      <c r="AF1002" s="83">
        <v>44252</v>
      </c>
      <c r="AG1002" s="41"/>
      <c r="AH1002" s="41" t="s">
        <v>2814</v>
      </c>
      <c r="AI1002" s="80" t="s">
        <v>2</v>
      </c>
      <c r="AJ1002" s="41"/>
      <c r="AK1002" s="3"/>
      <c r="AL1002" s="85"/>
      <c r="AM1002" s="151" t="s">
        <v>19998</v>
      </c>
      <c r="AN1002" s="15"/>
      <c r="AO1002" s="166"/>
      <c r="AP1002" s="5">
        <f t="shared" si="16"/>
        <v>0</v>
      </c>
      <c r="AQ1002" s="16"/>
      <c r="AR1002" s="205">
        <v>1</v>
      </c>
      <c r="AS1002" s="16"/>
      <c r="AT1002" s="16"/>
      <c r="AU1002" s="16"/>
      <c r="AV1002" s="16"/>
      <c r="AW1002" s="16"/>
      <c r="AX1002" s="16"/>
    </row>
    <row r="1003" spans="1:50" customFormat="1" ht="15.75" hidden="1" customHeight="1" x14ac:dyDescent="0.2">
      <c r="A1003" s="7" t="s">
        <v>3205</v>
      </c>
      <c r="B1003" s="3" t="s">
        <v>3206</v>
      </c>
      <c r="C1003" s="85" t="s">
        <v>1716</v>
      </c>
      <c r="D1003" s="85" t="s">
        <v>13090</v>
      </c>
      <c r="E1003" s="41" t="s">
        <v>154</v>
      </c>
      <c r="F1003" s="85" t="s">
        <v>34</v>
      </c>
      <c r="G1003" s="85" t="s">
        <v>37</v>
      </c>
      <c r="H1003" s="85" t="s">
        <v>20689</v>
      </c>
      <c r="I1003" s="85" t="s">
        <v>25133</v>
      </c>
      <c r="J1003" s="85" t="s">
        <v>105</v>
      </c>
      <c r="K1003" s="7" t="s">
        <v>1221</v>
      </c>
      <c r="L1003" s="3" t="s">
        <v>3158</v>
      </c>
      <c r="M1003" s="3" t="s">
        <v>3207</v>
      </c>
      <c r="N1003" s="41" t="s">
        <v>15421</v>
      </c>
      <c r="O1003" s="87">
        <v>3342</v>
      </c>
      <c r="P1003" s="87">
        <v>3286</v>
      </c>
      <c r="Q1003" s="87">
        <v>56</v>
      </c>
      <c r="R1003" s="87">
        <v>276</v>
      </c>
      <c r="S1003" s="87"/>
      <c r="T1003" s="87"/>
      <c r="U1003" s="85">
        <v>2018</v>
      </c>
      <c r="V1003" s="3" t="s">
        <v>13074</v>
      </c>
      <c r="W1003" s="3"/>
      <c r="X1003" s="3"/>
      <c r="Y1003" s="1" t="s">
        <v>29335</v>
      </c>
      <c r="Z1003" s="6"/>
      <c r="AA1003" s="11"/>
      <c r="AB1003" s="123" t="s">
        <v>1716</v>
      </c>
      <c r="AC1003" s="124" t="s">
        <v>13040</v>
      </c>
      <c r="AD1003" s="41"/>
      <c r="AE1003" s="83">
        <v>43640</v>
      </c>
      <c r="AF1003" s="83">
        <v>44252</v>
      </c>
      <c r="AG1003" s="41"/>
      <c r="AH1003" s="41" t="s">
        <v>2814</v>
      </c>
      <c r="AI1003" s="80" t="s">
        <v>2</v>
      </c>
      <c r="AJ1003" s="41"/>
      <c r="AK1003" s="3"/>
      <c r="AL1003" s="85"/>
      <c r="AM1003" s="151" t="s">
        <v>19998</v>
      </c>
      <c r="AN1003" s="15"/>
      <c r="AO1003" s="166"/>
      <c r="AP1003" s="5">
        <f t="shared" si="16"/>
        <v>0</v>
      </c>
      <c r="AQ1003" s="16"/>
      <c r="AR1003" s="205">
        <v>1</v>
      </c>
      <c r="AS1003" s="16"/>
      <c r="AT1003" s="16"/>
      <c r="AU1003" s="16"/>
      <c r="AV1003" s="16"/>
      <c r="AW1003" s="16"/>
      <c r="AX1003" s="16"/>
    </row>
    <row r="1004" spans="1:50" customFormat="1" ht="15.75" hidden="1" customHeight="1" x14ac:dyDescent="0.2">
      <c r="A1004" s="7" t="s">
        <v>3208</v>
      </c>
      <c r="B1004" s="3" t="s">
        <v>3209</v>
      </c>
      <c r="C1004" s="85" t="s">
        <v>1716</v>
      </c>
      <c r="D1004" s="85" t="s">
        <v>13090</v>
      </c>
      <c r="E1004" s="41" t="s">
        <v>154</v>
      </c>
      <c r="F1004" s="85" t="s">
        <v>34</v>
      </c>
      <c r="G1004" s="85" t="s">
        <v>37</v>
      </c>
      <c r="H1004" s="85" t="s">
        <v>20689</v>
      </c>
      <c r="I1004" s="85" t="s">
        <v>25133</v>
      </c>
      <c r="J1004" s="85" t="s">
        <v>105</v>
      </c>
      <c r="K1004" s="7" t="s">
        <v>1221</v>
      </c>
      <c r="L1004" s="3" t="s">
        <v>3158</v>
      </c>
      <c r="M1004" s="3" t="s">
        <v>3210</v>
      </c>
      <c r="N1004" s="41" t="s">
        <v>15421</v>
      </c>
      <c r="O1004" s="87">
        <v>1409</v>
      </c>
      <c r="P1004" s="87">
        <v>768</v>
      </c>
      <c r="Q1004" s="87">
        <v>641</v>
      </c>
      <c r="R1004" s="87">
        <v>113</v>
      </c>
      <c r="S1004" s="87"/>
      <c r="T1004" s="87"/>
      <c r="U1004" s="85">
        <v>2018</v>
      </c>
      <c r="V1004" s="3" t="s">
        <v>13075</v>
      </c>
      <c r="W1004" s="3"/>
      <c r="X1004" s="3"/>
      <c r="Y1004" s="1" t="s">
        <v>29335</v>
      </c>
      <c r="Z1004" s="6"/>
      <c r="AA1004" s="11"/>
      <c r="AB1004" s="123" t="s">
        <v>1716</v>
      </c>
      <c r="AC1004" s="124" t="s">
        <v>13040</v>
      </c>
      <c r="AD1004" s="41"/>
      <c r="AE1004" s="83">
        <v>43640</v>
      </c>
      <c r="AF1004" s="83">
        <v>44252</v>
      </c>
      <c r="AG1004" s="41"/>
      <c r="AH1004" s="41" t="s">
        <v>2814</v>
      </c>
      <c r="AI1004" s="80" t="s">
        <v>2</v>
      </c>
      <c r="AJ1004" s="41"/>
      <c r="AK1004" s="3"/>
      <c r="AL1004" s="85"/>
      <c r="AM1004" s="151" t="s">
        <v>19998</v>
      </c>
      <c r="AN1004" s="15"/>
      <c r="AO1004" s="166"/>
      <c r="AP1004" s="5">
        <f t="shared" si="16"/>
        <v>0</v>
      </c>
      <c r="AQ1004" s="16"/>
      <c r="AR1004" s="205">
        <v>1</v>
      </c>
      <c r="AS1004" s="16"/>
      <c r="AT1004" s="16"/>
      <c r="AU1004" s="16"/>
      <c r="AV1004" s="16"/>
      <c r="AW1004" s="16"/>
      <c r="AX1004" s="16"/>
    </row>
    <row r="1005" spans="1:50" customFormat="1" ht="15.75" hidden="1" customHeight="1" x14ac:dyDescent="0.2">
      <c r="A1005" s="7" t="s">
        <v>3211</v>
      </c>
      <c r="B1005" s="3" t="s">
        <v>3212</v>
      </c>
      <c r="C1005" s="85" t="s">
        <v>1716</v>
      </c>
      <c r="D1005" s="85" t="s">
        <v>13090</v>
      </c>
      <c r="E1005" s="41" t="s">
        <v>1800</v>
      </c>
      <c r="F1005" s="85" t="s">
        <v>34</v>
      </c>
      <c r="G1005" s="85" t="s">
        <v>37</v>
      </c>
      <c r="H1005" s="85" t="s">
        <v>20689</v>
      </c>
      <c r="I1005" s="85" t="s">
        <v>25133</v>
      </c>
      <c r="J1005" s="85" t="s">
        <v>105</v>
      </c>
      <c r="K1005" s="7" t="s">
        <v>1221</v>
      </c>
      <c r="L1005" s="3" t="s">
        <v>3158</v>
      </c>
      <c r="M1005" s="3" t="s">
        <v>3213</v>
      </c>
      <c r="N1005" s="41" t="s">
        <v>15421</v>
      </c>
      <c r="O1005" s="87">
        <v>0</v>
      </c>
      <c r="P1005" s="87">
        <v>0</v>
      </c>
      <c r="Q1005" s="87">
        <v>0</v>
      </c>
      <c r="R1005" s="87">
        <v>0</v>
      </c>
      <c r="S1005" s="87"/>
      <c r="T1005" s="87"/>
      <c r="U1005" s="85" t="s">
        <v>112</v>
      </c>
      <c r="V1005" s="3" t="s">
        <v>13076</v>
      </c>
      <c r="W1005" s="3"/>
      <c r="X1005" s="3"/>
      <c r="Y1005" s="1" t="s">
        <v>29335</v>
      </c>
      <c r="Z1005" s="6"/>
      <c r="AA1005" s="11"/>
      <c r="AB1005" s="123" t="s">
        <v>1716</v>
      </c>
      <c r="AC1005" s="124" t="s">
        <v>13040</v>
      </c>
      <c r="AD1005" s="41"/>
      <c r="AE1005" s="83">
        <v>43640</v>
      </c>
      <c r="AF1005" s="83"/>
      <c r="AG1005" s="41"/>
      <c r="AH1005" s="41" t="s">
        <v>2814</v>
      </c>
      <c r="AI1005" s="80" t="s">
        <v>2</v>
      </c>
      <c r="AJ1005" s="41"/>
      <c r="AK1005" s="3"/>
      <c r="AL1005" s="85"/>
      <c r="AM1005" s="151" t="s">
        <v>19998</v>
      </c>
      <c r="AN1005" s="15"/>
      <c r="AO1005" s="166"/>
      <c r="AP1005" s="5">
        <f t="shared" si="16"/>
        <v>0</v>
      </c>
      <c r="AQ1005" s="16"/>
      <c r="AR1005" s="205">
        <v>1</v>
      </c>
      <c r="AS1005" s="16"/>
      <c r="AT1005" s="16"/>
      <c r="AU1005" s="16"/>
      <c r="AV1005" s="16"/>
      <c r="AW1005" s="16"/>
      <c r="AX1005" s="16"/>
    </row>
    <row r="1006" spans="1:50" customFormat="1" ht="15.75" hidden="1" customHeight="1" x14ac:dyDescent="0.2">
      <c r="A1006" s="7" t="s">
        <v>3214</v>
      </c>
      <c r="B1006" s="3" t="s">
        <v>3215</v>
      </c>
      <c r="C1006" s="85" t="s">
        <v>1716</v>
      </c>
      <c r="D1006" s="85" t="s">
        <v>13090</v>
      </c>
      <c r="E1006" s="41" t="s">
        <v>154</v>
      </c>
      <c r="F1006" s="85" t="s">
        <v>34</v>
      </c>
      <c r="G1006" s="85" t="s">
        <v>37</v>
      </c>
      <c r="H1006" s="85" t="s">
        <v>20689</v>
      </c>
      <c r="I1006" s="85" t="s">
        <v>25133</v>
      </c>
      <c r="J1006" s="85" t="s">
        <v>105</v>
      </c>
      <c r="K1006" s="7" t="s">
        <v>1221</v>
      </c>
      <c r="L1006" s="3" t="s">
        <v>3158</v>
      </c>
      <c r="M1006" s="3" t="s">
        <v>3216</v>
      </c>
      <c r="N1006" s="41" t="s">
        <v>15421</v>
      </c>
      <c r="O1006" s="87">
        <v>964</v>
      </c>
      <c r="P1006" s="87">
        <v>894</v>
      </c>
      <c r="Q1006" s="87">
        <v>70</v>
      </c>
      <c r="R1006" s="87">
        <v>76</v>
      </c>
      <c r="S1006" s="87"/>
      <c r="T1006" s="87"/>
      <c r="U1006" s="85">
        <v>2018</v>
      </c>
      <c r="V1006" s="3" t="s">
        <v>13077</v>
      </c>
      <c r="W1006" s="3"/>
      <c r="X1006" s="3"/>
      <c r="Y1006" s="1" t="s">
        <v>29335</v>
      </c>
      <c r="Z1006" s="6"/>
      <c r="AA1006" s="11"/>
      <c r="AB1006" s="123" t="s">
        <v>1716</v>
      </c>
      <c r="AC1006" s="124" t="s">
        <v>13040</v>
      </c>
      <c r="AD1006" s="41"/>
      <c r="AE1006" s="83">
        <v>43640</v>
      </c>
      <c r="AF1006" s="83">
        <v>44252</v>
      </c>
      <c r="AG1006" s="41"/>
      <c r="AH1006" s="41" t="s">
        <v>2814</v>
      </c>
      <c r="AI1006" s="80" t="s">
        <v>2</v>
      </c>
      <c r="AJ1006" s="41"/>
      <c r="AK1006" s="3"/>
      <c r="AL1006" s="85"/>
      <c r="AM1006" s="151" t="s">
        <v>19998</v>
      </c>
      <c r="AN1006" s="15"/>
      <c r="AO1006" s="166"/>
      <c r="AP1006" s="5">
        <f t="shared" si="16"/>
        <v>0</v>
      </c>
      <c r="AQ1006" s="16"/>
      <c r="AR1006" s="205">
        <v>1</v>
      </c>
      <c r="AS1006" s="16"/>
      <c r="AT1006" s="16"/>
      <c r="AU1006" s="16"/>
      <c r="AV1006" s="16"/>
      <c r="AW1006" s="16"/>
      <c r="AX1006" s="16"/>
    </row>
    <row r="1007" spans="1:50" customFormat="1" ht="15.75" hidden="1" customHeight="1" x14ac:dyDescent="0.2">
      <c r="A1007" s="7" t="s">
        <v>3217</v>
      </c>
      <c r="B1007" s="3" t="s">
        <v>3218</v>
      </c>
      <c r="C1007" s="85" t="s">
        <v>1716</v>
      </c>
      <c r="D1007" s="85" t="s">
        <v>23566</v>
      </c>
      <c r="E1007" s="41" t="s">
        <v>110</v>
      </c>
      <c r="F1007" s="85" t="s">
        <v>23</v>
      </c>
      <c r="G1007" s="85" t="s">
        <v>29</v>
      </c>
      <c r="H1007" s="85" t="s">
        <v>20690</v>
      </c>
      <c r="I1007" s="85" t="s">
        <v>21693</v>
      </c>
      <c r="J1007" s="85" t="s">
        <v>105</v>
      </c>
      <c r="K1007" s="7" t="s">
        <v>102</v>
      </c>
      <c r="L1007" s="3" t="s">
        <v>322</v>
      </c>
      <c r="M1007" s="3" t="s">
        <v>1128</v>
      </c>
      <c r="N1007" s="41" t="s">
        <v>1314</v>
      </c>
      <c r="O1007" s="87">
        <v>58918</v>
      </c>
      <c r="P1007" s="87">
        <v>0</v>
      </c>
      <c r="Q1007" s="87">
        <v>58918</v>
      </c>
      <c r="R1007" s="87">
        <v>0</v>
      </c>
      <c r="S1007" s="87"/>
      <c r="T1007" s="87"/>
      <c r="U1007" s="85">
        <v>2019</v>
      </c>
      <c r="V1007" s="3" t="s">
        <v>1314</v>
      </c>
      <c r="W1007" s="3" t="s">
        <v>1314</v>
      </c>
      <c r="X1007" s="3" t="s">
        <v>1707</v>
      </c>
      <c r="Y1007" s="1"/>
      <c r="Z1007" s="6"/>
      <c r="AA1007" s="11"/>
      <c r="AB1007" s="123" t="s">
        <v>388</v>
      </c>
      <c r="AC1007" s="124" t="s">
        <v>13042</v>
      </c>
      <c r="AD1007" s="41" t="s">
        <v>3219</v>
      </c>
      <c r="AE1007" s="83">
        <v>43641</v>
      </c>
      <c r="AF1007" s="83">
        <v>43718</v>
      </c>
      <c r="AG1007" s="41"/>
      <c r="AH1007" s="41" t="s">
        <v>1708</v>
      </c>
      <c r="AI1007" s="80" t="s">
        <v>3220</v>
      </c>
      <c r="AJ1007" s="41"/>
      <c r="AK1007" s="3"/>
      <c r="AL1007" s="85"/>
      <c r="AM1007" s="151" t="s">
        <v>19998</v>
      </c>
      <c r="AN1007" s="15"/>
      <c r="AO1007" s="166" t="s">
        <v>24720</v>
      </c>
      <c r="AP1007" s="5">
        <f t="shared" si="16"/>
        <v>0</v>
      </c>
      <c r="AQ1007" s="16"/>
      <c r="AR1007" s="205">
        <v>1</v>
      </c>
      <c r="AS1007" s="16"/>
      <c r="AT1007" s="16"/>
      <c r="AU1007" s="16"/>
      <c r="AV1007" s="16"/>
      <c r="AW1007" s="16"/>
      <c r="AX1007" s="16"/>
    </row>
    <row r="1008" spans="1:50" customFormat="1" ht="15.75" hidden="1" customHeight="1" x14ac:dyDescent="0.2">
      <c r="A1008" s="7" t="s">
        <v>3221</v>
      </c>
      <c r="B1008" s="3" t="s">
        <v>3222</v>
      </c>
      <c r="C1008" s="85" t="s">
        <v>1716</v>
      </c>
      <c r="D1008" s="85" t="s">
        <v>23566</v>
      </c>
      <c r="E1008" s="41" t="s">
        <v>154</v>
      </c>
      <c r="F1008" s="85" t="s">
        <v>34</v>
      </c>
      <c r="G1008" s="85" t="s">
        <v>37</v>
      </c>
      <c r="H1008" s="85" t="s">
        <v>20689</v>
      </c>
      <c r="I1008" s="85" t="s">
        <v>21695</v>
      </c>
      <c r="J1008" s="85" t="s">
        <v>105</v>
      </c>
      <c r="K1008" s="7" t="s">
        <v>102</v>
      </c>
      <c r="L1008" s="3" t="s">
        <v>106</v>
      </c>
      <c r="M1008" s="3" t="s">
        <v>1111</v>
      </c>
      <c r="N1008" s="41" t="s">
        <v>1107</v>
      </c>
      <c r="O1008" s="87">
        <v>397099</v>
      </c>
      <c r="P1008" s="87">
        <v>128850</v>
      </c>
      <c r="Q1008" s="87">
        <v>268249</v>
      </c>
      <c r="R1008" s="87">
        <v>74914</v>
      </c>
      <c r="S1008" s="87"/>
      <c r="T1008" s="87"/>
      <c r="U1008" s="85">
        <v>2019</v>
      </c>
      <c r="V1008" s="3" t="s">
        <v>1107</v>
      </c>
      <c r="W1008" s="3" t="s">
        <v>1107</v>
      </c>
      <c r="X1008" s="3" t="s">
        <v>1707</v>
      </c>
      <c r="Y1008" s="1"/>
      <c r="Z1008" s="6"/>
      <c r="AA1008" s="11"/>
      <c r="AB1008" s="123" t="s">
        <v>388</v>
      </c>
      <c r="AC1008" s="124" t="s">
        <v>13039</v>
      </c>
      <c r="AD1008" s="41" t="s">
        <v>3223</v>
      </c>
      <c r="AE1008" s="83">
        <v>43655</v>
      </c>
      <c r="AF1008" s="83">
        <v>43931</v>
      </c>
      <c r="AG1008" s="41"/>
      <c r="AH1008" s="41" t="s">
        <v>1737</v>
      </c>
      <c r="AI1008" s="80" t="s">
        <v>3224</v>
      </c>
      <c r="AJ1008" s="41"/>
      <c r="AK1008" s="3"/>
      <c r="AL1008" s="85"/>
      <c r="AM1008" s="151" t="s">
        <v>19998</v>
      </c>
      <c r="AN1008" s="15"/>
      <c r="AO1008" s="166" t="s">
        <v>24720</v>
      </c>
      <c r="AP1008" s="5">
        <f t="shared" si="16"/>
        <v>0</v>
      </c>
      <c r="AQ1008" s="16"/>
      <c r="AR1008" s="205">
        <v>1</v>
      </c>
      <c r="AS1008" s="16"/>
      <c r="AT1008" s="16"/>
      <c r="AU1008" s="16"/>
      <c r="AV1008" s="16"/>
      <c r="AW1008" s="16"/>
      <c r="AX1008" s="16"/>
    </row>
    <row r="1009" spans="1:50" customFormat="1" ht="15.75" hidden="1" customHeight="1" x14ac:dyDescent="0.2">
      <c r="A1009" s="7" t="s">
        <v>3225</v>
      </c>
      <c r="B1009" s="3" t="s">
        <v>3226</v>
      </c>
      <c r="C1009" s="85" t="s">
        <v>1716</v>
      </c>
      <c r="D1009" s="85" t="s">
        <v>13090</v>
      </c>
      <c r="E1009" s="41" t="s">
        <v>154</v>
      </c>
      <c r="F1009" s="85" t="s">
        <v>68</v>
      </c>
      <c r="G1009" s="85" t="s">
        <v>70</v>
      </c>
      <c r="H1009" s="85" t="s">
        <v>20690</v>
      </c>
      <c r="I1009" s="85" t="s">
        <v>25122</v>
      </c>
      <c r="J1009" s="85" t="s">
        <v>105</v>
      </c>
      <c r="K1009" s="7" t="s">
        <v>102</v>
      </c>
      <c r="L1009" s="3" t="s">
        <v>132</v>
      </c>
      <c r="M1009" s="3" t="s">
        <v>3227</v>
      </c>
      <c r="N1009" s="41" t="s">
        <v>3228</v>
      </c>
      <c r="O1009" s="87">
        <v>359951</v>
      </c>
      <c r="P1009" s="87">
        <v>162497</v>
      </c>
      <c r="Q1009" s="87">
        <v>197454</v>
      </c>
      <c r="R1009" s="87">
        <v>0</v>
      </c>
      <c r="S1009" s="87"/>
      <c r="T1009" s="87"/>
      <c r="U1009" s="85">
        <v>2018</v>
      </c>
      <c r="V1009" s="3" t="s">
        <v>3228</v>
      </c>
      <c r="W1009" s="3"/>
      <c r="X1009" s="3"/>
      <c r="Y1009" s="1"/>
      <c r="Z1009" s="6"/>
      <c r="AA1009" s="11"/>
      <c r="AB1009" s="123" t="s">
        <v>1716</v>
      </c>
      <c r="AC1009" s="124" t="s">
        <v>13040</v>
      </c>
      <c r="AD1009" s="41"/>
      <c r="AE1009" s="83">
        <v>43675</v>
      </c>
      <c r="AF1009" s="83">
        <v>43886</v>
      </c>
      <c r="AG1009" s="41"/>
      <c r="AH1009" s="41" t="s">
        <v>1916</v>
      </c>
      <c r="AI1009" s="80" t="s">
        <v>2</v>
      </c>
      <c r="AJ1009" s="41"/>
      <c r="AK1009" s="3"/>
      <c r="AL1009" s="85"/>
      <c r="AM1009" s="151" t="s">
        <v>19998</v>
      </c>
      <c r="AN1009" s="15"/>
      <c r="AO1009" s="166"/>
      <c r="AP1009" s="5">
        <f t="shared" si="16"/>
        <v>0</v>
      </c>
      <c r="AQ1009" s="16"/>
      <c r="AR1009" s="205">
        <v>1</v>
      </c>
      <c r="AS1009" s="16"/>
      <c r="AT1009" s="16"/>
      <c r="AU1009" s="16"/>
      <c r="AV1009" s="16"/>
      <c r="AW1009" s="16"/>
      <c r="AX1009" s="16"/>
    </row>
    <row r="1010" spans="1:50" customFormat="1" ht="15.75" hidden="1" customHeight="1" x14ac:dyDescent="0.2">
      <c r="A1010" s="7" t="s">
        <v>3229</v>
      </c>
      <c r="B1010" s="3" t="s">
        <v>3230</v>
      </c>
      <c r="C1010" s="85" t="s">
        <v>1716</v>
      </c>
      <c r="D1010" s="85" t="s">
        <v>23566</v>
      </c>
      <c r="E1010" s="41" t="s">
        <v>154</v>
      </c>
      <c r="F1010" s="85" t="s">
        <v>34</v>
      </c>
      <c r="G1010" s="85" t="s">
        <v>37</v>
      </c>
      <c r="H1010" s="85" t="s">
        <v>20689</v>
      </c>
      <c r="I1010" s="85" t="s">
        <v>21695</v>
      </c>
      <c r="J1010" s="85" t="s">
        <v>105</v>
      </c>
      <c r="K1010" s="7" t="s">
        <v>102</v>
      </c>
      <c r="L1010" s="3" t="s">
        <v>242</v>
      </c>
      <c r="M1010" s="3" t="s">
        <v>3231</v>
      </c>
      <c r="N1010" s="41" t="s">
        <v>3232</v>
      </c>
      <c r="O1010" s="87">
        <v>526099</v>
      </c>
      <c r="P1010" s="87">
        <v>494524</v>
      </c>
      <c r="Q1010" s="87">
        <v>31575</v>
      </c>
      <c r="R1010" s="87">
        <v>112299</v>
      </c>
      <c r="S1010" s="87"/>
      <c r="T1010" s="87"/>
      <c r="U1010" s="85">
        <v>2020</v>
      </c>
      <c r="V1010" s="3" t="s">
        <v>3232</v>
      </c>
      <c r="W1010" s="3" t="s">
        <v>3232</v>
      </c>
      <c r="X1010" s="3" t="s">
        <v>1707</v>
      </c>
      <c r="Y1010" s="1"/>
      <c r="Z1010" s="6"/>
      <c r="AA1010" s="11"/>
      <c r="AB1010" s="123" t="s">
        <v>388</v>
      </c>
      <c r="AC1010" s="124" t="s">
        <v>13039</v>
      </c>
      <c r="AD1010" s="41" t="s">
        <v>3233</v>
      </c>
      <c r="AE1010" s="83">
        <v>43692</v>
      </c>
      <c r="AF1010" s="83">
        <v>44077</v>
      </c>
      <c r="AG1010" s="41"/>
      <c r="AH1010" s="41" t="s">
        <v>1737</v>
      </c>
      <c r="AI1010" s="80" t="s">
        <v>16211</v>
      </c>
      <c r="AJ1010" s="41"/>
      <c r="AK1010" s="3"/>
      <c r="AL1010" s="85"/>
      <c r="AM1010" s="151" t="s">
        <v>19998</v>
      </c>
      <c r="AN1010" s="15"/>
      <c r="AO1010" s="166"/>
      <c r="AP1010" s="5">
        <f t="shared" si="16"/>
        <v>0</v>
      </c>
      <c r="AQ1010" s="16"/>
      <c r="AR1010" s="205">
        <v>1</v>
      </c>
      <c r="AS1010" s="16"/>
      <c r="AT1010" s="16"/>
      <c r="AU1010" s="16"/>
      <c r="AV1010" s="16"/>
      <c r="AW1010" s="16"/>
      <c r="AX1010" s="16"/>
    </row>
    <row r="1011" spans="1:50" customFormat="1" ht="15.75" hidden="1" customHeight="1" x14ac:dyDescent="0.2">
      <c r="A1011" s="7" t="s">
        <v>3234</v>
      </c>
      <c r="B1011" s="3" t="s">
        <v>3235</v>
      </c>
      <c r="C1011" s="85" t="s">
        <v>1716</v>
      </c>
      <c r="D1011" s="85" t="s">
        <v>23566</v>
      </c>
      <c r="E1011" s="41" t="s">
        <v>154</v>
      </c>
      <c r="F1011" s="85" t="s">
        <v>34</v>
      </c>
      <c r="G1011" s="85" t="s">
        <v>37</v>
      </c>
      <c r="H1011" s="85" t="s">
        <v>20689</v>
      </c>
      <c r="I1011" s="85" t="s">
        <v>21695</v>
      </c>
      <c r="J1011" s="85" t="s">
        <v>105</v>
      </c>
      <c r="K1011" s="7" t="s">
        <v>102</v>
      </c>
      <c r="L1011" s="3" t="s">
        <v>341</v>
      </c>
      <c r="M1011" s="3" t="s">
        <v>3236</v>
      </c>
      <c r="N1011" s="41" t="s">
        <v>3232</v>
      </c>
      <c r="O1011" s="87">
        <v>453422</v>
      </c>
      <c r="P1011" s="87">
        <v>414633</v>
      </c>
      <c r="Q1011" s="87">
        <v>38789</v>
      </c>
      <c r="R1011" s="87">
        <v>96859</v>
      </c>
      <c r="S1011" s="87"/>
      <c r="T1011" s="87"/>
      <c r="U1011" s="85">
        <v>2020</v>
      </c>
      <c r="V1011" s="3" t="s">
        <v>3232</v>
      </c>
      <c r="W1011" s="3" t="s">
        <v>3232</v>
      </c>
      <c r="X1011" s="3" t="s">
        <v>1707</v>
      </c>
      <c r="Y1011" s="1"/>
      <c r="Z1011" s="6"/>
      <c r="AA1011" s="11"/>
      <c r="AB1011" s="123" t="s">
        <v>388</v>
      </c>
      <c r="AC1011" s="124" t="s">
        <v>13039</v>
      </c>
      <c r="AD1011" s="41" t="s">
        <v>3237</v>
      </c>
      <c r="AE1011" s="83">
        <v>43692</v>
      </c>
      <c r="AF1011" s="83">
        <v>44075</v>
      </c>
      <c r="AG1011" s="41"/>
      <c r="AH1011" s="41" t="s">
        <v>1737</v>
      </c>
      <c r="AI1011" s="80" t="s">
        <v>16212</v>
      </c>
      <c r="AJ1011" s="41"/>
      <c r="AK1011" s="3"/>
      <c r="AL1011" s="85"/>
      <c r="AM1011" s="151" t="s">
        <v>19998</v>
      </c>
      <c r="AN1011" s="15"/>
      <c r="AO1011" s="166"/>
      <c r="AP1011" s="5">
        <f t="shared" si="16"/>
        <v>0</v>
      </c>
      <c r="AQ1011" s="16"/>
      <c r="AR1011" s="205">
        <v>1</v>
      </c>
      <c r="AS1011" s="16"/>
      <c r="AT1011" s="16"/>
      <c r="AU1011" s="16"/>
      <c r="AV1011" s="16"/>
      <c r="AW1011" s="16"/>
      <c r="AX1011" s="16"/>
    </row>
    <row r="1012" spans="1:50" customFormat="1" ht="15.75" hidden="1" customHeight="1" x14ac:dyDescent="0.2">
      <c r="A1012" s="7" t="s">
        <v>3238</v>
      </c>
      <c r="B1012" s="3" t="s">
        <v>15422</v>
      </c>
      <c r="C1012" s="85" t="s">
        <v>1716</v>
      </c>
      <c r="D1012" s="85" t="s">
        <v>13090</v>
      </c>
      <c r="E1012" s="41" t="s">
        <v>154</v>
      </c>
      <c r="F1012" s="85" t="s">
        <v>34</v>
      </c>
      <c r="G1012" s="85" t="s">
        <v>37</v>
      </c>
      <c r="H1012" s="85" t="s">
        <v>20689</v>
      </c>
      <c r="I1012" s="85" t="s">
        <v>25133</v>
      </c>
      <c r="J1012" s="85" t="s">
        <v>105</v>
      </c>
      <c r="K1012" s="7" t="s">
        <v>1221</v>
      </c>
      <c r="L1012" s="3" t="s">
        <v>3158</v>
      </c>
      <c r="M1012" s="3" t="s">
        <v>15437</v>
      </c>
      <c r="N1012" s="41" t="s">
        <v>15423</v>
      </c>
      <c r="O1012" s="87">
        <v>4130</v>
      </c>
      <c r="P1012" s="87">
        <v>0</v>
      </c>
      <c r="Q1012" s="87">
        <v>4130</v>
      </c>
      <c r="R1012" s="87">
        <v>344</v>
      </c>
      <c r="S1012" s="87"/>
      <c r="T1012" s="87"/>
      <c r="U1012" s="85">
        <v>2018</v>
      </c>
      <c r="V1012" s="3" t="s">
        <v>13078</v>
      </c>
      <c r="W1012" s="3"/>
      <c r="X1012" s="3"/>
      <c r="Y1012" s="1" t="s">
        <v>1819</v>
      </c>
      <c r="Z1012" s="6"/>
      <c r="AA1012" s="11"/>
      <c r="AB1012" s="123" t="s">
        <v>1716</v>
      </c>
      <c r="AC1012" s="124" t="s">
        <v>13040</v>
      </c>
      <c r="AD1012" s="41"/>
      <c r="AE1012" s="83">
        <v>43704</v>
      </c>
      <c r="AF1012" s="83">
        <v>44232</v>
      </c>
      <c r="AG1012" s="41" t="s">
        <v>16409</v>
      </c>
      <c r="AH1012" s="41" t="s">
        <v>2814</v>
      </c>
      <c r="AI1012" s="80" t="s">
        <v>2</v>
      </c>
      <c r="AJ1012" s="41" t="s">
        <v>3239</v>
      </c>
      <c r="AK1012" s="3"/>
      <c r="AL1012" s="85"/>
      <c r="AM1012" s="151" t="s">
        <v>19998</v>
      </c>
      <c r="AN1012" s="15"/>
      <c r="AO1012" s="166"/>
      <c r="AP1012" s="5">
        <f t="shared" si="16"/>
        <v>0</v>
      </c>
      <c r="AQ1012" s="16"/>
      <c r="AR1012" s="205">
        <v>1</v>
      </c>
      <c r="AS1012" s="16"/>
      <c r="AT1012" s="16"/>
      <c r="AU1012" s="16"/>
      <c r="AV1012" s="16"/>
      <c r="AW1012" s="16"/>
      <c r="AX1012" s="16"/>
    </row>
    <row r="1013" spans="1:50" customFormat="1" ht="15.75" hidden="1" customHeight="1" x14ac:dyDescent="0.2">
      <c r="A1013" s="7" t="s">
        <v>3240</v>
      </c>
      <c r="B1013" s="3" t="s">
        <v>3241</v>
      </c>
      <c r="C1013" s="85" t="s">
        <v>1716</v>
      </c>
      <c r="D1013" s="85" t="s">
        <v>23566</v>
      </c>
      <c r="E1013" s="41" t="s">
        <v>110</v>
      </c>
      <c r="F1013" s="85" t="s">
        <v>23</v>
      </c>
      <c r="G1013" s="85" t="s">
        <v>29</v>
      </c>
      <c r="H1013" s="85" t="s">
        <v>20690</v>
      </c>
      <c r="I1013" s="85" t="s">
        <v>21693</v>
      </c>
      <c r="J1013" s="85" t="s">
        <v>105</v>
      </c>
      <c r="K1013" s="7" t="s">
        <v>102</v>
      </c>
      <c r="L1013" s="3" t="s">
        <v>322</v>
      </c>
      <c r="M1013" s="3" t="s">
        <v>2768</v>
      </c>
      <c r="N1013" s="41" t="s">
        <v>15370</v>
      </c>
      <c r="O1013" s="87">
        <v>96280</v>
      </c>
      <c r="P1013" s="87">
        <v>0</v>
      </c>
      <c r="Q1013" s="87">
        <v>96280</v>
      </c>
      <c r="R1013" s="87">
        <v>0</v>
      </c>
      <c r="S1013" s="87"/>
      <c r="T1013" s="87"/>
      <c r="U1013" s="85">
        <v>2019</v>
      </c>
      <c r="V1013" s="3" t="s">
        <v>15370</v>
      </c>
      <c r="W1013" s="3" t="s">
        <v>1926</v>
      </c>
      <c r="X1013" s="3" t="s">
        <v>1707</v>
      </c>
      <c r="Y1013" s="1"/>
      <c r="Z1013" s="6"/>
      <c r="AA1013" s="11"/>
      <c r="AB1013" s="123" t="s">
        <v>388</v>
      </c>
      <c r="AC1013" s="124" t="s">
        <v>13042</v>
      </c>
      <c r="AD1013" s="41" t="s">
        <v>3242</v>
      </c>
      <c r="AE1013" s="83">
        <v>43697</v>
      </c>
      <c r="AF1013" s="83">
        <v>43879</v>
      </c>
      <c r="AG1013" s="41"/>
      <c r="AH1013" s="41" t="s">
        <v>1708</v>
      </c>
      <c r="AI1013" s="80" t="s">
        <v>3243</v>
      </c>
      <c r="AJ1013" s="41" t="s">
        <v>2517</v>
      </c>
      <c r="AK1013" s="3"/>
      <c r="AL1013" s="85"/>
      <c r="AM1013" s="151" t="s">
        <v>19998</v>
      </c>
      <c r="AN1013" s="15"/>
      <c r="AO1013" s="166"/>
      <c r="AP1013" s="5">
        <f t="shared" si="16"/>
        <v>0</v>
      </c>
      <c r="AQ1013" s="16"/>
      <c r="AR1013" s="205">
        <v>1</v>
      </c>
      <c r="AS1013" s="16"/>
      <c r="AT1013" s="16"/>
      <c r="AU1013" s="16"/>
      <c r="AV1013" s="16"/>
      <c r="AW1013" s="16"/>
      <c r="AX1013" s="16"/>
    </row>
    <row r="1014" spans="1:50" customFormat="1" ht="15.75" hidden="1" customHeight="1" x14ac:dyDescent="0.2">
      <c r="A1014" s="7" t="s">
        <v>3244</v>
      </c>
      <c r="B1014" s="3" t="s">
        <v>3245</v>
      </c>
      <c r="C1014" s="85" t="s">
        <v>1716</v>
      </c>
      <c r="D1014" s="85" t="s">
        <v>13090</v>
      </c>
      <c r="E1014" s="41" t="s">
        <v>154</v>
      </c>
      <c r="F1014" s="85" t="s">
        <v>34</v>
      </c>
      <c r="G1014" s="85" t="s">
        <v>37</v>
      </c>
      <c r="H1014" s="85" t="s">
        <v>20689</v>
      </c>
      <c r="I1014" s="85" t="s">
        <v>25133</v>
      </c>
      <c r="J1014" s="85" t="s">
        <v>105</v>
      </c>
      <c r="K1014" s="7" t="s">
        <v>1221</v>
      </c>
      <c r="L1014" s="3" t="s">
        <v>15438</v>
      </c>
      <c r="M1014" s="3" t="s">
        <v>15440</v>
      </c>
      <c r="N1014" s="41" t="s">
        <v>26395</v>
      </c>
      <c r="O1014" s="87">
        <v>13035</v>
      </c>
      <c r="P1014" s="87">
        <v>6685</v>
      </c>
      <c r="Q1014" s="87">
        <v>6350</v>
      </c>
      <c r="R1014" s="87">
        <v>1091</v>
      </c>
      <c r="S1014" s="87"/>
      <c r="T1014" s="87"/>
      <c r="U1014" s="85">
        <v>2019</v>
      </c>
      <c r="V1014" s="3" t="s">
        <v>13079</v>
      </c>
      <c r="W1014" s="3"/>
      <c r="X1014" s="3"/>
      <c r="Y1014" s="1"/>
      <c r="Z1014" s="6"/>
      <c r="AA1014" s="11"/>
      <c r="AB1014" s="123" t="s">
        <v>1716</v>
      </c>
      <c r="AC1014" s="124" t="s">
        <v>13040</v>
      </c>
      <c r="AD1014" s="41"/>
      <c r="AE1014" s="83">
        <v>43742</v>
      </c>
      <c r="AF1014" s="83">
        <v>44026</v>
      </c>
      <c r="AG1014" s="41"/>
      <c r="AH1014" s="41" t="s">
        <v>2814</v>
      </c>
      <c r="AI1014" s="80" t="s">
        <v>2</v>
      </c>
      <c r="AJ1014" s="41"/>
      <c r="AK1014" s="3"/>
      <c r="AL1014" s="85"/>
      <c r="AM1014" s="151" t="s">
        <v>19998</v>
      </c>
      <c r="AN1014" s="15"/>
      <c r="AO1014" s="166"/>
      <c r="AP1014" s="5">
        <f t="shared" si="16"/>
        <v>0</v>
      </c>
      <c r="AQ1014" s="16"/>
      <c r="AR1014" s="205">
        <v>1</v>
      </c>
      <c r="AS1014" s="16"/>
      <c r="AT1014" s="16"/>
      <c r="AU1014" s="16"/>
      <c r="AV1014" s="16"/>
      <c r="AW1014" s="16"/>
      <c r="AX1014" s="16"/>
    </row>
    <row r="1015" spans="1:50" customFormat="1" ht="15.75" hidden="1" customHeight="1" x14ac:dyDescent="0.2">
      <c r="A1015" s="1" t="s">
        <v>16410</v>
      </c>
      <c r="B1015" s="1" t="s">
        <v>16411</v>
      </c>
      <c r="C1015" s="85" t="s">
        <v>1716</v>
      </c>
      <c r="D1015" s="85" t="s">
        <v>13090</v>
      </c>
      <c r="E1015" s="41" t="s">
        <v>110</v>
      </c>
      <c r="F1015" s="85" t="s">
        <v>34</v>
      </c>
      <c r="G1015" s="85" t="s">
        <v>37</v>
      </c>
      <c r="H1015" s="85" t="s">
        <v>20689</v>
      </c>
      <c r="I1015" s="85" t="s">
        <v>21695</v>
      </c>
      <c r="J1015" s="85" t="s">
        <v>105</v>
      </c>
      <c r="K1015" s="7" t="s">
        <v>102</v>
      </c>
      <c r="L1015" s="1" t="s">
        <v>106</v>
      </c>
      <c r="M1015" s="1" t="s">
        <v>3248</v>
      </c>
      <c r="N1015" s="2" t="s">
        <v>1880</v>
      </c>
      <c r="O1015" s="87">
        <v>0</v>
      </c>
      <c r="P1015" s="87">
        <v>0</v>
      </c>
      <c r="Q1015" s="87">
        <v>0</v>
      </c>
      <c r="R1015" s="87">
        <v>0</v>
      </c>
      <c r="S1015" s="87"/>
      <c r="T1015" s="87"/>
      <c r="U1015" s="85" t="s">
        <v>112</v>
      </c>
      <c r="V1015" s="1" t="s">
        <v>1880</v>
      </c>
      <c r="W1015" s="3" t="s">
        <v>1880</v>
      </c>
      <c r="X1015" s="3" t="s">
        <v>1707</v>
      </c>
      <c r="Y1015" s="1"/>
      <c r="Z1015" s="6"/>
      <c r="AA1015" s="11"/>
      <c r="AB1015" s="123" t="s">
        <v>1716</v>
      </c>
      <c r="AC1015" s="124" t="s">
        <v>13039</v>
      </c>
      <c r="AD1015" s="80" t="s">
        <v>16412</v>
      </c>
      <c r="AE1015" s="83">
        <v>44328</v>
      </c>
      <c r="AF1015" s="83"/>
      <c r="AG1015" s="2"/>
      <c r="AH1015" s="41" t="s">
        <v>1737</v>
      </c>
      <c r="AI1015" s="80" t="s">
        <v>2</v>
      </c>
      <c r="AJ1015" s="41"/>
      <c r="AK1015" s="1" t="s">
        <v>16413</v>
      </c>
      <c r="AL1015" s="85"/>
      <c r="AM1015" s="151" t="s">
        <v>19997</v>
      </c>
      <c r="AN1015" s="16"/>
      <c r="AO1015" s="166"/>
      <c r="AP1015" s="5">
        <f t="shared" si="16"/>
        <v>0</v>
      </c>
      <c r="AQ1015" s="16"/>
      <c r="AR1015" s="205">
        <v>1</v>
      </c>
      <c r="AS1015" s="16"/>
      <c r="AT1015" s="16"/>
      <c r="AU1015" s="16"/>
      <c r="AV1015" s="16"/>
      <c r="AW1015" s="16"/>
      <c r="AX1015" s="16"/>
    </row>
    <row r="1016" spans="1:50" customFormat="1" ht="15.75" hidden="1" customHeight="1" x14ac:dyDescent="0.2">
      <c r="A1016" s="1" t="s">
        <v>16414</v>
      </c>
      <c r="B1016" s="1" t="s">
        <v>16415</v>
      </c>
      <c r="C1016" s="85" t="s">
        <v>1716</v>
      </c>
      <c r="D1016" s="85" t="s">
        <v>13090</v>
      </c>
      <c r="E1016" s="41" t="s">
        <v>110</v>
      </c>
      <c r="F1016" s="85" t="s">
        <v>34</v>
      </c>
      <c r="G1016" s="85" t="s">
        <v>37</v>
      </c>
      <c r="H1016" s="85" t="s">
        <v>20689</v>
      </c>
      <c r="I1016" s="85" t="s">
        <v>21695</v>
      </c>
      <c r="J1016" s="85" t="s">
        <v>105</v>
      </c>
      <c r="K1016" s="7" t="s">
        <v>102</v>
      </c>
      <c r="L1016" s="1" t="s">
        <v>106</v>
      </c>
      <c r="M1016" s="1" t="s">
        <v>3248</v>
      </c>
      <c r="N1016" s="2" t="s">
        <v>1880</v>
      </c>
      <c r="O1016" s="87">
        <v>0</v>
      </c>
      <c r="P1016" s="87">
        <v>0</v>
      </c>
      <c r="Q1016" s="87">
        <v>0</v>
      </c>
      <c r="R1016" s="87">
        <v>0</v>
      </c>
      <c r="S1016" s="87"/>
      <c r="T1016" s="87"/>
      <c r="U1016" s="85" t="s">
        <v>112</v>
      </c>
      <c r="V1016" s="1" t="s">
        <v>1880</v>
      </c>
      <c r="W1016" s="3" t="s">
        <v>1880</v>
      </c>
      <c r="X1016" s="3" t="s">
        <v>1707</v>
      </c>
      <c r="Y1016" s="1"/>
      <c r="Z1016" s="6"/>
      <c r="AA1016" s="11"/>
      <c r="AB1016" s="123" t="s">
        <v>1716</v>
      </c>
      <c r="AC1016" s="124" t="s">
        <v>13039</v>
      </c>
      <c r="AD1016" s="80" t="s">
        <v>16416</v>
      </c>
      <c r="AE1016" s="83">
        <v>44328</v>
      </c>
      <c r="AF1016" s="83"/>
      <c r="AG1016" s="2"/>
      <c r="AH1016" s="41" t="s">
        <v>1737</v>
      </c>
      <c r="AI1016" s="80" t="s">
        <v>2</v>
      </c>
      <c r="AJ1016" s="41"/>
      <c r="AK1016" s="1" t="s">
        <v>16413</v>
      </c>
      <c r="AL1016" s="85"/>
      <c r="AM1016" s="151" t="s">
        <v>19997</v>
      </c>
      <c r="AN1016" s="16"/>
      <c r="AO1016" s="166"/>
      <c r="AP1016" s="5">
        <f t="shared" si="16"/>
        <v>0</v>
      </c>
      <c r="AQ1016" s="16"/>
      <c r="AR1016" s="205">
        <v>1</v>
      </c>
      <c r="AS1016" s="16"/>
      <c r="AT1016" s="16"/>
      <c r="AU1016" s="16"/>
      <c r="AV1016" s="16"/>
      <c r="AW1016" s="16"/>
      <c r="AX1016" s="16"/>
    </row>
    <row r="1017" spans="1:50" customFormat="1" ht="15.75" hidden="1" customHeight="1" x14ac:dyDescent="0.2">
      <c r="A1017" s="1" t="s">
        <v>16417</v>
      </c>
      <c r="B1017" s="1" t="s">
        <v>16418</v>
      </c>
      <c r="C1017" s="85" t="s">
        <v>1716</v>
      </c>
      <c r="D1017" s="85" t="s">
        <v>13090</v>
      </c>
      <c r="E1017" s="41" t="s">
        <v>110</v>
      </c>
      <c r="F1017" s="85" t="s">
        <v>34</v>
      </c>
      <c r="G1017" s="85" t="s">
        <v>37</v>
      </c>
      <c r="H1017" s="85" t="s">
        <v>20689</v>
      </c>
      <c r="I1017" s="85" t="s">
        <v>21695</v>
      </c>
      <c r="J1017" s="85" t="s">
        <v>105</v>
      </c>
      <c r="K1017" s="7" t="s">
        <v>102</v>
      </c>
      <c r="L1017" s="1" t="s">
        <v>106</v>
      </c>
      <c r="M1017" s="1" t="s">
        <v>1884</v>
      </c>
      <c r="N1017" s="2" t="s">
        <v>1880</v>
      </c>
      <c r="O1017" s="87">
        <v>0</v>
      </c>
      <c r="P1017" s="87">
        <v>0</v>
      </c>
      <c r="Q1017" s="87">
        <v>0</v>
      </c>
      <c r="R1017" s="87">
        <v>0</v>
      </c>
      <c r="S1017" s="87"/>
      <c r="T1017" s="87"/>
      <c r="U1017" s="85" t="s">
        <v>112</v>
      </c>
      <c r="V1017" s="1" t="s">
        <v>1880</v>
      </c>
      <c r="W1017" s="3" t="s">
        <v>1880</v>
      </c>
      <c r="X1017" s="3" t="s">
        <v>1707</v>
      </c>
      <c r="Y1017" s="1"/>
      <c r="Z1017" s="6"/>
      <c r="AA1017" s="11"/>
      <c r="AB1017" s="123" t="s">
        <v>1716</v>
      </c>
      <c r="AC1017" s="124" t="s">
        <v>13039</v>
      </c>
      <c r="AD1017" s="80" t="s">
        <v>16419</v>
      </c>
      <c r="AE1017" s="83">
        <v>44328</v>
      </c>
      <c r="AF1017" s="83"/>
      <c r="AG1017" s="2"/>
      <c r="AH1017" s="41" t="s">
        <v>1737</v>
      </c>
      <c r="AI1017" s="80" t="s">
        <v>2</v>
      </c>
      <c r="AJ1017" s="41"/>
      <c r="AK1017" s="1" t="s">
        <v>16413</v>
      </c>
      <c r="AL1017" s="85"/>
      <c r="AM1017" s="151" t="s">
        <v>19997</v>
      </c>
      <c r="AN1017" s="16"/>
      <c r="AO1017" s="166"/>
      <c r="AP1017" s="5">
        <f t="shared" si="16"/>
        <v>0</v>
      </c>
      <c r="AQ1017" s="16"/>
      <c r="AR1017" s="205">
        <v>1</v>
      </c>
      <c r="AS1017" s="16"/>
      <c r="AT1017" s="16"/>
      <c r="AU1017" s="16"/>
      <c r="AV1017" s="16"/>
      <c r="AW1017" s="16"/>
      <c r="AX1017" s="16"/>
    </row>
    <row r="1018" spans="1:50" customFormat="1" ht="15.75" hidden="1" customHeight="1" x14ac:dyDescent="0.2">
      <c r="A1018" s="1" t="s">
        <v>16420</v>
      </c>
      <c r="B1018" s="1" t="s">
        <v>16421</v>
      </c>
      <c r="C1018" s="85" t="s">
        <v>1716</v>
      </c>
      <c r="D1018" s="85" t="s">
        <v>23566</v>
      </c>
      <c r="E1018" s="41" t="s">
        <v>154</v>
      </c>
      <c r="F1018" s="85" t="s">
        <v>34</v>
      </c>
      <c r="G1018" s="85" t="s">
        <v>37</v>
      </c>
      <c r="H1018" s="85" t="s">
        <v>20689</v>
      </c>
      <c r="I1018" s="85" t="s">
        <v>21695</v>
      </c>
      <c r="J1018" s="85" t="s">
        <v>105</v>
      </c>
      <c r="K1018" s="7" t="s">
        <v>102</v>
      </c>
      <c r="L1018" s="1" t="s">
        <v>106</v>
      </c>
      <c r="M1018" s="1" t="s">
        <v>1884</v>
      </c>
      <c r="N1018" s="2" t="s">
        <v>1880</v>
      </c>
      <c r="O1018" s="87">
        <v>1587095</v>
      </c>
      <c r="P1018" s="87">
        <v>0</v>
      </c>
      <c r="Q1018" s="87">
        <v>1587095</v>
      </c>
      <c r="R1018" s="87">
        <v>338711</v>
      </c>
      <c r="S1018" s="87"/>
      <c r="T1018" s="87"/>
      <c r="U1018" s="85">
        <v>2021</v>
      </c>
      <c r="V1018" s="1" t="s">
        <v>1880</v>
      </c>
      <c r="W1018" s="3" t="s">
        <v>1880</v>
      </c>
      <c r="X1018" s="3" t="s">
        <v>1707</v>
      </c>
      <c r="Y1018" s="1" t="s">
        <v>1885</v>
      </c>
      <c r="Z1018" s="6"/>
      <c r="AA1018" s="11"/>
      <c r="AB1018" s="123" t="s">
        <v>1716</v>
      </c>
      <c r="AC1018" s="124" t="s">
        <v>13042</v>
      </c>
      <c r="AD1018" s="80" t="s">
        <v>16422</v>
      </c>
      <c r="AE1018" s="83">
        <v>44328</v>
      </c>
      <c r="AF1018" s="83">
        <v>44719</v>
      </c>
      <c r="AG1018" s="2"/>
      <c r="AH1018" s="41" t="s">
        <v>1737</v>
      </c>
      <c r="AI1018" s="80" t="s">
        <v>28997</v>
      </c>
      <c r="AJ1018" s="41"/>
      <c r="AK1018" s="1" t="s">
        <v>16423</v>
      </c>
      <c r="AL1018" s="85"/>
      <c r="AM1018" s="151" t="s">
        <v>19997</v>
      </c>
      <c r="AN1018" s="16"/>
      <c r="AO1018" s="166"/>
      <c r="AP1018" s="5">
        <f t="shared" si="16"/>
        <v>0</v>
      </c>
      <c r="AQ1018" s="16"/>
      <c r="AR1018" s="205">
        <v>1</v>
      </c>
      <c r="AS1018" s="16"/>
      <c r="AT1018" s="16"/>
      <c r="AU1018" s="16"/>
      <c r="AV1018" s="16"/>
      <c r="AW1018" s="16"/>
      <c r="AX1018" s="16"/>
    </row>
    <row r="1019" spans="1:50" customFormat="1" ht="15.75" hidden="1" customHeight="1" x14ac:dyDescent="0.2">
      <c r="A1019" s="7" t="s">
        <v>3246</v>
      </c>
      <c r="B1019" s="3" t="s">
        <v>3247</v>
      </c>
      <c r="C1019" s="85" t="s">
        <v>1716</v>
      </c>
      <c r="D1019" s="85" t="s">
        <v>13090</v>
      </c>
      <c r="E1019" s="41" t="s">
        <v>154</v>
      </c>
      <c r="F1019" s="85" t="s">
        <v>34</v>
      </c>
      <c r="G1019" s="85" t="s">
        <v>37</v>
      </c>
      <c r="H1019" s="85" t="s">
        <v>20689</v>
      </c>
      <c r="I1019" s="85" t="s">
        <v>21695</v>
      </c>
      <c r="J1019" s="85" t="s">
        <v>105</v>
      </c>
      <c r="K1019" s="7" t="s">
        <v>102</v>
      </c>
      <c r="L1019" s="3" t="s">
        <v>106</v>
      </c>
      <c r="M1019" s="3" t="s">
        <v>3248</v>
      </c>
      <c r="N1019" s="41" t="s">
        <v>1880</v>
      </c>
      <c r="O1019" s="87">
        <v>133821</v>
      </c>
      <c r="P1019" s="87">
        <v>0</v>
      </c>
      <c r="Q1019" s="87">
        <v>133821</v>
      </c>
      <c r="R1019" s="87">
        <v>28561</v>
      </c>
      <c r="S1019" s="87"/>
      <c r="T1019" s="87"/>
      <c r="U1019" s="85">
        <v>2020</v>
      </c>
      <c r="V1019" s="3" t="s">
        <v>1880</v>
      </c>
      <c r="W1019" s="3" t="s">
        <v>1880</v>
      </c>
      <c r="X1019" s="3" t="s">
        <v>1707</v>
      </c>
      <c r="Y1019" s="1" t="s">
        <v>1885</v>
      </c>
      <c r="Z1019" s="6"/>
      <c r="AA1019" s="11"/>
      <c r="AB1019" s="123" t="s">
        <v>1716</v>
      </c>
      <c r="AC1019" s="124" t="s">
        <v>13042</v>
      </c>
      <c r="AD1019" s="41" t="s">
        <v>3249</v>
      </c>
      <c r="AE1019" s="83">
        <v>43767</v>
      </c>
      <c r="AF1019" s="83">
        <v>44803</v>
      </c>
      <c r="AG1019" s="41"/>
      <c r="AH1019" s="41" t="s">
        <v>1737</v>
      </c>
      <c r="AI1019" s="80" t="s">
        <v>2</v>
      </c>
      <c r="AJ1019" s="41"/>
      <c r="AK1019" s="3"/>
      <c r="AL1019" s="85"/>
      <c r="AM1019" s="151" t="s">
        <v>19998</v>
      </c>
      <c r="AN1019" s="15"/>
      <c r="AO1019" s="166"/>
      <c r="AP1019" s="5">
        <f t="shared" si="16"/>
        <v>0</v>
      </c>
      <c r="AQ1019" s="16"/>
      <c r="AR1019" s="205">
        <v>1</v>
      </c>
      <c r="AS1019" s="16"/>
      <c r="AT1019" s="16"/>
      <c r="AU1019" s="16"/>
      <c r="AV1019" s="16"/>
      <c r="AW1019" s="16"/>
      <c r="AX1019" s="16"/>
    </row>
    <row r="1020" spans="1:50" customFormat="1" ht="15.75" hidden="1" customHeight="1" x14ac:dyDescent="0.2">
      <c r="A1020" s="7" t="s">
        <v>3251</v>
      </c>
      <c r="B1020" s="3" t="s">
        <v>3252</v>
      </c>
      <c r="C1020" s="85" t="s">
        <v>1716</v>
      </c>
      <c r="D1020" s="85" t="s">
        <v>13090</v>
      </c>
      <c r="E1020" s="41" t="s">
        <v>154</v>
      </c>
      <c r="F1020" s="85" t="s">
        <v>34</v>
      </c>
      <c r="G1020" s="85" t="s">
        <v>37</v>
      </c>
      <c r="H1020" s="85" t="s">
        <v>20689</v>
      </c>
      <c r="I1020" s="85" t="s">
        <v>21695</v>
      </c>
      <c r="J1020" s="85" t="s">
        <v>105</v>
      </c>
      <c r="K1020" s="7" t="s">
        <v>102</v>
      </c>
      <c r="L1020" s="3" t="s">
        <v>106</v>
      </c>
      <c r="M1020" s="3" t="s">
        <v>3250</v>
      </c>
      <c r="N1020" s="41" t="s">
        <v>1880</v>
      </c>
      <c r="O1020" s="87">
        <v>432232</v>
      </c>
      <c r="P1020" s="87">
        <v>0</v>
      </c>
      <c r="Q1020" s="87">
        <v>432232</v>
      </c>
      <c r="R1020" s="87">
        <v>92245</v>
      </c>
      <c r="S1020" s="87"/>
      <c r="T1020" s="87"/>
      <c r="U1020" s="85">
        <v>2020</v>
      </c>
      <c r="V1020" s="3" t="s">
        <v>1880</v>
      </c>
      <c r="W1020" s="3" t="s">
        <v>1880</v>
      </c>
      <c r="X1020" s="3" t="s">
        <v>1707</v>
      </c>
      <c r="Y1020" s="1" t="s">
        <v>1885</v>
      </c>
      <c r="Z1020" s="6"/>
      <c r="AA1020" s="11"/>
      <c r="AB1020" s="123" t="s">
        <v>1716</v>
      </c>
      <c r="AC1020" s="124" t="s">
        <v>13042</v>
      </c>
      <c r="AD1020" s="41" t="s">
        <v>3253</v>
      </c>
      <c r="AE1020" s="83">
        <v>43767</v>
      </c>
      <c r="AF1020" s="83">
        <v>44803</v>
      </c>
      <c r="AG1020" s="41"/>
      <c r="AH1020" s="41" t="s">
        <v>1737</v>
      </c>
      <c r="AI1020" s="80" t="s">
        <v>2</v>
      </c>
      <c r="AJ1020" s="41"/>
      <c r="AK1020" s="3"/>
      <c r="AL1020" s="85"/>
      <c r="AM1020" s="151" t="s">
        <v>19998</v>
      </c>
      <c r="AN1020" s="15"/>
      <c r="AO1020" s="166"/>
      <c r="AP1020" s="5">
        <f t="shared" si="16"/>
        <v>0</v>
      </c>
      <c r="AQ1020" s="16"/>
      <c r="AR1020" s="205">
        <v>1</v>
      </c>
      <c r="AS1020" s="16"/>
      <c r="AT1020" s="16"/>
      <c r="AU1020" s="16"/>
      <c r="AV1020" s="16"/>
      <c r="AW1020" s="16"/>
      <c r="AX1020" s="16"/>
    </row>
    <row r="1021" spans="1:50" customFormat="1" ht="15.75" hidden="1" customHeight="1" x14ac:dyDescent="0.2">
      <c r="A1021" s="7" t="s">
        <v>3254</v>
      </c>
      <c r="B1021" s="3" t="s">
        <v>3255</v>
      </c>
      <c r="C1021" s="85" t="s">
        <v>1716</v>
      </c>
      <c r="D1021" s="85" t="s">
        <v>13090</v>
      </c>
      <c r="E1021" s="41" t="s">
        <v>154</v>
      </c>
      <c r="F1021" s="85" t="s">
        <v>34</v>
      </c>
      <c r="G1021" s="85" t="s">
        <v>37</v>
      </c>
      <c r="H1021" s="85" t="s">
        <v>20689</v>
      </c>
      <c r="I1021" s="85" t="s">
        <v>21695</v>
      </c>
      <c r="J1021" s="85" t="s">
        <v>105</v>
      </c>
      <c r="K1021" s="7" t="s">
        <v>102</v>
      </c>
      <c r="L1021" s="3" t="s">
        <v>106</v>
      </c>
      <c r="M1021" s="3" t="s">
        <v>3250</v>
      </c>
      <c r="N1021" s="41" t="s">
        <v>1880</v>
      </c>
      <c r="O1021" s="87">
        <v>0</v>
      </c>
      <c r="P1021" s="87">
        <v>0</v>
      </c>
      <c r="Q1021" s="87">
        <v>0</v>
      </c>
      <c r="R1021" s="87">
        <v>0</v>
      </c>
      <c r="S1021" s="87"/>
      <c r="T1021" s="87"/>
      <c r="U1021" s="85" t="s">
        <v>112</v>
      </c>
      <c r="V1021" s="3" t="s">
        <v>1880</v>
      </c>
      <c r="W1021" s="3" t="s">
        <v>1880</v>
      </c>
      <c r="X1021" s="3" t="s">
        <v>1707</v>
      </c>
      <c r="Y1021" s="1"/>
      <c r="Z1021" s="6"/>
      <c r="AA1021" s="11"/>
      <c r="AB1021" s="123" t="s">
        <v>1716</v>
      </c>
      <c r="AC1021" s="124" t="s">
        <v>13042</v>
      </c>
      <c r="AD1021" s="41" t="s">
        <v>3256</v>
      </c>
      <c r="AE1021" s="83">
        <v>43767</v>
      </c>
      <c r="AF1021" s="83">
        <v>44803</v>
      </c>
      <c r="AG1021" s="41"/>
      <c r="AH1021" s="41" t="s">
        <v>1737</v>
      </c>
      <c r="AI1021" s="80" t="s">
        <v>2</v>
      </c>
      <c r="AJ1021" s="41"/>
      <c r="AK1021" s="3"/>
      <c r="AL1021" s="85"/>
      <c r="AM1021" s="151" t="s">
        <v>19998</v>
      </c>
      <c r="AN1021" s="15"/>
      <c r="AO1021" s="166"/>
      <c r="AP1021" s="5">
        <f t="shared" si="16"/>
        <v>0</v>
      </c>
      <c r="AQ1021" s="16"/>
      <c r="AR1021" s="205">
        <v>1</v>
      </c>
      <c r="AS1021" s="16"/>
      <c r="AT1021" s="16"/>
      <c r="AU1021" s="16"/>
      <c r="AV1021" s="16"/>
      <c r="AW1021" s="16"/>
      <c r="AX1021" s="16"/>
    </row>
    <row r="1022" spans="1:50" customFormat="1" ht="15.75" hidden="1" customHeight="1" x14ac:dyDescent="0.2">
      <c r="A1022" s="7" t="s">
        <v>3257</v>
      </c>
      <c r="B1022" s="3" t="s">
        <v>3258</v>
      </c>
      <c r="C1022" s="85" t="s">
        <v>1716</v>
      </c>
      <c r="D1022" s="85" t="s">
        <v>13090</v>
      </c>
      <c r="E1022" s="41" t="s">
        <v>110</v>
      </c>
      <c r="F1022" s="85" t="s">
        <v>34</v>
      </c>
      <c r="G1022" s="85" t="s">
        <v>37</v>
      </c>
      <c r="H1022" s="85" t="s">
        <v>20689</v>
      </c>
      <c r="I1022" s="85" t="s">
        <v>21695</v>
      </c>
      <c r="J1022" s="85" t="s">
        <v>105</v>
      </c>
      <c r="K1022" s="7" t="s">
        <v>102</v>
      </c>
      <c r="L1022" s="3" t="s">
        <v>106</v>
      </c>
      <c r="M1022" s="3" t="s">
        <v>3250</v>
      </c>
      <c r="N1022" s="41" t="s">
        <v>1880</v>
      </c>
      <c r="O1022" s="87">
        <v>0</v>
      </c>
      <c r="P1022" s="87">
        <v>0</v>
      </c>
      <c r="Q1022" s="87">
        <v>0</v>
      </c>
      <c r="R1022" s="87">
        <v>0</v>
      </c>
      <c r="S1022" s="87"/>
      <c r="T1022" s="87"/>
      <c r="U1022" s="85" t="s">
        <v>112</v>
      </c>
      <c r="V1022" s="3" t="s">
        <v>1880</v>
      </c>
      <c r="W1022" s="3" t="s">
        <v>1880</v>
      </c>
      <c r="X1022" s="3" t="s">
        <v>1707</v>
      </c>
      <c r="Y1022" s="1"/>
      <c r="Z1022" s="6"/>
      <c r="AA1022" s="11"/>
      <c r="AB1022" s="123" t="s">
        <v>1716</v>
      </c>
      <c r="AC1022" s="124" t="s">
        <v>13039</v>
      </c>
      <c r="AD1022" s="41" t="s">
        <v>3259</v>
      </c>
      <c r="AE1022" s="83">
        <v>43767</v>
      </c>
      <c r="AF1022" s="83"/>
      <c r="AG1022" s="41"/>
      <c r="AH1022" s="41" t="s">
        <v>1737</v>
      </c>
      <c r="AI1022" s="80" t="s">
        <v>2</v>
      </c>
      <c r="AJ1022" s="41"/>
      <c r="AK1022" s="3" t="s">
        <v>16424</v>
      </c>
      <c r="AL1022" s="85"/>
      <c r="AM1022" s="151" t="s">
        <v>19998</v>
      </c>
      <c r="AN1022" s="15"/>
      <c r="AO1022" s="166"/>
      <c r="AP1022" s="5">
        <f t="shared" si="16"/>
        <v>0</v>
      </c>
      <c r="AQ1022" s="16"/>
      <c r="AR1022" s="205">
        <v>1</v>
      </c>
      <c r="AS1022" s="16"/>
      <c r="AT1022" s="16"/>
      <c r="AU1022" s="16"/>
      <c r="AV1022" s="16"/>
      <c r="AW1022" s="16"/>
      <c r="AX1022" s="16"/>
    </row>
    <row r="1023" spans="1:50" customFormat="1" ht="15.75" hidden="1" customHeight="1" x14ac:dyDescent="0.2">
      <c r="A1023" s="7" t="s">
        <v>3260</v>
      </c>
      <c r="B1023" s="3" t="s">
        <v>15429</v>
      </c>
      <c r="C1023" s="85" t="s">
        <v>1716</v>
      </c>
      <c r="D1023" s="85" t="s">
        <v>13090</v>
      </c>
      <c r="E1023" s="41" t="s">
        <v>154</v>
      </c>
      <c r="F1023" s="85" t="s">
        <v>34</v>
      </c>
      <c r="G1023" s="85" t="s">
        <v>37</v>
      </c>
      <c r="H1023" s="85" t="s">
        <v>20689</v>
      </c>
      <c r="I1023" s="85" t="s">
        <v>25133</v>
      </c>
      <c r="J1023" s="85" t="s">
        <v>105</v>
      </c>
      <c r="K1023" s="7" t="s">
        <v>1221</v>
      </c>
      <c r="L1023" s="3" t="s">
        <v>15438</v>
      </c>
      <c r="M1023" s="3" t="s">
        <v>15441</v>
      </c>
      <c r="N1023" s="41" t="s">
        <v>3261</v>
      </c>
      <c r="O1023" s="87">
        <v>33763</v>
      </c>
      <c r="P1023" s="87">
        <v>33759</v>
      </c>
      <c r="Q1023" s="87">
        <v>4</v>
      </c>
      <c r="R1023" s="87">
        <v>2833</v>
      </c>
      <c r="S1023" s="87"/>
      <c r="T1023" s="87"/>
      <c r="U1023" s="85">
        <v>2018</v>
      </c>
      <c r="V1023" s="3" t="s">
        <v>15430</v>
      </c>
      <c r="W1023" s="3"/>
      <c r="X1023" s="3"/>
      <c r="Y1023" s="1"/>
      <c r="Z1023" s="6"/>
      <c r="AA1023" s="11"/>
      <c r="AB1023" s="123" t="s">
        <v>1716</v>
      </c>
      <c r="AC1023" s="124" t="s">
        <v>13040</v>
      </c>
      <c r="AD1023" s="41"/>
      <c r="AE1023" s="83">
        <v>43762</v>
      </c>
      <c r="AF1023" s="83">
        <v>44075</v>
      </c>
      <c r="AG1023" s="41"/>
      <c r="AH1023" s="41" t="s">
        <v>2814</v>
      </c>
      <c r="AI1023" s="80" t="s">
        <v>2</v>
      </c>
      <c r="AJ1023" s="41"/>
      <c r="AK1023" s="3"/>
      <c r="AL1023" s="85"/>
      <c r="AM1023" s="151" t="s">
        <v>19998</v>
      </c>
      <c r="AN1023" s="15"/>
      <c r="AO1023" s="166" t="s">
        <v>24720</v>
      </c>
      <c r="AP1023" s="5">
        <f t="shared" si="16"/>
        <v>0</v>
      </c>
      <c r="AQ1023" s="16"/>
      <c r="AR1023" s="205">
        <v>1</v>
      </c>
      <c r="AS1023" s="16"/>
      <c r="AT1023" s="16"/>
      <c r="AU1023" s="16"/>
      <c r="AV1023" s="16"/>
      <c r="AW1023" s="16"/>
      <c r="AX1023" s="16"/>
    </row>
    <row r="1024" spans="1:50" customFormat="1" ht="15.75" hidden="1" customHeight="1" x14ac:dyDescent="0.2">
      <c r="A1024" s="7" t="s">
        <v>3262</v>
      </c>
      <c r="B1024" s="3" t="s">
        <v>15427</v>
      </c>
      <c r="C1024" s="85" t="s">
        <v>1716</v>
      </c>
      <c r="D1024" s="85" t="s">
        <v>13090</v>
      </c>
      <c r="E1024" s="41" t="s">
        <v>154</v>
      </c>
      <c r="F1024" s="85" t="s">
        <v>34</v>
      </c>
      <c r="G1024" s="85" t="s">
        <v>37</v>
      </c>
      <c r="H1024" s="85" t="s">
        <v>20689</v>
      </c>
      <c r="I1024" s="85" t="s">
        <v>25133</v>
      </c>
      <c r="J1024" s="85" t="s">
        <v>105</v>
      </c>
      <c r="K1024" s="7" t="s">
        <v>1221</v>
      </c>
      <c r="L1024" s="3" t="s">
        <v>15438</v>
      </c>
      <c r="M1024" s="3" t="s">
        <v>15441</v>
      </c>
      <c r="N1024" s="41" t="s">
        <v>3261</v>
      </c>
      <c r="O1024" s="87">
        <v>42710</v>
      </c>
      <c r="P1024" s="87">
        <v>42707</v>
      </c>
      <c r="Q1024" s="87">
        <v>3</v>
      </c>
      <c r="R1024" s="87">
        <v>3585</v>
      </c>
      <c r="S1024" s="87"/>
      <c r="T1024" s="87"/>
      <c r="U1024" s="85">
        <v>2018</v>
      </c>
      <c r="V1024" s="3" t="s">
        <v>15428</v>
      </c>
      <c r="W1024" s="3"/>
      <c r="X1024" s="3"/>
      <c r="Y1024" s="1"/>
      <c r="Z1024" s="6"/>
      <c r="AA1024" s="11"/>
      <c r="AB1024" s="123" t="s">
        <v>1716</v>
      </c>
      <c r="AC1024" s="124" t="s">
        <v>13040</v>
      </c>
      <c r="AD1024" s="41"/>
      <c r="AE1024" s="83">
        <v>43762</v>
      </c>
      <c r="AF1024" s="83">
        <v>44075</v>
      </c>
      <c r="AG1024" s="41"/>
      <c r="AH1024" s="41" t="s">
        <v>2814</v>
      </c>
      <c r="AI1024" s="80" t="s">
        <v>2</v>
      </c>
      <c r="AJ1024" s="41"/>
      <c r="AK1024" s="3"/>
      <c r="AL1024" s="85"/>
      <c r="AM1024" s="151" t="s">
        <v>19998</v>
      </c>
      <c r="AN1024" s="15"/>
      <c r="AO1024" s="166"/>
      <c r="AP1024" s="5">
        <f t="shared" si="16"/>
        <v>0</v>
      </c>
      <c r="AQ1024" s="16"/>
      <c r="AR1024" s="205">
        <v>1</v>
      </c>
      <c r="AS1024" s="16"/>
      <c r="AT1024" s="16"/>
      <c r="AU1024" s="16"/>
      <c r="AV1024" s="16"/>
      <c r="AW1024" s="16"/>
      <c r="AX1024" s="16"/>
    </row>
    <row r="1025" spans="1:50" customFormat="1" ht="15.75" hidden="1" customHeight="1" x14ac:dyDescent="0.2">
      <c r="A1025" s="7" t="s">
        <v>3263</v>
      </c>
      <c r="B1025" s="3" t="s">
        <v>3264</v>
      </c>
      <c r="C1025" s="85" t="s">
        <v>1716</v>
      </c>
      <c r="D1025" s="85" t="s">
        <v>13090</v>
      </c>
      <c r="E1025" s="41" t="s">
        <v>154</v>
      </c>
      <c r="F1025" s="85" t="s">
        <v>14</v>
      </c>
      <c r="G1025" s="85" t="s">
        <v>3111</v>
      </c>
      <c r="H1025" s="85" t="s">
        <v>20690</v>
      </c>
      <c r="I1025" s="85" t="s">
        <v>25125</v>
      </c>
      <c r="J1025" s="85" t="s">
        <v>105</v>
      </c>
      <c r="K1025" s="7" t="s">
        <v>102</v>
      </c>
      <c r="L1025" s="3" t="s">
        <v>132</v>
      </c>
      <c r="M1025" s="3" t="s">
        <v>3265</v>
      </c>
      <c r="N1025" s="41" t="s">
        <v>3266</v>
      </c>
      <c r="O1025" s="87">
        <v>3</v>
      </c>
      <c r="P1025" s="87">
        <v>0</v>
      </c>
      <c r="Q1025" s="87">
        <v>3</v>
      </c>
      <c r="R1025" s="87">
        <v>0</v>
      </c>
      <c r="S1025" s="87"/>
      <c r="T1025" s="87"/>
      <c r="U1025" s="85">
        <v>2019</v>
      </c>
      <c r="V1025" s="3" t="s">
        <v>3266</v>
      </c>
      <c r="W1025" s="3"/>
      <c r="X1025" s="3"/>
      <c r="Y1025" s="1"/>
      <c r="Z1025" s="6"/>
      <c r="AA1025" s="11"/>
      <c r="AB1025" s="123" t="s">
        <v>1716</v>
      </c>
      <c r="AC1025" s="124" t="s">
        <v>13040</v>
      </c>
      <c r="AD1025" s="41"/>
      <c r="AE1025" s="83">
        <v>43770</v>
      </c>
      <c r="AF1025" s="83">
        <v>44328</v>
      </c>
      <c r="AG1025" s="41"/>
      <c r="AH1025" s="41" t="s">
        <v>3111</v>
      </c>
      <c r="AI1025" s="80" t="s">
        <v>2</v>
      </c>
      <c r="AJ1025" s="41"/>
      <c r="AK1025" s="3"/>
      <c r="AL1025" s="85"/>
      <c r="AM1025" s="151" t="s">
        <v>19998</v>
      </c>
      <c r="AN1025" s="15"/>
      <c r="AO1025" s="166"/>
      <c r="AP1025" s="5">
        <f t="shared" si="16"/>
        <v>0</v>
      </c>
      <c r="AQ1025" s="16"/>
      <c r="AR1025" s="205">
        <v>1</v>
      </c>
      <c r="AS1025" s="16"/>
      <c r="AT1025" s="16"/>
      <c r="AU1025" s="16"/>
      <c r="AV1025" s="16"/>
      <c r="AW1025" s="16"/>
      <c r="AX1025" s="16"/>
    </row>
    <row r="1026" spans="1:50" customFormat="1" ht="15.75" hidden="1" customHeight="1" x14ac:dyDescent="0.2">
      <c r="A1026" s="7" t="s">
        <v>3267</v>
      </c>
      <c r="B1026" s="1" t="s">
        <v>3268</v>
      </c>
      <c r="C1026" s="85" t="s">
        <v>1716</v>
      </c>
      <c r="D1026" s="85" t="s">
        <v>23566</v>
      </c>
      <c r="E1026" s="41" t="s">
        <v>154</v>
      </c>
      <c r="F1026" s="85" t="s">
        <v>34</v>
      </c>
      <c r="G1026" s="85" t="s">
        <v>37</v>
      </c>
      <c r="H1026" s="85" t="s">
        <v>20689</v>
      </c>
      <c r="I1026" s="85" t="s">
        <v>21695</v>
      </c>
      <c r="J1026" s="85" t="s">
        <v>105</v>
      </c>
      <c r="K1026" s="7" t="s">
        <v>102</v>
      </c>
      <c r="L1026" s="1" t="s">
        <v>219</v>
      </c>
      <c r="M1026" s="1" t="s">
        <v>3269</v>
      </c>
      <c r="N1026" s="2" t="s">
        <v>3270</v>
      </c>
      <c r="O1026" s="87">
        <v>840423</v>
      </c>
      <c r="P1026" s="87">
        <v>597423</v>
      </c>
      <c r="Q1026" s="87">
        <v>243000</v>
      </c>
      <c r="R1026" s="87">
        <v>158548</v>
      </c>
      <c r="S1026" s="87"/>
      <c r="T1026" s="87"/>
      <c r="U1026" s="85">
        <v>2020</v>
      </c>
      <c r="V1026" s="1" t="s">
        <v>3270</v>
      </c>
      <c r="W1026" s="3" t="s">
        <v>3270</v>
      </c>
      <c r="X1026" s="3" t="s">
        <v>1707</v>
      </c>
      <c r="Y1026" s="1"/>
      <c r="Z1026" s="6"/>
      <c r="AA1026" s="11"/>
      <c r="AB1026" s="123" t="s">
        <v>388</v>
      </c>
      <c r="AC1026" s="124" t="s">
        <v>13039</v>
      </c>
      <c r="AD1026" s="41" t="s">
        <v>3271</v>
      </c>
      <c r="AE1026" s="83">
        <v>43829</v>
      </c>
      <c r="AF1026" s="83">
        <v>44089</v>
      </c>
      <c r="AG1026" s="2"/>
      <c r="AH1026" s="41" t="s">
        <v>1737</v>
      </c>
      <c r="AI1026" s="80" t="s">
        <v>17032</v>
      </c>
      <c r="AJ1026" s="41"/>
      <c r="AK1026" s="1"/>
      <c r="AL1026" s="85"/>
      <c r="AM1026" s="151" t="s">
        <v>19998</v>
      </c>
      <c r="AN1026" s="16"/>
      <c r="AO1026" s="166"/>
      <c r="AP1026" s="5">
        <f t="shared" si="16"/>
        <v>0</v>
      </c>
      <c r="AQ1026" s="16"/>
      <c r="AR1026" s="205">
        <v>1</v>
      </c>
      <c r="AS1026" s="16"/>
      <c r="AT1026" s="16"/>
      <c r="AU1026" s="16"/>
      <c r="AV1026" s="16"/>
      <c r="AW1026" s="16"/>
      <c r="AX1026" s="16"/>
    </row>
    <row r="1027" spans="1:50" customFormat="1" ht="15.75" hidden="1" customHeight="1" x14ac:dyDescent="0.2">
      <c r="A1027" s="7" t="s">
        <v>3272</v>
      </c>
      <c r="B1027" s="1" t="s">
        <v>3273</v>
      </c>
      <c r="C1027" s="85" t="s">
        <v>1716</v>
      </c>
      <c r="D1027" s="85" t="s">
        <v>13090</v>
      </c>
      <c r="E1027" s="41" t="s">
        <v>154</v>
      </c>
      <c r="F1027" s="85" t="s">
        <v>34</v>
      </c>
      <c r="G1027" s="85" t="s">
        <v>37</v>
      </c>
      <c r="H1027" s="85" t="s">
        <v>20689</v>
      </c>
      <c r="I1027" s="85" t="s">
        <v>25133</v>
      </c>
      <c r="J1027" s="85" t="s">
        <v>105</v>
      </c>
      <c r="K1027" s="7" t="s">
        <v>1221</v>
      </c>
      <c r="L1027" s="1" t="s">
        <v>3274</v>
      </c>
      <c r="M1027" s="1" t="s">
        <v>15439</v>
      </c>
      <c r="N1027" s="2" t="s">
        <v>3275</v>
      </c>
      <c r="O1027" s="87">
        <v>182553</v>
      </c>
      <c r="P1027" s="87">
        <v>40924</v>
      </c>
      <c r="Q1027" s="87">
        <v>141629</v>
      </c>
      <c r="R1027" s="87">
        <v>22540</v>
      </c>
      <c r="S1027" s="87"/>
      <c r="T1027" s="87"/>
      <c r="U1027" s="85">
        <v>2018</v>
      </c>
      <c r="V1027" s="1" t="s">
        <v>3276</v>
      </c>
      <c r="W1027" s="3"/>
      <c r="X1027" s="3"/>
      <c r="Y1027" s="1"/>
      <c r="Z1027" s="6"/>
      <c r="AA1027" s="11"/>
      <c r="AB1027" s="123" t="s">
        <v>1716</v>
      </c>
      <c r="AC1027" s="124" t="s">
        <v>13040</v>
      </c>
      <c r="AD1027" s="41"/>
      <c r="AE1027" s="83">
        <v>43840</v>
      </c>
      <c r="AF1027" s="83">
        <v>44075</v>
      </c>
      <c r="AG1027" s="2"/>
      <c r="AH1027" s="41" t="s">
        <v>2814</v>
      </c>
      <c r="AI1027" s="80" t="s">
        <v>2</v>
      </c>
      <c r="AJ1027" s="41" t="s">
        <v>13080</v>
      </c>
      <c r="AK1027" s="1"/>
      <c r="AL1027" s="85"/>
      <c r="AM1027" s="151" t="s">
        <v>19998</v>
      </c>
      <c r="AN1027" s="16"/>
      <c r="AO1027" s="166"/>
      <c r="AP1027" s="5">
        <f t="shared" si="16"/>
        <v>0</v>
      </c>
      <c r="AQ1027" s="16"/>
      <c r="AR1027" s="205">
        <v>1</v>
      </c>
      <c r="AS1027" s="16"/>
      <c r="AT1027" s="16"/>
      <c r="AU1027" s="16"/>
      <c r="AV1027" s="16"/>
      <c r="AW1027" s="16"/>
      <c r="AX1027" s="16"/>
    </row>
    <row r="1028" spans="1:50" customFormat="1" ht="15.75" hidden="1" customHeight="1" x14ac:dyDescent="0.2">
      <c r="A1028" s="7" t="s">
        <v>3277</v>
      </c>
      <c r="B1028" s="1" t="s">
        <v>3278</v>
      </c>
      <c r="C1028" s="85" t="s">
        <v>1716</v>
      </c>
      <c r="D1028" s="85" t="s">
        <v>13090</v>
      </c>
      <c r="E1028" s="41" t="s">
        <v>110</v>
      </c>
      <c r="F1028" s="85" t="s">
        <v>34</v>
      </c>
      <c r="G1028" s="85" t="s">
        <v>37</v>
      </c>
      <c r="H1028" s="85" t="s">
        <v>20689</v>
      </c>
      <c r="I1028" s="85" t="s">
        <v>21695</v>
      </c>
      <c r="J1028" s="85" t="s">
        <v>105</v>
      </c>
      <c r="K1028" s="7" t="s">
        <v>102</v>
      </c>
      <c r="L1028" s="1" t="s">
        <v>677</v>
      </c>
      <c r="M1028" s="1" t="s">
        <v>3279</v>
      </c>
      <c r="N1028" s="2" t="s">
        <v>679</v>
      </c>
      <c r="O1028" s="87">
        <v>0</v>
      </c>
      <c r="P1028" s="87">
        <v>0</v>
      </c>
      <c r="Q1028" s="87">
        <v>0</v>
      </c>
      <c r="R1028" s="87">
        <v>0</v>
      </c>
      <c r="S1028" s="87"/>
      <c r="T1028" s="87"/>
      <c r="U1028" s="85" t="s">
        <v>112</v>
      </c>
      <c r="V1028" s="1" t="s">
        <v>679</v>
      </c>
      <c r="W1028" s="3" t="s">
        <v>679</v>
      </c>
      <c r="X1028" s="3" t="s">
        <v>1707</v>
      </c>
      <c r="Y1028" s="1"/>
      <c r="Z1028" s="6"/>
      <c r="AA1028" s="11"/>
      <c r="AB1028" s="123" t="s">
        <v>1716</v>
      </c>
      <c r="AC1028" s="124" t="s">
        <v>120</v>
      </c>
      <c r="AD1028" s="41" t="s">
        <v>3280</v>
      </c>
      <c r="AE1028" s="83">
        <v>43873</v>
      </c>
      <c r="AF1028" s="83"/>
      <c r="AG1028" s="2"/>
      <c r="AH1028" s="41" t="s">
        <v>1737</v>
      </c>
      <c r="AI1028" s="80" t="s">
        <v>2</v>
      </c>
      <c r="AJ1028" s="41" t="s">
        <v>13081</v>
      </c>
      <c r="AK1028" s="1"/>
      <c r="AL1028" s="85"/>
      <c r="AM1028" s="151" t="s">
        <v>19998</v>
      </c>
      <c r="AN1028" s="16"/>
      <c r="AO1028" s="166"/>
      <c r="AP1028" s="5">
        <f t="shared" si="16"/>
        <v>0</v>
      </c>
      <c r="AQ1028" s="16"/>
      <c r="AR1028" s="205">
        <v>1</v>
      </c>
      <c r="AS1028" s="16"/>
      <c r="AT1028" s="16"/>
      <c r="AU1028" s="16"/>
      <c r="AV1028" s="16"/>
      <c r="AW1028" s="16"/>
      <c r="AX1028" s="16"/>
    </row>
    <row r="1029" spans="1:50" customFormat="1" ht="15.75" hidden="1" customHeight="1" x14ac:dyDescent="0.2">
      <c r="A1029" s="7" t="s">
        <v>3281</v>
      </c>
      <c r="B1029" s="1" t="s">
        <v>2742</v>
      </c>
      <c r="C1029" s="85" t="s">
        <v>1716</v>
      </c>
      <c r="D1029" s="85" t="s">
        <v>13090</v>
      </c>
      <c r="E1029" s="41" t="s">
        <v>154</v>
      </c>
      <c r="F1029" s="85" t="s">
        <v>14</v>
      </c>
      <c r="G1029" s="85" t="s">
        <v>17</v>
      </c>
      <c r="H1029" s="85" t="s">
        <v>20690</v>
      </c>
      <c r="I1029" s="85" t="s">
        <v>25132</v>
      </c>
      <c r="J1029" s="85" t="s">
        <v>105</v>
      </c>
      <c r="K1029" s="7" t="s">
        <v>102</v>
      </c>
      <c r="L1029" s="1" t="s">
        <v>106</v>
      </c>
      <c r="M1029" s="1" t="s">
        <v>2743</v>
      </c>
      <c r="N1029" s="2" t="s">
        <v>2173</v>
      </c>
      <c r="O1029" s="87">
        <v>3476</v>
      </c>
      <c r="P1029" s="87">
        <v>3476</v>
      </c>
      <c r="Q1029" s="87">
        <v>0</v>
      </c>
      <c r="R1029" s="87">
        <v>0</v>
      </c>
      <c r="S1029" s="87"/>
      <c r="T1029" s="87"/>
      <c r="U1029" s="85">
        <v>2017</v>
      </c>
      <c r="V1029" s="1" t="s">
        <v>2173</v>
      </c>
      <c r="W1029" s="3" t="s">
        <v>2744</v>
      </c>
      <c r="X1029" s="3"/>
      <c r="Y1029" s="1"/>
      <c r="Z1029" s="6"/>
      <c r="AA1029" s="11"/>
      <c r="AB1029" s="123" t="s">
        <v>1716</v>
      </c>
      <c r="AC1029" s="124" t="s">
        <v>13040</v>
      </c>
      <c r="AD1029" s="41"/>
      <c r="AE1029" s="83">
        <v>43903</v>
      </c>
      <c r="AF1029" s="83">
        <v>43984</v>
      </c>
      <c r="AG1029" s="2"/>
      <c r="AH1029" s="41" t="s">
        <v>1713</v>
      </c>
      <c r="AI1029" s="80" t="s">
        <v>2</v>
      </c>
      <c r="AJ1029" s="41"/>
      <c r="AK1029" s="7" t="s">
        <v>3282</v>
      </c>
      <c r="AL1029" s="85"/>
      <c r="AM1029" s="151" t="s">
        <v>19998</v>
      </c>
      <c r="AN1029" s="16"/>
      <c r="AO1029" s="166"/>
      <c r="AP1029" s="5">
        <f t="shared" si="16"/>
        <v>0</v>
      </c>
      <c r="AQ1029" s="16"/>
      <c r="AR1029" s="205">
        <v>1</v>
      </c>
      <c r="AS1029" s="16"/>
      <c r="AT1029" s="16"/>
      <c r="AU1029" s="16"/>
      <c r="AV1029" s="16"/>
      <c r="AW1029" s="16"/>
      <c r="AX1029" s="16"/>
    </row>
    <row r="1030" spans="1:50" customFormat="1" ht="15.75" hidden="1" customHeight="1" x14ac:dyDescent="0.2">
      <c r="A1030" s="7" t="s">
        <v>3283</v>
      </c>
      <c r="B1030" s="1" t="s">
        <v>3284</v>
      </c>
      <c r="C1030" s="85" t="s">
        <v>1716</v>
      </c>
      <c r="D1030" s="85" t="s">
        <v>13090</v>
      </c>
      <c r="E1030" s="41" t="s">
        <v>154</v>
      </c>
      <c r="F1030" s="85" t="s">
        <v>34</v>
      </c>
      <c r="G1030" s="85" t="s">
        <v>15</v>
      </c>
      <c r="H1030" s="85" t="s">
        <v>20690</v>
      </c>
      <c r="I1030" s="85" t="s">
        <v>25127</v>
      </c>
      <c r="J1030" s="85" t="s">
        <v>105</v>
      </c>
      <c r="K1030" s="7" t="s">
        <v>102</v>
      </c>
      <c r="L1030" s="1" t="s">
        <v>2755</v>
      </c>
      <c r="M1030" s="1" t="s">
        <v>3285</v>
      </c>
      <c r="N1030" s="2" t="s">
        <v>1245</v>
      </c>
      <c r="O1030" s="87">
        <v>10632</v>
      </c>
      <c r="P1030" s="87">
        <v>10632</v>
      </c>
      <c r="Q1030" s="87">
        <v>0</v>
      </c>
      <c r="R1030" s="87">
        <v>240</v>
      </c>
      <c r="S1030" s="87"/>
      <c r="T1030" s="87"/>
      <c r="U1030" s="85">
        <v>2020</v>
      </c>
      <c r="V1030" s="1" t="s">
        <v>679</v>
      </c>
      <c r="W1030" s="3"/>
      <c r="X1030" s="3"/>
      <c r="Y1030" s="1"/>
      <c r="Z1030" s="6"/>
      <c r="AA1030" s="11"/>
      <c r="AB1030" s="123" t="s">
        <v>1716</v>
      </c>
      <c r="AC1030" s="124" t="s">
        <v>13040</v>
      </c>
      <c r="AD1030" s="41"/>
      <c r="AE1030" s="83">
        <v>43899</v>
      </c>
      <c r="AF1030" s="83">
        <v>44995</v>
      </c>
      <c r="AG1030" s="2"/>
      <c r="AH1030" s="41" t="s">
        <v>15</v>
      </c>
      <c r="AI1030" s="80" t="s">
        <v>2</v>
      </c>
      <c r="AJ1030" s="41"/>
      <c r="AK1030" s="1"/>
      <c r="AL1030" s="85"/>
      <c r="AM1030" s="151" t="s">
        <v>19998</v>
      </c>
      <c r="AN1030" s="16"/>
      <c r="AO1030" s="166"/>
      <c r="AP1030" s="5">
        <f t="shared" ref="AP1030:AP1093" si="17">SUBTOTAL(109,U1030)</f>
        <v>0</v>
      </c>
      <c r="AQ1030" s="16"/>
      <c r="AR1030" s="205">
        <v>1</v>
      </c>
      <c r="AS1030" s="16"/>
      <c r="AT1030" s="16"/>
      <c r="AU1030" s="16"/>
      <c r="AV1030" s="16"/>
      <c r="AW1030" s="16"/>
      <c r="AX1030" s="16"/>
    </row>
    <row r="1031" spans="1:50" customFormat="1" ht="15.75" hidden="1" customHeight="1" x14ac:dyDescent="0.2">
      <c r="A1031" s="1" t="s">
        <v>15376</v>
      </c>
      <c r="B1031" s="1" t="s">
        <v>15418</v>
      </c>
      <c r="C1031" s="85" t="s">
        <v>1716</v>
      </c>
      <c r="D1031" s="85" t="s">
        <v>13090</v>
      </c>
      <c r="E1031" s="41" t="s">
        <v>154</v>
      </c>
      <c r="F1031" s="85" t="s">
        <v>34</v>
      </c>
      <c r="G1031" s="85" t="s">
        <v>37</v>
      </c>
      <c r="H1031" s="85" t="s">
        <v>20689</v>
      </c>
      <c r="I1031" s="85" t="s">
        <v>25133</v>
      </c>
      <c r="J1031" s="85" t="s">
        <v>105</v>
      </c>
      <c r="K1031" s="7" t="s">
        <v>1221</v>
      </c>
      <c r="L1031" s="1" t="s">
        <v>2811</v>
      </c>
      <c r="M1031" s="1" t="s">
        <v>15436</v>
      </c>
      <c r="N1031" s="2" t="s">
        <v>2813</v>
      </c>
      <c r="O1031" s="87">
        <v>22193</v>
      </c>
      <c r="P1031" s="87">
        <v>18425</v>
      </c>
      <c r="Q1031" s="87">
        <v>3768</v>
      </c>
      <c r="R1031" s="87">
        <v>1860</v>
      </c>
      <c r="S1031" s="87"/>
      <c r="T1031" s="87"/>
      <c r="U1031" s="85">
        <v>2019</v>
      </c>
      <c r="V1031" s="1" t="s">
        <v>15377</v>
      </c>
      <c r="W1031" s="3"/>
      <c r="X1031" s="3"/>
      <c r="Y1031" s="1"/>
      <c r="Z1031" s="6"/>
      <c r="AA1031" s="11"/>
      <c r="AB1031" s="123" t="s">
        <v>1716</v>
      </c>
      <c r="AC1031" s="124" t="s">
        <v>13040</v>
      </c>
      <c r="AD1031" s="41"/>
      <c r="AE1031" s="83">
        <v>44187</v>
      </c>
      <c r="AF1031" s="83">
        <v>44291</v>
      </c>
      <c r="AG1031" s="2" t="s">
        <v>21556</v>
      </c>
      <c r="AH1031" s="41" t="s">
        <v>2814</v>
      </c>
      <c r="AI1031" s="80" t="s">
        <v>2</v>
      </c>
      <c r="AJ1031" s="41" t="s">
        <v>13052</v>
      </c>
      <c r="AK1031" s="1"/>
      <c r="AL1031" s="85"/>
      <c r="AM1031" s="151" t="s">
        <v>19999</v>
      </c>
      <c r="AN1031" s="16"/>
      <c r="AO1031" s="166"/>
      <c r="AP1031" s="5">
        <f t="shared" si="17"/>
        <v>0</v>
      </c>
      <c r="AQ1031" s="16"/>
      <c r="AR1031" s="205">
        <v>1</v>
      </c>
      <c r="AS1031" s="16"/>
      <c r="AT1031" s="16"/>
      <c r="AU1031" s="16"/>
      <c r="AV1031" s="16"/>
      <c r="AW1031" s="16"/>
      <c r="AX1031" s="16"/>
    </row>
    <row r="1032" spans="1:50" customFormat="1" ht="15.75" hidden="1" customHeight="1" x14ac:dyDescent="0.2">
      <c r="A1032" s="7" t="s">
        <v>3286</v>
      </c>
      <c r="B1032" s="1" t="s">
        <v>3287</v>
      </c>
      <c r="C1032" s="85" t="s">
        <v>1716</v>
      </c>
      <c r="D1032" s="85" t="s">
        <v>23566</v>
      </c>
      <c r="E1032" s="41" t="s">
        <v>154</v>
      </c>
      <c r="F1032" s="85" t="s">
        <v>23</v>
      </c>
      <c r="G1032" s="85" t="s">
        <v>29</v>
      </c>
      <c r="H1032" s="85" t="s">
        <v>20690</v>
      </c>
      <c r="I1032" s="85" t="s">
        <v>21693</v>
      </c>
      <c r="J1032" s="85" t="s">
        <v>105</v>
      </c>
      <c r="K1032" s="7" t="s">
        <v>102</v>
      </c>
      <c r="L1032" s="1" t="s">
        <v>322</v>
      </c>
      <c r="M1032" s="1" t="s">
        <v>1128</v>
      </c>
      <c r="N1032" s="41" t="s">
        <v>15370</v>
      </c>
      <c r="O1032" s="87">
        <v>119156</v>
      </c>
      <c r="P1032" s="87">
        <v>743</v>
      </c>
      <c r="Q1032" s="87">
        <v>118413</v>
      </c>
      <c r="R1032" s="87">
        <v>0</v>
      </c>
      <c r="S1032" s="87"/>
      <c r="T1032" s="87"/>
      <c r="U1032" s="85">
        <v>2020</v>
      </c>
      <c r="V1032" s="1" t="s">
        <v>15370</v>
      </c>
      <c r="W1032" s="3" t="s">
        <v>1926</v>
      </c>
      <c r="X1032" s="3" t="s">
        <v>1707</v>
      </c>
      <c r="Y1032" s="1"/>
      <c r="Z1032" s="6"/>
      <c r="AA1032" s="11"/>
      <c r="AB1032" s="123" t="s">
        <v>388</v>
      </c>
      <c r="AC1032" s="124" t="s">
        <v>13039</v>
      </c>
      <c r="AD1032" s="41" t="s">
        <v>3288</v>
      </c>
      <c r="AE1032" s="83">
        <v>43930</v>
      </c>
      <c r="AF1032" s="83">
        <v>44070</v>
      </c>
      <c r="AG1032" s="2"/>
      <c r="AH1032" s="41" t="s">
        <v>1708</v>
      </c>
      <c r="AI1032" s="80" t="s">
        <v>3289</v>
      </c>
      <c r="AJ1032" s="41" t="s">
        <v>2517</v>
      </c>
      <c r="AK1032" s="1"/>
      <c r="AL1032" s="85"/>
      <c r="AM1032" s="151" t="s">
        <v>19998</v>
      </c>
      <c r="AN1032" s="16"/>
      <c r="AO1032" s="166"/>
      <c r="AP1032" s="5">
        <f t="shared" si="17"/>
        <v>0</v>
      </c>
      <c r="AQ1032" s="16"/>
      <c r="AR1032" s="205">
        <v>1</v>
      </c>
      <c r="AS1032" s="16"/>
      <c r="AT1032" s="16"/>
      <c r="AU1032" s="16"/>
      <c r="AV1032" s="16"/>
      <c r="AW1032" s="16"/>
      <c r="AX1032" s="16"/>
    </row>
    <row r="1033" spans="1:50" customFormat="1" ht="15.75" hidden="1" customHeight="1" x14ac:dyDescent="0.2">
      <c r="A1033" s="7" t="s">
        <v>3290</v>
      </c>
      <c r="B1033" s="1" t="s">
        <v>3291</v>
      </c>
      <c r="C1033" s="85" t="s">
        <v>1716</v>
      </c>
      <c r="D1033" s="85" t="s">
        <v>13090</v>
      </c>
      <c r="E1033" s="41" t="s">
        <v>110</v>
      </c>
      <c r="F1033" s="85" t="s">
        <v>34</v>
      </c>
      <c r="G1033" s="85" t="s">
        <v>37</v>
      </c>
      <c r="H1033" s="85" t="s">
        <v>20689</v>
      </c>
      <c r="I1033" s="85" t="s">
        <v>21695</v>
      </c>
      <c r="J1033" s="85" t="s">
        <v>105</v>
      </c>
      <c r="K1033" s="7" t="s">
        <v>102</v>
      </c>
      <c r="L1033" s="1" t="s">
        <v>106</v>
      </c>
      <c r="M1033" s="1" t="s">
        <v>3292</v>
      </c>
      <c r="N1033" s="2" t="s">
        <v>1880</v>
      </c>
      <c r="O1033" s="87">
        <v>0</v>
      </c>
      <c r="P1033" s="87">
        <v>0</v>
      </c>
      <c r="Q1033" s="87">
        <v>0</v>
      </c>
      <c r="R1033" s="87">
        <v>0</v>
      </c>
      <c r="S1033" s="87"/>
      <c r="T1033" s="87"/>
      <c r="U1033" s="85" t="s">
        <v>112</v>
      </c>
      <c r="V1033" s="1" t="s">
        <v>1880</v>
      </c>
      <c r="W1033" s="3" t="s">
        <v>1880</v>
      </c>
      <c r="X1033" s="3" t="s">
        <v>1707</v>
      </c>
      <c r="Y1033" s="1"/>
      <c r="Z1033" s="6"/>
      <c r="AA1033" s="11"/>
      <c r="AB1033" s="123" t="s">
        <v>1716</v>
      </c>
      <c r="AC1033" s="124" t="s">
        <v>13039</v>
      </c>
      <c r="AD1033" s="41" t="s">
        <v>3293</v>
      </c>
      <c r="AE1033" s="83">
        <v>44060</v>
      </c>
      <c r="AF1033" s="83"/>
      <c r="AG1033" s="2"/>
      <c r="AH1033" s="41" t="s">
        <v>1737</v>
      </c>
      <c r="AI1033" s="80" t="s">
        <v>2</v>
      </c>
      <c r="AJ1033" s="41"/>
      <c r="AK1033" s="1" t="s">
        <v>16425</v>
      </c>
      <c r="AL1033" s="85"/>
      <c r="AM1033" s="151" t="s">
        <v>19998</v>
      </c>
      <c r="AN1033" s="16"/>
      <c r="AO1033" s="166"/>
      <c r="AP1033" s="5">
        <f t="shared" si="17"/>
        <v>0</v>
      </c>
      <c r="AQ1033" s="16"/>
      <c r="AR1033" s="205">
        <v>1</v>
      </c>
      <c r="AS1033" s="16"/>
      <c r="AT1033" s="16"/>
      <c r="AU1033" s="16"/>
      <c r="AV1033" s="16"/>
      <c r="AW1033" s="16"/>
      <c r="AX1033" s="16"/>
    </row>
    <row r="1034" spans="1:50" customFormat="1" ht="15.75" hidden="1" customHeight="1" x14ac:dyDescent="0.2">
      <c r="A1034" s="7" t="s">
        <v>3294</v>
      </c>
      <c r="B1034" s="1" t="s">
        <v>3295</v>
      </c>
      <c r="C1034" s="85" t="s">
        <v>1716</v>
      </c>
      <c r="D1034" s="85" t="s">
        <v>13090</v>
      </c>
      <c r="E1034" s="41" t="s">
        <v>1800</v>
      </c>
      <c r="F1034" s="85" t="s">
        <v>34</v>
      </c>
      <c r="G1034" s="85" t="s">
        <v>37</v>
      </c>
      <c r="H1034" s="85" t="s">
        <v>20689</v>
      </c>
      <c r="I1034" s="85" t="s">
        <v>21695</v>
      </c>
      <c r="J1034" s="85" t="s">
        <v>105</v>
      </c>
      <c r="K1034" s="7" t="s">
        <v>102</v>
      </c>
      <c r="L1034" s="1" t="s">
        <v>106</v>
      </c>
      <c r="M1034" s="1" t="s">
        <v>3296</v>
      </c>
      <c r="N1034" s="2" t="s">
        <v>1880</v>
      </c>
      <c r="O1034" s="87">
        <v>0</v>
      </c>
      <c r="P1034" s="87">
        <v>0</v>
      </c>
      <c r="Q1034" s="87">
        <v>0</v>
      </c>
      <c r="R1034" s="87">
        <v>0</v>
      </c>
      <c r="S1034" s="87"/>
      <c r="T1034" s="87"/>
      <c r="U1034" s="85" t="s">
        <v>112</v>
      </c>
      <c r="V1034" s="1" t="s">
        <v>1880</v>
      </c>
      <c r="W1034" s="3" t="s">
        <v>1880</v>
      </c>
      <c r="X1034" s="3" t="s">
        <v>1707</v>
      </c>
      <c r="Y1034" s="1"/>
      <c r="Z1034" s="6"/>
      <c r="AA1034" s="11"/>
      <c r="AB1034" s="123" t="s">
        <v>1716</v>
      </c>
      <c r="AC1034" s="124" t="s">
        <v>13043</v>
      </c>
      <c r="AD1034" s="41" t="s">
        <v>3297</v>
      </c>
      <c r="AE1034" s="83">
        <v>44060</v>
      </c>
      <c r="AF1034" s="83"/>
      <c r="AG1034" s="2"/>
      <c r="AH1034" s="41" t="s">
        <v>1737</v>
      </c>
      <c r="AI1034" s="80" t="s">
        <v>2</v>
      </c>
      <c r="AJ1034" s="41"/>
      <c r="AK1034" s="1"/>
      <c r="AL1034" s="85"/>
      <c r="AM1034" s="151" t="s">
        <v>19998</v>
      </c>
      <c r="AN1034" s="16"/>
      <c r="AO1034" s="166"/>
      <c r="AP1034" s="5">
        <f t="shared" si="17"/>
        <v>0</v>
      </c>
      <c r="AQ1034" s="16"/>
      <c r="AR1034" s="205">
        <v>1</v>
      </c>
      <c r="AS1034" s="16"/>
      <c r="AT1034" s="16"/>
      <c r="AU1034" s="16"/>
      <c r="AV1034" s="16"/>
      <c r="AW1034" s="16"/>
      <c r="AX1034" s="16"/>
    </row>
    <row r="1035" spans="1:50" customFormat="1" ht="15.75" hidden="1" customHeight="1" x14ac:dyDescent="0.2">
      <c r="A1035" s="7" t="s">
        <v>3298</v>
      </c>
      <c r="B1035" s="1" t="s">
        <v>3299</v>
      </c>
      <c r="C1035" s="85" t="s">
        <v>1716</v>
      </c>
      <c r="D1035" s="85" t="s">
        <v>13090</v>
      </c>
      <c r="E1035" s="41" t="s">
        <v>110</v>
      </c>
      <c r="F1035" s="85" t="s">
        <v>34</v>
      </c>
      <c r="G1035" s="85" t="s">
        <v>37</v>
      </c>
      <c r="H1035" s="85" t="s">
        <v>20689</v>
      </c>
      <c r="I1035" s="85" t="s">
        <v>21695</v>
      </c>
      <c r="J1035" s="85" t="s">
        <v>105</v>
      </c>
      <c r="K1035" s="7" t="s">
        <v>102</v>
      </c>
      <c r="L1035" s="1" t="s">
        <v>106</v>
      </c>
      <c r="M1035" s="1" t="s">
        <v>3300</v>
      </c>
      <c r="N1035" s="2" t="s">
        <v>1880</v>
      </c>
      <c r="O1035" s="87">
        <v>0</v>
      </c>
      <c r="P1035" s="87">
        <v>0</v>
      </c>
      <c r="Q1035" s="87">
        <v>0</v>
      </c>
      <c r="R1035" s="87">
        <v>0</v>
      </c>
      <c r="S1035" s="87"/>
      <c r="T1035" s="87"/>
      <c r="U1035" s="85" t="s">
        <v>112</v>
      </c>
      <c r="V1035" s="1" t="s">
        <v>1880</v>
      </c>
      <c r="W1035" s="3" t="s">
        <v>1880</v>
      </c>
      <c r="X1035" s="3" t="s">
        <v>1707</v>
      </c>
      <c r="Y1035" s="1"/>
      <c r="Z1035" s="6"/>
      <c r="AA1035" s="11"/>
      <c r="AB1035" s="123" t="s">
        <v>1716</v>
      </c>
      <c r="AC1035" s="124" t="s">
        <v>13043</v>
      </c>
      <c r="AD1035" s="41" t="s">
        <v>3301</v>
      </c>
      <c r="AE1035" s="83">
        <v>44060</v>
      </c>
      <c r="AF1035" s="83"/>
      <c r="AG1035" s="2"/>
      <c r="AH1035" s="41" t="s">
        <v>1737</v>
      </c>
      <c r="AI1035" s="80" t="s">
        <v>2</v>
      </c>
      <c r="AJ1035" s="41"/>
      <c r="AK1035" s="1" t="s">
        <v>16424</v>
      </c>
      <c r="AL1035" s="85"/>
      <c r="AM1035" s="151" t="s">
        <v>19998</v>
      </c>
      <c r="AN1035" s="16"/>
      <c r="AO1035" s="166"/>
      <c r="AP1035" s="5">
        <f t="shared" si="17"/>
        <v>0</v>
      </c>
      <c r="AQ1035" s="16"/>
      <c r="AR1035" s="205">
        <v>1</v>
      </c>
      <c r="AS1035" s="16"/>
      <c r="AT1035" s="16"/>
      <c r="AU1035" s="16"/>
      <c r="AV1035" s="16"/>
      <c r="AW1035" s="16"/>
      <c r="AX1035" s="16"/>
    </row>
    <row r="1036" spans="1:50" customFormat="1" ht="15.75" hidden="1" customHeight="1" x14ac:dyDescent="0.2">
      <c r="A1036" s="7" t="s">
        <v>3302</v>
      </c>
      <c r="B1036" s="1" t="s">
        <v>3303</v>
      </c>
      <c r="C1036" s="85" t="s">
        <v>1716</v>
      </c>
      <c r="D1036" s="85" t="s">
        <v>13090</v>
      </c>
      <c r="E1036" s="41" t="s">
        <v>110</v>
      </c>
      <c r="F1036" s="85" t="s">
        <v>34</v>
      </c>
      <c r="G1036" s="85" t="s">
        <v>37</v>
      </c>
      <c r="H1036" s="85" t="s">
        <v>20689</v>
      </c>
      <c r="I1036" s="85" t="s">
        <v>21695</v>
      </c>
      <c r="J1036" s="85" t="s">
        <v>105</v>
      </c>
      <c r="K1036" s="7" t="s">
        <v>102</v>
      </c>
      <c r="L1036" s="1" t="s">
        <v>106</v>
      </c>
      <c r="M1036" s="1" t="s">
        <v>3304</v>
      </c>
      <c r="N1036" s="2" t="s">
        <v>1880</v>
      </c>
      <c r="O1036" s="87">
        <v>0</v>
      </c>
      <c r="P1036" s="87">
        <v>0</v>
      </c>
      <c r="Q1036" s="87">
        <v>0</v>
      </c>
      <c r="R1036" s="87">
        <v>0</v>
      </c>
      <c r="S1036" s="87"/>
      <c r="T1036" s="87"/>
      <c r="U1036" s="85" t="s">
        <v>112</v>
      </c>
      <c r="V1036" s="1" t="s">
        <v>1880</v>
      </c>
      <c r="W1036" s="3" t="s">
        <v>1880</v>
      </c>
      <c r="X1036" s="3" t="s">
        <v>1707</v>
      </c>
      <c r="Y1036" s="1"/>
      <c r="Z1036" s="6"/>
      <c r="AA1036" s="11"/>
      <c r="AB1036" s="123" t="s">
        <v>1716</v>
      </c>
      <c r="AC1036" s="124" t="s">
        <v>13043</v>
      </c>
      <c r="AD1036" s="41" t="s">
        <v>3305</v>
      </c>
      <c r="AE1036" s="83">
        <v>44060</v>
      </c>
      <c r="AF1036" s="83"/>
      <c r="AG1036" s="2"/>
      <c r="AH1036" s="41" t="s">
        <v>1737</v>
      </c>
      <c r="AI1036" s="80" t="s">
        <v>2</v>
      </c>
      <c r="AJ1036" s="41"/>
      <c r="AK1036" s="1" t="s">
        <v>16424</v>
      </c>
      <c r="AL1036" s="85"/>
      <c r="AM1036" s="151" t="s">
        <v>19998</v>
      </c>
      <c r="AN1036" s="16"/>
      <c r="AO1036" s="166"/>
      <c r="AP1036" s="5">
        <f t="shared" si="17"/>
        <v>0</v>
      </c>
      <c r="AQ1036" s="16"/>
      <c r="AR1036" s="205">
        <v>1</v>
      </c>
      <c r="AS1036" s="16"/>
      <c r="AT1036" s="16"/>
      <c r="AU1036" s="16"/>
      <c r="AV1036" s="16"/>
      <c r="AW1036" s="16"/>
      <c r="AX1036" s="16"/>
    </row>
    <row r="1037" spans="1:50" customFormat="1" ht="15.75" hidden="1" customHeight="1" x14ac:dyDescent="0.2">
      <c r="A1037" s="7" t="s">
        <v>3306</v>
      </c>
      <c r="B1037" s="1" t="s">
        <v>3307</v>
      </c>
      <c r="C1037" s="85" t="s">
        <v>1716</v>
      </c>
      <c r="D1037" s="85" t="s">
        <v>13090</v>
      </c>
      <c r="E1037" s="41" t="s">
        <v>110</v>
      </c>
      <c r="F1037" s="85" t="s">
        <v>34</v>
      </c>
      <c r="G1037" s="85" t="s">
        <v>37</v>
      </c>
      <c r="H1037" s="85" t="s">
        <v>20689</v>
      </c>
      <c r="I1037" s="85" t="s">
        <v>21695</v>
      </c>
      <c r="J1037" s="85" t="s">
        <v>105</v>
      </c>
      <c r="K1037" s="7" t="s">
        <v>102</v>
      </c>
      <c r="L1037" s="1" t="s">
        <v>106</v>
      </c>
      <c r="M1037" s="1" t="s">
        <v>3304</v>
      </c>
      <c r="N1037" s="2" t="s">
        <v>1880</v>
      </c>
      <c r="O1037" s="87">
        <v>0</v>
      </c>
      <c r="P1037" s="87">
        <v>0</v>
      </c>
      <c r="Q1037" s="87">
        <v>0</v>
      </c>
      <c r="R1037" s="87">
        <v>0</v>
      </c>
      <c r="S1037" s="87"/>
      <c r="T1037" s="87"/>
      <c r="U1037" s="85" t="s">
        <v>112</v>
      </c>
      <c r="V1037" s="1" t="s">
        <v>1880</v>
      </c>
      <c r="W1037" s="3" t="s">
        <v>1880</v>
      </c>
      <c r="X1037" s="3" t="s">
        <v>1707</v>
      </c>
      <c r="Y1037" s="1"/>
      <c r="Z1037" s="6"/>
      <c r="AA1037" s="11"/>
      <c r="AB1037" s="123" t="s">
        <v>1716</v>
      </c>
      <c r="AC1037" s="124" t="s">
        <v>13043</v>
      </c>
      <c r="AD1037" s="41" t="s">
        <v>3308</v>
      </c>
      <c r="AE1037" s="83">
        <v>44060</v>
      </c>
      <c r="AF1037" s="83"/>
      <c r="AG1037" s="2"/>
      <c r="AH1037" s="41" t="s">
        <v>1737</v>
      </c>
      <c r="AI1037" s="80" t="s">
        <v>2</v>
      </c>
      <c r="AJ1037" s="41"/>
      <c r="AK1037" s="1" t="s">
        <v>16424</v>
      </c>
      <c r="AL1037" s="85"/>
      <c r="AM1037" s="151" t="s">
        <v>19998</v>
      </c>
      <c r="AN1037" s="16"/>
      <c r="AO1037" s="166"/>
      <c r="AP1037" s="5">
        <f t="shared" si="17"/>
        <v>0</v>
      </c>
      <c r="AQ1037" s="16"/>
      <c r="AR1037" s="205">
        <v>1</v>
      </c>
      <c r="AS1037" s="16"/>
      <c r="AT1037" s="16"/>
      <c r="AU1037" s="16"/>
      <c r="AV1037" s="16"/>
      <c r="AW1037" s="16"/>
      <c r="AX1037" s="16"/>
    </row>
    <row r="1038" spans="1:50" customFormat="1" ht="15.75" hidden="1" customHeight="1" x14ac:dyDescent="0.2">
      <c r="A1038" s="7" t="s">
        <v>3309</v>
      </c>
      <c r="B1038" s="1" t="s">
        <v>3310</v>
      </c>
      <c r="C1038" s="85" t="s">
        <v>1716</v>
      </c>
      <c r="D1038" s="85" t="s">
        <v>13090</v>
      </c>
      <c r="E1038" s="41" t="s">
        <v>110</v>
      </c>
      <c r="F1038" s="85" t="s">
        <v>34</v>
      </c>
      <c r="G1038" s="85" t="s">
        <v>37</v>
      </c>
      <c r="H1038" s="85" t="s">
        <v>20689</v>
      </c>
      <c r="I1038" s="85" t="s">
        <v>21695</v>
      </c>
      <c r="J1038" s="85" t="s">
        <v>105</v>
      </c>
      <c r="K1038" s="7" t="s">
        <v>102</v>
      </c>
      <c r="L1038" s="1" t="s">
        <v>106</v>
      </c>
      <c r="M1038" s="1" t="s">
        <v>3311</v>
      </c>
      <c r="N1038" s="2" t="s">
        <v>1880</v>
      </c>
      <c r="O1038" s="87">
        <v>0</v>
      </c>
      <c r="P1038" s="87">
        <v>0</v>
      </c>
      <c r="Q1038" s="87">
        <v>0</v>
      </c>
      <c r="R1038" s="87">
        <v>0</v>
      </c>
      <c r="S1038" s="87"/>
      <c r="T1038" s="87"/>
      <c r="U1038" s="85" t="s">
        <v>112</v>
      </c>
      <c r="V1038" s="1" t="s">
        <v>1880</v>
      </c>
      <c r="W1038" s="3" t="s">
        <v>1880</v>
      </c>
      <c r="X1038" s="3" t="s">
        <v>1707</v>
      </c>
      <c r="Y1038" s="1"/>
      <c r="Z1038" s="6"/>
      <c r="AA1038" s="11"/>
      <c r="AB1038" s="123" t="s">
        <v>1716</v>
      </c>
      <c r="AC1038" s="124" t="s">
        <v>13043</v>
      </c>
      <c r="AD1038" s="41" t="s">
        <v>3312</v>
      </c>
      <c r="AE1038" s="83">
        <v>44060</v>
      </c>
      <c r="AF1038" s="83"/>
      <c r="AG1038" s="2"/>
      <c r="AH1038" s="41" t="s">
        <v>1737</v>
      </c>
      <c r="AI1038" s="80" t="s">
        <v>2</v>
      </c>
      <c r="AJ1038" s="41"/>
      <c r="AK1038" s="1" t="s">
        <v>16425</v>
      </c>
      <c r="AL1038" s="85"/>
      <c r="AM1038" s="151" t="s">
        <v>19998</v>
      </c>
      <c r="AN1038" s="16"/>
      <c r="AO1038" s="166"/>
      <c r="AP1038" s="5">
        <f t="shared" si="17"/>
        <v>0</v>
      </c>
      <c r="AQ1038" s="16"/>
      <c r="AR1038" s="205">
        <v>1</v>
      </c>
      <c r="AS1038" s="16"/>
      <c r="AT1038" s="16"/>
      <c r="AU1038" s="16"/>
      <c r="AV1038" s="16"/>
      <c r="AW1038" s="16"/>
      <c r="AX1038" s="16"/>
    </row>
    <row r="1039" spans="1:50" customFormat="1" ht="15.75" hidden="1" customHeight="1" x14ac:dyDescent="0.2">
      <c r="A1039" s="7" t="s">
        <v>3313</v>
      </c>
      <c r="B1039" s="1" t="s">
        <v>16426</v>
      </c>
      <c r="C1039" s="85" t="s">
        <v>1716</v>
      </c>
      <c r="D1039" s="85" t="s">
        <v>13090</v>
      </c>
      <c r="E1039" s="41" t="s">
        <v>154</v>
      </c>
      <c r="F1039" s="85" t="s">
        <v>34</v>
      </c>
      <c r="G1039" s="85" t="s">
        <v>37</v>
      </c>
      <c r="H1039" s="85" t="s">
        <v>20689</v>
      </c>
      <c r="I1039" s="85" t="s">
        <v>21695</v>
      </c>
      <c r="J1039" s="85" t="s">
        <v>105</v>
      </c>
      <c r="K1039" s="7" t="s">
        <v>102</v>
      </c>
      <c r="L1039" s="1" t="s">
        <v>106</v>
      </c>
      <c r="M1039" s="1" t="s">
        <v>1884</v>
      </c>
      <c r="N1039" s="2" t="s">
        <v>1880</v>
      </c>
      <c r="O1039" s="87">
        <v>354918</v>
      </c>
      <c r="P1039" s="87">
        <v>0</v>
      </c>
      <c r="Q1039" s="87">
        <v>354918</v>
      </c>
      <c r="R1039" s="87">
        <v>75744</v>
      </c>
      <c r="S1039" s="87"/>
      <c r="T1039" s="87"/>
      <c r="U1039" s="85">
        <v>2021</v>
      </c>
      <c r="V1039" s="1" t="s">
        <v>1880</v>
      </c>
      <c r="W1039" s="3" t="s">
        <v>1880</v>
      </c>
      <c r="X1039" s="3" t="s">
        <v>1707</v>
      </c>
      <c r="Y1039" s="1" t="s">
        <v>1885</v>
      </c>
      <c r="Z1039" s="6"/>
      <c r="AA1039" s="11"/>
      <c r="AB1039" s="123" t="s">
        <v>1716</v>
      </c>
      <c r="AC1039" s="124" t="s">
        <v>13042</v>
      </c>
      <c r="AD1039" s="41" t="s">
        <v>3314</v>
      </c>
      <c r="AE1039" s="83">
        <v>44060</v>
      </c>
      <c r="AF1039" s="83">
        <v>44719</v>
      </c>
      <c r="AG1039" s="2"/>
      <c r="AH1039" s="41" t="s">
        <v>1737</v>
      </c>
      <c r="AI1039" s="80" t="s">
        <v>2</v>
      </c>
      <c r="AJ1039" s="41"/>
      <c r="AK1039" s="1" t="s">
        <v>16427</v>
      </c>
      <c r="AL1039" s="85"/>
      <c r="AM1039" s="151" t="s">
        <v>19998</v>
      </c>
      <c r="AN1039" s="16"/>
      <c r="AO1039" s="166"/>
      <c r="AP1039" s="5">
        <f t="shared" si="17"/>
        <v>0</v>
      </c>
      <c r="AQ1039" s="16"/>
      <c r="AR1039" s="205">
        <v>1</v>
      </c>
      <c r="AS1039" s="16"/>
      <c r="AT1039" s="16"/>
      <c r="AU1039" s="16"/>
      <c r="AV1039" s="16"/>
      <c r="AW1039" s="16"/>
      <c r="AX1039" s="16"/>
    </row>
    <row r="1040" spans="1:50" customFormat="1" ht="15.75" hidden="1" customHeight="1" x14ac:dyDescent="0.2">
      <c r="A1040" s="7" t="s">
        <v>3315</v>
      </c>
      <c r="B1040" s="1" t="s">
        <v>16428</v>
      </c>
      <c r="C1040" s="85" t="s">
        <v>1716</v>
      </c>
      <c r="D1040" s="85" t="s">
        <v>13090</v>
      </c>
      <c r="E1040" s="41" t="s">
        <v>154</v>
      </c>
      <c r="F1040" s="85" t="s">
        <v>34</v>
      </c>
      <c r="G1040" s="85" t="s">
        <v>37</v>
      </c>
      <c r="H1040" s="85" t="s">
        <v>20689</v>
      </c>
      <c r="I1040" s="85" t="s">
        <v>21695</v>
      </c>
      <c r="J1040" s="85" t="s">
        <v>105</v>
      </c>
      <c r="K1040" s="7" t="s">
        <v>102</v>
      </c>
      <c r="L1040" s="1" t="s">
        <v>106</v>
      </c>
      <c r="M1040" s="1" t="s">
        <v>3304</v>
      </c>
      <c r="N1040" s="2" t="s">
        <v>1880</v>
      </c>
      <c r="O1040" s="87">
        <v>241701</v>
      </c>
      <c r="P1040" s="87">
        <v>0</v>
      </c>
      <c r="Q1040" s="87">
        <v>241701</v>
      </c>
      <c r="R1040" s="87">
        <v>51583</v>
      </c>
      <c r="S1040" s="87"/>
      <c r="T1040" s="87"/>
      <c r="U1040" s="85">
        <v>2021</v>
      </c>
      <c r="V1040" s="1" t="s">
        <v>1880</v>
      </c>
      <c r="W1040" s="3" t="s">
        <v>1880</v>
      </c>
      <c r="X1040" s="3" t="s">
        <v>1707</v>
      </c>
      <c r="Y1040" s="1" t="s">
        <v>1885</v>
      </c>
      <c r="Z1040" s="6"/>
      <c r="AA1040" s="11"/>
      <c r="AB1040" s="123" t="s">
        <v>1716</v>
      </c>
      <c r="AC1040" s="124" t="s">
        <v>13042</v>
      </c>
      <c r="AD1040" s="41" t="s">
        <v>3316</v>
      </c>
      <c r="AE1040" s="83">
        <v>44060</v>
      </c>
      <c r="AF1040" s="83">
        <v>44719</v>
      </c>
      <c r="AG1040" s="2"/>
      <c r="AH1040" s="41" t="s">
        <v>1737</v>
      </c>
      <c r="AI1040" s="80" t="s">
        <v>2</v>
      </c>
      <c r="AJ1040" s="41"/>
      <c r="AK1040" s="1" t="s">
        <v>16429</v>
      </c>
      <c r="AL1040" s="85"/>
      <c r="AM1040" s="151" t="s">
        <v>19998</v>
      </c>
      <c r="AN1040" s="16"/>
      <c r="AO1040" s="166"/>
      <c r="AP1040" s="5">
        <f t="shared" si="17"/>
        <v>0</v>
      </c>
      <c r="AQ1040" s="16"/>
      <c r="AR1040" s="205">
        <v>1</v>
      </c>
      <c r="AS1040" s="16"/>
      <c r="AT1040" s="16"/>
      <c r="AU1040" s="16"/>
      <c r="AV1040" s="16"/>
      <c r="AW1040" s="16"/>
      <c r="AX1040" s="16"/>
    </row>
    <row r="1041" spans="1:50" customFormat="1" ht="15.75" hidden="1" customHeight="1" x14ac:dyDescent="0.2">
      <c r="A1041" s="1" t="s">
        <v>15378</v>
      </c>
      <c r="B1041" s="1" t="s">
        <v>15420</v>
      </c>
      <c r="C1041" s="85" t="s">
        <v>1716</v>
      </c>
      <c r="D1041" s="85" t="s">
        <v>13090</v>
      </c>
      <c r="E1041" s="41" t="s">
        <v>154</v>
      </c>
      <c r="F1041" s="85" t="s">
        <v>34</v>
      </c>
      <c r="G1041" s="85" t="s">
        <v>37</v>
      </c>
      <c r="H1041" s="85" t="s">
        <v>20689</v>
      </c>
      <c r="I1041" s="85" t="s">
        <v>25133</v>
      </c>
      <c r="J1041" s="85" t="s">
        <v>105</v>
      </c>
      <c r="K1041" s="7" t="s">
        <v>1221</v>
      </c>
      <c r="L1041" s="1" t="s">
        <v>2811</v>
      </c>
      <c r="M1041" s="1" t="s">
        <v>15436</v>
      </c>
      <c r="N1041" s="2" t="s">
        <v>2813</v>
      </c>
      <c r="O1041" s="87">
        <v>44969</v>
      </c>
      <c r="P1041" s="87">
        <v>38678</v>
      </c>
      <c r="Q1041" s="87">
        <v>6291</v>
      </c>
      <c r="R1041" s="87">
        <v>3774</v>
      </c>
      <c r="S1041" s="87"/>
      <c r="T1041" s="87"/>
      <c r="U1041" s="85">
        <v>2019</v>
      </c>
      <c r="V1041" s="1" t="s">
        <v>15379</v>
      </c>
      <c r="W1041" s="3"/>
      <c r="X1041" s="3"/>
      <c r="Y1041" s="1"/>
      <c r="Z1041" s="6"/>
      <c r="AA1041" s="11"/>
      <c r="AB1041" s="123" t="s">
        <v>1716</v>
      </c>
      <c r="AC1041" s="124" t="s">
        <v>13040</v>
      </c>
      <c r="AD1041" s="41"/>
      <c r="AE1041" s="83">
        <v>44187</v>
      </c>
      <c r="AF1041" s="83">
        <v>44291</v>
      </c>
      <c r="AG1041" s="2" t="s">
        <v>21556</v>
      </c>
      <c r="AH1041" s="41" t="s">
        <v>2814</v>
      </c>
      <c r="AI1041" s="80" t="s">
        <v>2</v>
      </c>
      <c r="AJ1041" s="41" t="s">
        <v>13052</v>
      </c>
      <c r="AK1041" s="1"/>
      <c r="AL1041" s="85"/>
      <c r="AM1041" s="151" t="s">
        <v>19999</v>
      </c>
      <c r="AN1041" s="16"/>
      <c r="AO1041" s="166"/>
      <c r="AP1041" s="5">
        <f t="shared" si="17"/>
        <v>0</v>
      </c>
      <c r="AQ1041" s="16"/>
      <c r="AR1041" s="205">
        <v>1</v>
      </c>
      <c r="AS1041" s="16"/>
      <c r="AT1041" s="16"/>
      <c r="AU1041" s="16"/>
      <c r="AV1041" s="16"/>
      <c r="AW1041" s="16"/>
      <c r="AX1041" s="16"/>
    </row>
    <row r="1042" spans="1:50" customFormat="1" ht="15.75" hidden="1" customHeight="1" x14ac:dyDescent="0.2">
      <c r="A1042" s="7" t="s">
        <v>3317</v>
      </c>
      <c r="B1042" s="1" t="s">
        <v>3318</v>
      </c>
      <c r="C1042" s="85" t="s">
        <v>1716</v>
      </c>
      <c r="D1042" s="85" t="s">
        <v>23566</v>
      </c>
      <c r="E1042" s="41" t="s">
        <v>154</v>
      </c>
      <c r="F1042" s="85" t="s">
        <v>23</v>
      </c>
      <c r="G1042" s="85" t="s">
        <v>29</v>
      </c>
      <c r="H1042" s="85" t="s">
        <v>20690</v>
      </c>
      <c r="I1042" s="85" t="s">
        <v>21693</v>
      </c>
      <c r="J1042" s="85" t="s">
        <v>105</v>
      </c>
      <c r="K1042" s="7" t="s">
        <v>102</v>
      </c>
      <c r="L1042" s="1" t="s">
        <v>322</v>
      </c>
      <c r="M1042" s="1" t="s">
        <v>1350</v>
      </c>
      <c r="N1042" s="2" t="s">
        <v>1766</v>
      </c>
      <c r="O1042" s="87">
        <v>24304</v>
      </c>
      <c r="P1042" s="87">
        <v>0</v>
      </c>
      <c r="Q1042" s="87">
        <v>24304</v>
      </c>
      <c r="R1042" s="87">
        <v>0</v>
      </c>
      <c r="S1042" s="87"/>
      <c r="T1042" s="87"/>
      <c r="U1042" s="85">
        <v>2020</v>
      </c>
      <c r="V1042" s="1" t="s">
        <v>1766</v>
      </c>
      <c r="W1042" s="3" t="s">
        <v>3319</v>
      </c>
      <c r="X1042" s="3" t="s">
        <v>1707</v>
      </c>
      <c r="Y1042" s="1"/>
      <c r="Z1042" s="6"/>
      <c r="AA1042" s="11"/>
      <c r="AB1042" s="123" t="s">
        <v>388</v>
      </c>
      <c r="AC1042" s="124" t="s">
        <v>13043</v>
      </c>
      <c r="AD1042" s="41" t="s">
        <v>3320</v>
      </c>
      <c r="AE1042" s="83">
        <v>43948</v>
      </c>
      <c r="AF1042" s="83">
        <v>44061</v>
      </c>
      <c r="AG1042" s="2"/>
      <c r="AH1042" s="41" t="s">
        <v>1708</v>
      </c>
      <c r="AI1042" s="80" t="s">
        <v>3321</v>
      </c>
      <c r="AJ1042" s="41" t="s">
        <v>1347</v>
      </c>
      <c r="AK1042" s="1"/>
      <c r="AL1042" s="85"/>
      <c r="AM1042" s="151" t="s">
        <v>19998</v>
      </c>
      <c r="AN1042" s="16"/>
      <c r="AO1042" s="166"/>
      <c r="AP1042" s="5">
        <f t="shared" si="17"/>
        <v>0</v>
      </c>
      <c r="AQ1042" s="16"/>
      <c r="AR1042" s="205">
        <v>1</v>
      </c>
      <c r="AS1042" s="16"/>
      <c r="AT1042" s="16"/>
      <c r="AU1042" s="16"/>
      <c r="AV1042" s="16"/>
      <c r="AW1042" s="16"/>
      <c r="AX1042" s="16"/>
    </row>
    <row r="1043" spans="1:50" customFormat="1" ht="15.75" hidden="1" customHeight="1" x14ac:dyDescent="0.2">
      <c r="A1043" s="7" t="s">
        <v>3322</v>
      </c>
      <c r="B1043" s="1" t="s">
        <v>3323</v>
      </c>
      <c r="C1043" s="85" t="s">
        <v>1716</v>
      </c>
      <c r="D1043" s="85" t="s">
        <v>23566</v>
      </c>
      <c r="E1043" s="41" t="s">
        <v>110</v>
      </c>
      <c r="F1043" s="85" t="s">
        <v>23</v>
      </c>
      <c r="G1043" s="85" t="s">
        <v>29</v>
      </c>
      <c r="H1043" s="85" t="s">
        <v>20690</v>
      </c>
      <c r="I1043" s="85" t="s">
        <v>21693</v>
      </c>
      <c r="J1043" s="85" t="s">
        <v>105</v>
      </c>
      <c r="K1043" s="7" t="s">
        <v>102</v>
      </c>
      <c r="L1043" s="1" t="s">
        <v>322</v>
      </c>
      <c r="M1043" s="1" t="s">
        <v>1350</v>
      </c>
      <c r="N1043" s="2" t="s">
        <v>1766</v>
      </c>
      <c r="O1043" s="87">
        <v>87667</v>
      </c>
      <c r="P1043" s="87">
        <v>13940</v>
      </c>
      <c r="Q1043" s="87">
        <v>73727</v>
      </c>
      <c r="R1043" s="87">
        <v>0</v>
      </c>
      <c r="S1043" s="87"/>
      <c r="T1043" s="87"/>
      <c r="U1043" s="85">
        <v>2020</v>
      </c>
      <c r="V1043" s="1" t="s">
        <v>1766</v>
      </c>
      <c r="W1043" s="3" t="s">
        <v>3319</v>
      </c>
      <c r="X1043" s="3" t="s">
        <v>1707</v>
      </c>
      <c r="Y1043" s="1"/>
      <c r="Z1043" s="6"/>
      <c r="AA1043" s="11"/>
      <c r="AB1043" s="123" t="s">
        <v>388</v>
      </c>
      <c r="AC1043" s="124" t="s">
        <v>13042</v>
      </c>
      <c r="AD1043" s="41" t="s">
        <v>3324</v>
      </c>
      <c r="AE1043" s="83">
        <v>43957</v>
      </c>
      <c r="AF1043" s="83">
        <v>44063</v>
      </c>
      <c r="AG1043" s="2"/>
      <c r="AH1043" s="41" t="s">
        <v>1708</v>
      </c>
      <c r="AI1043" s="80" t="s">
        <v>3325</v>
      </c>
      <c r="AJ1043" s="41" t="s">
        <v>1347</v>
      </c>
      <c r="AK1043" s="1"/>
      <c r="AL1043" s="85"/>
      <c r="AM1043" s="151" t="s">
        <v>19998</v>
      </c>
      <c r="AN1043" s="16"/>
      <c r="AO1043" s="166"/>
      <c r="AP1043" s="5">
        <f t="shared" si="17"/>
        <v>0</v>
      </c>
      <c r="AQ1043" s="16"/>
      <c r="AR1043" s="205">
        <v>1</v>
      </c>
      <c r="AS1043" s="16"/>
      <c r="AT1043" s="16"/>
      <c r="AU1043" s="16"/>
      <c r="AV1043" s="16"/>
      <c r="AW1043" s="16"/>
      <c r="AX1043" s="16"/>
    </row>
    <row r="1044" spans="1:50" customFormat="1" ht="15.75" hidden="1" customHeight="1" x14ac:dyDescent="0.2">
      <c r="A1044" s="1" t="s">
        <v>15380</v>
      </c>
      <c r="B1044" s="1" t="s">
        <v>16430</v>
      </c>
      <c r="C1044" s="85" t="s">
        <v>1716</v>
      </c>
      <c r="D1044" s="85" t="s">
        <v>13090</v>
      </c>
      <c r="E1044" s="41" t="s">
        <v>154</v>
      </c>
      <c r="F1044" s="85" t="s">
        <v>34</v>
      </c>
      <c r="G1044" s="85" t="s">
        <v>37</v>
      </c>
      <c r="H1044" s="85" t="s">
        <v>20689</v>
      </c>
      <c r="I1044" s="85" t="s">
        <v>25133</v>
      </c>
      <c r="J1044" s="85" t="s">
        <v>105</v>
      </c>
      <c r="K1044" s="7" t="s">
        <v>1221</v>
      </c>
      <c r="L1044" s="1" t="s">
        <v>2811</v>
      </c>
      <c r="M1044" s="1" t="s">
        <v>16431</v>
      </c>
      <c r="N1044" s="2" t="s">
        <v>2813</v>
      </c>
      <c r="O1044" s="87">
        <v>21613</v>
      </c>
      <c r="P1044" s="87">
        <v>17082</v>
      </c>
      <c r="Q1044" s="87">
        <v>4531</v>
      </c>
      <c r="R1044" s="87">
        <v>1811</v>
      </c>
      <c r="S1044" s="87"/>
      <c r="T1044" s="87"/>
      <c r="U1044" s="85">
        <v>2019</v>
      </c>
      <c r="V1044" s="1" t="s">
        <v>15381</v>
      </c>
      <c r="W1044" s="3"/>
      <c r="X1044" s="3"/>
      <c r="Y1044" s="1"/>
      <c r="Z1044" s="6"/>
      <c r="AA1044" s="11"/>
      <c r="AB1044" s="123" t="s">
        <v>1716</v>
      </c>
      <c r="AC1044" s="124" t="s">
        <v>13040</v>
      </c>
      <c r="AD1044" s="41"/>
      <c r="AE1044" s="83">
        <v>44187</v>
      </c>
      <c r="AF1044" s="83">
        <v>44531</v>
      </c>
      <c r="AG1044" s="2" t="s">
        <v>21557</v>
      </c>
      <c r="AH1044" s="41" t="s">
        <v>2814</v>
      </c>
      <c r="AI1044" s="80" t="s">
        <v>2</v>
      </c>
      <c r="AJ1044" s="41" t="s">
        <v>13052</v>
      </c>
      <c r="AK1044" s="1"/>
      <c r="AL1044" s="85"/>
      <c r="AM1044" s="151" t="s">
        <v>19999</v>
      </c>
      <c r="AN1044" s="16"/>
      <c r="AO1044" s="166"/>
      <c r="AP1044" s="5">
        <f t="shared" si="17"/>
        <v>0</v>
      </c>
      <c r="AQ1044" s="16"/>
      <c r="AR1044" s="205">
        <v>1</v>
      </c>
      <c r="AS1044" s="16"/>
      <c r="AT1044" s="16"/>
      <c r="AU1044" s="16"/>
      <c r="AV1044" s="16"/>
      <c r="AW1044" s="16"/>
      <c r="AX1044" s="16"/>
    </row>
    <row r="1045" spans="1:50" customFormat="1" ht="15.75" hidden="1" customHeight="1" x14ac:dyDescent="0.2">
      <c r="A1045" s="7" t="s">
        <v>3326</v>
      </c>
      <c r="B1045" s="1" t="s">
        <v>3327</v>
      </c>
      <c r="C1045" s="85" t="s">
        <v>1716</v>
      </c>
      <c r="D1045" s="85" t="s">
        <v>23566</v>
      </c>
      <c r="E1045" s="41" t="s">
        <v>154</v>
      </c>
      <c r="F1045" s="85" t="s">
        <v>23</v>
      </c>
      <c r="G1045" s="85" t="s">
        <v>29</v>
      </c>
      <c r="H1045" s="85" t="s">
        <v>20690</v>
      </c>
      <c r="I1045" s="85" t="s">
        <v>21693</v>
      </c>
      <c r="J1045" s="85" t="s">
        <v>105</v>
      </c>
      <c r="K1045" s="7" t="s">
        <v>102</v>
      </c>
      <c r="L1045" s="1" t="s">
        <v>322</v>
      </c>
      <c r="M1045" s="1" t="s">
        <v>433</v>
      </c>
      <c r="N1045" s="2" t="s">
        <v>2729</v>
      </c>
      <c r="O1045" s="87">
        <v>49687</v>
      </c>
      <c r="P1045" s="87">
        <v>24687</v>
      </c>
      <c r="Q1045" s="87">
        <v>25000</v>
      </c>
      <c r="R1045" s="87">
        <v>0</v>
      </c>
      <c r="S1045" s="87"/>
      <c r="T1045" s="87"/>
      <c r="U1045" s="85">
        <v>2020</v>
      </c>
      <c r="V1045" s="1" t="s">
        <v>2729</v>
      </c>
      <c r="W1045" s="3" t="s">
        <v>2729</v>
      </c>
      <c r="X1045" s="3" t="s">
        <v>525</v>
      </c>
      <c r="Y1045" s="1" t="s">
        <v>1819</v>
      </c>
      <c r="Z1045" s="6"/>
      <c r="AA1045" s="11"/>
      <c r="AB1045" s="123" t="s">
        <v>388</v>
      </c>
      <c r="AC1045" s="124" t="s">
        <v>13039</v>
      </c>
      <c r="AD1045" s="41" t="s">
        <v>3328</v>
      </c>
      <c r="AE1045" s="83">
        <v>44077</v>
      </c>
      <c r="AF1045" s="83">
        <v>44250</v>
      </c>
      <c r="AG1045" s="2"/>
      <c r="AH1045" s="41" t="s">
        <v>1708</v>
      </c>
      <c r="AI1045" s="80" t="s">
        <v>16213</v>
      </c>
      <c r="AJ1045" s="41" t="s">
        <v>2914</v>
      </c>
      <c r="AK1045" s="1"/>
      <c r="AL1045" s="85"/>
      <c r="AM1045" s="151" t="s">
        <v>19998</v>
      </c>
      <c r="AN1045" s="16"/>
      <c r="AO1045" s="166"/>
      <c r="AP1045" s="5">
        <f t="shared" si="17"/>
        <v>0</v>
      </c>
      <c r="AQ1045" s="16"/>
      <c r="AR1045" s="205">
        <v>1</v>
      </c>
      <c r="AS1045" s="16"/>
      <c r="AT1045" s="16"/>
      <c r="AU1045" s="16"/>
      <c r="AV1045" s="16"/>
      <c r="AW1045" s="16"/>
      <c r="AX1045" s="16"/>
    </row>
    <row r="1046" spans="1:50" customFormat="1" ht="15.75" hidden="1" customHeight="1" x14ac:dyDescent="0.2">
      <c r="A1046" s="7" t="s">
        <v>3329</v>
      </c>
      <c r="B1046" s="1" t="s">
        <v>16432</v>
      </c>
      <c r="C1046" s="85" t="s">
        <v>1716</v>
      </c>
      <c r="D1046" s="85" t="s">
        <v>13090</v>
      </c>
      <c r="E1046" s="41" t="s">
        <v>1800</v>
      </c>
      <c r="F1046" s="85" t="s">
        <v>34</v>
      </c>
      <c r="G1046" s="85" t="s">
        <v>37</v>
      </c>
      <c r="H1046" s="85" t="s">
        <v>20689</v>
      </c>
      <c r="I1046" s="85" t="s">
        <v>25133</v>
      </c>
      <c r="J1046" s="85" t="s">
        <v>105</v>
      </c>
      <c r="K1046" s="7" t="s">
        <v>1221</v>
      </c>
      <c r="L1046" s="1" t="s">
        <v>2994</v>
      </c>
      <c r="M1046" s="1" t="s">
        <v>16433</v>
      </c>
      <c r="N1046" s="2" t="s">
        <v>25242</v>
      </c>
      <c r="O1046" s="87">
        <v>0</v>
      </c>
      <c r="P1046" s="87">
        <v>0</v>
      </c>
      <c r="Q1046" s="87">
        <v>0</v>
      </c>
      <c r="R1046" s="87">
        <v>0</v>
      </c>
      <c r="S1046" s="87"/>
      <c r="T1046" s="87"/>
      <c r="U1046" s="85" t="s">
        <v>112</v>
      </c>
      <c r="V1046" s="1" t="s">
        <v>25242</v>
      </c>
      <c r="W1046" s="3"/>
      <c r="X1046" s="3"/>
      <c r="Y1046" s="1" t="s">
        <v>29335</v>
      </c>
      <c r="Z1046" s="6"/>
      <c r="AA1046" s="11"/>
      <c r="AB1046" s="123" t="s">
        <v>1716</v>
      </c>
      <c r="AC1046" s="124" t="s">
        <v>13040</v>
      </c>
      <c r="AD1046" s="41"/>
      <c r="AE1046" s="83">
        <v>44021</v>
      </c>
      <c r="AF1046" s="83"/>
      <c r="AG1046" s="2"/>
      <c r="AH1046" s="41" t="s">
        <v>2814</v>
      </c>
      <c r="AI1046" s="80" t="s">
        <v>2</v>
      </c>
      <c r="AJ1046" s="41" t="s">
        <v>13082</v>
      </c>
      <c r="AK1046" s="1"/>
      <c r="AL1046" s="85"/>
      <c r="AM1046" s="151" t="s">
        <v>19998</v>
      </c>
      <c r="AN1046" s="16"/>
      <c r="AO1046" s="166"/>
      <c r="AP1046" s="5">
        <f t="shared" si="17"/>
        <v>0</v>
      </c>
      <c r="AQ1046" s="16"/>
      <c r="AR1046" s="205">
        <v>1</v>
      </c>
      <c r="AS1046" s="16"/>
      <c r="AT1046" s="16"/>
      <c r="AU1046" s="16"/>
      <c r="AV1046" s="16"/>
      <c r="AW1046" s="16"/>
      <c r="AX1046" s="16"/>
    </row>
    <row r="1047" spans="1:50" customFormat="1" ht="15.75" hidden="1" customHeight="1" x14ac:dyDescent="0.2">
      <c r="A1047" s="7" t="s">
        <v>3330</v>
      </c>
      <c r="B1047" s="1" t="s">
        <v>3331</v>
      </c>
      <c r="C1047" s="85" t="s">
        <v>1716</v>
      </c>
      <c r="D1047" s="85" t="s">
        <v>13090</v>
      </c>
      <c r="E1047" s="41" t="s">
        <v>154</v>
      </c>
      <c r="F1047" s="85" t="s">
        <v>34</v>
      </c>
      <c r="G1047" s="85" t="s">
        <v>15</v>
      </c>
      <c r="H1047" s="85" t="s">
        <v>20690</v>
      </c>
      <c r="I1047" s="85" t="s">
        <v>25127</v>
      </c>
      <c r="J1047" s="85" t="s">
        <v>105</v>
      </c>
      <c r="K1047" s="7" t="s">
        <v>102</v>
      </c>
      <c r="L1047" s="1" t="s">
        <v>145</v>
      </c>
      <c r="M1047" s="1" t="s">
        <v>3079</v>
      </c>
      <c r="N1047" s="2" t="s">
        <v>2713</v>
      </c>
      <c r="O1047" s="87">
        <v>9700</v>
      </c>
      <c r="P1047" s="87">
        <v>303</v>
      </c>
      <c r="Q1047" s="87">
        <v>9397</v>
      </c>
      <c r="R1047" s="87">
        <v>241</v>
      </c>
      <c r="S1047" s="87"/>
      <c r="T1047" s="87"/>
      <c r="U1047" s="85">
        <v>2020</v>
      </c>
      <c r="V1047" s="1" t="s">
        <v>2713</v>
      </c>
      <c r="W1047" s="3"/>
      <c r="X1047" s="3"/>
      <c r="Y1047" s="1" t="s">
        <v>1819</v>
      </c>
      <c r="Z1047" s="6"/>
      <c r="AA1047" s="11"/>
      <c r="AB1047" s="123" t="s">
        <v>1716</v>
      </c>
      <c r="AC1047" s="124" t="s">
        <v>13040</v>
      </c>
      <c r="AD1047" s="41"/>
      <c r="AE1047" s="83">
        <v>44021</v>
      </c>
      <c r="AF1047" s="83">
        <v>44167</v>
      </c>
      <c r="AG1047" s="2"/>
      <c r="AH1047" s="41" t="s">
        <v>15</v>
      </c>
      <c r="AI1047" s="80" t="s">
        <v>2</v>
      </c>
      <c r="AJ1047" s="41" t="s">
        <v>3081</v>
      </c>
      <c r="AK1047" s="1"/>
      <c r="AL1047" s="85"/>
      <c r="AM1047" s="151" t="s">
        <v>19998</v>
      </c>
      <c r="AN1047" s="16"/>
      <c r="AO1047" s="166"/>
      <c r="AP1047" s="5">
        <f t="shared" si="17"/>
        <v>0</v>
      </c>
      <c r="AQ1047" s="16"/>
      <c r="AR1047" s="205">
        <v>1</v>
      </c>
      <c r="AS1047" s="16"/>
      <c r="AT1047" s="16"/>
      <c r="AU1047" s="16"/>
      <c r="AV1047" s="16"/>
      <c r="AW1047" s="16"/>
      <c r="AX1047" s="16"/>
    </row>
    <row r="1048" spans="1:50" customFormat="1" ht="15.75" hidden="1" customHeight="1" x14ac:dyDescent="0.2">
      <c r="A1048" s="7" t="s">
        <v>3332</v>
      </c>
      <c r="B1048" s="1" t="s">
        <v>3333</v>
      </c>
      <c r="C1048" s="85" t="s">
        <v>1716</v>
      </c>
      <c r="D1048" s="85" t="s">
        <v>13090</v>
      </c>
      <c r="E1048" s="41" t="s">
        <v>154</v>
      </c>
      <c r="F1048" s="85" t="s">
        <v>34</v>
      </c>
      <c r="G1048" s="85" t="s">
        <v>37</v>
      </c>
      <c r="H1048" s="85" t="s">
        <v>20689</v>
      </c>
      <c r="I1048" s="85" t="s">
        <v>25133</v>
      </c>
      <c r="J1048" s="85" t="s">
        <v>105</v>
      </c>
      <c r="K1048" s="7" t="s">
        <v>1221</v>
      </c>
      <c r="L1048" s="1" t="s">
        <v>15443</v>
      </c>
      <c r="M1048" s="1" t="s">
        <v>3334</v>
      </c>
      <c r="N1048" s="2" t="s">
        <v>3335</v>
      </c>
      <c r="O1048" s="87">
        <v>12367</v>
      </c>
      <c r="P1048" s="87">
        <v>10368</v>
      </c>
      <c r="Q1048" s="87">
        <v>1999</v>
      </c>
      <c r="R1048" s="87">
        <v>1033</v>
      </c>
      <c r="S1048" s="87"/>
      <c r="T1048" s="87"/>
      <c r="U1048" s="85">
        <v>2018</v>
      </c>
      <c r="V1048" s="1" t="s">
        <v>3336</v>
      </c>
      <c r="W1048" s="3"/>
      <c r="X1048" s="3"/>
      <c r="Y1048" s="1"/>
      <c r="Z1048" s="6"/>
      <c r="AA1048" s="11"/>
      <c r="AB1048" s="123" t="s">
        <v>1716</v>
      </c>
      <c r="AC1048" s="124" t="s">
        <v>13040</v>
      </c>
      <c r="AD1048" s="41"/>
      <c r="AE1048" s="83">
        <v>44043</v>
      </c>
      <c r="AF1048" s="83">
        <v>44684</v>
      </c>
      <c r="AG1048" s="2"/>
      <c r="AH1048" s="41" t="s">
        <v>2814</v>
      </c>
      <c r="AI1048" s="80" t="s">
        <v>2</v>
      </c>
      <c r="AJ1048" s="41" t="s">
        <v>13083</v>
      </c>
      <c r="AK1048" s="1"/>
      <c r="AL1048" s="85"/>
      <c r="AM1048" s="151" t="s">
        <v>19998</v>
      </c>
      <c r="AN1048" s="16"/>
      <c r="AO1048" s="166"/>
      <c r="AP1048" s="5">
        <f t="shared" si="17"/>
        <v>0</v>
      </c>
      <c r="AQ1048" s="16"/>
      <c r="AR1048" s="205">
        <v>1</v>
      </c>
      <c r="AS1048" s="16"/>
      <c r="AT1048" s="16"/>
      <c r="AU1048" s="16"/>
      <c r="AV1048" s="16"/>
      <c r="AW1048" s="16"/>
      <c r="AX1048" s="16"/>
    </row>
    <row r="1049" spans="1:50" customFormat="1" ht="15.75" hidden="1" customHeight="1" x14ac:dyDescent="0.2">
      <c r="A1049" s="7" t="s">
        <v>3337</v>
      </c>
      <c r="B1049" s="1" t="s">
        <v>3338</v>
      </c>
      <c r="C1049" s="85" t="s">
        <v>1716</v>
      </c>
      <c r="D1049" s="85" t="s">
        <v>13090</v>
      </c>
      <c r="E1049" s="41" t="s">
        <v>154</v>
      </c>
      <c r="F1049" s="85" t="s">
        <v>34</v>
      </c>
      <c r="G1049" s="85" t="s">
        <v>37</v>
      </c>
      <c r="H1049" s="85" t="s">
        <v>20689</v>
      </c>
      <c r="I1049" s="85" t="s">
        <v>25133</v>
      </c>
      <c r="J1049" s="85" t="s">
        <v>105</v>
      </c>
      <c r="K1049" s="7" t="s">
        <v>1221</v>
      </c>
      <c r="L1049" s="1" t="s">
        <v>3339</v>
      </c>
      <c r="M1049" s="1" t="s">
        <v>3340</v>
      </c>
      <c r="N1049" s="2" t="s">
        <v>3341</v>
      </c>
      <c r="O1049" s="87">
        <v>4792</v>
      </c>
      <c r="P1049" s="87">
        <v>0</v>
      </c>
      <c r="Q1049" s="87">
        <v>4792</v>
      </c>
      <c r="R1049" s="87">
        <v>400</v>
      </c>
      <c r="S1049" s="87"/>
      <c r="T1049" s="87"/>
      <c r="U1049" s="85">
        <v>2019</v>
      </c>
      <c r="V1049" s="1" t="s">
        <v>3341</v>
      </c>
      <c r="W1049" s="3"/>
      <c r="X1049" s="3"/>
      <c r="Y1049" s="1" t="s">
        <v>1819</v>
      </c>
      <c r="Z1049" s="6"/>
      <c r="AA1049" s="11"/>
      <c r="AB1049" s="123" t="s">
        <v>1716</v>
      </c>
      <c r="AC1049" s="124" t="s">
        <v>13040</v>
      </c>
      <c r="AD1049" s="41"/>
      <c r="AE1049" s="83">
        <v>44043</v>
      </c>
      <c r="AF1049" s="83">
        <v>44894</v>
      </c>
      <c r="AG1049" s="2"/>
      <c r="AH1049" s="41" t="s">
        <v>2814</v>
      </c>
      <c r="AI1049" s="80" t="s">
        <v>2</v>
      </c>
      <c r="AJ1049" s="41" t="s">
        <v>13084</v>
      </c>
      <c r="AK1049" s="1"/>
      <c r="AL1049" s="85"/>
      <c r="AM1049" s="151" t="s">
        <v>19998</v>
      </c>
      <c r="AN1049" s="16"/>
      <c r="AO1049" s="166"/>
      <c r="AP1049" s="5">
        <f t="shared" si="17"/>
        <v>0</v>
      </c>
      <c r="AQ1049" s="16"/>
      <c r="AR1049" s="205">
        <v>1</v>
      </c>
      <c r="AS1049" s="16"/>
      <c r="AT1049" s="16"/>
      <c r="AU1049" s="16"/>
      <c r="AV1049" s="16"/>
      <c r="AW1049" s="16"/>
      <c r="AX1049" s="16"/>
    </row>
    <row r="1050" spans="1:50" customFormat="1" ht="15.75" hidden="1" customHeight="1" x14ac:dyDescent="0.2">
      <c r="A1050" s="7" t="s">
        <v>3342</v>
      </c>
      <c r="B1050" s="1" t="s">
        <v>3343</v>
      </c>
      <c r="C1050" s="85" t="s">
        <v>1716</v>
      </c>
      <c r="D1050" s="85" t="s">
        <v>13090</v>
      </c>
      <c r="E1050" s="41" t="s">
        <v>154</v>
      </c>
      <c r="F1050" s="85" t="s">
        <v>34</v>
      </c>
      <c r="G1050" s="85" t="s">
        <v>37</v>
      </c>
      <c r="H1050" s="85" t="s">
        <v>20689</v>
      </c>
      <c r="I1050" s="85" t="s">
        <v>25133</v>
      </c>
      <c r="J1050" s="85" t="s">
        <v>105</v>
      </c>
      <c r="K1050" s="7" t="s">
        <v>1221</v>
      </c>
      <c r="L1050" s="1" t="s">
        <v>3344</v>
      </c>
      <c r="M1050" s="1" t="s">
        <v>3345</v>
      </c>
      <c r="N1050" s="2" t="s">
        <v>3346</v>
      </c>
      <c r="O1050" s="87">
        <v>2612</v>
      </c>
      <c r="P1050" s="87">
        <v>0</v>
      </c>
      <c r="Q1050" s="87">
        <v>2612</v>
      </c>
      <c r="R1050" s="87">
        <v>217</v>
      </c>
      <c r="S1050" s="87"/>
      <c r="T1050" s="87"/>
      <c r="U1050" s="85">
        <v>2019</v>
      </c>
      <c r="V1050" s="1" t="s">
        <v>3347</v>
      </c>
      <c r="W1050" s="3"/>
      <c r="X1050" s="3"/>
      <c r="Y1050" s="1" t="s">
        <v>29255</v>
      </c>
      <c r="Z1050" s="6"/>
      <c r="AA1050" s="11"/>
      <c r="AB1050" s="123" t="s">
        <v>1716</v>
      </c>
      <c r="AC1050" s="124" t="s">
        <v>13040</v>
      </c>
      <c r="AD1050" s="41"/>
      <c r="AE1050" s="83">
        <v>44034</v>
      </c>
      <c r="AF1050" s="83">
        <v>44287</v>
      </c>
      <c r="AG1050" s="2" t="s">
        <v>21558</v>
      </c>
      <c r="AH1050" s="41" t="s">
        <v>2814</v>
      </c>
      <c r="AI1050" s="80" t="s">
        <v>2</v>
      </c>
      <c r="AJ1050" s="41"/>
      <c r="AK1050" s="1"/>
      <c r="AL1050" s="85"/>
      <c r="AM1050" s="151" t="s">
        <v>19998</v>
      </c>
      <c r="AN1050" s="16"/>
      <c r="AO1050" s="166"/>
      <c r="AP1050" s="5">
        <f t="shared" si="17"/>
        <v>0</v>
      </c>
      <c r="AQ1050" s="16"/>
      <c r="AR1050" s="205">
        <v>1</v>
      </c>
      <c r="AS1050" s="16"/>
      <c r="AT1050" s="16"/>
      <c r="AU1050" s="16"/>
      <c r="AV1050" s="16"/>
      <c r="AW1050" s="16"/>
      <c r="AX1050" s="16"/>
    </row>
    <row r="1051" spans="1:50" customFormat="1" ht="15.75" hidden="1" customHeight="1" x14ac:dyDescent="0.2">
      <c r="A1051" s="7" t="s">
        <v>3348</v>
      </c>
      <c r="B1051" s="1" t="s">
        <v>3349</v>
      </c>
      <c r="C1051" s="85" t="s">
        <v>1716</v>
      </c>
      <c r="D1051" s="85" t="s">
        <v>13090</v>
      </c>
      <c r="E1051" s="41" t="s">
        <v>154</v>
      </c>
      <c r="F1051" s="85" t="s">
        <v>34</v>
      </c>
      <c r="G1051" s="85" t="s">
        <v>37</v>
      </c>
      <c r="H1051" s="85" t="s">
        <v>20689</v>
      </c>
      <c r="I1051" s="85" t="s">
        <v>25133</v>
      </c>
      <c r="J1051" s="85" t="s">
        <v>105</v>
      </c>
      <c r="K1051" s="7" t="s">
        <v>1221</v>
      </c>
      <c r="L1051" s="1" t="s">
        <v>3344</v>
      </c>
      <c r="M1051" s="1" t="s">
        <v>3345</v>
      </c>
      <c r="N1051" s="2" t="s">
        <v>3346</v>
      </c>
      <c r="O1051" s="87">
        <v>4916</v>
      </c>
      <c r="P1051" s="87">
        <v>0</v>
      </c>
      <c r="Q1051" s="87">
        <v>4916</v>
      </c>
      <c r="R1051" s="87">
        <v>410</v>
      </c>
      <c r="S1051" s="87"/>
      <c r="T1051" s="87"/>
      <c r="U1051" s="85">
        <v>2019</v>
      </c>
      <c r="V1051" s="1" t="s">
        <v>3349</v>
      </c>
      <c r="W1051" s="3"/>
      <c r="X1051" s="3"/>
      <c r="Y1051" s="1" t="s">
        <v>29255</v>
      </c>
      <c r="Z1051" s="6"/>
      <c r="AA1051" s="11"/>
      <c r="AB1051" s="123" t="s">
        <v>1716</v>
      </c>
      <c r="AC1051" s="124" t="s">
        <v>13040</v>
      </c>
      <c r="AD1051" s="41"/>
      <c r="AE1051" s="83">
        <v>44034</v>
      </c>
      <c r="AF1051" s="83">
        <v>44287</v>
      </c>
      <c r="AG1051" s="2" t="s">
        <v>21558</v>
      </c>
      <c r="AH1051" s="41" t="s">
        <v>2814</v>
      </c>
      <c r="AI1051" s="80" t="s">
        <v>2</v>
      </c>
      <c r="AJ1051" s="41"/>
      <c r="AK1051" s="1"/>
      <c r="AL1051" s="85"/>
      <c r="AM1051" s="151" t="s">
        <v>19998</v>
      </c>
      <c r="AN1051" s="16"/>
      <c r="AO1051" s="166"/>
      <c r="AP1051" s="5">
        <f t="shared" si="17"/>
        <v>0</v>
      </c>
      <c r="AQ1051" s="16"/>
      <c r="AR1051" s="205">
        <v>1</v>
      </c>
      <c r="AS1051" s="16"/>
      <c r="AT1051" s="16"/>
      <c r="AU1051" s="16"/>
      <c r="AV1051" s="16"/>
      <c r="AW1051" s="16"/>
      <c r="AX1051" s="16"/>
    </row>
    <row r="1052" spans="1:50" customFormat="1" ht="15.75" hidden="1" customHeight="1" x14ac:dyDescent="0.2">
      <c r="A1052" s="7" t="s">
        <v>3350</v>
      </c>
      <c r="B1052" s="1" t="s">
        <v>3351</v>
      </c>
      <c r="C1052" s="85" t="s">
        <v>1716</v>
      </c>
      <c r="D1052" s="85" t="s">
        <v>13090</v>
      </c>
      <c r="E1052" s="41" t="s">
        <v>154</v>
      </c>
      <c r="F1052" s="85" t="s">
        <v>34</v>
      </c>
      <c r="G1052" s="85" t="s">
        <v>37</v>
      </c>
      <c r="H1052" s="85" t="s">
        <v>20689</v>
      </c>
      <c r="I1052" s="85" t="s">
        <v>25133</v>
      </c>
      <c r="J1052" s="85" t="s">
        <v>105</v>
      </c>
      <c r="K1052" s="7" t="s">
        <v>1221</v>
      </c>
      <c r="L1052" s="1" t="s">
        <v>3344</v>
      </c>
      <c r="M1052" s="1" t="s">
        <v>3352</v>
      </c>
      <c r="N1052" s="2" t="s">
        <v>3346</v>
      </c>
      <c r="O1052" s="87">
        <v>1933</v>
      </c>
      <c r="P1052" s="87">
        <v>0</v>
      </c>
      <c r="Q1052" s="87">
        <v>1933</v>
      </c>
      <c r="R1052" s="87">
        <v>159</v>
      </c>
      <c r="S1052" s="87"/>
      <c r="T1052" s="87"/>
      <c r="U1052" s="85">
        <v>2019</v>
      </c>
      <c r="V1052" s="1" t="s">
        <v>3351</v>
      </c>
      <c r="W1052" s="3"/>
      <c r="X1052" s="3"/>
      <c r="Y1052" s="1" t="s">
        <v>29255</v>
      </c>
      <c r="Z1052" s="6"/>
      <c r="AA1052" s="11"/>
      <c r="AB1052" s="123" t="s">
        <v>1716</v>
      </c>
      <c r="AC1052" s="124" t="s">
        <v>13040</v>
      </c>
      <c r="AD1052" s="41"/>
      <c r="AE1052" s="83">
        <v>44034</v>
      </c>
      <c r="AF1052" s="83">
        <v>44286</v>
      </c>
      <c r="AG1052" s="2" t="s">
        <v>21558</v>
      </c>
      <c r="AH1052" s="41" t="s">
        <v>2814</v>
      </c>
      <c r="AI1052" s="80" t="s">
        <v>2</v>
      </c>
      <c r="AJ1052" s="41"/>
      <c r="AK1052" s="1"/>
      <c r="AL1052" s="85"/>
      <c r="AM1052" s="151" t="s">
        <v>19998</v>
      </c>
      <c r="AN1052" s="16"/>
      <c r="AO1052" s="166"/>
      <c r="AP1052" s="5">
        <f t="shared" si="17"/>
        <v>0</v>
      </c>
      <c r="AQ1052" s="16"/>
      <c r="AR1052" s="205">
        <v>1</v>
      </c>
      <c r="AS1052" s="16"/>
      <c r="AT1052" s="16"/>
      <c r="AU1052" s="16"/>
      <c r="AV1052" s="16"/>
      <c r="AW1052" s="16"/>
      <c r="AX1052" s="16"/>
    </row>
    <row r="1053" spans="1:50" customFormat="1" ht="15.75" hidden="1" customHeight="1" x14ac:dyDescent="0.2">
      <c r="A1053" s="7" t="s">
        <v>3353</v>
      </c>
      <c r="B1053" s="1" t="s">
        <v>3354</v>
      </c>
      <c r="C1053" s="85" t="s">
        <v>1716</v>
      </c>
      <c r="D1053" s="85" t="s">
        <v>13090</v>
      </c>
      <c r="E1053" s="41" t="s">
        <v>154</v>
      </c>
      <c r="F1053" s="85" t="s">
        <v>34</v>
      </c>
      <c r="G1053" s="85" t="s">
        <v>37</v>
      </c>
      <c r="H1053" s="85" t="s">
        <v>20689</v>
      </c>
      <c r="I1053" s="85" t="s">
        <v>25133</v>
      </c>
      <c r="J1053" s="85" t="s">
        <v>105</v>
      </c>
      <c r="K1053" s="7" t="s">
        <v>1221</v>
      </c>
      <c r="L1053" s="1" t="s">
        <v>3344</v>
      </c>
      <c r="M1053" s="1" t="s">
        <v>3355</v>
      </c>
      <c r="N1053" s="2" t="s">
        <v>3346</v>
      </c>
      <c r="O1053" s="87">
        <v>3296</v>
      </c>
      <c r="P1053" s="87">
        <v>0</v>
      </c>
      <c r="Q1053" s="87">
        <v>3296</v>
      </c>
      <c r="R1053" s="87">
        <v>273</v>
      </c>
      <c r="S1053" s="87"/>
      <c r="T1053" s="87"/>
      <c r="U1053" s="85">
        <v>2019</v>
      </c>
      <c r="V1053" s="1" t="s">
        <v>3354</v>
      </c>
      <c r="W1053" s="3"/>
      <c r="X1053" s="3"/>
      <c r="Y1053" s="1" t="s">
        <v>29255</v>
      </c>
      <c r="Z1053" s="6"/>
      <c r="AA1053" s="11"/>
      <c r="AB1053" s="123" t="s">
        <v>1716</v>
      </c>
      <c r="AC1053" s="124" t="s">
        <v>13040</v>
      </c>
      <c r="AD1053" s="41"/>
      <c r="AE1053" s="83">
        <v>44034</v>
      </c>
      <c r="AF1053" s="83">
        <v>44286</v>
      </c>
      <c r="AG1053" s="2" t="s">
        <v>21558</v>
      </c>
      <c r="AH1053" s="41" t="s">
        <v>2814</v>
      </c>
      <c r="AI1053" s="80" t="s">
        <v>2</v>
      </c>
      <c r="AJ1053" s="41"/>
      <c r="AK1053" s="1"/>
      <c r="AL1053" s="85"/>
      <c r="AM1053" s="151" t="s">
        <v>19998</v>
      </c>
      <c r="AN1053" s="16"/>
      <c r="AO1053" s="166"/>
      <c r="AP1053" s="5">
        <f t="shared" si="17"/>
        <v>0</v>
      </c>
      <c r="AQ1053" s="16"/>
      <c r="AR1053" s="205">
        <v>1</v>
      </c>
      <c r="AS1053" s="16"/>
      <c r="AT1053" s="16"/>
      <c r="AU1053" s="16"/>
      <c r="AV1053" s="16"/>
      <c r="AW1053" s="16"/>
      <c r="AX1053" s="16"/>
    </row>
    <row r="1054" spans="1:50" customFormat="1" ht="15.75" hidden="1" customHeight="1" x14ac:dyDescent="0.2">
      <c r="A1054" s="7" t="s">
        <v>3356</v>
      </c>
      <c r="B1054" s="1" t="s">
        <v>3357</v>
      </c>
      <c r="C1054" s="85" t="s">
        <v>1716</v>
      </c>
      <c r="D1054" s="85" t="s">
        <v>23566</v>
      </c>
      <c r="E1054" s="41" t="s">
        <v>154</v>
      </c>
      <c r="F1054" s="85" t="s">
        <v>34</v>
      </c>
      <c r="G1054" s="85" t="s">
        <v>37</v>
      </c>
      <c r="H1054" s="85" t="s">
        <v>20689</v>
      </c>
      <c r="I1054" s="85" t="s">
        <v>21695</v>
      </c>
      <c r="J1054" s="85" t="s">
        <v>105</v>
      </c>
      <c r="K1054" s="7" t="s">
        <v>102</v>
      </c>
      <c r="L1054" s="1" t="s">
        <v>352</v>
      </c>
      <c r="M1054" s="1" t="s">
        <v>3358</v>
      </c>
      <c r="N1054" s="2" t="s">
        <v>3359</v>
      </c>
      <c r="O1054" s="87">
        <v>1324082</v>
      </c>
      <c r="P1054" s="87">
        <v>1282518</v>
      </c>
      <c r="Q1054" s="87">
        <v>41564</v>
      </c>
      <c r="R1054" s="87">
        <v>282588</v>
      </c>
      <c r="S1054" s="87"/>
      <c r="T1054" s="87"/>
      <c r="U1054" s="85">
        <v>2021</v>
      </c>
      <c r="V1054" s="1" t="s">
        <v>3359</v>
      </c>
      <c r="W1054" s="3" t="s">
        <v>3360</v>
      </c>
      <c r="X1054" s="3" t="s">
        <v>1707</v>
      </c>
      <c r="Y1054" s="1" t="s">
        <v>554</v>
      </c>
      <c r="Z1054" s="6"/>
      <c r="AA1054" s="11"/>
      <c r="AB1054" s="123" t="s">
        <v>388</v>
      </c>
      <c r="AC1054" s="124" t="s">
        <v>13039</v>
      </c>
      <c r="AD1054" s="41" t="s">
        <v>3361</v>
      </c>
      <c r="AE1054" s="83">
        <v>44042</v>
      </c>
      <c r="AF1054" s="83">
        <v>44330</v>
      </c>
      <c r="AG1054" s="2"/>
      <c r="AH1054" s="41" t="s">
        <v>1737</v>
      </c>
      <c r="AI1054" s="80" t="s">
        <v>17033</v>
      </c>
      <c r="AJ1054" s="41"/>
      <c r="AK1054" s="1"/>
      <c r="AL1054" s="85"/>
      <c r="AM1054" s="151" t="s">
        <v>19998</v>
      </c>
      <c r="AN1054" s="16"/>
      <c r="AO1054" s="166"/>
      <c r="AP1054" s="5">
        <f t="shared" si="17"/>
        <v>0</v>
      </c>
      <c r="AQ1054" s="16"/>
      <c r="AR1054" s="205">
        <v>1</v>
      </c>
      <c r="AS1054" s="16"/>
      <c r="AT1054" s="16"/>
      <c r="AU1054" s="16"/>
      <c r="AV1054" s="16"/>
      <c r="AW1054" s="16"/>
      <c r="AX1054" s="16"/>
    </row>
    <row r="1055" spans="1:50" customFormat="1" ht="15.75" hidden="1" customHeight="1" x14ac:dyDescent="0.2">
      <c r="A1055" s="7" t="s">
        <v>3362</v>
      </c>
      <c r="B1055" s="1" t="s">
        <v>3363</v>
      </c>
      <c r="C1055" s="85" t="s">
        <v>1716</v>
      </c>
      <c r="D1055" s="85" t="s">
        <v>13090</v>
      </c>
      <c r="E1055" s="41" t="s">
        <v>154</v>
      </c>
      <c r="F1055" s="85" t="s">
        <v>34</v>
      </c>
      <c r="G1055" s="85" t="s">
        <v>37</v>
      </c>
      <c r="H1055" s="85" t="s">
        <v>20689</v>
      </c>
      <c r="I1055" s="85" t="s">
        <v>25133</v>
      </c>
      <c r="J1055" s="85" t="s">
        <v>105</v>
      </c>
      <c r="K1055" s="7" t="s">
        <v>1221</v>
      </c>
      <c r="L1055" s="1" t="s">
        <v>3344</v>
      </c>
      <c r="M1055" s="1" t="s">
        <v>3345</v>
      </c>
      <c r="N1055" s="2" t="s">
        <v>3346</v>
      </c>
      <c r="O1055" s="87">
        <v>973</v>
      </c>
      <c r="P1055" s="87">
        <v>0</v>
      </c>
      <c r="Q1055" s="87">
        <v>973</v>
      </c>
      <c r="R1055" s="87">
        <v>78</v>
      </c>
      <c r="S1055" s="87"/>
      <c r="T1055" s="87"/>
      <c r="U1055" s="85">
        <v>2019</v>
      </c>
      <c r="V1055" s="1" t="s">
        <v>3363</v>
      </c>
      <c r="W1055" s="3"/>
      <c r="X1055" s="3"/>
      <c r="Y1055" s="1" t="s">
        <v>29255</v>
      </c>
      <c r="Z1055" s="6"/>
      <c r="AA1055" s="11"/>
      <c r="AB1055" s="123" t="s">
        <v>1716</v>
      </c>
      <c r="AC1055" s="124" t="s">
        <v>13040</v>
      </c>
      <c r="AD1055" s="41"/>
      <c r="AE1055" s="83">
        <v>44034</v>
      </c>
      <c r="AF1055" s="83">
        <v>44287</v>
      </c>
      <c r="AG1055" s="2" t="s">
        <v>21558</v>
      </c>
      <c r="AH1055" s="41" t="s">
        <v>2814</v>
      </c>
      <c r="AI1055" s="80" t="s">
        <v>2</v>
      </c>
      <c r="AJ1055" s="41"/>
      <c r="AK1055" s="1"/>
      <c r="AL1055" s="85"/>
      <c r="AM1055" s="151" t="s">
        <v>19998</v>
      </c>
      <c r="AN1055" s="16"/>
      <c r="AO1055" s="166"/>
      <c r="AP1055" s="5">
        <f t="shared" si="17"/>
        <v>0</v>
      </c>
      <c r="AQ1055" s="16"/>
      <c r="AR1055" s="205">
        <v>1</v>
      </c>
      <c r="AS1055" s="16"/>
      <c r="AT1055" s="16"/>
      <c r="AU1055" s="16"/>
      <c r="AV1055" s="16"/>
      <c r="AW1055" s="16"/>
      <c r="AX1055" s="16"/>
    </row>
    <row r="1056" spans="1:50" customFormat="1" ht="15.75" hidden="1" customHeight="1" x14ac:dyDescent="0.2">
      <c r="A1056" s="7" t="s">
        <v>3364</v>
      </c>
      <c r="B1056" s="1" t="s">
        <v>3365</v>
      </c>
      <c r="C1056" s="85" t="s">
        <v>1716</v>
      </c>
      <c r="D1056" s="85" t="s">
        <v>13090</v>
      </c>
      <c r="E1056" s="41" t="s">
        <v>154</v>
      </c>
      <c r="F1056" s="85" t="s">
        <v>34</v>
      </c>
      <c r="G1056" s="85" t="s">
        <v>37</v>
      </c>
      <c r="H1056" s="85" t="s">
        <v>20689</v>
      </c>
      <c r="I1056" s="85" t="s">
        <v>25133</v>
      </c>
      <c r="J1056" s="85" t="s">
        <v>105</v>
      </c>
      <c r="K1056" s="7" t="s">
        <v>1221</v>
      </c>
      <c r="L1056" s="1" t="s">
        <v>3344</v>
      </c>
      <c r="M1056" s="1" t="s">
        <v>3352</v>
      </c>
      <c r="N1056" s="2" t="s">
        <v>3346</v>
      </c>
      <c r="O1056" s="87">
        <v>2597</v>
      </c>
      <c r="P1056" s="87">
        <v>0</v>
      </c>
      <c r="Q1056" s="87">
        <v>2597</v>
      </c>
      <c r="R1056" s="87">
        <v>221</v>
      </c>
      <c r="S1056" s="87"/>
      <c r="T1056" s="87"/>
      <c r="U1056" s="85">
        <v>2019</v>
      </c>
      <c r="V1056" s="1" t="s">
        <v>3365</v>
      </c>
      <c r="W1056" s="3"/>
      <c r="X1056" s="3"/>
      <c r="Y1056" s="1" t="s">
        <v>29255</v>
      </c>
      <c r="Z1056" s="6"/>
      <c r="AA1056" s="11"/>
      <c r="AB1056" s="123" t="s">
        <v>1716</v>
      </c>
      <c r="AC1056" s="124" t="s">
        <v>13040</v>
      </c>
      <c r="AD1056" s="41"/>
      <c r="AE1056" s="83">
        <v>44034</v>
      </c>
      <c r="AF1056" s="83">
        <v>44287</v>
      </c>
      <c r="AG1056" s="2" t="s">
        <v>21559</v>
      </c>
      <c r="AH1056" s="41" t="s">
        <v>2814</v>
      </c>
      <c r="AI1056" s="80" t="s">
        <v>2</v>
      </c>
      <c r="AJ1056" s="41"/>
      <c r="AK1056" s="1"/>
      <c r="AL1056" s="85"/>
      <c r="AM1056" s="151" t="s">
        <v>19998</v>
      </c>
      <c r="AN1056" s="16"/>
      <c r="AO1056" s="166"/>
      <c r="AP1056" s="5">
        <f t="shared" si="17"/>
        <v>0</v>
      </c>
      <c r="AQ1056" s="16"/>
      <c r="AR1056" s="205">
        <v>1</v>
      </c>
      <c r="AS1056" s="16"/>
      <c r="AT1056" s="16"/>
      <c r="AU1056" s="16"/>
      <c r="AV1056" s="16"/>
      <c r="AW1056" s="16"/>
      <c r="AX1056" s="16"/>
    </row>
    <row r="1057" spans="1:50" customFormat="1" ht="15.75" hidden="1" customHeight="1" x14ac:dyDescent="0.2">
      <c r="A1057" s="7" t="s">
        <v>3366</v>
      </c>
      <c r="B1057" s="1" t="s">
        <v>3367</v>
      </c>
      <c r="C1057" s="85" t="s">
        <v>1716</v>
      </c>
      <c r="D1057" s="85" t="s">
        <v>13090</v>
      </c>
      <c r="E1057" s="41" t="s">
        <v>1800</v>
      </c>
      <c r="F1057" s="85" t="s">
        <v>34</v>
      </c>
      <c r="G1057" s="85" t="s">
        <v>37</v>
      </c>
      <c r="H1057" s="85" t="s">
        <v>20689</v>
      </c>
      <c r="I1057" s="85" t="s">
        <v>25133</v>
      </c>
      <c r="J1057" s="85" t="s">
        <v>105</v>
      </c>
      <c r="K1057" s="7" t="s">
        <v>1221</v>
      </c>
      <c r="L1057" s="1" t="s">
        <v>3344</v>
      </c>
      <c r="M1057" s="1" t="s">
        <v>3368</v>
      </c>
      <c r="N1057" s="2" t="s">
        <v>3346</v>
      </c>
      <c r="O1057" s="87">
        <v>0</v>
      </c>
      <c r="P1057" s="87">
        <v>0</v>
      </c>
      <c r="Q1057" s="87">
        <v>0</v>
      </c>
      <c r="R1057" s="87">
        <v>0</v>
      </c>
      <c r="S1057" s="87"/>
      <c r="T1057" s="87"/>
      <c r="U1057" s="85" t="s">
        <v>112</v>
      </c>
      <c r="V1057" s="1" t="s">
        <v>3367</v>
      </c>
      <c r="W1057" s="3"/>
      <c r="X1057" s="3"/>
      <c r="Y1057" s="1" t="s">
        <v>29335</v>
      </c>
      <c r="Z1057" s="6"/>
      <c r="AA1057" s="11"/>
      <c r="AB1057" s="123" t="s">
        <v>1716</v>
      </c>
      <c r="AC1057" s="124" t="s">
        <v>13040</v>
      </c>
      <c r="AD1057" s="41"/>
      <c r="AE1057" s="83">
        <v>44034</v>
      </c>
      <c r="AF1057" s="83"/>
      <c r="AG1057" s="2"/>
      <c r="AH1057" s="41" t="s">
        <v>2814</v>
      </c>
      <c r="AI1057" s="80" t="s">
        <v>2</v>
      </c>
      <c r="AJ1057" s="41"/>
      <c r="AK1057" s="1"/>
      <c r="AL1057" s="85"/>
      <c r="AM1057" s="151" t="s">
        <v>19998</v>
      </c>
      <c r="AN1057" s="16"/>
      <c r="AO1057" s="166"/>
      <c r="AP1057" s="5">
        <f t="shared" si="17"/>
        <v>0</v>
      </c>
      <c r="AQ1057" s="16"/>
      <c r="AR1057" s="205">
        <v>1</v>
      </c>
      <c r="AS1057" s="16"/>
      <c r="AT1057" s="16"/>
      <c r="AU1057" s="16"/>
      <c r="AV1057" s="16"/>
      <c r="AW1057" s="16"/>
      <c r="AX1057" s="16"/>
    </row>
    <row r="1058" spans="1:50" customFormat="1" ht="15.75" hidden="1" customHeight="1" x14ac:dyDescent="0.2">
      <c r="A1058" s="7" t="s">
        <v>3369</v>
      </c>
      <c r="B1058" s="1" t="s">
        <v>16434</v>
      </c>
      <c r="C1058" s="85" t="s">
        <v>1716</v>
      </c>
      <c r="D1058" s="85" t="s">
        <v>13090</v>
      </c>
      <c r="E1058" s="41" t="s">
        <v>1800</v>
      </c>
      <c r="F1058" s="85" t="s">
        <v>34</v>
      </c>
      <c r="G1058" s="85" t="s">
        <v>37</v>
      </c>
      <c r="H1058" s="85" t="s">
        <v>20689</v>
      </c>
      <c r="I1058" s="85" t="s">
        <v>25133</v>
      </c>
      <c r="J1058" s="85" t="s">
        <v>105</v>
      </c>
      <c r="K1058" s="7" t="s">
        <v>1221</v>
      </c>
      <c r="L1058" s="1" t="s">
        <v>3344</v>
      </c>
      <c r="M1058" s="1" t="s">
        <v>3368</v>
      </c>
      <c r="N1058" s="2" t="s">
        <v>3346</v>
      </c>
      <c r="O1058" s="87">
        <v>0</v>
      </c>
      <c r="P1058" s="87">
        <v>0</v>
      </c>
      <c r="Q1058" s="87">
        <v>0</v>
      </c>
      <c r="R1058" s="87">
        <v>0</v>
      </c>
      <c r="S1058" s="87"/>
      <c r="T1058" s="87"/>
      <c r="U1058" s="85" t="s">
        <v>112</v>
      </c>
      <c r="V1058" s="1" t="s">
        <v>16435</v>
      </c>
      <c r="W1058" s="3"/>
      <c r="X1058" s="3"/>
      <c r="Y1058" s="1" t="s">
        <v>29335</v>
      </c>
      <c r="Z1058" s="6"/>
      <c r="AA1058" s="11"/>
      <c r="AB1058" s="123" t="s">
        <v>1716</v>
      </c>
      <c r="AC1058" s="124" t="s">
        <v>13040</v>
      </c>
      <c r="AD1058" s="41"/>
      <c r="AE1058" s="83">
        <v>44034</v>
      </c>
      <c r="AF1058" s="83"/>
      <c r="AG1058" s="2"/>
      <c r="AH1058" s="41" t="s">
        <v>2814</v>
      </c>
      <c r="AI1058" s="80" t="s">
        <v>2</v>
      </c>
      <c r="AJ1058" s="41"/>
      <c r="AK1058" s="1"/>
      <c r="AL1058" s="85"/>
      <c r="AM1058" s="151" t="s">
        <v>19998</v>
      </c>
      <c r="AN1058" s="16"/>
      <c r="AO1058" s="166"/>
      <c r="AP1058" s="5">
        <f t="shared" si="17"/>
        <v>0</v>
      </c>
      <c r="AQ1058" s="16"/>
      <c r="AR1058" s="205">
        <v>1</v>
      </c>
      <c r="AS1058" s="16"/>
      <c r="AT1058" s="16"/>
      <c r="AU1058" s="16"/>
      <c r="AV1058" s="16"/>
      <c r="AW1058" s="16"/>
      <c r="AX1058" s="16"/>
    </row>
    <row r="1059" spans="1:50" customFormat="1" ht="15.75" hidden="1" customHeight="1" x14ac:dyDescent="0.2">
      <c r="A1059" s="7" t="s">
        <v>3370</v>
      </c>
      <c r="B1059" s="1" t="s">
        <v>3371</v>
      </c>
      <c r="C1059" s="85" t="s">
        <v>1716</v>
      </c>
      <c r="D1059" s="85" t="s">
        <v>23566</v>
      </c>
      <c r="E1059" s="41" t="s">
        <v>154</v>
      </c>
      <c r="F1059" s="85" t="s">
        <v>23</v>
      </c>
      <c r="G1059" s="85" t="s">
        <v>29</v>
      </c>
      <c r="H1059" s="85" t="s">
        <v>20690</v>
      </c>
      <c r="I1059" s="85" t="s">
        <v>21693</v>
      </c>
      <c r="J1059" s="85" t="s">
        <v>105</v>
      </c>
      <c r="K1059" s="7" t="s">
        <v>102</v>
      </c>
      <c r="L1059" s="1" t="s">
        <v>322</v>
      </c>
      <c r="M1059" s="1" t="s">
        <v>1350</v>
      </c>
      <c r="N1059" s="2" t="s">
        <v>1766</v>
      </c>
      <c r="O1059" s="87">
        <v>78211</v>
      </c>
      <c r="P1059" s="87">
        <v>20163</v>
      </c>
      <c r="Q1059" s="87">
        <v>58048</v>
      </c>
      <c r="R1059" s="87">
        <v>0</v>
      </c>
      <c r="S1059" s="87"/>
      <c r="T1059" s="87"/>
      <c r="U1059" s="85">
        <v>2020</v>
      </c>
      <c r="V1059" s="1" t="s">
        <v>1766</v>
      </c>
      <c r="W1059" s="3" t="s">
        <v>3319</v>
      </c>
      <c r="X1059" s="3" t="s">
        <v>1707</v>
      </c>
      <c r="Y1059" s="1"/>
      <c r="Z1059" s="6"/>
      <c r="AA1059" s="11"/>
      <c r="AB1059" s="123" t="s">
        <v>388</v>
      </c>
      <c r="AC1059" s="124" t="s">
        <v>13043</v>
      </c>
      <c r="AD1059" s="41" t="s">
        <v>3372</v>
      </c>
      <c r="AE1059" s="83">
        <v>44027</v>
      </c>
      <c r="AF1059" s="83">
        <v>44142</v>
      </c>
      <c r="AG1059" s="2"/>
      <c r="AH1059" s="41" t="s">
        <v>1708</v>
      </c>
      <c r="AI1059" s="80" t="s">
        <v>16214</v>
      </c>
      <c r="AJ1059" s="41" t="s">
        <v>1347</v>
      </c>
      <c r="AK1059" s="1"/>
      <c r="AL1059" s="85"/>
      <c r="AM1059" s="151" t="s">
        <v>19998</v>
      </c>
      <c r="AN1059" s="16"/>
      <c r="AO1059" s="166"/>
      <c r="AP1059" s="5">
        <f t="shared" si="17"/>
        <v>0</v>
      </c>
      <c r="AQ1059" s="16"/>
      <c r="AR1059" s="205">
        <v>1</v>
      </c>
      <c r="AS1059" s="16"/>
      <c r="AT1059" s="16"/>
      <c r="AU1059" s="16"/>
      <c r="AV1059" s="16"/>
      <c r="AW1059" s="16"/>
      <c r="AX1059" s="16"/>
    </row>
    <row r="1060" spans="1:50" customFormat="1" ht="15.75" hidden="1" customHeight="1" x14ac:dyDescent="0.2">
      <c r="A1060" s="7" t="s">
        <v>3373</v>
      </c>
      <c r="B1060" s="1" t="s">
        <v>3374</v>
      </c>
      <c r="C1060" s="85" t="s">
        <v>1716</v>
      </c>
      <c r="D1060" s="85" t="s">
        <v>13090</v>
      </c>
      <c r="E1060" s="41" t="s">
        <v>1800</v>
      </c>
      <c r="F1060" s="85" t="s">
        <v>34</v>
      </c>
      <c r="G1060" s="85" t="s">
        <v>37</v>
      </c>
      <c r="H1060" s="85" t="s">
        <v>20689</v>
      </c>
      <c r="I1060" s="85" t="s">
        <v>21695</v>
      </c>
      <c r="J1060" s="85" t="s">
        <v>105</v>
      </c>
      <c r="K1060" s="7" t="s">
        <v>102</v>
      </c>
      <c r="L1060" s="1" t="s">
        <v>106</v>
      </c>
      <c r="M1060" s="1" t="s">
        <v>3375</v>
      </c>
      <c r="N1060" s="2" t="s">
        <v>3376</v>
      </c>
      <c r="O1060" s="87">
        <v>0</v>
      </c>
      <c r="P1060" s="87">
        <v>0</v>
      </c>
      <c r="Q1060" s="87">
        <v>0</v>
      </c>
      <c r="R1060" s="87">
        <v>0</v>
      </c>
      <c r="S1060" s="87"/>
      <c r="T1060" s="87"/>
      <c r="U1060" s="85" t="s">
        <v>112</v>
      </c>
      <c r="V1060" s="1" t="s">
        <v>3376</v>
      </c>
      <c r="W1060" s="3" t="s">
        <v>3376</v>
      </c>
      <c r="X1060" s="3" t="s">
        <v>1707</v>
      </c>
      <c r="Y1060" s="1" t="s">
        <v>1885</v>
      </c>
      <c r="Z1060" s="6"/>
      <c r="AA1060" s="11"/>
      <c r="AB1060" s="123" t="s">
        <v>1716</v>
      </c>
      <c r="AC1060" s="124" t="s">
        <v>13043</v>
      </c>
      <c r="AD1060" s="41" t="s">
        <v>3377</v>
      </c>
      <c r="AE1060" s="83">
        <v>44076</v>
      </c>
      <c r="AF1060" s="83"/>
      <c r="AG1060" s="2"/>
      <c r="AH1060" s="41" t="s">
        <v>1737</v>
      </c>
      <c r="AI1060" s="80" t="s">
        <v>2</v>
      </c>
      <c r="AJ1060" s="41"/>
      <c r="AK1060" s="1"/>
      <c r="AL1060" s="85"/>
      <c r="AM1060" s="151" t="s">
        <v>19998</v>
      </c>
      <c r="AN1060" s="16"/>
      <c r="AO1060" s="166"/>
      <c r="AP1060" s="5">
        <f t="shared" si="17"/>
        <v>0</v>
      </c>
      <c r="AQ1060" s="16"/>
      <c r="AR1060" s="205">
        <v>1</v>
      </c>
      <c r="AS1060" s="16"/>
      <c r="AT1060" s="16"/>
      <c r="AU1060" s="16"/>
      <c r="AV1060" s="16"/>
      <c r="AW1060" s="16"/>
      <c r="AX1060" s="16"/>
    </row>
    <row r="1061" spans="1:50" customFormat="1" ht="15.75" hidden="1" customHeight="1" x14ac:dyDescent="0.2">
      <c r="A1061" s="1" t="s">
        <v>15382</v>
      </c>
      <c r="B1061" s="1" t="s">
        <v>15419</v>
      </c>
      <c r="C1061" s="85" t="s">
        <v>1716</v>
      </c>
      <c r="D1061" s="85" t="s">
        <v>13090</v>
      </c>
      <c r="E1061" s="41" t="s">
        <v>154</v>
      </c>
      <c r="F1061" s="85" t="s">
        <v>34</v>
      </c>
      <c r="G1061" s="85" t="s">
        <v>37</v>
      </c>
      <c r="H1061" s="85" t="s">
        <v>20689</v>
      </c>
      <c r="I1061" s="85" t="s">
        <v>25133</v>
      </c>
      <c r="J1061" s="85" t="s">
        <v>105</v>
      </c>
      <c r="K1061" s="7" t="s">
        <v>1221</v>
      </c>
      <c r="L1061" s="1" t="s">
        <v>2811</v>
      </c>
      <c r="M1061" s="1" t="s">
        <v>15436</v>
      </c>
      <c r="N1061" s="2" t="s">
        <v>2813</v>
      </c>
      <c r="O1061" s="87">
        <v>39704</v>
      </c>
      <c r="P1061" s="87">
        <v>31874</v>
      </c>
      <c r="Q1061" s="87">
        <v>7830</v>
      </c>
      <c r="R1061" s="87">
        <v>3333</v>
      </c>
      <c r="S1061" s="87"/>
      <c r="T1061" s="87"/>
      <c r="U1061" s="85">
        <v>2019</v>
      </c>
      <c r="V1061" s="1" t="s">
        <v>15383</v>
      </c>
      <c r="W1061" s="3"/>
      <c r="X1061" s="3"/>
      <c r="Y1061" s="1"/>
      <c r="Z1061" s="6"/>
      <c r="AA1061" s="11"/>
      <c r="AB1061" s="123" t="s">
        <v>1716</v>
      </c>
      <c r="AC1061" s="124" t="s">
        <v>13040</v>
      </c>
      <c r="AD1061" s="41"/>
      <c r="AE1061" s="83">
        <v>44187</v>
      </c>
      <c r="AF1061" s="83">
        <v>44291</v>
      </c>
      <c r="AG1061" s="2" t="s">
        <v>21553</v>
      </c>
      <c r="AH1061" s="41" t="s">
        <v>2814</v>
      </c>
      <c r="AI1061" s="80" t="s">
        <v>2</v>
      </c>
      <c r="AJ1061" s="41" t="s">
        <v>13052</v>
      </c>
      <c r="AK1061" s="1"/>
      <c r="AL1061" s="85"/>
      <c r="AM1061" s="151" t="s">
        <v>19999</v>
      </c>
      <c r="AN1061" s="16"/>
      <c r="AO1061" s="166"/>
      <c r="AP1061" s="5">
        <f t="shared" si="17"/>
        <v>0</v>
      </c>
      <c r="AQ1061" s="16"/>
      <c r="AR1061" s="205">
        <v>1</v>
      </c>
      <c r="AS1061" s="16"/>
      <c r="AT1061" s="16"/>
      <c r="AU1061" s="16"/>
      <c r="AV1061" s="16"/>
      <c r="AW1061" s="16"/>
      <c r="AX1061" s="16"/>
    </row>
    <row r="1062" spans="1:50" customFormat="1" ht="15.75" hidden="1" customHeight="1" x14ac:dyDescent="0.2">
      <c r="A1062" s="7" t="s">
        <v>3378</v>
      </c>
      <c r="B1062" s="1" t="s">
        <v>16436</v>
      </c>
      <c r="C1062" s="85" t="s">
        <v>1716</v>
      </c>
      <c r="D1062" s="85" t="s">
        <v>13090</v>
      </c>
      <c r="E1062" s="41" t="s">
        <v>154</v>
      </c>
      <c r="F1062" s="85" t="s">
        <v>34</v>
      </c>
      <c r="G1062" s="85" t="s">
        <v>37</v>
      </c>
      <c r="H1062" s="85" t="s">
        <v>20689</v>
      </c>
      <c r="I1062" s="85" t="s">
        <v>25133</v>
      </c>
      <c r="J1062" s="85" t="s">
        <v>105</v>
      </c>
      <c r="K1062" s="7" t="s">
        <v>1221</v>
      </c>
      <c r="L1062" s="3" t="s">
        <v>15438</v>
      </c>
      <c r="M1062" s="1" t="s">
        <v>16437</v>
      </c>
      <c r="N1062" s="2" t="s">
        <v>22030</v>
      </c>
      <c r="O1062" s="87">
        <v>881</v>
      </c>
      <c r="P1062" s="87">
        <v>0</v>
      </c>
      <c r="Q1062" s="87">
        <v>881</v>
      </c>
      <c r="R1062" s="87">
        <v>72</v>
      </c>
      <c r="S1062" s="87"/>
      <c r="T1062" s="87"/>
      <c r="U1062" s="85">
        <v>2019</v>
      </c>
      <c r="V1062" s="1" t="s">
        <v>26392</v>
      </c>
      <c r="W1062" s="3"/>
      <c r="X1062" s="3"/>
      <c r="Y1062" s="1"/>
      <c r="Z1062" s="6"/>
      <c r="AA1062" s="11"/>
      <c r="AB1062" s="123" t="s">
        <v>1716</v>
      </c>
      <c r="AC1062" s="124" t="s">
        <v>13040</v>
      </c>
      <c r="AD1062" s="41"/>
      <c r="AE1062" s="83">
        <v>44036</v>
      </c>
      <c r="AF1062" s="83">
        <v>44341</v>
      </c>
      <c r="AG1062" s="2"/>
      <c r="AH1062" s="41" t="s">
        <v>2814</v>
      </c>
      <c r="AI1062" s="80" t="s">
        <v>2</v>
      </c>
      <c r="AJ1062" s="41"/>
      <c r="AK1062" s="1"/>
      <c r="AL1062" s="85"/>
      <c r="AM1062" s="151" t="s">
        <v>19998</v>
      </c>
      <c r="AN1062" s="16"/>
      <c r="AO1062" s="166"/>
      <c r="AP1062" s="5">
        <f t="shared" si="17"/>
        <v>0</v>
      </c>
      <c r="AQ1062" s="16"/>
      <c r="AR1062" s="205">
        <v>1</v>
      </c>
      <c r="AS1062" s="16"/>
      <c r="AT1062" s="16"/>
      <c r="AU1062" s="16"/>
      <c r="AV1062" s="16"/>
      <c r="AW1062" s="16"/>
      <c r="AX1062" s="16"/>
    </row>
    <row r="1063" spans="1:50" customFormat="1" ht="15.75" hidden="1" customHeight="1" x14ac:dyDescent="0.2">
      <c r="A1063" s="7" t="s">
        <v>3379</v>
      </c>
      <c r="B1063" s="1" t="s">
        <v>3380</v>
      </c>
      <c r="C1063" s="85" t="s">
        <v>1716</v>
      </c>
      <c r="D1063" s="85" t="s">
        <v>13090</v>
      </c>
      <c r="E1063" s="41" t="s">
        <v>154</v>
      </c>
      <c r="F1063" s="85" t="s">
        <v>34</v>
      </c>
      <c r="G1063" s="85" t="s">
        <v>37</v>
      </c>
      <c r="H1063" s="85" t="s">
        <v>20689</v>
      </c>
      <c r="I1063" s="85" t="s">
        <v>25133</v>
      </c>
      <c r="J1063" s="85" t="s">
        <v>105</v>
      </c>
      <c r="K1063" s="7" t="s">
        <v>1221</v>
      </c>
      <c r="L1063" s="3" t="s">
        <v>15438</v>
      </c>
      <c r="M1063" s="1" t="s">
        <v>3381</v>
      </c>
      <c r="N1063" s="2" t="s">
        <v>22030</v>
      </c>
      <c r="O1063" s="87">
        <v>3003</v>
      </c>
      <c r="P1063" s="87">
        <v>0</v>
      </c>
      <c r="Q1063" s="87">
        <v>3003</v>
      </c>
      <c r="R1063" s="87">
        <v>249</v>
      </c>
      <c r="S1063" s="87"/>
      <c r="T1063" s="87"/>
      <c r="U1063" s="85">
        <v>2019</v>
      </c>
      <c r="V1063" s="1" t="s">
        <v>3382</v>
      </c>
      <c r="W1063" s="3"/>
      <c r="X1063" s="3"/>
      <c r="Y1063" s="1"/>
      <c r="Z1063" s="6"/>
      <c r="AA1063" s="11"/>
      <c r="AB1063" s="123" t="s">
        <v>1716</v>
      </c>
      <c r="AC1063" s="124" t="s">
        <v>13040</v>
      </c>
      <c r="AD1063" s="41"/>
      <c r="AE1063" s="83">
        <v>44036</v>
      </c>
      <c r="AF1063" s="83">
        <v>44929</v>
      </c>
      <c r="AG1063" s="2"/>
      <c r="AH1063" s="41" t="s">
        <v>2814</v>
      </c>
      <c r="AI1063" s="80" t="s">
        <v>2</v>
      </c>
      <c r="AJ1063" s="41"/>
      <c r="AK1063" s="1"/>
      <c r="AL1063" s="85"/>
      <c r="AM1063" s="151" t="s">
        <v>19998</v>
      </c>
      <c r="AN1063" s="16"/>
      <c r="AO1063" s="166"/>
      <c r="AP1063" s="5">
        <f t="shared" si="17"/>
        <v>0</v>
      </c>
      <c r="AQ1063" s="16"/>
      <c r="AR1063" s="205">
        <v>1</v>
      </c>
      <c r="AS1063" s="16"/>
      <c r="AT1063" s="16"/>
      <c r="AU1063" s="16"/>
      <c r="AV1063" s="16"/>
      <c r="AW1063" s="16"/>
      <c r="AX1063" s="16"/>
    </row>
    <row r="1064" spans="1:50" customFormat="1" ht="15.75" hidden="1" customHeight="1" x14ac:dyDescent="0.2">
      <c r="A1064" s="7" t="s">
        <v>3383</v>
      </c>
      <c r="B1064" s="1" t="s">
        <v>3384</v>
      </c>
      <c r="C1064" s="85" t="s">
        <v>1716</v>
      </c>
      <c r="D1064" s="85" t="s">
        <v>13090</v>
      </c>
      <c r="E1064" s="41" t="s">
        <v>154</v>
      </c>
      <c r="F1064" s="85" t="s">
        <v>34</v>
      </c>
      <c r="G1064" s="85" t="s">
        <v>37</v>
      </c>
      <c r="H1064" s="85" t="s">
        <v>20689</v>
      </c>
      <c r="I1064" s="85" t="s">
        <v>25133</v>
      </c>
      <c r="J1064" s="85" t="s">
        <v>105</v>
      </c>
      <c r="K1064" s="7" t="s">
        <v>1221</v>
      </c>
      <c r="L1064" s="3" t="s">
        <v>15438</v>
      </c>
      <c r="M1064" s="1" t="s">
        <v>16438</v>
      </c>
      <c r="N1064" s="2" t="s">
        <v>22030</v>
      </c>
      <c r="O1064" s="87">
        <v>1403</v>
      </c>
      <c r="P1064" s="87">
        <v>0</v>
      </c>
      <c r="Q1064" s="87">
        <v>1403</v>
      </c>
      <c r="R1064" s="87">
        <v>116</v>
      </c>
      <c r="S1064" s="87"/>
      <c r="T1064" s="87"/>
      <c r="U1064" s="85">
        <v>2019</v>
      </c>
      <c r="V1064" s="1" t="s">
        <v>3385</v>
      </c>
      <c r="W1064" s="3"/>
      <c r="X1064" s="3"/>
      <c r="Y1064" s="1"/>
      <c r="Z1064" s="6"/>
      <c r="AA1064" s="11"/>
      <c r="AB1064" s="123" t="s">
        <v>1716</v>
      </c>
      <c r="AC1064" s="124" t="s">
        <v>13040</v>
      </c>
      <c r="AD1064" s="41"/>
      <c r="AE1064" s="83">
        <v>44036</v>
      </c>
      <c r="AF1064" s="83">
        <v>44326</v>
      </c>
      <c r="AG1064" s="2"/>
      <c r="AH1064" s="41" t="s">
        <v>2814</v>
      </c>
      <c r="AI1064" s="80" t="s">
        <v>2</v>
      </c>
      <c r="AJ1064" s="41"/>
      <c r="AK1064" s="1"/>
      <c r="AL1064" s="85"/>
      <c r="AM1064" s="151" t="s">
        <v>19998</v>
      </c>
      <c r="AN1064" s="16"/>
      <c r="AO1064" s="166"/>
      <c r="AP1064" s="5">
        <f t="shared" si="17"/>
        <v>0</v>
      </c>
      <c r="AQ1064" s="16"/>
      <c r="AR1064" s="205">
        <v>1</v>
      </c>
      <c r="AS1064" s="16"/>
      <c r="AT1064" s="16"/>
      <c r="AU1064" s="16"/>
      <c r="AV1064" s="16"/>
      <c r="AW1064" s="16"/>
      <c r="AX1064" s="16"/>
    </row>
    <row r="1065" spans="1:50" customFormat="1" ht="15.75" hidden="1" customHeight="1" x14ac:dyDescent="0.2">
      <c r="A1065" s="7" t="s">
        <v>3386</v>
      </c>
      <c r="B1065" s="1" t="s">
        <v>16439</v>
      </c>
      <c r="C1065" s="85" t="s">
        <v>1716</v>
      </c>
      <c r="D1065" s="85" t="s">
        <v>13090</v>
      </c>
      <c r="E1065" s="41" t="s">
        <v>154</v>
      </c>
      <c r="F1065" s="85" t="s">
        <v>34</v>
      </c>
      <c r="G1065" s="85" t="s">
        <v>37</v>
      </c>
      <c r="H1065" s="85" t="s">
        <v>20689</v>
      </c>
      <c r="I1065" s="85" t="s">
        <v>25133</v>
      </c>
      <c r="J1065" s="85" t="s">
        <v>105</v>
      </c>
      <c r="K1065" s="7" t="s">
        <v>1221</v>
      </c>
      <c r="L1065" s="3" t="s">
        <v>15438</v>
      </c>
      <c r="M1065" s="1" t="s">
        <v>16440</v>
      </c>
      <c r="N1065" s="2" t="s">
        <v>22030</v>
      </c>
      <c r="O1065" s="87">
        <v>7572</v>
      </c>
      <c r="P1065" s="87">
        <v>0</v>
      </c>
      <c r="Q1065" s="87">
        <v>7572</v>
      </c>
      <c r="R1065" s="87">
        <v>634</v>
      </c>
      <c r="S1065" s="87"/>
      <c r="T1065" s="87"/>
      <c r="U1065" s="85">
        <v>2019</v>
      </c>
      <c r="V1065" s="1" t="s">
        <v>3387</v>
      </c>
      <c r="W1065" s="3"/>
      <c r="X1065" s="3"/>
      <c r="Y1065" s="1"/>
      <c r="Z1065" s="6"/>
      <c r="AA1065" s="11"/>
      <c r="AB1065" s="123" t="s">
        <v>1716</v>
      </c>
      <c r="AC1065" s="124" t="s">
        <v>13040</v>
      </c>
      <c r="AD1065" s="41"/>
      <c r="AE1065" s="83">
        <v>44036</v>
      </c>
      <c r="AF1065" s="83">
        <v>44344</v>
      </c>
      <c r="AG1065" s="2"/>
      <c r="AH1065" s="41" t="s">
        <v>2814</v>
      </c>
      <c r="AI1065" s="80" t="s">
        <v>2</v>
      </c>
      <c r="AJ1065" s="41"/>
      <c r="AK1065" s="1"/>
      <c r="AL1065" s="85"/>
      <c r="AM1065" s="151" t="s">
        <v>19998</v>
      </c>
      <c r="AN1065" s="16"/>
      <c r="AO1065" s="166"/>
      <c r="AP1065" s="5">
        <f t="shared" si="17"/>
        <v>0</v>
      </c>
      <c r="AQ1065" s="16"/>
      <c r="AR1065" s="205">
        <v>1</v>
      </c>
      <c r="AS1065" s="16"/>
      <c r="AT1065" s="16"/>
      <c r="AU1065" s="16"/>
      <c r="AV1065" s="16"/>
      <c r="AW1065" s="16"/>
      <c r="AX1065" s="16"/>
    </row>
    <row r="1066" spans="1:50" customFormat="1" ht="15.75" hidden="1" customHeight="1" x14ac:dyDescent="0.2">
      <c r="A1066" s="7" t="s">
        <v>3388</v>
      </c>
      <c r="B1066" s="1" t="s">
        <v>16441</v>
      </c>
      <c r="C1066" s="85" t="s">
        <v>1716</v>
      </c>
      <c r="D1066" s="85" t="s">
        <v>13090</v>
      </c>
      <c r="E1066" s="41" t="s">
        <v>154</v>
      </c>
      <c r="F1066" s="85" t="s">
        <v>34</v>
      </c>
      <c r="G1066" s="85" t="s">
        <v>37</v>
      </c>
      <c r="H1066" s="85" t="s">
        <v>20689</v>
      </c>
      <c r="I1066" s="85" t="s">
        <v>25133</v>
      </c>
      <c r="J1066" s="85" t="s">
        <v>105</v>
      </c>
      <c r="K1066" s="7" t="s">
        <v>1221</v>
      </c>
      <c r="L1066" s="3" t="s">
        <v>15438</v>
      </c>
      <c r="M1066" s="1" t="s">
        <v>16442</v>
      </c>
      <c r="N1066" s="2" t="s">
        <v>22030</v>
      </c>
      <c r="O1066" s="87">
        <v>6984</v>
      </c>
      <c r="P1066" s="87">
        <v>0</v>
      </c>
      <c r="Q1066" s="87">
        <v>6984</v>
      </c>
      <c r="R1066" s="87">
        <v>585</v>
      </c>
      <c r="S1066" s="87"/>
      <c r="T1066" s="87"/>
      <c r="U1066" s="85">
        <v>2019</v>
      </c>
      <c r="V1066" s="1" t="s">
        <v>3389</v>
      </c>
      <c r="W1066" s="3"/>
      <c r="X1066" s="3"/>
      <c r="Y1066" s="1"/>
      <c r="Z1066" s="6"/>
      <c r="AA1066" s="11"/>
      <c r="AB1066" s="123" t="s">
        <v>1716</v>
      </c>
      <c r="AC1066" s="124" t="s">
        <v>13040</v>
      </c>
      <c r="AD1066" s="41"/>
      <c r="AE1066" s="83">
        <v>44036</v>
      </c>
      <c r="AF1066" s="83">
        <v>44350</v>
      </c>
      <c r="AG1066" s="2"/>
      <c r="AH1066" s="41" t="s">
        <v>2814</v>
      </c>
      <c r="AI1066" s="80" t="s">
        <v>2</v>
      </c>
      <c r="AJ1066" s="41"/>
      <c r="AK1066" s="1"/>
      <c r="AL1066" s="85"/>
      <c r="AM1066" s="151" t="s">
        <v>19998</v>
      </c>
      <c r="AN1066" s="16"/>
      <c r="AO1066" s="166"/>
      <c r="AP1066" s="5">
        <f t="shared" si="17"/>
        <v>0</v>
      </c>
      <c r="AQ1066" s="16"/>
      <c r="AR1066" s="205">
        <v>1</v>
      </c>
      <c r="AS1066" s="16"/>
      <c r="AT1066" s="16"/>
      <c r="AU1066" s="16"/>
      <c r="AV1066" s="16"/>
      <c r="AW1066" s="16"/>
      <c r="AX1066" s="16"/>
    </row>
    <row r="1067" spans="1:50" customFormat="1" ht="15.75" hidden="1" customHeight="1" x14ac:dyDescent="0.2">
      <c r="A1067" s="7" t="s">
        <v>3390</v>
      </c>
      <c r="B1067" s="1" t="s">
        <v>16443</v>
      </c>
      <c r="C1067" s="85" t="s">
        <v>1716</v>
      </c>
      <c r="D1067" s="85" t="s">
        <v>13090</v>
      </c>
      <c r="E1067" s="41" t="s">
        <v>154</v>
      </c>
      <c r="F1067" s="85" t="s">
        <v>34</v>
      </c>
      <c r="G1067" s="85" t="s">
        <v>37</v>
      </c>
      <c r="H1067" s="85" t="s">
        <v>20689</v>
      </c>
      <c r="I1067" s="85" t="s">
        <v>25133</v>
      </c>
      <c r="J1067" s="85" t="s">
        <v>105</v>
      </c>
      <c r="K1067" s="7" t="s">
        <v>1221</v>
      </c>
      <c r="L1067" s="3" t="s">
        <v>15438</v>
      </c>
      <c r="M1067" s="1" t="s">
        <v>16444</v>
      </c>
      <c r="N1067" s="2" t="s">
        <v>22030</v>
      </c>
      <c r="O1067" s="87">
        <v>6125</v>
      </c>
      <c r="P1067" s="87">
        <v>0</v>
      </c>
      <c r="Q1067" s="87">
        <v>6125</v>
      </c>
      <c r="R1067" s="87">
        <v>512</v>
      </c>
      <c r="S1067" s="87"/>
      <c r="T1067" s="87"/>
      <c r="U1067" s="85">
        <v>2019</v>
      </c>
      <c r="V1067" s="1" t="s">
        <v>26393</v>
      </c>
      <c r="W1067" s="3"/>
      <c r="X1067" s="3"/>
      <c r="Y1067" s="1"/>
      <c r="Z1067" s="6"/>
      <c r="AA1067" s="11"/>
      <c r="AB1067" s="123" t="s">
        <v>1716</v>
      </c>
      <c r="AC1067" s="124" t="s">
        <v>13040</v>
      </c>
      <c r="AD1067" s="41"/>
      <c r="AE1067" s="83">
        <v>44036</v>
      </c>
      <c r="AF1067" s="83">
        <v>44327</v>
      </c>
      <c r="AG1067" s="2"/>
      <c r="AH1067" s="41" t="s">
        <v>2814</v>
      </c>
      <c r="AI1067" s="80" t="s">
        <v>2</v>
      </c>
      <c r="AJ1067" s="41"/>
      <c r="AK1067" s="1"/>
      <c r="AL1067" s="85"/>
      <c r="AM1067" s="151" t="s">
        <v>19998</v>
      </c>
      <c r="AN1067" s="16"/>
      <c r="AO1067" s="166"/>
      <c r="AP1067" s="5">
        <f t="shared" si="17"/>
        <v>0</v>
      </c>
      <c r="AQ1067" s="16"/>
      <c r="AR1067" s="205">
        <v>1</v>
      </c>
      <c r="AS1067" s="16"/>
      <c r="AT1067" s="16"/>
      <c r="AU1067" s="16"/>
      <c r="AV1067" s="16"/>
      <c r="AW1067" s="16"/>
      <c r="AX1067" s="16"/>
    </row>
    <row r="1068" spans="1:50" customFormat="1" ht="15.75" hidden="1" customHeight="1" x14ac:dyDescent="0.2">
      <c r="A1068" s="7" t="s">
        <v>3391</v>
      </c>
      <c r="B1068" s="1" t="s">
        <v>3392</v>
      </c>
      <c r="C1068" s="85" t="s">
        <v>1716</v>
      </c>
      <c r="D1068" s="85" t="s">
        <v>13090</v>
      </c>
      <c r="E1068" s="41" t="s">
        <v>154</v>
      </c>
      <c r="F1068" s="85" t="s">
        <v>34</v>
      </c>
      <c r="G1068" s="85" t="s">
        <v>37</v>
      </c>
      <c r="H1068" s="85" t="s">
        <v>20689</v>
      </c>
      <c r="I1068" s="85" t="s">
        <v>25133</v>
      </c>
      <c r="J1068" s="85" t="s">
        <v>105</v>
      </c>
      <c r="K1068" s="7" t="s">
        <v>1221</v>
      </c>
      <c r="L1068" s="3" t="s">
        <v>15438</v>
      </c>
      <c r="M1068" s="1" t="s">
        <v>3393</v>
      </c>
      <c r="N1068" s="2" t="s">
        <v>22030</v>
      </c>
      <c r="O1068" s="87">
        <v>3018</v>
      </c>
      <c r="P1068" s="87">
        <v>0</v>
      </c>
      <c r="Q1068" s="87">
        <v>3018</v>
      </c>
      <c r="R1068" s="87">
        <v>252</v>
      </c>
      <c r="S1068" s="87"/>
      <c r="T1068" s="87"/>
      <c r="U1068" s="85">
        <v>2019</v>
      </c>
      <c r="V1068" s="1" t="s">
        <v>3394</v>
      </c>
      <c r="W1068" s="3"/>
      <c r="X1068" s="3"/>
      <c r="Y1068" s="1"/>
      <c r="Z1068" s="6"/>
      <c r="AA1068" s="11"/>
      <c r="AB1068" s="123" t="s">
        <v>1716</v>
      </c>
      <c r="AC1068" s="124" t="s">
        <v>13040</v>
      </c>
      <c r="AD1068" s="41"/>
      <c r="AE1068" s="83">
        <v>44036</v>
      </c>
      <c r="AF1068" s="83">
        <v>44372</v>
      </c>
      <c r="AG1068" s="2"/>
      <c r="AH1068" s="41" t="s">
        <v>2814</v>
      </c>
      <c r="AI1068" s="80" t="s">
        <v>2</v>
      </c>
      <c r="AJ1068" s="41"/>
      <c r="AK1068" s="1"/>
      <c r="AL1068" s="85"/>
      <c r="AM1068" s="151" t="s">
        <v>19998</v>
      </c>
      <c r="AN1068" s="16"/>
      <c r="AO1068" s="166"/>
      <c r="AP1068" s="5">
        <f t="shared" si="17"/>
        <v>0</v>
      </c>
      <c r="AQ1068" s="16"/>
      <c r="AR1068" s="205">
        <v>1</v>
      </c>
      <c r="AS1068" s="16"/>
      <c r="AT1068" s="16"/>
      <c r="AU1068" s="16"/>
      <c r="AV1068" s="16"/>
      <c r="AW1068" s="16"/>
      <c r="AX1068" s="16"/>
    </row>
    <row r="1069" spans="1:50" customFormat="1" ht="15.75" hidden="1" customHeight="1" x14ac:dyDescent="0.2">
      <c r="A1069" s="7" t="s">
        <v>3395</v>
      </c>
      <c r="B1069" s="1" t="s">
        <v>3396</v>
      </c>
      <c r="C1069" s="85" t="s">
        <v>1716</v>
      </c>
      <c r="D1069" s="85" t="s">
        <v>13090</v>
      </c>
      <c r="E1069" s="41" t="s">
        <v>154</v>
      </c>
      <c r="F1069" s="85" t="s">
        <v>34</v>
      </c>
      <c r="G1069" s="85" t="s">
        <v>37</v>
      </c>
      <c r="H1069" s="85" t="s">
        <v>20689</v>
      </c>
      <c r="I1069" s="85" t="s">
        <v>25133</v>
      </c>
      <c r="J1069" s="85" t="s">
        <v>105</v>
      </c>
      <c r="K1069" s="7" t="s">
        <v>1221</v>
      </c>
      <c r="L1069" s="3" t="s">
        <v>15438</v>
      </c>
      <c r="M1069" s="1" t="s">
        <v>3397</v>
      </c>
      <c r="N1069" s="2" t="s">
        <v>22030</v>
      </c>
      <c r="O1069" s="87">
        <v>605</v>
      </c>
      <c r="P1069" s="87">
        <v>0</v>
      </c>
      <c r="Q1069" s="87">
        <v>605</v>
      </c>
      <c r="R1069" s="87">
        <v>49</v>
      </c>
      <c r="S1069" s="87"/>
      <c r="T1069" s="87"/>
      <c r="U1069" s="85">
        <v>2019</v>
      </c>
      <c r="V1069" s="1" t="s">
        <v>3398</v>
      </c>
      <c r="W1069" s="3"/>
      <c r="X1069" s="3"/>
      <c r="Y1069" s="1"/>
      <c r="Z1069" s="6"/>
      <c r="AA1069" s="11"/>
      <c r="AB1069" s="123" t="s">
        <v>1716</v>
      </c>
      <c r="AC1069" s="124" t="s">
        <v>13040</v>
      </c>
      <c r="AD1069" s="41"/>
      <c r="AE1069" s="83">
        <v>44036</v>
      </c>
      <c r="AF1069" s="83">
        <v>44399</v>
      </c>
      <c r="AG1069" s="2"/>
      <c r="AH1069" s="41" t="s">
        <v>2814</v>
      </c>
      <c r="AI1069" s="80" t="s">
        <v>2</v>
      </c>
      <c r="AJ1069" s="41"/>
      <c r="AK1069" s="1"/>
      <c r="AL1069" s="85"/>
      <c r="AM1069" s="151" t="s">
        <v>19998</v>
      </c>
      <c r="AN1069" s="16"/>
      <c r="AO1069" s="166"/>
      <c r="AP1069" s="5">
        <f t="shared" si="17"/>
        <v>0</v>
      </c>
      <c r="AQ1069" s="16"/>
      <c r="AR1069" s="205">
        <v>1</v>
      </c>
      <c r="AS1069" s="16"/>
      <c r="AT1069" s="16"/>
      <c r="AU1069" s="16"/>
      <c r="AV1069" s="16"/>
      <c r="AW1069" s="16"/>
      <c r="AX1069" s="16"/>
    </row>
    <row r="1070" spans="1:50" customFormat="1" ht="15.75" hidden="1" customHeight="1" x14ac:dyDescent="0.2">
      <c r="A1070" s="7" t="s">
        <v>3399</v>
      </c>
      <c r="B1070" s="1" t="s">
        <v>16445</v>
      </c>
      <c r="C1070" s="85" t="s">
        <v>1716</v>
      </c>
      <c r="D1070" s="85" t="s">
        <v>13090</v>
      </c>
      <c r="E1070" s="41" t="s">
        <v>154</v>
      </c>
      <c r="F1070" s="85" t="s">
        <v>34</v>
      </c>
      <c r="G1070" s="85" t="s">
        <v>37</v>
      </c>
      <c r="H1070" s="85" t="s">
        <v>20689</v>
      </c>
      <c r="I1070" s="85" t="s">
        <v>25133</v>
      </c>
      <c r="J1070" s="85" t="s">
        <v>105</v>
      </c>
      <c r="K1070" s="7" t="s">
        <v>1221</v>
      </c>
      <c r="L1070" s="3" t="s">
        <v>15438</v>
      </c>
      <c r="M1070" s="1" t="s">
        <v>3400</v>
      </c>
      <c r="N1070" s="2" t="s">
        <v>22030</v>
      </c>
      <c r="O1070" s="87">
        <v>2977</v>
      </c>
      <c r="P1070" s="87">
        <v>0</v>
      </c>
      <c r="Q1070" s="87">
        <v>2977</v>
      </c>
      <c r="R1070" s="87">
        <v>248</v>
      </c>
      <c r="S1070" s="87"/>
      <c r="T1070" s="87"/>
      <c r="U1070" s="85">
        <v>2019</v>
      </c>
      <c r="V1070" s="1" t="s">
        <v>26394</v>
      </c>
      <c r="W1070" s="3"/>
      <c r="X1070" s="3"/>
      <c r="Y1070" s="1"/>
      <c r="Z1070" s="6"/>
      <c r="AA1070" s="11"/>
      <c r="AB1070" s="123" t="s">
        <v>1716</v>
      </c>
      <c r="AC1070" s="124" t="s">
        <v>13040</v>
      </c>
      <c r="AD1070" s="41"/>
      <c r="AE1070" s="83">
        <v>44036</v>
      </c>
      <c r="AF1070" s="83">
        <v>44328</v>
      </c>
      <c r="AG1070" s="2"/>
      <c r="AH1070" s="41" t="s">
        <v>2814</v>
      </c>
      <c r="AI1070" s="80" t="s">
        <v>2</v>
      </c>
      <c r="AJ1070" s="41"/>
      <c r="AK1070" s="1"/>
      <c r="AL1070" s="85"/>
      <c r="AM1070" s="151" t="s">
        <v>19998</v>
      </c>
      <c r="AN1070" s="16"/>
      <c r="AO1070" s="166"/>
      <c r="AP1070" s="5">
        <f t="shared" si="17"/>
        <v>0</v>
      </c>
      <c r="AQ1070" s="16"/>
      <c r="AR1070" s="205">
        <v>1</v>
      </c>
      <c r="AS1070" s="16"/>
      <c r="AT1070" s="16"/>
      <c r="AU1070" s="16"/>
      <c r="AV1070" s="16"/>
      <c r="AW1070" s="16"/>
      <c r="AX1070" s="16"/>
    </row>
    <row r="1071" spans="1:50" customFormat="1" ht="15.75" hidden="1" customHeight="1" x14ac:dyDescent="0.2">
      <c r="A1071" s="7" t="s">
        <v>3401</v>
      </c>
      <c r="B1071" s="1" t="s">
        <v>3402</v>
      </c>
      <c r="C1071" s="85" t="s">
        <v>1716</v>
      </c>
      <c r="D1071" s="85" t="s">
        <v>13090</v>
      </c>
      <c r="E1071" s="41" t="s">
        <v>154</v>
      </c>
      <c r="F1071" s="85" t="s">
        <v>34</v>
      </c>
      <c r="G1071" s="85" t="s">
        <v>37</v>
      </c>
      <c r="H1071" s="85" t="s">
        <v>20689</v>
      </c>
      <c r="I1071" s="85" t="s">
        <v>25133</v>
      </c>
      <c r="J1071" s="85" t="s">
        <v>105</v>
      </c>
      <c r="K1071" s="7" t="s">
        <v>1221</v>
      </c>
      <c r="L1071" s="3" t="s">
        <v>15438</v>
      </c>
      <c r="M1071" s="1" t="s">
        <v>16446</v>
      </c>
      <c r="N1071" s="2" t="s">
        <v>22030</v>
      </c>
      <c r="O1071" s="87">
        <v>4886</v>
      </c>
      <c r="P1071" s="87">
        <v>0</v>
      </c>
      <c r="Q1071" s="87">
        <v>4886</v>
      </c>
      <c r="R1071" s="87">
        <v>409</v>
      </c>
      <c r="S1071" s="87"/>
      <c r="T1071" s="87"/>
      <c r="U1071" s="85">
        <v>2019</v>
      </c>
      <c r="V1071" s="1" t="s">
        <v>3403</v>
      </c>
      <c r="W1071" s="3"/>
      <c r="X1071" s="3"/>
      <c r="Y1071" s="1"/>
      <c r="Z1071" s="6"/>
      <c r="AA1071" s="11"/>
      <c r="AB1071" s="123" t="s">
        <v>1716</v>
      </c>
      <c r="AC1071" s="124" t="s">
        <v>13040</v>
      </c>
      <c r="AD1071" s="41"/>
      <c r="AE1071" s="83">
        <v>44036</v>
      </c>
      <c r="AF1071" s="83">
        <v>44343</v>
      </c>
      <c r="AG1071" s="2"/>
      <c r="AH1071" s="41" t="s">
        <v>2814</v>
      </c>
      <c r="AI1071" s="80" t="s">
        <v>2</v>
      </c>
      <c r="AJ1071" s="41"/>
      <c r="AK1071" s="1"/>
      <c r="AL1071" s="85"/>
      <c r="AM1071" s="151" t="s">
        <v>19998</v>
      </c>
      <c r="AN1071" s="16"/>
      <c r="AO1071" s="166"/>
      <c r="AP1071" s="5">
        <f t="shared" si="17"/>
        <v>0</v>
      </c>
      <c r="AQ1071" s="16"/>
      <c r="AR1071" s="205">
        <v>1</v>
      </c>
      <c r="AS1071" s="16"/>
      <c r="AT1071" s="16"/>
      <c r="AU1071" s="16"/>
      <c r="AV1071" s="16"/>
      <c r="AW1071" s="16"/>
      <c r="AX1071" s="16"/>
    </row>
    <row r="1072" spans="1:50" customFormat="1" ht="15.75" hidden="1" customHeight="1" x14ac:dyDescent="0.2">
      <c r="A1072" s="7" t="s">
        <v>3404</v>
      </c>
      <c r="B1072" s="1" t="s">
        <v>16447</v>
      </c>
      <c r="C1072" s="85" t="s">
        <v>1716</v>
      </c>
      <c r="D1072" s="85" t="s">
        <v>13090</v>
      </c>
      <c r="E1072" s="41" t="s">
        <v>154</v>
      </c>
      <c r="F1072" s="85" t="s">
        <v>34</v>
      </c>
      <c r="G1072" s="85" t="s">
        <v>37</v>
      </c>
      <c r="H1072" s="85" t="s">
        <v>20689</v>
      </c>
      <c r="I1072" s="85" t="s">
        <v>25133</v>
      </c>
      <c r="J1072" s="85" t="s">
        <v>105</v>
      </c>
      <c r="K1072" s="7" t="s">
        <v>1221</v>
      </c>
      <c r="L1072" s="1" t="s">
        <v>16258</v>
      </c>
      <c r="M1072" s="1" t="s">
        <v>3405</v>
      </c>
      <c r="N1072" s="2" t="s">
        <v>3406</v>
      </c>
      <c r="O1072" s="87">
        <v>71035</v>
      </c>
      <c r="P1072" s="87">
        <v>71035</v>
      </c>
      <c r="Q1072" s="87">
        <v>0</v>
      </c>
      <c r="R1072" s="87">
        <v>5959</v>
      </c>
      <c r="S1072" s="87"/>
      <c r="T1072" s="87"/>
      <c r="U1072" s="85">
        <v>2020</v>
      </c>
      <c r="V1072" s="1" t="s">
        <v>16448</v>
      </c>
      <c r="W1072" s="3"/>
      <c r="X1072" s="3"/>
      <c r="Y1072" s="1" t="s">
        <v>1819</v>
      </c>
      <c r="Z1072" s="6"/>
      <c r="AA1072" s="11"/>
      <c r="AB1072" s="123" t="s">
        <v>1716</v>
      </c>
      <c r="AC1072" s="124" t="s">
        <v>13040</v>
      </c>
      <c r="AD1072" s="41"/>
      <c r="AE1072" s="83">
        <v>44160</v>
      </c>
      <c r="AF1072" s="83">
        <v>44470</v>
      </c>
      <c r="AG1072" s="2"/>
      <c r="AH1072" s="41" t="s">
        <v>2814</v>
      </c>
      <c r="AI1072" s="80" t="s">
        <v>2</v>
      </c>
      <c r="AJ1072" s="41" t="s">
        <v>13085</v>
      </c>
      <c r="AK1072" s="1"/>
      <c r="AL1072" s="85"/>
      <c r="AM1072" s="151" t="s">
        <v>19998</v>
      </c>
      <c r="AN1072" s="16"/>
      <c r="AO1072" s="166"/>
      <c r="AP1072" s="5">
        <f t="shared" si="17"/>
        <v>0</v>
      </c>
      <c r="AQ1072" s="16"/>
      <c r="AR1072" s="205">
        <v>1</v>
      </c>
      <c r="AS1072" s="16"/>
      <c r="AT1072" s="16"/>
      <c r="AU1072" s="16"/>
      <c r="AV1072" s="16"/>
      <c r="AW1072" s="16"/>
      <c r="AX1072" s="16"/>
    </row>
    <row r="1073" spans="1:50" customFormat="1" ht="15.75" hidden="1" customHeight="1" x14ac:dyDescent="0.2">
      <c r="A1073" s="7" t="s">
        <v>3407</v>
      </c>
      <c r="B1073" s="1" t="s">
        <v>3408</v>
      </c>
      <c r="C1073" s="85" t="s">
        <v>1716</v>
      </c>
      <c r="D1073" s="85" t="s">
        <v>23566</v>
      </c>
      <c r="E1073" s="41" t="s">
        <v>154</v>
      </c>
      <c r="F1073" s="85" t="s">
        <v>23</v>
      </c>
      <c r="G1073" s="85" t="s">
        <v>29</v>
      </c>
      <c r="H1073" s="85" t="s">
        <v>20690</v>
      </c>
      <c r="I1073" s="85" t="s">
        <v>21693</v>
      </c>
      <c r="J1073" s="85" t="s">
        <v>105</v>
      </c>
      <c r="K1073" s="7" t="s">
        <v>102</v>
      </c>
      <c r="L1073" s="1" t="s">
        <v>322</v>
      </c>
      <c r="M1073" s="1" t="s">
        <v>1128</v>
      </c>
      <c r="N1073" s="41" t="s">
        <v>15370</v>
      </c>
      <c r="O1073" s="87">
        <v>127338</v>
      </c>
      <c r="P1073" s="87">
        <v>0</v>
      </c>
      <c r="Q1073" s="87">
        <v>127338</v>
      </c>
      <c r="R1073" s="87">
        <v>0</v>
      </c>
      <c r="S1073" s="87"/>
      <c r="T1073" s="87"/>
      <c r="U1073" s="85">
        <v>2020</v>
      </c>
      <c r="V1073" s="1" t="s">
        <v>15370</v>
      </c>
      <c r="W1073" s="3" t="s">
        <v>1926</v>
      </c>
      <c r="X1073" s="3" t="s">
        <v>1707</v>
      </c>
      <c r="Y1073" s="1"/>
      <c r="Z1073" s="6"/>
      <c r="AA1073" s="11"/>
      <c r="AB1073" s="123" t="s">
        <v>388</v>
      </c>
      <c r="AC1073" s="124" t="s">
        <v>13043</v>
      </c>
      <c r="AD1073" s="41" t="s">
        <v>3409</v>
      </c>
      <c r="AE1073" s="83">
        <v>44099</v>
      </c>
      <c r="AF1073" s="83">
        <v>44187</v>
      </c>
      <c r="AG1073" s="2"/>
      <c r="AH1073" s="41" t="s">
        <v>1708</v>
      </c>
      <c r="AI1073" s="80" t="s">
        <v>16215</v>
      </c>
      <c r="AJ1073" s="41" t="s">
        <v>2517</v>
      </c>
      <c r="AK1073" s="1"/>
      <c r="AL1073" s="85"/>
      <c r="AM1073" s="151" t="s">
        <v>19998</v>
      </c>
      <c r="AN1073" s="16"/>
      <c r="AO1073" s="166"/>
      <c r="AP1073" s="5">
        <f t="shared" si="17"/>
        <v>0</v>
      </c>
      <c r="AQ1073" s="16"/>
      <c r="AR1073" s="205">
        <v>1</v>
      </c>
      <c r="AS1073" s="16"/>
      <c r="AT1073" s="16"/>
      <c r="AU1073" s="16"/>
      <c r="AV1073" s="16"/>
      <c r="AW1073" s="16"/>
      <c r="AX1073" s="16"/>
    </row>
    <row r="1074" spans="1:50" customFormat="1" ht="15.75" hidden="1" customHeight="1" x14ac:dyDescent="0.2">
      <c r="A1074" s="7" t="s">
        <v>3410</v>
      </c>
      <c r="B1074" s="1" t="s">
        <v>3411</v>
      </c>
      <c r="C1074" s="85" t="s">
        <v>1716</v>
      </c>
      <c r="D1074" s="85" t="s">
        <v>23566</v>
      </c>
      <c r="E1074" s="41" t="s">
        <v>154</v>
      </c>
      <c r="F1074" s="85" t="s">
        <v>23</v>
      </c>
      <c r="G1074" s="85" t="s">
        <v>29</v>
      </c>
      <c r="H1074" s="85" t="s">
        <v>20690</v>
      </c>
      <c r="I1074" s="85" t="s">
        <v>21693</v>
      </c>
      <c r="J1074" s="85" t="s">
        <v>105</v>
      </c>
      <c r="K1074" s="7" t="s">
        <v>102</v>
      </c>
      <c r="L1074" s="1" t="s">
        <v>322</v>
      </c>
      <c r="M1074" s="1" t="s">
        <v>1350</v>
      </c>
      <c r="N1074" s="2" t="s">
        <v>1766</v>
      </c>
      <c r="O1074" s="87">
        <v>84267</v>
      </c>
      <c r="P1074" s="87">
        <v>84267</v>
      </c>
      <c r="Q1074" s="87">
        <v>0</v>
      </c>
      <c r="R1074" s="87">
        <v>0</v>
      </c>
      <c r="S1074" s="87"/>
      <c r="T1074" s="87"/>
      <c r="U1074" s="85">
        <v>2020</v>
      </c>
      <c r="V1074" s="1" t="s">
        <v>1766</v>
      </c>
      <c r="W1074" s="3" t="s">
        <v>3319</v>
      </c>
      <c r="X1074" s="3" t="s">
        <v>1707</v>
      </c>
      <c r="Y1074" s="1"/>
      <c r="Z1074" s="6"/>
      <c r="AA1074" s="11"/>
      <c r="AB1074" s="123" t="s">
        <v>388</v>
      </c>
      <c r="AC1074" s="124" t="s">
        <v>13043</v>
      </c>
      <c r="AD1074" s="41" t="s">
        <v>3412</v>
      </c>
      <c r="AE1074" s="83">
        <v>44155</v>
      </c>
      <c r="AF1074" s="83">
        <v>44224</v>
      </c>
      <c r="AG1074" s="2"/>
      <c r="AH1074" s="41" t="s">
        <v>1708</v>
      </c>
      <c r="AI1074" s="80" t="s">
        <v>16216</v>
      </c>
      <c r="AJ1074" s="41" t="s">
        <v>1347</v>
      </c>
      <c r="AK1074" s="1"/>
      <c r="AL1074" s="85"/>
      <c r="AM1074" s="151" t="s">
        <v>19998</v>
      </c>
      <c r="AN1074" s="16"/>
      <c r="AO1074" s="166"/>
      <c r="AP1074" s="5">
        <f t="shared" si="17"/>
        <v>0</v>
      </c>
      <c r="AQ1074" s="16"/>
      <c r="AR1074" s="205">
        <v>1</v>
      </c>
      <c r="AS1074" s="16"/>
      <c r="AT1074" s="16"/>
      <c r="AU1074" s="16"/>
      <c r="AV1074" s="16"/>
      <c r="AW1074" s="16"/>
      <c r="AX1074" s="16"/>
    </row>
    <row r="1075" spans="1:50" customFormat="1" ht="15.75" hidden="1" customHeight="1" x14ac:dyDescent="0.2">
      <c r="A1075" s="1" t="s">
        <v>15384</v>
      </c>
      <c r="B1075" s="1" t="s">
        <v>15385</v>
      </c>
      <c r="C1075" s="85" t="s">
        <v>1716</v>
      </c>
      <c r="D1075" s="85" t="s">
        <v>13090</v>
      </c>
      <c r="E1075" s="41" t="s">
        <v>154</v>
      </c>
      <c r="F1075" s="85" t="s">
        <v>14</v>
      </c>
      <c r="G1075" s="85" t="s">
        <v>20</v>
      </c>
      <c r="H1075" s="85" t="s">
        <v>20689</v>
      </c>
      <c r="I1075" s="85" t="s">
        <v>25126</v>
      </c>
      <c r="J1075" s="85" t="s">
        <v>105</v>
      </c>
      <c r="K1075" s="7" t="s">
        <v>102</v>
      </c>
      <c r="L1075" s="1" t="s">
        <v>169</v>
      </c>
      <c r="M1075" s="1" t="s">
        <v>15387</v>
      </c>
      <c r="N1075" s="2" t="s">
        <v>3110</v>
      </c>
      <c r="O1075" s="87">
        <v>111645</v>
      </c>
      <c r="P1075" s="87">
        <v>83585</v>
      </c>
      <c r="Q1075" s="87">
        <v>28060</v>
      </c>
      <c r="R1075" s="87">
        <v>21969</v>
      </c>
      <c r="S1075" s="87"/>
      <c r="T1075" s="87"/>
      <c r="U1075" s="85">
        <v>2018</v>
      </c>
      <c r="V1075" s="1" t="s">
        <v>3110</v>
      </c>
      <c r="W1075" s="3"/>
      <c r="X1075" s="3"/>
      <c r="Y1075" s="1" t="s">
        <v>480</v>
      </c>
      <c r="Z1075" s="6"/>
      <c r="AA1075" s="11"/>
      <c r="AB1075" s="123" t="s">
        <v>1716</v>
      </c>
      <c r="AC1075" s="124" t="s">
        <v>13040</v>
      </c>
      <c r="AD1075" s="41"/>
      <c r="AE1075" s="83">
        <v>44183</v>
      </c>
      <c r="AF1075" s="83">
        <v>44741</v>
      </c>
      <c r="AG1075" s="2"/>
      <c r="AH1075" s="41" t="s">
        <v>15386</v>
      </c>
      <c r="AI1075" s="80" t="s">
        <v>2</v>
      </c>
      <c r="AJ1075" s="41" t="s">
        <v>15388</v>
      </c>
      <c r="AK1075" s="1"/>
      <c r="AL1075" s="85"/>
      <c r="AM1075" s="151" t="s">
        <v>19999</v>
      </c>
      <c r="AN1075" s="16"/>
      <c r="AO1075" s="166"/>
      <c r="AP1075" s="5">
        <f t="shared" si="17"/>
        <v>0</v>
      </c>
      <c r="AQ1075" s="16"/>
      <c r="AR1075" s="205">
        <v>1</v>
      </c>
      <c r="AS1075" s="16"/>
      <c r="AT1075" s="16"/>
      <c r="AU1075" s="16"/>
      <c r="AV1075" s="16"/>
      <c r="AW1075" s="16"/>
      <c r="AX1075" s="16"/>
    </row>
    <row r="1076" spans="1:50" customFormat="1" ht="15.75" hidden="1" customHeight="1" x14ac:dyDescent="0.2">
      <c r="A1076" s="1" t="s">
        <v>15389</v>
      </c>
      <c r="B1076" s="1" t="s">
        <v>15390</v>
      </c>
      <c r="C1076" s="85" t="s">
        <v>1716</v>
      </c>
      <c r="D1076" s="85" t="s">
        <v>13090</v>
      </c>
      <c r="E1076" s="41" t="s">
        <v>110</v>
      </c>
      <c r="F1076" s="85" t="s">
        <v>34</v>
      </c>
      <c r="G1076" s="85" t="s">
        <v>15</v>
      </c>
      <c r="H1076" s="85" t="s">
        <v>20690</v>
      </c>
      <c r="I1076" s="85" t="s">
        <v>25127</v>
      </c>
      <c r="J1076" s="85" t="s">
        <v>105</v>
      </c>
      <c r="K1076" s="7" t="s">
        <v>102</v>
      </c>
      <c r="L1076" s="1" t="s">
        <v>2755</v>
      </c>
      <c r="M1076" s="1" t="s">
        <v>15391</v>
      </c>
      <c r="N1076" s="2" t="s">
        <v>1245</v>
      </c>
      <c r="O1076" s="87">
        <v>0</v>
      </c>
      <c r="P1076" s="87">
        <v>0</v>
      </c>
      <c r="Q1076" s="87">
        <v>0</v>
      </c>
      <c r="R1076" s="87">
        <v>0</v>
      </c>
      <c r="S1076" s="87"/>
      <c r="T1076" s="87"/>
      <c r="U1076" s="85" t="s">
        <v>112</v>
      </c>
      <c r="V1076" s="1" t="s">
        <v>679</v>
      </c>
      <c r="W1076" s="3"/>
      <c r="X1076" s="3"/>
      <c r="Y1076" s="1"/>
      <c r="Z1076" s="6"/>
      <c r="AA1076" s="11"/>
      <c r="AB1076" s="123" t="s">
        <v>1716</v>
      </c>
      <c r="AC1076" s="124" t="s">
        <v>13040</v>
      </c>
      <c r="AD1076" s="41"/>
      <c r="AE1076" s="83">
        <v>44201</v>
      </c>
      <c r="AF1076" s="83"/>
      <c r="AG1076" s="2"/>
      <c r="AH1076" s="41" t="s">
        <v>15</v>
      </c>
      <c r="AI1076" s="80" t="s">
        <v>2</v>
      </c>
      <c r="AJ1076" s="41"/>
      <c r="AK1076" s="1"/>
      <c r="AL1076" s="85"/>
      <c r="AM1076" s="151" t="s">
        <v>19999</v>
      </c>
      <c r="AN1076" s="16"/>
      <c r="AO1076" s="166"/>
      <c r="AP1076" s="5">
        <f t="shared" si="17"/>
        <v>0</v>
      </c>
      <c r="AQ1076" s="16"/>
      <c r="AR1076" s="205">
        <v>1</v>
      </c>
      <c r="AS1076" s="16"/>
      <c r="AT1076" s="16"/>
      <c r="AU1076" s="16"/>
      <c r="AV1076" s="16"/>
      <c r="AW1076" s="16"/>
      <c r="AX1076" s="16"/>
    </row>
    <row r="1077" spans="1:50" customFormat="1" ht="15.75" hidden="1" customHeight="1" x14ac:dyDescent="0.2">
      <c r="A1077" s="1" t="s">
        <v>15392</v>
      </c>
      <c r="B1077" s="1" t="s">
        <v>16449</v>
      </c>
      <c r="C1077" s="85" t="s">
        <v>1716</v>
      </c>
      <c r="D1077" s="85" t="s">
        <v>13090</v>
      </c>
      <c r="E1077" s="41" t="s">
        <v>154</v>
      </c>
      <c r="F1077" s="85" t="s">
        <v>34</v>
      </c>
      <c r="G1077" s="85" t="s">
        <v>37</v>
      </c>
      <c r="H1077" s="85" t="s">
        <v>20689</v>
      </c>
      <c r="I1077" s="85" t="s">
        <v>25133</v>
      </c>
      <c r="J1077" s="85" t="s">
        <v>105</v>
      </c>
      <c r="K1077" s="7" t="s">
        <v>1221</v>
      </c>
      <c r="L1077" s="1" t="s">
        <v>2811</v>
      </c>
      <c r="M1077" s="1" t="s">
        <v>16450</v>
      </c>
      <c r="N1077" s="2" t="s">
        <v>2813</v>
      </c>
      <c r="O1077" s="87">
        <v>87585</v>
      </c>
      <c r="P1077" s="87">
        <v>56140</v>
      </c>
      <c r="Q1077" s="87">
        <v>31445</v>
      </c>
      <c r="R1077" s="87">
        <v>7353</v>
      </c>
      <c r="S1077" s="87"/>
      <c r="T1077" s="87"/>
      <c r="U1077" s="85">
        <v>2020</v>
      </c>
      <c r="V1077" s="1" t="s">
        <v>15393</v>
      </c>
      <c r="W1077" s="3"/>
      <c r="X1077" s="3"/>
      <c r="Y1077" s="1"/>
      <c r="Z1077" s="6"/>
      <c r="AA1077" s="11"/>
      <c r="AB1077" s="123" t="s">
        <v>1716</v>
      </c>
      <c r="AC1077" s="124" t="s">
        <v>13040</v>
      </c>
      <c r="AD1077" s="41"/>
      <c r="AE1077" s="83">
        <v>44265</v>
      </c>
      <c r="AF1077" s="83">
        <v>44531</v>
      </c>
      <c r="AG1077" s="2" t="s">
        <v>21556</v>
      </c>
      <c r="AH1077" s="41" t="s">
        <v>2814</v>
      </c>
      <c r="AI1077" s="80" t="s">
        <v>2</v>
      </c>
      <c r="AJ1077" s="41" t="s">
        <v>13052</v>
      </c>
      <c r="AK1077" s="1"/>
      <c r="AL1077" s="85"/>
      <c r="AM1077" s="151" t="s">
        <v>19999</v>
      </c>
      <c r="AN1077" s="16"/>
      <c r="AO1077" s="166"/>
      <c r="AP1077" s="5">
        <f t="shared" si="17"/>
        <v>0</v>
      </c>
      <c r="AQ1077" s="16"/>
      <c r="AR1077" s="205">
        <v>1</v>
      </c>
      <c r="AS1077" s="16"/>
      <c r="AT1077" s="16"/>
      <c r="AU1077" s="16"/>
      <c r="AV1077" s="16"/>
      <c r="AW1077" s="16"/>
      <c r="AX1077" s="16"/>
    </row>
    <row r="1078" spans="1:50" customFormat="1" ht="15.75" hidden="1" customHeight="1" x14ac:dyDescent="0.2">
      <c r="A1078" s="1" t="s">
        <v>15394</v>
      </c>
      <c r="B1078" s="1" t="s">
        <v>16451</v>
      </c>
      <c r="C1078" s="85" t="s">
        <v>1716</v>
      </c>
      <c r="D1078" s="85" t="s">
        <v>13090</v>
      </c>
      <c r="E1078" s="41" t="s">
        <v>154</v>
      </c>
      <c r="F1078" s="85" t="s">
        <v>34</v>
      </c>
      <c r="G1078" s="85" t="s">
        <v>37</v>
      </c>
      <c r="H1078" s="85" t="s">
        <v>20689</v>
      </c>
      <c r="I1078" s="85" t="s">
        <v>25133</v>
      </c>
      <c r="J1078" s="85" t="s">
        <v>105</v>
      </c>
      <c r="K1078" s="7" t="s">
        <v>1221</v>
      </c>
      <c r="L1078" s="1" t="s">
        <v>2811</v>
      </c>
      <c r="M1078" s="1" t="s">
        <v>15436</v>
      </c>
      <c r="N1078" s="2" t="s">
        <v>2813</v>
      </c>
      <c r="O1078" s="87">
        <v>12451</v>
      </c>
      <c r="P1078" s="87">
        <v>12451</v>
      </c>
      <c r="Q1078" s="87">
        <v>0</v>
      </c>
      <c r="R1078" s="87">
        <v>1041</v>
      </c>
      <c r="S1078" s="87"/>
      <c r="T1078" s="87"/>
      <c r="U1078" s="85">
        <v>2020</v>
      </c>
      <c r="V1078" s="1" t="s">
        <v>15395</v>
      </c>
      <c r="W1078" s="3"/>
      <c r="X1078" s="3"/>
      <c r="Y1078" s="1"/>
      <c r="Z1078" s="6"/>
      <c r="AA1078" s="11"/>
      <c r="AB1078" s="123" t="s">
        <v>1716</v>
      </c>
      <c r="AC1078" s="124" t="s">
        <v>13040</v>
      </c>
      <c r="AD1078" s="41"/>
      <c r="AE1078" s="83">
        <v>44265</v>
      </c>
      <c r="AF1078" s="83">
        <v>44763</v>
      </c>
      <c r="AG1078" s="2"/>
      <c r="AH1078" s="41" t="s">
        <v>2814</v>
      </c>
      <c r="AI1078" s="80" t="s">
        <v>2</v>
      </c>
      <c r="AJ1078" s="41" t="s">
        <v>13052</v>
      </c>
      <c r="AK1078" s="1"/>
      <c r="AL1078" s="85"/>
      <c r="AM1078" s="151" t="s">
        <v>19999</v>
      </c>
      <c r="AN1078" s="16"/>
      <c r="AO1078" s="166"/>
      <c r="AP1078" s="5">
        <f t="shared" si="17"/>
        <v>0</v>
      </c>
      <c r="AQ1078" s="16"/>
      <c r="AR1078" s="205">
        <v>1</v>
      </c>
      <c r="AS1078" s="16"/>
      <c r="AT1078" s="16"/>
      <c r="AU1078" s="16"/>
      <c r="AV1078" s="16"/>
      <c r="AW1078" s="16"/>
      <c r="AX1078" s="16"/>
    </row>
    <row r="1079" spans="1:50" customFormat="1" ht="15.75" hidden="1" customHeight="1" x14ac:dyDescent="0.2">
      <c r="A1079" s="1" t="s">
        <v>15396</v>
      </c>
      <c r="B1079" s="1" t="s">
        <v>16452</v>
      </c>
      <c r="C1079" s="85" t="s">
        <v>1716</v>
      </c>
      <c r="D1079" s="85" t="s">
        <v>13090</v>
      </c>
      <c r="E1079" s="41" t="s">
        <v>154</v>
      </c>
      <c r="F1079" s="85" t="s">
        <v>34</v>
      </c>
      <c r="G1079" s="85" t="s">
        <v>37</v>
      </c>
      <c r="H1079" s="85" t="s">
        <v>20689</v>
      </c>
      <c r="I1079" s="85" t="s">
        <v>25133</v>
      </c>
      <c r="J1079" s="85" t="s">
        <v>105</v>
      </c>
      <c r="K1079" s="7" t="s">
        <v>1221</v>
      </c>
      <c r="L1079" s="1" t="s">
        <v>2811</v>
      </c>
      <c r="M1079" s="1" t="s">
        <v>16454</v>
      </c>
      <c r="N1079" s="2" t="s">
        <v>2813</v>
      </c>
      <c r="O1079" s="87">
        <v>74009</v>
      </c>
      <c r="P1079" s="87">
        <v>72140</v>
      </c>
      <c r="Q1079" s="87">
        <v>1869</v>
      </c>
      <c r="R1079" s="87">
        <v>6212</v>
      </c>
      <c r="S1079" s="87"/>
      <c r="T1079" s="87"/>
      <c r="U1079" s="85">
        <v>2020</v>
      </c>
      <c r="V1079" s="1" t="s">
        <v>16453</v>
      </c>
      <c r="W1079" s="3"/>
      <c r="X1079" s="3"/>
      <c r="Y1079" s="1"/>
      <c r="Z1079" s="6"/>
      <c r="AA1079" s="11"/>
      <c r="AB1079" s="123" t="s">
        <v>1716</v>
      </c>
      <c r="AC1079" s="124" t="s">
        <v>13040</v>
      </c>
      <c r="AD1079" s="41"/>
      <c r="AE1079" s="83">
        <v>44265</v>
      </c>
      <c r="AF1079" s="83">
        <v>44763</v>
      </c>
      <c r="AG1079" s="2" t="s">
        <v>21560</v>
      </c>
      <c r="AH1079" s="41" t="s">
        <v>2814</v>
      </c>
      <c r="AI1079" s="80" t="s">
        <v>2</v>
      </c>
      <c r="AJ1079" s="41" t="s">
        <v>13052</v>
      </c>
      <c r="AK1079" s="1"/>
      <c r="AL1079" s="85"/>
      <c r="AM1079" s="151" t="s">
        <v>19999</v>
      </c>
      <c r="AN1079" s="16"/>
      <c r="AO1079" s="166"/>
      <c r="AP1079" s="5">
        <f t="shared" si="17"/>
        <v>0</v>
      </c>
      <c r="AQ1079" s="16"/>
      <c r="AR1079" s="205">
        <v>1</v>
      </c>
      <c r="AS1079" s="16"/>
      <c r="AT1079" s="16"/>
      <c r="AU1079" s="16"/>
      <c r="AV1079" s="16"/>
      <c r="AW1079" s="16"/>
      <c r="AX1079" s="16"/>
    </row>
    <row r="1080" spans="1:50" customFormat="1" ht="15.75" hidden="1" customHeight="1" x14ac:dyDescent="0.2">
      <c r="A1080" s="1" t="s">
        <v>15397</v>
      </c>
      <c r="B1080" s="1" t="s">
        <v>16455</v>
      </c>
      <c r="C1080" s="85" t="s">
        <v>1716</v>
      </c>
      <c r="D1080" s="85" t="s">
        <v>13090</v>
      </c>
      <c r="E1080" s="41" t="s">
        <v>154</v>
      </c>
      <c r="F1080" s="85" t="s">
        <v>34</v>
      </c>
      <c r="G1080" s="85" t="s">
        <v>37</v>
      </c>
      <c r="H1080" s="85" t="s">
        <v>20689</v>
      </c>
      <c r="I1080" s="85" t="s">
        <v>25133</v>
      </c>
      <c r="J1080" s="85" t="s">
        <v>105</v>
      </c>
      <c r="K1080" s="7" t="s">
        <v>1221</v>
      </c>
      <c r="L1080" s="1" t="s">
        <v>2811</v>
      </c>
      <c r="M1080" s="1" t="s">
        <v>16456</v>
      </c>
      <c r="N1080" s="2" t="s">
        <v>2813</v>
      </c>
      <c r="O1080" s="87">
        <v>81405</v>
      </c>
      <c r="P1080" s="87">
        <v>4115</v>
      </c>
      <c r="Q1080" s="87">
        <v>77290</v>
      </c>
      <c r="R1080" s="87">
        <v>6834</v>
      </c>
      <c r="S1080" s="87"/>
      <c r="T1080" s="87"/>
      <c r="U1080" s="85">
        <v>2020</v>
      </c>
      <c r="V1080" s="1" t="s">
        <v>15398</v>
      </c>
      <c r="W1080" s="3"/>
      <c r="X1080" s="3"/>
      <c r="Y1080" s="1"/>
      <c r="Z1080" s="6"/>
      <c r="AA1080" s="11"/>
      <c r="AB1080" s="123" t="s">
        <v>1716</v>
      </c>
      <c r="AC1080" s="124" t="s">
        <v>13040</v>
      </c>
      <c r="AD1080" s="41"/>
      <c r="AE1080" s="83">
        <v>44265</v>
      </c>
      <c r="AF1080" s="83">
        <v>45168</v>
      </c>
      <c r="AG1080" s="2"/>
      <c r="AH1080" s="41" t="s">
        <v>2814</v>
      </c>
      <c r="AI1080" s="80" t="s">
        <v>2</v>
      </c>
      <c r="AJ1080" s="41" t="s">
        <v>13052</v>
      </c>
      <c r="AK1080" s="1"/>
      <c r="AL1080" s="85"/>
      <c r="AM1080" s="151" t="s">
        <v>19999</v>
      </c>
      <c r="AN1080" s="16"/>
      <c r="AO1080" s="166"/>
      <c r="AP1080" s="5">
        <f t="shared" si="17"/>
        <v>0</v>
      </c>
      <c r="AQ1080" s="16"/>
      <c r="AR1080" s="205">
        <v>1</v>
      </c>
      <c r="AS1080" s="16"/>
      <c r="AT1080" s="16"/>
      <c r="AU1080" s="16"/>
      <c r="AV1080" s="16"/>
      <c r="AW1080" s="16"/>
      <c r="AX1080" s="16"/>
    </row>
    <row r="1081" spans="1:50" customFormat="1" ht="15.75" hidden="1" customHeight="1" x14ac:dyDescent="0.2">
      <c r="A1081" s="1" t="s">
        <v>16457</v>
      </c>
      <c r="B1081" s="1" t="s">
        <v>16458</v>
      </c>
      <c r="C1081" s="85" t="s">
        <v>1716</v>
      </c>
      <c r="D1081" s="85" t="s">
        <v>13090</v>
      </c>
      <c r="E1081" s="41" t="s">
        <v>154</v>
      </c>
      <c r="F1081" s="85" t="s">
        <v>34</v>
      </c>
      <c r="G1081" s="85" t="s">
        <v>37</v>
      </c>
      <c r="H1081" s="85" t="s">
        <v>20689</v>
      </c>
      <c r="I1081" s="85" t="s">
        <v>25133</v>
      </c>
      <c r="J1081" s="85" t="s">
        <v>105</v>
      </c>
      <c r="K1081" s="7" t="s">
        <v>1221</v>
      </c>
      <c r="L1081" s="1" t="s">
        <v>2811</v>
      </c>
      <c r="M1081" s="1" t="s">
        <v>16460</v>
      </c>
      <c r="N1081" s="2" t="s">
        <v>26395</v>
      </c>
      <c r="O1081" s="87">
        <v>29873</v>
      </c>
      <c r="P1081" s="87">
        <v>29873</v>
      </c>
      <c r="Q1081" s="87">
        <v>0</v>
      </c>
      <c r="R1081" s="87">
        <v>2505</v>
      </c>
      <c r="S1081" s="87"/>
      <c r="T1081" s="87"/>
      <c r="U1081" s="85">
        <v>2020</v>
      </c>
      <c r="V1081" s="1" t="s">
        <v>16459</v>
      </c>
      <c r="W1081" s="3"/>
      <c r="X1081" s="3"/>
      <c r="Y1081" s="1"/>
      <c r="Z1081" s="6"/>
      <c r="AA1081" s="11"/>
      <c r="AB1081" s="123" t="s">
        <v>1716</v>
      </c>
      <c r="AC1081" s="124" t="s">
        <v>13040</v>
      </c>
      <c r="AD1081" s="41"/>
      <c r="AE1081" s="83">
        <v>44322</v>
      </c>
      <c r="AF1081" s="83">
        <v>44747</v>
      </c>
      <c r="AG1081" s="2" t="s">
        <v>21561</v>
      </c>
      <c r="AH1081" s="41" t="s">
        <v>2814</v>
      </c>
      <c r="AI1081" s="80" t="s">
        <v>2</v>
      </c>
      <c r="AJ1081" s="41" t="s">
        <v>16461</v>
      </c>
      <c r="AK1081" s="1"/>
      <c r="AL1081" s="85"/>
      <c r="AM1081" s="151" t="s">
        <v>19997</v>
      </c>
      <c r="AN1081" s="16"/>
      <c r="AO1081" s="166"/>
      <c r="AP1081" s="5">
        <f t="shared" si="17"/>
        <v>0</v>
      </c>
      <c r="AQ1081" s="16"/>
      <c r="AR1081" s="205">
        <v>1</v>
      </c>
      <c r="AS1081" s="16"/>
      <c r="AT1081" s="16"/>
      <c r="AU1081" s="16"/>
      <c r="AV1081" s="16"/>
      <c r="AW1081" s="16"/>
      <c r="AX1081" s="16"/>
    </row>
    <row r="1082" spans="1:50" customFormat="1" ht="15.75" hidden="1" customHeight="1" x14ac:dyDescent="0.2">
      <c r="A1082" s="7" t="s">
        <v>16464</v>
      </c>
      <c r="B1082" s="3" t="s">
        <v>16465</v>
      </c>
      <c r="C1082" s="85" t="s">
        <v>1716</v>
      </c>
      <c r="D1082" s="85" t="s">
        <v>13090</v>
      </c>
      <c r="E1082" s="41" t="s">
        <v>1800</v>
      </c>
      <c r="F1082" s="85" t="s">
        <v>34</v>
      </c>
      <c r="G1082" s="85" t="s">
        <v>15</v>
      </c>
      <c r="H1082" s="85" t="s">
        <v>20690</v>
      </c>
      <c r="I1082" s="85" t="s">
        <v>25127</v>
      </c>
      <c r="J1082" s="85" t="s">
        <v>105</v>
      </c>
      <c r="K1082" s="7" t="s">
        <v>1470</v>
      </c>
      <c r="L1082" s="3" t="s">
        <v>16463</v>
      </c>
      <c r="M1082" s="3" t="s">
        <v>16466</v>
      </c>
      <c r="N1082" s="41" t="s">
        <v>25171</v>
      </c>
      <c r="O1082" s="87">
        <v>0</v>
      </c>
      <c r="P1082" s="87">
        <v>0</v>
      </c>
      <c r="Q1082" s="87">
        <v>0</v>
      </c>
      <c r="R1082" s="87">
        <v>0</v>
      </c>
      <c r="S1082" s="87"/>
      <c r="T1082" s="87"/>
      <c r="U1082" s="85" t="s">
        <v>112</v>
      </c>
      <c r="V1082" s="3" t="s">
        <v>26298</v>
      </c>
      <c r="W1082" s="3"/>
      <c r="X1082" s="3"/>
      <c r="Y1082" s="1" t="s">
        <v>1819</v>
      </c>
      <c r="Z1082" s="6"/>
      <c r="AA1082" s="11"/>
      <c r="AB1082" s="123" t="s">
        <v>1716</v>
      </c>
      <c r="AC1082" s="124" t="s">
        <v>13040</v>
      </c>
      <c r="AD1082" s="41"/>
      <c r="AE1082" s="83">
        <v>45028</v>
      </c>
      <c r="AF1082" s="83"/>
      <c r="AG1082" s="41"/>
      <c r="AH1082" s="41" t="s">
        <v>16462</v>
      </c>
      <c r="AI1082" s="80" t="s">
        <v>2</v>
      </c>
      <c r="AJ1082" s="41"/>
      <c r="AK1082" s="3"/>
      <c r="AL1082" s="85"/>
      <c r="AM1082" s="151" t="s">
        <v>26263</v>
      </c>
      <c r="AN1082" s="15"/>
      <c r="AO1082" s="166"/>
      <c r="AP1082" s="5">
        <f t="shared" si="17"/>
        <v>0</v>
      </c>
      <c r="AQ1082" s="16"/>
      <c r="AR1082" s="205">
        <v>1</v>
      </c>
      <c r="AS1082" s="16"/>
      <c r="AT1082" s="16"/>
      <c r="AU1082" s="16"/>
      <c r="AV1082" s="16"/>
      <c r="AW1082" s="16"/>
      <c r="AX1082" s="16"/>
    </row>
    <row r="1083" spans="1:50" customFormat="1" ht="15.75" hidden="1" customHeight="1" x14ac:dyDescent="0.2">
      <c r="A1083" s="7" t="s">
        <v>16467</v>
      </c>
      <c r="B1083" s="3" t="s">
        <v>16468</v>
      </c>
      <c r="C1083" s="85" t="s">
        <v>1716</v>
      </c>
      <c r="D1083" s="85" t="s">
        <v>13090</v>
      </c>
      <c r="E1083" s="41" t="s">
        <v>1800</v>
      </c>
      <c r="F1083" s="85" t="s">
        <v>34</v>
      </c>
      <c r="G1083" s="85" t="s">
        <v>15</v>
      </c>
      <c r="H1083" s="85" t="s">
        <v>20690</v>
      </c>
      <c r="I1083" s="85" t="s">
        <v>25127</v>
      </c>
      <c r="J1083" s="85" t="s">
        <v>105</v>
      </c>
      <c r="K1083" s="7" t="s">
        <v>1470</v>
      </c>
      <c r="L1083" s="3" t="s">
        <v>16463</v>
      </c>
      <c r="M1083" s="3" t="s">
        <v>16469</v>
      </c>
      <c r="N1083" s="41" t="s">
        <v>25171</v>
      </c>
      <c r="O1083" s="87">
        <v>0</v>
      </c>
      <c r="P1083" s="87">
        <v>0</v>
      </c>
      <c r="Q1083" s="87">
        <v>0</v>
      </c>
      <c r="R1083" s="87">
        <v>0</v>
      </c>
      <c r="S1083" s="87"/>
      <c r="T1083" s="87"/>
      <c r="U1083" s="85" t="s">
        <v>112</v>
      </c>
      <c r="V1083" s="3" t="s">
        <v>26299</v>
      </c>
      <c r="W1083" s="3"/>
      <c r="X1083" s="3"/>
      <c r="Y1083" s="1" t="s">
        <v>1819</v>
      </c>
      <c r="Z1083" s="6"/>
      <c r="AA1083" s="11"/>
      <c r="AB1083" s="123" t="s">
        <v>1716</v>
      </c>
      <c r="AC1083" s="124" t="s">
        <v>13040</v>
      </c>
      <c r="AD1083" s="41"/>
      <c r="AE1083" s="83">
        <v>45028</v>
      </c>
      <c r="AF1083" s="83"/>
      <c r="AG1083" s="41"/>
      <c r="AH1083" s="41" t="s">
        <v>16462</v>
      </c>
      <c r="AI1083" s="80" t="s">
        <v>2</v>
      </c>
      <c r="AJ1083" s="41"/>
      <c r="AK1083" s="3"/>
      <c r="AL1083" s="85"/>
      <c r="AM1083" s="151" t="s">
        <v>26263</v>
      </c>
      <c r="AN1083" s="15"/>
      <c r="AO1083" s="166"/>
      <c r="AP1083" s="5">
        <f t="shared" si="17"/>
        <v>0</v>
      </c>
      <c r="AQ1083" s="16"/>
      <c r="AR1083" s="205">
        <v>1</v>
      </c>
      <c r="AS1083" s="16"/>
      <c r="AT1083" s="16"/>
      <c r="AU1083" s="16"/>
      <c r="AV1083" s="16"/>
      <c r="AW1083" s="16"/>
      <c r="AX1083" s="16"/>
    </row>
    <row r="1084" spans="1:50" customFormat="1" ht="15.75" hidden="1" customHeight="1" x14ac:dyDescent="0.2">
      <c r="A1084" s="7" t="s">
        <v>16470</v>
      </c>
      <c r="B1084" s="3" t="s">
        <v>16471</v>
      </c>
      <c r="C1084" s="85" t="s">
        <v>1716</v>
      </c>
      <c r="D1084" s="85" t="s">
        <v>13090</v>
      </c>
      <c r="E1084" s="41" t="s">
        <v>1800</v>
      </c>
      <c r="F1084" s="85" t="s">
        <v>34</v>
      </c>
      <c r="G1084" s="85" t="s">
        <v>15</v>
      </c>
      <c r="H1084" s="85" t="s">
        <v>20690</v>
      </c>
      <c r="I1084" s="85" t="s">
        <v>25127</v>
      </c>
      <c r="J1084" s="85" t="s">
        <v>105</v>
      </c>
      <c r="K1084" s="7" t="s">
        <v>1470</v>
      </c>
      <c r="L1084" s="3" t="s">
        <v>16463</v>
      </c>
      <c r="M1084" s="3" t="s">
        <v>16472</v>
      </c>
      <c r="N1084" s="41" t="s">
        <v>25171</v>
      </c>
      <c r="O1084" s="87">
        <v>0</v>
      </c>
      <c r="P1084" s="87">
        <v>0</v>
      </c>
      <c r="Q1084" s="87">
        <v>0</v>
      </c>
      <c r="R1084" s="87">
        <v>0</v>
      </c>
      <c r="S1084" s="87"/>
      <c r="T1084" s="87"/>
      <c r="U1084" s="85" t="s">
        <v>112</v>
      </c>
      <c r="V1084" s="3" t="s">
        <v>26300</v>
      </c>
      <c r="W1084" s="3"/>
      <c r="X1084" s="3"/>
      <c r="Y1084" s="1" t="s">
        <v>1819</v>
      </c>
      <c r="Z1084" s="6"/>
      <c r="AA1084" s="11"/>
      <c r="AB1084" s="123" t="s">
        <v>1716</v>
      </c>
      <c r="AC1084" s="124" t="s">
        <v>13040</v>
      </c>
      <c r="AD1084" s="41"/>
      <c r="AE1084" s="83">
        <v>45028</v>
      </c>
      <c r="AF1084" s="83"/>
      <c r="AG1084" s="41"/>
      <c r="AH1084" s="41" t="s">
        <v>16462</v>
      </c>
      <c r="AI1084" s="80" t="s">
        <v>2</v>
      </c>
      <c r="AJ1084" s="41"/>
      <c r="AK1084" s="3"/>
      <c r="AL1084" s="85"/>
      <c r="AM1084" s="151" t="s">
        <v>26263</v>
      </c>
      <c r="AN1084" s="15"/>
      <c r="AO1084" s="166"/>
      <c r="AP1084" s="5">
        <f t="shared" si="17"/>
        <v>0</v>
      </c>
      <c r="AQ1084" s="16"/>
      <c r="AR1084" s="205">
        <v>1</v>
      </c>
      <c r="AS1084" s="16"/>
      <c r="AT1084" s="16"/>
      <c r="AU1084" s="16"/>
      <c r="AV1084" s="16"/>
      <c r="AW1084" s="16"/>
      <c r="AX1084" s="16"/>
    </row>
    <row r="1085" spans="1:50" customFormat="1" ht="15.75" hidden="1" customHeight="1" x14ac:dyDescent="0.2">
      <c r="A1085" s="7" t="s">
        <v>16473</v>
      </c>
      <c r="B1085" s="3" t="s">
        <v>16474</v>
      </c>
      <c r="C1085" s="85" t="s">
        <v>1716</v>
      </c>
      <c r="D1085" s="85" t="s">
        <v>13090</v>
      </c>
      <c r="E1085" s="41" t="s">
        <v>1800</v>
      </c>
      <c r="F1085" s="85" t="s">
        <v>34</v>
      </c>
      <c r="G1085" s="85" t="s">
        <v>15</v>
      </c>
      <c r="H1085" s="85" t="s">
        <v>20690</v>
      </c>
      <c r="I1085" s="85" t="s">
        <v>25127</v>
      </c>
      <c r="J1085" s="85" t="s">
        <v>105</v>
      </c>
      <c r="K1085" s="7" t="s">
        <v>1470</v>
      </c>
      <c r="L1085" s="3" t="s">
        <v>16463</v>
      </c>
      <c r="M1085" s="3" t="s">
        <v>16475</v>
      </c>
      <c r="N1085" s="41" t="s">
        <v>25171</v>
      </c>
      <c r="O1085" s="87">
        <v>0</v>
      </c>
      <c r="P1085" s="87">
        <v>0</v>
      </c>
      <c r="Q1085" s="87">
        <v>0</v>
      </c>
      <c r="R1085" s="87">
        <v>0</v>
      </c>
      <c r="S1085" s="87"/>
      <c r="T1085" s="87"/>
      <c r="U1085" s="85" t="s">
        <v>112</v>
      </c>
      <c r="V1085" s="3" t="s">
        <v>26301</v>
      </c>
      <c r="W1085" s="3"/>
      <c r="X1085" s="3"/>
      <c r="Y1085" s="1" t="s">
        <v>1819</v>
      </c>
      <c r="Z1085" s="6"/>
      <c r="AA1085" s="11"/>
      <c r="AB1085" s="123" t="s">
        <v>1716</v>
      </c>
      <c r="AC1085" s="124" t="s">
        <v>13040</v>
      </c>
      <c r="AD1085" s="41"/>
      <c r="AE1085" s="83">
        <v>45028</v>
      </c>
      <c r="AF1085" s="83"/>
      <c r="AG1085" s="41"/>
      <c r="AH1085" s="41" t="s">
        <v>16462</v>
      </c>
      <c r="AI1085" s="80" t="s">
        <v>2</v>
      </c>
      <c r="AJ1085" s="41"/>
      <c r="AK1085" s="3"/>
      <c r="AL1085" s="85"/>
      <c r="AM1085" s="151" t="s">
        <v>26263</v>
      </c>
      <c r="AN1085" s="15"/>
      <c r="AO1085" s="166"/>
      <c r="AP1085" s="5">
        <f t="shared" si="17"/>
        <v>0</v>
      </c>
      <c r="AQ1085" s="16"/>
      <c r="AR1085" s="205">
        <v>1</v>
      </c>
      <c r="AS1085" s="16"/>
      <c r="AT1085" s="16"/>
      <c r="AU1085" s="16"/>
      <c r="AV1085" s="16"/>
      <c r="AW1085" s="16"/>
      <c r="AX1085" s="16"/>
    </row>
    <row r="1086" spans="1:50" customFormat="1" ht="15.75" hidden="1" customHeight="1" x14ac:dyDescent="0.2">
      <c r="A1086" s="1" t="s">
        <v>15399</v>
      </c>
      <c r="B1086" s="1" t="s">
        <v>15400</v>
      </c>
      <c r="C1086" s="85" t="s">
        <v>1716</v>
      </c>
      <c r="D1086" s="85" t="s">
        <v>13090</v>
      </c>
      <c r="E1086" s="41" t="s">
        <v>154</v>
      </c>
      <c r="F1086" s="85" t="s">
        <v>23</v>
      </c>
      <c r="G1086" s="85" t="s">
        <v>28</v>
      </c>
      <c r="H1086" s="85" t="s">
        <v>20690</v>
      </c>
      <c r="I1086" s="85" t="s">
        <v>25123</v>
      </c>
      <c r="J1086" s="85" t="s">
        <v>105</v>
      </c>
      <c r="K1086" s="7" t="s">
        <v>102</v>
      </c>
      <c r="L1086" s="1" t="s">
        <v>260</v>
      </c>
      <c r="M1086" s="1" t="s">
        <v>15402</v>
      </c>
      <c r="N1086" s="2" t="s">
        <v>16476</v>
      </c>
      <c r="O1086" s="87">
        <v>7858612</v>
      </c>
      <c r="P1086" s="87">
        <v>1644141</v>
      </c>
      <c r="Q1086" s="87">
        <v>6214471</v>
      </c>
      <c r="R1086" s="87">
        <v>0</v>
      </c>
      <c r="S1086" s="87"/>
      <c r="T1086" s="87"/>
      <c r="U1086" s="85">
        <v>2021</v>
      </c>
      <c r="V1086" s="1" t="s">
        <v>16476</v>
      </c>
      <c r="W1086" s="3"/>
      <c r="X1086" s="3"/>
      <c r="Y1086" s="1"/>
      <c r="Z1086" s="6"/>
      <c r="AA1086" s="11"/>
      <c r="AB1086" s="123" t="s">
        <v>1716</v>
      </c>
      <c r="AC1086" s="124" t="s">
        <v>13040</v>
      </c>
      <c r="AD1086" s="41"/>
      <c r="AE1086" s="83">
        <v>44258</v>
      </c>
      <c r="AF1086" s="83">
        <v>44495</v>
      </c>
      <c r="AG1086" s="170"/>
      <c r="AH1086" s="41" t="s">
        <v>15401</v>
      </c>
      <c r="AI1086" s="80" t="s">
        <v>2</v>
      </c>
      <c r="AJ1086" s="41"/>
      <c r="AK1086" s="1"/>
      <c r="AL1086" s="85"/>
      <c r="AM1086" s="151" t="s">
        <v>19999</v>
      </c>
      <c r="AN1086" s="16"/>
      <c r="AO1086" s="166"/>
      <c r="AP1086" s="5">
        <f t="shared" si="17"/>
        <v>0</v>
      </c>
      <c r="AQ1086" s="16"/>
      <c r="AR1086" s="205">
        <v>1</v>
      </c>
      <c r="AS1086" s="16"/>
      <c r="AT1086" s="16"/>
      <c r="AU1086" s="16"/>
      <c r="AV1086" s="16"/>
      <c r="AW1086" s="16"/>
      <c r="AX1086" s="16"/>
    </row>
    <row r="1087" spans="1:50" customFormat="1" ht="15.75" hidden="1" customHeight="1" x14ac:dyDescent="0.2">
      <c r="A1087" s="1" t="s">
        <v>15403</v>
      </c>
      <c r="B1087" s="1" t="s">
        <v>15404</v>
      </c>
      <c r="C1087" s="85" t="s">
        <v>1716</v>
      </c>
      <c r="D1087" s="85" t="s">
        <v>23566</v>
      </c>
      <c r="E1087" s="41" t="s">
        <v>154</v>
      </c>
      <c r="F1087" s="85" t="s">
        <v>23</v>
      </c>
      <c r="G1087" s="85" t="s">
        <v>29</v>
      </c>
      <c r="H1087" s="85" t="s">
        <v>20690</v>
      </c>
      <c r="I1087" s="85" t="s">
        <v>21693</v>
      </c>
      <c r="J1087" s="85" t="s">
        <v>105</v>
      </c>
      <c r="K1087" s="7" t="s">
        <v>102</v>
      </c>
      <c r="L1087" s="1" t="s">
        <v>322</v>
      </c>
      <c r="M1087" s="1" t="s">
        <v>1350</v>
      </c>
      <c r="N1087" s="2" t="s">
        <v>1766</v>
      </c>
      <c r="O1087" s="87">
        <v>56964</v>
      </c>
      <c r="P1087" s="87">
        <v>34743</v>
      </c>
      <c r="Q1087" s="87">
        <v>22221</v>
      </c>
      <c r="R1087" s="87">
        <v>0</v>
      </c>
      <c r="S1087" s="87"/>
      <c r="T1087" s="87"/>
      <c r="U1087" s="85">
        <v>2021</v>
      </c>
      <c r="V1087" s="1" t="s">
        <v>1766</v>
      </c>
      <c r="W1087" s="3" t="s">
        <v>3319</v>
      </c>
      <c r="X1087" s="3" t="s">
        <v>1707</v>
      </c>
      <c r="Y1087" s="1" t="s">
        <v>1146</v>
      </c>
      <c r="Z1087" s="6"/>
      <c r="AA1087" s="11"/>
      <c r="AB1087" s="123" t="s">
        <v>388</v>
      </c>
      <c r="AC1087" s="124" t="s">
        <v>13043</v>
      </c>
      <c r="AD1087" s="2" t="s">
        <v>15405</v>
      </c>
      <c r="AE1087" s="83">
        <v>44271</v>
      </c>
      <c r="AF1087" s="83">
        <v>44356</v>
      </c>
      <c r="AG1087" s="2"/>
      <c r="AH1087" s="41" t="s">
        <v>1708</v>
      </c>
      <c r="AI1087" s="80" t="s">
        <v>17034</v>
      </c>
      <c r="AJ1087" s="41" t="s">
        <v>1347</v>
      </c>
      <c r="AK1087" s="1"/>
      <c r="AL1087" s="85"/>
      <c r="AM1087" s="151" t="s">
        <v>19999</v>
      </c>
      <c r="AN1087" s="16"/>
      <c r="AO1087" s="166"/>
      <c r="AP1087" s="5">
        <f t="shared" si="17"/>
        <v>0</v>
      </c>
      <c r="AQ1087" s="16"/>
      <c r="AR1087" s="205">
        <v>1</v>
      </c>
      <c r="AS1087" s="16"/>
      <c r="AT1087" s="16"/>
      <c r="AU1087" s="16"/>
      <c r="AV1087" s="16"/>
      <c r="AW1087" s="16"/>
      <c r="AX1087" s="16"/>
    </row>
    <row r="1088" spans="1:50" customFormat="1" ht="15.75" hidden="1" customHeight="1" x14ac:dyDescent="0.2">
      <c r="A1088" s="1" t="s">
        <v>16477</v>
      </c>
      <c r="B1088" s="1" t="s">
        <v>16478</v>
      </c>
      <c r="C1088" s="85" t="s">
        <v>1716</v>
      </c>
      <c r="D1088" s="85" t="s">
        <v>13090</v>
      </c>
      <c r="E1088" s="41" t="s">
        <v>1800</v>
      </c>
      <c r="F1088" s="85" t="s">
        <v>34</v>
      </c>
      <c r="G1088" s="85" t="s">
        <v>35</v>
      </c>
      <c r="H1088" s="85" t="s">
        <v>20688</v>
      </c>
      <c r="I1088" s="85" t="s">
        <v>25133</v>
      </c>
      <c r="J1088" s="85" t="s">
        <v>105</v>
      </c>
      <c r="K1088" s="7" t="s">
        <v>1221</v>
      </c>
      <c r="L1088" s="1" t="s">
        <v>15410</v>
      </c>
      <c r="M1088" s="1" t="s">
        <v>15409</v>
      </c>
      <c r="N1088" s="2" t="s">
        <v>15408</v>
      </c>
      <c r="O1088" s="87">
        <v>0</v>
      </c>
      <c r="P1088" s="87">
        <v>0</v>
      </c>
      <c r="Q1088" s="87">
        <v>0</v>
      </c>
      <c r="R1088" s="87">
        <v>0</v>
      </c>
      <c r="S1088" s="87"/>
      <c r="T1088" s="87"/>
      <c r="U1088" s="85" t="s">
        <v>112</v>
      </c>
      <c r="V1088" s="1" t="s">
        <v>16479</v>
      </c>
      <c r="W1088" s="3"/>
      <c r="X1088" s="3"/>
      <c r="Y1088" s="1" t="s">
        <v>29335</v>
      </c>
      <c r="Z1088" s="6"/>
      <c r="AA1088" s="11"/>
      <c r="AB1088" s="123" t="s">
        <v>1716</v>
      </c>
      <c r="AC1088" s="124" t="s">
        <v>13040</v>
      </c>
      <c r="AD1088" s="41"/>
      <c r="AE1088" s="83">
        <v>44351</v>
      </c>
      <c r="AF1088" s="83"/>
      <c r="AG1088" s="2"/>
      <c r="AH1088" s="41" t="s">
        <v>2814</v>
      </c>
      <c r="AI1088" s="80" t="s">
        <v>2</v>
      </c>
      <c r="AJ1088" s="41" t="s">
        <v>15411</v>
      </c>
      <c r="AK1088" s="1"/>
      <c r="AL1088" s="85"/>
      <c r="AM1088" s="151" t="s">
        <v>19997</v>
      </c>
      <c r="AN1088" s="16"/>
      <c r="AO1088" s="166"/>
      <c r="AP1088" s="5">
        <f t="shared" si="17"/>
        <v>0</v>
      </c>
      <c r="AQ1088" s="16"/>
      <c r="AR1088" s="205">
        <v>1</v>
      </c>
      <c r="AS1088" s="16"/>
      <c r="AT1088" s="16"/>
      <c r="AU1088" s="16"/>
      <c r="AV1088" s="16"/>
      <c r="AW1088" s="16"/>
      <c r="AX1088" s="16"/>
    </row>
    <row r="1089" spans="1:50" customFormat="1" ht="15.75" hidden="1" customHeight="1" x14ac:dyDescent="0.2">
      <c r="A1089" s="1" t="s">
        <v>15406</v>
      </c>
      <c r="B1089" s="1" t="s">
        <v>15407</v>
      </c>
      <c r="C1089" s="85" t="s">
        <v>1716</v>
      </c>
      <c r="D1089" s="85" t="s">
        <v>13090</v>
      </c>
      <c r="E1089" s="41" t="s">
        <v>1800</v>
      </c>
      <c r="F1089" s="85" t="s">
        <v>34</v>
      </c>
      <c r="G1089" s="85" t="s">
        <v>35</v>
      </c>
      <c r="H1089" s="85" t="s">
        <v>20688</v>
      </c>
      <c r="I1089" s="85" t="s">
        <v>25133</v>
      </c>
      <c r="J1089" s="85" t="s">
        <v>105</v>
      </c>
      <c r="K1089" s="7" t="s">
        <v>1221</v>
      </c>
      <c r="L1089" s="1" t="s">
        <v>15410</v>
      </c>
      <c r="M1089" s="1" t="s">
        <v>15409</v>
      </c>
      <c r="N1089" s="2" t="s">
        <v>15408</v>
      </c>
      <c r="O1089" s="87">
        <v>0</v>
      </c>
      <c r="P1089" s="87">
        <v>0</v>
      </c>
      <c r="Q1089" s="87">
        <v>0</v>
      </c>
      <c r="R1089" s="87">
        <v>0</v>
      </c>
      <c r="S1089" s="87"/>
      <c r="T1089" s="87"/>
      <c r="U1089" s="85" t="s">
        <v>112</v>
      </c>
      <c r="V1089" s="1" t="s">
        <v>15407</v>
      </c>
      <c r="W1089" s="3"/>
      <c r="X1089" s="3"/>
      <c r="Y1089" s="1" t="s">
        <v>29335</v>
      </c>
      <c r="Z1089" s="6"/>
      <c r="AA1089" s="11"/>
      <c r="AB1089" s="123" t="s">
        <v>1716</v>
      </c>
      <c r="AC1089" s="124" t="s">
        <v>13040</v>
      </c>
      <c r="AD1089" s="41"/>
      <c r="AE1089" s="83">
        <v>44299</v>
      </c>
      <c r="AF1089" s="83"/>
      <c r="AG1089" s="2"/>
      <c r="AH1089" s="41" t="s">
        <v>2814</v>
      </c>
      <c r="AI1089" s="80" t="s">
        <v>2</v>
      </c>
      <c r="AJ1089" s="41" t="s">
        <v>15411</v>
      </c>
      <c r="AK1089" s="1"/>
      <c r="AL1089" s="85"/>
      <c r="AM1089" s="151" t="s">
        <v>19999</v>
      </c>
      <c r="AN1089" s="16"/>
      <c r="AO1089" s="166"/>
      <c r="AP1089" s="5">
        <f t="shared" si="17"/>
        <v>0</v>
      </c>
      <c r="AQ1089" s="16"/>
      <c r="AR1089" s="205">
        <v>1</v>
      </c>
      <c r="AS1089" s="16"/>
      <c r="AT1089" s="16"/>
      <c r="AU1089" s="16"/>
      <c r="AV1089" s="16"/>
      <c r="AW1089" s="16"/>
      <c r="AX1089" s="16"/>
    </row>
    <row r="1090" spans="1:50" customFormat="1" ht="15.75" hidden="1" customHeight="1" x14ac:dyDescent="0.2">
      <c r="A1090" s="7" t="s">
        <v>20698</v>
      </c>
      <c r="B1090" s="7" t="s">
        <v>20699</v>
      </c>
      <c r="C1090" s="85" t="s">
        <v>1716</v>
      </c>
      <c r="D1090" s="85" t="s">
        <v>13090</v>
      </c>
      <c r="E1090" s="41" t="s">
        <v>154</v>
      </c>
      <c r="F1090" s="85" t="s">
        <v>34</v>
      </c>
      <c r="G1090" s="85" t="s">
        <v>37</v>
      </c>
      <c r="H1090" s="85" t="s">
        <v>20689</v>
      </c>
      <c r="I1090" s="85" t="s">
        <v>25133</v>
      </c>
      <c r="J1090" s="85" t="s">
        <v>105</v>
      </c>
      <c r="K1090" s="7" t="s">
        <v>1221</v>
      </c>
      <c r="L1090" s="67" t="s">
        <v>20702</v>
      </c>
      <c r="M1090" s="3" t="s">
        <v>20701</v>
      </c>
      <c r="N1090" s="66" t="s">
        <v>3406</v>
      </c>
      <c r="O1090" s="87">
        <v>9662</v>
      </c>
      <c r="P1090" s="87">
        <v>0</v>
      </c>
      <c r="Q1090" s="87">
        <v>9662</v>
      </c>
      <c r="R1090" s="87">
        <v>830</v>
      </c>
      <c r="S1090" s="87"/>
      <c r="T1090" s="87"/>
      <c r="U1090" s="85">
        <v>2021</v>
      </c>
      <c r="V1090" s="66" t="s">
        <v>20700</v>
      </c>
      <c r="W1090" s="66"/>
      <c r="X1090" s="1"/>
      <c r="Y1090" s="7"/>
      <c r="Z1090" s="6"/>
      <c r="AA1090" s="11"/>
      <c r="AB1090" s="123" t="s">
        <v>1716</v>
      </c>
      <c r="AC1090" s="124" t="s">
        <v>13040</v>
      </c>
      <c r="AD1090" s="41"/>
      <c r="AE1090" s="83">
        <v>44560</v>
      </c>
      <c r="AF1090" s="83">
        <v>44975</v>
      </c>
      <c r="AG1090" s="41"/>
      <c r="AH1090" s="41" t="s">
        <v>2814</v>
      </c>
      <c r="AI1090" s="80" t="s">
        <v>2</v>
      </c>
      <c r="AJ1090" s="41" t="s">
        <v>20703</v>
      </c>
      <c r="AL1090" s="85"/>
      <c r="AM1090" s="151" t="s">
        <v>20970</v>
      </c>
      <c r="AN1090" s="58"/>
      <c r="AO1090" s="166"/>
      <c r="AP1090" s="5">
        <f t="shared" si="17"/>
        <v>0</v>
      </c>
      <c r="AQ1090" s="16"/>
      <c r="AR1090" s="205">
        <v>1</v>
      </c>
      <c r="AS1090" s="16"/>
      <c r="AT1090" s="16"/>
      <c r="AU1090" s="16"/>
      <c r="AV1090" s="16"/>
      <c r="AW1090" s="16"/>
      <c r="AX1090" s="16"/>
    </row>
    <row r="1091" spans="1:50" customFormat="1" ht="15.75" hidden="1" customHeight="1" x14ac:dyDescent="0.2">
      <c r="A1091" s="1" t="s">
        <v>15412</v>
      </c>
      <c r="B1091" s="1" t="s">
        <v>15413</v>
      </c>
      <c r="C1091" s="85" t="s">
        <v>1716</v>
      </c>
      <c r="D1091" s="85" t="s">
        <v>13090</v>
      </c>
      <c r="E1091" s="41" t="s">
        <v>154</v>
      </c>
      <c r="F1091" s="85" t="s">
        <v>34</v>
      </c>
      <c r="G1091" s="85" t="s">
        <v>35</v>
      </c>
      <c r="H1091" s="85" t="s">
        <v>20688</v>
      </c>
      <c r="I1091" s="132"/>
      <c r="J1091" s="85" t="s">
        <v>105</v>
      </c>
      <c r="K1091" s="7" t="s">
        <v>102</v>
      </c>
      <c r="L1091" s="1" t="s">
        <v>106</v>
      </c>
      <c r="M1091" s="1" t="s">
        <v>15416</v>
      </c>
      <c r="N1091" s="2" t="s">
        <v>15415</v>
      </c>
      <c r="O1091" s="87">
        <v>0</v>
      </c>
      <c r="P1091" s="87">
        <v>0</v>
      </c>
      <c r="Q1091" s="87">
        <v>0</v>
      </c>
      <c r="R1091" s="87">
        <v>0</v>
      </c>
      <c r="S1091" s="87"/>
      <c r="T1091" s="87"/>
      <c r="U1091" s="85" t="s">
        <v>112</v>
      </c>
      <c r="V1091" s="1" t="s">
        <v>15415</v>
      </c>
      <c r="W1091" s="3" t="s">
        <v>26396</v>
      </c>
      <c r="X1091" s="3" t="s">
        <v>15415</v>
      </c>
      <c r="Y1091" s="1"/>
      <c r="Z1091" s="6"/>
      <c r="AA1091" s="11"/>
      <c r="AB1091" s="123" t="s">
        <v>1716</v>
      </c>
      <c r="AC1091" s="124" t="s">
        <v>13043</v>
      </c>
      <c r="AD1091" s="2" t="s">
        <v>15414</v>
      </c>
      <c r="AE1091" s="83">
        <v>44319</v>
      </c>
      <c r="AF1091" s="83">
        <v>45139</v>
      </c>
      <c r="AG1091" s="2"/>
      <c r="AH1091" s="41" t="s">
        <v>2433</v>
      </c>
      <c r="AI1091" s="80" t="s">
        <v>2</v>
      </c>
      <c r="AJ1091" s="41"/>
      <c r="AK1091" s="1"/>
      <c r="AL1091" s="85"/>
      <c r="AM1091" s="151" t="s">
        <v>19999</v>
      </c>
      <c r="AN1091" s="16"/>
      <c r="AO1091" s="166"/>
      <c r="AP1091" s="5">
        <f t="shared" si="17"/>
        <v>0</v>
      </c>
      <c r="AQ1091" s="16"/>
      <c r="AR1091" s="205">
        <v>1</v>
      </c>
      <c r="AS1091" s="16"/>
      <c r="AT1091" s="16"/>
      <c r="AU1091" s="16"/>
      <c r="AV1091" s="16"/>
      <c r="AW1091" s="16"/>
      <c r="AX1091" s="16"/>
    </row>
    <row r="1092" spans="1:50" customFormat="1" ht="15.75" hidden="1" customHeight="1" x14ac:dyDescent="0.2">
      <c r="A1092" s="7" t="s">
        <v>21744</v>
      </c>
      <c r="B1092" s="3" t="s">
        <v>827</v>
      </c>
      <c r="C1092" s="85" t="s">
        <v>1716</v>
      </c>
      <c r="D1092" s="85" t="s">
        <v>13090</v>
      </c>
      <c r="E1092" s="41" t="s">
        <v>1800</v>
      </c>
      <c r="F1092" s="85" t="s">
        <v>14</v>
      </c>
      <c r="G1092" s="85" t="s">
        <v>17</v>
      </c>
      <c r="H1092" s="85" t="s">
        <v>20690</v>
      </c>
      <c r="I1092" s="132"/>
      <c r="J1092" s="85" t="s">
        <v>105</v>
      </c>
      <c r="K1092" s="7" t="s">
        <v>102</v>
      </c>
      <c r="L1092" s="3" t="s">
        <v>219</v>
      </c>
      <c r="M1092" s="7" t="s">
        <v>21746</v>
      </c>
      <c r="N1092" s="41" t="s">
        <v>15372</v>
      </c>
      <c r="O1092" s="87">
        <v>0</v>
      </c>
      <c r="P1092" s="87">
        <v>0</v>
      </c>
      <c r="Q1092" s="87">
        <v>0</v>
      </c>
      <c r="R1092" s="87">
        <v>0</v>
      </c>
      <c r="S1092" s="87"/>
      <c r="T1092" s="87"/>
      <c r="U1092" s="85" t="s">
        <v>112</v>
      </c>
      <c r="V1092" s="3" t="s">
        <v>15372</v>
      </c>
      <c r="W1092" t="s">
        <v>21745</v>
      </c>
      <c r="X1092" s="3" t="s">
        <v>1707</v>
      </c>
      <c r="Y1092" s="7"/>
      <c r="Z1092" s="6"/>
      <c r="AA1092" s="11"/>
      <c r="AB1092" s="123" t="s">
        <v>1716</v>
      </c>
      <c r="AC1092" s="124" t="s">
        <v>13043</v>
      </c>
      <c r="AD1092" s="41"/>
      <c r="AE1092" s="83">
        <v>44767</v>
      </c>
      <c r="AF1092" s="83"/>
      <c r="AG1092" s="41"/>
      <c r="AH1092" s="41" t="s">
        <v>1721</v>
      </c>
      <c r="AI1092" s="80" t="s">
        <v>2</v>
      </c>
      <c r="AJ1092" s="41" t="s">
        <v>21747</v>
      </c>
      <c r="AK1092" s="3"/>
      <c r="AL1092" s="85"/>
      <c r="AM1092" s="151" t="s">
        <v>24840</v>
      </c>
      <c r="AN1092" s="15"/>
      <c r="AO1092" s="166"/>
      <c r="AP1092" s="5">
        <f t="shared" si="17"/>
        <v>0</v>
      </c>
      <c r="AQ1092" s="16"/>
      <c r="AR1092" s="205">
        <v>1</v>
      </c>
      <c r="AS1092" s="16"/>
      <c r="AT1092" s="16"/>
      <c r="AU1092" s="16"/>
      <c r="AV1092" s="16"/>
      <c r="AW1092" s="16"/>
      <c r="AX1092" s="16"/>
    </row>
    <row r="1093" spans="1:50" customFormat="1" ht="15.75" hidden="1" customHeight="1" x14ac:dyDescent="0.2">
      <c r="A1093" s="7" t="s">
        <v>20704</v>
      </c>
      <c r="B1093" s="7" t="s">
        <v>20705</v>
      </c>
      <c r="C1093" s="85" t="s">
        <v>1716</v>
      </c>
      <c r="D1093" s="85" t="s">
        <v>13090</v>
      </c>
      <c r="E1093" s="41" t="s">
        <v>1800</v>
      </c>
      <c r="F1093" s="85" t="s">
        <v>34</v>
      </c>
      <c r="G1093" s="85" t="s">
        <v>37</v>
      </c>
      <c r="H1093" s="85" t="s">
        <v>20689</v>
      </c>
      <c r="I1093" s="85" t="s">
        <v>21695</v>
      </c>
      <c r="J1093" s="85" t="s">
        <v>105</v>
      </c>
      <c r="K1093" s="7" t="s">
        <v>102</v>
      </c>
      <c r="L1093" s="3" t="s">
        <v>106</v>
      </c>
      <c r="M1093" s="66" t="s">
        <v>20707</v>
      </c>
      <c r="N1093" s="66" t="s">
        <v>2001</v>
      </c>
      <c r="O1093" s="87">
        <v>0</v>
      </c>
      <c r="P1093" s="87">
        <v>0</v>
      </c>
      <c r="Q1093" s="87">
        <v>0</v>
      </c>
      <c r="R1093" s="87">
        <v>0</v>
      </c>
      <c r="S1093" s="87"/>
      <c r="T1093" s="87"/>
      <c r="U1093" s="85" t="s">
        <v>112</v>
      </c>
      <c r="V1093" s="66" t="s">
        <v>2001</v>
      </c>
      <c r="W1093" s="66" t="s">
        <v>2001</v>
      </c>
      <c r="X1093" s="3" t="s">
        <v>1707</v>
      </c>
      <c r="Y1093" s="7"/>
      <c r="Z1093" s="6"/>
      <c r="AA1093" s="11"/>
      <c r="AB1093" s="123" t="s">
        <v>1716</v>
      </c>
      <c r="AC1093" s="124" t="s">
        <v>13043</v>
      </c>
      <c r="AD1093" s="80" t="s">
        <v>20706</v>
      </c>
      <c r="AE1093" s="83">
        <v>44539</v>
      </c>
      <c r="AF1093" s="83"/>
      <c r="AG1093" s="41"/>
      <c r="AH1093" s="41" t="s">
        <v>1737</v>
      </c>
      <c r="AI1093" s="80" t="s">
        <v>2</v>
      </c>
      <c r="AJ1093" s="41"/>
      <c r="AK1093" t="s">
        <v>20708</v>
      </c>
      <c r="AL1093" s="85"/>
      <c r="AM1093" s="151" t="s">
        <v>20970</v>
      </c>
      <c r="AN1093" s="58"/>
      <c r="AO1093" s="166"/>
      <c r="AP1093" s="5">
        <f t="shared" si="17"/>
        <v>0</v>
      </c>
      <c r="AQ1093" s="16"/>
      <c r="AR1093" s="205">
        <v>1</v>
      </c>
      <c r="AS1093" s="16"/>
      <c r="AT1093" s="16"/>
      <c r="AU1093" s="16"/>
      <c r="AV1093" s="16"/>
      <c r="AW1093" s="16"/>
      <c r="AX1093" s="16"/>
    </row>
    <row r="1094" spans="1:50" customFormat="1" ht="15.75" hidden="1" customHeight="1" x14ac:dyDescent="0.2">
      <c r="A1094" s="1" t="s">
        <v>16480</v>
      </c>
      <c r="B1094" s="1" t="s">
        <v>16481</v>
      </c>
      <c r="C1094" s="85" t="s">
        <v>1716</v>
      </c>
      <c r="D1094" s="85" t="s">
        <v>13090</v>
      </c>
      <c r="E1094" s="41" t="s">
        <v>1800</v>
      </c>
      <c r="F1094" s="85" t="s">
        <v>34</v>
      </c>
      <c r="G1094" s="85" t="s">
        <v>35</v>
      </c>
      <c r="H1094" s="85" t="s">
        <v>20688</v>
      </c>
      <c r="I1094" s="132"/>
      <c r="J1094" s="85" t="s">
        <v>105</v>
      </c>
      <c r="K1094" s="7" t="s">
        <v>102</v>
      </c>
      <c r="L1094" s="1" t="s">
        <v>106</v>
      </c>
      <c r="M1094" s="1" t="s">
        <v>16483</v>
      </c>
      <c r="N1094" s="2" t="s">
        <v>1880</v>
      </c>
      <c r="O1094" s="87">
        <v>0</v>
      </c>
      <c r="P1094" s="87">
        <v>0</v>
      </c>
      <c r="Q1094" s="87">
        <v>0</v>
      </c>
      <c r="R1094" s="87">
        <v>0</v>
      </c>
      <c r="S1094" s="87"/>
      <c r="T1094" s="87"/>
      <c r="U1094" s="85" t="s">
        <v>112</v>
      </c>
      <c r="V1094" s="1" t="s">
        <v>1880</v>
      </c>
      <c r="W1094" s="3" t="s">
        <v>1880</v>
      </c>
      <c r="X1094" s="3" t="s">
        <v>1707</v>
      </c>
      <c r="Y1094" s="1"/>
      <c r="Z1094" s="6"/>
      <c r="AA1094" s="11"/>
      <c r="AB1094" s="123" t="s">
        <v>1716</v>
      </c>
      <c r="AC1094" s="124" t="s">
        <v>13043</v>
      </c>
      <c r="AD1094" s="2" t="s">
        <v>16482</v>
      </c>
      <c r="AE1094" s="83">
        <v>44364</v>
      </c>
      <c r="AF1094" s="83"/>
      <c r="AG1094" s="2"/>
      <c r="AH1094" s="41" t="s">
        <v>2433</v>
      </c>
      <c r="AI1094" s="80" t="s">
        <v>2</v>
      </c>
      <c r="AJ1094" s="41"/>
      <c r="AK1094" s="1"/>
      <c r="AL1094" s="85"/>
      <c r="AM1094" s="151" t="s">
        <v>19997</v>
      </c>
      <c r="AN1094" s="16"/>
      <c r="AO1094" s="166"/>
      <c r="AP1094" s="5">
        <f t="shared" ref="AP1094:AP1157" si="18">SUBTOTAL(109,U1094)</f>
        <v>0</v>
      </c>
      <c r="AQ1094" s="16"/>
      <c r="AR1094" s="205">
        <v>1</v>
      </c>
      <c r="AS1094" s="16"/>
      <c r="AT1094" s="16"/>
      <c r="AU1094" s="16"/>
      <c r="AV1094" s="16"/>
      <c r="AW1094" s="16"/>
      <c r="AX1094" s="16"/>
    </row>
    <row r="1095" spans="1:50" customFormat="1" ht="15.75" hidden="1" customHeight="1" x14ac:dyDescent="0.2">
      <c r="A1095" s="1" t="s">
        <v>16484</v>
      </c>
      <c r="B1095" s="1" t="s">
        <v>16485</v>
      </c>
      <c r="C1095" s="85" t="s">
        <v>1716</v>
      </c>
      <c r="D1095" s="85" t="s">
        <v>13090</v>
      </c>
      <c r="E1095" s="41" t="s">
        <v>1800</v>
      </c>
      <c r="F1095" s="85" t="s">
        <v>34</v>
      </c>
      <c r="G1095" s="85" t="s">
        <v>35</v>
      </c>
      <c r="H1095" s="85" t="s">
        <v>20688</v>
      </c>
      <c r="I1095" s="132"/>
      <c r="J1095" s="85" t="s">
        <v>105</v>
      </c>
      <c r="K1095" s="7" t="s">
        <v>102</v>
      </c>
      <c r="L1095" s="1" t="s">
        <v>106</v>
      </c>
      <c r="M1095" s="1" t="s">
        <v>16487</v>
      </c>
      <c r="N1095" s="2" t="s">
        <v>1880</v>
      </c>
      <c r="O1095" s="87">
        <v>0</v>
      </c>
      <c r="P1095" s="87">
        <v>0</v>
      </c>
      <c r="Q1095" s="87">
        <v>0</v>
      </c>
      <c r="R1095" s="87">
        <v>0</v>
      </c>
      <c r="S1095" s="87"/>
      <c r="T1095" s="87"/>
      <c r="U1095" s="85" t="s">
        <v>112</v>
      </c>
      <c r="V1095" s="1" t="s">
        <v>1880</v>
      </c>
      <c r="W1095" s="3" t="s">
        <v>1880</v>
      </c>
      <c r="X1095" s="3" t="s">
        <v>1707</v>
      </c>
      <c r="Y1095" s="1"/>
      <c r="Z1095" s="6"/>
      <c r="AA1095" s="11"/>
      <c r="AB1095" s="123" t="s">
        <v>1716</v>
      </c>
      <c r="AC1095" s="124" t="s">
        <v>13043</v>
      </c>
      <c r="AD1095" s="2" t="s">
        <v>16486</v>
      </c>
      <c r="AE1095" s="83">
        <v>44364</v>
      </c>
      <c r="AF1095" s="83"/>
      <c r="AG1095" s="2"/>
      <c r="AH1095" s="41" t="s">
        <v>2433</v>
      </c>
      <c r="AI1095" s="80" t="s">
        <v>2</v>
      </c>
      <c r="AJ1095" s="41"/>
      <c r="AK1095" s="1"/>
      <c r="AL1095" s="85"/>
      <c r="AM1095" s="151" t="s">
        <v>19997</v>
      </c>
      <c r="AN1095" s="16"/>
      <c r="AO1095" s="166"/>
      <c r="AP1095" s="5">
        <f t="shared" si="18"/>
        <v>0</v>
      </c>
      <c r="AQ1095" s="16"/>
      <c r="AR1095" s="205">
        <v>1</v>
      </c>
      <c r="AS1095" s="16"/>
      <c r="AT1095" s="16"/>
      <c r="AU1095" s="16"/>
      <c r="AV1095" s="16"/>
      <c r="AW1095" s="16"/>
      <c r="AX1095" s="16"/>
    </row>
    <row r="1096" spans="1:50" customFormat="1" ht="15.75" hidden="1" customHeight="1" x14ac:dyDescent="0.2">
      <c r="A1096" s="1" t="s">
        <v>16488</v>
      </c>
      <c r="B1096" s="1" t="s">
        <v>16489</v>
      </c>
      <c r="C1096" s="85" t="s">
        <v>1716</v>
      </c>
      <c r="D1096" s="85" t="s">
        <v>13090</v>
      </c>
      <c r="E1096" s="41" t="s">
        <v>1800</v>
      </c>
      <c r="F1096" s="85" t="s">
        <v>34</v>
      </c>
      <c r="G1096" s="85" t="s">
        <v>37</v>
      </c>
      <c r="H1096" s="85" t="s">
        <v>20689</v>
      </c>
      <c r="I1096" s="85" t="s">
        <v>21695</v>
      </c>
      <c r="J1096" s="85" t="s">
        <v>105</v>
      </c>
      <c r="K1096" s="7" t="s">
        <v>102</v>
      </c>
      <c r="L1096" s="1" t="s">
        <v>275</v>
      </c>
      <c r="M1096" s="1" t="s">
        <v>16492</v>
      </c>
      <c r="N1096" s="2" t="s">
        <v>16490</v>
      </c>
      <c r="O1096" s="87">
        <v>0</v>
      </c>
      <c r="P1096" s="87">
        <v>0</v>
      </c>
      <c r="Q1096" s="87">
        <v>0</v>
      </c>
      <c r="R1096" s="87">
        <v>0</v>
      </c>
      <c r="S1096" s="87"/>
      <c r="T1096" s="87"/>
      <c r="U1096" s="85" t="s">
        <v>112</v>
      </c>
      <c r="V1096" s="1" t="s">
        <v>16490</v>
      </c>
      <c r="W1096" s="3" t="s">
        <v>16491</v>
      </c>
      <c r="X1096" s="3" t="s">
        <v>16490</v>
      </c>
      <c r="Y1096" s="1"/>
      <c r="Z1096" s="6"/>
      <c r="AA1096" s="11"/>
      <c r="AB1096" s="123" t="s">
        <v>1716</v>
      </c>
      <c r="AC1096" s="124" t="s">
        <v>13043</v>
      </c>
      <c r="AD1096" s="41" t="s">
        <v>20709</v>
      </c>
      <c r="AE1096" s="83">
        <v>44494</v>
      </c>
      <c r="AF1096" s="83"/>
      <c r="AG1096" s="2"/>
      <c r="AH1096" s="41" t="s">
        <v>1737</v>
      </c>
      <c r="AI1096" s="80" t="s">
        <v>2</v>
      </c>
      <c r="AJ1096" s="41"/>
      <c r="AK1096" s="1"/>
      <c r="AL1096" s="85"/>
      <c r="AM1096" s="151" t="s">
        <v>19997</v>
      </c>
      <c r="AN1096" s="16"/>
      <c r="AO1096" s="166"/>
      <c r="AP1096" s="5">
        <f t="shared" si="18"/>
        <v>0</v>
      </c>
      <c r="AQ1096" s="16"/>
      <c r="AR1096" s="205">
        <v>1</v>
      </c>
      <c r="AS1096" s="16"/>
      <c r="AT1096" s="16"/>
      <c r="AU1096" s="16"/>
      <c r="AV1096" s="16"/>
      <c r="AW1096" s="16"/>
      <c r="AX1096" s="16"/>
    </row>
    <row r="1097" spans="1:50" customFormat="1" ht="15.75" hidden="1" customHeight="1" x14ac:dyDescent="0.2">
      <c r="A1097" s="1" t="s">
        <v>16493</v>
      </c>
      <c r="B1097" s="1" t="s">
        <v>16494</v>
      </c>
      <c r="C1097" s="85" t="s">
        <v>1716</v>
      </c>
      <c r="D1097" s="85" t="s">
        <v>23566</v>
      </c>
      <c r="E1097" s="41" t="s">
        <v>110</v>
      </c>
      <c r="F1097" s="85" t="s">
        <v>23</v>
      </c>
      <c r="G1097" s="85" t="s">
        <v>29</v>
      </c>
      <c r="H1097" s="85" t="s">
        <v>20690</v>
      </c>
      <c r="I1097" s="85" t="s">
        <v>21693</v>
      </c>
      <c r="J1097" s="85" t="s">
        <v>105</v>
      </c>
      <c r="K1097" s="7" t="s">
        <v>102</v>
      </c>
      <c r="L1097" s="1" t="s">
        <v>322</v>
      </c>
      <c r="M1097" s="1" t="s">
        <v>1350</v>
      </c>
      <c r="N1097" s="2" t="s">
        <v>1766</v>
      </c>
      <c r="O1097" s="87">
        <v>70708</v>
      </c>
      <c r="P1097" s="87">
        <v>0</v>
      </c>
      <c r="Q1097" s="87">
        <v>70708</v>
      </c>
      <c r="R1097" s="87">
        <v>0</v>
      </c>
      <c r="S1097" s="87"/>
      <c r="T1097" s="87"/>
      <c r="U1097" s="85">
        <v>2021</v>
      </c>
      <c r="V1097" s="1" t="s">
        <v>1766</v>
      </c>
      <c r="W1097" s="3" t="s">
        <v>3319</v>
      </c>
      <c r="X1097" s="3" t="s">
        <v>1707</v>
      </c>
      <c r="Y1097" s="1" t="s">
        <v>1146</v>
      </c>
      <c r="Z1097" s="6"/>
      <c r="AA1097" s="11"/>
      <c r="AB1097" s="123" t="s">
        <v>388</v>
      </c>
      <c r="AC1097" s="124" t="s">
        <v>13039</v>
      </c>
      <c r="AD1097" s="2" t="s">
        <v>16495</v>
      </c>
      <c r="AE1097" s="83">
        <v>44365</v>
      </c>
      <c r="AF1097" s="83">
        <v>44447</v>
      </c>
      <c r="AG1097" s="2"/>
      <c r="AH1097" s="41" t="s">
        <v>1708</v>
      </c>
      <c r="AI1097" s="80" t="s">
        <v>17035</v>
      </c>
      <c r="AJ1097" s="41" t="s">
        <v>1347</v>
      </c>
      <c r="AK1097" s="1"/>
      <c r="AL1097" s="85"/>
      <c r="AM1097" s="151" t="s">
        <v>19997</v>
      </c>
      <c r="AN1097" s="16"/>
      <c r="AO1097" s="166"/>
      <c r="AP1097" s="5">
        <f t="shared" si="18"/>
        <v>0</v>
      </c>
      <c r="AQ1097" s="16"/>
      <c r="AR1097" s="205">
        <v>1</v>
      </c>
      <c r="AS1097" s="16"/>
      <c r="AT1097" s="16"/>
      <c r="AU1097" s="16"/>
      <c r="AV1097" s="16"/>
      <c r="AW1097" s="16"/>
      <c r="AX1097" s="16"/>
    </row>
    <row r="1098" spans="1:50" customFormat="1" ht="15.75" hidden="1" customHeight="1" x14ac:dyDescent="0.2">
      <c r="A1098" s="1" t="s">
        <v>16496</v>
      </c>
      <c r="B1098" s="1" t="s">
        <v>16497</v>
      </c>
      <c r="C1098" s="85" t="s">
        <v>1716</v>
      </c>
      <c r="D1098" s="85" t="s">
        <v>13090</v>
      </c>
      <c r="E1098" s="41" t="s">
        <v>154</v>
      </c>
      <c r="F1098" s="85" t="s">
        <v>34</v>
      </c>
      <c r="G1098" s="85" t="s">
        <v>37</v>
      </c>
      <c r="H1098" s="85" t="s">
        <v>20689</v>
      </c>
      <c r="I1098" s="85" t="s">
        <v>25133</v>
      </c>
      <c r="J1098" s="85" t="s">
        <v>105</v>
      </c>
      <c r="K1098" s="7" t="s">
        <v>1221</v>
      </c>
      <c r="L1098" s="1" t="s">
        <v>3274</v>
      </c>
      <c r="M1098" s="1" t="s">
        <v>16499</v>
      </c>
      <c r="N1098" s="2" t="s">
        <v>16498</v>
      </c>
      <c r="O1098" s="87">
        <v>13923</v>
      </c>
      <c r="P1098" s="87">
        <v>0</v>
      </c>
      <c r="Q1098" s="87">
        <v>13923</v>
      </c>
      <c r="R1098" s="87">
        <v>1167</v>
      </c>
      <c r="S1098" s="87"/>
      <c r="T1098" s="87"/>
      <c r="U1098" s="85">
        <v>2020</v>
      </c>
      <c r="V1098" s="1" t="s">
        <v>16497</v>
      </c>
      <c r="W1098" s="3"/>
      <c r="X1098" s="3"/>
      <c r="Y1098" s="1" t="s">
        <v>29255</v>
      </c>
      <c r="Z1098" s="6"/>
      <c r="AA1098" s="11"/>
      <c r="AB1098" s="123" t="s">
        <v>1716</v>
      </c>
      <c r="AC1098" s="124" t="s">
        <v>13040</v>
      </c>
      <c r="AD1098" s="41"/>
      <c r="AE1098" s="83">
        <v>44391</v>
      </c>
      <c r="AF1098" s="83">
        <v>44687</v>
      </c>
      <c r="AG1098" s="2" t="s">
        <v>23670</v>
      </c>
      <c r="AH1098" s="41" t="s">
        <v>2814</v>
      </c>
      <c r="AI1098" s="80" t="s">
        <v>2</v>
      </c>
      <c r="AJ1098" s="41"/>
      <c r="AK1098" s="1"/>
      <c r="AL1098" s="85"/>
      <c r="AM1098" s="151" t="s">
        <v>19997</v>
      </c>
      <c r="AN1098" s="16"/>
      <c r="AO1098" s="166"/>
      <c r="AP1098" s="5">
        <f t="shared" si="18"/>
        <v>0</v>
      </c>
      <c r="AQ1098" s="16"/>
      <c r="AR1098" s="205">
        <v>1</v>
      </c>
      <c r="AS1098" s="16"/>
      <c r="AT1098" s="16"/>
      <c r="AU1098" s="16"/>
      <c r="AV1098" s="16"/>
      <c r="AW1098" s="16"/>
      <c r="AX1098" s="16"/>
    </row>
    <row r="1099" spans="1:50" customFormat="1" ht="15.75" hidden="1" customHeight="1" x14ac:dyDescent="0.2">
      <c r="A1099" s="1" t="s">
        <v>16500</v>
      </c>
      <c r="B1099" s="1" t="s">
        <v>16501</v>
      </c>
      <c r="C1099" s="85" t="s">
        <v>1716</v>
      </c>
      <c r="D1099" s="85" t="s">
        <v>13090</v>
      </c>
      <c r="E1099" s="41" t="s">
        <v>154</v>
      </c>
      <c r="F1099" s="85" t="s">
        <v>34</v>
      </c>
      <c r="G1099" s="85" t="s">
        <v>37</v>
      </c>
      <c r="H1099" s="85" t="s">
        <v>20689</v>
      </c>
      <c r="I1099" s="85" t="s">
        <v>25133</v>
      </c>
      <c r="J1099" s="85" t="s">
        <v>105</v>
      </c>
      <c r="K1099" s="7" t="s">
        <v>1221</v>
      </c>
      <c r="L1099" s="1" t="s">
        <v>3274</v>
      </c>
      <c r="M1099" s="1" t="s">
        <v>16499</v>
      </c>
      <c r="N1099" s="2" t="s">
        <v>16498</v>
      </c>
      <c r="O1099" s="87">
        <v>18545</v>
      </c>
      <c r="P1099" s="87">
        <v>0</v>
      </c>
      <c r="Q1099" s="87">
        <v>18545</v>
      </c>
      <c r="R1099" s="87">
        <v>1555</v>
      </c>
      <c r="S1099" s="87"/>
      <c r="T1099" s="87"/>
      <c r="U1099" s="85">
        <v>2020</v>
      </c>
      <c r="V1099" s="1" t="s">
        <v>16501</v>
      </c>
      <c r="W1099" s="3"/>
      <c r="X1099" s="3"/>
      <c r="Y1099" s="1" t="s">
        <v>29255</v>
      </c>
      <c r="Z1099" s="6"/>
      <c r="AA1099" s="11"/>
      <c r="AB1099" s="123" t="s">
        <v>1716</v>
      </c>
      <c r="AC1099" s="124" t="s">
        <v>13040</v>
      </c>
      <c r="AD1099" s="41"/>
      <c r="AE1099" s="83">
        <v>44391</v>
      </c>
      <c r="AF1099" s="83">
        <v>44687</v>
      </c>
      <c r="AG1099" s="2" t="s">
        <v>23670</v>
      </c>
      <c r="AH1099" s="41" t="s">
        <v>2814</v>
      </c>
      <c r="AI1099" s="80" t="s">
        <v>2</v>
      </c>
      <c r="AJ1099" s="41"/>
      <c r="AK1099" s="1"/>
      <c r="AL1099" s="85"/>
      <c r="AM1099" s="151" t="s">
        <v>19997</v>
      </c>
      <c r="AN1099" s="16"/>
      <c r="AO1099" s="166"/>
      <c r="AP1099" s="5">
        <f t="shared" si="18"/>
        <v>0</v>
      </c>
      <c r="AQ1099" s="16"/>
      <c r="AR1099" s="205">
        <v>1</v>
      </c>
      <c r="AS1099" s="16"/>
      <c r="AT1099" s="16"/>
      <c r="AU1099" s="16"/>
      <c r="AV1099" s="16"/>
      <c r="AW1099" s="16"/>
      <c r="AX1099" s="16"/>
    </row>
    <row r="1100" spans="1:50" customFormat="1" ht="15.75" hidden="1" customHeight="1" x14ac:dyDescent="0.2">
      <c r="A1100" s="1" t="s">
        <v>16502</v>
      </c>
      <c r="B1100" s="1" t="s">
        <v>16503</v>
      </c>
      <c r="C1100" s="85" t="s">
        <v>1716</v>
      </c>
      <c r="D1100" s="85" t="s">
        <v>13090</v>
      </c>
      <c r="E1100" s="41" t="s">
        <v>154</v>
      </c>
      <c r="F1100" s="85" t="s">
        <v>34</v>
      </c>
      <c r="G1100" s="85" t="s">
        <v>37</v>
      </c>
      <c r="H1100" s="85" t="s">
        <v>20689</v>
      </c>
      <c r="I1100" s="85" t="s">
        <v>25133</v>
      </c>
      <c r="J1100" s="85" t="s">
        <v>105</v>
      </c>
      <c r="K1100" s="7" t="s">
        <v>1221</v>
      </c>
      <c r="L1100" s="1" t="s">
        <v>3274</v>
      </c>
      <c r="M1100" s="1" t="s">
        <v>16505</v>
      </c>
      <c r="N1100" s="2" t="s">
        <v>16498</v>
      </c>
      <c r="O1100" s="87">
        <v>9405</v>
      </c>
      <c r="P1100" s="87">
        <v>0</v>
      </c>
      <c r="Q1100" s="87">
        <v>9405</v>
      </c>
      <c r="R1100" s="87">
        <v>788</v>
      </c>
      <c r="S1100" s="87"/>
      <c r="T1100" s="87"/>
      <c r="U1100" s="85">
        <v>2020</v>
      </c>
      <c r="V1100" s="1" t="s">
        <v>16504</v>
      </c>
      <c r="W1100" s="3"/>
      <c r="X1100" s="3"/>
      <c r="Y1100" s="1" t="s">
        <v>29255</v>
      </c>
      <c r="Z1100" s="6"/>
      <c r="AA1100" s="11"/>
      <c r="AB1100" s="123" t="s">
        <v>1716</v>
      </c>
      <c r="AC1100" s="124" t="s">
        <v>13040</v>
      </c>
      <c r="AD1100" s="41"/>
      <c r="AE1100" s="83">
        <v>44391</v>
      </c>
      <c r="AF1100" s="83">
        <v>44687</v>
      </c>
      <c r="AG1100" s="2" t="s">
        <v>23670</v>
      </c>
      <c r="AH1100" s="41" t="s">
        <v>2814</v>
      </c>
      <c r="AI1100" s="80" t="s">
        <v>2</v>
      </c>
      <c r="AJ1100" s="41"/>
      <c r="AK1100" s="1"/>
      <c r="AL1100" s="85"/>
      <c r="AM1100" s="151" t="s">
        <v>19997</v>
      </c>
      <c r="AN1100" s="16"/>
      <c r="AO1100" s="166"/>
      <c r="AP1100" s="5">
        <f t="shared" si="18"/>
        <v>0</v>
      </c>
      <c r="AQ1100" s="16"/>
      <c r="AR1100" s="205">
        <v>1</v>
      </c>
      <c r="AS1100" s="16"/>
      <c r="AT1100" s="16"/>
      <c r="AU1100" s="16"/>
      <c r="AV1100" s="16"/>
      <c r="AW1100" s="16"/>
      <c r="AX1100" s="16"/>
    </row>
    <row r="1101" spans="1:50" customFormat="1" ht="15.75" hidden="1" customHeight="1" x14ac:dyDescent="0.2">
      <c r="A1101" s="1" t="s">
        <v>16506</v>
      </c>
      <c r="B1101" s="1" t="s">
        <v>16507</v>
      </c>
      <c r="C1101" s="85" t="s">
        <v>1716</v>
      </c>
      <c r="D1101" s="85" t="s">
        <v>13090</v>
      </c>
      <c r="E1101" s="41" t="s">
        <v>154</v>
      </c>
      <c r="F1101" s="85" t="s">
        <v>34</v>
      </c>
      <c r="G1101" s="85" t="s">
        <v>37</v>
      </c>
      <c r="H1101" s="85" t="s">
        <v>20689</v>
      </c>
      <c r="I1101" s="85" t="s">
        <v>25133</v>
      </c>
      <c r="J1101" s="85" t="s">
        <v>105</v>
      </c>
      <c r="K1101" s="7" t="s">
        <v>1221</v>
      </c>
      <c r="L1101" s="1" t="s">
        <v>3274</v>
      </c>
      <c r="M1101" s="1" t="s">
        <v>16509</v>
      </c>
      <c r="N1101" s="2" t="s">
        <v>16498</v>
      </c>
      <c r="O1101" s="87">
        <v>32379</v>
      </c>
      <c r="P1101" s="87">
        <v>0</v>
      </c>
      <c r="Q1101" s="87">
        <v>32379</v>
      </c>
      <c r="R1101" s="87">
        <v>2716</v>
      </c>
      <c r="S1101" s="87"/>
      <c r="T1101" s="87"/>
      <c r="U1101" s="85">
        <v>2020</v>
      </c>
      <c r="V1101" s="1" t="s">
        <v>16508</v>
      </c>
      <c r="W1101" s="3"/>
      <c r="X1101" s="3"/>
      <c r="Y1101" s="1" t="s">
        <v>29255</v>
      </c>
      <c r="Z1101" s="6"/>
      <c r="AA1101" s="11"/>
      <c r="AB1101" s="123" t="s">
        <v>1716</v>
      </c>
      <c r="AC1101" s="124" t="s">
        <v>13040</v>
      </c>
      <c r="AD1101" s="41"/>
      <c r="AE1101" s="83">
        <v>44391</v>
      </c>
      <c r="AF1101" s="83">
        <v>44687</v>
      </c>
      <c r="AG1101" s="2" t="s">
        <v>23670</v>
      </c>
      <c r="AH1101" s="41" t="s">
        <v>2814</v>
      </c>
      <c r="AI1101" s="80" t="s">
        <v>2</v>
      </c>
      <c r="AJ1101" s="41"/>
      <c r="AK1101" s="1"/>
      <c r="AL1101" s="85"/>
      <c r="AM1101" s="151" t="s">
        <v>19997</v>
      </c>
      <c r="AN1101" s="16"/>
      <c r="AO1101" s="166"/>
      <c r="AP1101" s="5">
        <f t="shared" si="18"/>
        <v>0</v>
      </c>
      <c r="AQ1101" s="16"/>
      <c r="AR1101" s="205">
        <v>1</v>
      </c>
      <c r="AS1101" s="16"/>
      <c r="AT1101" s="16"/>
      <c r="AU1101" s="16"/>
      <c r="AV1101" s="16"/>
      <c r="AW1101" s="16"/>
      <c r="AX1101" s="16"/>
    </row>
    <row r="1102" spans="1:50" customFormat="1" ht="15.75" hidden="1" customHeight="1" x14ac:dyDescent="0.2">
      <c r="A1102" s="1" t="s">
        <v>16510</v>
      </c>
      <c r="B1102" s="1" t="s">
        <v>16511</v>
      </c>
      <c r="C1102" s="85" t="s">
        <v>1716</v>
      </c>
      <c r="D1102" s="85" t="s">
        <v>23566</v>
      </c>
      <c r="E1102" s="41" t="s">
        <v>110</v>
      </c>
      <c r="F1102" s="85" t="s">
        <v>23</v>
      </c>
      <c r="G1102" s="85" t="s">
        <v>29</v>
      </c>
      <c r="H1102" s="85" t="s">
        <v>20690</v>
      </c>
      <c r="I1102" s="85" t="s">
        <v>21693</v>
      </c>
      <c r="J1102" s="85" t="s">
        <v>105</v>
      </c>
      <c r="K1102" s="7" t="s">
        <v>102</v>
      </c>
      <c r="L1102" s="1" t="s">
        <v>322</v>
      </c>
      <c r="M1102" s="1" t="s">
        <v>1350</v>
      </c>
      <c r="N1102" s="2" t="s">
        <v>1766</v>
      </c>
      <c r="O1102" s="87">
        <v>60731</v>
      </c>
      <c r="P1102" s="87">
        <v>0</v>
      </c>
      <c r="Q1102" s="87">
        <v>60731</v>
      </c>
      <c r="R1102" s="87">
        <v>0</v>
      </c>
      <c r="S1102" s="87"/>
      <c r="T1102" s="87"/>
      <c r="U1102" s="85">
        <v>2021</v>
      </c>
      <c r="V1102" s="1" t="s">
        <v>1766</v>
      </c>
      <c r="W1102" s="3" t="s">
        <v>3319</v>
      </c>
      <c r="X1102" s="3" t="s">
        <v>1707</v>
      </c>
      <c r="Y1102" s="1" t="s">
        <v>1146</v>
      </c>
      <c r="Z1102" s="6"/>
      <c r="AA1102" s="11"/>
      <c r="AB1102" s="123" t="s">
        <v>388</v>
      </c>
      <c r="AC1102" s="124" t="s">
        <v>13043</v>
      </c>
      <c r="AD1102" s="2" t="s">
        <v>16512</v>
      </c>
      <c r="AE1102" s="83">
        <v>44377</v>
      </c>
      <c r="AF1102" s="83">
        <v>44582</v>
      </c>
      <c r="AG1102" s="2"/>
      <c r="AH1102" s="41" t="s">
        <v>1708</v>
      </c>
      <c r="AI1102" s="80" t="s">
        <v>21668</v>
      </c>
      <c r="AJ1102" s="41" t="s">
        <v>1347</v>
      </c>
      <c r="AK1102" s="1"/>
      <c r="AL1102" s="85"/>
      <c r="AM1102" s="151" t="s">
        <v>19997</v>
      </c>
      <c r="AN1102" s="16"/>
      <c r="AO1102" s="166"/>
      <c r="AP1102" s="5">
        <f t="shared" si="18"/>
        <v>0</v>
      </c>
      <c r="AQ1102" s="16"/>
      <c r="AR1102" s="205">
        <v>1</v>
      </c>
      <c r="AS1102" s="16"/>
      <c r="AT1102" s="16"/>
      <c r="AU1102" s="16"/>
      <c r="AV1102" s="16"/>
      <c r="AW1102" s="16"/>
      <c r="AX1102" s="16"/>
    </row>
    <row r="1103" spans="1:50" customFormat="1" ht="15.75" hidden="1" customHeight="1" x14ac:dyDescent="0.2">
      <c r="A1103" s="1" t="s">
        <v>16513</v>
      </c>
      <c r="B1103" s="1" t="s">
        <v>16514</v>
      </c>
      <c r="C1103" s="85" t="s">
        <v>1716</v>
      </c>
      <c r="D1103" s="85" t="s">
        <v>13090</v>
      </c>
      <c r="E1103" s="41" t="s">
        <v>154</v>
      </c>
      <c r="F1103" s="85" t="s">
        <v>34</v>
      </c>
      <c r="G1103" s="85" t="s">
        <v>37</v>
      </c>
      <c r="H1103" s="85" t="s">
        <v>20689</v>
      </c>
      <c r="I1103" s="85" t="s">
        <v>25133</v>
      </c>
      <c r="J1103" s="85" t="s">
        <v>105</v>
      </c>
      <c r="K1103" s="7" t="s">
        <v>1221</v>
      </c>
      <c r="L1103" s="1" t="s">
        <v>3344</v>
      </c>
      <c r="M1103" s="1" t="s">
        <v>16516</v>
      </c>
      <c r="N1103" s="2" t="s">
        <v>3346</v>
      </c>
      <c r="O1103" s="87">
        <v>8272</v>
      </c>
      <c r="P1103" s="87">
        <v>0</v>
      </c>
      <c r="Q1103" s="87">
        <v>8272</v>
      </c>
      <c r="R1103" s="87">
        <v>693</v>
      </c>
      <c r="S1103" s="87"/>
      <c r="T1103" s="87"/>
      <c r="U1103" s="85">
        <v>2020</v>
      </c>
      <c r="V1103" s="1" t="s">
        <v>16515</v>
      </c>
      <c r="W1103" s="3"/>
      <c r="X1103" s="3"/>
      <c r="Y1103" s="1" t="s">
        <v>29255</v>
      </c>
      <c r="Z1103" s="6"/>
      <c r="AA1103" s="11"/>
      <c r="AB1103" s="123" t="s">
        <v>1716</v>
      </c>
      <c r="AC1103" s="124" t="s">
        <v>13040</v>
      </c>
      <c r="AD1103" s="41"/>
      <c r="AE1103" s="83">
        <v>44378</v>
      </c>
      <c r="AF1103" s="83">
        <v>44699</v>
      </c>
      <c r="AG1103" s="2" t="s">
        <v>22031</v>
      </c>
      <c r="AH1103" s="41" t="s">
        <v>2814</v>
      </c>
      <c r="AI1103" s="80" t="s">
        <v>2</v>
      </c>
      <c r="AJ1103" s="41"/>
      <c r="AK1103" s="1"/>
      <c r="AL1103" s="85"/>
      <c r="AM1103" s="151" t="s">
        <v>19997</v>
      </c>
      <c r="AN1103" s="16"/>
      <c r="AO1103" s="166"/>
      <c r="AP1103" s="5">
        <f t="shared" si="18"/>
        <v>0</v>
      </c>
      <c r="AQ1103" s="16"/>
      <c r="AR1103" s="205">
        <v>1</v>
      </c>
      <c r="AS1103" s="16"/>
      <c r="AT1103" s="16"/>
      <c r="AU1103" s="16"/>
      <c r="AV1103" s="16"/>
      <c r="AW1103" s="16"/>
      <c r="AX1103" s="16"/>
    </row>
    <row r="1104" spans="1:50" customFormat="1" ht="15.75" hidden="1" customHeight="1" x14ac:dyDescent="0.2">
      <c r="A1104" s="1" t="s">
        <v>16517</v>
      </c>
      <c r="B1104" s="1" t="s">
        <v>16518</v>
      </c>
      <c r="C1104" s="85" t="s">
        <v>1716</v>
      </c>
      <c r="D1104" s="85" t="s">
        <v>13090</v>
      </c>
      <c r="E1104" s="41" t="s">
        <v>154</v>
      </c>
      <c r="F1104" s="85" t="s">
        <v>34</v>
      </c>
      <c r="G1104" s="85" t="s">
        <v>37</v>
      </c>
      <c r="H1104" s="85" t="s">
        <v>20689</v>
      </c>
      <c r="I1104" s="85" t="s">
        <v>25133</v>
      </c>
      <c r="J1104" s="85" t="s">
        <v>105</v>
      </c>
      <c r="K1104" s="7" t="s">
        <v>1221</v>
      </c>
      <c r="L1104" s="1" t="s">
        <v>3344</v>
      </c>
      <c r="M1104" s="1" t="s">
        <v>16520</v>
      </c>
      <c r="N1104" s="2" t="s">
        <v>3346</v>
      </c>
      <c r="O1104" s="87">
        <v>1677</v>
      </c>
      <c r="P1104" s="87">
        <v>0</v>
      </c>
      <c r="Q1104" s="87">
        <v>1677</v>
      </c>
      <c r="R1104" s="87">
        <v>139</v>
      </c>
      <c r="S1104" s="87"/>
      <c r="T1104" s="87"/>
      <c r="U1104" s="85">
        <v>2020</v>
      </c>
      <c r="V1104" s="1" t="s">
        <v>16519</v>
      </c>
      <c r="W1104" s="3"/>
      <c r="X1104" s="3"/>
      <c r="Y1104" s="1" t="s">
        <v>29255</v>
      </c>
      <c r="Z1104" s="6"/>
      <c r="AA1104" s="11"/>
      <c r="AB1104" s="123" t="s">
        <v>1716</v>
      </c>
      <c r="AC1104" s="124" t="s">
        <v>13040</v>
      </c>
      <c r="AD1104" s="41"/>
      <c r="AE1104" s="83">
        <v>44378</v>
      </c>
      <c r="AF1104" s="83">
        <v>44699</v>
      </c>
      <c r="AG1104" s="2" t="s">
        <v>22031</v>
      </c>
      <c r="AH1104" s="41" t="s">
        <v>2814</v>
      </c>
      <c r="AI1104" s="80" t="s">
        <v>2</v>
      </c>
      <c r="AJ1104" s="41"/>
      <c r="AK1104" s="1"/>
      <c r="AL1104" s="85"/>
      <c r="AM1104" s="151" t="s">
        <v>19997</v>
      </c>
      <c r="AN1104" s="16"/>
      <c r="AO1104" s="166"/>
      <c r="AP1104" s="5">
        <f t="shared" si="18"/>
        <v>0</v>
      </c>
      <c r="AQ1104" s="16"/>
      <c r="AR1104" s="205">
        <v>1</v>
      </c>
      <c r="AS1104" s="16"/>
      <c r="AT1104" s="16"/>
      <c r="AU1104" s="16"/>
      <c r="AV1104" s="16"/>
      <c r="AW1104" s="16"/>
      <c r="AX1104" s="16"/>
    </row>
    <row r="1105" spans="1:50" customFormat="1" ht="15.75" hidden="1" customHeight="1" x14ac:dyDescent="0.2">
      <c r="A1105" s="1" t="s">
        <v>16521</v>
      </c>
      <c r="B1105" s="1" t="s">
        <v>16522</v>
      </c>
      <c r="C1105" s="85" t="s">
        <v>1716</v>
      </c>
      <c r="D1105" s="85" t="s">
        <v>13090</v>
      </c>
      <c r="E1105" s="41" t="s">
        <v>154</v>
      </c>
      <c r="F1105" s="85" t="s">
        <v>34</v>
      </c>
      <c r="G1105" s="85" t="s">
        <v>37</v>
      </c>
      <c r="H1105" s="85" t="s">
        <v>20689</v>
      </c>
      <c r="I1105" s="85" t="s">
        <v>25133</v>
      </c>
      <c r="J1105" s="85" t="s">
        <v>105</v>
      </c>
      <c r="K1105" s="7" t="s">
        <v>1221</v>
      </c>
      <c r="L1105" s="1" t="s">
        <v>3153</v>
      </c>
      <c r="M1105" s="1" t="s">
        <v>16525</v>
      </c>
      <c r="N1105" s="2" t="s">
        <v>16523</v>
      </c>
      <c r="O1105" s="87">
        <v>2577</v>
      </c>
      <c r="P1105" s="87">
        <v>0</v>
      </c>
      <c r="Q1105" s="87">
        <v>2577</v>
      </c>
      <c r="R1105" s="87">
        <v>215</v>
      </c>
      <c r="S1105" s="87"/>
      <c r="T1105" s="87"/>
      <c r="U1105" s="85">
        <v>2020</v>
      </c>
      <c r="V1105" s="1" t="s">
        <v>16524</v>
      </c>
      <c r="W1105" s="3"/>
      <c r="X1105" s="3"/>
      <c r="Y1105" s="1" t="s">
        <v>1819</v>
      </c>
      <c r="Z1105" s="6"/>
      <c r="AA1105" s="11"/>
      <c r="AB1105" s="123" t="s">
        <v>1716</v>
      </c>
      <c r="AC1105" s="124" t="s">
        <v>13040</v>
      </c>
      <c r="AD1105" s="41"/>
      <c r="AE1105" s="83">
        <v>44398</v>
      </c>
      <c r="AF1105" s="83">
        <v>44778</v>
      </c>
      <c r="AG1105" s="2"/>
      <c r="AH1105" s="41" t="s">
        <v>2814</v>
      </c>
      <c r="AI1105" s="80" t="s">
        <v>2</v>
      </c>
      <c r="AJ1105" s="41"/>
      <c r="AK1105" s="1"/>
      <c r="AL1105" s="85"/>
      <c r="AM1105" s="151" t="s">
        <v>19997</v>
      </c>
      <c r="AN1105" s="16"/>
      <c r="AO1105" s="166"/>
      <c r="AP1105" s="5">
        <f t="shared" si="18"/>
        <v>0</v>
      </c>
      <c r="AQ1105" s="16"/>
      <c r="AR1105" s="205">
        <v>1</v>
      </c>
      <c r="AS1105" s="16"/>
      <c r="AT1105" s="16"/>
      <c r="AU1105" s="16"/>
      <c r="AV1105" s="16"/>
      <c r="AW1105" s="16"/>
      <c r="AX1105" s="16"/>
    </row>
    <row r="1106" spans="1:50" customFormat="1" ht="15.75" hidden="1" customHeight="1" x14ac:dyDescent="0.2">
      <c r="A1106" s="1" t="s">
        <v>16526</v>
      </c>
      <c r="B1106" s="1" t="s">
        <v>16527</v>
      </c>
      <c r="C1106" s="85" t="s">
        <v>1716</v>
      </c>
      <c r="D1106" s="85" t="s">
        <v>13090</v>
      </c>
      <c r="E1106" s="41" t="s">
        <v>154</v>
      </c>
      <c r="F1106" s="85" t="s">
        <v>34</v>
      </c>
      <c r="G1106" s="85" t="s">
        <v>37</v>
      </c>
      <c r="H1106" s="85" t="s">
        <v>20689</v>
      </c>
      <c r="I1106" s="85" t="s">
        <v>25133</v>
      </c>
      <c r="J1106" s="85" t="s">
        <v>105</v>
      </c>
      <c r="K1106" s="7" t="s">
        <v>1221</v>
      </c>
      <c r="L1106" s="1" t="s">
        <v>3153</v>
      </c>
      <c r="M1106" s="1" t="s">
        <v>16529</v>
      </c>
      <c r="N1106" s="2" t="s">
        <v>16523</v>
      </c>
      <c r="O1106" s="87">
        <v>610</v>
      </c>
      <c r="P1106" s="87">
        <v>0</v>
      </c>
      <c r="Q1106" s="87">
        <v>610</v>
      </c>
      <c r="R1106" s="87">
        <v>50</v>
      </c>
      <c r="S1106" s="87"/>
      <c r="T1106" s="87"/>
      <c r="U1106" s="85">
        <v>2020</v>
      </c>
      <c r="V1106" s="1" t="s">
        <v>16528</v>
      </c>
      <c r="W1106" s="3"/>
      <c r="X1106" s="3"/>
      <c r="Y1106" s="1" t="s">
        <v>1819</v>
      </c>
      <c r="Z1106" s="6"/>
      <c r="AA1106" s="11"/>
      <c r="AB1106" s="123" t="s">
        <v>1716</v>
      </c>
      <c r="AC1106" s="124" t="s">
        <v>13040</v>
      </c>
      <c r="AD1106" s="41"/>
      <c r="AE1106" s="83">
        <v>44398</v>
      </c>
      <c r="AF1106" s="83">
        <v>44778</v>
      </c>
      <c r="AG1106" s="2"/>
      <c r="AH1106" s="41" t="s">
        <v>2814</v>
      </c>
      <c r="AI1106" s="80" t="s">
        <v>2</v>
      </c>
      <c r="AJ1106" s="41"/>
      <c r="AK1106" s="1"/>
      <c r="AL1106" s="85"/>
      <c r="AM1106" s="151" t="s">
        <v>19997</v>
      </c>
      <c r="AN1106" s="16"/>
      <c r="AO1106" s="166"/>
      <c r="AP1106" s="5">
        <f t="shared" si="18"/>
        <v>0</v>
      </c>
      <c r="AQ1106" s="16"/>
      <c r="AR1106" s="205">
        <v>1</v>
      </c>
      <c r="AS1106" s="16"/>
      <c r="AT1106" s="16"/>
      <c r="AU1106" s="16"/>
      <c r="AV1106" s="16"/>
      <c r="AW1106" s="16"/>
      <c r="AX1106" s="16"/>
    </row>
    <row r="1107" spans="1:50" customFormat="1" ht="15.75" hidden="1" customHeight="1" x14ac:dyDescent="0.2">
      <c r="A1107" s="1" t="s">
        <v>16530</v>
      </c>
      <c r="B1107" s="1" t="s">
        <v>16531</v>
      </c>
      <c r="C1107" s="85" t="s">
        <v>1716</v>
      </c>
      <c r="D1107" s="85" t="s">
        <v>13090</v>
      </c>
      <c r="E1107" s="41" t="s">
        <v>154</v>
      </c>
      <c r="F1107" s="85" t="s">
        <v>34</v>
      </c>
      <c r="G1107" s="85" t="s">
        <v>37</v>
      </c>
      <c r="H1107" s="85" t="s">
        <v>20689</v>
      </c>
      <c r="I1107" s="85" t="s">
        <v>25133</v>
      </c>
      <c r="J1107" s="85" t="s">
        <v>105</v>
      </c>
      <c r="K1107" s="7" t="s">
        <v>1221</v>
      </c>
      <c r="L1107" s="1" t="s">
        <v>3153</v>
      </c>
      <c r="M1107" s="1" t="s">
        <v>16533</v>
      </c>
      <c r="N1107" s="2" t="s">
        <v>16523</v>
      </c>
      <c r="O1107" s="87">
        <v>19064</v>
      </c>
      <c r="P1107" s="87">
        <v>0</v>
      </c>
      <c r="Q1107" s="87">
        <v>19064</v>
      </c>
      <c r="R1107" s="87">
        <v>1598</v>
      </c>
      <c r="S1107" s="87"/>
      <c r="T1107" s="87"/>
      <c r="U1107" s="85">
        <v>2020</v>
      </c>
      <c r="V1107" s="1" t="s">
        <v>16532</v>
      </c>
      <c r="W1107" s="3"/>
      <c r="X1107" s="3"/>
      <c r="Y1107" s="1" t="s">
        <v>29335</v>
      </c>
      <c r="Z1107" s="6"/>
      <c r="AA1107" s="11"/>
      <c r="AB1107" s="123" t="s">
        <v>1716</v>
      </c>
      <c r="AC1107" s="124" t="s">
        <v>13040</v>
      </c>
      <c r="AD1107" s="41"/>
      <c r="AE1107" s="83">
        <v>44398</v>
      </c>
      <c r="AF1107" s="83">
        <v>44778</v>
      </c>
      <c r="AG1107" s="2"/>
      <c r="AH1107" s="41" t="s">
        <v>2814</v>
      </c>
      <c r="AI1107" s="80" t="s">
        <v>2</v>
      </c>
      <c r="AJ1107" s="41"/>
      <c r="AK1107" s="1"/>
      <c r="AL1107" s="85"/>
      <c r="AM1107" s="151" t="s">
        <v>19997</v>
      </c>
      <c r="AN1107" s="16"/>
      <c r="AO1107" s="166"/>
      <c r="AP1107" s="5">
        <f t="shared" si="18"/>
        <v>0</v>
      </c>
      <c r="AQ1107" s="16"/>
      <c r="AR1107" s="205">
        <v>1</v>
      </c>
      <c r="AS1107" s="16"/>
      <c r="AT1107" s="16"/>
      <c r="AU1107" s="16"/>
      <c r="AV1107" s="16"/>
      <c r="AW1107" s="16"/>
      <c r="AX1107" s="16"/>
    </row>
    <row r="1108" spans="1:50" customFormat="1" ht="15.75" hidden="1" customHeight="1" x14ac:dyDescent="0.2">
      <c r="A1108" s="1" t="s">
        <v>16534</v>
      </c>
      <c r="B1108" s="1" t="s">
        <v>16535</v>
      </c>
      <c r="C1108" s="85" t="s">
        <v>1716</v>
      </c>
      <c r="D1108" s="85" t="s">
        <v>13090</v>
      </c>
      <c r="E1108" s="41" t="s">
        <v>154</v>
      </c>
      <c r="F1108" s="85" t="s">
        <v>34</v>
      </c>
      <c r="G1108" s="85" t="s">
        <v>37</v>
      </c>
      <c r="H1108" s="85" t="s">
        <v>20689</v>
      </c>
      <c r="I1108" s="85" t="s">
        <v>25133</v>
      </c>
      <c r="J1108" s="85" t="s">
        <v>105</v>
      </c>
      <c r="K1108" s="7" t="s">
        <v>1221</v>
      </c>
      <c r="L1108" s="1" t="s">
        <v>16541</v>
      </c>
      <c r="M1108" s="1" t="s">
        <v>16540</v>
      </c>
      <c r="N1108" s="2" t="s">
        <v>16536</v>
      </c>
      <c r="O1108" s="87">
        <v>7490</v>
      </c>
      <c r="P1108" s="87">
        <v>0</v>
      </c>
      <c r="Q1108" s="87">
        <v>7490</v>
      </c>
      <c r="R1108" s="87">
        <v>627</v>
      </c>
      <c r="S1108" s="87"/>
      <c r="T1108" s="87"/>
      <c r="U1108" s="85">
        <v>2020</v>
      </c>
      <c r="V1108" s="1" t="s">
        <v>16537</v>
      </c>
      <c r="W1108" s="3" t="s">
        <v>16538</v>
      </c>
      <c r="X1108" s="3" t="s">
        <v>16539</v>
      </c>
      <c r="Y1108" s="1" t="s">
        <v>1819</v>
      </c>
      <c r="Z1108" s="6"/>
      <c r="AA1108" s="11"/>
      <c r="AB1108" s="123" t="s">
        <v>1716</v>
      </c>
      <c r="AC1108" s="124" t="s">
        <v>13040</v>
      </c>
      <c r="AD1108" s="41"/>
      <c r="AE1108" s="83">
        <v>44412</v>
      </c>
      <c r="AF1108" s="83">
        <v>44834</v>
      </c>
      <c r="AG1108" s="2"/>
      <c r="AH1108" s="41" t="s">
        <v>2814</v>
      </c>
      <c r="AI1108" s="80" t="s">
        <v>2</v>
      </c>
      <c r="AJ1108" s="41" t="s">
        <v>16542</v>
      </c>
      <c r="AK1108" s="1"/>
      <c r="AL1108" s="85"/>
      <c r="AM1108" s="151" t="s">
        <v>19997</v>
      </c>
      <c r="AN1108" s="16"/>
      <c r="AO1108" s="166"/>
      <c r="AP1108" s="5">
        <f t="shared" si="18"/>
        <v>0</v>
      </c>
      <c r="AQ1108" s="16"/>
      <c r="AR1108" s="205">
        <v>1</v>
      </c>
      <c r="AS1108" s="16"/>
      <c r="AT1108" s="16"/>
      <c r="AU1108" s="16"/>
      <c r="AV1108" s="16"/>
      <c r="AW1108" s="16"/>
      <c r="AX1108" s="16"/>
    </row>
    <row r="1109" spans="1:50" customFormat="1" ht="15.75" hidden="1" customHeight="1" x14ac:dyDescent="0.2">
      <c r="A1109" s="1" t="s">
        <v>16543</v>
      </c>
      <c r="B1109" s="1" t="s">
        <v>16544</v>
      </c>
      <c r="C1109" s="85" t="s">
        <v>1716</v>
      </c>
      <c r="D1109" s="85" t="s">
        <v>13090</v>
      </c>
      <c r="E1109" s="41" t="s">
        <v>154</v>
      </c>
      <c r="F1109" s="85" t="s">
        <v>34</v>
      </c>
      <c r="G1109" s="85" t="s">
        <v>37</v>
      </c>
      <c r="H1109" s="85" t="s">
        <v>20689</v>
      </c>
      <c r="I1109" s="85" t="s">
        <v>25133</v>
      </c>
      <c r="J1109" s="85" t="s">
        <v>105</v>
      </c>
      <c r="K1109" s="7" t="s">
        <v>1221</v>
      </c>
      <c r="L1109" s="1" t="s">
        <v>16541</v>
      </c>
      <c r="M1109" s="1" t="s">
        <v>16540</v>
      </c>
      <c r="N1109" s="2" t="s">
        <v>16536</v>
      </c>
      <c r="O1109" s="87">
        <v>10085</v>
      </c>
      <c r="P1109" s="87">
        <v>0</v>
      </c>
      <c r="Q1109" s="87">
        <v>10085</v>
      </c>
      <c r="R1109" s="87">
        <v>845</v>
      </c>
      <c r="S1109" s="87"/>
      <c r="T1109" s="87"/>
      <c r="U1109" s="85">
        <v>2020</v>
      </c>
      <c r="V1109" s="1" t="s">
        <v>16545</v>
      </c>
      <c r="W1109" s="3" t="s">
        <v>16538</v>
      </c>
      <c r="X1109" s="3" t="s">
        <v>16539</v>
      </c>
      <c r="Y1109" s="1" t="s">
        <v>1819</v>
      </c>
      <c r="Z1109" s="6"/>
      <c r="AA1109" s="11"/>
      <c r="AB1109" s="123" t="s">
        <v>1716</v>
      </c>
      <c r="AC1109" s="124" t="s">
        <v>13040</v>
      </c>
      <c r="AD1109" s="41"/>
      <c r="AE1109" s="83">
        <v>44412</v>
      </c>
      <c r="AF1109" s="83">
        <v>44834</v>
      </c>
      <c r="AG1109" s="2"/>
      <c r="AH1109" s="41" t="s">
        <v>2814</v>
      </c>
      <c r="AI1109" s="80" t="s">
        <v>2</v>
      </c>
      <c r="AJ1109" s="41" t="s">
        <v>16542</v>
      </c>
      <c r="AK1109" s="1"/>
      <c r="AL1109" s="85"/>
      <c r="AM1109" s="151" t="s">
        <v>19997</v>
      </c>
      <c r="AN1109" s="16"/>
      <c r="AO1109" s="166"/>
      <c r="AP1109" s="5">
        <f t="shared" si="18"/>
        <v>0</v>
      </c>
      <c r="AQ1109" s="16"/>
      <c r="AR1109" s="205">
        <v>1</v>
      </c>
      <c r="AS1109" s="16"/>
      <c r="AT1109" s="16"/>
      <c r="AU1109" s="16"/>
      <c r="AV1109" s="16"/>
      <c r="AW1109" s="16"/>
      <c r="AX1109" s="16"/>
    </row>
    <row r="1110" spans="1:50" customFormat="1" ht="15.75" hidden="1" customHeight="1" x14ac:dyDescent="0.2">
      <c r="A1110" s="1" t="s">
        <v>16546</v>
      </c>
      <c r="B1110" s="1" t="s">
        <v>16547</v>
      </c>
      <c r="C1110" s="85" t="s">
        <v>1716</v>
      </c>
      <c r="D1110" s="85" t="s">
        <v>13090</v>
      </c>
      <c r="E1110" s="41" t="s">
        <v>154</v>
      </c>
      <c r="F1110" s="85" t="s">
        <v>34</v>
      </c>
      <c r="G1110" s="85" t="s">
        <v>37</v>
      </c>
      <c r="H1110" s="85" t="s">
        <v>20689</v>
      </c>
      <c r="I1110" s="85" t="s">
        <v>25133</v>
      </c>
      <c r="J1110" s="85" t="s">
        <v>105</v>
      </c>
      <c r="K1110" s="7" t="s">
        <v>1221</v>
      </c>
      <c r="L1110" s="1" t="s">
        <v>16541</v>
      </c>
      <c r="M1110" s="1" t="s">
        <v>16540</v>
      </c>
      <c r="N1110" s="2" t="s">
        <v>16536</v>
      </c>
      <c r="O1110" s="87">
        <v>7158</v>
      </c>
      <c r="P1110" s="87">
        <v>0</v>
      </c>
      <c r="Q1110" s="87">
        <v>7158</v>
      </c>
      <c r="R1110" s="87">
        <v>599</v>
      </c>
      <c r="S1110" s="87"/>
      <c r="T1110" s="87"/>
      <c r="U1110" s="85">
        <v>2020</v>
      </c>
      <c r="V1110" s="1" t="s">
        <v>16548</v>
      </c>
      <c r="W1110" s="3" t="s">
        <v>16538</v>
      </c>
      <c r="X1110" s="3" t="s">
        <v>16539</v>
      </c>
      <c r="Y1110" s="1" t="s">
        <v>1819</v>
      </c>
      <c r="Z1110" s="6"/>
      <c r="AA1110" s="11"/>
      <c r="AB1110" s="123" t="s">
        <v>1716</v>
      </c>
      <c r="AC1110" s="124" t="s">
        <v>13040</v>
      </c>
      <c r="AD1110" s="41"/>
      <c r="AE1110" s="83">
        <v>44412</v>
      </c>
      <c r="AF1110" s="83">
        <v>44834</v>
      </c>
      <c r="AG1110" s="2"/>
      <c r="AH1110" s="41" t="s">
        <v>2814</v>
      </c>
      <c r="AI1110" s="80" t="s">
        <v>2</v>
      </c>
      <c r="AJ1110" s="41" t="s">
        <v>16542</v>
      </c>
      <c r="AK1110" s="1"/>
      <c r="AL1110" s="85"/>
      <c r="AM1110" s="151" t="s">
        <v>19997</v>
      </c>
      <c r="AN1110" s="16"/>
      <c r="AO1110" s="166"/>
      <c r="AP1110" s="5">
        <f t="shared" si="18"/>
        <v>0</v>
      </c>
      <c r="AQ1110" s="16"/>
      <c r="AR1110" s="205">
        <v>1</v>
      </c>
      <c r="AS1110" s="16"/>
      <c r="AT1110" s="16"/>
      <c r="AU1110" s="16"/>
      <c r="AV1110" s="16"/>
      <c r="AW1110" s="16"/>
      <c r="AX1110" s="16"/>
    </row>
    <row r="1111" spans="1:50" customFormat="1" ht="15.75" hidden="1" customHeight="1" x14ac:dyDescent="0.2">
      <c r="A1111" s="1" t="s">
        <v>16549</v>
      </c>
      <c r="B1111" s="1" t="s">
        <v>16550</v>
      </c>
      <c r="C1111" s="85" t="s">
        <v>1716</v>
      </c>
      <c r="D1111" s="85" t="s">
        <v>13090</v>
      </c>
      <c r="E1111" s="41" t="s">
        <v>154</v>
      </c>
      <c r="F1111" s="85" t="s">
        <v>34</v>
      </c>
      <c r="G1111" s="85" t="s">
        <v>37</v>
      </c>
      <c r="H1111" s="85" t="s">
        <v>20689</v>
      </c>
      <c r="I1111" s="85" t="s">
        <v>25133</v>
      </c>
      <c r="J1111" s="85" t="s">
        <v>105</v>
      </c>
      <c r="K1111" s="7" t="s">
        <v>1221</v>
      </c>
      <c r="L1111" s="1" t="s">
        <v>16541</v>
      </c>
      <c r="M1111" s="1" t="s">
        <v>16540</v>
      </c>
      <c r="N1111" s="2" t="s">
        <v>16536</v>
      </c>
      <c r="O1111" s="87">
        <v>1340</v>
      </c>
      <c r="P1111" s="87">
        <v>0</v>
      </c>
      <c r="Q1111" s="87">
        <v>1340</v>
      </c>
      <c r="R1111" s="87">
        <v>111</v>
      </c>
      <c r="S1111" s="87"/>
      <c r="T1111" s="87"/>
      <c r="U1111" s="85">
        <v>2020</v>
      </c>
      <c r="V1111" s="1" t="s">
        <v>16551</v>
      </c>
      <c r="W1111" s="3" t="s">
        <v>16538</v>
      </c>
      <c r="X1111" s="3" t="s">
        <v>16539</v>
      </c>
      <c r="Y1111" s="1" t="s">
        <v>1819</v>
      </c>
      <c r="Z1111" s="6"/>
      <c r="AA1111" s="11"/>
      <c r="AB1111" s="123" t="s">
        <v>1716</v>
      </c>
      <c r="AC1111" s="124" t="s">
        <v>13040</v>
      </c>
      <c r="AD1111" s="41"/>
      <c r="AE1111" s="83">
        <v>44412</v>
      </c>
      <c r="AF1111" s="83">
        <v>44834</v>
      </c>
      <c r="AG1111" s="2"/>
      <c r="AH1111" s="41" t="s">
        <v>2814</v>
      </c>
      <c r="AI1111" s="80" t="s">
        <v>2</v>
      </c>
      <c r="AJ1111" s="41" t="s">
        <v>16542</v>
      </c>
      <c r="AK1111" s="1"/>
      <c r="AL1111" s="85"/>
      <c r="AM1111" s="151" t="s">
        <v>19997</v>
      </c>
      <c r="AN1111" s="16"/>
      <c r="AO1111" s="166"/>
      <c r="AP1111" s="5">
        <f t="shared" si="18"/>
        <v>0</v>
      </c>
      <c r="AQ1111" s="16"/>
      <c r="AR1111" s="205">
        <v>1</v>
      </c>
      <c r="AS1111" s="16"/>
      <c r="AT1111" s="16"/>
      <c r="AU1111" s="16"/>
      <c r="AV1111" s="16"/>
      <c r="AW1111" s="16"/>
      <c r="AX1111" s="16"/>
    </row>
    <row r="1112" spans="1:50" customFormat="1" ht="15.75" hidden="1" customHeight="1" x14ac:dyDescent="0.2">
      <c r="A1112" s="1" t="s">
        <v>16552</v>
      </c>
      <c r="B1112" s="1" t="s">
        <v>16553</v>
      </c>
      <c r="C1112" s="85" t="s">
        <v>1716</v>
      </c>
      <c r="D1112" s="85" t="s">
        <v>13090</v>
      </c>
      <c r="E1112" s="41" t="s">
        <v>154</v>
      </c>
      <c r="F1112" s="85" t="s">
        <v>14</v>
      </c>
      <c r="G1112" s="85" t="s">
        <v>20</v>
      </c>
      <c r="H1112" s="85" t="s">
        <v>20689</v>
      </c>
      <c r="I1112" s="85" t="s">
        <v>25126</v>
      </c>
      <c r="J1112" s="85" t="s">
        <v>105</v>
      </c>
      <c r="K1112" s="7" t="s">
        <v>102</v>
      </c>
      <c r="L1112" s="1" t="s">
        <v>175</v>
      </c>
      <c r="M1112" s="1" t="s">
        <v>16555</v>
      </c>
      <c r="N1112" s="2" t="s">
        <v>16554</v>
      </c>
      <c r="O1112" s="87">
        <v>32</v>
      </c>
      <c r="P1112" s="87">
        <v>0</v>
      </c>
      <c r="Q1112" s="87">
        <v>32</v>
      </c>
      <c r="R1112" s="87">
        <v>0</v>
      </c>
      <c r="S1112" s="87"/>
      <c r="T1112" s="87"/>
      <c r="U1112" s="85">
        <v>2019</v>
      </c>
      <c r="V1112" s="1" t="s">
        <v>16554</v>
      </c>
      <c r="W1112" s="3"/>
      <c r="X1112" s="3"/>
      <c r="Y1112" s="1" t="s">
        <v>1819</v>
      </c>
      <c r="Z1112" s="6"/>
      <c r="AA1112" s="11"/>
      <c r="AB1112" s="123" t="s">
        <v>1716</v>
      </c>
      <c r="AC1112" s="124" t="s">
        <v>13040</v>
      </c>
      <c r="AD1112" s="41"/>
      <c r="AE1112" s="83">
        <v>44446</v>
      </c>
      <c r="AF1112" s="83">
        <v>44855</v>
      </c>
      <c r="AG1112" s="2"/>
      <c r="AH1112" s="41" t="s">
        <v>15386</v>
      </c>
      <c r="AI1112" s="80" t="s">
        <v>2</v>
      </c>
      <c r="AJ1112" s="41" t="s">
        <v>16556</v>
      </c>
      <c r="AK1112" s="1"/>
      <c r="AL1112" s="85"/>
      <c r="AM1112" s="151" t="s">
        <v>19997</v>
      </c>
      <c r="AN1112" s="16"/>
      <c r="AO1112" s="166"/>
      <c r="AP1112" s="5">
        <f t="shared" si="18"/>
        <v>0</v>
      </c>
      <c r="AQ1112" s="16"/>
      <c r="AR1112" s="205">
        <v>1</v>
      </c>
      <c r="AS1112" s="16"/>
      <c r="AT1112" s="16"/>
      <c r="AU1112" s="16"/>
      <c r="AV1112" s="16"/>
      <c r="AW1112" s="16"/>
      <c r="AX1112" s="16"/>
    </row>
    <row r="1113" spans="1:50" customFormat="1" ht="15.75" hidden="1" customHeight="1" x14ac:dyDescent="0.2">
      <c r="A1113" s="1" t="s">
        <v>16557</v>
      </c>
      <c r="B1113" s="1" t="s">
        <v>16558</v>
      </c>
      <c r="C1113" s="85" t="s">
        <v>1716</v>
      </c>
      <c r="D1113" s="85" t="s">
        <v>13090</v>
      </c>
      <c r="E1113" s="41" t="s">
        <v>154</v>
      </c>
      <c r="F1113" s="85" t="s">
        <v>34</v>
      </c>
      <c r="G1113" s="85" t="s">
        <v>37</v>
      </c>
      <c r="H1113" s="85" t="s">
        <v>20689</v>
      </c>
      <c r="I1113" s="85" t="s">
        <v>25133</v>
      </c>
      <c r="J1113" s="85" t="s">
        <v>105</v>
      </c>
      <c r="K1113" s="7" t="s">
        <v>1221</v>
      </c>
      <c r="L1113" s="1" t="s">
        <v>16541</v>
      </c>
      <c r="M1113" s="1" t="s">
        <v>16561</v>
      </c>
      <c r="N1113" s="2" t="s">
        <v>16559</v>
      </c>
      <c r="O1113" s="87">
        <v>49253</v>
      </c>
      <c r="P1113" s="87">
        <v>13495</v>
      </c>
      <c r="Q1113" s="87">
        <v>35758</v>
      </c>
      <c r="R1113" s="87">
        <v>4133</v>
      </c>
      <c r="S1113" s="87"/>
      <c r="T1113" s="87"/>
      <c r="U1113" s="85">
        <v>2020</v>
      </c>
      <c r="V1113" s="1" t="s">
        <v>16560</v>
      </c>
      <c r="W1113" s="3"/>
      <c r="X1113" s="3"/>
      <c r="Y1113" s="1" t="s">
        <v>29255</v>
      </c>
      <c r="Z1113" s="6"/>
      <c r="AA1113" s="11"/>
      <c r="AB1113" s="123" t="s">
        <v>1716</v>
      </c>
      <c r="AC1113" s="124" t="s">
        <v>13040</v>
      </c>
      <c r="AD1113" s="41"/>
      <c r="AE1113" s="83">
        <v>44441</v>
      </c>
      <c r="AF1113" s="83">
        <v>44697</v>
      </c>
      <c r="AG1113" s="2"/>
      <c r="AH1113" s="41" t="s">
        <v>2814</v>
      </c>
      <c r="AI1113" s="80" t="s">
        <v>2</v>
      </c>
      <c r="AJ1113" s="41"/>
      <c r="AK1113" s="1"/>
      <c r="AL1113" s="85"/>
      <c r="AM1113" s="151" t="s">
        <v>19997</v>
      </c>
      <c r="AN1113" s="16"/>
      <c r="AO1113" s="166"/>
      <c r="AP1113" s="5">
        <f t="shared" si="18"/>
        <v>0</v>
      </c>
      <c r="AQ1113" s="16"/>
      <c r="AR1113" s="205">
        <v>1</v>
      </c>
      <c r="AS1113" s="16"/>
      <c r="AT1113" s="16"/>
      <c r="AU1113" s="16"/>
      <c r="AV1113" s="16"/>
      <c r="AW1113" s="16"/>
      <c r="AX1113" s="16"/>
    </row>
    <row r="1114" spans="1:50" customFormat="1" ht="15.75" hidden="1" customHeight="1" x14ac:dyDescent="0.2">
      <c r="A1114" s="1" t="s">
        <v>16562</v>
      </c>
      <c r="B1114" s="1" t="s">
        <v>16563</v>
      </c>
      <c r="C1114" s="85" t="s">
        <v>1716</v>
      </c>
      <c r="D1114" s="85" t="s">
        <v>23566</v>
      </c>
      <c r="E1114" s="41" t="s">
        <v>154</v>
      </c>
      <c r="F1114" s="85" t="s">
        <v>23</v>
      </c>
      <c r="G1114" s="85" t="s">
        <v>29</v>
      </c>
      <c r="H1114" s="85" t="s">
        <v>20690</v>
      </c>
      <c r="I1114" s="85" t="s">
        <v>21693</v>
      </c>
      <c r="J1114" s="85" t="s">
        <v>105</v>
      </c>
      <c r="K1114" s="7" t="s">
        <v>102</v>
      </c>
      <c r="L1114" s="1" t="s">
        <v>322</v>
      </c>
      <c r="M1114" s="1" t="s">
        <v>1128</v>
      </c>
      <c r="N1114" s="2" t="s">
        <v>15370</v>
      </c>
      <c r="O1114" s="87">
        <v>122101</v>
      </c>
      <c r="P1114" s="87">
        <v>0</v>
      </c>
      <c r="Q1114" s="87">
        <v>122101</v>
      </c>
      <c r="R1114" s="87">
        <v>0</v>
      </c>
      <c r="S1114" s="87"/>
      <c r="T1114" s="87"/>
      <c r="U1114" s="85">
        <v>2021</v>
      </c>
      <c r="V1114" s="1" t="s">
        <v>15370</v>
      </c>
      <c r="W1114" s="3" t="s">
        <v>15370</v>
      </c>
      <c r="X1114" s="3" t="s">
        <v>1707</v>
      </c>
      <c r="Y1114" s="1"/>
      <c r="Z1114" s="6"/>
      <c r="AA1114" s="11"/>
      <c r="AB1114" s="123" t="s">
        <v>388</v>
      </c>
      <c r="AC1114" s="124" t="s">
        <v>13043</v>
      </c>
      <c r="AD1114" s="80" t="s">
        <v>16564</v>
      </c>
      <c r="AE1114" s="83">
        <v>44435</v>
      </c>
      <c r="AF1114" s="83">
        <v>44589</v>
      </c>
      <c r="AG1114" s="2"/>
      <c r="AH1114" s="41" t="s">
        <v>1708</v>
      </c>
      <c r="AI1114" s="80" t="s">
        <v>21669</v>
      </c>
      <c r="AJ1114" s="41" t="s">
        <v>2517</v>
      </c>
      <c r="AK1114" s="1"/>
      <c r="AL1114" s="85"/>
      <c r="AM1114" s="151" t="s">
        <v>19997</v>
      </c>
      <c r="AN1114" s="16"/>
      <c r="AO1114" s="166"/>
      <c r="AP1114" s="5">
        <f t="shared" si="18"/>
        <v>0</v>
      </c>
      <c r="AQ1114" s="16"/>
      <c r="AR1114" s="205">
        <v>1</v>
      </c>
      <c r="AS1114" s="16"/>
      <c r="AT1114" s="16"/>
      <c r="AU1114" s="16"/>
      <c r="AV1114" s="16"/>
      <c r="AW1114" s="16"/>
      <c r="AX1114" s="16"/>
    </row>
    <row r="1115" spans="1:50" customFormat="1" ht="15.75" hidden="1" customHeight="1" x14ac:dyDescent="0.2">
      <c r="A1115" s="1" t="s">
        <v>16565</v>
      </c>
      <c r="B1115" s="1" t="s">
        <v>16566</v>
      </c>
      <c r="C1115" s="85" t="s">
        <v>1716</v>
      </c>
      <c r="D1115" s="85" t="s">
        <v>13090</v>
      </c>
      <c r="E1115" s="41" t="s">
        <v>1800</v>
      </c>
      <c r="F1115" s="85" t="s">
        <v>14</v>
      </c>
      <c r="G1115" s="85" t="s">
        <v>17</v>
      </c>
      <c r="H1115" s="85" t="s">
        <v>20690</v>
      </c>
      <c r="I1115" s="85" t="s">
        <v>25132</v>
      </c>
      <c r="J1115" s="85" t="s">
        <v>105</v>
      </c>
      <c r="K1115" s="7" t="s">
        <v>102</v>
      </c>
      <c r="L1115" s="1" t="s">
        <v>106</v>
      </c>
      <c r="M1115" s="1" t="s">
        <v>2172</v>
      </c>
      <c r="N1115" s="2" t="s">
        <v>2173</v>
      </c>
      <c r="O1115" s="87">
        <v>0</v>
      </c>
      <c r="P1115" s="87">
        <v>0</v>
      </c>
      <c r="Q1115" s="87">
        <v>0</v>
      </c>
      <c r="R1115" s="87">
        <v>0</v>
      </c>
      <c r="S1115" s="87"/>
      <c r="T1115" s="87"/>
      <c r="U1115" s="85" t="s">
        <v>112</v>
      </c>
      <c r="V1115" s="1" t="s">
        <v>2173</v>
      </c>
      <c r="W1115" s="3" t="s">
        <v>16566</v>
      </c>
      <c r="X1115" s="3" t="s">
        <v>2173</v>
      </c>
      <c r="Y1115" s="1" t="s">
        <v>172</v>
      </c>
      <c r="Z1115" s="6"/>
      <c r="AA1115" s="11"/>
      <c r="AB1115" s="123" t="s">
        <v>1716</v>
      </c>
      <c r="AC1115" s="124" t="s">
        <v>13040</v>
      </c>
      <c r="AD1115" s="41"/>
      <c r="AE1115" s="83">
        <v>44503</v>
      </c>
      <c r="AF1115" s="83"/>
      <c r="AG1115" s="2"/>
      <c r="AH1115" s="41" t="s">
        <v>1713</v>
      </c>
      <c r="AI1115" s="80" t="s">
        <v>2</v>
      </c>
      <c r="AJ1115" s="41"/>
      <c r="AK1115" s="1"/>
      <c r="AL1115" s="85"/>
      <c r="AM1115" s="151" t="s">
        <v>19997</v>
      </c>
      <c r="AN1115" s="16"/>
      <c r="AO1115" s="166"/>
      <c r="AP1115" s="5">
        <f t="shared" si="18"/>
        <v>0</v>
      </c>
      <c r="AQ1115" s="16"/>
      <c r="AR1115" s="205">
        <v>1</v>
      </c>
      <c r="AS1115" s="16"/>
      <c r="AT1115" s="16"/>
      <c r="AU1115" s="16"/>
      <c r="AV1115" s="16"/>
      <c r="AW1115" s="16"/>
      <c r="AX1115" s="16"/>
    </row>
    <row r="1116" spans="1:50" customFormat="1" ht="15.75" hidden="1" customHeight="1" x14ac:dyDescent="0.2">
      <c r="A1116" s="1" t="s">
        <v>16567</v>
      </c>
      <c r="B1116" s="1" t="s">
        <v>3124</v>
      </c>
      <c r="C1116" s="85" t="s">
        <v>1716</v>
      </c>
      <c r="D1116" s="85" t="s">
        <v>13090</v>
      </c>
      <c r="E1116" s="41" t="s">
        <v>154</v>
      </c>
      <c r="F1116" s="85" t="s">
        <v>14</v>
      </c>
      <c r="G1116" s="85" t="s">
        <v>17</v>
      </c>
      <c r="H1116" s="85" t="s">
        <v>20690</v>
      </c>
      <c r="I1116" s="85" t="s">
        <v>25132</v>
      </c>
      <c r="J1116" s="85" t="s">
        <v>105</v>
      </c>
      <c r="K1116" s="7" t="s">
        <v>102</v>
      </c>
      <c r="L1116" s="1" t="s">
        <v>106</v>
      </c>
      <c r="M1116" s="1" t="s">
        <v>16568</v>
      </c>
      <c r="N1116" s="2" t="s">
        <v>2173</v>
      </c>
      <c r="O1116" s="87">
        <v>15158</v>
      </c>
      <c r="P1116" s="87">
        <v>0</v>
      </c>
      <c r="Q1116" s="87">
        <v>15158</v>
      </c>
      <c r="R1116" s="87">
        <v>0</v>
      </c>
      <c r="S1116" s="87"/>
      <c r="T1116" s="87"/>
      <c r="U1116" s="85">
        <v>2020</v>
      </c>
      <c r="V1116" s="1" t="s">
        <v>2173</v>
      </c>
      <c r="W1116" s="3" t="s">
        <v>3126</v>
      </c>
      <c r="X1116" s="3" t="s">
        <v>2173</v>
      </c>
      <c r="Y1116" s="1"/>
      <c r="Z1116" s="6"/>
      <c r="AA1116" s="11"/>
      <c r="AB1116" s="123" t="s">
        <v>1716</v>
      </c>
      <c r="AC1116" s="124" t="s">
        <v>13040</v>
      </c>
      <c r="AD1116" s="41"/>
      <c r="AE1116" s="83">
        <v>44503</v>
      </c>
      <c r="AF1116" s="83">
        <v>44874</v>
      </c>
      <c r="AG1116" s="170"/>
      <c r="AH1116" s="41" t="s">
        <v>1713</v>
      </c>
      <c r="AI1116" s="80" t="s">
        <v>2</v>
      </c>
      <c r="AJ1116" s="41"/>
      <c r="AK1116" s="1"/>
      <c r="AL1116" s="85"/>
      <c r="AM1116" s="151" t="s">
        <v>19997</v>
      </c>
      <c r="AN1116" s="16"/>
      <c r="AO1116" s="166"/>
      <c r="AP1116" s="5">
        <f t="shared" si="18"/>
        <v>0</v>
      </c>
      <c r="AQ1116" s="16"/>
      <c r="AR1116" s="205">
        <v>1</v>
      </c>
      <c r="AS1116" s="16"/>
      <c r="AT1116" s="16"/>
      <c r="AU1116" s="16"/>
      <c r="AV1116" s="16"/>
      <c r="AW1116" s="16"/>
      <c r="AX1116" s="16"/>
    </row>
    <row r="1117" spans="1:50" customFormat="1" ht="15.75" hidden="1" customHeight="1" x14ac:dyDescent="0.2">
      <c r="A1117" s="7" t="s">
        <v>21562</v>
      </c>
      <c r="B1117" s="3" t="s">
        <v>21563</v>
      </c>
      <c r="C1117" s="85" t="s">
        <v>1716</v>
      </c>
      <c r="D1117" s="85" t="s">
        <v>13090</v>
      </c>
      <c r="E1117" s="41" t="s">
        <v>154</v>
      </c>
      <c r="F1117" s="85" t="s">
        <v>34</v>
      </c>
      <c r="G1117" s="85" t="s">
        <v>37</v>
      </c>
      <c r="H1117" s="85" t="s">
        <v>20689</v>
      </c>
      <c r="I1117" s="85" t="s">
        <v>25133</v>
      </c>
      <c r="J1117" s="85" t="s">
        <v>105</v>
      </c>
      <c r="K1117" s="7" t="s">
        <v>1221</v>
      </c>
      <c r="L1117" s="3" t="s">
        <v>15438</v>
      </c>
      <c r="M1117" s="3" t="s">
        <v>21565</v>
      </c>
      <c r="N1117" s="41" t="s">
        <v>22030</v>
      </c>
      <c r="O1117" s="87">
        <v>13341</v>
      </c>
      <c r="P1117" s="87">
        <v>0</v>
      </c>
      <c r="Q1117" s="87">
        <v>13341</v>
      </c>
      <c r="R1117" s="87">
        <v>1118</v>
      </c>
      <c r="S1117" s="87"/>
      <c r="T1117" s="87"/>
      <c r="U1117" s="85">
        <v>2020</v>
      </c>
      <c r="V1117" s="3" t="s">
        <v>21564</v>
      </c>
      <c r="X1117" s="3"/>
      <c r="Y1117" s="7" t="s">
        <v>1819</v>
      </c>
      <c r="Z1117" s="6"/>
      <c r="AA1117" s="11"/>
      <c r="AB1117" s="123" t="s">
        <v>1716</v>
      </c>
      <c r="AC1117" s="124" t="s">
        <v>13040</v>
      </c>
      <c r="AD1117" s="41"/>
      <c r="AE1117" s="83">
        <v>44608</v>
      </c>
      <c r="AF1117" s="83">
        <v>44959</v>
      </c>
      <c r="AG1117" s="41"/>
      <c r="AH1117" s="41" t="s">
        <v>2814</v>
      </c>
      <c r="AI1117" s="80" t="s">
        <v>2</v>
      </c>
      <c r="AJ1117" s="41"/>
      <c r="AK1117" s="3"/>
      <c r="AL1117" s="85"/>
      <c r="AM1117" s="151" t="s">
        <v>21670</v>
      </c>
      <c r="AN1117" s="15"/>
      <c r="AO1117" s="166"/>
      <c r="AP1117" s="5">
        <f t="shared" si="18"/>
        <v>0</v>
      </c>
      <c r="AQ1117" s="16"/>
      <c r="AR1117" s="205">
        <v>1</v>
      </c>
      <c r="AS1117" s="16"/>
      <c r="AT1117" s="16"/>
      <c r="AU1117" s="16"/>
      <c r="AV1117" s="16"/>
      <c r="AW1117" s="16"/>
      <c r="AX1117" s="16"/>
    </row>
    <row r="1118" spans="1:50" customFormat="1" ht="15.75" hidden="1" customHeight="1" x14ac:dyDescent="0.2">
      <c r="A1118" s="7" t="s">
        <v>21566</v>
      </c>
      <c r="B1118" s="3" t="s">
        <v>21567</v>
      </c>
      <c r="C1118" s="85" t="s">
        <v>1716</v>
      </c>
      <c r="D1118" s="85" t="s">
        <v>13090</v>
      </c>
      <c r="E1118" s="41" t="s">
        <v>154</v>
      </c>
      <c r="F1118" s="85" t="s">
        <v>34</v>
      </c>
      <c r="G1118" s="85" t="s">
        <v>37</v>
      </c>
      <c r="H1118" s="85" t="s">
        <v>20689</v>
      </c>
      <c r="I1118" s="85" t="s">
        <v>25133</v>
      </c>
      <c r="J1118" s="85" t="s">
        <v>105</v>
      </c>
      <c r="K1118" s="7" t="s">
        <v>1221</v>
      </c>
      <c r="L1118" s="3" t="s">
        <v>15438</v>
      </c>
      <c r="M1118" s="3" t="s">
        <v>21569</v>
      </c>
      <c r="N1118" s="41" t="s">
        <v>22030</v>
      </c>
      <c r="O1118" s="87">
        <v>2827</v>
      </c>
      <c r="P1118" s="87">
        <v>2827</v>
      </c>
      <c r="Q1118" s="87">
        <v>0</v>
      </c>
      <c r="R1118" s="87">
        <v>236</v>
      </c>
      <c r="S1118" s="87"/>
      <c r="T1118" s="87"/>
      <c r="U1118" s="85">
        <v>2020</v>
      </c>
      <c r="V1118" s="3" t="s">
        <v>21568</v>
      </c>
      <c r="X1118" s="3"/>
      <c r="Y1118" s="7" t="s">
        <v>1819</v>
      </c>
      <c r="Z1118" s="6"/>
      <c r="AA1118" s="11"/>
      <c r="AB1118" s="123" t="s">
        <v>1716</v>
      </c>
      <c r="AC1118" s="124" t="s">
        <v>13040</v>
      </c>
      <c r="AD1118" s="41"/>
      <c r="AE1118" s="83">
        <v>44608</v>
      </c>
      <c r="AF1118" s="83">
        <v>44959</v>
      </c>
      <c r="AG1118" s="41"/>
      <c r="AH1118" s="41" t="s">
        <v>2814</v>
      </c>
      <c r="AI1118" s="80" t="s">
        <v>2</v>
      </c>
      <c r="AJ1118" s="41"/>
      <c r="AK1118" s="3"/>
      <c r="AL1118" s="85"/>
      <c r="AM1118" s="151" t="s">
        <v>21670</v>
      </c>
      <c r="AN1118" s="15"/>
      <c r="AO1118" s="166"/>
      <c r="AP1118" s="5">
        <f t="shared" si="18"/>
        <v>0</v>
      </c>
      <c r="AQ1118" s="16"/>
      <c r="AR1118" s="205">
        <v>1</v>
      </c>
      <c r="AS1118" s="16"/>
      <c r="AT1118" s="16"/>
      <c r="AU1118" s="16"/>
      <c r="AV1118" s="16"/>
      <c r="AW1118" s="16"/>
      <c r="AX1118" s="16"/>
    </row>
    <row r="1119" spans="1:50" customFormat="1" ht="15.75" hidden="1" customHeight="1" x14ac:dyDescent="0.2">
      <c r="A1119" s="7" t="s">
        <v>21570</v>
      </c>
      <c r="B1119" s="3" t="s">
        <v>21571</v>
      </c>
      <c r="C1119" s="85" t="s">
        <v>1716</v>
      </c>
      <c r="D1119" s="85" t="s">
        <v>13090</v>
      </c>
      <c r="E1119" s="41" t="s">
        <v>154</v>
      </c>
      <c r="F1119" s="85" t="s">
        <v>34</v>
      </c>
      <c r="G1119" s="85" t="s">
        <v>37</v>
      </c>
      <c r="H1119" s="85" t="s">
        <v>20689</v>
      </c>
      <c r="I1119" s="85" t="s">
        <v>25133</v>
      </c>
      <c r="J1119" s="85" t="s">
        <v>105</v>
      </c>
      <c r="K1119" s="7" t="s">
        <v>1221</v>
      </c>
      <c r="L1119" s="3" t="s">
        <v>15438</v>
      </c>
      <c r="M1119" s="3" t="s">
        <v>21573</v>
      </c>
      <c r="N1119" s="41" t="s">
        <v>22030</v>
      </c>
      <c r="O1119" s="87">
        <v>2951</v>
      </c>
      <c r="P1119" s="87">
        <v>2951</v>
      </c>
      <c r="Q1119" s="87">
        <v>0</v>
      </c>
      <c r="R1119" s="87">
        <v>246</v>
      </c>
      <c r="S1119" s="87"/>
      <c r="T1119" s="87"/>
      <c r="U1119" s="85">
        <v>2020</v>
      </c>
      <c r="V1119" s="3" t="s">
        <v>21572</v>
      </c>
      <c r="X1119" s="3"/>
      <c r="Y1119" s="7" t="s">
        <v>1819</v>
      </c>
      <c r="Z1119" s="6"/>
      <c r="AA1119" s="11"/>
      <c r="AB1119" s="123" t="s">
        <v>1716</v>
      </c>
      <c r="AC1119" s="124" t="s">
        <v>13040</v>
      </c>
      <c r="AD1119" s="41"/>
      <c r="AE1119" s="83">
        <v>44608</v>
      </c>
      <c r="AF1119" s="83">
        <v>44959</v>
      </c>
      <c r="AG1119" s="41"/>
      <c r="AH1119" s="41" t="s">
        <v>2814</v>
      </c>
      <c r="AI1119" s="80" t="s">
        <v>2</v>
      </c>
      <c r="AJ1119" s="41"/>
      <c r="AK1119" s="3"/>
      <c r="AL1119" s="85"/>
      <c r="AM1119" s="151" t="s">
        <v>21670</v>
      </c>
      <c r="AN1119" s="15"/>
      <c r="AO1119" s="166"/>
      <c r="AP1119" s="5">
        <f t="shared" si="18"/>
        <v>0</v>
      </c>
      <c r="AQ1119" s="16"/>
      <c r="AR1119" s="205">
        <v>1</v>
      </c>
      <c r="AS1119" s="16"/>
      <c r="AT1119" s="16"/>
      <c r="AU1119" s="16"/>
      <c r="AV1119" s="16"/>
      <c r="AW1119" s="16"/>
      <c r="AX1119" s="16"/>
    </row>
    <row r="1120" spans="1:50" customFormat="1" ht="15.75" hidden="1" customHeight="1" x14ac:dyDescent="0.2">
      <c r="A1120" s="7" t="s">
        <v>21574</v>
      </c>
      <c r="B1120" s="3" t="s">
        <v>21575</v>
      </c>
      <c r="C1120" s="85" t="s">
        <v>1716</v>
      </c>
      <c r="D1120" s="85" t="s">
        <v>13090</v>
      </c>
      <c r="E1120" s="41" t="s">
        <v>154</v>
      </c>
      <c r="F1120" s="85" t="s">
        <v>34</v>
      </c>
      <c r="G1120" s="85" t="s">
        <v>37</v>
      </c>
      <c r="H1120" s="85" t="s">
        <v>20689</v>
      </c>
      <c r="I1120" s="85" t="s">
        <v>25133</v>
      </c>
      <c r="J1120" s="85" t="s">
        <v>105</v>
      </c>
      <c r="K1120" s="7" t="s">
        <v>1221</v>
      </c>
      <c r="L1120" s="3" t="s">
        <v>15438</v>
      </c>
      <c r="M1120" s="3" t="s">
        <v>21577</v>
      </c>
      <c r="N1120" s="41" t="s">
        <v>22030</v>
      </c>
      <c r="O1120" s="87">
        <v>2388</v>
      </c>
      <c r="P1120" s="87">
        <v>2388</v>
      </c>
      <c r="Q1120" s="87">
        <v>0</v>
      </c>
      <c r="R1120" s="87">
        <v>199</v>
      </c>
      <c r="S1120" s="87"/>
      <c r="T1120" s="87"/>
      <c r="U1120" s="85">
        <v>2020</v>
      </c>
      <c r="V1120" s="3" t="s">
        <v>21576</v>
      </c>
      <c r="X1120" s="3"/>
      <c r="Y1120" s="7" t="s">
        <v>1819</v>
      </c>
      <c r="Z1120" s="6"/>
      <c r="AA1120" s="11"/>
      <c r="AB1120" s="123" t="s">
        <v>1716</v>
      </c>
      <c r="AC1120" s="124" t="s">
        <v>13040</v>
      </c>
      <c r="AD1120" s="41"/>
      <c r="AE1120" s="83">
        <v>44608</v>
      </c>
      <c r="AF1120" s="83">
        <v>44959</v>
      </c>
      <c r="AG1120" s="41"/>
      <c r="AH1120" s="41" t="s">
        <v>2814</v>
      </c>
      <c r="AI1120" s="80" t="s">
        <v>2</v>
      </c>
      <c r="AJ1120" s="41"/>
      <c r="AK1120" s="3"/>
      <c r="AL1120" s="85"/>
      <c r="AM1120" s="151" t="s">
        <v>21670</v>
      </c>
      <c r="AN1120" s="15"/>
      <c r="AO1120" s="166"/>
      <c r="AP1120" s="5">
        <f t="shared" si="18"/>
        <v>0</v>
      </c>
      <c r="AQ1120" s="16"/>
      <c r="AR1120" s="205">
        <v>1</v>
      </c>
      <c r="AS1120" s="16"/>
      <c r="AT1120" s="16"/>
      <c r="AU1120" s="16"/>
      <c r="AV1120" s="16"/>
      <c r="AW1120" s="16"/>
      <c r="AX1120" s="16"/>
    </row>
    <row r="1121" spans="1:50" customFormat="1" ht="15.75" hidden="1" customHeight="1" x14ac:dyDescent="0.2">
      <c r="A1121" s="7" t="s">
        <v>21578</v>
      </c>
      <c r="B1121" s="3" t="s">
        <v>21579</v>
      </c>
      <c r="C1121" s="85" t="s">
        <v>1716</v>
      </c>
      <c r="D1121" s="85" t="s">
        <v>13090</v>
      </c>
      <c r="E1121" s="41" t="s">
        <v>154</v>
      </c>
      <c r="F1121" s="85" t="s">
        <v>34</v>
      </c>
      <c r="G1121" s="85" t="s">
        <v>37</v>
      </c>
      <c r="H1121" s="85" t="s">
        <v>20689</v>
      </c>
      <c r="I1121" s="85" t="s">
        <v>25133</v>
      </c>
      <c r="J1121" s="85" t="s">
        <v>105</v>
      </c>
      <c r="K1121" s="7" t="s">
        <v>1221</v>
      </c>
      <c r="L1121" s="3" t="s">
        <v>15438</v>
      </c>
      <c r="M1121" s="3" t="s">
        <v>21581</v>
      </c>
      <c r="N1121" s="41" t="s">
        <v>22030</v>
      </c>
      <c r="O1121" s="87">
        <v>1034</v>
      </c>
      <c r="P1121" s="87">
        <v>1034</v>
      </c>
      <c r="Q1121" s="87">
        <v>0</v>
      </c>
      <c r="R1121" s="87">
        <v>85</v>
      </c>
      <c r="S1121" s="87"/>
      <c r="T1121" s="87"/>
      <c r="U1121" s="85">
        <v>2020</v>
      </c>
      <c r="V1121" s="3" t="s">
        <v>21580</v>
      </c>
      <c r="X1121" s="3"/>
      <c r="Y1121" s="7" t="s">
        <v>1819</v>
      </c>
      <c r="Z1121" s="6"/>
      <c r="AA1121" s="11"/>
      <c r="AB1121" s="123" t="s">
        <v>1716</v>
      </c>
      <c r="AC1121" s="124" t="s">
        <v>13040</v>
      </c>
      <c r="AD1121" s="41"/>
      <c r="AE1121" s="83">
        <v>44608</v>
      </c>
      <c r="AF1121" s="83">
        <v>44959</v>
      </c>
      <c r="AG1121" s="41"/>
      <c r="AH1121" s="41" t="s">
        <v>2814</v>
      </c>
      <c r="AI1121" s="80" t="s">
        <v>2</v>
      </c>
      <c r="AJ1121" s="41"/>
      <c r="AK1121" s="3"/>
      <c r="AL1121" s="85"/>
      <c r="AM1121" s="151" t="s">
        <v>21670</v>
      </c>
      <c r="AN1121" s="15"/>
      <c r="AO1121" s="166"/>
      <c r="AP1121" s="5">
        <f t="shared" si="18"/>
        <v>0</v>
      </c>
      <c r="AQ1121" s="16"/>
      <c r="AR1121" s="205">
        <v>1</v>
      </c>
      <c r="AS1121" s="16"/>
      <c r="AT1121" s="16"/>
      <c r="AU1121" s="16"/>
      <c r="AV1121" s="16"/>
      <c r="AW1121" s="16"/>
      <c r="AX1121" s="16"/>
    </row>
    <row r="1122" spans="1:50" customFormat="1" ht="15.75" hidden="1" customHeight="1" x14ac:dyDescent="0.2">
      <c r="A1122" s="7" t="s">
        <v>21582</v>
      </c>
      <c r="B1122" s="3" t="s">
        <v>21583</v>
      </c>
      <c r="C1122" s="85" t="s">
        <v>1716</v>
      </c>
      <c r="D1122" s="85" t="s">
        <v>13090</v>
      </c>
      <c r="E1122" s="41" t="s">
        <v>154</v>
      </c>
      <c r="F1122" s="85" t="s">
        <v>34</v>
      </c>
      <c r="G1122" s="85" t="s">
        <v>37</v>
      </c>
      <c r="H1122" s="85" t="s">
        <v>20689</v>
      </c>
      <c r="I1122" s="85" t="s">
        <v>25133</v>
      </c>
      <c r="J1122" s="85" t="s">
        <v>105</v>
      </c>
      <c r="K1122" s="7" t="s">
        <v>1221</v>
      </c>
      <c r="L1122" s="3" t="s">
        <v>15438</v>
      </c>
      <c r="M1122" s="3" t="s">
        <v>21585</v>
      </c>
      <c r="N1122" s="41" t="s">
        <v>22030</v>
      </c>
      <c r="O1122" s="87">
        <v>483</v>
      </c>
      <c r="P1122" s="87">
        <v>483</v>
      </c>
      <c r="Q1122" s="87">
        <v>0</v>
      </c>
      <c r="R1122" s="87">
        <v>39</v>
      </c>
      <c r="S1122" s="87"/>
      <c r="T1122" s="87"/>
      <c r="U1122" s="85">
        <v>2020</v>
      </c>
      <c r="V1122" s="3" t="s">
        <v>21584</v>
      </c>
      <c r="X1122" s="3"/>
      <c r="Y1122" s="7" t="s">
        <v>1819</v>
      </c>
      <c r="Z1122" s="6"/>
      <c r="AA1122" s="11"/>
      <c r="AB1122" s="123" t="s">
        <v>1716</v>
      </c>
      <c r="AC1122" s="124" t="s">
        <v>13040</v>
      </c>
      <c r="AD1122" s="41"/>
      <c r="AE1122" s="83">
        <v>44608</v>
      </c>
      <c r="AF1122" s="83">
        <v>44959</v>
      </c>
      <c r="AG1122" s="41"/>
      <c r="AH1122" s="41" t="s">
        <v>2814</v>
      </c>
      <c r="AI1122" s="80" t="s">
        <v>2</v>
      </c>
      <c r="AJ1122" s="41"/>
      <c r="AK1122" s="3"/>
      <c r="AL1122" s="85"/>
      <c r="AM1122" s="151" t="s">
        <v>21670</v>
      </c>
      <c r="AN1122" s="15"/>
      <c r="AO1122" s="166"/>
      <c r="AP1122" s="5">
        <f t="shared" si="18"/>
        <v>0</v>
      </c>
      <c r="AQ1122" s="16"/>
      <c r="AR1122" s="205">
        <v>1</v>
      </c>
      <c r="AS1122" s="16"/>
      <c r="AT1122" s="16"/>
      <c r="AU1122" s="16"/>
      <c r="AV1122" s="16"/>
      <c r="AW1122" s="16"/>
      <c r="AX1122" s="16"/>
    </row>
    <row r="1123" spans="1:50" customFormat="1" ht="15.75" hidden="1" customHeight="1" x14ac:dyDescent="0.2">
      <c r="A1123" s="7" t="s">
        <v>21586</v>
      </c>
      <c r="B1123" s="3" t="s">
        <v>21587</v>
      </c>
      <c r="C1123" s="85" t="s">
        <v>1716</v>
      </c>
      <c r="D1123" s="85" t="s">
        <v>13090</v>
      </c>
      <c r="E1123" s="41" t="s">
        <v>154</v>
      </c>
      <c r="F1123" s="85" t="s">
        <v>34</v>
      </c>
      <c r="G1123" s="85" t="s">
        <v>37</v>
      </c>
      <c r="H1123" s="85" t="s">
        <v>20689</v>
      </c>
      <c r="I1123" s="85" t="s">
        <v>25133</v>
      </c>
      <c r="J1123" s="85" t="s">
        <v>105</v>
      </c>
      <c r="K1123" s="7" t="s">
        <v>1221</v>
      </c>
      <c r="L1123" s="3" t="s">
        <v>15438</v>
      </c>
      <c r="M1123" s="3" t="s">
        <v>21588</v>
      </c>
      <c r="N1123" s="41" t="s">
        <v>22030</v>
      </c>
      <c r="O1123" s="87">
        <v>516</v>
      </c>
      <c r="P1123" s="87">
        <v>516</v>
      </c>
      <c r="Q1123" s="87">
        <v>0</v>
      </c>
      <c r="R1123" s="87">
        <v>42</v>
      </c>
      <c r="S1123" s="87"/>
      <c r="T1123" s="87"/>
      <c r="U1123" s="85">
        <v>2020</v>
      </c>
      <c r="V1123" s="3" t="s">
        <v>26397</v>
      </c>
      <c r="X1123" s="3"/>
      <c r="Y1123" s="7" t="s">
        <v>1819</v>
      </c>
      <c r="Z1123" s="6"/>
      <c r="AA1123" s="11"/>
      <c r="AB1123" s="123" t="s">
        <v>1716</v>
      </c>
      <c r="AC1123" s="124" t="s">
        <v>13040</v>
      </c>
      <c r="AD1123" s="41"/>
      <c r="AE1123" s="83">
        <v>44608</v>
      </c>
      <c r="AF1123" s="83">
        <v>44959</v>
      </c>
      <c r="AG1123" s="41"/>
      <c r="AH1123" s="41" t="s">
        <v>2814</v>
      </c>
      <c r="AI1123" s="80" t="s">
        <v>2</v>
      </c>
      <c r="AJ1123" s="41"/>
      <c r="AK1123" s="3"/>
      <c r="AL1123" s="85"/>
      <c r="AM1123" s="151" t="s">
        <v>21670</v>
      </c>
      <c r="AN1123" s="15"/>
      <c r="AO1123" s="166"/>
      <c r="AP1123" s="5">
        <f t="shared" si="18"/>
        <v>0</v>
      </c>
      <c r="AQ1123" s="16"/>
      <c r="AR1123" s="205">
        <v>1</v>
      </c>
      <c r="AS1123" s="16"/>
      <c r="AT1123" s="16"/>
      <c r="AU1123" s="16"/>
      <c r="AV1123" s="16"/>
      <c r="AW1123" s="16"/>
      <c r="AX1123" s="16"/>
    </row>
    <row r="1124" spans="1:50" customFormat="1" ht="15.75" hidden="1" customHeight="1" x14ac:dyDescent="0.2">
      <c r="A1124" s="7" t="s">
        <v>21589</v>
      </c>
      <c r="B1124" s="3" t="s">
        <v>21590</v>
      </c>
      <c r="C1124" s="85" t="s">
        <v>1716</v>
      </c>
      <c r="D1124" s="85" t="s">
        <v>13090</v>
      </c>
      <c r="E1124" s="41" t="s">
        <v>154</v>
      </c>
      <c r="F1124" s="85" t="s">
        <v>34</v>
      </c>
      <c r="G1124" s="85" t="s">
        <v>37</v>
      </c>
      <c r="H1124" s="85" t="s">
        <v>20689</v>
      </c>
      <c r="I1124" s="85" t="s">
        <v>25133</v>
      </c>
      <c r="J1124" s="85" t="s">
        <v>105</v>
      </c>
      <c r="K1124" s="7" t="s">
        <v>1221</v>
      </c>
      <c r="L1124" s="3" t="s">
        <v>15438</v>
      </c>
      <c r="M1124" s="3" t="s">
        <v>21592</v>
      </c>
      <c r="N1124" s="41" t="s">
        <v>22030</v>
      </c>
      <c r="O1124" s="87">
        <v>194</v>
      </c>
      <c r="P1124" s="87">
        <v>194</v>
      </c>
      <c r="Q1124" s="87">
        <v>0</v>
      </c>
      <c r="R1124" s="87">
        <v>15</v>
      </c>
      <c r="S1124" s="87"/>
      <c r="T1124" s="87"/>
      <c r="U1124" s="85">
        <v>2020</v>
      </c>
      <c r="V1124" s="3" t="s">
        <v>21591</v>
      </c>
      <c r="X1124" s="3"/>
      <c r="Y1124" s="7" t="s">
        <v>1819</v>
      </c>
      <c r="Z1124" s="6"/>
      <c r="AA1124" s="11"/>
      <c r="AB1124" s="123" t="s">
        <v>1716</v>
      </c>
      <c r="AC1124" s="124" t="s">
        <v>13040</v>
      </c>
      <c r="AD1124" s="41"/>
      <c r="AE1124" s="83">
        <v>44608</v>
      </c>
      <c r="AF1124" s="83">
        <v>44959</v>
      </c>
      <c r="AG1124" s="41"/>
      <c r="AH1124" s="41" t="s">
        <v>2814</v>
      </c>
      <c r="AI1124" s="80" t="s">
        <v>2</v>
      </c>
      <c r="AJ1124" s="41"/>
      <c r="AK1124" s="3"/>
      <c r="AL1124" s="85"/>
      <c r="AM1124" s="151" t="s">
        <v>21670</v>
      </c>
      <c r="AN1124" s="15"/>
      <c r="AO1124" s="166"/>
      <c r="AP1124" s="5">
        <f t="shared" si="18"/>
        <v>0</v>
      </c>
      <c r="AQ1124" s="16"/>
      <c r="AR1124" s="205">
        <v>1</v>
      </c>
      <c r="AS1124" s="16"/>
      <c r="AT1124" s="16"/>
      <c r="AU1124" s="16"/>
      <c r="AV1124" s="16"/>
      <c r="AW1124" s="16"/>
      <c r="AX1124" s="16"/>
    </row>
    <row r="1125" spans="1:50" customFormat="1" ht="15.75" hidden="1" customHeight="1" x14ac:dyDescent="0.2">
      <c r="A1125" s="7" t="s">
        <v>21593</v>
      </c>
      <c r="B1125" s="3" t="s">
        <v>21594</v>
      </c>
      <c r="C1125" s="85" t="s">
        <v>1716</v>
      </c>
      <c r="D1125" s="85" t="s">
        <v>13090</v>
      </c>
      <c r="E1125" s="41" t="s">
        <v>154</v>
      </c>
      <c r="F1125" s="85" t="s">
        <v>34</v>
      </c>
      <c r="G1125" s="85" t="s">
        <v>37</v>
      </c>
      <c r="H1125" s="85" t="s">
        <v>20689</v>
      </c>
      <c r="I1125" s="85" t="s">
        <v>25133</v>
      </c>
      <c r="J1125" s="85" t="s">
        <v>105</v>
      </c>
      <c r="K1125" s="7" t="s">
        <v>1221</v>
      </c>
      <c r="L1125" s="3" t="s">
        <v>15438</v>
      </c>
      <c r="M1125" s="3" t="s">
        <v>21596</v>
      </c>
      <c r="N1125" s="41" t="s">
        <v>22030</v>
      </c>
      <c r="O1125" s="87">
        <v>326</v>
      </c>
      <c r="P1125" s="87">
        <v>326</v>
      </c>
      <c r="Q1125" s="87">
        <v>0</v>
      </c>
      <c r="R1125" s="87">
        <v>26</v>
      </c>
      <c r="S1125" s="87"/>
      <c r="T1125" s="87"/>
      <c r="U1125" s="85">
        <v>2020</v>
      </c>
      <c r="V1125" s="3" t="s">
        <v>21595</v>
      </c>
      <c r="X1125" s="3"/>
      <c r="Y1125" s="7" t="s">
        <v>1819</v>
      </c>
      <c r="Z1125" s="6"/>
      <c r="AA1125" s="11"/>
      <c r="AB1125" s="123" t="s">
        <v>1716</v>
      </c>
      <c r="AC1125" s="124" t="s">
        <v>13040</v>
      </c>
      <c r="AD1125" s="41"/>
      <c r="AE1125" s="83">
        <v>44608</v>
      </c>
      <c r="AF1125" s="83">
        <v>44959</v>
      </c>
      <c r="AG1125" s="41"/>
      <c r="AH1125" s="41" t="s">
        <v>2814</v>
      </c>
      <c r="AI1125" s="80" t="s">
        <v>2</v>
      </c>
      <c r="AJ1125" s="41"/>
      <c r="AK1125" s="3"/>
      <c r="AL1125" s="85"/>
      <c r="AM1125" s="151" t="s">
        <v>21670</v>
      </c>
      <c r="AN1125" s="15"/>
      <c r="AO1125" s="166"/>
      <c r="AP1125" s="5">
        <f t="shared" si="18"/>
        <v>0</v>
      </c>
      <c r="AQ1125" s="16"/>
      <c r="AR1125" s="205">
        <v>1</v>
      </c>
      <c r="AS1125" s="16"/>
      <c r="AT1125" s="16"/>
      <c r="AU1125" s="16"/>
      <c r="AV1125" s="16"/>
      <c r="AW1125" s="16"/>
      <c r="AX1125" s="16"/>
    </row>
    <row r="1126" spans="1:50" customFormat="1" ht="15.75" hidden="1" customHeight="1" x14ac:dyDescent="0.2">
      <c r="A1126" s="7" t="s">
        <v>21597</v>
      </c>
      <c r="B1126" s="3" t="s">
        <v>21598</v>
      </c>
      <c r="C1126" s="85" t="s">
        <v>1716</v>
      </c>
      <c r="D1126" s="85" t="s">
        <v>13090</v>
      </c>
      <c r="E1126" s="41" t="s">
        <v>154</v>
      </c>
      <c r="F1126" s="85" t="s">
        <v>34</v>
      </c>
      <c r="G1126" s="85" t="s">
        <v>37</v>
      </c>
      <c r="H1126" s="85" t="s">
        <v>20689</v>
      </c>
      <c r="I1126" s="85" t="s">
        <v>25133</v>
      </c>
      <c r="J1126" s="85" t="s">
        <v>105</v>
      </c>
      <c r="K1126" s="7" t="s">
        <v>1221</v>
      </c>
      <c r="L1126" s="3" t="s">
        <v>2811</v>
      </c>
      <c r="M1126" s="3" t="s">
        <v>21600</v>
      </c>
      <c r="N1126" s="41" t="s">
        <v>2813</v>
      </c>
      <c r="O1126" s="87">
        <v>16286</v>
      </c>
      <c r="P1126" s="87">
        <v>13060</v>
      </c>
      <c r="Q1126" s="87">
        <v>3226</v>
      </c>
      <c r="R1126" s="87">
        <v>1365</v>
      </c>
      <c r="S1126" s="87"/>
      <c r="T1126" s="87"/>
      <c r="U1126" s="85">
        <v>2020</v>
      </c>
      <c r="V1126" s="3" t="s">
        <v>21599</v>
      </c>
      <c r="X1126" s="3"/>
      <c r="Y1126" s="7"/>
      <c r="Z1126" s="6"/>
      <c r="AA1126" s="11"/>
      <c r="AB1126" s="123" t="s">
        <v>1716</v>
      </c>
      <c r="AC1126" s="124" t="s">
        <v>13040</v>
      </c>
      <c r="AD1126" s="41"/>
      <c r="AE1126" s="83">
        <v>44595</v>
      </c>
      <c r="AF1126" s="83">
        <v>44763</v>
      </c>
      <c r="AG1126" s="41" t="s">
        <v>21553</v>
      </c>
      <c r="AH1126" s="41" t="s">
        <v>2814</v>
      </c>
      <c r="AI1126" s="80" t="s">
        <v>2</v>
      </c>
      <c r="AJ1126" s="41" t="s">
        <v>13052</v>
      </c>
      <c r="AK1126" s="3"/>
      <c r="AL1126" s="85"/>
      <c r="AM1126" s="151" t="s">
        <v>21670</v>
      </c>
      <c r="AN1126" s="15"/>
      <c r="AO1126" s="166"/>
      <c r="AP1126" s="5">
        <f t="shared" si="18"/>
        <v>0</v>
      </c>
      <c r="AQ1126" s="16"/>
      <c r="AR1126" s="205">
        <v>1</v>
      </c>
      <c r="AS1126" s="16"/>
      <c r="AT1126" s="16"/>
      <c r="AU1126" s="16"/>
      <c r="AV1126" s="16"/>
      <c r="AW1126" s="16"/>
      <c r="AX1126" s="16"/>
    </row>
    <row r="1127" spans="1:50" customFormat="1" ht="15.75" hidden="1" customHeight="1" x14ac:dyDescent="0.2">
      <c r="A1127" s="7" t="s">
        <v>21601</v>
      </c>
      <c r="B1127" s="3" t="s">
        <v>21602</v>
      </c>
      <c r="C1127" s="85" t="s">
        <v>1716</v>
      </c>
      <c r="D1127" s="85" t="s">
        <v>13090</v>
      </c>
      <c r="E1127" s="41" t="s">
        <v>154</v>
      </c>
      <c r="F1127" s="85" t="s">
        <v>34</v>
      </c>
      <c r="G1127" s="85" t="s">
        <v>37</v>
      </c>
      <c r="H1127" s="85" t="s">
        <v>20689</v>
      </c>
      <c r="I1127" s="85" t="s">
        <v>25133</v>
      </c>
      <c r="J1127" s="85" t="s">
        <v>105</v>
      </c>
      <c r="K1127" s="7" t="s">
        <v>1221</v>
      </c>
      <c r="L1127" s="3" t="s">
        <v>2811</v>
      </c>
      <c r="M1127" s="3" t="s">
        <v>21604</v>
      </c>
      <c r="N1127" s="41" t="s">
        <v>2813</v>
      </c>
      <c r="O1127" s="87">
        <v>70088</v>
      </c>
      <c r="P1127" s="87">
        <v>30457</v>
      </c>
      <c r="Q1127" s="87">
        <v>39631</v>
      </c>
      <c r="R1127" s="87">
        <v>5884</v>
      </c>
      <c r="S1127" s="87"/>
      <c r="T1127" s="87"/>
      <c r="U1127" s="85">
        <v>2020</v>
      </c>
      <c r="V1127" s="3" t="s">
        <v>21603</v>
      </c>
      <c r="X1127" s="3"/>
      <c r="Y1127" s="7"/>
      <c r="Z1127" s="6"/>
      <c r="AA1127" s="11"/>
      <c r="AB1127" s="123" t="s">
        <v>1716</v>
      </c>
      <c r="AC1127" s="124" t="s">
        <v>13040</v>
      </c>
      <c r="AD1127" s="41"/>
      <c r="AE1127" s="83">
        <v>44623</v>
      </c>
      <c r="AF1127" s="83">
        <v>44872</v>
      </c>
      <c r="AG1127" s="170" t="s">
        <v>21748</v>
      </c>
      <c r="AH1127" s="41" t="s">
        <v>2814</v>
      </c>
      <c r="AI1127" s="80" t="s">
        <v>2</v>
      </c>
      <c r="AJ1127" s="41" t="s">
        <v>13052</v>
      </c>
      <c r="AK1127" s="3"/>
      <c r="AL1127" s="85"/>
      <c r="AM1127" s="151" t="s">
        <v>21670</v>
      </c>
      <c r="AN1127" s="15"/>
      <c r="AO1127" s="166"/>
      <c r="AP1127" s="5">
        <f t="shared" si="18"/>
        <v>0</v>
      </c>
      <c r="AQ1127" s="16"/>
      <c r="AR1127" s="205">
        <v>1</v>
      </c>
      <c r="AS1127" s="16"/>
      <c r="AT1127" s="16"/>
      <c r="AU1127" s="16"/>
      <c r="AV1127" s="16"/>
      <c r="AW1127" s="16"/>
      <c r="AX1127" s="16"/>
    </row>
    <row r="1128" spans="1:50" customFormat="1" ht="15.75" hidden="1" customHeight="1" x14ac:dyDescent="0.2">
      <c r="A1128" s="66" t="s">
        <v>21749</v>
      </c>
      <c r="B1128" s="3" t="s">
        <v>21750</v>
      </c>
      <c r="C1128" s="85" t="s">
        <v>1716</v>
      </c>
      <c r="D1128" s="85" t="s">
        <v>13090</v>
      </c>
      <c r="E1128" s="41" t="s">
        <v>154</v>
      </c>
      <c r="F1128" s="85" t="s">
        <v>34</v>
      </c>
      <c r="G1128" s="85" t="s">
        <v>37</v>
      </c>
      <c r="H1128" s="85" t="s">
        <v>20689</v>
      </c>
      <c r="I1128" s="85" t="s">
        <v>25133</v>
      </c>
      <c r="J1128" s="85" t="s">
        <v>105</v>
      </c>
      <c r="K1128" s="7" t="s">
        <v>1221</v>
      </c>
      <c r="L1128" s="3" t="s">
        <v>21753</v>
      </c>
      <c r="M1128" s="7" t="s">
        <v>21752</v>
      </c>
      <c r="N1128" s="41" t="s">
        <v>15423</v>
      </c>
      <c r="O1128" s="87">
        <v>580</v>
      </c>
      <c r="P1128" s="87">
        <v>90</v>
      </c>
      <c r="Q1128" s="87">
        <v>490</v>
      </c>
      <c r="R1128" s="87">
        <v>48</v>
      </c>
      <c r="S1128" s="87"/>
      <c r="T1128" s="87"/>
      <c r="U1128" s="85">
        <v>2020</v>
      </c>
      <c r="V1128" s="3" t="s">
        <v>21751</v>
      </c>
      <c r="X1128" s="3"/>
      <c r="Y1128" s="7" t="s">
        <v>1819</v>
      </c>
      <c r="Z1128" s="6"/>
      <c r="AA1128" s="11"/>
      <c r="AB1128" s="123" t="s">
        <v>1716</v>
      </c>
      <c r="AC1128" s="124" t="s">
        <v>13040</v>
      </c>
      <c r="AD1128" s="41"/>
      <c r="AE1128" s="83">
        <v>44679</v>
      </c>
      <c r="AF1128" s="83">
        <v>44777</v>
      </c>
      <c r="AG1128" s="41"/>
      <c r="AH1128" s="41" t="s">
        <v>2814</v>
      </c>
      <c r="AI1128" s="80" t="s">
        <v>2</v>
      </c>
      <c r="AJ1128" s="41"/>
      <c r="AK1128" s="3"/>
      <c r="AL1128" s="85"/>
      <c r="AM1128" s="151" t="s">
        <v>24840</v>
      </c>
      <c r="AN1128" s="15"/>
      <c r="AO1128" s="166"/>
      <c r="AP1128" s="5">
        <f t="shared" si="18"/>
        <v>0</v>
      </c>
      <c r="AQ1128" s="16"/>
      <c r="AR1128" s="205">
        <v>1</v>
      </c>
      <c r="AS1128" s="16"/>
      <c r="AT1128" s="16"/>
      <c r="AU1128" s="16"/>
      <c r="AV1128" s="16"/>
      <c r="AW1128" s="16"/>
      <c r="AX1128" s="16"/>
    </row>
    <row r="1129" spans="1:50" customFormat="1" ht="15.75" hidden="1" customHeight="1" x14ac:dyDescent="0.2">
      <c r="A1129" s="66" t="s">
        <v>21754</v>
      </c>
      <c r="B1129" s="3" t="s">
        <v>21755</v>
      </c>
      <c r="C1129" s="85" t="s">
        <v>1716</v>
      </c>
      <c r="D1129" s="85" t="s">
        <v>13090</v>
      </c>
      <c r="E1129" s="41" t="s">
        <v>154</v>
      </c>
      <c r="F1129" s="85" t="s">
        <v>34</v>
      </c>
      <c r="G1129" s="85" t="s">
        <v>37</v>
      </c>
      <c r="H1129" s="85" t="s">
        <v>20689</v>
      </c>
      <c r="I1129" s="85" t="s">
        <v>25133</v>
      </c>
      <c r="J1129" s="85" t="s">
        <v>105</v>
      </c>
      <c r="K1129" s="7" t="s">
        <v>1221</v>
      </c>
      <c r="L1129" s="3" t="s">
        <v>21753</v>
      </c>
      <c r="M1129" s="7" t="s">
        <v>21757</v>
      </c>
      <c r="N1129" s="41" t="s">
        <v>15423</v>
      </c>
      <c r="O1129" s="87">
        <v>650</v>
      </c>
      <c r="P1129" s="87">
        <v>101</v>
      </c>
      <c r="Q1129" s="87">
        <v>549</v>
      </c>
      <c r="R1129" s="87">
        <v>54</v>
      </c>
      <c r="S1129" s="87"/>
      <c r="T1129" s="87"/>
      <c r="U1129" s="85">
        <v>2020</v>
      </c>
      <c r="V1129" s="3" t="s">
        <v>21756</v>
      </c>
      <c r="X1129" s="3"/>
      <c r="Y1129" s="7" t="s">
        <v>1819</v>
      </c>
      <c r="Z1129" s="6"/>
      <c r="AA1129" s="11"/>
      <c r="AB1129" s="123" t="s">
        <v>1716</v>
      </c>
      <c r="AC1129" s="124" t="s">
        <v>13040</v>
      </c>
      <c r="AD1129" s="41"/>
      <c r="AE1129" s="83">
        <v>44679</v>
      </c>
      <c r="AF1129" s="83">
        <v>44777</v>
      </c>
      <c r="AG1129" s="41"/>
      <c r="AH1129" s="41" t="s">
        <v>2814</v>
      </c>
      <c r="AI1129" s="80" t="s">
        <v>2</v>
      </c>
      <c r="AJ1129" s="41"/>
      <c r="AK1129" s="3"/>
      <c r="AL1129" s="85"/>
      <c r="AM1129" s="151" t="s">
        <v>24840</v>
      </c>
      <c r="AN1129" s="15"/>
      <c r="AO1129" s="166"/>
      <c r="AP1129" s="5">
        <f t="shared" si="18"/>
        <v>0</v>
      </c>
      <c r="AQ1129" s="16"/>
      <c r="AR1129" s="205">
        <v>1</v>
      </c>
      <c r="AS1129" s="16"/>
      <c r="AT1129" s="16"/>
      <c r="AU1129" s="16"/>
      <c r="AV1129" s="16"/>
      <c r="AW1129" s="16"/>
      <c r="AX1129" s="16"/>
    </row>
    <row r="1130" spans="1:50" customFormat="1" ht="15.75" hidden="1" customHeight="1" x14ac:dyDescent="0.2">
      <c r="A1130" s="66" t="s">
        <v>21758</v>
      </c>
      <c r="B1130" s="3" t="s">
        <v>21759</v>
      </c>
      <c r="C1130" s="85" t="s">
        <v>1716</v>
      </c>
      <c r="D1130" s="85" t="s">
        <v>13090</v>
      </c>
      <c r="E1130" s="41" t="s">
        <v>154</v>
      </c>
      <c r="F1130" s="85" t="s">
        <v>34</v>
      </c>
      <c r="G1130" s="85" t="s">
        <v>37</v>
      </c>
      <c r="H1130" s="85" t="s">
        <v>20689</v>
      </c>
      <c r="I1130" s="85" t="s">
        <v>25133</v>
      </c>
      <c r="J1130" s="85" t="s">
        <v>105</v>
      </c>
      <c r="K1130" s="7" t="s">
        <v>1221</v>
      </c>
      <c r="L1130" s="3" t="s">
        <v>21753</v>
      </c>
      <c r="M1130" s="7" t="s">
        <v>21761</v>
      </c>
      <c r="N1130" s="41" t="s">
        <v>15423</v>
      </c>
      <c r="O1130" s="87">
        <v>5424</v>
      </c>
      <c r="P1130" s="87">
        <v>842</v>
      </c>
      <c r="Q1130" s="87">
        <v>4582</v>
      </c>
      <c r="R1130" s="87">
        <v>465</v>
      </c>
      <c r="S1130" s="87"/>
      <c r="T1130" s="87"/>
      <c r="U1130" s="85">
        <v>2020</v>
      </c>
      <c r="V1130" s="3" t="s">
        <v>21760</v>
      </c>
      <c r="X1130" s="3"/>
      <c r="Y1130" s="7" t="s">
        <v>1819</v>
      </c>
      <c r="Z1130" s="6"/>
      <c r="AA1130" s="11"/>
      <c r="AB1130" s="123" t="s">
        <v>1716</v>
      </c>
      <c r="AC1130" s="124" t="s">
        <v>13040</v>
      </c>
      <c r="AD1130" s="41"/>
      <c r="AE1130" s="83">
        <v>44679</v>
      </c>
      <c r="AF1130" s="83">
        <v>44777</v>
      </c>
      <c r="AG1130" s="41"/>
      <c r="AH1130" s="41" t="s">
        <v>2814</v>
      </c>
      <c r="AI1130" s="80" t="s">
        <v>2</v>
      </c>
      <c r="AJ1130" s="41"/>
      <c r="AK1130" s="3"/>
      <c r="AL1130" s="85"/>
      <c r="AM1130" s="151" t="s">
        <v>24840</v>
      </c>
      <c r="AN1130" s="15"/>
      <c r="AO1130" s="166"/>
      <c r="AP1130" s="5">
        <f t="shared" si="18"/>
        <v>0</v>
      </c>
      <c r="AQ1130" s="16"/>
      <c r="AR1130" s="205">
        <v>1</v>
      </c>
      <c r="AS1130" s="16"/>
      <c r="AT1130" s="16"/>
      <c r="AU1130" s="16"/>
      <c r="AV1130" s="16"/>
      <c r="AW1130" s="16"/>
      <c r="AX1130" s="16"/>
    </row>
    <row r="1131" spans="1:50" customFormat="1" ht="15.75" hidden="1" customHeight="1" x14ac:dyDescent="0.2">
      <c r="A1131" s="66" t="s">
        <v>21762</v>
      </c>
      <c r="B1131" s="3" t="s">
        <v>21763</v>
      </c>
      <c r="C1131" s="85" t="s">
        <v>1716</v>
      </c>
      <c r="D1131" s="85" t="s">
        <v>13090</v>
      </c>
      <c r="E1131" s="41" t="s">
        <v>154</v>
      </c>
      <c r="F1131" s="85" t="s">
        <v>34</v>
      </c>
      <c r="G1131" s="85" t="s">
        <v>37</v>
      </c>
      <c r="H1131" s="85" t="s">
        <v>20689</v>
      </c>
      <c r="I1131" s="85" t="s">
        <v>25133</v>
      </c>
      <c r="J1131" s="85" t="s">
        <v>105</v>
      </c>
      <c r="K1131" s="7" t="s">
        <v>1221</v>
      </c>
      <c r="L1131" s="3" t="s">
        <v>21753</v>
      </c>
      <c r="M1131" s="7" t="s">
        <v>21765</v>
      </c>
      <c r="N1131" s="41" t="s">
        <v>15423</v>
      </c>
      <c r="O1131" s="87">
        <v>294</v>
      </c>
      <c r="P1131" s="87">
        <v>46</v>
      </c>
      <c r="Q1131" s="87">
        <v>248</v>
      </c>
      <c r="R1131" s="87">
        <v>24</v>
      </c>
      <c r="S1131" s="87"/>
      <c r="T1131" s="87"/>
      <c r="U1131" s="85">
        <v>2020</v>
      </c>
      <c r="V1131" s="3" t="s">
        <v>21764</v>
      </c>
      <c r="X1131" s="3"/>
      <c r="Y1131" s="7" t="s">
        <v>1819</v>
      </c>
      <c r="Z1131" s="6"/>
      <c r="AA1131" s="11"/>
      <c r="AB1131" s="123" t="s">
        <v>1716</v>
      </c>
      <c r="AC1131" s="124" t="s">
        <v>13040</v>
      </c>
      <c r="AD1131" s="41"/>
      <c r="AE1131" s="83">
        <v>44679</v>
      </c>
      <c r="AF1131" s="83">
        <v>44777</v>
      </c>
      <c r="AG1131" s="41"/>
      <c r="AH1131" s="41" t="s">
        <v>2814</v>
      </c>
      <c r="AI1131" s="80" t="s">
        <v>2</v>
      </c>
      <c r="AJ1131" s="41"/>
      <c r="AK1131" s="3"/>
      <c r="AL1131" s="85"/>
      <c r="AM1131" s="151" t="s">
        <v>24840</v>
      </c>
      <c r="AN1131" s="15"/>
      <c r="AO1131" s="166"/>
      <c r="AP1131" s="5">
        <f t="shared" si="18"/>
        <v>0</v>
      </c>
      <c r="AQ1131" s="16"/>
      <c r="AR1131" s="205">
        <v>1</v>
      </c>
      <c r="AS1131" s="16"/>
      <c r="AT1131" s="16"/>
      <c r="AU1131" s="16"/>
      <c r="AV1131" s="16"/>
      <c r="AW1131" s="16"/>
      <c r="AX1131" s="16"/>
    </row>
    <row r="1132" spans="1:50" customFormat="1" ht="15.75" hidden="1" customHeight="1" x14ac:dyDescent="0.2">
      <c r="A1132" s="66" t="s">
        <v>21766</v>
      </c>
      <c r="B1132" s="3" t="s">
        <v>21767</v>
      </c>
      <c r="C1132" s="85" t="s">
        <v>1716</v>
      </c>
      <c r="D1132" s="85" t="s">
        <v>13090</v>
      </c>
      <c r="E1132" s="41" t="s">
        <v>154</v>
      </c>
      <c r="F1132" s="85" t="s">
        <v>34</v>
      </c>
      <c r="G1132" s="85" t="s">
        <v>37</v>
      </c>
      <c r="H1132" s="85" t="s">
        <v>20689</v>
      </c>
      <c r="I1132" s="85" t="s">
        <v>25133</v>
      </c>
      <c r="J1132" s="85" t="s">
        <v>105</v>
      </c>
      <c r="K1132" s="7" t="s">
        <v>1221</v>
      </c>
      <c r="L1132" s="3" t="s">
        <v>21753</v>
      </c>
      <c r="M1132" s="7" t="s">
        <v>21769</v>
      </c>
      <c r="N1132" s="41" t="s">
        <v>15423</v>
      </c>
      <c r="O1132" s="87">
        <v>522</v>
      </c>
      <c r="P1132" s="87">
        <v>0</v>
      </c>
      <c r="Q1132" s="87">
        <v>522</v>
      </c>
      <c r="R1132" s="87">
        <v>43</v>
      </c>
      <c r="S1132" s="87"/>
      <c r="T1132" s="87"/>
      <c r="U1132" s="85">
        <v>2020</v>
      </c>
      <c r="V1132" s="3" t="s">
        <v>21768</v>
      </c>
      <c r="X1132" s="3"/>
      <c r="Y1132" s="7" t="s">
        <v>1819</v>
      </c>
      <c r="Z1132" s="6"/>
      <c r="AA1132" s="11"/>
      <c r="AB1132" s="123" t="s">
        <v>1716</v>
      </c>
      <c r="AC1132" s="124" t="s">
        <v>13040</v>
      </c>
      <c r="AD1132" s="41"/>
      <c r="AE1132" s="83">
        <v>44679</v>
      </c>
      <c r="AF1132" s="83">
        <v>45034</v>
      </c>
      <c r="AG1132" s="41"/>
      <c r="AH1132" s="41" t="s">
        <v>2814</v>
      </c>
      <c r="AI1132" s="80" t="s">
        <v>2</v>
      </c>
      <c r="AJ1132" s="41"/>
      <c r="AK1132" s="3"/>
      <c r="AL1132" s="85"/>
      <c r="AM1132" s="151" t="s">
        <v>24840</v>
      </c>
      <c r="AN1132" s="15"/>
      <c r="AO1132" s="166"/>
      <c r="AP1132" s="5">
        <f t="shared" si="18"/>
        <v>0</v>
      </c>
      <c r="AQ1132" s="16"/>
      <c r="AR1132" s="205">
        <v>1</v>
      </c>
      <c r="AS1132" s="16"/>
      <c r="AT1132" s="16"/>
      <c r="AU1132" s="16"/>
      <c r="AV1132" s="16"/>
      <c r="AW1132" s="16"/>
      <c r="AX1132" s="16"/>
    </row>
    <row r="1133" spans="1:50" customFormat="1" ht="15.75" hidden="1" customHeight="1" x14ac:dyDescent="0.2">
      <c r="A1133" s="66" t="s">
        <v>21770</v>
      </c>
      <c r="B1133" s="3" t="s">
        <v>21771</v>
      </c>
      <c r="C1133" s="85" t="s">
        <v>1716</v>
      </c>
      <c r="D1133" s="85" t="s">
        <v>13090</v>
      </c>
      <c r="E1133" s="41" t="s">
        <v>154</v>
      </c>
      <c r="F1133" s="85" t="s">
        <v>34</v>
      </c>
      <c r="G1133" s="85" t="s">
        <v>37</v>
      </c>
      <c r="H1133" s="85" t="s">
        <v>20689</v>
      </c>
      <c r="I1133" s="85" t="s">
        <v>25133</v>
      </c>
      <c r="J1133" s="85" t="s">
        <v>105</v>
      </c>
      <c r="K1133" s="7" t="s">
        <v>1221</v>
      </c>
      <c r="L1133" s="3" t="s">
        <v>21753</v>
      </c>
      <c r="M1133" s="7" t="s">
        <v>21761</v>
      </c>
      <c r="N1133" s="41" t="s">
        <v>15423</v>
      </c>
      <c r="O1133" s="87">
        <v>144</v>
      </c>
      <c r="P1133" s="87">
        <v>22</v>
      </c>
      <c r="Q1133" s="87">
        <v>122</v>
      </c>
      <c r="R1133" s="87">
        <v>11</v>
      </c>
      <c r="S1133" s="87"/>
      <c r="T1133" s="87"/>
      <c r="U1133" s="85">
        <v>2020</v>
      </c>
      <c r="V1133" s="3" t="s">
        <v>21772</v>
      </c>
      <c r="X1133" s="3"/>
      <c r="Y1133" s="7" t="s">
        <v>1819</v>
      </c>
      <c r="Z1133" s="6"/>
      <c r="AA1133" s="11"/>
      <c r="AB1133" s="123" t="s">
        <v>1716</v>
      </c>
      <c r="AC1133" s="124" t="s">
        <v>13040</v>
      </c>
      <c r="AD1133" s="41"/>
      <c r="AE1133" s="83">
        <v>44679</v>
      </c>
      <c r="AF1133" s="83">
        <v>44778</v>
      </c>
      <c r="AG1133" s="41"/>
      <c r="AH1133" s="41" t="s">
        <v>2814</v>
      </c>
      <c r="AI1133" s="80" t="s">
        <v>2</v>
      </c>
      <c r="AJ1133" s="41"/>
      <c r="AK1133" s="3"/>
      <c r="AL1133" s="85"/>
      <c r="AM1133" s="151" t="s">
        <v>24840</v>
      </c>
      <c r="AN1133" s="15"/>
      <c r="AO1133" s="166"/>
      <c r="AP1133" s="5">
        <f t="shared" si="18"/>
        <v>0</v>
      </c>
      <c r="AQ1133" s="16"/>
      <c r="AR1133" s="205">
        <v>1</v>
      </c>
      <c r="AS1133" s="16"/>
      <c r="AT1133" s="16"/>
      <c r="AU1133" s="16"/>
      <c r="AV1133" s="16"/>
      <c r="AW1133" s="16"/>
      <c r="AX1133" s="16"/>
    </row>
    <row r="1134" spans="1:50" customFormat="1" ht="15.75" hidden="1" customHeight="1" x14ac:dyDescent="0.2">
      <c r="A1134" s="7" t="s">
        <v>21605</v>
      </c>
      <c r="B1134" s="3" t="s">
        <v>21606</v>
      </c>
      <c r="C1134" s="85" t="s">
        <v>1716</v>
      </c>
      <c r="D1134" s="85" t="s">
        <v>13090</v>
      </c>
      <c r="E1134" s="41" t="s">
        <v>154</v>
      </c>
      <c r="F1134" s="85" t="s">
        <v>34</v>
      </c>
      <c r="G1134" s="85" t="s">
        <v>37</v>
      </c>
      <c r="H1134" s="85" t="s">
        <v>20689</v>
      </c>
      <c r="I1134" s="85" t="s">
        <v>25133</v>
      </c>
      <c r="J1134" s="85" t="s">
        <v>105</v>
      </c>
      <c r="K1134" s="7" t="s">
        <v>1221</v>
      </c>
      <c r="L1134" s="3" t="s">
        <v>3158</v>
      </c>
      <c r="M1134" s="3" t="s">
        <v>21607</v>
      </c>
      <c r="N1134" s="41" t="s">
        <v>15423</v>
      </c>
      <c r="O1134" s="87">
        <v>5192</v>
      </c>
      <c r="P1134" s="87">
        <v>5192</v>
      </c>
      <c r="Q1134" s="87">
        <v>0</v>
      </c>
      <c r="R1134" s="87">
        <v>433</v>
      </c>
      <c r="S1134" s="87"/>
      <c r="T1134" s="87"/>
      <c r="U1134" s="85">
        <v>2019</v>
      </c>
      <c r="V1134" s="3" t="s">
        <v>21606</v>
      </c>
      <c r="X1134" s="3"/>
      <c r="Y1134" s="7" t="s">
        <v>1819</v>
      </c>
      <c r="Z1134" s="6"/>
      <c r="AA1134" s="11"/>
      <c r="AB1134" s="123" t="s">
        <v>1716</v>
      </c>
      <c r="AC1134" s="124" t="s">
        <v>13040</v>
      </c>
      <c r="AD1134" s="41"/>
      <c r="AE1134" s="83">
        <v>44588</v>
      </c>
      <c r="AF1134" s="83">
        <v>44756</v>
      </c>
      <c r="AG1134" s="41"/>
      <c r="AH1134" s="41" t="s">
        <v>2814</v>
      </c>
      <c r="AI1134" s="80" t="s">
        <v>2</v>
      </c>
      <c r="AJ1134" s="41"/>
      <c r="AK1134" s="3"/>
      <c r="AL1134" s="85"/>
      <c r="AM1134" s="151" t="s">
        <v>21670</v>
      </c>
      <c r="AN1134" s="15"/>
      <c r="AO1134" s="166"/>
      <c r="AP1134" s="5">
        <f t="shared" si="18"/>
        <v>0</v>
      </c>
      <c r="AQ1134" s="16"/>
      <c r="AR1134" s="205">
        <v>1</v>
      </c>
      <c r="AS1134" s="16"/>
      <c r="AT1134" s="16"/>
      <c r="AU1134" s="16"/>
      <c r="AV1134" s="16"/>
      <c r="AW1134" s="16"/>
      <c r="AX1134" s="16"/>
    </row>
    <row r="1135" spans="1:50" customFormat="1" ht="15.75" hidden="1" customHeight="1" x14ac:dyDescent="0.2">
      <c r="A1135" s="7" t="s">
        <v>21608</v>
      </c>
      <c r="B1135" s="3" t="s">
        <v>21609</v>
      </c>
      <c r="C1135" s="85" t="s">
        <v>1716</v>
      </c>
      <c r="D1135" s="85" t="s">
        <v>13090</v>
      </c>
      <c r="E1135" s="41" t="s">
        <v>154</v>
      </c>
      <c r="F1135" s="85" t="s">
        <v>34</v>
      </c>
      <c r="G1135" s="85" t="s">
        <v>37</v>
      </c>
      <c r="H1135" s="85" t="s">
        <v>20689</v>
      </c>
      <c r="I1135" s="85" t="s">
        <v>25133</v>
      </c>
      <c r="J1135" s="85" t="s">
        <v>105</v>
      </c>
      <c r="K1135" s="7" t="s">
        <v>1221</v>
      </c>
      <c r="L1135" s="3" t="s">
        <v>3158</v>
      </c>
      <c r="M1135" s="3" t="s">
        <v>21610</v>
      </c>
      <c r="N1135" s="41" t="s">
        <v>15423</v>
      </c>
      <c r="O1135" s="87">
        <v>969</v>
      </c>
      <c r="P1135" s="87">
        <v>969</v>
      </c>
      <c r="Q1135" s="87">
        <v>0</v>
      </c>
      <c r="R1135" s="87">
        <v>79</v>
      </c>
      <c r="S1135" s="87"/>
      <c r="T1135" s="87"/>
      <c r="U1135" s="85">
        <v>2020</v>
      </c>
      <c r="V1135" s="3" t="s">
        <v>21609</v>
      </c>
      <c r="X1135" s="3"/>
      <c r="Y1135" s="7" t="s">
        <v>1819</v>
      </c>
      <c r="Z1135" s="6"/>
      <c r="AA1135" s="11"/>
      <c r="AB1135" s="123" t="s">
        <v>1716</v>
      </c>
      <c r="AC1135" s="124" t="s">
        <v>13040</v>
      </c>
      <c r="AD1135" s="41"/>
      <c r="AE1135" s="83">
        <v>44588</v>
      </c>
      <c r="AF1135" s="83">
        <v>44753</v>
      </c>
      <c r="AG1135" s="41"/>
      <c r="AH1135" s="41" t="s">
        <v>2814</v>
      </c>
      <c r="AI1135" s="80" t="s">
        <v>2</v>
      </c>
      <c r="AJ1135" s="41"/>
      <c r="AK1135" s="3"/>
      <c r="AL1135" s="85"/>
      <c r="AM1135" s="151" t="s">
        <v>21670</v>
      </c>
      <c r="AN1135" s="15"/>
      <c r="AO1135" s="166"/>
      <c r="AP1135" s="5">
        <f t="shared" si="18"/>
        <v>0</v>
      </c>
      <c r="AQ1135" s="16"/>
      <c r="AR1135" s="205">
        <v>1</v>
      </c>
      <c r="AS1135" s="16"/>
      <c r="AT1135" s="16"/>
      <c r="AU1135" s="16"/>
      <c r="AV1135" s="16"/>
      <c r="AW1135" s="16"/>
      <c r="AX1135" s="16"/>
    </row>
    <row r="1136" spans="1:50" customFormat="1" ht="15.75" hidden="1" customHeight="1" x14ac:dyDescent="0.2">
      <c r="A1136" s="7" t="s">
        <v>21611</v>
      </c>
      <c r="B1136" s="3" t="s">
        <v>21612</v>
      </c>
      <c r="C1136" s="85" t="s">
        <v>1716</v>
      </c>
      <c r="D1136" s="85" t="s">
        <v>13090</v>
      </c>
      <c r="E1136" s="41" t="s">
        <v>154</v>
      </c>
      <c r="F1136" s="85" t="s">
        <v>34</v>
      </c>
      <c r="G1136" s="85" t="s">
        <v>37</v>
      </c>
      <c r="H1136" s="85" t="s">
        <v>20689</v>
      </c>
      <c r="I1136" s="85" t="s">
        <v>25133</v>
      </c>
      <c r="J1136" s="85" t="s">
        <v>105</v>
      </c>
      <c r="K1136" s="7" t="s">
        <v>1221</v>
      </c>
      <c r="L1136" s="3" t="s">
        <v>3158</v>
      </c>
      <c r="M1136" s="3" t="s">
        <v>21607</v>
      </c>
      <c r="N1136" s="41" t="s">
        <v>15423</v>
      </c>
      <c r="O1136" s="87">
        <v>3492</v>
      </c>
      <c r="P1136" s="87">
        <v>3492</v>
      </c>
      <c r="Q1136" s="87">
        <v>0</v>
      </c>
      <c r="R1136" s="87">
        <v>291</v>
      </c>
      <c r="S1136" s="87"/>
      <c r="T1136" s="87"/>
      <c r="U1136" s="85">
        <v>2020</v>
      </c>
      <c r="V1136" s="3" t="s">
        <v>21612</v>
      </c>
      <c r="X1136" s="3"/>
      <c r="Y1136" s="7" t="s">
        <v>1819</v>
      </c>
      <c r="Z1136" s="6"/>
      <c r="AA1136" s="11"/>
      <c r="AB1136" s="123" t="s">
        <v>1716</v>
      </c>
      <c r="AC1136" s="124" t="s">
        <v>13040</v>
      </c>
      <c r="AD1136" s="41"/>
      <c r="AE1136" s="83">
        <v>44588</v>
      </c>
      <c r="AF1136" s="83">
        <v>44756</v>
      </c>
      <c r="AG1136" s="41"/>
      <c r="AH1136" s="41" t="s">
        <v>2814</v>
      </c>
      <c r="AI1136" s="80" t="s">
        <v>2</v>
      </c>
      <c r="AJ1136" s="41"/>
      <c r="AK1136" s="3"/>
      <c r="AL1136" s="85"/>
      <c r="AM1136" s="151" t="s">
        <v>21670</v>
      </c>
      <c r="AN1136" s="15"/>
      <c r="AO1136" s="166"/>
      <c r="AP1136" s="5">
        <f t="shared" si="18"/>
        <v>0</v>
      </c>
      <c r="AQ1136" s="16"/>
      <c r="AR1136" s="205">
        <v>1</v>
      </c>
      <c r="AS1136" s="16"/>
      <c r="AT1136" s="16"/>
      <c r="AU1136" s="16"/>
      <c r="AV1136" s="16"/>
      <c r="AW1136" s="16"/>
      <c r="AX1136" s="16"/>
    </row>
    <row r="1137" spans="1:50" customFormat="1" ht="15.75" hidden="1" customHeight="1" x14ac:dyDescent="0.2">
      <c r="A1137" s="7" t="s">
        <v>21613</v>
      </c>
      <c r="B1137" s="3" t="s">
        <v>21614</v>
      </c>
      <c r="C1137" s="85" t="s">
        <v>1716</v>
      </c>
      <c r="D1137" s="85" t="s">
        <v>13090</v>
      </c>
      <c r="E1137" s="41" t="s">
        <v>154</v>
      </c>
      <c r="F1137" s="85" t="s">
        <v>34</v>
      </c>
      <c r="G1137" s="85" t="s">
        <v>37</v>
      </c>
      <c r="H1137" s="85" t="s">
        <v>20689</v>
      </c>
      <c r="I1137" s="85" t="s">
        <v>25133</v>
      </c>
      <c r="J1137" s="85" t="s">
        <v>105</v>
      </c>
      <c r="K1137" s="7" t="s">
        <v>1221</v>
      </c>
      <c r="L1137" s="3" t="s">
        <v>3344</v>
      </c>
      <c r="M1137" s="3" t="s">
        <v>21615</v>
      </c>
      <c r="N1137" s="41" t="s">
        <v>15423</v>
      </c>
      <c r="O1137" s="87">
        <v>28320</v>
      </c>
      <c r="P1137" s="87">
        <v>18425</v>
      </c>
      <c r="Q1137" s="87">
        <v>9895</v>
      </c>
      <c r="R1137" s="87">
        <v>2376</v>
      </c>
      <c r="S1137" s="87"/>
      <c r="T1137" s="87"/>
      <c r="U1137" s="85">
        <v>2020</v>
      </c>
      <c r="V1137" s="3" t="s">
        <v>21614</v>
      </c>
      <c r="X1137" s="3"/>
      <c r="Y1137" s="7" t="s">
        <v>1819</v>
      </c>
      <c r="Z1137" s="6"/>
      <c r="AA1137" s="11"/>
      <c r="AB1137" s="123" t="s">
        <v>1716</v>
      </c>
      <c r="AC1137" s="124" t="s">
        <v>13040</v>
      </c>
      <c r="AD1137" s="41"/>
      <c r="AE1137" s="83">
        <v>44588</v>
      </c>
      <c r="AF1137" s="83">
        <v>44753</v>
      </c>
      <c r="AG1137" s="41"/>
      <c r="AH1137" s="41" t="s">
        <v>2814</v>
      </c>
      <c r="AI1137" s="80" t="s">
        <v>2</v>
      </c>
      <c r="AJ1137" s="41"/>
      <c r="AK1137" s="3"/>
      <c r="AL1137" s="85"/>
      <c r="AM1137" s="151" t="s">
        <v>21670</v>
      </c>
      <c r="AN1137" s="15"/>
      <c r="AO1137" s="166"/>
      <c r="AP1137" s="5">
        <f t="shared" si="18"/>
        <v>0</v>
      </c>
      <c r="AQ1137" s="16"/>
      <c r="AR1137" s="205">
        <v>1</v>
      </c>
      <c r="AS1137" s="16"/>
      <c r="AT1137" s="16"/>
      <c r="AU1137" s="16"/>
      <c r="AV1137" s="16"/>
      <c r="AW1137" s="16"/>
      <c r="AX1137" s="16"/>
    </row>
    <row r="1138" spans="1:50" customFormat="1" ht="15.75" hidden="1" customHeight="1" x14ac:dyDescent="0.2">
      <c r="A1138" s="7" t="s">
        <v>21616</v>
      </c>
      <c r="B1138" s="3" t="s">
        <v>21617</v>
      </c>
      <c r="C1138" s="85" t="s">
        <v>1716</v>
      </c>
      <c r="D1138" s="85" t="s">
        <v>13090</v>
      </c>
      <c r="E1138" s="41" t="s">
        <v>154</v>
      </c>
      <c r="F1138" s="85" t="s">
        <v>34</v>
      </c>
      <c r="G1138" s="85" t="s">
        <v>37</v>
      </c>
      <c r="H1138" s="85" t="s">
        <v>20689</v>
      </c>
      <c r="I1138" s="85" t="s">
        <v>25133</v>
      </c>
      <c r="J1138" s="85" t="s">
        <v>105</v>
      </c>
      <c r="K1138" s="7" t="s">
        <v>1221</v>
      </c>
      <c r="L1138" s="3" t="s">
        <v>15438</v>
      </c>
      <c r="M1138" s="3" t="s">
        <v>21619</v>
      </c>
      <c r="N1138" s="41" t="s">
        <v>15423</v>
      </c>
      <c r="O1138" s="87">
        <v>3162</v>
      </c>
      <c r="P1138" s="87">
        <v>0</v>
      </c>
      <c r="Q1138" s="87">
        <v>3162</v>
      </c>
      <c r="R1138" s="87">
        <v>263</v>
      </c>
      <c r="S1138" s="87"/>
      <c r="T1138" s="87"/>
      <c r="U1138" s="85">
        <v>2020</v>
      </c>
      <c r="V1138" s="3" t="s">
        <v>21618</v>
      </c>
      <c r="X1138" s="3"/>
      <c r="Y1138" s="7" t="s">
        <v>1819</v>
      </c>
      <c r="Z1138" s="6"/>
      <c r="AA1138" s="11"/>
      <c r="AB1138" s="123" t="s">
        <v>1716</v>
      </c>
      <c r="AC1138" s="124" t="s">
        <v>13040</v>
      </c>
      <c r="AD1138" s="41"/>
      <c r="AE1138" s="83">
        <v>44592</v>
      </c>
      <c r="AF1138" s="83">
        <v>44894</v>
      </c>
      <c r="AG1138" s="41"/>
      <c r="AH1138" s="41" t="s">
        <v>2814</v>
      </c>
      <c r="AI1138" s="80" t="s">
        <v>2</v>
      </c>
      <c r="AJ1138" s="41"/>
      <c r="AK1138" s="3"/>
      <c r="AL1138" s="85"/>
      <c r="AM1138" s="151" t="s">
        <v>21670</v>
      </c>
      <c r="AN1138" s="15"/>
      <c r="AO1138" s="166"/>
      <c r="AP1138" s="5">
        <f t="shared" si="18"/>
        <v>0</v>
      </c>
      <c r="AQ1138" s="16"/>
      <c r="AR1138" s="205">
        <v>1</v>
      </c>
      <c r="AS1138" s="16"/>
      <c r="AT1138" s="16"/>
      <c r="AU1138" s="16"/>
      <c r="AV1138" s="16"/>
      <c r="AW1138" s="16"/>
      <c r="AX1138" s="16"/>
    </row>
    <row r="1139" spans="1:50" customFormat="1" ht="15.75" hidden="1" customHeight="1" x14ac:dyDescent="0.2">
      <c r="A1139" s="7" t="s">
        <v>21620</v>
      </c>
      <c r="B1139" s="3" t="s">
        <v>21621</v>
      </c>
      <c r="C1139" s="85" t="s">
        <v>1716</v>
      </c>
      <c r="D1139" s="85" t="s">
        <v>13090</v>
      </c>
      <c r="E1139" s="41" t="s">
        <v>154</v>
      </c>
      <c r="F1139" s="85" t="s">
        <v>34</v>
      </c>
      <c r="G1139" s="85" t="s">
        <v>37</v>
      </c>
      <c r="H1139" s="85" t="s">
        <v>20689</v>
      </c>
      <c r="I1139" s="85" t="s">
        <v>25133</v>
      </c>
      <c r="J1139" s="85" t="s">
        <v>105</v>
      </c>
      <c r="K1139" s="7" t="s">
        <v>1221</v>
      </c>
      <c r="L1139" s="3" t="s">
        <v>15438</v>
      </c>
      <c r="M1139" s="3" t="s">
        <v>21623</v>
      </c>
      <c r="N1139" s="41" t="s">
        <v>15423</v>
      </c>
      <c r="O1139" s="87">
        <v>6935</v>
      </c>
      <c r="P1139" s="87">
        <v>0</v>
      </c>
      <c r="Q1139" s="87">
        <v>6935</v>
      </c>
      <c r="R1139" s="87">
        <v>580</v>
      </c>
      <c r="S1139" s="87"/>
      <c r="T1139" s="87"/>
      <c r="U1139" s="85">
        <v>2020</v>
      </c>
      <c r="V1139" s="3" t="s">
        <v>21622</v>
      </c>
      <c r="X1139" s="3"/>
      <c r="Y1139" s="7" t="s">
        <v>1819</v>
      </c>
      <c r="Z1139" s="6"/>
      <c r="AA1139" s="11"/>
      <c r="AB1139" s="123" t="s">
        <v>1716</v>
      </c>
      <c r="AC1139" s="124" t="s">
        <v>13040</v>
      </c>
      <c r="AD1139" s="41"/>
      <c r="AE1139" s="83">
        <v>44592</v>
      </c>
      <c r="AF1139" s="83">
        <v>44893</v>
      </c>
      <c r="AG1139" s="41"/>
      <c r="AH1139" s="41" t="s">
        <v>2814</v>
      </c>
      <c r="AI1139" s="80" t="s">
        <v>2</v>
      </c>
      <c r="AJ1139" s="41"/>
      <c r="AK1139" s="3"/>
      <c r="AL1139" s="85"/>
      <c r="AM1139" s="151" t="s">
        <v>21670</v>
      </c>
      <c r="AN1139" s="15"/>
      <c r="AO1139" s="166"/>
      <c r="AP1139" s="5">
        <f t="shared" si="18"/>
        <v>0</v>
      </c>
      <c r="AQ1139" s="16"/>
      <c r="AR1139" s="205">
        <v>1</v>
      </c>
      <c r="AS1139" s="16"/>
      <c r="AT1139" s="16"/>
      <c r="AU1139" s="16"/>
      <c r="AV1139" s="16"/>
      <c r="AW1139" s="16"/>
      <c r="AX1139" s="16"/>
    </row>
    <row r="1140" spans="1:50" customFormat="1" ht="15.75" hidden="1" customHeight="1" x14ac:dyDescent="0.2">
      <c r="A1140" s="7" t="s">
        <v>21624</v>
      </c>
      <c r="B1140" s="3" t="s">
        <v>21625</v>
      </c>
      <c r="C1140" s="85" t="s">
        <v>1716</v>
      </c>
      <c r="D1140" s="85" t="s">
        <v>13090</v>
      </c>
      <c r="E1140" s="41" t="s">
        <v>154</v>
      </c>
      <c r="F1140" s="85" t="s">
        <v>34</v>
      </c>
      <c r="G1140" s="85" t="s">
        <v>37</v>
      </c>
      <c r="H1140" s="85" t="s">
        <v>20689</v>
      </c>
      <c r="I1140" s="85" t="s">
        <v>25133</v>
      </c>
      <c r="J1140" s="85" t="s">
        <v>105</v>
      </c>
      <c r="K1140" s="7" t="s">
        <v>1221</v>
      </c>
      <c r="L1140" s="3" t="s">
        <v>15438</v>
      </c>
      <c r="M1140" s="3" t="s">
        <v>21627</v>
      </c>
      <c r="N1140" s="41" t="s">
        <v>15423</v>
      </c>
      <c r="O1140" s="87">
        <v>1570</v>
      </c>
      <c r="P1140" s="87">
        <v>0</v>
      </c>
      <c r="Q1140" s="87">
        <v>1570</v>
      </c>
      <c r="R1140" s="87">
        <v>130</v>
      </c>
      <c r="S1140" s="87"/>
      <c r="T1140" s="87"/>
      <c r="U1140" s="85">
        <v>2020</v>
      </c>
      <c r="V1140" s="3" t="s">
        <v>21626</v>
      </c>
      <c r="X1140" s="3"/>
      <c r="Y1140" s="7" t="s">
        <v>1819</v>
      </c>
      <c r="Z1140" s="6"/>
      <c r="AA1140" s="11"/>
      <c r="AB1140" s="123" t="s">
        <v>1716</v>
      </c>
      <c r="AC1140" s="124" t="s">
        <v>13040</v>
      </c>
      <c r="AD1140" s="41"/>
      <c r="AE1140" s="83">
        <v>44592</v>
      </c>
      <c r="AF1140" s="83">
        <v>44893</v>
      </c>
      <c r="AG1140" s="41"/>
      <c r="AH1140" s="41" t="s">
        <v>2814</v>
      </c>
      <c r="AI1140" s="80" t="s">
        <v>2</v>
      </c>
      <c r="AJ1140" s="41"/>
      <c r="AK1140" s="3"/>
      <c r="AL1140" s="85"/>
      <c r="AM1140" s="151" t="s">
        <v>21670</v>
      </c>
      <c r="AN1140" s="15"/>
      <c r="AO1140" s="166"/>
      <c r="AP1140" s="5">
        <f t="shared" si="18"/>
        <v>0</v>
      </c>
      <c r="AQ1140" s="16"/>
      <c r="AR1140" s="205">
        <v>1</v>
      </c>
      <c r="AS1140" s="16"/>
      <c r="AT1140" s="16"/>
      <c r="AU1140" s="16"/>
      <c r="AV1140" s="16"/>
      <c r="AW1140" s="16"/>
      <c r="AX1140" s="16"/>
    </row>
    <row r="1141" spans="1:50" customFormat="1" ht="15.75" hidden="1" customHeight="1" x14ac:dyDescent="0.2">
      <c r="A1141" s="7" t="s">
        <v>21628</v>
      </c>
      <c r="B1141" s="3" t="s">
        <v>21629</v>
      </c>
      <c r="C1141" s="85" t="s">
        <v>1716</v>
      </c>
      <c r="D1141" s="85" t="s">
        <v>13090</v>
      </c>
      <c r="E1141" s="41" t="s">
        <v>1800</v>
      </c>
      <c r="F1141" s="85" t="s">
        <v>34</v>
      </c>
      <c r="G1141" s="85" t="s">
        <v>37</v>
      </c>
      <c r="H1141" s="85" t="s">
        <v>20689</v>
      </c>
      <c r="I1141" s="85" t="s">
        <v>25133</v>
      </c>
      <c r="J1141" s="85" t="s">
        <v>105</v>
      </c>
      <c r="K1141" s="7" t="s">
        <v>1221</v>
      </c>
      <c r="L1141" s="3" t="s">
        <v>21633</v>
      </c>
      <c r="M1141" s="3" t="s">
        <v>21632</v>
      </c>
      <c r="N1141" s="41" t="s">
        <v>21630</v>
      </c>
      <c r="O1141" s="87">
        <v>0</v>
      </c>
      <c r="P1141" s="87">
        <v>0</v>
      </c>
      <c r="Q1141" s="87">
        <v>0</v>
      </c>
      <c r="R1141" s="87">
        <v>0</v>
      </c>
      <c r="S1141" s="87"/>
      <c r="T1141" s="87"/>
      <c r="U1141" s="85" t="s">
        <v>112</v>
      </c>
      <c r="V1141" s="3" t="s">
        <v>21631</v>
      </c>
      <c r="X1141" s="3"/>
      <c r="Y1141" s="7"/>
      <c r="Z1141" s="6"/>
      <c r="AA1141" s="11"/>
      <c r="AB1141" s="123" t="s">
        <v>1716</v>
      </c>
      <c r="AC1141" s="124" t="s">
        <v>13040</v>
      </c>
      <c r="AD1141" s="41"/>
      <c r="AE1141" s="83">
        <v>44615</v>
      </c>
      <c r="AF1141" s="83"/>
      <c r="AG1141" s="41"/>
      <c r="AH1141" s="41" t="s">
        <v>2814</v>
      </c>
      <c r="AI1141" s="80" t="s">
        <v>2</v>
      </c>
      <c r="AJ1141" s="41" t="s">
        <v>21634</v>
      </c>
      <c r="AK1141" s="3"/>
      <c r="AL1141" s="85"/>
      <c r="AM1141" s="151" t="s">
        <v>21670</v>
      </c>
      <c r="AN1141" s="15"/>
      <c r="AO1141" s="166"/>
      <c r="AP1141" s="5">
        <f t="shared" si="18"/>
        <v>0</v>
      </c>
      <c r="AQ1141" s="16"/>
      <c r="AR1141" s="205">
        <v>1</v>
      </c>
      <c r="AS1141" s="16"/>
      <c r="AT1141" s="16"/>
      <c r="AU1141" s="16"/>
      <c r="AV1141" s="16"/>
      <c r="AW1141" s="16"/>
      <c r="AX1141" s="16"/>
    </row>
    <row r="1142" spans="1:50" customFormat="1" ht="15.75" hidden="1" customHeight="1" x14ac:dyDescent="0.2">
      <c r="A1142" s="7" t="s">
        <v>21635</v>
      </c>
      <c r="B1142" s="3" t="s">
        <v>21636</v>
      </c>
      <c r="C1142" s="85" t="s">
        <v>1716</v>
      </c>
      <c r="D1142" s="85" t="s">
        <v>13090</v>
      </c>
      <c r="E1142" s="41" t="s">
        <v>1800</v>
      </c>
      <c r="F1142" s="85" t="s">
        <v>34</v>
      </c>
      <c r="G1142" s="85" t="s">
        <v>37</v>
      </c>
      <c r="H1142" s="85" t="s">
        <v>20689</v>
      </c>
      <c r="I1142" s="85" t="s">
        <v>25133</v>
      </c>
      <c r="J1142" s="85" t="s">
        <v>105</v>
      </c>
      <c r="K1142" s="7" t="s">
        <v>1221</v>
      </c>
      <c r="L1142" s="3" t="s">
        <v>21633</v>
      </c>
      <c r="M1142" s="3" t="s">
        <v>21638</v>
      </c>
      <c r="N1142" s="41" t="s">
        <v>21630</v>
      </c>
      <c r="O1142" s="87">
        <v>0</v>
      </c>
      <c r="P1142" s="87">
        <v>0</v>
      </c>
      <c r="Q1142" s="87">
        <v>0</v>
      </c>
      <c r="R1142" s="87">
        <v>0</v>
      </c>
      <c r="S1142" s="87"/>
      <c r="T1142" s="87"/>
      <c r="U1142" s="85" t="s">
        <v>112</v>
      </c>
      <c r="V1142" s="3" t="s">
        <v>21637</v>
      </c>
      <c r="X1142" s="3"/>
      <c r="Y1142" s="7"/>
      <c r="Z1142" s="6"/>
      <c r="AA1142" s="11"/>
      <c r="AB1142" s="123" t="s">
        <v>1716</v>
      </c>
      <c r="AC1142" s="124" t="s">
        <v>13040</v>
      </c>
      <c r="AD1142" s="41"/>
      <c r="AE1142" s="83">
        <v>44615</v>
      </c>
      <c r="AF1142" s="83"/>
      <c r="AG1142" s="41"/>
      <c r="AH1142" s="41" t="s">
        <v>2814</v>
      </c>
      <c r="AI1142" s="80" t="s">
        <v>2</v>
      </c>
      <c r="AJ1142" s="41" t="s">
        <v>21634</v>
      </c>
      <c r="AK1142" s="3"/>
      <c r="AL1142" s="85"/>
      <c r="AM1142" s="151" t="s">
        <v>21670</v>
      </c>
      <c r="AN1142" s="15"/>
      <c r="AO1142" s="166"/>
      <c r="AP1142" s="5">
        <f t="shared" si="18"/>
        <v>0</v>
      </c>
      <c r="AQ1142" s="16"/>
      <c r="AR1142" s="205">
        <v>1</v>
      </c>
      <c r="AS1142" s="16"/>
      <c r="AT1142" s="16"/>
      <c r="AU1142" s="16"/>
      <c r="AV1142" s="16"/>
      <c r="AW1142" s="16"/>
      <c r="AX1142" s="16"/>
    </row>
    <row r="1143" spans="1:50" customFormat="1" ht="15.75" hidden="1" customHeight="1" x14ac:dyDescent="0.2">
      <c r="A1143" s="7" t="s">
        <v>21639</v>
      </c>
      <c r="B1143" s="3" t="s">
        <v>21640</v>
      </c>
      <c r="C1143" s="85" t="s">
        <v>1716</v>
      </c>
      <c r="D1143" s="85" t="s">
        <v>13090</v>
      </c>
      <c r="E1143" s="41" t="s">
        <v>154</v>
      </c>
      <c r="F1143" s="85" t="s">
        <v>34</v>
      </c>
      <c r="G1143" s="85" t="s">
        <v>37</v>
      </c>
      <c r="H1143" s="85" t="s">
        <v>20689</v>
      </c>
      <c r="I1143" s="85" t="s">
        <v>25133</v>
      </c>
      <c r="J1143" s="85" t="s">
        <v>105</v>
      </c>
      <c r="K1143" s="7" t="s">
        <v>1221</v>
      </c>
      <c r="L1143" s="3" t="s">
        <v>15438</v>
      </c>
      <c r="M1143" s="3" t="s">
        <v>21627</v>
      </c>
      <c r="N1143" s="41" t="s">
        <v>15423</v>
      </c>
      <c r="O1143" s="87">
        <v>18376</v>
      </c>
      <c r="P1143" s="87">
        <v>0</v>
      </c>
      <c r="Q1143" s="87">
        <v>18376</v>
      </c>
      <c r="R1143" s="87">
        <v>1540</v>
      </c>
      <c r="S1143" s="87"/>
      <c r="T1143" s="87"/>
      <c r="U1143" s="85">
        <v>2020</v>
      </c>
      <c r="V1143" s="3" t="s">
        <v>21640</v>
      </c>
      <c r="X1143" s="3"/>
      <c r="Y1143" s="7" t="s">
        <v>1819</v>
      </c>
      <c r="Z1143" s="6"/>
      <c r="AA1143" s="11"/>
      <c r="AB1143" s="123" t="s">
        <v>1716</v>
      </c>
      <c r="AC1143" s="124" t="s">
        <v>13040</v>
      </c>
      <c r="AD1143" s="41"/>
      <c r="AE1143" s="83">
        <v>44592</v>
      </c>
      <c r="AF1143" s="83">
        <v>44894</v>
      </c>
      <c r="AG1143" s="41"/>
      <c r="AH1143" s="41" t="s">
        <v>2814</v>
      </c>
      <c r="AI1143" s="80" t="s">
        <v>2</v>
      </c>
      <c r="AJ1143" s="41"/>
      <c r="AK1143" s="3"/>
      <c r="AL1143" s="85"/>
      <c r="AM1143" s="151" t="s">
        <v>21670</v>
      </c>
      <c r="AN1143" s="15"/>
      <c r="AO1143" s="166"/>
      <c r="AP1143" s="5">
        <f t="shared" si="18"/>
        <v>0</v>
      </c>
      <c r="AQ1143" s="16"/>
      <c r="AR1143" s="205">
        <v>1</v>
      </c>
      <c r="AS1143" s="16"/>
      <c r="AT1143" s="16"/>
      <c r="AU1143" s="16"/>
      <c r="AV1143" s="16"/>
      <c r="AW1143" s="16"/>
      <c r="AX1143" s="16"/>
    </row>
    <row r="1144" spans="1:50" customFormat="1" ht="15.75" hidden="1" customHeight="1" x14ac:dyDescent="0.2">
      <c r="A1144" s="7" t="s">
        <v>21641</v>
      </c>
      <c r="B1144" s="3" t="s">
        <v>21642</v>
      </c>
      <c r="C1144" s="85" t="s">
        <v>1716</v>
      </c>
      <c r="D1144" s="85" t="s">
        <v>13090</v>
      </c>
      <c r="E1144" s="41" t="s">
        <v>154</v>
      </c>
      <c r="F1144" s="85" t="s">
        <v>34</v>
      </c>
      <c r="G1144" s="85" t="s">
        <v>37</v>
      </c>
      <c r="H1144" s="85" t="s">
        <v>20689</v>
      </c>
      <c r="I1144" s="85" t="s">
        <v>25133</v>
      </c>
      <c r="J1144" s="85" t="s">
        <v>105</v>
      </c>
      <c r="K1144" s="7" t="s">
        <v>1221</v>
      </c>
      <c r="L1144" s="3" t="s">
        <v>15438</v>
      </c>
      <c r="M1144" s="3" t="s">
        <v>21643</v>
      </c>
      <c r="N1144" s="41" t="s">
        <v>15423</v>
      </c>
      <c r="O1144" s="87">
        <v>13150</v>
      </c>
      <c r="P1144" s="87">
        <v>0</v>
      </c>
      <c r="Q1144" s="87">
        <v>13150</v>
      </c>
      <c r="R1144" s="87">
        <v>1101</v>
      </c>
      <c r="S1144" s="87"/>
      <c r="T1144" s="87"/>
      <c r="U1144" s="85">
        <v>2020</v>
      </c>
      <c r="V1144" s="3" t="s">
        <v>21642</v>
      </c>
      <c r="X1144" s="3"/>
      <c r="Y1144" s="7" t="s">
        <v>1819</v>
      </c>
      <c r="Z1144" s="6"/>
      <c r="AA1144" s="11"/>
      <c r="AB1144" s="123" t="s">
        <v>1716</v>
      </c>
      <c r="AC1144" s="124" t="s">
        <v>13040</v>
      </c>
      <c r="AD1144" s="41"/>
      <c r="AE1144" s="83">
        <v>44592</v>
      </c>
      <c r="AF1144" s="83">
        <v>44893</v>
      </c>
      <c r="AG1144" s="41"/>
      <c r="AH1144" s="41" t="s">
        <v>2814</v>
      </c>
      <c r="AI1144" s="80" t="s">
        <v>2</v>
      </c>
      <c r="AJ1144" s="41"/>
      <c r="AK1144" s="3"/>
      <c r="AL1144" s="85"/>
      <c r="AM1144" s="151" t="s">
        <v>21670</v>
      </c>
      <c r="AN1144" s="15"/>
      <c r="AO1144" s="166"/>
      <c r="AP1144" s="5">
        <f t="shared" si="18"/>
        <v>0</v>
      </c>
      <c r="AQ1144" s="16"/>
      <c r="AR1144" s="205">
        <v>1</v>
      </c>
      <c r="AS1144" s="16"/>
      <c r="AT1144" s="16"/>
      <c r="AU1144" s="16"/>
      <c r="AV1144" s="16"/>
      <c r="AW1144" s="16"/>
      <c r="AX1144" s="16"/>
    </row>
    <row r="1145" spans="1:50" customFormat="1" ht="15.75" hidden="1" customHeight="1" x14ac:dyDescent="0.2">
      <c r="A1145" s="7" t="s">
        <v>21644</v>
      </c>
      <c r="B1145" s="3" t="s">
        <v>21645</v>
      </c>
      <c r="C1145" s="85" t="s">
        <v>1716</v>
      </c>
      <c r="D1145" s="85" t="s">
        <v>13090</v>
      </c>
      <c r="E1145" s="41" t="s">
        <v>154</v>
      </c>
      <c r="F1145" s="85" t="s">
        <v>34</v>
      </c>
      <c r="G1145" s="85" t="s">
        <v>37</v>
      </c>
      <c r="H1145" s="85" t="s">
        <v>20689</v>
      </c>
      <c r="I1145" s="85" t="s">
        <v>25133</v>
      </c>
      <c r="J1145" s="85" t="s">
        <v>105</v>
      </c>
      <c r="K1145" s="7" t="s">
        <v>1221</v>
      </c>
      <c r="L1145" s="3" t="s">
        <v>15438</v>
      </c>
      <c r="M1145" s="3" t="s">
        <v>21619</v>
      </c>
      <c r="N1145" s="41" t="s">
        <v>15423</v>
      </c>
      <c r="O1145" s="87">
        <v>5548</v>
      </c>
      <c r="P1145" s="87">
        <v>0</v>
      </c>
      <c r="Q1145" s="87">
        <v>5548</v>
      </c>
      <c r="R1145" s="87">
        <v>464</v>
      </c>
      <c r="S1145" s="87"/>
      <c r="T1145" s="87"/>
      <c r="U1145" s="85">
        <v>2020</v>
      </c>
      <c r="V1145" s="3" t="s">
        <v>21646</v>
      </c>
      <c r="X1145" s="3"/>
      <c r="Y1145" s="7" t="s">
        <v>1819</v>
      </c>
      <c r="Z1145" s="6"/>
      <c r="AA1145" s="11"/>
      <c r="AB1145" s="123" t="s">
        <v>1716</v>
      </c>
      <c r="AC1145" s="124" t="s">
        <v>13040</v>
      </c>
      <c r="AD1145" s="41"/>
      <c r="AE1145" s="83">
        <v>44592</v>
      </c>
      <c r="AF1145" s="83">
        <v>44893</v>
      </c>
      <c r="AG1145" s="41"/>
      <c r="AH1145" s="41" t="s">
        <v>2814</v>
      </c>
      <c r="AI1145" s="80" t="s">
        <v>2</v>
      </c>
      <c r="AJ1145" s="41"/>
      <c r="AK1145" s="3"/>
      <c r="AL1145" s="85"/>
      <c r="AM1145" s="151" t="s">
        <v>21670</v>
      </c>
      <c r="AN1145" s="15"/>
      <c r="AO1145" s="166"/>
      <c r="AP1145" s="5">
        <f t="shared" si="18"/>
        <v>0</v>
      </c>
      <c r="AQ1145" s="16"/>
      <c r="AR1145" s="205">
        <v>1</v>
      </c>
      <c r="AS1145" s="16"/>
      <c r="AT1145" s="16"/>
      <c r="AU1145" s="16"/>
      <c r="AV1145" s="16"/>
      <c r="AW1145" s="16"/>
      <c r="AX1145" s="16"/>
    </row>
    <row r="1146" spans="1:50" customFormat="1" ht="15.75" hidden="1" customHeight="1" x14ac:dyDescent="0.2">
      <c r="A1146" s="7" t="s">
        <v>21773</v>
      </c>
      <c r="B1146" s="3" t="s">
        <v>21774</v>
      </c>
      <c r="C1146" s="85" t="s">
        <v>1716</v>
      </c>
      <c r="D1146" s="85" t="s">
        <v>13090</v>
      </c>
      <c r="E1146" s="41" t="s">
        <v>154</v>
      </c>
      <c r="F1146" s="85" t="s">
        <v>34</v>
      </c>
      <c r="G1146" s="85" t="s">
        <v>37</v>
      </c>
      <c r="H1146" s="85" t="s">
        <v>20689</v>
      </c>
      <c r="I1146" s="85" t="s">
        <v>21695</v>
      </c>
      <c r="J1146" s="85" t="s">
        <v>105</v>
      </c>
      <c r="K1146" s="7" t="s">
        <v>102</v>
      </c>
      <c r="L1146" s="3" t="s">
        <v>106</v>
      </c>
      <c r="M1146" s="7" t="s">
        <v>21778</v>
      </c>
      <c r="N1146" s="41" t="s">
        <v>21776</v>
      </c>
      <c r="O1146" s="87">
        <v>396651</v>
      </c>
      <c r="P1146" s="87">
        <v>0</v>
      </c>
      <c r="Q1146" s="87">
        <v>396651</v>
      </c>
      <c r="R1146" s="87">
        <v>84722</v>
      </c>
      <c r="S1146" s="87"/>
      <c r="T1146" s="87"/>
      <c r="U1146" s="85">
        <v>2022</v>
      </c>
      <c r="V1146" s="3" t="s">
        <v>21776</v>
      </c>
      <c r="W1146" t="s">
        <v>21777</v>
      </c>
      <c r="X1146" s="3" t="s">
        <v>1707</v>
      </c>
      <c r="Y1146" s="7"/>
      <c r="Z1146" s="6"/>
      <c r="AA1146" s="11"/>
      <c r="AB1146" s="123" t="s">
        <v>1716</v>
      </c>
      <c r="AC1146" s="124" t="s">
        <v>13043</v>
      </c>
      <c r="AD1146" s="41" t="s">
        <v>21775</v>
      </c>
      <c r="AE1146" s="83">
        <v>44652</v>
      </c>
      <c r="AF1146" s="83">
        <v>45092</v>
      </c>
      <c r="AG1146" s="41"/>
      <c r="AH1146" s="41" t="s">
        <v>1737</v>
      </c>
      <c r="AI1146" s="80" t="s">
        <v>2</v>
      </c>
      <c r="AJ1146" s="41"/>
      <c r="AK1146" s="3"/>
      <c r="AL1146" s="85"/>
      <c r="AM1146" s="151" t="s">
        <v>24840</v>
      </c>
      <c r="AN1146" s="15"/>
      <c r="AO1146" s="166"/>
      <c r="AP1146" s="5">
        <f t="shared" si="18"/>
        <v>0</v>
      </c>
      <c r="AQ1146" s="16"/>
      <c r="AR1146" s="205">
        <v>1</v>
      </c>
      <c r="AS1146" s="16"/>
      <c r="AT1146" s="16"/>
      <c r="AU1146" s="16"/>
      <c r="AV1146" s="16"/>
      <c r="AW1146" s="16"/>
      <c r="AX1146" s="16"/>
    </row>
    <row r="1147" spans="1:50" customFormat="1" ht="15.75" hidden="1" customHeight="1" x14ac:dyDescent="0.2">
      <c r="A1147" s="7" t="s">
        <v>21779</v>
      </c>
      <c r="B1147" s="3" t="s">
        <v>21780</v>
      </c>
      <c r="C1147" s="85" t="s">
        <v>1716</v>
      </c>
      <c r="D1147" s="85" t="s">
        <v>13090</v>
      </c>
      <c r="E1147" s="41" t="s">
        <v>1800</v>
      </c>
      <c r="F1147" s="85" t="s">
        <v>14</v>
      </c>
      <c r="G1147" s="85" t="s">
        <v>17</v>
      </c>
      <c r="H1147" s="85" t="s">
        <v>20690</v>
      </c>
      <c r="I1147" s="85" t="s">
        <v>25131</v>
      </c>
      <c r="J1147" s="85" t="s">
        <v>105</v>
      </c>
      <c r="K1147" s="7" t="s">
        <v>1221</v>
      </c>
      <c r="L1147" s="3" t="s">
        <v>21633</v>
      </c>
      <c r="M1147" s="7" t="s">
        <v>21781</v>
      </c>
      <c r="N1147" s="41" t="s">
        <v>13109</v>
      </c>
      <c r="O1147" s="87">
        <v>0</v>
      </c>
      <c r="P1147" s="87">
        <v>0</v>
      </c>
      <c r="Q1147" s="87">
        <v>0</v>
      </c>
      <c r="R1147" s="87">
        <v>0</v>
      </c>
      <c r="S1147" s="87"/>
      <c r="T1147" s="87"/>
      <c r="U1147" s="85" t="s">
        <v>112</v>
      </c>
      <c r="V1147" s="3" t="s">
        <v>13109</v>
      </c>
      <c r="X1147" s="3"/>
      <c r="Y1147" s="7"/>
      <c r="Z1147" s="6"/>
      <c r="AA1147" s="11"/>
      <c r="AB1147" s="123" t="s">
        <v>1716</v>
      </c>
      <c r="AC1147" s="124" t="s">
        <v>13040</v>
      </c>
      <c r="AD1147" s="41"/>
      <c r="AE1147" s="83">
        <v>44691</v>
      </c>
      <c r="AF1147" s="83"/>
      <c r="AG1147" s="41"/>
      <c r="AH1147" s="41" t="s">
        <v>4126</v>
      </c>
      <c r="AI1147" s="80" t="s">
        <v>2</v>
      </c>
      <c r="AJ1147" s="41"/>
      <c r="AK1147" s="3"/>
      <c r="AL1147" s="85"/>
      <c r="AM1147" s="151" t="s">
        <v>24840</v>
      </c>
      <c r="AN1147" s="15"/>
      <c r="AO1147" s="166"/>
      <c r="AP1147" s="5">
        <f t="shared" si="18"/>
        <v>0</v>
      </c>
      <c r="AQ1147" s="16"/>
      <c r="AR1147" s="205">
        <v>1</v>
      </c>
      <c r="AS1147" s="16"/>
      <c r="AT1147" s="16"/>
      <c r="AU1147" s="16"/>
      <c r="AV1147" s="16"/>
      <c r="AW1147" s="16"/>
      <c r="AX1147" s="16"/>
    </row>
    <row r="1148" spans="1:50" customFormat="1" ht="15.75" hidden="1" customHeight="1" x14ac:dyDescent="0.2">
      <c r="A1148" s="7" t="s">
        <v>21647</v>
      </c>
      <c r="B1148" s="3" t="s">
        <v>21648</v>
      </c>
      <c r="C1148" s="85" t="s">
        <v>1716</v>
      </c>
      <c r="D1148" s="85" t="s">
        <v>13090</v>
      </c>
      <c r="E1148" s="41" t="s">
        <v>1800</v>
      </c>
      <c r="F1148" s="85" t="s">
        <v>68</v>
      </c>
      <c r="G1148" s="85" t="s">
        <v>69</v>
      </c>
      <c r="H1148" s="85" t="s">
        <v>20690</v>
      </c>
      <c r="I1148" s="85" t="s">
        <v>25120</v>
      </c>
      <c r="J1148" s="85" t="s">
        <v>105</v>
      </c>
      <c r="K1148" s="7" t="s">
        <v>102</v>
      </c>
      <c r="L1148" s="3" t="s">
        <v>206</v>
      </c>
      <c r="M1148" s="3" t="s">
        <v>21649</v>
      </c>
      <c r="N1148" s="41" t="s">
        <v>2565</v>
      </c>
      <c r="O1148" s="87">
        <v>0</v>
      </c>
      <c r="P1148" s="87">
        <v>0</v>
      </c>
      <c r="Q1148" s="87">
        <v>0</v>
      </c>
      <c r="R1148" s="87">
        <v>0</v>
      </c>
      <c r="S1148" s="87"/>
      <c r="T1148" s="87"/>
      <c r="U1148" s="85" t="s">
        <v>112</v>
      </c>
      <c r="V1148" s="3" t="s">
        <v>2565</v>
      </c>
      <c r="X1148" s="3"/>
      <c r="Y1148" s="7" t="s">
        <v>472</v>
      </c>
      <c r="Z1148" s="6"/>
      <c r="AA1148" s="11"/>
      <c r="AB1148" s="123" t="s">
        <v>1716</v>
      </c>
      <c r="AC1148" s="124" t="s">
        <v>13040</v>
      </c>
      <c r="AD1148" s="41"/>
      <c r="AE1148" s="83">
        <v>44582</v>
      </c>
      <c r="AF1148" s="83"/>
      <c r="AG1148" s="41"/>
      <c r="AH1148" s="41" t="s">
        <v>1801</v>
      </c>
      <c r="AI1148" s="80" t="s">
        <v>2</v>
      </c>
      <c r="AJ1148" s="41"/>
      <c r="AK1148" s="3"/>
      <c r="AL1148" s="85"/>
      <c r="AM1148" s="151" t="s">
        <v>21670</v>
      </c>
      <c r="AN1148" s="15"/>
      <c r="AO1148" s="166"/>
      <c r="AP1148" s="5">
        <f t="shared" si="18"/>
        <v>0</v>
      </c>
      <c r="AQ1148" s="16"/>
      <c r="AR1148" s="205">
        <v>1</v>
      </c>
      <c r="AS1148" s="16"/>
      <c r="AT1148" s="16"/>
      <c r="AU1148" s="16"/>
      <c r="AV1148" s="16"/>
      <c r="AW1148" s="16"/>
      <c r="AX1148" s="16"/>
    </row>
    <row r="1149" spans="1:50" customFormat="1" ht="15.75" hidden="1" customHeight="1" x14ac:dyDescent="0.2">
      <c r="A1149" s="7" t="s">
        <v>21650</v>
      </c>
      <c r="B1149" s="3" t="s">
        <v>21651</v>
      </c>
      <c r="C1149" s="85" t="s">
        <v>1716</v>
      </c>
      <c r="D1149" s="85" t="s">
        <v>13090</v>
      </c>
      <c r="E1149" s="41" t="s">
        <v>154</v>
      </c>
      <c r="F1149" s="85" t="s">
        <v>14</v>
      </c>
      <c r="G1149" s="85" t="s">
        <v>3111</v>
      </c>
      <c r="H1149" s="85" t="s">
        <v>20690</v>
      </c>
      <c r="I1149" s="85" t="s">
        <v>25125</v>
      </c>
      <c r="J1149" s="85" t="s">
        <v>105</v>
      </c>
      <c r="K1149" s="7" t="s">
        <v>102</v>
      </c>
      <c r="L1149" s="3" t="s">
        <v>145</v>
      </c>
      <c r="M1149" s="3" t="s">
        <v>21653</v>
      </c>
      <c r="N1149" s="41" t="s">
        <v>21652</v>
      </c>
      <c r="O1149" s="87">
        <v>588</v>
      </c>
      <c r="P1149" s="87">
        <v>0</v>
      </c>
      <c r="Q1149" s="87">
        <v>588</v>
      </c>
      <c r="R1149" s="87">
        <v>0</v>
      </c>
      <c r="S1149" s="87"/>
      <c r="T1149" s="87"/>
      <c r="U1149" s="85">
        <v>2021</v>
      </c>
      <c r="V1149" s="3" t="s">
        <v>21652</v>
      </c>
      <c r="X1149" s="3"/>
      <c r="Y1149" s="7"/>
      <c r="Z1149" s="6"/>
      <c r="AA1149" s="11"/>
      <c r="AB1149" s="123" t="s">
        <v>1716</v>
      </c>
      <c r="AC1149" s="124" t="s">
        <v>13040</v>
      </c>
      <c r="AD1149" s="41"/>
      <c r="AE1149" s="83">
        <v>44573</v>
      </c>
      <c r="AF1149" s="83">
        <v>45142</v>
      </c>
      <c r="AG1149" s="41"/>
      <c r="AH1149" s="41" t="s">
        <v>3111</v>
      </c>
      <c r="AI1149" s="80" t="s">
        <v>2</v>
      </c>
      <c r="AJ1149" s="41"/>
      <c r="AK1149" s="3"/>
      <c r="AL1149" s="85"/>
      <c r="AM1149" s="151" t="s">
        <v>21670</v>
      </c>
      <c r="AN1149" s="15"/>
      <c r="AO1149" s="166"/>
      <c r="AP1149" s="5">
        <f t="shared" si="18"/>
        <v>0</v>
      </c>
      <c r="AQ1149" s="16"/>
      <c r="AR1149" s="205">
        <v>1</v>
      </c>
      <c r="AS1149" s="16"/>
      <c r="AT1149" s="16"/>
      <c r="AU1149" s="16"/>
      <c r="AV1149" s="16"/>
      <c r="AW1149" s="16"/>
      <c r="AX1149" s="16"/>
    </row>
    <row r="1150" spans="1:50" customFormat="1" ht="15.75" hidden="1" customHeight="1" x14ac:dyDescent="0.2">
      <c r="A1150" s="7" t="s">
        <v>21654</v>
      </c>
      <c r="B1150" s="3" t="s">
        <v>21655</v>
      </c>
      <c r="C1150" s="85" t="s">
        <v>1716</v>
      </c>
      <c r="D1150" s="85" t="s">
        <v>23566</v>
      </c>
      <c r="E1150" s="41" t="s">
        <v>110</v>
      </c>
      <c r="F1150" s="85" t="s">
        <v>23</v>
      </c>
      <c r="G1150" s="85" t="s">
        <v>29</v>
      </c>
      <c r="H1150" s="85" t="s">
        <v>20690</v>
      </c>
      <c r="I1150" s="85" t="s">
        <v>21693</v>
      </c>
      <c r="J1150" s="85" t="s">
        <v>105</v>
      </c>
      <c r="K1150" s="7" t="s">
        <v>102</v>
      </c>
      <c r="L1150" s="3" t="s">
        <v>322</v>
      </c>
      <c r="M1150" s="3" t="s">
        <v>1350</v>
      </c>
      <c r="N1150" s="41" t="s">
        <v>1766</v>
      </c>
      <c r="O1150" s="87">
        <v>59147</v>
      </c>
      <c r="P1150" s="87">
        <v>0</v>
      </c>
      <c r="Q1150" s="87">
        <v>59147</v>
      </c>
      <c r="R1150" s="87">
        <v>0</v>
      </c>
      <c r="S1150" s="87"/>
      <c r="T1150" s="87"/>
      <c r="U1150" s="85">
        <v>2022</v>
      </c>
      <c r="V1150" s="3" t="s">
        <v>1766</v>
      </c>
      <c r="W1150" t="s">
        <v>21657</v>
      </c>
      <c r="X1150" s="3" t="s">
        <v>1707</v>
      </c>
      <c r="Y1150" s="7" t="s">
        <v>1146</v>
      </c>
      <c r="Z1150" s="6"/>
      <c r="AA1150" s="11"/>
      <c r="AB1150" s="123" t="s">
        <v>388</v>
      </c>
      <c r="AC1150" s="124" t="s">
        <v>13043</v>
      </c>
      <c r="AD1150" s="41" t="s">
        <v>21656</v>
      </c>
      <c r="AE1150" s="83">
        <v>44609</v>
      </c>
      <c r="AF1150" s="83">
        <v>44708</v>
      </c>
      <c r="AG1150" s="41"/>
      <c r="AH1150" s="41" t="s">
        <v>1708</v>
      </c>
      <c r="AI1150" s="80" t="s">
        <v>22006</v>
      </c>
      <c r="AJ1150" s="41" t="s">
        <v>1347</v>
      </c>
      <c r="AK1150" s="3"/>
      <c r="AL1150" s="85"/>
      <c r="AM1150" s="151" t="s">
        <v>21670</v>
      </c>
      <c r="AN1150" s="15"/>
      <c r="AO1150" s="166"/>
      <c r="AP1150" s="5">
        <f t="shared" si="18"/>
        <v>0</v>
      </c>
      <c r="AQ1150" s="16"/>
      <c r="AR1150" s="205">
        <v>1</v>
      </c>
      <c r="AS1150" s="16"/>
      <c r="AT1150" s="16"/>
      <c r="AU1150" s="16"/>
      <c r="AV1150" s="16"/>
      <c r="AW1150" s="16"/>
      <c r="AX1150" s="16"/>
    </row>
    <row r="1151" spans="1:50" customFormat="1" ht="15.75" hidden="1" customHeight="1" x14ac:dyDescent="0.2">
      <c r="A1151" s="7" t="s">
        <v>21782</v>
      </c>
      <c r="B1151" s="3" t="s">
        <v>21783</v>
      </c>
      <c r="C1151" s="85" t="s">
        <v>1716</v>
      </c>
      <c r="D1151" s="85" t="s">
        <v>13090</v>
      </c>
      <c r="E1151" s="41" t="s">
        <v>1800</v>
      </c>
      <c r="F1151" s="85" t="s">
        <v>68</v>
      </c>
      <c r="G1151" s="85" t="s">
        <v>70</v>
      </c>
      <c r="H1151" s="85" t="s">
        <v>20690</v>
      </c>
      <c r="I1151" s="85" t="s">
        <v>25122</v>
      </c>
      <c r="J1151" s="85" t="s">
        <v>105</v>
      </c>
      <c r="K1151" s="7" t="s">
        <v>102</v>
      </c>
      <c r="L1151" s="3" t="s">
        <v>677</v>
      </c>
      <c r="M1151" s="7" t="s">
        <v>21784</v>
      </c>
      <c r="N1151" s="41" t="s">
        <v>3228</v>
      </c>
      <c r="O1151" s="87">
        <v>0</v>
      </c>
      <c r="P1151" s="87">
        <v>0</v>
      </c>
      <c r="Q1151" s="87">
        <v>0</v>
      </c>
      <c r="R1151" s="87">
        <v>0</v>
      </c>
      <c r="S1151" s="87"/>
      <c r="T1151" s="87"/>
      <c r="U1151" s="85" t="s">
        <v>112</v>
      </c>
      <c r="V1151" s="3" t="s">
        <v>3228</v>
      </c>
      <c r="X1151" s="3"/>
      <c r="Y1151" s="7" t="s">
        <v>472</v>
      </c>
      <c r="Z1151" s="6"/>
      <c r="AA1151" s="11"/>
      <c r="AB1151" s="123" t="s">
        <v>1716</v>
      </c>
      <c r="AC1151" s="124" t="s">
        <v>13040</v>
      </c>
      <c r="AD1151" s="41"/>
      <c r="AE1151" s="83">
        <v>44687</v>
      </c>
      <c r="AF1151" s="83"/>
      <c r="AG1151" s="41"/>
      <c r="AH1151" s="41" t="s">
        <v>1916</v>
      </c>
      <c r="AI1151" s="80" t="s">
        <v>2</v>
      </c>
      <c r="AJ1151" s="41"/>
      <c r="AK1151" s="3"/>
      <c r="AL1151" s="85"/>
      <c r="AM1151" s="151" t="s">
        <v>24840</v>
      </c>
      <c r="AN1151" s="15"/>
      <c r="AO1151" s="166"/>
      <c r="AP1151" s="5">
        <f t="shared" si="18"/>
        <v>0</v>
      </c>
      <c r="AQ1151" s="16"/>
      <c r="AR1151" s="205">
        <v>1</v>
      </c>
      <c r="AS1151" s="16"/>
      <c r="AT1151" s="16"/>
      <c r="AU1151" s="16"/>
      <c r="AV1151" s="16"/>
      <c r="AW1151" s="16"/>
      <c r="AX1151" s="16"/>
    </row>
    <row r="1152" spans="1:50" customFormat="1" ht="15.75" hidden="1" customHeight="1" x14ac:dyDescent="0.2">
      <c r="A1152" s="7" t="s">
        <v>22011</v>
      </c>
      <c r="B1152" s="3" t="s">
        <v>22012</v>
      </c>
      <c r="C1152" s="85" t="s">
        <v>1716</v>
      </c>
      <c r="D1152" s="85" t="s">
        <v>13090</v>
      </c>
      <c r="E1152" s="41" t="s">
        <v>154</v>
      </c>
      <c r="F1152" s="85" t="s">
        <v>34</v>
      </c>
      <c r="G1152" s="85" t="s">
        <v>15</v>
      </c>
      <c r="H1152" s="85" t="s">
        <v>20690</v>
      </c>
      <c r="I1152" s="85" t="s">
        <v>25127</v>
      </c>
      <c r="J1152" s="85" t="s">
        <v>105</v>
      </c>
      <c r="K1152" s="7" t="s">
        <v>102</v>
      </c>
      <c r="L1152" s="3" t="s">
        <v>2755</v>
      </c>
      <c r="M1152" s="7" t="s">
        <v>22014</v>
      </c>
      <c r="N1152" s="41" t="s">
        <v>22013</v>
      </c>
      <c r="O1152" s="87">
        <v>6696</v>
      </c>
      <c r="P1152" s="87">
        <v>0</v>
      </c>
      <c r="Q1152" s="87">
        <v>6696</v>
      </c>
      <c r="R1152" s="87">
        <v>149</v>
      </c>
      <c r="S1152" s="87"/>
      <c r="T1152" s="87"/>
      <c r="U1152" s="85">
        <v>2021</v>
      </c>
      <c r="V1152" s="3" t="s">
        <v>22013</v>
      </c>
      <c r="X1152" s="3"/>
      <c r="Y1152" s="7"/>
      <c r="Z1152" s="6"/>
      <c r="AA1152" s="11"/>
      <c r="AB1152" s="123" t="s">
        <v>1716</v>
      </c>
      <c r="AC1152" s="124" t="s">
        <v>13040</v>
      </c>
      <c r="AD1152" s="41"/>
      <c r="AE1152" s="83">
        <v>44818</v>
      </c>
      <c r="AF1152" s="83">
        <v>45097</v>
      </c>
      <c r="AG1152" s="41"/>
      <c r="AH1152" s="41" t="s">
        <v>15</v>
      </c>
      <c r="AI1152" s="80" t="s">
        <v>2</v>
      </c>
      <c r="AJ1152" s="41"/>
      <c r="AK1152" s="3"/>
      <c r="AL1152" s="85"/>
      <c r="AM1152" s="151" t="s">
        <v>24840</v>
      </c>
      <c r="AN1152" s="15"/>
      <c r="AO1152" s="166"/>
      <c r="AP1152" s="5">
        <f t="shared" si="18"/>
        <v>0</v>
      </c>
      <c r="AQ1152" s="16"/>
      <c r="AR1152" s="205">
        <v>1</v>
      </c>
      <c r="AS1152" s="16"/>
      <c r="AT1152" s="16"/>
      <c r="AU1152" s="16"/>
      <c r="AV1152" s="16"/>
      <c r="AW1152" s="16"/>
      <c r="AX1152" s="16"/>
    </row>
    <row r="1153" spans="1:50" customFormat="1" ht="15.75" hidden="1" customHeight="1" x14ac:dyDescent="0.2">
      <c r="A1153" s="7" t="s">
        <v>21785</v>
      </c>
      <c r="B1153" s="3" t="s">
        <v>21786</v>
      </c>
      <c r="C1153" s="85" t="s">
        <v>1716</v>
      </c>
      <c r="D1153" s="85" t="s">
        <v>13090</v>
      </c>
      <c r="E1153" s="41" t="s">
        <v>154</v>
      </c>
      <c r="F1153" s="85" t="s">
        <v>34</v>
      </c>
      <c r="G1153" s="85" t="s">
        <v>37</v>
      </c>
      <c r="H1153" s="85" t="s">
        <v>20689</v>
      </c>
      <c r="I1153" s="85" t="s">
        <v>25133</v>
      </c>
      <c r="J1153" s="85" t="s">
        <v>105</v>
      </c>
      <c r="K1153" s="7" t="s">
        <v>1221</v>
      </c>
      <c r="L1153" s="3" t="s">
        <v>3274</v>
      </c>
      <c r="M1153" s="7" t="s">
        <v>21788</v>
      </c>
      <c r="N1153" s="41" t="s">
        <v>3275</v>
      </c>
      <c r="O1153" s="87">
        <v>92179</v>
      </c>
      <c r="P1153" s="87">
        <v>77504</v>
      </c>
      <c r="Q1153" s="87">
        <v>14675</v>
      </c>
      <c r="R1153" s="87">
        <v>18387</v>
      </c>
      <c r="S1153" s="87"/>
      <c r="T1153" s="87"/>
      <c r="U1153" s="85">
        <v>2020</v>
      </c>
      <c r="V1153" s="3" t="s">
        <v>21787</v>
      </c>
      <c r="X1153" s="3"/>
      <c r="Y1153" s="7"/>
      <c r="Z1153" s="6"/>
      <c r="AA1153" s="11"/>
      <c r="AB1153" s="123" t="s">
        <v>1716</v>
      </c>
      <c r="AC1153" s="124" t="s">
        <v>13040</v>
      </c>
      <c r="AD1153" s="41"/>
      <c r="AE1153" s="83">
        <v>44652</v>
      </c>
      <c r="AF1153" s="83">
        <v>44847</v>
      </c>
      <c r="AG1153" s="41"/>
      <c r="AH1153" s="41" t="s">
        <v>2814</v>
      </c>
      <c r="AI1153" s="80" t="s">
        <v>2</v>
      </c>
      <c r="AJ1153" s="41"/>
      <c r="AK1153" s="3"/>
      <c r="AL1153" s="85"/>
      <c r="AM1153" s="151" t="s">
        <v>24840</v>
      </c>
      <c r="AN1153" s="15"/>
      <c r="AO1153" s="166"/>
      <c r="AP1153" s="5">
        <f t="shared" si="18"/>
        <v>0</v>
      </c>
      <c r="AQ1153" s="16"/>
      <c r="AR1153" s="205">
        <v>1</v>
      </c>
      <c r="AS1153" s="16"/>
      <c r="AT1153" s="16"/>
      <c r="AU1153" s="16"/>
      <c r="AV1153" s="16"/>
      <c r="AW1153" s="16"/>
      <c r="AX1153" s="16"/>
    </row>
    <row r="1154" spans="1:50" customFormat="1" ht="15.6" hidden="1" customHeight="1" x14ac:dyDescent="0.2">
      <c r="A1154" s="7" t="s">
        <v>21789</v>
      </c>
      <c r="B1154" s="3" t="s">
        <v>21790</v>
      </c>
      <c r="C1154" s="85" t="s">
        <v>1716</v>
      </c>
      <c r="D1154" s="85" t="s">
        <v>13090</v>
      </c>
      <c r="E1154" s="41" t="s">
        <v>154</v>
      </c>
      <c r="F1154" s="85" t="s">
        <v>34</v>
      </c>
      <c r="G1154" s="85" t="s">
        <v>37</v>
      </c>
      <c r="H1154" s="85" t="s">
        <v>20689</v>
      </c>
      <c r="I1154" s="85" t="s">
        <v>25133</v>
      </c>
      <c r="J1154" s="85" t="s">
        <v>105</v>
      </c>
      <c r="K1154" s="7" t="s">
        <v>1221</v>
      </c>
      <c r="L1154" s="3" t="s">
        <v>3153</v>
      </c>
      <c r="M1154" s="7" t="s">
        <v>16525</v>
      </c>
      <c r="N1154" s="41" t="s">
        <v>15408</v>
      </c>
      <c r="O1154" s="87">
        <v>37084</v>
      </c>
      <c r="P1154" s="87">
        <v>250</v>
      </c>
      <c r="Q1154" s="87">
        <v>36834</v>
      </c>
      <c r="R1154" s="87">
        <v>3110</v>
      </c>
      <c r="S1154" s="87"/>
      <c r="T1154" s="87"/>
      <c r="U1154" s="85">
        <v>2021</v>
      </c>
      <c r="V1154" s="3" t="s">
        <v>21791</v>
      </c>
      <c r="X1154" s="3"/>
      <c r="Y1154" s="7"/>
      <c r="Z1154" s="6"/>
      <c r="AA1154" s="11"/>
      <c r="AB1154" s="123" t="s">
        <v>1716</v>
      </c>
      <c r="AC1154" s="124" t="s">
        <v>13040</v>
      </c>
      <c r="AD1154" s="41"/>
      <c r="AE1154" s="83">
        <v>44713</v>
      </c>
      <c r="AF1154" s="83">
        <v>44817</v>
      </c>
      <c r="AG1154" s="41"/>
      <c r="AH1154" s="41" t="s">
        <v>2814</v>
      </c>
      <c r="AI1154" s="80" t="s">
        <v>2</v>
      </c>
      <c r="AJ1154" s="41" t="s">
        <v>21792</v>
      </c>
      <c r="AK1154" s="3"/>
      <c r="AL1154" s="85"/>
      <c r="AM1154" s="151" t="s">
        <v>24840</v>
      </c>
      <c r="AN1154" s="15"/>
      <c r="AO1154" s="166"/>
      <c r="AP1154" s="5">
        <f t="shared" si="18"/>
        <v>0</v>
      </c>
      <c r="AQ1154" s="16"/>
      <c r="AR1154" s="205">
        <v>1</v>
      </c>
      <c r="AS1154" s="16"/>
      <c r="AT1154" s="16"/>
      <c r="AU1154" s="16"/>
      <c r="AV1154" s="16"/>
      <c r="AW1154" s="16"/>
      <c r="AX1154" s="16"/>
    </row>
    <row r="1155" spans="1:50" customFormat="1" ht="15.75" hidden="1" customHeight="1" x14ac:dyDescent="0.2">
      <c r="A1155" s="7" t="s">
        <v>21793</v>
      </c>
      <c r="B1155" s="3" t="s">
        <v>21794</v>
      </c>
      <c r="C1155" s="85" t="s">
        <v>1716</v>
      </c>
      <c r="D1155" s="85" t="s">
        <v>13090</v>
      </c>
      <c r="E1155" s="41" t="s">
        <v>154</v>
      </c>
      <c r="F1155" s="85" t="s">
        <v>34</v>
      </c>
      <c r="G1155" s="85" t="s">
        <v>37</v>
      </c>
      <c r="H1155" s="85" t="s">
        <v>20689</v>
      </c>
      <c r="I1155" s="85" t="s">
        <v>25133</v>
      </c>
      <c r="J1155" s="85" t="s">
        <v>105</v>
      </c>
      <c r="K1155" s="7" t="s">
        <v>1221</v>
      </c>
      <c r="L1155" s="3" t="s">
        <v>3153</v>
      </c>
      <c r="M1155" s="7" t="s">
        <v>16525</v>
      </c>
      <c r="N1155" s="41" t="s">
        <v>15408</v>
      </c>
      <c r="O1155" s="87">
        <v>68696</v>
      </c>
      <c r="P1155" s="87">
        <v>0</v>
      </c>
      <c r="Q1155" s="87">
        <v>68696</v>
      </c>
      <c r="R1155" s="87">
        <v>30304</v>
      </c>
      <c r="S1155" s="87"/>
      <c r="T1155" s="87"/>
      <c r="U1155" s="85">
        <v>2021</v>
      </c>
      <c r="V1155" s="3" t="s">
        <v>21794</v>
      </c>
      <c r="X1155" s="3"/>
      <c r="Y1155" s="7"/>
      <c r="Z1155" s="6"/>
      <c r="AA1155" s="11"/>
      <c r="AB1155" s="123" t="s">
        <v>1716</v>
      </c>
      <c r="AC1155" s="124" t="s">
        <v>13040</v>
      </c>
      <c r="AD1155" s="41"/>
      <c r="AE1155" s="83">
        <v>44713</v>
      </c>
      <c r="AF1155" s="83">
        <v>45061</v>
      </c>
      <c r="AG1155" s="41"/>
      <c r="AH1155" s="41" t="s">
        <v>2814</v>
      </c>
      <c r="AI1155" s="80" t="s">
        <v>2</v>
      </c>
      <c r="AJ1155" s="41" t="s">
        <v>21792</v>
      </c>
      <c r="AK1155" s="3"/>
      <c r="AL1155" s="85"/>
      <c r="AM1155" s="151" t="s">
        <v>24840</v>
      </c>
      <c r="AN1155" s="15"/>
      <c r="AO1155" s="166"/>
      <c r="AP1155" s="5">
        <f t="shared" si="18"/>
        <v>0</v>
      </c>
      <c r="AQ1155" s="16"/>
      <c r="AR1155" s="205">
        <v>1</v>
      </c>
      <c r="AS1155" s="16"/>
      <c r="AT1155" s="16"/>
      <c r="AU1155" s="16"/>
      <c r="AV1155" s="16"/>
      <c r="AW1155" s="16"/>
      <c r="AX1155" s="16"/>
    </row>
    <row r="1156" spans="1:50" customFormat="1" ht="15.75" hidden="1" customHeight="1" x14ac:dyDescent="0.2">
      <c r="A1156" s="7" t="s">
        <v>21795</v>
      </c>
      <c r="B1156" s="3" t="s">
        <v>21796</v>
      </c>
      <c r="C1156" s="85" t="s">
        <v>1716</v>
      </c>
      <c r="D1156" s="85" t="s">
        <v>13090</v>
      </c>
      <c r="E1156" s="41" t="s">
        <v>1800</v>
      </c>
      <c r="F1156" s="85" t="s">
        <v>34</v>
      </c>
      <c r="G1156" s="85" t="s">
        <v>37</v>
      </c>
      <c r="H1156" s="85" t="s">
        <v>20689</v>
      </c>
      <c r="I1156" s="85" t="s">
        <v>25133</v>
      </c>
      <c r="J1156" s="85" t="s">
        <v>105</v>
      </c>
      <c r="K1156" s="7" t="s">
        <v>1221</v>
      </c>
      <c r="L1156" s="3" t="s">
        <v>16541</v>
      </c>
      <c r="M1156" s="7" t="s">
        <v>21798</v>
      </c>
      <c r="N1156" s="41" t="s">
        <v>15408</v>
      </c>
      <c r="O1156" s="87">
        <v>0</v>
      </c>
      <c r="P1156" s="87">
        <v>0</v>
      </c>
      <c r="Q1156" s="87">
        <v>0</v>
      </c>
      <c r="R1156" s="87">
        <v>0</v>
      </c>
      <c r="S1156" s="87"/>
      <c r="T1156" s="87"/>
      <c r="U1156" s="85" t="s">
        <v>112</v>
      </c>
      <c r="V1156" s="3" t="s">
        <v>21797</v>
      </c>
      <c r="X1156" s="3"/>
      <c r="Y1156" s="7" t="s">
        <v>1819</v>
      </c>
      <c r="Z1156" s="6"/>
      <c r="AA1156" s="11"/>
      <c r="AB1156" s="123" t="s">
        <v>1716</v>
      </c>
      <c r="AC1156" s="124" t="s">
        <v>13040</v>
      </c>
      <c r="AD1156" s="41"/>
      <c r="AE1156" s="83">
        <v>44713</v>
      </c>
      <c r="AF1156" s="83"/>
      <c r="AG1156" s="41"/>
      <c r="AH1156" s="41" t="s">
        <v>2814</v>
      </c>
      <c r="AI1156" s="80" t="s">
        <v>2</v>
      </c>
      <c r="AJ1156" s="41" t="s">
        <v>21792</v>
      </c>
      <c r="AK1156" s="3"/>
      <c r="AL1156" s="85"/>
      <c r="AM1156" s="151" t="s">
        <v>24840</v>
      </c>
      <c r="AN1156" s="15"/>
      <c r="AO1156" s="166"/>
      <c r="AP1156" s="5">
        <f t="shared" si="18"/>
        <v>0</v>
      </c>
      <c r="AQ1156" s="16"/>
      <c r="AR1156" s="205">
        <v>1</v>
      </c>
      <c r="AS1156" s="16"/>
      <c r="AT1156" s="16"/>
      <c r="AU1156" s="16"/>
      <c r="AV1156" s="16"/>
      <c r="AW1156" s="16"/>
      <c r="AX1156" s="16"/>
    </row>
    <row r="1157" spans="1:50" customFormat="1" ht="15.75" hidden="1" customHeight="1" x14ac:dyDescent="0.2">
      <c r="A1157" s="7" t="s">
        <v>21658</v>
      </c>
      <c r="B1157" s="3" t="s">
        <v>21659</v>
      </c>
      <c r="C1157" s="85" t="s">
        <v>1716</v>
      </c>
      <c r="D1157" s="85" t="s">
        <v>13090</v>
      </c>
      <c r="E1157" s="41" t="s">
        <v>154</v>
      </c>
      <c r="F1157" s="85" t="s">
        <v>34</v>
      </c>
      <c r="G1157" s="85" t="s">
        <v>37</v>
      </c>
      <c r="H1157" s="85" t="s">
        <v>20689</v>
      </c>
      <c r="I1157" s="85" t="s">
        <v>25133</v>
      </c>
      <c r="J1157" s="85" t="s">
        <v>105</v>
      </c>
      <c r="K1157" s="7" t="s">
        <v>1221</v>
      </c>
      <c r="L1157" s="3" t="s">
        <v>2811</v>
      </c>
      <c r="M1157" s="3" t="s">
        <v>21661</v>
      </c>
      <c r="N1157" s="41" t="s">
        <v>2813</v>
      </c>
      <c r="O1157" s="87">
        <v>27477</v>
      </c>
      <c r="P1157" s="87">
        <v>0</v>
      </c>
      <c r="Q1157" s="87">
        <v>27477</v>
      </c>
      <c r="R1157" s="87">
        <v>2304</v>
      </c>
      <c r="S1157" s="87"/>
      <c r="T1157" s="87"/>
      <c r="U1157" s="85">
        <v>2021</v>
      </c>
      <c r="V1157" s="3" t="s">
        <v>21660</v>
      </c>
      <c r="X1157" s="3"/>
      <c r="Y1157" s="7"/>
      <c r="Z1157" s="6"/>
      <c r="AA1157" s="11"/>
      <c r="AB1157" s="123" t="s">
        <v>1716</v>
      </c>
      <c r="AC1157" s="124" t="s">
        <v>13040</v>
      </c>
      <c r="AD1157" s="41"/>
      <c r="AE1157" s="83">
        <v>44648</v>
      </c>
      <c r="AF1157" s="83">
        <v>45168</v>
      </c>
      <c r="AG1157" s="41"/>
      <c r="AH1157" s="41" t="s">
        <v>2814</v>
      </c>
      <c r="AI1157" s="80" t="s">
        <v>2</v>
      </c>
      <c r="AJ1157" s="41" t="s">
        <v>13052</v>
      </c>
      <c r="AK1157" s="3"/>
      <c r="AL1157" s="85"/>
      <c r="AM1157" s="151" t="s">
        <v>21670</v>
      </c>
      <c r="AN1157" s="15"/>
      <c r="AO1157" s="166"/>
      <c r="AP1157" s="5">
        <f t="shared" si="18"/>
        <v>0</v>
      </c>
      <c r="AQ1157" s="16"/>
      <c r="AR1157" s="205">
        <v>1</v>
      </c>
      <c r="AS1157" s="16"/>
      <c r="AT1157" s="16"/>
      <c r="AU1157" s="16"/>
      <c r="AV1157" s="16"/>
      <c r="AW1157" s="16"/>
      <c r="AX1157" s="16"/>
    </row>
    <row r="1158" spans="1:50" customFormat="1" ht="15.75" hidden="1" customHeight="1" x14ac:dyDescent="0.2">
      <c r="A1158" s="7" t="s">
        <v>21799</v>
      </c>
      <c r="B1158" s="3" t="s">
        <v>21800</v>
      </c>
      <c r="C1158" s="85" t="s">
        <v>1716</v>
      </c>
      <c r="D1158" s="85" t="s">
        <v>13090</v>
      </c>
      <c r="E1158" s="41" t="s">
        <v>1800</v>
      </c>
      <c r="F1158" s="85" t="s">
        <v>34</v>
      </c>
      <c r="G1158" s="85" t="s">
        <v>37</v>
      </c>
      <c r="H1158" s="85" t="s">
        <v>20689</v>
      </c>
      <c r="I1158" s="85" t="s">
        <v>25133</v>
      </c>
      <c r="J1158" s="85" t="s">
        <v>105</v>
      </c>
      <c r="K1158" s="7" t="s">
        <v>1221</v>
      </c>
      <c r="L1158" s="3" t="s">
        <v>15410</v>
      </c>
      <c r="M1158" s="7" t="s">
        <v>21802</v>
      </c>
      <c r="N1158" s="3" t="s">
        <v>15408</v>
      </c>
      <c r="O1158" s="87">
        <v>0</v>
      </c>
      <c r="P1158" s="87">
        <v>0</v>
      </c>
      <c r="Q1158" s="87">
        <v>0</v>
      </c>
      <c r="R1158" s="87">
        <v>0</v>
      </c>
      <c r="S1158" s="87"/>
      <c r="T1158" s="87"/>
      <c r="U1158" s="85" t="s">
        <v>112</v>
      </c>
      <c r="V1158" s="3" t="s">
        <v>21801</v>
      </c>
      <c r="X1158" s="3"/>
      <c r="Y1158" s="7" t="s">
        <v>1819</v>
      </c>
      <c r="Z1158" s="6"/>
      <c r="AA1158" s="11"/>
      <c r="AB1158" s="123" t="s">
        <v>1716</v>
      </c>
      <c r="AC1158" s="124" t="s">
        <v>13040</v>
      </c>
      <c r="AD1158" s="41"/>
      <c r="AE1158" s="83">
        <v>44761</v>
      </c>
      <c r="AF1158" s="83"/>
      <c r="AG1158" s="41"/>
      <c r="AH1158" s="41" t="s">
        <v>2814</v>
      </c>
      <c r="AI1158" s="80" t="s">
        <v>2</v>
      </c>
      <c r="AJ1158" s="41" t="s">
        <v>21792</v>
      </c>
      <c r="AK1158" s="3"/>
      <c r="AL1158" s="85"/>
      <c r="AM1158" s="151" t="s">
        <v>24840</v>
      </c>
      <c r="AN1158" s="15"/>
      <c r="AO1158" s="166"/>
      <c r="AP1158" s="5">
        <f t="shared" ref="AP1158:AP1221" si="19">SUBTOTAL(109,U1158)</f>
        <v>0</v>
      </c>
      <c r="AQ1158" s="16"/>
      <c r="AR1158" s="205">
        <v>1</v>
      </c>
      <c r="AS1158" s="16"/>
      <c r="AT1158" s="16"/>
      <c r="AU1158" s="16"/>
      <c r="AV1158" s="16"/>
      <c r="AW1158" s="16"/>
      <c r="AX1158" s="16"/>
    </row>
    <row r="1159" spans="1:50" customFormat="1" ht="15.75" hidden="1" customHeight="1" x14ac:dyDescent="0.2">
      <c r="A1159" s="7" t="s">
        <v>21803</v>
      </c>
      <c r="B1159" s="3" t="s">
        <v>21804</v>
      </c>
      <c r="C1159" s="85" t="s">
        <v>1716</v>
      </c>
      <c r="D1159" s="85" t="s">
        <v>13090</v>
      </c>
      <c r="E1159" s="41" t="s">
        <v>1800</v>
      </c>
      <c r="F1159" s="85" t="s">
        <v>34</v>
      </c>
      <c r="G1159" s="85" t="s">
        <v>37</v>
      </c>
      <c r="H1159" s="85" t="s">
        <v>20689</v>
      </c>
      <c r="I1159" s="85" t="s">
        <v>25133</v>
      </c>
      <c r="J1159" s="85" t="s">
        <v>105</v>
      </c>
      <c r="K1159" s="7" t="s">
        <v>1221</v>
      </c>
      <c r="L1159" s="3" t="s">
        <v>2811</v>
      </c>
      <c r="M1159" s="7" t="s">
        <v>21806</v>
      </c>
      <c r="N1159" s="3" t="s">
        <v>15423</v>
      </c>
      <c r="O1159" s="87">
        <v>0</v>
      </c>
      <c r="P1159" s="87">
        <v>0</v>
      </c>
      <c r="Q1159" s="87">
        <v>0</v>
      </c>
      <c r="R1159" s="87">
        <v>0</v>
      </c>
      <c r="S1159" s="87"/>
      <c r="T1159" s="87"/>
      <c r="U1159" s="85" t="s">
        <v>112</v>
      </c>
      <c r="V1159" s="3" t="s">
        <v>21805</v>
      </c>
      <c r="X1159" s="3"/>
      <c r="Y1159" s="7" t="s">
        <v>1819</v>
      </c>
      <c r="Z1159" s="6"/>
      <c r="AA1159" s="11"/>
      <c r="AB1159" s="123" t="s">
        <v>1716</v>
      </c>
      <c r="AC1159" s="124" t="s">
        <v>13040</v>
      </c>
      <c r="AD1159" s="41"/>
      <c r="AE1159" s="83">
        <v>44672</v>
      </c>
      <c r="AF1159" s="83"/>
      <c r="AG1159" s="41"/>
      <c r="AH1159" s="41" t="s">
        <v>2814</v>
      </c>
      <c r="AI1159" s="80" t="s">
        <v>2</v>
      </c>
      <c r="AJ1159" s="41"/>
      <c r="AK1159" s="3"/>
      <c r="AL1159" s="85"/>
      <c r="AM1159" s="151" t="s">
        <v>24840</v>
      </c>
      <c r="AN1159" s="15"/>
      <c r="AO1159" s="166"/>
      <c r="AP1159" s="5">
        <f t="shared" si="19"/>
        <v>0</v>
      </c>
      <c r="AQ1159" s="16"/>
      <c r="AR1159" s="205">
        <v>1</v>
      </c>
      <c r="AS1159" s="16"/>
      <c r="AT1159" s="16"/>
      <c r="AU1159" s="16"/>
      <c r="AV1159" s="16"/>
      <c r="AW1159" s="16"/>
      <c r="AX1159" s="16"/>
    </row>
    <row r="1160" spans="1:50" customFormat="1" ht="15.75" hidden="1" customHeight="1" x14ac:dyDescent="0.2">
      <c r="A1160" s="7" t="s">
        <v>26265</v>
      </c>
      <c r="B1160" s="3" t="s">
        <v>26302</v>
      </c>
      <c r="C1160" s="85" t="s">
        <v>1716</v>
      </c>
      <c r="D1160" s="85" t="s">
        <v>13090</v>
      </c>
      <c r="E1160" s="41" t="s">
        <v>1800</v>
      </c>
      <c r="F1160" s="85" t="s">
        <v>34</v>
      </c>
      <c r="G1160" s="85" t="s">
        <v>37</v>
      </c>
      <c r="H1160" s="85" t="s">
        <v>20689</v>
      </c>
      <c r="I1160" s="85" t="s">
        <v>25133</v>
      </c>
      <c r="J1160" s="85" t="s">
        <v>105</v>
      </c>
      <c r="K1160" s="7" t="s">
        <v>1221</v>
      </c>
      <c r="L1160" s="3" t="s">
        <v>3274</v>
      </c>
      <c r="M1160" s="3" t="s">
        <v>21827</v>
      </c>
      <c r="N1160" s="41" t="s">
        <v>3275</v>
      </c>
      <c r="O1160" s="87">
        <v>0</v>
      </c>
      <c r="P1160" s="87">
        <v>0</v>
      </c>
      <c r="Q1160" s="87">
        <v>0</v>
      </c>
      <c r="R1160" s="87">
        <v>0</v>
      </c>
      <c r="S1160" s="87"/>
      <c r="T1160" s="87"/>
      <c r="U1160" s="85" t="s">
        <v>112</v>
      </c>
      <c r="V1160" s="3" t="s">
        <v>26302</v>
      </c>
      <c r="W1160" s="3"/>
      <c r="X1160" s="3"/>
      <c r="Y1160" s="1" t="s">
        <v>21662</v>
      </c>
      <c r="Z1160" s="6"/>
      <c r="AA1160" s="11"/>
      <c r="AB1160" s="123" t="s">
        <v>1716</v>
      </c>
      <c r="AC1160" s="124" t="s">
        <v>13040</v>
      </c>
      <c r="AD1160" s="41"/>
      <c r="AE1160" s="83">
        <v>44966</v>
      </c>
      <c r="AF1160" s="83"/>
      <c r="AG1160" s="41"/>
      <c r="AH1160" s="41" t="s">
        <v>2814</v>
      </c>
      <c r="AI1160" s="80" t="s">
        <v>2</v>
      </c>
      <c r="AJ1160" s="41" t="s">
        <v>13080</v>
      </c>
      <c r="AK1160" s="3"/>
      <c r="AL1160" s="85"/>
      <c r="AM1160" s="151" t="s">
        <v>26263</v>
      </c>
      <c r="AN1160" s="15"/>
      <c r="AO1160" s="166"/>
      <c r="AP1160" s="5">
        <f t="shared" si="19"/>
        <v>0</v>
      </c>
      <c r="AQ1160" s="16"/>
      <c r="AR1160" s="205">
        <v>1</v>
      </c>
      <c r="AS1160" s="16"/>
      <c r="AT1160" s="16"/>
      <c r="AU1160" s="16"/>
      <c r="AV1160" s="16"/>
      <c r="AW1160" s="16"/>
      <c r="AX1160" s="16"/>
    </row>
    <row r="1161" spans="1:50" customFormat="1" ht="15.75" hidden="1" customHeight="1" x14ac:dyDescent="0.2">
      <c r="A1161" s="7" t="s">
        <v>25189</v>
      </c>
      <c r="B1161" s="3" t="s">
        <v>25203</v>
      </c>
      <c r="C1161" s="85" t="s">
        <v>1716</v>
      </c>
      <c r="D1161" s="85" t="s">
        <v>13090</v>
      </c>
      <c r="E1161" s="41" t="s">
        <v>154</v>
      </c>
      <c r="F1161" s="85" t="s">
        <v>34</v>
      </c>
      <c r="G1161" s="85" t="s">
        <v>37</v>
      </c>
      <c r="H1161" s="85" t="s">
        <v>20689</v>
      </c>
      <c r="I1161" s="85" t="s">
        <v>25133</v>
      </c>
      <c r="J1161" s="85" t="s">
        <v>105</v>
      </c>
      <c r="K1161" s="7" t="s">
        <v>1221</v>
      </c>
      <c r="L1161" s="3" t="s">
        <v>3274</v>
      </c>
      <c r="M1161" s="3" t="s">
        <v>25217</v>
      </c>
      <c r="N1161" s="41" t="s">
        <v>3406</v>
      </c>
      <c r="O1161" s="87">
        <v>114626</v>
      </c>
      <c r="P1161" s="87">
        <v>0</v>
      </c>
      <c r="Q1161" s="87">
        <v>114626</v>
      </c>
      <c r="R1161" s="87">
        <v>50423</v>
      </c>
      <c r="S1161" s="87"/>
      <c r="T1161" s="87"/>
      <c r="U1161" s="85">
        <v>2021</v>
      </c>
      <c r="V1161" s="3" t="s">
        <v>25229</v>
      </c>
      <c r="W1161" s="3"/>
      <c r="X1161" s="3"/>
      <c r="Y1161" s="1"/>
      <c r="Z1161" s="6"/>
      <c r="AA1161" s="11"/>
      <c r="AB1161" s="123" t="s">
        <v>1716</v>
      </c>
      <c r="AC1161" s="124" t="s">
        <v>13040</v>
      </c>
      <c r="AD1161" s="41"/>
      <c r="AE1161" s="83">
        <v>44904</v>
      </c>
      <c r="AF1161" s="83">
        <v>45205</v>
      </c>
      <c r="AG1161" s="41"/>
      <c r="AH1161" s="41" t="s">
        <v>2814</v>
      </c>
      <c r="AI1161" s="80" t="s">
        <v>2</v>
      </c>
      <c r="AJ1161" s="41"/>
      <c r="AK1161" s="3"/>
      <c r="AL1161" s="85"/>
      <c r="AM1161" s="151" t="s">
        <v>25241</v>
      </c>
      <c r="AN1161" s="15"/>
      <c r="AO1161" s="166"/>
      <c r="AP1161" s="5">
        <f t="shared" si="19"/>
        <v>0</v>
      </c>
      <c r="AQ1161" s="16"/>
      <c r="AR1161" s="205">
        <v>1</v>
      </c>
      <c r="AS1161" s="16"/>
      <c r="AT1161" s="16"/>
      <c r="AU1161" s="16"/>
      <c r="AV1161" s="16"/>
      <c r="AW1161" s="16"/>
      <c r="AX1161" s="16"/>
    </row>
    <row r="1162" spans="1:50" customFormat="1" ht="15.75" hidden="1" customHeight="1" x14ac:dyDescent="0.2">
      <c r="A1162" s="7" t="s">
        <v>21807</v>
      </c>
      <c r="B1162" s="3" t="s">
        <v>21808</v>
      </c>
      <c r="C1162" s="85" t="s">
        <v>1716</v>
      </c>
      <c r="D1162" s="85" t="s">
        <v>13090</v>
      </c>
      <c r="E1162" s="41" t="s">
        <v>154</v>
      </c>
      <c r="F1162" s="85" t="s">
        <v>34</v>
      </c>
      <c r="G1162" s="85" t="s">
        <v>37</v>
      </c>
      <c r="H1162" s="85" t="s">
        <v>20689</v>
      </c>
      <c r="I1162" s="85" t="s">
        <v>25133</v>
      </c>
      <c r="J1162" s="85" t="s">
        <v>105</v>
      </c>
      <c r="K1162" s="7" t="s">
        <v>1221</v>
      </c>
      <c r="L1162" s="3" t="s">
        <v>16541</v>
      </c>
      <c r="M1162" s="7" t="s">
        <v>21810</v>
      </c>
      <c r="N1162" s="3" t="s">
        <v>15423</v>
      </c>
      <c r="O1162" s="87">
        <v>19358</v>
      </c>
      <c r="P1162" s="87">
        <v>0</v>
      </c>
      <c r="Q1162" s="87">
        <v>19358</v>
      </c>
      <c r="R1162" s="87">
        <v>8514</v>
      </c>
      <c r="S1162" s="87"/>
      <c r="T1162" s="87"/>
      <c r="U1162" s="85">
        <v>2021</v>
      </c>
      <c r="V1162" s="3" t="s">
        <v>21809</v>
      </c>
      <c r="X1162" s="3"/>
      <c r="Y1162" s="7"/>
      <c r="Z1162" s="6"/>
      <c r="AA1162" s="11"/>
      <c r="AB1162" s="123" t="s">
        <v>1716</v>
      </c>
      <c r="AC1162" s="124" t="s">
        <v>13040</v>
      </c>
      <c r="AD1162" s="41"/>
      <c r="AE1162" s="83">
        <v>44673</v>
      </c>
      <c r="AF1162" s="83">
        <v>45162</v>
      </c>
      <c r="AG1162" s="41"/>
      <c r="AH1162" s="41" t="s">
        <v>2814</v>
      </c>
      <c r="AI1162" s="80" t="s">
        <v>2</v>
      </c>
      <c r="AJ1162" s="41"/>
      <c r="AK1162" s="3"/>
      <c r="AL1162" s="85"/>
      <c r="AM1162" s="151" t="s">
        <v>24840</v>
      </c>
      <c r="AN1162" s="15"/>
      <c r="AO1162" s="166"/>
      <c r="AP1162" s="5">
        <f t="shared" si="19"/>
        <v>0</v>
      </c>
      <c r="AQ1162" s="16"/>
      <c r="AR1162" s="205">
        <v>1</v>
      </c>
      <c r="AS1162" s="16"/>
      <c r="AT1162" s="16"/>
      <c r="AU1162" s="16"/>
      <c r="AV1162" s="16"/>
      <c r="AW1162" s="16"/>
      <c r="AX1162" s="16"/>
    </row>
    <row r="1163" spans="1:50" customFormat="1" ht="15.75" hidden="1" customHeight="1" x14ac:dyDescent="0.2">
      <c r="A1163" s="7" t="s">
        <v>21811</v>
      </c>
      <c r="B1163" s="3" t="s">
        <v>21812</v>
      </c>
      <c r="C1163" s="85" t="s">
        <v>1716</v>
      </c>
      <c r="D1163" s="85" t="s">
        <v>13090</v>
      </c>
      <c r="E1163" s="41" t="s">
        <v>154</v>
      </c>
      <c r="F1163" s="85" t="s">
        <v>34</v>
      </c>
      <c r="G1163" s="85" t="s">
        <v>37</v>
      </c>
      <c r="H1163" s="85" t="s">
        <v>20689</v>
      </c>
      <c r="I1163" s="85" t="s">
        <v>25133</v>
      </c>
      <c r="J1163" s="85" t="s">
        <v>105</v>
      </c>
      <c r="K1163" s="7" t="s">
        <v>1221</v>
      </c>
      <c r="L1163" s="3" t="s">
        <v>16541</v>
      </c>
      <c r="M1163" s="7" t="s">
        <v>16561</v>
      </c>
      <c r="N1163" s="3" t="s">
        <v>15423</v>
      </c>
      <c r="O1163" s="87">
        <v>46812</v>
      </c>
      <c r="P1163" s="87">
        <v>0</v>
      </c>
      <c r="Q1163" s="87">
        <v>46812</v>
      </c>
      <c r="R1163" s="87">
        <v>20592</v>
      </c>
      <c r="S1163" s="87"/>
      <c r="T1163" s="87"/>
      <c r="U1163" s="85">
        <v>2021</v>
      </c>
      <c r="V1163" s="3" t="s">
        <v>21813</v>
      </c>
      <c r="X1163" s="3"/>
      <c r="Y1163" s="7"/>
      <c r="Z1163" s="6"/>
      <c r="AA1163" s="11"/>
      <c r="AB1163" s="123" t="s">
        <v>1716</v>
      </c>
      <c r="AC1163" s="124" t="s">
        <v>13040</v>
      </c>
      <c r="AD1163" s="41"/>
      <c r="AE1163" s="83">
        <v>44673</v>
      </c>
      <c r="AF1163" s="83">
        <v>45162</v>
      </c>
      <c r="AG1163" s="41"/>
      <c r="AH1163" s="41" t="s">
        <v>2814</v>
      </c>
      <c r="AI1163" s="80" t="s">
        <v>2</v>
      </c>
      <c r="AJ1163" s="41"/>
      <c r="AK1163" s="3"/>
      <c r="AL1163" s="85"/>
      <c r="AM1163" s="151" t="s">
        <v>24840</v>
      </c>
      <c r="AN1163" s="15"/>
      <c r="AO1163" s="166"/>
      <c r="AP1163" s="5">
        <f t="shared" si="19"/>
        <v>0</v>
      </c>
      <c r="AQ1163" s="16"/>
      <c r="AR1163" s="205">
        <v>1</v>
      </c>
      <c r="AS1163" s="16"/>
      <c r="AT1163" s="16"/>
      <c r="AU1163" s="16"/>
      <c r="AV1163" s="16"/>
      <c r="AW1163" s="16"/>
      <c r="AX1163" s="16"/>
    </row>
    <row r="1164" spans="1:50" customFormat="1" ht="15.75" hidden="1" customHeight="1" x14ac:dyDescent="0.2">
      <c r="A1164" s="7" t="s">
        <v>21814</v>
      </c>
      <c r="B1164" s="3" t="s">
        <v>21815</v>
      </c>
      <c r="C1164" s="85" t="s">
        <v>1716</v>
      </c>
      <c r="D1164" s="85" t="s">
        <v>23566</v>
      </c>
      <c r="E1164" s="41" t="s">
        <v>110</v>
      </c>
      <c r="F1164" s="85" t="s">
        <v>23</v>
      </c>
      <c r="G1164" s="85" t="s">
        <v>29</v>
      </c>
      <c r="H1164" s="85" t="s">
        <v>20690</v>
      </c>
      <c r="I1164" s="85" t="s">
        <v>21693</v>
      </c>
      <c r="J1164" s="85" t="s">
        <v>105</v>
      </c>
      <c r="K1164" s="7" t="s">
        <v>102</v>
      </c>
      <c r="L1164" s="3" t="s">
        <v>322</v>
      </c>
      <c r="M1164" s="7" t="s">
        <v>1350</v>
      </c>
      <c r="N1164" s="3" t="s">
        <v>1766</v>
      </c>
      <c r="O1164" s="87">
        <v>102599</v>
      </c>
      <c r="P1164" s="87">
        <v>0</v>
      </c>
      <c r="Q1164" s="87">
        <v>102599</v>
      </c>
      <c r="R1164" s="87">
        <v>0</v>
      </c>
      <c r="S1164" s="87"/>
      <c r="T1164" s="87"/>
      <c r="U1164" s="85">
        <v>2022</v>
      </c>
      <c r="V1164" s="3" t="s">
        <v>1766</v>
      </c>
      <c r="W1164" t="s">
        <v>21657</v>
      </c>
      <c r="X1164" s="3" t="s">
        <v>1707</v>
      </c>
      <c r="Y1164" s="7"/>
      <c r="Z1164" s="6"/>
      <c r="AA1164" s="11"/>
      <c r="AB1164" s="123" t="s">
        <v>388</v>
      </c>
      <c r="AC1164" s="124" t="s">
        <v>13043</v>
      </c>
      <c r="AD1164" s="41" t="s">
        <v>21816</v>
      </c>
      <c r="AE1164" s="83">
        <v>44665</v>
      </c>
      <c r="AF1164" s="83">
        <v>44771</v>
      </c>
      <c r="AG1164" s="41"/>
      <c r="AH1164" s="41" t="s">
        <v>1708</v>
      </c>
      <c r="AI1164" s="80" t="s">
        <v>22007</v>
      </c>
      <c r="AJ1164" s="41" t="s">
        <v>1347</v>
      </c>
      <c r="AK1164" s="3"/>
      <c r="AL1164" s="85"/>
      <c r="AM1164" s="151" t="s">
        <v>24840</v>
      </c>
      <c r="AN1164" s="15"/>
      <c r="AO1164" s="166"/>
      <c r="AP1164" s="5">
        <f t="shared" si="19"/>
        <v>0</v>
      </c>
      <c r="AQ1164" s="16"/>
      <c r="AR1164" s="205">
        <v>1</v>
      </c>
      <c r="AS1164" s="16"/>
      <c r="AT1164" s="16"/>
      <c r="AU1164" s="16"/>
      <c r="AV1164" s="16"/>
      <c r="AW1164" s="16"/>
      <c r="AX1164" s="16"/>
    </row>
    <row r="1165" spans="1:50" customFormat="1" ht="15.75" hidden="1" customHeight="1" x14ac:dyDescent="0.2">
      <c r="A1165" s="7" t="s">
        <v>21817</v>
      </c>
      <c r="B1165" s="3" t="s">
        <v>21818</v>
      </c>
      <c r="C1165" s="85" t="s">
        <v>1716</v>
      </c>
      <c r="D1165" s="85" t="s">
        <v>13090</v>
      </c>
      <c r="E1165" s="41" t="s">
        <v>1800</v>
      </c>
      <c r="F1165" s="85" t="s">
        <v>34</v>
      </c>
      <c r="G1165" s="85" t="s">
        <v>37</v>
      </c>
      <c r="H1165" s="85" t="s">
        <v>20689</v>
      </c>
      <c r="I1165" s="85" t="s">
        <v>21695</v>
      </c>
      <c r="J1165" s="85" t="s">
        <v>105</v>
      </c>
      <c r="K1165" s="7" t="s">
        <v>102</v>
      </c>
      <c r="L1165" s="3" t="s">
        <v>106</v>
      </c>
      <c r="M1165" s="7" t="s">
        <v>21820</v>
      </c>
      <c r="N1165" s="3" t="s">
        <v>1880</v>
      </c>
      <c r="O1165" s="87">
        <v>0</v>
      </c>
      <c r="P1165" s="87">
        <v>0</v>
      </c>
      <c r="Q1165" s="87">
        <v>0</v>
      </c>
      <c r="R1165" s="87">
        <v>0</v>
      </c>
      <c r="S1165" s="87"/>
      <c r="T1165" s="87"/>
      <c r="U1165" s="85" t="s">
        <v>112</v>
      </c>
      <c r="V1165" s="3" t="s">
        <v>1880</v>
      </c>
      <c r="W1165" t="s">
        <v>1880</v>
      </c>
      <c r="X1165" s="3" t="s">
        <v>1707</v>
      </c>
      <c r="Y1165" s="7" t="s">
        <v>1885</v>
      </c>
      <c r="Z1165" s="6"/>
      <c r="AA1165" s="11"/>
      <c r="AB1165" s="123" t="s">
        <v>1716</v>
      </c>
      <c r="AC1165" s="124" t="s">
        <v>13043</v>
      </c>
      <c r="AD1165" s="41" t="s">
        <v>21819</v>
      </c>
      <c r="AE1165" s="83">
        <v>44735</v>
      </c>
      <c r="AF1165" s="83"/>
      <c r="AG1165" s="41"/>
      <c r="AH1165" s="41" t="s">
        <v>1737</v>
      </c>
      <c r="AI1165" s="80" t="s">
        <v>2</v>
      </c>
      <c r="AJ1165" s="41"/>
      <c r="AK1165" s="3"/>
      <c r="AL1165" s="85"/>
      <c r="AM1165" s="151" t="s">
        <v>24840</v>
      </c>
      <c r="AN1165" s="15"/>
      <c r="AO1165" s="166"/>
      <c r="AP1165" s="5">
        <f t="shared" si="19"/>
        <v>0</v>
      </c>
      <c r="AQ1165" s="16"/>
      <c r="AR1165" s="205">
        <v>1</v>
      </c>
      <c r="AS1165" s="16"/>
      <c r="AT1165" s="16"/>
      <c r="AU1165" s="16"/>
      <c r="AV1165" s="16"/>
      <c r="AW1165" s="16"/>
      <c r="AX1165" s="16"/>
    </row>
    <row r="1166" spans="1:50" customFormat="1" ht="15.75" hidden="1" customHeight="1" x14ac:dyDescent="0.2">
      <c r="A1166" s="7" t="s">
        <v>24760</v>
      </c>
      <c r="B1166" s="3" t="s">
        <v>24761</v>
      </c>
      <c r="C1166" s="85" t="s">
        <v>1716</v>
      </c>
      <c r="D1166" s="85" t="s">
        <v>13090</v>
      </c>
      <c r="E1166" s="41" t="s">
        <v>1800</v>
      </c>
      <c r="F1166" s="85" t="s">
        <v>34</v>
      </c>
      <c r="G1166" s="85" t="s">
        <v>15</v>
      </c>
      <c r="H1166" s="85" t="s">
        <v>20690</v>
      </c>
      <c r="I1166" s="85" t="s">
        <v>25127</v>
      </c>
      <c r="J1166" s="85" t="s">
        <v>105</v>
      </c>
      <c r="K1166" s="7" t="s">
        <v>102</v>
      </c>
      <c r="L1166" s="3" t="s">
        <v>2755</v>
      </c>
      <c r="M1166" s="7" t="s">
        <v>24764</v>
      </c>
      <c r="N1166" s="132" t="s">
        <v>24762</v>
      </c>
      <c r="O1166" s="87">
        <v>0</v>
      </c>
      <c r="P1166" s="87">
        <v>0</v>
      </c>
      <c r="Q1166" s="87">
        <v>0</v>
      </c>
      <c r="R1166" s="87">
        <v>0</v>
      </c>
      <c r="S1166" s="87"/>
      <c r="T1166" s="87"/>
      <c r="U1166" s="85" t="s">
        <v>112</v>
      </c>
      <c r="V1166" s="3" t="s">
        <v>24762</v>
      </c>
      <c r="W1166" t="s">
        <v>24763</v>
      </c>
      <c r="X1166" s="3" t="s">
        <v>1707</v>
      </c>
      <c r="Y1166" s="7" t="s">
        <v>1819</v>
      </c>
      <c r="Z1166" s="6"/>
      <c r="AA1166" s="11"/>
      <c r="AB1166" s="123" t="s">
        <v>1716</v>
      </c>
      <c r="AC1166" s="124" t="s">
        <v>13040</v>
      </c>
      <c r="AD1166" s="41"/>
      <c r="AE1166" s="83">
        <v>44875</v>
      </c>
      <c r="AF1166" s="83"/>
      <c r="AG1166" s="41"/>
      <c r="AH1166" s="41" t="s">
        <v>15</v>
      </c>
      <c r="AI1166" s="80" t="s">
        <v>2</v>
      </c>
      <c r="AJ1166" s="41"/>
      <c r="AK1166" s="3"/>
      <c r="AL1166" s="85"/>
      <c r="AM1166" s="151" t="s">
        <v>24840</v>
      </c>
      <c r="AN1166" s="15"/>
      <c r="AO1166" s="166"/>
      <c r="AP1166" s="5">
        <f t="shared" si="19"/>
        <v>0</v>
      </c>
      <c r="AQ1166" s="16"/>
      <c r="AR1166" s="205">
        <v>1</v>
      </c>
      <c r="AS1166" s="16"/>
      <c r="AT1166" s="16"/>
      <c r="AU1166" s="16"/>
      <c r="AV1166" s="16"/>
      <c r="AW1166" s="16"/>
      <c r="AX1166" s="16"/>
    </row>
    <row r="1167" spans="1:50" customFormat="1" ht="15.75" hidden="1" customHeight="1" x14ac:dyDescent="0.2">
      <c r="A1167" s="7" t="s">
        <v>21821</v>
      </c>
      <c r="B1167" s="3" t="s">
        <v>614</v>
      </c>
      <c r="C1167" s="85" t="s">
        <v>1716</v>
      </c>
      <c r="D1167" s="85" t="s">
        <v>13090</v>
      </c>
      <c r="E1167" s="41" t="s">
        <v>154</v>
      </c>
      <c r="F1167" s="85" t="s">
        <v>14</v>
      </c>
      <c r="G1167" s="85" t="s">
        <v>17</v>
      </c>
      <c r="H1167" s="85" t="s">
        <v>20690</v>
      </c>
      <c r="I1167" s="85" t="s">
        <v>25132</v>
      </c>
      <c r="J1167" s="85" t="s">
        <v>105</v>
      </c>
      <c r="K1167" s="7" t="s">
        <v>102</v>
      </c>
      <c r="L1167" s="3" t="s">
        <v>260</v>
      </c>
      <c r="M1167" s="7" t="s">
        <v>21822</v>
      </c>
      <c r="N1167" s="3" t="s">
        <v>1818</v>
      </c>
      <c r="O1167" s="87">
        <v>33665</v>
      </c>
      <c r="P1167" s="87">
        <v>0</v>
      </c>
      <c r="Q1167" s="87">
        <v>33665</v>
      </c>
      <c r="R1167" s="87">
        <v>0</v>
      </c>
      <c r="S1167" s="87"/>
      <c r="T1167" s="87"/>
      <c r="U1167" s="85">
        <v>2020</v>
      </c>
      <c r="V1167" s="3" t="s">
        <v>1818</v>
      </c>
      <c r="W1167" t="s">
        <v>727</v>
      </c>
      <c r="X1167" s="3" t="s">
        <v>1707</v>
      </c>
      <c r="Y1167" s="7"/>
      <c r="Z1167" s="6"/>
      <c r="AA1167" s="11"/>
      <c r="AB1167" s="123" t="s">
        <v>1716</v>
      </c>
      <c r="AC1167" s="124" t="s">
        <v>13040</v>
      </c>
      <c r="AD1167" s="41"/>
      <c r="AE1167" s="83">
        <v>44698</v>
      </c>
      <c r="AF1167" s="83">
        <v>44851</v>
      </c>
      <c r="AG1167" s="41"/>
      <c r="AH1167" s="41" t="s">
        <v>1713</v>
      </c>
      <c r="AI1167" s="80" t="s">
        <v>2</v>
      </c>
      <c r="AJ1167" s="41"/>
      <c r="AK1167" s="3"/>
      <c r="AL1167" s="85"/>
      <c r="AM1167" s="151" t="s">
        <v>24840</v>
      </c>
      <c r="AN1167" s="15"/>
      <c r="AO1167" s="166"/>
      <c r="AP1167" s="5">
        <f t="shared" si="19"/>
        <v>0</v>
      </c>
      <c r="AQ1167" s="16"/>
      <c r="AR1167" s="205">
        <v>1</v>
      </c>
      <c r="AS1167" s="16"/>
      <c r="AT1167" s="16"/>
      <c r="AU1167" s="16"/>
      <c r="AV1167" s="16"/>
      <c r="AW1167" s="16"/>
      <c r="AX1167" s="16"/>
    </row>
    <row r="1168" spans="1:50" customFormat="1" ht="15.75" hidden="1" customHeight="1" x14ac:dyDescent="0.2">
      <c r="A1168" s="7" t="s">
        <v>21823</v>
      </c>
      <c r="B1168" s="3" t="s">
        <v>21824</v>
      </c>
      <c r="C1168" s="85" t="s">
        <v>1716</v>
      </c>
      <c r="D1168" s="85" t="s">
        <v>13090</v>
      </c>
      <c r="E1168" s="41" t="s">
        <v>154</v>
      </c>
      <c r="F1168" s="85" t="s">
        <v>34</v>
      </c>
      <c r="G1168" s="85" t="s">
        <v>37</v>
      </c>
      <c r="H1168" s="85" t="s">
        <v>20689</v>
      </c>
      <c r="I1168" s="132"/>
      <c r="J1168" s="85" t="s">
        <v>105</v>
      </c>
      <c r="K1168" s="7" t="s">
        <v>102</v>
      </c>
      <c r="L1168" s="3" t="s">
        <v>3274</v>
      </c>
      <c r="M1168" s="7" t="s">
        <v>21827</v>
      </c>
      <c r="N1168" s="3" t="s">
        <v>21825</v>
      </c>
      <c r="O1168" s="87">
        <v>208800</v>
      </c>
      <c r="P1168" s="87">
        <v>0</v>
      </c>
      <c r="Q1168" s="87">
        <v>208800</v>
      </c>
      <c r="R1168" s="87">
        <v>85682</v>
      </c>
      <c r="S1168" s="87"/>
      <c r="T1168" s="87"/>
      <c r="U1168" s="85">
        <v>2021</v>
      </c>
      <c r="V1168" s="3" t="s">
        <v>21826</v>
      </c>
      <c r="X1168" s="3"/>
      <c r="Y1168" s="7"/>
      <c r="Z1168" s="6"/>
      <c r="AA1168" s="11"/>
      <c r="AB1168" s="123" t="s">
        <v>1716</v>
      </c>
      <c r="AC1168" s="124" t="s">
        <v>13040</v>
      </c>
      <c r="AD1168" s="41"/>
      <c r="AE1168" s="83">
        <v>44707</v>
      </c>
      <c r="AF1168" s="83">
        <v>45142</v>
      </c>
      <c r="AG1168" s="41"/>
      <c r="AH1168" s="41" t="s">
        <v>2814</v>
      </c>
      <c r="AI1168" s="80" t="s">
        <v>2</v>
      </c>
      <c r="AJ1168" s="41" t="s">
        <v>21828</v>
      </c>
      <c r="AK1168" s="3"/>
      <c r="AL1168" s="85"/>
      <c r="AM1168" s="151" t="s">
        <v>24840</v>
      </c>
      <c r="AN1168" s="15"/>
      <c r="AO1168" s="166"/>
      <c r="AP1168" s="5">
        <f t="shared" si="19"/>
        <v>0</v>
      </c>
      <c r="AQ1168" s="16"/>
      <c r="AR1168" s="205">
        <v>1</v>
      </c>
      <c r="AS1168" s="16"/>
      <c r="AT1168" s="16"/>
      <c r="AU1168" s="16"/>
      <c r="AV1168" s="16"/>
      <c r="AW1168" s="16"/>
      <c r="AX1168" s="16"/>
    </row>
    <row r="1169" spans="1:50" customFormat="1" ht="15.75" hidden="1" customHeight="1" x14ac:dyDescent="0.2">
      <c r="A1169" s="7" t="s">
        <v>23616</v>
      </c>
      <c r="B1169" s="3" t="s">
        <v>23617</v>
      </c>
      <c r="C1169" s="85" t="s">
        <v>1716</v>
      </c>
      <c r="D1169" s="85" t="s">
        <v>13090</v>
      </c>
      <c r="E1169" s="41" t="s">
        <v>1800</v>
      </c>
      <c r="F1169" s="85" t="s">
        <v>34</v>
      </c>
      <c r="G1169" s="85" t="s">
        <v>37</v>
      </c>
      <c r="H1169" s="85" t="s">
        <v>20689</v>
      </c>
      <c r="I1169" s="85" t="s">
        <v>25133</v>
      </c>
      <c r="J1169" s="85" t="s">
        <v>105</v>
      </c>
      <c r="K1169" s="7" t="s">
        <v>1221</v>
      </c>
      <c r="L1169" s="3" t="s">
        <v>3274</v>
      </c>
      <c r="M1169" s="7" t="s">
        <v>16509</v>
      </c>
      <c r="N1169" s="132" t="s">
        <v>16498</v>
      </c>
      <c r="O1169" s="87">
        <v>0</v>
      </c>
      <c r="P1169" s="87">
        <v>0</v>
      </c>
      <c r="Q1169" s="87">
        <v>0</v>
      </c>
      <c r="R1169" s="87">
        <v>0</v>
      </c>
      <c r="S1169" s="87"/>
      <c r="T1169" s="87"/>
      <c r="U1169" s="85" t="s">
        <v>112</v>
      </c>
      <c r="V1169" s="3" t="s">
        <v>23617</v>
      </c>
      <c r="X1169" s="3"/>
      <c r="Y1169" s="7" t="s">
        <v>1819</v>
      </c>
      <c r="Z1169" s="6"/>
      <c r="AA1169" s="11"/>
      <c r="AB1169" s="123" t="s">
        <v>1716</v>
      </c>
      <c r="AC1169" s="124" t="s">
        <v>13040</v>
      </c>
      <c r="AD1169" s="41"/>
      <c r="AE1169" s="83">
        <v>44832</v>
      </c>
      <c r="AF1169" s="83"/>
      <c r="AG1169" s="41" t="s">
        <v>23670</v>
      </c>
      <c r="AH1169" s="41" t="s">
        <v>2814</v>
      </c>
      <c r="AI1169" s="80" t="s">
        <v>2</v>
      </c>
      <c r="AJ1169" s="41"/>
      <c r="AK1169" s="3"/>
      <c r="AL1169" s="85"/>
      <c r="AM1169" s="151" t="s">
        <v>24840</v>
      </c>
      <c r="AN1169" s="15"/>
      <c r="AO1169" s="166"/>
      <c r="AP1169" s="5">
        <f t="shared" si="19"/>
        <v>0</v>
      </c>
      <c r="AQ1169" s="16"/>
      <c r="AR1169" s="205">
        <v>1</v>
      </c>
      <c r="AS1169" s="16"/>
      <c r="AT1169" s="16"/>
      <c r="AU1169" s="16"/>
      <c r="AV1169" s="16"/>
      <c r="AW1169" s="16"/>
      <c r="AX1169" s="16"/>
    </row>
    <row r="1170" spans="1:50" customFormat="1" ht="15.75" hidden="1" customHeight="1" x14ac:dyDescent="0.2">
      <c r="A1170" s="7" t="s">
        <v>25190</v>
      </c>
      <c r="B1170" s="3" t="s">
        <v>25204</v>
      </c>
      <c r="C1170" s="85" t="s">
        <v>1716</v>
      </c>
      <c r="D1170" s="85" t="s">
        <v>13090</v>
      </c>
      <c r="E1170" s="41" t="s">
        <v>1800</v>
      </c>
      <c r="F1170" s="85" t="s">
        <v>34</v>
      </c>
      <c r="G1170" s="85" t="s">
        <v>37</v>
      </c>
      <c r="H1170" s="85" t="s">
        <v>20689</v>
      </c>
      <c r="I1170" s="85" t="s">
        <v>25133</v>
      </c>
      <c r="J1170" s="85" t="s">
        <v>105</v>
      </c>
      <c r="K1170" s="7" t="s">
        <v>1221</v>
      </c>
      <c r="L1170" s="3" t="s">
        <v>3274</v>
      </c>
      <c r="M1170" s="3" t="s">
        <v>25217</v>
      </c>
      <c r="N1170" s="41" t="s">
        <v>3406</v>
      </c>
      <c r="O1170" s="87">
        <v>0</v>
      </c>
      <c r="P1170" s="87">
        <v>0</v>
      </c>
      <c r="Q1170" s="87">
        <v>0</v>
      </c>
      <c r="R1170" s="87">
        <v>0</v>
      </c>
      <c r="S1170" s="87"/>
      <c r="T1170" s="87"/>
      <c r="U1170" s="85" t="s">
        <v>112</v>
      </c>
      <c r="V1170" s="3" t="s">
        <v>25230</v>
      </c>
      <c r="W1170" s="3"/>
      <c r="X1170" s="3"/>
      <c r="Y1170" s="1" t="s">
        <v>1819</v>
      </c>
      <c r="Z1170" s="6"/>
      <c r="AA1170" s="11"/>
      <c r="AB1170" s="123" t="s">
        <v>1716</v>
      </c>
      <c r="AC1170" s="124" t="s">
        <v>13040</v>
      </c>
      <c r="AD1170" s="41"/>
      <c r="AE1170" s="83">
        <v>44904</v>
      </c>
      <c r="AF1170" s="83"/>
      <c r="AG1170" s="41"/>
      <c r="AH1170" s="41" t="s">
        <v>2814</v>
      </c>
      <c r="AI1170" s="80" t="s">
        <v>2</v>
      </c>
      <c r="AJ1170" s="41"/>
      <c r="AK1170" s="3"/>
      <c r="AL1170" s="85"/>
      <c r="AM1170" s="151" t="s">
        <v>25241</v>
      </c>
      <c r="AN1170" s="15"/>
      <c r="AO1170" s="166"/>
      <c r="AP1170" s="5">
        <f t="shared" si="19"/>
        <v>0</v>
      </c>
      <c r="AQ1170" s="16"/>
      <c r="AR1170" s="205">
        <v>1</v>
      </c>
      <c r="AS1170" s="16"/>
      <c r="AT1170" s="16"/>
      <c r="AU1170" s="16"/>
      <c r="AV1170" s="16"/>
      <c r="AW1170" s="16"/>
      <c r="AX1170" s="16"/>
    </row>
    <row r="1171" spans="1:50" customFormat="1" ht="15.75" hidden="1" customHeight="1" x14ac:dyDescent="0.2">
      <c r="A1171" s="7" t="s">
        <v>21829</v>
      </c>
      <c r="B1171" s="3" t="s">
        <v>21830</v>
      </c>
      <c r="C1171" s="85" t="s">
        <v>1716</v>
      </c>
      <c r="D1171" s="85" t="s">
        <v>13090</v>
      </c>
      <c r="E1171" s="41" t="s">
        <v>154</v>
      </c>
      <c r="F1171" s="85" t="s">
        <v>34</v>
      </c>
      <c r="G1171" s="85" t="s">
        <v>37</v>
      </c>
      <c r="H1171" s="85" t="s">
        <v>20689</v>
      </c>
      <c r="I1171" s="85" t="s">
        <v>25133</v>
      </c>
      <c r="J1171" s="85" t="s">
        <v>105</v>
      </c>
      <c r="K1171" s="7" t="s">
        <v>1221</v>
      </c>
      <c r="L1171" s="3" t="s">
        <v>15438</v>
      </c>
      <c r="M1171" s="7" t="s">
        <v>21832</v>
      </c>
      <c r="N1171" s="3" t="s">
        <v>2813</v>
      </c>
      <c r="O1171" s="87">
        <v>4631</v>
      </c>
      <c r="P1171" s="87">
        <v>0</v>
      </c>
      <c r="Q1171" s="87">
        <v>4631</v>
      </c>
      <c r="R1171" s="87">
        <v>386</v>
      </c>
      <c r="S1171" s="87"/>
      <c r="T1171" s="87"/>
      <c r="U1171" s="85">
        <v>2021</v>
      </c>
      <c r="V1171" s="3" t="s">
        <v>21831</v>
      </c>
      <c r="X1171" s="3"/>
      <c r="Y1171" s="7"/>
      <c r="Z1171" s="6"/>
      <c r="AA1171" s="11"/>
      <c r="AB1171" s="123" t="s">
        <v>1716</v>
      </c>
      <c r="AC1171" s="124" t="s">
        <v>13040</v>
      </c>
      <c r="AD1171" s="41"/>
      <c r="AE1171" s="83">
        <v>44713</v>
      </c>
      <c r="AF1171" s="83">
        <v>45142</v>
      </c>
      <c r="AG1171" s="41"/>
      <c r="AH1171" s="41" t="s">
        <v>2814</v>
      </c>
      <c r="AI1171" s="80" t="s">
        <v>2</v>
      </c>
      <c r="AJ1171" s="41"/>
      <c r="AK1171" s="3"/>
      <c r="AL1171" s="85"/>
      <c r="AM1171" s="151" t="s">
        <v>24840</v>
      </c>
      <c r="AN1171" s="15"/>
      <c r="AO1171" s="166"/>
      <c r="AP1171" s="5">
        <f t="shared" si="19"/>
        <v>0</v>
      </c>
      <c r="AQ1171" s="16"/>
      <c r="AR1171" s="205">
        <v>1</v>
      </c>
      <c r="AS1171" s="16"/>
      <c r="AT1171" s="16"/>
      <c r="AU1171" s="16"/>
      <c r="AV1171" s="16"/>
      <c r="AW1171" s="16"/>
      <c r="AX1171" s="16"/>
    </row>
    <row r="1172" spans="1:50" customFormat="1" ht="15.75" hidden="1" customHeight="1" x14ac:dyDescent="0.2">
      <c r="A1172" s="7" t="s">
        <v>21833</v>
      </c>
      <c r="B1172" s="3" t="s">
        <v>21834</v>
      </c>
      <c r="C1172" s="85" t="s">
        <v>1716</v>
      </c>
      <c r="D1172" s="85" t="s">
        <v>13090</v>
      </c>
      <c r="E1172" s="41" t="s">
        <v>154</v>
      </c>
      <c r="F1172" s="85" t="s">
        <v>34</v>
      </c>
      <c r="G1172" s="85" t="s">
        <v>37</v>
      </c>
      <c r="H1172" s="85" t="s">
        <v>20689</v>
      </c>
      <c r="I1172" s="85" t="s">
        <v>25133</v>
      </c>
      <c r="J1172" s="85" t="s">
        <v>105</v>
      </c>
      <c r="K1172" s="7" t="s">
        <v>1221</v>
      </c>
      <c r="L1172" s="3" t="s">
        <v>15438</v>
      </c>
      <c r="M1172" s="7" t="s">
        <v>21836</v>
      </c>
      <c r="N1172" s="3" t="s">
        <v>2813</v>
      </c>
      <c r="O1172" s="87">
        <v>7924</v>
      </c>
      <c r="P1172" s="87">
        <v>0</v>
      </c>
      <c r="Q1172" s="87">
        <v>7924</v>
      </c>
      <c r="R1172" s="87">
        <v>662</v>
      </c>
      <c r="S1172" s="87"/>
      <c r="T1172" s="87"/>
      <c r="U1172" s="85">
        <v>2021</v>
      </c>
      <c r="V1172" s="3" t="s">
        <v>21835</v>
      </c>
      <c r="X1172" s="3"/>
      <c r="Y1172" s="7"/>
      <c r="Z1172" s="6"/>
      <c r="AA1172" s="11"/>
      <c r="AB1172" s="123" t="s">
        <v>1716</v>
      </c>
      <c r="AC1172" s="124" t="s">
        <v>13040</v>
      </c>
      <c r="AD1172" s="41"/>
      <c r="AE1172" s="83">
        <v>44713</v>
      </c>
      <c r="AF1172" s="83">
        <v>45142</v>
      </c>
      <c r="AG1172" s="41"/>
      <c r="AH1172" s="41" t="s">
        <v>2814</v>
      </c>
      <c r="AI1172" s="80" t="s">
        <v>2</v>
      </c>
      <c r="AJ1172" s="41"/>
      <c r="AK1172" s="3"/>
      <c r="AL1172" s="85"/>
      <c r="AM1172" s="151" t="s">
        <v>24840</v>
      </c>
      <c r="AN1172" s="15"/>
      <c r="AO1172" s="166"/>
      <c r="AP1172" s="5">
        <f t="shared" si="19"/>
        <v>0</v>
      </c>
      <c r="AQ1172" s="16"/>
      <c r="AR1172" s="205">
        <v>1</v>
      </c>
      <c r="AS1172" s="16"/>
      <c r="AT1172" s="16"/>
      <c r="AU1172" s="16"/>
      <c r="AV1172" s="16"/>
      <c r="AW1172" s="16"/>
      <c r="AX1172" s="16"/>
    </row>
    <row r="1173" spans="1:50" customFormat="1" ht="15.75" hidden="1" customHeight="1" x14ac:dyDescent="0.2">
      <c r="A1173" s="7" t="s">
        <v>21837</v>
      </c>
      <c r="B1173" s="3" t="s">
        <v>21838</v>
      </c>
      <c r="C1173" s="85" t="s">
        <v>1716</v>
      </c>
      <c r="D1173" s="85" t="s">
        <v>13090</v>
      </c>
      <c r="E1173" s="41" t="s">
        <v>154</v>
      </c>
      <c r="F1173" s="85" t="s">
        <v>34</v>
      </c>
      <c r="G1173" s="85" t="s">
        <v>37</v>
      </c>
      <c r="H1173" s="85" t="s">
        <v>20689</v>
      </c>
      <c r="I1173" s="85" t="s">
        <v>25133</v>
      </c>
      <c r="J1173" s="85" t="s">
        <v>105</v>
      </c>
      <c r="K1173" s="7" t="s">
        <v>1221</v>
      </c>
      <c r="L1173" s="3" t="s">
        <v>15438</v>
      </c>
      <c r="M1173" s="7" t="s">
        <v>21840</v>
      </c>
      <c r="N1173" s="3" t="s">
        <v>2813</v>
      </c>
      <c r="O1173" s="87">
        <v>4077</v>
      </c>
      <c r="P1173" s="87">
        <v>0</v>
      </c>
      <c r="Q1173" s="87">
        <v>4077</v>
      </c>
      <c r="R1173" s="87">
        <v>339</v>
      </c>
      <c r="S1173" s="87"/>
      <c r="T1173" s="87"/>
      <c r="U1173" s="85">
        <v>2021</v>
      </c>
      <c r="V1173" s="3" t="s">
        <v>21839</v>
      </c>
      <c r="X1173" s="3"/>
      <c r="Y1173" s="7"/>
      <c r="Z1173" s="6"/>
      <c r="AA1173" s="11"/>
      <c r="AB1173" s="123" t="s">
        <v>1716</v>
      </c>
      <c r="AC1173" s="124" t="s">
        <v>13040</v>
      </c>
      <c r="AD1173" s="41"/>
      <c r="AE1173" s="83">
        <v>44713</v>
      </c>
      <c r="AF1173" s="83">
        <v>45142</v>
      </c>
      <c r="AG1173" s="41"/>
      <c r="AH1173" s="41" t="s">
        <v>2814</v>
      </c>
      <c r="AI1173" s="80" t="s">
        <v>2</v>
      </c>
      <c r="AJ1173" s="41"/>
      <c r="AK1173" s="3"/>
      <c r="AL1173" s="85"/>
      <c r="AM1173" s="151" t="s">
        <v>24840</v>
      </c>
      <c r="AN1173" s="15"/>
      <c r="AO1173" s="166"/>
      <c r="AP1173" s="5">
        <f t="shared" si="19"/>
        <v>0</v>
      </c>
      <c r="AQ1173" s="16"/>
      <c r="AR1173" s="205">
        <v>1</v>
      </c>
      <c r="AS1173" s="16"/>
      <c r="AT1173" s="16"/>
      <c r="AU1173" s="16"/>
      <c r="AV1173" s="16"/>
      <c r="AW1173" s="16"/>
      <c r="AX1173" s="16"/>
    </row>
    <row r="1174" spans="1:50" customFormat="1" ht="15.75" hidden="1" customHeight="1" x14ac:dyDescent="0.2">
      <c r="A1174" s="7" t="s">
        <v>21841</v>
      </c>
      <c r="B1174" s="3" t="s">
        <v>21842</v>
      </c>
      <c r="C1174" s="85" t="s">
        <v>1716</v>
      </c>
      <c r="D1174" s="85" t="s">
        <v>13090</v>
      </c>
      <c r="E1174" s="41" t="s">
        <v>154</v>
      </c>
      <c r="F1174" s="85" t="s">
        <v>34</v>
      </c>
      <c r="G1174" s="85" t="s">
        <v>37</v>
      </c>
      <c r="H1174" s="85" t="s">
        <v>20689</v>
      </c>
      <c r="I1174" s="85" t="s">
        <v>25133</v>
      </c>
      <c r="J1174" s="85" t="s">
        <v>105</v>
      </c>
      <c r="K1174" s="7" t="s">
        <v>1221</v>
      </c>
      <c r="L1174" s="3" t="s">
        <v>15438</v>
      </c>
      <c r="M1174" s="7" t="s">
        <v>21844</v>
      </c>
      <c r="N1174" s="3" t="s">
        <v>2813</v>
      </c>
      <c r="O1174" s="87">
        <v>5107</v>
      </c>
      <c r="P1174" s="87">
        <v>0</v>
      </c>
      <c r="Q1174" s="87">
        <v>5107</v>
      </c>
      <c r="R1174" s="87">
        <v>426</v>
      </c>
      <c r="S1174" s="87"/>
      <c r="T1174" s="87"/>
      <c r="U1174" s="85">
        <v>2021</v>
      </c>
      <c r="V1174" s="3" t="s">
        <v>21843</v>
      </c>
      <c r="X1174" s="3"/>
      <c r="Y1174" s="7"/>
      <c r="Z1174" s="6"/>
      <c r="AA1174" s="11"/>
      <c r="AB1174" s="123" t="s">
        <v>1716</v>
      </c>
      <c r="AC1174" s="124" t="s">
        <v>13040</v>
      </c>
      <c r="AD1174" s="41"/>
      <c r="AE1174" s="83">
        <v>44713</v>
      </c>
      <c r="AF1174" s="83">
        <v>45142</v>
      </c>
      <c r="AG1174" s="41"/>
      <c r="AH1174" s="41" t="s">
        <v>2814</v>
      </c>
      <c r="AI1174" s="80" t="s">
        <v>2</v>
      </c>
      <c r="AJ1174" s="41"/>
      <c r="AK1174" s="3"/>
      <c r="AL1174" s="85"/>
      <c r="AM1174" s="151" t="s">
        <v>24840</v>
      </c>
      <c r="AN1174" s="15"/>
      <c r="AO1174" s="166"/>
      <c r="AP1174" s="5">
        <f t="shared" si="19"/>
        <v>0</v>
      </c>
      <c r="AQ1174" s="16"/>
      <c r="AR1174" s="205">
        <v>1</v>
      </c>
      <c r="AS1174" s="16"/>
      <c r="AT1174" s="16"/>
      <c r="AU1174" s="16"/>
      <c r="AV1174" s="16"/>
      <c r="AW1174" s="16"/>
      <c r="AX1174" s="16"/>
    </row>
    <row r="1175" spans="1:50" customFormat="1" ht="15.75" hidden="1" customHeight="1" x14ac:dyDescent="0.2">
      <c r="A1175" s="7" t="s">
        <v>21845</v>
      </c>
      <c r="B1175" s="3" t="s">
        <v>21846</v>
      </c>
      <c r="C1175" s="85" t="s">
        <v>1716</v>
      </c>
      <c r="D1175" s="85" t="s">
        <v>13090</v>
      </c>
      <c r="E1175" s="41" t="s">
        <v>154</v>
      </c>
      <c r="F1175" s="85" t="s">
        <v>34</v>
      </c>
      <c r="G1175" s="85" t="s">
        <v>37</v>
      </c>
      <c r="H1175" s="85" t="s">
        <v>20689</v>
      </c>
      <c r="I1175" s="85" t="s">
        <v>25133</v>
      </c>
      <c r="J1175" s="85" t="s">
        <v>105</v>
      </c>
      <c r="K1175" s="7" t="s">
        <v>1221</v>
      </c>
      <c r="L1175" s="3" t="s">
        <v>15438</v>
      </c>
      <c r="M1175" s="7" t="s">
        <v>21848</v>
      </c>
      <c r="N1175" s="3" t="s">
        <v>2813</v>
      </c>
      <c r="O1175" s="87">
        <v>2352</v>
      </c>
      <c r="P1175" s="87">
        <v>0</v>
      </c>
      <c r="Q1175" s="87">
        <v>2352</v>
      </c>
      <c r="R1175" s="87">
        <v>195</v>
      </c>
      <c r="S1175" s="87"/>
      <c r="T1175" s="87"/>
      <c r="U1175" s="85">
        <v>2021</v>
      </c>
      <c r="V1175" s="3" t="s">
        <v>21847</v>
      </c>
      <c r="X1175" s="3"/>
      <c r="Y1175" s="7"/>
      <c r="Z1175" s="6"/>
      <c r="AA1175" s="11"/>
      <c r="AB1175" s="123" t="s">
        <v>1716</v>
      </c>
      <c r="AC1175" s="124" t="s">
        <v>13040</v>
      </c>
      <c r="AD1175" s="41"/>
      <c r="AE1175" s="83">
        <v>44713</v>
      </c>
      <c r="AF1175" s="83">
        <v>45142</v>
      </c>
      <c r="AG1175" s="41"/>
      <c r="AH1175" s="41" t="s">
        <v>2814</v>
      </c>
      <c r="AI1175" s="80" t="s">
        <v>2</v>
      </c>
      <c r="AJ1175" s="41"/>
      <c r="AK1175" s="3"/>
      <c r="AL1175" s="85"/>
      <c r="AM1175" s="151" t="s">
        <v>24840</v>
      </c>
      <c r="AN1175" s="15"/>
      <c r="AO1175" s="166"/>
      <c r="AP1175" s="5">
        <f t="shared" si="19"/>
        <v>0</v>
      </c>
      <c r="AQ1175" s="16"/>
      <c r="AR1175" s="205">
        <v>1</v>
      </c>
      <c r="AS1175" s="16"/>
      <c r="AT1175" s="16"/>
      <c r="AU1175" s="16"/>
      <c r="AV1175" s="16"/>
      <c r="AW1175" s="16"/>
      <c r="AX1175" s="16"/>
    </row>
    <row r="1176" spans="1:50" customFormat="1" ht="15.75" hidden="1" customHeight="1" x14ac:dyDescent="0.2">
      <c r="A1176" s="7" t="s">
        <v>21849</v>
      </c>
      <c r="B1176" s="3" t="s">
        <v>21850</v>
      </c>
      <c r="C1176" s="85" t="s">
        <v>1716</v>
      </c>
      <c r="D1176" s="85" t="s">
        <v>13090</v>
      </c>
      <c r="E1176" s="41" t="s">
        <v>154</v>
      </c>
      <c r="F1176" s="85" t="s">
        <v>34</v>
      </c>
      <c r="G1176" s="85" t="s">
        <v>37</v>
      </c>
      <c r="H1176" s="85" t="s">
        <v>20689</v>
      </c>
      <c r="I1176" s="85" t="s">
        <v>25133</v>
      </c>
      <c r="J1176" s="85" t="s">
        <v>105</v>
      </c>
      <c r="K1176" s="7" t="s">
        <v>1221</v>
      </c>
      <c r="L1176" s="3" t="s">
        <v>1222</v>
      </c>
      <c r="M1176" s="7" t="s">
        <v>21853</v>
      </c>
      <c r="N1176" s="3" t="s">
        <v>21851</v>
      </c>
      <c r="O1176" s="87">
        <v>18042</v>
      </c>
      <c r="P1176" s="87">
        <v>18042</v>
      </c>
      <c r="Q1176" s="87">
        <v>0</v>
      </c>
      <c r="R1176" s="87">
        <v>1513</v>
      </c>
      <c r="S1176" s="87"/>
      <c r="T1176" s="87"/>
      <c r="U1176" s="85">
        <v>2021</v>
      </c>
      <c r="V1176" s="3" t="s">
        <v>21852</v>
      </c>
      <c r="X1176" s="3"/>
      <c r="Y1176" s="7"/>
      <c r="Z1176" s="6"/>
      <c r="AA1176" s="11"/>
      <c r="AB1176" s="123" t="s">
        <v>1716</v>
      </c>
      <c r="AC1176" s="124" t="s">
        <v>13040</v>
      </c>
      <c r="AD1176" s="41"/>
      <c r="AE1176" s="83">
        <v>44726</v>
      </c>
      <c r="AF1176" s="83">
        <v>44911</v>
      </c>
      <c r="AG1176" s="41"/>
      <c r="AH1176" s="41" t="s">
        <v>2814</v>
      </c>
      <c r="AI1176" s="80" t="s">
        <v>2</v>
      </c>
      <c r="AJ1176" s="41"/>
      <c r="AK1176" s="3"/>
      <c r="AL1176" s="85"/>
      <c r="AM1176" s="151" t="s">
        <v>24840</v>
      </c>
      <c r="AN1176" s="15"/>
      <c r="AO1176" s="166"/>
      <c r="AP1176" s="5">
        <f t="shared" si="19"/>
        <v>0</v>
      </c>
      <c r="AQ1176" s="16"/>
      <c r="AR1176" s="205">
        <v>1</v>
      </c>
      <c r="AS1176" s="16"/>
      <c r="AT1176" s="16"/>
      <c r="AU1176" s="16"/>
      <c r="AV1176" s="16"/>
      <c r="AW1176" s="16"/>
      <c r="AX1176" s="16"/>
    </row>
    <row r="1177" spans="1:50" customFormat="1" ht="15.75" hidden="1" customHeight="1" x14ac:dyDescent="0.2">
      <c r="A1177" s="7" t="s">
        <v>23618</v>
      </c>
      <c r="B1177" s="3" t="s">
        <v>23619</v>
      </c>
      <c r="C1177" s="85" t="s">
        <v>1716</v>
      </c>
      <c r="D1177" s="85" t="s">
        <v>13090</v>
      </c>
      <c r="E1177" s="41" t="s">
        <v>1800</v>
      </c>
      <c r="F1177" s="85" t="s">
        <v>34</v>
      </c>
      <c r="G1177" s="85" t="s">
        <v>37</v>
      </c>
      <c r="H1177" s="85" t="s">
        <v>20689</v>
      </c>
      <c r="I1177" s="85" t="s">
        <v>25133</v>
      </c>
      <c r="J1177" s="85" t="s">
        <v>105</v>
      </c>
      <c r="K1177" s="7" t="s">
        <v>1221</v>
      </c>
      <c r="L1177" s="3" t="s">
        <v>3274</v>
      </c>
      <c r="M1177" s="7" t="s">
        <v>23620</v>
      </c>
      <c r="N1177" s="132" t="s">
        <v>16498</v>
      </c>
      <c r="O1177" s="87">
        <v>0</v>
      </c>
      <c r="P1177" s="87">
        <v>0</v>
      </c>
      <c r="Q1177" s="87">
        <v>0</v>
      </c>
      <c r="R1177" s="87">
        <v>0</v>
      </c>
      <c r="S1177" s="87"/>
      <c r="T1177" s="87"/>
      <c r="U1177" s="85" t="s">
        <v>112</v>
      </c>
      <c r="V1177" s="3" t="s">
        <v>23619</v>
      </c>
      <c r="X1177" s="3"/>
      <c r="Y1177" s="7" t="s">
        <v>1819</v>
      </c>
      <c r="Z1177" s="6"/>
      <c r="AA1177" s="11"/>
      <c r="AB1177" s="123" t="s">
        <v>1716</v>
      </c>
      <c r="AC1177" s="124" t="s">
        <v>13040</v>
      </c>
      <c r="AD1177" s="41"/>
      <c r="AE1177" s="83">
        <v>44832</v>
      </c>
      <c r="AF1177" s="83"/>
      <c r="AG1177" s="41" t="s">
        <v>23670</v>
      </c>
      <c r="AH1177" s="41" t="s">
        <v>2814</v>
      </c>
      <c r="AI1177" s="80" t="s">
        <v>2</v>
      </c>
      <c r="AJ1177" s="41"/>
      <c r="AK1177" s="3"/>
      <c r="AL1177" s="85"/>
      <c r="AM1177" s="151" t="s">
        <v>24840</v>
      </c>
      <c r="AN1177" s="15"/>
      <c r="AO1177" s="166"/>
      <c r="AP1177" s="5">
        <f t="shared" si="19"/>
        <v>0</v>
      </c>
      <c r="AQ1177" s="16"/>
      <c r="AR1177" s="205">
        <v>1</v>
      </c>
      <c r="AS1177" s="16"/>
      <c r="AT1177" s="16"/>
      <c r="AU1177" s="16"/>
      <c r="AV1177" s="16"/>
      <c r="AW1177" s="16"/>
      <c r="AX1177" s="16"/>
    </row>
    <row r="1178" spans="1:50" customFormat="1" ht="15.75" hidden="1" customHeight="1" x14ac:dyDescent="0.2">
      <c r="A1178" s="7" t="s">
        <v>23621</v>
      </c>
      <c r="B1178" s="3" t="s">
        <v>23623</v>
      </c>
      <c r="C1178" s="85" t="s">
        <v>1716</v>
      </c>
      <c r="D1178" s="85" t="s">
        <v>13090</v>
      </c>
      <c r="E1178" s="41" t="s">
        <v>1800</v>
      </c>
      <c r="F1178" s="85" t="s">
        <v>34</v>
      </c>
      <c r="G1178" s="85" t="s">
        <v>37</v>
      </c>
      <c r="H1178" s="85" t="s">
        <v>20689</v>
      </c>
      <c r="I1178" s="85" t="s">
        <v>25133</v>
      </c>
      <c r="J1178" s="85" t="s">
        <v>105</v>
      </c>
      <c r="K1178" s="7" t="s">
        <v>1221</v>
      </c>
      <c r="L1178" s="3" t="s">
        <v>3274</v>
      </c>
      <c r="M1178" s="7" t="s">
        <v>23620</v>
      </c>
      <c r="N1178" s="132" t="s">
        <v>16498</v>
      </c>
      <c r="O1178" s="87">
        <v>0</v>
      </c>
      <c r="P1178" s="87">
        <v>0</v>
      </c>
      <c r="Q1178" s="87">
        <v>0</v>
      </c>
      <c r="R1178" s="87">
        <v>0</v>
      </c>
      <c r="S1178" s="87"/>
      <c r="T1178" s="87"/>
      <c r="U1178" s="85" t="s">
        <v>112</v>
      </c>
      <c r="V1178" s="3" t="s">
        <v>23622</v>
      </c>
      <c r="X1178" s="3"/>
      <c r="Y1178" s="7" t="s">
        <v>1819</v>
      </c>
      <c r="Z1178" s="6"/>
      <c r="AA1178" s="11"/>
      <c r="AB1178" s="123" t="s">
        <v>1716</v>
      </c>
      <c r="AC1178" s="124" t="s">
        <v>13040</v>
      </c>
      <c r="AD1178" s="41"/>
      <c r="AE1178" s="83">
        <v>44832</v>
      </c>
      <c r="AF1178" s="83"/>
      <c r="AG1178" s="41"/>
      <c r="AH1178" s="41" t="s">
        <v>2814</v>
      </c>
      <c r="AI1178" s="80" t="s">
        <v>2</v>
      </c>
      <c r="AJ1178" s="41"/>
      <c r="AK1178" s="3"/>
      <c r="AL1178" s="85"/>
      <c r="AM1178" s="151" t="s">
        <v>24840</v>
      </c>
      <c r="AN1178" s="15"/>
      <c r="AO1178" s="166"/>
      <c r="AP1178" s="5">
        <f t="shared" si="19"/>
        <v>0</v>
      </c>
      <c r="AQ1178" s="16"/>
      <c r="AR1178" s="205">
        <v>1</v>
      </c>
      <c r="AS1178" s="16"/>
      <c r="AT1178" s="16"/>
      <c r="AU1178" s="16"/>
      <c r="AV1178" s="16"/>
      <c r="AW1178" s="16"/>
      <c r="AX1178" s="16"/>
    </row>
    <row r="1179" spans="1:50" customFormat="1" ht="15.75" hidden="1" customHeight="1" x14ac:dyDescent="0.2">
      <c r="A1179" s="7" t="s">
        <v>23624</v>
      </c>
      <c r="B1179" s="3" t="s">
        <v>23625</v>
      </c>
      <c r="C1179" s="85" t="s">
        <v>1716</v>
      </c>
      <c r="D1179" s="85" t="s">
        <v>13090</v>
      </c>
      <c r="E1179" s="41" t="s">
        <v>1800</v>
      </c>
      <c r="F1179" s="85" t="s">
        <v>34</v>
      </c>
      <c r="G1179" s="85" t="s">
        <v>37</v>
      </c>
      <c r="H1179" s="85" t="s">
        <v>20689</v>
      </c>
      <c r="I1179" s="85" t="s">
        <v>25133</v>
      </c>
      <c r="J1179" s="85" t="s">
        <v>105</v>
      </c>
      <c r="K1179" s="7" t="s">
        <v>1221</v>
      </c>
      <c r="L1179" s="3" t="s">
        <v>3274</v>
      </c>
      <c r="M1179" s="7" t="s">
        <v>23620</v>
      </c>
      <c r="N1179" s="132" t="s">
        <v>16498</v>
      </c>
      <c r="O1179" s="87">
        <v>0</v>
      </c>
      <c r="P1179" s="87">
        <v>0</v>
      </c>
      <c r="Q1179" s="87">
        <v>0</v>
      </c>
      <c r="R1179" s="87">
        <v>0</v>
      </c>
      <c r="S1179" s="87"/>
      <c r="T1179" s="87"/>
      <c r="U1179" s="85" t="s">
        <v>112</v>
      </c>
      <c r="V1179" s="3" t="s">
        <v>23625</v>
      </c>
      <c r="X1179" s="3"/>
      <c r="Y1179" s="7" t="s">
        <v>1819</v>
      </c>
      <c r="Z1179" s="6"/>
      <c r="AA1179" s="11"/>
      <c r="AB1179" s="123" t="s">
        <v>1716</v>
      </c>
      <c r="AC1179" s="124" t="s">
        <v>13040</v>
      </c>
      <c r="AD1179" s="41"/>
      <c r="AE1179" s="83">
        <v>44832</v>
      </c>
      <c r="AF1179" s="83"/>
      <c r="AG1179" s="41" t="s">
        <v>23670</v>
      </c>
      <c r="AH1179" s="41" t="s">
        <v>2814</v>
      </c>
      <c r="AI1179" s="80" t="s">
        <v>2</v>
      </c>
      <c r="AJ1179" s="41"/>
      <c r="AK1179" s="3"/>
      <c r="AL1179" s="85"/>
      <c r="AM1179" s="151" t="s">
        <v>24840</v>
      </c>
      <c r="AN1179" s="15"/>
      <c r="AO1179" s="166"/>
      <c r="AP1179" s="5">
        <f t="shared" si="19"/>
        <v>0</v>
      </c>
      <c r="AQ1179" s="16"/>
      <c r="AR1179" s="205">
        <v>1</v>
      </c>
      <c r="AS1179" s="16"/>
      <c r="AT1179" s="16"/>
      <c r="AU1179" s="16"/>
      <c r="AV1179" s="16"/>
      <c r="AW1179" s="16"/>
      <c r="AX1179" s="16"/>
    </row>
    <row r="1180" spans="1:50" customFormat="1" ht="15.75" hidden="1" customHeight="1" x14ac:dyDescent="0.2">
      <c r="A1180" s="7" t="s">
        <v>23626</v>
      </c>
      <c r="B1180" s="3" t="s">
        <v>23627</v>
      </c>
      <c r="C1180" s="85" t="s">
        <v>1716</v>
      </c>
      <c r="D1180" s="85" t="s">
        <v>13090</v>
      </c>
      <c r="E1180" s="41" t="s">
        <v>1800</v>
      </c>
      <c r="F1180" s="85" t="s">
        <v>34</v>
      </c>
      <c r="G1180" s="85" t="s">
        <v>37</v>
      </c>
      <c r="H1180" s="85" t="s">
        <v>20689</v>
      </c>
      <c r="I1180" s="85" t="s">
        <v>25133</v>
      </c>
      <c r="J1180" s="85" t="s">
        <v>105</v>
      </c>
      <c r="K1180" s="7" t="s">
        <v>1221</v>
      </c>
      <c r="L1180" s="3" t="s">
        <v>3274</v>
      </c>
      <c r="M1180" s="7" t="s">
        <v>23628</v>
      </c>
      <c r="N1180" s="132" t="s">
        <v>16498</v>
      </c>
      <c r="O1180" s="87">
        <v>0</v>
      </c>
      <c r="P1180" s="87">
        <v>0</v>
      </c>
      <c r="Q1180" s="87">
        <v>0</v>
      </c>
      <c r="R1180" s="87">
        <v>0</v>
      </c>
      <c r="S1180" s="87"/>
      <c r="T1180" s="87"/>
      <c r="U1180" s="85" t="s">
        <v>112</v>
      </c>
      <c r="V1180" s="3" t="s">
        <v>23627</v>
      </c>
      <c r="X1180" s="3"/>
      <c r="Y1180" s="7" t="s">
        <v>1819</v>
      </c>
      <c r="Z1180" s="6"/>
      <c r="AA1180" s="11"/>
      <c r="AB1180" s="123" t="s">
        <v>1716</v>
      </c>
      <c r="AC1180" s="124" t="s">
        <v>13040</v>
      </c>
      <c r="AD1180" s="41"/>
      <c r="AE1180" s="83">
        <v>44832</v>
      </c>
      <c r="AF1180" s="83"/>
      <c r="AG1180" s="41" t="s">
        <v>23670</v>
      </c>
      <c r="AH1180" s="41" t="s">
        <v>2814</v>
      </c>
      <c r="AI1180" s="80" t="s">
        <v>2</v>
      </c>
      <c r="AJ1180" s="41"/>
      <c r="AK1180" s="3"/>
      <c r="AL1180" s="85"/>
      <c r="AM1180" s="151" t="s">
        <v>24840</v>
      </c>
      <c r="AN1180" s="15"/>
      <c r="AO1180" s="166"/>
      <c r="AP1180" s="5">
        <f t="shared" si="19"/>
        <v>0</v>
      </c>
      <c r="AQ1180" s="16"/>
      <c r="AR1180" s="205">
        <v>1</v>
      </c>
      <c r="AS1180" s="16"/>
      <c r="AT1180" s="16"/>
      <c r="AU1180" s="16"/>
      <c r="AV1180" s="16"/>
      <c r="AW1180" s="16"/>
      <c r="AX1180" s="16"/>
    </row>
    <row r="1181" spans="1:50" customFormat="1" ht="15.75" hidden="1" customHeight="1" x14ac:dyDescent="0.2">
      <c r="A1181" s="7" t="s">
        <v>21854</v>
      </c>
      <c r="B1181" s="3" t="s">
        <v>21855</v>
      </c>
      <c r="C1181" s="85" t="s">
        <v>1716</v>
      </c>
      <c r="D1181" s="85" t="s">
        <v>13090</v>
      </c>
      <c r="E1181" s="41" t="s">
        <v>1800</v>
      </c>
      <c r="F1181" s="85" t="s">
        <v>34</v>
      </c>
      <c r="G1181" s="85" t="s">
        <v>37</v>
      </c>
      <c r="H1181" s="85" t="s">
        <v>20689</v>
      </c>
      <c r="I1181" s="85" t="s">
        <v>25133</v>
      </c>
      <c r="J1181" s="85" t="s">
        <v>105</v>
      </c>
      <c r="K1181" s="7" t="s">
        <v>1221</v>
      </c>
      <c r="L1181" s="3" t="s">
        <v>3153</v>
      </c>
      <c r="M1181" s="7" t="s">
        <v>16525</v>
      </c>
      <c r="N1181" s="3" t="s">
        <v>15408</v>
      </c>
      <c r="O1181" s="87">
        <v>0</v>
      </c>
      <c r="P1181" s="87">
        <v>0</v>
      </c>
      <c r="Q1181" s="87">
        <v>0</v>
      </c>
      <c r="R1181" s="87">
        <v>0</v>
      </c>
      <c r="S1181" s="87"/>
      <c r="T1181" s="87"/>
      <c r="U1181" s="85" t="s">
        <v>112</v>
      </c>
      <c r="V1181" s="3" t="s">
        <v>21855</v>
      </c>
      <c r="X1181" s="3"/>
      <c r="Y1181" s="7" t="s">
        <v>29335</v>
      </c>
      <c r="Z1181" s="6"/>
      <c r="AA1181" s="11"/>
      <c r="AB1181" s="123" t="s">
        <v>1716</v>
      </c>
      <c r="AC1181" s="124" t="s">
        <v>13040</v>
      </c>
      <c r="AD1181" s="41"/>
      <c r="AE1181" s="83">
        <v>44779</v>
      </c>
      <c r="AF1181" s="83"/>
      <c r="AG1181" s="41"/>
      <c r="AH1181" s="41" t="s">
        <v>2814</v>
      </c>
      <c r="AI1181" s="80" t="s">
        <v>2</v>
      </c>
      <c r="AJ1181" s="41" t="s">
        <v>21792</v>
      </c>
      <c r="AK1181" s="3"/>
      <c r="AL1181" s="85"/>
      <c r="AM1181" s="151" t="s">
        <v>24840</v>
      </c>
      <c r="AN1181" s="15"/>
      <c r="AO1181" s="166"/>
      <c r="AP1181" s="5">
        <f t="shared" si="19"/>
        <v>0</v>
      </c>
      <c r="AQ1181" s="16"/>
      <c r="AR1181" s="205">
        <v>1</v>
      </c>
      <c r="AS1181" s="16"/>
      <c r="AT1181" s="16"/>
      <c r="AU1181" s="16"/>
      <c r="AV1181" s="16"/>
      <c r="AW1181" s="16"/>
      <c r="AX1181" s="16"/>
    </row>
    <row r="1182" spans="1:50" customFormat="1" ht="15.75" hidden="1" customHeight="1" x14ac:dyDescent="0.2">
      <c r="A1182" s="7" t="s">
        <v>21856</v>
      </c>
      <c r="B1182" s="3" t="s">
        <v>21857</v>
      </c>
      <c r="C1182" s="85" t="s">
        <v>1716</v>
      </c>
      <c r="D1182" s="85" t="s">
        <v>13090</v>
      </c>
      <c r="E1182" s="41" t="s">
        <v>1800</v>
      </c>
      <c r="F1182" s="85" t="s">
        <v>34</v>
      </c>
      <c r="G1182" s="85" t="s">
        <v>37</v>
      </c>
      <c r="H1182" s="85" t="s">
        <v>20689</v>
      </c>
      <c r="I1182" s="85" t="s">
        <v>25133</v>
      </c>
      <c r="J1182" s="85" t="s">
        <v>105</v>
      </c>
      <c r="K1182" s="7" t="s">
        <v>1221</v>
      </c>
      <c r="L1182" s="3" t="s">
        <v>3153</v>
      </c>
      <c r="M1182" s="7" t="s">
        <v>16525</v>
      </c>
      <c r="N1182" s="3" t="s">
        <v>15408</v>
      </c>
      <c r="O1182" s="87">
        <v>0</v>
      </c>
      <c r="P1182" s="87">
        <v>0</v>
      </c>
      <c r="Q1182" s="87">
        <v>0</v>
      </c>
      <c r="R1182" s="87">
        <v>0</v>
      </c>
      <c r="S1182" s="87"/>
      <c r="T1182" s="87"/>
      <c r="U1182" s="85" t="s">
        <v>112</v>
      </c>
      <c r="V1182" s="3" t="s">
        <v>21857</v>
      </c>
      <c r="X1182" s="3"/>
      <c r="Y1182" s="7" t="s">
        <v>29335</v>
      </c>
      <c r="Z1182" s="6"/>
      <c r="AA1182" s="11"/>
      <c r="AB1182" s="123" t="s">
        <v>1716</v>
      </c>
      <c r="AC1182" s="124" t="s">
        <v>13040</v>
      </c>
      <c r="AD1182" s="41"/>
      <c r="AE1182" s="83">
        <v>44779</v>
      </c>
      <c r="AF1182" s="83"/>
      <c r="AG1182" s="203"/>
      <c r="AH1182" s="41" t="s">
        <v>2814</v>
      </c>
      <c r="AI1182" s="80" t="s">
        <v>2</v>
      </c>
      <c r="AJ1182" s="41" t="s">
        <v>21792</v>
      </c>
      <c r="AK1182" s="3"/>
      <c r="AL1182" s="85"/>
      <c r="AM1182" s="151" t="s">
        <v>24840</v>
      </c>
      <c r="AN1182" s="15"/>
      <c r="AO1182" s="166"/>
      <c r="AP1182" s="5">
        <f t="shared" si="19"/>
        <v>0</v>
      </c>
      <c r="AQ1182" s="16"/>
      <c r="AR1182" s="205">
        <v>1</v>
      </c>
      <c r="AS1182" s="16"/>
      <c r="AT1182" s="16"/>
      <c r="AU1182" s="16"/>
      <c r="AV1182" s="16"/>
      <c r="AW1182" s="16"/>
      <c r="AX1182" s="16"/>
    </row>
    <row r="1183" spans="1:50" customFormat="1" ht="15.75" hidden="1" customHeight="1" x14ac:dyDescent="0.2">
      <c r="A1183" s="7" t="s">
        <v>21858</v>
      </c>
      <c r="B1183" s="3" t="s">
        <v>21859</v>
      </c>
      <c r="C1183" s="85" t="s">
        <v>1716</v>
      </c>
      <c r="D1183" s="85" t="s">
        <v>13090</v>
      </c>
      <c r="E1183" s="41" t="s">
        <v>1800</v>
      </c>
      <c r="F1183" s="85" t="s">
        <v>34</v>
      </c>
      <c r="G1183" s="85" t="s">
        <v>37</v>
      </c>
      <c r="H1183" s="85" t="s">
        <v>20689</v>
      </c>
      <c r="I1183" s="85" t="s">
        <v>25133</v>
      </c>
      <c r="J1183" s="85" t="s">
        <v>105</v>
      </c>
      <c r="K1183" s="7" t="s">
        <v>1221</v>
      </c>
      <c r="L1183" s="3" t="s">
        <v>3153</v>
      </c>
      <c r="M1183" s="7" t="s">
        <v>16525</v>
      </c>
      <c r="N1183" s="3" t="s">
        <v>15408</v>
      </c>
      <c r="O1183" s="87">
        <v>0</v>
      </c>
      <c r="P1183" s="87">
        <v>0</v>
      </c>
      <c r="Q1183" s="87">
        <v>0</v>
      </c>
      <c r="R1183" s="87">
        <v>0</v>
      </c>
      <c r="S1183" s="87"/>
      <c r="T1183" s="87"/>
      <c r="U1183" s="85" t="s">
        <v>112</v>
      </c>
      <c r="V1183" s="3" t="s">
        <v>21860</v>
      </c>
      <c r="X1183" s="3"/>
      <c r="Y1183" s="7" t="s">
        <v>29335</v>
      </c>
      <c r="Z1183" s="6"/>
      <c r="AA1183" s="11"/>
      <c r="AB1183" s="123" t="s">
        <v>1716</v>
      </c>
      <c r="AC1183" s="124" t="s">
        <v>13040</v>
      </c>
      <c r="AD1183" s="41"/>
      <c r="AE1183" s="83">
        <v>44779</v>
      </c>
      <c r="AF1183" s="83"/>
      <c r="AG1183" s="203"/>
      <c r="AH1183" s="41" t="s">
        <v>2814</v>
      </c>
      <c r="AI1183" s="80" t="s">
        <v>2</v>
      </c>
      <c r="AJ1183" s="41" t="s">
        <v>21792</v>
      </c>
      <c r="AK1183" s="3"/>
      <c r="AL1183" s="85"/>
      <c r="AM1183" s="151" t="s">
        <v>24840</v>
      </c>
      <c r="AN1183" s="15"/>
      <c r="AO1183" s="166"/>
      <c r="AP1183" s="5">
        <f t="shared" si="19"/>
        <v>0</v>
      </c>
      <c r="AQ1183" s="16"/>
      <c r="AR1183" s="205">
        <v>1</v>
      </c>
      <c r="AS1183" s="16"/>
      <c r="AT1183" s="16"/>
      <c r="AU1183" s="16"/>
      <c r="AV1183" s="16"/>
      <c r="AW1183" s="16"/>
      <c r="AX1183" s="16"/>
    </row>
    <row r="1184" spans="1:50" customFormat="1" ht="15.75" hidden="1" customHeight="1" x14ac:dyDescent="0.2">
      <c r="A1184" s="7" t="s">
        <v>21861</v>
      </c>
      <c r="B1184" s="3" t="s">
        <v>21862</v>
      </c>
      <c r="C1184" s="85" t="s">
        <v>1716</v>
      </c>
      <c r="D1184" s="85" t="s">
        <v>13090</v>
      </c>
      <c r="E1184" s="41" t="s">
        <v>1800</v>
      </c>
      <c r="F1184" s="85" t="s">
        <v>34</v>
      </c>
      <c r="G1184" s="85" t="s">
        <v>37</v>
      </c>
      <c r="H1184" s="85" t="s">
        <v>20689</v>
      </c>
      <c r="I1184" s="85" t="s">
        <v>25133</v>
      </c>
      <c r="J1184" s="85" t="s">
        <v>105</v>
      </c>
      <c r="K1184" s="7" t="s">
        <v>1221</v>
      </c>
      <c r="L1184" s="3" t="s">
        <v>3153</v>
      </c>
      <c r="M1184" s="7" t="s">
        <v>16525</v>
      </c>
      <c r="N1184" s="3" t="s">
        <v>15408</v>
      </c>
      <c r="O1184" s="87">
        <v>0</v>
      </c>
      <c r="P1184" s="87">
        <v>0</v>
      </c>
      <c r="Q1184" s="87">
        <v>0</v>
      </c>
      <c r="R1184" s="87">
        <v>0</v>
      </c>
      <c r="S1184" s="87"/>
      <c r="T1184" s="87"/>
      <c r="U1184" s="85" t="s">
        <v>112</v>
      </c>
      <c r="V1184" s="3" t="s">
        <v>21863</v>
      </c>
      <c r="X1184" s="3"/>
      <c r="Y1184" s="7" t="s">
        <v>29335</v>
      </c>
      <c r="Z1184" s="6"/>
      <c r="AA1184" s="11"/>
      <c r="AB1184" s="123" t="s">
        <v>1716</v>
      </c>
      <c r="AC1184" s="124" t="s">
        <v>13040</v>
      </c>
      <c r="AD1184" s="41"/>
      <c r="AE1184" s="83">
        <v>44779</v>
      </c>
      <c r="AF1184" s="83"/>
      <c r="AG1184" s="203"/>
      <c r="AH1184" s="41" t="s">
        <v>2814</v>
      </c>
      <c r="AI1184" s="80" t="s">
        <v>2</v>
      </c>
      <c r="AJ1184" s="41" t="s">
        <v>21792</v>
      </c>
      <c r="AK1184" s="3"/>
      <c r="AL1184" s="85"/>
      <c r="AM1184" s="151" t="s">
        <v>24840</v>
      </c>
      <c r="AN1184" s="15"/>
      <c r="AO1184" s="166"/>
      <c r="AP1184" s="5">
        <f t="shared" si="19"/>
        <v>0</v>
      </c>
      <c r="AQ1184" s="16"/>
      <c r="AR1184" s="205">
        <v>1</v>
      </c>
      <c r="AS1184" s="16"/>
      <c r="AT1184" s="16"/>
      <c r="AU1184" s="16"/>
      <c r="AV1184" s="16"/>
      <c r="AW1184" s="16"/>
      <c r="AX1184" s="16"/>
    </row>
    <row r="1185" spans="1:50" customFormat="1" ht="15.75" hidden="1" customHeight="1" x14ac:dyDescent="0.2">
      <c r="A1185" s="7" t="s">
        <v>21864</v>
      </c>
      <c r="B1185" s="3" t="s">
        <v>21865</v>
      </c>
      <c r="C1185" s="85" t="s">
        <v>1716</v>
      </c>
      <c r="D1185" s="85" t="s">
        <v>13090</v>
      </c>
      <c r="E1185" s="41" t="s">
        <v>1800</v>
      </c>
      <c r="F1185" s="85" t="s">
        <v>34</v>
      </c>
      <c r="G1185" s="85" t="s">
        <v>37</v>
      </c>
      <c r="H1185" s="85" t="s">
        <v>20689</v>
      </c>
      <c r="I1185" s="85" t="s">
        <v>25133</v>
      </c>
      <c r="J1185" s="85" t="s">
        <v>105</v>
      </c>
      <c r="K1185" s="7" t="s">
        <v>1221</v>
      </c>
      <c r="L1185" s="3" t="s">
        <v>3153</v>
      </c>
      <c r="M1185" s="7" t="s">
        <v>16525</v>
      </c>
      <c r="N1185" s="3" t="s">
        <v>15408</v>
      </c>
      <c r="O1185" s="87">
        <v>0</v>
      </c>
      <c r="P1185" s="87">
        <v>0</v>
      </c>
      <c r="Q1185" s="87">
        <v>0</v>
      </c>
      <c r="R1185" s="87">
        <v>0</v>
      </c>
      <c r="S1185" s="87"/>
      <c r="T1185" s="87"/>
      <c r="U1185" s="85" t="s">
        <v>112</v>
      </c>
      <c r="V1185" s="3" t="s">
        <v>21866</v>
      </c>
      <c r="X1185" s="3"/>
      <c r="Y1185" s="7" t="s">
        <v>29335</v>
      </c>
      <c r="Z1185" s="6"/>
      <c r="AA1185" s="11"/>
      <c r="AB1185" s="123" t="s">
        <v>1716</v>
      </c>
      <c r="AC1185" s="124" t="s">
        <v>13040</v>
      </c>
      <c r="AD1185" s="41"/>
      <c r="AE1185" s="83">
        <v>44779</v>
      </c>
      <c r="AF1185" s="83"/>
      <c r="AG1185" s="203"/>
      <c r="AH1185" s="41" t="s">
        <v>2814</v>
      </c>
      <c r="AI1185" s="80" t="s">
        <v>2</v>
      </c>
      <c r="AJ1185" s="41" t="s">
        <v>21792</v>
      </c>
      <c r="AK1185" s="3"/>
      <c r="AL1185" s="85"/>
      <c r="AM1185" s="151" t="s">
        <v>24840</v>
      </c>
      <c r="AN1185" s="15"/>
      <c r="AO1185" s="166"/>
      <c r="AP1185" s="5">
        <f t="shared" si="19"/>
        <v>0</v>
      </c>
      <c r="AQ1185" s="16"/>
      <c r="AR1185" s="205">
        <v>1</v>
      </c>
      <c r="AS1185" s="16"/>
      <c r="AT1185" s="16"/>
      <c r="AU1185" s="16"/>
      <c r="AV1185" s="16"/>
      <c r="AW1185" s="16"/>
      <c r="AX1185" s="16"/>
    </row>
    <row r="1186" spans="1:50" customFormat="1" ht="15.75" hidden="1" customHeight="1" x14ac:dyDescent="0.2">
      <c r="A1186" s="7" t="s">
        <v>21867</v>
      </c>
      <c r="B1186" s="3" t="s">
        <v>21868</v>
      </c>
      <c r="C1186" s="85" t="s">
        <v>1716</v>
      </c>
      <c r="D1186" s="85" t="s">
        <v>13090</v>
      </c>
      <c r="E1186" s="41" t="s">
        <v>1800</v>
      </c>
      <c r="F1186" s="85" t="s">
        <v>34</v>
      </c>
      <c r="G1186" s="85" t="s">
        <v>37</v>
      </c>
      <c r="H1186" s="85" t="s">
        <v>20689</v>
      </c>
      <c r="I1186" s="85" t="s">
        <v>25133</v>
      </c>
      <c r="J1186" s="85" t="s">
        <v>105</v>
      </c>
      <c r="K1186" s="7" t="s">
        <v>1221</v>
      </c>
      <c r="L1186" s="3" t="s">
        <v>3153</v>
      </c>
      <c r="M1186" s="7" t="s">
        <v>16525</v>
      </c>
      <c r="N1186" s="3" t="s">
        <v>15408</v>
      </c>
      <c r="O1186" s="87">
        <v>0</v>
      </c>
      <c r="P1186" s="87">
        <v>0</v>
      </c>
      <c r="Q1186" s="87">
        <v>0</v>
      </c>
      <c r="R1186" s="87">
        <v>0</v>
      </c>
      <c r="S1186" s="87"/>
      <c r="T1186" s="87"/>
      <c r="U1186" s="85" t="s">
        <v>112</v>
      </c>
      <c r="V1186" s="3" t="s">
        <v>21868</v>
      </c>
      <c r="X1186" s="3"/>
      <c r="Y1186" s="7" t="s">
        <v>29335</v>
      </c>
      <c r="Z1186" s="6"/>
      <c r="AA1186" s="11"/>
      <c r="AB1186" s="123" t="s">
        <v>1716</v>
      </c>
      <c r="AC1186" s="124" t="s">
        <v>13040</v>
      </c>
      <c r="AD1186" s="41"/>
      <c r="AE1186" s="83">
        <v>44779</v>
      </c>
      <c r="AF1186" s="83"/>
      <c r="AG1186" s="203"/>
      <c r="AH1186" s="41" t="s">
        <v>2814</v>
      </c>
      <c r="AI1186" s="80" t="s">
        <v>2</v>
      </c>
      <c r="AJ1186" s="41" t="s">
        <v>21792</v>
      </c>
      <c r="AK1186" s="3"/>
      <c r="AL1186" s="85"/>
      <c r="AM1186" s="151" t="s">
        <v>24840</v>
      </c>
      <c r="AN1186" s="15"/>
      <c r="AO1186" s="166"/>
      <c r="AP1186" s="5">
        <f t="shared" si="19"/>
        <v>0</v>
      </c>
      <c r="AQ1186" s="16"/>
      <c r="AR1186" s="205">
        <v>1</v>
      </c>
      <c r="AS1186" s="16"/>
      <c r="AT1186" s="16"/>
      <c r="AU1186" s="16"/>
      <c r="AV1186" s="16"/>
      <c r="AW1186" s="16"/>
      <c r="AX1186" s="16"/>
    </row>
    <row r="1187" spans="1:50" customFormat="1" ht="15.75" hidden="1" customHeight="1" x14ac:dyDescent="0.2">
      <c r="A1187" s="7" t="s">
        <v>21869</v>
      </c>
      <c r="B1187" s="3" t="s">
        <v>21870</v>
      </c>
      <c r="C1187" s="85" t="s">
        <v>1716</v>
      </c>
      <c r="D1187" s="85" t="s">
        <v>13090</v>
      </c>
      <c r="E1187" s="41" t="s">
        <v>154</v>
      </c>
      <c r="F1187" s="85" t="s">
        <v>34</v>
      </c>
      <c r="G1187" s="85" t="s">
        <v>37</v>
      </c>
      <c r="H1187" s="85" t="s">
        <v>20689</v>
      </c>
      <c r="I1187" s="85" t="s">
        <v>25133</v>
      </c>
      <c r="J1187" s="85" t="s">
        <v>105</v>
      </c>
      <c r="K1187" s="7" t="s">
        <v>1221</v>
      </c>
      <c r="L1187" s="3" t="s">
        <v>16541</v>
      </c>
      <c r="M1187" s="7" t="s">
        <v>21871</v>
      </c>
      <c r="N1187" s="3" t="s">
        <v>15423</v>
      </c>
      <c r="O1187" s="87">
        <v>35036</v>
      </c>
      <c r="P1187" s="87">
        <v>0</v>
      </c>
      <c r="Q1187" s="87">
        <v>35036</v>
      </c>
      <c r="R1187" s="87">
        <v>15411</v>
      </c>
      <c r="S1187" s="87"/>
      <c r="T1187" s="87"/>
      <c r="U1187" s="85">
        <v>2021</v>
      </c>
      <c r="V1187" s="3" t="s">
        <v>21870</v>
      </c>
      <c r="X1187" s="3"/>
      <c r="Y1187" s="7" t="s">
        <v>29255</v>
      </c>
      <c r="Z1187" s="6"/>
      <c r="AA1187" s="11"/>
      <c r="AB1187" s="123" t="s">
        <v>1716</v>
      </c>
      <c r="AC1187" s="124" t="s">
        <v>13040</v>
      </c>
      <c r="AD1187" s="41"/>
      <c r="AE1187" s="83">
        <v>44788</v>
      </c>
      <c r="AF1187" s="83">
        <v>45076</v>
      </c>
      <c r="AG1187" s="203"/>
      <c r="AH1187" s="41" t="s">
        <v>2814</v>
      </c>
      <c r="AI1187" s="80" t="s">
        <v>2</v>
      </c>
      <c r="AJ1187" s="41"/>
      <c r="AK1187" s="3"/>
      <c r="AL1187" s="85"/>
      <c r="AM1187" s="151" t="s">
        <v>24840</v>
      </c>
      <c r="AN1187" s="15"/>
      <c r="AO1187" s="166"/>
      <c r="AP1187" s="5">
        <f t="shared" si="19"/>
        <v>0</v>
      </c>
      <c r="AQ1187" s="16"/>
      <c r="AR1187" s="205">
        <v>1</v>
      </c>
      <c r="AS1187" s="16"/>
      <c r="AT1187" s="16"/>
      <c r="AU1187" s="16"/>
      <c r="AV1187" s="16"/>
      <c r="AW1187" s="16"/>
      <c r="AX1187" s="16"/>
    </row>
    <row r="1188" spans="1:50" customFormat="1" ht="15.75" hidden="1" customHeight="1" x14ac:dyDescent="0.2">
      <c r="A1188" s="7" t="s">
        <v>21872</v>
      </c>
      <c r="B1188" s="3" t="s">
        <v>21873</v>
      </c>
      <c r="C1188" s="85" t="s">
        <v>1716</v>
      </c>
      <c r="D1188" s="85" t="s">
        <v>13090</v>
      </c>
      <c r="E1188" s="41" t="s">
        <v>154</v>
      </c>
      <c r="F1188" s="85" t="s">
        <v>34</v>
      </c>
      <c r="G1188" s="85" t="s">
        <v>37</v>
      </c>
      <c r="H1188" s="85" t="s">
        <v>20689</v>
      </c>
      <c r="I1188" s="85" t="s">
        <v>25133</v>
      </c>
      <c r="J1188" s="85" t="s">
        <v>105</v>
      </c>
      <c r="K1188" s="7" t="s">
        <v>1221</v>
      </c>
      <c r="L1188" s="3" t="s">
        <v>16541</v>
      </c>
      <c r="M1188" s="7" t="s">
        <v>21871</v>
      </c>
      <c r="N1188" s="3" t="s">
        <v>15423</v>
      </c>
      <c r="O1188" s="87">
        <v>38466</v>
      </c>
      <c r="P1188" s="87">
        <v>0</v>
      </c>
      <c r="Q1188" s="87">
        <v>38466</v>
      </c>
      <c r="R1188" s="87">
        <v>16919</v>
      </c>
      <c r="S1188" s="87"/>
      <c r="T1188" s="87"/>
      <c r="U1188" s="85">
        <v>2021</v>
      </c>
      <c r="V1188" s="3" t="s">
        <v>21874</v>
      </c>
      <c r="X1188" s="3"/>
      <c r="Y1188" s="7" t="s">
        <v>29255</v>
      </c>
      <c r="Z1188" s="6"/>
      <c r="AA1188" s="11"/>
      <c r="AB1188" s="123" t="s">
        <v>1716</v>
      </c>
      <c r="AC1188" s="124" t="s">
        <v>13040</v>
      </c>
      <c r="AD1188" s="41"/>
      <c r="AE1188" s="83">
        <v>44788</v>
      </c>
      <c r="AF1188" s="83">
        <v>45076</v>
      </c>
      <c r="AG1188" s="203"/>
      <c r="AH1188" s="41" t="s">
        <v>2814</v>
      </c>
      <c r="AI1188" s="80" t="s">
        <v>2</v>
      </c>
      <c r="AJ1188" s="41"/>
      <c r="AK1188" s="3"/>
      <c r="AL1188" s="85"/>
      <c r="AM1188" s="151" t="s">
        <v>24840</v>
      </c>
      <c r="AN1188" s="15"/>
      <c r="AO1188" s="166"/>
      <c r="AP1188" s="5">
        <f t="shared" si="19"/>
        <v>0</v>
      </c>
      <c r="AQ1188" s="16"/>
      <c r="AR1188" s="205">
        <v>1</v>
      </c>
      <c r="AS1188" s="16"/>
      <c r="AT1188" s="16"/>
      <c r="AU1188" s="16"/>
      <c r="AV1188" s="16"/>
      <c r="AW1188" s="16"/>
      <c r="AX1188" s="16"/>
    </row>
    <row r="1189" spans="1:50" customFormat="1" ht="15.75" hidden="1" customHeight="1" x14ac:dyDescent="0.2">
      <c r="A1189" s="7" t="s">
        <v>21875</v>
      </c>
      <c r="B1189" s="3" t="s">
        <v>21876</v>
      </c>
      <c r="C1189" s="85" t="s">
        <v>1716</v>
      </c>
      <c r="D1189" s="85" t="s">
        <v>13090</v>
      </c>
      <c r="E1189" s="41" t="s">
        <v>154</v>
      </c>
      <c r="F1189" s="85" t="s">
        <v>34</v>
      </c>
      <c r="G1189" s="85" t="s">
        <v>37</v>
      </c>
      <c r="H1189" s="85" t="s">
        <v>20689</v>
      </c>
      <c r="I1189" s="85" t="s">
        <v>25133</v>
      </c>
      <c r="J1189" s="85" t="s">
        <v>105</v>
      </c>
      <c r="K1189" s="7" t="s">
        <v>1221</v>
      </c>
      <c r="L1189" s="3" t="s">
        <v>16541</v>
      </c>
      <c r="M1189" s="7" t="s">
        <v>21871</v>
      </c>
      <c r="N1189" s="3" t="s">
        <v>15423</v>
      </c>
      <c r="O1189" s="87">
        <v>42408</v>
      </c>
      <c r="P1189" s="87">
        <v>0</v>
      </c>
      <c r="Q1189" s="87">
        <v>42408</v>
      </c>
      <c r="R1189" s="87">
        <v>18654</v>
      </c>
      <c r="S1189" s="87"/>
      <c r="T1189" s="87"/>
      <c r="U1189" s="85">
        <v>2021</v>
      </c>
      <c r="V1189" s="3" t="s">
        <v>21877</v>
      </c>
      <c r="X1189" s="3"/>
      <c r="Y1189" s="7" t="s">
        <v>29255</v>
      </c>
      <c r="Z1189" s="6"/>
      <c r="AA1189" s="11"/>
      <c r="AB1189" s="123" t="s">
        <v>1716</v>
      </c>
      <c r="AC1189" s="124" t="s">
        <v>13040</v>
      </c>
      <c r="AD1189" s="41"/>
      <c r="AE1189" s="83">
        <v>44788</v>
      </c>
      <c r="AF1189" s="83">
        <v>45076</v>
      </c>
      <c r="AG1189" s="203"/>
      <c r="AH1189" s="41" t="s">
        <v>2814</v>
      </c>
      <c r="AI1189" s="80" t="s">
        <v>2</v>
      </c>
      <c r="AJ1189" s="41"/>
      <c r="AK1189" s="3"/>
      <c r="AL1189" s="85"/>
      <c r="AM1189" s="151" t="s">
        <v>24840</v>
      </c>
      <c r="AN1189" s="15"/>
      <c r="AO1189" s="166"/>
      <c r="AP1189" s="5">
        <f t="shared" si="19"/>
        <v>0</v>
      </c>
      <c r="AQ1189" s="16"/>
      <c r="AR1189" s="205">
        <v>1</v>
      </c>
      <c r="AS1189" s="16"/>
      <c r="AT1189" s="16"/>
      <c r="AU1189" s="16"/>
      <c r="AV1189" s="16"/>
      <c r="AW1189" s="16"/>
      <c r="AX1189" s="16"/>
    </row>
    <row r="1190" spans="1:50" customFormat="1" ht="15.75" hidden="1" customHeight="1" x14ac:dyDescent="0.2">
      <c r="A1190" s="7" t="s">
        <v>21878</v>
      </c>
      <c r="B1190" s="3" t="s">
        <v>21879</v>
      </c>
      <c r="C1190" s="85" t="s">
        <v>1716</v>
      </c>
      <c r="D1190" s="85" t="s">
        <v>13090</v>
      </c>
      <c r="E1190" s="41" t="s">
        <v>1800</v>
      </c>
      <c r="F1190" s="85" t="s">
        <v>34</v>
      </c>
      <c r="G1190" s="85" t="s">
        <v>37</v>
      </c>
      <c r="H1190" s="85" t="s">
        <v>20689</v>
      </c>
      <c r="I1190" s="85" t="s">
        <v>25133</v>
      </c>
      <c r="J1190" s="85" t="s">
        <v>105</v>
      </c>
      <c r="K1190" s="7" t="s">
        <v>1221</v>
      </c>
      <c r="L1190" s="3" t="s">
        <v>16541</v>
      </c>
      <c r="M1190" s="7" t="s">
        <v>21880</v>
      </c>
      <c r="N1190" s="3" t="s">
        <v>15423</v>
      </c>
      <c r="O1190" s="87">
        <v>0</v>
      </c>
      <c r="P1190" s="87">
        <v>0</v>
      </c>
      <c r="Q1190" s="87">
        <v>0</v>
      </c>
      <c r="R1190" s="87">
        <v>0</v>
      </c>
      <c r="S1190" s="87"/>
      <c r="T1190" s="87"/>
      <c r="U1190" s="85" t="s">
        <v>112</v>
      </c>
      <c r="V1190" s="3" t="s">
        <v>15423</v>
      </c>
      <c r="X1190" s="3"/>
      <c r="Y1190" s="7" t="s">
        <v>29335</v>
      </c>
      <c r="Z1190" s="6"/>
      <c r="AA1190" s="11"/>
      <c r="AB1190" s="123" t="s">
        <v>1716</v>
      </c>
      <c r="AC1190" s="124" t="s">
        <v>13040</v>
      </c>
      <c r="AD1190" s="41"/>
      <c r="AE1190" s="83">
        <v>44788</v>
      </c>
      <c r="AF1190" s="83"/>
      <c r="AG1190" s="203"/>
      <c r="AH1190" s="41" t="s">
        <v>2814</v>
      </c>
      <c r="AI1190" s="80" t="s">
        <v>2</v>
      </c>
      <c r="AJ1190" s="41"/>
      <c r="AK1190" s="3"/>
      <c r="AL1190" s="85"/>
      <c r="AM1190" s="151" t="s">
        <v>24840</v>
      </c>
      <c r="AN1190" s="15"/>
      <c r="AO1190" s="166"/>
      <c r="AP1190" s="5">
        <f t="shared" si="19"/>
        <v>0</v>
      </c>
      <c r="AQ1190" s="16"/>
      <c r="AR1190" s="205">
        <v>1</v>
      </c>
      <c r="AS1190" s="16"/>
      <c r="AT1190" s="16"/>
      <c r="AU1190" s="16"/>
      <c r="AV1190" s="16"/>
      <c r="AW1190" s="16"/>
      <c r="AX1190" s="16"/>
    </row>
    <row r="1191" spans="1:50" customFormat="1" ht="15.75" hidden="1" customHeight="1" x14ac:dyDescent="0.2">
      <c r="A1191" s="7" t="s">
        <v>21881</v>
      </c>
      <c r="B1191" s="3" t="s">
        <v>21882</v>
      </c>
      <c r="C1191" s="85" t="s">
        <v>1716</v>
      </c>
      <c r="D1191" s="85" t="s">
        <v>13090</v>
      </c>
      <c r="E1191" s="41" t="s">
        <v>1800</v>
      </c>
      <c r="F1191" s="85" t="s">
        <v>34</v>
      </c>
      <c r="G1191" s="85" t="s">
        <v>37</v>
      </c>
      <c r="H1191" s="85" t="s">
        <v>20689</v>
      </c>
      <c r="I1191" s="85" t="s">
        <v>25133</v>
      </c>
      <c r="J1191" s="85" t="s">
        <v>105</v>
      </c>
      <c r="K1191" s="7" t="s">
        <v>1221</v>
      </c>
      <c r="L1191" s="3" t="s">
        <v>21884</v>
      </c>
      <c r="M1191" s="7" t="s">
        <v>21883</v>
      </c>
      <c r="N1191" s="3" t="s">
        <v>15423</v>
      </c>
      <c r="O1191" s="87">
        <v>0</v>
      </c>
      <c r="P1191" s="87">
        <v>0</v>
      </c>
      <c r="Q1191" s="87">
        <v>0</v>
      </c>
      <c r="R1191" s="87">
        <v>0</v>
      </c>
      <c r="S1191" s="87"/>
      <c r="T1191" s="87"/>
      <c r="U1191" s="85" t="s">
        <v>112</v>
      </c>
      <c r="V1191" s="3" t="s">
        <v>21882</v>
      </c>
      <c r="X1191" s="3"/>
      <c r="Y1191" s="7" t="s">
        <v>29335</v>
      </c>
      <c r="Z1191" s="6"/>
      <c r="AA1191" s="11"/>
      <c r="AB1191" s="123" t="s">
        <v>1716</v>
      </c>
      <c r="AC1191" s="124" t="s">
        <v>13040</v>
      </c>
      <c r="AD1191" s="41"/>
      <c r="AE1191" s="83">
        <v>44797</v>
      </c>
      <c r="AF1191" s="83"/>
      <c r="AG1191" s="203"/>
      <c r="AH1191" s="41" t="s">
        <v>2814</v>
      </c>
      <c r="AI1191" s="80" t="s">
        <v>2</v>
      </c>
      <c r="AJ1191" s="41"/>
      <c r="AK1191" s="3"/>
      <c r="AL1191" s="85"/>
      <c r="AM1191" s="151" t="s">
        <v>24840</v>
      </c>
      <c r="AN1191" s="15"/>
      <c r="AO1191" s="166"/>
      <c r="AP1191" s="5">
        <f t="shared" si="19"/>
        <v>0</v>
      </c>
      <c r="AQ1191" s="16"/>
      <c r="AR1191" s="205">
        <v>1</v>
      </c>
      <c r="AS1191" s="16"/>
      <c r="AT1191" s="16"/>
      <c r="AU1191" s="16"/>
      <c r="AV1191" s="16"/>
      <c r="AW1191" s="16"/>
      <c r="AX1191" s="16"/>
    </row>
    <row r="1192" spans="1:50" customFormat="1" ht="15.75" hidden="1" customHeight="1" x14ac:dyDescent="0.2">
      <c r="A1192" s="7" t="s">
        <v>22026</v>
      </c>
      <c r="B1192" s="3" t="s">
        <v>22027</v>
      </c>
      <c r="C1192" s="85" t="s">
        <v>1716</v>
      </c>
      <c r="D1192" s="85" t="s">
        <v>13090</v>
      </c>
      <c r="E1192" s="41" t="s">
        <v>1800</v>
      </c>
      <c r="F1192" s="85" t="s">
        <v>34</v>
      </c>
      <c r="G1192" s="85" t="s">
        <v>37</v>
      </c>
      <c r="H1192" s="85" t="s">
        <v>20689</v>
      </c>
      <c r="I1192" s="85" t="s">
        <v>25133</v>
      </c>
      <c r="J1192" s="85" t="s">
        <v>105</v>
      </c>
      <c r="K1192" s="7" t="s">
        <v>1221</v>
      </c>
      <c r="L1192" s="3" t="s">
        <v>16541</v>
      </c>
      <c r="M1192" s="7" t="s">
        <v>22029</v>
      </c>
      <c r="N1192" s="3" t="s">
        <v>16536</v>
      </c>
      <c r="O1192" s="87">
        <v>0</v>
      </c>
      <c r="P1192" s="87">
        <v>0</v>
      </c>
      <c r="Q1192" s="87">
        <v>0</v>
      </c>
      <c r="R1192" s="87">
        <v>0</v>
      </c>
      <c r="S1192" s="87"/>
      <c r="T1192" s="87"/>
      <c r="U1192" s="85" t="s">
        <v>112</v>
      </c>
      <c r="V1192" s="3" t="s">
        <v>22028</v>
      </c>
      <c r="W1192" t="s">
        <v>22018</v>
      </c>
      <c r="X1192" s="3" t="s">
        <v>22019</v>
      </c>
      <c r="Y1192" s="7" t="s">
        <v>29335</v>
      </c>
      <c r="Z1192" s="6"/>
      <c r="AA1192" s="11"/>
      <c r="AB1192" s="123" t="s">
        <v>1716</v>
      </c>
      <c r="AC1192" s="124" t="s">
        <v>13040</v>
      </c>
      <c r="AD1192" s="41"/>
      <c r="AE1192" s="83">
        <v>44806</v>
      </c>
      <c r="AF1192" s="83"/>
      <c r="AG1192" s="203"/>
      <c r="AH1192" s="41" t="s">
        <v>2814</v>
      </c>
      <c r="AI1192" s="80" t="s">
        <v>2</v>
      </c>
      <c r="AJ1192" s="41" t="s">
        <v>22021</v>
      </c>
      <c r="AK1192" s="3"/>
      <c r="AL1192" s="85"/>
      <c r="AM1192" s="151" t="s">
        <v>24840</v>
      </c>
      <c r="AN1192" s="15"/>
      <c r="AO1192" s="166"/>
      <c r="AP1192" s="5">
        <f t="shared" si="19"/>
        <v>0</v>
      </c>
      <c r="AQ1192" s="16"/>
      <c r="AR1192" s="205">
        <v>1</v>
      </c>
      <c r="AS1192" s="16"/>
      <c r="AT1192" s="16"/>
      <c r="AU1192" s="16"/>
      <c r="AV1192" s="16"/>
      <c r="AW1192" s="16"/>
      <c r="AX1192" s="16"/>
    </row>
    <row r="1193" spans="1:50" customFormat="1" ht="15.75" hidden="1" customHeight="1" x14ac:dyDescent="0.2">
      <c r="A1193" s="7" t="s">
        <v>22015</v>
      </c>
      <c r="B1193" s="3" t="s">
        <v>22016</v>
      </c>
      <c r="C1193" s="85" t="s">
        <v>1716</v>
      </c>
      <c r="D1193" s="85" t="s">
        <v>13090</v>
      </c>
      <c r="E1193" s="41" t="s">
        <v>1800</v>
      </c>
      <c r="F1193" s="85" t="s">
        <v>34</v>
      </c>
      <c r="G1193" s="85" t="s">
        <v>37</v>
      </c>
      <c r="H1193" s="85" t="s">
        <v>20689</v>
      </c>
      <c r="I1193" s="85" t="s">
        <v>25133</v>
      </c>
      <c r="J1193" s="85" t="s">
        <v>105</v>
      </c>
      <c r="K1193" s="7" t="s">
        <v>1221</v>
      </c>
      <c r="L1193" s="3" t="s">
        <v>16541</v>
      </c>
      <c r="M1193" s="7" t="s">
        <v>22020</v>
      </c>
      <c r="N1193" s="3" t="s">
        <v>16536</v>
      </c>
      <c r="O1193" s="87">
        <v>0</v>
      </c>
      <c r="P1193" s="87">
        <v>0</v>
      </c>
      <c r="Q1193" s="87">
        <v>0</v>
      </c>
      <c r="R1193" s="87">
        <v>0</v>
      </c>
      <c r="S1193" s="87"/>
      <c r="T1193" s="87"/>
      <c r="U1193" s="85" t="s">
        <v>112</v>
      </c>
      <c r="V1193" s="3" t="s">
        <v>22017</v>
      </c>
      <c r="W1193" t="s">
        <v>22018</v>
      </c>
      <c r="X1193" s="3" t="s">
        <v>22019</v>
      </c>
      <c r="Y1193" s="7" t="s">
        <v>29335</v>
      </c>
      <c r="Z1193" s="6"/>
      <c r="AA1193" s="11"/>
      <c r="AB1193" s="123" t="s">
        <v>1716</v>
      </c>
      <c r="AC1193" s="124" t="s">
        <v>13040</v>
      </c>
      <c r="AD1193" s="41"/>
      <c r="AE1193" s="83">
        <v>44806</v>
      </c>
      <c r="AF1193" s="83"/>
      <c r="AG1193" s="203"/>
      <c r="AH1193" s="41" t="s">
        <v>2814</v>
      </c>
      <c r="AI1193" s="80" t="s">
        <v>2</v>
      </c>
      <c r="AJ1193" s="41" t="s">
        <v>22021</v>
      </c>
      <c r="AK1193" s="3"/>
      <c r="AL1193" s="85"/>
      <c r="AM1193" s="151" t="s">
        <v>24840</v>
      </c>
      <c r="AN1193" s="15"/>
      <c r="AO1193" s="166"/>
      <c r="AP1193" s="5">
        <f t="shared" si="19"/>
        <v>0</v>
      </c>
      <c r="AQ1193" s="16"/>
      <c r="AR1193" s="205">
        <v>1</v>
      </c>
      <c r="AS1193" s="16"/>
      <c r="AT1193" s="16"/>
      <c r="AU1193" s="16"/>
      <c r="AV1193" s="16"/>
      <c r="AW1193" s="16"/>
      <c r="AX1193" s="16"/>
    </row>
    <row r="1194" spans="1:50" customFormat="1" ht="15.75" hidden="1" customHeight="1" x14ac:dyDescent="0.2">
      <c r="A1194" s="7" t="s">
        <v>22022</v>
      </c>
      <c r="B1194" s="3" t="s">
        <v>22023</v>
      </c>
      <c r="C1194" s="85" t="s">
        <v>1716</v>
      </c>
      <c r="D1194" s="85" t="s">
        <v>13090</v>
      </c>
      <c r="E1194" s="41" t="s">
        <v>1800</v>
      </c>
      <c r="F1194" s="85" t="s">
        <v>34</v>
      </c>
      <c r="G1194" s="85" t="s">
        <v>37</v>
      </c>
      <c r="H1194" s="85" t="s">
        <v>20689</v>
      </c>
      <c r="I1194" s="85" t="s">
        <v>25133</v>
      </c>
      <c r="J1194" s="85" t="s">
        <v>105</v>
      </c>
      <c r="K1194" s="7" t="s">
        <v>1221</v>
      </c>
      <c r="L1194" s="3" t="s">
        <v>16541</v>
      </c>
      <c r="M1194" s="7" t="s">
        <v>22025</v>
      </c>
      <c r="N1194" s="3" t="s">
        <v>16536</v>
      </c>
      <c r="O1194" s="87">
        <v>0</v>
      </c>
      <c r="P1194" s="87">
        <v>0</v>
      </c>
      <c r="Q1194" s="87">
        <v>0</v>
      </c>
      <c r="R1194" s="87">
        <v>0</v>
      </c>
      <c r="S1194" s="87"/>
      <c r="T1194" s="87"/>
      <c r="U1194" s="85" t="s">
        <v>112</v>
      </c>
      <c r="V1194" s="3" t="s">
        <v>22024</v>
      </c>
      <c r="W1194" t="s">
        <v>22018</v>
      </c>
      <c r="X1194" s="3" t="s">
        <v>22019</v>
      </c>
      <c r="Y1194" s="7" t="s">
        <v>29335</v>
      </c>
      <c r="Z1194" s="6"/>
      <c r="AA1194" s="11"/>
      <c r="AB1194" s="123" t="s">
        <v>1716</v>
      </c>
      <c r="AC1194" s="124" t="s">
        <v>13040</v>
      </c>
      <c r="AD1194" s="41"/>
      <c r="AE1194" s="83">
        <v>44806</v>
      </c>
      <c r="AF1194" s="83"/>
      <c r="AG1194" s="203"/>
      <c r="AH1194" s="41" t="s">
        <v>2814</v>
      </c>
      <c r="AI1194" s="80" t="s">
        <v>2</v>
      </c>
      <c r="AJ1194" s="41" t="s">
        <v>22021</v>
      </c>
      <c r="AK1194" s="3"/>
      <c r="AL1194" s="85"/>
      <c r="AM1194" s="151" t="s">
        <v>24840</v>
      </c>
      <c r="AN1194" s="15"/>
      <c r="AO1194" s="166"/>
      <c r="AP1194" s="5">
        <f t="shared" si="19"/>
        <v>0</v>
      </c>
      <c r="AQ1194" s="16"/>
      <c r="AR1194" s="205">
        <v>1</v>
      </c>
      <c r="AS1194" s="16"/>
      <c r="AT1194" s="16"/>
      <c r="AU1194" s="16"/>
      <c r="AV1194" s="16"/>
      <c r="AW1194" s="16"/>
      <c r="AX1194" s="16"/>
    </row>
    <row r="1195" spans="1:50" customFormat="1" ht="15.75" hidden="1" customHeight="1" x14ac:dyDescent="0.2">
      <c r="A1195" s="7" t="s">
        <v>22032</v>
      </c>
      <c r="B1195" s="3" t="s">
        <v>22033</v>
      </c>
      <c r="C1195" s="85" t="s">
        <v>1716</v>
      </c>
      <c r="D1195" s="85" t="s">
        <v>13090</v>
      </c>
      <c r="E1195" s="41" t="s">
        <v>1800</v>
      </c>
      <c r="F1195" s="85" t="s">
        <v>34</v>
      </c>
      <c r="G1195" s="85" t="s">
        <v>37</v>
      </c>
      <c r="H1195" s="85" t="s">
        <v>20689</v>
      </c>
      <c r="I1195" s="85" t="s">
        <v>21695</v>
      </c>
      <c r="J1195" s="85" t="s">
        <v>105</v>
      </c>
      <c r="K1195" s="7" t="s">
        <v>102</v>
      </c>
      <c r="L1195" s="3" t="s">
        <v>106</v>
      </c>
      <c r="M1195" s="7" t="s">
        <v>22036</v>
      </c>
      <c r="N1195" s="3" t="s">
        <v>22035</v>
      </c>
      <c r="O1195" s="87">
        <v>0</v>
      </c>
      <c r="P1195" s="87">
        <v>0</v>
      </c>
      <c r="Q1195" s="87">
        <v>0</v>
      </c>
      <c r="R1195" s="87">
        <v>0</v>
      </c>
      <c r="S1195" s="87"/>
      <c r="T1195" s="87"/>
      <c r="U1195" s="85" t="s">
        <v>112</v>
      </c>
      <c r="V1195" s="3" t="s">
        <v>22035</v>
      </c>
      <c r="W1195" t="s">
        <v>22035</v>
      </c>
      <c r="X1195" s="3" t="s">
        <v>1707</v>
      </c>
      <c r="Y1195" s="7" t="s">
        <v>1819</v>
      </c>
      <c r="Z1195" s="6"/>
      <c r="AA1195" s="11"/>
      <c r="AB1195" s="123" t="s">
        <v>1716</v>
      </c>
      <c r="AC1195" s="124" t="s">
        <v>13043</v>
      </c>
      <c r="AD1195" s="41" t="s">
        <v>22034</v>
      </c>
      <c r="AE1195" s="83">
        <v>44823</v>
      </c>
      <c r="AF1195" s="83"/>
      <c r="AG1195" s="203"/>
      <c r="AH1195" s="41" t="s">
        <v>1737</v>
      </c>
      <c r="AI1195" s="80" t="s">
        <v>2</v>
      </c>
      <c r="AJ1195" s="41"/>
      <c r="AK1195" s="3"/>
      <c r="AL1195" s="85"/>
      <c r="AM1195" s="151" t="s">
        <v>24840</v>
      </c>
      <c r="AN1195" s="15"/>
      <c r="AO1195" s="166"/>
      <c r="AP1195" s="5">
        <f t="shared" si="19"/>
        <v>0</v>
      </c>
      <c r="AQ1195" s="16"/>
      <c r="AR1195" s="205">
        <v>1</v>
      </c>
      <c r="AS1195" s="16"/>
      <c r="AT1195" s="16"/>
      <c r="AU1195" s="16"/>
      <c r="AV1195" s="16"/>
      <c r="AW1195" s="16"/>
      <c r="AX1195" s="16"/>
    </row>
    <row r="1196" spans="1:50" customFormat="1" ht="15.75" hidden="1" customHeight="1" x14ac:dyDescent="0.2">
      <c r="A1196" s="7" t="s">
        <v>21885</v>
      </c>
      <c r="B1196" s="3" t="s">
        <v>21886</v>
      </c>
      <c r="C1196" s="85" t="s">
        <v>1716</v>
      </c>
      <c r="D1196" s="85" t="s">
        <v>13090</v>
      </c>
      <c r="E1196" s="41" t="s">
        <v>110</v>
      </c>
      <c r="F1196" s="85" t="s">
        <v>34</v>
      </c>
      <c r="G1196" s="85" t="s">
        <v>15357</v>
      </c>
      <c r="H1196" s="85" t="s">
        <v>20690</v>
      </c>
      <c r="I1196" s="85" t="s">
        <v>25135</v>
      </c>
      <c r="J1196" s="85" t="s">
        <v>105</v>
      </c>
      <c r="K1196" s="7" t="s">
        <v>102</v>
      </c>
      <c r="L1196" s="3" t="s">
        <v>275</v>
      </c>
      <c r="M1196" s="7" t="s">
        <v>21888</v>
      </c>
      <c r="N1196" s="3" t="s">
        <v>13088</v>
      </c>
      <c r="O1196" s="87">
        <v>0</v>
      </c>
      <c r="P1196" s="87">
        <v>0</v>
      </c>
      <c r="Q1196" s="87">
        <v>0</v>
      </c>
      <c r="R1196" s="87">
        <v>0</v>
      </c>
      <c r="S1196" s="87"/>
      <c r="T1196" s="87"/>
      <c r="U1196" s="85" t="s">
        <v>112</v>
      </c>
      <c r="V1196" s="3" t="s">
        <v>21887</v>
      </c>
      <c r="W1196" t="s">
        <v>13088</v>
      </c>
      <c r="X1196" s="3" t="s">
        <v>1707</v>
      </c>
      <c r="Y1196" s="7"/>
      <c r="Z1196" s="6"/>
      <c r="AA1196" s="11"/>
      <c r="AB1196" s="123" t="s">
        <v>1716</v>
      </c>
      <c r="AC1196" s="124" t="s">
        <v>13040</v>
      </c>
      <c r="AD1196" s="41"/>
      <c r="AE1196" s="83">
        <v>44788</v>
      </c>
      <c r="AF1196" s="83"/>
      <c r="AG1196" s="203"/>
      <c r="AH1196" s="41" t="s">
        <v>36</v>
      </c>
      <c r="AI1196" s="80" t="s">
        <v>2</v>
      </c>
      <c r="AJ1196" s="41"/>
      <c r="AK1196" s="3"/>
      <c r="AL1196" s="85"/>
      <c r="AM1196" s="151" t="s">
        <v>24840</v>
      </c>
      <c r="AN1196" s="15"/>
      <c r="AO1196" s="166"/>
      <c r="AP1196" s="5">
        <f t="shared" si="19"/>
        <v>0</v>
      </c>
      <c r="AQ1196" s="16"/>
      <c r="AR1196" s="205">
        <v>1</v>
      </c>
      <c r="AS1196" s="16"/>
      <c r="AT1196" s="16"/>
      <c r="AU1196" s="16"/>
      <c r="AV1196" s="16"/>
      <c r="AW1196" s="16"/>
      <c r="AX1196" s="16"/>
    </row>
    <row r="1197" spans="1:50" customFormat="1" ht="15.75" hidden="1" customHeight="1" x14ac:dyDescent="0.2">
      <c r="A1197" s="7" t="s">
        <v>29253</v>
      </c>
      <c r="B1197" s="3" t="s">
        <v>29254</v>
      </c>
      <c r="C1197" s="85" t="s">
        <v>1716</v>
      </c>
      <c r="D1197" s="85" t="s">
        <v>13090</v>
      </c>
      <c r="E1197" s="41" t="s">
        <v>1800</v>
      </c>
      <c r="F1197" s="85" t="s">
        <v>34</v>
      </c>
      <c r="G1197" s="85" t="s">
        <v>37</v>
      </c>
      <c r="H1197" s="85" t="s">
        <v>20689</v>
      </c>
      <c r="I1197" s="85" t="s">
        <v>25133</v>
      </c>
      <c r="J1197" s="85" t="s">
        <v>105</v>
      </c>
      <c r="K1197" s="7" t="s">
        <v>1221</v>
      </c>
      <c r="L1197" s="3" t="s">
        <v>3344</v>
      </c>
      <c r="M1197" s="7" t="s">
        <v>29256</v>
      </c>
      <c r="N1197" s="66" t="s">
        <v>3346</v>
      </c>
      <c r="O1197" s="87">
        <v>0</v>
      </c>
      <c r="P1197" s="87">
        <v>0</v>
      </c>
      <c r="Q1197" s="87">
        <v>0</v>
      </c>
      <c r="R1197" s="87">
        <v>0</v>
      </c>
      <c r="S1197" s="87"/>
      <c r="T1197" s="87"/>
      <c r="U1197" s="85" t="s">
        <v>112</v>
      </c>
      <c r="V1197" s="3" t="s">
        <v>29254</v>
      </c>
      <c r="W1197" s="3"/>
      <c r="X1197" s="3"/>
      <c r="Y1197" s="1" t="s">
        <v>29255</v>
      </c>
      <c r="Z1197" s="6"/>
      <c r="AA1197" s="11"/>
      <c r="AB1197" s="123" t="s">
        <v>1716</v>
      </c>
      <c r="AC1197" s="124" t="s">
        <v>13040</v>
      </c>
      <c r="AD1197" s="41"/>
      <c r="AE1197" s="83">
        <v>45183</v>
      </c>
      <c r="AF1197" s="83"/>
      <c r="AG1197" s="203"/>
      <c r="AH1197" s="41" t="s">
        <v>2814</v>
      </c>
      <c r="AI1197" s="80" t="s">
        <v>2</v>
      </c>
      <c r="AJ1197" s="41"/>
      <c r="AK1197" s="3"/>
      <c r="AL1197" s="85"/>
      <c r="AM1197" s="151" t="s">
        <v>28169</v>
      </c>
      <c r="AN1197" s="15"/>
      <c r="AO1197" s="166"/>
      <c r="AP1197" s="5">
        <f t="shared" si="19"/>
        <v>0</v>
      </c>
      <c r="AQ1197" s="16"/>
      <c r="AR1197" s="205">
        <v>1</v>
      </c>
      <c r="AS1197" s="16"/>
      <c r="AT1197" s="16"/>
      <c r="AU1197" s="16"/>
      <c r="AV1197" s="16"/>
      <c r="AW1197" s="16"/>
      <c r="AX1197" s="16"/>
    </row>
    <row r="1198" spans="1:50" customFormat="1" ht="15.75" hidden="1" customHeight="1" x14ac:dyDescent="0.2">
      <c r="A1198" s="7" t="s">
        <v>29257</v>
      </c>
      <c r="B1198" s="3" t="s">
        <v>29258</v>
      </c>
      <c r="C1198" s="85" t="s">
        <v>1716</v>
      </c>
      <c r="D1198" s="85" t="s">
        <v>13090</v>
      </c>
      <c r="E1198" s="41" t="s">
        <v>1800</v>
      </c>
      <c r="F1198" s="85" t="s">
        <v>34</v>
      </c>
      <c r="G1198" s="85" t="s">
        <v>37</v>
      </c>
      <c r="H1198" s="85" t="s">
        <v>20689</v>
      </c>
      <c r="I1198" s="85" t="s">
        <v>25133</v>
      </c>
      <c r="J1198" s="85" t="s">
        <v>105</v>
      </c>
      <c r="K1198" s="7" t="s">
        <v>1221</v>
      </c>
      <c r="L1198" s="3" t="s">
        <v>3344</v>
      </c>
      <c r="M1198" s="7" t="s">
        <v>29259</v>
      </c>
      <c r="N1198" s="66" t="s">
        <v>3346</v>
      </c>
      <c r="O1198" s="87">
        <v>0</v>
      </c>
      <c r="P1198" s="87">
        <v>0</v>
      </c>
      <c r="Q1198" s="87">
        <v>0</v>
      </c>
      <c r="R1198" s="87">
        <v>0</v>
      </c>
      <c r="S1198" s="87"/>
      <c r="T1198" s="87"/>
      <c r="U1198" s="85" t="s">
        <v>112</v>
      </c>
      <c r="V1198" s="3" t="s">
        <v>29258</v>
      </c>
      <c r="W1198" s="3"/>
      <c r="X1198" s="3"/>
      <c r="Y1198" s="1" t="s">
        <v>29255</v>
      </c>
      <c r="Z1198" s="6"/>
      <c r="AA1198" s="11"/>
      <c r="AB1198" s="123" t="s">
        <v>1716</v>
      </c>
      <c r="AC1198" s="124" t="s">
        <v>13040</v>
      </c>
      <c r="AD1198" s="41"/>
      <c r="AE1198" s="83">
        <v>45183</v>
      </c>
      <c r="AF1198" s="83"/>
      <c r="AG1198" s="203"/>
      <c r="AH1198" s="41" t="s">
        <v>2814</v>
      </c>
      <c r="AI1198" s="80" t="s">
        <v>2</v>
      </c>
      <c r="AJ1198" s="41"/>
      <c r="AK1198" s="3"/>
      <c r="AL1198" s="85"/>
      <c r="AM1198" s="151" t="s">
        <v>28169</v>
      </c>
      <c r="AN1198" s="15"/>
      <c r="AO1198" s="166"/>
      <c r="AP1198" s="5">
        <f t="shared" si="19"/>
        <v>0</v>
      </c>
      <c r="AQ1198" s="16"/>
      <c r="AR1198" s="205">
        <v>1</v>
      </c>
      <c r="AS1198" s="16"/>
      <c r="AT1198" s="16"/>
      <c r="AU1198" s="16"/>
      <c r="AV1198" s="16"/>
      <c r="AW1198" s="16"/>
      <c r="AX1198" s="16"/>
    </row>
    <row r="1199" spans="1:50" customFormat="1" ht="15.75" hidden="1" customHeight="1" x14ac:dyDescent="0.2">
      <c r="A1199" s="7" t="s">
        <v>29260</v>
      </c>
      <c r="B1199" s="3" t="s">
        <v>29261</v>
      </c>
      <c r="C1199" s="85" t="s">
        <v>1716</v>
      </c>
      <c r="D1199" s="85" t="s">
        <v>13090</v>
      </c>
      <c r="E1199" s="41" t="s">
        <v>1800</v>
      </c>
      <c r="F1199" s="85" t="s">
        <v>34</v>
      </c>
      <c r="G1199" s="85" t="s">
        <v>37</v>
      </c>
      <c r="H1199" s="85" t="s">
        <v>20689</v>
      </c>
      <c r="I1199" s="85" t="s">
        <v>25133</v>
      </c>
      <c r="J1199" s="85" t="s">
        <v>105</v>
      </c>
      <c r="K1199" s="7" t="s">
        <v>1221</v>
      </c>
      <c r="L1199" s="3" t="s">
        <v>3344</v>
      </c>
      <c r="M1199" s="7" t="s">
        <v>29262</v>
      </c>
      <c r="N1199" s="66" t="s">
        <v>3346</v>
      </c>
      <c r="O1199" s="87">
        <v>0</v>
      </c>
      <c r="P1199" s="87">
        <v>0</v>
      </c>
      <c r="Q1199" s="87">
        <v>0</v>
      </c>
      <c r="R1199" s="87">
        <v>0</v>
      </c>
      <c r="S1199" s="87"/>
      <c r="T1199" s="87"/>
      <c r="U1199" s="85" t="s">
        <v>112</v>
      </c>
      <c r="V1199" s="3" t="s">
        <v>29261</v>
      </c>
      <c r="W1199" s="3"/>
      <c r="X1199" s="3"/>
      <c r="Y1199" s="1" t="s">
        <v>29255</v>
      </c>
      <c r="Z1199" s="6"/>
      <c r="AA1199" s="11"/>
      <c r="AB1199" s="123" t="s">
        <v>1716</v>
      </c>
      <c r="AC1199" s="124" t="s">
        <v>13040</v>
      </c>
      <c r="AD1199" s="41"/>
      <c r="AE1199" s="83">
        <v>45183</v>
      </c>
      <c r="AF1199" s="83"/>
      <c r="AG1199" s="203"/>
      <c r="AH1199" s="41" t="s">
        <v>2814</v>
      </c>
      <c r="AI1199" s="80" t="s">
        <v>2</v>
      </c>
      <c r="AJ1199" s="41"/>
      <c r="AK1199" s="3"/>
      <c r="AL1199" s="85"/>
      <c r="AM1199" s="151" t="s">
        <v>28169</v>
      </c>
      <c r="AN1199" s="15"/>
      <c r="AO1199" s="166"/>
      <c r="AP1199" s="5">
        <f t="shared" si="19"/>
        <v>0</v>
      </c>
      <c r="AQ1199" s="16"/>
      <c r="AR1199" s="205">
        <v>1</v>
      </c>
      <c r="AS1199" s="16"/>
      <c r="AT1199" s="16"/>
      <c r="AU1199" s="16"/>
      <c r="AV1199" s="16"/>
      <c r="AW1199" s="16"/>
      <c r="AX1199" s="16"/>
    </row>
    <row r="1200" spans="1:50" customFormat="1" ht="15.75" hidden="1" customHeight="1" x14ac:dyDescent="0.2">
      <c r="A1200" s="7" t="s">
        <v>24738</v>
      </c>
      <c r="B1200" s="3" t="s">
        <v>24739</v>
      </c>
      <c r="C1200" s="85" t="s">
        <v>1716</v>
      </c>
      <c r="D1200" s="85" t="s">
        <v>13090</v>
      </c>
      <c r="E1200" s="41" t="s">
        <v>1800</v>
      </c>
      <c r="F1200" s="85" t="s">
        <v>68</v>
      </c>
      <c r="G1200" s="85" t="s">
        <v>70</v>
      </c>
      <c r="H1200" s="85" t="s">
        <v>20690</v>
      </c>
      <c r="I1200" s="85" t="s">
        <v>25122</v>
      </c>
      <c r="J1200" s="85" t="s">
        <v>105</v>
      </c>
      <c r="K1200" s="7" t="s">
        <v>102</v>
      </c>
      <c r="L1200" s="3" t="s">
        <v>271</v>
      </c>
      <c r="M1200" s="7" t="s">
        <v>24741</v>
      </c>
      <c r="N1200" s="132" t="s">
        <v>24740</v>
      </c>
      <c r="O1200" s="87">
        <v>0</v>
      </c>
      <c r="P1200" s="87">
        <v>0</v>
      </c>
      <c r="Q1200" s="87">
        <v>0</v>
      </c>
      <c r="R1200" s="87">
        <v>0</v>
      </c>
      <c r="S1200" s="87"/>
      <c r="T1200" s="87"/>
      <c r="U1200" s="85" t="s">
        <v>112</v>
      </c>
      <c r="V1200" s="3" t="s">
        <v>24740</v>
      </c>
      <c r="X1200" s="3"/>
      <c r="Y1200" s="7" t="s">
        <v>472</v>
      </c>
      <c r="Z1200" s="6"/>
      <c r="AA1200" s="11"/>
      <c r="AB1200" s="123" t="s">
        <v>1716</v>
      </c>
      <c r="AC1200" s="124" t="s">
        <v>13040</v>
      </c>
      <c r="AD1200" s="41"/>
      <c r="AE1200" s="83">
        <v>44874</v>
      </c>
      <c r="AF1200" s="83"/>
      <c r="AG1200" s="203"/>
      <c r="AH1200" s="41" t="s">
        <v>1916</v>
      </c>
      <c r="AI1200" s="80" t="s">
        <v>2</v>
      </c>
      <c r="AJ1200" s="41"/>
      <c r="AK1200" s="3"/>
      <c r="AL1200" s="85"/>
      <c r="AM1200" s="151" t="s">
        <v>24840</v>
      </c>
      <c r="AN1200" s="15"/>
      <c r="AO1200" s="166"/>
      <c r="AP1200" s="5">
        <f t="shared" si="19"/>
        <v>0</v>
      </c>
      <c r="AQ1200" s="16"/>
      <c r="AR1200" s="205">
        <v>1</v>
      </c>
      <c r="AS1200" s="16"/>
      <c r="AT1200" s="16"/>
      <c r="AU1200" s="16"/>
      <c r="AV1200" s="16"/>
      <c r="AW1200" s="16"/>
      <c r="AX1200" s="16"/>
    </row>
    <row r="1201" spans="1:50" customFormat="1" ht="15.75" hidden="1" customHeight="1" x14ac:dyDescent="0.2">
      <c r="A1201" s="7" t="s">
        <v>22040</v>
      </c>
      <c r="B1201" s="3" t="s">
        <v>22041</v>
      </c>
      <c r="C1201" s="85" t="s">
        <v>1716</v>
      </c>
      <c r="D1201" s="85" t="s">
        <v>13090</v>
      </c>
      <c r="E1201" s="41" t="s">
        <v>1800</v>
      </c>
      <c r="F1201" s="85" t="s">
        <v>34</v>
      </c>
      <c r="G1201" s="85" t="s">
        <v>37</v>
      </c>
      <c r="H1201" s="85" t="s">
        <v>20689</v>
      </c>
      <c r="I1201" s="85" t="s">
        <v>25133</v>
      </c>
      <c r="J1201" s="85" t="s">
        <v>105</v>
      </c>
      <c r="K1201" s="7" t="s">
        <v>1221</v>
      </c>
      <c r="L1201" s="3" t="s">
        <v>3153</v>
      </c>
      <c r="M1201" s="7" t="s">
        <v>16525</v>
      </c>
      <c r="N1201" s="3" t="s">
        <v>16523</v>
      </c>
      <c r="O1201" s="87">
        <v>0</v>
      </c>
      <c r="P1201" s="87">
        <v>0</v>
      </c>
      <c r="Q1201" s="87">
        <v>0</v>
      </c>
      <c r="R1201" s="87">
        <v>0</v>
      </c>
      <c r="S1201" s="87"/>
      <c r="T1201" s="87"/>
      <c r="U1201" s="85" t="s">
        <v>112</v>
      </c>
      <c r="V1201" s="3" t="s">
        <v>22042</v>
      </c>
      <c r="X1201" s="3"/>
      <c r="Y1201" s="7" t="s">
        <v>29335</v>
      </c>
      <c r="Z1201" s="6"/>
      <c r="AA1201" s="11"/>
      <c r="AB1201" s="123" t="s">
        <v>1716</v>
      </c>
      <c r="AC1201" s="124" t="s">
        <v>13040</v>
      </c>
      <c r="AD1201" s="41"/>
      <c r="AE1201" s="83">
        <v>44819</v>
      </c>
      <c r="AF1201" s="83"/>
      <c r="AG1201" s="203"/>
      <c r="AH1201" s="41" t="s">
        <v>2814</v>
      </c>
      <c r="AI1201" s="80" t="s">
        <v>2</v>
      </c>
      <c r="AJ1201" s="41" t="s">
        <v>22043</v>
      </c>
      <c r="AK1201" s="3"/>
      <c r="AL1201" s="85"/>
      <c r="AM1201" s="151" t="s">
        <v>24840</v>
      </c>
      <c r="AN1201" s="15"/>
      <c r="AO1201" s="166"/>
      <c r="AP1201" s="5">
        <f t="shared" si="19"/>
        <v>0</v>
      </c>
      <c r="AQ1201" s="16"/>
      <c r="AR1201" s="205">
        <v>1</v>
      </c>
      <c r="AS1201" s="16"/>
      <c r="AT1201" s="16"/>
      <c r="AU1201" s="16"/>
      <c r="AV1201" s="16"/>
      <c r="AW1201" s="16"/>
      <c r="AX1201" s="16"/>
    </row>
    <row r="1202" spans="1:50" customFormat="1" ht="15.75" hidden="1" customHeight="1" x14ac:dyDescent="0.2">
      <c r="A1202" s="7" t="s">
        <v>22044</v>
      </c>
      <c r="B1202" s="3" t="s">
        <v>22045</v>
      </c>
      <c r="C1202" s="85" t="s">
        <v>1716</v>
      </c>
      <c r="D1202" s="85" t="s">
        <v>13090</v>
      </c>
      <c r="E1202" s="41" t="s">
        <v>1800</v>
      </c>
      <c r="F1202" s="85" t="s">
        <v>34</v>
      </c>
      <c r="G1202" s="85" t="s">
        <v>37</v>
      </c>
      <c r="H1202" s="85" t="s">
        <v>20689</v>
      </c>
      <c r="I1202" s="85" t="s">
        <v>25133</v>
      </c>
      <c r="J1202" s="85" t="s">
        <v>105</v>
      </c>
      <c r="K1202" s="7" t="s">
        <v>1221</v>
      </c>
      <c r="L1202" s="3" t="s">
        <v>3153</v>
      </c>
      <c r="M1202" s="7" t="s">
        <v>16525</v>
      </c>
      <c r="N1202" s="3" t="s">
        <v>16523</v>
      </c>
      <c r="O1202" s="87">
        <v>0</v>
      </c>
      <c r="P1202" s="87">
        <v>0</v>
      </c>
      <c r="Q1202" s="87">
        <v>0</v>
      </c>
      <c r="R1202" s="87">
        <v>0</v>
      </c>
      <c r="S1202" s="87"/>
      <c r="T1202" s="87"/>
      <c r="U1202" s="85" t="s">
        <v>112</v>
      </c>
      <c r="V1202" s="3" t="s">
        <v>22046</v>
      </c>
      <c r="X1202" s="3"/>
      <c r="Y1202" s="7" t="s">
        <v>29335</v>
      </c>
      <c r="Z1202" s="6"/>
      <c r="AA1202" s="11"/>
      <c r="AB1202" s="123" t="s">
        <v>1716</v>
      </c>
      <c r="AC1202" s="124" t="s">
        <v>13040</v>
      </c>
      <c r="AD1202" s="41"/>
      <c r="AE1202" s="83">
        <v>44820</v>
      </c>
      <c r="AF1202" s="83"/>
      <c r="AG1202" s="203"/>
      <c r="AH1202" s="41" t="s">
        <v>2814</v>
      </c>
      <c r="AI1202" s="80" t="s">
        <v>2</v>
      </c>
      <c r="AJ1202" s="41" t="s">
        <v>392</v>
      </c>
      <c r="AK1202" s="3"/>
      <c r="AL1202" s="85"/>
      <c r="AM1202" s="151" t="s">
        <v>24840</v>
      </c>
      <c r="AN1202" s="15"/>
      <c r="AO1202" s="166"/>
      <c r="AP1202" s="5">
        <f t="shared" si="19"/>
        <v>0</v>
      </c>
      <c r="AQ1202" s="16"/>
      <c r="AR1202" s="205">
        <v>1</v>
      </c>
      <c r="AS1202" s="16"/>
      <c r="AT1202" s="16"/>
      <c r="AU1202" s="16"/>
      <c r="AV1202" s="16"/>
      <c r="AW1202" s="16"/>
      <c r="AX1202" s="16"/>
    </row>
    <row r="1203" spans="1:50" customFormat="1" ht="15.75" hidden="1" customHeight="1" x14ac:dyDescent="0.2">
      <c r="A1203" s="7" t="s">
        <v>22047</v>
      </c>
      <c r="B1203" s="3" t="s">
        <v>22048</v>
      </c>
      <c r="C1203" s="85" t="s">
        <v>1716</v>
      </c>
      <c r="D1203" s="85" t="s">
        <v>13090</v>
      </c>
      <c r="E1203" s="41" t="s">
        <v>1800</v>
      </c>
      <c r="F1203" s="85" t="s">
        <v>34</v>
      </c>
      <c r="G1203" s="85" t="s">
        <v>37</v>
      </c>
      <c r="H1203" s="85" t="s">
        <v>20689</v>
      </c>
      <c r="I1203" s="85" t="s">
        <v>25133</v>
      </c>
      <c r="J1203" s="85" t="s">
        <v>105</v>
      </c>
      <c r="K1203" s="7" t="s">
        <v>1221</v>
      </c>
      <c r="L1203" s="3" t="s">
        <v>3153</v>
      </c>
      <c r="M1203" s="7" t="s">
        <v>16525</v>
      </c>
      <c r="N1203" s="3" t="s">
        <v>16523</v>
      </c>
      <c r="O1203" s="87">
        <v>0</v>
      </c>
      <c r="P1203" s="87">
        <v>0</v>
      </c>
      <c r="Q1203" s="87">
        <v>0</v>
      </c>
      <c r="R1203" s="87">
        <v>0</v>
      </c>
      <c r="S1203" s="87"/>
      <c r="T1203" s="87"/>
      <c r="U1203" s="85" t="s">
        <v>112</v>
      </c>
      <c r="V1203" s="3" t="s">
        <v>22049</v>
      </c>
      <c r="X1203" s="3"/>
      <c r="Y1203" s="7" t="s">
        <v>29335</v>
      </c>
      <c r="Z1203" s="6"/>
      <c r="AA1203" s="11"/>
      <c r="AB1203" s="123" t="s">
        <v>1716</v>
      </c>
      <c r="AC1203" s="124" t="s">
        <v>13040</v>
      </c>
      <c r="AD1203" s="41"/>
      <c r="AE1203" s="83">
        <v>44819</v>
      </c>
      <c r="AF1203" s="83"/>
      <c r="AG1203" s="203"/>
      <c r="AH1203" s="41" t="s">
        <v>2814</v>
      </c>
      <c r="AI1203" s="80" t="s">
        <v>2</v>
      </c>
      <c r="AJ1203" s="41" t="s">
        <v>1336</v>
      </c>
      <c r="AK1203" s="3"/>
      <c r="AL1203" s="85"/>
      <c r="AM1203" s="151" t="s">
        <v>24840</v>
      </c>
      <c r="AN1203" s="15"/>
      <c r="AO1203" s="166"/>
      <c r="AP1203" s="5">
        <f t="shared" si="19"/>
        <v>0</v>
      </c>
      <c r="AQ1203" s="16"/>
      <c r="AR1203" s="205">
        <v>1</v>
      </c>
      <c r="AS1203" s="16"/>
      <c r="AT1203" s="16"/>
      <c r="AU1203" s="16"/>
      <c r="AV1203" s="16"/>
      <c r="AW1203" s="16"/>
      <c r="AX1203" s="16"/>
    </row>
    <row r="1204" spans="1:50" customFormat="1" ht="15.75" hidden="1" customHeight="1" x14ac:dyDescent="0.2">
      <c r="A1204" s="7" t="s">
        <v>22037</v>
      </c>
      <c r="B1204" s="3" t="s">
        <v>22038</v>
      </c>
      <c r="C1204" s="85" t="s">
        <v>1716</v>
      </c>
      <c r="D1204" s="85" t="s">
        <v>13090</v>
      </c>
      <c r="E1204" s="41" t="s">
        <v>154</v>
      </c>
      <c r="F1204" s="85" t="s">
        <v>23</v>
      </c>
      <c r="G1204" s="85" t="s">
        <v>13788</v>
      </c>
      <c r="H1204" s="85" t="s">
        <v>20690</v>
      </c>
      <c r="I1204" s="85" t="s">
        <v>25124</v>
      </c>
      <c r="J1204" s="85" t="s">
        <v>105</v>
      </c>
      <c r="K1204" s="7" t="s">
        <v>102</v>
      </c>
      <c r="L1204" s="3" t="s">
        <v>260</v>
      </c>
      <c r="M1204" s="7" t="s">
        <v>22039</v>
      </c>
      <c r="N1204" s="3" t="s">
        <v>16476</v>
      </c>
      <c r="O1204" s="87">
        <v>53430</v>
      </c>
      <c r="P1204" s="87">
        <v>0</v>
      </c>
      <c r="Q1204" s="87">
        <v>53430</v>
      </c>
      <c r="R1204" s="87">
        <v>0</v>
      </c>
      <c r="S1204" s="87"/>
      <c r="T1204" s="87"/>
      <c r="U1204" s="85">
        <v>2022</v>
      </c>
      <c r="V1204" s="3" t="s">
        <v>16476</v>
      </c>
      <c r="X1204" s="3"/>
      <c r="Y1204" s="7" t="s">
        <v>1819</v>
      </c>
      <c r="Z1204" s="6"/>
      <c r="AA1204" s="11"/>
      <c r="AB1204" s="123" t="s">
        <v>1716</v>
      </c>
      <c r="AC1204" s="124" t="s">
        <v>13040</v>
      </c>
      <c r="AD1204" s="41"/>
      <c r="AE1204" s="83">
        <v>44805</v>
      </c>
      <c r="AF1204" s="83">
        <v>45086</v>
      </c>
      <c r="AG1204" s="203"/>
      <c r="AH1204" s="41" t="s">
        <v>1841</v>
      </c>
      <c r="AI1204" s="80" t="s">
        <v>2</v>
      </c>
      <c r="AJ1204" s="41"/>
      <c r="AK1204" s="3"/>
      <c r="AL1204" s="85"/>
      <c r="AM1204" s="151" t="s">
        <v>24840</v>
      </c>
      <c r="AN1204" s="15"/>
      <c r="AO1204" s="166"/>
      <c r="AP1204" s="5">
        <f t="shared" si="19"/>
        <v>0</v>
      </c>
      <c r="AQ1204" s="16"/>
      <c r="AR1204" s="205">
        <v>1</v>
      </c>
      <c r="AS1204" s="16"/>
      <c r="AT1204" s="16"/>
      <c r="AU1204" s="16"/>
      <c r="AV1204" s="16"/>
      <c r="AW1204" s="16"/>
      <c r="AX1204" s="16"/>
    </row>
    <row r="1205" spans="1:50" customFormat="1" ht="15.75" hidden="1" customHeight="1" x14ac:dyDescent="0.2">
      <c r="A1205" s="7" t="s">
        <v>25191</v>
      </c>
      <c r="B1205" s="3" t="s">
        <v>25205</v>
      </c>
      <c r="C1205" s="85" t="s">
        <v>1716</v>
      </c>
      <c r="D1205" s="85" t="s">
        <v>13090</v>
      </c>
      <c r="E1205" s="41" t="s">
        <v>154</v>
      </c>
      <c r="F1205" s="85" t="s">
        <v>34</v>
      </c>
      <c r="G1205" s="85" t="s">
        <v>37</v>
      </c>
      <c r="H1205" s="85" t="s">
        <v>20689</v>
      </c>
      <c r="I1205" s="85" t="s">
        <v>25133</v>
      </c>
      <c r="J1205" s="85" t="s">
        <v>105</v>
      </c>
      <c r="K1205" s="7" t="s">
        <v>1221</v>
      </c>
      <c r="L1205" s="3" t="s">
        <v>3274</v>
      </c>
      <c r="M1205" s="3" t="s">
        <v>25217</v>
      </c>
      <c r="N1205" s="41" t="s">
        <v>3406</v>
      </c>
      <c r="O1205" s="87">
        <v>22057</v>
      </c>
      <c r="P1205" s="87">
        <v>0</v>
      </c>
      <c r="Q1205" s="87">
        <v>22057</v>
      </c>
      <c r="R1205" s="87">
        <v>1851</v>
      </c>
      <c r="S1205" s="87"/>
      <c r="T1205" s="87"/>
      <c r="U1205" s="85">
        <v>2021</v>
      </c>
      <c r="V1205" s="3" t="s">
        <v>25231</v>
      </c>
      <c r="W1205" s="3"/>
      <c r="X1205" s="3"/>
      <c r="Y1205" s="1"/>
      <c r="Z1205" s="6"/>
      <c r="AA1205" s="11"/>
      <c r="AB1205" s="123" t="s">
        <v>1716</v>
      </c>
      <c r="AC1205" s="124" t="s">
        <v>13040</v>
      </c>
      <c r="AD1205" s="41"/>
      <c r="AE1205" s="83">
        <v>44911</v>
      </c>
      <c r="AF1205" s="83">
        <v>45195</v>
      </c>
      <c r="AG1205" s="203"/>
      <c r="AH1205" s="41" t="s">
        <v>2814</v>
      </c>
      <c r="AI1205" s="80" t="s">
        <v>2</v>
      </c>
      <c r="AJ1205" s="41" t="s">
        <v>25235</v>
      </c>
      <c r="AK1205" s="3"/>
      <c r="AL1205" s="85"/>
      <c r="AM1205" s="151" t="s">
        <v>25241</v>
      </c>
      <c r="AN1205" s="15"/>
      <c r="AO1205" s="166"/>
      <c r="AP1205" s="5">
        <f t="shared" si="19"/>
        <v>0</v>
      </c>
      <c r="AQ1205" s="16"/>
      <c r="AR1205" s="205">
        <v>1</v>
      </c>
      <c r="AS1205" s="16"/>
      <c r="AT1205" s="16"/>
      <c r="AU1205" s="16"/>
      <c r="AV1205" s="16"/>
      <c r="AW1205" s="16"/>
      <c r="AX1205" s="16"/>
    </row>
    <row r="1206" spans="1:50" customFormat="1" ht="15.75" hidden="1" customHeight="1" x14ac:dyDescent="0.2">
      <c r="A1206" s="7" t="s">
        <v>25192</v>
      </c>
      <c r="B1206" s="3" t="s">
        <v>25206</v>
      </c>
      <c r="C1206" s="85" t="s">
        <v>1716</v>
      </c>
      <c r="D1206" s="85" t="s">
        <v>13090</v>
      </c>
      <c r="E1206" s="41" t="s">
        <v>154</v>
      </c>
      <c r="F1206" s="85" t="s">
        <v>34</v>
      </c>
      <c r="G1206" s="85" t="s">
        <v>37</v>
      </c>
      <c r="H1206" s="85" t="s">
        <v>20689</v>
      </c>
      <c r="I1206" s="85" t="s">
        <v>25133</v>
      </c>
      <c r="J1206" s="85" t="s">
        <v>105</v>
      </c>
      <c r="K1206" s="7" t="s">
        <v>1221</v>
      </c>
      <c r="L1206" s="3" t="s">
        <v>3274</v>
      </c>
      <c r="M1206" s="3" t="s">
        <v>25217</v>
      </c>
      <c r="N1206" s="41" t="s">
        <v>3406</v>
      </c>
      <c r="O1206" s="87">
        <v>79049</v>
      </c>
      <c r="P1206" s="87">
        <v>0</v>
      </c>
      <c r="Q1206" s="87">
        <v>79049</v>
      </c>
      <c r="R1206" s="87">
        <v>34773</v>
      </c>
      <c r="S1206" s="87"/>
      <c r="T1206" s="87"/>
      <c r="U1206" s="85">
        <v>2021</v>
      </c>
      <c r="V1206" s="3" t="s">
        <v>25232</v>
      </c>
      <c r="W1206" s="3"/>
      <c r="X1206" s="3"/>
      <c r="Y1206" s="1"/>
      <c r="Z1206" s="6"/>
      <c r="AA1206" s="11"/>
      <c r="AB1206" s="123" t="s">
        <v>1716</v>
      </c>
      <c r="AC1206" s="124" t="s">
        <v>13040</v>
      </c>
      <c r="AD1206" s="41"/>
      <c r="AE1206" s="83">
        <v>44903</v>
      </c>
      <c r="AF1206" s="83">
        <v>45212</v>
      </c>
      <c r="AG1206" s="203"/>
      <c r="AH1206" s="41" t="s">
        <v>2814</v>
      </c>
      <c r="AI1206" s="80" t="s">
        <v>2</v>
      </c>
      <c r="AJ1206" s="41"/>
      <c r="AK1206" s="3"/>
      <c r="AL1206" s="85"/>
      <c r="AM1206" s="151" t="s">
        <v>25241</v>
      </c>
      <c r="AN1206" s="15"/>
      <c r="AO1206" s="166"/>
      <c r="AP1206" s="5">
        <f t="shared" si="19"/>
        <v>0</v>
      </c>
      <c r="AQ1206" s="16"/>
      <c r="AR1206" s="205">
        <v>1</v>
      </c>
      <c r="AS1206" s="16"/>
      <c r="AT1206" s="16"/>
      <c r="AU1206" s="16"/>
      <c r="AV1206" s="16"/>
      <c r="AW1206" s="16"/>
      <c r="AX1206" s="16"/>
    </row>
    <row r="1207" spans="1:50" customFormat="1" ht="15.75" hidden="1" customHeight="1" x14ac:dyDescent="0.2">
      <c r="A1207" s="7" t="s">
        <v>26266</v>
      </c>
      <c r="B1207" s="3" t="s">
        <v>26303</v>
      </c>
      <c r="C1207" s="85" t="s">
        <v>1716</v>
      </c>
      <c r="D1207" s="85" t="s">
        <v>13090</v>
      </c>
      <c r="E1207" s="41" t="s">
        <v>1800</v>
      </c>
      <c r="F1207" s="85" t="s">
        <v>34</v>
      </c>
      <c r="G1207" s="85" t="s">
        <v>37</v>
      </c>
      <c r="H1207" s="85" t="s">
        <v>20689</v>
      </c>
      <c r="I1207" s="85" t="s">
        <v>25133</v>
      </c>
      <c r="J1207" s="85" t="s">
        <v>105</v>
      </c>
      <c r="K1207" s="7" t="s">
        <v>1221</v>
      </c>
      <c r="L1207" s="3" t="s">
        <v>1222</v>
      </c>
      <c r="M1207" s="3" t="s">
        <v>26305</v>
      </c>
      <c r="N1207" s="41" t="s">
        <v>3406</v>
      </c>
      <c r="O1207" s="87">
        <v>0</v>
      </c>
      <c r="P1207" s="87">
        <v>0</v>
      </c>
      <c r="Q1207" s="87">
        <v>0</v>
      </c>
      <c r="R1207" s="87">
        <v>0</v>
      </c>
      <c r="S1207" s="87"/>
      <c r="T1207" s="87"/>
      <c r="U1207" s="85" t="s">
        <v>112</v>
      </c>
      <c r="V1207" s="3" t="s">
        <v>26304</v>
      </c>
      <c r="W1207" s="3"/>
      <c r="X1207" s="3"/>
      <c r="Y1207" s="1" t="s">
        <v>1819</v>
      </c>
      <c r="Z1207" s="6"/>
      <c r="AA1207" s="11"/>
      <c r="AB1207" s="123" t="s">
        <v>1716</v>
      </c>
      <c r="AC1207" s="124" t="s">
        <v>13040</v>
      </c>
      <c r="AD1207" s="41"/>
      <c r="AE1207" s="83">
        <v>44972</v>
      </c>
      <c r="AF1207" s="83"/>
      <c r="AG1207" s="203"/>
      <c r="AH1207" s="41" t="s">
        <v>2814</v>
      </c>
      <c r="AI1207" s="80" t="s">
        <v>2</v>
      </c>
      <c r="AJ1207" s="41"/>
      <c r="AK1207" s="3"/>
      <c r="AL1207" s="85"/>
      <c r="AM1207" s="151" t="s">
        <v>26263</v>
      </c>
      <c r="AN1207" s="15"/>
      <c r="AO1207" s="166"/>
      <c r="AP1207" s="5">
        <f t="shared" si="19"/>
        <v>0</v>
      </c>
      <c r="AQ1207" s="16"/>
      <c r="AR1207" s="205">
        <v>1</v>
      </c>
      <c r="AS1207" s="16"/>
      <c r="AT1207" s="16"/>
      <c r="AU1207" s="16"/>
      <c r="AV1207" s="16"/>
      <c r="AW1207" s="16"/>
      <c r="AX1207" s="16"/>
    </row>
    <row r="1208" spans="1:50" customFormat="1" ht="15.75" hidden="1" customHeight="1" x14ac:dyDescent="0.2">
      <c r="A1208" s="7" t="s">
        <v>23629</v>
      </c>
      <c r="B1208" s="3" t="s">
        <v>23632</v>
      </c>
      <c r="C1208" s="85" t="s">
        <v>1716</v>
      </c>
      <c r="D1208" s="85" t="s">
        <v>13090</v>
      </c>
      <c r="E1208" s="41" t="s">
        <v>1800</v>
      </c>
      <c r="F1208" s="85" t="s">
        <v>34</v>
      </c>
      <c r="G1208" s="85" t="s">
        <v>37</v>
      </c>
      <c r="H1208" s="85" t="s">
        <v>20689</v>
      </c>
      <c r="I1208" s="85" t="s">
        <v>25133</v>
      </c>
      <c r="J1208" s="85" t="s">
        <v>105</v>
      </c>
      <c r="K1208" s="7" t="s">
        <v>1221</v>
      </c>
      <c r="L1208" s="3" t="s">
        <v>21633</v>
      </c>
      <c r="M1208" s="7" t="s">
        <v>23633</v>
      </c>
      <c r="N1208" s="132" t="s">
        <v>23630</v>
      </c>
      <c r="O1208" s="87">
        <v>0</v>
      </c>
      <c r="P1208" s="87">
        <v>0</v>
      </c>
      <c r="Q1208" s="87">
        <v>0</v>
      </c>
      <c r="R1208" s="87">
        <v>0</v>
      </c>
      <c r="S1208" s="87"/>
      <c r="T1208" s="87"/>
      <c r="U1208" s="85" t="s">
        <v>112</v>
      </c>
      <c r="V1208" s="3" t="s">
        <v>23631</v>
      </c>
      <c r="X1208" s="3"/>
      <c r="Y1208" s="7"/>
      <c r="Z1208" s="6"/>
      <c r="AA1208" s="11"/>
      <c r="AB1208" s="123" t="s">
        <v>1716</v>
      </c>
      <c r="AC1208" s="124" t="s">
        <v>13040</v>
      </c>
      <c r="AD1208" s="41"/>
      <c r="AE1208" s="83">
        <v>44833</v>
      </c>
      <c r="AF1208" s="83"/>
      <c r="AG1208" s="203"/>
      <c r="AH1208" s="41" t="s">
        <v>2814</v>
      </c>
      <c r="AI1208" s="80" t="s">
        <v>2</v>
      </c>
      <c r="AJ1208" s="41"/>
      <c r="AK1208" s="3"/>
      <c r="AL1208" s="85"/>
      <c r="AM1208" s="151" t="s">
        <v>24840</v>
      </c>
      <c r="AN1208" s="15"/>
      <c r="AO1208" s="166"/>
      <c r="AP1208" s="5">
        <f t="shared" si="19"/>
        <v>0</v>
      </c>
      <c r="AQ1208" s="16"/>
      <c r="AR1208" s="205">
        <v>1</v>
      </c>
      <c r="AS1208" s="16"/>
      <c r="AT1208" s="16"/>
      <c r="AU1208" s="16"/>
      <c r="AV1208" s="16"/>
      <c r="AW1208" s="16"/>
      <c r="AX1208" s="16"/>
    </row>
    <row r="1209" spans="1:50" customFormat="1" ht="15.75" hidden="1" customHeight="1" x14ac:dyDescent="0.2">
      <c r="A1209" s="7" t="s">
        <v>23634</v>
      </c>
      <c r="B1209" s="3" t="s">
        <v>23636</v>
      </c>
      <c r="C1209" s="85" t="s">
        <v>1716</v>
      </c>
      <c r="D1209" s="85" t="s">
        <v>13090</v>
      </c>
      <c r="E1209" s="41" t="s">
        <v>1800</v>
      </c>
      <c r="F1209" s="85" t="s">
        <v>34</v>
      </c>
      <c r="G1209" s="85" t="s">
        <v>37</v>
      </c>
      <c r="H1209" s="85" t="s">
        <v>20689</v>
      </c>
      <c r="I1209" s="85" t="s">
        <v>25133</v>
      </c>
      <c r="J1209" s="85" t="s">
        <v>105</v>
      </c>
      <c r="K1209" s="7" t="s">
        <v>1221</v>
      </c>
      <c r="L1209" s="3" t="s">
        <v>21633</v>
      </c>
      <c r="M1209" s="7" t="s">
        <v>23637</v>
      </c>
      <c r="N1209" s="132" t="s">
        <v>23630</v>
      </c>
      <c r="O1209" s="87">
        <v>0</v>
      </c>
      <c r="P1209" s="87">
        <v>0</v>
      </c>
      <c r="Q1209" s="87">
        <v>0</v>
      </c>
      <c r="R1209" s="87">
        <v>0</v>
      </c>
      <c r="S1209" s="87"/>
      <c r="T1209" s="87"/>
      <c r="U1209" s="85" t="s">
        <v>112</v>
      </c>
      <c r="V1209" s="3" t="s">
        <v>23635</v>
      </c>
      <c r="X1209" s="3"/>
      <c r="Y1209" s="7"/>
      <c r="Z1209" s="6"/>
      <c r="AA1209" s="11"/>
      <c r="AB1209" s="123" t="s">
        <v>1716</v>
      </c>
      <c r="AC1209" s="124" t="s">
        <v>13040</v>
      </c>
      <c r="AD1209" s="41"/>
      <c r="AE1209" s="83">
        <v>44833</v>
      </c>
      <c r="AF1209" s="83"/>
      <c r="AG1209" s="203"/>
      <c r="AH1209" s="41" t="s">
        <v>2814</v>
      </c>
      <c r="AI1209" s="80" t="s">
        <v>2</v>
      </c>
      <c r="AJ1209" s="41"/>
      <c r="AK1209" s="3"/>
      <c r="AL1209" s="85"/>
      <c r="AM1209" s="151" t="s">
        <v>24840</v>
      </c>
      <c r="AN1209" s="15"/>
      <c r="AO1209" s="166"/>
      <c r="AP1209" s="5">
        <f t="shared" si="19"/>
        <v>0</v>
      </c>
      <c r="AQ1209" s="16"/>
      <c r="AR1209" s="205">
        <v>1</v>
      </c>
      <c r="AS1209" s="16"/>
      <c r="AT1209" s="16"/>
      <c r="AU1209" s="16"/>
      <c r="AV1209" s="16"/>
      <c r="AW1209" s="16"/>
      <c r="AX1209" s="16"/>
    </row>
    <row r="1210" spans="1:50" customFormat="1" ht="15.75" hidden="1" customHeight="1" x14ac:dyDescent="0.2">
      <c r="A1210" s="7" t="s">
        <v>23638</v>
      </c>
      <c r="B1210" s="3" t="s">
        <v>23640</v>
      </c>
      <c r="C1210" s="85" t="s">
        <v>1716</v>
      </c>
      <c r="D1210" s="85" t="s">
        <v>13090</v>
      </c>
      <c r="E1210" s="41" t="s">
        <v>1800</v>
      </c>
      <c r="F1210" s="85" t="s">
        <v>34</v>
      </c>
      <c r="G1210" s="85" t="s">
        <v>37</v>
      </c>
      <c r="H1210" s="85" t="s">
        <v>20689</v>
      </c>
      <c r="I1210" s="85" t="s">
        <v>25133</v>
      </c>
      <c r="J1210" s="85" t="s">
        <v>105</v>
      </c>
      <c r="K1210" s="7" t="s">
        <v>1221</v>
      </c>
      <c r="L1210" s="3" t="s">
        <v>21633</v>
      </c>
      <c r="M1210" s="7" t="s">
        <v>23641</v>
      </c>
      <c r="N1210" s="132" t="s">
        <v>23630</v>
      </c>
      <c r="O1210" s="87">
        <v>0</v>
      </c>
      <c r="P1210" s="87">
        <v>0</v>
      </c>
      <c r="Q1210" s="87">
        <v>0</v>
      </c>
      <c r="R1210" s="87">
        <v>0</v>
      </c>
      <c r="S1210" s="87"/>
      <c r="T1210" s="87"/>
      <c r="U1210" s="85" t="s">
        <v>112</v>
      </c>
      <c r="V1210" s="3" t="s">
        <v>23639</v>
      </c>
      <c r="X1210" s="3"/>
      <c r="Y1210" s="7"/>
      <c r="Z1210" s="6"/>
      <c r="AA1210" s="11"/>
      <c r="AB1210" s="123" t="s">
        <v>1716</v>
      </c>
      <c r="AC1210" s="124" t="s">
        <v>13040</v>
      </c>
      <c r="AD1210" s="41"/>
      <c r="AE1210" s="83">
        <v>44833</v>
      </c>
      <c r="AF1210" s="83"/>
      <c r="AG1210" s="203"/>
      <c r="AH1210" s="41" t="s">
        <v>2814</v>
      </c>
      <c r="AI1210" s="80" t="s">
        <v>2</v>
      </c>
      <c r="AJ1210" s="41"/>
      <c r="AK1210" s="3"/>
      <c r="AL1210" s="85"/>
      <c r="AM1210" s="151" t="s">
        <v>24840</v>
      </c>
      <c r="AN1210" s="15"/>
      <c r="AO1210" s="166"/>
      <c r="AP1210" s="5">
        <f t="shared" si="19"/>
        <v>0</v>
      </c>
      <c r="AQ1210" s="16"/>
      <c r="AR1210" s="205">
        <v>1</v>
      </c>
      <c r="AS1210" s="16"/>
      <c r="AT1210" s="16"/>
      <c r="AU1210" s="16"/>
      <c r="AV1210" s="16"/>
      <c r="AW1210" s="16"/>
      <c r="AX1210" s="16"/>
    </row>
    <row r="1211" spans="1:50" customFormat="1" ht="15.75" hidden="1" customHeight="1" x14ac:dyDescent="0.2">
      <c r="A1211" s="7" t="s">
        <v>23642</v>
      </c>
      <c r="B1211" s="3" t="s">
        <v>23644</v>
      </c>
      <c r="C1211" s="85" t="s">
        <v>1716</v>
      </c>
      <c r="D1211" s="85" t="s">
        <v>13090</v>
      </c>
      <c r="E1211" s="41" t="s">
        <v>1800</v>
      </c>
      <c r="F1211" s="85" t="s">
        <v>34</v>
      </c>
      <c r="G1211" s="85" t="s">
        <v>37</v>
      </c>
      <c r="H1211" s="85" t="s">
        <v>20689</v>
      </c>
      <c r="I1211" s="85" t="s">
        <v>25133</v>
      </c>
      <c r="J1211" s="85" t="s">
        <v>105</v>
      </c>
      <c r="K1211" s="7" t="s">
        <v>1221</v>
      </c>
      <c r="L1211" s="3" t="s">
        <v>21633</v>
      </c>
      <c r="M1211" s="7" t="s">
        <v>23633</v>
      </c>
      <c r="N1211" s="132" t="s">
        <v>23630</v>
      </c>
      <c r="O1211" s="87">
        <v>0</v>
      </c>
      <c r="P1211" s="87">
        <v>0</v>
      </c>
      <c r="Q1211" s="87">
        <v>0</v>
      </c>
      <c r="R1211" s="87">
        <v>0</v>
      </c>
      <c r="S1211" s="87"/>
      <c r="T1211" s="87"/>
      <c r="U1211" s="85" t="s">
        <v>112</v>
      </c>
      <c r="V1211" s="3" t="s">
        <v>23643</v>
      </c>
      <c r="X1211" s="3"/>
      <c r="Y1211" s="7"/>
      <c r="Z1211" s="6"/>
      <c r="AA1211" s="11"/>
      <c r="AB1211" s="123" t="s">
        <v>1716</v>
      </c>
      <c r="AC1211" s="124" t="s">
        <v>13040</v>
      </c>
      <c r="AD1211" s="41"/>
      <c r="AE1211" s="83">
        <v>44833</v>
      </c>
      <c r="AF1211" s="83"/>
      <c r="AG1211" s="203"/>
      <c r="AH1211" s="41" t="s">
        <v>2814</v>
      </c>
      <c r="AI1211" s="80" t="s">
        <v>2</v>
      </c>
      <c r="AJ1211" s="41"/>
      <c r="AK1211" s="3"/>
      <c r="AL1211" s="85"/>
      <c r="AM1211" s="151" t="s">
        <v>24840</v>
      </c>
      <c r="AN1211" s="15"/>
      <c r="AO1211" s="166"/>
      <c r="AP1211" s="5">
        <f t="shared" si="19"/>
        <v>0</v>
      </c>
      <c r="AQ1211" s="16"/>
      <c r="AR1211" s="205">
        <v>1</v>
      </c>
      <c r="AS1211" s="16"/>
      <c r="AT1211" s="16"/>
      <c r="AU1211" s="16"/>
      <c r="AV1211" s="16"/>
      <c r="AW1211" s="16"/>
      <c r="AX1211" s="16"/>
    </row>
    <row r="1212" spans="1:50" customFormat="1" ht="15.75" hidden="1" customHeight="1" x14ac:dyDescent="0.2">
      <c r="A1212" s="7" t="s">
        <v>23645</v>
      </c>
      <c r="B1212" s="3" t="s">
        <v>23647</v>
      </c>
      <c r="C1212" s="85" t="s">
        <v>1716</v>
      </c>
      <c r="D1212" s="85" t="s">
        <v>13090</v>
      </c>
      <c r="E1212" s="41" t="s">
        <v>1800</v>
      </c>
      <c r="F1212" s="85" t="s">
        <v>34</v>
      </c>
      <c r="G1212" s="85" t="s">
        <v>37</v>
      </c>
      <c r="H1212" s="85" t="s">
        <v>20689</v>
      </c>
      <c r="I1212" s="85" t="s">
        <v>25133</v>
      </c>
      <c r="J1212" s="85" t="s">
        <v>105</v>
      </c>
      <c r="K1212" s="7" t="s">
        <v>1221</v>
      </c>
      <c r="L1212" s="3" t="s">
        <v>21633</v>
      </c>
      <c r="M1212" s="7" t="s">
        <v>23648</v>
      </c>
      <c r="N1212" s="132" t="s">
        <v>23630</v>
      </c>
      <c r="O1212" s="87">
        <v>0</v>
      </c>
      <c r="P1212" s="87">
        <v>0</v>
      </c>
      <c r="Q1212" s="87">
        <v>0</v>
      </c>
      <c r="R1212" s="87">
        <v>0</v>
      </c>
      <c r="S1212" s="87"/>
      <c r="T1212" s="87"/>
      <c r="U1212" s="85" t="s">
        <v>112</v>
      </c>
      <c r="V1212" s="3" t="s">
        <v>23646</v>
      </c>
      <c r="X1212" s="3"/>
      <c r="Y1212" s="7"/>
      <c r="Z1212" s="6"/>
      <c r="AA1212" s="11"/>
      <c r="AB1212" s="123" t="s">
        <v>1716</v>
      </c>
      <c r="AC1212" s="124" t="s">
        <v>13040</v>
      </c>
      <c r="AD1212" s="41"/>
      <c r="AE1212" s="83">
        <v>44833</v>
      </c>
      <c r="AF1212" s="83"/>
      <c r="AG1212" s="203"/>
      <c r="AH1212" s="41" t="s">
        <v>2814</v>
      </c>
      <c r="AI1212" s="80" t="s">
        <v>2</v>
      </c>
      <c r="AJ1212" s="41"/>
      <c r="AK1212" s="3"/>
      <c r="AL1212" s="85"/>
      <c r="AM1212" s="151" t="s">
        <v>24840</v>
      </c>
      <c r="AN1212" s="15"/>
      <c r="AO1212" s="166"/>
      <c r="AP1212" s="5">
        <f t="shared" si="19"/>
        <v>0</v>
      </c>
      <c r="AQ1212" s="16"/>
      <c r="AR1212" s="205">
        <v>1</v>
      </c>
      <c r="AS1212" s="16"/>
      <c r="AT1212" s="16"/>
      <c r="AU1212" s="16"/>
      <c r="AV1212" s="16"/>
      <c r="AW1212" s="16"/>
      <c r="AX1212" s="16"/>
    </row>
    <row r="1213" spans="1:50" customFormat="1" ht="15.75" hidden="1" customHeight="1" x14ac:dyDescent="0.2">
      <c r="A1213" s="7" t="s">
        <v>23654</v>
      </c>
      <c r="B1213" s="3" t="s">
        <v>23656</v>
      </c>
      <c r="C1213" s="85" t="s">
        <v>1716</v>
      </c>
      <c r="D1213" s="85" t="s">
        <v>13090</v>
      </c>
      <c r="E1213" s="41" t="s">
        <v>154</v>
      </c>
      <c r="F1213" s="85" t="s">
        <v>34</v>
      </c>
      <c r="G1213" s="85" t="s">
        <v>37</v>
      </c>
      <c r="H1213" s="85" t="s">
        <v>20689</v>
      </c>
      <c r="I1213" s="85" t="s">
        <v>25133</v>
      </c>
      <c r="J1213" s="85" t="s">
        <v>105</v>
      </c>
      <c r="K1213" s="7" t="s">
        <v>1221</v>
      </c>
      <c r="L1213" s="3" t="s">
        <v>15438</v>
      </c>
      <c r="M1213" s="7" t="s">
        <v>23657</v>
      </c>
      <c r="N1213" s="132" t="s">
        <v>22030</v>
      </c>
      <c r="O1213" s="87">
        <v>6796</v>
      </c>
      <c r="P1213" s="87">
        <v>0</v>
      </c>
      <c r="Q1213" s="87">
        <v>6796</v>
      </c>
      <c r="R1213" s="87">
        <v>569</v>
      </c>
      <c r="S1213" s="87"/>
      <c r="T1213" s="87"/>
      <c r="U1213" s="85">
        <v>2021</v>
      </c>
      <c r="V1213" s="3" t="s">
        <v>23655</v>
      </c>
      <c r="X1213" s="3"/>
      <c r="Y1213" s="7" t="s">
        <v>1819</v>
      </c>
      <c r="Z1213" s="6"/>
      <c r="AA1213" s="11"/>
      <c r="AB1213" s="123" t="s">
        <v>1716</v>
      </c>
      <c r="AC1213" s="124" t="s">
        <v>13040</v>
      </c>
      <c r="AD1213" s="41"/>
      <c r="AE1213" s="83">
        <v>44862</v>
      </c>
      <c r="AF1213" s="83">
        <v>45169</v>
      </c>
      <c r="AG1213" s="203"/>
      <c r="AH1213" s="41" t="s">
        <v>2814</v>
      </c>
      <c r="AI1213" s="80" t="s">
        <v>2</v>
      </c>
      <c r="AJ1213" s="41"/>
      <c r="AK1213" s="3"/>
      <c r="AL1213" s="85"/>
      <c r="AM1213" s="151" t="s">
        <v>24840</v>
      </c>
      <c r="AN1213" s="15"/>
      <c r="AO1213" s="166"/>
      <c r="AP1213" s="5">
        <f t="shared" si="19"/>
        <v>0</v>
      </c>
      <c r="AQ1213" s="16"/>
      <c r="AR1213" s="205">
        <v>1</v>
      </c>
      <c r="AS1213" s="16"/>
      <c r="AT1213" s="16"/>
      <c r="AU1213" s="16"/>
      <c r="AV1213" s="16"/>
      <c r="AW1213" s="16"/>
      <c r="AX1213" s="16"/>
    </row>
    <row r="1214" spans="1:50" customFormat="1" ht="15.75" hidden="1" customHeight="1" x14ac:dyDescent="0.2">
      <c r="A1214" s="7" t="s">
        <v>23658</v>
      </c>
      <c r="B1214" s="3" t="s">
        <v>23660</v>
      </c>
      <c r="C1214" s="85" t="s">
        <v>1716</v>
      </c>
      <c r="D1214" s="85" t="s">
        <v>13090</v>
      </c>
      <c r="E1214" s="41" t="s">
        <v>154</v>
      </c>
      <c r="F1214" s="85" t="s">
        <v>34</v>
      </c>
      <c r="G1214" s="85" t="s">
        <v>37</v>
      </c>
      <c r="H1214" s="85" t="s">
        <v>20689</v>
      </c>
      <c r="I1214" s="85" t="s">
        <v>25133</v>
      </c>
      <c r="J1214" s="85" t="s">
        <v>105</v>
      </c>
      <c r="K1214" s="7" t="s">
        <v>1221</v>
      </c>
      <c r="L1214" s="3" t="s">
        <v>16258</v>
      </c>
      <c r="M1214" s="7" t="s">
        <v>23661</v>
      </c>
      <c r="N1214" s="132" t="s">
        <v>22030</v>
      </c>
      <c r="O1214" s="87">
        <v>2375</v>
      </c>
      <c r="P1214" s="87">
        <v>0</v>
      </c>
      <c r="Q1214" s="87">
        <v>2375</v>
      </c>
      <c r="R1214" s="87">
        <v>198</v>
      </c>
      <c r="S1214" s="87"/>
      <c r="T1214" s="87"/>
      <c r="U1214" s="85">
        <v>2021</v>
      </c>
      <c r="V1214" s="3" t="s">
        <v>23659</v>
      </c>
      <c r="X1214" s="3"/>
      <c r="Y1214" s="7" t="s">
        <v>1819</v>
      </c>
      <c r="Z1214" s="6"/>
      <c r="AA1214" s="11"/>
      <c r="AB1214" s="123" t="s">
        <v>1716</v>
      </c>
      <c r="AC1214" s="124" t="s">
        <v>13040</v>
      </c>
      <c r="AD1214" s="41"/>
      <c r="AE1214" s="83">
        <v>44862</v>
      </c>
      <c r="AF1214" s="83">
        <v>45169</v>
      </c>
      <c r="AG1214" s="203"/>
      <c r="AH1214" s="41" t="s">
        <v>2814</v>
      </c>
      <c r="AI1214" s="80" t="s">
        <v>2</v>
      </c>
      <c r="AJ1214" s="41"/>
      <c r="AK1214" s="3"/>
      <c r="AL1214" s="85"/>
      <c r="AM1214" s="151" t="s">
        <v>24840</v>
      </c>
      <c r="AN1214" s="15"/>
      <c r="AO1214" s="166"/>
      <c r="AP1214" s="5">
        <f t="shared" si="19"/>
        <v>0</v>
      </c>
      <c r="AQ1214" s="16"/>
      <c r="AR1214" s="205">
        <v>1</v>
      </c>
      <c r="AS1214" s="16"/>
      <c r="AT1214" s="16"/>
      <c r="AU1214" s="16"/>
      <c r="AV1214" s="16"/>
      <c r="AW1214" s="16"/>
      <c r="AX1214" s="16"/>
    </row>
    <row r="1215" spans="1:50" customFormat="1" ht="15.75" hidden="1" customHeight="1" x14ac:dyDescent="0.2">
      <c r="A1215" s="7" t="s">
        <v>23662</v>
      </c>
      <c r="B1215" s="3" t="s">
        <v>23664</v>
      </c>
      <c r="C1215" s="85" t="s">
        <v>1716</v>
      </c>
      <c r="D1215" s="85" t="s">
        <v>13090</v>
      </c>
      <c r="E1215" s="41" t="s">
        <v>154</v>
      </c>
      <c r="F1215" s="85" t="s">
        <v>34</v>
      </c>
      <c r="G1215" s="85" t="s">
        <v>37</v>
      </c>
      <c r="H1215" s="85" t="s">
        <v>20689</v>
      </c>
      <c r="I1215" s="85" t="s">
        <v>25133</v>
      </c>
      <c r="J1215" s="85" t="s">
        <v>105</v>
      </c>
      <c r="K1215" s="7" t="s">
        <v>1221</v>
      </c>
      <c r="L1215" s="3" t="s">
        <v>16258</v>
      </c>
      <c r="M1215" s="7" t="s">
        <v>23665</v>
      </c>
      <c r="N1215" s="132" t="s">
        <v>22030</v>
      </c>
      <c r="O1215" s="87">
        <v>2659</v>
      </c>
      <c r="P1215" s="87">
        <v>0</v>
      </c>
      <c r="Q1215" s="87">
        <v>2659</v>
      </c>
      <c r="R1215" s="87">
        <v>222</v>
      </c>
      <c r="S1215" s="87"/>
      <c r="T1215" s="87"/>
      <c r="U1215" s="85">
        <v>2021</v>
      </c>
      <c r="V1215" s="3" t="s">
        <v>23663</v>
      </c>
      <c r="X1215" s="3"/>
      <c r="Y1215" s="7" t="s">
        <v>1819</v>
      </c>
      <c r="Z1215" s="6"/>
      <c r="AA1215" s="11"/>
      <c r="AB1215" s="123" t="s">
        <v>1716</v>
      </c>
      <c r="AC1215" s="124" t="s">
        <v>13040</v>
      </c>
      <c r="AD1215" s="41"/>
      <c r="AE1215" s="83">
        <v>44862</v>
      </c>
      <c r="AF1215" s="83">
        <v>45169</v>
      </c>
      <c r="AG1215" s="203"/>
      <c r="AH1215" s="41" t="s">
        <v>2814</v>
      </c>
      <c r="AI1215" s="80" t="s">
        <v>2</v>
      </c>
      <c r="AJ1215" s="41"/>
      <c r="AK1215" s="3"/>
      <c r="AL1215" s="85"/>
      <c r="AM1215" s="151" t="s">
        <v>24840</v>
      </c>
      <c r="AN1215" s="15"/>
      <c r="AO1215" s="166"/>
      <c r="AP1215" s="5">
        <f t="shared" si="19"/>
        <v>0</v>
      </c>
      <c r="AQ1215" s="16"/>
      <c r="AR1215" s="205">
        <v>1</v>
      </c>
      <c r="AS1215" s="16"/>
      <c r="AT1215" s="16"/>
      <c r="AU1215" s="16"/>
      <c r="AV1215" s="16"/>
      <c r="AW1215" s="16"/>
      <c r="AX1215" s="16"/>
    </row>
    <row r="1216" spans="1:50" customFormat="1" ht="15.75" hidden="1" customHeight="1" x14ac:dyDescent="0.2">
      <c r="A1216" s="7" t="s">
        <v>23666</v>
      </c>
      <c r="B1216" s="3" t="s">
        <v>23668</v>
      </c>
      <c r="C1216" s="85" t="s">
        <v>1716</v>
      </c>
      <c r="D1216" s="85" t="s">
        <v>13090</v>
      </c>
      <c r="E1216" s="41" t="s">
        <v>154</v>
      </c>
      <c r="F1216" s="85" t="s">
        <v>34</v>
      </c>
      <c r="G1216" s="85" t="s">
        <v>37</v>
      </c>
      <c r="H1216" s="85" t="s">
        <v>20689</v>
      </c>
      <c r="I1216" s="85" t="s">
        <v>25133</v>
      </c>
      <c r="J1216" s="85" t="s">
        <v>105</v>
      </c>
      <c r="K1216" s="7" t="s">
        <v>1221</v>
      </c>
      <c r="L1216" s="3" t="s">
        <v>16258</v>
      </c>
      <c r="M1216" s="7" t="s">
        <v>23669</v>
      </c>
      <c r="N1216" s="132" t="s">
        <v>22030</v>
      </c>
      <c r="O1216" s="87">
        <v>5827</v>
      </c>
      <c r="P1216" s="87">
        <v>0</v>
      </c>
      <c r="Q1216" s="87">
        <v>5827</v>
      </c>
      <c r="R1216" s="87">
        <v>488</v>
      </c>
      <c r="S1216" s="87"/>
      <c r="T1216" s="87"/>
      <c r="U1216" s="85">
        <v>2021</v>
      </c>
      <c r="V1216" s="3" t="s">
        <v>23667</v>
      </c>
      <c r="X1216" s="3"/>
      <c r="Y1216" s="7" t="s">
        <v>1819</v>
      </c>
      <c r="Z1216" s="6"/>
      <c r="AA1216" s="11"/>
      <c r="AB1216" s="123" t="s">
        <v>1716</v>
      </c>
      <c r="AC1216" s="124" t="s">
        <v>13040</v>
      </c>
      <c r="AD1216" s="41"/>
      <c r="AE1216" s="83">
        <v>44862</v>
      </c>
      <c r="AF1216" s="83">
        <v>45169</v>
      </c>
      <c r="AG1216" s="203"/>
      <c r="AH1216" s="41" t="s">
        <v>2814</v>
      </c>
      <c r="AI1216" s="80" t="s">
        <v>2</v>
      </c>
      <c r="AJ1216" s="41"/>
      <c r="AK1216" s="3"/>
      <c r="AL1216" s="85"/>
      <c r="AM1216" s="151" t="s">
        <v>24840</v>
      </c>
      <c r="AN1216" s="15"/>
      <c r="AO1216" s="166"/>
      <c r="AP1216" s="5">
        <f t="shared" si="19"/>
        <v>0</v>
      </c>
      <c r="AQ1216" s="16"/>
      <c r="AR1216" s="205">
        <v>1</v>
      </c>
      <c r="AS1216" s="16"/>
      <c r="AT1216" s="16"/>
      <c r="AU1216" s="16"/>
      <c r="AV1216" s="16"/>
      <c r="AW1216" s="16"/>
      <c r="AX1216" s="16"/>
    </row>
    <row r="1217" spans="1:50" customFormat="1" ht="15.75" hidden="1" customHeight="1" x14ac:dyDescent="0.2">
      <c r="A1217" s="7" t="s">
        <v>22008</v>
      </c>
      <c r="B1217" s="3" t="s">
        <v>22009</v>
      </c>
      <c r="C1217" s="85" t="s">
        <v>1716</v>
      </c>
      <c r="D1217" s="85" t="s">
        <v>13090</v>
      </c>
      <c r="E1217" s="41" t="s">
        <v>154</v>
      </c>
      <c r="F1217" s="85" t="s">
        <v>34</v>
      </c>
      <c r="G1217" s="85" t="s">
        <v>15</v>
      </c>
      <c r="H1217" s="85" t="s">
        <v>20690</v>
      </c>
      <c r="I1217" s="85" t="s">
        <v>25127</v>
      </c>
      <c r="J1217" s="85" t="s">
        <v>105</v>
      </c>
      <c r="K1217" s="7" t="s">
        <v>102</v>
      </c>
      <c r="L1217" s="3" t="s">
        <v>206</v>
      </c>
      <c r="M1217" s="7" t="s">
        <v>22010</v>
      </c>
      <c r="N1217" s="3" t="s">
        <v>16554</v>
      </c>
      <c r="O1217" s="87">
        <v>72</v>
      </c>
      <c r="P1217" s="87">
        <v>0</v>
      </c>
      <c r="Q1217" s="87">
        <v>72</v>
      </c>
      <c r="R1217" s="87">
        <v>14</v>
      </c>
      <c r="S1217" s="87"/>
      <c r="T1217" s="87"/>
      <c r="U1217" s="85">
        <v>2022</v>
      </c>
      <c r="V1217" s="3" t="s">
        <v>16554</v>
      </c>
      <c r="X1217" s="3"/>
      <c r="Y1217" s="7"/>
      <c r="Z1217" s="6"/>
      <c r="AA1217" s="11"/>
      <c r="AB1217" s="123" t="s">
        <v>1716</v>
      </c>
      <c r="AC1217" s="124" t="s">
        <v>13040</v>
      </c>
      <c r="AD1217" s="41"/>
      <c r="AE1217" s="83">
        <v>44831</v>
      </c>
      <c r="AF1217" s="83">
        <v>45058</v>
      </c>
      <c r="AG1217" s="203"/>
      <c r="AH1217" s="41" t="s">
        <v>15</v>
      </c>
      <c r="AI1217" s="80" t="s">
        <v>2</v>
      </c>
      <c r="AJ1217" s="41"/>
      <c r="AK1217" s="3"/>
      <c r="AL1217" s="85"/>
      <c r="AM1217" s="151" t="s">
        <v>24840</v>
      </c>
      <c r="AN1217" s="15"/>
      <c r="AO1217" s="166"/>
      <c r="AP1217" s="5">
        <f t="shared" si="19"/>
        <v>0</v>
      </c>
      <c r="AQ1217" s="16"/>
      <c r="AR1217" s="205">
        <v>1</v>
      </c>
      <c r="AS1217" s="16"/>
      <c r="AT1217" s="16"/>
      <c r="AU1217" s="16"/>
      <c r="AV1217" s="16"/>
      <c r="AW1217" s="16"/>
      <c r="AX1217" s="16"/>
    </row>
    <row r="1218" spans="1:50" customFormat="1" ht="15.75" hidden="1" customHeight="1" x14ac:dyDescent="0.2">
      <c r="A1218" s="7" t="s">
        <v>24765</v>
      </c>
      <c r="B1218" s="3" t="s">
        <v>24766</v>
      </c>
      <c r="C1218" s="85" t="s">
        <v>1716</v>
      </c>
      <c r="D1218" s="85" t="s">
        <v>13090</v>
      </c>
      <c r="E1218" s="41" t="s">
        <v>1800</v>
      </c>
      <c r="F1218" s="85" t="s">
        <v>34</v>
      </c>
      <c r="G1218" s="85" t="s">
        <v>37</v>
      </c>
      <c r="H1218" s="85" t="s">
        <v>20689</v>
      </c>
      <c r="I1218" s="85" t="s">
        <v>25133</v>
      </c>
      <c r="J1218" s="85" t="s">
        <v>105</v>
      </c>
      <c r="K1218" s="7" t="s">
        <v>1221</v>
      </c>
      <c r="L1218" s="3" t="s">
        <v>15410</v>
      </c>
      <c r="M1218" s="7" t="s">
        <v>24768</v>
      </c>
      <c r="N1218" s="132" t="s">
        <v>23630</v>
      </c>
      <c r="O1218" s="87">
        <v>0</v>
      </c>
      <c r="P1218" s="87">
        <v>0</v>
      </c>
      <c r="Q1218" s="87">
        <v>0</v>
      </c>
      <c r="R1218" s="87">
        <v>0</v>
      </c>
      <c r="S1218" s="87"/>
      <c r="T1218" s="87"/>
      <c r="U1218" s="85" t="s">
        <v>112</v>
      </c>
      <c r="V1218" s="3" t="s">
        <v>24767</v>
      </c>
      <c r="X1218" s="3"/>
      <c r="Y1218" s="7"/>
      <c r="Z1218" s="6"/>
      <c r="AA1218" s="11"/>
      <c r="AB1218" s="123" t="s">
        <v>1716</v>
      </c>
      <c r="AC1218" s="124" t="s">
        <v>13040</v>
      </c>
      <c r="AD1218" s="41"/>
      <c r="AE1218" s="83">
        <v>44875</v>
      </c>
      <c r="AF1218" s="83"/>
      <c r="AG1218" s="203"/>
      <c r="AH1218" s="41" t="s">
        <v>2814</v>
      </c>
      <c r="AI1218" s="80" t="s">
        <v>2</v>
      </c>
      <c r="AJ1218" s="41"/>
      <c r="AK1218" s="3"/>
      <c r="AL1218" s="85"/>
      <c r="AM1218" s="151" t="s">
        <v>24840</v>
      </c>
      <c r="AN1218" s="15"/>
      <c r="AO1218" s="166"/>
      <c r="AP1218" s="5">
        <f t="shared" si="19"/>
        <v>0</v>
      </c>
      <c r="AQ1218" s="16"/>
      <c r="AR1218" s="205">
        <v>1</v>
      </c>
      <c r="AS1218" s="16"/>
      <c r="AT1218" s="16"/>
      <c r="AU1218" s="16"/>
      <c r="AV1218" s="16"/>
      <c r="AW1218" s="16"/>
      <c r="AX1218" s="16"/>
    </row>
    <row r="1219" spans="1:50" customFormat="1" ht="15.75" hidden="1" customHeight="1" x14ac:dyDescent="0.2">
      <c r="A1219" s="7" t="s">
        <v>24769</v>
      </c>
      <c r="B1219" s="3" t="s">
        <v>24770</v>
      </c>
      <c r="C1219" s="85" t="s">
        <v>1716</v>
      </c>
      <c r="D1219" s="85" t="s">
        <v>13090</v>
      </c>
      <c r="E1219" s="41" t="s">
        <v>1800</v>
      </c>
      <c r="F1219" s="85" t="s">
        <v>34</v>
      </c>
      <c r="G1219" s="85" t="s">
        <v>37</v>
      </c>
      <c r="H1219" s="85" t="s">
        <v>20689</v>
      </c>
      <c r="I1219" s="85" t="s">
        <v>25133</v>
      </c>
      <c r="J1219" s="85" t="s">
        <v>105</v>
      </c>
      <c r="K1219" s="7" t="s">
        <v>1221</v>
      </c>
      <c r="L1219" s="3" t="s">
        <v>1222</v>
      </c>
      <c r="M1219" s="7" t="s">
        <v>24772</v>
      </c>
      <c r="N1219" s="132" t="s">
        <v>23630</v>
      </c>
      <c r="O1219" s="87">
        <v>0</v>
      </c>
      <c r="P1219" s="87">
        <v>0</v>
      </c>
      <c r="Q1219" s="87">
        <v>0</v>
      </c>
      <c r="R1219" s="87">
        <v>0</v>
      </c>
      <c r="S1219" s="87"/>
      <c r="T1219" s="87"/>
      <c r="U1219" s="85" t="s">
        <v>112</v>
      </c>
      <c r="V1219" s="3" t="s">
        <v>24771</v>
      </c>
      <c r="X1219" s="3"/>
      <c r="Y1219" s="7"/>
      <c r="Z1219" s="6"/>
      <c r="AA1219" s="11"/>
      <c r="AB1219" s="123" t="s">
        <v>1716</v>
      </c>
      <c r="AC1219" s="124" t="s">
        <v>13040</v>
      </c>
      <c r="AD1219" s="41"/>
      <c r="AE1219" s="83">
        <v>44875</v>
      </c>
      <c r="AF1219" s="83"/>
      <c r="AG1219" s="203"/>
      <c r="AH1219" s="41" t="s">
        <v>2814</v>
      </c>
      <c r="AI1219" s="80" t="s">
        <v>2</v>
      </c>
      <c r="AJ1219" s="41"/>
      <c r="AK1219" s="3"/>
      <c r="AL1219" s="85"/>
      <c r="AM1219" s="151" t="s">
        <v>24840</v>
      </c>
      <c r="AN1219" s="15"/>
      <c r="AO1219" s="166"/>
      <c r="AP1219" s="5">
        <f t="shared" si="19"/>
        <v>0</v>
      </c>
      <c r="AQ1219" s="16"/>
      <c r="AR1219" s="205">
        <v>1</v>
      </c>
      <c r="AS1219" s="16"/>
      <c r="AT1219" s="16"/>
      <c r="AU1219" s="16"/>
      <c r="AV1219" s="16"/>
      <c r="AW1219" s="16"/>
      <c r="AX1219" s="16"/>
    </row>
    <row r="1220" spans="1:50" customFormat="1" ht="15.75" hidden="1" customHeight="1" x14ac:dyDescent="0.2">
      <c r="A1220" s="7" t="s">
        <v>24773</v>
      </c>
      <c r="B1220" s="3" t="s">
        <v>24774</v>
      </c>
      <c r="C1220" s="85" t="s">
        <v>1716</v>
      </c>
      <c r="D1220" s="85" t="s">
        <v>13090</v>
      </c>
      <c r="E1220" s="41" t="s">
        <v>1800</v>
      </c>
      <c r="F1220" s="85" t="s">
        <v>34</v>
      </c>
      <c r="G1220" s="85" t="s">
        <v>37</v>
      </c>
      <c r="H1220" s="85" t="s">
        <v>20689</v>
      </c>
      <c r="I1220" s="85" t="s">
        <v>25133</v>
      </c>
      <c r="J1220" s="85" t="s">
        <v>105</v>
      </c>
      <c r="K1220" s="7" t="s">
        <v>1221</v>
      </c>
      <c r="L1220" s="3" t="s">
        <v>1222</v>
      </c>
      <c r="M1220" s="7" t="s">
        <v>24776</v>
      </c>
      <c r="N1220" s="132" t="s">
        <v>23630</v>
      </c>
      <c r="O1220" s="87">
        <v>0</v>
      </c>
      <c r="P1220" s="87">
        <v>0</v>
      </c>
      <c r="Q1220" s="87">
        <v>0</v>
      </c>
      <c r="R1220" s="87">
        <v>0</v>
      </c>
      <c r="S1220" s="87"/>
      <c r="T1220" s="87"/>
      <c r="U1220" s="85" t="s">
        <v>112</v>
      </c>
      <c r="V1220" s="3" t="s">
        <v>24775</v>
      </c>
      <c r="X1220" s="3"/>
      <c r="Y1220" s="7"/>
      <c r="Z1220" s="6"/>
      <c r="AA1220" s="11"/>
      <c r="AB1220" s="123" t="s">
        <v>1716</v>
      </c>
      <c r="AC1220" s="124" t="s">
        <v>13040</v>
      </c>
      <c r="AD1220" s="41"/>
      <c r="AE1220" s="83">
        <v>44875</v>
      </c>
      <c r="AF1220" s="83"/>
      <c r="AG1220" s="203"/>
      <c r="AH1220" s="41" t="s">
        <v>2814</v>
      </c>
      <c r="AI1220" s="80" t="s">
        <v>2</v>
      </c>
      <c r="AJ1220" s="41"/>
      <c r="AK1220" s="3"/>
      <c r="AL1220" s="85"/>
      <c r="AM1220" s="151" t="s">
        <v>24840</v>
      </c>
      <c r="AN1220" s="15"/>
      <c r="AO1220" s="166"/>
      <c r="AP1220" s="5">
        <f t="shared" si="19"/>
        <v>0</v>
      </c>
      <c r="AQ1220" s="16"/>
      <c r="AR1220" s="205">
        <v>1</v>
      </c>
      <c r="AS1220" s="16"/>
      <c r="AT1220" s="16"/>
      <c r="AU1220" s="16"/>
      <c r="AV1220" s="16"/>
      <c r="AW1220" s="16"/>
      <c r="AX1220" s="16"/>
    </row>
    <row r="1221" spans="1:50" customFormat="1" ht="15.75" hidden="1" customHeight="1" x14ac:dyDescent="0.2">
      <c r="A1221" s="7" t="s">
        <v>24777</v>
      </c>
      <c r="B1221" s="3" t="s">
        <v>24778</v>
      </c>
      <c r="C1221" s="85" t="s">
        <v>1716</v>
      </c>
      <c r="D1221" s="85" t="s">
        <v>13090</v>
      </c>
      <c r="E1221" s="41" t="s">
        <v>1800</v>
      </c>
      <c r="F1221" s="85" t="s">
        <v>34</v>
      </c>
      <c r="G1221" s="85" t="s">
        <v>37</v>
      </c>
      <c r="H1221" s="85" t="s">
        <v>20689</v>
      </c>
      <c r="I1221" s="85" t="s">
        <v>25133</v>
      </c>
      <c r="J1221" s="85" t="s">
        <v>105</v>
      </c>
      <c r="K1221" s="7" t="s">
        <v>1221</v>
      </c>
      <c r="L1221" s="3" t="s">
        <v>1222</v>
      </c>
      <c r="M1221" s="7" t="s">
        <v>24780</v>
      </c>
      <c r="N1221" s="132" t="s">
        <v>23630</v>
      </c>
      <c r="O1221" s="87">
        <v>0</v>
      </c>
      <c r="P1221" s="87">
        <v>0</v>
      </c>
      <c r="Q1221" s="87">
        <v>0</v>
      </c>
      <c r="R1221" s="87">
        <v>0</v>
      </c>
      <c r="S1221" s="87"/>
      <c r="T1221" s="87"/>
      <c r="U1221" s="85" t="s">
        <v>112</v>
      </c>
      <c r="V1221" s="3" t="s">
        <v>24779</v>
      </c>
      <c r="X1221" s="3"/>
      <c r="Y1221" s="7"/>
      <c r="Z1221" s="6"/>
      <c r="AA1221" s="11"/>
      <c r="AB1221" s="123" t="s">
        <v>1716</v>
      </c>
      <c r="AC1221" s="124" t="s">
        <v>13040</v>
      </c>
      <c r="AD1221" s="41"/>
      <c r="AE1221" s="83">
        <v>44875</v>
      </c>
      <c r="AF1221" s="83"/>
      <c r="AG1221" s="203"/>
      <c r="AH1221" s="41" t="s">
        <v>2814</v>
      </c>
      <c r="AI1221" s="80" t="s">
        <v>2</v>
      </c>
      <c r="AJ1221" s="41"/>
      <c r="AK1221" s="3"/>
      <c r="AL1221" s="85"/>
      <c r="AM1221" s="151" t="s">
        <v>24840</v>
      </c>
      <c r="AN1221" s="15"/>
      <c r="AO1221" s="166"/>
      <c r="AP1221" s="5">
        <f t="shared" si="19"/>
        <v>0</v>
      </c>
      <c r="AQ1221" s="16"/>
      <c r="AR1221" s="205">
        <v>1</v>
      </c>
      <c r="AS1221" s="16"/>
      <c r="AT1221" s="16"/>
      <c r="AU1221" s="16"/>
      <c r="AV1221" s="16"/>
      <c r="AW1221" s="16"/>
      <c r="AX1221" s="16"/>
    </row>
    <row r="1222" spans="1:50" customFormat="1" ht="15.75" hidden="1" customHeight="1" x14ac:dyDescent="0.2">
      <c r="A1222" s="7" t="s">
        <v>25193</v>
      </c>
      <c r="B1222" s="3" t="s">
        <v>25207</v>
      </c>
      <c r="C1222" s="85" t="s">
        <v>1716</v>
      </c>
      <c r="D1222" s="85" t="s">
        <v>13090</v>
      </c>
      <c r="E1222" s="41" t="s">
        <v>1800</v>
      </c>
      <c r="F1222" s="85" t="s">
        <v>34</v>
      </c>
      <c r="G1222" s="85" t="s">
        <v>37</v>
      </c>
      <c r="H1222" s="85" t="s">
        <v>20689</v>
      </c>
      <c r="I1222" s="85" t="s">
        <v>25133</v>
      </c>
      <c r="J1222" s="85" t="s">
        <v>105</v>
      </c>
      <c r="K1222" s="7" t="s">
        <v>1221</v>
      </c>
      <c r="L1222" s="3" t="s">
        <v>3274</v>
      </c>
      <c r="M1222" s="3" t="s">
        <v>25218</v>
      </c>
      <c r="N1222" s="41" t="s">
        <v>3275</v>
      </c>
      <c r="O1222" s="87">
        <v>0</v>
      </c>
      <c r="P1222" s="87">
        <v>0</v>
      </c>
      <c r="Q1222" s="87">
        <v>0</v>
      </c>
      <c r="R1222" s="87">
        <v>0</v>
      </c>
      <c r="S1222" s="87"/>
      <c r="T1222" s="87"/>
      <c r="U1222" s="85" t="s">
        <v>112</v>
      </c>
      <c r="V1222" s="3" t="s">
        <v>29409</v>
      </c>
      <c r="W1222" s="3"/>
      <c r="X1222" s="3"/>
      <c r="Y1222" s="1" t="s">
        <v>21662</v>
      </c>
      <c r="Z1222" s="6"/>
      <c r="AA1222" s="11"/>
      <c r="AB1222" s="123" t="s">
        <v>1716</v>
      </c>
      <c r="AC1222" s="124" t="s">
        <v>13040</v>
      </c>
      <c r="AD1222" s="41"/>
      <c r="AE1222" s="83">
        <v>44900</v>
      </c>
      <c r="AF1222" s="83"/>
      <c r="AG1222" s="203"/>
      <c r="AH1222" s="41" t="s">
        <v>2814</v>
      </c>
      <c r="AI1222" s="80" t="s">
        <v>2</v>
      </c>
      <c r="AJ1222" s="41" t="s">
        <v>13080</v>
      </c>
      <c r="AK1222" s="3"/>
      <c r="AL1222" s="85"/>
      <c r="AM1222" s="151" t="s">
        <v>25241</v>
      </c>
      <c r="AN1222" s="15"/>
      <c r="AO1222" s="166"/>
      <c r="AP1222" s="5">
        <f t="shared" ref="AP1222:AP1285" si="20">SUBTOTAL(109,U1222)</f>
        <v>0</v>
      </c>
      <c r="AQ1222" s="16"/>
      <c r="AR1222" s="205">
        <v>1</v>
      </c>
      <c r="AS1222" s="16"/>
      <c r="AT1222" s="16"/>
      <c r="AU1222" s="16"/>
      <c r="AV1222" s="16"/>
      <c r="AW1222" s="16"/>
      <c r="AX1222" s="16"/>
    </row>
    <row r="1223" spans="1:50" customFormat="1" ht="15.75" hidden="1" customHeight="1" x14ac:dyDescent="0.2">
      <c r="A1223" s="7" t="s">
        <v>23651</v>
      </c>
      <c r="B1223" s="3" t="s">
        <v>23652</v>
      </c>
      <c r="C1223" s="85" t="s">
        <v>1716</v>
      </c>
      <c r="D1223" s="85" t="s">
        <v>13090</v>
      </c>
      <c r="E1223" s="41" t="s">
        <v>1800</v>
      </c>
      <c r="F1223" s="85" t="s">
        <v>34</v>
      </c>
      <c r="G1223" s="85" t="s">
        <v>15</v>
      </c>
      <c r="H1223" s="85" t="s">
        <v>20690</v>
      </c>
      <c r="I1223" s="85" t="s">
        <v>25127</v>
      </c>
      <c r="J1223" s="85" t="s">
        <v>105</v>
      </c>
      <c r="K1223" s="7" t="s">
        <v>102</v>
      </c>
      <c r="L1223" s="3" t="s">
        <v>2755</v>
      </c>
      <c r="M1223" s="7" t="s">
        <v>23653</v>
      </c>
      <c r="N1223" s="132" t="s">
        <v>1245</v>
      </c>
      <c r="O1223" s="87">
        <v>0</v>
      </c>
      <c r="P1223" s="87">
        <v>0</v>
      </c>
      <c r="Q1223" s="87">
        <v>0</v>
      </c>
      <c r="R1223" s="87">
        <v>0</v>
      </c>
      <c r="S1223" s="87"/>
      <c r="T1223" s="87"/>
      <c r="U1223" s="85" t="s">
        <v>112</v>
      </c>
      <c r="V1223" s="3" t="s">
        <v>23652</v>
      </c>
      <c r="X1223" s="3"/>
      <c r="Y1223" s="7"/>
      <c r="Z1223" s="6"/>
      <c r="AA1223" s="11"/>
      <c r="AB1223" s="123" t="s">
        <v>1716</v>
      </c>
      <c r="AC1223" s="124" t="s">
        <v>13040</v>
      </c>
      <c r="AD1223" s="41"/>
      <c r="AE1223" s="83">
        <v>44853</v>
      </c>
      <c r="AF1223" s="83"/>
      <c r="AG1223" s="203"/>
      <c r="AH1223" s="41" t="s">
        <v>15</v>
      </c>
      <c r="AI1223" s="80" t="s">
        <v>2</v>
      </c>
      <c r="AJ1223" s="41"/>
      <c r="AK1223" s="3"/>
      <c r="AL1223" s="85"/>
      <c r="AM1223" s="151" t="s">
        <v>24840</v>
      </c>
      <c r="AN1223" s="15"/>
      <c r="AO1223" s="166"/>
      <c r="AP1223" s="5">
        <f t="shared" si="20"/>
        <v>0</v>
      </c>
      <c r="AQ1223" s="16"/>
      <c r="AR1223" s="205">
        <v>1</v>
      </c>
      <c r="AS1223" s="16"/>
      <c r="AT1223" s="16"/>
      <c r="AU1223" s="16"/>
      <c r="AV1223" s="16"/>
      <c r="AW1223" s="16"/>
      <c r="AX1223" s="16"/>
    </row>
    <row r="1224" spans="1:50" customFormat="1" ht="15.75" hidden="1" customHeight="1" x14ac:dyDescent="0.2">
      <c r="A1224" s="7" t="s">
        <v>24727</v>
      </c>
      <c r="B1224" s="3" t="s">
        <v>24728</v>
      </c>
      <c r="C1224" s="85" t="s">
        <v>1716</v>
      </c>
      <c r="D1224" s="85" t="s">
        <v>13090</v>
      </c>
      <c r="E1224" s="41" t="s">
        <v>1800</v>
      </c>
      <c r="F1224" s="85" t="s">
        <v>34</v>
      </c>
      <c r="G1224" s="85" t="s">
        <v>15</v>
      </c>
      <c r="H1224" s="85" t="s">
        <v>20690</v>
      </c>
      <c r="I1224" s="85" t="s">
        <v>25127</v>
      </c>
      <c r="J1224" s="85" t="s">
        <v>105</v>
      </c>
      <c r="K1224" s="7" t="s">
        <v>102</v>
      </c>
      <c r="L1224" s="3" t="s">
        <v>2755</v>
      </c>
      <c r="M1224" s="7" t="s">
        <v>23653</v>
      </c>
      <c r="N1224" s="132" t="s">
        <v>1245</v>
      </c>
      <c r="O1224" s="87">
        <v>0</v>
      </c>
      <c r="P1224" s="87">
        <v>0</v>
      </c>
      <c r="Q1224" s="87">
        <v>0</v>
      </c>
      <c r="R1224" s="87">
        <v>0</v>
      </c>
      <c r="S1224" s="87"/>
      <c r="T1224" s="87"/>
      <c r="U1224" s="85" t="s">
        <v>112</v>
      </c>
      <c r="V1224" s="3" t="s">
        <v>24728</v>
      </c>
      <c r="X1224" s="3"/>
      <c r="Y1224" s="7"/>
      <c r="Z1224" s="6"/>
      <c r="AA1224" s="11"/>
      <c r="AB1224" s="123" t="s">
        <v>1716</v>
      </c>
      <c r="AC1224" s="124" t="s">
        <v>13040</v>
      </c>
      <c r="AD1224" s="41"/>
      <c r="AE1224" s="83">
        <v>44869</v>
      </c>
      <c r="AF1224" s="83"/>
      <c r="AG1224" s="203"/>
      <c r="AH1224" s="41" t="s">
        <v>15</v>
      </c>
      <c r="AI1224" s="80" t="s">
        <v>2</v>
      </c>
      <c r="AJ1224" s="41"/>
      <c r="AK1224" s="3"/>
      <c r="AL1224" s="85"/>
      <c r="AM1224" s="151" t="s">
        <v>24840</v>
      </c>
      <c r="AN1224" s="15"/>
      <c r="AO1224" s="166"/>
      <c r="AP1224" s="5">
        <f t="shared" si="20"/>
        <v>0</v>
      </c>
      <c r="AQ1224" s="16"/>
      <c r="AR1224" s="205">
        <v>1</v>
      </c>
      <c r="AS1224" s="16"/>
      <c r="AT1224" s="16"/>
      <c r="AU1224" s="16"/>
      <c r="AV1224" s="16"/>
      <c r="AW1224" s="16"/>
      <c r="AX1224" s="16"/>
    </row>
    <row r="1225" spans="1:50" customFormat="1" ht="15.75" hidden="1" customHeight="1" x14ac:dyDescent="0.2">
      <c r="A1225" s="7" t="s">
        <v>24729</v>
      </c>
      <c r="B1225" s="3" t="s">
        <v>24730</v>
      </c>
      <c r="C1225" s="85" t="s">
        <v>1716</v>
      </c>
      <c r="D1225" s="85" t="s">
        <v>13090</v>
      </c>
      <c r="E1225" s="41" t="s">
        <v>1800</v>
      </c>
      <c r="F1225" s="85" t="s">
        <v>34</v>
      </c>
      <c r="G1225" s="85" t="s">
        <v>15</v>
      </c>
      <c r="H1225" s="85" t="s">
        <v>20690</v>
      </c>
      <c r="I1225" s="85" t="s">
        <v>25127</v>
      </c>
      <c r="J1225" s="85" t="s">
        <v>105</v>
      </c>
      <c r="K1225" s="7" t="s">
        <v>102</v>
      </c>
      <c r="L1225" s="3" t="s">
        <v>2755</v>
      </c>
      <c r="M1225" s="7" t="s">
        <v>24732</v>
      </c>
      <c r="N1225" s="132" t="s">
        <v>1245</v>
      </c>
      <c r="O1225" s="87">
        <v>0</v>
      </c>
      <c r="P1225" s="87">
        <v>0</v>
      </c>
      <c r="Q1225" s="87">
        <v>0</v>
      </c>
      <c r="R1225" s="87">
        <v>0</v>
      </c>
      <c r="S1225" s="87"/>
      <c r="T1225" s="87"/>
      <c r="U1225" s="85" t="s">
        <v>112</v>
      </c>
      <c r="V1225" s="3" t="s">
        <v>24731</v>
      </c>
      <c r="X1225" s="3"/>
      <c r="Y1225" s="7"/>
      <c r="Z1225" s="6"/>
      <c r="AA1225" s="11"/>
      <c r="AB1225" s="123" t="s">
        <v>1716</v>
      </c>
      <c r="AC1225" s="124" t="s">
        <v>13040</v>
      </c>
      <c r="AD1225" s="41"/>
      <c r="AE1225" s="83">
        <v>44869</v>
      </c>
      <c r="AF1225" s="83"/>
      <c r="AG1225" s="203"/>
      <c r="AH1225" s="41" t="s">
        <v>15</v>
      </c>
      <c r="AI1225" s="80" t="s">
        <v>2</v>
      </c>
      <c r="AJ1225" s="41"/>
      <c r="AK1225" s="3"/>
      <c r="AL1225" s="85"/>
      <c r="AM1225" s="151" t="s">
        <v>24840</v>
      </c>
      <c r="AN1225" s="15"/>
      <c r="AO1225" s="166"/>
      <c r="AP1225" s="5">
        <f t="shared" si="20"/>
        <v>0</v>
      </c>
      <c r="AQ1225" s="16"/>
      <c r="AR1225" s="205">
        <v>1</v>
      </c>
      <c r="AS1225" s="16"/>
      <c r="AT1225" s="16"/>
      <c r="AU1225" s="16"/>
      <c r="AV1225" s="16"/>
      <c r="AW1225" s="16"/>
      <c r="AX1225" s="16"/>
    </row>
    <row r="1226" spans="1:50" customFormat="1" ht="15.75" hidden="1" customHeight="1" x14ac:dyDescent="0.2">
      <c r="A1226" s="7" t="s">
        <v>24733</v>
      </c>
      <c r="B1226" s="3" t="s">
        <v>24734</v>
      </c>
      <c r="C1226" s="85" t="s">
        <v>1716</v>
      </c>
      <c r="D1226" s="85" t="s">
        <v>13090</v>
      </c>
      <c r="E1226" s="41" t="s">
        <v>1800</v>
      </c>
      <c r="F1226" s="85" t="s">
        <v>34</v>
      </c>
      <c r="G1226" s="85" t="s">
        <v>15</v>
      </c>
      <c r="H1226" s="85" t="s">
        <v>20690</v>
      </c>
      <c r="I1226" s="85" t="s">
        <v>25127</v>
      </c>
      <c r="J1226" s="85" t="s">
        <v>105</v>
      </c>
      <c r="K1226" s="7" t="s">
        <v>102</v>
      </c>
      <c r="L1226" s="3" t="s">
        <v>2755</v>
      </c>
      <c r="M1226" s="7" t="s">
        <v>24735</v>
      </c>
      <c r="N1226" s="132" t="s">
        <v>1245</v>
      </c>
      <c r="O1226" s="87">
        <v>0</v>
      </c>
      <c r="P1226" s="87">
        <v>0</v>
      </c>
      <c r="Q1226" s="87">
        <v>0</v>
      </c>
      <c r="R1226" s="87">
        <v>0</v>
      </c>
      <c r="S1226" s="87"/>
      <c r="T1226" s="87"/>
      <c r="U1226" s="85" t="s">
        <v>112</v>
      </c>
      <c r="V1226" s="3" t="s">
        <v>29410</v>
      </c>
      <c r="X1226" s="3"/>
      <c r="Y1226" s="7"/>
      <c r="Z1226" s="6"/>
      <c r="AA1226" s="11"/>
      <c r="AB1226" s="123" t="s">
        <v>1716</v>
      </c>
      <c r="AC1226" s="124" t="s">
        <v>13040</v>
      </c>
      <c r="AD1226" s="41"/>
      <c r="AE1226" s="83">
        <v>44869</v>
      </c>
      <c r="AF1226" s="83"/>
      <c r="AG1226" s="203"/>
      <c r="AH1226" s="41" t="s">
        <v>15</v>
      </c>
      <c r="AI1226" s="80" t="s">
        <v>2</v>
      </c>
      <c r="AJ1226" s="41"/>
      <c r="AK1226" s="3"/>
      <c r="AL1226" s="85"/>
      <c r="AM1226" s="151" t="s">
        <v>24840</v>
      </c>
      <c r="AN1226" s="15"/>
      <c r="AO1226" s="166"/>
      <c r="AP1226" s="5">
        <f t="shared" si="20"/>
        <v>0</v>
      </c>
      <c r="AQ1226" s="16"/>
      <c r="AR1226" s="205">
        <v>1</v>
      </c>
      <c r="AS1226" s="16"/>
      <c r="AT1226" s="16"/>
      <c r="AU1226" s="16"/>
      <c r="AV1226" s="16"/>
      <c r="AW1226" s="16"/>
      <c r="AX1226" s="16"/>
    </row>
    <row r="1227" spans="1:50" customFormat="1" ht="15.75" hidden="1" customHeight="1" x14ac:dyDescent="0.2">
      <c r="A1227" s="7" t="s">
        <v>24736</v>
      </c>
      <c r="B1227" s="3" t="s">
        <v>24737</v>
      </c>
      <c r="C1227" s="85" t="s">
        <v>1716</v>
      </c>
      <c r="D1227" s="85" t="s">
        <v>13090</v>
      </c>
      <c r="E1227" s="41" t="s">
        <v>1800</v>
      </c>
      <c r="F1227" s="85" t="s">
        <v>34</v>
      </c>
      <c r="G1227" s="85" t="s">
        <v>15</v>
      </c>
      <c r="H1227" s="85" t="s">
        <v>20690</v>
      </c>
      <c r="I1227" s="85" t="s">
        <v>25127</v>
      </c>
      <c r="J1227" s="85" t="s">
        <v>105</v>
      </c>
      <c r="K1227" s="7" t="s">
        <v>102</v>
      </c>
      <c r="L1227" s="3" t="s">
        <v>2755</v>
      </c>
      <c r="M1227" s="7" t="s">
        <v>24732</v>
      </c>
      <c r="N1227" s="132" t="s">
        <v>1245</v>
      </c>
      <c r="O1227" s="87">
        <v>0</v>
      </c>
      <c r="P1227" s="87">
        <v>0</v>
      </c>
      <c r="Q1227" s="87">
        <v>0</v>
      </c>
      <c r="R1227" s="87">
        <v>0</v>
      </c>
      <c r="S1227" s="87"/>
      <c r="T1227" s="87"/>
      <c r="U1227" s="85" t="s">
        <v>112</v>
      </c>
      <c r="V1227" s="3" t="s">
        <v>24731</v>
      </c>
      <c r="X1227" s="3"/>
      <c r="Y1227" s="7"/>
      <c r="Z1227" s="6"/>
      <c r="AA1227" s="11"/>
      <c r="AB1227" s="123" t="s">
        <v>1716</v>
      </c>
      <c r="AC1227" s="124" t="s">
        <v>13040</v>
      </c>
      <c r="AD1227" s="41"/>
      <c r="AE1227" s="83">
        <v>44869</v>
      </c>
      <c r="AF1227" s="83"/>
      <c r="AG1227" s="203"/>
      <c r="AH1227" s="41" t="s">
        <v>15</v>
      </c>
      <c r="AI1227" s="80" t="s">
        <v>2</v>
      </c>
      <c r="AJ1227" s="41"/>
      <c r="AK1227" s="3"/>
      <c r="AL1227" s="85"/>
      <c r="AM1227" s="151" t="s">
        <v>24840</v>
      </c>
      <c r="AN1227" s="15"/>
      <c r="AO1227" s="166"/>
      <c r="AP1227" s="5">
        <f t="shared" si="20"/>
        <v>0</v>
      </c>
      <c r="AQ1227" s="16"/>
      <c r="AR1227" s="205">
        <v>1</v>
      </c>
      <c r="AS1227" s="16"/>
      <c r="AT1227" s="16"/>
      <c r="AU1227" s="16"/>
      <c r="AV1227" s="16"/>
      <c r="AW1227" s="16"/>
      <c r="AX1227" s="16"/>
    </row>
    <row r="1228" spans="1:50" customFormat="1" ht="15.75" hidden="1" customHeight="1" x14ac:dyDescent="0.2">
      <c r="A1228" s="7" t="s">
        <v>24781</v>
      </c>
      <c r="B1228" s="3" t="s">
        <v>24782</v>
      </c>
      <c r="C1228" s="85" t="s">
        <v>1716</v>
      </c>
      <c r="D1228" s="85" t="s">
        <v>13090</v>
      </c>
      <c r="E1228" s="41" t="s">
        <v>110</v>
      </c>
      <c r="F1228" s="85" t="s">
        <v>34</v>
      </c>
      <c r="G1228" s="85" t="s">
        <v>35</v>
      </c>
      <c r="H1228" s="85" t="s">
        <v>20688</v>
      </c>
      <c r="I1228" s="85" t="s">
        <v>25133</v>
      </c>
      <c r="J1228" s="85" t="s">
        <v>105</v>
      </c>
      <c r="K1228" s="7" t="s">
        <v>1221</v>
      </c>
      <c r="L1228" s="3" t="s">
        <v>3153</v>
      </c>
      <c r="M1228" s="7" t="s">
        <v>24783</v>
      </c>
      <c r="N1228" s="132" t="s">
        <v>3155</v>
      </c>
      <c r="O1228" s="87">
        <v>0</v>
      </c>
      <c r="P1228" s="87">
        <v>0</v>
      </c>
      <c r="Q1228" s="87">
        <v>0</v>
      </c>
      <c r="R1228" s="87">
        <v>0</v>
      </c>
      <c r="S1228" s="87"/>
      <c r="T1228" s="87"/>
      <c r="U1228" s="85" t="s">
        <v>112</v>
      </c>
      <c r="V1228" s="3" t="s">
        <v>3155</v>
      </c>
      <c r="X1228" s="3"/>
      <c r="Y1228" s="7"/>
      <c r="Z1228" s="6"/>
      <c r="AA1228" s="11"/>
      <c r="AB1228" s="123" t="s">
        <v>1716</v>
      </c>
      <c r="AC1228" s="124" t="s">
        <v>13040</v>
      </c>
      <c r="AD1228" s="41"/>
      <c r="AE1228" s="83"/>
      <c r="AF1228" s="83"/>
      <c r="AG1228" s="203"/>
      <c r="AH1228" s="41" t="s">
        <v>2814</v>
      </c>
      <c r="AI1228" s="80" t="s">
        <v>2</v>
      </c>
      <c r="AJ1228" s="41" t="s">
        <v>16408</v>
      </c>
      <c r="AK1228" s="3"/>
      <c r="AL1228" s="85"/>
      <c r="AM1228" s="151" t="s">
        <v>24840</v>
      </c>
      <c r="AN1228" s="15"/>
      <c r="AO1228" s="166"/>
      <c r="AP1228" s="5">
        <f t="shared" si="20"/>
        <v>0</v>
      </c>
      <c r="AQ1228" s="16"/>
      <c r="AR1228" s="205">
        <v>1</v>
      </c>
      <c r="AS1228" s="16"/>
      <c r="AT1228" s="16"/>
      <c r="AU1228" s="16"/>
      <c r="AV1228" s="16"/>
      <c r="AW1228" s="16"/>
      <c r="AX1228" s="16"/>
    </row>
    <row r="1229" spans="1:50" customFormat="1" ht="15.75" hidden="1" customHeight="1" x14ac:dyDescent="0.2">
      <c r="A1229" s="7" t="s">
        <v>26267</v>
      </c>
      <c r="B1229" s="3" t="s">
        <v>26306</v>
      </c>
      <c r="C1229" s="85" t="s">
        <v>1716</v>
      </c>
      <c r="D1229" s="85" t="s">
        <v>13090</v>
      </c>
      <c r="E1229" s="41" t="s">
        <v>1800</v>
      </c>
      <c r="F1229" s="85" t="s">
        <v>34</v>
      </c>
      <c r="G1229" s="85" t="s">
        <v>37</v>
      </c>
      <c r="H1229" s="85" t="s">
        <v>20689</v>
      </c>
      <c r="I1229" s="85" t="s">
        <v>25133</v>
      </c>
      <c r="J1229" s="85" t="s">
        <v>105</v>
      </c>
      <c r="K1229" s="7" t="s">
        <v>102</v>
      </c>
      <c r="L1229" s="3" t="s">
        <v>106</v>
      </c>
      <c r="M1229" s="3" t="s">
        <v>411</v>
      </c>
      <c r="N1229" s="41" t="s">
        <v>2542</v>
      </c>
      <c r="O1229" s="87">
        <v>0</v>
      </c>
      <c r="P1229" s="87">
        <v>0</v>
      </c>
      <c r="Q1229" s="87">
        <v>0</v>
      </c>
      <c r="R1229" s="87">
        <v>0</v>
      </c>
      <c r="S1229" s="87"/>
      <c r="T1229" s="87"/>
      <c r="U1229" s="85" t="s">
        <v>112</v>
      </c>
      <c r="V1229" s="3" t="s">
        <v>2542</v>
      </c>
      <c r="W1229" s="3" t="s">
        <v>2542</v>
      </c>
      <c r="X1229" s="3" t="s">
        <v>1707</v>
      </c>
      <c r="Y1229" s="1"/>
      <c r="Z1229" s="6"/>
      <c r="AA1229" s="11"/>
      <c r="AB1229" s="123" t="s">
        <v>1716</v>
      </c>
      <c r="AC1229" s="124" t="s">
        <v>13043</v>
      </c>
      <c r="AD1229" s="41" t="s">
        <v>26307</v>
      </c>
      <c r="AE1229" s="83">
        <v>45041</v>
      </c>
      <c r="AF1229" s="83"/>
      <c r="AG1229" s="203"/>
      <c r="AH1229" s="41" t="s">
        <v>1737</v>
      </c>
      <c r="AI1229" s="80" t="s">
        <v>2</v>
      </c>
      <c r="AJ1229" s="41"/>
      <c r="AK1229" s="3"/>
      <c r="AL1229" s="85"/>
      <c r="AM1229" s="151" t="s">
        <v>26263</v>
      </c>
      <c r="AN1229" s="15"/>
      <c r="AO1229" s="166"/>
      <c r="AP1229" s="5">
        <f t="shared" si="20"/>
        <v>0</v>
      </c>
      <c r="AQ1229" s="16"/>
      <c r="AR1229" s="205">
        <v>1</v>
      </c>
      <c r="AS1229" s="16"/>
      <c r="AT1229" s="16"/>
      <c r="AU1229" s="16"/>
      <c r="AV1229" s="16"/>
      <c r="AW1229" s="16"/>
      <c r="AX1229" s="16"/>
    </row>
    <row r="1230" spans="1:50" customFormat="1" ht="15.75" hidden="1" customHeight="1" x14ac:dyDescent="0.2">
      <c r="A1230" s="7" t="s">
        <v>25194</v>
      </c>
      <c r="B1230" s="3" t="s">
        <v>25208</v>
      </c>
      <c r="C1230" s="85" t="s">
        <v>1716</v>
      </c>
      <c r="D1230" s="85" t="s">
        <v>13090</v>
      </c>
      <c r="E1230" s="41" t="s">
        <v>1800</v>
      </c>
      <c r="F1230" s="85" t="s">
        <v>34</v>
      </c>
      <c r="G1230" s="85" t="s">
        <v>37</v>
      </c>
      <c r="H1230" s="85" t="s">
        <v>20689</v>
      </c>
      <c r="I1230" s="85" t="s">
        <v>25133</v>
      </c>
      <c r="J1230" s="85" t="s">
        <v>105</v>
      </c>
      <c r="K1230" s="7" t="s">
        <v>1221</v>
      </c>
      <c r="L1230" s="3" t="s">
        <v>1222</v>
      </c>
      <c r="M1230" s="3" t="s">
        <v>25219</v>
      </c>
      <c r="N1230" s="41" t="s">
        <v>23630</v>
      </c>
      <c r="O1230" s="87">
        <v>0</v>
      </c>
      <c r="P1230" s="87">
        <v>0</v>
      </c>
      <c r="Q1230" s="87">
        <v>0</v>
      </c>
      <c r="R1230" s="87">
        <v>0</v>
      </c>
      <c r="S1230" s="87"/>
      <c r="T1230" s="87"/>
      <c r="U1230" s="85" t="s">
        <v>112</v>
      </c>
      <c r="V1230" s="3" t="s">
        <v>25208</v>
      </c>
      <c r="W1230" s="3"/>
      <c r="X1230" s="3"/>
      <c r="Y1230" s="1" t="s">
        <v>29335</v>
      </c>
      <c r="Z1230" s="6"/>
      <c r="AA1230" s="11"/>
      <c r="AB1230" s="123" t="s">
        <v>1716</v>
      </c>
      <c r="AC1230" s="124" t="s">
        <v>13040</v>
      </c>
      <c r="AD1230" s="41"/>
      <c r="AE1230" s="83">
        <v>44881</v>
      </c>
      <c r="AF1230" s="83"/>
      <c r="AG1230" s="203"/>
      <c r="AH1230" s="41" t="s">
        <v>2814</v>
      </c>
      <c r="AI1230" s="80" t="s">
        <v>2</v>
      </c>
      <c r="AJ1230" s="41"/>
      <c r="AK1230" s="3" t="s">
        <v>25238</v>
      </c>
      <c r="AL1230" s="85"/>
      <c r="AM1230" s="151" t="s">
        <v>25241</v>
      </c>
      <c r="AN1230" s="15"/>
      <c r="AO1230" s="166"/>
      <c r="AP1230" s="5">
        <f t="shared" si="20"/>
        <v>0</v>
      </c>
      <c r="AQ1230" s="16"/>
      <c r="AR1230" s="205">
        <v>1</v>
      </c>
      <c r="AS1230" s="16"/>
      <c r="AT1230" s="16"/>
      <c r="AU1230" s="16"/>
      <c r="AV1230" s="16"/>
      <c r="AW1230" s="16"/>
      <c r="AX1230" s="16"/>
    </row>
    <row r="1231" spans="1:50" customFormat="1" ht="15.75" hidden="1" customHeight="1" x14ac:dyDescent="0.2">
      <c r="A1231" s="7" t="s">
        <v>25195</v>
      </c>
      <c r="B1231" s="3" t="s">
        <v>25209</v>
      </c>
      <c r="C1231" s="85" t="s">
        <v>1716</v>
      </c>
      <c r="D1231" s="85" t="s">
        <v>13090</v>
      </c>
      <c r="E1231" s="41" t="s">
        <v>1800</v>
      </c>
      <c r="F1231" s="85" t="s">
        <v>34</v>
      </c>
      <c r="G1231" s="85" t="s">
        <v>37</v>
      </c>
      <c r="H1231" s="85" t="s">
        <v>20689</v>
      </c>
      <c r="I1231" s="85" t="s">
        <v>25133</v>
      </c>
      <c r="J1231" s="85" t="s">
        <v>105</v>
      </c>
      <c r="K1231" s="7" t="s">
        <v>1221</v>
      </c>
      <c r="L1231" s="3" t="s">
        <v>1222</v>
      </c>
      <c r="M1231" s="3" t="s">
        <v>25220</v>
      </c>
      <c r="N1231" s="41" t="s">
        <v>23630</v>
      </c>
      <c r="O1231" s="87">
        <v>0</v>
      </c>
      <c r="P1231" s="87">
        <v>0</v>
      </c>
      <c r="Q1231" s="87">
        <v>0</v>
      </c>
      <c r="R1231" s="87">
        <v>0</v>
      </c>
      <c r="S1231" s="87"/>
      <c r="T1231" s="87"/>
      <c r="U1231" s="85" t="s">
        <v>112</v>
      </c>
      <c r="V1231" s="3" t="s">
        <v>29411</v>
      </c>
      <c r="W1231" s="3"/>
      <c r="X1231" s="3"/>
      <c r="Y1231" s="1" t="s">
        <v>29335</v>
      </c>
      <c r="Z1231" s="6"/>
      <c r="AA1231" s="11"/>
      <c r="AB1231" s="123" t="s">
        <v>1716</v>
      </c>
      <c r="AC1231" s="124" t="s">
        <v>13040</v>
      </c>
      <c r="AD1231" s="41"/>
      <c r="AE1231" s="83">
        <v>44881</v>
      </c>
      <c r="AF1231" s="83"/>
      <c r="AG1231" s="203"/>
      <c r="AH1231" s="41" t="s">
        <v>2814</v>
      </c>
      <c r="AI1231" s="80" t="s">
        <v>2</v>
      </c>
      <c r="AJ1231" s="41"/>
      <c r="AK1231" s="3" t="s">
        <v>25239</v>
      </c>
      <c r="AL1231" s="85"/>
      <c r="AM1231" s="151" t="s">
        <v>25241</v>
      </c>
      <c r="AN1231" s="15"/>
      <c r="AO1231" s="166"/>
      <c r="AP1231" s="5">
        <f t="shared" si="20"/>
        <v>0</v>
      </c>
      <c r="AQ1231" s="16"/>
      <c r="AR1231" s="205">
        <v>1</v>
      </c>
      <c r="AS1231" s="16"/>
      <c r="AT1231" s="16"/>
      <c r="AU1231" s="16"/>
      <c r="AV1231" s="16"/>
      <c r="AW1231" s="16"/>
      <c r="AX1231" s="16"/>
    </row>
    <row r="1232" spans="1:50" customFormat="1" ht="15.75" hidden="1" customHeight="1" x14ac:dyDescent="0.2">
      <c r="A1232" s="7" t="s">
        <v>25196</v>
      </c>
      <c r="B1232" s="3" t="s">
        <v>25210</v>
      </c>
      <c r="C1232" s="85" t="s">
        <v>1716</v>
      </c>
      <c r="D1232" s="85" t="s">
        <v>13090</v>
      </c>
      <c r="E1232" s="41" t="s">
        <v>1800</v>
      </c>
      <c r="F1232" s="85" t="s">
        <v>34</v>
      </c>
      <c r="G1232" s="85" t="s">
        <v>37</v>
      </c>
      <c r="H1232" s="85" t="s">
        <v>20689</v>
      </c>
      <c r="I1232" s="85" t="s">
        <v>25133</v>
      </c>
      <c r="J1232" s="85" t="s">
        <v>105</v>
      </c>
      <c r="K1232" s="7" t="s">
        <v>1221</v>
      </c>
      <c r="L1232" s="3" t="s">
        <v>1222</v>
      </c>
      <c r="M1232" s="3" t="s">
        <v>25221</v>
      </c>
      <c r="N1232" s="41" t="s">
        <v>15423</v>
      </c>
      <c r="O1232" s="87">
        <v>0</v>
      </c>
      <c r="P1232" s="87">
        <v>0</v>
      </c>
      <c r="Q1232" s="87">
        <v>0</v>
      </c>
      <c r="R1232" s="87">
        <v>0</v>
      </c>
      <c r="S1232" s="87"/>
      <c r="T1232" s="87"/>
      <c r="U1232" s="85" t="s">
        <v>112</v>
      </c>
      <c r="V1232" s="3" t="s">
        <v>25210</v>
      </c>
      <c r="W1232" s="3"/>
      <c r="X1232" s="3"/>
      <c r="Y1232" s="1" t="s">
        <v>29335</v>
      </c>
      <c r="Z1232" s="6"/>
      <c r="AA1232" s="11"/>
      <c r="AB1232" s="123" t="s">
        <v>1716</v>
      </c>
      <c r="AC1232" s="124" t="s">
        <v>13040</v>
      </c>
      <c r="AD1232" s="41"/>
      <c r="AE1232" s="83">
        <v>44881</v>
      </c>
      <c r="AF1232" s="83"/>
      <c r="AG1232" s="203"/>
      <c r="AH1232" s="41" t="s">
        <v>2814</v>
      </c>
      <c r="AI1232" s="80" t="s">
        <v>2</v>
      </c>
      <c r="AJ1232" s="41"/>
      <c r="AK1232" s="3"/>
      <c r="AL1232" s="85"/>
      <c r="AM1232" s="151" t="s">
        <v>25241</v>
      </c>
      <c r="AN1232" s="15"/>
      <c r="AO1232" s="166"/>
      <c r="AP1232" s="5">
        <f t="shared" si="20"/>
        <v>0</v>
      </c>
      <c r="AQ1232" s="16"/>
      <c r="AR1232" s="205">
        <v>1</v>
      </c>
      <c r="AS1232" s="16"/>
      <c r="AT1232" s="16"/>
      <c r="AU1232" s="16"/>
      <c r="AV1232" s="16"/>
      <c r="AW1232" s="16"/>
      <c r="AX1232" s="16"/>
    </row>
    <row r="1233" spans="1:50" customFormat="1" ht="15.75" hidden="1" customHeight="1" x14ac:dyDescent="0.2">
      <c r="A1233" s="7" t="s">
        <v>25197</v>
      </c>
      <c r="B1233" s="3" t="s">
        <v>25211</v>
      </c>
      <c r="C1233" s="85" t="s">
        <v>1716</v>
      </c>
      <c r="D1233" s="85" t="s">
        <v>13090</v>
      </c>
      <c r="E1233" s="41" t="s">
        <v>154</v>
      </c>
      <c r="F1233" s="85" t="s">
        <v>34</v>
      </c>
      <c r="G1233" s="85" t="s">
        <v>37</v>
      </c>
      <c r="H1233" s="85" t="s">
        <v>20689</v>
      </c>
      <c r="I1233" s="85" t="s">
        <v>25133</v>
      </c>
      <c r="J1233" s="85" t="s">
        <v>105</v>
      </c>
      <c r="K1233" s="7" t="s">
        <v>1221</v>
      </c>
      <c r="L1233" s="3" t="s">
        <v>1222</v>
      </c>
      <c r="M1233" s="3" t="s">
        <v>25222</v>
      </c>
      <c r="N1233" s="41" t="s">
        <v>23630</v>
      </c>
      <c r="O1233" s="87">
        <v>113837</v>
      </c>
      <c r="P1233" s="87">
        <v>0</v>
      </c>
      <c r="Q1233" s="87">
        <v>113837</v>
      </c>
      <c r="R1233" s="87">
        <v>50077</v>
      </c>
      <c r="S1233" s="87"/>
      <c r="T1233" s="87"/>
      <c r="U1233" s="85">
        <v>2021</v>
      </c>
      <c r="V1233" s="3" t="s">
        <v>25211</v>
      </c>
      <c r="W1233" s="3"/>
      <c r="X1233" s="3"/>
      <c r="Y1233" s="1"/>
      <c r="Z1233" s="6"/>
      <c r="AA1233" s="11"/>
      <c r="AB1233" s="123" t="s">
        <v>1716</v>
      </c>
      <c r="AC1233" s="124" t="s">
        <v>13040</v>
      </c>
      <c r="AD1233" s="41"/>
      <c r="AE1233" s="83">
        <v>44881</v>
      </c>
      <c r="AF1233" s="83">
        <v>45170</v>
      </c>
      <c r="AG1233" s="203"/>
      <c r="AH1233" s="41" t="s">
        <v>2814</v>
      </c>
      <c r="AI1233" s="80" t="s">
        <v>2</v>
      </c>
      <c r="AJ1233" s="41"/>
      <c r="AK1233" s="3"/>
      <c r="AL1233" s="85"/>
      <c r="AM1233" s="151" t="s">
        <v>25241</v>
      </c>
      <c r="AN1233" s="15"/>
      <c r="AO1233" s="166"/>
      <c r="AP1233" s="5">
        <f t="shared" si="20"/>
        <v>0</v>
      </c>
      <c r="AQ1233" s="16"/>
      <c r="AR1233" s="205">
        <v>1</v>
      </c>
      <c r="AS1233" s="16"/>
      <c r="AT1233" s="16"/>
      <c r="AU1233" s="16"/>
      <c r="AV1233" s="16"/>
      <c r="AW1233" s="16"/>
      <c r="AX1233" s="16"/>
    </row>
    <row r="1234" spans="1:50" customFormat="1" ht="15.75" hidden="1" customHeight="1" x14ac:dyDescent="0.2">
      <c r="A1234" s="7" t="s">
        <v>25198</v>
      </c>
      <c r="B1234" s="3" t="s">
        <v>25212</v>
      </c>
      <c r="C1234" s="85" t="s">
        <v>1716</v>
      </c>
      <c r="D1234" s="85" t="s">
        <v>13090</v>
      </c>
      <c r="E1234" s="41" t="s">
        <v>1800</v>
      </c>
      <c r="F1234" s="85" t="s">
        <v>34</v>
      </c>
      <c r="G1234" s="85" t="s">
        <v>37</v>
      </c>
      <c r="H1234" s="85" t="s">
        <v>20689</v>
      </c>
      <c r="I1234" s="85" t="s">
        <v>25133</v>
      </c>
      <c r="J1234" s="85" t="s">
        <v>105</v>
      </c>
      <c r="K1234" s="7" t="s">
        <v>1221</v>
      </c>
      <c r="L1234" s="3" t="s">
        <v>1222</v>
      </c>
      <c r="M1234" s="3" t="s">
        <v>25223</v>
      </c>
      <c r="N1234" s="41" t="s">
        <v>23630</v>
      </c>
      <c r="O1234" s="87">
        <v>0</v>
      </c>
      <c r="P1234" s="87">
        <v>0</v>
      </c>
      <c r="Q1234" s="87">
        <v>0</v>
      </c>
      <c r="R1234" s="87">
        <v>0</v>
      </c>
      <c r="S1234" s="87"/>
      <c r="T1234" s="87"/>
      <c r="U1234" s="85" t="s">
        <v>112</v>
      </c>
      <c r="V1234" s="3" t="s">
        <v>25212</v>
      </c>
      <c r="W1234" s="3"/>
      <c r="X1234" s="3"/>
      <c r="Y1234" s="1" t="s">
        <v>29335</v>
      </c>
      <c r="Z1234" s="6"/>
      <c r="AA1234" s="11"/>
      <c r="AB1234" s="123" t="s">
        <v>1716</v>
      </c>
      <c r="AC1234" s="124" t="s">
        <v>13040</v>
      </c>
      <c r="AD1234" s="41"/>
      <c r="AE1234" s="83">
        <v>44881</v>
      </c>
      <c r="AF1234" s="83"/>
      <c r="AG1234" s="203"/>
      <c r="AH1234" s="41" t="s">
        <v>2814</v>
      </c>
      <c r="AI1234" s="80" t="s">
        <v>2</v>
      </c>
      <c r="AJ1234" s="41"/>
      <c r="AK1234" s="3" t="s">
        <v>25240</v>
      </c>
      <c r="AL1234" s="85"/>
      <c r="AM1234" s="151" t="s">
        <v>25241</v>
      </c>
      <c r="AN1234" s="15"/>
      <c r="AO1234" s="166"/>
      <c r="AP1234" s="5">
        <f t="shared" si="20"/>
        <v>0</v>
      </c>
      <c r="AQ1234" s="16"/>
      <c r="AR1234" s="205">
        <v>1</v>
      </c>
      <c r="AS1234" s="16"/>
      <c r="AT1234" s="16"/>
      <c r="AU1234" s="16"/>
      <c r="AV1234" s="16"/>
      <c r="AW1234" s="16"/>
      <c r="AX1234" s="16"/>
    </row>
    <row r="1235" spans="1:50" customFormat="1" ht="15.75" hidden="1" customHeight="1" x14ac:dyDescent="0.2">
      <c r="A1235" s="7" t="s">
        <v>23649</v>
      </c>
      <c r="B1235" s="3" t="s">
        <v>23650</v>
      </c>
      <c r="C1235" s="85" t="s">
        <v>1716</v>
      </c>
      <c r="D1235" s="85" t="s">
        <v>23566</v>
      </c>
      <c r="E1235" s="41" t="s">
        <v>110</v>
      </c>
      <c r="F1235" s="85" t="s">
        <v>23</v>
      </c>
      <c r="G1235" s="85" t="s">
        <v>29</v>
      </c>
      <c r="H1235" s="85" t="s">
        <v>20690</v>
      </c>
      <c r="I1235" s="132"/>
      <c r="J1235" s="85" t="s">
        <v>105</v>
      </c>
      <c r="K1235" s="7" t="s">
        <v>102</v>
      </c>
      <c r="L1235" s="3" t="s">
        <v>322</v>
      </c>
      <c r="M1235" s="7" t="s">
        <v>1350</v>
      </c>
      <c r="N1235" s="132" t="s">
        <v>1766</v>
      </c>
      <c r="O1235" s="87">
        <v>70833</v>
      </c>
      <c r="P1235" s="87">
        <v>0</v>
      </c>
      <c r="Q1235" s="87">
        <v>70833</v>
      </c>
      <c r="R1235" s="87">
        <v>0</v>
      </c>
      <c r="S1235" s="87"/>
      <c r="T1235" s="87"/>
      <c r="U1235" s="85">
        <v>2022</v>
      </c>
      <c r="V1235" s="3" t="s">
        <v>1766</v>
      </c>
      <c r="W1235" t="s">
        <v>21657</v>
      </c>
      <c r="X1235" s="3" t="s">
        <v>1707</v>
      </c>
      <c r="Y1235" s="7"/>
      <c r="Z1235" s="6"/>
      <c r="AA1235" s="11"/>
      <c r="AB1235" s="123" t="s">
        <v>1716</v>
      </c>
      <c r="AC1235" s="124" t="s">
        <v>13043</v>
      </c>
      <c r="AD1235" s="41"/>
      <c r="AE1235" s="83">
        <v>44845</v>
      </c>
      <c r="AF1235" s="83">
        <v>45036</v>
      </c>
      <c r="AG1235" s="203"/>
      <c r="AH1235" s="41" t="s">
        <v>1708</v>
      </c>
      <c r="AI1235" s="80" t="s">
        <v>28999</v>
      </c>
      <c r="AJ1235" s="41" t="s">
        <v>1347</v>
      </c>
      <c r="AK1235" s="3"/>
      <c r="AL1235" s="85"/>
      <c r="AM1235" s="151" t="s">
        <v>24840</v>
      </c>
      <c r="AN1235" s="15"/>
      <c r="AO1235" s="166"/>
      <c r="AP1235" s="5">
        <f t="shared" si="20"/>
        <v>0</v>
      </c>
      <c r="AQ1235" s="16"/>
      <c r="AR1235" s="205">
        <v>1</v>
      </c>
      <c r="AS1235" s="16"/>
      <c r="AT1235" s="16"/>
      <c r="AU1235" s="16"/>
      <c r="AV1235" s="16"/>
      <c r="AW1235" s="16"/>
      <c r="AX1235" s="16"/>
    </row>
    <row r="1236" spans="1:50" customFormat="1" ht="15.75" hidden="1" customHeight="1" x14ac:dyDescent="0.2">
      <c r="A1236" s="7" t="s">
        <v>29263</v>
      </c>
      <c r="B1236" s="3" t="s">
        <v>29264</v>
      </c>
      <c r="C1236" s="85" t="s">
        <v>1716</v>
      </c>
      <c r="D1236" s="85" t="s">
        <v>13090</v>
      </c>
      <c r="E1236" s="41" t="s">
        <v>1800</v>
      </c>
      <c r="F1236" s="85" t="s">
        <v>34</v>
      </c>
      <c r="G1236" s="85" t="s">
        <v>37</v>
      </c>
      <c r="H1236" s="85" t="s">
        <v>20689</v>
      </c>
      <c r="I1236" s="85" t="s">
        <v>25133</v>
      </c>
      <c r="J1236" s="85" t="s">
        <v>105</v>
      </c>
      <c r="K1236" s="7" t="s">
        <v>1221</v>
      </c>
      <c r="L1236" s="3" t="s">
        <v>3274</v>
      </c>
      <c r="M1236" s="7" t="s">
        <v>29267</v>
      </c>
      <c r="N1236" s="66" t="s">
        <v>29265</v>
      </c>
      <c r="O1236" s="87">
        <v>0</v>
      </c>
      <c r="P1236" s="87">
        <v>0</v>
      </c>
      <c r="Q1236" s="87">
        <v>0</v>
      </c>
      <c r="R1236" s="87">
        <v>0</v>
      </c>
      <c r="S1236" s="87"/>
      <c r="T1236" s="87"/>
      <c r="U1236" s="85" t="s">
        <v>112</v>
      </c>
      <c r="V1236" s="3" t="s">
        <v>29266</v>
      </c>
      <c r="W1236" s="3"/>
      <c r="X1236" s="3"/>
      <c r="Y1236" s="1" t="s">
        <v>1819</v>
      </c>
      <c r="Z1236" s="6"/>
      <c r="AA1236" s="11"/>
      <c r="AB1236" s="123" t="s">
        <v>1716</v>
      </c>
      <c r="AC1236" s="124" t="s">
        <v>13040</v>
      </c>
      <c r="AD1236" s="41"/>
      <c r="AE1236" s="83">
        <v>45140</v>
      </c>
      <c r="AF1236" s="83"/>
      <c r="AG1236" s="203"/>
      <c r="AH1236" s="41" t="s">
        <v>2814</v>
      </c>
      <c r="AI1236" s="80" t="s">
        <v>2</v>
      </c>
      <c r="AJ1236" s="41"/>
      <c r="AK1236" s="3"/>
      <c r="AL1236" s="85"/>
      <c r="AM1236" s="151" t="s">
        <v>28169</v>
      </c>
      <c r="AN1236" s="15"/>
      <c r="AO1236" s="166"/>
      <c r="AP1236" s="5">
        <f t="shared" si="20"/>
        <v>0</v>
      </c>
      <c r="AQ1236" s="16"/>
      <c r="AR1236" s="205">
        <v>1</v>
      </c>
      <c r="AS1236" s="16"/>
      <c r="AT1236" s="16"/>
      <c r="AU1236" s="16"/>
      <c r="AV1236" s="16"/>
      <c r="AW1236" s="16"/>
      <c r="AX1236" s="16"/>
    </row>
    <row r="1237" spans="1:50" customFormat="1" ht="15.75" hidden="1" customHeight="1" x14ac:dyDescent="0.2">
      <c r="A1237" s="7" t="s">
        <v>25199</v>
      </c>
      <c r="B1237" s="3" t="s">
        <v>25213</v>
      </c>
      <c r="C1237" s="85" t="s">
        <v>1716</v>
      </c>
      <c r="D1237" s="85" t="s">
        <v>13090</v>
      </c>
      <c r="E1237" s="41" t="s">
        <v>1800</v>
      </c>
      <c r="F1237" s="85" t="s">
        <v>34</v>
      </c>
      <c r="G1237" s="85" t="s">
        <v>37</v>
      </c>
      <c r="H1237" s="85" t="s">
        <v>20689</v>
      </c>
      <c r="I1237" s="85" t="s">
        <v>25133</v>
      </c>
      <c r="J1237" s="85" t="s">
        <v>105</v>
      </c>
      <c r="K1237" s="7" t="s">
        <v>1221</v>
      </c>
      <c r="L1237" s="3" t="s">
        <v>1222</v>
      </c>
      <c r="M1237" s="3" t="s">
        <v>25224</v>
      </c>
      <c r="N1237" s="41" t="s">
        <v>15423</v>
      </c>
      <c r="O1237" s="87">
        <v>0</v>
      </c>
      <c r="P1237" s="87">
        <v>0</v>
      </c>
      <c r="Q1237" s="87">
        <v>0</v>
      </c>
      <c r="R1237" s="87">
        <v>0</v>
      </c>
      <c r="S1237" s="87"/>
      <c r="T1237" s="87"/>
      <c r="U1237" s="85" t="s">
        <v>112</v>
      </c>
      <c r="V1237" s="3" t="s">
        <v>25213</v>
      </c>
      <c r="W1237" s="3"/>
      <c r="X1237" s="3"/>
      <c r="Y1237" s="1" t="s">
        <v>29335</v>
      </c>
      <c r="Z1237" s="6"/>
      <c r="AA1237" s="11"/>
      <c r="AB1237" s="123" t="s">
        <v>1716</v>
      </c>
      <c r="AC1237" s="124" t="s">
        <v>13040</v>
      </c>
      <c r="AD1237" s="41"/>
      <c r="AE1237" s="83">
        <v>44881</v>
      </c>
      <c r="AF1237" s="83"/>
      <c r="AG1237" s="203"/>
      <c r="AH1237" s="41" t="s">
        <v>2814</v>
      </c>
      <c r="AI1237" s="80" t="s">
        <v>2</v>
      </c>
      <c r="AJ1237" s="41"/>
      <c r="AK1237" s="3"/>
      <c r="AL1237" s="85"/>
      <c r="AM1237" s="151" t="s">
        <v>25241</v>
      </c>
      <c r="AN1237" s="15"/>
      <c r="AO1237" s="166"/>
      <c r="AP1237" s="5">
        <f t="shared" si="20"/>
        <v>0</v>
      </c>
      <c r="AQ1237" s="16"/>
      <c r="AR1237" s="205">
        <v>1</v>
      </c>
      <c r="AS1237" s="16"/>
      <c r="AT1237" s="16"/>
      <c r="AU1237" s="16"/>
      <c r="AV1237" s="16"/>
      <c r="AW1237" s="16"/>
      <c r="AX1237" s="16"/>
    </row>
    <row r="1238" spans="1:50" customFormat="1" ht="15.75" hidden="1" customHeight="1" x14ac:dyDescent="0.2">
      <c r="A1238" s="7" t="s">
        <v>24742</v>
      </c>
      <c r="B1238" s="3" t="s">
        <v>24743</v>
      </c>
      <c r="C1238" s="85" t="s">
        <v>1716</v>
      </c>
      <c r="D1238" s="85" t="s">
        <v>13090</v>
      </c>
      <c r="E1238" s="41" t="s">
        <v>1800</v>
      </c>
      <c r="F1238" s="85" t="s">
        <v>34</v>
      </c>
      <c r="G1238" s="85" t="s">
        <v>37</v>
      </c>
      <c r="H1238" s="85" t="s">
        <v>20689</v>
      </c>
      <c r="I1238" s="85" t="s">
        <v>25133</v>
      </c>
      <c r="J1238" s="85" t="s">
        <v>105</v>
      </c>
      <c r="K1238" s="7" t="s">
        <v>1221</v>
      </c>
      <c r="L1238" s="3" t="s">
        <v>3274</v>
      </c>
      <c r="M1238" s="7" t="s">
        <v>21827</v>
      </c>
      <c r="N1238" s="132" t="s">
        <v>23630</v>
      </c>
      <c r="O1238" s="87">
        <v>0</v>
      </c>
      <c r="P1238" s="87">
        <v>0</v>
      </c>
      <c r="Q1238" s="87">
        <v>0</v>
      </c>
      <c r="R1238" s="87">
        <v>0</v>
      </c>
      <c r="S1238" s="87"/>
      <c r="T1238" s="87"/>
      <c r="U1238" s="85" t="s">
        <v>112</v>
      </c>
      <c r="V1238" s="3" t="s">
        <v>24744</v>
      </c>
      <c r="X1238" s="3"/>
      <c r="Y1238" s="7"/>
      <c r="Z1238" s="6"/>
      <c r="AA1238" s="11"/>
      <c r="AB1238" s="123" t="s">
        <v>1716</v>
      </c>
      <c r="AC1238" s="124" t="s">
        <v>13040</v>
      </c>
      <c r="AD1238" s="41"/>
      <c r="AE1238" s="83">
        <v>44874</v>
      </c>
      <c r="AF1238" s="83"/>
      <c r="AG1238" s="203"/>
      <c r="AH1238" s="41" t="s">
        <v>2814</v>
      </c>
      <c r="AI1238" s="80" t="s">
        <v>2</v>
      </c>
      <c r="AJ1238" s="41"/>
      <c r="AK1238" s="3"/>
      <c r="AL1238" s="85"/>
      <c r="AM1238" s="151" t="s">
        <v>24840</v>
      </c>
      <c r="AN1238" s="15"/>
      <c r="AO1238" s="166"/>
      <c r="AP1238" s="5">
        <f t="shared" si="20"/>
        <v>0</v>
      </c>
      <c r="AQ1238" s="16"/>
      <c r="AR1238" s="205">
        <v>1</v>
      </c>
      <c r="AS1238" s="16"/>
      <c r="AT1238" s="16"/>
      <c r="AU1238" s="16"/>
      <c r="AV1238" s="16"/>
      <c r="AW1238" s="16"/>
      <c r="AX1238" s="16"/>
    </row>
    <row r="1239" spans="1:50" customFormat="1" ht="15.75" hidden="1" customHeight="1" x14ac:dyDescent="0.2">
      <c r="A1239" s="7" t="s">
        <v>24745</v>
      </c>
      <c r="B1239" s="3" t="s">
        <v>24746</v>
      </c>
      <c r="C1239" s="85" t="s">
        <v>1716</v>
      </c>
      <c r="D1239" s="85" t="s">
        <v>13090</v>
      </c>
      <c r="E1239" s="41" t="s">
        <v>1800</v>
      </c>
      <c r="F1239" s="85" t="s">
        <v>34</v>
      </c>
      <c r="G1239" s="85" t="s">
        <v>37</v>
      </c>
      <c r="H1239" s="85" t="s">
        <v>20689</v>
      </c>
      <c r="I1239" s="85" t="s">
        <v>25133</v>
      </c>
      <c r="J1239" s="85" t="s">
        <v>105</v>
      </c>
      <c r="K1239" s="7" t="s">
        <v>1221</v>
      </c>
      <c r="L1239" s="3" t="s">
        <v>3274</v>
      </c>
      <c r="M1239" s="7" t="s">
        <v>24748</v>
      </c>
      <c r="N1239" s="132" t="s">
        <v>23630</v>
      </c>
      <c r="O1239" s="87">
        <v>0</v>
      </c>
      <c r="P1239" s="87">
        <v>0</v>
      </c>
      <c r="Q1239" s="87">
        <v>0</v>
      </c>
      <c r="R1239" s="87">
        <v>0</v>
      </c>
      <c r="S1239" s="87"/>
      <c r="T1239" s="87"/>
      <c r="U1239" s="85" t="s">
        <v>112</v>
      </c>
      <c r="V1239" s="3" t="s">
        <v>24747</v>
      </c>
      <c r="X1239" s="3"/>
      <c r="Y1239" s="7"/>
      <c r="Z1239" s="6"/>
      <c r="AA1239" s="11"/>
      <c r="AB1239" s="123" t="s">
        <v>1716</v>
      </c>
      <c r="AC1239" s="124" t="s">
        <v>13040</v>
      </c>
      <c r="AD1239" s="41"/>
      <c r="AE1239" s="83">
        <v>44874</v>
      </c>
      <c r="AF1239" s="83"/>
      <c r="AG1239" s="203"/>
      <c r="AH1239" s="41" t="s">
        <v>2814</v>
      </c>
      <c r="AI1239" s="80" t="s">
        <v>2</v>
      </c>
      <c r="AJ1239" s="41"/>
      <c r="AK1239" s="3"/>
      <c r="AL1239" s="85"/>
      <c r="AM1239" s="151" t="s">
        <v>24840</v>
      </c>
      <c r="AN1239" s="15"/>
      <c r="AO1239" s="166"/>
      <c r="AP1239" s="5">
        <f t="shared" si="20"/>
        <v>0</v>
      </c>
      <c r="AQ1239" s="16"/>
      <c r="AR1239" s="205">
        <v>1</v>
      </c>
      <c r="AS1239" s="16"/>
      <c r="AT1239" s="16"/>
      <c r="AU1239" s="16"/>
      <c r="AV1239" s="16"/>
      <c r="AW1239" s="16"/>
      <c r="AX1239" s="16"/>
    </row>
    <row r="1240" spans="1:50" customFormat="1" ht="15.75" hidden="1" customHeight="1" x14ac:dyDescent="0.2">
      <c r="A1240" s="7" t="s">
        <v>24749</v>
      </c>
      <c r="B1240" s="3" t="s">
        <v>24750</v>
      </c>
      <c r="C1240" s="85" t="s">
        <v>1716</v>
      </c>
      <c r="D1240" s="85" t="s">
        <v>13090</v>
      </c>
      <c r="E1240" s="41" t="s">
        <v>1800</v>
      </c>
      <c r="F1240" s="85" t="s">
        <v>34</v>
      </c>
      <c r="G1240" s="85" t="s">
        <v>37</v>
      </c>
      <c r="H1240" s="85" t="s">
        <v>20689</v>
      </c>
      <c r="I1240" s="85" t="s">
        <v>25133</v>
      </c>
      <c r="J1240" s="85" t="s">
        <v>105</v>
      </c>
      <c r="K1240" s="7" t="s">
        <v>1221</v>
      </c>
      <c r="L1240" s="3" t="s">
        <v>3274</v>
      </c>
      <c r="M1240" s="7" t="s">
        <v>24752</v>
      </c>
      <c r="N1240" s="132" t="s">
        <v>23630</v>
      </c>
      <c r="O1240" s="87">
        <v>0</v>
      </c>
      <c r="P1240" s="87">
        <v>0</v>
      </c>
      <c r="Q1240" s="87">
        <v>0</v>
      </c>
      <c r="R1240" s="87">
        <v>0</v>
      </c>
      <c r="S1240" s="87"/>
      <c r="T1240" s="87"/>
      <c r="U1240" s="85" t="s">
        <v>112</v>
      </c>
      <c r="V1240" s="3" t="s">
        <v>24751</v>
      </c>
      <c r="X1240" s="3"/>
      <c r="Y1240" s="7"/>
      <c r="Z1240" s="6"/>
      <c r="AA1240" s="11"/>
      <c r="AB1240" s="123" t="s">
        <v>1716</v>
      </c>
      <c r="AC1240" s="124" t="s">
        <v>13040</v>
      </c>
      <c r="AD1240" s="41"/>
      <c r="AE1240" s="83">
        <v>44874</v>
      </c>
      <c r="AF1240" s="83"/>
      <c r="AG1240" s="203"/>
      <c r="AH1240" s="41" t="s">
        <v>2814</v>
      </c>
      <c r="AI1240" s="80" t="s">
        <v>2</v>
      </c>
      <c r="AJ1240" s="41"/>
      <c r="AK1240" s="3"/>
      <c r="AL1240" s="85"/>
      <c r="AM1240" s="151" t="s">
        <v>24840</v>
      </c>
      <c r="AN1240" s="15"/>
      <c r="AO1240" s="166"/>
      <c r="AP1240" s="5">
        <f t="shared" si="20"/>
        <v>0</v>
      </c>
      <c r="AQ1240" s="16"/>
      <c r="AR1240" s="205">
        <v>1</v>
      </c>
      <c r="AS1240" s="16"/>
      <c r="AT1240" s="16"/>
      <c r="AU1240" s="16"/>
      <c r="AV1240" s="16"/>
      <c r="AW1240" s="16"/>
      <c r="AX1240" s="16"/>
    </row>
    <row r="1241" spans="1:50" customFormat="1" ht="15.75" hidden="1" customHeight="1" x14ac:dyDescent="0.2">
      <c r="A1241" s="7" t="s">
        <v>24753</v>
      </c>
      <c r="B1241" s="3" t="s">
        <v>24754</v>
      </c>
      <c r="C1241" s="85" t="s">
        <v>1716</v>
      </c>
      <c r="D1241" s="85" t="s">
        <v>13090</v>
      </c>
      <c r="E1241" s="41" t="s">
        <v>1800</v>
      </c>
      <c r="F1241" s="85" t="s">
        <v>34</v>
      </c>
      <c r="G1241" s="85" t="s">
        <v>37</v>
      </c>
      <c r="H1241" s="85" t="s">
        <v>20689</v>
      </c>
      <c r="I1241" s="85" t="s">
        <v>25133</v>
      </c>
      <c r="J1241" s="85" t="s">
        <v>105</v>
      </c>
      <c r="K1241" s="7" t="s">
        <v>1221</v>
      </c>
      <c r="L1241" s="3" t="s">
        <v>3274</v>
      </c>
      <c r="M1241" s="7" t="s">
        <v>23620</v>
      </c>
      <c r="N1241" s="132" t="s">
        <v>23630</v>
      </c>
      <c r="O1241" s="87">
        <v>0</v>
      </c>
      <c r="P1241" s="87">
        <v>0</v>
      </c>
      <c r="Q1241" s="87">
        <v>0</v>
      </c>
      <c r="R1241" s="87">
        <v>0</v>
      </c>
      <c r="S1241" s="87"/>
      <c r="T1241" s="87"/>
      <c r="U1241" s="85" t="s">
        <v>112</v>
      </c>
      <c r="V1241" s="3" t="s">
        <v>24755</v>
      </c>
      <c r="X1241" s="3"/>
      <c r="Y1241" s="7"/>
      <c r="Z1241" s="6"/>
      <c r="AA1241" s="11"/>
      <c r="AB1241" s="123" t="s">
        <v>1716</v>
      </c>
      <c r="AC1241" s="124" t="s">
        <v>13040</v>
      </c>
      <c r="AD1241" s="41"/>
      <c r="AE1241" s="83">
        <v>44874</v>
      </c>
      <c r="AF1241" s="83"/>
      <c r="AG1241" s="203"/>
      <c r="AH1241" s="41" t="s">
        <v>2814</v>
      </c>
      <c r="AI1241" s="80" t="s">
        <v>2</v>
      </c>
      <c r="AJ1241" s="41"/>
      <c r="AK1241" s="3"/>
      <c r="AL1241" s="85"/>
      <c r="AM1241" s="151" t="s">
        <v>24840</v>
      </c>
      <c r="AN1241" s="15"/>
      <c r="AO1241" s="166"/>
      <c r="AP1241" s="5">
        <f t="shared" si="20"/>
        <v>0</v>
      </c>
      <c r="AQ1241" s="16"/>
      <c r="AR1241" s="205">
        <v>1</v>
      </c>
      <c r="AS1241" s="16"/>
      <c r="AT1241" s="16"/>
      <c r="AU1241" s="16"/>
      <c r="AV1241" s="16"/>
      <c r="AW1241" s="16"/>
      <c r="AX1241" s="16"/>
    </row>
    <row r="1242" spans="1:50" customFormat="1" ht="15.75" hidden="1" customHeight="1" x14ac:dyDescent="0.2">
      <c r="A1242" s="7" t="s">
        <v>24756</v>
      </c>
      <c r="B1242" s="3" t="s">
        <v>24757</v>
      </c>
      <c r="C1242" s="85" t="s">
        <v>1716</v>
      </c>
      <c r="D1242" s="85" t="s">
        <v>13090</v>
      </c>
      <c r="E1242" s="41" t="s">
        <v>1800</v>
      </c>
      <c r="F1242" s="85" t="s">
        <v>34</v>
      </c>
      <c r="G1242" s="85" t="s">
        <v>37</v>
      </c>
      <c r="H1242" s="85" t="s">
        <v>20689</v>
      </c>
      <c r="I1242" s="85" t="s">
        <v>25133</v>
      </c>
      <c r="J1242" s="85" t="s">
        <v>105</v>
      </c>
      <c r="K1242" s="7" t="s">
        <v>1221</v>
      </c>
      <c r="L1242" s="3" t="s">
        <v>3274</v>
      </c>
      <c r="M1242" s="7" t="s">
        <v>24759</v>
      </c>
      <c r="N1242" s="132" t="s">
        <v>23630</v>
      </c>
      <c r="O1242" s="87">
        <v>0</v>
      </c>
      <c r="P1242" s="87">
        <v>0</v>
      </c>
      <c r="Q1242" s="87">
        <v>0</v>
      </c>
      <c r="R1242" s="87">
        <v>0</v>
      </c>
      <c r="S1242" s="87"/>
      <c r="T1242" s="87"/>
      <c r="U1242" s="85" t="s">
        <v>112</v>
      </c>
      <c r="V1242" s="3" t="s">
        <v>24758</v>
      </c>
      <c r="X1242" s="3"/>
      <c r="Y1242" s="7"/>
      <c r="Z1242" s="6"/>
      <c r="AA1242" s="11"/>
      <c r="AB1242" s="123" t="s">
        <v>1716</v>
      </c>
      <c r="AC1242" s="124" t="s">
        <v>13040</v>
      </c>
      <c r="AD1242" s="41"/>
      <c r="AE1242" s="83">
        <v>44874</v>
      </c>
      <c r="AF1242" s="83"/>
      <c r="AG1242" s="203"/>
      <c r="AH1242" s="41" t="s">
        <v>2814</v>
      </c>
      <c r="AI1242" s="80" t="s">
        <v>2</v>
      </c>
      <c r="AJ1242" s="41"/>
      <c r="AK1242" s="3"/>
      <c r="AL1242" s="85"/>
      <c r="AM1242" s="151" t="s">
        <v>24840</v>
      </c>
      <c r="AN1242" s="15"/>
      <c r="AO1242" s="166"/>
      <c r="AP1242" s="5">
        <f t="shared" si="20"/>
        <v>0</v>
      </c>
      <c r="AQ1242" s="16"/>
      <c r="AR1242" s="205">
        <v>1</v>
      </c>
      <c r="AS1242" s="16"/>
      <c r="AT1242" s="16"/>
      <c r="AU1242" s="16"/>
      <c r="AV1242" s="16"/>
      <c r="AW1242" s="16"/>
      <c r="AX1242" s="16"/>
    </row>
    <row r="1243" spans="1:50" customFormat="1" ht="15.75" hidden="1" customHeight="1" x14ac:dyDescent="0.2">
      <c r="A1243" s="7" t="s">
        <v>25200</v>
      </c>
      <c r="B1243" s="3" t="s">
        <v>25214</v>
      </c>
      <c r="C1243" s="85" t="s">
        <v>1716</v>
      </c>
      <c r="D1243" s="85" t="s">
        <v>13090</v>
      </c>
      <c r="E1243" s="41" t="s">
        <v>1800</v>
      </c>
      <c r="F1243" s="85" t="s">
        <v>14</v>
      </c>
      <c r="G1243" s="85" t="s">
        <v>20</v>
      </c>
      <c r="H1243" s="85" t="s">
        <v>20689</v>
      </c>
      <c r="I1243" s="85" t="s">
        <v>29375</v>
      </c>
      <c r="J1243" s="85" t="s">
        <v>105</v>
      </c>
      <c r="K1243" s="7" t="s">
        <v>102</v>
      </c>
      <c r="L1243" s="3" t="s">
        <v>290</v>
      </c>
      <c r="M1243" s="3" t="s">
        <v>25225</v>
      </c>
      <c r="N1243" s="41" t="s">
        <v>25227</v>
      </c>
      <c r="O1243" s="87">
        <v>0</v>
      </c>
      <c r="P1243" s="87">
        <v>0</v>
      </c>
      <c r="Q1243" s="87">
        <v>0</v>
      </c>
      <c r="R1243" s="87">
        <v>0</v>
      </c>
      <c r="S1243" s="87"/>
      <c r="T1243" s="87"/>
      <c r="U1243" s="85" t="s">
        <v>112</v>
      </c>
      <c r="V1243" s="3" t="s">
        <v>25227</v>
      </c>
      <c r="W1243" s="3"/>
      <c r="X1243" s="3"/>
      <c r="Y1243" s="1" t="s">
        <v>480</v>
      </c>
      <c r="Z1243" s="6"/>
      <c r="AA1243" s="11"/>
      <c r="AB1243" s="123" t="s">
        <v>1716</v>
      </c>
      <c r="AC1243" s="124" t="s">
        <v>13040</v>
      </c>
      <c r="AD1243" s="41"/>
      <c r="AE1243" s="83">
        <v>44894</v>
      </c>
      <c r="AF1243" s="83"/>
      <c r="AG1243" s="203"/>
      <c r="AH1243" s="41" t="s">
        <v>15386</v>
      </c>
      <c r="AI1243" s="80" t="s">
        <v>2</v>
      </c>
      <c r="AJ1243" s="41"/>
      <c r="AK1243" s="3"/>
      <c r="AL1243" s="85"/>
      <c r="AM1243" s="151" t="s">
        <v>25241</v>
      </c>
      <c r="AN1243" s="15"/>
      <c r="AO1243" s="166"/>
      <c r="AP1243" s="5">
        <f t="shared" si="20"/>
        <v>0</v>
      </c>
      <c r="AQ1243" s="16"/>
      <c r="AR1243" s="205">
        <v>1</v>
      </c>
      <c r="AS1243" s="16"/>
      <c r="AT1243" s="16"/>
      <c r="AU1243" s="16"/>
      <c r="AV1243" s="16"/>
      <c r="AW1243" s="16"/>
      <c r="AX1243" s="16"/>
    </row>
    <row r="1244" spans="1:50" customFormat="1" ht="15.75" hidden="1" customHeight="1" x14ac:dyDescent="0.2">
      <c r="A1244" s="7" t="s">
        <v>25201</v>
      </c>
      <c r="B1244" s="3" t="s">
        <v>25215</v>
      </c>
      <c r="C1244" s="85" t="s">
        <v>1716</v>
      </c>
      <c r="D1244" s="85" t="s">
        <v>13090</v>
      </c>
      <c r="E1244" s="41" t="s">
        <v>1800</v>
      </c>
      <c r="F1244" s="85" t="s">
        <v>34</v>
      </c>
      <c r="G1244" s="85" t="s">
        <v>37</v>
      </c>
      <c r="H1244" s="85" t="s">
        <v>20689</v>
      </c>
      <c r="I1244" s="85" t="s">
        <v>25133</v>
      </c>
      <c r="J1244" s="85" t="s">
        <v>105</v>
      </c>
      <c r="K1244" s="7" t="s">
        <v>1221</v>
      </c>
      <c r="L1244" s="3" t="s">
        <v>3153</v>
      </c>
      <c r="M1244" s="3" t="s">
        <v>16525</v>
      </c>
      <c r="N1244" s="41" t="s">
        <v>15408</v>
      </c>
      <c r="O1244" s="87">
        <v>0</v>
      </c>
      <c r="P1244" s="87">
        <v>0</v>
      </c>
      <c r="Q1244" s="87">
        <v>0</v>
      </c>
      <c r="R1244" s="87">
        <v>0</v>
      </c>
      <c r="S1244" s="87"/>
      <c r="T1244" s="87"/>
      <c r="U1244" s="85" t="s">
        <v>112</v>
      </c>
      <c r="V1244" s="3" t="s">
        <v>25233</v>
      </c>
      <c r="W1244" s="3"/>
      <c r="X1244" s="3"/>
      <c r="Y1244" s="1" t="s">
        <v>1819</v>
      </c>
      <c r="Z1244" s="6"/>
      <c r="AA1244" s="11"/>
      <c r="AB1244" s="123" t="s">
        <v>1716</v>
      </c>
      <c r="AC1244" s="124" t="s">
        <v>13040</v>
      </c>
      <c r="AD1244" s="41"/>
      <c r="AE1244" s="83">
        <v>44897</v>
      </c>
      <c r="AF1244" s="83"/>
      <c r="AG1244" s="203"/>
      <c r="AH1244" s="41" t="s">
        <v>2814</v>
      </c>
      <c r="AI1244" s="80" t="s">
        <v>2</v>
      </c>
      <c r="AJ1244" s="41" t="s">
        <v>25236</v>
      </c>
      <c r="AK1244" s="3"/>
      <c r="AL1244" s="85"/>
      <c r="AM1244" s="151" t="s">
        <v>25241</v>
      </c>
      <c r="AN1244" s="15"/>
      <c r="AO1244" s="166"/>
      <c r="AP1244" s="5">
        <f t="shared" si="20"/>
        <v>0</v>
      </c>
      <c r="AQ1244" s="16"/>
      <c r="AR1244" s="205">
        <v>1</v>
      </c>
      <c r="AS1244" s="16"/>
      <c r="AT1244" s="16"/>
      <c r="AU1244" s="16"/>
      <c r="AV1244" s="16"/>
      <c r="AW1244" s="16"/>
      <c r="AX1244" s="16"/>
    </row>
    <row r="1245" spans="1:50" customFormat="1" ht="15.75" hidden="1" customHeight="1" x14ac:dyDescent="0.2">
      <c r="A1245" s="7" t="s">
        <v>25202</v>
      </c>
      <c r="B1245" s="3" t="s">
        <v>25216</v>
      </c>
      <c r="C1245" s="85" t="s">
        <v>1716</v>
      </c>
      <c r="D1245" s="85" t="s">
        <v>13090</v>
      </c>
      <c r="E1245" s="41" t="s">
        <v>1800</v>
      </c>
      <c r="F1245" s="85" t="s">
        <v>34</v>
      </c>
      <c r="G1245" s="85" t="s">
        <v>37</v>
      </c>
      <c r="H1245" s="85" t="s">
        <v>20689</v>
      </c>
      <c r="I1245" s="85" t="s">
        <v>25133</v>
      </c>
      <c r="J1245" s="85" t="s">
        <v>105</v>
      </c>
      <c r="K1245" s="7" t="s">
        <v>1221</v>
      </c>
      <c r="L1245" s="3" t="s">
        <v>3274</v>
      </c>
      <c r="M1245" s="3" t="s">
        <v>25226</v>
      </c>
      <c r="N1245" s="41" t="s">
        <v>25228</v>
      </c>
      <c r="O1245" s="87">
        <v>0</v>
      </c>
      <c r="P1245" s="87">
        <v>0</v>
      </c>
      <c r="Q1245" s="87">
        <v>0</v>
      </c>
      <c r="R1245" s="87">
        <v>0</v>
      </c>
      <c r="S1245" s="87"/>
      <c r="T1245" s="87"/>
      <c r="U1245" s="85" t="s">
        <v>112</v>
      </c>
      <c r="V1245" s="3" t="s">
        <v>25234</v>
      </c>
      <c r="W1245" s="3"/>
      <c r="X1245" s="3"/>
      <c r="Y1245" s="1" t="s">
        <v>1885</v>
      </c>
      <c r="Z1245" s="6"/>
      <c r="AA1245" s="11"/>
      <c r="AB1245" s="123" t="s">
        <v>1716</v>
      </c>
      <c r="AC1245" s="124" t="s">
        <v>13040</v>
      </c>
      <c r="AD1245" s="41"/>
      <c r="AE1245" s="83">
        <v>44909</v>
      </c>
      <c r="AF1245" s="83"/>
      <c r="AG1245" s="203"/>
      <c r="AH1245" s="41" t="s">
        <v>2814</v>
      </c>
      <c r="AI1245" s="80" t="s">
        <v>2</v>
      </c>
      <c r="AJ1245" s="41" t="s">
        <v>25237</v>
      </c>
      <c r="AK1245" s="3"/>
      <c r="AL1245" s="85"/>
      <c r="AM1245" s="151" t="s">
        <v>25241</v>
      </c>
      <c r="AN1245" s="15"/>
      <c r="AO1245" s="166"/>
      <c r="AP1245" s="5">
        <f t="shared" si="20"/>
        <v>0</v>
      </c>
      <c r="AQ1245" s="16"/>
      <c r="AR1245" s="205">
        <v>1</v>
      </c>
      <c r="AS1245" s="16"/>
      <c r="AT1245" s="16"/>
      <c r="AU1245" s="16"/>
      <c r="AV1245" s="16"/>
      <c r="AW1245" s="16"/>
      <c r="AX1245" s="16"/>
    </row>
    <row r="1246" spans="1:50" customFormat="1" ht="15.75" hidden="1" customHeight="1" x14ac:dyDescent="0.2">
      <c r="A1246" s="7" t="s">
        <v>26268</v>
      </c>
      <c r="B1246" s="3" t="s">
        <v>26308</v>
      </c>
      <c r="C1246" s="85" t="s">
        <v>1716</v>
      </c>
      <c r="D1246" s="85" t="s">
        <v>13090</v>
      </c>
      <c r="E1246" s="41" t="s">
        <v>1800</v>
      </c>
      <c r="F1246" s="85" t="s">
        <v>34</v>
      </c>
      <c r="G1246" s="85" t="s">
        <v>37</v>
      </c>
      <c r="H1246" s="85" t="s">
        <v>20689</v>
      </c>
      <c r="I1246" s="85" t="s">
        <v>25133</v>
      </c>
      <c r="J1246" s="85" t="s">
        <v>105</v>
      </c>
      <c r="K1246" s="7" t="s">
        <v>1221</v>
      </c>
      <c r="L1246" s="3" t="s">
        <v>16258</v>
      </c>
      <c r="M1246" s="3" t="s">
        <v>26311</v>
      </c>
      <c r="N1246" s="41" t="s">
        <v>26309</v>
      </c>
      <c r="O1246" s="87">
        <v>0</v>
      </c>
      <c r="P1246" s="87">
        <v>0</v>
      </c>
      <c r="Q1246" s="87">
        <v>0</v>
      </c>
      <c r="R1246" s="87">
        <v>0</v>
      </c>
      <c r="S1246" s="87"/>
      <c r="T1246" s="87"/>
      <c r="U1246" s="85" t="s">
        <v>112</v>
      </c>
      <c r="V1246" s="3" t="s">
        <v>26310</v>
      </c>
      <c r="W1246" s="3"/>
      <c r="X1246" s="3"/>
      <c r="Y1246" s="1"/>
      <c r="Z1246" s="6"/>
      <c r="AA1246" s="11"/>
      <c r="AB1246" s="123" t="s">
        <v>1716</v>
      </c>
      <c r="AC1246" s="124" t="s">
        <v>13040</v>
      </c>
      <c r="AD1246" s="41"/>
      <c r="AE1246" s="83">
        <v>44966</v>
      </c>
      <c r="AF1246" s="83"/>
      <c r="AG1246" s="203"/>
      <c r="AH1246" s="41" t="s">
        <v>2814</v>
      </c>
      <c r="AI1246" s="80" t="s">
        <v>2</v>
      </c>
      <c r="AJ1246" s="41" t="s">
        <v>26312</v>
      </c>
      <c r="AK1246" s="3"/>
      <c r="AL1246" s="85"/>
      <c r="AM1246" s="151" t="s">
        <v>26263</v>
      </c>
      <c r="AN1246" s="15"/>
      <c r="AO1246" s="166"/>
      <c r="AP1246" s="5">
        <f t="shared" si="20"/>
        <v>0</v>
      </c>
      <c r="AQ1246" s="16"/>
      <c r="AR1246" s="205">
        <v>1</v>
      </c>
      <c r="AS1246" s="16"/>
      <c r="AT1246" s="16"/>
      <c r="AU1246" s="16"/>
      <c r="AV1246" s="16"/>
      <c r="AW1246" s="16"/>
      <c r="AX1246" s="16"/>
    </row>
    <row r="1247" spans="1:50" customFormat="1" ht="15.75" hidden="1" customHeight="1" x14ac:dyDescent="0.2">
      <c r="A1247" s="7" t="s">
        <v>26269</v>
      </c>
      <c r="B1247" s="3" t="s">
        <v>26313</v>
      </c>
      <c r="C1247" s="85" t="s">
        <v>1716</v>
      </c>
      <c r="D1247" s="85" t="s">
        <v>13090</v>
      </c>
      <c r="E1247" s="41" t="s">
        <v>1800</v>
      </c>
      <c r="F1247" s="85" t="s">
        <v>34</v>
      </c>
      <c r="G1247" s="85" t="s">
        <v>37</v>
      </c>
      <c r="H1247" s="85" t="s">
        <v>20689</v>
      </c>
      <c r="I1247" s="85" t="s">
        <v>25133</v>
      </c>
      <c r="J1247" s="85" t="s">
        <v>105</v>
      </c>
      <c r="K1247" s="7" t="s">
        <v>1221</v>
      </c>
      <c r="L1247" s="3" t="s">
        <v>16258</v>
      </c>
      <c r="M1247" s="3" t="s">
        <v>26311</v>
      </c>
      <c r="N1247" s="41" t="s">
        <v>26309</v>
      </c>
      <c r="O1247" s="87">
        <v>0</v>
      </c>
      <c r="P1247" s="87">
        <v>0</v>
      </c>
      <c r="Q1247" s="87">
        <v>0</v>
      </c>
      <c r="R1247" s="87">
        <v>0</v>
      </c>
      <c r="S1247" s="87"/>
      <c r="T1247" s="87"/>
      <c r="U1247" s="85" t="s">
        <v>112</v>
      </c>
      <c r="V1247" s="3" t="s">
        <v>26310</v>
      </c>
      <c r="W1247" s="3"/>
      <c r="X1247" s="3"/>
      <c r="Y1247" s="1"/>
      <c r="Z1247" s="6"/>
      <c r="AA1247" s="11"/>
      <c r="AB1247" s="123" t="s">
        <v>1716</v>
      </c>
      <c r="AC1247" s="124" t="s">
        <v>13040</v>
      </c>
      <c r="AD1247" s="41"/>
      <c r="AE1247" s="83">
        <v>44966</v>
      </c>
      <c r="AF1247" s="83"/>
      <c r="AG1247" s="203"/>
      <c r="AH1247" s="41" t="s">
        <v>2814</v>
      </c>
      <c r="AI1247" s="80" t="s">
        <v>2</v>
      </c>
      <c r="AJ1247" s="41" t="s">
        <v>26312</v>
      </c>
      <c r="AK1247" s="3"/>
      <c r="AL1247" s="85"/>
      <c r="AM1247" s="151" t="s">
        <v>26263</v>
      </c>
      <c r="AN1247" s="15"/>
      <c r="AO1247" s="166"/>
      <c r="AP1247" s="5">
        <f t="shared" si="20"/>
        <v>0</v>
      </c>
      <c r="AQ1247" s="16"/>
      <c r="AR1247" s="205">
        <v>1</v>
      </c>
      <c r="AS1247" s="16"/>
      <c r="AT1247" s="16"/>
      <c r="AU1247" s="16"/>
      <c r="AV1247" s="16"/>
      <c r="AW1247" s="16"/>
      <c r="AX1247" s="16"/>
    </row>
    <row r="1248" spans="1:50" customFormat="1" ht="15.75" hidden="1" customHeight="1" x14ac:dyDescent="0.2">
      <c r="A1248" s="7" t="s">
        <v>26270</v>
      </c>
      <c r="B1248" s="3" t="s">
        <v>26314</v>
      </c>
      <c r="C1248" s="85" t="s">
        <v>1716</v>
      </c>
      <c r="D1248" s="85" t="s">
        <v>13090</v>
      </c>
      <c r="E1248" s="41" t="s">
        <v>1800</v>
      </c>
      <c r="F1248" s="85" t="s">
        <v>34</v>
      </c>
      <c r="G1248" s="85" t="s">
        <v>37</v>
      </c>
      <c r="H1248" s="85" t="s">
        <v>20689</v>
      </c>
      <c r="I1248" s="85" t="s">
        <v>25133</v>
      </c>
      <c r="J1248" s="85" t="s">
        <v>105</v>
      </c>
      <c r="K1248" s="7" t="s">
        <v>1221</v>
      </c>
      <c r="L1248" s="3" t="s">
        <v>16258</v>
      </c>
      <c r="M1248" s="3" t="s">
        <v>26316</v>
      </c>
      <c r="N1248" s="41" t="s">
        <v>26309</v>
      </c>
      <c r="O1248" s="87">
        <v>0</v>
      </c>
      <c r="P1248" s="87">
        <v>0</v>
      </c>
      <c r="Q1248" s="87">
        <v>0</v>
      </c>
      <c r="R1248" s="87">
        <v>0</v>
      </c>
      <c r="S1248" s="87"/>
      <c r="T1248" s="87"/>
      <c r="U1248" s="85" t="s">
        <v>112</v>
      </c>
      <c r="V1248" s="3" t="s">
        <v>26315</v>
      </c>
      <c r="W1248" s="3"/>
      <c r="X1248" s="3"/>
      <c r="Y1248" s="1"/>
      <c r="Z1248" s="6"/>
      <c r="AA1248" s="11"/>
      <c r="AB1248" s="123" t="s">
        <v>1716</v>
      </c>
      <c r="AC1248" s="124" t="s">
        <v>13040</v>
      </c>
      <c r="AD1248" s="41"/>
      <c r="AE1248" s="83">
        <v>44966</v>
      </c>
      <c r="AF1248" s="83"/>
      <c r="AG1248" s="203"/>
      <c r="AH1248" s="41" t="s">
        <v>2814</v>
      </c>
      <c r="AI1248" s="80" t="s">
        <v>2</v>
      </c>
      <c r="AJ1248" s="41" t="s">
        <v>26312</v>
      </c>
      <c r="AK1248" s="3"/>
      <c r="AL1248" s="85"/>
      <c r="AM1248" s="151" t="s">
        <v>26263</v>
      </c>
      <c r="AN1248" s="15"/>
      <c r="AO1248" s="166"/>
      <c r="AP1248" s="5">
        <f t="shared" si="20"/>
        <v>0</v>
      </c>
      <c r="AQ1248" s="16"/>
      <c r="AR1248" s="205">
        <v>1</v>
      </c>
      <c r="AS1248" s="16"/>
      <c r="AT1248" s="16"/>
      <c r="AU1248" s="16"/>
      <c r="AV1248" s="16"/>
      <c r="AW1248" s="16"/>
      <c r="AX1248" s="16"/>
    </row>
    <row r="1249" spans="1:50" customFormat="1" ht="15.75" hidden="1" customHeight="1" x14ac:dyDescent="0.2">
      <c r="A1249" s="7" t="s">
        <v>26271</v>
      </c>
      <c r="B1249" s="3" t="s">
        <v>26317</v>
      </c>
      <c r="C1249" s="85" t="s">
        <v>1716</v>
      </c>
      <c r="D1249" s="85" t="s">
        <v>13090</v>
      </c>
      <c r="E1249" s="41" t="s">
        <v>1800</v>
      </c>
      <c r="F1249" s="85" t="s">
        <v>34</v>
      </c>
      <c r="G1249" s="85" t="s">
        <v>37</v>
      </c>
      <c r="H1249" s="85" t="s">
        <v>20689</v>
      </c>
      <c r="I1249" s="85" t="s">
        <v>25133</v>
      </c>
      <c r="J1249" s="85" t="s">
        <v>105</v>
      </c>
      <c r="K1249" s="7" t="s">
        <v>1221</v>
      </c>
      <c r="L1249" s="3" t="s">
        <v>16258</v>
      </c>
      <c r="M1249" s="3" t="s">
        <v>26319</v>
      </c>
      <c r="N1249" s="41" t="s">
        <v>26309</v>
      </c>
      <c r="O1249" s="87">
        <v>0</v>
      </c>
      <c r="P1249" s="87">
        <v>0</v>
      </c>
      <c r="Q1249" s="87">
        <v>0</v>
      </c>
      <c r="R1249" s="87">
        <v>0</v>
      </c>
      <c r="S1249" s="87"/>
      <c r="T1249" s="87"/>
      <c r="U1249" s="85" t="s">
        <v>112</v>
      </c>
      <c r="V1249" s="3" t="s">
        <v>26318</v>
      </c>
      <c r="W1249" s="3"/>
      <c r="X1249" s="3"/>
      <c r="Y1249" s="1"/>
      <c r="Z1249" s="6"/>
      <c r="AA1249" s="11"/>
      <c r="AB1249" s="123" t="s">
        <v>1716</v>
      </c>
      <c r="AC1249" s="124" t="s">
        <v>13040</v>
      </c>
      <c r="AD1249" s="41"/>
      <c r="AE1249" s="83">
        <v>44966</v>
      </c>
      <c r="AF1249" s="83"/>
      <c r="AG1249" s="203"/>
      <c r="AH1249" s="41" t="s">
        <v>2814</v>
      </c>
      <c r="AI1249" s="80" t="s">
        <v>2</v>
      </c>
      <c r="AJ1249" s="41" t="s">
        <v>26312</v>
      </c>
      <c r="AK1249" s="3"/>
      <c r="AL1249" s="85"/>
      <c r="AM1249" s="151" t="s">
        <v>26263</v>
      </c>
      <c r="AN1249" s="15"/>
      <c r="AO1249" s="166"/>
      <c r="AP1249" s="5">
        <f t="shared" si="20"/>
        <v>0</v>
      </c>
      <c r="AQ1249" s="16"/>
      <c r="AR1249" s="205">
        <v>1</v>
      </c>
      <c r="AS1249" s="16"/>
      <c r="AT1249" s="16"/>
      <c r="AU1249" s="16"/>
      <c r="AV1249" s="16"/>
      <c r="AW1249" s="16"/>
      <c r="AX1249" s="16"/>
    </row>
    <row r="1250" spans="1:50" customFormat="1" ht="15.75" hidden="1" customHeight="1" x14ac:dyDescent="0.2">
      <c r="A1250" s="7" t="s">
        <v>26272</v>
      </c>
      <c r="B1250" s="3" t="s">
        <v>26320</v>
      </c>
      <c r="C1250" s="85" t="s">
        <v>1716</v>
      </c>
      <c r="D1250" s="85" t="s">
        <v>13090</v>
      </c>
      <c r="E1250" s="41" t="s">
        <v>1800</v>
      </c>
      <c r="F1250" s="85" t="s">
        <v>34</v>
      </c>
      <c r="G1250" s="85" t="s">
        <v>37</v>
      </c>
      <c r="H1250" s="85" t="s">
        <v>20689</v>
      </c>
      <c r="I1250" s="85" t="s">
        <v>25133</v>
      </c>
      <c r="J1250" s="85" t="s">
        <v>105</v>
      </c>
      <c r="K1250" s="7" t="s">
        <v>1221</v>
      </c>
      <c r="L1250" s="3" t="s">
        <v>16258</v>
      </c>
      <c r="M1250" s="3" t="s">
        <v>26322</v>
      </c>
      <c r="N1250" s="41" t="s">
        <v>26309</v>
      </c>
      <c r="O1250" s="87">
        <v>0</v>
      </c>
      <c r="P1250" s="87">
        <v>0</v>
      </c>
      <c r="Q1250" s="87">
        <v>0</v>
      </c>
      <c r="R1250" s="87">
        <v>0</v>
      </c>
      <c r="S1250" s="87"/>
      <c r="T1250" s="87"/>
      <c r="U1250" s="85" t="s">
        <v>112</v>
      </c>
      <c r="V1250" s="3" t="s">
        <v>26321</v>
      </c>
      <c r="W1250" s="3"/>
      <c r="X1250" s="3"/>
      <c r="Y1250" s="1"/>
      <c r="Z1250" s="6"/>
      <c r="AA1250" s="11"/>
      <c r="AB1250" s="123" t="s">
        <v>1716</v>
      </c>
      <c r="AC1250" s="124" t="s">
        <v>13040</v>
      </c>
      <c r="AD1250" s="41"/>
      <c r="AE1250" s="83">
        <v>44966</v>
      </c>
      <c r="AF1250" s="83"/>
      <c r="AG1250" s="203"/>
      <c r="AH1250" s="41" t="s">
        <v>2814</v>
      </c>
      <c r="AI1250" s="80" t="s">
        <v>2</v>
      </c>
      <c r="AJ1250" s="41" t="s">
        <v>26312</v>
      </c>
      <c r="AK1250" s="3"/>
      <c r="AL1250" s="85"/>
      <c r="AM1250" s="151" t="s">
        <v>26263</v>
      </c>
      <c r="AN1250" s="15"/>
      <c r="AO1250" s="166"/>
      <c r="AP1250" s="5">
        <f t="shared" si="20"/>
        <v>0</v>
      </c>
      <c r="AQ1250" s="16"/>
      <c r="AR1250" s="205">
        <v>1</v>
      </c>
      <c r="AS1250" s="16"/>
      <c r="AT1250" s="16"/>
      <c r="AU1250" s="16"/>
      <c r="AV1250" s="16"/>
      <c r="AW1250" s="16"/>
      <c r="AX1250" s="16"/>
    </row>
    <row r="1251" spans="1:50" customFormat="1" ht="15.75" hidden="1" customHeight="1" x14ac:dyDescent="0.2">
      <c r="A1251" s="7" t="s">
        <v>26273</v>
      </c>
      <c r="B1251" s="3" t="s">
        <v>26323</v>
      </c>
      <c r="C1251" s="85" t="s">
        <v>1716</v>
      </c>
      <c r="D1251" s="85" t="s">
        <v>13090</v>
      </c>
      <c r="E1251" s="41" t="s">
        <v>1800</v>
      </c>
      <c r="F1251" s="85" t="s">
        <v>34</v>
      </c>
      <c r="G1251" s="85" t="s">
        <v>15</v>
      </c>
      <c r="H1251" s="85" t="s">
        <v>20690</v>
      </c>
      <c r="I1251" s="85" t="s">
        <v>25127</v>
      </c>
      <c r="J1251" s="85" t="s">
        <v>105</v>
      </c>
      <c r="K1251" s="7" t="s">
        <v>102</v>
      </c>
      <c r="L1251" s="3" t="s">
        <v>264</v>
      </c>
      <c r="M1251" s="3" t="s">
        <v>26325</v>
      </c>
      <c r="N1251" s="41" t="s">
        <v>26324</v>
      </c>
      <c r="O1251" s="87">
        <v>0</v>
      </c>
      <c r="P1251" s="87">
        <v>0</v>
      </c>
      <c r="Q1251" s="87">
        <v>0</v>
      </c>
      <c r="R1251" s="87">
        <v>0</v>
      </c>
      <c r="S1251" s="87"/>
      <c r="T1251" s="87"/>
      <c r="U1251" s="85" t="s">
        <v>112</v>
      </c>
      <c r="V1251" s="3" t="s">
        <v>26324</v>
      </c>
      <c r="W1251" s="3"/>
      <c r="X1251" s="3"/>
      <c r="Y1251" s="1"/>
      <c r="Z1251" s="6"/>
      <c r="AA1251" s="11"/>
      <c r="AB1251" s="123" t="s">
        <v>1716</v>
      </c>
      <c r="AC1251" s="124" t="s">
        <v>13040</v>
      </c>
      <c r="AD1251" s="41"/>
      <c r="AE1251" s="83">
        <v>44995</v>
      </c>
      <c r="AF1251" s="83"/>
      <c r="AG1251" s="203"/>
      <c r="AH1251" s="41" t="s">
        <v>1801</v>
      </c>
      <c r="AI1251" s="80" t="s">
        <v>2</v>
      </c>
      <c r="AJ1251" s="41"/>
      <c r="AK1251" s="3"/>
      <c r="AL1251" s="85"/>
      <c r="AM1251" s="151" t="s">
        <v>26263</v>
      </c>
      <c r="AN1251" s="15"/>
      <c r="AO1251" s="166"/>
      <c r="AP1251" s="5">
        <f t="shared" si="20"/>
        <v>0</v>
      </c>
      <c r="AQ1251" s="16"/>
      <c r="AR1251" s="205">
        <v>1</v>
      </c>
      <c r="AS1251" s="16"/>
      <c r="AT1251" s="16"/>
      <c r="AU1251" s="16"/>
      <c r="AV1251" s="16"/>
      <c r="AW1251" s="16"/>
      <c r="AX1251" s="16"/>
    </row>
    <row r="1252" spans="1:50" customFormat="1" ht="15.75" hidden="1" customHeight="1" x14ac:dyDescent="0.2">
      <c r="A1252" s="7" t="s">
        <v>26274</v>
      </c>
      <c r="B1252" s="3" t="s">
        <v>26326</v>
      </c>
      <c r="C1252" s="85" t="s">
        <v>1716</v>
      </c>
      <c r="D1252" s="85" t="s">
        <v>13090</v>
      </c>
      <c r="E1252" s="41" t="s">
        <v>1800</v>
      </c>
      <c r="F1252" s="85" t="s">
        <v>34</v>
      </c>
      <c r="G1252" s="85" t="s">
        <v>15</v>
      </c>
      <c r="H1252" s="85" t="s">
        <v>20690</v>
      </c>
      <c r="I1252" s="85" t="s">
        <v>25127</v>
      </c>
      <c r="J1252" s="85" t="s">
        <v>105</v>
      </c>
      <c r="K1252" s="7" t="s">
        <v>102</v>
      </c>
      <c r="L1252" s="3" t="s">
        <v>145</v>
      </c>
      <c r="M1252" s="3" t="s">
        <v>26327</v>
      </c>
      <c r="N1252" s="41" t="s">
        <v>2713</v>
      </c>
      <c r="O1252" s="87">
        <v>0</v>
      </c>
      <c r="P1252" s="87">
        <v>0</v>
      </c>
      <c r="Q1252" s="87">
        <v>0</v>
      </c>
      <c r="R1252" s="87">
        <v>0</v>
      </c>
      <c r="S1252" s="87"/>
      <c r="T1252" s="87"/>
      <c r="U1252" s="85" t="s">
        <v>112</v>
      </c>
      <c r="V1252" s="3" t="s">
        <v>2713</v>
      </c>
      <c r="W1252" s="3"/>
      <c r="X1252" s="3"/>
      <c r="Y1252" s="1" t="s">
        <v>1819</v>
      </c>
      <c r="Z1252" s="6"/>
      <c r="AA1252" s="11"/>
      <c r="AB1252" s="123" t="s">
        <v>1716</v>
      </c>
      <c r="AC1252" s="124" t="s">
        <v>13040</v>
      </c>
      <c r="AD1252" s="41"/>
      <c r="AE1252" s="83">
        <v>45014</v>
      </c>
      <c r="AF1252" s="83"/>
      <c r="AG1252" s="203"/>
      <c r="AH1252" s="41" t="s">
        <v>15</v>
      </c>
      <c r="AI1252" s="80" t="s">
        <v>2</v>
      </c>
      <c r="AJ1252" s="41" t="s">
        <v>3081</v>
      </c>
      <c r="AK1252" s="3"/>
      <c r="AL1252" s="85"/>
      <c r="AM1252" s="151" t="s">
        <v>26263</v>
      </c>
      <c r="AN1252" s="15"/>
      <c r="AO1252" s="166"/>
      <c r="AP1252" s="5">
        <f t="shared" si="20"/>
        <v>0</v>
      </c>
      <c r="AQ1252" s="16"/>
      <c r="AR1252" s="205">
        <v>1</v>
      </c>
      <c r="AS1252" s="16"/>
      <c r="AT1252" s="16"/>
      <c r="AU1252" s="16"/>
      <c r="AV1252" s="16"/>
      <c r="AW1252" s="16"/>
      <c r="AX1252" s="16"/>
    </row>
    <row r="1253" spans="1:50" customFormat="1" ht="15.75" hidden="1" customHeight="1" x14ac:dyDescent="0.2">
      <c r="A1253" s="7" t="s">
        <v>26275</v>
      </c>
      <c r="B1253" s="3" t="s">
        <v>26328</v>
      </c>
      <c r="C1253" s="85" t="s">
        <v>1716</v>
      </c>
      <c r="D1253" s="85" t="s">
        <v>13090</v>
      </c>
      <c r="E1253" s="41" t="s">
        <v>1800</v>
      </c>
      <c r="F1253" s="85" t="s">
        <v>34</v>
      </c>
      <c r="G1253" s="85" t="s">
        <v>15</v>
      </c>
      <c r="H1253" s="85" t="s">
        <v>20690</v>
      </c>
      <c r="I1253" s="85" t="s">
        <v>25127</v>
      </c>
      <c r="J1253" s="85" t="s">
        <v>105</v>
      </c>
      <c r="K1253" s="7" t="s">
        <v>102</v>
      </c>
      <c r="L1253" s="3" t="s">
        <v>145</v>
      </c>
      <c r="M1253" s="3" t="s">
        <v>26327</v>
      </c>
      <c r="N1253" s="41" t="s">
        <v>2713</v>
      </c>
      <c r="O1253" s="87">
        <v>0</v>
      </c>
      <c r="P1253" s="87">
        <v>0</v>
      </c>
      <c r="Q1253" s="87">
        <v>0</v>
      </c>
      <c r="R1253" s="87">
        <v>0</v>
      </c>
      <c r="S1253" s="87"/>
      <c r="T1253" s="87"/>
      <c r="U1253" s="85" t="s">
        <v>112</v>
      </c>
      <c r="V1253" s="3" t="s">
        <v>2713</v>
      </c>
      <c r="W1253" s="3"/>
      <c r="X1253" s="3"/>
      <c r="Y1253" s="1" t="s">
        <v>1819</v>
      </c>
      <c r="Z1253" s="6"/>
      <c r="AA1253" s="11"/>
      <c r="AB1253" s="123" t="s">
        <v>1716</v>
      </c>
      <c r="AC1253" s="124" t="s">
        <v>13040</v>
      </c>
      <c r="AD1253" s="41"/>
      <c r="AE1253" s="83">
        <v>45014</v>
      </c>
      <c r="AF1253" s="83"/>
      <c r="AG1253" s="203"/>
      <c r="AH1253" s="41" t="s">
        <v>15</v>
      </c>
      <c r="AI1253" s="80" t="s">
        <v>2</v>
      </c>
      <c r="AJ1253" s="41" t="s">
        <v>3081</v>
      </c>
      <c r="AK1253" s="3"/>
      <c r="AL1253" s="85"/>
      <c r="AM1253" s="151" t="s">
        <v>26263</v>
      </c>
      <c r="AN1253" s="15"/>
      <c r="AO1253" s="166"/>
      <c r="AP1253" s="5">
        <f t="shared" si="20"/>
        <v>0</v>
      </c>
      <c r="AQ1253" s="16"/>
      <c r="AR1253" s="205">
        <v>1</v>
      </c>
      <c r="AS1253" s="16"/>
      <c r="AT1253" s="16"/>
      <c r="AU1253" s="16"/>
      <c r="AV1253" s="16"/>
      <c r="AW1253" s="16"/>
      <c r="AX1253" s="16"/>
    </row>
    <row r="1254" spans="1:50" customFormat="1" ht="15.75" hidden="1" customHeight="1" x14ac:dyDescent="0.2">
      <c r="A1254" s="7" t="s">
        <v>26276</v>
      </c>
      <c r="B1254" s="3" t="s">
        <v>26329</v>
      </c>
      <c r="C1254" s="85" t="s">
        <v>1716</v>
      </c>
      <c r="D1254" s="85" t="s">
        <v>13090</v>
      </c>
      <c r="E1254" s="41" t="s">
        <v>1800</v>
      </c>
      <c r="F1254" s="85" t="s">
        <v>34</v>
      </c>
      <c r="G1254" s="85" t="s">
        <v>37</v>
      </c>
      <c r="H1254" s="85" t="s">
        <v>20689</v>
      </c>
      <c r="I1254" s="85" t="s">
        <v>25133</v>
      </c>
      <c r="J1254" s="85" t="s">
        <v>105</v>
      </c>
      <c r="K1254" s="7" t="s">
        <v>1221</v>
      </c>
      <c r="L1254" s="3" t="s">
        <v>1222</v>
      </c>
      <c r="M1254" s="3" t="s">
        <v>26331</v>
      </c>
      <c r="N1254" s="41" t="s">
        <v>26330</v>
      </c>
      <c r="O1254" s="87">
        <v>0</v>
      </c>
      <c r="P1254" s="87">
        <v>0</v>
      </c>
      <c r="Q1254" s="87">
        <v>0</v>
      </c>
      <c r="R1254" s="87">
        <v>0</v>
      </c>
      <c r="S1254" s="87"/>
      <c r="T1254" s="87"/>
      <c r="U1254" s="85" t="s">
        <v>112</v>
      </c>
      <c r="V1254" s="3" t="s">
        <v>26330</v>
      </c>
      <c r="W1254" s="3"/>
      <c r="X1254" s="3"/>
      <c r="Y1254" s="1" t="s">
        <v>1885</v>
      </c>
      <c r="Z1254" s="6"/>
      <c r="AA1254" s="11"/>
      <c r="AB1254" s="123" t="s">
        <v>1716</v>
      </c>
      <c r="AC1254" s="124" t="s">
        <v>13040</v>
      </c>
      <c r="AD1254" s="41"/>
      <c r="AE1254" s="83">
        <v>45022</v>
      </c>
      <c r="AF1254" s="83"/>
      <c r="AG1254" s="203"/>
      <c r="AH1254" s="41" t="s">
        <v>1807</v>
      </c>
      <c r="AI1254" s="80" t="s">
        <v>2</v>
      </c>
      <c r="AJ1254" s="41" t="s">
        <v>26332</v>
      </c>
      <c r="AK1254" s="3"/>
      <c r="AL1254" s="85"/>
      <c r="AM1254" s="151" t="s">
        <v>26263</v>
      </c>
      <c r="AN1254" s="15"/>
      <c r="AO1254" s="166"/>
      <c r="AP1254" s="5">
        <f t="shared" si="20"/>
        <v>0</v>
      </c>
      <c r="AQ1254" s="16"/>
      <c r="AR1254" s="205">
        <v>1</v>
      </c>
      <c r="AS1254" s="16"/>
      <c r="AT1254" s="16"/>
      <c r="AU1254" s="16"/>
      <c r="AV1254" s="16"/>
      <c r="AW1254" s="16"/>
      <c r="AX1254" s="16"/>
    </row>
    <row r="1255" spans="1:50" customFormat="1" ht="15.75" hidden="1" customHeight="1" x14ac:dyDescent="0.2">
      <c r="A1255" s="7" t="s">
        <v>26277</v>
      </c>
      <c r="B1255" s="3" t="s">
        <v>26333</v>
      </c>
      <c r="C1255" s="85" t="s">
        <v>1716</v>
      </c>
      <c r="D1255" s="85" t="s">
        <v>13090</v>
      </c>
      <c r="E1255" s="41" t="s">
        <v>1800</v>
      </c>
      <c r="F1255" s="85" t="s">
        <v>34</v>
      </c>
      <c r="G1255" s="85" t="s">
        <v>37</v>
      </c>
      <c r="H1255" s="85" t="s">
        <v>20689</v>
      </c>
      <c r="I1255" s="85" t="s">
        <v>25133</v>
      </c>
      <c r="J1255" s="85" t="s">
        <v>105</v>
      </c>
      <c r="K1255" s="7" t="s">
        <v>1221</v>
      </c>
      <c r="L1255" s="3" t="s">
        <v>3274</v>
      </c>
      <c r="M1255" s="3" t="s">
        <v>26335</v>
      </c>
      <c r="N1255" s="41" t="s">
        <v>25228</v>
      </c>
      <c r="O1255" s="87">
        <v>0</v>
      </c>
      <c r="P1255" s="87">
        <v>0</v>
      </c>
      <c r="Q1255" s="87">
        <v>0</v>
      </c>
      <c r="R1255" s="87">
        <v>0</v>
      </c>
      <c r="S1255" s="87"/>
      <c r="T1255" s="87"/>
      <c r="U1255" s="85" t="s">
        <v>112</v>
      </c>
      <c r="V1255" s="3" t="s">
        <v>26334</v>
      </c>
      <c r="W1255" s="3"/>
      <c r="X1255" s="3"/>
      <c r="Y1255" s="1" t="s">
        <v>1885</v>
      </c>
      <c r="Z1255" s="6"/>
      <c r="AA1255" s="11"/>
      <c r="AB1255" s="123" t="s">
        <v>1716</v>
      </c>
      <c r="AC1255" s="124" t="s">
        <v>13040</v>
      </c>
      <c r="AD1255" s="41"/>
      <c r="AE1255" s="83">
        <v>44936</v>
      </c>
      <c r="AF1255" s="83"/>
      <c r="AG1255" s="203"/>
      <c r="AH1255" s="41" t="s">
        <v>2814</v>
      </c>
      <c r="AI1255" s="80" t="s">
        <v>2</v>
      </c>
      <c r="AJ1255" s="41" t="s">
        <v>26336</v>
      </c>
      <c r="AK1255" s="3"/>
      <c r="AL1255" s="85"/>
      <c r="AM1255" s="151" t="s">
        <v>26263</v>
      </c>
      <c r="AN1255" s="15"/>
      <c r="AO1255" s="166"/>
      <c r="AP1255" s="5">
        <f t="shared" si="20"/>
        <v>0</v>
      </c>
      <c r="AQ1255" s="16"/>
      <c r="AR1255" s="205">
        <v>1</v>
      </c>
      <c r="AS1255" s="16"/>
      <c r="AT1255" s="16"/>
      <c r="AU1255" s="16"/>
      <c r="AV1255" s="16"/>
      <c r="AW1255" s="16"/>
      <c r="AX1255" s="16"/>
    </row>
    <row r="1256" spans="1:50" customFormat="1" ht="15.75" hidden="1" customHeight="1" x14ac:dyDescent="0.2">
      <c r="A1256" s="7" t="s">
        <v>29268</v>
      </c>
      <c r="B1256" s="3" t="s">
        <v>29269</v>
      </c>
      <c r="C1256" s="85" t="s">
        <v>1716</v>
      </c>
      <c r="D1256" s="85" t="s">
        <v>13090</v>
      </c>
      <c r="E1256" s="41" t="s">
        <v>1800</v>
      </c>
      <c r="F1256" s="85" t="s">
        <v>34</v>
      </c>
      <c r="G1256" s="85" t="s">
        <v>37</v>
      </c>
      <c r="H1256" s="85" t="s">
        <v>20689</v>
      </c>
      <c r="I1256" s="85" t="s">
        <v>25133</v>
      </c>
      <c r="J1256" s="85" t="s">
        <v>105</v>
      </c>
      <c r="K1256" s="7" t="s">
        <v>1221</v>
      </c>
      <c r="L1256" s="3" t="s">
        <v>3274</v>
      </c>
      <c r="M1256" s="7" t="s">
        <v>29271</v>
      </c>
      <c r="N1256" s="66" t="s">
        <v>29265</v>
      </c>
      <c r="O1256" s="87">
        <v>0</v>
      </c>
      <c r="P1256" s="87">
        <v>0</v>
      </c>
      <c r="Q1256" s="87">
        <v>0</v>
      </c>
      <c r="R1256" s="87">
        <v>0</v>
      </c>
      <c r="S1256" s="87"/>
      <c r="T1256" s="87"/>
      <c r="U1256" s="85" t="s">
        <v>112</v>
      </c>
      <c r="V1256" s="3" t="s">
        <v>29270</v>
      </c>
      <c r="W1256" s="3"/>
      <c r="X1256" s="3"/>
      <c r="Y1256" s="1" t="s">
        <v>29255</v>
      </c>
      <c r="Z1256" s="6"/>
      <c r="AA1256" s="11"/>
      <c r="AB1256" s="123" t="s">
        <v>1716</v>
      </c>
      <c r="AC1256" s="124" t="s">
        <v>13040</v>
      </c>
      <c r="AD1256" s="41"/>
      <c r="AE1256" s="83">
        <v>45134</v>
      </c>
      <c r="AF1256" s="83"/>
      <c r="AG1256" s="203"/>
      <c r="AH1256" s="41" t="s">
        <v>2814</v>
      </c>
      <c r="AI1256" s="80" t="s">
        <v>2</v>
      </c>
      <c r="AJ1256" s="41" t="s">
        <v>29272</v>
      </c>
      <c r="AK1256" s="3"/>
      <c r="AL1256" s="85"/>
      <c r="AM1256" s="151" t="s">
        <v>28169</v>
      </c>
      <c r="AN1256" s="15"/>
      <c r="AO1256" s="166"/>
      <c r="AP1256" s="5">
        <f t="shared" si="20"/>
        <v>0</v>
      </c>
      <c r="AQ1256" s="16"/>
      <c r="AR1256" s="205">
        <v>1</v>
      </c>
      <c r="AS1256" s="16"/>
      <c r="AT1256" s="16"/>
      <c r="AU1256" s="16"/>
      <c r="AV1256" s="16"/>
      <c r="AW1256" s="16"/>
      <c r="AX1256" s="16"/>
    </row>
    <row r="1257" spans="1:50" customFormat="1" ht="15.75" hidden="1" customHeight="1" x14ac:dyDescent="0.2">
      <c r="A1257" s="7" t="s">
        <v>29273</v>
      </c>
      <c r="B1257" s="3" t="s">
        <v>29274</v>
      </c>
      <c r="C1257" s="85" t="s">
        <v>1716</v>
      </c>
      <c r="D1257" s="85" t="s">
        <v>13090</v>
      </c>
      <c r="E1257" s="41" t="s">
        <v>1800</v>
      </c>
      <c r="F1257" s="85" t="s">
        <v>34</v>
      </c>
      <c r="G1257" s="85" t="s">
        <v>37</v>
      </c>
      <c r="H1257" s="85" t="s">
        <v>20689</v>
      </c>
      <c r="I1257" s="85" t="s">
        <v>25133</v>
      </c>
      <c r="J1257" s="85" t="s">
        <v>105</v>
      </c>
      <c r="K1257" s="7" t="s">
        <v>1221</v>
      </c>
      <c r="L1257" s="3" t="s">
        <v>3274</v>
      </c>
      <c r="M1257" s="7" t="s">
        <v>29276</v>
      </c>
      <c r="N1257" s="66" t="s">
        <v>29265</v>
      </c>
      <c r="O1257" s="87">
        <v>0</v>
      </c>
      <c r="P1257" s="87">
        <v>0</v>
      </c>
      <c r="Q1257" s="87">
        <v>0</v>
      </c>
      <c r="R1257" s="87">
        <v>0</v>
      </c>
      <c r="S1257" s="87"/>
      <c r="T1257" s="87"/>
      <c r="U1257" s="85" t="s">
        <v>112</v>
      </c>
      <c r="V1257" s="3" t="s">
        <v>29275</v>
      </c>
      <c r="W1257" s="3"/>
      <c r="X1257" s="3"/>
      <c r="Y1257" s="1" t="s">
        <v>29255</v>
      </c>
      <c r="Z1257" s="6"/>
      <c r="AA1257" s="11"/>
      <c r="AB1257" s="123" t="s">
        <v>1716</v>
      </c>
      <c r="AC1257" s="124" t="s">
        <v>13040</v>
      </c>
      <c r="AD1257" s="41"/>
      <c r="AE1257" s="83">
        <v>45148</v>
      </c>
      <c r="AF1257" s="83"/>
      <c r="AG1257" s="203"/>
      <c r="AH1257" s="41" t="s">
        <v>2814</v>
      </c>
      <c r="AI1257" s="80" t="s">
        <v>2</v>
      </c>
      <c r="AJ1257" s="41"/>
      <c r="AK1257" s="3"/>
      <c r="AL1257" s="85"/>
      <c r="AM1257" s="151" t="s">
        <v>28169</v>
      </c>
      <c r="AN1257" s="15"/>
      <c r="AO1257" s="166"/>
      <c r="AP1257" s="5">
        <f t="shared" si="20"/>
        <v>0</v>
      </c>
      <c r="AQ1257" s="16"/>
      <c r="AR1257" s="205">
        <v>1</v>
      </c>
      <c r="AS1257" s="16"/>
      <c r="AT1257" s="16"/>
      <c r="AU1257" s="16"/>
      <c r="AV1257" s="16"/>
      <c r="AW1257" s="16"/>
      <c r="AX1257" s="16"/>
    </row>
    <row r="1258" spans="1:50" customFormat="1" ht="15.75" hidden="1" customHeight="1" x14ac:dyDescent="0.2">
      <c r="A1258" s="7" t="s">
        <v>29277</v>
      </c>
      <c r="B1258" s="3" t="s">
        <v>29278</v>
      </c>
      <c r="C1258" s="85" t="s">
        <v>1716</v>
      </c>
      <c r="D1258" s="85" t="s">
        <v>13090</v>
      </c>
      <c r="E1258" s="41" t="s">
        <v>1800</v>
      </c>
      <c r="F1258" s="85" t="s">
        <v>34</v>
      </c>
      <c r="G1258" s="85" t="s">
        <v>37</v>
      </c>
      <c r="H1258" s="85" t="s">
        <v>20689</v>
      </c>
      <c r="I1258" s="85" t="s">
        <v>25133</v>
      </c>
      <c r="J1258" s="85" t="s">
        <v>105</v>
      </c>
      <c r="K1258" s="7" t="s">
        <v>1221</v>
      </c>
      <c r="L1258" s="3" t="s">
        <v>3274</v>
      </c>
      <c r="M1258" s="7" t="s">
        <v>29280</v>
      </c>
      <c r="N1258" s="66" t="s">
        <v>3406</v>
      </c>
      <c r="O1258" s="87">
        <v>0</v>
      </c>
      <c r="P1258" s="87">
        <v>0</v>
      </c>
      <c r="Q1258" s="87">
        <v>0</v>
      </c>
      <c r="R1258" s="87">
        <v>0</v>
      </c>
      <c r="S1258" s="87"/>
      <c r="T1258" s="87"/>
      <c r="U1258" s="85" t="s">
        <v>112</v>
      </c>
      <c r="V1258" s="3" t="s">
        <v>29279</v>
      </c>
      <c r="W1258" s="3"/>
      <c r="X1258" s="3"/>
      <c r="Y1258" s="1" t="s">
        <v>1819</v>
      </c>
      <c r="Z1258" s="6"/>
      <c r="AA1258" s="11"/>
      <c r="AB1258" s="123" t="s">
        <v>1716</v>
      </c>
      <c r="AC1258" s="124" t="s">
        <v>13040</v>
      </c>
      <c r="AD1258" s="41"/>
      <c r="AE1258" s="83">
        <v>45112</v>
      </c>
      <c r="AF1258" s="83"/>
      <c r="AG1258" s="203"/>
      <c r="AH1258" s="41" t="s">
        <v>2814</v>
      </c>
      <c r="AI1258" s="80" t="s">
        <v>2</v>
      </c>
      <c r="AJ1258" s="41"/>
      <c r="AK1258" s="3"/>
      <c r="AL1258" s="85"/>
      <c r="AM1258" s="151" t="s">
        <v>28169</v>
      </c>
      <c r="AN1258" s="15"/>
      <c r="AO1258" s="166"/>
      <c r="AP1258" s="5">
        <f t="shared" si="20"/>
        <v>0</v>
      </c>
      <c r="AQ1258" s="16"/>
      <c r="AR1258" s="205">
        <v>1</v>
      </c>
      <c r="AS1258" s="16"/>
      <c r="AT1258" s="16"/>
      <c r="AU1258" s="16"/>
      <c r="AV1258" s="16"/>
      <c r="AW1258" s="16"/>
      <c r="AX1258" s="16"/>
    </row>
    <row r="1259" spans="1:50" customFormat="1" ht="15.75" hidden="1" customHeight="1" x14ac:dyDescent="0.2">
      <c r="A1259" s="7" t="s">
        <v>26278</v>
      </c>
      <c r="B1259" s="3" t="s">
        <v>26337</v>
      </c>
      <c r="C1259" s="85" t="s">
        <v>1716</v>
      </c>
      <c r="D1259" s="85" t="s">
        <v>13090</v>
      </c>
      <c r="E1259" s="41" t="s">
        <v>1800</v>
      </c>
      <c r="F1259" s="85" t="s">
        <v>34</v>
      </c>
      <c r="G1259" s="85" t="s">
        <v>37</v>
      </c>
      <c r="H1259" s="85" t="s">
        <v>20689</v>
      </c>
      <c r="I1259" s="85" t="s">
        <v>25133</v>
      </c>
      <c r="J1259" s="85" t="s">
        <v>105</v>
      </c>
      <c r="K1259" s="7" t="s">
        <v>1221</v>
      </c>
      <c r="L1259" s="3" t="s">
        <v>3153</v>
      </c>
      <c r="M1259" s="3" t="s">
        <v>26338</v>
      </c>
      <c r="N1259" s="41" t="s">
        <v>15423</v>
      </c>
      <c r="O1259" s="87">
        <v>0</v>
      </c>
      <c r="P1259" s="87">
        <v>0</v>
      </c>
      <c r="Q1259" s="87">
        <v>0</v>
      </c>
      <c r="R1259" s="87">
        <v>0</v>
      </c>
      <c r="S1259" s="87"/>
      <c r="T1259" s="87"/>
      <c r="U1259" s="85" t="s">
        <v>112</v>
      </c>
      <c r="V1259" s="3" t="s">
        <v>26337</v>
      </c>
      <c r="W1259" s="3"/>
      <c r="X1259" s="3"/>
      <c r="Y1259" s="1"/>
      <c r="Z1259" s="6"/>
      <c r="AA1259" s="11"/>
      <c r="AB1259" s="123" t="s">
        <v>1716</v>
      </c>
      <c r="AC1259" s="124" t="s">
        <v>13040</v>
      </c>
      <c r="AD1259" s="41"/>
      <c r="AE1259" s="83">
        <v>45002</v>
      </c>
      <c r="AF1259" s="83"/>
      <c r="AG1259" s="203"/>
      <c r="AH1259" s="41" t="s">
        <v>2814</v>
      </c>
      <c r="AI1259" s="80" t="s">
        <v>2</v>
      </c>
      <c r="AJ1259" s="41"/>
      <c r="AK1259" s="3"/>
      <c r="AL1259" s="85"/>
      <c r="AM1259" s="151" t="s">
        <v>26263</v>
      </c>
      <c r="AN1259" s="15"/>
      <c r="AO1259" s="166"/>
      <c r="AP1259" s="5">
        <f t="shared" si="20"/>
        <v>0</v>
      </c>
      <c r="AQ1259" s="16"/>
      <c r="AR1259" s="205">
        <v>1</v>
      </c>
      <c r="AS1259" s="16"/>
      <c r="AT1259" s="16"/>
      <c r="AU1259" s="16"/>
      <c r="AV1259" s="16"/>
      <c r="AW1259" s="16"/>
      <c r="AX1259" s="16"/>
    </row>
    <row r="1260" spans="1:50" customFormat="1" ht="15.75" hidden="1" customHeight="1" x14ac:dyDescent="0.2">
      <c r="A1260" s="7" t="s">
        <v>26279</v>
      </c>
      <c r="B1260" s="3" t="s">
        <v>26339</v>
      </c>
      <c r="C1260" s="85" t="s">
        <v>1716</v>
      </c>
      <c r="D1260" s="85" t="s">
        <v>13090</v>
      </c>
      <c r="E1260" s="41" t="s">
        <v>1800</v>
      </c>
      <c r="F1260" s="85" t="s">
        <v>34</v>
      </c>
      <c r="G1260" s="85" t="s">
        <v>15</v>
      </c>
      <c r="H1260" s="85" t="s">
        <v>20690</v>
      </c>
      <c r="I1260" s="85" t="s">
        <v>25127</v>
      </c>
      <c r="J1260" s="85" t="s">
        <v>105</v>
      </c>
      <c r="K1260" s="7" t="s">
        <v>102</v>
      </c>
      <c r="L1260" s="3" t="s">
        <v>169</v>
      </c>
      <c r="M1260" s="3" t="s">
        <v>26340</v>
      </c>
      <c r="N1260" s="41" t="s">
        <v>26324</v>
      </c>
      <c r="O1260" s="87">
        <v>0</v>
      </c>
      <c r="P1260" s="87">
        <v>0</v>
      </c>
      <c r="Q1260" s="87">
        <v>0</v>
      </c>
      <c r="R1260" s="87">
        <v>0</v>
      </c>
      <c r="S1260" s="87"/>
      <c r="T1260" s="87"/>
      <c r="U1260" s="85" t="s">
        <v>112</v>
      </c>
      <c r="V1260" s="3" t="s">
        <v>26324</v>
      </c>
      <c r="W1260" s="3"/>
      <c r="X1260" s="3"/>
      <c r="Y1260" s="1"/>
      <c r="Z1260" s="6"/>
      <c r="AA1260" s="11"/>
      <c r="AB1260" s="123" t="s">
        <v>1716</v>
      </c>
      <c r="AC1260" s="124" t="s">
        <v>13040</v>
      </c>
      <c r="AD1260" s="41"/>
      <c r="AE1260" s="83">
        <v>44995</v>
      </c>
      <c r="AF1260" s="83"/>
      <c r="AG1260" s="203"/>
      <c r="AH1260" s="41" t="s">
        <v>1801</v>
      </c>
      <c r="AI1260" s="80" t="s">
        <v>2</v>
      </c>
      <c r="AJ1260" s="41"/>
      <c r="AK1260" s="3"/>
      <c r="AL1260" s="85"/>
      <c r="AM1260" s="151" t="s">
        <v>26263</v>
      </c>
      <c r="AN1260" s="15"/>
      <c r="AO1260" s="166"/>
      <c r="AP1260" s="5">
        <f t="shared" si="20"/>
        <v>0</v>
      </c>
      <c r="AQ1260" s="16"/>
      <c r="AR1260" s="205">
        <v>1</v>
      </c>
      <c r="AS1260" s="16"/>
      <c r="AT1260" s="16"/>
      <c r="AU1260" s="16"/>
      <c r="AV1260" s="16"/>
      <c r="AW1260" s="16"/>
      <c r="AX1260" s="16"/>
    </row>
    <row r="1261" spans="1:50" customFormat="1" ht="15.75" hidden="1" customHeight="1" x14ac:dyDescent="0.2">
      <c r="A1261" s="7" t="s">
        <v>26280</v>
      </c>
      <c r="B1261" s="3" t="s">
        <v>26341</v>
      </c>
      <c r="C1261" s="85" t="s">
        <v>1716</v>
      </c>
      <c r="D1261" s="85" t="s">
        <v>13090</v>
      </c>
      <c r="E1261" s="41" t="s">
        <v>1800</v>
      </c>
      <c r="F1261" s="85" t="s">
        <v>34</v>
      </c>
      <c r="G1261" s="85" t="s">
        <v>15</v>
      </c>
      <c r="H1261" s="85" t="s">
        <v>20690</v>
      </c>
      <c r="I1261" s="85" t="s">
        <v>25127</v>
      </c>
      <c r="J1261" s="85" t="s">
        <v>105</v>
      </c>
      <c r="K1261" s="7" t="s">
        <v>102</v>
      </c>
      <c r="L1261" s="3" t="s">
        <v>169</v>
      </c>
      <c r="M1261" s="3" t="s">
        <v>26340</v>
      </c>
      <c r="N1261" s="41" t="s">
        <v>26324</v>
      </c>
      <c r="O1261" s="87">
        <v>0</v>
      </c>
      <c r="P1261" s="87">
        <v>0</v>
      </c>
      <c r="Q1261" s="87">
        <v>0</v>
      </c>
      <c r="R1261" s="87">
        <v>0</v>
      </c>
      <c r="S1261" s="87"/>
      <c r="T1261" s="87"/>
      <c r="U1261" s="85" t="s">
        <v>112</v>
      </c>
      <c r="V1261" s="3" t="s">
        <v>26324</v>
      </c>
      <c r="W1261" s="3"/>
      <c r="X1261" s="3"/>
      <c r="Y1261" s="1"/>
      <c r="Z1261" s="6"/>
      <c r="AA1261" s="11"/>
      <c r="AB1261" s="123" t="s">
        <v>1716</v>
      </c>
      <c r="AC1261" s="124" t="s">
        <v>13040</v>
      </c>
      <c r="AD1261" s="41"/>
      <c r="AE1261" s="83">
        <v>44995</v>
      </c>
      <c r="AF1261" s="83"/>
      <c r="AG1261" s="203"/>
      <c r="AH1261" s="41" t="s">
        <v>1801</v>
      </c>
      <c r="AI1261" s="80" t="s">
        <v>2</v>
      </c>
      <c r="AJ1261" s="41"/>
      <c r="AK1261" s="3"/>
      <c r="AL1261" s="85"/>
      <c r="AM1261" s="151" t="s">
        <v>26263</v>
      </c>
      <c r="AN1261" s="15"/>
      <c r="AO1261" s="166"/>
      <c r="AP1261" s="5">
        <f t="shared" si="20"/>
        <v>0</v>
      </c>
      <c r="AQ1261" s="16"/>
      <c r="AR1261" s="205">
        <v>1</v>
      </c>
      <c r="AS1261" s="16"/>
      <c r="AT1261" s="16"/>
      <c r="AU1261" s="16"/>
      <c r="AV1261" s="16"/>
      <c r="AW1261" s="16"/>
      <c r="AX1261" s="16"/>
    </row>
    <row r="1262" spans="1:50" customFormat="1" ht="15.75" hidden="1" customHeight="1" x14ac:dyDescent="0.2">
      <c r="A1262" s="7" t="s">
        <v>26281</v>
      </c>
      <c r="B1262" s="3" t="s">
        <v>26342</v>
      </c>
      <c r="C1262" s="85" t="s">
        <v>1716</v>
      </c>
      <c r="D1262" s="85" t="s">
        <v>13090</v>
      </c>
      <c r="E1262" s="41" t="s">
        <v>1800</v>
      </c>
      <c r="F1262" s="85" t="s">
        <v>34</v>
      </c>
      <c r="G1262" s="85" t="s">
        <v>37</v>
      </c>
      <c r="H1262" s="85" t="s">
        <v>20689</v>
      </c>
      <c r="I1262" s="85" t="s">
        <v>25133</v>
      </c>
      <c r="J1262" s="85" t="s">
        <v>105</v>
      </c>
      <c r="K1262" s="7" t="s">
        <v>102</v>
      </c>
      <c r="L1262" s="3" t="s">
        <v>352</v>
      </c>
      <c r="M1262" s="3" t="s">
        <v>26344</v>
      </c>
      <c r="N1262" s="41" t="s">
        <v>26343</v>
      </c>
      <c r="O1262" s="87">
        <v>0</v>
      </c>
      <c r="P1262" s="87">
        <v>0</v>
      </c>
      <c r="Q1262" s="87">
        <v>0</v>
      </c>
      <c r="R1262" s="87">
        <v>0</v>
      </c>
      <c r="S1262" s="87"/>
      <c r="T1262" s="87"/>
      <c r="U1262" s="85" t="s">
        <v>112</v>
      </c>
      <c r="V1262" s="3" t="s">
        <v>29412</v>
      </c>
      <c r="W1262" s="3" t="s">
        <v>26343</v>
      </c>
      <c r="X1262" s="3" t="s">
        <v>1707</v>
      </c>
      <c r="Y1262" s="1"/>
      <c r="Z1262" s="6"/>
      <c r="AA1262" s="11"/>
      <c r="AB1262" s="123" t="s">
        <v>1716</v>
      </c>
      <c r="AC1262" s="124" t="s">
        <v>13040</v>
      </c>
      <c r="AD1262" s="41"/>
      <c r="AE1262" s="83">
        <v>44998</v>
      </c>
      <c r="AF1262" s="83"/>
      <c r="AG1262" s="203"/>
      <c r="AH1262" s="41" t="s">
        <v>37</v>
      </c>
      <c r="AI1262" s="80" t="s">
        <v>2</v>
      </c>
      <c r="AJ1262" s="41" t="s">
        <v>26345</v>
      </c>
      <c r="AK1262" s="3"/>
      <c r="AL1262" s="85"/>
      <c r="AM1262" s="151" t="s">
        <v>26263</v>
      </c>
      <c r="AN1262" s="15"/>
      <c r="AO1262" s="166"/>
      <c r="AP1262" s="5">
        <f t="shared" si="20"/>
        <v>0</v>
      </c>
      <c r="AQ1262" s="16"/>
      <c r="AR1262" s="205">
        <v>1</v>
      </c>
      <c r="AS1262" s="16"/>
      <c r="AT1262" s="16"/>
      <c r="AU1262" s="16"/>
      <c r="AV1262" s="16"/>
      <c r="AW1262" s="16"/>
      <c r="AX1262" s="16"/>
    </row>
    <row r="1263" spans="1:50" customFormat="1" ht="15.75" hidden="1" customHeight="1" x14ac:dyDescent="0.2">
      <c r="A1263" s="7" t="s">
        <v>26282</v>
      </c>
      <c r="B1263" s="3" t="s">
        <v>26346</v>
      </c>
      <c r="C1263" s="85" t="s">
        <v>1716</v>
      </c>
      <c r="D1263" s="85" t="s">
        <v>13090</v>
      </c>
      <c r="E1263" s="41" t="s">
        <v>1800</v>
      </c>
      <c r="F1263" s="85" t="s">
        <v>34</v>
      </c>
      <c r="G1263" s="85" t="s">
        <v>37</v>
      </c>
      <c r="H1263" s="85" t="s">
        <v>20689</v>
      </c>
      <c r="I1263" s="85" t="s">
        <v>25133</v>
      </c>
      <c r="J1263" s="85" t="s">
        <v>105</v>
      </c>
      <c r="K1263" s="7" t="s">
        <v>1221</v>
      </c>
      <c r="L1263" s="3" t="s">
        <v>3274</v>
      </c>
      <c r="M1263" s="3" t="s">
        <v>26348</v>
      </c>
      <c r="N1263" s="41" t="s">
        <v>25228</v>
      </c>
      <c r="O1263" s="87">
        <v>0</v>
      </c>
      <c r="P1263" s="87">
        <v>0</v>
      </c>
      <c r="Q1263" s="87">
        <v>0</v>
      </c>
      <c r="R1263" s="87">
        <v>0</v>
      </c>
      <c r="S1263" s="87"/>
      <c r="T1263" s="87"/>
      <c r="U1263" s="85" t="s">
        <v>112</v>
      </c>
      <c r="V1263" s="3" t="s">
        <v>26347</v>
      </c>
      <c r="W1263" s="3"/>
      <c r="X1263" s="3"/>
      <c r="Y1263" s="1" t="s">
        <v>1885</v>
      </c>
      <c r="Z1263" s="6"/>
      <c r="AA1263" s="11"/>
      <c r="AB1263" s="123" t="s">
        <v>1716</v>
      </c>
      <c r="AC1263" s="124" t="s">
        <v>13040</v>
      </c>
      <c r="AD1263" s="41"/>
      <c r="AE1263" s="83">
        <v>44972</v>
      </c>
      <c r="AF1263" s="83"/>
      <c r="AG1263" s="203"/>
      <c r="AH1263" s="41" t="s">
        <v>2814</v>
      </c>
      <c r="AI1263" s="80" t="s">
        <v>2</v>
      </c>
      <c r="AJ1263" s="41" t="s">
        <v>26349</v>
      </c>
      <c r="AK1263" s="3"/>
      <c r="AL1263" s="85"/>
      <c r="AM1263" s="151" t="s">
        <v>26263</v>
      </c>
      <c r="AN1263" s="15"/>
      <c r="AO1263" s="166"/>
      <c r="AP1263" s="5">
        <f t="shared" si="20"/>
        <v>0</v>
      </c>
      <c r="AQ1263" s="16"/>
      <c r="AR1263" s="205">
        <v>1</v>
      </c>
      <c r="AS1263" s="16"/>
      <c r="AT1263" s="16"/>
      <c r="AU1263" s="16"/>
      <c r="AV1263" s="16"/>
      <c r="AW1263" s="16"/>
      <c r="AX1263" s="16"/>
    </row>
    <row r="1264" spans="1:50" customFormat="1" ht="15.75" hidden="1" customHeight="1" x14ac:dyDescent="0.2">
      <c r="A1264" s="7" t="s">
        <v>26283</v>
      </c>
      <c r="B1264" s="3" t="s">
        <v>26350</v>
      </c>
      <c r="C1264" s="85" t="s">
        <v>1716</v>
      </c>
      <c r="D1264" s="85" t="s">
        <v>13090</v>
      </c>
      <c r="E1264" s="41" t="s">
        <v>1800</v>
      </c>
      <c r="F1264" s="85" t="s">
        <v>34</v>
      </c>
      <c r="G1264" s="85" t="s">
        <v>37</v>
      </c>
      <c r="H1264" s="85" t="s">
        <v>20689</v>
      </c>
      <c r="I1264" s="85" t="s">
        <v>25133</v>
      </c>
      <c r="J1264" s="85" t="s">
        <v>105</v>
      </c>
      <c r="K1264" s="7" t="s">
        <v>1221</v>
      </c>
      <c r="L1264" s="3" t="s">
        <v>3274</v>
      </c>
      <c r="M1264" s="3" t="s">
        <v>26352</v>
      </c>
      <c r="N1264" s="41" t="s">
        <v>25228</v>
      </c>
      <c r="O1264" s="87">
        <v>0</v>
      </c>
      <c r="P1264" s="87">
        <v>0</v>
      </c>
      <c r="Q1264" s="87">
        <v>0</v>
      </c>
      <c r="R1264" s="87">
        <v>0</v>
      </c>
      <c r="S1264" s="87"/>
      <c r="T1264" s="87"/>
      <c r="U1264" s="85" t="s">
        <v>112</v>
      </c>
      <c r="V1264" s="3" t="s">
        <v>26351</v>
      </c>
      <c r="W1264" s="3"/>
      <c r="X1264" s="3"/>
      <c r="Y1264" s="1" t="s">
        <v>1885</v>
      </c>
      <c r="Z1264" s="6"/>
      <c r="AA1264" s="11"/>
      <c r="AB1264" s="123" t="s">
        <v>1716</v>
      </c>
      <c r="AC1264" s="124" t="s">
        <v>13040</v>
      </c>
      <c r="AD1264" s="41"/>
      <c r="AE1264" s="83">
        <v>45043</v>
      </c>
      <c r="AF1264" s="83"/>
      <c r="AG1264" s="203"/>
      <c r="AH1264" s="41" t="s">
        <v>2814</v>
      </c>
      <c r="AI1264" s="80" t="s">
        <v>2</v>
      </c>
      <c r="AJ1264" s="41" t="s">
        <v>26353</v>
      </c>
      <c r="AK1264" s="3"/>
      <c r="AL1264" s="85"/>
      <c r="AM1264" s="151" t="s">
        <v>26263</v>
      </c>
      <c r="AN1264" s="15"/>
      <c r="AO1264" s="166"/>
      <c r="AP1264" s="5">
        <f t="shared" si="20"/>
        <v>0</v>
      </c>
      <c r="AQ1264" s="16"/>
      <c r="AR1264" s="205">
        <v>1</v>
      </c>
      <c r="AS1264" s="16"/>
      <c r="AT1264" s="16"/>
      <c r="AU1264" s="16"/>
      <c r="AV1264" s="16"/>
      <c r="AW1264" s="16"/>
      <c r="AX1264" s="16"/>
    </row>
    <row r="1265" spans="1:50" customFormat="1" ht="15.75" hidden="1" customHeight="1" x14ac:dyDescent="0.2">
      <c r="A1265" s="7" t="s">
        <v>26284</v>
      </c>
      <c r="B1265" s="3" t="s">
        <v>26354</v>
      </c>
      <c r="C1265" s="85" t="s">
        <v>1716</v>
      </c>
      <c r="D1265" s="85" t="s">
        <v>13090</v>
      </c>
      <c r="E1265" s="41" t="s">
        <v>1800</v>
      </c>
      <c r="F1265" s="85" t="s">
        <v>34</v>
      </c>
      <c r="G1265" s="85" t="s">
        <v>37</v>
      </c>
      <c r="H1265" s="85" t="s">
        <v>20689</v>
      </c>
      <c r="I1265" s="85" t="s">
        <v>25133</v>
      </c>
      <c r="J1265" s="85" t="s">
        <v>105</v>
      </c>
      <c r="K1265" s="7" t="s">
        <v>1221</v>
      </c>
      <c r="L1265" s="3" t="s">
        <v>3274</v>
      </c>
      <c r="M1265" s="3" t="s">
        <v>26356</v>
      </c>
      <c r="N1265" s="41" t="s">
        <v>25228</v>
      </c>
      <c r="O1265" s="87">
        <v>0</v>
      </c>
      <c r="P1265" s="87">
        <v>0</v>
      </c>
      <c r="Q1265" s="87">
        <v>0</v>
      </c>
      <c r="R1265" s="87">
        <v>0</v>
      </c>
      <c r="S1265" s="87"/>
      <c r="T1265" s="87"/>
      <c r="U1265" s="85" t="s">
        <v>112</v>
      </c>
      <c r="V1265" s="3" t="s">
        <v>26355</v>
      </c>
      <c r="W1265" s="3"/>
      <c r="X1265" s="3"/>
      <c r="Y1265" s="1" t="s">
        <v>1885</v>
      </c>
      <c r="Z1265" s="6"/>
      <c r="AA1265" s="11"/>
      <c r="AB1265" s="123" t="s">
        <v>1716</v>
      </c>
      <c r="AC1265" s="124" t="s">
        <v>13040</v>
      </c>
      <c r="AD1265" s="41"/>
      <c r="AE1265" s="83">
        <v>45051</v>
      </c>
      <c r="AF1265" s="83"/>
      <c r="AG1265" s="203"/>
      <c r="AH1265" s="41" t="s">
        <v>2814</v>
      </c>
      <c r="AI1265" s="80" t="s">
        <v>2</v>
      </c>
      <c r="AJ1265" s="41" t="s">
        <v>26357</v>
      </c>
      <c r="AK1265" s="3"/>
      <c r="AL1265" s="85"/>
      <c r="AM1265" s="151" t="s">
        <v>26263</v>
      </c>
      <c r="AN1265" s="15"/>
      <c r="AO1265" s="166"/>
      <c r="AP1265" s="5">
        <f t="shared" si="20"/>
        <v>0</v>
      </c>
      <c r="AQ1265" s="16"/>
      <c r="AR1265" s="205">
        <v>1</v>
      </c>
      <c r="AS1265" s="16"/>
      <c r="AT1265" s="16"/>
      <c r="AU1265" s="16"/>
      <c r="AV1265" s="16"/>
      <c r="AW1265" s="16"/>
      <c r="AX1265" s="16"/>
    </row>
    <row r="1266" spans="1:50" customFormat="1" ht="15.75" hidden="1" customHeight="1" x14ac:dyDescent="0.2">
      <c r="A1266" s="7" t="s">
        <v>26285</v>
      </c>
      <c r="B1266" s="3" t="s">
        <v>26358</v>
      </c>
      <c r="C1266" s="85" t="s">
        <v>1716</v>
      </c>
      <c r="D1266" s="85" t="s">
        <v>13090</v>
      </c>
      <c r="E1266" s="41" t="s">
        <v>1800</v>
      </c>
      <c r="F1266" s="85" t="s">
        <v>34</v>
      </c>
      <c r="G1266" s="85" t="s">
        <v>37</v>
      </c>
      <c r="H1266" s="85" t="s">
        <v>20689</v>
      </c>
      <c r="I1266" s="85" t="s">
        <v>25133</v>
      </c>
      <c r="J1266" s="85" t="s">
        <v>105</v>
      </c>
      <c r="K1266" s="7" t="s">
        <v>1221</v>
      </c>
      <c r="L1266" s="3" t="s">
        <v>16541</v>
      </c>
      <c r="M1266" s="3" t="s">
        <v>26361</v>
      </c>
      <c r="N1266" s="41" t="s">
        <v>26359</v>
      </c>
      <c r="O1266" s="87">
        <v>0</v>
      </c>
      <c r="P1266" s="87">
        <v>0</v>
      </c>
      <c r="Q1266" s="87">
        <v>0</v>
      </c>
      <c r="R1266" s="87">
        <v>0</v>
      </c>
      <c r="S1266" s="87"/>
      <c r="T1266" s="87"/>
      <c r="U1266" s="85" t="s">
        <v>112</v>
      </c>
      <c r="V1266" s="3" t="s">
        <v>26360</v>
      </c>
      <c r="W1266" s="3"/>
      <c r="X1266" s="3"/>
      <c r="Y1266" s="1" t="s">
        <v>1819</v>
      </c>
      <c r="Z1266" s="6"/>
      <c r="AA1266" s="11"/>
      <c r="AB1266" s="123" t="s">
        <v>1716</v>
      </c>
      <c r="AC1266" s="124" t="s">
        <v>13040</v>
      </c>
      <c r="AD1266" s="41"/>
      <c r="AE1266" s="83">
        <v>45030</v>
      </c>
      <c r="AF1266" s="216"/>
      <c r="AG1266" s="203"/>
      <c r="AH1266" s="41" t="s">
        <v>2814</v>
      </c>
      <c r="AI1266" s="80" t="s">
        <v>2</v>
      </c>
      <c r="AJ1266" s="41" t="s">
        <v>26362</v>
      </c>
      <c r="AK1266" s="3"/>
      <c r="AL1266" s="85"/>
      <c r="AM1266" s="151" t="s">
        <v>26263</v>
      </c>
      <c r="AN1266" s="15"/>
      <c r="AO1266" s="166"/>
      <c r="AP1266" s="5">
        <f t="shared" si="20"/>
        <v>0</v>
      </c>
      <c r="AQ1266" s="16"/>
      <c r="AR1266" s="205">
        <v>1</v>
      </c>
      <c r="AS1266" s="16"/>
      <c r="AT1266" s="16"/>
      <c r="AU1266" s="16"/>
      <c r="AV1266" s="16"/>
      <c r="AW1266" s="16"/>
      <c r="AX1266" s="16"/>
    </row>
    <row r="1267" spans="1:50" customFormat="1" ht="15.75" hidden="1" customHeight="1" x14ac:dyDescent="0.2">
      <c r="A1267" s="7" t="s">
        <v>26286</v>
      </c>
      <c r="B1267" s="3" t="s">
        <v>26363</v>
      </c>
      <c r="C1267" s="85" t="s">
        <v>1716</v>
      </c>
      <c r="D1267" s="85" t="s">
        <v>13090</v>
      </c>
      <c r="E1267" s="41" t="s">
        <v>1800</v>
      </c>
      <c r="F1267" s="85" t="s">
        <v>34</v>
      </c>
      <c r="G1267" s="85" t="s">
        <v>37</v>
      </c>
      <c r="H1267" s="85" t="s">
        <v>20689</v>
      </c>
      <c r="I1267" s="85" t="s">
        <v>25133</v>
      </c>
      <c r="J1267" s="85" t="s">
        <v>105</v>
      </c>
      <c r="K1267" s="7" t="s">
        <v>1221</v>
      </c>
      <c r="L1267" s="3" t="s">
        <v>1222</v>
      </c>
      <c r="M1267" s="3" t="s">
        <v>26365</v>
      </c>
      <c r="N1267" s="41" t="s">
        <v>15423</v>
      </c>
      <c r="O1267" s="87">
        <v>0</v>
      </c>
      <c r="P1267" s="87">
        <v>0</v>
      </c>
      <c r="Q1267" s="87">
        <v>0</v>
      </c>
      <c r="R1267" s="87">
        <v>0</v>
      </c>
      <c r="S1267" s="87"/>
      <c r="T1267" s="87"/>
      <c r="U1267" s="85" t="s">
        <v>112</v>
      </c>
      <c r="V1267" s="3" t="s">
        <v>26364</v>
      </c>
      <c r="W1267" s="3"/>
      <c r="X1267" s="3"/>
      <c r="Y1267" s="1" t="s">
        <v>29255</v>
      </c>
      <c r="Z1267" s="6"/>
      <c r="AA1267" s="11"/>
      <c r="AB1267" s="123" t="s">
        <v>1716</v>
      </c>
      <c r="AC1267" s="124" t="s">
        <v>13040</v>
      </c>
      <c r="AD1267" s="41"/>
      <c r="AE1267" s="83">
        <v>45026</v>
      </c>
      <c r="AF1267" s="216"/>
      <c r="AG1267" s="203"/>
      <c r="AH1267" s="41" t="s">
        <v>2814</v>
      </c>
      <c r="AI1267" s="80" t="s">
        <v>2</v>
      </c>
      <c r="AJ1267" s="41" t="s">
        <v>26366</v>
      </c>
      <c r="AK1267" s="3"/>
      <c r="AL1267" s="85"/>
      <c r="AM1267" s="151" t="s">
        <v>26263</v>
      </c>
      <c r="AN1267" s="15"/>
      <c r="AO1267" s="166"/>
      <c r="AP1267" s="5">
        <f t="shared" si="20"/>
        <v>0</v>
      </c>
      <c r="AQ1267" s="16"/>
      <c r="AR1267" s="205">
        <v>1</v>
      </c>
      <c r="AS1267" s="16"/>
      <c r="AT1267" s="16"/>
      <c r="AU1267" s="16"/>
      <c r="AV1267" s="16"/>
      <c r="AW1267" s="16"/>
      <c r="AX1267" s="16"/>
    </row>
    <row r="1268" spans="1:50" customFormat="1" ht="15.75" hidden="1" customHeight="1" x14ac:dyDescent="0.2">
      <c r="A1268" s="7" t="s">
        <v>26287</v>
      </c>
      <c r="B1268" s="3" t="s">
        <v>26367</v>
      </c>
      <c r="C1268" s="85" t="s">
        <v>1716</v>
      </c>
      <c r="D1268" s="85" t="s">
        <v>13090</v>
      </c>
      <c r="E1268" s="41" t="s">
        <v>1800</v>
      </c>
      <c r="F1268" s="85" t="s">
        <v>34</v>
      </c>
      <c r="G1268" s="85" t="s">
        <v>37</v>
      </c>
      <c r="H1268" s="85" t="s">
        <v>20689</v>
      </c>
      <c r="I1268" s="85" t="s">
        <v>25133</v>
      </c>
      <c r="J1268" s="85" t="s">
        <v>105</v>
      </c>
      <c r="K1268" s="7" t="s">
        <v>1221</v>
      </c>
      <c r="L1268" s="3" t="s">
        <v>16541</v>
      </c>
      <c r="M1268" s="3" t="s">
        <v>26369</v>
      </c>
      <c r="N1268" s="41" t="s">
        <v>26359</v>
      </c>
      <c r="O1268" s="87">
        <v>0</v>
      </c>
      <c r="P1268" s="87">
        <v>0</v>
      </c>
      <c r="Q1268" s="87">
        <v>0</v>
      </c>
      <c r="R1268" s="87">
        <v>0</v>
      </c>
      <c r="S1268" s="87"/>
      <c r="T1268" s="87"/>
      <c r="U1268" s="85" t="s">
        <v>112</v>
      </c>
      <c r="V1268" s="3" t="s">
        <v>26368</v>
      </c>
      <c r="W1268" s="3"/>
      <c r="X1268" s="3"/>
      <c r="Y1268" s="1" t="s">
        <v>1819</v>
      </c>
      <c r="Z1268" s="6"/>
      <c r="AA1268" s="11"/>
      <c r="AB1268" s="123" t="s">
        <v>1716</v>
      </c>
      <c r="AC1268" s="124" t="s">
        <v>13040</v>
      </c>
      <c r="AD1268" s="41"/>
      <c r="AE1268" s="83">
        <v>45043</v>
      </c>
      <c r="AF1268" s="216"/>
      <c r="AG1268" s="203"/>
      <c r="AH1268" s="41" t="s">
        <v>2814</v>
      </c>
      <c r="AI1268" s="80" t="s">
        <v>2</v>
      </c>
      <c r="AJ1268" s="41" t="s">
        <v>26362</v>
      </c>
      <c r="AK1268" s="3"/>
      <c r="AL1268" s="85"/>
      <c r="AM1268" s="151" t="s">
        <v>26263</v>
      </c>
      <c r="AN1268" s="15"/>
      <c r="AO1268" s="166"/>
      <c r="AP1268" s="5">
        <f t="shared" si="20"/>
        <v>0</v>
      </c>
      <c r="AQ1268" s="16"/>
      <c r="AR1268" s="205">
        <v>1</v>
      </c>
      <c r="AS1268" s="16"/>
      <c r="AT1268" s="16"/>
      <c r="AU1268" s="16"/>
      <c r="AV1268" s="16"/>
      <c r="AW1268" s="16"/>
      <c r="AX1268" s="16"/>
    </row>
    <row r="1269" spans="1:50" customFormat="1" ht="15.75" hidden="1" customHeight="1" x14ac:dyDescent="0.2">
      <c r="A1269" s="7" t="s">
        <v>26288</v>
      </c>
      <c r="B1269" s="3" t="s">
        <v>26370</v>
      </c>
      <c r="C1269" s="85" t="s">
        <v>1716</v>
      </c>
      <c r="D1269" s="85" t="s">
        <v>13090</v>
      </c>
      <c r="E1269" s="41" t="s">
        <v>1800</v>
      </c>
      <c r="F1269" s="85" t="s">
        <v>34</v>
      </c>
      <c r="G1269" s="85" t="s">
        <v>37</v>
      </c>
      <c r="H1269" s="85" t="s">
        <v>20689</v>
      </c>
      <c r="I1269" s="85" t="s">
        <v>25133</v>
      </c>
      <c r="J1269" s="85" t="s">
        <v>105</v>
      </c>
      <c r="K1269" s="7" t="s">
        <v>1221</v>
      </c>
      <c r="L1269" s="3" t="s">
        <v>16541</v>
      </c>
      <c r="M1269" s="3" t="s">
        <v>26372</v>
      </c>
      <c r="N1269" s="41" t="s">
        <v>26359</v>
      </c>
      <c r="O1269" s="87">
        <v>0</v>
      </c>
      <c r="P1269" s="87">
        <v>0</v>
      </c>
      <c r="Q1269" s="87">
        <v>0</v>
      </c>
      <c r="R1269" s="87">
        <v>0</v>
      </c>
      <c r="S1269" s="87"/>
      <c r="T1269" s="87"/>
      <c r="U1269" s="85" t="s">
        <v>112</v>
      </c>
      <c r="V1269" s="3" t="s">
        <v>26371</v>
      </c>
      <c r="W1269" s="3"/>
      <c r="X1269" s="3"/>
      <c r="Y1269" s="1" t="s">
        <v>1819</v>
      </c>
      <c r="Z1269" s="6"/>
      <c r="AA1269" s="11"/>
      <c r="AB1269" s="123" t="s">
        <v>1716</v>
      </c>
      <c r="AC1269" s="124" t="s">
        <v>13040</v>
      </c>
      <c r="AD1269" s="41"/>
      <c r="AE1269" s="83">
        <v>45043</v>
      </c>
      <c r="AF1269" s="216"/>
      <c r="AG1269" s="203"/>
      <c r="AH1269" s="41" t="s">
        <v>2814</v>
      </c>
      <c r="AI1269" s="80" t="s">
        <v>2</v>
      </c>
      <c r="AJ1269" s="41"/>
      <c r="AK1269" s="3"/>
      <c r="AL1269" s="85"/>
      <c r="AM1269" s="151" t="s">
        <v>26263</v>
      </c>
      <c r="AN1269" s="15"/>
      <c r="AO1269" s="166"/>
      <c r="AP1269" s="5">
        <f t="shared" si="20"/>
        <v>0</v>
      </c>
      <c r="AQ1269" s="16"/>
      <c r="AR1269" s="205">
        <v>1</v>
      </c>
      <c r="AS1269" s="16"/>
      <c r="AT1269" s="16"/>
      <c r="AU1269" s="16"/>
      <c r="AV1269" s="16"/>
      <c r="AW1269" s="16"/>
      <c r="AX1269" s="16"/>
    </row>
    <row r="1270" spans="1:50" customFormat="1" ht="15.75" hidden="1" customHeight="1" x14ac:dyDescent="0.2">
      <c r="A1270" s="7" t="s">
        <v>26289</v>
      </c>
      <c r="B1270" s="3" t="s">
        <v>26373</v>
      </c>
      <c r="C1270" s="85" t="s">
        <v>1716</v>
      </c>
      <c r="D1270" s="85" t="s">
        <v>13090</v>
      </c>
      <c r="E1270" s="41" t="s">
        <v>1800</v>
      </c>
      <c r="F1270" s="85" t="s">
        <v>34</v>
      </c>
      <c r="G1270" s="85" t="s">
        <v>37</v>
      </c>
      <c r="H1270" s="85" t="s">
        <v>20689</v>
      </c>
      <c r="I1270" s="85" t="s">
        <v>25133</v>
      </c>
      <c r="J1270" s="85" t="s">
        <v>105</v>
      </c>
      <c r="K1270" s="7" t="s">
        <v>1221</v>
      </c>
      <c r="L1270" s="3" t="s">
        <v>16541</v>
      </c>
      <c r="M1270" s="3" t="s">
        <v>26375</v>
      </c>
      <c r="N1270" s="41" t="s">
        <v>26359</v>
      </c>
      <c r="O1270" s="87">
        <v>0</v>
      </c>
      <c r="P1270" s="87">
        <v>0</v>
      </c>
      <c r="Q1270" s="87">
        <v>0</v>
      </c>
      <c r="R1270" s="87">
        <v>0</v>
      </c>
      <c r="S1270" s="87"/>
      <c r="T1270" s="87"/>
      <c r="U1270" s="85" t="s">
        <v>112</v>
      </c>
      <c r="V1270" s="3" t="s">
        <v>26374</v>
      </c>
      <c r="W1270" s="3"/>
      <c r="X1270" s="3"/>
      <c r="Y1270" s="1" t="s">
        <v>1819</v>
      </c>
      <c r="Z1270" s="6"/>
      <c r="AA1270" s="11"/>
      <c r="AB1270" s="123" t="s">
        <v>1716</v>
      </c>
      <c r="AC1270" s="124" t="s">
        <v>13040</v>
      </c>
      <c r="AD1270" s="41"/>
      <c r="AE1270" s="83">
        <v>45043</v>
      </c>
      <c r="AF1270" s="216"/>
      <c r="AG1270" s="203"/>
      <c r="AH1270" s="41" t="s">
        <v>2814</v>
      </c>
      <c r="AI1270" s="80" t="s">
        <v>2</v>
      </c>
      <c r="AJ1270" s="41"/>
      <c r="AK1270" s="3"/>
      <c r="AL1270" s="85"/>
      <c r="AM1270" s="151" t="s">
        <v>26263</v>
      </c>
      <c r="AN1270" s="15"/>
      <c r="AO1270" s="166"/>
      <c r="AP1270" s="5">
        <f t="shared" si="20"/>
        <v>0</v>
      </c>
      <c r="AQ1270" s="16"/>
      <c r="AR1270" s="205">
        <v>1</v>
      </c>
      <c r="AS1270" s="16"/>
      <c r="AT1270" s="16"/>
      <c r="AU1270" s="16"/>
      <c r="AV1270" s="16"/>
      <c r="AW1270" s="16"/>
      <c r="AX1270" s="16"/>
    </row>
    <row r="1271" spans="1:50" customFormat="1" ht="15.75" hidden="1" customHeight="1" x14ac:dyDescent="0.2">
      <c r="A1271" s="7" t="s">
        <v>26290</v>
      </c>
      <c r="B1271" s="3" t="s">
        <v>26376</v>
      </c>
      <c r="C1271" s="85" t="s">
        <v>1716</v>
      </c>
      <c r="D1271" s="85" t="s">
        <v>13090</v>
      </c>
      <c r="E1271" s="41" t="s">
        <v>1800</v>
      </c>
      <c r="F1271" s="85" t="s">
        <v>34</v>
      </c>
      <c r="G1271" s="85" t="s">
        <v>37</v>
      </c>
      <c r="H1271" s="85" t="s">
        <v>20689</v>
      </c>
      <c r="I1271" s="85" t="s">
        <v>25133</v>
      </c>
      <c r="J1271" s="85" t="s">
        <v>105</v>
      </c>
      <c r="K1271" s="7" t="s">
        <v>1221</v>
      </c>
      <c r="L1271" s="3" t="s">
        <v>16541</v>
      </c>
      <c r="M1271" s="3" t="s">
        <v>26378</v>
      </c>
      <c r="N1271" s="41" t="s">
        <v>26359</v>
      </c>
      <c r="O1271" s="87">
        <v>0</v>
      </c>
      <c r="P1271" s="87">
        <v>0</v>
      </c>
      <c r="Q1271" s="87">
        <v>0</v>
      </c>
      <c r="R1271" s="87">
        <v>0</v>
      </c>
      <c r="S1271" s="87"/>
      <c r="T1271" s="87"/>
      <c r="U1271" s="85" t="s">
        <v>112</v>
      </c>
      <c r="V1271" s="3" t="s">
        <v>26377</v>
      </c>
      <c r="W1271" s="3"/>
      <c r="X1271" s="3"/>
      <c r="Y1271" s="1" t="s">
        <v>1819</v>
      </c>
      <c r="Z1271" s="6"/>
      <c r="AA1271" s="11"/>
      <c r="AB1271" s="123" t="s">
        <v>1716</v>
      </c>
      <c r="AC1271" s="124" t="s">
        <v>13040</v>
      </c>
      <c r="AD1271" s="41"/>
      <c r="AE1271" s="83">
        <v>45043</v>
      </c>
      <c r="AF1271" s="216"/>
      <c r="AG1271" s="203"/>
      <c r="AH1271" s="41" t="s">
        <v>2814</v>
      </c>
      <c r="AI1271" s="80" t="s">
        <v>2</v>
      </c>
      <c r="AJ1271" s="41"/>
      <c r="AK1271" s="3"/>
      <c r="AL1271" s="85"/>
      <c r="AM1271" s="151" t="s">
        <v>26263</v>
      </c>
      <c r="AN1271" s="15"/>
      <c r="AO1271" s="166"/>
      <c r="AP1271" s="5">
        <f t="shared" si="20"/>
        <v>0</v>
      </c>
      <c r="AQ1271" s="16"/>
      <c r="AR1271" s="205">
        <v>1</v>
      </c>
      <c r="AS1271" s="16"/>
      <c r="AT1271" s="16"/>
      <c r="AU1271" s="16"/>
      <c r="AV1271" s="16"/>
      <c r="AW1271" s="16"/>
      <c r="AX1271" s="16"/>
    </row>
    <row r="1272" spans="1:50" customFormat="1" ht="15.75" hidden="1" customHeight="1" x14ac:dyDescent="0.2">
      <c r="A1272" s="7" t="s">
        <v>26291</v>
      </c>
      <c r="B1272" s="3" t="s">
        <v>26379</v>
      </c>
      <c r="C1272" s="85" t="s">
        <v>1716</v>
      </c>
      <c r="D1272" s="85" t="s">
        <v>13090</v>
      </c>
      <c r="E1272" s="41" t="s">
        <v>1800</v>
      </c>
      <c r="F1272" s="85" t="s">
        <v>34</v>
      </c>
      <c r="G1272" s="85" t="s">
        <v>37</v>
      </c>
      <c r="H1272" s="85" t="s">
        <v>20689</v>
      </c>
      <c r="I1272" s="85" t="s">
        <v>25133</v>
      </c>
      <c r="J1272" s="85" t="s">
        <v>105</v>
      </c>
      <c r="K1272" s="7" t="s">
        <v>1221</v>
      </c>
      <c r="L1272" s="3" t="s">
        <v>3153</v>
      </c>
      <c r="M1272" s="3" t="s">
        <v>26381</v>
      </c>
      <c r="N1272" s="41" t="s">
        <v>26359</v>
      </c>
      <c r="O1272" s="87">
        <v>0</v>
      </c>
      <c r="P1272" s="87">
        <v>0</v>
      </c>
      <c r="Q1272" s="87">
        <v>0</v>
      </c>
      <c r="R1272" s="87">
        <v>0</v>
      </c>
      <c r="S1272" s="87"/>
      <c r="T1272" s="87"/>
      <c r="U1272" s="85" t="s">
        <v>112</v>
      </c>
      <c r="V1272" s="3" t="s">
        <v>26380</v>
      </c>
      <c r="W1272" s="3"/>
      <c r="X1272" s="3"/>
      <c r="Y1272" s="1" t="s">
        <v>1819</v>
      </c>
      <c r="Z1272" s="6"/>
      <c r="AA1272" s="11"/>
      <c r="AB1272" s="123" t="s">
        <v>1716</v>
      </c>
      <c r="AC1272" s="124" t="s">
        <v>13040</v>
      </c>
      <c r="AD1272" s="41"/>
      <c r="AE1272" s="83">
        <v>45043</v>
      </c>
      <c r="AF1272" s="216"/>
      <c r="AG1272" s="203"/>
      <c r="AH1272" s="41" t="s">
        <v>2814</v>
      </c>
      <c r="AI1272" s="80" t="s">
        <v>2</v>
      </c>
      <c r="AJ1272" s="41"/>
      <c r="AK1272" s="3"/>
      <c r="AL1272" s="85"/>
      <c r="AM1272" s="151" t="s">
        <v>26263</v>
      </c>
      <c r="AN1272" s="15"/>
      <c r="AO1272" s="166"/>
      <c r="AP1272" s="5">
        <f t="shared" si="20"/>
        <v>0</v>
      </c>
      <c r="AQ1272" s="16"/>
      <c r="AR1272" s="205">
        <v>1</v>
      </c>
      <c r="AS1272" s="16"/>
      <c r="AT1272" s="16"/>
      <c r="AU1272" s="16"/>
      <c r="AV1272" s="16"/>
      <c r="AW1272" s="16"/>
      <c r="AX1272" s="16"/>
    </row>
    <row r="1273" spans="1:50" customFormat="1" ht="15.75" hidden="1" customHeight="1" x14ac:dyDescent="0.2">
      <c r="A1273" s="7" t="s">
        <v>26292</v>
      </c>
      <c r="B1273" s="3" t="s">
        <v>26382</v>
      </c>
      <c r="C1273" s="85" t="s">
        <v>1716</v>
      </c>
      <c r="D1273" s="85" t="s">
        <v>13090</v>
      </c>
      <c r="E1273" s="41" t="s">
        <v>1800</v>
      </c>
      <c r="F1273" s="85" t="s">
        <v>34</v>
      </c>
      <c r="G1273" s="85" t="s">
        <v>37</v>
      </c>
      <c r="H1273" s="85" t="s">
        <v>20689</v>
      </c>
      <c r="I1273" s="85" t="s">
        <v>25133</v>
      </c>
      <c r="J1273" s="85" t="s">
        <v>105</v>
      </c>
      <c r="K1273" s="7" t="s">
        <v>1221</v>
      </c>
      <c r="L1273" s="3" t="s">
        <v>15443</v>
      </c>
      <c r="M1273" s="3" t="s">
        <v>26384</v>
      </c>
      <c r="N1273" s="41" t="s">
        <v>26359</v>
      </c>
      <c r="O1273" s="87">
        <v>0</v>
      </c>
      <c r="P1273" s="87">
        <v>0</v>
      </c>
      <c r="Q1273" s="87">
        <v>0</v>
      </c>
      <c r="R1273" s="87">
        <v>0</v>
      </c>
      <c r="S1273" s="87"/>
      <c r="T1273" s="87"/>
      <c r="U1273" s="85" t="s">
        <v>112</v>
      </c>
      <c r="V1273" s="3" t="s">
        <v>26383</v>
      </c>
      <c r="W1273" s="3"/>
      <c r="X1273" s="3"/>
      <c r="Y1273" s="1" t="s">
        <v>1819</v>
      </c>
      <c r="Z1273" s="6"/>
      <c r="AA1273" s="11"/>
      <c r="AB1273" s="123" t="s">
        <v>1716</v>
      </c>
      <c r="AC1273" s="124" t="s">
        <v>13040</v>
      </c>
      <c r="AD1273" s="41"/>
      <c r="AE1273" s="83">
        <v>45043</v>
      </c>
      <c r="AF1273" s="216"/>
      <c r="AG1273" s="203"/>
      <c r="AH1273" s="41" t="s">
        <v>2814</v>
      </c>
      <c r="AI1273" s="80" t="s">
        <v>2</v>
      </c>
      <c r="AJ1273" s="41"/>
      <c r="AK1273" s="3"/>
      <c r="AL1273" s="85"/>
      <c r="AM1273" s="151" t="s">
        <v>26263</v>
      </c>
      <c r="AN1273" s="15"/>
      <c r="AO1273" s="166"/>
      <c r="AP1273" s="5">
        <f t="shared" si="20"/>
        <v>0</v>
      </c>
      <c r="AQ1273" s="16"/>
      <c r="AR1273" s="205">
        <v>1</v>
      </c>
      <c r="AS1273" s="16"/>
      <c r="AT1273" s="16"/>
      <c r="AU1273" s="16"/>
      <c r="AV1273" s="16"/>
      <c r="AW1273" s="16"/>
      <c r="AX1273" s="16"/>
    </row>
    <row r="1274" spans="1:50" customFormat="1" ht="15.75" hidden="1" customHeight="1" x14ac:dyDescent="0.2">
      <c r="A1274" s="7" t="s">
        <v>29281</v>
      </c>
      <c r="B1274" s="3" t="s">
        <v>29282</v>
      </c>
      <c r="C1274" s="85" t="s">
        <v>1716</v>
      </c>
      <c r="D1274" s="85" t="s">
        <v>13090</v>
      </c>
      <c r="E1274" s="41" t="s">
        <v>1800</v>
      </c>
      <c r="F1274" s="85" t="s">
        <v>34</v>
      </c>
      <c r="G1274" s="85" t="s">
        <v>37</v>
      </c>
      <c r="H1274" s="85" t="s">
        <v>20689</v>
      </c>
      <c r="I1274" s="85" t="s">
        <v>25133</v>
      </c>
      <c r="J1274" s="85" t="s">
        <v>105</v>
      </c>
      <c r="K1274" s="7" t="s">
        <v>1221</v>
      </c>
      <c r="L1274" s="3" t="s">
        <v>21633</v>
      </c>
      <c r="M1274" s="7" t="s">
        <v>29285</v>
      </c>
      <c r="N1274" s="66" t="s">
        <v>29283</v>
      </c>
      <c r="O1274" s="87">
        <v>0</v>
      </c>
      <c r="P1274" s="87">
        <v>0</v>
      </c>
      <c r="Q1274" s="87">
        <v>0</v>
      </c>
      <c r="R1274" s="87">
        <v>0</v>
      </c>
      <c r="S1274" s="87"/>
      <c r="T1274" s="87"/>
      <c r="U1274" s="85" t="s">
        <v>112</v>
      </c>
      <c r="V1274" s="3" t="s">
        <v>29284</v>
      </c>
      <c r="W1274" s="3"/>
      <c r="X1274" s="3"/>
      <c r="Y1274" s="1"/>
      <c r="Z1274" s="6"/>
      <c r="AA1274" s="11"/>
      <c r="AB1274" s="123" t="s">
        <v>1716</v>
      </c>
      <c r="AC1274" s="124" t="s">
        <v>13040</v>
      </c>
      <c r="AD1274" s="41"/>
      <c r="AE1274" s="83">
        <v>45097</v>
      </c>
      <c r="AF1274" s="216"/>
      <c r="AG1274" s="203"/>
      <c r="AH1274" s="41" t="s">
        <v>2814</v>
      </c>
      <c r="AI1274" s="80" t="s">
        <v>2</v>
      </c>
      <c r="AJ1274" s="41"/>
      <c r="AK1274" s="3"/>
      <c r="AL1274" s="85"/>
      <c r="AM1274" s="151" t="s">
        <v>28169</v>
      </c>
      <c r="AN1274" s="15"/>
      <c r="AO1274" s="166"/>
      <c r="AP1274" s="5">
        <f t="shared" si="20"/>
        <v>0</v>
      </c>
      <c r="AQ1274" s="16"/>
      <c r="AR1274" s="205">
        <v>1</v>
      </c>
      <c r="AS1274" s="16"/>
      <c r="AT1274" s="16"/>
      <c r="AU1274" s="16"/>
      <c r="AV1274" s="16"/>
      <c r="AW1274" s="16"/>
      <c r="AX1274" s="16"/>
    </row>
    <row r="1275" spans="1:50" customFormat="1" ht="15.75" hidden="1" customHeight="1" x14ac:dyDescent="0.2">
      <c r="A1275" s="7" t="s">
        <v>29286</v>
      </c>
      <c r="B1275" s="3" t="s">
        <v>29287</v>
      </c>
      <c r="C1275" s="85" t="s">
        <v>1716</v>
      </c>
      <c r="D1275" s="85" t="s">
        <v>13090</v>
      </c>
      <c r="E1275" s="41" t="s">
        <v>1800</v>
      </c>
      <c r="F1275" s="85" t="s">
        <v>34</v>
      </c>
      <c r="G1275" s="85" t="s">
        <v>37</v>
      </c>
      <c r="H1275" s="85" t="s">
        <v>20689</v>
      </c>
      <c r="I1275" s="85" t="s">
        <v>25133</v>
      </c>
      <c r="J1275" s="85" t="s">
        <v>105</v>
      </c>
      <c r="K1275" s="7" t="s">
        <v>1221</v>
      </c>
      <c r="L1275" s="3" t="s">
        <v>21633</v>
      </c>
      <c r="M1275" s="7" t="s">
        <v>29289</v>
      </c>
      <c r="N1275" s="66" t="s">
        <v>29283</v>
      </c>
      <c r="O1275" s="87">
        <v>0</v>
      </c>
      <c r="P1275" s="87">
        <v>0</v>
      </c>
      <c r="Q1275" s="87">
        <v>0</v>
      </c>
      <c r="R1275" s="87">
        <v>0</v>
      </c>
      <c r="S1275" s="87"/>
      <c r="T1275" s="87"/>
      <c r="U1275" s="85" t="s">
        <v>112</v>
      </c>
      <c r="V1275" s="3" t="s">
        <v>29288</v>
      </c>
      <c r="W1275" s="3"/>
      <c r="X1275" s="3"/>
      <c r="Y1275" s="1"/>
      <c r="Z1275" s="6"/>
      <c r="AA1275" s="11"/>
      <c r="AB1275" s="123" t="s">
        <v>1716</v>
      </c>
      <c r="AC1275" s="124" t="s">
        <v>13040</v>
      </c>
      <c r="AD1275" s="41"/>
      <c r="AE1275" s="83">
        <v>45097</v>
      </c>
      <c r="AF1275" s="216"/>
      <c r="AG1275" s="203"/>
      <c r="AH1275" s="41" t="s">
        <v>2814</v>
      </c>
      <c r="AI1275" s="80" t="s">
        <v>2</v>
      </c>
      <c r="AJ1275" s="41"/>
      <c r="AK1275" s="3"/>
      <c r="AL1275" s="85"/>
      <c r="AM1275" s="151" t="s">
        <v>28169</v>
      </c>
      <c r="AN1275" s="15"/>
      <c r="AO1275" s="166"/>
      <c r="AP1275" s="5">
        <f t="shared" si="20"/>
        <v>0</v>
      </c>
      <c r="AQ1275" s="16"/>
      <c r="AR1275" s="205">
        <v>1</v>
      </c>
      <c r="AS1275" s="16"/>
      <c r="AT1275" s="16"/>
      <c r="AU1275" s="16"/>
      <c r="AV1275" s="16"/>
      <c r="AW1275" s="16"/>
      <c r="AX1275" s="16"/>
    </row>
    <row r="1276" spans="1:50" customFormat="1" ht="15.75" hidden="1" customHeight="1" x14ac:dyDescent="0.2">
      <c r="A1276" s="7" t="s">
        <v>26293</v>
      </c>
      <c r="B1276" s="3" t="s">
        <v>26385</v>
      </c>
      <c r="C1276" s="85" t="s">
        <v>1716</v>
      </c>
      <c r="D1276" s="85" t="s">
        <v>13090</v>
      </c>
      <c r="E1276" s="41" t="s">
        <v>1800</v>
      </c>
      <c r="F1276" s="85" t="s">
        <v>34</v>
      </c>
      <c r="G1276" s="85" t="s">
        <v>37</v>
      </c>
      <c r="H1276" s="85" t="s">
        <v>20689</v>
      </c>
      <c r="I1276" s="85" t="s">
        <v>25133</v>
      </c>
      <c r="J1276" s="85" t="s">
        <v>105</v>
      </c>
      <c r="K1276" s="7" t="s">
        <v>102</v>
      </c>
      <c r="L1276" s="3" t="s">
        <v>106</v>
      </c>
      <c r="M1276" s="3" t="s">
        <v>26387</v>
      </c>
      <c r="N1276" s="41" t="s">
        <v>1880</v>
      </c>
      <c r="O1276" s="87">
        <v>0</v>
      </c>
      <c r="P1276" s="87">
        <v>0</v>
      </c>
      <c r="Q1276" s="87">
        <v>0</v>
      </c>
      <c r="R1276" s="87">
        <v>0</v>
      </c>
      <c r="S1276" s="87"/>
      <c r="T1276" s="87"/>
      <c r="U1276" s="85" t="s">
        <v>112</v>
      </c>
      <c r="V1276" s="3" t="s">
        <v>1880</v>
      </c>
      <c r="W1276" s="3" t="s">
        <v>1880</v>
      </c>
      <c r="X1276" s="3" t="s">
        <v>1707</v>
      </c>
      <c r="Y1276" s="1"/>
      <c r="Z1276" s="6"/>
      <c r="AA1276" s="11"/>
      <c r="AB1276" s="123" t="s">
        <v>1716</v>
      </c>
      <c r="AC1276" s="124" t="s">
        <v>13043</v>
      </c>
      <c r="AD1276" s="41" t="s">
        <v>26386</v>
      </c>
      <c r="AE1276" s="83">
        <v>45033</v>
      </c>
      <c r="AF1276" s="216"/>
      <c r="AG1276" s="203"/>
      <c r="AH1276" s="41" t="s">
        <v>2433</v>
      </c>
      <c r="AI1276" s="80" t="s">
        <v>2</v>
      </c>
      <c r="AJ1276" s="41"/>
      <c r="AK1276" s="3"/>
      <c r="AL1276" s="85"/>
      <c r="AM1276" s="151" t="s">
        <v>26263</v>
      </c>
      <c r="AN1276" s="15"/>
      <c r="AO1276" s="166"/>
      <c r="AP1276" s="5">
        <f t="shared" si="20"/>
        <v>0</v>
      </c>
      <c r="AQ1276" s="16"/>
      <c r="AR1276" s="205">
        <v>1</v>
      </c>
      <c r="AS1276" s="16"/>
      <c r="AT1276" s="16"/>
      <c r="AU1276" s="16"/>
      <c r="AV1276" s="16"/>
      <c r="AW1276" s="16"/>
      <c r="AX1276" s="16"/>
    </row>
    <row r="1277" spans="1:50" customFormat="1" ht="15.75" hidden="1" customHeight="1" x14ac:dyDescent="0.2">
      <c r="A1277" s="7" t="s">
        <v>29290</v>
      </c>
      <c r="B1277" s="3" t="s">
        <v>29291</v>
      </c>
      <c r="C1277" s="85" t="s">
        <v>1716</v>
      </c>
      <c r="D1277" s="85" t="s">
        <v>13090</v>
      </c>
      <c r="E1277" s="41" t="s">
        <v>1800</v>
      </c>
      <c r="F1277" s="85" t="s">
        <v>68</v>
      </c>
      <c r="G1277" s="85" t="s">
        <v>70</v>
      </c>
      <c r="H1277" s="85" t="s">
        <v>20690</v>
      </c>
      <c r="I1277" s="85" t="s">
        <v>25122</v>
      </c>
      <c r="J1277" s="85" t="s">
        <v>105</v>
      </c>
      <c r="K1277" s="7" t="s">
        <v>102</v>
      </c>
      <c r="L1277" s="3" t="s">
        <v>206</v>
      </c>
      <c r="M1277" s="7" t="s">
        <v>29292</v>
      </c>
      <c r="N1277" s="66" t="s">
        <v>26399</v>
      </c>
      <c r="O1277" s="87">
        <v>0</v>
      </c>
      <c r="P1277" s="87">
        <v>0</v>
      </c>
      <c r="Q1277" s="87">
        <v>0</v>
      </c>
      <c r="R1277" s="87">
        <v>0</v>
      </c>
      <c r="S1277" s="87"/>
      <c r="T1277" s="87"/>
      <c r="U1277" s="85" t="s">
        <v>112</v>
      </c>
      <c r="V1277" s="3" t="s">
        <v>26399</v>
      </c>
      <c r="W1277" s="3"/>
      <c r="X1277" s="3"/>
      <c r="Y1277" s="1"/>
      <c r="Z1277" s="6"/>
      <c r="AA1277" s="11"/>
      <c r="AB1277" s="123" t="s">
        <v>1716</v>
      </c>
      <c r="AC1277" s="124" t="s">
        <v>13040</v>
      </c>
      <c r="AD1277" s="41"/>
      <c r="AE1277" s="83">
        <v>45112</v>
      </c>
      <c r="AF1277" s="216"/>
      <c r="AG1277" s="203"/>
      <c r="AH1277" s="41" t="s">
        <v>1916</v>
      </c>
      <c r="AI1277" s="80" t="s">
        <v>2</v>
      </c>
      <c r="AJ1277" s="41"/>
      <c r="AK1277" s="3"/>
      <c r="AL1277" s="85"/>
      <c r="AM1277" s="151" t="s">
        <v>28169</v>
      </c>
      <c r="AN1277" s="15"/>
      <c r="AO1277" s="166"/>
      <c r="AP1277" s="5">
        <f t="shared" si="20"/>
        <v>0</v>
      </c>
      <c r="AQ1277" s="16"/>
      <c r="AR1277" s="205">
        <v>1</v>
      </c>
      <c r="AS1277" s="16"/>
      <c r="AT1277" s="16"/>
      <c r="AU1277" s="16"/>
      <c r="AV1277" s="16"/>
      <c r="AW1277" s="16"/>
      <c r="AX1277" s="16"/>
    </row>
    <row r="1278" spans="1:50" customFormat="1" ht="15.75" hidden="1" customHeight="1" x14ac:dyDescent="0.2">
      <c r="A1278" s="7" t="s">
        <v>29293</v>
      </c>
      <c r="B1278" s="3" t="s">
        <v>29294</v>
      </c>
      <c r="C1278" s="85" t="s">
        <v>1716</v>
      </c>
      <c r="D1278" s="85" t="s">
        <v>13090</v>
      </c>
      <c r="E1278" s="41" t="s">
        <v>1800</v>
      </c>
      <c r="F1278" s="85" t="s">
        <v>34</v>
      </c>
      <c r="G1278" s="85" t="s">
        <v>37</v>
      </c>
      <c r="H1278" s="85" t="s">
        <v>20689</v>
      </c>
      <c r="I1278" s="85" t="s">
        <v>21695</v>
      </c>
      <c r="J1278" s="85" t="s">
        <v>105</v>
      </c>
      <c r="K1278" s="7" t="s">
        <v>102</v>
      </c>
      <c r="L1278" s="3" t="s">
        <v>106</v>
      </c>
      <c r="M1278" s="7" t="s">
        <v>29296</v>
      </c>
      <c r="N1278" s="66" t="s">
        <v>1880</v>
      </c>
      <c r="O1278" s="87">
        <v>0</v>
      </c>
      <c r="P1278" s="87">
        <v>0</v>
      </c>
      <c r="Q1278" s="87">
        <v>0</v>
      </c>
      <c r="R1278" s="87">
        <v>0</v>
      </c>
      <c r="S1278" s="87"/>
      <c r="T1278" s="87"/>
      <c r="U1278" s="85" t="s">
        <v>112</v>
      </c>
      <c r="V1278" s="3" t="s">
        <v>1880</v>
      </c>
      <c r="W1278" s="3" t="s">
        <v>1880</v>
      </c>
      <c r="X1278" s="3" t="s">
        <v>1707</v>
      </c>
      <c r="Y1278" s="1"/>
      <c r="Z1278" s="6"/>
      <c r="AA1278" s="11"/>
      <c r="AB1278" s="123" t="s">
        <v>1716</v>
      </c>
      <c r="AC1278" s="124" t="s">
        <v>13043</v>
      </c>
      <c r="AD1278" s="41" t="s">
        <v>29295</v>
      </c>
      <c r="AE1278" s="83">
        <v>45057</v>
      </c>
      <c r="AF1278" s="216"/>
      <c r="AG1278" s="203"/>
      <c r="AH1278" s="41" t="s">
        <v>1737</v>
      </c>
      <c r="AI1278" s="80" t="s">
        <v>2</v>
      </c>
      <c r="AJ1278" s="41"/>
      <c r="AK1278" s="3"/>
      <c r="AL1278" s="85"/>
      <c r="AM1278" s="151" t="s">
        <v>28169</v>
      </c>
      <c r="AN1278" s="15"/>
      <c r="AO1278" s="166"/>
      <c r="AP1278" s="5">
        <f t="shared" si="20"/>
        <v>0</v>
      </c>
      <c r="AQ1278" s="16"/>
      <c r="AR1278" s="205">
        <v>1</v>
      </c>
      <c r="AS1278" s="16"/>
      <c r="AT1278" s="16"/>
      <c r="AU1278" s="16"/>
      <c r="AV1278" s="16"/>
      <c r="AW1278" s="16"/>
      <c r="AX1278" s="16"/>
    </row>
    <row r="1279" spans="1:50" customFormat="1" ht="15.75" hidden="1" customHeight="1" x14ac:dyDescent="0.2">
      <c r="A1279" s="7" t="s">
        <v>29297</v>
      </c>
      <c r="B1279" s="3" t="s">
        <v>3061</v>
      </c>
      <c r="C1279" s="85" t="s">
        <v>1716</v>
      </c>
      <c r="D1279" s="85" t="s">
        <v>13090</v>
      </c>
      <c r="E1279" s="41" t="s">
        <v>1800</v>
      </c>
      <c r="F1279" s="85" t="s">
        <v>14</v>
      </c>
      <c r="G1279" s="85" t="s">
        <v>17</v>
      </c>
      <c r="H1279" s="85" t="s">
        <v>20690</v>
      </c>
      <c r="I1279" s="85" t="s">
        <v>21699</v>
      </c>
      <c r="J1279" s="85" t="s">
        <v>105</v>
      </c>
      <c r="K1279" s="7" t="s">
        <v>102</v>
      </c>
      <c r="L1279" s="3" t="s">
        <v>333</v>
      </c>
      <c r="M1279" s="7" t="s">
        <v>3062</v>
      </c>
      <c r="N1279" s="66" t="s">
        <v>20697</v>
      </c>
      <c r="O1279" s="87">
        <v>0</v>
      </c>
      <c r="P1279" s="87">
        <v>0</v>
      </c>
      <c r="Q1279" s="87">
        <v>0</v>
      </c>
      <c r="R1279" s="87">
        <v>0</v>
      </c>
      <c r="S1279" s="87"/>
      <c r="T1279" s="87"/>
      <c r="U1279" s="85" t="s">
        <v>112</v>
      </c>
      <c r="V1279" s="3" t="s">
        <v>20697</v>
      </c>
      <c r="W1279" s="3" t="s">
        <v>3063</v>
      </c>
      <c r="X1279" s="3" t="s">
        <v>20697</v>
      </c>
      <c r="Y1279" s="1" t="s">
        <v>1819</v>
      </c>
      <c r="Z1279" s="6"/>
      <c r="AA1279" s="11"/>
      <c r="AB1279" s="123" t="s">
        <v>1716</v>
      </c>
      <c r="AC1279" s="124" t="s">
        <v>13040</v>
      </c>
      <c r="AD1279" s="41"/>
      <c r="AE1279" s="83">
        <v>45147</v>
      </c>
      <c r="AF1279" s="216"/>
      <c r="AG1279" s="203"/>
      <c r="AH1279" s="41" t="s">
        <v>1713</v>
      </c>
      <c r="AI1279" s="80" t="s">
        <v>2</v>
      </c>
      <c r="AJ1279" s="41"/>
      <c r="AK1279" s="3"/>
      <c r="AL1279" s="85"/>
      <c r="AM1279" s="151" t="s">
        <v>28169</v>
      </c>
      <c r="AN1279" s="15"/>
      <c r="AO1279" s="166"/>
      <c r="AP1279" s="5">
        <f t="shared" si="20"/>
        <v>0</v>
      </c>
      <c r="AQ1279" s="16"/>
      <c r="AR1279" s="205">
        <v>1</v>
      </c>
      <c r="AS1279" s="16"/>
      <c r="AT1279" s="16"/>
      <c r="AU1279" s="16"/>
      <c r="AV1279" s="16"/>
      <c r="AW1279" s="16"/>
      <c r="AX1279" s="16"/>
    </row>
    <row r="1280" spans="1:50" customFormat="1" ht="15.75" hidden="1" customHeight="1" x14ac:dyDescent="0.2">
      <c r="A1280" s="7" t="s">
        <v>29298</v>
      </c>
      <c r="B1280" s="3" t="s">
        <v>29299</v>
      </c>
      <c r="C1280" s="85" t="s">
        <v>1716</v>
      </c>
      <c r="D1280" s="85" t="s">
        <v>13090</v>
      </c>
      <c r="E1280" s="41" t="s">
        <v>1800</v>
      </c>
      <c r="F1280" s="85" t="s">
        <v>34</v>
      </c>
      <c r="G1280" s="85" t="s">
        <v>37</v>
      </c>
      <c r="H1280" s="85" t="s">
        <v>20689</v>
      </c>
      <c r="I1280" s="85" t="s">
        <v>25133</v>
      </c>
      <c r="J1280" s="85" t="s">
        <v>105</v>
      </c>
      <c r="K1280" s="7" t="s">
        <v>1221</v>
      </c>
      <c r="L1280" s="3" t="s">
        <v>3274</v>
      </c>
      <c r="M1280" s="7" t="s">
        <v>29301</v>
      </c>
      <c r="N1280" s="66" t="s">
        <v>29265</v>
      </c>
      <c r="O1280" s="87">
        <v>0</v>
      </c>
      <c r="P1280" s="87">
        <v>0</v>
      </c>
      <c r="Q1280" s="87">
        <v>0</v>
      </c>
      <c r="R1280" s="87">
        <v>0</v>
      </c>
      <c r="S1280" s="87"/>
      <c r="T1280" s="87"/>
      <c r="U1280" s="85" t="s">
        <v>112</v>
      </c>
      <c r="V1280" s="3" t="s">
        <v>29300</v>
      </c>
      <c r="W1280" s="3"/>
      <c r="X1280" s="3"/>
      <c r="Y1280" s="1" t="s">
        <v>29255</v>
      </c>
      <c r="Z1280" s="6"/>
      <c r="AA1280" s="11"/>
      <c r="AB1280" s="123" t="s">
        <v>1716</v>
      </c>
      <c r="AC1280" s="124" t="s">
        <v>13040</v>
      </c>
      <c r="AD1280" s="41"/>
      <c r="AE1280" s="83">
        <v>45180</v>
      </c>
      <c r="AF1280" s="216"/>
      <c r="AG1280" s="203"/>
      <c r="AH1280" s="41" t="s">
        <v>2814</v>
      </c>
      <c r="AI1280" s="80" t="s">
        <v>2</v>
      </c>
      <c r="AJ1280" s="41"/>
      <c r="AK1280" s="3"/>
      <c r="AL1280" s="85"/>
      <c r="AM1280" s="151" t="s">
        <v>28169</v>
      </c>
      <c r="AN1280" s="15"/>
      <c r="AO1280" s="166"/>
      <c r="AP1280" s="5">
        <f t="shared" si="20"/>
        <v>0</v>
      </c>
      <c r="AQ1280" s="16"/>
      <c r="AR1280" s="205">
        <v>1</v>
      </c>
      <c r="AS1280" s="16"/>
      <c r="AT1280" s="16"/>
      <c r="AU1280" s="16"/>
      <c r="AV1280" s="16"/>
      <c r="AW1280" s="16"/>
      <c r="AX1280" s="16"/>
    </row>
    <row r="1281" spans="1:50" customFormat="1" ht="15.75" hidden="1" customHeight="1" x14ac:dyDescent="0.2">
      <c r="A1281" s="7" t="s">
        <v>29302</v>
      </c>
      <c r="B1281" s="3" t="s">
        <v>29303</v>
      </c>
      <c r="C1281" s="85" t="s">
        <v>1716</v>
      </c>
      <c r="D1281" s="85" t="s">
        <v>13090</v>
      </c>
      <c r="E1281" s="41" t="s">
        <v>1800</v>
      </c>
      <c r="F1281" s="85" t="s">
        <v>34</v>
      </c>
      <c r="G1281" s="85" t="s">
        <v>37</v>
      </c>
      <c r="H1281" s="85" t="s">
        <v>20689</v>
      </c>
      <c r="I1281" s="85" t="s">
        <v>25133</v>
      </c>
      <c r="J1281" s="85" t="s">
        <v>105</v>
      </c>
      <c r="K1281" s="7" t="s">
        <v>1221</v>
      </c>
      <c r="L1281" s="3" t="s">
        <v>3274</v>
      </c>
      <c r="M1281" s="7" t="s">
        <v>21827</v>
      </c>
      <c r="N1281" s="66" t="s">
        <v>3406</v>
      </c>
      <c r="O1281" s="87">
        <v>0</v>
      </c>
      <c r="P1281" s="87">
        <v>0</v>
      </c>
      <c r="Q1281" s="87">
        <v>0</v>
      </c>
      <c r="R1281" s="87">
        <v>0</v>
      </c>
      <c r="S1281" s="87"/>
      <c r="T1281" s="87"/>
      <c r="U1281" s="85" t="s">
        <v>112</v>
      </c>
      <c r="V1281" s="3" t="s">
        <v>29304</v>
      </c>
      <c r="W1281" s="3"/>
      <c r="X1281" s="3"/>
      <c r="Y1281" s="1" t="s">
        <v>1819</v>
      </c>
      <c r="Z1281" s="6"/>
      <c r="AA1281" s="11"/>
      <c r="AB1281" s="123" t="s">
        <v>1716</v>
      </c>
      <c r="AC1281" s="124" t="s">
        <v>13040</v>
      </c>
      <c r="AD1281" s="41"/>
      <c r="AE1281" s="83">
        <v>45140</v>
      </c>
      <c r="AF1281" s="216"/>
      <c r="AG1281" s="203"/>
      <c r="AH1281" s="41" t="s">
        <v>2814</v>
      </c>
      <c r="AI1281" s="80" t="s">
        <v>2</v>
      </c>
      <c r="AJ1281" s="41"/>
      <c r="AK1281" s="3"/>
      <c r="AL1281" s="85"/>
      <c r="AM1281" s="151" t="s">
        <v>28169</v>
      </c>
      <c r="AN1281" s="15"/>
      <c r="AO1281" s="166"/>
      <c r="AP1281" s="5">
        <f t="shared" si="20"/>
        <v>0</v>
      </c>
      <c r="AQ1281" s="16"/>
      <c r="AR1281" s="205">
        <v>1</v>
      </c>
      <c r="AS1281" s="16"/>
      <c r="AT1281" s="16"/>
      <c r="AU1281" s="16"/>
      <c r="AV1281" s="16"/>
      <c r="AW1281" s="16"/>
      <c r="AX1281" s="16"/>
    </row>
    <row r="1282" spans="1:50" customFormat="1" ht="15.75" hidden="1" customHeight="1" x14ac:dyDescent="0.2">
      <c r="A1282" s="7" t="s">
        <v>29305</v>
      </c>
      <c r="B1282" s="3" t="s">
        <v>29306</v>
      </c>
      <c r="C1282" s="85" t="s">
        <v>1716</v>
      </c>
      <c r="D1282" s="85" t="s">
        <v>13090</v>
      </c>
      <c r="E1282" s="41" t="s">
        <v>1800</v>
      </c>
      <c r="F1282" s="85" t="s">
        <v>34</v>
      </c>
      <c r="G1282" s="85" t="s">
        <v>37</v>
      </c>
      <c r="H1282" s="85" t="s">
        <v>20689</v>
      </c>
      <c r="I1282" s="85" t="s">
        <v>25133</v>
      </c>
      <c r="J1282" s="85" t="s">
        <v>105</v>
      </c>
      <c r="K1282" s="7" t="s">
        <v>1221</v>
      </c>
      <c r="L1282" s="3" t="s">
        <v>15443</v>
      </c>
      <c r="M1282" s="7" t="s">
        <v>29308</v>
      </c>
      <c r="N1282" s="66" t="s">
        <v>26359</v>
      </c>
      <c r="O1282" s="87">
        <v>0</v>
      </c>
      <c r="P1282" s="87">
        <v>0</v>
      </c>
      <c r="Q1282" s="87">
        <v>0</v>
      </c>
      <c r="R1282" s="87">
        <v>0</v>
      </c>
      <c r="S1282" s="87"/>
      <c r="T1282" s="87"/>
      <c r="U1282" s="85" t="s">
        <v>112</v>
      </c>
      <c r="V1282" s="3" t="s">
        <v>29307</v>
      </c>
      <c r="W1282" s="3"/>
      <c r="X1282" s="3"/>
      <c r="Y1282" s="1"/>
      <c r="Z1282" s="6"/>
      <c r="AA1282" s="11"/>
      <c r="AB1282" s="123" t="s">
        <v>1716</v>
      </c>
      <c r="AC1282" s="124" t="s">
        <v>13040</v>
      </c>
      <c r="AD1282" s="41"/>
      <c r="AE1282" s="83">
        <v>45149</v>
      </c>
      <c r="AF1282" s="216"/>
      <c r="AG1282" s="203"/>
      <c r="AH1282" s="41" t="s">
        <v>2814</v>
      </c>
      <c r="AI1282" s="80" t="s">
        <v>2</v>
      </c>
      <c r="AJ1282" s="41"/>
      <c r="AK1282" s="3"/>
      <c r="AL1282" s="85"/>
      <c r="AM1282" s="151" t="s">
        <v>28169</v>
      </c>
      <c r="AN1282" s="15"/>
      <c r="AO1282" s="166"/>
      <c r="AP1282" s="5">
        <f t="shared" si="20"/>
        <v>0</v>
      </c>
      <c r="AQ1282" s="16"/>
      <c r="AR1282" s="205">
        <v>1</v>
      </c>
      <c r="AS1282" s="16"/>
      <c r="AT1282" s="16"/>
      <c r="AU1282" s="16"/>
      <c r="AV1282" s="16"/>
      <c r="AW1282" s="16"/>
      <c r="AX1282" s="16"/>
    </row>
    <row r="1283" spans="1:50" customFormat="1" ht="15.75" hidden="1" customHeight="1" x14ac:dyDescent="0.2">
      <c r="A1283" s="7" t="s">
        <v>29309</v>
      </c>
      <c r="B1283" s="3" t="s">
        <v>29310</v>
      </c>
      <c r="C1283" s="85" t="s">
        <v>1716</v>
      </c>
      <c r="D1283" s="85" t="s">
        <v>13090</v>
      </c>
      <c r="E1283" s="41" t="s">
        <v>1800</v>
      </c>
      <c r="F1283" s="85" t="s">
        <v>34</v>
      </c>
      <c r="G1283" s="85" t="s">
        <v>37</v>
      </c>
      <c r="H1283" s="85" t="s">
        <v>20689</v>
      </c>
      <c r="I1283" s="85" t="s">
        <v>21695</v>
      </c>
      <c r="J1283" s="85" t="s">
        <v>105</v>
      </c>
      <c r="K1283" s="7" t="s">
        <v>102</v>
      </c>
      <c r="L1283" s="3" t="s">
        <v>106</v>
      </c>
      <c r="M1283" s="7" t="s">
        <v>29314</v>
      </c>
      <c r="N1283" s="66" t="s">
        <v>29312</v>
      </c>
      <c r="O1283" s="87">
        <v>0</v>
      </c>
      <c r="P1283" s="87">
        <v>0</v>
      </c>
      <c r="Q1283" s="87">
        <v>0</v>
      </c>
      <c r="R1283" s="87">
        <v>0</v>
      </c>
      <c r="S1283" s="87"/>
      <c r="T1283" s="87"/>
      <c r="U1283" s="85" t="s">
        <v>112</v>
      </c>
      <c r="V1283" s="3" t="s">
        <v>29312</v>
      </c>
      <c r="W1283" s="3" t="s">
        <v>29313</v>
      </c>
      <c r="X1283" s="3" t="s">
        <v>1707</v>
      </c>
      <c r="Y1283" s="1"/>
      <c r="Z1283" s="6"/>
      <c r="AA1283" s="11"/>
      <c r="AB1283" s="123" t="s">
        <v>1716</v>
      </c>
      <c r="AC1283" s="124" t="s">
        <v>13043</v>
      </c>
      <c r="AD1283" s="41" t="s">
        <v>29311</v>
      </c>
      <c r="AE1283" s="83">
        <v>45168</v>
      </c>
      <c r="AF1283" s="216"/>
      <c r="AG1283" s="203"/>
      <c r="AH1283" s="41" t="s">
        <v>1737</v>
      </c>
      <c r="AI1283" s="80" t="s">
        <v>2</v>
      </c>
      <c r="AJ1283" s="41"/>
      <c r="AK1283" s="3"/>
      <c r="AL1283" s="85"/>
      <c r="AM1283" s="151" t="s">
        <v>28169</v>
      </c>
      <c r="AN1283" s="15"/>
      <c r="AO1283" s="166"/>
      <c r="AP1283" s="5">
        <f t="shared" si="20"/>
        <v>0</v>
      </c>
      <c r="AQ1283" s="16"/>
      <c r="AR1283" s="205">
        <v>1</v>
      </c>
      <c r="AS1283" s="16"/>
      <c r="AT1283" s="16"/>
      <c r="AU1283" s="16"/>
      <c r="AV1283" s="16"/>
      <c r="AW1283" s="16"/>
      <c r="AX1283" s="16"/>
    </row>
    <row r="1284" spans="1:50" customFormat="1" ht="15.75" hidden="1" customHeight="1" x14ac:dyDescent="0.2">
      <c r="A1284" s="7" t="s">
        <v>29315</v>
      </c>
      <c r="B1284" s="3" t="s">
        <v>29316</v>
      </c>
      <c r="C1284" s="85" t="s">
        <v>1716</v>
      </c>
      <c r="D1284" s="85" t="s">
        <v>13090</v>
      </c>
      <c r="E1284" s="41" t="s">
        <v>1800</v>
      </c>
      <c r="F1284" s="85" t="s">
        <v>34</v>
      </c>
      <c r="G1284" s="85" t="s">
        <v>37</v>
      </c>
      <c r="H1284" s="85" t="s">
        <v>20689</v>
      </c>
      <c r="I1284" s="85" t="s">
        <v>25133</v>
      </c>
      <c r="J1284" s="85" t="s">
        <v>105</v>
      </c>
      <c r="K1284" s="7" t="s">
        <v>1221</v>
      </c>
      <c r="L1284" s="3" t="s">
        <v>2811</v>
      </c>
      <c r="M1284" s="7" t="s">
        <v>29318</v>
      </c>
      <c r="N1284" s="66" t="s">
        <v>26395</v>
      </c>
      <c r="O1284" s="87">
        <v>0</v>
      </c>
      <c r="P1284" s="87">
        <v>0</v>
      </c>
      <c r="Q1284" s="87">
        <v>0</v>
      </c>
      <c r="R1284" s="87">
        <v>0</v>
      </c>
      <c r="S1284" s="87"/>
      <c r="T1284" s="87"/>
      <c r="U1284" s="85" t="s">
        <v>112</v>
      </c>
      <c r="V1284" s="3" t="s">
        <v>29317</v>
      </c>
      <c r="W1284" s="3"/>
      <c r="X1284" s="3"/>
      <c r="Y1284" s="1" t="s">
        <v>1885</v>
      </c>
      <c r="Z1284" s="6"/>
      <c r="AA1284" s="11"/>
      <c r="AB1284" s="123" t="s">
        <v>1716</v>
      </c>
      <c r="AC1284" s="124" t="s">
        <v>13040</v>
      </c>
      <c r="AD1284" s="41"/>
      <c r="AE1284" s="83">
        <v>45188</v>
      </c>
      <c r="AF1284" s="216"/>
      <c r="AG1284" s="203"/>
      <c r="AH1284" s="41" t="s">
        <v>2814</v>
      </c>
      <c r="AI1284" s="80" t="s">
        <v>2</v>
      </c>
      <c r="AJ1284" s="41" t="s">
        <v>392</v>
      </c>
      <c r="AK1284" s="3"/>
      <c r="AL1284" s="85"/>
      <c r="AM1284" s="151" t="s">
        <v>28169</v>
      </c>
      <c r="AN1284" s="15"/>
      <c r="AO1284" s="166"/>
      <c r="AP1284" s="5">
        <f t="shared" si="20"/>
        <v>0</v>
      </c>
      <c r="AQ1284" s="16"/>
      <c r="AR1284" s="205">
        <v>1</v>
      </c>
      <c r="AS1284" s="16"/>
      <c r="AT1284" s="16"/>
      <c r="AU1284" s="16"/>
      <c r="AV1284" s="16"/>
      <c r="AW1284" s="16"/>
      <c r="AX1284" s="16"/>
    </row>
    <row r="1285" spans="1:50" customFormat="1" ht="15.75" hidden="1" customHeight="1" x14ac:dyDescent="0.2">
      <c r="A1285" s="7" t="s">
        <v>29319</v>
      </c>
      <c r="B1285" s="3" t="s">
        <v>1715</v>
      </c>
      <c r="C1285" s="85" t="s">
        <v>1716</v>
      </c>
      <c r="D1285" s="85" t="s">
        <v>13090</v>
      </c>
      <c r="E1285" s="41" t="s">
        <v>1800</v>
      </c>
      <c r="F1285" s="85" t="s">
        <v>14</v>
      </c>
      <c r="G1285" s="85" t="s">
        <v>17</v>
      </c>
      <c r="H1285" s="85" t="s">
        <v>20690</v>
      </c>
      <c r="I1285" s="85" t="s">
        <v>21699</v>
      </c>
      <c r="J1285" s="85" t="s">
        <v>105</v>
      </c>
      <c r="K1285" s="7" t="s">
        <v>102</v>
      </c>
      <c r="L1285" s="3" t="s">
        <v>333</v>
      </c>
      <c r="M1285" s="7" t="s">
        <v>1717</v>
      </c>
      <c r="N1285" s="66" t="s">
        <v>20697</v>
      </c>
      <c r="O1285" s="87">
        <v>0</v>
      </c>
      <c r="P1285" s="87">
        <v>0</v>
      </c>
      <c r="Q1285" s="87">
        <v>0</v>
      </c>
      <c r="R1285" s="87">
        <v>0</v>
      </c>
      <c r="S1285" s="87"/>
      <c r="T1285" s="87"/>
      <c r="U1285" s="85" t="s">
        <v>112</v>
      </c>
      <c r="V1285" s="3" t="s">
        <v>20697</v>
      </c>
      <c r="W1285" s="3" t="s">
        <v>1718</v>
      </c>
      <c r="X1285" s="3" t="s">
        <v>29320</v>
      </c>
      <c r="Y1285" s="1"/>
      <c r="Z1285" s="6"/>
      <c r="AA1285" s="11"/>
      <c r="AB1285" s="123" t="s">
        <v>1716</v>
      </c>
      <c r="AC1285" s="124" t="s">
        <v>13040</v>
      </c>
      <c r="AD1285" s="41"/>
      <c r="AE1285" s="83">
        <v>45205</v>
      </c>
      <c r="AF1285" s="216"/>
      <c r="AG1285" s="203"/>
      <c r="AH1285" s="41" t="s">
        <v>1713</v>
      </c>
      <c r="AI1285" s="80" t="s">
        <v>2</v>
      </c>
      <c r="AJ1285" s="41"/>
      <c r="AK1285" s="3"/>
      <c r="AL1285" s="85"/>
      <c r="AM1285" s="151" t="s">
        <v>28169</v>
      </c>
      <c r="AN1285" s="15"/>
      <c r="AO1285" s="166"/>
      <c r="AP1285" s="5">
        <f t="shared" si="20"/>
        <v>0</v>
      </c>
      <c r="AQ1285" s="16"/>
      <c r="AR1285" s="205">
        <v>1</v>
      </c>
      <c r="AS1285" s="16"/>
      <c r="AT1285" s="16"/>
      <c r="AU1285" s="16"/>
      <c r="AV1285" s="16"/>
      <c r="AW1285" s="16"/>
      <c r="AX1285" s="16"/>
    </row>
    <row r="1286" spans="1:50" customFormat="1" ht="15.75" hidden="1" customHeight="1" x14ac:dyDescent="0.2">
      <c r="A1286" s="7" t="s">
        <v>29321</v>
      </c>
      <c r="B1286" s="3" t="s">
        <v>29322</v>
      </c>
      <c r="C1286" s="85" t="s">
        <v>1716</v>
      </c>
      <c r="D1286" s="85" t="s">
        <v>13090</v>
      </c>
      <c r="E1286" s="41" t="s">
        <v>1800</v>
      </c>
      <c r="F1286" s="85" t="s">
        <v>34</v>
      </c>
      <c r="G1286" s="85" t="s">
        <v>37</v>
      </c>
      <c r="H1286" s="85" t="s">
        <v>20689</v>
      </c>
      <c r="I1286" s="85" t="s">
        <v>25133</v>
      </c>
      <c r="J1286" s="85" t="s">
        <v>105</v>
      </c>
      <c r="K1286" s="7" t="s">
        <v>1221</v>
      </c>
      <c r="L1286" s="3" t="s">
        <v>3274</v>
      </c>
      <c r="M1286" s="7" t="s">
        <v>23620</v>
      </c>
      <c r="N1286" s="66" t="s">
        <v>3406</v>
      </c>
      <c r="O1286" s="87">
        <v>0</v>
      </c>
      <c r="P1286" s="87">
        <v>0</v>
      </c>
      <c r="Q1286" s="87">
        <v>0</v>
      </c>
      <c r="R1286" s="87">
        <v>0</v>
      </c>
      <c r="S1286" s="87"/>
      <c r="T1286" s="87"/>
      <c r="U1286" s="85" t="s">
        <v>112</v>
      </c>
      <c r="V1286" s="3" t="s">
        <v>29323</v>
      </c>
      <c r="W1286" s="3"/>
      <c r="X1286" s="3"/>
      <c r="Y1286" s="1"/>
      <c r="Z1286" s="6"/>
      <c r="AA1286" s="11"/>
      <c r="AB1286" s="123" t="s">
        <v>1716</v>
      </c>
      <c r="AC1286" s="124" t="s">
        <v>13040</v>
      </c>
      <c r="AD1286" s="41"/>
      <c r="AE1286" s="83">
        <v>45202</v>
      </c>
      <c r="AF1286" s="216"/>
      <c r="AG1286" s="203"/>
      <c r="AH1286" s="41" t="s">
        <v>2814</v>
      </c>
      <c r="AI1286" s="80" t="s">
        <v>2</v>
      </c>
      <c r="AJ1286" s="41"/>
      <c r="AK1286" s="3"/>
      <c r="AL1286" s="85"/>
      <c r="AM1286" s="151" t="s">
        <v>28169</v>
      </c>
      <c r="AN1286" s="15"/>
      <c r="AO1286" s="166"/>
      <c r="AP1286" s="5">
        <f t="shared" ref="AP1286:AP1349" si="21">SUBTOTAL(109,U1286)</f>
        <v>0</v>
      </c>
      <c r="AQ1286" s="16"/>
      <c r="AR1286" s="205">
        <v>1</v>
      </c>
      <c r="AS1286" s="16"/>
      <c r="AT1286" s="16"/>
      <c r="AU1286" s="16"/>
      <c r="AV1286" s="16"/>
      <c r="AW1286" s="16"/>
      <c r="AX1286" s="16"/>
    </row>
    <row r="1287" spans="1:50" customFormat="1" ht="15.75" hidden="1" customHeight="1" x14ac:dyDescent="0.2">
      <c r="A1287" s="7" t="s">
        <v>29324</v>
      </c>
      <c r="B1287" s="3" t="s">
        <v>29325</v>
      </c>
      <c r="C1287" s="85" t="s">
        <v>1716</v>
      </c>
      <c r="D1287" s="85" t="s">
        <v>13090</v>
      </c>
      <c r="E1287" s="41" t="s">
        <v>1800</v>
      </c>
      <c r="F1287" s="85" t="s">
        <v>68</v>
      </c>
      <c r="G1287" s="85" t="s">
        <v>70</v>
      </c>
      <c r="H1287" s="85" t="s">
        <v>20690</v>
      </c>
      <c r="I1287" s="85" t="s">
        <v>25122</v>
      </c>
      <c r="J1287" s="85" t="s">
        <v>105</v>
      </c>
      <c r="K1287" s="7" t="s">
        <v>102</v>
      </c>
      <c r="L1287" s="3" t="s">
        <v>677</v>
      </c>
      <c r="M1287" s="7" t="s">
        <v>29327</v>
      </c>
      <c r="N1287" s="66" t="s">
        <v>29326</v>
      </c>
      <c r="O1287" s="87">
        <v>0</v>
      </c>
      <c r="P1287" s="87">
        <v>0</v>
      </c>
      <c r="Q1287" s="87">
        <v>0</v>
      </c>
      <c r="R1287" s="87">
        <v>0</v>
      </c>
      <c r="S1287" s="87"/>
      <c r="T1287" s="87"/>
      <c r="U1287" s="85" t="s">
        <v>112</v>
      </c>
      <c r="V1287" s="3" t="s">
        <v>29326</v>
      </c>
      <c r="W1287" s="3"/>
      <c r="X1287" s="3"/>
      <c r="Y1287" s="1"/>
      <c r="Z1287" s="6"/>
      <c r="AA1287" s="11"/>
      <c r="AB1287" s="123" t="s">
        <v>1716</v>
      </c>
      <c r="AC1287" s="124" t="s">
        <v>13040</v>
      </c>
      <c r="AD1287" s="41"/>
      <c r="AE1287" s="83">
        <v>45208</v>
      </c>
      <c r="AF1287" s="216"/>
      <c r="AG1287" s="203"/>
      <c r="AH1287" s="41" t="s">
        <v>1916</v>
      </c>
      <c r="AI1287" s="80" t="s">
        <v>2</v>
      </c>
      <c r="AJ1287" s="41"/>
      <c r="AK1287" s="3"/>
      <c r="AL1287" s="85"/>
      <c r="AM1287" s="151" t="s">
        <v>28169</v>
      </c>
      <c r="AN1287" s="15"/>
      <c r="AO1287" s="166"/>
      <c r="AP1287" s="5">
        <f t="shared" si="21"/>
        <v>0</v>
      </c>
      <c r="AQ1287" s="16"/>
      <c r="AR1287" s="205">
        <v>1</v>
      </c>
      <c r="AS1287" s="16"/>
      <c r="AT1287" s="16"/>
      <c r="AU1287" s="16"/>
      <c r="AV1287" s="16"/>
      <c r="AW1287" s="16"/>
      <c r="AX1287" s="16"/>
    </row>
    <row r="1288" spans="1:50" customFormat="1" ht="15.75" hidden="1" customHeight="1" x14ac:dyDescent="0.2">
      <c r="A1288" s="7" t="s">
        <v>29328</v>
      </c>
      <c r="B1288" s="3" t="s">
        <v>29329</v>
      </c>
      <c r="C1288" s="85" t="s">
        <v>1716</v>
      </c>
      <c r="D1288" s="85" t="s">
        <v>13090</v>
      </c>
      <c r="E1288" s="41" t="s">
        <v>1800</v>
      </c>
      <c r="F1288" s="85" t="s">
        <v>68</v>
      </c>
      <c r="G1288" s="85" t="s">
        <v>70</v>
      </c>
      <c r="H1288" s="85" t="s">
        <v>20690</v>
      </c>
      <c r="I1288" s="85" t="s">
        <v>25122</v>
      </c>
      <c r="J1288" s="85" t="s">
        <v>105</v>
      </c>
      <c r="K1288" s="7" t="s">
        <v>102</v>
      </c>
      <c r="L1288" s="3" t="s">
        <v>677</v>
      </c>
      <c r="M1288" s="7" t="s">
        <v>29330</v>
      </c>
      <c r="N1288" s="66" t="s">
        <v>29326</v>
      </c>
      <c r="O1288" s="87">
        <v>0</v>
      </c>
      <c r="P1288" s="87">
        <v>0</v>
      </c>
      <c r="Q1288" s="87">
        <v>0</v>
      </c>
      <c r="R1288" s="87">
        <v>0</v>
      </c>
      <c r="S1288" s="87"/>
      <c r="T1288" s="87"/>
      <c r="U1288" s="85" t="s">
        <v>112</v>
      </c>
      <c r="V1288" s="3" t="s">
        <v>29326</v>
      </c>
      <c r="W1288" s="3"/>
      <c r="X1288" s="3"/>
      <c r="Y1288" s="1"/>
      <c r="Z1288" s="6"/>
      <c r="AA1288" s="11"/>
      <c r="AB1288" s="123" t="s">
        <v>1716</v>
      </c>
      <c r="AC1288" s="124" t="s">
        <v>13040</v>
      </c>
      <c r="AD1288" s="41"/>
      <c r="AE1288" s="83">
        <v>45208</v>
      </c>
      <c r="AF1288" s="216"/>
      <c r="AG1288" s="203"/>
      <c r="AH1288" s="41" t="s">
        <v>1916</v>
      </c>
      <c r="AI1288" s="80" t="s">
        <v>2</v>
      </c>
      <c r="AJ1288" s="41"/>
      <c r="AK1288" s="3"/>
      <c r="AL1288" s="85"/>
      <c r="AM1288" s="151" t="s">
        <v>28169</v>
      </c>
      <c r="AN1288" s="15"/>
      <c r="AO1288" s="166"/>
      <c r="AP1288" s="5">
        <f t="shared" si="21"/>
        <v>0</v>
      </c>
      <c r="AQ1288" s="16"/>
      <c r="AR1288" s="205">
        <v>1</v>
      </c>
      <c r="AS1288" s="16"/>
      <c r="AT1288" s="16"/>
      <c r="AU1288" s="16"/>
      <c r="AV1288" s="16"/>
      <c r="AW1288" s="16"/>
      <c r="AX1288" s="16"/>
    </row>
    <row r="1289" spans="1:50" customFormat="1" ht="15.75" hidden="1" customHeight="1" x14ac:dyDescent="0.2">
      <c r="A1289" s="7" t="s">
        <v>29331</v>
      </c>
      <c r="B1289" s="3" t="s">
        <v>29332</v>
      </c>
      <c r="C1289" s="85" t="s">
        <v>1716</v>
      </c>
      <c r="D1289" s="85" t="s">
        <v>13090</v>
      </c>
      <c r="E1289" s="41" t="s">
        <v>1800</v>
      </c>
      <c r="F1289" s="85" t="s">
        <v>34</v>
      </c>
      <c r="G1289" s="85" t="s">
        <v>37</v>
      </c>
      <c r="H1289" s="85" t="s">
        <v>20689</v>
      </c>
      <c r="I1289" s="85" t="s">
        <v>25133</v>
      </c>
      <c r="J1289" s="85" t="s">
        <v>105</v>
      </c>
      <c r="K1289" s="7" t="s">
        <v>1221</v>
      </c>
      <c r="L1289" s="3" t="s">
        <v>3274</v>
      </c>
      <c r="M1289" s="7" t="s">
        <v>29336</v>
      </c>
      <c r="N1289" s="66" t="s">
        <v>29333</v>
      </c>
      <c r="O1289" s="87">
        <v>0</v>
      </c>
      <c r="P1289" s="87">
        <v>0</v>
      </c>
      <c r="Q1289" s="87">
        <v>0</v>
      </c>
      <c r="R1289" s="87">
        <v>0</v>
      </c>
      <c r="S1289" s="87"/>
      <c r="T1289" s="87"/>
      <c r="U1289" s="85" t="s">
        <v>112</v>
      </c>
      <c r="V1289" s="3" t="s">
        <v>29334</v>
      </c>
      <c r="W1289" s="3"/>
      <c r="X1289" s="3"/>
      <c r="Y1289" s="1" t="s">
        <v>29335</v>
      </c>
      <c r="Z1289" s="6"/>
      <c r="AA1289" s="11"/>
      <c r="AB1289" s="123" t="s">
        <v>1716</v>
      </c>
      <c r="AC1289" s="124" t="s">
        <v>13040</v>
      </c>
      <c r="AD1289" s="41"/>
      <c r="AE1289" s="83">
        <v>45210</v>
      </c>
      <c r="AF1289" s="216"/>
      <c r="AG1289" s="203"/>
      <c r="AH1289" s="41" t="s">
        <v>2814</v>
      </c>
      <c r="AI1289" s="80" t="s">
        <v>2</v>
      </c>
      <c r="AJ1289" s="41"/>
      <c r="AK1289" s="3"/>
      <c r="AL1289" s="85"/>
      <c r="AM1289" s="151" t="s">
        <v>28169</v>
      </c>
      <c r="AN1289" s="15"/>
      <c r="AO1289" s="166"/>
      <c r="AP1289" s="5">
        <f t="shared" si="21"/>
        <v>0</v>
      </c>
      <c r="AQ1289" s="16"/>
      <c r="AR1289" s="205">
        <v>1</v>
      </c>
      <c r="AS1289" s="16"/>
      <c r="AT1289" s="16"/>
      <c r="AU1289" s="16"/>
      <c r="AV1289" s="16"/>
      <c r="AW1289" s="16"/>
      <c r="AX1289" s="16"/>
    </row>
    <row r="1290" spans="1:50" customFormat="1" ht="15.75" hidden="1" customHeight="1" x14ac:dyDescent="0.2">
      <c r="A1290" s="7" t="s">
        <v>29337</v>
      </c>
      <c r="B1290" s="3" t="s">
        <v>29338</v>
      </c>
      <c r="C1290" s="85" t="s">
        <v>1716</v>
      </c>
      <c r="D1290" s="85" t="s">
        <v>13090</v>
      </c>
      <c r="E1290" s="41" t="s">
        <v>1800</v>
      </c>
      <c r="F1290" s="85" t="s">
        <v>14</v>
      </c>
      <c r="G1290" s="85" t="s">
        <v>17</v>
      </c>
      <c r="H1290" s="85" t="s">
        <v>20690</v>
      </c>
      <c r="I1290" s="85" t="s">
        <v>21699</v>
      </c>
      <c r="J1290" s="85" t="s">
        <v>105</v>
      </c>
      <c r="K1290" s="7" t="s">
        <v>102</v>
      </c>
      <c r="L1290" s="3" t="s">
        <v>314</v>
      </c>
      <c r="M1290" s="7" t="s">
        <v>29340</v>
      </c>
      <c r="N1290" s="66" t="s">
        <v>29339</v>
      </c>
      <c r="O1290" s="87">
        <v>0</v>
      </c>
      <c r="P1290" s="87">
        <v>0</v>
      </c>
      <c r="Q1290" s="87">
        <v>0</v>
      </c>
      <c r="R1290" s="87">
        <v>0</v>
      </c>
      <c r="S1290" s="87"/>
      <c r="T1290" s="87"/>
      <c r="U1290" s="85" t="s">
        <v>112</v>
      </c>
      <c r="V1290" s="3" t="s">
        <v>29339</v>
      </c>
      <c r="W1290" s="3"/>
      <c r="X1290" s="3"/>
      <c r="Y1290" s="1"/>
      <c r="Z1290" s="6"/>
      <c r="AA1290" s="11"/>
      <c r="AB1290" s="123" t="s">
        <v>1716</v>
      </c>
      <c r="AC1290" s="124" t="s">
        <v>13040</v>
      </c>
      <c r="AD1290" s="41"/>
      <c r="AE1290" s="83">
        <v>45196</v>
      </c>
      <c r="AF1290" s="216"/>
      <c r="AG1290" s="203"/>
      <c r="AH1290" s="41" t="s">
        <v>1748</v>
      </c>
      <c r="AI1290" s="80" t="s">
        <v>2</v>
      </c>
      <c r="AJ1290" s="41" t="s">
        <v>29341</v>
      </c>
      <c r="AK1290" s="3"/>
      <c r="AL1290" s="85"/>
      <c r="AM1290" s="151" t="s">
        <v>28169</v>
      </c>
      <c r="AN1290" s="15"/>
      <c r="AO1290" s="166"/>
      <c r="AP1290" s="5">
        <f t="shared" si="21"/>
        <v>0</v>
      </c>
      <c r="AQ1290" s="16"/>
      <c r="AR1290" s="205">
        <v>1</v>
      </c>
      <c r="AS1290" s="16"/>
      <c r="AT1290" s="16"/>
      <c r="AU1290" s="16"/>
      <c r="AV1290" s="16"/>
      <c r="AW1290" s="16"/>
      <c r="AX1290" s="16"/>
    </row>
    <row r="1291" spans="1:50" customFormat="1" ht="15.75" hidden="1" customHeight="1" x14ac:dyDescent="0.2">
      <c r="A1291" s="7" t="s">
        <v>29342</v>
      </c>
      <c r="B1291" s="3" t="s">
        <v>29343</v>
      </c>
      <c r="C1291" s="85" t="s">
        <v>1716</v>
      </c>
      <c r="D1291" s="85" t="s">
        <v>13090</v>
      </c>
      <c r="E1291" s="41" t="s">
        <v>1800</v>
      </c>
      <c r="F1291" s="85" t="s">
        <v>34</v>
      </c>
      <c r="G1291" s="85" t="s">
        <v>37</v>
      </c>
      <c r="H1291" s="85" t="s">
        <v>20689</v>
      </c>
      <c r="I1291" s="85" t="s">
        <v>25133</v>
      </c>
      <c r="J1291" s="85" t="s">
        <v>105</v>
      </c>
      <c r="K1291" s="7" t="s">
        <v>1221</v>
      </c>
      <c r="L1291" s="3" t="s">
        <v>1222</v>
      </c>
      <c r="M1291" s="7" t="s">
        <v>29345</v>
      </c>
      <c r="N1291" s="66" t="s">
        <v>15423</v>
      </c>
      <c r="O1291" s="87">
        <v>0</v>
      </c>
      <c r="P1291" s="87">
        <v>0</v>
      </c>
      <c r="Q1291" s="87">
        <v>0</v>
      </c>
      <c r="R1291" s="87">
        <v>0</v>
      </c>
      <c r="S1291" s="87"/>
      <c r="T1291" s="87"/>
      <c r="U1291" s="85" t="s">
        <v>112</v>
      </c>
      <c r="V1291" s="3" t="s">
        <v>29344</v>
      </c>
      <c r="W1291" s="3"/>
      <c r="X1291" s="3"/>
      <c r="Y1291" s="1"/>
      <c r="Z1291" s="6"/>
      <c r="AA1291" s="11"/>
      <c r="AB1291" s="123" t="s">
        <v>1716</v>
      </c>
      <c r="AC1291" s="124" t="s">
        <v>13040</v>
      </c>
      <c r="AD1291" s="41"/>
      <c r="AE1291" s="83">
        <v>45188</v>
      </c>
      <c r="AF1291" s="216"/>
      <c r="AG1291" s="203"/>
      <c r="AH1291" s="41" t="s">
        <v>2814</v>
      </c>
      <c r="AI1291" s="80" t="s">
        <v>2</v>
      </c>
      <c r="AJ1291" s="41"/>
      <c r="AK1291" s="3"/>
      <c r="AL1291" s="85"/>
      <c r="AM1291" s="151" t="s">
        <v>28169</v>
      </c>
      <c r="AN1291" s="15"/>
      <c r="AO1291" s="166"/>
      <c r="AP1291" s="5">
        <f t="shared" si="21"/>
        <v>0</v>
      </c>
      <c r="AQ1291" s="16"/>
      <c r="AR1291" s="205">
        <v>1</v>
      </c>
      <c r="AS1291" s="16"/>
      <c r="AT1291" s="16"/>
      <c r="AU1291" s="16"/>
      <c r="AV1291" s="16"/>
      <c r="AW1291" s="16"/>
      <c r="AX1291" s="16"/>
    </row>
    <row r="1292" spans="1:50" customFormat="1" ht="15.75" hidden="1" customHeight="1" x14ac:dyDescent="0.2">
      <c r="A1292" s="7" t="s">
        <v>29346</v>
      </c>
      <c r="B1292" s="3" t="s">
        <v>29347</v>
      </c>
      <c r="C1292" s="85" t="s">
        <v>1716</v>
      </c>
      <c r="D1292" s="85" t="s">
        <v>13090</v>
      </c>
      <c r="E1292" s="41" t="s">
        <v>1800</v>
      </c>
      <c r="F1292" s="85" t="s">
        <v>34</v>
      </c>
      <c r="G1292" s="85" t="s">
        <v>37</v>
      </c>
      <c r="H1292" s="85" t="s">
        <v>20689</v>
      </c>
      <c r="I1292" s="85" t="s">
        <v>25133</v>
      </c>
      <c r="J1292" s="85" t="s">
        <v>105</v>
      </c>
      <c r="K1292" s="7" t="s">
        <v>1221</v>
      </c>
      <c r="L1292" s="3" t="s">
        <v>1222</v>
      </c>
      <c r="M1292" s="7" t="s">
        <v>29349</v>
      </c>
      <c r="N1292" s="66" t="s">
        <v>21851</v>
      </c>
      <c r="O1292" s="87">
        <v>0</v>
      </c>
      <c r="P1292" s="87">
        <v>0</v>
      </c>
      <c r="Q1292" s="87">
        <v>0</v>
      </c>
      <c r="R1292" s="87">
        <v>0</v>
      </c>
      <c r="S1292" s="87"/>
      <c r="T1292" s="87"/>
      <c r="U1292" s="85" t="s">
        <v>112</v>
      </c>
      <c r="V1292" s="3" t="s">
        <v>29348</v>
      </c>
      <c r="W1292" s="3"/>
      <c r="X1292" s="3"/>
      <c r="Y1292" s="1"/>
      <c r="Z1292" s="6"/>
      <c r="AA1292" s="11"/>
      <c r="AB1292" s="123" t="s">
        <v>1716</v>
      </c>
      <c r="AC1292" s="124" t="s">
        <v>13040</v>
      </c>
      <c r="AD1292" s="41"/>
      <c r="AE1292" s="83">
        <v>45219</v>
      </c>
      <c r="AF1292" s="216"/>
      <c r="AG1292" s="203"/>
      <c r="AH1292" s="41" t="s">
        <v>2814</v>
      </c>
      <c r="AI1292" s="80" t="s">
        <v>2</v>
      </c>
      <c r="AJ1292" s="41" t="s">
        <v>392</v>
      </c>
      <c r="AK1292" s="3"/>
      <c r="AL1292" s="85"/>
      <c r="AM1292" s="151" t="s">
        <v>28169</v>
      </c>
      <c r="AN1292" s="15"/>
      <c r="AO1292" s="166"/>
      <c r="AP1292" s="5">
        <f t="shared" si="21"/>
        <v>0</v>
      </c>
      <c r="AQ1292" s="16"/>
      <c r="AR1292" s="205">
        <v>1</v>
      </c>
      <c r="AS1292" s="16"/>
      <c r="AT1292" s="16"/>
      <c r="AU1292" s="16"/>
      <c r="AV1292" s="16"/>
      <c r="AW1292" s="16"/>
      <c r="AX1292" s="16"/>
    </row>
    <row r="1293" spans="1:50" customFormat="1" ht="15.75" hidden="1" customHeight="1" x14ac:dyDescent="0.2">
      <c r="A1293" s="7" t="s">
        <v>29350</v>
      </c>
      <c r="B1293" s="3" t="s">
        <v>29351</v>
      </c>
      <c r="C1293" s="85" t="s">
        <v>1716</v>
      </c>
      <c r="D1293" s="85" t="s">
        <v>13090</v>
      </c>
      <c r="E1293" s="41" t="s">
        <v>1800</v>
      </c>
      <c r="F1293" s="85" t="s">
        <v>34</v>
      </c>
      <c r="G1293" s="85" t="s">
        <v>37</v>
      </c>
      <c r="H1293" s="85" t="s">
        <v>20689</v>
      </c>
      <c r="I1293" s="85" t="s">
        <v>25133</v>
      </c>
      <c r="J1293" s="85" t="s">
        <v>105</v>
      </c>
      <c r="K1293" s="7" t="s">
        <v>1221</v>
      </c>
      <c r="L1293" s="3" t="s">
        <v>16541</v>
      </c>
      <c r="M1293" s="7" t="s">
        <v>21810</v>
      </c>
      <c r="N1293" s="66" t="s">
        <v>15423</v>
      </c>
      <c r="O1293" s="87">
        <v>0</v>
      </c>
      <c r="P1293" s="87">
        <v>0</v>
      </c>
      <c r="Q1293" s="87">
        <v>0</v>
      </c>
      <c r="R1293" s="87">
        <v>0</v>
      </c>
      <c r="S1293" s="87"/>
      <c r="T1293" s="87"/>
      <c r="U1293" s="85" t="s">
        <v>112</v>
      </c>
      <c r="V1293" s="3" t="s">
        <v>29352</v>
      </c>
      <c r="W1293" s="3"/>
      <c r="X1293" s="3"/>
      <c r="Y1293" s="1"/>
      <c r="Z1293" s="6"/>
      <c r="AA1293" s="11"/>
      <c r="AB1293" s="123" t="s">
        <v>1716</v>
      </c>
      <c r="AC1293" s="124" t="s">
        <v>13040</v>
      </c>
      <c r="AD1293" s="41"/>
      <c r="AE1293" s="83">
        <v>45205</v>
      </c>
      <c r="AF1293" s="216"/>
      <c r="AG1293" s="203"/>
      <c r="AH1293" s="41" t="s">
        <v>2814</v>
      </c>
      <c r="AI1293" s="80" t="s">
        <v>2</v>
      </c>
      <c r="AJ1293" s="41"/>
      <c r="AK1293" s="3"/>
      <c r="AL1293" s="85"/>
      <c r="AM1293" s="151" t="s">
        <v>28169</v>
      </c>
      <c r="AN1293" s="15"/>
      <c r="AO1293" s="166"/>
      <c r="AP1293" s="5">
        <f t="shared" si="21"/>
        <v>0</v>
      </c>
      <c r="AQ1293" s="16"/>
      <c r="AR1293" s="205">
        <v>1</v>
      </c>
      <c r="AS1293" s="16"/>
      <c r="AT1293" s="16"/>
      <c r="AU1293" s="16"/>
      <c r="AV1293" s="16"/>
      <c r="AW1293" s="16"/>
      <c r="AX1293" s="16"/>
    </row>
    <row r="1294" spans="1:50" customFormat="1" ht="15.75" hidden="1" customHeight="1" x14ac:dyDescent="0.2">
      <c r="A1294" s="7" t="s">
        <v>29353</v>
      </c>
      <c r="B1294" s="3" t="s">
        <v>29354</v>
      </c>
      <c r="C1294" s="85" t="s">
        <v>1716</v>
      </c>
      <c r="D1294" s="85" t="s">
        <v>13090</v>
      </c>
      <c r="E1294" s="41" t="s">
        <v>1800</v>
      </c>
      <c r="F1294" s="85" t="s">
        <v>23</v>
      </c>
      <c r="G1294" s="85" t="s">
        <v>29</v>
      </c>
      <c r="H1294" s="85" t="s">
        <v>20690</v>
      </c>
      <c r="I1294" s="85" t="s">
        <v>21693</v>
      </c>
      <c r="J1294" s="85" t="s">
        <v>105</v>
      </c>
      <c r="K1294" s="7" t="s">
        <v>102</v>
      </c>
      <c r="L1294" s="3" t="s">
        <v>322</v>
      </c>
      <c r="M1294" s="7" t="s">
        <v>1128</v>
      </c>
      <c r="N1294" s="66" t="s">
        <v>15370</v>
      </c>
      <c r="O1294" s="87">
        <v>0</v>
      </c>
      <c r="P1294" s="87">
        <v>0</v>
      </c>
      <c r="Q1294" s="87">
        <v>0</v>
      </c>
      <c r="R1294" s="87">
        <v>0</v>
      </c>
      <c r="S1294" s="87"/>
      <c r="T1294" s="87"/>
      <c r="U1294" s="85" t="s">
        <v>112</v>
      </c>
      <c r="V1294" s="3" t="s">
        <v>15370</v>
      </c>
      <c r="W1294" s="3" t="s">
        <v>15370</v>
      </c>
      <c r="X1294" s="3" t="s">
        <v>1707</v>
      </c>
      <c r="Y1294" s="1" t="s">
        <v>561</v>
      </c>
      <c r="Z1294" s="6"/>
      <c r="AA1294" s="11"/>
      <c r="AB1294" s="123" t="s">
        <v>1716</v>
      </c>
      <c r="AC1294" s="124" t="s">
        <v>13043</v>
      </c>
      <c r="AD1294" s="41" t="s">
        <v>29355</v>
      </c>
      <c r="AE1294" s="83">
        <v>45205</v>
      </c>
      <c r="AF1294" s="216"/>
      <c r="AG1294" s="203"/>
      <c r="AH1294" s="41" t="s">
        <v>1708</v>
      </c>
      <c r="AI1294" s="80" t="s">
        <v>2</v>
      </c>
      <c r="AJ1294" s="41" t="s">
        <v>2517</v>
      </c>
      <c r="AK1294" s="3"/>
      <c r="AL1294" s="85"/>
      <c r="AM1294" s="151" t="s">
        <v>28169</v>
      </c>
      <c r="AN1294" s="15"/>
      <c r="AO1294" s="166"/>
      <c r="AP1294" s="5">
        <f t="shared" si="21"/>
        <v>0</v>
      </c>
      <c r="AQ1294" s="16"/>
      <c r="AR1294" s="205">
        <v>1</v>
      </c>
      <c r="AS1294" s="16"/>
      <c r="AT1294" s="16"/>
      <c r="AU1294" s="16"/>
      <c r="AV1294" s="16"/>
      <c r="AW1294" s="16"/>
      <c r="AX1294" s="16"/>
    </row>
    <row r="1295" spans="1:50" customFormat="1" ht="15.75" hidden="1" customHeight="1" x14ac:dyDescent="0.2">
      <c r="A1295" s="7" t="s">
        <v>29356</v>
      </c>
      <c r="B1295" s="3" t="s">
        <v>29357</v>
      </c>
      <c r="C1295" s="85" t="s">
        <v>1716</v>
      </c>
      <c r="D1295" s="85" t="s">
        <v>13090</v>
      </c>
      <c r="E1295" s="41" t="s">
        <v>1800</v>
      </c>
      <c r="F1295" s="85" t="s">
        <v>14</v>
      </c>
      <c r="G1295" s="85" t="s">
        <v>17</v>
      </c>
      <c r="H1295" s="85" t="s">
        <v>20690</v>
      </c>
      <c r="I1295" s="85" t="s">
        <v>21699</v>
      </c>
      <c r="J1295" s="85" t="s">
        <v>105</v>
      </c>
      <c r="K1295" s="7" t="s">
        <v>102</v>
      </c>
      <c r="L1295" s="3" t="s">
        <v>106</v>
      </c>
      <c r="M1295" s="7" t="s">
        <v>29359</v>
      </c>
      <c r="N1295" s="66" t="s">
        <v>1818</v>
      </c>
      <c r="O1295" s="87">
        <v>0</v>
      </c>
      <c r="P1295" s="87">
        <v>0</v>
      </c>
      <c r="Q1295" s="87">
        <v>0</v>
      </c>
      <c r="R1295" s="87">
        <v>0</v>
      </c>
      <c r="S1295" s="87"/>
      <c r="T1295" s="87"/>
      <c r="U1295" s="85" t="s">
        <v>112</v>
      </c>
      <c r="V1295" s="3" t="s">
        <v>1818</v>
      </c>
      <c r="W1295" s="3" t="s">
        <v>727</v>
      </c>
      <c r="X1295" s="3" t="s">
        <v>1707</v>
      </c>
      <c r="Y1295" s="1"/>
      <c r="Z1295" s="6"/>
      <c r="AA1295" s="11"/>
      <c r="AB1295" s="123" t="s">
        <v>1716</v>
      </c>
      <c r="AC1295" s="124" t="s">
        <v>13043</v>
      </c>
      <c r="AD1295" s="41" t="s">
        <v>29358</v>
      </c>
      <c r="AE1295" s="83">
        <v>45229</v>
      </c>
      <c r="AF1295" s="216"/>
      <c r="AG1295" s="203"/>
      <c r="AH1295" s="41" t="s">
        <v>1721</v>
      </c>
      <c r="AI1295" s="80" t="s">
        <v>2</v>
      </c>
      <c r="AJ1295" s="41"/>
      <c r="AK1295" s="3"/>
      <c r="AL1295" s="85"/>
      <c r="AM1295" s="151" t="s">
        <v>28169</v>
      </c>
      <c r="AN1295" s="15"/>
      <c r="AO1295" s="166"/>
      <c r="AP1295" s="5">
        <f t="shared" si="21"/>
        <v>0</v>
      </c>
      <c r="AQ1295" s="16"/>
      <c r="AR1295" s="205">
        <v>1</v>
      </c>
      <c r="AS1295" s="16"/>
      <c r="AT1295" s="16"/>
      <c r="AU1295" s="16"/>
      <c r="AV1295" s="16"/>
      <c r="AW1295" s="16"/>
      <c r="AX1295" s="16"/>
    </row>
    <row r="1296" spans="1:50" customFormat="1" ht="15.75" hidden="1" customHeight="1" x14ac:dyDescent="0.2">
      <c r="A1296" s="7" t="s">
        <v>29360</v>
      </c>
      <c r="B1296" s="3" t="s">
        <v>29361</v>
      </c>
      <c r="C1296" s="85" t="s">
        <v>1716</v>
      </c>
      <c r="D1296" s="85" t="s">
        <v>13090</v>
      </c>
      <c r="E1296" s="41" t="s">
        <v>1800</v>
      </c>
      <c r="F1296" s="85" t="s">
        <v>34</v>
      </c>
      <c r="G1296" s="85" t="s">
        <v>15</v>
      </c>
      <c r="H1296" s="85" t="s">
        <v>20690</v>
      </c>
      <c r="I1296" s="85" t="s">
        <v>25127</v>
      </c>
      <c r="J1296" s="85" t="s">
        <v>105</v>
      </c>
      <c r="K1296" s="7" t="s">
        <v>102</v>
      </c>
      <c r="L1296" s="3" t="s">
        <v>2755</v>
      </c>
      <c r="M1296" s="7" t="s">
        <v>29363</v>
      </c>
      <c r="N1296" s="66" t="s">
        <v>1245</v>
      </c>
      <c r="O1296" s="87">
        <v>0</v>
      </c>
      <c r="P1296" s="87">
        <v>0</v>
      </c>
      <c r="Q1296" s="87">
        <v>0</v>
      </c>
      <c r="R1296" s="87">
        <v>0</v>
      </c>
      <c r="S1296" s="87"/>
      <c r="T1296" s="87"/>
      <c r="U1296" s="85" t="s">
        <v>112</v>
      </c>
      <c r="V1296" s="3" t="s">
        <v>29362</v>
      </c>
      <c r="W1296" s="3"/>
      <c r="X1296" s="3"/>
      <c r="Y1296" s="1"/>
      <c r="Z1296" s="6"/>
      <c r="AA1296" s="11"/>
      <c r="AB1296" s="123" t="s">
        <v>1716</v>
      </c>
      <c r="AC1296" s="124" t="s">
        <v>13040</v>
      </c>
      <c r="AD1296" s="41"/>
      <c r="AE1296" s="83">
        <v>45225</v>
      </c>
      <c r="AF1296" s="216"/>
      <c r="AG1296" s="203"/>
      <c r="AH1296" s="41" t="s">
        <v>15</v>
      </c>
      <c r="AI1296" s="80" t="s">
        <v>2</v>
      </c>
      <c r="AJ1296" s="41"/>
      <c r="AK1296" s="3"/>
      <c r="AL1296" s="85"/>
      <c r="AM1296" s="151" t="s">
        <v>28169</v>
      </c>
      <c r="AN1296" s="15"/>
      <c r="AO1296" s="166"/>
      <c r="AP1296" s="5">
        <f t="shared" si="21"/>
        <v>0</v>
      </c>
      <c r="AQ1296" s="16"/>
      <c r="AR1296" s="205">
        <v>1</v>
      </c>
      <c r="AS1296" s="16"/>
      <c r="AT1296" s="16"/>
      <c r="AU1296" s="16"/>
      <c r="AV1296" s="16"/>
      <c r="AW1296" s="16"/>
      <c r="AX1296" s="16"/>
    </row>
    <row r="1297" spans="1:50" customFormat="1" ht="15.75" hidden="1" customHeight="1" x14ac:dyDescent="0.2">
      <c r="A1297" s="7" t="s">
        <v>3413</v>
      </c>
      <c r="B1297" s="3" t="s">
        <v>2372</v>
      </c>
      <c r="C1297" s="85" t="s">
        <v>1716</v>
      </c>
      <c r="D1297" s="85" t="s">
        <v>23567</v>
      </c>
      <c r="E1297" s="41" t="s">
        <v>110</v>
      </c>
      <c r="F1297" s="85" t="s">
        <v>14</v>
      </c>
      <c r="G1297" s="85" t="s">
        <v>17</v>
      </c>
      <c r="H1297" s="85" t="s">
        <v>20690</v>
      </c>
      <c r="I1297" s="85"/>
      <c r="J1297" s="85" t="s">
        <v>105</v>
      </c>
      <c r="K1297" s="7" t="s">
        <v>102</v>
      </c>
      <c r="L1297" s="3" t="s">
        <v>106</v>
      </c>
      <c r="M1297" s="3" t="s">
        <v>3414</v>
      </c>
      <c r="N1297" s="41" t="s">
        <v>3415</v>
      </c>
      <c r="O1297" s="87">
        <v>49522</v>
      </c>
      <c r="P1297" s="87">
        <v>49522</v>
      </c>
      <c r="Q1297" s="87">
        <v>0</v>
      </c>
      <c r="R1297" s="87">
        <v>0</v>
      </c>
      <c r="S1297" s="87"/>
      <c r="T1297" s="87"/>
      <c r="U1297" s="85">
        <v>2007</v>
      </c>
      <c r="V1297" s="3" t="s">
        <v>3415</v>
      </c>
      <c r="W1297" s="3"/>
      <c r="X1297" s="3"/>
      <c r="Y1297" s="1" t="s">
        <v>172</v>
      </c>
      <c r="Z1297" s="6"/>
      <c r="AA1297" s="11"/>
      <c r="AB1297" s="123" t="s">
        <v>388</v>
      </c>
      <c r="AC1297" s="124" t="s">
        <v>23567</v>
      </c>
      <c r="AD1297" s="41" t="s">
        <v>23681</v>
      </c>
      <c r="AE1297" s="83">
        <v>39665</v>
      </c>
      <c r="AF1297" s="216">
        <v>39986</v>
      </c>
      <c r="AG1297" s="203"/>
      <c r="AH1297" s="41" t="s">
        <v>1713</v>
      </c>
      <c r="AI1297" s="80" t="s">
        <v>3416</v>
      </c>
      <c r="AJ1297" s="41"/>
      <c r="AK1297" s="7" t="s">
        <v>3417</v>
      </c>
      <c r="AL1297" s="85"/>
      <c r="AM1297" s="151" t="s">
        <v>19998</v>
      </c>
      <c r="AN1297" s="15"/>
      <c r="AO1297" s="166"/>
      <c r="AP1297" s="5">
        <f t="shared" si="21"/>
        <v>0</v>
      </c>
      <c r="AQ1297" s="16"/>
      <c r="AR1297" s="205">
        <v>1</v>
      </c>
      <c r="AS1297" s="16"/>
      <c r="AT1297" s="16"/>
      <c r="AU1297" s="16"/>
      <c r="AV1297" s="16"/>
      <c r="AW1297" s="16"/>
      <c r="AX1297" s="16"/>
    </row>
    <row r="1298" spans="1:50" customFormat="1" ht="15.75" hidden="1" customHeight="1" x14ac:dyDescent="0.2">
      <c r="A1298" s="7" t="s">
        <v>3418</v>
      </c>
      <c r="B1298" s="3" t="s">
        <v>3419</v>
      </c>
      <c r="C1298" s="85" t="s">
        <v>1716</v>
      </c>
      <c r="D1298" s="85" t="s">
        <v>13090</v>
      </c>
      <c r="E1298" s="41" t="s">
        <v>110</v>
      </c>
      <c r="F1298" s="85" t="s">
        <v>14</v>
      </c>
      <c r="G1298" s="85" t="s">
        <v>17</v>
      </c>
      <c r="H1298" s="85" t="s">
        <v>20690</v>
      </c>
      <c r="I1298" s="85" t="s">
        <v>25132</v>
      </c>
      <c r="J1298" s="85" t="s">
        <v>105</v>
      </c>
      <c r="K1298" s="7" t="s">
        <v>102</v>
      </c>
      <c r="L1298" s="3" t="s">
        <v>378</v>
      </c>
      <c r="M1298" s="3" t="s">
        <v>2408</v>
      </c>
      <c r="N1298" s="41" t="s">
        <v>3420</v>
      </c>
      <c r="O1298" s="87">
        <v>31193</v>
      </c>
      <c r="P1298" s="87">
        <v>31193</v>
      </c>
      <c r="Q1298" s="87">
        <v>0</v>
      </c>
      <c r="R1298" s="87">
        <v>0</v>
      </c>
      <c r="S1298" s="87"/>
      <c r="T1298" s="87"/>
      <c r="U1298" s="85">
        <v>2007</v>
      </c>
      <c r="V1298" s="3" t="s">
        <v>3420</v>
      </c>
      <c r="W1298" s="3"/>
      <c r="X1298" s="3"/>
      <c r="Y1298" s="1" t="s">
        <v>172</v>
      </c>
      <c r="Z1298" s="6"/>
      <c r="AA1298" s="11"/>
      <c r="AB1298" s="123" t="s">
        <v>1716</v>
      </c>
      <c r="AC1298" s="124" t="s">
        <v>13040</v>
      </c>
      <c r="AD1298" s="41"/>
      <c r="AE1298" s="83">
        <v>39673</v>
      </c>
      <c r="AF1298" s="216">
        <v>40025</v>
      </c>
      <c r="AG1298" s="203"/>
      <c r="AH1298" s="41" t="s">
        <v>1713</v>
      </c>
      <c r="AI1298" s="80" t="s">
        <v>2</v>
      </c>
      <c r="AJ1298" s="41"/>
      <c r="AK1298" s="7" t="s">
        <v>3421</v>
      </c>
      <c r="AL1298" s="85"/>
      <c r="AM1298" s="151" t="s">
        <v>19998</v>
      </c>
      <c r="AN1298" s="15"/>
      <c r="AO1298" s="166"/>
      <c r="AP1298" s="5">
        <f t="shared" si="21"/>
        <v>0</v>
      </c>
      <c r="AQ1298" s="16"/>
      <c r="AR1298" s="205">
        <v>1</v>
      </c>
      <c r="AS1298" s="16"/>
      <c r="AT1298" s="16"/>
      <c r="AU1298" s="16"/>
      <c r="AV1298" s="16"/>
      <c r="AW1298" s="16"/>
      <c r="AX1298" s="16"/>
    </row>
    <row r="1299" spans="1:50" customFormat="1" ht="15.75" hidden="1" customHeight="1" x14ac:dyDescent="0.2">
      <c r="A1299" s="7" t="s">
        <v>3422</v>
      </c>
      <c r="B1299" s="3" t="s">
        <v>3423</v>
      </c>
      <c r="C1299" s="85" t="s">
        <v>1716</v>
      </c>
      <c r="D1299" s="85" t="s">
        <v>13090</v>
      </c>
      <c r="E1299" s="41" t="s">
        <v>110</v>
      </c>
      <c r="F1299" s="85" t="s">
        <v>14</v>
      </c>
      <c r="G1299" s="85" t="s">
        <v>17</v>
      </c>
      <c r="H1299" s="85" t="s">
        <v>20690</v>
      </c>
      <c r="I1299" s="85" t="s">
        <v>25132</v>
      </c>
      <c r="J1299" s="85" t="s">
        <v>105</v>
      </c>
      <c r="K1299" s="7" t="s">
        <v>102</v>
      </c>
      <c r="L1299" s="3" t="s">
        <v>378</v>
      </c>
      <c r="M1299" s="3" t="s">
        <v>2403</v>
      </c>
      <c r="N1299" s="41" t="s">
        <v>3420</v>
      </c>
      <c r="O1299" s="87">
        <v>9303</v>
      </c>
      <c r="P1299" s="87">
        <v>9303</v>
      </c>
      <c r="Q1299" s="87">
        <v>0</v>
      </c>
      <c r="R1299" s="87">
        <v>0</v>
      </c>
      <c r="S1299" s="87"/>
      <c r="T1299" s="87"/>
      <c r="U1299" s="85">
        <v>2008</v>
      </c>
      <c r="V1299" s="3" t="s">
        <v>3420</v>
      </c>
      <c r="W1299" s="3"/>
      <c r="X1299" s="3"/>
      <c r="Y1299" s="1" t="s">
        <v>172</v>
      </c>
      <c r="Z1299" s="6"/>
      <c r="AA1299" s="11"/>
      <c r="AB1299" s="123" t="s">
        <v>1716</v>
      </c>
      <c r="AC1299" s="124" t="s">
        <v>13040</v>
      </c>
      <c r="AD1299" s="41"/>
      <c r="AE1299" s="83">
        <v>39673</v>
      </c>
      <c r="AF1299" s="216">
        <v>40025</v>
      </c>
      <c r="AG1299" s="203"/>
      <c r="AH1299" s="41" t="s">
        <v>1713</v>
      </c>
      <c r="AI1299" s="80" t="s">
        <v>2</v>
      </c>
      <c r="AJ1299" s="41"/>
      <c r="AK1299" s="7" t="s">
        <v>3421</v>
      </c>
      <c r="AL1299" s="85"/>
      <c r="AM1299" s="151" t="s">
        <v>19998</v>
      </c>
      <c r="AN1299" s="15"/>
      <c r="AO1299" s="166"/>
      <c r="AP1299" s="5">
        <f t="shared" si="21"/>
        <v>0</v>
      </c>
      <c r="AQ1299" s="16"/>
      <c r="AR1299" s="205">
        <v>1</v>
      </c>
      <c r="AS1299" s="16"/>
      <c r="AT1299" s="16"/>
      <c r="AU1299" s="16"/>
      <c r="AV1299" s="16"/>
      <c r="AW1299" s="16"/>
      <c r="AX1299" s="16"/>
    </row>
    <row r="1300" spans="1:50" customFormat="1" ht="15.75" hidden="1" customHeight="1" x14ac:dyDescent="0.2">
      <c r="A1300" s="7" t="s">
        <v>3424</v>
      </c>
      <c r="B1300" s="3" t="s">
        <v>3425</v>
      </c>
      <c r="C1300" s="85" t="s">
        <v>1716</v>
      </c>
      <c r="D1300" s="85" t="s">
        <v>13090</v>
      </c>
      <c r="E1300" s="41" t="s">
        <v>154</v>
      </c>
      <c r="F1300" s="85" t="s">
        <v>68</v>
      </c>
      <c r="G1300" s="85" t="s">
        <v>70</v>
      </c>
      <c r="H1300" s="85" t="s">
        <v>20690</v>
      </c>
      <c r="I1300" s="85" t="s">
        <v>25122</v>
      </c>
      <c r="J1300" s="85" t="s">
        <v>105</v>
      </c>
      <c r="K1300" s="7" t="s">
        <v>102</v>
      </c>
      <c r="L1300" s="3" t="s">
        <v>227</v>
      </c>
      <c r="M1300" s="3" t="s">
        <v>373</v>
      </c>
      <c r="N1300" s="41" t="s">
        <v>16569</v>
      </c>
      <c r="O1300" s="87">
        <v>472314</v>
      </c>
      <c r="P1300" s="87">
        <v>285296</v>
      </c>
      <c r="Q1300" s="87">
        <v>187018</v>
      </c>
      <c r="R1300" s="87">
        <v>0</v>
      </c>
      <c r="S1300" s="87"/>
      <c r="T1300" s="87"/>
      <c r="U1300" s="85">
        <v>2008</v>
      </c>
      <c r="V1300" s="3" t="s">
        <v>16569</v>
      </c>
      <c r="W1300" s="3"/>
      <c r="X1300" s="3"/>
      <c r="Y1300" s="1" t="s">
        <v>172</v>
      </c>
      <c r="Z1300" s="6"/>
      <c r="AA1300" s="11"/>
      <c r="AB1300" s="123" t="s">
        <v>1716</v>
      </c>
      <c r="AC1300" s="124" t="s">
        <v>13040</v>
      </c>
      <c r="AD1300" s="41"/>
      <c r="AE1300" s="83">
        <v>45043</v>
      </c>
      <c r="AF1300" s="83">
        <v>39805</v>
      </c>
      <c r="AG1300" s="203"/>
      <c r="AH1300" s="41" t="s">
        <v>1916</v>
      </c>
      <c r="AI1300" s="80" t="s">
        <v>2</v>
      </c>
      <c r="AJ1300" s="41"/>
      <c r="AK1300" s="7" t="s">
        <v>26398</v>
      </c>
      <c r="AL1300" s="85"/>
      <c r="AM1300" s="151" t="s">
        <v>19998</v>
      </c>
      <c r="AN1300" s="15"/>
      <c r="AO1300" s="166"/>
      <c r="AP1300" s="5">
        <f t="shared" si="21"/>
        <v>0</v>
      </c>
      <c r="AQ1300" s="16"/>
      <c r="AR1300" s="205">
        <v>1</v>
      </c>
      <c r="AS1300" s="16"/>
      <c r="AT1300" s="16"/>
      <c r="AU1300" s="16"/>
      <c r="AV1300" s="16"/>
      <c r="AW1300" s="16"/>
      <c r="AX1300" s="16"/>
    </row>
    <row r="1301" spans="1:50" customFormat="1" ht="15.75" hidden="1" customHeight="1" x14ac:dyDescent="0.2">
      <c r="A1301" s="7" t="s">
        <v>3426</v>
      </c>
      <c r="B1301" s="3" t="s">
        <v>3427</v>
      </c>
      <c r="C1301" s="85" t="s">
        <v>1716</v>
      </c>
      <c r="D1301" s="85" t="s">
        <v>13090</v>
      </c>
      <c r="E1301" s="41" t="s">
        <v>110</v>
      </c>
      <c r="F1301" s="85" t="s">
        <v>68</v>
      </c>
      <c r="G1301" s="85" t="s">
        <v>70</v>
      </c>
      <c r="H1301" s="85" t="s">
        <v>20690</v>
      </c>
      <c r="I1301" s="85" t="s">
        <v>25122</v>
      </c>
      <c r="J1301" s="85" t="s">
        <v>105</v>
      </c>
      <c r="K1301" s="7" t="s">
        <v>102</v>
      </c>
      <c r="L1301" s="3" t="s">
        <v>242</v>
      </c>
      <c r="M1301" s="3" t="s">
        <v>3428</v>
      </c>
      <c r="N1301" s="41" t="s">
        <v>3420</v>
      </c>
      <c r="O1301" s="87">
        <v>169589</v>
      </c>
      <c r="P1301" s="87">
        <v>119489</v>
      </c>
      <c r="Q1301" s="87">
        <v>50100</v>
      </c>
      <c r="R1301" s="87">
        <v>0</v>
      </c>
      <c r="S1301" s="87"/>
      <c r="T1301" s="87"/>
      <c r="U1301" s="85">
        <v>2008</v>
      </c>
      <c r="V1301" s="3" t="s">
        <v>3420</v>
      </c>
      <c r="W1301" s="3"/>
      <c r="X1301" s="3"/>
      <c r="Y1301" s="1" t="s">
        <v>1819</v>
      </c>
      <c r="Z1301" s="6"/>
      <c r="AA1301" s="11"/>
      <c r="AB1301" s="123" t="s">
        <v>1716</v>
      </c>
      <c r="AC1301" s="124" t="s">
        <v>13040</v>
      </c>
      <c r="AD1301" s="41"/>
      <c r="AE1301" s="83">
        <v>39716</v>
      </c>
      <c r="AF1301" s="83">
        <v>40168</v>
      </c>
      <c r="AG1301" s="203"/>
      <c r="AH1301" s="41" t="s">
        <v>1916</v>
      </c>
      <c r="AI1301" s="80" t="s">
        <v>2</v>
      </c>
      <c r="AJ1301" s="41"/>
      <c r="AK1301" s="7" t="s">
        <v>3421</v>
      </c>
      <c r="AL1301" s="85"/>
      <c r="AM1301" s="151" t="s">
        <v>19998</v>
      </c>
      <c r="AN1301" s="15"/>
      <c r="AO1301" s="166"/>
      <c r="AP1301" s="5">
        <f t="shared" si="21"/>
        <v>0</v>
      </c>
      <c r="AQ1301" s="16"/>
      <c r="AR1301" s="205">
        <v>1</v>
      </c>
      <c r="AS1301" s="16"/>
      <c r="AT1301" s="16"/>
      <c r="AU1301" s="16"/>
      <c r="AV1301" s="16"/>
      <c r="AW1301" s="16"/>
      <c r="AX1301" s="16"/>
    </row>
    <row r="1302" spans="1:50" customFormat="1" ht="15.75" hidden="1" customHeight="1" x14ac:dyDescent="0.2">
      <c r="A1302" s="7" t="s">
        <v>3429</v>
      </c>
      <c r="B1302" s="3" t="s">
        <v>3430</v>
      </c>
      <c r="C1302" s="85" t="s">
        <v>1716</v>
      </c>
      <c r="D1302" s="85" t="s">
        <v>13090</v>
      </c>
      <c r="E1302" s="41" t="s">
        <v>154</v>
      </c>
      <c r="F1302" s="85" t="s">
        <v>68</v>
      </c>
      <c r="G1302" s="85" t="s">
        <v>70</v>
      </c>
      <c r="H1302" s="85" t="s">
        <v>20690</v>
      </c>
      <c r="I1302" s="85" t="s">
        <v>25122</v>
      </c>
      <c r="J1302" s="85" t="s">
        <v>105</v>
      </c>
      <c r="K1302" s="7" t="s">
        <v>102</v>
      </c>
      <c r="L1302" s="3" t="s">
        <v>348</v>
      </c>
      <c r="M1302" s="3" t="s">
        <v>3431</v>
      </c>
      <c r="N1302" s="41" t="s">
        <v>3228</v>
      </c>
      <c r="O1302" s="87">
        <v>1792935</v>
      </c>
      <c r="P1302" s="87">
        <v>730936</v>
      </c>
      <c r="Q1302" s="87">
        <v>1061999</v>
      </c>
      <c r="R1302" s="87">
        <v>0</v>
      </c>
      <c r="S1302" s="87"/>
      <c r="T1302" s="87"/>
      <c r="U1302" s="85">
        <v>2009</v>
      </c>
      <c r="V1302" s="3" t="s">
        <v>3228</v>
      </c>
      <c r="W1302" s="3"/>
      <c r="X1302" s="3"/>
      <c r="Y1302" s="1"/>
      <c r="Z1302" s="6"/>
      <c r="AA1302" s="11"/>
      <c r="AB1302" s="123" t="s">
        <v>1716</v>
      </c>
      <c r="AC1302" s="124" t="s">
        <v>13040</v>
      </c>
      <c r="AD1302" s="41"/>
      <c r="AE1302" s="83">
        <v>39989</v>
      </c>
      <c r="AF1302" s="83">
        <v>40324</v>
      </c>
      <c r="AG1302" s="203"/>
      <c r="AH1302" s="41" t="s">
        <v>1916</v>
      </c>
      <c r="AI1302" s="80" t="s">
        <v>2</v>
      </c>
      <c r="AJ1302" s="41"/>
      <c r="AK1302" s="3"/>
      <c r="AL1302" s="85"/>
      <c r="AM1302" s="151" t="s">
        <v>19998</v>
      </c>
      <c r="AN1302" s="15"/>
      <c r="AO1302" s="166"/>
      <c r="AP1302" s="5">
        <f t="shared" si="21"/>
        <v>0</v>
      </c>
      <c r="AQ1302" s="16"/>
      <c r="AR1302" s="205">
        <v>1</v>
      </c>
      <c r="AS1302" s="16"/>
      <c r="AT1302" s="16"/>
      <c r="AU1302" s="16"/>
      <c r="AV1302" s="16"/>
      <c r="AW1302" s="16"/>
      <c r="AX1302" s="16"/>
    </row>
    <row r="1303" spans="1:50" customFormat="1" ht="15.75" hidden="1" customHeight="1" x14ac:dyDescent="0.2">
      <c r="A1303" s="7" t="s">
        <v>3432</v>
      </c>
      <c r="B1303" s="3" t="s">
        <v>15433</v>
      </c>
      <c r="C1303" s="85" t="s">
        <v>1716</v>
      </c>
      <c r="D1303" s="85" t="s">
        <v>23567</v>
      </c>
      <c r="E1303" s="41" t="s">
        <v>110</v>
      </c>
      <c r="F1303" s="85" t="s">
        <v>14</v>
      </c>
      <c r="G1303" s="85" t="s">
        <v>17</v>
      </c>
      <c r="H1303" s="85" t="s">
        <v>20690</v>
      </c>
      <c r="I1303" s="85"/>
      <c r="J1303" s="85" t="s">
        <v>105</v>
      </c>
      <c r="K1303" s="7" t="s">
        <v>102</v>
      </c>
      <c r="L1303" s="3" t="s">
        <v>378</v>
      </c>
      <c r="M1303" s="3" t="s">
        <v>603</v>
      </c>
      <c r="N1303" s="41" t="s">
        <v>1712</v>
      </c>
      <c r="O1303" s="87">
        <v>148563</v>
      </c>
      <c r="P1303" s="87">
        <v>148563</v>
      </c>
      <c r="Q1303" s="87">
        <v>0</v>
      </c>
      <c r="R1303" s="87">
        <v>0</v>
      </c>
      <c r="S1303" s="87"/>
      <c r="T1303" s="87"/>
      <c r="U1303" s="85">
        <v>2008</v>
      </c>
      <c r="V1303" s="3" t="s">
        <v>1712</v>
      </c>
      <c r="W1303" s="3" t="s">
        <v>1712</v>
      </c>
      <c r="X1303" s="3"/>
      <c r="Y1303" s="1"/>
      <c r="Z1303" s="6"/>
      <c r="AA1303" s="11"/>
      <c r="AB1303" s="123" t="s">
        <v>388</v>
      </c>
      <c r="AC1303" s="124" t="s">
        <v>23567</v>
      </c>
      <c r="AD1303" s="41" t="s">
        <v>23682</v>
      </c>
      <c r="AE1303" s="83">
        <v>39723</v>
      </c>
      <c r="AF1303" s="83">
        <v>40372</v>
      </c>
      <c r="AG1303" s="203"/>
      <c r="AH1303" s="41" t="s">
        <v>1713</v>
      </c>
      <c r="AI1303" s="80" t="s">
        <v>3433</v>
      </c>
      <c r="AJ1303" s="41"/>
      <c r="AK1303" s="3"/>
      <c r="AL1303" s="85"/>
      <c r="AM1303" s="151" t="s">
        <v>19998</v>
      </c>
      <c r="AN1303" s="15"/>
      <c r="AO1303" s="166"/>
      <c r="AP1303" s="5">
        <f t="shared" si="21"/>
        <v>0</v>
      </c>
      <c r="AQ1303" s="16"/>
      <c r="AR1303" s="205">
        <v>1</v>
      </c>
      <c r="AS1303" s="16"/>
      <c r="AT1303" s="16"/>
      <c r="AU1303" s="16"/>
      <c r="AV1303" s="16"/>
      <c r="AW1303" s="16"/>
      <c r="AX1303" s="16"/>
    </row>
    <row r="1304" spans="1:50" customFormat="1" ht="15.75" hidden="1" customHeight="1" x14ac:dyDescent="0.2">
      <c r="A1304" s="7" t="s">
        <v>3434</v>
      </c>
      <c r="B1304" s="3" t="s">
        <v>3435</v>
      </c>
      <c r="C1304" s="85" t="s">
        <v>1716</v>
      </c>
      <c r="D1304" s="85" t="s">
        <v>13090</v>
      </c>
      <c r="E1304" s="41" t="s">
        <v>154</v>
      </c>
      <c r="F1304" s="85" t="s">
        <v>68</v>
      </c>
      <c r="G1304" s="85" t="s">
        <v>70</v>
      </c>
      <c r="H1304" s="85" t="s">
        <v>20690</v>
      </c>
      <c r="I1304" s="85" t="s">
        <v>25122</v>
      </c>
      <c r="J1304" s="85" t="s">
        <v>105</v>
      </c>
      <c r="K1304" s="7" t="s">
        <v>102</v>
      </c>
      <c r="L1304" s="3" t="s">
        <v>242</v>
      </c>
      <c r="M1304" s="3" t="s">
        <v>3436</v>
      </c>
      <c r="N1304" s="41" t="s">
        <v>3228</v>
      </c>
      <c r="O1304" s="87">
        <v>379050</v>
      </c>
      <c r="P1304" s="87">
        <v>268197</v>
      </c>
      <c r="Q1304" s="87">
        <v>110853</v>
      </c>
      <c r="R1304" s="87">
        <v>0</v>
      </c>
      <c r="S1304" s="87"/>
      <c r="T1304" s="87"/>
      <c r="U1304" s="85">
        <v>2009</v>
      </c>
      <c r="V1304" s="3" t="s">
        <v>3228</v>
      </c>
      <c r="W1304" s="3"/>
      <c r="X1304" s="3"/>
      <c r="Y1304" s="1" t="s">
        <v>1819</v>
      </c>
      <c r="Z1304" s="6"/>
      <c r="AA1304" s="11"/>
      <c r="AB1304" s="123" t="s">
        <v>1716</v>
      </c>
      <c r="AC1304" s="124" t="s">
        <v>13040</v>
      </c>
      <c r="AD1304" s="41"/>
      <c r="AE1304" s="83">
        <v>39758</v>
      </c>
      <c r="AF1304" s="83">
        <v>40022</v>
      </c>
      <c r="AG1304" s="203"/>
      <c r="AH1304" s="41" t="s">
        <v>1916</v>
      </c>
      <c r="AI1304" s="80" t="s">
        <v>2</v>
      </c>
      <c r="AJ1304" s="41"/>
      <c r="AK1304" s="3"/>
      <c r="AL1304" s="85"/>
      <c r="AM1304" s="151" t="s">
        <v>19998</v>
      </c>
      <c r="AN1304" s="15"/>
      <c r="AO1304" s="166"/>
      <c r="AP1304" s="5">
        <f t="shared" si="21"/>
        <v>0</v>
      </c>
      <c r="AQ1304" s="16"/>
      <c r="AR1304" s="205">
        <v>1</v>
      </c>
      <c r="AS1304" s="16"/>
      <c r="AT1304" s="16"/>
      <c r="AU1304" s="16"/>
      <c r="AV1304" s="16"/>
      <c r="AW1304" s="16"/>
      <c r="AX1304" s="16"/>
    </row>
    <row r="1305" spans="1:50" customFormat="1" ht="15.75" hidden="1" customHeight="1" x14ac:dyDescent="0.2">
      <c r="A1305" s="7" t="s">
        <v>3437</v>
      </c>
      <c r="B1305" s="3" t="s">
        <v>3438</v>
      </c>
      <c r="C1305" s="85" t="s">
        <v>1716</v>
      </c>
      <c r="D1305" s="85" t="s">
        <v>13090</v>
      </c>
      <c r="E1305" s="41" t="s">
        <v>154</v>
      </c>
      <c r="F1305" s="85" t="s">
        <v>68</v>
      </c>
      <c r="G1305" s="85" t="s">
        <v>70</v>
      </c>
      <c r="H1305" s="85" t="s">
        <v>20690</v>
      </c>
      <c r="I1305" s="85" t="s">
        <v>25122</v>
      </c>
      <c r="J1305" s="85" t="s">
        <v>105</v>
      </c>
      <c r="K1305" s="7" t="s">
        <v>102</v>
      </c>
      <c r="L1305" s="3" t="s">
        <v>219</v>
      </c>
      <c r="M1305" s="3" t="s">
        <v>3439</v>
      </c>
      <c r="N1305" s="41" t="s">
        <v>3440</v>
      </c>
      <c r="O1305" s="87">
        <v>472981</v>
      </c>
      <c r="P1305" s="87">
        <v>425579</v>
      </c>
      <c r="Q1305" s="87">
        <v>47402</v>
      </c>
      <c r="R1305" s="87">
        <v>0</v>
      </c>
      <c r="S1305" s="87"/>
      <c r="T1305" s="87"/>
      <c r="U1305" s="85">
        <v>2009</v>
      </c>
      <c r="V1305" s="3" t="s">
        <v>3440</v>
      </c>
      <c r="W1305" s="3"/>
      <c r="X1305" s="3"/>
      <c r="Y1305" s="1" t="s">
        <v>1819</v>
      </c>
      <c r="Z1305" s="6"/>
      <c r="AA1305" s="11"/>
      <c r="AB1305" s="123" t="s">
        <v>1716</v>
      </c>
      <c r="AC1305" s="124" t="s">
        <v>13040</v>
      </c>
      <c r="AD1305" s="41"/>
      <c r="AE1305" s="83">
        <v>39772</v>
      </c>
      <c r="AF1305" s="83">
        <v>40498</v>
      </c>
      <c r="AG1305" s="203"/>
      <c r="AH1305" s="41" t="s">
        <v>1916</v>
      </c>
      <c r="AI1305" s="80" t="s">
        <v>2</v>
      </c>
      <c r="AJ1305" s="41"/>
      <c r="AK1305" s="3"/>
      <c r="AL1305" s="85"/>
      <c r="AM1305" s="151" t="s">
        <v>19998</v>
      </c>
      <c r="AN1305" s="15"/>
      <c r="AO1305" s="166"/>
      <c r="AP1305" s="5">
        <f t="shared" si="21"/>
        <v>0</v>
      </c>
      <c r="AQ1305" s="16"/>
      <c r="AR1305" s="205">
        <v>1</v>
      </c>
      <c r="AS1305" s="16"/>
      <c r="AT1305" s="16"/>
      <c r="AU1305" s="16"/>
      <c r="AV1305" s="16"/>
      <c r="AW1305" s="16"/>
      <c r="AX1305" s="16"/>
    </row>
    <row r="1306" spans="1:50" customFormat="1" ht="15.75" hidden="1" customHeight="1" x14ac:dyDescent="0.2">
      <c r="A1306" s="7" t="s">
        <v>3441</v>
      </c>
      <c r="B1306" s="3" t="s">
        <v>3442</v>
      </c>
      <c r="C1306" s="85" t="s">
        <v>1716</v>
      </c>
      <c r="D1306" s="85" t="s">
        <v>23567</v>
      </c>
      <c r="E1306" s="41" t="s">
        <v>1757</v>
      </c>
      <c r="F1306" s="85" t="s">
        <v>34</v>
      </c>
      <c r="G1306" s="85" t="s">
        <v>37</v>
      </c>
      <c r="H1306" s="85" t="s">
        <v>20689</v>
      </c>
      <c r="I1306" s="85"/>
      <c r="J1306" s="85" t="s">
        <v>105</v>
      </c>
      <c r="K1306" s="7" t="s">
        <v>102</v>
      </c>
      <c r="L1306" s="3" t="s">
        <v>106</v>
      </c>
      <c r="M1306" s="3" t="s">
        <v>2129</v>
      </c>
      <c r="N1306" s="41" t="s">
        <v>1778</v>
      </c>
      <c r="O1306" s="87">
        <v>2206635</v>
      </c>
      <c r="P1306" s="87">
        <v>1936278</v>
      </c>
      <c r="Q1306" s="87">
        <v>270357</v>
      </c>
      <c r="R1306" s="87">
        <v>187913</v>
      </c>
      <c r="S1306" s="87"/>
      <c r="T1306" s="87"/>
      <c r="U1306" s="85">
        <v>2007</v>
      </c>
      <c r="V1306" s="3" t="s">
        <v>1778</v>
      </c>
      <c r="W1306" s="3"/>
      <c r="X1306" s="3"/>
      <c r="Y1306" s="1"/>
      <c r="Z1306" s="6"/>
      <c r="AA1306" s="11"/>
      <c r="AB1306" s="123" t="s">
        <v>388</v>
      </c>
      <c r="AC1306" s="124" t="s">
        <v>23567</v>
      </c>
      <c r="AD1306" s="41" t="s">
        <v>23683</v>
      </c>
      <c r="AE1306" s="83">
        <v>39751</v>
      </c>
      <c r="AF1306" s="83">
        <v>39869</v>
      </c>
      <c r="AG1306" s="203"/>
      <c r="AH1306" s="41" t="s">
        <v>1758</v>
      </c>
      <c r="AI1306" s="80" t="s">
        <v>3443</v>
      </c>
      <c r="AJ1306" s="41"/>
      <c r="AK1306" s="3"/>
      <c r="AL1306" s="85"/>
      <c r="AM1306" s="151" t="s">
        <v>19998</v>
      </c>
      <c r="AN1306" s="15"/>
      <c r="AO1306" s="166"/>
      <c r="AP1306" s="5">
        <f t="shared" si="21"/>
        <v>0</v>
      </c>
      <c r="AQ1306" s="16"/>
      <c r="AR1306" s="205">
        <v>1</v>
      </c>
      <c r="AS1306" s="16"/>
      <c r="AT1306" s="16"/>
      <c r="AU1306" s="16"/>
      <c r="AV1306" s="16"/>
      <c r="AW1306" s="16"/>
      <c r="AX1306" s="16"/>
    </row>
    <row r="1307" spans="1:50" customFormat="1" ht="15.75" hidden="1" customHeight="1" x14ac:dyDescent="0.2">
      <c r="A1307" s="7" t="s">
        <v>3444</v>
      </c>
      <c r="B1307" s="3" t="s">
        <v>3445</v>
      </c>
      <c r="C1307" s="85" t="s">
        <v>1716</v>
      </c>
      <c r="D1307" s="85" t="s">
        <v>13090</v>
      </c>
      <c r="E1307" s="41" t="s">
        <v>110</v>
      </c>
      <c r="F1307" s="85" t="s">
        <v>68</v>
      </c>
      <c r="G1307" s="85" t="s">
        <v>70</v>
      </c>
      <c r="H1307" s="85" t="s">
        <v>20690</v>
      </c>
      <c r="I1307" s="85" t="s">
        <v>25122</v>
      </c>
      <c r="J1307" s="85" t="s">
        <v>105</v>
      </c>
      <c r="K1307" s="7" t="s">
        <v>102</v>
      </c>
      <c r="L1307" s="3" t="s">
        <v>206</v>
      </c>
      <c r="M1307" s="3" t="s">
        <v>3446</v>
      </c>
      <c r="N1307" s="41" t="s">
        <v>3447</v>
      </c>
      <c r="O1307" s="87">
        <v>655611</v>
      </c>
      <c r="P1307" s="87">
        <v>655611</v>
      </c>
      <c r="Q1307" s="87">
        <v>0</v>
      </c>
      <c r="R1307" s="87">
        <v>0</v>
      </c>
      <c r="S1307" s="87"/>
      <c r="T1307" s="87"/>
      <c r="U1307" s="85">
        <v>2008</v>
      </c>
      <c r="V1307" s="3" t="s">
        <v>3447</v>
      </c>
      <c r="W1307" s="3"/>
      <c r="X1307" s="3"/>
      <c r="Y1307" s="1"/>
      <c r="Z1307" s="6"/>
      <c r="AA1307" s="11"/>
      <c r="AB1307" s="123" t="s">
        <v>1716</v>
      </c>
      <c r="AC1307" s="124" t="s">
        <v>13040</v>
      </c>
      <c r="AD1307" s="41"/>
      <c r="AE1307" s="83">
        <v>39758</v>
      </c>
      <c r="AF1307" s="83">
        <v>39967</v>
      </c>
      <c r="AG1307" s="203"/>
      <c r="AH1307" s="41" t="s">
        <v>1916</v>
      </c>
      <c r="AI1307" s="80" t="s">
        <v>2</v>
      </c>
      <c r="AJ1307" s="41" t="s">
        <v>3448</v>
      </c>
      <c r="AK1307" s="3"/>
      <c r="AL1307" s="85"/>
      <c r="AM1307" s="151" t="s">
        <v>19998</v>
      </c>
      <c r="AN1307" s="15"/>
      <c r="AO1307" s="166"/>
      <c r="AP1307" s="5">
        <f t="shared" si="21"/>
        <v>0</v>
      </c>
      <c r="AQ1307" s="16"/>
      <c r="AR1307" s="205">
        <v>1</v>
      </c>
      <c r="AS1307" s="16"/>
      <c r="AT1307" s="16"/>
      <c r="AU1307" s="16"/>
      <c r="AV1307" s="16"/>
      <c r="AW1307" s="16"/>
      <c r="AX1307" s="16"/>
    </row>
    <row r="1308" spans="1:50" customFormat="1" ht="15.75" hidden="1" customHeight="1" x14ac:dyDescent="0.2">
      <c r="A1308" s="7" t="s">
        <v>3449</v>
      </c>
      <c r="B1308" s="3" t="s">
        <v>3450</v>
      </c>
      <c r="C1308" s="85" t="s">
        <v>1716</v>
      </c>
      <c r="D1308" s="85" t="s">
        <v>13090</v>
      </c>
      <c r="E1308" s="41" t="s">
        <v>110</v>
      </c>
      <c r="F1308" s="85" t="s">
        <v>68</v>
      </c>
      <c r="G1308" s="85" t="s">
        <v>70</v>
      </c>
      <c r="H1308" s="85" t="s">
        <v>20690</v>
      </c>
      <c r="I1308" s="85" t="s">
        <v>25122</v>
      </c>
      <c r="J1308" s="85" t="s">
        <v>105</v>
      </c>
      <c r="K1308" s="7" t="s">
        <v>102</v>
      </c>
      <c r="L1308" s="3" t="s">
        <v>282</v>
      </c>
      <c r="M1308" s="3" t="s">
        <v>3451</v>
      </c>
      <c r="N1308" s="41" t="s">
        <v>1818</v>
      </c>
      <c r="O1308" s="87">
        <v>121799</v>
      </c>
      <c r="P1308" s="87">
        <v>121799</v>
      </c>
      <c r="Q1308" s="87">
        <v>0</v>
      </c>
      <c r="R1308" s="87">
        <v>0</v>
      </c>
      <c r="S1308" s="87"/>
      <c r="T1308" s="87"/>
      <c r="U1308" s="85">
        <v>2009</v>
      </c>
      <c r="V1308" s="3" t="s">
        <v>1818</v>
      </c>
      <c r="W1308" s="3"/>
      <c r="X1308" s="3"/>
      <c r="Y1308" s="1"/>
      <c r="Z1308" s="6"/>
      <c r="AA1308" s="11"/>
      <c r="AB1308" s="123" t="s">
        <v>1716</v>
      </c>
      <c r="AC1308" s="124" t="s">
        <v>13040</v>
      </c>
      <c r="AD1308" s="41"/>
      <c r="AE1308" s="83">
        <v>39758</v>
      </c>
      <c r="AF1308" s="83">
        <v>40350</v>
      </c>
      <c r="AG1308" s="203"/>
      <c r="AH1308" s="41" t="s">
        <v>1916</v>
      </c>
      <c r="AI1308" s="80" t="s">
        <v>2</v>
      </c>
      <c r="AJ1308" s="41"/>
      <c r="AK1308" s="3"/>
      <c r="AL1308" s="85"/>
      <c r="AM1308" s="151" t="s">
        <v>19998</v>
      </c>
      <c r="AN1308" s="15"/>
      <c r="AO1308" s="166"/>
      <c r="AP1308" s="5">
        <f t="shared" si="21"/>
        <v>0</v>
      </c>
      <c r="AQ1308" s="16"/>
      <c r="AR1308" s="205">
        <v>1</v>
      </c>
      <c r="AS1308" s="16"/>
      <c r="AT1308" s="16"/>
      <c r="AU1308" s="16"/>
      <c r="AV1308" s="16"/>
      <c r="AW1308" s="16"/>
      <c r="AX1308" s="16"/>
    </row>
    <row r="1309" spans="1:50" customFormat="1" ht="15.75" hidden="1" customHeight="1" x14ac:dyDescent="0.2">
      <c r="A1309" s="7" t="s">
        <v>3452</v>
      </c>
      <c r="B1309" s="3" t="s">
        <v>624</v>
      </c>
      <c r="C1309" s="85" t="s">
        <v>1716</v>
      </c>
      <c r="D1309" s="85" t="s">
        <v>23567</v>
      </c>
      <c r="E1309" s="41" t="s">
        <v>110</v>
      </c>
      <c r="F1309" s="85" t="s">
        <v>14</v>
      </c>
      <c r="G1309" s="85" t="s">
        <v>17</v>
      </c>
      <c r="H1309" s="85" t="s">
        <v>20690</v>
      </c>
      <c r="I1309" s="85"/>
      <c r="J1309" s="85" t="s">
        <v>105</v>
      </c>
      <c r="K1309" s="7" t="s">
        <v>102</v>
      </c>
      <c r="L1309" s="3" t="s">
        <v>286</v>
      </c>
      <c r="M1309" s="3" t="s">
        <v>3453</v>
      </c>
      <c r="N1309" s="41" t="s">
        <v>1712</v>
      </c>
      <c r="O1309" s="87">
        <v>36799</v>
      </c>
      <c r="P1309" s="87">
        <v>34070</v>
      </c>
      <c r="Q1309" s="87">
        <v>2729</v>
      </c>
      <c r="R1309" s="87">
        <v>0</v>
      </c>
      <c r="S1309" s="87"/>
      <c r="T1309" s="87"/>
      <c r="U1309" s="85">
        <v>2009</v>
      </c>
      <c r="V1309" s="3" t="s">
        <v>1712</v>
      </c>
      <c r="W1309" s="3" t="s">
        <v>1712</v>
      </c>
      <c r="X1309" s="3"/>
      <c r="Y1309" s="1" t="s">
        <v>3454</v>
      </c>
      <c r="Z1309" s="6"/>
      <c r="AA1309" s="11"/>
      <c r="AB1309" s="123" t="s">
        <v>388</v>
      </c>
      <c r="AC1309" s="124" t="s">
        <v>23567</v>
      </c>
      <c r="AD1309" s="41" t="s">
        <v>23684</v>
      </c>
      <c r="AE1309" s="83">
        <v>39784</v>
      </c>
      <c r="AF1309" s="83">
        <v>40302</v>
      </c>
      <c r="AG1309" s="203"/>
      <c r="AH1309" s="41" t="s">
        <v>1713</v>
      </c>
      <c r="AI1309" s="80" t="s">
        <v>3455</v>
      </c>
      <c r="AJ1309" s="41"/>
      <c r="AK1309" s="7" t="s">
        <v>3456</v>
      </c>
      <c r="AL1309" s="85"/>
      <c r="AM1309" s="151" t="s">
        <v>19998</v>
      </c>
      <c r="AN1309" s="15"/>
      <c r="AO1309" s="166" t="s">
        <v>24720</v>
      </c>
      <c r="AP1309" s="5">
        <f t="shared" si="21"/>
        <v>0</v>
      </c>
      <c r="AQ1309" s="16"/>
      <c r="AR1309" s="205">
        <v>1</v>
      </c>
      <c r="AS1309" s="16"/>
      <c r="AT1309" s="16"/>
      <c r="AU1309" s="16"/>
      <c r="AV1309" s="16"/>
      <c r="AW1309" s="16"/>
      <c r="AX1309" s="16"/>
    </row>
    <row r="1310" spans="1:50" customFormat="1" ht="15.75" hidden="1" customHeight="1" x14ac:dyDescent="0.2">
      <c r="A1310" s="7" t="s">
        <v>3457</v>
      </c>
      <c r="B1310" s="3" t="s">
        <v>3458</v>
      </c>
      <c r="C1310" s="85" t="s">
        <v>1716</v>
      </c>
      <c r="D1310" s="85" t="s">
        <v>13090</v>
      </c>
      <c r="E1310" s="41" t="s">
        <v>154</v>
      </c>
      <c r="F1310" s="85" t="s">
        <v>14</v>
      </c>
      <c r="G1310" s="85" t="s">
        <v>17</v>
      </c>
      <c r="H1310" s="85" t="s">
        <v>20690</v>
      </c>
      <c r="I1310" s="85" t="s">
        <v>25132</v>
      </c>
      <c r="J1310" s="85" t="s">
        <v>105</v>
      </c>
      <c r="K1310" s="7" t="s">
        <v>102</v>
      </c>
      <c r="L1310" s="3" t="s">
        <v>637</v>
      </c>
      <c r="M1310" s="3" t="s">
        <v>3459</v>
      </c>
      <c r="N1310" s="41" t="s">
        <v>2269</v>
      </c>
      <c r="O1310" s="87">
        <v>138149</v>
      </c>
      <c r="P1310" s="87">
        <v>133026</v>
      </c>
      <c r="Q1310" s="87">
        <v>5123</v>
      </c>
      <c r="R1310" s="87">
        <v>0</v>
      </c>
      <c r="S1310" s="87"/>
      <c r="T1310" s="87"/>
      <c r="U1310" s="85">
        <v>2009</v>
      </c>
      <c r="V1310" s="3" t="s">
        <v>2269</v>
      </c>
      <c r="W1310" s="3" t="s">
        <v>13781</v>
      </c>
      <c r="X1310" s="3"/>
      <c r="Y1310" s="1"/>
      <c r="Z1310" s="6"/>
      <c r="AA1310" s="11"/>
      <c r="AB1310" s="123" t="s">
        <v>1716</v>
      </c>
      <c r="AC1310" s="124" t="s">
        <v>13040</v>
      </c>
      <c r="AD1310" s="41"/>
      <c r="AE1310" s="83">
        <v>39835</v>
      </c>
      <c r="AF1310" s="83">
        <v>40603</v>
      </c>
      <c r="AG1310" s="203"/>
      <c r="AH1310" s="41" t="s">
        <v>1713</v>
      </c>
      <c r="AI1310" s="80" t="s">
        <v>2</v>
      </c>
      <c r="AJ1310" s="41"/>
      <c r="AK1310" s="3"/>
      <c r="AL1310" s="85" t="s">
        <v>16236</v>
      </c>
      <c r="AM1310" s="151" t="s">
        <v>19998</v>
      </c>
      <c r="AN1310" s="15"/>
      <c r="AO1310" s="166"/>
      <c r="AP1310" s="5">
        <f t="shared" si="21"/>
        <v>0</v>
      </c>
      <c r="AQ1310" s="16"/>
      <c r="AR1310" s="205">
        <v>1</v>
      </c>
      <c r="AS1310" s="16"/>
      <c r="AT1310" s="16"/>
      <c r="AU1310" s="16"/>
      <c r="AV1310" s="16"/>
      <c r="AW1310" s="16"/>
      <c r="AX1310" s="16"/>
    </row>
    <row r="1311" spans="1:50" customFormat="1" ht="15.75" hidden="1" customHeight="1" x14ac:dyDescent="0.2">
      <c r="A1311" s="7" t="s">
        <v>3460</v>
      </c>
      <c r="B1311" s="3" t="s">
        <v>3461</v>
      </c>
      <c r="C1311" s="85" t="s">
        <v>1716</v>
      </c>
      <c r="D1311" s="85" t="s">
        <v>23567</v>
      </c>
      <c r="E1311" s="41" t="s">
        <v>110</v>
      </c>
      <c r="F1311" s="85" t="s">
        <v>14</v>
      </c>
      <c r="G1311" s="85" t="s">
        <v>17</v>
      </c>
      <c r="H1311" s="85" t="s">
        <v>20690</v>
      </c>
      <c r="I1311" s="85"/>
      <c r="J1311" s="85" t="s">
        <v>105</v>
      </c>
      <c r="K1311" s="7" t="s">
        <v>102</v>
      </c>
      <c r="L1311" s="3" t="s">
        <v>286</v>
      </c>
      <c r="M1311" s="3" t="s">
        <v>1865</v>
      </c>
      <c r="N1311" s="41" t="s">
        <v>1818</v>
      </c>
      <c r="O1311" s="87">
        <v>90567</v>
      </c>
      <c r="P1311" s="87">
        <v>90567</v>
      </c>
      <c r="Q1311" s="87">
        <v>0</v>
      </c>
      <c r="R1311" s="87">
        <v>0</v>
      </c>
      <c r="S1311" s="87"/>
      <c r="T1311" s="87"/>
      <c r="U1311" s="85">
        <v>2008</v>
      </c>
      <c r="V1311" s="3" t="s">
        <v>1818</v>
      </c>
      <c r="W1311" s="3" t="s">
        <v>3462</v>
      </c>
      <c r="X1311" s="3" t="s">
        <v>1707</v>
      </c>
      <c r="Y1311" s="1"/>
      <c r="Z1311" s="6"/>
      <c r="AA1311" s="11"/>
      <c r="AB1311" s="123" t="s">
        <v>388</v>
      </c>
      <c r="AC1311" s="124" t="s">
        <v>23567</v>
      </c>
      <c r="AD1311" s="41" t="s">
        <v>23685</v>
      </c>
      <c r="AE1311" s="83">
        <v>39920</v>
      </c>
      <c r="AF1311" s="83">
        <v>40133</v>
      </c>
      <c r="AG1311" s="203"/>
      <c r="AH1311" s="41" t="s">
        <v>1713</v>
      </c>
      <c r="AI1311" s="80" t="s">
        <v>3463</v>
      </c>
      <c r="AJ1311" s="41"/>
      <c r="AK1311" s="3"/>
      <c r="AL1311" s="85"/>
      <c r="AM1311" s="151" t="s">
        <v>19998</v>
      </c>
      <c r="AN1311" s="15"/>
      <c r="AO1311" s="166"/>
      <c r="AP1311" s="5">
        <f t="shared" si="21"/>
        <v>0</v>
      </c>
      <c r="AQ1311" s="16"/>
      <c r="AR1311" s="205">
        <v>1</v>
      </c>
      <c r="AS1311" s="16"/>
      <c r="AT1311" s="16"/>
      <c r="AU1311" s="16"/>
      <c r="AV1311" s="16"/>
      <c r="AW1311" s="16"/>
      <c r="AX1311" s="16"/>
    </row>
    <row r="1312" spans="1:50" customFormat="1" ht="15.75" hidden="1" customHeight="1" x14ac:dyDescent="0.2">
      <c r="A1312" s="7" t="s">
        <v>3464</v>
      </c>
      <c r="B1312" s="3" t="s">
        <v>3465</v>
      </c>
      <c r="C1312" s="85" t="s">
        <v>1716</v>
      </c>
      <c r="D1312" s="85" t="s">
        <v>23567</v>
      </c>
      <c r="E1312" s="41" t="s">
        <v>110</v>
      </c>
      <c r="F1312" s="85" t="s">
        <v>14</v>
      </c>
      <c r="G1312" s="85" t="s">
        <v>17</v>
      </c>
      <c r="H1312" s="85" t="s">
        <v>20690</v>
      </c>
      <c r="I1312" s="85"/>
      <c r="J1312" s="85" t="s">
        <v>105</v>
      </c>
      <c r="K1312" s="7" t="s">
        <v>102</v>
      </c>
      <c r="L1312" s="3" t="s">
        <v>286</v>
      </c>
      <c r="M1312" s="3" t="s">
        <v>1872</v>
      </c>
      <c r="N1312" s="41" t="s">
        <v>1818</v>
      </c>
      <c r="O1312" s="87">
        <v>45741</v>
      </c>
      <c r="P1312" s="87">
        <v>45741</v>
      </c>
      <c r="Q1312" s="87">
        <v>0</v>
      </c>
      <c r="R1312" s="87">
        <v>0</v>
      </c>
      <c r="S1312" s="87"/>
      <c r="T1312" s="87"/>
      <c r="U1312" s="85">
        <v>2008</v>
      </c>
      <c r="V1312" s="3" t="s">
        <v>1818</v>
      </c>
      <c r="W1312" s="3" t="s">
        <v>3462</v>
      </c>
      <c r="X1312" s="3" t="s">
        <v>1707</v>
      </c>
      <c r="Y1312" s="1"/>
      <c r="Z1312" s="6"/>
      <c r="AA1312" s="11"/>
      <c r="AB1312" s="123" t="s">
        <v>388</v>
      </c>
      <c r="AC1312" s="124" t="s">
        <v>23567</v>
      </c>
      <c r="AD1312" s="41" t="s">
        <v>23686</v>
      </c>
      <c r="AE1312" s="83">
        <v>39920</v>
      </c>
      <c r="AF1312" s="83">
        <v>40134</v>
      </c>
      <c r="AG1312" s="203"/>
      <c r="AH1312" s="41" t="s">
        <v>1713</v>
      </c>
      <c r="AI1312" s="80" t="s">
        <v>3466</v>
      </c>
      <c r="AJ1312" s="41"/>
      <c r="AK1312" s="3"/>
      <c r="AL1312" s="85"/>
      <c r="AM1312" s="151" t="s">
        <v>19998</v>
      </c>
      <c r="AN1312" s="15"/>
      <c r="AO1312" s="166"/>
      <c r="AP1312" s="5">
        <f t="shared" si="21"/>
        <v>0</v>
      </c>
      <c r="AQ1312" s="16"/>
      <c r="AR1312" s="205">
        <v>1</v>
      </c>
      <c r="AS1312" s="16"/>
      <c r="AT1312" s="16"/>
      <c r="AU1312" s="16"/>
      <c r="AV1312" s="16"/>
      <c r="AW1312" s="16"/>
      <c r="AX1312" s="16"/>
    </row>
    <row r="1313" spans="1:50" customFormat="1" ht="15.75" hidden="1" customHeight="1" x14ac:dyDescent="0.2">
      <c r="A1313" s="7" t="s">
        <v>3467</v>
      </c>
      <c r="B1313" s="3" t="s">
        <v>3468</v>
      </c>
      <c r="C1313" s="85" t="s">
        <v>1716</v>
      </c>
      <c r="D1313" s="85" t="s">
        <v>13090</v>
      </c>
      <c r="E1313" s="41" t="s">
        <v>154</v>
      </c>
      <c r="F1313" s="85" t="s">
        <v>68</v>
      </c>
      <c r="G1313" s="85" t="s">
        <v>70</v>
      </c>
      <c r="H1313" s="85" t="s">
        <v>20690</v>
      </c>
      <c r="I1313" s="85" t="s">
        <v>25122</v>
      </c>
      <c r="J1313" s="85" t="s">
        <v>105</v>
      </c>
      <c r="K1313" s="7" t="s">
        <v>102</v>
      </c>
      <c r="L1313" s="3" t="s">
        <v>260</v>
      </c>
      <c r="M1313" s="3" t="s">
        <v>3469</v>
      </c>
      <c r="N1313" s="41" t="s">
        <v>3470</v>
      </c>
      <c r="O1313" s="87">
        <v>717444</v>
      </c>
      <c r="P1313" s="87">
        <v>625274</v>
      </c>
      <c r="Q1313" s="87">
        <v>92170</v>
      </c>
      <c r="R1313" s="87">
        <v>0</v>
      </c>
      <c r="S1313" s="87"/>
      <c r="T1313" s="87"/>
      <c r="U1313" s="85">
        <v>2008</v>
      </c>
      <c r="V1313" s="3" t="s">
        <v>3470</v>
      </c>
      <c r="W1313" s="3"/>
      <c r="X1313" s="3"/>
      <c r="Y1313" s="1" t="s">
        <v>1885</v>
      </c>
      <c r="Z1313" s="6"/>
      <c r="AA1313" s="11"/>
      <c r="AB1313" s="123" t="s">
        <v>1716</v>
      </c>
      <c r="AC1313" s="124" t="s">
        <v>13040</v>
      </c>
      <c r="AD1313" s="41"/>
      <c r="AE1313" s="83">
        <v>39820</v>
      </c>
      <c r="AF1313" s="83">
        <v>40029</v>
      </c>
      <c r="AG1313" s="203"/>
      <c r="AH1313" s="41" t="s">
        <v>1916</v>
      </c>
      <c r="AI1313" s="80" t="s">
        <v>2</v>
      </c>
      <c r="AJ1313" s="41" t="s">
        <v>3471</v>
      </c>
      <c r="AK1313" s="3"/>
      <c r="AL1313" s="85"/>
      <c r="AM1313" s="151" t="s">
        <v>19998</v>
      </c>
      <c r="AN1313" s="15"/>
      <c r="AO1313" s="166"/>
      <c r="AP1313" s="5">
        <f t="shared" si="21"/>
        <v>0</v>
      </c>
      <c r="AQ1313" s="16"/>
      <c r="AR1313" s="205">
        <v>1</v>
      </c>
      <c r="AS1313" s="16"/>
      <c r="AT1313" s="16"/>
      <c r="AU1313" s="16"/>
      <c r="AV1313" s="16"/>
      <c r="AW1313" s="16"/>
      <c r="AX1313" s="16"/>
    </row>
    <row r="1314" spans="1:50" customFormat="1" ht="15.75" hidden="1" customHeight="1" x14ac:dyDescent="0.2">
      <c r="A1314" s="7" t="s">
        <v>3472</v>
      </c>
      <c r="B1314" s="3" t="s">
        <v>3473</v>
      </c>
      <c r="C1314" s="85" t="s">
        <v>1716</v>
      </c>
      <c r="D1314" s="85" t="s">
        <v>13090</v>
      </c>
      <c r="E1314" s="41" t="s">
        <v>110</v>
      </c>
      <c r="F1314" s="85" t="s">
        <v>68</v>
      </c>
      <c r="G1314" s="85" t="s">
        <v>70</v>
      </c>
      <c r="H1314" s="85" t="s">
        <v>20690</v>
      </c>
      <c r="I1314" s="85" t="s">
        <v>25122</v>
      </c>
      <c r="J1314" s="85" t="s">
        <v>105</v>
      </c>
      <c r="K1314" s="7" t="s">
        <v>102</v>
      </c>
      <c r="L1314" s="3" t="s">
        <v>302</v>
      </c>
      <c r="M1314" s="3" t="s">
        <v>3474</v>
      </c>
      <c r="N1314" s="41" t="s">
        <v>3470</v>
      </c>
      <c r="O1314" s="87">
        <v>165136</v>
      </c>
      <c r="P1314" s="87">
        <v>165136</v>
      </c>
      <c r="Q1314" s="87">
        <v>0</v>
      </c>
      <c r="R1314" s="87">
        <v>0</v>
      </c>
      <c r="S1314" s="87"/>
      <c r="T1314" s="87"/>
      <c r="U1314" s="85">
        <v>2008</v>
      </c>
      <c r="V1314" s="3" t="s">
        <v>3470</v>
      </c>
      <c r="W1314" s="3"/>
      <c r="X1314" s="3"/>
      <c r="Y1314" s="1"/>
      <c r="Z1314" s="6"/>
      <c r="AA1314" s="11"/>
      <c r="AB1314" s="123" t="s">
        <v>1716</v>
      </c>
      <c r="AC1314" s="124" t="s">
        <v>13040</v>
      </c>
      <c r="AD1314" s="41"/>
      <c r="AE1314" s="83">
        <v>39820</v>
      </c>
      <c r="AF1314" s="83">
        <v>40031</v>
      </c>
      <c r="AG1314" s="203"/>
      <c r="AH1314" s="41" t="s">
        <v>1916</v>
      </c>
      <c r="AI1314" s="80" t="s">
        <v>2</v>
      </c>
      <c r="AJ1314" s="41" t="s">
        <v>3475</v>
      </c>
      <c r="AK1314" s="3"/>
      <c r="AL1314" s="85"/>
      <c r="AM1314" s="151" t="s">
        <v>19998</v>
      </c>
      <c r="AN1314" s="15"/>
      <c r="AO1314" s="166"/>
      <c r="AP1314" s="5">
        <f t="shared" si="21"/>
        <v>0</v>
      </c>
      <c r="AQ1314" s="16"/>
      <c r="AR1314" s="205">
        <v>1</v>
      </c>
      <c r="AS1314" s="16"/>
      <c r="AT1314" s="16"/>
      <c r="AU1314" s="16"/>
      <c r="AV1314" s="16"/>
      <c r="AW1314" s="16"/>
      <c r="AX1314" s="16"/>
    </row>
    <row r="1315" spans="1:50" customFormat="1" ht="15.75" hidden="1" customHeight="1" x14ac:dyDescent="0.2">
      <c r="A1315" s="7" t="s">
        <v>3476</v>
      </c>
      <c r="B1315" s="3" t="s">
        <v>3477</v>
      </c>
      <c r="C1315" s="85" t="s">
        <v>1716</v>
      </c>
      <c r="D1315" s="85" t="s">
        <v>13090</v>
      </c>
      <c r="E1315" s="41" t="s">
        <v>110</v>
      </c>
      <c r="F1315" s="85" t="s">
        <v>68</v>
      </c>
      <c r="G1315" s="85" t="s">
        <v>70</v>
      </c>
      <c r="H1315" s="85" t="s">
        <v>20690</v>
      </c>
      <c r="I1315" s="85" t="s">
        <v>25122</v>
      </c>
      <c r="J1315" s="85" t="s">
        <v>105</v>
      </c>
      <c r="K1315" s="7" t="s">
        <v>102</v>
      </c>
      <c r="L1315" s="3" t="s">
        <v>227</v>
      </c>
      <c r="M1315" s="3" t="s">
        <v>3478</v>
      </c>
      <c r="N1315" s="41" t="s">
        <v>3477</v>
      </c>
      <c r="O1315" s="87">
        <v>459916</v>
      </c>
      <c r="P1315" s="87">
        <v>458713</v>
      </c>
      <c r="Q1315" s="87">
        <v>1203</v>
      </c>
      <c r="R1315" s="87">
        <v>0</v>
      </c>
      <c r="S1315" s="87"/>
      <c r="T1315" s="87"/>
      <c r="U1315" s="85">
        <v>2005</v>
      </c>
      <c r="V1315" s="3" t="s">
        <v>3477</v>
      </c>
      <c r="W1315" s="3"/>
      <c r="X1315" s="3"/>
      <c r="Y1315" s="1" t="s">
        <v>1840</v>
      </c>
      <c r="Z1315" s="6"/>
      <c r="AA1315" s="11"/>
      <c r="AB1315" s="123" t="s">
        <v>1716</v>
      </c>
      <c r="AC1315" s="124" t="s">
        <v>13040</v>
      </c>
      <c r="AD1315" s="41"/>
      <c r="AE1315" s="83">
        <v>39937</v>
      </c>
      <c r="AF1315" s="83">
        <v>40017</v>
      </c>
      <c r="AG1315" s="203"/>
      <c r="AH1315" s="41" t="s">
        <v>1916</v>
      </c>
      <c r="AI1315" s="80" t="s">
        <v>2</v>
      </c>
      <c r="AJ1315" s="41"/>
      <c r="AK1315" s="7" t="s">
        <v>3479</v>
      </c>
      <c r="AL1315" s="85"/>
      <c r="AM1315" s="151" t="s">
        <v>19998</v>
      </c>
      <c r="AN1315" s="15"/>
      <c r="AO1315" s="166"/>
      <c r="AP1315" s="5">
        <f t="shared" si="21"/>
        <v>0</v>
      </c>
      <c r="AQ1315" s="16"/>
      <c r="AR1315" s="205">
        <v>1</v>
      </c>
      <c r="AS1315" s="16"/>
      <c r="AT1315" s="16"/>
      <c r="AU1315" s="16"/>
      <c r="AV1315" s="16"/>
      <c r="AW1315" s="16"/>
      <c r="AX1315" s="16"/>
    </row>
    <row r="1316" spans="1:50" customFormat="1" ht="15.75" hidden="1" customHeight="1" x14ac:dyDescent="0.2">
      <c r="A1316" s="7" t="s">
        <v>3480</v>
      </c>
      <c r="B1316" s="3" t="s">
        <v>3481</v>
      </c>
      <c r="C1316" s="85" t="s">
        <v>1716</v>
      </c>
      <c r="D1316" s="85" t="s">
        <v>13090</v>
      </c>
      <c r="E1316" s="41" t="s">
        <v>154</v>
      </c>
      <c r="F1316" s="85" t="s">
        <v>68</v>
      </c>
      <c r="G1316" s="85" t="s">
        <v>70</v>
      </c>
      <c r="H1316" s="85" t="s">
        <v>20690</v>
      </c>
      <c r="I1316" s="85" t="s">
        <v>25122</v>
      </c>
      <c r="J1316" s="85" t="s">
        <v>105</v>
      </c>
      <c r="K1316" s="7" t="s">
        <v>102</v>
      </c>
      <c r="L1316" s="3" t="s">
        <v>314</v>
      </c>
      <c r="M1316" s="3" t="s">
        <v>3482</v>
      </c>
      <c r="N1316" s="41" t="s">
        <v>1818</v>
      </c>
      <c r="O1316" s="87">
        <v>72045</v>
      </c>
      <c r="P1316" s="87">
        <v>72045</v>
      </c>
      <c r="Q1316" s="87">
        <v>0</v>
      </c>
      <c r="R1316" s="87">
        <v>0</v>
      </c>
      <c r="S1316" s="87"/>
      <c r="T1316" s="87"/>
      <c r="U1316" s="85">
        <v>2008</v>
      </c>
      <c r="V1316" s="3" t="s">
        <v>1818</v>
      </c>
      <c r="W1316" s="3"/>
      <c r="X1316" s="3"/>
      <c r="Y1316" s="1"/>
      <c r="Z1316" s="6"/>
      <c r="AA1316" s="11"/>
      <c r="AB1316" s="123" t="s">
        <v>1716</v>
      </c>
      <c r="AC1316" s="124" t="s">
        <v>13040</v>
      </c>
      <c r="AD1316" s="41"/>
      <c r="AE1316" s="83">
        <v>39856</v>
      </c>
      <c r="AF1316" s="83">
        <v>40029</v>
      </c>
      <c r="AG1316" s="203"/>
      <c r="AH1316" s="41" t="s">
        <v>1916</v>
      </c>
      <c r="AI1316" s="80" t="s">
        <v>2</v>
      </c>
      <c r="AJ1316" s="41"/>
      <c r="AK1316" s="3"/>
      <c r="AL1316" s="85"/>
      <c r="AM1316" s="151" t="s">
        <v>19998</v>
      </c>
      <c r="AN1316" s="15"/>
      <c r="AO1316" s="166"/>
      <c r="AP1316" s="5">
        <f t="shared" si="21"/>
        <v>0</v>
      </c>
      <c r="AQ1316" s="16"/>
      <c r="AR1316" s="205">
        <v>1</v>
      </c>
      <c r="AS1316" s="16"/>
      <c r="AT1316" s="16"/>
      <c r="AU1316" s="16"/>
      <c r="AV1316" s="16"/>
      <c r="AW1316" s="16"/>
      <c r="AX1316" s="16"/>
    </row>
    <row r="1317" spans="1:50" customFormat="1" ht="15.75" hidden="1" customHeight="1" x14ac:dyDescent="0.2">
      <c r="A1317" s="7" t="s">
        <v>3483</v>
      </c>
      <c r="B1317" s="3" t="s">
        <v>3484</v>
      </c>
      <c r="C1317" s="85" t="s">
        <v>1716</v>
      </c>
      <c r="D1317" s="85" t="s">
        <v>23567</v>
      </c>
      <c r="E1317" s="41" t="s">
        <v>154</v>
      </c>
      <c r="F1317" s="85" t="s">
        <v>34</v>
      </c>
      <c r="G1317" s="85" t="s">
        <v>37</v>
      </c>
      <c r="H1317" s="85" t="s">
        <v>20689</v>
      </c>
      <c r="I1317" s="85"/>
      <c r="J1317" s="85" t="s">
        <v>105</v>
      </c>
      <c r="K1317" s="7" t="s">
        <v>102</v>
      </c>
      <c r="L1317" s="3" t="s">
        <v>106</v>
      </c>
      <c r="M1317" s="3" t="s">
        <v>3485</v>
      </c>
      <c r="N1317" s="41" t="s">
        <v>3486</v>
      </c>
      <c r="O1317" s="87">
        <v>400796</v>
      </c>
      <c r="P1317" s="87">
        <v>314657</v>
      </c>
      <c r="Q1317" s="87">
        <v>86139</v>
      </c>
      <c r="R1317" s="87">
        <v>51131</v>
      </c>
      <c r="S1317" s="87"/>
      <c r="T1317" s="87"/>
      <c r="U1317" s="85">
        <v>2007</v>
      </c>
      <c r="V1317" s="3" t="s">
        <v>3486</v>
      </c>
      <c r="W1317" s="3"/>
      <c r="X1317" s="3"/>
      <c r="Y1317" s="1"/>
      <c r="Z1317" s="6"/>
      <c r="AA1317" s="11"/>
      <c r="AB1317" s="123" t="s">
        <v>388</v>
      </c>
      <c r="AC1317" s="124" t="s">
        <v>23567</v>
      </c>
      <c r="AD1317" s="41" t="s">
        <v>23687</v>
      </c>
      <c r="AE1317" s="83">
        <v>39830</v>
      </c>
      <c r="AF1317" s="83">
        <v>41579</v>
      </c>
      <c r="AG1317" s="203"/>
      <c r="AH1317" s="41" t="s">
        <v>1758</v>
      </c>
      <c r="AI1317" s="80" t="s">
        <v>3487</v>
      </c>
      <c r="AJ1317" s="41"/>
      <c r="AK1317" s="3"/>
      <c r="AL1317" s="85"/>
      <c r="AM1317" s="151" t="s">
        <v>19998</v>
      </c>
      <c r="AN1317" s="15"/>
      <c r="AO1317" s="166"/>
      <c r="AP1317" s="5">
        <f t="shared" si="21"/>
        <v>0</v>
      </c>
      <c r="AQ1317" s="16"/>
      <c r="AR1317" s="205">
        <v>1</v>
      </c>
      <c r="AS1317" s="16"/>
      <c r="AT1317" s="16"/>
      <c r="AU1317" s="16"/>
      <c r="AV1317" s="16"/>
      <c r="AW1317" s="16"/>
      <c r="AX1317" s="16"/>
    </row>
    <row r="1318" spans="1:50" customFormat="1" ht="15.75" hidden="1" customHeight="1" x14ac:dyDescent="0.2">
      <c r="A1318" s="7" t="s">
        <v>3488</v>
      </c>
      <c r="B1318" s="3" t="s">
        <v>3489</v>
      </c>
      <c r="C1318" s="85" t="s">
        <v>1716</v>
      </c>
      <c r="D1318" s="85" t="s">
        <v>13090</v>
      </c>
      <c r="E1318" s="41" t="s">
        <v>110</v>
      </c>
      <c r="F1318" s="85" t="s">
        <v>34</v>
      </c>
      <c r="G1318" s="85" t="s">
        <v>37</v>
      </c>
      <c r="H1318" s="85" t="s">
        <v>20689</v>
      </c>
      <c r="I1318" s="85" t="s">
        <v>25122</v>
      </c>
      <c r="J1318" s="85" t="s">
        <v>105</v>
      </c>
      <c r="K1318" s="7" t="s">
        <v>102</v>
      </c>
      <c r="L1318" s="3" t="s">
        <v>106</v>
      </c>
      <c r="M1318" s="3" t="s">
        <v>3490</v>
      </c>
      <c r="N1318" s="41" t="s">
        <v>3491</v>
      </c>
      <c r="O1318" s="87">
        <v>12117</v>
      </c>
      <c r="P1318" s="87">
        <v>12117</v>
      </c>
      <c r="Q1318" s="87">
        <v>0</v>
      </c>
      <c r="R1318" s="87">
        <v>0</v>
      </c>
      <c r="S1318" s="87"/>
      <c r="T1318" s="87"/>
      <c r="U1318" s="85">
        <v>2010</v>
      </c>
      <c r="V1318" s="3" t="s">
        <v>3491</v>
      </c>
      <c r="W1318" s="3"/>
      <c r="X1318" s="3"/>
      <c r="Y1318" s="1"/>
      <c r="Z1318" s="6"/>
      <c r="AA1318" s="11"/>
      <c r="AB1318" s="123" t="s">
        <v>1716</v>
      </c>
      <c r="AC1318" s="124" t="s">
        <v>13040</v>
      </c>
      <c r="AD1318" s="41"/>
      <c r="AE1318" s="83">
        <v>39840</v>
      </c>
      <c r="AF1318" s="83">
        <v>41173</v>
      </c>
      <c r="AG1318" s="203"/>
      <c r="AH1318" s="41" t="s">
        <v>1758</v>
      </c>
      <c r="AI1318" s="80" t="s">
        <v>2</v>
      </c>
      <c r="AJ1318" s="41" t="s">
        <v>3492</v>
      </c>
      <c r="AK1318" s="3"/>
      <c r="AL1318" s="85"/>
      <c r="AM1318" s="151" t="s">
        <v>19998</v>
      </c>
      <c r="AN1318" s="15"/>
      <c r="AO1318" s="166"/>
      <c r="AP1318" s="5">
        <f t="shared" si="21"/>
        <v>0</v>
      </c>
      <c r="AQ1318" s="16"/>
      <c r="AR1318" s="205">
        <v>1</v>
      </c>
      <c r="AS1318" s="16"/>
      <c r="AT1318" s="16"/>
      <c r="AU1318" s="16"/>
      <c r="AV1318" s="16"/>
      <c r="AW1318" s="16"/>
      <c r="AX1318" s="16"/>
    </row>
    <row r="1319" spans="1:50" customFormat="1" ht="15.75" hidden="1" customHeight="1" x14ac:dyDescent="0.2">
      <c r="A1319" s="7" t="s">
        <v>3493</v>
      </c>
      <c r="B1319" s="3" t="s">
        <v>3494</v>
      </c>
      <c r="C1319" s="85" t="s">
        <v>1716</v>
      </c>
      <c r="D1319" s="85" t="s">
        <v>13090</v>
      </c>
      <c r="E1319" s="41" t="s">
        <v>110</v>
      </c>
      <c r="F1319" s="85" t="s">
        <v>68</v>
      </c>
      <c r="G1319" s="85" t="s">
        <v>70</v>
      </c>
      <c r="H1319" s="85" t="s">
        <v>20690</v>
      </c>
      <c r="I1319" s="85" t="s">
        <v>25122</v>
      </c>
      <c r="J1319" s="85" t="s">
        <v>105</v>
      </c>
      <c r="K1319" s="7" t="s">
        <v>102</v>
      </c>
      <c r="L1319" s="3" t="s">
        <v>180</v>
      </c>
      <c r="M1319" s="3" t="s">
        <v>3495</v>
      </c>
      <c r="N1319" s="41" t="s">
        <v>3496</v>
      </c>
      <c r="O1319" s="87">
        <v>214735</v>
      </c>
      <c r="P1319" s="87">
        <v>214735</v>
      </c>
      <c r="Q1319" s="87">
        <v>0</v>
      </c>
      <c r="R1319" s="87">
        <v>0</v>
      </c>
      <c r="S1319" s="87"/>
      <c r="T1319" s="87"/>
      <c r="U1319" s="85">
        <v>2009</v>
      </c>
      <c r="V1319" s="3" t="s">
        <v>3496</v>
      </c>
      <c r="W1319" s="3"/>
      <c r="X1319" s="3"/>
      <c r="Y1319" s="1"/>
      <c r="Z1319" s="6"/>
      <c r="AA1319" s="11"/>
      <c r="AB1319" s="123" t="s">
        <v>1716</v>
      </c>
      <c r="AC1319" s="124" t="s">
        <v>13040</v>
      </c>
      <c r="AD1319" s="41"/>
      <c r="AE1319" s="83">
        <v>39835</v>
      </c>
      <c r="AF1319" s="83">
        <v>40542</v>
      </c>
      <c r="AG1319" s="203"/>
      <c r="AH1319" s="41" t="s">
        <v>1916</v>
      </c>
      <c r="AI1319" s="80" t="s">
        <v>2</v>
      </c>
      <c r="AJ1319" s="41"/>
      <c r="AK1319" s="3"/>
      <c r="AL1319" s="85"/>
      <c r="AM1319" s="151" t="s">
        <v>19998</v>
      </c>
      <c r="AN1319" s="15"/>
      <c r="AO1319" s="166"/>
      <c r="AP1319" s="5">
        <f t="shared" si="21"/>
        <v>0</v>
      </c>
      <c r="AQ1319" s="16"/>
      <c r="AR1319" s="205">
        <v>1</v>
      </c>
      <c r="AS1319" s="16"/>
      <c r="AT1319" s="16"/>
      <c r="AU1319" s="16"/>
      <c r="AV1319" s="16"/>
      <c r="AW1319" s="16"/>
      <c r="AX1319" s="16"/>
    </row>
    <row r="1320" spans="1:50" customFormat="1" ht="15.75" hidden="1" customHeight="1" x14ac:dyDescent="0.2">
      <c r="A1320" s="7" t="s">
        <v>3497</v>
      </c>
      <c r="B1320" s="3" t="s">
        <v>3498</v>
      </c>
      <c r="C1320" s="85" t="s">
        <v>1716</v>
      </c>
      <c r="D1320" s="85" t="s">
        <v>13090</v>
      </c>
      <c r="E1320" s="41" t="s">
        <v>110</v>
      </c>
      <c r="F1320" s="85" t="s">
        <v>68</v>
      </c>
      <c r="G1320" s="85" t="s">
        <v>70</v>
      </c>
      <c r="H1320" s="85" t="s">
        <v>20690</v>
      </c>
      <c r="I1320" s="85" t="s">
        <v>25122</v>
      </c>
      <c r="J1320" s="85" t="s">
        <v>105</v>
      </c>
      <c r="K1320" s="7" t="s">
        <v>102</v>
      </c>
      <c r="L1320" s="3" t="s">
        <v>206</v>
      </c>
      <c r="M1320" s="3" t="s">
        <v>3499</v>
      </c>
      <c r="N1320" s="41" t="s">
        <v>3500</v>
      </c>
      <c r="O1320" s="87">
        <v>296679</v>
      </c>
      <c r="P1320" s="87">
        <v>275787</v>
      </c>
      <c r="Q1320" s="87">
        <v>20892</v>
      </c>
      <c r="R1320" s="87">
        <v>0</v>
      </c>
      <c r="S1320" s="87"/>
      <c r="T1320" s="87"/>
      <c r="U1320" s="85">
        <v>2008</v>
      </c>
      <c r="V1320" s="3" t="s">
        <v>3500</v>
      </c>
      <c r="W1320" s="3"/>
      <c r="X1320" s="3"/>
      <c r="Y1320" s="1"/>
      <c r="Z1320" s="6"/>
      <c r="AA1320" s="11"/>
      <c r="AB1320" s="123" t="s">
        <v>1716</v>
      </c>
      <c r="AC1320" s="124" t="s">
        <v>13040</v>
      </c>
      <c r="AD1320" s="41"/>
      <c r="AE1320" s="83">
        <v>39867</v>
      </c>
      <c r="AF1320" s="83">
        <v>39995</v>
      </c>
      <c r="AG1320" s="203"/>
      <c r="AH1320" s="41" t="s">
        <v>1916</v>
      </c>
      <c r="AI1320" s="80" t="s">
        <v>2</v>
      </c>
      <c r="AJ1320" s="41" t="s">
        <v>3501</v>
      </c>
      <c r="AK1320" s="3"/>
      <c r="AL1320" s="85"/>
      <c r="AM1320" s="151" t="s">
        <v>19998</v>
      </c>
      <c r="AN1320" s="15"/>
      <c r="AO1320" s="166" t="s">
        <v>24720</v>
      </c>
      <c r="AP1320" s="5">
        <f t="shared" si="21"/>
        <v>0</v>
      </c>
      <c r="AQ1320" s="16"/>
      <c r="AR1320" s="205">
        <v>1</v>
      </c>
      <c r="AS1320" s="16"/>
      <c r="AT1320" s="16"/>
      <c r="AU1320" s="16"/>
      <c r="AV1320" s="16"/>
      <c r="AW1320" s="16"/>
      <c r="AX1320" s="16"/>
    </row>
    <row r="1321" spans="1:50" customFormat="1" ht="15" hidden="1" customHeight="1" x14ac:dyDescent="0.2">
      <c r="A1321" s="7" t="s">
        <v>3502</v>
      </c>
      <c r="B1321" s="3" t="s">
        <v>3503</v>
      </c>
      <c r="C1321" s="85" t="s">
        <v>1716</v>
      </c>
      <c r="D1321" s="85" t="s">
        <v>13090</v>
      </c>
      <c r="E1321" s="41" t="s">
        <v>110</v>
      </c>
      <c r="F1321" s="85" t="s">
        <v>68</v>
      </c>
      <c r="G1321" s="85" t="s">
        <v>70</v>
      </c>
      <c r="H1321" s="85" t="s">
        <v>20690</v>
      </c>
      <c r="I1321" s="85" t="s">
        <v>25122</v>
      </c>
      <c r="J1321" s="85" t="s">
        <v>105</v>
      </c>
      <c r="K1321" s="7" t="s">
        <v>102</v>
      </c>
      <c r="L1321" s="3" t="s">
        <v>294</v>
      </c>
      <c r="M1321" s="3" t="s">
        <v>3504</v>
      </c>
      <c r="N1321" s="41" t="s">
        <v>3505</v>
      </c>
      <c r="O1321" s="87">
        <v>1018502</v>
      </c>
      <c r="P1321" s="87">
        <v>1018502</v>
      </c>
      <c r="Q1321" s="87">
        <v>0</v>
      </c>
      <c r="R1321" s="87">
        <v>0</v>
      </c>
      <c r="S1321" s="87"/>
      <c r="T1321" s="87"/>
      <c r="U1321" s="85">
        <v>2008</v>
      </c>
      <c r="V1321" s="3" t="s">
        <v>3505</v>
      </c>
      <c r="W1321" s="3"/>
      <c r="X1321" s="3"/>
      <c r="Y1321" s="1"/>
      <c r="Z1321" s="6"/>
      <c r="AA1321" s="11"/>
      <c r="AB1321" s="123" t="s">
        <v>1716</v>
      </c>
      <c r="AC1321" s="124" t="s">
        <v>13040</v>
      </c>
      <c r="AD1321" s="41"/>
      <c r="AE1321" s="83">
        <v>39938</v>
      </c>
      <c r="AF1321" s="83">
        <v>40107</v>
      </c>
      <c r="AG1321" s="203"/>
      <c r="AH1321" s="41" t="s">
        <v>1916</v>
      </c>
      <c r="AI1321" s="80" t="s">
        <v>2</v>
      </c>
      <c r="AJ1321" s="41"/>
      <c r="AK1321" s="3"/>
      <c r="AL1321" s="85"/>
      <c r="AM1321" s="151" t="s">
        <v>19998</v>
      </c>
      <c r="AN1321" s="15"/>
      <c r="AO1321" s="166"/>
      <c r="AP1321" s="5">
        <f t="shared" si="21"/>
        <v>0</v>
      </c>
      <c r="AQ1321" s="16"/>
      <c r="AR1321" s="205">
        <v>1</v>
      </c>
      <c r="AS1321" s="16"/>
      <c r="AT1321" s="16"/>
      <c r="AU1321" s="16"/>
      <c r="AV1321" s="16"/>
      <c r="AW1321" s="16"/>
      <c r="AX1321" s="16"/>
    </row>
    <row r="1322" spans="1:50" customFormat="1" ht="15.75" hidden="1" customHeight="1" x14ac:dyDescent="0.2">
      <c r="A1322" s="7" t="s">
        <v>3506</v>
      </c>
      <c r="B1322" s="3" t="s">
        <v>3507</v>
      </c>
      <c r="C1322" s="85" t="s">
        <v>1716</v>
      </c>
      <c r="D1322" s="85" t="s">
        <v>13090</v>
      </c>
      <c r="E1322" s="41" t="s">
        <v>154</v>
      </c>
      <c r="F1322" s="85" t="s">
        <v>68</v>
      </c>
      <c r="G1322" s="85" t="s">
        <v>70</v>
      </c>
      <c r="H1322" s="85" t="s">
        <v>20690</v>
      </c>
      <c r="I1322" s="85" t="s">
        <v>25122</v>
      </c>
      <c r="J1322" s="85" t="s">
        <v>105</v>
      </c>
      <c r="K1322" s="7" t="s">
        <v>102</v>
      </c>
      <c r="L1322" s="3" t="s">
        <v>341</v>
      </c>
      <c r="M1322" s="3" t="s">
        <v>3508</v>
      </c>
      <c r="N1322" s="41" t="s">
        <v>3509</v>
      </c>
      <c r="O1322" s="87">
        <v>716145</v>
      </c>
      <c r="P1322" s="87">
        <v>641155</v>
      </c>
      <c r="Q1322" s="87">
        <v>74990</v>
      </c>
      <c r="R1322" s="87">
        <v>0</v>
      </c>
      <c r="S1322" s="87"/>
      <c r="T1322" s="87"/>
      <c r="U1322" s="85">
        <v>2008</v>
      </c>
      <c r="V1322" s="3" t="s">
        <v>3509</v>
      </c>
      <c r="W1322" s="3"/>
      <c r="X1322" s="3"/>
      <c r="Y1322" s="1"/>
      <c r="Z1322" s="6"/>
      <c r="AA1322" s="11"/>
      <c r="AB1322" s="123" t="s">
        <v>1716</v>
      </c>
      <c r="AC1322" s="124" t="s">
        <v>13040</v>
      </c>
      <c r="AD1322" s="41"/>
      <c r="AE1322" s="83">
        <v>39938</v>
      </c>
      <c r="AF1322" s="83">
        <v>40099</v>
      </c>
      <c r="AG1322" s="203"/>
      <c r="AH1322" s="41" t="s">
        <v>1916</v>
      </c>
      <c r="AI1322" s="80" t="s">
        <v>2</v>
      </c>
      <c r="AJ1322" s="41"/>
      <c r="AK1322" s="3"/>
      <c r="AL1322" s="85"/>
      <c r="AM1322" s="151" t="s">
        <v>19998</v>
      </c>
      <c r="AN1322" s="15"/>
      <c r="AO1322" s="166"/>
      <c r="AP1322" s="5">
        <f t="shared" si="21"/>
        <v>0</v>
      </c>
      <c r="AQ1322" s="16"/>
      <c r="AR1322" s="205">
        <v>1</v>
      </c>
      <c r="AS1322" s="16"/>
      <c r="AT1322" s="16"/>
      <c r="AU1322" s="16"/>
      <c r="AV1322" s="16"/>
      <c r="AW1322" s="16"/>
      <c r="AX1322" s="16"/>
    </row>
    <row r="1323" spans="1:50" customFormat="1" ht="15.75" hidden="1" customHeight="1" x14ac:dyDescent="0.2">
      <c r="A1323" s="7" t="s">
        <v>3510</v>
      </c>
      <c r="B1323" s="3" t="s">
        <v>3511</v>
      </c>
      <c r="C1323" s="85" t="s">
        <v>1716</v>
      </c>
      <c r="D1323" s="85" t="s">
        <v>13090</v>
      </c>
      <c r="E1323" s="41" t="s">
        <v>110</v>
      </c>
      <c r="F1323" s="85" t="s">
        <v>68</v>
      </c>
      <c r="G1323" s="85" t="s">
        <v>70</v>
      </c>
      <c r="H1323" s="85" t="s">
        <v>20690</v>
      </c>
      <c r="I1323" s="85" t="s">
        <v>25122</v>
      </c>
      <c r="J1323" s="85" t="s">
        <v>105</v>
      </c>
      <c r="K1323" s="7" t="s">
        <v>102</v>
      </c>
      <c r="L1323" s="3" t="s">
        <v>341</v>
      </c>
      <c r="M1323" s="3" t="s">
        <v>3512</v>
      </c>
      <c r="N1323" s="41" t="s">
        <v>3513</v>
      </c>
      <c r="O1323" s="87">
        <v>88287</v>
      </c>
      <c r="P1323" s="87">
        <v>3549</v>
      </c>
      <c r="Q1323" s="87">
        <v>84738</v>
      </c>
      <c r="R1323" s="87">
        <v>0</v>
      </c>
      <c r="S1323" s="87"/>
      <c r="T1323" s="87"/>
      <c r="U1323" s="85">
        <v>2009</v>
      </c>
      <c r="V1323" s="3" t="s">
        <v>3513</v>
      </c>
      <c r="W1323" s="3"/>
      <c r="X1323" s="3"/>
      <c r="Y1323" s="1" t="s">
        <v>1885</v>
      </c>
      <c r="Z1323" s="6"/>
      <c r="AA1323" s="11"/>
      <c r="AB1323" s="123" t="s">
        <v>1716</v>
      </c>
      <c r="AC1323" s="124" t="s">
        <v>13040</v>
      </c>
      <c r="AD1323" s="41"/>
      <c r="AE1323" s="83">
        <v>40128</v>
      </c>
      <c r="AF1323" s="83">
        <v>40205</v>
      </c>
      <c r="AG1323" s="203"/>
      <c r="AH1323" s="41" t="s">
        <v>1916</v>
      </c>
      <c r="AI1323" s="80" t="s">
        <v>2</v>
      </c>
      <c r="AJ1323" s="41"/>
      <c r="AK1323" s="3"/>
      <c r="AL1323" s="85"/>
      <c r="AM1323" s="151" t="s">
        <v>19998</v>
      </c>
      <c r="AN1323" s="15"/>
      <c r="AO1323" s="166"/>
      <c r="AP1323" s="5">
        <f t="shared" si="21"/>
        <v>0</v>
      </c>
      <c r="AQ1323" s="16"/>
      <c r="AR1323" s="205">
        <v>1</v>
      </c>
      <c r="AS1323" s="16"/>
      <c r="AT1323" s="16"/>
      <c r="AU1323" s="16"/>
      <c r="AV1323" s="16"/>
      <c r="AW1323" s="16"/>
      <c r="AX1323" s="16"/>
    </row>
    <row r="1324" spans="1:50" customFormat="1" ht="15.75" hidden="1" customHeight="1" x14ac:dyDescent="0.2">
      <c r="A1324" s="7" t="s">
        <v>3514</v>
      </c>
      <c r="B1324" s="3" t="s">
        <v>3515</v>
      </c>
      <c r="C1324" s="85" t="s">
        <v>1716</v>
      </c>
      <c r="D1324" s="85" t="s">
        <v>13090</v>
      </c>
      <c r="E1324" s="41" t="s">
        <v>110</v>
      </c>
      <c r="F1324" s="85" t="s">
        <v>68</v>
      </c>
      <c r="G1324" s="85" t="s">
        <v>70</v>
      </c>
      <c r="H1324" s="85" t="s">
        <v>20690</v>
      </c>
      <c r="I1324" s="85" t="s">
        <v>25122</v>
      </c>
      <c r="J1324" s="85" t="s">
        <v>105</v>
      </c>
      <c r="K1324" s="7" t="s">
        <v>102</v>
      </c>
      <c r="L1324" s="3" t="s">
        <v>206</v>
      </c>
      <c r="M1324" s="3" t="s">
        <v>3516</v>
      </c>
      <c r="N1324" s="41" t="s">
        <v>2565</v>
      </c>
      <c r="O1324" s="87">
        <v>471439</v>
      </c>
      <c r="P1324" s="87">
        <v>471439</v>
      </c>
      <c r="Q1324" s="87">
        <v>0</v>
      </c>
      <c r="R1324" s="87">
        <v>0</v>
      </c>
      <c r="S1324" s="87"/>
      <c r="T1324" s="87"/>
      <c r="U1324" s="85">
        <v>2005</v>
      </c>
      <c r="V1324" s="3" t="s">
        <v>2565</v>
      </c>
      <c r="W1324" s="3"/>
      <c r="X1324" s="3"/>
      <c r="Y1324" s="1" t="s">
        <v>1819</v>
      </c>
      <c r="Z1324" s="6"/>
      <c r="AA1324" s="11"/>
      <c r="AB1324" s="123" t="s">
        <v>1716</v>
      </c>
      <c r="AC1324" s="124" t="s">
        <v>13040</v>
      </c>
      <c r="AD1324" s="41"/>
      <c r="AE1324" s="83">
        <v>39902</v>
      </c>
      <c r="AF1324" s="83">
        <v>40161</v>
      </c>
      <c r="AG1324" s="203"/>
      <c r="AH1324" s="41" t="s">
        <v>1916</v>
      </c>
      <c r="AI1324" s="80" t="s">
        <v>2</v>
      </c>
      <c r="AJ1324" s="41"/>
      <c r="AK1324" s="3"/>
      <c r="AL1324" s="85"/>
      <c r="AM1324" s="151" t="s">
        <v>19998</v>
      </c>
      <c r="AN1324" s="15"/>
      <c r="AO1324" s="166"/>
      <c r="AP1324" s="5">
        <f t="shared" si="21"/>
        <v>0</v>
      </c>
      <c r="AQ1324" s="16"/>
      <c r="AR1324" s="205">
        <v>1</v>
      </c>
      <c r="AS1324" s="16"/>
      <c r="AT1324" s="16"/>
      <c r="AU1324" s="16"/>
      <c r="AV1324" s="16"/>
      <c r="AW1324" s="16"/>
      <c r="AX1324" s="16"/>
    </row>
    <row r="1325" spans="1:50" customFormat="1" ht="15.75" hidden="1" customHeight="1" x14ac:dyDescent="0.2">
      <c r="A1325" s="7" t="s">
        <v>3517</v>
      </c>
      <c r="B1325" s="3" t="s">
        <v>3518</v>
      </c>
      <c r="C1325" s="85" t="s">
        <v>1716</v>
      </c>
      <c r="D1325" s="85" t="s">
        <v>23567</v>
      </c>
      <c r="E1325" s="41" t="s">
        <v>110</v>
      </c>
      <c r="F1325" s="85" t="s">
        <v>14</v>
      </c>
      <c r="G1325" s="85" t="s">
        <v>17</v>
      </c>
      <c r="H1325" s="85" t="s">
        <v>20690</v>
      </c>
      <c r="I1325" s="85"/>
      <c r="J1325" s="85" t="s">
        <v>105</v>
      </c>
      <c r="K1325" s="7" t="s">
        <v>102</v>
      </c>
      <c r="L1325" s="3" t="s">
        <v>271</v>
      </c>
      <c r="M1325" s="3" t="s">
        <v>3519</v>
      </c>
      <c r="N1325" s="41" t="s">
        <v>390</v>
      </c>
      <c r="O1325" s="87">
        <v>4077</v>
      </c>
      <c r="P1325" s="87">
        <v>4077</v>
      </c>
      <c r="Q1325" s="87">
        <v>0</v>
      </c>
      <c r="R1325" s="87">
        <v>0</v>
      </c>
      <c r="S1325" s="87"/>
      <c r="T1325" s="87"/>
      <c r="U1325" s="85">
        <v>2011</v>
      </c>
      <c r="V1325" s="3" t="s">
        <v>390</v>
      </c>
      <c r="W1325" s="3" t="s">
        <v>390</v>
      </c>
      <c r="X1325" s="3"/>
      <c r="Y1325" s="1"/>
      <c r="Z1325" s="6"/>
      <c r="AA1325" s="11"/>
      <c r="AB1325" s="123" t="s">
        <v>388</v>
      </c>
      <c r="AC1325" s="124" t="s">
        <v>23567</v>
      </c>
      <c r="AD1325" s="41" t="s">
        <v>23688</v>
      </c>
      <c r="AE1325" s="83">
        <v>40053</v>
      </c>
      <c r="AF1325" s="83">
        <v>41404</v>
      </c>
      <c r="AG1325" s="203"/>
      <c r="AH1325" s="41" t="s">
        <v>1713</v>
      </c>
      <c r="AI1325" s="80" t="s">
        <v>3520</v>
      </c>
      <c r="AJ1325" s="41" t="s">
        <v>392</v>
      </c>
      <c r="AK1325" s="3"/>
      <c r="AL1325" s="85"/>
      <c r="AM1325" s="151" t="s">
        <v>19998</v>
      </c>
      <c r="AN1325" s="15"/>
      <c r="AO1325" s="166"/>
      <c r="AP1325" s="5">
        <f t="shared" si="21"/>
        <v>0</v>
      </c>
      <c r="AQ1325" s="16"/>
      <c r="AR1325" s="205">
        <v>1</v>
      </c>
      <c r="AS1325" s="16"/>
      <c r="AT1325" s="16"/>
      <c r="AU1325" s="16"/>
      <c r="AV1325" s="16"/>
      <c r="AW1325" s="16"/>
      <c r="AX1325" s="16"/>
    </row>
    <row r="1326" spans="1:50" customFormat="1" ht="15.75" hidden="1" customHeight="1" x14ac:dyDescent="0.2">
      <c r="A1326" s="7" t="s">
        <v>3521</v>
      </c>
      <c r="B1326" s="3" t="s">
        <v>3522</v>
      </c>
      <c r="C1326" s="85" t="s">
        <v>1716</v>
      </c>
      <c r="D1326" s="85" t="s">
        <v>13090</v>
      </c>
      <c r="E1326" s="41" t="s">
        <v>110</v>
      </c>
      <c r="F1326" s="85" t="s">
        <v>14</v>
      </c>
      <c r="G1326" s="85" t="s">
        <v>17</v>
      </c>
      <c r="H1326" s="85" t="s">
        <v>20690</v>
      </c>
      <c r="I1326" s="85" t="s">
        <v>25132</v>
      </c>
      <c r="J1326" s="85" t="s">
        <v>105</v>
      </c>
      <c r="K1326" s="7" t="s">
        <v>102</v>
      </c>
      <c r="L1326" s="3" t="s">
        <v>637</v>
      </c>
      <c r="M1326" s="3" t="s">
        <v>3523</v>
      </c>
      <c r="N1326" s="41" t="s">
        <v>1818</v>
      </c>
      <c r="O1326" s="87">
        <v>131618</v>
      </c>
      <c r="P1326" s="87">
        <v>131618</v>
      </c>
      <c r="Q1326" s="87">
        <v>0</v>
      </c>
      <c r="R1326" s="87">
        <v>0</v>
      </c>
      <c r="S1326" s="87"/>
      <c r="T1326" s="87"/>
      <c r="U1326" s="85">
        <v>2009</v>
      </c>
      <c r="V1326" s="3" t="s">
        <v>1818</v>
      </c>
      <c r="W1326" s="3"/>
      <c r="X1326" s="3"/>
      <c r="Y1326" s="1"/>
      <c r="Z1326" s="6"/>
      <c r="AA1326" s="11"/>
      <c r="AB1326" s="123" t="s">
        <v>1716</v>
      </c>
      <c r="AC1326" s="124" t="s">
        <v>13040</v>
      </c>
      <c r="AD1326" s="41"/>
      <c r="AE1326" s="83">
        <v>39912</v>
      </c>
      <c r="AF1326" s="83">
        <v>40351</v>
      </c>
      <c r="AG1326" s="203"/>
      <c r="AH1326" s="41" t="s">
        <v>1713</v>
      </c>
      <c r="AI1326" s="80" t="s">
        <v>2</v>
      </c>
      <c r="AJ1326" s="41"/>
      <c r="AK1326" s="3"/>
      <c r="AL1326" s="85"/>
      <c r="AM1326" s="151" t="s">
        <v>19998</v>
      </c>
      <c r="AN1326" s="15"/>
      <c r="AO1326" s="166"/>
      <c r="AP1326" s="5">
        <f t="shared" si="21"/>
        <v>0</v>
      </c>
      <c r="AQ1326" s="16"/>
      <c r="AR1326" s="205">
        <v>1</v>
      </c>
      <c r="AS1326" s="16"/>
      <c r="AT1326" s="16"/>
      <c r="AU1326" s="16"/>
      <c r="AV1326" s="16"/>
      <c r="AW1326" s="16"/>
      <c r="AX1326" s="16"/>
    </row>
    <row r="1327" spans="1:50" customFormat="1" ht="15.75" hidden="1" customHeight="1" x14ac:dyDescent="0.2">
      <c r="A1327" s="7" t="s">
        <v>3524</v>
      </c>
      <c r="B1327" s="3" t="s">
        <v>3525</v>
      </c>
      <c r="C1327" s="85" t="s">
        <v>1716</v>
      </c>
      <c r="D1327" s="85" t="s">
        <v>13090</v>
      </c>
      <c r="E1327" s="41" t="s">
        <v>154</v>
      </c>
      <c r="F1327" s="85" t="s">
        <v>68</v>
      </c>
      <c r="G1327" s="85" t="s">
        <v>70</v>
      </c>
      <c r="H1327" s="85" t="s">
        <v>20690</v>
      </c>
      <c r="I1327" s="85" t="s">
        <v>25122</v>
      </c>
      <c r="J1327" s="85" t="s">
        <v>105</v>
      </c>
      <c r="K1327" s="7" t="s">
        <v>102</v>
      </c>
      <c r="L1327" s="3" t="s">
        <v>286</v>
      </c>
      <c r="M1327" s="3" t="s">
        <v>3526</v>
      </c>
      <c r="N1327" s="41" t="s">
        <v>1818</v>
      </c>
      <c r="O1327" s="87">
        <v>1189571</v>
      </c>
      <c r="P1327" s="87">
        <v>1018664</v>
      </c>
      <c r="Q1327" s="87">
        <v>170907</v>
      </c>
      <c r="R1327" s="87">
        <v>0</v>
      </c>
      <c r="S1327" s="87"/>
      <c r="T1327" s="87"/>
      <c r="U1327" s="85">
        <v>2008</v>
      </c>
      <c r="V1327" s="3" t="s">
        <v>1818</v>
      </c>
      <c r="W1327" s="3"/>
      <c r="X1327" s="3"/>
      <c r="Y1327" s="1"/>
      <c r="Z1327" s="6"/>
      <c r="AA1327" s="11"/>
      <c r="AB1327" s="123" t="s">
        <v>1716</v>
      </c>
      <c r="AC1327" s="124" t="s">
        <v>13040</v>
      </c>
      <c r="AD1327" s="41"/>
      <c r="AE1327" s="83">
        <v>39934</v>
      </c>
      <c r="AF1327" s="83">
        <v>40814</v>
      </c>
      <c r="AG1327" s="203"/>
      <c r="AH1327" s="41" t="s">
        <v>1916</v>
      </c>
      <c r="AI1327" s="80" t="s">
        <v>2</v>
      </c>
      <c r="AJ1327" s="41"/>
      <c r="AK1327" s="3"/>
      <c r="AL1327" s="85"/>
      <c r="AM1327" s="151" t="s">
        <v>19998</v>
      </c>
      <c r="AN1327" s="15"/>
      <c r="AO1327" s="166"/>
      <c r="AP1327" s="5">
        <f t="shared" si="21"/>
        <v>0</v>
      </c>
      <c r="AQ1327" s="16"/>
      <c r="AR1327" s="205">
        <v>1</v>
      </c>
      <c r="AS1327" s="16"/>
      <c r="AT1327" s="16"/>
      <c r="AU1327" s="16"/>
      <c r="AV1327" s="16"/>
      <c r="AW1327" s="16"/>
      <c r="AX1327" s="16"/>
    </row>
    <row r="1328" spans="1:50" customFormat="1" ht="15.75" hidden="1" customHeight="1" x14ac:dyDescent="0.2">
      <c r="A1328" s="7" t="s">
        <v>3527</v>
      </c>
      <c r="B1328" s="3" t="s">
        <v>3528</v>
      </c>
      <c r="C1328" s="85" t="s">
        <v>1716</v>
      </c>
      <c r="D1328" s="85" t="s">
        <v>13090</v>
      </c>
      <c r="E1328" s="41" t="s">
        <v>154</v>
      </c>
      <c r="F1328" s="85" t="s">
        <v>68</v>
      </c>
      <c r="G1328" s="85" t="s">
        <v>70</v>
      </c>
      <c r="H1328" s="85" t="s">
        <v>20690</v>
      </c>
      <c r="I1328" s="85" t="s">
        <v>25122</v>
      </c>
      <c r="J1328" s="85" t="s">
        <v>105</v>
      </c>
      <c r="K1328" s="7" t="s">
        <v>102</v>
      </c>
      <c r="L1328" s="3" t="s">
        <v>322</v>
      </c>
      <c r="M1328" s="3" t="s">
        <v>3529</v>
      </c>
      <c r="N1328" s="41" t="s">
        <v>3530</v>
      </c>
      <c r="O1328" s="87">
        <v>772118</v>
      </c>
      <c r="P1328" s="87">
        <v>451362</v>
      </c>
      <c r="Q1328" s="87">
        <v>320756</v>
      </c>
      <c r="R1328" s="87">
        <v>0</v>
      </c>
      <c r="S1328" s="87"/>
      <c r="T1328" s="87"/>
      <c r="U1328" s="85">
        <v>2008</v>
      </c>
      <c r="V1328" s="3" t="s">
        <v>3530</v>
      </c>
      <c r="W1328" s="3"/>
      <c r="X1328" s="3"/>
      <c r="Y1328" s="1" t="s">
        <v>1885</v>
      </c>
      <c r="Z1328" s="6"/>
      <c r="AA1328" s="11"/>
      <c r="AB1328" s="123" t="s">
        <v>1716</v>
      </c>
      <c r="AC1328" s="124" t="s">
        <v>13040</v>
      </c>
      <c r="AD1328" s="41"/>
      <c r="AE1328" s="83">
        <v>39933</v>
      </c>
      <c r="AF1328" s="83">
        <v>40157</v>
      </c>
      <c r="AG1328" s="203"/>
      <c r="AH1328" s="41" t="s">
        <v>1916</v>
      </c>
      <c r="AI1328" s="80" t="s">
        <v>2</v>
      </c>
      <c r="AJ1328" s="41"/>
      <c r="AK1328" s="3"/>
      <c r="AL1328" s="85"/>
      <c r="AM1328" s="151" t="s">
        <v>19998</v>
      </c>
      <c r="AN1328" s="15"/>
      <c r="AO1328" s="166"/>
      <c r="AP1328" s="5">
        <f t="shared" si="21"/>
        <v>0</v>
      </c>
      <c r="AQ1328" s="16"/>
      <c r="AR1328" s="205">
        <v>1</v>
      </c>
      <c r="AS1328" s="16"/>
      <c r="AT1328" s="16"/>
      <c r="AU1328" s="16"/>
      <c r="AV1328" s="16"/>
      <c r="AW1328" s="16"/>
      <c r="AX1328" s="16"/>
    </row>
    <row r="1329" spans="1:50" customFormat="1" ht="15.75" hidden="1" customHeight="1" x14ac:dyDescent="0.2">
      <c r="A1329" s="7" t="s">
        <v>3531</v>
      </c>
      <c r="B1329" s="3" t="s">
        <v>3532</v>
      </c>
      <c r="C1329" s="85" t="s">
        <v>1716</v>
      </c>
      <c r="D1329" s="85" t="s">
        <v>13090</v>
      </c>
      <c r="E1329" s="41" t="s">
        <v>110</v>
      </c>
      <c r="F1329" s="85" t="s">
        <v>68</v>
      </c>
      <c r="G1329" s="85" t="s">
        <v>70</v>
      </c>
      <c r="H1329" s="85" t="s">
        <v>20690</v>
      </c>
      <c r="I1329" s="85" t="s">
        <v>25122</v>
      </c>
      <c r="J1329" s="85" t="s">
        <v>105</v>
      </c>
      <c r="K1329" s="7" t="s">
        <v>102</v>
      </c>
      <c r="L1329" s="3" t="s">
        <v>333</v>
      </c>
      <c r="M1329" s="3" t="s">
        <v>3533</v>
      </c>
      <c r="N1329" s="41" t="s">
        <v>3534</v>
      </c>
      <c r="O1329" s="87">
        <v>415917</v>
      </c>
      <c r="P1329" s="87">
        <v>276922</v>
      </c>
      <c r="Q1329" s="87">
        <v>138995</v>
      </c>
      <c r="R1329" s="87">
        <v>0</v>
      </c>
      <c r="S1329" s="87"/>
      <c r="T1329" s="87"/>
      <c r="U1329" s="85">
        <v>2008</v>
      </c>
      <c r="V1329" s="3" t="s">
        <v>3534</v>
      </c>
      <c r="W1329" s="3"/>
      <c r="X1329" s="3"/>
      <c r="Y1329" s="1"/>
      <c r="Z1329" s="6"/>
      <c r="AA1329" s="11"/>
      <c r="AB1329" s="123" t="s">
        <v>1716</v>
      </c>
      <c r="AC1329" s="124" t="s">
        <v>13040</v>
      </c>
      <c r="AD1329" s="41"/>
      <c r="AE1329" s="83">
        <v>39937</v>
      </c>
      <c r="AF1329" s="83">
        <v>40193</v>
      </c>
      <c r="AG1329" s="203"/>
      <c r="AH1329" s="41" t="s">
        <v>1916</v>
      </c>
      <c r="AI1329" s="80" t="s">
        <v>2</v>
      </c>
      <c r="AJ1329" s="41" t="s">
        <v>3535</v>
      </c>
      <c r="AK1329" s="3"/>
      <c r="AL1329" s="85"/>
      <c r="AM1329" s="151" t="s">
        <v>19998</v>
      </c>
      <c r="AN1329" s="15"/>
      <c r="AO1329" s="166"/>
      <c r="AP1329" s="5">
        <f t="shared" si="21"/>
        <v>0</v>
      </c>
      <c r="AQ1329" s="16"/>
      <c r="AR1329" s="205">
        <v>1</v>
      </c>
      <c r="AS1329" s="16"/>
      <c r="AT1329" s="16"/>
      <c r="AU1329" s="16"/>
      <c r="AV1329" s="16"/>
      <c r="AW1329" s="16"/>
      <c r="AX1329" s="16"/>
    </row>
    <row r="1330" spans="1:50" customFormat="1" ht="15.75" hidden="1" customHeight="1" x14ac:dyDescent="0.2">
      <c r="A1330" s="7" t="s">
        <v>3536</v>
      </c>
      <c r="B1330" s="3" t="s">
        <v>3537</v>
      </c>
      <c r="C1330" s="85" t="s">
        <v>1716</v>
      </c>
      <c r="D1330" s="85" t="s">
        <v>13090</v>
      </c>
      <c r="E1330" s="41" t="s">
        <v>154</v>
      </c>
      <c r="F1330" s="85" t="s">
        <v>68</v>
      </c>
      <c r="G1330" s="85" t="s">
        <v>70</v>
      </c>
      <c r="H1330" s="85" t="s">
        <v>20690</v>
      </c>
      <c r="I1330" s="85" t="s">
        <v>25122</v>
      </c>
      <c r="J1330" s="85" t="s">
        <v>105</v>
      </c>
      <c r="K1330" s="7" t="s">
        <v>102</v>
      </c>
      <c r="L1330" s="3" t="s">
        <v>363</v>
      </c>
      <c r="M1330" s="3" t="s">
        <v>3538</v>
      </c>
      <c r="N1330" s="41" t="s">
        <v>1818</v>
      </c>
      <c r="O1330" s="87">
        <v>4091</v>
      </c>
      <c r="P1330" s="87">
        <v>319</v>
      </c>
      <c r="Q1330" s="87">
        <v>3772</v>
      </c>
      <c r="R1330" s="87">
        <v>0</v>
      </c>
      <c r="S1330" s="87"/>
      <c r="T1330" s="87"/>
      <c r="U1330" s="85">
        <v>2010</v>
      </c>
      <c r="V1330" s="3" t="s">
        <v>1818</v>
      </c>
      <c r="W1330" s="3"/>
      <c r="X1330" s="3"/>
      <c r="Y1330" s="1"/>
      <c r="Z1330" s="6"/>
      <c r="AA1330" s="11"/>
      <c r="AB1330" s="123" t="s">
        <v>1716</v>
      </c>
      <c r="AC1330" s="124" t="s">
        <v>13040</v>
      </c>
      <c r="AD1330" s="41"/>
      <c r="AE1330" s="83">
        <v>39951</v>
      </c>
      <c r="AF1330" s="83">
        <v>40822</v>
      </c>
      <c r="AG1330" s="203"/>
      <c r="AH1330" s="41" t="s">
        <v>1916</v>
      </c>
      <c r="AI1330" s="80" t="s">
        <v>2</v>
      </c>
      <c r="AJ1330" s="41"/>
      <c r="AK1330" s="3"/>
      <c r="AL1330" s="85"/>
      <c r="AM1330" s="151" t="s">
        <v>19998</v>
      </c>
      <c r="AN1330" s="15"/>
      <c r="AO1330" s="166"/>
      <c r="AP1330" s="5">
        <f t="shared" si="21"/>
        <v>0</v>
      </c>
      <c r="AQ1330" s="16"/>
      <c r="AR1330" s="205">
        <v>1</v>
      </c>
      <c r="AS1330" s="16"/>
      <c r="AT1330" s="16"/>
      <c r="AU1330" s="16"/>
      <c r="AV1330" s="16"/>
      <c r="AW1330" s="16"/>
      <c r="AX1330" s="16"/>
    </row>
    <row r="1331" spans="1:50" customFormat="1" ht="15.75" hidden="1" customHeight="1" x14ac:dyDescent="0.2">
      <c r="A1331" s="7" t="s">
        <v>3539</v>
      </c>
      <c r="B1331" s="3" t="s">
        <v>2252</v>
      </c>
      <c r="C1331" s="85" t="s">
        <v>1716</v>
      </c>
      <c r="D1331" s="85" t="s">
        <v>23567</v>
      </c>
      <c r="E1331" s="41" t="s">
        <v>110</v>
      </c>
      <c r="F1331" s="85" t="s">
        <v>14</v>
      </c>
      <c r="G1331" s="85" t="s">
        <v>17</v>
      </c>
      <c r="H1331" s="85" t="s">
        <v>20690</v>
      </c>
      <c r="I1331" s="85"/>
      <c r="J1331" s="85" t="s">
        <v>105</v>
      </c>
      <c r="K1331" s="7" t="s">
        <v>102</v>
      </c>
      <c r="L1331" s="3" t="s">
        <v>290</v>
      </c>
      <c r="M1331" s="3" t="s">
        <v>2253</v>
      </c>
      <c r="N1331" s="41" t="s">
        <v>1712</v>
      </c>
      <c r="O1331" s="87">
        <v>158730</v>
      </c>
      <c r="P1331" s="87">
        <v>145951</v>
      </c>
      <c r="Q1331" s="87">
        <v>12779</v>
      </c>
      <c r="R1331" s="87">
        <v>0</v>
      </c>
      <c r="S1331" s="87"/>
      <c r="T1331" s="87"/>
      <c r="U1331" s="85">
        <v>2008</v>
      </c>
      <c r="V1331" s="3" t="s">
        <v>1712</v>
      </c>
      <c r="W1331" s="3" t="s">
        <v>1712</v>
      </c>
      <c r="X1331" s="3" t="s">
        <v>392</v>
      </c>
      <c r="Y1331" s="1"/>
      <c r="Z1331" s="6"/>
      <c r="AA1331" s="11"/>
      <c r="AB1331" s="123" t="s">
        <v>388</v>
      </c>
      <c r="AC1331" s="124" t="s">
        <v>23567</v>
      </c>
      <c r="AD1331" s="41" t="s">
        <v>23689</v>
      </c>
      <c r="AE1331" s="83">
        <v>39948</v>
      </c>
      <c r="AF1331" s="83">
        <v>40297</v>
      </c>
      <c r="AG1331" s="203"/>
      <c r="AH1331" s="41" t="s">
        <v>1713</v>
      </c>
      <c r="AI1331" s="80" t="s">
        <v>3540</v>
      </c>
      <c r="AJ1331" s="41" t="s">
        <v>1336</v>
      </c>
      <c r="AK1331" s="3"/>
      <c r="AL1331" s="85"/>
      <c r="AM1331" s="151" t="s">
        <v>19998</v>
      </c>
      <c r="AN1331" s="15"/>
      <c r="AO1331" s="166"/>
      <c r="AP1331" s="5">
        <f t="shared" si="21"/>
        <v>0</v>
      </c>
      <c r="AQ1331" s="16"/>
      <c r="AR1331" s="205">
        <v>1</v>
      </c>
      <c r="AS1331" s="16"/>
      <c r="AT1331" s="16"/>
      <c r="AU1331" s="16"/>
      <c r="AV1331" s="16"/>
      <c r="AW1331" s="16"/>
      <c r="AX1331" s="16"/>
    </row>
    <row r="1332" spans="1:50" customFormat="1" ht="15.75" hidden="1" customHeight="1" x14ac:dyDescent="0.2">
      <c r="A1332" s="7" t="s">
        <v>3541</v>
      </c>
      <c r="B1332" s="3" t="s">
        <v>2258</v>
      </c>
      <c r="C1332" s="85" t="s">
        <v>1716</v>
      </c>
      <c r="D1332" s="85" t="s">
        <v>23567</v>
      </c>
      <c r="E1332" s="41" t="s">
        <v>110</v>
      </c>
      <c r="F1332" s="85" t="s">
        <v>14</v>
      </c>
      <c r="G1332" s="85" t="s">
        <v>17</v>
      </c>
      <c r="H1332" s="85" t="s">
        <v>20690</v>
      </c>
      <c r="I1332" s="85"/>
      <c r="J1332" s="85" t="s">
        <v>105</v>
      </c>
      <c r="K1332" s="7" t="s">
        <v>102</v>
      </c>
      <c r="L1332" s="3" t="s">
        <v>290</v>
      </c>
      <c r="M1332" s="3" t="s">
        <v>2253</v>
      </c>
      <c r="N1332" s="41" t="s">
        <v>1712</v>
      </c>
      <c r="O1332" s="87">
        <v>116445</v>
      </c>
      <c r="P1332" s="87">
        <v>116445</v>
      </c>
      <c r="Q1332" s="87">
        <v>0</v>
      </c>
      <c r="R1332" s="87">
        <v>0</v>
      </c>
      <c r="S1332" s="87"/>
      <c r="T1332" s="87"/>
      <c r="U1332" s="85">
        <v>2008</v>
      </c>
      <c r="V1332" s="3" t="s">
        <v>1712</v>
      </c>
      <c r="W1332" s="3" t="s">
        <v>1712</v>
      </c>
      <c r="X1332" s="3" t="s">
        <v>392</v>
      </c>
      <c r="Y1332" s="1"/>
      <c r="Z1332" s="6"/>
      <c r="AA1332" s="11"/>
      <c r="AB1332" s="123" t="s">
        <v>388</v>
      </c>
      <c r="AC1332" s="124" t="s">
        <v>23567</v>
      </c>
      <c r="AD1332" s="41" t="s">
        <v>23690</v>
      </c>
      <c r="AE1332" s="83">
        <v>39948</v>
      </c>
      <c r="AF1332" s="83">
        <v>40290</v>
      </c>
      <c r="AG1332" s="203"/>
      <c r="AH1332" s="41" t="s">
        <v>1713</v>
      </c>
      <c r="AI1332" s="80" t="s">
        <v>3542</v>
      </c>
      <c r="AJ1332" s="41" t="s">
        <v>1336</v>
      </c>
      <c r="AK1332" s="3"/>
      <c r="AL1332" s="85"/>
      <c r="AM1332" s="151" t="s">
        <v>19998</v>
      </c>
      <c r="AN1332" s="15"/>
      <c r="AO1332" s="166"/>
      <c r="AP1332" s="5">
        <f t="shared" si="21"/>
        <v>0</v>
      </c>
      <c r="AQ1332" s="16"/>
      <c r="AR1332" s="205">
        <v>1</v>
      </c>
      <c r="AS1332" s="16"/>
      <c r="AT1332" s="16"/>
      <c r="AU1332" s="16"/>
      <c r="AV1332" s="16"/>
      <c r="AW1332" s="16"/>
      <c r="AX1332" s="16"/>
    </row>
    <row r="1333" spans="1:50" customFormat="1" ht="15.75" hidden="1" customHeight="1" x14ac:dyDescent="0.2">
      <c r="A1333" s="7" t="s">
        <v>3543</v>
      </c>
      <c r="B1333" s="3" t="s">
        <v>3544</v>
      </c>
      <c r="C1333" s="85" t="s">
        <v>1716</v>
      </c>
      <c r="D1333" s="85" t="s">
        <v>13090</v>
      </c>
      <c r="E1333" s="41" t="s">
        <v>110</v>
      </c>
      <c r="F1333" s="85" t="s">
        <v>68</v>
      </c>
      <c r="G1333" s="85" t="s">
        <v>70</v>
      </c>
      <c r="H1333" s="85" t="s">
        <v>20690</v>
      </c>
      <c r="I1333" s="85" t="s">
        <v>25122</v>
      </c>
      <c r="J1333" s="85" t="s">
        <v>105</v>
      </c>
      <c r="K1333" s="7" t="s">
        <v>102</v>
      </c>
      <c r="L1333" s="3" t="s">
        <v>290</v>
      </c>
      <c r="M1333" s="3" t="s">
        <v>3545</v>
      </c>
      <c r="N1333" s="41" t="s">
        <v>3546</v>
      </c>
      <c r="O1333" s="87">
        <v>166428</v>
      </c>
      <c r="P1333" s="87">
        <v>163259</v>
      </c>
      <c r="Q1333" s="87">
        <v>3169</v>
      </c>
      <c r="R1333" s="87">
        <v>0</v>
      </c>
      <c r="S1333" s="87"/>
      <c r="T1333" s="87"/>
      <c r="U1333" s="85">
        <v>2008</v>
      </c>
      <c r="V1333" s="3" t="s">
        <v>3546</v>
      </c>
      <c r="W1333" s="3"/>
      <c r="X1333" s="3"/>
      <c r="Y1333" s="1" t="s">
        <v>172</v>
      </c>
      <c r="Z1333" s="6"/>
      <c r="AA1333" s="11"/>
      <c r="AB1333" s="123" t="s">
        <v>1716</v>
      </c>
      <c r="AC1333" s="124" t="s">
        <v>13040</v>
      </c>
      <c r="AD1333" s="41"/>
      <c r="AE1333" s="83">
        <v>39976</v>
      </c>
      <c r="AF1333" s="83">
        <v>41874</v>
      </c>
      <c r="AG1333" s="203"/>
      <c r="AH1333" s="41" t="s">
        <v>1916</v>
      </c>
      <c r="AI1333" s="80" t="s">
        <v>2</v>
      </c>
      <c r="AJ1333" s="41" t="s">
        <v>3547</v>
      </c>
      <c r="AK1333" s="3"/>
      <c r="AL1333" s="85"/>
      <c r="AM1333" s="151" t="s">
        <v>19998</v>
      </c>
      <c r="AN1333" s="15"/>
      <c r="AO1333" s="166"/>
      <c r="AP1333" s="5">
        <f t="shared" si="21"/>
        <v>0</v>
      </c>
      <c r="AQ1333" s="16"/>
      <c r="AR1333" s="205">
        <v>1</v>
      </c>
      <c r="AS1333" s="16"/>
      <c r="AT1333" s="16"/>
      <c r="AU1333" s="16"/>
      <c r="AV1333" s="16"/>
      <c r="AW1333" s="16"/>
      <c r="AX1333" s="16"/>
    </row>
    <row r="1334" spans="1:50" customFormat="1" ht="15.75" hidden="1" customHeight="1" x14ac:dyDescent="0.2">
      <c r="A1334" s="7" t="s">
        <v>3548</v>
      </c>
      <c r="B1334" s="3" t="s">
        <v>3549</v>
      </c>
      <c r="C1334" s="85" t="s">
        <v>1716</v>
      </c>
      <c r="D1334" s="85" t="s">
        <v>13090</v>
      </c>
      <c r="E1334" s="41" t="s">
        <v>110</v>
      </c>
      <c r="F1334" s="85" t="s">
        <v>68</v>
      </c>
      <c r="G1334" s="85" t="s">
        <v>70</v>
      </c>
      <c r="H1334" s="85" t="s">
        <v>20690</v>
      </c>
      <c r="I1334" s="85" t="s">
        <v>25122</v>
      </c>
      <c r="J1334" s="85" t="s">
        <v>105</v>
      </c>
      <c r="K1334" s="7" t="s">
        <v>102</v>
      </c>
      <c r="L1334" s="3" t="s">
        <v>227</v>
      </c>
      <c r="M1334" s="3" t="s">
        <v>232</v>
      </c>
      <c r="N1334" s="41" t="s">
        <v>3550</v>
      </c>
      <c r="O1334" s="87">
        <v>407257</v>
      </c>
      <c r="P1334" s="87">
        <v>407257</v>
      </c>
      <c r="Q1334" s="87">
        <v>0</v>
      </c>
      <c r="R1334" s="87">
        <v>0</v>
      </c>
      <c r="S1334" s="87"/>
      <c r="T1334" s="87"/>
      <c r="U1334" s="85">
        <v>2008</v>
      </c>
      <c r="V1334" s="3" t="s">
        <v>3550</v>
      </c>
      <c r="W1334" s="3"/>
      <c r="X1334" s="3"/>
      <c r="Y1334" s="1"/>
      <c r="Z1334" s="6"/>
      <c r="AA1334" s="11"/>
      <c r="AB1334" s="123" t="s">
        <v>1716</v>
      </c>
      <c r="AC1334" s="124" t="s">
        <v>13040</v>
      </c>
      <c r="AD1334" s="41"/>
      <c r="AE1334" s="83">
        <v>40003</v>
      </c>
      <c r="AF1334" s="83">
        <v>40234</v>
      </c>
      <c r="AG1334" s="203"/>
      <c r="AH1334" s="41" t="s">
        <v>1916</v>
      </c>
      <c r="AI1334" s="80" t="s">
        <v>2</v>
      </c>
      <c r="AJ1334" s="41" t="s">
        <v>1233</v>
      </c>
      <c r="AK1334" s="3"/>
      <c r="AL1334" s="85"/>
      <c r="AM1334" s="151" t="s">
        <v>19998</v>
      </c>
      <c r="AN1334" s="15"/>
      <c r="AO1334" s="166"/>
      <c r="AP1334" s="5">
        <f t="shared" si="21"/>
        <v>0</v>
      </c>
      <c r="AQ1334" s="16"/>
      <c r="AR1334" s="205">
        <v>1</v>
      </c>
      <c r="AS1334" s="16"/>
      <c r="AT1334" s="16"/>
      <c r="AU1334" s="16"/>
      <c r="AV1334" s="16"/>
      <c r="AW1334" s="16"/>
      <c r="AX1334" s="16"/>
    </row>
    <row r="1335" spans="1:50" customFormat="1" ht="15.75" hidden="1" customHeight="1" x14ac:dyDescent="0.2">
      <c r="A1335" s="7" t="s">
        <v>3551</v>
      </c>
      <c r="B1335" s="3" t="s">
        <v>3552</v>
      </c>
      <c r="C1335" s="85" t="s">
        <v>1716</v>
      </c>
      <c r="D1335" s="85" t="s">
        <v>13090</v>
      </c>
      <c r="E1335" s="41" t="s">
        <v>110</v>
      </c>
      <c r="F1335" s="85" t="s">
        <v>68</v>
      </c>
      <c r="G1335" s="85" t="s">
        <v>70</v>
      </c>
      <c r="H1335" s="85" t="s">
        <v>20690</v>
      </c>
      <c r="I1335" s="85" t="s">
        <v>25122</v>
      </c>
      <c r="J1335" s="85" t="s">
        <v>105</v>
      </c>
      <c r="K1335" s="7" t="s">
        <v>102</v>
      </c>
      <c r="L1335" s="3" t="s">
        <v>260</v>
      </c>
      <c r="M1335" s="3" t="s">
        <v>3553</v>
      </c>
      <c r="N1335" s="41" t="s">
        <v>3554</v>
      </c>
      <c r="O1335" s="87">
        <v>225829</v>
      </c>
      <c r="P1335" s="87">
        <v>225829</v>
      </c>
      <c r="Q1335" s="87">
        <v>0</v>
      </c>
      <c r="R1335" s="87">
        <v>0</v>
      </c>
      <c r="S1335" s="87"/>
      <c r="T1335" s="87"/>
      <c r="U1335" s="85">
        <v>2003</v>
      </c>
      <c r="V1335" s="3" t="s">
        <v>3554</v>
      </c>
      <c r="W1335" s="3"/>
      <c r="X1335" s="3"/>
      <c r="Y1335" s="1" t="s">
        <v>3555</v>
      </c>
      <c r="Z1335" s="6"/>
      <c r="AA1335" s="11"/>
      <c r="AB1335" s="123" t="s">
        <v>1716</v>
      </c>
      <c r="AC1335" s="124" t="s">
        <v>13040</v>
      </c>
      <c r="AD1335" s="41"/>
      <c r="AE1335" s="83">
        <v>39944</v>
      </c>
      <c r="AF1335" s="83">
        <v>40242</v>
      </c>
      <c r="AG1335" s="203"/>
      <c r="AH1335" s="41" t="s">
        <v>1916</v>
      </c>
      <c r="AI1335" s="80" t="s">
        <v>2</v>
      </c>
      <c r="AJ1335" s="41"/>
      <c r="AK1335" s="7" t="s">
        <v>3556</v>
      </c>
      <c r="AL1335" s="85"/>
      <c r="AM1335" s="151" t="s">
        <v>19998</v>
      </c>
      <c r="AN1335" s="15"/>
      <c r="AO1335" s="166"/>
      <c r="AP1335" s="5">
        <f t="shared" si="21"/>
        <v>0</v>
      </c>
      <c r="AQ1335" s="16"/>
      <c r="AR1335" s="205">
        <v>1</v>
      </c>
      <c r="AS1335" s="16"/>
      <c r="AT1335" s="16"/>
      <c r="AU1335" s="16"/>
      <c r="AV1335" s="16"/>
      <c r="AW1335" s="16"/>
      <c r="AX1335" s="16"/>
    </row>
    <row r="1336" spans="1:50" customFormat="1" ht="15.75" hidden="1" customHeight="1" x14ac:dyDescent="0.2">
      <c r="A1336" s="7" t="s">
        <v>3557</v>
      </c>
      <c r="B1336" s="3" t="s">
        <v>3558</v>
      </c>
      <c r="C1336" s="85" t="s">
        <v>1716</v>
      </c>
      <c r="D1336" s="85" t="s">
        <v>13090</v>
      </c>
      <c r="E1336" s="41" t="s">
        <v>110</v>
      </c>
      <c r="F1336" s="85" t="s">
        <v>68</v>
      </c>
      <c r="G1336" s="85" t="s">
        <v>70</v>
      </c>
      <c r="H1336" s="85" t="s">
        <v>20690</v>
      </c>
      <c r="I1336" s="85" t="s">
        <v>25122</v>
      </c>
      <c r="J1336" s="85" t="s">
        <v>105</v>
      </c>
      <c r="K1336" s="7" t="s">
        <v>102</v>
      </c>
      <c r="L1336" s="3" t="s">
        <v>302</v>
      </c>
      <c r="M1336" s="3" t="s">
        <v>3559</v>
      </c>
      <c r="N1336" s="41" t="s">
        <v>1818</v>
      </c>
      <c r="O1336" s="87">
        <v>394615</v>
      </c>
      <c r="P1336" s="87">
        <v>387339</v>
      </c>
      <c r="Q1336" s="87">
        <v>7276</v>
      </c>
      <c r="R1336" s="87">
        <v>0</v>
      </c>
      <c r="S1336" s="87"/>
      <c r="T1336" s="87"/>
      <c r="U1336" s="85">
        <v>2008</v>
      </c>
      <c r="V1336" s="3" t="s">
        <v>1818</v>
      </c>
      <c r="W1336" s="3"/>
      <c r="X1336" s="3"/>
      <c r="Y1336" s="1"/>
      <c r="Z1336" s="6"/>
      <c r="AA1336" s="11"/>
      <c r="AB1336" s="123" t="s">
        <v>1716</v>
      </c>
      <c r="AC1336" s="124" t="s">
        <v>13040</v>
      </c>
      <c r="AD1336" s="41"/>
      <c r="AE1336" s="83">
        <v>39939</v>
      </c>
      <c r="AF1336" s="83">
        <v>40128</v>
      </c>
      <c r="AG1336" s="203"/>
      <c r="AH1336" s="41" t="s">
        <v>1916</v>
      </c>
      <c r="AI1336" s="80" t="s">
        <v>2</v>
      </c>
      <c r="AJ1336" s="41"/>
      <c r="AK1336" s="3"/>
      <c r="AL1336" s="85"/>
      <c r="AM1336" s="151" t="s">
        <v>19998</v>
      </c>
      <c r="AN1336" s="15"/>
      <c r="AO1336" s="166"/>
      <c r="AP1336" s="5">
        <f t="shared" si="21"/>
        <v>0</v>
      </c>
      <c r="AQ1336" s="16"/>
      <c r="AR1336" s="205">
        <v>1</v>
      </c>
      <c r="AS1336" s="16"/>
      <c r="AT1336" s="16"/>
      <c r="AU1336" s="16"/>
      <c r="AV1336" s="16"/>
      <c r="AW1336" s="16"/>
      <c r="AX1336" s="16"/>
    </row>
    <row r="1337" spans="1:50" customFormat="1" ht="15.75" hidden="1" customHeight="1" x14ac:dyDescent="0.2">
      <c r="A1337" s="7" t="s">
        <v>3560</v>
      </c>
      <c r="B1337" s="3" t="s">
        <v>3561</v>
      </c>
      <c r="C1337" s="85" t="s">
        <v>1716</v>
      </c>
      <c r="D1337" s="85" t="s">
        <v>13090</v>
      </c>
      <c r="E1337" s="41" t="s">
        <v>110</v>
      </c>
      <c r="F1337" s="85" t="s">
        <v>68</v>
      </c>
      <c r="G1337" s="85" t="s">
        <v>70</v>
      </c>
      <c r="H1337" s="85" t="s">
        <v>20690</v>
      </c>
      <c r="I1337" s="85" t="s">
        <v>25122</v>
      </c>
      <c r="J1337" s="85" t="s">
        <v>105</v>
      </c>
      <c r="K1337" s="7" t="s">
        <v>102</v>
      </c>
      <c r="L1337" s="3" t="s">
        <v>333</v>
      </c>
      <c r="M1337" s="3" t="s">
        <v>3562</v>
      </c>
      <c r="N1337" s="41" t="s">
        <v>1818</v>
      </c>
      <c r="O1337" s="87">
        <v>200421</v>
      </c>
      <c r="P1337" s="87">
        <v>145602</v>
      </c>
      <c r="Q1337" s="87">
        <v>54819</v>
      </c>
      <c r="R1337" s="87">
        <v>0</v>
      </c>
      <c r="S1337" s="87"/>
      <c r="T1337" s="87"/>
      <c r="U1337" s="85">
        <v>2009</v>
      </c>
      <c r="V1337" s="3" t="s">
        <v>1818</v>
      </c>
      <c r="W1337" s="3"/>
      <c r="X1337" s="3"/>
      <c r="Y1337" s="1" t="s">
        <v>472</v>
      </c>
      <c r="Z1337" s="6"/>
      <c r="AA1337" s="11"/>
      <c r="AB1337" s="123" t="s">
        <v>1716</v>
      </c>
      <c r="AC1337" s="124" t="s">
        <v>13040</v>
      </c>
      <c r="AD1337" s="41"/>
      <c r="AE1337" s="83">
        <v>39981</v>
      </c>
      <c r="AF1337" s="83">
        <v>40273</v>
      </c>
      <c r="AG1337" s="203"/>
      <c r="AH1337" s="41" t="s">
        <v>1916</v>
      </c>
      <c r="AI1337" s="80" t="s">
        <v>2</v>
      </c>
      <c r="AJ1337" s="41"/>
      <c r="AK1337" s="3"/>
      <c r="AL1337" s="85"/>
      <c r="AM1337" s="151" t="s">
        <v>19998</v>
      </c>
      <c r="AN1337" s="15"/>
      <c r="AO1337" s="166"/>
      <c r="AP1337" s="5">
        <f t="shared" si="21"/>
        <v>0</v>
      </c>
      <c r="AQ1337" s="16"/>
      <c r="AR1337" s="205">
        <v>1</v>
      </c>
      <c r="AS1337" s="16"/>
      <c r="AT1337" s="16"/>
      <c r="AU1337" s="16"/>
      <c r="AV1337" s="16"/>
      <c r="AW1337" s="16"/>
      <c r="AX1337" s="16"/>
    </row>
    <row r="1338" spans="1:50" customFormat="1" ht="15.75" hidden="1" customHeight="1" x14ac:dyDescent="0.2">
      <c r="A1338" s="7" t="s">
        <v>3563</v>
      </c>
      <c r="B1338" s="3" t="s">
        <v>3564</v>
      </c>
      <c r="C1338" s="85" t="s">
        <v>1716</v>
      </c>
      <c r="D1338" s="85" t="s">
        <v>13090</v>
      </c>
      <c r="E1338" s="41" t="s">
        <v>110</v>
      </c>
      <c r="F1338" s="85" t="s">
        <v>68</v>
      </c>
      <c r="G1338" s="85" t="s">
        <v>70</v>
      </c>
      <c r="H1338" s="85" t="s">
        <v>20690</v>
      </c>
      <c r="I1338" s="85" t="s">
        <v>25122</v>
      </c>
      <c r="J1338" s="85" t="s">
        <v>105</v>
      </c>
      <c r="K1338" s="7" t="s">
        <v>102</v>
      </c>
      <c r="L1338" s="3" t="s">
        <v>352</v>
      </c>
      <c r="M1338" s="3" t="s">
        <v>3565</v>
      </c>
      <c r="N1338" s="41" t="s">
        <v>3566</v>
      </c>
      <c r="O1338" s="87">
        <v>141190</v>
      </c>
      <c r="P1338" s="87">
        <v>120187</v>
      </c>
      <c r="Q1338" s="87">
        <v>21003</v>
      </c>
      <c r="R1338" s="87">
        <v>0</v>
      </c>
      <c r="S1338" s="87"/>
      <c r="T1338" s="87"/>
      <c r="U1338" s="85">
        <v>2010</v>
      </c>
      <c r="V1338" s="3" t="s">
        <v>3566</v>
      </c>
      <c r="W1338" s="3"/>
      <c r="X1338" s="3"/>
      <c r="Y1338" s="1"/>
      <c r="Z1338" s="6"/>
      <c r="AA1338" s="11"/>
      <c r="AB1338" s="123" t="s">
        <v>1716</v>
      </c>
      <c r="AC1338" s="124" t="s">
        <v>13040</v>
      </c>
      <c r="AD1338" s="41"/>
      <c r="AE1338" s="83">
        <v>40016</v>
      </c>
      <c r="AF1338" s="83">
        <v>40640</v>
      </c>
      <c r="AG1338" s="203"/>
      <c r="AH1338" s="41" t="s">
        <v>1916</v>
      </c>
      <c r="AI1338" s="80" t="s">
        <v>2</v>
      </c>
      <c r="AJ1338" s="41"/>
      <c r="AK1338" s="3"/>
      <c r="AL1338" s="85"/>
      <c r="AM1338" s="151" t="s">
        <v>19998</v>
      </c>
      <c r="AN1338" s="15"/>
      <c r="AO1338" s="166"/>
      <c r="AP1338" s="5">
        <f t="shared" si="21"/>
        <v>0</v>
      </c>
      <c r="AQ1338" s="16"/>
      <c r="AR1338" s="205">
        <v>1</v>
      </c>
      <c r="AS1338" s="16"/>
      <c r="AT1338" s="16"/>
      <c r="AU1338" s="16"/>
      <c r="AV1338" s="16"/>
      <c r="AW1338" s="16"/>
      <c r="AX1338" s="16"/>
    </row>
    <row r="1339" spans="1:50" customFormat="1" ht="15.75" hidden="1" customHeight="1" x14ac:dyDescent="0.2">
      <c r="A1339" s="7" t="s">
        <v>3567</v>
      </c>
      <c r="B1339" s="3" t="s">
        <v>3568</v>
      </c>
      <c r="C1339" s="85" t="s">
        <v>1716</v>
      </c>
      <c r="D1339" s="85" t="s">
        <v>13090</v>
      </c>
      <c r="E1339" s="41" t="s">
        <v>110</v>
      </c>
      <c r="F1339" s="85" t="s">
        <v>68</v>
      </c>
      <c r="G1339" s="85" t="s">
        <v>70</v>
      </c>
      <c r="H1339" s="85" t="s">
        <v>20690</v>
      </c>
      <c r="I1339" s="85" t="s">
        <v>25122</v>
      </c>
      <c r="J1339" s="85" t="s">
        <v>105</v>
      </c>
      <c r="K1339" s="7" t="s">
        <v>102</v>
      </c>
      <c r="L1339" s="3" t="s">
        <v>151</v>
      </c>
      <c r="M1339" s="3" t="s">
        <v>3569</v>
      </c>
      <c r="N1339" s="41" t="s">
        <v>3447</v>
      </c>
      <c r="O1339" s="87">
        <v>177468</v>
      </c>
      <c r="P1339" s="87">
        <v>168736</v>
      </c>
      <c r="Q1339" s="87">
        <v>8732</v>
      </c>
      <c r="R1339" s="87">
        <v>0</v>
      </c>
      <c r="S1339" s="87"/>
      <c r="T1339" s="87"/>
      <c r="U1339" s="85">
        <v>2009</v>
      </c>
      <c r="V1339" s="3" t="s">
        <v>3447</v>
      </c>
      <c r="W1339" s="3"/>
      <c r="X1339" s="3"/>
      <c r="Y1339" s="1" t="s">
        <v>1819</v>
      </c>
      <c r="Z1339" s="6"/>
      <c r="AA1339" s="11"/>
      <c r="AB1339" s="123" t="s">
        <v>1716</v>
      </c>
      <c r="AC1339" s="124" t="s">
        <v>13040</v>
      </c>
      <c r="AD1339" s="41"/>
      <c r="AE1339" s="83">
        <v>39980</v>
      </c>
      <c r="AF1339" s="83">
        <v>40259</v>
      </c>
      <c r="AG1339" s="203"/>
      <c r="AH1339" s="41" t="s">
        <v>1916</v>
      </c>
      <c r="AI1339" s="80" t="s">
        <v>2</v>
      </c>
      <c r="AJ1339" s="41" t="s">
        <v>3448</v>
      </c>
      <c r="AK1339" s="7" t="s">
        <v>3570</v>
      </c>
      <c r="AL1339" s="85"/>
      <c r="AM1339" s="151" t="s">
        <v>19998</v>
      </c>
      <c r="AN1339" s="15"/>
      <c r="AO1339" s="166"/>
      <c r="AP1339" s="5">
        <f t="shared" si="21"/>
        <v>0</v>
      </c>
      <c r="AQ1339" s="16"/>
      <c r="AR1339" s="205">
        <v>1</v>
      </c>
      <c r="AS1339" s="16"/>
      <c r="AT1339" s="16"/>
      <c r="AU1339" s="16"/>
      <c r="AV1339" s="16"/>
      <c r="AW1339" s="16"/>
      <c r="AX1339" s="16"/>
    </row>
    <row r="1340" spans="1:50" customFormat="1" ht="15.75" hidden="1" customHeight="1" x14ac:dyDescent="0.2">
      <c r="A1340" s="7" t="s">
        <v>3571</v>
      </c>
      <c r="B1340" s="3" t="s">
        <v>3572</v>
      </c>
      <c r="C1340" s="85" t="s">
        <v>1716</v>
      </c>
      <c r="D1340" s="85" t="s">
        <v>13090</v>
      </c>
      <c r="E1340" s="41" t="s">
        <v>110</v>
      </c>
      <c r="F1340" s="85" t="s">
        <v>68</v>
      </c>
      <c r="G1340" s="85" t="s">
        <v>70</v>
      </c>
      <c r="H1340" s="85" t="s">
        <v>20690</v>
      </c>
      <c r="I1340" s="85" t="s">
        <v>25122</v>
      </c>
      <c r="J1340" s="85" t="s">
        <v>105</v>
      </c>
      <c r="K1340" s="7" t="s">
        <v>102</v>
      </c>
      <c r="L1340" s="3" t="s">
        <v>2030</v>
      </c>
      <c r="M1340" s="3" t="s">
        <v>3573</v>
      </c>
      <c r="N1340" s="41" t="s">
        <v>1818</v>
      </c>
      <c r="O1340" s="87">
        <v>771672</v>
      </c>
      <c r="P1340" s="87">
        <v>688745</v>
      </c>
      <c r="Q1340" s="87">
        <v>82927</v>
      </c>
      <c r="R1340" s="87">
        <v>0</v>
      </c>
      <c r="S1340" s="87"/>
      <c r="T1340" s="87"/>
      <c r="U1340" s="85">
        <v>2008</v>
      </c>
      <c r="V1340" s="3" t="s">
        <v>1818</v>
      </c>
      <c r="W1340" s="3"/>
      <c r="X1340" s="3"/>
      <c r="Y1340" s="1" t="s">
        <v>472</v>
      </c>
      <c r="Z1340" s="6"/>
      <c r="AA1340" s="11"/>
      <c r="AB1340" s="123" t="s">
        <v>1716</v>
      </c>
      <c r="AC1340" s="124" t="s">
        <v>13040</v>
      </c>
      <c r="AD1340" s="41"/>
      <c r="AE1340" s="83">
        <v>39976</v>
      </c>
      <c r="AF1340" s="83">
        <v>40165</v>
      </c>
      <c r="AG1340" s="203"/>
      <c r="AH1340" s="41" t="s">
        <v>1916</v>
      </c>
      <c r="AI1340" s="80" t="s">
        <v>2</v>
      </c>
      <c r="AJ1340" s="41" t="s">
        <v>3574</v>
      </c>
      <c r="AK1340" s="3"/>
      <c r="AL1340" s="85"/>
      <c r="AM1340" s="151" t="s">
        <v>19998</v>
      </c>
      <c r="AN1340" s="15"/>
      <c r="AO1340" s="166"/>
      <c r="AP1340" s="5">
        <f t="shared" si="21"/>
        <v>0</v>
      </c>
      <c r="AQ1340" s="16"/>
      <c r="AR1340" s="205">
        <v>1</v>
      </c>
      <c r="AS1340" s="16"/>
      <c r="AT1340" s="16"/>
      <c r="AU1340" s="16"/>
      <c r="AV1340" s="16"/>
      <c r="AW1340" s="16"/>
      <c r="AX1340" s="16"/>
    </row>
    <row r="1341" spans="1:50" customFormat="1" ht="15.75" hidden="1" customHeight="1" x14ac:dyDescent="0.2">
      <c r="A1341" s="7" t="s">
        <v>3575</v>
      </c>
      <c r="B1341" s="3" t="s">
        <v>2248</v>
      </c>
      <c r="C1341" s="85" t="s">
        <v>1716</v>
      </c>
      <c r="D1341" s="85" t="s">
        <v>23567</v>
      </c>
      <c r="E1341" s="41" t="s">
        <v>110</v>
      </c>
      <c r="F1341" s="85" t="s">
        <v>14</v>
      </c>
      <c r="G1341" s="85" t="s">
        <v>17</v>
      </c>
      <c r="H1341" s="85" t="s">
        <v>20690</v>
      </c>
      <c r="I1341" s="85"/>
      <c r="J1341" s="85" t="s">
        <v>105</v>
      </c>
      <c r="K1341" s="7" t="s">
        <v>102</v>
      </c>
      <c r="L1341" s="3" t="s">
        <v>286</v>
      </c>
      <c r="M1341" s="3" t="s">
        <v>3576</v>
      </c>
      <c r="N1341" s="41" t="s">
        <v>1712</v>
      </c>
      <c r="O1341" s="87">
        <v>63171</v>
      </c>
      <c r="P1341" s="87">
        <v>63171</v>
      </c>
      <c r="Q1341" s="87">
        <v>0</v>
      </c>
      <c r="R1341" s="87">
        <v>0</v>
      </c>
      <c r="S1341" s="87"/>
      <c r="T1341" s="87"/>
      <c r="U1341" s="85">
        <v>2009</v>
      </c>
      <c r="V1341" s="3" t="s">
        <v>1712</v>
      </c>
      <c r="W1341" s="3" t="s">
        <v>1712</v>
      </c>
      <c r="X1341" s="3" t="s">
        <v>392</v>
      </c>
      <c r="Y1341" s="1"/>
      <c r="Z1341" s="6"/>
      <c r="AA1341" s="11"/>
      <c r="AB1341" s="123" t="s">
        <v>388</v>
      </c>
      <c r="AC1341" s="124" t="s">
        <v>23567</v>
      </c>
      <c r="AD1341" s="41" t="s">
        <v>23691</v>
      </c>
      <c r="AE1341" s="83">
        <v>40003</v>
      </c>
      <c r="AF1341" s="83">
        <v>40393</v>
      </c>
      <c r="AG1341" s="203"/>
      <c r="AH1341" s="41" t="s">
        <v>1713</v>
      </c>
      <c r="AI1341" s="80" t="s">
        <v>3577</v>
      </c>
      <c r="AJ1341" s="41"/>
      <c r="AK1341" s="3"/>
      <c r="AL1341" s="85"/>
      <c r="AM1341" s="151" t="s">
        <v>19998</v>
      </c>
      <c r="AN1341" s="15"/>
      <c r="AO1341" s="166"/>
      <c r="AP1341" s="5">
        <f t="shared" si="21"/>
        <v>0</v>
      </c>
      <c r="AQ1341" s="16"/>
      <c r="AR1341" s="205">
        <v>1</v>
      </c>
      <c r="AS1341" s="16"/>
      <c r="AT1341" s="16"/>
      <c r="AU1341" s="16"/>
      <c r="AV1341" s="16"/>
      <c r="AW1341" s="16"/>
      <c r="AX1341" s="16"/>
    </row>
    <row r="1342" spans="1:50" customFormat="1" ht="15.75" hidden="1" customHeight="1" x14ac:dyDescent="0.2">
      <c r="A1342" s="7" t="s">
        <v>3578</v>
      </c>
      <c r="B1342" s="3" t="s">
        <v>3579</v>
      </c>
      <c r="C1342" s="85" t="s">
        <v>1716</v>
      </c>
      <c r="D1342" s="85" t="s">
        <v>13090</v>
      </c>
      <c r="E1342" s="41" t="s">
        <v>110</v>
      </c>
      <c r="F1342" s="85" t="s">
        <v>14</v>
      </c>
      <c r="G1342" s="85" t="s">
        <v>17</v>
      </c>
      <c r="H1342" s="85" t="s">
        <v>20690</v>
      </c>
      <c r="I1342" s="85" t="s">
        <v>25132</v>
      </c>
      <c r="J1342" s="85" t="s">
        <v>105</v>
      </c>
      <c r="K1342" s="7" t="s">
        <v>102</v>
      </c>
      <c r="L1342" s="3" t="s">
        <v>227</v>
      </c>
      <c r="M1342" s="3" t="s">
        <v>3580</v>
      </c>
      <c r="N1342" s="41" t="s">
        <v>390</v>
      </c>
      <c r="O1342" s="87">
        <v>6781</v>
      </c>
      <c r="P1342" s="87">
        <v>6781</v>
      </c>
      <c r="Q1342" s="87">
        <v>0</v>
      </c>
      <c r="R1342" s="87">
        <v>0</v>
      </c>
      <c r="S1342" s="87"/>
      <c r="T1342" s="87"/>
      <c r="U1342" s="85">
        <v>2009</v>
      </c>
      <c r="V1342" s="3" t="s">
        <v>390</v>
      </c>
      <c r="W1342" s="3"/>
      <c r="X1342" s="3"/>
      <c r="Y1342" s="1"/>
      <c r="Z1342" s="6"/>
      <c r="AA1342" s="11"/>
      <c r="AB1342" s="123" t="s">
        <v>1716</v>
      </c>
      <c r="AC1342" s="124" t="s">
        <v>13040</v>
      </c>
      <c r="AD1342" s="41"/>
      <c r="AE1342" s="83">
        <v>39989</v>
      </c>
      <c r="AF1342" s="83">
        <v>40275</v>
      </c>
      <c r="AG1342" s="203"/>
      <c r="AH1342" s="41" t="s">
        <v>1713</v>
      </c>
      <c r="AI1342" s="80" t="s">
        <v>2</v>
      </c>
      <c r="AJ1342" s="41" t="s">
        <v>392</v>
      </c>
      <c r="AK1342" s="3"/>
      <c r="AL1342" s="85"/>
      <c r="AM1342" s="151" t="s">
        <v>19998</v>
      </c>
      <c r="AN1342" s="15"/>
      <c r="AO1342" s="166"/>
      <c r="AP1342" s="5">
        <f t="shared" si="21"/>
        <v>0</v>
      </c>
      <c r="AQ1342" s="16"/>
      <c r="AR1342" s="205">
        <v>1</v>
      </c>
      <c r="AS1342" s="16"/>
      <c r="AT1342" s="16"/>
      <c r="AU1342" s="16"/>
      <c r="AV1342" s="16"/>
      <c r="AW1342" s="16"/>
      <c r="AX1342" s="16"/>
    </row>
    <row r="1343" spans="1:50" customFormat="1" ht="15.75" hidden="1" customHeight="1" x14ac:dyDescent="0.2">
      <c r="A1343" s="7" t="s">
        <v>3581</v>
      </c>
      <c r="B1343" s="3" t="s">
        <v>3582</v>
      </c>
      <c r="C1343" s="85" t="s">
        <v>1716</v>
      </c>
      <c r="D1343" s="85" t="s">
        <v>13090</v>
      </c>
      <c r="E1343" s="41" t="s">
        <v>154</v>
      </c>
      <c r="F1343" s="85" t="s">
        <v>68</v>
      </c>
      <c r="G1343" s="85" t="s">
        <v>70</v>
      </c>
      <c r="H1343" s="85" t="s">
        <v>20690</v>
      </c>
      <c r="I1343" s="85" t="s">
        <v>25122</v>
      </c>
      <c r="J1343" s="85" t="s">
        <v>105</v>
      </c>
      <c r="K1343" s="7" t="s">
        <v>102</v>
      </c>
      <c r="L1343" s="3" t="s">
        <v>294</v>
      </c>
      <c r="M1343" s="3" t="s">
        <v>3583</v>
      </c>
      <c r="N1343" s="41" t="s">
        <v>3584</v>
      </c>
      <c r="O1343" s="87">
        <v>322270</v>
      </c>
      <c r="P1343" s="87">
        <v>273946</v>
      </c>
      <c r="Q1343" s="87">
        <v>48324</v>
      </c>
      <c r="R1343" s="87">
        <v>0</v>
      </c>
      <c r="S1343" s="87"/>
      <c r="T1343" s="87"/>
      <c r="U1343" s="85">
        <v>2009</v>
      </c>
      <c r="V1343" s="3" t="s">
        <v>3584</v>
      </c>
      <c r="W1343" s="3"/>
      <c r="X1343" s="3"/>
      <c r="Y1343" s="1"/>
      <c r="Z1343" s="6"/>
      <c r="AA1343" s="11"/>
      <c r="AB1343" s="123" t="s">
        <v>1716</v>
      </c>
      <c r="AC1343" s="124" t="s">
        <v>13040</v>
      </c>
      <c r="AD1343" s="41"/>
      <c r="AE1343" s="83">
        <v>40003</v>
      </c>
      <c r="AF1343" s="83">
        <v>40585</v>
      </c>
      <c r="AG1343" s="41"/>
      <c r="AH1343" s="41" t="s">
        <v>1916</v>
      </c>
      <c r="AI1343" s="80" t="s">
        <v>2</v>
      </c>
      <c r="AJ1343" s="41"/>
      <c r="AK1343" s="3"/>
      <c r="AL1343" s="85"/>
      <c r="AM1343" s="151" t="s">
        <v>19998</v>
      </c>
      <c r="AN1343" s="15"/>
      <c r="AO1343" s="166"/>
      <c r="AP1343" s="5">
        <f t="shared" si="21"/>
        <v>0</v>
      </c>
      <c r="AQ1343" s="16"/>
      <c r="AR1343" s="205">
        <v>1</v>
      </c>
      <c r="AS1343" s="16"/>
      <c r="AT1343" s="16"/>
      <c r="AU1343" s="16"/>
      <c r="AV1343" s="16"/>
      <c r="AW1343" s="16"/>
      <c r="AX1343" s="16"/>
    </row>
    <row r="1344" spans="1:50" customFormat="1" ht="15.75" hidden="1" customHeight="1" x14ac:dyDescent="0.2">
      <c r="A1344" s="7" t="s">
        <v>3585</v>
      </c>
      <c r="B1344" s="3" t="s">
        <v>3586</v>
      </c>
      <c r="C1344" s="85" t="s">
        <v>1716</v>
      </c>
      <c r="D1344" s="85" t="s">
        <v>13090</v>
      </c>
      <c r="E1344" s="41" t="s">
        <v>154</v>
      </c>
      <c r="F1344" s="85" t="s">
        <v>68</v>
      </c>
      <c r="G1344" s="85" t="s">
        <v>70</v>
      </c>
      <c r="H1344" s="85" t="s">
        <v>20690</v>
      </c>
      <c r="I1344" s="85" t="s">
        <v>25122</v>
      </c>
      <c r="J1344" s="85" t="s">
        <v>105</v>
      </c>
      <c r="K1344" s="7" t="s">
        <v>102</v>
      </c>
      <c r="L1344" s="3" t="s">
        <v>264</v>
      </c>
      <c r="M1344" s="7" t="s">
        <v>3587</v>
      </c>
      <c r="N1344" s="66" t="s">
        <v>3588</v>
      </c>
      <c r="O1344" s="87">
        <v>343251</v>
      </c>
      <c r="P1344" s="87">
        <v>273269</v>
      </c>
      <c r="Q1344" s="87">
        <v>69982</v>
      </c>
      <c r="R1344" s="87">
        <v>0</v>
      </c>
      <c r="S1344" s="87"/>
      <c r="T1344" s="87"/>
      <c r="U1344" s="85">
        <v>2008</v>
      </c>
      <c r="V1344" s="3" t="s">
        <v>3588</v>
      </c>
      <c r="W1344" s="3"/>
      <c r="X1344" s="3"/>
      <c r="Y1344" s="1" t="s">
        <v>1819</v>
      </c>
      <c r="Z1344" s="6"/>
      <c r="AA1344" s="11"/>
      <c r="AB1344" s="123" t="s">
        <v>1716</v>
      </c>
      <c r="AC1344" s="124" t="s">
        <v>13040</v>
      </c>
      <c r="AD1344" s="41"/>
      <c r="AE1344" s="83">
        <v>45141</v>
      </c>
      <c r="AF1344" s="83">
        <v>40387</v>
      </c>
      <c r="AG1344" s="203"/>
      <c r="AH1344" s="41" t="s">
        <v>1916</v>
      </c>
      <c r="AI1344" s="80" t="s">
        <v>2</v>
      </c>
      <c r="AJ1344" s="41" t="s">
        <v>3589</v>
      </c>
      <c r="AK1344" s="3"/>
      <c r="AL1344" s="85"/>
      <c r="AM1344" s="151" t="s">
        <v>28169</v>
      </c>
      <c r="AN1344" s="15"/>
      <c r="AO1344" s="166"/>
      <c r="AP1344" s="5">
        <f t="shared" si="21"/>
        <v>0</v>
      </c>
      <c r="AQ1344" s="16"/>
      <c r="AR1344" s="205">
        <v>1</v>
      </c>
      <c r="AS1344" s="16"/>
      <c r="AT1344" s="16"/>
      <c r="AU1344" s="16"/>
      <c r="AV1344" s="16"/>
      <c r="AW1344" s="16"/>
      <c r="AX1344" s="16"/>
    </row>
    <row r="1345" spans="1:50" customFormat="1" ht="15.75" hidden="1" customHeight="1" x14ac:dyDescent="0.2">
      <c r="A1345" s="7" t="s">
        <v>3590</v>
      </c>
      <c r="B1345" s="3" t="s">
        <v>3591</v>
      </c>
      <c r="C1345" s="85" t="s">
        <v>1716</v>
      </c>
      <c r="D1345" s="85" t="s">
        <v>13090</v>
      </c>
      <c r="E1345" s="41" t="s">
        <v>110</v>
      </c>
      <c r="F1345" s="85" t="s">
        <v>68</v>
      </c>
      <c r="G1345" s="85" t="s">
        <v>70</v>
      </c>
      <c r="H1345" s="85" t="s">
        <v>20690</v>
      </c>
      <c r="I1345" s="85" t="s">
        <v>25122</v>
      </c>
      <c r="J1345" s="85" t="s">
        <v>105</v>
      </c>
      <c r="K1345" s="7" t="s">
        <v>102</v>
      </c>
      <c r="L1345" s="3" t="s">
        <v>242</v>
      </c>
      <c r="M1345" s="3" t="s">
        <v>3592</v>
      </c>
      <c r="N1345" s="41" t="s">
        <v>3593</v>
      </c>
      <c r="O1345" s="87">
        <v>416102</v>
      </c>
      <c r="P1345" s="87">
        <v>335905</v>
      </c>
      <c r="Q1345" s="87">
        <v>80197</v>
      </c>
      <c r="R1345" s="87">
        <v>0</v>
      </c>
      <c r="S1345" s="87"/>
      <c r="T1345" s="87"/>
      <c r="U1345" s="85">
        <v>2009</v>
      </c>
      <c r="V1345" s="3" t="s">
        <v>3593</v>
      </c>
      <c r="W1345" s="3"/>
      <c r="X1345" s="3"/>
      <c r="Y1345" s="1"/>
      <c r="Z1345" s="6"/>
      <c r="AA1345" s="11"/>
      <c r="AB1345" s="123" t="s">
        <v>1716</v>
      </c>
      <c r="AC1345" s="124" t="s">
        <v>13040</v>
      </c>
      <c r="AD1345" s="41"/>
      <c r="AE1345" s="83">
        <v>40024</v>
      </c>
      <c r="AF1345" s="83">
        <v>40273</v>
      </c>
      <c r="AG1345" s="41"/>
      <c r="AH1345" s="41" t="s">
        <v>1916</v>
      </c>
      <c r="AI1345" s="80" t="s">
        <v>2</v>
      </c>
      <c r="AJ1345" s="41"/>
      <c r="AK1345" s="3"/>
      <c r="AL1345" s="85"/>
      <c r="AM1345" s="151" t="s">
        <v>19998</v>
      </c>
      <c r="AN1345" s="15"/>
      <c r="AO1345" s="166"/>
      <c r="AP1345" s="5">
        <f t="shared" si="21"/>
        <v>0</v>
      </c>
      <c r="AQ1345" s="16"/>
      <c r="AR1345" s="205">
        <v>1</v>
      </c>
      <c r="AS1345" s="16"/>
      <c r="AT1345" s="16"/>
      <c r="AU1345" s="16"/>
      <c r="AV1345" s="16"/>
      <c r="AW1345" s="16"/>
      <c r="AX1345" s="16"/>
    </row>
    <row r="1346" spans="1:50" customFormat="1" ht="15.75" hidden="1" customHeight="1" x14ac:dyDescent="0.2">
      <c r="A1346" s="7" t="s">
        <v>3594</v>
      </c>
      <c r="B1346" s="3" t="s">
        <v>3595</v>
      </c>
      <c r="C1346" s="85" t="s">
        <v>1716</v>
      </c>
      <c r="D1346" s="85" t="s">
        <v>13090</v>
      </c>
      <c r="E1346" s="41" t="s">
        <v>110</v>
      </c>
      <c r="F1346" s="85" t="s">
        <v>68</v>
      </c>
      <c r="G1346" s="85" t="s">
        <v>70</v>
      </c>
      <c r="H1346" s="85" t="s">
        <v>20690</v>
      </c>
      <c r="I1346" s="85" t="s">
        <v>25122</v>
      </c>
      <c r="J1346" s="85" t="s">
        <v>105</v>
      </c>
      <c r="K1346" s="7" t="s">
        <v>102</v>
      </c>
      <c r="L1346" s="3" t="s">
        <v>314</v>
      </c>
      <c r="M1346" s="3" t="s">
        <v>3596</v>
      </c>
      <c r="N1346" s="41" t="s">
        <v>3597</v>
      </c>
      <c r="O1346" s="87">
        <v>233261</v>
      </c>
      <c r="P1346" s="87">
        <v>229261</v>
      </c>
      <c r="Q1346" s="87">
        <v>4000</v>
      </c>
      <c r="R1346" s="87">
        <v>0</v>
      </c>
      <c r="S1346" s="87"/>
      <c r="T1346" s="87"/>
      <c r="U1346" s="85">
        <v>2009</v>
      </c>
      <c r="V1346" s="3" t="s">
        <v>3597</v>
      </c>
      <c r="W1346" s="3"/>
      <c r="X1346" s="3"/>
      <c r="Y1346" s="1"/>
      <c r="Z1346" s="6"/>
      <c r="AA1346" s="11"/>
      <c r="AB1346" s="123" t="s">
        <v>1716</v>
      </c>
      <c r="AC1346" s="124" t="s">
        <v>13040</v>
      </c>
      <c r="AD1346" s="41"/>
      <c r="AE1346" s="83">
        <v>39989</v>
      </c>
      <c r="AF1346" s="83">
        <v>40186</v>
      </c>
      <c r="AG1346" s="41"/>
      <c r="AH1346" s="41" t="s">
        <v>1916</v>
      </c>
      <c r="AI1346" s="80" t="s">
        <v>2</v>
      </c>
      <c r="AJ1346" s="41" t="s">
        <v>3501</v>
      </c>
      <c r="AK1346" s="3"/>
      <c r="AL1346" s="85"/>
      <c r="AM1346" s="151" t="s">
        <v>19998</v>
      </c>
      <c r="AN1346" s="15"/>
      <c r="AO1346" s="166"/>
      <c r="AP1346" s="5">
        <f t="shared" si="21"/>
        <v>0</v>
      </c>
      <c r="AQ1346" s="16"/>
      <c r="AR1346" s="205">
        <v>1</v>
      </c>
      <c r="AS1346" s="16"/>
      <c r="AT1346" s="16"/>
      <c r="AU1346" s="16"/>
      <c r="AV1346" s="16"/>
      <c r="AW1346" s="16"/>
      <c r="AX1346" s="16"/>
    </row>
    <row r="1347" spans="1:50" customFormat="1" ht="15.75" hidden="1" customHeight="1" x14ac:dyDescent="0.2">
      <c r="A1347" s="7" t="s">
        <v>3598</v>
      </c>
      <c r="B1347" s="3" t="s">
        <v>3599</v>
      </c>
      <c r="C1347" s="85" t="s">
        <v>1716</v>
      </c>
      <c r="D1347" s="85" t="s">
        <v>13090</v>
      </c>
      <c r="E1347" s="41" t="s">
        <v>110</v>
      </c>
      <c r="F1347" s="85" t="s">
        <v>68</v>
      </c>
      <c r="G1347" s="85" t="s">
        <v>70</v>
      </c>
      <c r="H1347" s="85" t="s">
        <v>20690</v>
      </c>
      <c r="I1347" s="85" t="s">
        <v>25122</v>
      </c>
      <c r="J1347" s="85" t="s">
        <v>105</v>
      </c>
      <c r="K1347" s="7" t="s">
        <v>102</v>
      </c>
      <c r="L1347" s="3" t="s">
        <v>337</v>
      </c>
      <c r="M1347" s="3" t="s">
        <v>3600</v>
      </c>
      <c r="N1347" s="41" t="s">
        <v>2565</v>
      </c>
      <c r="O1347" s="87">
        <v>78888</v>
      </c>
      <c r="P1347" s="87">
        <v>39099</v>
      </c>
      <c r="Q1347" s="87">
        <v>39789</v>
      </c>
      <c r="R1347" s="87">
        <v>0</v>
      </c>
      <c r="S1347" s="87"/>
      <c r="T1347" s="87"/>
      <c r="U1347" s="85">
        <v>2009</v>
      </c>
      <c r="V1347" s="3" t="s">
        <v>2565</v>
      </c>
      <c r="W1347" s="3"/>
      <c r="X1347" s="3"/>
      <c r="Y1347" s="1"/>
      <c r="Z1347" s="6"/>
      <c r="AA1347" s="11"/>
      <c r="AB1347" s="123" t="s">
        <v>1716</v>
      </c>
      <c r="AC1347" s="124" t="s">
        <v>13040</v>
      </c>
      <c r="AD1347" s="41"/>
      <c r="AE1347" s="83">
        <v>40010</v>
      </c>
      <c r="AF1347" s="83">
        <v>40885</v>
      </c>
      <c r="AG1347" s="41"/>
      <c r="AH1347" s="41" t="s">
        <v>1916</v>
      </c>
      <c r="AI1347" s="80" t="s">
        <v>2</v>
      </c>
      <c r="AJ1347" s="41" t="s">
        <v>3601</v>
      </c>
      <c r="AK1347" s="3"/>
      <c r="AL1347" s="85"/>
      <c r="AM1347" s="151" t="s">
        <v>19998</v>
      </c>
      <c r="AN1347" s="15"/>
      <c r="AO1347" s="166"/>
      <c r="AP1347" s="5">
        <f t="shared" si="21"/>
        <v>0</v>
      </c>
      <c r="AQ1347" s="16"/>
      <c r="AR1347" s="205">
        <v>1</v>
      </c>
      <c r="AS1347" s="16"/>
      <c r="AT1347" s="16"/>
      <c r="AU1347" s="16"/>
      <c r="AV1347" s="16"/>
      <c r="AW1347" s="16"/>
      <c r="AX1347" s="16"/>
    </row>
    <row r="1348" spans="1:50" customFormat="1" ht="15.75" hidden="1" customHeight="1" x14ac:dyDescent="0.2">
      <c r="A1348" s="7" t="s">
        <v>3602</v>
      </c>
      <c r="B1348" s="3" t="s">
        <v>3603</v>
      </c>
      <c r="C1348" s="85" t="s">
        <v>1716</v>
      </c>
      <c r="D1348" s="85" t="s">
        <v>13090</v>
      </c>
      <c r="E1348" s="41" t="s">
        <v>110</v>
      </c>
      <c r="F1348" s="85" t="s">
        <v>68</v>
      </c>
      <c r="G1348" s="85" t="s">
        <v>70</v>
      </c>
      <c r="H1348" s="85" t="s">
        <v>20690</v>
      </c>
      <c r="I1348" s="85" t="s">
        <v>25122</v>
      </c>
      <c r="J1348" s="85" t="s">
        <v>105</v>
      </c>
      <c r="K1348" s="7" t="s">
        <v>102</v>
      </c>
      <c r="L1348" s="3" t="s">
        <v>227</v>
      </c>
      <c r="M1348" s="3" t="s">
        <v>3604</v>
      </c>
      <c r="N1348" s="41" t="s">
        <v>3605</v>
      </c>
      <c r="O1348" s="87">
        <v>247047</v>
      </c>
      <c r="P1348" s="87">
        <v>173563</v>
      </c>
      <c r="Q1348" s="87">
        <v>73484</v>
      </c>
      <c r="R1348" s="87">
        <v>0</v>
      </c>
      <c r="S1348" s="87"/>
      <c r="T1348" s="87"/>
      <c r="U1348" s="85">
        <v>2008</v>
      </c>
      <c r="V1348" s="3" t="s">
        <v>3605</v>
      </c>
      <c r="W1348" s="3"/>
      <c r="X1348" s="3"/>
      <c r="Y1348" s="1"/>
      <c r="Z1348" s="6"/>
      <c r="AA1348" s="11"/>
      <c r="AB1348" s="123" t="s">
        <v>1716</v>
      </c>
      <c r="AC1348" s="124" t="s">
        <v>13040</v>
      </c>
      <c r="AD1348" s="41"/>
      <c r="AE1348" s="83">
        <v>40017</v>
      </c>
      <c r="AF1348" s="83">
        <v>40737</v>
      </c>
      <c r="AG1348" s="41"/>
      <c r="AH1348" s="41" t="s">
        <v>1916</v>
      </c>
      <c r="AI1348" s="80" t="s">
        <v>2</v>
      </c>
      <c r="AJ1348" s="41"/>
      <c r="AK1348" s="3"/>
      <c r="AL1348" s="85"/>
      <c r="AM1348" s="151" t="s">
        <v>19998</v>
      </c>
      <c r="AN1348" s="15"/>
      <c r="AO1348" s="166"/>
      <c r="AP1348" s="5">
        <f t="shared" si="21"/>
        <v>0</v>
      </c>
      <c r="AQ1348" s="16"/>
      <c r="AR1348" s="205">
        <v>1</v>
      </c>
      <c r="AS1348" s="16"/>
      <c r="AT1348" s="16"/>
      <c r="AU1348" s="16"/>
      <c r="AV1348" s="16"/>
      <c r="AW1348" s="16"/>
      <c r="AX1348" s="16"/>
    </row>
    <row r="1349" spans="1:50" customFormat="1" ht="15.75" hidden="1" customHeight="1" x14ac:dyDescent="0.2">
      <c r="A1349" s="7" t="s">
        <v>3606</v>
      </c>
      <c r="B1349" s="3" t="s">
        <v>3607</v>
      </c>
      <c r="C1349" s="85" t="s">
        <v>1716</v>
      </c>
      <c r="D1349" s="85" t="s">
        <v>13090</v>
      </c>
      <c r="E1349" s="41" t="s">
        <v>154</v>
      </c>
      <c r="F1349" s="85" t="s">
        <v>68</v>
      </c>
      <c r="G1349" s="85" t="s">
        <v>70</v>
      </c>
      <c r="H1349" s="85" t="s">
        <v>20690</v>
      </c>
      <c r="I1349" s="85" t="s">
        <v>25122</v>
      </c>
      <c r="J1349" s="85" t="s">
        <v>105</v>
      </c>
      <c r="K1349" s="7" t="s">
        <v>102</v>
      </c>
      <c r="L1349" s="3" t="s">
        <v>348</v>
      </c>
      <c r="M1349" s="3" t="s">
        <v>3608</v>
      </c>
      <c r="N1349" s="41" t="s">
        <v>3228</v>
      </c>
      <c r="O1349" s="87">
        <v>825029</v>
      </c>
      <c r="P1349" s="87">
        <v>518826</v>
      </c>
      <c r="Q1349" s="87">
        <v>306203</v>
      </c>
      <c r="R1349" s="87">
        <v>0</v>
      </c>
      <c r="S1349" s="87"/>
      <c r="T1349" s="87"/>
      <c r="U1349" s="85">
        <v>2008</v>
      </c>
      <c r="V1349" s="3" t="s">
        <v>3228</v>
      </c>
      <c r="W1349" s="3"/>
      <c r="X1349" s="3"/>
      <c r="Y1349" s="1"/>
      <c r="Z1349" s="6"/>
      <c r="AA1349" s="11"/>
      <c r="AB1349" s="123" t="s">
        <v>1716</v>
      </c>
      <c r="AC1349" s="124" t="s">
        <v>13040</v>
      </c>
      <c r="AD1349" s="41"/>
      <c r="AE1349" s="83">
        <v>43676</v>
      </c>
      <c r="AF1349" s="83">
        <v>43670</v>
      </c>
      <c r="AG1349" s="41"/>
      <c r="AH1349" s="41" t="s">
        <v>1916</v>
      </c>
      <c r="AI1349" s="80" t="s">
        <v>2</v>
      </c>
      <c r="AJ1349" s="41" t="s">
        <v>3609</v>
      </c>
      <c r="AK1349" s="3"/>
      <c r="AL1349" s="85" t="s">
        <v>16237</v>
      </c>
      <c r="AM1349" s="151" t="s">
        <v>19998</v>
      </c>
      <c r="AN1349" s="15"/>
      <c r="AO1349" s="166"/>
      <c r="AP1349" s="5">
        <f t="shared" si="21"/>
        <v>0</v>
      </c>
      <c r="AQ1349" s="16"/>
      <c r="AR1349" s="205">
        <v>1</v>
      </c>
      <c r="AS1349" s="16"/>
      <c r="AT1349" s="16"/>
      <c r="AU1349" s="16"/>
      <c r="AV1349" s="16"/>
      <c r="AW1349" s="16"/>
      <c r="AX1349" s="16"/>
    </row>
    <row r="1350" spans="1:50" customFormat="1" ht="15.75" hidden="1" customHeight="1" x14ac:dyDescent="0.2">
      <c r="A1350" s="7" t="s">
        <v>3610</v>
      </c>
      <c r="B1350" s="3" t="s">
        <v>3611</v>
      </c>
      <c r="C1350" s="85" t="s">
        <v>1716</v>
      </c>
      <c r="D1350" s="85" t="s">
        <v>23567</v>
      </c>
      <c r="E1350" s="41" t="s">
        <v>110</v>
      </c>
      <c r="F1350" s="85" t="s">
        <v>14</v>
      </c>
      <c r="G1350" s="85" t="s">
        <v>17</v>
      </c>
      <c r="H1350" s="85" t="s">
        <v>20690</v>
      </c>
      <c r="I1350" s="85"/>
      <c r="J1350" s="85" t="s">
        <v>105</v>
      </c>
      <c r="K1350" s="7" t="s">
        <v>102</v>
      </c>
      <c r="L1350" s="3" t="s">
        <v>322</v>
      </c>
      <c r="M1350" s="3" t="s">
        <v>3612</v>
      </c>
      <c r="N1350" s="41" t="s">
        <v>1712</v>
      </c>
      <c r="O1350" s="87">
        <v>56098</v>
      </c>
      <c r="P1350" s="87">
        <v>56098</v>
      </c>
      <c r="Q1350" s="87">
        <v>0</v>
      </c>
      <c r="R1350" s="87">
        <v>0</v>
      </c>
      <c r="S1350" s="87"/>
      <c r="T1350" s="87"/>
      <c r="U1350" s="85">
        <v>2009</v>
      </c>
      <c r="V1350" s="3" t="s">
        <v>1712</v>
      </c>
      <c r="W1350" s="3" t="s">
        <v>1712</v>
      </c>
      <c r="X1350" s="3" t="s">
        <v>392</v>
      </c>
      <c r="Y1350" s="1"/>
      <c r="Z1350" s="6"/>
      <c r="AA1350" s="11"/>
      <c r="AB1350" s="123" t="s">
        <v>388</v>
      </c>
      <c r="AC1350" s="124" t="s">
        <v>23567</v>
      </c>
      <c r="AD1350" s="41" t="s">
        <v>23692</v>
      </c>
      <c r="AE1350" s="83">
        <v>40024</v>
      </c>
      <c r="AF1350" s="83">
        <v>40378</v>
      </c>
      <c r="AG1350" s="41"/>
      <c r="AH1350" s="41" t="s">
        <v>1713</v>
      </c>
      <c r="AI1350" s="80" t="s">
        <v>3613</v>
      </c>
      <c r="AJ1350" s="41"/>
      <c r="AK1350" s="3"/>
      <c r="AL1350" s="85"/>
      <c r="AM1350" s="151" t="s">
        <v>19998</v>
      </c>
      <c r="AN1350" s="15"/>
      <c r="AO1350" s="166"/>
      <c r="AP1350" s="5">
        <f t="shared" ref="AP1350:AP1413" si="22">SUBTOTAL(109,U1350)</f>
        <v>0</v>
      </c>
      <c r="AQ1350" s="16"/>
      <c r="AR1350" s="205">
        <v>1</v>
      </c>
      <c r="AS1350" s="16"/>
      <c r="AT1350" s="16"/>
      <c r="AU1350" s="16"/>
      <c r="AV1350" s="16"/>
      <c r="AW1350" s="16"/>
      <c r="AX1350" s="16"/>
    </row>
    <row r="1351" spans="1:50" customFormat="1" ht="15.75" hidden="1" customHeight="1" x14ac:dyDescent="0.2">
      <c r="A1351" s="7" t="s">
        <v>3614</v>
      </c>
      <c r="B1351" s="3" t="s">
        <v>3615</v>
      </c>
      <c r="C1351" s="85" t="s">
        <v>1716</v>
      </c>
      <c r="D1351" s="85" t="s">
        <v>13090</v>
      </c>
      <c r="E1351" s="41" t="s">
        <v>154</v>
      </c>
      <c r="F1351" s="85" t="s">
        <v>68</v>
      </c>
      <c r="G1351" s="85" t="s">
        <v>70</v>
      </c>
      <c r="H1351" s="85" t="s">
        <v>20690</v>
      </c>
      <c r="I1351" s="85" t="s">
        <v>25122</v>
      </c>
      <c r="J1351" s="85" t="s">
        <v>105</v>
      </c>
      <c r="K1351" s="7" t="s">
        <v>102</v>
      </c>
      <c r="L1351" s="3" t="s">
        <v>314</v>
      </c>
      <c r="M1351" s="3" t="s">
        <v>3616</v>
      </c>
      <c r="N1351" s="41" t="s">
        <v>3617</v>
      </c>
      <c r="O1351" s="87">
        <v>1307092</v>
      </c>
      <c r="P1351" s="87">
        <v>891873</v>
      </c>
      <c r="Q1351" s="87">
        <v>415219</v>
      </c>
      <c r="R1351" s="87">
        <v>0</v>
      </c>
      <c r="S1351" s="87"/>
      <c r="T1351" s="87"/>
      <c r="U1351" s="85">
        <v>2008</v>
      </c>
      <c r="V1351" s="3" t="s">
        <v>3617</v>
      </c>
      <c r="W1351" s="3"/>
      <c r="X1351" s="3"/>
      <c r="Y1351" s="1"/>
      <c r="Z1351" s="6"/>
      <c r="AA1351" s="11"/>
      <c r="AB1351" s="123" t="s">
        <v>1716</v>
      </c>
      <c r="AC1351" s="124" t="s">
        <v>13040</v>
      </c>
      <c r="AD1351" s="41"/>
      <c r="AE1351" s="83">
        <v>43958</v>
      </c>
      <c r="AF1351" s="83">
        <v>40128</v>
      </c>
      <c r="AG1351" s="41"/>
      <c r="AH1351" s="41" t="s">
        <v>1916</v>
      </c>
      <c r="AI1351" s="80" t="s">
        <v>2</v>
      </c>
      <c r="AJ1351" s="41"/>
      <c r="AK1351" s="3"/>
      <c r="AL1351" s="85"/>
      <c r="AM1351" s="151" t="s">
        <v>19998</v>
      </c>
      <c r="AN1351" s="15"/>
      <c r="AO1351" s="166"/>
      <c r="AP1351" s="5">
        <f t="shared" si="22"/>
        <v>0</v>
      </c>
      <c r="AQ1351" s="16"/>
      <c r="AR1351" s="205">
        <v>1</v>
      </c>
      <c r="AS1351" s="16"/>
      <c r="AT1351" s="16"/>
      <c r="AU1351" s="16"/>
      <c r="AV1351" s="16"/>
      <c r="AW1351" s="16"/>
      <c r="AX1351" s="16"/>
    </row>
    <row r="1352" spans="1:50" customFormat="1" ht="15.75" hidden="1" customHeight="1" x14ac:dyDescent="0.2">
      <c r="A1352" s="7" t="s">
        <v>3618</v>
      </c>
      <c r="B1352" s="3" t="s">
        <v>3619</v>
      </c>
      <c r="C1352" s="85" t="s">
        <v>1716</v>
      </c>
      <c r="D1352" s="85" t="s">
        <v>13090</v>
      </c>
      <c r="E1352" s="41" t="s">
        <v>110</v>
      </c>
      <c r="F1352" s="85" t="s">
        <v>68</v>
      </c>
      <c r="G1352" s="85" t="s">
        <v>70</v>
      </c>
      <c r="H1352" s="85" t="s">
        <v>20690</v>
      </c>
      <c r="I1352" s="85" t="s">
        <v>25122</v>
      </c>
      <c r="J1352" s="85" t="s">
        <v>105</v>
      </c>
      <c r="K1352" s="7" t="s">
        <v>102</v>
      </c>
      <c r="L1352" s="3" t="s">
        <v>264</v>
      </c>
      <c r="M1352" s="3" t="s">
        <v>3620</v>
      </c>
      <c r="N1352" s="41" t="s">
        <v>3621</v>
      </c>
      <c r="O1352" s="87">
        <v>1420671</v>
      </c>
      <c r="P1352" s="87">
        <v>869663</v>
      </c>
      <c r="Q1352" s="87">
        <v>551008</v>
      </c>
      <c r="R1352" s="87">
        <v>0</v>
      </c>
      <c r="S1352" s="87"/>
      <c r="T1352" s="87"/>
      <c r="U1352" s="85">
        <v>2009</v>
      </c>
      <c r="V1352" s="3" t="s">
        <v>3621</v>
      </c>
      <c r="W1352" s="3"/>
      <c r="X1352" s="3"/>
      <c r="Y1352" s="1"/>
      <c r="Z1352" s="6"/>
      <c r="AA1352" s="11"/>
      <c r="AB1352" s="123" t="s">
        <v>1716</v>
      </c>
      <c r="AC1352" s="124" t="s">
        <v>13040</v>
      </c>
      <c r="AD1352" s="41"/>
      <c r="AE1352" s="83">
        <v>40017</v>
      </c>
      <c r="AF1352" s="83">
        <v>40275</v>
      </c>
      <c r="AG1352" s="41"/>
      <c r="AH1352" s="41" t="s">
        <v>1916</v>
      </c>
      <c r="AI1352" s="80" t="s">
        <v>2</v>
      </c>
      <c r="AJ1352" s="41"/>
      <c r="AK1352" s="3"/>
      <c r="AL1352" s="85"/>
      <c r="AM1352" s="151" t="s">
        <v>19998</v>
      </c>
      <c r="AN1352" s="15"/>
      <c r="AO1352" s="166"/>
      <c r="AP1352" s="5">
        <f t="shared" si="22"/>
        <v>0</v>
      </c>
      <c r="AQ1352" s="16"/>
      <c r="AR1352" s="205">
        <v>1</v>
      </c>
      <c r="AS1352" s="16"/>
      <c r="AT1352" s="16"/>
      <c r="AU1352" s="16"/>
      <c r="AV1352" s="16"/>
      <c r="AW1352" s="16"/>
      <c r="AX1352" s="16"/>
    </row>
    <row r="1353" spans="1:50" customFormat="1" ht="15.75" hidden="1" customHeight="1" x14ac:dyDescent="0.2">
      <c r="A1353" s="7" t="s">
        <v>3622</v>
      </c>
      <c r="B1353" s="3" t="s">
        <v>2235</v>
      </c>
      <c r="C1353" s="85" t="s">
        <v>1716</v>
      </c>
      <c r="D1353" s="85" t="s">
        <v>23567</v>
      </c>
      <c r="E1353" s="41" t="s">
        <v>110</v>
      </c>
      <c r="F1353" s="85" t="s">
        <v>14</v>
      </c>
      <c r="G1353" s="85" t="s">
        <v>17</v>
      </c>
      <c r="H1353" s="85" t="s">
        <v>20690</v>
      </c>
      <c r="I1353" s="85"/>
      <c r="J1353" s="85" t="s">
        <v>105</v>
      </c>
      <c r="K1353" s="7" t="s">
        <v>102</v>
      </c>
      <c r="L1353" s="3" t="s">
        <v>271</v>
      </c>
      <c r="M1353" s="3" t="s">
        <v>2230</v>
      </c>
      <c r="N1353" s="41" t="s">
        <v>1712</v>
      </c>
      <c r="O1353" s="87">
        <v>18672</v>
      </c>
      <c r="P1353" s="87">
        <v>18408</v>
      </c>
      <c r="Q1353" s="87">
        <v>264</v>
      </c>
      <c r="R1353" s="87">
        <v>0</v>
      </c>
      <c r="S1353" s="87"/>
      <c r="T1353" s="87"/>
      <c r="U1353" s="85">
        <v>2011</v>
      </c>
      <c r="V1353" s="3" t="s">
        <v>1712</v>
      </c>
      <c r="W1353" s="3" t="s">
        <v>1712</v>
      </c>
      <c r="X1353" s="3" t="s">
        <v>392</v>
      </c>
      <c r="Y1353" s="1"/>
      <c r="Z1353" s="6"/>
      <c r="AA1353" s="11"/>
      <c r="AB1353" s="123" t="s">
        <v>388</v>
      </c>
      <c r="AC1353" s="124" t="s">
        <v>23567</v>
      </c>
      <c r="AD1353" s="41" t="s">
        <v>23693</v>
      </c>
      <c r="AE1353" s="83">
        <v>40037</v>
      </c>
      <c r="AF1353" s="83">
        <v>40900</v>
      </c>
      <c r="AG1353" s="41"/>
      <c r="AH1353" s="41" t="s">
        <v>1713</v>
      </c>
      <c r="AI1353" s="80" t="s">
        <v>3623</v>
      </c>
      <c r="AJ1353" s="41"/>
      <c r="AK1353" s="3"/>
      <c r="AL1353" s="85"/>
      <c r="AM1353" s="151" t="s">
        <v>19998</v>
      </c>
      <c r="AN1353" s="15"/>
      <c r="AO1353" s="166"/>
      <c r="AP1353" s="5">
        <f t="shared" si="22"/>
        <v>0</v>
      </c>
      <c r="AQ1353" s="16"/>
      <c r="AR1353" s="205">
        <v>1</v>
      </c>
      <c r="AS1353" s="16"/>
      <c r="AT1353" s="16"/>
      <c r="AU1353" s="16"/>
      <c r="AV1353" s="16"/>
      <c r="AW1353" s="16"/>
      <c r="AX1353" s="16"/>
    </row>
    <row r="1354" spans="1:50" customFormat="1" ht="15.75" hidden="1" customHeight="1" x14ac:dyDescent="0.2">
      <c r="A1354" s="7" t="s">
        <v>3624</v>
      </c>
      <c r="B1354" s="3" t="s">
        <v>2229</v>
      </c>
      <c r="C1354" s="85" t="s">
        <v>1716</v>
      </c>
      <c r="D1354" s="85" t="s">
        <v>23567</v>
      </c>
      <c r="E1354" s="41" t="s">
        <v>110</v>
      </c>
      <c r="F1354" s="85" t="s">
        <v>14</v>
      </c>
      <c r="G1354" s="85" t="s">
        <v>17</v>
      </c>
      <c r="H1354" s="85" t="s">
        <v>20690</v>
      </c>
      <c r="I1354" s="85"/>
      <c r="J1354" s="85" t="s">
        <v>105</v>
      </c>
      <c r="K1354" s="7" t="s">
        <v>102</v>
      </c>
      <c r="L1354" s="3" t="s">
        <v>271</v>
      </c>
      <c r="M1354" s="3" t="s">
        <v>2230</v>
      </c>
      <c r="N1354" s="41" t="s">
        <v>1712</v>
      </c>
      <c r="O1354" s="87">
        <v>153828</v>
      </c>
      <c r="P1354" s="87">
        <v>153728</v>
      </c>
      <c r="Q1354" s="87">
        <v>100</v>
      </c>
      <c r="R1354" s="87">
        <v>0</v>
      </c>
      <c r="S1354" s="87"/>
      <c r="T1354" s="87"/>
      <c r="U1354" s="85">
        <v>2011</v>
      </c>
      <c r="V1354" s="3" t="s">
        <v>1712</v>
      </c>
      <c r="W1354" s="3" t="s">
        <v>1712</v>
      </c>
      <c r="X1354" s="3" t="s">
        <v>392</v>
      </c>
      <c r="Y1354" s="1"/>
      <c r="Z1354" s="6"/>
      <c r="AA1354" s="11"/>
      <c r="AB1354" s="123" t="s">
        <v>388</v>
      </c>
      <c r="AC1354" s="124" t="s">
        <v>23567</v>
      </c>
      <c r="AD1354" s="41" t="s">
        <v>23694</v>
      </c>
      <c r="AE1354" s="83">
        <v>40037</v>
      </c>
      <c r="AF1354" s="83">
        <v>40878</v>
      </c>
      <c r="AG1354" s="41"/>
      <c r="AH1354" s="41" t="s">
        <v>1713</v>
      </c>
      <c r="AI1354" s="80" t="s">
        <v>3625</v>
      </c>
      <c r="AJ1354" s="41"/>
      <c r="AK1354" s="3"/>
      <c r="AL1354" s="85"/>
      <c r="AM1354" s="151" t="s">
        <v>19998</v>
      </c>
      <c r="AN1354" s="15"/>
      <c r="AO1354" s="166"/>
      <c r="AP1354" s="5">
        <f t="shared" si="22"/>
        <v>0</v>
      </c>
      <c r="AQ1354" s="16"/>
      <c r="AR1354" s="205">
        <v>1</v>
      </c>
      <c r="AS1354" s="16"/>
      <c r="AT1354" s="16"/>
      <c r="AU1354" s="16"/>
      <c r="AV1354" s="16"/>
      <c r="AW1354" s="16"/>
      <c r="AX1354" s="16"/>
    </row>
    <row r="1355" spans="1:50" customFormat="1" ht="15.75" hidden="1" customHeight="1" x14ac:dyDescent="0.2">
      <c r="A1355" s="7" t="s">
        <v>3626</v>
      </c>
      <c r="B1355" s="3" t="s">
        <v>3627</v>
      </c>
      <c r="C1355" s="85" t="s">
        <v>1716</v>
      </c>
      <c r="D1355" s="85" t="s">
        <v>23567</v>
      </c>
      <c r="E1355" s="41" t="s">
        <v>110</v>
      </c>
      <c r="F1355" s="85" t="s">
        <v>14</v>
      </c>
      <c r="G1355" s="85" t="s">
        <v>17</v>
      </c>
      <c r="H1355" s="85" t="s">
        <v>20690</v>
      </c>
      <c r="I1355" s="85"/>
      <c r="J1355" s="85" t="s">
        <v>105</v>
      </c>
      <c r="K1355" s="7" t="s">
        <v>102</v>
      </c>
      <c r="L1355" s="3" t="s">
        <v>219</v>
      </c>
      <c r="M1355" s="3" t="s">
        <v>2245</v>
      </c>
      <c r="N1355" s="41" t="s">
        <v>1712</v>
      </c>
      <c r="O1355" s="87">
        <v>53826</v>
      </c>
      <c r="P1355" s="87">
        <v>53826</v>
      </c>
      <c r="Q1355" s="87">
        <v>0</v>
      </c>
      <c r="R1355" s="87">
        <v>0</v>
      </c>
      <c r="S1355" s="87"/>
      <c r="T1355" s="87"/>
      <c r="U1355" s="85">
        <v>2009</v>
      </c>
      <c r="V1355" s="3" t="s">
        <v>1712</v>
      </c>
      <c r="W1355" s="3" t="s">
        <v>1712</v>
      </c>
      <c r="X1355" s="3" t="s">
        <v>392</v>
      </c>
      <c r="Y1355" s="1"/>
      <c r="Z1355" s="6"/>
      <c r="AA1355" s="11"/>
      <c r="AB1355" s="123" t="s">
        <v>388</v>
      </c>
      <c r="AC1355" s="124" t="s">
        <v>23567</v>
      </c>
      <c r="AD1355" s="41" t="s">
        <v>23695</v>
      </c>
      <c r="AE1355" s="83">
        <v>40080</v>
      </c>
      <c r="AF1355" s="83">
        <v>40415</v>
      </c>
      <c r="AG1355" s="41"/>
      <c r="AH1355" s="41" t="s">
        <v>1713</v>
      </c>
      <c r="AI1355" s="80" t="s">
        <v>3628</v>
      </c>
      <c r="AJ1355" s="41"/>
      <c r="AK1355" s="3"/>
      <c r="AL1355" s="85"/>
      <c r="AM1355" s="151" t="s">
        <v>19998</v>
      </c>
      <c r="AN1355" s="15"/>
      <c r="AO1355" s="166"/>
      <c r="AP1355" s="5">
        <f t="shared" si="22"/>
        <v>0</v>
      </c>
      <c r="AQ1355" s="16"/>
      <c r="AR1355" s="205">
        <v>1</v>
      </c>
      <c r="AS1355" s="16"/>
      <c r="AT1355" s="16"/>
      <c r="AU1355" s="16"/>
      <c r="AV1355" s="16"/>
      <c r="AW1355" s="16"/>
      <c r="AX1355" s="16"/>
    </row>
    <row r="1356" spans="1:50" customFormat="1" ht="15.75" hidden="1" customHeight="1" x14ac:dyDescent="0.2">
      <c r="A1356" s="7" t="s">
        <v>3629</v>
      </c>
      <c r="B1356" s="3" t="s">
        <v>3630</v>
      </c>
      <c r="C1356" s="85" t="s">
        <v>1716</v>
      </c>
      <c r="D1356" s="85" t="s">
        <v>13090</v>
      </c>
      <c r="E1356" s="41" t="s">
        <v>110</v>
      </c>
      <c r="F1356" s="85" t="s">
        <v>68</v>
      </c>
      <c r="G1356" s="85" t="s">
        <v>70</v>
      </c>
      <c r="H1356" s="85" t="s">
        <v>20690</v>
      </c>
      <c r="I1356" s="85" t="s">
        <v>25122</v>
      </c>
      <c r="J1356" s="85" t="s">
        <v>105</v>
      </c>
      <c r="K1356" s="7" t="s">
        <v>102</v>
      </c>
      <c r="L1356" s="3" t="s">
        <v>202</v>
      </c>
      <c r="M1356" s="3" t="s">
        <v>3631</v>
      </c>
      <c r="N1356" s="41" t="s">
        <v>3632</v>
      </c>
      <c r="O1356" s="87">
        <v>17535</v>
      </c>
      <c r="P1356" s="87">
        <v>0</v>
      </c>
      <c r="Q1356" s="87">
        <v>17535</v>
      </c>
      <c r="R1356" s="87">
        <v>0</v>
      </c>
      <c r="S1356" s="87"/>
      <c r="T1356" s="87"/>
      <c r="U1356" s="85">
        <v>2009</v>
      </c>
      <c r="V1356" s="3" t="s">
        <v>3632</v>
      </c>
      <c r="W1356" s="3"/>
      <c r="X1356" s="3"/>
      <c r="Y1356" s="1"/>
      <c r="Z1356" s="6"/>
      <c r="AA1356" s="11"/>
      <c r="AB1356" s="123" t="s">
        <v>1716</v>
      </c>
      <c r="AC1356" s="124" t="s">
        <v>13040</v>
      </c>
      <c r="AD1356" s="41"/>
      <c r="AE1356" s="83">
        <v>40080</v>
      </c>
      <c r="AF1356" s="83">
        <v>40669</v>
      </c>
      <c r="AG1356" s="41"/>
      <c r="AH1356" s="41" t="s">
        <v>1916</v>
      </c>
      <c r="AI1356" s="80" t="s">
        <v>2</v>
      </c>
      <c r="AJ1356" s="41"/>
      <c r="AK1356" s="3"/>
      <c r="AL1356" s="85"/>
      <c r="AM1356" s="151" t="s">
        <v>19998</v>
      </c>
      <c r="AN1356" s="15"/>
      <c r="AO1356" s="166"/>
      <c r="AP1356" s="5">
        <f t="shared" si="22"/>
        <v>0</v>
      </c>
      <c r="AQ1356" s="16"/>
      <c r="AR1356" s="205">
        <v>1</v>
      </c>
      <c r="AS1356" s="16"/>
      <c r="AT1356" s="16"/>
      <c r="AU1356" s="16"/>
      <c r="AV1356" s="16"/>
      <c r="AW1356" s="16"/>
      <c r="AX1356" s="16"/>
    </row>
    <row r="1357" spans="1:50" customFormat="1" ht="15.75" hidden="1" customHeight="1" x14ac:dyDescent="0.2">
      <c r="A1357" s="7" t="s">
        <v>3633</v>
      </c>
      <c r="B1357" s="3" t="s">
        <v>3634</v>
      </c>
      <c r="C1357" s="85" t="s">
        <v>1716</v>
      </c>
      <c r="D1357" s="85" t="s">
        <v>13090</v>
      </c>
      <c r="E1357" s="41" t="s">
        <v>110</v>
      </c>
      <c r="F1357" s="85" t="s">
        <v>68</v>
      </c>
      <c r="G1357" s="85" t="s">
        <v>70</v>
      </c>
      <c r="H1357" s="85" t="s">
        <v>20690</v>
      </c>
      <c r="I1357" s="85" t="s">
        <v>25122</v>
      </c>
      <c r="J1357" s="85" t="s">
        <v>105</v>
      </c>
      <c r="K1357" s="7" t="s">
        <v>102</v>
      </c>
      <c r="L1357" s="3" t="s">
        <v>206</v>
      </c>
      <c r="M1357" s="3" t="s">
        <v>3635</v>
      </c>
      <c r="N1357" s="41" t="s">
        <v>3636</v>
      </c>
      <c r="O1357" s="87">
        <v>481296</v>
      </c>
      <c r="P1357" s="87">
        <v>383596</v>
      </c>
      <c r="Q1357" s="87">
        <v>97700</v>
      </c>
      <c r="R1357" s="87">
        <v>0</v>
      </c>
      <c r="S1357" s="87"/>
      <c r="T1357" s="87"/>
      <c r="U1357" s="85">
        <v>2009</v>
      </c>
      <c r="V1357" s="3" t="s">
        <v>3636</v>
      </c>
      <c r="W1357" s="3"/>
      <c r="X1357" s="3"/>
      <c r="Y1357" s="1"/>
      <c r="Z1357" s="6"/>
      <c r="AA1357" s="11"/>
      <c r="AB1357" s="123" t="s">
        <v>1716</v>
      </c>
      <c r="AC1357" s="124" t="s">
        <v>13040</v>
      </c>
      <c r="AD1357" s="41"/>
      <c r="AE1357" s="83">
        <v>40064</v>
      </c>
      <c r="AF1357" s="83">
        <v>40242</v>
      </c>
      <c r="AG1357" s="41"/>
      <c r="AH1357" s="41" t="s">
        <v>1916</v>
      </c>
      <c r="AI1357" s="80" t="s">
        <v>2</v>
      </c>
      <c r="AJ1357" s="41"/>
      <c r="AK1357" s="3"/>
      <c r="AL1357" s="85"/>
      <c r="AM1357" s="151" t="s">
        <v>19998</v>
      </c>
      <c r="AN1357" s="15"/>
      <c r="AO1357" s="166"/>
      <c r="AP1357" s="5">
        <f t="shared" si="22"/>
        <v>0</v>
      </c>
      <c r="AQ1357" s="16"/>
      <c r="AR1357" s="205">
        <v>1</v>
      </c>
      <c r="AS1357" s="16"/>
      <c r="AT1357" s="16"/>
      <c r="AU1357" s="16"/>
      <c r="AV1357" s="16"/>
      <c r="AW1357" s="16"/>
      <c r="AX1357" s="16"/>
    </row>
    <row r="1358" spans="1:50" customFormat="1" ht="15.75" hidden="1" customHeight="1" x14ac:dyDescent="0.2">
      <c r="A1358" s="7" t="s">
        <v>3637</v>
      </c>
      <c r="B1358" s="3" t="s">
        <v>3638</v>
      </c>
      <c r="C1358" s="85" t="s">
        <v>1716</v>
      </c>
      <c r="D1358" s="85" t="s">
        <v>13090</v>
      </c>
      <c r="E1358" s="41" t="s">
        <v>154</v>
      </c>
      <c r="F1358" s="85" t="s">
        <v>68</v>
      </c>
      <c r="G1358" s="85" t="s">
        <v>70</v>
      </c>
      <c r="H1358" s="85" t="s">
        <v>20690</v>
      </c>
      <c r="I1358" s="85" t="s">
        <v>25122</v>
      </c>
      <c r="J1358" s="85" t="s">
        <v>105</v>
      </c>
      <c r="K1358" s="7" t="s">
        <v>102</v>
      </c>
      <c r="L1358" s="3" t="s">
        <v>314</v>
      </c>
      <c r="M1358" s="3" t="s">
        <v>3639</v>
      </c>
      <c r="N1358" s="41" t="s">
        <v>2565</v>
      </c>
      <c r="O1358" s="87">
        <v>32982</v>
      </c>
      <c r="P1358" s="87">
        <v>21700</v>
      </c>
      <c r="Q1358" s="87">
        <v>11282</v>
      </c>
      <c r="R1358" s="87">
        <v>0</v>
      </c>
      <c r="S1358" s="87"/>
      <c r="T1358" s="87"/>
      <c r="U1358" s="85">
        <v>2010</v>
      </c>
      <c r="V1358" s="3" t="s">
        <v>2565</v>
      </c>
      <c r="W1358" s="3"/>
      <c r="X1358" s="3"/>
      <c r="Y1358" s="1"/>
      <c r="Z1358" s="6"/>
      <c r="AA1358" s="11"/>
      <c r="AB1358" s="123" t="s">
        <v>1716</v>
      </c>
      <c r="AC1358" s="124" t="s">
        <v>13040</v>
      </c>
      <c r="AD1358" s="41"/>
      <c r="AE1358" s="83">
        <v>40052</v>
      </c>
      <c r="AF1358" s="83">
        <v>40921</v>
      </c>
      <c r="AG1358" s="41"/>
      <c r="AH1358" s="41" t="s">
        <v>1916</v>
      </c>
      <c r="AI1358" s="80" t="s">
        <v>2</v>
      </c>
      <c r="AJ1358" s="41" t="s">
        <v>3601</v>
      </c>
      <c r="AK1358" s="3"/>
      <c r="AL1358" s="85"/>
      <c r="AM1358" s="151" t="s">
        <v>19998</v>
      </c>
      <c r="AN1358" s="15"/>
      <c r="AO1358" s="166"/>
      <c r="AP1358" s="5">
        <f t="shared" si="22"/>
        <v>0</v>
      </c>
      <c r="AQ1358" s="16"/>
      <c r="AR1358" s="205">
        <v>1</v>
      </c>
      <c r="AS1358" s="16"/>
      <c r="AT1358" s="16"/>
      <c r="AU1358" s="16"/>
      <c r="AV1358" s="16"/>
      <c r="AW1358" s="16"/>
      <c r="AX1358" s="16"/>
    </row>
    <row r="1359" spans="1:50" customFormat="1" ht="15.75" hidden="1" customHeight="1" x14ac:dyDescent="0.2">
      <c r="A1359" s="7" t="s">
        <v>3640</v>
      </c>
      <c r="B1359" s="3" t="s">
        <v>3641</v>
      </c>
      <c r="C1359" s="85" t="s">
        <v>1716</v>
      </c>
      <c r="D1359" s="85" t="s">
        <v>13090</v>
      </c>
      <c r="E1359" s="41" t="s">
        <v>110</v>
      </c>
      <c r="F1359" s="85" t="s">
        <v>68</v>
      </c>
      <c r="G1359" s="85" t="s">
        <v>70</v>
      </c>
      <c r="H1359" s="85" t="s">
        <v>20690</v>
      </c>
      <c r="I1359" s="85" t="s">
        <v>25122</v>
      </c>
      <c r="J1359" s="85" t="s">
        <v>105</v>
      </c>
      <c r="K1359" s="7" t="s">
        <v>102</v>
      </c>
      <c r="L1359" s="3" t="s">
        <v>202</v>
      </c>
      <c r="M1359" s="3" t="s">
        <v>3642</v>
      </c>
      <c r="N1359" s="41" t="s">
        <v>3643</v>
      </c>
      <c r="O1359" s="87">
        <v>175413</v>
      </c>
      <c r="P1359" s="87">
        <v>144162</v>
      </c>
      <c r="Q1359" s="87">
        <v>31251</v>
      </c>
      <c r="R1359" s="87">
        <v>0</v>
      </c>
      <c r="S1359" s="87"/>
      <c r="T1359" s="87"/>
      <c r="U1359" s="85">
        <v>2008</v>
      </c>
      <c r="V1359" s="3" t="s">
        <v>3643</v>
      </c>
      <c r="W1359" s="3"/>
      <c r="X1359" s="3"/>
      <c r="Y1359" s="1" t="s">
        <v>172</v>
      </c>
      <c r="Z1359" s="6"/>
      <c r="AA1359" s="11"/>
      <c r="AB1359" s="123" t="s">
        <v>1716</v>
      </c>
      <c r="AC1359" s="124" t="s">
        <v>13040</v>
      </c>
      <c r="AD1359" s="41"/>
      <c r="AE1359" s="83">
        <v>40052</v>
      </c>
      <c r="AF1359" s="83">
        <v>40375</v>
      </c>
      <c r="AG1359" s="41"/>
      <c r="AH1359" s="41" t="s">
        <v>1916</v>
      </c>
      <c r="AI1359" s="80" t="s">
        <v>2</v>
      </c>
      <c r="AJ1359" s="41"/>
      <c r="AK1359" s="3"/>
      <c r="AL1359" s="85"/>
      <c r="AM1359" s="151" t="s">
        <v>19998</v>
      </c>
      <c r="AN1359" s="15"/>
      <c r="AO1359" s="166"/>
      <c r="AP1359" s="5">
        <f t="shared" si="22"/>
        <v>0</v>
      </c>
      <c r="AQ1359" s="16"/>
      <c r="AR1359" s="205">
        <v>1</v>
      </c>
      <c r="AS1359" s="16"/>
      <c r="AT1359" s="16"/>
      <c r="AU1359" s="16"/>
      <c r="AV1359" s="16"/>
      <c r="AW1359" s="16"/>
      <c r="AX1359" s="16"/>
    </row>
    <row r="1360" spans="1:50" customFormat="1" ht="15.75" hidden="1" customHeight="1" x14ac:dyDescent="0.2">
      <c r="A1360" s="7" t="s">
        <v>3644</v>
      </c>
      <c r="B1360" s="3" t="s">
        <v>3645</v>
      </c>
      <c r="C1360" s="85" t="s">
        <v>1716</v>
      </c>
      <c r="D1360" s="85" t="s">
        <v>13090</v>
      </c>
      <c r="E1360" s="41" t="s">
        <v>110</v>
      </c>
      <c r="F1360" s="85" t="s">
        <v>68</v>
      </c>
      <c r="G1360" s="85" t="s">
        <v>70</v>
      </c>
      <c r="H1360" s="85" t="s">
        <v>20690</v>
      </c>
      <c r="I1360" s="85" t="s">
        <v>25122</v>
      </c>
      <c r="J1360" s="85" t="s">
        <v>105</v>
      </c>
      <c r="K1360" s="7" t="s">
        <v>102</v>
      </c>
      <c r="L1360" s="3" t="s">
        <v>352</v>
      </c>
      <c r="M1360" s="3" t="s">
        <v>3646</v>
      </c>
      <c r="N1360" s="41" t="s">
        <v>3647</v>
      </c>
      <c r="O1360" s="87">
        <v>39909</v>
      </c>
      <c r="P1360" s="87">
        <v>38673</v>
      </c>
      <c r="Q1360" s="87">
        <v>1236</v>
      </c>
      <c r="R1360" s="87">
        <v>0</v>
      </c>
      <c r="S1360" s="87"/>
      <c r="T1360" s="87"/>
      <c r="U1360" s="85">
        <v>2009</v>
      </c>
      <c r="V1360" s="3" t="s">
        <v>3647</v>
      </c>
      <c r="W1360" s="3"/>
      <c r="X1360" s="3"/>
      <c r="Y1360" s="1" t="s">
        <v>172</v>
      </c>
      <c r="Z1360" s="6"/>
      <c r="AA1360" s="11"/>
      <c r="AB1360" s="123" t="s">
        <v>1716</v>
      </c>
      <c r="AC1360" s="124" t="s">
        <v>13040</v>
      </c>
      <c r="AD1360" s="41"/>
      <c r="AE1360" s="83">
        <v>40052</v>
      </c>
      <c r="AF1360" s="83">
        <v>40281</v>
      </c>
      <c r="AG1360" s="41"/>
      <c r="AH1360" s="41" t="s">
        <v>1916</v>
      </c>
      <c r="AI1360" s="80" t="s">
        <v>2</v>
      </c>
      <c r="AJ1360" s="41"/>
      <c r="AK1360" s="7" t="s">
        <v>3648</v>
      </c>
      <c r="AL1360" s="85"/>
      <c r="AM1360" s="151" t="s">
        <v>19998</v>
      </c>
      <c r="AN1360" s="15"/>
      <c r="AO1360" s="166"/>
      <c r="AP1360" s="5">
        <f t="shared" si="22"/>
        <v>0</v>
      </c>
      <c r="AQ1360" s="16"/>
      <c r="AR1360" s="205">
        <v>1</v>
      </c>
      <c r="AS1360" s="16"/>
      <c r="AT1360" s="16"/>
      <c r="AU1360" s="16"/>
      <c r="AV1360" s="16"/>
      <c r="AW1360" s="16"/>
      <c r="AX1360" s="16"/>
    </row>
    <row r="1361" spans="1:50" customFormat="1" ht="15.75" hidden="1" customHeight="1" x14ac:dyDescent="0.2">
      <c r="A1361" s="7" t="s">
        <v>3649</v>
      </c>
      <c r="B1361" s="3" t="s">
        <v>3650</v>
      </c>
      <c r="C1361" s="85" t="s">
        <v>1716</v>
      </c>
      <c r="D1361" s="85" t="s">
        <v>13090</v>
      </c>
      <c r="E1361" s="41" t="s">
        <v>110</v>
      </c>
      <c r="F1361" s="85" t="s">
        <v>68</v>
      </c>
      <c r="G1361" s="85" t="s">
        <v>70</v>
      </c>
      <c r="H1361" s="85" t="s">
        <v>20690</v>
      </c>
      <c r="I1361" s="85" t="s">
        <v>25122</v>
      </c>
      <c r="J1361" s="85" t="s">
        <v>105</v>
      </c>
      <c r="K1361" s="7" t="s">
        <v>102</v>
      </c>
      <c r="L1361" s="3" t="s">
        <v>282</v>
      </c>
      <c r="M1361" s="3" t="s">
        <v>3651</v>
      </c>
      <c r="N1361" s="41" t="s">
        <v>1818</v>
      </c>
      <c r="O1361" s="87">
        <v>61852</v>
      </c>
      <c r="P1361" s="87">
        <v>41964</v>
      </c>
      <c r="Q1361" s="87">
        <v>19888</v>
      </c>
      <c r="R1361" s="87">
        <v>0</v>
      </c>
      <c r="S1361" s="87"/>
      <c r="T1361" s="87"/>
      <c r="U1361" s="85">
        <v>2009</v>
      </c>
      <c r="V1361" s="3" t="s">
        <v>1818</v>
      </c>
      <c r="W1361" s="3"/>
      <c r="X1361" s="3"/>
      <c r="Y1361" s="1" t="s">
        <v>172</v>
      </c>
      <c r="Z1361" s="6"/>
      <c r="AA1361" s="11"/>
      <c r="AB1361" s="123" t="s">
        <v>1716</v>
      </c>
      <c r="AC1361" s="124" t="s">
        <v>13040</v>
      </c>
      <c r="AD1361" s="41"/>
      <c r="AE1361" s="83">
        <v>40058</v>
      </c>
      <c r="AF1361" s="83">
        <v>40373</v>
      </c>
      <c r="AG1361" s="41"/>
      <c r="AH1361" s="41" t="s">
        <v>1916</v>
      </c>
      <c r="AI1361" s="80" t="s">
        <v>2</v>
      </c>
      <c r="AJ1361" s="41"/>
      <c r="AK1361" s="3"/>
      <c r="AL1361" s="85"/>
      <c r="AM1361" s="151" t="s">
        <v>19998</v>
      </c>
      <c r="AN1361" s="15"/>
      <c r="AO1361" s="166"/>
      <c r="AP1361" s="5">
        <f t="shared" si="22"/>
        <v>0</v>
      </c>
      <c r="AQ1361" s="16"/>
      <c r="AR1361" s="205">
        <v>1</v>
      </c>
      <c r="AS1361" s="16"/>
      <c r="AT1361" s="16"/>
      <c r="AU1361" s="16"/>
      <c r="AV1361" s="16"/>
      <c r="AW1361" s="16"/>
      <c r="AX1361" s="16"/>
    </row>
    <row r="1362" spans="1:50" customFormat="1" ht="15.75" hidden="1" customHeight="1" x14ac:dyDescent="0.2">
      <c r="A1362" s="7" t="s">
        <v>3652</v>
      </c>
      <c r="B1362" s="3" t="s">
        <v>3653</v>
      </c>
      <c r="C1362" s="85" t="s">
        <v>1716</v>
      </c>
      <c r="D1362" s="85" t="s">
        <v>23567</v>
      </c>
      <c r="E1362" s="41" t="s">
        <v>110</v>
      </c>
      <c r="F1362" s="85" t="s">
        <v>14</v>
      </c>
      <c r="G1362" s="85" t="s">
        <v>17</v>
      </c>
      <c r="H1362" s="85" t="s">
        <v>20690</v>
      </c>
      <c r="I1362" s="85"/>
      <c r="J1362" s="85" t="s">
        <v>105</v>
      </c>
      <c r="K1362" s="7" t="s">
        <v>102</v>
      </c>
      <c r="L1362" s="3" t="s">
        <v>271</v>
      </c>
      <c r="M1362" s="3" t="s">
        <v>3654</v>
      </c>
      <c r="N1362" s="41" t="s">
        <v>390</v>
      </c>
      <c r="O1362" s="87">
        <v>19480</v>
      </c>
      <c r="P1362" s="87">
        <v>19480</v>
      </c>
      <c r="Q1362" s="87">
        <v>0</v>
      </c>
      <c r="R1362" s="87">
        <v>0</v>
      </c>
      <c r="S1362" s="87"/>
      <c r="T1362" s="87"/>
      <c r="U1362" s="85">
        <v>2011</v>
      </c>
      <c r="V1362" s="3" t="s">
        <v>390</v>
      </c>
      <c r="W1362" s="3" t="s">
        <v>390</v>
      </c>
      <c r="X1362" s="3"/>
      <c r="Y1362" s="1"/>
      <c r="Z1362" s="6"/>
      <c r="AA1362" s="11"/>
      <c r="AB1362" s="123" t="s">
        <v>388</v>
      </c>
      <c r="AC1362" s="124" t="s">
        <v>23567</v>
      </c>
      <c r="AD1362" s="41" t="s">
        <v>23696</v>
      </c>
      <c r="AE1362" s="83">
        <v>40059</v>
      </c>
      <c r="AF1362" s="83">
        <v>41438</v>
      </c>
      <c r="AG1362" s="41"/>
      <c r="AH1362" s="41" t="s">
        <v>1713</v>
      </c>
      <c r="AI1362" s="80" t="s">
        <v>3655</v>
      </c>
      <c r="AJ1362" s="41" t="s">
        <v>392</v>
      </c>
      <c r="AK1362" s="3"/>
      <c r="AL1362" s="85"/>
      <c r="AM1362" s="151" t="s">
        <v>19998</v>
      </c>
      <c r="AN1362" s="15"/>
      <c r="AO1362" s="166"/>
      <c r="AP1362" s="5">
        <f t="shared" si="22"/>
        <v>0</v>
      </c>
      <c r="AQ1362" s="16"/>
      <c r="AR1362" s="205">
        <v>1</v>
      </c>
      <c r="AS1362" s="16"/>
      <c r="AT1362" s="16"/>
      <c r="AU1362" s="16"/>
      <c r="AV1362" s="16"/>
      <c r="AW1362" s="16"/>
      <c r="AX1362" s="16"/>
    </row>
    <row r="1363" spans="1:50" customFormat="1" ht="15.75" hidden="1" customHeight="1" x14ac:dyDescent="0.2">
      <c r="A1363" s="7" t="s">
        <v>3656</v>
      </c>
      <c r="B1363" s="3" t="s">
        <v>3657</v>
      </c>
      <c r="C1363" s="85" t="s">
        <v>1716</v>
      </c>
      <c r="D1363" s="85" t="s">
        <v>23567</v>
      </c>
      <c r="E1363" s="41" t="s">
        <v>110</v>
      </c>
      <c r="F1363" s="85" t="s">
        <v>14</v>
      </c>
      <c r="G1363" s="85" t="s">
        <v>17</v>
      </c>
      <c r="H1363" s="85" t="s">
        <v>20690</v>
      </c>
      <c r="I1363" s="85"/>
      <c r="J1363" s="85" t="s">
        <v>105</v>
      </c>
      <c r="K1363" s="7" t="s">
        <v>102</v>
      </c>
      <c r="L1363" s="3" t="s">
        <v>271</v>
      </c>
      <c r="M1363" s="3" t="s">
        <v>3654</v>
      </c>
      <c r="N1363" s="41" t="s">
        <v>390</v>
      </c>
      <c r="O1363" s="87">
        <v>37535</v>
      </c>
      <c r="P1363" s="87">
        <v>37535</v>
      </c>
      <c r="Q1363" s="87">
        <v>0</v>
      </c>
      <c r="R1363" s="87">
        <v>0</v>
      </c>
      <c r="S1363" s="87"/>
      <c r="T1363" s="87"/>
      <c r="U1363" s="85">
        <v>2010</v>
      </c>
      <c r="V1363" s="3" t="s">
        <v>390</v>
      </c>
      <c r="W1363" s="3" t="s">
        <v>390</v>
      </c>
      <c r="X1363" s="3" t="s">
        <v>392</v>
      </c>
      <c r="Y1363" s="1"/>
      <c r="Z1363" s="6"/>
      <c r="AA1363" s="11"/>
      <c r="AB1363" s="123" t="s">
        <v>388</v>
      </c>
      <c r="AC1363" s="124" t="s">
        <v>23567</v>
      </c>
      <c r="AD1363" s="41" t="s">
        <v>23697</v>
      </c>
      <c r="AE1363" s="83">
        <v>40059</v>
      </c>
      <c r="AF1363" s="83">
        <v>41464</v>
      </c>
      <c r="AG1363" s="41"/>
      <c r="AH1363" s="41" t="s">
        <v>1713</v>
      </c>
      <c r="AI1363" s="80" t="s">
        <v>3658</v>
      </c>
      <c r="AJ1363" s="41" t="s">
        <v>392</v>
      </c>
      <c r="AK1363" s="3"/>
      <c r="AL1363" s="85"/>
      <c r="AM1363" s="151" t="s">
        <v>19998</v>
      </c>
      <c r="AN1363" s="15"/>
      <c r="AO1363" s="166"/>
      <c r="AP1363" s="5">
        <f t="shared" si="22"/>
        <v>0</v>
      </c>
      <c r="AQ1363" s="16"/>
      <c r="AR1363" s="205">
        <v>1</v>
      </c>
      <c r="AS1363" s="16"/>
      <c r="AT1363" s="16"/>
      <c r="AU1363" s="16"/>
      <c r="AV1363" s="16"/>
      <c r="AW1363" s="16"/>
      <c r="AX1363" s="16"/>
    </row>
    <row r="1364" spans="1:50" customFormat="1" ht="15.75" hidden="1" customHeight="1" x14ac:dyDescent="0.2">
      <c r="A1364" s="7" t="s">
        <v>3659</v>
      </c>
      <c r="B1364" s="3" t="s">
        <v>3660</v>
      </c>
      <c r="C1364" s="85" t="s">
        <v>1716</v>
      </c>
      <c r="D1364" s="85" t="s">
        <v>23567</v>
      </c>
      <c r="E1364" s="41" t="s">
        <v>110</v>
      </c>
      <c r="F1364" s="85" t="s">
        <v>14</v>
      </c>
      <c r="G1364" s="85" t="s">
        <v>17</v>
      </c>
      <c r="H1364" s="85" t="s">
        <v>20690</v>
      </c>
      <c r="I1364" s="85"/>
      <c r="J1364" s="85" t="s">
        <v>105</v>
      </c>
      <c r="K1364" s="7" t="s">
        <v>102</v>
      </c>
      <c r="L1364" s="3" t="s">
        <v>271</v>
      </c>
      <c r="M1364" s="3" t="s">
        <v>3661</v>
      </c>
      <c r="N1364" s="41" t="s">
        <v>390</v>
      </c>
      <c r="O1364" s="87">
        <v>36730</v>
      </c>
      <c r="P1364" s="87">
        <v>36730</v>
      </c>
      <c r="Q1364" s="87">
        <v>0</v>
      </c>
      <c r="R1364" s="87">
        <v>0</v>
      </c>
      <c r="S1364" s="87"/>
      <c r="T1364" s="87"/>
      <c r="U1364" s="85">
        <v>2010</v>
      </c>
      <c r="V1364" s="3" t="s">
        <v>390</v>
      </c>
      <c r="W1364" s="3" t="s">
        <v>390</v>
      </c>
      <c r="X1364" s="3"/>
      <c r="Y1364" s="1"/>
      <c r="Z1364" s="6"/>
      <c r="AA1364" s="11"/>
      <c r="AB1364" s="123" t="s">
        <v>388</v>
      </c>
      <c r="AC1364" s="124" t="s">
        <v>23567</v>
      </c>
      <c r="AD1364" s="41" t="s">
        <v>23698</v>
      </c>
      <c r="AE1364" s="83">
        <v>40053</v>
      </c>
      <c r="AF1364" s="83">
        <v>41341</v>
      </c>
      <c r="AG1364" s="41"/>
      <c r="AH1364" s="41" t="s">
        <v>1713</v>
      </c>
      <c r="AI1364" s="80" t="s">
        <v>3662</v>
      </c>
      <c r="AJ1364" s="41" t="s">
        <v>392</v>
      </c>
      <c r="AK1364" s="3"/>
      <c r="AL1364" s="85"/>
      <c r="AM1364" s="151" t="s">
        <v>19998</v>
      </c>
      <c r="AN1364" s="15"/>
      <c r="AO1364" s="166"/>
      <c r="AP1364" s="5">
        <f t="shared" si="22"/>
        <v>0</v>
      </c>
      <c r="AQ1364" s="16"/>
      <c r="AR1364" s="205">
        <v>1</v>
      </c>
      <c r="AS1364" s="16"/>
      <c r="AT1364" s="16"/>
      <c r="AU1364" s="16"/>
      <c r="AV1364" s="16"/>
      <c r="AW1364" s="16"/>
      <c r="AX1364" s="16"/>
    </row>
    <row r="1365" spans="1:50" customFormat="1" ht="15.75" hidden="1" customHeight="1" x14ac:dyDescent="0.2">
      <c r="A1365" s="7" t="s">
        <v>3663</v>
      </c>
      <c r="B1365" s="3" t="s">
        <v>1859</v>
      </c>
      <c r="C1365" s="85" t="s">
        <v>1716</v>
      </c>
      <c r="D1365" s="85" t="s">
        <v>13090</v>
      </c>
      <c r="E1365" s="41" t="s">
        <v>110</v>
      </c>
      <c r="F1365" s="85" t="s">
        <v>14</v>
      </c>
      <c r="G1365" s="85" t="s">
        <v>17</v>
      </c>
      <c r="H1365" s="85" t="s">
        <v>20690</v>
      </c>
      <c r="I1365" s="85" t="s">
        <v>25132</v>
      </c>
      <c r="J1365" s="85" t="s">
        <v>105</v>
      </c>
      <c r="K1365" s="7" t="s">
        <v>102</v>
      </c>
      <c r="L1365" s="3" t="s">
        <v>227</v>
      </c>
      <c r="M1365" s="3" t="s">
        <v>3664</v>
      </c>
      <c r="N1365" s="41" t="s">
        <v>1818</v>
      </c>
      <c r="O1365" s="87">
        <v>19402</v>
      </c>
      <c r="P1365" s="87">
        <v>19402</v>
      </c>
      <c r="Q1365" s="87">
        <v>0</v>
      </c>
      <c r="R1365" s="87">
        <v>0</v>
      </c>
      <c r="S1365" s="87"/>
      <c r="T1365" s="87"/>
      <c r="U1365" s="85">
        <v>2008</v>
      </c>
      <c r="V1365" s="3" t="s">
        <v>1818</v>
      </c>
      <c r="W1365" s="3" t="s">
        <v>3462</v>
      </c>
      <c r="X1365" s="3" t="s">
        <v>1707</v>
      </c>
      <c r="Y1365" s="1"/>
      <c r="Z1365" s="6"/>
      <c r="AA1365" s="11"/>
      <c r="AB1365" s="123" t="s">
        <v>1716</v>
      </c>
      <c r="AC1365" s="124" t="s">
        <v>13040</v>
      </c>
      <c r="AD1365" s="41"/>
      <c r="AE1365" s="83">
        <v>40059</v>
      </c>
      <c r="AF1365" s="83">
        <v>41277</v>
      </c>
      <c r="AG1365" s="41"/>
      <c r="AH1365" s="41" t="s">
        <v>1713</v>
      </c>
      <c r="AI1365" s="80" t="s">
        <v>2</v>
      </c>
      <c r="AJ1365" s="41" t="s">
        <v>3665</v>
      </c>
      <c r="AK1365" s="3"/>
      <c r="AL1365" s="85"/>
      <c r="AM1365" s="151" t="s">
        <v>19998</v>
      </c>
      <c r="AN1365" s="15"/>
      <c r="AO1365" s="166"/>
      <c r="AP1365" s="5">
        <f t="shared" si="22"/>
        <v>0</v>
      </c>
      <c r="AQ1365" s="16"/>
      <c r="AR1365" s="205">
        <v>1</v>
      </c>
      <c r="AS1365" s="16"/>
      <c r="AT1365" s="16"/>
      <c r="AU1365" s="16"/>
      <c r="AV1365" s="16"/>
      <c r="AW1365" s="16"/>
      <c r="AX1365" s="16"/>
    </row>
    <row r="1366" spans="1:50" customFormat="1" ht="15.75" hidden="1" customHeight="1" x14ac:dyDescent="0.2">
      <c r="A1366" s="7" t="s">
        <v>3666</v>
      </c>
      <c r="B1366" s="3" t="s">
        <v>3667</v>
      </c>
      <c r="C1366" s="85" t="s">
        <v>1716</v>
      </c>
      <c r="D1366" s="85" t="s">
        <v>13090</v>
      </c>
      <c r="E1366" s="41" t="s">
        <v>154</v>
      </c>
      <c r="F1366" s="85" t="s">
        <v>68</v>
      </c>
      <c r="G1366" s="85" t="s">
        <v>70</v>
      </c>
      <c r="H1366" s="85" t="s">
        <v>20690</v>
      </c>
      <c r="I1366" s="85" t="s">
        <v>25122</v>
      </c>
      <c r="J1366" s="85" t="s">
        <v>105</v>
      </c>
      <c r="K1366" s="7" t="s">
        <v>102</v>
      </c>
      <c r="L1366" s="3" t="s">
        <v>294</v>
      </c>
      <c r="M1366" s="3" t="s">
        <v>3668</v>
      </c>
      <c r="N1366" s="41" t="s">
        <v>3669</v>
      </c>
      <c r="O1366" s="87">
        <v>278960</v>
      </c>
      <c r="P1366" s="87">
        <v>99431</v>
      </c>
      <c r="Q1366" s="87">
        <v>179529</v>
      </c>
      <c r="R1366" s="87">
        <v>0</v>
      </c>
      <c r="S1366" s="87"/>
      <c r="T1366" s="87"/>
      <c r="U1366" s="85">
        <v>2009</v>
      </c>
      <c r="V1366" s="3" t="s">
        <v>3669</v>
      </c>
      <c r="W1366" s="3"/>
      <c r="X1366" s="3"/>
      <c r="Y1366" s="1" t="s">
        <v>1885</v>
      </c>
      <c r="Z1366" s="6"/>
      <c r="AA1366" s="11"/>
      <c r="AB1366" s="123" t="s">
        <v>1716</v>
      </c>
      <c r="AC1366" s="124" t="s">
        <v>13040</v>
      </c>
      <c r="AD1366" s="41"/>
      <c r="AE1366" s="83">
        <v>40193</v>
      </c>
      <c r="AF1366" s="83">
        <v>40546</v>
      </c>
      <c r="AG1366" s="170"/>
      <c r="AH1366" s="41" t="s">
        <v>1916</v>
      </c>
      <c r="AI1366" s="80" t="s">
        <v>2</v>
      </c>
      <c r="AJ1366" s="41"/>
      <c r="AK1366" s="3"/>
      <c r="AL1366" s="85"/>
      <c r="AM1366" s="151" t="s">
        <v>19998</v>
      </c>
      <c r="AN1366" s="15"/>
      <c r="AO1366" s="166"/>
      <c r="AP1366" s="5">
        <f t="shared" si="22"/>
        <v>0</v>
      </c>
      <c r="AQ1366" s="16"/>
      <c r="AR1366" s="205">
        <v>1</v>
      </c>
      <c r="AS1366" s="16"/>
      <c r="AT1366" s="16"/>
      <c r="AU1366" s="16"/>
      <c r="AV1366" s="16"/>
      <c r="AW1366" s="16"/>
      <c r="AX1366" s="16"/>
    </row>
    <row r="1367" spans="1:50" customFormat="1" ht="15.75" hidden="1" customHeight="1" x14ac:dyDescent="0.2">
      <c r="A1367" s="7" t="s">
        <v>3670</v>
      </c>
      <c r="B1367" s="3" t="s">
        <v>3671</v>
      </c>
      <c r="C1367" s="85" t="s">
        <v>1716</v>
      </c>
      <c r="D1367" s="85" t="s">
        <v>13090</v>
      </c>
      <c r="E1367" s="41" t="s">
        <v>154</v>
      </c>
      <c r="F1367" s="85" t="s">
        <v>68</v>
      </c>
      <c r="G1367" s="85" t="s">
        <v>70</v>
      </c>
      <c r="H1367" s="85" t="s">
        <v>20690</v>
      </c>
      <c r="I1367" s="85" t="s">
        <v>25122</v>
      </c>
      <c r="J1367" s="85" t="s">
        <v>105</v>
      </c>
      <c r="K1367" s="7" t="s">
        <v>102</v>
      </c>
      <c r="L1367" s="3" t="s">
        <v>337</v>
      </c>
      <c r="M1367" s="3" t="s">
        <v>3672</v>
      </c>
      <c r="N1367" s="41" t="s">
        <v>3228</v>
      </c>
      <c r="O1367" s="87">
        <v>883670</v>
      </c>
      <c r="P1367" s="87">
        <v>453759</v>
      </c>
      <c r="Q1367" s="87">
        <v>429911</v>
      </c>
      <c r="R1367" s="87">
        <v>0</v>
      </c>
      <c r="S1367" s="87"/>
      <c r="T1367" s="87"/>
      <c r="U1367" s="85">
        <v>2009</v>
      </c>
      <c r="V1367" s="3" t="s">
        <v>3228</v>
      </c>
      <c r="W1367" s="3"/>
      <c r="X1367" s="3"/>
      <c r="Y1367" s="1" t="s">
        <v>1819</v>
      </c>
      <c r="Z1367" s="6"/>
      <c r="AA1367" s="11"/>
      <c r="AB1367" s="123" t="s">
        <v>1716</v>
      </c>
      <c r="AC1367" s="124" t="s">
        <v>13040</v>
      </c>
      <c r="AD1367" s="41"/>
      <c r="AE1367" s="83">
        <v>40073</v>
      </c>
      <c r="AF1367" s="83">
        <v>40197</v>
      </c>
      <c r="AG1367" s="41"/>
      <c r="AH1367" s="41" t="s">
        <v>1916</v>
      </c>
      <c r="AI1367" s="80" t="s">
        <v>2</v>
      </c>
      <c r="AJ1367" s="41"/>
      <c r="AK1367" s="3"/>
      <c r="AL1367" s="85" t="s">
        <v>16238</v>
      </c>
      <c r="AM1367" s="151" t="s">
        <v>19998</v>
      </c>
      <c r="AN1367" s="15"/>
      <c r="AO1367" s="166"/>
      <c r="AP1367" s="5">
        <f t="shared" si="22"/>
        <v>0</v>
      </c>
      <c r="AQ1367" s="16"/>
      <c r="AR1367" s="205">
        <v>1</v>
      </c>
      <c r="AS1367" s="16"/>
      <c r="AT1367" s="16"/>
      <c r="AU1367" s="16"/>
      <c r="AV1367" s="16"/>
      <c r="AW1367" s="16"/>
      <c r="AX1367" s="16"/>
    </row>
    <row r="1368" spans="1:50" customFormat="1" ht="15.75" hidden="1" customHeight="1" x14ac:dyDescent="0.2">
      <c r="A1368" s="7" t="s">
        <v>3674</v>
      </c>
      <c r="B1368" s="3" t="s">
        <v>3675</v>
      </c>
      <c r="C1368" s="85" t="s">
        <v>1716</v>
      </c>
      <c r="D1368" s="85" t="s">
        <v>13090</v>
      </c>
      <c r="E1368" s="41" t="s">
        <v>110</v>
      </c>
      <c r="F1368" s="85" t="s">
        <v>68</v>
      </c>
      <c r="G1368" s="85" t="s">
        <v>70</v>
      </c>
      <c r="H1368" s="85" t="s">
        <v>20690</v>
      </c>
      <c r="I1368" s="85" t="s">
        <v>25122</v>
      </c>
      <c r="J1368" s="85" t="s">
        <v>105</v>
      </c>
      <c r="K1368" s="7" t="s">
        <v>102</v>
      </c>
      <c r="L1368" s="3" t="s">
        <v>106</v>
      </c>
      <c r="M1368" s="3" t="s">
        <v>3676</v>
      </c>
      <c r="N1368" s="41" t="s">
        <v>3677</v>
      </c>
      <c r="O1368" s="87">
        <v>138153</v>
      </c>
      <c r="P1368" s="87">
        <v>138153</v>
      </c>
      <c r="Q1368" s="87">
        <v>0</v>
      </c>
      <c r="R1368" s="87">
        <v>0</v>
      </c>
      <c r="S1368" s="87"/>
      <c r="T1368" s="87"/>
      <c r="U1368" s="85">
        <v>2009</v>
      </c>
      <c r="V1368" s="3" t="s">
        <v>3677</v>
      </c>
      <c r="W1368" s="3"/>
      <c r="X1368" s="3"/>
      <c r="Y1368" s="1"/>
      <c r="Z1368" s="6"/>
      <c r="AA1368" s="11"/>
      <c r="AB1368" s="123" t="s">
        <v>1716</v>
      </c>
      <c r="AC1368" s="124" t="s">
        <v>13040</v>
      </c>
      <c r="AD1368" s="41"/>
      <c r="AE1368" s="83">
        <v>40162</v>
      </c>
      <c r="AF1368" s="83">
        <v>40533</v>
      </c>
      <c r="AG1368" s="41"/>
      <c r="AH1368" s="41" t="s">
        <v>1916</v>
      </c>
      <c r="AI1368" s="80" t="s">
        <v>2</v>
      </c>
      <c r="AJ1368" s="41"/>
      <c r="AK1368" s="3"/>
      <c r="AL1368" s="85"/>
      <c r="AM1368" s="151" t="s">
        <v>19998</v>
      </c>
      <c r="AN1368" s="15"/>
      <c r="AO1368" s="166"/>
      <c r="AP1368" s="5">
        <f t="shared" si="22"/>
        <v>0</v>
      </c>
      <c r="AQ1368" s="16"/>
      <c r="AR1368" s="205">
        <v>1</v>
      </c>
      <c r="AS1368" s="16"/>
      <c r="AT1368" s="16"/>
      <c r="AU1368" s="16"/>
      <c r="AV1368" s="16"/>
      <c r="AW1368" s="16"/>
      <c r="AX1368" s="16"/>
    </row>
    <row r="1369" spans="1:50" customFormat="1" ht="15.75" hidden="1" customHeight="1" x14ac:dyDescent="0.2">
      <c r="A1369" s="7" t="s">
        <v>3678</v>
      </c>
      <c r="B1369" s="3" t="s">
        <v>15417</v>
      </c>
      <c r="C1369" s="85" t="s">
        <v>1716</v>
      </c>
      <c r="D1369" s="85" t="s">
        <v>23567</v>
      </c>
      <c r="E1369" s="41" t="s">
        <v>154</v>
      </c>
      <c r="F1369" s="85" t="s">
        <v>34</v>
      </c>
      <c r="G1369" s="85" t="s">
        <v>15357</v>
      </c>
      <c r="H1369" s="85" t="s">
        <v>20690</v>
      </c>
      <c r="I1369" s="85"/>
      <c r="J1369" s="85" t="s">
        <v>105</v>
      </c>
      <c r="K1369" s="7" t="s">
        <v>102</v>
      </c>
      <c r="L1369" s="3" t="s">
        <v>314</v>
      </c>
      <c r="M1369" s="3" t="s">
        <v>3679</v>
      </c>
      <c r="N1369" s="41" t="s">
        <v>3680</v>
      </c>
      <c r="O1369" s="87">
        <v>539428</v>
      </c>
      <c r="P1369" s="87">
        <v>510428</v>
      </c>
      <c r="Q1369" s="87">
        <v>29000</v>
      </c>
      <c r="R1369" s="87">
        <v>142536</v>
      </c>
      <c r="S1369" s="87"/>
      <c r="T1369" s="87"/>
      <c r="U1369" s="85">
        <v>2010</v>
      </c>
      <c r="V1369" s="3" t="s">
        <v>3680</v>
      </c>
      <c r="W1369" s="3"/>
      <c r="X1369" s="3" t="s">
        <v>1707</v>
      </c>
      <c r="Y1369" s="1" t="s">
        <v>1819</v>
      </c>
      <c r="Z1369" s="6"/>
      <c r="AA1369" s="11"/>
      <c r="AB1369" s="123" t="s">
        <v>388</v>
      </c>
      <c r="AC1369" s="124" t="s">
        <v>23567</v>
      </c>
      <c r="AD1369" s="41" t="s">
        <v>23699</v>
      </c>
      <c r="AE1369" s="83">
        <v>40085</v>
      </c>
      <c r="AF1369" s="83">
        <v>40672</v>
      </c>
      <c r="AG1369" s="41"/>
      <c r="AH1369" s="41" t="s">
        <v>36</v>
      </c>
      <c r="AI1369" s="80" t="s">
        <v>3681</v>
      </c>
      <c r="AJ1369" s="41"/>
      <c r="AK1369" s="3"/>
      <c r="AL1369" s="85"/>
      <c r="AM1369" s="151" t="s">
        <v>19998</v>
      </c>
      <c r="AN1369" s="15"/>
      <c r="AO1369" s="166"/>
      <c r="AP1369" s="5">
        <f t="shared" si="22"/>
        <v>0</v>
      </c>
      <c r="AQ1369" s="16"/>
      <c r="AR1369" s="205">
        <v>1</v>
      </c>
      <c r="AS1369" s="16"/>
      <c r="AT1369" s="16"/>
      <c r="AU1369" s="16"/>
      <c r="AV1369" s="16"/>
      <c r="AW1369" s="16"/>
      <c r="AX1369" s="16"/>
    </row>
    <row r="1370" spans="1:50" customFormat="1" ht="15.75" hidden="1" customHeight="1" x14ac:dyDescent="0.2">
      <c r="A1370" s="7" t="s">
        <v>3682</v>
      </c>
      <c r="B1370" s="3" t="s">
        <v>3683</v>
      </c>
      <c r="C1370" s="85" t="s">
        <v>1716</v>
      </c>
      <c r="D1370" s="85" t="s">
        <v>13090</v>
      </c>
      <c r="E1370" s="41" t="s">
        <v>110</v>
      </c>
      <c r="F1370" s="85" t="s">
        <v>68</v>
      </c>
      <c r="G1370" s="85" t="s">
        <v>70</v>
      </c>
      <c r="H1370" s="85" t="s">
        <v>20690</v>
      </c>
      <c r="I1370" s="85" t="s">
        <v>25122</v>
      </c>
      <c r="J1370" s="85" t="s">
        <v>105</v>
      </c>
      <c r="K1370" s="7" t="s">
        <v>102</v>
      </c>
      <c r="L1370" s="3" t="s">
        <v>264</v>
      </c>
      <c r="M1370" s="3" t="s">
        <v>3684</v>
      </c>
      <c r="N1370" s="41" t="s">
        <v>3621</v>
      </c>
      <c r="O1370" s="87">
        <v>1165003</v>
      </c>
      <c r="P1370" s="87">
        <v>862174</v>
      </c>
      <c r="Q1370" s="87">
        <v>302829</v>
      </c>
      <c r="R1370" s="87">
        <v>0</v>
      </c>
      <c r="S1370" s="87"/>
      <c r="T1370" s="87"/>
      <c r="U1370" s="85">
        <v>2010</v>
      </c>
      <c r="V1370" s="3" t="s">
        <v>3621</v>
      </c>
      <c r="W1370" s="3"/>
      <c r="X1370" s="3"/>
      <c r="Y1370" s="1"/>
      <c r="Z1370" s="6"/>
      <c r="AA1370" s="11"/>
      <c r="AB1370" s="123" t="s">
        <v>1716</v>
      </c>
      <c r="AC1370" s="124" t="s">
        <v>13040</v>
      </c>
      <c r="AD1370" s="41"/>
      <c r="AE1370" s="83">
        <v>40087</v>
      </c>
      <c r="AF1370" s="83">
        <v>40612</v>
      </c>
      <c r="AG1370" s="170"/>
      <c r="AH1370" s="41" t="s">
        <v>1916</v>
      </c>
      <c r="AI1370" s="80" t="s">
        <v>2</v>
      </c>
      <c r="AJ1370" s="41"/>
      <c r="AK1370" s="3"/>
      <c r="AL1370" s="85"/>
      <c r="AM1370" s="151" t="s">
        <v>19998</v>
      </c>
      <c r="AN1370" s="15"/>
      <c r="AO1370" s="166"/>
      <c r="AP1370" s="5">
        <f t="shared" si="22"/>
        <v>0</v>
      </c>
      <c r="AQ1370" s="16"/>
      <c r="AR1370" s="205">
        <v>1</v>
      </c>
      <c r="AS1370" s="16"/>
      <c r="AT1370" s="16"/>
      <c r="AU1370" s="16"/>
      <c r="AV1370" s="16"/>
      <c r="AW1370" s="16"/>
      <c r="AX1370" s="16"/>
    </row>
    <row r="1371" spans="1:50" customFormat="1" ht="15.75" hidden="1" customHeight="1" x14ac:dyDescent="0.2">
      <c r="A1371" s="7" t="s">
        <v>3685</v>
      </c>
      <c r="B1371" s="3" t="s">
        <v>3686</v>
      </c>
      <c r="C1371" s="85" t="s">
        <v>1716</v>
      </c>
      <c r="D1371" s="85" t="s">
        <v>13090</v>
      </c>
      <c r="E1371" s="41" t="s">
        <v>110</v>
      </c>
      <c r="F1371" s="85" t="s">
        <v>68</v>
      </c>
      <c r="G1371" s="85" t="s">
        <v>70</v>
      </c>
      <c r="H1371" s="85" t="s">
        <v>20690</v>
      </c>
      <c r="I1371" s="85" t="s">
        <v>25122</v>
      </c>
      <c r="J1371" s="85" t="s">
        <v>105</v>
      </c>
      <c r="K1371" s="7" t="s">
        <v>102</v>
      </c>
      <c r="L1371" s="3" t="s">
        <v>1086</v>
      </c>
      <c r="M1371" s="3" t="s">
        <v>3687</v>
      </c>
      <c r="N1371" s="41" t="s">
        <v>3688</v>
      </c>
      <c r="O1371" s="87">
        <v>78540</v>
      </c>
      <c r="P1371" s="87">
        <v>56350</v>
      </c>
      <c r="Q1371" s="87">
        <v>22190</v>
      </c>
      <c r="R1371" s="87">
        <v>0</v>
      </c>
      <c r="S1371" s="87"/>
      <c r="T1371" s="87"/>
      <c r="U1371" s="85">
        <v>2007</v>
      </c>
      <c r="V1371" s="3" t="s">
        <v>3688</v>
      </c>
      <c r="W1371" s="3"/>
      <c r="X1371" s="3"/>
      <c r="Y1371" s="1"/>
      <c r="Z1371" s="6"/>
      <c r="AA1371" s="11"/>
      <c r="AB1371" s="123" t="s">
        <v>1716</v>
      </c>
      <c r="AC1371" s="124" t="s">
        <v>13040</v>
      </c>
      <c r="AD1371" s="41"/>
      <c r="AE1371" s="83">
        <v>40102</v>
      </c>
      <c r="AF1371" s="83">
        <v>40256</v>
      </c>
      <c r="AG1371" s="41"/>
      <c r="AH1371" s="41" t="s">
        <v>1916</v>
      </c>
      <c r="AI1371" s="80" t="s">
        <v>2</v>
      </c>
      <c r="AJ1371" s="41"/>
      <c r="AK1371" s="7" t="s">
        <v>3689</v>
      </c>
      <c r="AL1371" s="85"/>
      <c r="AM1371" s="151" t="s">
        <v>19998</v>
      </c>
      <c r="AN1371" s="15"/>
      <c r="AO1371" s="166" t="s">
        <v>24721</v>
      </c>
      <c r="AP1371" s="5">
        <f t="shared" si="22"/>
        <v>0</v>
      </c>
      <c r="AQ1371" s="16"/>
      <c r="AR1371" s="205">
        <v>1</v>
      </c>
      <c r="AS1371" s="16"/>
      <c r="AT1371" s="16"/>
      <c r="AU1371" s="16"/>
      <c r="AV1371" s="16"/>
      <c r="AW1371" s="16"/>
      <c r="AX1371" s="16"/>
    </row>
    <row r="1372" spans="1:50" customFormat="1" ht="15.75" hidden="1" customHeight="1" x14ac:dyDescent="0.2">
      <c r="A1372" s="7" t="s">
        <v>3690</v>
      </c>
      <c r="B1372" s="3" t="s">
        <v>3691</v>
      </c>
      <c r="C1372" s="85" t="s">
        <v>1716</v>
      </c>
      <c r="D1372" s="85" t="s">
        <v>13090</v>
      </c>
      <c r="E1372" s="41" t="s">
        <v>110</v>
      </c>
      <c r="F1372" s="85" t="s">
        <v>68</v>
      </c>
      <c r="G1372" s="85" t="s">
        <v>70</v>
      </c>
      <c r="H1372" s="85" t="s">
        <v>20690</v>
      </c>
      <c r="I1372" s="85" t="s">
        <v>25122</v>
      </c>
      <c r="J1372" s="85" t="s">
        <v>105</v>
      </c>
      <c r="K1372" s="7" t="s">
        <v>102</v>
      </c>
      <c r="L1372" s="3" t="s">
        <v>286</v>
      </c>
      <c r="M1372" s="3" t="s">
        <v>3692</v>
      </c>
      <c r="N1372" s="41" t="s">
        <v>3693</v>
      </c>
      <c r="O1372" s="87">
        <v>545401</v>
      </c>
      <c r="P1372" s="87">
        <v>406095</v>
      </c>
      <c r="Q1372" s="87">
        <v>139306</v>
      </c>
      <c r="R1372" s="87">
        <v>0</v>
      </c>
      <c r="S1372" s="87"/>
      <c r="T1372" s="87"/>
      <c r="U1372" s="85">
        <v>2009</v>
      </c>
      <c r="V1372" s="3" t="s">
        <v>3693</v>
      </c>
      <c r="W1372" s="3"/>
      <c r="X1372" s="3"/>
      <c r="Y1372" s="1"/>
      <c r="Z1372" s="6"/>
      <c r="AA1372" s="11"/>
      <c r="AB1372" s="123" t="s">
        <v>1716</v>
      </c>
      <c r="AC1372" s="124" t="s">
        <v>13040</v>
      </c>
      <c r="AD1372" s="41"/>
      <c r="AE1372" s="83">
        <v>40127</v>
      </c>
      <c r="AF1372" s="83">
        <v>40582</v>
      </c>
      <c r="AG1372" s="41"/>
      <c r="AH1372" s="41" t="s">
        <v>1916</v>
      </c>
      <c r="AI1372" s="80" t="s">
        <v>2</v>
      </c>
      <c r="AJ1372" s="41"/>
      <c r="AK1372" s="3"/>
      <c r="AL1372" s="85"/>
      <c r="AM1372" s="151" t="s">
        <v>19998</v>
      </c>
      <c r="AN1372" s="15"/>
      <c r="AO1372" s="166"/>
      <c r="AP1372" s="5">
        <f t="shared" si="22"/>
        <v>0</v>
      </c>
      <c r="AQ1372" s="16"/>
      <c r="AR1372" s="205">
        <v>1</v>
      </c>
      <c r="AS1372" s="16"/>
      <c r="AT1372" s="16"/>
      <c r="AU1372" s="16"/>
      <c r="AV1372" s="16"/>
      <c r="AW1372" s="16"/>
      <c r="AX1372" s="16"/>
    </row>
    <row r="1373" spans="1:50" customFormat="1" ht="15.75" hidden="1" customHeight="1" x14ac:dyDescent="0.2">
      <c r="A1373" s="7" t="s">
        <v>3694</v>
      </c>
      <c r="B1373" s="3" t="s">
        <v>3695</v>
      </c>
      <c r="C1373" s="85" t="s">
        <v>1716</v>
      </c>
      <c r="D1373" s="85" t="s">
        <v>13090</v>
      </c>
      <c r="E1373" s="41" t="s">
        <v>110</v>
      </c>
      <c r="F1373" s="85" t="s">
        <v>68</v>
      </c>
      <c r="G1373" s="85" t="s">
        <v>70</v>
      </c>
      <c r="H1373" s="85" t="s">
        <v>20690</v>
      </c>
      <c r="I1373" s="85" t="s">
        <v>25122</v>
      </c>
      <c r="J1373" s="85" t="s">
        <v>105</v>
      </c>
      <c r="K1373" s="7" t="s">
        <v>102</v>
      </c>
      <c r="L1373" s="3" t="s">
        <v>290</v>
      </c>
      <c r="M1373" s="3" t="s">
        <v>3696</v>
      </c>
      <c r="N1373" s="41" t="s">
        <v>3697</v>
      </c>
      <c r="O1373" s="87">
        <v>110612</v>
      </c>
      <c r="P1373" s="87">
        <v>100612</v>
      </c>
      <c r="Q1373" s="87">
        <v>10000</v>
      </c>
      <c r="R1373" s="87">
        <v>0</v>
      </c>
      <c r="S1373" s="87"/>
      <c r="T1373" s="87"/>
      <c r="U1373" s="85">
        <v>2008</v>
      </c>
      <c r="V1373" s="3" t="s">
        <v>3697</v>
      </c>
      <c r="W1373" s="3"/>
      <c r="X1373" s="3"/>
      <c r="Y1373" s="1"/>
      <c r="Z1373" s="6"/>
      <c r="AA1373" s="11"/>
      <c r="AB1373" s="123" t="s">
        <v>1716</v>
      </c>
      <c r="AC1373" s="124" t="s">
        <v>13040</v>
      </c>
      <c r="AD1373" s="41"/>
      <c r="AE1373" s="83">
        <v>40102</v>
      </c>
      <c r="AF1373" s="83">
        <v>40338</v>
      </c>
      <c r="AG1373" s="41"/>
      <c r="AH1373" s="41" t="s">
        <v>1916</v>
      </c>
      <c r="AI1373" s="80" t="s">
        <v>2</v>
      </c>
      <c r="AJ1373" s="41"/>
      <c r="AK1373" s="3"/>
      <c r="AL1373" s="85"/>
      <c r="AM1373" s="151" t="s">
        <v>19998</v>
      </c>
      <c r="AN1373" s="15"/>
      <c r="AO1373" s="166"/>
      <c r="AP1373" s="5">
        <f t="shared" si="22"/>
        <v>0</v>
      </c>
      <c r="AQ1373" s="16"/>
      <c r="AR1373" s="205">
        <v>1</v>
      </c>
      <c r="AS1373" s="16"/>
      <c r="AT1373" s="16"/>
      <c r="AU1373" s="16"/>
      <c r="AV1373" s="16"/>
      <c r="AW1373" s="16"/>
      <c r="AX1373" s="16"/>
    </row>
    <row r="1374" spans="1:50" customFormat="1" ht="15.75" hidden="1" customHeight="1" x14ac:dyDescent="0.2">
      <c r="A1374" s="7" t="s">
        <v>3698</v>
      </c>
      <c r="B1374" s="3" t="s">
        <v>2167</v>
      </c>
      <c r="C1374" s="85" t="s">
        <v>1716</v>
      </c>
      <c r="D1374" s="85" t="s">
        <v>23567</v>
      </c>
      <c r="E1374" s="41" t="s">
        <v>110</v>
      </c>
      <c r="F1374" s="85" t="s">
        <v>14</v>
      </c>
      <c r="G1374" s="85" t="s">
        <v>17</v>
      </c>
      <c r="H1374" s="85" t="s">
        <v>20690</v>
      </c>
      <c r="I1374" s="85"/>
      <c r="J1374" s="85" t="s">
        <v>105</v>
      </c>
      <c r="K1374" s="7" t="s">
        <v>102</v>
      </c>
      <c r="L1374" s="3" t="s">
        <v>219</v>
      </c>
      <c r="M1374" s="3" t="s">
        <v>2166</v>
      </c>
      <c r="N1374" s="41" t="s">
        <v>1818</v>
      </c>
      <c r="O1374" s="87">
        <v>70598</v>
      </c>
      <c r="P1374" s="87">
        <v>70598</v>
      </c>
      <c r="Q1374" s="87">
        <v>0</v>
      </c>
      <c r="R1374" s="87">
        <v>0</v>
      </c>
      <c r="S1374" s="87"/>
      <c r="T1374" s="87"/>
      <c r="U1374" s="85">
        <v>2009</v>
      </c>
      <c r="V1374" s="3" t="s">
        <v>1818</v>
      </c>
      <c r="W1374" s="3" t="s">
        <v>3462</v>
      </c>
      <c r="X1374" s="3" t="s">
        <v>1707</v>
      </c>
      <c r="Y1374" s="1"/>
      <c r="Z1374" s="6"/>
      <c r="AA1374" s="11"/>
      <c r="AB1374" s="123" t="s">
        <v>388</v>
      </c>
      <c r="AC1374" s="124" t="s">
        <v>23567</v>
      </c>
      <c r="AD1374" s="41" t="s">
        <v>23700</v>
      </c>
      <c r="AE1374" s="83">
        <v>40102</v>
      </c>
      <c r="AF1374" s="83">
        <v>41176</v>
      </c>
      <c r="AG1374" s="41"/>
      <c r="AH1374" s="41" t="s">
        <v>1713</v>
      </c>
      <c r="AI1374" s="80" t="s">
        <v>3699</v>
      </c>
      <c r="AJ1374" s="41"/>
      <c r="AK1374" s="3"/>
      <c r="AL1374" s="85"/>
      <c r="AM1374" s="151" t="s">
        <v>19998</v>
      </c>
      <c r="AN1374" s="15"/>
      <c r="AO1374" s="166"/>
      <c r="AP1374" s="5">
        <f t="shared" si="22"/>
        <v>0</v>
      </c>
      <c r="AQ1374" s="16"/>
      <c r="AR1374" s="205">
        <v>1</v>
      </c>
      <c r="AS1374" s="16"/>
      <c r="AT1374" s="16"/>
      <c r="AU1374" s="16"/>
      <c r="AV1374" s="16"/>
      <c r="AW1374" s="16"/>
      <c r="AX1374" s="16"/>
    </row>
    <row r="1375" spans="1:50" customFormat="1" ht="15.75" hidden="1" customHeight="1" x14ac:dyDescent="0.2">
      <c r="A1375" s="7" t="s">
        <v>3700</v>
      </c>
      <c r="B1375" s="3" t="s">
        <v>3701</v>
      </c>
      <c r="C1375" s="85" t="s">
        <v>1716</v>
      </c>
      <c r="D1375" s="85" t="s">
        <v>13090</v>
      </c>
      <c r="E1375" s="41" t="s">
        <v>154</v>
      </c>
      <c r="F1375" s="85" t="s">
        <v>34</v>
      </c>
      <c r="G1375" s="85" t="s">
        <v>35</v>
      </c>
      <c r="H1375" s="85" t="s">
        <v>20688</v>
      </c>
      <c r="I1375" s="85" t="s">
        <v>25134</v>
      </c>
      <c r="J1375" s="85" t="s">
        <v>105</v>
      </c>
      <c r="K1375" s="7" t="s">
        <v>102</v>
      </c>
      <c r="L1375" s="3" t="s">
        <v>106</v>
      </c>
      <c r="M1375" s="3" t="s">
        <v>3702</v>
      </c>
      <c r="N1375" s="41" t="s">
        <v>3703</v>
      </c>
      <c r="O1375" s="87">
        <v>0</v>
      </c>
      <c r="P1375" s="87">
        <v>0</v>
      </c>
      <c r="Q1375" s="87">
        <v>0</v>
      </c>
      <c r="R1375" s="87">
        <v>0</v>
      </c>
      <c r="S1375" s="87"/>
      <c r="T1375" s="87"/>
      <c r="U1375" s="85" t="s">
        <v>112</v>
      </c>
      <c r="V1375" s="3" t="s">
        <v>3703</v>
      </c>
      <c r="W1375" s="3"/>
      <c r="X1375" s="3"/>
      <c r="Y1375" s="1"/>
      <c r="Z1375" s="6"/>
      <c r="AA1375" s="11"/>
      <c r="AB1375" s="123" t="s">
        <v>1716</v>
      </c>
      <c r="AC1375" s="124" t="s">
        <v>13040</v>
      </c>
      <c r="AD1375" s="41"/>
      <c r="AE1375" s="83">
        <v>40116</v>
      </c>
      <c r="AF1375" s="83">
        <v>41193</v>
      </c>
      <c r="AG1375" s="41"/>
      <c r="AH1375" s="41" t="s">
        <v>1881</v>
      </c>
      <c r="AI1375" s="80" t="s">
        <v>2</v>
      </c>
      <c r="AJ1375" s="41"/>
      <c r="AK1375" s="3"/>
      <c r="AL1375" s="85"/>
      <c r="AM1375" s="151" t="s">
        <v>19998</v>
      </c>
      <c r="AN1375" s="15"/>
      <c r="AO1375" s="166"/>
      <c r="AP1375" s="5">
        <f t="shared" si="22"/>
        <v>0</v>
      </c>
      <c r="AQ1375" s="16"/>
      <c r="AR1375" s="205">
        <v>1</v>
      </c>
      <c r="AS1375" s="16"/>
      <c r="AT1375" s="16"/>
      <c r="AU1375" s="16"/>
      <c r="AV1375" s="16"/>
      <c r="AW1375" s="16"/>
      <c r="AX1375" s="16"/>
    </row>
    <row r="1376" spans="1:50" customFormat="1" ht="15.75" hidden="1" customHeight="1" x14ac:dyDescent="0.2">
      <c r="A1376" s="7" t="s">
        <v>3704</v>
      </c>
      <c r="B1376" s="3" t="s">
        <v>3705</v>
      </c>
      <c r="C1376" s="85" t="s">
        <v>1716</v>
      </c>
      <c r="D1376" s="85" t="s">
        <v>13090</v>
      </c>
      <c r="E1376" s="41" t="s">
        <v>110</v>
      </c>
      <c r="F1376" s="85" t="s">
        <v>68</v>
      </c>
      <c r="G1376" s="85" t="s">
        <v>70</v>
      </c>
      <c r="H1376" s="85" t="s">
        <v>20690</v>
      </c>
      <c r="I1376" s="85" t="s">
        <v>25122</v>
      </c>
      <c r="J1376" s="85" t="s">
        <v>105</v>
      </c>
      <c r="K1376" s="7" t="s">
        <v>102</v>
      </c>
      <c r="L1376" s="3" t="s">
        <v>298</v>
      </c>
      <c r="M1376" s="3" t="s">
        <v>3706</v>
      </c>
      <c r="N1376" s="41" t="s">
        <v>3707</v>
      </c>
      <c r="O1376" s="87">
        <v>5548</v>
      </c>
      <c r="P1376" s="87">
        <v>5548</v>
      </c>
      <c r="Q1376" s="87">
        <v>0</v>
      </c>
      <c r="R1376" s="87">
        <v>0</v>
      </c>
      <c r="S1376" s="87"/>
      <c r="T1376" s="87"/>
      <c r="U1376" s="85">
        <v>2009</v>
      </c>
      <c r="V1376" s="3" t="s">
        <v>3707</v>
      </c>
      <c r="W1376" s="3"/>
      <c r="X1376" s="3"/>
      <c r="Y1376" s="1" t="s">
        <v>3555</v>
      </c>
      <c r="Z1376" s="6"/>
      <c r="AA1376" s="11"/>
      <c r="AB1376" s="123" t="s">
        <v>1716</v>
      </c>
      <c r="AC1376" s="124" t="s">
        <v>13040</v>
      </c>
      <c r="AD1376" s="41"/>
      <c r="AE1376" s="83">
        <v>40128</v>
      </c>
      <c r="AF1376" s="83">
        <v>40716</v>
      </c>
      <c r="AG1376" s="41"/>
      <c r="AH1376" s="41" t="s">
        <v>1916</v>
      </c>
      <c r="AI1376" s="80" t="s">
        <v>2</v>
      </c>
      <c r="AJ1376" s="41"/>
      <c r="AK1376" s="7" t="s">
        <v>3708</v>
      </c>
      <c r="AL1376" s="85"/>
      <c r="AM1376" s="151" t="s">
        <v>19998</v>
      </c>
      <c r="AN1376" s="15"/>
      <c r="AO1376" s="166"/>
      <c r="AP1376" s="5">
        <f t="shared" si="22"/>
        <v>0</v>
      </c>
      <c r="AQ1376" s="16"/>
      <c r="AR1376" s="205">
        <v>1</v>
      </c>
      <c r="AS1376" s="16"/>
      <c r="AT1376" s="16"/>
      <c r="AU1376" s="16"/>
      <c r="AV1376" s="16"/>
      <c r="AW1376" s="16"/>
      <c r="AX1376" s="16"/>
    </row>
    <row r="1377" spans="1:50" customFormat="1" ht="15.75" hidden="1" customHeight="1" x14ac:dyDescent="0.2">
      <c r="A1377" s="7" t="s">
        <v>3709</v>
      </c>
      <c r="B1377" s="3" t="s">
        <v>3710</v>
      </c>
      <c r="C1377" s="85" t="s">
        <v>1716</v>
      </c>
      <c r="D1377" s="85" t="s">
        <v>13090</v>
      </c>
      <c r="E1377" s="41" t="s">
        <v>110</v>
      </c>
      <c r="F1377" s="85" t="s">
        <v>68</v>
      </c>
      <c r="G1377" s="85" t="s">
        <v>70</v>
      </c>
      <c r="H1377" s="85" t="s">
        <v>20690</v>
      </c>
      <c r="I1377" s="85" t="s">
        <v>25122</v>
      </c>
      <c r="J1377" s="85" t="s">
        <v>105</v>
      </c>
      <c r="K1377" s="7" t="s">
        <v>102</v>
      </c>
      <c r="L1377" s="3" t="s">
        <v>352</v>
      </c>
      <c r="M1377" s="3" t="s">
        <v>3711</v>
      </c>
      <c r="N1377" s="41" t="s">
        <v>3712</v>
      </c>
      <c r="O1377" s="87">
        <v>71124</v>
      </c>
      <c r="P1377" s="87">
        <v>71124</v>
      </c>
      <c r="Q1377" s="87">
        <v>0</v>
      </c>
      <c r="R1377" s="87">
        <v>0</v>
      </c>
      <c r="S1377" s="87"/>
      <c r="T1377" s="87"/>
      <c r="U1377" s="85">
        <v>2010</v>
      </c>
      <c r="V1377" s="3" t="s">
        <v>3712</v>
      </c>
      <c r="W1377" s="3"/>
      <c r="X1377" s="3"/>
      <c r="Y1377" s="1" t="s">
        <v>3555</v>
      </c>
      <c r="Z1377" s="6"/>
      <c r="AA1377" s="11"/>
      <c r="AB1377" s="123" t="s">
        <v>1716</v>
      </c>
      <c r="AC1377" s="124" t="s">
        <v>13040</v>
      </c>
      <c r="AD1377" s="41"/>
      <c r="AE1377" s="83">
        <v>40158</v>
      </c>
      <c r="AF1377" s="83">
        <v>41019</v>
      </c>
      <c r="AG1377" s="41"/>
      <c r="AH1377" s="41" t="s">
        <v>1916</v>
      </c>
      <c r="AI1377" s="80" t="s">
        <v>2</v>
      </c>
      <c r="AJ1377" s="41" t="s">
        <v>3713</v>
      </c>
      <c r="AK1377" s="3"/>
      <c r="AL1377" s="85"/>
      <c r="AM1377" s="151" t="s">
        <v>19998</v>
      </c>
      <c r="AN1377" s="15"/>
      <c r="AO1377" s="166"/>
      <c r="AP1377" s="5">
        <f t="shared" si="22"/>
        <v>0</v>
      </c>
      <c r="AQ1377" s="16"/>
      <c r="AR1377" s="205">
        <v>1</v>
      </c>
      <c r="AS1377" s="16"/>
      <c r="AT1377" s="16"/>
      <c r="AU1377" s="16"/>
      <c r="AV1377" s="16"/>
      <c r="AW1377" s="16"/>
      <c r="AX1377" s="16"/>
    </row>
    <row r="1378" spans="1:50" customFormat="1" ht="15.75" hidden="1" customHeight="1" x14ac:dyDescent="0.2">
      <c r="A1378" s="7" t="s">
        <v>3714</v>
      </c>
      <c r="B1378" s="3" t="s">
        <v>3715</v>
      </c>
      <c r="C1378" s="85" t="s">
        <v>1716</v>
      </c>
      <c r="D1378" s="85" t="s">
        <v>13090</v>
      </c>
      <c r="E1378" s="41" t="s">
        <v>154</v>
      </c>
      <c r="F1378" s="85" t="s">
        <v>68</v>
      </c>
      <c r="G1378" s="85" t="s">
        <v>70</v>
      </c>
      <c r="H1378" s="85" t="s">
        <v>20690</v>
      </c>
      <c r="I1378" s="85" t="s">
        <v>25122</v>
      </c>
      <c r="J1378" s="85" t="s">
        <v>105</v>
      </c>
      <c r="K1378" s="7" t="s">
        <v>102</v>
      </c>
      <c r="L1378" s="3" t="s">
        <v>145</v>
      </c>
      <c r="M1378" s="3" t="s">
        <v>3716</v>
      </c>
      <c r="N1378" s="41" t="s">
        <v>3717</v>
      </c>
      <c r="O1378" s="87">
        <v>160406</v>
      </c>
      <c r="P1378" s="87">
        <v>103517</v>
      </c>
      <c r="Q1378" s="87">
        <v>56889</v>
      </c>
      <c r="R1378" s="87">
        <v>0</v>
      </c>
      <c r="S1378" s="87"/>
      <c r="T1378" s="87"/>
      <c r="U1378" s="85">
        <v>2009</v>
      </c>
      <c r="V1378" s="3" t="s">
        <v>3717</v>
      </c>
      <c r="W1378" s="3"/>
      <c r="X1378" s="3"/>
      <c r="Y1378" s="1"/>
      <c r="Z1378" s="6"/>
      <c r="AA1378" s="11"/>
      <c r="AB1378" s="123" t="s">
        <v>1716</v>
      </c>
      <c r="AC1378" s="124" t="s">
        <v>13040</v>
      </c>
      <c r="AD1378" s="41"/>
      <c r="AE1378" s="83">
        <v>40116</v>
      </c>
      <c r="AF1378" s="83">
        <v>40632</v>
      </c>
      <c r="AG1378" s="41"/>
      <c r="AH1378" s="41" t="s">
        <v>1916</v>
      </c>
      <c r="AI1378" s="80" t="s">
        <v>2</v>
      </c>
      <c r="AJ1378" s="41"/>
      <c r="AK1378" s="3"/>
      <c r="AL1378" s="85"/>
      <c r="AM1378" s="151" t="s">
        <v>19998</v>
      </c>
      <c r="AN1378" s="15"/>
      <c r="AO1378" s="166"/>
      <c r="AP1378" s="5">
        <f t="shared" si="22"/>
        <v>0</v>
      </c>
      <c r="AQ1378" s="16"/>
      <c r="AR1378" s="205">
        <v>1</v>
      </c>
      <c r="AS1378" s="16"/>
      <c r="AT1378" s="16"/>
      <c r="AU1378" s="16"/>
      <c r="AV1378" s="16"/>
      <c r="AW1378" s="16"/>
      <c r="AX1378" s="16"/>
    </row>
    <row r="1379" spans="1:50" customFormat="1" ht="15.75" hidden="1" customHeight="1" x14ac:dyDescent="0.2">
      <c r="A1379" s="7" t="s">
        <v>3718</v>
      </c>
      <c r="B1379" s="3" t="s">
        <v>3719</v>
      </c>
      <c r="C1379" s="85" t="s">
        <v>1716</v>
      </c>
      <c r="D1379" s="85" t="s">
        <v>13090</v>
      </c>
      <c r="E1379" s="41" t="s">
        <v>154</v>
      </c>
      <c r="F1379" s="85" t="s">
        <v>68</v>
      </c>
      <c r="G1379" s="85" t="s">
        <v>70</v>
      </c>
      <c r="H1379" s="85" t="s">
        <v>20690</v>
      </c>
      <c r="I1379" s="85" t="s">
        <v>25122</v>
      </c>
      <c r="J1379" s="85" t="s">
        <v>105</v>
      </c>
      <c r="K1379" s="7" t="s">
        <v>102</v>
      </c>
      <c r="L1379" s="3" t="s">
        <v>206</v>
      </c>
      <c r="M1379" s="3" t="s">
        <v>3720</v>
      </c>
      <c r="N1379" s="41" t="s">
        <v>26399</v>
      </c>
      <c r="O1379" s="87">
        <v>665044</v>
      </c>
      <c r="P1379" s="87">
        <v>457802</v>
      </c>
      <c r="Q1379" s="87">
        <v>207242</v>
      </c>
      <c r="R1379" s="87">
        <v>0</v>
      </c>
      <c r="S1379" s="87"/>
      <c r="T1379" s="87"/>
      <c r="U1379" s="85">
        <v>2010</v>
      </c>
      <c r="V1379" s="3" t="s">
        <v>26399</v>
      </c>
      <c r="W1379" s="3"/>
      <c r="X1379" s="3"/>
      <c r="Y1379" s="1"/>
      <c r="Z1379" s="6"/>
      <c r="AA1379" s="11"/>
      <c r="AB1379" s="123" t="s">
        <v>1716</v>
      </c>
      <c r="AC1379" s="124" t="s">
        <v>13040</v>
      </c>
      <c r="AD1379" s="41"/>
      <c r="AE1379" s="83">
        <v>40127</v>
      </c>
      <c r="AF1379" s="83">
        <v>40654</v>
      </c>
      <c r="AG1379" s="41"/>
      <c r="AH1379" s="41" t="s">
        <v>1916</v>
      </c>
      <c r="AI1379" s="80" t="s">
        <v>2</v>
      </c>
      <c r="AJ1379" s="41"/>
      <c r="AK1379" s="3"/>
      <c r="AL1379" s="85"/>
      <c r="AM1379" s="151" t="s">
        <v>19998</v>
      </c>
      <c r="AN1379" s="15"/>
      <c r="AO1379" s="166"/>
      <c r="AP1379" s="5">
        <f t="shared" si="22"/>
        <v>0</v>
      </c>
      <c r="AQ1379" s="16"/>
      <c r="AR1379" s="205">
        <v>1</v>
      </c>
      <c r="AS1379" s="16"/>
      <c r="AT1379" s="16"/>
      <c r="AU1379" s="16"/>
      <c r="AV1379" s="16"/>
      <c r="AW1379" s="16"/>
      <c r="AX1379" s="16"/>
    </row>
    <row r="1380" spans="1:50" customFormat="1" ht="15.75" hidden="1" customHeight="1" x14ac:dyDescent="0.2">
      <c r="A1380" s="7" t="s">
        <v>3721</v>
      </c>
      <c r="B1380" s="3" t="s">
        <v>3722</v>
      </c>
      <c r="C1380" s="85" t="s">
        <v>1716</v>
      </c>
      <c r="D1380" s="85" t="s">
        <v>13090</v>
      </c>
      <c r="E1380" s="41" t="s">
        <v>110</v>
      </c>
      <c r="F1380" s="85" t="s">
        <v>68</v>
      </c>
      <c r="G1380" s="85" t="s">
        <v>70</v>
      </c>
      <c r="H1380" s="85" t="s">
        <v>20690</v>
      </c>
      <c r="I1380" s="85" t="s">
        <v>25122</v>
      </c>
      <c r="J1380" s="85" t="s">
        <v>105</v>
      </c>
      <c r="K1380" s="7" t="s">
        <v>102</v>
      </c>
      <c r="L1380" s="3" t="s">
        <v>1122</v>
      </c>
      <c r="M1380" s="3" t="s">
        <v>3723</v>
      </c>
      <c r="N1380" s="41" t="s">
        <v>3724</v>
      </c>
      <c r="O1380" s="87">
        <v>1427</v>
      </c>
      <c r="P1380" s="87">
        <v>1123</v>
      </c>
      <c r="Q1380" s="87">
        <v>304</v>
      </c>
      <c r="R1380" s="87">
        <v>0</v>
      </c>
      <c r="S1380" s="87"/>
      <c r="T1380" s="87"/>
      <c r="U1380" s="85">
        <v>2009</v>
      </c>
      <c r="V1380" s="3" t="s">
        <v>3724</v>
      </c>
      <c r="W1380" s="3"/>
      <c r="X1380" s="3"/>
      <c r="Y1380" s="1"/>
      <c r="Z1380" s="6"/>
      <c r="AA1380" s="11"/>
      <c r="AB1380" s="123" t="s">
        <v>1716</v>
      </c>
      <c r="AC1380" s="124" t="s">
        <v>13040</v>
      </c>
      <c r="AD1380" s="41"/>
      <c r="AE1380" s="83">
        <v>40116</v>
      </c>
      <c r="AF1380" s="83">
        <v>40632</v>
      </c>
      <c r="AG1380" s="41"/>
      <c r="AH1380" s="41" t="s">
        <v>1916</v>
      </c>
      <c r="AI1380" s="80" t="s">
        <v>2</v>
      </c>
      <c r="AJ1380" s="41"/>
      <c r="AK1380" s="3"/>
      <c r="AL1380" s="85"/>
      <c r="AM1380" s="151" t="s">
        <v>19998</v>
      </c>
      <c r="AN1380" s="15"/>
      <c r="AO1380" s="166"/>
      <c r="AP1380" s="5">
        <f t="shared" si="22"/>
        <v>0</v>
      </c>
      <c r="AQ1380" s="16"/>
      <c r="AR1380" s="205">
        <v>1</v>
      </c>
      <c r="AS1380" s="16"/>
      <c r="AT1380" s="16"/>
      <c r="AU1380" s="16"/>
      <c r="AV1380" s="16"/>
      <c r="AW1380" s="16"/>
      <c r="AX1380" s="16"/>
    </row>
    <row r="1381" spans="1:50" customFormat="1" ht="15.75" hidden="1" customHeight="1" x14ac:dyDescent="0.2">
      <c r="A1381" s="7" t="s">
        <v>3725</v>
      </c>
      <c r="B1381" s="3" t="s">
        <v>3726</v>
      </c>
      <c r="C1381" s="85" t="s">
        <v>1716</v>
      </c>
      <c r="D1381" s="85" t="s">
        <v>13090</v>
      </c>
      <c r="E1381" s="41" t="s">
        <v>154</v>
      </c>
      <c r="F1381" s="85" t="s">
        <v>68</v>
      </c>
      <c r="G1381" s="85" t="s">
        <v>70</v>
      </c>
      <c r="H1381" s="85" t="s">
        <v>20690</v>
      </c>
      <c r="I1381" s="85" t="s">
        <v>25122</v>
      </c>
      <c r="J1381" s="85" t="s">
        <v>105</v>
      </c>
      <c r="K1381" s="7" t="s">
        <v>102</v>
      </c>
      <c r="L1381" s="3" t="s">
        <v>151</v>
      </c>
      <c r="M1381" s="3" t="s">
        <v>3727</v>
      </c>
      <c r="N1381" s="41" t="s">
        <v>26399</v>
      </c>
      <c r="O1381" s="87">
        <v>102751</v>
      </c>
      <c r="P1381" s="87">
        <v>62110</v>
      </c>
      <c r="Q1381" s="87">
        <v>40641</v>
      </c>
      <c r="R1381" s="87">
        <v>0</v>
      </c>
      <c r="S1381" s="87"/>
      <c r="T1381" s="87"/>
      <c r="U1381" s="85">
        <v>2006</v>
      </c>
      <c r="V1381" s="3" t="s">
        <v>26399</v>
      </c>
      <c r="W1381" s="3"/>
      <c r="X1381" s="3"/>
      <c r="Y1381" s="1" t="s">
        <v>472</v>
      </c>
      <c r="Z1381" s="6"/>
      <c r="AA1381" s="11"/>
      <c r="AB1381" s="123" t="s">
        <v>1716</v>
      </c>
      <c r="AC1381" s="124" t="s">
        <v>13040</v>
      </c>
      <c r="AD1381" s="41"/>
      <c r="AE1381" s="83">
        <v>40127</v>
      </c>
      <c r="AF1381" s="83">
        <v>40451</v>
      </c>
      <c r="AG1381" s="41"/>
      <c r="AH1381" s="41" t="s">
        <v>1916</v>
      </c>
      <c r="AI1381" s="80" t="s">
        <v>2</v>
      </c>
      <c r="AJ1381" s="41"/>
      <c r="AK1381" s="3"/>
      <c r="AL1381" s="85"/>
      <c r="AM1381" s="151" t="s">
        <v>19998</v>
      </c>
      <c r="AN1381" s="15"/>
      <c r="AO1381" s="166"/>
      <c r="AP1381" s="5">
        <f t="shared" si="22"/>
        <v>0</v>
      </c>
      <c r="AQ1381" s="16"/>
      <c r="AR1381" s="205">
        <v>1</v>
      </c>
      <c r="AS1381" s="16"/>
      <c r="AT1381" s="16"/>
      <c r="AU1381" s="16"/>
      <c r="AV1381" s="16"/>
      <c r="AW1381" s="16"/>
      <c r="AX1381" s="16"/>
    </row>
    <row r="1382" spans="1:50" customFormat="1" ht="15.75" hidden="1" customHeight="1" x14ac:dyDescent="0.2">
      <c r="A1382" s="7" t="s">
        <v>3728</v>
      </c>
      <c r="B1382" s="3" t="s">
        <v>3729</v>
      </c>
      <c r="C1382" s="85" t="s">
        <v>1716</v>
      </c>
      <c r="D1382" s="85" t="s">
        <v>13090</v>
      </c>
      <c r="E1382" s="41" t="s">
        <v>154</v>
      </c>
      <c r="F1382" s="85" t="s">
        <v>68</v>
      </c>
      <c r="G1382" s="85" t="s">
        <v>70</v>
      </c>
      <c r="H1382" s="85" t="s">
        <v>20690</v>
      </c>
      <c r="I1382" s="85" t="s">
        <v>25122</v>
      </c>
      <c r="J1382" s="85" t="s">
        <v>105</v>
      </c>
      <c r="K1382" s="7" t="s">
        <v>102</v>
      </c>
      <c r="L1382" s="3" t="s">
        <v>151</v>
      </c>
      <c r="M1382" s="3" t="s">
        <v>3730</v>
      </c>
      <c r="N1382" s="41" t="s">
        <v>26399</v>
      </c>
      <c r="O1382" s="87">
        <v>71633</v>
      </c>
      <c r="P1382" s="87">
        <v>45743</v>
      </c>
      <c r="Q1382" s="87">
        <v>25890</v>
      </c>
      <c r="R1382" s="87">
        <v>0</v>
      </c>
      <c r="S1382" s="87"/>
      <c r="T1382" s="87"/>
      <c r="U1382" s="85">
        <v>2005</v>
      </c>
      <c r="V1382" s="3" t="s">
        <v>26399</v>
      </c>
      <c r="W1382" s="3"/>
      <c r="X1382" s="3"/>
      <c r="Y1382" s="1" t="s">
        <v>472</v>
      </c>
      <c r="Z1382" s="6"/>
      <c r="AA1382" s="11"/>
      <c r="AB1382" s="123" t="s">
        <v>1716</v>
      </c>
      <c r="AC1382" s="124" t="s">
        <v>13040</v>
      </c>
      <c r="AD1382" s="41"/>
      <c r="AE1382" s="83">
        <v>40129</v>
      </c>
      <c r="AF1382" s="83">
        <v>40625</v>
      </c>
      <c r="AG1382" s="41"/>
      <c r="AH1382" s="41" t="s">
        <v>1916</v>
      </c>
      <c r="AI1382" s="80" t="s">
        <v>2</v>
      </c>
      <c r="AJ1382" s="41"/>
      <c r="AK1382" s="3"/>
      <c r="AL1382" s="85"/>
      <c r="AM1382" s="151" t="s">
        <v>19998</v>
      </c>
      <c r="AN1382" s="15"/>
      <c r="AO1382" s="166"/>
      <c r="AP1382" s="5">
        <f t="shared" si="22"/>
        <v>0</v>
      </c>
      <c r="AQ1382" s="16"/>
      <c r="AR1382" s="205">
        <v>1</v>
      </c>
      <c r="AS1382" s="16"/>
      <c r="AT1382" s="16"/>
      <c r="AU1382" s="16"/>
      <c r="AV1382" s="16"/>
      <c r="AW1382" s="16"/>
      <c r="AX1382" s="16"/>
    </row>
    <row r="1383" spans="1:50" customFormat="1" ht="15.75" hidden="1" customHeight="1" x14ac:dyDescent="0.2">
      <c r="A1383" s="7" t="s">
        <v>3731</v>
      </c>
      <c r="B1383" s="3" t="s">
        <v>3732</v>
      </c>
      <c r="C1383" s="85" t="s">
        <v>1716</v>
      </c>
      <c r="D1383" s="85" t="s">
        <v>13090</v>
      </c>
      <c r="E1383" s="41" t="s">
        <v>154</v>
      </c>
      <c r="F1383" s="85" t="s">
        <v>68</v>
      </c>
      <c r="G1383" s="85" t="s">
        <v>70</v>
      </c>
      <c r="H1383" s="85" t="s">
        <v>20690</v>
      </c>
      <c r="I1383" s="85" t="s">
        <v>25122</v>
      </c>
      <c r="J1383" s="85" t="s">
        <v>105</v>
      </c>
      <c r="K1383" s="7" t="s">
        <v>102</v>
      </c>
      <c r="L1383" s="3" t="s">
        <v>1122</v>
      </c>
      <c r="M1383" s="3" t="s">
        <v>3733</v>
      </c>
      <c r="N1383" s="41" t="s">
        <v>26399</v>
      </c>
      <c r="O1383" s="87">
        <v>46514</v>
      </c>
      <c r="P1383" s="87">
        <v>34514</v>
      </c>
      <c r="Q1383" s="87">
        <v>12000</v>
      </c>
      <c r="R1383" s="87">
        <v>0</v>
      </c>
      <c r="S1383" s="87"/>
      <c r="T1383" s="87"/>
      <c r="U1383" s="85">
        <v>2006</v>
      </c>
      <c r="V1383" s="3" t="s">
        <v>26399</v>
      </c>
      <c r="W1383" s="3"/>
      <c r="X1383" s="3"/>
      <c r="Y1383" s="1" t="s">
        <v>472</v>
      </c>
      <c r="Z1383" s="6"/>
      <c r="AA1383" s="11"/>
      <c r="AB1383" s="123" t="s">
        <v>1716</v>
      </c>
      <c r="AC1383" s="124" t="s">
        <v>13040</v>
      </c>
      <c r="AD1383" s="41"/>
      <c r="AE1383" s="83">
        <v>40129</v>
      </c>
      <c r="AF1383" s="83">
        <v>40470</v>
      </c>
      <c r="AG1383" s="41"/>
      <c r="AH1383" s="41" t="s">
        <v>1916</v>
      </c>
      <c r="AI1383" s="80" t="s">
        <v>2</v>
      </c>
      <c r="AJ1383" s="41"/>
      <c r="AK1383" s="3"/>
      <c r="AL1383" s="85"/>
      <c r="AM1383" s="151" t="s">
        <v>19998</v>
      </c>
      <c r="AN1383" s="15"/>
      <c r="AO1383" s="166"/>
      <c r="AP1383" s="5">
        <f t="shared" si="22"/>
        <v>0</v>
      </c>
      <c r="AQ1383" s="16"/>
      <c r="AR1383" s="205">
        <v>1</v>
      </c>
      <c r="AS1383" s="16"/>
      <c r="AT1383" s="16"/>
      <c r="AU1383" s="16"/>
      <c r="AV1383" s="16"/>
      <c r="AW1383" s="16"/>
      <c r="AX1383" s="16"/>
    </row>
    <row r="1384" spans="1:50" customFormat="1" ht="15.75" hidden="1" customHeight="1" x14ac:dyDescent="0.2">
      <c r="A1384" s="7" t="s">
        <v>3734</v>
      </c>
      <c r="B1384" s="3" t="s">
        <v>3735</v>
      </c>
      <c r="C1384" s="85" t="s">
        <v>1716</v>
      </c>
      <c r="D1384" s="85" t="s">
        <v>13090</v>
      </c>
      <c r="E1384" s="41" t="s">
        <v>154</v>
      </c>
      <c r="F1384" s="85" t="s">
        <v>68</v>
      </c>
      <c r="G1384" s="85" t="s">
        <v>70</v>
      </c>
      <c r="H1384" s="85" t="s">
        <v>20690</v>
      </c>
      <c r="I1384" s="85" t="s">
        <v>25122</v>
      </c>
      <c r="J1384" s="85" t="s">
        <v>105</v>
      </c>
      <c r="K1384" s="7" t="s">
        <v>102</v>
      </c>
      <c r="L1384" s="3" t="s">
        <v>314</v>
      </c>
      <c r="M1384" s="3" t="s">
        <v>3736</v>
      </c>
      <c r="N1384" s="41" t="s">
        <v>3228</v>
      </c>
      <c r="O1384" s="87">
        <v>233604</v>
      </c>
      <c r="P1384" s="87">
        <v>43551</v>
      </c>
      <c r="Q1384" s="87">
        <v>190053</v>
      </c>
      <c r="R1384" s="87">
        <v>0</v>
      </c>
      <c r="S1384" s="87"/>
      <c r="T1384" s="87"/>
      <c r="U1384" s="85">
        <v>2009</v>
      </c>
      <c r="V1384" s="3" t="s">
        <v>3228</v>
      </c>
      <c r="W1384" s="3"/>
      <c r="X1384" s="3"/>
      <c r="Y1384" s="1" t="s">
        <v>1885</v>
      </c>
      <c r="Z1384" s="6"/>
      <c r="AA1384" s="11"/>
      <c r="AB1384" s="123" t="s">
        <v>1716</v>
      </c>
      <c r="AC1384" s="124" t="s">
        <v>13040</v>
      </c>
      <c r="AD1384" s="41"/>
      <c r="AE1384" s="83">
        <v>43999</v>
      </c>
      <c r="AF1384" s="83">
        <v>40564</v>
      </c>
      <c r="AG1384" s="41"/>
      <c r="AH1384" s="41" t="s">
        <v>1916</v>
      </c>
      <c r="AI1384" s="80" t="s">
        <v>2</v>
      </c>
      <c r="AJ1384" s="41"/>
      <c r="AK1384" s="3"/>
      <c r="AL1384" s="85"/>
      <c r="AM1384" s="151" t="s">
        <v>19998</v>
      </c>
      <c r="AN1384" s="15"/>
      <c r="AO1384" s="166"/>
      <c r="AP1384" s="5">
        <f t="shared" si="22"/>
        <v>0</v>
      </c>
      <c r="AQ1384" s="16"/>
      <c r="AR1384" s="205">
        <v>1</v>
      </c>
      <c r="AS1384" s="16"/>
      <c r="AT1384" s="16"/>
      <c r="AU1384" s="16"/>
      <c r="AV1384" s="16"/>
      <c r="AW1384" s="16"/>
      <c r="AX1384" s="16"/>
    </row>
    <row r="1385" spans="1:50" customFormat="1" ht="15.75" hidden="1" customHeight="1" x14ac:dyDescent="0.2">
      <c r="A1385" s="7" t="s">
        <v>3737</v>
      </c>
      <c r="B1385" s="3" t="s">
        <v>3738</v>
      </c>
      <c r="C1385" s="85" t="s">
        <v>1716</v>
      </c>
      <c r="D1385" s="85" t="s">
        <v>13090</v>
      </c>
      <c r="E1385" s="41" t="s">
        <v>154</v>
      </c>
      <c r="F1385" s="85" t="s">
        <v>68</v>
      </c>
      <c r="G1385" s="85" t="s">
        <v>70</v>
      </c>
      <c r="H1385" s="85" t="s">
        <v>20690</v>
      </c>
      <c r="I1385" s="85" t="s">
        <v>25122</v>
      </c>
      <c r="J1385" s="85" t="s">
        <v>105</v>
      </c>
      <c r="K1385" s="7" t="s">
        <v>102</v>
      </c>
      <c r="L1385" s="3" t="s">
        <v>298</v>
      </c>
      <c r="M1385" s="3" t="s">
        <v>3739</v>
      </c>
      <c r="N1385" s="41" t="s">
        <v>3740</v>
      </c>
      <c r="O1385" s="87">
        <v>473537</v>
      </c>
      <c r="P1385" s="87">
        <v>370120</v>
      </c>
      <c r="Q1385" s="87">
        <v>103417</v>
      </c>
      <c r="R1385" s="87">
        <v>0</v>
      </c>
      <c r="S1385" s="87"/>
      <c r="T1385" s="87"/>
      <c r="U1385" s="85">
        <v>2008</v>
      </c>
      <c r="V1385" s="3" t="s">
        <v>3740</v>
      </c>
      <c r="W1385" s="3"/>
      <c r="X1385" s="3"/>
      <c r="Y1385" s="1"/>
      <c r="Z1385" s="6"/>
      <c r="AA1385" s="11"/>
      <c r="AB1385" s="123" t="s">
        <v>1716</v>
      </c>
      <c r="AC1385" s="124" t="s">
        <v>13040</v>
      </c>
      <c r="AD1385" s="41"/>
      <c r="AE1385" s="83">
        <v>43613</v>
      </c>
      <c r="AF1385" s="83">
        <v>40590</v>
      </c>
      <c r="AG1385" s="41"/>
      <c r="AH1385" s="41" t="s">
        <v>1916</v>
      </c>
      <c r="AI1385" s="80" t="s">
        <v>2</v>
      </c>
      <c r="AJ1385" s="41"/>
      <c r="AK1385" s="7" t="s">
        <v>3741</v>
      </c>
      <c r="AL1385" s="85"/>
      <c r="AM1385" s="151" t="s">
        <v>19998</v>
      </c>
      <c r="AN1385" s="15"/>
      <c r="AO1385" s="166"/>
      <c r="AP1385" s="5">
        <f t="shared" si="22"/>
        <v>0</v>
      </c>
      <c r="AQ1385" s="16"/>
      <c r="AR1385" s="205">
        <v>1</v>
      </c>
      <c r="AS1385" s="16"/>
      <c r="AT1385" s="16"/>
      <c r="AU1385" s="16"/>
      <c r="AV1385" s="16"/>
      <c r="AW1385" s="16"/>
      <c r="AX1385" s="16"/>
    </row>
    <row r="1386" spans="1:50" customFormat="1" ht="15.75" hidden="1" customHeight="1" x14ac:dyDescent="0.2">
      <c r="A1386" s="7" t="s">
        <v>3742</v>
      </c>
      <c r="B1386" s="3" t="s">
        <v>3743</v>
      </c>
      <c r="C1386" s="85" t="s">
        <v>1716</v>
      </c>
      <c r="D1386" s="85" t="s">
        <v>13090</v>
      </c>
      <c r="E1386" s="41" t="s">
        <v>154</v>
      </c>
      <c r="F1386" s="85" t="s">
        <v>68</v>
      </c>
      <c r="G1386" s="85" t="s">
        <v>70</v>
      </c>
      <c r="H1386" s="85" t="s">
        <v>20690</v>
      </c>
      <c r="I1386" s="85" t="s">
        <v>25122</v>
      </c>
      <c r="J1386" s="85" t="s">
        <v>105</v>
      </c>
      <c r="K1386" s="7" t="s">
        <v>102</v>
      </c>
      <c r="L1386" s="3" t="s">
        <v>275</v>
      </c>
      <c r="M1386" s="3" t="s">
        <v>3744</v>
      </c>
      <c r="N1386" s="41" t="s">
        <v>3745</v>
      </c>
      <c r="O1386" s="87">
        <v>316187</v>
      </c>
      <c r="P1386" s="87">
        <v>242560</v>
      </c>
      <c r="Q1386" s="87">
        <v>73627</v>
      </c>
      <c r="R1386" s="87">
        <v>0</v>
      </c>
      <c r="S1386" s="87"/>
      <c r="T1386" s="87"/>
      <c r="U1386" s="85">
        <v>2007</v>
      </c>
      <c r="V1386" s="3" t="s">
        <v>3745</v>
      </c>
      <c r="W1386" s="3"/>
      <c r="X1386" s="3"/>
      <c r="Y1386" s="1"/>
      <c r="Z1386" s="6"/>
      <c r="AA1386" s="11"/>
      <c r="AB1386" s="123" t="s">
        <v>1716</v>
      </c>
      <c r="AC1386" s="124" t="s">
        <v>13040</v>
      </c>
      <c r="AD1386" s="41"/>
      <c r="AE1386" s="83">
        <v>40136</v>
      </c>
      <c r="AF1386" s="83">
        <v>40451</v>
      </c>
      <c r="AG1386" s="41"/>
      <c r="AH1386" s="41" t="s">
        <v>1916</v>
      </c>
      <c r="AI1386" s="80" t="s">
        <v>2</v>
      </c>
      <c r="AJ1386" s="41"/>
      <c r="AK1386" s="3"/>
      <c r="AL1386" s="85"/>
      <c r="AM1386" s="151" t="s">
        <v>19998</v>
      </c>
      <c r="AN1386" s="15"/>
      <c r="AO1386" s="166"/>
      <c r="AP1386" s="5">
        <f t="shared" si="22"/>
        <v>0</v>
      </c>
      <c r="AQ1386" s="16"/>
      <c r="AR1386" s="205">
        <v>1</v>
      </c>
      <c r="AS1386" s="16"/>
      <c r="AT1386" s="16"/>
      <c r="AU1386" s="16"/>
      <c r="AV1386" s="16"/>
      <c r="AW1386" s="16"/>
      <c r="AX1386" s="16"/>
    </row>
    <row r="1387" spans="1:50" customFormat="1" ht="15.75" hidden="1" customHeight="1" x14ac:dyDescent="0.2">
      <c r="A1387" s="7" t="s">
        <v>3746</v>
      </c>
      <c r="B1387" s="3" t="s">
        <v>3747</v>
      </c>
      <c r="C1387" s="85" t="s">
        <v>1716</v>
      </c>
      <c r="D1387" s="85" t="s">
        <v>13090</v>
      </c>
      <c r="E1387" s="41" t="s">
        <v>154</v>
      </c>
      <c r="F1387" s="85" t="s">
        <v>68</v>
      </c>
      <c r="G1387" s="85" t="s">
        <v>70</v>
      </c>
      <c r="H1387" s="85" t="s">
        <v>20690</v>
      </c>
      <c r="I1387" s="85" t="s">
        <v>25122</v>
      </c>
      <c r="J1387" s="85" t="s">
        <v>105</v>
      </c>
      <c r="K1387" s="7" t="s">
        <v>102</v>
      </c>
      <c r="L1387" s="3" t="s">
        <v>314</v>
      </c>
      <c r="M1387" s="3" t="s">
        <v>3748</v>
      </c>
      <c r="N1387" s="41" t="s">
        <v>3748</v>
      </c>
      <c r="O1387" s="87">
        <v>241921</v>
      </c>
      <c r="P1387" s="87">
        <v>149594</v>
      </c>
      <c r="Q1387" s="87">
        <v>92327</v>
      </c>
      <c r="R1387" s="87">
        <v>0</v>
      </c>
      <c r="S1387" s="87"/>
      <c r="T1387" s="87"/>
      <c r="U1387" s="85">
        <v>2012</v>
      </c>
      <c r="V1387" s="3" t="s">
        <v>3748</v>
      </c>
      <c r="W1387" s="3"/>
      <c r="X1387" s="3"/>
      <c r="Y1387" s="1" t="s">
        <v>1819</v>
      </c>
      <c r="Z1387" s="6"/>
      <c r="AA1387" s="11"/>
      <c r="AB1387" s="123" t="s">
        <v>1716</v>
      </c>
      <c r="AC1387" s="124" t="s">
        <v>13040</v>
      </c>
      <c r="AD1387" s="41"/>
      <c r="AE1387" s="83">
        <v>40192</v>
      </c>
      <c r="AF1387" s="83">
        <v>41023</v>
      </c>
      <c r="AG1387" s="41"/>
      <c r="AH1387" s="41" t="s">
        <v>1916</v>
      </c>
      <c r="AI1387" s="80" t="s">
        <v>2</v>
      </c>
      <c r="AJ1387" s="41" t="s">
        <v>3749</v>
      </c>
      <c r="AK1387" s="3"/>
      <c r="AL1387" s="85"/>
      <c r="AM1387" s="151" t="s">
        <v>19998</v>
      </c>
      <c r="AN1387" s="15"/>
      <c r="AO1387" s="166"/>
      <c r="AP1387" s="5">
        <f t="shared" si="22"/>
        <v>0</v>
      </c>
      <c r="AQ1387" s="16"/>
      <c r="AR1387" s="205">
        <v>1</v>
      </c>
      <c r="AS1387" s="16"/>
      <c r="AT1387" s="16"/>
      <c r="AU1387" s="16"/>
      <c r="AV1387" s="16"/>
      <c r="AW1387" s="16"/>
      <c r="AX1387" s="16"/>
    </row>
    <row r="1388" spans="1:50" customFormat="1" ht="15.75" hidden="1" customHeight="1" x14ac:dyDescent="0.2">
      <c r="A1388" s="7" t="s">
        <v>3750</v>
      </c>
      <c r="B1388" s="3" t="s">
        <v>15435</v>
      </c>
      <c r="C1388" s="85" t="s">
        <v>1716</v>
      </c>
      <c r="D1388" s="85" t="s">
        <v>23567</v>
      </c>
      <c r="E1388" s="41" t="s">
        <v>110</v>
      </c>
      <c r="F1388" s="85" t="s">
        <v>14</v>
      </c>
      <c r="G1388" s="85" t="s">
        <v>17</v>
      </c>
      <c r="H1388" s="85" t="s">
        <v>20690</v>
      </c>
      <c r="I1388" s="85"/>
      <c r="J1388" s="85" t="s">
        <v>105</v>
      </c>
      <c r="K1388" s="7" t="s">
        <v>102</v>
      </c>
      <c r="L1388" s="3" t="s">
        <v>219</v>
      </c>
      <c r="M1388" s="3" t="s">
        <v>3751</v>
      </c>
      <c r="N1388" s="41" t="s">
        <v>1818</v>
      </c>
      <c r="O1388" s="87">
        <v>36680</v>
      </c>
      <c r="P1388" s="87">
        <v>36680</v>
      </c>
      <c r="Q1388" s="87">
        <v>0</v>
      </c>
      <c r="R1388" s="87">
        <v>0</v>
      </c>
      <c r="S1388" s="87"/>
      <c r="T1388" s="87"/>
      <c r="U1388" s="85">
        <v>2010</v>
      </c>
      <c r="V1388" s="3" t="s">
        <v>1818</v>
      </c>
      <c r="W1388" s="3" t="s">
        <v>3752</v>
      </c>
      <c r="X1388" s="3" t="s">
        <v>1707</v>
      </c>
      <c r="Y1388" s="1"/>
      <c r="Z1388" s="6"/>
      <c r="AA1388" s="11"/>
      <c r="AB1388" s="123" t="s">
        <v>388</v>
      </c>
      <c r="AC1388" s="124" t="s">
        <v>23567</v>
      </c>
      <c r="AD1388" s="41" t="s">
        <v>23701</v>
      </c>
      <c r="AE1388" s="83">
        <v>40136</v>
      </c>
      <c r="AF1388" s="83">
        <v>40816</v>
      </c>
      <c r="AG1388" s="41"/>
      <c r="AH1388" s="41" t="s">
        <v>1713</v>
      </c>
      <c r="AI1388" s="80" t="s">
        <v>3753</v>
      </c>
      <c r="AJ1388" s="41"/>
      <c r="AK1388" s="3"/>
      <c r="AL1388" s="85"/>
      <c r="AM1388" s="151" t="s">
        <v>19998</v>
      </c>
      <c r="AN1388" s="15"/>
      <c r="AO1388" s="166"/>
      <c r="AP1388" s="5">
        <f t="shared" si="22"/>
        <v>0</v>
      </c>
      <c r="AQ1388" s="16"/>
      <c r="AR1388" s="205">
        <v>1</v>
      </c>
      <c r="AS1388" s="16"/>
      <c r="AT1388" s="16"/>
      <c r="AU1388" s="16"/>
      <c r="AV1388" s="16"/>
      <c r="AW1388" s="16"/>
      <c r="AX1388" s="16"/>
    </row>
    <row r="1389" spans="1:50" customFormat="1" ht="15.75" hidden="1" customHeight="1" x14ac:dyDescent="0.2">
      <c r="A1389" s="7" t="s">
        <v>29364</v>
      </c>
      <c r="B1389" s="3" t="s">
        <v>29365</v>
      </c>
      <c r="C1389" s="85" t="s">
        <v>1716</v>
      </c>
      <c r="D1389" s="85" t="s">
        <v>13090</v>
      </c>
      <c r="E1389" s="41" t="s">
        <v>110</v>
      </c>
      <c r="F1389" s="85" t="s">
        <v>68</v>
      </c>
      <c r="G1389" s="85" t="s">
        <v>70</v>
      </c>
      <c r="H1389" s="85" t="s">
        <v>20690</v>
      </c>
      <c r="I1389" s="85" t="s">
        <v>25122</v>
      </c>
      <c r="J1389" s="85" t="s">
        <v>105</v>
      </c>
      <c r="K1389" s="7" t="s">
        <v>102</v>
      </c>
      <c r="L1389" s="3" t="s">
        <v>264</v>
      </c>
      <c r="M1389" s="7" t="s">
        <v>29366</v>
      </c>
      <c r="N1389" s="66" t="s">
        <v>2565</v>
      </c>
      <c r="O1389" s="87">
        <v>0</v>
      </c>
      <c r="P1389" s="87">
        <v>0</v>
      </c>
      <c r="Q1389" s="87">
        <v>0</v>
      </c>
      <c r="R1389" s="87">
        <v>0</v>
      </c>
      <c r="S1389" s="87"/>
      <c r="T1389" s="87"/>
      <c r="U1389" s="85" t="s">
        <v>112</v>
      </c>
      <c r="V1389" s="3" t="s">
        <v>2565</v>
      </c>
      <c r="W1389" s="3"/>
      <c r="X1389" s="3"/>
      <c r="Y1389" s="1"/>
      <c r="Z1389" s="6"/>
      <c r="AA1389" s="11"/>
      <c r="AB1389" s="123" t="s">
        <v>1716</v>
      </c>
      <c r="AC1389" s="124" t="s">
        <v>13040</v>
      </c>
      <c r="AD1389" s="41"/>
      <c r="AE1389" s="83"/>
      <c r="AF1389" s="83"/>
      <c r="AG1389" s="203"/>
      <c r="AH1389" s="41" t="s">
        <v>1916</v>
      </c>
      <c r="AI1389" s="80" t="s">
        <v>2</v>
      </c>
      <c r="AJ1389" s="41"/>
      <c r="AK1389" s="3"/>
      <c r="AL1389" s="85"/>
      <c r="AM1389" s="151" t="s">
        <v>28169</v>
      </c>
      <c r="AN1389" s="15"/>
      <c r="AO1389" s="166"/>
      <c r="AP1389" s="5">
        <f t="shared" si="22"/>
        <v>0</v>
      </c>
      <c r="AQ1389" s="16"/>
      <c r="AR1389" s="205">
        <v>1</v>
      </c>
      <c r="AS1389" s="16"/>
      <c r="AT1389" s="16"/>
      <c r="AU1389" s="16"/>
      <c r="AV1389" s="16"/>
      <c r="AW1389" s="16"/>
      <c r="AX1389" s="16"/>
    </row>
    <row r="1390" spans="1:50" customFormat="1" ht="15.75" hidden="1" customHeight="1" x14ac:dyDescent="0.2">
      <c r="A1390" s="7" t="s">
        <v>3754</v>
      </c>
      <c r="B1390" s="3" t="s">
        <v>3755</v>
      </c>
      <c r="C1390" s="85" t="s">
        <v>1716</v>
      </c>
      <c r="D1390" s="85" t="s">
        <v>13090</v>
      </c>
      <c r="E1390" s="41" t="s">
        <v>110</v>
      </c>
      <c r="F1390" s="85" t="s">
        <v>68</v>
      </c>
      <c r="G1390" s="85" t="s">
        <v>70</v>
      </c>
      <c r="H1390" s="85" t="s">
        <v>20690</v>
      </c>
      <c r="I1390" s="85" t="s">
        <v>25122</v>
      </c>
      <c r="J1390" s="85" t="s">
        <v>105</v>
      </c>
      <c r="K1390" s="7" t="s">
        <v>102</v>
      </c>
      <c r="L1390" s="3" t="s">
        <v>169</v>
      </c>
      <c r="M1390" s="3" t="s">
        <v>3756</v>
      </c>
      <c r="N1390" s="41" t="s">
        <v>3757</v>
      </c>
      <c r="O1390" s="87">
        <v>41716</v>
      </c>
      <c r="P1390" s="87">
        <v>516</v>
      </c>
      <c r="Q1390" s="87">
        <v>41200</v>
      </c>
      <c r="R1390" s="87">
        <v>0</v>
      </c>
      <c r="S1390" s="87"/>
      <c r="T1390" s="87"/>
      <c r="U1390" s="85">
        <v>2009</v>
      </c>
      <c r="V1390" s="3" t="s">
        <v>3757</v>
      </c>
      <c r="W1390" s="3"/>
      <c r="X1390" s="3"/>
      <c r="Y1390" s="1" t="s">
        <v>172</v>
      </c>
      <c r="Z1390" s="6"/>
      <c r="AA1390" s="11"/>
      <c r="AB1390" s="123" t="s">
        <v>1716</v>
      </c>
      <c r="AC1390" s="124" t="s">
        <v>13040</v>
      </c>
      <c r="AD1390" s="41"/>
      <c r="AE1390" s="83">
        <v>40134</v>
      </c>
      <c r="AF1390" s="83">
        <v>41065</v>
      </c>
      <c r="AG1390" s="41"/>
      <c r="AH1390" s="41" t="s">
        <v>1916</v>
      </c>
      <c r="AI1390" s="80" t="s">
        <v>2</v>
      </c>
      <c r="AJ1390" s="41"/>
      <c r="AK1390" s="3"/>
      <c r="AL1390" s="85"/>
      <c r="AM1390" s="151" t="s">
        <v>19998</v>
      </c>
      <c r="AN1390" s="15"/>
      <c r="AO1390" s="166"/>
      <c r="AP1390" s="5">
        <f t="shared" si="22"/>
        <v>0</v>
      </c>
      <c r="AQ1390" s="16"/>
      <c r="AR1390" s="205">
        <v>1</v>
      </c>
      <c r="AS1390" s="16"/>
      <c r="AT1390" s="16"/>
      <c r="AU1390" s="16"/>
      <c r="AV1390" s="16"/>
      <c r="AW1390" s="16"/>
      <c r="AX1390" s="16"/>
    </row>
    <row r="1391" spans="1:50" customFormat="1" ht="15.75" hidden="1" customHeight="1" x14ac:dyDescent="0.2">
      <c r="A1391" s="7" t="s">
        <v>3758</v>
      </c>
      <c r="B1391" s="3" t="s">
        <v>3759</v>
      </c>
      <c r="C1391" s="85" t="s">
        <v>1716</v>
      </c>
      <c r="D1391" s="85" t="s">
        <v>13090</v>
      </c>
      <c r="E1391" s="41" t="s">
        <v>110</v>
      </c>
      <c r="F1391" s="85" t="s">
        <v>68</v>
      </c>
      <c r="G1391" s="85" t="s">
        <v>70</v>
      </c>
      <c r="H1391" s="85" t="s">
        <v>20690</v>
      </c>
      <c r="I1391" s="85" t="s">
        <v>25122</v>
      </c>
      <c r="J1391" s="85" t="s">
        <v>105</v>
      </c>
      <c r="K1391" s="7" t="s">
        <v>102</v>
      </c>
      <c r="L1391" s="3" t="s">
        <v>275</v>
      </c>
      <c r="M1391" s="3" t="s">
        <v>3760</v>
      </c>
      <c r="N1391" s="41" t="s">
        <v>3761</v>
      </c>
      <c r="O1391" s="87">
        <v>121913</v>
      </c>
      <c r="P1391" s="87">
        <v>121913</v>
      </c>
      <c r="Q1391" s="87">
        <v>0</v>
      </c>
      <c r="R1391" s="87">
        <v>0</v>
      </c>
      <c r="S1391" s="87"/>
      <c r="T1391" s="87"/>
      <c r="U1391" s="85">
        <v>2010</v>
      </c>
      <c r="V1391" s="3" t="s">
        <v>3761</v>
      </c>
      <c r="W1391" s="3"/>
      <c r="X1391" s="3"/>
      <c r="Y1391" s="1" t="s">
        <v>172</v>
      </c>
      <c r="Z1391" s="6"/>
      <c r="AA1391" s="11"/>
      <c r="AB1391" s="123" t="s">
        <v>1716</v>
      </c>
      <c r="AC1391" s="124" t="s">
        <v>13040</v>
      </c>
      <c r="AD1391" s="41"/>
      <c r="AE1391" s="83">
        <v>40141</v>
      </c>
      <c r="AF1391" s="83"/>
      <c r="AG1391" s="41"/>
      <c r="AH1391" s="41" t="s">
        <v>1916</v>
      </c>
      <c r="AI1391" s="80" t="s">
        <v>2</v>
      </c>
      <c r="AJ1391" s="41"/>
      <c r="AK1391" s="3"/>
      <c r="AL1391" s="85"/>
      <c r="AM1391" s="151" t="s">
        <v>19998</v>
      </c>
      <c r="AN1391" s="15"/>
      <c r="AO1391" s="166"/>
      <c r="AP1391" s="5">
        <f t="shared" si="22"/>
        <v>0</v>
      </c>
      <c r="AQ1391" s="16"/>
      <c r="AR1391" s="205">
        <v>1</v>
      </c>
      <c r="AS1391" s="16"/>
      <c r="AT1391" s="16"/>
      <c r="AU1391" s="16"/>
      <c r="AV1391" s="16"/>
      <c r="AW1391" s="16"/>
      <c r="AX1391" s="16"/>
    </row>
    <row r="1392" spans="1:50" customFormat="1" ht="15.75" hidden="1" customHeight="1" x14ac:dyDescent="0.2">
      <c r="A1392" s="7" t="s">
        <v>3762</v>
      </c>
      <c r="B1392" s="3" t="s">
        <v>3763</v>
      </c>
      <c r="C1392" s="85" t="s">
        <v>1716</v>
      </c>
      <c r="D1392" s="85" t="s">
        <v>13090</v>
      </c>
      <c r="E1392" s="41" t="s">
        <v>110</v>
      </c>
      <c r="F1392" s="85" t="s">
        <v>68</v>
      </c>
      <c r="G1392" s="85" t="s">
        <v>70</v>
      </c>
      <c r="H1392" s="85" t="s">
        <v>20690</v>
      </c>
      <c r="I1392" s="85" t="s">
        <v>25122</v>
      </c>
      <c r="J1392" s="85" t="s">
        <v>105</v>
      </c>
      <c r="K1392" s="7" t="s">
        <v>102</v>
      </c>
      <c r="L1392" s="3" t="s">
        <v>206</v>
      </c>
      <c r="M1392" s="3" t="s">
        <v>3764</v>
      </c>
      <c r="N1392" s="41" t="s">
        <v>3765</v>
      </c>
      <c r="O1392" s="87">
        <v>951069</v>
      </c>
      <c r="P1392" s="87">
        <v>951069</v>
      </c>
      <c r="Q1392" s="87">
        <v>0</v>
      </c>
      <c r="R1392" s="87">
        <v>0</v>
      </c>
      <c r="S1392" s="87"/>
      <c r="T1392" s="87"/>
      <c r="U1392" s="85">
        <v>2009</v>
      </c>
      <c r="V1392" s="3" t="s">
        <v>3765</v>
      </c>
      <c r="W1392" s="3"/>
      <c r="X1392" s="3"/>
      <c r="Y1392" s="1"/>
      <c r="Z1392" s="6"/>
      <c r="AA1392" s="11"/>
      <c r="AB1392" s="123" t="s">
        <v>1716</v>
      </c>
      <c r="AC1392" s="124" t="s">
        <v>13040</v>
      </c>
      <c r="AD1392" s="41"/>
      <c r="AE1392" s="83">
        <v>40158</v>
      </c>
      <c r="AF1392" s="83">
        <v>40841</v>
      </c>
      <c r="AG1392" s="41"/>
      <c r="AH1392" s="41" t="s">
        <v>1916</v>
      </c>
      <c r="AI1392" s="80" t="s">
        <v>2</v>
      </c>
      <c r="AJ1392" s="41"/>
      <c r="AK1392" s="3"/>
      <c r="AL1392" s="85"/>
      <c r="AM1392" s="151" t="s">
        <v>19998</v>
      </c>
      <c r="AN1392" s="15"/>
      <c r="AO1392" s="166"/>
      <c r="AP1392" s="5">
        <f t="shared" si="22"/>
        <v>0</v>
      </c>
      <c r="AQ1392" s="16"/>
      <c r="AR1392" s="205">
        <v>1</v>
      </c>
      <c r="AS1392" s="16"/>
      <c r="AT1392" s="16"/>
      <c r="AU1392" s="16"/>
      <c r="AV1392" s="16"/>
      <c r="AW1392" s="16"/>
      <c r="AX1392" s="16"/>
    </row>
    <row r="1393" spans="1:50" customFormat="1" ht="15.75" hidden="1" customHeight="1" x14ac:dyDescent="0.2">
      <c r="A1393" s="7" t="s">
        <v>3766</v>
      </c>
      <c r="B1393" s="3" t="s">
        <v>3767</v>
      </c>
      <c r="C1393" s="85" t="s">
        <v>1716</v>
      </c>
      <c r="D1393" s="85" t="s">
        <v>13090</v>
      </c>
      <c r="E1393" s="41" t="s">
        <v>110</v>
      </c>
      <c r="F1393" s="85" t="s">
        <v>68</v>
      </c>
      <c r="G1393" s="85" t="s">
        <v>70</v>
      </c>
      <c r="H1393" s="85" t="s">
        <v>20690</v>
      </c>
      <c r="I1393" s="85" t="s">
        <v>25122</v>
      </c>
      <c r="J1393" s="85" t="s">
        <v>105</v>
      </c>
      <c r="K1393" s="7" t="s">
        <v>102</v>
      </c>
      <c r="L1393" s="3" t="s">
        <v>282</v>
      </c>
      <c r="M1393" s="3" t="s">
        <v>3768</v>
      </c>
      <c r="N1393" s="41" t="s">
        <v>3769</v>
      </c>
      <c r="O1393" s="87">
        <v>85242</v>
      </c>
      <c r="P1393" s="87">
        <v>48242</v>
      </c>
      <c r="Q1393" s="87">
        <v>37000</v>
      </c>
      <c r="R1393" s="87">
        <v>0</v>
      </c>
      <c r="S1393" s="87"/>
      <c r="T1393" s="87"/>
      <c r="U1393" s="85">
        <v>2010</v>
      </c>
      <c r="V1393" s="3" t="s">
        <v>3769</v>
      </c>
      <c r="W1393" s="3"/>
      <c r="X1393" s="3"/>
      <c r="Y1393" s="1" t="s">
        <v>172</v>
      </c>
      <c r="Z1393" s="6"/>
      <c r="AA1393" s="11"/>
      <c r="AB1393" s="123" t="s">
        <v>1716</v>
      </c>
      <c r="AC1393" s="124" t="s">
        <v>13040</v>
      </c>
      <c r="AD1393" s="41"/>
      <c r="AE1393" s="83">
        <v>40141</v>
      </c>
      <c r="AF1393" s="83">
        <v>40655</v>
      </c>
      <c r="AG1393" s="41"/>
      <c r="AH1393" s="41" t="s">
        <v>1916</v>
      </c>
      <c r="AI1393" s="80" t="s">
        <v>2</v>
      </c>
      <c r="AJ1393" s="41" t="s">
        <v>3770</v>
      </c>
      <c r="AK1393" s="7" t="s">
        <v>3771</v>
      </c>
      <c r="AL1393" s="85"/>
      <c r="AM1393" s="151" t="s">
        <v>19998</v>
      </c>
      <c r="AN1393" s="15"/>
      <c r="AO1393" s="166"/>
      <c r="AP1393" s="5">
        <f t="shared" si="22"/>
        <v>0</v>
      </c>
      <c r="AQ1393" s="16"/>
      <c r="AR1393" s="205">
        <v>1</v>
      </c>
      <c r="AS1393" s="16"/>
      <c r="AT1393" s="16"/>
      <c r="AU1393" s="16"/>
      <c r="AV1393" s="16"/>
      <c r="AW1393" s="16"/>
      <c r="AX1393" s="16"/>
    </row>
    <row r="1394" spans="1:50" customFormat="1" ht="15.75" hidden="1" customHeight="1" x14ac:dyDescent="0.2">
      <c r="A1394" s="7" t="s">
        <v>3772</v>
      </c>
      <c r="B1394" s="3" t="s">
        <v>3773</v>
      </c>
      <c r="C1394" s="85" t="s">
        <v>1716</v>
      </c>
      <c r="D1394" s="85" t="s">
        <v>13090</v>
      </c>
      <c r="E1394" s="41" t="s">
        <v>110</v>
      </c>
      <c r="F1394" s="85" t="s">
        <v>68</v>
      </c>
      <c r="G1394" s="85" t="s">
        <v>70</v>
      </c>
      <c r="H1394" s="85" t="s">
        <v>20690</v>
      </c>
      <c r="I1394" s="85" t="s">
        <v>25122</v>
      </c>
      <c r="J1394" s="85" t="s">
        <v>105</v>
      </c>
      <c r="K1394" s="7" t="s">
        <v>102</v>
      </c>
      <c r="L1394" s="3" t="s">
        <v>132</v>
      </c>
      <c r="M1394" s="3" t="s">
        <v>3774</v>
      </c>
      <c r="N1394" s="41" t="s">
        <v>2565</v>
      </c>
      <c r="O1394" s="87">
        <v>150060</v>
      </c>
      <c r="P1394" s="87">
        <v>150060</v>
      </c>
      <c r="Q1394" s="87">
        <v>0</v>
      </c>
      <c r="R1394" s="87">
        <v>0</v>
      </c>
      <c r="S1394" s="87"/>
      <c r="T1394" s="87"/>
      <c r="U1394" s="85">
        <v>2008</v>
      </c>
      <c r="V1394" s="3" t="s">
        <v>2565</v>
      </c>
      <c r="W1394" s="3"/>
      <c r="X1394" s="3"/>
      <c r="Y1394" s="1" t="s">
        <v>1819</v>
      </c>
      <c r="Z1394" s="6"/>
      <c r="AA1394" s="11"/>
      <c r="AB1394" s="123" t="s">
        <v>1716</v>
      </c>
      <c r="AC1394" s="124" t="s">
        <v>13040</v>
      </c>
      <c r="AD1394" s="41"/>
      <c r="AE1394" s="83">
        <v>40150</v>
      </c>
      <c r="AF1394" s="83">
        <v>40751</v>
      </c>
      <c r="AG1394" s="41"/>
      <c r="AH1394" s="41" t="s">
        <v>1916</v>
      </c>
      <c r="AI1394" s="80" t="s">
        <v>2</v>
      </c>
      <c r="AJ1394" s="41"/>
      <c r="AK1394" s="7" t="s">
        <v>3775</v>
      </c>
      <c r="AL1394" s="85"/>
      <c r="AM1394" s="151" t="s">
        <v>19998</v>
      </c>
      <c r="AN1394" s="15"/>
      <c r="AO1394" s="166"/>
      <c r="AP1394" s="5">
        <f t="shared" si="22"/>
        <v>0</v>
      </c>
      <c r="AQ1394" s="16"/>
      <c r="AR1394" s="205">
        <v>1</v>
      </c>
      <c r="AS1394" s="16"/>
      <c r="AT1394" s="16"/>
      <c r="AU1394" s="16"/>
      <c r="AV1394" s="16"/>
      <c r="AW1394" s="16"/>
      <c r="AX1394" s="16"/>
    </row>
    <row r="1395" spans="1:50" customFormat="1" ht="15.75" hidden="1" customHeight="1" x14ac:dyDescent="0.2">
      <c r="A1395" s="7" t="s">
        <v>3776</v>
      </c>
      <c r="B1395" s="3" t="s">
        <v>3777</v>
      </c>
      <c r="C1395" s="85" t="s">
        <v>1716</v>
      </c>
      <c r="D1395" s="85" t="s">
        <v>13090</v>
      </c>
      <c r="E1395" s="41" t="s">
        <v>110</v>
      </c>
      <c r="F1395" s="85" t="s">
        <v>68</v>
      </c>
      <c r="G1395" s="85" t="s">
        <v>70</v>
      </c>
      <c r="H1395" s="85" t="s">
        <v>20690</v>
      </c>
      <c r="I1395" s="85" t="s">
        <v>25122</v>
      </c>
      <c r="J1395" s="85" t="s">
        <v>105</v>
      </c>
      <c r="K1395" s="7" t="s">
        <v>102</v>
      </c>
      <c r="L1395" s="3" t="s">
        <v>314</v>
      </c>
      <c r="M1395" s="3" t="s">
        <v>3778</v>
      </c>
      <c r="N1395" s="41" t="s">
        <v>1712</v>
      </c>
      <c r="O1395" s="87">
        <v>39704</v>
      </c>
      <c r="P1395" s="87">
        <v>31332</v>
      </c>
      <c r="Q1395" s="87">
        <v>8372</v>
      </c>
      <c r="R1395" s="87">
        <v>0</v>
      </c>
      <c r="S1395" s="87"/>
      <c r="T1395" s="87"/>
      <c r="U1395" s="85">
        <v>2009</v>
      </c>
      <c r="V1395" s="3" t="s">
        <v>1712</v>
      </c>
      <c r="W1395" s="3"/>
      <c r="X1395" s="3"/>
      <c r="Y1395" s="1"/>
      <c r="Z1395" s="6"/>
      <c r="AA1395" s="11"/>
      <c r="AB1395" s="123" t="s">
        <v>1716</v>
      </c>
      <c r="AC1395" s="124" t="s">
        <v>13040</v>
      </c>
      <c r="AD1395" s="41"/>
      <c r="AE1395" s="83">
        <v>40332</v>
      </c>
      <c r="AF1395" s="83">
        <v>40435</v>
      </c>
      <c r="AG1395" s="41"/>
      <c r="AH1395" s="41" t="s">
        <v>1916</v>
      </c>
      <c r="AI1395" s="80" t="s">
        <v>2</v>
      </c>
      <c r="AJ1395" s="41"/>
      <c r="AK1395" s="3"/>
      <c r="AL1395" s="85"/>
      <c r="AM1395" s="151" t="s">
        <v>19998</v>
      </c>
      <c r="AN1395" s="15"/>
      <c r="AO1395" s="166"/>
      <c r="AP1395" s="5">
        <f t="shared" si="22"/>
        <v>0</v>
      </c>
      <c r="AQ1395" s="16"/>
      <c r="AR1395" s="205">
        <v>1</v>
      </c>
      <c r="AS1395" s="16"/>
      <c r="AT1395" s="16"/>
      <c r="AU1395" s="16"/>
      <c r="AV1395" s="16"/>
      <c r="AW1395" s="16"/>
      <c r="AX1395" s="16"/>
    </row>
    <row r="1396" spans="1:50" customFormat="1" ht="15.75" hidden="1" customHeight="1" x14ac:dyDescent="0.2">
      <c r="A1396" s="7" t="s">
        <v>3779</v>
      </c>
      <c r="B1396" s="3" t="s">
        <v>13086</v>
      </c>
      <c r="C1396" s="85" t="s">
        <v>1716</v>
      </c>
      <c r="D1396" s="85" t="s">
        <v>13090</v>
      </c>
      <c r="E1396" s="41" t="s">
        <v>154</v>
      </c>
      <c r="F1396" s="85" t="s">
        <v>68</v>
      </c>
      <c r="G1396" s="85" t="s">
        <v>70</v>
      </c>
      <c r="H1396" s="85" t="s">
        <v>20690</v>
      </c>
      <c r="I1396" s="85" t="s">
        <v>25122</v>
      </c>
      <c r="J1396" s="85" t="s">
        <v>105</v>
      </c>
      <c r="K1396" s="7" t="s">
        <v>102</v>
      </c>
      <c r="L1396" s="3" t="s">
        <v>260</v>
      </c>
      <c r="M1396" s="3" t="s">
        <v>3780</v>
      </c>
      <c r="N1396" s="41" t="s">
        <v>3228</v>
      </c>
      <c r="O1396" s="87">
        <v>284794</v>
      </c>
      <c r="P1396" s="87">
        <v>74556</v>
      </c>
      <c r="Q1396" s="87">
        <v>210238</v>
      </c>
      <c r="R1396" s="87">
        <v>0</v>
      </c>
      <c r="S1396" s="87"/>
      <c r="T1396" s="87"/>
      <c r="U1396" s="85">
        <v>2010</v>
      </c>
      <c r="V1396" s="3" t="s">
        <v>3228</v>
      </c>
      <c r="W1396" s="3"/>
      <c r="X1396" s="3"/>
      <c r="Y1396" s="1"/>
      <c r="Z1396" s="6"/>
      <c r="AA1396" s="11"/>
      <c r="AB1396" s="123" t="s">
        <v>1716</v>
      </c>
      <c r="AC1396" s="124" t="s">
        <v>13040</v>
      </c>
      <c r="AD1396" s="41"/>
      <c r="AE1396" s="83">
        <v>40814</v>
      </c>
      <c r="AF1396" s="83">
        <v>41075</v>
      </c>
      <c r="AG1396" s="41"/>
      <c r="AH1396" s="41" t="s">
        <v>1916</v>
      </c>
      <c r="AI1396" s="80" t="s">
        <v>2</v>
      </c>
      <c r="AJ1396" s="41" t="s">
        <v>3781</v>
      </c>
      <c r="AK1396" s="3"/>
      <c r="AL1396" s="85" t="s">
        <v>16239</v>
      </c>
      <c r="AM1396" s="151" t="s">
        <v>19998</v>
      </c>
      <c r="AN1396" s="15"/>
      <c r="AO1396" s="166"/>
      <c r="AP1396" s="5">
        <f t="shared" si="22"/>
        <v>0</v>
      </c>
      <c r="AQ1396" s="16"/>
      <c r="AR1396" s="205">
        <v>1</v>
      </c>
      <c r="AS1396" s="16"/>
      <c r="AT1396" s="16"/>
      <c r="AU1396" s="16"/>
      <c r="AV1396" s="16"/>
      <c r="AW1396" s="16"/>
      <c r="AX1396" s="16"/>
    </row>
    <row r="1397" spans="1:50" customFormat="1" ht="15.75" hidden="1" customHeight="1" x14ac:dyDescent="0.2">
      <c r="A1397" s="7" t="s">
        <v>3782</v>
      </c>
      <c r="B1397" s="3" t="s">
        <v>3783</v>
      </c>
      <c r="C1397" s="85" t="s">
        <v>1716</v>
      </c>
      <c r="D1397" s="85" t="s">
        <v>13090</v>
      </c>
      <c r="E1397" s="41" t="s">
        <v>154</v>
      </c>
      <c r="F1397" s="85" t="s">
        <v>68</v>
      </c>
      <c r="G1397" s="85" t="s">
        <v>70</v>
      </c>
      <c r="H1397" s="85" t="s">
        <v>20690</v>
      </c>
      <c r="I1397" s="85" t="s">
        <v>25122</v>
      </c>
      <c r="J1397" s="85" t="s">
        <v>105</v>
      </c>
      <c r="K1397" s="7" t="s">
        <v>102</v>
      </c>
      <c r="L1397" s="3" t="s">
        <v>677</v>
      </c>
      <c r="M1397" s="3" t="s">
        <v>3784</v>
      </c>
      <c r="N1397" s="41" t="s">
        <v>3785</v>
      </c>
      <c r="O1397" s="87">
        <v>643258</v>
      </c>
      <c r="P1397" s="87">
        <v>298660</v>
      </c>
      <c r="Q1397" s="87">
        <v>344598</v>
      </c>
      <c r="R1397" s="87">
        <v>0</v>
      </c>
      <c r="S1397" s="87"/>
      <c r="T1397" s="87"/>
      <c r="U1397" s="85">
        <v>2008</v>
      </c>
      <c r="V1397" s="3" t="s">
        <v>3785</v>
      </c>
      <c r="W1397" s="3"/>
      <c r="X1397" s="3"/>
      <c r="Y1397" s="1" t="s">
        <v>1885</v>
      </c>
      <c r="Z1397" s="6"/>
      <c r="AA1397" s="11"/>
      <c r="AB1397" s="123" t="s">
        <v>1716</v>
      </c>
      <c r="AC1397" s="124" t="s">
        <v>13040</v>
      </c>
      <c r="AD1397" s="41"/>
      <c r="AE1397" s="83">
        <v>40147</v>
      </c>
      <c r="AF1397" s="83">
        <v>40683</v>
      </c>
      <c r="AG1397" s="41"/>
      <c r="AH1397" s="41" t="s">
        <v>1916</v>
      </c>
      <c r="AI1397" s="80" t="s">
        <v>2</v>
      </c>
      <c r="AJ1397" s="41"/>
      <c r="AK1397" s="3"/>
      <c r="AL1397" s="85"/>
      <c r="AM1397" s="151" t="s">
        <v>19998</v>
      </c>
      <c r="AN1397" s="15"/>
      <c r="AO1397" s="166"/>
      <c r="AP1397" s="5">
        <f t="shared" si="22"/>
        <v>0</v>
      </c>
      <c r="AQ1397" s="16"/>
      <c r="AR1397" s="205">
        <v>1</v>
      </c>
      <c r="AS1397" s="16"/>
      <c r="AT1397" s="16"/>
      <c r="AU1397" s="16"/>
      <c r="AV1397" s="16"/>
      <c r="AW1397" s="16"/>
      <c r="AX1397" s="16"/>
    </row>
    <row r="1398" spans="1:50" customFormat="1" ht="15.75" hidden="1" customHeight="1" x14ac:dyDescent="0.2">
      <c r="A1398" s="7" t="s">
        <v>3786</v>
      </c>
      <c r="B1398" s="3" t="s">
        <v>3787</v>
      </c>
      <c r="C1398" s="85" t="s">
        <v>1716</v>
      </c>
      <c r="D1398" s="85" t="s">
        <v>13090</v>
      </c>
      <c r="E1398" s="41" t="s">
        <v>110</v>
      </c>
      <c r="F1398" s="85" t="s">
        <v>68</v>
      </c>
      <c r="G1398" s="85" t="s">
        <v>70</v>
      </c>
      <c r="H1398" s="85" t="s">
        <v>20690</v>
      </c>
      <c r="I1398" s="85" t="s">
        <v>25122</v>
      </c>
      <c r="J1398" s="85" t="s">
        <v>105</v>
      </c>
      <c r="K1398" s="7" t="s">
        <v>102</v>
      </c>
      <c r="L1398" s="3" t="s">
        <v>322</v>
      </c>
      <c r="M1398" s="3" t="s">
        <v>3788</v>
      </c>
      <c r="N1398" s="41" t="s">
        <v>3789</v>
      </c>
      <c r="O1398" s="87">
        <v>549968</v>
      </c>
      <c r="P1398" s="87">
        <v>417299</v>
      </c>
      <c r="Q1398" s="87">
        <v>132669</v>
      </c>
      <c r="R1398" s="87">
        <v>0</v>
      </c>
      <c r="S1398" s="87"/>
      <c r="T1398" s="87"/>
      <c r="U1398" s="85">
        <v>2008</v>
      </c>
      <c r="V1398" s="3" t="s">
        <v>3789</v>
      </c>
      <c r="W1398" s="3"/>
      <c r="X1398" s="3"/>
      <c r="Y1398" s="1" t="s">
        <v>1819</v>
      </c>
      <c r="Z1398" s="6"/>
      <c r="AA1398" s="11"/>
      <c r="AB1398" s="123" t="s">
        <v>1716</v>
      </c>
      <c r="AC1398" s="124" t="s">
        <v>13040</v>
      </c>
      <c r="AD1398" s="41"/>
      <c r="AE1398" s="83">
        <v>40647</v>
      </c>
      <c r="AF1398" s="83">
        <v>40891</v>
      </c>
      <c r="AG1398" s="41"/>
      <c r="AH1398" s="41" t="s">
        <v>1916</v>
      </c>
      <c r="AI1398" s="80" t="s">
        <v>2</v>
      </c>
      <c r="AJ1398" s="41"/>
      <c r="AK1398" s="3"/>
      <c r="AL1398" s="85"/>
      <c r="AM1398" s="151" t="s">
        <v>19998</v>
      </c>
      <c r="AN1398" s="15"/>
      <c r="AO1398" s="166"/>
      <c r="AP1398" s="5">
        <f t="shared" si="22"/>
        <v>0</v>
      </c>
      <c r="AQ1398" s="16"/>
      <c r="AR1398" s="205">
        <v>1</v>
      </c>
      <c r="AS1398" s="16"/>
      <c r="AT1398" s="16"/>
      <c r="AU1398" s="16"/>
      <c r="AV1398" s="16"/>
      <c r="AW1398" s="16"/>
      <c r="AX1398" s="16"/>
    </row>
    <row r="1399" spans="1:50" customFormat="1" ht="15.75" hidden="1" customHeight="1" x14ac:dyDescent="0.2">
      <c r="A1399" s="7" t="s">
        <v>3790</v>
      </c>
      <c r="B1399" s="3" t="s">
        <v>16570</v>
      </c>
      <c r="C1399" s="85" t="s">
        <v>1716</v>
      </c>
      <c r="D1399" s="85" t="s">
        <v>13090</v>
      </c>
      <c r="E1399" s="41" t="s">
        <v>154</v>
      </c>
      <c r="F1399" s="85" t="s">
        <v>68</v>
      </c>
      <c r="G1399" s="85" t="s">
        <v>70</v>
      </c>
      <c r="H1399" s="85" t="s">
        <v>20690</v>
      </c>
      <c r="I1399" s="85" t="s">
        <v>25122</v>
      </c>
      <c r="J1399" s="85" t="s">
        <v>105</v>
      </c>
      <c r="K1399" s="7" t="s">
        <v>102</v>
      </c>
      <c r="L1399" s="3" t="s">
        <v>337</v>
      </c>
      <c r="M1399" s="3" t="s">
        <v>3791</v>
      </c>
      <c r="N1399" s="41" t="s">
        <v>3228</v>
      </c>
      <c r="O1399" s="87">
        <v>169720</v>
      </c>
      <c r="P1399" s="87">
        <v>136907</v>
      </c>
      <c r="Q1399" s="87">
        <v>32813</v>
      </c>
      <c r="R1399" s="87">
        <v>0</v>
      </c>
      <c r="S1399" s="87"/>
      <c r="T1399" s="87"/>
      <c r="U1399" s="85">
        <v>2010</v>
      </c>
      <c r="V1399" s="3" t="s">
        <v>3228</v>
      </c>
      <c r="W1399" s="3"/>
      <c r="X1399" s="3"/>
      <c r="Y1399" s="1" t="s">
        <v>172</v>
      </c>
      <c r="Z1399" s="6"/>
      <c r="AA1399" s="11"/>
      <c r="AB1399" s="123" t="s">
        <v>1716</v>
      </c>
      <c r="AC1399" s="124" t="s">
        <v>13040</v>
      </c>
      <c r="AD1399" s="41"/>
      <c r="AE1399" s="83">
        <v>40248</v>
      </c>
      <c r="AF1399" s="83">
        <v>40526</v>
      </c>
      <c r="AG1399" s="41"/>
      <c r="AH1399" s="41" t="s">
        <v>1916</v>
      </c>
      <c r="AI1399" s="80" t="s">
        <v>2</v>
      </c>
      <c r="AJ1399" s="41"/>
      <c r="AK1399" s="3"/>
      <c r="AL1399" s="85"/>
      <c r="AM1399" s="151" t="s">
        <v>19998</v>
      </c>
      <c r="AN1399" s="15"/>
      <c r="AO1399" s="166"/>
      <c r="AP1399" s="5">
        <f t="shared" si="22"/>
        <v>0</v>
      </c>
      <c r="AQ1399" s="16"/>
      <c r="AR1399" s="205">
        <v>1</v>
      </c>
      <c r="AS1399" s="16"/>
      <c r="AT1399" s="16"/>
      <c r="AU1399" s="16"/>
      <c r="AV1399" s="16"/>
      <c r="AW1399" s="16"/>
      <c r="AX1399" s="16"/>
    </row>
    <row r="1400" spans="1:50" customFormat="1" ht="15.75" hidden="1" customHeight="1" x14ac:dyDescent="0.2">
      <c r="A1400" s="7" t="s">
        <v>3792</v>
      </c>
      <c r="B1400" s="3" t="s">
        <v>3793</v>
      </c>
      <c r="C1400" s="85" t="s">
        <v>1716</v>
      </c>
      <c r="D1400" s="85" t="s">
        <v>13090</v>
      </c>
      <c r="E1400" s="41" t="s">
        <v>154</v>
      </c>
      <c r="F1400" s="85" t="s">
        <v>34</v>
      </c>
      <c r="G1400" s="85" t="s">
        <v>37</v>
      </c>
      <c r="H1400" s="85" t="s">
        <v>20689</v>
      </c>
      <c r="I1400" s="132"/>
      <c r="J1400" s="85" t="s">
        <v>105</v>
      </c>
      <c r="K1400" s="7" t="s">
        <v>102</v>
      </c>
      <c r="L1400" s="3" t="s">
        <v>106</v>
      </c>
      <c r="M1400" s="3" t="s">
        <v>1111</v>
      </c>
      <c r="N1400" s="41" t="s">
        <v>3794</v>
      </c>
      <c r="O1400" s="87">
        <v>41449</v>
      </c>
      <c r="P1400" s="87">
        <v>35359</v>
      </c>
      <c r="Q1400" s="87">
        <v>6090</v>
      </c>
      <c r="R1400" s="87">
        <v>5338</v>
      </c>
      <c r="S1400" s="87"/>
      <c r="T1400" s="87"/>
      <c r="U1400" s="85">
        <v>2006</v>
      </c>
      <c r="V1400" s="3" t="s">
        <v>3794</v>
      </c>
      <c r="W1400" s="3"/>
      <c r="X1400" s="3"/>
      <c r="Y1400" s="1"/>
      <c r="Z1400" s="6"/>
      <c r="AA1400" s="11"/>
      <c r="AB1400" s="123" t="s">
        <v>1716</v>
      </c>
      <c r="AC1400" s="124" t="s">
        <v>13040</v>
      </c>
      <c r="AD1400" s="41"/>
      <c r="AE1400" s="83">
        <v>40168</v>
      </c>
      <c r="AF1400" s="83">
        <v>41159</v>
      </c>
      <c r="AG1400" s="170"/>
      <c r="AH1400" s="41" t="s">
        <v>37</v>
      </c>
      <c r="AI1400" s="80" t="s">
        <v>2</v>
      </c>
      <c r="AJ1400" s="41" t="s">
        <v>3795</v>
      </c>
      <c r="AK1400" s="3"/>
      <c r="AL1400" s="85"/>
      <c r="AM1400" s="151" t="s">
        <v>19998</v>
      </c>
      <c r="AN1400" s="15"/>
      <c r="AO1400" s="166"/>
      <c r="AP1400" s="5">
        <f t="shared" si="22"/>
        <v>0</v>
      </c>
      <c r="AQ1400" s="16"/>
      <c r="AR1400" s="205">
        <v>1</v>
      </c>
      <c r="AS1400" s="16"/>
      <c r="AT1400" s="16"/>
      <c r="AU1400" s="16"/>
      <c r="AV1400" s="16"/>
      <c r="AW1400" s="16"/>
      <c r="AX1400" s="16"/>
    </row>
    <row r="1401" spans="1:50" customFormat="1" ht="15.75" hidden="1" customHeight="1" x14ac:dyDescent="0.2">
      <c r="A1401" s="7" t="s">
        <v>3796</v>
      </c>
      <c r="B1401" s="3" t="s">
        <v>15434</v>
      </c>
      <c r="C1401" s="85" t="s">
        <v>1716</v>
      </c>
      <c r="D1401" s="85" t="s">
        <v>23567</v>
      </c>
      <c r="E1401" s="41" t="s">
        <v>110</v>
      </c>
      <c r="F1401" s="85" t="s">
        <v>25110</v>
      </c>
      <c r="G1401" s="85" t="s">
        <v>13789</v>
      </c>
      <c r="H1401" s="85" t="s">
        <v>20690</v>
      </c>
      <c r="I1401" s="85"/>
      <c r="J1401" s="85" t="s">
        <v>105</v>
      </c>
      <c r="K1401" s="7" t="s">
        <v>102</v>
      </c>
      <c r="L1401" s="3" t="s">
        <v>242</v>
      </c>
      <c r="M1401" s="3" t="s">
        <v>3797</v>
      </c>
      <c r="N1401" s="41" t="s">
        <v>3798</v>
      </c>
      <c r="O1401" s="87">
        <v>80766</v>
      </c>
      <c r="P1401" s="87">
        <v>80766</v>
      </c>
      <c r="Q1401" s="87">
        <v>0</v>
      </c>
      <c r="R1401" s="87">
        <v>0</v>
      </c>
      <c r="S1401" s="87"/>
      <c r="T1401" s="87"/>
      <c r="U1401" s="85">
        <v>2010</v>
      </c>
      <c r="V1401" s="3" t="s">
        <v>3798</v>
      </c>
      <c r="W1401" s="3"/>
      <c r="X1401" s="3"/>
      <c r="Y1401" s="1"/>
      <c r="Z1401" s="6"/>
      <c r="AA1401" s="11"/>
      <c r="AB1401" s="123" t="s">
        <v>388</v>
      </c>
      <c r="AC1401" s="124" t="s">
        <v>23567</v>
      </c>
      <c r="AD1401" s="41" t="s">
        <v>23702</v>
      </c>
      <c r="AE1401" s="83">
        <v>40206</v>
      </c>
      <c r="AF1401" s="83">
        <v>40330</v>
      </c>
      <c r="AG1401" s="41"/>
      <c r="AH1401" s="41" t="s">
        <v>3799</v>
      </c>
      <c r="AI1401" s="80" t="s">
        <v>3800</v>
      </c>
      <c r="AJ1401" s="41" t="s">
        <v>3801</v>
      </c>
      <c r="AK1401" s="3"/>
      <c r="AL1401" s="85"/>
      <c r="AM1401" s="151" t="s">
        <v>19998</v>
      </c>
      <c r="AN1401" s="15"/>
      <c r="AO1401" s="166"/>
      <c r="AP1401" s="5">
        <f t="shared" si="22"/>
        <v>0</v>
      </c>
      <c r="AQ1401" s="16"/>
      <c r="AR1401" s="205">
        <v>1</v>
      </c>
      <c r="AS1401" s="16"/>
      <c r="AT1401" s="16"/>
      <c r="AU1401" s="16"/>
      <c r="AV1401" s="16"/>
      <c r="AW1401" s="16"/>
      <c r="AX1401" s="16"/>
    </row>
    <row r="1402" spans="1:50" customFormat="1" ht="15.75" hidden="1" customHeight="1" x14ac:dyDescent="0.2">
      <c r="A1402" s="7" t="s">
        <v>3802</v>
      </c>
      <c r="B1402" s="3" t="s">
        <v>3803</v>
      </c>
      <c r="C1402" s="85" t="s">
        <v>1716</v>
      </c>
      <c r="D1402" s="85" t="s">
        <v>13090</v>
      </c>
      <c r="E1402" s="41" t="s">
        <v>110</v>
      </c>
      <c r="F1402" s="85" t="s">
        <v>14</v>
      </c>
      <c r="G1402" s="85" t="s">
        <v>17</v>
      </c>
      <c r="H1402" s="85" t="s">
        <v>20690</v>
      </c>
      <c r="I1402" s="85" t="s">
        <v>25128</v>
      </c>
      <c r="J1402" s="85" t="s">
        <v>105</v>
      </c>
      <c r="K1402" s="7" t="s">
        <v>102</v>
      </c>
      <c r="L1402" s="3" t="s">
        <v>106</v>
      </c>
      <c r="M1402" s="3" t="s">
        <v>3804</v>
      </c>
      <c r="N1402" s="41" t="s">
        <v>3415</v>
      </c>
      <c r="O1402" s="87">
        <v>44457</v>
      </c>
      <c r="P1402" s="87">
        <v>42961</v>
      </c>
      <c r="Q1402" s="87">
        <v>1496</v>
      </c>
      <c r="R1402" s="87">
        <v>0</v>
      </c>
      <c r="S1402" s="87"/>
      <c r="T1402" s="87"/>
      <c r="U1402" s="85">
        <v>2008</v>
      </c>
      <c r="V1402" s="3" t="s">
        <v>3415</v>
      </c>
      <c r="W1402" s="3"/>
      <c r="X1402" s="3"/>
      <c r="Y1402" s="1" t="s">
        <v>172</v>
      </c>
      <c r="Z1402" s="6"/>
      <c r="AA1402" s="11"/>
      <c r="AB1402" s="123" t="s">
        <v>1716</v>
      </c>
      <c r="AC1402" s="124" t="s">
        <v>13040</v>
      </c>
      <c r="AD1402" s="41"/>
      <c r="AE1402" s="83">
        <v>40199</v>
      </c>
      <c r="AF1402" s="83">
        <v>40623</v>
      </c>
      <c r="AG1402" s="41"/>
      <c r="AH1402" s="41" t="s">
        <v>1748</v>
      </c>
      <c r="AI1402" s="80" t="s">
        <v>2</v>
      </c>
      <c r="AJ1402" s="41"/>
      <c r="AK1402" s="7" t="s">
        <v>3805</v>
      </c>
      <c r="AL1402" s="85"/>
      <c r="AM1402" s="151" t="s">
        <v>19998</v>
      </c>
      <c r="AN1402" s="15"/>
      <c r="AO1402" s="166"/>
      <c r="AP1402" s="5">
        <f t="shared" si="22"/>
        <v>0</v>
      </c>
      <c r="AQ1402" s="16"/>
      <c r="AR1402" s="205">
        <v>1</v>
      </c>
      <c r="AS1402" s="16"/>
      <c r="AT1402" s="16"/>
      <c r="AU1402" s="16"/>
      <c r="AV1402" s="16"/>
      <c r="AW1402" s="16"/>
      <c r="AX1402" s="16"/>
    </row>
    <row r="1403" spans="1:50" customFormat="1" ht="15.75" hidden="1" customHeight="1" x14ac:dyDescent="0.2">
      <c r="A1403" s="7" t="s">
        <v>3806</v>
      </c>
      <c r="B1403" s="3" t="s">
        <v>3807</v>
      </c>
      <c r="C1403" s="85" t="s">
        <v>1716</v>
      </c>
      <c r="D1403" s="85" t="s">
        <v>13090</v>
      </c>
      <c r="E1403" s="41" t="s">
        <v>110</v>
      </c>
      <c r="F1403" s="85" t="s">
        <v>14</v>
      </c>
      <c r="G1403" s="85" t="s">
        <v>17</v>
      </c>
      <c r="H1403" s="85" t="s">
        <v>20690</v>
      </c>
      <c r="I1403" s="85" t="s">
        <v>25132</v>
      </c>
      <c r="J1403" s="85" t="s">
        <v>105</v>
      </c>
      <c r="K1403" s="7" t="s">
        <v>102</v>
      </c>
      <c r="L1403" s="3" t="s">
        <v>106</v>
      </c>
      <c r="M1403" s="3" t="s">
        <v>2743</v>
      </c>
      <c r="N1403" s="41" t="s">
        <v>3808</v>
      </c>
      <c r="O1403" s="87">
        <v>3691</v>
      </c>
      <c r="P1403" s="87">
        <v>3691</v>
      </c>
      <c r="Q1403" s="87">
        <v>0</v>
      </c>
      <c r="R1403" s="87">
        <v>0</v>
      </c>
      <c r="S1403" s="87"/>
      <c r="T1403" s="87"/>
      <c r="U1403" s="85">
        <v>2009</v>
      </c>
      <c r="V1403" s="3" t="s">
        <v>3808</v>
      </c>
      <c r="W1403" s="3"/>
      <c r="X1403" s="3"/>
      <c r="Y1403" s="1" t="s">
        <v>3555</v>
      </c>
      <c r="Z1403" s="6"/>
      <c r="AA1403" s="11"/>
      <c r="AB1403" s="123" t="s">
        <v>1716</v>
      </c>
      <c r="AC1403" s="124" t="s">
        <v>13040</v>
      </c>
      <c r="AD1403" s="41"/>
      <c r="AE1403" s="83">
        <v>40234</v>
      </c>
      <c r="AF1403" s="83">
        <v>41320</v>
      </c>
      <c r="AG1403" s="41"/>
      <c r="AH1403" s="41" t="s">
        <v>1713</v>
      </c>
      <c r="AI1403" s="80" t="s">
        <v>2</v>
      </c>
      <c r="AJ1403" s="41"/>
      <c r="AK1403" s="3"/>
      <c r="AL1403" s="85"/>
      <c r="AM1403" s="151" t="s">
        <v>19998</v>
      </c>
      <c r="AN1403" s="15"/>
      <c r="AO1403" s="166"/>
      <c r="AP1403" s="5">
        <f t="shared" si="22"/>
        <v>0</v>
      </c>
      <c r="AQ1403" s="16"/>
      <c r="AR1403" s="205">
        <v>1</v>
      </c>
      <c r="AS1403" s="16"/>
      <c r="AT1403" s="16"/>
      <c r="AU1403" s="16"/>
      <c r="AV1403" s="16"/>
      <c r="AW1403" s="16"/>
      <c r="AX1403" s="16"/>
    </row>
    <row r="1404" spans="1:50" customFormat="1" ht="15.75" hidden="1" customHeight="1" x14ac:dyDescent="0.2">
      <c r="A1404" s="7" t="s">
        <v>3809</v>
      </c>
      <c r="B1404" s="3" t="s">
        <v>3810</v>
      </c>
      <c r="C1404" s="85" t="s">
        <v>1716</v>
      </c>
      <c r="D1404" s="85" t="s">
        <v>23567</v>
      </c>
      <c r="E1404" s="41" t="s">
        <v>110</v>
      </c>
      <c r="F1404" s="85" t="s">
        <v>34</v>
      </c>
      <c r="G1404" s="85" t="s">
        <v>37</v>
      </c>
      <c r="H1404" s="85" t="s">
        <v>20689</v>
      </c>
      <c r="I1404" s="85"/>
      <c r="J1404" s="85" t="s">
        <v>105</v>
      </c>
      <c r="K1404" s="7" t="s">
        <v>102</v>
      </c>
      <c r="L1404" s="3" t="s">
        <v>341</v>
      </c>
      <c r="M1404" s="3" t="s">
        <v>2279</v>
      </c>
      <c r="N1404" s="41" t="s">
        <v>2280</v>
      </c>
      <c r="O1404" s="87">
        <v>204026</v>
      </c>
      <c r="P1404" s="87">
        <v>204026</v>
      </c>
      <c r="Q1404" s="87">
        <v>0</v>
      </c>
      <c r="R1404" s="87">
        <v>48486</v>
      </c>
      <c r="S1404" s="87"/>
      <c r="T1404" s="87"/>
      <c r="U1404" s="85">
        <v>2007</v>
      </c>
      <c r="V1404" s="3" t="s">
        <v>2280</v>
      </c>
      <c r="W1404" s="3" t="s">
        <v>2281</v>
      </c>
      <c r="X1404" s="3"/>
      <c r="Y1404" s="1"/>
      <c r="Z1404" s="6"/>
      <c r="AA1404" s="11"/>
      <c r="AB1404" s="123" t="s">
        <v>388</v>
      </c>
      <c r="AC1404" s="124" t="s">
        <v>23567</v>
      </c>
      <c r="AD1404" s="41" t="s">
        <v>23703</v>
      </c>
      <c r="AE1404" s="83">
        <v>40242</v>
      </c>
      <c r="AF1404" s="83">
        <v>42013</v>
      </c>
      <c r="AG1404" s="41"/>
      <c r="AH1404" s="41" t="s">
        <v>37</v>
      </c>
      <c r="AI1404" s="80" t="s">
        <v>3811</v>
      </c>
      <c r="AJ1404" s="41" t="s">
        <v>1731</v>
      </c>
      <c r="AK1404" s="3"/>
      <c r="AL1404" s="85"/>
      <c r="AM1404" s="151" t="s">
        <v>19998</v>
      </c>
      <c r="AN1404" s="15"/>
      <c r="AO1404" s="166"/>
      <c r="AP1404" s="5">
        <f t="shared" si="22"/>
        <v>0</v>
      </c>
      <c r="AQ1404" s="16"/>
      <c r="AR1404" s="205">
        <v>1</v>
      </c>
      <c r="AS1404" s="16"/>
      <c r="AT1404" s="16"/>
      <c r="AU1404" s="16"/>
      <c r="AV1404" s="16"/>
      <c r="AW1404" s="16"/>
      <c r="AX1404" s="16"/>
    </row>
    <row r="1405" spans="1:50" customFormat="1" ht="15.75" hidden="1" customHeight="1" x14ac:dyDescent="0.2">
      <c r="A1405" s="7" t="s">
        <v>3812</v>
      </c>
      <c r="B1405" s="3" t="s">
        <v>3813</v>
      </c>
      <c r="C1405" s="85" t="s">
        <v>1716</v>
      </c>
      <c r="D1405" s="85" t="s">
        <v>13090</v>
      </c>
      <c r="E1405" s="41" t="s">
        <v>110</v>
      </c>
      <c r="F1405" s="85" t="s">
        <v>68</v>
      </c>
      <c r="G1405" s="85" t="s">
        <v>70</v>
      </c>
      <c r="H1405" s="85" t="s">
        <v>20690</v>
      </c>
      <c r="I1405" s="85" t="s">
        <v>25122</v>
      </c>
      <c r="J1405" s="85" t="s">
        <v>105</v>
      </c>
      <c r="K1405" s="7" t="s">
        <v>102</v>
      </c>
      <c r="L1405" s="3" t="s">
        <v>242</v>
      </c>
      <c r="M1405" s="3" t="s">
        <v>3814</v>
      </c>
      <c r="N1405" s="41" t="s">
        <v>3621</v>
      </c>
      <c r="O1405" s="87">
        <v>514157</v>
      </c>
      <c r="P1405" s="87">
        <v>514157</v>
      </c>
      <c r="Q1405" s="87">
        <v>0</v>
      </c>
      <c r="R1405" s="87">
        <v>0</v>
      </c>
      <c r="S1405" s="87"/>
      <c r="T1405" s="87"/>
      <c r="U1405" s="85">
        <v>2010</v>
      </c>
      <c r="V1405" s="3" t="s">
        <v>3621</v>
      </c>
      <c r="W1405" s="3"/>
      <c r="X1405" s="3"/>
      <c r="Y1405" s="1"/>
      <c r="Z1405" s="6"/>
      <c r="AA1405" s="11"/>
      <c r="AB1405" s="123" t="s">
        <v>1716</v>
      </c>
      <c r="AC1405" s="124" t="s">
        <v>13040</v>
      </c>
      <c r="AD1405" s="41"/>
      <c r="AE1405" s="83">
        <v>40220</v>
      </c>
      <c r="AF1405" s="83">
        <v>40611</v>
      </c>
      <c r="AG1405" s="41"/>
      <c r="AH1405" s="41" t="s">
        <v>1916</v>
      </c>
      <c r="AI1405" s="80" t="s">
        <v>2</v>
      </c>
      <c r="AJ1405" s="41"/>
      <c r="AK1405" s="3"/>
      <c r="AL1405" s="85"/>
      <c r="AM1405" s="151" t="s">
        <v>19998</v>
      </c>
      <c r="AN1405" s="15"/>
      <c r="AO1405" s="166"/>
      <c r="AP1405" s="5">
        <f t="shared" si="22"/>
        <v>0</v>
      </c>
      <c r="AQ1405" s="16"/>
      <c r="AR1405" s="205">
        <v>1</v>
      </c>
      <c r="AS1405" s="16"/>
      <c r="AT1405" s="16"/>
      <c r="AU1405" s="16"/>
      <c r="AV1405" s="16"/>
      <c r="AW1405" s="16"/>
      <c r="AX1405" s="16"/>
    </row>
    <row r="1406" spans="1:50" customFormat="1" ht="15.75" hidden="1" customHeight="1" x14ac:dyDescent="0.2">
      <c r="A1406" s="7" t="s">
        <v>3815</v>
      </c>
      <c r="B1406" s="3" t="s">
        <v>2343</v>
      </c>
      <c r="C1406" s="85" t="s">
        <v>1716</v>
      </c>
      <c r="D1406" s="85" t="s">
        <v>23567</v>
      </c>
      <c r="E1406" s="41" t="s">
        <v>110</v>
      </c>
      <c r="F1406" s="85" t="s">
        <v>14</v>
      </c>
      <c r="G1406" s="85" t="s">
        <v>17</v>
      </c>
      <c r="H1406" s="85" t="s">
        <v>20690</v>
      </c>
      <c r="I1406" s="85"/>
      <c r="J1406" s="85" t="s">
        <v>105</v>
      </c>
      <c r="K1406" s="7" t="s">
        <v>102</v>
      </c>
      <c r="L1406" s="3" t="s">
        <v>106</v>
      </c>
      <c r="M1406" s="3" t="s">
        <v>3816</v>
      </c>
      <c r="N1406" s="41" t="s">
        <v>2345</v>
      </c>
      <c r="O1406" s="87">
        <v>27606</v>
      </c>
      <c r="P1406" s="87">
        <v>24234</v>
      </c>
      <c r="Q1406" s="87">
        <v>3372</v>
      </c>
      <c r="R1406" s="87">
        <v>0</v>
      </c>
      <c r="S1406" s="87"/>
      <c r="T1406" s="87"/>
      <c r="U1406" s="85">
        <v>2009</v>
      </c>
      <c r="V1406" s="3" t="s">
        <v>2345</v>
      </c>
      <c r="W1406" s="3"/>
      <c r="X1406" s="3"/>
      <c r="Y1406" s="1"/>
      <c r="Z1406" s="6"/>
      <c r="AA1406" s="11"/>
      <c r="AB1406" s="123" t="s">
        <v>388</v>
      </c>
      <c r="AC1406" s="124" t="s">
        <v>23567</v>
      </c>
      <c r="AD1406" s="41" t="s">
        <v>23704</v>
      </c>
      <c r="AE1406" s="83">
        <v>40375</v>
      </c>
      <c r="AF1406" s="83">
        <v>41179</v>
      </c>
      <c r="AG1406" s="41"/>
      <c r="AH1406" s="41" t="s">
        <v>1713</v>
      </c>
      <c r="AI1406" s="80" t="s">
        <v>3817</v>
      </c>
      <c r="AJ1406" s="41" t="s">
        <v>3818</v>
      </c>
      <c r="AK1406" s="3"/>
      <c r="AL1406" s="85"/>
      <c r="AM1406" s="151" t="s">
        <v>19998</v>
      </c>
      <c r="AN1406" s="15"/>
      <c r="AO1406" s="166"/>
      <c r="AP1406" s="5">
        <f t="shared" si="22"/>
        <v>0</v>
      </c>
      <c r="AQ1406" s="16"/>
      <c r="AR1406" s="205">
        <v>1</v>
      </c>
      <c r="AS1406" s="16"/>
      <c r="AT1406" s="16"/>
      <c r="AU1406" s="16"/>
      <c r="AV1406" s="16"/>
      <c r="AW1406" s="16"/>
      <c r="AX1406" s="16"/>
    </row>
    <row r="1407" spans="1:50" customFormat="1" ht="15.75" hidden="1" customHeight="1" x14ac:dyDescent="0.2">
      <c r="A1407" s="7" t="s">
        <v>3819</v>
      </c>
      <c r="B1407" s="3" t="s">
        <v>3820</v>
      </c>
      <c r="C1407" s="85" t="s">
        <v>1716</v>
      </c>
      <c r="D1407" s="85" t="s">
        <v>13090</v>
      </c>
      <c r="E1407" s="41" t="s">
        <v>154</v>
      </c>
      <c r="F1407" s="85" t="s">
        <v>34</v>
      </c>
      <c r="G1407" s="85" t="s">
        <v>37</v>
      </c>
      <c r="H1407" s="85" t="s">
        <v>20689</v>
      </c>
      <c r="I1407" s="132"/>
      <c r="J1407" s="85" t="s">
        <v>105</v>
      </c>
      <c r="K1407" s="7" t="s">
        <v>102</v>
      </c>
      <c r="L1407" s="3" t="s">
        <v>106</v>
      </c>
      <c r="M1407" s="3" t="s">
        <v>3821</v>
      </c>
      <c r="N1407" s="41" t="s">
        <v>3822</v>
      </c>
      <c r="O1407" s="87">
        <v>13562</v>
      </c>
      <c r="P1407" s="87">
        <v>13562</v>
      </c>
      <c r="Q1407" s="87">
        <v>0</v>
      </c>
      <c r="R1407" s="87">
        <v>3610</v>
      </c>
      <c r="S1407" s="87"/>
      <c r="T1407" s="87"/>
      <c r="U1407" s="85">
        <v>2007</v>
      </c>
      <c r="V1407" s="3" t="s">
        <v>3822</v>
      </c>
      <c r="W1407" s="3"/>
      <c r="X1407" s="3"/>
      <c r="Y1407" s="1" t="s">
        <v>183</v>
      </c>
      <c r="Z1407" s="6"/>
      <c r="AA1407" s="11"/>
      <c r="AB1407" s="123" t="s">
        <v>1716</v>
      </c>
      <c r="AC1407" s="124" t="s">
        <v>13040</v>
      </c>
      <c r="AD1407" s="41"/>
      <c r="AE1407" s="83">
        <v>40206</v>
      </c>
      <c r="AF1407" s="83">
        <v>40417</v>
      </c>
      <c r="AG1407" s="41"/>
      <c r="AH1407" s="41" t="s">
        <v>37</v>
      </c>
      <c r="AI1407" s="80" t="s">
        <v>2</v>
      </c>
      <c r="AJ1407" s="41" t="s">
        <v>3823</v>
      </c>
      <c r="AK1407" s="3"/>
      <c r="AL1407" s="85"/>
      <c r="AM1407" s="151" t="s">
        <v>19998</v>
      </c>
      <c r="AN1407" s="15"/>
      <c r="AO1407" s="166"/>
      <c r="AP1407" s="5">
        <f t="shared" si="22"/>
        <v>0</v>
      </c>
      <c r="AQ1407" s="16"/>
      <c r="AR1407" s="205">
        <v>1</v>
      </c>
      <c r="AS1407" s="16"/>
      <c r="AT1407" s="16"/>
      <c r="AU1407" s="16"/>
      <c r="AV1407" s="16"/>
      <c r="AW1407" s="16"/>
      <c r="AX1407" s="16"/>
    </row>
    <row r="1408" spans="1:50" customFormat="1" ht="15.75" hidden="1" customHeight="1" x14ac:dyDescent="0.2">
      <c r="A1408" s="7" t="s">
        <v>3824</v>
      </c>
      <c r="B1408" s="3" t="s">
        <v>3825</v>
      </c>
      <c r="C1408" s="85" t="s">
        <v>1716</v>
      </c>
      <c r="D1408" s="85" t="s">
        <v>13090</v>
      </c>
      <c r="E1408" s="41" t="s">
        <v>110</v>
      </c>
      <c r="F1408" s="85" t="s">
        <v>68</v>
      </c>
      <c r="G1408" s="85" t="s">
        <v>70</v>
      </c>
      <c r="H1408" s="85" t="s">
        <v>20690</v>
      </c>
      <c r="I1408" s="85" t="s">
        <v>25122</v>
      </c>
      <c r="J1408" s="85" t="s">
        <v>105</v>
      </c>
      <c r="K1408" s="7" t="s">
        <v>102</v>
      </c>
      <c r="L1408" s="3" t="s">
        <v>677</v>
      </c>
      <c r="M1408" s="3" t="s">
        <v>3826</v>
      </c>
      <c r="N1408" s="41" t="s">
        <v>3827</v>
      </c>
      <c r="O1408" s="87">
        <v>68767</v>
      </c>
      <c r="P1408" s="87">
        <v>68767</v>
      </c>
      <c r="Q1408" s="87">
        <v>0</v>
      </c>
      <c r="R1408" s="87">
        <v>0</v>
      </c>
      <c r="S1408" s="87"/>
      <c r="T1408" s="87"/>
      <c r="U1408" s="85">
        <v>2010</v>
      </c>
      <c r="V1408" s="3" t="s">
        <v>3827</v>
      </c>
      <c r="W1408" s="3"/>
      <c r="X1408" s="3"/>
      <c r="Y1408" s="1"/>
      <c r="Z1408" s="6"/>
      <c r="AA1408" s="11"/>
      <c r="AB1408" s="123" t="s">
        <v>1716</v>
      </c>
      <c r="AC1408" s="124" t="s">
        <v>13040</v>
      </c>
      <c r="AD1408" s="41"/>
      <c r="AE1408" s="83">
        <v>40220</v>
      </c>
      <c r="AF1408" s="83">
        <v>40632</v>
      </c>
      <c r="AG1408" s="41"/>
      <c r="AH1408" s="41" t="s">
        <v>1916</v>
      </c>
      <c r="AI1408" s="80" t="s">
        <v>2</v>
      </c>
      <c r="AJ1408" s="41"/>
      <c r="AK1408" s="3"/>
      <c r="AL1408" s="85"/>
      <c r="AM1408" s="151" t="s">
        <v>19998</v>
      </c>
      <c r="AN1408" s="15"/>
      <c r="AO1408" s="166"/>
      <c r="AP1408" s="5">
        <f t="shared" si="22"/>
        <v>0</v>
      </c>
      <c r="AQ1408" s="16"/>
      <c r="AR1408" s="205">
        <v>1</v>
      </c>
      <c r="AS1408" s="16"/>
      <c r="AT1408" s="16"/>
      <c r="AU1408" s="16"/>
      <c r="AV1408" s="16"/>
      <c r="AW1408" s="16"/>
      <c r="AX1408" s="16"/>
    </row>
    <row r="1409" spans="1:50" customFormat="1" ht="15.75" hidden="1" customHeight="1" x14ac:dyDescent="0.2">
      <c r="A1409" s="7" t="s">
        <v>3828</v>
      </c>
      <c r="B1409" s="3" t="s">
        <v>3829</v>
      </c>
      <c r="C1409" s="85" t="s">
        <v>1716</v>
      </c>
      <c r="D1409" s="85" t="s">
        <v>13090</v>
      </c>
      <c r="E1409" s="41" t="s">
        <v>154</v>
      </c>
      <c r="F1409" s="85" t="s">
        <v>68</v>
      </c>
      <c r="G1409" s="85" t="s">
        <v>70</v>
      </c>
      <c r="H1409" s="85" t="s">
        <v>20690</v>
      </c>
      <c r="I1409" s="85" t="s">
        <v>25122</v>
      </c>
      <c r="J1409" s="85" t="s">
        <v>105</v>
      </c>
      <c r="K1409" s="7" t="s">
        <v>102</v>
      </c>
      <c r="L1409" s="3" t="s">
        <v>275</v>
      </c>
      <c r="M1409" s="3" t="s">
        <v>3830</v>
      </c>
      <c r="N1409" s="41" t="s">
        <v>3831</v>
      </c>
      <c r="O1409" s="87">
        <v>464612</v>
      </c>
      <c r="P1409" s="87">
        <v>402430</v>
      </c>
      <c r="Q1409" s="87">
        <v>62182</v>
      </c>
      <c r="R1409" s="87">
        <v>0</v>
      </c>
      <c r="S1409" s="87"/>
      <c r="T1409" s="87"/>
      <c r="U1409" s="85">
        <v>2009</v>
      </c>
      <c r="V1409" s="3" t="s">
        <v>3831</v>
      </c>
      <c r="W1409" s="3"/>
      <c r="X1409" s="3"/>
      <c r="Y1409" s="1"/>
      <c r="Z1409" s="6"/>
      <c r="AA1409" s="11"/>
      <c r="AB1409" s="123" t="s">
        <v>1716</v>
      </c>
      <c r="AC1409" s="124" t="s">
        <v>13040</v>
      </c>
      <c r="AD1409" s="41"/>
      <c r="AE1409" s="83">
        <v>40234</v>
      </c>
      <c r="AF1409" s="83">
        <v>40739</v>
      </c>
      <c r="AG1409" s="41"/>
      <c r="AH1409" s="41" t="s">
        <v>1916</v>
      </c>
      <c r="AI1409" s="80" t="s">
        <v>2</v>
      </c>
      <c r="AJ1409" s="41"/>
      <c r="AK1409" s="3"/>
      <c r="AL1409" s="85"/>
      <c r="AM1409" s="151" t="s">
        <v>19998</v>
      </c>
      <c r="AN1409" s="15"/>
      <c r="AO1409" s="166"/>
      <c r="AP1409" s="5">
        <f t="shared" si="22"/>
        <v>0</v>
      </c>
      <c r="AQ1409" s="16"/>
      <c r="AR1409" s="205">
        <v>1</v>
      </c>
      <c r="AS1409" s="16"/>
      <c r="AT1409" s="16"/>
      <c r="AU1409" s="16"/>
      <c r="AV1409" s="16"/>
      <c r="AW1409" s="16"/>
      <c r="AX1409" s="16"/>
    </row>
    <row r="1410" spans="1:50" customFormat="1" ht="15.75" hidden="1" customHeight="1" x14ac:dyDescent="0.2">
      <c r="A1410" s="7" t="s">
        <v>3832</v>
      </c>
      <c r="B1410" s="3" t="s">
        <v>3833</v>
      </c>
      <c r="C1410" s="85" t="s">
        <v>1716</v>
      </c>
      <c r="D1410" s="85" t="s">
        <v>23567</v>
      </c>
      <c r="E1410" s="41" t="s">
        <v>154</v>
      </c>
      <c r="F1410" s="85" t="s">
        <v>14</v>
      </c>
      <c r="G1410" s="85" t="s">
        <v>17</v>
      </c>
      <c r="H1410" s="85" t="s">
        <v>20690</v>
      </c>
      <c r="I1410" s="85"/>
      <c r="J1410" s="85" t="s">
        <v>105</v>
      </c>
      <c r="K1410" s="7" t="s">
        <v>102</v>
      </c>
      <c r="L1410" s="3" t="s">
        <v>378</v>
      </c>
      <c r="M1410" s="3" t="s">
        <v>3834</v>
      </c>
      <c r="N1410" s="41" t="s">
        <v>1818</v>
      </c>
      <c r="O1410" s="87">
        <v>299360</v>
      </c>
      <c r="P1410" s="87">
        <v>248596</v>
      </c>
      <c r="Q1410" s="87">
        <v>50764</v>
      </c>
      <c r="R1410" s="87">
        <v>0</v>
      </c>
      <c r="S1410" s="87"/>
      <c r="T1410" s="87"/>
      <c r="U1410" s="85">
        <v>2010</v>
      </c>
      <c r="V1410" s="3" t="s">
        <v>1818</v>
      </c>
      <c r="W1410" s="3"/>
      <c r="X1410" s="3"/>
      <c r="Y1410" s="1"/>
      <c r="Z1410" s="6"/>
      <c r="AA1410" s="11"/>
      <c r="AB1410" s="123" t="s">
        <v>388</v>
      </c>
      <c r="AC1410" s="124" t="s">
        <v>23567</v>
      </c>
      <c r="AD1410" s="41" t="s">
        <v>23705</v>
      </c>
      <c r="AE1410" s="83">
        <v>40963</v>
      </c>
      <c r="AF1410" s="83">
        <v>41810</v>
      </c>
      <c r="AG1410" s="41"/>
      <c r="AH1410" s="41" t="s">
        <v>1713</v>
      </c>
      <c r="AI1410" s="80" t="s">
        <v>3835</v>
      </c>
      <c r="AJ1410" s="41"/>
      <c r="AK1410" s="3"/>
      <c r="AL1410" s="85"/>
      <c r="AM1410" s="151" t="s">
        <v>19998</v>
      </c>
      <c r="AN1410" s="15"/>
      <c r="AO1410" s="166"/>
      <c r="AP1410" s="5">
        <f t="shared" si="22"/>
        <v>0</v>
      </c>
      <c r="AQ1410" s="16"/>
      <c r="AR1410" s="205">
        <v>1</v>
      </c>
      <c r="AS1410" s="16"/>
      <c r="AT1410" s="16"/>
      <c r="AU1410" s="16"/>
      <c r="AV1410" s="16"/>
      <c r="AW1410" s="16"/>
      <c r="AX1410" s="16"/>
    </row>
    <row r="1411" spans="1:50" customFormat="1" ht="15.75" hidden="1" customHeight="1" x14ac:dyDescent="0.2">
      <c r="A1411" s="7" t="s">
        <v>3836</v>
      </c>
      <c r="B1411" s="3" t="s">
        <v>3837</v>
      </c>
      <c r="C1411" s="85" t="s">
        <v>1716</v>
      </c>
      <c r="D1411" s="85" t="s">
        <v>13090</v>
      </c>
      <c r="E1411" s="41" t="s">
        <v>110</v>
      </c>
      <c r="F1411" s="85" t="s">
        <v>23</v>
      </c>
      <c r="G1411" s="85" t="s">
        <v>29</v>
      </c>
      <c r="H1411" s="85" t="s">
        <v>20690</v>
      </c>
      <c r="I1411" s="85" t="s">
        <v>25129</v>
      </c>
      <c r="J1411" s="85" t="s">
        <v>105</v>
      </c>
      <c r="K1411" s="7" t="s">
        <v>102</v>
      </c>
      <c r="L1411" s="3" t="s">
        <v>175</v>
      </c>
      <c r="M1411" s="3" t="s">
        <v>3838</v>
      </c>
      <c r="N1411" s="41" t="s">
        <v>1824</v>
      </c>
      <c r="O1411" s="87">
        <v>683087</v>
      </c>
      <c r="P1411" s="87">
        <v>683087</v>
      </c>
      <c r="Q1411" s="87">
        <v>0</v>
      </c>
      <c r="R1411" s="87">
        <v>0</v>
      </c>
      <c r="S1411" s="87"/>
      <c r="T1411" s="87"/>
      <c r="U1411" s="85">
        <v>2009</v>
      </c>
      <c r="V1411" s="3" t="s">
        <v>1824</v>
      </c>
      <c r="W1411" s="3"/>
      <c r="X1411" s="3"/>
      <c r="Y1411" s="1" t="s">
        <v>172</v>
      </c>
      <c r="Z1411" s="6"/>
      <c r="AA1411" s="11"/>
      <c r="AB1411" s="123" t="s">
        <v>1716</v>
      </c>
      <c r="AC1411" s="124" t="s">
        <v>13040</v>
      </c>
      <c r="AD1411" s="41"/>
      <c r="AE1411" s="83">
        <v>40241</v>
      </c>
      <c r="AF1411" s="83">
        <v>40310</v>
      </c>
      <c r="AG1411" s="41"/>
      <c r="AH1411" s="41" t="s">
        <v>3839</v>
      </c>
      <c r="AI1411" s="80" t="s">
        <v>2</v>
      </c>
      <c r="AJ1411" s="41" t="s">
        <v>1827</v>
      </c>
      <c r="AK1411" s="7" t="s">
        <v>3840</v>
      </c>
      <c r="AL1411" s="85"/>
      <c r="AM1411" s="151" t="s">
        <v>19998</v>
      </c>
      <c r="AN1411" s="15"/>
      <c r="AO1411" s="166"/>
      <c r="AP1411" s="5">
        <f t="shared" si="22"/>
        <v>0</v>
      </c>
      <c r="AQ1411" s="16"/>
      <c r="AR1411" s="205">
        <v>1</v>
      </c>
      <c r="AS1411" s="16"/>
      <c r="AT1411" s="16"/>
      <c r="AU1411" s="16"/>
      <c r="AV1411" s="16"/>
      <c r="AW1411" s="16"/>
      <c r="AX1411" s="16"/>
    </row>
    <row r="1412" spans="1:50" customFormat="1" ht="15.75" hidden="1" customHeight="1" x14ac:dyDescent="0.2">
      <c r="A1412" s="7" t="s">
        <v>3841</v>
      </c>
      <c r="B1412" s="3" t="s">
        <v>3842</v>
      </c>
      <c r="C1412" s="85" t="s">
        <v>1716</v>
      </c>
      <c r="D1412" s="85" t="s">
        <v>13090</v>
      </c>
      <c r="E1412" s="41" t="s">
        <v>110</v>
      </c>
      <c r="F1412" s="85" t="s">
        <v>23</v>
      </c>
      <c r="G1412" s="85" t="s">
        <v>29</v>
      </c>
      <c r="H1412" s="85" t="s">
        <v>20690</v>
      </c>
      <c r="I1412" s="85" t="s">
        <v>25129</v>
      </c>
      <c r="J1412" s="85" t="s">
        <v>105</v>
      </c>
      <c r="K1412" s="7" t="s">
        <v>102</v>
      </c>
      <c r="L1412" s="3" t="s">
        <v>175</v>
      </c>
      <c r="M1412" s="3" t="s">
        <v>3838</v>
      </c>
      <c r="N1412" s="41" t="s">
        <v>1824</v>
      </c>
      <c r="O1412" s="87">
        <v>551802</v>
      </c>
      <c r="P1412" s="87">
        <v>517957</v>
      </c>
      <c r="Q1412" s="87">
        <v>33845</v>
      </c>
      <c r="R1412" s="87">
        <v>0</v>
      </c>
      <c r="S1412" s="87"/>
      <c r="T1412" s="87"/>
      <c r="U1412" s="85">
        <v>2010</v>
      </c>
      <c r="V1412" s="3" t="s">
        <v>1824</v>
      </c>
      <c r="W1412" s="3"/>
      <c r="X1412" s="3"/>
      <c r="Y1412" s="1" t="s">
        <v>172</v>
      </c>
      <c r="Z1412" s="6"/>
      <c r="AA1412" s="11"/>
      <c r="AB1412" s="123" t="s">
        <v>1716</v>
      </c>
      <c r="AC1412" s="124" t="s">
        <v>13040</v>
      </c>
      <c r="AD1412" s="41"/>
      <c r="AE1412" s="83">
        <v>40241</v>
      </c>
      <c r="AF1412" s="83">
        <v>40473</v>
      </c>
      <c r="AG1412" s="41"/>
      <c r="AH1412" s="41" t="s">
        <v>3839</v>
      </c>
      <c r="AI1412" s="80" t="s">
        <v>2</v>
      </c>
      <c r="AJ1412" s="41"/>
      <c r="AK1412" s="7" t="s">
        <v>3843</v>
      </c>
      <c r="AL1412" s="85"/>
      <c r="AM1412" s="151" t="s">
        <v>19998</v>
      </c>
      <c r="AN1412" s="15"/>
      <c r="AO1412" s="166"/>
      <c r="AP1412" s="5">
        <f t="shared" si="22"/>
        <v>0</v>
      </c>
      <c r="AQ1412" s="16"/>
      <c r="AR1412" s="205">
        <v>1</v>
      </c>
      <c r="AS1412" s="16"/>
      <c r="AT1412" s="16"/>
      <c r="AU1412" s="16"/>
      <c r="AV1412" s="16"/>
      <c r="AW1412" s="16"/>
      <c r="AX1412" s="16"/>
    </row>
    <row r="1413" spans="1:50" customFormat="1" ht="15.75" hidden="1" customHeight="1" x14ac:dyDescent="0.2">
      <c r="A1413" s="7" t="s">
        <v>3844</v>
      </c>
      <c r="B1413" s="3" t="s">
        <v>3845</v>
      </c>
      <c r="C1413" s="85" t="s">
        <v>1716</v>
      </c>
      <c r="D1413" s="85" t="s">
        <v>23567</v>
      </c>
      <c r="E1413" s="41" t="s">
        <v>110</v>
      </c>
      <c r="F1413" s="85" t="s">
        <v>14</v>
      </c>
      <c r="G1413" s="85" t="s">
        <v>17</v>
      </c>
      <c r="H1413" s="85" t="s">
        <v>20690</v>
      </c>
      <c r="I1413" s="85"/>
      <c r="J1413" s="85" t="s">
        <v>105</v>
      </c>
      <c r="K1413" s="7" t="s">
        <v>102</v>
      </c>
      <c r="L1413" s="3" t="s">
        <v>219</v>
      </c>
      <c r="M1413" s="3" t="s">
        <v>2385</v>
      </c>
      <c r="N1413" s="41" t="s">
        <v>2386</v>
      </c>
      <c r="O1413" s="87">
        <v>116273</v>
      </c>
      <c r="P1413" s="87">
        <v>112357</v>
      </c>
      <c r="Q1413" s="87">
        <v>3916</v>
      </c>
      <c r="R1413" s="87">
        <v>0</v>
      </c>
      <c r="S1413" s="87"/>
      <c r="T1413" s="87"/>
      <c r="U1413" s="85">
        <v>2009</v>
      </c>
      <c r="V1413" s="3" t="s">
        <v>2386</v>
      </c>
      <c r="W1413" s="3" t="s">
        <v>2386</v>
      </c>
      <c r="X1413" s="3"/>
      <c r="Y1413" s="1"/>
      <c r="Z1413" s="6"/>
      <c r="AA1413" s="11"/>
      <c r="AB1413" s="123" t="s">
        <v>388</v>
      </c>
      <c r="AC1413" s="124" t="s">
        <v>23567</v>
      </c>
      <c r="AD1413" s="41" t="s">
        <v>23706</v>
      </c>
      <c r="AE1413" s="83">
        <v>40290</v>
      </c>
      <c r="AF1413" s="83">
        <v>40766</v>
      </c>
      <c r="AG1413" s="41"/>
      <c r="AH1413" s="41" t="s">
        <v>1713</v>
      </c>
      <c r="AI1413" s="80" t="s">
        <v>3846</v>
      </c>
      <c r="AJ1413" s="41"/>
      <c r="AK1413" s="3"/>
      <c r="AL1413" s="85"/>
      <c r="AM1413" s="151" t="s">
        <v>19998</v>
      </c>
      <c r="AN1413" s="15"/>
      <c r="AO1413" s="166"/>
      <c r="AP1413" s="5">
        <f t="shared" si="22"/>
        <v>0</v>
      </c>
      <c r="AQ1413" s="16"/>
      <c r="AR1413" s="205">
        <v>1</v>
      </c>
      <c r="AS1413" s="16"/>
      <c r="AT1413" s="16"/>
      <c r="AU1413" s="16"/>
      <c r="AV1413" s="16"/>
      <c r="AW1413" s="16"/>
      <c r="AX1413" s="16"/>
    </row>
    <row r="1414" spans="1:50" customFormat="1" ht="15.75" hidden="1" customHeight="1" x14ac:dyDescent="0.2">
      <c r="A1414" s="7" t="s">
        <v>3847</v>
      </c>
      <c r="B1414" s="3" t="s">
        <v>3848</v>
      </c>
      <c r="C1414" s="85" t="s">
        <v>1716</v>
      </c>
      <c r="D1414" s="85" t="s">
        <v>13090</v>
      </c>
      <c r="E1414" s="41" t="s">
        <v>110</v>
      </c>
      <c r="F1414" s="85" t="s">
        <v>68</v>
      </c>
      <c r="G1414" s="85" t="s">
        <v>70</v>
      </c>
      <c r="H1414" s="85" t="s">
        <v>20690</v>
      </c>
      <c r="I1414" s="85" t="s">
        <v>25122</v>
      </c>
      <c r="J1414" s="85" t="s">
        <v>105</v>
      </c>
      <c r="K1414" s="7" t="s">
        <v>102</v>
      </c>
      <c r="L1414" s="3" t="s">
        <v>106</v>
      </c>
      <c r="M1414" s="3" t="s">
        <v>3849</v>
      </c>
      <c r="N1414" s="41" t="s">
        <v>3850</v>
      </c>
      <c r="O1414" s="87">
        <v>35280</v>
      </c>
      <c r="P1414" s="87">
        <v>35280</v>
      </c>
      <c r="Q1414" s="87">
        <v>0</v>
      </c>
      <c r="R1414" s="87">
        <v>0</v>
      </c>
      <c r="S1414" s="87"/>
      <c r="T1414" s="87"/>
      <c r="U1414" s="85">
        <v>2010</v>
      </c>
      <c r="V1414" s="3" t="s">
        <v>3850</v>
      </c>
      <c r="W1414" s="3"/>
      <c r="X1414" s="3"/>
      <c r="Y1414" s="1" t="s">
        <v>172</v>
      </c>
      <c r="Z1414" s="6"/>
      <c r="AA1414" s="11"/>
      <c r="AB1414" s="123" t="s">
        <v>1716</v>
      </c>
      <c r="AC1414" s="124" t="s">
        <v>13040</v>
      </c>
      <c r="AD1414" s="41"/>
      <c r="AE1414" s="83">
        <v>40290</v>
      </c>
      <c r="AF1414" s="83">
        <v>40798</v>
      </c>
      <c r="AG1414" s="41"/>
      <c r="AH1414" s="41" t="s">
        <v>1916</v>
      </c>
      <c r="AI1414" s="80" t="s">
        <v>2</v>
      </c>
      <c r="AJ1414" s="41"/>
      <c r="AK1414" s="7" t="s">
        <v>3851</v>
      </c>
      <c r="AL1414" s="85"/>
      <c r="AM1414" s="151" t="s">
        <v>19998</v>
      </c>
      <c r="AN1414" s="15"/>
      <c r="AO1414" s="166"/>
      <c r="AP1414" s="5">
        <f t="shared" ref="AP1414:AP1477" si="23">SUBTOTAL(109,U1414)</f>
        <v>0</v>
      </c>
      <c r="AQ1414" s="16"/>
      <c r="AR1414" s="205">
        <v>1</v>
      </c>
      <c r="AS1414" s="16"/>
      <c r="AT1414" s="16"/>
      <c r="AU1414" s="16"/>
      <c r="AV1414" s="16"/>
      <c r="AW1414" s="16"/>
      <c r="AX1414" s="16"/>
    </row>
    <row r="1415" spans="1:50" customFormat="1" ht="15.75" hidden="1" customHeight="1" x14ac:dyDescent="0.2">
      <c r="A1415" s="7" t="s">
        <v>3852</v>
      </c>
      <c r="B1415" s="3" t="s">
        <v>2390</v>
      </c>
      <c r="C1415" s="85" t="s">
        <v>1716</v>
      </c>
      <c r="D1415" s="85" t="s">
        <v>23567</v>
      </c>
      <c r="E1415" s="41" t="s">
        <v>110</v>
      </c>
      <c r="F1415" s="85" t="s">
        <v>14</v>
      </c>
      <c r="G1415" s="85" t="s">
        <v>17</v>
      </c>
      <c r="H1415" s="85" t="s">
        <v>20690</v>
      </c>
      <c r="I1415" s="85"/>
      <c r="J1415" s="85" t="s">
        <v>105</v>
      </c>
      <c r="K1415" s="7" t="s">
        <v>102</v>
      </c>
      <c r="L1415" s="3" t="s">
        <v>219</v>
      </c>
      <c r="M1415" s="3" t="s">
        <v>2385</v>
      </c>
      <c r="N1415" s="41" t="s">
        <v>2386</v>
      </c>
      <c r="O1415" s="87">
        <v>64801</v>
      </c>
      <c r="P1415" s="87">
        <v>52655</v>
      </c>
      <c r="Q1415" s="87">
        <v>12146</v>
      </c>
      <c r="R1415" s="87">
        <v>0</v>
      </c>
      <c r="S1415" s="87"/>
      <c r="T1415" s="87"/>
      <c r="U1415" s="85">
        <v>2010</v>
      </c>
      <c r="V1415" s="3" t="s">
        <v>2386</v>
      </c>
      <c r="W1415" s="3"/>
      <c r="X1415" s="3"/>
      <c r="Y1415" s="1"/>
      <c r="Z1415" s="6"/>
      <c r="AA1415" s="11"/>
      <c r="AB1415" s="123" t="s">
        <v>388</v>
      </c>
      <c r="AC1415" s="124" t="s">
        <v>23567</v>
      </c>
      <c r="AD1415" s="41" t="s">
        <v>23707</v>
      </c>
      <c r="AE1415" s="83">
        <v>40304</v>
      </c>
      <c r="AF1415" s="83">
        <v>40766</v>
      </c>
      <c r="AG1415" s="41"/>
      <c r="AH1415" s="41" t="s">
        <v>1713</v>
      </c>
      <c r="AI1415" s="80" t="s">
        <v>3853</v>
      </c>
      <c r="AJ1415" s="41"/>
      <c r="AK1415" s="3"/>
      <c r="AL1415" s="85"/>
      <c r="AM1415" s="151" t="s">
        <v>19998</v>
      </c>
      <c r="AN1415" s="15"/>
      <c r="AO1415" s="166"/>
      <c r="AP1415" s="5">
        <f t="shared" si="23"/>
        <v>0</v>
      </c>
      <c r="AQ1415" s="16"/>
      <c r="AR1415" s="205">
        <v>1</v>
      </c>
      <c r="AS1415" s="16"/>
      <c r="AT1415" s="16"/>
      <c r="AU1415" s="16"/>
      <c r="AV1415" s="16"/>
      <c r="AW1415" s="16"/>
      <c r="AX1415" s="16"/>
    </row>
    <row r="1416" spans="1:50" customFormat="1" ht="15.75" hidden="1" customHeight="1" x14ac:dyDescent="0.2">
      <c r="A1416" s="7" t="s">
        <v>3854</v>
      </c>
      <c r="B1416" s="3" t="s">
        <v>3855</v>
      </c>
      <c r="C1416" s="85" t="s">
        <v>1716</v>
      </c>
      <c r="D1416" s="85" t="s">
        <v>23567</v>
      </c>
      <c r="E1416" s="41" t="s">
        <v>110</v>
      </c>
      <c r="F1416" s="85" t="s">
        <v>14</v>
      </c>
      <c r="G1416" s="85" t="s">
        <v>17</v>
      </c>
      <c r="H1416" s="85" t="s">
        <v>20690</v>
      </c>
      <c r="I1416" s="85"/>
      <c r="J1416" s="85" t="s">
        <v>105</v>
      </c>
      <c r="K1416" s="7" t="s">
        <v>102</v>
      </c>
      <c r="L1416" s="3" t="s">
        <v>227</v>
      </c>
      <c r="M1416" s="3" t="s">
        <v>3856</v>
      </c>
      <c r="N1416" s="41" t="s">
        <v>390</v>
      </c>
      <c r="O1416" s="87">
        <v>11631</v>
      </c>
      <c r="P1416" s="87">
        <v>11631</v>
      </c>
      <c r="Q1416" s="87">
        <v>0</v>
      </c>
      <c r="R1416" s="87">
        <v>0</v>
      </c>
      <c r="S1416" s="87"/>
      <c r="T1416" s="87"/>
      <c r="U1416" s="85">
        <v>2012</v>
      </c>
      <c r="V1416" s="3" t="s">
        <v>390</v>
      </c>
      <c r="W1416" s="3"/>
      <c r="X1416" s="3"/>
      <c r="Y1416" s="1"/>
      <c r="Z1416" s="6"/>
      <c r="AA1416" s="11"/>
      <c r="AB1416" s="123" t="s">
        <v>388</v>
      </c>
      <c r="AC1416" s="124" t="s">
        <v>23567</v>
      </c>
      <c r="AD1416" s="41" t="s">
        <v>23708</v>
      </c>
      <c r="AE1416" s="83">
        <v>40263</v>
      </c>
      <c r="AF1416" s="83">
        <v>41632</v>
      </c>
      <c r="AG1416" s="41"/>
      <c r="AH1416" s="41" t="s">
        <v>1713</v>
      </c>
      <c r="AI1416" s="80" t="s">
        <v>3857</v>
      </c>
      <c r="AJ1416" s="41"/>
      <c r="AK1416" s="3"/>
      <c r="AL1416" s="85"/>
      <c r="AM1416" s="151" t="s">
        <v>19998</v>
      </c>
      <c r="AN1416" s="15"/>
      <c r="AO1416" s="166"/>
      <c r="AP1416" s="5">
        <f t="shared" si="23"/>
        <v>0</v>
      </c>
      <c r="AQ1416" s="16"/>
      <c r="AR1416" s="205">
        <v>1</v>
      </c>
      <c r="AS1416" s="16"/>
      <c r="AT1416" s="16"/>
      <c r="AU1416" s="16"/>
      <c r="AV1416" s="16"/>
      <c r="AW1416" s="16"/>
      <c r="AX1416" s="16"/>
    </row>
    <row r="1417" spans="1:50" customFormat="1" ht="15.75" hidden="1" customHeight="1" x14ac:dyDescent="0.2">
      <c r="A1417" s="7" t="s">
        <v>3858</v>
      </c>
      <c r="B1417" s="3" t="s">
        <v>3859</v>
      </c>
      <c r="C1417" s="85" t="s">
        <v>1716</v>
      </c>
      <c r="D1417" s="85" t="s">
        <v>23567</v>
      </c>
      <c r="E1417" s="41" t="s">
        <v>110</v>
      </c>
      <c r="F1417" s="85" t="s">
        <v>23</v>
      </c>
      <c r="G1417" s="85" t="s">
        <v>29</v>
      </c>
      <c r="H1417" s="85" t="s">
        <v>20690</v>
      </c>
      <c r="I1417" s="85"/>
      <c r="J1417" s="85" t="s">
        <v>105</v>
      </c>
      <c r="K1417" s="7" t="s">
        <v>102</v>
      </c>
      <c r="L1417" s="3" t="s">
        <v>175</v>
      </c>
      <c r="M1417" s="3" t="s">
        <v>389</v>
      </c>
      <c r="N1417" s="41" t="s">
        <v>1706</v>
      </c>
      <c r="O1417" s="87">
        <v>1147229</v>
      </c>
      <c r="P1417" s="87">
        <v>1147199</v>
      </c>
      <c r="Q1417" s="87">
        <v>30</v>
      </c>
      <c r="R1417" s="87">
        <v>0</v>
      </c>
      <c r="S1417" s="87"/>
      <c r="T1417" s="87"/>
      <c r="U1417" s="85">
        <v>2010</v>
      </c>
      <c r="V1417" s="3" t="s">
        <v>1706</v>
      </c>
      <c r="W1417" s="3" t="s">
        <v>1706</v>
      </c>
      <c r="X1417" s="3" t="s">
        <v>392</v>
      </c>
      <c r="Y1417" s="1" t="s">
        <v>1840</v>
      </c>
      <c r="Z1417" s="6"/>
      <c r="AA1417" s="11"/>
      <c r="AB1417" s="123" t="s">
        <v>388</v>
      </c>
      <c r="AC1417" s="124" t="s">
        <v>23567</v>
      </c>
      <c r="AD1417" s="41" t="s">
        <v>23709</v>
      </c>
      <c r="AE1417" s="83">
        <v>40241</v>
      </c>
      <c r="AF1417" s="83">
        <v>40298</v>
      </c>
      <c r="AG1417" s="41"/>
      <c r="AH1417" s="41" t="s">
        <v>1725</v>
      </c>
      <c r="AI1417" s="80" t="s">
        <v>3860</v>
      </c>
      <c r="AJ1417" s="41" t="s">
        <v>408</v>
      </c>
      <c r="AK1417" s="7" t="s">
        <v>3861</v>
      </c>
      <c r="AL1417" s="85"/>
      <c r="AM1417" s="151" t="s">
        <v>19998</v>
      </c>
      <c r="AN1417" s="15"/>
      <c r="AO1417" s="166"/>
      <c r="AP1417" s="5">
        <f t="shared" si="23"/>
        <v>0</v>
      </c>
      <c r="AQ1417" s="16"/>
      <c r="AR1417" s="205">
        <v>1</v>
      </c>
      <c r="AS1417" s="16"/>
      <c r="AT1417" s="16"/>
      <c r="AU1417" s="16"/>
      <c r="AV1417" s="16"/>
      <c r="AW1417" s="16"/>
      <c r="AX1417" s="16"/>
    </row>
    <row r="1418" spans="1:50" customFormat="1" ht="15.75" hidden="1" customHeight="1" x14ac:dyDescent="0.2">
      <c r="A1418" s="7" t="s">
        <v>3862</v>
      </c>
      <c r="B1418" s="3" t="s">
        <v>3863</v>
      </c>
      <c r="C1418" s="85" t="s">
        <v>1716</v>
      </c>
      <c r="D1418" s="85" t="s">
        <v>23567</v>
      </c>
      <c r="E1418" s="41" t="s">
        <v>110</v>
      </c>
      <c r="F1418" s="85" t="s">
        <v>14</v>
      </c>
      <c r="G1418" s="85" t="s">
        <v>17</v>
      </c>
      <c r="H1418" s="85" t="s">
        <v>20690</v>
      </c>
      <c r="I1418" s="85"/>
      <c r="J1418" s="85" t="s">
        <v>105</v>
      </c>
      <c r="K1418" s="7" t="s">
        <v>102</v>
      </c>
      <c r="L1418" s="3" t="s">
        <v>227</v>
      </c>
      <c r="M1418" s="3" t="s">
        <v>2379</v>
      </c>
      <c r="N1418" s="41" t="s">
        <v>390</v>
      </c>
      <c r="O1418" s="87">
        <v>34436</v>
      </c>
      <c r="P1418" s="87">
        <v>34436</v>
      </c>
      <c r="Q1418" s="87">
        <v>0</v>
      </c>
      <c r="R1418" s="87">
        <v>0</v>
      </c>
      <c r="S1418" s="87"/>
      <c r="T1418" s="87"/>
      <c r="U1418" s="85">
        <v>2012</v>
      </c>
      <c r="V1418" s="3" t="s">
        <v>390</v>
      </c>
      <c r="W1418" s="3"/>
      <c r="X1418" s="3"/>
      <c r="Y1418" s="1"/>
      <c r="Z1418" s="6"/>
      <c r="AA1418" s="11"/>
      <c r="AB1418" s="123" t="s">
        <v>388</v>
      </c>
      <c r="AC1418" s="124" t="s">
        <v>23567</v>
      </c>
      <c r="AD1418" s="41" t="s">
        <v>23710</v>
      </c>
      <c r="AE1418" s="83">
        <v>40270</v>
      </c>
      <c r="AF1418" s="83">
        <v>42193</v>
      </c>
      <c r="AG1418" s="41"/>
      <c r="AH1418" s="41" t="s">
        <v>1713</v>
      </c>
      <c r="AI1418" s="80" t="s">
        <v>3864</v>
      </c>
      <c r="AJ1418" s="41"/>
      <c r="AK1418" s="3"/>
      <c r="AL1418" s="85"/>
      <c r="AM1418" s="151" t="s">
        <v>19998</v>
      </c>
      <c r="AN1418" s="15"/>
      <c r="AO1418" s="166"/>
      <c r="AP1418" s="5">
        <f t="shared" si="23"/>
        <v>0</v>
      </c>
      <c r="AQ1418" s="16"/>
      <c r="AR1418" s="205">
        <v>1</v>
      </c>
      <c r="AS1418" s="16"/>
      <c r="AT1418" s="16"/>
      <c r="AU1418" s="16"/>
      <c r="AV1418" s="16"/>
      <c r="AW1418" s="16"/>
      <c r="AX1418" s="16"/>
    </row>
    <row r="1419" spans="1:50" customFormat="1" ht="15.75" hidden="1" customHeight="1" x14ac:dyDescent="0.2">
      <c r="A1419" s="7" t="s">
        <v>3865</v>
      </c>
      <c r="B1419" s="3" t="s">
        <v>3866</v>
      </c>
      <c r="C1419" s="85" t="s">
        <v>1716</v>
      </c>
      <c r="D1419" s="85" t="s">
        <v>23567</v>
      </c>
      <c r="E1419" s="41" t="s">
        <v>110</v>
      </c>
      <c r="F1419" s="85" t="s">
        <v>14</v>
      </c>
      <c r="G1419" s="85" t="s">
        <v>17</v>
      </c>
      <c r="H1419" s="85" t="s">
        <v>20690</v>
      </c>
      <c r="I1419" s="85"/>
      <c r="J1419" s="85" t="s">
        <v>105</v>
      </c>
      <c r="K1419" s="7" t="s">
        <v>102</v>
      </c>
      <c r="L1419" s="3" t="s">
        <v>227</v>
      </c>
      <c r="M1419" s="3" t="s">
        <v>2379</v>
      </c>
      <c r="N1419" s="41" t="s">
        <v>2380</v>
      </c>
      <c r="O1419" s="87">
        <v>42642</v>
      </c>
      <c r="P1419" s="87">
        <v>42642</v>
      </c>
      <c r="Q1419" s="87">
        <v>0</v>
      </c>
      <c r="R1419" s="87">
        <v>0</v>
      </c>
      <c r="S1419" s="87"/>
      <c r="T1419" s="87"/>
      <c r="U1419" s="85">
        <v>2009</v>
      </c>
      <c r="V1419" s="3" t="s">
        <v>2380</v>
      </c>
      <c r="W1419" s="3"/>
      <c r="X1419" s="3"/>
      <c r="Y1419" s="1"/>
      <c r="Z1419" s="6"/>
      <c r="AA1419" s="11"/>
      <c r="AB1419" s="123" t="s">
        <v>388</v>
      </c>
      <c r="AC1419" s="124" t="s">
        <v>23567</v>
      </c>
      <c r="AD1419" s="41" t="s">
        <v>23711</v>
      </c>
      <c r="AE1419" s="83">
        <v>40304</v>
      </c>
      <c r="AF1419" s="83">
        <v>41107</v>
      </c>
      <c r="AG1419" s="41"/>
      <c r="AH1419" s="41" t="s">
        <v>1713</v>
      </c>
      <c r="AI1419" s="80" t="s">
        <v>3867</v>
      </c>
      <c r="AJ1419" s="41"/>
      <c r="AK1419" s="3"/>
      <c r="AL1419" s="85"/>
      <c r="AM1419" s="151" t="s">
        <v>19998</v>
      </c>
      <c r="AN1419" s="15"/>
      <c r="AO1419" s="166"/>
      <c r="AP1419" s="5">
        <f t="shared" si="23"/>
        <v>0</v>
      </c>
      <c r="AQ1419" s="16"/>
      <c r="AR1419" s="205">
        <v>1</v>
      </c>
      <c r="AS1419" s="16"/>
      <c r="AT1419" s="16"/>
      <c r="AU1419" s="16"/>
      <c r="AV1419" s="16"/>
      <c r="AW1419" s="16"/>
      <c r="AX1419" s="16"/>
    </row>
    <row r="1420" spans="1:50" customFormat="1" ht="15.75" hidden="1" customHeight="1" x14ac:dyDescent="0.2">
      <c r="A1420" s="7" t="s">
        <v>3868</v>
      </c>
      <c r="B1420" s="3" t="s">
        <v>2301</v>
      </c>
      <c r="C1420" s="85" t="s">
        <v>1716</v>
      </c>
      <c r="D1420" s="85" t="s">
        <v>23567</v>
      </c>
      <c r="E1420" s="41" t="s">
        <v>110</v>
      </c>
      <c r="F1420" s="85" t="s">
        <v>14</v>
      </c>
      <c r="G1420" s="85" t="s">
        <v>17</v>
      </c>
      <c r="H1420" s="85" t="s">
        <v>20690</v>
      </c>
      <c r="I1420" s="85"/>
      <c r="J1420" s="85" t="s">
        <v>105</v>
      </c>
      <c r="K1420" s="7" t="s">
        <v>102</v>
      </c>
      <c r="L1420" s="3" t="s">
        <v>219</v>
      </c>
      <c r="M1420" s="3" t="s">
        <v>3869</v>
      </c>
      <c r="N1420" s="41" t="s">
        <v>2301</v>
      </c>
      <c r="O1420" s="87">
        <v>54031</v>
      </c>
      <c r="P1420" s="87">
        <v>52252</v>
      </c>
      <c r="Q1420" s="87">
        <v>1779</v>
      </c>
      <c r="R1420" s="87">
        <v>0</v>
      </c>
      <c r="S1420" s="87"/>
      <c r="T1420" s="87"/>
      <c r="U1420" s="85">
        <v>2009</v>
      </c>
      <c r="V1420" s="3" t="s">
        <v>2301</v>
      </c>
      <c r="W1420" s="3"/>
      <c r="X1420" s="3"/>
      <c r="Y1420" s="1"/>
      <c r="Z1420" s="6"/>
      <c r="AA1420" s="11"/>
      <c r="AB1420" s="123" t="s">
        <v>388</v>
      </c>
      <c r="AC1420" s="124" t="s">
        <v>23567</v>
      </c>
      <c r="AD1420" s="41" t="s">
        <v>23712</v>
      </c>
      <c r="AE1420" s="83">
        <v>40290</v>
      </c>
      <c r="AF1420" s="83">
        <v>41424</v>
      </c>
      <c r="AG1420" s="41"/>
      <c r="AH1420" s="41" t="s">
        <v>1713</v>
      </c>
      <c r="AI1420" s="80" t="s">
        <v>3870</v>
      </c>
      <c r="AJ1420" s="41"/>
      <c r="AK1420" s="3"/>
      <c r="AL1420" s="85"/>
      <c r="AM1420" s="151" t="s">
        <v>19998</v>
      </c>
      <c r="AN1420" s="15"/>
      <c r="AO1420" s="166"/>
      <c r="AP1420" s="5">
        <f t="shared" si="23"/>
        <v>0</v>
      </c>
      <c r="AQ1420" s="16"/>
      <c r="AR1420" s="205">
        <v>1</v>
      </c>
      <c r="AS1420" s="16"/>
      <c r="AT1420" s="16"/>
      <c r="AU1420" s="16"/>
      <c r="AV1420" s="16"/>
      <c r="AW1420" s="16"/>
      <c r="AX1420" s="16"/>
    </row>
    <row r="1421" spans="1:50" customFormat="1" ht="15.75" hidden="1" customHeight="1" x14ac:dyDescent="0.2">
      <c r="A1421" s="7" t="s">
        <v>3871</v>
      </c>
      <c r="B1421" s="3" t="s">
        <v>3872</v>
      </c>
      <c r="C1421" s="85" t="s">
        <v>1716</v>
      </c>
      <c r="D1421" s="85" t="s">
        <v>13090</v>
      </c>
      <c r="E1421" s="41" t="s">
        <v>110</v>
      </c>
      <c r="F1421" s="85" t="s">
        <v>68</v>
      </c>
      <c r="G1421" s="85" t="s">
        <v>70</v>
      </c>
      <c r="H1421" s="85" t="s">
        <v>20690</v>
      </c>
      <c r="I1421" s="85" t="s">
        <v>25122</v>
      </c>
      <c r="J1421" s="85" t="s">
        <v>105</v>
      </c>
      <c r="K1421" s="7" t="s">
        <v>102</v>
      </c>
      <c r="L1421" s="3" t="s">
        <v>314</v>
      </c>
      <c r="M1421" s="3" t="s">
        <v>3873</v>
      </c>
      <c r="N1421" s="41" t="s">
        <v>3874</v>
      </c>
      <c r="O1421" s="87">
        <v>72567</v>
      </c>
      <c r="P1421" s="87">
        <v>47354</v>
      </c>
      <c r="Q1421" s="87">
        <v>25213</v>
      </c>
      <c r="R1421" s="87">
        <v>0</v>
      </c>
      <c r="S1421" s="87"/>
      <c r="T1421" s="87"/>
      <c r="U1421" s="85">
        <v>2010</v>
      </c>
      <c r="V1421" s="3" t="s">
        <v>3874</v>
      </c>
      <c r="W1421" s="3"/>
      <c r="X1421" s="3"/>
      <c r="Y1421" s="1" t="s">
        <v>1885</v>
      </c>
      <c r="Z1421" s="6"/>
      <c r="AA1421" s="11"/>
      <c r="AB1421" s="123" t="s">
        <v>1716</v>
      </c>
      <c r="AC1421" s="124" t="s">
        <v>13040</v>
      </c>
      <c r="AD1421" s="41"/>
      <c r="AE1421" s="83">
        <v>40276</v>
      </c>
      <c r="AF1421" s="83">
        <v>40834</v>
      </c>
      <c r="AG1421" s="41"/>
      <c r="AH1421" s="41" t="s">
        <v>1916</v>
      </c>
      <c r="AI1421" s="80" t="s">
        <v>2</v>
      </c>
      <c r="AJ1421" s="41"/>
      <c r="AK1421" s="3"/>
      <c r="AL1421" s="85"/>
      <c r="AM1421" s="151" t="s">
        <v>19998</v>
      </c>
      <c r="AN1421" s="15"/>
      <c r="AO1421" s="166"/>
      <c r="AP1421" s="5">
        <f t="shared" si="23"/>
        <v>0</v>
      </c>
      <c r="AQ1421" s="16"/>
      <c r="AR1421" s="205">
        <v>1</v>
      </c>
      <c r="AS1421" s="16"/>
      <c r="AT1421" s="16"/>
      <c r="AU1421" s="16"/>
      <c r="AV1421" s="16"/>
      <c r="AW1421" s="16"/>
      <c r="AX1421" s="16"/>
    </row>
    <row r="1422" spans="1:50" customFormat="1" ht="15.75" hidden="1" customHeight="1" x14ac:dyDescent="0.2">
      <c r="A1422" s="7" t="s">
        <v>3875</v>
      </c>
      <c r="B1422" s="3" t="s">
        <v>3876</v>
      </c>
      <c r="C1422" s="85" t="s">
        <v>1716</v>
      </c>
      <c r="D1422" s="85" t="s">
        <v>13090</v>
      </c>
      <c r="E1422" s="41" t="s">
        <v>110</v>
      </c>
      <c r="F1422" s="85" t="s">
        <v>68</v>
      </c>
      <c r="G1422" s="85" t="s">
        <v>70</v>
      </c>
      <c r="H1422" s="85" t="s">
        <v>20690</v>
      </c>
      <c r="I1422" s="85" t="s">
        <v>25122</v>
      </c>
      <c r="J1422" s="85" t="s">
        <v>105</v>
      </c>
      <c r="K1422" s="7" t="s">
        <v>102</v>
      </c>
      <c r="L1422" s="3" t="s">
        <v>322</v>
      </c>
      <c r="M1422" s="3" t="s">
        <v>3877</v>
      </c>
      <c r="N1422" s="41" t="s">
        <v>3878</v>
      </c>
      <c r="O1422" s="87">
        <v>1684325</v>
      </c>
      <c r="P1422" s="87">
        <v>939842</v>
      </c>
      <c r="Q1422" s="87">
        <v>744483</v>
      </c>
      <c r="R1422" s="87">
        <v>0</v>
      </c>
      <c r="S1422" s="87"/>
      <c r="T1422" s="87"/>
      <c r="U1422" s="85">
        <v>2010</v>
      </c>
      <c r="V1422" s="3" t="s">
        <v>3878</v>
      </c>
      <c r="W1422" s="3"/>
      <c r="X1422" s="3"/>
      <c r="Y1422" s="1"/>
      <c r="Z1422" s="6"/>
      <c r="AA1422" s="11"/>
      <c r="AB1422" s="123" t="s">
        <v>1716</v>
      </c>
      <c r="AC1422" s="124" t="s">
        <v>13040</v>
      </c>
      <c r="AD1422" s="41"/>
      <c r="AE1422" s="83">
        <v>40290</v>
      </c>
      <c r="AF1422" s="83">
        <v>40814</v>
      </c>
      <c r="AG1422" s="41"/>
      <c r="AH1422" s="41" t="s">
        <v>1916</v>
      </c>
      <c r="AI1422" s="80" t="s">
        <v>2</v>
      </c>
      <c r="AJ1422" s="41"/>
      <c r="AK1422" s="3"/>
      <c r="AL1422" s="85"/>
      <c r="AM1422" s="151" t="s">
        <v>19998</v>
      </c>
      <c r="AN1422" s="15"/>
      <c r="AO1422" s="166"/>
      <c r="AP1422" s="5">
        <f t="shared" si="23"/>
        <v>0</v>
      </c>
      <c r="AQ1422" s="16"/>
      <c r="AR1422" s="205">
        <v>1</v>
      </c>
      <c r="AS1422" s="16"/>
      <c r="AT1422" s="16"/>
      <c r="AU1422" s="16"/>
      <c r="AV1422" s="16"/>
      <c r="AW1422" s="16"/>
      <c r="AX1422" s="16"/>
    </row>
    <row r="1423" spans="1:50" customFormat="1" ht="15.75" hidden="1" customHeight="1" x14ac:dyDescent="0.2">
      <c r="A1423" s="7" t="s">
        <v>3879</v>
      </c>
      <c r="B1423" s="3" t="s">
        <v>3880</v>
      </c>
      <c r="C1423" s="85" t="s">
        <v>1716</v>
      </c>
      <c r="D1423" s="85" t="s">
        <v>13090</v>
      </c>
      <c r="E1423" s="41" t="s">
        <v>154</v>
      </c>
      <c r="F1423" s="85" t="s">
        <v>68</v>
      </c>
      <c r="G1423" s="85" t="s">
        <v>70</v>
      </c>
      <c r="H1423" s="85" t="s">
        <v>20690</v>
      </c>
      <c r="I1423" s="85" t="s">
        <v>25122</v>
      </c>
      <c r="J1423" s="85" t="s">
        <v>105</v>
      </c>
      <c r="K1423" s="7" t="s">
        <v>102</v>
      </c>
      <c r="L1423" s="3" t="s">
        <v>260</v>
      </c>
      <c r="M1423" s="3" t="s">
        <v>3881</v>
      </c>
      <c r="N1423" s="41" t="s">
        <v>3228</v>
      </c>
      <c r="O1423" s="87">
        <v>185646</v>
      </c>
      <c r="P1423" s="87">
        <v>78757</v>
      </c>
      <c r="Q1423" s="87">
        <v>106889</v>
      </c>
      <c r="R1423" s="87">
        <v>0</v>
      </c>
      <c r="S1423" s="87"/>
      <c r="T1423" s="87"/>
      <c r="U1423" s="85">
        <v>2010</v>
      </c>
      <c r="V1423" s="3" t="s">
        <v>3228</v>
      </c>
      <c r="W1423" s="3"/>
      <c r="X1423" s="3"/>
      <c r="Y1423" s="1"/>
      <c r="Z1423" s="6"/>
      <c r="AA1423" s="11"/>
      <c r="AB1423" s="123" t="s">
        <v>1716</v>
      </c>
      <c r="AC1423" s="124" t="s">
        <v>13040</v>
      </c>
      <c r="AD1423" s="41"/>
      <c r="AE1423" s="83">
        <v>43868</v>
      </c>
      <c r="AF1423" s="83">
        <v>41033</v>
      </c>
      <c r="AG1423" s="41"/>
      <c r="AH1423" s="41" t="s">
        <v>1916</v>
      </c>
      <c r="AI1423" s="80" t="s">
        <v>2</v>
      </c>
      <c r="AJ1423" s="41"/>
      <c r="AK1423" s="3"/>
      <c r="AL1423" s="85" t="s">
        <v>16240</v>
      </c>
      <c r="AM1423" s="151" t="s">
        <v>19998</v>
      </c>
      <c r="AN1423" s="15"/>
      <c r="AO1423" s="166"/>
      <c r="AP1423" s="5">
        <f t="shared" si="23"/>
        <v>0</v>
      </c>
      <c r="AQ1423" s="16"/>
      <c r="AR1423" s="205">
        <v>1</v>
      </c>
      <c r="AS1423" s="16"/>
      <c r="AT1423" s="16"/>
      <c r="AU1423" s="16"/>
      <c r="AV1423" s="16"/>
      <c r="AW1423" s="16"/>
      <c r="AX1423" s="16"/>
    </row>
    <row r="1424" spans="1:50" customFormat="1" ht="15.75" hidden="1" customHeight="1" x14ac:dyDescent="0.2">
      <c r="A1424" s="7" t="s">
        <v>3882</v>
      </c>
      <c r="B1424" s="3" t="s">
        <v>3883</v>
      </c>
      <c r="C1424" s="85" t="s">
        <v>1716</v>
      </c>
      <c r="D1424" s="85" t="s">
        <v>23567</v>
      </c>
      <c r="E1424" s="41" t="s">
        <v>110</v>
      </c>
      <c r="F1424" s="85" t="s">
        <v>23</v>
      </c>
      <c r="G1424" s="85" t="s">
        <v>29</v>
      </c>
      <c r="H1424" s="85" t="s">
        <v>20690</v>
      </c>
      <c r="I1424" s="85"/>
      <c r="J1424" s="85" t="s">
        <v>105</v>
      </c>
      <c r="K1424" s="7" t="s">
        <v>102</v>
      </c>
      <c r="L1424" s="3" t="s">
        <v>322</v>
      </c>
      <c r="M1424" s="3" t="s">
        <v>433</v>
      </c>
      <c r="N1424" s="41" t="s">
        <v>3884</v>
      </c>
      <c r="O1424" s="87">
        <v>33928</v>
      </c>
      <c r="P1424" s="87">
        <v>33928</v>
      </c>
      <c r="Q1424" s="87">
        <v>0</v>
      </c>
      <c r="R1424" s="87">
        <v>0</v>
      </c>
      <c r="S1424" s="87"/>
      <c r="T1424" s="87"/>
      <c r="U1424" s="85">
        <v>2011</v>
      </c>
      <c r="V1424" s="3" t="s">
        <v>3884</v>
      </c>
      <c r="W1424" s="3"/>
      <c r="X1424" s="3"/>
      <c r="Y1424" s="1"/>
      <c r="Z1424" s="6"/>
      <c r="AA1424" s="11"/>
      <c r="AB1424" s="123" t="s">
        <v>388</v>
      </c>
      <c r="AC1424" s="124" t="s">
        <v>23567</v>
      </c>
      <c r="AD1424" s="41" t="s">
        <v>23713</v>
      </c>
      <c r="AE1424" s="83">
        <v>40378</v>
      </c>
      <c r="AF1424" s="83">
        <v>40785</v>
      </c>
      <c r="AG1424" s="41"/>
      <c r="AH1424" s="41" t="s">
        <v>1725</v>
      </c>
      <c r="AI1424" s="80" t="s">
        <v>3885</v>
      </c>
      <c r="AJ1424" s="41" t="s">
        <v>3886</v>
      </c>
      <c r="AK1424" s="3"/>
      <c r="AL1424" s="85"/>
      <c r="AM1424" s="151" t="s">
        <v>19998</v>
      </c>
      <c r="AN1424" s="15"/>
      <c r="AO1424" s="166"/>
      <c r="AP1424" s="5">
        <f t="shared" si="23"/>
        <v>0</v>
      </c>
      <c r="AQ1424" s="16"/>
      <c r="AR1424" s="205">
        <v>1</v>
      </c>
      <c r="AS1424" s="16"/>
      <c r="AT1424" s="16"/>
      <c r="AU1424" s="16"/>
      <c r="AV1424" s="16"/>
      <c r="AW1424" s="16"/>
      <c r="AX1424" s="16"/>
    </row>
    <row r="1425" spans="1:50" customFormat="1" ht="15.75" hidden="1" customHeight="1" x14ac:dyDescent="0.2">
      <c r="A1425" s="7" t="s">
        <v>3887</v>
      </c>
      <c r="B1425" s="3" t="s">
        <v>3888</v>
      </c>
      <c r="C1425" s="85" t="s">
        <v>1716</v>
      </c>
      <c r="D1425" s="85" t="s">
        <v>23567</v>
      </c>
      <c r="E1425" s="41" t="s">
        <v>110</v>
      </c>
      <c r="F1425" s="85" t="s">
        <v>25110</v>
      </c>
      <c r="G1425" s="85" t="s">
        <v>13789</v>
      </c>
      <c r="H1425" s="85" t="s">
        <v>20690</v>
      </c>
      <c r="I1425" s="85"/>
      <c r="J1425" s="85" t="s">
        <v>105</v>
      </c>
      <c r="K1425" s="7" t="s">
        <v>102</v>
      </c>
      <c r="L1425" s="3" t="s">
        <v>191</v>
      </c>
      <c r="M1425" s="3" t="s">
        <v>197</v>
      </c>
      <c r="N1425" s="41" t="s">
        <v>2160</v>
      </c>
      <c r="O1425" s="87">
        <v>498654</v>
      </c>
      <c r="P1425" s="87">
        <v>498654</v>
      </c>
      <c r="Q1425" s="87">
        <v>0</v>
      </c>
      <c r="R1425" s="87">
        <v>0</v>
      </c>
      <c r="S1425" s="87"/>
      <c r="T1425" s="87"/>
      <c r="U1425" s="85">
        <v>2011</v>
      </c>
      <c r="V1425" s="3" t="s">
        <v>2160</v>
      </c>
      <c r="W1425" s="3"/>
      <c r="X1425" s="3"/>
      <c r="Y1425" s="1"/>
      <c r="Z1425" s="6"/>
      <c r="AA1425" s="11"/>
      <c r="AB1425" s="123" t="s">
        <v>388</v>
      </c>
      <c r="AC1425" s="124" t="s">
        <v>23567</v>
      </c>
      <c r="AD1425" s="41" t="s">
        <v>23714</v>
      </c>
      <c r="AE1425" s="83">
        <v>40287</v>
      </c>
      <c r="AF1425" s="83">
        <v>40787</v>
      </c>
      <c r="AG1425" s="41"/>
      <c r="AH1425" s="41" t="s">
        <v>3889</v>
      </c>
      <c r="AI1425" s="80" t="s">
        <v>3890</v>
      </c>
      <c r="AJ1425" s="41"/>
      <c r="AK1425" s="3"/>
      <c r="AL1425" s="85"/>
      <c r="AM1425" s="151" t="s">
        <v>19998</v>
      </c>
      <c r="AN1425" s="15"/>
      <c r="AO1425" s="166"/>
      <c r="AP1425" s="5">
        <f t="shared" si="23"/>
        <v>0</v>
      </c>
      <c r="AQ1425" s="16"/>
      <c r="AR1425" s="205">
        <v>1</v>
      </c>
      <c r="AS1425" s="16"/>
      <c r="AT1425" s="16"/>
      <c r="AU1425" s="16"/>
      <c r="AV1425" s="16"/>
      <c r="AW1425" s="16"/>
      <c r="AX1425" s="16"/>
    </row>
    <row r="1426" spans="1:50" customFormat="1" ht="15.75" hidden="1" customHeight="1" x14ac:dyDescent="0.2">
      <c r="A1426" s="7" t="s">
        <v>3891</v>
      </c>
      <c r="B1426" s="3" t="s">
        <v>3892</v>
      </c>
      <c r="C1426" s="85" t="s">
        <v>1716</v>
      </c>
      <c r="D1426" s="85" t="s">
        <v>13090</v>
      </c>
      <c r="E1426" s="41" t="s">
        <v>110</v>
      </c>
      <c r="F1426" s="85" t="s">
        <v>68</v>
      </c>
      <c r="G1426" s="85" t="s">
        <v>70</v>
      </c>
      <c r="H1426" s="85" t="s">
        <v>20690</v>
      </c>
      <c r="I1426" s="85" t="s">
        <v>25122</v>
      </c>
      <c r="J1426" s="85" t="s">
        <v>105</v>
      </c>
      <c r="K1426" s="7" t="s">
        <v>102</v>
      </c>
      <c r="L1426" s="3" t="s">
        <v>363</v>
      </c>
      <c r="M1426" s="3" t="s">
        <v>3893</v>
      </c>
      <c r="N1426" s="41" t="s">
        <v>3894</v>
      </c>
      <c r="O1426" s="87">
        <v>4311</v>
      </c>
      <c r="P1426" s="87">
        <v>4311</v>
      </c>
      <c r="Q1426" s="87">
        <v>0</v>
      </c>
      <c r="R1426" s="87">
        <v>0</v>
      </c>
      <c r="S1426" s="87"/>
      <c r="T1426" s="87"/>
      <c r="U1426" s="85">
        <v>2011</v>
      </c>
      <c r="V1426" s="3" t="s">
        <v>3894</v>
      </c>
      <c r="W1426" s="3"/>
      <c r="X1426" s="3"/>
      <c r="Y1426" s="1" t="s">
        <v>1819</v>
      </c>
      <c r="Z1426" s="6"/>
      <c r="AA1426" s="11"/>
      <c r="AB1426" s="123" t="s">
        <v>1716</v>
      </c>
      <c r="AC1426" s="124" t="s">
        <v>13040</v>
      </c>
      <c r="AD1426" s="41"/>
      <c r="AE1426" s="83">
        <v>40290</v>
      </c>
      <c r="AF1426" s="83">
        <v>41208</v>
      </c>
      <c r="AG1426" s="41"/>
      <c r="AH1426" s="41" t="s">
        <v>1916</v>
      </c>
      <c r="AI1426" s="80" t="s">
        <v>2</v>
      </c>
      <c r="AJ1426" s="41"/>
      <c r="AK1426" s="3"/>
      <c r="AL1426" s="85"/>
      <c r="AM1426" s="151" t="s">
        <v>19998</v>
      </c>
      <c r="AN1426" s="15"/>
      <c r="AO1426" s="166"/>
      <c r="AP1426" s="5">
        <f t="shared" si="23"/>
        <v>0</v>
      </c>
      <c r="AQ1426" s="16"/>
      <c r="AR1426" s="205">
        <v>1</v>
      </c>
      <c r="AS1426" s="16"/>
      <c r="AT1426" s="16"/>
      <c r="AU1426" s="16"/>
      <c r="AV1426" s="16"/>
      <c r="AW1426" s="16"/>
      <c r="AX1426" s="16"/>
    </row>
    <row r="1427" spans="1:50" customFormat="1" ht="15.75" hidden="1" customHeight="1" x14ac:dyDescent="0.2">
      <c r="A1427" s="7" t="s">
        <v>3895</v>
      </c>
      <c r="B1427" s="3" t="s">
        <v>3896</v>
      </c>
      <c r="C1427" s="85" t="s">
        <v>1716</v>
      </c>
      <c r="D1427" s="85" t="s">
        <v>13090</v>
      </c>
      <c r="E1427" s="41" t="s">
        <v>110</v>
      </c>
      <c r="F1427" s="85" t="s">
        <v>14</v>
      </c>
      <c r="G1427" s="85" t="s">
        <v>17</v>
      </c>
      <c r="H1427" s="85" t="s">
        <v>20690</v>
      </c>
      <c r="I1427" s="85" t="s">
        <v>25132</v>
      </c>
      <c r="J1427" s="85" t="s">
        <v>105</v>
      </c>
      <c r="K1427" s="7" t="s">
        <v>102</v>
      </c>
      <c r="L1427" s="3" t="s">
        <v>2030</v>
      </c>
      <c r="M1427" s="3" t="s">
        <v>3897</v>
      </c>
      <c r="N1427" s="41" t="s">
        <v>2032</v>
      </c>
      <c r="O1427" s="87">
        <v>7171</v>
      </c>
      <c r="P1427" s="87">
        <v>7171</v>
      </c>
      <c r="Q1427" s="87">
        <v>0</v>
      </c>
      <c r="R1427" s="87">
        <v>0</v>
      </c>
      <c r="S1427" s="87"/>
      <c r="T1427" s="87"/>
      <c r="U1427" s="85">
        <v>2010</v>
      </c>
      <c r="V1427" s="3" t="s">
        <v>2032</v>
      </c>
      <c r="W1427" s="3"/>
      <c r="X1427" s="3"/>
      <c r="Y1427" s="1"/>
      <c r="Z1427" s="6"/>
      <c r="AA1427" s="11"/>
      <c r="AB1427" s="123" t="s">
        <v>1716</v>
      </c>
      <c r="AC1427" s="124" t="s">
        <v>13040</v>
      </c>
      <c r="AD1427" s="41"/>
      <c r="AE1427" s="83">
        <v>40651</v>
      </c>
      <c r="AF1427" s="83">
        <v>40878</v>
      </c>
      <c r="AG1427" s="41"/>
      <c r="AH1427" s="41" t="s">
        <v>1713</v>
      </c>
      <c r="AI1427" s="80" t="s">
        <v>2</v>
      </c>
      <c r="AJ1427" s="41"/>
      <c r="AK1427" s="3"/>
      <c r="AL1427" s="85"/>
      <c r="AM1427" s="151" t="s">
        <v>19998</v>
      </c>
      <c r="AN1427" s="15"/>
      <c r="AO1427" s="166"/>
      <c r="AP1427" s="5">
        <f t="shared" si="23"/>
        <v>0</v>
      </c>
      <c r="AQ1427" s="16"/>
      <c r="AR1427" s="205">
        <v>1</v>
      </c>
      <c r="AS1427" s="16"/>
      <c r="AT1427" s="16"/>
      <c r="AU1427" s="16"/>
      <c r="AV1427" s="16"/>
      <c r="AW1427" s="16"/>
      <c r="AX1427" s="16"/>
    </row>
    <row r="1428" spans="1:50" customFormat="1" ht="15.75" hidden="1" customHeight="1" x14ac:dyDescent="0.2">
      <c r="A1428" s="7" t="s">
        <v>3898</v>
      </c>
      <c r="B1428" s="3" t="s">
        <v>3899</v>
      </c>
      <c r="C1428" s="85" t="s">
        <v>1716</v>
      </c>
      <c r="D1428" s="85" t="s">
        <v>13090</v>
      </c>
      <c r="E1428" s="41" t="s">
        <v>154</v>
      </c>
      <c r="F1428" s="85" t="s">
        <v>68</v>
      </c>
      <c r="G1428" s="85" t="s">
        <v>70</v>
      </c>
      <c r="H1428" s="85" t="s">
        <v>20690</v>
      </c>
      <c r="I1428" s="85" t="s">
        <v>25122</v>
      </c>
      <c r="J1428" s="85" t="s">
        <v>105</v>
      </c>
      <c r="K1428" s="7" t="s">
        <v>102</v>
      </c>
      <c r="L1428" s="3" t="s">
        <v>322</v>
      </c>
      <c r="M1428" s="3" t="s">
        <v>3900</v>
      </c>
      <c r="N1428" s="41" t="s">
        <v>1818</v>
      </c>
      <c r="O1428" s="87">
        <v>1227191</v>
      </c>
      <c r="P1428" s="87">
        <v>1227191</v>
      </c>
      <c r="Q1428" s="87">
        <v>0</v>
      </c>
      <c r="R1428" s="87">
        <v>0</v>
      </c>
      <c r="S1428" s="87"/>
      <c r="T1428" s="87"/>
      <c r="U1428" s="85">
        <v>2010</v>
      </c>
      <c r="V1428" s="3" t="s">
        <v>1818</v>
      </c>
      <c r="W1428" s="3"/>
      <c r="X1428" s="3"/>
      <c r="Y1428" s="1" t="s">
        <v>1885</v>
      </c>
      <c r="Z1428" s="6"/>
      <c r="AA1428" s="11"/>
      <c r="AB1428" s="123" t="s">
        <v>1716</v>
      </c>
      <c r="AC1428" s="124" t="s">
        <v>13040</v>
      </c>
      <c r="AD1428" s="41"/>
      <c r="AE1428" s="83">
        <v>40311</v>
      </c>
      <c r="AF1428" s="83">
        <v>41060</v>
      </c>
      <c r="AG1428" s="170"/>
      <c r="AH1428" s="41" t="s">
        <v>1916</v>
      </c>
      <c r="AI1428" s="80" t="s">
        <v>2</v>
      </c>
      <c r="AJ1428" s="41"/>
      <c r="AK1428" s="3"/>
      <c r="AL1428" s="85"/>
      <c r="AM1428" s="151" t="s">
        <v>19998</v>
      </c>
      <c r="AN1428" s="15"/>
      <c r="AO1428" s="166"/>
      <c r="AP1428" s="5">
        <f t="shared" si="23"/>
        <v>0</v>
      </c>
      <c r="AQ1428" s="16"/>
      <c r="AR1428" s="205">
        <v>1</v>
      </c>
      <c r="AS1428" s="16"/>
      <c r="AT1428" s="16"/>
      <c r="AU1428" s="16"/>
      <c r="AV1428" s="16"/>
      <c r="AW1428" s="16"/>
      <c r="AX1428" s="16"/>
    </row>
    <row r="1429" spans="1:50" customFormat="1" ht="15.75" hidden="1" customHeight="1" x14ac:dyDescent="0.2">
      <c r="A1429" s="7" t="s">
        <v>3901</v>
      </c>
      <c r="B1429" s="3" t="s">
        <v>3902</v>
      </c>
      <c r="C1429" s="85" t="s">
        <v>1716</v>
      </c>
      <c r="D1429" s="85" t="s">
        <v>13090</v>
      </c>
      <c r="E1429" s="41" t="s">
        <v>154</v>
      </c>
      <c r="F1429" s="85" t="s">
        <v>23</v>
      </c>
      <c r="G1429" s="85" t="s">
        <v>13788</v>
      </c>
      <c r="H1429" s="85" t="s">
        <v>20690</v>
      </c>
      <c r="I1429" s="85" t="s">
        <v>25124</v>
      </c>
      <c r="J1429" s="85" t="s">
        <v>105</v>
      </c>
      <c r="K1429" s="7" t="s">
        <v>102</v>
      </c>
      <c r="L1429" s="3" t="s">
        <v>206</v>
      </c>
      <c r="M1429" s="3" t="s">
        <v>3903</v>
      </c>
      <c r="N1429" s="41" t="s">
        <v>3904</v>
      </c>
      <c r="O1429" s="87">
        <v>9078287</v>
      </c>
      <c r="P1429" s="87">
        <v>8711778</v>
      </c>
      <c r="Q1429" s="87">
        <v>366509</v>
      </c>
      <c r="R1429" s="87">
        <v>0</v>
      </c>
      <c r="S1429" s="87"/>
      <c r="T1429" s="87"/>
      <c r="U1429" s="85">
        <v>2010</v>
      </c>
      <c r="V1429" s="3" t="s">
        <v>3904</v>
      </c>
      <c r="W1429" s="3"/>
      <c r="X1429" s="3"/>
      <c r="Y1429" s="1"/>
      <c r="Z1429" s="6"/>
      <c r="AA1429" s="11"/>
      <c r="AB1429" s="123" t="s">
        <v>1716</v>
      </c>
      <c r="AC1429" s="124" t="s">
        <v>13040</v>
      </c>
      <c r="AD1429" s="41"/>
      <c r="AE1429" s="83">
        <v>40304</v>
      </c>
      <c r="AF1429" s="83">
        <v>40535</v>
      </c>
      <c r="AG1429" s="41"/>
      <c r="AH1429" s="41" t="s">
        <v>1841</v>
      </c>
      <c r="AI1429" s="80" t="s">
        <v>2</v>
      </c>
      <c r="AJ1429" s="41"/>
      <c r="AK1429" s="3"/>
      <c r="AL1429" s="85"/>
      <c r="AM1429" s="151" t="s">
        <v>19998</v>
      </c>
      <c r="AN1429" s="15"/>
      <c r="AO1429" s="166"/>
      <c r="AP1429" s="5">
        <f t="shared" si="23"/>
        <v>0</v>
      </c>
      <c r="AQ1429" s="16"/>
      <c r="AR1429" s="205">
        <v>1</v>
      </c>
      <c r="AS1429" s="16"/>
      <c r="AT1429" s="16"/>
      <c r="AU1429" s="16"/>
      <c r="AV1429" s="16"/>
      <c r="AW1429" s="16"/>
      <c r="AX1429" s="16"/>
    </row>
    <row r="1430" spans="1:50" customFormat="1" ht="15.75" hidden="1" customHeight="1" x14ac:dyDescent="0.2">
      <c r="A1430" s="7" t="s">
        <v>3905</v>
      </c>
      <c r="B1430" s="3" t="s">
        <v>3906</v>
      </c>
      <c r="C1430" s="85" t="s">
        <v>1716</v>
      </c>
      <c r="D1430" s="85" t="s">
        <v>13090</v>
      </c>
      <c r="E1430" s="41" t="s">
        <v>110</v>
      </c>
      <c r="F1430" s="85" t="s">
        <v>68</v>
      </c>
      <c r="G1430" s="85" t="s">
        <v>70</v>
      </c>
      <c r="H1430" s="85" t="s">
        <v>20690</v>
      </c>
      <c r="I1430" s="85" t="s">
        <v>25122</v>
      </c>
      <c r="J1430" s="85" t="s">
        <v>105</v>
      </c>
      <c r="K1430" s="7" t="s">
        <v>102</v>
      </c>
      <c r="L1430" s="3" t="s">
        <v>322</v>
      </c>
      <c r="M1430" s="3" t="s">
        <v>3907</v>
      </c>
      <c r="N1430" s="41" t="s">
        <v>3908</v>
      </c>
      <c r="O1430" s="87">
        <v>19751</v>
      </c>
      <c r="P1430" s="87">
        <v>96</v>
      </c>
      <c r="Q1430" s="87">
        <v>19655</v>
      </c>
      <c r="R1430" s="87">
        <v>0</v>
      </c>
      <c r="S1430" s="87"/>
      <c r="T1430" s="87"/>
      <c r="U1430" s="85">
        <v>2010</v>
      </c>
      <c r="V1430" s="3" t="s">
        <v>3908</v>
      </c>
      <c r="W1430" s="3"/>
      <c r="X1430" s="3"/>
      <c r="Y1430" s="1" t="s">
        <v>1885</v>
      </c>
      <c r="Z1430" s="6"/>
      <c r="AA1430" s="11"/>
      <c r="AB1430" s="123" t="s">
        <v>1716</v>
      </c>
      <c r="AC1430" s="124" t="s">
        <v>13040</v>
      </c>
      <c r="AD1430" s="41"/>
      <c r="AE1430" s="83">
        <v>40325</v>
      </c>
      <c r="AF1430" s="83">
        <v>40582</v>
      </c>
      <c r="AG1430" s="41"/>
      <c r="AH1430" s="41" t="s">
        <v>1916</v>
      </c>
      <c r="AI1430" s="80" t="s">
        <v>2</v>
      </c>
      <c r="AJ1430" s="41"/>
      <c r="AK1430" s="7" t="s">
        <v>3909</v>
      </c>
      <c r="AL1430" s="85"/>
      <c r="AM1430" s="151" t="s">
        <v>19998</v>
      </c>
      <c r="AN1430" s="15"/>
      <c r="AO1430" s="166"/>
      <c r="AP1430" s="5">
        <f t="shared" si="23"/>
        <v>0</v>
      </c>
      <c r="AQ1430" s="16"/>
      <c r="AR1430" s="205">
        <v>1</v>
      </c>
      <c r="AS1430" s="16"/>
      <c r="AT1430" s="16"/>
      <c r="AU1430" s="16"/>
      <c r="AV1430" s="16"/>
      <c r="AW1430" s="16"/>
      <c r="AX1430" s="16"/>
    </row>
    <row r="1431" spans="1:50" customFormat="1" ht="15.75" hidden="1" customHeight="1" x14ac:dyDescent="0.2">
      <c r="A1431" s="7" t="s">
        <v>3910</v>
      </c>
      <c r="B1431" s="3" t="s">
        <v>3911</v>
      </c>
      <c r="C1431" s="85" t="s">
        <v>1716</v>
      </c>
      <c r="D1431" s="85" t="s">
        <v>23567</v>
      </c>
      <c r="E1431" s="41" t="s">
        <v>110</v>
      </c>
      <c r="F1431" s="85" t="s">
        <v>34</v>
      </c>
      <c r="G1431" s="85" t="s">
        <v>37</v>
      </c>
      <c r="H1431" s="85" t="s">
        <v>20689</v>
      </c>
      <c r="I1431" s="85"/>
      <c r="J1431" s="85" t="s">
        <v>105</v>
      </c>
      <c r="K1431" s="7" t="s">
        <v>102</v>
      </c>
      <c r="L1431" s="3" t="s">
        <v>227</v>
      </c>
      <c r="M1431" s="3" t="s">
        <v>3912</v>
      </c>
      <c r="N1431" s="41" t="s">
        <v>2532</v>
      </c>
      <c r="O1431" s="87">
        <v>134809</v>
      </c>
      <c r="P1431" s="87">
        <v>134809</v>
      </c>
      <c r="Q1431" s="87">
        <v>0</v>
      </c>
      <c r="R1431" s="87">
        <v>32109</v>
      </c>
      <c r="S1431" s="87"/>
      <c r="T1431" s="87"/>
      <c r="U1431" s="85">
        <v>2009</v>
      </c>
      <c r="V1431" s="3" t="s">
        <v>2532</v>
      </c>
      <c r="W1431" s="3"/>
      <c r="X1431" s="3"/>
      <c r="Y1431" s="1"/>
      <c r="Z1431" s="6"/>
      <c r="AA1431" s="11"/>
      <c r="AB1431" s="123" t="s">
        <v>388</v>
      </c>
      <c r="AC1431" s="124" t="s">
        <v>23567</v>
      </c>
      <c r="AD1431" s="41" t="s">
        <v>23745</v>
      </c>
      <c r="AE1431" s="83">
        <v>40980</v>
      </c>
      <c r="AF1431" s="83">
        <v>41272</v>
      </c>
      <c r="AG1431" s="41"/>
      <c r="AH1431" s="41" t="s">
        <v>37</v>
      </c>
      <c r="AI1431" s="80" t="s">
        <v>3913</v>
      </c>
      <c r="AJ1431" s="41"/>
      <c r="AK1431" s="3"/>
      <c r="AL1431" s="85"/>
      <c r="AM1431" s="151" t="s">
        <v>19998</v>
      </c>
      <c r="AN1431" s="15"/>
      <c r="AO1431" s="166"/>
      <c r="AP1431" s="5">
        <f t="shared" si="23"/>
        <v>0</v>
      </c>
      <c r="AQ1431" s="16"/>
      <c r="AR1431" s="205">
        <v>1</v>
      </c>
      <c r="AS1431" s="16"/>
      <c r="AT1431" s="16"/>
      <c r="AU1431" s="16"/>
      <c r="AV1431" s="16"/>
      <c r="AW1431" s="16"/>
      <c r="AX1431" s="16"/>
    </row>
    <row r="1432" spans="1:50" customFormat="1" ht="15.75" hidden="1" customHeight="1" x14ac:dyDescent="0.2">
      <c r="A1432" s="7" t="s">
        <v>3914</v>
      </c>
      <c r="B1432" s="3" t="s">
        <v>3915</v>
      </c>
      <c r="C1432" s="85" t="s">
        <v>1716</v>
      </c>
      <c r="D1432" s="85" t="s">
        <v>13090</v>
      </c>
      <c r="E1432" s="41" t="s">
        <v>154</v>
      </c>
      <c r="F1432" s="85" t="s">
        <v>34</v>
      </c>
      <c r="G1432" s="85" t="s">
        <v>37</v>
      </c>
      <c r="H1432" s="85" t="s">
        <v>20689</v>
      </c>
      <c r="I1432" s="132"/>
      <c r="J1432" s="85" t="s">
        <v>105</v>
      </c>
      <c r="K1432" s="7" t="s">
        <v>102</v>
      </c>
      <c r="L1432" s="3" t="s">
        <v>363</v>
      </c>
      <c r="M1432" s="3" t="s">
        <v>3916</v>
      </c>
      <c r="N1432" s="41" t="s">
        <v>1645</v>
      </c>
      <c r="O1432" s="87">
        <v>141667</v>
      </c>
      <c r="P1432" s="87">
        <v>135886</v>
      </c>
      <c r="Q1432" s="87">
        <v>5781</v>
      </c>
      <c r="R1432" s="87">
        <v>31952</v>
      </c>
      <c r="S1432" s="87"/>
      <c r="T1432" s="87"/>
      <c r="U1432" s="85">
        <v>2007</v>
      </c>
      <c r="V1432" s="3" t="s">
        <v>1645</v>
      </c>
      <c r="W1432" s="3"/>
      <c r="X1432" s="3"/>
      <c r="Y1432" s="1" t="s">
        <v>554</v>
      </c>
      <c r="Z1432" s="6"/>
      <c r="AA1432" s="11"/>
      <c r="AB1432" s="123" t="s">
        <v>1716</v>
      </c>
      <c r="AC1432" s="124" t="s">
        <v>13040</v>
      </c>
      <c r="AD1432" s="41"/>
      <c r="AE1432" s="83">
        <v>40585</v>
      </c>
      <c r="AF1432" s="83">
        <v>41668</v>
      </c>
      <c r="AG1432" s="41"/>
      <c r="AH1432" s="41" t="s">
        <v>37</v>
      </c>
      <c r="AI1432" s="80" t="s">
        <v>2</v>
      </c>
      <c r="AJ1432" s="41" t="s">
        <v>3917</v>
      </c>
      <c r="AK1432" s="7" t="s">
        <v>3918</v>
      </c>
      <c r="AL1432" s="85"/>
      <c r="AM1432" s="151" t="s">
        <v>19998</v>
      </c>
      <c r="AN1432" s="15"/>
      <c r="AO1432" s="166"/>
      <c r="AP1432" s="5">
        <f t="shared" si="23"/>
        <v>0</v>
      </c>
      <c r="AQ1432" s="16"/>
      <c r="AR1432" s="205">
        <v>1</v>
      </c>
      <c r="AS1432" s="16"/>
      <c r="AT1432" s="16"/>
      <c r="AU1432" s="16"/>
      <c r="AV1432" s="16"/>
      <c r="AW1432" s="16"/>
      <c r="AX1432" s="16"/>
    </row>
    <row r="1433" spans="1:50" customFormat="1" ht="15.75" hidden="1" customHeight="1" x14ac:dyDescent="0.2">
      <c r="A1433" s="7" t="s">
        <v>3919</v>
      </c>
      <c r="B1433" s="3" t="s">
        <v>3920</v>
      </c>
      <c r="C1433" s="85" t="s">
        <v>1716</v>
      </c>
      <c r="D1433" s="85" t="s">
        <v>23567</v>
      </c>
      <c r="E1433" s="41" t="s">
        <v>110</v>
      </c>
      <c r="F1433" s="85" t="s">
        <v>34</v>
      </c>
      <c r="G1433" s="85" t="s">
        <v>37</v>
      </c>
      <c r="H1433" s="85" t="s">
        <v>20689</v>
      </c>
      <c r="I1433" s="85"/>
      <c r="J1433" s="85" t="s">
        <v>105</v>
      </c>
      <c r="K1433" s="7" t="s">
        <v>102</v>
      </c>
      <c r="L1433" s="3" t="s">
        <v>175</v>
      </c>
      <c r="M1433" s="3" t="s">
        <v>3921</v>
      </c>
      <c r="N1433" s="41" t="s">
        <v>2070</v>
      </c>
      <c r="O1433" s="87">
        <v>220208</v>
      </c>
      <c r="P1433" s="87">
        <v>220208</v>
      </c>
      <c r="Q1433" s="87">
        <v>0</v>
      </c>
      <c r="R1433" s="87">
        <v>59248</v>
      </c>
      <c r="S1433" s="87"/>
      <c r="T1433" s="87"/>
      <c r="U1433" s="85">
        <v>2006</v>
      </c>
      <c r="V1433" s="3" t="s">
        <v>2070</v>
      </c>
      <c r="W1433" s="3" t="s">
        <v>2070</v>
      </c>
      <c r="X1433" s="3"/>
      <c r="Y1433" s="1"/>
      <c r="Z1433" s="6"/>
      <c r="AA1433" s="11"/>
      <c r="AB1433" s="123" t="s">
        <v>388</v>
      </c>
      <c r="AC1433" s="124" t="s">
        <v>23567</v>
      </c>
      <c r="AD1433" s="41" t="s">
        <v>23746</v>
      </c>
      <c r="AE1433" s="83">
        <v>40490</v>
      </c>
      <c r="AF1433" s="83">
        <v>41394</v>
      </c>
      <c r="AG1433" s="41"/>
      <c r="AH1433" s="41" t="s">
        <v>37</v>
      </c>
      <c r="AI1433" s="80" t="s">
        <v>3922</v>
      </c>
      <c r="AJ1433" s="41"/>
      <c r="AK1433" s="3"/>
      <c r="AL1433" s="85"/>
      <c r="AM1433" s="151" t="s">
        <v>19998</v>
      </c>
      <c r="AN1433" s="15"/>
      <c r="AO1433" s="166"/>
      <c r="AP1433" s="5">
        <f t="shared" si="23"/>
        <v>0</v>
      </c>
      <c r="AQ1433" s="16"/>
      <c r="AR1433" s="205">
        <v>1</v>
      </c>
      <c r="AS1433" s="16"/>
      <c r="AT1433" s="16"/>
      <c r="AU1433" s="16"/>
      <c r="AV1433" s="16"/>
      <c r="AW1433" s="16"/>
      <c r="AX1433" s="16"/>
    </row>
    <row r="1434" spans="1:50" customFormat="1" ht="15.75" hidden="1" customHeight="1" x14ac:dyDescent="0.2">
      <c r="A1434" s="7" t="s">
        <v>3923</v>
      </c>
      <c r="B1434" s="3" t="s">
        <v>3924</v>
      </c>
      <c r="C1434" s="85" t="s">
        <v>1716</v>
      </c>
      <c r="D1434" s="85" t="s">
        <v>23567</v>
      </c>
      <c r="E1434" s="41" t="s">
        <v>1757</v>
      </c>
      <c r="F1434" s="85" t="s">
        <v>34</v>
      </c>
      <c r="G1434" s="85" t="s">
        <v>37</v>
      </c>
      <c r="H1434" s="85" t="s">
        <v>20689</v>
      </c>
      <c r="I1434" s="85"/>
      <c r="J1434" s="85" t="s">
        <v>105</v>
      </c>
      <c r="K1434" s="7" t="s">
        <v>102</v>
      </c>
      <c r="L1434" s="3" t="s">
        <v>363</v>
      </c>
      <c r="M1434" s="3" t="s">
        <v>1644</v>
      </c>
      <c r="N1434" s="41" t="s">
        <v>2422</v>
      </c>
      <c r="O1434" s="87">
        <v>29566</v>
      </c>
      <c r="P1434" s="87">
        <v>29566</v>
      </c>
      <c r="Q1434" s="87">
        <v>0</v>
      </c>
      <c r="R1434" s="87">
        <v>7030</v>
      </c>
      <c r="S1434" s="87"/>
      <c r="T1434" s="87"/>
      <c r="U1434" s="85">
        <v>2006</v>
      </c>
      <c r="V1434" s="3" t="s">
        <v>2422</v>
      </c>
      <c r="W1434" s="3"/>
      <c r="X1434" s="3"/>
      <c r="Y1434" s="1"/>
      <c r="Z1434" s="6"/>
      <c r="AA1434" s="11"/>
      <c r="AB1434" s="123" t="s">
        <v>388</v>
      </c>
      <c r="AC1434" s="124" t="s">
        <v>23567</v>
      </c>
      <c r="AD1434" s="41" t="s">
        <v>23747</v>
      </c>
      <c r="AE1434" s="83">
        <v>41627</v>
      </c>
      <c r="AF1434" s="83">
        <v>42065</v>
      </c>
      <c r="AG1434" s="41"/>
      <c r="AH1434" s="41" t="s">
        <v>37</v>
      </c>
      <c r="AI1434" s="80" t="s">
        <v>3925</v>
      </c>
      <c r="AJ1434" s="41" t="s">
        <v>446</v>
      </c>
      <c r="AK1434" s="3"/>
      <c r="AL1434" s="85"/>
      <c r="AM1434" s="151" t="s">
        <v>19998</v>
      </c>
      <c r="AN1434" s="15"/>
      <c r="AO1434" s="166"/>
      <c r="AP1434" s="5">
        <f t="shared" si="23"/>
        <v>0</v>
      </c>
      <c r="AQ1434" s="16"/>
      <c r="AR1434" s="205">
        <v>1</v>
      </c>
      <c r="AS1434" s="16"/>
      <c r="AT1434" s="16"/>
      <c r="AU1434" s="16"/>
      <c r="AV1434" s="16"/>
      <c r="AW1434" s="16"/>
      <c r="AX1434" s="16"/>
    </row>
    <row r="1435" spans="1:50" customFormat="1" ht="15.75" hidden="1" customHeight="1" x14ac:dyDescent="0.2">
      <c r="A1435" s="7" t="s">
        <v>3926</v>
      </c>
      <c r="B1435" s="3" t="s">
        <v>3927</v>
      </c>
      <c r="C1435" s="85" t="s">
        <v>1716</v>
      </c>
      <c r="D1435" s="85" t="s">
        <v>23567</v>
      </c>
      <c r="E1435" s="41" t="s">
        <v>110</v>
      </c>
      <c r="F1435" s="85" t="s">
        <v>34</v>
      </c>
      <c r="G1435" s="85" t="s">
        <v>37</v>
      </c>
      <c r="H1435" s="85" t="s">
        <v>20689</v>
      </c>
      <c r="I1435" s="85"/>
      <c r="J1435" s="85" t="s">
        <v>105</v>
      </c>
      <c r="K1435" s="7" t="s">
        <v>102</v>
      </c>
      <c r="L1435" s="3" t="s">
        <v>363</v>
      </c>
      <c r="M1435" s="3" t="s">
        <v>3928</v>
      </c>
      <c r="N1435" s="41" t="s">
        <v>1958</v>
      </c>
      <c r="O1435" s="87">
        <v>229402</v>
      </c>
      <c r="P1435" s="87">
        <v>229402</v>
      </c>
      <c r="Q1435" s="87">
        <v>0</v>
      </c>
      <c r="R1435" s="87">
        <v>54641</v>
      </c>
      <c r="S1435" s="87"/>
      <c r="T1435" s="87"/>
      <c r="U1435" s="85">
        <v>2011</v>
      </c>
      <c r="V1435" s="3" t="s">
        <v>1958</v>
      </c>
      <c r="W1435" s="3" t="s">
        <v>1958</v>
      </c>
      <c r="X1435" s="3" t="s">
        <v>392</v>
      </c>
      <c r="Y1435" s="1"/>
      <c r="Z1435" s="6"/>
      <c r="AA1435" s="11"/>
      <c r="AB1435" s="123" t="s">
        <v>388</v>
      </c>
      <c r="AC1435" s="124" t="s">
        <v>23567</v>
      </c>
      <c r="AD1435" s="41" t="s">
        <v>23748</v>
      </c>
      <c r="AE1435" s="83">
        <v>40361</v>
      </c>
      <c r="AF1435" s="83">
        <v>41162</v>
      </c>
      <c r="AG1435" s="41"/>
      <c r="AH1435" s="41" t="s">
        <v>37</v>
      </c>
      <c r="AI1435" s="80" t="s">
        <v>3929</v>
      </c>
      <c r="AJ1435" s="41" t="s">
        <v>3930</v>
      </c>
      <c r="AK1435" s="3"/>
      <c r="AL1435" s="85"/>
      <c r="AM1435" s="151" t="s">
        <v>19998</v>
      </c>
      <c r="AN1435" s="15"/>
      <c r="AO1435" s="166" t="s">
        <v>24720</v>
      </c>
      <c r="AP1435" s="5">
        <f t="shared" si="23"/>
        <v>0</v>
      </c>
      <c r="AQ1435" s="16"/>
      <c r="AR1435" s="205">
        <v>1</v>
      </c>
      <c r="AS1435" s="16"/>
      <c r="AT1435" s="16"/>
      <c r="AU1435" s="16"/>
      <c r="AV1435" s="16"/>
      <c r="AW1435" s="16"/>
      <c r="AX1435" s="16"/>
    </row>
    <row r="1436" spans="1:50" customFormat="1" ht="15.75" hidden="1" customHeight="1" x14ac:dyDescent="0.2">
      <c r="A1436" s="7" t="s">
        <v>3931</v>
      </c>
      <c r="B1436" s="3" t="s">
        <v>2292</v>
      </c>
      <c r="C1436" s="85" t="s">
        <v>1716</v>
      </c>
      <c r="D1436" s="85" t="s">
        <v>23567</v>
      </c>
      <c r="E1436" s="41" t="s">
        <v>110</v>
      </c>
      <c r="F1436" s="85" t="s">
        <v>34</v>
      </c>
      <c r="G1436" s="85" t="s">
        <v>37</v>
      </c>
      <c r="H1436" s="85" t="s">
        <v>20689</v>
      </c>
      <c r="I1436" s="85"/>
      <c r="J1436" s="85" t="s">
        <v>105</v>
      </c>
      <c r="K1436" s="7" t="s">
        <v>102</v>
      </c>
      <c r="L1436" s="3" t="s">
        <v>337</v>
      </c>
      <c r="M1436" s="3" t="s">
        <v>2293</v>
      </c>
      <c r="N1436" s="41" t="s">
        <v>2294</v>
      </c>
      <c r="O1436" s="87">
        <v>263324</v>
      </c>
      <c r="P1436" s="87">
        <v>263324</v>
      </c>
      <c r="Q1436" s="87">
        <v>0</v>
      </c>
      <c r="R1436" s="87">
        <v>62573</v>
      </c>
      <c r="S1436" s="87"/>
      <c r="T1436" s="87"/>
      <c r="U1436" s="85">
        <v>2010</v>
      </c>
      <c r="V1436" s="3" t="s">
        <v>2294</v>
      </c>
      <c r="W1436" s="3"/>
      <c r="X1436" s="3"/>
      <c r="Y1436" s="1"/>
      <c r="Z1436" s="6"/>
      <c r="AA1436" s="11"/>
      <c r="AB1436" s="123" t="s">
        <v>388</v>
      </c>
      <c r="AC1436" s="124" t="s">
        <v>23567</v>
      </c>
      <c r="AD1436" s="41" t="s">
        <v>23749</v>
      </c>
      <c r="AE1436" s="83">
        <v>40346</v>
      </c>
      <c r="AF1436" s="83">
        <v>41561</v>
      </c>
      <c r="AG1436" s="41"/>
      <c r="AH1436" s="41" t="s">
        <v>37</v>
      </c>
      <c r="AI1436" s="80" t="s">
        <v>3932</v>
      </c>
      <c r="AJ1436" s="41" t="s">
        <v>1731</v>
      </c>
      <c r="AK1436" s="3"/>
      <c r="AL1436" s="85"/>
      <c r="AM1436" s="151" t="s">
        <v>19998</v>
      </c>
      <c r="AN1436" s="15"/>
      <c r="AO1436" s="166" t="s">
        <v>24720</v>
      </c>
      <c r="AP1436" s="5">
        <f t="shared" si="23"/>
        <v>0</v>
      </c>
      <c r="AQ1436" s="16"/>
      <c r="AR1436" s="205">
        <v>1</v>
      </c>
      <c r="AS1436" s="16"/>
      <c r="AT1436" s="16"/>
      <c r="AU1436" s="16"/>
      <c r="AV1436" s="16"/>
      <c r="AW1436" s="16"/>
      <c r="AX1436" s="16"/>
    </row>
    <row r="1437" spans="1:50" customFormat="1" ht="15.75" hidden="1" customHeight="1" x14ac:dyDescent="0.2">
      <c r="A1437" s="7" t="s">
        <v>3933</v>
      </c>
      <c r="B1437" s="3" t="s">
        <v>3934</v>
      </c>
      <c r="C1437" s="85" t="s">
        <v>1716</v>
      </c>
      <c r="D1437" s="85" t="s">
        <v>23567</v>
      </c>
      <c r="E1437" s="41" t="s">
        <v>154</v>
      </c>
      <c r="F1437" s="85" t="s">
        <v>34</v>
      </c>
      <c r="G1437" s="85" t="s">
        <v>15357</v>
      </c>
      <c r="H1437" s="85" t="s">
        <v>20690</v>
      </c>
      <c r="I1437" s="85"/>
      <c r="J1437" s="85" t="s">
        <v>105</v>
      </c>
      <c r="K1437" s="7" t="s">
        <v>102</v>
      </c>
      <c r="L1437" s="3" t="s">
        <v>314</v>
      </c>
      <c r="M1437" s="3" t="s">
        <v>3935</v>
      </c>
      <c r="N1437" s="41" t="s">
        <v>3936</v>
      </c>
      <c r="O1437" s="87">
        <v>217142</v>
      </c>
      <c r="P1437" s="87">
        <v>195648</v>
      </c>
      <c r="Q1437" s="87">
        <v>21494</v>
      </c>
      <c r="R1437" s="87">
        <v>57385</v>
      </c>
      <c r="S1437" s="87"/>
      <c r="T1437" s="87"/>
      <c r="U1437" s="85">
        <v>2004</v>
      </c>
      <c r="V1437" s="3" t="s">
        <v>3936</v>
      </c>
      <c r="W1437" s="3"/>
      <c r="X1437" s="3" t="s">
        <v>193</v>
      </c>
      <c r="Y1437" s="1" t="s">
        <v>1819</v>
      </c>
      <c r="Z1437" s="6"/>
      <c r="AA1437" s="11"/>
      <c r="AB1437" s="123" t="s">
        <v>388</v>
      </c>
      <c r="AC1437" s="124" t="s">
        <v>23567</v>
      </c>
      <c r="AD1437" s="41" t="s">
        <v>23750</v>
      </c>
      <c r="AE1437" s="83">
        <v>40451</v>
      </c>
      <c r="AF1437" s="83">
        <v>41079</v>
      </c>
      <c r="AG1437" s="41"/>
      <c r="AH1437" s="41" t="s">
        <v>36</v>
      </c>
      <c r="AI1437" s="80" t="s">
        <v>3937</v>
      </c>
      <c r="AJ1437" s="41"/>
      <c r="AK1437" s="3"/>
      <c r="AL1437" s="85" t="s">
        <v>21677</v>
      </c>
      <c r="AM1437" s="151" t="s">
        <v>19998</v>
      </c>
      <c r="AN1437" s="15"/>
      <c r="AO1437" s="166" t="s">
        <v>24720</v>
      </c>
      <c r="AP1437" s="5">
        <f t="shared" si="23"/>
        <v>0</v>
      </c>
      <c r="AQ1437" s="16"/>
      <c r="AR1437" s="205">
        <v>1</v>
      </c>
      <c r="AS1437" s="16"/>
      <c r="AT1437" s="16"/>
      <c r="AU1437" s="16"/>
      <c r="AV1437" s="16"/>
      <c r="AW1437" s="16"/>
      <c r="AX1437" s="16"/>
    </row>
    <row r="1438" spans="1:50" customFormat="1" ht="15.75" hidden="1" customHeight="1" x14ac:dyDescent="0.2">
      <c r="A1438" s="7" t="s">
        <v>3938</v>
      </c>
      <c r="B1438" s="3" t="s">
        <v>3939</v>
      </c>
      <c r="C1438" s="85" t="s">
        <v>1716</v>
      </c>
      <c r="D1438" s="85" t="s">
        <v>23567</v>
      </c>
      <c r="E1438" s="41" t="s">
        <v>110</v>
      </c>
      <c r="F1438" s="85" t="s">
        <v>34</v>
      </c>
      <c r="G1438" s="85" t="s">
        <v>37</v>
      </c>
      <c r="H1438" s="85" t="s">
        <v>20689</v>
      </c>
      <c r="I1438" s="85"/>
      <c r="J1438" s="85" t="s">
        <v>105</v>
      </c>
      <c r="K1438" s="7" t="s">
        <v>102</v>
      </c>
      <c r="L1438" s="3" t="s">
        <v>106</v>
      </c>
      <c r="M1438" s="3" t="s">
        <v>3940</v>
      </c>
      <c r="N1438" s="41" t="s">
        <v>1778</v>
      </c>
      <c r="O1438" s="87">
        <v>406656</v>
      </c>
      <c r="P1438" s="87">
        <v>393382</v>
      </c>
      <c r="Q1438" s="87">
        <v>13274</v>
      </c>
      <c r="R1438" s="87">
        <v>134171</v>
      </c>
      <c r="S1438" s="87"/>
      <c r="T1438" s="87"/>
      <c r="U1438" s="85">
        <v>2007</v>
      </c>
      <c r="V1438" s="3" t="s">
        <v>1778</v>
      </c>
      <c r="W1438" s="3" t="s">
        <v>1778</v>
      </c>
      <c r="X1438" s="3"/>
      <c r="Y1438" s="1"/>
      <c r="Z1438" s="6"/>
      <c r="AA1438" s="11"/>
      <c r="AB1438" s="123" t="s">
        <v>388</v>
      </c>
      <c r="AC1438" s="124" t="s">
        <v>23567</v>
      </c>
      <c r="AD1438" s="41" t="s">
        <v>23751</v>
      </c>
      <c r="AE1438" s="83">
        <v>40393</v>
      </c>
      <c r="AF1438" s="83">
        <v>40900</v>
      </c>
      <c r="AG1438" s="41"/>
      <c r="AH1438" s="41" t="s">
        <v>37</v>
      </c>
      <c r="AI1438" s="80" t="s">
        <v>3941</v>
      </c>
      <c r="AJ1438" s="41"/>
      <c r="AK1438" s="3"/>
      <c r="AL1438" s="85"/>
      <c r="AM1438" s="151" t="s">
        <v>19998</v>
      </c>
      <c r="AN1438" s="15"/>
      <c r="AO1438" s="166" t="s">
        <v>24720</v>
      </c>
      <c r="AP1438" s="5">
        <f t="shared" si="23"/>
        <v>0</v>
      </c>
      <c r="AQ1438" s="16"/>
      <c r="AR1438" s="205">
        <v>1</v>
      </c>
      <c r="AS1438" s="16"/>
      <c r="AT1438" s="16"/>
      <c r="AU1438" s="16"/>
      <c r="AV1438" s="16"/>
      <c r="AW1438" s="16"/>
      <c r="AX1438" s="16"/>
    </row>
    <row r="1439" spans="1:50" customFormat="1" ht="15.75" hidden="1" customHeight="1" x14ac:dyDescent="0.2">
      <c r="A1439" s="7" t="s">
        <v>3942</v>
      </c>
      <c r="B1439" s="3" t="s">
        <v>3943</v>
      </c>
      <c r="C1439" s="85" t="s">
        <v>1716</v>
      </c>
      <c r="D1439" s="85" t="s">
        <v>23567</v>
      </c>
      <c r="E1439" s="41" t="s">
        <v>110</v>
      </c>
      <c r="F1439" s="85" t="s">
        <v>34</v>
      </c>
      <c r="G1439" s="85" t="s">
        <v>37</v>
      </c>
      <c r="H1439" s="85" t="s">
        <v>20689</v>
      </c>
      <c r="I1439" s="85"/>
      <c r="J1439" s="85" t="s">
        <v>105</v>
      </c>
      <c r="K1439" s="7" t="s">
        <v>102</v>
      </c>
      <c r="L1439" s="3" t="s">
        <v>106</v>
      </c>
      <c r="M1439" s="3" t="s">
        <v>3944</v>
      </c>
      <c r="N1439" s="41" t="s">
        <v>13782</v>
      </c>
      <c r="O1439" s="87">
        <v>1150353</v>
      </c>
      <c r="P1439" s="87">
        <v>1150118</v>
      </c>
      <c r="Q1439" s="87">
        <v>235</v>
      </c>
      <c r="R1439" s="87">
        <v>314229</v>
      </c>
      <c r="S1439" s="87"/>
      <c r="T1439" s="87"/>
      <c r="U1439" s="85">
        <v>2005</v>
      </c>
      <c r="V1439" s="3" t="s">
        <v>13782</v>
      </c>
      <c r="W1439" s="3" t="s">
        <v>2332</v>
      </c>
      <c r="X1439" s="3" t="s">
        <v>392</v>
      </c>
      <c r="Y1439" s="1"/>
      <c r="Z1439" s="6"/>
      <c r="AA1439" s="11"/>
      <c r="AB1439" s="123" t="s">
        <v>388</v>
      </c>
      <c r="AC1439" s="124" t="s">
        <v>23567</v>
      </c>
      <c r="AD1439" s="41" t="s">
        <v>23752</v>
      </c>
      <c r="AE1439" s="83">
        <v>40389</v>
      </c>
      <c r="AF1439" s="83">
        <v>41068</v>
      </c>
      <c r="AG1439" s="41"/>
      <c r="AH1439" s="41" t="s">
        <v>37</v>
      </c>
      <c r="AI1439" s="80" t="s">
        <v>3945</v>
      </c>
      <c r="AJ1439" s="41"/>
      <c r="AK1439" s="3"/>
      <c r="AL1439" s="85"/>
      <c r="AM1439" s="151" t="s">
        <v>19998</v>
      </c>
      <c r="AN1439" s="15"/>
      <c r="AO1439" s="166" t="s">
        <v>24720</v>
      </c>
      <c r="AP1439" s="5">
        <f t="shared" si="23"/>
        <v>0</v>
      </c>
      <c r="AQ1439" s="16"/>
      <c r="AR1439" s="205">
        <v>1</v>
      </c>
      <c r="AS1439" s="16"/>
      <c r="AT1439" s="16"/>
      <c r="AU1439" s="16"/>
      <c r="AV1439" s="16"/>
      <c r="AW1439" s="16"/>
      <c r="AX1439" s="16"/>
    </row>
    <row r="1440" spans="1:50" customFormat="1" ht="15.75" hidden="1" customHeight="1" x14ac:dyDescent="0.2">
      <c r="A1440" s="7" t="s">
        <v>3946</v>
      </c>
      <c r="B1440" s="3" t="s">
        <v>3947</v>
      </c>
      <c r="C1440" s="85" t="s">
        <v>1716</v>
      </c>
      <c r="D1440" s="85" t="s">
        <v>23567</v>
      </c>
      <c r="E1440" s="41" t="s">
        <v>154</v>
      </c>
      <c r="F1440" s="85" t="s">
        <v>34</v>
      </c>
      <c r="G1440" s="85" t="s">
        <v>37</v>
      </c>
      <c r="H1440" s="85" t="s">
        <v>20689</v>
      </c>
      <c r="I1440" s="85"/>
      <c r="J1440" s="85" t="s">
        <v>105</v>
      </c>
      <c r="K1440" s="7" t="s">
        <v>102</v>
      </c>
      <c r="L1440" s="3" t="s">
        <v>202</v>
      </c>
      <c r="M1440" s="3" t="s">
        <v>2274</v>
      </c>
      <c r="N1440" s="41" t="s">
        <v>2275</v>
      </c>
      <c r="O1440" s="87">
        <v>74208</v>
      </c>
      <c r="P1440" s="87">
        <v>55767</v>
      </c>
      <c r="Q1440" s="87">
        <v>18441</v>
      </c>
      <c r="R1440" s="87">
        <v>17121</v>
      </c>
      <c r="S1440" s="87"/>
      <c r="T1440" s="87"/>
      <c r="U1440" s="85">
        <v>2007</v>
      </c>
      <c r="V1440" s="3" t="s">
        <v>2275</v>
      </c>
      <c r="W1440" s="3"/>
      <c r="X1440" s="3"/>
      <c r="Y1440" s="1"/>
      <c r="Z1440" s="6"/>
      <c r="AA1440" s="11"/>
      <c r="AB1440" s="123" t="s">
        <v>388</v>
      </c>
      <c r="AC1440" s="124" t="s">
        <v>23567</v>
      </c>
      <c r="AD1440" s="41" t="s">
        <v>23753</v>
      </c>
      <c r="AE1440" s="83">
        <v>40350</v>
      </c>
      <c r="AF1440" s="83">
        <v>42069</v>
      </c>
      <c r="AG1440" s="41"/>
      <c r="AH1440" s="41" t="s">
        <v>37</v>
      </c>
      <c r="AI1440" s="80" t="s">
        <v>3948</v>
      </c>
      <c r="AJ1440" s="41" t="s">
        <v>1731</v>
      </c>
      <c r="AK1440" s="3"/>
      <c r="AL1440" s="85"/>
      <c r="AM1440" s="151" t="s">
        <v>19998</v>
      </c>
      <c r="AN1440" s="15"/>
      <c r="AO1440" s="166" t="s">
        <v>24720</v>
      </c>
      <c r="AP1440" s="5">
        <f t="shared" si="23"/>
        <v>0</v>
      </c>
      <c r="AQ1440" s="16"/>
      <c r="AR1440" s="205">
        <v>1</v>
      </c>
      <c r="AS1440" s="16"/>
      <c r="AT1440" s="16"/>
      <c r="AU1440" s="16"/>
      <c r="AV1440" s="16"/>
      <c r="AW1440" s="16"/>
      <c r="AX1440" s="16"/>
    </row>
    <row r="1441" spans="1:50" customFormat="1" ht="15.75" hidden="1" customHeight="1" x14ac:dyDescent="0.2">
      <c r="A1441" s="7" t="s">
        <v>3949</v>
      </c>
      <c r="B1441" s="1" t="s">
        <v>3950</v>
      </c>
      <c r="C1441" s="85" t="s">
        <v>1716</v>
      </c>
      <c r="D1441" s="85" t="s">
        <v>13090</v>
      </c>
      <c r="E1441" s="41" t="s">
        <v>154</v>
      </c>
      <c r="F1441" s="85" t="s">
        <v>68</v>
      </c>
      <c r="G1441" s="85" t="s">
        <v>70</v>
      </c>
      <c r="H1441" s="85" t="s">
        <v>20690</v>
      </c>
      <c r="I1441" s="85" t="s">
        <v>25122</v>
      </c>
      <c r="J1441" s="85" t="s">
        <v>105</v>
      </c>
      <c r="K1441" s="7" t="s">
        <v>102</v>
      </c>
      <c r="L1441" s="1" t="s">
        <v>227</v>
      </c>
      <c r="M1441" s="1" t="s">
        <v>3951</v>
      </c>
      <c r="N1441" s="2" t="s">
        <v>3952</v>
      </c>
      <c r="O1441" s="87">
        <v>1475052</v>
      </c>
      <c r="P1441" s="87">
        <v>1475052</v>
      </c>
      <c r="Q1441" s="87">
        <v>0</v>
      </c>
      <c r="R1441" s="87">
        <v>0</v>
      </c>
      <c r="S1441" s="87"/>
      <c r="T1441" s="87"/>
      <c r="U1441" s="85">
        <v>2010</v>
      </c>
      <c r="V1441" s="1" t="s">
        <v>3952</v>
      </c>
      <c r="W1441" s="3"/>
      <c r="X1441" s="3"/>
      <c r="Y1441" s="1" t="s">
        <v>1819</v>
      </c>
      <c r="Z1441" s="6"/>
      <c r="AA1441" s="11"/>
      <c r="AB1441" s="123" t="s">
        <v>1716</v>
      </c>
      <c r="AC1441" s="124" t="s">
        <v>13040</v>
      </c>
      <c r="AD1441" s="41"/>
      <c r="AE1441" s="83">
        <v>43843</v>
      </c>
      <c r="AF1441" s="83">
        <v>40567</v>
      </c>
      <c r="AG1441" s="2"/>
      <c r="AH1441" s="41" t="s">
        <v>1916</v>
      </c>
      <c r="AI1441" s="80" t="s">
        <v>2</v>
      </c>
      <c r="AJ1441" s="41" t="s">
        <v>13087</v>
      </c>
      <c r="AK1441" s="1"/>
      <c r="AL1441" s="85"/>
      <c r="AM1441" s="151" t="s">
        <v>19998</v>
      </c>
      <c r="AN1441" s="16"/>
      <c r="AO1441" s="166" t="s">
        <v>24720</v>
      </c>
      <c r="AP1441" s="5">
        <f t="shared" si="23"/>
        <v>0</v>
      </c>
      <c r="AQ1441" s="16"/>
      <c r="AR1441" s="205">
        <v>1</v>
      </c>
      <c r="AS1441" s="16"/>
      <c r="AT1441" s="16"/>
      <c r="AU1441" s="16"/>
      <c r="AV1441" s="16"/>
      <c r="AW1441" s="16"/>
      <c r="AX1441" s="16"/>
    </row>
    <row r="1442" spans="1:50" customFormat="1" ht="15.75" hidden="1" customHeight="1" x14ac:dyDescent="0.2">
      <c r="A1442" s="7" t="s">
        <v>3953</v>
      </c>
      <c r="B1442" s="3" t="s">
        <v>3954</v>
      </c>
      <c r="C1442" s="85" t="s">
        <v>1716</v>
      </c>
      <c r="D1442" s="85" t="s">
        <v>23567</v>
      </c>
      <c r="E1442" s="41" t="s">
        <v>154</v>
      </c>
      <c r="F1442" s="85" t="s">
        <v>34</v>
      </c>
      <c r="G1442" s="85" t="s">
        <v>15357</v>
      </c>
      <c r="H1442" s="85" t="s">
        <v>20690</v>
      </c>
      <c r="I1442" s="85"/>
      <c r="J1442" s="85" t="s">
        <v>105</v>
      </c>
      <c r="K1442" s="7" t="s">
        <v>102</v>
      </c>
      <c r="L1442" s="3" t="s">
        <v>314</v>
      </c>
      <c r="M1442" s="3" t="s">
        <v>3955</v>
      </c>
      <c r="N1442" s="41" t="s">
        <v>3956</v>
      </c>
      <c r="O1442" s="87">
        <v>203317</v>
      </c>
      <c r="P1442" s="87">
        <v>202371</v>
      </c>
      <c r="Q1442" s="87">
        <v>946</v>
      </c>
      <c r="R1442" s="87">
        <v>53725</v>
      </c>
      <c r="S1442" s="87"/>
      <c r="T1442" s="87"/>
      <c r="U1442" s="85">
        <v>2004</v>
      </c>
      <c r="V1442" s="3" t="s">
        <v>3956</v>
      </c>
      <c r="W1442" s="3"/>
      <c r="X1442" s="3" t="s">
        <v>193</v>
      </c>
      <c r="Y1442" s="1"/>
      <c r="Z1442" s="6"/>
      <c r="AA1442" s="11"/>
      <c r="AB1442" s="123" t="s">
        <v>388</v>
      </c>
      <c r="AC1442" s="124" t="s">
        <v>23567</v>
      </c>
      <c r="AD1442" s="41" t="s">
        <v>23754</v>
      </c>
      <c r="AE1442" s="83">
        <v>40455</v>
      </c>
      <c r="AF1442" s="83">
        <v>41257</v>
      </c>
      <c r="AG1442" s="41"/>
      <c r="AH1442" s="41" t="s">
        <v>36</v>
      </c>
      <c r="AI1442" s="80" t="s">
        <v>3957</v>
      </c>
      <c r="AJ1442" s="41"/>
      <c r="AK1442" s="3"/>
      <c r="AL1442" s="85"/>
      <c r="AM1442" s="151" t="s">
        <v>19998</v>
      </c>
      <c r="AN1442" s="15"/>
      <c r="AO1442" s="166"/>
      <c r="AP1442" s="5">
        <f t="shared" si="23"/>
        <v>0</v>
      </c>
      <c r="AQ1442" s="16"/>
      <c r="AR1442" s="205">
        <v>1</v>
      </c>
      <c r="AS1442" s="16"/>
      <c r="AT1442" s="16"/>
      <c r="AU1442" s="16"/>
      <c r="AV1442" s="16"/>
      <c r="AW1442" s="16"/>
      <c r="AX1442" s="16"/>
    </row>
    <row r="1443" spans="1:50" customFormat="1" ht="15.75" hidden="1" customHeight="1" x14ac:dyDescent="0.2">
      <c r="A1443" s="7" t="s">
        <v>3958</v>
      </c>
      <c r="B1443" s="3" t="s">
        <v>3959</v>
      </c>
      <c r="C1443" s="85" t="s">
        <v>1716</v>
      </c>
      <c r="D1443" s="85" t="s">
        <v>23567</v>
      </c>
      <c r="E1443" s="41" t="s">
        <v>1757</v>
      </c>
      <c r="F1443" s="85" t="s">
        <v>34</v>
      </c>
      <c r="G1443" s="85" t="s">
        <v>37</v>
      </c>
      <c r="H1443" s="85" t="s">
        <v>20689</v>
      </c>
      <c r="I1443" s="85"/>
      <c r="J1443" s="85" t="s">
        <v>105</v>
      </c>
      <c r="K1443" s="7" t="s">
        <v>102</v>
      </c>
      <c r="L1443" s="3" t="s">
        <v>363</v>
      </c>
      <c r="M1443" s="3" t="s">
        <v>2421</v>
      </c>
      <c r="N1443" s="41" t="s">
        <v>2422</v>
      </c>
      <c r="O1443" s="87">
        <v>39469</v>
      </c>
      <c r="P1443" s="87">
        <v>39469</v>
      </c>
      <c r="Q1443" s="87">
        <v>0</v>
      </c>
      <c r="R1443" s="87">
        <v>9383</v>
      </c>
      <c r="S1443" s="87"/>
      <c r="T1443" s="87"/>
      <c r="U1443" s="85">
        <v>2008</v>
      </c>
      <c r="V1443" s="3" t="s">
        <v>2422</v>
      </c>
      <c r="W1443" s="3"/>
      <c r="X1443" s="3"/>
      <c r="Y1443" s="1"/>
      <c r="Z1443" s="6"/>
      <c r="AA1443" s="11"/>
      <c r="AB1443" s="123" t="s">
        <v>388</v>
      </c>
      <c r="AC1443" s="124" t="s">
        <v>23567</v>
      </c>
      <c r="AD1443" s="41" t="s">
        <v>23755</v>
      </c>
      <c r="AE1443" s="83">
        <v>41627</v>
      </c>
      <c r="AF1443" s="83">
        <v>42076</v>
      </c>
      <c r="AG1443" s="41"/>
      <c r="AH1443" s="41" t="s">
        <v>37</v>
      </c>
      <c r="AI1443" s="80" t="s">
        <v>3960</v>
      </c>
      <c r="AJ1443" s="41" t="s">
        <v>446</v>
      </c>
      <c r="AK1443" s="3"/>
      <c r="AL1443" s="85"/>
      <c r="AM1443" s="151" t="s">
        <v>19998</v>
      </c>
      <c r="AN1443" s="15"/>
      <c r="AO1443" s="166" t="s">
        <v>24720</v>
      </c>
      <c r="AP1443" s="5">
        <f t="shared" si="23"/>
        <v>0</v>
      </c>
      <c r="AQ1443" s="16"/>
      <c r="AR1443" s="205">
        <v>1</v>
      </c>
      <c r="AS1443" s="16"/>
      <c r="AT1443" s="16"/>
      <c r="AU1443" s="16"/>
      <c r="AV1443" s="16"/>
      <c r="AW1443" s="16"/>
      <c r="AX1443" s="16"/>
    </row>
    <row r="1444" spans="1:50" customFormat="1" ht="15.75" hidden="1" customHeight="1" x14ac:dyDescent="0.2">
      <c r="A1444" s="7" t="s">
        <v>3961</v>
      </c>
      <c r="B1444" s="3" t="s">
        <v>3962</v>
      </c>
      <c r="C1444" s="85" t="s">
        <v>1716</v>
      </c>
      <c r="D1444" s="85" t="s">
        <v>23567</v>
      </c>
      <c r="E1444" s="41" t="s">
        <v>154</v>
      </c>
      <c r="F1444" s="85" t="s">
        <v>34</v>
      </c>
      <c r="G1444" s="85" t="s">
        <v>37</v>
      </c>
      <c r="H1444" s="85" t="s">
        <v>20689</v>
      </c>
      <c r="I1444" s="85"/>
      <c r="J1444" s="85" t="s">
        <v>105</v>
      </c>
      <c r="K1444" s="7" t="s">
        <v>102</v>
      </c>
      <c r="L1444" s="3" t="s">
        <v>337</v>
      </c>
      <c r="M1444" s="3" t="s">
        <v>3963</v>
      </c>
      <c r="N1444" s="41" t="s">
        <v>2566</v>
      </c>
      <c r="O1444" s="87">
        <v>705299</v>
      </c>
      <c r="P1444" s="87">
        <v>628700</v>
      </c>
      <c r="Q1444" s="87">
        <v>76599</v>
      </c>
      <c r="R1444" s="87">
        <v>186361</v>
      </c>
      <c r="S1444" s="87"/>
      <c r="T1444" s="87"/>
      <c r="U1444" s="85">
        <v>2007</v>
      </c>
      <c r="V1444" s="3" t="s">
        <v>2566</v>
      </c>
      <c r="W1444" s="3" t="s">
        <v>3964</v>
      </c>
      <c r="X1444" s="3" t="s">
        <v>2565</v>
      </c>
      <c r="Y1444" s="1"/>
      <c r="Z1444" s="6"/>
      <c r="AA1444" s="11"/>
      <c r="AB1444" s="123" t="s">
        <v>388</v>
      </c>
      <c r="AC1444" s="124" t="s">
        <v>23567</v>
      </c>
      <c r="AD1444" s="41" t="s">
        <v>23756</v>
      </c>
      <c r="AE1444" s="83">
        <v>40564</v>
      </c>
      <c r="AF1444" s="83">
        <v>41361</v>
      </c>
      <c r="AG1444" s="41"/>
      <c r="AH1444" s="41" t="s">
        <v>37</v>
      </c>
      <c r="AI1444" s="80" t="s">
        <v>3965</v>
      </c>
      <c r="AJ1444" s="41"/>
      <c r="AK1444" s="3"/>
      <c r="AL1444" s="85"/>
      <c r="AM1444" s="151" t="s">
        <v>19998</v>
      </c>
      <c r="AN1444" s="15"/>
      <c r="AO1444" s="166" t="s">
        <v>24720</v>
      </c>
      <c r="AP1444" s="5">
        <f t="shared" si="23"/>
        <v>0</v>
      </c>
      <c r="AQ1444" s="16"/>
      <c r="AR1444" s="205">
        <v>1</v>
      </c>
      <c r="AS1444" s="16"/>
      <c r="AT1444" s="16"/>
      <c r="AU1444" s="16"/>
      <c r="AV1444" s="16"/>
      <c r="AW1444" s="16"/>
      <c r="AX1444" s="16"/>
    </row>
    <row r="1445" spans="1:50" customFormat="1" ht="15.75" hidden="1" customHeight="1" x14ac:dyDescent="0.2">
      <c r="A1445" s="7" t="s">
        <v>3966</v>
      </c>
      <c r="B1445" s="3" t="s">
        <v>2416</v>
      </c>
      <c r="C1445" s="85" t="s">
        <v>1716</v>
      </c>
      <c r="D1445" s="85" t="s">
        <v>23567</v>
      </c>
      <c r="E1445" s="41" t="s">
        <v>1757</v>
      </c>
      <c r="F1445" s="85" t="s">
        <v>34</v>
      </c>
      <c r="G1445" s="85" t="s">
        <v>37</v>
      </c>
      <c r="H1445" s="85" t="s">
        <v>20689</v>
      </c>
      <c r="I1445" s="85"/>
      <c r="J1445" s="85" t="s">
        <v>105</v>
      </c>
      <c r="K1445" s="7" t="s">
        <v>102</v>
      </c>
      <c r="L1445" s="3" t="s">
        <v>677</v>
      </c>
      <c r="M1445" s="3" t="s">
        <v>3967</v>
      </c>
      <c r="N1445" s="41" t="s">
        <v>679</v>
      </c>
      <c r="O1445" s="87">
        <v>70607</v>
      </c>
      <c r="P1445" s="87">
        <v>42236</v>
      </c>
      <c r="Q1445" s="87">
        <v>28371</v>
      </c>
      <c r="R1445" s="87">
        <v>17890</v>
      </c>
      <c r="S1445" s="87"/>
      <c r="T1445" s="87">
        <v>2657</v>
      </c>
      <c r="U1445" s="85">
        <v>2004</v>
      </c>
      <c r="V1445" s="3" t="s">
        <v>679</v>
      </c>
      <c r="W1445" s="3" t="s">
        <v>679</v>
      </c>
      <c r="X1445" s="3"/>
      <c r="Y1445" s="1"/>
      <c r="Z1445" s="6"/>
      <c r="AA1445" s="11"/>
      <c r="AB1445" s="123" t="s">
        <v>388</v>
      </c>
      <c r="AC1445" s="124" t="s">
        <v>23567</v>
      </c>
      <c r="AD1445" s="41" t="s">
        <v>23757</v>
      </c>
      <c r="AE1445" s="83">
        <v>40452</v>
      </c>
      <c r="AF1445" s="83">
        <v>41415</v>
      </c>
      <c r="AG1445" s="41"/>
      <c r="AH1445" s="41" t="s">
        <v>37</v>
      </c>
      <c r="AI1445" s="80" t="s">
        <v>3968</v>
      </c>
      <c r="AJ1445" s="41" t="s">
        <v>3969</v>
      </c>
      <c r="AK1445" s="3"/>
      <c r="AL1445" s="85"/>
      <c r="AM1445" s="151" t="s">
        <v>19998</v>
      </c>
      <c r="AN1445" s="15"/>
      <c r="AO1445" s="166" t="s">
        <v>24720</v>
      </c>
      <c r="AP1445" s="5">
        <f t="shared" si="23"/>
        <v>0</v>
      </c>
      <c r="AQ1445" s="16"/>
      <c r="AR1445" s="205">
        <v>1</v>
      </c>
      <c r="AS1445" s="16"/>
      <c r="AT1445" s="16"/>
      <c r="AU1445" s="16"/>
      <c r="AV1445" s="16"/>
      <c r="AW1445" s="16"/>
      <c r="AX1445" s="16"/>
    </row>
    <row r="1446" spans="1:50" customFormat="1" ht="15.75" hidden="1" customHeight="1" x14ac:dyDescent="0.2">
      <c r="A1446" s="7" t="s">
        <v>3970</v>
      </c>
      <c r="B1446" s="3" t="s">
        <v>26389</v>
      </c>
      <c r="C1446" s="85" t="s">
        <v>1716</v>
      </c>
      <c r="D1446" s="85" t="s">
        <v>23567</v>
      </c>
      <c r="E1446" s="41" t="s">
        <v>154</v>
      </c>
      <c r="F1446" s="85" t="s">
        <v>34</v>
      </c>
      <c r="G1446" s="85" t="s">
        <v>15357</v>
      </c>
      <c r="H1446" s="85" t="s">
        <v>20690</v>
      </c>
      <c r="I1446" s="85"/>
      <c r="J1446" s="85" t="s">
        <v>105</v>
      </c>
      <c r="K1446" s="7" t="s">
        <v>102</v>
      </c>
      <c r="L1446" s="3" t="s">
        <v>314</v>
      </c>
      <c r="M1446" s="3" t="s">
        <v>3971</v>
      </c>
      <c r="N1446" s="41" t="s">
        <v>3972</v>
      </c>
      <c r="O1446" s="87">
        <v>89680</v>
      </c>
      <c r="P1446" s="87">
        <v>74333</v>
      </c>
      <c r="Q1446" s="87">
        <v>15347</v>
      </c>
      <c r="R1446" s="87">
        <v>23705</v>
      </c>
      <c r="S1446" s="87"/>
      <c r="T1446" s="87"/>
      <c r="U1446" s="85">
        <v>2002</v>
      </c>
      <c r="V1446" s="3" t="s">
        <v>3972</v>
      </c>
      <c r="W1446" s="3"/>
      <c r="X1446" s="3" t="s">
        <v>26400</v>
      </c>
      <c r="Y1446" s="1" t="s">
        <v>1819</v>
      </c>
      <c r="Z1446" s="6"/>
      <c r="AA1446" s="11"/>
      <c r="AB1446" s="123" t="s">
        <v>388</v>
      </c>
      <c r="AC1446" s="124" t="s">
        <v>23567</v>
      </c>
      <c r="AD1446" s="41" t="s">
        <v>23758</v>
      </c>
      <c r="AE1446" s="83">
        <v>40556</v>
      </c>
      <c r="AF1446" s="83">
        <v>41080</v>
      </c>
      <c r="AG1446" s="41"/>
      <c r="AH1446" s="41" t="s">
        <v>36</v>
      </c>
      <c r="AI1446" s="80" t="s">
        <v>3973</v>
      </c>
      <c r="AJ1446" s="41"/>
      <c r="AK1446" s="3"/>
      <c r="AL1446" s="85"/>
      <c r="AM1446" s="151" t="s">
        <v>19998</v>
      </c>
      <c r="AN1446" s="15"/>
      <c r="AO1446" s="166" t="s">
        <v>24720</v>
      </c>
      <c r="AP1446" s="5">
        <f t="shared" si="23"/>
        <v>0</v>
      </c>
      <c r="AQ1446" s="16"/>
      <c r="AR1446" s="205">
        <v>1</v>
      </c>
      <c r="AS1446" s="16"/>
      <c r="AT1446" s="16"/>
      <c r="AU1446" s="16"/>
      <c r="AV1446" s="16"/>
      <c r="AW1446" s="16"/>
      <c r="AX1446" s="16"/>
    </row>
    <row r="1447" spans="1:50" customFormat="1" ht="15.75" hidden="1" customHeight="1" x14ac:dyDescent="0.2">
      <c r="A1447" s="7" t="s">
        <v>3974</v>
      </c>
      <c r="B1447" s="3" t="s">
        <v>3975</v>
      </c>
      <c r="C1447" s="85" t="s">
        <v>1716</v>
      </c>
      <c r="D1447" s="85" t="s">
        <v>13090</v>
      </c>
      <c r="E1447" s="41" t="s">
        <v>110</v>
      </c>
      <c r="F1447" s="85" t="s">
        <v>23</v>
      </c>
      <c r="G1447" s="85" t="s">
        <v>29</v>
      </c>
      <c r="H1447" s="85" t="s">
        <v>20690</v>
      </c>
      <c r="I1447" s="85" t="s">
        <v>25129</v>
      </c>
      <c r="J1447" s="85" t="s">
        <v>105</v>
      </c>
      <c r="K1447" s="7" t="s">
        <v>102</v>
      </c>
      <c r="L1447" s="3" t="s">
        <v>175</v>
      </c>
      <c r="M1447" s="3" t="s">
        <v>1221</v>
      </c>
      <c r="N1447" s="41" t="s">
        <v>1766</v>
      </c>
      <c r="O1447" s="87">
        <v>2602812</v>
      </c>
      <c r="P1447" s="87">
        <v>2600638</v>
      </c>
      <c r="Q1447" s="87">
        <v>2174</v>
      </c>
      <c r="R1447" s="87">
        <v>0</v>
      </c>
      <c r="S1447" s="87"/>
      <c r="T1447" s="87"/>
      <c r="U1447" s="85">
        <v>2010</v>
      </c>
      <c r="V1447" s="3" t="s">
        <v>1766</v>
      </c>
      <c r="W1447" s="3"/>
      <c r="X1447" s="3"/>
      <c r="Y1447" s="1"/>
      <c r="Z1447" s="6"/>
      <c r="AA1447" s="11"/>
      <c r="AB1447" s="123" t="s">
        <v>1716</v>
      </c>
      <c r="AC1447" s="124" t="s">
        <v>13040</v>
      </c>
      <c r="AD1447" s="41"/>
      <c r="AE1447" s="83">
        <v>40304</v>
      </c>
      <c r="AF1447" s="83">
        <v>40715</v>
      </c>
      <c r="AG1447" s="41"/>
      <c r="AH1447" s="41" t="s">
        <v>3839</v>
      </c>
      <c r="AI1447" s="80" t="s">
        <v>2</v>
      </c>
      <c r="AJ1447" s="41" t="s">
        <v>1770</v>
      </c>
      <c r="AK1447" s="3"/>
      <c r="AL1447" s="85"/>
      <c r="AM1447" s="151" t="s">
        <v>19998</v>
      </c>
      <c r="AN1447" s="15"/>
      <c r="AO1447" s="166" t="s">
        <v>24720</v>
      </c>
      <c r="AP1447" s="5">
        <f t="shared" si="23"/>
        <v>0</v>
      </c>
      <c r="AQ1447" s="16"/>
      <c r="AR1447" s="205">
        <v>1</v>
      </c>
      <c r="AS1447" s="16"/>
      <c r="AT1447" s="16"/>
      <c r="AU1447" s="16"/>
      <c r="AV1447" s="16"/>
      <c r="AW1447" s="16"/>
      <c r="AX1447" s="16"/>
    </row>
    <row r="1448" spans="1:50" customFormat="1" ht="15.75" hidden="1" customHeight="1" x14ac:dyDescent="0.2">
      <c r="A1448" s="7" t="s">
        <v>3976</v>
      </c>
      <c r="B1448" s="3" t="s">
        <v>3977</v>
      </c>
      <c r="C1448" s="85" t="s">
        <v>1716</v>
      </c>
      <c r="D1448" s="85" t="s">
        <v>13090</v>
      </c>
      <c r="E1448" s="41" t="s">
        <v>154</v>
      </c>
      <c r="F1448" s="85" t="s">
        <v>34</v>
      </c>
      <c r="G1448" s="85" t="s">
        <v>37</v>
      </c>
      <c r="H1448" s="85" t="s">
        <v>20689</v>
      </c>
      <c r="I1448" s="132"/>
      <c r="J1448" s="85" t="s">
        <v>105</v>
      </c>
      <c r="K1448" s="7" t="s">
        <v>102</v>
      </c>
      <c r="L1448" s="3" t="s">
        <v>106</v>
      </c>
      <c r="M1448" s="3" t="s">
        <v>1111</v>
      </c>
      <c r="N1448" s="41" t="s">
        <v>3794</v>
      </c>
      <c r="O1448" s="87">
        <v>20374</v>
      </c>
      <c r="P1448" s="87">
        <v>18626</v>
      </c>
      <c r="Q1448" s="87">
        <v>1748</v>
      </c>
      <c r="R1448" s="87">
        <v>2627</v>
      </c>
      <c r="S1448" s="87"/>
      <c r="T1448" s="87"/>
      <c r="U1448" s="85">
        <v>2010</v>
      </c>
      <c r="V1448" s="3" t="s">
        <v>3794</v>
      </c>
      <c r="W1448" s="3"/>
      <c r="X1448" s="3"/>
      <c r="Y1448" s="1"/>
      <c r="Z1448" s="6"/>
      <c r="AA1448" s="11"/>
      <c r="AB1448" s="123" t="s">
        <v>1716</v>
      </c>
      <c r="AC1448" s="124" t="s">
        <v>13040</v>
      </c>
      <c r="AD1448" s="41"/>
      <c r="AE1448" s="83">
        <v>40921</v>
      </c>
      <c r="AF1448" s="83">
        <v>41165</v>
      </c>
      <c r="AG1448" s="41"/>
      <c r="AH1448" s="41" t="s">
        <v>37</v>
      </c>
      <c r="AI1448" s="80" t="s">
        <v>2</v>
      </c>
      <c r="AJ1448" s="41" t="s">
        <v>3978</v>
      </c>
      <c r="AK1448" s="3"/>
      <c r="AL1448" s="85"/>
      <c r="AM1448" s="151" t="s">
        <v>19998</v>
      </c>
      <c r="AN1448" s="15"/>
      <c r="AO1448" s="166"/>
      <c r="AP1448" s="5">
        <f t="shared" si="23"/>
        <v>0</v>
      </c>
      <c r="AQ1448" s="16"/>
      <c r="AR1448" s="205">
        <v>1</v>
      </c>
      <c r="AS1448" s="16"/>
      <c r="AT1448" s="16"/>
      <c r="AU1448" s="16"/>
      <c r="AV1448" s="16"/>
      <c r="AW1448" s="16"/>
      <c r="AX1448" s="16"/>
    </row>
    <row r="1449" spans="1:50" customFormat="1" ht="15.75" hidden="1" customHeight="1" x14ac:dyDescent="0.2">
      <c r="A1449" s="7" t="s">
        <v>3979</v>
      </c>
      <c r="B1449" s="3" t="s">
        <v>2411</v>
      </c>
      <c r="C1449" s="85" t="s">
        <v>1716</v>
      </c>
      <c r="D1449" s="85" t="s">
        <v>23567</v>
      </c>
      <c r="E1449" s="41" t="s">
        <v>1757</v>
      </c>
      <c r="F1449" s="85" t="s">
        <v>34</v>
      </c>
      <c r="G1449" s="85" t="s">
        <v>37</v>
      </c>
      <c r="H1449" s="85" t="s">
        <v>20689</v>
      </c>
      <c r="I1449" s="85"/>
      <c r="J1449" s="85" t="s">
        <v>105</v>
      </c>
      <c r="K1449" s="7" t="s">
        <v>102</v>
      </c>
      <c r="L1449" s="3" t="s">
        <v>677</v>
      </c>
      <c r="M1449" s="3" t="s">
        <v>3980</v>
      </c>
      <c r="N1449" s="41" t="s">
        <v>679</v>
      </c>
      <c r="O1449" s="87">
        <v>145212</v>
      </c>
      <c r="P1449" s="87">
        <v>145212</v>
      </c>
      <c r="Q1449" s="87">
        <v>0</v>
      </c>
      <c r="R1449" s="87">
        <v>36767</v>
      </c>
      <c r="S1449" s="87"/>
      <c r="T1449" s="87">
        <v>4569</v>
      </c>
      <c r="U1449" s="85">
        <v>2002</v>
      </c>
      <c r="V1449" s="3" t="s">
        <v>679</v>
      </c>
      <c r="W1449" s="3" t="s">
        <v>679</v>
      </c>
      <c r="X1449" s="3"/>
      <c r="Y1449" s="1" t="s">
        <v>183</v>
      </c>
      <c r="Z1449" s="6"/>
      <c r="AA1449" s="11"/>
      <c r="AB1449" s="123" t="s">
        <v>388</v>
      </c>
      <c r="AC1449" s="124" t="s">
        <v>23567</v>
      </c>
      <c r="AD1449" s="41" t="s">
        <v>23759</v>
      </c>
      <c r="AE1449" s="83">
        <v>40452</v>
      </c>
      <c r="AF1449" s="83">
        <v>41414</v>
      </c>
      <c r="AG1449" s="41"/>
      <c r="AH1449" s="41" t="s">
        <v>37</v>
      </c>
      <c r="AI1449" s="80" t="s">
        <v>3981</v>
      </c>
      <c r="AJ1449" s="41" t="s">
        <v>3969</v>
      </c>
      <c r="AK1449" s="3"/>
      <c r="AL1449" s="85"/>
      <c r="AM1449" s="151" t="s">
        <v>19998</v>
      </c>
      <c r="AN1449" s="15"/>
      <c r="AO1449" s="166"/>
      <c r="AP1449" s="5">
        <f t="shared" si="23"/>
        <v>0</v>
      </c>
      <c r="AQ1449" s="16"/>
      <c r="AR1449" s="205">
        <v>1</v>
      </c>
      <c r="AS1449" s="16"/>
      <c r="AT1449" s="16"/>
      <c r="AU1449" s="16"/>
      <c r="AV1449" s="16"/>
      <c r="AW1449" s="16"/>
      <c r="AX1449" s="16"/>
    </row>
    <row r="1450" spans="1:50" customFormat="1" ht="15.75" hidden="1" customHeight="1" x14ac:dyDescent="0.2">
      <c r="A1450" s="7" t="s">
        <v>3982</v>
      </c>
      <c r="B1450" s="3" t="s">
        <v>2366</v>
      </c>
      <c r="C1450" s="85" t="s">
        <v>1716</v>
      </c>
      <c r="D1450" s="85" t="s">
        <v>23567</v>
      </c>
      <c r="E1450" s="41" t="s">
        <v>1757</v>
      </c>
      <c r="F1450" s="85" t="s">
        <v>34</v>
      </c>
      <c r="G1450" s="85" t="s">
        <v>37</v>
      </c>
      <c r="H1450" s="85" t="s">
        <v>20689</v>
      </c>
      <c r="I1450" s="85"/>
      <c r="J1450" s="85" t="s">
        <v>105</v>
      </c>
      <c r="K1450" s="7" t="s">
        <v>102</v>
      </c>
      <c r="L1450" s="3" t="s">
        <v>677</v>
      </c>
      <c r="M1450" s="3" t="s">
        <v>3983</v>
      </c>
      <c r="N1450" s="41" t="s">
        <v>679</v>
      </c>
      <c r="O1450" s="87">
        <v>172739</v>
      </c>
      <c r="P1450" s="87">
        <v>160200</v>
      </c>
      <c r="Q1450" s="87">
        <v>12539</v>
      </c>
      <c r="R1450" s="87">
        <v>40064</v>
      </c>
      <c r="S1450" s="87"/>
      <c r="T1450" s="87"/>
      <c r="U1450" s="85">
        <v>2007</v>
      </c>
      <c r="V1450" s="3" t="s">
        <v>679</v>
      </c>
      <c r="W1450" s="3"/>
      <c r="X1450" s="3"/>
      <c r="Y1450" s="1"/>
      <c r="Z1450" s="6"/>
      <c r="AA1450" s="11"/>
      <c r="AB1450" s="123" t="s">
        <v>388</v>
      </c>
      <c r="AC1450" s="124" t="s">
        <v>23567</v>
      </c>
      <c r="AD1450" s="41" t="s">
        <v>23760</v>
      </c>
      <c r="AE1450" s="83">
        <v>40452</v>
      </c>
      <c r="AF1450" s="83">
        <v>41809</v>
      </c>
      <c r="AG1450" s="41"/>
      <c r="AH1450" s="41" t="s">
        <v>37</v>
      </c>
      <c r="AI1450" s="80" t="s">
        <v>3984</v>
      </c>
      <c r="AJ1450" s="41" t="s">
        <v>3969</v>
      </c>
      <c r="AK1450" s="3"/>
      <c r="AL1450" s="85"/>
      <c r="AM1450" s="151" t="s">
        <v>19998</v>
      </c>
      <c r="AN1450" s="15"/>
      <c r="AO1450" s="166" t="s">
        <v>24720</v>
      </c>
      <c r="AP1450" s="5">
        <f t="shared" si="23"/>
        <v>0</v>
      </c>
      <c r="AQ1450" s="16"/>
      <c r="AR1450" s="205">
        <v>1</v>
      </c>
      <c r="AS1450" s="16"/>
      <c r="AT1450" s="16"/>
      <c r="AU1450" s="16"/>
      <c r="AV1450" s="16"/>
      <c r="AW1450" s="16"/>
      <c r="AX1450" s="16"/>
    </row>
    <row r="1451" spans="1:50" customFormat="1" ht="15.75" hidden="1" customHeight="1" x14ac:dyDescent="0.2">
      <c r="A1451" s="7" t="s">
        <v>3985</v>
      </c>
      <c r="B1451" s="3" t="s">
        <v>3986</v>
      </c>
      <c r="C1451" s="85" t="s">
        <v>1716</v>
      </c>
      <c r="D1451" s="85" t="s">
        <v>23567</v>
      </c>
      <c r="E1451" s="41" t="s">
        <v>110</v>
      </c>
      <c r="F1451" s="85" t="s">
        <v>34</v>
      </c>
      <c r="G1451" s="85" t="s">
        <v>37</v>
      </c>
      <c r="H1451" s="85" t="s">
        <v>20689</v>
      </c>
      <c r="I1451" s="85"/>
      <c r="J1451" s="85" t="s">
        <v>105</v>
      </c>
      <c r="K1451" s="7" t="s">
        <v>102</v>
      </c>
      <c r="L1451" s="3" t="s">
        <v>106</v>
      </c>
      <c r="M1451" s="3" t="s">
        <v>411</v>
      </c>
      <c r="N1451" s="41" t="s">
        <v>2324</v>
      </c>
      <c r="O1451" s="87">
        <v>3166372</v>
      </c>
      <c r="P1451" s="87">
        <v>2876683</v>
      </c>
      <c r="Q1451" s="87">
        <v>289689</v>
      </c>
      <c r="R1451" s="87">
        <v>752410</v>
      </c>
      <c r="S1451" s="87"/>
      <c r="T1451" s="87"/>
      <c r="U1451" s="85">
        <v>2007</v>
      </c>
      <c r="V1451" s="3" t="s">
        <v>2324</v>
      </c>
      <c r="W1451" s="3"/>
      <c r="X1451" s="3"/>
      <c r="Y1451" s="1"/>
      <c r="Z1451" s="6"/>
      <c r="AA1451" s="11"/>
      <c r="AB1451" s="123" t="s">
        <v>388</v>
      </c>
      <c r="AC1451" s="124" t="s">
        <v>23567</v>
      </c>
      <c r="AD1451" s="41" t="s">
        <v>23761</v>
      </c>
      <c r="AE1451" s="83">
        <v>40393</v>
      </c>
      <c r="AF1451" s="83">
        <v>42305</v>
      </c>
      <c r="AG1451" s="41"/>
      <c r="AH1451" s="41" t="s">
        <v>37</v>
      </c>
      <c r="AI1451" s="80" t="s">
        <v>3987</v>
      </c>
      <c r="AJ1451" s="41" t="s">
        <v>2328</v>
      </c>
      <c r="AK1451" s="3"/>
      <c r="AL1451" s="85"/>
      <c r="AM1451" s="151" t="s">
        <v>19998</v>
      </c>
      <c r="AN1451" s="15"/>
      <c r="AO1451" s="166" t="s">
        <v>24721</v>
      </c>
      <c r="AP1451" s="5">
        <f t="shared" si="23"/>
        <v>0</v>
      </c>
      <c r="AQ1451" s="16"/>
      <c r="AR1451" s="205">
        <v>1</v>
      </c>
      <c r="AS1451" s="16"/>
      <c r="AT1451" s="16"/>
      <c r="AU1451" s="16"/>
      <c r="AV1451" s="16"/>
      <c r="AW1451" s="16"/>
      <c r="AX1451" s="16"/>
    </row>
    <row r="1452" spans="1:50" customFormat="1" ht="15.75" hidden="1" customHeight="1" x14ac:dyDescent="0.2">
      <c r="A1452" s="7" t="s">
        <v>3988</v>
      </c>
      <c r="B1452" s="3" t="s">
        <v>3989</v>
      </c>
      <c r="C1452" s="85" t="s">
        <v>1716</v>
      </c>
      <c r="D1452" s="85" t="s">
        <v>23567</v>
      </c>
      <c r="E1452" s="41" t="s">
        <v>110</v>
      </c>
      <c r="F1452" s="85" t="s">
        <v>34</v>
      </c>
      <c r="G1452" s="85" t="s">
        <v>15357</v>
      </c>
      <c r="H1452" s="85" t="s">
        <v>20690</v>
      </c>
      <c r="I1452" s="85"/>
      <c r="J1452" s="85" t="s">
        <v>105</v>
      </c>
      <c r="K1452" s="7" t="s">
        <v>102</v>
      </c>
      <c r="L1452" s="3" t="s">
        <v>337</v>
      </c>
      <c r="M1452" s="3" t="s">
        <v>3990</v>
      </c>
      <c r="N1452" s="41" t="s">
        <v>2181</v>
      </c>
      <c r="O1452" s="87">
        <v>250342</v>
      </c>
      <c r="P1452" s="87">
        <v>245375</v>
      </c>
      <c r="Q1452" s="87">
        <v>4967</v>
      </c>
      <c r="R1452" s="87">
        <v>35345</v>
      </c>
      <c r="S1452" s="87"/>
      <c r="T1452" s="87"/>
      <c r="U1452" s="85">
        <v>2007</v>
      </c>
      <c r="V1452" s="3" t="s">
        <v>2181</v>
      </c>
      <c r="W1452" s="3" t="s">
        <v>3991</v>
      </c>
      <c r="X1452" s="3" t="s">
        <v>3992</v>
      </c>
      <c r="Y1452" s="1"/>
      <c r="Z1452" s="6"/>
      <c r="AA1452" s="11"/>
      <c r="AB1452" s="123" t="s">
        <v>388</v>
      </c>
      <c r="AC1452" s="124" t="s">
        <v>23567</v>
      </c>
      <c r="AD1452" s="41" t="s">
        <v>23762</v>
      </c>
      <c r="AE1452" s="83">
        <v>40665</v>
      </c>
      <c r="AF1452" s="83">
        <v>41534</v>
      </c>
      <c r="AG1452" s="41"/>
      <c r="AH1452" s="41" t="s">
        <v>36</v>
      </c>
      <c r="AI1452" s="80" t="s">
        <v>3993</v>
      </c>
      <c r="AJ1452" s="41"/>
      <c r="AK1452" s="7" t="s">
        <v>3994</v>
      </c>
      <c r="AL1452" s="85"/>
      <c r="AM1452" s="151" t="s">
        <v>19998</v>
      </c>
      <c r="AN1452" s="15"/>
      <c r="AO1452" s="166" t="s">
        <v>24720</v>
      </c>
      <c r="AP1452" s="5">
        <f t="shared" si="23"/>
        <v>0</v>
      </c>
      <c r="AQ1452" s="16"/>
      <c r="AR1452" s="205">
        <v>1</v>
      </c>
      <c r="AS1452" s="16"/>
      <c r="AT1452" s="16"/>
      <c r="AU1452" s="16"/>
      <c r="AV1452" s="16"/>
      <c r="AW1452" s="16"/>
      <c r="AX1452" s="16"/>
    </row>
    <row r="1453" spans="1:50" customFormat="1" ht="15.75" hidden="1" customHeight="1" x14ac:dyDescent="0.2">
      <c r="A1453" s="7" t="s">
        <v>3995</v>
      </c>
      <c r="B1453" s="3" t="s">
        <v>3996</v>
      </c>
      <c r="C1453" s="85" t="s">
        <v>1716</v>
      </c>
      <c r="D1453" s="85" t="s">
        <v>13090</v>
      </c>
      <c r="E1453" s="41" t="s">
        <v>110</v>
      </c>
      <c r="F1453" s="85" t="s">
        <v>68</v>
      </c>
      <c r="G1453" s="85" t="s">
        <v>70</v>
      </c>
      <c r="H1453" s="85" t="s">
        <v>20690</v>
      </c>
      <c r="I1453" s="85" t="s">
        <v>25122</v>
      </c>
      <c r="J1453" s="85" t="s">
        <v>105</v>
      </c>
      <c r="K1453" s="7" t="s">
        <v>102</v>
      </c>
      <c r="L1453" s="3" t="s">
        <v>106</v>
      </c>
      <c r="M1453" s="3" t="s">
        <v>3997</v>
      </c>
      <c r="N1453" s="41" t="s">
        <v>3998</v>
      </c>
      <c r="O1453" s="87">
        <v>125797</v>
      </c>
      <c r="P1453" s="87">
        <v>125797</v>
      </c>
      <c r="Q1453" s="87">
        <v>0</v>
      </c>
      <c r="R1453" s="87">
        <v>0</v>
      </c>
      <c r="S1453" s="87"/>
      <c r="T1453" s="87"/>
      <c r="U1453" s="85">
        <v>2010</v>
      </c>
      <c r="V1453" s="3" t="s">
        <v>3998</v>
      </c>
      <c r="W1453" s="3"/>
      <c r="X1453" s="3"/>
      <c r="Y1453" s="1"/>
      <c r="Z1453" s="6"/>
      <c r="AA1453" s="11"/>
      <c r="AB1453" s="123" t="s">
        <v>1716</v>
      </c>
      <c r="AC1453" s="124" t="s">
        <v>13040</v>
      </c>
      <c r="AD1453" s="41"/>
      <c r="AE1453" s="83">
        <v>40360</v>
      </c>
      <c r="AF1453" s="83"/>
      <c r="AG1453" s="41"/>
      <c r="AH1453" s="41" t="s">
        <v>1916</v>
      </c>
      <c r="AI1453" s="80" t="s">
        <v>2</v>
      </c>
      <c r="AJ1453" s="41"/>
      <c r="AK1453" s="3"/>
      <c r="AL1453" s="85"/>
      <c r="AM1453" s="151" t="s">
        <v>19998</v>
      </c>
      <c r="AN1453" s="15"/>
      <c r="AO1453" s="166" t="s">
        <v>24721</v>
      </c>
      <c r="AP1453" s="5">
        <f t="shared" si="23"/>
        <v>0</v>
      </c>
      <c r="AQ1453" s="16"/>
      <c r="AR1453" s="205">
        <v>1</v>
      </c>
      <c r="AS1453" s="16"/>
      <c r="AT1453" s="16"/>
      <c r="AU1453" s="16"/>
      <c r="AV1453" s="16"/>
      <c r="AW1453" s="16"/>
      <c r="AX1453" s="16"/>
    </row>
    <row r="1454" spans="1:50" customFormat="1" ht="15.75" hidden="1" customHeight="1" x14ac:dyDescent="0.2">
      <c r="A1454" s="7" t="s">
        <v>3999</v>
      </c>
      <c r="B1454" s="3" t="s">
        <v>2398</v>
      </c>
      <c r="C1454" s="85" t="s">
        <v>1716</v>
      </c>
      <c r="D1454" s="85" t="s">
        <v>23567</v>
      </c>
      <c r="E1454" s="41" t="s">
        <v>110</v>
      </c>
      <c r="F1454" s="85" t="s">
        <v>14</v>
      </c>
      <c r="G1454" s="85" t="s">
        <v>17</v>
      </c>
      <c r="H1454" s="85" t="s">
        <v>20690</v>
      </c>
      <c r="I1454" s="85"/>
      <c r="J1454" s="85" t="s">
        <v>105</v>
      </c>
      <c r="K1454" s="7" t="s">
        <v>102</v>
      </c>
      <c r="L1454" s="3" t="s">
        <v>219</v>
      </c>
      <c r="M1454" s="3" t="s">
        <v>4000</v>
      </c>
      <c r="N1454" s="41" t="s">
        <v>1741</v>
      </c>
      <c r="O1454" s="87">
        <v>2762</v>
      </c>
      <c r="P1454" s="87">
        <v>2762</v>
      </c>
      <c r="Q1454" s="87">
        <v>0</v>
      </c>
      <c r="R1454" s="87">
        <v>0</v>
      </c>
      <c r="S1454" s="87"/>
      <c r="T1454" s="87"/>
      <c r="U1454" s="85">
        <v>2014</v>
      </c>
      <c r="V1454" s="3" t="s">
        <v>1741</v>
      </c>
      <c r="W1454" s="3"/>
      <c r="X1454" s="3"/>
      <c r="Y1454" s="1"/>
      <c r="Z1454" s="6"/>
      <c r="AA1454" s="11"/>
      <c r="AB1454" s="123" t="s">
        <v>388</v>
      </c>
      <c r="AC1454" s="124" t="s">
        <v>23567</v>
      </c>
      <c r="AD1454" s="41" t="s">
        <v>23763</v>
      </c>
      <c r="AE1454" s="83">
        <v>40353</v>
      </c>
      <c r="AF1454" s="83">
        <v>42356</v>
      </c>
      <c r="AG1454" s="41"/>
      <c r="AH1454" s="41" t="s">
        <v>1713</v>
      </c>
      <c r="AI1454" s="80" t="s">
        <v>4001</v>
      </c>
      <c r="AJ1454" s="41"/>
      <c r="AK1454" s="3"/>
      <c r="AL1454" s="85"/>
      <c r="AM1454" s="151" t="s">
        <v>19998</v>
      </c>
      <c r="AN1454" s="15"/>
      <c r="AO1454" s="166"/>
      <c r="AP1454" s="5">
        <f t="shared" si="23"/>
        <v>0</v>
      </c>
      <c r="AQ1454" s="16"/>
      <c r="AR1454" s="205">
        <v>1</v>
      </c>
      <c r="AS1454" s="16"/>
      <c r="AT1454" s="16"/>
      <c r="AU1454" s="16"/>
      <c r="AV1454" s="16"/>
      <c r="AW1454" s="16"/>
      <c r="AX1454" s="16"/>
    </row>
    <row r="1455" spans="1:50" customFormat="1" ht="15.75" hidden="1" customHeight="1" x14ac:dyDescent="0.2">
      <c r="A1455" s="7" t="s">
        <v>4002</v>
      </c>
      <c r="B1455" s="3" t="s">
        <v>4003</v>
      </c>
      <c r="C1455" s="85" t="s">
        <v>1716</v>
      </c>
      <c r="D1455" s="85" t="s">
        <v>13090</v>
      </c>
      <c r="E1455" s="41" t="s">
        <v>110</v>
      </c>
      <c r="F1455" s="85" t="s">
        <v>68</v>
      </c>
      <c r="G1455" s="85" t="s">
        <v>70</v>
      </c>
      <c r="H1455" s="85" t="s">
        <v>20690</v>
      </c>
      <c r="I1455" s="85" t="s">
        <v>25122</v>
      </c>
      <c r="J1455" s="85" t="s">
        <v>105</v>
      </c>
      <c r="K1455" s="7" t="s">
        <v>102</v>
      </c>
      <c r="L1455" s="3" t="s">
        <v>1053</v>
      </c>
      <c r="M1455" s="3" t="s">
        <v>4004</v>
      </c>
      <c r="N1455" s="41" t="s">
        <v>4005</v>
      </c>
      <c r="O1455" s="87">
        <v>66848</v>
      </c>
      <c r="P1455" s="87">
        <v>29849</v>
      </c>
      <c r="Q1455" s="87">
        <v>36999</v>
      </c>
      <c r="R1455" s="87">
        <v>0</v>
      </c>
      <c r="S1455" s="87"/>
      <c r="T1455" s="87"/>
      <c r="U1455" s="85">
        <v>2010</v>
      </c>
      <c r="V1455" s="3" t="s">
        <v>4005</v>
      </c>
      <c r="W1455" s="3"/>
      <c r="X1455" s="3"/>
      <c r="Y1455" s="1"/>
      <c r="Z1455" s="6"/>
      <c r="AA1455" s="11"/>
      <c r="AB1455" s="123" t="s">
        <v>1716</v>
      </c>
      <c r="AC1455" s="124" t="s">
        <v>13040</v>
      </c>
      <c r="AD1455" s="41"/>
      <c r="AE1455" s="83">
        <v>40437</v>
      </c>
      <c r="AF1455" s="83"/>
      <c r="AG1455" s="41"/>
      <c r="AH1455" s="41" t="s">
        <v>1916</v>
      </c>
      <c r="AI1455" s="80" t="s">
        <v>2</v>
      </c>
      <c r="AJ1455" s="41"/>
      <c r="AK1455" s="3"/>
      <c r="AL1455" s="85"/>
      <c r="AM1455" s="151" t="s">
        <v>19998</v>
      </c>
      <c r="AN1455" s="15"/>
      <c r="AO1455" s="166"/>
      <c r="AP1455" s="5">
        <f t="shared" si="23"/>
        <v>0</v>
      </c>
      <c r="AQ1455" s="16"/>
      <c r="AR1455" s="205">
        <v>1</v>
      </c>
      <c r="AS1455" s="16"/>
      <c r="AT1455" s="16"/>
      <c r="AU1455" s="16"/>
      <c r="AV1455" s="16"/>
      <c r="AW1455" s="16"/>
      <c r="AX1455" s="16"/>
    </row>
    <row r="1456" spans="1:50" customFormat="1" ht="15.75" hidden="1" customHeight="1" x14ac:dyDescent="0.2">
      <c r="A1456" s="7" t="s">
        <v>4006</v>
      </c>
      <c r="B1456" s="3" t="s">
        <v>4007</v>
      </c>
      <c r="C1456" s="85" t="s">
        <v>1716</v>
      </c>
      <c r="D1456" s="85" t="s">
        <v>13090</v>
      </c>
      <c r="E1456" s="41" t="s">
        <v>154</v>
      </c>
      <c r="F1456" s="85" t="s">
        <v>23</v>
      </c>
      <c r="G1456" s="85" t="s">
        <v>13788</v>
      </c>
      <c r="H1456" s="85" t="s">
        <v>20690</v>
      </c>
      <c r="I1456" s="85" t="s">
        <v>25124</v>
      </c>
      <c r="J1456" s="85" t="s">
        <v>105</v>
      </c>
      <c r="K1456" s="7" t="s">
        <v>102</v>
      </c>
      <c r="L1456" s="3" t="s">
        <v>151</v>
      </c>
      <c r="M1456" s="3" t="s">
        <v>4008</v>
      </c>
      <c r="N1456" s="41" t="s">
        <v>4009</v>
      </c>
      <c r="O1456" s="87">
        <v>3090965</v>
      </c>
      <c r="P1456" s="87">
        <v>2994821</v>
      </c>
      <c r="Q1456" s="87">
        <v>96144</v>
      </c>
      <c r="R1456" s="87">
        <v>0</v>
      </c>
      <c r="S1456" s="87"/>
      <c r="T1456" s="87"/>
      <c r="U1456" s="85">
        <v>2008</v>
      </c>
      <c r="V1456" s="3" t="s">
        <v>4009</v>
      </c>
      <c r="W1456" s="3"/>
      <c r="X1456" s="3"/>
      <c r="Y1456" s="1"/>
      <c r="Z1456" s="6"/>
      <c r="AA1456" s="11"/>
      <c r="AB1456" s="123" t="s">
        <v>1716</v>
      </c>
      <c r="AC1456" s="124" t="s">
        <v>13040</v>
      </c>
      <c r="AD1456" s="41"/>
      <c r="AE1456" s="83">
        <v>40386</v>
      </c>
      <c r="AF1456" s="83">
        <v>40528</v>
      </c>
      <c r="AG1456" s="41"/>
      <c r="AH1456" s="41" t="s">
        <v>1841</v>
      </c>
      <c r="AI1456" s="80" t="s">
        <v>2</v>
      </c>
      <c r="AJ1456" s="41"/>
      <c r="AK1456" s="3"/>
      <c r="AL1456" s="85"/>
      <c r="AM1456" s="151" t="s">
        <v>19998</v>
      </c>
      <c r="AN1456" s="15"/>
      <c r="AO1456" s="166"/>
      <c r="AP1456" s="5">
        <f t="shared" si="23"/>
        <v>0</v>
      </c>
      <c r="AQ1456" s="16"/>
      <c r="AR1456" s="205">
        <v>1</v>
      </c>
      <c r="AS1456" s="16"/>
      <c r="AT1456" s="16"/>
      <c r="AU1456" s="16"/>
      <c r="AV1456" s="16"/>
      <c r="AW1456" s="16"/>
      <c r="AX1456" s="16"/>
    </row>
    <row r="1457" spans="1:50" customFormat="1" ht="15.75" hidden="1" customHeight="1" x14ac:dyDescent="0.2">
      <c r="A1457" s="7" t="s">
        <v>4010</v>
      </c>
      <c r="B1457" s="3" t="s">
        <v>4011</v>
      </c>
      <c r="C1457" s="85" t="s">
        <v>1716</v>
      </c>
      <c r="D1457" s="85" t="s">
        <v>13090</v>
      </c>
      <c r="E1457" s="41" t="s">
        <v>154</v>
      </c>
      <c r="F1457" s="85" t="s">
        <v>23</v>
      </c>
      <c r="G1457" s="85" t="s">
        <v>13788</v>
      </c>
      <c r="H1457" s="85" t="s">
        <v>20690</v>
      </c>
      <c r="I1457" s="85" t="s">
        <v>25124</v>
      </c>
      <c r="J1457" s="85" t="s">
        <v>105</v>
      </c>
      <c r="K1457" s="7" t="s">
        <v>102</v>
      </c>
      <c r="L1457" s="3" t="s">
        <v>294</v>
      </c>
      <c r="M1457" s="3" t="s">
        <v>4012</v>
      </c>
      <c r="N1457" s="41" t="s">
        <v>4013</v>
      </c>
      <c r="O1457" s="87">
        <v>2460480</v>
      </c>
      <c r="P1457" s="87">
        <v>1879316</v>
      </c>
      <c r="Q1457" s="87">
        <v>581164</v>
      </c>
      <c r="R1457" s="87">
        <v>0</v>
      </c>
      <c r="S1457" s="87"/>
      <c r="T1457" s="87"/>
      <c r="U1457" s="85">
        <v>2009</v>
      </c>
      <c r="V1457" s="3" t="s">
        <v>4013</v>
      </c>
      <c r="W1457" s="3"/>
      <c r="X1457" s="3"/>
      <c r="Y1457" s="1"/>
      <c r="Z1457" s="6"/>
      <c r="AA1457" s="11"/>
      <c r="AB1457" s="123" t="s">
        <v>1716</v>
      </c>
      <c r="AC1457" s="124" t="s">
        <v>13040</v>
      </c>
      <c r="AD1457" s="41"/>
      <c r="AE1457" s="83">
        <v>40385</v>
      </c>
      <c r="AF1457" s="83">
        <v>40572</v>
      </c>
      <c r="AG1457" s="41"/>
      <c r="AH1457" s="41" t="s">
        <v>1841</v>
      </c>
      <c r="AI1457" s="80" t="s">
        <v>2</v>
      </c>
      <c r="AJ1457" s="41"/>
      <c r="AK1457" s="3"/>
      <c r="AL1457" s="85"/>
      <c r="AM1457" s="151" t="s">
        <v>19998</v>
      </c>
      <c r="AN1457" s="15"/>
      <c r="AO1457" s="166"/>
      <c r="AP1457" s="5">
        <f t="shared" si="23"/>
        <v>0</v>
      </c>
      <c r="AQ1457" s="16"/>
      <c r="AR1457" s="205">
        <v>1</v>
      </c>
      <c r="AS1457" s="16"/>
      <c r="AT1457" s="16"/>
      <c r="AU1457" s="16"/>
      <c r="AV1457" s="16"/>
      <c r="AW1457" s="16"/>
      <c r="AX1457" s="16"/>
    </row>
    <row r="1458" spans="1:50" customFormat="1" ht="15.75" hidden="1" customHeight="1" x14ac:dyDescent="0.2">
      <c r="A1458" s="7" t="s">
        <v>4014</v>
      </c>
      <c r="B1458" s="3" t="s">
        <v>4015</v>
      </c>
      <c r="C1458" s="85" t="s">
        <v>1716</v>
      </c>
      <c r="D1458" s="85" t="s">
        <v>13090</v>
      </c>
      <c r="E1458" s="41" t="s">
        <v>110</v>
      </c>
      <c r="F1458" s="85" t="s">
        <v>68</v>
      </c>
      <c r="G1458" s="85" t="s">
        <v>70</v>
      </c>
      <c r="H1458" s="85" t="s">
        <v>20690</v>
      </c>
      <c r="I1458" s="85" t="s">
        <v>25122</v>
      </c>
      <c r="J1458" s="85" t="s">
        <v>105</v>
      </c>
      <c r="K1458" s="7" t="s">
        <v>102</v>
      </c>
      <c r="L1458" s="3" t="s">
        <v>275</v>
      </c>
      <c r="M1458" s="3" t="s">
        <v>4016</v>
      </c>
      <c r="N1458" s="41" t="s">
        <v>4017</v>
      </c>
      <c r="O1458" s="87">
        <v>138492</v>
      </c>
      <c r="P1458" s="87">
        <v>106846</v>
      </c>
      <c r="Q1458" s="87">
        <v>31646</v>
      </c>
      <c r="R1458" s="87">
        <v>0</v>
      </c>
      <c r="S1458" s="87"/>
      <c r="T1458" s="87"/>
      <c r="U1458" s="85">
        <v>2009</v>
      </c>
      <c r="V1458" s="3" t="s">
        <v>4017</v>
      </c>
      <c r="W1458" s="3"/>
      <c r="X1458" s="3"/>
      <c r="Y1458" s="1"/>
      <c r="Z1458" s="6"/>
      <c r="AA1458" s="11"/>
      <c r="AB1458" s="123" t="s">
        <v>1716</v>
      </c>
      <c r="AC1458" s="124" t="s">
        <v>13040</v>
      </c>
      <c r="AD1458" s="41"/>
      <c r="AE1458" s="83">
        <v>40360</v>
      </c>
      <c r="AF1458" s="83">
        <v>40824</v>
      </c>
      <c r="AG1458" s="41"/>
      <c r="AH1458" s="41" t="s">
        <v>1916</v>
      </c>
      <c r="AI1458" s="80" t="s">
        <v>2</v>
      </c>
      <c r="AJ1458" s="41"/>
      <c r="AK1458" s="3"/>
      <c r="AL1458" s="85"/>
      <c r="AM1458" s="151" t="s">
        <v>19998</v>
      </c>
      <c r="AN1458" s="15"/>
      <c r="AO1458" s="166"/>
      <c r="AP1458" s="5">
        <f t="shared" si="23"/>
        <v>0</v>
      </c>
      <c r="AQ1458" s="16"/>
      <c r="AR1458" s="205">
        <v>1</v>
      </c>
      <c r="AS1458" s="16"/>
      <c r="AT1458" s="16"/>
      <c r="AU1458" s="16"/>
      <c r="AV1458" s="16"/>
      <c r="AW1458" s="16"/>
      <c r="AX1458" s="16"/>
    </row>
    <row r="1459" spans="1:50" customFormat="1" ht="15.75" hidden="1" customHeight="1" x14ac:dyDescent="0.2">
      <c r="A1459" s="7" t="s">
        <v>4018</v>
      </c>
      <c r="B1459" s="3" t="s">
        <v>4019</v>
      </c>
      <c r="C1459" s="85" t="s">
        <v>1716</v>
      </c>
      <c r="D1459" s="85" t="s">
        <v>13090</v>
      </c>
      <c r="E1459" s="41" t="s">
        <v>154</v>
      </c>
      <c r="F1459" s="85" t="s">
        <v>68</v>
      </c>
      <c r="G1459" s="85" t="s">
        <v>70</v>
      </c>
      <c r="H1459" s="85" t="s">
        <v>20690</v>
      </c>
      <c r="I1459" s="85" t="s">
        <v>25122</v>
      </c>
      <c r="J1459" s="85" t="s">
        <v>105</v>
      </c>
      <c r="K1459" s="7" t="s">
        <v>102</v>
      </c>
      <c r="L1459" s="3" t="s">
        <v>260</v>
      </c>
      <c r="M1459" s="3" t="s">
        <v>4020</v>
      </c>
      <c r="N1459" s="41" t="s">
        <v>4021</v>
      </c>
      <c r="O1459" s="87">
        <v>144980</v>
      </c>
      <c r="P1459" s="87">
        <v>132137</v>
      </c>
      <c r="Q1459" s="87">
        <v>12843</v>
      </c>
      <c r="R1459" s="87">
        <v>0</v>
      </c>
      <c r="S1459" s="87"/>
      <c r="T1459" s="87"/>
      <c r="U1459" s="85">
        <v>2010</v>
      </c>
      <c r="V1459" s="3" t="s">
        <v>4021</v>
      </c>
      <c r="W1459" s="3"/>
      <c r="X1459" s="3"/>
      <c r="Y1459" s="1"/>
      <c r="Z1459" s="6"/>
      <c r="AA1459" s="11"/>
      <c r="AB1459" s="123" t="s">
        <v>1716</v>
      </c>
      <c r="AC1459" s="124" t="s">
        <v>13040</v>
      </c>
      <c r="AD1459" s="41"/>
      <c r="AE1459" s="83">
        <v>40519</v>
      </c>
      <c r="AF1459" s="83">
        <v>40961</v>
      </c>
      <c r="AG1459" s="41"/>
      <c r="AH1459" s="41" t="s">
        <v>1916</v>
      </c>
      <c r="AI1459" s="80" t="s">
        <v>2</v>
      </c>
      <c r="AJ1459" s="41"/>
      <c r="AK1459" s="3"/>
      <c r="AL1459" s="85"/>
      <c r="AM1459" s="151" t="s">
        <v>19998</v>
      </c>
      <c r="AN1459" s="15"/>
      <c r="AO1459" s="166"/>
      <c r="AP1459" s="5">
        <f t="shared" si="23"/>
        <v>0</v>
      </c>
      <c r="AQ1459" s="16"/>
      <c r="AR1459" s="205">
        <v>1</v>
      </c>
      <c r="AS1459" s="16"/>
      <c r="AT1459" s="16"/>
      <c r="AU1459" s="16"/>
      <c r="AV1459" s="16"/>
      <c r="AW1459" s="16"/>
      <c r="AX1459" s="16"/>
    </row>
    <row r="1460" spans="1:50" customFormat="1" ht="15.75" hidden="1" customHeight="1" x14ac:dyDescent="0.2">
      <c r="A1460" s="7" t="s">
        <v>4022</v>
      </c>
      <c r="B1460" s="3" t="s">
        <v>4023</v>
      </c>
      <c r="C1460" s="85" t="s">
        <v>1716</v>
      </c>
      <c r="D1460" s="85" t="s">
        <v>13090</v>
      </c>
      <c r="E1460" s="41" t="s">
        <v>110</v>
      </c>
      <c r="F1460" s="85" t="s">
        <v>68</v>
      </c>
      <c r="G1460" s="85" t="s">
        <v>70</v>
      </c>
      <c r="H1460" s="85" t="s">
        <v>20690</v>
      </c>
      <c r="I1460" s="85" t="s">
        <v>25122</v>
      </c>
      <c r="J1460" s="85" t="s">
        <v>105</v>
      </c>
      <c r="K1460" s="7" t="s">
        <v>102</v>
      </c>
      <c r="L1460" s="3" t="s">
        <v>264</v>
      </c>
      <c r="M1460" s="3" t="s">
        <v>4024</v>
      </c>
      <c r="N1460" s="41" t="s">
        <v>3496</v>
      </c>
      <c r="O1460" s="87">
        <v>91210</v>
      </c>
      <c r="P1460" s="87">
        <v>90833</v>
      </c>
      <c r="Q1460" s="87">
        <v>377</v>
      </c>
      <c r="R1460" s="87">
        <v>0</v>
      </c>
      <c r="S1460" s="87"/>
      <c r="T1460" s="87"/>
      <c r="U1460" s="85">
        <v>2010</v>
      </c>
      <c r="V1460" s="3" t="s">
        <v>3496</v>
      </c>
      <c r="W1460" s="3"/>
      <c r="X1460" s="3"/>
      <c r="Y1460" s="1"/>
      <c r="Z1460" s="6"/>
      <c r="AA1460" s="11"/>
      <c r="AB1460" s="123" t="s">
        <v>1716</v>
      </c>
      <c r="AC1460" s="124" t="s">
        <v>13040</v>
      </c>
      <c r="AD1460" s="41"/>
      <c r="AE1460" s="83">
        <v>40371</v>
      </c>
      <c r="AF1460" s="83">
        <v>40995</v>
      </c>
      <c r="AG1460" s="41"/>
      <c r="AH1460" s="41" t="s">
        <v>1916</v>
      </c>
      <c r="AI1460" s="80" t="s">
        <v>2</v>
      </c>
      <c r="AJ1460" s="41"/>
      <c r="AK1460" s="3"/>
      <c r="AL1460" s="85"/>
      <c r="AM1460" s="151" t="s">
        <v>19998</v>
      </c>
      <c r="AN1460" s="15"/>
      <c r="AO1460" s="166"/>
      <c r="AP1460" s="5">
        <f t="shared" si="23"/>
        <v>0</v>
      </c>
      <c r="AQ1460" s="16"/>
      <c r="AR1460" s="205">
        <v>1</v>
      </c>
      <c r="AS1460" s="16"/>
      <c r="AT1460" s="16"/>
      <c r="AU1460" s="16"/>
      <c r="AV1460" s="16"/>
      <c r="AW1460" s="16"/>
      <c r="AX1460" s="16"/>
    </row>
    <row r="1461" spans="1:50" customFormat="1" ht="15.75" hidden="1" customHeight="1" x14ac:dyDescent="0.2">
      <c r="A1461" s="7" t="s">
        <v>4025</v>
      </c>
      <c r="B1461" s="3" t="s">
        <v>2262</v>
      </c>
      <c r="C1461" s="85" t="s">
        <v>1716</v>
      </c>
      <c r="D1461" s="85" t="s">
        <v>23567</v>
      </c>
      <c r="E1461" s="41" t="s">
        <v>110</v>
      </c>
      <c r="F1461" s="85" t="s">
        <v>14</v>
      </c>
      <c r="G1461" s="85" t="s">
        <v>17</v>
      </c>
      <c r="H1461" s="85" t="s">
        <v>20690</v>
      </c>
      <c r="I1461" s="85"/>
      <c r="J1461" s="85" t="s">
        <v>105</v>
      </c>
      <c r="K1461" s="7" t="s">
        <v>102</v>
      </c>
      <c r="L1461" s="3" t="s">
        <v>290</v>
      </c>
      <c r="M1461" s="3" t="s">
        <v>4026</v>
      </c>
      <c r="N1461" s="41" t="s">
        <v>1712</v>
      </c>
      <c r="O1461" s="87">
        <v>57676</v>
      </c>
      <c r="P1461" s="87">
        <v>57676</v>
      </c>
      <c r="Q1461" s="87">
        <v>0</v>
      </c>
      <c r="R1461" s="87">
        <v>0</v>
      </c>
      <c r="S1461" s="87"/>
      <c r="T1461" s="87"/>
      <c r="U1461" s="85">
        <v>2011</v>
      </c>
      <c r="V1461" s="3" t="s">
        <v>1712</v>
      </c>
      <c r="W1461" s="3" t="s">
        <v>1712</v>
      </c>
      <c r="X1461" s="3" t="s">
        <v>392</v>
      </c>
      <c r="Y1461" s="1"/>
      <c r="Z1461" s="6"/>
      <c r="AA1461" s="11"/>
      <c r="AB1461" s="123" t="s">
        <v>388</v>
      </c>
      <c r="AC1461" s="124" t="s">
        <v>23567</v>
      </c>
      <c r="AD1461" s="41" t="s">
        <v>23764</v>
      </c>
      <c r="AE1461" s="83">
        <v>40430</v>
      </c>
      <c r="AF1461" s="83">
        <v>40969</v>
      </c>
      <c r="AG1461" s="41"/>
      <c r="AH1461" s="41" t="s">
        <v>1713</v>
      </c>
      <c r="AI1461" s="80" t="s">
        <v>4027</v>
      </c>
      <c r="AJ1461" s="41"/>
      <c r="AK1461" s="3"/>
      <c r="AL1461" s="85"/>
      <c r="AM1461" s="151" t="s">
        <v>19998</v>
      </c>
      <c r="AN1461" s="15"/>
      <c r="AO1461" s="166"/>
      <c r="AP1461" s="5">
        <f t="shared" si="23"/>
        <v>0</v>
      </c>
      <c r="AQ1461" s="16"/>
      <c r="AR1461" s="205">
        <v>1</v>
      </c>
      <c r="AS1461" s="16"/>
      <c r="AT1461" s="16"/>
      <c r="AU1461" s="16"/>
      <c r="AV1461" s="16"/>
      <c r="AW1461" s="16"/>
      <c r="AX1461" s="16"/>
    </row>
    <row r="1462" spans="1:50" customFormat="1" ht="15.75" hidden="1" customHeight="1" x14ac:dyDescent="0.2">
      <c r="A1462" s="7" t="s">
        <v>4028</v>
      </c>
      <c r="B1462" s="3" t="s">
        <v>4029</v>
      </c>
      <c r="C1462" s="85" t="s">
        <v>1716</v>
      </c>
      <c r="D1462" s="85" t="s">
        <v>13090</v>
      </c>
      <c r="E1462" s="41" t="s">
        <v>110</v>
      </c>
      <c r="F1462" s="85" t="s">
        <v>68</v>
      </c>
      <c r="G1462" s="85" t="s">
        <v>70</v>
      </c>
      <c r="H1462" s="85" t="s">
        <v>20690</v>
      </c>
      <c r="I1462" s="85" t="s">
        <v>25122</v>
      </c>
      <c r="J1462" s="85" t="s">
        <v>105</v>
      </c>
      <c r="K1462" s="7" t="s">
        <v>102</v>
      </c>
      <c r="L1462" s="3" t="s">
        <v>180</v>
      </c>
      <c r="M1462" s="3" t="s">
        <v>4030</v>
      </c>
      <c r="N1462" s="41" t="s">
        <v>4031</v>
      </c>
      <c r="O1462" s="87">
        <v>88464</v>
      </c>
      <c r="P1462" s="87">
        <v>88464</v>
      </c>
      <c r="Q1462" s="87">
        <v>0</v>
      </c>
      <c r="R1462" s="87">
        <v>0</v>
      </c>
      <c r="S1462" s="87"/>
      <c r="T1462" s="87"/>
      <c r="U1462" s="85">
        <v>2010</v>
      </c>
      <c r="V1462" s="3" t="s">
        <v>4031</v>
      </c>
      <c r="W1462" s="3"/>
      <c r="X1462" s="3"/>
      <c r="Y1462" s="1"/>
      <c r="Z1462" s="6"/>
      <c r="AA1462" s="11"/>
      <c r="AB1462" s="123" t="s">
        <v>1716</v>
      </c>
      <c r="AC1462" s="124" t="s">
        <v>13040</v>
      </c>
      <c r="AD1462" s="41"/>
      <c r="AE1462" s="83">
        <v>40423</v>
      </c>
      <c r="AF1462" s="83">
        <v>41369</v>
      </c>
      <c r="AG1462" s="41"/>
      <c r="AH1462" s="41" t="s">
        <v>1916</v>
      </c>
      <c r="AI1462" s="80" t="s">
        <v>2</v>
      </c>
      <c r="AJ1462" s="41"/>
      <c r="AK1462" s="3"/>
      <c r="AL1462" s="85"/>
      <c r="AM1462" s="151" t="s">
        <v>19998</v>
      </c>
      <c r="AN1462" s="15"/>
      <c r="AO1462" s="166"/>
      <c r="AP1462" s="5">
        <f t="shared" si="23"/>
        <v>0</v>
      </c>
      <c r="AQ1462" s="16"/>
      <c r="AR1462" s="205">
        <v>1</v>
      </c>
      <c r="AS1462" s="16"/>
      <c r="AT1462" s="16"/>
      <c r="AU1462" s="16"/>
      <c r="AV1462" s="16"/>
      <c r="AW1462" s="16"/>
      <c r="AX1462" s="16"/>
    </row>
    <row r="1463" spans="1:50" customFormat="1" ht="15.75" hidden="1" customHeight="1" x14ac:dyDescent="0.2">
      <c r="A1463" s="7" t="s">
        <v>4032</v>
      </c>
      <c r="B1463" s="3" t="s">
        <v>4033</v>
      </c>
      <c r="C1463" s="85" t="s">
        <v>1716</v>
      </c>
      <c r="D1463" s="85" t="s">
        <v>23567</v>
      </c>
      <c r="E1463" s="41" t="s">
        <v>110</v>
      </c>
      <c r="F1463" s="85" t="s">
        <v>34</v>
      </c>
      <c r="G1463" s="85" t="s">
        <v>37</v>
      </c>
      <c r="H1463" s="85" t="s">
        <v>20689</v>
      </c>
      <c r="I1463" s="85"/>
      <c r="J1463" s="85" t="s">
        <v>105</v>
      </c>
      <c r="K1463" s="7" t="s">
        <v>102</v>
      </c>
      <c r="L1463" s="3" t="s">
        <v>106</v>
      </c>
      <c r="M1463" s="3" t="s">
        <v>4034</v>
      </c>
      <c r="N1463" s="41" t="s">
        <v>2001</v>
      </c>
      <c r="O1463" s="87">
        <v>1119977</v>
      </c>
      <c r="P1463" s="87">
        <v>1119977</v>
      </c>
      <c r="Q1463" s="87">
        <v>0</v>
      </c>
      <c r="R1463" s="87">
        <v>210164</v>
      </c>
      <c r="S1463" s="87"/>
      <c r="T1463" s="87"/>
      <c r="U1463" s="85">
        <v>2011</v>
      </c>
      <c r="V1463" s="3" t="s">
        <v>2001</v>
      </c>
      <c r="W1463" s="3" t="s">
        <v>2001</v>
      </c>
      <c r="X1463" s="3" t="s">
        <v>392</v>
      </c>
      <c r="Y1463" s="1"/>
      <c r="Z1463" s="6"/>
      <c r="AA1463" s="11"/>
      <c r="AB1463" s="123" t="s">
        <v>388</v>
      </c>
      <c r="AC1463" s="124" t="s">
        <v>23567</v>
      </c>
      <c r="AD1463" s="41" t="s">
        <v>23765</v>
      </c>
      <c r="AE1463" s="83">
        <v>40821</v>
      </c>
      <c r="AF1463" s="83">
        <v>41500</v>
      </c>
      <c r="AG1463" s="41"/>
      <c r="AH1463" s="41" t="s">
        <v>37</v>
      </c>
      <c r="AI1463" s="80" t="s">
        <v>4035</v>
      </c>
      <c r="AJ1463" s="41" t="s">
        <v>4036</v>
      </c>
      <c r="AK1463" s="7" t="s">
        <v>4037</v>
      </c>
      <c r="AL1463" s="85"/>
      <c r="AM1463" s="151" t="s">
        <v>19998</v>
      </c>
      <c r="AN1463" s="15"/>
      <c r="AO1463" s="166" t="s">
        <v>24720</v>
      </c>
      <c r="AP1463" s="5">
        <f t="shared" si="23"/>
        <v>0</v>
      </c>
      <c r="AQ1463" s="16"/>
      <c r="AR1463" s="205">
        <v>1</v>
      </c>
      <c r="AS1463" s="16"/>
      <c r="AT1463" s="16"/>
      <c r="AU1463" s="16"/>
      <c r="AV1463" s="16"/>
      <c r="AW1463" s="16"/>
      <c r="AX1463" s="16"/>
    </row>
    <row r="1464" spans="1:50" customFormat="1" ht="15.75" hidden="1" customHeight="1" x14ac:dyDescent="0.2">
      <c r="A1464" s="7" t="s">
        <v>4038</v>
      </c>
      <c r="B1464" s="3" t="s">
        <v>1948</v>
      </c>
      <c r="C1464" s="85" t="s">
        <v>1716</v>
      </c>
      <c r="D1464" s="85" t="s">
        <v>23567</v>
      </c>
      <c r="E1464" s="41" t="s">
        <v>110</v>
      </c>
      <c r="F1464" s="85" t="s">
        <v>34</v>
      </c>
      <c r="G1464" s="85" t="s">
        <v>37</v>
      </c>
      <c r="H1464" s="85" t="s">
        <v>20689</v>
      </c>
      <c r="I1464" s="85"/>
      <c r="J1464" s="85" t="s">
        <v>105</v>
      </c>
      <c r="K1464" s="7" t="s">
        <v>102</v>
      </c>
      <c r="L1464" s="3" t="s">
        <v>298</v>
      </c>
      <c r="M1464" s="3" t="s">
        <v>4039</v>
      </c>
      <c r="N1464" s="41" t="s">
        <v>1950</v>
      </c>
      <c r="O1464" s="87">
        <v>137536</v>
      </c>
      <c r="P1464" s="87">
        <v>134682</v>
      </c>
      <c r="Q1464" s="87">
        <v>2854</v>
      </c>
      <c r="R1464" s="87">
        <v>33050</v>
      </c>
      <c r="S1464" s="87"/>
      <c r="T1464" s="87">
        <v>10873</v>
      </c>
      <c r="U1464" s="85">
        <v>2010</v>
      </c>
      <c r="V1464" s="3" t="s">
        <v>1950</v>
      </c>
      <c r="W1464" s="3"/>
      <c r="X1464" s="3"/>
      <c r="Y1464" s="1"/>
      <c r="Z1464" s="6"/>
      <c r="AA1464" s="11"/>
      <c r="AB1464" s="123" t="s">
        <v>388</v>
      </c>
      <c r="AC1464" s="124" t="s">
        <v>23567</v>
      </c>
      <c r="AD1464" s="41" t="s">
        <v>23766</v>
      </c>
      <c r="AE1464" s="83">
        <v>41033</v>
      </c>
      <c r="AF1464" s="83">
        <v>41562</v>
      </c>
      <c r="AG1464" s="41"/>
      <c r="AH1464" s="41" t="s">
        <v>37</v>
      </c>
      <c r="AI1464" s="80" t="s">
        <v>4040</v>
      </c>
      <c r="AJ1464" s="41" t="s">
        <v>1731</v>
      </c>
      <c r="AK1464" s="3"/>
      <c r="AL1464" s="85" t="s">
        <v>23565</v>
      </c>
      <c r="AM1464" s="151" t="s">
        <v>19998</v>
      </c>
      <c r="AN1464" s="15"/>
      <c r="AO1464" s="166" t="s">
        <v>24720</v>
      </c>
      <c r="AP1464" s="5">
        <f t="shared" si="23"/>
        <v>0</v>
      </c>
      <c r="AQ1464" s="16"/>
      <c r="AR1464" s="205">
        <v>1</v>
      </c>
      <c r="AS1464" s="16"/>
      <c r="AT1464" s="16"/>
      <c r="AU1464" s="16"/>
      <c r="AV1464" s="16"/>
      <c r="AW1464" s="16"/>
      <c r="AX1464" s="16"/>
    </row>
    <row r="1465" spans="1:50" customFormat="1" ht="15.75" hidden="1" customHeight="1" x14ac:dyDescent="0.2">
      <c r="A1465" s="7" t="s">
        <v>4041</v>
      </c>
      <c r="B1465" s="3" t="s">
        <v>4042</v>
      </c>
      <c r="C1465" s="85" t="s">
        <v>1716</v>
      </c>
      <c r="D1465" s="85" t="s">
        <v>23567</v>
      </c>
      <c r="E1465" s="41" t="s">
        <v>110</v>
      </c>
      <c r="F1465" s="85" t="s">
        <v>23</v>
      </c>
      <c r="G1465" s="85" t="s">
        <v>29</v>
      </c>
      <c r="H1465" s="85" t="s">
        <v>20690</v>
      </c>
      <c r="I1465" s="85"/>
      <c r="J1465" s="85" t="s">
        <v>105</v>
      </c>
      <c r="K1465" s="7" t="s">
        <v>102</v>
      </c>
      <c r="L1465" s="3" t="s">
        <v>175</v>
      </c>
      <c r="M1465" s="3" t="s">
        <v>389</v>
      </c>
      <c r="N1465" s="41" t="s">
        <v>4043</v>
      </c>
      <c r="O1465" s="87">
        <v>35437</v>
      </c>
      <c r="P1465" s="87">
        <v>35437</v>
      </c>
      <c r="Q1465" s="87">
        <v>0</v>
      </c>
      <c r="R1465" s="87">
        <v>0</v>
      </c>
      <c r="S1465" s="87"/>
      <c r="T1465" s="87"/>
      <c r="U1465" s="85">
        <v>2010</v>
      </c>
      <c r="V1465" s="3" t="s">
        <v>4043</v>
      </c>
      <c r="W1465" s="3"/>
      <c r="X1465" s="3"/>
      <c r="Y1465" s="1" t="s">
        <v>1819</v>
      </c>
      <c r="Z1465" s="6"/>
      <c r="AA1465" s="11"/>
      <c r="AB1465" s="123" t="s">
        <v>388</v>
      </c>
      <c r="AC1465" s="124" t="s">
        <v>23567</v>
      </c>
      <c r="AD1465" s="41" t="s">
        <v>23767</v>
      </c>
      <c r="AE1465" s="83">
        <v>40465</v>
      </c>
      <c r="AF1465" s="83">
        <v>40528</v>
      </c>
      <c r="AG1465" s="41"/>
      <c r="AH1465" s="41" t="s">
        <v>1725</v>
      </c>
      <c r="AI1465" s="80" t="s">
        <v>4044</v>
      </c>
      <c r="AJ1465" s="41" t="s">
        <v>4045</v>
      </c>
      <c r="AK1465" s="3"/>
      <c r="AL1465" s="85"/>
      <c r="AM1465" s="151" t="s">
        <v>19998</v>
      </c>
      <c r="AN1465" s="15"/>
      <c r="AO1465" s="166"/>
      <c r="AP1465" s="5">
        <f t="shared" si="23"/>
        <v>0</v>
      </c>
      <c r="AQ1465" s="16"/>
      <c r="AR1465" s="205">
        <v>1</v>
      </c>
      <c r="AS1465" s="16"/>
      <c r="AT1465" s="16"/>
      <c r="AU1465" s="16"/>
      <c r="AV1465" s="16"/>
      <c r="AW1465" s="16"/>
      <c r="AX1465" s="16"/>
    </row>
    <row r="1466" spans="1:50" customFormat="1" ht="15.75" hidden="1" customHeight="1" x14ac:dyDescent="0.2">
      <c r="A1466" s="7" t="s">
        <v>4046</v>
      </c>
      <c r="B1466" s="3" t="s">
        <v>4047</v>
      </c>
      <c r="C1466" s="85" t="s">
        <v>1716</v>
      </c>
      <c r="D1466" s="85" t="s">
        <v>13090</v>
      </c>
      <c r="E1466" s="41" t="s">
        <v>110</v>
      </c>
      <c r="F1466" s="85" t="s">
        <v>68</v>
      </c>
      <c r="G1466" s="85" t="s">
        <v>70</v>
      </c>
      <c r="H1466" s="85" t="s">
        <v>20690</v>
      </c>
      <c r="I1466" s="85" t="s">
        <v>25122</v>
      </c>
      <c r="J1466" s="85" t="s">
        <v>105</v>
      </c>
      <c r="K1466" s="7" t="s">
        <v>102</v>
      </c>
      <c r="L1466" s="3" t="s">
        <v>337</v>
      </c>
      <c r="M1466" s="3" t="s">
        <v>4048</v>
      </c>
      <c r="N1466" s="41" t="s">
        <v>4049</v>
      </c>
      <c r="O1466" s="87">
        <v>391511</v>
      </c>
      <c r="P1466" s="87">
        <v>391511</v>
      </c>
      <c r="Q1466" s="87">
        <v>0</v>
      </c>
      <c r="R1466" s="87">
        <v>0</v>
      </c>
      <c r="S1466" s="87"/>
      <c r="T1466" s="87"/>
      <c r="U1466" s="85">
        <v>2010</v>
      </c>
      <c r="V1466" s="3" t="s">
        <v>4049</v>
      </c>
      <c r="W1466" s="3"/>
      <c r="X1466" s="3"/>
      <c r="Y1466" s="1"/>
      <c r="Z1466" s="6"/>
      <c r="AA1466" s="11"/>
      <c r="AB1466" s="123" t="s">
        <v>1716</v>
      </c>
      <c r="AC1466" s="124" t="s">
        <v>13040</v>
      </c>
      <c r="AD1466" s="41"/>
      <c r="AE1466" s="83">
        <v>40500</v>
      </c>
      <c r="AF1466" s="83">
        <v>41416</v>
      </c>
      <c r="AG1466" s="41"/>
      <c r="AH1466" s="41" t="s">
        <v>1916</v>
      </c>
      <c r="AI1466" s="80" t="s">
        <v>2</v>
      </c>
      <c r="AJ1466" s="41"/>
      <c r="AK1466" s="3"/>
      <c r="AL1466" s="85"/>
      <c r="AM1466" s="151" t="s">
        <v>19998</v>
      </c>
      <c r="AN1466" s="15"/>
      <c r="AO1466" s="166"/>
      <c r="AP1466" s="5">
        <f t="shared" si="23"/>
        <v>0</v>
      </c>
      <c r="AQ1466" s="16"/>
      <c r="AR1466" s="205">
        <v>1</v>
      </c>
      <c r="AS1466" s="16"/>
      <c r="AT1466" s="16"/>
      <c r="AU1466" s="16"/>
      <c r="AV1466" s="16"/>
      <c r="AW1466" s="16"/>
      <c r="AX1466" s="16"/>
    </row>
    <row r="1467" spans="1:50" customFormat="1" ht="15.75" hidden="1" customHeight="1" x14ac:dyDescent="0.2">
      <c r="A1467" s="7" t="s">
        <v>4050</v>
      </c>
      <c r="B1467" s="3" t="s">
        <v>4051</v>
      </c>
      <c r="C1467" s="85" t="s">
        <v>1716</v>
      </c>
      <c r="D1467" s="85" t="s">
        <v>23567</v>
      </c>
      <c r="E1467" s="41" t="s">
        <v>110</v>
      </c>
      <c r="F1467" s="85" t="s">
        <v>23</v>
      </c>
      <c r="G1467" s="85" t="s">
        <v>29</v>
      </c>
      <c r="H1467" s="85" t="s">
        <v>20690</v>
      </c>
      <c r="I1467" s="85"/>
      <c r="J1467" s="85" t="s">
        <v>105</v>
      </c>
      <c r="K1467" s="7" t="s">
        <v>102</v>
      </c>
      <c r="L1467" s="3" t="s">
        <v>175</v>
      </c>
      <c r="M1467" s="3" t="s">
        <v>389</v>
      </c>
      <c r="N1467" s="41" t="s">
        <v>390</v>
      </c>
      <c r="O1467" s="87">
        <v>310672</v>
      </c>
      <c r="P1467" s="87">
        <v>310672</v>
      </c>
      <c r="Q1467" s="87">
        <v>0</v>
      </c>
      <c r="R1467" s="87">
        <v>0</v>
      </c>
      <c r="S1467" s="87"/>
      <c r="T1467" s="87"/>
      <c r="U1467" s="85">
        <v>2010</v>
      </c>
      <c r="V1467" s="3" t="s">
        <v>390</v>
      </c>
      <c r="W1467" s="3" t="s">
        <v>390</v>
      </c>
      <c r="X1467" s="3" t="s">
        <v>392</v>
      </c>
      <c r="Y1467" s="1"/>
      <c r="Z1467" s="6"/>
      <c r="AA1467" s="11"/>
      <c r="AB1467" s="123" t="s">
        <v>388</v>
      </c>
      <c r="AC1467" s="124" t="s">
        <v>23567</v>
      </c>
      <c r="AD1467" s="41" t="s">
        <v>23768</v>
      </c>
      <c r="AE1467" s="83">
        <v>40486</v>
      </c>
      <c r="AF1467" s="83">
        <v>40640</v>
      </c>
      <c r="AG1467" s="41"/>
      <c r="AH1467" s="41" t="s">
        <v>1725</v>
      </c>
      <c r="AI1467" s="80" t="s">
        <v>4052</v>
      </c>
      <c r="AJ1467" s="41"/>
      <c r="AK1467" s="7" t="s">
        <v>4053</v>
      </c>
      <c r="AL1467" s="85"/>
      <c r="AM1467" s="151" t="s">
        <v>19998</v>
      </c>
      <c r="AN1467" s="15"/>
      <c r="AO1467" s="166"/>
      <c r="AP1467" s="5">
        <f t="shared" si="23"/>
        <v>0</v>
      </c>
      <c r="AQ1467" s="16"/>
      <c r="AR1467" s="205">
        <v>1</v>
      </c>
      <c r="AS1467" s="16"/>
      <c r="AT1467" s="16"/>
      <c r="AU1467" s="16"/>
      <c r="AV1467" s="16"/>
      <c r="AW1467" s="16"/>
      <c r="AX1467" s="16"/>
    </row>
    <row r="1468" spans="1:50" customFormat="1" ht="15.75" hidden="1" customHeight="1" x14ac:dyDescent="0.2">
      <c r="A1468" s="7" t="s">
        <v>4054</v>
      </c>
      <c r="B1468" s="3" t="s">
        <v>4055</v>
      </c>
      <c r="C1468" s="85" t="s">
        <v>1716</v>
      </c>
      <c r="D1468" s="85" t="s">
        <v>13090</v>
      </c>
      <c r="E1468" s="41" t="s">
        <v>154</v>
      </c>
      <c r="F1468" s="85" t="s">
        <v>68</v>
      </c>
      <c r="G1468" s="85" t="s">
        <v>70</v>
      </c>
      <c r="H1468" s="85" t="s">
        <v>20690</v>
      </c>
      <c r="I1468" s="85" t="s">
        <v>25122</v>
      </c>
      <c r="J1468" s="85" t="s">
        <v>105</v>
      </c>
      <c r="K1468" s="7" t="s">
        <v>102</v>
      </c>
      <c r="L1468" s="3" t="s">
        <v>1053</v>
      </c>
      <c r="M1468" s="3" t="s">
        <v>4056</v>
      </c>
      <c r="N1468" s="41" t="s">
        <v>4057</v>
      </c>
      <c r="O1468" s="87">
        <v>244748</v>
      </c>
      <c r="P1468" s="87">
        <v>38908</v>
      </c>
      <c r="Q1468" s="87">
        <v>205840</v>
      </c>
      <c r="R1468" s="87">
        <v>0</v>
      </c>
      <c r="S1468" s="87"/>
      <c r="T1468" s="87"/>
      <c r="U1468" s="85">
        <v>2011</v>
      </c>
      <c r="V1468" s="3" t="s">
        <v>4057</v>
      </c>
      <c r="W1468" s="3"/>
      <c r="X1468" s="3"/>
      <c r="Y1468" s="1"/>
      <c r="Z1468" s="6"/>
      <c r="AA1468" s="11"/>
      <c r="AB1468" s="123" t="s">
        <v>1716</v>
      </c>
      <c r="AC1468" s="124" t="s">
        <v>13040</v>
      </c>
      <c r="AD1468" s="41"/>
      <c r="AE1468" s="83">
        <v>40542</v>
      </c>
      <c r="AF1468" s="83">
        <v>41016</v>
      </c>
      <c r="AG1468" s="41"/>
      <c r="AH1468" s="41" t="s">
        <v>1916</v>
      </c>
      <c r="AI1468" s="80" t="s">
        <v>2</v>
      </c>
      <c r="AJ1468" s="41"/>
      <c r="AK1468" s="3"/>
      <c r="AL1468" s="85"/>
      <c r="AM1468" s="151" t="s">
        <v>19998</v>
      </c>
      <c r="AN1468" s="15"/>
      <c r="AO1468" s="166"/>
      <c r="AP1468" s="5">
        <f t="shared" si="23"/>
        <v>0</v>
      </c>
      <c r="AQ1468" s="16"/>
      <c r="AR1468" s="205">
        <v>1</v>
      </c>
      <c r="AS1468" s="16"/>
      <c r="AT1468" s="16"/>
      <c r="AU1468" s="16"/>
      <c r="AV1468" s="16"/>
      <c r="AW1468" s="16"/>
      <c r="AX1468" s="16"/>
    </row>
    <row r="1469" spans="1:50" customFormat="1" ht="15.75" hidden="1" customHeight="1" x14ac:dyDescent="0.2">
      <c r="A1469" s="7" t="s">
        <v>4058</v>
      </c>
      <c r="B1469" s="3" t="s">
        <v>4059</v>
      </c>
      <c r="C1469" s="85" t="s">
        <v>1716</v>
      </c>
      <c r="D1469" s="85" t="s">
        <v>23567</v>
      </c>
      <c r="E1469" s="41" t="s">
        <v>110</v>
      </c>
      <c r="F1469" s="85" t="s">
        <v>23</v>
      </c>
      <c r="G1469" s="85" t="s">
        <v>29</v>
      </c>
      <c r="H1469" s="85" t="s">
        <v>20690</v>
      </c>
      <c r="I1469" s="85"/>
      <c r="J1469" s="85" t="s">
        <v>105</v>
      </c>
      <c r="K1469" s="7" t="s">
        <v>102</v>
      </c>
      <c r="L1469" s="3" t="s">
        <v>175</v>
      </c>
      <c r="M1469" s="3" t="s">
        <v>2007</v>
      </c>
      <c r="N1469" s="41" t="s">
        <v>390</v>
      </c>
      <c r="O1469" s="87">
        <v>187951</v>
      </c>
      <c r="P1469" s="87">
        <v>187951</v>
      </c>
      <c r="Q1469" s="87">
        <v>0</v>
      </c>
      <c r="R1469" s="87">
        <v>0</v>
      </c>
      <c r="S1469" s="87"/>
      <c r="T1469" s="87"/>
      <c r="U1469" s="85">
        <v>2010</v>
      </c>
      <c r="V1469" s="3" t="s">
        <v>390</v>
      </c>
      <c r="W1469" s="3"/>
      <c r="X1469" s="3"/>
      <c r="Y1469" s="1"/>
      <c r="Z1469" s="6"/>
      <c r="AA1469" s="11"/>
      <c r="AB1469" s="123" t="s">
        <v>388</v>
      </c>
      <c r="AC1469" s="124" t="s">
        <v>23567</v>
      </c>
      <c r="AD1469" s="41" t="s">
        <v>23769</v>
      </c>
      <c r="AE1469" s="83">
        <v>40532</v>
      </c>
      <c r="AF1469" s="83">
        <v>40640</v>
      </c>
      <c r="AG1469" s="41"/>
      <c r="AH1469" s="41" t="s">
        <v>1725</v>
      </c>
      <c r="AI1469" s="80" t="s">
        <v>4060</v>
      </c>
      <c r="AJ1469" s="41"/>
      <c r="AK1469" s="7" t="s">
        <v>4061</v>
      </c>
      <c r="AL1469" s="85"/>
      <c r="AM1469" s="151" t="s">
        <v>19998</v>
      </c>
      <c r="AN1469" s="15"/>
      <c r="AO1469" s="166"/>
      <c r="AP1469" s="5">
        <f t="shared" si="23"/>
        <v>0</v>
      </c>
      <c r="AQ1469" s="16"/>
      <c r="AR1469" s="205">
        <v>1</v>
      </c>
      <c r="AS1469" s="16"/>
      <c r="AT1469" s="16"/>
      <c r="AU1469" s="16"/>
      <c r="AV1469" s="16"/>
      <c r="AW1469" s="16"/>
      <c r="AX1469" s="16"/>
    </row>
    <row r="1470" spans="1:50" customFormat="1" ht="15.75" hidden="1" customHeight="1" x14ac:dyDescent="0.2">
      <c r="A1470" s="7" t="s">
        <v>4062</v>
      </c>
      <c r="B1470" s="3" t="s">
        <v>4063</v>
      </c>
      <c r="C1470" s="85" t="s">
        <v>1716</v>
      </c>
      <c r="D1470" s="85" t="s">
        <v>13090</v>
      </c>
      <c r="E1470" s="41" t="s">
        <v>154</v>
      </c>
      <c r="F1470" s="85" t="s">
        <v>68</v>
      </c>
      <c r="G1470" s="85" t="s">
        <v>70</v>
      </c>
      <c r="H1470" s="85" t="s">
        <v>20690</v>
      </c>
      <c r="I1470" s="85" t="s">
        <v>25122</v>
      </c>
      <c r="J1470" s="85" t="s">
        <v>105</v>
      </c>
      <c r="K1470" s="7" t="s">
        <v>102</v>
      </c>
      <c r="L1470" s="3" t="s">
        <v>341</v>
      </c>
      <c r="M1470" s="3" t="s">
        <v>4064</v>
      </c>
      <c r="N1470" s="41" t="s">
        <v>4065</v>
      </c>
      <c r="O1470" s="87">
        <v>825150</v>
      </c>
      <c r="P1470" s="87">
        <v>639794</v>
      </c>
      <c r="Q1470" s="87">
        <v>185356</v>
      </c>
      <c r="R1470" s="87">
        <v>0</v>
      </c>
      <c r="S1470" s="87"/>
      <c r="T1470" s="87"/>
      <c r="U1470" s="85">
        <v>2010</v>
      </c>
      <c r="V1470" s="3" t="s">
        <v>4065</v>
      </c>
      <c r="W1470" s="3"/>
      <c r="X1470" s="3"/>
      <c r="Y1470" s="1" t="s">
        <v>1885</v>
      </c>
      <c r="Z1470" s="6"/>
      <c r="AA1470" s="11"/>
      <c r="AB1470" s="123" t="s">
        <v>1716</v>
      </c>
      <c r="AC1470" s="124" t="s">
        <v>13040</v>
      </c>
      <c r="AD1470" s="41"/>
      <c r="AE1470" s="83">
        <v>40528</v>
      </c>
      <c r="AF1470" s="83">
        <v>40969</v>
      </c>
      <c r="AG1470" s="41"/>
      <c r="AH1470" s="41" t="s">
        <v>1916</v>
      </c>
      <c r="AI1470" s="80" t="s">
        <v>2</v>
      </c>
      <c r="AJ1470" s="41" t="s">
        <v>21889</v>
      </c>
      <c r="AK1470" s="3"/>
      <c r="AL1470" s="85"/>
      <c r="AM1470" s="151" t="s">
        <v>19998</v>
      </c>
      <c r="AN1470" s="15"/>
      <c r="AO1470" s="166"/>
      <c r="AP1470" s="5">
        <f t="shared" si="23"/>
        <v>0</v>
      </c>
      <c r="AQ1470" s="16"/>
      <c r="AR1470" s="205">
        <v>1</v>
      </c>
      <c r="AS1470" s="16"/>
      <c r="AT1470" s="16"/>
      <c r="AU1470" s="16"/>
      <c r="AV1470" s="16"/>
      <c r="AW1470" s="16"/>
      <c r="AX1470" s="16"/>
    </row>
    <row r="1471" spans="1:50" customFormat="1" ht="15.75" hidden="1" customHeight="1" x14ac:dyDescent="0.2">
      <c r="A1471" s="7" t="s">
        <v>4066</v>
      </c>
      <c r="B1471" s="3" t="s">
        <v>4067</v>
      </c>
      <c r="C1471" s="85" t="s">
        <v>1716</v>
      </c>
      <c r="D1471" s="85" t="s">
        <v>23567</v>
      </c>
      <c r="E1471" s="41" t="s">
        <v>110</v>
      </c>
      <c r="F1471" s="85" t="s">
        <v>25110</v>
      </c>
      <c r="G1471" s="85" t="s">
        <v>13789</v>
      </c>
      <c r="H1471" s="85" t="s">
        <v>20690</v>
      </c>
      <c r="I1471" s="85"/>
      <c r="J1471" s="85" t="s">
        <v>105</v>
      </c>
      <c r="K1471" s="7" t="s">
        <v>102</v>
      </c>
      <c r="L1471" s="3" t="s">
        <v>352</v>
      </c>
      <c r="M1471" s="3" t="s">
        <v>4068</v>
      </c>
      <c r="N1471" s="41" t="s">
        <v>4069</v>
      </c>
      <c r="O1471" s="87">
        <v>197411</v>
      </c>
      <c r="P1471" s="87">
        <v>197411</v>
      </c>
      <c r="Q1471" s="87">
        <v>0</v>
      </c>
      <c r="R1471" s="87">
        <v>0</v>
      </c>
      <c r="S1471" s="87"/>
      <c r="T1471" s="87"/>
      <c r="U1471" s="85">
        <v>2012</v>
      </c>
      <c r="V1471" s="3" t="s">
        <v>4069</v>
      </c>
      <c r="W1471" s="3"/>
      <c r="X1471" s="3"/>
      <c r="Y1471" s="1"/>
      <c r="Z1471" s="6"/>
      <c r="AA1471" s="11"/>
      <c r="AB1471" s="123" t="s">
        <v>388</v>
      </c>
      <c r="AC1471" s="124" t="s">
        <v>23567</v>
      </c>
      <c r="AD1471" s="41" t="s">
        <v>23770</v>
      </c>
      <c r="AE1471" s="83">
        <v>40542</v>
      </c>
      <c r="AF1471" s="83">
        <v>41312</v>
      </c>
      <c r="AG1471" s="41"/>
      <c r="AH1471" s="41" t="s">
        <v>3799</v>
      </c>
      <c r="AI1471" s="80" t="s">
        <v>4070</v>
      </c>
      <c r="AJ1471" s="41" t="s">
        <v>4071</v>
      </c>
      <c r="AK1471" s="3"/>
      <c r="AL1471" s="85"/>
      <c r="AM1471" s="151" t="s">
        <v>19998</v>
      </c>
      <c r="AN1471" s="15"/>
      <c r="AO1471" s="166"/>
      <c r="AP1471" s="5">
        <f t="shared" si="23"/>
        <v>0</v>
      </c>
      <c r="AQ1471" s="16"/>
      <c r="AR1471" s="205">
        <v>1</v>
      </c>
      <c r="AS1471" s="16"/>
      <c r="AT1471" s="16"/>
      <c r="AU1471" s="16"/>
      <c r="AV1471" s="16"/>
      <c r="AW1471" s="16"/>
      <c r="AX1471" s="16"/>
    </row>
    <row r="1472" spans="1:50" customFormat="1" ht="15.75" hidden="1" customHeight="1" x14ac:dyDescent="0.2">
      <c r="A1472" s="7" t="s">
        <v>4072</v>
      </c>
      <c r="B1472" s="3" t="s">
        <v>2267</v>
      </c>
      <c r="C1472" s="85" t="s">
        <v>1716</v>
      </c>
      <c r="D1472" s="85" t="s">
        <v>23567</v>
      </c>
      <c r="E1472" s="41" t="s">
        <v>110</v>
      </c>
      <c r="F1472" s="85" t="s">
        <v>14</v>
      </c>
      <c r="G1472" s="85" t="s">
        <v>17</v>
      </c>
      <c r="H1472" s="85" t="s">
        <v>20690</v>
      </c>
      <c r="I1472" s="85"/>
      <c r="J1472" s="85" t="s">
        <v>105</v>
      </c>
      <c r="K1472" s="7" t="s">
        <v>102</v>
      </c>
      <c r="L1472" s="3" t="s">
        <v>637</v>
      </c>
      <c r="M1472" s="3" t="s">
        <v>4073</v>
      </c>
      <c r="N1472" s="41" t="s">
        <v>1245</v>
      </c>
      <c r="O1472" s="87">
        <v>30426</v>
      </c>
      <c r="P1472" s="87">
        <v>30426</v>
      </c>
      <c r="Q1472" s="87">
        <v>0</v>
      </c>
      <c r="R1472" s="87">
        <v>0</v>
      </c>
      <c r="S1472" s="87"/>
      <c r="T1472" s="87"/>
      <c r="U1472" s="85">
        <v>2011</v>
      </c>
      <c r="V1472" s="3" t="s">
        <v>1245</v>
      </c>
      <c r="W1472" s="3"/>
      <c r="X1472" s="3"/>
      <c r="Y1472" s="1"/>
      <c r="Z1472" s="6"/>
      <c r="AA1472" s="11"/>
      <c r="AB1472" s="123" t="s">
        <v>388</v>
      </c>
      <c r="AC1472" s="124" t="s">
        <v>23567</v>
      </c>
      <c r="AD1472" s="41" t="s">
        <v>23771</v>
      </c>
      <c r="AE1472" s="83">
        <v>40574</v>
      </c>
      <c r="AF1472" s="83">
        <v>41271</v>
      </c>
      <c r="AG1472" s="41"/>
      <c r="AH1472" s="41" t="s">
        <v>1713</v>
      </c>
      <c r="AI1472" s="80" t="s">
        <v>4074</v>
      </c>
      <c r="AJ1472" s="41"/>
      <c r="AK1472" s="3"/>
      <c r="AL1472" s="85"/>
      <c r="AM1472" s="151" t="s">
        <v>19998</v>
      </c>
      <c r="AN1472" s="15"/>
      <c r="AO1472" s="166"/>
      <c r="AP1472" s="5">
        <f t="shared" si="23"/>
        <v>0</v>
      </c>
      <c r="AQ1472" s="16"/>
      <c r="AR1472" s="205">
        <v>1</v>
      </c>
      <c r="AS1472" s="16"/>
      <c r="AT1472" s="16"/>
      <c r="AU1472" s="16"/>
      <c r="AV1472" s="16"/>
      <c r="AW1472" s="16"/>
      <c r="AX1472" s="16"/>
    </row>
    <row r="1473" spans="1:50" customFormat="1" ht="15.75" hidden="1" customHeight="1" x14ac:dyDescent="0.2">
      <c r="A1473" s="7" t="s">
        <v>4075</v>
      </c>
      <c r="B1473" s="3" t="s">
        <v>4076</v>
      </c>
      <c r="C1473" s="85" t="s">
        <v>1716</v>
      </c>
      <c r="D1473" s="85" t="s">
        <v>23567</v>
      </c>
      <c r="E1473" s="41" t="s">
        <v>110</v>
      </c>
      <c r="F1473" s="85" t="s">
        <v>23</v>
      </c>
      <c r="G1473" s="85" t="s">
        <v>29</v>
      </c>
      <c r="H1473" s="85" t="s">
        <v>20690</v>
      </c>
      <c r="I1473" s="85"/>
      <c r="J1473" s="85" t="s">
        <v>105</v>
      </c>
      <c r="K1473" s="7" t="s">
        <v>102</v>
      </c>
      <c r="L1473" s="3" t="s">
        <v>175</v>
      </c>
      <c r="M1473" s="3" t="s">
        <v>4077</v>
      </c>
      <c r="N1473" s="41" t="s">
        <v>4078</v>
      </c>
      <c r="O1473" s="87">
        <v>87503</v>
      </c>
      <c r="P1473" s="87">
        <v>87503</v>
      </c>
      <c r="Q1473" s="87">
        <v>0</v>
      </c>
      <c r="R1473" s="87">
        <v>0</v>
      </c>
      <c r="S1473" s="87"/>
      <c r="T1473" s="87"/>
      <c r="U1473" s="85">
        <v>2011</v>
      </c>
      <c r="V1473" s="3" t="s">
        <v>4078</v>
      </c>
      <c r="W1473" s="3"/>
      <c r="X1473" s="3"/>
      <c r="Y1473" s="1"/>
      <c r="Z1473" s="6"/>
      <c r="AA1473" s="11"/>
      <c r="AB1473" s="123" t="s">
        <v>388</v>
      </c>
      <c r="AC1473" s="124" t="s">
        <v>23567</v>
      </c>
      <c r="AD1473" s="41" t="s">
        <v>23772</v>
      </c>
      <c r="AE1473" s="83">
        <v>40550</v>
      </c>
      <c r="AF1473" s="83">
        <v>40723</v>
      </c>
      <c r="AG1473" s="41"/>
      <c r="AH1473" s="41" t="s">
        <v>1725</v>
      </c>
      <c r="AI1473" s="80" t="s">
        <v>4079</v>
      </c>
      <c r="AJ1473" s="41"/>
      <c r="AK1473" s="3"/>
      <c r="AL1473" s="85"/>
      <c r="AM1473" s="151" t="s">
        <v>19998</v>
      </c>
      <c r="AN1473" s="15"/>
      <c r="AO1473" s="166"/>
      <c r="AP1473" s="5">
        <f t="shared" si="23"/>
        <v>0</v>
      </c>
      <c r="AQ1473" s="16"/>
      <c r="AR1473" s="205">
        <v>1</v>
      </c>
      <c r="AS1473" s="16"/>
      <c r="AT1473" s="16"/>
      <c r="AU1473" s="16"/>
      <c r="AV1473" s="16"/>
      <c r="AW1473" s="16"/>
      <c r="AX1473" s="16"/>
    </row>
    <row r="1474" spans="1:50" customFormat="1" ht="15.75" hidden="1" customHeight="1" x14ac:dyDescent="0.2">
      <c r="A1474" s="7" t="s">
        <v>4080</v>
      </c>
      <c r="B1474" s="3" t="s">
        <v>4081</v>
      </c>
      <c r="C1474" s="85" t="s">
        <v>1716</v>
      </c>
      <c r="D1474" s="85" t="s">
        <v>13090</v>
      </c>
      <c r="E1474" s="41" t="s">
        <v>110</v>
      </c>
      <c r="F1474" s="85" t="s">
        <v>68</v>
      </c>
      <c r="G1474" s="85" t="s">
        <v>69</v>
      </c>
      <c r="H1474" s="85" t="s">
        <v>20690</v>
      </c>
      <c r="I1474" s="85" t="s">
        <v>25120</v>
      </c>
      <c r="J1474" s="85" t="s">
        <v>105</v>
      </c>
      <c r="K1474" s="7" t="s">
        <v>102</v>
      </c>
      <c r="L1474" s="3" t="s">
        <v>4082</v>
      </c>
      <c r="M1474" s="3" t="s">
        <v>4083</v>
      </c>
      <c r="N1474" s="41" t="s">
        <v>390</v>
      </c>
      <c r="O1474" s="87">
        <v>70316</v>
      </c>
      <c r="P1474" s="87">
        <v>70316</v>
      </c>
      <c r="Q1474" s="87">
        <v>0</v>
      </c>
      <c r="R1474" s="87">
        <v>0</v>
      </c>
      <c r="S1474" s="87"/>
      <c r="T1474" s="87"/>
      <c r="U1474" s="85">
        <v>2010</v>
      </c>
      <c r="V1474" s="3" t="s">
        <v>390</v>
      </c>
      <c r="W1474" s="3"/>
      <c r="X1474" s="3"/>
      <c r="Y1474" s="1"/>
      <c r="Z1474" s="6"/>
      <c r="AA1474" s="11"/>
      <c r="AB1474" s="123" t="s">
        <v>1716</v>
      </c>
      <c r="AC1474" s="124" t="s">
        <v>13040</v>
      </c>
      <c r="AD1474" s="41"/>
      <c r="AE1474" s="83">
        <v>40569</v>
      </c>
      <c r="AF1474" s="83">
        <v>41809</v>
      </c>
      <c r="AG1474" s="41"/>
      <c r="AH1474" s="41" t="s">
        <v>1801</v>
      </c>
      <c r="AI1474" s="80" t="s">
        <v>2</v>
      </c>
      <c r="AJ1474" s="41" t="s">
        <v>4084</v>
      </c>
      <c r="AK1474" s="3"/>
      <c r="AL1474" s="85"/>
      <c r="AM1474" s="151" t="s">
        <v>19998</v>
      </c>
      <c r="AN1474" s="15"/>
      <c r="AO1474" s="166"/>
      <c r="AP1474" s="5">
        <f t="shared" si="23"/>
        <v>0</v>
      </c>
      <c r="AQ1474" s="16"/>
      <c r="AR1474" s="205">
        <v>1</v>
      </c>
      <c r="AS1474" s="16"/>
      <c r="AT1474" s="16"/>
      <c r="AU1474" s="16"/>
      <c r="AV1474" s="16"/>
      <c r="AW1474" s="16"/>
      <c r="AX1474" s="16"/>
    </row>
    <row r="1475" spans="1:50" customFormat="1" ht="15.75" hidden="1" customHeight="1" x14ac:dyDescent="0.2">
      <c r="A1475" s="7" t="s">
        <v>4085</v>
      </c>
      <c r="B1475" s="3" t="s">
        <v>4086</v>
      </c>
      <c r="C1475" s="85" t="s">
        <v>1716</v>
      </c>
      <c r="D1475" s="85" t="s">
        <v>23567</v>
      </c>
      <c r="E1475" s="41" t="s">
        <v>110</v>
      </c>
      <c r="F1475" s="85" t="s">
        <v>14</v>
      </c>
      <c r="G1475" s="85" t="s">
        <v>17</v>
      </c>
      <c r="H1475" s="85" t="s">
        <v>20690</v>
      </c>
      <c r="I1475" s="85"/>
      <c r="J1475" s="85" t="s">
        <v>105</v>
      </c>
      <c r="K1475" s="7" t="s">
        <v>102</v>
      </c>
      <c r="L1475" s="3" t="s">
        <v>247</v>
      </c>
      <c r="M1475" s="3" t="s">
        <v>4087</v>
      </c>
      <c r="N1475" s="41" t="s">
        <v>2025</v>
      </c>
      <c r="O1475" s="87">
        <v>21814</v>
      </c>
      <c r="P1475" s="87">
        <v>21814</v>
      </c>
      <c r="Q1475" s="87">
        <v>0</v>
      </c>
      <c r="R1475" s="87">
        <v>0</v>
      </c>
      <c r="S1475" s="87"/>
      <c r="T1475" s="87"/>
      <c r="U1475" s="85">
        <v>2011</v>
      </c>
      <c r="V1475" s="3" t="s">
        <v>2025</v>
      </c>
      <c r="W1475" s="3"/>
      <c r="X1475" s="3"/>
      <c r="Y1475" s="1"/>
      <c r="Z1475" s="6"/>
      <c r="AA1475" s="11"/>
      <c r="AB1475" s="123" t="s">
        <v>388</v>
      </c>
      <c r="AC1475" s="124" t="s">
        <v>23567</v>
      </c>
      <c r="AD1475" s="41" t="s">
        <v>23773</v>
      </c>
      <c r="AE1475" s="83">
        <v>40563</v>
      </c>
      <c r="AF1475" s="83">
        <v>41034</v>
      </c>
      <c r="AG1475" s="41"/>
      <c r="AH1475" s="41" t="s">
        <v>1713</v>
      </c>
      <c r="AI1475" s="80" t="s">
        <v>4088</v>
      </c>
      <c r="AJ1475" s="41"/>
      <c r="AK1475" s="3"/>
      <c r="AL1475" s="85"/>
      <c r="AM1475" s="151" t="s">
        <v>19998</v>
      </c>
      <c r="AN1475" s="15"/>
      <c r="AO1475" s="166"/>
      <c r="AP1475" s="5">
        <f t="shared" si="23"/>
        <v>0</v>
      </c>
      <c r="AQ1475" s="16"/>
      <c r="AR1475" s="205">
        <v>1</v>
      </c>
      <c r="AS1475" s="16"/>
      <c r="AT1475" s="16"/>
      <c r="AU1475" s="16"/>
      <c r="AV1475" s="16"/>
      <c r="AW1475" s="16"/>
      <c r="AX1475" s="16"/>
    </row>
    <row r="1476" spans="1:50" customFormat="1" ht="15.75" hidden="1" customHeight="1" x14ac:dyDescent="0.2">
      <c r="A1476" s="7" t="s">
        <v>4089</v>
      </c>
      <c r="B1476" s="3" t="s">
        <v>4090</v>
      </c>
      <c r="C1476" s="85" t="s">
        <v>1716</v>
      </c>
      <c r="D1476" s="85" t="s">
        <v>13090</v>
      </c>
      <c r="E1476" s="41" t="s">
        <v>110</v>
      </c>
      <c r="F1476" s="85" t="s">
        <v>68</v>
      </c>
      <c r="G1476" s="85" t="s">
        <v>69</v>
      </c>
      <c r="H1476" s="85" t="s">
        <v>20690</v>
      </c>
      <c r="I1476" s="85" t="s">
        <v>25120</v>
      </c>
      <c r="J1476" s="85" t="s">
        <v>105</v>
      </c>
      <c r="K1476" s="7" t="s">
        <v>102</v>
      </c>
      <c r="L1476" s="3" t="s">
        <v>106</v>
      </c>
      <c r="M1476" s="3" t="s">
        <v>4091</v>
      </c>
      <c r="N1476" s="41" t="s">
        <v>15370</v>
      </c>
      <c r="O1476" s="87">
        <v>49448</v>
      </c>
      <c r="P1476" s="87">
        <v>49448</v>
      </c>
      <c r="Q1476" s="87">
        <v>0</v>
      </c>
      <c r="R1476" s="87">
        <v>0</v>
      </c>
      <c r="S1476" s="87"/>
      <c r="T1476" s="87"/>
      <c r="U1476" s="85">
        <v>2008</v>
      </c>
      <c r="V1476" s="3" t="s">
        <v>15370</v>
      </c>
      <c r="W1476" s="3"/>
      <c r="X1476" s="3"/>
      <c r="Y1476" s="1"/>
      <c r="Z1476" s="6"/>
      <c r="AA1476" s="11"/>
      <c r="AB1476" s="123" t="s">
        <v>1716</v>
      </c>
      <c r="AC1476" s="124" t="s">
        <v>13040</v>
      </c>
      <c r="AD1476" s="41"/>
      <c r="AE1476" s="83">
        <v>40568</v>
      </c>
      <c r="AF1476" s="83">
        <v>41537</v>
      </c>
      <c r="AG1476" s="41"/>
      <c r="AH1476" s="41" t="s">
        <v>1801</v>
      </c>
      <c r="AI1476" s="80" t="s">
        <v>2</v>
      </c>
      <c r="AJ1476" s="41" t="s">
        <v>4092</v>
      </c>
      <c r="AK1476" s="3"/>
      <c r="AL1476" s="85"/>
      <c r="AM1476" s="151" t="s">
        <v>19998</v>
      </c>
      <c r="AN1476" s="15"/>
      <c r="AO1476" s="166"/>
      <c r="AP1476" s="5">
        <f t="shared" si="23"/>
        <v>0</v>
      </c>
      <c r="AQ1476" s="16"/>
      <c r="AR1476" s="205">
        <v>1</v>
      </c>
      <c r="AS1476" s="16"/>
      <c r="AT1476" s="16"/>
      <c r="AU1476" s="16"/>
      <c r="AV1476" s="16"/>
      <c r="AW1476" s="16"/>
      <c r="AX1476" s="16"/>
    </row>
    <row r="1477" spans="1:50" customFormat="1" ht="15.75" hidden="1" customHeight="1" x14ac:dyDescent="0.2">
      <c r="A1477" s="7" t="s">
        <v>4093</v>
      </c>
      <c r="B1477" s="3" t="s">
        <v>26390</v>
      </c>
      <c r="C1477" s="85" t="s">
        <v>1716</v>
      </c>
      <c r="D1477" s="85" t="s">
        <v>23567</v>
      </c>
      <c r="E1477" s="41" t="s">
        <v>154</v>
      </c>
      <c r="F1477" s="85" t="s">
        <v>34</v>
      </c>
      <c r="G1477" s="85" t="s">
        <v>15357</v>
      </c>
      <c r="H1477" s="85" t="s">
        <v>20690</v>
      </c>
      <c r="I1477" s="85"/>
      <c r="J1477" s="85" t="s">
        <v>105</v>
      </c>
      <c r="K1477" s="7" t="s">
        <v>102</v>
      </c>
      <c r="L1477" s="3" t="s">
        <v>314</v>
      </c>
      <c r="M1477" s="3" t="s">
        <v>1270</v>
      </c>
      <c r="N1477" s="41" t="s">
        <v>3972</v>
      </c>
      <c r="O1477" s="87">
        <v>84901</v>
      </c>
      <c r="P1477" s="87">
        <v>70094</v>
      </c>
      <c r="Q1477" s="87">
        <v>14807</v>
      </c>
      <c r="R1477" s="87">
        <v>22438</v>
      </c>
      <c r="S1477" s="87"/>
      <c r="T1477" s="87"/>
      <c r="U1477" s="85">
        <v>2003</v>
      </c>
      <c r="V1477" s="3" t="s">
        <v>3972</v>
      </c>
      <c r="W1477" s="3"/>
      <c r="X1477" s="3" t="s">
        <v>26401</v>
      </c>
      <c r="Y1477" s="1" t="s">
        <v>1819</v>
      </c>
      <c r="Z1477" s="6"/>
      <c r="AA1477" s="11"/>
      <c r="AB1477" s="123" t="s">
        <v>388</v>
      </c>
      <c r="AC1477" s="124" t="s">
        <v>23567</v>
      </c>
      <c r="AD1477" s="41" t="s">
        <v>23774</v>
      </c>
      <c r="AE1477" s="83">
        <v>40562</v>
      </c>
      <c r="AF1477" s="83">
        <v>41080</v>
      </c>
      <c r="AG1477" s="41"/>
      <c r="AH1477" s="41" t="s">
        <v>36</v>
      </c>
      <c r="AI1477" s="80" t="s">
        <v>4094</v>
      </c>
      <c r="AJ1477" s="41"/>
      <c r="AK1477" s="3"/>
      <c r="AL1477" s="85"/>
      <c r="AM1477" s="151" t="s">
        <v>19998</v>
      </c>
      <c r="AN1477" s="15"/>
      <c r="AO1477" s="166"/>
      <c r="AP1477" s="5">
        <f t="shared" si="23"/>
        <v>0</v>
      </c>
      <c r="AQ1477" s="16"/>
      <c r="AR1477" s="205">
        <v>1</v>
      </c>
      <c r="AS1477" s="16"/>
      <c r="AT1477" s="16"/>
      <c r="AU1477" s="16"/>
      <c r="AV1477" s="16"/>
      <c r="AW1477" s="16"/>
      <c r="AX1477" s="16"/>
    </row>
    <row r="1478" spans="1:50" customFormat="1" ht="15.75" hidden="1" customHeight="1" x14ac:dyDescent="0.2">
      <c r="A1478" s="7" t="s">
        <v>4095</v>
      </c>
      <c r="B1478" s="3" t="s">
        <v>4096</v>
      </c>
      <c r="C1478" s="85" t="s">
        <v>1716</v>
      </c>
      <c r="D1478" s="85" t="s">
        <v>23567</v>
      </c>
      <c r="E1478" s="41" t="s">
        <v>110</v>
      </c>
      <c r="F1478" s="85" t="s">
        <v>23</v>
      </c>
      <c r="G1478" s="85" t="s">
        <v>29</v>
      </c>
      <c r="H1478" s="85" t="s">
        <v>20690</v>
      </c>
      <c r="I1478" s="85"/>
      <c r="J1478" s="85" t="s">
        <v>105</v>
      </c>
      <c r="K1478" s="7" t="s">
        <v>102</v>
      </c>
      <c r="L1478" s="3" t="s">
        <v>175</v>
      </c>
      <c r="M1478" s="3" t="s">
        <v>389</v>
      </c>
      <c r="N1478" s="41" t="s">
        <v>1706</v>
      </c>
      <c r="O1478" s="87">
        <v>666454</v>
      </c>
      <c r="P1478" s="87">
        <v>666454</v>
      </c>
      <c r="Q1478" s="87">
        <v>0</v>
      </c>
      <c r="R1478" s="87">
        <v>0</v>
      </c>
      <c r="S1478" s="87"/>
      <c r="T1478" s="87"/>
      <c r="U1478" s="85">
        <v>2011</v>
      </c>
      <c r="V1478" s="3" t="s">
        <v>1706</v>
      </c>
      <c r="W1478" s="3" t="s">
        <v>1706</v>
      </c>
      <c r="X1478" s="3" t="s">
        <v>392</v>
      </c>
      <c r="Y1478" s="1" t="s">
        <v>1840</v>
      </c>
      <c r="Z1478" s="6"/>
      <c r="AA1478" s="11"/>
      <c r="AB1478" s="123" t="s">
        <v>388</v>
      </c>
      <c r="AC1478" s="124" t="s">
        <v>23567</v>
      </c>
      <c r="AD1478" s="41" t="s">
        <v>23775</v>
      </c>
      <c r="AE1478" s="83">
        <v>40582</v>
      </c>
      <c r="AF1478" s="83">
        <v>40682</v>
      </c>
      <c r="AG1478" s="41"/>
      <c r="AH1478" s="41" t="s">
        <v>1725</v>
      </c>
      <c r="AI1478" s="80" t="s">
        <v>4097</v>
      </c>
      <c r="AJ1478" s="41" t="s">
        <v>408</v>
      </c>
      <c r="AK1478" s="7" t="s">
        <v>4098</v>
      </c>
      <c r="AL1478" s="85"/>
      <c r="AM1478" s="151" t="s">
        <v>19998</v>
      </c>
      <c r="AN1478" s="15"/>
      <c r="AO1478" s="166" t="s">
        <v>24720</v>
      </c>
      <c r="AP1478" s="5">
        <f t="shared" ref="AP1478:AP1541" si="24">SUBTOTAL(109,U1478)</f>
        <v>0</v>
      </c>
      <c r="AQ1478" s="16"/>
      <c r="AR1478" s="205">
        <v>1</v>
      </c>
      <c r="AS1478" s="16"/>
      <c r="AT1478" s="16"/>
      <c r="AU1478" s="16"/>
      <c r="AV1478" s="16"/>
      <c r="AW1478" s="16"/>
      <c r="AX1478" s="16"/>
    </row>
    <row r="1479" spans="1:50" customFormat="1" ht="15.75" hidden="1" customHeight="1" x14ac:dyDescent="0.2">
      <c r="A1479" s="7" t="s">
        <v>4099</v>
      </c>
      <c r="B1479" s="3" t="s">
        <v>4100</v>
      </c>
      <c r="C1479" s="85" t="s">
        <v>1716</v>
      </c>
      <c r="D1479" s="85" t="s">
        <v>23567</v>
      </c>
      <c r="E1479" s="41" t="s">
        <v>110</v>
      </c>
      <c r="F1479" s="85" t="s">
        <v>23</v>
      </c>
      <c r="G1479" s="85" t="s">
        <v>29</v>
      </c>
      <c r="H1479" s="85" t="s">
        <v>20690</v>
      </c>
      <c r="I1479" s="85"/>
      <c r="J1479" s="85" t="s">
        <v>105</v>
      </c>
      <c r="K1479" s="7" t="s">
        <v>102</v>
      </c>
      <c r="L1479" s="3" t="s">
        <v>175</v>
      </c>
      <c r="M1479" s="3" t="s">
        <v>998</v>
      </c>
      <c r="N1479" s="41" t="s">
        <v>4043</v>
      </c>
      <c r="O1479" s="87">
        <v>55730</v>
      </c>
      <c r="P1479" s="87">
        <v>55730</v>
      </c>
      <c r="Q1479" s="87">
        <v>0</v>
      </c>
      <c r="R1479" s="87">
        <v>0</v>
      </c>
      <c r="S1479" s="87"/>
      <c r="T1479" s="87"/>
      <c r="U1479" s="85">
        <v>2011</v>
      </c>
      <c r="V1479" s="3" t="s">
        <v>4043</v>
      </c>
      <c r="W1479" s="3"/>
      <c r="X1479" s="3"/>
      <c r="Y1479" s="1"/>
      <c r="Z1479" s="6"/>
      <c r="AA1479" s="11"/>
      <c r="AB1479" s="123" t="s">
        <v>388</v>
      </c>
      <c r="AC1479" s="124" t="s">
        <v>23567</v>
      </c>
      <c r="AD1479" s="41" t="s">
        <v>23776</v>
      </c>
      <c r="AE1479" s="83">
        <v>40585</v>
      </c>
      <c r="AF1479" s="83">
        <v>40666</v>
      </c>
      <c r="AG1479" s="41"/>
      <c r="AH1479" s="41" t="s">
        <v>1725</v>
      </c>
      <c r="AI1479" s="80" t="s">
        <v>4101</v>
      </c>
      <c r="AJ1479" s="41" t="s">
        <v>4045</v>
      </c>
      <c r="AK1479" s="3"/>
      <c r="AL1479" s="85"/>
      <c r="AM1479" s="151" t="s">
        <v>19998</v>
      </c>
      <c r="AN1479" s="15"/>
      <c r="AO1479" s="166"/>
      <c r="AP1479" s="5">
        <f t="shared" si="24"/>
        <v>0</v>
      </c>
      <c r="AQ1479" s="16"/>
      <c r="AR1479" s="205">
        <v>1</v>
      </c>
      <c r="AS1479" s="16"/>
      <c r="AT1479" s="16"/>
      <c r="AU1479" s="16"/>
      <c r="AV1479" s="16"/>
      <c r="AW1479" s="16"/>
      <c r="AX1479" s="16"/>
    </row>
    <row r="1480" spans="1:50" customFormat="1" ht="15.75" hidden="1" customHeight="1" x14ac:dyDescent="0.2">
      <c r="A1480" s="7" t="s">
        <v>4102</v>
      </c>
      <c r="B1480" s="3" t="s">
        <v>4103</v>
      </c>
      <c r="C1480" s="85" t="s">
        <v>1716</v>
      </c>
      <c r="D1480" s="85" t="s">
        <v>23567</v>
      </c>
      <c r="E1480" s="41" t="s">
        <v>110</v>
      </c>
      <c r="F1480" s="85" t="s">
        <v>14</v>
      </c>
      <c r="G1480" s="85" t="s">
        <v>17</v>
      </c>
      <c r="H1480" s="85" t="s">
        <v>20690</v>
      </c>
      <c r="I1480" s="85"/>
      <c r="J1480" s="85" t="s">
        <v>105</v>
      </c>
      <c r="K1480" s="7" t="s">
        <v>102</v>
      </c>
      <c r="L1480" s="3" t="s">
        <v>247</v>
      </c>
      <c r="M1480" s="3" t="s">
        <v>4087</v>
      </c>
      <c r="N1480" s="41" t="s">
        <v>2037</v>
      </c>
      <c r="O1480" s="87">
        <v>11606</v>
      </c>
      <c r="P1480" s="87">
        <v>11606</v>
      </c>
      <c r="Q1480" s="87">
        <v>0</v>
      </c>
      <c r="R1480" s="87">
        <v>0</v>
      </c>
      <c r="S1480" s="87"/>
      <c r="T1480" s="87"/>
      <c r="U1480" s="85">
        <v>2011</v>
      </c>
      <c r="V1480" s="3" t="s">
        <v>2037</v>
      </c>
      <c r="W1480" s="3"/>
      <c r="X1480" s="3"/>
      <c r="Y1480" s="1"/>
      <c r="Z1480" s="6"/>
      <c r="AA1480" s="11"/>
      <c r="AB1480" s="123" t="s">
        <v>388</v>
      </c>
      <c r="AC1480" s="124" t="s">
        <v>23567</v>
      </c>
      <c r="AD1480" s="41" t="s">
        <v>23777</v>
      </c>
      <c r="AE1480" s="83">
        <v>40584</v>
      </c>
      <c r="AF1480" s="83">
        <v>41034</v>
      </c>
      <c r="AG1480" s="41"/>
      <c r="AH1480" s="41" t="s">
        <v>1713</v>
      </c>
      <c r="AI1480" s="80" t="s">
        <v>4104</v>
      </c>
      <c r="AJ1480" s="41" t="s">
        <v>990</v>
      </c>
      <c r="AK1480" s="7" t="s">
        <v>4105</v>
      </c>
      <c r="AL1480" s="85"/>
      <c r="AM1480" s="151" t="s">
        <v>19998</v>
      </c>
      <c r="AN1480" s="15"/>
      <c r="AO1480" s="166"/>
      <c r="AP1480" s="5">
        <f t="shared" si="24"/>
        <v>0</v>
      </c>
      <c r="AQ1480" s="16"/>
      <c r="AR1480" s="205">
        <v>1</v>
      </c>
      <c r="AS1480" s="16"/>
      <c r="AT1480" s="16"/>
      <c r="AU1480" s="16"/>
      <c r="AV1480" s="16"/>
      <c r="AW1480" s="16"/>
      <c r="AX1480" s="16"/>
    </row>
    <row r="1481" spans="1:50" customFormat="1" ht="15.75" hidden="1" customHeight="1" x14ac:dyDescent="0.2">
      <c r="A1481" s="7" t="s">
        <v>4106</v>
      </c>
      <c r="B1481" s="3" t="s">
        <v>4107</v>
      </c>
      <c r="C1481" s="85" t="s">
        <v>1716</v>
      </c>
      <c r="D1481" s="85" t="s">
        <v>13090</v>
      </c>
      <c r="E1481" s="41" t="s">
        <v>154</v>
      </c>
      <c r="F1481" s="85" t="s">
        <v>68</v>
      </c>
      <c r="G1481" s="85" t="s">
        <v>70</v>
      </c>
      <c r="H1481" s="85" t="s">
        <v>20690</v>
      </c>
      <c r="I1481" s="85" t="s">
        <v>25122</v>
      </c>
      <c r="J1481" s="85" t="s">
        <v>105</v>
      </c>
      <c r="K1481" s="7" t="s">
        <v>102</v>
      </c>
      <c r="L1481" s="3" t="s">
        <v>341</v>
      </c>
      <c r="M1481" s="3" t="s">
        <v>4108</v>
      </c>
      <c r="N1481" s="41" t="s">
        <v>4109</v>
      </c>
      <c r="O1481" s="87">
        <v>234874</v>
      </c>
      <c r="P1481" s="87">
        <v>217952</v>
      </c>
      <c r="Q1481" s="87">
        <v>16922</v>
      </c>
      <c r="R1481" s="87">
        <v>0</v>
      </c>
      <c r="S1481" s="87"/>
      <c r="T1481" s="87"/>
      <c r="U1481" s="85">
        <v>2010</v>
      </c>
      <c r="V1481" s="3" t="s">
        <v>4109</v>
      </c>
      <c r="W1481" s="3"/>
      <c r="X1481" s="3"/>
      <c r="Y1481" s="1"/>
      <c r="Z1481" s="6"/>
      <c r="AA1481" s="11"/>
      <c r="AB1481" s="123" t="s">
        <v>1716</v>
      </c>
      <c r="AC1481" s="124" t="s">
        <v>13040</v>
      </c>
      <c r="AD1481" s="41"/>
      <c r="AE1481" s="83">
        <v>43131</v>
      </c>
      <c r="AF1481" s="83">
        <v>40963</v>
      </c>
      <c r="AG1481" s="41"/>
      <c r="AH1481" s="41" t="s">
        <v>1916</v>
      </c>
      <c r="AI1481" s="80" t="s">
        <v>2</v>
      </c>
      <c r="AJ1481" s="41"/>
      <c r="AK1481" s="3"/>
      <c r="AL1481" s="85"/>
      <c r="AM1481" s="151" t="s">
        <v>19998</v>
      </c>
      <c r="AN1481" s="15"/>
      <c r="AO1481" s="166"/>
      <c r="AP1481" s="5">
        <f t="shared" si="24"/>
        <v>0</v>
      </c>
      <c r="AQ1481" s="16"/>
      <c r="AR1481" s="205">
        <v>1</v>
      </c>
      <c r="AS1481" s="16"/>
      <c r="AT1481" s="16"/>
      <c r="AU1481" s="16"/>
      <c r="AV1481" s="16"/>
      <c r="AW1481" s="16"/>
      <c r="AX1481" s="16"/>
    </row>
    <row r="1482" spans="1:50" customFormat="1" ht="15.75" hidden="1" customHeight="1" x14ac:dyDescent="0.2">
      <c r="A1482" s="7" t="s">
        <v>4110</v>
      </c>
      <c r="B1482" s="3" t="s">
        <v>15425</v>
      </c>
      <c r="C1482" s="85" t="s">
        <v>1716</v>
      </c>
      <c r="D1482" s="85" t="s">
        <v>13090</v>
      </c>
      <c r="E1482" s="41" t="s">
        <v>154</v>
      </c>
      <c r="F1482" s="85" t="s">
        <v>23</v>
      </c>
      <c r="G1482" s="85" t="s">
        <v>13788</v>
      </c>
      <c r="H1482" s="85" t="s">
        <v>20690</v>
      </c>
      <c r="I1482" s="85" t="s">
        <v>25124</v>
      </c>
      <c r="J1482" s="85" t="s">
        <v>105</v>
      </c>
      <c r="K1482" s="7" t="s">
        <v>102</v>
      </c>
      <c r="L1482" s="3" t="s">
        <v>132</v>
      </c>
      <c r="M1482" s="3" t="s">
        <v>4111</v>
      </c>
      <c r="N1482" s="41" t="s">
        <v>1839</v>
      </c>
      <c r="O1482" s="87">
        <v>1209849</v>
      </c>
      <c r="P1482" s="87">
        <v>1204045</v>
      </c>
      <c r="Q1482" s="87">
        <v>5804</v>
      </c>
      <c r="R1482" s="87">
        <v>0</v>
      </c>
      <c r="S1482" s="87"/>
      <c r="T1482" s="87"/>
      <c r="U1482" s="85">
        <v>2011</v>
      </c>
      <c r="V1482" s="3" t="s">
        <v>1839</v>
      </c>
      <c r="W1482" s="3"/>
      <c r="X1482" s="3"/>
      <c r="Y1482" s="1"/>
      <c r="Z1482" s="6"/>
      <c r="AA1482" s="11"/>
      <c r="AB1482" s="123" t="s">
        <v>1716</v>
      </c>
      <c r="AC1482" s="124" t="s">
        <v>13040</v>
      </c>
      <c r="AD1482" s="41"/>
      <c r="AE1482" s="83">
        <v>40597</v>
      </c>
      <c r="AF1482" s="83">
        <v>41006</v>
      </c>
      <c r="AG1482" s="41"/>
      <c r="AH1482" s="41" t="s">
        <v>3116</v>
      </c>
      <c r="AI1482" s="80" t="s">
        <v>2</v>
      </c>
      <c r="AJ1482" s="41"/>
      <c r="AK1482" s="3"/>
      <c r="AL1482" s="85"/>
      <c r="AM1482" s="151" t="s">
        <v>19998</v>
      </c>
      <c r="AN1482" s="15"/>
      <c r="AO1482" s="166"/>
      <c r="AP1482" s="5">
        <f t="shared" si="24"/>
        <v>0</v>
      </c>
      <c r="AQ1482" s="16"/>
      <c r="AR1482" s="205">
        <v>1</v>
      </c>
      <c r="AS1482" s="16"/>
      <c r="AT1482" s="16"/>
      <c r="AU1482" s="16"/>
      <c r="AV1482" s="16"/>
      <c r="AW1482" s="16"/>
      <c r="AX1482" s="16"/>
    </row>
    <row r="1483" spans="1:50" customFormat="1" ht="15.75" hidden="1" customHeight="1" x14ac:dyDescent="0.2">
      <c r="A1483" s="7" t="s">
        <v>4112</v>
      </c>
      <c r="B1483" s="3" t="s">
        <v>4113</v>
      </c>
      <c r="C1483" s="85" t="s">
        <v>1716</v>
      </c>
      <c r="D1483" s="85" t="s">
        <v>13090</v>
      </c>
      <c r="E1483" s="41" t="s">
        <v>110</v>
      </c>
      <c r="F1483" s="85" t="s">
        <v>68</v>
      </c>
      <c r="G1483" s="85" t="s">
        <v>70</v>
      </c>
      <c r="H1483" s="85" t="s">
        <v>20690</v>
      </c>
      <c r="I1483" s="85" t="s">
        <v>25122</v>
      </c>
      <c r="J1483" s="85" t="s">
        <v>105</v>
      </c>
      <c r="K1483" s="7" t="s">
        <v>102</v>
      </c>
      <c r="L1483" s="3" t="s">
        <v>180</v>
      </c>
      <c r="M1483" s="3" t="s">
        <v>4114</v>
      </c>
      <c r="N1483" s="41" t="s">
        <v>4031</v>
      </c>
      <c r="O1483" s="87">
        <v>165813</v>
      </c>
      <c r="P1483" s="87">
        <v>165813</v>
      </c>
      <c r="Q1483" s="87">
        <v>0</v>
      </c>
      <c r="R1483" s="87">
        <v>0</v>
      </c>
      <c r="S1483" s="87"/>
      <c r="T1483" s="87"/>
      <c r="U1483" s="85">
        <v>2011</v>
      </c>
      <c r="V1483" s="3" t="s">
        <v>4031</v>
      </c>
      <c r="W1483" s="3"/>
      <c r="X1483" s="3"/>
      <c r="Y1483" s="1"/>
      <c r="Z1483" s="6"/>
      <c r="AA1483" s="11"/>
      <c r="AB1483" s="123" t="s">
        <v>1716</v>
      </c>
      <c r="AC1483" s="124" t="s">
        <v>13040</v>
      </c>
      <c r="AD1483" s="41"/>
      <c r="AE1483" s="83">
        <v>40619</v>
      </c>
      <c r="AF1483" s="83">
        <v>41361</v>
      </c>
      <c r="AG1483" s="41"/>
      <c r="AH1483" s="41" t="s">
        <v>1916</v>
      </c>
      <c r="AI1483" s="80" t="s">
        <v>2</v>
      </c>
      <c r="AJ1483" s="41"/>
      <c r="AK1483" s="3"/>
      <c r="AL1483" s="85"/>
      <c r="AM1483" s="151" t="s">
        <v>19998</v>
      </c>
      <c r="AN1483" s="15"/>
      <c r="AO1483" s="166"/>
      <c r="AP1483" s="5">
        <f t="shared" si="24"/>
        <v>0</v>
      </c>
      <c r="AQ1483" s="16"/>
      <c r="AR1483" s="205">
        <v>1</v>
      </c>
      <c r="AS1483" s="16"/>
      <c r="AT1483" s="16"/>
      <c r="AU1483" s="16"/>
      <c r="AV1483" s="16"/>
      <c r="AW1483" s="16"/>
      <c r="AX1483" s="16"/>
    </row>
    <row r="1484" spans="1:50" customFormat="1" ht="15.75" hidden="1" customHeight="1" x14ac:dyDescent="0.2">
      <c r="A1484" s="7" t="s">
        <v>4115</v>
      </c>
      <c r="B1484" s="3" t="s">
        <v>4116</v>
      </c>
      <c r="C1484" s="85" t="s">
        <v>1716</v>
      </c>
      <c r="D1484" s="85" t="s">
        <v>23567</v>
      </c>
      <c r="E1484" s="41" t="s">
        <v>110</v>
      </c>
      <c r="F1484" s="85" t="s">
        <v>14</v>
      </c>
      <c r="G1484" s="85" t="s">
        <v>17</v>
      </c>
      <c r="H1484" s="85" t="s">
        <v>20690</v>
      </c>
      <c r="I1484" s="85"/>
      <c r="J1484" s="85" t="s">
        <v>105</v>
      </c>
      <c r="K1484" s="7" t="s">
        <v>102</v>
      </c>
      <c r="L1484" s="3" t="s">
        <v>227</v>
      </c>
      <c r="M1484" s="3" t="s">
        <v>4117</v>
      </c>
      <c r="N1484" s="41" t="s">
        <v>390</v>
      </c>
      <c r="O1484" s="87">
        <v>2314</v>
      </c>
      <c r="P1484" s="87">
        <v>2314</v>
      </c>
      <c r="Q1484" s="87">
        <v>0</v>
      </c>
      <c r="R1484" s="87">
        <v>0</v>
      </c>
      <c r="S1484" s="87"/>
      <c r="T1484" s="87"/>
      <c r="U1484" s="85">
        <v>2008</v>
      </c>
      <c r="V1484" s="3" t="s">
        <v>390</v>
      </c>
      <c r="W1484" s="3" t="s">
        <v>390</v>
      </c>
      <c r="X1484" s="3" t="s">
        <v>392</v>
      </c>
      <c r="Y1484" s="1" t="s">
        <v>172</v>
      </c>
      <c r="Z1484" s="6"/>
      <c r="AA1484" s="11"/>
      <c r="AB1484" s="123" t="s">
        <v>388</v>
      </c>
      <c r="AC1484" s="124" t="s">
        <v>23567</v>
      </c>
      <c r="AD1484" s="41" t="s">
        <v>23744</v>
      </c>
      <c r="AE1484" s="83">
        <v>40652</v>
      </c>
      <c r="AF1484" s="83">
        <v>41123</v>
      </c>
      <c r="AG1484" s="41"/>
      <c r="AH1484" s="41" t="s">
        <v>1713</v>
      </c>
      <c r="AI1484" s="80" t="s">
        <v>4118</v>
      </c>
      <c r="AJ1484" s="41"/>
      <c r="AK1484" s="3"/>
      <c r="AL1484" s="85"/>
      <c r="AM1484" s="151" t="s">
        <v>19998</v>
      </c>
      <c r="AN1484" s="15"/>
      <c r="AO1484" s="166"/>
      <c r="AP1484" s="5">
        <f t="shared" si="24"/>
        <v>0</v>
      </c>
      <c r="AQ1484" s="16"/>
      <c r="AR1484" s="205">
        <v>1</v>
      </c>
      <c r="AS1484" s="16"/>
      <c r="AT1484" s="16"/>
      <c r="AU1484" s="16"/>
      <c r="AV1484" s="16"/>
      <c r="AW1484" s="16"/>
      <c r="AX1484" s="16"/>
    </row>
    <row r="1485" spans="1:50" customFormat="1" ht="15.75" hidden="1" customHeight="1" x14ac:dyDescent="0.2">
      <c r="A1485" s="7" t="s">
        <v>4119</v>
      </c>
      <c r="B1485" s="3" t="s">
        <v>4120</v>
      </c>
      <c r="C1485" s="85" t="s">
        <v>1716</v>
      </c>
      <c r="D1485" s="85" t="s">
        <v>13090</v>
      </c>
      <c r="E1485" s="41" t="s">
        <v>110</v>
      </c>
      <c r="F1485" s="85" t="s">
        <v>68</v>
      </c>
      <c r="G1485" s="85" t="s">
        <v>70</v>
      </c>
      <c r="H1485" s="85" t="s">
        <v>20690</v>
      </c>
      <c r="I1485" s="85" t="s">
        <v>25122</v>
      </c>
      <c r="J1485" s="85" t="s">
        <v>105</v>
      </c>
      <c r="K1485" s="7" t="s">
        <v>102</v>
      </c>
      <c r="L1485" s="3" t="s">
        <v>264</v>
      </c>
      <c r="M1485" s="3" t="s">
        <v>4121</v>
      </c>
      <c r="N1485" s="41" t="s">
        <v>3447</v>
      </c>
      <c r="O1485" s="87">
        <v>39849</v>
      </c>
      <c r="P1485" s="87">
        <v>39849</v>
      </c>
      <c r="Q1485" s="87">
        <v>0</v>
      </c>
      <c r="R1485" s="87">
        <v>0</v>
      </c>
      <c r="S1485" s="87"/>
      <c r="T1485" s="87"/>
      <c r="U1485" s="85">
        <v>2010</v>
      </c>
      <c r="V1485" s="3" t="s">
        <v>3447</v>
      </c>
      <c r="W1485" s="3"/>
      <c r="X1485" s="3"/>
      <c r="Y1485" s="1" t="s">
        <v>1819</v>
      </c>
      <c r="Z1485" s="6"/>
      <c r="AA1485" s="11"/>
      <c r="AB1485" s="123" t="s">
        <v>1716</v>
      </c>
      <c r="AC1485" s="124" t="s">
        <v>13040</v>
      </c>
      <c r="AD1485" s="41"/>
      <c r="AE1485" s="83">
        <v>40731</v>
      </c>
      <c r="AF1485" s="83">
        <v>40828</v>
      </c>
      <c r="AG1485" s="41"/>
      <c r="AH1485" s="41" t="s">
        <v>1916</v>
      </c>
      <c r="AI1485" s="80" t="s">
        <v>2</v>
      </c>
      <c r="AJ1485" s="41" t="s">
        <v>3448</v>
      </c>
      <c r="AK1485" s="3"/>
      <c r="AL1485" s="85"/>
      <c r="AM1485" s="151" t="s">
        <v>19998</v>
      </c>
      <c r="AN1485" s="15"/>
      <c r="AO1485" s="166"/>
      <c r="AP1485" s="5">
        <f t="shared" si="24"/>
        <v>0</v>
      </c>
      <c r="AQ1485" s="16"/>
      <c r="AR1485" s="205">
        <v>1</v>
      </c>
      <c r="AS1485" s="16"/>
      <c r="AT1485" s="16"/>
      <c r="AU1485" s="16"/>
      <c r="AV1485" s="16"/>
      <c r="AW1485" s="16"/>
      <c r="AX1485" s="16"/>
    </row>
    <row r="1486" spans="1:50" customFormat="1" ht="15.75" hidden="1" customHeight="1" x14ac:dyDescent="0.2">
      <c r="A1486" s="7" t="s">
        <v>4122</v>
      </c>
      <c r="B1486" s="3" t="s">
        <v>4123</v>
      </c>
      <c r="C1486" s="85" t="s">
        <v>1716</v>
      </c>
      <c r="D1486" s="85" t="s">
        <v>13090</v>
      </c>
      <c r="E1486" s="41" t="s">
        <v>110</v>
      </c>
      <c r="F1486" s="85" t="s">
        <v>14</v>
      </c>
      <c r="G1486" s="85" t="s">
        <v>17</v>
      </c>
      <c r="H1486" s="85" t="s">
        <v>20690</v>
      </c>
      <c r="I1486" s="85" t="s">
        <v>25131</v>
      </c>
      <c r="J1486" s="85" t="s">
        <v>105</v>
      </c>
      <c r="K1486" s="7" t="s">
        <v>1221</v>
      </c>
      <c r="L1486" s="3" t="s">
        <v>15443</v>
      </c>
      <c r="M1486" s="3" t="s">
        <v>4124</v>
      </c>
      <c r="N1486" s="41" t="s">
        <v>4125</v>
      </c>
      <c r="O1486" s="87">
        <v>575</v>
      </c>
      <c r="P1486" s="87">
        <v>574</v>
      </c>
      <c r="Q1486" s="87">
        <v>1</v>
      </c>
      <c r="R1486" s="87">
        <v>0</v>
      </c>
      <c r="S1486" s="87"/>
      <c r="T1486" s="87"/>
      <c r="U1486" s="85">
        <v>2011</v>
      </c>
      <c r="V1486" s="3" t="s">
        <v>4125</v>
      </c>
      <c r="W1486" s="3" t="s">
        <v>4125</v>
      </c>
      <c r="X1486" s="3" t="s">
        <v>1707</v>
      </c>
      <c r="Y1486" s="1"/>
      <c r="Z1486" s="6"/>
      <c r="AA1486" s="11"/>
      <c r="AB1486" s="123" t="s">
        <v>1716</v>
      </c>
      <c r="AC1486" s="124" t="s">
        <v>13040</v>
      </c>
      <c r="AD1486" s="41"/>
      <c r="AE1486" s="83">
        <v>40619</v>
      </c>
      <c r="AF1486" s="83">
        <v>40948</v>
      </c>
      <c r="AG1486" s="41"/>
      <c r="AH1486" s="41" t="s">
        <v>4126</v>
      </c>
      <c r="AI1486" s="80" t="s">
        <v>2</v>
      </c>
      <c r="AJ1486" s="41" t="s">
        <v>4127</v>
      </c>
      <c r="AK1486" s="7" t="s">
        <v>4128</v>
      </c>
      <c r="AL1486" s="85"/>
      <c r="AM1486" s="151" t="s">
        <v>19998</v>
      </c>
      <c r="AN1486" s="15"/>
      <c r="AO1486" s="166"/>
      <c r="AP1486" s="5">
        <f t="shared" si="24"/>
        <v>0</v>
      </c>
      <c r="AQ1486" s="16"/>
      <c r="AR1486" s="205">
        <v>1</v>
      </c>
      <c r="AS1486" s="16"/>
      <c r="AT1486" s="16"/>
      <c r="AU1486" s="16"/>
      <c r="AV1486" s="16"/>
      <c r="AW1486" s="16"/>
      <c r="AX1486" s="16"/>
    </row>
    <row r="1487" spans="1:50" customFormat="1" ht="15.75" hidden="1" customHeight="1" x14ac:dyDescent="0.2">
      <c r="A1487" s="7" t="s">
        <v>4129</v>
      </c>
      <c r="B1487" s="3" t="s">
        <v>4130</v>
      </c>
      <c r="C1487" s="85" t="s">
        <v>1716</v>
      </c>
      <c r="D1487" s="85" t="s">
        <v>13090</v>
      </c>
      <c r="E1487" s="41" t="s">
        <v>110</v>
      </c>
      <c r="F1487" s="85" t="s">
        <v>68</v>
      </c>
      <c r="G1487" s="85" t="s">
        <v>70</v>
      </c>
      <c r="H1487" s="85" t="s">
        <v>20690</v>
      </c>
      <c r="I1487" s="85" t="s">
        <v>25122</v>
      </c>
      <c r="J1487" s="85" t="s">
        <v>105</v>
      </c>
      <c r="K1487" s="7" t="s">
        <v>102</v>
      </c>
      <c r="L1487" s="3" t="s">
        <v>180</v>
      </c>
      <c r="M1487" s="3" t="s">
        <v>4131</v>
      </c>
      <c r="N1487" s="41" t="s">
        <v>4132</v>
      </c>
      <c r="O1487" s="87">
        <v>217793</v>
      </c>
      <c r="P1487" s="87">
        <v>217793</v>
      </c>
      <c r="Q1487" s="87">
        <v>0</v>
      </c>
      <c r="R1487" s="87">
        <v>0</v>
      </c>
      <c r="S1487" s="87"/>
      <c r="T1487" s="87"/>
      <c r="U1487" s="85">
        <v>2010</v>
      </c>
      <c r="V1487" s="3" t="s">
        <v>4132</v>
      </c>
      <c r="W1487" s="3"/>
      <c r="X1487" s="3"/>
      <c r="Y1487" s="1"/>
      <c r="Z1487" s="6"/>
      <c r="AA1487" s="11"/>
      <c r="AB1487" s="123" t="s">
        <v>1716</v>
      </c>
      <c r="AC1487" s="124" t="s">
        <v>13040</v>
      </c>
      <c r="AD1487" s="41"/>
      <c r="AE1487" s="83">
        <v>40633</v>
      </c>
      <c r="AF1487" s="83">
        <v>41533</v>
      </c>
      <c r="AG1487" s="41"/>
      <c r="AH1487" s="41" t="s">
        <v>1916</v>
      </c>
      <c r="AI1487" s="80" t="s">
        <v>2</v>
      </c>
      <c r="AJ1487" s="41" t="s">
        <v>4133</v>
      </c>
      <c r="AK1487" s="3"/>
      <c r="AL1487" s="85"/>
      <c r="AM1487" s="151" t="s">
        <v>19998</v>
      </c>
      <c r="AN1487" s="15"/>
      <c r="AO1487" s="166"/>
      <c r="AP1487" s="5">
        <f t="shared" si="24"/>
        <v>0</v>
      </c>
      <c r="AQ1487" s="16"/>
      <c r="AR1487" s="205">
        <v>1</v>
      </c>
      <c r="AS1487" s="16"/>
      <c r="AT1487" s="16"/>
      <c r="AU1487" s="16"/>
      <c r="AV1487" s="16"/>
      <c r="AW1487" s="16"/>
      <c r="AX1487" s="16"/>
    </row>
    <row r="1488" spans="1:50" customFormat="1" ht="15.75" hidden="1" customHeight="1" x14ac:dyDescent="0.2">
      <c r="A1488" s="7" t="s">
        <v>4134</v>
      </c>
      <c r="B1488" s="3" t="s">
        <v>4135</v>
      </c>
      <c r="C1488" s="85" t="s">
        <v>1716</v>
      </c>
      <c r="D1488" s="85" t="s">
        <v>23567</v>
      </c>
      <c r="E1488" s="41" t="s">
        <v>110</v>
      </c>
      <c r="F1488" s="85" t="s">
        <v>23</v>
      </c>
      <c r="G1488" s="85" t="s">
        <v>29</v>
      </c>
      <c r="H1488" s="85" t="s">
        <v>20690</v>
      </c>
      <c r="I1488" s="85"/>
      <c r="J1488" s="85" t="s">
        <v>105</v>
      </c>
      <c r="K1488" s="7" t="s">
        <v>102</v>
      </c>
      <c r="L1488" s="3" t="s">
        <v>322</v>
      </c>
      <c r="M1488" s="3" t="s">
        <v>1995</v>
      </c>
      <c r="N1488" s="41" t="s">
        <v>1766</v>
      </c>
      <c r="O1488" s="87">
        <v>210613</v>
      </c>
      <c r="P1488" s="87">
        <v>210613</v>
      </c>
      <c r="Q1488" s="87">
        <v>0</v>
      </c>
      <c r="R1488" s="87">
        <v>0</v>
      </c>
      <c r="S1488" s="87"/>
      <c r="T1488" s="87"/>
      <c r="U1488" s="85">
        <v>2011</v>
      </c>
      <c r="V1488" s="3" t="s">
        <v>1766</v>
      </c>
      <c r="W1488" s="3" t="s">
        <v>1996</v>
      </c>
      <c r="X1488" s="3"/>
      <c r="Y1488" s="1"/>
      <c r="Z1488" s="6"/>
      <c r="AA1488" s="11"/>
      <c r="AB1488" s="123" t="s">
        <v>388</v>
      </c>
      <c r="AC1488" s="124" t="s">
        <v>23567</v>
      </c>
      <c r="AD1488" s="41" t="s">
        <v>23743</v>
      </c>
      <c r="AE1488" s="83">
        <v>40658</v>
      </c>
      <c r="AF1488" s="83">
        <v>40787</v>
      </c>
      <c r="AG1488" s="41"/>
      <c r="AH1488" s="41" t="s">
        <v>1725</v>
      </c>
      <c r="AI1488" s="80" t="s">
        <v>4136</v>
      </c>
      <c r="AJ1488" s="41" t="s">
        <v>1770</v>
      </c>
      <c r="AK1488" s="3"/>
      <c r="AL1488" s="85"/>
      <c r="AM1488" s="151" t="s">
        <v>19998</v>
      </c>
      <c r="AN1488" s="15"/>
      <c r="AO1488" s="166"/>
      <c r="AP1488" s="5">
        <f t="shared" si="24"/>
        <v>0</v>
      </c>
      <c r="AQ1488" s="16"/>
      <c r="AR1488" s="205">
        <v>1</v>
      </c>
      <c r="AS1488" s="16"/>
      <c r="AT1488" s="16"/>
      <c r="AU1488" s="16"/>
      <c r="AV1488" s="16"/>
      <c r="AW1488" s="16"/>
      <c r="AX1488" s="16"/>
    </row>
    <row r="1489" spans="1:50" customFormat="1" ht="15.75" hidden="1" customHeight="1" x14ac:dyDescent="0.2">
      <c r="A1489" s="7" t="s">
        <v>4137</v>
      </c>
      <c r="B1489" s="3" t="s">
        <v>4138</v>
      </c>
      <c r="C1489" s="85" t="s">
        <v>1716</v>
      </c>
      <c r="D1489" s="85" t="s">
        <v>13090</v>
      </c>
      <c r="E1489" s="41" t="s">
        <v>154</v>
      </c>
      <c r="F1489" s="85" t="s">
        <v>14</v>
      </c>
      <c r="G1489" s="85" t="s">
        <v>17</v>
      </c>
      <c r="H1489" s="85" t="s">
        <v>20690</v>
      </c>
      <c r="I1489" s="85" t="s">
        <v>25132</v>
      </c>
      <c r="J1489" s="85" t="s">
        <v>105</v>
      </c>
      <c r="K1489" s="7" t="s">
        <v>102</v>
      </c>
      <c r="L1489" s="3" t="s">
        <v>637</v>
      </c>
      <c r="M1489" s="3" t="s">
        <v>4139</v>
      </c>
      <c r="N1489" s="41" t="s">
        <v>20697</v>
      </c>
      <c r="O1489" s="87">
        <v>52048</v>
      </c>
      <c r="P1489" s="87">
        <v>35700</v>
      </c>
      <c r="Q1489" s="87">
        <v>16348</v>
      </c>
      <c r="R1489" s="87">
        <v>0</v>
      </c>
      <c r="S1489" s="87"/>
      <c r="T1489" s="87"/>
      <c r="U1489" s="85">
        <v>2013</v>
      </c>
      <c r="V1489" s="3" t="s">
        <v>20697</v>
      </c>
      <c r="W1489" s="3"/>
      <c r="X1489" s="3"/>
      <c r="Y1489" s="1"/>
      <c r="Z1489" s="6"/>
      <c r="AA1489" s="11"/>
      <c r="AB1489" s="123" t="s">
        <v>1716</v>
      </c>
      <c r="AC1489" s="124" t="s">
        <v>13040</v>
      </c>
      <c r="AD1489" s="41"/>
      <c r="AE1489" s="83">
        <v>40682</v>
      </c>
      <c r="AF1489" s="83">
        <v>42292</v>
      </c>
      <c r="AG1489" s="41"/>
      <c r="AH1489" s="41" t="s">
        <v>1713</v>
      </c>
      <c r="AI1489" s="80" t="s">
        <v>2</v>
      </c>
      <c r="AJ1489" s="41" t="s">
        <v>4140</v>
      </c>
      <c r="AK1489" s="3"/>
      <c r="AL1489" s="85"/>
      <c r="AM1489" s="151" t="s">
        <v>19998</v>
      </c>
      <c r="AN1489" s="15"/>
      <c r="AO1489" s="166"/>
      <c r="AP1489" s="5">
        <f t="shared" si="24"/>
        <v>0</v>
      </c>
      <c r="AQ1489" s="16"/>
      <c r="AR1489" s="205">
        <v>1</v>
      </c>
      <c r="AS1489" s="16"/>
      <c r="AT1489" s="16"/>
      <c r="AU1489" s="16"/>
      <c r="AV1489" s="16"/>
      <c r="AW1489" s="16"/>
      <c r="AX1489" s="16"/>
    </row>
    <row r="1490" spans="1:50" customFormat="1" ht="15.75" hidden="1" customHeight="1" x14ac:dyDescent="0.2">
      <c r="A1490" s="7" t="s">
        <v>4141</v>
      </c>
      <c r="B1490" s="3" t="s">
        <v>4142</v>
      </c>
      <c r="C1490" s="85" t="s">
        <v>1716</v>
      </c>
      <c r="D1490" s="85" t="s">
        <v>13090</v>
      </c>
      <c r="E1490" s="41" t="s">
        <v>110</v>
      </c>
      <c r="F1490" s="85" t="s">
        <v>68</v>
      </c>
      <c r="G1490" s="85" t="s">
        <v>70</v>
      </c>
      <c r="H1490" s="85" t="s">
        <v>20690</v>
      </c>
      <c r="I1490" s="85" t="s">
        <v>25122</v>
      </c>
      <c r="J1490" s="85" t="s">
        <v>105</v>
      </c>
      <c r="K1490" s="7" t="s">
        <v>102</v>
      </c>
      <c r="L1490" s="3" t="s">
        <v>2755</v>
      </c>
      <c r="M1490" s="3" t="s">
        <v>4143</v>
      </c>
      <c r="N1490" s="41" t="s">
        <v>4144</v>
      </c>
      <c r="O1490" s="87">
        <v>173207</v>
      </c>
      <c r="P1490" s="87">
        <v>173207</v>
      </c>
      <c r="Q1490" s="87">
        <v>0</v>
      </c>
      <c r="R1490" s="87">
        <v>0</v>
      </c>
      <c r="S1490" s="87"/>
      <c r="T1490" s="87"/>
      <c r="U1490" s="85">
        <v>2011</v>
      </c>
      <c r="V1490" s="3" t="s">
        <v>4144</v>
      </c>
      <c r="W1490" s="3"/>
      <c r="X1490" s="3"/>
      <c r="Y1490" s="1"/>
      <c r="Z1490" s="6"/>
      <c r="AA1490" s="11"/>
      <c r="AB1490" s="123" t="s">
        <v>1716</v>
      </c>
      <c r="AC1490" s="124" t="s">
        <v>13040</v>
      </c>
      <c r="AD1490" s="41"/>
      <c r="AE1490" s="83">
        <v>40665</v>
      </c>
      <c r="AF1490" s="83">
        <v>41618</v>
      </c>
      <c r="AG1490" s="41"/>
      <c r="AH1490" s="41" t="s">
        <v>1916</v>
      </c>
      <c r="AI1490" s="80" t="s">
        <v>2</v>
      </c>
      <c r="AJ1490" s="41"/>
      <c r="AK1490" s="3"/>
      <c r="AL1490" s="85"/>
      <c r="AM1490" s="151" t="s">
        <v>19998</v>
      </c>
      <c r="AN1490" s="15"/>
      <c r="AO1490" s="166"/>
      <c r="AP1490" s="5">
        <f t="shared" si="24"/>
        <v>0</v>
      </c>
      <c r="AQ1490" s="16"/>
      <c r="AR1490" s="205">
        <v>1</v>
      </c>
      <c r="AS1490" s="16"/>
      <c r="AT1490" s="16"/>
      <c r="AU1490" s="16"/>
      <c r="AV1490" s="16"/>
      <c r="AW1490" s="16"/>
      <c r="AX1490" s="16"/>
    </row>
    <row r="1491" spans="1:50" customFormat="1" ht="15.75" hidden="1" customHeight="1" x14ac:dyDescent="0.2">
      <c r="A1491" s="7" t="s">
        <v>4145</v>
      </c>
      <c r="B1491" s="3" t="s">
        <v>4146</v>
      </c>
      <c r="C1491" s="85" t="s">
        <v>1716</v>
      </c>
      <c r="D1491" s="85" t="s">
        <v>13090</v>
      </c>
      <c r="E1491" s="41" t="s">
        <v>154</v>
      </c>
      <c r="F1491" s="85" t="s">
        <v>68</v>
      </c>
      <c r="G1491" s="85" t="s">
        <v>69</v>
      </c>
      <c r="H1491" s="85" t="s">
        <v>20690</v>
      </c>
      <c r="I1491" s="85" t="s">
        <v>25120</v>
      </c>
      <c r="J1491" s="85" t="s">
        <v>105</v>
      </c>
      <c r="K1491" s="7" t="s">
        <v>102</v>
      </c>
      <c r="L1491" s="3" t="s">
        <v>637</v>
      </c>
      <c r="M1491" s="3" t="s">
        <v>4147</v>
      </c>
      <c r="N1491" s="41" t="s">
        <v>15370</v>
      </c>
      <c r="O1491" s="87">
        <v>171208</v>
      </c>
      <c r="P1491" s="87">
        <v>148590</v>
      </c>
      <c r="Q1491" s="87">
        <v>22618</v>
      </c>
      <c r="R1491" s="87">
        <v>0</v>
      </c>
      <c r="S1491" s="87"/>
      <c r="T1491" s="87"/>
      <c r="U1491" s="85">
        <v>2008</v>
      </c>
      <c r="V1491" s="3" t="s">
        <v>15370</v>
      </c>
      <c r="W1491" s="3"/>
      <c r="X1491" s="3"/>
      <c r="Y1491" s="1" t="s">
        <v>472</v>
      </c>
      <c r="Z1491" s="6"/>
      <c r="AA1491" s="11"/>
      <c r="AB1491" s="123" t="s">
        <v>1716</v>
      </c>
      <c r="AC1491" s="124" t="s">
        <v>13040</v>
      </c>
      <c r="AD1491" s="41"/>
      <c r="AE1491" s="83">
        <v>40689</v>
      </c>
      <c r="AF1491" s="83">
        <v>41208</v>
      </c>
      <c r="AG1491" s="41"/>
      <c r="AH1491" s="41" t="s">
        <v>1801</v>
      </c>
      <c r="AI1491" s="80" t="s">
        <v>2</v>
      </c>
      <c r="AJ1491" s="41" t="s">
        <v>4148</v>
      </c>
      <c r="AK1491" s="3"/>
      <c r="AL1491" s="85"/>
      <c r="AM1491" s="151" t="s">
        <v>19998</v>
      </c>
      <c r="AN1491" s="15"/>
      <c r="AO1491" s="166"/>
      <c r="AP1491" s="5">
        <f t="shared" si="24"/>
        <v>0</v>
      </c>
      <c r="AQ1491" s="16"/>
      <c r="AR1491" s="205">
        <v>1</v>
      </c>
      <c r="AS1491" s="16"/>
      <c r="AT1491" s="16"/>
      <c r="AU1491" s="16"/>
      <c r="AV1491" s="16"/>
      <c r="AW1491" s="16"/>
      <c r="AX1491" s="16"/>
    </row>
    <row r="1492" spans="1:50" customFormat="1" ht="15.75" hidden="1" customHeight="1" x14ac:dyDescent="0.2">
      <c r="A1492" s="7" t="s">
        <v>4149</v>
      </c>
      <c r="B1492" s="3" t="s">
        <v>4150</v>
      </c>
      <c r="C1492" s="85" t="s">
        <v>1716</v>
      </c>
      <c r="D1492" s="85" t="s">
        <v>13090</v>
      </c>
      <c r="E1492" s="41" t="s">
        <v>110</v>
      </c>
      <c r="F1492" s="85" t="s">
        <v>23</v>
      </c>
      <c r="G1492" s="85" t="s">
        <v>29</v>
      </c>
      <c r="H1492" s="85" t="s">
        <v>20690</v>
      </c>
      <c r="I1492" s="85" t="s">
        <v>25129</v>
      </c>
      <c r="J1492" s="85" t="s">
        <v>105</v>
      </c>
      <c r="K1492" s="7" t="s">
        <v>102</v>
      </c>
      <c r="L1492" s="3" t="s">
        <v>175</v>
      </c>
      <c r="M1492" s="3" t="s">
        <v>4151</v>
      </c>
      <c r="N1492" s="41" t="s">
        <v>4152</v>
      </c>
      <c r="O1492" s="87">
        <v>89834</v>
      </c>
      <c r="P1492" s="87">
        <v>9</v>
      </c>
      <c r="Q1492" s="87">
        <v>89825</v>
      </c>
      <c r="R1492" s="87">
        <v>0</v>
      </c>
      <c r="S1492" s="87"/>
      <c r="T1492" s="87"/>
      <c r="U1492" s="85">
        <v>2012</v>
      </c>
      <c r="V1492" s="3" t="s">
        <v>4152</v>
      </c>
      <c r="W1492" s="3"/>
      <c r="X1492" s="3"/>
      <c r="Y1492" s="1"/>
      <c r="Z1492" s="6"/>
      <c r="AA1492" s="11"/>
      <c r="AB1492" s="123" t="s">
        <v>1716</v>
      </c>
      <c r="AC1492" s="124" t="s">
        <v>13040</v>
      </c>
      <c r="AD1492" s="41"/>
      <c r="AE1492" s="83">
        <v>40682</v>
      </c>
      <c r="AF1492" s="83">
        <v>41067</v>
      </c>
      <c r="AG1492" s="41"/>
      <c r="AH1492" s="41" t="s">
        <v>3839</v>
      </c>
      <c r="AI1492" s="80" t="s">
        <v>2</v>
      </c>
      <c r="AJ1492" s="41"/>
      <c r="AK1492" s="3"/>
      <c r="AL1492" s="85"/>
      <c r="AM1492" s="151" t="s">
        <v>19998</v>
      </c>
      <c r="AN1492" s="15"/>
      <c r="AO1492" s="166"/>
      <c r="AP1492" s="5">
        <f t="shared" si="24"/>
        <v>0</v>
      </c>
      <c r="AQ1492" s="16"/>
      <c r="AR1492" s="205">
        <v>1</v>
      </c>
      <c r="AS1492" s="16"/>
      <c r="AT1492" s="16"/>
      <c r="AU1492" s="16"/>
      <c r="AV1492" s="16"/>
      <c r="AW1492" s="16"/>
      <c r="AX1492" s="16"/>
    </row>
    <row r="1493" spans="1:50" customFormat="1" ht="15.75" hidden="1" customHeight="1" x14ac:dyDescent="0.2">
      <c r="A1493" s="7" t="s">
        <v>4153</v>
      </c>
      <c r="B1493" s="3" t="s">
        <v>4154</v>
      </c>
      <c r="C1493" s="85" t="s">
        <v>1716</v>
      </c>
      <c r="D1493" s="85" t="s">
        <v>13090</v>
      </c>
      <c r="E1493" s="41" t="s">
        <v>154</v>
      </c>
      <c r="F1493" s="85" t="s">
        <v>68</v>
      </c>
      <c r="G1493" s="85" t="s">
        <v>70</v>
      </c>
      <c r="H1493" s="85" t="s">
        <v>20690</v>
      </c>
      <c r="I1493" s="85" t="s">
        <v>25122</v>
      </c>
      <c r="J1493" s="85" t="s">
        <v>105</v>
      </c>
      <c r="K1493" s="7" t="s">
        <v>102</v>
      </c>
      <c r="L1493" s="3" t="s">
        <v>677</v>
      </c>
      <c r="M1493" s="3" t="s">
        <v>4155</v>
      </c>
      <c r="N1493" s="41" t="s">
        <v>1818</v>
      </c>
      <c r="O1493" s="87">
        <v>190682</v>
      </c>
      <c r="P1493" s="87">
        <v>171633</v>
      </c>
      <c r="Q1493" s="87">
        <v>19049</v>
      </c>
      <c r="R1493" s="87">
        <v>0</v>
      </c>
      <c r="S1493" s="87"/>
      <c r="T1493" s="87"/>
      <c r="U1493" s="85">
        <v>2012</v>
      </c>
      <c r="V1493" s="3" t="s">
        <v>1818</v>
      </c>
      <c r="W1493" s="3"/>
      <c r="X1493" s="3"/>
      <c r="Y1493" s="1"/>
      <c r="Z1493" s="6"/>
      <c r="AA1493" s="11"/>
      <c r="AB1493" s="123" t="s">
        <v>1716</v>
      </c>
      <c r="AC1493" s="124" t="s">
        <v>13040</v>
      </c>
      <c r="AD1493" s="41"/>
      <c r="AE1493" s="83">
        <v>40682</v>
      </c>
      <c r="AF1493" s="83">
        <v>41612</v>
      </c>
      <c r="AG1493" s="41"/>
      <c r="AH1493" s="41" t="s">
        <v>1916</v>
      </c>
      <c r="AI1493" s="80" t="s">
        <v>2</v>
      </c>
      <c r="AJ1493" s="41"/>
      <c r="AK1493" s="3"/>
      <c r="AL1493" s="85"/>
      <c r="AM1493" s="151" t="s">
        <v>19998</v>
      </c>
      <c r="AN1493" s="15"/>
      <c r="AO1493" s="166"/>
      <c r="AP1493" s="5">
        <f t="shared" si="24"/>
        <v>0</v>
      </c>
      <c r="AQ1493" s="16"/>
      <c r="AR1493" s="205">
        <v>1</v>
      </c>
      <c r="AS1493" s="16"/>
      <c r="AT1493" s="16"/>
      <c r="AU1493" s="16"/>
      <c r="AV1493" s="16"/>
      <c r="AW1493" s="16"/>
      <c r="AX1493" s="16"/>
    </row>
    <row r="1494" spans="1:50" customFormat="1" ht="15.75" hidden="1" customHeight="1" x14ac:dyDescent="0.2">
      <c r="A1494" s="7" t="s">
        <v>4156</v>
      </c>
      <c r="B1494" s="3" t="s">
        <v>4157</v>
      </c>
      <c r="C1494" s="85" t="s">
        <v>1716</v>
      </c>
      <c r="D1494" s="85" t="s">
        <v>13090</v>
      </c>
      <c r="E1494" s="41" t="s">
        <v>110</v>
      </c>
      <c r="F1494" s="85" t="s">
        <v>68</v>
      </c>
      <c r="G1494" s="85" t="s">
        <v>70</v>
      </c>
      <c r="H1494" s="85" t="s">
        <v>20690</v>
      </c>
      <c r="I1494" s="85" t="s">
        <v>25122</v>
      </c>
      <c r="J1494" s="85" t="s">
        <v>105</v>
      </c>
      <c r="K1494" s="7" t="s">
        <v>102</v>
      </c>
      <c r="L1494" s="3" t="s">
        <v>302</v>
      </c>
      <c r="M1494" s="3" t="s">
        <v>4158</v>
      </c>
      <c r="N1494" s="41" t="s">
        <v>2565</v>
      </c>
      <c r="O1494" s="87">
        <v>32342</v>
      </c>
      <c r="P1494" s="87">
        <v>32342</v>
      </c>
      <c r="Q1494" s="87">
        <v>0</v>
      </c>
      <c r="R1494" s="87">
        <v>0</v>
      </c>
      <c r="S1494" s="87"/>
      <c r="T1494" s="87"/>
      <c r="U1494" s="85">
        <v>2011</v>
      </c>
      <c r="V1494" s="3" t="s">
        <v>2565</v>
      </c>
      <c r="W1494" s="3"/>
      <c r="X1494" s="3"/>
      <c r="Y1494" s="1"/>
      <c r="Z1494" s="6"/>
      <c r="AA1494" s="11"/>
      <c r="AB1494" s="123" t="s">
        <v>1716</v>
      </c>
      <c r="AC1494" s="124" t="s">
        <v>13040</v>
      </c>
      <c r="AD1494" s="41"/>
      <c r="AE1494" s="83">
        <v>40710</v>
      </c>
      <c r="AF1494" s="83">
        <v>41149</v>
      </c>
      <c r="AG1494" s="41"/>
      <c r="AH1494" s="41" t="s">
        <v>1916</v>
      </c>
      <c r="AI1494" s="80" t="s">
        <v>2</v>
      </c>
      <c r="AJ1494" s="41"/>
      <c r="AK1494" s="3"/>
      <c r="AL1494" s="85"/>
      <c r="AM1494" s="151" t="s">
        <v>19998</v>
      </c>
      <c r="AN1494" s="15"/>
      <c r="AO1494" s="166"/>
      <c r="AP1494" s="5">
        <f t="shared" si="24"/>
        <v>0</v>
      </c>
      <c r="AQ1494" s="16"/>
      <c r="AR1494" s="205">
        <v>1</v>
      </c>
      <c r="AS1494" s="16"/>
      <c r="AT1494" s="16"/>
      <c r="AU1494" s="16"/>
      <c r="AV1494" s="16"/>
      <c r="AW1494" s="16"/>
      <c r="AX1494" s="16"/>
    </row>
    <row r="1495" spans="1:50" customFormat="1" ht="15.75" hidden="1" customHeight="1" x14ac:dyDescent="0.2">
      <c r="A1495" s="7" t="s">
        <v>4159</v>
      </c>
      <c r="B1495" s="3" t="s">
        <v>4160</v>
      </c>
      <c r="C1495" s="85" t="s">
        <v>1716</v>
      </c>
      <c r="D1495" s="85" t="s">
        <v>23567</v>
      </c>
      <c r="E1495" s="41" t="s">
        <v>110</v>
      </c>
      <c r="F1495" s="85" t="s">
        <v>14</v>
      </c>
      <c r="G1495" s="85" t="s">
        <v>17</v>
      </c>
      <c r="H1495" s="85" t="s">
        <v>20690</v>
      </c>
      <c r="I1495" s="85"/>
      <c r="J1495" s="85" t="s">
        <v>105</v>
      </c>
      <c r="K1495" s="7" t="s">
        <v>102</v>
      </c>
      <c r="L1495" s="3" t="s">
        <v>227</v>
      </c>
      <c r="M1495" s="3" t="s">
        <v>4161</v>
      </c>
      <c r="N1495" s="41" t="s">
        <v>390</v>
      </c>
      <c r="O1495" s="87">
        <v>2027</v>
      </c>
      <c r="P1495" s="87">
        <v>2027</v>
      </c>
      <c r="Q1495" s="87">
        <v>0</v>
      </c>
      <c r="R1495" s="87">
        <v>0</v>
      </c>
      <c r="S1495" s="87"/>
      <c r="T1495" s="87"/>
      <c r="U1495" s="85">
        <v>2009</v>
      </c>
      <c r="V1495" s="3" t="s">
        <v>390</v>
      </c>
      <c r="W1495" s="3" t="s">
        <v>390</v>
      </c>
      <c r="X1495" s="3" t="s">
        <v>392</v>
      </c>
      <c r="Y1495" s="1" t="s">
        <v>172</v>
      </c>
      <c r="Z1495" s="6"/>
      <c r="AA1495" s="11"/>
      <c r="AB1495" s="123" t="s">
        <v>388</v>
      </c>
      <c r="AC1495" s="124" t="s">
        <v>23567</v>
      </c>
      <c r="AD1495" s="41" t="s">
        <v>23740</v>
      </c>
      <c r="AE1495" s="83">
        <v>40689</v>
      </c>
      <c r="AF1495" s="83">
        <v>41090</v>
      </c>
      <c r="AG1495" s="41"/>
      <c r="AH1495" s="41" t="s">
        <v>1713</v>
      </c>
      <c r="AI1495" s="80" t="s">
        <v>4162</v>
      </c>
      <c r="AJ1495" s="41"/>
      <c r="AK1495" s="3"/>
      <c r="AL1495" s="85"/>
      <c r="AM1495" s="151" t="s">
        <v>19998</v>
      </c>
      <c r="AN1495" s="15"/>
      <c r="AO1495" s="166"/>
      <c r="AP1495" s="5">
        <f t="shared" si="24"/>
        <v>0</v>
      </c>
      <c r="AQ1495" s="16"/>
      <c r="AR1495" s="205">
        <v>1</v>
      </c>
      <c r="AS1495" s="16"/>
      <c r="AT1495" s="16"/>
      <c r="AU1495" s="16"/>
      <c r="AV1495" s="16"/>
      <c r="AW1495" s="16"/>
      <c r="AX1495" s="16"/>
    </row>
    <row r="1496" spans="1:50" customFormat="1" ht="15.75" hidden="1" customHeight="1" x14ac:dyDescent="0.2">
      <c r="A1496" s="7" t="s">
        <v>4163</v>
      </c>
      <c r="B1496" s="3" t="s">
        <v>4164</v>
      </c>
      <c r="C1496" s="85" t="s">
        <v>1716</v>
      </c>
      <c r="D1496" s="85" t="s">
        <v>23567</v>
      </c>
      <c r="E1496" s="41" t="s">
        <v>110</v>
      </c>
      <c r="F1496" s="85" t="s">
        <v>23</v>
      </c>
      <c r="G1496" s="85" t="s">
        <v>29</v>
      </c>
      <c r="H1496" s="85" t="s">
        <v>20690</v>
      </c>
      <c r="I1496" s="85"/>
      <c r="J1496" s="85" t="s">
        <v>105</v>
      </c>
      <c r="K1496" s="7" t="s">
        <v>102</v>
      </c>
      <c r="L1496" s="3" t="s">
        <v>175</v>
      </c>
      <c r="M1496" s="3" t="s">
        <v>389</v>
      </c>
      <c r="N1496" s="41" t="s">
        <v>4043</v>
      </c>
      <c r="O1496" s="87">
        <v>30061</v>
      </c>
      <c r="P1496" s="87">
        <v>30061</v>
      </c>
      <c r="Q1496" s="87">
        <v>0</v>
      </c>
      <c r="R1496" s="87">
        <v>0</v>
      </c>
      <c r="S1496" s="87"/>
      <c r="T1496" s="87"/>
      <c r="U1496" s="85">
        <v>2011</v>
      </c>
      <c r="V1496" s="3" t="s">
        <v>4043</v>
      </c>
      <c r="W1496" s="3"/>
      <c r="X1496" s="3"/>
      <c r="Y1496" s="1"/>
      <c r="Z1496" s="6"/>
      <c r="AA1496" s="11"/>
      <c r="AB1496" s="123" t="s">
        <v>388</v>
      </c>
      <c r="AC1496" s="124" t="s">
        <v>23567</v>
      </c>
      <c r="AD1496" s="41" t="s">
        <v>23741</v>
      </c>
      <c r="AE1496" s="83">
        <v>40689</v>
      </c>
      <c r="AF1496" s="83">
        <v>40798</v>
      </c>
      <c r="AG1496" s="41"/>
      <c r="AH1496" s="41" t="s">
        <v>1725</v>
      </c>
      <c r="AI1496" s="80" t="s">
        <v>4165</v>
      </c>
      <c r="AJ1496" s="41" t="s">
        <v>4045</v>
      </c>
      <c r="AK1496" s="3"/>
      <c r="AL1496" s="85"/>
      <c r="AM1496" s="151" t="s">
        <v>19998</v>
      </c>
      <c r="AN1496" s="15"/>
      <c r="AO1496" s="166"/>
      <c r="AP1496" s="5">
        <f t="shared" si="24"/>
        <v>0</v>
      </c>
      <c r="AQ1496" s="16"/>
      <c r="AR1496" s="205">
        <v>1</v>
      </c>
      <c r="AS1496" s="16"/>
      <c r="AT1496" s="16"/>
      <c r="AU1496" s="16"/>
      <c r="AV1496" s="16"/>
      <c r="AW1496" s="16"/>
      <c r="AX1496" s="16"/>
    </row>
    <row r="1497" spans="1:50" customFormat="1" ht="15.75" hidden="1" customHeight="1" x14ac:dyDescent="0.2">
      <c r="A1497" s="7" t="s">
        <v>4166</v>
      </c>
      <c r="B1497" s="3" t="s">
        <v>4167</v>
      </c>
      <c r="C1497" s="85" t="s">
        <v>1716</v>
      </c>
      <c r="D1497" s="85" t="s">
        <v>23567</v>
      </c>
      <c r="E1497" s="41" t="s">
        <v>110</v>
      </c>
      <c r="F1497" s="85" t="s">
        <v>23</v>
      </c>
      <c r="G1497" s="85" t="s">
        <v>29</v>
      </c>
      <c r="H1497" s="85" t="s">
        <v>20690</v>
      </c>
      <c r="I1497" s="85"/>
      <c r="J1497" s="85" t="s">
        <v>105</v>
      </c>
      <c r="K1497" s="7" t="s">
        <v>102</v>
      </c>
      <c r="L1497" s="3" t="s">
        <v>175</v>
      </c>
      <c r="M1497" s="3" t="s">
        <v>389</v>
      </c>
      <c r="N1497" s="41" t="s">
        <v>4043</v>
      </c>
      <c r="O1497" s="87">
        <v>233587</v>
      </c>
      <c r="P1497" s="87">
        <v>233587</v>
      </c>
      <c r="Q1497" s="87">
        <v>0</v>
      </c>
      <c r="R1497" s="87">
        <v>0</v>
      </c>
      <c r="S1497" s="87"/>
      <c r="T1497" s="87"/>
      <c r="U1497" s="85">
        <v>2011</v>
      </c>
      <c r="V1497" s="3" t="s">
        <v>4043</v>
      </c>
      <c r="W1497" s="3"/>
      <c r="X1497" s="3"/>
      <c r="Y1497" s="1"/>
      <c r="Z1497" s="6"/>
      <c r="AA1497" s="11"/>
      <c r="AB1497" s="123" t="s">
        <v>388</v>
      </c>
      <c r="AC1497" s="124" t="s">
        <v>23567</v>
      </c>
      <c r="AD1497" s="41" t="s">
        <v>23742</v>
      </c>
      <c r="AE1497" s="83">
        <v>40689</v>
      </c>
      <c r="AF1497" s="83">
        <v>40794</v>
      </c>
      <c r="AG1497" s="41"/>
      <c r="AH1497" s="41" t="s">
        <v>1725</v>
      </c>
      <c r="AI1497" s="80" t="s">
        <v>4168</v>
      </c>
      <c r="AJ1497" s="41" t="s">
        <v>4045</v>
      </c>
      <c r="AK1497" s="3"/>
      <c r="AL1497" s="85"/>
      <c r="AM1497" s="151" t="s">
        <v>19998</v>
      </c>
      <c r="AN1497" s="15"/>
      <c r="AO1497" s="166"/>
      <c r="AP1497" s="5">
        <f t="shared" si="24"/>
        <v>0</v>
      </c>
      <c r="AQ1497" s="16"/>
      <c r="AR1497" s="205">
        <v>1</v>
      </c>
      <c r="AS1497" s="16"/>
      <c r="AT1497" s="16"/>
      <c r="AU1497" s="16"/>
      <c r="AV1497" s="16"/>
      <c r="AW1497" s="16"/>
      <c r="AX1497" s="16"/>
    </row>
    <row r="1498" spans="1:50" customFormat="1" ht="15.75" hidden="1" customHeight="1" x14ac:dyDescent="0.2">
      <c r="A1498" s="7" t="s">
        <v>4169</v>
      </c>
      <c r="B1498" s="3" t="s">
        <v>4170</v>
      </c>
      <c r="C1498" s="85" t="s">
        <v>1716</v>
      </c>
      <c r="D1498" s="85" t="s">
        <v>13090</v>
      </c>
      <c r="E1498" s="41" t="s">
        <v>110</v>
      </c>
      <c r="F1498" s="85" t="s">
        <v>68</v>
      </c>
      <c r="G1498" s="85" t="s">
        <v>70</v>
      </c>
      <c r="H1498" s="85" t="s">
        <v>20690</v>
      </c>
      <c r="I1498" s="85" t="s">
        <v>25122</v>
      </c>
      <c r="J1498" s="85" t="s">
        <v>105</v>
      </c>
      <c r="K1498" s="7" t="s">
        <v>102</v>
      </c>
      <c r="L1498" s="3" t="s">
        <v>352</v>
      </c>
      <c r="M1498" s="3" t="s">
        <v>4171</v>
      </c>
      <c r="N1498" s="41" t="s">
        <v>4172</v>
      </c>
      <c r="O1498" s="87">
        <v>82562</v>
      </c>
      <c r="P1498" s="87">
        <v>82562</v>
      </c>
      <c r="Q1498" s="87">
        <v>0</v>
      </c>
      <c r="R1498" s="87">
        <v>0</v>
      </c>
      <c r="S1498" s="87"/>
      <c r="T1498" s="87"/>
      <c r="U1498" s="85">
        <v>2010</v>
      </c>
      <c r="V1498" s="3" t="s">
        <v>4172</v>
      </c>
      <c r="W1498" s="3"/>
      <c r="X1498" s="3"/>
      <c r="Y1498" s="1" t="s">
        <v>1819</v>
      </c>
      <c r="Z1498" s="6"/>
      <c r="AA1498" s="11"/>
      <c r="AB1498" s="123" t="s">
        <v>1716</v>
      </c>
      <c r="AC1498" s="124" t="s">
        <v>13040</v>
      </c>
      <c r="AD1498" s="41"/>
      <c r="AE1498" s="83">
        <v>40715</v>
      </c>
      <c r="AF1498" s="83">
        <v>41572</v>
      </c>
      <c r="AG1498" s="41"/>
      <c r="AH1498" s="41" t="s">
        <v>1916</v>
      </c>
      <c r="AI1498" s="80" t="s">
        <v>2</v>
      </c>
      <c r="AJ1498" s="41"/>
      <c r="AK1498" s="3"/>
      <c r="AL1498" s="85"/>
      <c r="AM1498" s="151" t="s">
        <v>19998</v>
      </c>
      <c r="AN1498" s="15"/>
      <c r="AO1498" s="166" t="s">
        <v>24721</v>
      </c>
      <c r="AP1498" s="5">
        <f t="shared" si="24"/>
        <v>0</v>
      </c>
      <c r="AQ1498" s="16"/>
      <c r="AR1498" s="205">
        <v>1</v>
      </c>
      <c r="AS1498" s="16"/>
      <c r="AT1498" s="16"/>
      <c r="AU1498" s="16"/>
      <c r="AV1498" s="16"/>
      <c r="AW1498" s="16"/>
      <c r="AX1498" s="16"/>
    </row>
    <row r="1499" spans="1:50" customFormat="1" ht="15" hidden="1" customHeight="1" x14ac:dyDescent="0.2">
      <c r="A1499" s="7" t="s">
        <v>4173</v>
      </c>
      <c r="B1499" s="3" t="s">
        <v>4174</v>
      </c>
      <c r="C1499" s="85" t="s">
        <v>1716</v>
      </c>
      <c r="D1499" s="85" t="s">
        <v>23567</v>
      </c>
      <c r="E1499" s="41" t="s">
        <v>110</v>
      </c>
      <c r="F1499" s="85" t="s">
        <v>14</v>
      </c>
      <c r="G1499" s="85" t="s">
        <v>17</v>
      </c>
      <c r="H1499" s="85" t="s">
        <v>20690</v>
      </c>
      <c r="I1499" s="85"/>
      <c r="J1499" s="85" t="s">
        <v>105</v>
      </c>
      <c r="K1499" s="7" t="s">
        <v>102</v>
      </c>
      <c r="L1499" s="3" t="s">
        <v>322</v>
      </c>
      <c r="M1499" s="3" t="s">
        <v>4175</v>
      </c>
      <c r="N1499" s="41" t="s">
        <v>390</v>
      </c>
      <c r="O1499" s="87">
        <v>3668</v>
      </c>
      <c r="P1499" s="87">
        <v>3668</v>
      </c>
      <c r="Q1499" s="87">
        <v>0</v>
      </c>
      <c r="R1499" s="87">
        <v>0</v>
      </c>
      <c r="S1499" s="87"/>
      <c r="T1499" s="87"/>
      <c r="U1499" s="85">
        <v>2009</v>
      </c>
      <c r="V1499" s="3" t="s">
        <v>390</v>
      </c>
      <c r="W1499" s="3" t="s">
        <v>390</v>
      </c>
      <c r="X1499" s="3" t="s">
        <v>392</v>
      </c>
      <c r="Y1499" s="1" t="s">
        <v>561</v>
      </c>
      <c r="Z1499" s="6"/>
      <c r="AA1499" s="11"/>
      <c r="AB1499" s="123" t="s">
        <v>388</v>
      </c>
      <c r="AC1499" s="124" t="s">
        <v>23567</v>
      </c>
      <c r="AD1499" s="41" t="s">
        <v>23739</v>
      </c>
      <c r="AE1499" s="83">
        <v>40745</v>
      </c>
      <c r="AF1499" s="83">
        <v>40969</v>
      </c>
      <c r="AG1499" s="41"/>
      <c r="AH1499" s="41" t="s">
        <v>1713</v>
      </c>
      <c r="AI1499" s="97" t="s">
        <v>4176</v>
      </c>
      <c r="AJ1499" s="98"/>
      <c r="AK1499" s="3"/>
      <c r="AL1499" s="85"/>
      <c r="AM1499" s="151" t="s">
        <v>19998</v>
      </c>
      <c r="AN1499" s="15"/>
      <c r="AO1499" s="166"/>
      <c r="AP1499" s="5">
        <f t="shared" si="24"/>
        <v>0</v>
      </c>
      <c r="AQ1499" s="16"/>
      <c r="AR1499" s="205">
        <v>1</v>
      </c>
      <c r="AS1499" s="16"/>
      <c r="AT1499" s="16"/>
      <c r="AU1499" s="16"/>
      <c r="AV1499" s="16"/>
      <c r="AW1499" s="16"/>
      <c r="AX1499" s="16"/>
    </row>
    <row r="1500" spans="1:50" customFormat="1" ht="15" hidden="1" customHeight="1" x14ac:dyDescent="0.2">
      <c r="A1500" s="7" t="s">
        <v>4177</v>
      </c>
      <c r="B1500" s="3" t="s">
        <v>4178</v>
      </c>
      <c r="C1500" s="85" t="s">
        <v>1716</v>
      </c>
      <c r="D1500" s="85" t="s">
        <v>13090</v>
      </c>
      <c r="E1500" s="41" t="s">
        <v>154</v>
      </c>
      <c r="F1500" s="85" t="s">
        <v>68</v>
      </c>
      <c r="G1500" s="85" t="s">
        <v>70</v>
      </c>
      <c r="H1500" s="85" t="s">
        <v>20690</v>
      </c>
      <c r="I1500" s="85" t="s">
        <v>25122</v>
      </c>
      <c r="J1500" s="85" t="s">
        <v>105</v>
      </c>
      <c r="K1500" s="7" t="s">
        <v>102</v>
      </c>
      <c r="L1500" s="3" t="s">
        <v>298</v>
      </c>
      <c r="M1500" s="3" t="s">
        <v>4179</v>
      </c>
      <c r="N1500" s="41" t="s">
        <v>4180</v>
      </c>
      <c r="O1500" s="87">
        <v>656381</v>
      </c>
      <c r="P1500" s="87">
        <v>476585</v>
      </c>
      <c r="Q1500" s="87">
        <v>179796</v>
      </c>
      <c r="R1500" s="87">
        <v>0</v>
      </c>
      <c r="S1500" s="87"/>
      <c r="T1500" s="87"/>
      <c r="U1500" s="85">
        <v>2011</v>
      </c>
      <c r="V1500" s="3" t="s">
        <v>4180</v>
      </c>
      <c r="W1500" s="3"/>
      <c r="X1500" s="3"/>
      <c r="Y1500" s="1"/>
      <c r="Z1500" s="6"/>
      <c r="AA1500" s="11"/>
      <c r="AB1500" s="123" t="s">
        <v>1716</v>
      </c>
      <c r="AC1500" s="124" t="s">
        <v>13040</v>
      </c>
      <c r="AD1500" s="41"/>
      <c r="AE1500" s="83">
        <v>40703</v>
      </c>
      <c r="AF1500" s="83">
        <v>41396</v>
      </c>
      <c r="AG1500" s="41"/>
      <c r="AH1500" s="41" t="s">
        <v>1916</v>
      </c>
      <c r="AI1500" s="97" t="s">
        <v>2</v>
      </c>
      <c r="AJ1500" s="98"/>
      <c r="AK1500" s="3"/>
      <c r="AL1500" s="85"/>
      <c r="AM1500" s="151" t="s">
        <v>19998</v>
      </c>
      <c r="AN1500" s="15"/>
      <c r="AO1500" s="166"/>
      <c r="AP1500" s="5">
        <f t="shared" si="24"/>
        <v>0</v>
      </c>
      <c r="AQ1500" s="16"/>
      <c r="AR1500" s="205">
        <v>1</v>
      </c>
      <c r="AS1500" s="16"/>
      <c r="AT1500" s="16"/>
      <c r="AU1500" s="16"/>
      <c r="AV1500" s="16"/>
      <c r="AW1500" s="16"/>
      <c r="AX1500" s="16"/>
    </row>
    <row r="1501" spans="1:50" customFormat="1" ht="15.6" hidden="1" customHeight="1" x14ac:dyDescent="0.2">
      <c r="A1501" s="7" t="s">
        <v>4181</v>
      </c>
      <c r="B1501" s="3" t="s">
        <v>4182</v>
      </c>
      <c r="C1501" s="85" t="s">
        <v>1716</v>
      </c>
      <c r="D1501" s="85" t="s">
        <v>13090</v>
      </c>
      <c r="E1501" s="41" t="s">
        <v>110</v>
      </c>
      <c r="F1501" s="85" t="s">
        <v>23</v>
      </c>
      <c r="G1501" s="85" t="s">
        <v>13788</v>
      </c>
      <c r="H1501" s="85" t="s">
        <v>20690</v>
      </c>
      <c r="I1501" s="85" t="s">
        <v>25124</v>
      </c>
      <c r="J1501" s="85" t="s">
        <v>105</v>
      </c>
      <c r="K1501" s="7" t="s">
        <v>102</v>
      </c>
      <c r="L1501" s="3" t="s">
        <v>180</v>
      </c>
      <c r="M1501" s="3" t="s">
        <v>4183</v>
      </c>
      <c r="N1501" s="41" t="s">
        <v>4184</v>
      </c>
      <c r="O1501" s="87">
        <v>417612</v>
      </c>
      <c r="P1501" s="87">
        <v>121143</v>
      </c>
      <c r="Q1501" s="87">
        <v>296469</v>
      </c>
      <c r="R1501" s="87">
        <v>0</v>
      </c>
      <c r="S1501" s="87"/>
      <c r="T1501" s="87"/>
      <c r="U1501" s="85">
        <v>2011</v>
      </c>
      <c r="V1501" s="3" t="s">
        <v>4184</v>
      </c>
      <c r="W1501" s="3"/>
      <c r="X1501" s="3"/>
      <c r="Y1501" s="1" t="s">
        <v>1819</v>
      </c>
      <c r="Z1501" s="6"/>
      <c r="AA1501" s="11"/>
      <c r="AB1501" s="123" t="s">
        <v>1716</v>
      </c>
      <c r="AC1501" s="124" t="s">
        <v>13040</v>
      </c>
      <c r="AD1501" s="41"/>
      <c r="AE1501" s="83">
        <v>40697</v>
      </c>
      <c r="AF1501" s="83">
        <v>41668</v>
      </c>
      <c r="AG1501" s="41"/>
      <c r="AH1501" s="41" t="s">
        <v>1841</v>
      </c>
      <c r="AI1501" s="80" t="s">
        <v>2</v>
      </c>
      <c r="AJ1501" s="98"/>
      <c r="AK1501" s="3"/>
      <c r="AL1501" s="85"/>
      <c r="AM1501" s="151" t="s">
        <v>19998</v>
      </c>
      <c r="AN1501" s="15"/>
      <c r="AO1501" s="166"/>
      <c r="AP1501" s="5">
        <f t="shared" si="24"/>
        <v>0</v>
      </c>
      <c r="AQ1501" s="16"/>
      <c r="AR1501" s="205">
        <v>1</v>
      </c>
      <c r="AS1501" s="16"/>
      <c r="AT1501" s="16"/>
      <c r="AU1501" s="16"/>
      <c r="AV1501" s="16"/>
      <c r="AW1501" s="16"/>
      <c r="AX1501" s="16"/>
    </row>
    <row r="1502" spans="1:50" customFormat="1" ht="15.75" hidden="1" customHeight="1" x14ac:dyDescent="0.2">
      <c r="A1502" s="7" t="s">
        <v>4185</v>
      </c>
      <c r="B1502" s="3" t="s">
        <v>4186</v>
      </c>
      <c r="C1502" s="85" t="s">
        <v>1716</v>
      </c>
      <c r="D1502" s="85" t="s">
        <v>13090</v>
      </c>
      <c r="E1502" s="41" t="s">
        <v>110</v>
      </c>
      <c r="F1502" s="85" t="s">
        <v>68</v>
      </c>
      <c r="G1502" s="85" t="s">
        <v>70</v>
      </c>
      <c r="H1502" s="85" t="s">
        <v>20690</v>
      </c>
      <c r="I1502" s="85" t="s">
        <v>25122</v>
      </c>
      <c r="J1502" s="85" t="s">
        <v>105</v>
      </c>
      <c r="K1502" s="7" t="s">
        <v>102</v>
      </c>
      <c r="L1502" s="3" t="s">
        <v>322</v>
      </c>
      <c r="M1502" s="3" t="s">
        <v>4187</v>
      </c>
      <c r="N1502" s="41" t="s">
        <v>4186</v>
      </c>
      <c r="O1502" s="87">
        <v>92249</v>
      </c>
      <c r="P1502" s="87">
        <v>25371</v>
      </c>
      <c r="Q1502" s="87">
        <v>66878</v>
      </c>
      <c r="R1502" s="87">
        <v>0</v>
      </c>
      <c r="S1502" s="87"/>
      <c r="T1502" s="87"/>
      <c r="U1502" s="85">
        <v>2010</v>
      </c>
      <c r="V1502" s="3" t="s">
        <v>4186</v>
      </c>
      <c r="W1502" s="3"/>
      <c r="X1502" s="3"/>
      <c r="Y1502" s="1" t="s">
        <v>1819</v>
      </c>
      <c r="Z1502" s="6"/>
      <c r="AA1502" s="11"/>
      <c r="AB1502" s="123" t="s">
        <v>1716</v>
      </c>
      <c r="AC1502" s="124" t="s">
        <v>13040</v>
      </c>
      <c r="AD1502" s="41"/>
      <c r="AE1502" s="83">
        <v>40759</v>
      </c>
      <c r="AF1502" s="83">
        <v>41670</v>
      </c>
      <c r="AG1502" s="41"/>
      <c r="AH1502" s="41" t="s">
        <v>1916</v>
      </c>
      <c r="AI1502" s="80" t="s">
        <v>2</v>
      </c>
      <c r="AJ1502" s="98"/>
      <c r="AK1502" s="3"/>
      <c r="AL1502" s="85"/>
      <c r="AM1502" s="151" t="s">
        <v>19998</v>
      </c>
      <c r="AN1502" s="15"/>
      <c r="AO1502" s="166"/>
      <c r="AP1502" s="5">
        <f t="shared" si="24"/>
        <v>0</v>
      </c>
      <c r="AQ1502" s="16"/>
      <c r="AR1502" s="205">
        <v>1</v>
      </c>
      <c r="AS1502" s="16"/>
      <c r="AT1502" s="16"/>
      <c r="AU1502" s="16"/>
      <c r="AV1502" s="16"/>
      <c r="AW1502" s="16"/>
      <c r="AX1502" s="16"/>
    </row>
    <row r="1503" spans="1:50" customFormat="1" ht="15.75" hidden="1" customHeight="1" x14ac:dyDescent="0.2">
      <c r="A1503" s="7" t="s">
        <v>4188</v>
      </c>
      <c r="B1503" s="3" t="s">
        <v>4189</v>
      </c>
      <c r="C1503" s="85" t="s">
        <v>1716</v>
      </c>
      <c r="D1503" s="85" t="s">
        <v>13090</v>
      </c>
      <c r="E1503" s="41" t="s">
        <v>154</v>
      </c>
      <c r="F1503" s="85" t="s">
        <v>68</v>
      </c>
      <c r="G1503" s="85" t="s">
        <v>70</v>
      </c>
      <c r="H1503" s="85" t="s">
        <v>20690</v>
      </c>
      <c r="I1503" s="85" t="s">
        <v>25122</v>
      </c>
      <c r="J1503" s="85" t="s">
        <v>105</v>
      </c>
      <c r="K1503" s="7" t="s">
        <v>102</v>
      </c>
      <c r="L1503" s="3" t="s">
        <v>637</v>
      </c>
      <c r="M1503" s="3" t="s">
        <v>4190</v>
      </c>
      <c r="N1503" s="41" t="s">
        <v>4191</v>
      </c>
      <c r="O1503" s="87">
        <v>107957</v>
      </c>
      <c r="P1503" s="87">
        <v>107957</v>
      </c>
      <c r="Q1503" s="87">
        <v>0</v>
      </c>
      <c r="R1503" s="87">
        <v>0</v>
      </c>
      <c r="S1503" s="87"/>
      <c r="T1503" s="87"/>
      <c r="U1503" s="85">
        <v>2011</v>
      </c>
      <c r="V1503" s="3" t="s">
        <v>4191</v>
      </c>
      <c r="W1503" s="3"/>
      <c r="X1503" s="3"/>
      <c r="Y1503" s="1" t="s">
        <v>1819</v>
      </c>
      <c r="Z1503" s="6"/>
      <c r="AA1503" s="11"/>
      <c r="AB1503" s="123" t="s">
        <v>1716</v>
      </c>
      <c r="AC1503" s="124" t="s">
        <v>13040</v>
      </c>
      <c r="AD1503" s="41"/>
      <c r="AE1503" s="83">
        <v>40749</v>
      </c>
      <c r="AF1503" s="83">
        <v>41660</v>
      </c>
      <c r="AG1503" s="41"/>
      <c r="AH1503" s="41" t="s">
        <v>1916</v>
      </c>
      <c r="AI1503" s="80" t="s">
        <v>2</v>
      </c>
      <c r="AJ1503" s="98"/>
      <c r="AK1503" s="3"/>
      <c r="AL1503" s="85"/>
      <c r="AM1503" s="151" t="s">
        <v>19998</v>
      </c>
      <c r="AN1503" s="15"/>
      <c r="AO1503" s="166"/>
      <c r="AP1503" s="5">
        <f t="shared" si="24"/>
        <v>0</v>
      </c>
      <c r="AQ1503" s="16"/>
      <c r="AR1503" s="205">
        <v>1</v>
      </c>
      <c r="AS1503" s="16"/>
      <c r="AT1503" s="16"/>
      <c r="AU1503" s="16"/>
      <c r="AV1503" s="16"/>
      <c r="AW1503" s="16"/>
      <c r="AX1503" s="16"/>
    </row>
    <row r="1504" spans="1:50" customFormat="1" ht="15.75" hidden="1" customHeight="1" x14ac:dyDescent="0.2">
      <c r="A1504" s="7" t="s">
        <v>4192</v>
      </c>
      <c r="B1504" s="3" t="s">
        <v>4193</v>
      </c>
      <c r="C1504" s="85" t="s">
        <v>1716</v>
      </c>
      <c r="D1504" s="85" t="s">
        <v>23567</v>
      </c>
      <c r="E1504" s="41" t="s">
        <v>110</v>
      </c>
      <c r="F1504" s="85" t="s">
        <v>14</v>
      </c>
      <c r="G1504" s="85" t="s">
        <v>17</v>
      </c>
      <c r="H1504" s="85" t="s">
        <v>20690</v>
      </c>
      <c r="I1504" s="85"/>
      <c r="J1504" s="85" t="s">
        <v>105</v>
      </c>
      <c r="K1504" s="7" t="s">
        <v>102</v>
      </c>
      <c r="L1504" s="3" t="s">
        <v>227</v>
      </c>
      <c r="M1504" s="3" t="s">
        <v>2379</v>
      </c>
      <c r="N1504" s="41" t="s">
        <v>390</v>
      </c>
      <c r="O1504" s="87">
        <v>1177</v>
      </c>
      <c r="P1504" s="87">
        <v>1177</v>
      </c>
      <c r="Q1504" s="87">
        <v>0</v>
      </c>
      <c r="R1504" s="87">
        <v>0</v>
      </c>
      <c r="S1504" s="87"/>
      <c r="T1504" s="87"/>
      <c r="U1504" s="85">
        <v>2010</v>
      </c>
      <c r="V1504" s="3" t="s">
        <v>390</v>
      </c>
      <c r="W1504" s="3" t="s">
        <v>390</v>
      </c>
      <c r="X1504" s="3" t="s">
        <v>392</v>
      </c>
      <c r="Y1504" s="1" t="s">
        <v>172</v>
      </c>
      <c r="Z1504" s="6"/>
      <c r="AA1504" s="11"/>
      <c r="AB1504" s="123" t="s">
        <v>388</v>
      </c>
      <c r="AC1504" s="124" t="s">
        <v>23567</v>
      </c>
      <c r="AD1504" s="41" t="s">
        <v>23738</v>
      </c>
      <c r="AE1504" s="83">
        <v>40812</v>
      </c>
      <c r="AF1504" s="83">
        <v>41173</v>
      </c>
      <c r="AG1504" s="41"/>
      <c r="AH1504" s="41" t="s">
        <v>1713</v>
      </c>
      <c r="AI1504" s="80" t="s">
        <v>4194</v>
      </c>
      <c r="AJ1504" s="98"/>
      <c r="AK1504" s="3"/>
      <c r="AL1504" s="85"/>
      <c r="AM1504" s="151" t="s">
        <v>19998</v>
      </c>
      <c r="AN1504" s="15"/>
      <c r="AO1504" s="166"/>
      <c r="AP1504" s="5">
        <f t="shared" si="24"/>
        <v>0</v>
      </c>
      <c r="AQ1504" s="16"/>
      <c r="AR1504" s="205">
        <v>1</v>
      </c>
      <c r="AS1504" s="16"/>
      <c r="AT1504" s="16"/>
      <c r="AU1504" s="16"/>
      <c r="AV1504" s="16"/>
      <c r="AW1504" s="16"/>
      <c r="AX1504" s="16"/>
    </row>
    <row r="1505" spans="1:50" customFormat="1" ht="15.75" hidden="1" customHeight="1" x14ac:dyDescent="0.2">
      <c r="A1505" s="7" t="s">
        <v>4195</v>
      </c>
      <c r="B1505" s="3" t="s">
        <v>4196</v>
      </c>
      <c r="C1505" s="85" t="s">
        <v>1716</v>
      </c>
      <c r="D1505" s="85" t="s">
        <v>13090</v>
      </c>
      <c r="E1505" s="41" t="s">
        <v>154</v>
      </c>
      <c r="F1505" s="85" t="s">
        <v>68</v>
      </c>
      <c r="G1505" s="85" t="s">
        <v>69</v>
      </c>
      <c r="H1505" s="85" t="s">
        <v>20690</v>
      </c>
      <c r="I1505" s="85" t="s">
        <v>25120</v>
      </c>
      <c r="J1505" s="85" t="s">
        <v>105</v>
      </c>
      <c r="K1505" s="7" t="s">
        <v>102</v>
      </c>
      <c r="L1505" s="3" t="s">
        <v>637</v>
      </c>
      <c r="M1505" s="3" t="s">
        <v>4197</v>
      </c>
      <c r="N1505" s="41" t="s">
        <v>15370</v>
      </c>
      <c r="O1505" s="87">
        <v>383798</v>
      </c>
      <c r="P1505" s="87">
        <v>383798</v>
      </c>
      <c r="Q1505" s="87">
        <v>0</v>
      </c>
      <c r="R1505" s="87">
        <v>0</v>
      </c>
      <c r="S1505" s="87"/>
      <c r="T1505" s="87"/>
      <c r="U1505" s="85">
        <v>2008</v>
      </c>
      <c r="V1505" s="3" t="s">
        <v>15370</v>
      </c>
      <c r="W1505" s="3"/>
      <c r="X1505" s="3"/>
      <c r="Y1505" s="1" t="s">
        <v>472</v>
      </c>
      <c r="Z1505" s="6"/>
      <c r="AA1505" s="11"/>
      <c r="AB1505" s="123" t="s">
        <v>1716</v>
      </c>
      <c r="AC1505" s="124" t="s">
        <v>13040</v>
      </c>
      <c r="AD1505" s="41"/>
      <c r="AE1505" s="83">
        <v>40766</v>
      </c>
      <c r="AF1505" s="83">
        <v>41229</v>
      </c>
      <c r="AG1505" s="41"/>
      <c r="AH1505" s="41" t="s">
        <v>1801</v>
      </c>
      <c r="AI1505" s="80" t="s">
        <v>2</v>
      </c>
      <c r="AJ1505" s="98"/>
      <c r="AK1505" s="3"/>
      <c r="AL1505" s="85"/>
      <c r="AM1505" s="151" t="s">
        <v>19998</v>
      </c>
      <c r="AN1505" s="15"/>
      <c r="AO1505" s="166"/>
      <c r="AP1505" s="5">
        <f t="shared" si="24"/>
        <v>0</v>
      </c>
      <c r="AQ1505" s="16"/>
      <c r="AR1505" s="205">
        <v>1</v>
      </c>
      <c r="AS1505" s="16"/>
      <c r="AT1505" s="16"/>
      <c r="AU1505" s="16"/>
      <c r="AV1505" s="16"/>
      <c r="AW1505" s="16"/>
      <c r="AX1505" s="16"/>
    </row>
    <row r="1506" spans="1:50" customFormat="1" ht="15.75" hidden="1" customHeight="1" x14ac:dyDescent="0.2">
      <c r="A1506" s="7" t="s">
        <v>4198</v>
      </c>
      <c r="B1506" s="3" t="s">
        <v>4199</v>
      </c>
      <c r="C1506" s="85" t="s">
        <v>1716</v>
      </c>
      <c r="D1506" s="85" t="s">
        <v>13090</v>
      </c>
      <c r="E1506" s="41" t="s">
        <v>110</v>
      </c>
      <c r="F1506" s="85" t="s">
        <v>68</v>
      </c>
      <c r="G1506" s="85" t="s">
        <v>69</v>
      </c>
      <c r="H1506" s="85" t="s">
        <v>20690</v>
      </c>
      <c r="I1506" s="85" t="s">
        <v>25120</v>
      </c>
      <c r="J1506" s="85" t="s">
        <v>105</v>
      </c>
      <c r="K1506" s="7" t="s">
        <v>102</v>
      </c>
      <c r="L1506" s="3" t="s">
        <v>341</v>
      </c>
      <c r="M1506" s="3" t="s">
        <v>4200</v>
      </c>
      <c r="N1506" s="41" t="s">
        <v>15370</v>
      </c>
      <c r="O1506" s="87">
        <v>0</v>
      </c>
      <c r="P1506" s="87">
        <v>0</v>
      </c>
      <c r="Q1506" s="87">
        <v>0</v>
      </c>
      <c r="R1506" s="87">
        <v>0</v>
      </c>
      <c r="S1506" s="87"/>
      <c r="T1506" s="87"/>
      <c r="U1506" s="85" t="s">
        <v>112</v>
      </c>
      <c r="V1506" s="3" t="s">
        <v>15370</v>
      </c>
      <c r="W1506" s="3"/>
      <c r="X1506" s="3"/>
      <c r="Y1506" s="1"/>
      <c r="Z1506" s="6"/>
      <c r="AA1506" s="11"/>
      <c r="AB1506" s="123" t="s">
        <v>1716</v>
      </c>
      <c r="AC1506" s="124" t="s">
        <v>13040</v>
      </c>
      <c r="AD1506" s="41"/>
      <c r="AE1506" s="83">
        <v>40766</v>
      </c>
      <c r="AF1506" s="83"/>
      <c r="AG1506" s="41"/>
      <c r="AH1506" s="41" t="s">
        <v>1801</v>
      </c>
      <c r="AI1506" s="80" t="s">
        <v>2</v>
      </c>
      <c r="AJ1506" s="98"/>
      <c r="AK1506" s="3"/>
      <c r="AL1506" s="85"/>
      <c r="AM1506" s="151" t="s">
        <v>19998</v>
      </c>
      <c r="AN1506" s="15"/>
      <c r="AO1506" s="166"/>
      <c r="AP1506" s="5">
        <f t="shared" si="24"/>
        <v>0</v>
      </c>
      <c r="AQ1506" s="16"/>
      <c r="AR1506" s="205">
        <v>1</v>
      </c>
      <c r="AS1506" s="16"/>
      <c r="AT1506" s="16"/>
      <c r="AU1506" s="16"/>
      <c r="AV1506" s="16"/>
      <c r="AW1506" s="16"/>
      <c r="AX1506" s="16"/>
    </row>
    <row r="1507" spans="1:50" customFormat="1" ht="15.75" hidden="1" customHeight="1" x14ac:dyDescent="0.2">
      <c r="A1507" s="7" t="s">
        <v>4201</v>
      </c>
      <c r="B1507" s="3" t="s">
        <v>4202</v>
      </c>
      <c r="C1507" s="85" t="s">
        <v>1716</v>
      </c>
      <c r="D1507" s="85" t="s">
        <v>13090</v>
      </c>
      <c r="E1507" s="41" t="s">
        <v>110</v>
      </c>
      <c r="F1507" s="85" t="s">
        <v>68</v>
      </c>
      <c r="G1507" s="85" t="s">
        <v>70</v>
      </c>
      <c r="H1507" s="85" t="s">
        <v>20690</v>
      </c>
      <c r="I1507" s="85" t="s">
        <v>25122</v>
      </c>
      <c r="J1507" s="85" t="s">
        <v>105</v>
      </c>
      <c r="K1507" s="7" t="s">
        <v>102</v>
      </c>
      <c r="L1507" s="3" t="s">
        <v>302</v>
      </c>
      <c r="M1507" s="3" t="s">
        <v>4203</v>
      </c>
      <c r="N1507" s="41" t="s">
        <v>4204</v>
      </c>
      <c r="O1507" s="87">
        <v>332253</v>
      </c>
      <c r="P1507" s="87">
        <v>268730</v>
      </c>
      <c r="Q1507" s="87">
        <v>63523</v>
      </c>
      <c r="R1507" s="87">
        <v>0</v>
      </c>
      <c r="S1507" s="87"/>
      <c r="T1507" s="87"/>
      <c r="U1507" s="85">
        <v>2011</v>
      </c>
      <c r="V1507" s="3" t="s">
        <v>4204</v>
      </c>
      <c r="W1507" s="3"/>
      <c r="X1507" s="3"/>
      <c r="Y1507" s="1"/>
      <c r="Z1507" s="6"/>
      <c r="AA1507" s="11"/>
      <c r="AB1507" s="123" t="s">
        <v>1716</v>
      </c>
      <c r="AC1507" s="124" t="s">
        <v>13040</v>
      </c>
      <c r="AD1507" s="41"/>
      <c r="AE1507" s="83">
        <v>40759</v>
      </c>
      <c r="AF1507" s="83">
        <v>41666</v>
      </c>
      <c r="AG1507" s="41"/>
      <c r="AH1507" s="41" t="s">
        <v>1916</v>
      </c>
      <c r="AI1507" s="80" t="s">
        <v>2</v>
      </c>
      <c r="AJ1507" s="98"/>
      <c r="AK1507" s="3"/>
      <c r="AL1507" s="85"/>
      <c r="AM1507" s="151" t="s">
        <v>19998</v>
      </c>
      <c r="AN1507" s="15"/>
      <c r="AO1507" s="166"/>
      <c r="AP1507" s="5">
        <f t="shared" si="24"/>
        <v>0</v>
      </c>
      <c r="AQ1507" s="16"/>
      <c r="AR1507" s="205">
        <v>1</v>
      </c>
      <c r="AS1507" s="16"/>
      <c r="AT1507" s="16"/>
      <c r="AU1507" s="16"/>
      <c r="AV1507" s="16"/>
      <c r="AW1507" s="16"/>
      <c r="AX1507" s="16"/>
    </row>
    <row r="1508" spans="1:50" customFormat="1" ht="15.75" hidden="1" customHeight="1" x14ac:dyDescent="0.2">
      <c r="A1508" s="7" t="s">
        <v>4205</v>
      </c>
      <c r="B1508" s="3" t="s">
        <v>4206</v>
      </c>
      <c r="C1508" s="85" t="s">
        <v>1716</v>
      </c>
      <c r="D1508" s="85" t="s">
        <v>13090</v>
      </c>
      <c r="E1508" s="41" t="s">
        <v>154</v>
      </c>
      <c r="F1508" s="85" t="s">
        <v>68</v>
      </c>
      <c r="G1508" s="85" t="s">
        <v>70</v>
      </c>
      <c r="H1508" s="85" t="s">
        <v>20690</v>
      </c>
      <c r="I1508" s="85" t="s">
        <v>25122</v>
      </c>
      <c r="J1508" s="85" t="s">
        <v>105</v>
      </c>
      <c r="K1508" s="7" t="s">
        <v>102</v>
      </c>
      <c r="L1508" s="3" t="s">
        <v>314</v>
      </c>
      <c r="M1508" s="3" t="s">
        <v>4207</v>
      </c>
      <c r="N1508" s="41" t="s">
        <v>3228</v>
      </c>
      <c r="O1508" s="87">
        <v>241613</v>
      </c>
      <c r="P1508" s="87">
        <v>95583</v>
      </c>
      <c r="Q1508" s="87">
        <v>146030</v>
      </c>
      <c r="R1508" s="87">
        <v>0</v>
      </c>
      <c r="S1508" s="87"/>
      <c r="T1508" s="87"/>
      <c r="U1508" s="85">
        <v>2012</v>
      </c>
      <c r="V1508" s="3" t="s">
        <v>3228</v>
      </c>
      <c r="W1508" s="3"/>
      <c r="X1508" s="3"/>
      <c r="Y1508" s="1"/>
      <c r="Z1508" s="6"/>
      <c r="AA1508" s="11"/>
      <c r="AB1508" s="123" t="s">
        <v>1716</v>
      </c>
      <c r="AC1508" s="124" t="s">
        <v>13040</v>
      </c>
      <c r="AD1508" s="41"/>
      <c r="AE1508" s="83">
        <v>40745</v>
      </c>
      <c r="AF1508" s="83">
        <v>41688</v>
      </c>
      <c r="AG1508" s="41"/>
      <c r="AH1508" s="41" t="s">
        <v>1916</v>
      </c>
      <c r="AI1508" s="80" t="s">
        <v>2</v>
      </c>
      <c r="AJ1508" s="98"/>
      <c r="AK1508" s="3"/>
      <c r="AL1508" s="85"/>
      <c r="AM1508" s="151" t="s">
        <v>19998</v>
      </c>
      <c r="AN1508" s="15"/>
      <c r="AO1508" s="166"/>
      <c r="AP1508" s="5">
        <f t="shared" si="24"/>
        <v>0</v>
      </c>
      <c r="AQ1508" s="16"/>
      <c r="AR1508" s="205">
        <v>1</v>
      </c>
      <c r="AS1508" s="16"/>
      <c r="AT1508" s="16"/>
      <c r="AU1508" s="16"/>
      <c r="AV1508" s="16"/>
      <c r="AW1508" s="16"/>
      <c r="AX1508" s="16"/>
    </row>
    <row r="1509" spans="1:50" customFormat="1" ht="15.75" hidden="1" customHeight="1" x14ac:dyDescent="0.2">
      <c r="A1509" s="7" t="s">
        <v>4208</v>
      </c>
      <c r="B1509" s="3" t="s">
        <v>4209</v>
      </c>
      <c r="C1509" s="85" t="s">
        <v>1716</v>
      </c>
      <c r="D1509" s="85" t="s">
        <v>13090</v>
      </c>
      <c r="E1509" s="41" t="s">
        <v>154</v>
      </c>
      <c r="F1509" s="85" t="s">
        <v>68</v>
      </c>
      <c r="G1509" s="85" t="s">
        <v>70</v>
      </c>
      <c r="H1509" s="85" t="s">
        <v>20690</v>
      </c>
      <c r="I1509" s="85" t="s">
        <v>25122</v>
      </c>
      <c r="J1509" s="85" t="s">
        <v>105</v>
      </c>
      <c r="K1509" s="7" t="s">
        <v>102</v>
      </c>
      <c r="L1509" s="3" t="s">
        <v>264</v>
      </c>
      <c r="M1509" s="3" t="s">
        <v>4210</v>
      </c>
      <c r="N1509" s="41" t="s">
        <v>3228</v>
      </c>
      <c r="O1509" s="87">
        <v>184271</v>
      </c>
      <c r="P1509" s="87">
        <v>150941</v>
      </c>
      <c r="Q1509" s="87">
        <v>33330</v>
      </c>
      <c r="R1509" s="87">
        <v>0</v>
      </c>
      <c r="S1509" s="87"/>
      <c r="T1509" s="87"/>
      <c r="U1509" s="85">
        <v>2011</v>
      </c>
      <c r="V1509" s="3" t="s">
        <v>3228</v>
      </c>
      <c r="W1509" s="3"/>
      <c r="X1509" s="3"/>
      <c r="Y1509" s="1" t="s">
        <v>1819</v>
      </c>
      <c r="Z1509" s="6"/>
      <c r="AA1509" s="11"/>
      <c r="AB1509" s="123" t="s">
        <v>1716</v>
      </c>
      <c r="AC1509" s="124" t="s">
        <v>13040</v>
      </c>
      <c r="AD1509" s="41"/>
      <c r="AE1509" s="83">
        <v>40745</v>
      </c>
      <c r="AF1509" s="83">
        <v>41682</v>
      </c>
      <c r="AG1509" s="41"/>
      <c r="AH1509" s="41" t="s">
        <v>1916</v>
      </c>
      <c r="AI1509" s="80" t="s">
        <v>2</v>
      </c>
      <c r="AJ1509" s="98" t="s">
        <v>392</v>
      </c>
      <c r="AK1509" s="3"/>
      <c r="AL1509" s="85"/>
      <c r="AM1509" s="151" t="s">
        <v>19998</v>
      </c>
      <c r="AN1509" s="15"/>
      <c r="AO1509" s="166"/>
      <c r="AP1509" s="5">
        <f t="shared" si="24"/>
        <v>0</v>
      </c>
      <c r="AQ1509" s="16"/>
      <c r="AR1509" s="205">
        <v>1</v>
      </c>
      <c r="AS1509" s="16"/>
      <c r="AT1509" s="16"/>
      <c r="AU1509" s="16"/>
      <c r="AV1509" s="16"/>
      <c r="AW1509" s="16"/>
      <c r="AX1509" s="16"/>
    </row>
    <row r="1510" spans="1:50" customFormat="1" ht="15.75" hidden="1" customHeight="1" x14ac:dyDescent="0.2">
      <c r="A1510" s="7" t="s">
        <v>4211</v>
      </c>
      <c r="B1510" s="3" t="s">
        <v>4212</v>
      </c>
      <c r="C1510" s="85" t="s">
        <v>1716</v>
      </c>
      <c r="D1510" s="85" t="s">
        <v>23567</v>
      </c>
      <c r="E1510" s="41" t="s">
        <v>110</v>
      </c>
      <c r="F1510" s="85" t="s">
        <v>23</v>
      </c>
      <c r="G1510" s="85" t="s">
        <v>29</v>
      </c>
      <c r="H1510" s="85" t="s">
        <v>20690</v>
      </c>
      <c r="I1510" s="85"/>
      <c r="J1510" s="85" t="s">
        <v>105</v>
      </c>
      <c r="K1510" s="7" t="s">
        <v>102</v>
      </c>
      <c r="L1510" s="3" t="s">
        <v>206</v>
      </c>
      <c r="M1510" s="3" t="s">
        <v>4213</v>
      </c>
      <c r="N1510" s="41" t="s">
        <v>1766</v>
      </c>
      <c r="O1510" s="87">
        <v>160623</v>
      </c>
      <c r="P1510" s="87">
        <v>160623</v>
      </c>
      <c r="Q1510" s="87">
        <v>0</v>
      </c>
      <c r="R1510" s="87">
        <v>0</v>
      </c>
      <c r="S1510" s="87"/>
      <c r="T1510" s="87"/>
      <c r="U1510" s="85">
        <v>2011</v>
      </c>
      <c r="V1510" s="3" t="s">
        <v>1766</v>
      </c>
      <c r="W1510" s="3"/>
      <c r="X1510" s="3"/>
      <c r="Y1510" s="1"/>
      <c r="Z1510" s="6"/>
      <c r="AA1510" s="11"/>
      <c r="AB1510" s="123" t="s">
        <v>388</v>
      </c>
      <c r="AC1510" s="124" t="s">
        <v>23567</v>
      </c>
      <c r="AD1510" s="41" t="s">
        <v>23736</v>
      </c>
      <c r="AE1510" s="83">
        <v>40752</v>
      </c>
      <c r="AF1510" s="83">
        <v>40845</v>
      </c>
      <c r="AG1510" s="41"/>
      <c r="AH1510" s="41" t="s">
        <v>1725</v>
      </c>
      <c r="AI1510" s="80" t="s">
        <v>4214</v>
      </c>
      <c r="AJ1510" s="98" t="s">
        <v>1770</v>
      </c>
      <c r="AK1510" s="3"/>
      <c r="AL1510" s="85"/>
      <c r="AM1510" s="151" t="s">
        <v>19998</v>
      </c>
      <c r="AN1510" s="15"/>
      <c r="AO1510" s="166"/>
      <c r="AP1510" s="5">
        <f t="shared" si="24"/>
        <v>0</v>
      </c>
      <c r="AQ1510" s="16"/>
      <c r="AR1510" s="205">
        <v>1</v>
      </c>
      <c r="AS1510" s="16"/>
      <c r="AT1510" s="16"/>
      <c r="AU1510" s="16"/>
      <c r="AV1510" s="16"/>
      <c r="AW1510" s="16"/>
      <c r="AX1510" s="16"/>
    </row>
    <row r="1511" spans="1:50" customFormat="1" ht="15.75" hidden="1" customHeight="1" x14ac:dyDescent="0.2">
      <c r="A1511" s="7" t="s">
        <v>4215</v>
      </c>
      <c r="B1511" s="3" t="s">
        <v>4216</v>
      </c>
      <c r="C1511" s="85" t="s">
        <v>1716</v>
      </c>
      <c r="D1511" s="85" t="s">
        <v>23567</v>
      </c>
      <c r="E1511" s="41" t="s">
        <v>110</v>
      </c>
      <c r="F1511" s="85" t="s">
        <v>14</v>
      </c>
      <c r="G1511" s="85" t="s">
        <v>17</v>
      </c>
      <c r="H1511" s="85" t="s">
        <v>20690</v>
      </c>
      <c r="I1511" s="85"/>
      <c r="J1511" s="85" t="s">
        <v>105</v>
      </c>
      <c r="K1511" s="7" t="s">
        <v>102</v>
      </c>
      <c r="L1511" s="3" t="s">
        <v>227</v>
      </c>
      <c r="M1511" s="3" t="s">
        <v>2858</v>
      </c>
      <c r="N1511" s="41" t="s">
        <v>390</v>
      </c>
      <c r="O1511" s="87">
        <v>2376</v>
      </c>
      <c r="P1511" s="87">
        <v>2376</v>
      </c>
      <c r="Q1511" s="87">
        <v>0</v>
      </c>
      <c r="R1511" s="87">
        <v>0</v>
      </c>
      <c r="S1511" s="87"/>
      <c r="T1511" s="87"/>
      <c r="U1511" s="85">
        <v>2009</v>
      </c>
      <c r="V1511" s="3" t="s">
        <v>390</v>
      </c>
      <c r="W1511" s="3" t="s">
        <v>390</v>
      </c>
      <c r="X1511" s="3" t="s">
        <v>392</v>
      </c>
      <c r="Y1511" s="1" t="s">
        <v>172</v>
      </c>
      <c r="Z1511" s="6"/>
      <c r="AA1511" s="11"/>
      <c r="AB1511" s="123" t="s">
        <v>388</v>
      </c>
      <c r="AC1511" s="124" t="s">
        <v>23567</v>
      </c>
      <c r="AD1511" s="41" t="s">
        <v>23737</v>
      </c>
      <c r="AE1511" s="83">
        <v>40822</v>
      </c>
      <c r="AF1511" s="83">
        <v>41173</v>
      </c>
      <c r="AG1511" s="41"/>
      <c r="AH1511" s="41" t="s">
        <v>1713</v>
      </c>
      <c r="AI1511" s="80" t="s">
        <v>4217</v>
      </c>
      <c r="AJ1511" s="98"/>
      <c r="AK1511" s="3"/>
      <c r="AL1511" s="85"/>
      <c r="AM1511" s="151" t="s">
        <v>19998</v>
      </c>
      <c r="AN1511" s="15"/>
      <c r="AO1511" s="166"/>
      <c r="AP1511" s="5">
        <f t="shared" si="24"/>
        <v>0</v>
      </c>
      <c r="AQ1511" s="16"/>
      <c r="AR1511" s="205">
        <v>1</v>
      </c>
      <c r="AS1511" s="16"/>
      <c r="AT1511" s="16"/>
      <c r="AU1511" s="16"/>
      <c r="AV1511" s="16"/>
      <c r="AW1511" s="16"/>
      <c r="AX1511" s="16"/>
    </row>
    <row r="1512" spans="1:50" customFormat="1" ht="15.75" hidden="1" customHeight="1" x14ac:dyDescent="0.2">
      <c r="A1512" s="7" t="s">
        <v>4218</v>
      </c>
      <c r="B1512" s="3" t="s">
        <v>4219</v>
      </c>
      <c r="C1512" s="85" t="s">
        <v>1716</v>
      </c>
      <c r="D1512" s="85" t="s">
        <v>13090</v>
      </c>
      <c r="E1512" s="41" t="s">
        <v>154</v>
      </c>
      <c r="F1512" s="85" t="s">
        <v>68</v>
      </c>
      <c r="G1512" s="85" t="s">
        <v>70</v>
      </c>
      <c r="H1512" s="85" t="s">
        <v>20690</v>
      </c>
      <c r="I1512" s="85" t="s">
        <v>25122</v>
      </c>
      <c r="J1512" s="85" t="s">
        <v>105</v>
      </c>
      <c r="K1512" s="7" t="s">
        <v>102</v>
      </c>
      <c r="L1512" s="3" t="s">
        <v>329</v>
      </c>
      <c r="M1512" s="3" t="s">
        <v>4220</v>
      </c>
      <c r="N1512" s="41" t="s">
        <v>4221</v>
      </c>
      <c r="O1512" s="87">
        <v>131568</v>
      </c>
      <c r="P1512" s="87">
        <v>123359</v>
      </c>
      <c r="Q1512" s="87">
        <v>8209</v>
      </c>
      <c r="R1512" s="87">
        <v>0</v>
      </c>
      <c r="S1512" s="87"/>
      <c r="T1512" s="87"/>
      <c r="U1512" s="85">
        <v>2011</v>
      </c>
      <c r="V1512" s="3" t="s">
        <v>4221</v>
      </c>
      <c r="W1512" s="3"/>
      <c r="X1512" s="3"/>
      <c r="Y1512" s="1" t="s">
        <v>1885</v>
      </c>
      <c r="Z1512" s="6"/>
      <c r="AA1512" s="11"/>
      <c r="AB1512" s="123" t="s">
        <v>1716</v>
      </c>
      <c r="AC1512" s="124" t="s">
        <v>13040</v>
      </c>
      <c r="AD1512" s="41"/>
      <c r="AE1512" s="83">
        <v>40794</v>
      </c>
      <c r="AF1512" s="83">
        <v>41241</v>
      </c>
      <c r="AG1512" s="41"/>
      <c r="AH1512" s="41" t="s">
        <v>1916</v>
      </c>
      <c r="AI1512" s="80" t="s">
        <v>2</v>
      </c>
      <c r="AJ1512" s="98"/>
      <c r="AK1512" s="3"/>
      <c r="AL1512" s="85"/>
      <c r="AM1512" s="151" t="s">
        <v>19998</v>
      </c>
      <c r="AN1512" s="15"/>
      <c r="AO1512" s="166"/>
      <c r="AP1512" s="5">
        <f t="shared" si="24"/>
        <v>0</v>
      </c>
      <c r="AQ1512" s="16"/>
      <c r="AR1512" s="205">
        <v>1</v>
      </c>
      <c r="AS1512" s="16"/>
      <c r="AT1512" s="16"/>
      <c r="AU1512" s="16"/>
      <c r="AV1512" s="16"/>
      <c r="AW1512" s="16"/>
      <c r="AX1512" s="16"/>
    </row>
    <row r="1513" spans="1:50" customFormat="1" ht="15.75" hidden="1" customHeight="1" x14ac:dyDescent="0.2">
      <c r="A1513" s="7" t="s">
        <v>4222</v>
      </c>
      <c r="B1513" s="3" t="s">
        <v>4223</v>
      </c>
      <c r="C1513" s="85" t="s">
        <v>1716</v>
      </c>
      <c r="D1513" s="85" t="s">
        <v>13090</v>
      </c>
      <c r="E1513" s="41" t="s">
        <v>154</v>
      </c>
      <c r="F1513" s="85" t="s">
        <v>68</v>
      </c>
      <c r="G1513" s="85" t="s">
        <v>70</v>
      </c>
      <c r="H1513" s="85" t="s">
        <v>20690</v>
      </c>
      <c r="I1513" s="85" t="s">
        <v>25122</v>
      </c>
      <c r="J1513" s="85" t="s">
        <v>105</v>
      </c>
      <c r="K1513" s="7" t="s">
        <v>102</v>
      </c>
      <c r="L1513" s="3" t="s">
        <v>264</v>
      </c>
      <c r="M1513" s="3" t="s">
        <v>4224</v>
      </c>
      <c r="N1513" s="41" t="s">
        <v>4225</v>
      </c>
      <c r="O1513" s="87">
        <v>508707</v>
      </c>
      <c r="P1513" s="87">
        <v>508707</v>
      </c>
      <c r="Q1513" s="87">
        <v>0</v>
      </c>
      <c r="R1513" s="87">
        <v>0</v>
      </c>
      <c r="S1513" s="87"/>
      <c r="T1513" s="87"/>
      <c r="U1513" s="85">
        <v>2011</v>
      </c>
      <c r="V1513" s="3" t="s">
        <v>4225</v>
      </c>
      <c r="W1513" s="3"/>
      <c r="X1513" s="3"/>
      <c r="Y1513" s="1" t="s">
        <v>172</v>
      </c>
      <c r="Z1513" s="6"/>
      <c r="AA1513" s="11"/>
      <c r="AB1513" s="123" t="s">
        <v>1716</v>
      </c>
      <c r="AC1513" s="124" t="s">
        <v>13040</v>
      </c>
      <c r="AD1513" s="41"/>
      <c r="AE1513" s="83">
        <v>40780</v>
      </c>
      <c r="AF1513" s="83">
        <v>41523</v>
      </c>
      <c r="AG1513" s="41"/>
      <c r="AH1513" s="41" t="s">
        <v>1916</v>
      </c>
      <c r="AI1513" s="80" t="s">
        <v>2</v>
      </c>
      <c r="AJ1513" s="98"/>
      <c r="AK1513" s="3"/>
      <c r="AL1513" s="85"/>
      <c r="AM1513" s="151" t="s">
        <v>19998</v>
      </c>
      <c r="AN1513" s="15"/>
      <c r="AO1513" s="166"/>
      <c r="AP1513" s="5">
        <f t="shared" si="24"/>
        <v>0</v>
      </c>
      <c r="AQ1513" s="16"/>
      <c r="AR1513" s="205">
        <v>1</v>
      </c>
      <c r="AS1513" s="16"/>
      <c r="AT1513" s="16"/>
      <c r="AU1513" s="16"/>
      <c r="AV1513" s="16"/>
      <c r="AW1513" s="16"/>
      <c r="AX1513" s="16"/>
    </row>
    <row r="1514" spans="1:50" customFormat="1" ht="15.75" hidden="1" customHeight="1" x14ac:dyDescent="0.2">
      <c r="A1514" s="7" t="s">
        <v>4226</v>
      </c>
      <c r="B1514" s="3" t="s">
        <v>4227</v>
      </c>
      <c r="C1514" s="85" t="s">
        <v>1716</v>
      </c>
      <c r="D1514" s="85" t="s">
        <v>13090</v>
      </c>
      <c r="E1514" s="41" t="s">
        <v>154</v>
      </c>
      <c r="F1514" s="85" t="s">
        <v>68</v>
      </c>
      <c r="G1514" s="85" t="s">
        <v>70</v>
      </c>
      <c r="H1514" s="85" t="s">
        <v>20690</v>
      </c>
      <c r="I1514" s="85" t="s">
        <v>25122</v>
      </c>
      <c r="J1514" s="85" t="s">
        <v>105</v>
      </c>
      <c r="K1514" s="7" t="s">
        <v>102</v>
      </c>
      <c r="L1514" s="3" t="s">
        <v>206</v>
      </c>
      <c r="M1514" s="3" t="s">
        <v>4228</v>
      </c>
      <c r="N1514" s="41" t="s">
        <v>4229</v>
      </c>
      <c r="O1514" s="87">
        <v>292845</v>
      </c>
      <c r="P1514" s="87">
        <v>292845</v>
      </c>
      <c r="Q1514" s="87">
        <v>0</v>
      </c>
      <c r="R1514" s="87">
        <v>0</v>
      </c>
      <c r="S1514" s="87"/>
      <c r="T1514" s="87"/>
      <c r="U1514" s="85">
        <v>2011</v>
      </c>
      <c r="V1514" s="3" t="s">
        <v>4229</v>
      </c>
      <c r="W1514" s="3"/>
      <c r="X1514" s="3"/>
      <c r="Y1514" s="1" t="s">
        <v>472</v>
      </c>
      <c r="Z1514" s="6"/>
      <c r="AA1514" s="11"/>
      <c r="AB1514" s="123" t="s">
        <v>1716</v>
      </c>
      <c r="AC1514" s="124" t="s">
        <v>13040</v>
      </c>
      <c r="AD1514" s="41"/>
      <c r="AE1514" s="83">
        <v>40842</v>
      </c>
      <c r="AF1514" s="83">
        <v>41650</v>
      </c>
      <c r="AG1514" s="41"/>
      <c r="AH1514" s="41" t="s">
        <v>1916</v>
      </c>
      <c r="AI1514" s="80" t="s">
        <v>2</v>
      </c>
      <c r="AJ1514" s="98"/>
      <c r="AK1514" s="3"/>
      <c r="AL1514" s="85"/>
      <c r="AM1514" s="151" t="s">
        <v>19998</v>
      </c>
      <c r="AN1514" s="15"/>
      <c r="AO1514" s="166"/>
      <c r="AP1514" s="5">
        <f t="shared" si="24"/>
        <v>0</v>
      </c>
      <c r="AQ1514" s="16"/>
      <c r="AR1514" s="205">
        <v>1</v>
      </c>
      <c r="AS1514" s="16"/>
      <c r="AT1514" s="16"/>
      <c r="AU1514" s="16"/>
      <c r="AV1514" s="16"/>
      <c r="AW1514" s="16"/>
      <c r="AX1514" s="16"/>
    </row>
    <row r="1515" spans="1:50" customFormat="1" ht="15.75" hidden="1" customHeight="1" x14ac:dyDescent="0.2">
      <c r="A1515" s="7" t="s">
        <v>4230</v>
      </c>
      <c r="B1515" s="3" t="s">
        <v>657</v>
      </c>
      <c r="C1515" s="85" t="s">
        <v>1716</v>
      </c>
      <c r="D1515" s="85" t="s">
        <v>23567</v>
      </c>
      <c r="E1515" s="41" t="s">
        <v>110</v>
      </c>
      <c r="F1515" s="85" t="s">
        <v>25110</v>
      </c>
      <c r="G1515" s="85" t="s">
        <v>13789</v>
      </c>
      <c r="H1515" s="85" t="s">
        <v>20690</v>
      </c>
      <c r="I1515" s="85"/>
      <c r="J1515" s="85" t="s">
        <v>105</v>
      </c>
      <c r="K1515" s="7" t="s">
        <v>102</v>
      </c>
      <c r="L1515" s="3" t="s">
        <v>145</v>
      </c>
      <c r="M1515" s="3" t="s">
        <v>4231</v>
      </c>
      <c r="N1515" s="41" t="s">
        <v>4232</v>
      </c>
      <c r="O1515" s="87">
        <v>432609</v>
      </c>
      <c r="P1515" s="87">
        <v>432609</v>
      </c>
      <c r="Q1515" s="87">
        <v>0</v>
      </c>
      <c r="R1515" s="87">
        <v>0</v>
      </c>
      <c r="S1515" s="87"/>
      <c r="T1515" s="87"/>
      <c r="U1515" s="85">
        <v>2012</v>
      </c>
      <c r="V1515" s="3" t="s">
        <v>4232</v>
      </c>
      <c r="W1515" s="3"/>
      <c r="X1515" s="3"/>
      <c r="Y1515" s="1"/>
      <c r="Z1515" s="6"/>
      <c r="AA1515" s="11"/>
      <c r="AB1515" s="123" t="s">
        <v>388</v>
      </c>
      <c r="AC1515" s="124" t="s">
        <v>23567</v>
      </c>
      <c r="AD1515" s="41" t="s">
        <v>23735</v>
      </c>
      <c r="AE1515" s="83">
        <v>41100</v>
      </c>
      <c r="AF1515" s="83">
        <v>41912</v>
      </c>
      <c r="AG1515" s="41"/>
      <c r="AH1515" s="41" t="s">
        <v>3889</v>
      </c>
      <c r="AI1515" s="80" t="s">
        <v>4233</v>
      </c>
      <c r="AJ1515" s="98"/>
      <c r="AK1515" s="3"/>
      <c r="AL1515" s="85"/>
      <c r="AM1515" s="151" t="s">
        <v>19998</v>
      </c>
      <c r="AN1515" s="15"/>
      <c r="AO1515" s="166"/>
      <c r="AP1515" s="5">
        <f t="shared" si="24"/>
        <v>0</v>
      </c>
      <c r="AQ1515" s="16"/>
      <c r="AR1515" s="205">
        <v>1</v>
      </c>
      <c r="AS1515" s="16"/>
      <c r="AT1515" s="16"/>
      <c r="AU1515" s="16"/>
      <c r="AV1515" s="16"/>
      <c r="AW1515" s="16"/>
      <c r="AX1515" s="16"/>
    </row>
    <row r="1516" spans="1:50" customFormat="1" ht="15.75" hidden="1" customHeight="1" x14ac:dyDescent="0.2">
      <c r="A1516" s="7" t="s">
        <v>4234</v>
      </c>
      <c r="B1516" s="3" t="s">
        <v>4235</v>
      </c>
      <c r="C1516" s="85" t="s">
        <v>1716</v>
      </c>
      <c r="D1516" s="85" t="s">
        <v>13090</v>
      </c>
      <c r="E1516" s="41" t="s">
        <v>110</v>
      </c>
      <c r="F1516" s="85" t="s">
        <v>68</v>
      </c>
      <c r="G1516" s="85" t="s">
        <v>70</v>
      </c>
      <c r="H1516" s="85" t="s">
        <v>20690</v>
      </c>
      <c r="I1516" s="85" t="s">
        <v>25122</v>
      </c>
      <c r="J1516" s="85" t="s">
        <v>105</v>
      </c>
      <c r="K1516" s="7" t="s">
        <v>102</v>
      </c>
      <c r="L1516" s="3" t="s">
        <v>677</v>
      </c>
      <c r="M1516" s="3" t="s">
        <v>4236</v>
      </c>
      <c r="N1516" s="41" t="s">
        <v>4237</v>
      </c>
      <c r="O1516" s="87">
        <v>323771</v>
      </c>
      <c r="P1516" s="87">
        <v>323771</v>
      </c>
      <c r="Q1516" s="87">
        <v>0</v>
      </c>
      <c r="R1516" s="87">
        <v>0</v>
      </c>
      <c r="S1516" s="87"/>
      <c r="T1516" s="87"/>
      <c r="U1516" s="85">
        <v>2011</v>
      </c>
      <c r="V1516" s="3" t="s">
        <v>4237</v>
      </c>
      <c r="W1516" s="3"/>
      <c r="X1516" s="3"/>
      <c r="Y1516" s="1"/>
      <c r="Z1516" s="6"/>
      <c r="AA1516" s="11"/>
      <c r="AB1516" s="123" t="s">
        <v>1716</v>
      </c>
      <c r="AC1516" s="124" t="s">
        <v>13040</v>
      </c>
      <c r="AD1516" s="41"/>
      <c r="AE1516" s="83">
        <v>40801</v>
      </c>
      <c r="AF1516" s="83">
        <v>41815</v>
      </c>
      <c r="AG1516" s="41"/>
      <c r="AH1516" s="41" t="s">
        <v>1916</v>
      </c>
      <c r="AI1516" s="80" t="s">
        <v>2</v>
      </c>
      <c r="AJ1516" s="98"/>
      <c r="AK1516" s="3"/>
      <c r="AL1516" s="85"/>
      <c r="AM1516" s="151" t="s">
        <v>19998</v>
      </c>
      <c r="AN1516" s="15"/>
      <c r="AO1516" s="166"/>
      <c r="AP1516" s="5">
        <f t="shared" si="24"/>
        <v>0</v>
      </c>
      <c r="AQ1516" s="16"/>
      <c r="AR1516" s="205">
        <v>1</v>
      </c>
      <c r="AS1516" s="16"/>
      <c r="AT1516" s="16"/>
      <c r="AU1516" s="16"/>
      <c r="AV1516" s="16"/>
      <c r="AW1516" s="16"/>
      <c r="AX1516" s="16"/>
    </row>
    <row r="1517" spans="1:50" customFormat="1" ht="15.75" hidden="1" customHeight="1" x14ac:dyDescent="0.2">
      <c r="A1517" s="7" t="s">
        <v>4238</v>
      </c>
      <c r="B1517" s="3" t="s">
        <v>4239</v>
      </c>
      <c r="C1517" s="85" t="s">
        <v>1716</v>
      </c>
      <c r="D1517" s="85" t="s">
        <v>13090</v>
      </c>
      <c r="E1517" s="41" t="s">
        <v>110</v>
      </c>
      <c r="F1517" s="85" t="s">
        <v>14</v>
      </c>
      <c r="G1517" s="85" t="s">
        <v>17</v>
      </c>
      <c r="H1517" s="85" t="s">
        <v>20690</v>
      </c>
      <c r="I1517" s="85" t="s">
        <v>25132</v>
      </c>
      <c r="J1517" s="85" t="s">
        <v>105</v>
      </c>
      <c r="K1517" s="7" t="s">
        <v>102</v>
      </c>
      <c r="L1517" s="3" t="s">
        <v>314</v>
      </c>
      <c r="M1517" s="3" t="s">
        <v>4240</v>
      </c>
      <c r="N1517" s="41" t="s">
        <v>4241</v>
      </c>
      <c r="O1517" s="87">
        <v>5586</v>
      </c>
      <c r="P1517" s="87">
        <v>5586</v>
      </c>
      <c r="Q1517" s="87">
        <v>0</v>
      </c>
      <c r="R1517" s="87">
        <v>0</v>
      </c>
      <c r="S1517" s="87"/>
      <c r="T1517" s="87"/>
      <c r="U1517" s="85">
        <v>2011</v>
      </c>
      <c r="V1517" s="3" t="s">
        <v>4241</v>
      </c>
      <c r="W1517" s="3"/>
      <c r="X1517" s="3"/>
      <c r="Y1517" s="1"/>
      <c r="Z1517" s="6"/>
      <c r="AA1517" s="11"/>
      <c r="AB1517" s="123" t="s">
        <v>1716</v>
      </c>
      <c r="AC1517" s="124" t="s">
        <v>13040</v>
      </c>
      <c r="AD1517" s="41"/>
      <c r="AE1517" s="83">
        <v>40809</v>
      </c>
      <c r="AF1517" s="83">
        <v>41284</v>
      </c>
      <c r="AG1517" s="41"/>
      <c r="AH1517" s="41" t="s">
        <v>1713</v>
      </c>
      <c r="AI1517" s="80" t="s">
        <v>2</v>
      </c>
      <c r="AJ1517" s="98" t="s">
        <v>4242</v>
      </c>
      <c r="AK1517" s="3"/>
      <c r="AL1517" s="85"/>
      <c r="AM1517" s="151" t="s">
        <v>19998</v>
      </c>
      <c r="AN1517" s="15"/>
      <c r="AO1517" s="166"/>
      <c r="AP1517" s="5">
        <f t="shared" si="24"/>
        <v>0</v>
      </c>
      <c r="AQ1517" s="16"/>
      <c r="AR1517" s="205">
        <v>1</v>
      </c>
      <c r="AS1517" s="16"/>
      <c r="AT1517" s="16"/>
      <c r="AU1517" s="16"/>
      <c r="AV1517" s="16"/>
      <c r="AW1517" s="16"/>
      <c r="AX1517" s="16"/>
    </row>
    <row r="1518" spans="1:50" customFormat="1" ht="15.75" hidden="1" customHeight="1" x14ac:dyDescent="0.2">
      <c r="A1518" s="7" t="s">
        <v>4243</v>
      </c>
      <c r="B1518" s="3" t="s">
        <v>4244</v>
      </c>
      <c r="C1518" s="85" t="s">
        <v>1716</v>
      </c>
      <c r="D1518" s="85" t="s">
        <v>23567</v>
      </c>
      <c r="E1518" s="41" t="s">
        <v>110</v>
      </c>
      <c r="F1518" s="85" t="s">
        <v>23</v>
      </c>
      <c r="G1518" s="85" t="s">
        <v>29</v>
      </c>
      <c r="H1518" s="85" t="s">
        <v>20690</v>
      </c>
      <c r="I1518" s="85"/>
      <c r="J1518" s="85" t="s">
        <v>105</v>
      </c>
      <c r="K1518" s="7" t="s">
        <v>102</v>
      </c>
      <c r="L1518" s="3" t="s">
        <v>175</v>
      </c>
      <c r="M1518" s="3" t="s">
        <v>389</v>
      </c>
      <c r="N1518" s="41" t="s">
        <v>4245</v>
      </c>
      <c r="O1518" s="87">
        <v>128072</v>
      </c>
      <c r="P1518" s="87">
        <v>128072</v>
      </c>
      <c r="Q1518" s="87">
        <v>0</v>
      </c>
      <c r="R1518" s="87">
        <v>0</v>
      </c>
      <c r="S1518" s="87"/>
      <c r="T1518" s="87"/>
      <c r="U1518" s="85">
        <v>2011</v>
      </c>
      <c r="V1518" s="3" t="s">
        <v>4245</v>
      </c>
      <c r="W1518" s="3" t="s">
        <v>4245</v>
      </c>
      <c r="X1518" s="3" t="s">
        <v>4246</v>
      </c>
      <c r="Y1518" s="1"/>
      <c r="Z1518" s="6"/>
      <c r="AA1518" s="11"/>
      <c r="AB1518" s="123" t="s">
        <v>388</v>
      </c>
      <c r="AC1518" s="124" t="s">
        <v>23567</v>
      </c>
      <c r="AD1518" s="41" t="s">
        <v>23732</v>
      </c>
      <c r="AE1518" s="83">
        <v>40836</v>
      </c>
      <c r="AF1518" s="83">
        <v>40961</v>
      </c>
      <c r="AG1518" s="41"/>
      <c r="AH1518" s="41" t="s">
        <v>1725</v>
      </c>
      <c r="AI1518" s="80" t="s">
        <v>4247</v>
      </c>
      <c r="AJ1518" s="98"/>
      <c r="AK1518" s="3"/>
      <c r="AL1518" s="85"/>
      <c r="AM1518" s="151" t="s">
        <v>19998</v>
      </c>
      <c r="AN1518" s="15"/>
      <c r="AO1518" s="166"/>
      <c r="AP1518" s="5">
        <f t="shared" si="24"/>
        <v>0</v>
      </c>
      <c r="AQ1518" s="16"/>
      <c r="AR1518" s="205">
        <v>1</v>
      </c>
      <c r="AS1518" s="16"/>
      <c r="AT1518" s="16"/>
      <c r="AU1518" s="16"/>
      <c r="AV1518" s="16"/>
      <c r="AW1518" s="16"/>
      <c r="AX1518" s="16"/>
    </row>
    <row r="1519" spans="1:50" customFormat="1" ht="15.75" hidden="1" customHeight="1" x14ac:dyDescent="0.2">
      <c r="A1519" s="7" t="s">
        <v>4248</v>
      </c>
      <c r="B1519" s="3" t="s">
        <v>4249</v>
      </c>
      <c r="C1519" s="85" t="s">
        <v>1716</v>
      </c>
      <c r="D1519" s="85" t="s">
        <v>23567</v>
      </c>
      <c r="E1519" s="41" t="s">
        <v>110</v>
      </c>
      <c r="F1519" s="85" t="s">
        <v>23</v>
      </c>
      <c r="G1519" s="85" t="s">
        <v>29</v>
      </c>
      <c r="H1519" s="85" t="s">
        <v>20690</v>
      </c>
      <c r="I1519" s="85"/>
      <c r="J1519" s="85" t="s">
        <v>105</v>
      </c>
      <c r="K1519" s="7" t="s">
        <v>102</v>
      </c>
      <c r="L1519" s="3" t="s">
        <v>175</v>
      </c>
      <c r="M1519" s="3" t="s">
        <v>998</v>
      </c>
      <c r="N1519" s="41" t="s">
        <v>1824</v>
      </c>
      <c r="O1519" s="87">
        <v>197988</v>
      </c>
      <c r="P1519" s="87">
        <v>197988</v>
      </c>
      <c r="Q1519" s="87">
        <v>0</v>
      </c>
      <c r="R1519" s="87">
        <v>0</v>
      </c>
      <c r="S1519" s="87"/>
      <c r="T1519" s="87"/>
      <c r="U1519" s="85">
        <v>2011</v>
      </c>
      <c r="V1519" s="3" t="s">
        <v>1824</v>
      </c>
      <c r="W1519" s="3"/>
      <c r="X1519" s="3"/>
      <c r="Y1519" s="1"/>
      <c r="Z1519" s="6"/>
      <c r="AA1519" s="11"/>
      <c r="AB1519" s="123" t="s">
        <v>388</v>
      </c>
      <c r="AC1519" s="124" t="s">
        <v>23567</v>
      </c>
      <c r="AD1519" s="41" t="s">
        <v>23733</v>
      </c>
      <c r="AE1519" s="83">
        <v>40816</v>
      </c>
      <c r="AF1519" s="83">
        <v>40918</v>
      </c>
      <c r="AG1519" s="41"/>
      <c r="AH1519" s="41" t="s">
        <v>1725</v>
      </c>
      <c r="AI1519" s="80" t="s">
        <v>4250</v>
      </c>
      <c r="AJ1519" s="98"/>
      <c r="AK1519" s="3"/>
      <c r="AL1519" s="85"/>
      <c r="AM1519" s="151" t="s">
        <v>19998</v>
      </c>
      <c r="AN1519" s="15"/>
      <c r="AO1519" s="166"/>
      <c r="AP1519" s="5">
        <f t="shared" si="24"/>
        <v>0</v>
      </c>
      <c r="AQ1519" s="16"/>
      <c r="AR1519" s="205">
        <v>1</v>
      </c>
      <c r="AS1519" s="16"/>
      <c r="AT1519" s="16"/>
      <c r="AU1519" s="16"/>
      <c r="AV1519" s="16"/>
      <c r="AW1519" s="16"/>
      <c r="AX1519" s="16"/>
    </row>
    <row r="1520" spans="1:50" customFormat="1" ht="15.75" hidden="1" customHeight="1" x14ac:dyDescent="0.2">
      <c r="A1520" s="7" t="s">
        <v>4251</v>
      </c>
      <c r="B1520" s="3" t="s">
        <v>4252</v>
      </c>
      <c r="C1520" s="85" t="s">
        <v>1716</v>
      </c>
      <c r="D1520" s="85" t="s">
        <v>23567</v>
      </c>
      <c r="E1520" s="41" t="s">
        <v>110</v>
      </c>
      <c r="F1520" s="85" t="s">
        <v>23</v>
      </c>
      <c r="G1520" s="85" t="s">
        <v>29</v>
      </c>
      <c r="H1520" s="85" t="s">
        <v>20690</v>
      </c>
      <c r="I1520" s="85"/>
      <c r="J1520" s="85" t="s">
        <v>105</v>
      </c>
      <c r="K1520" s="7" t="s">
        <v>102</v>
      </c>
      <c r="L1520" s="3" t="s">
        <v>322</v>
      </c>
      <c r="M1520" s="3" t="s">
        <v>4253</v>
      </c>
      <c r="N1520" s="41" t="s">
        <v>4078</v>
      </c>
      <c r="O1520" s="87">
        <v>46215</v>
      </c>
      <c r="P1520" s="87">
        <v>46215</v>
      </c>
      <c r="Q1520" s="87">
        <v>0</v>
      </c>
      <c r="R1520" s="87">
        <v>0</v>
      </c>
      <c r="S1520" s="87"/>
      <c r="T1520" s="87"/>
      <c r="U1520" s="85">
        <v>2012</v>
      </c>
      <c r="V1520" s="3" t="s">
        <v>4078</v>
      </c>
      <c r="W1520" s="3"/>
      <c r="X1520" s="3"/>
      <c r="Y1520" s="1"/>
      <c r="Z1520" s="6"/>
      <c r="AA1520" s="11"/>
      <c r="AB1520" s="123" t="s">
        <v>388</v>
      </c>
      <c r="AC1520" s="124" t="s">
        <v>23567</v>
      </c>
      <c r="AD1520" s="41" t="s">
        <v>23734</v>
      </c>
      <c r="AE1520" s="83">
        <v>40816</v>
      </c>
      <c r="AF1520" s="83">
        <v>40994</v>
      </c>
      <c r="AG1520" s="41"/>
      <c r="AH1520" s="41" t="s">
        <v>1725</v>
      </c>
      <c r="AI1520" s="80" t="s">
        <v>4254</v>
      </c>
      <c r="AJ1520" s="98"/>
      <c r="AK1520" s="3"/>
      <c r="AL1520" s="85"/>
      <c r="AM1520" s="151" t="s">
        <v>19998</v>
      </c>
      <c r="AN1520" s="15"/>
      <c r="AO1520" s="166"/>
      <c r="AP1520" s="5">
        <f t="shared" si="24"/>
        <v>0</v>
      </c>
      <c r="AQ1520" s="16"/>
      <c r="AR1520" s="205">
        <v>1</v>
      </c>
      <c r="AS1520" s="16"/>
      <c r="AT1520" s="16"/>
      <c r="AU1520" s="16"/>
      <c r="AV1520" s="16"/>
      <c r="AW1520" s="16"/>
      <c r="AX1520" s="16"/>
    </row>
    <row r="1521" spans="1:50" customFormat="1" ht="15.75" hidden="1" customHeight="1" x14ac:dyDescent="0.2">
      <c r="A1521" s="7" t="s">
        <v>4255</v>
      </c>
      <c r="B1521" s="3" t="s">
        <v>4256</v>
      </c>
      <c r="C1521" s="85" t="s">
        <v>1716</v>
      </c>
      <c r="D1521" s="85" t="s">
        <v>13090</v>
      </c>
      <c r="E1521" s="41" t="s">
        <v>154</v>
      </c>
      <c r="F1521" s="85" t="s">
        <v>68</v>
      </c>
      <c r="G1521" s="85" t="s">
        <v>70</v>
      </c>
      <c r="H1521" s="85" t="s">
        <v>20690</v>
      </c>
      <c r="I1521" s="85" t="s">
        <v>25122</v>
      </c>
      <c r="J1521" s="85" t="s">
        <v>105</v>
      </c>
      <c r="K1521" s="7" t="s">
        <v>102</v>
      </c>
      <c r="L1521" s="3" t="s">
        <v>314</v>
      </c>
      <c r="M1521" s="3" t="s">
        <v>4257</v>
      </c>
      <c r="N1521" s="41" t="s">
        <v>4258</v>
      </c>
      <c r="O1521" s="87">
        <v>188975</v>
      </c>
      <c r="P1521" s="87">
        <v>129198</v>
      </c>
      <c r="Q1521" s="87">
        <v>59777</v>
      </c>
      <c r="R1521" s="87">
        <v>0</v>
      </c>
      <c r="S1521" s="87"/>
      <c r="T1521" s="87"/>
      <c r="U1521" s="85">
        <v>2013</v>
      </c>
      <c r="V1521" s="3" t="s">
        <v>4258</v>
      </c>
      <c r="W1521" s="3"/>
      <c r="X1521" s="3"/>
      <c r="Y1521" s="1" t="s">
        <v>1819</v>
      </c>
      <c r="Z1521" s="6"/>
      <c r="AA1521" s="11"/>
      <c r="AB1521" s="123" t="s">
        <v>1716</v>
      </c>
      <c r="AC1521" s="124" t="s">
        <v>13040</v>
      </c>
      <c r="AD1521" s="41"/>
      <c r="AE1521" s="83">
        <v>41186</v>
      </c>
      <c r="AF1521" s="83">
        <v>41732</v>
      </c>
      <c r="AG1521" s="41"/>
      <c r="AH1521" s="41" t="s">
        <v>1916</v>
      </c>
      <c r="AI1521" s="80" t="s">
        <v>2</v>
      </c>
      <c r="AJ1521" s="98"/>
      <c r="AK1521" s="3"/>
      <c r="AL1521" s="85"/>
      <c r="AM1521" s="151" t="s">
        <v>19998</v>
      </c>
      <c r="AN1521" s="15"/>
      <c r="AO1521" s="166"/>
      <c r="AP1521" s="5">
        <f t="shared" si="24"/>
        <v>0</v>
      </c>
      <c r="AQ1521" s="16"/>
      <c r="AR1521" s="205">
        <v>1</v>
      </c>
      <c r="AS1521" s="16"/>
      <c r="AT1521" s="16"/>
      <c r="AU1521" s="16"/>
      <c r="AV1521" s="16"/>
      <c r="AW1521" s="16"/>
      <c r="AX1521" s="16"/>
    </row>
    <row r="1522" spans="1:50" customFormat="1" ht="15.75" hidden="1" customHeight="1" x14ac:dyDescent="0.2">
      <c r="A1522" s="7" t="s">
        <v>4259</v>
      </c>
      <c r="B1522" s="3" t="s">
        <v>4260</v>
      </c>
      <c r="C1522" s="85" t="s">
        <v>1716</v>
      </c>
      <c r="D1522" s="85" t="s">
        <v>13090</v>
      </c>
      <c r="E1522" s="41" t="s">
        <v>154</v>
      </c>
      <c r="F1522" s="85" t="s">
        <v>68</v>
      </c>
      <c r="G1522" s="85" t="s">
        <v>70</v>
      </c>
      <c r="H1522" s="85" t="s">
        <v>20690</v>
      </c>
      <c r="I1522" s="85" t="s">
        <v>25122</v>
      </c>
      <c r="J1522" s="85" t="s">
        <v>105</v>
      </c>
      <c r="K1522" s="7" t="s">
        <v>102</v>
      </c>
      <c r="L1522" s="3" t="s">
        <v>314</v>
      </c>
      <c r="M1522" s="3" t="s">
        <v>4261</v>
      </c>
      <c r="N1522" s="41" t="s">
        <v>4262</v>
      </c>
      <c r="O1522" s="87">
        <v>328324</v>
      </c>
      <c r="P1522" s="87">
        <v>0</v>
      </c>
      <c r="Q1522" s="87">
        <v>328324</v>
      </c>
      <c r="R1522" s="87">
        <v>0</v>
      </c>
      <c r="S1522" s="87"/>
      <c r="T1522" s="87"/>
      <c r="U1522" s="85">
        <v>2012</v>
      </c>
      <c r="V1522" s="3" t="s">
        <v>4262</v>
      </c>
      <c r="W1522" s="3"/>
      <c r="X1522" s="3"/>
      <c r="Y1522" s="1" t="s">
        <v>172</v>
      </c>
      <c r="Z1522" s="6"/>
      <c r="AA1522" s="11"/>
      <c r="AB1522" s="123" t="s">
        <v>1716</v>
      </c>
      <c r="AC1522" s="124" t="s">
        <v>13040</v>
      </c>
      <c r="AD1522" s="41"/>
      <c r="AE1522" s="83">
        <v>40835</v>
      </c>
      <c r="AF1522" s="83">
        <v>41222</v>
      </c>
      <c r="AG1522" s="41"/>
      <c r="AH1522" s="41" t="s">
        <v>1916</v>
      </c>
      <c r="AI1522" s="80" t="s">
        <v>2</v>
      </c>
      <c r="AJ1522" s="98"/>
      <c r="AK1522" s="3"/>
      <c r="AL1522" s="85"/>
      <c r="AM1522" s="151" t="s">
        <v>19998</v>
      </c>
      <c r="AN1522" s="15"/>
      <c r="AO1522" s="166"/>
      <c r="AP1522" s="5">
        <f t="shared" si="24"/>
        <v>0</v>
      </c>
      <c r="AQ1522" s="16"/>
      <c r="AR1522" s="205">
        <v>1</v>
      </c>
      <c r="AS1522" s="16"/>
      <c r="AT1522" s="16"/>
      <c r="AU1522" s="16"/>
      <c r="AV1522" s="16"/>
      <c r="AW1522" s="16"/>
      <c r="AX1522" s="16"/>
    </row>
    <row r="1523" spans="1:50" customFormat="1" ht="15.75" hidden="1" customHeight="1" x14ac:dyDescent="0.2">
      <c r="A1523" s="7" t="s">
        <v>4263</v>
      </c>
      <c r="B1523" s="3" t="s">
        <v>4264</v>
      </c>
      <c r="C1523" s="85" t="s">
        <v>1716</v>
      </c>
      <c r="D1523" s="85" t="s">
        <v>13090</v>
      </c>
      <c r="E1523" s="41" t="s">
        <v>110</v>
      </c>
      <c r="F1523" s="85" t="s">
        <v>68</v>
      </c>
      <c r="G1523" s="85" t="s">
        <v>70</v>
      </c>
      <c r="H1523" s="85" t="s">
        <v>20690</v>
      </c>
      <c r="I1523" s="85" t="s">
        <v>25122</v>
      </c>
      <c r="J1523" s="85" t="s">
        <v>105</v>
      </c>
      <c r="K1523" s="7" t="s">
        <v>102</v>
      </c>
      <c r="L1523" s="3" t="s">
        <v>314</v>
      </c>
      <c r="M1523" s="3" t="s">
        <v>4265</v>
      </c>
      <c r="N1523" s="41" t="s">
        <v>4266</v>
      </c>
      <c r="O1523" s="87">
        <v>31543</v>
      </c>
      <c r="P1523" s="87">
        <v>13203</v>
      </c>
      <c r="Q1523" s="87">
        <v>18340</v>
      </c>
      <c r="R1523" s="87">
        <v>0</v>
      </c>
      <c r="S1523" s="87"/>
      <c r="T1523" s="87"/>
      <c r="U1523" s="85">
        <v>2012</v>
      </c>
      <c r="V1523" s="3" t="s">
        <v>4266</v>
      </c>
      <c r="W1523" s="3"/>
      <c r="X1523" s="3"/>
      <c r="Y1523" s="1"/>
      <c r="Z1523" s="6"/>
      <c r="AA1523" s="11"/>
      <c r="AB1523" s="123" t="s">
        <v>1716</v>
      </c>
      <c r="AC1523" s="124" t="s">
        <v>13040</v>
      </c>
      <c r="AD1523" s="41"/>
      <c r="AE1523" s="83">
        <v>40898</v>
      </c>
      <c r="AF1523" s="83">
        <v>41764</v>
      </c>
      <c r="AG1523" s="41"/>
      <c r="AH1523" s="41" t="s">
        <v>1916</v>
      </c>
      <c r="AI1523" s="80" t="s">
        <v>2</v>
      </c>
      <c r="AJ1523" s="98" t="s">
        <v>4267</v>
      </c>
      <c r="AK1523" s="3"/>
      <c r="AL1523" s="85"/>
      <c r="AM1523" s="151" t="s">
        <v>19998</v>
      </c>
      <c r="AN1523" s="15"/>
      <c r="AO1523" s="166"/>
      <c r="AP1523" s="5">
        <f t="shared" si="24"/>
        <v>0</v>
      </c>
      <c r="AQ1523" s="16"/>
      <c r="AR1523" s="205">
        <v>1</v>
      </c>
      <c r="AS1523" s="16"/>
      <c r="AT1523" s="16"/>
      <c r="AU1523" s="16"/>
      <c r="AV1523" s="16"/>
      <c r="AW1523" s="16"/>
      <c r="AX1523" s="16"/>
    </row>
    <row r="1524" spans="1:50" customFormat="1" ht="15.75" hidden="1" customHeight="1" x14ac:dyDescent="0.2">
      <c r="A1524" s="7" t="s">
        <v>29367</v>
      </c>
      <c r="B1524" s="3" t="s">
        <v>29368</v>
      </c>
      <c r="C1524" s="85" t="s">
        <v>1716</v>
      </c>
      <c r="D1524" s="85" t="s">
        <v>13090</v>
      </c>
      <c r="E1524" s="41" t="s">
        <v>110</v>
      </c>
      <c r="F1524" s="85" t="s">
        <v>68</v>
      </c>
      <c r="G1524" s="85" t="s">
        <v>70</v>
      </c>
      <c r="H1524" s="85" t="s">
        <v>20690</v>
      </c>
      <c r="I1524" s="85" t="s">
        <v>25122</v>
      </c>
      <c r="J1524" s="85" t="s">
        <v>105</v>
      </c>
      <c r="K1524" s="7" t="s">
        <v>102</v>
      </c>
      <c r="L1524" s="3" t="s">
        <v>314</v>
      </c>
      <c r="M1524" s="7" t="s">
        <v>29369</v>
      </c>
      <c r="N1524" s="66" t="s">
        <v>2565</v>
      </c>
      <c r="O1524" s="87">
        <v>0</v>
      </c>
      <c r="P1524" s="87">
        <v>0</v>
      </c>
      <c r="Q1524" s="87">
        <v>0</v>
      </c>
      <c r="R1524" s="87">
        <v>0</v>
      </c>
      <c r="S1524" s="87"/>
      <c r="T1524" s="87"/>
      <c r="U1524" s="85" t="s">
        <v>112</v>
      </c>
      <c r="V1524" s="3" t="s">
        <v>2565</v>
      </c>
      <c r="W1524" s="3"/>
      <c r="X1524" s="3"/>
      <c r="Y1524" s="1"/>
      <c r="Z1524" s="6"/>
      <c r="AA1524" s="11"/>
      <c r="AB1524" s="123" t="s">
        <v>1716</v>
      </c>
      <c r="AC1524" s="124" t="s">
        <v>13040</v>
      </c>
      <c r="AD1524" s="41"/>
      <c r="AE1524" s="83"/>
      <c r="AF1524" s="83"/>
      <c r="AG1524" s="203"/>
      <c r="AH1524" s="41" t="s">
        <v>1916</v>
      </c>
      <c r="AI1524" s="80" t="s">
        <v>2</v>
      </c>
      <c r="AJ1524" s="98" t="s">
        <v>29370</v>
      </c>
      <c r="AK1524" s="3"/>
      <c r="AL1524" s="85"/>
      <c r="AM1524" s="151" t="s">
        <v>28169</v>
      </c>
      <c r="AN1524" s="15"/>
      <c r="AO1524" s="166"/>
      <c r="AP1524" s="5">
        <f t="shared" si="24"/>
        <v>0</v>
      </c>
      <c r="AQ1524" s="16"/>
      <c r="AR1524" s="205">
        <v>1</v>
      </c>
      <c r="AS1524" s="16"/>
      <c r="AT1524" s="16"/>
      <c r="AU1524" s="16"/>
      <c r="AV1524" s="16"/>
      <c r="AW1524" s="16"/>
      <c r="AX1524" s="16"/>
    </row>
    <row r="1525" spans="1:50" customFormat="1" ht="15.75" hidden="1" customHeight="1" x14ac:dyDescent="0.2">
      <c r="A1525" s="7" t="s">
        <v>4268</v>
      </c>
      <c r="B1525" s="3" t="s">
        <v>4269</v>
      </c>
      <c r="C1525" s="85" t="s">
        <v>1716</v>
      </c>
      <c r="D1525" s="85" t="s">
        <v>13090</v>
      </c>
      <c r="E1525" s="41" t="s">
        <v>110</v>
      </c>
      <c r="F1525" s="85" t="s">
        <v>14</v>
      </c>
      <c r="G1525" s="85" t="s">
        <v>17</v>
      </c>
      <c r="H1525" s="85" t="s">
        <v>20690</v>
      </c>
      <c r="I1525" s="85" t="s">
        <v>25132</v>
      </c>
      <c r="J1525" s="85" t="s">
        <v>105</v>
      </c>
      <c r="K1525" s="7" t="s">
        <v>102</v>
      </c>
      <c r="L1525" s="3" t="s">
        <v>106</v>
      </c>
      <c r="M1525" s="3" t="s">
        <v>2308</v>
      </c>
      <c r="N1525" s="41" t="s">
        <v>2309</v>
      </c>
      <c r="O1525" s="87">
        <v>24756</v>
      </c>
      <c r="P1525" s="87">
        <v>24756</v>
      </c>
      <c r="Q1525" s="87">
        <v>0</v>
      </c>
      <c r="R1525" s="87">
        <v>0</v>
      </c>
      <c r="S1525" s="87"/>
      <c r="T1525" s="87"/>
      <c r="U1525" s="85">
        <v>2014</v>
      </c>
      <c r="V1525" s="3" t="s">
        <v>2309</v>
      </c>
      <c r="W1525" s="3"/>
      <c r="X1525" s="3"/>
      <c r="Y1525" s="1"/>
      <c r="Z1525" s="6"/>
      <c r="AA1525" s="11"/>
      <c r="AB1525" s="123" t="s">
        <v>1716</v>
      </c>
      <c r="AC1525" s="124" t="s">
        <v>13040</v>
      </c>
      <c r="AD1525" s="41"/>
      <c r="AE1525" s="83">
        <v>40981</v>
      </c>
      <c r="AF1525" s="83">
        <v>42063</v>
      </c>
      <c r="AG1525" s="41"/>
      <c r="AH1525" s="41" t="s">
        <v>1713</v>
      </c>
      <c r="AI1525" s="80" t="s">
        <v>2</v>
      </c>
      <c r="AJ1525" s="98"/>
      <c r="AK1525" s="3"/>
      <c r="AL1525" s="85"/>
      <c r="AM1525" s="151" t="s">
        <v>19998</v>
      </c>
      <c r="AN1525" s="15"/>
      <c r="AO1525" s="166"/>
      <c r="AP1525" s="5">
        <f t="shared" si="24"/>
        <v>0</v>
      </c>
      <c r="AQ1525" s="16"/>
      <c r="AR1525" s="205">
        <v>1</v>
      </c>
      <c r="AS1525" s="16"/>
      <c r="AT1525" s="16"/>
      <c r="AU1525" s="16"/>
      <c r="AV1525" s="16"/>
      <c r="AW1525" s="16"/>
      <c r="AX1525" s="16"/>
    </row>
    <row r="1526" spans="1:50" customFormat="1" ht="15.75" hidden="1" customHeight="1" x14ac:dyDescent="0.2">
      <c r="A1526" s="7" t="s">
        <v>4270</v>
      </c>
      <c r="B1526" s="3" t="s">
        <v>4271</v>
      </c>
      <c r="C1526" s="85" t="s">
        <v>1716</v>
      </c>
      <c r="D1526" s="85" t="s">
        <v>13090</v>
      </c>
      <c r="E1526" s="41" t="s">
        <v>154</v>
      </c>
      <c r="F1526" s="85" t="s">
        <v>34</v>
      </c>
      <c r="G1526" s="85" t="s">
        <v>37</v>
      </c>
      <c r="H1526" s="85" t="s">
        <v>20689</v>
      </c>
      <c r="I1526" s="132"/>
      <c r="J1526" s="85" t="s">
        <v>105</v>
      </c>
      <c r="K1526" s="7" t="s">
        <v>102</v>
      </c>
      <c r="L1526" s="3" t="s">
        <v>106</v>
      </c>
      <c r="M1526" s="3" t="s">
        <v>1111</v>
      </c>
      <c r="N1526" s="41" t="s">
        <v>3794</v>
      </c>
      <c r="O1526" s="87">
        <v>43132</v>
      </c>
      <c r="P1526" s="87">
        <v>41891</v>
      </c>
      <c r="Q1526" s="87">
        <v>1241</v>
      </c>
      <c r="R1526" s="87">
        <v>5557</v>
      </c>
      <c r="S1526" s="87"/>
      <c r="T1526" s="87"/>
      <c r="U1526" s="85">
        <v>2003</v>
      </c>
      <c r="V1526" s="3" t="s">
        <v>3794</v>
      </c>
      <c r="W1526" s="3"/>
      <c r="X1526" s="3"/>
      <c r="Y1526" s="1"/>
      <c r="Z1526" s="6"/>
      <c r="AA1526" s="11"/>
      <c r="AB1526" s="123" t="s">
        <v>1716</v>
      </c>
      <c r="AC1526" s="124" t="s">
        <v>13040</v>
      </c>
      <c r="AD1526" s="41"/>
      <c r="AE1526" s="83">
        <v>40922</v>
      </c>
      <c r="AF1526" s="83">
        <v>41159</v>
      </c>
      <c r="AG1526" s="41"/>
      <c r="AH1526" s="41" t="s">
        <v>37</v>
      </c>
      <c r="AI1526" s="80" t="s">
        <v>2</v>
      </c>
      <c r="AJ1526" s="98" t="s">
        <v>3795</v>
      </c>
      <c r="AK1526" s="3"/>
      <c r="AL1526" s="85"/>
      <c r="AM1526" s="151" t="s">
        <v>19998</v>
      </c>
      <c r="AN1526" s="15"/>
      <c r="AO1526" s="166"/>
      <c r="AP1526" s="5">
        <f t="shared" si="24"/>
        <v>0</v>
      </c>
      <c r="AQ1526" s="16"/>
      <c r="AR1526" s="205">
        <v>1</v>
      </c>
      <c r="AS1526" s="16"/>
      <c r="AT1526" s="16"/>
      <c r="AU1526" s="16"/>
      <c r="AV1526" s="16"/>
      <c r="AW1526" s="16"/>
      <c r="AX1526" s="16"/>
    </row>
    <row r="1527" spans="1:50" customFormat="1" ht="15.75" hidden="1" customHeight="1" x14ac:dyDescent="0.2">
      <c r="A1527" s="7" t="s">
        <v>4272</v>
      </c>
      <c r="B1527" s="3" t="s">
        <v>2360</v>
      </c>
      <c r="C1527" s="85" t="s">
        <v>1716</v>
      </c>
      <c r="D1527" s="85" t="s">
        <v>23567</v>
      </c>
      <c r="E1527" s="41" t="s">
        <v>110</v>
      </c>
      <c r="F1527" s="85" t="s">
        <v>14</v>
      </c>
      <c r="G1527" s="85" t="s">
        <v>17</v>
      </c>
      <c r="H1527" s="85" t="s">
        <v>20690</v>
      </c>
      <c r="I1527" s="85"/>
      <c r="J1527" s="85" t="s">
        <v>105</v>
      </c>
      <c r="K1527" s="7" t="s">
        <v>102</v>
      </c>
      <c r="L1527" s="3" t="s">
        <v>677</v>
      </c>
      <c r="M1527" s="3" t="s">
        <v>4273</v>
      </c>
      <c r="N1527" s="41" t="s">
        <v>1712</v>
      </c>
      <c r="O1527" s="87">
        <v>22251</v>
      </c>
      <c r="P1527" s="87">
        <v>22251</v>
      </c>
      <c r="Q1527" s="87">
        <v>0</v>
      </c>
      <c r="R1527" s="87">
        <v>0</v>
      </c>
      <c r="S1527" s="87"/>
      <c r="T1527" s="87"/>
      <c r="U1527" s="85">
        <v>2012</v>
      </c>
      <c r="V1527" s="3" t="s">
        <v>1712</v>
      </c>
      <c r="W1527" s="3" t="s">
        <v>1712</v>
      </c>
      <c r="X1527" s="3"/>
      <c r="Y1527" s="1"/>
      <c r="Z1527" s="6"/>
      <c r="AA1527" s="11"/>
      <c r="AB1527" s="123" t="s">
        <v>388</v>
      </c>
      <c r="AC1527" s="124" t="s">
        <v>23567</v>
      </c>
      <c r="AD1527" s="41" t="s">
        <v>23727</v>
      </c>
      <c r="AE1527" s="83">
        <v>40920</v>
      </c>
      <c r="AF1527" s="83">
        <v>41332</v>
      </c>
      <c r="AG1527" s="41"/>
      <c r="AH1527" s="41" t="s">
        <v>1713</v>
      </c>
      <c r="AI1527" s="80" t="s">
        <v>4274</v>
      </c>
      <c r="AJ1527" s="98"/>
      <c r="AK1527" s="3"/>
      <c r="AL1527" s="85"/>
      <c r="AM1527" s="151" t="s">
        <v>19998</v>
      </c>
      <c r="AN1527" s="15"/>
      <c r="AO1527" s="166"/>
      <c r="AP1527" s="5">
        <f t="shared" si="24"/>
        <v>0</v>
      </c>
      <c r="AQ1527" s="16"/>
      <c r="AR1527" s="205">
        <v>1</v>
      </c>
      <c r="AS1527" s="16"/>
      <c r="AT1527" s="16"/>
      <c r="AU1527" s="16"/>
      <c r="AV1527" s="16"/>
      <c r="AW1527" s="16"/>
      <c r="AX1527" s="16"/>
    </row>
    <row r="1528" spans="1:50" customFormat="1" ht="15.75" hidden="1" customHeight="1" x14ac:dyDescent="0.2">
      <c r="A1528" s="7" t="s">
        <v>4275</v>
      </c>
      <c r="B1528" s="3" t="s">
        <v>4276</v>
      </c>
      <c r="C1528" s="85" t="s">
        <v>1716</v>
      </c>
      <c r="D1528" s="85" t="s">
        <v>23567</v>
      </c>
      <c r="E1528" s="41" t="s">
        <v>110</v>
      </c>
      <c r="F1528" s="85" t="s">
        <v>23</v>
      </c>
      <c r="G1528" s="85" t="s">
        <v>29</v>
      </c>
      <c r="H1528" s="85" t="s">
        <v>20690</v>
      </c>
      <c r="I1528" s="85"/>
      <c r="J1528" s="85" t="s">
        <v>105</v>
      </c>
      <c r="K1528" s="7" t="s">
        <v>102</v>
      </c>
      <c r="L1528" s="3" t="s">
        <v>322</v>
      </c>
      <c r="M1528" s="3" t="s">
        <v>4277</v>
      </c>
      <c r="N1528" s="41" t="s">
        <v>2729</v>
      </c>
      <c r="O1528" s="87">
        <v>52500</v>
      </c>
      <c r="P1528" s="87">
        <v>52500</v>
      </c>
      <c r="Q1528" s="87">
        <v>0</v>
      </c>
      <c r="R1528" s="87">
        <v>0</v>
      </c>
      <c r="S1528" s="87"/>
      <c r="T1528" s="87"/>
      <c r="U1528" s="85">
        <v>2012</v>
      </c>
      <c r="V1528" s="3" t="s">
        <v>2729</v>
      </c>
      <c r="W1528" s="3" t="s">
        <v>2730</v>
      </c>
      <c r="X1528" s="3"/>
      <c r="Y1528" s="1" t="s">
        <v>172</v>
      </c>
      <c r="Z1528" s="6"/>
      <c r="AA1528" s="11"/>
      <c r="AB1528" s="123" t="s">
        <v>388</v>
      </c>
      <c r="AC1528" s="124" t="s">
        <v>23567</v>
      </c>
      <c r="AD1528" s="41" t="s">
        <v>23728</v>
      </c>
      <c r="AE1528" s="83">
        <v>40898</v>
      </c>
      <c r="AF1528" s="83">
        <v>41253</v>
      </c>
      <c r="AG1528" s="41"/>
      <c r="AH1528" s="41" t="s">
        <v>1725</v>
      </c>
      <c r="AI1528" s="80" t="s">
        <v>4278</v>
      </c>
      <c r="AJ1528" s="98"/>
      <c r="AK1528" s="3"/>
      <c r="AL1528" s="85"/>
      <c r="AM1528" s="151" t="s">
        <v>19998</v>
      </c>
      <c r="AN1528" s="15"/>
      <c r="AO1528" s="166"/>
      <c r="AP1528" s="5">
        <f t="shared" si="24"/>
        <v>0</v>
      </c>
      <c r="AQ1528" s="16"/>
      <c r="AR1528" s="205">
        <v>1</v>
      </c>
      <c r="AS1528" s="16"/>
      <c r="AT1528" s="16"/>
      <c r="AU1528" s="16"/>
      <c r="AV1528" s="16"/>
      <c r="AW1528" s="16"/>
      <c r="AX1528" s="16"/>
    </row>
    <row r="1529" spans="1:50" customFormat="1" ht="15.75" hidden="1" customHeight="1" x14ac:dyDescent="0.2">
      <c r="A1529" s="7" t="s">
        <v>4279</v>
      </c>
      <c r="B1529" s="3" t="s">
        <v>4280</v>
      </c>
      <c r="C1529" s="85" t="s">
        <v>1716</v>
      </c>
      <c r="D1529" s="85" t="s">
        <v>23567</v>
      </c>
      <c r="E1529" s="41" t="s">
        <v>110</v>
      </c>
      <c r="F1529" s="85" t="s">
        <v>23</v>
      </c>
      <c r="G1529" s="85" t="s">
        <v>29</v>
      </c>
      <c r="H1529" s="85" t="s">
        <v>20690</v>
      </c>
      <c r="I1529" s="85"/>
      <c r="J1529" s="85" t="s">
        <v>105</v>
      </c>
      <c r="K1529" s="7" t="s">
        <v>102</v>
      </c>
      <c r="L1529" s="3" t="s">
        <v>175</v>
      </c>
      <c r="M1529" s="3" t="s">
        <v>389</v>
      </c>
      <c r="N1529" s="41" t="s">
        <v>1706</v>
      </c>
      <c r="O1529" s="87">
        <v>902665</v>
      </c>
      <c r="P1529" s="87">
        <v>813710</v>
      </c>
      <c r="Q1529" s="87">
        <v>88955</v>
      </c>
      <c r="R1529" s="87">
        <v>0</v>
      </c>
      <c r="S1529" s="87"/>
      <c r="T1529" s="87"/>
      <c r="U1529" s="85">
        <v>2012</v>
      </c>
      <c r="V1529" s="3" t="s">
        <v>1706</v>
      </c>
      <c r="W1529" s="3" t="s">
        <v>1706</v>
      </c>
      <c r="X1529" s="3" t="s">
        <v>392</v>
      </c>
      <c r="Y1529" s="1" t="s">
        <v>1840</v>
      </c>
      <c r="Z1529" s="6"/>
      <c r="AA1529" s="11"/>
      <c r="AB1529" s="123" t="s">
        <v>388</v>
      </c>
      <c r="AC1529" s="124" t="s">
        <v>23567</v>
      </c>
      <c r="AD1529" s="41" t="s">
        <v>23729</v>
      </c>
      <c r="AE1529" s="83">
        <v>40893</v>
      </c>
      <c r="AF1529" s="83">
        <v>40969</v>
      </c>
      <c r="AG1529" s="41"/>
      <c r="AH1529" s="41" t="s">
        <v>1725</v>
      </c>
      <c r="AI1529" s="80" t="s">
        <v>4281</v>
      </c>
      <c r="AJ1529" s="98" t="s">
        <v>408</v>
      </c>
      <c r="AK1529" s="3"/>
      <c r="AL1529" s="85"/>
      <c r="AM1529" s="151" t="s">
        <v>19998</v>
      </c>
      <c r="AN1529" s="15"/>
      <c r="AO1529" s="166"/>
      <c r="AP1529" s="5">
        <f t="shared" si="24"/>
        <v>0</v>
      </c>
      <c r="AQ1529" s="16"/>
      <c r="AR1529" s="205">
        <v>1</v>
      </c>
      <c r="AS1529" s="16"/>
      <c r="AT1529" s="16"/>
      <c r="AU1529" s="16"/>
      <c r="AV1529" s="16"/>
      <c r="AW1529" s="16"/>
      <c r="AX1529" s="16"/>
    </row>
    <row r="1530" spans="1:50" customFormat="1" ht="15.75" hidden="1" customHeight="1" x14ac:dyDescent="0.2">
      <c r="A1530" s="7" t="s">
        <v>4282</v>
      </c>
      <c r="B1530" s="3" t="s">
        <v>4283</v>
      </c>
      <c r="C1530" s="85" t="s">
        <v>1716</v>
      </c>
      <c r="D1530" s="85" t="s">
        <v>23567</v>
      </c>
      <c r="E1530" s="41" t="s">
        <v>110</v>
      </c>
      <c r="F1530" s="85" t="s">
        <v>23</v>
      </c>
      <c r="G1530" s="85" t="s">
        <v>29</v>
      </c>
      <c r="H1530" s="85" t="s">
        <v>20690</v>
      </c>
      <c r="I1530" s="85"/>
      <c r="J1530" s="85" t="s">
        <v>105</v>
      </c>
      <c r="K1530" s="7" t="s">
        <v>102</v>
      </c>
      <c r="L1530" s="3" t="s">
        <v>175</v>
      </c>
      <c r="M1530" s="3" t="s">
        <v>389</v>
      </c>
      <c r="N1530" s="41" t="s">
        <v>390</v>
      </c>
      <c r="O1530" s="87">
        <v>350673</v>
      </c>
      <c r="P1530" s="87">
        <v>350673</v>
      </c>
      <c r="Q1530" s="87">
        <v>0</v>
      </c>
      <c r="R1530" s="87">
        <v>0</v>
      </c>
      <c r="S1530" s="87"/>
      <c r="T1530" s="87"/>
      <c r="U1530" s="85">
        <v>2011</v>
      </c>
      <c r="V1530" s="3" t="s">
        <v>390</v>
      </c>
      <c r="W1530" s="3" t="s">
        <v>390</v>
      </c>
      <c r="X1530" s="3" t="s">
        <v>392</v>
      </c>
      <c r="Y1530" s="1" t="s">
        <v>1819</v>
      </c>
      <c r="Z1530" s="6"/>
      <c r="AA1530" s="11"/>
      <c r="AB1530" s="123" t="s">
        <v>388</v>
      </c>
      <c r="AC1530" s="124" t="s">
        <v>23567</v>
      </c>
      <c r="AD1530" s="41" t="s">
        <v>23730</v>
      </c>
      <c r="AE1530" s="83">
        <v>40891</v>
      </c>
      <c r="AF1530" s="83">
        <v>40956</v>
      </c>
      <c r="AG1530" s="41"/>
      <c r="AH1530" s="41" t="s">
        <v>1725</v>
      </c>
      <c r="AI1530" s="80" t="s">
        <v>4284</v>
      </c>
      <c r="AJ1530" s="98" t="s">
        <v>396</v>
      </c>
      <c r="AK1530" s="3"/>
      <c r="AL1530" s="85"/>
      <c r="AM1530" s="151" t="s">
        <v>19998</v>
      </c>
      <c r="AN1530" s="15"/>
      <c r="AO1530" s="166" t="s">
        <v>24720</v>
      </c>
      <c r="AP1530" s="5">
        <f t="shared" si="24"/>
        <v>0</v>
      </c>
      <c r="AQ1530" s="16"/>
      <c r="AR1530" s="205">
        <v>1</v>
      </c>
      <c r="AS1530" s="16"/>
      <c r="AT1530" s="16"/>
      <c r="AU1530" s="16"/>
      <c r="AV1530" s="16"/>
      <c r="AW1530" s="16"/>
      <c r="AX1530" s="16"/>
    </row>
    <row r="1531" spans="1:50" customFormat="1" ht="15.75" hidden="1" customHeight="1" x14ac:dyDescent="0.2">
      <c r="A1531" s="7" t="s">
        <v>4285</v>
      </c>
      <c r="B1531" s="3" t="s">
        <v>4286</v>
      </c>
      <c r="C1531" s="85" t="s">
        <v>1716</v>
      </c>
      <c r="D1531" s="85" t="s">
        <v>23567</v>
      </c>
      <c r="E1531" s="41" t="s">
        <v>110</v>
      </c>
      <c r="F1531" s="85" t="s">
        <v>23</v>
      </c>
      <c r="G1531" s="85" t="s">
        <v>29</v>
      </c>
      <c r="H1531" s="85" t="s">
        <v>20690</v>
      </c>
      <c r="I1531" s="85"/>
      <c r="J1531" s="85" t="s">
        <v>105</v>
      </c>
      <c r="K1531" s="7" t="s">
        <v>102</v>
      </c>
      <c r="L1531" s="3" t="s">
        <v>322</v>
      </c>
      <c r="M1531" s="3" t="s">
        <v>1995</v>
      </c>
      <c r="N1531" s="41" t="s">
        <v>1824</v>
      </c>
      <c r="O1531" s="87">
        <v>163884</v>
      </c>
      <c r="P1531" s="87">
        <v>126884</v>
      </c>
      <c r="Q1531" s="87">
        <v>37000</v>
      </c>
      <c r="R1531" s="87">
        <v>0</v>
      </c>
      <c r="S1531" s="87"/>
      <c r="T1531" s="87"/>
      <c r="U1531" s="85">
        <v>2012</v>
      </c>
      <c r="V1531" s="3" t="s">
        <v>1824</v>
      </c>
      <c r="W1531" s="3"/>
      <c r="X1531" s="3"/>
      <c r="Y1531" s="1"/>
      <c r="Z1531" s="6"/>
      <c r="AA1531" s="11"/>
      <c r="AB1531" s="123" t="s">
        <v>388</v>
      </c>
      <c r="AC1531" s="124" t="s">
        <v>23567</v>
      </c>
      <c r="AD1531" s="41" t="s">
        <v>23731</v>
      </c>
      <c r="AE1531" s="83">
        <v>40939</v>
      </c>
      <c r="AF1531" s="83">
        <v>41016</v>
      </c>
      <c r="AG1531" s="41"/>
      <c r="AH1531" s="41" t="s">
        <v>1725</v>
      </c>
      <c r="AI1531" s="80" t="s">
        <v>4287</v>
      </c>
      <c r="AJ1531" s="98"/>
      <c r="AK1531" s="3"/>
      <c r="AL1531" s="85"/>
      <c r="AM1531" s="151" t="s">
        <v>19998</v>
      </c>
      <c r="AN1531" s="15"/>
      <c r="AO1531" s="166"/>
      <c r="AP1531" s="5">
        <f t="shared" si="24"/>
        <v>0</v>
      </c>
      <c r="AQ1531" s="16"/>
      <c r="AR1531" s="205">
        <v>1</v>
      </c>
      <c r="AS1531" s="16"/>
      <c r="AT1531" s="16"/>
      <c r="AU1531" s="16"/>
      <c r="AV1531" s="16"/>
      <c r="AW1531" s="16"/>
      <c r="AX1531" s="16"/>
    </row>
    <row r="1532" spans="1:50" customFormat="1" ht="15.75" hidden="1" customHeight="1" x14ac:dyDescent="0.2">
      <c r="A1532" s="7" t="s">
        <v>4288</v>
      </c>
      <c r="B1532" s="3" t="s">
        <v>4289</v>
      </c>
      <c r="C1532" s="85" t="s">
        <v>1716</v>
      </c>
      <c r="D1532" s="85" t="s">
        <v>13090</v>
      </c>
      <c r="E1532" s="41" t="s">
        <v>110</v>
      </c>
      <c r="F1532" s="85" t="s">
        <v>14</v>
      </c>
      <c r="G1532" s="85" t="s">
        <v>17</v>
      </c>
      <c r="H1532" s="85" t="s">
        <v>20690</v>
      </c>
      <c r="I1532" s="85" t="s">
        <v>25132</v>
      </c>
      <c r="J1532" s="85" t="s">
        <v>105</v>
      </c>
      <c r="K1532" s="7" t="s">
        <v>102</v>
      </c>
      <c r="L1532" s="3" t="s">
        <v>637</v>
      </c>
      <c r="M1532" s="3" t="s">
        <v>4290</v>
      </c>
      <c r="N1532" s="41" t="s">
        <v>390</v>
      </c>
      <c r="O1532" s="87">
        <v>3639</v>
      </c>
      <c r="P1532" s="87">
        <v>3639</v>
      </c>
      <c r="Q1532" s="87">
        <v>0</v>
      </c>
      <c r="R1532" s="87">
        <v>0</v>
      </c>
      <c r="S1532" s="87"/>
      <c r="T1532" s="87"/>
      <c r="U1532" s="85">
        <v>2012</v>
      </c>
      <c r="V1532" s="3" t="s">
        <v>390</v>
      </c>
      <c r="W1532" s="3"/>
      <c r="X1532" s="3"/>
      <c r="Y1532" s="1"/>
      <c r="Z1532" s="6"/>
      <c r="AA1532" s="11"/>
      <c r="AB1532" s="123" t="s">
        <v>1716</v>
      </c>
      <c r="AC1532" s="124" t="s">
        <v>13040</v>
      </c>
      <c r="AD1532" s="41"/>
      <c r="AE1532" s="83">
        <v>40900</v>
      </c>
      <c r="AF1532" s="83">
        <v>41836</v>
      </c>
      <c r="AG1532" s="41"/>
      <c r="AH1532" s="41" t="s">
        <v>1713</v>
      </c>
      <c r="AI1532" s="80" t="s">
        <v>2</v>
      </c>
      <c r="AJ1532" s="98"/>
      <c r="AK1532" s="3"/>
      <c r="AL1532" s="85"/>
      <c r="AM1532" s="151" t="s">
        <v>19998</v>
      </c>
      <c r="AN1532" s="15"/>
      <c r="AO1532" s="166"/>
      <c r="AP1532" s="5">
        <f t="shared" si="24"/>
        <v>0</v>
      </c>
      <c r="AQ1532" s="16"/>
      <c r="AR1532" s="205">
        <v>1</v>
      </c>
      <c r="AS1532" s="16"/>
      <c r="AT1532" s="16"/>
      <c r="AU1532" s="16"/>
      <c r="AV1532" s="16"/>
      <c r="AW1532" s="16"/>
      <c r="AX1532" s="16"/>
    </row>
    <row r="1533" spans="1:50" customFormat="1" ht="15.75" hidden="1" customHeight="1" x14ac:dyDescent="0.2">
      <c r="A1533" s="7" t="s">
        <v>4291</v>
      </c>
      <c r="B1533" s="3" t="s">
        <v>4292</v>
      </c>
      <c r="C1533" s="85" t="s">
        <v>1716</v>
      </c>
      <c r="D1533" s="85" t="s">
        <v>23567</v>
      </c>
      <c r="E1533" s="41" t="s">
        <v>110</v>
      </c>
      <c r="F1533" s="85" t="s">
        <v>23</v>
      </c>
      <c r="G1533" s="85" t="s">
        <v>29</v>
      </c>
      <c r="H1533" s="85" t="s">
        <v>20690</v>
      </c>
      <c r="I1533" s="85"/>
      <c r="J1533" s="85" t="s">
        <v>105</v>
      </c>
      <c r="K1533" s="7" t="s">
        <v>102</v>
      </c>
      <c r="L1533" s="3" t="s">
        <v>175</v>
      </c>
      <c r="M1533" s="3" t="s">
        <v>389</v>
      </c>
      <c r="N1533" s="41" t="s">
        <v>4043</v>
      </c>
      <c r="O1533" s="87">
        <v>328872</v>
      </c>
      <c r="P1533" s="87">
        <v>328872</v>
      </c>
      <c r="Q1533" s="87">
        <v>0</v>
      </c>
      <c r="R1533" s="87">
        <v>0</v>
      </c>
      <c r="S1533" s="87"/>
      <c r="T1533" s="87"/>
      <c r="U1533" s="85">
        <v>2012</v>
      </c>
      <c r="V1533" s="3" t="s">
        <v>4043</v>
      </c>
      <c r="W1533" s="3" t="s">
        <v>4043</v>
      </c>
      <c r="X1533" s="3"/>
      <c r="Y1533" s="1"/>
      <c r="Z1533" s="6"/>
      <c r="AA1533" s="11"/>
      <c r="AB1533" s="123" t="s">
        <v>388</v>
      </c>
      <c r="AC1533" s="124" t="s">
        <v>23567</v>
      </c>
      <c r="AD1533" s="41" t="s">
        <v>23725</v>
      </c>
      <c r="AE1533" s="83">
        <v>40956</v>
      </c>
      <c r="AF1533" s="83">
        <v>41016</v>
      </c>
      <c r="AG1533" s="41"/>
      <c r="AH1533" s="41" t="s">
        <v>1725</v>
      </c>
      <c r="AI1533" s="80" t="s">
        <v>4293</v>
      </c>
      <c r="AJ1533" s="98" t="s">
        <v>4045</v>
      </c>
      <c r="AK1533" s="3"/>
      <c r="AL1533" s="85"/>
      <c r="AM1533" s="151" t="s">
        <v>19998</v>
      </c>
      <c r="AN1533" s="15"/>
      <c r="AO1533" s="166" t="s">
        <v>24720</v>
      </c>
      <c r="AP1533" s="5">
        <f t="shared" si="24"/>
        <v>0</v>
      </c>
      <c r="AQ1533" s="16"/>
      <c r="AR1533" s="205">
        <v>1</v>
      </c>
      <c r="AS1533" s="16"/>
      <c r="AT1533" s="16"/>
      <c r="AU1533" s="16"/>
      <c r="AV1533" s="16"/>
      <c r="AW1533" s="16"/>
      <c r="AX1533" s="16"/>
    </row>
    <row r="1534" spans="1:50" customFormat="1" ht="15.75" hidden="1" customHeight="1" x14ac:dyDescent="0.2">
      <c r="A1534" s="7" t="s">
        <v>4294</v>
      </c>
      <c r="B1534" s="3" t="s">
        <v>4295</v>
      </c>
      <c r="C1534" s="85" t="s">
        <v>1716</v>
      </c>
      <c r="D1534" s="85" t="s">
        <v>23567</v>
      </c>
      <c r="E1534" s="41" t="s">
        <v>110</v>
      </c>
      <c r="F1534" s="85" t="s">
        <v>23</v>
      </c>
      <c r="G1534" s="85" t="s">
        <v>29</v>
      </c>
      <c r="H1534" s="85" t="s">
        <v>20690</v>
      </c>
      <c r="I1534" s="85"/>
      <c r="J1534" s="85" t="s">
        <v>105</v>
      </c>
      <c r="K1534" s="7" t="s">
        <v>102</v>
      </c>
      <c r="L1534" s="3" t="s">
        <v>175</v>
      </c>
      <c r="M1534" s="3" t="s">
        <v>389</v>
      </c>
      <c r="N1534" s="41" t="s">
        <v>4043</v>
      </c>
      <c r="O1534" s="87">
        <v>72653</v>
      </c>
      <c r="P1534" s="87">
        <v>72653</v>
      </c>
      <c r="Q1534" s="87">
        <v>0</v>
      </c>
      <c r="R1534" s="87">
        <v>0</v>
      </c>
      <c r="S1534" s="87"/>
      <c r="T1534" s="87"/>
      <c r="U1534" s="85">
        <v>2012</v>
      </c>
      <c r="V1534" s="3" t="s">
        <v>4043</v>
      </c>
      <c r="W1534" s="3" t="s">
        <v>4043</v>
      </c>
      <c r="X1534" s="3"/>
      <c r="Y1534" s="1"/>
      <c r="Z1534" s="6"/>
      <c r="AA1534" s="11"/>
      <c r="AB1534" s="123" t="s">
        <v>388</v>
      </c>
      <c r="AC1534" s="124" t="s">
        <v>23567</v>
      </c>
      <c r="AD1534" s="41" t="s">
        <v>23726</v>
      </c>
      <c r="AE1534" s="83">
        <v>40956</v>
      </c>
      <c r="AF1534" s="83">
        <v>41043</v>
      </c>
      <c r="AG1534" s="41"/>
      <c r="AH1534" s="41" t="s">
        <v>1725</v>
      </c>
      <c r="AI1534" s="80" t="s">
        <v>4296</v>
      </c>
      <c r="AJ1534" s="98" t="s">
        <v>4045</v>
      </c>
      <c r="AK1534" s="3"/>
      <c r="AL1534" s="85"/>
      <c r="AM1534" s="151" t="s">
        <v>19998</v>
      </c>
      <c r="AN1534" s="15"/>
      <c r="AO1534" s="166" t="s">
        <v>24720</v>
      </c>
      <c r="AP1534" s="5">
        <f t="shared" si="24"/>
        <v>0</v>
      </c>
      <c r="AQ1534" s="16"/>
      <c r="AR1534" s="205">
        <v>1</v>
      </c>
      <c r="AS1534" s="16"/>
      <c r="AT1534" s="16"/>
      <c r="AU1534" s="16"/>
      <c r="AV1534" s="16"/>
      <c r="AW1534" s="16"/>
      <c r="AX1534" s="16"/>
    </row>
    <row r="1535" spans="1:50" customFormat="1" ht="15.75" hidden="1" customHeight="1" x14ac:dyDescent="0.2">
      <c r="A1535" s="7" t="s">
        <v>4297</v>
      </c>
      <c r="B1535" s="3" t="s">
        <v>4298</v>
      </c>
      <c r="C1535" s="85" t="s">
        <v>1716</v>
      </c>
      <c r="D1535" s="85" t="s">
        <v>13090</v>
      </c>
      <c r="E1535" s="41" t="s">
        <v>110</v>
      </c>
      <c r="F1535" s="85" t="s">
        <v>23</v>
      </c>
      <c r="G1535" s="85" t="s">
        <v>29</v>
      </c>
      <c r="H1535" s="85" t="s">
        <v>20690</v>
      </c>
      <c r="I1535" s="85" t="s">
        <v>25129</v>
      </c>
      <c r="J1535" s="85" t="s">
        <v>105</v>
      </c>
      <c r="K1535" s="7" t="s">
        <v>102</v>
      </c>
      <c r="L1535" s="3" t="s">
        <v>175</v>
      </c>
      <c r="M1535" s="3" t="s">
        <v>4299</v>
      </c>
      <c r="N1535" s="41" t="s">
        <v>1706</v>
      </c>
      <c r="O1535" s="87">
        <v>82391</v>
      </c>
      <c r="P1535" s="87">
        <v>31500</v>
      </c>
      <c r="Q1535" s="87">
        <v>50891</v>
      </c>
      <c r="R1535" s="87">
        <v>0</v>
      </c>
      <c r="S1535" s="87"/>
      <c r="T1535" s="87"/>
      <c r="U1535" s="85">
        <v>2013</v>
      </c>
      <c r="V1535" s="3" t="s">
        <v>1706</v>
      </c>
      <c r="W1535" s="3"/>
      <c r="X1535" s="3"/>
      <c r="Y1535" s="1"/>
      <c r="Z1535" s="6"/>
      <c r="AA1535" s="11"/>
      <c r="AB1535" s="123" t="s">
        <v>1716</v>
      </c>
      <c r="AC1535" s="124" t="s">
        <v>13040</v>
      </c>
      <c r="AD1535" s="41"/>
      <c r="AE1535" s="83">
        <v>40996</v>
      </c>
      <c r="AF1535" s="83">
        <v>41418</v>
      </c>
      <c r="AG1535" s="41"/>
      <c r="AH1535" s="41" t="s">
        <v>3839</v>
      </c>
      <c r="AI1535" s="80" t="s">
        <v>2</v>
      </c>
      <c r="AJ1535" s="98" t="s">
        <v>408</v>
      </c>
      <c r="AK1535" s="3"/>
      <c r="AL1535" s="85"/>
      <c r="AM1535" s="151" t="s">
        <v>19998</v>
      </c>
      <c r="AN1535" s="15"/>
      <c r="AO1535" s="166"/>
      <c r="AP1535" s="5">
        <f t="shared" si="24"/>
        <v>0</v>
      </c>
      <c r="AQ1535" s="16"/>
      <c r="AR1535" s="205">
        <v>1</v>
      </c>
      <c r="AS1535" s="16"/>
      <c r="AT1535" s="16"/>
      <c r="AU1535" s="16"/>
      <c r="AV1535" s="16"/>
      <c r="AW1535" s="16"/>
      <c r="AX1535" s="16"/>
    </row>
    <row r="1536" spans="1:50" customFormat="1" ht="15.75" hidden="1" customHeight="1" x14ac:dyDescent="0.2">
      <c r="A1536" s="7" t="s">
        <v>4300</v>
      </c>
      <c r="B1536" s="3" t="s">
        <v>608</v>
      </c>
      <c r="C1536" s="85" t="s">
        <v>1716</v>
      </c>
      <c r="D1536" s="85" t="s">
        <v>23567</v>
      </c>
      <c r="E1536" s="41" t="s">
        <v>110</v>
      </c>
      <c r="F1536" s="85" t="s">
        <v>14</v>
      </c>
      <c r="G1536" s="85" t="s">
        <v>17</v>
      </c>
      <c r="H1536" s="85" t="s">
        <v>20690</v>
      </c>
      <c r="I1536" s="85"/>
      <c r="J1536" s="85" t="s">
        <v>105</v>
      </c>
      <c r="K1536" s="7" t="s">
        <v>102</v>
      </c>
      <c r="L1536" s="3" t="s">
        <v>378</v>
      </c>
      <c r="M1536" s="3" t="s">
        <v>4301</v>
      </c>
      <c r="N1536" s="41" t="s">
        <v>1712</v>
      </c>
      <c r="O1536" s="87">
        <v>131435</v>
      </c>
      <c r="P1536" s="87">
        <v>129581</v>
      </c>
      <c r="Q1536" s="87">
        <v>1854</v>
      </c>
      <c r="R1536" s="87">
        <v>0</v>
      </c>
      <c r="S1536" s="87"/>
      <c r="T1536" s="87"/>
      <c r="U1536" s="85">
        <v>2012</v>
      </c>
      <c r="V1536" s="3" t="s">
        <v>1712</v>
      </c>
      <c r="W1536" s="3" t="s">
        <v>1712</v>
      </c>
      <c r="X1536" s="3"/>
      <c r="Y1536" s="1"/>
      <c r="Z1536" s="6"/>
      <c r="AA1536" s="11"/>
      <c r="AB1536" s="123" t="s">
        <v>388</v>
      </c>
      <c r="AC1536" s="124" t="s">
        <v>23567</v>
      </c>
      <c r="AD1536" s="41" t="s">
        <v>23721</v>
      </c>
      <c r="AE1536" s="83">
        <v>41016</v>
      </c>
      <c r="AF1536" s="83">
        <v>41445</v>
      </c>
      <c r="AG1536" s="41"/>
      <c r="AH1536" s="41" t="s">
        <v>1713</v>
      </c>
      <c r="AI1536" s="80" t="s">
        <v>4302</v>
      </c>
      <c r="AJ1536" s="98"/>
      <c r="AK1536" s="3"/>
      <c r="AL1536" s="85"/>
      <c r="AM1536" s="151" t="s">
        <v>19998</v>
      </c>
      <c r="AN1536" s="15"/>
      <c r="AO1536" s="166"/>
      <c r="AP1536" s="5">
        <f t="shared" si="24"/>
        <v>0</v>
      </c>
      <c r="AQ1536" s="16"/>
      <c r="AR1536" s="205">
        <v>1</v>
      </c>
      <c r="AS1536" s="16"/>
      <c r="AT1536" s="16"/>
      <c r="AU1536" s="16"/>
      <c r="AV1536" s="16"/>
      <c r="AW1536" s="16"/>
      <c r="AX1536" s="16"/>
    </row>
    <row r="1537" spans="1:50" customFormat="1" ht="15.75" hidden="1" customHeight="1" x14ac:dyDescent="0.2">
      <c r="A1537" s="7" t="s">
        <v>4303</v>
      </c>
      <c r="B1537" s="3" t="s">
        <v>619</v>
      </c>
      <c r="C1537" s="85" t="s">
        <v>1716</v>
      </c>
      <c r="D1537" s="85" t="s">
        <v>23567</v>
      </c>
      <c r="E1537" s="41" t="s">
        <v>110</v>
      </c>
      <c r="F1537" s="85" t="s">
        <v>14</v>
      </c>
      <c r="G1537" s="85" t="s">
        <v>17</v>
      </c>
      <c r="H1537" s="85" t="s">
        <v>20690</v>
      </c>
      <c r="I1537" s="85"/>
      <c r="J1537" s="85" t="s">
        <v>105</v>
      </c>
      <c r="K1537" s="7" t="s">
        <v>102</v>
      </c>
      <c r="L1537" s="3" t="s">
        <v>227</v>
      </c>
      <c r="M1537" s="3" t="s">
        <v>4304</v>
      </c>
      <c r="N1537" s="41" t="s">
        <v>1712</v>
      </c>
      <c r="O1537" s="87">
        <v>14925</v>
      </c>
      <c r="P1537" s="87">
        <v>14925</v>
      </c>
      <c r="Q1537" s="87">
        <v>0</v>
      </c>
      <c r="R1537" s="87">
        <v>0</v>
      </c>
      <c r="S1537" s="87"/>
      <c r="T1537" s="87"/>
      <c r="U1537" s="85">
        <v>2013</v>
      </c>
      <c r="V1537" s="3" t="s">
        <v>1712</v>
      </c>
      <c r="W1537" s="3" t="s">
        <v>1712</v>
      </c>
      <c r="X1537" s="3"/>
      <c r="Y1537" s="1"/>
      <c r="Z1537" s="6"/>
      <c r="AA1537" s="11"/>
      <c r="AB1537" s="123" t="s">
        <v>388</v>
      </c>
      <c r="AC1537" s="124" t="s">
        <v>23567</v>
      </c>
      <c r="AD1537" s="41" t="s">
        <v>23722</v>
      </c>
      <c r="AE1537" s="83">
        <v>40997</v>
      </c>
      <c r="AF1537" s="83">
        <v>41886</v>
      </c>
      <c r="AG1537" s="41"/>
      <c r="AH1537" s="41" t="s">
        <v>1713</v>
      </c>
      <c r="AI1537" s="80" t="s">
        <v>4305</v>
      </c>
      <c r="AJ1537" s="98"/>
      <c r="AK1537" s="3"/>
      <c r="AL1537" s="85"/>
      <c r="AM1537" s="151" t="s">
        <v>19998</v>
      </c>
      <c r="AN1537" s="15"/>
      <c r="AO1537" s="166"/>
      <c r="AP1537" s="5">
        <f t="shared" si="24"/>
        <v>0</v>
      </c>
      <c r="AQ1537" s="16"/>
      <c r="AR1537" s="205">
        <v>1</v>
      </c>
      <c r="AS1537" s="16"/>
      <c r="AT1537" s="16"/>
      <c r="AU1537" s="16"/>
      <c r="AV1537" s="16"/>
      <c r="AW1537" s="16"/>
      <c r="AX1537" s="16"/>
    </row>
    <row r="1538" spans="1:50" customFormat="1" ht="15.75" hidden="1" customHeight="1" x14ac:dyDescent="0.2">
      <c r="A1538" s="7" t="s">
        <v>4306</v>
      </c>
      <c r="B1538" s="3" t="s">
        <v>4307</v>
      </c>
      <c r="C1538" s="85" t="s">
        <v>1716</v>
      </c>
      <c r="D1538" s="85" t="s">
        <v>23567</v>
      </c>
      <c r="E1538" s="41" t="s">
        <v>110</v>
      </c>
      <c r="F1538" s="85" t="s">
        <v>23</v>
      </c>
      <c r="G1538" s="85" t="s">
        <v>29</v>
      </c>
      <c r="H1538" s="85" t="s">
        <v>20690</v>
      </c>
      <c r="I1538" s="85"/>
      <c r="J1538" s="85" t="s">
        <v>105</v>
      </c>
      <c r="K1538" s="7" t="s">
        <v>102</v>
      </c>
      <c r="L1538" s="3" t="s">
        <v>322</v>
      </c>
      <c r="M1538" s="3" t="s">
        <v>433</v>
      </c>
      <c r="N1538" s="41" t="s">
        <v>492</v>
      </c>
      <c r="O1538" s="87">
        <v>171993</v>
      </c>
      <c r="P1538" s="87">
        <v>171993</v>
      </c>
      <c r="Q1538" s="87">
        <v>0</v>
      </c>
      <c r="R1538" s="87">
        <v>0</v>
      </c>
      <c r="S1538" s="87"/>
      <c r="T1538" s="87"/>
      <c r="U1538" s="85">
        <v>2012</v>
      </c>
      <c r="V1538" s="3" t="s">
        <v>492</v>
      </c>
      <c r="W1538" s="3" t="s">
        <v>4308</v>
      </c>
      <c r="X1538" s="3" t="s">
        <v>392</v>
      </c>
      <c r="Y1538" s="1" t="s">
        <v>1840</v>
      </c>
      <c r="Z1538" s="6"/>
      <c r="AA1538" s="11"/>
      <c r="AB1538" s="123" t="s">
        <v>388</v>
      </c>
      <c r="AC1538" s="124" t="s">
        <v>23567</v>
      </c>
      <c r="AD1538" s="41" t="s">
        <v>23723</v>
      </c>
      <c r="AE1538" s="83">
        <v>41040</v>
      </c>
      <c r="AF1538" s="83">
        <v>41156</v>
      </c>
      <c r="AG1538" s="41"/>
      <c r="AH1538" s="41" t="s">
        <v>1725</v>
      </c>
      <c r="AI1538" s="80" t="s">
        <v>4309</v>
      </c>
      <c r="AJ1538" s="98"/>
      <c r="AK1538" s="3"/>
      <c r="AL1538" s="85"/>
      <c r="AM1538" s="151" t="s">
        <v>19998</v>
      </c>
      <c r="AN1538" s="15"/>
      <c r="AO1538" s="166"/>
      <c r="AP1538" s="5">
        <f t="shared" si="24"/>
        <v>0</v>
      </c>
      <c r="AQ1538" s="16"/>
      <c r="AR1538" s="205">
        <v>1</v>
      </c>
      <c r="AS1538" s="16"/>
      <c r="AT1538" s="16"/>
      <c r="AU1538" s="16"/>
      <c r="AV1538" s="16"/>
      <c r="AW1538" s="16"/>
      <c r="AX1538" s="16"/>
    </row>
    <row r="1539" spans="1:50" customFormat="1" ht="15.75" hidden="1" customHeight="1" x14ac:dyDescent="0.2">
      <c r="A1539" s="7" t="s">
        <v>4310</v>
      </c>
      <c r="B1539" s="3" t="s">
        <v>4311</v>
      </c>
      <c r="C1539" s="85" t="s">
        <v>1716</v>
      </c>
      <c r="D1539" s="85" t="s">
        <v>23567</v>
      </c>
      <c r="E1539" s="41" t="s">
        <v>110</v>
      </c>
      <c r="F1539" s="85" t="s">
        <v>23</v>
      </c>
      <c r="G1539" s="85" t="s">
        <v>29</v>
      </c>
      <c r="H1539" s="85" t="s">
        <v>20690</v>
      </c>
      <c r="I1539" s="85"/>
      <c r="J1539" s="85" t="s">
        <v>105</v>
      </c>
      <c r="K1539" s="7" t="s">
        <v>102</v>
      </c>
      <c r="L1539" s="3" t="s">
        <v>175</v>
      </c>
      <c r="M1539" s="3" t="s">
        <v>389</v>
      </c>
      <c r="N1539" s="41" t="s">
        <v>420</v>
      </c>
      <c r="O1539" s="87">
        <v>45156</v>
      </c>
      <c r="P1539" s="87">
        <v>45156</v>
      </c>
      <c r="Q1539" s="87">
        <v>0</v>
      </c>
      <c r="R1539" s="87">
        <v>0</v>
      </c>
      <c r="S1539" s="87"/>
      <c r="T1539" s="87"/>
      <c r="U1539" s="85">
        <v>2012</v>
      </c>
      <c r="V1539" s="3" t="s">
        <v>420</v>
      </c>
      <c r="W1539" s="3" t="s">
        <v>420</v>
      </c>
      <c r="X1539" s="3"/>
      <c r="Y1539" s="1"/>
      <c r="Z1539" s="6"/>
      <c r="AA1539" s="11"/>
      <c r="AB1539" s="123" t="s">
        <v>388</v>
      </c>
      <c r="AC1539" s="124" t="s">
        <v>23567</v>
      </c>
      <c r="AD1539" s="41" t="s">
        <v>23724</v>
      </c>
      <c r="AE1539" s="83">
        <v>41067</v>
      </c>
      <c r="AF1539" s="83">
        <v>41129</v>
      </c>
      <c r="AG1539" s="41"/>
      <c r="AH1539" s="41" t="s">
        <v>1725</v>
      </c>
      <c r="AI1539" s="80" t="s">
        <v>4312</v>
      </c>
      <c r="AJ1539" s="98" t="s">
        <v>4313</v>
      </c>
      <c r="AK1539" s="3"/>
      <c r="AL1539" s="85"/>
      <c r="AM1539" s="151" t="s">
        <v>19998</v>
      </c>
      <c r="AN1539" s="15"/>
      <c r="AO1539" s="166" t="s">
        <v>24720</v>
      </c>
      <c r="AP1539" s="5">
        <f t="shared" si="24"/>
        <v>0</v>
      </c>
      <c r="AQ1539" s="16"/>
      <c r="AR1539" s="205">
        <v>1</v>
      </c>
      <c r="AS1539" s="16"/>
      <c r="AT1539" s="16"/>
      <c r="AU1539" s="16"/>
      <c r="AV1539" s="16"/>
      <c r="AW1539" s="16"/>
      <c r="AX1539" s="16"/>
    </row>
    <row r="1540" spans="1:50" customFormat="1" ht="15.75" hidden="1" customHeight="1" x14ac:dyDescent="0.2">
      <c r="A1540" s="7" t="s">
        <v>4314</v>
      </c>
      <c r="B1540" s="3" t="s">
        <v>4315</v>
      </c>
      <c r="C1540" s="85" t="s">
        <v>1716</v>
      </c>
      <c r="D1540" s="85" t="s">
        <v>23566</v>
      </c>
      <c r="E1540" s="41" t="s">
        <v>110</v>
      </c>
      <c r="F1540" s="85" t="s">
        <v>14</v>
      </c>
      <c r="G1540" s="85" t="s">
        <v>17</v>
      </c>
      <c r="H1540" s="85" t="s">
        <v>20690</v>
      </c>
      <c r="I1540" s="85" t="s">
        <v>21699</v>
      </c>
      <c r="J1540" s="85" t="s">
        <v>105</v>
      </c>
      <c r="K1540" s="7" t="s">
        <v>102</v>
      </c>
      <c r="L1540" s="3" t="s">
        <v>219</v>
      </c>
      <c r="M1540" s="3" t="s">
        <v>4316</v>
      </c>
      <c r="N1540" s="41" t="s">
        <v>471</v>
      </c>
      <c r="O1540" s="87">
        <v>53648</v>
      </c>
      <c r="P1540" s="87">
        <v>49595</v>
      </c>
      <c r="Q1540" s="87">
        <v>4053</v>
      </c>
      <c r="R1540" s="87">
        <v>0</v>
      </c>
      <c r="S1540" s="87"/>
      <c r="T1540" s="87"/>
      <c r="U1540" s="85">
        <v>2016</v>
      </c>
      <c r="V1540" s="3" t="s">
        <v>471</v>
      </c>
      <c r="W1540" s="3" t="s">
        <v>4317</v>
      </c>
      <c r="X1540" s="3" t="s">
        <v>471</v>
      </c>
      <c r="Y1540" s="1"/>
      <c r="Z1540" s="6"/>
      <c r="AA1540" s="11"/>
      <c r="AB1540" s="123" t="s">
        <v>388</v>
      </c>
      <c r="AC1540" s="124" t="s">
        <v>13039</v>
      </c>
      <c r="AD1540" s="41" t="s">
        <v>1410</v>
      </c>
      <c r="AE1540" s="83">
        <v>41557</v>
      </c>
      <c r="AF1540" s="83">
        <v>42649</v>
      </c>
      <c r="AG1540" s="41"/>
      <c r="AH1540" s="41" t="s">
        <v>1721</v>
      </c>
      <c r="AI1540" s="80" t="s">
        <v>4318</v>
      </c>
      <c r="AJ1540" s="98"/>
      <c r="AK1540" s="3"/>
      <c r="AL1540" s="85"/>
      <c r="AM1540" s="151" t="s">
        <v>19998</v>
      </c>
      <c r="AN1540" s="15"/>
      <c r="AO1540" s="166"/>
      <c r="AP1540" s="5">
        <f t="shared" si="24"/>
        <v>0</v>
      </c>
      <c r="AQ1540" s="16"/>
      <c r="AR1540" s="205">
        <v>1</v>
      </c>
      <c r="AS1540" s="16"/>
      <c r="AT1540" s="16"/>
      <c r="AU1540" s="16"/>
      <c r="AV1540" s="16"/>
      <c r="AW1540" s="16"/>
      <c r="AX1540" s="16"/>
    </row>
    <row r="1541" spans="1:50" customFormat="1" ht="15.75" hidden="1" customHeight="1" x14ac:dyDescent="0.2">
      <c r="A1541" s="7" t="s">
        <v>4319</v>
      </c>
      <c r="B1541" s="3" t="s">
        <v>4320</v>
      </c>
      <c r="C1541" s="85" t="s">
        <v>1716</v>
      </c>
      <c r="D1541" s="85" t="s">
        <v>23566</v>
      </c>
      <c r="E1541" s="41" t="s">
        <v>154</v>
      </c>
      <c r="F1541" s="85" t="s">
        <v>14</v>
      </c>
      <c r="G1541" s="85" t="s">
        <v>17</v>
      </c>
      <c r="H1541" s="85" t="s">
        <v>20690</v>
      </c>
      <c r="I1541" s="85" t="s">
        <v>21699</v>
      </c>
      <c r="J1541" s="85" t="s">
        <v>105</v>
      </c>
      <c r="K1541" s="7" t="s">
        <v>102</v>
      </c>
      <c r="L1541" s="3" t="s">
        <v>219</v>
      </c>
      <c r="M1541" s="3" t="s">
        <v>4321</v>
      </c>
      <c r="N1541" s="41" t="s">
        <v>29371</v>
      </c>
      <c r="O1541" s="87">
        <v>228947</v>
      </c>
      <c r="P1541" s="87">
        <v>166054</v>
      </c>
      <c r="Q1541" s="87">
        <v>62893</v>
      </c>
      <c r="R1541" s="87">
        <v>0</v>
      </c>
      <c r="S1541" s="87"/>
      <c r="T1541" s="87"/>
      <c r="U1541" s="85">
        <v>2014</v>
      </c>
      <c r="V1541" s="3" t="s">
        <v>29371</v>
      </c>
      <c r="W1541" s="3" t="s">
        <v>29413</v>
      </c>
      <c r="X1541" s="3" t="s">
        <v>29371</v>
      </c>
      <c r="Y1541" s="1" t="s">
        <v>493</v>
      </c>
      <c r="Z1541" s="6"/>
      <c r="AA1541" s="11"/>
      <c r="AB1541" s="123" t="s">
        <v>388</v>
      </c>
      <c r="AC1541" s="124" t="s">
        <v>13039</v>
      </c>
      <c r="AD1541" s="41" t="s">
        <v>4322</v>
      </c>
      <c r="AE1541" s="83">
        <v>41498</v>
      </c>
      <c r="AF1541" s="83">
        <v>42074</v>
      </c>
      <c r="AG1541" s="170"/>
      <c r="AH1541" s="41" t="s">
        <v>1721</v>
      </c>
      <c r="AI1541" s="80" t="s">
        <v>4323</v>
      </c>
      <c r="AJ1541" s="98"/>
      <c r="AK1541" s="3"/>
      <c r="AL1541" s="85"/>
      <c r="AM1541" s="151" t="s">
        <v>19998</v>
      </c>
      <c r="AN1541" s="15"/>
      <c r="AO1541" s="166"/>
      <c r="AP1541" s="5">
        <f t="shared" si="24"/>
        <v>0</v>
      </c>
      <c r="AQ1541" s="16"/>
      <c r="AR1541" s="205">
        <v>1</v>
      </c>
      <c r="AS1541" s="16"/>
      <c r="AT1541" s="16"/>
      <c r="AU1541" s="16"/>
      <c r="AV1541" s="16"/>
      <c r="AW1541" s="16"/>
      <c r="AX1541" s="16"/>
    </row>
    <row r="1542" spans="1:50" customFormat="1" ht="15.75" hidden="1" customHeight="1" x14ac:dyDescent="0.2">
      <c r="A1542" s="7" t="s">
        <v>4324</v>
      </c>
      <c r="B1542" s="3" t="s">
        <v>4325</v>
      </c>
      <c r="C1542" s="85" t="s">
        <v>1716</v>
      </c>
      <c r="D1542" s="85" t="s">
        <v>13090</v>
      </c>
      <c r="E1542" s="41" t="s">
        <v>110</v>
      </c>
      <c r="F1542" s="85" t="s">
        <v>23</v>
      </c>
      <c r="G1542" s="85" t="s">
        <v>29</v>
      </c>
      <c r="H1542" s="85" t="s">
        <v>20690</v>
      </c>
      <c r="I1542" s="85" t="s">
        <v>25130</v>
      </c>
      <c r="J1542" s="85" t="s">
        <v>105</v>
      </c>
      <c r="K1542" s="7" t="s">
        <v>102</v>
      </c>
      <c r="L1542" s="3" t="s">
        <v>175</v>
      </c>
      <c r="M1542" s="3" t="s">
        <v>389</v>
      </c>
      <c r="N1542" s="41" t="s">
        <v>420</v>
      </c>
      <c r="O1542" s="87">
        <v>34107</v>
      </c>
      <c r="P1542" s="87">
        <v>0</v>
      </c>
      <c r="Q1542" s="87">
        <v>34107</v>
      </c>
      <c r="R1542" s="87">
        <v>0</v>
      </c>
      <c r="S1542" s="87"/>
      <c r="T1542" s="87"/>
      <c r="U1542" s="85">
        <v>2012</v>
      </c>
      <c r="V1542" s="3" t="s">
        <v>420</v>
      </c>
      <c r="W1542" s="3" t="s">
        <v>420</v>
      </c>
      <c r="X1542" s="3" t="s">
        <v>392</v>
      </c>
      <c r="Y1542" s="1" t="s">
        <v>1819</v>
      </c>
      <c r="Z1542" s="6"/>
      <c r="AA1542" s="11"/>
      <c r="AB1542" s="123" t="s">
        <v>1716</v>
      </c>
      <c r="AC1542" s="124" t="s">
        <v>13039</v>
      </c>
      <c r="AD1542" s="41"/>
      <c r="AE1542" s="83">
        <v>41142</v>
      </c>
      <c r="AF1542" s="83">
        <v>41234</v>
      </c>
      <c r="AG1542" s="41"/>
      <c r="AH1542" s="41" t="s">
        <v>1725</v>
      </c>
      <c r="AI1542" s="80" t="s">
        <v>2</v>
      </c>
      <c r="AJ1542" s="98" t="s">
        <v>4313</v>
      </c>
      <c r="AK1542" s="3"/>
      <c r="AL1542" s="85"/>
      <c r="AM1542" s="151" t="s">
        <v>19998</v>
      </c>
      <c r="AN1542" s="15"/>
      <c r="AO1542" s="166"/>
      <c r="AP1542" s="5">
        <f t="shared" ref="AP1542:AP1605" si="25">SUBTOTAL(109,U1542)</f>
        <v>0</v>
      </c>
      <c r="AQ1542" s="16"/>
      <c r="AR1542" s="205">
        <v>1</v>
      </c>
      <c r="AS1542" s="16"/>
      <c r="AT1542" s="16"/>
      <c r="AU1542" s="16"/>
      <c r="AV1542" s="16"/>
      <c r="AW1542" s="16"/>
      <c r="AX1542" s="16"/>
    </row>
    <row r="1543" spans="1:50" customFormat="1" ht="15.75" hidden="1" customHeight="1" x14ac:dyDescent="0.2">
      <c r="A1543" s="7" t="s">
        <v>4326</v>
      </c>
      <c r="B1543" s="3" t="s">
        <v>415</v>
      </c>
      <c r="C1543" s="85" t="s">
        <v>1716</v>
      </c>
      <c r="D1543" s="85" t="s">
        <v>23566</v>
      </c>
      <c r="E1543" s="41" t="s">
        <v>154</v>
      </c>
      <c r="F1543" s="85" t="s">
        <v>34</v>
      </c>
      <c r="G1543" s="85" t="s">
        <v>37</v>
      </c>
      <c r="H1543" s="85" t="s">
        <v>20689</v>
      </c>
      <c r="I1543" s="85" t="s">
        <v>21695</v>
      </c>
      <c r="J1543" s="85" t="s">
        <v>105</v>
      </c>
      <c r="K1543" s="7" t="s">
        <v>102</v>
      </c>
      <c r="L1543" s="3" t="s">
        <v>286</v>
      </c>
      <c r="M1543" s="3" t="s">
        <v>4327</v>
      </c>
      <c r="N1543" s="41" t="s">
        <v>2565</v>
      </c>
      <c r="O1543" s="87">
        <v>2514594</v>
      </c>
      <c r="P1543" s="87">
        <v>2514594</v>
      </c>
      <c r="Q1543" s="87">
        <v>0</v>
      </c>
      <c r="R1543" s="87">
        <v>597529</v>
      </c>
      <c r="S1543" s="87"/>
      <c r="T1543" s="87"/>
      <c r="U1543" s="85">
        <v>2013</v>
      </c>
      <c r="V1543" s="3" t="s">
        <v>2565</v>
      </c>
      <c r="W1543" s="3" t="s">
        <v>4328</v>
      </c>
      <c r="X1543" s="3" t="s">
        <v>2567</v>
      </c>
      <c r="Y1543" s="1" t="s">
        <v>1819</v>
      </c>
      <c r="Z1543" s="6"/>
      <c r="AA1543" s="11"/>
      <c r="AB1543" s="123" t="s">
        <v>388</v>
      </c>
      <c r="AC1543" s="124" t="s">
        <v>13039</v>
      </c>
      <c r="AD1543" s="41" t="s">
        <v>4329</v>
      </c>
      <c r="AE1543" s="83">
        <v>41129</v>
      </c>
      <c r="AF1543" s="83">
        <v>41754</v>
      </c>
      <c r="AG1543" s="41"/>
      <c r="AH1543" s="41" t="s">
        <v>1737</v>
      </c>
      <c r="AI1543" s="80" t="s">
        <v>4330</v>
      </c>
      <c r="AJ1543" s="98" t="s">
        <v>4331</v>
      </c>
      <c r="AK1543" s="3"/>
      <c r="AL1543" s="85"/>
      <c r="AM1543" s="151" t="s">
        <v>19998</v>
      </c>
      <c r="AN1543" s="15"/>
      <c r="AO1543" s="166"/>
      <c r="AP1543" s="5">
        <f t="shared" si="25"/>
        <v>0</v>
      </c>
      <c r="AQ1543" s="16"/>
      <c r="AR1543" s="205">
        <v>1</v>
      </c>
      <c r="AS1543" s="16"/>
      <c r="AT1543" s="16"/>
      <c r="AU1543" s="16"/>
      <c r="AV1543" s="16"/>
      <c r="AW1543" s="16"/>
      <c r="AX1543" s="16"/>
    </row>
    <row r="1544" spans="1:50" customFormat="1" ht="15.75" hidden="1" customHeight="1" x14ac:dyDescent="0.2">
      <c r="A1544" s="7" t="s">
        <v>4332</v>
      </c>
      <c r="B1544" s="3" t="s">
        <v>4333</v>
      </c>
      <c r="C1544" s="85" t="s">
        <v>1716</v>
      </c>
      <c r="D1544" s="85" t="s">
        <v>23567</v>
      </c>
      <c r="E1544" s="41" t="s">
        <v>110</v>
      </c>
      <c r="F1544" s="85" t="s">
        <v>23</v>
      </c>
      <c r="G1544" s="85" t="s">
        <v>29</v>
      </c>
      <c r="H1544" s="85" t="s">
        <v>20690</v>
      </c>
      <c r="I1544" s="85"/>
      <c r="J1544" s="85" t="s">
        <v>105</v>
      </c>
      <c r="K1544" s="7" t="s">
        <v>102</v>
      </c>
      <c r="L1544" s="3" t="s">
        <v>322</v>
      </c>
      <c r="M1544" s="3" t="s">
        <v>1995</v>
      </c>
      <c r="N1544" s="41" t="s">
        <v>1766</v>
      </c>
      <c r="O1544" s="87">
        <v>156882</v>
      </c>
      <c r="P1544" s="87">
        <v>156882</v>
      </c>
      <c r="Q1544" s="87">
        <v>0</v>
      </c>
      <c r="R1544" s="87">
        <v>0</v>
      </c>
      <c r="S1544" s="87"/>
      <c r="T1544" s="87"/>
      <c r="U1544" s="85">
        <v>2012</v>
      </c>
      <c r="V1544" s="3" t="s">
        <v>1766</v>
      </c>
      <c r="W1544" s="3" t="s">
        <v>1766</v>
      </c>
      <c r="X1544" s="3" t="s">
        <v>525</v>
      </c>
      <c r="Y1544" s="1"/>
      <c r="Z1544" s="6"/>
      <c r="AA1544" s="11"/>
      <c r="AB1544" s="123" t="s">
        <v>388</v>
      </c>
      <c r="AC1544" s="124" t="s">
        <v>23567</v>
      </c>
      <c r="AD1544" s="41" t="s">
        <v>23720</v>
      </c>
      <c r="AE1544" s="83">
        <v>41192</v>
      </c>
      <c r="AF1544" s="83">
        <v>41271</v>
      </c>
      <c r="AG1544" s="41"/>
      <c r="AH1544" s="41" t="s">
        <v>1725</v>
      </c>
      <c r="AI1544" s="80" t="s">
        <v>4334</v>
      </c>
      <c r="AJ1544" s="98" t="s">
        <v>1770</v>
      </c>
      <c r="AK1544" s="3"/>
      <c r="AL1544" s="85"/>
      <c r="AM1544" s="151" t="s">
        <v>19998</v>
      </c>
      <c r="AN1544" s="15"/>
      <c r="AO1544" s="166"/>
      <c r="AP1544" s="5">
        <f t="shared" si="25"/>
        <v>0</v>
      </c>
      <c r="AQ1544" s="16"/>
      <c r="AR1544" s="205">
        <v>1</v>
      </c>
      <c r="AS1544" s="16"/>
      <c r="AT1544" s="16"/>
      <c r="AU1544" s="16"/>
      <c r="AV1544" s="16"/>
      <c r="AW1544" s="16"/>
      <c r="AX1544" s="16"/>
    </row>
    <row r="1545" spans="1:50" customFormat="1" ht="15.75" hidden="1" customHeight="1" x14ac:dyDescent="0.2">
      <c r="A1545" s="7" t="s">
        <v>4335</v>
      </c>
      <c r="B1545" s="3" t="s">
        <v>4336</v>
      </c>
      <c r="C1545" s="85" t="s">
        <v>1716</v>
      </c>
      <c r="D1545" s="85" t="s">
        <v>13090</v>
      </c>
      <c r="E1545" s="41" t="s">
        <v>110</v>
      </c>
      <c r="F1545" s="85" t="s">
        <v>23</v>
      </c>
      <c r="G1545" s="85" t="s">
        <v>29</v>
      </c>
      <c r="H1545" s="85" t="s">
        <v>20690</v>
      </c>
      <c r="I1545" s="85" t="s">
        <v>25130</v>
      </c>
      <c r="J1545" s="85" t="s">
        <v>105</v>
      </c>
      <c r="K1545" s="7" t="s">
        <v>102</v>
      </c>
      <c r="L1545" s="3" t="s">
        <v>175</v>
      </c>
      <c r="M1545" s="3" t="s">
        <v>389</v>
      </c>
      <c r="N1545" s="41" t="s">
        <v>420</v>
      </c>
      <c r="O1545" s="87">
        <v>31701</v>
      </c>
      <c r="P1545" s="87">
        <v>0</v>
      </c>
      <c r="Q1545" s="87">
        <v>31701</v>
      </c>
      <c r="R1545" s="87">
        <v>0</v>
      </c>
      <c r="S1545" s="87"/>
      <c r="T1545" s="87"/>
      <c r="U1545" s="85">
        <v>2012</v>
      </c>
      <c r="V1545" s="3" t="s">
        <v>420</v>
      </c>
      <c r="W1545" s="3" t="s">
        <v>420</v>
      </c>
      <c r="X1545" s="3" t="s">
        <v>392</v>
      </c>
      <c r="Y1545" s="1" t="s">
        <v>1819</v>
      </c>
      <c r="Z1545" s="6"/>
      <c r="AA1545" s="11"/>
      <c r="AB1545" s="123" t="s">
        <v>1716</v>
      </c>
      <c r="AC1545" s="124" t="s">
        <v>13040</v>
      </c>
      <c r="AD1545" s="41"/>
      <c r="AE1545" s="83">
        <v>41208</v>
      </c>
      <c r="AF1545" s="83">
        <v>41304</v>
      </c>
      <c r="AG1545" s="41"/>
      <c r="AH1545" s="41" t="s">
        <v>1725</v>
      </c>
      <c r="AI1545" s="80" t="s">
        <v>2</v>
      </c>
      <c r="AJ1545" s="98" t="s">
        <v>421</v>
      </c>
      <c r="AK1545" s="3"/>
      <c r="AL1545" s="85"/>
      <c r="AM1545" s="151" t="s">
        <v>19998</v>
      </c>
      <c r="AN1545" s="15"/>
      <c r="AO1545" s="166"/>
      <c r="AP1545" s="5">
        <f t="shared" si="25"/>
        <v>0</v>
      </c>
      <c r="AQ1545" s="16"/>
      <c r="AR1545" s="205">
        <v>1</v>
      </c>
      <c r="AS1545" s="16"/>
      <c r="AT1545" s="16"/>
      <c r="AU1545" s="16"/>
      <c r="AV1545" s="16"/>
      <c r="AW1545" s="16"/>
      <c r="AX1545" s="16"/>
    </row>
    <row r="1546" spans="1:50" customFormat="1" ht="15.75" hidden="1" customHeight="1" x14ac:dyDescent="0.2">
      <c r="A1546" s="7" t="s">
        <v>4337</v>
      </c>
      <c r="B1546" s="3" t="s">
        <v>631</v>
      </c>
      <c r="C1546" s="85" t="s">
        <v>1716</v>
      </c>
      <c r="D1546" s="85" t="s">
        <v>23567</v>
      </c>
      <c r="E1546" s="41" t="s">
        <v>110</v>
      </c>
      <c r="F1546" s="85" t="s">
        <v>14</v>
      </c>
      <c r="G1546" s="85" t="s">
        <v>17</v>
      </c>
      <c r="H1546" s="85" t="s">
        <v>20690</v>
      </c>
      <c r="I1546" s="85"/>
      <c r="J1546" s="85" t="s">
        <v>105</v>
      </c>
      <c r="K1546" s="7" t="s">
        <v>102</v>
      </c>
      <c r="L1546" s="3" t="s">
        <v>227</v>
      </c>
      <c r="M1546" s="3" t="s">
        <v>4338</v>
      </c>
      <c r="N1546" s="41" t="s">
        <v>1712</v>
      </c>
      <c r="O1546" s="87">
        <v>27688</v>
      </c>
      <c r="P1546" s="87">
        <v>27688</v>
      </c>
      <c r="Q1546" s="87">
        <v>0</v>
      </c>
      <c r="R1546" s="87">
        <v>0</v>
      </c>
      <c r="S1546" s="87"/>
      <c r="T1546" s="87"/>
      <c r="U1546" s="85">
        <v>2013</v>
      </c>
      <c r="V1546" s="3" t="s">
        <v>1712</v>
      </c>
      <c r="W1546" s="3" t="s">
        <v>1712</v>
      </c>
      <c r="X1546" s="3" t="s">
        <v>1707</v>
      </c>
      <c r="Y1546" s="1"/>
      <c r="Z1546" s="6"/>
      <c r="AA1546" s="11"/>
      <c r="AB1546" s="123" t="s">
        <v>388</v>
      </c>
      <c r="AC1546" s="124" t="s">
        <v>23567</v>
      </c>
      <c r="AD1546" s="41" t="s">
        <v>23716</v>
      </c>
      <c r="AE1546" s="83">
        <v>41246</v>
      </c>
      <c r="AF1546" s="83">
        <v>41836</v>
      </c>
      <c r="AG1546" s="41"/>
      <c r="AH1546" s="41" t="s">
        <v>1713</v>
      </c>
      <c r="AI1546" s="80" t="s">
        <v>4339</v>
      </c>
      <c r="AJ1546" s="98"/>
      <c r="AK1546" s="3"/>
      <c r="AL1546" s="85"/>
      <c r="AM1546" s="151" t="s">
        <v>19998</v>
      </c>
      <c r="AN1546" s="15"/>
      <c r="AO1546" s="166"/>
      <c r="AP1546" s="5">
        <f t="shared" si="25"/>
        <v>0</v>
      </c>
      <c r="AQ1546" s="16"/>
      <c r="AR1546" s="205">
        <v>1</v>
      </c>
      <c r="AS1546" s="16"/>
      <c r="AT1546" s="16"/>
      <c r="AU1546" s="16"/>
      <c r="AV1546" s="16"/>
      <c r="AW1546" s="16"/>
      <c r="AX1546" s="16"/>
    </row>
    <row r="1547" spans="1:50" customFormat="1" ht="15.75" hidden="1" customHeight="1" x14ac:dyDescent="0.2">
      <c r="A1547" s="7" t="s">
        <v>4340</v>
      </c>
      <c r="B1547" s="3" t="s">
        <v>646</v>
      </c>
      <c r="C1547" s="85" t="s">
        <v>1716</v>
      </c>
      <c r="D1547" s="85" t="s">
        <v>23567</v>
      </c>
      <c r="E1547" s="41" t="s">
        <v>110</v>
      </c>
      <c r="F1547" s="85" t="s">
        <v>14</v>
      </c>
      <c r="G1547" s="85" t="s">
        <v>17</v>
      </c>
      <c r="H1547" s="85" t="s">
        <v>20690</v>
      </c>
      <c r="I1547" s="85"/>
      <c r="J1547" s="85" t="s">
        <v>105</v>
      </c>
      <c r="K1547" s="7" t="s">
        <v>102</v>
      </c>
      <c r="L1547" s="3" t="s">
        <v>227</v>
      </c>
      <c r="M1547" s="3" t="s">
        <v>4341</v>
      </c>
      <c r="N1547" s="41" t="s">
        <v>1712</v>
      </c>
      <c r="O1547" s="87">
        <v>22054</v>
      </c>
      <c r="P1547" s="87">
        <v>12157</v>
      </c>
      <c r="Q1547" s="87">
        <v>9897</v>
      </c>
      <c r="R1547" s="87">
        <v>0</v>
      </c>
      <c r="S1547" s="87"/>
      <c r="T1547" s="87"/>
      <c r="U1547" s="85">
        <v>2013</v>
      </c>
      <c r="V1547" s="3" t="s">
        <v>1712</v>
      </c>
      <c r="W1547" s="3" t="s">
        <v>1712</v>
      </c>
      <c r="X1547" s="3" t="s">
        <v>1707</v>
      </c>
      <c r="Y1547" s="1"/>
      <c r="Z1547" s="6"/>
      <c r="AA1547" s="11"/>
      <c r="AB1547" s="123" t="s">
        <v>388</v>
      </c>
      <c r="AC1547" s="124" t="s">
        <v>23567</v>
      </c>
      <c r="AD1547" s="41" t="s">
        <v>23717</v>
      </c>
      <c r="AE1547" s="83">
        <v>41234</v>
      </c>
      <c r="AF1547" s="83">
        <v>41887</v>
      </c>
      <c r="AG1547" s="41"/>
      <c r="AH1547" s="41" t="s">
        <v>1713</v>
      </c>
      <c r="AI1547" s="80" t="s">
        <v>4342</v>
      </c>
      <c r="AJ1547" s="98"/>
      <c r="AK1547" s="3"/>
      <c r="AL1547" s="85"/>
      <c r="AM1547" s="151" t="s">
        <v>19998</v>
      </c>
      <c r="AN1547" s="15"/>
      <c r="AO1547" s="166"/>
      <c r="AP1547" s="5">
        <f t="shared" si="25"/>
        <v>0</v>
      </c>
      <c r="AQ1547" s="16"/>
      <c r="AR1547" s="205">
        <v>1</v>
      </c>
      <c r="AS1547" s="16"/>
      <c r="AT1547" s="16"/>
      <c r="AU1547" s="16"/>
      <c r="AV1547" s="16"/>
      <c r="AW1547" s="16"/>
      <c r="AX1547" s="16"/>
    </row>
    <row r="1548" spans="1:50" customFormat="1" ht="15.75" hidden="1" customHeight="1" x14ac:dyDescent="0.2">
      <c r="A1548" s="7" t="s">
        <v>4343</v>
      </c>
      <c r="B1548" s="3" t="s">
        <v>636</v>
      </c>
      <c r="C1548" s="85" t="s">
        <v>1716</v>
      </c>
      <c r="D1548" s="85" t="s">
        <v>23567</v>
      </c>
      <c r="E1548" s="41" t="s">
        <v>110</v>
      </c>
      <c r="F1548" s="85" t="s">
        <v>14</v>
      </c>
      <c r="G1548" s="85" t="s">
        <v>17</v>
      </c>
      <c r="H1548" s="85" t="s">
        <v>20690</v>
      </c>
      <c r="I1548" s="85"/>
      <c r="J1548" s="85" t="s">
        <v>105</v>
      </c>
      <c r="K1548" s="7" t="s">
        <v>102</v>
      </c>
      <c r="L1548" s="3" t="s">
        <v>637</v>
      </c>
      <c r="M1548" s="3" t="s">
        <v>2268</v>
      </c>
      <c r="N1548" s="41" t="s">
        <v>1712</v>
      </c>
      <c r="O1548" s="87">
        <v>17053</v>
      </c>
      <c r="P1548" s="87">
        <v>16901</v>
      </c>
      <c r="Q1548" s="87">
        <v>152</v>
      </c>
      <c r="R1548" s="87">
        <v>0</v>
      </c>
      <c r="S1548" s="87"/>
      <c r="T1548" s="87"/>
      <c r="U1548" s="85">
        <v>2012</v>
      </c>
      <c r="V1548" s="3" t="s">
        <v>1712</v>
      </c>
      <c r="W1548" s="3" t="s">
        <v>1712</v>
      </c>
      <c r="X1548" s="3"/>
      <c r="Y1548" s="1"/>
      <c r="Z1548" s="6"/>
      <c r="AA1548" s="11"/>
      <c r="AB1548" s="123" t="s">
        <v>388</v>
      </c>
      <c r="AC1548" s="124" t="s">
        <v>23567</v>
      </c>
      <c r="AD1548" s="41" t="s">
        <v>23718</v>
      </c>
      <c r="AE1548" s="83">
        <v>41246</v>
      </c>
      <c r="AF1548" s="83">
        <v>41653</v>
      </c>
      <c r="AG1548" s="41"/>
      <c r="AH1548" s="41" t="s">
        <v>1713</v>
      </c>
      <c r="AI1548" s="80" t="s">
        <v>4344</v>
      </c>
      <c r="AJ1548" s="98"/>
      <c r="AK1548" s="3"/>
      <c r="AL1548" s="85"/>
      <c r="AM1548" s="151" t="s">
        <v>19998</v>
      </c>
      <c r="AN1548" s="15"/>
      <c r="AO1548" s="166"/>
      <c r="AP1548" s="5">
        <f t="shared" si="25"/>
        <v>0</v>
      </c>
      <c r="AQ1548" s="16"/>
      <c r="AR1548" s="205">
        <v>1</v>
      </c>
      <c r="AS1548" s="16"/>
      <c r="AT1548" s="16"/>
      <c r="AU1548" s="16"/>
      <c r="AV1548" s="16"/>
      <c r="AW1548" s="16"/>
      <c r="AX1548" s="16"/>
    </row>
    <row r="1549" spans="1:50" customFormat="1" ht="15.75" hidden="1" customHeight="1" x14ac:dyDescent="0.2">
      <c r="A1549" s="7" t="s">
        <v>4345</v>
      </c>
      <c r="B1549" s="3" t="s">
        <v>4346</v>
      </c>
      <c r="C1549" s="85" t="s">
        <v>1716</v>
      </c>
      <c r="D1549" s="85" t="s">
        <v>23567</v>
      </c>
      <c r="E1549" s="41" t="s">
        <v>110</v>
      </c>
      <c r="F1549" s="85" t="s">
        <v>23</v>
      </c>
      <c r="G1549" s="85" t="s">
        <v>29</v>
      </c>
      <c r="H1549" s="85" t="s">
        <v>20690</v>
      </c>
      <c r="I1549" s="85"/>
      <c r="J1549" s="85" t="s">
        <v>105</v>
      </c>
      <c r="K1549" s="7" t="s">
        <v>102</v>
      </c>
      <c r="L1549" s="3" t="s">
        <v>175</v>
      </c>
      <c r="M1549" s="3" t="s">
        <v>389</v>
      </c>
      <c r="N1549" s="41" t="s">
        <v>420</v>
      </c>
      <c r="O1549" s="87">
        <v>80612</v>
      </c>
      <c r="P1549" s="87">
        <v>80612</v>
      </c>
      <c r="Q1549" s="87">
        <v>0</v>
      </c>
      <c r="R1549" s="87">
        <v>0</v>
      </c>
      <c r="S1549" s="87"/>
      <c r="T1549" s="87"/>
      <c r="U1549" s="85">
        <v>2012</v>
      </c>
      <c r="V1549" s="3" t="s">
        <v>420</v>
      </c>
      <c r="W1549" s="3" t="s">
        <v>420</v>
      </c>
      <c r="X1549" s="3" t="s">
        <v>392</v>
      </c>
      <c r="Y1549" s="1" t="s">
        <v>1819</v>
      </c>
      <c r="Z1549" s="6"/>
      <c r="AA1549" s="11"/>
      <c r="AB1549" s="123" t="s">
        <v>388</v>
      </c>
      <c r="AC1549" s="124" t="s">
        <v>23567</v>
      </c>
      <c r="AD1549" s="41" t="s">
        <v>23719</v>
      </c>
      <c r="AE1549" s="83">
        <v>41234</v>
      </c>
      <c r="AF1549" s="83">
        <v>41293</v>
      </c>
      <c r="AG1549" s="41"/>
      <c r="AH1549" s="41" t="s">
        <v>1725</v>
      </c>
      <c r="AI1549" s="80" t="s">
        <v>4347</v>
      </c>
      <c r="AJ1549" s="98" t="s">
        <v>421</v>
      </c>
      <c r="AK1549" s="3"/>
      <c r="AL1549" s="85"/>
      <c r="AM1549" s="151" t="s">
        <v>19998</v>
      </c>
      <c r="AN1549" s="15"/>
      <c r="AO1549" s="166"/>
      <c r="AP1549" s="5">
        <f t="shared" si="25"/>
        <v>0</v>
      </c>
      <c r="AQ1549" s="16"/>
      <c r="AR1549" s="205">
        <v>1</v>
      </c>
      <c r="AS1549" s="16"/>
      <c r="AT1549" s="16"/>
      <c r="AU1549" s="16"/>
      <c r="AV1549" s="16"/>
      <c r="AW1549" s="16"/>
      <c r="AX1549" s="16"/>
    </row>
    <row r="1550" spans="1:50" customFormat="1" ht="15.75" hidden="1" customHeight="1" x14ac:dyDescent="0.2">
      <c r="A1550" s="7" t="s">
        <v>4348</v>
      </c>
      <c r="B1550" s="3" t="s">
        <v>4349</v>
      </c>
      <c r="C1550" s="85" t="s">
        <v>1716</v>
      </c>
      <c r="D1550" s="85" t="s">
        <v>23566</v>
      </c>
      <c r="E1550" s="41" t="s">
        <v>110</v>
      </c>
      <c r="F1550" s="85" t="s">
        <v>14</v>
      </c>
      <c r="G1550" s="85" t="s">
        <v>17</v>
      </c>
      <c r="H1550" s="85" t="s">
        <v>20690</v>
      </c>
      <c r="I1550" s="85" t="s">
        <v>21699</v>
      </c>
      <c r="J1550" s="85" t="s">
        <v>105</v>
      </c>
      <c r="K1550" s="7" t="s">
        <v>102</v>
      </c>
      <c r="L1550" s="3" t="s">
        <v>219</v>
      </c>
      <c r="M1550" s="3" t="s">
        <v>4350</v>
      </c>
      <c r="N1550" s="41" t="s">
        <v>13088</v>
      </c>
      <c r="O1550" s="87">
        <v>50870</v>
      </c>
      <c r="P1550" s="87">
        <v>48528</v>
      </c>
      <c r="Q1550" s="87">
        <v>2342</v>
      </c>
      <c r="R1550" s="87">
        <v>0</v>
      </c>
      <c r="S1550" s="87"/>
      <c r="T1550" s="87"/>
      <c r="U1550" s="85">
        <v>2014</v>
      </c>
      <c r="V1550" s="3" t="s">
        <v>13088</v>
      </c>
      <c r="W1550" s="3" t="s">
        <v>13088</v>
      </c>
      <c r="X1550" s="3" t="s">
        <v>1707</v>
      </c>
      <c r="Y1550" s="1"/>
      <c r="Z1550" s="6"/>
      <c r="AA1550" s="11"/>
      <c r="AB1550" s="123" t="s">
        <v>388</v>
      </c>
      <c r="AC1550" s="124" t="s">
        <v>593</v>
      </c>
      <c r="AD1550" s="41" t="s">
        <v>4351</v>
      </c>
      <c r="AE1550" s="83">
        <v>41498</v>
      </c>
      <c r="AF1550" s="83">
        <v>42081</v>
      </c>
      <c r="AG1550" s="41"/>
      <c r="AH1550" s="41" t="s">
        <v>1721</v>
      </c>
      <c r="AI1550" s="80" t="s">
        <v>4352</v>
      </c>
      <c r="AJ1550" s="98" t="s">
        <v>4353</v>
      </c>
      <c r="AK1550" s="3"/>
      <c r="AL1550" s="85" t="s">
        <v>16241</v>
      </c>
      <c r="AM1550" s="151" t="s">
        <v>19998</v>
      </c>
      <c r="AN1550" s="15"/>
      <c r="AO1550" s="166"/>
      <c r="AP1550" s="5">
        <f t="shared" si="25"/>
        <v>0</v>
      </c>
      <c r="AQ1550" s="16"/>
      <c r="AR1550" s="205">
        <v>1</v>
      </c>
      <c r="AS1550" s="16"/>
      <c r="AT1550" s="16"/>
      <c r="AU1550" s="16"/>
      <c r="AV1550" s="16"/>
      <c r="AW1550" s="16"/>
      <c r="AX1550" s="16"/>
    </row>
    <row r="1551" spans="1:50" customFormat="1" ht="15.75" hidden="1" customHeight="1" x14ac:dyDescent="0.2">
      <c r="A1551" s="7" t="s">
        <v>4354</v>
      </c>
      <c r="B1551" s="3" t="s">
        <v>4355</v>
      </c>
      <c r="C1551" s="85" t="s">
        <v>1716</v>
      </c>
      <c r="D1551" s="85" t="s">
        <v>13090</v>
      </c>
      <c r="E1551" s="41" t="s">
        <v>154</v>
      </c>
      <c r="F1551" s="85" t="s">
        <v>14</v>
      </c>
      <c r="G1551" s="85" t="s">
        <v>17</v>
      </c>
      <c r="H1551" s="85" t="s">
        <v>20690</v>
      </c>
      <c r="I1551" s="85" t="s">
        <v>25132</v>
      </c>
      <c r="J1551" s="85" t="s">
        <v>105</v>
      </c>
      <c r="K1551" s="7" t="s">
        <v>102</v>
      </c>
      <c r="L1551" s="3" t="s">
        <v>329</v>
      </c>
      <c r="M1551" s="3" t="s">
        <v>4356</v>
      </c>
      <c r="N1551" s="41" t="s">
        <v>1245</v>
      </c>
      <c r="O1551" s="87">
        <v>104410</v>
      </c>
      <c r="P1551" s="87">
        <v>84795</v>
      </c>
      <c r="Q1551" s="87">
        <v>19615</v>
      </c>
      <c r="R1551" s="87">
        <v>0</v>
      </c>
      <c r="S1551" s="87"/>
      <c r="T1551" s="87"/>
      <c r="U1551" s="85">
        <v>2012</v>
      </c>
      <c r="V1551" s="3" t="s">
        <v>1245</v>
      </c>
      <c r="W1551" s="3"/>
      <c r="X1551" s="3"/>
      <c r="Y1551" s="1"/>
      <c r="Z1551" s="6"/>
      <c r="AA1551" s="11"/>
      <c r="AB1551" s="123" t="s">
        <v>1716</v>
      </c>
      <c r="AC1551" s="124" t="s">
        <v>13040</v>
      </c>
      <c r="AD1551" s="41"/>
      <c r="AE1551" s="83">
        <v>41250</v>
      </c>
      <c r="AF1551" s="83">
        <v>42185</v>
      </c>
      <c r="AG1551" s="41"/>
      <c r="AH1551" s="41" t="s">
        <v>1713</v>
      </c>
      <c r="AI1551" s="80" t="s">
        <v>2</v>
      </c>
      <c r="AJ1551" s="98"/>
      <c r="AK1551" s="3"/>
      <c r="AL1551" s="85"/>
      <c r="AM1551" s="151" t="s">
        <v>19998</v>
      </c>
      <c r="AN1551" s="15"/>
      <c r="AO1551" s="166"/>
      <c r="AP1551" s="5">
        <f t="shared" si="25"/>
        <v>0</v>
      </c>
      <c r="AQ1551" s="16"/>
      <c r="AR1551" s="205">
        <v>1</v>
      </c>
      <c r="AS1551" s="16"/>
      <c r="AT1551" s="16"/>
      <c r="AU1551" s="16"/>
      <c r="AV1551" s="16"/>
      <c r="AW1551" s="16"/>
      <c r="AX1551" s="16"/>
    </row>
    <row r="1552" spans="1:50" customFormat="1" ht="15.75" hidden="1" customHeight="1" x14ac:dyDescent="0.2">
      <c r="A1552" s="7" t="s">
        <v>4357</v>
      </c>
      <c r="B1552" s="3" t="s">
        <v>4358</v>
      </c>
      <c r="C1552" s="85" t="s">
        <v>1716</v>
      </c>
      <c r="D1552" s="85" t="s">
        <v>23566</v>
      </c>
      <c r="E1552" s="41" t="s">
        <v>154</v>
      </c>
      <c r="F1552" s="85" t="s">
        <v>14</v>
      </c>
      <c r="G1552" s="85" t="s">
        <v>17</v>
      </c>
      <c r="H1552" s="85" t="s">
        <v>20690</v>
      </c>
      <c r="I1552" s="85" t="s">
        <v>21699</v>
      </c>
      <c r="J1552" s="85" t="s">
        <v>105</v>
      </c>
      <c r="K1552" s="7" t="s">
        <v>102</v>
      </c>
      <c r="L1552" s="3" t="s">
        <v>219</v>
      </c>
      <c r="M1552" s="3" t="s">
        <v>4359</v>
      </c>
      <c r="N1552" s="41" t="s">
        <v>4360</v>
      </c>
      <c r="O1552" s="87">
        <v>46487</v>
      </c>
      <c r="P1552" s="87">
        <v>46487</v>
      </c>
      <c r="Q1552" s="87">
        <v>0</v>
      </c>
      <c r="R1552" s="87">
        <v>0</v>
      </c>
      <c r="S1552" s="87"/>
      <c r="T1552" s="87"/>
      <c r="U1552" s="85">
        <v>2014</v>
      </c>
      <c r="V1552" s="3" t="s">
        <v>4360</v>
      </c>
      <c r="W1552" s="3" t="s">
        <v>4360</v>
      </c>
      <c r="X1552" s="3" t="s">
        <v>1707</v>
      </c>
      <c r="Y1552" s="1"/>
      <c r="Z1552" s="6"/>
      <c r="AA1552" s="11"/>
      <c r="AB1552" s="123" t="s">
        <v>388</v>
      </c>
      <c r="AC1552" s="124" t="s">
        <v>13039</v>
      </c>
      <c r="AD1552" s="41" t="s">
        <v>4361</v>
      </c>
      <c r="AE1552" s="83">
        <v>41498</v>
      </c>
      <c r="AF1552" s="83">
        <v>42082</v>
      </c>
      <c r="AG1552" s="41"/>
      <c r="AH1552" s="41" t="s">
        <v>1721</v>
      </c>
      <c r="AI1552" s="80" t="s">
        <v>4362</v>
      </c>
      <c r="AJ1552" s="98"/>
      <c r="AK1552" s="3"/>
      <c r="AL1552" s="85"/>
      <c r="AM1552" s="151" t="s">
        <v>19998</v>
      </c>
      <c r="AN1552" s="15"/>
      <c r="AO1552" s="166"/>
      <c r="AP1552" s="5">
        <f t="shared" si="25"/>
        <v>0</v>
      </c>
      <c r="AQ1552" s="16"/>
      <c r="AR1552" s="205">
        <v>1</v>
      </c>
      <c r="AS1552" s="16"/>
      <c r="AT1552" s="16"/>
      <c r="AU1552" s="16"/>
      <c r="AV1552" s="16"/>
      <c r="AW1552" s="16"/>
      <c r="AX1552" s="16"/>
    </row>
    <row r="1553" spans="1:50" customFormat="1" ht="15.75" hidden="1" customHeight="1" x14ac:dyDescent="0.2">
      <c r="A1553" s="7" t="s">
        <v>4363</v>
      </c>
      <c r="B1553" s="3" t="s">
        <v>4364</v>
      </c>
      <c r="C1553" s="85" t="s">
        <v>1716</v>
      </c>
      <c r="D1553" s="85" t="s">
        <v>23567</v>
      </c>
      <c r="E1553" s="41" t="s">
        <v>110</v>
      </c>
      <c r="F1553" s="85" t="s">
        <v>23</v>
      </c>
      <c r="G1553" s="85" t="s">
        <v>29</v>
      </c>
      <c r="H1553" s="85" t="s">
        <v>20690</v>
      </c>
      <c r="I1553" s="85"/>
      <c r="J1553" s="85" t="s">
        <v>105</v>
      </c>
      <c r="K1553" s="7" t="s">
        <v>102</v>
      </c>
      <c r="L1553" s="3" t="s">
        <v>175</v>
      </c>
      <c r="M1553" s="3" t="s">
        <v>389</v>
      </c>
      <c r="N1553" s="41" t="s">
        <v>1706</v>
      </c>
      <c r="O1553" s="87">
        <v>366749</v>
      </c>
      <c r="P1553" s="87">
        <v>366749</v>
      </c>
      <c r="Q1553" s="87">
        <v>0</v>
      </c>
      <c r="R1553" s="87">
        <v>0</v>
      </c>
      <c r="S1553" s="87"/>
      <c r="T1553" s="87"/>
      <c r="U1553" s="85">
        <v>2013</v>
      </c>
      <c r="V1553" s="3" t="s">
        <v>1706</v>
      </c>
      <c r="W1553" s="3" t="s">
        <v>4365</v>
      </c>
      <c r="X1553" s="3" t="s">
        <v>1707</v>
      </c>
      <c r="Y1553" s="1"/>
      <c r="Z1553" s="6"/>
      <c r="AA1553" s="11"/>
      <c r="AB1553" s="123" t="s">
        <v>388</v>
      </c>
      <c r="AC1553" s="124" t="s">
        <v>23567</v>
      </c>
      <c r="AD1553" s="41" t="s">
        <v>1092</v>
      </c>
      <c r="AE1553" s="83">
        <v>41283</v>
      </c>
      <c r="AF1553" s="83">
        <v>41472</v>
      </c>
      <c r="AG1553" s="41"/>
      <c r="AH1553" s="41" t="s">
        <v>1725</v>
      </c>
      <c r="AI1553" s="80" t="s">
        <v>4366</v>
      </c>
      <c r="AJ1553" s="98" t="s">
        <v>408</v>
      </c>
      <c r="AK1553" s="3"/>
      <c r="AL1553" s="85"/>
      <c r="AM1553" s="151" t="s">
        <v>19998</v>
      </c>
      <c r="AN1553" s="15"/>
      <c r="AO1553" s="166"/>
      <c r="AP1553" s="5">
        <f t="shared" si="25"/>
        <v>0</v>
      </c>
      <c r="AQ1553" s="16"/>
      <c r="AR1553" s="205">
        <v>1</v>
      </c>
      <c r="AS1553" s="16"/>
      <c r="AT1553" s="16"/>
      <c r="AU1553" s="16"/>
      <c r="AV1553" s="16"/>
      <c r="AW1553" s="16"/>
      <c r="AX1553" s="16"/>
    </row>
    <row r="1554" spans="1:50" customFormat="1" ht="15.75" hidden="1" customHeight="1" x14ac:dyDescent="0.2">
      <c r="A1554" s="7" t="s">
        <v>4367</v>
      </c>
      <c r="B1554" s="3" t="s">
        <v>4368</v>
      </c>
      <c r="C1554" s="85" t="s">
        <v>1716</v>
      </c>
      <c r="D1554" s="85" t="s">
        <v>23566</v>
      </c>
      <c r="E1554" s="41" t="s">
        <v>110</v>
      </c>
      <c r="F1554" s="85" t="s">
        <v>23</v>
      </c>
      <c r="G1554" s="85" t="s">
        <v>29</v>
      </c>
      <c r="H1554" s="85" t="s">
        <v>20690</v>
      </c>
      <c r="I1554" s="85" t="s">
        <v>21693</v>
      </c>
      <c r="J1554" s="85" t="s">
        <v>105</v>
      </c>
      <c r="K1554" s="7" t="s">
        <v>102</v>
      </c>
      <c r="L1554" s="3" t="s">
        <v>175</v>
      </c>
      <c r="M1554" s="3" t="s">
        <v>389</v>
      </c>
      <c r="N1554" s="41" t="s">
        <v>1706</v>
      </c>
      <c r="O1554" s="87">
        <v>107542</v>
      </c>
      <c r="P1554" s="87">
        <v>107542</v>
      </c>
      <c r="Q1554" s="87">
        <v>0</v>
      </c>
      <c r="R1554" s="87">
        <v>0</v>
      </c>
      <c r="S1554" s="87"/>
      <c r="T1554" s="87"/>
      <c r="U1554" s="85">
        <v>2013</v>
      </c>
      <c r="V1554" s="3" t="s">
        <v>1706</v>
      </c>
      <c r="W1554" s="3" t="s">
        <v>1706</v>
      </c>
      <c r="X1554" s="3" t="s">
        <v>1707</v>
      </c>
      <c r="Y1554" s="1"/>
      <c r="Z1554" s="6"/>
      <c r="AA1554" s="11"/>
      <c r="AB1554" s="123" t="s">
        <v>388</v>
      </c>
      <c r="AC1554" s="124" t="s">
        <v>110</v>
      </c>
      <c r="AD1554" s="41" t="s">
        <v>723</v>
      </c>
      <c r="AE1554" s="83">
        <v>41309</v>
      </c>
      <c r="AF1554" s="83">
        <v>41535</v>
      </c>
      <c r="AG1554" s="41"/>
      <c r="AH1554" s="41" t="s">
        <v>1708</v>
      </c>
      <c r="AI1554" s="80" t="s">
        <v>4369</v>
      </c>
      <c r="AJ1554" s="98" t="s">
        <v>408</v>
      </c>
      <c r="AK1554" s="3"/>
      <c r="AL1554" s="85"/>
      <c r="AM1554" s="151" t="s">
        <v>19998</v>
      </c>
      <c r="AN1554" s="15"/>
      <c r="AO1554" s="166"/>
      <c r="AP1554" s="5">
        <f t="shared" si="25"/>
        <v>0</v>
      </c>
      <c r="AQ1554" s="16"/>
      <c r="AR1554" s="205">
        <v>1</v>
      </c>
      <c r="AS1554" s="16"/>
      <c r="AT1554" s="16"/>
      <c r="AU1554" s="16"/>
      <c r="AV1554" s="16"/>
      <c r="AW1554" s="16"/>
      <c r="AX1554" s="16"/>
    </row>
    <row r="1555" spans="1:50" customFormat="1" ht="15.75" hidden="1" customHeight="1" x14ac:dyDescent="0.2">
      <c r="A1555" s="7" t="s">
        <v>4370</v>
      </c>
      <c r="B1555" s="3" t="s">
        <v>4371</v>
      </c>
      <c r="C1555" s="85" t="s">
        <v>1716</v>
      </c>
      <c r="D1555" s="85" t="s">
        <v>23566</v>
      </c>
      <c r="E1555" s="41" t="s">
        <v>154</v>
      </c>
      <c r="F1555" s="85" t="s">
        <v>34</v>
      </c>
      <c r="G1555" s="85" t="s">
        <v>37</v>
      </c>
      <c r="H1555" s="85" t="s">
        <v>20689</v>
      </c>
      <c r="I1555" s="85" t="s">
        <v>21695</v>
      </c>
      <c r="J1555" s="85" t="s">
        <v>105</v>
      </c>
      <c r="K1555" s="7" t="s">
        <v>102</v>
      </c>
      <c r="L1555" s="3" t="s">
        <v>106</v>
      </c>
      <c r="M1555" s="3" t="s">
        <v>1111</v>
      </c>
      <c r="N1555" s="41" t="s">
        <v>2001</v>
      </c>
      <c r="O1555" s="87">
        <v>961998</v>
      </c>
      <c r="P1555" s="87">
        <v>765515</v>
      </c>
      <c r="Q1555" s="87">
        <v>196483</v>
      </c>
      <c r="R1555" s="87">
        <v>180518</v>
      </c>
      <c r="S1555" s="87"/>
      <c r="T1555" s="87"/>
      <c r="U1555" s="85">
        <v>2013</v>
      </c>
      <c r="V1555" s="3" t="s">
        <v>2001</v>
      </c>
      <c r="W1555" s="3" t="s">
        <v>2001</v>
      </c>
      <c r="X1555" s="3" t="s">
        <v>1707</v>
      </c>
      <c r="Y1555" s="1"/>
      <c r="Z1555" s="6"/>
      <c r="AA1555" s="11"/>
      <c r="AB1555" s="123" t="s">
        <v>388</v>
      </c>
      <c r="AC1555" s="124" t="s">
        <v>13039</v>
      </c>
      <c r="AD1555" s="41" t="s">
        <v>4372</v>
      </c>
      <c r="AE1555" s="83">
        <v>41453</v>
      </c>
      <c r="AF1555" s="83">
        <v>41681</v>
      </c>
      <c r="AG1555" s="170"/>
      <c r="AH1555" s="41" t="s">
        <v>1737</v>
      </c>
      <c r="AI1555" s="80" t="s">
        <v>4373</v>
      </c>
      <c r="AJ1555" s="98" t="s">
        <v>446</v>
      </c>
      <c r="AK1555" s="3"/>
      <c r="AL1555" s="85"/>
      <c r="AM1555" s="151" t="s">
        <v>19998</v>
      </c>
      <c r="AN1555" s="15"/>
      <c r="AO1555" s="166" t="s">
        <v>24720</v>
      </c>
      <c r="AP1555" s="5">
        <f t="shared" si="25"/>
        <v>0</v>
      </c>
      <c r="AQ1555" s="16"/>
      <c r="AR1555" s="205">
        <v>1</v>
      </c>
      <c r="AS1555" s="16"/>
      <c r="AT1555" s="16"/>
      <c r="AU1555" s="16"/>
      <c r="AV1555" s="16"/>
      <c r="AW1555" s="16"/>
      <c r="AX1555" s="16"/>
    </row>
    <row r="1556" spans="1:50" customFormat="1" ht="15.75" hidden="1" customHeight="1" x14ac:dyDescent="0.2">
      <c r="A1556" s="7" t="s">
        <v>4374</v>
      </c>
      <c r="B1556" s="3" t="s">
        <v>4375</v>
      </c>
      <c r="C1556" s="85" t="s">
        <v>1716</v>
      </c>
      <c r="D1556" s="85" t="s">
        <v>23567</v>
      </c>
      <c r="E1556" s="41" t="s">
        <v>110</v>
      </c>
      <c r="F1556" s="85" t="s">
        <v>14</v>
      </c>
      <c r="G1556" s="85" t="s">
        <v>17</v>
      </c>
      <c r="H1556" s="85" t="s">
        <v>20690</v>
      </c>
      <c r="I1556" s="85"/>
      <c r="J1556" s="85" t="s">
        <v>105</v>
      </c>
      <c r="K1556" s="7" t="s">
        <v>102</v>
      </c>
      <c r="L1556" s="3" t="s">
        <v>219</v>
      </c>
      <c r="M1556" s="3" t="s">
        <v>4376</v>
      </c>
      <c r="N1556" s="41" t="s">
        <v>4377</v>
      </c>
      <c r="O1556" s="87">
        <v>65502</v>
      </c>
      <c r="P1556" s="87">
        <v>65502</v>
      </c>
      <c r="Q1556" s="87">
        <v>0</v>
      </c>
      <c r="R1556" s="87">
        <v>0</v>
      </c>
      <c r="S1556" s="87"/>
      <c r="T1556" s="87"/>
      <c r="U1556" s="85">
        <v>2010</v>
      </c>
      <c r="V1556" s="3" t="s">
        <v>4377</v>
      </c>
      <c r="W1556" s="3" t="s">
        <v>2119</v>
      </c>
      <c r="X1556" s="3" t="s">
        <v>525</v>
      </c>
      <c r="Y1556" s="1"/>
      <c r="Z1556" s="6"/>
      <c r="AA1556" s="11"/>
      <c r="AB1556" s="123" t="s">
        <v>388</v>
      </c>
      <c r="AC1556" s="124" t="s">
        <v>23567</v>
      </c>
      <c r="AD1556" s="41" t="s">
        <v>23715</v>
      </c>
      <c r="AE1556" s="83">
        <v>41428</v>
      </c>
      <c r="AF1556" s="83">
        <v>41689</v>
      </c>
      <c r="AG1556" s="41"/>
      <c r="AH1556" s="41" t="s">
        <v>1713</v>
      </c>
      <c r="AI1556" s="80" t="s">
        <v>4378</v>
      </c>
      <c r="AJ1556" s="98"/>
      <c r="AK1556" s="3"/>
      <c r="AL1556" s="85"/>
      <c r="AM1556" s="151" t="s">
        <v>19998</v>
      </c>
      <c r="AN1556" s="15"/>
      <c r="AO1556" s="166"/>
      <c r="AP1556" s="5">
        <f t="shared" si="25"/>
        <v>0</v>
      </c>
      <c r="AQ1556" s="16"/>
      <c r="AR1556" s="205">
        <v>1</v>
      </c>
      <c r="AS1556" s="16"/>
      <c r="AT1556" s="16"/>
      <c r="AU1556" s="16"/>
      <c r="AV1556" s="16"/>
      <c r="AW1556" s="16"/>
      <c r="AX1556" s="16"/>
    </row>
    <row r="1557" spans="1:50" customFormat="1" ht="15.75" hidden="1" customHeight="1" x14ac:dyDescent="0.2">
      <c r="A1557" s="7" t="s">
        <v>4379</v>
      </c>
      <c r="B1557" s="3" t="s">
        <v>4380</v>
      </c>
      <c r="C1557" s="85" t="s">
        <v>1716</v>
      </c>
      <c r="D1557" s="85" t="s">
        <v>23566</v>
      </c>
      <c r="E1557" s="41" t="s">
        <v>110</v>
      </c>
      <c r="F1557" s="85" t="s">
        <v>23</v>
      </c>
      <c r="G1557" s="85" t="s">
        <v>29</v>
      </c>
      <c r="H1557" s="85" t="s">
        <v>20690</v>
      </c>
      <c r="I1557" s="85" t="s">
        <v>21693</v>
      </c>
      <c r="J1557" s="85" t="s">
        <v>105</v>
      </c>
      <c r="K1557" s="7" t="s">
        <v>102</v>
      </c>
      <c r="L1557" s="3" t="s">
        <v>106</v>
      </c>
      <c r="M1557" s="3" t="s">
        <v>389</v>
      </c>
      <c r="N1557" s="41" t="s">
        <v>1706</v>
      </c>
      <c r="O1557" s="87">
        <v>122800</v>
      </c>
      <c r="P1557" s="87">
        <v>122800</v>
      </c>
      <c r="Q1557" s="87">
        <v>0</v>
      </c>
      <c r="R1557" s="87">
        <v>0</v>
      </c>
      <c r="S1557" s="87"/>
      <c r="T1557" s="87"/>
      <c r="U1557" s="85">
        <v>2013</v>
      </c>
      <c r="V1557" s="3" t="s">
        <v>1706</v>
      </c>
      <c r="W1557" s="3" t="s">
        <v>1706</v>
      </c>
      <c r="X1557" s="3" t="s">
        <v>1707</v>
      </c>
      <c r="Y1557" s="1"/>
      <c r="Z1557" s="6"/>
      <c r="AA1557" s="11"/>
      <c r="AB1557" s="123" t="s">
        <v>388</v>
      </c>
      <c r="AC1557" s="124" t="s">
        <v>13039</v>
      </c>
      <c r="AD1557" s="41" t="s">
        <v>4381</v>
      </c>
      <c r="AE1557" s="83">
        <v>41393</v>
      </c>
      <c r="AF1557" s="83">
        <v>41682</v>
      </c>
      <c r="AG1557" s="41"/>
      <c r="AH1557" s="41" t="s">
        <v>1708</v>
      </c>
      <c r="AI1557" s="80" t="s">
        <v>4382</v>
      </c>
      <c r="AJ1557" s="98" t="s">
        <v>408</v>
      </c>
      <c r="AK1557" s="3"/>
      <c r="AL1557" s="85"/>
      <c r="AM1557" s="151" t="s">
        <v>19998</v>
      </c>
      <c r="AN1557" s="15"/>
      <c r="AO1557" s="166"/>
      <c r="AP1557" s="5">
        <f t="shared" si="25"/>
        <v>0</v>
      </c>
      <c r="AQ1557" s="16"/>
      <c r="AR1557" s="205">
        <v>1</v>
      </c>
      <c r="AS1557" s="16"/>
      <c r="AT1557" s="16"/>
      <c r="AU1557" s="16"/>
      <c r="AV1557" s="16"/>
      <c r="AW1557" s="16"/>
      <c r="AX1557" s="16"/>
    </row>
    <row r="1558" spans="1:50" customFormat="1" ht="15.75" hidden="1" customHeight="1" x14ac:dyDescent="0.2">
      <c r="A1558" s="7" t="s">
        <v>4383</v>
      </c>
      <c r="B1558" s="3" t="s">
        <v>4384</v>
      </c>
      <c r="C1558" s="85" t="s">
        <v>1716</v>
      </c>
      <c r="D1558" s="85" t="s">
        <v>13090</v>
      </c>
      <c r="E1558" s="41" t="s">
        <v>154</v>
      </c>
      <c r="F1558" s="85" t="s">
        <v>14</v>
      </c>
      <c r="G1558" s="85" t="s">
        <v>17</v>
      </c>
      <c r="H1558" s="85" t="s">
        <v>20690</v>
      </c>
      <c r="I1558" s="85" t="s">
        <v>25132</v>
      </c>
      <c r="J1558" s="85" t="s">
        <v>105</v>
      </c>
      <c r="K1558" s="7" t="s">
        <v>102</v>
      </c>
      <c r="L1558" s="3" t="s">
        <v>329</v>
      </c>
      <c r="M1558" s="3" t="s">
        <v>4385</v>
      </c>
      <c r="N1558" s="41" t="s">
        <v>1245</v>
      </c>
      <c r="O1558" s="87">
        <v>149800</v>
      </c>
      <c r="P1558" s="87">
        <v>108378</v>
      </c>
      <c r="Q1558" s="87">
        <v>41422</v>
      </c>
      <c r="R1558" s="87">
        <v>0</v>
      </c>
      <c r="S1558" s="87"/>
      <c r="T1558" s="87"/>
      <c r="U1558" s="85">
        <v>2013</v>
      </c>
      <c r="V1558" s="3" t="s">
        <v>1245</v>
      </c>
      <c r="W1558" s="3"/>
      <c r="X1558" s="3"/>
      <c r="Y1558" s="1"/>
      <c r="Z1558" s="6"/>
      <c r="AA1558" s="11"/>
      <c r="AB1558" s="123" t="s">
        <v>1716</v>
      </c>
      <c r="AC1558" s="124" t="s">
        <v>13040</v>
      </c>
      <c r="AD1558" s="41"/>
      <c r="AE1558" s="83">
        <v>41523</v>
      </c>
      <c r="AF1558" s="83">
        <v>42338</v>
      </c>
      <c r="AG1558" s="41"/>
      <c r="AH1558" s="41" t="s">
        <v>1713</v>
      </c>
      <c r="AI1558" s="80" t="s">
        <v>2</v>
      </c>
      <c r="AJ1558" s="98"/>
      <c r="AK1558" s="3"/>
      <c r="AL1558" s="85"/>
      <c r="AM1558" s="151" t="s">
        <v>19998</v>
      </c>
      <c r="AN1558" s="15"/>
      <c r="AO1558" s="166"/>
      <c r="AP1558" s="5">
        <f t="shared" si="25"/>
        <v>0</v>
      </c>
      <c r="AQ1558" s="16"/>
      <c r="AR1558" s="205">
        <v>1</v>
      </c>
      <c r="AS1558" s="16"/>
      <c r="AT1558" s="16"/>
      <c r="AU1558" s="16"/>
      <c r="AV1558" s="16"/>
      <c r="AW1558" s="16"/>
      <c r="AX1558" s="16"/>
    </row>
    <row r="1559" spans="1:50" customFormat="1" ht="15.75" hidden="1" customHeight="1" x14ac:dyDescent="0.2">
      <c r="A1559" s="7" t="s">
        <v>4386</v>
      </c>
      <c r="B1559" s="3" t="s">
        <v>4387</v>
      </c>
      <c r="C1559" s="85" t="s">
        <v>1716</v>
      </c>
      <c r="D1559" s="85" t="s">
        <v>23566</v>
      </c>
      <c r="E1559" s="41" t="s">
        <v>110</v>
      </c>
      <c r="F1559" s="85" t="s">
        <v>14</v>
      </c>
      <c r="G1559" s="85" t="s">
        <v>17</v>
      </c>
      <c r="H1559" s="85" t="s">
        <v>20690</v>
      </c>
      <c r="I1559" s="85" t="s">
        <v>21699</v>
      </c>
      <c r="J1559" s="85" t="s">
        <v>105</v>
      </c>
      <c r="K1559" s="7" t="s">
        <v>102</v>
      </c>
      <c r="L1559" s="3" t="s">
        <v>348</v>
      </c>
      <c r="M1559" s="3" t="s">
        <v>4388</v>
      </c>
      <c r="N1559" s="41" t="s">
        <v>1818</v>
      </c>
      <c r="O1559" s="87">
        <v>199991</v>
      </c>
      <c r="P1559" s="87">
        <v>184265</v>
      </c>
      <c r="Q1559" s="87">
        <v>15726</v>
      </c>
      <c r="R1559" s="87">
        <v>0</v>
      </c>
      <c r="S1559" s="87"/>
      <c r="T1559" s="87"/>
      <c r="U1559" s="85">
        <v>2013</v>
      </c>
      <c r="V1559" s="3" t="s">
        <v>1818</v>
      </c>
      <c r="W1559" s="3" t="s">
        <v>13089</v>
      </c>
      <c r="X1559" s="3" t="s">
        <v>1818</v>
      </c>
      <c r="Y1559" s="1"/>
      <c r="Z1559" s="6"/>
      <c r="AA1559" s="11"/>
      <c r="AB1559" s="123" t="s">
        <v>388</v>
      </c>
      <c r="AC1559" s="124" t="s">
        <v>13039</v>
      </c>
      <c r="AD1559" s="41" t="s">
        <v>4389</v>
      </c>
      <c r="AE1559" s="83">
        <v>41512</v>
      </c>
      <c r="AF1559" s="83">
        <v>41802</v>
      </c>
      <c r="AG1559" s="41"/>
      <c r="AH1559" s="41" t="s">
        <v>1721</v>
      </c>
      <c r="AI1559" s="80" t="s">
        <v>4390</v>
      </c>
      <c r="AJ1559" s="98"/>
      <c r="AK1559" s="3"/>
      <c r="AL1559" s="85" t="s">
        <v>16242</v>
      </c>
      <c r="AM1559" s="151" t="s">
        <v>19998</v>
      </c>
      <c r="AN1559" s="15"/>
      <c r="AO1559" s="166"/>
      <c r="AP1559" s="5">
        <f t="shared" si="25"/>
        <v>0</v>
      </c>
      <c r="AQ1559" s="16"/>
      <c r="AR1559" s="205">
        <v>1</v>
      </c>
      <c r="AS1559" s="16"/>
      <c r="AT1559" s="16"/>
      <c r="AU1559" s="16"/>
      <c r="AV1559" s="16"/>
      <c r="AW1559" s="16"/>
      <c r="AX1559" s="16"/>
    </row>
    <row r="1560" spans="1:50" customFormat="1" ht="15.75" hidden="1" customHeight="1" x14ac:dyDescent="0.2">
      <c r="A1560" s="7" t="s">
        <v>4391</v>
      </c>
      <c r="B1560" s="3" t="s">
        <v>4392</v>
      </c>
      <c r="C1560" s="85" t="s">
        <v>1716</v>
      </c>
      <c r="D1560" s="85" t="s">
        <v>13090</v>
      </c>
      <c r="E1560" s="41" t="s">
        <v>110</v>
      </c>
      <c r="F1560" s="85" t="s">
        <v>14</v>
      </c>
      <c r="G1560" s="85" t="s">
        <v>17</v>
      </c>
      <c r="H1560" s="85" t="s">
        <v>20690</v>
      </c>
      <c r="I1560" s="85" t="s">
        <v>25132</v>
      </c>
      <c r="J1560" s="85" t="s">
        <v>105</v>
      </c>
      <c r="K1560" s="7" t="s">
        <v>102</v>
      </c>
      <c r="L1560" s="3" t="s">
        <v>106</v>
      </c>
      <c r="M1560" s="3" t="s">
        <v>4393</v>
      </c>
      <c r="N1560" s="41" t="s">
        <v>2173</v>
      </c>
      <c r="O1560" s="87">
        <v>45682</v>
      </c>
      <c r="P1560" s="87">
        <v>44348</v>
      </c>
      <c r="Q1560" s="87">
        <v>1334</v>
      </c>
      <c r="R1560" s="87">
        <v>0</v>
      </c>
      <c r="S1560" s="87"/>
      <c r="T1560" s="87"/>
      <c r="U1560" s="85">
        <v>2013</v>
      </c>
      <c r="V1560" s="3" t="s">
        <v>2173</v>
      </c>
      <c r="W1560" s="3" t="s">
        <v>1245</v>
      </c>
      <c r="X1560" s="3" t="s">
        <v>1707</v>
      </c>
      <c r="Y1560" s="1"/>
      <c r="Z1560" s="6"/>
      <c r="AA1560" s="11"/>
      <c r="AB1560" s="123" t="s">
        <v>1716</v>
      </c>
      <c r="AC1560" s="124" t="s">
        <v>13040</v>
      </c>
      <c r="AD1560" s="41"/>
      <c r="AE1560" s="83">
        <v>41533</v>
      </c>
      <c r="AF1560" s="83">
        <v>42342</v>
      </c>
      <c r="AG1560" s="41"/>
      <c r="AH1560" s="41" t="s">
        <v>1713</v>
      </c>
      <c r="AI1560" s="80" t="s">
        <v>21736</v>
      </c>
      <c r="AJ1560" s="98"/>
      <c r="AK1560" s="3"/>
      <c r="AL1560" s="85" t="s">
        <v>16236</v>
      </c>
      <c r="AM1560" s="151" t="s">
        <v>19998</v>
      </c>
      <c r="AN1560" s="15"/>
      <c r="AO1560" s="166"/>
      <c r="AP1560" s="5">
        <f t="shared" si="25"/>
        <v>0</v>
      </c>
      <c r="AQ1560" s="16"/>
      <c r="AR1560" s="205">
        <v>1</v>
      </c>
      <c r="AS1560" s="16"/>
      <c r="AT1560" s="16"/>
      <c r="AU1560" s="16"/>
      <c r="AV1560" s="16"/>
      <c r="AW1560" s="16"/>
      <c r="AX1560" s="16"/>
    </row>
    <row r="1561" spans="1:50" customFormat="1" ht="15.75" hidden="1" customHeight="1" x14ac:dyDescent="0.2">
      <c r="A1561" s="7" t="s">
        <v>4394</v>
      </c>
      <c r="B1561" s="3" t="s">
        <v>17037</v>
      </c>
      <c r="C1561" s="85" t="s">
        <v>4395</v>
      </c>
      <c r="D1561" s="85" t="s">
        <v>13090</v>
      </c>
      <c r="E1561" s="202" t="s">
        <v>1800</v>
      </c>
      <c r="F1561" s="85" t="s">
        <v>40</v>
      </c>
      <c r="G1561" s="85" t="s">
        <v>43</v>
      </c>
      <c r="H1561" s="85" t="s">
        <v>20690</v>
      </c>
      <c r="I1561" s="3" t="s">
        <v>4396</v>
      </c>
      <c r="J1561" s="85" t="s">
        <v>115</v>
      </c>
      <c r="K1561" s="7" t="s">
        <v>4397</v>
      </c>
      <c r="L1561" s="3"/>
      <c r="M1561" s="3"/>
      <c r="N1561" s="41" t="s">
        <v>4596</v>
      </c>
      <c r="O1561" s="87">
        <v>0</v>
      </c>
      <c r="P1561" s="87">
        <v>0</v>
      </c>
      <c r="Q1561" s="87">
        <v>0</v>
      </c>
      <c r="R1561" s="87" t="e">
        <f>SUMIF(#REF!,$A1561,#REF!)</f>
        <v>#REF!</v>
      </c>
      <c r="S1561" s="87"/>
      <c r="T1561" s="87"/>
      <c r="U1561" s="85" t="s">
        <v>112</v>
      </c>
      <c r="V1561" s="3" t="s">
        <v>112</v>
      </c>
      <c r="W1561" s="3"/>
      <c r="X1561" s="3"/>
      <c r="Y1561" s="3"/>
      <c r="Z1561" s="6">
        <v>100000</v>
      </c>
      <c r="AA1561" s="160"/>
      <c r="AB1561" s="123" t="s">
        <v>4395</v>
      </c>
      <c r="AC1561" s="124"/>
      <c r="AD1561" s="41"/>
      <c r="AE1561" s="83"/>
      <c r="AF1561" s="83"/>
      <c r="AG1561" s="41"/>
      <c r="AH1561" s="41" t="s">
        <v>7061</v>
      </c>
      <c r="AI1561" s="80" t="s">
        <v>17556</v>
      </c>
      <c r="AJ1561" s="80" t="s">
        <v>20019</v>
      </c>
      <c r="AK1561" s="3"/>
      <c r="AL1561" s="85"/>
      <c r="AM1561" s="151" t="s">
        <v>19998</v>
      </c>
      <c r="AN1561" s="58" t="s">
        <v>99</v>
      </c>
      <c r="AO1561" s="166"/>
      <c r="AP1561" s="5">
        <f t="shared" si="25"/>
        <v>0</v>
      </c>
      <c r="AQ1561" s="16"/>
      <c r="AR1561" s="205">
        <v>1</v>
      </c>
      <c r="AS1561" s="16"/>
      <c r="AT1561" s="16"/>
      <c r="AU1561" s="16"/>
      <c r="AV1561" s="16"/>
      <c r="AW1561" s="16"/>
      <c r="AX1561" s="16"/>
    </row>
    <row r="1562" spans="1:50" customFormat="1" ht="15.75" hidden="1" customHeight="1" x14ac:dyDescent="0.2">
      <c r="A1562" s="7" t="s">
        <v>4398</v>
      </c>
      <c r="B1562" s="3" t="s">
        <v>16288</v>
      </c>
      <c r="C1562" s="85" t="s">
        <v>4395</v>
      </c>
      <c r="D1562" s="85" t="s">
        <v>13090</v>
      </c>
      <c r="E1562" s="202" t="s">
        <v>26712</v>
      </c>
      <c r="F1562" s="85" t="s">
        <v>55</v>
      </c>
      <c r="G1562" s="85" t="s">
        <v>63</v>
      </c>
      <c r="H1562" s="85" t="s">
        <v>20690</v>
      </c>
      <c r="I1562" s="3" t="s">
        <v>4399</v>
      </c>
      <c r="J1562" s="85" t="s">
        <v>4400</v>
      </c>
      <c r="K1562" s="7" t="s">
        <v>4401</v>
      </c>
      <c r="L1562" s="3"/>
      <c r="M1562" s="3"/>
      <c r="N1562" s="41" t="s">
        <v>4402</v>
      </c>
      <c r="O1562" s="87">
        <v>976517</v>
      </c>
      <c r="P1562" s="87">
        <v>795755</v>
      </c>
      <c r="Q1562" s="87">
        <v>180762</v>
      </c>
      <c r="R1562" s="87">
        <v>0</v>
      </c>
      <c r="S1562" s="87"/>
      <c r="T1562" s="87"/>
      <c r="U1562" s="85">
        <v>2014</v>
      </c>
      <c r="V1562" s="3" t="s">
        <v>4402</v>
      </c>
      <c r="W1562" s="3"/>
      <c r="X1562" s="3"/>
      <c r="Y1562" s="3"/>
      <c r="Z1562" s="6">
        <v>264960</v>
      </c>
      <c r="AA1562" s="160"/>
      <c r="AB1562" s="123" t="s">
        <v>4395</v>
      </c>
      <c r="AC1562" s="124"/>
      <c r="AD1562" s="41"/>
      <c r="AE1562" s="83"/>
      <c r="AF1562" s="83"/>
      <c r="AG1562" s="41"/>
      <c r="AH1562" s="41" t="s">
        <v>63</v>
      </c>
      <c r="AI1562" s="80" t="s">
        <v>17557</v>
      </c>
      <c r="AJ1562" s="80" t="s">
        <v>20020</v>
      </c>
      <c r="AK1562" s="3"/>
      <c r="AL1562" s="85"/>
      <c r="AM1562" s="151" t="s">
        <v>19998</v>
      </c>
      <c r="AN1562" s="15"/>
      <c r="AO1562" s="166"/>
      <c r="AP1562" s="5">
        <f t="shared" si="25"/>
        <v>0</v>
      </c>
      <c r="AQ1562" s="16"/>
      <c r="AR1562" s="205">
        <v>1</v>
      </c>
      <c r="AS1562" s="16"/>
      <c r="AT1562" s="16"/>
      <c r="AU1562" s="16"/>
      <c r="AV1562" s="16"/>
      <c r="AW1562" s="16"/>
      <c r="AX1562" s="16"/>
    </row>
    <row r="1563" spans="1:50" customFormat="1" ht="15.75" hidden="1" customHeight="1" x14ac:dyDescent="0.2">
      <c r="A1563" s="7" t="s">
        <v>4403</v>
      </c>
      <c r="B1563" s="3" t="s">
        <v>4404</v>
      </c>
      <c r="C1563" s="85" t="s">
        <v>4395</v>
      </c>
      <c r="D1563" s="85" t="s">
        <v>13090</v>
      </c>
      <c r="E1563" s="202" t="s">
        <v>26712</v>
      </c>
      <c r="F1563" s="85" t="s">
        <v>55</v>
      </c>
      <c r="G1563" s="85" t="s">
        <v>57</v>
      </c>
      <c r="H1563" s="85" t="s">
        <v>20690</v>
      </c>
      <c r="I1563" s="3" t="s">
        <v>4405</v>
      </c>
      <c r="J1563" s="85" t="s">
        <v>4406</v>
      </c>
      <c r="K1563" s="7" t="s">
        <v>4407</v>
      </c>
      <c r="L1563" s="3"/>
      <c r="M1563" s="3"/>
      <c r="N1563" s="41" t="s">
        <v>29408</v>
      </c>
      <c r="O1563" s="87">
        <v>21260</v>
      </c>
      <c r="P1563" s="87">
        <v>21260</v>
      </c>
      <c r="Q1563" s="87">
        <v>0</v>
      </c>
      <c r="R1563" s="87">
        <v>0</v>
      </c>
      <c r="S1563" s="87"/>
      <c r="T1563" s="87"/>
      <c r="U1563" s="85">
        <v>2015</v>
      </c>
      <c r="V1563" s="3" t="s">
        <v>4408</v>
      </c>
      <c r="W1563" s="3"/>
      <c r="X1563" s="3"/>
      <c r="Y1563" s="3"/>
      <c r="Z1563" s="6">
        <v>14931</v>
      </c>
      <c r="AA1563" s="160"/>
      <c r="AB1563" s="123" t="s">
        <v>4395</v>
      </c>
      <c r="AC1563" s="124"/>
      <c r="AD1563" s="41"/>
      <c r="AE1563" s="83"/>
      <c r="AF1563" s="83"/>
      <c r="AG1563" s="41"/>
      <c r="AH1563" s="41" t="s">
        <v>13741</v>
      </c>
      <c r="AI1563" s="80" t="s">
        <v>17558</v>
      </c>
      <c r="AJ1563" s="80" t="s">
        <v>20021</v>
      </c>
      <c r="AK1563" s="3"/>
      <c r="AL1563" s="85"/>
      <c r="AM1563" s="151" t="s">
        <v>19998</v>
      </c>
      <c r="AN1563" s="15"/>
      <c r="AO1563" s="166"/>
      <c r="AP1563" s="5">
        <f t="shared" si="25"/>
        <v>0</v>
      </c>
      <c r="AQ1563" s="16"/>
      <c r="AR1563" s="205">
        <v>1</v>
      </c>
      <c r="AS1563" s="16"/>
      <c r="AT1563" s="16"/>
      <c r="AU1563" s="16"/>
      <c r="AV1563" s="16"/>
      <c r="AW1563" s="16"/>
      <c r="AX1563" s="16"/>
    </row>
    <row r="1564" spans="1:50" customFormat="1" ht="15.75" hidden="1" customHeight="1" x14ac:dyDescent="0.2">
      <c r="A1564" s="7" t="s">
        <v>4409</v>
      </c>
      <c r="B1564" s="3" t="s">
        <v>4410</v>
      </c>
      <c r="C1564" s="85" t="s">
        <v>4395</v>
      </c>
      <c r="D1564" s="85" t="s">
        <v>13090</v>
      </c>
      <c r="E1564" s="202" t="s">
        <v>26418</v>
      </c>
      <c r="F1564" s="85" t="s">
        <v>40</v>
      </c>
      <c r="G1564" s="85" t="s">
        <v>43</v>
      </c>
      <c r="H1564" s="85" t="s">
        <v>20690</v>
      </c>
      <c r="I1564" s="3" t="s">
        <v>4411</v>
      </c>
      <c r="J1564" s="85" t="s">
        <v>124</v>
      </c>
      <c r="K1564" s="7" t="s">
        <v>4412</v>
      </c>
      <c r="L1564" s="3"/>
      <c r="M1564" s="3"/>
      <c r="N1564" s="41" t="s">
        <v>4537</v>
      </c>
      <c r="O1564" s="87">
        <v>0</v>
      </c>
      <c r="P1564" s="87">
        <v>0</v>
      </c>
      <c r="Q1564" s="87">
        <v>0</v>
      </c>
      <c r="R1564" s="87">
        <v>0</v>
      </c>
      <c r="S1564" s="87"/>
      <c r="T1564" s="87"/>
      <c r="U1564" s="85" t="s">
        <v>112</v>
      </c>
      <c r="V1564" s="3" t="s">
        <v>112</v>
      </c>
      <c r="W1564" s="3"/>
      <c r="X1564" s="3"/>
      <c r="Y1564" s="3"/>
      <c r="Z1564" s="6">
        <v>0</v>
      </c>
      <c r="AA1564" s="160"/>
      <c r="AB1564" s="123" t="s">
        <v>4395</v>
      </c>
      <c r="AC1564" s="124"/>
      <c r="AD1564" s="41"/>
      <c r="AE1564" s="83"/>
      <c r="AF1564" s="83"/>
      <c r="AG1564" s="41"/>
      <c r="AH1564" s="41" t="s">
        <v>7061</v>
      </c>
      <c r="AI1564" s="80" t="s">
        <v>17559</v>
      </c>
      <c r="AJ1564" s="80" t="s">
        <v>20022</v>
      </c>
      <c r="AK1564" s="3"/>
      <c r="AL1564" s="85"/>
      <c r="AM1564" s="151" t="s">
        <v>19998</v>
      </c>
      <c r="AN1564" s="15"/>
      <c r="AO1564" s="166"/>
      <c r="AP1564" s="5">
        <f t="shared" si="25"/>
        <v>0</v>
      </c>
      <c r="AQ1564" s="16"/>
      <c r="AR1564" s="205">
        <v>1</v>
      </c>
      <c r="AS1564" s="16"/>
      <c r="AT1564" s="16"/>
      <c r="AU1564" s="16"/>
      <c r="AV1564" s="16"/>
      <c r="AW1564" s="16"/>
      <c r="AX1564" s="16"/>
    </row>
    <row r="1565" spans="1:50" customFormat="1" ht="15.75" hidden="1" customHeight="1" x14ac:dyDescent="0.2">
      <c r="A1565" s="7" t="s">
        <v>4413</v>
      </c>
      <c r="B1565" s="3" t="s">
        <v>4414</v>
      </c>
      <c r="C1565" s="85" t="s">
        <v>4395</v>
      </c>
      <c r="D1565" s="85" t="s">
        <v>13090</v>
      </c>
      <c r="E1565" s="202" t="s">
        <v>26712</v>
      </c>
      <c r="F1565" s="85" t="s">
        <v>40</v>
      </c>
      <c r="G1565" s="85" t="s">
        <v>43</v>
      </c>
      <c r="H1565" s="85" t="s">
        <v>20690</v>
      </c>
      <c r="I1565" s="3" t="s">
        <v>4415</v>
      </c>
      <c r="J1565" s="85" t="s">
        <v>115</v>
      </c>
      <c r="K1565" s="7" t="s">
        <v>4416</v>
      </c>
      <c r="L1565" s="3"/>
      <c r="M1565" s="3"/>
      <c r="N1565" s="41" t="s">
        <v>4417</v>
      </c>
      <c r="O1565" s="87">
        <v>16365</v>
      </c>
      <c r="P1565" s="87">
        <v>16221</v>
      </c>
      <c r="Q1565" s="87">
        <v>144</v>
      </c>
      <c r="R1565" s="87">
        <v>0</v>
      </c>
      <c r="S1565" s="87"/>
      <c r="T1565" s="87"/>
      <c r="U1565" s="85">
        <v>2012</v>
      </c>
      <c r="V1565" s="3" t="s">
        <v>4417</v>
      </c>
      <c r="W1565" s="3"/>
      <c r="X1565" s="3"/>
      <c r="Y1565" s="3"/>
      <c r="Z1565" s="6">
        <v>8000</v>
      </c>
      <c r="AA1565" s="160"/>
      <c r="AB1565" s="123" t="s">
        <v>4395</v>
      </c>
      <c r="AC1565" s="124"/>
      <c r="AD1565" s="41"/>
      <c r="AE1565" s="83"/>
      <c r="AF1565" s="83"/>
      <c r="AG1565" s="41"/>
      <c r="AH1565" s="41" t="s">
        <v>7061</v>
      </c>
      <c r="AI1565" s="80" t="s">
        <v>17560</v>
      </c>
      <c r="AJ1565" s="80" t="s">
        <v>20023</v>
      </c>
      <c r="AK1565" s="3"/>
      <c r="AL1565" s="85"/>
      <c r="AM1565" s="151" t="s">
        <v>19998</v>
      </c>
      <c r="AN1565" s="15"/>
      <c r="AO1565" s="166"/>
      <c r="AP1565" s="5">
        <f t="shared" si="25"/>
        <v>0</v>
      </c>
      <c r="AQ1565" s="16"/>
      <c r="AR1565" s="205">
        <v>1</v>
      </c>
      <c r="AS1565" s="16"/>
      <c r="AT1565" s="16"/>
      <c r="AU1565" s="16"/>
      <c r="AV1565" s="16"/>
      <c r="AW1565" s="16"/>
      <c r="AX1565" s="16"/>
    </row>
    <row r="1566" spans="1:50" customFormat="1" ht="15.75" hidden="1" customHeight="1" x14ac:dyDescent="0.2">
      <c r="A1566" s="7" t="s">
        <v>4419</v>
      </c>
      <c r="B1566" s="3" t="s">
        <v>4420</v>
      </c>
      <c r="C1566" s="85" t="s">
        <v>4395</v>
      </c>
      <c r="D1566" s="85" t="s">
        <v>13090</v>
      </c>
      <c r="E1566" s="202" t="s">
        <v>26712</v>
      </c>
      <c r="F1566" s="85" t="s">
        <v>40</v>
      </c>
      <c r="G1566" s="85" t="s">
        <v>15356</v>
      </c>
      <c r="H1566" s="85" t="s">
        <v>20690</v>
      </c>
      <c r="I1566" s="3" t="s">
        <v>4421</v>
      </c>
      <c r="J1566" s="85" t="s">
        <v>4400</v>
      </c>
      <c r="K1566" s="7" t="s">
        <v>4422</v>
      </c>
      <c r="L1566" s="3"/>
      <c r="M1566" s="3"/>
      <c r="N1566" s="41" t="s">
        <v>4423</v>
      </c>
      <c r="O1566" s="87">
        <v>14136</v>
      </c>
      <c r="P1566" s="87">
        <v>12557</v>
      </c>
      <c r="Q1566" s="87">
        <v>1579</v>
      </c>
      <c r="R1566" s="87">
        <v>0</v>
      </c>
      <c r="S1566" s="87"/>
      <c r="T1566" s="87"/>
      <c r="U1566" s="85">
        <v>2012</v>
      </c>
      <c r="V1566" s="3" t="s">
        <v>4423</v>
      </c>
      <c r="W1566" s="3"/>
      <c r="X1566" s="3"/>
      <c r="Y1566" s="3"/>
      <c r="Z1566" s="6">
        <v>4000</v>
      </c>
      <c r="AA1566" s="160"/>
      <c r="AB1566" s="123" t="s">
        <v>4395</v>
      </c>
      <c r="AC1566" s="124"/>
      <c r="AD1566" s="41"/>
      <c r="AE1566" s="83"/>
      <c r="AF1566" s="83"/>
      <c r="AG1566" s="41"/>
      <c r="AH1566" s="41" t="s">
        <v>7654</v>
      </c>
      <c r="AI1566" s="80" t="s">
        <v>17561</v>
      </c>
      <c r="AJ1566" s="80" t="s">
        <v>20024</v>
      </c>
      <c r="AK1566" s="3"/>
      <c r="AL1566" s="85"/>
      <c r="AM1566" s="151" t="s">
        <v>19998</v>
      </c>
      <c r="AN1566" s="15"/>
      <c r="AO1566" s="166"/>
      <c r="AP1566" s="5">
        <f t="shared" si="25"/>
        <v>0</v>
      </c>
      <c r="AQ1566" s="16"/>
      <c r="AR1566" s="205">
        <v>1</v>
      </c>
      <c r="AS1566" s="16"/>
      <c r="AT1566" s="16"/>
      <c r="AU1566" s="16"/>
      <c r="AV1566" s="16"/>
      <c r="AW1566" s="16"/>
      <c r="AX1566" s="16"/>
    </row>
    <row r="1567" spans="1:50" customFormat="1" ht="15.75" hidden="1" customHeight="1" x14ac:dyDescent="0.2">
      <c r="A1567" s="7" t="s">
        <v>4424</v>
      </c>
      <c r="B1567" s="3" t="s">
        <v>4425</v>
      </c>
      <c r="C1567" s="85" t="s">
        <v>4395</v>
      </c>
      <c r="D1567" s="85" t="s">
        <v>13090</v>
      </c>
      <c r="E1567" s="202" t="s">
        <v>1800</v>
      </c>
      <c r="F1567" s="85" t="s">
        <v>55</v>
      </c>
      <c r="G1567" s="85" t="s">
        <v>57</v>
      </c>
      <c r="H1567" s="85" t="s">
        <v>20690</v>
      </c>
      <c r="I1567" s="3" t="s">
        <v>4405</v>
      </c>
      <c r="J1567" s="85" t="s">
        <v>4406</v>
      </c>
      <c r="K1567" s="7" t="s">
        <v>4407</v>
      </c>
      <c r="L1567" s="3"/>
      <c r="M1567" s="3"/>
      <c r="N1567" s="41" t="s">
        <v>13795</v>
      </c>
      <c r="O1567" s="87">
        <v>0</v>
      </c>
      <c r="P1567" s="87">
        <v>0</v>
      </c>
      <c r="Q1567" s="87">
        <v>0</v>
      </c>
      <c r="R1567" s="87">
        <v>0</v>
      </c>
      <c r="S1567" s="87"/>
      <c r="T1567" s="87"/>
      <c r="U1567" s="85" t="s">
        <v>112</v>
      </c>
      <c r="V1567" s="3" t="s">
        <v>112</v>
      </c>
      <c r="W1567" s="3"/>
      <c r="X1567" s="3"/>
      <c r="Y1567" s="3"/>
      <c r="Z1567" s="6">
        <v>9006</v>
      </c>
      <c r="AA1567" s="160"/>
      <c r="AB1567" s="123" t="s">
        <v>4395</v>
      </c>
      <c r="AC1567" s="124"/>
      <c r="AD1567" s="41"/>
      <c r="AE1567" s="83"/>
      <c r="AF1567" s="83"/>
      <c r="AG1567" s="41"/>
      <c r="AH1567" s="41" t="s">
        <v>13741</v>
      </c>
      <c r="AI1567" s="80" t="s">
        <v>17562</v>
      </c>
      <c r="AJ1567" s="80" t="s">
        <v>20025</v>
      </c>
      <c r="AK1567" s="3"/>
      <c r="AL1567" s="85"/>
      <c r="AM1567" s="151" t="s">
        <v>19998</v>
      </c>
      <c r="AN1567" s="15"/>
      <c r="AO1567" s="166"/>
      <c r="AP1567" s="5">
        <f t="shared" si="25"/>
        <v>0</v>
      </c>
      <c r="AQ1567" s="16"/>
      <c r="AR1567" s="205">
        <v>1</v>
      </c>
      <c r="AS1567" s="16"/>
      <c r="AT1567" s="16"/>
      <c r="AU1567" s="16"/>
      <c r="AV1567" s="16"/>
      <c r="AW1567" s="16"/>
      <c r="AX1567" s="16"/>
    </row>
    <row r="1568" spans="1:50" customFormat="1" ht="15.75" hidden="1" customHeight="1" x14ac:dyDescent="0.2">
      <c r="A1568" s="7" t="s">
        <v>4426</v>
      </c>
      <c r="B1568" s="3" t="s">
        <v>4427</v>
      </c>
      <c r="C1568" s="85" t="s">
        <v>4395</v>
      </c>
      <c r="D1568" s="85" t="s">
        <v>13090</v>
      </c>
      <c r="E1568" s="202" t="s">
        <v>26712</v>
      </c>
      <c r="F1568" s="85" t="s">
        <v>68</v>
      </c>
      <c r="G1568" s="85" t="s">
        <v>70</v>
      </c>
      <c r="H1568" s="85" t="s">
        <v>20690</v>
      </c>
      <c r="I1568" s="3" t="s">
        <v>4428</v>
      </c>
      <c r="J1568" s="85" t="s">
        <v>4406</v>
      </c>
      <c r="K1568" s="7" t="s">
        <v>4407</v>
      </c>
      <c r="L1568" s="3"/>
      <c r="M1568" s="3"/>
      <c r="N1568" s="41" t="s">
        <v>26760</v>
      </c>
      <c r="O1568" s="87">
        <v>718935</v>
      </c>
      <c r="P1568" s="87">
        <v>683677</v>
      </c>
      <c r="Q1568" s="87">
        <v>35258</v>
      </c>
      <c r="R1568" s="87">
        <v>774</v>
      </c>
      <c r="S1568" s="87"/>
      <c r="T1568" s="87"/>
      <c r="U1568" s="85">
        <v>2012</v>
      </c>
      <c r="V1568" s="3" t="s">
        <v>4429</v>
      </c>
      <c r="W1568" s="3"/>
      <c r="X1568" s="3"/>
      <c r="Y1568" s="3"/>
      <c r="Z1568" s="6">
        <v>100000</v>
      </c>
      <c r="AA1568" s="160"/>
      <c r="AB1568" s="123" t="s">
        <v>4395</v>
      </c>
      <c r="AC1568" s="124"/>
      <c r="AD1568" s="41"/>
      <c r="AE1568" s="83"/>
      <c r="AF1568" s="83"/>
      <c r="AG1568" s="41"/>
      <c r="AH1568" s="41" t="s">
        <v>4460</v>
      </c>
      <c r="AI1568" s="80" t="s">
        <v>17563</v>
      </c>
      <c r="AJ1568" s="80" t="s">
        <v>20026</v>
      </c>
      <c r="AK1568" s="3"/>
      <c r="AL1568" s="85"/>
      <c r="AM1568" s="151" t="s">
        <v>19998</v>
      </c>
      <c r="AN1568" s="15"/>
      <c r="AO1568" s="166"/>
      <c r="AP1568" s="5">
        <f t="shared" si="25"/>
        <v>0</v>
      </c>
      <c r="AQ1568" s="16"/>
      <c r="AR1568" s="205">
        <v>1</v>
      </c>
      <c r="AS1568" s="16"/>
      <c r="AT1568" s="16"/>
      <c r="AU1568" s="16"/>
      <c r="AV1568" s="16"/>
      <c r="AW1568" s="16"/>
      <c r="AX1568" s="16"/>
    </row>
    <row r="1569" spans="1:50" customFormat="1" ht="15.75" hidden="1" customHeight="1" x14ac:dyDescent="0.2">
      <c r="A1569" s="7" t="s">
        <v>4430</v>
      </c>
      <c r="B1569" s="3" t="s">
        <v>4431</v>
      </c>
      <c r="C1569" s="85" t="s">
        <v>4395</v>
      </c>
      <c r="D1569" s="85" t="s">
        <v>13090</v>
      </c>
      <c r="E1569" s="202" t="s">
        <v>26418</v>
      </c>
      <c r="F1569" s="85" t="s">
        <v>55</v>
      </c>
      <c r="G1569" s="85" t="s">
        <v>57</v>
      </c>
      <c r="H1569" s="85" t="s">
        <v>20690</v>
      </c>
      <c r="I1569" s="3" t="s">
        <v>4399</v>
      </c>
      <c r="J1569" s="85" t="s">
        <v>4406</v>
      </c>
      <c r="K1569" s="7" t="s">
        <v>4407</v>
      </c>
      <c r="L1569" s="3"/>
      <c r="M1569" s="3"/>
      <c r="N1569" s="41" t="s">
        <v>4495</v>
      </c>
      <c r="O1569" s="87">
        <v>0</v>
      </c>
      <c r="P1569" s="87">
        <v>0</v>
      </c>
      <c r="Q1569" s="87">
        <v>0</v>
      </c>
      <c r="R1569" s="87">
        <v>0</v>
      </c>
      <c r="S1569" s="87"/>
      <c r="T1569" s="87"/>
      <c r="U1569" s="85" t="s">
        <v>112</v>
      </c>
      <c r="V1569" s="3" t="s">
        <v>112</v>
      </c>
      <c r="W1569" s="3"/>
      <c r="X1569" s="3"/>
      <c r="Y1569" s="3"/>
      <c r="Z1569" s="6">
        <v>28000</v>
      </c>
      <c r="AA1569" s="160"/>
      <c r="AB1569" s="123" t="s">
        <v>4395</v>
      </c>
      <c r="AC1569" s="124"/>
      <c r="AD1569" s="41"/>
      <c r="AE1569" s="83"/>
      <c r="AF1569" s="83"/>
      <c r="AG1569" s="41"/>
      <c r="AH1569" s="41" t="s">
        <v>13741</v>
      </c>
      <c r="AI1569" s="80" t="s">
        <v>17564</v>
      </c>
      <c r="AJ1569" s="80" t="s">
        <v>20027</v>
      </c>
      <c r="AK1569" s="3"/>
      <c r="AL1569" s="85"/>
      <c r="AM1569" s="151" t="s">
        <v>19998</v>
      </c>
      <c r="AN1569" s="15"/>
      <c r="AO1569" s="166"/>
      <c r="AP1569" s="5">
        <f t="shared" si="25"/>
        <v>0</v>
      </c>
      <c r="AQ1569" s="16"/>
      <c r="AR1569" s="205">
        <v>1</v>
      </c>
      <c r="AS1569" s="16"/>
      <c r="AT1569" s="16"/>
      <c r="AU1569" s="16"/>
      <c r="AV1569" s="16"/>
      <c r="AW1569" s="16"/>
      <c r="AX1569" s="16"/>
    </row>
    <row r="1570" spans="1:50" customFormat="1" ht="15.75" hidden="1" customHeight="1" x14ac:dyDescent="0.2">
      <c r="A1570" s="7" t="s">
        <v>4432</v>
      </c>
      <c r="B1570" s="3" t="s">
        <v>4433</v>
      </c>
      <c r="C1570" s="85" t="s">
        <v>4395</v>
      </c>
      <c r="D1570" s="85" t="s">
        <v>13090</v>
      </c>
      <c r="E1570" s="202" t="s">
        <v>26712</v>
      </c>
      <c r="F1570" s="85" t="s">
        <v>40</v>
      </c>
      <c r="G1570" s="85" t="s">
        <v>15356</v>
      </c>
      <c r="H1570" s="85" t="s">
        <v>20690</v>
      </c>
      <c r="I1570" s="3" t="s">
        <v>4434</v>
      </c>
      <c r="J1570" s="85" t="s">
        <v>4435</v>
      </c>
      <c r="K1570" s="7" t="s">
        <v>3838</v>
      </c>
      <c r="L1570" s="3"/>
      <c r="M1570" s="3"/>
      <c r="N1570" s="41" t="s">
        <v>4436</v>
      </c>
      <c r="O1570" s="87">
        <v>234898</v>
      </c>
      <c r="P1570" s="87">
        <v>136398</v>
      </c>
      <c r="Q1570" s="87">
        <v>98500</v>
      </c>
      <c r="R1570" s="87">
        <v>0</v>
      </c>
      <c r="S1570" s="87"/>
      <c r="T1570" s="87"/>
      <c r="U1570" s="85">
        <v>2016</v>
      </c>
      <c r="V1570" s="3" t="s">
        <v>4436</v>
      </c>
      <c r="W1570" s="3"/>
      <c r="X1570" s="3"/>
      <c r="Y1570" s="3"/>
      <c r="Z1570" s="6">
        <v>46564</v>
      </c>
      <c r="AA1570" s="160"/>
      <c r="AB1570" s="123" t="s">
        <v>4395</v>
      </c>
      <c r="AC1570" s="124"/>
      <c r="AD1570" s="41"/>
      <c r="AE1570" s="83"/>
      <c r="AF1570" s="83"/>
      <c r="AG1570" s="41"/>
      <c r="AH1570" s="41" t="s">
        <v>7654</v>
      </c>
      <c r="AI1570" s="80" t="s">
        <v>17565</v>
      </c>
      <c r="AJ1570" s="80" t="s">
        <v>20028</v>
      </c>
      <c r="AK1570" s="3"/>
      <c r="AL1570" s="85"/>
      <c r="AM1570" s="151" t="s">
        <v>19998</v>
      </c>
      <c r="AN1570" s="15"/>
      <c r="AO1570" s="166"/>
      <c r="AP1570" s="5">
        <f t="shared" si="25"/>
        <v>0</v>
      </c>
      <c r="AQ1570" s="16"/>
      <c r="AR1570" s="205">
        <v>1</v>
      </c>
      <c r="AS1570" s="16"/>
      <c r="AT1570" s="16"/>
      <c r="AU1570" s="16"/>
      <c r="AV1570" s="16"/>
      <c r="AW1570" s="16"/>
      <c r="AX1570" s="16"/>
    </row>
    <row r="1571" spans="1:50" customFormat="1" ht="15.75" hidden="1" customHeight="1" x14ac:dyDescent="0.2">
      <c r="A1571" s="7" t="s">
        <v>4437</v>
      </c>
      <c r="B1571" s="3" t="s">
        <v>4438</v>
      </c>
      <c r="C1571" s="85" t="s">
        <v>4395</v>
      </c>
      <c r="D1571" s="85" t="s">
        <v>13090</v>
      </c>
      <c r="E1571" s="202" t="s">
        <v>26712</v>
      </c>
      <c r="F1571" s="85" t="s">
        <v>68</v>
      </c>
      <c r="G1571" s="85" t="s">
        <v>70</v>
      </c>
      <c r="H1571" s="85" t="s">
        <v>20690</v>
      </c>
      <c r="I1571" s="3" t="s">
        <v>4428</v>
      </c>
      <c r="J1571" s="85" t="s">
        <v>4406</v>
      </c>
      <c r="K1571" s="7" t="s">
        <v>4407</v>
      </c>
      <c r="L1571" s="3"/>
      <c r="M1571" s="3"/>
      <c r="N1571" s="41" t="s">
        <v>4439</v>
      </c>
      <c r="O1571" s="87">
        <v>400564</v>
      </c>
      <c r="P1571" s="87">
        <v>185055</v>
      </c>
      <c r="Q1571" s="87">
        <v>215509</v>
      </c>
      <c r="R1571" s="87">
        <v>0</v>
      </c>
      <c r="S1571" s="87"/>
      <c r="T1571" s="87"/>
      <c r="U1571" s="85">
        <v>2011</v>
      </c>
      <c r="V1571" s="3" t="s">
        <v>4439</v>
      </c>
      <c r="W1571" s="3"/>
      <c r="X1571" s="3"/>
      <c r="Y1571" s="3"/>
      <c r="Z1571" s="6">
        <v>150000</v>
      </c>
      <c r="AA1571" s="160"/>
      <c r="AB1571" s="123" t="s">
        <v>4395</v>
      </c>
      <c r="AC1571" s="124"/>
      <c r="AD1571" s="41"/>
      <c r="AE1571" s="83"/>
      <c r="AF1571" s="83"/>
      <c r="AG1571" s="41"/>
      <c r="AH1571" s="41" t="s">
        <v>4460</v>
      </c>
      <c r="AI1571" s="80" t="s">
        <v>17566</v>
      </c>
      <c r="AJ1571" s="80" t="s">
        <v>20029</v>
      </c>
      <c r="AK1571" s="3"/>
      <c r="AL1571" s="85"/>
      <c r="AM1571" s="151" t="s">
        <v>19998</v>
      </c>
      <c r="AN1571" s="15"/>
      <c r="AO1571" s="166"/>
      <c r="AP1571" s="5">
        <f t="shared" si="25"/>
        <v>0</v>
      </c>
      <c r="AQ1571" s="16"/>
      <c r="AR1571" s="205">
        <v>1</v>
      </c>
      <c r="AS1571" s="16"/>
      <c r="AT1571" s="16"/>
      <c r="AU1571" s="16"/>
      <c r="AV1571" s="16"/>
      <c r="AW1571" s="16"/>
      <c r="AX1571" s="16"/>
    </row>
    <row r="1572" spans="1:50" customFormat="1" ht="15.75" hidden="1" customHeight="1" x14ac:dyDescent="0.2">
      <c r="A1572" s="7" t="s">
        <v>4440</v>
      </c>
      <c r="B1572" s="3" t="s">
        <v>4441</v>
      </c>
      <c r="C1572" s="85" t="s">
        <v>4395</v>
      </c>
      <c r="D1572" s="85" t="s">
        <v>13090</v>
      </c>
      <c r="E1572" s="202" t="s">
        <v>26712</v>
      </c>
      <c r="F1572" s="85" t="s">
        <v>55</v>
      </c>
      <c r="G1572" s="85" t="s">
        <v>63</v>
      </c>
      <c r="H1572" s="85" t="s">
        <v>20690</v>
      </c>
      <c r="I1572" s="3" t="s">
        <v>4399</v>
      </c>
      <c r="J1572" s="85" t="s">
        <v>4406</v>
      </c>
      <c r="K1572" s="7" t="s">
        <v>4407</v>
      </c>
      <c r="L1572" s="3"/>
      <c r="M1572" s="3"/>
      <c r="N1572" s="41" t="s">
        <v>6244</v>
      </c>
      <c r="O1572" s="87">
        <v>79250</v>
      </c>
      <c r="P1572" s="87">
        <v>886</v>
      </c>
      <c r="Q1572" s="87">
        <v>78364</v>
      </c>
      <c r="R1572" s="87">
        <v>0</v>
      </c>
      <c r="S1572" s="87"/>
      <c r="T1572" s="87"/>
      <c r="U1572" s="85">
        <v>2018</v>
      </c>
      <c r="V1572" s="3" t="s">
        <v>112</v>
      </c>
      <c r="W1572" s="3"/>
      <c r="X1572" s="3"/>
      <c r="Y1572" s="3"/>
      <c r="Z1572" s="6">
        <v>48365</v>
      </c>
      <c r="AA1572" s="160"/>
      <c r="AB1572" s="123" t="s">
        <v>4395</v>
      </c>
      <c r="AC1572" s="124"/>
      <c r="AD1572" s="41"/>
      <c r="AE1572" s="83"/>
      <c r="AF1572" s="83"/>
      <c r="AG1572" s="41"/>
      <c r="AH1572" s="41" t="s">
        <v>63</v>
      </c>
      <c r="AI1572" s="80" t="s">
        <v>17567</v>
      </c>
      <c r="AJ1572" s="80" t="s">
        <v>20030</v>
      </c>
      <c r="AK1572" s="3"/>
      <c r="AL1572" s="85"/>
      <c r="AM1572" s="151" t="s">
        <v>19998</v>
      </c>
      <c r="AN1572" s="15"/>
      <c r="AO1572" s="166"/>
      <c r="AP1572" s="5">
        <f t="shared" si="25"/>
        <v>0</v>
      </c>
      <c r="AQ1572" s="16"/>
      <c r="AR1572" s="205">
        <v>1</v>
      </c>
      <c r="AS1572" s="16"/>
      <c r="AT1572" s="16"/>
      <c r="AU1572" s="16"/>
      <c r="AV1572" s="16"/>
      <c r="AW1572" s="16"/>
      <c r="AX1572" s="16"/>
    </row>
    <row r="1573" spans="1:50" customFormat="1" ht="15.75" hidden="1" customHeight="1" x14ac:dyDescent="0.2">
      <c r="A1573" s="7" t="s">
        <v>4442</v>
      </c>
      <c r="B1573" s="3" t="s">
        <v>4443</v>
      </c>
      <c r="C1573" s="85" t="s">
        <v>4395</v>
      </c>
      <c r="D1573" s="85" t="s">
        <v>13090</v>
      </c>
      <c r="E1573" s="202" t="s">
        <v>26712</v>
      </c>
      <c r="F1573" s="85" t="s">
        <v>55</v>
      </c>
      <c r="G1573" s="85" t="s">
        <v>63</v>
      </c>
      <c r="H1573" s="85" t="s">
        <v>20690</v>
      </c>
      <c r="I1573" s="3" t="s">
        <v>4399</v>
      </c>
      <c r="J1573" s="85" t="s">
        <v>4406</v>
      </c>
      <c r="K1573" s="7" t="s">
        <v>4407</v>
      </c>
      <c r="L1573" s="3"/>
      <c r="M1573" s="3"/>
      <c r="N1573" s="41" t="s">
        <v>6244</v>
      </c>
      <c r="O1573" s="87">
        <v>67878</v>
      </c>
      <c r="P1573" s="87">
        <v>749</v>
      </c>
      <c r="Q1573" s="87">
        <v>67129</v>
      </c>
      <c r="R1573" s="87">
        <v>0</v>
      </c>
      <c r="S1573" s="87"/>
      <c r="T1573" s="87"/>
      <c r="U1573" s="85">
        <v>2018</v>
      </c>
      <c r="V1573" s="3" t="s">
        <v>112</v>
      </c>
      <c r="W1573" s="3"/>
      <c r="X1573" s="3"/>
      <c r="Y1573" s="3"/>
      <c r="Z1573" s="6">
        <v>50000</v>
      </c>
      <c r="AA1573" s="160"/>
      <c r="AB1573" s="123" t="s">
        <v>4395</v>
      </c>
      <c r="AC1573" s="124"/>
      <c r="AD1573" s="41"/>
      <c r="AE1573" s="83"/>
      <c r="AF1573" s="83"/>
      <c r="AG1573" s="41"/>
      <c r="AH1573" s="41" t="s">
        <v>63</v>
      </c>
      <c r="AI1573" s="80" t="s">
        <v>17568</v>
      </c>
      <c r="AJ1573" s="80" t="s">
        <v>20031</v>
      </c>
      <c r="AK1573" s="3"/>
      <c r="AL1573" s="85"/>
      <c r="AM1573" s="151" t="s">
        <v>19998</v>
      </c>
      <c r="AN1573" s="15"/>
      <c r="AO1573" s="166"/>
      <c r="AP1573" s="5">
        <f t="shared" si="25"/>
        <v>0</v>
      </c>
      <c r="AQ1573" s="16"/>
      <c r="AR1573" s="205">
        <v>1</v>
      </c>
      <c r="AS1573" s="16"/>
      <c r="AT1573" s="16"/>
      <c r="AU1573" s="16"/>
      <c r="AV1573" s="16"/>
      <c r="AW1573" s="16"/>
      <c r="AX1573" s="16"/>
    </row>
    <row r="1574" spans="1:50" customFormat="1" ht="15.75" hidden="1" customHeight="1" x14ac:dyDescent="0.2">
      <c r="A1574" s="7" t="s">
        <v>4444</v>
      </c>
      <c r="B1574" s="3" t="s">
        <v>4445</v>
      </c>
      <c r="C1574" s="85" t="s">
        <v>4395</v>
      </c>
      <c r="D1574" s="85" t="s">
        <v>13090</v>
      </c>
      <c r="E1574" s="202" t="s">
        <v>26712</v>
      </c>
      <c r="F1574" s="85" t="s">
        <v>40</v>
      </c>
      <c r="G1574" s="85" t="s">
        <v>15326</v>
      </c>
      <c r="H1574" s="85" t="s">
        <v>20690</v>
      </c>
      <c r="I1574" s="3" t="s">
        <v>4446</v>
      </c>
      <c r="J1574" s="85" t="s">
        <v>4447</v>
      </c>
      <c r="K1574" s="7" t="s">
        <v>4448</v>
      </c>
      <c r="L1574" s="3"/>
      <c r="M1574" s="3"/>
      <c r="N1574" s="41" t="s">
        <v>4449</v>
      </c>
      <c r="O1574" s="87">
        <v>1132953</v>
      </c>
      <c r="P1574" s="87">
        <v>948564</v>
      </c>
      <c r="Q1574" s="87">
        <v>184389</v>
      </c>
      <c r="R1574" s="87">
        <v>0</v>
      </c>
      <c r="S1574" s="87"/>
      <c r="T1574" s="87"/>
      <c r="U1574" s="85">
        <v>2011</v>
      </c>
      <c r="V1574" s="3" t="s">
        <v>4449</v>
      </c>
      <c r="W1574" s="3"/>
      <c r="X1574" s="3"/>
      <c r="Y1574" s="3"/>
      <c r="Z1574" s="6">
        <v>20550</v>
      </c>
      <c r="AA1574" s="160"/>
      <c r="AB1574" s="123" t="s">
        <v>4395</v>
      </c>
      <c r="AC1574" s="124"/>
      <c r="AD1574" s="41"/>
      <c r="AE1574" s="83"/>
      <c r="AF1574" s="83"/>
      <c r="AG1574" s="41"/>
      <c r="AH1574" s="41" t="s">
        <v>7061</v>
      </c>
      <c r="AI1574" s="80" t="s">
        <v>17569</v>
      </c>
      <c r="AJ1574" s="80" t="s">
        <v>20032</v>
      </c>
      <c r="AK1574" s="3"/>
      <c r="AL1574" s="85"/>
      <c r="AM1574" s="151" t="s">
        <v>19998</v>
      </c>
      <c r="AN1574" s="15"/>
      <c r="AO1574" s="166"/>
      <c r="AP1574" s="5">
        <f t="shared" si="25"/>
        <v>0</v>
      </c>
      <c r="AQ1574" s="16"/>
      <c r="AR1574" s="205">
        <v>1</v>
      </c>
      <c r="AS1574" s="16"/>
      <c r="AT1574" s="16"/>
      <c r="AU1574" s="16"/>
      <c r="AV1574" s="16"/>
      <c r="AW1574" s="16"/>
      <c r="AX1574" s="16"/>
    </row>
    <row r="1575" spans="1:50" customFormat="1" ht="15.75" hidden="1" customHeight="1" x14ac:dyDescent="0.2">
      <c r="A1575" s="7" t="s">
        <v>4450</v>
      </c>
      <c r="B1575" s="3" t="s">
        <v>4451</v>
      </c>
      <c r="C1575" s="85" t="s">
        <v>4395</v>
      </c>
      <c r="D1575" s="85" t="s">
        <v>13090</v>
      </c>
      <c r="E1575" s="202" t="s">
        <v>26712</v>
      </c>
      <c r="F1575" s="85" t="s">
        <v>40</v>
      </c>
      <c r="G1575" s="85" t="s">
        <v>43</v>
      </c>
      <c r="H1575" s="85" t="s">
        <v>20690</v>
      </c>
      <c r="I1575" s="3" t="s">
        <v>4396</v>
      </c>
      <c r="J1575" s="85" t="s">
        <v>4435</v>
      </c>
      <c r="K1575" s="7" t="s">
        <v>3838</v>
      </c>
      <c r="L1575" s="3"/>
      <c r="M1575" s="3"/>
      <c r="N1575" s="41" t="s">
        <v>4452</v>
      </c>
      <c r="O1575" s="87">
        <v>225648</v>
      </c>
      <c r="P1575" s="87">
        <v>187998</v>
      </c>
      <c r="Q1575" s="87">
        <v>37650</v>
      </c>
      <c r="R1575" s="87">
        <v>0</v>
      </c>
      <c r="S1575" s="87"/>
      <c r="T1575" s="87"/>
      <c r="U1575" s="85">
        <v>2016</v>
      </c>
      <c r="V1575" s="3" t="s">
        <v>4452</v>
      </c>
      <c r="W1575" s="3"/>
      <c r="X1575" s="3"/>
      <c r="Y1575" s="3"/>
      <c r="Z1575" s="6">
        <v>42956</v>
      </c>
      <c r="AA1575" s="160"/>
      <c r="AB1575" s="123" t="s">
        <v>4395</v>
      </c>
      <c r="AC1575" s="124"/>
      <c r="AD1575" s="41"/>
      <c r="AE1575" s="83"/>
      <c r="AF1575" s="83"/>
      <c r="AG1575" s="41"/>
      <c r="AH1575" s="41" t="s">
        <v>7061</v>
      </c>
      <c r="AI1575" s="80" t="s">
        <v>17570</v>
      </c>
      <c r="AJ1575" s="80" t="s">
        <v>20033</v>
      </c>
      <c r="AK1575" s="3"/>
      <c r="AL1575" s="85"/>
      <c r="AM1575" s="151" t="s">
        <v>19998</v>
      </c>
      <c r="AN1575" s="15"/>
      <c r="AO1575" s="166"/>
      <c r="AP1575" s="5">
        <f t="shared" si="25"/>
        <v>0</v>
      </c>
      <c r="AQ1575" s="16"/>
      <c r="AR1575" s="205">
        <v>1</v>
      </c>
      <c r="AS1575" s="16"/>
      <c r="AT1575" s="16"/>
      <c r="AU1575" s="16"/>
      <c r="AV1575" s="16"/>
      <c r="AW1575" s="16"/>
      <c r="AX1575" s="16"/>
    </row>
    <row r="1576" spans="1:50" customFormat="1" ht="15.75" hidden="1" customHeight="1" x14ac:dyDescent="0.2">
      <c r="A1576" s="7" t="s">
        <v>4453</v>
      </c>
      <c r="B1576" s="3" t="s">
        <v>4454</v>
      </c>
      <c r="C1576" s="85" t="s">
        <v>4395</v>
      </c>
      <c r="D1576" s="85" t="s">
        <v>13090</v>
      </c>
      <c r="E1576" s="202" t="s">
        <v>26418</v>
      </c>
      <c r="F1576" s="85" t="s">
        <v>14</v>
      </c>
      <c r="G1576" s="85" t="s">
        <v>17</v>
      </c>
      <c r="H1576" s="85" t="s">
        <v>20690</v>
      </c>
      <c r="I1576" s="3" t="s">
        <v>4455</v>
      </c>
      <c r="J1576" s="85" t="s">
        <v>4435</v>
      </c>
      <c r="K1576" s="7" t="s">
        <v>3838</v>
      </c>
      <c r="L1576" s="3"/>
      <c r="M1576" s="3"/>
      <c r="N1576" s="41" t="s">
        <v>5146</v>
      </c>
      <c r="O1576" s="87">
        <v>0</v>
      </c>
      <c r="P1576" s="87">
        <v>0</v>
      </c>
      <c r="Q1576" s="87">
        <v>0</v>
      </c>
      <c r="R1576" s="87">
        <v>0</v>
      </c>
      <c r="S1576" s="87"/>
      <c r="T1576" s="87"/>
      <c r="U1576" s="85" t="s">
        <v>112</v>
      </c>
      <c r="V1576" s="3" t="s">
        <v>112</v>
      </c>
      <c r="W1576" s="3"/>
      <c r="X1576" s="3"/>
      <c r="Y1576" s="3"/>
      <c r="Z1576" s="6">
        <v>95000</v>
      </c>
      <c r="AA1576" s="160"/>
      <c r="AB1576" s="123" t="s">
        <v>4395</v>
      </c>
      <c r="AC1576" s="124"/>
      <c r="AD1576" s="41"/>
      <c r="AE1576" s="83"/>
      <c r="AF1576" s="83"/>
      <c r="AG1576" s="41"/>
      <c r="AH1576" s="41" t="s">
        <v>13745</v>
      </c>
      <c r="AI1576" s="80" t="s">
        <v>17571</v>
      </c>
      <c r="AJ1576" s="80" t="s">
        <v>20034</v>
      </c>
      <c r="AK1576" s="3"/>
      <c r="AL1576" s="85"/>
      <c r="AM1576" s="151" t="s">
        <v>19998</v>
      </c>
      <c r="AN1576" s="15"/>
      <c r="AO1576" s="166"/>
      <c r="AP1576" s="5">
        <f t="shared" si="25"/>
        <v>0</v>
      </c>
      <c r="AQ1576" s="16"/>
      <c r="AR1576" s="205">
        <v>1</v>
      </c>
      <c r="AS1576" s="16"/>
      <c r="AT1576" s="16"/>
      <c r="AU1576" s="16"/>
      <c r="AV1576" s="16"/>
      <c r="AW1576" s="16"/>
      <c r="AX1576" s="16"/>
    </row>
    <row r="1577" spans="1:50" customFormat="1" ht="15.75" customHeight="1" x14ac:dyDescent="0.2">
      <c r="A1577" s="7" t="s">
        <v>4456</v>
      </c>
      <c r="B1577" s="3" t="s">
        <v>4457</v>
      </c>
      <c r="C1577" s="85" t="s">
        <v>4395</v>
      </c>
      <c r="D1577" s="85" t="s">
        <v>13090</v>
      </c>
      <c r="E1577" s="202" t="s">
        <v>26712</v>
      </c>
      <c r="F1577" s="85" t="s">
        <v>34</v>
      </c>
      <c r="G1577" s="85" t="s">
        <v>35</v>
      </c>
      <c r="H1577" s="85" t="s">
        <v>20688</v>
      </c>
      <c r="I1577" s="3" t="s">
        <v>21237</v>
      </c>
      <c r="J1577" s="85" t="s">
        <v>115</v>
      </c>
      <c r="K1577" s="7" t="s">
        <v>4458</v>
      </c>
      <c r="L1577" s="3"/>
      <c r="M1577" s="3"/>
      <c r="N1577" s="41" t="s">
        <v>4459</v>
      </c>
      <c r="O1577" s="87">
        <v>104067</v>
      </c>
      <c r="P1577" s="87">
        <v>99503</v>
      </c>
      <c r="Q1577" s="87">
        <v>4564</v>
      </c>
      <c r="R1577" s="87">
        <v>0</v>
      </c>
      <c r="S1577" s="87"/>
      <c r="T1577" s="87"/>
      <c r="U1577" s="85">
        <v>2009</v>
      </c>
      <c r="V1577" s="3"/>
      <c r="W1577" s="1" t="s">
        <v>4459</v>
      </c>
      <c r="X1577" s="3"/>
      <c r="Y1577" s="3"/>
      <c r="Z1577" s="6">
        <v>29343</v>
      </c>
      <c r="AA1577" s="160"/>
      <c r="AB1577" s="123" t="s">
        <v>4395</v>
      </c>
      <c r="AC1577" s="124"/>
      <c r="AD1577" s="41"/>
      <c r="AE1577" s="41"/>
      <c r="AF1577" s="41"/>
      <c r="AG1577" s="41"/>
      <c r="AH1577" s="41" t="s">
        <v>26421</v>
      </c>
      <c r="AI1577" s="80" t="s">
        <v>26065</v>
      </c>
      <c r="AJ1577" s="80" t="s">
        <v>13796</v>
      </c>
      <c r="AK1577" s="3"/>
      <c r="AL1577" s="85"/>
      <c r="AM1577" s="151" t="s">
        <v>19998</v>
      </c>
      <c r="AN1577" s="16"/>
      <c r="AO1577" s="166"/>
      <c r="AP1577" s="5">
        <f t="shared" si="25"/>
        <v>2009</v>
      </c>
      <c r="AQ1577" s="16"/>
      <c r="AR1577" s="205">
        <v>1</v>
      </c>
      <c r="AS1577" s="16"/>
      <c r="AT1577" s="16"/>
      <c r="AU1577" s="16"/>
      <c r="AV1577" s="16"/>
      <c r="AW1577" s="16"/>
      <c r="AX1577" s="16"/>
    </row>
    <row r="1578" spans="1:50" customFormat="1" ht="15.75" hidden="1" customHeight="1" x14ac:dyDescent="0.2">
      <c r="A1578" s="7" t="s">
        <v>4461</v>
      </c>
      <c r="B1578" s="3" t="s">
        <v>4462</v>
      </c>
      <c r="C1578" s="85" t="s">
        <v>4395</v>
      </c>
      <c r="D1578" s="85" t="s">
        <v>13090</v>
      </c>
      <c r="E1578" s="202" t="s">
        <v>26418</v>
      </c>
      <c r="F1578" s="85" t="s">
        <v>40</v>
      </c>
      <c r="G1578" s="85" t="s">
        <v>43</v>
      </c>
      <c r="H1578" s="85" t="s">
        <v>20690</v>
      </c>
      <c r="I1578" s="3" t="s">
        <v>4396</v>
      </c>
      <c r="J1578" s="85" t="s">
        <v>115</v>
      </c>
      <c r="K1578" s="7" t="s">
        <v>437</v>
      </c>
      <c r="L1578" s="3"/>
      <c r="M1578" s="3"/>
      <c r="N1578" s="41" t="s">
        <v>4552</v>
      </c>
      <c r="O1578" s="87">
        <v>0</v>
      </c>
      <c r="P1578" s="87">
        <v>0</v>
      </c>
      <c r="Q1578" s="87">
        <v>0</v>
      </c>
      <c r="R1578" s="87">
        <v>0</v>
      </c>
      <c r="S1578" s="87"/>
      <c r="T1578" s="87"/>
      <c r="U1578" s="85" t="s">
        <v>112</v>
      </c>
      <c r="V1578" s="3" t="s">
        <v>112</v>
      </c>
      <c r="W1578" s="3"/>
      <c r="X1578" s="3"/>
      <c r="Y1578" s="3"/>
      <c r="Z1578" s="6">
        <v>0</v>
      </c>
      <c r="AA1578" s="160"/>
      <c r="AB1578" s="123" t="s">
        <v>4395</v>
      </c>
      <c r="AC1578" s="124"/>
      <c r="AD1578" s="41"/>
      <c r="AE1578" s="83"/>
      <c r="AF1578" s="83"/>
      <c r="AG1578" s="41"/>
      <c r="AH1578" s="41" t="s">
        <v>7061</v>
      </c>
      <c r="AI1578" s="80" t="s">
        <v>17572</v>
      </c>
      <c r="AJ1578" s="80" t="s">
        <v>20035</v>
      </c>
      <c r="AK1578" s="3"/>
      <c r="AL1578" s="85"/>
      <c r="AM1578" s="151" t="s">
        <v>19998</v>
      </c>
      <c r="AN1578" s="15"/>
      <c r="AO1578" s="166"/>
      <c r="AP1578" s="5">
        <f t="shared" si="25"/>
        <v>0</v>
      </c>
      <c r="AQ1578" s="16"/>
      <c r="AR1578" s="205">
        <v>1</v>
      </c>
      <c r="AS1578" s="16"/>
      <c r="AT1578" s="16"/>
      <c r="AU1578" s="16"/>
      <c r="AV1578" s="16"/>
      <c r="AW1578" s="16"/>
      <c r="AX1578" s="16"/>
    </row>
    <row r="1579" spans="1:50" customFormat="1" ht="15.75" hidden="1" customHeight="1" x14ac:dyDescent="0.2">
      <c r="A1579" s="7" t="s">
        <v>4463</v>
      </c>
      <c r="B1579" s="3" t="s">
        <v>4464</v>
      </c>
      <c r="C1579" s="85" t="s">
        <v>4395</v>
      </c>
      <c r="D1579" s="85" t="s">
        <v>13090</v>
      </c>
      <c r="E1579" s="202" t="s">
        <v>1800</v>
      </c>
      <c r="F1579" s="85" t="s">
        <v>55</v>
      </c>
      <c r="G1579" s="85" t="s">
        <v>57</v>
      </c>
      <c r="H1579" s="85" t="s">
        <v>20690</v>
      </c>
      <c r="I1579" s="3" t="s">
        <v>4405</v>
      </c>
      <c r="J1579" s="85" t="s">
        <v>4406</v>
      </c>
      <c r="K1579" s="7" t="s">
        <v>4407</v>
      </c>
      <c r="L1579" s="3"/>
      <c r="M1579" s="3"/>
      <c r="N1579" s="41" t="s">
        <v>13795</v>
      </c>
      <c r="O1579" s="87">
        <v>0</v>
      </c>
      <c r="P1579" s="87">
        <v>0</v>
      </c>
      <c r="Q1579" s="87">
        <v>0</v>
      </c>
      <c r="R1579" s="87">
        <v>0</v>
      </c>
      <c r="S1579" s="87"/>
      <c r="T1579" s="87"/>
      <c r="U1579" s="85" t="s">
        <v>112</v>
      </c>
      <c r="V1579" s="3" t="s">
        <v>112</v>
      </c>
      <c r="W1579" s="3"/>
      <c r="X1579" s="3"/>
      <c r="Y1579" s="3"/>
      <c r="Z1579" s="6">
        <v>33010</v>
      </c>
      <c r="AA1579" s="160"/>
      <c r="AB1579" s="123" t="s">
        <v>4395</v>
      </c>
      <c r="AC1579" s="124"/>
      <c r="AD1579" s="41"/>
      <c r="AE1579" s="83"/>
      <c r="AF1579" s="83"/>
      <c r="AG1579" s="41"/>
      <c r="AH1579" s="41" t="s">
        <v>13741</v>
      </c>
      <c r="AI1579" s="80" t="s">
        <v>17573</v>
      </c>
      <c r="AJ1579" s="80" t="s">
        <v>20036</v>
      </c>
      <c r="AK1579" s="3"/>
      <c r="AL1579" s="85"/>
      <c r="AM1579" s="151" t="s">
        <v>19998</v>
      </c>
      <c r="AN1579" s="15"/>
      <c r="AO1579" s="166"/>
      <c r="AP1579" s="5">
        <f t="shared" si="25"/>
        <v>0</v>
      </c>
      <c r="AQ1579" s="16"/>
      <c r="AR1579" s="205">
        <v>1</v>
      </c>
      <c r="AS1579" s="16"/>
      <c r="AT1579" s="16"/>
      <c r="AU1579" s="16"/>
      <c r="AV1579" s="16"/>
      <c r="AW1579" s="16"/>
      <c r="AX1579" s="16"/>
    </row>
    <row r="1580" spans="1:50" customFormat="1" ht="15.75" hidden="1" customHeight="1" x14ac:dyDescent="0.2">
      <c r="A1580" s="7" t="s">
        <v>4465</v>
      </c>
      <c r="B1580" s="3" t="s">
        <v>4466</v>
      </c>
      <c r="C1580" s="85" t="s">
        <v>4395</v>
      </c>
      <c r="D1580" s="85" t="s">
        <v>13090</v>
      </c>
      <c r="E1580" s="202" t="s">
        <v>26418</v>
      </c>
      <c r="F1580" s="85" t="s">
        <v>55</v>
      </c>
      <c r="G1580" s="85" t="s">
        <v>57</v>
      </c>
      <c r="H1580" s="85" t="s">
        <v>20690</v>
      </c>
      <c r="I1580" s="3" t="s">
        <v>4399</v>
      </c>
      <c r="J1580" s="85" t="s">
        <v>4406</v>
      </c>
      <c r="K1580" s="7" t="s">
        <v>4407</v>
      </c>
      <c r="L1580" s="3"/>
      <c r="M1580" s="3"/>
      <c r="N1580" s="41" t="s">
        <v>4717</v>
      </c>
      <c r="O1580" s="87">
        <v>0</v>
      </c>
      <c r="P1580" s="87">
        <v>0</v>
      </c>
      <c r="Q1580" s="87">
        <v>0</v>
      </c>
      <c r="R1580" s="87">
        <v>0</v>
      </c>
      <c r="S1580" s="87"/>
      <c r="T1580" s="87"/>
      <c r="U1580" s="85" t="s">
        <v>112</v>
      </c>
      <c r="V1580" s="3" t="s">
        <v>112</v>
      </c>
      <c r="W1580" s="3"/>
      <c r="X1580" s="3"/>
      <c r="Y1580" s="3"/>
      <c r="Z1580" s="6">
        <v>21918</v>
      </c>
      <c r="AA1580" s="160"/>
      <c r="AB1580" s="123" t="s">
        <v>4395</v>
      </c>
      <c r="AC1580" s="124"/>
      <c r="AD1580" s="41"/>
      <c r="AE1580" s="83"/>
      <c r="AF1580" s="83"/>
      <c r="AG1580" s="41"/>
      <c r="AH1580" s="41" t="s">
        <v>13741</v>
      </c>
      <c r="AI1580" s="80" t="s">
        <v>17574</v>
      </c>
      <c r="AJ1580" s="80" t="s">
        <v>20037</v>
      </c>
      <c r="AK1580" s="3"/>
      <c r="AL1580" s="85"/>
      <c r="AM1580" s="151" t="s">
        <v>19998</v>
      </c>
      <c r="AN1580" s="15"/>
      <c r="AO1580" s="166"/>
      <c r="AP1580" s="5">
        <f t="shared" si="25"/>
        <v>0</v>
      </c>
      <c r="AQ1580" s="16"/>
      <c r="AR1580" s="205">
        <v>1</v>
      </c>
      <c r="AS1580" s="16"/>
      <c r="AT1580" s="16"/>
      <c r="AU1580" s="16"/>
      <c r="AV1580" s="16"/>
      <c r="AW1580" s="16"/>
      <c r="AX1580" s="16"/>
    </row>
    <row r="1581" spans="1:50" customFormat="1" ht="15.75" hidden="1" customHeight="1" x14ac:dyDescent="0.2">
      <c r="A1581" s="7" t="s">
        <v>4467</v>
      </c>
      <c r="B1581" s="3" t="s">
        <v>4468</v>
      </c>
      <c r="C1581" s="85" t="s">
        <v>4395</v>
      </c>
      <c r="D1581" s="85" t="s">
        <v>13090</v>
      </c>
      <c r="E1581" s="202" t="s">
        <v>1800</v>
      </c>
      <c r="F1581" s="85" t="s">
        <v>25110</v>
      </c>
      <c r="G1581" s="85" t="s">
        <v>54</v>
      </c>
      <c r="H1581" s="85" t="s">
        <v>20690</v>
      </c>
      <c r="I1581" s="3" t="s">
        <v>4460</v>
      </c>
      <c r="J1581" s="85" t="s">
        <v>4406</v>
      </c>
      <c r="K1581" s="7" t="s">
        <v>4407</v>
      </c>
      <c r="L1581" s="3"/>
      <c r="M1581" s="3"/>
      <c r="N1581" s="41" t="s">
        <v>13797</v>
      </c>
      <c r="O1581" s="87">
        <v>0</v>
      </c>
      <c r="P1581" s="87">
        <v>0</v>
      </c>
      <c r="Q1581" s="87">
        <v>0</v>
      </c>
      <c r="R1581" s="87">
        <v>0</v>
      </c>
      <c r="S1581" s="87"/>
      <c r="T1581" s="87"/>
      <c r="U1581" s="85" t="s">
        <v>112</v>
      </c>
      <c r="V1581" s="3" t="s">
        <v>112</v>
      </c>
      <c r="W1581" s="3"/>
      <c r="X1581" s="3"/>
      <c r="Y1581" s="3"/>
      <c r="Z1581" s="6">
        <v>58328</v>
      </c>
      <c r="AA1581" s="160"/>
      <c r="AB1581" s="123" t="s">
        <v>4395</v>
      </c>
      <c r="AC1581" s="124"/>
      <c r="AD1581" s="41"/>
      <c r="AE1581" s="83"/>
      <c r="AF1581" s="83"/>
      <c r="AG1581" s="41"/>
      <c r="AH1581" s="41" t="s">
        <v>13751</v>
      </c>
      <c r="AI1581" s="80" t="s">
        <v>17575</v>
      </c>
      <c r="AJ1581" s="80" t="s">
        <v>20038</v>
      </c>
      <c r="AK1581" s="3"/>
      <c r="AL1581" s="85"/>
      <c r="AM1581" s="151" t="s">
        <v>19998</v>
      </c>
      <c r="AN1581" s="15"/>
      <c r="AO1581" s="166"/>
      <c r="AP1581" s="5">
        <f t="shared" si="25"/>
        <v>0</v>
      </c>
      <c r="AQ1581" s="16"/>
      <c r="AR1581" s="205">
        <v>1</v>
      </c>
      <c r="AS1581" s="16"/>
      <c r="AT1581" s="16"/>
      <c r="AU1581" s="16"/>
      <c r="AV1581" s="16"/>
      <c r="AW1581" s="16"/>
      <c r="AX1581" s="16"/>
    </row>
    <row r="1582" spans="1:50" customFormat="1" ht="15.75" hidden="1" customHeight="1" x14ac:dyDescent="0.2">
      <c r="A1582" s="7" t="s">
        <v>4469</v>
      </c>
      <c r="B1582" s="3" t="s">
        <v>4470</v>
      </c>
      <c r="C1582" s="85" t="s">
        <v>4395</v>
      </c>
      <c r="D1582" s="85" t="s">
        <v>13090</v>
      </c>
      <c r="E1582" s="202" t="s">
        <v>26712</v>
      </c>
      <c r="F1582" s="85" t="s">
        <v>40</v>
      </c>
      <c r="G1582" s="85" t="s">
        <v>43</v>
      </c>
      <c r="H1582" s="85" t="s">
        <v>20690</v>
      </c>
      <c r="I1582" s="3" t="s">
        <v>4471</v>
      </c>
      <c r="J1582" s="85" t="s">
        <v>115</v>
      </c>
      <c r="K1582" s="7" t="s">
        <v>4416</v>
      </c>
      <c r="L1582" s="3"/>
      <c r="M1582" s="3"/>
      <c r="N1582" s="41" t="s">
        <v>4472</v>
      </c>
      <c r="O1582" s="87">
        <v>3149</v>
      </c>
      <c r="P1582" s="87">
        <v>3149</v>
      </c>
      <c r="Q1582" s="87">
        <v>0</v>
      </c>
      <c r="R1582" s="87">
        <v>0</v>
      </c>
      <c r="S1582" s="87"/>
      <c r="T1582" s="87"/>
      <c r="U1582" s="85">
        <v>2010</v>
      </c>
      <c r="V1582" s="3" t="s">
        <v>4472</v>
      </c>
      <c r="W1582" s="3"/>
      <c r="X1582" s="3"/>
      <c r="Y1582" s="3"/>
      <c r="Z1582" s="6">
        <v>4000</v>
      </c>
      <c r="AA1582" s="160"/>
      <c r="AB1582" s="123" t="s">
        <v>4395</v>
      </c>
      <c r="AC1582" s="124"/>
      <c r="AD1582" s="41"/>
      <c r="AE1582" s="83"/>
      <c r="AF1582" s="83"/>
      <c r="AG1582" s="41"/>
      <c r="AH1582" s="41" t="s">
        <v>7061</v>
      </c>
      <c r="AI1582" s="80" t="s">
        <v>17576</v>
      </c>
      <c r="AJ1582" s="80" t="s">
        <v>20039</v>
      </c>
      <c r="AK1582" s="3"/>
      <c r="AL1582" s="85"/>
      <c r="AM1582" s="151" t="s">
        <v>19998</v>
      </c>
      <c r="AN1582" s="15"/>
      <c r="AO1582" s="166"/>
      <c r="AP1582" s="5">
        <f t="shared" si="25"/>
        <v>0</v>
      </c>
      <c r="AQ1582" s="16"/>
      <c r="AR1582" s="205">
        <v>1</v>
      </c>
      <c r="AS1582" s="16"/>
      <c r="AT1582" s="16"/>
      <c r="AU1582" s="16"/>
      <c r="AV1582" s="16"/>
      <c r="AW1582" s="16"/>
      <c r="AX1582" s="16"/>
    </row>
    <row r="1583" spans="1:50" customFormat="1" ht="15.75" hidden="1" customHeight="1" x14ac:dyDescent="0.2">
      <c r="A1583" s="7" t="s">
        <v>4473</v>
      </c>
      <c r="B1583" s="3" t="s">
        <v>4474</v>
      </c>
      <c r="C1583" s="85" t="s">
        <v>4395</v>
      </c>
      <c r="D1583" s="85" t="s">
        <v>13090</v>
      </c>
      <c r="E1583" s="202" t="s">
        <v>26712</v>
      </c>
      <c r="F1583" s="85" t="s">
        <v>40</v>
      </c>
      <c r="G1583" s="85" t="s">
        <v>43</v>
      </c>
      <c r="H1583" s="85" t="s">
        <v>20690</v>
      </c>
      <c r="I1583" s="3" t="s">
        <v>4475</v>
      </c>
      <c r="J1583" s="85" t="s">
        <v>124</v>
      </c>
      <c r="K1583" s="7" t="s">
        <v>125</v>
      </c>
      <c r="L1583" s="3"/>
      <c r="M1583" s="3"/>
      <c r="N1583" s="41" t="s">
        <v>4476</v>
      </c>
      <c r="O1583" s="87">
        <v>29330</v>
      </c>
      <c r="P1583" s="87">
        <v>29085</v>
      </c>
      <c r="Q1583" s="87">
        <v>245</v>
      </c>
      <c r="R1583" s="87">
        <v>0</v>
      </c>
      <c r="S1583" s="87"/>
      <c r="T1583" s="87"/>
      <c r="U1583" s="85">
        <v>2014</v>
      </c>
      <c r="V1583" s="3" t="s">
        <v>4476</v>
      </c>
      <c r="W1583" s="3"/>
      <c r="X1583" s="3"/>
      <c r="Y1583" s="3"/>
      <c r="Z1583" s="6">
        <v>4700</v>
      </c>
      <c r="AA1583" s="160"/>
      <c r="AB1583" s="123" t="s">
        <v>4395</v>
      </c>
      <c r="AC1583" s="124"/>
      <c r="AD1583" s="41"/>
      <c r="AE1583" s="83"/>
      <c r="AF1583" s="83"/>
      <c r="AG1583" s="41"/>
      <c r="AH1583" s="41" t="s">
        <v>7061</v>
      </c>
      <c r="AI1583" s="80" t="s">
        <v>17577</v>
      </c>
      <c r="AJ1583" s="80" t="s">
        <v>20040</v>
      </c>
      <c r="AK1583" s="3"/>
      <c r="AL1583" s="85"/>
      <c r="AM1583" s="151" t="s">
        <v>19998</v>
      </c>
      <c r="AN1583" s="15"/>
      <c r="AO1583" s="166"/>
      <c r="AP1583" s="5">
        <f t="shared" si="25"/>
        <v>0</v>
      </c>
      <c r="AQ1583" s="16"/>
      <c r="AR1583" s="205">
        <v>1</v>
      </c>
      <c r="AS1583" s="16"/>
      <c r="AT1583" s="16"/>
      <c r="AU1583" s="16"/>
      <c r="AV1583" s="16"/>
      <c r="AW1583" s="16"/>
      <c r="AX1583" s="16"/>
    </row>
    <row r="1584" spans="1:50" customFormat="1" ht="15.75" hidden="1" customHeight="1" x14ac:dyDescent="0.2">
      <c r="A1584" s="7" t="s">
        <v>4477</v>
      </c>
      <c r="B1584" s="3" t="s">
        <v>17038</v>
      </c>
      <c r="C1584" s="85" t="s">
        <v>4395</v>
      </c>
      <c r="D1584" s="85" t="s">
        <v>13090</v>
      </c>
      <c r="E1584" s="202" t="s">
        <v>26712</v>
      </c>
      <c r="F1584" s="85" t="s">
        <v>40</v>
      </c>
      <c r="G1584" s="85" t="s">
        <v>43</v>
      </c>
      <c r="H1584" s="85" t="s">
        <v>20690</v>
      </c>
      <c r="I1584" s="3" t="s">
        <v>4396</v>
      </c>
      <c r="J1584" s="85" t="s">
        <v>4435</v>
      </c>
      <c r="K1584" s="7" t="s">
        <v>3838</v>
      </c>
      <c r="L1584" s="3"/>
      <c r="M1584" s="3"/>
      <c r="N1584" s="41" t="s">
        <v>4478</v>
      </c>
      <c r="O1584" s="87">
        <v>108612</v>
      </c>
      <c r="P1584" s="87">
        <v>108612</v>
      </c>
      <c r="Q1584" s="87">
        <v>0</v>
      </c>
      <c r="R1584" s="87">
        <v>0</v>
      </c>
      <c r="S1584" s="87"/>
      <c r="T1584" s="87"/>
      <c r="U1584" s="85">
        <v>2010</v>
      </c>
      <c r="V1584" s="3" t="s">
        <v>4478</v>
      </c>
      <c r="W1584" s="3"/>
      <c r="X1584" s="3"/>
      <c r="Y1584" s="3"/>
      <c r="Z1584" s="6">
        <v>38274</v>
      </c>
      <c r="AA1584" s="160"/>
      <c r="AB1584" s="123" t="s">
        <v>4395</v>
      </c>
      <c r="AC1584" s="124"/>
      <c r="AD1584" s="41"/>
      <c r="AE1584" s="83"/>
      <c r="AF1584" s="83"/>
      <c r="AG1584" s="41"/>
      <c r="AH1584" s="41" t="s">
        <v>7061</v>
      </c>
      <c r="AI1584" s="80" t="s">
        <v>17578</v>
      </c>
      <c r="AJ1584" s="80" t="s">
        <v>20041</v>
      </c>
      <c r="AK1584" s="3"/>
      <c r="AL1584" s="85"/>
      <c r="AM1584" s="151" t="s">
        <v>19998</v>
      </c>
      <c r="AN1584" s="15"/>
      <c r="AO1584" s="166"/>
      <c r="AP1584" s="5">
        <f t="shared" si="25"/>
        <v>0</v>
      </c>
      <c r="AQ1584" s="16"/>
      <c r="AR1584" s="205">
        <v>1</v>
      </c>
      <c r="AS1584" s="16"/>
      <c r="AT1584" s="16"/>
      <c r="AU1584" s="16"/>
      <c r="AV1584" s="16"/>
      <c r="AW1584" s="16"/>
      <c r="AX1584" s="16"/>
    </row>
    <row r="1585" spans="1:50" customFormat="1" ht="15.75" hidden="1" customHeight="1" x14ac:dyDescent="0.2">
      <c r="A1585" s="7" t="s">
        <v>4479</v>
      </c>
      <c r="B1585" s="3" t="s">
        <v>17039</v>
      </c>
      <c r="C1585" s="85" t="s">
        <v>4395</v>
      </c>
      <c r="D1585" s="85" t="s">
        <v>13090</v>
      </c>
      <c r="E1585" s="202" t="s">
        <v>26712</v>
      </c>
      <c r="F1585" s="85" t="s">
        <v>40</v>
      </c>
      <c r="G1585" s="85" t="s">
        <v>43</v>
      </c>
      <c r="H1585" s="85" t="s">
        <v>20690</v>
      </c>
      <c r="I1585" s="3" t="s">
        <v>4396</v>
      </c>
      <c r="J1585" s="85" t="s">
        <v>4435</v>
      </c>
      <c r="K1585" s="7" t="s">
        <v>3838</v>
      </c>
      <c r="L1585" s="3"/>
      <c r="M1585" s="3"/>
      <c r="N1585" s="41" t="s">
        <v>4478</v>
      </c>
      <c r="O1585" s="87">
        <v>91286</v>
      </c>
      <c r="P1585" s="87">
        <v>90414</v>
      </c>
      <c r="Q1585" s="87">
        <v>872</v>
      </c>
      <c r="R1585" s="87">
        <v>0</v>
      </c>
      <c r="S1585" s="87"/>
      <c r="T1585" s="87"/>
      <c r="U1585" s="85">
        <v>2010</v>
      </c>
      <c r="V1585" s="3" t="s">
        <v>4478</v>
      </c>
      <c r="W1585" s="3"/>
      <c r="X1585" s="3"/>
      <c r="Y1585" s="3"/>
      <c r="Z1585" s="6">
        <v>39243</v>
      </c>
      <c r="AA1585" s="160"/>
      <c r="AB1585" s="123" t="s">
        <v>4395</v>
      </c>
      <c r="AC1585" s="124"/>
      <c r="AD1585" s="41"/>
      <c r="AE1585" s="83"/>
      <c r="AF1585" s="83"/>
      <c r="AG1585" s="41"/>
      <c r="AH1585" s="41" t="s">
        <v>7061</v>
      </c>
      <c r="AI1585" s="80" t="s">
        <v>17579</v>
      </c>
      <c r="AJ1585" s="80" t="s">
        <v>20042</v>
      </c>
      <c r="AK1585" s="3"/>
      <c r="AL1585" s="85"/>
      <c r="AM1585" s="151" t="s">
        <v>19998</v>
      </c>
      <c r="AN1585" s="15"/>
      <c r="AO1585" s="166"/>
      <c r="AP1585" s="5">
        <f t="shared" si="25"/>
        <v>0</v>
      </c>
      <c r="AQ1585" s="16"/>
      <c r="AR1585" s="205">
        <v>1</v>
      </c>
      <c r="AS1585" s="16"/>
      <c r="AT1585" s="16"/>
      <c r="AU1585" s="16"/>
      <c r="AV1585" s="16"/>
      <c r="AW1585" s="16"/>
      <c r="AX1585" s="16"/>
    </row>
    <row r="1586" spans="1:50" customFormat="1" ht="15.75" hidden="1" customHeight="1" x14ac:dyDescent="0.2">
      <c r="A1586" s="7" t="s">
        <v>4480</v>
      </c>
      <c r="B1586" s="3" t="s">
        <v>29436</v>
      </c>
      <c r="C1586" s="85" t="s">
        <v>4395</v>
      </c>
      <c r="D1586" s="85" t="s">
        <v>13090</v>
      </c>
      <c r="E1586" s="202" t="s">
        <v>26712</v>
      </c>
      <c r="F1586" s="85" t="s">
        <v>55</v>
      </c>
      <c r="G1586" s="85" t="s">
        <v>63</v>
      </c>
      <c r="H1586" s="85" t="s">
        <v>20690</v>
      </c>
      <c r="I1586" s="3" t="s">
        <v>4399</v>
      </c>
      <c r="J1586" s="85" t="s">
        <v>4481</v>
      </c>
      <c r="K1586" s="7" t="s">
        <v>4482</v>
      </c>
      <c r="L1586" s="3"/>
      <c r="M1586" s="3"/>
      <c r="N1586" s="41" t="s">
        <v>4483</v>
      </c>
      <c r="O1586" s="87">
        <v>34439</v>
      </c>
      <c r="P1586" s="87">
        <v>34393</v>
      </c>
      <c r="Q1586" s="87">
        <v>46</v>
      </c>
      <c r="R1586" s="87">
        <v>0</v>
      </c>
      <c r="S1586" s="87"/>
      <c r="T1586" s="87"/>
      <c r="U1586" s="85">
        <v>2018</v>
      </c>
      <c r="V1586" s="3" t="s">
        <v>4483</v>
      </c>
      <c r="W1586" s="3"/>
      <c r="X1586" s="3"/>
      <c r="Y1586" s="3"/>
      <c r="Z1586" s="6">
        <v>143960</v>
      </c>
      <c r="AA1586" s="160"/>
      <c r="AB1586" s="123" t="s">
        <v>4395</v>
      </c>
      <c r="AC1586" s="124"/>
      <c r="AD1586" s="41"/>
      <c r="AE1586" s="83"/>
      <c r="AF1586" s="83"/>
      <c r="AG1586" s="41"/>
      <c r="AH1586" s="41" t="s">
        <v>63</v>
      </c>
      <c r="AI1586" s="80" t="s">
        <v>17580</v>
      </c>
      <c r="AJ1586" s="80" t="s">
        <v>13798</v>
      </c>
      <c r="AK1586" s="3"/>
      <c r="AL1586" s="85"/>
      <c r="AM1586" s="151" t="s">
        <v>19998</v>
      </c>
      <c r="AN1586" s="15"/>
      <c r="AO1586" s="166"/>
      <c r="AP1586" s="5">
        <f t="shared" si="25"/>
        <v>0</v>
      </c>
      <c r="AQ1586" s="16"/>
      <c r="AR1586" s="205">
        <v>1</v>
      </c>
      <c r="AS1586" s="16"/>
      <c r="AT1586" s="16"/>
      <c r="AU1586" s="16"/>
      <c r="AV1586" s="16"/>
      <c r="AW1586" s="16"/>
      <c r="AX1586" s="16"/>
    </row>
    <row r="1587" spans="1:50" customFormat="1" ht="15.75" hidden="1" customHeight="1" x14ac:dyDescent="0.2">
      <c r="A1587" s="7" t="s">
        <v>4484</v>
      </c>
      <c r="B1587" s="3" t="s">
        <v>17040</v>
      </c>
      <c r="C1587" s="85" t="s">
        <v>4395</v>
      </c>
      <c r="D1587" s="85" t="s">
        <v>13090</v>
      </c>
      <c r="E1587" s="202" t="s">
        <v>26712</v>
      </c>
      <c r="F1587" s="85" t="s">
        <v>40</v>
      </c>
      <c r="G1587" s="85" t="s">
        <v>43</v>
      </c>
      <c r="H1587" s="85" t="s">
        <v>20690</v>
      </c>
      <c r="I1587" s="3" t="s">
        <v>4396</v>
      </c>
      <c r="J1587" s="85" t="s">
        <v>4435</v>
      </c>
      <c r="K1587" s="7" t="s">
        <v>3838</v>
      </c>
      <c r="L1587" s="3"/>
      <c r="M1587" s="3"/>
      <c r="N1587" s="41" t="s">
        <v>4478</v>
      </c>
      <c r="O1587" s="87">
        <v>112254</v>
      </c>
      <c r="P1587" s="87">
        <v>112254</v>
      </c>
      <c r="Q1587" s="87">
        <v>0</v>
      </c>
      <c r="R1587" s="87">
        <v>0</v>
      </c>
      <c r="S1587" s="87"/>
      <c r="T1587" s="87"/>
      <c r="U1587" s="85">
        <v>2010</v>
      </c>
      <c r="V1587" s="3" t="s">
        <v>4478</v>
      </c>
      <c r="W1587" s="3"/>
      <c r="X1587" s="3"/>
      <c r="Y1587" s="3"/>
      <c r="Z1587" s="6">
        <v>40842</v>
      </c>
      <c r="AA1587" s="160"/>
      <c r="AB1587" s="123" t="s">
        <v>4395</v>
      </c>
      <c r="AC1587" s="124"/>
      <c r="AD1587" s="41"/>
      <c r="AE1587" s="83"/>
      <c r="AF1587" s="83"/>
      <c r="AG1587" s="41"/>
      <c r="AH1587" s="41" t="s">
        <v>7061</v>
      </c>
      <c r="AI1587" s="80" t="s">
        <v>17581</v>
      </c>
      <c r="AJ1587" s="80" t="s">
        <v>20043</v>
      </c>
      <c r="AK1587" s="3"/>
      <c r="AL1587" s="85"/>
      <c r="AM1587" s="151" t="s">
        <v>19998</v>
      </c>
      <c r="AN1587" s="15"/>
      <c r="AO1587" s="166"/>
      <c r="AP1587" s="5">
        <f t="shared" si="25"/>
        <v>0</v>
      </c>
      <c r="AQ1587" s="16"/>
      <c r="AR1587" s="205">
        <v>1</v>
      </c>
      <c r="AS1587" s="16"/>
      <c r="AT1587" s="16"/>
      <c r="AU1587" s="16"/>
      <c r="AV1587" s="16"/>
      <c r="AW1587" s="16"/>
      <c r="AX1587" s="16"/>
    </row>
    <row r="1588" spans="1:50" customFormat="1" ht="15.75" hidden="1" customHeight="1" x14ac:dyDescent="0.2">
      <c r="A1588" s="7" t="s">
        <v>4485</v>
      </c>
      <c r="B1588" s="3" t="s">
        <v>14751</v>
      </c>
      <c r="C1588" s="85" t="s">
        <v>4395</v>
      </c>
      <c r="D1588" s="85" t="s">
        <v>13090</v>
      </c>
      <c r="E1588" s="202" t="s">
        <v>26712</v>
      </c>
      <c r="F1588" s="85" t="s">
        <v>34</v>
      </c>
      <c r="G1588" s="85" t="s">
        <v>35</v>
      </c>
      <c r="H1588" s="85" t="s">
        <v>20688</v>
      </c>
      <c r="I1588" s="3" t="s">
        <v>4460</v>
      </c>
      <c r="J1588" s="85" t="s">
        <v>5593</v>
      </c>
      <c r="K1588" s="7" t="s">
        <v>5593</v>
      </c>
      <c r="L1588" s="3"/>
      <c r="M1588" s="3"/>
      <c r="N1588" s="41" t="s">
        <v>13799</v>
      </c>
      <c r="O1588" s="87">
        <v>0</v>
      </c>
      <c r="P1588" s="87">
        <v>0</v>
      </c>
      <c r="Q1588" s="87">
        <v>0</v>
      </c>
      <c r="R1588" s="87">
        <v>0</v>
      </c>
      <c r="S1588" s="87"/>
      <c r="T1588" s="87"/>
      <c r="U1588" s="85" t="s">
        <v>112</v>
      </c>
      <c r="V1588" s="3" t="s">
        <v>112</v>
      </c>
      <c r="W1588" s="3"/>
      <c r="X1588" s="3"/>
      <c r="Y1588" s="3"/>
      <c r="Z1588" s="6">
        <v>0</v>
      </c>
      <c r="AA1588" s="160"/>
      <c r="AB1588" s="123" t="s">
        <v>4395</v>
      </c>
      <c r="AC1588" s="124"/>
      <c r="AD1588" s="41"/>
      <c r="AE1588" s="83"/>
      <c r="AF1588" s="83"/>
      <c r="AG1588" s="41"/>
      <c r="AH1588" s="41" t="s">
        <v>4460</v>
      </c>
      <c r="AI1588" s="80" t="s">
        <v>4486</v>
      </c>
      <c r="AJ1588" s="80" t="s">
        <v>13800</v>
      </c>
      <c r="AK1588" s="3"/>
      <c r="AL1588" s="85" t="s">
        <v>19973</v>
      </c>
      <c r="AM1588" s="151" t="s">
        <v>19998</v>
      </c>
      <c r="AN1588" s="15"/>
      <c r="AO1588" s="166"/>
      <c r="AP1588" s="5">
        <f t="shared" si="25"/>
        <v>0</v>
      </c>
      <c r="AQ1588" s="16"/>
      <c r="AR1588" s="205">
        <v>1</v>
      </c>
      <c r="AS1588" s="16"/>
      <c r="AT1588" s="16"/>
      <c r="AU1588" s="16"/>
      <c r="AV1588" s="16"/>
      <c r="AW1588" s="16"/>
      <c r="AX1588" s="16"/>
    </row>
    <row r="1589" spans="1:50" customFormat="1" ht="15.75" hidden="1" customHeight="1" x14ac:dyDescent="0.2">
      <c r="A1589" s="7" t="s">
        <v>4487</v>
      </c>
      <c r="B1589" s="3" t="s">
        <v>4488</v>
      </c>
      <c r="C1589" s="85" t="s">
        <v>4395</v>
      </c>
      <c r="D1589" s="85" t="s">
        <v>13090</v>
      </c>
      <c r="E1589" s="202" t="s">
        <v>1800</v>
      </c>
      <c r="F1589" s="85" t="s">
        <v>14</v>
      </c>
      <c r="G1589" s="85" t="s">
        <v>17</v>
      </c>
      <c r="H1589" s="85" t="s">
        <v>20690</v>
      </c>
      <c r="I1589" s="3" t="s">
        <v>26066</v>
      </c>
      <c r="J1589" s="85" t="s">
        <v>124</v>
      </c>
      <c r="K1589" s="7" t="s">
        <v>125</v>
      </c>
      <c r="L1589" s="3"/>
      <c r="M1589" s="3"/>
      <c r="N1589" s="41" t="s">
        <v>13801</v>
      </c>
      <c r="O1589" s="87">
        <v>0</v>
      </c>
      <c r="P1589" s="87">
        <v>0</v>
      </c>
      <c r="Q1589" s="87">
        <v>0</v>
      </c>
      <c r="R1589" s="87">
        <v>0</v>
      </c>
      <c r="S1589" s="87"/>
      <c r="T1589" s="87"/>
      <c r="U1589" s="85" t="s">
        <v>112</v>
      </c>
      <c r="V1589" s="3" t="s">
        <v>112</v>
      </c>
      <c r="W1589" s="3"/>
      <c r="X1589" s="3"/>
      <c r="Y1589" s="3"/>
      <c r="Z1589" s="6">
        <v>100000</v>
      </c>
      <c r="AA1589" s="160"/>
      <c r="AB1589" s="123" t="s">
        <v>4395</v>
      </c>
      <c r="AC1589" s="124"/>
      <c r="AD1589" s="41"/>
      <c r="AE1589" s="83"/>
      <c r="AF1589" s="83"/>
      <c r="AG1589" s="41"/>
      <c r="AH1589" s="41" t="s">
        <v>13745</v>
      </c>
      <c r="AI1589" s="80" t="s">
        <v>17582</v>
      </c>
      <c r="AJ1589" s="80" t="s">
        <v>20044</v>
      </c>
      <c r="AK1589" s="3"/>
      <c r="AL1589" s="85"/>
      <c r="AM1589" s="151" t="s">
        <v>19998</v>
      </c>
      <c r="AN1589" s="15"/>
      <c r="AO1589" s="166"/>
      <c r="AP1589" s="5">
        <f t="shared" si="25"/>
        <v>0</v>
      </c>
      <c r="AQ1589" s="16"/>
      <c r="AR1589" s="205">
        <v>1</v>
      </c>
      <c r="AS1589" s="16"/>
      <c r="AT1589" s="16"/>
      <c r="AU1589" s="16"/>
      <c r="AV1589" s="16"/>
      <c r="AW1589" s="16"/>
      <c r="AX1589" s="16"/>
    </row>
    <row r="1590" spans="1:50" customFormat="1" ht="15.75" hidden="1" customHeight="1" x14ac:dyDescent="0.2">
      <c r="A1590" s="7" t="s">
        <v>4489</v>
      </c>
      <c r="B1590" s="3" t="s">
        <v>4490</v>
      </c>
      <c r="C1590" s="85" t="s">
        <v>4395</v>
      </c>
      <c r="D1590" s="85" t="s">
        <v>13090</v>
      </c>
      <c r="E1590" s="202" t="s">
        <v>26712</v>
      </c>
      <c r="F1590" s="85" t="s">
        <v>40</v>
      </c>
      <c r="G1590" s="85" t="s">
        <v>15356</v>
      </c>
      <c r="H1590" s="85" t="s">
        <v>20690</v>
      </c>
      <c r="I1590" s="3" t="s">
        <v>4491</v>
      </c>
      <c r="J1590" s="85" t="s">
        <v>4400</v>
      </c>
      <c r="K1590" s="7" t="s">
        <v>4422</v>
      </c>
      <c r="L1590" s="3"/>
      <c r="M1590" s="3"/>
      <c r="N1590" s="41" t="s">
        <v>4492</v>
      </c>
      <c r="O1590" s="87">
        <v>44814</v>
      </c>
      <c r="P1590" s="87">
        <v>38832</v>
      </c>
      <c r="Q1590" s="87">
        <v>5982</v>
      </c>
      <c r="R1590" s="87">
        <v>0</v>
      </c>
      <c r="S1590" s="87"/>
      <c r="T1590" s="87"/>
      <c r="U1590" s="85">
        <v>2012</v>
      </c>
      <c r="V1590" s="3" t="s">
        <v>4492</v>
      </c>
      <c r="W1590" s="3"/>
      <c r="X1590" s="3"/>
      <c r="Y1590" s="3"/>
      <c r="Z1590" s="6">
        <v>4499</v>
      </c>
      <c r="AA1590" s="160"/>
      <c r="AB1590" s="123" t="s">
        <v>4395</v>
      </c>
      <c r="AC1590" s="124"/>
      <c r="AD1590" s="41"/>
      <c r="AE1590" s="83"/>
      <c r="AF1590" s="83"/>
      <c r="AG1590" s="41"/>
      <c r="AH1590" s="41" t="s">
        <v>7654</v>
      </c>
      <c r="AI1590" s="80" t="s">
        <v>17583</v>
      </c>
      <c r="AJ1590" s="80" t="s">
        <v>20045</v>
      </c>
      <c r="AK1590" s="3"/>
      <c r="AL1590" s="85"/>
      <c r="AM1590" s="151" t="s">
        <v>19998</v>
      </c>
      <c r="AN1590" s="15"/>
      <c r="AO1590" s="166"/>
      <c r="AP1590" s="5">
        <f t="shared" si="25"/>
        <v>0</v>
      </c>
      <c r="AQ1590" s="16"/>
      <c r="AR1590" s="205">
        <v>1</v>
      </c>
      <c r="AS1590" s="16"/>
      <c r="AT1590" s="16"/>
      <c r="AU1590" s="16"/>
      <c r="AV1590" s="16"/>
      <c r="AW1590" s="16"/>
      <c r="AX1590" s="16"/>
    </row>
    <row r="1591" spans="1:50" customFormat="1" ht="15.75" hidden="1" customHeight="1" x14ac:dyDescent="0.2">
      <c r="A1591" s="7" t="s">
        <v>4493</v>
      </c>
      <c r="B1591" s="3" t="s">
        <v>4494</v>
      </c>
      <c r="C1591" s="85" t="s">
        <v>4395</v>
      </c>
      <c r="D1591" s="85" t="s">
        <v>13090</v>
      </c>
      <c r="E1591" s="202" t="s">
        <v>26712</v>
      </c>
      <c r="F1591" s="85" t="s">
        <v>55</v>
      </c>
      <c r="G1591" s="85" t="s">
        <v>63</v>
      </c>
      <c r="H1591" s="85" t="s">
        <v>20690</v>
      </c>
      <c r="I1591" s="3" t="s">
        <v>4399</v>
      </c>
      <c r="J1591" s="85" t="s">
        <v>4406</v>
      </c>
      <c r="K1591" s="7" t="s">
        <v>4407</v>
      </c>
      <c r="L1591" s="3"/>
      <c r="M1591" s="3"/>
      <c r="N1591" s="41" t="s">
        <v>4495</v>
      </c>
      <c r="O1591" s="87">
        <v>390011</v>
      </c>
      <c r="P1591" s="87">
        <v>374541</v>
      </c>
      <c r="Q1591" s="87">
        <v>15470</v>
      </c>
      <c r="R1591" s="87">
        <v>0</v>
      </c>
      <c r="S1591" s="87"/>
      <c r="T1591" s="87"/>
      <c r="U1591" s="85">
        <v>2012</v>
      </c>
      <c r="V1591" s="3" t="s">
        <v>4495</v>
      </c>
      <c r="W1591" s="3"/>
      <c r="X1591" s="3"/>
      <c r="Y1591" s="3"/>
      <c r="Z1591" s="6">
        <v>66814</v>
      </c>
      <c r="AA1591" s="160"/>
      <c r="AB1591" s="123" t="s">
        <v>4395</v>
      </c>
      <c r="AC1591" s="124"/>
      <c r="AD1591" s="41"/>
      <c r="AE1591" s="83"/>
      <c r="AF1591" s="83"/>
      <c r="AG1591" s="41"/>
      <c r="AH1591" s="41" t="s">
        <v>63</v>
      </c>
      <c r="AI1591" s="80" t="s">
        <v>17584</v>
      </c>
      <c r="AJ1591" s="80" t="s">
        <v>20046</v>
      </c>
      <c r="AK1591" s="3"/>
      <c r="AL1591" s="85"/>
      <c r="AM1591" s="151" t="s">
        <v>19998</v>
      </c>
      <c r="AN1591" s="15"/>
      <c r="AO1591" s="166"/>
      <c r="AP1591" s="5">
        <f t="shared" si="25"/>
        <v>0</v>
      </c>
      <c r="AQ1591" s="16"/>
      <c r="AR1591" s="205">
        <v>1</v>
      </c>
      <c r="AS1591" s="16"/>
      <c r="AT1591" s="16"/>
      <c r="AU1591" s="16"/>
      <c r="AV1591" s="16"/>
      <c r="AW1591" s="16"/>
      <c r="AX1591" s="16"/>
    </row>
    <row r="1592" spans="1:50" customFormat="1" ht="15.75" hidden="1" customHeight="1" x14ac:dyDescent="0.2">
      <c r="A1592" s="7" t="s">
        <v>4496</v>
      </c>
      <c r="B1592" s="3" t="s">
        <v>4497</v>
      </c>
      <c r="C1592" s="85" t="s">
        <v>4395</v>
      </c>
      <c r="D1592" s="85" t="s">
        <v>13090</v>
      </c>
      <c r="E1592" s="202" t="s">
        <v>1800</v>
      </c>
      <c r="F1592" s="85" t="s">
        <v>55</v>
      </c>
      <c r="G1592" s="85" t="s">
        <v>63</v>
      </c>
      <c r="H1592" s="85" t="s">
        <v>20690</v>
      </c>
      <c r="I1592" s="3" t="s">
        <v>4399</v>
      </c>
      <c r="J1592" s="85" t="s">
        <v>4406</v>
      </c>
      <c r="K1592" s="7" t="s">
        <v>4407</v>
      </c>
      <c r="L1592" s="3"/>
      <c r="M1592" s="3"/>
      <c r="N1592" s="41" t="s">
        <v>6039</v>
      </c>
      <c r="O1592" s="87">
        <v>0</v>
      </c>
      <c r="P1592" s="87">
        <v>0</v>
      </c>
      <c r="Q1592" s="87">
        <v>0</v>
      </c>
      <c r="R1592" s="87">
        <v>0</v>
      </c>
      <c r="S1592" s="87"/>
      <c r="T1592" s="87"/>
      <c r="U1592" s="85" t="s">
        <v>112</v>
      </c>
      <c r="V1592" s="3" t="s">
        <v>112</v>
      </c>
      <c r="W1592" s="3"/>
      <c r="X1592" s="3"/>
      <c r="Y1592" s="3"/>
      <c r="Z1592" s="6">
        <v>55060</v>
      </c>
      <c r="AA1592" s="160"/>
      <c r="AB1592" s="123" t="s">
        <v>4395</v>
      </c>
      <c r="AC1592" s="124"/>
      <c r="AD1592" s="41"/>
      <c r="AE1592" s="83"/>
      <c r="AF1592" s="83"/>
      <c r="AG1592" s="41"/>
      <c r="AH1592" s="41" t="s">
        <v>63</v>
      </c>
      <c r="AI1592" s="80" t="s">
        <v>17585</v>
      </c>
      <c r="AJ1592" s="80" t="s">
        <v>20047</v>
      </c>
      <c r="AK1592" s="3"/>
      <c r="AL1592" s="85"/>
      <c r="AM1592" s="151" t="s">
        <v>19998</v>
      </c>
      <c r="AN1592" s="15"/>
      <c r="AO1592" s="166"/>
      <c r="AP1592" s="5">
        <f t="shared" si="25"/>
        <v>0</v>
      </c>
      <c r="AQ1592" s="16"/>
      <c r="AR1592" s="205">
        <v>1</v>
      </c>
      <c r="AS1592" s="16"/>
      <c r="AT1592" s="16"/>
      <c r="AU1592" s="16"/>
      <c r="AV1592" s="16"/>
      <c r="AW1592" s="16"/>
      <c r="AX1592" s="16"/>
    </row>
    <row r="1593" spans="1:50" customFormat="1" ht="15.75" hidden="1" customHeight="1" x14ac:dyDescent="0.2">
      <c r="A1593" s="7" t="s">
        <v>4498</v>
      </c>
      <c r="B1593" s="3" t="s">
        <v>4499</v>
      </c>
      <c r="C1593" s="85" t="s">
        <v>4395</v>
      </c>
      <c r="D1593" s="85" t="s">
        <v>13090</v>
      </c>
      <c r="E1593" s="202" t="s">
        <v>26712</v>
      </c>
      <c r="F1593" s="85" t="s">
        <v>55</v>
      </c>
      <c r="G1593" s="85" t="s">
        <v>57</v>
      </c>
      <c r="H1593" s="85" t="s">
        <v>20690</v>
      </c>
      <c r="I1593" s="3"/>
      <c r="J1593" s="85" t="s">
        <v>4447</v>
      </c>
      <c r="K1593" s="1" t="s">
        <v>4500</v>
      </c>
      <c r="L1593" s="3"/>
      <c r="M1593" s="3"/>
      <c r="N1593" s="41" t="s">
        <v>13742</v>
      </c>
      <c r="O1593" s="87">
        <v>39680</v>
      </c>
      <c r="P1593" s="87">
        <v>39680</v>
      </c>
      <c r="Q1593" s="87">
        <v>0</v>
      </c>
      <c r="R1593" s="87">
        <v>0</v>
      </c>
      <c r="S1593" s="87"/>
      <c r="T1593" s="87"/>
      <c r="U1593" s="85">
        <v>2016</v>
      </c>
      <c r="V1593" s="3" t="s">
        <v>4501</v>
      </c>
      <c r="W1593" s="3"/>
      <c r="X1593" s="3"/>
      <c r="Y1593" s="3"/>
      <c r="Z1593" s="6">
        <v>24035</v>
      </c>
      <c r="AA1593" s="160"/>
      <c r="AB1593" s="123" t="s">
        <v>4395</v>
      </c>
      <c r="AC1593" s="124"/>
      <c r="AD1593" s="41"/>
      <c r="AE1593" s="83"/>
      <c r="AF1593" s="83"/>
      <c r="AG1593" s="41"/>
      <c r="AH1593" s="41" t="s">
        <v>13741</v>
      </c>
      <c r="AI1593" s="80" t="s">
        <v>17586</v>
      </c>
      <c r="AJ1593" s="80" t="s">
        <v>13802</v>
      </c>
      <c r="AK1593" s="3"/>
      <c r="AL1593" s="85"/>
      <c r="AM1593" s="151" t="s">
        <v>19998</v>
      </c>
      <c r="AN1593" s="15"/>
      <c r="AO1593" s="166"/>
      <c r="AP1593" s="5">
        <f t="shared" si="25"/>
        <v>0</v>
      </c>
      <c r="AQ1593" s="16"/>
      <c r="AR1593" s="205">
        <v>1</v>
      </c>
      <c r="AS1593" s="16"/>
      <c r="AT1593" s="16"/>
      <c r="AU1593" s="16"/>
      <c r="AV1593" s="16"/>
      <c r="AW1593" s="16"/>
      <c r="AX1593" s="16"/>
    </row>
    <row r="1594" spans="1:50" customFormat="1" ht="15.75" hidden="1" customHeight="1" x14ac:dyDescent="0.2">
      <c r="A1594" s="7" t="s">
        <v>4502</v>
      </c>
      <c r="B1594" s="3" t="s">
        <v>4503</v>
      </c>
      <c r="C1594" s="85" t="s">
        <v>4395</v>
      </c>
      <c r="D1594" s="85" t="s">
        <v>13090</v>
      </c>
      <c r="E1594" s="202" t="s">
        <v>1800</v>
      </c>
      <c r="F1594" s="85" t="s">
        <v>55</v>
      </c>
      <c r="G1594" s="85" t="s">
        <v>57</v>
      </c>
      <c r="H1594" s="85" t="s">
        <v>20690</v>
      </c>
      <c r="I1594" s="3" t="s">
        <v>4405</v>
      </c>
      <c r="J1594" s="85" t="s">
        <v>4406</v>
      </c>
      <c r="K1594" s="7" t="s">
        <v>4407</v>
      </c>
      <c r="L1594" s="3"/>
      <c r="M1594" s="3"/>
      <c r="N1594" s="41" t="s">
        <v>13795</v>
      </c>
      <c r="O1594" s="87">
        <v>0</v>
      </c>
      <c r="P1594" s="87">
        <v>0</v>
      </c>
      <c r="Q1594" s="87">
        <v>0</v>
      </c>
      <c r="R1594" s="87">
        <v>0</v>
      </c>
      <c r="S1594" s="87"/>
      <c r="T1594" s="87"/>
      <c r="U1594" s="85" t="s">
        <v>112</v>
      </c>
      <c r="V1594" s="3" t="s">
        <v>112</v>
      </c>
      <c r="W1594" s="3"/>
      <c r="X1594" s="3"/>
      <c r="Y1594" s="3"/>
      <c r="Z1594" s="6">
        <v>28343</v>
      </c>
      <c r="AA1594" s="160"/>
      <c r="AB1594" s="123" t="s">
        <v>4395</v>
      </c>
      <c r="AC1594" s="124"/>
      <c r="AD1594" s="41"/>
      <c r="AE1594" s="83"/>
      <c r="AF1594" s="83"/>
      <c r="AG1594" s="41"/>
      <c r="AH1594" s="41" t="s">
        <v>13741</v>
      </c>
      <c r="AI1594" s="80" t="s">
        <v>17587</v>
      </c>
      <c r="AJ1594" s="80" t="s">
        <v>20048</v>
      </c>
      <c r="AK1594" s="3"/>
      <c r="AL1594" s="85"/>
      <c r="AM1594" s="151" t="s">
        <v>19998</v>
      </c>
      <c r="AN1594" s="15"/>
      <c r="AO1594" s="166"/>
      <c r="AP1594" s="5">
        <f t="shared" si="25"/>
        <v>0</v>
      </c>
      <c r="AQ1594" s="16"/>
      <c r="AR1594" s="205">
        <v>1</v>
      </c>
      <c r="AS1594" s="16"/>
      <c r="AT1594" s="16"/>
      <c r="AU1594" s="16"/>
      <c r="AV1594" s="16"/>
      <c r="AW1594" s="16"/>
      <c r="AX1594" s="16"/>
    </row>
    <row r="1595" spans="1:50" customFormat="1" ht="15.75" hidden="1" customHeight="1" x14ac:dyDescent="0.2">
      <c r="A1595" s="7" t="s">
        <v>4504</v>
      </c>
      <c r="B1595" s="3" t="s">
        <v>4505</v>
      </c>
      <c r="C1595" s="85" t="s">
        <v>4395</v>
      </c>
      <c r="D1595" s="85" t="s">
        <v>13090</v>
      </c>
      <c r="E1595" s="202" t="s">
        <v>26712</v>
      </c>
      <c r="F1595" s="85" t="s">
        <v>40</v>
      </c>
      <c r="G1595" s="85" t="s">
        <v>43</v>
      </c>
      <c r="H1595" s="85" t="s">
        <v>20690</v>
      </c>
      <c r="I1595" s="3" t="s">
        <v>4471</v>
      </c>
      <c r="J1595" s="85" t="s">
        <v>115</v>
      </c>
      <c r="K1595" s="7" t="s">
        <v>4416</v>
      </c>
      <c r="L1595" s="3"/>
      <c r="M1595" s="3"/>
      <c r="N1595" s="41" t="s">
        <v>4472</v>
      </c>
      <c r="O1595" s="87">
        <v>13841</v>
      </c>
      <c r="P1595" s="87">
        <v>13783</v>
      </c>
      <c r="Q1595" s="87">
        <v>58</v>
      </c>
      <c r="R1595" s="87">
        <v>0</v>
      </c>
      <c r="S1595" s="87"/>
      <c r="T1595" s="87"/>
      <c r="U1595" s="85">
        <v>2010</v>
      </c>
      <c r="V1595" s="3" t="s">
        <v>4472</v>
      </c>
      <c r="W1595" s="3"/>
      <c r="X1595" s="3"/>
      <c r="Y1595" s="3"/>
      <c r="Z1595" s="6">
        <v>4000</v>
      </c>
      <c r="AA1595" s="160"/>
      <c r="AB1595" s="123" t="s">
        <v>4395</v>
      </c>
      <c r="AC1595" s="124"/>
      <c r="AD1595" s="41"/>
      <c r="AE1595" s="83"/>
      <c r="AF1595" s="83"/>
      <c r="AG1595" s="41"/>
      <c r="AH1595" s="41" t="s">
        <v>7061</v>
      </c>
      <c r="AI1595" s="80" t="s">
        <v>17588</v>
      </c>
      <c r="AJ1595" s="80" t="s">
        <v>20049</v>
      </c>
      <c r="AK1595" s="3"/>
      <c r="AL1595" s="85"/>
      <c r="AM1595" s="151" t="s">
        <v>19998</v>
      </c>
      <c r="AN1595" s="15"/>
      <c r="AO1595" s="166"/>
      <c r="AP1595" s="5">
        <f t="shared" si="25"/>
        <v>0</v>
      </c>
      <c r="AQ1595" s="16"/>
      <c r="AR1595" s="205">
        <v>1</v>
      </c>
      <c r="AS1595" s="16"/>
      <c r="AT1595" s="16"/>
      <c r="AU1595" s="16"/>
      <c r="AV1595" s="16"/>
      <c r="AW1595" s="16"/>
      <c r="AX1595" s="16"/>
    </row>
    <row r="1596" spans="1:50" customFormat="1" ht="15.75" hidden="1" customHeight="1" x14ac:dyDescent="0.2">
      <c r="A1596" s="7" t="s">
        <v>4506</v>
      </c>
      <c r="B1596" s="3" t="s">
        <v>4507</v>
      </c>
      <c r="C1596" s="85" t="s">
        <v>4395</v>
      </c>
      <c r="D1596" s="85" t="s">
        <v>13090</v>
      </c>
      <c r="E1596" s="202" t="s">
        <v>26712</v>
      </c>
      <c r="F1596" s="85" t="s">
        <v>40</v>
      </c>
      <c r="G1596" s="85" t="s">
        <v>43</v>
      </c>
      <c r="H1596" s="85" t="s">
        <v>20690</v>
      </c>
      <c r="I1596" s="3" t="s">
        <v>4415</v>
      </c>
      <c r="J1596" s="85" t="s">
        <v>115</v>
      </c>
      <c r="K1596" s="7" t="s">
        <v>4416</v>
      </c>
      <c r="L1596" s="3"/>
      <c r="M1596" s="3"/>
      <c r="N1596" s="41" t="s">
        <v>4472</v>
      </c>
      <c r="O1596" s="87">
        <v>6432</v>
      </c>
      <c r="P1596" s="87">
        <v>6432</v>
      </c>
      <c r="Q1596" s="87">
        <v>0</v>
      </c>
      <c r="R1596" s="87">
        <v>0</v>
      </c>
      <c r="S1596" s="87"/>
      <c r="T1596" s="87"/>
      <c r="U1596" s="85">
        <v>2010</v>
      </c>
      <c r="V1596" s="3" t="s">
        <v>4472</v>
      </c>
      <c r="W1596" s="3"/>
      <c r="X1596" s="3"/>
      <c r="Y1596" s="3"/>
      <c r="Z1596" s="6">
        <v>4000</v>
      </c>
      <c r="AA1596" s="160"/>
      <c r="AB1596" s="123" t="s">
        <v>4395</v>
      </c>
      <c r="AC1596" s="124"/>
      <c r="AD1596" s="41"/>
      <c r="AE1596" s="83"/>
      <c r="AF1596" s="83"/>
      <c r="AG1596" s="41"/>
      <c r="AH1596" s="41" t="s">
        <v>7061</v>
      </c>
      <c r="AI1596" s="80" t="s">
        <v>17589</v>
      </c>
      <c r="AJ1596" s="80" t="s">
        <v>20050</v>
      </c>
      <c r="AK1596" s="3"/>
      <c r="AL1596" s="85"/>
      <c r="AM1596" s="151" t="s">
        <v>19998</v>
      </c>
      <c r="AN1596" s="15"/>
      <c r="AO1596" s="166"/>
      <c r="AP1596" s="5">
        <f t="shared" si="25"/>
        <v>0</v>
      </c>
      <c r="AQ1596" s="16"/>
      <c r="AR1596" s="205">
        <v>1</v>
      </c>
      <c r="AS1596" s="16"/>
      <c r="AT1596" s="16"/>
      <c r="AU1596" s="16"/>
      <c r="AV1596" s="16"/>
      <c r="AW1596" s="16"/>
      <c r="AX1596" s="16"/>
    </row>
    <row r="1597" spans="1:50" customFormat="1" ht="15.75" hidden="1" customHeight="1" x14ac:dyDescent="0.2">
      <c r="A1597" s="7" t="s">
        <v>4508</v>
      </c>
      <c r="B1597" s="3" t="s">
        <v>4509</v>
      </c>
      <c r="C1597" s="85" t="s">
        <v>4395</v>
      </c>
      <c r="D1597" s="85" t="s">
        <v>13090</v>
      </c>
      <c r="E1597" s="202" t="s">
        <v>26712</v>
      </c>
      <c r="F1597" s="85" t="s">
        <v>40</v>
      </c>
      <c r="G1597" s="85" t="s">
        <v>43</v>
      </c>
      <c r="H1597" s="85" t="s">
        <v>20690</v>
      </c>
      <c r="I1597" s="3" t="s">
        <v>4415</v>
      </c>
      <c r="J1597" s="85" t="s">
        <v>115</v>
      </c>
      <c r="K1597" s="7" t="s">
        <v>4416</v>
      </c>
      <c r="L1597" s="3"/>
      <c r="M1597" s="3"/>
      <c r="N1597" s="41" t="s">
        <v>4472</v>
      </c>
      <c r="O1597" s="87">
        <v>1140</v>
      </c>
      <c r="P1597" s="87">
        <v>1123</v>
      </c>
      <c r="Q1597" s="87">
        <v>17</v>
      </c>
      <c r="R1597" s="87">
        <v>0</v>
      </c>
      <c r="S1597" s="87"/>
      <c r="T1597" s="87"/>
      <c r="U1597" s="85">
        <v>2011</v>
      </c>
      <c r="V1597" s="3" t="s">
        <v>4472</v>
      </c>
      <c r="W1597" s="3"/>
      <c r="X1597" s="3"/>
      <c r="Y1597" s="3"/>
      <c r="Z1597" s="6">
        <v>4000</v>
      </c>
      <c r="AA1597" s="160"/>
      <c r="AB1597" s="123" t="s">
        <v>4395</v>
      </c>
      <c r="AC1597" s="124"/>
      <c r="AD1597" s="41"/>
      <c r="AE1597" s="83"/>
      <c r="AF1597" s="83"/>
      <c r="AG1597" s="41"/>
      <c r="AH1597" s="41" t="s">
        <v>7061</v>
      </c>
      <c r="AI1597" s="80" t="s">
        <v>17590</v>
      </c>
      <c r="AJ1597" s="80" t="s">
        <v>20051</v>
      </c>
      <c r="AK1597" s="3"/>
      <c r="AL1597" s="85"/>
      <c r="AM1597" s="151" t="s">
        <v>19998</v>
      </c>
      <c r="AN1597" s="15"/>
      <c r="AO1597" s="166"/>
      <c r="AP1597" s="5">
        <f t="shared" si="25"/>
        <v>0</v>
      </c>
      <c r="AQ1597" s="16"/>
      <c r="AR1597" s="205">
        <v>1</v>
      </c>
      <c r="AS1597" s="16"/>
      <c r="AT1597" s="16"/>
      <c r="AU1597" s="16"/>
      <c r="AV1597" s="16"/>
      <c r="AW1597" s="16"/>
      <c r="AX1597" s="16"/>
    </row>
    <row r="1598" spans="1:50" customFormat="1" ht="15.75" hidden="1" customHeight="1" x14ac:dyDescent="0.2">
      <c r="A1598" s="7" t="s">
        <v>4510</v>
      </c>
      <c r="B1598" s="3" t="s">
        <v>4511</v>
      </c>
      <c r="C1598" s="85" t="s">
        <v>4395</v>
      </c>
      <c r="D1598" s="85" t="s">
        <v>13090</v>
      </c>
      <c r="E1598" s="202" t="s">
        <v>26712</v>
      </c>
      <c r="F1598" s="85" t="s">
        <v>25110</v>
      </c>
      <c r="G1598" s="85" t="s">
        <v>54</v>
      </c>
      <c r="H1598" s="85" t="s">
        <v>20690</v>
      </c>
      <c r="I1598" s="3" t="s">
        <v>4512</v>
      </c>
      <c r="J1598" s="85" t="s">
        <v>4400</v>
      </c>
      <c r="K1598" s="7" t="s">
        <v>4422</v>
      </c>
      <c r="L1598" s="3"/>
      <c r="M1598" s="3"/>
      <c r="N1598" s="41" t="s">
        <v>5146</v>
      </c>
      <c r="O1598" s="87">
        <v>273212</v>
      </c>
      <c r="P1598" s="87">
        <v>0</v>
      </c>
      <c r="Q1598" s="87">
        <v>273212</v>
      </c>
      <c r="R1598" s="87">
        <v>0</v>
      </c>
      <c r="S1598" s="87"/>
      <c r="T1598" s="87"/>
      <c r="U1598" s="85">
        <v>2017</v>
      </c>
      <c r="V1598" s="3" t="s">
        <v>112</v>
      </c>
      <c r="W1598" s="3"/>
      <c r="X1598" s="3"/>
      <c r="Y1598" s="3"/>
      <c r="Z1598" s="6">
        <v>145368</v>
      </c>
      <c r="AA1598" s="160"/>
      <c r="AB1598" s="123" t="s">
        <v>4395</v>
      </c>
      <c r="AC1598" s="124"/>
      <c r="AD1598" s="41"/>
      <c r="AE1598" s="83"/>
      <c r="AF1598" s="83"/>
      <c r="AG1598" s="41"/>
      <c r="AH1598" s="41" t="s">
        <v>13751</v>
      </c>
      <c r="AI1598" s="80" t="s">
        <v>17591</v>
      </c>
      <c r="AJ1598" s="80" t="s">
        <v>20052</v>
      </c>
      <c r="AK1598" s="3"/>
      <c r="AL1598" s="85"/>
      <c r="AM1598" s="151" t="s">
        <v>19998</v>
      </c>
      <c r="AN1598" s="15"/>
      <c r="AO1598" s="166"/>
      <c r="AP1598" s="5">
        <f t="shared" si="25"/>
        <v>0</v>
      </c>
      <c r="AQ1598" s="16"/>
      <c r="AR1598" s="205">
        <v>1</v>
      </c>
      <c r="AS1598" s="16"/>
      <c r="AT1598" s="16"/>
      <c r="AU1598" s="16"/>
      <c r="AV1598" s="16"/>
      <c r="AW1598" s="16"/>
      <c r="AX1598" s="16"/>
    </row>
    <row r="1599" spans="1:50" customFormat="1" ht="15.75" hidden="1" customHeight="1" x14ac:dyDescent="0.2">
      <c r="A1599" s="7" t="s">
        <v>4513</v>
      </c>
      <c r="B1599" s="3" t="s">
        <v>4514</v>
      </c>
      <c r="C1599" s="85" t="s">
        <v>4395</v>
      </c>
      <c r="D1599" s="85" t="s">
        <v>13090</v>
      </c>
      <c r="E1599" s="202" t="s">
        <v>26712</v>
      </c>
      <c r="F1599" s="85" t="s">
        <v>55</v>
      </c>
      <c r="G1599" s="85" t="s">
        <v>63</v>
      </c>
      <c r="H1599" s="85" t="s">
        <v>20690</v>
      </c>
      <c r="I1599" s="3" t="s">
        <v>4399</v>
      </c>
      <c r="J1599" s="85" t="s">
        <v>4435</v>
      </c>
      <c r="K1599" s="7" t="s">
        <v>3838</v>
      </c>
      <c r="L1599" s="3"/>
      <c r="M1599" s="3"/>
      <c r="N1599" s="41" t="s">
        <v>4515</v>
      </c>
      <c r="O1599" s="87">
        <v>75000</v>
      </c>
      <c r="P1599" s="87">
        <v>75000</v>
      </c>
      <c r="Q1599" s="87">
        <v>0</v>
      </c>
      <c r="R1599" s="87">
        <v>0</v>
      </c>
      <c r="S1599" s="87"/>
      <c r="T1599" s="87"/>
      <c r="U1599" s="85">
        <v>2014</v>
      </c>
      <c r="V1599" s="3" t="s">
        <v>4515</v>
      </c>
      <c r="W1599" s="3"/>
      <c r="X1599" s="3"/>
      <c r="Y1599" s="3"/>
      <c r="Z1599" s="6">
        <v>92971</v>
      </c>
      <c r="AA1599" s="160"/>
      <c r="AB1599" s="123" t="s">
        <v>4395</v>
      </c>
      <c r="AC1599" s="124"/>
      <c r="AD1599" s="41"/>
      <c r="AE1599" s="83"/>
      <c r="AF1599" s="83"/>
      <c r="AG1599" s="41"/>
      <c r="AH1599" s="41" t="s">
        <v>63</v>
      </c>
      <c r="AI1599" s="80" t="s">
        <v>17592</v>
      </c>
      <c r="AJ1599" s="80" t="s">
        <v>13803</v>
      </c>
      <c r="AK1599" s="3"/>
      <c r="AL1599" s="85"/>
      <c r="AM1599" s="151" t="s">
        <v>19998</v>
      </c>
      <c r="AN1599" s="15"/>
      <c r="AO1599" s="166"/>
      <c r="AP1599" s="5">
        <f t="shared" si="25"/>
        <v>0</v>
      </c>
      <c r="AQ1599" s="16"/>
      <c r="AR1599" s="205">
        <v>1</v>
      </c>
      <c r="AS1599" s="16"/>
      <c r="AT1599" s="16"/>
      <c r="AU1599" s="16"/>
      <c r="AV1599" s="16"/>
      <c r="AW1599" s="16"/>
      <c r="AX1599" s="16"/>
    </row>
    <row r="1600" spans="1:50" customFormat="1" ht="15.75" hidden="1" customHeight="1" x14ac:dyDescent="0.2">
      <c r="A1600" s="7" t="s">
        <v>4516</v>
      </c>
      <c r="B1600" s="3" t="s">
        <v>13743</v>
      </c>
      <c r="C1600" s="85" t="s">
        <v>4395</v>
      </c>
      <c r="D1600" s="85" t="s">
        <v>13090</v>
      </c>
      <c r="E1600" s="202" t="s">
        <v>26712</v>
      </c>
      <c r="F1600" s="85" t="s">
        <v>55</v>
      </c>
      <c r="G1600" s="85" t="s">
        <v>63</v>
      </c>
      <c r="H1600" s="85" t="s">
        <v>20690</v>
      </c>
      <c r="I1600" s="3" t="s">
        <v>4399</v>
      </c>
      <c r="J1600" s="85" t="s">
        <v>4400</v>
      </c>
      <c r="K1600" s="7" t="s">
        <v>4422</v>
      </c>
      <c r="L1600" s="3"/>
      <c r="M1600" s="3"/>
      <c r="N1600" s="41" t="s">
        <v>4517</v>
      </c>
      <c r="O1600" s="87">
        <v>20000</v>
      </c>
      <c r="P1600" s="87">
        <v>19434</v>
      </c>
      <c r="Q1600" s="87">
        <v>566</v>
      </c>
      <c r="R1600" s="87">
        <v>0</v>
      </c>
      <c r="S1600" s="87"/>
      <c r="T1600" s="87"/>
      <c r="U1600" s="85">
        <v>2017</v>
      </c>
      <c r="V1600" s="3" t="s">
        <v>4517</v>
      </c>
      <c r="W1600" s="3"/>
      <c r="X1600" s="3"/>
      <c r="Y1600" s="3"/>
      <c r="Z1600" s="6">
        <v>395001</v>
      </c>
      <c r="AA1600" s="160"/>
      <c r="AB1600" s="123" t="s">
        <v>4395</v>
      </c>
      <c r="AC1600" s="124"/>
      <c r="AD1600" s="41"/>
      <c r="AE1600" s="83"/>
      <c r="AF1600" s="83"/>
      <c r="AG1600" s="41"/>
      <c r="AH1600" s="41" t="s">
        <v>63</v>
      </c>
      <c r="AI1600" s="80" t="s">
        <v>17593</v>
      </c>
      <c r="AJ1600" s="80" t="s">
        <v>13804</v>
      </c>
      <c r="AK1600" s="3"/>
      <c r="AL1600" s="85"/>
      <c r="AM1600" s="151" t="s">
        <v>19998</v>
      </c>
      <c r="AN1600" s="15"/>
      <c r="AO1600" s="166"/>
      <c r="AP1600" s="5">
        <f t="shared" si="25"/>
        <v>0</v>
      </c>
      <c r="AQ1600" s="16"/>
      <c r="AR1600" s="205">
        <v>1</v>
      </c>
      <c r="AS1600" s="16"/>
      <c r="AT1600" s="16"/>
      <c r="AU1600" s="16"/>
      <c r="AV1600" s="16"/>
      <c r="AW1600" s="16"/>
      <c r="AX1600" s="16"/>
    </row>
    <row r="1601" spans="1:50" customFormat="1" ht="15.75" hidden="1" customHeight="1" x14ac:dyDescent="0.2">
      <c r="A1601" s="7" t="s">
        <v>4518</v>
      </c>
      <c r="B1601" s="3" t="s">
        <v>29455</v>
      </c>
      <c r="C1601" s="85" t="s">
        <v>4395</v>
      </c>
      <c r="D1601" s="85" t="s">
        <v>13090</v>
      </c>
      <c r="E1601" s="202" t="s">
        <v>26712</v>
      </c>
      <c r="F1601" s="85" t="s">
        <v>55</v>
      </c>
      <c r="G1601" s="85" t="s">
        <v>15355</v>
      </c>
      <c r="H1601" s="85" t="s">
        <v>20690</v>
      </c>
      <c r="I1601" s="3" t="s">
        <v>20770</v>
      </c>
      <c r="J1601" s="85" t="s">
        <v>124</v>
      </c>
      <c r="K1601" s="7" t="s">
        <v>125</v>
      </c>
      <c r="L1601" s="3"/>
      <c r="M1601" s="3"/>
      <c r="N1601" s="41" t="s">
        <v>4519</v>
      </c>
      <c r="O1601" s="87">
        <v>505363</v>
      </c>
      <c r="P1601" s="87">
        <v>351455</v>
      </c>
      <c r="Q1601" s="87">
        <v>153908</v>
      </c>
      <c r="R1601" s="87">
        <v>0</v>
      </c>
      <c r="S1601" s="87"/>
      <c r="T1601" s="87"/>
      <c r="U1601" s="85">
        <v>2010</v>
      </c>
      <c r="V1601" s="3" t="s">
        <v>4519</v>
      </c>
      <c r="W1601" s="3"/>
      <c r="X1601" s="3"/>
      <c r="Y1601" s="3"/>
      <c r="Z1601" s="6">
        <v>36173</v>
      </c>
      <c r="AA1601" s="160"/>
      <c r="AB1601" s="123" t="s">
        <v>4395</v>
      </c>
      <c r="AC1601" s="124"/>
      <c r="AD1601" s="41"/>
      <c r="AE1601" s="83"/>
      <c r="AF1601" s="83"/>
      <c r="AG1601" s="41"/>
      <c r="AH1601" s="41" t="s">
        <v>13744</v>
      </c>
      <c r="AI1601" s="80" t="s">
        <v>17594</v>
      </c>
      <c r="AJ1601" s="80" t="s">
        <v>20053</v>
      </c>
      <c r="AK1601" s="3"/>
      <c r="AL1601" s="85"/>
      <c r="AM1601" s="151" t="s">
        <v>19998</v>
      </c>
      <c r="AN1601" s="15"/>
      <c r="AO1601" s="166"/>
      <c r="AP1601" s="5">
        <f t="shared" si="25"/>
        <v>0</v>
      </c>
      <c r="AQ1601" s="16"/>
      <c r="AR1601" s="205">
        <v>1</v>
      </c>
      <c r="AS1601" s="16"/>
      <c r="AT1601" s="16"/>
      <c r="AU1601" s="16"/>
      <c r="AV1601" s="16"/>
      <c r="AW1601" s="16"/>
      <c r="AX1601" s="16"/>
    </row>
    <row r="1602" spans="1:50" customFormat="1" ht="15.75" hidden="1" customHeight="1" x14ac:dyDescent="0.2">
      <c r="A1602" s="7" t="s">
        <v>4520</v>
      </c>
      <c r="B1602" s="3" t="s">
        <v>4521</v>
      </c>
      <c r="C1602" s="85" t="s">
        <v>4395</v>
      </c>
      <c r="D1602" s="85" t="s">
        <v>13090</v>
      </c>
      <c r="E1602" s="202" t="s">
        <v>26712</v>
      </c>
      <c r="F1602" s="85" t="s">
        <v>40</v>
      </c>
      <c r="G1602" s="85" t="s">
        <v>43</v>
      </c>
      <c r="H1602" s="85" t="s">
        <v>20690</v>
      </c>
      <c r="I1602" s="3" t="s">
        <v>4421</v>
      </c>
      <c r="J1602" s="85" t="s">
        <v>115</v>
      </c>
      <c r="K1602" s="7" t="s">
        <v>4522</v>
      </c>
      <c r="L1602" s="3"/>
      <c r="M1602" s="3"/>
      <c r="N1602" s="41" t="s">
        <v>4523</v>
      </c>
      <c r="O1602" s="87">
        <v>505153</v>
      </c>
      <c r="P1602" s="87">
        <v>232127</v>
      </c>
      <c r="Q1602" s="87">
        <v>273026</v>
      </c>
      <c r="R1602" s="87">
        <v>0</v>
      </c>
      <c r="S1602" s="87"/>
      <c r="T1602" s="87"/>
      <c r="U1602" s="85">
        <v>2011</v>
      </c>
      <c r="V1602" s="3" t="s">
        <v>4523</v>
      </c>
      <c r="W1602" s="3"/>
      <c r="X1602" s="3"/>
      <c r="Y1602" s="3"/>
      <c r="Z1602" s="6">
        <v>23579</v>
      </c>
      <c r="AA1602" s="160"/>
      <c r="AB1602" s="123" t="s">
        <v>4395</v>
      </c>
      <c r="AC1602" s="124"/>
      <c r="AD1602" s="41"/>
      <c r="AE1602" s="83"/>
      <c r="AF1602" s="83"/>
      <c r="AG1602" s="41"/>
      <c r="AH1602" s="41" t="s">
        <v>7061</v>
      </c>
      <c r="AI1602" s="80" t="s">
        <v>17595</v>
      </c>
      <c r="AJ1602" s="80" t="s">
        <v>20054</v>
      </c>
      <c r="AK1602" s="3"/>
      <c r="AL1602" s="85"/>
      <c r="AM1602" s="151" t="s">
        <v>19998</v>
      </c>
      <c r="AN1602" s="15"/>
      <c r="AO1602" s="166"/>
      <c r="AP1602" s="5">
        <f t="shared" si="25"/>
        <v>0</v>
      </c>
      <c r="AQ1602" s="16"/>
      <c r="AR1602" s="205">
        <v>1</v>
      </c>
      <c r="AS1602" s="16"/>
      <c r="AT1602" s="16"/>
      <c r="AU1602" s="16"/>
      <c r="AV1602" s="16"/>
      <c r="AW1602" s="16"/>
      <c r="AX1602" s="16"/>
    </row>
    <row r="1603" spans="1:50" customFormat="1" ht="15.75" hidden="1" customHeight="1" x14ac:dyDescent="0.2">
      <c r="A1603" s="7" t="s">
        <v>4524</v>
      </c>
      <c r="B1603" s="3" t="s">
        <v>4525</v>
      </c>
      <c r="C1603" s="85" t="s">
        <v>4395</v>
      </c>
      <c r="D1603" s="85" t="s">
        <v>13090</v>
      </c>
      <c r="E1603" s="202" t="s">
        <v>26418</v>
      </c>
      <c r="F1603" s="85" t="s">
        <v>40</v>
      </c>
      <c r="G1603" s="85" t="s">
        <v>43</v>
      </c>
      <c r="H1603" s="85" t="s">
        <v>20690</v>
      </c>
      <c r="I1603" s="3" t="s">
        <v>4421</v>
      </c>
      <c r="J1603" s="85" t="s">
        <v>115</v>
      </c>
      <c r="K1603" s="7" t="s">
        <v>4526</v>
      </c>
      <c r="L1603" s="3"/>
      <c r="M1603" s="3"/>
      <c r="N1603" s="41" t="s">
        <v>4841</v>
      </c>
      <c r="O1603" s="87">
        <v>0</v>
      </c>
      <c r="P1603" s="87">
        <v>0</v>
      </c>
      <c r="Q1603" s="87">
        <v>0</v>
      </c>
      <c r="R1603" s="87">
        <v>0</v>
      </c>
      <c r="S1603" s="87"/>
      <c r="T1603" s="87"/>
      <c r="U1603" s="85" t="s">
        <v>112</v>
      </c>
      <c r="V1603" s="3" t="s">
        <v>112</v>
      </c>
      <c r="W1603" s="3"/>
      <c r="X1603" s="3"/>
      <c r="Y1603" s="3"/>
      <c r="Z1603" s="6">
        <v>75000</v>
      </c>
      <c r="AA1603" s="160"/>
      <c r="AB1603" s="123" t="s">
        <v>4395</v>
      </c>
      <c r="AC1603" s="124"/>
      <c r="AD1603" s="41"/>
      <c r="AE1603" s="83"/>
      <c r="AF1603" s="83"/>
      <c r="AG1603" s="41"/>
      <c r="AH1603" s="41" t="s">
        <v>7061</v>
      </c>
      <c r="AI1603" s="80" t="s">
        <v>17596</v>
      </c>
      <c r="AJ1603" s="80" t="s">
        <v>20055</v>
      </c>
      <c r="AK1603" s="3"/>
      <c r="AL1603" s="85"/>
      <c r="AM1603" s="151" t="s">
        <v>19998</v>
      </c>
      <c r="AN1603" s="15"/>
      <c r="AO1603" s="166"/>
      <c r="AP1603" s="5">
        <f t="shared" si="25"/>
        <v>0</v>
      </c>
      <c r="AQ1603" s="16"/>
      <c r="AR1603" s="205">
        <v>1</v>
      </c>
      <c r="AS1603" s="16"/>
      <c r="AT1603" s="16"/>
      <c r="AU1603" s="16"/>
      <c r="AV1603" s="16"/>
      <c r="AW1603" s="16"/>
      <c r="AX1603" s="16"/>
    </row>
    <row r="1604" spans="1:50" customFormat="1" ht="15.75" hidden="1" customHeight="1" x14ac:dyDescent="0.2">
      <c r="A1604" s="7" t="s">
        <v>14752</v>
      </c>
      <c r="B1604" s="1" t="s">
        <v>27506</v>
      </c>
      <c r="C1604" s="85" t="s">
        <v>4395</v>
      </c>
      <c r="D1604" s="85" t="s">
        <v>13090</v>
      </c>
      <c r="E1604" s="202" t="s">
        <v>26712</v>
      </c>
      <c r="F1604" s="85" t="s">
        <v>40</v>
      </c>
      <c r="G1604" s="85" t="s">
        <v>43</v>
      </c>
      <c r="H1604" s="85" t="s">
        <v>20690</v>
      </c>
      <c r="I1604" s="3" t="s">
        <v>4688</v>
      </c>
      <c r="J1604" s="85" t="s">
        <v>223</v>
      </c>
      <c r="K1604" s="7" t="s">
        <v>4909</v>
      </c>
      <c r="L1604" s="3"/>
      <c r="M1604" s="3"/>
      <c r="N1604" s="41" t="s">
        <v>5580</v>
      </c>
      <c r="O1604" s="87">
        <v>14409</v>
      </c>
      <c r="P1604" s="87">
        <v>14409</v>
      </c>
      <c r="Q1604" s="87">
        <v>0</v>
      </c>
      <c r="R1604" s="87">
        <v>0</v>
      </c>
      <c r="S1604" s="87"/>
      <c r="T1604" s="87"/>
      <c r="U1604" s="85">
        <v>2019</v>
      </c>
      <c r="V1604" s="3"/>
      <c r="W1604" s="3"/>
      <c r="X1604" s="3"/>
      <c r="Y1604" s="3"/>
      <c r="Z1604" s="6">
        <v>100000</v>
      </c>
      <c r="AA1604" s="160"/>
      <c r="AB1604" s="123" t="s">
        <v>4395</v>
      </c>
      <c r="AC1604" s="124"/>
      <c r="AD1604" s="41"/>
      <c r="AE1604" s="41"/>
      <c r="AF1604" s="41"/>
      <c r="AG1604" s="41"/>
      <c r="AH1604" s="41" t="s">
        <v>7061</v>
      </c>
      <c r="AI1604" s="80" t="s">
        <v>17597</v>
      </c>
      <c r="AJ1604" s="80" t="s">
        <v>13805</v>
      </c>
      <c r="AK1604" s="3"/>
      <c r="AL1604" s="85"/>
      <c r="AM1604" s="151" t="s">
        <v>19998</v>
      </c>
      <c r="AN1604" s="16"/>
      <c r="AO1604" s="166"/>
      <c r="AP1604" s="5">
        <f t="shared" si="25"/>
        <v>0</v>
      </c>
      <c r="AQ1604" s="16"/>
      <c r="AR1604" s="205">
        <v>1</v>
      </c>
      <c r="AS1604" s="16"/>
      <c r="AT1604" s="16"/>
      <c r="AU1604" s="16"/>
      <c r="AV1604" s="16"/>
      <c r="AW1604" s="16"/>
      <c r="AX1604" s="16"/>
    </row>
    <row r="1605" spans="1:50" customFormat="1" ht="15.75" hidden="1" customHeight="1" x14ac:dyDescent="0.2">
      <c r="A1605" s="7" t="s">
        <v>14753</v>
      </c>
      <c r="B1605" s="1" t="s">
        <v>27507</v>
      </c>
      <c r="C1605" s="85" t="s">
        <v>4395</v>
      </c>
      <c r="D1605" s="85" t="s">
        <v>13090</v>
      </c>
      <c r="E1605" s="202" t="s">
        <v>26418</v>
      </c>
      <c r="F1605" s="85" t="s">
        <v>40</v>
      </c>
      <c r="G1605" s="85" t="s">
        <v>43</v>
      </c>
      <c r="H1605" s="85" t="s">
        <v>20690</v>
      </c>
      <c r="I1605" s="3" t="s">
        <v>4688</v>
      </c>
      <c r="J1605" s="85" t="s">
        <v>223</v>
      </c>
      <c r="K1605" s="7" t="s">
        <v>239</v>
      </c>
      <c r="L1605" s="3"/>
      <c r="M1605" s="3"/>
      <c r="N1605" s="41" t="s">
        <v>5580</v>
      </c>
      <c r="O1605" s="87">
        <v>0</v>
      </c>
      <c r="P1605" s="87">
        <v>0</v>
      </c>
      <c r="Q1605" s="87">
        <v>0</v>
      </c>
      <c r="R1605" s="87">
        <v>0</v>
      </c>
      <c r="S1605" s="87"/>
      <c r="T1605" s="87"/>
      <c r="U1605" s="85" t="s">
        <v>112</v>
      </c>
      <c r="V1605" s="3"/>
      <c r="W1605" s="3"/>
      <c r="X1605" s="3"/>
      <c r="Y1605" s="3"/>
      <c r="Z1605" s="6">
        <v>100000</v>
      </c>
      <c r="AA1605" s="160"/>
      <c r="AB1605" s="123" t="s">
        <v>4395</v>
      </c>
      <c r="AC1605" s="124"/>
      <c r="AD1605" s="41"/>
      <c r="AE1605" s="41"/>
      <c r="AF1605" s="41"/>
      <c r="AG1605" s="41"/>
      <c r="AH1605" s="41" t="s">
        <v>7061</v>
      </c>
      <c r="AI1605" s="80" t="s">
        <v>17598</v>
      </c>
      <c r="AJ1605" s="80" t="s">
        <v>13806</v>
      </c>
      <c r="AK1605" s="3"/>
      <c r="AL1605" s="85"/>
      <c r="AM1605" s="151" t="s">
        <v>19998</v>
      </c>
      <c r="AN1605" s="16"/>
      <c r="AO1605" s="166"/>
      <c r="AP1605" s="5">
        <f t="shared" si="25"/>
        <v>0</v>
      </c>
      <c r="AQ1605" s="16"/>
      <c r="AR1605" s="205">
        <v>1</v>
      </c>
      <c r="AS1605" s="16"/>
      <c r="AT1605" s="16"/>
      <c r="AU1605" s="16"/>
      <c r="AV1605" s="16"/>
      <c r="AW1605" s="16"/>
      <c r="AX1605" s="16"/>
    </row>
    <row r="1606" spans="1:50" customFormat="1" ht="15.75" hidden="1" customHeight="1" x14ac:dyDescent="0.2">
      <c r="A1606" s="7" t="s">
        <v>4527</v>
      </c>
      <c r="B1606" s="3" t="s">
        <v>14754</v>
      </c>
      <c r="C1606" s="85" t="s">
        <v>4395</v>
      </c>
      <c r="D1606" s="85" t="s">
        <v>13090</v>
      </c>
      <c r="E1606" s="202" t="s">
        <v>26712</v>
      </c>
      <c r="F1606" s="85" t="s">
        <v>55</v>
      </c>
      <c r="G1606" s="85" t="s">
        <v>63</v>
      </c>
      <c r="H1606" s="85" t="s">
        <v>20690</v>
      </c>
      <c r="I1606" s="3" t="s">
        <v>4399</v>
      </c>
      <c r="J1606" s="85" t="s">
        <v>4435</v>
      </c>
      <c r="K1606" s="7" t="s">
        <v>3838</v>
      </c>
      <c r="L1606" s="3"/>
      <c r="M1606" s="3"/>
      <c r="N1606" s="41" t="s">
        <v>6370</v>
      </c>
      <c r="O1606" s="87">
        <v>500</v>
      </c>
      <c r="P1606" s="87">
        <v>500</v>
      </c>
      <c r="Q1606" s="87">
        <v>0</v>
      </c>
      <c r="R1606" s="87">
        <v>0</v>
      </c>
      <c r="S1606" s="87"/>
      <c r="T1606" s="87"/>
      <c r="U1606" s="85">
        <v>2013</v>
      </c>
      <c r="V1606" s="3" t="s">
        <v>4528</v>
      </c>
      <c r="W1606" s="3"/>
      <c r="X1606" s="3"/>
      <c r="Y1606" s="3"/>
      <c r="Z1606" s="6">
        <v>73789</v>
      </c>
      <c r="AA1606" s="160"/>
      <c r="AB1606" s="123" t="s">
        <v>4395</v>
      </c>
      <c r="AC1606" s="124"/>
      <c r="AD1606" s="41"/>
      <c r="AE1606" s="83"/>
      <c r="AF1606" s="83"/>
      <c r="AG1606" s="41"/>
      <c r="AH1606" s="41" t="s">
        <v>63</v>
      </c>
      <c r="AI1606" s="80" t="s">
        <v>17599</v>
      </c>
      <c r="AJ1606" s="80" t="s">
        <v>13807</v>
      </c>
      <c r="AL1606" s="85" t="s">
        <v>15325</v>
      </c>
      <c r="AM1606" s="151" t="s">
        <v>19998</v>
      </c>
      <c r="AN1606" s="15"/>
      <c r="AO1606" s="166"/>
      <c r="AP1606" s="5">
        <f t="shared" ref="AP1606:AP1669" si="26">SUBTOTAL(109,U1606)</f>
        <v>0</v>
      </c>
      <c r="AQ1606" s="16"/>
      <c r="AR1606" s="205">
        <v>1</v>
      </c>
      <c r="AS1606" s="16"/>
      <c r="AT1606" s="16"/>
      <c r="AU1606" s="16"/>
      <c r="AV1606" s="16"/>
      <c r="AW1606" s="16"/>
      <c r="AX1606" s="16"/>
    </row>
    <row r="1607" spans="1:50" customFormat="1" ht="15.75" hidden="1" customHeight="1" x14ac:dyDescent="0.2">
      <c r="A1607" s="7" t="s">
        <v>4529</v>
      </c>
      <c r="B1607" s="3" t="s">
        <v>4530</v>
      </c>
      <c r="C1607" s="85" t="s">
        <v>4395</v>
      </c>
      <c r="D1607" s="85" t="s">
        <v>13090</v>
      </c>
      <c r="E1607" s="202" t="s">
        <v>26418</v>
      </c>
      <c r="F1607" s="85" t="s">
        <v>40</v>
      </c>
      <c r="G1607" s="85" t="s">
        <v>43</v>
      </c>
      <c r="H1607" s="85" t="s">
        <v>20690</v>
      </c>
      <c r="I1607" s="3" t="s">
        <v>4421</v>
      </c>
      <c r="J1607" s="85" t="s">
        <v>115</v>
      </c>
      <c r="K1607" s="7" t="s">
        <v>4526</v>
      </c>
      <c r="L1607" s="3"/>
      <c r="M1607" s="3"/>
      <c r="N1607" s="41" t="s">
        <v>4841</v>
      </c>
      <c r="O1607" s="87">
        <v>0</v>
      </c>
      <c r="P1607" s="87">
        <v>0</v>
      </c>
      <c r="Q1607" s="87">
        <v>0</v>
      </c>
      <c r="R1607" s="87">
        <v>0</v>
      </c>
      <c r="S1607" s="87"/>
      <c r="T1607" s="87"/>
      <c r="U1607" s="85" t="s">
        <v>112</v>
      </c>
      <c r="V1607" s="3" t="s">
        <v>112</v>
      </c>
      <c r="W1607" s="3"/>
      <c r="X1607" s="3"/>
      <c r="Y1607" s="3"/>
      <c r="Z1607" s="6">
        <v>75000</v>
      </c>
      <c r="AA1607" s="160"/>
      <c r="AB1607" s="123" t="s">
        <v>4395</v>
      </c>
      <c r="AC1607" s="124"/>
      <c r="AD1607" s="41"/>
      <c r="AE1607" s="83"/>
      <c r="AF1607" s="83"/>
      <c r="AG1607" s="41"/>
      <c r="AH1607" s="41" t="s">
        <v>7061</v>
      </c>
      <c r="AI1607" s="80" t="s">
        <v>17600</v>
      </c>
      <c r="AJ1607" s="80" t="s">
        <v>20056</v>
      </c>
      <c r="AK1607" s="3"/>
      <c r="AL1607" s="85"/>
      <c r="AM1607" s="151" t="s">
        <v>19998</v>
      </c>
      <c r="AN1607" s="15"/>
      <c r="AO1607" s="166"/>
      <c r="AP1607" s="5">
        <f t="shared" si="26"/>
        <v>0</v>
      </c>
      <c r="AQ1607" s="16"/>
      <c r="AR1607" s="205">
        <v>1</v>
      </c>
      <c r="AS1607" s="16"/>
      <c r="AT1607" s="16"/>
      <c r="AU1607" s="16"/>
      <c r="AV1607" s="16"/>
      <c r="AW1607" s="16"/>
      <c r="AX1607" s="16"/>
    </row>
    <row r="1608" spans="1:50" customFormat="1" ht="15.75" hidden="1" customHeight="1" x14ac:dyDescent="0.2">
      <c r="A1608" s="7" t="s">
        <v>14755</v>
      </c>
      <c r="B1608" s="1" t="s">
        <v>14756</v>
      </c>
      <c r="C1608" s="85" t="s">
        <v>4395</v>
      </c>
      <c r="D1608" s="85" t="s">
        <v>13090</v>
      </c>
      <c r="E1608" s="202" t="s">
        <v>26712</v>
      </c>
      <c r="F1608" s="85" t="s">
        <v>40</v>
      </c>
      <c r="G1608" s="85" t="s">
        <v>43</v>
      </c>
      <c r="H1608" s="85" t="s">
        <v>20690</v>
      </c>
      <c r="I1608" s="3" t="s">
        <v>4411</v>
      </c>
      <c r="J1608" s="85" t="s">
        <v>4435</v>
      </c>
      <c r="K1608" s="7" t="s">
        <v>3838</v>
      </c>
      <c r="L1608" s="3"/>
      <c r="M1608" s="3"/>
      <c r="N1608" s="41" t="s">
        <v>13808</v>
      </c>
      <c r="O1608" s="87">
        <v>9244</v>
      </c>
      <c r="P1608" s="87">
        <v>0</v>
      </c>
      <c r="Q1608" s="87">
        <v>9244</v>
      </c>
      <c r="R1608" s="87">
        <v>0</v>
      </c>
      <c r="S1608" s="87"/>
      <c r="T1608" s="87"/>
      <c r="U1608" s="85">
        <v>2020</v>
      </c>
      <c r="V1608" s="3"/>
      <c r="W1608" s="3"/>
      <c r="X1608" s="3"/>
      <c r="Y1608" s="3"/>
      <c r="Z1608" s="6">
        <v>40000</v>
      </c>
      <c r="AA1608" s="160"/>
      <c r="AB1608" s="123" t="s">
        <v>4395</v>
      </c>
      <c r="AC1608" s="124"/>
      <c r="AD1608" s="41"/>
      <c r="AE1608" s="41"/>
      <c r="AF1608" s="41"/>
      <c r="AG1608" s="41"/>
      <c r="AH1608" s="41" t="s">
        <v>7061</v>
      </c>
      <c r="AI1608" s="80" t="s">
        <v>17601</v>
      </c>
      <c r="AJ1608" s="80" t="s">
        <v>13809</v>
      </c>
      <c r="AK1608" s="3"/>
      <c r="AL1608" s="85"/>
      <c r="AM1608" s="151" t="s">
        <v>19998</v>
      </c>
      <c r="AN1608" s="16"/>
      <c r="AO1608" s="166"/>
      <c r="AP1608" s="5">
        <f t="shared" si="26"/>
        <v>0</v>
      </c>
      <c r="AQ1608" s="16"/>
      <c r="AR1608" s="205">
        <v>1</v>
      </c>
      <c r="AS1608" s="16"/>
      <c r="AT1608" s="16"/>
      <c r="AU1608" s="16"/>
      <c r="AV1608" s="16"/>
      <c r="AW1608" s="16"/>
      <c r="AX1608" s="16"/>
    </row>
    <row r="1609" spans="1:50" customFormat="1" ht="15.75" hidden="1" customHeight="1" x14ac:dyDescent="0.2">
      <c r="A1609" s="7" t="s">
        <v>4531</v>
      </c>
      <c r="B1609" s="3" t="s">
        <v>4532</v>
      </c>
      <c r="C1609" s="85" t="s">
        <v>4395</v>
      </c>
      <c r="D1609" s="85" t="s">
        <v>13090</v>
      </c>
      <c r="E1609" s="202" t="s">
        <v>26712</v>
      </c>
      <c r="F1609" s="85" t="s">
        <v>40</v>
      </c>
      <c r="G1609" s="85" t="s">
        <v>45</v>
      </c>
      <c r="H1609" s="85" t="s">
        <v>20690</v>
      </c>
      <c r="I1609" s="3" t="s">
        <v>4533</v>
      </c>
      <c r="J1609" s="85" t="s">
        <v>4400</v>
      </c>
      <c r="K1609" s="7" t="s">
        <v>4534</v>
      </c>
      <c r="L1609" s="3"/>
      <c r="M1609" s="3"/>
      <c r="N1609" s="41" t="s">
        <v>4535</v>
      </c>
      <c r="O1609" s="87">
        <v>8703</v>
      </c>
      <c r="P1609" s="87">
        <v>8531</v>
      </c>
      <c r="Q1609" s="87">
        <v>172</v>
      </c>
      <c r="R1609" s="87">
        <v>0</v>
      </c>
      <c r="S1609" s="87"/>
      <c r="T1609" s="87"/>
      <c r="U1609" s="85">
        <v>2011</v>
      </c>
      <c r="V1609" s="3" t="s">
        <v>4535</v>
      </c>
      <c r="W1609" s="3"/>
      <c r="X1609" s="3"/>
      <c r="Y1609" s="3"/>
      <c r="Z1609" s="6">
        <v>4995</v>
      </c>
      <c r="AA1609" s="160"/>
      <c r="AB1609" s="123" t="s">
        <v>4395</v>
      </c>
      <c r="AC1609" s="124"/>
      <c r="AD1609" s="41"/>
      <c r="AE1609" s="83"/>
      <c r="AF1609" s="83"/>
      <c r="AG1609" s="41"/>
      <c r="AH1609" s="41" t="s">
        <v>7061</v>
      </c>
      <c r="AI1609" s="80" t="s">
        <v>17602</v>
      </c>
      <c r="AJ1609" s="80" t="s">
        <v>20057</v>
      </c>
      <c r="AK1609" s="3"/>
      <c r="AL1609" s="85"/>
      <c r="AM1609" s="151" t="s">
        <v>19998</v>
      </c>
      <c r="AN1609" s="15"/>
      <c r="AO1609" s="166"/>
      <c r="AP1609" s="5">
        <f t="shared" si="26"/>
        <v>0</v>
      </c>
      <c r="AQ1609" s="16"/>
      <c r="AR1609" s="205">
        <v>1</v>
      </c>
      <c r="AS1609" s="16"/>
      <c r="AT1609" s="16"/>
      <c r="AU1609" s="16"/>
      <c r="AV1609" s="16"/>
      <c r="AW1609" s="16"/>
      <c r="AX1609" s="16"/>
    </row>
    <row r="1610" spans="1:50" customFormat="1" ht="15.75" hidden="1" customHeight="1" x14ac:dyDescent="0.2">
      <c r="A1610" s="7" t="s">
        <v>4536</v>
      </c>
      <c r="B1610" s="3" t="s">
        <v>16287</v>
      </c>
      <c r="C1610" s="85" t="s">
        <v>4395</v>
      </c>
      <c r="D1610" s="85" t="s">
        <v>13090</v>
      </c>
      <c r="E1610" s="202" t="s">
        <v>26712</v>
      </c>
      <c r="F1610" s="85" t="s">
        <v>40</v>
      </c>
      <c r="G1610" s="85" t="s">
        <v>43</v>
      </c>
      <c r="H1610" s="85" t="s">
        <v>20690</v>
      </c>
      <c r="I1610" s="3" t="s">
        <v>4446</v>
      </c>
      <c r="J1610" s="85" t="s">
        <v>124</v>
      </c>
      <c r="K1610" s="7" t="s">
        <v>4412</v>
      </c>
      <c r="L1610" s="3"/>
      <c r="M1610" s="3"/>
      <c r="N1610" s="41" t="s">
        <v>4537</v>
      </c>
      <c r="O1610" s="87">
        <v>1516361</v>
      </c>
      <c r="P1610" s="87">
        <v>1131553</v>
      </c>
      <c r="Q1610" s="87">
        <v>384808</v>
      </c>
      <c r="R1610" s="87">
        <v>0</v>
      </c>
      <c r="S1610" s="87"/>
      <c r="T1610" s="87"/>
      <c r="U1610" s="85">
        <v>2010</v>
      </c>
      <c r="V1610" s="3" t="s">
        <v>4537</v>
      </c>
      <c r="W1610" s="3"/>
      <c r="X1610" s="3"/>
      <c r="Y1610" s="3"/>
      <c r="Z1610" s="6">
        <v>51210</v>
      </c>
      <c r="AA1610" s="160"/>
      <c r="AB1610" s="123" t="s">
        <v>4395</v>
      </c>
      <c r="AC1610" s="124"/>
      <c r="AD1610" s="41"/>
      <c r="AE1610" s="83"/>
      <c r="AF1610" s="83"/>
      <c r="AG1610" s="41"/>
      <c r="AH1610" s="41" t="s">
        <v>7061</v>
      </c>
      <c r="AI1610" s="80" t="s">
        <v>17603</v>
      </c>
      <c r="AJ1610" s="80" t="s">
        <v>20058</v>
      </c>
      <c r="AK1610" s="3"/>
      <c r="AL1610" s="85"/>
      <c r="AM1610" s="151" t="s">
        <v>19998</v>
      </c>
      <c r="AN1610" s="15"/>
      <c r="AO1610" s="166"/>
      <c r="AP1610" s="5">
        <f t="shared" si="26"/>
        <v>0</v>
      </c>
      <c r="AQ1610" s="16"/>
      <c r="AR1610" s="205">
        <v>1</v>
      </c>
      <c r="AS1610" s="16"/>
      <c r="AT1610" s="16"/>
      <c r="AU1610" s="16"/>
      <c r="AV1610" s="16"/>
      <c r="AW1610" s="16"/>
      <c r="AX1610" s="16"/>
    </row>
    <row r="1611" spans="1:50" customFormat="1" ht="15.75" hidden="1" customHeight="1" x14ac:dyDescent="0.2">
      <c r="A1611" s="7" t="s">
        <v>4538</v>
      </c>
      <c r="B1611" s="3" t="s">
        <v>4539</v>
      </c>
      <c r="C1611" s="85" t="s">
        <v>4395</v>
      </c>
      <c r="D1611" s="85" t="s">
        <v>13090</v>
      </c>
      <c r="E1611" s="202" t="s">
        <v>1800</v>
      </c>
      <c r="F1611" s="85" t="s">
        <v>55</v>
      </c>
      <c r="G1611" s="85" t="s">
        <v>57</v>
      </c>
      <c r="H1611" s="85" t="s">
        <v>20690</v>
      </c>
      <c r="I1611" s="3" t="s">
        <v>4399</v>
      </c>
      <c r="J1611" s="85" t="s">
        <v>4406</v>
      </c>
      <c r="K1611" s="7" t="s">
        <v>4407</v>
      </c>
      <c r="L1611" s="3"/>
      <c r="M1611" s="3"/>
      <c r="N1611" s="41" t="s">
        <v>4717</v>
      </c>
      <c r="O1611" s="87">
        <v>0</v>
      </c>
      <c r="P1611" s="87">
        <v>0</v>
      </c>
      <c r="Q1611" s="87">
        <v>0</v>
      </c>
      <c r="R1611" s="87">
        <v>0</v>
      </c>
      <c r="S1611" s="87"/>
      <c r="T1611" s="87"/>
      <c r="U1611" s="85" t="s">
        <v>112</v>
      </c>
      <c r="V1611" s="3" t="s">
        <v>112</v>
      </c>
      <c r="W1611" s="3"/>
      <c r="X1611" s="3"/>
      <c r="Y1611" s="3"/>
      <c r="Z1611" s="6">
        <v>10000</v>
      </c>
      <c r="AA1611" s="160"/>
      <c r="AB1611" s="123" t="s">
        <v>4395</v>
      </c>
      <c r="AC1611" s="124"/>
      <c r="AD1611" s="41"/>
      <c r="AE1611" s="83"/>
      <c r="AF1611" s="83"/>
      <c r="AG1611" s="41"/>
      <c r="AH1611" s="41" t="s">
        <v>13741</v>
      </c>
      <c r="AI1611" s="80" t="s">
        <v>17604</v>
      </c>
      <c r="AJ1611" s="80" t="s">
        <v>20059</v>
      </c>
      <c r="AK1611" s="3"/>
      <c r="AL1611" s="85"/>
      <c r="AM1611" s="151" t="s">
        <v>19998</v>
      </c>
      <c r="AN1611" s="15"/>
      <c r="AO1611" s="166"/>
      <c r="AP1611" s="5">
        <f t="shared" si="26"/>
        <v>0</v>
      </c>
      <c r="AQ1611" s="16"/>
      <c r="AR1611" s="205">
        <v>1</v>
      </c>
      <c r="AS1611" s="16"/>
      <c r="AT1611" s="16"/>
      <c r="AU1611" s="16"/>
      <c r="AV1611" s="16"/>
      <c r="AW1611" s="16"/>
      <c r="AX1611" s="16"/>
    </row>
    <row r="1612" spans="1:50" customFormat="1" ht="15.75" hidden="1" customHeight="1" x14ac:dyDescent="0.2">
      <c r="A1612" s="7" t="s">
        <v>14757</v>
      </c>
      <c r="B1612" s="1" t="s">
        <v>14758</v>
      </c>
      <c r="C1612" s="85" t="s">
        <v>4395</v>
      </c>
      <c r="D1612" s="85" t="s">
        <v>13090</v>
      </c>
      <c r="E1612" s="202" t="s">
        <v>26418</v>
      </c>
      <c r="F1612" s="85" t="s">
        <v>55</v>
      </c>
      <c r="G1612" s="85" t="s">
        <v>63</v>
      </c>
      <c r="H1612" s="85" t="s">
        <v>20690</v>
      </c>
      <c r="I1612" s="3" t="s">
        <v>4399</v>
      </c>
      <c r="J1612" s="85" t="s">
        <v>4406</v>
      </c>
      <c r="K1612" s="7" t="s">
        <v>4407</v>
      </c>
      <c r="L1612" s="3"/>
      <c r="M1612" s="3"/>
      <c r="N1612" s="41" t="s">
        <v>13810</v>
      </c>
      <c r="O1612" s="87">
        <v>0</v>
      </c>
      <c r="P1612" s="87">
        <v>0</v>
      </c>
      <c r="Q1612" s="87">
        <v>0</v>
      </c>
      <c r="R1612" s="87">
        <v>0</v>
      </c>
      <c r="S1612" s="87"/>
      <c r="T1612" s="87"/>
      <c r="U1612" s="85" t="s">
        <v>112</v>
      </c>
      <c r="V1612" s="3"/>
      <c r="W1612" s="3"/>
      <c r="X1612" s="3"/>
      <c r="Y1612" s="3"/>
      <c r="Z1612" s="6">
        <v>73253</v>
      </c>
      <c r="AA1612" s="160"/>
      <c r="AB1612" s="123" t="s">
        <v>4395</v>
      </c>
      <c r="AC1612" s="124"/>
      <c r="AD1612" s="41"/>
      <c r="AE1612" s="41"/>
      <c r="AF1612" s="41"/>
      <c r="AG1612" s="41"/>
      <c r="AH1612" s="41" t="s">
        <v>63</v>
      </c>
      <c r="AI1612" s="80" t="s">
        <v>17605</v>
      </c>
      <c r="AJ1612" s="80" t="s">
        <v>13811</v>
      </c>
      <c r="AK1612" s="3"/>
      <c r="AL1612" s="85"/>
      <c r="AM1612" s="151" t="s">
        <v>19998</v>
      </c>
      <c r="AN1612" s="16"/>
      <c r="AO1612" s="166"/>
      <c r="AP1612" s="5">
        <f t="shared" si="26"/>
        <v>0</v>
      </c>
      <c r="AQ1612" s="16"/>
      <c r="AR1612" s="205">
        <v>1</v>
      </c>
      <c r="AS1612" s="16"/>
      <c r="AT1612" s="16"/>
      <c r="AU1612" s="16"/>
      <c r="AV1612" s="16"/>
      <c r="AW1612" s="16"/>
      <c r="AX1612" s="16"/>
    </row>
    <row r="1613" spans="1:50" customFormat="1" ht="15.75" hidden="1" customHeight="1" x14ac:dyDescent="0.2">
      <c r="A1613" s="7" t="s">
        <v>4540</v>
      </c>
      <c r="B1613" s="3" t="s">
        <v>4541</v>
      </c>
      <c r="C1613" s="85" t="s">
        <v>4395</v>
      </c>
      <c r="D1613" s="85" t="s">
        <v>13090</v>
      </c>
      <c r="E1613" s="202" t="s">
        <v>26712</v>
      </c>
      <c r="F1613" s="85" t="s">
        <v>55</v>
      </c>
      <c r="G1613" s="85" t="s">
        <v>63</v>
      </c>
      <c r="H1613" s="85" t="s">
        <v>20690</v>
      </c>
      <c r="I1613" s="3" t="s">
        <v>4399</v>
      </c>
      <c r="J1613" s="85" t="s">
        <v>4406</v>
      </c>
      <c r="K1613" s="7" t="s">
        <v>4407</v>
      </c>
      <c r="L1613" s="3"/>
      <c r="M1613" s="3"/>
      <c r="N1613" s="41" t="s">
        <v>4717</v>
      </c>
      <c r="O1613" s="87">
        <v>149300</v>
      </c>
      <c r="P1613" s="87">
        <v>0</v>
      </c>
      <c r="Q1613" s="87">
        <v>149300</v>
      </c>
      <c r="R1613" s="87">
        <v>0</v>
      </c>
      <c r="S1613" s="87"/>
      <c r="T1613" s="87"/>
      <c r="U1613" s="85">
        <v>2018</v>
      </c>
      <c r="V1613" s="3" t="s">
        <v>112</v>
      </c>
      <c r="W1613" s="3"/>
      <c r="X1613" s="3"/>
      <c r="Y1613" s="3"/>
      <c r="Z1613" s="6">
        <v>86723</v>
      </c>
      <c r="AA1613" s="160"/>
      <c r="AB1613" s="123" t="s">
        <v>4395</v>
      </c>
      <c r="AC1613" s="124"/>
      <c r="AD1613" s="41"/>
      <c r="AE1613" s="83"/>
      <c r="AF1613" s="83"/>
      <c r="AG1613" s="41"/>
      <c r="AH1613" s="41" t="s">
        <v>63</v>
      </c>
      <c r="AI1613" s="80" t="s">
        <v>17606</v>
      </c>
      <c r="AJ1613" s="80" t="s">
        <v>20060</v>
      </c>
      <c r="AK1613" s="3"/>
      <c r="AL1613" s="85"/>
      <c r="AM1613" s="151" t="s">
        <v>19998</v>
      </c>
      <c r="AN1613" s="15"/>
      <c r="AO1613" s="166"/>
      <c r="AP1613" s="5">
        <f t="shared" si="26"/>
        <v>0</v>
      </c>
      <c r="AQ1613" s="16"/>
      <c r="AR1613" s="205">
        <v>1</v>
      </c>
      <c r="AS1613" s="16"/>
      <c r="AT1613" s="16"/>
      <c r="AU1613" s="16"/>
      <c r="AV1613" s="16"/>
      <c r="AW1613" s="16"/>
      <c r="AX1613" s="16"/>
    </row>
    <row r="1614" spans="1:50" customFormat="1" ht="15.75" hidden="1" customHeight="1" x14ac:dyDescent="0.2">
      <c r="A1614" s="7" t="s">
        <v>4542</v>
      </c>
      <c r="B1614" s="3" t="s">
        <v>4543</v>
      </c>
      <c r="C1614" s="85" t="s">
        <v>4395</v>
      </c>
      <c r="D1614" s="85" t="s">
        <v>13090</v>
      </c>
      <c r="E1614" s="202" t="s">
        <v>26712</v>
      </c>
      <c r="F1614" s="85" t="s">
        <v>55</v>
      </c>
      <c r="G1614" s="85" t="s">
        <v>63</v>
      </c>
      <c r="H1614" s="85" t="s">
        <v>20690</v>
      </c>
      <c r="I1614" s="3" t="s">
        <v>4399</v>
      </c>
      <c r="J1614" s="85" t="s">
        <v>4406</v>
      </c>
      <c r="K1614" s="7" t="s">
        <v>4407</v>
      </c>
      <c r="L1614" s="3"/>
      <c r="M1614" s="3"/>
      <c r="N1614" s="41" t="s">
        <v>4717</v>
      </c>
      <c r="O1614" s="87">
        <v>114556</v>
      </c>
      <c r="P1614" s="87">
        <v>1174</v>
      </c>
      <c r="Q1614" s="87">
        <v>113382</v>
      </c>
      <c r="R1614" s="87">
        <v>0</v>
      </c>
      <c r="S1614" s="87"/>
      <c r="T1614" s="87"/>
      <c r="U1614" s="85">
        <v>2018</v>
      </c>
      <c r="V1614" s="3" t="s">
        <v>112</v>
      </c>
      <c r="W1614" s="3"/>
      <c r="X1614" s="3"/>
      <c r="Y1614" s="3"/>
      <c r="Z1614" s="6">
        <v>62279</v>
      </c>
      <c r="AA1614" s="160"/>
      <c r="AB1614" s="123" t="s">
        <v>4395</v>
      </c>
      <c r="AC1614" s="124"/>
      <c r="AD1614" s="41"/>
      <c r="AE1614" s="83"/>
      <c r="AF1614" s="83"/>
      <c r="AG1614" s="41"/>
      <c r="AH1614" s="41" t="s">
        <v>63</v>
      </c>
      <c r="AI1614" s="80" t="s">
        <v>17607</v>
      </c>
      <c r="AJ1614" s="80" t="s">
        <v>20061</v>
      </c>
      <c r="AK1614" s="3"/>
      <c r="AL1614" s="85"/>
      <c r="AM1614" s="151" t="s">
        <v>19998</v>
      </c>
      <c r="AN1614" s="15"/>
      <c r="AO1614" s="166"/>
      <c r="AP1614" s="5">
        <f t="shared" si="26"/>
        <v>0</v>
      </c>
      <c r="AQ1614" s="16"/>
      <c r="AR1614" s="205">
        <v>1</v>
      </c>
      <c r="AS1614" s="16"/>
      <c r="AT1614" s="16"/>
      <c r="AU1614" s="16"/>
      <c r="AV1614" s="16"/>
      <c r="AW1614" s="16"/>
      <c r="AX1614" s="16"/>
    </row>
    <row r="1615" spans="1:50" customFormat="1" ht="15.75" hidden="1" customHeight="1" x14ac:dyDescent="0.2">
      <c r="A1615" s="7" t="s">
        <v>4544</v>
      </c>
      <c r="B1615" s="3" t="s">
        <v>4545</v>
      </c>
      <c r="C1615" s="85" t="s">
        <v>4395</v>
      </c>
      <c r="D1615" s="85" t="s">
        <v>13090</v>
      </c>
      <c r="E1615" s="202" t="s">
        <v>1800</v>
      </c>
      <c r="F1615" s="85" t="s">
        <v>55</v>
      </c>
      <c r="G1615" s="85" t="s">
        <v>57</v>
      </c>
      <c r="H1615" s="85" t="s">
        <v>20690</v>
      </c>
      <c r="I1615" s="3"/>
      <c r="J1615" s="85" t="s">
        <v>4406</v>
      </c>
      <c r="K1615" s="7" t="s">
        <v>4407</v>
      </c>
      <c r="L1615" s="3"/>
      <c r="M1615" s="3"/>
      <c r="N1615" s="41" t="s">
        <v>4717</v>
      </c>
      <c r="O1615" s="87">
        <v>0</v>
      </c>
      <c r="P1615" s="87">
        <v>0</v>
      </c>
      <c r="Q1615" s="87">
        <v>0</v>
      </c>
      <c r="R1615" s="87">
        <v>0</v>
      </c>
      <c r="S1615" s="87"/>
      <c r="T1615" s="87"/>
      <c r="U1615" s="85" t="s">
        <v>112</v>
      </c>
      <c r="V1615" s="3" t="s">
        <v>112</v>
      </c>
      <c r="W1615" s="3"/>
      <c r="X1615" s="3"/>
      <c r="Y1615" s="3"/>
      <c r="Z1615" s="6">
        <v>10430</v>
      </c>
      <c r="AA1615" s="160"/>
      <c r="AB1615" s="123" t="s">
        <v>4395</v>
      </c>
      <c r="AC1615" s="124"/>
      <c r="AD1615" s="41"/>
      <c r="AE1615" s="83"/>
      <c r="AF1615" s="83"/>
      <c r="AG1615" s="41"/>
      <c r="AH1615" s="41" t="s">
        <v>13741</v>
      </c>
      <c r="AI1615" s="80" t="s">
        <v>17608</v>
      </c>
      <c r="AJ1615" s="80" t="s">
        <v>20062</v>
      </c>
      <c r="AK1615" s="3"/>
      <c r="AL1615" s="85"/>
      <c r="AM1615" s="151" t="s">
        <v>19998</v>
      </c>
      <c r="AN1615" s="15"/>
      <c r="AO1615" s="166"/>
      <c r="AP1615" s="5">
        <f t="shared" si="26"/>
        <v>0</v>
      </c>
      <c r="AQ1615" s="16"/>
      <c r="AR1615" s="205">
        <v>1</v>
      </c>
      <c r="AS1615" s="16"/>
      <c r="AT1615" s="16"/>
      <c r="AU1615" s="16"/>
      <c r="AV1615" s="16"/>
      <c r="AW1615" s="16"/>
      <c r="AX1615" s="16"/>
    </row>
    <row r="1616" spans="1:50" customFormat="1" ht="15.75" hidden="1" customHeight="1" x14ac:dyDescent="0.2">
      <c r="A1616" s="7" t="s">
        <v>4546</v>
      </c>
      <c r="B1616" s="3" t="s">
        <v>4547</v>
      </c>
      <c r="C1616" s="85" t="s">
        <v>4395</v>
      </c>
      <c r="D1616" s="85" t="s">
        <v>13090</v>
      </c>
      <c r="E1616" s="202" t="s">
        <v>26712</v>
      </c>
      <c r="F1616" s="85" t="s">
        <v>55</v>
      </c>
      <c r="G1616" s="85" t="s">
        <v>61</v>
      </c>
      <c r="H1616" s="85" t="s">
        <v>20690</v>
      </c>
      <c r="I1616" s="3" t="s">
        <v>4548</v>
      </c>
      <c r="J1616" s="85" t="s">
        <v>4435</v>
      </c>
      <c r="K1616" s="7" t="s">
        <v>3838</v>
      </c>
      <c r="L1616" s="3"/>
      <c r="M1616" s="3"/>
      <c r="N1616" s="41" t="s">
        <v>4549</v>
      </c>
      <c r="O1616" s="87">
        <v>9890</v>
      </c>
      <c r="P1616" s="87">
        <v>9409</v>
      </c>
      <c r="Q1616" s="87">
        <v>481</v>
      </c>
      <c r="R1616" s="87">
        <v>0</v>
      </c>
      <c r="S1616" s="87"/>
      <c r="T1616" s="87"/>
      <c r="U1616" s="85">
        <v>2012</v>
      </c>
      <c r="V1616" s="3" t="s">
        <v>4549</v>
      </c>
      <c r="W1616" s="3"/>
      <c r="X1616" s="3"/>
      <c r="Y1616" s="3"/>
      <c r="Z1616" s="6">
        <v>1461</v>
      </c>
      <c r="AA1616" s="160"/>
      <c r="AB1616" s="123" t="s">
        <v>4395</v>
      </c>
      <c r="AC1616" s="124"/>
      <c r="AD1616" s="41"/>
      <c r="AE1616" s="83"/>
      <c r="AF1616" s="83"/>
      <c r="AG1616" s="41"/>
      <c r="AH1616" s="41" t="s">
        <v>7514</v>
      </c>
      <c r="AI1616" s="80" t="s">
        <v>17609</v>
      </c>
      <c r="AJ1616" s="80" t="s">
        <v>13433</v>
      </c>
      <c r="AK1616" s="3"/>
      <c r="AL1616" s="85"/>
      <c r="AM1616" s="151" t="s">
        <v>19998</v>
      </c>
      <c r="AN1616" s="15"/>
      <c r="AO1616" s="166"/>
      <c r="AP1616" s="5">
        <f t="shared" si="26"/>
        <v>0</v>
      </c>
      <c r="AQ1616" s="16"/>
      <c r="AR1616" s="205">
        <v>1</v>
      </c>
      <c r="AS1616" s="16"/>
      <c r="AT1616" s="16"/>
      <c r="AU1616" s="16"/>
      <c r="AV1616" s="16"/>
      <c r="AW1616" s="16"/>
      <c r="AX1616" s="16"/>
    </row>
    <row r="1617" spans="1:50" customFormat="1" ht="15.75" hidden="1" customHeight="1" x14ac:dyDescent="0.2">
      <c r="A1617" s="7" t="s">
        <v>4550</v>
      </c>
      <c r="B1617" s="3" t="s">
        <v>4551</v>
      </c>
      <c r="C1617" s="85" t="s">
        <v>4395</v>
      </c>
      <c r="D1617" s="85" t="s">
        <v>13090</v>
      </c>
      <c r="E1617" s="202" t="s">
        <v>26712</v>
      </c>
      <c r="F1617" s="85" t="s">
        <v>40</v>
      </c>
      <c r="G1617" s="85" t="s">
        <v>43</v>
      </c>
      <c r="H1617" s="85" t="s">
        <v>20690</v>
      </c>
      <c r="I1617" s="3" t="s">
        <v>4396</v>
      </c>
      <c r="J1617" s="85" t="s">
        <v>115</v>
      </c>
      <c r="K1617" s="7" t="s">
        <v>437</v>
      </c>
      <c r="L1617" s="3"/>
      <c r="M1617" s="3"/>
      <c r="N1617" s="41" t="s">
        <v>4552</v>
      </c>
      <c r="O1617" s="87">
        <v>285200</v>
      </c>
      <c r="P1617" s="87">
        <v>0</v>
      </c>
      <c r="Q1617" s="87">
        <v>285200</v>
      </c>
      <c r="R1617" s="87">
        <v>0</v>
      </c>
      <c r="S1617" s="87"/>
      <c r="T1617" s="87"/>
      <c r="U1617" s="85">
        <v>2013</v>
      </c>
      <c r="V1617" s="3" t="s">
        <v>4552</v>
      </c>
      <c r="W1617" s="3"/>
      <c r="X1617" s="3"/>
      <c r="Y1617" s="3"/>
      <c r="Z1617" s="6">
        <v>60771</v>
      </c>
      <c r="AA1617" s="160"/>
      <c r="AB1617" s="123" t="s">
        <v>4395</v>
      </c>
      <c r="AC1617" s="124"/>
      <c r="AD1617" s="41"/>
      <c r="AE1617" s="83"/>
      <c r="AF1617" s="83"/>
      <c r="AG1617" s="41"/>
      <c r="AH1617" s="41" t="s">
        <v>7061</v>
      </c>
      <c r="AI1617" s="80" t="s">
        <v>17610</v>
      </c>
      <c r="AJ1617" s="80" t="s">
        <v>20063</v>
      </c>
      <c r="AK1617" s="3"/>
      <c r="AL1617" s="85"/>
      <c r="AM1617" s="151" t="s">
        <v>19998</v>
      </c>
      <c r="AN1617" s="15"/>
      <c r="AO1617" s="166"/>
      <c r="AP1617" s="5">
        <f t="shared" si="26"/>
        <v>0</v>
      </c>
      <c r="AQ1617" s="16"/>
      <c r="AR1617" s="205">
        <v>1</v>
      </c>
      <c r="AS1617" s="16"/>
      <c r="AT1617" s="16"/>
      <c r="AU1617" s="16"/>
      <c r="AV1617" s="16"/>
      <c r="AW1617" s="16"/>
      <c r="AX1617" s="16"/>
    </row>
    <row r="1618" spans="1:50" customFormat="1" ht="15.75" hidden="1" customHeight="1" x14ac:dyDescent="0.2">
      <c r="A1618" s="7" t="s">
        <v>4553</v>
      </c>
      <c r="B1618" s="3" t="s">
        <v>4554</v>
      </c>
      <c r="C1618" s="85" t="s">
        <v>4395</v>
      </c>
      <c r="D1618" s="85" t="s">
        <v>13090</v>
      </c>
      <c r="E1618" s="202" t="s">
        <v>26712</v>
      </c>
      <c r="F1618" s="85" t="s">
        <v>68</v>
      </c>
      <c r="G1618" s="85" t="s">
        <v>70</v>
      </c>
      <c r="H1618" s="85" t="s">
        <v>20690</v>
      </c>
      <c r="I1618" s="3" t="s">
        <v>4428</v>
      </c>
      <c r="J1618" s="85" t="s">
        <v>4406</v>
      </c>
      <c r="K1618" s="7" t="s">
        <v>4407</v>
      </c>
      <c r="L1618" s="3"/>
      <c r="M1618" s="3"/>
      <c r="N1618" s="41" t="s">
        <v>4555</v>
      </c>
      <c r="O1618" s="87">
        <v>1167370</v>
      </c>
      <c r="P1618" s="87">
        <v>214907</v>
      </c>
      <c r="Q1618" s="87">
        <v>952463</v>
      </c>
      <c r="R1618" s="87">
        <v>0</v>
      </c>
      <c r="S1618" s="87"/>
      <c r="T1618" s="87"/>
      <c r="U1618" s="85">
        <v>2011</v>
      </c>
      <c r="V1618" s="3" t="s">
        <v>4555</v>
      </c>
      <c r="W1618" s="3"/>
      <c r="X1618" s="3"/>
      <c r="Y1618" s="3"/>
      <c r="Z1618" s="6">
        <v>30153</v>
      </c>
      <c r="AA1618" s="160"/>
      <c r="AB1618" s="123" t="s">
        <v>4395</v>
      </c>
      <c r="AC1618" s="124"/>
      <c r="AD1618" s="41"/>
      <c r="AE1618" s="83"/>
      <c r="AF1618" s="83"/>
      <c r="AG1618" s="41"/>
      <c r="AH1618" s="41" t="s">
        <v>13745</v>
      </c>
      <c r="AI1618" s="80" t="s">
        <v>17611</v>
      </c>
      <c r="AJ1618" s="80" t="s">
        <v>20064</v>
      </c>
      <c r="AK1618" s="3"/>
      <c r="AL1618" s="85"/>
      <c r="AM1618" s="151" t="s">
        <v>19998</v>
      </c>
      <c r="AN1618" s="15"/>
      <c r="AO1618" s="166"/>
      <c r="AP1618" s="5">
        <f t="shared" si="26"/>
        <v>0</v>
      </c>
      <c r="AQ1618" s="16"/>
      <c r="AR1618" s="205">
        <v>1</v>
      </c>
      <c r="AS1618" s="16"/>
      <c r="AT1618" s="16"/>
      <c r="AU1618" s="16"/>
      <c r="AV1618" s="16"/>
      <c r="AW1618" s="16"/>
      <c r="AX1618" s="16"/>
    </row>
    <row r="1619" spans="1:50" customFormat="1" ht="15.75" hidden="1" customHeight="1" x14ac:dyDescent="0.2">
      <c r="A1619" s="7" t="s">
        <v>4556</v>
      </c>
      <c r="B1619" s="3" t="s">
        <v>4557</v>
      </c>
      <c r="C1619" s="85" t="s">
        <v>4395</v>
      </c>
      <c r="D1619" s="85" t="s">
        <v>13090</v>
      </c>
      <c r="E1619" s="202" t="s">
        <v>26418</v>
      </c>
      <c r="F1619" s="85" t="s">
        <v>40</v>
      </c>
      <c r="G1619" s="85" t="s">
        <v>43</v>
      </c>
      <c r="H1619" s="85" t="s">
        <v>20690</v>
      </c>
      <c r="I1619" s="3" t="s">
        <v>4558</v>
      </c>
      <c r="J1619" s="85" t="s">
        <v>4435</v>
      </c>
      <c r="K1619" s="7" t="s">
        <v>3838</v>
      </c>
      <c r="L1619" s="3"/>
      <c r="M1619" s="3"/>
      <c r="N1619" s="41" t="s">
        <v>4658</v>
      </c>
      <c r="O1619" s="87">
        <v>0</v>
      </c>
      <c r="P1619" s="87">
        <v>0</v>
      </c>
      <c r="Q1619" s="87">
        <v>0</v>
      </c>
      <c r="R1619" s="87">
        <v>0</v>
      </c>
      <c r="S1619" s="87"/>
      <c r="T1619" s="87"/>
      <c r="U1619" s="85" t="s">
        <v>112</v>
      </c>
      <c r="V1619" s="3" t="s">
        <v>112</v>
      </c>
      <c r="W1619" s="3"/>
      <c r="X1619" s="3"/>
      <c r="Y1619" s="3"/>
      <c r="Z1619" s="6">
        <v>27671</v>
      </c>
      <c r="AA1619" s="160"/>
      <c r="AB1619" s="123" t="s">
        <v>4395</v>
      </c>
      <c r="AC1619" s="124"/>
      <c r="AD1619" s="41"/>
      <c r="AE1619" s="83"/>
      <c r="AF1619" s="83"/>
      <c r="AG1619" s="41"/>
      <c r="AH1619" s="41" t="s">
        <v>13744</v>
      </c>
      <c r="AI1619" s="80" t="s">
        <v>17612</v>
      </c>
      <c r="AJ1619" s="80" t="s">
        <v>20065</v>
      </c>
      <c r="AK1619" s="3"/>
      <c r="AL1619" s="85"/>
      <c r="AM1619" s="151" t="s">
        <v>19998</v>
      </c>
      <c r="AN1619" s="15"/>
      <c r="AO1619" s="166"/>
      <c r="AP1619" s="5">
        <f t="shared" si="26"/>
        <v>0</v>
      </c>
      <c r="AQ1619" s="16"/>
      <c r="AR1619" s="205">
        <v>1</v>
      </c>
      <c r="AS1619" s="16"/>
      <c r="AT1619" s="16"/>
      <c r="AU1619" s="16"/>
      <c r="AV1619" s="16"/>
      <c r="AW1619" s="16"/>
      <c r="AX1619" s="16"/>
    </row>
    <row r="1620" spans="1:50" customFormat="1" ht="15.75" hidden="1" customHeight="1" x14ac:dyDescent="0.2">
      <c r="A1620" s="7" t="s">
        <v>4559</v>
      </c>
      <c r="B1620" s="3" t="s">
        <v>4560</v>
      </c>
      <c r="C1620" s="85" t="s">
        <v>4395</v>
      </c>
      <c r="D1620" s="85" t="s">
        <v>13090</v>
      </c>
      <c r="E1620" s="202" t="s">
        <v>26712</v>
      </c>
      <c r="F1620" s="85" t="s">
        <v>40</v>
      </c>
      <c r="G1620" s="85" t="s">
        <v>43</v>
      </c>
      <c r="H1620" s="85" t="s">
        <v>20690</v>
      </c>
      <c r="I1620" s="3" t="s">
        <v>4396</v>
      </c>
      <c r="J1620" s="85" t="s">
        <v>115</v>
      </c>
      <c r="K1620" s="7" t="s">
        <v>4561</v>
      </c>
      <c r="L1620" s="3"/>
      <c r="M1620" s="3"/>
      <c r="N1620" s="41" t="s">
        <v>4552</v>
      </c>
      <c r="O1620" s="87">
        <v>51367</v>
      </c>
      <c r="P1620" s="87">
        <v>51182</v>
      </c>
      <c r="Q1620" s="87">
        <v>185</v>
      </c>
      <c r="R1620" s="87">
        <v>0</v>
      </c>
      <c r="S1620" s="87"/>
      <c r="T1620" s="87"/>
      <c r="U1620" s="85">
        <v>2012</v>
      </c>
      <c r="V1620" s="3" t="s">
        <v>4552</v>
      </c>
      <c r="W1620" s="3"/>
      <c r="X1620" s="3"/>
      <c r="Y1620" s="3"/>
      <c r="Z1620" s="6">
        <v>5000</v>
      </c>
      <c r="AA1620" s="160"/>
      <c r="AB1620" s="123" t="s">
        <v>4395</v>
      </c>
      <c r="AC1620" s="124"/>
      <c r="AD1620" s="41"/>
      <c r="AE1620" s="83"/>
      <c r="AF1620" s="83"/>
      <c r="AG1620" s="41"/>
      <c r="AH1620" s="41" t="s">
        <v>7061</v>
      </c>
      <c r="AI1620" s="80" t="s">
        <v>17613</v>
      </c>
      <c r="AJ1620" s="80" t="s">
        <v>20066</v>
      </c>
      <c r="AK1620" s="3"/>
      <c r="AL1620" s="85"/>
      <c r="AM1620" s="151" t="s">
        <v>19998</v>
      </c>
      <c r="AN1620" s="15"/>
      <c r="AO1620" s="166"/>
      <c r="AP1620" s="5">
        <f t="shared" si="26"/>
        <v>0</v>
      </c>
      <c r="AQ1620" s="16"/>
      <c r="AR1620" s="205">
        <v>1</v>
      </c>
      <c r="AS1620" s="16"/>
      <c r="AT1620" s="16"/>
      <c r="AU1620" s="16"/>
      <c r="AV1620" s="16"/>
      <c r="AW1620" s="16"/>
      <c r="AX1620" s="16"/>
    </row>
    <row r="1621" spans="1:50" customFormat="1" ht="15.75" hidden="1" customHeight="1" x14ac:dyDescent="0.2">
      <c r="A1621" s="7" t="s">
        <v>14759</v>
      </c>
      <c r="B1621" s="1" t="s">
        <v>14760</v>
      </c>
      <c r="C1621" s="85" t="s">
        <v>4395</v>
      </c>
      <c r="D1621" s="85" t="s">
        <v>13090</v>
      </c>
      <c r="E1621" s="202" t="s">
        <v>26418</v>
      </c>
      <c r="F1621" s="85" t="s">
        <v>68</v>
      </c>
      <c r="G1621" s="85" t="s">
        <v>70</v>
      </c>
      <c r="H1621" s="85" t="s">
        <v>20690</v>
      </c>
      <c r="I1621" s="3" t="s">
        <v>4428</v>
      </c>
      <c r="J1621" s="85" t="s">
        <v>5308</v>
      </c>
      <c r="K1621" s="7" t="s">
        <v>13812</v>
      </c>
      <c r="L1621" s="1"/>
      <c r="M1621" s="1"/>
      <c r="N1621" s="41" t="s">
        <v>29381</v>
      </c>
      <c r="O1621" s="87">
        <v>0</v>
      </c>
      <c r="P1621" s="87">
        <v>0</v>
      </c>
      <c r="Q1621" s="87">
        <v>0</v>
      </c>
      <c r="R1621" s="87">
        <v>0</v>
      </c>
      <c r="S1621" s="87"/>
      <c r="T1621" s="87"/>
      <c r="U1621" s="85" t="s">
        <v>112</v>
      </c>
      <c r="V1621" s="1"/>
      <c r="W1621" s="1"/>
      <c r="X1621" s="1"/>
      <c r="Y1621" s="1"/>
      <c r="Z1621" s="6">
        <v>217970</v>
      </c>
      <c r="AA1621" s="160"/>
      <c r="AB1621" s="123" t="s">
        <v>4395</v>
      </c>
      <c r="AC1621" s="124"/>
      <c r="AD1621" s="2"/>
      <c r="AE1621" s="2"/>
      <c r="AF1621" s="2"/>
      <c r="AG1621" s="2"/>
      <c r="AH1621" s="41" t="s">
        <v>13746</v>
      </c>
      <c r="AI1621" s="80" t="s">
        <v>17614</v>
      </c>
      <c r="AJ1621" s="80" t="s">
        <v>13813</v>
      </c>
      <c r="AK1621" s="1"/>
      <c r="AL1621" s="85"/>
      <c r="AM1621" s="151" t="s">
        <v>19998</v>
      </c>
      <c r="AN1621" s="16"/>
      <c r="AO1621" s="166"/>
      <c r="AP1621" s="5">
        <f t="shared" si="26"/>
        <v>0</v>
      </c>
      <c r="AQ1621" s="16"/>
      <c r="AR1621" s="205">
        <v>1</v>
      </c>
      <c r="AS1621" s="16"/>
      <c r="AT1621" s="16"/>
      <c r="AU1621" s="16"/>
      <c r="AV1621" s="16"/>
      <c r="AW1621" s="16"/>
      <c r="AX1621" s="16"/>
    </row>
    <row r="1622" spans="1:50" customFormat="1" ht="15.75" hidden="1" customHeight="1" x14ac:dyDescent="0.2">
      <c r="A1622" s="7" t="s">
        <v>14761</v>
      </c>
      <c r="B1622" s="1" t="s">
        <v>14762</v>
      </c>
      <c r="C1622" s="85" t="s">
        <v>4395</v>
      </c>
      <c r="D1622" s="85" t="s">
        <v>13090</v>
      </c>
      <c r="E1622" s="202" t="s">
        <v>26418</v>
      </c>
      <c r="F1622" s="85" t="s">
        <v>55</v>
      </c>
      <c r="G1622" s="85" t="s">
        <v>57</v>
      </c>
      <c r="H1622" s="85" t="s">
        <v>20690</v>
      </c>
      <c r="I1622" s="3" t="s">
        <v>4405</v>
      </c>
      <c r="J1622" s="85" t="s">
        <v>124</v>
      </c>
      <c r="K1622" s="7" t="s">
        <v>4412</v>
      </c>
      <c r="L1622" s="1"/>
      <c r="M1622" s="1"/>
      <c r="N1622" s="41" t="s">
        <v>13814</v>
      </c>
      <c r="O1622" s="87">
        <v>0</v>
      </c>
      <c r="P1622" s="87">
        <v>0</v>
      </c>
      <c r="Q1622" s="87">
        <v>0</v>
      </c>
      <c r="R1622" s="87">
        <v>0</v>
      </c>
      <c r="S1622" s="87"/>
      <c r="T1622" s="87"/>
      <c r="U1622" s="85" t="s">
        <v>112</v>
      </c>
      <c r="V1622" s="1"/>
      <c r="W1622" s="1"/>
      <c r="X1622" s="1"/>
      <c r="Y1622" s="1"/>
      <c r="Z1622" s="6">
        <v>81119</v>
      </c>
      <c r="AA1622" s="160"/>
      <c r="AB1622" s="123" t="s">
        <v>4395</v>
      </c>
      <c r="AC1622" s="124"/>
      <c r="AD1622" s="2"/>
      <c r="AE1622" s="2"/>
      <c r="AF1622" s="2"/>
      <c r="AG1622" s="2"/>
      <c r="AH1622" s="41" t="s">
        <v>13741</v>
      </c>
      <c r="AI1622" s="80" t="s">
        <v>17615</v>
      </c>
      <c r="AJ1622" s="80" t="s">
        <v>13548</v>
      </c>
      <c r="AK1622" s="1"/>
      <c r="AL1622" s="85"/>
      <c r="AM1622" s="151" t="s">
        <v>19998</v>
      </c>
      <c r="AN1622" s="16"/>
      <c r="AO1622" s="166"/>
      <c r="AP1622" s="5">
        <f t="shared" si="26"/>
        <v>0</v>
      </c>
      <c r="AQ1622" s="16"/>
      <c r="AR1622" s="205">
        <v>1</v>
      </c>
      <c r="AS1622" s="16"/>
      <c r="AT1622" s="16"/>
      <c r="AU1622" s="16"/>
      <c r="AV1622" s="16"/>
      <c r="AW1622" s="16"/>
      <c r="AX1622" s="16"/>
    </row>
    <row r="1623" spans="1:50" customFormat="1" ht="15.75" hidden="1" customHeight="1" x14ac:dyDescent="0.2">
      <c r="A1623" s="7" t="s">
        <v>14763</v>
      </c>
      <c r="B1623" s="1" t="s">
        <v>14764</v>
      </c>
      <c r="C1623" s="85" t="s">
        <v>4395</v>
      </c>
      <c r="D1623" s="85" t="s">
        <v>13090</v>
      </c>
      <c r="E1623" s="202" t="s">
        <v>26418</v>
      </c>
      <c r="F1623" s="85" t="s">
        <v>40</v>
      </c>
      <c r="G1623" s="85" t="s">
        <v>15356</v>
      </c>
      <c r="H1623" s="85" t="s">
        <v>20690</v>
      </c>
      <c r="I1623" s="3" t="s">
        <v>6379</v>
      </c>
      <c r="J1623" s="85" t="s">
        <v>4435</v>
      </c>
      <c r="K1623" s="7" t="s">
        <v>3838</v>
      </c>
      <c r="L1623" s="1"/>
      <c r="M1623" s="1"/>
      <c r="N1623" s="41" t="s">
        <v>4436</v>
      </c>
      <c r="O1623" s="87">
        <v>0</v>
      </c>
      <c r="P1623" s="87">
        <v>0</v>
      </c>
      <c r="Q1623" s="87">
        <v>0</v>
      </c>
      <c r="R1623" s="87">
        <v>0</v>
      </c>
      <c r="S1623" s="87"/>
      <c r="T1623" s="87"/>
      <c r="U1623" s="85" t="s">
        <v>112</v>
      </c>
      <c r="V1623" s="1"/>
      <c r="W1623" s="1"/>
      <c r="X1623" s="1"/>
      <c r="Y1623" s="1"/>
      <c r="Z1623" s="6">
        <v>0</v>
      </c>
      <c r="AA1623" s="160"/>
      <c r="AB1623" s="123" t="s">
        <v>4395</v>
      </c>
      <c r="AC1623" s="124"/>
      <c r="AD1623" s="2"/>
      <c r="AE1623" s="2"/>
      <c r="AF1623" s="2"/>
      <c r="AG1623" s="2"/>
      <c r="AH1623" s="41" t="s">
        <v>7654</v>
      </c>
      <c r="AI1623" s="80" t="s">
        <v>17616</v>
      </c>
      <c r="AJ1623" s="80" t="s">
        <v>13815</v>
      </c>
      <c r="AK1623" s="1"/>
      <c r="AL1623" s="85"/>
      <c r="AM1623" s="151" t="s">
        <v>19998</v>
      </c>
      <c r="AN1623" s="16"/>
      <c r="AO1623" s="166"/>
      <c r="AP1623" s="5">
        <f t="shared" si="26"/>
        <v>0</v>
      </c>
      <c r="AQ1623" s="16"/>
      <c r="AR1623" s="205">
        <v>1</v>
      </c>
      <c r="AS1623" s="16"/>
      <c r="AT1623" s="16"/>
      <c r="AU1623" s="16"/>
      <c r="AV1623" s="16"/>
      <c r="AW1623" s="16"/>
      <c r="AX1623" s="16"/>
    </row>
    <row r="1624" spans="1:50" customFormat="1" ht="15.75" hidden="1" customHeight="1" x14ac:dyDescent="0.2">
      <c r="A1624" s="7" t="s">
        <v>4562</v>
      </c>
      <c r="B1624" s="3" t="s">
        <v>4563</v>
      </c>
      <c r="C1624" s="85" t="s">
        <v>4395</v>
      </c>
      <c r="D1624" s="85" t="s">
        <v>13090</v>
      </c>
      <c r="E1624" s="202" t="s">
        <v>26712</v>
      </c>
      <c r="F1624" s="85" t="s">
        <v>55</v>
      </c>
      <c r="G1624" s="85" t="s">
        <v>63</v>
      </c>
      <c r="H1624" s="85" t="s">
        <v>20690</v>
      </c>
      <c r="I1624" s="3" t="s">
        <v>4399</v>
      </c>
      <c r="J1624" s="85" t="s">
        <v>4435</v>
      </c>
      <c r="K1624" s="7" t="s">
        <v>3838</v>
      </c>
      <c r="L1624" s="3"/>
      <c r="M1624" s="3"/>
      <c r="N1624" s="41" t="s">
        <v>4515</v>
      </c>
      <c r="O1624" s="87">
        <v>104978</v>
      </c>
      <c r="P1624" s="87">
        <v>104964</v>
      </c>
      <c r="Q1624" s="87">
        <v>14</v>
      </c>
      <c r="R1624" s="87">
        <v>0</v>
      </c>
      <c r="S1624" s="87"/>
      <c r="T1624" s="87"/>
      <c r="U1624" s="85">
        <v>2013</v>
      </c>
      <c r="V1624" s="3"/>
      <c r="W1624" s="1" t="s">
        <v>4515</v>
      </c>
      <c r="X1624" s="3"/>
      <c r="Y1624" s="3"/>
      <c r="Z1624" s="6">
        <v>101047</v>
      </c>
      <c r="AA1624" s="160"/>
      <c r="AB1624" s="123" t="s">
        <v>4395</v>
      </c>
      <c r="AC1624" s="124"/>
      <c r="AD1624" s="41"/>
      <c r="AE1624" s="41"/>
      <c r="AF1624" s="41"/>
      <c r="AG1624" s="41"/>
      <c r="AH1624" s="41" t="s">
        <v>63</v>
      </c>
      <c r="AI1624" s="80" t="s">
        <v>17617</v>
      </c>
      <c r="AJ1624" s="80" t="s">
        <v>13586</v>
      </c>
      <c r="AK1624" s="3"/>
      <c r="AL1624" s="85"/>
      <c r="AM1624" s="151" t="s">
        <v>19998</v>
      </c>
      <c r="AN1624" s="16"/>
      <c r="AO1624" s="166"/>
      <c r="AP1624" s="5">
        <f t="shared" si="26"/>
        <v>0</v>
      </c>
      <c r="AQ1624" s="16"/>
      <c r="AR1624" s="205">
        <v>1</v>
      </c>
      <c r="AS1624" s="16"/>
      <c r="AT1624" s="16"/>
      <c r="AU1624" s="16"/>
      <c r="AV1624" s="16"/>
      <c r="AW1624" s="16"/>
      <c r="AX1624" s="16"/>
    </row>
    <row r="1625" spans="1:50" customFormat="1" ht="15.75" hidden="1" customHeight="1" x14ac:dyDescent="0.2">
      <c r="A1625" s="7" t="s">
        <v>14765</v>
      </c>
      <c r="B1625" s="1" t="s">
        <v>14766</v>
      </c>
      <c r="C1625" s="85" t="s">
        <v>4395</v>
      </c>
      <c r="D1625" s="85" t="s">
        <v>13090</v>
      </c>
      <c r="E1625" s="202" t="s">
        <v>26712</v>
      </c>
      <c r="F1625" s="85" t="s">
        <v>40</v>
      </c>
      <c r="G1625" s="85" t="s">
        <v>15326</v>
      </c>
      <c r="H1625" s="85" t="s">
        <v>20690</v>
      </c>
      <c r="I1625" s="3" t="s">
        <v>6379</v>
      </c>
      <c r="J1625" s="85" t="s">
        <v>115</v>
      </c>
      <c r="K1625" s="7" t="s">
        <v>116</v>
      </c>
      <c r="L1625" s="1"/>
      <c r="M1625" s="1"/>
      <c r="N1625" s="41" t="s">
        <v>5826</v>
      </c>
      <c r="O1625" s="87">
        <v>27451</v>
      </c>
      <c r="P1625" s="87">
        <v>22191</v>
      </c>
      <c r="Q1625" s="87">
        <v>5260</v>
      </c>
      <c r="R1625" s="87">
        <v>0</v>
      </c>
      <c r="S1625" s="87"/>
      <c r="T1625" s="87"/>
      <c r="U1625" s="85">
        <v>2019</v>
      </c>
      <c r="V1625" s="1"/>
      <c r="W1625" s="1"/>
      <c r="X1625" s="1"/>
      <c r="Y1625" s="1"/>
      <c r="Z1625" s="6">
        <v>10000</v>
      </c>
      <c r="AA1625" s="160"/>
      <c r="AB1625" s="123" t="s">
        <v>4395</v>
      </c>
      <c r="AC1625" s="124"/>
      <c r="AD1625" s="2"/>
      <c r="AE1625" s="2"/>
      <c r="AF1625" s="2"/>
      <c r="AG1625" s="2"/>
      <c r="AH1625" s="41" t="s">
        <v>7061</v>
      </c>
      <c r="AI1625" s="80" t="s">
        <v>17618</v>
      </c>
      <c r="AJ1625" s="80" t="s">
        <v>13816</v>
      </c>
      <c r="AK1625" s="1"/>
      <c r="AL1625" s="85"/>
      <c r="AM1625" s="151" t="s">
        <v>19998</v>
      </c>
      <c r="AN1625" s="16"/>
      <c r="AO1625" s="166"/>
      <c r="AP1625" s="5">
        <f t="shared" si="26"/>
        <v>0</v>
      </c>
      <c r="AQ1625" s="16"/>
      <c r="AR1625" s="205">
        <v>1</v>
      </c>
      <c r="AS1625" s="16"/>
      <c r="AT1625" s="16"/>
      <c r="AU1625" s="16"/>
      <c r="AV1625" s="16"/>
      <c r="AW1625" s="16"/>
      <c r="AX1625" s="16"/>
    </row>
    <row r="1626" spans="1:50" customFormat="1" ht="15.75" hidden="1" customHeight="1" x14ac:dyDescent="0.2">
      <c r="A1626" s="7" t="s">
        <v>14767</v>
      </c>
      <c r="B1626" s="1" t="s">
        <v>14768</v>
      </c>
      <c r="C1626" s="85" t="s">
        <v>4395</v>
      </c>
      <c r="D1626" s="85" t="s">
        <v>13090</v>
      </c>
      <c r="E1626" s="202" t="s">
        <v>26712</v>
      </c>
      <c r="F1626" s="85" t="s">
        <v>40</v>
      </c>
      <c r="G1626" s="85" t="s">
        <v>15326</v>
      </c>
      <c r="H1626" s="85" t="s">
        <v>20690</v>
      </c>
      <c r="I1626" s="3" t="s">
        <v>6379</v>
      </c>
      <c r="J1626" s="85" t="s">
        <v>115</v>
      </c>
      <c r="K1626" s="7" t="s">
        <v>116</v>
      </c>
      <c r="L1626" s="1"/>
      <c r="M1626" s="1"/>
      <c r="N1626" s="41" t="s">
        <v>5826</v>
      </c>
      <c r="O1626" s="87">
        <v>21958</v>
      </c>
      <c r="P1626" s="87">
        <v>17809</v>
      </c>
      <c r="Q1626" s="87">
        <v>4149</v>
      </c>
      <c r="R1626" s="87">
        <v>0</v>
      </c>
      <c r="S1626" s="87"/>
      <c r="T1626" s="87"/>
      <c r="U1626" s="85">
        <v>2019</v>
      </c>
      <c r="V1626" s="1"/>
      <c r="W1626" s="1"/>
      <c r="X1626" s="1"/>
      <c r="Y1626" s="1"/>
      <c r="Z1626" s="6">
        <v>10000</v>
      </c>
      <c r="AA1626" s="160"/>
      <c r="AB1626" s="123" t="s">
        <v>4395</v>
      </c>
      <c r="AC1626" s="124"/>
      <c r="AD1626" s="2"/>
      <c r="AE1626" s="2"/>
      <c r="AF1626" s="2"/>
      <c r="AG1626" s="2"/>
      <c r="AH1626" s="41" t="s">
        <v>7061</v>
      </c>
      <c r="AI1626" s="80" t="s">
        <v>17619</v>
      </c>
      <c r="AJ1626" s="80" t="s">
        <v>13817</v>
      </c>
      <c r="AK1626" s="1"/>
      <c r="AL1626" s="85"/>
      <c r="AM1626" s="151" t="s">
        <v>19998</v>
      </c>
      <c r="AN1626" s="16"/>
      <c r="AO1626" s="166"/>
      <c r="AP1626" s="5">
        <f t="shared" si="26"/>
        <v>0</v>
      </c>
      <c r="AQ1626" s="16"/>
      <c r="AR1626" s="205">
        <v>1</v>
      </c>
      <c r="AS1626" s="16"/>
      <c r="AT1626" s="16"/>
      <c r="AU1626" s="16"/>
      <c r="AV1626" s="16"/>
      <c r="AW1626" s="16"/>
      <c r="AX1626" s="16"/>
    </row>
    <row r="1627" spans="1:50" customFormat="1" ht="15.75" hidden="1" customHeight="1" x14ac:dyDescent="0.2">
      <c r="A1627" s="7" t="s">
        <v>14769</v>
      </c>
      <c r="B1627" s="1" t="s">
        <v>14770</v>
      </c>
      <c r="C1627" s="85" t="s">
        <v>4395</v>
      </c>
      <c r="D1627" s="85" t="s">
        <v>13090</v>
      </c>
      <c r="E1627" s="202" t="s">
        <v>26712</v>
      </c>
      <c r="F1627" s="85" t="s">
        <v>40</v>
      </c>
      <c r="G1627" s="85" t="s">
        <v>15326</v>
      </c>
      <c r="H1627" s="85" t="s">
        <v>20690</v>
      </c>
      <c r="I1627" s="3" t="s">
        <v>6379</v>
      </c>
      <c r="J1627" s="85" t="s">
        <v>115</v>
      </c>
      <c r="K1627" s="7" t="s">
        <v>116</v>
      </c>
      <c r="L1627" s="1"/>
      <c r="M1627" s="1"/>
      <c r="N1627" s="41" t="s">
        <v>5826</v>
      </c>
      <c r="O1627" s="87">
        <v>27289</v>
      </c>
      <c r="P1627" s="87">
        <v>17517</v>
      </c>
      <c r="Q1627" s="87">
        <v>9772</v>
      </c>
      <c r="R1627" s="87">
        <v>0</v>
      </c>
      <c r="S1627" s="87"/>
      <c r="T1627" s="87"/>
      <c r="U1627" s="85">
        <v>2019</v>
      </c>
      <c r="V1627" s="1"/>
      <c r="W1627" s="1"/>
      <c r="X1627" s="1"/>
      <c r="Y1627" s="1"/>
      <c r="Z1627" s="6">
        <v>10000</v>
      </c>
      <c r="AA1627" s="160"/>
      <c r="AB1627" s="123" t="s">
        <v>4395</v>
      </c>
      <c r="AC1627" s="124"/>
      <c r="AD1627" s="2"/>
      <c r="AE1627" s="2"/>
      <c r="AF1627" s="2"/>
      <c r="AG1627" s="2"/>
      <c r="AH1627" s="41" t="s">
        <v>7061</v>
      </c>
      <c r="AI1627" s="80" t="s">
        <v>17620</v>
      </c>
      <c r="AJ1627" s="80" t="s">
        <v>13818</v>
      </c>
      <c r="AK1627" s="1"/>
      <c r="AL1627" s="85"/>
      <c r="AM1627" s="151" t="s">
        <v>19998</v>
      </c>
      <c r="AN1627" s="16"/>
      <c r="AO1627" s="166"/>
      <c r="AP1627" s="5">
        <f t="shared" si="26"/>
        <v>0</v>
      </c>
      <c r="AQ1627" s="16"/>
      <c r="AR1627" s="205">
        <v>1</v>
      </c>
      <c r="AS1627" s="16"/>
      <c r="AT1627" s="16"/>
      <c r="AU1627" s="16"/>
      <c r="AV1627" s="16"/>
      <c r="AW1627" s="16"/>
      <c r="AX1627" s="16"/>
    </row>
    <row r="1628" spans="1:50" customFormat="1" ht="15.75" hidden="1" customHeight="1" x14ac:dyDescent="0.2">
      <c r="A1628" s="7" t="s">
        <v>4565</v>
      </c>
      <c r="B1628" s="3" t="s">
        <v>4566</v>
      </c>
      <c r="C1628" s="85" t="s">
        <v>4395</v>
      </c>
      <c r="D1628" s="85" t="s">
        <v>13090</v>
      </c>
      <c r="E1628" s="202" t="s">
        <v>26418</v>
      </c>
      <c r="F1628" s="85" t="s">
        <v>55</v>
      </c>
      <c r="G1628" s="85" t="s">
        <v>57</v>
      </c>
      <c r="H1628" s="85" t="s">
        <v>20690</v>
      </c>
      <c r="I1628" s="3" t="s">
        <v>4399</v>
      </c>
      <c r="J1628" s="85" t="s">
        <v>4406</v>
      </c>
      <c r="K1628" s="7" t="s">
        <v>4407</v>
      </c>
      <c r="L1628" s="3"/>
      <c r="M1628" s="3"/>
      <c r="N1628" s="41" t="s">
        <v>13819</v>
      </c>
      <c r="O1628" s="87">
        <v>0</v>
      </c>
      <c r="P1628" s="87">
        <v>0</v>
      </c>
      <c r="Q1628" s="87">
        <v>0</v>
      </c>
      <c r="R1628" s="87">
        <v>0</v>
      </c>
      <c r="S1628" s="87"/>
      <c r="T1628" s="87"/>
      <c r="U1628" s="85" t="s">
        <v>112</v>
      </c>
      <c r="V1628" s="3" t="s">
        <v>112</v>
      </c>
      <c r="W1628" s="3"/>
      <c r="X1628" s="3"/>
      <c r="Y1628" s="3"/>
      <c r="Z1628" s="6">
        <v>26729</v>
      </c>
      <c r="AA1628" s="160"/>
      <c r="AB1628" s="123" t="s">
        <v>4395</v>
      </c>
      <c r="AC1628" s="124"/>
      <c r="AD1628" s="41"/>
      <c r="AE1628" s="83"/>
      <c r="AF1628" s="83"/>
      <c r="AG1628" s="41"/>
      <c r="AH1628" s="41" t="s">
        <v>13741</v>
      </c>
      <c r="AI1628" s="80" t="s">
        <v>17621</v>
      </c>
      <c r="AJ1628" s="80" t="s">
        <v>20067</v>
      </c>
      <c r="AK1628" s="3"/>
      <c r="AL1628" s="85"/>
      <c r="AM1628" s="151" t="s">
        <v>19998</v>
      </c>
      <c r="AN1628" s="15"/>
      <c r="AO1628" s="166"/>
      <c r="AP1628" s="5">
        <f t="shared" si="26"/>
        <v>0</v>
      </c>
      <c r="AQ1628" s="16"/>
      <c r="AR1628" s="205">
        <v>1</v>
      </c>
      <c r="AS1628" s="16"/>
      <c r="AT1628" s="16"/>
      <c r="AU1628" s="16"/>
      <c r="AV1628" s="16"/>
      <c r="AW1628" s="16"/>
      <c r="AX1628" s="16"/>
    </row>
    <row r="1629" spans="1:50" customFormat="1" ht="15.75" hidden="1" customHeight="1" x14ac:dyDescent="0.2">
      <c r="A1629" s="7" t="s">
        <v>4567</v>
      </c>
      <c r="B1629" s="3" t="s">
        <v>4568</v>
      </c>
      <c r="C1629" s="85" t="s">
        <v>4395</v>
      </c>
      <c r="D1629" s="85" t="s">
        <v>13090</v>
      </c>
      <c r="E1629" s="202" t="s">
        <v>26712</v>
      </c>
      <c r="F1629" s="85" t="s">
        <v>55</v>
      </c>
      <c r="G1629" s="85" t="s">
        <v>63</v>
      </c>
      <c r="H1629" s="85" t="s">
        <v>20690</v>
      </c>
      <c r="I1629" s="3" t="s">
        <v>4399</v>
      </c>
      <c r="J1629" s="85" t="s">
        <v>4435</v>
      </c>
      <c r="K1629" s="7" t="s">
        <v>3838</v>
      </c>
      <c r="L1629" s="3"/>
      <c r="M1629" s="3"/>
      <c r="N1629" s="41" t="s">
        <v>4515</v>
      </c>
      <c r="O1629" s="87">
        <v>104822</v>
      </c>
      <c r="P1629" s="87">
        <v>104822</v>
      </c>
      <c r="Q1629" s="87">
        <v>0</v>
      </c>
      <c r="R1629" s="87">
        <v>0</v>
      </c>
      <c r="S1629" s="87"/>
      <c r="T1629" s="87"/>
      <c r="U1629" s="85">
        <v>2014</v>
      </c>
      <c r="V1629" s="3"/>
      <c r="W1629" s="1" t="s">
        <v>4515</v>
      </c>
      <c r="X1629" s="3"/>
      <c r="Y1629" s="3"/>
      <c r="Z1629" s="6">
        <v>106378</v>
      </c>
      <c r="AA1629" s="160"/>
      <c r="AB1629" s="123" t="s">
        <v>4395</v>
      </c>
      <c r="AC1629" s="124"/>
      <c r="AD1629" s="41"/>
      <c r="AE1629" s="41"/>
      <c r="AF1629" s="41"/>
      <c r="AG1629" s="41"/>
      <c r="AH1629" s="41" t="s">
        <v>63</v>
      </c>
      <c r="AI1629" s="80" t="s">
        <v>17622</v>
      </c>
      <c r="AJ1629" s="80" t="s">
        <v>13820</v>
      </c>
      <c r="AK1629" s="3"/>
      <c r="AL1629" s="85"/>
      <c r="AM1629" s="151" t="s">
        <v>19998</v>
      </c>
      <c r="AN1629" s="16"/>
      <c r="AO1629" s="166"/>
      <c r="AP1629" s="5">
        <f t="shared" si="26"/>
        <v>0</v>
      </c>
      <c r="AQ1629" s="16"/>
      <c r="AR1629" s="205">
        <v>1</v>
      </c>
      <c r="AS1629" s="16"/>
      <c r="AT1629" s="16"/>
      <c r="AU1629" s="16"/>
      <c r="AV1629" s="16"/>
      <c r="AW1629" s="16"/>
      <c r="AX1629" s="16"/>
    </row>
    <row r="1630" spans="1:50" customFormat="1" ht="15.75" hidden="1" customHeight="1" x14ac:dyDescent="0.2">
      <c r="A1630" s="7" t="s">
        <v>4569</v>
      </c>
      <c r="B1630" s="3" t="s">
        <v>14771</v>
      </c>
      <c r="C1630" s="85" t="s">
        <v>4395</v>
      </c>
      <c r="D1630" s="85" t="s">
        <v>13090</v>
      </c>
      <c r="E1630" s="202" t="s">
        <v>26712</v>
      </c>
      <c r="F1630" s="85" t="s">
        <v>55</v>
      </c>
      <c r="G1630" s="85" t="s">
        <v>63</v>
      </c>
      <c r="H1630" s="85" t="s">
        <v>20690</v>
      </c>
      <c r="I1630" s="3" t="s">
        <v>4399</v>
      </c>
      <c r="J1630" s="85" t="s">
        <v>4435</v>
      </c>
      <c r="K1630" s="7" t="s">
        <v>3838</v>
      </c>
      <c r="L1630" s="3"/>
      <c r="M1630" s="3"/>
      <c r="N1630" s="41" t="s">
        <v>4515</v>
      </c>
      <c r="O1630" s="87">
        <v>140236</v>
      </c>
      <c r="P1630" s="87">
        <v>140236</v>
      </c>
      <c r="Q1630" s="87">
        <v>0</v>
      </c>
      <c r="R1630" s="87">
        <v>0</v>
      </c>
      <c r="S1630" s="87"/>
      <c r="T1630" s="87"/>
      <c r="U1630" s="85">
        <v>2015</v>
      </c>
      <c r="V1630" s="3"/>
      <c r="W1630" s="1" t="s">
        <v>4515</v>
      </c>
      <c r="X1630" s="3"/>
      <c r="Y1630" s="3"/>
      <c r="Z1630" s="6">
        <v>87159</v>
      </c>
      <c r="AA1630" s="160"/>
      <c r="AB1630" s="123" t="s">
        <v>4395</v>
      </c>
      <c r="AC1630" s="124"/>
      <c r="AD1630" s="41"/>
      <c r="AE1630" s="41"/>
      <c r="AF1630" s="41"/>
      <c r="AG1630" s="41"/>
      <c r="AH1630" s="41" t="s">
        <v>63</v>
      </c>
      <c r="AI1630" s="80" t="s">
        <v>17623</v>
      </c>
      <c r="AJ1630" s="80" t="s">
        <v>13821</v>
      </c>
      <c r="AK1630" s="3"/>
      <c r="AL1630" s="85"/>
      <c r="AM1630" s="151" t="s">
        <v>19998</v>
      </c>
      <c r="AN1630" s="16"/>
      <c r="AO1630" s="166"/>
      <c r="AP1630" s="5">
        <f t="shared" si="26"/>
        <v>0</v>
      </c>
      <c r="AQ1630" s="16"/>
      <c r="AR1630" s="205">
        <v>1</v>
      </c>
      <c r="AS1630" s="16"/>
      <c r="AT1630" s="16"/>
      <c r="AU1630" s="16"/>
      <c r="AV1630" s="16"/>
      <c r="AW1630" s="16"/>
      <c r="AX1630" s="16"/>
    </row>
    <row r="1631" spans="1:50" customFormat="1" ht="15.75" hidden="1" customHeight="1" x14ac:dyDescent="0.2">
      <c r="A1631" s="7" t="s">
        <v>14772</v>
      </c>
      <c r="B1631" s="1" t="s">
        <v>14773</v>
      </c>
      <c r="C1631" s="85" t="s">
        <v>4395</v>
      </c>
      <c r="D1631" s="85" t="s">
        <v>13090</v>
      </c>
      <c r="E1631" s="202" t="s">
        <v>26418</v>
      </c>
      <c r="F1631" s="85" t="s">
        <v>40</v>
      </c>
      <c r="G1631" s="85" t="s">
        <v>42</v>
      </c>
      <c r="H1631" s="85" t="s">
        <v>20690</v>
      </c>
      <c r="I1631" s="3" t="s">
        <v>4421</v>
      </c>
      <c r="J1631" s="85" t="s">
        <v>115</v>
      </c>
      <c r="K1631" s="7" t="s">
        <v>5620</v>
      </c>
      <c r="L1631" s="1"/>
      <c r="M1631" s="1"/>
      <c r="N1631" s="41" t="s">
        <v>4841</v>
      </c>
      <c r="O1631" s="87">
        <v>0</v>
      </c>
      <c r="P1631" s="87">
        <v>0</v>
      </c>
      <c r="Q1631" s="87">
        <v>0</v>
      </c>
      <c r="R1631" s="87">
        <v>0</v>
      </c>
      <c r="S1631" s="87"/>
      <c r="T1631" s="87"/>
      <c r="U1631" s="85" t="s">
        <v>112</v>
      </c>
      <c r="V1631" s="1"/>
      <c r="W1631" s="1"/>
      <c r="X1631" s="1"/>
      <c r="Y1631" s="1"/>
      <c r="Z1631" s="6">
        <v>10000</v>
      </c>
      <c r="AA1631" s="160"/>
      <c r="AB1631" s="123" t="s">
        <v>4395</v>
      </c>
      <c r="AC1631" s="124"/>
      <c r="AD1631" s="2"/>
      <c r="AE1631" s="2"/>
      <c r="AF1631" s="2"/>
      <c r="AG1631" s="2"/>
      <c r="AH1631" s="41" t="s">
        <v>7061</v>
      </c>
      <c r="AI1631" s="80" t="s">
        <v>17624</v>
      </c>
      <c r="AJ1631" s="80" t="s">
        <v>13587</v>
      </c>
      <c r="AK1631" s="1"/>
      <c r="AL1631" s="85"/>
      <c r="AM1631" s="151" t="s">
        <v>19998</v>
      </c>
      <c r="AN1631" s="16"/>
      <c r="AO1631" s="166"/>
      <c r="AP1631" s="5">
        <f t="shared" si="26"/>
        <v>0</v>
      </c>
      <c r="AQ1631" s="16"/>
      <c r="AR1631" s="205">
        <v>1</v>
      </c>
      <c r="AS1631" s="16"/>
      <c r="AT1631" s="16"/>
      <c r="AU1631" s="16"/>
      <c r="AV1631" s="16"/>
      <c r="AW1631" s="16"/>
      <c r="AX1631" s="16"/>
    </row>
    <row r="1632" spans="1:50" customFormat="1" ht="15.75" hidden="1" customHeight="1" x14ac:dyDescent="0.2">
      <c r="A1632" s="7" t="s">
        <v>14774</v>
      </c>
      <c r="B1632" s="1" t="s">
        <v>14775</v>
      </c>
      <c r="C1632" s="85" t="s">
        <v>4395</v>
      </c>
      <c r="D1632" s="85" t="s">
        <v>13090</v>
      </c>
      <c r="E1632" s="202" t="s">
        <v>26418</v>
      </c>
      <c r="F1632" s="85" t="s">
        <v>40</v>
      </c>
      <c r="G1632" s="85" t="s">
        <v>42</v>
      </c>
      <c r="H1632" s="85" t="s">
        <v>20690</v>
      </c>
      <c r="I1632" s="3" t="s">
        <v>4421</v>
      </c>
      <c r="J1632" s="85" t="s">
        <v>115</v>
      </c>
      <c r="K1632" s="7" t="s">
        <v>5620</v>
      </c>
      <c r="L1632" s="1"/>
      <c r="M1632" s="1"/>
      <c r="N1632" s="41" t="s">
        <v>4841</v>
      </c>
      <c r="O1632" s="87">
        <v>0</v>
      </c>
      <c r="P1632" s="87">
        <v>0</v>
      </c>
      <c r="Q1632" s="87">
        <v>0</v>
      </c>
      <c r="R1632" s="87">
        <v>0</v>
      </c>
      <c r="S1632" s="87"/>
      <c r="T1632" s="87"/>
      <c r="U1632" s="85" t="s">
        <v>112</v>
      </c>
      <c r="V1632" s="1"/>
      <c r="W1632" s="1"/>
      <c r="X1632" s="1"/>
      <c r="Y1632" s="1"/>
      <c r="Z1632" s="6">
        <v>10000</v>
      </c>
      <c r="AA1632" s="160"/>
      <c r="AB1632" s="123" t="s">
        <v>4395</v>
      </c>
      <c r="AC1632" s="124"/>
      <c r="AD1632" s="2"/>
      <c r="AE1632" s="2"/>
      <c r="AF1632" s="2"/>
      <c r="AG1632" s="2"/>
      <c r="AH1632" s="41" t="s">
        <v>7061</v>
      </c>
      <c r="AI1632" s="80" t="s">
        <v>17625</v>
      </c>
      <c r="AJ1632" s="80" t="s">
        <v>13822</v>
      </c>
      <c r="AK1632" s="1"/>
      <c r="AL1632" s="85"/>
      <c r="AM1632" s="151" t="s">
        <v>19998</v>
      </c>
      <c r="AN1632" s="16"/>
      <c r="AO1632" s="166"/>
      <c r="AP1632" s="5">
        <f t="shared" si="26"/>
        <v>0</v>
      </c>
      <c r="AQ1632" s="16"/>
      <c r="AR1632" s="205">
        <v>1</v>
      </c>
      <c r="AS1632" s="16"/>
      <c r="AT1632" s="16"/>
      <c r="AU1632" s="16"/>
      <c r="AV1632" s="16"/>
      <c r="AW1632" s="16"/>
      <c r="AX1632" s="16"/>
    </row>
    <row r="1633" spans="1:50" customFormat="1" ht="15.75" hidden="1" customHeight="1" x14ac:dyDescent="0.2">
      <c r="A1633" s="7" t="s">
        <v>14776</v>
      </c>
      <c r="B1633" s="1" t="s">
        <v>14777</v>
      </c>
      <c r="C1633" s="85" t="s">
        <v>4395</v>
      </c>
      <c r="D1633" s="85" t="s">
        <v>13090</v>
      </c>
      <c r="E1633" s="202" t="s">
        <v>26418</v>
      </c>
      <c r="F1633" s="85" t="s">
        <v>40</v>
      </c>
      <c r="G1633" s="85" t="s">
        <v>42</v>
      </c>
      <c r="H1633" s="85" t="s">
        <v>20690</v>
      </c>
      <c r="I1633" s="3" t="s">
        <v>4421</v>
      </c>
      <c r="J1633" s="85" t="s">
        <v>115</v>
      </c>
      <c r="K1633" s="7" t="s">
        <v>5620</v>
      </c>
      <c r="L1633" s="1"/>
      <c r="M1633" s="1"/>
      <c r="N1633" s="41" t="s">
        <v>4841</v>
      </c>
      <c r="O1633" s="87">
        <v>0</v>
      </c>
      <c r="P1633" s="87">
        <v>0</v>
      </c>
      <c r="Q1633" s="87">
        <v>0</v>
      </c>
      <c r="R1633" s="87">
        <v>0</v>
      </c>
      <c r="S1633" s="87"/>
      <c r="T1633" s="87"/>
      <c r="U1633" s="85" t="s">
        <v>112</v>
      </c>
      <c r="V1633" s="1"/>
      <c r="W1633" s="1"/>
      <c r="X1633" s="1"/>
      <c r="Y1633" s="1"/>
      <c r="Z1633" s="6">
        <v>10000</v>
      </c>
      <c r="AA1633" s="160"/>
      <c r="AB1633" s="123" t="s">
        <v>4395</v>
      </c>
      <c r="AC1633" s="124"/>
      <c r="AD1633" s="2"/>
      <c r="AE1633" s="2"/>
      <c r="AF1633" s="2"/>
      <c r="AG1633" s="2"/>
      <c r="AH1633" s="41" t="s">
        <v>7061</v>
      </c>
      <c r="AI1633" s="80" t="s">
        <v>17626</v>
      </c>
      <c r="AJ1633" s="80" t="s">
        <v>13823</v>
      </c>
      <c r="AK1633" s="1"/>
      <c r="AL1633" s="85"/>
      <c r="AM1633" s="151" t="s">
        <v>19998</v>
      </c>
      <c r="AN1633" s="16"/>
      <c r="AO1633" s="166"/>
      <c r="AP1633" s="5">
        <f t="shared" si="26"/>
        <v>0</v>
      </c>
      <c r="AQ1633" s="16"/>
      <c r="AR1633" s="205">
        <v>1</v>
      </c>
      <c r="AS1633" s="16"/>
      <c r="AT1633" s="16"/>
      <c r="AU1633" s="16"/>
      <c r="AV1633" s="16"/>
      <c r="AW1633" s="16"/>
      <c r="AX1633" s="16"/>
    </row>
    <row r="1634" spans="1:50" customFormat="1" ht="15.75" hidden="1" customHeight="1" x14ac:dyDescent="0.2">
      <c r="A1634" s="7" t="s">
        <v>14778</v>
      </c>
      <c r="B1634" s="1" t="s">
        <v>14779</v>
      </c>
      <c r="C1634" s="85" t="s">
        <v>4395</v>
      </c>
      <c r="D1634" s="85" t="s">
        <v>13090</v>
      </c>
      <c r="E1634" s="202" t="s">
        <v>26418</v>
      </c>
      <c r="F1634" s="85" t="s">
        <v>40</v>
      </c>
      <c r="G1634" s="85" t="s">
        <v>42</v>
      </c>
      <c r="H1634" s="85" t="s">
        <v>20690</v>
      </c>
      <c r="I1634" s="3" t="s">
        <v>4421</v>
      </c>
      <c r="J1634" s="85" t="s">
        <v>115</v>
      </c>
      <c r="K1634" s="7" t="s">
        <v>5620</v>
      </c>
      <c r="L1634" s="1"/>
      <c r="M1634" s="1"/>
      <c r="N1634" s="41" t="s">
        <v>4841</v>
      </c>
      <c r="O1634" s="87">
        <v>0</v>
      </c>
      <c r="P1634" s="87">
        <v>0</v>
      </c>
      <c r="Q1634" s="87">
        <v>0</v>
      </c>
      <c r="R1634" s="87">
        <v>0</v>
      </c>
      <c r="S1634" s="87"/>
      <c r="T1634" s="87"/>
      <c r="U1634" s="85" t="s">
        <v>112</v>
      </c>
      <c r="V1634" s="1"/>
      <c r="W1634" s="1"/>
      <c r="X1634" s="1"/>
      <c r="Y1634" s="1"/>
      <c r="Z1634" s="6">
        <v>10000</v>
      </c>
      <c r="AA1634" s="160"/>
      <c r="AB1634" s="123" t="s">
        <v>4395</v>
      </c>
      <c r="AC1634" s="124"/>
      <c r="AD1634" s="2"/>
      <c r="AE1634" s="2"/>
      <c r="AF1634" s="2"/>
      <c r="AG1634" s="2"/>
      <c r="AH1634" s="41" t="s">
        <v>7061</v>
      </c>
      <c r="AI1634" s="80" t="s">
        <v>17627</v>
      </c>
      <c r="AJ1634" s="80" t="s">
        <v>13824</v>
      </c>
      <c r="AK1634" s="1"/>
      <c r="AL1634" s="85"/>
      <c r="AM1634" s="151" t="s">
        <v>19998</v>
      </c>
      <c r="AN1634" s="16"/>
      <c r="AO1634" s="166"/>
      <c r="AP1634" s="5">
        <f t="shared" si="26"/>
        <v>0</v>
      </c>
      <c r="AQ1634" s="16"/>
      <c r="AR1634" s="205">
        <v>1</v>
      </c>
      <c r="AS1634" s="16"/>
      <c r="AT1634" s="16"/>
      <c r="AU1634" s="16"/>
      <c r="AV1634" s="16"/>
      <c r="AW1634" s="16"/>
      <c r="AX1634" s="16"/>
    </row>
    <row r="1635" spans="1:50" customFormat="1" ht="15.75" hidden="1" customHeight="1" x14ac:dyDescent="0.2">
      <c r="A1635" s="7" t="s">
        <v>14780</v>
      </c>
      <c r="B1635" s="1" t="s">
        <v>14781</v>
      </c>
      <c r="C1635" s="85" t="s">
        <v>4395</v>
      </c>
      <c r="D1635" s="85" t="s">
        <v>13090</v>
      </c>
      <c r="E1635" s="202" t="s">
        <v>26418</v>
      </c>
      <c r="F1635" s="85" t="s">
        <v>40</v>
      </c>
      <c r="G1635" s="85" t="s">
        <v>42</v>
      </c>
      <c r="H1635" s="85" t="s">
        <v>20690</v>
      </c>
      <c r="I1635" s="3" t="s">
        <v>4421</v>
      </c>
      <c r="J1635" s="85" t="s">
        <v>115</v>
      </c>
      <c r="K1635" s="7" t="s">
        <v>5620</v>
      </c>
      <c r="L1635" s="1"/>
      <c r="M1635" s="1"/>
      <c r="N1635" s="41" t="s">
        <v>4841</v>
      </c>
      <c r="O1635" s="87">
        <v>0</v>
      </c>
      <c r="P1635" s="87">
        <v>0</v>
      </c>
      <c r="Q1635" s="87">
        <v>0</v>
      </c>
      <c r="R1635" s="87">
        <v>0</v>
      </c>
      <c r="S1635" s="87"/>
      <c r="T1635" s="87"/>
      <c r="U1635" s="85" t="s">
        <v>112</v>
      </c>
      <c r="V1635" s="1"/>
      <c r="W1635" s="1"/>
      <c r="X1635" s="1"/>
      <c r="Y1635" s="1"/>
      <c r="Z1635" s="6">
        <v>10000</v>
      </c>
      <c r="AA1635" s="160"/>
      <c r="AB1635" s="123" t="s">
        <v>4395</v>
      </c>
      <c r="AC1635" s="124"/>
      <c r="AD1635" s="2"/>
      <c r="AE1635" s="2"/>
      <c r="AF1635" s="2"/>
      <c r="AG1635" s="2"/>
      <c r="AH1635" s="41" t="s">
        <v>7061</v>
      </c>
      <c r="AI1635" s="80" t="s">
        <v>17628</v>
      </c>
      <c r="AJ1635" s="80" t="s">
        <v>13825</v>
      </c>
      <c r="AK1635" s="1"/>
      <c r="AL1635" s="85"/>
      <c r="AM1635" s="151" t="s">
        <v>19998</v>
      </c>
      <c r="AN1635" s="16"/>
      <c r="AO1635" s="166"/>
      <c r="AP1635" s="5">
        <f t="shared" si="26"/>
        <v>0</v>
      </c>
      <c r="AQ1635" s="16"/>
      <c r="AR1635" s="205">
        <v>1</v>
      </c>
      <c r="AS1635" s="16"/>
      <c r="AT1635" s="16"/>
      <c r="AU1635" s="16"/>
      <c r="AV1635" s="16"/>
      <c r="AW1635" s="16"/>
      <c r="AX1635" s="16"/>
    </row>
    <row r="1636" spans="1:50" customFormat="1" ht="15.75" hidden="1" customHeight="1" x14ac:dyDescent="0.2">
      <c r="A1636" s="7" t="s">
        <v>14782</v>
      </c>
      <c r="B1636" s="1" t="s">
        <v>14783</v>
      </c>
      <c r="C1636" s="85" t="s">
        <v>4395</v>
      </c>
      <c r="D1636" s="85" t="s">
        <v>13090</v>
      </c>
      <c r="E1636" s="202" t="s">
        <v>26418</v>
      </c>
      <c r="F1636" s="85" t="s">
        <v>40</v>
      </c>
      <c r="G1636" s="85" t="s">
        <v>42</v>
      </c>
      <c r="H1636" s="85" t="s">
        <v>20690</v>
      </c>
      <c r="I1636" s="3" t="s">
        <v>4421</v>
      </c>
      <c r="J1636" s="85" t="s">
        <v>115</v>
      </c>
      <c r="K1636" s="7" t="s">
        <v>5620</v>
      </c>
      <c r="L1636" s="1"/>
      <c r="M1636" s="1"/>
      <c r="N1636" s="41" t="s">
        <v>4841</v>
      </c>
      <c r="O1636" s="87">
        <v>0</v>
      </c>
      <c r="P1636" s="87">
        <v>0</v>
      </c>
      <c r="Q1636" s="87">
        <v>0</v>
      </c>
      <c r="R1636" s="87">
        <v>0</v>
      </c>
      <c r="S1636" s="87"/>
      <c r="T1636" s="87"/>
      <c r="U1636" s="85" t="s">
        <v>112</v>
      </c>
      <c r="V1636" s="1"/>
      <c r="W1636" s="1"/>
      <c r="X1636" s="1"/>
      <c r="Y1636" s="1"/>
      <c r="Z1636" s="6">
        <v>10000</v>
      </c>
      <c r="AA1636" s="160"/>
      <c r="AB1636" s="123" t="s">
        <v>4395</v>
      </c>
      <c r="AC1636" s="124"/>
      <c r="AD1636" s="2"/>
      <c r="AE1636" s="2"/>
      <c r="AF1636" s="2"/>
      <c r="AG1636" s="2"/>
      <c r="AH1636" s="41" t="s">
        <v>7061</v>
      </c>
      <c r="AI1636" s="80" t="s">
        <v>17629</v>
      </c>
      <c r="AJ1636" s="80" t="s">
        <v>13826</v>
      </c>
      <c r="AK1636" s="1"/>
      <c r="AL1636" s="85"/>
      <c r="AM1636" s="151" t="s">
        <v>19998</v>
      </c>
      <c r="AN1636" s="16"/>
      <c r="AO1636" s="166"/>
      <c r="AP1636" s="5">
        <f t="shared" si="26"/>
        <v>0</v>
      </c>
      <c r="AQ1636" s="16"/>
      <c r="AR1636" s="205">
        <v>1</v>
      </c>
      <c r="AS1636" s="16"/>
      <c r="AT1636" s="16"/>
      <c r="AU1636" s="16"/>
      <c r="AV1636" s="16"/>
      <c r="AW1636" s="16"/>
      <c r="AX1636" s="16"/>
    </row>
    <row r="1637" spans="1:50" customFormat="1" ht="15.75" hidden="1" customHeight="1" x14ac:dyDescent="0.2">
      <c r="A1637" s="7" t="s">
        <v>14784</v>
      </c>
      <c r="B1637" s="1" t="s">
        <v>14785</v>
      </c>
      <c r="C1637" s="85" t="s">
        <v>4395</v>
      </c>
      <c r="D1637" s="85" t="s">
        <v>13090</v>
      </c>
      <c r="E1637" s="202" t="s">
        <v>26418</v>
      </c>
      <c r="F1637" s="85" t="s">
        <v>40</v>
      </c>
      <c r="G1637" s="85" t="s">
        <v>42</v>
      </c>
      <c r="H1637" s="85" t="s">
        <v>20690</v>
      </c>
      <c r="I1637" s="3" t="s">
        <v>4421</v>
      </c>
      <c r="J1637" s="85" t="s">
        <v>115</v>
      </c>
      <c r="K1637" s="7" t="s">
        <v>5620</v>
      </c>
      <c r="L1637" s="1"/>
      <c r="M1637" s="1"/>
      <c r="N1637" s="41" t="s">
        <v>4841</v>
      </c>
      <c r="O1637" s="87">
        <v>0</v>
      </c>
      <c r="P1637" s="87">
        <v>0</v>
      </c>
      <c r="Q1637" s="87">
        <v>0</v>
      </c>
      <c r="R1637" s="87">
        <v>0</v>
      </c>
      <c r="S1637" s="87"/>
      <c r="T1637" s="87"/>
      <c r="U1637" s="85" t="s">
        <v>112</v>
      </c>
      <c r="V1637" s="1"/>
      <c r="W1637" s="1"/>
      <c r="X1637" s="1"/>
      <c r="Y1637" s="1"/>
      <c r="Z1637" s="6">
        <v>10000</v>
      </c>
      <c r="AA1637" s="160"/>
      <c r="AB1637" s="123" t="s">
        <v>4395</v>
      </c>
      <c r="AC1637" s="124"/>
      <c r="AD1637" s="2"/>
      <c r="AE1637" s="2"/>
      <c r="AF1637" s="2"/>
      <c r="AG1637" s="2"/>
      <c r="AH1637" s="41" t="s">
        <v>7061</v>
      </c>
      <c r="AI1637" s="80" t="s">
        <v>17630</v>
      </c>
      <c r="AJ1637" s="80" t="s">
        <v>13588</v>
      </c>
      <c r="AK1637" s="1"/>
      <c r="AL1637" s="85"/>
      <c r="AM1637" s="151" t="s">
        <v>19998</v>
      </c>
      <c r="AN1637" s="16"/>
      <c r="AO1637" s="166"/>
      <c r="AP1637" s="5">
        <f t="shared" si="26"/>
        <v>0</v>
      </c>
      <c r="AQ1637" s="16"/>
      <c r="AR1637" s="205">
        <v>1</v>
      </c>
      <c r="AS1637" s="16"/>
      <c r="AT1637" s="16"/>
      <c r="AU1637" s="16"/>
      <c r="AV1637" s="16"/>
      <c r="AW1637" s="16"/>
      <c r="AX1637" s="16"/>
    </row>
    <row r="1638" spans="1:50" customFormat="1" ht="15.75" hidden="1" customHeight="1" x14ac:dyDescent="0.2">
      <c r="A1638" s="7" t="s">
        <v>4570</v>
      </c>
      <c r="B1638" s="3" t="s">
        <v>4571</v>
      </c>
      <c r="C1638" s="85" t="s">
        <v>4395</v>
      </c>
      <c r="D1638" s="85" t="s">
        <v>13090</v>
      </c>
      <c r="E1638" s="202" t="s">
        <v>26712</v>
      </c>
      <c r="F1638" s="85" t="s">
        <v>55</v>
      </c>
      <c r="G1638" s="85" t="s">
        <v>63</v>
      </c>
      <c r="H1638" s="85" t="s">
        <v>20690</v>
      </c>
      <c r="I1638" s="3" t="s">
        <v>4399</v>
      </c>
      <c r="J1638" s="85" t="s">
        <v>4406</v>
      </c>
      <c r="K1638" s="7" t="s">
        <v>4407</v>
      </c>
      <c r="L1638" s="3"/>
      <c r="M1638" s="3"/>
      <c r="N1638" s="41" t="s">
        <v>20768</v>
      </c>
      <c r="O1638" s="87">
        <v>513923</v>
      </c>
      <c r="P1638" s="87">
        <v>165692</v>
      </c>
      <c r="Q1638" s="87">
        <v>348231</v>
      </c>
      <c r="R1638" s="87">
        <v>0</v>
      </c>
      <c r="S1638" s="87"/>
      <c r="T1638" s="87"/>
      <c r="U1638" s="85">
        <v>2012</v>
      </c>
      <c r="V1638" s="3" t="s">
        <v>4572</v>
      </c>
      <c r="W1638" s="3"/>
      <c r="X1638" s="3"/>
      <c r="Y1638" s="3"/>
      <c r="Z1638" s="6">
        <v>63392</v>
      </c>
      <c r="AA1638" s="160"/>
      <c r="AB1638" s="123" t="s">
        <v>4395</v>
      </c>
      <c r="AC1638" s="124"/>
      <c r="AD1638" s="41"/>
      <c r="AE1638" s="83"/>
      <c r="AF1638" s="83"/>
      <c r="AG1638" s="41"/>
      <c r="AH1638" s="41" t="s">
        <v>63</v>
      </c>
      <c r="AI1638" s="80" t="s">
        <v>17631</v>
      </c>
      <c r="AJ1638" s="80" t="s">
        <v>20068</v>
      </c>
      <c r="AK1638" s="3"/>
      <c r="AL1638" s="85"/>
      <c r="AM1638" s="151" t="s">
        <v>19998</v>
      </c>
      <c r="AN1638" s="15"/>
      <c r="AO1638" s="166"/>
      <c r="AP1638" s="5">
        <f t="shared" si="26"/>
        <v>0</v>
      </c>
      <c r="AQ1638" s="16"/>
      <c r="AR1638" s="205">
        <v>1</v>
      </c>
      <c r="AS1638" s="16"/>
      <c r="AT1638" s="16"/>
      <c r="AU1638" s="16"/>
      <c r="AV1638" s="16"/>
      <c r="AW1638" s="16"/>
      <c r="AX1638" s="16"/>
    </row>
    <row r="1639" spans="1:50" customFormat="1" ht="15.75" hidden="1" customHeight="1" x14ac:dyDescent="0.2">
      <c r="A1639" s="7" t="s">
        <v>14786</v>
      </c>
      <c r="B1639" s="1" t="s">
        <v>14787</v>
      </c>
      <c r="C1639" s="85" t="s">
        <v>4395</v>
      </c>
      <c r="D1639" s="85" t="s">
        <v>13090</v>
      </c>
      <c r="E1639" s="202" t="s">
        <v>26418</v>
      </c>
      <c r="F1639" s="85" t="s">
        <v>40</v>
      </c>
      <c r="G1639" s="85" t="s">
        <v>42</v>
      </c>
      <c r="H1639" s="85" t="s">
        <v>20690</v>
      </c>
      <c r="I1639" s="3" t="s">
        <v>4421</v>
      </c>
      <c r="J1639" s="85" t="s">
        <v>115</v>
      </c>
      <c r="K1639" s="7" t="s">
        <v>5620</v>
      </c>
      <c r="L1639" s="1"/>
      <c r="M1639" s="1"/>
      <c r="N1639" s="41" t="s">
        <v>4841</v>
      </c>
      <c r="O1639" s="87">
        <v>0</v>
      </c>
      <c r="P1639" s="87">
        <v>0</v>
      </c>
      <c r="Q1639" s="87">
        <v>0</v>
      </c>
      <c r="R1639" s="87">
        <v>0</v>
      </c>
      <c r="S1639" s="87"/>
      <c r="T1639" s="87"/>
      <c r="U1639" s="85" t="s">
        <v>112</v>
      </c>
      <c r="V1639" s="1"/>
      <c r="W1639" s="1"/>
      <c r="X1639" s="1"/>
      <c r="Y1639" s="1"/>
      <c r="Z1639" s="6">
        <v>10000</v>
      </c>
      <c r="AA1639" s="160"/>
      <c r="AB1639" s="123" t="s">
        <v>4395</v>
      </c>
      <c r="AC1639" s="124"/>
      <c r="AD1639" s="2"/>
      <c r="AE1639" s="2"/>
      <c r="AF1639" s="2"/>
      <c r="AG1639" s="2"/>
      <c r="AH1639" s="41" t="s">
        <v>7061</v>
      </c>
      <c r="AI1639" s="80" t="s">
        <v>17632</v>
      </c>
      <c r="AJ1639" s="80" t="s">
        <v>13827</v>
      </c>
      <c r="AK1639" s="1"/>
      <c r="AL1639" s="85"/>
      <c r="AM1639" s="151" t="s">
        <v>19998</v>
      </c>
      <c r="AN1639" s="16"/>
      <c r="AO1639" s="166"/>
      <c r="AP1639" s="5">
        <f t="shared" si="26"/>
        <v>0</v>
      </c>
      <c r="AQ1639" s="16"/>
      <c r="AR1639" s="205">
        <v>1</v>
      </c>
      <c r="AS1639" s="16"/>
      <c r="AT1639" s="16"/>
      <c r="AU1639" s="16"/>
      <c r="AV1639" s="16"/>
      <c r="AW1639" s="16"/>
      <c r="AX1639" s="16"/>
    </row>
    <row r="1640" spans="1:50" customFormat="1" ht="15.75" hidden="1" customHeight="1" x14ac:dyDescent="0.2">
      <c r="A1640" s="7" t="s">
        <v>14788</v>
      </c>
      <c r="B1640" s="1" t="s">
        <v>14789</v>
      </c>
      <c r="C1640" s="85" t="s">
        <v>4395</v>
      </c>
      <c r="D1640" s="85" t="s">
        <v>13090</v>
      </c>
      <c r="E1640" s="202" t="s">
        <v>26418</v>
      </c>
      <c r="F1640" s="85" t="s">
        <v>40</v>
      </c>
      <c r="G1640" s="85" t="s">
        <v>42</v>
      </c>
      <c r="H1640" s="85" t="s">
        <v>20690</v>
      </c>
      <c r="I1640" s="3" t="s">
        <v>4421</v>
      </c>
      <c r="J1640" s="85" t="s">
        <v>115</v>
      </c>
      <c r="K1640" s="7" t="s">
        <v>5620</v>
      </c>
      <c r="L1640" s="1"/>
      <c r="M1640" s="1"/>
      <c r="N1640" s="41" t="s">
        <v>4841</v>
      </c>
      <c r="O1640" s="87">
        <v>0</v>
      </c>
      <c r="P1640" s="87">
        <v>0</v>
      </c>
      <c r="Q1640" s="87">
        <v>0</v>
      </c>
      <c r="R1640" s="87">
        <v>0</v>
      </c>
      <c r="S1640" s="87"/>
      <c r="T1640" s="87"/>
      <c r="U1640" s="85" t="s">
        <v>112</v>
      </c>
      <c r="V1640" s="1"/>
      <c r="W1640" s="1"/>
      <c r="X1640" s="1"/>
      <c r="Y1640" s="1"/>
      <c r="Z1640" s="6">
        <v>10000</v>
      </c>
      <c r="AA1640" s="160"/>
      <c r="AB1640" s="123" t="s">
        <v>4395</v>
      </c>
      <c r="AC1640" s="124"/>
      <c r="AD1640" s="2"/>
      <c r="AE1640" s="2"/>
      <c r="AF1640" s="2"/>
      <c r="AG1640" s="2"/>
      <c r="AH1640" s="41" t="s">
        <v>7061</v>
      </c>
      <c r="AI1640" s="80" t="s">
        <v>17633</v>
      </c>
      <c r="AJ1640" s="80" t="s">
        <v>13828</v>
      </c>
      <c r="AK1640" s="1"/>
      <c r="AL1640" s="85"/>
      <c r="AM1640" s="151" t="s">
        <v>19998</v>
      </c>
      <c r="AN1640" s="16"/>
      <c r="AO1640" s="166"/>
      <c r="AP1640" s="5">
        <f t="shared" si="26"/>
        <v>0</v>
      </c>
      <c r="AQ1640" s="16"/>
      <c r="AR1640" s="205">
        <v>1</v>
      </c>
      <c r="AS1640" s="16"/>
      <c r="AT1640" s="16"/>
      <c r="AU1640" s="16"/>
      <c r="AV1640" s="16"/>
      <c r="AW1640" s="16"/>
      <c r="AX1640" s="16"/>
    </row>
    <row r="1641" spans="1:50" customFormat="1" ht="15.75" hidden="1" customHeight="1" x14ac:dyDescent="0.2">
      <c r="A1641" s="7" t="s">
        <v>14790</v>
      </c>
      <c r="B1641" s="1" t="s">
        <v>14791</v>
      </c>
      <c r="C1641" s="85" t="s">
        <v>4395</v>
      </c>
      <c r="D1641" s="85" t="s">
        <v>13090</v>
      </c>
      <c r="E1641" s="202" t="s">
        <v>26418</v>
      </c>
      <c r="F1641" s="85" t="s">
        <v>40</v>
      </c>
      <c r="G1641" s="85" t="s">
        <v>42</v>
      </c>
      <c r="H1641" s="85" t="s">
        <v>20690</v>
      </c>
      <c r="I1641" s="3" t="s">
        <v>4421</v>
      </c>
      <c r="J1641" s="85" t="s">
        <v>115</v>
      </c>
      <c r="K1641" s="7" t="s">
        <v>5620</v>
      </c>
      <c r="L1641" s="1"/>
      <c r="M1641" s="1"/>
      <c r="N1641" s="41" t="s">
        <v>4841</v>
      </c>
      <c r="O1641" s="87">
        <v>0</v>
      </c>
      <c r="P1641" s="87">
        <v>0</v>
      </c>
      <c r="Q1641" s="87">
        <v>0</v>
      </c>
      <c r="R1641" s="87">
        <v>0</v>
      </c>
      <c r="S1641" s="87"/>
      <c r="T1641" s="87"/>
      <c r="U1641" s="85" t="s">
        <v>112</v>
      </c>
      <c r="V1641" s="1"/>
      <c r="W1641" s="1"/>
      <c r="X1641" s="1"/>
      <c r="Y1641" s="1"/>
      <c r="Z1641" s="6">
        <v>10000</v>
      </c>
      <c r="AA1641" s="160"/>
      <c r="AB1641" s="123" t="s">
        <v>4395</v>
      </c>
      <c r="AC1641" s="124"/>
      <c r="AD1641" s="2"/>
      <c r="AE1641" s="2"/>
      <c r="AF1641" s="2"/>
      <c r="AG1641" s="2"/>
      <c r="AH1641" s="41" t="s">
        <v>7061</v>
      </c>
      <c r="AI1641" s="80" t="s">
        <v>17634</v>
      </c>
      <c r="AJ1641" s="80" t="s">
        <v>13589</v>
      </c>
      <c r="AK1641" s="1"/>
      <c r="AL1641" s="85"/>
      <c r="AM1641" s="151" t="s">
        <v>19998</v>
      </c>
      <c r="AN1641" s="16"/>
      <c r="AO1641" s="166"/>
      <c r="AP1641" s="5">
        <f t="shared" si="26"/>
        <v>0</v>
      </c>
      <c r="AQ1641" s="16"/>
      <c r="AR1641" s="205">
        <v>1</v>
      </c>
      <c r="AS1641" s="16"/>
      <c r="AT1641" s="16"/>
      <c r="AU1641" s="16"/>
      <c r="AV1641" s="16"/>
      <c r="AW1641" s="16"/>
      <c r="AX1641" s="16"/>
    </row>
    <row r="1642" spans="1:50" customFormat="1" ht="15.75" hidden="1" customHeight="1" x14ac:dyDescent="0.2">
      <c r="A1642" s="7" t="s">
        <v>14792</v>
      </c>
      <c r="B1642" s="1" t="s">
        <v>14793</v>
      </c>
      <c r="C1642" s="85" t="s">
        <v>4395</v>
      </c>
      <c r="D1642" s="85" t="s">
        <v>13090</v>
      </c>
      <c r="E1642" s="202" t="s">
        <v>1800</v>
      </c>
      <c r="F1642" s="85" t="s">
        <v>40</v>
      </c>
      <c r="G1642" s="85" t="s">
        <v>42</v>
      </c>
      <c r="H1642" s="85" t="s">
        <v>20690</v>
      </c>
      <c r="I1642" s="3" t="s">
        <v>4421</v>
      </c>
      <c r="J1642" s="85" t="s">
        <v>115</v>
      </c>
      <c r="K1642" s="7" t="s">
        <v>7153</v>
      </c>
      <c r="L1642" s="1"/>
      <c r="M1642" s="1"/>
      <c r="N1642" s="41" t="s">
        <v>4841</v>
      </c>
      <c r="O1642" s="87">
        <v>0</v>
      </c>
      <c r="P1642" s="87">
        <v>0</v>
      </c>
      <c r="Q1642" s="87">
        <v>0</v>
      </c>
      <c r="R1642" s="87">
        <v>0</v>
      </c>
      <c r="S1642" s="87"/>
      <c r="T1642" s="87"/>
      <c r="U1642" s="85" t="s">
        <v>112</v>
      </c>
      <c r="V1642" s="1"/>
      <c r="W1642" s="1"/>
      <c r="X1642" s="1"/>
      <c r="Y1642" s="1"/>
      <c r="Z1642" s="6">
        <v>10000</v>
      </c>
      <c r="AA1642" s="160"/>
      <c r="AB1642" s="123" t="s">
        <v>4395</v>
      </c>
      <c r="AC1642" s="124"/>
      <c r="AD1642" s="2"/>
      <c r="AE1642" s="2"/>
      <c r="AF1642" s="2"/>
      <c r="AG1642" s="2"/>
      <c r="AH1642" s="41" t="s">
        <v>7061</v>
      </c>
      <c r="AI1642" s="80" t="s">
        <v>17635</v>
      </c>
      <c r="AJ1642" s="80" t="s">
        <v>13590</v>
      </c>
      <c r="AK1642" s="1"/>
      <c r="AL1642" s="85"/>
      <c r="AM1642" s="151" t="s">
        <v>19998</v>
      </c>
      <c r="AN1642" s="16"/>
      <c r="AO1642" s="166"/>
      <c r="AP1642" s="5">
        <f t="shared" si="26"/>
        <v>0</v>
      </c>
      <c r="AQ1642" s="16"/>
      <c r="AR1642" s="205">
        <v>1</v>
      </c>
      <c r="AS1642" s="16"/>
      <c r="AT1642" s="16"/>
      <c r="AU1642" s="16"/>
      <c r="AV1642" s="16"/>
      <c r="AW1642" s="16"/>
      <c r="AX1642" s="16"/>
    </row>
    <row r="1643" spans="1:50" customFormat="1" ht="15.75" hidden="1" customHeight="1" x14ac:dyDescent="0.2">
      <c r="A1643" s="7" t="s">
        <v>14794</v>
      </c>
      <c r="B1643" s="1" t="s">
        <v>14795</v>
      </c>
      <c r="C1643" s="85" t="s">
        <v>4395</v>
      </c>
      <c r="D1643" s="85" t="s">
        <v>13090</v>
      </c>
      <c r="E1643" s="202" t="s">
        <v>1800</v>
      </c>
      <c r="F1643" s="85" t="s">
        <v>40</v>
      </c>
      <c r="G1643" s="85" t="s">
        <v>42</v>
      </c>
      <c r="H1643" s="85" t="s">
        <v>20690</v>
      </c>
      <c r="I1643" s="3" t="s">
        <v>4421</v>
      </c>
      <c r="J1643" s="85" t="s">
        <v>115</v>
      </c>
      <c r="K1643" s="7" t="s">
        <v>7153</v>
      </c>
      <c r="L1643" s="1"/>
      <c r="M1643" s="1"/>
      <c r="N1643" s="41" t="s">
        <v>4841</v>
      </c>
      <c r="O1643" s="87">
        <v>0</v>
      </c>
      <c r="P1643" s="87">
        <v>0</v>
      </c>
      <c r="Q1643" s="87">
        <v>0</v>
      </c>
      <c r="R1643" s="87">
        <v>0</v>
      </c>
      <c r="S1643" s="87"/>
      <c r="T1643" s="87"/>
      <c r="U1643" s="85" t="s">
        <v>112</v>
      </c>
      <c r="V1643" s="1"/>
      <c r="W1643" s="1"/>
      <c r="X1643" s="1"/>
      <c r="Y1643" s="1"/>
      <c r="Z1643" s="6">
        <v>10000</v>
      </c>
      <c r="AA1643" s="160"/>
      <c r="AB1643" s="123" t="s">
        <v>4395</v>
      </c>
      <c r="AC1643" s="124"/>
      <c r="AD1643" s="2"/>
      <c r="AE1643" s="2"/>
      <c r="AF1643" s="2"/>
      <c r="AG1643" s="2"/>
      <c r="AH1643" s="41" t="s">
        <v>7061</v>
      </c>
      <c r="AI1643" s="80" t="s">
        <v>17636</v>
      </c>
      <c r="AJ1643" s="80" t="s">
        <v>13591</v>
      </c>
      <c r="AK1643" s="1"/>
      <c r="AL1643" s="85"/>
      <c r="AM1643" s="151" t="s">
        <v>19998</v>
      </c>
      <c r="AN1643" s="16"/>
      <c r="AO1643" s="166"/>
      <c r="AP1643" s="5">
        <f t="shared" si="26"/>
        <v>0</v>
      </c>
      <c r="AQ1643" s="16"/>
      <c r="AR1643" s="205">
        <v>1</v>
      </c>
      <c r="AS1643" s="16"/>
      <c r="AT1643" s="16"/>
      <c r="AU1643" s="16"/>
      <c r="AV1643" s="16"/>
      <c r="AW1643" s="16"/>
      <c r="AX1643" s="16"/>
    </row>
    <row r="1644" spans="1:50" customFormat="1" ht="15.75" hidden="1" customHeight="1" x14ac:dyDescent="0.2">
      <c r="A1644" s="7" t="s">
        <v>14796</v>
      </c>
      <c r="B1644" s="1" t="s">
        <v>14797</v>
      </c>
      <c r="C1644" s="85" t="s">
        <v>4395</v>
      </c>
      <c r="D1644" s="85" t="s">
        <v>13090</v>
      </c>
      <c r="E1644" s="202" t="s">
        <v>1800</v>
      </c>
      <c r="F1644" s="85" t="s">
        <v>40</v>
      </c>
      <c r="G1644" s="85" t="s">
        <v>42</v>
      </c>
      <c r="H1644" s="85" t="s">
        <v>20690</v>
      </c>
      <c r="I1644" s="3" t="s">
        <v>4421</v>
      </c>
      <c r="J1644" s="85" t="s">
        <v>115</v>
      </c>
      <c r="K1644" s="7" t="s">
        <v>7153</v>
      </c>
      <c r="L1644" s="1"/>
      <c r="M1644" s="1"/>
      <c r="N1644" s="41" t="s">
        <v>4841</v>
      </c>
      <c r="O1644" s="87">
        <v>0</v>
      </c>
      <c r="P1644" s="87">
        <v>0</v>
      </c>
      <c r="Q1644" s="87">
        <v>0</v>
      </c>
      <c r="R1644" s="87">
        <v>0</v>
      </c>
      <c r="S1644" s="87"/>
      <c r="T1644" s="87"/>
      <c r="U1644" s="85" t="s">
        <v>112</v>
      </c>
      <c r="V1644" s="1"/>
      <c r="W1644" s="1"/>
      <c r="X1644" s="1"/>
      <c r="Y1644" s="1"/>
      <c r="Z1644" s="6">
        <v>10000</v>
      </c>
      <c r="AA1644" s="160"/>
      <c r="AB1644" s="123" t="s">
        <v>4395</v>
      </c>
      <c r="AC1644" s="124"/>
      <c r="AD1644" s="2"/>
      <c r="AE1644" s="2"/>
      <c r="AF1644" s="2"/>
      <c r="AG1644" s="2"/>
      <c r="AH1644" s="41" t="s">
        <v>7061</v>
      </c>
      <c r="AI1644" s="80" t="s">
        <v>17637</v>
      </c>
      <c r="AJ1644" s="80" t="s">
        <v>13592</v>
      </c>
      <c r="AK1644" s="1"/>
      <c r="AL1644" s="85"/>
      <c r="AM1644" s="151" t="s">
        <v>19998</v>
      </c>
      <c r="AN1644" s="16"/>
      <c r="AO1644" s="166"/>
      <c r="AP1644" s="5">
        <f t="shared" si="26"/>
        <v>0</v>
      </c>
      <c r="AQ1644" s="16"/>
      <c r="AR1644" s="205">
        <v>1</v>
      </c>
      <c r="AS1644" s="16"/>
      <c r="AT1644" s="16"/>
      <c r="AU1644" s="16"/>
      <c r="AV1644" s="16"/>
      <c r="AW1644" s="16"/>
      <c r="AX1644" s="16"/>
    </row>
    <row r="1645" spans="1:50" customFormat="1" ht="15.75" hidden="1" customHeight="1" x14ac:dyDescent="0.2">
      <c r="A1645" s="7" t="s">
        <v>14798</v>
      </c>
      <c r="B1645" s="1" t="s">
        <v>14799</v>
      </c>
      <c r="C1645" s="85" t="s">
        <v>4395</v>
      </c>
      <c r="D1645" s="85" t="s">
        <v>13090</v>
      </c>
      <c r="E1645" s="202" t="s">
        <v>1800</v>
      </c>
      <c r="F1645" s="85" t="s">
        <v>40</v>
      </c>
      <c r="G1645" s="85" t="s">
        <v>42</v>
      </c>
      <c r="H1645" s="85" t="s">
        <v>20690</v>
      </c>
      <c r="I1645" s="3" t="s">
        <v>4421</v>
      </c>
      <c r="J1645" s="85" t="s">
        <v>115</v>
      </c>
      <c r="K1645" s="7" t="s">
        <v>7153</v>
      </c>
      <c r="L1645" s="1"/>
      <c r="M1645" s="1"/>
      <c r="N1645" s="41" t="s">
        <v>4841</v>
      </c>
      <c r="O1645" s="87">
        <v>0</v>
      </c>
      <c r="P1645" s="87">
        <v>0</v>
      </c>
      <c r="Q1645" s="87">
        <v>0</v>
      </c>
      <c r="R1645" s="87">
        <v>0</v>
      </c>
      <c r="S1645" s="87"/>
      <c r="T1645" s="87"/>
      <c r="U1645" s="85" t="s">
        <v>112</v>
      </c>
      <c r="V1645" s="1"/>
      <c r="W1645" s="1"/>
      <c r="X1645" s="1"/>
      <c r="Y1645" s="1"/>
      <c r="Z1645" s="6">
        <v>10000</v>
      </c>
      <c r="AA1645" s="160"/>
      <c r="AB1645" s="123" t="s">
        <v>4395</v>
      </c>
      <c r="AC1645" s="124"/>
      <c r="AD1645" s="2"/>
      <c r="AE1645" s="2"/>
      <c r="AF1645" s="2"/>
      <c r="AG1645" s="2"/>
      <c r="AH1645" s="41" t="s">
        <v>7061</v>
      </c>
      <c r="AI1645" s="80" t="s">
        <v>17638</v>
      </c>
      <c r="AJ1645" s="80" t="s">
        <v>13829</v>
      </c>
      <c r="AK1645" s="1"/>
      <c r="AL1645" s="85"/>
      <c r="AM1645" s="151" t="s">
        <v>19998</v>
      </c>
      <c r="AN1645" s="16"/>
      <c r="AO1645" s="166"/>
      <c r="AP1645" s="5">
        <f t="shared" si="26"/>
        <v>0</v>
      </c>
      <c r="AQ1645" s="16"/>
      <c r="AR1645" s="205">
        <v>1</v>
      </c>
      <c r="AS1645" s="16"/>
      <c r="AT1645" s="16"/>
      <c r="AU1645" s="16"/>
      <c r="AV1645" s="16"/>
      <c r="AW1645" s="16"/>
      <c r="AX1645" s="16"/>
    </row>
    <row r="1646" spans="1:50" customFormat="1" ht="15.75" hidden="1" customHeight="1" x14ac:dyDescent="0.2">
      <c r="A1646" s="7" t="s">
        <v>4573</v>
      </c>
      <c r="B1646" s="3" t="s">
        <v>4574</v>
      </c>
      <c r="C1646" s="85" t="s">
        <v>4395</v>
      </c>
      <c r="D1646" s="85" t="s">
        <v>13090</v>
      </c>
      <c r="E1646" s="202" t="s">
        <v>26712</v>
      </c>
      <c r="F1646" s="85" t="s">
        <v>68</v>
      </c>
      <c r="G1646" s="85" t="s">
        <v>70</v>
      </c>
      <c r="H1646" s="85" t="s">
        <v>20690</v>
      </c>
      <c r="I1646" s="3" t="s">
        <v>4428</v>
      </c>
      <c r="J1646" s="85" t="s">
        <v>4406</v>
      </c>
      <c r="K1646" s="7" t="s">
        <v>4407</v>
      </c>
      <c r="L1646" s="3"/>
      <c r="M1646" s="3"/>
      <c r="N1646" s="41" t="s">
        <v>4439</v>
      </c>
      <c r="O1646" s="87">
        <v>510297</v>
      </c>
      <c r="P1646" s="87">
        <v>27662</v>
      </c>
      <c r="Q1646" s="87">
        <v>482635</v>
      </c>
      <c r="R1646" s="87">
        <v>0</v>
      </c>
      <c r="S1646" s="87"/>
      <c r="T1646" s="87"/>
      <c r="U1646" s="85">
        <v>2012</v>
      </c>
      <c r="V1646" s="3" t="s">
        <v>4439</v>
      </c>
      <c r="W1646" s="3"/>
      <c r="X1646" s="3"/>
      <c r="Y1646" s="3"/>
      <c r="Z1646" s="6">
        <v>150000</v>
      </c>
      <c r="AA1646" s="160"/>
      <c r="AB1646" s="123" t="s">
        <v>4395</v>
      </c>
      <c r="AC1646" s="124"/>
      <c r="AD1646" s="41"/>
      <c r="AE1646" s="83"/>
      <c r="AF1646" s="83"/>
      <c r="AG1646" s="41"/>
      <c r="AH1646" s="41" t="s">
        <v>4460</v>
      </c>
      <c r="AI1646" s="80" t="s">
        <v>17639</v>
      </c>
      <c r="AJ1646" s="80" t="s">
        <v>20069</v>
      </c>
      <c r="AK1646" s="3"/>
      <c r="AL1646" s="85"/>
      <c r="AM1646" s="151" t="s">
        <v>19998</v>
      </c>
      <c r="AN1646" s="15"/>
      <c r="AO1646" s="166"/>
      <c r="AP1646" s="5">
        <f t="shared" si="26"/>
        <v>0</v>
      </c>
      <c r="AQ1646" s="16"/>
      <c r="AR1646" s="205">
        <v>1</v>
      </c>
      <c r="AS1646" s="16"/>
      <c r="AT1646" s="16"/>
      <c r="AU1646" s="16"/>
      <c r="AV1646" s="16"/>
      <c r="AW1646" s="16"/>
      <c r="AX1646" s="16"/>
    </row>
    <row r="1647" spans="1:50" customFormat="1" ht="15.75" hidden="1" customHeight="1" x14ac:dyDescent="0.2">
      <c r="A1647" s="7" t="s">
        <v>4575</v>
      </c>
      <c r="B1647" s="3" t="s">
        <v>4576</v>
      </c>
      <c r="C1647" s="85" t="s">
        <v>4395</v>
      </c>
      <c r="D1647" s="85" t="s">
        <v>13090</v>
      </c>
      <c r="E1647" s="202" t="s">
        <v>1800</v>
      </c>
      <c r="F1647" s="85" t="s">
        <v>40</v>
      </c>
      <c r="G1647" s="85" t="s">
        <v>43</v>
      </c>
      <c r="H1647" s="85" t="s">
        <v>20690</v>
      </c>
      <c r="I1647" s="3"/>
      <c r="J1647" s="85" t="s">
        <v>4435</v>
      </c>
      <c r="K1647" s="7" t="s">
        <v>3838</v>
      </c>
      <c r="L1647" s="3"/>
      <c r="M1647" s="3"/>
      <c r="N1647" s="41" t="s">
        <v>4841</v>
      </c>
      <c r="O1647" s="87">
        <v>0</v>
      </c>
      <c r="P1647" s="87">
        <v>0</v>
      </c>
      <c r="Q1647" s="87">
        <v>0</v>
      </c>
      <c r="R1647" s="87">
        <v>0</v>
      </c>
      <c r="S1647" s="87"/>
      <c r="T1647" s="87"/>
      <c r="U1647" s="85" t="s">
        <v>112</v>
      </c>
      <c r="V1647" s="3" t="s">
        <v>112</v>
      </c>
      <c r="W1647" s="3"/>
      <c r="X1647" s="3"/>
      <c r="Y1647" s="3"/>
      <c r="Z1647" s="6">
        <v>59000</v>
      </c>
      <c r="AA1647" s="160"/>
      <c r="AB1647" s="123" t="s">
        <v>4395</v>
      </c>
      <c r="AC1647" s="124"/>
      <c r="AD1647" s="41"/>
      <c r="AE1647" s="83"/>
      <c r="AF1647" s="83"/>
      <c r="AG1647" s="41"/>
      <c r="AH1647" s="41" t="s">
        <v>7061</v>
      </c>
      <c r="AI1647" s="80" t="s">
        <v>17640</v>
      </c>
      <c r="AJ1647" s="80" t="s">
        <v>20070</v>
      </c>
      <c r="AK1647" s="3"/>
      <c r="AL1647" s="85"/>
      <c r="AM1647" s="151" t="s">
        <v>19998</v>
      </c>
      <c r="AN1647" s="15"/>
      <c r="AO1647" s="166"/>
      <c r="AP1647" s="5">
        <f t="shared" si="26"/>
        <v>0</v>
      </c>
      <c r="AQ1647" s="16"/>
      <c r="AR1647" s="205">
        <v>1</v>
      </c>
      <c r="AS1647" s="16"/>
      <c r="AT1647" s="16"/>
      <c r="AU1647" s="16"/>
      <c r="AV1647" s="16"/>
      <c r="AW1647" s="16"/>
      <c r="AX1647" s="16"/>
    </row>
    <row r="1648" spans="1:50" customFormat="1" ht="15.75" hidden="1" customHeight="1" x14ac:dyDescent="0.2">
      <c r="A1648" s="7" t="s">
        <v>14800</v>
      </c>
      <c r="B1648" s="1" t="s">
        <v>27508</v>
      </c>
      <c r="C1648" s="85" t="s">
        <v>4395</v>
      </c>
      <c r="D1648" s="85" t="s">
        <v>13090</v>
      </c>
      <c r="E1648" s="202" t="s">
        <v>26712</v>
      </c>
      <c r="F1648" s="85" t="s">
        <v>40</v>
      </c>
      <c r="G1648" s="85" t="s">
        <v>15356</v>
      </c>
      <c r="H1648" s="85" t="s">
        <v>20690</v>
      </c>
      <c r="I1648" s="3" t="s">
        <v>6379</v>
      </c>
      <c r="J1648" s="85" t="s">
        <v>4435</v>
      </c>
      <c r="K1648" s="7" t="s">
        <v>3838</v>
      </c>
      <c r="L1648" s="1"/>
      <c r="M1648" s="1"/>
      <c r="N1648" s="41" t="s">
        <v>4436</v>
      </c>
      <c r="O1648" s="87">
        <v>80997</v>
      </c>
      <c r="P1648" s="87">
        <v>56564</v>
      </c>
      <c r="Q1648" s="87">
        <v>24433</v>
      </c>
      <c r="R1648" s="87">
        <v>0</v>
      </c>
      <c r="S1648" s="87"/>
      <c r="T1648" s="87"/>
      <c r="U1648" s="85">
        <v>2020</v>
      </c>
      <c r="V1648" s="1"/>
      <c r="W1648" s="1"/>
      <c r="X1648" s="1"/>
      <c r="Y1648" s="1"/>
      <c r="Z1648" s="6">
        <v>76195</v>
      </c>
      <c r="AA1648" s="160"/>
      <c r="AB1648" s="123" t="s">
        <v>4395</v>
      </c>
      <c r="AC1648" s="124"/>
      <c r="AD1648" s="2"/>
      <c r="AE1648" s="2"/>
      <c r="AF1648" s="2"/>
      <c r="AG1648" s="2"/>
      <c r="AH1648" s="41" t="s">
        <v>13745</v>
      </c>
      <c r="AI1648" s="80" t="s">
        <v>17641</v>
      </c>
      <c r="AJ1648" s="80" t="s">
        <v>13593</v>
      </c>
      <c r="AK1648" s="1"/>
      <c r="AL1648" s="85"/>
      <c r="AM1648" s="151" t="s">
        <v>19998</v>
      </c>
      <c r="AN1648" s="16"/>
      <c r="AO1648" s="166"/>
      <c r="AP1648" s="5">
        <f t="shared" si="26"/>
        <v>0</v>
      </c>
      <c r="AQ1648" s="16"/>
      <c r="AR1648" s="205">
        <v>1</v>
      </c>
      <c r="AS1648" s="16"/>
      <c r="AT1648" s="16"/>
      <c r="AU1648" s="16"/>
      <c r="AV1648" s="16"/>
      <c r="AW1648" s="16"/>
      <c r="AX1648" s="16"/>
    </row>
    <row r="1649" spans="1:50" customFormat="1" ht="15.75" hidden="1" customHeight="1" x14ac:dyDescent="0.2">
      <c r="A1649" s="7" t="s">
        <v>14801</v>
      </c>
      <c r="B1649" s="1" t="s">
        <v>14802</v>
      </c>
      <c r="C1649" s="85" t="s">
        <v>4395</v>
      </c>
      <c r="D1649" s="85" t="s">
        <v>13090</v>
      </c>
      <c r="E1649" s="202" t="s">
        <v>1800</v>
      </c>
      <c r="F1649" s="85" t="s">
        <v>40</v>
      </c>
      <c r="G1649" s="85" t="s">
        <v>43</v>
      </c>
      <c r="H1649" s="85" t="s">
        <v>20690</v>
      </c>
      <c r="I1649" s="3" t="s">
        <v>4396</v>
      </c>
      <c r="J1649" s="85" t="s">
        <v>115</v>
      </c>
      <c r="K1649" s="7" t="s">
        <v>5372</v>
      </c>
      <c r="L1649" s="1"/>
      <c r="M1649" s="1"/>
      <c r="N1649" s="41" t="s">
        <v>7036</v>
      </c>
      <c r="O1649" s="87">
        <v>0</v>
      </c>
      <c r="P1649" s="87">
        <v>0</v>
      </c>
      <c r="Q1649" s="87">
        <v>0</v>
      </c>
      <c r="R1649" s="87">
        <v>0</v>
      </c>
      <c r="S1649" s="87"/>
      <c r="T1649" s="87"/>
      <c r="U1649" s="85" t="s">
        <v>112</v>
      </c>
      <c r="V1649" s="1"/>
      <c r="W1649" s="1"/>
      <c r="X1649" s="1"/>
      <c r="Y1649" s="1"/>
      <c r="Z1649" s="6">
        <v>60856</v>
      </c>
      <c r="AA1649" s="160"/>
      <c r="AB1649" s="123" t="s">
        <v>4395</v>
      </c>
      <c r="AC1649" s="124"/>
      <c r="AD1649" s="2"/>
      <c r="AE1649" s="2"/>
      <c r="AF1649" s="2"/>
      <c r="AG1649" s="2"/>
      <c r="AH1649" s="41" t="s">
        <v>7061</v>
      </c>
      <c r="AI1649" s="80" t="s">
        <v>17642</v>
      </c>
      <c r="AJ1649" s="80" t="s">
        <v>13594</v>
      </c>
      <c r="AK1649" s="1"/>
      <c r="AL1649" s="85"/>
      <c r="AM1649" s="151" t="s">
        <v>19998</v>
      </c>
      <c r="AN1649" s="16"/>
      <c r="AO1649" s="166"/>
      <c r="AP1649" s="5">
        <f t="shared" si="26"/>
        <v>0</v>
      </c>
      <c r="AQ1649" s="16"/>
      <c r="AR1649" s="205">
        <v>1</v>
      </c>
      <c r="AS1649" s="16"/>
      <c r="AT1649" s="16"/>
      <c r="AU1649" s="16"/>
      <c r="AV1649" s="16"/>
      <c r="AW1649" s="16"/>
      <c r="AX1649" s="16"/>
    </row>
    <row r="1650" spans="1:50" customFormat="1" ht="15.75" hidden="1" customHeight="1" x14ac:dyDescent="0.2">
      <c r="A1650" s="1" t="s">
        <v>15614</v>
      </c>
      <c r="B1650" s="1" t="s">
        <v>15736</v>
      </c>
      <c r="C1650" s="85" t="s">
        <v>4395</v>
      </c>
      <c r="D1650" s="85" t="s">
        <v>13090</v>
      </c>
      <c r="E1650" s="202" t="s">
        <v>26418</v>
      </c>
      <c r="F1650" s="85" t="s">
        <v>40</v>
      </c>
      <c r="G1650" s="85" t="s">
        <v>43</v>
      </c>
      <c r="H1650" s="85" t="s">
        <v>20690</v>
      </c>
      <c r="I1650" s="3" t="s">
        <v>6379</v>
      </c>
      <c r="J1650" s="85" t="s">
        <v>115</v>
      </c>
      <c r="K1650" s="1" t="s">
        <v>4694</v>
      </c>
      <c r="L1650" s="1"/>
      <c r="M1650" s="1"/>
      <c r="N1650" s="41" t="s">
        <v>4690</v>
      </c>
      <c r="O1650" s="87">
        <v>0</v>
      </c>
      <c r="P1650" s="87">
        <v>0</v>
      </c>
      <c r="Q1650" s="87">
        <v>0</v>
      </c>
      <c r="R1650" s="87">
        <v>0</v>
      </c>
      <c r="S1650" s="87"/>
      <c r="T1650" s="87"/>
      <c r="U1650" s="85" t="s">
        <v>112</v>
      </c>
      <c r="V1650" s="1"/>
      <c r="W1650" s="1"/>
      <c r="X1650" s="1"/>
      <c r="Y1650" s="1"/>
      <c r="Z1650" s="6">
        <v>127849</v>
      </c>
      <c r="AA1650" s="160"/>
      <c r="AB1650" s="123" t="s">
        <v>4395</v>
      </c>
      <c r="AC1650" s="124"/>
      <c r="AD1650" s="2"/>
      <c r="AE1650" s="2"/>
      <c r="AF1650" s="2"/>
      <c r="AG1650" s="2"/>
      <c r="AH1650" s="41" t="s">
        <v>7061</v>
      </c>
      <c r="AI1650" s="80" t="s">
        <v>17643</v>
      </c>
      <c r="AJ1650" s="80" t="s">
        <v>15817</v>
      </c>
      <c r="AK1650" s="1"/>
      <c r="AL1650" s="85"/>
      <c r="AM1650" s="151" t="s">
        <v>19999</v>
      </c>
      <c r="AN1650" s="16"/>
      <c r="AO1650" s="166"/>
      <c r="AP1650" s="5">
        <f t="shared" si="26"/>
        <v>0</v>
      </c>
      <c r="AQ1650" s="16"/>
      <c r="AR1650" s="205">
        <v>1</v>
      </c>
      <c r="AS1650" s="16"/>
      <c r="AT1650" s="16"/>
      <c r="AU1650" s="16"/>
      <c r="AV1650" s="16"/>
      <c r="AW1650" s="16"/>
      <c r="AX1650" s="16"/>
    </row>
    <row r="1651" spans="1:50" customFormat="1" ht="15.75" hidden="1" customHeight="1" x14ac:dyDescent="0.2">
      <c r="A1651" s="7" t="s">
        <v>14803</v>
      </c>
      <c r="B1651" s="1" t="s">
        <v>14804</v>
      </c>
      <c r="C1651" s="85" t="s">
        <v>4395</v>
      </c>
      <c r="D1651" s="85" t="s">
        <v>13090</v>
      </c>
      <c r="E1651" s="202" t="s">
        <v>1800</v>
      </c>
      <c r="F1651" s="85" t="s">
        <v>40</v>
      </c>
      <c r="G1651" s="85" t="s">
        <v>43</v>
      </c>
      <c r="H1651" s="85" t="s">
        <v>20690</v>
      </c>
      <c r="I1651" s="3" t="s">
        <v>4396</v>
      </c>
      <c r="J1651" s="85" t="s">
        <v>115</v>
      </c>
      <c r="K1651" s="7" t="s">
        <v>5372</v>
      </c>
      <c r="L1651" s="1"/>
      <c r="M1651" s="1"/>
      <c r="N1651" s="41" t="s">
        <v>7036</v>
      </c>
      <c r="O1651" s="87">
        <v>0</v>
      </c>
      <c r="P1651" s="87">
        <v>0</v>
      </c>
      <c r="Q1651" s="87">
        <v>0</v>
      </c>
      <c r="R1651" s="87">
        <v>0</v>
      </c>
      <c r="S1651" s="87"/>
      <c r="T1651" s="87"/>
      <c r="U1651" s="85" t="s">
        <v>112</v>
      </c>
      <c r="V1651" s="1"/>
      <c r="W1651" s="1"/>
      <c r="X1651" s="1"/>
      <c r="Y1651" s="1"/>
      <c r="Z1651" s="6">
        <v>10600</v>
      </c>
      <c r="AA1651" s="160"/>
      <c r="AB1651" s="123" t="s">
        <v>4395</v>
      </c>
      <c r="AC1651" s="124"/>
      <c r="AD1651" s="2"/>
      <c r="AE1651" s="2"/>
      <c r="AF1651" s="2"/>
      <c r="AG1651" s="2"/>
      <c r="AH1651" s="41" t="s">
        <v>7061</v>
      </c>
      <c r="AI1651" s="80" t="s">
        <v>17644</v>
      </c>
      <c r="AJ1651" s="80" t="s">
        <v>13830</v>
      </c>
      <c r="AK1651" s="1"/>
      <c r="AL1651" s="85"/>
      <c r="AM1651" s="151" t="s">
        <v>19998</v>
      </c>
      <c r="AN1651" s="16"/>
      <c r="AO1651" s="166"/>
      <c r="AP1651" s="5">
        <f t="shared" si="26"/>
        <v>0</v>
      </c>
      <c r="AQ1651" s="16"/>
      <c r="AR1651" s="205">
        <v>1</v>
      </c>
      <c r="AS1651" s="16"/>
      <c r="AT1651" s="16"/>
      <c r="AU1651" s="16"/>
      <c r="AV1651" s="16"/>
      <c r="AW1651" s="16"/>
      <c r="AX1651" s="16"/>
    </row>
    <row r="1652" spans="1:50" customFormat="1" ht="15.75" hidden="1" customHeight="1" x14ac:dyDescent="0.2">
      <c r="A1652" s="7" t="s">
        <v>14805</v>
      </c>
      <c r="B1652" s="1" t="s">
        <v>14806</v>
      </c>
      <c r="C1652" s="85" t="s">
        <v>4395</v>
      </c>
      <c r="D1652" s="85" t="s">
        <v>13090</v>
      </c>
      <c r="E1652" s="202" t="s">
        <v>1800</v>
      </c>
      <c r="F1652" s="85" t="s">
        <v>40</v>
      </c>
      <c r="G1652" s="85" t="s">
        <v>42</v>
      </c>
      <c r="H1652" s="85" t="s">
        <v>20690</v>
      </c>
      <c r="I1652" s="3" t="s">
        <v>4421</v>
      </c>
      <c r="J1652" s="85" t="s">
        <v>115</v>
      </c>
      <c r="K1652" s="7" t="s">
        <v>5372</v>
      </c>
      <c r="L1652" s="1"/>
      <c r="M1652" s="1"/>
      <c r="N1652" s="41" t="s">
        <v>4841</v>
      </c>
      <c r="O1652" s="87">
        <v>0</v>
      </c>
      <c r="P1652" s="87">
        <v>0</v>
      </c>
      <c r="Q1652" s="87">
        <v>0</v>
      </c>
      <c r="R1652" s="87">
        <v>0</v>
      </c>
      <c r="S1652" s="87"/>
      <c r="T1652" s="87"/>
      <c r="U1652" s="85" t="s">
        <v>112</v>
      </c>
      <c r="V1652" s="1"/>
      <c r="W1652" s="1"/>
      <c r="X1652" s="1"/>
      <c r="Y1652" s="1"/>
      <c r="Z1652" s="6">
        <v>10000</v>
      </c>
      <c r="AA1652" s="160"/>
      <c r="AB1652" s="123" t="s">
        <v>4395</v>
      </c>
      <c r="AC1652" s="124"/>
      <c r="AD1652" s="2"/>
      <c r="AE1652" s="2"/>
      <c r="AF1652" s="2"/>
      <c r="AG1652" s="2"/>
      <c r="AH1652" s="41" t="s">
        <v>7061</v>
      </c>
      <c r="AI1652" s="80" t="s">
        <v>17645</v>
      </c>
      <c r="AJ1652" s="80" t="s">
        <v>13831</v>
      </c>
      <c r="AK1652" s="1"/>
      <c r="AL1652" s="85"/>
      <c r="AM1652" s="151" t="s">
        <v>19998</v>
      </c>
      <c r="AN1652" s="16"/>
      <c r="AO1652" s="166"/>
      <c r="AP1652" s="5">
        <f t="shared" si="26"/>
        <v>0</v>
      </c>
      <c r="AQ1652" s="16"/>
      <c r="AR1652" s="205">
        <v>1</v>
      </c>
      <c r="AS1652" s="16"/>
      <c r="AT1652" s="16"/>
      <c r="AU1652" s="16"/>
      <c r="AV1652" s="16"/>
      <c r="AW1652" s="16"/>
      <c r="AX1652" s="16"/>
    </row>
    <row r="1653" spans="1:50" customFormat="1" ht="15.75" hidden="1" customHeight="1" x14ac:dyDescent="0.2">
      <c r="A1653" s="7" t="s">
        <v>14807</v>
      </c>
      <c r="B1653" s="1" t="s">
        <v>14808</v>
      </c>
      <c r="C1653" s="85" t="s">
        <v>4395</v>
      </c>
      <c r="D1653" s="85" t="s">
        <v>13090</v>
      </c>
      <c r="E1653" s="202" t="s">
        <v>26418</v>
      </c>
      <c r="F1653" s="85" t="s">
        <v>40</v>
      </c>
      <c r="G1653" s="85" t="s">
        <v>15326</v>
      </c>
      <c r="H1653" s="85" t="s">
        <v>20690</v>
      </c>
      <c r="I1653" s="3" t="s">
        <v>6379</v>
      </c>
      <c r="J1653" s="85" t="s">
        <v>115</v>
      </c>
      <c r="K1653" s="7" t="s">
        <v>4526</v>
      </c>
      <c r="L1653" s="1"/>
      <c r="M1653" s="1"/>
      <c r="N1653" s="41" t="s">
        <v>13261</v>
      </c>
      <c r="O1653" s="87">
        <v>0</v>
      </c>
      <c r="P1653" s="87">
        <v>0</v>
      </c>
      <c r="Q1653" s="87">
        <v>0</v>
      </c>
      <c r="R1653" s="87">
        <v>0</v>
      </c>
      <c r="S1653" s="87"/>
      <c r="T1653" s="87"/>
      <c r="U1653" s="85" t="s">
        <v>112</v>
      </c>
      <c r="V1653" s="1"/>
      <c r="W1653" s="1"/>
      <c r="X1653" s="1"/>
      <c r="Y1653" s="1"/>
      <c r="Z1653" s="6">
        <v>64152</v>
      </c>
      <c r="AA1653" s="160"/>
      <c r="AB1653" s="123" t="s">
        <v>4395</v>
      </c>
      <c r="AC1653" s="124"/>
      <c r="AD1653" s="2"/>
      <c r="AE1653" s="2"/>
      <c r="AF1653" s="2"/>
      <c r="AG1653" s="2"/>
      <c r="AH1653" s="41" t="s">
        <v>7061</v>
      </c>
      <c r="AI1653" s="80" t="s">
        <v>17646</v>
      </c>
      <c r="AJ1653" s="80" t="s">
        <v>13595</v>
      </c>
      <c r="AK1653" s="1"/>
      <c r="AL1653" s="85"/>
      <c r="AM1653" s="151" t="s">
        <v>19998</v>
      </c>
      <c r="AN1653" s="16"/>
      <c r="AO1653" s="166"/>
      <c r="AP1653" s="5">
        <f t="shared" si="26"/>
        <v>0</v>
      </c>
      <c r="AQ1653" s="16"/>
      <c r="AR1653" s="205">
        <v>1</v>
      </c>
      <c r="AS1653" s="16"/>
      <c r="AT1653" s="16"/>
      <c r="AU1653" s="16"/>
      <c r="AV1653" s="16"/>
      <c r="AW1653" s="16"/>
      <c r="AX1653" s="16"/>
    </row>
    <row r="1654" spans="1:50" customFormat="1" ht="15.75" hidden="1" customHeight="1" x14ac:dyDescent="0.2">
      <c r="A1654" s="7" t="s">
        <v>14809</v>
      </c>
      <c r="B1654" s="1" t="s">
        <v>14810</v>
      </c>
      <c r="C1654" s="85" t="s">
        <v>4395</v>
      </c>
      <c r="D1654" s="85" t="s">
        <v>13090</v>
      </c>
      <c r="E1654" s="202" t="s">
        <v>26712</v>
      </c>
      <c r="F1654" s="85" t="s">
        <v>40</v>
      </c>
      <c r="G1654" s="85" t="s">
        <v>43</v>
      </c>
      <c r="H1654" s="85" t="s">
        <v>20690</v>
      </c>
      <c r="I1654" s="3" t="s">
        <v>4396</v>
      </c>
      <c r="J1654" s="85" t="s">
        <v>4435</v>
      </c>
      <c r="K1654" s="7" t="s">
        <v>3838</v>
      </c>
      <c r="L1654" s="1"/>
      <c r="M1654" s="1"/>
      <c r="N1654" s="41" t="s">
        <v>4552</v>
      </c>
      <c r="O1654" s="87">
        <v>665086</v>
      </c>
      <c r="P1654" s="87">
        <v>43750</v>
      </c>
      <c r="Q1654" s="87">
        <v>621336</v>
      </c>
      <c r="R1654" s="87">
        <v>0</v>
      </c>
      <c r="S1654" s="87"/>
      <c r="T1654" s="87"/>
      <c r="U1654" s="85">
        <v>2020</v>
      </c>
      <c r="V1654" s="1"/>
      <c r="W1654" s="1"/>
      <c r="X1654" s="1"/>
      <c r="Y1654" s="1"/>
      <c r="Z1654" s="6">
        <v>608055</v>
      </c>
      <c r="AA1654" s="160"/>
      <c r="AB1654" s="123" t="s">
        <v>4395</v>
      </c>
      <c r="AC1654" s="124"/>
      <c r="AD1654" s="2"/>
      <c r="AE1654" s="2"/>
      <c r="AF1654" s="2"/>
      <c r="AG1654" s="2"/>
      <c r="AH1654" s="41" t="s">
        <v>7061</v>
      </c>
      <c r="AI1654" s="80" t="s">
        <v>17647</v>
      </c>
      <c r="AJ1654" s="80" t="s">
        <v>13832</v>
      </c>
      <c r="AK1654" s="1"/>
      <c r="AL1654" s="85"/>
      <c r="AM1654" s="151" t="s">
        <v>19998</v>
      </c>
      <c r="AN1654" s="16"/>
      <c r="AO1654" s="166"/>
      <c r="AP1654" s="5">
        <f t="shared" si="26"/>
        <v>0</v>
      </c>
      <c r="AQ1654" s="16"/>
      <c r="AR1654" s="205">
        <v>1</v>
      </c>
      <c r="AS1654" s="16"/>
      <c r="AT1654" s="16"/>
      <c r="AU1654" s="16"/>
      <c r="AV1654" s="16"/>
      <c r="AW1654" s="16"/>
      <c r="AX1654" s="16"/>
    </row>
    <row r="1655" spans="1:50" customFormat="1" ht="15.75" hidden="1" customHeight="1" x14ac:dyDescent="0.2">
      <c r="A1655" s="7" t="s">
        <v>14811</v>
      </c>
      <c r="B1655" s="1" t="s">
        <v>14812</v>
      </c>
      <c r="C1655" s="85" t="s">
        <v>4395</v>
      </c>
      <c r="D1655" s="85" t="s">
        <v>13090</v>
      </c>
      <c r="E1655" s="202" t="s">
        <v>26418</v>
      </c>
      <c r="F1655" s="85" t="s">
        <v>40</v>
      </c>
      <c r="G1655" s="85" t="s">
        <v>43</v>
      </c>
      <c r="H1655" s="85" t="s">
        <v>20690</v>
      </c>
      <c r="I1655" s="3" t="s">
        <v>6379</v>
      </c>
      <c r="J1655" s="85" t="s">
        <v>4447</v>
      </c>
      <c r="K1655" s="7" t="s">
        <v>5103</v>
      </c>
      <c r="L1655" s="1"/>
      <c r="M1655" s="1"/>
      <c r="N1655" s="41" t="s">
        <v>13833</v>
      </c>
      <c r="O1655" s="87">
        <v>0</v>
      </c>
      <c r="P1655" s="87">
        <v>0</v>
      </c>
      <c r="Q1655" s="87">
        <v>0</v>
      </c>
      <c r="R1655" s="87">
        <v>0</v>
      </c>
      <c r="S1655" s="87"/>
      <c r="T1655" s="87"/>
      <c r="U1655" s="85" t="s">
        <v>112</v>
      </c>
      <c r="V1655" s="1"/>
      <c r="W1655" s="1"/>
      <c r="X1655" s="1"/>
      <c r="Y1655" s="1"/>
      <c r="Z1655" s="6">
        <v>3000</v>
      </c>
      <c r="AA1655" s="160"/>
      <c r="AB1655" s="123" t="s">
        <v>4395</v>
      </c>
      <c r="AC1655" s="124"/>
      <c r="AD1655" s="2"/>
      <c r="AE1655" s="2"/>
      <c r="AF1655" s="2"/>
      <c r="AG1655" s="2"/>
      <c r="AH1655" s="41" t="s">
        <v>7061</v>
      </c>
      <c r="AI1655" s="80" t="s">
        <v>17648</v>
      </c>
      <c r="AJ1655" s="80" t="s">
        <v>13834</v>
      </c>
      <c r="AK1655" s="1"/>
      <c r="AL1655" s="85"/>
      <c r="AM1655" s="151" t="s">
        <v>19998</v>
      </c>
      <c r="AN1655" s="16"/>
      <c r="AO1655" s="166"/>
      <c r="AP1655" s="5">
        <f t="shared" si="26"/>
        <v>0</v>
      </c>
      <c r="AQ1655" s="16"/>
      <c r="AR1655" s="205">
        <v>1</v>
      </c>
      <c r="AS1655" s="16"/>
      <c r="AT1655" s="16"/>
      <c r="AU1655" s="16"/>
      <c r="AV1655" s="16"/>
      <c r="AW1655" s="16"/>
      <c r="AX1655" s="16"/>
    </row>
    <row r="1656" spans="1:50" customFormat="1" ht="15.75" hidden="1" customHeight="1" x14ac:dyDescent="0.2">
      <c r="A1656" s="7" t="s">
        <v>14813</v>
      </c>
      <c r="B1656" s="1" t="s">
        <v>14814</v>
      </c>
      <c r="C1656" s="85" t="s">
        <v>4395</v>
      </c>
      <c r="D1656" s="85" t="s">
        <v>13090</v>
      </c>
      <c r="E1656" s="202" t="s">
        <v>26418</v>
      </c>
      <c r="F1656" s="85" t="s">
        <v>40</v>
      </c>
      <c r="G1656" s="85" t="s">
        <v>15326</v>
      </c>
      <c r="H1656" s="85" t="s">
        <v>20690</v>
      </c>
      <c r="I1656" s="3" t="s">
        <v>6379</v>
      </c>
      <c r="J1656" s="85" t="s">
        <v>115</v>
      </c>
      <c r="K1656" s="7" t="s">
        <v>4526</v>
      </c>
      <c r="L1656" s="1"/>
      <c r="M1656" s="1"/>
      <c r="N1656" s="41" t="s">
        <v>13261</v>
      </c>
      <c r="O1656" s="87">
        <v>1434</v>
      </c>
      <c r="P1656" s="87">
        <v>1434</v>
      </c>
      <c r="Q1656" s="87">
        <v>0</v>
      </c>
      <c r="R1656" s="87">
        <v>0</v>
      </c>
      <c r="S1656" s="87"/>
      <c r="T1656" s="87"/>
      <c r="U1656" s="85">
        <v>2019</v>
      </c>
      <c r="V1656" s="1"/>
      <c r="W1656" s="1"/>
      <c r="X1656" s="1"/>
      <c r="Y1656" s="1"/>
      <c r="Z1656" s="6">
        <v>12887</v>
      </c>
      <c r="AA1656" s="160"/>
      <c r="AB1656" s="123" t="s">
        <v>4395</v>
      </c>
      <c r="AC1656" s="124"/>
      <c r="AD1656" s="2"/>
      <c r="AE1656" s="2"/>
      <c r="AF1656" s="2"/>
      <c r="AG1656" s="2"/>
      <c r="AH1656" s="41" t="s">
        <v>7061</v>
      </c>
      <c r="AI1656" s="80" t="s">
        <v>17649</v>
      </c>
      <c r="AJ1656" s="80" t="s">
        <v>13835</v>
      </c>
      <c r="AK1656" s="1"/>
      <c r="AL1656" s="85"/>
      <c r="AM1656" s="151" t="s">
        <v>19998</v>
      </c>
      <c r="AN1656" s="16"/>
      <c r="AO1656" s="166"/>
      <c r="AP1656" s="5">
        <f t="shared" si="26"/>
        <v>0</v>
      </c>
      <c r="AQ1656" s="16"/>
      <c r="AR1656" s="205">
        <v>1</v>
      </c>
      <c r="AS1656" s="16"/>
      <c r="AT1656" s="16"/>
      <c r="AU1656" s="16"/>
      <c r="AV1656" s="16"/>
      <c r="AW1656" s="16"/>
      <c r="AX1656" s="16"/>
    </row>
    <row r="1657" spans="1:50" customFormat="1" ht="15.75" hidden="1" customHeight="1" x14ac:dyDescent="0.2">
      <c r="A1657" s="7" t="s">
        <v>14815</v>
      </c>
      <c r="B1657" s="1" t="s">
        <v>14816</v>
      </c>
      <c r="C1657" s="85" t="s">
        <v>4395</v>
      </c>
      <c r="D1657" s="85" t="s">
        <v>13090</v>
      </c>
      <c r="E1657" s="202" t="s">
        <v>1800</v>
      </c>
      <c r="F1657" s="85" t="s">
        <v>55</v>
      </c>
      <c r="G1657" s="85" t="s">
        <v>57</v>
      </c>
      <c r="H1657" s="85" t="s">
        <v>20690</v>
      </c>
      <c r="I1657" s="3" t="s">
        <v>4405</v>
      </c>
      <c r="J1657" s="85" t="s">
        <v>124</v>
      </c>
      <c r="K1657" s="7" t="s">
        <v>4412</v>
      </c>
      <c r="L1657" s="1"/>
      <c r="M1657" s="1"/>
      <c r="N1657" s="41" t="s">
        <v>13814</v>
      </c>
      <c r="O1657" s="87">
        <v>0</v>
      </c>
      <c r="P1657" s="87">
        <v>0</v>
      </c>
      <c r="Q1657" s="87">
        <v>0</v>
      </c>
      <c r="R1657" s="87">
        <v>0</v>
      </c>
      <c r="S1657" s="87"/>
      <c r="T1657" s="87"/>
      <c r="U1657" s="85" t="s">
        <v>112</v>
      </c>
      <c r="V1657" s="1"/>
      <c r="W1657" s="1"/>
      <c r="X1657" s="1"/>
      <c r="Y1657" s="1"/>
      <c r="Z1657" s="6">
        <v>17477</v>
      </c>
      <c r="AA1657" s="160"/>
      <c r="AB1657" s="123" t="s">
        <v>4395</v>
      </c>
      <c r="AC1657" s="124"/>
      <c r="AD1657" s="2"/>
      <c r="AE1657" s="2"/>
      <c r="AF1657" s="2"/>
      <c r="AG1657" s="2"/>
      <c r="AH1657" s="41" t="s">
        <v>13741</v>
      </c>
      <c r="AI1657" s="80" t="s">
        <v>17650</v>
      </c>
      <c r="AJ1657" s="80" t="s">
        <v>13836</v>
      </c>
      <c r="AK1657" s="1"/>
      <c r="AL1657" s="85"/>
      <c r="AM1657" s="151" t="s">
        <v>19998</v>
      </c>
      <c r="AN1657" s="16"/>
      <c r="AO1657" s="166"/>
      <c r="AP1657" s="5">
        <f t="shared" si="26"/>
        <v>0</v>
      </c>
      <c r="AQ1657" s="16"/>
      <c r="AR1657" s="205">
        <v>1</v>
      </c>
      <c r="AS1657" s="16"/>
      <c r="AT1657" s="16"/>
      <c r="AU1657" s="16"/>
      <c r="AV1657" s="16"/>
      <c r="AW1657" s="16"/>
      <c r="AX1657" s="16"/>
    </row>
    <row r="1658" spans="1:50" customFormat="1" ht="15.75" hidden="1" customHeight="1" x14ac:dyDescent="0.2">
      <c r="A1658" s="7" t="s">
        <v>4577</v>
      </c>
      <c r="B1658" s="3" t="s">
        <v>4578</v>
      </c>
      <c r="C1658" s="85" t="s">
        <v>4395</v>
      </c>
      <c r="D1658" s="85" t="s">
        <v>13090</v>
      </c>
      <c r="E1658" s="202" t="s">
        <v>26712</v>
      </c>
      <c r="F1658" s="85" t="s">
        <v>55</v>
      </c>
      <c r="G1658" s="85" t="s">
        <v>63</v>
      </c>
      <c r="H1658" s="85" t="s">
        <v>20690</v>
      </c>
      <c r="I1658" s="3" t="s">
        <v>4399</v>
      </c>
      <c r="J1658" s="85" t="s">
        <v>4406</v>
      </c>
      <c r="K1658" s="7" t="s">
        <v>4407</v>
      </c>
      <c r="L1658" s="3"/>
      <c r="M1658" s="3"/>
      <c r="N1658" s="41" t="s">
        <v>13837</v>
      </c>
      <c r="O1658" s="87">
        <v>207382</v>
      </c>
      <c r="P1658" s="87">
        <v>151115</v>
      </c>
      <c r="Q1658" s="87">
        <v>56267</v>
      </c>
      <c r="R1658" s="87">
        <v>0</v>
      </c>
      <c r="S1658" s="87"/>
      <c r="T1658" s="87"/>
      <c r="U1658" s="85">
        <v>2011</v>
      </c>
      <c r="V1658" s="3" t="s">
        <v>4579</v>
      </c>
      <c r="W1658" s="3"/>
      <c r="X1658" s="3"/>
      <c r="Y1658" s="3"/>
      <c r="Z1658" s="6">
        <v>71710</v>
      </c>
      <c r="AA1658" s="160"/>
      <c r="AB1658" s="123" t="s">
        <v>4395</v>
      </c>
      <c r="AC1658" s="124"/>
      <c r="AD1658" s="41"/>
      <c r="AE1658" s="83"/>
      <c r="AF1658" s="83"/>
      <c r="AG1658" s="41"/>
      <c r="AH1658" s="41" t="s">
        <v>63</v>
      </c>
      <c r="AI1658" s="80" t="s">
        <v>17651</v>
      </c>
      <c r="AJ1658" s="80" t="s">
        <v>20071</v>
      </c>
      <c r="AK1658" s="3"/>
      <c r="AL1658" s="85"/>
      <c r="AM1658" s="151" t="s">
        <v>19998</v>
      </c>
      <c r="AN1658" s="15"/>
      <c r="AO1658" s="166"/>
      <c r="AP1658" s="5">
        <f t="shared" si="26"/>
        <v>0</v>
      </c>
      <c r="AQ1658" s="16"/>
      <c r="AR1658" s="205">
        <v>1</v>
      </c>
      <c r="AS1658" s="16"/>
      <c r="AT1658" s="16"/>
      <c r="AU1658" s="16"/>
      <c r="AV1658" s="16"/>
      <c r="AW1658" s="16"/>
      <c r="AX1658" s="16"/>
    </row>
    <row r="1659" spans="1:50" customFormat="1" ht="15.75" hidden="1" customHeight="1" x14ac:dyDescent="0.2">
      <c r="A1659" s="7" t="s">
        <v>14817</v>
      </c>
      <c r="B1659" s="1" t="s">
        <v>14818</v>
      </c>
      <c r="C1659" s="85" t="s">
        <v>4395</v>
      </c>
      <c r="D1659" s="85" t="s">
        <v>13090</v>
      </c>
      <c r="E1659" s="202" t="s">
        <v>26418</v>
      </c>
      <c r="F1659" s="85" t="s">
        <v>55</v>
      </c>
      <c r="G1659" s="85" t="s">
        <v>57</v>
      </c>
      <c r="H1659" s="85" t="s">
        <v>20690</v>
      </c>
      <c r="I1659" s="3" t="s">
        <v>4405</v>
      </c>
      <c r="J1659" s="85" t="s">
        <v>124</v>
      </c>
      <c r="K1659" s="7" t="s">
        <v>4412</v>
      </c>
      <c r="L1659" s="1"/>
      <c r="M1659" s="1"/>
      <c r="N1659" s="41" t="s">
        <v>13814</v>
      </c>
      <c r="O1659" s="87">
        <v>0</v>
      </c>
      <c r="P1659" s="87">
        <v>0</v>
      </c>
      <c r="Q1659" s="87">
        <v>0</v>
      </c>
      <c r="R1659" s="87">
        <v>0</v>
      </c>
      <c r="S1659" s="87"/>
      <c r="T1659" s="87"/>
      <c r="U1659" s="85" t="s">
        <v>112</v>
      </c>
      <c r="V1659" s="1"/>
      <c r="W1659" s="1"/>
      <c r="X1659" s="1"/>
      <c r="Y1659" s="1"/>
      <c r="Z1659" s="6">
        <v>16369</v>
      </c>
      <c r="AA1659" s="160"/>
      <c r="AB1659" s="123" t="s">
        <v>4395</v>
      </c>
      <c r="AC1659" s="124"/>
      <c r="AD1659" s="2"/>
      <c r="AE1659" s="2"/>
      <c r="AF1659" s="2"/>
      <c r="AG1659" s="2"/>
      <c r="AH1659" s="41" t="s">
        <v>13741</v>
      </c>
      <c r="AI1659" s="80" t="s">
        <v>17652</v>
      </c>
      <c r="AJ1659" s="80" t="s">
        <v>13596</v>
      </c>
      <c r="AK1659" s="1"/>
      <c r="AL1659" s="85"/>
      <c r="AM1659" s="151" t="s">
        <v>19998</v>
      </c>
      <c r="AN1659" s="16"/>
      <c r="AO1659" s="166"/>
      <c r="AP1659" s="5">
        <f t="shared" si="26"/>
        <v>0</v>
      </c>
      <c r="AQ1659" s="16"/>
      <c r="AR1659" s="205">
        <v>1</v>
      </c>
      <c r="AS1659" s="16"/>
      <c r="AT1659" s="16"/>
      <c r="AU1659" s="16"/>
      <c r="AV1659" s="16"/>
      <c r="AW1659" s="16"/>
      <c r="AX1659" s="16"/>
    </row>
    <row r="1660" spans="1:50" customFormat="1" ht="15.75" hidden="1" customHeight="1" x14ac:dyDescent="0.2">
      <c r="A1660" s="7" t="s">
        <v>14819</v>
      </c>
      <c r="B1660" s="1" t="s">
        <v>14820</v>
      </c>
      <c r="C1660" s="85" t="s">
        <v>4395</v>
      </c>
      <c r="D1660" s="85" t="s">
        <v>13090</v>
      </c>
      <c r="E1660" s="202" t="s">
        <v>1800</v>
      </c>
      <c r="F1660" s="85" t="s">
        <v>55</v>
      </c>
      <c r="G1660" s="85" t="s">
        <v>57</v>
      </c>
      <c r="H1660" s="85" t="s">
        <v>20690</v>
      </c>
      <c r="I1660" s="3" t="s">
        <v>4405</v>
      </c>
      <c r="J1660" s="85" t="s">
        <v>124</v>
      </c>
      <c r="K1660" s="7" t="s">
        <v>4412</v>
      </c>
      <c r="L1660" s="1"/>
      <c r="M1660" s="1"/>
      <c r="N1660" s="41" t="s">
        <v>13814</v>
      </c>
      <c r="O1660" s="87">
        <v>0</v>
      </c>
      <c r="P1660" s="87">
        <v>0</v>
      </c>
      <c r="Q1660" s="87">
        <v>0</v>
      </c>
      <c r="R1660" s="87">
        <v>0</v>
      </c>
      <c r="S1660" s="87"/>
      <c r="T1660" s="87"/>
      <c r="U1660" s="85" t="s">
        <v>112</v>
      </c>
      <c r="V1660" s="1"/>
      <c r="W1660" s="1"/>
      <c r="X1660" s="1"/>
      <c r="Y1660" s="1"/>
      <c r="Z1660" s="6">
        <v>18593</v>
      </c>
      <c r="AA1660" s="160"/>
      <c r="AB1660" s="123" t="s">
        <v>4395</v>
      </c>
      <c r="AC1660" s="124"/>
      <c r="AD1660" s="2"/>
      <c r="AE1660" s="2"/>
      <c r="AF1660" s="2"/>
      <c r="AG1660" s="2"/>
      <c r="AH1660" s="41" t="s">
        <v>13741</v>
      </c>
      <c r="AI1660" s="80" t="s">
        <v>17653</v>
      </c>
      <c r="AJ1660" s="80" t="s">
        <v>13597</v>
      </c>
      <c r="AK1660" s="1"/>
      <c r="AL1660" s="85"/>
      <c r="AM1660" s="151" t="s">
        <v>19998</v>
      </c>
      <c r="AN1660" s="16"/>
      <c r="AO1660" s="166"/>
      <c r="AP1660" s="5">
        <f t="shared" si="26"/>
        <v>0</v>
      </c>
      <c r="AQ1660" s="16"/>
      <c r="AR1660" s="205">
        <v>1</v>
      </c>
      <c r="AS1660" s="16"/>
      <c r="AT1660" s="16"/>
      <c r="AU1660" s="16"/>
      <c r="AV1660" s="16"/>
      <c r="AW1660" s="16"/>
      <c r="AX1660" s="16"/>
    </row>
    <row r="1661" spans="1:50" customFormat="1" ht="15.75" hidden="1" customHeight="1" x14ac:dyDescent="0.2">
      <c r="A1661" s="7" t="s">
        <v>14821</v>
      </c>
      <c r="B1661" s="1" t="s">
        <v>14822</v>
      </c>
      <c r="C1661" s="85" t="s">
        <v>4395</v>
      </c>
      <c r="D1661" s="85" t="s">
        <v>13090</v>
      </c>
      <c r="E1661" s="202" t="s">
        <v>1800</v>
      </c>
      <c r="F1661" s="85" t="s">
        <v>55</v>
      </c>
      <c r="G1661" s="85" t="s">
        <v>57</v>
      </c>
      <c r="H1661" s="85" t="s">
        <v>20690</v>
      </c>
      <c r="I1661" s="3" t="s">
        <v>4405</v>
      </c>
      <c r="J1661" s="85" t="s">
        <v>124</v>
      </c>
      <c r="K1661" s="7" t="s">
        <v>4412</v>
      </c>
      <c r="L1661" s="1"/>
      <c r="M1661" s="1"/>
      <c r="N1661" s="41" t="s">
        <v>13814</v>
      </c>
      <c r="O1661" s="87">
        <v>0</v>
      </c>
      <c r="P1661" s="87">
        <v>0</v>
      </c>
      <c r="Q1661" s="87">
        <v>0</v>
      </c>
      <c r="R1661" s="87">
        <v>0</v>
      </c>
      <c r="S1661" s="87"/>
      <c r="T1661" s="87"/>
      <c r="U1661" s="85" t="s">
        <v>112</v>
      </c>
      <c r="V1661" s="1"/>
      <c r="W1661" s="1"/>
      <c r="X1661" s="1"/>
      <c r="Y1661" s="1"/>
      <c r="Z1661" s="6">
        <v>28681</v>
      </c>
      <c r="AA1661" s="160"/>
      <c r="AB1661" s="123" t="s">
        <v>4395</v>
      </c>
      <c r="AC1661" s="124"/>
      <c r="AD1661" s="2"/>
      <c r="AE1661" s="2"/>
      <c r="AF1661" s="2"/>
      <c r="AG1661" s="2"/>
      <c r="AH1661" s="41" t="s">
        <v>13741</v>
      </c>
      <c r="AI1661" s="80" t="s">
        <v>17654</v>
      </c>
      <c r="AJ1661" s="80" t="s">
        <v>13598</v>
      </c>
      <c r="AK1661" s="1"/>
      <c r="AL1661" s="85"/>
      <c r="AM1661" s="151" t="s">
        <v>19998</v>
      </c>
      <c r="AN1661" s="16"/>
      <c r="AO1661" s="166"/>
      <c r="AP1661" s="5">
        <f t="shared" si="26"/>
        <v>0</v>
      </c>
      <c r="AQ1661" s="16"/>
      <c r="AR1661" s="205">
        <v>1</v>
      </c>
      <c r="AS1661" s="16"/>
      <c r="AT1661" s="16"/>
      <c r="AU1661" s="16"/>
      <c r="AV1661" s="16"/>
      <c r="AW1661" s="16"/>
      <c r="AX1661" s="16"/>
    </row>
    <row r="1662" spans="1:50" customFormat="1" ht="15.75" hidden="1" customHeight="1" x14ac:dyDescent="0.2">
      <c r="A1662" s="7" t="s">
        <v>14823</v>
      </c>
      <c r="B1662" s="1" t="s">
        <v>14824</v>
      </c>
      <c r="C1662" s="85" t="s">
        <v>4395</v>
      </c>
      <c r="D1662" s="85" t="s">
        <v>13090</v>
      </c>
      <c r="E1662" s="202" t="s">
        <v>26712</v>
      </c>
      <c r="F1662" s="85" t="s">
        <v>40</v>
      </c>
      <c r="G1662" s="85" t="s">
        <v>42</v>
      </c>
      <c r="H1662" s="85" t="s">
        <v>20690</v>
      </c>
      <c r="I1662" s="3" t="s">
        <v>6379</v>
      </c>
      <c r="J1662" s="85" t="s">
        <v>115</v>
      </c>
      <c r="K1662" s="7" t="s">
        <v>4522</v>
      </c>
      <c r="L1662" s="1"/>
      <c r="M1662" s="1"/>
      <c r="N1662" s="41" t="s">
        <v>4841</v>
      </c>
      <c r="O1662" s="87">
        <v>0</v>
      </c>
      <c r="P1662" s="87">
        <v>0</v>
      </c>
      <c r="Q1662" s="87">
        <v>0</v>
      </c>
      <c r="R1662" s="87">
        <v>0</v>
      </c>
      <c r="S1662" s="87"/>
      <c r="T1662" s="87"/>
      <c r="U1662" s="85" t="s">
        <v>112</v>
      </c>
      <c r="V1662" s="1"/>
      <c r="W1662" s="1"/>
      <c r="X1662" s="1"/>
      <c r="Y1662" s="1"/>
      <c r="Z1662" s="6">
        <v>10000</v>
      </c>
      <c r="AA1662" s="160"/>
      <c r="AB1662" s="123" t="s">
        <v>4395</v>
      </c>
      <c r="AC1662" s="124"/>
      <c r="AD1662" s="2"/>
      <c r="AE1662" s="2"/>
      <c r="AF1662" s="2"/>
      <c r="AG1662" s="2"/>
      <c r="AH1662" s="41" t="s">
        <v>7061</v>
      </c>
      <c r="AI1662" s="80" t="s">
        <v>17655</v>
      </c>
      <c r="AJ1662" s="80" t="s">
        <v>13599</v>
      </c>
      <c r="AK1662" s="1"/>
      <c r="AL1662" s="85"/>
      <c r="AM1662" s="151" t="s">
        <v>19998</v>
      </c>
      <c r="AN1662" s="16"/>
      <c r="AO1662" s="166"/>
      <c r="AP1662" s="5">
        <f t="shared" si="26"/>
        <v>0</v>
      </c>
      <c r="AQ1662" s="16"/>
      <c r="AR1662" s="205">
        <v>1</v>
      </c>
      <c r="AS1662" s="16"/>
      <c r="AT1662" s="16"/>
      <c r="AU1662" s="16"/>
      <c r="AV1662" s="16"/>
      <c r="AW1662" s="16"/>
      <c r="AX1662" s="16"/>
    </row>
    <row r="1663" spans="1:50" customFormat="1" ht="15.75" hidden="1" customHeight="1" x14ac:dyDescent="0.2">
      <c r="A1663" s="7" t="s">
        <v>14825</v>
      </c>
      <c r="B1663" s="1" t="s">
        <v>14826</v>
      </c>
      <c r="C1663" s="85" t="s">
        <v>4395</v>
      </c>
      <c r="D1663" s="85" t="s">
        <v>13090</v>
      </c>
      <c r="E1663" s="202" t="s">
        <v>26712</v>
      </c>
      <c r="F1663" s="85" t="s">
        <v>40</v>
      </c>
      <c r="G1663" s="85" t="s">
        <v>42</v>
      </c>
      <c r="H1663" s="85" t="s">
        <v>20690</v>
      </c>
      <c r="I1663" s="3" t="s">
        <v>6379</v>
      </c>
      <c r="J1663" s="85" t="s">
        <v>115</v>
      </c>
      <c r="K1663" s="7" t="s">
        <v>4522</v>
      </c>
      <c r="L1663" s="1"/>
      <c r="M1663" s="1"/>
      <c r="N1663" s="41" t="s">
        <v>4841</v>
      </c>
      <c r="O1663" s="87">
        <v>0</v>
      </c>
      <c r="P1663" s="87">
        <v>0</v>
      </c>
      <c r="Q1663" s="87">
        <v>0</v>
      </c>
      <c r="R1663" s="87">
        <v>0</v>
      </c>
      <c r="S1663" s="87"/>
      <c r="T1663" s="87"/>
      <c r="U1663" s="85" t="s">
        <v>112</v>
      </c>
      <c r="V1663" s="1"/>
      <c r="W1663" s="1"/>
      <c r="X1663" s="1"/>
      <c r="Y1663" s="1"/>
      <c r="Z1663" s="6">
        <v>10000</v>
      </c>
      <c r="AA1663" s="160"/>
      <c r="AB1663" s="123" t="s">
        <v>4395</v>
      </c>
      <c r="AC1663" s="124"/>
      <c r="AD1663" s="2"/>
      <c r="AE1663" s="2"/>
      <c r="AF1663" s="2"/>
      <c r="AG1663" s="2"/>
      <c r="AH1663" s="41" t="s">
        <v>7061</v>
      </c>
      <c r="AI1663" s="80" t="s">
        <v>17656</v>
      </c>
      <c r="AJ1663" s="80" t="s">
        <v>13600</v>
      </c>
      <c r="AK1663" s="1"/>
      <c r="AL1663" s="85"/>
      <c r="AM1663" s="151" t="s">
        <v>19998</v>
      </c>
      <c r="AN1663" s="16"/>
      <c r="AO1663" s="166"/>
      <c r="AP1663" s="5">
        <f t="shared" si="26"/>
        <v>0</v>
      </c>
      <c r="AQ1663" s="16"/>
      <c r="AR1663" s="205">
        <v>1</v>
      </c>
      <c r="AS1663" s="16"/>
      <c r="AT1663" s="16"/>
      <c r="AU1663" s="16"/>
      <c r="AV1663" s="16"/>
      <c r="AW1663" s="16"/>
      <c r="AX1663" s="16"/>
    </row>
    <row r="1664" spans="1:50" customFormat="1" ht="15.75" hidden="1" customHeight="1" x14ac:dyDescent="0.2">
      <c r="A1664" s="7" t="s">
        <v>14827</v>
      </c>
      <c r="B1664" s="1" t="s">
        <v>14828</v>
      </c>
      <c r="C1664" s="85" t="s">
        <v>4395</v>
      </c>
      <c r="D1664" s="85" t="s">
        <v>13090</v>
      </c>
      <c r="E1664" s="202" t="s">
        <v>26418</v>
      </c>
      <c r="F1664" s="85" t="s">
        <v>40</v>
      </c>
      <c r="G1664" s="85" t="s">
        <v>42</v>
      </c>
      <c r="H1664" s="85" t="s">
        <v>20690</v>
      </c>
      <c r="I1664" s="3" t="s">
        <v>6379</v>
      </c>
      <c r="J1664" s="85" t="s">
        <v>115</v>
      </c>
      <c r="K1664" s="7" t="s">
        <v>4522</v>
      </c>
      <c r="L1664" s="1"/>
      <c r="M1664" s="1"/>
      <c r="N1664" s="41" t="s">
        <v>4841</v>
      </c>
      <c r="O1664" s="87">
        <v>0</v>
      </c>
      <c r="P1664" s="87">
        <v>0</v>
      </c>
      <c r="Q1664" s="87">
        <v>0</v>
      </c>
      <c r="R1664" s="87">
        <v>0</v>
      </c>
      <c r="S1664" s="87"/>
      <c r="T1664" s="87"/>
      <c r="U1664" s="85" t="s">
        <v>112</v>
      </c>
      <c r="V1664" s="1"/>
      <c r="W1664" s="1"/>
      <c r="X1664" s="1"/>
      <c r="Y1664" s="1"/>
      <c r="Z1664" s="6">
        <v>10000</v>
      </c>
      <c r="AA1664" s="160"/>
      <c r="AB1664" s="123" t="s">
        <v>4395</v>
      </c>
      <c r="AC1664" s="124"/>
      <c r="AD1664" s="2"/>
      <c r="AE1664" s="2"/>
      <c r="AF1664" s="2"/>
      <c r="AG1664" s="2"/>
      <c r="AH1664" s="41" t="s">
        <v>7061</v>
      </c>
      <c r="AI1664" s="80" t="s">
        <v>17657</v>
      </c>
      <c r="AJ1664" s="80" t="s">
        <v>13601</v>
      </c>
      <c r="AK1664" s="1"/>
      <c r="AL1664" s="85"/>
      <c r="AM1664" s="151" t="s">
        <v>19998</v>
      </c>
      <c r="AN1664" s="16"/>
      <c r="AO1664" s="166"/>
      <c r="AP1664" s="5">
        <f t="shared" si="26"/>
        <v>0</v>
      </c>
      <c r="AQ1664" s="16"/>
      <c r="AR1664" s="205">
        <v>1</v>
      </c>
      <c r="AS1664" s="16"/>
      <c r="AT1664" s="16"/>
      <c r="AU1664" s="16"/>
      <c r="AV1664" s="16"/>
      <c r="AW1664" s="16"/>
      <c r="AX1664" s="16"/>
    </row>
    <row r="1665" spans="1:50" customFormat="1" ht="15.75" hidden="1" customHeight="1" x14ac:dyDescent="0.2">
      <c r="A1665" s="7" t="s">
        <v>14829</v>
      </c>
      <c r="B1665" s="1" t="s">
        <v>14830</v>
      </c>
      <c r="C1665" s="85" t="s">
        <v>4395</v>
      </c>
      <c r="D1665" s="85" t="s">
        <v>13090</v>
      </c>
      <c r="E1665" s="202" t="s">
        <v>26418</v>
      </c>
      <c r="F1665" s="85" t="s">
        <v>40</v>
      </c>
      <c r="G1665" s="85" t="s">
        <v>42</v>
      </c>
      <c r="H1665" s="85" t="s">
        <v>20690</v>
      </c>
      <c r="I1665" s="3" t="s">
        <v>6379</v>
      </c>
      <c r="J1665" s="85" t="s">
        <v>115</v>
      </c>
      <c r="K1665" s="7" t="s">
        <v>4522</v>
      </c>
      <c r="L1665" s="1"/>
      <c r="M1665" s="1"/>
      <c r="N1665" s="41" t="s">
        <v>4841</v>
      </c>
      <c r="O1665" s="87">
        <v>0</v>
      </c>
      <c r="P1665" s="87">
        <v>0</v>
      </c>
      <c r="Q1665" s="87">
        <v>0</v>
      </c>
      <c r="R1665" s="87">
        <v>0</v>
      </c>
      <c r="S1665" s="87"/>
      <c r="T1665" s="87"/>
      <c r="U1665" s="85" t="s">
        <v>112</v>
      </c>
      <c r="V1665" s="1"/>
      <c r="W1665" s="1"/>
      <c r="X1665" s="1"/>
      <c r="Y1665" s="1"/>
      <c r="Z1665" s="6">
        <v>10000</v>
      </c>
      <c r="AA1665" s="160"/>
      <c r="AB1665" s="123" t="s">
        <v>4395</v>
      </c>
      <c r="AC1665" s="124"/>
      <c r="AD1665" s="2"/>
      <c r="AE1665" s="2"/>
      <c r="AF1665" s="2"/>
      <c r="AG1665" s="2"/>
      <c r="AH1665" s="41" t="s">
        <v>7061</v>
      </c>
      <c r="AI1665" s="80" t="s">
        <v>17658</v>
      </c>
      <c r="AJ1665" s="80" t="s">
        <v>13602</v>
      </c>
      <c r="AK1665" s="1"/>
      <c r="AL1665" s="85"/>
      <c r="AM1665" s="151" t="s">
        <v>19998</v>
      </c>
      <c r="AN1665" s="16"/>
      <c r="AO1665" s="166"/>
      <c r="AP1665" s="5">
        <f t="shared" si="26"/>
        <v>0</v>
      </c>
      <c r="AQ1665" s="16"/>
      <c r="AR1665" s="205">
        <v>1</v>
      </c>
      <c r="AS1665" s="16"/>
      <c r="AT1665" s="16"/>
      <c r="AU1665" s="16"/>
      <c r="AV1665" s="16"/>
      <c r="AW1665" s="16"/>
      <c r="AX1665" s="16"/>
    </row>
    <row r="1666" spans="1:50" customFormat="1" ht="15.75" hidden="1" customHeight="1" x14ac:dyDescent="0.2">
      <c r="A1666" s="7" t="s">
        <v>14831</v>
      </c>
      <c r="B1666" s="1" t="s">
        <v>14832</v>
      </c>
      <c r="C1666" s="85" t="s">
        <v>4395</v>
      </c>
      <c r="D1666" s="85" t="s">
        <v>13090</v>
      </c>
      <c r="E1666" s="202" t="s">
        <v>26418</v>
      </c>
      <c r="F1666" s="85" t="s">
        <v>40</v>
      </c>
      <c r="G1666" s="85" t="s">
        <v>42</v>
      </c>
      <c r="H1666" s="85" t="s">
        <v>20690</v>
      </c>
      <c r="I1666" s="3" t="s">
        <v>6379</v>
      </c>
      <c r="J1666" s="85" t="s">
        <v>115</v>
      </c>
      <c r="K1666" s="7" t="s">
        <v>4522</v>
      </c>
      <c r="L1666" s="1"/>
      <c r="M1666" s="1"/>
      <c r="N1666" s="41" t="s">
        <v>4841</v>
      </c>
      <c r="O1666" s="87">
        <v>0</v>
      </c>
      <c r="P1666" s="87">
        <v>0</v>
      </c>
      <c r="Q1666" s="87">
        <v>0</v>
      </c>
      <c r="R1666" s="87">
        <v>0</v>
      </c>
      <c r="S1666" s="87"/>
      <c r="T1666" s="87"/>
      <c r="U1666" s="85" t="s">
        <v>112</v>
      </c>
      <c r="V1666" s="1"/>
      <c r="W1666" s="1"/>
      <c r="X1666" s="1"/>
      <c r="Y1666" s="1"/>
      <c r="Z1666" s="6">
        <v>10000</v>
      </c>
      <c r="AA1666" s="160"/>
      <c r="AB1666" s="123" t="s">
        <v>4395</v>
      </c>
      <c r="AC1666" s="124"/>
      <c r="AD1666" s="2"/>
      <c r="AE1666" s="2"/>
      <c r="AF1666" s="2"/>
      <c r="AG1666" s="2"/>
      <c r="AH1666" s="41" t="s">
        <v>7061</v>
      </c>
      <c r="AI1666" s="80" t="s">
        <v>17659</v>
      </c>
      <c r="AJ1666" s="80" t="s">
        <v>13603</v>
      </c>
      <c r="AK1666" s="1"/>
      <c r="AL1666" s="85"/>
      <c r="AM1666" s="151" t="s">
        <v>19998</v>
      </c>
      <c r="AN1666" s="16"/>
      <c r="AO1666" s="166"/>
      <c r="AP1666" s="5">
        <f t="shared" si="26"/>
        <v>0</v>
      </c>
      <c r="AQ1666" s="16"/>
      <c r="AR1666" s="205">
        <v>1</v>
      </c>
      <c r="AS1666" s="16"/>
      <c r="AT1666" s="16"/>
      <c r="AU1666" s="16"/>
      <c r="AV1666" s="16"/>
      <c r="AW1666" s="16"/>
      <c r="AX1666" s="16"/>
    </row>
    <row r="1667" spans="1:50" customFormat="1" ht="15.75" hidden="1" customHeight="1" x14ac:dyDescent="0.2">
      <c r="A1667" s="7" t="s">
        <v>4580</v>
      </c>
      <c r="B1667" s="3" t="s">
        <v>4581</v>
      </c>
      <c r="C1667" s="85" t="s">
        <v>4395</v>
      </c>
      <c r="D1667" s="85" t="s">
        <v>13090</v>
      </c>
      <c r="E1667" s="202" t="s">
        <v>26712</v>
      </c>
      <c r="F1667" s="85" t="s">
        <v>14</v>
      </c>
      <c r="G1667" s="85" t="s">
        <v>17</v>
      </c>
      <c r="H1667" s="85" t="s">
        <v>20690</v>
      </c>
      <c r="I1667" s="3" t="s">
        <v>4582</v>
      </c>
      <c r="J1667" s="85" t="s">
        <v>4406</v>
      </c>
      <c r="K1667" s="7" t="s">
        <v>4407</v>
      </c>
      <c r="L1667" s="3"/>
      <c r="M1667" s="3"/>
      <c r="N1667" s="41" t="s">
        <v>4583</v>
      </c>
      <c r="O1667" s="87">
        <v>43865</v>
      </c>
      <c r="P1667" s="87">
        <v>43551</v>
      </c>
      <c r="Q1667" s="87">
        <v>314</v>
      </c>
      <c r="R1667" s="87">
        <v>0</v>
      </c>
      <c r="S1667" s="87"/>
      <c r="T1667" s="87"/>
      <c r="U1667" s="85">
        <v>2012</v>
      </c>
      <c r="V1667" s="3" t="s">
        <v>4583</v>
      </c>
      <c r="W1667" s="3"/>
      <c r="X1667" s="3"/>
      <c r="Y1667" s="3"/>
      <c r="Z1667" s="6">
        <v>73563</v>
      </c>
      <c r="AA1667" s="160"/>
      <c r="AB1667" s="123" t="s">
        <v>4395</v>
      </c>
      <c r="AC1667" s="124"/>
      <c r="AD1667" s="41"/>
      <c r="AE1667" s="83"/>
      <c r="AF1667" s="83"/>
      <c r="AG1667" s="41"/>
      <c r="AH1667" s="41" t="s">
        <v>13746</v>
      </c>
      <c r="AI1667" s="80" t="s">
        <v>17660</v>
      </c>
      <c r="AJ1667" s="80" t="s">
        <v>20072</v>
      </c>
      <c r="AK1667" s="3"/>
      <c r="AL1667" s="85"/>
      <c r="AM1667" s="151" t="s">
        <v>19998</v>
      </c>
      <c r="AN1667" s="15"/>
      <c r="AO1667" s="166"/>
      <c r="AP1667" s="5">
        <f t="shared" si="26"/>
        <v>0</v>
      </c>
      <c r="AQ1667" s="16"/>
      <c r="AR1667" s="205">
        <v>1</v>
      </c>
      <c r="AS1667" s="16"/>
      <c r="AT1667" s="16"/>
      <c r="AU1667" s="16"/>
      <c r="AV1667" s="16"/>
      <c r="AW1667" s="16"/>
      <c r="AX1667" s="16"/>
    </row>
    <row r="1668" spans="1:50" customFormat="1" ht="15.75" hidden="1" customHeight="1" x14ac:dyDescent="0.2">
      <c r="A1668" s="7" t="s">
        <v>14833</v>
      </c>
      <c r="B1668" s="1" t="s">
        <v>14834</v>
      </c>
      <c r="C1668" s="85" t="s">
        <v>4395</v>
      </c>
      <c r="D1668" s="85" t="s">
        <v>13090</v>
      </c>
      <c r="E1668" s="202" t="s">
        <v>26418</v>
      </c>
      <c r="F1668" s="85" t="s">
        <v>40</v>
      </c>
      <c r="G1668" s="85" t="s">
        <v>42</v>
      </c>
      <c r="H1668" s="85" t="s">
        <v>20690</v>
      </c>
      <c r="I1668" s="3" t="s">
        <v>6379</v>
      </c>
      <c r="J1668" s="85" t="s">
        <v>115</v>
      </c>
      <c r="K1668" s="7" t="s">
        <v>4522</v>
      </c>
      <c r="L1668" s="1"/>
      <c r="M1668" s="1"/>
      <c r="N1668" s="41" t="s">
        <v>4841</v>
      </c>
      <c r="O1668" s="87">
        <v>0</v>
      </c>
      <c r="P1668" s="87">
        <v>0</v>
      </c>
      <c r="Q1668" s="87">
        <v>0</v>
      </c>
      <c r="R1668" s="87">
        <v>0</v>
      </c>
      <c r="S1668" s="87"/>
      <c r="T1668" s="87"/>
      <c r="U1668" s="85" t="s">
        <v>112</v>
      </c>
      <c r="V1668" s="1"/>
      <c r="W1668" s="1"/>
      <c r="X1668" s="1"/>
      <c r="Y1668" s="1"/>
      <c r="Z1668" s="6">
        <v>10000</v>
      </c>
      <c r="AA1668" s="160"/>
      <c r="AB1668" s="123" t="s">
        <v>4395</v>
      </c>
      <c r="AC1668" s="124"/>
      <c r="AD1668" s="2"/>
      <c r="AE1668" s="2"/>
      <c r="AF1668" s="2"/>
      <c r="AG1668" s="2"/>
      <c r="AH1668" s="41" t="s">
        <v>7061</v>
      </c>
      <c r="AI1668" s="80" t="s">
        <v>17661</v>
      </c>
      <c r="AJ1668" s="80" t="s">
        <v>13604</v>
      </c>
      <c r="AK1668" s="1"/>
      <c r="AL1668" s="85"/>
      <c r="AM1668" s="151" t="s">
        <v>19998</v>
      </c>
      <c r="AN1668" s="16"/>
      <c r="AO1668" s="166"/>
      <c r="AP1668" s="5">
        <f t="shared" si="26"/>
        <v>0</v>
      </c>
      <c r="AQ1668" s="16"/>
      <c r="AR1668" s="205">
        <v>1</v>
      </c>
      <c r="AS1668" s="16"/>
      <c r="AT1668" s="16"/>
      <c r="AU1668" s="16"/>
      <c r="AV1668" s="16"/>
      <c r="AW1668" s="16"/>
      <c r="AX1668" s="16"/>
    </row>
    <row r="1669" spans="1:50" customFormat="1" ht="15.75" hidden="1" customHeight="1" x14ac:dyDescent="0.2">
      <c r="A1669" s="7" t="s">
        <v>14835</v>
      </c>
      <c r="B1669" s="1" t="s">
        <v>14836</v>
      </c>
      <c r="C1669" s="85" t="s">
        <v>4395</v>
      </c>
      <c r="D1669" s="85" t="s">
        <v>13090</v>
      </c>
      <c r="E1669" s="202" t="s">
        <v>26418</v>
      </c>
      <c r="F1669" s="85" t="s">
        <v>40</v>
      </c>
      <c r="G1669" s="85" t="s">
        <v>42</v>
      </c>
      <c r="H1669" s="85" t="s">
        <v>20690</v>
      </c>
      <c r="I1669" s="3" t="s">
        <v>6379</v>
      </c>
      <c r="J1669" s="85" t="s">
        <v>115</v>
      </c>
      <c r="K1669" s="7" t="s">
        <v>4522</v>
      </c>
      <c r="L1669" s="1"/>
      <c r="M1669" s="1"/>
      <c r="N1669" s="41" t="s">
        <v>4841</v>
      </c>
      <c r="O1669" s="87">
        <v>0</v>
      </c>
      <c r="P1669" s="87">
        <v>0</v>
      </c>
      <c r="Q1669" s="87">
        <v>0</v>
      </c>
      <c r="R1669" s="87">
        <v>0</v>
      </c>
      <c r="S1669" s="87"/>
      <c r="T1669" s="87"/>
      <c r="U1669" s="85" t="s">
        <v>112</v>
      </c>
      <c r="V1669" s="1"/>
      <c r="W1669" s="1"/>
      <c r="X1669" s="1"/>
      <c r="Y1669" s="1"/>
      <c r="Z1669" s="6">
        <v>10000</v>
      </c>
      <c r="AA1669" s="160"/>
      <c r="AB1669" s="123" t="s">
        <v>4395</v>
      </c>
      <c r="AC1669" s="124"/>
      <c r="AD1669" s="2"/>
      <c r="AE1669" s="2"/>
      <c r="AF1669" s="2"/>
      <c r="AG1669" s="2"/>
      <c r="AH1669" s="41" t="s">
        <v>7061</v>
      </c>
      <c r="AI1669" s="80" t="s">
        <v>17662</v>
      </c>
      <c r="AJ1669" s="80" t="s">
        <v>13605</v>
      </c>
      <c r="AK1669" s="1"/>
      <c r="AL1669" s="85"/>
      <c r="AM1669" s="151" t="s">
        <v>19998</v>
      </c>
      <c r="AN1669" s="16"/>
      <c r="AO1669" s="166"/>
      <c r="AP1669" s="5">
        <f t="shared" si="26"/>
        <v>0</v>
      </c>
      <c r="AQ1669" s="16"/>
      <c r="AR1669" s="205">
        <v>1</v>
      </c>
      <c r="AS1669" s="16"/>
      <c r="AT1669" s="16"/>
      <c r="AU1669" s="16"/>
      <c r="AV1669" s="16"/>
      <c r="AW1669" s="16"/>
      <c r="AX1669" s="16"/>
    </row>
    <row r="1670" spans="1:50" customFormat="1" ht="15.75" hidden="1" customHeight="1" x14ac:dyDescent="0.2">
      <c r="A1670" s="7" t="s">
        <v>14837</v>
      </c>
      <c r="B1670" s="1" t="s">
        <v>14838</v>
      </c>
      <c r="C1670" s="85" t="s">
        <v>4395</v>
      </c>
      <c r="D1670" s="85" t="s">
        <v>13090</v>
      </c>
      <c r="E1670" s="202" t="s">
        <v>26418</v>
      </c>
      <c r="F1670" s="85" t="s">
        <v>40</v>
      </c>
      <c r="G1670" s="85" t="s">
        <v>42</v>
      </c>
      <c r="H1670" s="85" t="s">
        <v>20690</v>
      </c>
      <c r="I1670" s="3" t="s">
        <v>6379</v>
      </c>
      <c r="J1670" s="85" t="s">
        <v>115</v>
      </c>
      <c r="K1670" s="7" t="s">
        <v>4522</v>
      </c>
      <c r="L1670" s="1"/>
      <c r="M1670" s="1"/>
      <c r="N1670" s="41" t="s">
        <v>4841</v>
      </c>
      <c r="O1670" s="87">
        <v>0</v>
      </c>
      <c r="P1670" s="87">
        <v>0</v>
      </c>
      <c r="Q1670" s="87">
        <v>0</v>
      </c>
      <c r="R1670" s="87">
        <v>0</v>
      </c>
      <c r="S1670" s="87"/>
      <c r="T1670" s="87"/>
      <c r="U1670" s="85" t="s">
        <v>112</v>
      </c>
      <c r="V1670" s="1"/>
      <c r="W1670" s="1"/>
      <c r="X1670" s="1"/>
      <c r="Y1670" s="1"/>
      <c r="Z1670" s="6">
        <v>10000</v>
      </c>
      <c r="AA1670" s="160"/>
      <c r="AB1670" s="123" t="s">
        <v>4395</v>
      </c>
      <c r="AC1670" s="124"/>
      <c r="AD1670" s="2"/>
      <c r="AE1670" s="2"/>
      <c r="AF1670" s="2"/>
      <c r="AG1670" s="2"/>
      <c r="AH1670" s="41" t="s">
        <v>7061</v>
      </c>
      <c r="AI1670" s="80" t="s">
        <v>17663</v>
      </c>
      <c r="AJ1670" s="80" t="s">
        <v>13606</v>
      </c>
      <c r="AK1670" s="1"/>
      <c r="AL1670" s="85"/>
      <c r="AM1670" s="151" t="s">
        <v>19998</v>
      </c>
      <c r="AN1670" s="16"/>
      <c r="AO1670" s="166"/>
      <c r="AP1670" s="5">
        <f t="shared" ref="AP1670:AP1733" si="27">SUBTOTAL(109,U1670)</f>
        <v>0</v>
      </c>
      <c r="AQ1670" s="16"/>
      <c r="AR1670" s="205">
        <v>1</v>
      </c>
      <c r="AS1670" s="16"/>
      <c r="AT1670" s="16"/>
      <c r="AU1670" s="16"/>
      <c r="AV1670" s="16"/>
      <c r="AW1670" s="16"/>
      <c r="AX1670" s="16"/>
    </row>
    <row r="1671" spans="1:50" customFormat="1" ht="15.75" hidden="1" customHeight="1" x14ac:dyDescent="0.2">
      <c r="A1671" s="7" t="s">
        <v>14839</v>
      </c>
      <c r="B1671" s="1" t="s">
        <v>14840</v>
      </c>
      <c r="C1671" s="85" t="s">
        <v>4395</v>
      </c>
      <c r="D1671" s="85" t="s">
        <v>13090</v>
      </c>
      <c r="E1671" s="202" t="s">
        <v>26418</v>
      </c>
      <c r="F1671" s="85" t="s">
        <v>40</v>
      </c>
      <c r="G1671" s="85" t="s">
        <v>42</v>
      </c>
      <c r="H1671" s="85" t="s">
        <v>20690</v>
      </c>
      <c r="I1671" s="3" t="s">
        <v>6379</v>
      </c>
      <c r="J1671" s="85" t="s">
        <v>115</v>
      </c>
      <c r="K1671" s="7" t="s">
        <v>4522</v>
      </c>
      <c r="L1671" s="1"/>
      <c r="M1671" s="1"/>
      <c r="N1671" s="41" t="s">
        <v>4841</v>
      </c>
      <c r="O1671" s="87">
        <v>0</v>
      </c>
      <c r="P1671" s="87">
        <v>0</v>
      </c>
      <c r="Q1671" s="87">
        <v>0</v>
      </c>
      <c r="R1671" s="87">
        <v>0</v>
      </c>
      <c r="S1671" s="87"/>
      <c r="T1671" s="87"/>
      <c r="U1671" s="85" t="s">
        <v>112</v>
      </c>
      <c r="V1671" s="1"/>
      <c r="W1671" s="1"/>
      <c r="X1671" s="1"/>
      <c r="Y1671" s="1"/>
      <c r="Z1671" s="6">
        <v>10000</v>
      </c>
      <c r="AA1671" s="160"/>
      <c r="AB1671" s="123" t="s">
        <v>4395</v>
      </c>
      <c r="AC1671" s="124"/>
      <c r="AD1671" s="2"/>
      <c r="AE1671" s="2"/>
      <c r="AF1671" s="2"/>
      <c r="AG1671" s="2"/>
      <c r="AH1671" s="41" t="s">
        <v>7061</v>
      </c>
      <c r="AI1671" s="80" t="s">
        <v>17664</v>
      </c>
      <c r="AJ1671" s="80" t="s">
        <v>13607</v>
      </c>
      <c r="AK1671" s="1"/>
      <c r="AL1671" s="85"/>
      <c r="AM1671" s="151" t="s">
        <v>19998</v>
      </c>
      <c r="AN1671" s="16"/>
      <c r="AO1671" s="166"/>
      <c r="AP1671" s="5">
        <f t="shared" si="27"/>
        <v>0</v>
      </c>
      <c r="AQ1671" s="16"/>
      <c r="AR1671" s="205">
        <v>1</v>
      </c>
      <c r="AS1671" s="16"/>
      <c r="AT1671" s="16"/>
      <c r="AU1671" s="16"/>
      <c r="AV1671" s="16"/>
      <c r="AW1671" s="16"/>
      <c r="AX1671" s="16"/>
    </row>
    <row r="1672" spans="1:50" customFormat="1" ht="15.75" hidden="1" customHeight="1" x14ac:dyDescent="0.2">
      <c r="A1672" s="7" t="s">
        <v>14841</v>
      </c>
      <c r="B1672" s="1" t="s">
        <v>14842</v>
      </c>
      <c r="C1672" s="85" t="s">
        <v>4395</v>
      </c>
      <c r="D1672" s="85" t="s">
        <v>13090</v>
      </c>
      <c r="E1672" s="202" t="s">
        <v>26418</v>
      </c>
      <c r="F1672" s="85" t="s">
        <v>40</v>
      </c>
      <c r="G1672" s="85" t="s">
        <v>42</v>
      </c>
      <c r="H1672" s="85" t="s">
        <v>20690</v>
      </c>
      <c r="I1672" s="3" t="s">
        <v>6379</v>
      </c>
      <c r="J1672" s="85" t="s">
        <v>115</v>
      </c>
      <c r="K1672" s="7" t="s">
        <v>4522</v>
      </c>
      <c r="L1672" s="1"/>
      <c r="M1672" s="1"/>
      <c r="N1672" s="41" t="s">
        <v>4841</v>
      </c>
      <c r="O1672" s="87">
        <v>0</v>
      </c>
      <c r="P1672" s="87">
        <v>0</v>
      </c>
      <c r="Q1672" s="87">
        <v>0</v>
      </c>
      <c r="R1672" s="87">
        <v>0</v>
      </c>
      <c r="S1672" s="87"/>
      <c r="T1672" s="87"/>
      <c r="U1672" s="85" t="s">
        <v>112</v>
      </c>
      <c r="V1672" s="1"/>
      <c r="W1672" s="1"/>
      <c r="X1672" s="1"/>
      <c r="Y1672" s="1"/>
      <c r="Z1672" s="6">
        <v>10000</v>
      </c>
      <c r="AA1672" s="160"/>
      <c r="AB1672" s="123" t="s">
        <v>4395</v>
      </c>
      <c r="AC1672" s="124"/>
      <c r="AD1672" s="2"/>
      <c r="AE1672" s="2"/>
      <c r="AF1672" s="2"/>
      <c r="AG1672" s="2"/>
      <c r="AH1672" s="41" t="s">
        <v>7061</v>
      </c>
      <c r="AI1672" s="80" t="s">
        <v>17665</v>
      </c>
      <c r="AJ1672" s="80" t="s">
        <v>13838</v>
      </c>
      <c r="AK1672" s="1"/>
      <c r="AL1672" s="85"/>
      <c r="AM1672" s="151" t="s">
        <v>19998</v>
      </c>
      <c r="AN1672" s="16"/>
      <c r="AO1672" s="166"/>
      <c r="AP1672" s="5">
        <f t="shared" si="27"/>
        <v>0</v>
      </c>
      <c r="AQ1672" s="16"/>
      <c r="AR1672" s="205">
        <v>1</v>
      </c>
      <c r="AS1672" s="16"/>
      <c r="AT1672" s="16"/>
      <c r="AU1672" s="16"/>
      <c r="AV1672" s="16"/>
      <c r="AW1672" s="16"/>
      <c r="AX1672" s="16"/>
    </row>
    <row r="1673" spans="1:50" customFormat="1" ht="15.75" hidden="1" customHeight="1" x14ac:dyDescent="0.2">
      <c r="A1673" s="7" t="s">
        <v>14843</v>
      </c>
      <c r="B1673" s="1" t="s">
        <v>14844</v>
      </c>
      <c r="C1673" s="85" t="s">
        <v>4395</v>
      </c>
      <c r="D1673" s="85" t="s">
        <v>13090</v>
      </c>
      <c r="E1673" s="202" t="s">
        <v>26712</v>
      </c>
      <c r="F1673" s="85" t="s">
        <v>40</v>
      </c>
      <c r="G1673" s="85" t="s">
        <v>15326</v>
      </c>
      <c r="H1673" s="85" t="s">
        <v>20690</v>
      </c>
      <c r="I1673" s="3" t="s">
        <v>4421</v>
      </c>
      <c r="J1673" s="85" t="s">
        <v>115</v>
      </c>
      <c r="K1673" s="7" t="s">
        <v>4458</v>
      </c>
      <c r="L1673" s="1"/>
      <c r="M1673" s="1"/>
      <c r="N1673" s="41" t="s">
        <v>4841</v>
      </c>
      <c r="O1673" s="87">
        <v>2755</v>
      </c>
      <c r="P1673" s="87">
        <v>1387</v>
      </c>
      <c r="Q1673" s="87">
        <v>1368</v>
      </c>
      <c r="R1673" s="87">
        <v>0</v>
      </c>
      <c r="S1673" s="87"/>
      <c r="T1673" s="87"/>
      <c r="U1673" s="85">
        <v>2020</v>
      </c>
      <c r="V1673" s="1"/>
      <c r="W1673" s="1"/>
      <c r="X1673" s="1"/>
      <c r="Y1673" s="1"/>
      <c r="Z1673" s="6">
        <v>10000</v>
      </c>
      <c r="AA1673" s="160"/>
      <c r="AB1673" s="123" t="s">
        <v>4395</v>
      </c>
      <c r="AC1673" s="124"/>
      <c r="AD1673" s="2"/>
      <c r="AE1673" s="2"/>
      <c r="AF1673" s="2"/>
      <c r="AG1673" s="2"/>
      <c r="AH1673" s="41" t="s">
        <v>7061</v>
      </c>
      <c r="AI1673" s="80" t="s">
        <v>17666</v>
      </c>
      <c r="AJ1673" s="80" t="s">
        <v>13839</v>
      </c>
      <c r="AK1673" s="1"/>
      <c r="AL1673" s="85"/>
      <c r="AM1673" s="151" t="s">
        <v>19998</v>
      </c>
      <c r="AN1673" s="16"/>
      <c r="AO1673" s="166"/>
      <c r="AP1673" s="5">
        <f t="shared" si="27"/>
        <v>0</v>
      </c>
      <c r="AQ1673" s="16"/>
      <c r="AR1673" s="205">
        <v>1</v>
      </c>
      <c r="AS1673" s="16"/>
      <c r="AT1673" s="16"/>
      <c r="AU1673" s="16"/>
      <c r="AV1673" s="16"/>
      <c r="AW1673" s="16"/>
      <c r="AX1673" s="16"/>
    </row>
    <row r="1674" spans="1:50" customFormat="1" ht="15.75" hidden="1" customHeight="1" x14ac:dyDescent="0.2">
      <c r="A1674" s="7" t="s">
        <v>14845</v>
      </c>
      <c r="B1674" s="1" t="s">
        <v>14846</v>
      </c>
      <c r="C1674" s="85" t="s">
        <v>4395</v>
      </c>
      <c r="D1674" s="85" t="s">
        <v>13090</v>
      </c>
      <c r="E1674" s="202" t="s">
        <v>26712</v>
      </c>
      <c r="F1674" s="85" t="s">
        <v>40</v>
      </c>
      <c r="G1674" s="85" t="s">
        <v>15326</v>
      </c>
      <c r="H1674" s="85" t="s">
        <v>20690</v>
      </c>
      <c r="I1674" s="3" t="s">
        <v>4421</v>
      </c>
      <c r="J1674" s="85" t="s">
        <v>115</v>
      </c>
      <c r="K1674" s="7" t="s">
        <v>4458</v>
      </c>
      <c r="L1674" s="1"/>
      <c r="M1674" s="1"/>
      <c r="N1674" s="41" t="s">
        <v>4841</v>
      </c>
      <c r="O1674" s="87">
        <v>5758</v>
      </c>
      <c r="P1674" s="87">
        <v>1856</v>
      </c>
      <c r="Q1674" s="87">
        <v>3902</v>
      </c>
      <c r="R1674" s="87">
        <v>0</v>
      </c>
      <c r="S1674" s="87"/>
      <c r="T1674" s="87"/>
      <c r="U1674" s="85">
        <v>2020</v>
      </c>
      <c r="V1674" s="1"/>
      <c r="W1674" s="1"/>
      <c r="X1674" s="1"/>
      <c r="Y1674" s="1"/>
      <c r="Z1674" s="6">
        <v>10000</v>
      </c>
      <c r="AA1674" s="160"/>
      <c r="AB1674" s="123" t="s">
        <v>4395</v>
      </c>
      <c r="AC1674" s="124"/>
      <c r="AD1674" s="2"/>
      <c r="AE1674" s="2"/>
      <c r="AF1674" s="2"/>
      <c r="AG1674" s="2"/>
      <c r="AH1674" s="41" t="s">
        <v>7061</v>
      </c>
      <c r="AI1674" s="80" t="s">
        <v>17667</v>
      </c>
      <c r="AJ1674" s="80" t="s">
        <v>13840</v>
      </c>
      <c r="AK1674" s="1"/>
      <c r="AL1674" s="85"/>
      <c r="AM1674" s="151" t="s">
        <v>19998</v>
      </c>
      <c r="AN1674" s="16"/>
      <c r="AO1674" s="166"/>
      <c r="AP1674" s="5">
        <f t="shared" si="27"/>
        <v>0</v>
      </c>
      <c r="AQ1674" s="16"/>
      <c r="AR1674" s="205">
        <v>1</v>
      </c>
      <c r="AS1674" s="16"/>
      <c r="AT1674" s="16"/>
      <c r="AU1674" s="16"/>
      <c r="AV1674" s="16"/>
      <c r="AW1674" s="16"/>
      <c r="AX1674" s="16"/>
    </row>
    <row r="1675" spans="1:50" customFormat="1" ht="15.75" hidden="1" customHeight="1" x14ac:dyDescent="0.2">
      <c r="A1675" s="7" t="s">
        <v>14847</v>
      </c>
      <c r="B1675" s="1" t="s">
        <v>14848</v>
      </c>
      <c r="C1675" s="85" t="s">
        <v>4395</v>
      </c>
      <c r="D1675" s="85" t="s">
        <v>13090</v>
      </c>
      <c r="E1675" s="202" t="s">
        <v>26418</v>
      </c>
      <c r="F1675" s="85" t="s">
        <v>40</v>
      </c>
      <c r="G1675" s="85" t="s">
        <v>15326</v>
      </c>
      <c r="H1675" s="85" t="s">
        <v>20690</v>
      </c>
      <c r="I1675" s="3" t="s">
        <v>4421</v>
      </c>
      <c r="J1675" s="85" t="s">
        <v>115</v>
      </c>
      <c r="K1675" s="7" t="s">
        <v>4458</v>
      </c>
      <c r="L1675" s="1"/>
      <c r="M1675" s="1"/>
      <c r="N1675" s="41" t="s">
        <v>4841</v>
      </c>
      <c r="O1675" s="87">
        <v>0</v>
      </c>
      <c r="P1675" s="87">
        <v>0</v>
      </c>
      <c r="Q1675" s="87">
        <v>0</v>
      </c>
      <c r="R1675" s="87">
        <v>0</v>
      </c>
      <c r="S1675" s="87"/>
      <c r="T1675" s="87"/>
      <c r="U1675" s="85" t="s">
        <v>112</v>
      </c>
      <c r="V1675" s="1"/>
      <c r="W1675" s="1"/>
      <c r="X1675" s="1"/>
      <c r="Y1675" s="1"/>
      <c r="Z1675" s="6">
        <v>10000</v>
      </c>
      <c r="AA1675" s="160"/>
      <c r="AB1675" s="123" t="s">
        <v>4395</v>
      </c>
      <c r="AC1675" s="124"/>
      <c r="AD1675" s="2"/>
      <c r="AE1675" s="2"/>
      <c r="AF1675" s="2"/>
      <c r="AG1675" s="2"/>
      <c r="AH1675" s="41" t="s">
        <v>7061</v>
      </c>
      <c r="AI1675" s="80" t="s">
        <v>17668</v>
      </c>
      <c r="AJ1675" s="80" t="s">
        <v>13841</v>
      </c>
      <c r="AK1675" s="1"/>
      <c r="AL1675" s="85"/>
      <c r="AM1675" s="151" t="s">
        <v>19998</v>
      </c>
      <c r="AN1675" s="16"/>
      <c r="AO1675" s="166"/>
      <c r="AP1675" s="5">
        <f t="shared" si="27"/>
        <v>0</v>
      </c>
      <c r="AQ1675" s="16"/>
      <c r="AR1675" s="205">
        <v>1</v>
      </c>
      <c r="AS1675" s="16"/>
      <c r="AT1675" s="16"/>
      <c r="AU1675" s="16"/>
      <c r="AV1675" s="16"/>
      <c r="AW1675" s="16"/>
      <c r="AX1675" s="16"/>
    </row>
    <row r="1676" spans="1:50" customFormat="1" ht="15.75" hidden="1" customHeight="1" x14ac:dyDescent="0.2">
      <c r="A1676" s="7" t="s">
        <v>14849</v>
      </c>
      <c r="B1676" s="1" t="s">
        <v>14850</v>
      </c>
      <c r="C1676" s="85" t="s">
        <v>4395</v>
      </c>
      <c r="D1676" s="85" t="s">
        <v>13090</v>
      </c>
      <c r="E1676" s="202" t="s">
        <v>26712</v>
      </c>
      <c r="F1676" s="85" t="s">
        <v>40</v>
      </c>
      <c r="G1676" s="85" t="s">
        <v>15326</v>
      </c>
      <c r="H1676" s="85" t="s">
        <v>20690</v>
      </c>
      <c r="I1676" s="3" t="s">
        <v>6379</v>
      </c>
      <c r="J1676" s="85" t="s">
        <v>115</v>
      </c>
      <c r="K1676" s="7" t="s">
        <v>4522</v>
      </c>
      <c r="L1676" s="1"/>
      <c r="M1676" s="1"/>
      <c r="N1676" s="41" t="s">
        <v>4658</v>
      </c>
      <c r="O1676" s="87">
        <v>35742</v>
      </c>
      <c r="P1676" s="87">
        <v>1983</v>
      </c>
      <c r="Q1676" s="87">
        <v>33759</v>
      </c>
      <c r="R1676" s="87">
        <v>0</v>
      </c>
      <c r="S1676" s="87"/>
      <c r="T1676" s="87"/>
      <c r="U1676" s="85">
        <v>2020</v>
      </c>
      <c r="V1676" s="1"/>
      <c r="W1676" s="1"/>
      <c r="X1676" s="1"/>
      <c r="Y1676" s="1"/>
      <c r="Z1676" s="6">
        <v>18000</v>
      </c>
      <c r="AA1676" s="160"/>
      <c r="AB1676" s="123" t="s">
        <v>4395</v>
      </c>
      <c r="AC1676" s="124"/>
      <c r="AD1676" s="2"/>
      <c r="AE1676" s="2"/>
      <c r="AF1676" s="2"/>
      <c r="AG1676" s="2"/>
      <c r="AH1676" s="41" t="s">
        <v>7061</v>
      </c>
      <c r="AI1676" s="80" t="s">
        <v>17669</v>
      </c>
      <c r="AJ1676" s="80" t="s">
        <v>13842</v>
      </c>
      <c r="AK1676" s="1"/>
      <c r="AL1676" s="85"/>
      <c r="AM1676" s="151" t="s">
        <v>19998</v>
      </c>
      <c r="AN1676" s="16"/>
      <c r="AO1676" s="166"/>
      <c r="AP1676" s="5">
        <f t="shared" si="27"/>
        <v>0</v>
      </c>
      <c r="AQ1676" s="16"/>
      <c r="AR1676" s="205">
        <v>1</v>
      </c>
      <c r="AS1676" s="16"/>
      <c r="AT1676" s="16"/>
      <c r="AU1676" s="16"/>
      <c r="AV1676" s="16"/>
      <c r="AW1676" s="16"/>
      <c r="AX1676" s="16"/>
    </row>
    <row r="1677" spans="1:50" customFormat="1" ht="15.75" hidden="1" customHeight="1" x14ac:dyDescent="0.2">
      <c r="A1677" s="7" t="s">
        <v>14851</v>
      </c>
      <c r="B1677" s="1" t="s">
        <v>14852</v>
      </c>
      <c r="C1677" s="85" t="s">
        <v>4395</v>
      </c>
      <c r="D1677" s="85" t="s">
        <v>13090</v>
      </c>
      <c r="E1677" s="202" t="s">
        <v>26712</v>
      </c>
      <c r="F1677" s="85" t="s">
        <v>40</v>
      </c>
      <c r="G1677" s="85" t="s">
        <v>15356</v>
      </c>
      <c r="H1677" s="85" t="s">
        <v>20690</v>
      </c>
      <c r="I1677" s="3" t="s">
        <v>4434</v>
      </c>
      <c r="J1677" s="85" t="s">
        <v>4435</v>
      </c>
      <c r="K1677" s="7" t="s">
        <v>4744</v>
      </c>
      <c r="L1677" s="1"/>
      <c r="M1677" s="1"/>
      <c r="N1677" s="41" t="s">
        <v>5697</v>
      </c>
      <c r="O1677" s="87">
        <v>20793</v>
      </c>
      <c r="P1677" s="87">
        <v>0</v>
      </c>
      <c r="Q1677" s="87">
        <v>20793</v>
      </c>
      <c r="R1677" s="87">
        <v>0</v>
      </c>
      <c r="S1677" s="87"/>
      <c r="T1677" s="87"/>
      <c r="U1677" s="85">
        <v>2020</v>
      </c>
      <c r="V1677" s="1"/>
      <c r="W1677" s="1"/>
      <c r="X1677" s="1"/>
      <c r="Y1677" s="1"/>
      <c r="Z1677" s="6">
        <v>38731</v>
      </c>
      <c r="AA1677" s="160"/>
      <c r="AB1677" s="123" t="s">
        <v>4395</v>
      </c>
      <c r="AC1677" s="124"/>
      <c r="AD1677" s="2"/>
      <c r="AE1677" s="2"/>
      <c r="AF1677" s="2"/>
      <c r="AG1677" s="2"/>
      <c r="AH1677" s="41" t="s">
        <v>7654</v>
      </c>
      <c r="AI1677" s="80" t="s">
        <v>17670</v>
      </c>
      <c r="AJ1677" s="80" t="s">
        <v>13843</v>
      </c>
      <c r="AK1677" s="1"/>
      <c r="AL1677" s="85"/>
      <c r="AM1677" s="151" t="s">
        <v>19998</v>
      </c>
      <c r="AN1677" s="16"/>
      <c r="AO1677" s="166"/>
      <c r="AP1677" s="5">
        <f t="shared" si="27"/>
        <v>0</v>
      </c>
      <c r="AQ1677" s="16"/>
      <c r="AR1677" s="205">
        <v>1</v>
      </c>
      <c r="AS1677" s="16"/>
      <c r="AT1677" s="16"/>
      <c r="AU1677" s="16"/>
      <c r="AV1677" s="16"/>
      <c r="AW1677" s="16"/>
      <c r="AX1677" s="16"/>
    </row>
    <row r="1678" spans="1:50" customFormat="1" ht="15.75" hidden="1" customHeight="1" x14ac:dyDescent="0.2">
      <c r="A1678" s="7" t="s">
        <v>4584</v>
      </c>
      <c r="B1678" s="3" t="s">
        <v>4585</v>
      </c>
      <c r="C1678" s="85" t="s">
        <v>4395</v>
      </c>
      <c r="D1678" s="85" t="s">
        <v>13090</v>
      </c>
      <c r="E1678" s="202" t="s">
        <v>26712</v>
      </c>
      <c r="F1678" s="85" t="s">
        <v>55</v>
      </c>
      <c r="G1678" s="85" t="s">
        <v>15355</v>
      </c>
      <c r="H1678" s="85" t="s">
        <v>20690</v>
      </c>
      <c r="I1678" s="3" t="s">
        <v>4586</v>
      </c>
      <c r="J1678" s="85" t="s">
        <v>124</v>
      </c>
      <c r="K1678" s="7" t="s">
        <v>4587</v>
      </c>
      <c r="L1678" s="3"/>
      <c r="M1678" s="3"/>
      <c r="N1678" s="41" t="s">
        <v>4519</v>
      </c>
      <c r="O1678" s="87">
        <v>108987</v>
      </c>
      <c r="P1678" s="87">
        <v>95191</v>
      </c>
      <c r="Q1678" s="87">
        <v>13796</v>
      </c>
      <c r="R1678" s="87">
        <v>0</v>
      </c>
      <c r="S1678" s="87"/>
      <c r="T1678" s="87"/>
      <c r="U1678" s="85">
        <v>2013</v>
      </c>
      <c r="V1678" s="3" t="s">
        <v>4519</v>
      </c>
      <c r="W1678" s="3"/>
      <c r="X1678" s="3"/>
      <c r="Y1678" s="3"/>
      <c r="Z1678" s="6">
        <v>18477</v>
      </c>
      <c r="AA1678" s="160"/>
      <c r="AB1678" s="123" t="s">
        <v>4395</v>
      </c>
      <c r="AC1678" s="124"/>
      <c r="AD1678" s="41"/>
      <c r="AE1678" s="83"/>
      <c r="AF1678" s="83"/>
      <c r="AG1678" s="41"/>
      <c r="AH1678" s="41" t="s">
        <v>13744</v>
      </c>
      <c r="AI1678" s="80" t="s">
        <v>17671</v>
      </c>
      <c r="AJ1678" s="80" t="s">
        <v>20073</v>
      </c>
      <c r="AK1678" s="3"/>
      <c r="AL1678" s="85"/>
      <c r="AM1678" s="151" t="s">
        <v>19998</v>
      </c>
      <c r="AN1678" s="15"/>
      <c r="AO1678" s="166"/>
      <c r="AP1678" s="5">
        <f t="shared" si="27"/>
        <v>0</v>
      </c>
      <c r="AQ1678" s="16"/>
      <c r="AR1678" s="205">
        <v>1</v>
      </c>
      <c r="AS1678" s="16"/>
      <c r="AT1678" s="16"/>
      <c r="AU1678" s="16"/>
      <c r="AV1678" s="16"/>
      <c r="AW1678" s="16"/>
      <c r="AX1678" s="16"/>
    </row>
    <row r="1679" spans="1:50" customFormat="1" ht="15.75" hidden="1" customHeight="1" x14ac:dyDescent="0.2">
      <c r="A1679" s="7" t="s">
        <v>14853</v>
      </c>
      <c r="B1679" s="1" t="s">
        <v>27509</v>
      </c>
      <c r="C1679" s="85" t="s">
        <v>4395</v>
      </c>
      <c r="D1679" s="85" t="s">
        <v>13090</v>
      </c>
      <c r="E1679" s="202" t="s">
        <v>26712</v>
      </c>
      <c r="F1679" s="85" t="s">
        <v>40</v>
      </c>
      <c r="G1679" s="85" t="s">
        <v>43</v>
      </c>
      <c r="H1679" s="85" t="s">
        <v>20690</v>
      </c>
      <c r="I1679" s="3" t="s">
        <v>6379</v>
      </c>
      <c r="J1679" s="85" t="s">
        <v>115</v>
      </c>
      <c r="K1679" s="7" t="s">
        <v>437</v>
      </c>
      <c r="L1679" s="1"/>
      <c r="M1679" s="1"/>
      <c r="N1679" s="41" t="s">
        <v>6518</v>
      </c>
      <c r="O1679" s="87">
        <v>12658</v>
      </c>
      <c r="P1679" s="87">
        <v>0</v>
      </c>
      <c r="Q1679" s="87">
        <v>12658</v>
      </c>
      <c r="R1679" s="87">
        <v>0</v>
      </c>
      <c r="S1679" s="87"/>
      <c r="T1679" s="87"/>
      <c r="U1679" s="85">
        <v>2021</v>
      </c>
      <c r="V1679" s="1"/>
      <c r="W1679" s="1"/>
      <c r="X1679" s="1"/>
      <c r="Y1679" s="1"/>
      <c r="Z1679" s="6">
        <v>8802</v>
      </c>
      <c r="AA1679" s="160"/>
      <c r="AB1679" s="123" t="s">
        <v>4395</v>
      </c>
      <c r="AC1679" s="124"/>
      <c r="AD1679" s="2"/>
      <c r="AE1679" s="2"/>
      <c r="AF1679" s="2"/>
      <c r="AG1679" s="2"/>
      <c r="AH1679" s="41" t="s">
        <v>7061</v>
      </c>
      <c r="AI1679" s="80" t="s">
        <v>17672</v>
      </c>
      <c r="AJ1679" s="80" t="s">
        <v>13844</v>
      </c>
      <c r="AK1679" s="1"/>
      <c r="AL1679" s="85"/>
      <c r="AM1679" s="151" t="s">
        <v>19998</v>
      </c>
      <c r="AN1679" s="16"/>
      <c r="AO1679" s="166"/>
      <c r="AP1679" s="5">
        <f t="shared" si="27"/>
        <v>0</v>
      </c>
      <c r="AQ1679" s="16"/>
      <c r="AR1679" s="205">
        <v>1</v>
      </c>
      <c r="AS1679" s="16"/>
      <c r="AT1679" s="16"/>
      <c r="AU1679" s="16"/>
      <c r="AV1679" s="16"/>
      <c r="AW1679" s="16"/>
      <c r="AX1679" s="16"/>
    </row>
    <row r="1680" spans="1:50" customFormat="1" ht="15.75" hidden="1" customHeight="1" x14ac:dyDescent="0.2">
      <c r="A1680" s="7" t="s">
        <v>14854</v>
      </c>
      <c r="B1680" s="1" t="s">
        <v>27510</v>
      </c>
      <c r="C1680" s="85" t="s">
        <v>4395</v>
      </c>
      <c r="D1680" s="85" t="s">
        <v>13090</v>
      </c>
      <c r="E1680" s="202" t="s">
        <v>26712</v>
      </c>
      <c r="F1680" s="85" t="s">
        <v>40</v>
      </c>
      <c r="G1680" s="85" t="s">
        <v>43</v>
      </c>
      <c r="H1680" s="85" t="s">
        <v>20690</v>
      </c>
      <c r="I1680" s="3" t="s">
        <v>6379</v>
      </c>
      <c r="J1680" s="85" t="s">
        <v>115</v>
      </c>
      <c r="K1680" s="7" t="s">
        <v>437</v>
      </c>
      <c r="L1680" s="1"/>
      <c r="M1680" s="1"/>
      <c r="N1680" s="41" t="s">
        <v>6518</v>
      </c>
      <c r="O1680" s="87">
        <v>9941</v>
      </c>
      <c r="P1680" s="87">
        <v>0</v>
      </c>
      <c r="Q1680" s="87">
        <v>9941</v>
      </c>
      <c r="R1680" s="87">
        <v>0</v>
      </c>
      <c r="S1680" s="87"/>
      <c r="T1680" s="87"/>
      <c r="U1680" s="85">
        <v>2021</v>
      </c>
      <c r="V1680" s="1"/>
      <c r="W1680" s="1"/>
      <c r="X1680" s="1"/>
      <c r="Y1680" s="1"/>
      <c r="Z1680" s="6">
        <v>8802</v>
      </c>
      <c r="AA1680" s="160"/>
      <c r="AB1680" s="123" t="s">
        <v>4395</v>
      </c>
      <c r="AC1680" s="124"/>
      <c r="AD1680" s="2"/>
      <c r="AE1680" s="2"/>
      <c r="AF1680" s="2"/>
      <c r="AG1680" s="2"/>
      <c r="AH1680" s="41" t="s">
        <v>7061</v>
      </c>
      <c r="AI1680" s="80" t="s">
        <v>17673</v>
      </c>
      <c r="AJ1680" s="80" t="s">
        <v>13845</v>
      </c>
      <c r="AK1680" s="1"/>
      <c r="AL1680" s="85"/>
      <c r="AM1680" s="151" t="s">
        <v>19998</v>
      </c>
      <c r="AN1680" s="16"/>
      <c r="AO1680" s="166"/>
      <c r="AP1680" s="5">
        <f t="shared" si="27"/>
        <v>0</v>
      </c>
      <c r="AQ1680" s="16"/>
      <c r="AR1680" s="205">
        <v>1</v>
      </c>
      <c r="AS1680" s="16"/>
      <c r="AT1680" s="16"/>
      <c r="AU1680" s="16"/>
      <c r="AV1680" s="16"/>
      <c r="AW1680" s="16"/>
      <c r="AX1680" s="16"/>
    </row>
    <row r="1681" spans="1:50" customFormat="1" ht="15.75" hidden="1" customHeight="1" x14ac:dyDescent="0.2">
      <c r="A1681" s="7" t="s">
        <v>14855</v>
      </c>
      <c r="B1681" s="1" t="s">
        <v>27511</v>
      </c>
      <c r="C1681" s="85" t="s">
        <v>4395</v>
      </c>
      <c r="D1681" s="85" t="s">
        <v>13090</v>
      </c>
      <c r="E1681" s="202" t="s">
        <v>26712</v>
      </c>
      <c r="F1681" s="85" t="s">
        <v>40</v>
      </c>
      <c r="G1681" s="85" t="s">
        <v>43</v>
      </c>
      <c r="H1681" s="85" t="s">
        <v>20690</v>
      </c>
      <c r="I1681" s="3" t="s">
        <v>6379</v>
      </c>
      <c r="J1681" s="85" t="s">
        <v>115</v>
      </c>
      <c r="K1681" s="7" t="s">
        <v>437</v>
      </c>
      <c r="L1681" s="1"/>
      <c r="M1681" s="1"/>
      <c r="N1681" s="41" t="s">
        <v>6518</v>
      </c>
      <c r="O1681" s="87">
        <v>8766</v>
      </c>
      <c r="P1681" s="87">
        <v>0</v>
      </c>
      <c r="Q1681" s="87">
        <v>8766</v>
      </c>
      <c r="R1681" s="87">
        <v>0</v>
      </c>
      <c r="S1681" s="87"/>
      <c r="T1681" s="87"/>
      <c r="U1681" s="85">
        <v>2021</v>
      </c>
      <c r="V1681" s="1"/>
      <c r="W1681" s="1"/>
      <c r="X1681" s="1"/>
      <c r="Y1681" s="1"/>
      <c r="Z1681" s="6">
        <v>8802</v>
      </c>
      <c r="AA1681" s="160"/>
      <c r="AB1681" s="123" t="s">
        <v>4395</v>
      </c>
      <c r="AC1681" s="124"/>
      <c r="AD1681" s="2"/>
      <c r="AE1681" s="2"/>
      <c r="AF1681" s="2"/>
      <c r="AG1681" s="2"/>
      <c r="AH1681" s="41" t="s">
        <v>7061</v>
      </c>
      <c r="AI1681" s="80" t="s">
        <v>17674</v>
      </c>
      <c r="AJ1681" s="80" t="s">
        <v>13846</v>
      </c>
      <c r="AK1681" s="1"/>
      <c r="AL1681" s="85"/>
      <c r="AM1681" s="151" t="s">
        <v>19998</v>
      </c>
      <c r="AN1681" s="16"/>
      <c r="AO1681" s="166"/>
      <c r="AP1681" s="5">
        <f t="shared" si="27"/>
        <v>0</v>
      </c>
      <c r="AQ1681" s="16"/>
      <c r="AR1681" s="205">
        <v>1</v>
      </c>
      <c r="AS1681" s="16"/>
      <c r="AT1681" s="16"/>
      <c r="AU1681" s="16"/>
      <c r="AV1681" s="16"/>
      <c r="AW1681" s="16"/>
      <c r="AX1681" s="16"/>
    </row>
    <row r="1682" spans="1:50" customFormat="1" ht="15.75" hidden="1" customHeight="1" x14ac:dyDescent="0.2">
      <c r="A1682" s="7" t="s">
        <v>4588</v>
      </c>
      <c r="B1682" s="3" t="s">
        <v>4589</v>
      </c>
      <c r="C1682" s="85" t="s">
        <v>4395</v>
      </c>
      <c r="D1682" s="85" t="s">
        <v>13090</v>
      </c>
      <c r="E1682" s="202" t="s">
        <v>26418</v>
      </c>
      <c r="F1682" s="85" t="s">
        <v>40</v>
      </c>
      <c r="G1682" s="85" t="s">
        <v>43</v>
      </c>
      <c r="H1682" s="85" t="s">
        <v>20690</v>
      </c>
      <c r="I1682" s="3" t="s">
        <v>4475</v>
      </c>
      <c r="J1682" s="85" t="s">
        <v>115</v>
      </c>
      <c r="K1682" s="7" t="s">
        <v>4590</v>
      </c>
      <c r="L1682" s="3"/>
      <c r="M1682" s="3"/>
      <c r="N1682" s="41" t="s">
        <v>5856</v>
      </c>
      <c r="O1682" s="87">
        <v>0</v>
      </c>
      <c r="P1682" s="87">
        <v>0</v>
      </c>
      <c r="Q1682" s="87">
        <v>0</v>
      </c>
      <c r="R1682" s="87">
        <v>0</v>
      </c>
      <c r="S1682" s="87"/>
      <c r="T1682" s="87"/>
      <c r="U1682" s="85" t="s">
        <v>112</v>
      </c>
      <c r="V1682" s="3" t="s">
        <v>112</v>
      </c>
      <c r="W1682" s="3"/>
      <c r="X1682" s="3"/>
      <c r="Y1682" s="3"/>
      <c r="Z1682" s="6">
        <v>0</v>
      </c>
      <c r="AA1682" s="160"/>
      <c r="AB1682" s="123" t="s">
        <v>4395</v>
      </c>
      <c r="AC1682" s="124"/>
      <c r="AD1682" s="41"/>
      <c r="AE1682" s="83"/>
      <c r="AF1682" s="83"/>
      <c r="AG1682" s="41"/>
      <c r="AH1682" s="41" t="s">
        <v>7580</v>
      </c>
      <c r="AI1682" s="80" t="s">
        <v>17675</v>
      </c>
      <c r="AJ1682" s="80" t="s">
        <v>13847</v>
      </c>
      <c r="AK1682" s="3"/>
      <c r="AL1682" s="85"/>
      <c r="AM1682" s="151" t="s">
        <v>19998</v>
      </c>
      <c r="AN1682" s="15"/>
      <c r="AO1682" s="166"/>
      <c r="AP1682" s="5">
        <f t="shared" si="27"/>
        <v>0</v>
      </c>
      <c r="AQ1682" s="16"/>
      <c r="AR1682" s="205">
        <v>1</v>
      </c>
      <c r="AS1682" s="16"/>
      <c r="AT1682" s="16"/>
      <c r="AU1682" s="16"/>
      <c r="AV1682" s="16"/>
      <c r="AW1682" s="16"/>
      <c r="AX1682" s="16"/>
    </row>
    <row r="1683" spans="1:50" customFormat="1" ht="15.75" hidden="1" customHeight="1" x14ac:dyDescent="0.2">
      <c r="A1683" s="7" t="s">
        <v>4591</v>
      </c>
      <c r="B1683" s="3" t="s">
        <v>4592</v>
      </c>
      <c r="C1683" s="85" t="s">
        <v>4395</v>
      </c>
      <c r="D1683" s="85" t="s">
        <v>13090</v>
      </c>
      <c r="E1683" s="202" t="s">
        <v>1800</v>
      </c>
      <c r="F1683" s="85" t="s">
        <v>25110</v>
      </c>
      <c r="G1683" s="85" t="s">
        <v>54</v>
      </c>
      <c r="H1683" s="85" t="s">
        <v>20690</v>
      </c>
      <c r="I1683" s="3"/>
      <c r="J1683" s="85" t="s">
        <v>4406</v>
      </c>
      <c r="K1683" s="7" t="s">
        <v>4407</v>
      </c>
      <c r="L1683" s="3"/>
      <c r="M1683" s="3"/>
      <c r="N1683" s="41" t="s">
        <v>5311</v>
      </c>
      <c r="O1683" s="87">
        <v>0</v>
      </c>
      <c r="P1683" s="87">
        <v>0</v>
      </c>
      <c r="Q1683" s="87">
        <v>0</v>
      </c>
      <c r="R1683" s="87">
        <v>0</v>
      </c>
      <c r="S1683" s="87"/>
      <c r="T1683" s="87"/>
      <c r="U1683" s="85" t="s">
        <v>112</v>
      </c>
      <c r="V1683" s="3" t="s">
        <v>112</v>
      </c>
      <c r="W1683" s="3"/>
      <c r="X1683" s="3"/>
      <c r="Y1683" s="3"/>
      <c r="Z1683" s="6">
        <v>20925</v>
      </c>
      <c r="AA1683" s="160"/>
      <c r="AB1683" s="123" t="s">
        <v>4395</v>
      </c>
      <c r="AC1683" s="124"/>
      <c r="AD1683" s="41"/>
      <c r="AE1683" s="83"/>
      <c r="AF1683" s="83"/>
      <c r="AG1683" s="41"/>
      <c r="AH1683" s="41" t="s">
        <v>13751</v>
      </c>
      <c r="AI1683" s="80" t="s">
        <v>17676</v>
      </c>
      <c r="AJ1683" s="80" t="s">
        <v>20074</v>
      </c>
      <c r="AK1683" s="3"/>
      <c r="AL1683" s="85"/>
      <c r="AM1683" s="151" t="s">
        <v>19998</v>
      </c>
      <c r="AN1683" s="15"/>
      <c r="AO1683" s="166"/>
      <c r="AP1683" s="5">
        <f t="shared" si="27"/>
        <v>0</v>
      </c>
      <c r="AQ1683" s="16"/>
      <c r="AR1683" s="205">
        <v>1</v>
      </c>
      <c r="AS1683" s="16"/>
      <c r="AT1683" s="16"/>
      <c r="AU1683" s="16"/>
      <c r="AV1683" s="16"/>
      <c r="AW1683" s="16"/>
      <c r="AX1683" s="16"/>
    </row>
    <row r="1684" spans="1:50" customFormat="1" ht="15.75" hidden="1" customHeight="1" x14ac:dyDescent="0.2">
      <c r="A1684" s="7" t="s">
        <v>14856</v>
      </c>
      <c r="B1684" s="1" t="s">
        <v>14857</v>
      </c>
      <c r="C1684" s="85" t="s">
        <v>4395</v>
      </c>
      <c r="D1684" s="85" t="s">
        <v>13090</v>
      </c>
      <c r="E1684" s="202" t="s">
        <v>26418</v>
      </c>
      <c r="F1684" s="85" t="s">
        <v>40</v>
      </c>
      <c r="G1684" s="85" t="s">
        <v>43</v>
      </c>
      <c r="H1684" s="85" t="s">
        <v>20690</v>
      </c>
      <c r="I1684" s="3" t="s">
        <v>6379</v>
      </c>
      <c r="J1684" s="85" t="s">
        <v>115</v>
      </c>
      <c r="K1684" s="7" t="s">
        <v>5372</v>
      </c>
      <c r="L1684" s="1"/>
      <c r="M1684" s="1"/>
      <c r="N1684" s="41" t="s">
        <v>5826</v>
      </c>
      <c r="O1684" s="87">
        <v>6238</v>
      </c>
      <c r="P1684" s="87">
        <v>965</v>
      </c>
      <c r="Q1684" s="87">
        <v>5273</v>
      </c>
      <c r="R1684" s="87">
        <v>0</v>
      </c>
      <c r="S1684" s="87"/>
      <c r="T1684" s="87"/>
      <c r="U1684" s="85">
        <v>2020</v>
      </c>
      <c r="V1684" s="1"/>
      <c r="W1684" s="1"/>
      <c r="X1684" s="1"/>
      <c r="Y1684" s="1"/>
      <c r="Z1684" s="6">
        <v>6877</v>
      </c>
      <c r="AA1684" s="160"/>
      <c r="AB1684" s="123" t="s">
        <v>4395</v>
      </c>
      <c r="AC1684" s="124"/>
      <c r="AD1684" s="2"/>
      <c r="AE1684" s="2"/>
      <c r="AF1684" s="2"/>
      <c r="AG1684" s="2"/>
      <c r="AH1684" s="41" t="s">
        <v>7061</v>
      </c>
      <c r="AI1684" s="80" t="s">
        <v>17677</v>
      </c>
      <c r="AJ1684" s="80" t="s">
        <v>13848</v>
      </c>
      <c r="AK1684" s="1"/>
      <c r="AL1684" s="85"/>
      <c r="AM1684" s="151" t="s">
        <v>19998</v>
      </c>
      <c r="AN1684" s="16"/>
      <c r="AO1684" s="166"/>
      <c r="AP1684" s="5">
        <f t="shared" si="27"/>
        <v>0</v>
      </c>
      <c r="AQ1684" s="16"/>
      <c r="AR1684" s="205">
        <v>1</v>
      </c>
      <c r="AS1684" s="16"/>
      <c r="AT1684" s="16"/>
      <c r="AU1684" s="16"/>
      <c r="AV1684" s="16"/>
      <c r="AW1684" s="16"/>
      <c r="AX1684" s="16"/>
    </row>
    <row r="1685" spans="1:50" customFormat="1" ht="15.75" hidden="1" customHeight="1" x14ac:dyDescent="0.2">
      <c r="A1685" s="7" t="s">
        <v>14858</v>
      </c>
      <c r="B1685" s="1" t="s">
        <v>14859</v>
      </c>
      <c r="C1685" s="85" t="s">
        <v>4395</v>
      </c>
      <c r="D1685" s="85" t="s">
        <v>13090</v>
      </c>
      <c r="E1685" s="202" t="s">
        <v>26712</v>
      </c>
      <c r="F1685" s="85" t="s">
        <v>40</v>
      </c>
      <c r="G1685" s="85" t="s">
        <v>43</v>
      </c>
      <c r="H1685" s="85" t="s">
        <v>20690</v>
      </c>
      <c r="I1685" s="3" t="s">
        <v>6379</v>
      </c>
      <c r="J1685" s="85" t="s">
        <v>115</v>
      </c>
      <c r="K1685" s="7" t="s">
        <v>5372</v>
      </c>
      <c r="L1685" s="1"/>
      <c r="M1685" s="1"/>
      <c r="N1685" s="41" t="s">
        <v>5826</v>
      </c>
      <c r="O1685" s="87">
        <v>9110</v>
      </c>
      <c r="P1685" s="87">
        <v>4540</v>
      </c>
      <c r="Q1685" s="87">
        <v>4570</v>
      </c>
      <c r="R1685" s="87">
        <v>0</v>
      </c>
      <c r="S1685" s="87"/>
      <c r="T1685" s="87"/>
      <c r="U1685" s="85">
        <v>2020</v>
      </c>
      <c r="V1685" s="1"/>
      <c r="W1685" s="1"/>
      <c r="X1685" s="1"/>
      <c r="Y1685" s="1"/>
      <c r="Z1685" s="6">
        <v>10000</v>
      </c>
      <c r="AA1685" s="160"/>
      <c r="AB1685" s="123" t="s">
        <v>4395</v>
      </c>
      <c r="AC1685" s="124"/>
      <c r="AD1685" s="2"/>
      <c r="AE1685" s="2"/>
      <c r="AF1685" s="2"/>
      <c r="AG1685" s="2"/>
      <c r="AH1685" s="41" t="s">
        <v>7061</v>
      </c>
      <c r="AI1685" s="80" t="s">
        <v>17678</v>
      </c>
      <c r="AJ1685" s="80" t="s">
        <v>13849</v>
      </c>
      <c r="AK1685" s="1"/>
      <c r="AL1685" s="85"/>
      <c r="AM1685" s="151" t="s">
        <v>19998</v>
      </c>
      <c r="AN1685" s="16"/>
      <c r="AO1685" s="166"/>
      <c r="AP1685" s="5">
        <f t="shared" si="27"/>
        <v>0</v>
      </c>
      <c r="AQ1685" s="16"/>
      <c r="AR1685" s="205">
        <v>1</v>
      </c>
      <c r="AS1685" s="16"/>
      <c r="AT1685" s="16"/>
      <c r="AU1685" s="16"/>
      <c r="AV1685" s="16"/>
      <c r="AW1685" s="16"/>
      <c r="AX1685" s="16"/>
    </row>
    <row r="1686" spans="1:50" customFormat="1" ht="15.75" hidden="1" customHeight="1" x14ac:dyDescent="0.2">
      <c r="A1686" s="7" t="s">
        <v>14860</v>
      </c>
      <c r="B1686" s="1" t="s">
        <v>14861</v>
      </c>
      <c r="C1686" s="85" t="s">
        <v>4395</v>
      </c>
      <c r="D1686" s="85" t="s">
        <v>13090</v>
      </c>
      <c r="E1686" s="202" t="s">
        <v>26712</v>
      </c>
      <c r="F1686" s="85" t="s">
        <v>40</v>
      </c>
      <c r="G1686" s="85" t="s">
        <v>43</v>
      </c>
      <c r="H1686" s="85" t="s">
        <v>20690</v>
      </c>
      <c r="I1686" s="3" t="s">
        <v>4475</v>
      </c>
      <c r="J1686" s="85" t="s">
        <v>115</v>
      </c>
      <c r="K1686" s="7" t="s">
        <v>4689</v>
      </c>
      <c r="L1686" s="1"/>
      <c r="M1686" s="1"/>
      <c r="N1686" s="41" t="s">
        <v>5287</v>
      </c>
      <c r="O1686" s="87">
        <v>9324</v>
      </c>
      <c r="P1686" s="87">
        <v>8884</v>
      </c>
      <c r="Q1686" s="87">
        <v>440</v>
      </c>
      <c r="R1686" s="87">
        <v>0</v>
      </c>
      <c r="S1686" s="87"/>
      <c r="T1686" s="87"/>
      <c r="U1686" s="85">
        <v>2020</v>
      </c>
      <c r="V1686" s="1"/>
      <c r="W1686" s="1"/>
      <c r="X1686" s="1"/>
      <c r="Y1686" s="1"/>
      <c r="Z1686" s="6">
        <v>9599</v>
      </c>
      <c r="AA1686" s="160"/>
      <c r="AB1686" s="123" t="s">
        <v>4395</v>
      </c>
      <c r="AC1686" s="124"/>
      <c r="AD1686" s="2"/>
      <c r="AE1686" s="2"/>
      <c r="AF1686" s="2"/>
      <c r="AG1686" s="2"/>
      <c r="AH1686" s="41" t="s">
        <v>7061</v>
      </c>
      <c r="AI1686" s="80" t="s">
        <v>17679</v>
      </c>
      <c r="AJ1686" s="80" t="s">
        <v>13608</v>
      </c>
      <c r="AK1686" s="1"/>
      <c r="AL1686" s="85"/>
      <c r="AM1686" s="151" t="s">
        <v>19998</v>
      </c>
      <c r="AN1686" s="16"/>
      <c r="AO1686" s="166"/>
      <c r="AP1686" s="5">
        <f t="shared" si="27"/>
        <v>0</v>
      </c>
      <c r="AQ1686" s="16"/>
      <c r="AR1686" s="205">
        <v>1</v>
      </c>
      <c r="AS1686" s="16"/>
      <c r="AT1686" s="16"/>
      <c r="AU1686" s="16"/>
      <c r="AV1686" s="16"/>
      <c r="AW1686" s="16"/>
      <c r="AX1686" s="16"/>
    </row>
    <row r="1687" spans="1:50" customFormat="1" ht="15.75" hidden="1" customHeight="1" x14ac:dyDescent="0.2">
      <c r="A1687" s="7" t="s">
        <v>14862</v>
      </c>
      <c r="B1687" s="1" t="s">
        <v>14863</v>
      </c>
      <c r="C1687" s="85" t="s">
        <v>4395</v>
      </c>
      <c r="D1687" s="85" t="s">
        <v>13090</v>
      </c>
      <c r="E1687" s="202" t="s">
        <v>26712</v>
      </c>
      <c r="F1687" s="85" t="s">
        <v>40</v>
      </c>
      <c r="G1687" s="85" t="s">
        <v>43</v>
      </c>
      <c r="H1687" s="85" t="s">
        <v>20690</v>
      </c>
      <c r="I1687" s="3" t="s">
        <v>4475</v>
      </c>
      <c r="J1687" s="85" t="s">
        <v>115</v>
      </c>
      <c r="K1687" s="7" t="s">
        <v>4689</v>
      </c>
      <c r="L1687" s="1"/>
      <c r="M1687" s="1"/>
      <c r="N1687" s="41" t="s">
        <v>5287</v>
      </c>
      <c r="O1687" s="87">
        <v>9156</v>
      </c>
      <c r="P1687" s="87">
        <v>5740</v>
      </c>
      <c r="Q1687" s="87">
        <v>3416</v>
      </c>
      <c r="R1687" s="87">
        <v>0</v>
      </c>
      <c r="S1687" s="87"/>
      <c r="T1687" s="87"/>
      <c r="U1687" s="85">
        <v>2020</v>
      </c>
      <c r="V1687" s="1"/>
      <c r="W1687" s="1"/>
      <c r="X1687" s="1"/>
      <c r="Y1687" s="1"/>
      <c r="Z1687" s="6">
        <v>9599</v>
      </c>
      <c r="AA1687" s="160"/>
      <c r="AB1687" s="123" t="s">
        <v>4395</v>
      </c>
      <c r="AC1687" s="124"/>
      <c r="AD1687" s="2"/>
      <c r="AE1687" s="2"/>
      <c r="AF1687" s="2"/>
      <c r="AG1687" s="2"/>
      <c r="AH1687" s="41" t="s">
        <v>7061</v>
      </c>
      <c r="AI1687" s="80" t="s">
        <v>17680</v>
      </c>
      <c r="AJ1687" s="80" t="s">
        <v>13609</v>
      </c>
      <c r="AK1687" s="1"/>
      <c r="AL1687" s="85"/>
      <c r="AM1687" s="151" t="s">
        <v>19998</v>
      </c>
      <c r="AN1687" s="16"/>
      <c r="AO1687" s="166"/>
      <c r="AP1687" s="5">
        <f t="shared" si="27"/>
        <v>0</v>
      </c>
      <c r="AQ1687" s="16"/>
      <c r="AR1687" s="205">
        <v>1</v>
      </c>
      <c r="AS1687" s="16"/>
      <c r="AT1687" s="16"/>
      <c r="AU1687" s="16"/>
      <c r="AV1687" s="16"/>
      <c r="AW1687" s="16"/>
      <c r="AX1687" s="16"/>
    </row>
    <row r="1688" spans="1:50" customFormat="1" ht="15.75" hidden="1" customHeight="1" x14ac:dyDescent="0.2">
      <c r="A1688" s="7" t="s">
        <v>4593</v>
      </c>
      <c r="B1688" s="3" t="s">
        <v>4594</v>
      </c>
      <c r="C1688" s="85" t="s">
        <v>4395</v>
      </c>
      <c r="D1688" s="85" t="s">
        <v>13090</v>
      </c>
      <c r="E1688" s="202" t="s">
        <v>26712</v>
      </c>
      <c r="F1688" s="85" t="s">
        <v>40</v>
      </c>
      <c r="G1688" s="85" t="s">
        <v>15326</v>
      </c>
      <c r="H1688" s="85" t="s">
        <v>20690</v>
      </c>
      <c r="I1688" s="3" t="s">
        <v>4421</v>
      </c>
      <c r="J1688" s="85" t="s">
        <v>115</v>
      </c>
      <c r="K1688" s="7" t="s">
        <v>4595</v>
      </c>
      <c r="L1688" s="3"/>
      <c r="M1688" s="3"/>
      <c r="N1688" s="41" t="s">
        <v>4596</v>
      </c>
      <c r="O1688" s="87">
        <v>242718</v>
      </c>
      <c r="P1688" s="87">
        <v>219201</v>
      </c>
      <c r="Q1688" s="87">
        <v>23517</v>
      </c>
      <c r="R1688" s="87">
        <v>0</v>
      </c>
      <c r="S1688" s="87"/>
      <c r="T1688" s="87"/>
      <c r="U1688" s="85">
        <v>2011</v>
      </c>
      <c r="V1688" s="3" t="s">
        <v>4596</v>
      </c>
      <c r="W1688" s="3"/>
      <c r="X1688" s="3"/>
      <c r="Y1688" s="3"/>
      <c r="Z1688" s="6">
        <v>181797</v>
      </c>
      <c r="AA1688" s="160"/>
      <c r="AB1688" s="123" t="s">
        <v>4395</v>
      </c>
      <c r="AC1688" s="124"/>
      <c r="AD1688" s="41"/>
      <c r="AE1688" s="83"/>
      <c r="AF1688" s="83"/>
      <c r="AG1688" s="41"/>
      <c r="AH1688" s="41" t="s">
        <v>7061</v>
      </c>
      <c r="AI1688" s="80" t="s">
        <v>17681</v>
      </c>
      <c r="AJ1688" s="80" t="s">
        <v>20075</v>
      </c>
      <c r="AK1688" s="3"/>
      <c r="AL1688" s="85"/>
      <c r="AM1688" s="151" t="s">
        <v>19998</v>
      </c>
      <c r="AN1688" s="15"/>
      <c r="AO1688" s="166"/>
      <c r="AP1688" s="5">
        <f t="shared" si="27"/>
        <v>0</v>
      </c>
      <c r="AQ1688" s="16"/>
      <c r="AR1688" s="205">
        <v>1</v>
      </c>
      <c r="AS1688" s="16"/>
      <c r="AT1688" s="16"/>
      <c r="AU1688" s="16"/>
      <c r="AV1688" s="16"/>
      <c r="AW1688" s="16"/>
      <c r="AX1688" s="16"/>
    </row>
    <row r="1689" spans="1:50" customFormat="1" ht="15.75" hidden="1" customHeight="1" x14ac:dyDescent="0.2">
      <c r="A1689" s="7" t="s">
        <v>14864</v>
      </c>
      <c r="B1689" s="1" t="s">
        <v>14865</v>
      </c>
      <c r="C1689" s="85" t="s">
        <v>4395</v>
      </c>
      <c r="D1689" s="85" t="s">
        <v>13090</v>
      </c>
      <c r="E1689" s="202" t="s">
        <v>26712</v>
      </c>
      <c r="F1689" s="85" t="s">
        <v>40</v>
      </c>
      <c r="G1689" s="85" t="s">
        <v>43</v>
      </c>
      <c r="H1689" s="85" t="s">
        <v>20690</v>
      </c>
      <c r="I1689" s="3" t="s">
        <v>4475</v>
      </c>
      <c r="J1689" s="85" t="s">
        <v>115</v>
      </c>
      <c r="K1689" s="7" t="s">
        <v>4689</v>
      </c>
      <c r="L1689" s="1"/>
      <c r="M1689" s="1"/>
      <c r="N1689" s="41" t="s">
        <v>5287</v>
      </c>
      <c r="O1689" s="87">
        <v>9262</v>
      </c>
      <c r="P1689" s="87">
        <v>2678</v>
      </c>
      <c r="Q1689" s="87">
        <v>6584</v>
      </c>
      <c r="R1689" s="87">
        <v>0</v>
      </c>
      <c r="S1689" s="87"/>
      <c r="T1689" s="87"/>
      <c r="U1689" s="85">
        <v>2020</v>
      </c>
      <c r="V1689" s="1"/>
      <c r="W1689" s="1"/>
      <c r="X1689" s="1"/>
      <c r="Y1689" s="1"/>
      <c r="Z1689" s="6">
        <v>9599</v>
      </c>
      <c r="AA1689" s="160"/>
      <c r="AB1689" s="123" t="s">
        <v>4395</v>
      </c>
      <c r="AC1689" s="124"/>
      <c r="AD1689" s="2"/>
      <c r="AE1689" s="2"/>
      <c r="AF1689" s="2"/>
      <c r="AG1689" s="2"/>
      <c r="AH1689" s="41" t="s">
        <v>7061</v>
      </c>
      <c r="AI1689" s="80" t="s">
        <v>17682</v>
      </c>
      <c r="AJ1689" s="80" t="s">
        <v>13850</v>
      </c>
      <c r="AK1689" s="1"/>
      <c r="AL1689" s="85"/>
      <c r="AM1689" s="151" t="s">
        <v>19998</v>
      </c>
      <c r="AN1689" s="16"/>
      <c r="AO1689" s="166"/>
      <c r="AP1689" s="5">
        <f t="shared" si="27"/>
        <v>0</v>
      </c>
      <c r="AQ1689" s="16"/>
      <c r="AR1689" s="205">
        <v>1</v>
      </c>
      <c r="AS1689" s="16"/>
      <c r="AT1689" s="16"/>
      <c r="AU1689" s="16"/>
      <c r="AV1689" s="16"/>
      <c r="AW1689" s="16"/>
      <c r="AX1689" s="16"/>
    </row>
    <row r="1690" spans="1:50" customFormat="1" ht="15.75" hidden="1" customHeight="1" x14ac:dyDescent="0.2">
      <c r="A1690" s="7" t="s">
        <v>14866</v>
      </c>
      <c r="B1690" s="1" t="s">
        <v>14867</v>
      </c>
      <c r="C1690" s="85" t="s">
        <v>4395</v>
      </c>
      <c r="D1690" s="85" t="s">
        <v>13090</v>
      </c>
      <c r="E1690" s="202" t="s">
        <v>26712</v>
      </c>
      <c r="F1690" s="85" t="s">
        <v>40</v>
      </c>
      <c r="G1690" s="85" t="s">
        <v>43</v>
      </c>
      <c r="H1690" s="85" t="s">
        <v>20690</v>
      </c>
      <c r="I1690" s="3" t="s">
        <v>4475</v>
      </c>
      <c r="J1690" s="85" t="s">
        <v>115</v>
      </c>
      <c r="K1690" s="7" t="s">
        <v>4689</v>
      </c>
      <c r="L1690" s="1"/>
      <c r="M1690" s="1"/>
      <c r="N1690" s="41" t="s">
        <v>5287</v>
      </c>
      <c r="O1690" s="87">
        <v>2344</v>
      </c>
      <c r="P1690" s="87">
        <v>2344</v>
      </c>
      <c r="Q1690" s="87">
        <v>0</v>
      </c>
      <c r="R1690" s="87">
        <v>0</v>
      </c>
      <c r="S1690" s="87"/>
      <c r="T1690" s="87"/>
      <c r="U1690" s="85">
        <v>2020</v>
      </c>
      <c r="V1690" s="1"/>
      <c r="W1690" s="1"/>
      <c r="X1690" s="1"/>
      <c r="Y1690" s="1"/>
      <c r="Z1690" s="6">
        <v>9599</v>
      </c>
      <c r="AA1690" s="160"/>
      <c r="AB1690" s="123" t="s">
        <v>4395</v>
      </c>
      <c r="AC1690" s="124"/>
      <c r="AD1690" s="2"/>
      <c r="AE1690" s="2"/>
      <c r="AF1690" s="2"/>
      <c r="AG1690" s="2"/>
      <c r="AH1690" s="41" t="s">
        <v>7061</v>
      </c>
      <c r="AI1690" s="80" t="s">
        <v>17683</v>
      </c>
      <c r="AJ1690" s="80" t="s">
        <v>13851</v>
      </c>
      <c r="AK1690" s="1"/>
      <c r="AL1690" s="85"/>
      <c r="AM1690" s="151" t="s">
        <v>19998</v>
      </c>
      <c r="AN1690" s="16"/>
      <c r="AO1690" s="166"/>
      <c r="AP1690" s="5">
        <f t="shared" si="27"/>
        <v>0</v>
      </c>
      <c r="AQ1690" s="16"/>
      <c r="AR1690" s="205">
        <v>1</v>
      </c>
      <c r="AS1690" s="16"/>
      <c r="AT1690" s="16"/>
      <c r="AU1690" s="16"/>
      <c r="AV1690" s="16"/>
      <c r="AW1690" s="16"/>
      <c r="AX1690" s="16"/>
    </row>
    <row r="1691" spans="1:50" customFormat="1" ht="15.75" hidden="1" customHeight="1" x14ac:dyDescent="0.2">
      <c r="A1691" s="7" t="s">
        <v>14868</v>
      </c>
      <c r="B1691" s="1" t="s">
        <v>14869</v>
      </c>
      <c r="C1691" s="85" t="s">
        <v>4395</v>
      </c>
      <c r="D1691" s="85" t="s">
        <v>13090</v>
      </c>
      <c r="E1691" s="202" t="s">
        <v>26712</v>
      </c>
      <c r="F1691" s="85" t="s">
        <v>40</v>
      </c>
      <c r="G1691" s="85" t="s">
        <v>15356</v>
      </c>
      <c r="H1691" s="85" t="s">
        <v>20690</v>
      </c>
      <c r="I1691" s="3" t="s">
        <v>4434</v>
      </c>
      <c r="J1691" s="85" t="s">
        <v>4435</v>
      </c>
      <c r="K1691" s="7" t="s">
        <v>3838</v>
      </c>
      <c r="L1691" s="1"/>
      <c r="M1691" s="1"/>
      <c r="N1691" s="41" t="s">
        <v>5382</v>
      </c>
      <c r="O1691" s="87">
        <v>84726</v>
      </c>
      <c r="P1691" s="87">
        <v>73559</v>
      </c>
      <c r="Q1691" s="87">
        <v>11167</v>
      </c>
      <c r="R1691" s="87">
        <v>0</v>
      </c>
      <c r="S1691" s="87"/>
      <c r="T1691" s="87"/>
      <c r="U1691" s="85">
        <v>2019</v>
      </c>
      <c r="V1691" s="1"/>
      <c r="W1691" s="1"/>
      <c r="X1691" s="1"/>
      <c r="Y1691" s="1"/>
      <c r="Z1691" s="6">
        <v>56235</v>
      </c>
      <c r="AA1691" s="160"/>
      <c r="AB1691" s="123" t="s">
        <v>4395</v>
      </c>
      <c r="AC1691" s="124"/>
      <c r="AD1691" s="2"/>
      <c r="AE1691" s="2"/>
      <c r="AF1691" s="2"/>
      <c r="AG1691" s="2"/>
      <c r="AH1691" s="41" t="s">
        <v>13745</v>
      </c>
      <c r="AI1691" s="80" t="s">
        <v>17684</v>
      </c>
      <c r="AJ1691" s="80" t="s">
        <v>13852</v>
      </c>
      <c r="AK1691" s="1"/>
      <c r="AL1691" s="85"/>
      <c r="AM1691" s="151" t="s">
        <v>19998</v>
      </c>
      <c r="AN1691" s="16"/>
      <c r="AO1691" s="166"/>
      <c r="AP1691" s="5">
        <f t="shared" si="27"/>
        <v>0</v>
      </c>
      <c r="AQ1691" s="16"/>
      <c r="AR1691" s="205">
        <v>1</v>
      </c>
      <c r="AS1691" s="16"/>
      <c r="AT1691" s="16"/>
      <c r="AU1691" s="16"/>
      <c r="AV1691" s="16"/>
      <c r="AW1691" s="16"/>
      <c r="AX1691" s="16"/>
    </row>
    <row r="1692" spans="1:50" customFormat="1" ht="15.75" hidden="1" customHeight="1" x14ac:dyDescent="0.2">
      <c r="A1692" s="7" t="s">
        <v>14870</v>
      </c>
      <c r="B1692" s="1" t="s">
        <v>14871</v>
      </c>
      <c r="C1692" s="85" t="s">
        <v>4395</v>
      </c>
      <c r="D1692" s="85" t="s">
        <v>13090</v>
      </c>
      <c r="E1692" s="202" t="s">
        <v>26712</v>
      </c>
      <c r="F1692" s="85" t="s">
        <v>40</v>
      </c>
      <c r="G1692" s="85" t="s">
        <v>15326</v>
      </c>
      <c r="H1692" s="85" t="s">
        <v>20690</v>
      </c>
      <c r="I1692" s="3" t="s">
        <v>6379</v>
      </c>
      <c r="J1692" s="85" t="s">
        <v>115</v>
      </c>
      <c r="K1692" s="7" t="s">
        <v>116</v>
      </c>
      <c r="L1692" s="1"/>
      <c r="M1692" s="1"/>
      <c r="N1692" s="41" t="s">
        <v>5826</v>
      </c>
      <c r="O1692" s="87">
        <v>18766</v>
      </c>
      <c r="P1692" s="87">
        <v>16882</v>
      </c>
      <c r="Q1692" s="87">
        <v>1884</v>
      </c>
      <c r="R1692" s="87">
        <v>0</v>
      </c>
      <c r="S1692" s="87"/>
      <c r="T1692" s="87"/>
      <c r="U1692" s="85">
        <v>2020</v>
      </c>
      <c r="V1692" s="1"/>
      <c r="W1692" s="1"/>
      <c r="X1692" s="1"/>
      <c r="Y1692" s="1"/>
      <c r="Z1692" s="6">
        <v>10000</v>
      </c>
      <c r="AA1692" s="160"/>
      <c r="AB1692" s="123" t="s">
        <v>4395</v>
      </c>
      <c r="AC1692" s="124"/>
      <c r="AD1692" s="2"/>
      <c r="AE1692" s="2"/>
      <c r="AF1692" s="2"/>
      <c r="AG1692" s="2"/>
      <c r="AH1692" s="41" t="s">
        <v>7061</v>
      </c>
      <c r="AI1692" s="80" t="s">
        <v>17685</v>
      </c>
      <c r="AJ1692" s="80" t="s">
        <v>13853</v>
      </c>
      <c r="AK1692" s="1"/>
      <c r="AL1692" s="85"/>
      <c r="AM1692" s="151" t="s">
        <v>19998</v>
      </c>
      <c r="AN1692" s="16"/>
      <c r="AO1692" s="166"/>
      <c r="AP1692" s="5">
        <f t="shared" si="27"/>
        <v>0</v>
      </c>
      <c r="AQ1692" s="16"/>
      <c r="AR1692" s="205">
        <v>1</v>
      </c>
      <c r="AS1692" s="16"/>
      <c r="AT1692" s="16"/>
      <c r="AU1692" s="16"/>
      <c r="AV1692" s="16"/>
      <c r="AW1692" s="16"/>
      <c r="AX1692" s="16"/>
    </row>
    <row r="1693" spans="1:50" customFormat="1" ht="15.75" hidden="1" customHeight="1" x14ac:dyDescent="0.2">
      <c r="A1693" s="7" t="s">
        <v>14872</v>
      </c>
      <c r="B1693" s="1" t="s">
        <v>14873</v>
      </c>
      <c r="C1693" s="85" t="s">
        <v>4395</v>
      </c>
      <c r="D1693" s="85" t="s">
        <v>13090</v>
      </c>
      <c r="E1693" s="202" t="s">
        <v>26712</v>
      </c>
      <c r="F1693" s="85" t="s">
        <v>40</v>
      </c>
      <c r="G1693" s="85" t="s">
        <v>15326</v>
      </c>
      <c r="H1693" s="85" t="s">
        <v>20690</v>
      </c>
      <c r="I1693" s="3" t="s">
        <v>6379</v>
      </c>
      <c r="J1693" s="85" t="s">
        <v>115</v>
      </c>
      <c r="K1693" s="7" t="s">
        <v>116</v>
      </c>
      <c r="L1693" s="1"/>
      <c r="M1693" s="1"/>
      <c r="N1693" s="41" t="s">
        <v>5826</v>
      </c>
      <c r="O1693" s="87">
        <v>17956</v>
      </c>
      <c r="P1693" s="87">
        <v>17956</v>
      </c>
      <c r="Q1693" s="87">
        <v>0</v>
      </c>
      <c r="R1693" s="87">
        <v>0</v>
      </c>
      <c r="S1693" s="87"/>
      <c r="T1693" s="87"/>
      <c r="U1693" s="85">
        <v>2020</v>
      </c>
      <c r="V1693" s="1"/>
      <c r="W1693" s="1"/>
      <c r="X1693" s="1"/>
      <c r="Y1693" s="1"/>
      <c r="Z1693" s="6">
        <v>10000</v>
      </c>
      <c r="AA1693" s="160"/>
      <c r="AB1693" s="123" t="s">
        <v>4395</v>
      </c>
      <c r="AC1693" s="124"/>
      <c r="AD1693" s="2"/>
      <c r="AE1693" s="2"/>
      <c r="AF1693" s="2"/>
      <c r="AG1693" s="2"/>
      <c r="AH1693" s="41" t="s">
        <v>7061</v>
      </c>
      <c r="AI1693" s="80" t="s">
        <v>17686</v>
      </c>
      <c r="AJ1693" s="80" t="s">
        <v>13854</v>
      </c>
      <c r="AK1693" s="1"/>
      <c r="AL1693" s="85"/>
      <c r="AM1693" s="151" t="s">
        <v>19998</v>
      </c>
      <c r="AN1693" s="16"/>
      <c r="AO1693" s="166"/>
      <c r="AP1693" s="5">
        <f t="shared" si="27"/>
        <v>0</v>
      </c>
      <c r="AQ1693" s="16"/>
      <c r="AR1693" s="205">
        <v>1</v>
      </c>
      <c r="AS1693" s="16"/>
      <c r="AT1693" s="16"/>
      <c r="AU1693" s="16"/>
      <c r="AV1693" s="16"/>
      <c r="AW1693" s="16"/>
      <c r="AX1693" s="16"/>
    </row>
    <row r="1694" spans="1:50" customFormat="1" ht="15.75" hidden="1" customHeight="1" x14ac:dyDescent="0.2">
      <c r="A1694" s="7" t="s">
        <v>21219</v>
      </c>
      <c r="B1694" s="3" t="s">
        <v>21220</v>
      </c>
      <c r="C1694" s="85" t="s">
        <v>4395</v>
      </c>
      <c r="D1694" s="85" t="s">
        <v>13090</v>
      </c>
      <c r="E1694" s="202" t="s">
        <v>1800</v>
      </c>
      <c r="F1694" s="85" t="s">
        <v>40</v>
      </c>
      <c r="G1694" s="85" t="s">
        <v>43</v>
      </c>
      <c r="H1694" s="85" t="s">
        <v>20690</v>
      </c>
      <c r="I1694" s="3" t="s">
        <v>21221</v>
      </c>
      <c r="J1694" s="85" t="s">
        <v>4435</v>
      </c>
      <c r="K1694" s="7" t="s">
        <v>3838</v>
      </c>
      <c r="L1694" s="3"/>
      <c r="M1694" s="3"/>
      <c r="N1694" s="41" t="s">
        <v>21222</v>
      </c>
      <c r="O1694" s="87">
        <v>0</v>
      </c>
      <c r="P1694" s="87">
        <v>0</v>
      </c>
      <c r="Q1694" s="87">
        <v>0</v>
      </c>
      <c r="R1694" s="87">
        <v>0</v>
      </c>
      <c r="S1694" s="87"/>
      <c r="T1694" s="87"/>
      <c r="U1694" s="85" t="s">
        <v>112</v>
      </c>
      <c r="V1694" s="3"/>
      <c r="X1694" s="3"/>
      <c r="Y1694" s="7"/>
      <c r="Z1694" s="6">
        <v>156063</v>
      </c>
      <c r="AA1694" s="160"/>
      <c r="AB1694" s="123" t="s">
        <v>4395</v>
      </c>
      <c r="AC1694" s="124"/>
      <c r="AD1694" s="41"/>
      <c r="AE1694" s="41"/>
      <c r="AF1694" s="41"/>
      <c r="AG1694" s="41"/>
      <c r="AH1694" s="41" t="s">
        <v>7061</v>
      </c>
      <c r="AI1694" s="80" t="s">
        <v>21223</v>
      </c>
      <c r="AJ1694" s="80" t="s">
        <v>21224</v>
      </c>
      <c r="AK1694" s="3"/>
      <c r="AL1694" s="85"/>
      <c r="AM1694" s="151" t="s">
        <v>21670</v>
      </c>
      <c r="AN1694" s="15"/>
      <c r="AO1694" s="166"/>
      <c r="AP1694" s="5">
        <f t="shared" si="27"/>
        <v>0</v>
      </c>
      <c r="AQ1694" s="16"/>
      <c r="AR1694" s="205">
        <v>1</v>
      </c>
      <c r="AS1694" s="16"/>
      <c r="AT1694" s="16"/>
      <c r="AU1694" s="16"/>
      <c r="AV1694" s="16"/>
      <c r="AW1694" s="16"/>
      <c r="AX1694" s="16"/>
    </row>
    <row r="1695" spans="1:50" customFormat="1" ht="15.75" hidden="1" customHeight="1" x14ac:dyDescent="0.2">
      <c r="A1695" s="1" t="s">
        <v>26402</v>
      </c>
      <c r="B1695" s="1" t="s">
        <v>26715</v>
      </c>
      <c r="C1695" s="85" t="s">
        <v>4395</v>
      </c>
      <c r="D1695" s="85" t="s">
        <v>13090</v>
      </c>
      <c r="E1695" s="202" t="s">
        <v>1800</v>
      </c>
      <c r="F1695" s="85" t="s">
        <v>14</v>
      </c>
      <c r="G1695" s="85" t="s">
        <v>17</v>
      </c>
      <c r="H1695" s="85" t="s">
        <v>20690</v>
      </c>
      <c r="I1695" s="3" t="s">
        <v>20770</v>
      </c>
      <c r="J1695" s="85" t="s">
        <v>4406</v>
      </c>
      <c r="K1695" s="1" t="s">
        <v>4407</v>
      </c>
      <c r="L1695" s="1"/>
      <c r="M1695" s="1"/>
      <c r="N1695" s="41" t="s">
        <v>4717</v>
      </c>
      <c r="O1695" s="87">
        <v>0</v>
      </c>
      <c r="P1695" s="87">
        <v>0</v>
      </c>
      <c r="Q1695" s="87">
        <v>0</v>
      </c>
      <c r="R1695" s="87">
        <v>0</v>
      </c>
      <c r="S1695" s="87"/>
      <c r="T1695" s="87"/>
      <c r="U1695" s="85" t="s">
        <v>112</v>
      </c>
      <c r="V1695" s="1"/>
      <c r="W1695" s="1"/>
      <c r="X1695" s="1"/>
      <c r="Y1695" s="1"/>
      <c r="Z1695" s="6">
        <v>65000</v>
      </c>
      <c r="AA1695" s="160"/>
      <c r="AB1695" s="123" t="s">
        <v>4395</v>
      </c>
      <c r="AC1695" s="124"/>
      <c r="AD1695" s="2"/>
      <c r="AE1695" s="2"/>
      <c r="AF1695" s="2"/>
      <c r="AG1695" s="2"/>
      <c r="AH1695" s="41" t="s">
        <v>13745</v>
      </c>
      <c r="AI1695" s="80" t="s">
        <v>26716</v>
      </c>
      <c r="AJ1695" s="80" t="s">
        <v>26714</v>
      </c>
      <c r="AK1695" s="1"/>
      <c r="AL1695" s="85"/>
      <c r="AM1695" s="151" t="s">
        <v>26263</v>
      </c>
      <c r="AN1695" s="16"/>
      <c r="AO1695" s="166"/>
      <c r="AP1695" s="5">
        <f t="shared" si="27"/>
        <v>0</v>
      </c>
      <c r="AQ1695" s="16"/>
      <c r="AR1695" s="205">
        <v>1</v>
      </c>
      <c r="AS1695" s="16"/>
      <c r="AT1695" s="16"/>
      <c r="AU1695" s="16"/>
      <c r="AV1695" s="16"/>
      <c r="AW1695" s="16"/>
      <c r="AX1695" s="16"/>
    </row>
    <row r="1696" spans="1:50" customFormat="1" ht="15.75" hidden="1" customHeight="1" x14ac:dyDescent="0.2">
      <c r="A1696" s="1" t="s">
        <v>15615</v>
      </c>
      <c r="B1696" s="1" t="s">
        <v>15737</v>
      </c>
      <c r="C1696" s="85" t="s">
        <v>4395</v>
      </c>
      <c r="D1696" s="85" t="s">
        <v>13090</v>
      </c>
      <c r="E1696" s="202" t="s">
        <v>26712</v>
      </c>
      <c r="F1696" s="85" t="s">
        <v>40</v>
      </c>
      <c r="G1696" s="85" t="s">
        <v>43</v>
      </c>
      <c r="H1696" s="85" t="s">
        <v>20690</v>
      </c>
      <c r="I1696" s="3" t="s">
        <v>4396</v>
      </c>
      <c r="J1696" s="85" t="s">
        <v>4435</v>
      </c>
      <c r="K1696" s="1" t="s">
        <v>4744</v>
      </c>
      <c r="L1696" s="1"/>
      <c r="M1696" s="1"/>
      <c r="N1696" s="41" t="s">
        <v>5382</v>
      </c>
      <c r="O1696" s="87">
        <v>10961</v>
      </c>
      <c r="P1696" s="87">
        <v>43</v>
      </c>
      <c r="Q1696" s="87">
        <v>10918</v>
      </c>
      <c r="R1696" s="87">
        <v>0</v>
      </c>
      <c r="S1696" s="87"/>
      <c r="T1696" s="87"/>
      <c r="U1696" s="85">
        <v>2019</v>
      </c>
      <c r="V1696" s="1"/>
      <c r="W1696" s="1"/>
      <c r="X1696" s="1"/>
      <c r="Y1696" s="1"/>
      <c r="Z1696" s="6">
        <v>37390</v>
      </c>
      <c r="AA1696" s="160"/>
      <c r="AB1696" s="123" t="s">
        <v>4395</v>
      </c>
      <c r="AC1696" s="124"/>
      <c r="AD1696" s="2"/>
      <c r="AE1696" s="2"/>
      <c r="AF1696" s="2"/>
      <c r="AG1696" s="2"/>
      <c r="AH1696" s="41" t="s">
        <v>7061</v>
      </c>
      <c r="AI1696" s="80" t="s">
        <v>17687</v>
      </c>
      <c r="AJ1696" s="80" t="s">
        <v>15818</v>
      </c>
      <c r="AK1696" s="1"/>
      <c r="AL1696" s="85"/>
      <c r="AM1696" s="151" t="s">
        <v>19999</v>
      </c>
      <c r="AN1696" s="16"/>
      <c r="AO1696" s="166"/>
      <c r="AP1696" s="5">
        <f t="shared" si="27"/>
        <v>0</v>
      </c>
      <c r="AQ1696" s="16"/>
      <c r="AR1696" s="205">
        <v>1</v>
      </c>
      <c r="AS1696" s="16"/>
      <c r="AT1696" s="16"/>
      <c r="AU1696" s="16"/>
      <c r="AV1696" s="16"/>
      <c r="AW1696" s="16"/>
      <c r="AX1696" s="16"/>
    </row>
    <row r="1697" spans="1:50" customFormat="1" ht="15.75" hidden="1" customHeight="1" x14ac:dyDescent="0.2">
      <c r="A1697" s="7" t="s">
        <v>17465</v>
      </c>
      <c r="B1697" s="3" t="s">
        <v>17688</v>
      </c>
      <c r="C1697" s="85" t="s">
        <v>4395</v>
      </c>
      <c r="D1697" s="85" t="s">
        <v>13090</v>
      </c>
      <c r="E1697" s="202" t="s">
        <v>26418</v>
      </c>
      <c r="F1697" s="85" t="s">
        <v>40</v>
      </c>
      <c r="G1697" s="85" t="s">
        <v>43</v>
      </c>
      <c r="H1697" s="85" t="s">
        <v>20690</v>
      </c>
      <c r="I1697" s="3" t="s">
        <v>6379</v>
      </c>
      <c r="J1697" s="85" t="s">
        <v>5593</v>
      </c>
      <c r="K1697" s="7" t="s">
        <v>5593</v>
      </c>
      <c r="L1697" s="3"/>
      <c r="M1697" s="3"/>
      <c r="N1697" s="41" t="s">
        <v>13856</v>
      </c>
      <c r="O1697" s="87">
        <v>0</v>
      </c>
      <c r="P1697" s="87">
        <v>0</v>
      </c>
      <c r="Q1697" s="87">
        <v>0</v>
      </c>
      <c r="R1697" s="87">
        <v>0</v>
      </c>
      <c r="S1697" s="87"/>
      <c r="T1697" s="87"/>
      <c r="U1697" s="85" t="s">
        <v>112</v>
      </c>
      <c r="V1697" s="3"/>
      <c r="W1697" s="3"/>
      <c r="X1697" s="3"/>
      <c r="Y1697" s="3"/>
      <c r="Z1697" s="6">
        <v>500000</v>
      </c>
      <c r="AA1697" s="160"/>
      <c r="AB1697" s="123" t="s">
        <v>4395</v>
      </c>
      <c r="AC1697" s="124"/>
      <c r="AD1697" s="41"/>
      <c r="AE1697" s="83"/>
      <c r="AF1697" s="83"/>
      <c r="AG1697" s="41"/>
      <c r="AH1697" s="41" t="s">
        <v>7061</v>
      </c>
      <c r="AI1697" s="80" t="s">
        <v>17689</v>
      </c>
      <c r="AJ1697" s="80" t="s">
        <v>19767</v>
      </c>
      <c r="AK1697" s="3"/>
      <c r="AL1697" s="85"/>
      <c r="AM1697" s="151" t="s">
        <v>19997</v>
      </c>
      <c r="AN1697" s="15"/>
      <c r="AO1697" s="166"/>
      <c r="AP1697" s="5">
        <f t="shared" si="27"/>
        <v>0</v>
      </c>
      <c r="AQ1697" s="16"/>
      <c r="AR1697" s="205">
        <v>1</v>
      </c>
      <c r="AS1697" s="16"/>
      <c r="AT1697" s="16"/>
      <c r="AU1697" s="16"/>
      <c r="AV1697" s="16"/>
      <c r="AW1697" s="16"/>
      <c r="AX1697" s="16"/>
    </row>
    <row r="1698" spans="1:50" customFormat="1" ht="15.75" hidden="1" customHeight="1" x14ac:dyDescent="0.2">
      <c r="A1698" s="7" t="s">
        <v>14874</v>
      </c>
      <c r="B1698" s="1" t="s">
        <v>14875</v>
      </c>
      <c r="C1698" s="85" t="s">
        <v>4395</v>
      </c>
      <c r="D1698" s="85" t="s">
        <v>13090</v>
      </c>
      <c r="E1698" s="202" t="s">
        <v>26712</v>
      </c>
      <c r="F1698" s="85" t="s">
        <v>40</v>
      </c>
      <c r="G1698" s="85" t="s">
        <v>43</v>
      </c>
      <c r="H1698" s="85" t="s">
        <v>20690</v>
      </c>
      <c r="I1698" s="3" t="s">
        <v>6379</v>
      </c>
      <c r="J1698" s="85" t="s">
        <v>115</v>
      </c>
      <c r="K1698" s="7" t="s">
        <v>13855</v>
      </c>
      <c r="L1698" s="1"/>
      <c r="M1698" s="1"/>
      <c r="N1698" s="41" t="s">
        <v>13856</v>
      </c>
      <c r="O1698" s="87">
        <v>1628162</v>
      </c>
      <c r="P1698" s="87">
        <v>56008</v>
      </c>
      <c r="Q1698" s="87">
        <v>1572154</v>
      </c>
      <c r="R1698" s="87">
        <v>0</v>
      </c>
      <c r="S1698" s="87"/>
      <c r="T1698" s="87"/>
      <c r="U1698" s="85">
        <v>2019</v>
      </c>
      <c r="V1698" s="1"/>
      <c r="W1698" s="1"/>
      <c r="X1698" s="1"/>
      <c r="Y1698" s="1"/>
      <c r="Z1698" s="6">
        <v>339191</v>
      </c>
      <c r="AA1698" s="160"/>
      <c r="AB1698" s="123" t="s">
        <v>4395</v>
      </c>
      <c r="AC1698" s="124"/>
      <c r="AD1698" s="2"/>
      <c r="AE1698" s="2"/>
      <c r="AF1698" s="2"/>
      <c r="AG1698" s="2"/>
      <c r="AH1698" s="41" t="s">
        <v>7061</v>
      </c>
      <c r="AI1698" s="80" t="s">
        <v>17690</v>
      </c>
      <c r="AJ1698" s="80" t="s">
        <v>13610</v>
      </c>
      <c r="AK1698" s="1"/>
      <c r="AL1698" s="85"/>
      <c r="AM1698" s="151" t="s">
        <v>19998</v>
      </c>
      <c r="AN1698" s="16"/>
      <c r="AO1698" s="166"/>
      <c r="AP1698" s="5">
        <f t="shared" si="27"/>
        <v>0</v>
      </c>
      <c r="AQ1698" s="16"/>
      <c r="AR1698" s="205">
        <v>1</v>
      </c>
      <c r="AS1698" s="16"/>
      <c r="AT1698" s="16"/>
      <c r="AU1698" s="16"/>
      <c r="AV1698" s="16"/>
      <c r="AW1698" s="16"/>
      <c r="AX1698" s="16"/>
    </row>
    <row r="1699" spans="1:50" customFormat="1" ht="15.75" hidden="1" customHeight="1" x14ac:dyDescent="0.2">
      <c r="A1699" s="7" t="s">
        <v>23787</v>
      </c>
      <c r="B1699" s="3" t="s">
        <v>23788</v>
      </c>
      <c r="C1699" s="85" t="s">
        <v>4395</v>
      </c>
      <c r="D1699" s="85" t="s">
        <v>13090</v>
      </c>
      <c r="E1699" s="202" t="s">
        <v>1800</v>
      </c>
      <c r="F1699" s="85" t="s">
        <v>40</v>
      </c>
      <c r="G1699" s="85" t="s">
        <v>43</v>
      </c>
      <c r="H1699" s="85" t="s">
        <v>20690</v>
      </c>
      <c r="I1699" s="3" t="s">
        <v>6379</v>
      </c>
      <c r="J1699" s="85" t="s">
        <v>115</v>
      </c>
      <c r="K1699" s="7" t="s">
        <v>4595</v>
      </c>
      <c r="L1699" s="3"/>
      <c r="M1699" s="3"/>
      <c r="N1699" s="41" t="s">
        <v>13856</v>
      </c>
      <c r="O1699" s="87">
        <v>0</v>
      </c>
      <c r="P1699" s="87">
        <v>0</v>
      </c>
      <c r="Q1699" s="87">
        <v>0</v>
      </c>
      <c r="R1699" s="87">
        <v>0</v>
      </c>
      <c r="S1699" s="87"/>
      <c r="T1699" s="87"/>
      <c r="U1699" s="85" t="s">
        <v>112</v>
      </c>
      <c r="V1699" s="3"/>
      <c r="X1699" s="3"/>
      <c r="Y1699" s="7"/>
      <c r="Z1699" s="6">
        <v>82007</v>
      </c>
      <c r="AA1699" s="160"/>
      <c r="AB1699" s="123" t="s">
        <v>4395</v>
      </c>
      <c r="AC1699" s="124"/>
      <c r="AD1699" s="41"/>
      <c r="AE1699" s="41"/>
      <c r="AF1699" s="41"/>
      <c r="AG1699" s="41"/>
      <c r="AH1699" s="41" t="s">
        <v>7061</v>
      </c>
      <c r="AI1699" s="80" t="s">
        <v>23789</v>
      </c>
      <c r="AJ1699" s="80" t="s">
        <v>23790</v>
      </c>
      <c r="AK1699" s="3"/>
      <c r="AL1699" s="85"/>
      <c r="AM1699" s="151" t="s">
        <v>24840</v>
      </c>
      <c r="AN1699" s="15"/>
      <c r="AO1699" s="166"/>
      <c r="AP1699" s="5">
        <f t="shared" si="27"/>
        <v>0</v>
      </c>
      <c r="AQ1699" s="16"/>
      <c r="AR1699" s="205">
        <v>1</v>
      </c>
      <c r="AS1699" s="16"/>
      <c r="AT1699" s="16"/>
      <c r="AU1699" s="16"/>
      <c r="AV1699" s="16"/>
      <c r="AW1699" s="16"/>
      <c r="AX1699" s="16"/>
    </row>
    <row r="1700" spans="1:50" customFormat="1" ht="15.75" hidden="1" customHeight="1" x14ac:dyDescent="0.2">
      <c r="A1700" s="7" t="s">
        <v>23791</v>
      </c>
      <c r="B1700" s="3" t="s">
        <v>23792</v>
      </c>
      <c r="C1700" s="85" t="s">
        <v>4395</v>
      </c>
      <c r="D1700" s="85" t="s">
        <v>13090</v>
      </c>
      <c r="E1700" s="202" t="s">
        <v>26712</v>
      </c>
      <c r="F1700" s="85" t="s">
        <v>40</v>
      </c>
      <c r="G1700" s="85" t="s">
        <v>43</v>
      </c>
      <c r="H1700" s="85" t="s">
        <v>20690</v>
      </c>
      <c r="I1700" s="3" t="s">
        <v>6379</v>
      </c>
      <c r="J1700" s="85" t="s">
        <v>115</v>
      </c>
      <c r="K1700" s="7" t="s">
        <v>4595</v>
      </c>
      <c r="L1700" s="3"/>
      <c r="M1700" s="3"/>
      <c r="N1700" s="41" t="s">
        <v>13856</v>
      </c>
      <c r="O1700" s="87">
        <v>31127</v>
      </c>
      <c r="P1700" s="87">
        <v>0</v>
      </c>
      <c r="Q1700" s="87">
        <v>31127</v>
      </c>
      <c r="R1700" s="87">
        <v>0</v>
      </c>
      <c r="S1700" s="87"/>
      <c r="T1700" s="87"/>
      <c r="U1700" s="85">
        <v>2021</v>
      </c>
      <c r="V1700" s="3"/>
      <c r="X1700" s="3"/>
      <c r="Y1700" s="7"/>
      <c r="Z1700" s="6">
        <v>180217</v>
      </c>
      <c r="AA1700" s="160"/>
      <c r="AB1700" s="123" t="s">
        <v>4395</v>
      </c>
      <c r="AC1700" s="124"/>
      <c r="AD1700" s="41"/>
      <c r="AE1700" s="41"/>
      <c r="AF1700" s="41"/>
      <c r="AG1700" s="41"/>
      <c r="AH1700" s="41" t="s">
        <v>7061</v>
      </c>
      <c r="AI1700" s="80" t="s">
        <v>23793</v>
      </c>
      <c r="AJ1700" s="80" t="s">
        <v>23794</v>
      </c>
      <c r="AK1700" s="3"/>
      <c r="AL1700" s="85"/>
      <c r="AM1700" s="151" t="s">
        <v>24840</v>
      </c>
      <c r="AN1700" s="15"/>
      <c r="AO1700" s="166"/>
      <c r="AP1700" s="5">
        <f t="shared" si="27"/>
        <v>0</v>
      </c>
      <c r="AQ1700" s="16"/>
      <c r="AR1700" s="205">
        <v>1</v>
      </c>
      <c r="AS1700" s="16"/>
      <c r="AT1700" s="16"/>
      <c r="AU1700" s="16"/>
      <c r="AV1700" s="16"/>
      <c r="AW1700" s="16"/>
      <c r="AX1700" s="16"/>
    </row>
    <row r="1701" spans="1:50" customFormat="1" ht="15.75" hidden="1" customHeight="1" x14ac:dyDescent="0.2">
      <c r="A1701" s="1" t="s">
        <v>17041</v>
      </c>
      <c r="B1701" s="1" t="s">
        <v>17042</v>
      </c>
      <c r="C1701" s="85" t="s">
        <v>4395</v>
      </c>
      <c r="D1701" s="85" t="s">
        <v>13090</v>
      </c>
      <c r="E1701" s="202" t="s">
        <v>26418</v>
      </c>
      <c r="F1701" s="85" t="s">
        <v>55</v>
      </c>
      <c r="G1701" s="85" t="s">
        <v>59</v>
      </c>
      <c r="H1701" s="85" t="s">
        <v>20690</v>
      </c>
      <c r="I1701" s="3" t="s">
        <v>4399</v>
      </c>
      <c r="J1701" s="85" t="s">
        <v>115</v>
      </c>
      <c r="K1701" s="7" t="s">
        <v>4689</v>
      </c>
      <c r="L1701" s="1"/>
      <c r="M1701" s="1"/>
      <c r="N1701" s="41" t="s">
        <v>6472</v>
      </c>
      <c r="O1701" s="87">
        <v>0</v>
      </c>
      <c r="P1701" s="87">
        <v>0</v>
      </c>
      <c r="Q1701" s="87">
        <v>0</v>
      </c>
      <c r="R1701" s="87">
        <v>0</v>
      </c>
      <c r="S1701" s="87"/>
      <c r="T1701" s="87"/>
      <c r="U1701" s="85" t="s">
        <v>112</v>
      </c>
      <c r="V1701" s="1"/>
      <c r="W1701" s="1"/>
      <c r="X1701" s="1"/>
      <c r="Y1701" s="1"/>
      <c r="Z1701" s="6">
        <v>37686</v>
      </c>
      <c r="AA1701" s="160"/>
      <c r="AB1701" s="123" t="s">
        <v>4395</v>
      </c>
      <c r="AC1701" s="124"/>
      <c r="AD1701" s="2"/>
      <c r="AE1701" s="2"/>
      <c r="AF1701" s="2"/>
      <c r="AG1701" s="2"/>
      <c r="AH1701" s="41" t="s">
        <v>7514</v>
      </c>
      <c r="AI1701" s="80" t="s">
        <v>17691</v>
      </c>
      <c r="AJ1701" s="80" t="s">
        <v>17314</v>
      </c>
      <c r="AK1701" s="1"/>
      <c r="AL1701" s="85"/>
      <c r="AM1701" s="151" t="s">
        <v>19997</v>
      </c>
      <c r="AN1701" s="16"/>
      <c r="AO1701" s="166"/>
      <c r="AP1701" s="5">
        <f t="shared" si="27"/>
        <v>0</v>
      </c>
      <c r="AQ1701" s="16"/>
      <c r="AR1701" s="205">
        <v>1</v>
      </c>
      <c r="AS1701" s="16"/>
      <c r="AT1701" s="16"/>
      <c r="AU1701" s="16"/>
      <c r="AV1701" s="16"/>
      <c r="AW1701" s="16"/>
      <c r="AX1701" s="16"/>
    </row>
    <row r="1702" spans="1:50" customFormat="1" ht="15.75" hidden="1" customHeight="1" x14ac:dyDescent="0.2">
      <c r="A1702" s="7" t="s">
        <v>14876</v>
      </c>
      <c r="B1702" s="1" t="s">
        <v>14877</v>
      </c>
      <c r="C1702" s="85" t="s">
        <v>4395</v>
      </c>
      <c r="D1702" s="85" t="s">
        <v>13090</v>
      </c>
      <c r="E1702" s="202" t="s">
        <v>26418</v>
      </c>
      <c r="F1702" s="85" t="s">
        <v>55</v>
      </c>
      <c r="G1702" s="85" t="s">
        <v>63</v>
      </c>
      <c r="H1702" s="85" t="s">
        <v>20690</v>
      </c>
      <c r="I1702" s="3" t="s">
        <v>4399</v>
      </c>
      <c r="J1702" s="85" t="s">
        <v>4447</v>
      </c>
      <c r="K1702" s="7" t="s">
        <v>4601</v>
      </c>
      <c r="L1702" s="1"/>
      <c r="M1702" s="1"/>
      <c r="N1702" s="41" t="s">
        <v>4630</v>
      </c>
      <c r="O1702" s="87">
        <v>0</v>
      </c>
      <c r="P1702" s="87">
        <v>0</v>
      </c>
      <c r="Q1702" s="87">
        <v>0</v>
      </c>
      <c r="R1702" s="87">
        <v>0</v>
      </c>
      <c r="S1702" s="87"/>
      <c r="T1702" s="87"/>
      <c r="U1702" s="85" t="s">
        <v>112</v>
      </c>
      <c r="V1702" s="1"/>
      <c r="W1702" s="1"/>
      <c r="X1702" s="1"/>
      <c r="Y1702" s="1"/>
      <c r="Z1702" s="6">
        <v>135833</v>
      </c>
      <c r="AA1702" s="160"/>
      <c r="AB1702" s="123" t="s">
        <v>4395</v>
      </c>
      <c r="AC1702" s="124"/>
      <c r="AD1702" s="2"/>
      <c r="AE1702" s="2"/>
      <c r="AF1702" s="2"/>
      <c r="AG1702" s="2"/>
      <c r="AH1702" s="41" t="s">
        <v>63</v>
      </c>
      <c r="AI1702" s="80" t="s">
        <v>17692</v>
      </c>
      <c r="AJ1702" s="80" t="s">
        <v>13611</v>
      </c>
      <c r="AK1702" s="1"/>
      <c r="AL1702" s="85"/>
      <c r="AM1702" s="151" t="s">
        <v>19998</v>
      </c>
      <c r="AN1702" s="16"/>
      <c r="AO1702" s="166"/>
      <c r="AP1702" s="5">
        <f t="shared" si="27"/>
        <v>0</v>
      </c>
      <c r="AQ1702" s="16"/>
      <c r="AR1702" s="205">
        <v>1</v>
      </c>
      <c r="AS1702" s="16"/>
      <c r="AT1702" s="16"/>
      <c r="AU1702" s="16"/>
      <c r="AV1702" s="16"/>
      <c r="AW1702" s="16"/>
      <c r="AX1702" s="16"/>
    </row>
    <row r="1703" spans="1:50" customFormat="1" ht="15.75" hidden="1" customHeight="1" x14ac:dyDescent="0.2">
      <c r="A1703" s="7" t="s">
        <v>14878</v>
      </c>
      <c r="B1703" s="1" t="s">
        <v>14879</v>
      </c>
      <c r="C1703" s="85" t="s">
        <v>4395</v>
      </c>
      <c r="D1703" s="85" t="s">
        <v>13090</v>
      </c>
      <c r="E1703" s="202" t="s">
        <v>26418</v>
      </c>
      <c r="F1703" s="85" t="s">
        <v>40</v>
      </c>
      <c r="G1703" s="85" t="s">
        <v>15326</v>
      </c>
      <c r="H1703" s="85" t="s">
        <v>20690</v>
      </c>
      <c r="I1703" s="3" t="s">
        <v>5218</v>
      </c>
      <c r="J1703" s="85" t="s">
        <v>115</v>
      </c>
      <c r="K1703" s="7" t="s">
        <v>4689</v>
      </c>
      <c r="L1703" s="1"/>
      <c r="M1703" s="1"/>
      <c r="N1703" s="41" t="s">
        <v>4552</v>
      </c>
      <c r="O1703" s="87">
        <v>0</v>
      </c>
      <c r="P1703" s="87">
        <v>0</v>
      </c>
      <c r="Q1703" s="87">
        <v>0</v>
      </c>
      <c r="R1703" s="87">
        <v>0</v>
      </c>
      <c r="S1703" s="87"/>
      <c r="T1703" s="87"/>
      <c r="U1703" s="85" t="s">
        <v>112</v>
      </c>
      <c r="V1703" s="1"/>
      <c r="W1703" s="1"/>
      <c r="X1703" s="1"/>
      <c r="Y1703" s="1"/>
      <c r="Z1703" s="6">
        <v>0</v>
      </c>
      <c r="AA1703" s="160"/>
      <c r="AB1703" s="123" t="s">
        <v>4395</v>
      </c>
      <c r="AC1703" s="124"/>
      <c r="AD1703" s="2"/>
      <c r="AE1703" s="2"/>
      <c r="AF1703" s="2"/>
      <c r="AG1703" s="2"/>
      <c r="AH1703" s="41" t="s">
        <v>7061</v>
      </c>
      <c r="AI1703" s="80" t="s">
        <v>17693</v>
      </c>
      <c r="AJ1703" s="80" t="s">
        <v>13857</v>
      </c>
      <c r="AK1703" s="1"/>
      <c r="AL1703" s="85"/>
      <c r="AM1703" s="151" t="s">
        <v>19998</v>
      </c>
      <c r="AN1703" s="16"/>
      <c r="AO1703" s="166"/>
      <c r="AP1703" s="5">
        <f t="shared" si="27"/>
        <v>0</v>
      </c>
      <c r="AQ1703" s="16"/>
      <c r="AR1703" s="205">
        <v>1</v>
      </c>
      <c r="AS1703" s="16"/>
      <c r="AT1703" s="16"/>
      <c r="AU1703" s="16"/>
      <c r="AV1703" s="16"/>
      <c r="AW1703" s="16"/>
      <c r="AX1703" s="16"/>
    </row>
    <row r="1704" spans="1:50" customFormat="1" ht="15.75" hidden="1" customHeight="1" x14ac:dyDescent="0.2">
      <c r="A1704" s="7" t="s">
        <v>14880</v>
      </c>
      <c r="B1704" s="1" t="s">
        <v>14881</v>
      </c>
      <c r="C1704" s="85" t="s">
        <v>4395</v>
      </c>
      <c r="D1704" s="85" t="s">
        <v>13090</v>
      </c>
      <c r="E1704" s="202" t="s">
        <v>26418</v>
      </c>
      <c r="F1704" s="85" t="s">
        <v>40</v>
      </c>
      <c r="G1704" s="85" t="s">
        <v>15326</v>
      </c>
      <c r="H1704" s="85" t="s">
        <v>20690</v>
      </c>
      <c r="I1704" s="3" t="s">
        <v>5218</v>
      </c>
      <c r="J1704" s="85" t="s">
        <v>115</v>
      </c>
      <c r="K1704" s="7" t="s">
        <v>4595</v>
      </c>
      <c r="L1704" s="1"/>
      <c r="M1704" s="1"/>
      <c r="N1704" s="41" t="s">
        <v>4552</v>
      </c>
      <c r="O1704" s="87">
        <v>0</v>
      </c>
      <c r="P1704" s="87">
        <v>0</v>
      </c>
      <c r="Q1704" s="87">
        <v>0</v>
      </c>
      <c r="R1704" s="87">
        <v>0</v>
      </c>
      <c r="S1704" s="87"/>
      <c r="T1704" s="87"/>
      <c r="U1704" s="85" t="s">
        <v>112</v>
      </c>
      <c r="V1704" s="1"/>
      <c r="W1704" s="1"/>
      <c r="X1704" s="1"/>
      <c r="Y1704" s="1"/>
      <c r="Z1704" s="6">
        <v>822</v>
      </c>
      <c r="AA1704" s="160"/>
      <c r="AB1704" s="123" t="s">
        <v>4395</v>
      </c>
      <c r="AC1704" s="124"/>
      <c r="AD1704" s="2"/>
      <c r="AE1704" s="2"/>
      <c r="AF1704" s="2"/>
      <c r="AG1704" s="2"/>
      <c r="AH1704" s="41" t="s">
        <v>7061</v>
      </c>
      <c r="AI1704" s="80" t="s">
        <v>17694</v>
      </c>
      <c r="AJ1704" s="80" t="s">
        <v>13858</v>
      </c>
      <c r="AK1704" s="1"/>
      <c r="AL1704" s="85"/>
      <c r="AM1704" s="151" t="s">
        <v>19998</v>
      </c>
      <c r="AN1704" s="16"/>
      <c r="AO1704" s="166"/>
      <c r="AP1704" s="5">
        <f t="shared" si="27"/>
        <v>0</v>
      </c>
      <c r="AQ1704" s="16"/>
      <c r="AR1704" s="205">
        <v>1</v>
      </c>
      <c r="AS1704" s="16"/>
      <c r="AT1704" s="16"/>
      <c r="AU1704" s="16"/>
      <c r="AV1704" s="16"/>
      <c r="AW1704" s="16"/>
      <c r="AX1704" s="16"/>
    </row>
    <row r="1705" spans="1:50" customFormat="1" ht="15.75" hidden="1" customHeight="1" x14ac:dyDescent="0.2">
      <c r="A1705" s="7" t="s">
        <v>14882</v>
      </c>
      <c r="B1705" s="1" t="s">
        <v>14883</v>
      </c>
      <c r="C1705" s="85" t="s">
        <v>4395</v>
      </c>
      <c r="D1705" s="85" t="s">
        <v>13090</v>
      </c>
      <c r="E1705" s="202" t="s">
        <v>26418</v>
      </c>
      <c r="F1705" s="85" t="s">
        <v>40</v>
      </c>
      <c r="G1705" s="85" t="s">
        <v>43</v>
      </c>
      <c r="H1705" s="85" t="s">
        <v>20690</v>
      </c>
      <c r="I1705" s="3" t="s">
        <v>6379</v>
      </c>
      <c r="J1705" s="85" t="s">
        <v>4435</v>
      </c>
      <c r="K1705" s="7" t="s">
        <v>3838</v>
      </c>
      <c r="L1705" s="1"/>
      <c r="M1705" s="1"/>
      <c r="N1705" s="41" t="s">
        <v>4630</v>
      </c>
      <c r="O1705" s="87">
        <v>0</v>
      </c>
      <c r="P1705" s="87">
        <v>0</v>
      </c>
      <c r="Q1705" s="87">
        <v>0</v>
      </c>
      <c r="R1705" s="87">
        <v>0</v>
      </c>
      <c r="S1705" s="87"/>
      <c r="T1705" s="87"/>
      <c r="U1705" s="85" t="s">
        <v>112</v>
      </c>
      <c r="V1705" s="1"/>
      <c r="W1705" s="1"/>
      <c r="X1705" s="1"/>
      <c r="Y1705" s="1"/>
      <c r="Z1705" s="6">
        <v>196195</v>
      </c>
      <c r="AA1705" s="160"/>
      <c r="AB1705" s="123" t="s">
        <v>4395</v>
      </c>
      <c r="AC1705" s="124"/>
      <c r="AD1705" s="2"/>
      <c r="AE1705" s="2"/>
      <c r="AF1705" s="2"/>
      <c r="AG1705" s="2"/>
      <c r="AH1705" s="41" t="s">
        <v>13749</v>
      </c>
      <c r="AI1705" s="80" t="s">
        <v>17695</v>
      </c>
      <c r="AJ1705" s="80" t="s">
        <v>13859</v>
      </c>
      <c r="AK1705" s="1"/>
      <c r="AL1705" s="85"/>
      <c r="AM1705" s="151" t="s">
        <v>19998</v>
      </c>
      <c r="AN1705" s="16"/>
      <c r="AO1705" s="166"/>
      <c r="AP1705" s="5">
        <f t="shared" si="27"/>
        <v>0</v>
      </c>
      <c r="AQ1705" s="16"/>
      <c r="AR1705" s="205">
        <v>1</v>
      </c>
      <c r="AS1705" s="16"/>
      <c r="AT1705" s="16"/>
      <c r="AU1705" s="16"/>
      <c r="AV1705" s="16"/>
      <c r="AW1705" s="16"/>
      <c r="AX1705" s="16"/>
    </row>
    <row r="1706" spans="1:50" customFormat="1" ht="15.75" hidden="1" customHeight="1" x14ac:dyDescent="0.2">
      <c r="A1706" s="7" t="s">
        <v>14884</v>
      </c>
      <c r="B1706" s="1" t="s">
        <v>27512</v>
      </c>
      <c r="C1706" s="85" t="s">
        <v>4395</v>
      </c>
      <c r="D1706" s="85" t="s">
        <v>13090</v>
      </c>
      <c r="E1706" s="202" t="s">
        <v>26418</v>
      </c>
      <c r="F1706" s="85" t="s">
        <v>55</v>
      </c>
      <c r="G1706" s="85" t="s">
        <v>63</v>
      </c>
      <c r="H1706" s="85" t="s">
        <v>20690</v>
      </c>
      <c r="I1706" s="3" t="s">
        <v>4399</v>
      </c>
      <c r="J1706" s="85" t="s">
        <v>4447</v>
      </c>
      <c r="K1706" s="7" t="s">
        <v>4601</v>
      </c>
      <c r="L1706" s="1"/>
      <c r="M1706" s="1"/>
      <c r="N1706" s="41" t="s">
        <v>4630</v>
      </c>
      <c r="O1706" s="87">
        <v>0</v>
      </c>
      <c r="P1706" s="87">
        <v>0</v>
      </c>
      <c r="Q1706" s="87">
        <v>0</v>
      </c>
      <c r="R1706" s="87">
        <v>0</v>
      </c>
      <c r="S1706" s="87"/>
      <c r="T1706" s="87"/>
      <c r="U1706" s="85" t="s">
        <v>112</v>
      </c>
      <c r="V1706" s="1"/>
      <c r="W1706" s="1"/>
      <c r="X1706" s="1"/>
      <c r="Y1706" s="1"/>
      <c r="Z1706" s="6">
        <v>319920</v>
      </c>
      <c r="AA1706" s="160"/>
      <c r="AB1706" s="123" t="s">
        <v>4395</v>
      </c>
      <c r="AC1706" s="124"/>
      <c r="AD1706" s="2"/>
      <c r="AE1706" s="2"/>
      <c r="AF1706" s="2"/>
      <c r="AG1706" s="2"/>
      <c r="AH1706" s="41" t="s">
        <v>63</v>
      </c>
      <c r="AI1706" s="80" t="s">
        <v>17696</v>
      </c>
      <c r="AJ1706" s="80" t="s">
        <v>13860</v>
      </c>
      <c r="AK1706" s="1"/>
      <c r="AL1706" s="85"/>
      <c r="AM1706" s="151" t="s">
        <v>19998</v>
      </c>
      <c r="AN1706" s="16"/>
      <c r="AO1706" s="166"/>
      <c r="AP1706" s="5">
        <f t="shared" si="27"/>
        <v>0</v>
      </c>
      <c r="AQ1706" s="16"/>
      <c r="AR1706" s="205">
        <v>1</v>
      </c>
      <c r="AS1706" s="16"/>
      <c r="AT1706" s="16"/>
      <c r="AU1706" s="16"/>
      <c r="AV1706" s="16"/>
      <c r="AW1706" s="16"/>
      <c r="AX1706" s="16"/>
    </row>
    <row r="1707" spans="1:50" customFormat="1" ht="15.75" hidden="1" customHeight="1" x14ac:dyDescent="0.2">
      <c r="A1707" s="7" t="s">
        <v>14885</v>
      </c>
      <c r="B1707" s="1" t="s">
        <v>14886</v>
      </c>
      <c r="C1707" s="85" t="s">
        <v>4395</v>
      </c>
      <c r="D1707" s="85" t="s">
        <v>13090</v>
      </c>
      <c r="E1707" s="202" t="s">
        <v>26712</v>
      </c>
      <c r="F1707" s="85" t="s">
        <v>40</v>
      </c>
      <c r="G1707" s="85" t="s">
        <v>42</v>
      </c>
      <c r="H1707" s="85" t="s">
        <v>20690</v>
      </c>
      <c r="I1707" s="3" t="s">
        <v>6379</v>
      </c>
      <c r="J1707" s="85" t="s">
        <v>115</v>
      </c>
      <c r="K1707" s="7" t="s">
        <v>4926</v>
      </c>
      <c r="L1707" s="1"/>
      <c r="M1707" s="1"/>
      <c r="N1707" s="41" t="s">
        <v>4841</v>
      </c>
      <c r="O1707" s="87">
        <v>7593</v>
      </c>
      <c r="P1707" s="87">
        <v>1201</v>
      </c>
      <c r="Q1707" s="87">
        <v>6392</v>
      </c>
      <c r="R1707" s="87">
        <v>0</v>
      </c>
      <c r="S1707" s="87"/>
      <c r="T1707" s="87"/>
      <c r="U1707" s="85">
        <v>2019</v>
      </c>
      <c r="V1707" s="1"/>
      <c r="W1707" s="1"/>
      <c r="X1707" s="1"/>
      <c r="Y1707" s="1"/>
      <c r="Z1707" s="6">
        <v>10000</v>
      </c>
      <c r="AA1707" s="160"/>
      <c r="AB1707" s="123" t="s">
        <v>4395</v>
      </c>
      <c r="AC1707" s="124"/>
      <c r="AD1707" s="2"/>
      <c r="AE1707" s="2"/>
      <c r="AF1707" s="2"/>
      <c r="AG1707" s="2"/>
      <c r="AH1707" s="41" t="s">
        <v>7061</v>
      </c>
      <c r="AI1707" s="80" t="s">
        <v>17697</v>
      </c>
      <c r="AJ1707" s="80" t="s">
        <v>13861</v>
      </c>
      <c r="AK1707" s="1"/>
      <c r="AL1707" s="85"/>
      <c r="AM1707" s="151" t="s">
        <v>19998</v>
      </c>
      <c r="AN1707" s="16"/>
      <c r="AO1707" s="166"/>
      <c r="AP1707" s="5">
        <f t="shared" si="27"/>
        <v>0</v>
      </c>
      <c r="AQ1707" s="16"/>
      <c r="AR1707" s="205">
        <v>1</v>
      </c>
      <c r="AS1707" s="16"/>
      <c r="AT1707" s="16"/>
      <c r="AU1707" s="16"/>
      <c r="AV1707" s="16"/>
      <c r="AW1707" s="16"/>
      <c r="AX1707" s="16"/>
    </row>
    <row r="1708" spans="1:50" customFormat="1" ht="15.75" hidden="1" customHeight="1" x14ac:dyDescent="0.2">
      <c r="A1708" s="7" t="s">
        <v>14887</v>
      </c>
      <c r="B1708" s="1" t="s">
        <v>14888</v>
      </c>
      <c r="C1708" s="85" t="s">
        <v>4395</v>
      </c>
      <c r="D1708" s="85" t="s">
        <v>13090</v>
      </c>
      <c r="E1708" s="202" t="s">
        <v>26712</v>
      </c>
      <c r="F1708" s="85" t="s">
        <v>40</v>
      </c>
      <c r="G1708" s="85" t="s">
        <v>42</v>
      </c>
      <c r="H1708" s="85" t="s">
        <v>20690</v>
      </c>
      <c r="I1708" s="3" t="s">
        <v>6379</v>
      </c>
      <c r="J1708" s="85" t="s">
        <v>115</v>
      </c>
      <c r="K1708" s="7" t="s">
        <v>4926</v>
      </c>
      <c r="L1708" s="1"/>
      <c r="M1708" s="1"/>
      <c r="N1708" s="41" t="s">
        <v>4841</v>
      </c>
      <c r="O1708" s="87">
        <v>7701</v>
      </c>
      <c r="P1708" s="87">
        <v>4470</v>
      </c>
      <c r="Q1708" s="87">
        <v>3231</v>
      </c>
      <c r="R1708" s="87">
        <v>0</v>
      </c>
      <c r="S1708" s="87"/>
      <c r="T1708" s="87"/>
      <c r="U1708" s="85">
        <v>2019</v>
      </c>
      <c r="V1708" s="1"/>
      <c r="W1708" s="1"/>
      <c r="X1708" s="1"/>
      <c r="Y1708" s="1"/>
      <c r="Z1708" s="6">
        <v>10000</v>
      </c>
      <c r="AA1708" s="160"/>
      <c r="AB1708" s="123" t="s">
        <v>4395</v>
      </c>
      <c r="AC1708" s="124"/>
      <c r="AD1708" s="2"/>
      <c r="AE1708" s="2"/>
      <c r="AF1708" s="2"/>
      <c r="AG1708" s="2"/>
      <c r="AH1708" s="41" t="s">
        <v>7061</v>
      </c>
      <c r="AI1708" s="80" t="s">
        <v>17698</v>
      </c>
      <c r="AJ1708" s="80" t="s">
        <v>13862</v>
      </c>
      <c r="AK1708" s="1"/>
      <c r="AL1708" s="85"/>
      <c r="AM1708" s="151" t="s">
        <v>19998</v>
      </c>
      <c r="AN1708" s="16"/>
      <c r="AO1708" s="166"/>
      <c r="AP1708" s="5">
        <f t="shared" si="27"/>
        <v>0</v>
      </c>
      <c r="AQ1708" s="16"/>
      <c r="AR1708" s="205">
        <v>1</v>
      </c>
      <c r="AS1708" s="16"/>
      <c r="AT1708" s="16"/>
      <c r="AU1708" s="16"/>
      <c r="AV1708" s="16"/>
      <c r="AW1708" s="16"/>
      <c r="AX1708" s="16"/>
    </row>
    <row r="1709" spans="1:50" customFormat="1" ht="15.75" hidden="1" customHeight="1" x14ac:dyDescent="0.2">
      <c r="A1709" s="7" t="s">
        <v>14889</v>
      </c>
      <c r="B1709" s="1" t="s">
        <v>14890</v>
      </c>
      <c r="C1709" s="85" t="s">
        <v>4395</v>
      </c>
      <c r="D1709" s="85" t="s">
        <v>13090</v>
      </c>
      <c r="E1709" s="202" t="s">
        <v>26712</v>
      </c>
      <c r="F1709" s="85" t="s">
        <v>40</v>
      </c>
      <c r="G1709" s="85" t="s">
        <v>42</v>
      </c>
      <c r="H1709" s="85" t="s">
        <v>20690</v>
      </c>
      <c r="I1709" s="3" t="s">
        <v>6379</v>
      </c>
      <c r="J1709" s="85" t="s">
        <v>115</v>
      </c>
      <c r="K1709" s="7" t="s">
        <v>4926</v>
      </c>
      <c r="L1709" s="1"/>
      <c r="M1709" s="1"/>
      <c r="N1709" s="41" t="s">
        <v>4841</v>
      </c>
      <c r="O1709" s="87">
        <v>7376</v>
      </c>
      <c r="P1709" s="87">
        <v>2874</v>
      </c>
      <c r="Q1709" s="87">
        <v>4502</v>
      </c>
      <c r="R1709" s="87">
        <v>0</v>
      </c>
      <c r="S1709" s="87"/>
      <c r="T1709" s="87"/>
      <c r="U1709" s="85">
        <v>2019</v>
      </c>
      <c r="V1709" s="1"/>
      <c r="W1709" s="1"/>
      <c r="X1709" s="1"/>
      <c r="Y1709" s="1"/>
      <c r="Z1709" s="6">
        <v>10000</v>
      </c>
      <c r="AA1709" s="160"/>
      <c r="AB1709" s="123" t="s">
        <v>4395</v>
      </c>
      <c r="AC1709" s="124"/>
      <c r="AD1709" s="2"/>
      <c r="AE1709" s="2"/>
      <c r="AF1709" s="2"/>
      <c r="AG1709" s="2"/>
      <c r="AH1709" s="41" t="s">
        <v>7061</v>
      </c>
      <c r="AI1709" s="80" t="s">
        <v>17699</v>
      </c>
      <c r="AJ1709" s="80" t="s">
        <v>13612</v>
      </c>
      <c r="AK1709" s="1"/>
      <c r="AL1709" s="85"/>
      <c r="AM1709" s="151" t="s">
        <v>19998</v>
      </c>
      <c r="AN1709" s="16"/>
      <c r="AO1709" s="166"/>
      <c r="AP1709" s="5">
        <f t="shared" si="27"/>
        <v>0</v>
      </c>
      <c r="AQ1709" s="16"/>
      <c r="AR1709" s="205">
        <v>1</v>
      </c>
      <c r="AS1709" s="16"/>
      <c r="AT1709" s="16"/>
      <c r="AU1709" s="16"/>
      <c r="AV1709" s="16"/>
      <c r="AW1709" s="16"/>
      <c r="AX1709" s="16"/>
    </row>
    <row r="1710" spans="1:50" customFormat="1" ht="15.75" hidden="1" customHeight="1" x14ac:dyDescent="0.2">
      <c r="A1710" s="7" t="s">
        <v>14891</v>
      </c>
      <c r="B1710" s="1" t="s">
        <v>14892</v>
      </c>
      <c r="C1710" s="85" t="s">
        <v>4395</v>
      </c>
      <c r="D1710" s="85" t="s">
        <v>13090</v>
      </c>
      <c r="E1710" s="202" t="s">
        <v>26712</v>
      </c>
      <c r="F1710" s="85" t="s">
        <v>40</v>
      </c>
      <c r="G1710" s="85" t="s">
        <v>42</v>
      </c>
      <c r="H1710" s="85" t="s">
        <v>20690</v>
      </c>
      <c r="I1710" s="3" t="s">
        <v>6379</v>
      </c>
      <c r="J1710" s="85" t="s">
        <v>115</v>
      </c>
      <c r="K1710" s="7" t="s">
        <v>4926</v>
      </c>
      <c r="L1710" s="1"/>
      <c r="M1710" s="1"/>
      <c r="N1710" s="41" t="s">
        <v>4841</v>
      </c>
      <c r="O1710" s="87">
        <v>7024</v>
      </c>
      <c r="P1710" s="87">
        <v>6955</v>
      </c>
      <c r="Q1710" s="87">
        <v>69</v>
      </c>
      <c r="R1710" s="87">
        <v>0</v>
      </c>
      <c r="S1710" s="87"/>
      <c r="T1710" s="87"/>
      <c r="U1710" s="85">
        <v>2019</v>
      </c>
      <c r="V1710" s="1"/>
      <c r="W1710" s="1"/>
      <c r="X1710" s="1"/>
      <c r="Y1710" s="1"/>
      <c r="Z1710" s="6">
        <v>10000</v>
      </c>
      <c r="AA1710" s="160"/>
      <c r="AB1710" s="123" t="s">
        <v>4395</v>
      </c>
      <c r="AC1710" s="124"/>
      <c r="AD1710" s="2"/>
      <c r="AE1710" s="2"/>
      <c r="AF1710" s="2"/>
      <c r="AG1710" s="2"/>
      <c r="AH1710" s="41" t="s">
        <v>7061</v>
      </c>
      <c r="AI1710" s="80" t="s">
        <v>17700</v>
      </c>
      <c r="AJ1710" s="80" t="s">
        <v>13863</v>
      </c>
      <c r="AK1710" s="1"/>
      <c r="AL1710" s="85"/>
      <c r="AM1710" s="151" t="s">
        <v>19998</v>
      </c>
      <c r="AN1710" s="16"/>
      <c r="AO1710" s="166"/>
      <c r="AP1710" s="5">
        <f t="shared" si="27"/>
        <v>0</v>
      </c>
      <c r="AQ1710" s="16"/>
      <c r="AR1710" s="205">
        <v>1</v>
      </c>
      <c r="AS1710" s="16"/>
      <c r="AT1710" s="16"/>
      <c r="AU1710" s="16"/>
      <c r="AV1710" s="16"/>
      <c r="AW1710" s="16"/>
      <c r="AX1710" s="16"/>
    </row>
    <row r="1711" spans="1:50" customFormat="1" ht="15.75" hidden="1" customHeight="1" x14ac:dyDescent="0.2">
      <c r="A1711" s="7" t="s">
        <v>14893</v>
      </c>
      <c r="B1711" s="1" t="s">
        <v>14894</v>
      </c>
      <c r="C1711" s="85" t="s">
        <v>4395</v>
      </c>
      <c r="D1711" s="85" t="s">
        <v>13090</v>
      </c>
      <c r="E1711" s="202" t="s">
        <v>26712</v>
      </c>
      <c r="F1711" s="85" t="s">
        <v>40</v>
      </c>
      <c r="G1711" s="85" t="s">
        <v>42</v>
      </c>
      <c r="H1711" s="85" t="s">
        <v>20690</v>
      </c>
      <c r="I1711" s="3" t="s">
        <v>6379</v>
      </c>
      <c r="J1711" s="85" t="s">
        <v>115</v>
      </c>
      <c r="K1711" s="7" t="s">
        <v>4926</v>
      </c>
      <c r="L1711" s="1"/>
      <c r="M1711" s="1"/>
      <c r="N1711" s="41" t="s">
        <v>4841</v>
      </c>
      <c r="O1711" s="87">
        <v>6711</v>
      </c>
      <c r="P1711" s="87">
        <v>6702</v>
      </c>
      <c r="Q1711" s="87">
        <v>9</v>
      </c>
      <c r="R1711" s="87">
        <v>0</v>
      </c>
      <c r="S1711" s="87"/>
      <c r="T1711" s="87"/>
      <c r="U1711" s="85">
        <v>2019</v>
      </c>
      <c r="V1711" s="1"/>
      <c r="W1711" s="1"/>
      <c r="X1711" s="1"/>
      <c r="Y1711" s="1"/>
      <c r="Z1711" s="6">
        <v>10000</v>
      </c>
      <c r="AA1711" s="160"/>
      <c r="AB1711" s="123" t="s">
        <v>4395</v>
      </c>
      <c r="AC1711" s="124"/>
      <c r="AD1711" s="2"/>
      <c r="AE1711" s="2"/>
      <c r="AF1711" s="2"/>
      <c r="AG1711" s="2"/>
      <c r="AH1711" s="41" t="s">
        <v>7061</v>
      </c>
      <c r="AI1711" s="80" t="s">
        <v>17701</v>
      </c>
      <c r="AJ1711" s="80" t="s">
        <v>13864</v>
      </c>
      <c r="AK1711" s="1"/>
      <c r="AL1711" s="85"/>
      <c r="AM1711" s="151" t="s">
        <v>19998</v>
      </c>
      <c r="AN1711" s="16"/>
      <c r="AO1711" s="166"/>
      <c r="AP1711" s="5">
        <f t="shared" si="27"/>
        <v>0</v>
      </c>
      <c r="AQ1711" s="16"/>
      <c r="AR1711" s="205">
        <v>1</v>
      </c>
      <c r="AS1711" s="16"/>
      <c r="AT1711" s="16"/>
      <c r="AU1711" s="16"/>
      <c r="AV1711" s="16"/>
      <c r="AW1711" s="16"/>
      <c r="AX1711" s="16"/>
    </row>
    <row r="1712" spans="1:50" customFormat="1" ht="15.75" hidden="1" customHeight="1" x14ac:dyDescent="0.2">
      <c r="A1712" s="7" t="s">
        <v>14895</v>
      </c>
      <c r="B1712" s="1" t="s">
        <v>14896</v>
      </c>
      <c r="C1712" s="85" t="s">
        <v>4395</v>
      </c>
      <c r="D1712" s="85" t="s">
        <v>13090</v>
      </c>
      <c r="E1712" s="202" t="s">
        <v>26712</v>
      </c>
      <c r="F1712" s="85" t="s">
        <v>40</v>
      </c>
      <c r="G1712" s="85" t="s">
        <v>42</v>
      </c>
      <c r="H1712" s="85" t="s">
        <v>20690</v>
      </c>
      <c r="I1712" s="3" t="s">
        <v>6379</v>
      </c>
      <c r="J1712" s="85" t="s">
        <v>115</v>
      </c>
      <c r="K1712" s="7" t="s">
        <v>4926</v>
      </c>
      <c r="L1712" s="1"/>
      <c r="M1712" s="1"/>
      <c r="N1712" s="41" t="s">
        <v>4841</v>
      </c>
      <c r="O1712" s="87">
        <v>7359</v>
      </c>
      <c r="P1712" s="87">
        <v>5864</v>
      </c>
      <c r="Q1712" s="87">
        <v>1495</v>
      </c>
      <c r="R1712" s="87">
        <v>0</v>
      </c>
      <c r="S1712" s="87"/>
      <c r="T1712" s="87"/>
      <c r="U1712" s="85">
        <v>2019</v>
      </c>
      <c r="V1712" s="1"/>
      <c r="W1712" s="1"/>
      <c r="X1712" s="1"/>
      <c r="Y1712" s="1"/>
      <c r="Z1712" s="6">
        <v>10000</v>
      </c>
      <c r="AA1712" s="160"/>
      <c r="AB1712" s="123" t="s">
        <v>4395</v>
      </c>
      <c r="AC1712" s="124"/>
      <c r="AD1712" s="2"/>
      <c r="AE1712" s="2"/>
      <c r="AF1712" s="2"/>
      <c r="AG1712" s="2"/>
      <c r="AH1712" s="41" t="s">
        <v>7061</v>
      </c>
      <c r="AI1712" s="80" t="s">
        <v>17702</v>
      </c>
      <c r="AJ1712" s="80" t="s">
        <v>13865</v>
      </c>
      <c r="AK1712" s="1"/>
      <c r="AL1712" s="85"/>
      <c r="AM1712" s="151" t="s">
        <v>19998</v>
      </c>
      <c r="AN1712" s="16"/>
      <c r="AO1712" s="166"/>
      <c r="AP1712" s="5">
        <f t="shared" si="27"/>
        <v>0</v>
      </c>
      <c r="AQ1712" s="16"/>
      <c r="AR1712" s="205">
        <v>1</v>
      </c>
      <c r="AS1712" s="16"/>
      <c r="AT1712" s="16"/>
      <c r="AU1712" s="16"/>
      <c r="AV1712" s="16"/>
      <c r="AW1712" s="16"/>
      <c r="AX1712" s="16"/>
    </row>
    <row r="1713" spans="1:50" customFormat="1" ht="15.75" hidden="1" customHeight="1" x14ac:dyDescent="0.2">
      <c r="A1713" s="7" t="s">
        <v>14897</v>
      </c>
      <c r="B1713" s="1" t="s">
        <v>14898</v>
      </c>
      <c r="C1713" s="85" t="s">
        <v>4395</v>
      </c>
      <c r="D1713" s="85" t="s">
        <v>13090</v>
      </c>
      <c r="E1713" s="202" t="s">
        <v>26712</v>
      </c>
      <c r="F1713" s="85" t="s">
        <v>40</v>
      </c>
      <c r="G1713" s="85" t="s">
        <v>42</v>
      </c>
      <c r="H1713" s="85" t="s">
        <v>20690</v>
      </c>
      <c r="I1713" s="3" t="s">
        <v>6379</v>
      </c>
      <c r="J1713" s="85" t="s">
        <v>115</v>
      </c>
      <c r="K1713" s="7" t="s">
        <v>4926</v>
      </c>
      <c r="L1713" s="1"/>
      <c r="M1713" s="1"/>
      <c r="N1713" s="41" t="s">
        <v>4841</v>
      </c>
      <c r="O1713" s="87">
        <v>6171</v>
      </c>
      <c r="P1713" s="87">
        <v>6068</v>
      </c>
      <c r="Q1713" s="87">
        <v>103</v>
      </c>
      <c r="R1713" s="87">
        <v>0</v>
      </c>
      <c r="S1713" s="87"/>
      <c r="T1713" s="87"/>
      <c r="U1713" s="85">
        <v>2019</v>
      </c>
      <c r="V1713" s="1"/>
      <c r="W1713" s="1"/>
      <c r="X1713" s="1"/>
      <c r="Y1713" s="1"/>
      <c r="Z1713" s="6">
        <v>10000</v>
      </c>
      <c r="AA1713" s="160"/>
      <c r="AB1713" s="123" t="s">
        <v>4395</v>
      </c>
      <c r="AC1713" s="124"/>
      <c r="AD1713" s="2"/>
      <c r="AE1713" s="2"/>
      <c r="AF1713" s="2"/>
      <c r="AG1713" s="2"/>
      <c r="AH1713" s="41" t="s">
        <v>7061</v>
      </c>
      <c r="AI1713" s="80" t="s">
        <v>17703</v>
      </c>
      <c r="AJ1713" s="80" t="s">
        <v>13866</v>
      </c>
      <c r="AK1713" s="1"/>
      <c r="AL1713" s="85"/>
      <c r="AM1713" s="151" t="s">
        <v>19998</v>
      </c>
      <c r="AN1713" s="16"/>
      <c r="AO1713" s="166"/>
      <c r="AP1713" s="5">
        <f t="shared" si="27"/>
        <v>0</v>
      </c>
      <c r="AQ1713" s="16"/>
      <c r="AR1713" s="205">
        <v>1</v>
      </c>
      <c r="AS1713" s="16"/>
      <c r="AT1713" s="16"/>
      <c r="AU1713" s="16"/>
      <c r="AV1713" s="16"/>
      <c r="AW1713" s="16"/>
      <c r="AX1713" s="16"/>
    </row>
    <row r="1714" spans="1:50" customFormat="1" ht="15.75" hidden="1" customHeight="1" x14ac:dyDescent="0.2">
      <c r="A1714" s="1" t="s">
        <v>17043</v>
      </c>
      <c r="B1714" s="1" t="s">
        <v>17044</v>
      </c>
      <c r="C1714" s="85" t="s">
        <v>4395</v>
      </c>
      <c r="D1714" s="85" t="s">
        <v>13090</v>
      </c>
      <c r="E1714" s="202" t="s">
        <v>26712</v>
      </c>
      <c r="F1714" s="85" t="s">
        <v>40</v>
      </c>
      <c r="G1714" s="85" t="s">
        <v>41</v>
      </c>
      <c r="H1714" s="85" t="s">
        <v>20690</v>
      </c>
      <c r="I1714" s="3" t="s">
        <v>6379</v>
      </c>
      <c r="J1714" s="85" t="s">
        <v>115</v>
      </c>
      <c r="K1714" s="1" t="s">
        <v>5372</v>
      </c>
      <c r="L1714" s="1"/>
      <c r="M1714" s="1"/>
      <c r="N1714" s="41" t="s">
        <v>5826</v>
      </c>
      <c r="O1714" s="87">
        <v>11970</v>
      </c>
      <c r="P1714" s="87">
        <v>2368</v>
      </c>
      <c r="Q1714" s="87">
        <v>9602</v>
      </c>
      <c r="R1714" s="87">
        <v>0</v>
      </c>
      <c r="S1714" s="87"/>
      <c r="T1714" s="87"/>
      <c r="U1714" s="85">
        <v>2020</v>
      </c>
      <c r="V1714" s="1"/>
      <c r="W1714" s="1"/>
      <c r="X1714" s="1"/>
      <c r="Y1714" s="1"/>
      <c r="Z1714" s="6">
        <v>10000</v>
      </c>
      <c r="AA1714" s="160"/>
      <c r="AB1714" s="123" t="s">
        <v>4395</v>
      </c>
      <c r="AC1714" s="124"/>
      <c r="AD1714" s="2"/>
      <c r="AE1714" s="2"/>
      <c r="AF1714" s="2"/>
      <c r="AG1714" s="2"/>
      <c r="AH1714" s="41" t="s">
        <v>7061</v>
      </c>
      <c r="AI1714" s="80" t="s">
        <v>17704</v>
      </c>
      <c r="AJ1714" s="80" t="s">
        <v>17315</v>
      </c>
      <c r="AK1714" s="1"/>
      <c r="AL1714" s="85"/>
      <c r="AM1714" s="151" t="s">
        <v>19997</v>
      </c>
      <c r="AN1714" s="16"/>
      <c r="AO1714" s="166"/>
      <c r="AP1714" s="5">
        <f t="shared" si="27"/>
        <v>0</v>
      </c>
      <c r="AQ1714" s="16"/>
      <c r="AR1714" s="205">
        <v>1</v>
      </c>
      <c r="AS1714" s="16"/>
      <c r="AT1714" s="16"/>
      <c r="AU1714" s="16"/>
      <c r="AV1714" s="16"/>
      <c r="AW1714" s="16"/>
      <c r="AX1714" s="16"/>
    </row>
    <row r="1715" spans="1:50" customFormat="1" ht="15.75" hidden="1" customHeight="1" x14ac:dyDescent="0.2">
      <c r="A1715" s="1" t="s">
        <v>17045</v>
      </c>
      <c r="B1715" s="1" t="s">
        <v>17046</v>
      </c>
      <c r="C1715" s="85" t="s">
        <v>4395</v>
      </c>
      <c r="D1715" s="85" t="s">
        <v>13090</v>
      </c>
      <c r="E1715" s="202" t="s">
        <v>26712</v>
      </c>
      <c r="F1715" s="85" t="s">
        <v>40</v>
      </c>
      <c r="G1715" s="85" t="s">
        <v>41</v>
      </c>
      <c r="H1715" s="85" t="s">
        <v>20690</v>
      </c>
      <c r="I1715" s="3" t="s">
        <v>6379</v>
      </c>
      <c r="J1715" s="85" t="s">
        <v>115</v>
      </c>
      <c r="K1715" s="1" t="s">
        <v>5372</v>
      </c>
      <c r="L1715" s="1"/>
      <c r="M1715" s="1"/>
      <c r="N1715" s="41" t="s">
        <v>5826</v>
      </c>
      <c r="O1715" s="87">
        <v>7984</v>
      </c>
      <c r="P1715" s="87">
        <v>2779</v>
      </c>
      <c r="Q1715" s="87">
        <v>5205</v>
      </c>
      <c r="R1715" s="87">
        <v>0</v>
      </c>
      <c r="S1715" s="87"/>
      <c r="T1715" s="87"/>
      <c r="U1715" s="85">
        <v>2020</v>
      </c>
      <c r="V1715" s="1"/>
      <c r="W1715" s="1"/>
      <c r="X1715" s="1"/>
      <c r="Y1715" s="1"/>
      <c r="Z1715" s="6">
        <v>10000</v>
      </c>
      <c r="AA1715" s="160"/>
      <c r="AB1715" s="123" t="s">
        <v>4395</v>
      </c>
      <c r="AC1715" s="124"/>
      <c r="AD1715" s="2"/>
      <c r="AE1715" s="2"/>
      <c r="AF1715" s="2"/>
      <c r="AG1715" s="2"/>
      <c r="AH1715" s="41" t="s">
        <v>7061</v>
      </c>
      <c r="AI1715" s="80" t="s">
        <v>17705</v>
      </c>
      <c r="AJ1715" s="80" t="s">
        <v>17316</v>
      </c>
      <c r="AK1715" s="1"/>
      <c r="AL1715" s="85"/>
      <c r="AM1715" s="151" t="s">
        <v>19997</v>
      </c>
      <c r="AN1715" s="16"/>
      <c r="AO1715" s="166"/>
      <c r="AP1715" s="5">
        <f t="shared" si="27"/>
        <v>0</v>
      </c>
      <c r="AQ1715" s="16"/>
      <c r="AR1715" s="205">
        <v>1</v>
      </c>
      <c r="AS1715" s="16"/>
      <c r="AT1715" s="16"/>
      <c r="AU1715" s="16"/>
      <c r="AV1715" s="16"/>
      <c r="AW1715" s="16"/>
      <c r="AX1715" s="16"/>
    </row>
    <row r="1716" spans="1:50" customFormat="1" ht="15.75" hidden="1" customHeight="1" x14ac:dyDescent="0.2">
      <c r="A1716" s="1" t="s">
        <v>17047</v>
      </c>
      <c r="B1716" s="1" t="s">
        <v>17048</v>
      </c>
      <c r="C1716" s="85" t="s">
        <v>4395</v>
      </c>
      <c r="D1716" s="85" t="s">
        <v>13090</v>
      </c>
      <c r="E1716" s="202" t="s">
        <v>26712</v>
      </c>
      <c r="F1716" s="85" t="s">
        <v>55</v>
      </c>
      <c r="G1716" s="85" t="s">
        <v>59</v>
      </c>
      <c r="H1716" s="85" t="s">
        <v>20690</v>
      </c>
      <c r="I1716" s="3" t="s">
        <v>4399</v>
      </c>
      <c r="J1716" s="85" t="s">
        <v>115</v>
      </c>
      <c r="K1716" s="1" t="s">
        <v>6471</v>
      </c>
      <c r="L1716" s="1"/>
      <c r="M1716" s="1"/>
      <c r="N1716" s="41" t="s">
        <v>6472</v>
      </c>
      <c r="O1716" s="87">
        <v>52596</v>
      </c>
      <c r="P1716" s="87">
        <v>0</v>
      </c>
      <c r="Q1716" s="87">
        <v>52596</v>
      </c>
      <c r="R1716" s="87">
        <v>0</v>
      </c>
      <c r="S1716" s="87"/>
      <c r="T1716" s="87"/>
      <c r="U1716" s="85">
        <v>2021</v>
      </c>
      <c r="V1716" s="1"/>
      <c r="W1716" s="1"/>
      <c r="X1716" s="1"/>
      <c r="Y1716" s="1"/>
      <c r="Z1716" s="6">
        <v>43406</v>
      </c>
      <c r="AA1716" s="160"/>
      <c r="AB1716" s="123" t="s">
        <v>4395</v>
      </c>
      <c r="AC1716" s="124"/>
      <c r="AD1716" s="2"/>
      <c r="AE1716" s="2"/>
      <c r="AF1716" s="2"/>
      <c r="AG1716" s="2"/>
      <c r="AH1716" s="41" t="s">
        <v>7514</v>
      </c>
      <c r="AI1716" s="80" t="s">
        <v>17706</v>
      </c>
      <c r="AJ1716" s="80" t="s">
        <v>17317</v>
      </c>
      <c r="AK1716" s="1"/>
      <c r="AL1716" s="85"/>
      <c r="AM1716" s="151" t="s">
        <v>19997</v>
      </c>
      <c r="AN1716" s="16"/>
      <c r="AO1716" s="166"/>
      <c r="AP1716" s="5">
        <f t="shared" si="27"/>
        <v>0</v>
      </c>
      <c r="AQ1716" s="16"/>
      <c r="AR1716" s="205">
        <v>1</v>
      </c>
      <c r="AS1716" s="16"/>
      <c r="AT1716" s="16"/>
      <c r="AU1716" s="16"/>
      <c r="AV1716" s="16"/>
      <c r="AW1716" s="16"/>
      <c r="AX1716" s="16"/>
    </row>
    <row r="1717" spans="1:50" customFormat="1" ht="15.75" hidden="1" customHeight="1" x14ac:dyDescent="0.2">
      <c r="A1717" s="1" t="s">
        <v>17049</v>
      </c>
      <c r="B1717" s="1" t="s">
        <v>17050</v>
      </c>
      <c r="C1717" s="85" t="s">
        <v>4395</v>
      </c>
      <c r="D1717" s="85" t="s">
        <v>13090</v>
      </c>
      <c r="E1717" s="202" t="s">
        <v>26712</v>
      </c>
      <c r="F1717" s="85" t="s">
        <v>55</v>
      </c>
      <c r="G1717" s="85" t="s">
        <v>59</v>
      </c>
      <c r="H1717" s="85" t="s">
        <v>20690</v>
      </c>
      <c r="I1717" s="3" t="s">
        <v>4399</v>
      </c>
      <c r="J1717" s="85" t="s">
        <v>115</v>
      </c>
      <c r="K1717" s="1" t="s">
        <v>6471</v>
      </c>
      <c r="L1717" s="1"/>
      <c r="M1717" s="1"/>
      <c r="N1717" s="41" t="s">
        <v>6472</v>
      </c>
      <c r="O1717" s="87">
        <v>45963</v>
      </c>
      <c r="P1717" s="87">
        <v>0</v>
      </c>
      <c r="Q1717" s="87">
        <v>45963</v>
      </c>
      <c r="R1717" s="87">
        <v>0</v>
      </c>
      <c r="S1717" s="87"/>
      <c r="T1717" s="87"/>
      <c r="U1717" s="85">
        <v>2021</v>
      </c>
      <c r="V1717" s="1"/>
      <c r="W1717" s="1"/>
      <c r="X1717" s="1"/>
      <c r="Y1717" s="1"/>
      <c r="Z1717" s="6">
        <v>34194</v>
      </c>
      <c r="AA1717" s="160"/>
      <c r="AB1717" s="123" t="s">
        <v>4395</v>
      </c>
      <c r="AC1717" s="124"/>
      <c r="AD1717" s="2"/>
      <c r="AE1717" s="2"/>
      <c r="AF1717" s="2"/>
      <c r="AG1717" s="2"/>
      <c r="AH1717" s="41" t="s">
        <v>7514</v>
      </c>
      <c r="AI1717" s="80" t="s">
        <v>17707</v>
      </c>
      <c r="AJ1717" s="80" t="s">
        <v>17318</v>
      </c>
      <c r="AK1717" s="1"/>
      <c r="AL1717" s="85"/>
      <c r="AM1717" s="151" t="s">
        <v>19997</v>
      </c>
      <c r="AN1717" s="16"/>
      <c r="AO1717" s="166"/>
      <c r="AP1717" s="5">
        <f t="shared" si="27"/>
        <v>0</v>
      </c>
      <c r="AQ1717" s="16"/>
      <c r="AR1717" s="205">
        <v>1</v>
      </c>
      <c r="AS1717" s="16"/>
      <c r="AT1717" s="16"/>
      <c r="AU1717" s="16"/>
      <c r="AV1717" s="16"/>
      <c r="AW1717" s="16"/>
      <c r="AX1717" s="16"/>
    </row>
    <row r="1718" spans="1:50" customFormat="1" ht="15.75" hidden="1" customHeight="1" x14ac:dyDescent="0.2">
      <c r="A1718" s="7" t="s">
        <v>14899</v>
      </c>
      <c r="B1718" s="1" t="s">
        <v>27513</v>
      </c>
      <c r="C1718" s="85" t="s">
        <v>4395</v>
      </c>
      <c r="D1718" s="85" t="s">
        <v>13090</v>
      </c>
      <c r="E1718" s="202" t="s">
        <v>26712</v>
      </c>
      <c r="F1718" s="85" t="s">
        <v>40</v>
      </c>
      <c r="G1718" s="85" t="s">
        <v>15356</v>
      </c>
      <c r="H1718" s="85" t="s">
        <v>20690</v>
      </c>
      <c r="I1718" s="3" t="s">
        <v>4434</v>
      </c>
      <c r="J1718" s="85" t="s">
        <v>4435</v>
      </c>
      <c r="K1718" s="7" t="s">
        <v>4744</v>
      </c>
      <c r="L1718" s="1"/>
      <c r="M1718" s="1"/>
      <c r="N1718" s="41" t="s">
        <v>5697</v>
      </c>
      <c r="O1718" s="87">
        <v>67282</v>
      </c>
      <c r="P1718" s="87">
        <v>0</v>
      </c>
      <c r="Q1718" s="87">
        <v>67282</v>
      </c>
      <c r="R1718" s="87">
        <v>0</v>
      </c>
      <c r="S1718" s="87"/>
      <c r="T1718" s="87"/>
      <c r="U1718" s="85">
        <v>2018</v>
      </c>
      <c r="V1718" s="1"/>
      <c r="W1718" s="1"/>
      <c r="X1718" s="1"/>
      <c r="Y1718" s="1"/>
      <c r="Z1718" s="6">
        <v>35607</v>
      </c>
      <c r="AA1718" s="160"/>
      <c r="AB1718" s="123" t="s">
        <v>4395</v>
      </c>
      <c r="AC1718" s="124"/>
      <c r="AD1718" s="2"/>
      <c r="AE1718" s="2"/>
      <c r="AF1718" s="2"/>
      <c r="AG1718" s="2"/>
      <c r="AH1718" s="41" t="s">
        <v>7654</v>
      </c>
      <c r="AI1718" s="80" t="s">
        <v>17708</v>
      </c>
      <c r="AJ1718" s="80" t="s">
        <v>13613</v>
      </c>
      <c r="AK1718" s="1"/>
      <c r="AL1718" s="85"/>
      <c r="AM1718" s="151" t="s">
        <v>19998</v>
      </c>
      <c r="AN1718" s="16"/>
      <c r="AO1718" s="166"/>
      <c r="AP1718" s="5">
        <f t="shared" si="27"/>
        <v>0</v>
      </c>
      <c r="AQ1718" s="16"/>
      <c r="AR1718" s="205">
        <v>1</v>
      </c>
      <c r="AS1718" s="16"/>
      <c r="AT1718" s="16"/>
      <c r="AU1718" s="16"/>
      <c r="AV1718" s="16"/>
      <c r="AW1718" s="16"/>
      <c r="AX1718" s="16"/>
    </row>
    <row r="1719" spans="1:50" customFormat="1" ht="15.75" hidden="1" customHeight="1" x14ac:dyDescent="0.2">
      <c r="A1719" s="7" t="s">
        <v>14900</v>
      </c>
      <c r="B1719" s="1" t="s">
        <v>27514</v>
      </c>
      <c r="C1719" s="85" t="s">
        <v>4395</v>
      </c>
      <c r="D1719" s="85" t="s">
        <v>13090</v>
      </c>
      <c r="E1719" s="202" t="s">
        <v>26712</v>
      </c>
      <c r="F1719" s="85" t="s">
        <v>40</v>
      </c>
      <c r="G1719" s="85" t="s">
        <v>15356</v>
      </c>
      <c r="H1719" s="85" t="s">
        <v>20690</v>
      </c>
      <c r="I1719" s="3" t="s">
        <v>4434</v>
      </c>
      <c r="J1719" s="85" t="s">
        <v>4435</v>
      </c>
      <c r="K1719" s="7" t="s">
        <v>4744</v>
      </c>
      <c r="L1719" s="1"/>
      <c r="M1719" s="1"/>
      <c r="N1719" s="41" t="s">
        <v>5697</v>
      </c>
      <c r="O1719" s="87">
        <v>57614</v>
      </c>
      <c r="P1719" s="87">
        <v>0</v>
      </c>
      <c r="Q1719" s="87">
        <v>57614</v>
      </c>
      <c r="R1719" s="87">
        <v>0</v>
      </c>
      <c r="S1719" s="87"/>
      <c r="T1719" s="87"/>
      <c r="U1719" s="85">
        <v>2018</v>
      </c>
      <c r="V1719" s="1"/>
      <c r="W1719" s="1"/>
      <c r="X1719" s="1"/>
      <c r="Y1719" s="1"/>
      <c r="Z1719" s="6">
        <v>35357</v>
      </c>
      <c r="AA1719" s="160"/>
      <c r="AB1719" s="123" t="s">
        <v>4395</v>
      </c>
      <c r="AC1719" s="124"/>
      <c r="AD1719" s="2"/>
      <c r="AE1719" s="2"/>
      <c r="AF1719" s="2"/>
      <c r="AG1719" s="2"/>
      <c r="AH1719" s="41" t="s">
        <v>7654</v>
      </c>
      <c r="AI1719" s="80" t="s">
        <v>17709</v>
      </c>
      <c r="AJ1719" s="80" t="s">
        <v>13867</v>
      </c>
      <c r="AK1719" s="1"/>
      <c r="AL1719" s="85"/>
      <c r="AM1719" s="151" t="s">
        <v>19998</v>
      </c>
      <c r="AN1719" s="16"/>
      <c r="AO1719" s="166"/>
      <c r="AP1719" s="5">
        <f t="shared" si="27"/>
        <v>0</v>
      </c>
      <c r="AQ1719" s="16"/>
      <c r="AR1719" s="205">
        <v>1</v>
      </c>
      <c r="AS1719" s="16"/>
      <c r="AT1719" s="16"/>
      <c r="AU1719" s="16"/>
      <c r="AV1719" s="16"/>
      <c r="AW1719" s="16"/>
      <c r="AX1719" s="16"/>
    </row>
    <row r="1720" spans="1:50" customFormat="1" ht="15.75" hidden="1" customHeight="1" x14ac:dyDescent="0.2">
      <c r="A1720" s="7" t="s">
        <v>14901</v>
      </c>
      <c r="B1720" s="1" t="s">
        <v>27515</v>
      </c>
      <c r="C1720" s="85" t="s">
        <v>4395</v>
      </c>
      <c r="D1720" s="85" t="s">
        <v>13090</v>
      </c>
      <c r="E1720" s="202" t="s">
        <v>26712</v>
      </c>
      <c r="F1720" s="85" t="s">
        <v>40</v>
      </c>
      <c r="G1720" s="85" t="s">
        <v>15356</v>
      </c>
      <c r="H1720" s="85" t="s">
        <v>20690</v>
      </c>
      <c r="I1720" s="3" t="s">
        <v>4434</v>
      </c>
      <c r="J1720" s="85" t="s">
        <v>4435</v>
      </c>
      <c r="K1720" s="7" t="s">
        <v>4744</v>
      </c>
      <c r="L1720" s="1"/>
      <c r="M1720" s="1"/>
      <c r="N1720" s="41" t="s">
        <v>5697</v>
      </c>
      <c r="O1720" s="87">
        <v>141370</v>
      </c>
      <c r="P1720" s="87">
        <v>0</v>
      </c>
      <c r="Q1720" s="87">
        <v>141370</v>
      </c>
      <c r="R1720" s="87">
        <v>0</v>
      </c>
      <c r="S1720" s="87"/>
      <c r="T1720" s="87"/>
      <c r="U1720" s="85">
        <v>2018</v>
      </c>
      <c r="V1720" s="1"/>
      <c r="W1720" s="1"/>
      <c r="X1720" s="1"/>
      <c r="Y1720" s="1"/>
      <c r="Z1720" s="6">
        <v>74082</v>
      </c>
      <c r="AA1720" s="160"/>
      <c r="AB1720" s="123" t="s">
        <v>4395</v>
      </c>
      <c r="AC1720" s="124"/>
      <c r="AD1720" s="2"/>
      <c r="AE1720" s="2"/>
      <c r="AF1720" s="2"/>
      <c r="AG1720" s="2"/>
      <c r="AH1720" s="41" t="s">
        <v>7654</v>
      </c>
      <c r="AI1720" s="80" t="s">
        <v>17710</v>
      </c>
      <c r="AJ1720" s="80" t="s">
        <v>13868</v>
      </c>
      <c r="AK1720" s="1"/>
      <c r="AL1720" s="85"/>
      <c r="AM1720" s="151" t="s">
        <v>19998</v>
      </c>
      <c r="AN1720" s="16"/>
      <c r="AO1720" s="166"/>
      <c r="AP1720" s="5">
        <f t="shared" si="27"/>
        <v>0</v>
      </c>
      <c r="AQ1720" s="16"/>
      <c r="AR1720" s="205">
        <v>1</v>
      </c>
      <c r="AS1720" s="16"/>
      <c r="AT1720" s="16"/>
      <c r="AU1720" s="16"/>
      <c r="AV1720" s="16"/>
      <c r="AW1720" s="16"/>
      <c r="AX1720" s="16"/>
    </row>
    <row r="1721" spans="1:50" customFormat="1" ht="15.75" hidden="1" customHeight="1" x14ac:dyDescent="0.2">
      <c r="A1721" s="7" t="s">
        <v>14902</v>
      </c>
      <c r="B1721" s="1" t="s">
        <v>27516</v>
      </c>
      <c r="C1721" s="85" t="s">
        <v>4395</v>
      </c>
      <c r="D1721" s="85" t="s">
        <v>13090</v>
      </c>
      <c r="E1721" s="202" t="s">
        <v>26712</v>
      </c>
      <c r="F1721" s="85" t="s">
        <v>40</v>
      </c>
      <c r="G1721" s="85" t="s">
        <v>15356</v>
      </c>
      <c r="H1721" s="85" t="s">
        <v>20690</v>
      </c>
      <c r="I1721" s="3" t="s">
        <v>4434</v>
      </c>
      <c r="J1721" s="85" t="s">
        <v>4435</v>
      </c>
      <c r="K1721" s="7" t="s">
        <v>4744</v>
      </c>
      <c r="L1721" s="1"/>
      <c r="M1721" s="1"/>
      <c r="N1721" s="41" t="s">
        <v>5697</v>
      </c>
      <c r="O1721" s="87">
        <v>136047</v>
      </c>
      <c r="P1721" s="87">
        <v>0</v>
      </c>
      <c r="Q1721" s="87">
        <v>136047</v>
      </c>
      <c r="R1721" s="87">
        <v>0</v>
      </c>
      <c r="S1721" s="87"/>
      <c r="T1721" s="87"/>
      <c r="U1721" s="85">
        <v>2018</v>
      </c>
      <c r="V1721" s="1"/>
      <c r="W1721" s="1"/>
      <c r="X1721" s="1"/>
      <c r="Y1721" s="1"/>
      <c r="Z1721" s="6">
        <v>75307</v>
      </c>
      <c r="AA1721" s="160"/>
      <c r="AB1721" s="123" t="s">
        <v>4395</v>
      </c>
      <c r="AC1721" s="124"/>
      <c r="AD1721" s="2"/>
      <c r="AE1721" s="2"/>
      <c r="AF1721" s="2"/>
      <c r="AG1721" s="2"/>
      <c r="AH1721" s="41" t="s">
        <v>7654</v>
      </c>
      <c r="AI1721" s="80" t="s">
        <v>17711</v>
      </c>
      <c r="AJ1721" s="80" t="s">
        <v>13869</v>
      </c>
      <c r="AK1721" s="1"/>
      <c r="AL1721" s="85"/>
      <c r="AM1721" s="151" t="s">
        <v>19998</v>
      </c>
      <c r="AN1721" s="16"/>
      <c r="AO1721" s="166"/>
      <c r="AP1721" s="5">
        <f t="shared" si="27"/>
        <v>0</v>
      </c>
      <c r="AQ1721" s="16"/>
      <c r="AR1721" s="205">
        <v>1</v>
      </c>
      <c r="AS1721" s="16"/>
      <c r="AT1721" s="16"/>
      <c r="AU1721" s="16"/>
      <c r="AV1721" s="16"/>
      <c r="AW1721" s="16"/>
      <c r="AX1721" s="16"/>
    </row>
    <row r="1722" spans="1:50" customFormat="1" ht="15.75" hidden="1" customHeight="1" x14ac:dyDescent="0.2">
      <c r="A1722" s="1" t="s">
        <v>17051</v>
      </c>
      <c r="B1722" s="1" t="s">
        <v>17052</v>
      </c>
      <c r="C1722" s="85" t="s">
        <v>4395</v>
      </c>
      <c r="D1722" s="85" t="s">
        <v>13090</v>
      </c>
      <c r="E1722" s="202" t="s">
        <v>26418</v>
      </c>
      <c r="F1722" s="85" t="s">
        <v>40</v>
      </c>
      <c r="G1722" s="85" t="s">
        <v>43</v>
      </c>
      <c r="H1722" s="85" t="s">
        <v>20690</v>
      </c>
      <c r="I1722" s="3" t="s">
        <v>4396</v>
      </c>
      <c r="J1722" s="85" t="s">
        <v>4435</v>
      </c>
      <c r="K1722" s="1" t="s">
        <v>3838</v>
      </c>
      <c r="L1722" s="1"/>
      <c r="M1722" s="1"/>
      <c r="N1722" s="41" t="s">
        <v>13872</v>
      </c>
      <c r="O1722" s="87">
        <v>0</v>
      </c>
      <c r="P1722" s="87">
        <v>0</v>
      </c>
      <c r="Q1722" s="87">
        <v>0</v>
      </c>
      <c r="R1722" s="87">
        <v>0</v>
      </c>
      <c r="S1722" s="87"/>
      <c r="T1722" s="87"/>
      <c r="U1722" s="85" t="s">
        <v>112</v>
      </c>
      <c r="V1722" s="1"/>
      <c r="W1722" s="1"/>
      <c r="X1722" s="1"/>
      <c r="Y1722" s="1"/>
      <c r="Z1722" s="6">
        <v>55912</v>
      </c>
      <c r="AA1722" s="160"/>
      <c r="AB1722" s="123" t="s">
        <v>4395</v>
      </c>
      <c r="AC1722" s="124"/>
      <c r="AD1722" s="2"/>
      <c r="AE1722" s="2"/>
      <c r="AF1722" s="2"/>
      <c r="AG1722" s="2"/>
      <c r="AH1722" s="41" t="s">
        <v>7061</v>
      </c>
      <c r="AI1722" s="80" t="s">
        <v>17712</v>
      </c>
      <c r="AJ1722" s="80" t="s">
        <v>17319</v>
      </c>
      <c r="AK1722" s="1"/>
      <c r="AL1722" s="85"/>
      <c r="AM1722" s="151" t="s">
        <v>19997</v>
      </c>
      <c r="AN1722" s="16"/>
      <c r="AO1722" s="166"/>
      <c r="AP1722" s="5">
        <f t="shared" si="27"/>
        <v>0</v>
      </c>
      <c r="AQ1722" s="16"/>
      <c r="AR1722" s="205">
        <v>1</v>
      </c>
      <c r="AS1722" s="16"/>
      <c r="AT1722" s="16"/>
      <c r="AU1722" s="16"/>
      <c r="AV1722" s="16"/>
      <c r="AW1722" s="16"/>
      <c r="AX1722" s="16"/>
    </row>
    <row r="1723" spans="1:50" customFormat="1" ht="15.75" hidden="1" customHeight="1" x14ac:dyDescent="0.2">
      <c r="A1723" s="7" t="s">
        <v>4597</v>
      </c>
      <c r="B1723" s="3" t="s">
        <v>4598</v>
      </c>
      <c r="C1723" s="85" t="s">
        <v>4395</v>
      </c>
      <c r="D1723" s="85" t="s">
        <v>13090</v>
      </c>
      <c r="E1723" s="202" t="s">
        <v>26418</v>
      </c>
      <c r="F1723" s="85" t="s">
        <v>55</v>
      </c>
      <c r="G1723" s="85" t="s">
        <v>63</v>
      </c>
      <c r="H1723" s="85" t="s">
        <v>20690</v>
      </c>
      <c r="I1723" s="3" t="s">
        <v>4405</v>
      </c>
      <c r="J1723" s="85" t="s">
        <v>4406</v>
      </c>
      <c r="K1723" s="7" t="s">
        <v>4407</v>
      </c>
      <c r="L1723" s="3"/>
      <c r="M1723" s="3"/>
      <c r="N1723" s="41" t="s">
        <v>13870</v>
      </c>
      <c r="O1723" s="87">
        <v>0</v>
      </c>
      <c r="P1723" s="87">
        <v>0</v>
      </c>
      <c r="Q1723" s="87">
        <v>0</v>
      </c>
      <c r="R1723" s="87">
        <v>0</v>
      </c>
      <c r="S1723" s="87"/>
      <c r="T1723" s="87"/>
      <c r="U1723" s="85" t="s">
        <v>112</v>
      </c>
      <c r="V1723" s="3" t="s">
        <v>112</v>
      </c>
      <c r="W1723" s="3"/>
      <c r="X1723" s="3"/>
      <c r="Y1723" s="3"/>
      <c r="Z1723" s="6">
        <v>7850</v>
      </c>
      <c r="AA1723" s="160"/>
      <c r="AB1723" s="123" t="s">
        <v>4395</v>
      </c>
      <c r="AC1723" s="124"/>
      <c r="AD1723" s="41"/>
      <c r="AE1723" s="83"/>
      <c r="AF1723" s="83"/>
      <c r="AG1723" s="41"/>
      <c r="AH1723" s="41" t="s">
        <v>63</v>
      </c>
      <c r="AI1723" s="80" t="s">
        <v>17713</v>
      </c>
      <c r="AJ1723" s="80" t="s">
        <v>20076</v>
      </c>
      <c r="AK1723" s="3"/>
      <c r="AL1723" s="85"/>
      <c r="AM1723" s="151" t="s">
        <v>19998</v>
      </c>
      <c r="AN1723" s="15"/>
      <c r="AO1723" s="166"/>
      <c r="AP1723" s="5">
        <f t="shared" si="27"/>
        <v>0</v>
      </c>
      <c r="AQ1723" s="16"/>
      <c r="AR1723" s="205">
        <v>1</v>
      </c>
      <c r="AS1723" s="16"/>
      <c r="AT1723" s="16"/>
      <c r="AU1723" s="16"/>
      <c r="AV1723" s="16"/>
      <c r="AW1723" s="16"/>
      <c r="AX1723" s="16"/>
    </row>
    <row r="1724" spans="1:50" customFormat="1" ht="15.75" hidden="1" customHeight="1" x14ac:dyDescent="0.2">
      <c r="A1724" s="7" t="s">
        <v>14903</v>
      </c>
      <c r="B1724" s="1" t="s">
        <v>14904</v>
      </c>
      <c r="C1724" s="85" t="s">
        <v>4395</v>
      </c>
      <c r="D1724" s="85" t="s">
        <v>13090</v>
      </c>
      <c r="E1724" s="202" t="s">
        <v>1800</v>
      </c>
      <c r="F1724" s="85" t="s">
        <v>55</v>
      </c>
      <c r="G1724" s="85" t="s">
        <v>59</v>
      </c>
      <c r="H1724" s="85" t="s">
        <v>20690</v>
      </c>
      <c r="I1724" s="3" t="s">
        <v>4399</v>
      </c>
      <c r="J1724" s="85" t="s">
        <v>4400</v>
      </c>
      <c r="K1724" s="7" t="s">
        <v>4422</v>
      </c>
      <c r="L1724" s="1"/>
      <c r="M1724" s="1"/>
      <c r="N1724" s="41" t="s">
        <v>13742</v>
      </c>
      <c r="O1724" s="87">
        <v>0</v>
      </c>
      <c r="P1724" s="87">
        <v>0</v>
      </c>
      <c r="Q1724" s="87">
        <v>0</v>
      </c>
      <c r="R1724" s="87">
        <v>0</v>
      </c>
      <c r="S1724" s="87"/>
      <c r="T1724" s="87"/>
      <c r="U1724" s="85" t="s">
        <v>112</v>
      </c>
      <c r="V1724" s="1"/>
      <c r="W1724" s="1"/>
      <c r="X1724" s="1"/>
      <c r="Y1724" s="1"/>
      <c r="Z1724" s="6">
        <v>16074</v>
      </c>
      <c r="AA1724" s="160"/>
      <c r="AB1724" s="123" t="s">
        <v>4395</v>
      </c>
      <c r="AC1724" s="124"/>
      <c r="AD1724" s="2"/>
      <c r="AE1724" s="2"/>
      <c r="AF1724" s="2"/>
      <c r="AG1724" s="2"/>
      <c r="AH1724" s="41" t="s">
        <v>7514</v>
      </c>
      <c r="AI1724" s="80" t="s">
        <v>17714</v>
      </c>
      <c r="AJ1724" s="80" t="s">
        <v>13871</v>
      </c>
      <c r="AK1724" s="1"/>
      <c r="AL1724" s="85"/>
      <c r="AM1724" s="151" t="s">
        <v>19998</v>
      </c>
      <c r="AN1724" s="16"/>
      <c r="AO1724" s="166"/>
      <c r="AP1724" s="5">
        <f t="shared" si="27"/>
        <v>0</v>
      </c>
      <c r="AQ1724" s="16"/>
      <c r="AR1724" s="205">
        <v>1</v>
      </c>
      <c r="AS1724" s="16"/>
      <c r="AT1724" s="16"/>
      <c r="AU1724" s="16"/>
      <c r="AV1724" s="16"/>
      <c r="AW1724" s="16"/>
      <c r="AX1724" s="16"/>
    </row>
    <row r="1725" spans="1:50" customFormat="1" ht="15.75" hidden="1" customHeight="1" x14ac:dyDescent="0.2">
      <c r="A1725" s="7" t="s">
        <v>14905</v>
      </c>
      <c r="B1725" s="1" t="s">
        <v>17053</v>
      </c>
      <c r="C1725" s="85" t="s">
        <v>4395</v>
      </c>
      <c r="D1725" s="85" t="s">
        <v>13090</v>
      </c>
      <c r="E1725" s="202" t="s">
        <v>26712</v>
      </c>
      <c r="F1725" s="85" t="s">
        <v>40</v>
      </c>
      <c r="G1725" s="85" t="s">
        <v>41</v>
      </c>
      <c r="H1725" s="85" t="s">
        <v>20690</v>
      </c>
      <c r="I1725" s="3" t="s">
        <v>4396</v>
      </c>
      <c r="J1725" s="85" t="s">
        <v>4435</v>
      </c>
      <c r="K1725" s="7" t="s">
        <v>3838</v>
      </c>
      <c r="L1725" s="1"/>
      <c r="M1725" s="1"/>
      <c r="N1725" s="41" t="s">
        <v>13872</v>
      </c>
      <c r="O1725" s="87">
        <v>67737</v>
      </c>
      <c r="P1725" s="87">
        <v>53637</v>
      </c>
      <c r="Q1725" s="87">
        <v>14100</v>
      </c>
      <c r="R1725" s="87">
        <v>0</v>
      </c>
      <c r="S1725" s="87"/>
      <c r="T1725" s="87"/>
      <c r="U1725" s="85">
        <v>2020</v>
      </c>
      <c r="V1725" s="1"/>
      <c r="W1725" s="1"/>
      <c r="X1725" s="1"/>
      <c r="Y1725" s="1"/>
      <c r="Z1725" s="6">
        <v>55912</v>
      </c>
      <c r="AA1725" s="160"/>
      <c r="AB1725" s="123" t="s">
        <v>4395</v>
      </c>
      <c r="AC1725" s="124"/>
      <c r="AD1725" s="2"/>
      <c r="AE1725" s="2"/>
      <c r="AF1725" s="2"/>
      <c r="AG1725" s="2"/>
      <c r="AH1725" s="41" t="s">
        <v>7061</v>
      </c>
      <c r="AI1725" s="80" t="s">
        <v>17715</v>
      </c>
      <c r="AJ1725" s="80" t="s">
        <v>13873</v>
      </c>
      <c r="AK1725" s="1"/>
      <c r="AL1725" s="85"/>
      <c r="AM1725" s="151" t="s">
        <v>19998</v>
      </c>
      <c r="AN1725" s="16"/>
      <c r="AO1725" s="166"/>
      <c r="AP1725" s="5">
        <f t="shared" si="27"/>
        <v>0</v>
      </c>
      <c r="AQ1725" s="16"/>
      <c r="AR1725" s="205">
        <v>1</v>
      </c>
      <c r="AS1725" s="16"/>
      <c r="AT1725" s="16"/>
      <c r="AU1725" s="16"/>
      <c r="AV1725" s="16"/>
      <c r="AW1725" s="16"/>
      <c r="AX1725" s="16"/>
    </row>
    <row r="1726" spans="1:50" customFormat="1" ht="15.75" hidden="1" customHeight="1" x14ac:dyDescent="0.2">
      <c r="A1726" s="7" t="s">
        <v>14906</v>
      </c>
      <c r="B1726" s="1" t="s">
        <v>14907</v>
      </c>
      <c r="C1726" s="85" t="s">
        <v>4395</v>
      </c>
      <c r="D1726" s="85" t="s">
        <v>13090</v>
      </c>
      <c r="E1726" s="202" t="s">
        <v>26712</v>
      </c>
      <c r="F1726" s="85" t="s">
        <v>14</v>
      </c>
      <c r="G1726" s="85" t="s">
        <v>15362</v>
      </c>
      <c r="H1726" s="85" t="s">
        <v>20690</v>
      </c>
      <c r="I1726" s="3" t="s">
        <v>4460</v>
      </c>
      <c r="J1726" s="85" t="s">
        <v>5593</v>
      </c>
      <c r="K1726" s="7" t="s">
        <v>5593</v>
      </c>
      <c r="L1726" s="1"/>
      <c r="M1726" s="1"/>
      <c r="N1726" s="41" t="s">
        <v>13799</v>
      </c>
      <c r="O1726" s="87">
        <v>0</v>
      </c>
      <c r="P1726" s="87">
        <v>0</v>
      </c>
      <c r="Q1726" s="87">
        <v>0</v>
      </c>
      <c r="R1726" s="87">
        <v>0</v>
      </c>
      <c r="S1726" s="87"/>
      <c r="T1726" s="87"/>
      <c r="U1726" s="85" t="s">
        <v>112</v>
      </c>
      <c r="V1726" s="1"/>
      <c r="W1726" s="1"/>
      <c r="X1726" s="1"/>
      <c r="Y1726" s="1"/>
      <c r="Z1726" s="6">
        <v>0</v>
      </c>
      <c r="AA1726" s="160"/>
      <c r="AB1726" s="123" t="s">
        <v>4395</v>
      </c>
      <c r="AC1726" s="124"/>
      <c r="AD1726" s="2"/>
      <c r="AE1726" s="2"/>
      <c r="AF1726" s="2"/>
      <c r="AG1726" s="2"/>
      <c r="AH1726" s="41" t="s">
        <v>4460</v>
      </c>
      <c r="AI1726" s="80" t="s">
        <v>13874</v>
      </c>
      <c r="AJ1726" s="80" t="s">
        <v>13875</v>
      </c>
      <c r="AK1726" s="1"/>
      <c r="AL1726" s="85"/>
      <c r="AM1726" s="151" t="s">
        <v>19998</v>
      </c>
      <c r="AN1726" s="16"/>
      <c r="AO1726" s="166"/>
      <c r="AP1726" s="5">
        <f t="shared" si="27"/>
        <v>0</v>
      </c>
      <c r="AQ1726" s="16"/>
      <c r="AR1726" s="205">
        <v>1</v>
      </c>
      <c r="AS1726" s="16"/>
      <c r="AT1726" s="16"/>
      <c r="AU1726" s="16"/>
      <c r="AV1726" s="16"/>
      <c r="AW1726" s="16"/>
      <c r="AX1726" s="16"/>
    </row>
    <row r="1727" spans="1:50" customFormat="1" ht="15.75" hidden="1" customHeight="1" x14ac:dyDescent="0.2">
      <c r="A1727" s="1" t="s">
        <v>15616</v>
      </c>
      <c r="B1727" s="1" t="s">
        <v>15738</v>
      </c>
      <c r="C1727" s="85" t="s">
        <v>4395</v>
      </c>
      <c r="D1727" s="85" t="s">
        <v>13090</v>
      </c>
      <c r="E1727" s="202" t="s">
        <v>26712</v>
      </c>
      <c r="F1727" s="85" t="s">
        <v>55</v>
      </c>
      <c r="G1727" s="85" t="s">
        <v>60</v>
      </c>
      <c r="H1727" s="85" t="s">
        <v>20690</v>
      </c>
      <c r="I1727" s="3" t="s">
        <v>4870</v>
      </c>
      <c r="J1727" s="85" t="s">
        <v>4481</v>
      </c>
      <c r="K1727" s="1" t="s">
        <v>4482</v>
      </c>
      <c r="L1727" s="1"/>
      <c r="M1727" s="1"/>
      <c r="N1727" s="41" t="s">
        <v>4552</v>
      </c>
      <c r="O1727" s="87">
        <v>760</v>
      </c>
      <c r="P1727" s="87">
        <v>0</v>
      </c>
      <c r="Q1727" s="87">
        <v>760</v>
      </c>
      <c r="R1727" s="87">
        <v>0</v>
      </c>
      <c r="S1727" s="87"/>
      <c r="T1727" s="87"/>
      <c r="U1727" s="85">
        <v>2020</v>
      </c>
      <c r="V1727" s="1"/>
      <c r="W1727" s="1"/>
      <c r="X1727" s="1"/>
      <c r="Y1727" s="1"/>
      <c r="Z1727" s="6">
        <v>7537</v>
      </c>
      <c r="AA1727" s="160"/>
      <c r="AB1727" s="123" t="s">
        <v>4395</v>
      </c>
      <c r="AC1727" s="124"/>
      <c r="AD1727" s="2"/>
      <c r="AE1727" s="2"/>
      <c r="AF1727" s="2"/>
      <c r="AG1727" s="2"/>
      <c r="AH1727" s="41" t="s">
        <v>7514</v>
      </c>
      <c r="AI1727" s="80" t="s">
        <v>17716</v>
      </c>
      <c r="AJ1727" s="80" t="s">
        <v>15819</v>
      </c>
      <c r="AK1727" s="1"/>
      <c r="AL1727" s="85"/>
      <c r="AM1727" s="151" t="s">
        <v>19999</v>
      </c>
      <c r="AN1727" s="16"/>
      <c r="AO1727" s="166"/>
      <c r="AP1727" s="5">
        <f t="shared" si="27"/>
        <v>0</v>
      </c>
      <c r="AQ1727" s="16"/>
      <c r="AR1727" s="205">
        <v>1</v>
      </c>
      <c r="AS1727" s="16"/>
      <c r="AT1727" s="16"/>
      <c r="AU1727" s="16"/>
      <c r="AV1727" s="16"/>
      <c r="AW1727" s="16"/>
      <c r="AX1727" s="16"/>
    </row>
    <row r="1728" spans="1:50" customFormat="1" ht="15.75" hidden="1" customHeight="1" x14ac:dyDescent="0.2">
      <c r="A1728" s="1" t="s">
        <v>15617</v>
      </c>
      <c r="B1728" s="1" t="s">
        <v>17054</v>
      </c>
      <c r="C1728" s="85" t="s">
        <v>4395</v>
      </c>
      <c r="D1728" s="85" t="s">
        <v>13090</v>
      </c>
      <c r="E1728" s="202" t="s">
        <v>26418</v>
      </c>
      <c r="F1728" s="85" t="s">
        <v>40</v>
      </c>
      <c r="G1728" s="85" t="s">
        <v>15326</v>
      </c>
      <c r="H1728" s="85" t="s">
        <v>20690</v>
      </c>
      <c r="I1728" s="3" t="s">
        <v>6379</v>
      </c>
      <c r="J1728" s="85" t="s">
        <v>115</v>
      </c>
      <c r="K1728" s="1" t="s">
        <v>4458</v>
      </c>
      <c r="L1728" s="1"/>
      <c r="M1728" s="1"/>
      <c r="N1728" s="41" t="s">
        <v>4630</v>
      </c>
      <c r="O1728" s="87">
        <v>0</v>
      </c>
      <c r="P1728" s="87">
        <v>0</v>
      </c>
      <c r="Q1728" s="87">
        <v>0</v>
      </c>
      <c r="R1728" s="87">
        <v>0</v>
      </c>
      <c r="S1728" s="87"/>
      <c r="T1728" s="87"/>
      <c r="U1728" s="85" t="s">
        <v>112</v>
      </c>
      <c r="V1728" s="1"/>
      <c r="W1728" s="1"/>
      <c r="X1728" s="1"/>
      <c r="Y1728" s="1"/>
      <c r="Z1728" s="6">
        <v>128857</v>
      </c>
      <c r="AA1728" s="160"/>
      <c r="AB1728" s="123" t="s">
        <v>4395</v>
      </c>
      <c r="AC1728" s="124"/>
      <c r="AD1728" s="2"/>
      <c r="AE1728" s="2"/>
      <c r="AF1728" s="2"/>
      <c r="AG1728" s="2"/>
      <c r="AH1728" s="41" t="s">
        <v>7061</v>
      </c>
      <c r="AI1728" s="80" t="s">
        <v>17717</v>
      </c>
      <c r="AJ1728" s="80" t="s">
        <v>15820</v>
      </c>
      <c r="AK1728" s="1"/>
      <c r="AL1728" s="85"/>
      <c r="AM1728" s="151" t="s">
        <v>19999</v>
      </c>
      <c r="AN1728" s="16"/>
      <c r="AO1728" s="166"/>
      <c r="AP1728" s="5">
        <f t="shared" si="27"/>
        <v>0</v>
      </c>
      <c r="AQ1728" s="16"/>
      <c r="AR1728" s="205">
        <v>1</v>
      </c>
      <c r="AS1728" s="16"/>
      <c r="AT1728" s="16"/>
      <c r="AU1728" s="16"/>
      <c r="AV1728" s="16"/>
      <c r="AW1728" s="16"/>
      <c r="AX1728" s="16"/>
    </row>
    <row r="1729" spans="1:50" customFormat="1" ht="15.75" hidden="1" customHeight="1" x14ac:dyDescent="0.2">
      <c r="A1729" s="1" t="s">
        <v>17055</v>
      </c>
      <c r="B1729" s="1" t="s">
        <v>17056</v>
      </c>
      <c r="C1729" s="85" t="s">
        <v>4395</v>
      </c>
      <c r="D1729" s="85" t="s">
        <v>13090</v>
      </c>
      <c r="E1729" s="202" t="s">
        <v>26712</v>
      </c>
      <c r="F1729" s="85" t="s">
        <v>40</v>
      </c>
      <c r="G1729" s="85" t="s">
        <v>43</v>
      </c>
      <c r="H1729" s="85" t="s">
        <v>20690</v>
      </c>
      <c r="I1729" s="3" t="s">
        <v>4396</v>
      </c>
      <c r="J1729" s="85" t="s">
        <v>4435</v>
      </c>
      <c r="K1729" s="1" t="s">
        <v>3838</v>
      </c>
      <c r="L1729" s="1"/>
      <c r="M1729" s="1"/>
      <c r="N1729" s="41" t="s">
        <v>13872</v>
      </c>
      <c r="O1729" s="87">
        <v>56115</v>
      </c>
      <c r="P1729" s="87">
        <v>49281</v>
      </c>
      <c r="Q1729" s="87">
        <v>6834</v>
      </c>
      <c r="R1729" s="87">
        <v>0</v>
      </c>
      <c r="S1729" s="87"/>
      <c r="T1729" s="87"/>
      <c r="U1729" s="85">
        <v>2020</v>
      </c>
      <c r="V1729" s="1"/>
      <c r="W1729" s="1"/>
      <c r="X1729" s="1"/>
      <c r="Y1729" s="1"/>
      <c r="Z1729" s="6">
        <v>53964</v>
      </c>
      <c r="AA1729" s="160"/>
      <c r="AB1729" s="123" t="s">
        <v>4395</v>
      </c>
      <c r="AC1729" s="124"/>
      <c r="AD1729" s="2"/>
      <c r="AE1729" s="2"/>
      <c r="AF1729" s="2"/>
      <c r="AG1729" s="2"/>
      <c r="AH1729" s="41" t="s">
        <v>7061</v>
      </c>
      <c r="AI1729" s="80" t="s">
        <v>17718</v>
      </c>
      <c r="AJ1729" s="80" t="s">
        <v>17320</v>
      </c>
      <c r="AK1729" s="1"/>
      <c r="AL1729" s="85"/>
      <c r="AM1729" s="151" t="s">
        <v>19997</v>
      </c>
      <c r="AN1729" s="16"/>
      <c r="AO1729" s="166"/>
      <c r="AP1729" s="5">
        <f t="shared" si="27"/>
        <v>0</v>
      </c>
      <c r="AQ1729" s="16"/>
      <c r="AR1729" s="205">
        <v>1</v>
      </c>
      <c r="AS1729" s="16"/>
      <c r="AT1729" s="16"/>
      <c r="AU1729" s="16"/>
      <c r="AV1729" s="16"/>
      <c r="AW1729" s="16"/>
      <c r="AX1729" s="16"/>
    </row>
    <row r="1730" spans="1:50" customFormat="1" ht="15.75" hidden="1" customHeight="1" x14ac:dyDescent="0.2">
      <c r="A1730" s="7" t="s">
        <v>14908</v>
      </c>
      <c r="B1730" s="1" t="s">
        <v>27517</v>
      </c>
      <c r="C1730" s="85" t="s">
        <v>4395</v>
      </c>
      <c r="D1730" s="85" t="s">
        <v>13090</v>
      </c>
      <c r="E1730" s="202" t="s">
        <v>26712</v>
      </c>
      <c r="F1730" s="85" t="s">
        <v>40</v>
      </c>
      <c r="G1730" s="85" t="s">
        <v>43</v>
      </c>
      <c r="H1730" s="85" t="s">
        <v>20690</v>
      </c>
      <c r="I1730" s="3" t="s">
        <v>6379</v>
      </c>
      <c r="J1730" s="85" t="s">
        <v>115</v>
      </c>
      <c r="K1730" s="7" t="s">
        <v>437</v>
      </c>
      <c r="L1730" s="1"/>
      <c r="M1730" s="1"/>
      <c r="N1730" s="41" t="s">
        <v>6518</v>
      </c>
      <c r="O1730" s="87">
        <v>9032</v>
      </c>
      <c r="P1730" s="87">
        <v>8354</v>
      </c>
      <c r="Q1730" s="87">
        <v>678</v>
      </c>
      <c r="R1730" s="87">
        <v>0</v>
      </c>
      <c r="S1730" s="87"/>
      <c r="T1730" s="87"/>
      <c r="U1730" s="85">
        <v>2020</v>
      </c>
      <c r="V1730" s="1"/>
      <c r="W1730" s="1"/>
      <c r="X1730" s="1"/>
      <c r="Y1730" s="1"/>
      <c r="Z1730" s="6">
        <v>8802</v>
      </c>
      <c r="AA1730" s="160"/>
      <c r="AB1730" s="123" t="s">
        <v>4395</v>
      </c>
      <c r="AC1730" s="124"/>
      <c r="AD1730" s="2"/>
      <c r="AE1730" s="2"/>
      <c r="AF1730" s="2"/>
      <c r="AG1730" s="2"/>
      <c r="AH1730" s="41" t="s">
        <v>7061</v>
      </c>
      <c r="AI1730" s="80" t="s">
        <v>17719</v>
      </c>
      <c r="AJ1730" s="80" t="s">
        <v>13876</v>
      </c>
      <c r="AK1730" s="1"/>
      <c r="AL1730" s="85"/>
      <c r="AM1730" s="151" t="s">
        <v>19998</v>
      </c>
      <c r="AN1730" s="16"/>
      <c r="AO1730" s="166"/>
      <c r="AP1730" s="5">
        <f t="shared" si="27"/>
        <v>0</v>
      </c>
      <c r="AQ1730" s="16"/>
      <c r="AR1730" s="205">
        <v>1</v>
      </c>
      <c r="AS1730" s="16"/>
      <c r="AT1730" s="16"/>
      <c r="AU1730" s="16"/>
      <c r="AV1730" s="16"/>
      <c r="AW1730" s="16"/>
      <c r="AX1730" s="16"/>
    </row>
    <row r="1731" spans="1:50" customFormat="1" ht="15.75" hidden="1" customHeight="1" x14ac:dyDescent="0.2">
      <c r="A1731" s="7" t="s">
        <v>14909</v>
      </c>
      <c r="B1731" s="1" t="s">
        <v>27518</v>
      </c>
      <c r="C1731" s="85" t="s">
        <v>4395</v>
      </c>
      <c r="D1731" s="85" t="s">
        <v>13090</v>
      </c>
      <c r="E1731" s="202" t="s">
        <v>26712</v>
      </c>
      <c r="F1731" s="85" t="s">
        <v>40</v>
      </c>
      <c r="G1731" s="85" t="s">
        <v>43</v>
      </c>
      <c r="H1731" s="85" t="s">
        <v>20690</v>
      </c>
      <c r="I1731" s="3" t="s">
        <v>6379</v>
      </c>
      <c r="J1731" s="85" t="s">
        <v>115</v>
      </c>
      <c r="K1731" s="7" t="s">
        <v>437</v>
      </c>
      <c r="L1731" s="1"/>
      <c r="M1731" s="1"/>
      <c r="N1731" s="41" t="s">
        <v>6518</v>
      </c>
      <c r="O1731" s="87">
        <v>6232</v>
      </c>
      <c r="P1731" s="87">
        <v>6205</v>
      </c>
      <c r="Q1731" s="87">
        <v>27</v>
      </c>
      <c r="R1731" s="87">
        <v>0</v>
      </c>
      <c r="S1731" s="87"/>
      <c r="T1731" s="87"/>
      <c r="U1731" s="85">
        <v>2021</v>
      </c>
      <c r="V1731" s="1"/>
      <c r="W1731" s="1"/>
      <c r="X1731" s="1"/>
      <c r="Y1731" s="1"/>
      <c r="Z1731" s="6">
        <v>8802</v>
      </c>
      <c r="AA1731" s="160"/>
      <c r="AB1731" s="123" t="s">
        <v>4395</v>
      </c>
      <c r="AC1731" s="124"/>
      <c r="AD1731" s="2"/>
      <c r="AE1731" s="2"/>
      <c r="AF1731" s="2"/>
      <c r="AG1731" s="2"/>
      <c r="AH1731" s="41" t="s">
        <v>7061</v>
      </c>
      <c r="AI1731" s="80" t="s">
        <v>17720</v>
      </c>
      <c r="AJ1731" s="80" t="s">
        <v>13877</v>
      </c>
      <c r="AK1731" s="1"/>
      <c r="AL1731" s="85"/>
      <c r="AM1731" s="151" t="s">
        <v>19998</v>
      </c>
      <c r="AN1731" s="16"/>
      <c r="AO1731" s="166"/>
      <c r="AP1731" s="5">
        <f t="shared" si="27"/>
        <v>0</v>
      </c>
      <c r="AQ1731" s="16"/>
      <c r="AR1731" s="205">
        <v>1</v>
      </c>
      <c r="AS1731" s="16"/>
      <c r="AT1731" s="16"/>
      <c r="AU1731" s="16"/>
      <c r="AV1731" s="16"/>
      <c r="AW1731" s="16"/>
      <c r="AX1731" s="16"/>
    </row>
    <row r="1732" spans="1:50" customFormat="1" ht="15.75" hidden="1" customHeight="1" x14ac:dyDescent="0.2">
      <c r="A1732" s="7" t="s">
        <v>14910</v>
      </c>
      <c r="B1732" s="1" t="s">
        <v>27519</v>
      </c>
      <c r="C1732" s="85" t="s">
        <v>4395</v>
      </c>
      <c r="D1732" s="85" t="s">
        <v>13090</v>
      </c>
      <c r="E1732" s="202" t="s">
        <v>26712</v>
      </c>
      <c r="F1732" s="85" t="s">
        <v>40</v>
      </c>
      <c r="G1732" s="85" t="s">
        <v>43</v>
      </c>
      <c r="H1732" s="85" t="s">
        <v>20690</v>
      </c>
      <c r="I1732" s="3" t="s">
        <v>6379</v>
      </c>
      <c r="J1732" s="85" t="s">
        <v>115</v>
      </c>
      <c r="K1732" s="7" t="s">
        <v>437</v>
      </c>
      <c r="L1732" s="1"/>
      <c r="M1732" s="1"/>
      <c r="N1732" s="41" t="s">
        <v>6518</v>
      </c>
      <c r="O1732" s="87">
        <v>3882</v>
      </c>
      <c r="P1732" s="87">
        <v>3699</v>
      </c>
      <c r="Q1732" s="87">
        <v>183</v>
      </c>
      <c r="R1732" s="87">
        <v>0</v>
      </c>
      <c r="S1732" s="87"/>
      <c r="T1732" s="87"/>
      <c r="U1732" s="85">
        <v>2021</v>
      </c>
      <c r="V1732" s="1"/>
      <c r="W1732" s="1"/>
      <c r="X1732" s="1"/>
      <c r="Y1732" s="1"/>
      <c r="Z1732" s="6">
        <v>8802</v>
      </c>
      <c r="AA1732" s="160"/>
      <c r="AB1732" s="123" t="s">
        <v>4395</v>
      </c>
      <c r="AC1732" s="124"/>
      <c r="AD1732" s="2"/>
      <c r="AE1732" s="2"/>
      <c r="AF1732" s="2"/>
      <c r="AG1732" s="2"/>
      <c r="AH1732" s="41" t="s">
        <v>7061</v>
      </c>
      <c r="AI1732" s="80" t="s">
        <v>17721</v>
      </c>
      <c r="AJ1732" s="80" t="s">
        <v>13878</v>
      </c>
      <c r="AK1732" s="1"/>
      <c r="AL1732" s="85"/>
      <c r="AM1732" s="151" t="s">
        <v>19998</v>
      </c>
      <c r="AN1732" s="16"/>
      <c r="AO1732" s="166"/>
      <c r="AP1732" s="5">
        <f t="shared" si="27"/>
        <v>0</v>
      </c>
      <c r="AQ1732" s="16"/>
      <c r="AR1732" s="205">
        <v>1</v>
      </c>
      <c r="AS1732" s="16"/>
      <c r="AT1732" s="16"/>
      <c r="AU1732" s="16"/>
      <c r="AV1732" s="16"/>
      <c r="AW1732" s="16"/>
      <c r="AX1732" s="16"/>
    </row>
    <row r="1733" spans="1:50" customFormat="1" ht="15.75" hidden="1" customHeight="1" x14ac:dyDescent="0.2">
      <c r="A1733" s="7" t="s">
        <v>14911</v>
      </c>
      <c r="B1733" s="1" t="s">
        <v>14912</v>
      </c>
      <c r="C1733" s="85" t="s">
        <v>4395</v>
      </c>
      <c r="D1733" s="85" t="s">
        <v>13090</v>
      </c>
      <c r="E1733" s="202" t="s">
        <v>1800</v>
      </c>
      <c r="F1733" s="85" t="s">
        <v>25110</v>
      </c>
      <c r="G1733" s="85" t="s">
        <v>49</v>
      </c>
      <c r="H1733" s="85" t="s">
        <v>20690</v>
      </c>
      <c r="I1733" s="3" t="s">
        <v>4434</v>
      </c>
      <c r="J1733" s="85" t="s">
        <v>124</v>
      </c>
      <c r="K1733" s="7" t="s">
        <v>4587</v>
      </c>
      <c r="L1733" s="1"/>
      <c r="M1733" s="1"/>
      <c r="N1733" s="41" t="s">
        <v>4519</v>
      </c>
      <c r="O1733" s="87">
        <v>0</v>
      </c>
      <c r="P1733" s="87">
        <v>0</v>
      </c>
      <c r="Q1733" s="87">
        <v>0</v>
      </c>
      <c r="R1733" s="87">
        <v>0</v>
      </c>
      <c r="S1733" s="87"/>
      <c r="T1733" s="87"/>
      <c r="U1733" s="85" t="s">
        <v>112</v>
      </c>
      <c r="V1733" s="1"/>
      <c r="W1733" s="1"/>
      <c r="X1733" s="1"/>
      <c r="Y1733" s="1"/>
      <c r="Z1733" s="6">
        <v>3788</v>
      </c>
      <c r="AA1733" s="160"/>
      <c r="AB1733" s="123" t="s">
        <v>4395</v>
      </c>
      <c r="AC1733" s="124"/>
      <c r="AD1733" s="2"/>
      <c r="AE1733" s="2"/>
      <c r="AF1733" s="2"/>
      <c r="AG1733" s="2"/>
      <c r="AH1733" s="41" t="s">
        <v>13744</v>
      </c>
      <c r="AI1733" s="80" t="s">
        <v>17722</v>
      </c>
      <c r="AJ1733" s="80" t="s">
        <v>13879</v>
      </c>
      <c r="AK1733" s="1"/>
      <c r="AL1733" s="85"/>
      <c r="AM1733" s="151" t="s">
        <v>19998</v>
      </c>
      <c r="AN1733" s="16"/>
      <c r="AO1733" s="166"/>
      <c r="AP1733" s="5">
        <f t="shared" si="27"/>
        <v>0</v>
      </c>
      <c r="AQ1733" s="16"/>
      <c r="AR1733" s="205">
        <v>1</v>
      </c>
      <c r="AS1733" s="16"/>
      <c r="AT1733" s="16"/>
      <c r="AU1733" s="16"/>
      <c r="AV1733" s="16"/>
      <c r="AW1733" s="16"/>
      <c r="AX1733" s="16"/>
    </row>
    <row r="1734" spans="1:50" customFormat="1" ht="15.75" hidden="1" customHeight="1" x14ac:dyDescent="0.2">
      <c r="A1734" s="7" t="s">
        <v>4599</v>
      </c>
      <c r="B1734" s="3" t="s">
        <v>4600</v>
      </c>
      <c r="C1734" s="85" t="s">
        <v>4395</v>
      </c>
      <c r="D1734" s="85" t="s">
        <v>13090</v>
      </c>
      <c r="E1734" s="202" t="s">
        <v>26712</v>
      </c>
      <c r="F1734" s="85" t="s">
        <v>40</v>
      </c>
      <c r="G1734" s="85" t="s">
        <v>15356</v>
      </c>
      <c r="H1734" s="85" t="s">
        <v>20690</v>
      </c>
      <c r="I1734" s="3" t="s">
        <v>4421</v>
      </c>
      <c r="J1734" s="85" t="s">
        <v>4447</v>
      </c>
      <c r="K1734" s="7" t="s">
        <v>4601</v>
      </c>
      <c r="L1734" s="3"/>
      <c r="M1734" s="3"/>
      <c r="N1734" s="41" t="s">
        <v>4602</v>
      </c>
      <c r="O1734" s="87">
        <v>3072265</v>
      </c>
      <c r="P1734" s="87">
        <v>2848101</v>
      </c>
      <c r="Q1734" s="87">
        <v>224164</v>
      </c>
      <c r="R1734" s="87">
        <v>0</v>
      </c>
      <c r="S1734" s="87"/>
      <c r="T1734" s="87"/>
      <c r="U1734" s="85">
        <v>2010</v>
      </c>
      <c r="V1734" s="3" t="s">
        <v>4602</v>
      </c>
      <c r="W1734" s="3"/>
      <c r="X1734" s="3"/>
      <c r="Y1734" s="3"/>
      <c r="Z1734" s="6">
        <v>589125</v>
      </c>
      <c r="AA1734" s="160"/>
      <c r="AB1734" s="123" t="s">
        <v>4395</v>
      </c>
      <c r="AC1734" s="124"/>
      <c r="AD1734" s="41"/>
      <c r="AE1734" s="83"/>
      <c r="AF1734" s="83"/>
      <c r="AG1734" s="41"/>
      <c r="AH1734" s="41" t="s">
        <v>7654</v>
      </c>
      <c r="AI1734" s="80" t="s">
        <v>17723</v>
      </c>
      <c r="AJ1734" s="80" t="s">
        <v>20077</v>
      </c>
      <c r="AK1734" s="3"/>
      <c r="AL1734" s="85"/>
      <c r="AM1734" s="151" t="s">
        <v>19998</v>
      </c>
      <c r="AN1734" s="15"/>
      <c r="AO1734" s="166"/>
      <c r="AP1734" s="5">
        <f t="shared" ref="AP1734:AP1797" si="28">SUBTOTAL(109,U1734)</f>
        <v>0</v>
      </c>
      <c r="AQ1734" s="16"/>
      <c r="AR1734" s="205">
        <v>1</v>
      </c>
      <c r="AS1734" s="16"/>
      <c r="AT1734" s="16"/>
      <c r="AU1734" s="16"/>
      <c r="AV1734" s="16"/>
      <c r="AW1734" s="16"/>
      <c r="AX1734" s="16"/>
    </row>
    <row r="1735" spans="1:50" customFormat="1" ht="15.75" hidden="1" customHeight="1" x14ac:dyDescent="0.2">
      <c r="A1735" s="7" t="s">
        <v>4603</v>
      </c>
      <c r="B1735" s="3" t="s">
        <v>4604</v>
      </c>
      <c r="C1735" s="85" t="s">
        <v>4395</v>
      </c>
      <c r="D1735" s="85" t="s">
        <v>13090</v>
      </c>
      <c r="E1735" s="202" t="s">
        <v>26712</v>
      </c>
      <c r="F1735" s="85" t="s">
        <v>55</v>
      </c>
      <c r="G1735" s="85" t="s">
        <v>63</v>
      </c>
      <c r="H1735" s="85" t="s">
        <v>20690</v>
      </c>
      <c r="I1735" s="3" t="s">
        <v>4399</v>
      </c>
      <c r="J1735" s="85" t="s">
        <v>4435</v>
      </c>
      <c r="K1735" s="7" t="s">
        <v>4605</v>
      </c>
      <c r="L1735" s="3"/>
      <c r="M1735" s="3"/>
      <c r="N1735" s="41" t="s">
        <v>4606</v>
      </c>
      <c r="O1735" s="87">
        <v>7500</v>
      </c>
      <c r="P1735" s="87">
        <v>0</v>
      </c>
      <c r="Q1735" s="87">
        <v>7500</v>
      </c>
      <c r="R1735" s="87">
        <v>0</v>
      </c>
      <c r="S1735" s="87"/>
      <c r="T1735" s="87"/>
      <c r="U1735" s="85">
        <v>2014</v>
      </c>
      <c r="V1735" s="3"/>
      <c r="W1735" s="1" t="s">
        <v>4606</v>
      </c>
      <c r="X1735" s="3"/>
      <c r="Y1735" s="3"/>
      <c r="Z1735" s="6">
        <v>98172</v>
      </c>
      <c r="AA1735" s="160"/>
      <c r="AB1735" s="123" t="s">
        <v>4395</v>
      </c>
      <c r="AC1735" s="124"/>
      <c r="AD1735" s="41"/>
      <c r="AE1735" s="41"/>
      <c r="AF1735" s="41"/>
      <c r="AG1735" s="41"/>
      <c r="AH1735" s="41" t="s">
        <v>63</v>
      </c>
      <c r="AI1735" s="80" t="s">
        <v>17724</v>
      </c>
      <c r="AJ1735" s="80" t="s">
        <v>13880</v>
      </c>
      <c r="AK1735" s="3"/>
      <c r="AL1735" s="85"/>
      <c r="AM1735" s="151" t="s">
        <v>19998</v>
      </c>
      <c r="AN1735" s="16"/>
      <c r="AO1735" s="166"/>
      <c r="AP1735" s="5">
        <f t="shared" si="28"/>
        <v>0</v>
      </c>
      <c r="AQ1735" s="16"/>
      <c r="AR1735" s="205">
        <v>1</v>
      </c>
      <c r="AS1735" s="16"/>
      <c r="AT1735" s="16"/>
      <c r="AU1735" s="16"/>
      <c r="AV1735" s="16"/>
      <c r="AW1735" s="16"/>
      <c r="AX1735" s="16"/>
    </row>
    <row r="1736" spans="1:50" customFormat="1" ht="15.75" hidden="1" customHeight="1" x14ac:dyDescent="0.2">
      <c r="A1736" s="1" t="s">
        <v>15618</v>
      </c>
      <c r="B1736" s="1" t="s">
        <v>15739</v>
      </c>
      <c r="C1736" s="85" t="s">
        <v>4395</v>
      </c>
      <c r="D1736" s="85" t="s">
        <v>13090</v>
      </c>
      <c r="E1736" s="202" t="s">
        <v>1800</v>
      </c>
      <c r="F1736" s="85" t="s">
        <v>55</v>
      </c>
      <c r="G1736" s="85" t="s">
        <v>61</v>
      </c>
      <c r="H1736" s="85" t="s">
        <v>20690</v>
      </c>
      <c r="I1736" s="3" t="s">
        <v>5820</v>
      </c>
      <c r="J1736" s="85" t="s">
        <v>115</v>
      </c>
      <c r="K1736" s="1" t="s">
        <v>4458</v>
      </c>
      <c r="L1736" s="1"/>
      <c r="M1736" s="1"/>
      <c r="N1736" s="41" t="s">
        <v>14351</v>
      </c>
      <c r="O1736" s="87">
        <v>0</v>
      </c>
      <c r="P1736" s="87">
        <v>0</v>
      </c>
      <c r="Q1736" s="87">
        <v>0</v>
      </c>
      <c r="R1736" s="87">
        <v>0</v>
      </c>
      <c r="S1736" s="87"/>
      <c r="T1736" s="87"/>
      <c r="U1736" s="85" t="s">
        <v>112</v>
      </c>
      <c r="V1736" s="1"/>
      <c r="W1736" s="1"/>
      <c r="X1736" s="1"/>
      <c r="Y1736" s="1"/>
      <c r="Z1736" s="6">
        <v>35000</v>
      </c>
      <c r="AA1736" s="160"/>
      <c r="AB1736" s="123" t="s">
        <v>4395</v>
      </c>
      <c r="AC1736" s="124"/>
      <c r="AD1736" s="2"/>
      <c r="AE1736" s="2"/>
      <c r="AF1736" s="2"/>
      <c r="AG1736" s="2"/>
      <c r="AH1736" s="41" t="s">
        <v>7514</v>
      </c>
      <c r="AI1736" s="80" t="s">
        <v>17725</v>
      </c>
      <c r="AJ1736" s="80" t="s">
        <v>15821</v>
      </c>
      <c r="AK1736" s="1"/>
      <c r="AL1736" s="85"/>
      <c r="AM1736" s="151" t="s">
        <v>19999</v>
      </c>
      <c r="AN1736" s="16"/>
      <c r="AO1736" s="166"/>
      <c r="AP1736" s="5">
        <f t="shared" si="28"/>
        <v>0</v>
      </c>
      <c r="AQ1736" s="16"/>
      <c r="AR1736" s="205">
        <v>1</v>
      </c>
      <c r="AS1736" s="16"/>
      <c r="AT1736" s="16"/>
      <c r="AU1736" s="16"/>
      <c r="AV1736" s="16"/>
      <c r="AW1736" s="16"/>
      <c r="AX1736" s="16"/>
    </row>
    <row r="1737" spans="1:50" customFormat="1" ht="15.75" hidden="1" customHeight="1" x14ac:dyDescent="0.2">
      <c r="A1737" s="1" t="s">
        <v>15619</v>
      </c>
      <c r="B1737" s="1" t="s">
        <v>15740</v>
      </c>
      <c r="C1737" s="85" t="s">
        <v>4395</v>
      </c>
      <c r="D1737" s="85" t="s">
        <v>13090</v>
      </c>
      <c r="E1737" s="202" t="s">
        <v>26712</v>
      </c>
      <c r="F1737" s="85" t="s">
        <v>55</v>
      </c>
      <c r="G1737" s="85" t="s">
        <v>58</v>
      </c>
      <c r="H1737" s="85" t="s">
        <v>20690</v>
      </c>
      <c r="I1737" s="3" t="s">
        <v>4405</v>
      </c>
      <c r="J1737" s="85" t="s">
        <v>115</v>
      </c>
      <c r="K1737" s="1" t="s">
        <v>116</v>
      </c>
      <c r="L1737" s="1"/>
      <c r="M1737" s="1"/>
      <c r="N1737" s="41" t="s">
        <v>4552</v>
      </c>
      <c r="O1737" s="87">
        <v>910</v>
      </c>
      <c r="P1737" s="87">
        <v>0</v>
      </c>
      <c r="Q1737" s="87">
        <v>910</v>
      </c>
      <c r="R1737" s="87">
        <v>0</v>
      </c>
      <c r="S1737" s="87"/>
      <c r="T1737" s="87"/>
      <c r="U1737" s="85">
        <v>2020</v>
      </c>
      <c r="V1737" s="1"/>
      <c r="W1737" s="1"/>
      <c r="X1737" s="1"/>
      <c r="Y1737" s="1"/>
      <c r="Z1737" s="6">
        <v>3086</v>
      </c>
      <c r="AA1737" s="160"/>
      <c r="AB1737" s="123" t="s">
        <v>4395</v>
      </c>
      <c r="AC1737" s="124"/>
      <c r="AD1737" s="2"/>
      <c r="AE1737" s="2"/>
      <c r="AF1737" s="2"/>
      <c r="AG1737" s="2"/>
      <c r="AH1737" s="41" t="s">
        <v>7514</v>
      </c>
      <c r="AI1737" s="80" t="s">
        <v>17726</v>
      </c>
      <c r="AJ1737" s="80" t="s">
        <v>15822</v>
      </c>
      <c r="AK1737" s="1"/>
      <c r="AL1737" s="85"/>
      <c r="AM1737" s="151" t="s">
        <v>19999</v>
      </c>
      <c r="AN1737" s="16"/>
      <c r="AO1737" s="166"/>
      <c r="AP1737" s="5">
        <f t="shared" si="28"/>
        <v>0</v>
      </c>
      <c r="AQ1737" s="16"/>
      <c r="AR1737" s="205">
        <v>1</v>
      </c>
      <c r="AS1737" s="16"/>
      <c r="AT1737" s="16"/>
      <c r="AU1737" s="16"/>
      <c r="AV1737" s="16"/>
      <c r="AW1737" s="16"/>
      <c r="AX1737" s="16"/>
    </row>
    <row r="1738" spans="1:50" customFormat="1" ht="15.75" hidden="1" customHeight="1" x14ac:dyDescent="0.2">
      <c r="A1738" s="1" t="s">
        <v>15620</v>
      </c>
      <c r="B1738" s="1" t="s">
        <v>15741</v>
      </c>
      <c r="C1738" s="85" t="s">
        <v>4395</v>
      </c>
      <c r="D1738" s="85" t="s">
        <v>13090</v>
      </c>
      <c r="E1738" s="202" t="s">
        <v>26418</v>
      </c>
      <c r="F1738" s="85" t="s">
        <v>40</v>
      </c>
      <c r="G1738" s="85" t="s">
        <v>43</v>
      </c>
      <c r="H1738" s="85" t="s">
        <v>20690</v>
      </c>
      <c r="I1738" s="3" t="s">
        <v>4396</v>
      </c>
      <c r="J1738" s="85" t="s">
        <v>4435</v>
      </c>
      <c r="K1738" s="1" t="s">
        <v>4871</v>
      </c>
      <c r="L1738" s="1"/>
      <c r="M1738" s="1"/>
      <c r="N1738" s="41" t="s">
        <v>5874</v>
      </c>
      <c r="O1738" s="87">
        <v>0</v>
      </c>
      <c r="P1738" s="87">
        <v>0</v>
      </c>
      <c r="Q1738" s="87">
        <v>0</v>
      </c>
      <c r="R1738" s="87">
        <v>0</v>
      </c>
      <c r="S1738" s="87"/>
      <c r="T1738" s="87"/>
      <c r="U1738" s="85" t="s">
        <v>112</v>
      </c>
      <c r="V1738" s="1"/>
      <c r="W1738" s="1"/>
      <c r="X1738" s="1"/>
      <c r="Y1738" s="1"/>
      <c r="Z1738" s="6">
        <v>350000</v>
      </c>
      <c r="AA1738" s="160"/>
      <c r="AB1738" s="123" t="s">
        <v>4395</v>
      </c>
      <c r="AC1738" s="124"/>
      <c r="AD1738" s="2"/>
      <c r="AE1738" s="2"/>
      <c r="AF1738" s="2"/>
      <c r="AG1738" s="2"/>
      <c r="AH1738" s="41" t="s">
        <v>7061</v>
      </c>
      <c r="AI1738" s="80" t="s">
        <v>17727</v>
      </c>
      <c r="AJ1738" s="80" t="s">
        <v>15823</v>
      </c>
      <c r="AK1738" s="1"/>
      <c r="AL1738" s="85"/>
      <c r="AM1738" s="151" t="s">
        <v>19999</v>
      </c>
      <c r="AN1738" s="16"/>
      <c r="AO1738" s="166"/>
      <c r="AP1738" s="5">
        <f t="shared" si="28"/>
        <v>0</v>
      </c>
      <c r="AQ1738" s="16"/>
      <c r="AR1738" s="205">
        <v>1</v>
      </c>
      <c r="AS1738" s="16"/>
      <c r="AT1738" s="16"/>
      <c r="AU1738" s="16"/>
      <c r="AV1738" s="16"/>
      <c r="AW1738" s="16"/>
      <c r="AX1738" s="16"/>
    </row>
    <row r="1739" spans="1:50" customFormat="1" ht="15.75" hidden="1" customHeight="1" x14ac:dyDescent="0.2">
      <c r="A1739" s="7" t="s">
        <v>4607</v>
      </c>
      <c r="B1739" s="3" t="s">
        <v>4608</v>
      </c>
      <c r="C1739" s="85" t="s">
        <v>4395</v>
      </c>
      <c r="D1739" s="85" t="s">
        <v>13090</v>
      </c>
      <c r="E1739" s="202" t="s">
        <v>26418</v>
      </c>
      <c r="F1739" s="85" t="s">
        <v>14</v>
      </c>
      <c r="G1739" s="85" t="s">
        <v>17</v>
      </c>
      <c r="H1739" s="85" t="s">
        <v>20690</v>
      </c>
      <c r="I1739" s="3" t="s">
        <v>4455</v>
      </c>
      <c r="J1739" s="85" t="s">
        <v>4406</v>
      </c>
      <c r="K1739" s="7" t="s">
        <v>4407</v>
      </c>
      <c r="L1739" s="3"/>
      <c r="M1739" s="3"/>
      <c r="N1739" s="41" t="s">
        <v>4717</v>
      </c>
      <c r="O1739" s="87">
        <v>0</v>
      </c>
      <c r="P1739" s="87">
        <v>0</v>
      </c>
      <c r="Q1739" s="87">
        <v>0</v>
      </c>
      <c r="R1739" s="87">
        <v>0</v>
      </c>
      <c r="S1739" s="87"/>
      <c r="T1739" s="87"/>
      <c r="U1739" s="85" t="s">
        <v>112</v>
      </c>
      <c r="V1739" s="3" t="s">
        <v>112</v>
      </c>
      <c r="W1739" s="3"/>
      <c r="X1739" s="3"/>
      <c r="Y1739" s="3"/>
      <c r="Z1739" s="6">
        <v>138208</v>
      </c>
      <c r="AA1739" s="160"/>
      <c r="AB1739" s="123" t="s">
        <v>4395</v>
      </c>
      <c r="AC1739" s="124"/>
      <c r="AD1739" s="41"/>
      <c r="AE1739" s="83"/>
      <c r="AF1739" s="83"/>
      <c r="AG1739" s="41"/>
      <c r="AH1739" s="41" t="s">
        <v>13746</v>
      </c>
      <c r="AI1739" s="80" t="s">
        <v>17728</v>
      </c>
      <c r="AJ1739" s="80" t="s">
        <v>20078</v>
      </c>
      <c r="AK1739" s="3"/>
      <c r="AL1739" s="85"/>
      <c r="AM1739" s="151" t="s">
        <v>19998</v>
      </c>
      <c r="AN1739" s="15"/>
      <c r="AO1739" s="166"/>
      <c r="AP1739" s="5">
        <f t="shared" si="28"/>
        <v>0</v>
      </c>
      <c r="AQ1739" s="16"/>
      <c r="AR1739" s="205">
        <v>1</v>
      </c>
      <c r="AS1739" s="16"/>
      <c r="AT1739" s="16"/>
      <c r="AU1739" s="16"/>
      <c r="AV1739" s="16"/>
      <c r="AW1739" s="16"/>
      <c r="AX1739" s="16"/>
    </row>
    <row r="1740" spans="1:50" customFormat="1" ht="15.75" hidden="1" customHeight="1" x14ac:dyDescent="0.2">
      <c r="A1740" s="7" t="s">
        <v>14913</v>
      </c>
      <c r="B1740" s="1" t="s">
        <v>14914</v>
      </c>
      <c r="C1740" s="85" t="s">
        <v>4395</v>
      </c>
      <c r="D1740" s="85" t="s">
        <v>13090</v>
      </c>
      <c r="E1740" s="202" t="s">
        <v>26712</v>
      </c>
      <c r="F1740" s="85" t="s">
        <v>40</v>
      </c>
      <c r="G1740" s="85" t="s">
        <v>43</v>
      </c>
      <c r="H1740" s="85" t="s">
        <v>20690</v>
      </c>
      <c r="I1740" s="3" t="s">
        <v>4475</v>
      </c>
      <c r="J1740" s="85" t="s">
        <v>4447</v>
      </c>
      <c r="K1740" s="7" t="s">
        <v>5103</v>
      </c>
      <c r="L1740" s="1"/>
      <c r="M1740" s="1"/>
      <c r="N1740" s="41" t="s">
        <v>5201</v>
      </c>
      <c r="O1740" s="87">
        <v>7296</v>
      </c>
      <c r="P1740" s="87">
        <v>0</v>
      </c>
      <c r="Q1740" s="87">
        <v>7296</v>
      </c>
      <c r="R1740" s="87">
        <v>0</v>
      </c>
      <c r="S1740" s="87"/>
      <c r="T1740" s="87"/>
      <c r="U1740" s="85">
        <v>2020</v>
      </c>
      <c r="V1740" s="1"/>
      <c r="W1740" s="1"/>
      <c r="X1740" s="1"/>
      <c r="Y1740" s="1"/>
      <c r="Z1740" s="6">
        <v>10000</v>
      </c>
      <c r="AA1740" s="160"/>
      <c r="AB1740" s="123" t="s">
        <v>4395</v>
      </c>
      <c r="AC1740" s="124"/>
      <c r="AD1740" s="2"/>
      <c r="AE1740" s="2"/>
      <c r="AF1740" s="2"/>
      <c r="AG1740" s="2"/>
      <c r="AH1740" s="41" t="s">
        <v>7061</v>
      </c>
      <c r="AI1740" s="80" t="s">
        <v>17729</v>
      </c>
      <c r="AJ1740" s="80" t="s">
        <v>13881</v>
      </c>
      <c r="AK1740" s="1"/>
      <c r="AL1740" s="85"/>
      <c r="AM1740" s="151" t="s">
        <v>19998</v>
      </c>
      <c r="AN1740" s="16"/>
      <c r="AO1740" s="166"/>
      <c r="AP1740" s="5">
        <f t="shared" si="28"/>
        <v>0</v>
      </c>
      <c r="AQ1740" s="16"/>
      <c r="AR1740" s="205">
        <v>1</v>
      </c>
      <c r="AS1740" s="16"/>
      <c r="AT1740" s="16"/>
      <c r="AU1740" s="16"/>
      <c r="AV1740" s="16"/>
      <c r="AW1740" s="16"/>
      <c r="AX1740" s="16"/>
    </row>
    <row r="1741" spans="1:50" customFormat="1" ht="15.75" hidden="1" customHeight="1" x14ac:dyDescent="0.2">
      <c r="A1741" s="7" t="s">
        <v>14915</v>
      </c>
      <c r="B1741" s="1" t="s">
        <v>27520</v>
      </c>
      <c r="C1741" s="85" t="s">
        <v>4395</v>
      </c>
      <c r="D1741" s="85" t="s">
        <v>13090</v>
      </c>
      <c r="E1741" s="202" t="s">
        <v>26418</v>
      </c>
      <c r="F1741" s="85" t="s">
        <v>14</v>
      </c>
      <c r="G1741" s="85" t="s">
        <v>20</v>
      </c>
      <c r="H1741" s="85" t="s">
        <v>20689</v>
      </c>
      <c r="I1741" s="3" t="s">
        <v>4460</v>
      </c>
      <c r="J1741" s="85" t="s">
        <v>105</v>
      </c>
      <c r="K1741" s="7" t="s">
        <v>102</v>
      </c>
      <c r="L1741" s="1"/>
      <c r="M1741" s="1"/>
      <c r="N1741" s="41" t="s">
        <v>13882</v>
      </c>
      <c r="O1741" s="87">
        <v>0</v>
      </c>
      <c r="P1741" s="87">
        <v>0</v>
      </c>
      <c r="Q1741" s="87">
        <v>0</v>
      </c>
      <c r="R1741" s="87">
        <v>0</v>
      </c>
      <c r="S1741" s="87"/>
      <c r="T1741" s="87"/>
      <c r="U1741" s="85" t="s">
        <v>112</v>
      </c>
      <c r="V1741" s="1"/>
      <c r="W1741" s="1"/>
      <c r="X1741" s="1"/>
      <c r="Y1741" s="1"/>
      <c r="Z1741" s="6">
        <v>0</v>
      </c>
      <c r="AA1741" s="160"/>
      <c r="AB1741" s="123" t="s">
        <v>4395</v>
      </c>
      <c r="AC1741" s="124"/>
      <c r="AD1741" s="2"/>
      <c r="AE1741" s="2"/>
      <c r="AF1741" s="2"/>
      <c r="AG1741" s="2"/>
      <c r="AH1741" s="41" t="s">
        <v>4460</v>
      </c>
      <c r="AI1741" s="80" t="s">
        <v>13883</v>
      </c>
      <c r="AJ1741" s="80" t="s">
        <v>13884</v>
      </c>
      <c r="AK1741" s="1"/>
      <c r="AL1741" s="85"/>
      <c r="AM1741" s="151" t="s">
        <v>19998</v>
      </c>
      <c r="AN1741" s="16"/>
      <c r="AO1741" s="166"/>
      <c r="AP1741" s="5">
        <f t="shared" si="28"/>
        <v>0</v>
      </c>
      <c r="AQ1741" s="16"/>
      <c r="AR1741" s="205">
        <v>1</v>
      </c>
      <c r="AS1741" s="16"/>
      <c r="AT1741" s="16"/>
      <c r="AU1741" s="16"/>
      <c r="AV1741" s="16"/>
      <c r="AW1741" s="16"/>
      <c r="AX1741" s="16"/>
    </row>
    <row r="1742" spans="1:50" customFormat="1" ht="15.75" hidden="1" customHeight="1" x14ac:dyDescent="0.2">
      <c r="A1742" s="1" t="s">
        <v>15621</v>
      </c>
      <c r="B1742" s="1" t="s">
        <v>15742</v>
      </c>
      <c r="C1742" s="85" t="s">
        <v>4395</v>
      </c>
      <c r="D1742" s="85" t="s">
        <v>13090</v>
      </c>
      <c r="E1742" s="202" t="s">
        <v>1800</v>
      </c>
      <c r="F1742" s="85" t="s">
        <v>55</v>
      </c>
      <c r="G1742" s="85" t="s">
        <v>61</v>
      </c>
      <c r="H1742" s="85" t="s">
        <v>20690</v>
      </c>
      <c r="I1742" s="3" t="s">
        <v>5820</v>
      </c>
      <c r="J1742" s="85" t="s">
        <v>115</v>
      </c>
      <c r="K1742" s="1" t="s">
        <v>4458</v>
      </c>
      <c r="L1742" s="1"/>
      <c r="M1742" s="1"/>
      <c r="N1742" s="41" t="s">
        <v>14351</v>
      </c>
      <c r="O1742" s="87">
        <v>0</v>
      </c>
      <c r="P1742" s="87">
        <v>0</v>
      </c>
      <c r="Q1742" s="87">
        <v>0</v>
      </c>
      <c r="R1742" s="87">
        <v>0</v>
      </c>
      <c r="S1742" s="87"/>
      <c r="T1742" s="87"/>
      <c r="U1742" s="85" t="s">
        <v>112</v>
      </c>
      <c r="V1742" s="1"/>
      <c r="W1742" s="1"/>
      <c r="X1742" s="1"/>
      <c r="Y1742" s="1"/>
      <c r="Z1742" s="6">
        <v>35000</v>
      </c>
      <c r="AA1742" s="160"/>
      <c r="AB1742" s="123" t="s">
        <v>4395</v>
      </c>
      <c r="AC1742" s="124"/>
      <c r="AD1742" s="2"/>
      <c r="AE1742" s="2"/>
      <c r="AF1742" s="2"/>
      <c r="AG1742" s="2"/>
      <c r="AH1742" s="41" t="s">
        <v>7514</v>
      </c>
      <c r="AI1742" s="80" t="s">
        <v>17730</v>
      </c>
      <c r="AJ1742" s="80" t="s">
        <v>15824</v>
      </c>
      <c r="AK1742" s="1"/>
      <c r="AL1742" s="85"/>
      <c r="AM1742" s="151" t="s">
        <v>19999</v>
      </c>
      <c r="AN1742" s="16"/>
      <c r="AO1742" s="166"/>
      <c r="AP1742" s="5">
        <f t="shared" si="28"/>
        <v>0</v>
      </c>
      <c r="AQ1742" s="16"/>
      <c r="AR1742" s="205">
        <v>1</v>
      </c>
      <c r="AS1742" s="16"/>
      <c r="AT1742" s="16"/>
      <c r="AU1742" s="16"/>
      <c r="AV1742" s="16"/>
      <c r="AW1742" s="16"/>
      <c r="AX1742" s="16"/>
    </row>
    <row r="1743" spans="1:50" customFormat="1" ht="15.75" hidden="1" customHeight="1" x14ac:dyDescent="0.2">
      <c r="A1743" s="1" t="s">
        <v>17057</v>
      </c>
      <c r="B1743" s="1" t="s">
        <v>17058</v>
      </c>
      <c r="C1743" s="85" t="s">
        <v>4395</v>
      </c>
      <c r="D1743" s="85" t="s">
        <v>13090</v>
      </c>
      <c r="E1743" s="202" t="s">
        <v>26418</v>
      </c>
      <c r="F1743" s="85" t="s">
        <v>55</v>
      </c>
      <c r="G1743" s="85" t="s">
        <v>59</v>
      </c>
      <c r="H1743" s="85" t="s">
        <v>20690</v>
      </c>
      <c r="I1743" s="3" t="s">
        <v>4399</v>
      </c>
      <c r="J1743" s="85" t="s">
        <v>115</v>
      </c>
      <c r="K1743" s="7" t="s">
        <v>4689</v>
      </c>
      <c r="L1743" s="1"/>
      <c r="M1743" s="1"/>
      <c r="N1743" s="41" t="s">
        <v>6472</v>
      </c>
      <c r="O1743" s="87">
        <v>0</v>
      </c>
      <c r="P1743" s="87">
        <v>0</v>
      </c>
      <c r="Q1743" s="87">
        <v>0</v>
      </c>
      <c r="R1743" s="87">
        <v>0</v>
      </c>
      <c r="S1743" s="87"/>
      <c r="T1743" s="87"/>
      <c r="U1743" s="85" t="s">
        <v>112</v>
      </c>
      <c r="V1743" s="1"/>
      <c r="W1743" s="1"/>
      <c r="X1743" s="1"/>
      <c r="Y1743" s="1"/>
      <c r="Z1743" s="6">
        <v>27354</v>
      </c>
      <c r="AA1743" s="160"/>
      <c r="AB1743" s="123" t="s">
        <v>4395</v>
      </c>
      <c r="AC1743" s="124"/>
      <c r="AD1743" s="2"/>
      <c r="AE1743" s="2"/>
      <c r="AF1743" s="2"/>
      <c r="AG1743" s="2"/>
      <c r="AH1743" s="41" t="s">
        <v>7514</v>
      </c>
      <c r="AI1743" s="80" t="s">
        <v>17731</v>
      </c>
      <c r="AJ1743" s="80" t="s">
        <v>17321</v>
      </c>
      <c r="AK1743" s="1"/>
      <c r="AL1743" s="85"/>
      <c r="AM1743" s="151" t="s">
        <v>19997</v>
      </c>
      <c r="AN1743" s="16"/>
      <c r="AO1743" s="166"/>
      <c r="AP1743" s="5">
        <f t="shared" si="28"/>
        <v>0</v>
      </c>
      <c r="AQ1743" s="16"/>
      <c r="AR1743" s="205">
        <v>1</v>
      </c>
      <c r="AS1743" s="16"/>
      <c r="AT1743" s="16"/>
      <c r="AU1743" s="16"/>
      <c r="AV1743" s="16"/>
      <c r="AW1743" s="16"/>
      <c r="AX1743" s="16"/>
    </row>
    <row r="1744" spans="1:50" customFormat="1" ht="15.75" hidden="1" customHeight="1" x14ac:dyDescent="0.2">
      <c r="A1744" s="1" t="s">
        <v>15622</v>
      </c>
      <c r="B1744" s="1" t="s">
        <v>15743</v>
      </c>
      <c r="C1744" s="85" t="s">
        <v>4395</v>
      </c>
      <c r="D1744" s="85" t="s">
        <v>13090</v>
      </c>
      <c r="E1744" s="202" t="s">
        <v>26712</v>
      </c>
      <c r="F1744" s="85" t="s">
        <v>40</v>
      </c>
      <c r="G1744" s="85" t="s">
        <v>43</v>
      </c>
      <c r="H1744" s="85" t="s">
        <v>20690</v>
      </c>
      <c r="I1744" s="3" t="s">
        <v>4475</v>
      </c>
      <c r="J1744" s="85" t="s">
        <v>115</v>
      </c>
      <c r="K1744" s="1" t="s">
        <v>4458</v>
      </c>
      <c r="L1744" s="1"/>
      <c r="M1744" s="1"/>
      <c r="N1744" s="41" t="s">
        <v>5826</v>
      </c>
      <c r="O1744" s="87">
        <v>24875</v>
      </c>
      <c r="P1744" s="87">
        <v>15195</v>
      </c>
      <c r="Q1744" s="87">
        <v>9680</v>
      </c>
      <c r="R1744" s="87">
        <v>0</v>
      </c>
      <c r="S1744" s="87"/>
      <c r="T1744" s="87"/>
      <c r="U1744" s="85">
        <v>2020</v>
      </c>
      <c r="V1744" s="1"/>
      <c r="W1744" s="1"/>
      <c r="X1744" s="1"/>
      <c r="Y1744" s="1"/>
      <c r="Z1744" s="6">
        <v>10000</v>
      </c>
      <c r="AA1744" s="160"/>
      <c r="AB1744" s="123" t="s">
        <v>4395</v>
      </c>
      <c r="AC1744" s="124"/>
      <c r="AD1744" s="2"/>
      <c r="AE1744" s="2"/>
      <c r="AF1744" s="2"/>
      <c r="AG1744" s="2"/>
      <c r="AH1744" s="41" t="s">
        <v>7061</v>
      </c>
      <c r="AI1744" s="80" t="s">
        <v>17732</v>
      </c>
      <c r="AJ1744" s="80" t="s">
        <v>15825</v>
      </c>
      <c r="AK1744" s="1"/>
      <c r="AL1744" s="85"/>
      <c r="AM1744" s="151" t="s">
        <v>19999</v>
      </c>
      <c r="AN1744" s="16"/>
      <c r="AO1744" s="166"/>
      <c r="AP1744" s="5">
        <f t="shared" si="28"/>
        <v>0</v>
      </c>
      <c r="AQ1744" s="16"/>
      <c r="AR1744" s="205">
        <v>1</v>
      </c>
      <c r="AS1744" s="16"/>
      <c r="AT1744" s="16"/>
      <c r="AU1744" s="16"/>
      <c r="AV1744" s="16"/>
      <c r="AW1744" s="16"/>
      <c r="AX1744" s="16"/>
    </row>
    <row r="1745" spans="1:50" customFormat="1" ht="15.75" hidden="1" customHeight="1" x14ac:dyDescent="0.2">
      <c r="A1745" s="1" t="s">
        <v>15623</v>
      </c>
      <c r="B1745" s="1" t="s">
        <v>15744</v>
      </c>
      <c r="C1745" s="85" t="s">
        <v>4395</v>
      </c>
      <c r="D1745" s="85" t="s">
        <v>13090</v>
      </c>
      <c r="E1745" s="202" t="s">
        <v>26712</v>
      </c>
      <c r="F1745" s="85" t="s">
        <v>40</v>
      </c>
      <c r="G1745" s="85" t="s">
        <v>43</v>
      </c>
      <c r="H1745" s="85" t="s">
        <v>20690</v>
      </c>
      <c r="I1745" s="3" t="s">
        <v>4475</v>
      </c>
      <c r="J1745" s="85" t="s">
        <v>115</v>
      </c>
      <c r="K1745" s="1" t="s">
        <v>4458</v>
      </c>
      <c r="L1745" s="1"/>
      <c r="M1745" s="1"/>
      <c r="N1745" s="41" t="s">
        <v>5826</v>
      </c>
      <c r="O1745" s="87">
        <v>24966</v>
      </c>
      <c r="P1745" s="87">
        <v>14966</v>
      </c>
      <c r="Q1745" s="87">
        <v>10000</v>
      </c>
      <c r="R1745" s="87">
        <v>0</v>
      </c>
      <c r="S1745" s="87"/>
      <c r="T1745" s="87"/>
      <c r="U1745" s="85">
        <v>2020</v>
      </c>
      <c r="V1745" s="1"/>
      <c r="W1745" s="1"/>
      <c r="X1745" s="1"/>
      <c r="Y1745" s="1"/>
      <c r="Z1745" s="6">
        <v>9794</v>
      </c>
      <c r="AA1745" s="160"/>
      <c r="AB1745" s="123" t="s">
        <v>4395</v>
      </c>
      <c r="AC1745" s="124"/>
      <c r="AD1745" s="2"/>
      <c r="AE1745" s="2"/>
      <c r="AF1745" s="2"/>
      <c r="AG1745" s="2"/>
      <c r="AH1745" s="41" t="s">
        <v>7061</v>
      </c>
      <c r="AI1745" s="80" t="s">
        <v>17733</v>
      </c>
      <c r="AJ1745" s="80" t="s">
        <v>15826</v>
      </c>
      <c r="AK1745" s="1"/>
      <c r="AL1745" s="85"/>
      <c r="AM1745" s="151" t="s">
        <v>19999</v>
      </c>
      <c r="AN1745" s="16"/>
      <c r="AO1745" s="166"/>
      <c r="AP1745" s="5">
        <f t="shared" si="28"/>
        <v>0</v>
      </c>
      <c r="AQ1745" s="16"/>
      <c r="AR1745" s="205">
        <v>1</v>
      </c>
      <c r="AS1745" s="16"/>
      <c r="AT1745" s="16"/>
      <c r="AU1745" s="16"/>
      <c r="AV1745" s="16"/>
      <c r="AW1745" s="16"/>
      <c r="AX1745" s="16"/>
    </row>
    <row r="1746" spans="1:50" customFormat="1" ht="15.75" hidden="1" customHeight="1" x14ac:dyDescent="0.2">
      <c r="A1746" s="1" t="s">
        <v>15624</v>
      </c>
      <c r="B1746" s="1" t="s">
        <v>15745</v>
      </c>
      <c r="C1746" s="85" t="s">
        <v>4395</v>
      </c>
      <c r="D1746" s="85" t="s">
        <v>13090</v>
      </c>
      <c r="E1746" s="202" t="s">
        <v>26418</v>
      </c>
      <c r="F1746" s="85" t="s">
        <v>40</v>
      </c>
      <c r="G1746" s="85" t="s">
        <v>43</v>
      </c>
      <c r="H1746" s="85" t="s">
        <v>20690</v>
      </c>
      <c r="I1746" s="3" t="s">
        <v>6379</v>
      </c>
      <c r="J1746" s="85" t="s">
        <v>115</v>
      </c>
      <c r="K1746" s="1" t="s">
        <v>5931</v>
      </c>
      <c r="L1746" s="1"/>
      <c r="M1746" s="1"/>
      <c r="N1746" s="41" t="s">
        <v>17059</v>
      </c>
      <c r="O1746" s="87">
        <v>0</v>
      </c>
      <c r="P1746" s="87">
        <v>0</v>
      </c>
      <c r="Q1746" s="87">
        <v>0</v>
      </c>
      <c r="R1746" s="87">
        <v>0</v>
      </c>
      <c r="S1746" s="87"/>
      <c r="T1746" s="87"/>
      <c r="U1746" s="85" t="s">
        <v>112</v>
      </c>
      <c r="V1746" s="1"/>
      <c r="W1746" s="1"/>
      <c r="X1746" s="1"/>
      <c r="Y1746" s="1"/>
      <c r="Z1746" s="6">
        <v>100000</v>
      </c>
      <c r="AA1746" s="160"/>
      <c r="AB1746" s="123" t="s">
        <v>4395</v>
      </c>
      <c r="AC1746" s="124"/>
      <c r="AD1746" s="2"/>
      <c r="AE1746" s="2"/>
      <c r="AF1746" s="2"/>
      <c r="AG1746" s="2"/>
      <c r="AH1746" s="41" t="s">
        <v>7061</v>
      </c>
      <c r="AI1746" s="80" t="s">
        <v>17734</v>
      </c>
      <c r="AJ1746" s="80" t="s">
        <v>15827</v>
      </c>
      <c r="AK1746" s="1"/>
      <c r="AL1746" s="85"/>
      <c r="AM1746" s="151" t="s">
        <v>19999</v>
      </c>
      <c r="AN1746" s="16"/>
      <c r="AO1746" s="166"/>
      <c r="AP1746" s="5">
        <f t="shared" si="28"/>
        <v>0</v>
      </c>
      <c r="AQ1746" s="16"/>
      <c r="AR1746" s="205">
        <v>1</v>
      </c>
      <c r="AS1746" s="16"/>
      <c r="AT1746" s="16"/>
      <c r="AU1746" s="16"/>
      <c r="AV1746" s="16"/>
      <c r="AW1746" s="16"/>
      <c r="AX1746" s="16"/>
    </row>
    <row r="1747" spans="1:50" customFormat="1" ht="15.75" hidden="1" customHeight="1" x14ac:dyDescent="0.2">
      <c r="A1747" s="1" t="s">
        <v>15625</v>
      </c>
      <c r="B1747" s="1" t="s">
        <v>15746</v>
      </c>
      <c r="C1747" s="85" t="s">
        <v>4395</v>
      </c>
      <c r="D1747" s="85" t="s">
        <v>13090</v>
      </c>
      <c r="E1747" s="202" t="s">
        <v>26418</v>
      </c>
      <c r="F1747" s="85" t="s">
        <v>55</v>
      </c>
      <c r="G1747" s="85" t="s">
        <v>61</v>
      </c>
      <c r="H1747" s="85" t="s">
        <v>20690</v>
      </c>
      <c r="I1747" s="3" t="s">
        <v>5820</v>
      </c>
      <c r="J1747" s="85" t="s">
        <v>115</v>
      </c>
      <c r="K1747" s="1" t="s">
        <v>15747</v>
      </c>
      <c r="L1747" s="1"/>
      <c r="M1747" s="1"/>
      <c r="N1747" s="41" t="s">
        <v>16584</v>
      </c>
      <c r="O1747" s="87">
        <v>0</v>
      </c>
      <c r="P1747" s="87">
        <v>0</v>
      </c>
      <c r="Q1747" s="87">
        <v>0</v>
      </c>
      <c r="R1747" s="87">
        <v>0</v>
      </c>
      <c r="S1747" s="87"/>
      <c r="T1747" s="87"/>
      <c r="U1747" s="85" t="s">
        <v>112</v>
      </c>
      <c r="V1747" s="1"/>
      <c r="W1747" s="1"/>
      <c r="X1747" s="1"/>
      <c r="Y1747" s="1"/>
      <c r="Z1747" s="6">
        <v>35000</v>
      </c>
      <c r="AA1747" s="160"/>
      <c r="AB1747" s="123" t="s">
        <v>4395</v>
      </c>
      <c r="AC1747" s="124"/>
      <c r="AD1747" s="2"/>
      <c r="AE1747" s="2"/>
      <c r="AF1747" s="2"/>
      <c r="AG1747" s="2"/>
      <c r="AH1747" s="41" t="s">
        <v>7514</v>
      </c>
      <c r="AI1747" s="80" t="s">
        <v>17735</v>
      </c>
      <c r="AJ1747" s="80" t="s">
        <v>15828</v>
      </c>
      <c r="AK1747" s="1"/>
      <c r="AL1747" s="85"/>
      <c r="AM1747" s="151" t="s">
        <v>19999</v>
      </c>
      <c r="AN1747" s="16"/>
      <c r="AO1747" s="166"/>
      <c r="AP1747" s="5">
        <f t="shared" si="28"/>
        <v>0</v>
      </c>
      <c r="AQ1747" s="16"/>
      <c r="AR1747" s="205">
        <v>1</v>
      </c>
      <c r="AS1747" s="16"/>
      <c r="AT1747" s="16"/>
      <c r="AU1747" s="16"/>
      <c r="AV1747" s="16"/>
      <c r="AW1747" s="16"/>
      <c r="AX1747" s="16"/>
    </row>
    <row r="1748" spans="1:50" customFormat="1" ht="15.75" hidden="1" customHeight="1" x14ac:dyDescent="0.2">
      <c r="A1748" s="1" t="s">
        <v>15626</v>
      </c>
      <c r="B1748" s="1" t="s">
        <v>15748</v>
      </c>
      <c r="C1748" s="85" t="s">
        <v>4395</v>
      </c>
      <c r="D1748" s="85" t="s">
        <v>13090</v>
      </c>
      <c r="E1748" s="202" t="s">
        <v>26418</v>
      </c>
      <c r="F1748" s="85" t="s">
        <v>55</v>
      </c>
      <c r="G1748" s="85" t="s">
        <v>61</v>
      </c>
      <c r="H1748" s="85" t="s">
        <v>20690</v>
      </c>
      <c r="I1748" s="3" t="s">
        <v>5820</v>
      </c>
      <c r="J1748" s="85" t="s">
        <v>115</v>
      </c>
      <c r="K1748" s="1" t="s">
        <v>5931</v>
      </c>
      <c r="L1748" s="1"/>
      <c r="M1748" s="1"/>
      <c r="N1748" s="41" t="s">
        <v>16584</v>
      </c>
      <c r="O1748" s="87">
        <v>0</v>
      </c>
      <c r="P1748" s="87">
        <v>0</v>
      </c>
      <c r="Q1748" s="87">
        <v>0</v>
      </c>
      <c r="R1748" s="87">
        <v>0</v>
      </c>
      <c r="S1748" s="87"/>
      <c r="T1748" s="87"/>
      <c r="U1748" s="85" t="s">
        <v>112</v>
      </c>
      <c r="V1748" s="1"/>
      <c r="W1748" s="1"/>
      <c r="X1748" s="1"/>
      <c r="Y1748" s="1"/>
      <c r="Z1748" s="6">
        <v>42605</v>
      </c>
      <c r="AA1748" s="160"/>
      <c r="AB1748" s="123" t="s">
        <v>4395</v>
      </c>
      <c r="AC1748" s="124"/>
      <c r="AD1748" s="2"/>
      <c r="AE1748" s="2"/>
      <c r="AF1748" s="2"/>
      <c r="AG1748" s="2"/>
      <c r="AH1748" s="41" t="s">
        <v>7514</v>
      </c>
      <c r="AI1748" s="80" t="s">
        <v>17736</v>
      </c>
      <c r="AJ1748" s="80" t="s">
        <v>15829</v>
      </c>
      <c r="AK1748" s="1"/>
      <c r="AL1748" s="85"/>
      <c r="AM1748" s="151" t="s">
        <v>19999</v>
      </c>
      <c r="AN1748" s="16"/>
      <c r="AO1748" s="166"/>
      <c r="AP1748" s="5">
        <f t="shared" si="28"/>
        <v>0</v>
      </c>
      <c r="AQ1748" s="16"/>
      <c r="AR1748" s="205">
        <v>1</v>
      </c>
      <c r="AS1748" s="16"/>
      <c r="AT1748" s="16"/>
      <c r="AU1748" s="16"/>
      <c r="AV1748" s="16"/>
      <c r="AW1748" s="16"/>
      <c r="AX1748" s="16"/>
    </row>
    <row r="1749" spans="1:50" customFormat="1" ht="15.75" hidden="1" customHeight="1" x14ac:dyDescent="0.2">
      <c r="A1749" s="1" t="s">
        <v>15627</v>
      </c>
      <c r="B1749" s="1" t="s">
        <v>15749</v>
      </c>
      <c r="C1749" s="85" t="s">
        <v>4395</v>
      </c>
      <c r="D1749" s="85" t="s">
        <v>13090</v>
      </c>
      <c r="E1749" s="202" t="s">
        <v>1800</v>
      </c>
      <c r="F1749" s="85" t="s">
        <v>55</v>
      </c>
      <c r="G1749" s="85" t="s">
        <v>61</v>
      </c>
      <c r="H1749" s="85" t="s">
        <v>20690</v>
      </c>
      <c r="I1749" s="3" t="s">
        <v>5820</v>
      </c>
      <c r="J1749" s="85" t="s">
        <v>115</v>
      </c>
      <c r="K1749" s="1" t="s">
        <v>4926</v>
      </c>
      <c r="L1749" s="1"/>
      <c r="M1749" s="1"/>
      <c r="N1749" s="41" t="s">
        <v>14351</v>
      </c>
      <c r="O1749" s="87">
        <v>0</v>
      </c>
      <c r="P1749" s="87">
        <v>0</v>
      </c>
      <c r="Q1749" s="87">
        <v>0</v>
      </c>
      <c r="R1749" s="87">
        <v>0</v>
      </c>
      <c r="S1749" s="87"/>
      <c r="T1749" s="87"/>
      <c r="U1749" s="85" t="s">
        <v>112</v>
      </c>
      <c r="V1749" s="1"/>
      <c r="W1749" s="1"/>
      <c r="X1749" s="1"/>
      <c r="Y1749" s="1"/>
      <c r="Z1749" s="6">
        <v>35000</v>
      </c>
      <c r="AA1749" s="160"/>
      <c r="AB1749" s="123" t="s">
        <v>4395</v>
      </c>
      <c r="AC1749" s="124"/>
      <c r="AD1749" s="2"/>
      <c r="AE1749" s="2"/>
      <c r="AF1749" s="2"/>
      <c r="AG1749" s="2"/>
      <c r="AH1749" s="41" t="s">
        <v>7514</v>
      </c>
      <c r="AI1749" s="80" t="s">
        <v>17737</v>
      </c>
      <c r="AJ1749" s="80" t="s">
        <v>15830</v>
      </c>
      <c r="AK1749" s="1"/>
      <c r="AL1749" s="85"/>
      <c r="AM1749" s="151" t="s">
        <v>19999</v>
      </c>
      <c r="AN1749" s="16"/>
      <c r="AO1749" s="166"/>
      <c r="AP1749" s="5">
        <f t="shared" si="28"/>
        <v>0</v>
      </c>
      <c r="AQ1749" s="16"/>
      <c r="AR1749" s="205">
        <v>1</v>
      </c>
      <c r="AS1749" s="16"/>
      <c r="AT1749" s="16"/>
      <c r="AU1749" s="16"/>
      <c r="AV1749" s="16"/>
      <c r="AW1749" s="16"/>
      <c r="AX1749" s="16"/>
    </row>
    <row r="1750" spans="1:50" customFormat="1" ht="15.75" hidden="1" customHeight="1" x14ac:dyDescent="0.2">
      <c r="A1750" s="7" t="s">
        <v>21225</v>
      </c>
      <c r="B1750" s="3" t="s">
        <v>29437</v>
      </c>
      <c r="C1750" s="85" t="s">
        <v>4395</v>
      </c>
      <c r="D1750" s="85" t="s">
        <v>13090</v>
      </c>
      <c r="E1750" s="202" t="s">
        <v>1800</v>
      </c>
      <c r="F1750" s="85" t="s">
        <v>68</v>
      </c>
      <c r="G1750" s="85" t="s">
        <v>72</v>
      </c>
      <c r="H1750" s="85" t="s">
        <v>20690</v>
      </c>
      <c r="I1750" s="3" t="s">
        <v>6602</v>
      </c>
      <c r="J1750" s="85" t="s">
        <v>5308</v>
      </c>
      <c r="K1750" s="7" t="s">
        <v>6603</v>
      </c>
      <c r="L1750" s="3"/>
      <c r="M1750" s="3"/>
      <c r="N1750" s="41" t="s">
        <v>21226</v>
      </c>
      <c r="O1750" s="87">
        <v>0</v>
      </c>
      <c r="P1750" s="87">
        <v>0</v>
      </c>
      <c r="Q1750" s="87">
        <v>0</v>
      </c>
      <c r="R1750" s="87">
        <v>0</v>
      </c>
      <c r="S1750" s="87"/>
      <c r="T1750" s="87"/>
      <c r="U1750" s="85" t="s">
        <v>112</v>
      </c>
      <c r="V1750" s="3"/>
      <c r="X1750" s="3"/>
      <c r="Y1750" s="7"/>
      <c r="Z1750" s="6">
        <v>58500</v>
      </c>
      <c r="AA1750" s="160"/>
      <c r="AB1750" s="123" t="s">
        <v>4395</v>
      </c>
      <c r="AC1750" s="124"/>
      <c r="AD1750" s="41"/>
      <c r="AE1750" s="41"/>
      <c r="AF1750" s="41"/>
      <c r="AG1750" s="41"/>
      <c r="AH1750" s="41" t="s">
        <v>13751</v>
      </c>
      <c r="AI1750" s="80" t="s">
        <v>21227</v>
      </c>
      <c r="AJ1750" s="80" t="s">
        <v>21228</v>
      </c>
      <c r="AK1750" s="3"/>
      <c r="AL1750" s="85"/>
      <c r="AM1750" s="151" t="s">
        <v>21670</v>
      </c>
      <c r="AN1750" s="15"/>
      <c r="AO1750" s="166"/>
      <c r="AP1750" s="5">
        <f t="shared" si="28"/>
        <v>0</v>
      </c>
      <c r="AQ1750" s="16"/>
      <c r="AR1750" s="205">
        <v>1</v>
      </c>
      <c r="AS1750" s="16"/>
      <c r="AT1750" s="16"/>
      <c r="AU1750" s="16"/>
      <c r="AV1750" s="16"/>
      <c r="AW1750" s="16"/>
      <c r="AX1750" s="16"/>
    </row>
    <row r="1751" spans="1:50" customFormat="1" ht="15.75" hidden="1" customHeight="1" x14ac:dyDescent="0.2">
      <c r="A1751" s="7" t="s">
        <v>21229</v>
      </c>
      <c r="B1751" s="3" t="s">
        <v>21230</v>
      </c>
      <c r="C1751" s="85" t="s">
        <v>4395</v>
      </c>
      <c r="D1751" s="85" t="s">
        <v>13090</v>
      </c>
      <c r="E1751" s="202" t="s">
        <v>26712</v>
      </c>
      <c r="F1751" s="85" t="s">
        <v>55</v>
      </c>
      <c r="G1751" s="85" t="s">
        <v>60</v>
      </c>
      <c r="H1751" s="85" t="s">
        <v>20690</v>
      </c>
      <c r="I1751" s="3" t="s">
        <v>4558</v>
      </c>
      <c r="J1751" s="85" t="s">
        <v>4435</v>
      </c>
      <c r="K1751" s="7" t="s">
        <v>3838</v>
      </c>
      <c r="L1751" s="3"/>
      <c r="M1751" s="3"/>
      <c r="N1751" s="41" t="s">
        <v>6230</v>
      </c>
      <c r="O1751" s="87">
        <v>77633</v>
      </c>
      <c r="P1751" s="87">
        <v>67561</v>
      </c>
      <c r="Q1751" s="87">
        <v>10072</v>
      </c>
      <c r="R1751" s="87">
        <v>0</v>
      </c>
      <c r="S1751" s="87"/>
      <c r="T1751" s="87"/>
      <c r="U1751" s="85">
        <v>2020</v>
      </c>
      <c r="V1751" s="3"/>
      <c r="X1751" s="3"/>
      <c r="Y1751" s="7"/>
      <c r="Z1751" s="6">
        <v>16000</v>
      </c>
      <c r="AA1751" s="160"/>
      <c r="AB1751" s="123" t="s">
        <v>4395</v>
      </c>
      <c r="AC1751" s="124"/>
      <c r="AD1751" s="41"/>
      <c r="AE1751" s="41"/>
      <c r="AF1751" s="41"/>
      <c r="AG1751" s="41"/>
      <c r="AH1751" s="41" t="s">
        <v>7514</v>
      </c>
      <c r="AI1751" s="80" t="s">
        <v>21231</v>
      </c>
      <c r="AJ1751" s="80" t="s">
        <v>21232</v>
      </c>
      <c r="AK1751" s="3"/>
      <c r="AL1751" s="85"/>
      <c r="AM1751" s="151" t="s">
        <v>21670</v>
      </c>
      <c r="AN1751" s="15"/>
      <c r="AO1751" s="166"/>
      <c r="AP1751" s="5">
        <f t="shared" si="28"/>
        <v>0</v>
      </c>
      <c r="AQ1751" s="16"/>
      <c r="AR1751" s="205">
        <v>1</v>
      </c>
      <c r="AS1751" s="16"/>
      <c r="AT1751" s="16"/>
      <c r="AU1751" s="16"/>
      <c r="AV1751" s="16"/>
      <c r="AW1751" s="16"/>
      <c r="AX1751" s="16"/>
    </row>
    <row r="1752" spans="1:50" customFormat="1" ht="15.75" hidden="1" customHeight="1" x14ac:dyDescent="0.2">
      <c r="A1752" s="7" t="s">
        <v>4609</v>
      </c>
      <c r="B1752" s="3" t="s">
        <v>4610</v>
      </c>
      <c r="C1752" s="85" t="s">
        <v>4395</v>
      </c>
      <c r="D1752" s="85" t="s">
        <v>13090</v>
      </c>
      <c r="E1752" s="202" t="s">
        <v>1800</v>
      </c>
      <c r="F1752" s="85" t="s">
        <v>68</v>
      </c>
      <c r="G1752" s="85" t="s">
        <v>70</v>
      </c>
      <c r="H1752" s="85" t="s">
        <v>20690</v>
      </c>
      <c r="I1752" s="3" t="s">
        <v>4428</v>
      </c>
      <c r="J1752" s="85" t="s">
        <v>4406</v>
      </c>
      <c r="K1752" s="7" t="s">
        <v>4407</v>
      </c>
      <c r="L1752" s="3"/>
      <c r="M1752" s="3"/>
      <c r="N1752" s="41" t="s">
        <v>5583</v>
      </c>
      <c r="O1752" s="87">
        <v>0</v>
      </c>
      <c r="P1752" s="87">
        <v>0</v>
      </c>
      <c r="Q1752" s="87">
        <v>0</v>
      </c>
      <c r="R1752" s="87">
        <v>0</v>
      </c>
      <c r="S1752" s="87"/>
      <c r="T1752" s="87"/>
      <c r="U1752" s="85" t="s">
        <v>112</v>
      </c>
      <c r="V1752" s="3" t="s">
        <v>112</v>
      </c>
      <c r="W1752" s="3"/>
      <c r="X1752" s="3"/>
      <c r="Y1752" s="3"/>
      <c r="Z1752" s="6">
        <v>18637</v>
      </c>
      <c r="AA1752" s="160"/>
      <c r="AB1752" s="123" t="s">
        <v>4395</v>
      </c>
      <c r="AC1752" s="124"/>
      <c r="AD1752" s="41"/>
      <c r="AE1752" s="83"/>
      <c r="AF1752" s="83"/>
      <c r="AG1752" s="41"/>
      <c r="AH1752" s="41" t="s">
        <v>13745</v>
      </c>
      <c r="AI1752" s="80" t="s">
        <v>17738</v>
      </c>
      <c r="AJ1752" s="80" t="s">
        <v>20079</v>
      </c>
      <c r="AK1752" s="3"/>
      <c r="AL1752" s="85"/>
      <c r="AM1752" s="151" t="s">
        <v>19998</v>
      </c>
      <c r="AN1752" s="15"/>
      <c r="AO1752" s="166"/>
      <c r="AP1752" s="5">
        <f t="shared" si="28"/>
        <v>0</v>
      </c>
      <c r="AQ1752" s="16"/>
      <c r="AR1752" s="205">
        <v>1</v>
      </c>
      <c r="AS1752" s="16"/>
      <c r="AT1752" s="16"/>
      <c r="AU1752" s="16"/>
      <c r="AV1752" s="16"/>
      <c r="AW1752" s="16"/>
      <c r="AX1752" s="16"/>
    </row>
    <row r="1753" spans="1:50" customFormat="1" ht="15.75" hidden="1" customHeight="1" x14ac:dyDescent="0.2">
      <c r="A1753" s="1" t="s">
        <v>17060</v>
      </c>
      <c r="B1753" s="1" t="s">
        <v>17061</v>
      </c>
      <c r="C1753" s="85" t="s">
        <v>4395</v>
      </c>
      <c r="D1753" s="85" t="s">
        <v>13090</v>
      </c>
      <c r="E1753" s="202" t="s">
        <v>26418</v>
      </c>
      <c r="F1753" s="85" t="s">
        <v>40</v>
      </c>
      <c r="G1753" s="85" t="s">
        <v>43</v>
      </c>
      <c r="H1753" s="85" t="s">
        <v>20690</v>
      </c>
      <c r="I1753" s="3" t="s">
        <v>4434</v>
      </c>
      <c r="J1753" s="85" t="s">
        <v>115</v>
      </c>
      <c r="K1753" s="1" t="s">
        <v>4595</v>
      </c>
      <c r="L1753" s="1"/>
      <c r="M1753" s="1"/>
      <c r="N1753" s="41" t="s">
        <v>17062</v>
      </c>
      <c r="O1753" s="87">
        <v>0</v>
      </c>
      <c r="P1753" s="87">
        <v>0</v>
      </c>
      <c r="Q1753" s="87">
        <v>0</v>
      </c>
      <c r="R1753" s="87">
        <v>0</v>
      </c>
      <c r="S1753" s="87"/>
      <c r="T1753" s="87"/>
      <c r="U1753" s="85" t="s">
        <v>112</v>
      </c>
      <c r="V1753" s="1"/>
      <c r="W1753" s="1"/>
      <c r="X1753" s="1"/>
      <c r="Y1753" s="1"/>
      <c r="Z1753" s="6">
        <v>0</v>
      </c>
      <c r="AA1753" s="160"/>
      <c r="AB1753" s="123" t="s">
        <v>4395</v>
      </c>
      <c r="AC1753" s="124"/>
      <c r="AD1753" s="2"/>
      <c r="AE1753" s="2"/>
      <c r="AF1753" s="2"/>
      <c r="AG1753" s="2"/>
      <c r="AH1753" s="41" t="s">
        <v>7061</v>
      </c>
      <c r="AI1753" s="80" t="s">
        <v>17739</v>
      </c>
      <c r="AJ1753" s="80" t="s">
        <v>17322</v>
      </c>
      <c r="AK1753" s="1"/>
      <c r="AL1753" s="85"/>
      <c r="AM1753" s="151" t="s">
        <v>19997</v>
      </c>
      <c r="AN1753" s="16"/>
      <c r="AO1753" s="166"/>
      <c r="AP1753" s="5">
        <f t="shared" si="28"/>
        <v>0</v>
      </c>
      <c r="AQ1753" s="16"/>
      <c r="AR1753" s="205">
        <v>1</v>
      </c>
      <c r="AS1753" s="16"/>
      <c r="AT1753" s="16"/>
      <c r="AU1753" s="16"/>
      <c r="AV1753" s="16"/>
      <c r="AW1753" s="16"/>
      <c r="AX1753" s="16"/>
    </row>
    <row r="1754" spans="1:50" customFormat="1" ht="15.75" hidden="1" customHeight="1" x14ac:dyDescent="0.2">
      <c r="A1754" s="1" t="s">
        <v>17063</v>
      </c>
      <c r="B1754" s="1" t="s">
        <v>17064</v>
      </c>
      <c r="C1754" s="85" t="s">
        <v>4395</v>
      </c>
      <c r="D1754" s="85" t="s">
        <v>13090</v>
      </c>
      <c r="E1754" s="202" t="s">
        <v>26712</v>
      </c>
      <c r="F1754" s="85" t="s">
        <v>40</v>
      </c>
      <c r="G1754" s="85" t="s">
        <v>43</v>
      </c>
      <c r="H1754" s="85" t="s">
        <v>20690</v>
      </c>
      <c r="I1754" s="3" t="s">
        <v>4434</v>
      </c>
      <c r="J1754" s="85" t="s">
        <v>115</v>
      </c>
      <c r="K1754" s="1" t="s">
        <v>4595</v>
      </c>
      <c r="L1754" s="1"/>
      <c r="M1754" s="1"/>
      <c r="N1754" s="41" t="s">
        <v>17062</v>
      </c>
      <c r="O1754" s="87">
        <v>167182</v>
      </c>
      <c r="P1754" s="87">
        <v>0</v>
      </c>
      <c r="Q1754" s="87">
        <v>167182</v>
      </c>
      <c r="R1754" s="87">
        <v>0</v>
      </c>
      <c r="S1754" s="87"/>
      <c r="T1754" s="87"/>
      <c r="U1754" s="85">
        <v>2021</v>
      </c>
      <c r="V1754" s="1"/>
      <c r="W1754" s="1"/>
      <c r="X1754" s="1"/>
      <c r="Y1754" s="1"/>
      <c r="Z1754" s="6">
        <v>156063</v>
      </c>
      <c r="AA1754" s="160"/>
      <c r="AB1754" s="123" t="s">
        <v>4395</v>
      </c>
      <c r="AC1754" s="124"/>
      <c r="AD1754" s="2"/>
      <c r="AE1754" s="2"/>
      <c r="AF1754" s="2"/>
      <c r="AG1754" s="2"/>
      <c r="AH1754" s="41" t="s">
        <v>7061</v>
      </c>
      <c r="AI1754" s="80" t="s">
        <v>17740</v>
      </c>
      <c r="AJ1754" s="80" t="s">
        <v>17323</v>
      </c>
      <c r="AK1754" s="1"/>
      <c r="AL1754" s="85"/>
      <c r="AM1754" s="151" t="s">
        <v>19997</v>
      </c>
      <c r="AN1754" s="16"/>
      <c r="AO1754" s="166"/>
      <c r="AP1754" s="5">
        <f t="shared" si="28"/>
        <v>0</v>
      </c>
      <c r="AQ1754" s="16"/>
      <c r="AR1754" s="205">
        <v>1</v>
      </c>
      <c r="AS1754" s="16"/>
      <c r="AT1754" s="16"/>
      <c r="AU1754" s="16"/>
      <c r="AV1754" s="16"/>
      <c r="AW1754" s="16"/>
      <c r="AX1754" s="16"/>
    </row>
    <row r="1755" spans="1:50" customFormat="1" ht="15.75" hidden="1" customHeight="1" x14ac:dyDescent="0.2">
      <c r="A1755" s="1" t="s">
        <v>15628</v>
      </c>
      <c r="B1755" s="1" t="s">
        <v>29438</v>
      </c>
      <c r="C1755" s="85" t="s">
        <v>4395</v>
      </c>
      <c r="D1755" s="85" t="s">
        <v>13090</v>
      </c>
      <c r="E1755" s="202" t="s">
        <v>26712</v>
      </c>
      <c r="F1755" s="85" t="s">
        <v>40</v>
      </c>
      <c r="G1755" s="85" t="s">
        <v>43</v>
      </c>
      <c r="H1755" s="85" t="s">
        <v>20690</v>
      </c>
      <c r="I1755" s="3" t="s">
        <v>6379</v>
      </c>
      <c r="J1755" s="85" t="s">
        <v>115</v>
      </c>
      <c r="K1755" s="1" t="s">
        <v>5931</v>
      </c>
      <c r="L1755" s="1"/>
      <c r="M1755" s="1"/>
      <c r="N1755" s="41" t="s">
        <v>17059</v>
      </c>
      <c r="O1755" s="87">
        <v>136472</v>
      </c>
      <c r="P1755" s="87">
        <v>51028</v>
      </c>
      <c r="Q1755" s="87">
        <v>85444</v>
      </c>
      <c r="R1755" s="87">
        <v>0</v>
      </c>
      <c r="S1755" s="87"/>
      <c r="T1755" s="87"/>
      <c r="U1755" s="85">
        <v>2020</v>
      </c>
      <c r="V1755" s="1"/>
      <c r="W1755" s="1"/>
      <c r="X1755" s="1"/>
      <c r="Y1755" s="1"/>
      <c r="Z1755" s="6">
        <v>63153</v>
      </c>
      <c r="AA1755" s="160"/>
      <c r="AB1755" s="123" t="s">
        <v>4395</v>
      </c>
      <c r="AC1755" s="124"/>
      <c r="AD1755" s="2"/>
      <c r="AE1755" s="2"/>
      <c r="AF1755" s="2"/>
      <c r="AG1755" s="2"/>
      <c r="AH1755" s="41" t="s">
        <v>7061</v>
      </c>
      <c r="AI1755" s="80" t="s">
        <v>17741</v>
      </c>
      <c r="AJ1755" s="80" t="s">
        <v>15831</v>
      </c>
      <c r="AK1755" s="1"/>
      <c r="AL1755" s="85"/>
      <c r="AM1755" s="151" t="s">
        <v>19999</v>
      </c>
      <c r="AN1755" s="16"/>
      <c r="AO1755" s="166"/>
      <c r="AP1755" s="5">
        <f t="shared" si="28"/>
        <v>0</v>
      </c>
      <c r="AQ1755" s="16"/>
      <c r="AR1755" s="205">
        <v>1</v>
      </c>
      <c r="AS1755" s="16"/>
      <c r="AT1755" s="16"/>
      <c r="AU1755" s="16"/>
      <c r="AV1755" s="16"/>
      <c r="AW1755" s="16"/>
      <c r="AX1755" s="16"/>
    </row>
    <row r="1756" spans="1:50" customFormat="1" ht="15.75" hidden="1" customHeight="1" x14ac:dyDescent="0.2">
      <c r="A1756" s="1" t="s">
        <v>15629</v>
      </c>
      <c r="B1756" s="1" t="s">
        <v>15750</v>
      </c>
      <c r="C1756" s="85" t="s">
        <v>4395</v>
      </c>
      <c r="D1756" s="85" t="s">
        <v>13090</v>
      </c>
      <c r="E1756" s="202" t="s">
        <v>26712</v>
      </c>
      <c r="F1756" s="85" t="s">
        <v>68</v>
      </c>
      <c r="G1756" s="85" t="s">
        <v>71</v>
      </c>
      <c r="H1756" s="85" t="s">
        <v>20690</v>
      </c>
      <c r="I1756" s="3" t="s">
        <v>4558</v>
      </c>
      <c r="J1756" s="85" t="s">
        <v>4447</v>
      </c>
      <c r="K1756" s="7" t="s">
        <v>4601</v>
      </c>
      <c r="L1756" s="1"/>
      <c r="M1756" s="1"/>
      <c r="N1756" s="41" t="s">
        <v>16218</v>
      </c>
      <c r="O1756" s="87">
        <v>37350</v>
      </c>
      <c r="P1756" s="87">
        <v>0</v>
      </c>
      <c r="Q1756" s="87">
        <v>37350</v>
      </c>
      <c r="R1756" s="87">
        <v>0</v>
      </c>
      <c r="S1756" s="87"/>
      <c r="T1756" s="87"/>
      <c r="U1756" s="85">
        <v>2021</v>
      </c>
      <c r="V1756" s="1"/>
      <c r="W1756" s="1"/>
      <c r="X1756" s="1"/>
      <c r="Y1756" s="1"/>
      <c r="Z1756" s="6">
        <v>57455</v>
      </c>
      <c r="AA1756" s="160"/>
      <c r="AB1756" s="123" t="s">
        <v>4395</v>
      </c>
      <c r="AC1756" s="124"/>
      <c r="AD1756" s="2"/>
      <c r="AE1756" s="2"/>
      <c r="AF1756" s="2"/>
      <c r="AG1756" s="2"/>
      <c r="AH1756" s="41" t="s">
        <v>13746</v>
      </c>
      <c r="AI1756" s="80" t="s">
        <v>17742</v>
      </c>
      <c r="AJ1756" s="80" t="s">
        <v>15832</v>
      </c>
      <c r="AK1756" s="1"/>
      <c r="AL1756" s="85"/>
      <c r="AM1756" s="151" t="s">
        <v>19999</v>
      </c>
      <c r="AN1756" s="16"/>
      <c r="AO1756" s="166"/>
      <c r="AP1756" s="5">
        <f t="shared" si="28"/>
        <v>0</v>
      </c>
      <c r="AQ1756" s="16"/>
      <c r="AR1756" s="205">
        <v>1</v>
      </c>
      <c r="AS1756" s="16"/>
      <c r="AT1756" s="16"/>
      <c r="AU1756" s="16"/>
      <c r="AV1756" s="16"/>
      <c r="AW1756" s="16"/>
      <c r="AX1756" s="16"/>
    </row>
    <row r="1757" spans="1:50" customFormat="1" ht="15.75" hidden="1" customHeight="1" x14ac:dyDescent="0.2">
      <c r="A1757" s="1" t="s">
        <v>15630</v>
      </c>
      <c r="B1757" s="1" t="s">
        <v>15751</v>
      </c>
      <c r="C1757" s="85" t="s">
        <v>4395</v>
      </c>
      <c r="D1757" s="85" t="s">
        <v>13090</v>
      </c>
      <c r="E1757" s="202" t="s">
        <v>26712</v>
      </c>
      <c r="F1757" s="85" t="s">
        <v>68</v>
      </c>
      <c r="G1757" s="85" t="s">
        <v>71</v>
      </c>
      <c r="H1757" s="85" t="s">
        <v>20690</v>
      </c>
      <c r="I1757" s="3" t="s">
        <v>4558</v>
      </c>
      <c r="J1757" s="85" t="s">
        <v>4447</v>
      </c>
      <c r="K1757" s="7" t="s">
        <v>4601</v>
      </c>
      <c r="L1757" s="1"/>
      <c r="M1757" s="1"/>
      <c r="N1757" s="41" t="s">
        <v>16218</v>
      </c>
      <c r="O1757" s="87">
        <v>39089</v>
      </c>
      <c r="P1757" s="87">
        <v>8</v>
      </c>
      <c r="Q1757" s="87">
        <v>39081</v>
      </c>
      <c r="R1757" s="87">
        <v>0</v>
      </c>
      <c r="S1757" s="87"/>
      <c r="T1757" s="87"/>
      <c r="U1757" s="85">
        <v>2021</v>
      </c>
      <c r="V1757" s="1"/>
      <c r="W1757" s="1"/>
      <c r="X1757" s="1"/>
      <c r="Y1757" s="1"/>
      <c r="Z1757" s="6">
        <v>47295</v>
      </c>
      <c r="AA1757" s="160"/>
      <c r="AB1757" s="123" t="s">
        <v>4395</v>
      </c>
      <c r="AC1757" s="124"/>
      <c r="AD1757" s="2"/>
      <c r="AE1757" s="2"/>
      <c r="AF1757" s="2"/>
      <c r="AG1757" s="2"/>
      <c r="AH1757" s="41" t="s">
        <v>13746</v>
      </c>
      <c r="AI1757" s="80" t="s">
        <v>17743</v>
      </c>
      <c r="AJ1757" s="80" t="s">
        <v>15833</v>
      </c>
      <c r="AK1757" s="1"/>
      <c r="AL1757" s="85"/>
      <c r="AM1757" s="151" t="s">
        <v>19999</v>
      </c>
      <c r="AN1757" s="16"/>
      <c r="AO1757" s="166"/>
      <c r="AP1757" s="5">
        <f t="shared" si="28"/>
        <v>0</v>
      </c>
      <c r="AQ1757" s="16"/>
      <c r="AR1757" s="205">
        <v>1</v>
      </c>
      <c r="AS1757" s="16"/>
      <c r="AT1757" s="16"/>
      <c r="AU1757" s="16"/>
      <c r="AV1757" s="16"/>
      <c r="AW1757" s="16"/>
      <c r="AX1757" s="16"/>
    </row>
    <row r="1758" spans="1:50" customFormat="1" ht="15.75" hidden="1" customHeight="1" x14ac:dyDescent="0.2">
      <c r="A1758" s="1" t="s">
        <v>15631</v>
      </c>
      <c r="B1758" s="1" t="s">
        <v>15752</v>
      </c>
      <c r="C1758" s="85" t="s">
        <v>4395</v>
      </c>
      <c r="D1758" s="85" t="s">
        <v>13090</v>
      </c>
      <c r="E1758" s="202" t="s">
        <v>26712</v>
      </c>
      <c r="F1758" s="85" t="s">
        <v>68</v>
      </c>
      <c r="G1758" s="85" t="s">
        <v>71</v>
      </c>
      <c r="H1758" s="85" t="s">
        <v>20690</v>
      </c>
      <c r="I1758" s="3" t="s">
        <v>4558</v>
      </c>
      <c r="J1758" s="85" t="s">
        <v>4447</v>
      </c>
      <c r="K1758" s="7" t="s">
        <v>4601</v>
      </c>
      <c r="L1758" s="1"/>
      <c r="M1758" s="1"/>
      <c r="N1758" s="41" t="s">
        <v>16218</v>
      </c>
      <c r="O1758" s="87">
        <v>52028</v>
      </c>
      <c r="P1758" s="87">
        <v>10</v>
      </c>
      <c r="Q1758" s="87">
        <v>52018</v>
      </c>
      <c r="R1758" s="87">
        <v>0</v>
      </c>
      <c r="S1758" s="87"/>
      <c r="T1758" s="87"/>
      <c r="U1758" s="85">
        <v>2021</v>
      </c>
      <c r="V1758" s="1"/>
      <c r="W1758" s="1"/>
      <c r="X1758" s="1"/>
      <c r="Y1758" s="1"/>
      <c r="Z1758" s="6">
        <v>61935</v>
      </c>
      <c r="AA1758" s="160"/>
      <c r="AB1758" s="123" t="s">
        <v>4395</v>
      </c>
      <c r="AC1758" s="124"/>
      <c r="AD1758" s="2"/>
      <c r="AE1758" s="2"/>
      <c r="AF1758" s="2"/>
      <c r="AG1758" s="2"/>
      <c r="AH1758" s="41" t="s">
        <v>13746</v>
      </c>
      <c r="AI1758" s="80" t="s">
        <v>17744</v>
      </c>
      <c r="AJ1758" s="80" t="s">
        <v>15834</v>
      </c>
      <c r="AK1758" s="1"/>
      <c r="AL1758" s="85"/>
      <c r="AM1758" s="151" t="s">
        <v>19999</v>
      </c>
      <c r="AN1758" s="16"/>
      <c r="AO1758" s="166"/>
      <c r="AP1758" s="5">
        <f t="shared" si="28"/>
        <v>0</v>
      </c>
      <c r="AQ1758" s="16"/>
      <c r="AR1758" s="205">
        <v>1</v>
      </c>
      <c r="AS1758" s="16"/>
      <c r="AT1758" s="16"/>
      <c r="AU1758" s="16"/>
      <c r="AV1758" s="16"/>
      <c r="AW1758" s="16"/>
      <c r="AX1758" s="16"/>
    </row>
    <row r="1759" spans="1:50" customFormat="1" ht="15.75" hidden="1" customHeight="1" x14ac:dyDescent="0.2">
      <c r="A1759" s="1" t="s">
        <v>15632</v>
      </c>
      <c r="B1759" s="1" t="s">
        <v>15753</v>
      </c>
      <c r="C1759" s="85" t="s">
        <v>4395</v>
      </c>
      <c r="D1759" s="85" t="s">
        <v>13090</v>
      </c>
      <c r="E1759" s="202" t="s">
        <v>26712</v>
      </c>
      <c r="F1759" s="85" t="s">
        <v>68</v>
      </c>
      <c r="G1759" s="85" t="s">
        <v>71</v>
      </c>
      <c r="H1759" s="85" t="s">
        <v>20690</v>
      </c>
      <c r="I1759" s="3" t="s">
        <v>4558</v>
      </c>
      <c r="J1759" s="85" t="s">
        <v>4447</v>
      </c>
      <c r="K1759" s="7" t="s">
        <v>4601</v>
      </c>
      <c r="L1759" s="1"/>
      <c r="M1759" s="1"/>
      <c r="N1759" s="41" t="s">
        <v>16218</v>
      </c>
      <c r="O1759" s="87">
        <v>58461</v>
      </c>
      <c r="P1759" s="87">
        <v>0</v>
      </c>
      <c r="Q1759" s="87">
        <v>58461</v>
      </c>
      <c r="R1759" s="87">
        <v>0</v>
      </c>
      <c r="S1759" s="87"/>
      <c r="T1759" s="87"/>
      <c r="U1759" s="85">
        <v>2021</v>
      </c>
      <c r="V1759" s="1"/>
      <c r="W1759" s="1"/>
      <c r="X1759" s="1"/>
      <c r="Y1759" s="1"/>
      <c r="Z1759" s="6">
        <v>54626</v>
      </c>
      <c r="AA1759" s="160"/>
      <c r="AB1759" s="123" t="s">
        <v>4395</v>
      </c>
      <c r="AC1759" s="124"/>
      <c r="AD1759" s="2"/>
      <c r="AE1759" s="2"/>
      <c r="AF1759" s="2"/>
      <c r="AG1759" s="2"/>
      <c r="AH1759" s="41" t="s">
        <v>13746</v>
      </c>
      <c r="AI1759" s="80" t="s">
        <v>17745</v>
      </c>
      <c r="AJ1759" s="80" t="s">
        <v>15835</v>
      </c>
      <c r="AK1759" s="1"/>
      <c r="AL1759" s="85"/>
      <c r="AM1759" s="151" t="s">
        <v>19999</v>
      </c>
      <c r="AN1759" s="16"/>
      <c r="AO1759" s="166"/>
      <c r="AP1759" s="5">
        <f t="shared" si="28"/>
        <v>0</v>
      </c>
      <c r="AQ1759" s="16"/>
      <c r="AR1759" s="205">
        <v>1</v>
      </c>
      <c r="AS1759" s="16"/>
      <c r="AT1759" s="16"/>
      <c r="AU1759" s="16"/>
      <c r="AV1759" s="16"/>
      <c r="AW1759" s="16"/>
      <c r="AX1759" s="16"/>
    </row>
    <row r="1760" spans="1:50" customFormat="1" ht="15.75" hidden="1" customHeight="1" x14ac:dyDescent="0.2">
      <c r="A1760" s="1" t="s">
        <v>17065</v>
      </c>
      <c r="B1760" s="1" t="s">
        <v>17066</v>
      </c>
      <c r="C1760" s="85" t="s">
        <v>4395</v>
      </c>
      <c r="D1760" s="85" t="s">
        <v>13090</v>
      </c>
      <c r="E1760" s="202" t="s">
        <v>26418</v>
      </c>
      <c r="F1760" s="85" t="s">
        <v>40</v>
      </c>
      <c r="G1760" s="85" t="s">
        <v>41</v>
      </c>
      <c r="H1760" s="85" t="s">
        <v>20690</v>
      </c>
      <c r="I1760" s="3" t="s">
        <v>4870</v>
      </c>
      <c r="J1760" s="85" t="s">
        <v>115</v>
      </c>
      <c r="K1760" s="1" t="s">
        <v>4458</v>
      </c>
      <c r="L1760" s="1"/>
      <c r="M1760" s="1"/>
      <c r="N1760" s="41" t="s">
        <v>5811</v>
      </c>
      <c r="O1760" s="87">
        <v>0</v>
      </c>
      <c r="P1760" s="87">
        <v>0</v>
      </c>
      <c r="Q1760" s="87">
        <v>0</v>
      </c>
      <c r="R1760" s="87">
        <v>0</v>
      </c>
      <c r="S1760" s="87"/>
      <c r="T1760" s="87"/>
      <c r="U1760" s="85" t="s">
        <v>112</v>
      </c>
      <c r="V1760" s="1"/>
      <c r="W1760" s="1"/>
      <c r="X1760" s="1"/>
      <c r="Y1760" s="1"/>
      <c r="Z1760" s="6">
        <v>0</v>
      </c>
      <c r="AA1760" s="160"/>
      <c r="AB1760" s="123" t="s">
        <v>4395</v>
      </c>
      <c r="AC1760" s="124"/>
      <c r="AD1760" s="2"/>
      <c r="AE1760" s="2"/>
      <c r="AF1760" s="2"/>
      <c r="AG1760" s="2"/>
      <c r="AH1760" s="41" t="s">
        <v>7061</v>
      </c>
      <c r="AI1760" s="80" t="s">
        <v>17746</v>
      </c>
      <c r="AJ1760" s="80" t="s">
        <v>17324</v>
      </c>
      <c r="AK1760" s="1"/>
      <c r="AL1760" s="85"/>
      <c r="AM1760" s="151" t="s">
        <v>19997</v>
      </c>
      <c r="AN1760" s="16"/>
      <c r="AO1760" s="166"/>
      <c r="AP1760" s="5">
        <f t="shared" si="28"/>
        <v>0</v>
      </c>
      <c r="AQ1760" s="16"/>
      <c r="AR1760" s="205">
        <v>1</v>
      </c>
      <c r="AS1760" s="16"/>
      <c r="AT1760" s="16"/>
      <c r="AU1760" s="16"/>
      <c r="AV1760" s="16"/>
      <c r="AW1760" s="16"/>
      <c r="AX1760" s="16"/>
    </row>
    <row r="1761" spans="1:50" customFormat="1" ht="15.75" hidden="1" customHeight="1" x14ac:dyDescent="0.2">
      <c r="A1761" s="1" t="s">
        <v>17067</v>
      </c>
      <c r="B1761" s="1" t="s">
        <v>17068</v>
      </c>
      <c r="C1761" s="85" t="s">
        <v>4395</v>
      </c>
      <c r="D1761" s="85" t="s">
        <v>13090</v>
      </c>
      <c r="E1761" s="202" t="s">
        <v>26712</v>
      </c>
      <c r="F1761" s="85" t="s">
        <v>40</v>
      </c>
      <c r="G1761" s="85" t="s">
        <v>15326</v>
      </c>
      <c r="H1761" s="85" t="s">
        <v>20690</v>
      </c>
      <c r="I1761" s="3" t="s">
        <v>6379</v>
      </c>
      <c r="J1761" s="85" t="s">
        <v>115</v>
      </c>
      <c r="K1761" s="1" t="s">
        <v>437</v>
      </c>
      <c r="L1761" s="1"/>
      <c r="M1761" s="1"/>
      <c r="N1761" s="41" t="s">
        <v>25245</v>
      </c>
      <c r="O1761" s="87">
        <v>2827</v>
      </c>
      <c r="P1761" s="87">
        <v>2827</v>
      </c>
      <c r="Q1761" s="87">
        <v>0</v>
      </c>
      <c r="R1761" s="87">
        <v>0</v>
      </c>
      <c r="S1761" s="87"/>
      <c r="T1761" s="87"/>
      <c r="U1761" s="85">
        <v>2021</v>
      </c>
      <c r="V1761" s="1"/>
      <c r="W1761" s="1"/>
      <c r="X1761" s="1"/>
      <c r="Y1761" s="1"/>
      <c r="Z1761" s="6">
        <v>2974</v>
      </c>
      <c r="AA1761" s="160"/>
      <c r="AB1761" s="123" t="s">
        <v>4395</v>
      </c>
      <c r="AC1761" s="124"/>
      <c r="AD1761" s="2"/>
      <c r="AE1761" s="2"/>
      <c r="AF1761" s="2"/>
      <c r="AG1761" s="2"/>
      <c r="AH1761" s="41" t="s">
        <v>7061</v>
      </c>
      <c r="AI1761" s="80" t="s">
        <v>17747</v>
      </c>
      <c r="AJ1761" s="80" t="s">
        <v>17325</v>
      </c>
      <c r="AK1761" s="1"/>
      <c r="AL1761" s="85"/>
      <c r="AM1761" s="151" t="s">
        <v>19997</v>
      </c>
      <c r="AN1761" s="16"/>
      <c r="AO1761" s="166"/>
      <c r="AP1761" s="5">
        <f t="shared" si="28"/>
        <v>0</v>
      </c>
      <c r="AQ1761" s="16"/>
      <c r="AR1761" s="205">
        <v>1</v>
      </c>
      <c r="AS1761" s="16"/>
      <c r="AT1761" s="16"/>
      <c r="AU1761" s="16"/>
      <c r="AV1761" s="16"/>
      <c r="AW1761" s="16"/>
      <c r="AX1761" s="16"/>
    </row>
    <row r="1762" spans="1:50" customFormat="1" ht="15.75" hidden="1" customHeight="1" x14ac:dyDescent="0.2">
      <c r="A1762" s="1" t="s">
        <v>17069</v>
      </c>
      <c r="B1762" s="1" t="s">
        <v>17070</v>
      </c>
      <c r="C1762" s="85" t="s">
        <v>4395</v>
      </c>
      <c r="D1762" s="85" t="s">
        <v>13090</v>
      </c>
      <c r="E1762" s="202" t="s">
        <v>26418</v>
      </c>
      <c r="F1762" s="85" t="s">
        <v>40</v>
      </c>
      <c r="G1762" s="85" t="s">
        <v>43</v>
      </c>
      <c r="H1762" s="85" t="s">
        <v>20690</v>
      </c>
      <c r="I1762" s="3" t="s">
        <v>4396</v>
      </c>
      <c r="J1762" s="85" t="s">
        <v>115</v>
      </c>
      <c r="K1762" s="1" t="s">
        <v>4522</v>
      </c>
      <c r="L1762" s="1"/>
      <c r="M1762" s="1"/>
      <c r="N1762" s="41" t="s">
        <v>4523</v>
      </c>
      <c r="O1762" s="87">
        <v>0</v>
      </c>
      <c r="P1762" s="87">
        <v>0</v>
      </c>
      <c r="Q1762" s="87">
        <v>0</v>
      </c>
      <c r="R1762" s="87">
        <v>0</v>
      </c>
      <c r="S1762" s="87"/>
      <c r="T1762" s="87"/>
      <c r="U1762" s="85" t="s">
        <v>112</v>
      </c>
      <c r="V1762" s="1"/>
      <c r="W1762" s="1"/>
      <c r="X1762" s="1"/>
      <c r="Y1762" s="1"/>
      <c r="Z1762" s="6">
        <v>0</v>
      </c>
      <c r="AA1762" s="160"/>
      <c r="AB1762" s="123" t="s">
        <v>4395</v>
      </c>
      <c r="AC1762" s="124"/>
      <c r="AD1762" s="2"/>
      <c r="AE1762" s="2"/>
      <c r="AF1762" s="2"/>
      <c r="AG1762" s="2"/>
      <c r="AH1762" s="41" t="s">
        <v>7061</v>
      </c>
      <c r="AI1762" s="80" t="s">
        <v>17748</v>
      </c>
      <c r="AJ1762" s="80" t="s">
        <v>17326</v>
      </c>
      <c r="AK1762" s="1"/>
      <c r="AL1762" s="85"/>
      <c r="AM1762" s="151" t="s">
        <v>19997</v>
      </c>
      <c r="AN1762" s="16"/>
      <c r="AO1762" s="166"/>
      <c r="AP1762" s="5">
        <f t="shared" si="28"/>
        <v>0</v>
      </c>
      <c r="AQ1762" s="16"/>
      <c r="AR1762" s="205">
        <v>1</v>
      </c>
      <c r="AS1762" s="16"/>
      <c r="AT1762" s="16"/>
      <c r="AU1762" s="16"/>
      <c r="AV1762" s="16"/>
      <c r="AW1762" s="16"/>
      <c r="AX1762" s="16"/>
    </row>
    <row r="1763" spans="1:50" customFormat="1" ht="15.75" hidden="1" customHeight="1" x14ac:dyDescent="0.2">
      <c r="A1763" s="1" t="s">
        <v>16590</v>
      </c>
      <c r="B1763" s="1" t="s">
        <v>27583</v>
      </c>
      <c r="C1763" s="85" t="s">
        <v>4395</v>
      </c>
      <c r="D1763" s="85" t="s">
        <v>13090</v>
      </c>
      <c r="E1763" s="202" t="s">
        <v>26712</v>
      </c>
      <c r="F1763" s="85" t="s">
        <v>40</v>
      </c>
      <c r="G1763" s="85" t="s">
        <v>43</v>
      </c>
      <c r="H1763" s="85" t="s">
        <v>20690</v>
      </c>
      <c r="I1763" s="3" t="s">
        <v>4396</v>
      </c>
      <c r="J1763" s="85" t="s">
        <v>115</v>
      </c>
      <c r="K1763" s="1" t="s">
        <v>4522</v>
      </c>
      <c r="L1763" s="1"/>
      <c r="M1763" s="1"/>
      <c r="N1763" s="41" t="s">
        <v>4523</v>
      </c>
      <c r="O1763" s="87">
        <v>14578</v>
      </c>
      <c r="P1763" s="87">
        <v>10291</v>
      </c>
      <c r="Q1763" s="87">
        <v>4287</v>
      </c>
      <c r="R1763" s="87">
        <v>0</v>
      </c>
      <c r="S1763" s="87"/>
      <c r="T1763" s="87"/>
      <c r="U1763" s="85">
        <v>2021</v>
      </c>
      <c r="V1763" s="1"/>
      <c r="W1763" s="1"/>
      <c r="X1763" s="1"/>
      <c r="Y1763" s="1"/>
      <c r="Z1763" s="6">
        <v>44874</v>
      </c>
      <c r="AA1763" s="160"/>
      <c r="AB1763" s="123" t="s">
        <v>4395</v>
      </c>
      <c r="AC1763" s="124"/>
      <c r="AD1763" s="2"/>
      <c r="AE1763" s="2"/>
      <c r="AF1763" s="2"/>
      <c r="AG1763" s="2"/>
      <c r="AH1763" s="41" t="s">
        <v>7061</v>
      </c>
      <c r="AI1763" s="80" t="s">
        <v>17749</v>
      </c>
      <c r="AJ1763" s="80" t="s">
        <v>17327</v>
      </c>
      <c r="AK1763" s="1"/>
      <c r="AL1763" s="85"/>
      <c r="AM1763" s="151" t="s">
        <v>19997</v>
      </c>
      <c r="AN1763" s="16"/>
      <c r="AO1763" s="166"/>
      <c r="AP1763" s="5">
        <f t="shared" si="28"/>
        <v>0</v>
      </c>
      <c r="AQ1763" s="16"/>
      <c r="AR1763" s="205">
        <v>1</v>
      </c>
      <c r="AS1763" s="16"/>
      <c r="AT1763" s="16"/>
      <c r="AU1763" s="16"/>
      <c r="AV1763" s="16"/>
      <c r="AW1763" s="16"/>
      <c r="AX1763" s="16"/>
    </row>
    <row r="1764" spans="1:50" customFormat="1" ht="15.75" hidden="1" customHeight="1" x14ac:dyDescent="0.2">
      <c r="A1764" s="7" t="s">
        <v>4611</v>
      </c>
      <c r="B1764" s="3" t="s">
        <v>4612</v>
      </c>
      <c r="C1764" s="85" t="s">
        <v>4395</v>
      </c>
      <c r="D1764" s="85" t="s">
        <v>13090</v>
      </c>
      <c r="E1764" s="202" t="s">
        <v>26712</v>
      </c>
      <c r="F1764" s="85" t="s">
        <v>55</v>
      </c>
      <c r="G1764" s="85" t="s">
        <v>63</v>
      </c>
      <c r="H1764" s="85" t="s">
        <v>20690</v>
      </c>
      <c r="I1764" s="3" t="s">
        <v>4399</v>
      </c>
      <c r="J1764" s="85" t="s">
        <v>4406</v>
      </c>
      <c r="K1764" s="7" t="s">
        <v>4407</v>
      </c>
      <c r="L1764" s="3"/>
      <c r="M1764" s="3"/>
      <c r="N1764" s="41" t="s">
        <v>4572</v>
      </c>
      <c r="O1764" s="87">
        <v>47132</v>
      </c>
      <c r="P1764" s="87">
        <v>2801</v>
      </c>
      <c r="Q1764" s="87">
        <v>44331</v>
      </c>
      <c r="R1764" s="87">
        <v>0</v>
      </c>
      <c r="S1764" s="87"/>
      <c r="T1764" s="87"/>
      <c r="U1764" s="85">
        <v>2019</v>
      </c>
      <c r="V1764" s="3" t="s">
        <v>112</v>
      </c>
      <c r="W1764" s="3"/>
      <c r="X1764" s="3"/>
      <c r="Y1764" s="3"/>
      <c r="Z1764" s="6">
        <v>34490</v>
      </c>
      <c r="AA1764" s="160"/>
      <c r="AB1764" s="123" t="s">
        <v>4395</v>
      </c>
      <c r="AC1764" s="124"/>
      <c r="AD1764" s="41"/>
      <c r="AE1764" s="83"/>
      <c r="AF1764" s="83"/>
      <c r="AG1764" s="41"/>
      <c r="AH1764" s="41" t="s">
        <v>63</v>
      </c>
      <c r="AI1764" s="80" t="s">
        <v>17750</v>
      </c>
      <c r="AJ1764" s="80" t="s">
        <v>13885</v>
      </c>
      <c r="AK1764" s="3"/>
      <c r="AL1764" s="85"/>
      <c r="AM1764" s="151" t="s">
        <v>19998</v>
      </c>
      <c r="AN1764" s="15"/>
      <c r="AO1764" s="166"/>
      <c r="AP1764" s="5">
        <f t="shared" si="28"/>
        <v>0</v>
      </c>
      <c r="AQ1764" s="16"/>
      <c r="AR1764" s="205">
        <v>1</v>
      </c>
      <c r="AS1764" s="16"/>
      <c r="AT1764" s="16"/>
      <c r="AU1764" s="16"/>
      <c r="AV1764" s="16"/>
      <c r="AW1764" s="16"/>
      <c r="AX1764" s="16"/>
    </row>
    <row r="1765" spans="1:50" customFormat="1" ht="15.75" hidden="1" customHeight="1" x14ac:dyDescent="0.2">
      <c r="A1765" s="1" t="s">
        <v>16591</v>
      </c>
      <c r="B1765" s="1" t="s">
        <v>27584</v>
      </c>
      <c r="C1765" s="85" t="s">
        <v>4395</v>
      </c>
      <c r="D1765" s="85" t="s">
        <v>13090</v>
      </c>
      <c r="E1765" s="202" t="s">
        <v>26712</v>
      </c>
      <c r="F1765" s="85" t="s">
        <v>40</v>
      </c>
      <c r="G1765" s="85" t="s">
        <v>43</v>
      </c>
      <c r="H1765" s="85" t="s">
        <v>20690</v>
      </c>
      <c r="I1765" s="3" t="s">
        <v>4396</v>
      </c>
      <c r="J1765" s="85" t="s">
        <v>115</v>
      </c>
      <c r="K1765" s="1" t="s">
        <v>4522</v>
      </c>
      <c r="L1765" s="1"/>
      <c r="M1765" s="1"/>
      <c r="N1765" s="41" t="s">
        <v>4523</v>
      </c>
      <c r="O1765" s="87">
        <v>46811</v>
      </c>
      <c r="P1765" s="87">
        <v>465</v>
      </c>
      <c r="Q1765" s="87">
        <v>46346</v>
      </c>
      <c r="R1765" s="87">
        <v>0</v>
      </c>
      <c r="S1765" s="87"/>
      <c r="T1765" s="87"/>
      <c r="U1765" s="85">
        <v>2021</v>
      </c>
      <c r="V1765" s="1"/>
      <c r="W1765" s="1"/>
      <c r="X1765" s="1"/>
      <c r="Y1765" s="1"/>
      <c r="Z1765" s="6">
        <v>44980</v>
      </c>
      <c r="AA1765" s="160"/>
      <c r="AB1765" s="123" t="s">
        <v>4395</v>
      </c>
      <c r="AC1765" s="124"/>
      <c r="AD1765" s="2"/>
      <c r="AE1765" s="2"/>
      <c r="AF1765" s="2"/>
      <c r="AG1765" s="2"/>
      <c r="AH1765" s="41" t="s">
        <v>7061</v>
      </c>
      <c r="AI1765" s="80" t="s">
        <v>17751</v>
      </c>
      <c r="AJ1765" s="80" t="s">
        <v>17328</v>
      </c>
      <c r="AK1765" s="1"/>
      <c r="AL1765" s="85"/>
      <c r="AM1765" s="151" t="s">
        <v>19997</v>
      </c>
      <c r="AN1765" s="16"/>
      <c r="AO1765" s="166"/>
      <c r="AP1765" s="5">
        <f t="shared" si="28"/>
        <v>0</v>
      </c>
      <c r="AQ1765" s="16"/>
      <c r="AR1765" s="205">
        <v>1</v>
      </c>
      <c r="AS1765" s="16"/>
      <c r="AT1765" s="16"/>
      <c r="AU1765" s="16"/>
      <c r="AV1765" s="16"/>
      <c r="AW1765" s="16"/>
      <c r="AX1765" s="16"/>
    </row>
    <row r="1766" spans="1:50" customFormat="1" ht="15.75" hidden="1" customHeight="1" x14ac:dyDescent="0.2">
      <c r="A1766" s="1" t="s">
        <v>16592</v>
      </c>
      <c r="B1766" s="1" t="s">
        <v>27585</v>
      </c>
      <c r="C1766" s="85" t="s">
        <v>4395</v>
      </c>
      <c r="D1766" s="85" t="s">
        <v>13090</v>
      </c>
      <c r="E1766" s="202" t="s">
        <v>26712</v>
      </c>
      <c r="F1766" s="85" t="s">
        <v>40</v>
      </c>
      <c r="G1766" s="85" t="s">
        <v>43</v>
      </c>
      <c r="H1766" s="85" t="s">
        <v>20690</v>
      </c>
      <c r="I1766" s="3" t="s">
        <v>4396</v>
      </c>
      <c r="J1766" s="85" t="s">
        <v>115</v>
      </c>
      <c r="K1766" s="1" t="s">
        <v>4522</v>
      </c>
      <c r="L1766" s="1"/>
      <c r="M1766" s="1"/>
      <c r="N1766" s="41" t="s">
        <v>4523</v>
      </c>
      <c r="O1766" s="87">
        <v>51748</v>
      </c>
      <c r="P1766" s="87">
        <v>10354</v>
      </c>
      <c r="Q1766" s="87">
        <v>41394</v>
      </c>
      <c r="R1766" s="87">
        <v>0</v>
      </c>
      <c r="S1766" s="87"/>
      <c r="T1766" s="87"/>
      <c r="U1766" s="85">
        <v>2021</v>
      </c>
      <c r="V1766" s="1"/>
      <c r="W1766" s="1"/>
      <c r="X1766" s="1"/>
      <c r="Y1766" s="1"/>
      <c r="Z1766" s="6">
        <v>44980</v>
      </c>
      <c r="AA1766" s="160"/>
      <c r="AB1766" s="123" t="s">
        <v>4395</v>
      </c>
      <c r="AC1766" s="124"/>
      <c r="AD1766" s="2"/>
      <c r="AE1766" s="2"/>
      <c r="AF1766" s="2"/>
      <c r="AG1766" s="2"/>
      <c r="AH1766" s="41" t="s">
        <v>7061</v>
      </c>
      <c r="AI1766" s="80" t="s">
        <v>17752</v>
      </c>
      <c r="AJ1766" s="80" t="s">
        <v>17329</v>
      </c>
      <c r="AK1766" s="1"/>
      <c r="AL1766" s="85"/>
      <c r="AM1766" s="151" t="s">
        <v>19997</v>
      </c>
      <c r="AN1766" s="16"/>
      <c r="AO1766" s="166"/>
      <c r="AP1766" s="5">
        <f t="shared" si="28"/>
        <v>0</v>
      </c>
      <c r="AQ1766" s="16"/>
      <c r="AR1766" s="205">
        <v>1</v>
      </c>
      <c r="AS1766" s="16"/>
      <c r="AT1766" s="16"/>
      <c r="AU1766" s="16"/>
      <c r="AV1766" s="16"/>
      <c r="AW1766" s="16"/>
      <c r="AX1766" s="16"/>
    </row>
    <row r="1767" spans="1:50" customFormat="1" ht="15.75" hidden="1" customHeight="1" x14ac:dyDescent="0.2">
      <c r="A1767" s="1" t="s">
        <v>16593</v>
      </c>
      <c r="B1767" s="1" t="s">
        <v>27586</v>
      </c>
      <c r="C1767" s="85" t="s">
        <v>4395</v>
      </c>
      <c r="D1767" s="85" t="s">
        <v>13090</v>
      </c>
      <c r="E1767" s="202" t="s">
        <v>26712</v>
      </c>
      <c r="F1767" s="85" t="s">
        <v>40</v>
      </c>
      <c r="G1767" s="85" t="s">
        <v>43</v>
      </c>
      <c r="H1767" s="85" t="s">
        <v>20690</v>
      </c>
      <c r="I1767" s="3" t="s">
        <v>4396</v>
      </c>
      <c r="J1767" s="85" t="s">
        <v>115</v>
      </c>
      <c r="K1767" s="1" t="s">
        <v>4522</v>
      </c>
      <c r="L1767" s="1"/>
      <c r="M1767" s="1"/>
      <c r="N1767" s="41" t="s">
        <v>4523</v>
      </c>
      <c r="O1767" s="87">
        <v>55783</v>
      </c>
      <c r="P1767" s="87">
        <v>23266</v>
      </c>
      <c r="Q1767" s="87">
        <v>32517</v>
      </c>
      <c r="R1767" s="87">
        <v>0</v>
      </c>
      <c r="S1767" s="87"/>
      <c r="T1767" s="87"/>
      <c r="U1767" s="85">
        <v>2021</v>
      </c>
      <c r="V1767" s="1"/>
      <c r="W1767" s="1"/>
      <c r="X1767" s="1"/>
      <c r="Y1767" s="1"/>
      <c r="Z1767" s="6">
        <v>44980</v>
      </c>
      <c r="AA1767" s="160"/>
      <c r="AB1767" s="123" t="s">
        <v>4395</v>
      </c>
      <c r="AC1767" s="124"/>
      <c r="AD1767" s="2"/>
      <c r="AE1767" s="2"/>
      <c r="AF1767" s="2"/>
      <c r="AG1767" s="2"/>
      <c r="AH1767" s="41" t="s">
        <v>7061</v>
      </c>
      <c r="AI1767" s="80" t="s">
        <v>17753</v>
      </c>
      <c r="AJ1767" s="80" t="s">
        <v>17330</v>
      </c>
      <c r="AK1767" s="1"/>
      <c r="AL1767" s="85"/>
      <c r="AM1767" s="151" t="s">
        <v>19997</v>
      </c>
      <c r="AN1767" s="16"/>
      <c r="AO1767" s="166"/>
      <c r="AP1767" s="5">
        <f t="shared" si="28"/>
        <v>0</v>
      </c>
      <c r="AQ1767" s="16"/>
      <c r="AR1767" s="205">
        <v>1</v>
      </c>
      <c r="AS1767" s="16"/>
      <c r="AT1767" s="16"/>
      <c r="AU1767" s="16"/>
      <c r="AV1767" s="16"/>
      <c r="AW1767" s="16"/>
      <c r="AX1767" s="16"/>
    </row>
    <row r="1768" spans="1:50" customFormat="1" ht="15.75" hidden="1" customHeight="1" x14ac:dyDescent="0.2">
      <c r="A1768" s="1" t="s">
        <v>16594</v>
      </c>
      <c r="B1768" s="1" t="s">
        <v>27587</v>
      </c>
      <c r="C1768" s="85" t="s">
        <v>4395</v>
      </c>
      <c r="D1768" s="85" t="s">
        <v>13090</v>
      </c>
      <c r="E1768" s="202" t="s">
        <v>26712</v>
      </c>
      <c r="F1768" s="85" t="s">
        <v>40</v>
      </c>
      <c r="G1768" s="85" t="s">
        <v>43</v>
      </c>
      <c r="H1768" s="85" t="s">
        <v>20690</v>
      </c>
      <c r="I1768" s="3" t="s">
        <v>4396</v>
      </c>
      <c r="J1768" s="85" t="s">
        <v>115</v>
      </c>
      <c r="K1768" s="1" t="s">
        <v>4522</v>
      </c>
      <c r="L1768" s="1"/>
      <c r="M1768" s="1"/>
      <c r="N1768" s="41" t="s">
        <v>4523</v>
      </c>
      <c r="O1768" s="87">
        <v>95229</v>
      </c>
      <c r="P1768" s="87">
        <v>27928</v>
      </c>
      <c r="Q1768" s="87">
        <v>67301</v>
      </c>
      <c r="R1768" s="87">
        <v>0</v>
      </c>
      <c r="S1768" s="87"/>
      <c r="T1768" s="87"/>
      <c r="U1768" s="85">
        <v>2020</v>
      </c>
      <c r="V1768" s="1"/>
      <c r="W1768" s="1"/>
      <c r="X1768" s="1"/>
      <c r="Y1768" s="1"/>
      <c r="Z1768" s="6">
        <v>44980</v>
      </c>
      <c r="AA1768" s="160"/>
      <c r="AB1768" s="123" t="s">
        <v>4395</v>
      </c>
      <c r="AC1768" s="124"/>
      <c r="AD1768" s="2"/>
      <c r="AE1768" s="2"/>
      <c r="AF1768" s="2"/>
      <c r="AG1768" s="2"/>
      <c r="AH1768" s="41" t="s">
        <v>7061</v>
      </c>
      <c r="AI1768" s="80" t="s">
        <v>17754</v>
      </c>
      <c r="AJ1768" s="80" t="s">
        <v>17331</v>
      </c>
      <c r="AK1768" s="1"/>
      <c r="AL1768" s="85"/>
      <c r="AM1768" s="151" t="s">
        <v>19997</v>
      </c>
      <c r="AN1768" s="16"/>
      <c r="AO1768" s="166"/>
      <c r="AP1768" s="5">
        <f t="shared" si="28"/>
        <v>0</v>
      </c>
      <c r="AQ1768" s="16"/>
      <c r="AR1768" s="205">
        <v>1</v>
      </c>
      <c r="AS1768" s="16"/>
      <c r="AT1768" s="16"/>
      <c r="AU1768" s="16"/>
      <c r="AV1768" s="16"/>
      <c r="AW1768" s="16"/>
      <c r="AX1768" s="16"/>
    </row>
    <row r="1769" spans="1:50" customFormat="1" ht="15.75" hidden="1" customHeight="1" x14ac:dyDescent="0.2">
      <c r="A1769" s="1" t="s">
        <v>16595</v>
      </c>
      <c r="B1769" s="1" t="s">
        <v>27588</v>
      </c>
      <c r="C1769" s="85" t="s">
        <v>4395</v>
      </c>
      <c r="D1769" s="85" t="s">
        <v>13090</v>
      </c>
      <c r="E1769" s="202" t="s">
        <v>26712</v>
      </c>
      <c r="F1769" s="85" t="s">
        <v>40</v>
      </c>
      <c r="G1769" s="85" t="s">
        <v>43</v>
      </c>
      <c r="H1769" s="85" t="s">
        <v>20690</v>
      </c>
      <c r="I1769" s="3" t="s">
        <v>4396</v>
      </c>
      <c r="J1769" s="85" t="s">
        <v>115</v>
      </c>
      <c r="K1769" s="1" t="s">
        <v>4522</v>
      </c>
      <c r="L1769" s="1"/>
      <c r="M1769" s="1"/>
      <c r="N1769" s="41" t="s">
        <v>4523</v>
      </c>
      <c r="O1769" s="87">
        <v>95178</v>
      </c>
      <c r="P1769" s="87">
        <v>40513</v>
      </c>
      <c r="Q1769" s="87">
        <v>54665</v>
      </c>
      <c r="R1769" s="87">
        <v>0</v>
      </c>
      <c r="S1769" s="87"/>
      <c r="T1769" s="87"/>
      <c r="U1769" s="85">
        <v>2020</v>
      </c>
      <c r="V1769" s="1"/>
      <c r="W1769" s="1"/>
      <c r="X1769" s="1"/>
      <c r="Y1769" s="1"/>
      <c r="Z1769" s="6">
        <v>44980</v>
      </c>
      <c r="AA1769" s="160"/>
      <c r="AB1769" s="123" t="s">
        <v>4395</v>
      </c>
      <c r="AC1769" s="124"/>
      <c r="AD1769" s="2"/>
      <c r="AE1769" s="2"/>
      <c r="AF1769" s="2"/>
      <c r="AG1769" s="2"/>
      <c r="AH1769" s="41" t="s">
        <v>7061</v>
      </c>
      <c r="AI1769" s="80" t="s">
        <v>17755</v>
      </c>
      <c r="AJ1769" s="80" t="s">
        <v>17332</v>
      </c>
      <c r="AK1769" s="1"/>
      <c r="AL1769" s="85"/>
      <c r="AM1769" s="151" t="s">
        <v>19997</v>
      </c>
      <c r="AN1769" s="16"/>
      <c r="AO1769" s="166"/>
      <c r="AP1769" s="5">
        <f t="shared" si="28"/>
        <v>0</v>
      </c>
      <c r="AQ1769" s="16"/>
      <c r="AR1769" s="205">
        <v>1</v>
      </c>
      <c r="AS1769" s="16"/>
      <c r="AT1769" s="16"/>
      <c r="AU1769" s="16"/>
      <c r="AV1769" s="16"/>
      <c r="AW1769" s="16"/>
      <c r="AX1769" s="16"/>
    </row>
    <row r="1770" spans="1:50" customFormat="1" ht="15.75" hidden="1" customHeight="1" x14ac:dyDescent="0.2">
      <c r="A1770" s="1" t="s">
        <v>16596</v>
      </c>
      <c r="B1770" s="1" t="s">
        <v>27589</v>
      </c>
      <c r="C1770" s="85" t="s">
        <v>4395</v>
      </c>
      <c r="D1770" s="85" t="s">
        <v>13090</v>
      </c>
      <c r="E1770" s="202" t="s">
        <v>26712</v>
      </c>
      <c r="F1770" s="85" t="s">
        <v>40</v>
      </c>
      <c r="G1770" s="85" t="s">
        <v>43</v>
      </c>
      <c r="H1770" s="85" t="s">
        <v>20690</v>
      </c>
      <c r="I1770" s="3" t="s">
        <v>4396</v>
      </c>
      <c r="J1770" s="85" t="s">
        <v>115</v>
      </c>
      <c r="K1770" s="1" t="s">
        <v>4522</v>
      </c>
      <c r="L1770" s="1"/>
      <c r="M1770" s="1"/>
      <c r="N1770" s="41" t="s">
        <v>4523</v>
      </c>
      <c r="O1770" s="87">
        <v>95126</v>
      </c>
      <c r="P1770" s="87">
        <v>23641</v>
      </c>
      <c r="Q1770" s="87">
        <v>71485</v>
      </c>
      <c r="R1770" s="87">
        <v>0</v>
      </c>
      <c r="S1770" s="87"/>
      <c r="T1770" s="87"/>
      <c r="U1770" s="85">
        <v>2020</v>
      </c>
      <c r="V1770" s="1"/>
      <c r="W1770" s="1"/>
      <c r="X1770" s="1"/>
      <c r="Y1770" s="1"/>
      <c r="Z1770" s="6">
        <v>44980</v>
      </c>
      <c r="AA1770" s="160"/>
      <c r="AB1770" s="123" t="s">
        <v>4395</v>
      </c>
      <c r="AC1770" s="124"/>
      <c r="AD1770" s="2"/>
      <c r="AE1770" s="2"/>
      <c r="AF1770" s="2"/>
      <c r="AG1770" s="2"/>
      <c r="AH1770" s="41" t="s">
        <v>7061</v>
      </c>
      <c r="AI1770" s="80" t="s">
        <v>17756</v>
      </c>
      <c r="AJ1770" s="80" t="s">
        <v>17333</v>
      </c>
      <c r="AK1770" s="1"/>
      <c r="AL1770" s="85"/>
      <c r="AM1770" s="151" t="s">
        <v>19997</v>
      </c>
      <c r="AN1770" s="16"/>
      <c r="AO1770" s="166"/>
      <c r="AP1770" s="5">
        <f t="shared" si="28"/>
        <v>0</v>
      </c>
      <c r="AQ1770" s="16"/>
      <c r="AR1770" s="205">
        <v>1</v>
      </c>
      <c r="AS1770" s="16"/>
      <c r="AT1770" s="16"/>
      <c r="AU1770" s="16"/>
      <c r="AV1770" s="16"/>
      <c r="AW1770" s="16"/>
      <c r="AX1770" s="16"/>
    </row>
    <row r="1771" spans="1:50" customFormat="1" ht="15.75" hidden="1" customHeight="1" x14ac:dyDescent="0.2">
      <c r="A1771" s="1" t="s">
        <v>16597</v>
      </c>
      <c r="B1771" s="1" t="s">
        <v>27590</v>
      </c>
      <c r="C1771" s="85" t="s">
        <v>4395</v>
      </c>
      <c r="D1771" s="85" t="s">
        <v>13090</v>
      </c>
      <c r="E1771" s="202" t="s">
        <v>26712</v>
      </c>
      <c r="F1771" s="85" t="s">
        <v>40</v>
      </c>
      <c r="G1771" s="85" t="s">
        <v>43</v>
      </c>
      <c r="H1771" s="85" t="s">
        <v>20690</v>
      </c>
      <c r="I1771" s="3" t="s">
        <v>4396</v>
      </c>
      <c r="J1771" s="85" t="s">
        <v>115</v>
      </c>
      <c r="K1771" s="1" t="s">
        <v>4522</v>
      </c>
      <c r="L1771" s="1"/>
      <c r="M1771" s="1"/>
      <c r="N1771" s="41" t="s">
        <v>4523</v>
      </c>
      <c r="O1771" s="87">
        <v>95329</v>
      </c>
      <c r="P1771" s="87">
        <v>25382</v>
      </c>
      <c r="Q1771" s="87">
        <v>69947</v>
      </c>
      <c r="R1771" s="87">
        <v>0</v>
      </c>
      <c r="S1771" s="87"/>
      <c r="T1771" s="87"/>
      <c r="U1771" s="85">
        <v>2020</v>
      </c>
      <c r="V1771" s="1"/>
      <c r="W1771" s="1"/>
      <c r="X1771" s="1"/>
      <c r="Y1771" s="1"/>
      <c r="Z1771" s="6">
        <v>44980</v>
      </c>
      <c r="AA1771" s="160"/>
      <c r="AB1771" s="123" t="s">
        <v>4395</v>
      </c>
      <c r="AC1771" s="124"/>
      <c r="AD1771" s="2"/>
      <c r="AE1771" s="2"/>
      <c r="AF1771" s="2"/>
      <c r="AG1771" s="2"/>
      <c r="AH1771" s="41" t="s">
        <v>7061</v>
      </c>
      <c r="AI1771" s="80" t="s">
        <v>17757</v>
      </c>
      <c r="AJ1771" s="80" t="s">
        <v>17334</v>
      </c>
      <c r="AK1771" s="1"/>
      <c r="AL1771" s="85"/>
      <c r="AM1771" s="151" t="s">
        <v>19997</v>
      </c>
      <c r="AN1771" s="16"/>
      <c r="AO1771" s="166"/>
      <c r="AP1771" s="5">
        <f t="shared" si="28"/>
        <v>0</v>
      </c>
      <c r="AQ1771" s="16"/>
      <c r="AR1771" s="205">
        <v>1</v>
      </c>
      <c r="AS1771" s="16"/>
      <c r="AT1771" s="16"/>
      <c r="AU1771" s="16"/>
      <c r="AV1771" s="16"/>
      <c r="AW1771" s="16"/>
      <c r="AX1771" s="16"/>
    </row>
    <row r="1772" spans="1:50" customFormat="1" ht="15.75" hidden="1" customHeight="1" x14ac:dyDescent="0.2">
      <c r="A1772" s="1" t="s">
        <v>16598</v>
      </c>
      <c r="B1772" s="1" t="s">
        <v>27591</v>
      </c>
      <c r="C1772" s="85" t="s">
        <v>4395</v>
      </c>
      <c r="D1772" s="85" t="s">
        <v>13090</v>
      </c>
      <c r="E1772" s="202" t="s">
        <v>26712</v>
      </c>
      <c r="F1772" s="85" t="s">
        <v>40</v>
      </c>
      <c r="G1772" s="85" t="s">
        <v>43</v>
      </c>
      <c r="H1772" s="85" t="s">
        <v>20690</v>
      </c>
      <c r="I1772" s="3" t="s">
        <v>4396</v>
      </c>
      <c r="J1772" s="85" t="s">
        <v>115</v>
      </c>
      <c r="K1772" s="1" t="s">
        <v>4522</v>
      </c>
      <c r="L1772" s="1"/>
      <c r="M1772" s="1"/>
      <c r="N1772" s="41" t="s">
        <v>4523</v>
      </c>
      <c r="O1772" s="87">
        <v>113198</v>
      </c>
      <c r="P1772" s="87">
        <v>465</v>
      </c>
      <c r="Q1772" s="87">
        <v>112733</v>
      </c>
      <c r="R1772" s="87">
        <v>0</v>
      </c>
      <c r="S1772" s="87"/>
      <c r="T1772" s="87"/>
      <c r="U1772" s="85">
        <v>2020</v>
      </c>
      <c r="V1772" s="1"/>
      <c r="W1772" s="1"/>
      <c r="X1772" s="1"/>
      <c r="Y1772" s="1"/>
      <c r="Z1772" s="6">
        <v>44980</v>
      </c>
      <c r="AA1772" s="160"/>
      <c r="AB1772" s="123" t="s">
        <v>4395</v>
      </c>
      <c r="AC1772" s="124"/>
      <c r="AD1772" s="2"/>
      <c r="AE1772" s="2"/>
      <c r="AF1772" s="2"/>
      <c r="AG1772" s="2"/>
      <c r="AH1772" s="41" t="s">
        <v>7061</v>
      </c>
      <c r="AI1772" s="80" t="s">
        <v>17758</v>
      </c>
      <c r="AJ1772" s="80" t="s">
        <v>17335</v>
      </c>
      <c r="AK1772" s="1"/>
      <c r="AL1772" s="85"/>
      <c r="AM1772" s="151" t="s">
        <v>19997</v>
      </c>
      <c r="AN1772" s="16"/>
      <c r="AO1772" s="166"/>
      <c r="AP1772" s="5">
        <f t="shared" si="28"/>
        <v>0</v>
      </c>
      <c r="AQ1772" s="16"/>
      <c r="AR1772" s="205">
        <v>1</v>
      </c>
      <c r="AS1772" s="16"/>
      <c r="AT1772" s="16"/>
      <c r="AU1772" s="16"/>
      <c r="AV1772" s="16"/>
      <c r="AW1772" s="16"/>
      <c r="AX1772" s="16"/>
    </row>
    <row r="1773" spans="1:50" customFormat="1" ht="15.75" hidden="1" customHeight="1" x14ac:dyDescent="0.2">
      <c r="A1773" s="1" t="s">
        <v>16599</v>
      </c>
      <c r="B1773" s="1" t="s">
        <v>27592</v>
      </c>
      <c r="C1773" s="85" t="s">
        <v>4395</v>
      </c>
      <c r="D1773" s="85" t="s">
        <v>13090</v>
      </c>
      <c r="E1773" s="202" t="s">
        <v>26712</v>
      </c>
      <c r="F1773" s="85" t="s">
        <v>40</v>
      </c>
      <c r="G1773" s="85" t="s">
        <v>43</v>
      </c>
      <c r="H1773" s="85" t="s">
        <v>20690</v>
      </c>
      <c r="I1773" s="3" t="s">
        <v>4396</v>
      </c>
      <c r="J1773" s="85" t="s">
        <v>115</v>
      </c>
      <c r="K1773" s="1" t="s">
        <v>4522</v>
      </c>
      <c r="L1773" s="1"/>
      <c r="M1773" s="1"/>
      <c r="N1773" s="41" t="s">
        <v>4523</v>
      </c>
      <c r="O1773" s="87">
        <v>114766</v>
      </c>
      <c r="P1773" s="87">
        <v>8367</v>
      </c>
      <c r="Q1773" s="87">
        <v>106399</v>
      </c>
      <c r="R1773" s="87">
        <v>0</v>
      </c>
      <c r="S1773" s="87"/>
      <c r="T1773" s="87"/>
      <c r="U1773" s="85">
        <v>2020</v>
      </c>
      <c r="V1773" s="1"/>
      <c r="W1773" s="1"/>
      <c r="X1773" s="1"/>
      <c r="Y1773" s="1"/>
      <c r="Z1773" s="6">
        <v>44980</v>
      </c>
      <c r="AA1773" s="160"/>
      <c r="AB1773" s="123" t="s">
        <v>4395</v>
      </c>
      <c r="AC1773" s="124"/>
      <c r="AD1773" s="2"/>
      <c r="AE1773" s="2"/>
      <c r="AF1773" s="2"/>
      <c r="AG1773" s="2"/>
      <c r="AH1773" s="41" t="s">
        <v>7061</v>
      </c>
      <c r="AI1773" s="80" t="s">
        <v>17759</v>
      </c>
      <c r="AJ1773" s="80" t="s">
        <v>17336</v>
      </c>
      <c r="AK1773" s="1"/>
      <c r="AL1773" s="85"/>
      <c r="AM1773" s="151" t="s">
        <v>19997</v>
      </c>
      <c r="AN1773" s="16"/>
      <c r="AO1773" s="166"/>
      <c r="AP1773" s="5">
        <f t="shared" si="28"/>
        <v>0</v>
      </c>
      <c r="AQ1773" s="16"/>
      <c r="AR1773" s="205">
        <v>1</v>
      </c>
      <c r="AS1773" s="16"/>
      <c r="AT1773" s="16"/>
      <c r="AU1773" s="16"/>
      <c r="AV1773" s="16"/>
      <c r="AW1773" s="16"/>
      <c r="AX1773" s="16"/>
    </row>
    <row r="1774" spans="1:50" customFormat="1" ht="15.75" hidden="1" customHeight="1" x14ac:dyDescent="0.2">
      <c r="A1774" s="1" t="s">
        <v>16600</v>
      </c>
      <c r="B1774" s="1" t="s">
        <v>27593</v>
      </c>
      <c r="C1774" s="85" t="s">
        <v>4395</v>
      </c>
      <c r="D1774" s="85" t="s">
        <v>13090</v>
      </c>
      <c r="E1774" s="202" t="s">
        <v>26712</v>
      </c>
      <c r="F1774" s="85" t="s">
        <v>40</v>
      </c>
      <c r="G1774" s="85" t="s">
        <v>43</v>
      </c>
      <c r="H1774" s="85" t="s">
        <v>20690</v>
      </c>
      <c r="I1774" s="3" t="s">
        <v>4396</v>
      </c>
      <c r="J1774" s="85" t="s">
        <v>115</v>
      </c>
      <c r="K1774" s="1" t="s">
        <v>4522</v>
      </c>
      <c r="L1774" s="1"/>
      <c r="M1774" s="1"/>
      <c r="N1774" s="41" t="s">
        <v>4523</v>
      </c>
      <c r="O1774" s="87">
        <v>116334</v>
      </c>
      <c r="P1774" s="87">
        <v>23266</v>
      </c>
      <c r="Q1774" s="87">
        <v>93068</v>
      </c>
      <c r="R1774" s="87">
        <v>0</v>
      </c>
      <c r="S1774" s="87"/>
      <c r="T1774" s="87"/>
      <c r="U1774" s="85">
        <v>2020</v>
      </c>
      <c r="V1774" s="1"/>
      <c r="W1774" s="1"/>
      <c r="X1774" s="1"/>
      <c r="Y1774" s="1"/>
      <c r="Z1774" s="6">
        <v>44980</v>
      </c>
      <c r="AA1774" s="160"/>
      <c r="AB1774" s="123" t="s">
        <v>4395</v>
      </c>
      <c r="AC1774" s="124"/>
      <c r="AD1774" s="2"/>
      <c r="AE1774" s="2"/>
      <c r="AF1774" s="2"/>
      <c r="AG1774" s="2"/>
      <c r="AH1774" s="41" t="s">
        <v>7061</v>
      </c>
      <c r="AI1774" s="80" t="s">
        <v>17760</v>
      </c>
      <c r="AJ1774" s="80" t="s">
        <v>17337</v>
      </c>
      <c r="AK1774" s="1"/>
      <c r="AL1774" s="85"/>
      <c r="AM1774" s="151" t="s">
        <v>19997</v>
      </c>
      <c r="AN1774" s="16"/>
      <c r="AO1774" s="166"/>
      <c r="AP1774" s="5">
        <f t="shared" si="28"/>
        <v>0</v>
      </c>
      <c r="AQ1774" s="16"/>
      <c r="AR1774" s="205">
        <v>1</v>
      </c>
      <c r="AS1774" s="16"/>
      <c r="AT1774" s="16"/>
      <c r="AU1774" s="16"/>
      <c r="AV1774" s="16"/>
      <c r="AW1774" s="16"/>
      <c r="AX1774" s="16"/>
    </row>
    <row r="1775" spans="1:50" customFormat="1" ht="15.75" hidden="1" customHeight="1" x14ac:dyDescent="0.2">
      <c r="A1775" s="7" t="s">
        <v>4613</v>
      </c>
      <c r="B1775" s="3" t="s">
        <v>4614</v>
      </c>
      <c r="C1775" s="85" t="s">
        <v>4395</v>
      </c>
      <c r="D1775" s="85" t="s">
        <v>13090</v>
      </c>
      <c r="E1775" s="202" t="s">
        <v>26712</v>
      </c>
      <c r="F1775" s="85" t="s">
        <v>55</v>
      </c>
      <c r="G1775" s="85" t="s">
        <v>63</v>
      </c>
      <c r="H1775" s="85" t="s">
        <v>20690</v>
      </c>
      <c r="I1775" s="3" t="s">
        <v>4399</v>
      </c>
      <c r="J1775" s="85" t="s">
        <v>4406</v>
      </c>
      <c r="K1775" s="7" t="s">
        <v>4407</v>
      </c>
      <c r="L1775" s="3"/>
      <c r="M1775" s="3"/>
      <c r="N1775" s="41" t="s">
        <v>15733</v>
      </c>
      <c r="O1775" s="87">
        <v>312873</v>
      </c>
      <c r="P1775" s="87">
        <v>141726</v>
      </c>
      <c r="Q1775" s="87">
        <v>171147</v>
      </c>
      <c r="R1775" s="87">
        <v>0</v>
      </c>
      <c r="S1775" s="87"/>
      <c r="T1775" s="87"/>
      <c r="U1775" s="85">
        <v>2018</v>
      </c>
      <c r="V1775" s="3" t="s">
        <v>112</v>
      </c>
      <c r="W1775" s="3"/>
      <c r="X1775" s="3"/>
      <c r="Y1775" s="3"/>
      <c r="Z1775" s="6">
        <v>90332</v>
      </c>
      <c r="AA1775" s="160"/>
      <c r="AB1775" s="123" t="s">
        <v>4395</v>
      </c>
      <c r="AC1775" s="124"/>
      <c r="AD1775" s="41"/>
      <c r="AE1775" s="83"/>
      <c r="AF1775" s="83"/>
      <c r="AG1775" s="41"/>
      <c r="AH1775" s="41" t="s">
        <v>63</v>
      </c>
      <c r="AI1775" s="80" t="s">
        <v>17761</v>
      </c>
      <c r="AJ1775" s="80" t="s">
        <v>20080</v>
      </c>
      <c r="AK1775" s="3"/>
      <c r="AL1775" s="85"/>
      <c r="AM1775" s="151" t="s">
        <v>19998</v>
      </c>
      <c r="AN1775" s="15"/>
      <c r="AO1775" s="166"/>
      <c r="AP1775" s="5">
        <f t="shared" si="28"/>
        <v>0</v>
      </c>
      <c r="AQ1775" s="16"/>
      <c r="AR1775" s="205">
        <v>1</v>
      </c>
      <c r="AS1775" s="16"/>
      <c r="AT1775" s="16"/>
      <c r="AU1775" s="16"/>
      <c r="AV1775" s="16"/>
      <c r="AW1775" s="16"/>
      <c r="AX1775" s="16"/>
    </row>
    <row r="1776" spans="1:50" customFormat="1" ht="15.75" hidden="1" customHeight="1" x14ac:dyDescent="0.2">
      <c r="A1776" s="1" t="s">
        <v>16601</v>
      </c>
      <c r="B1776" s="1" t="s">
        <v>27594</v>
      </c>
      <c r="C1776" s="85" t="s">
        <v>4395</v>
      </c>
      <c r="D1776" s="85" t="s">
        <v>13090</v>
      </c>
      <c r="E1776" s="202" t="s">
        <v>26712</v>
      </c>
      <c r="F1776" s="85" t="s">
        <v>40</v>
      </c>
      <c r="G1776" s="85" t="s">
        <v>43</v>
      </c>
      <c r="H1776" s="85" t="s">
        <v>20690</v>
      </c>
      <c r="I1776" s="3" t="s">
        <v>4396</v>
      </c>
      <c r="J1776" s="85" t="s">
        <v>115</v>
      </c>
      <c r="K1776" s="1" t="s">
        <v>4522</v>
      </c>
      <c r="L1776" s="1"/>
      <c r="M1776" s="1"/>
      <c r="N1776" s="41" t="s">
        <v>4523</v>
      </c>
      <c r="O1776" s="87">
        <v>117467</v>
      </c>
      <c r="P1776" s="87">
        <v>13465</v>
      </c>
      <c r="Q1776" s="87">
        <v>104002</v>
      </c>
      <c r="R1776" s="87">
        <v>0</v>
      </c>
      <c r="S1776" s="87"/>
      <c r="T1776" s="87"/>
      <c r="U1776" s="85">
        <v>2020</v>
      </c>
      <c r="V1776" s="1"/>
      <c r="W1776" s="1"/>
      <c r="X1776" s="1"/>
      <c r="Y1776" s="1"/>
      <c r="Z1776" s="6">
        <v>44980</v>
      </c>
      <c r="AA1776" s="160"/>
      <c r="AB1776" s="123" t="s">
        <v>4395</v>
      </c>
      <c r="AC1776" s="124"/>
      <c r="AD1776" s="2"/>
      <c r="AE1776" s="2"/>
      <c r="AF1776" s="2"/>
      <c r="AG1776" s="2"/>
      <c r="AH1776" s="41" t="s">
        <v>7061</v>
      </c>
      <c r="AI1776" s="80" t="s">
        <v>17762</v>
      </c>
      <c r="AJ1776" s="80" t="s">
        <v>17338</v>
      </c>
      <c r="AK1776" s="1"/>
      <c r="AL1776" s="85"/>
      <c r="AM1776" s="151" t="s">
        <v>19997</v>
      </c>
      <c r="AN1776" s="16"/>
      <c r="AO1776" s="166"/>
      <c r="AP1776" s="5">
        <f t="shared" si="28"/>
        <v>0</v>
      </c>
      <c r="AQ1776" s="16"/>
      <c r="AR1776" s="205">
        <v>1</v>
      </c>
      <c r="AS1776" s="16"/>
      <c r="AT1776" s="16"/>
      <c r="AU1776" s="16"/>
      <c r="AV1776" s="16"/>
      <c r="AW1776" s="16"/>
      <c r="AX1776" s="16"/>
    </row>
    <row r="1777" spans="1:50" customFormat="1" ht="15.75" hidden="1" customHeight="1" x14ac:dyDescent="0.2">
      <c r="A1777" s="1" t="s">
        <v>17071</v>
      </c>
      <c r="B1777" s="1" t="s">
        <v>27595</v>
      </c>
      <c r="C1777" s="85" t="s">
        <v>4395</v>
      </c>
      <c r="D1777" s="85" t="s">
        <v>13090</v>
      </c>
      <c r="E1777" s="202" t="s">
        <v>26712</v>
      </c>
      <c r="F1777" s="85" t="s">
        <v>40</v>
      </c>
      <c r="G1777" s="85" t="s">
        <v>43</v>
      </c>
      <c r="H1777" s="85" t="s">
        <v>20690</v>
      </c>
      <c r="I1777" s="3" t="s">
        <v>4396</v>
      </c>
      <c r="J1777" s="85" t="s">
        <v>115</v>
      </c>
      <c r="K1777" s="1" t="s">
        <v>4522</v>
      </c>
      <c r="L1777" s="1"/>
      <c r="M1777" s="1"/>
      <c r="N1777" s="41" t="s">
        <v>4523</v>
      </c>
      <c r="O1777" s="87">
        <v>105023</v>
      </c>
      <c r="P1777" s="87">
        <v>26845</v>
      </c>
      <c r="Q1777" s="87">
        <v>78178</v>
      </c>
      <c r="R1777" s="87">
        <v>0</v>
      </c>
      <c r="S1777" s="87"/>
      <c r="T1777" s="87"/>
      <c r="U1777" s="85">
        <v>2020</v>
      </c>
      <c r="V1777" s="1"/>
      <c r="W1777" s="1"/>
      <c r="X1777" s="1"/>
      <c r="Y1777" s="1"/>
      <c r="Z1777" s="6">
        <v>41186</v>
      </c>
      <c r="AA1777" s="160"/>
      <c r="AB1777" s="123" t="s">
        <v>4395</v>
      </c>
      <c r="AC1777" s="124"/>
      <c r="AD1777" s="2"/>
      <c r="AE1777" s="2"/>
      <c r="AF1777" s="2"/>
      <c r="AG1777" s="2"/>
      <c r="AH1777" s="41" t="s">
        <v>7061</v>
      </c>
      <c r="AI1777" s="80" t="s">
        <v>17763</v>
      </c>
      <c r="AJ1777" s="80" t="s">
        <v>17339</v>
      </c>
      <c r="AK1777" s="1"/>
      <c r="AL1777" s="85"/>
      <c r="AM1777" s="151" t="s">
        <v>19997</v>
      </c>
      <c r="AN1777" s="16"/>
      <c r="AO1777" s="166"/>
      <c r="AP1777" s="5">
        <f t="shared" si="28"/>
        <v>0</v>
      </c>
      <c r="AQ1777" s="16"/>
      <c r="AR1777" s="205">
        <v>1</v>
      </c>
      <c r="AS1777" s="16"/>
      <c r="AT1777" s="16"/>
      <c r="AU1777" s="16"/>
      <c r="AV1777" s="16"/>
      <c r="AW1777" s="16"/>
      <c r="AX1777" s="16"/>
    </row>
    <row r="1778" spans="1:50" customFormat="1" ht="15.75" hidden="1" customHeight="1" x14ac:dyDescent="0.2">
      <c r="A1778" s="1" t="s">
        <v>17072</v>
      </c>
      <c r="B1778" s="1" t="s">
        <v>27596</v>
      </c>
      <c r="C1778" s="85" t="s">
        <v>4395</v>
      </c>
      <c r="D1778" s="85" t="s">
        <v>13090</v>
      </c>
      <c r="E1778" s="202" t="s">
        <v>26712</v>
      </c>
      <c r="F1778" s="85" t="s">
        <v>40</v>
      </c>
      <c r="G1778" s="85" t="s">
        <v>43</v>
      </c>
      <c r="H1778" s="85" t="s">
        <v>20690</v>
      </c>
      <c r="I1778" s="3" t="s">
        <v>4396</v>
      </c>
      <c r="J1778" s="85" t="s">
        <v>115</v>
      </c>
      <c r="K1778" s="1" t="s">
        <v>4522</v>
      </c>
      <c r="L1778" s="1"/>
      <c r="M1778" s="1"/>
      <c r="N1778" s="41" t="s">
        <v>4523</v>
      </c>
      <c r="O1778" s="87">
        <v>104301</v>
      </c>
      <c r="P1778" s="87">
        <v>20487</v>
      </c>
      <c r="Q1778" s="87">
        <v>83814</v>
      </c>
      <c r="R1778" s="87">
        <v>0</v>
      </c>
      <c r="S1778" s="87"/>
      <c r="T1778" s="87"/>
      <c r="U1778" s="85">
        <v>2020</v>
      </c>
      <c r="V1778" s="1"/>
      <c r="W1778" s="1"/>
      <c r="X1778" s="1"/>
      <c r="Y1778" s="1"/>
      <c r="Z1778" s="6">
        <v>41186</v>
      </c>
      <c r="AA1778" s="160"/>
      <c r="AB1778" s="123" t="s">
        <v>4395</v>
      </c>
      <c r="AC1778" s="124"/>
      <c r="AD1778" s="2"/>
      <c r="AE1778" s="2"/>
      <c r="AF1778" s="2"/>
      <c r="AG1778" s="2"/>
      <c r="AH1778" s="41" t="s">
        <v>7061</v>
      </c>
      <c r="AI1778" s="80" t="s">
        <v>17764</v>
      </c>
      <c r="AJ1778" s="80" t="s">
        <v>17340</v>
      </c>
      <c r="AK1778" s="1"/>
      <c r="AL1778" s="85"/>
      <c r="AM1778" s="151" t="s">
        <v>19997</v>
      </c>
      <c r="AN1778" s="16"/>
      <c r="AO1778" s="166"/>
      <c r="AP1778" s="5">
        <f t="shared" si="28"/>
        <v>0</v>
      </c>
      <c r="AQ1778" s="16"/>
      <c r="AR1778" s="205">
        <v>1</v>
      </c>
      <c r="AS1778" s="16"/>
      <c r="AT1778" s="16"/>
      <c r="AU1778" s="16"/>
      <c r="AV1778" s="16"/>
      <c r="AW1778" s="16"/>
      <c r="AX1778" s="16"/>
    </row>
    <row r="1779" spans="1:50" customFormat="1" ht="15.75" hidden="1" customHeight="1" x14ac:dyDescent="0.2">
      <c r="A1779" s="1" t="s">
        <v>17073</v>
      </c>
      <c r="B1779" s="1" t="s">
        <v>27597</v>
      </c>
      <c r="C1779" s="85" t="s">
        <v>4395</v>
      </c>
      <c r="D1779" s="85" t="s">
        <v>13090</v>
      </c>
      <c r="E1779" s="202" t="s">
        <v>26712</v>
      </c>
      <c r="F1779" s="85" t="s">
        <v>40</v>
      </c>
      <c r="G1779" s="85" t="s">
        <v>43</v>
      </c>
      <c r="H1779" s="85" t="s">
        <v>20690</v>
      </c>
      <c r="I1779" s="3" t="s">
        <v>4396</v>
      </c>
      <c r="J1779" s="85" t="s">
        <v>115</v>
      </c>
      <c r="K1779" s="1" t="s">
        <v>4522</v>
      </c>
      <c r="L1779" s="1"/>
      <c r="M1779" s="1"/>
      <c r="N1779" s="41" t="s">
        <v>4523</v>
      </c>
      <c r="O1779" s="87">
        <v>104096</v>
      </c>
      <c r="P1779" s="87">
        <v>16065</v>
      </c>
      <c r="Q1779" s="87">
        <v>88031</v>
      </c>
      <c r="R1779" s="87">
        <v>0</v>
      </c>
      <c r="S1779" s="87"/>
      <c r="T1779" s="87"/>
      <c r="U1779" s="85">
        <v>2020</v>
      </c>
      <c r="V1779" s="1"/>
      <c r="W1779" s="1"/>
      <c r="X1779" s="1"/>
      <c r="Y1779" s="1"/>
      <c r="Z1779" s="6">
        <v>41186</v>
      </c>
      <c r="AA1779" s="160"/>
      <c r="AB1779" s="123" t="s">
        <v>4395</v>
      </c>
      <c r="AC1779" s="124"/>
      <c r="AD1779" s="2"/>
      <c r="AE1779" s="2"/>
      <c r="AF1779" s="2"/>
      <c r="AG1779" s="2"/>
      <c r="AH1779" s="41" t="s">
        <v>7061</v>
      </c>
      <c r="AI1779" s="80" t="s">
        <v>17765</v>
      </c>
      <c r="AJ1779" s="80" t="s">
        <v>17341</v>
      </c>
      <c r="AK1779" s="1"/>
      <c r="AL1779" s="85"/>
      <c r="AM1779" s="151" t="s">
        <v>19997</v>
      </c>
      <c r="AN1779" s="16"/>
      <c r="AO1779" s="166"/>
      <c r="AP1779" s="5">
        <f t="shared" si="28"/>
        <v>0</v>
      </c>
      <c r="AQ1779" s="16"/>
      <c r="AR1779" s="205">
        <v>1</v>
      </c>
      <c r="AS1779" s="16"/>
      <c r="AT1779" s="16"/>
      <c r="AU1779" s="16"/>
      <c r="AV1779" s="16"/>
      <c r="AW1779" s="16"/>
      <c r="AX1779" s="16"/>
    </row>
    <row r="1780" spans="1:50" customFormat="1" ht="15.75" hidden="1" customHeight="1" x14ac:dyDescent="0.2">
      <c r="A1780" s="1" t="s">
        <v>17074</v>
      </c>
      <c r="B1780" s="1" t="s">
        <v>27598</v>
      </c>
      <c r="C1780" s="85" t="s">
        <v>4395</v>
      </c>
      <c r="D1780" s="85" t="s">
        <v>13090</v>
      </c>
      <c r="E1780" s="202" t="s">
        <v>26712</v>
      </c>
      <c r="F1780" s="85" t="s">
        <v>40</v>
      </c>
      <c r="G1780" s="85" t="s">
        <v>43</v>
      </c>
      <c r="H1780" s="85" t="s">
        <v>20690</v>
      </c>
      <c r="I1780" s="3" t="s">
        <v>4396</v>
      </c>
      <c r="J1780" s="85" t="s">
        <v>115</v>
      </c>
      <c r="K1780" s="1" t="s">
        <v>4522</v>
      </c>
      <c r="L1780" s="1"/>
      <c r="M1780" s="1"/>
      <c r="N1780" s="41" t="s">
        <v>4523</v>
      </c>
      <c r="O1780" s="87">
        <v>103653</v>
      </c>
      <c r="P1780" s="87">
        <v>5654</v>
      </c>
      <c r="Q1780" s="87">
        <v>97999</v>
      </c>
      <c r="R1780" s="87">
        <v>0</v>
      </c>
      <c r="S1780" s="87"/>
      <c r="T1780" s="87"/>
      <c r="U1780" s="85">
        <v>2020</v>
      </c>
      <c r="V1780" s="1"/>
      <c r="W1780" s="1"/>
      <c r="X1780" s="1"/>
      <c r="Y1780" s="1"/>
      <c r="Z1780" s="6">
        <v>41186</v>
      </c>
      <c r="AA1780" s="160"/>
      <c r="AB1780" s="123" t="s">
        <v>4395</v>
      </c>
      <c r="AC1780" s="124"/>
      <c r="AD1780" s="2"/>
      <c r="AE1780" s="2"/>
      <c r="AF1780" s="2"/>
      <c r="AG1780" s="2"/>
      <c r="AH1780" s="41" t="s">
        <v>7061</v>
      </c>
      <c r="AI1780" s="80" t="s">
        <v>17766</v>
      </c>
      <c r="AJ1780" s="80" t="s">
        <v>17342</v>
      </c>
      <c r="AK1780" s="1"/>
      <c r="AL1780" s="85"/>
      <c r="AM1780" s="151" t="s">
        <v>19997</v>
      </c>
      <c r="AN1780" s="16"/>
      <c r="AO1780" s="166"/>
      <c r="AP1780" s="5">
        <f t="shared" si="28"/>
        <v>0</v>
      </c>
      <c r="AQ1780" s="16"/>
      <c r="AR1780" s="205">
        <v>1</v>
      </c>
      <c r="AS1780" s="16"/>
      <c r="AT1780" s="16"/>
      <c r="AU1780" s="16"/>
      <c r="AV1780" s="16"/>
      <c r="AW1780" s="16"/>
      <c r="AX1780" s="16"/>
    </row>
    <row r="1781" spans="1:50" customFormat="1" ht="15.75" hidden="1" customHeight="1" x14ac:dyDescent="0.2">
      <c r="A1781" s="1" t="s">
        <v>17075</v>
      </c>
      <c r="B1781" s="1" t="s">
        <v>27599</v>
      </c>
      <c r="C1781" s="85" t="s">
        <v>4395</v>
      </c>
      <c r="D1781" s="85" t="s">
        <v>13090</v>
      </c>
      <c r="E1781" s="202" t="s">
        <v>26712</v>
      </c>
      <c r="F1781" s="85" t="s">
        <v>40</v>
      </c>
      <c r="G1781" s="85" t="s">
        <v>43</v>
      </c>
      <c r="H1781" s="85" t="s">
        <v>20690</v>
      </c>
      <c r="I1781" s="3" t="s">
        <v>4396</v>
      </c>
      <c r="J1781" s="85" t="s">
        <v>115</v>
      </c>
      <c r="K1781" s="1" t="s">
        <v>4522</v>
      </c>
      <c r="L1781" s="1"/>
      <c r="M1781" s="1"/>
      <c r="N1781" s="41" t="s">
        <v>4523</v>
      </c>
      <c r="O1781" s="87">
        <v>92969</v>
      </c>
      <c r="P1781" s="87">
        <v>18118</v>
      </c>
      <c r="Q1781" s="87">
        <v>74851</v>
      </c>
      <c r="R1781" s="87">
        <v>0</v>
      </c>
      <c r="S1781" s="87"/>
      <c r="T1781" s="87"/>
      <c r="U1781" s="85">
        <v>2020</v>
      </c>
      <c r="V1781" s="1"/>
      <c r="W1781" s="1"/>
      <c r="X1781" s="1"/>
      <c r="Y1781" s="1"/>
      <c r="Z1781" s="6">
        <v>41186</v>
      </c>
      <c r="AA1781" s="160"/>
      <c r="AB1781" s="123" t="s">
        <v>4395</v>
      </c>
      <c r="AC1781" s="124"/>
      <c r="AD1781" s="2"/>
      <c r="AE1781" s="2"/>
      <c r="AF1781" s="2"/>
      <c r="AG1781" s="2"/>
      <c r="AH1781" s="41" t="s">
        <v>7061</v>
      </c>
      <c r="AI1781" s="80" t="s">
        <v>17767</v>
      </c>
      <c r="AJ1781" s="80" t="s">
        <v>17343</v>
      </c>
      <c r="AK1781" s="1"/>
      <c r="AL1781" s="85"/>
      <c r="AM1781" s="151" t="s">
        <v>19997</v>
      </c>
      <c r="AN1781" s="16"/>
      <c r="AO1781" s="166"/>
      <c r="AP1781" s="5">
        <f t="shared" si="28"/>
        <v>0</v>
      </c>
      <c r="AQ1781" s="16"/>
      <c r="AR1781" s="205">
        <v>1</v>
      </c>
      <c r="AS1781" s="16"/>
      <c r="AT1781" s="16"/>
      <c r="AU1781" s="16"/>
      <c r="AV1781" s="16"/>
      <c r="AW1781" s="16"/>
      <c r="AX1781" s="16"/>
    </row>
    <row r="1782" spans="1:50" customFormat="1" ht="15.75" hidden="1" customHeight="1" x14ac:dyDescent="0.2">
      <c r="A1782" s="1" t="s">
        <v>17076</v>
      </c>
      <c r="B1782" s="1" t="s">
        <v>27600</v>
      </c>
      <c r="C1782" s="85" t="s">
        <v>4395</v>
      </c>
      <c r="D1782" s="85" t="s">
        <v>13090</v>
      </c>
      <c r="E1782" s="202" t="s">
        <v>26712</v>
      </c>
      <c r="F1782" s="85" t="s">
        <v>40</v>
      </c>
      <c r="G1782" s="85" t="s">
        <v>43</v>
      </c>
      <c r="H1782" s="85" t="s">
        <v>20690</v>
      </c>
      <c r="I1782" s="3" t="s">
        <v>4396</v>
      </c>
      <c r="J1782" s="85" t="s">
        <v>115</v>
      </c>
      <c r="K1782" s="1" t="s">
        <v>4522</v>
      </c>
      <c r="L1782" s="1"/>
      <c r="M1782" s="1"/>
      <c r="N1782" s="41" t="s">
        <v>4523</v>
      </c>
      <c r="O1782" s="87">
        <v>92969</v>
      </c>
      <c r="P1782" s="87">
        <v>18118</v>
      </c>
      <c r="Q1782" s="87">
        <v>74851</v>
      </c>
      <c r="R1782" s="87">
        <v>0</v>
      </c>
      <c r="S1782" s="87"/>
      <c r="T1782" s="87"/>
      <c r="U1782" s="85">
        <v>2020</v>
      </c>
      <c r="V1782" s="1"/>
      <c r="W1782" s="1"/>
      <c r="X1782" s="1"/>
      <c r="Y1782" s="1"/>
      <c r="Z1782" s="6">
        <v>41186</v>
      </c>
      <c r="AA1782" s="160"/>
      <c r="AB1782" s="123" t="s">
        <v>4395</v>
      </c>
      <c r="AC1782" s="124"/>
      <c r="AD1782" s="2"/>
      <c r="AE1782" s="2"/>
      <c r="AF1782" s="2"/>
      <c r="AG1782" s="2"/>
      <c r="AH1782" s="41" t="s">
        <v>7061</v>
      </c>
      <c r="AI1782" s="80" t="s">
        <v>17768</v>
      </c>
      <c r="AJ1782" s="80" t="s">
        <v>17344</v>
      </c>
      <c r="AK1782" s="1"/>
      <c r="AL1782" s="85"/>
      <c r="AM1782" s="151" t="s">
        <v>19997</v>
      </c>
      <c r="AN1782" s="16"/>
      <c r="AO1782" s="166"/>
      <c r="AP1782" s="5">
        <f t="shared" si="28"/>
        <v>0</v>
      </c>
      <c r="AQ1782" s="16"/>
      <c r="AR1782" s="205">
        <v>1</v>
      </c>
      <c r="AS1782" s="16"/>
      <c r="AT1782" s="16"/>
      <c r="AU1782" s="16"/>
      <c r="AV1782" s="16"/>
      <c r="AW1782" s="16"/>
      <c r="AX1782" s="16"/>
    </row>
    <row r="1783" spans="1:50" customFormat="1" ht="15.75" hidden="1" customHeight="1" x14ac:dyDescent="0.2">
      <c r="A1783" s="1" t="s">
        <v>17077</v>
      </c>
      <c r="B1783" s="1" t="s">
        <v>27601</v>
      </c>
      <c r="C1783" s="85" t="s">
        <v>4395</v>
      </c>
      <c r="D1783" s="85" t="s">
        <v>13090</v>
      </c>
      <c r="E1783" s="202" t="s">
        <v>26712</v>
      </c>
      <c r="F1783" s="85" t="s">
        <v>40</v>
      </c>
      <c r="G1783" s="85" t="s">
        <v>43</v>
      </c>
      <c r="H1783" s="85" t="s">
        <v>20690</v>
      </c>
      <c r="I1783" s="3" t="s">
        <v>4396</v>
      </c>
      <c r="J1783" s="85" t="s">
        <v>115</v>
      </c>
      <c r="K1783" s="1" t="s">
        <v>4522</v>
      </c>
      <c r="L1783" s="1"/>
      <c r="M1783" s="1"/>
      <c r="N1783" s="41" t="s">
        <v>4523</v>
      </c>
      <c r="O1783" s="87">
        <v>92969</v>
      </c>
      <c r="P1783" s="87">
        <v>14850</v>
      </c>
      <c r="Q1783" s="87">
        <v>78119</v>
      </c>
      <c r="R1783" s="87">
        <v>0</v>
      </c>
      <c r="S1783" s="87"/>
      <c r="T1783" s="87"/>
      <c r="U1783" s="85">
        <v>2020</v>
      </c>
      <c r="V1783" s="1"/>
      <c r="W1783" s="1"/>
      <c r="X1783" s="1"/>
      <c r="Y1783" s="1"/>
      <c r="Z1783" s="6">
        <v>41186</v>
      </c>
      <c r="AA1783" s="160"/>
      <c r="AB1783" s="123" t="s">
        <v>4395</v>
      </c>
      <c r="AC1783" s="124"/>
      <c r="AD1783" s="2"/>
      <c r="AE1783" s="2"/>
      <c r="AF1783" s="2"/>
      <c r="AG1783" s="2"/>
      <c r="AH1783" s="41" t="s">
        <v>7061</v>
      </c>
      <c r="AI1783" s="80" t="s">
        <v>17769</v>
      </c>
      <c r="AJ1783" s="80" t="s">
        <v>17345</v>
      </c>
      <c r="AK1783" s="1"/>
      <c r="AL1783" s="85"/>
      <c r="AM1783" s="151" t="s">
        <v>19997</v>
      </c>
      <c r="AN1783" s="16"/>
      <c r="AO1783" s="166"/>
      <c r="AP1783" s="5">
        <f t="shared" si="28"/>
        <v>0</v>
      </c>
      <c r="AQ1783" s="16"/>
      <c r="AR1783" s="205">
        <v>1</v>
      </c>
      <c r="AS1783" s="16"/>
      <c r="AT1783" s="16"/>
      <c r="AU1783" s="16"/>
      <c r="AV1783" s="16"/>
      <c r="AW1783" s="16"/>
      <c r="AX1783" s="16"/>
    </row>
    <row r="1784" spans="1:50" customFormat="1" ht="15.75" hidden="1" customHeight="1" x14ac:dyDescent="0.2">
      <c r="A1784" s="1" t="s">
        <v>17078</v>
      </c>
      <c r="B1784" s="1" t="s">
        <v>27602</v>
      </c>
      <c r="C1784" s="85" t="s">
        <v>4395</v>
      </c>
      <c r="D1784" s="85" t="s">
        <v>13090</v>
      </c>
      <c r="E1784" s="202" t="s">
        <v>26712</v>
      </c>
      <c r="F1784" s="85" t="s">
        <v>40</v>
      </c>
      <c r="G1784" s="85" t="s">
        <v>43</v>
      </c>
      <c r="H1784" s="85" t="s">
        <v>20690</v>
      </c>
      <c r="I1784" s="3" t="s">
        <v>4396</v>
      </c>
      <c r="J1784" s="85" t="s">
        <v>115</v>
      </c>
      <c r="K1784" s="1" t="s">
        <v>4522</v>
      </c>
      <c r="L1784" s="1"/>
      <c r="M1784" s="1"/>
      <c r="N1784" s="41" t="s">
        <v>4523</v>
      </c>
      <c r="O1784" s="87">
        <v>92969</v>
      </c>
      <c r="P1784" s="87">
        <v>9995</v>
      </c>
      <c r="Q1784" s="87">
        <v>82974</v>
      </c>
      <c r="R1784" s="87">
        <v>0</v>
      </c>
      <c r="S1784" s="87"/>
      <c r="T1784" s="87"/>
      <c r="U1784" s="85">
        <v>2020</v>
      </c>
      <c r="V1784" s="1"/>
      <c r="W1784" s="1"/>
      <c r="X1784" s="1"/>
      <c r="Y1784" s="1"/>
      <c r="Z1784" s="6">
        <v>41186</v>
      </c>
      <c r="AA1784" s="160"/>
      <c r="AB1784" s="123" t="s">
        <v>4395</v>
      </c>
      <c r="AC1784" s="124"/>
      <c r="AD1784" s="2"/>
      <c r="AE1784" s="2"/>
      <c r="AF1784" s="2"/>
      <c r="AG1784" s="2"/>
      <c r="AH1784" s="41" t="s">
        <v>7061</v>
      </c>
      <c r="AI1784" s="80" t="s">
        <v>17770</v>
      </c>
      <c r="AJ1784" s="80" t="s">
        <v>17346</v>
      </c>
      <c r="AK1784" s="1"/>
      <c r="AL1784" s="85"/>
      <c r="AM1784" s="151" t="s">
        <v>19997</v>
      </c>
      <c r="AN1784" s="16"/>
      <c r="AO1784" s="166"/>
      <c r="AP1784" s="5">
        <f t="shared" si="28"/>
        <v>0</v>
      </c>
      <c r="AQ1784" s="16"/>
      <c r="AR1784" s="205">
        <v>1</v>
      </c>
      <c r="AS1784" s="16"/>
      <c r="AT1784" s="16"/>
      <c r="AU1784" s="16"/>
      <c r="AV1784" s="16"/>
      <c r="AW1784" s="16"/>
      <c r="AX1784" s="16"/>
    </row>
    <row r="1785" spans="1:50" customFormat="1" ht="15.75" hidden="1" customHeight="1" x14ac:dyDescent="0.2">
      <c r="A1785" s="1" t="s">
        <v>17079</v>
      </c>
      <c r="B1785" s="1" t="s">
        <v>27603</v>
      </c>
      <c r="C1785" s="85" t="s">
        <v>4395</v>
      </c>
      <c r="D1785" s="85" t="s">
        <v>13090</v>
      </c>
      <c r="E1785" s="202" t="s">
        <v>26712</v>
      </c>
      <c r="F1785" s="85" t="s">
        <v>40</v>
      </c>
      <c r="G1785" s="85" t="s">
        <v>43</v>
      </c>
      <c r="H1785" s="85" t="s">
        <v>20690</v>
      </c>
      <c r="I1785" s="3" t="s">
        <v>4396</v>
      </c>
      <c r="J1785" s="85" t="s">
        <v>115</v>
      </c>
      <c r="K1785" s="1" t="s">
        <v>4522</v>
      </c>
      <c r="L1785" s="1"/>
      <c r="M1785" s="1"/>
      <c r="N1785" s="41" t="s">
        <v>4523</v>
      </c>
      <c r="O1785" s="87">
        <v>43384</v>
      </c>
      <c r="P1785" s="87">
        <v>0</v>
      </c>
      <c r="Q1785" s="87">
        <v>43384</v>
      </c>
      <c r="R1785" s="87">
        <v>0</v>
      </c>
      <c r="S1785" s="87"/>
      <c r="T1785" s="87"/>
      <c r="U1785" s="85">
        <v>2020</v>
      </c>
      <c r="V1785" s="1"/>
      <c r="W1785" s="1"/>
      <c r="X1785" s="1"/>
      <c r="Y1785" s="1"/>
      <c r="Z1785" s="6">
        <v>41186</v>
      </c>
      <c r="AA1785" s="160"/>
      <c r="AB1785" s="123" t="s">
        <v>4395</v>
      </c>
      <c r="AC1785" s="124"/>
      <c r="AD1785" s="2"/>
      <c r="AE1785" s="2"/>
      <c r="AF1785" s="2"/>
      <c r="AG1785" s="2"/>
      <c r="AH1785" s="41" t="s">
        <v>7061</v>
      </c>
      <c r="AI1785" s="80" t="s">
        <v>17771</v>
      </c>
      <c r="AJ1785" s="80" t="s">
        <v>17347</v>
      </c>
      <c r="AK1785" s="1"/>
      <c r="AL1785" s="85"/>
      <c r="AM1785" s="151" t="s">
        <v>19997</v>
      </c>
      <c r="AN1785" s="16"/>
      <c r="AO1785" s="166"/>
      <c r="AP1785" s="5">
        <f t="shared" si="28"/>
        <v>0</v>
      </c>
      <c r="AQ1785" s="16"/>
      <c r="AR1785" s="205">
        <v>1</v>
      </c>
      <c r="AS1785" s="16"/>
      <c r="AT1785" s="16"/>
      <c r="AU1785" s="16"/>
      <c r="AV1785" s="16"/>
      <c r="AW1785" s="16"/>
      <c r="AX1785" s="16"/>
    </row>
    <row r="1786" spans="1:50" customFormat="1" ht="15.75" hidden="1" customHeight="1" x14ac:dyDescent="0.2">
      <c r="A1786" s="7" t="s">
        <v>4615</v>
      </c>
      <c r="B1786" s="3" t="s">
        <v>4616</v>
      </c>
      <c r="C1786" s="85" t="s">
        <v>4395</v>
      </c>
      <c r="D1786" s="85" t="s">
        <v>13090</v>
      </c>
      <c r="E1786" s="202" t="s">
        <v>1800</v>
      </c>
      <c r="F1786" s="85" t="s">
        <v>40</v>
      </c>
      <c r="G1786" s="85" t="s">
        <v>43</v>
      </c>
      <c r="H1786" s="85" t="s">
        <v>20690</v>
      </c>
      <c r="I1786" s="3"/>
      <c r="J1786" s="85" t="s">
        <v>115</v>
      </c>
      <c r="K1786" s="7" t="s">
        <v>437</v>
      </c>
      <c r="L1786" s="3"/>
      <c r="M1786" s="3"/>
      <c r="N1786" s="41" t="s">
        <v>4841</v>
      </c>
      <c r="O1786" s="87">
        <v>0</v>
      </c>
      <c r="P1786" s="87">
        <v>0</v>
      </c>
      <c r="Q1786" s="87">
        <v>0</v>
      </c>
      <c r="R1786" s="87">
        <v>0</v>
      </c>
      <c r="S1786" s="87"/>
      <c r="T1786" s="87"/>
      <c r="U1786" s="85" t="s">
        <v>112</v>
      </c>
      <c r="V1786" s="3" t="s">
        <v>112</v>
      </c>
      <c r="W1786" s="3"/>
      <c r="X1786" s="3"/>
      <c r="Y1786" s="3"/>
      <c r="Z1786" s="6">
        <v>5000</v>
      </c>
      <c r="AA1786" s="160"/>
      <c r="AB1786" s="123" t="s">
        <v>4395</v>
      </c>
      <c r="AC1786" s="124"/>
      <c r="AD1786" s="41"/>
      <c r="AE1786" s="83"/>
      <c r="AF1786" s="83"/>
      <c r="AG1786" s="41"/>
      <c r="AH1786" s="41" t="s">
        <v>7061</v>
      </c>
      <c r="AI1786" s="80" t="s">
        <v>17773</v>
      </c>
      <c r="AJ1786" s="80" t="s">
        <v>20081</v>
      </c>
      <c r="AK1786" s="3"/>
      <c r="AL1786" s="85"/>
      <c r="AM1786" s="151" t="s">
        <v>19998</v>
      </c>
      <c r="AN1786" s="15"/>
      <c r="AO1786" s="166"/>
      <c r="AP1786" s="5">
        <f t="shared" si="28"/>
        <v>0</v>
      </c>
      <c r="AQ1786" s="16"/>
      <c r="AR1786" s="205">
        <v>1</v>
      </c>
      <c r="AS1786" s="16"/>
      <c r="AT1786" s="16"/>
      <c r="AU1786" s="16"/>
      <c r="AV1786" s="16"/>
      <c r="AW1786" s="16"/>
      <c r="AX1786" s="16"/>
    </row>
    <row r="1787" spans="1:50" customFormat="1" ht="15.75" hidden="1" customHeight="1" x14ac:dyDescent="0.2">
      <c r="A1787" s="1" t="s">
        <v>17080</v>
      </c>
      <c r="B1787" s="1" t="s">
        <v>27604</v>
      </c>
      <c r="C1787" s="85" t="s">
        <v>4395</v>
      </c>
      <c r="D1787" s="85" t="s">
        <v>13090</v>
      </c>
      <c r="E1787" s="202" t="s">
        <v>26712</v>
      </c>
      <c r="F1787" s="85" t="s">
        <v>40</v>
      </c>
      <c r="G1787" s="85" t="s">
        <v>43</v>
      </c>
      <c r="H1787" s="85" t="s">
        <v>20690</v>
      </c>
      <c r="I1787" s="3" t="s">
        <v>4396</v>
      </c>
      <c r="J1787" s="85" t="s">
        <v>115</v>
      </c>
      <c r="K1787" s="1" t="s">
        <v>4522</v>
      </c>
      <c r="L1787" s="1"/>
      <c r="M1787" s="1"/>
      <c r="N1787" s="41" t="s">
        <v>4523</v>
      </c>
      <c r="O1787" s="87">
        <v>43384</v>
      </c>
      <c r="P1787" s="87">
        <v>0</v>
      </c>
      <c r="Q1787" s="87">
        <v>43384</v>
      </c>
      <c r="R1787" s="87">
        <v>0</v>
      </c>
      <c r="S1787" s="87"/>
      <c r="T1787" s="87"/>
      <c r="U1787" s="85">
        <v>2020</v>
      </c>
      <c r="V1787" s="1"/>
      <c r="W1787" s="1"/>
      <c r="X1787" s="1"/>
      <c r="Y1787" s="1"/>
      <c r="Z1787" s="6">
        <v>41186</v>
      </c>
      <c r="AA1787" s="160"/>
      <c r="AB1787" s="123" t="s">
        <v>4395</v>
      </c>
      <c r="AC1787" s="124"/>
      <c r="AD1787" s="2"/>
      <c r="AE1787" s="2"/>
      <c r="AF1787" s="2"/>
      <c r="AG1787" s="2"/>
      <c r="AH1787" s="41" t="s">
        <v>7061</v>
      </c>
      <c r="AI1787" s="80" t="s">
        <v>17774</v>
      </c>
      <c r="AJ1787" s="80" t="s">
        <v>17348</v>
      </c>
      <c r="AK1787" s="1"/>
      <c r="AL1787" s="85"/>
      <c r="AM1787" s="151" t="s">
        <v>19997</v>
      </c>
      <c r="AN1787" s="16"/>
      <c r="AO1787" s="166"/>
      <c r="AP1787" s="5">
        <f t="shared" si="28"/>
        <v>0</v>
      </c>
      <c r="AQ1787" s="16"/>
      <c r="AR1787" s="205">
        <v>1</v>
      </c>
      <c r="AS1787" s="16"/>
      <c r="AT1787" s="16"/>
      <c r="AU1787" s="16"/>
      <c r="AV1787" s="16"/>
      <c r="AW1787" s="16"/>
      <c r="AX1787" s="16"/>
    </row>
    <row r="1788" spans="1:50" customFormat="1" ht="15.75" hidden="1" customHeight="1" x14ac:dyDescent="0.2">
      <c r="A1788" s="1" t="s">
        <v>17081</v>
      </c>
      <c r="B1788" s="1" t="s">
        <v>27605</v>
      </c>
      <c r="C1788" s="85" t="s">
        <v>4395</v>
      </c>
      <c r="D1788" s="85" t="s">
        <v>13090</v>
      </c>
      <c r="E1788" s="202" t="s">
        <v>26712</v>
      </c>
      <c r="F1788" s="85" t="s">
        <v>40</v>
      </c>
      <c r="G1788" s="85" t="s">
        <v>43</v>
      </c>
      <c r="H1788" s="85" t="s">
        <v>20690</v>
      </c>
      <c r="I1788" s="3" t="s">
        <v>4396</v>
      </c>
      <c r="J1788" s="85" t="s">
        <v>115</v>
      </c>
      <c r="K1788" s="1" t="s">
        <v>4522</v>
      </c>
      <c r="L1788" s="1"/>
      <c r="M1788" s="1"/>
      <c r="N1788" s="41" t="s">
        <v>4523</v>
      </c>
      <c r="O1788" s="87">
        <v>42386</v>
      </c>
      <c r="P1788" s="87">
        <v>9628</v>
      </c>
      <c r="Q1788" s="87">
        <v>32758</v>
      </c>
      <c r="R1788" s="87">
        <v>0</v>
      </c>
      <c r="S1788" s="87"/>
      <c r="T1788" s="87"/>
      <c r="U1788" s="85">
        <v>2020</v>
      </c>
      <c r="V1788" s="1"/>
      <c r="W1788" s="1"/>
      <c r="X1788" s="1"/>
      <c r="Y1788" s="1"/>
      <c r="Z1788" s="6">
        <v>41186</v>
      </c>
      <c r="AA1788" s="160"/>
      <c r="AB1788" s="123" t="s">
        <v>4395</v>
      </c>
      <c r="AC1788" s="124"/>
      <c r="AD1788" s="2"/>
      <c r="AE1788" s="2"/>
      <c r="AF1788" s="2"/>
      <c r="AG1788" s="2"/>
      <c r="AH1788" s="41" t="s">
        <v>7061</v>
      </c>
      <c r="AI1788" s="80" t="s">
        <v>17775</v>
      </c>
      <c r="AJ1788" s="80" t="s">
        <v>17349</v>
      </c>
      <c r="AK1788" s="1"/>
      <c r="AL1788" s="85"/>
      <c r="AM1788" s="151" t="s">
        <v>19997</v>
      </c>
      <c r="AN1788" s="16"/>
      <c r="AO1788" s="166"/>
      <c r="AP1788" s="5">
        <f t="shared" si="28"/>
        <v>0</v>
      </c>
      <c r="AQ1788" s="16"/>
      <c r="AR1788" s="205">
        <v>1</v>
      </c>
      <c r="AS1788" s="16"/>
      <c r="AT1788" s="16"/>
      <c r="AU1788" s="16"/>
      <c r="AV1788" s="16"/>
      <c r="AW1788" s="16"/>
      <c r="AX1788" s="16"/>
    </row>
    <row r="1789" spans="1:50" customFormat="1" ht="15.75" hidden="1" customHeight="1" x14ac:dyDescent="0.2">
      <c r="A1789" s="1" t="s">
        <v>15633</v>
      </c>
      <c r="B1789" s="1" t="s">
        <v>27542</v>
      </c>
      <c r="C1789" s="85" t="s">
        <v>4395</v>
      </c>
      <c r="D1789" s="85" t="s">
        <v>13090</v>
      </c>
      <c r="E1789" s="202" t="s">
        <v>26418</v>
      </c>
      <c r="F1789" s="85" t="s">
        <v>40</v>
      </c>
      <c r="G1789" s="85" t="s">
        <v>43</v>
      </c>
      <c r="H1789" s="85" t="s">
        <v>20690</v>
      </c>
      <c r="I1789" s="3" t="s">
        <v>4475</v>
      </c>
      <c r="J1789" s="85" t="s">
        <v>115</v>
      </c>
      <c r="K1789" s="7" t="s">
        <v>4689</v>
      </c>
      <c r="L1789" s="1"/>
      <c r="M1789" s="1"/>
      <c r="N1789" s="41" t="s">
        <v>5287</v>
      </c>
      <c r="O1789" s="87">
        <v>0</v>
      </c>
      <c r="P1789" s="87">
        <v>0</v>
      </c>
      <c r="Q1789" s="87">
        <v>0</v>
      </c>
      <c r="R1789" s="87">
        <v>0</v>
      </c>
      <c r="S1789" s="87"/>
      <c r="T1789" s="87"/>
      <c r="U1789" s="85" t="s">
        <v>112</v>
      </c>
      <c r="V1789" s="1"/>
      <c r="W1789" s="1"/>
      <c r="X1789" s="1"/>
      <c r="Y1789" s="1"/>
      <c r="Z1789" s="6">
        <v>9700</v>
      </c>
      <c r="AA1789" s="160"/>
      <c r="AB1789" s="123" t="s">
        <v>4395</v>
      </c>
      <c r="AC1789" s="124"/>
      <c r="AD1789" s="2"/>
      <c r="AE1789" s="2"/>
      <c r="AF1789" s="2"/>
      <c r="AG1789" s="2"/>
      <c r="AH1789" s="41" t="s">
        <v>7061</v>
      </c>
      <c r="AI1789" s="80" t="s">
        <v>17776</v>
      </c>
      <c r="AJ1789" s="80" t="s">
        <v>15836</v>
      </c>
      <c r="AK1789" s="1"/>
      <c r="AL1789" s="85"/>
      <c r="AM1789" s="151" t="s">
        <v>19999</v>
      </c>
      <c r="AN1789" s="16"/>
      <c r="AO1789" s="166"/>
      <c r="AP1789" s="5">
        <f t="shared" si="28"/>
        <v>0</v>
      </c>
      <c r="AQ1789" s="16"/>
      <c r="AR1789" s="205">
        <v>1</v>
      </c>
      <c r="AS1789" s="16"/>
      <c r="AT1789" s="16"/>
      <c r="AU1789" s="16"/>
      <c r="AV1789" s="16"/>
      <c r="AW1789" s="16"/>
      <c r="AX1789" s="16"/>
    </row>
    <row r="1790" spans="1:50" customFormat="1" ht="15.75" hidden="1" customHeight="1" x14ac:dyDescent="0.2">
      <c r="A1790" s="1" t="s">
        <v>15634</v>
      </c>
      <c r="B1790" s="1" t="s">
        <v>27543</v>
      </c>
      <c r="C1790" s="85" t="s">
        <v>4395</v>
      </c>
      <c r="D1790" s="85" t="s">
        <v>13090</v>
      </c>
      <c r="E1790" s="202" t="s">
        <v>26418</v>
      </c>
      <c r="F1790" s="85" t="s">
        <v>40</v>
      </c>
      <c r="G1790" s="85" t="s">
        <v>43</v>
      </c>
      <c r="H1790" s="85" t="s">
        <v>20690</v>
      </c>
      <c r="I1790" s="3" t="s">
        <v>4475</v>
      </c>
      <c r="J1790" s="85" t="s">
        <v>115</v>
      </c>
      <c r="K1790" s="7" t="s">
        <v>4689</v>
      </c>
      <c r="L1790" s="1"/>
      <c r="M1790" s="1"/>
      <c r="N1790" s="41" t="s">
        <v>5287</v>
      </c>
      <c r="O1790" s="87">
        <v>0</v>
      </c>
      <c r="P1790" s="87">
        <v>0</v>
      </c>
      <c r="Q1790" s="87">
        <v>0</v>
      </c>
      <c r="R1790" s="87">
        <v>0</v>
      </c>
      <c r="S1790" s="87"/>
      <c r="T1790" s="87"/>
      <c r="U1790" s="85" t="s">
        <v>112</v>
      </c>
      <c r="V1790" s="1"/>
      <c r="W1790" s="1"/>
      <c r="X1790" s="1"/>
      <c r="Y1790" s="1"/>
      <c r="Z1790" s="6">
        <v>9700</v>
      </c>
      <c r="AA1790" s="160"/>
      <c r="AB1790" s="123" t="s">
        <v>4395</v>
      </c>
      <c r="AC1790" s="124"/>
      <c r="AD1790" s="2"/>
      <c r="AE1790" s="2"/>
      <c r="AF1790" s="2"/>
      <c r="AG1790" s="2"/>
      <c r="AH1790" s="41" t="s">
        <v>7061</v>
      </c>
      <c r="AI1790" s="80" t="s">
        <v>17777</v>
      </c>
      <c r="AJ1790" s="80" t="s">
        <v>15837</v>
      </c>
      <c r="AK1790" s="1"/>
      <c r="AL1790" s="85"/>
      <c r="AM1790" s="151" t="s">
        <v>19999</v>
      </c>
      <c r="AN1790" s="16"/>
      <c r="AO1790" s="166"/>
      <c r="AP1790" s="5">
        <f t="shared" si="28"/>
        <v>0</v>
      </c>
      <c r="AQ1790" s="16"/>
      <c r="AR1790" s="205">
        <v>1</v>
      </c>
      <c r="AS1790" s="16"/>
      <c r="AT1790" s="16"/>
      <c r="AU1790" s="16"/>
      <c r="AV1790" s="16"/>
      <c r="AW1790" s="16"/>
      <c r="AX1790" s="16"/>
    </row>
    <row r="1791" spans="1:50" customFormat="1" ht="15.75" hidden="1" customHeight="1" x14ac:dyDescent="0.2">
      <c r="A1791" s="1" t="s">
        <v>15635</v>
      </c>
      <c r="B1791" s="1" t="s">
        <v>27544</v>
      </c>
      <c r="C1791" s="85" t="s">
        <v>4395</v>
      </c>
      <c r="D1791" s="85" t="s">
        <v>13090</v>
      </c>
      <c r="E1791" s="202" t="s">
        <v>26418</v>
      </c>
      <c r="F1791" s="85" t="s">
        <v>40</v>
      </c>
      <c r="G1791" s="85" t="s">
        <v>43</v>
      </c>
      <c r="H1791" s="85" t="s">
        <v>20690</v>
      </c>
      <c r="I1791" s="3" t="s">
        <v>4475</v>
      </c>
      <c r="J1791" s="85" t="s">
        <v>115</v>
      </c>
      <c r="K1791" s="7" t="s">
        <v>4689</v>
      </c>
      <c r="L1791" s="1"/>
      <c r="M1791" s="1"/>
      <c r="N1791" s="41" t="s">
        <v>5287</v>
      </c>
      <c r="O1791" s="87">
        <v>0</v>
      </c>
      <c r="P1791" s="87">
        <v>0</v>
      </c>
      <c r="Q1791" s="87">
        <v>0</v>
      </c>
      <c r="R1791" s="87">
        <v>0</v>
      </c>
      <c r="S1791" s="87"/>
      <c r="T1791" s="87"/>
      <c r="U1791" s="85" t="s">
        <v>112</v>
      </c>
      <c r="V1791" s="1"/>
      <c r="W1791" s="1"/>
      <c r="X1791" s="1"/>
      <c r="Y1791" s="1"/>
      <c r="Z1791" s="6">
        <v>9700</v>
      </c>
      <c r="AA1791" s="160"/>
      <c r="AB1791" s="123" t="s">
        <v>4395</v>
      </c>
      <c r="AC1791" s="124"/>
      <c r="AD1791" s="2"/>
      <c r="AE1791" s="2"/>
      <c r="AF1791" s="2"/>
      <c r="AG1791" s="2"/>
      <c r="AH1791" s="41" t="s">
        <v>7061</v>
      </c>
      <c r="AI1791" s="80" t="s">
        <v>17778</v>
      </c>
      <c r="AJ1791" s="80" t="s">
        <v>15838</v>
      </c>
      <c r="AK1791" s="1"/>
      <c r="AL1791" s="85"/>
      <c r="AM1791" s="151" t="s">
        <v>19999</v>
      </c>
      <c r="AN1791" s="16"/>
      <c r="AO1791" s="166"/>
      <c r="AP1791" s="5">
        <f t="shared" si="28"/>
        <v>0</v>
      </c>
      <c r="AQ1791" s="16"/>
      <c r="AR1791" s="205">
        <v>1</v>
      </c>
      <c r="AS1791" s="16"/>
      <c r="AT1791" s="16"/>
      <c r="AU1791" s="16"/>
      <c r="AV1791" s="16"/>
      <c r="AW1791" s="16"/>
      <c r="AX1791" s="16"/>
    </row>
    <row r="1792" spans="1:50" customFormat="1" ht="15.75" hidden="1" customHeight="1" x14ac:dyDescent="0.2">
      <c r="A1792" s="1" t="s">
        <v>15636</v>
      </c>
      <c r="B1792" s="1" t="s">
        <v>27545</v>
      </c>
      <c r="C1792" s="85" t="s">
        <v>4395</v>
      </c>
      <c r="D1792" s="85" t="s">
        <v>13090</v>
      </c>
      <c r="E1792" s="202" t="s">
        <v>26418</v>
      </c>
      <c r="F1792" s="85" t="s">
        <v>40</v>
      </c>
      <c r="G1792" s="85" t="s">
        <v>43</v>
      </c>
      <c r="H1792" s="85" t="s">
        <v>20690</v>
      </c>
      <c r="I1792" s="3" t="s">
        <v>4475</v>
      </c>
      <c r="J1792" s="85" t="s">
        <v>115</v>
      </c>
      <c r="K1792" s="7" t="s">
        <v>4689</v>
      </c>
      <c r="L1792" s="1"/>
      <c r="M1792" s="1"/>
      <c r="N1792" s="41" t="s">
        <v>5287</v>
      </c>
      <c r="O1792" s="87">
        <v>0</v>
      </c>
      <c r="P1792" s="87">
        <v>0</v>
      </c>
      <c r="Q1792" s="87">
        <v>0</v>
      </c>
      <c r="R1792" s="87">
        <v>0</v>
      </c>
      <c r="S1792" s="87"/>
      <c r="T1792" s="87"/>
      <c r="U1792" s="85" t="s">
        <v>112</v>
      </c>
      <c r="V1792" s="1"/>
      <c r="W1792" s="1"/>
      <c r="X1792" s="1"/>
      <c r="Y1792" s="1"/>
      <c r="Z1792" s="6">
        <v>9700</v>
      </c>
      <c r="AA1792" s="160"/>
      <c r="AB1792" s="123" t="s">
        <v>4395</v>
      </c>
      <c r="AC1792" s="124"/>
      <c r="AD1792" s="2"/>
      <c r="AE1792" s="2"/>
      <c r="AF1792" s="2"/>
      <c r="AG1792" s="2"/>
      <c r="AH1792" s="41" t="s">
        <v>7061</v>
      </c>
      <c r="AI1792" s="80" t="s">
        <v>17779</v>
      </c>
      <c r="AJ1792" s="80" t="s">
        <v>15839</v>
      </c>
      <c r="AK1792" s="1"/>
      <c r="AL1792" s="85"/>
      <c r="AM1792" s="151" t="s">
        <v>19999</v>
      </c>
      <c r="AN1792" s="16"/>
      <c r="AO1792" s="166"/>
      <c r="AP1792" s="5">
        <f t="shared" si="28"/>
        <v>0</v>
      </c>
      <c r="AQ1792" s="16"/>
      <c r="AR1792" s="205">
        <v>1</v>
      </c>
      <c r="AS1792" s="16"/>
      <c r="AT1792" s="16"/>
      <c r="AU1792" s="16"/>
      <c r="AV1792" s="16"/>
      <c r="AW1792" s="16"/>
      <c r="AX1792" s="16"/>
    </row>
    <row r="1793" spans="1:50" customFormat="1" ht="15.75" hidden="1" customHeight="1" x14ac:dyDescent="0.2">
      <c r="A1793" s="1" t="s">
        <v>15637</v>
      </c>
      <c r="B1793" s="1" t="s">
        <v>27546</v>
      </c>
      <c r="C1793" s="85" t="s">
        <v>4395</v>
      </c>
      <c r="D1793" s="85" t="s">
        <v>13090</v>
      </c>
      <c r="E1793" s="202" t="s">
        <v>26418</v>
      </c>
      <c r="F1793" s="85" t="s">
        <v>40</v>
      </c>
      <c r="G1793" s="85" t="s">
        <v>43</v>
      </c>
      <c r="H1793" s="85" t="s">
        <v>20690</v>
      </c>
      <c r="I1793" s="3" t="s">
        <v>4475</v>
      </c>
      <c r="J1793" s="85" t="s">
        <v>115</v>
      </c>
      <c r="K1793" s="7" t="s">
        <v>4689</v>
      </c>
      <c r="L1793" s="1"/>
      <c r="M1793" s="1"/>
      <c r="N1793" s="41" t="s">
        <v>5287</v>
      </c>
      <c r="O1793" s="87">
        <v>0</v>
      </c>
      <c r="P1793" s="87">
        <v>0</v>
      </c>
      <c r="Q1793" s="87">
        <v>0</v>
      </c>
      <c r="R1793" s="87">
        <v>0</v>
      </c>
      <c r="S1793" s="87"/>
      <c r="T1793" s="87"/>
      <c r="U1793" s="85" t="s">
        <v>112</v>
      </c>
      <c r="V1793" s="1"/>
      <c r="W1793" s="1"/>
      <c r="X1793" s="1"/>
      <c r="Y1793" s="1"/>
      <c r="Z1793" s="6">
        <v>9700</v>
      </c>
      <c r="AA1793" s="160"/>
      <c r="AB1793" s="123" t="s">
        <v>4395</v>
      </c>
      <c r="AC1793" s="124"/>
      <c r="AD1793" s="2"/>
      <c r="AE1793" s="2"/>
      <c r="AF1793" s="2"/>
      <c r="AG1793" s="2"/>
      <c r="AH1793" s="41" t="s">
        <v>7061</v>
      </c>
      <c r="AI1793" s="80" t="s">
        <v>17780</v>
      </c>
      <c r="AJ1793" s="80" t="s">
        <v>15840</v>
      </c>
      <c r="AK1793" s="1"/>
      <c r="AL1793" s="85"/>
      <c r="AM1793" s="151" t="s">
        <v>19999</v>
      </c>
      <c r="AN1793" s="16"/>
      <c r="AO1793" s="166"/>
      <c r="AP1793" s="5">
        <f t="shared" si="28"/>
        <v>0</v>
      </c>
      <c r="AQ1793" s="16"/>
      <c r="AR1793" s="205">
        <v>1</v>
      </c>
      <c r="AS1793" s="16"/>
      <c r="AT1793" s="16"/>
      <c r="AU1793" s="16"/>
      <c r="AV1793" s="16"/>
      <c r="AW1793" s="16"/>
      <c r="AX1793" s="16"/>
    </row>
    <row r="1794" spans="1:50" customFormat="1" ht="15.75" hidden="1" customHeight="1" x14ac:dyDescent="0.2">
      <c r="A1794" s="1" t="s">
        <v>15638</v>
      </c>
      <c r="B1794" s="1" t="s">
        <v>27547</v>
      </c>
      <c r="C1794" s="85" t="s">
        <v>4395</v>
      </c>
      <c r="D1794" s="85" t="s">
        <v>13090</v>
      </c>
      <c r="E1794" s="202" t="s">
        <v>26418</v>
      </c>
      <c r="F1794" s="85" t="s">
        <v>40</v>
      </c>
      <c r="G1794" s="85" t="s">
        <v>43</v>
      </c>
      <c r="H1794" s="85" t="s">
        <v>20690</v>
      </c>
      <c r="I1794" s="3" t="s">
        <v>4475</v>
      </c>
      <c r="J1794" s="85" t="s">
        <v>115</v>
      </c>
      <c r="K1794" s="7" t="s">
        <v>4689</v>
      </c>
      <c r="L1794" s="1"/>
      <c r="M1794" s="1"/>
      <c r="N1794" s="41" t="s">
        <v>5287</v>
      </c>
      <c r="O1794" s="87">
        <v>0</v>
      </c>
      <c r="P1794" s="87">
        <v>0</v>
      </c>
      <c r="Q1794" s="87">
        <v>0</v>
      </c>
      <c r="R1794" s="87">
        <v>0</v>
      </c>
      <c r="S1794" s="87"/>
      <c r="T1794" s="87"/>
      <c r="U1794" s="85" t="s">
        <v>112</v>
      </c>
      <c r="V1794" s="1"/>
      <c r="W1794" s="1"/>
      <c r="X1794" s="1"/>
      <c r="Y1794" s="1"/>
      <c r="Z1794" s="6">
        <v>9700</v>
      </c>
      <c r="AA1794" s="160"/>
      <c r="AB1794" s="123" t="s">
        <v>4395</v>
      </c>
      <c r="AC1794" s="124"/>
      <c r="AD1794" s="2"/>
      <c r="AE1794" s="2"/>
      <c r="AF1794" s="2"/>
      <c r="AG1794" s="2"/>
      <c r="AH1794" s="41" t="s">
        <v>7061</v>
      </c>
      <c r="AI1794" s="80" t="s">
        <v>17781</v>
      </c>
      <c r="AJ1794" s="80" t="s">
        <v>15841</v>
      </c>
      <c r="AK1794" s="1"/>
      <c r="AL1794" s="85"/>
      <c r="AM1794" s="151" t="s">
        <v>19999</v>
      </c>
      <c r="AN1794" s="16"/>
      <c r="AO1794" s="166"/>
      <c r="AP1794" s="5">
        <f t="shared" si="28"/>
        <v>0</v>
      </c>
      <c r="AQ1794" s="16"/>
      <c r="AR1794" s="205">
        <v>1</v>
      </c>
      <c r="AS1794" s="16"/>
      <c r="AT1794" s="16"/>
      <c r="AU1794" s="16"/>
      <c r="AV1794" s="16"/>
      <c r="AW1794" s="16"/>
      <c r="AX1794" s="16"/>
    </row>
    <row r="1795" spans="1:50" customFormat="1" ht="15.75" hidden="1" customHeight="1" x14ac:dyDescent="0.2">
      <c r="A1795" s="1" t="s">
        <v>15639</v>
      </c>
      <c r="B1795" s="1" t="s">
        <v>27548</v>
      </c>
      <c r="C1795" s="85" t="s">
        <v>4395</v>
      </c>
      <c r="D1795" s="85" t="s">
        <v>13090</v>
      </c>
      <c r="E1795" s="202" t="s">
        <v>26418</v>
      </c>
      <c r="F1795" s="85" t="s">
        <v>40</v>
      </c>
      <c r="G1795" s="85" t="s">
        <v>43</v>
      </c>
      <c r="H1795" s="85" t="s">
        <v>20690</v>
      </c>
      <c r="I1795" s="3" t="s">
        <v>4475</v>
      </c>
      <c r="J1795" s="85" t="s">
        <v>115</v>
      </c>
      <c r="K1795" s="7" t="s">
        <v>4689</v>
      </c>
      <c r="L1795" s="1"/>
      <c r="M1795" s="1"/>
      <c r="N1795" s="41" t="s">
        <v>5287</v>
      </c>
      <c r="O1795" s="87">
        <v>0</v>
      </c>
      <c r="P1795" s="87">
        <v>0</v>
      </c>
      <c r="Q1795" s="87">
        <v>0</v>
      </c>
      <c r="R1795" s="87">
        <v>0</v>
      </c>
      <c r="S1795" s="87"/>
      <c r="T1795" s="87"/>
      <c r="U1795" s="85" t="s">
        <v>112</v>
      </c>
      <c r="V1795" s="1"/>
      <c r="W1795" s="1"/>
      <c r="X1795" s="1"/>
      <c r="Y1795" s="1"/>
      <c r="Z1795" s="6">
        <v>9700</v>
      </c>
      <c r="AA1795" s="160"/>
      <c r="AB1795" s="123" t="s">
        <v>4395</v>
      </c>
      <c r="AC1795" s="124"/>
      <c r="AD1795" s="2"/>
      <c r="AE1795" s="2"/>
      <c r="AF1795" s="2"/>
      <c r="AG1795" s="2"/>
      <c r="AH1795" s="41" t="s">
        <v>7061</v>
      </c>
      <c r="AI1795" s="80" t="s">
        <v>17782</v>
      </c>
      <c r="AJ1795" s="80" t="s">
        <v>15842</v>
      </c>
      <c r="AK1795" s="1"/>
      <c r="AL1795" s="85"/>
      <c r="AM1795" s="151" t="s">
        <v>19999</v>
      </c>
      <c r="AN1795" s="16"/>
      <c r="AO1795" s="166"/>
      <c r="AP1795" s="5">
        <f t="shared" si="28"/>
        <v>0</v>
      </c>
      <c r="AQ1795" s="16"/>
      <c r="AR1795" s="205">
        <v>1</v>
      </c>
      <c r="AS1795" s="16"/>
      <c r="AT1795" s="16"/>
      <c r="AU1795" s="16"/>
      <c r="AV1795" s="16"/>
      <c r="AW1795" s="16"/>
      <c r="AX1795" s="16"/>
    </row>
    <row r="1796" spans="1:50" customFormat="1" ht="15.75" hidden="1" customHeight="1" x14ac:dyDescent="0.2">
      <c r="A1796" s="7" t="s">
        <v>4617</v>
      </c>
      <c r="B1796" s="3" t="s">
        <v>4618</v>
      </c>
      <c r="C1796" s="85" t="s">
        <v>4395</v>
      </c>
      <c r="D1796" s="85" t="s">
        <v>13090</v>
      </c>
      <c r="E1796" s="202" t="s">
        <v>26418</v>
      </c>
      <c r="F1796" s="85" t="s">
        <v>55</v>
      </c>
      <c r="G1796" s="85" t="s">
        <v>15355</v>
      </c>
      <c r="H1796" s="85" t="s">
        <v>20690</v>
      </c>
      <c r="I1796" s="3" t="s">
        <v>4405</v>
      </c>
      <c r="J1796" s="85" t="s">
        <v>223</v>
      </c>
      <c r="K1796" s="7" t="s">
        <v>4619</v>
      </c>
      <c r="L1796" s="3"/>
      <c r="M1796" s="3"/>
      <c r="N1796" s="41" t="s">
        <v>4658</v>
      </c>
      <c r="O1796" s="87">
        <v>0</v>
      </c>
      <c r="P1796" s="87">
        <v>0</v>
      </c>
      <c r="Q1796" s="87">
        <v>0</v>
      </c>
      <c r="R1796" s="87">
        <v>0</v>
      </c>
      <c r="S1796" s="87"/>
      <c r="T1796" s="87"/>
      <c r="U1796" s="85" t="s">
        <v>112</v>
      </c>
      <c r="V1796" s="3" t="s">
        <v>112</v>
      </c>
      <c r="W1796" s="3"/>
      <c r="X1796" s="3"/>
      <c r="Y1796" s="3"/>
      <c r="Z1796" s="6">
        <v>9500</v>
      </c>
      <c r="AA1796" s="160"/>
      <c r="AB1796" s="123" t="s">
        <v>4395</v>
      </c>
      <c r="AC1796" s="124"/>
      <c r="AD1796" s="41"/>
      <c r="AE1796" s="83"/>
      <c r="AF1796" s="83"/>
      <c r="AG1796" s="41"/>
      <c r="AH1796" s="41" t="s">
        <v>13748</v>
      </c>
      <c r="AI1796" s="80" t="s">
        <v>17783</v>
      </c>
      <c r="AJ1796" s="80" t="s">
        <v>20082</v>
      </c>
      <c r="AK1796" s="3"/>
      <c r="AL1796" s="85"/>
      <c r="AM1796" s="151" t="s">
        <v>19998</v>
      </c>
      <c r="AN1796" s="15"/>
      <c r="AO1796" s="166"/>
      <c r="AP1796" s="5">
        <f t="shared" si="28"/>
        <v>0</v>
      </c>
      <c r="AQ1796" s="16"/>
      <c r="AR1796" s="205">
        <v>1</v>
      </c>
      <c r="AS1796" s="16"/>
      <c r="AT1796" s="16"/>
      <c r="AU1796" s="16"/>
      <c r="AV1796" s="16"/>
      <c r="AW1796" s="16"/>
      <c r="AX1796" s="16"/>
    </row>
    <row r="1797" spans="1:50" customFormat="1" ht="15.75" hidden="1" customHeight="1" x14ac:dyDescent="0.2">
      <c r="A1797" s="7" t="s">
        <v>4620</v>
      </c>
      <c r="B1797" s="3" t="s">
        <v>4621</v>
      </c>
      <c r="C1797" s="85" t="s">
        <v>4395</v>
      </c>
      <c r="D1797" s="85" t="s">
        <v>13090</v>
      </c>
      <c r="E1797" s="202" t="s">
        <v>26712</v>
      </c>
      <c r="F1797" s="85" t="s">
        <v>40</v>
      </c>
      <c r="G1797" s="85" t="s">
        <v>43</v>
      </c>
      <c r="H1797" s="85" t="s">
        <v>20690</v>
      </c>
      <c r="I1797" s="3" t="s">
        <v>4396</v>
      </c>
      <c r="J1797" s="85" t="s">
        <v>4400</v>
      </c>
      <c r="K1797" s="7" t="s">
        <v>4422</v>
      </c>
      <c r="L1797" s="3"/>
      <c r="M1797" s="3"/>
      <c r="N1797" s="41" t="s">
        <v>4402</v>
      </c>
      <c r="O1797" s="87">
        <v>39067</v>
      </c>
      <c r="P1797" s="87">
        <v>34263</v>
      </c>
      <c r="Q1797" s="87">
        <v>4804</v>
      </c>
      <c r="R1797" s="87">
        <v>0</v>
      </c>
      <c r="S1797" s="87"/>
      <c r="T1797" s="87"/>
      <c r="U1797" s="85">
        <v>2011</v>
      </c>
      <c r="V1797" s="3" t="s">
        <v>4402</v>
      </c>
      <c r="W1797" s="3"/>
      <c r="X1797" s="3"/>
      <c r="Y1797" s="3"/>
      <c r="Z1797" s="6">
        <v>3521</v>
      </c>
      <c r="AA1797" s="160"/>
      <c r="AB1797" s="123" t="s">
        <v>4395</v>
      </c>
      <c r="AC1797" s="124"/>
      <c r="AD1797" s="41"/>
      <c r="AE1797" s="83"/>
      <c r="AF1797" s="83"/>
      <c r="AG1797" s="41"/>
      <c r="AH1797" s="41" t="s">
        <v>7061</v>
      </c>
      <c r="AI1797" s="80" t="s">
        <v>17784</v>
      </c>
      <c r="AJ1797" s="80" t="s">
        <v>20083</v>
      </c>
      <c r="AK1797" s="3"/>
      <c r="AL1797" s="85"/>
      <c r="AM1797" s="151" t="s">
        <v>19998</v>
      </c>
      <c r="AN1797" s="15"/>
      <c r="AO1797" s="166"/>
      <c r="AP1797" s="5">
        <f t="shared" si="28"/>
        <v>0</v>
      </c>
      <c r="AQ1797" s="16"/>
      <c r="AR1797" s="205">
        <v>1</v>
      </c>
      <c r="AS1797" s="16"/>
      <c r="AT1797" s="16"/>
      <c r="AU1797" s="16"/>
      <c r="AV1797" s="16"/>
      <c r="AW1797" s="16"/>
      <c r="AX1797" s="16"/>
    </row>
    <row r="1798" spans="1:50" customFormat="1" ht="15.75" hidden="1" customHeight="1" x14ac:dyDescent="0.2">
      <c r="A1798" s="7" t="s">
        <v>4622</v>
      </c>
      <c r="B1798" s="3" t="s">
        <v>4623</v>
      </c>
      <c r="C1798" s="85" t="s">
        <v>4395</v>
      </c>
      <c r="D1798" s="85" t="s">
        <v>13090</v>
      </c>
      <c r="E1798" s="202" t="s">
        <v>26712</v>
      </c>
      <c r="F1798" s="85" t="s">
        <v>40</v>
      </c>
      <c r="G1798" s="85" t="s">
        <v>43</v>
      </c>
      <c r="H1798" s="85" t="s">
        <v>20690</v>
      </c>
      <c r="I1798" s="3" t="s">
        <v>4396</v>
      </c>
      <c r="J1798" s="85" t="s">
        <v>4400</v>
      </c>
      <c r="K1798" s="7" t="s">
        <v>4422</v>
      </c>
      <c r="L1798" s="3"/>
      <c r="M1798" s="3"/>
      <c r="N1798" s="41" t="s">
        <v>4402</v>
      </c>
      <c r="O1798" s="87">
        <v>36310</v>
      </c>
      <c r="P1798" s="87">
        <v>35160</v>
      </c>
      <c r="Q1798" s="87">
        <v>1150</v>
      </c>
      <c r="R1798" s="87">
        <v>0</v>
      </c>
      <c r="S1798" s="87"/>
      <c r="T1798" s="87"/>
      <c r="U1798" s="85">
        <v>2011</v>
      </c>
      <c r="V1798" s="3" t="s">
        <v>4402</v>
      </c>
      <c r="W1798" s="3"/>
      <c r="X1798" s="3"/>
      <c r="Y1798" s="3"/>
      <c r="Z1798" s="6">
        <v>3323</v>
      </c>
      <c r="AA1798" s="160"/>
      <c r="AB1798" s="123" t="s">
        <v>4395</v>
      </c>
      <c r="AC1798" s="124"/>
      <c r="AD1798" s="41"/>
      <c r="AE1798" s="83"/>
      <c r="AF1798" s="83"/>
      <c r="AG1798" s="41"/>
      <c r="AH1798" s="41" t="s">
        <v>7061</v>
      </c>
      <c r="AI1798" s="80" t="s">
        <v>17785</v>
      </c>
      <c r="AJ1798" s="80" t="s">
        <v>13886</v>
      </c>
      <c r="AK1798" s="3"/>
      <c r="AL1798" s="85"/>
      <c r="AM1798" s="151" t="s">
        <v>19998</v>
      </c>
      <c r="AN1798" s="15"/>
      <c r="AO1798" s="166"/>
      <c r="AP1798" s="5">
        <f t="shared" ref="AP1798:AP1861" si="29">SUBTOTAL(109,U1798)</f>
        <v>0</v>
      </c>
      <c r="AQ1798" s="16"/>
      <c r="AR1798" s="205">
        <v>1</v>
      </c>
      <c r="AS1798" s="16"/>
      <c r="AT1798" s="16"/>
      <c r="AU1798" s="16"/>
      <c r="AV1798" s="16"/>
      <c r="AW1798" s="16"/>
      <c r="AX1798" s="16"/>
    </row>
    <row r="1799" spans="1:50" customFormat="1" ht="15.75" hidden="1" customHeight="1" x14ac:dyDescent="0.2">
      <c r="A1799" s="1" t="s">
        <v>17082</v>
      </c>
      <c r="B1799" s="1" t="s">
        <v>17083</v>
      </c>
      <c r="C1799" s="85" t="s">
        <v>4395</v>
      </c>
      <c r="D1799" s="85" t="s">
        <v>13090</v>
      </c>
      <c r="E1799" s="202" t="s">
        <v>26418</v>
      </c>
      <c r="F1799" s="85" t="s">
        <v>40</v>
      </c>
      <c r="G1799" s="85" t="s">
        <v>15326</v>
      </c>
      <c r="H1799" s="85" t="s">
        <v>20690</v>
      </c>
      <c r="I1799" s="3" t="s">
        <v>6379</v>
      </c>
      <c r="J1799" s="85" t="s">
        <v>115</v>
      </c>
      <c r="K1799" s="1" t="s">
        <v>16001</v>
      </c>
      <c r="L1799" s="1"/>
      <c r="M1799" s="1"/>
      <c r="N1799" s="41" t="s">
        <v>25245</v>
      </c>
      <c r="O1799" s="87">
        <v>0</v>
      </c>
      <c r="P1799" s="87">
        <v>0</v>
      </c>
      <c r="Q1799" s="87">
        <v>0</v>
      </c>
      <c r="R1799" s="87">
        <v>0</v>
      </c>
      <c r="S1799" s="87"/>
      <c r="T1799" s="87"/>
      <c r="U1799" s="85" t="s">
        <v>112</v>
      </c>
      <c r="V1799" s="1"/>
      <c r="W1799" s="1"/>
      <c r="X1799" s="1"/>
      <c r="Y1799" s="1"/>
      <c r="Z1799" s="6">
        <v>1000000</v>
      </c>
      <c r="AA1799" s="160"/>
      <c r="AB1799" s="123" t="s">
        <v>4395</v>
      </c>
      <c r="AC1799" s="124"/>
      <c r="AD1799" s="2"/>
      <c r="AE1799" s="2"/>
      <c r="AF1799" s="2"/>
      <c r="AG1799" s="2"/>
      <c r="AH1799" s="41" t="s">
        <v>7061</v>
      </c>
      <c r="AI1799" s="80" t="s">
        <v>17786</v>
      </c>
      <c r="AJ1799" s="80" t="s">
        <v>17350</v>
      </c>
      <c r="AK1799" s="1"/>
      <c r="AL1799" s="85"/>
      <c r="AM1799" s="151" t="s">
        <v>19997</v>
      </c>
      <c r="AN1799" s="16"/>
      <c r="AO1799" s="166"/>
      <c r="AP1799" s="5">
        <f t="shared" si="29"/>
        <v>0</v>
      </c>
      <c r="AQ1799" s="16"/>
      <c r="AR1799" s="205">
        <v>1</v>
      </c>
      <c r="AS1799" s="16"/>
      <c r="AT1799" s="16"/>
      <c r="AU1799" s="16"/>
      <c r="AV1799" s="16"/>
      <c r="AW1799" s="16"/>
      <c r="AX1799" s="16"/>
    </row>
    <row r="1800" spans="1:50" customFormat="1" ht="15.75" hidden="1" customHeight="1" x14ac:dyDescent="0.2">
      <c r="A1800" s="7" t="s">
        <v>4624</v>
      </c>
      <c r="B1800" s="3" t="s">
        <v>4625</v>
      </c>
      <c r="C1800" s="85" t="s">
        <v>4395</v>
      </c>
      <c r="D1800" s="85" t="s">
        <v>13090</v>
      </c>
      <c r="E1800" s="202" t="s">
        <v>26712</v>
      </c>
      <c r="F1800" s="85" t="s">
        <v>40</v>
      </c>
      <c r="G1800" s="85" t="s">
        <v>43</v>
      </c>
      <c r="H1800" s="85" t="s">
        <v>20690</v>
      </c>
      <c r="I1800" s="3" t="s">
        <v>4396</v>
      </c>
      <c r="J1800" s="85" t="s">
        <v>4400</v>
      </c>
      <c r="K1800" s="7" t="s">
        <v>4422</v>
      </c>
      <c r="L1800" s="3"/>
      <c r="M1800" s="3"/>
      <c r="N1800" s="41" t="s">
        <v>4402</v>
      </c>
      <c r="O1800" s="87">
        <v>35151</v>
      </c>
      <c r="P1800" s="87">
        <v>34276</v>
      </c>
      <c r="Q1800" s="87">
        <v>875</v>
      </c>
      <c r="R1800" s="87">
        <v>0</v>
      </c>
      <c r="S1800" s="87"/>
      <c r="T1800" s="87"/>
      <c r="U1800" s="85">
        <v>2012</v>
      </c>
      <c r="V1800" s="3" t="s">
        <v>4402</v>
      </c>
      <c r="W1800" s="3"/>
      <c r="X1800" s="3"/>
      <c r="Y1800" s="3"/>
      <c r="Z1800" s="6">
        <v>3422</v>
      </c>
      <c r="AA1800" s="160"/>
      <c r="AB1800" s="123" t="s">
        <v>4395</v>
      </c>
      <c r="AC1800" s="124"/>
      <c r="AD1800" s="41"/>
      <c r="AE1800" s="83"/>
      <c r="AF1800" s="83"/>
      <c r="AG1800" s="41"/>
      <c r="AH1800" s="41" t="s">
        <v>7061</v>
      </c>
      <c r="AI1800" s="80" t="s">
        <v>17787</v>
      </c>
      <c r="AJ1800" s="80" t="s">
        <v>13887</v>
      </c>
      <c r="AK1800" s="3"/>
      <c r="AL1800" s="85"/>
      <c r="AM1800" s="151" t="s">
        <v>19998</v>
      </c>
      <c r="AN1800" s="15"/>
      <c r="AO1800" s="166"/>
      <c r="AP1800" s="5">
        <f t="shared" si="29"/>
        <v>0</v>
      </c>
      <c r="AQ1800" s="16"/>
      <c r="AR1800" s="205">
        <v>1</v>
      </c>
      <c r="AS1800" s="16"/>
      <c r="AT1800" s="16"/>
      <c r="AU1800" s="16"/>
      <c r="AV1800" s="16"/>
      <c r="AW1800" s="16"/>
      <c r="AX1800" s="16"/>
    </row>
    <row r="1801" spans="1:50" customFormat="1" ht="15.75" hidden="1" customHeight="1" x14ac:dyDescent="0.2">
      <c r="A1801" s="1" t="s">
        <v>17084</v>
      </c>
      <c r="B1801" s="1" t="s">
        <v>17085</v>
      </c>
      <c r="C1801" s="85" t="s">
        <v>4395</v>
      </c>
      <c r="D1801" s="85" t="s">
        <v>13090</v>
      </c>
      <c r="E1801" s="202" t="s">
        <v>26418</v>
      </c>
      <c r="F1801" s="85" t="s">
        <v>55</v>
      </c>
      <c r="G1801" s="85" t="s">
        <v>63</v>
      </c>
      <c r="H1801" s="85" t="s">
        <v>20690</v>
      </c>
      <c r="I1801" s="3" t="s">
        <v>4399</v>
      </c>
      <c r="J1801" s="85" t="s">
        <v>4447</v>
      </c>
      <c r="K1801" s="7" t="s">
        <v>4601</v>
      </c>
      <c r="L1801" s="1"/>
      <c r="M1801" s="1"/>
      <c r="N1801" s="41" t="s">
        <v>4630</v>
      </c>
      <c r="O1801" s="87">
        <v>0</v>
      </c>
      <c r="P1801" s="87">
        <v>0</v>
      </c>
      <c r="Q1801" s="87">
        <v>0</v>
      </c>
      <c r="R1801" s="87">
        <v>0</v>
      </c>
      <c r="S1801" s="87"/>
      <c r="T1801" s="87"/>
      <c r="U1801" s="85" t="s">
        <v>112</v>
      </c>
      <c r="V1801" s="1"/>
      <c r="W1801" s="1"/>
      <c r="X1801" s="1"/>
      <c r="Y1801" s="1"/>
      <c r="Z1801" s="6">
        <v>249793</v>
      </c>
      <c r="AA1801" s="160"/>
      <c r="AB1801" s="123" t="s">
        <v>4395</v>
      </c>
      <c r="AC1801" s="124"/>
      <c r="AD1801" s="2"/>
      <c r="AE1801" s="2"/>
      <c r="AF1801" s="2"/>
      <c r="AG1801" s="2"/>
      <c r="AH1801" s="41" t="s">
        <v>63</v>
      </c>
      <c r="AI1801" s="80" t="s">
        <v>17788</v>
      </c>
      <c r="AJ1801" s="80" t="s">
        <v>17351</v>
      </c>
      <c r="AK1801" s="1"/>
      <c r="AL1801" s="85"/>
      <c r="AM1801" s="151" t="s">
        <v>19997</v>
      </c>
      <c r="AN1801" s="16"/>
      <c r="AO1801" s="166"/>
      <c r="AP1801" s="5">
        <f t="shared" si="29"/>
        <v>0</v>
      </c>
      <c r="AQ1801" s="16"/>
      <c r="AR1801" s="205">
        <v>1</v>
      </c>
      <c r="AS1801" s="16"/>
      <c r="AT1801" s="16"/>
      <c r="AU1801" s="16"/>
      <c r="AV1801" s="16"/>
      <c r="AW1801" s="16"/>
      <c r="AX1801" s="16"/>
    </row>
    <row r="1802" spans="1:50" customFormat="1" ht="15.75" hidden="1" customHeight="1" x14ac:dyDescent="0.2">
      <c r="A1802" s="7" t="s">
        <v>23795</v>
      </c>
      <c r="B1802" s="3" t="s">
        <v>23796</v>
      </c>
      <c r="C1802" s="85" t="s">
        <v>4395</v>
      </c>
      <c r="D1802" s="85" t="s">
        <v>13090</v>
      </c>
      <c r="E1802" s="202" t="s">
        <v>1800</v>
      </c>
      <c r="F1802" s="85" t="s">
        <v>14</v>
      </c>
      <c r="G1802" s="85" t="s">
        <v>18</v>
      </c>
      <c r="H1802" s="85" t="s">
        <v>20690</v>
      </c>
      <c r="I1802" s="3" t="s">
        <v>29424</v>
      </c>
      <c r="J1802" s="85" t="s">
        <v>4435</v>
      </c>
      <c r="K1802" s="7" t="s">
        <v>3838</v>
      </c>
      <c r="L1802" s="3"/>
      <c r="M1802" s="3"/>
      <c r="N1802" s="41" t="s">
        <v>5382</v>
      </c>
      <c r="O1802" s="87">
        <v>0</v>
      </c>
      <c r="P1802" s="87">
        <v>0</v>
      </c>
      <c r="Q1802" s="87">
        <v>0</v>
      </c>
      <c r="R1802" s="87">
        <v>0</v>
      </c>
      <c r="S1802" s="87"/>
      <c r="T1802" s="87"/>
      <c r="U1802" s="85" t="s">
        <v>112</v>
      </c>
      <c r="V1802" s="3"/>
      <c r="X1802" s="3"/>
      <c r="Y1802" s="7"/>
      <c r="Z1802" s="6">
        <v>59494</v>
      </c>
      <c r="AA1802" s="160"/>
      <c r="AB1802" s="123" t="s">
        <v>4395</v>
      </c>
      <c r="AC1802" s="124"/>
      <c r="AD1802" s="41"/>
      <c r="AE1802" s="41"/>
      <c r="AF1802" s="41"/>
      <c r="AG1802" s="41"/>
      <c r="AH1802" s="41" t="s">
        <v>4460</v>
      </c>
      <c r="AI1802" s="80" t="s">
        <v>23797</v>
      </c>
      <c r="AJ1802" s="80" t="s">
        <v>23798</v>
      </c>
      <c r="AK1802" s="3"/>
      <c r="AL1802" s="85"/>
      <c r="AM1802" s="151" t="s">
        <v>24840</v>
      </c>
      <c r="AN1802" s="15"/>
      <c r="AO1802" s="166"/>
      <c r="AP1802" s="5">
        <f t="shared" si="29"/>
        <v>0</v>
      </c>
      <c r="AQ1802" s="16"/>
      <c r="AR1802" s="205">
        <v>1</v>
      </c>
      <c r="AS1802" s="16"/>
      <c r="AT1802" s="16"/>
      <c r="AU1802" s="16"/>
      <c r="AV1802" s="16"/>
      <c r="AW1802" s="16"/>
      <c r="AX1802" s="16"/>
    </row>
    <row r="1803" spans="1:50" customFormat="1" ht="15.75" hidden="1" customHeight="1" x14ac:dyDescent="0.2">
      <c r="A1803" s="1" t="s">
        <v>15640</v>
      </c>
      <c r="B1803" s="1" t="s">
        <v>15754</v>
      </c>
      <c r="C1803" s="85" t="s">
        <v>4395</v>
      </c>
      <c r="D1803" s="85" t="s">
        <v>13090</v>
      </c>
      <c r="E1803" s="202" t="s">
        <v>26418</v>
      </c>
      <c r="F1803" s="85" t="s">
        <v>40</v>
      </c>
      <c r="G1803" s="85" t="s">
        <v>41</v>
      </c>
      <c r="H1803" s="85" t="s">
        <v>20690</v>
      </c>
      <c r="I1803" s="3" t="s">
        <v>6379</v>
      </c>
      <c r="J1803" s="85" t="s">
        <v>5593</v>
      </c>
      <c r="K1803" s="1" t="s">
        <v>5593</v>
      </c>
      <c r="L1803" s="1"/>
      <c r="M1803" s="1"/>
      <c r="N1803" s="41" t="s">
        <v>4523</v>
      </c>
      <c r="O1803" s="87">
        <v>0</v>
      </c>
      <c r="P1803" s="87">
        <v>0</v>
      </c>
      <c r="Q1803" s="87">
        <v>0</v>
      </c>
      <c r="R1803" s="87">
        <v>0</v>
      </c>
      <c r="S1803" s="87"/>
      <c r="T1803" s="87"/>
      <c r="U1803" s="85" t="s">
        <v>112</v>
      </c>
      <c r="V1803" s="1"/>
      <c r="W1803" s="1"/>
      <c r="X1803" s="1"/>
      <c r="Y1803" s="1"/>
      <c r="Z1803" s="6">
        <v>600000</v>
      </c>
      <c r="AA1803" s="160"/>
      <c r="AB1803" s="123" t="s">
        <v>4395</v>
      </c>
      <c r="AC1803" s="124"/>
      <c r="AD1803" s="2"/>
      <c r="AE1803" s="2"/>
      <c r="AF1803" s="2"/>
      <c r="AG1803" s="2"/>
      <c r="AH1803" s="41" t="s">
        <v>7061</v>
      </c>
      <c r="AI1803" s="80" t="s">
        <v>17789</v>
      </c>
      <c r="AJ1803" s="80" t="s">
        <v>15843</v>
      </c>
      <c r="AK1803" s="1"/>
      <c r="AL1803" s="85"/>
      <c r="AM1803" s="151" t="s">
        <v>19999</v>
      </c>
      <c r="AN1803" s="16"/>
      <c r="AO1803" s="166"/>
      <c r="AP1803" s="5">
        <f t="shared" si="29"/>
        <v>0</v>
      </c>
      <c r="AQ1803" s="16"/>
      <c r="AR1803" s="205">
        <v>1</v>
      </c>
      <c r="AS1803" s="16"/>
      <c r="AT1803" s="16"/>
      <c r="AU1803" s="16"/>
      <c r="AV1803" s="16"/>
      <c r="AW1803" s="16"/>
      <c r="AX1803" s="16"/>
    </row>
    <row r="1804" spans="1:50" customFormat="1" ht="15.75" hidden="1" customHeight="1" x14ac:dyDescent="0.2">
      <c r="A1804" s="1" t="s">
        <v>15641</v>
      </c>
      <c r="B1804" s="1" t="s">
        <v>15755</v>
      </c>
      <c r="C1804" s="85" t="s">
        <v>4395</v>
      </c>
      <c r="D1804" s="85" t="s">
        <v>13090</v>
      </c>
      <c r="E1804" s="202" t="s">
        <v>1800</v>
      </c>
      <c r="F1804" s="85" t="s">
        <v>40</v>
      </c>
      <c r="G1804" s="85" t="s">
        <v>41</v>
      </c>
      <c r="H1804" s="85" t="s">
        <v>20690</v>
      </c>
      <c r="I1804" s="3" t="s">
        <v>6379</v>
      </c>
      <c r="J1804" s="85" t="s">
        <v>115</v>
      </c>
      <c r="K1804" s="1" t="s">
        <v>437</v>
      </c>
      <c r="L1804" s="1"/>
      <c r="M1804" s="1"/>
      <c r="N1804" s="41" t="s">
        <v>6518</v>
      </c>
      <c r="O1804" s="87">
        <v>0</v>
      </c>
      <c r="P1804" s="87">
        <v>0</v>
      </c>
      <c r="Q1804" s="87">
        <v>0</v>
      </c>
      <c r="R1804" s="87">
        <v>0</v>
      </c>
      <c r="S1804" s="87"/>
      <c r="T1804" s="87"/>
      <c r="U1804" s="85" t="s">
        <v>112</v>
      </c>
      <c r="V1804" s="1"/>
      <c r="W1804" s="1"/>
      <c r="X1804" s="1"/>
      <c r="Y1804" s="1"/>
      <c r="Z1804" s="6">
        <v>8817</v>
      </c>
      <c r="AA1804" s="160"/>
      <c r="AB1804" s="123" t="s">
        <v>4395</v>
      </c>
      <c r="AC1804" s="124"/>
      <c r="AD1804" s="2"/>
      <c r="AE1804" s="2"/>
      <c r="AF1804" s="2"/>
      <c r="AG1804" s="2"/>
      <c r="AH1804" s="41" t="s">
        <v>7061</v>
      </c>
      <c r="AI1804" s="80" t="s">
        <v>17790</v>
      </c>
      <c r="AJ1804" s="80" t="s">
        <v>15844</v>
      </c>
      <c r="AK1804" s="1"/>
      <c r="AL1804" s="85"/>
      <c r="AM1804" s="151" t="s">
        <v>19999</v>
      </c>
      <c r="AN1804" s="16"/>
      <c r="AO1804" s="166"/>
      <c r="AP1804" s="5">
        <f t="shared" si="29"/>
        <v>0</v>
      </c>
      <c r="AQ1804" s="16"/>
      <c r="AR1804" s="205">
        <v>1</v>
      </c>
      <c r="AS1804" s="16"/>
      <c r="AT1804" s="16"/>
      <c r="AU1804" s="16"/>
      <c r="AV1804" s="16"/>
      <c r="AW1804" s="16"/>
      <c r="AX1804" s="16"/>
    </row>
    <row r="1805" spans="1:50" customFormat="1" ht="15.75" hidden="1" customHeight="1" x14ac:dyDescent="0.2">
      <c r="A1805" s="1" t="s">
        <v>15642</v>
      </c>
      <c r="B1805" s="1" t="s">
        <v>15756</v>
      </c>
      <c r="C1805" s="85" t="s">
        <v>4395</v>
      </c>
      <c r="D1805" s="85" t="s">
        <v>13090</v>
      </c>
      <c r="E1805" s="202" t="s">
        <v>1800</v>
      </c>
      <c r="F1805" s="85" t="s">
        <v>40</v>
      </c>
      <c r="G1805" s="85" t="s">
        <v>41</v>
      </c>
      <c r="H1805" s="85" t="s">
        <v>20690</v>
      </c>
      <c r="I1805" s="3" t="s">
        <v>6379</v>
      </c>
      <c r="J1805" s="85" t="s">
        <v>115</v>
      </c>
      <c r="K1805" s="1" t="s">
        <v>437</v>
      </c>
      <c r="L1805" s="1"/>
      <c r="M1805" s="1"/>
      <c r="N1805" s="41" t="s">
        <v>6518</v>
      </c>
      <c r="O1805" s="87">
        <v>0</v>
      </c>
      <c r="P1805" s="87">
        <v>0</v>
      </c>
      <c r="Q1805" s="87">
        <v>0</v>
      </c>
      <c r="R1805" s="87">
        <v>0</v>
      </c>
      <c r="S1805" s="87"/>
      <c r="T1805" s="87"/>
      <c r="U1805" s="85" t="s">
        <v>112</v>
      </c>
      <c r="V1805" s="1"/>
      <c r="W1805" s="1"/>
      <c r="X1805" s="1"/>
      <c r="Y1805" s="1"/>
      <c r="Z1805" s="6">
        <v>8817</v>
      </c>
      <c r="AA1805" s="160"/>
      <c r="AB1805" s="123" t="s">
        <v>4395</v>
      </c>
      <c r="AC1805" s="124"/>
      <c r="AD1805" s="2"/>
      <c r="AE1805" s="2"/>
      <c r="AF1805" s="2"/>
      <c r="AG1805" s="2"/>
      <c r="AH1805" s="41" t="s">
        <v>7061</v>
      </c>
      <c r="AI1805" s="80" t="s">
        <v>17791</v>
      </c>
      <c r="AJ1805" s="80" t="s">
        <v>15845</v>
      </c>
      <c r="AK1805" s="1"/>
      <c r="AL1805" s="85"/>
      <c r="AM1805" s="151" t="s">
        <v>19999</v>
      </c>
      <c r="AN1805" s="16"/>
      <c r="AO1805" s="166"/>
      <c r="AP1805" s="5">
        <f t="shared" si="29"/>
        <v>0</v>
      </c>
      <c r="AQ1805" s="16"/>
      <c r="AR1805" s="205">
        <v>1</v>
      </c>
      <c r="AS1805" s="16"/>
      <c r="AT1805" s="16"/>
      <c r="AU1805" s="16"/>
      <c r="AV1805" s="16"/>
      <c r="AW1805" s="16"/>
      <c r="AX1805" s="16"/>
    </row>
    <row r="1806" spans="1:50" customFormat="1" ht="15.75" hidden="1" customHeight="1" x14ac:dyDescent="0.2">
      <c r="A1806" s="1" t="s">
        <v>15643</v>
      </c>
      <c r="B1806" s="1" t="s">
        <v>15757</v>
      </c>
      <c r="C1806" s="85" t="s">
        <v>4395</v>
      </c>
      <c r="D1806" s="85" t="s">
        <v>13090</v>
      </c>
      <c r="E1806" s="202" t="s">
        <v>1800</v>
      </c>
      <c r="F1806" s="85" t="s">
        <v>40</v>
      </c>
      <c r="G1806" s="85" t="s">
        <v>41</v>
      </c>
      <c r="H1806" s="85" t="s">
        <v>20690</v>
      </c>
      <c r="I1806" s="3" t="s">
        <v>6379</v>
      </c>
      <c r="J1806" s="85" t="s">
        <v>115</v>
      </c>
      <c r="K1806" s="1" t="s">
        <v>437</v>
      </c>
      <c r="L1806" s="1"/>
      <c r="M1806" s="1"/>
      <c r="N1806" s="41" t="s">
        <v>6518</v>
      </c>
      <c r="O1806" s="87">
        <v>0</v>
      </c>
      <c r="P1806" s="87">
        <v>0</v>
      </c>
      <c r="Q1806" s="87">
        <v>0</v>
      </c>
      <c r="R1806" s="87">
        <v>0</v>
      </c>
      <c r="S1806" s="87"/>
      <c r="T1806" s="87"/>
      <c r="U1806" s="85" t="s">
        <v>112</v>
      </c>
      <c r="V1806" s="1"/>
      <c r="W1806" s="1"/>
      <c r="X1806" s="1"/>
      <c r="Y1806" s="1"/>
      <c r="Z1806" s="6">
        <v>8817</v>
      </c>
      <c r="AA1806" s="160"/>
      <c r="AB1806" s="123" t="s">
        <v>4395</v>
      </c>
      <c r="AC1806" s="124"/>
      <c r="AD1806" s="2"/>
      <c r="AE1806" s="2"/>
      <c r="AF1806" s="2"/>
      <c r="AG1806" s="2"/>
      <c r="AH1806" s="41" t="s">
        <v>7061</v>
      </c>
      <c r="AI1806" s="80" t="s">
        <v>17792</v>
      </c>
      <c r="AJ1806" s="80" t="s">
        <v>15846</v>
      </c>
      <c r="AK1806" s="1"/>
      <c r="AL1806" s="85"/>
      <c r="AM1806" s="151" t="s">
        <v>19999</v>
      </c>
      <c r="AN1806" s="16"/>
      <c r="AO1806" s="166"/>
      <c r="AP1806" s="5">
        <f t="shared" si="29"/>
        <v>0</v>
      </c>
      <c r="AQ1806" s="16"/>
      <c r="AR1806" s="205">
        <v>1</v>
      </c>
      <c r="AS1806" s="16"/>
      <c r="AT1806" s="16"/>
      <c r="AU1806" s="16"/>
      <c r="AV1806" s="16"/>
      <c r="AW1806" s="16"/>
      <c r="AX1806" s="16"/>
    </row>
    <row r="1807" spans="1:50" customFormat="1" ht="15.75" hidden="1" customHeight="1" x14ac:dyDescent="0.2">
      <c r="A1807" s="1" t="s">
        <v>15644</v>
      </c>
      <c r="B1807" s="1" t="s">
        <v>15758</v>
      </c>
      <c r="C1807" s="85" t="s">
        <v>4395</v>
      </c>
      <c r="D1807" s="85" t="s">
        <v>13090</v>
      </c>
      <c r="E1807" s="202" t="s">
        <v>26712</v>
      </c>
      <c r="F1807" s="85" t="s">
        <v>40</v>
      </c>
      <c r="G1807" s="85" t="s">
        <v>43</v>
      </c>
      <c r="H1807" s="85" t="s">
        <v>20690</v>
      </c>
      <c r="I1807" s="3" t="s">
        <v>6379</v>
      </c>
      <c r="J1807" s="85" t="s">
        <v>115</v>
      </c>
      <c r="K1807" s="1" t="s">
        <v>4522</v>
      </c>
      <c r="L1807" s="1"/>
      <c r="M1807" s="1"/>
      <c r="N1807" s="41" t="s">
        <v>27102</v>
      </c>
      <c r="O1807" s="87">
        <v>47526</v>
      </c>
      <c r="P1807" s="87">
        <v>6342</v>
      </c>
      <c r="Q1807" s="87">
        <v>41184</v>
      </c>
      <c r="R1807" s="87">
        <v>0</v>
      </c>
      <c r="S1807" s="87"/>
      <c r="T1807" s="87"/>
      <c r="U1807" s="85">
        <v>2021</v>
      </c>
      <c r="V1807" s="1"/>
      <c r="W1807" s="1"/>
      <c r="X1807" s="1"/>
      <c r="Y1807" s="1"/>
      <c r="Z1807" s="6">
        <v>350000</v>
      </c>
      <c r="AA1807" s="160"/>
      <c r="AB1807" s="123" t="s">
        <v>4395</v>
      </c>
      <c r="AC1807" s="124"/>
      <c r="AD1807" s="2"/>
      <c r="AE1807" s="2"/>
      <c r="AF1807" s="2"/>
      <c r="AG1807" s="2"/>
      <c r="AH1807" s="41" t="s">
        <v>7061</v>
      </c>
      <c r="AI1807" s="80" t="s">
        <v>17793</v>
      </c>
      <c r="AJ1807" s="80" t="s">
        <v>15847</v>
      </c>
      <c r="AK1807" s="1"/>
      <c r="AL1807" s="85"/>
      <c r="AM1807" s="151" t="s">
        <v>19999</v>
      </c>
      <c r="AN1807" s="16"/>
      <c r="AO1807" s="166"/>
      <c r="AP1807" s="5">
        <f t="shared" si="29"/>
        <v>0</v>
      </c>
      <c r="AQ1807" s="16"/>
      <c r="AR1807" s="205">
        <v>1</v>
      </c>
      <c r="AS1807" s="16"/>
      <c r="AT1807" s="16"/>
      <c r="AU1807" s="16"/>
      <c r="AV1807" s="16"/>
      <c r="AW1807" s="16"/>
      <c r="AX1807" s="16"/>
    </row>
    <row r="1808" spans="1:50" customFormat="1" ht="15.75" hidden="1" customHeight="1" x14ac:dyDescent="0.2">
      <c r="A1808" s="1" t="s">
        <v>15645</v>
      </c>
      <c r="B1808" s="1" t="s">
        <v>15759</v>
      </c>
      <c r="C1808" s="85" t="s">
        <v>4395</v>
      </c>
      <c r="D1808" s="85" t="s">
        <v>13090</v>
      </c>
      <c r="E1808" s="202" t="s">
        <v>26712</v>
      </c>
      <c r="F1808" s="85" t="s">
        <v>40</v>
      </c>
      <c r="G1808" s="85" t="s">
        <v>15326</v>
      </c>
      <c r="H1808" s="85" t="s">
        <v>20690</v>
      </c>
      <c r="I1808" s="3" t="s">
        <v>6379</v>
      </c>
      <c r="J1808" s="85" t="s">
        <v>115</v>
      </c>
      <c r="K1808" s="1" t="s">
        <v>4522</v>
      </c>
      <c r="L1808" s="1"/>
      <c r="M1808" s="1"/>
      <c r="N1808" s="41" t="s">
        <v>27102</v>
      </c>
      <c r="O1808" s="87">
        <v>327</v>
      </c>
      <c r="P1808" s="87">
        <v>0</v>
      </c>
      <c r="Q1808" s="87">
        <v>327</v>
      </c>
      <c r="R1808" s="87">
        <v>0</v>
      </c>
      <c r="S1808" s="87"/>
      <c r="T1808" s="87"/>
      <c r="U1808" s="85">
        <v>2021</v>
      </c>
      <c r="V1808" s="1"/>
      <c r="W1808" s="1"/>
      <c r="X1808" s="1"/>
      <c r="Y1808" s="1"/>
      <c r="Z1808" s="6">
        <v>60000</v>
      </c>
      <c r="AA1808" s="160"/>
      <c r="AB1808" s="123" t="s">
        <v>4395</v>
      </c>
      <c r="AC1808" s="124"/>
      <c r="AD1808" s="2"/>
      <c r="AE1808" s="2"/>
      <c r="AF1808" s="2"/>
      <c r="AG1808" s="2"/>
      <c r="AH1808" s="41" t="s">
        <v>7061</v>
      </c>
      <c r="AI1808" s="80" t="s">
        <v>17794</v>
      </c>
      <c r="AJ1808" s="80" t="s">
        <v>15848</v>
      </c>
      <c r="AK1808" s="1"/>
      <c r="AL1808" s="85"/>
      <c r="AM1808" s="151" t="s">
        <v>19999</v>
      </c>
      <c r="AN1808" s="16"/>
      <c r="AO1808" s="166"/>
      <c r="AP1808" s="5">
        <f t="shared" si="29"/>
        <v>0</v>
      </c>
      <c r="AQ1808" s="16"/>
      <c r="AR1808" s="205">
        <v>1</v>
      </c>
      <c r="AS1808" s="16"/>
      <c r="AT1808" s="16"/>
      <c r="AU1808" s="16"/>
      <c r="AV1808" s="16"/>
      <c r="AW1808" s="16"/>
      <c r="AX1808" s="16"/>
    </row>
    <row r="1809" spans="1:50" customFormat="1" ht="15.75" hidden="1" customHeight="1" x14ac:dyDescent="0.2">
      <c r="A1809" s="1" t="s">
        <v>15646</v>
      </c>
      <c r="B1809" s="1" t="s">
        <v>15760</v>
      </c>
      <c r="C1809" s="85" t="s">
        <v>4395</v>
      </c>
      <c r="D1809" s="85" t="s">
        <v>13090</v>
      </c>
      <c r="E1809" s="202" t="s">
        <v>26418</v>
      </c>
      <c r="F1809" s="85" t="s">
        <v>40</v>
      </c>
      <c r="G1809" s="85" t="s">
        <v>43</v>
      </c>
      <c r="H1809" s="85" t="s">
        <v>20690</v>
      </c>
      <c r="I1809" s="3" t="s">
        <v>6379</v>
      </c>
      <c r="J1809" s="85" t="s">
        <v>115</v>
      </c>
      <c r="K1809" s="1" t="s">
        <v>116</v>
      </c>
      <c r="L1809" s="1"/>
      <c r="M1809" s="1"/>
      <c r="N1809" s="41" t="s">
        <v>4523</v>
      </c>
      <c r="O1809" s="87">
        <v>0</v>
      </c>
      <c r="P1809" s="87">
        <v>0</v>
      </c>
      <c r="Q1809" s="87">
        <v>0</v>
      </c>
      <c r="R1809" s="87">
        <v>0</v>
      </c>
      <c r="S1809" s="87"/>
      <c r="T1809" s="87"/>
      <c r="U1809" s="85" t="s">
        <v>112</v>
      </c>
      <c r="V1809" s="1"/>
      <c r="W1809" s="1"/>
      <c r="X1809" s="1"/>
      <c r="Y1809" s="1"/>
      <c r="Z1809" s="6">
        <v>50000</v>
      </c>
      <c r="AA1809" s="160"/>
      <c r="AB1809" s="123" t="s">
        <v>4395</v>
      </c>
      <c r="AC1809" s="124"/>
      <c r="AD1809" s="2"/>
      <c r="AE1809" s="2"/>
      <c r="AF1809" s="2"/>
      <c r="AG1809" s="2"/>
      <c r="AH1809" s="41" t="s">
        <v>7061</v>
      </c>
      <c r="AI1809" s="80" t="s">
        <v>17795</v>
      </c>
      <c r="AJ1809" s="80" t="s">
        <v>15849</v>
      </c>
      <c r="AK1809" s="1"/>
      <c r="AL1809" s="85"/>
      <c r="AM1809" s="151" t="s">
        <v>19999</v>
      </c>
      <c r="AN1809" s="16"/>
      <c r="AO1809" s="166"/>
      <c r="AP1809" s="5">
        <f t="shared" si="29"/>
        <v>0</v>
      </c>
      <c r="AQ1809" s="16"/>
      <c r="AR1809" s="205">
        <v>1</v>
      </c>
      <c r="AS1809" s="16"/>
      <c r="AT1809" s="16"/>
      <c r="AU1809" s="16"/>
      <c r="AV1809" s="16"/>
      <c r="AW1809" s="16"/>
      <c r="AX1809" s="16"/>
    </row>
    <row r="1810" spans="1:50" customFormat="1" ht="15.75" hidden="1" customHeight="1" x14ac:dyDescent="0.2">
      <c r="A1810" s="7" t="s">
        <v>4626</v>
      </c>
      <c r="B1810" s="3" t="s">
        <v>4627</v>
      </c>
      <c r="C1810" s="85" t="s">
        <v>4395</v>
      </c>
      <c r="D1810" s="85" t="s">
        <v>13090</v>
      </c>
      <c r="E1810" s="202" t="s">
        <v>26712</v>
      </c>
      <c r="F1810" s="85" t="s">
        <v>40</v>
      </c>
      <c r="G1810" s="85" t="s">
        <v>43</v>
      </c>
      <c r="H1810" s="85" t="s">
        <v>20690</v>
      </c>
      <c r="I1810" s="3" t="s">
        <v>4396</v>
      </c>
      <c r="J1810" s="85" t="s">
        <v>4400</v>
      </c>
      <c r="K1810" s="7" t="s">
        <v>4422</v>
      </c>
      <c r="L1810" s="3"/>
      <c r="M1810" s="3"/>
      <c r="N1810" s="41" t="s">
        <v>4402</v>
      </c>
      <c r="O1810" s="87">
        <v>33557</v>
      </c>
      <c r="P1810" s="87">
        <v>28728</v>
      </c>
      <c r="Q1810" s="87">
        <v>4829</v>
      </c>
      <c r="R1810" s="87">
        <v>0</v>
      </c>
      <c r="S1810" s="87"/>
      <c r="T1810" s="87"/>
      <c r="U1810" s="85">
        <v>2012</v>
      </c>
      <c r="V1810" s="3" t="s">
        <v>4402</v>
      </c>
      <c r="W1810" s="3"/>
      <c r="X1810" s="3"/>
      <c r="Y1810" s="3"/>
      <c r="Z1810" s="6">
        <v>3334</v>
      </c>
      <c r="AA1810" s="160"/>
      <c r="AB1810" s="123" t="s">
        <v>4395</v>
      </c>
      <c r="AC1810" s="124"/>
      <c r="AD1810" s="41"/>
      <c r="AE1810" s="83"/>
      <c r="AF1810" s="83"/>
      <c r="AG1810" s="41"/>
      <c r="AH1810" s="41" t="s">
        <v>7061</v>
      </c>
      <c r="AI1810" s="80" t="s">
        <v>17796</v>
      </c>
      <c r="AJ1810" s="80" t="s">
        <v>13888</v>
      </c>
      <c r="AK1810" s="3"/>
      <c r="AL1810" s="85"/>
      <c r="AM1810" s="151" t="s">
        <v>19998</v>
      </c>
      <c r="AN1810" s="15"/>
      <c r="AO1810" s="166"/>
      <c r="AP1810" s="5">
        <f t="shared" si="29"/>
        <v>0</v>
      </c>
      <c r="AQ1810" s="16"/>
      <c r="AR1810" s="205">
        <v>1</v>
      </c>
      <c r="AS1810" s="16"/>
      <c r="AT1810" s="16"/>
      <c r="AU1810" s="16"/>
      <c r="AV1810" s="16"/>
      <c r="AW1810" s="16"/>
      <c r="AX1810" s="16"/>
    </row>
    <row r="1811" spans="1:50" customFormat="1" ht="15.75" hidden="1" customHeight="1" x14ac:dyDescent="0.2">
      <c r="A1811" s="1" t="s">
        <v>15647</v>
      </c>
      <c r="B1811" s="1" t="s">
        <v>15761</v>
      </c>
      <c r="C1811" s="85" t="s">
        <v>4395</v>
      </c>
      <c r="D1811" s="85" t="s">
        <v>13090</v>
      </c>
      <c r="E1811" s="202" t="s">
        <v>26712</v>
      </c>
      <c r="F1811" s="85" t="s">
        <v>40</v>
      </c>
      <c r="G1811" s="85" t="s">
        <v>43</v>
      </c>
      <c r="H1811" s="85" t="s">
        <v>20690</v>
      </c>
      <c r="I1811" s="3" t="s">
        <v>6379</v>
      </c>
      <c r="J1811" s="85" t="s">
        <v>115</v>
      </c>
      <c r="K1811" s="1" t="s">
        <v>4926</v>
      </c>
      <c r="L1811" s="1"/>
      <c r="M1811" s="1"/>
      <c r="N1811" s="41" t="s">
        <v>4523</v>
      </c>
      <c r="O1811" s="87">
        <v>593</v>
      </c>
      <c r="P1811" s="87">
        <v>0</v>
      </c>
      <c r="Q1811" s="87">
        <v>593</v>
      </c>
      <c r="R1811" s="87">
        <v>0</v>
      </c>
      <c r="S1811" s="87"/>
      <c r="T1811" s="87"/>
      <c r="U1811" s="85">
        <v>2021</v>
      </c>
      <c r="V1811" s="1"/>
      <c r="W1811" s="1"/>
      <c r="X1811" s="1"/>
      <c r="Y1811" s="1"/>
      <c r="Z1811" s="6">
        <v>40000</v>
      </c>
      <c r="AA1811" s="160"/>
      <c r="AB1811" s="123" t="s">
        <v>4395</v>
      </c>
      <c r="AC1811" s="124"/>
      <c r="AD1811" s="2"/>
      <c r="AE1811" s="2"/>
      <c r="AF1811" s="2"/>
      <c r="AG1811" s="2"/>
      <c r="AH1811" s="41" t="s">
        <v>7061</v>
      </c>
      <c r="AI1811" s="80" t="s">
        <v>17797</v>
      </c>
      <c r="AJ1811" s="80" t="s">
        <v>15850</v>
      </c>
      <c r="AK1811" s="1"/>
      <c r="AL1811" s="85"/>
      <c r="AM1811" s="151" t="s">
        <v>19999</v>
      </c>
      <c r="AN1811" s="16"/>
      <c r="AO1811" s="166"/>
      <c r="AP1811" s="5">
        <f t="shared" si="29"/>
        <v>0</v>
      </c>
      <c r="AQ1811" s="16"/>
      <c r="AR1811" s="205">
        <v>1</v>
      </c>
      <c r="AS1811" s="16"/>
      <c r="AT1811" s="16"/>
      <c r="AU1811" s="16"/>
      <c r="AV1811" s="16"/>
      <c r="AW1811" s="16"/>
      <c r="AX1811" s="16"/>
    </row>
    <row r="1812" spans="1:50" customFormat="1" ht="15.75" hidden="1" customHeight="1" x14ac:dyDescent="0.2">
      <c r="A1812" s="1" t="s">
        <v>15648</v>
      </c>
      <c r="B1812" s="1" t="s">
        <v>15762</v>
      </c>
      <c r="C1812" s="85" t="s">
        <v>4395</v>
      </c>
      <c r="D1812" s="85" t="s">
        <v>13090</v>
      </c>
      <c r="E1812" s="202" t="s">
        <v>26418</v>
      </c>
      <c r="F1812" s="85" t="s">
        <v>40</v>
      </c>
      <c r="G1812" s="85" t="s">
        <v>43</v>
      </c>
      <c r="H1812" s="85" t="s">
        <v>20690</v>
      </c>
      <c r="I1812" s="3" t="s">
        <v>6379</v>
      </c>
      <c r="J1812" s="85" t="s">
        <v>105</v>
      </c>
      <c r="K1812" s="1" t="s">
        <v>1221</v>
      </c>
      <c r="L1812" s="1"/>
      <c r="M1812" s="1"/>
      <c r="N1812" s="41" t="s">
        <v>4523</v>
      </c>
      <c r="O1812" s="87">
        <v>0</v>
      </c>
      <c r="P1812" s="87">
        <v>0</v>
      </c>
      <c r="Q1812" s="87">
        <v>0</v>
      </c>
      <c r="R1812" s="87">
        <v>0</v>
      </c>
      <c r="S1812" s="87"/>
      <c r="T1812" s="87"/>
      <c r="U1812" s="85" t="s">
        <v>112</v>
      </c>
      <c r="V1812" s="1"/>
      <c r="W1812" s="1"/>
      <c r="X1812" s="1"/>
      <c r="Y1812" s="1"/>
      <c r="Z1812" s="6">
        <v>40000</v>
      </c>
      <c r="AA1812" s="160"/>
      <c r="AB1812" s="123" t="s">
        <v>4395</v>
      </c>
      <c r="AC1812" s="124"/>
      <c r="AD1812" s="2"/>
      <c r="AE1812" s="2"/>
      <c r="AF1812" s="2"/>
      <c r="AG1812" s="2"/>
      <c r="AH1812" s="41" t="s">
        <v>7061</v>
      </c>
      <c r="AI1812" s="80" t="s">
        <v>17798</v>
      </c>
      <c r="AJ1812" s="80" t="s">
        <v>15851</v>
      </c>
      <c r="AK1812" s="1"/>
      <c r="AL1812" s="85"/>
      <c r="AM1812" s="151" t="s">
        <v>19999</v>
      </c>
      <c r="AN1812" s="16"/>
      <c r="AO1812" s="166"/>
      <c r="AP1812" s="5">
        <f t="shared" si="29"/>
        <v>0</v>
      </c>
      <c r="AQ1812" s="16"/>
      <c r="AR1812" s="205">
        <v>1</v>
      </c>
      <c r="AS1812" s="16"/>
      <c r="AT1812" s="16"/>
      <c r="AU1812" s="16"/>
      <c r="AV1812" s="16"/>
      <c r="AW1812" s="16"/>
      <c r="AX1812" s="16"/>
    </row>
    <row r="1813" spans="1:50" customFormat="1" ht="15.75" hidden="1" customHeight="1" x14ac:dyDescent="0.2">
      <c r="A1813" s="7" t="s">
        <v>20776</v>
      </c>
      <c r="B1813" s="3" t="s">
        <v>20777</v>
      </c>
      <c r="C1813" s="85" t="s">
        <v>4395</v>
      </c>
      <c r="D1813" s="85" t="s">
        <v>13090</v>
      </c>
      <c r="E1813" s="202" t="s">
        <v>26418</v>
      </c>
      <c r="F1813" s="85" t="s">
        <v>40</v>
      </c>
      <c r="G1813" s="85" t="s">
        <v>41</v>
      </c>
      <c r="H1813" s="85" t="s">
        <v>20690</v>
      </c>
      <c r="I1813" s="3" t="s">
        <v>4870</v>
      </c>
      <c r="J1813" s="85" t="s">
        <v>115</v>
      </c>
      <c r="K1813" s="7" t="s">
        <v>4458</v>
      </c>
      <c r="L1813" s="3"/>
      <c r="M1813" s="3"/>
      <c r="N1813" s="41" t="s">
        <v>5811</v>
      </c>
      <c r="O1813" s="87">
        <v>0</v>
      </c>
      <c r="P1813" s="87">
        <v>0</v>
      </c>
      <c r="Q1813" s="87">
        <v>0</v>
      </c>
      <c r="R1813" s="87">
        <v>0</v>
      </c>
      <c r="S1813" s="87"/>
      <c r="T1813" s="87"/>
      <c r="U1813" s="85" t="s">
        <v>112</v>
      </c>
      <c r="V1813" s="3"/>
      <c r="W1813" s="3"/>
      <c r="X1813" s="3"/>
      <c r="Y1813" s="3"/>
      <c r="Z1813" s="6">
        <v>9840</v>
      </c>
      <c r="AA1813" s="160"/>
      <c r="AB1813" s="123" t="s">
        <v>4395</v>
      </c>
      <c r="AC1813" s="124"/>
      <c r="AD1813" s="41"/>
      <c r="AE1813" s="83"/>
      <c r="AF1813" s="83"/>
      <c r="AG1813" s="41"/>
      <c r="AH1813" s="41" t="s">
        <v>7061</v>
      </c>
      <c r="AI1813" s="80" t="s">
        <v>20778</v>
      </c>
      <c r="AJ1813" s="80" t="s">
        <v>20779</v>
      </c>
      <c r="AK1813" s="3"/>
      <c r="AL1813" s="85"/>
      <c r="AM1813" s="151" t="s">
        <v>20970</v>
      </c>
      <c r="AN1813" s="15"/>
      <c r="AO1813" s="166"/>
      <c r="AP1813" s="5">
        <f t="shared" si="29"/>
        <v>0</v>
      </c>
      <c r="AQ1813" s="16"/>
      <c r="AR1813" s="205">
        <v>1</v>
      </c>
      <c r="AS1813" s="16"/>
      <c r="AT1813" s="16"/>
      <c r="AU1813" s="16"/>
      <c r="AV1813" s="16"/>
      <c r="AW1813" s="16"/>
      <c r="AX1813" s="16"/>
    </row>
    <row r="1814" spans="1:50" customFormat="1" ht="15.75" hidden="1" customHeight="1" x14ac:dyDescent="0.2">
      <c r="A1814" s="1" t="s">
        <v>17086</v>
      </c>
      <c r="B1814" s="1" t="s">
        <v>29439</v>
      </c>
      <c r="C1814" s="85" t="s">
        <v>4395</v>
      </c>
      <c r="D1814" s="85" t="s">
        <v>13090</v>
      </c>
      <c r="E1814" s="202" t="s">
        <v>26712</v>
      </c>
      <c r="F1814" s="85" t="s">
        <v>40</v>
      </c>
      <c r="G1814" s="85" t="s">
        <v>43</v>
      </c>
      <c r="H1814" s="85" t="s">
        <v>20690</v>
      </c>
      <c r="I1814" s="3" t="s">
        <v>4396</v>
      </c>
      <c r="J1814" s="85" t="s">
        <v>4435</v>
      </c>
      <c r="K1814" s="1" t="s">
        <v>4871</v>
      </c>
      <c r="L1814" s="1"/>
      <c r="M1814" s="1"/>
      <c r="N1814" s="41" t="s">
        <v>5874</v>
      </c>
      <c r="O1814" s="87">
        <v>113025</v>
      </c>
      <c r="P1814" s="87">
        <v>0</v>
      </c>
      <c r="Q1814" s="87">
        <v>113025</v>
      </c>
      <c r="R1814" s="87">
        <v>0</v>
      </c>
      <c r="S1814" s="87"/>
      <c r="T1814" s="87"/>
      <c r="U1814" s="85">
        <v>2018</v>
      </c>
      <c r="V1814" s="1"/>
      <c r="W1814" s="1"/>
      <c r="X1814" s="1"/>
      <c r="Y1814" s="1"/>
      <c r="Z1814" s="6">
        <v>49554</v>
      </c>
      <c r="AA1814" s="160"/>
      <c r="AB1814" s="123" t="s">
        <v>4395</v>
      </c>
      <c r="AC1814" s="124"/>
      <c r="AD1814" s="2"/>
      <c r="AE1814" s="2"/>
      <c r="AF1814" s="2"/>
      <c r="AG1814" s="2"/>
      <c r="AH1814" s="41" t="s">
        <v>7061</v>
      </c>
      <c r="AI1814" s="80" t="s">
        <v>17799</v>
      </c>
      <c r="AJ1814" s="80" t="s">
        <v>17352</v>
      </c>
      <c r="AK1814" s="1"/>
      <c r="AL1814" s="85"/>
      <c r="AM1814" s="151" t="s">
        <v>19997</v>
      </c>
      <c r="AN1814" s="16"/>
      <c r="AO1814" s="166"/>
      <c r="AP1814" s="5">
        <f t="shared" si="29"/>
        <v>0</v>
      </c>
      <c r="AQ1814" s="16"/>
      <c r="AR1814" s="205">
        <v>1</v>
      </c>
      <c r="AS1814" s="16"/>
      <c r="AT1814" s="16"/>
      <c r="AU1814" s="16"/>
      <c r="AV1814" s="16"/>
      <c r="AW1814" s="16"/>
      <c r="AX1814" s="16"/>
    </row>
    <row r="1815" spans="1:50" customFormat="1" ht="15.75" hidden="1" customHeight="1" x14ac:dyDescent="0.2">
      <c r="A1815" s="1" t="s">
        <v>15649</v>
      </c>
      <c r="B1815" s="1" t="s">
        <v>27549</v>
      </c>
      <c r="C1815" s="85" t="s">
        <v>4395</v>
      </c>
      <c r="D1815" s="85" t="s">
        <v>13090</v>
      </c>
      <c r="E1815" s="202" t="s">
        <v>26418</v>
      </c>
      <c r="F1815" s="85" t="s">
        <v>55</v>
      </c>
      <c r="G1815" s="85" t="s">
        <v>63</v>
      </c>
      <c r="H1815" s="85" t="s">
        <v>20690</v>
      </c>
      <c r="I1815" s="3" t="s">
        <v>4399</v>
      </c>
      <c r="J1815" s="85" t="s">
        <v>4447</v>
      </c>
      <c r="K1815" s="7" t="s">
        <v>4601</v>
      </c>
      <c r="L1815" s="1"/>
      <c r="M1815" s="1"/>
      <c r="N1815" s="41" t="s">
        <v>4630</v>
      </c>
      <c r="O1815" s="87">
        <v>0</v>
      </c>
      <c r="P1815" s="87">
        <v>0</v>
      </c>
      <c r="Q1815" s="87">
        <v>0</v>
      </c>
      <c r="R1815" s="87">
        <v>0</v>
      </c>
      <c r="S1815" s="87"/>
      <c r="T1815" s="87"/>
      <c r="U1815" s="85" t="s">
        <v>112</v>
      </c>
      <c r="V1815" s="1"/>
      <c r="W1815" s="1"/>
      <c r="X1815" s="1"/>
      <c r="Y1815" s="1"/>
      <c r="Z1815" s="6">
        <v>141213</v>
      </c>
      <c r="AA1815" s="160"/>
      <c r="AB1815" s="123" t="s">
        <v>4395</v>
      </c>
      <c r="AC1815" s="124"/>
      <c r="AD1815" s="2"/>
      <c r="AE1815" s="2"/>
      <c r="AF1815" s="2"/>
      <c r="AG1815" s="2"/>
      <c r="AH1815" s="41" t="s">
        <v>63</v>
      </c>
      <c r="AI1815" s="80" t="s">
        <v>17800</v>
      </c>
      <c r="AJ1815" s="80" t="s">
        <v>15852</v>
      </c>
      <c r="AK1815" s="1"/>
      <c r="AL1815" s="85"/>
      <c r="AM1815" s="151" t="s">
        <v>19999</v>
      </c>
      <c r="AN1815" s="16"/>
      <c r="AO1815" s="166"/>
      <c r="AP1815" s="5">
        <f t="shared" si="29"/>
        <v>0</v>
      </c>
      <c r="AQ1815" s="16"/>
      <c r="AR1815" s="205">
        <v>1</v>
      </c>
      <c r="AS1815" s="16"/>
      <c r="AT1815" s="16"/>
      <c r="AU1815" s="16"/>
      <c r="AV1815" s="16"/>
      <c r="AW1815" s="16"/>
      <c r="AX1815" s="16"/>
    </row>
    <row r="1816" spans="1:50" customFormat="1" ht="15.75" hidden="1" customHeight="1" x14ac:dyDescent="0.2">
      <c r="A1816" s="1" t="s">
        <v>17087</v>
      </c>
      <c r="B1816" s="1" t="s">
        <v>29440</v>
      </c>
      <c r="C1816" s="85" t="s">
        <v>4395</v>
      </c>
      <c r="D1816" s="85" t="s">
        <v>13090</v>
      </c>
      <c r="E1816" s="202" t="s">
        <v>26712</v>
      </c>
      <c r="F1816" s="85" t="s">
        <v>40</v>
      </c>
      <c r="G1816" s="85" t="s">
        <v>43</v>
      </c>
      <c r="H1816" s="85" t="s">
        <v>20690</v>
      </c>
      <c r="I1816" s="3" t="s">
        <v>4396</v>
      </c>
      <c r="J1816" s="85" t="s">
        <v>4435</v>
      </c>
      <c r="K1816" s="1" t="s">
        <v>4871</v>
      </c>
      <c r="L1816" s="1"/>
      <c r="M1816" s="1"/>
      <c r="N1816" s="41" t="s">
        <v>5874</v>
      </c>
      <c r="O1816" s="87">
        <v>111621</v>
      </c>
      <c r="P1816" s="87">
        <v>66830</v>
      </c>
      <c r="Q1816" s="87">
        <v>44791</v>
      </c>
      <c r="R1816" s="87">
        <v>0</v>
      </c>
      <c r="S1816" s="87"/>
      <c r="T1816" s="87"/>
      <c r="U1816" s="85">
        <v>2018</v>
      </c>
      <c r="V1816" s="1"/>
      <c r="W1816" s="1"/>
      <c r="X1816" s="1"/>
      <c r="Y1816" s="1"/>
      <c r="Z1816" s="6">
        <v>49554</v>
      </c>
      <c r="AA1816" s="160"/>
      <c r="AB1816" s="123" t="s">
        <v>4395</v>
      </c>
      <c r="AC1816" s="124"/>
      <c r="AD1816" s="2"/>
      <c r="AE1816" s="2"/>
      <c r="AF1816" s="2"/>
      <c r="AG1816" s="2"/>
      <c r="AH1816" s="41" t="s">
        <v>7061</v>
      </c>
      <c r="AI1816" s="80" t="s">
        <v>17801</v>
      </c>
      <c r="AJ1816" s="80" t="s">
        <v>17353</v>
      </c>
      <c r="AK1816" s="1"/>
      <c r="AL1816" s="85"/>
      <c r="AM1816" s="151" t="s">
        <v>19997</v>
      </c>
      <c r="AN1816" s="16"/>
      <c r="AO1816" s="166"/>
      <c r="AP1816" s="5">
        <f t="shared" si="29"/>
        <v>0</v>
      </c>
      <c r="AQ1816" s="16"/>
      <c r="AR1816" s="205">
        <v>1</v>
      </c>
      <c r="AS1816" s="16"/>
      <c r="AT1816" s="16"/>
      <c r="AU1816" s="16"/>
      <c r="AV1816" s="16"/>
      <c r="AW1816" s="16"/>
      <c r="AX1816" s="16"/>
    </row>
    <row r="1817" spans="1:50" customFormat="1" ht="15.75" hidden="1" customHeight="1" x14ac:dyDescent="0.2">
      <c r="A1817" s="1" t="s">
        <v>17088</v>
      </c>
      <c r="B1817" s="1" t="s">
        <v>29441</v>
      </c>
      <c r="C1817" s="85" t="s">
        <v>4395</v>
      </c>
      <c r="D1817" s="85" t="s">
        <v>13090</v>
      </c>
      <c r="E1817" s="202" t="s">
        <v>26712</v>
      </c>
      <c r="F1817" s="85" t="s">
        <v>40</v>
      </c>
      <c r="G1817" s="85" t="s">
        <v>43</v>
      </c>
      <c r="H1817" s="85" t="s">
        <v>20690</v>
      </c>
      <c r="I1817" s="3" t="s">
        <v>4396</v>
      </c>
      <c r="J1817" s="85" t="s">
        <v>4435</v>
      </c>
      <c r="K1817" s="1" t="s">
        <v>4871</v>
      </c>
      <c r="L1817" s="1"/>
      <c r="M1817" s="1"/>
      <c r="N1817" s="41" t="s">
        <v>5874</v>
      </c>
      <c r="O1817" s="87">
        <v>111879</v>
      </c>
      <c r="P1817" s="87">
        <v>40000</v>
      </c>
      <c r="Q1817" s="87">
        <v>71879</v>
      </c>
      <c r="R1817" s="87">
        <v>0</v>
      </c>
      <c r="S1817" s="87"/>
      <c r="T1817" s="87"/>
      <c r="U1817" s="85">
        <v>2018</v>
      </c>
      <c r="V1817" s="1"/>
      <c r="W1817" s="1"/>
      <c r="X1817" s="1"/>
      <c r="Y1817" s="1"/>
      <c r="Z1817" s="6">
        <v>50000</v>
      </c>
      <c r="AA1817" s="160"/>
      <c r="AB1817" s="123" t="s">
        <v>4395</v>
      </c>
      <c r="AC1817" s="124"/>
      <c r="AD1817" s="2"/>
      <c r="AE1817" s="2"/>
      <c r="AF1817" s="2"/>
      <c r="AG1817" s="2"/>
      <c r="AH1817" s="41" t="s">
        <v>7061</v>
      </c>
      <c r="AI1817" s="80" t="s">
        <v>17802</v>
      </c>
      <c r="AJ1817" s="80" t="s">
        <v>17354</v>
      </c>
      <c r="AK1817" s="1"/>
      <c r="AL1817" s="85"/>
      <c r="AM1817" s="151" t="s">
        <v>19997</v>
      </c>
      <c r="AN1817" s="16"/>
      <c r="AO1817" s="166"/>
      <c r="AP1817" s="5">
        <f t="shared" si="29"/>
        <v>0</v>
      </c>
      <c r="AQ1817" s="16"/>
      <c r="AR1817" s="205">
        <v>1</v>
      </c>
      <c r="AS1817" s="16"/>
      <c r="AT1817" s="16"/>
      <c r="AU1817" s="16"/>
      <c r="AV1817" s="16"/>
      <c r="AW1817" s="16"/>
      <c r="AX1817" s="16"/>
    </row>
    <row r="1818" spans="1:50" customFormat="1" ht="15.75" hidden="1" customHeight="1" x14ac:dyDescent="0.2">
      <c r="A1818" s="1" t="s">
        <v>17089</v>
      </c>
      <c r="B1818" s="1" t="s">
        <v>29442</v>
      </c>
      <c r="C1818" s="85" t="s">
        <v>4395</v>
      </c>
      <c r="D1818" s="85" t="s">
        <v>13090</v>
      </c>
      <c r="E1818" s="202" t="s">
        <v>26712</v>
      </c>
      <c r="F1818" s="85" t="s">
        <v>40</v>
      </c>
      <c r="G1818" s="85" t="s">
        <v>43</v>
      </c>
      <c r="H1818" s="85" t="s">
        <v>20690</v>
      </c>
      <c r="I1818" s="3" t="s">
        <v>4396</v>
      </c>
      <c r="J1818" s="85" t="s">
        <v>4435</v>
      </c>
      <c r="K1818" s="1" t="s">
        <v>4871</v>
      </c>
      <c r="L1818" s="1"/>
      <c r="M1818" s="1"/>
      <c r="N1818" s="41" t="s">
        <v>5874</v>
      </c>
      <c r="O1818" s="87">
        <v>111314</v>
      </c>
      <c r="P1818" s="87">
        <v>16561</v>
      </c>
      <c r="Q1818" s="87">
        <v>94753</v>
      </c>
      <c r="R1818" s="87">
        <v>0</v>
      </c>
      <c r="S1818" s="87"/>
      <c r="T1818" s="87"/>
      <c r="U1818" s="85">
        <v>2018</v>
      </c>
      <c r="V1818" s="1"/>
      <c r="W1818" s="1"/>
      <c r="X1818" s="1"/>
      <c r="Y1818" s="1"/>
      <c r="Z1818" s="6">
        <v>50000</v>
      </c>
      <c r="AA1818" s="160"/>
      <c r="AB1818" s="123" t="s">
        <v>4395</v>
      </c>
      <c r="AC1818" s="124"/>
      <c r="AD1818" s="2"/>
      <c r="AE1818" s="2"/>
      <c r="AF1818" s="2"/>
      <c r="AG1818" s="2"/>
      <c r="AH1818" s="41" t="s">
        <v>7061</v>
      </c>
      <c r="AI1818" s="80" t="s">
        <v>17803</v>
      </c>
      <c r="AJ1818" s="80" t="s">
        <v>17355</v>
      </c>
      <c r="AK1818" s="1"/>
      <c r="AL1818" s="85"/>
      <c r="AM1818" s="151" t="s">
        <v>19997</v>
      </c>
      <c r="AN1818" s="16"/>
      <c r="AO1818" s="166"/>
      <c r="AP1818" s="5">
        <f t="shared" si="29"/>
        <v>0</v>
      </c>
      <c r="AQ1818" s="16"/>
      <c r="AR1818" s="205">
        <v>1</v>
      </c>
      <c r="AS1818" s="16"/>
      <c r="AT1818" s="16"/>
      <c r="AU1818" s="16"/>
      <c r="AV1818" s="16"/>
      <c r="AW1818" s="16"/>
      <c r="AX1818" s="16"/>
    </row>
    <row r="1819" spans="1:50" customFormat="1" ht="15.75" hidden="1" customHeight="1" x14ac:dyDescent="0.2">
      <c r="A1819" s="1" t="s">
        <v>17090</v>
      </c>
      <c r="B1819" s="1" t="s">
        <v>29443</v>
      </c>
      <c r="C1819" s="85" t="s">
        <v>4395</v>
      </c>
      <c r="D1819" s="85" t="s">
        <v>13090</v>
      </c>
      <c r="E1819" s="202" t="s">
        <v>26712</v>
      </c>
      <c r="F1819" s="85" t="s">
        <v>40</v>
      </c>
      <c r="G1819" s="85" t="s">
        <v>43</v>
      </c>
      <c r="H1819" s="85" t="s">
        <v>20690</v>
      </c>
      <c r="I1819" s="3" t="s">
        <v>4396</v>
      </c>
      <c r="J1819" s="85" t="s">
        <v>4435</v>
      </c>
      <c r="K1819" s="1" t="s">
        <v>4871</v>
      </c>
      <c r="L1819" s="1"/>
      <c r="M1819" s="1"/>
      <c r="N1819" s="41" t="s">
        <v>5874</v>
      </c>
      <c r="O1819" s="87">
        <v>113001</v>
      </c>
      <c r="P1819" s="87">
        <v>44439</v>
      </c>
      <c r="Q1819" s="87">
        <v>68562</v>
      </c>
      <c r="R1819" s="87">
        <v>0</v>
      </c>
      <c r="S1819" s="87"/>
      <c r="T1819" s="87"/>
      <c r="U1819" s="85">
        <v>2018</v>
      </c>
      <c r="V1819" s="1"/>
      <c r="W1819" s="1"/>
      <c r="X1819" s="1"/>
      <c r="Y1819" s="1"/>
      <c r="Z1819" s="6">
        <v>49272</v>
      </c>
      <c r="AA1819" s="160"/>
      <c r="AB1819" s="123" t="s">
        <v>4395</v>
      </c>
      <c r="AC1819" s="124"/>
      <c r="AD1819" s="2"/>
      <c r="AE1819" s="2"/>
      <c r="AF1819" s="2"/>
      <c r="AG1819" s="2"/>
      <c r="AH1819" s="41" t="s">
        <v>7061</v>
      </c>
      <c r="AI1819" s="80" t="s">
        <v>17804</v>
      </c>
      <c r="AJ1819" s="80" t="s">
        <v>17356</v>
      </c>
      <c r="AK1819" s="1"/>
      <c r="AL1819" s="85"/>
      <c r="AM1819" s="151" t="s">
        <v>19997</v>
      </c>
      <c r="AN1819" s="16"/>
      <c r="AO1819" s="166"/>
      <c r="AP1819" s="5">
        <f t="shared" si="29"/>
        <v>0</v>
      </c>
      <c r="AQ1819" s="16"/>
      <c r="AR1819" s="205">
        <v>1</v>
      </c>
      <c r="AS1819" s="16"/>
      <c r="AT1819" s="16"/>
      <c r="AU1819" s="16"/>
      <c r="AV1819" s="16"/>
      <c r="AW1819" s="16"/>
      <c r="AX1819" s="16"/>
    </row>
    <row r="1820" spans="1:50" customFormat="1" ht="15.75" hidden="1" customHeight="1" x14ac:dyDescent="0.2">
      <c r="A1820" s="7" t="s">
        <v>4628</v>
      </c>
      <c r="B1820" s="3" t="s">
        <v>4629</v>
      </c>
      <c r="C1820" s="85" t="s">
        <v>4395</v>
      </c>
      <c r="D1820" s="85" t="s">
        <v>13090</v>
      </c>
      <c r="E1820" s="202" t="s">
        <v>26712</v>
      </c>
      <c r="F1820" s="85" t="s">
        <v>55</v>
      </c>
      <c r="G1820" s="85" t="s">
        <v>57</v>
      </c>
      <c r="H1820" s="85" t="s">
        <v>20690</v>
      </c>
      <c r="I1820" s="3" t="s">
        <v>4405</v>
      </c>
      <c r="J1820" s="85" t="s">
        <v>4400</v>
      </c>
      <c r="K1820" s="7" t="s">
        <v>4422</v>
      </c>
      <c r="L1820" s="3"/>
      <c r="M1820" s="3"/>
      <c r="N1820" s="41" t="s">
        <v>4630</v>
      </c>
      <c r="O1820" s="87">
        <v>33686</v>
      </c>
      <c r="P1820" s="87">
        <v>26353</v>
      </c>
      <c r="Q1820" s="87">
        <v>7333</v>
      </c>
      <c r="R1820" s="87">
        <v>0</v>
      </c>
      <c r="S1820" s="87"/>
      <c r="T1820" s="87"/>
      <c r="U1820" s="85">
        <v>2011</v>
      </c>
      <c r="V1820" s="3" t="s">
        <v>4630</v>
      </c>
      <c r="W1820" s="3"/>
      <c r="X1820" s="3"/>
      <c r="Y1820" s="3"/>
      <c r="Z1820" s="6">
        <v>4607</v>
      </c>
      <c r="AA1820" s="160"/>
      <c r="AB1820" s="123" t="s">
        <v>4395</v>
      </c>
      <c r="AC1820" s="124"/>
      <c r="AD1820" s="41"/>
      <c r="AE1820" s="83"/>
      <c r="AF1820" s="83"/>
      <c r="AG1820" s="41"/>
      <c r="AH1820" s="41" t="s">
        <v>13741</v>
      </c>
      <c r="AI1820" s="80" t="s">
        <v>17805</v>
      </c>
      <c r="AJ1820" s="80" t="s">
        <v>20084</v>
      </c>
      <c r="AK1820" s="3"/>
      <c r="AL1820" s="85"/>
      <c r="AM1820" s="151" t="s">
        <v>19998</v>
      </c>
      <c r="AN1820" s="15"/>
      <c r="AO1820" s="166"/>
      <c r="AP1820" s="5">
        <f t="shared" si="29"/>
        <v>0</v>
      </c>
      <c r="AQ1820" s="16"/>
      <c r="AR1820" s="205">
        <v>1</v>
      </c>
      <c r="AS1820" s="16"/>
      <c r="AT1820" s="16"/>
      <c r="AU1820" s="16"/>
      <c r="AV1820" s="16"/>
      <c r="AW1820" s="16"/>
      <c r="AX1820" s="16"/>
    </row>
    <row r="1821" spans="1:50" customFormat="1" ht="15.75" hidden="1" customHeight="1" x14ac:dyDescent="0.2">
      <c r="A1821" s="1" t="s">
        <v>17091</v>
      </c>
      <c r="B1821" s="1" t="s">
        <v>29444</v>
      </c>
      <c r="C1821" s="85" t="s">
        <v>4395</v>
      </c>
      <c r="D1821" s="85" t="s">
        <v>13090</v>
      </c>
      <c r="E1821" s="202" t="s">
        <v>26712</v>
      </c>
      <c r="F1821" s="85" t="s">
        <v>40</v>
      </c>
      <c r="G1821" s="85" t="s">
        <v>43</v>
      </c>
      <c r="H1821" s="85" t="s">
        <v>20690</v>
      </c>
      <c r="I1821" s="3" t="s">
        <v>4396</v>
      </c>
      <c r="J1821" s="85" t="s">
        <v>4435</v>
      </c>
      <c r="K1821" s="1" t="s">
        <v>4871</v>
      </c>
      <c r="L1821" s="1"/>
      <c r="M1821" s="1"/>
      <c r="N1821" s="41" t="s">
        <v>5874</v>
      </c>
      <c r="O1821" s="87">
        <v>112244</v>
      </c>
      <c r="P1821" s="87">
        <v>0</v>
      </c>
      <c r="Q1821" s="87">
        <v>112244</v>
      </c>
      <c r="R1821" s="87">
        <v>0</v>
      </c>
      <c r="S1821" s="87"/>
      <c r="T1821" s="87"/>
      <c r="U1821" s="85">
        <v>2018</v>
      </c>
      <c r="V1821" s="1"/>
      <c r="W1821" s="1"/>
      <c r="X1821" s="1"/>
      <c r="Y1821" s="1"/>
      <c r="Z1821" s="6">
        <v>50000</v>
      </c>
      <c r="AA1821" s="160"/>
      <c r="AB1821" s="123" t="s">
        <v>4395</v>
      </c>
      <c r="AC1821" s="124"/>
      <c r="AD1821" s="2"/>
      <c r="AE1821" s="2"/>
      <c r="AF1821" s="2"/>
      <c r="AG1821" s="2"/>
      <c r="AH1821" s="41" t="s">
        <v>7061</v>
      </c>
      <c r="AI1821" s="80" t="s">
        <v>17806</v>
      </c>
      <c r="AJ1821" s="80" t="s">
        <v>17357</v>
      </c>
      <c r="AK1821" s="1"/>
      <c r="AL1821" s="85"/>
      <c r="AM1821" s="151" t="s">
        <v>19997</v>
      </c>
      <c r="AN1821" s="16"/>
      <c r="AO1821" s="166"/>
      <c r="AP1821" s="5">
        <f t="shared" si="29"/>
        <v>0</v>
      </c>
      <c r="AQ1821" s="16"/>
      <c r="AR1821" s="205">
        <v>1</v>
      </c>
      <c r="AS1821" s="16"/>
      <c r="AT1821" s="16"/>
      <c r="AU1821" s="16"/>
      <c r="AV1821" s="16"/>
      <c r="AW1821" s="16"/>
      <c r="AX1821" s="16"/>
    </row>
    <row r="1822" spans="1:50" customFormat="1" ht="15.75" hidden="1" customHeight="1" x14ac:dyDescent="0.2">
      <c r="A1822" s="1" t="s">
        <v>17092</v>
      </c>
      <c r="B1822" s="1" t="s">
        <v>29445</v>
      </c>
      <c r="C1822" s="85" t="s">
        <v>4395</v>
      </c>
      <c r="D1822" s="85" t="s">
        <v>13090</v>
      </c>
      <c r="E1822" s="202" t="s">
        <v>26712</v>
      </c>
      <c r="F1822" s="85" t="s">
        <v>40</v>
      </c>
      <c r="G1822" s="85" t="s">
        <v>43</v>
      </c>
      <c r="H1822" s="85" t="s">
        <v>20690</v>
      </c>
      <c r="I1822" s="3" t="s">
        <v>4396</v>
      </c>
      <c r="J1822" s="85" t="s">
        <v>4435</v>
      </c>
      <c r="K1822" s="1" t="s">
        <v>4871</v>
      </c>
      <c r="L1822" s="1"/>
      <c r="M1822" s="1"/>
      <c r="N1822" s="41" t="s">
        <v>5874</v>
      </c>
      <c r="O1822" s="87">
        <v>112523</v>
      </c>
      <c r="P1822" s="87">
        <v>17986</v>
      </c>
      <c r="Q1822" s="87">
        <v>94537</v>
      </c>
      <c r="R1822" s="87">
        <v>0</v>
      </c>
      <c r="S1822" s="87"/>
      <c r="T1822" s="87"/>
      <c r="U1822" s="85">
        <v>2018</v>
      </c>
      <c r="V1822" s="1"/>
      <c r="W1822" s="1"/>
      <c r="X1822" s="1"/>
      <c r="Y1822" s="1"/>
      <c r="Z1822" s="6">
        <v>50000</v>
      </c>
      <c r="AA1822" s="160"/>
      <c r="AB1822" s="123" t="s">
        <v>4395</v>
      </c>
      <c r="AC1822" s="124"/>
      <c r="AD1822" s="2"/>
      <c r="AE1822" s="2"/>
      <c r="AF1822" s="2"/>
      <c r="AG1822" s="2"/>
      <c r="AH1822" s="41" t="s">
        <v>7061</v>
      </c>
      <c r="AI1822" s="80" t="s">
        <v>17807</v>
      </c>
      <c r="AJ1822" s="80" t="s">
        <v>17358</v>
      </c>
      <c r="AK1822" s="1"/>
      <c r="AL1822" s="85"/>
      <c r="AM1822" s="151" t="s">
        <v>19997</v>
      </c>
      <c r="AN1822" s="16"/>
      <c r="AO1822" s="166"/>
      <c r="AP1822" s="5">
        <f t="shared" si="29"/>
        <v>0</v>
      </c>
      <c r="AQ1822" s="16"/>
      <c r="AR1822" s="205">
        <v>1</v>
      </c>
      <c r="AS1822" s="16"/>
      <c r="AT1822" s="16"/>
      <c r="AU1822" s="16"/>
      <c r="AV1822" s="16"/>
      <c r="AW1822" s="16"/>
      <c r="AX1822" s="16"/>
    </row>
    <row r="1823" spans="1:50" customFormat="1" ht="15.75" hidden="1" customHeight="1" x14ac:dyDescent="0.2">
      <c r="A1823" s="1" t="s">
        <v>17093</v>
      </c>
      <c r="B1823" s="1" t="s">
        <v>29446</v>
      </c>
      <c r="C1823" s="85" t="s">
        <v>4395</v>
      </c>
      <c r="D1823" s="85" t="s">
        <v>13090</v>
      </c>
      <c r="E1823" s="202" t="s">
        <v>26712</v>
      </c>
      <c r="F1823" s="85" t="s">
        <v>40</v>
      </c>
      <c r="G1823" s="85" t="s">
        <v>43</v>
      </c>
      <c r="H1823" s="85" t="s">
        <v>20690</v>
      </c>
      <c r="I1823" s="3" t="s">
        <v>4396</v>
      </c>
      <c r="J1823" s="85" t="s">
        <v>4435</v>
      </c>
      <c r="K1823" s="1" t="s">
        <v>4871</v>
      </c>
      <c r="L1823" s="1"/>
      <c r="M1823" s="1"/>
      <c r="N1823" s="41" t="s">
        <v>5874</v>
      </c>
      <c r="O1823" s="87">
        <v>102584</v>
      </c>
      <c r="P1823" s="87">
        <v>45016</v>
      </c>
      <c r="Q1823" s="87">
        <v>57568</v>
      </c>
      <c r="R1823" s="87">
        <v>0</v>
      </c>
      <c r="S1823" s="87"/>
      <c r="T1823" s="87"/>
      <c r="U1823" s="85">
        <v>2018</v>
      </c>
      <c r="V1823" s="1"/>
      <c r="W1823" s="1"/>
      <c r="X1823" s="1"/>
      <c r="Y1823" s="1"/>
      <c r="Z1823" s="6">
        <v>50000</v>
      </c>
      <c r="AA1823" s="160"/>
      <c r="AB1823" s="123" t="s">
        <v>4395</v>
      </c>
      <c r="AC1823" s="124"/>
      <c r="AD1823" s="2"/>
      <c r="AE1823" s="2"/>
      <c r="AF1823" s="2"/>
      <c r="AG1823" s="2"/>
      <c r="AH1823" s="41" t="s">
        <v>7061</v>
      </c>
      <c r="AI1823" s="80" t="s">
        <v>17808</v>
      </c>
      <c r="AJ1823" s="80" t="s">
        <v>17359</v>
      </c>
      <c r="AK1823" s="1"/>
      <c r="AL1823" s="85"/>
      <c r="AM1823" s="151" t="s">
        <v>19997</v>
      </c>
      <c r="AN1823" s="16"/>
      <c r="AO1823" s="166"/>
      <c r="AP1823" s="5">
        <f t="shared" si="29"/>
        <v>0</v>
      </c>
      <c r="AQ1823" s="16"/>
      <c r="AR1823" s="205">
        <v>1</v>
      </c>
      <c r="AS1823" s="16"/>
      <c r="AT1823" s="16"/>
      <c r="AU1823" s="16"/>
      <c r="AV1823" s="16"/>
      <c r="AW1823" s="16"/>
      <c r="AX1823" s="16"/>
    </row>
    <row r="1824" spans="1:50" customFormat="1" ht="15.75" hidden="1" customHeight="1" x14ac:dyDescent="0.2">
      <c r="A1824" s="1" t="s">
        <v>15650</v>
      </c>
      <c r="B1824" s="1" t="s">
        <v>15763</v>
      </c>
      <c r="C1824" s="85" t="s">
        <v>4395</v>
      </c>
      <c r="D1824" s="85" t="s">
        <v>13090</v>
      </c>
      <c r="E1824" s="202" t="s">
        <v>1800</v>
      </c>
      <c r="F1824" s="85" t="s">
        <v>40</v>
      </c>
      <c r="G1824" s="85" t="s">
        <v>41</v>
      </c>
      <c r="H1824" s="85" t="s">
        <v>20690</v>
      </c>
      <c r="I1824" s="3" t="s">
        <v>6379</v>
      </c>
      <c r="J1824" s="85" t="s">
        <v>115</v>
      </c>
      <c r="K1824" s="1" t="s">
        <v>437</v>
      </c>
      <c r="L1824" s="1"/>
      <c r="M1824" s="1"/>
      <c r="N1824" s="41" t="s">
        <v>6518</v>
      </c>
      <c r="O1824" s="87">
        <v>0</v>
      </c>
      <c r="P1824" s="87">
        <v>0</v>
      </c>
      <c r="Q1824" s="87">
        <v>0</v>
      </c>
      <c r="R1824" s="87">
        <v>0</v>
      </c>
      <c r="S1824" s="87"/>
      <c r="T1824" s="87"/>
      <c r="U1824" s="85" t="s">
        <v>112</v>
      </c>
      <c r="V1824" s="1"/>
      <c r="W1824" s="1"/>
      <c r="X1824" s="1"/>
      <c r="Y1824" s="1"/>
      <c r="Z1824" s="6">
        <v>8817</v>
      </c>
      <c r="AA1824" s="160"/>
      <c r="AB1824" s="123" t="s">
        <v>4395</v>
      </c>
      <c r="AC1824" s="124"/>
      <c r="AD1824" s="2"/>
      <c r="AE1824" s="2"/>
      <c r="AF1824" s="2"/>
      <c r="AG1824" s="2"/>
      <c r="AH1824" s="41" t="s">
        <v>7061</v>
      </c>
      <c r="AI1824" s="80" t="s">
        <v>17809</v>
      </c>
      <c r="AJ1824" s="80" t="s">
        <v>15853</v>
      </c>
      <c r="AK1824" s="1"/>
      <c r="AL1824" s="85"/>
      <c r="AM1824" s="151" t="s">
        <v>19999</v>
      </c>
      <c r="AN1824" s="16"/>
      <c r="AO1824" s="166"/>
      <c r="AP1824" s="5">
        <f t="shared" si="29"/>
        <v>0</v>
      </c>
      <c r="AQ1824" s="16"/>
      <c r="AR1824" s="205">
        <v>1</v>
      </c>
      <c r="AS1824" s="16"/>
      <c r="AT1824" s="16"/>
      <c r="AU1824" s="16"/>
      <c r="AV1824" s="16"/>
      <c r="AW1824" s="16"/>
      <c r="AX1824" s="16"/>
    </row>
    <row r="1825" spans="1:50" customFormat="1" ht="15.75" hidden="1" customHeight="1" x14ac:dyDescent="0.2">
      <c r="A1825" s="1" t="s">
        <v>15651</v>
      </c>
      <c r="B1825" s="1" t="s">
        <v>15764</v>
      </c>
      <c r="C1825" s="85" t="s">
        <v>4395</v>
      </c>
      <c r="D1825" s="85" t="s">
        <v>13090</v>
      </c>
      <c r="E1825" s="202" t="s">
        <v>1800</v>
      </c>
      <c r="F1825" s="85" t="s">
        <v>40</v>
      </c>
      <c r="G1825" s="85" t="s">
        <v>41</v>
      </c>
      <c r="H1825" s="85" t="s">
        <v>20690</v>
      </c>
      <c r="I1825" s="3" t="s">
        <v>6379</v>
      </c>
      <c r="J1825" s="85" t="s">
        <v>115</v>
      </c>
      <c r="K1825" s="1" t="s">
        <v>437</v>
      </c>
      <c r="L1825" s="1"/>
      <c r="M1825" s="1"/>
      <c r="N1825" s="41" t="s">
        <v>6518</v>
      </c>
      <c r="O1825" s="87">
        <v>0</v>
      </c>
      <c r="P1825" s="87">
        <v>0</v>
      </c>
      <c r="Q1825" s="87">
        <v>0</v>
      </c>
      <c r="R1825" s="87">
        <v>0</v>
      </c>
      <c r="S1825" s="87"/>
      <c r="T1825" s="87"/>
      <c r="U1825" s="85" t="s">
        <v>112</v>
      </c>
      <c r="V1825" s="1"/>
      <c r="W1825" s="1"/>
      <c r="X1825" s="1"/>
      <c r="Y1825" s="1"/>
      <c r="Z1825" s="6">
        <v>8817</v>
      </c>
      <c r="AA1825" s="160"/>
      <c r="AB1825" s="123" t="s">
        <v>4395</v>
      </c>
      <c r="AC1825" s="124"/>
      <c r="AD1825" s="2"/>
      <c r="AE1825" s="2"/>
      <c r="AF1825" s="2"/>
      <c r="AG1825" s="2"/>
      <c r="AH1825" s="41" t="s">
        <v>7061</v>
      </c>
      <c r="AI1825" s="80" t="s">
        <v>17810</v>
      </c>
      <c r="AJ1825" s="80" t="s">
        <v>15854</v>
      </c>
      <c r="AK1825" s="1"/>
      <c r="AL1825" s="85"/>
      <c r="AM1825" s="151" t="s">
        <v>19999</v>
      </c>
      <c r="AN1825" s="16"/>
      <c r="AO1825" s="166"/>
      <c r="AP1825" s="5">
        <f t="shared" si="29"/>
        <v>0</v>
      </c>
      <c r="AQ1825" s="16"/>
      <c r="AR1825" s="205">
        <v>1</v>
      </c>
      <c r="AS1825" s="16"/>
      <c r="AT1825" s="16"/>
      <c r="AU1825" s="16"/>
      <c r="AV1825" s="16"/>
      <c r="AW1825" s="16"/>
      <c r="AX1825" s="16"/>
    </row>
    <row r="1826" spans="1:50" customFormat="1" ht="15.75" hidden="1" customHeight="1" x14ac:dyDescent="0.2">
      <c r="A1826" s="1" t="s">
        <v>15652</v>
      </c>
      <c r="B1826" s="1" t="s">
        <v>15765</v>
      </c>
      <c r="C1826" s="85" t="s">
        <v>4395</v>
      </c>
      <c r="D1826" s="85" t="s">
        <v>13090</v>
      </c>
      <c r="E1826" s="202" t="s">
        <v>1800</v>
      </c>
      <c r="F1826" s="85" t="s">
        <v>40</v>
      </c>
      <c r="G1826" s="85" t="s">
        <v>41</v>
      </c>
      <c r="H1826" s="85" t="s">
        <v>20690</v>
      </c>
      <c r="I1826" s="3" t="s">
        <v>6379</v>
      </c>
      <c r="J1826" s="85" t="s">
        <v>115</v>
      </c>
      <c r="K1826" s="1" t="s">
        <v>437</v>
      </c>
      <c r="L1826" s="1"/>
      <c r="M1826" s="1"/>
      <c r="N1826" s="41" t="s">
        <v>6518</v>
      </c>
      <c r="O1826" s="87">
        <v>0</v>
      </c>
      <c r="P1826" s="87">
        <v>0</v>
      </c>
      <c r="Q1826" s="87">
        <v>0</v>
      </c>
      <c r="R1826" s="87">
        <v>0</v>
      </c>
      <c r="S1826" s="87"/>
      <c r="T1826" s="87"/>
      <c r="U1826" s="85" t="s">
        <v>112</v>
      </c>
      <c r="V1826" s="1"/>
      <c r="W1826" s="1"/>
      <c r="X1826" s="1"/>
      <c r="Y1826" s="1"/>
      <c r="Z1826" s="6">
        <v>8817</v>
      </c>
      <c r="AA1826" s="160"/>
      <c r="AB1826" s="123" t="s">
        <v>4395</v>
      </c>
      <c r="AC1826" s="124"/>
      <c r="AD1826" s="2"/>
      <c r="AE1826" s="2"/>
      <c r="AF1826" s="2"/>
      <c r="AG1826" s="2"/>
      <c r="AH1826" s="41" t="s">
        <v>7061</v>
      </c>
      <c r="AI1826" s="80" t="s">
        <v>17811</v>
      </c>
      <c r="AJ1826" s="80" t="s">
        <v>15855</v>
      </c>
      <c r="AK1826" s="1"/>
      <c r="AL1826" s="85"/>
      <c r="AM1826" s="151" t="s">
        <v>19999</v>
      </c>
      <c r="AN1826" s="16"/>
      <c r="AO1826" s="166"/>
      <c r="AP1826" s="5">
        <f t="shared" si="29"/>
        <v>0</v>
      </c>
      <c r="AQ1826" s="16"/>
      <c r="AR1826" s="205">
        <v>1</v>
      </c>
      <c r="AS1826" s="16"/>
      <c r="AT1826" s="16"/>
      <c r="AU1826" s="16"/>
      <c r="AV1826" s="16"/>
      <c r="AW1826" s="16"/>
      <c r="AX1826" s="16"/>
    </row>
    <row r="1827" spans="1:50" customFormat="1" ht="15.75" hidden="1" customHeight="1" x14ac:dyDescent="0.2">
      <c r="A1827" s="1" t="s">
        <v>17094</v>
      </c>
      <c r="B1827" s="1" t="s">
        <v>17095</v>
      </c>
      <c r="C1827" s="85" t="s">
        <v>4395</v>
      </c>
      <c r="D1827" s="85" t="s">
        <v>13090</v>
      </c>
      <c r="E1827" s="202" t="s">
        <v>26712</v>
      </c>
      <c r="F1827" s="85" t="s">
        <v>40</v>
      </c>
      <c r="G1827" s="85" t="s">
        <v>15326</v>
      </c>
      <c r="H1827" s="85" t="s">
        <v>20690</v>
      </c>
      <c r="I1827" s="3" t="s">
        <v>6379</v>
      </c>
      <c r="J1827" s="85" t="s">
        <v>115</v>
      </c>
      <c r="K1827" s="1" t="s">
        <v>4595</v>
      </c>
      <c r="L1827" s="1"/>
      <c r="M1827" s="1"/>
      <c r="N1827" s="41" t="s">
        <v>4841</v>
      </c>
      <c r="O1827" s="87">
        <v>15535</v>
      </c>
      <c r="P1827" s="87">
        <v>15452</v>
      </c>
      <c r="Q1827" s="87">
        <v>83</v>
      </c>
      <c r="R1827" s="87">
        <v>0</v>
      </c>
      <c r="S1827" s="87"/>
      <c r="T1827" s="87"/>
      <c r="U1827" s="85">
        <v>2020</v>
      </c>
      <c r="V1827" s="1"/>
      <c r="W1827" s="1"/>
      <c r="X1827" s="1"/>
      <c r="Y1827" s="1"/>
      <c r="Z1827" s="6">
        <v>72402</v>
      </c>
      <c r="AA1827" s="160"/>
      <c r="AB1827" s="123" t="s">
        <v>4395</v>
      </c>
      <c r="AC1827" s="124"/>
      <c r="AD1827" s="2"/>
      <c r="AE1827" s="2"/>
      <c r="AF1827" s="2"/>
      <c r="AG1827" s="2"/>
      <c r="AH1827" s="41" t="s">
        <v>7061</v>
      </c>
      <c r="AI1827" s="80" t="s">
        <v>17812</v>
      </c>
      <c r="AJ1827" s="80" t="s">
        <v>17360</v>
      </c>
      <c r="AK1827" s="1"/>
      <c r="AL1827" s="85"/>
      <c r="AM1827" s="151" t="s">
        <v>19997</v>
      </c>
      <c r="AN1827" s="16"/>
      <c r="AO1827" s="166"/>
      <c r="AP1827" s="5">
        <f t="shared" si="29"/>
        <v>0</v>
      </c>
      <c r="AQ1827" s="16"/>
      <c r="AR1827" s="205">
        <v>1</v>
      </c>
      <c r="AS1827" s="16"/>
      <c r="AT1827" s="16"/>
      <c r="AU1827" s="16"/>
      <c r="AV1827" s="16"/>
      <c r="AW1827" s="16"/>
      <c r="AX1827" s="16"/>
    </row>
    <row r="1828" spans="1:50" customFormat="1" ht="15.75" hidden="1" customHeight="1" x14ac:dyDescent="0.2">
      <c r="A1828" s="1" t="s">
        <v>17096</v>
      </c>
      <c r="B1828" s="1" t="s">
        <v>17097</v>
      </c>
      <c r="C1828" s="85" t="s">
        <v>4395</v>
      </c>
      <c r="D1828" s="85" t="s">
        <v>13090</v>
      </c>
      <c r="E1828" s="202" t="s">
        <v>26712</v>
      </c>
      <c r="F1828" s="85" t="s">
        <v>40</v>
      </c>
      <c r="G1828" s="85" t="s">
        <v>43</v>
      </c>
      <c r="H1828" s="85" t="s">
        <v>20690</v>
      </c>
      <c r="I1828" s="3" t="s">
        <v>4475</v>
      </c>
      <c r="J1828" s="85" t="s">
        <v>115</v>
      </c>
      <c r="K1828" s="1" t="s">
        <v>4458</v>
      </c>
      <c r="L1828" s="1"/>
      <c r="M1828" s="1"/>
      <c r="N1828" s="41" t="s">
        <v>5826</v>
      </c>
      <c r="O1828" s="87">
        <v>9766</v>
      </c>
      <c r="P1828" s="87">
        <v>2196</v>
      </c>
      <c r="Q1828" s="87">
        <v>7570</v>
      </c>
      <c r="R1828" s="87">
        <v>0</v>
      </c>
      <c r="S1828" s="87"/>
      <c r="T1828" s="87"/>
      <c r="U1828" s="85">
        <v>2021</v>
      </c>
      <c r="V1828" s="1"/>
      <c r="W1828" s="1"/>
      <c r="X1828" s="1"/>
      <c r="Y1828" s="1"/>
      <c r="Z1828" s="6">
        <v>10000</v>
      </c>
      <c r="AA1828" s="160"/>
      <c r="AB1828" s="123" t="s">
        <v>4395</v>
      </c>
      <c r="AC1828" s="124"/>
      <c r="AD1828" s="2"/>
      <c r="AE1828" s="2"/>
      <c r="AF1828" s="2"/>
      <c r="AG1828" s="2"/>
      <c r="AH1828" s="41" t="s">
        <v>7061</v>
      </c>
      <c r="AI1828" s="80" t="s">
        <v>17813</v>
      </c>
      <c r="AJ1828" s="80" t="s">
        <v>17361</v>
      </c>
      <c r="AK1828" s="1"/>
      <c r="AL1828" s="85"/>
      <c r="AM1828" s="151" t="s">
        <v>19997</v>
      </c>
      <c r="AN1828" s="16"/>
      <c r="AO1828" s="166"/>
      <c r="AP1828" s="5">
        <f t="shared" si="29"/>
        <v>0</v>
      </c>
      <c r="AQ1828" s="16"/>
      <c r="AR1828" s="205">
        <v>1</v>
      </c>
      <c r="AS1828" s="16"/>
      <c r="AT1828" s="16"/>
      <c r="AU1828" s="16"/>
      <c r="AV1828" s="16"/>
      <c r="AW1828" s="16"/>
      <c r="AX1828" s="16"/>
    </row>
    <row r="1829" spans="1:50" customFormat="1" ht="15.75" hidden="1" customHeight="1" x14ac:dyDescent="0.2">
      <c r="A1829" s="1" t="s">
        <v>17098</v>
      </c>
      <c r="B1829" s="1" t="s">
        <v>17099</v>
      </c>
      <c r="C1829" s="85" t="s">
        <v>4395</v>
      </c>
      <c r="D1829" s="85" t="s">
        <v>13090</v>
      </c>
      <c r="E1829" s="202" t="s">
        <v>26712</v>
      </c>
      <c r="F1829" s="85" t="s">
        <v>40</v>
      </c>
      <c r="G1829" s="85" t="s">
        <v>43</v>
      </c>
      <c r="H1829" s="85" t="s">
        <v>20690</v>
      </c>
      <c r="I1829" s="3" t="s">
        <v>4475</v>
      </c>
      <c r="J1829" s="85" t="s">
        <v>115</v>
      </c>
      <c r="K1829" s="1" t="s">
        <v>4458</v>
      </c>
      <c r="L1829" s="1"/>
      <c r="M1829" s="1"/>
      <c r="N1829" s="41" t="s">
        <v>5826</v>
      </c>
      <c r="O1829" s="87">
        <v>6559</v>
      </c>
      <c r="P1829" s="87">
        <v>3344</v>
      </c>
      <c r="Q1829" s="87">
        <v>3215</v>
      </c>
      <c r="R1829" s="87">
        <v>0</v>
      </c>
      <c r="S1829" s="87"/>
      <c r="T1829" s="87"/>
      <c r="U1829" s="85">
        <v>2021</v>
      </c>
      <c r="V1829" s="1"/>
      <c r="W1829" s="1"/>
      <c r="X1829" s="1"/>
      <c r="Y1829" s="1"/>
      <c r="Z1829" s="6">
        <v>9654</v>
      </c>
      <c r="AA1829" s="160"/>
      <c r="AB1829" s="123" t="s">
        <v>4395</v>
      </c>
      <c r="AC1829" s="124"/>
      <c r="AD1829" s="2"/>
      <c r="AE1829" s="2"/>
      <c r="AF1829" s="2"/>
      <c r="AG1829" s="2"/>
      <c r="AH1829" s="41" t="s">
        <v>7061</v>
      </c>
      <c r="AI1829" s="80" t="s">
        <v>17814</v>
      </c>
      <c r="AJ1829" s="80" t="s">
        <v>17362</v>
      </c>
      <c r="AK1829" s="1"/>
      <c r="AL1829" s="85"/>
      <c r="AM1829" s="151" t="s">
        <v>19997</v>
      </c>
      <c r="AN1829" s="16"/>
      <c r="AO1829" s="166"/>
      <c r="AP1829" s="5">
        <f t="shared" si="29"/>
        <v>0</v>
      </c>
      <c r="AQ1829" s="16"/>
      <c r="AR1829" s="205">
        <v>1</v>
      </c>
      <c r="AS1829" s="16"/>
      <c r="AT1829" s="16"/>
      <c r="AU1829" s="16"/>
      <c r="AV1829" s="16"/>
      <c r="AW1829" s="16"/>
      <c r="AX1829" s="16"/>
    </row>
    <row r="1830" spans="1:50" customFormat="1" ht="15.75" hidden="1" customHeight="1" x14ac:dyDescent="0.2">
      <c r="A1830" s="1" t="s">
        <v>15653</v>
      </c>
      <c r="B1830" s="1" t="s">
        <v>27550</v>
      </c>
      <c r="C1830" s="85" t="s">
        <v>4395</v>
      </c>
      <c r="D1830" s="85" t="s">
        <v>13090</v>
      </c>
      <c r="E1830" s="202" t="s">
        <v>26712</v>
      </c>
      <c r="F1830" s="85" t="s">
        <v>40</v>
      </c>
      <c r="G1830" s="85" t="s">
        <v>41</v>
      </c>
      <c r="H1830" s="85" t="s">
        <v>20690</v>
      </c>
      <c r="I1830" s="3" t="s">
        <v>6379</v>
      </c>
      <c r="J1830" s="85" t="s">
        <v>115</v>
      </c>
      <c r="K1830" s="1" t="s">
        <v>437</v>
      </c>
      <c r="L1830" s="1"/>
      <c r="M1830" s="1"/>
      <c r="N1830" s="41" t="s">
        <v>6518</v>
      </c>
      <c r="O1830" s="87">
        <v>1869</v>
      </c>
      <c r="P1830" s="87">
        <v>1861</v>
      </c>
      <c r="Q1830" s="87">
        <v>8</v>
      </c>
      <c r="R1830" s="87">
        <v>0</v>
      </c>
      <c r="S1830" s="87"/>
      <c r="T1830" s="87"/>
      <c r="U1830" s="85">
        <v>2021</v>
      </c>
      <c r="V1830" s="1"/>
      <c r="W1830" s="1"/>
      <c r="X1830" s="1"/>
      <c r="Y1830" s="1"/>
      <c r="Z1830" s="6">
        <v>8802</v>
      </c>
      <c r="AA1830" s="160"/>
      <c r="AB1830" s="123" t="s">
        <v>4395</v>
      </c>
      <c r="AC1830" s="124"/>
      <c r="AD1830" s="2"/>
      <c r="AE1830" s="2"/>
      <c r="AF1830" s="2"/>
      <c r="AG1830" s="2"/>
      <c r="AH1830" s="41" t="s">
        <v>7061</v>
      </c>
      <c r="AI1830" s="80" t="s">
        <v>17815</v>
      </c>
      <c r="AJ1830" s="80" t="s">
        <v>15856</v>
      </c>
      <c r="AK1830" s="1"/>
      <c r="AL1830" s="85"/>
      <c r="AM1830" s="151" t="s">
        <v>19999</v>
      </c>
      <c r="AN1830" s="16"/>
      <c r="AO1830" s="166"/>
      <c r="AP1830" s="5">
        <f t="shared" si="29"/>
        <v>0</v>
      </c>
      <c r="AQ1830" s="16"/>
      <c r="AR1830" s="205">
        <v>1</v>
      </c>
      <c r="AS1830" s="16"/>
      <c r="AT1830" s="16"/>
      <c r="AU1830" s="16"/>
      <c r="AV1830" s="16"/>
      <c r="AW1830" s="16"/>
      <c r="AX1830" s="16"/>
    </row>
    <row r="1831" spans="1:50" customFormat="1" ht="15.75" hidden="1" customHeight="1" x14ac:dyDescent="0.2">
      <c r="A1831" s="1" t="s">
        <v>15654</v>
      </c>
      <c r="B1831" s="1" t="s">
        <v>27551</v>
      </c>
      <c r="C1831" s="85" t="s">
        <v>4395</v>
      </c>
      <c r="D1831" s="85" t="s">
        <v>13090</v>
      </c>
      <c r="E1831" s="202" t="s">
        <v>26712</v>
      </c>
      <c r="F1831" s="85" t="s">
        <v>40</v>
      </c>
      <c r="G1831" s="85" t="s">
        <v>41</v>
      </c>
      <c r="H1831" s="85" t="s">
        <v>20690</v>
      </c>
      <c r="I1831" s="3" t="s">
        <v>6379</v>
      </c>
      <c r="J1831" s="85" t="s">
        <v>115</v>
      </c>
      <c r="K1831" s="1" t="s">
        <v>437</v>
      </c>
      <c r="L1831" s="1"/>
      <c r="M1831" s="1"/>
      <c r="N1831" s="41" t="s">
        <v>6518</v>
      </c>
      <c r="O1831" s="87">
        <v>334</v>
      </c>
      <c r="P1831" s="87">
        <v>271</v>
      </c>
      <c r="Q1831" s="87">
        <v>63</v>
      </c>
      <c r="R1831" s="87">
        <v>0</v>
      </c>
      <c r="S1831" s="87"/>
      <c r="T1831" s="87"/>
      <c r="U1831" s="85">
        <v>2021</v>
      </c>
      <c r="V1831" s="1"/>
      <c r="W1831" s="1"/>
      <c r="X1831" s="1"/>
      <c r="Y1831" s="1"/>
      <c r="Z1831" s="6">
        <v>8802</v>
      </c>
      <c r="AA1831" s="160"/>
      <c r="AB1831" s="123" t="s">
        <v>4395</v>
      </c>
      <c r="AC1831" s="124"/>
      <c r="AD1831" s="2"/>
      <c r="AE1831" s="2"/>
      <c r="AF1831" s="2"/>
      <c r="AG1831" s="2"/>
      <c r="AH1831" s="41" t="s">
        <v>7061</v>
      </c>
      <c r="AI1831" s="80" t="s">
        <v>17816</v>
      </c>
      <c r="AJ1831" s="80" t="s">
        <v>15857</v>
      </c>
      <c r="AK1831" s="1"/>
      <c r="AL1831" s="85"/>
      <c r="AM1831" s="151" t="s">
        <v>19999</v>
      </c>
      <c r="AN1831" s="16"/>
      <c r="AO1831" s="166"/>
      <c r="AP1831" s="5">
        <f t="shared" si="29"/>
        <v>0</v>
      </c>
      <c r="AQ1831" s="16"/>
      <c r="AR1831" s="205">
        <v>1</v>
      </c>
      <c r="AS1831" s="16"/>
      <c r="AT1831" s="16"/>
      <c r="AU1831" s="16"/>
      <c r="AV1831" s="16"/>
      <c r="AW1831" s="16"/>
      <c r="AX1831" s="16"/>
    </row>
    <row r="1832" spans="1:50" customFormat="1" ht="15.75" hidden="1" customHeight="1" x14ac:dyDescent="0.2">
      <c r="A1832" s="1" t="s">
        <v>15655</v>
      </c>
      <c r="B1832" s="1" t="s">
        <v>27552</v>
      </c>
      <c r="C1832" s="85" t="s">
        <v>4395</v>
      </c>
      <c r="D1832" s="85" t="s">
        <v>13090</v>
      </c>
      <c r="E1832" s="202" t="s">
        <v>26418</v>
      </c>
      <c r="F1832" s="85" t="s">
        <v>40</v>
      </c>
      <c r="G1832" s="85" t="s">
        <v>41</v>
      </c>
      <c r="H1832" s="85" t="s">
        <v>20690</v>
      </c>
      <c r="I1832" s="3" t="s">
        <v>6379</v>
      </c>
      <c r="J1832" s="85" t="s">
        <v>115</v>
      </c>
      <c r="K1832" s="1" t="s">
        <v>437</v>
      </c>
      <c r="L1832" s="1"/>
      <c r="M1832" s="1"/>
      <c r="N1832" s="41" t="s">
        <v>6518</v>
      </c>
      <c r="O1832" s="87">
        <v>0</v>
      </c>
      <c r="P1832" s="87">
        <v>0</v>
      </c>
      <c r="Q1832" s="87">
        <v>0</v>
      </c>
      <c r="R1832" s="87">
        <v>0</v>
      </c>
      <c r="S1832" s="87"/>
      <c r="T1832" s="87"/>
      <c r="U1832" s="85" t="s">
        <v>112</v>
      </c>
      <c r="V1832" s="1"/>
      <c r="W1832" s="1"/>
      <c r="X1832" s="1"/>
      <c r="Y1832" s="1"/>
      <c r="Z1832" s="6">
        <v>8802</v>
      </c>
      <c r="AA1832" s="160"/>
      <c r="AB1832" s="123" t="s">
        <v>4395</v>
      </c>
      <c r="AC1832" s="124"/>
      <c r="AD1832" s="2"/>
      <c r="AE1832" s="2"/>
      <c r="AF1832" s="2"/>
      <c r="AG1832" s="2"/>
      <c r="AH1832" s="41" t="s">
        <v>7061</v>
      </c>
      <c r="AI1832" s="80" t="s">
        <v>17817</v>
      </c>
      <c r="AJ1832" s="80" t="s">
        <v>15858</v>
      </c>
      <c r="AK1832" s="1"/>
      <c r="AL1832" s="85"/>
      <c r="AM1832" s="151" t="s">
        <v>19999</v>
      </c>
      <c r="AN1832" s="16"/>
      <c r="AO1832" s="166"/>
      <c r="AP1832" s="5">
        <f t="shared" si="29"/>
        <v>0</v>
      </c>
      <c r="AQ1832" s="16"/>
      <c r="AR1832" s="205">
        <v>1</v>
      </c>
      <c r="AS1832" s="16"/>
      <c r="AT1832" s="16"/>
      <c r="AU1832" s="16"/>
      <c r="AV1832" s="16"/>
      <c r="AW1832" s="16"/>
      <c r="AX1832" s="16"/>
    </row>
    <row r="1833" spans="1:50" customFormat="1" ht="15.75" hidden="1" customHeight="1" x14ac:dyDescent="0.2">
      <c r="A1833" s="1" t="s">
        <v>15656</v>
      </c>
      <c r="B1833" s="1" t="s">
        <v>27553</v>
      </c>
      <c r="C1833" s="85" t="s">
        <v>4395</v>
      </c>
      <c r="D1833" s="85" t="s">
        <v>13090</v>
      </c>
      <c r="E1833" s="202" t="s">
        <v>26418</v>
      </c>
      <c r="F1833" s="85" t="s">
        <v>40</v>
      </c>
      <c r="G1833" s="85" t="s">
        <v>41</v>
      </c>
      <c r="H1833" s="85" t="s">
        <v>20690</v>
      </c>
      <c r="I1833" s="3" t="s">
        <v>6379</v>
      </c>
      <c r="J1833" s="85" t="s">
        <v>115</v>
      </c>
      <c r="K1833" s="1" t="s">
        <v>437</v>
      </c>
      <c r="L1833" s="1"/>
      <c r="M1833" s="1"/>
      <c r="N1833" s="41" t="s">
        <v>6518</v>
      </c>
      <c r="O1833" s="87">
        <v>0</v>
      </c>
      <c r="P1833" s="87">
        <v>0</v>
      </c>
      <c r="Q1833" s="87">
        <v>0</v>
      </c>
      <c r="R1833" s="87">
        <v>0</v>
      </c>
      <c r="S1833" s="87"/>
      <c r="T1833" s="87"/>
      <c r="U1833" s="85" t="s">
        <v>112</v>
      </c>
      <c r="V1833" s="1"/>
      <c r="W1833" s="1"/>
      <c r="X1833" s="1"/>
      <c r="Y1833" s="1"/>
      <c r="Z1833" s="6">
        <v>8802</v>
      </c>
      <c r="AA1833" s="160"/>
      <c r="AB1833" s="123" t="s">
        <v>4395</v>
      </c>
      <c r="AC1833" s="124"/>
      <c r="AD1833" s="2"/>
      <c r="AE1833" s="2"/>
      <c r="AF1833" s="2"/>
      <c r="AG1833" s="2"/>
      <c r="AH1833" s="41" t="s">
        <v>7061</v>
      </c>
      <c r="AI1833" s="80" t="s">
        <v>17818</v>
      </c>
      <c r="AJ1833" s="80" t="s">
        <v>15859</v>
      </c>
      <c r="AK1833" s="1"/>
      <c r="AL1833" s="85"/>
      <c r="AM1833" s="151" t="s">
        <v>19999</v>
      </c>
      <c r="AN1833" s="16"/>
      <c r="AO1833" s="166"/>
      <c r="AP1833" s="5">
        <f t="shared" si="29"/>
        <v>0</v>
      </c>
      <c r="AQ1833" s="16"/>
      <c r="AR1833" s="205">
        <v>1</v>
      </c>
      <c r="AS1833" s="16"/>
      <c r="AT1833" s="16"/>
      <c r="AU1833" s="16"/>
      <c r="AV1833" s="16"/>
      <c r="AW1833" s="16"/>
      <c r="AX1833" s="16"/>
    </row>
    <row r="1834" spans="1:50" customFormat="1" ht="15.75" hidden="1" customHeight="1" x14ac:dyDescent="0.2">
      <c r="A1834" s="1" t="s">
        <v>15657</v>
      </c>
      <c r="B1834" s="1" t="s">
        <v>27554</v>
      </c>
      <c r="C1834" s="85" t="s">
        <v>4395</v>
      </c>
      <c r="D1834" s="85" t="s">
        <v>13090</v>
      </c>
      <c r="E1834" s="202" t="s">
        <v>26418</v>
      </c>
      <c r="F1834" s="85" t="s">
        <v>40</v>
      </c>
      <c r="G1834" s="85" t="s">
        <v>41</v>
      </c>
      <c r="H1834" s="85" t="s">
        <v>20690</v>
      </c>
      <c r="I1834" s="3" t="s">
        <v>6379</v>
      </c>
      <c r="J1834" s="85" t="s">
        <v>115</v>
      </c>
      <c r="K1834" s="1" t="s">
        <v>437</v>
      </c>
      <c r="L1834" s="1"/>
      <c r="M1834" s="1"/>
      <c r="N1834" s="41" t="s">
        <v>6518</v>
      </c>
      <c r="O1834" s="87">
        <v>0</v>
      </c>
      <c r="P1834" s="87">
        <v>0</v>
      </c>
      <c r="Q1834" s="87">
        <v>0</v>
      </c>
      <c r="R1834" s="87">
        <v>0</v>
      </c>
      <c r="S1834" s="87"/>
      <c r="T1834" s="87"/>
      <c r="U1834" s="85" t="s">
        <v>112</v>
      </c>
      <c r="V1834" s="1"/>
      <c r="W1834" s="1"/>
      <c r="X1834" s="1"/>
      <c r="Y1834" s="1"/>
      <c r="Z1834" s="6">
        <v>8802</v>
      </c>
      <c r="AA1834" s="160"/>
      <c r="AB1834" s="123" t="s">
        <v>4395</v>
      </c>
      <c r="AC1834" s="124"/>
      <c r="AD1834" s="2"/>
      <c r="AE1834" s="2"/>
      <c r="AF1834" s="2"/>
      <c r="AG1834" s="2"/>
      <c r="AH1834" s="41" t="s">
        <v>7061</v>
      </c>
      <c r="AI1834" s="80" t="s">
        <v>17819</v>
      </c>
      <c r="AJ1834" s="80" t="s">
        <v>15860</v>
      </c>
      <c r="AK1834" s="1"/>
      <c r="AL1834" s="85"/>
      <c r="AM1834" s="151" t="s">
        <v>19999</v>
      </c>
      <c r="AN1834" s="16"/>
      <c r="AO1834" s="166"/>
      <c r="AP1834" s="5">
        <f t="shared" si="29"/>
        <v>0</v>
      </c>
      <c r="AQ1834" s="16"/>
      <c r="AR1834" s="205">
        <v>1</v>
      </c>
      <c r="AS1834" s="16"/>
      <c r="AT1834" s="16"/>
      <c r="AU1834" s="16"/>
      <c r="AV1834" s="16"/>
      <c r="AW1834" s="16"/>
      <c r="AX1834" s="16"/>
    </row>
    <row r="1835" spans="1:50" customFormat="1" ht="15.75" hidden="1" customHeight="1" x14ac:dyDescent="0.2">
      <c r="A1835" s="1" t="s">
        <v>15658</v>
      </c>
      <c r="B1835" s="1" t="s">
        <v>27555</v>
      </c>
      <c r="C1835" s="85" t="s">
        <v>4395</v>
      </c>
      <c r="D1835" s="85" t="s">
        <v>13090</v>
      </c>
      <c r="E1835" s="202" t="s">
        <v>26418</v>
      </c>
      <c r="F1835" s="85" t="s">
        <v>40</v>
      </c>
      <c r="G1835" s="85" t="s">
        <v>41</v>
      </c>
      <c r="H1835" s="85" t="s">
        <v>20690</v>
      </c>
      <c r="I1835" s="3" t="s">
        <v>6379</v>
      </c>
      <c r="J1835" s="85" t="s">
        <v>115</v>
      </c>
      <c r="K1835" s="1" t="s">
        <v>437</v>
      </c>
      <c r="L1835" s="1"/>
      <c r="M1835" s="1"/>
      <c r="N1835" s="41" t="s">
        <v>6518</v>
      </c>
      <c r="O1835" s="87">
        <v>0</v>
      </c>
      <c r="P1835" s="87">
        <v>0</v>
      </c>
      <c r="Q1835" s="87">
        <v>0</v>
      </c>
      <c r="R1835" s="87">
        <v>0</v>
      </c>
      <c r="S1835" s="87"/>
      <c r="T1835" s="87"/>
      <c r="U1835" s="85" t="s">
        <v>112</v>
      </c>
      <c r="V1835" s="1"/>
      <c r="W1835" s="1"/>
      <c r="X1835" s="1"/>
      <c r="Y1835" s="1"/>
      <c r="Z1835" s="6">
        <v>8802</v>
      </c>
      <c r="AA1835" s="160"/>
      <c r="AB1835" s="123" t="s">
        <v>4395</v>
      </c>
      <c r="AC1835" s="124"/>
      <c r="AD1835" s="2"/>
      <c r="AE1835" s="2"/>
      <c r="AF1835" s="2"/>
      <c r="AG1835" s="2"/>
      <c r="AH1835" s="41" t="s">
        <v>7061</v>
      </c>
      <c r="AI1835" s="80" t="s">
        <v>17820</v>
      </c>
      <c r="AJ1835" s="80" t="s">
        <v>15861</v>
      </c>
      <c r="AK1835" s="1"/>
      <c r="AL1835" s="85"/>
      <c r="AM1835" s="151" t="s">
        <v>19999</v>
      </c>
      <c r="AN1835" s="16"/>
      <c r="AO1835" s="166"/>
      <c r="AP1835" s="5">
        <f t="shared" si="29"/>
        <v>0</v>
      </c>
      <c r="AQ1835" s="16"/>
      <c r="AR1835" s="205">
        <v>1</v>
      </c>
      <c r="AS1835" s="16"/>
      <c r="AT1835" s="16"/>
      <c r="AU1835" s="16"/>
      <c r="AV1835" s="16"/>
      <c r="AW1835" s="16"/>
      <c r="AX1835" s="16"/>
    </row>
    <row r="1836" spans="1:50" customFormat="1" ht="15.75" hidden="1" customHeight="1" x14ac:dyDescent="0.2">
      <c r="A1836" s="1" t="s">
        <v>15659</v>
      </c>
      <c r="B1836" s="1" t="s">
        <v>27556</v>
      </c>
      <c r="C1836" s="85" t="s">
        <v>4395</v>
      </c>
      <c r="D1836" s="85" t="s">
        <v>13090</v>
      </c>
      <c r="E1836" s="202" t="s">
        <v>26418</v>
      </c>
      <c r="F1836" s="85" t="s">
        <v>40</v>
      </c>
      <c r="G1836" s="85" t="s">
        <v>41</v>
      </c>
      <c r="H1836" s="85" t="s">
        <v>20690</v>
      </c>
      <c r="I1836" s="3" t="s">
        <v>6379</v>
      </c>
      <c r="J1836" s="85" t="s">
        <v>115</v>
      </c>
      <c r="K1836" s="1" t="s">
        <v>437</v>
      </c>
      <c r="L1836" s="1"/>
      <c r="M1836" s="1"/>
      <c r="N1836" s="41" t="s">
        <v>6518</v>
      </c>
      <c r="O1836" s="87">
        <v>0</v>
      </c>
      <c r="P1836" s="87">
        <v>0</v>
      </c>
      <c r="Q1836" s="87">
        <v>0</v>
      </c>
      <c r="R1836" s="87">
        <v>0</v>
      </c>
      <c r="S1836" s="87"/>
      <c r="T1836" s="87"/>
      <c r="U1836" s="85" t="s">
        <v>112</v>
      </c>
      <c r="V1836" s="1"/>
      <c r="W1836" s="1"/>
      <c r="X1836" s="1"/>
      <c r="Y1836" s="1"/>
      <c r="Z1836" s="6">
        <v>8802</v>
      </c>
      <c r="AA1836" s="160"/>
      <c r="AB1836" s="123" t="s">
        <v>4395</v>
      </c>
      <c r="AC1836" s="124"/>
      <c r="AD1836" s="2"/>
      <c r="AE1836" s="2"/>
      <c r="AF1836" s="2"/>
      <c r="AG1836" s="2"/>
      <c r="AH1836" s="41" t="s">
        <v>7061</v>
      </c>
      <c r="AI1836" s="80" t="s">
        <v>17821</v>
      </c>
      <c r="AJ1836" s="80" t="s">
        <v>15862</v>
      </c>
      <c r="AK1836" s="1"/>
      <c r="AL1836" s="85"/>
      <c r="AM1836" s="151" t="s">
        <v>19999</v>
      </c>
      <c r="AN1836" s="16"/>
      <c r="AO1836" s="166"/>
      <c r="AP1836" s="5">
        <f t="shared" si="29"/>
        <v>0</v>
      </c>
      <c r="AQ1836" s="16"/>
      <c r="AR1836" s="205">
        <v>1</v>
      </c>
      <c r="AS1836" s="16"/>
      <c r="AT1836" s="16"/>
      <c r="AU1836" s="16"/>
      <c r="AV1836" s="16"/>
      <c r="AW1836" s="16"/>
      <c r="AX1836" s="16"/>
    </row>
    <row r="1837" spans="1:50" customFormat="1" ht="15.75" hidden="1" customHeight="1" x14ac:dyDescent="0.2">
      <c r="A1837" s="1" t="s">
        <v>15660</v>
      </c>
      <c r="B1837" s="1" t="s">
        <v>27557</v>
      </c>
      <c r="C1837" s="85" t="s">
        <v>4395</v>
      </c>
      <c r="D1837" s="85" t="s">
        <v>13090</v>
      </c>
      <c r="E1837" s="202" t="s">
        <v>26418</v>
      </c>
      <c r="F1837" s="85" t="s">
        <v>40</v>
      </c>
      <c r="G1837" s="85" t="s">
        <v>41</v>
      </c>
      <c r="H1837" s="85" t="s">
        <v>20690</v>
      </c>
      <c r="I1837" s="3" t="s">
        <v>6379</v>
      </c>
      <c r="J1837" s="85" t="s">
        <v>115</v>
      </c>
      <c r="K1837" s="1" t="s">
        <v>437</v>
      </c>
      <c r="L1837" s="1"/>
      <c r="M1837" s="1"/>
      <c r="N1837" s="41" t="s">
        <v>6518</v>
      </c>
      <c r="O1837" s="87">
        <v>0</v>
      </c>
      <c r="P1837" s="87">
        <v>0</v>
      </c>
      <c r="Q1837" s="87">
        <v>0</v>
      </c>
      <c r="R1837" s="87">
        <v>0</v>
      </c>
      <c r="S1837" s="87"/>
      <c r="T1837" s="87"/>
      <c r="U1837" s="85" t="s">
        <v>112</v>
      </c>
      <c r="V1837" s="1"/>
      <c r="W1837" s="1"/>
      <c r="X1837" s="1"/>
      <c r="Y1837" s="1"/>
      <c r="Z1837" s="6">
        <v>8802</v>
      </c>
      <c r="AA1837" s="160"/>
      <c r="AB1837" s="123" t="s">
        <v>4395</v>
      </c>
      <c r="AC1837" s="124"/>
      <c r="AD1837" s="2"/>
      <c r="AE1837" s="2"/>
      <c r="AF1837" s="2"/>
      <c r="AG1837" s="2"/>
      <c r="AH1837" s="41" t="s">
        <v>7061</v>
      </c>
      <c r="AI1837" s="80" t="s">
        <v>17822</v>
      </c>
      <c r="AJ1837" s="80" t="s">
        <v>15863</v>
      </c>
      <c r="AK1837" s="1"/>
      <c r="AL1837" s="85"/>
      <c r="AM1837" s="151" t="s">
        <v>19999</v>
      </c>
      <c r="AN1837" s="16"/>
      <c r="AO1837" s="166"/>
      <c r="AP1837" s="5">
        <f t="shared" si="29"/>
        <v>0</v>
      </c>
      <c r="AQ1837" s="16"/>
      <c r="AR1837" s="205">
        <v>1</v>
      </c>
      <c r="AS1837" s="16"/>
      <c r="AT1837" s="16"/>
      <c r="AU1837" s="16"/>
      <c r="AV1837" s="16"/>
      <c r="AW1837" s="16"/>
      <c r="AX1837" s="16"/>
    </row>
    <row r="1838" spans="1:50" customFormat="1" ht="15.75" hidden="1" customHeight="1" x14ac:dyDescent="0.2">
      <c r="A1838" s="1" t="s">
        <v>15661</v>
      </c>
      <c r="B1838" s="1" t="s">
        <v>27558</v>
      </c>
      <c r="C1838" s="85" t="s">
        <v>4395</v>
      </c>
      <c r="D1838" s="85" t="s">
        <v>13090</v>
      </c>
      <c r="E1838" s="202" t="s">
        <v>26418</v>
      </c>
      <c r="F1838" s="85" t="s">
        <v>40</v>
      </c>
      <c r="G1838" s="85" t="s">
        <v>41</v>
      </c>
      <c r="H1838" s="85" t="s">
        <v>20690</v>
      </c>
      <c r="I1838" s="3" t="s">
        <v>6379</v>
      </c>
      <c r="J1838" s="85" t="s">
        <v>115</v>
      </c>
      <c r="K1838" s="1" t="s">
        <v>437</v>
      </c>
      <c r="L1838" s="1"/>
      <c r="M1838" s="1"/>
      <c r="N1838" s="41" t="s">
        <v>6518</v>
      </c>
      <c r="O1838" s="87">
        <v>0</v>
      </c>
      <c r="P1838" s="87">
        <v>0</v>
      </c>
      <c r="Q1838" s="87">
        <v>0</v>
      </c>
      <c r="R1838" s="87">
        <v>0</v>
      </c>
      <c r="S1838" s="87"/>
      <c r="T1838" s="87"/>
      <c r="U1838" s="85" t="s">
        <v>112</v>
      </c>
      <c r="V1838" s="1"/>
      <c r="W1838" s="1"/>
      <c r="X1838" s="1"/>
      <c r="Y1838" s="1"/>
      <c r="Z1838" s="6">
        <v>8802</v>
      </c>
      <c r="AA1838" s="160"/>
      <c r="AB1838" s="123" t="s">
        <v>4395</v>
      </c>
      <c r="AC1838" s="124"/>
      <c r="AD1838" s="2"/>
      <c r="AE1838" s="2"/>
      <c r="AF1838" s="2"/>
      <c r="AG1838" s="2"/>
      <c r="AH1838" s="41" t="s">
        <v>7061</v>
      </c>
      <c r="AI1838" s="80" t="s">
        <v>17823</v>
      </c>
      <c r="AJ1838" s="80" t="s">
        <v>15864</v>
      </c>
      <c r="AK1838" s="1"/>
      <c r="AL1838" s="85"/>
      <c r="AM1838" s="151" t="s">
        <v>19999</v>
      </c>
      <c r="AN1838" s="16"/>
      <c r="AO1838" s="166"/>
      <c r="AP1838" s="5">
        <f t="shared" si="29"/>
        <v>0</v>
      </c>
      <c r="AQ1838" s="16"/>
      <c r="AR1838" s="205">
        <v>1</v>
      </c>
      <c r="AS1838" s="16"/>
      <c r="AT1838" s="16"/>
      <c r="AU1838" s="16"/>
      <c r="AV1838" s="16"/>
      <c r="AW1838" s="16"/>
      <c r="AX1838" s="16"/>
    </row>
    <row r="1839" spans="1:50" customFormat="1" ht="15.75" hidden="1" customHeight="1" x14ac:dyDescent="0.2">
      <c r="A1839" s="1" t="s">
        <v>15662</v>
      </c>
      <c r="B1839" s="1" t="s">
        <v>27559</v>
      </c>
      <c r="C1839" s="85" t="s">
        <v>4395</v>
      </c>
      <c r="D1839" s="85" t="s">
        <v>13090</v>
      </c>
      <c r="E1839" s="202" t="s">
        <v>26418</v>
      </c>
      <c r="F1839" s="85" t="s">
        <v>40</v>
      </c>
      <c r="G1839" s="85" t="s">
        <v>41</v>
      </c>
      <c r="H1839" s="85" t="s">
        <v>20690</v>
      </c>
      <c r="I1839" s="3" t="s">
        <v>6379</v>
      </c>
      <c r="J1839" s="85" t="s">
        <v>115</v>
      </c>
      <c r="K1839" s="1" t="s">
        <v>437</v>
      </c>
      <c r="L1839" s="1"/>
      <c r="M1839" s="1"/>
      <c r="N1839" s="41" t="s">
        <v>6518</v>
      </c>
      <c r="O1839" s="87">
        <v>0</v>
      </c>
      <c r="P1839" s="87">
        <v>0</v>
      </c>
      <c r="Q1839" s="87">
        <v>0</v>
      </c>
      <c r="R1839" s="87">
        <v>0</v>
      </c>
      <c r="S1839" s="87"/>
      <c r="T1839" s="87"/>
      <c r="U1839" s="85" t="s">
        <v>112</v>
      </c>
      <c r="V1839" s="1"/>
      <c r="W1839" s="1"/>
      <c r="X1839" s="1"/>
      <c r="Y1839" s="1"/>
      <c r="Z1839" s="6">
        <v>8802</v>
      </c>
      <c r="AA1839" s="160"/>
      <c r="AB1839" s="123" t="s">
        <v>4395</v>
      </c>
      <c r="AC1839" s="124"/>
      <c r="AD1839" s="2"/>
      <c r="AE1839" s="2"/>
      <c r="AF1839" s="2"/>
      <c r="AG1839" s="2"/>
      <c r="AH1839" s="41" t="s">
        <v>7061</v>
      </c>
      <c r="AI1839" s="80" t="s">
        <v>17824</v>
      </c>
      <c r="AJ1839" s="80" t="s">
        <v>15865</v>
      </c>
      <c r="AK1839" s="1"/>
      <c r="AL1839" s="85"/>
      <c r="AM1839" s="151" t="s">
        <v>19999</v>
      </c>
      <c r="AN1839" s="16"/>
      <c r="AO1839" s="166"/>
      <c r="AP1839" s="5">
        <f t="shared" si="29"/>
        <v>0</v>
      </c>
      <c r="AQ1839" s="16"/>
      <c r="AR1839" s="205">
        <v>1</v>
      </c>
      <c r="AS1839" s="16"/>
      <c r="AT1839" s="16"/>
      <c r="AU1839" s="16"/>
      <c r="AV1839" s="16"/>
      <c r="AW1839" s="16"/>
      <c r="AX1839" s="16"/>
    </row>
    <row r="1840" spans="1:50" customFormat="1" ht="15.75" hidden="1" customHeight="1" x14ac:dyDescent="0.2">
      <c r="A1840" s="7" t="s">
        <v>4631</v>
      </c>
      <c r="B1840" s="3" t="s">
        <v>4632</v>
      </c>
      <c r="C1840" s="85" t="s">
        <v>4395</v>
      </c>
      <c r="D1840" s="85" t="s">
        <v>13090</v>
      </c>
      <c r="E1840" s="202" t="s">
        <v>26712</v>
      </c>
      <c r="F1840" s="85" t="s">
        <v>55</v>
      </c>
      <c r="G1840" s="85" t="s">
        <v>57</v>
      </c>
      <c r="H1840" s="85" t="s">
        <v>20690</v>
      </c>
      <c r="I1840" s="3" t="s">
        <v>4405</v>
      </c>
      <c r="J1840" s="85" t="s">
        <v>4400</v>
      </c>
      <c r="K1840" s="7" t="s">
        <v>4422</v>
      </c>
      <c r="L1840" s="3"/>
      <c r="M1840" s="3"/>
      <c r="N1840" s="41" t="s">
        <v>4630</v>
      </c>
      <c r="O1840" s="87">
        <v>27051</v>
      </c>
      <c r="P1840" s="87">
        <v>22262</v>
      </c>
      <c r="Q1840" s="87">
        <v>4789</v>
      </c>
      <c r="R1840" s="87">
        <v>0</v>
      </c>
      <c r="S1840" s="87"/>
      <c r="T1840" s="87"/>
      <c r="U1840" s="85">
        <v>2011</v>
      </c>
      <c r="V1840" s="3" t="s">
        <v>4630</v>
      </c>
      <c r="W1840" s="3"/>
      <c r="X1840" s="3"/>
      <c r="Y1840" s="3"/>
      <c r="Z1840" s="6">
        <v>4482</v>
      </c>
      <c r="AA1840" s="160"/>
      <c r="AB1840" s="123" t="s">
        <v>4395</v>
      </c>
      <c r="AC1840" s="124"/>
      <c r="AD1840" s="41"/>
      <c r="AE1840" s="83"/>
      <c r="AF1840" s="83"/>
      <c r="AG1840" s="41"/>
      <c r="AH1840" s="41" t="s">
        <v>13741</v>
      </c>
      <c r="AI1840" s="80" t="s">
        <v>17825</v>
      </c>
      <c r="AJ1840" s="80" t="s">
        <v>20085</v>
      </c>
      <c r="AK1840" s="3"/>
      <c r="AL1840" s="85"/>
      <c r="AM1840" s="151" t="s">
        <v>19998</v>
      </c>
      <c r="AN1840" s="15"/>
      <c r="AO1840" s="166"/>
      <c r="AP1840" s="5">
        <f t="shared" si="29"/>
        <v>0</v>
      </c>
      <c r="AQ1840" s="16"/>
      <c r="AR1840" s="205">
        <v>1</v>
      </c>
      <c r="AS1840" s="16"/>
      <c r="AT1840" s="16"/>
      <c r="AU1840" s="16"/>
      <c r="AV1840" s="16"/>
      <c r="AW1840" s="16"/>
      <c r="AX1840" s="16"/>
    </row>
    <row r="1841" spans="1:50" customFormat="1" ht="15.75" hidden="1" customHeight="1" x14ac:dyDescent="0.2">
      <c r="A1841" s="1" t="s">
        <v>17100</v>
      </c>
      <c r="B1841" s="1" t="s">
        <v>27606</v>
      </c>
      <c r="C1841" s="85" t="s">
        <v>4395</v>
      </c>
      <c r="D1841" s="85" t="s">
        <v>13090</v>
      </c>
      <c r="E1841" s="202" t="s">
        <v>26418</v>
      </c>
      <c r="F1841" s="85" t="s">
        <v>40</v>
      </c>
      <c r="G1841" s="85" t="s">
        <v>43</v>
      </c>
      <c r="H1841" s="85" t="s">
        <v>20690</v>
      </c>
      <c r="I1841" s="3" t="s">
        <v>6379</v>
      </c>
      <c r="J1841" s="85" t="s">
        <v>115</v>
      </c>
      <c r="K1841" s="1" t="s">
        <v>437</v>
      </c>
      <c r="L1841" s="1"/>
      <c r="M1841" s="1"/>
      <c r="N1841" s="41" t="s">
        <v>6518</v>
      </c>
      <c r="O1841" s="87">
        <v>0</v>
      </c>
      <c r="P1841" s="87">
        <v>0</v>
      </c>
      <c r="Q1841" s="87">
        <v>0</v>
      </c>
      <c r="R1841" s="87">
        <v>0</v>
      </c>
      <c r="S1841" s="87"/>
      <c r="T1841" s="87"/>
      <c r="U1841" s="85" t="s">
        <v>112</v>
      </c>
      <c r="V1841" s="1"/>
      <c r="W1841" s="1"/>
      <c r="X1841" s="1"/>
      <c r="Y1841" s="1"/>
      <c r="Z1841" s="6">
        <v>8802</v>
      </c>
      <c r="AA1841" s="160"/>
      <c r="AB1841" s="123" t="s">
        <v>4395</v>
      </c>
      <c r="AC1841" s="124"/>
      <c r="AD1841" s="2"/>
      <c r="AE1841" s="2"/>
      <c r="AF1841" s="2"/>
      <c r="AG1841" s="2"/>
      <c r="AH1841" s="41" t="s">
        <v>7061</v>
      </c>
      <c r="AI1841" s="80" t="s">
        <v>17826</v>
      </c>
      <c r="AJ1841" s="80" t="s">
        <v>17363</v>
      </c>
      <c r="AK1841" s="1"/>
      <c r="AL1841" s="85"/>
      <c r="AM1841" s="151" t="s">
        <v>19997</v>
      </c>
      <c r="AN1841" s="16"/>
      <c r="AO1841" s="166"/>
      <c r="AP1841" s="5">
        <f t="shared" si="29"/>
        <v>0</v>
      </c>
      <c r="AQ1841" s="16"/>
      <c r="AR1841" s="205">
        <v>1</v>
      </c>
      <c r="AS1841" s="16"/>
      <c r="AT1841" s="16"/>
      <c r="AU1841" s="16"/>
      <c r="AV1841" s="16"/>
      <c r="AW1841" s="16"/>
      <c r="AX1841" s="16"/>
    </row>
    <row r="1842" spans="1:50" customFormat="1" ht="15.75" hidden="1" customHeight="1" x14ac:dyDescent="0.2">
      <c r="A1842" s="1" t="s">
        <v>15663</v>
      </c>
      <c r="B1842" s="1" t="s">
        <v>27560</v>
      </c>
      <c r="C1842" s="85" t="s">
        <v>4395</v>
      </c>
      <c r="D1842" s="85" t="s">
        <v>13090</v>
      </c>
      <c r="E1842" s="202" t="s">
        <v>26418</v>
      </c>
      <c r="F1842" s="85" t="s">
        <v>40</v>
      </c>
      <c r="G1842" s="85" t="s">
        <v>41</v>
      </c>
      <c r="H1842" s="85" t="s">
        <v>20690</v>
      </c>
      <c r="I1842" s="3" t="s">
        <v>6379</v>
      </c>
      <c r="J1842" s="85" t="s">
        <v>115</v>
      </c>
      <c r="K1842" s="1" t="s">
        <v>437</v>
      </c>
      <c r="L1842" s="1"/>
      <c r="M1842" s="1"/>
      <c r="N1842" s="41" t="s">
        <v>6518</v>
      </c>
      <c r="O1842" s="87">
        <v>0</v>
      </c>
      <c r="P1842" s="87">
        <v>0</v>
      </c>
      <c r="Q1842" s="87">
        <v>0</v>
      </c>
      <c r="R1842" s="87">
        <v>0</v>
      </c>
      <c r="S1842" s="87"/>
      <c r="T1842" s="87"/>
      <c r="U1842" s="85" t="s">
        <v>112</v>
      </c>
      <c r="V1842" s="1"/>
      <c r="W1842" s="1"/>
      <c r="X1842" s="1"/>
      <c r="Y1842" s="1"/>
      <c r="Z1842" s="6">
        <v>8802</v>
      </c>
      <c r="AA1842" s="160"/>
      <c r="AB1842" s="123" t="s">
        <v>4395</v>
      </c>
      <c r="AC1842" s="124"/>
      <c r="AD1842" s="2"/>
      <c r="AE1842" s="2"/>
      <c r="AF1842" s="2"/>
      <c r="AG1842" s="2"/>
      <c r="AH1842" s="41" t="s">
        <v>7061</v>
      </c>
      <c r="AI1842" s="80" t="s">
        <v>17827</v>
      </c>
      <c r="AJ1842" s="80" t="s">
        <v>15866</v>
      </c>
      <c r="AK1842" s="1"/>
      <c r="AL1842" s="85"/>
      <c r="AM1842" s="151" t="s">
        <v>19999</v>
      </c>
      <c r="AN1842" s="16"/>
      <c r="AO1842" s="166"/>
      <c r="AP1842" s="5">
        <f t="shared" si="29"/>
        <v>0</v>
      </c>
      <c r="AQ1842" s="16"/>
      <c r="AR1842" s="205">
        <v>1</v>
      </c>
      <c r="AS1842" s="16"/>
      <c r="AT1842" s="16"/>
      <c r="AU1842" s="16"/>
      <c r="AV1842" s="16"/>
      <c r="AW1842" s="16"/>
      <c r="AX1842" s="16"/>
    </row>
    <row r="1843" spans="1:50" customFormat="1" ht="15.75" hidden="1" customHeight="1" x14ac:dyDescent="0.2">
      <c r="A1843" s="1" t="s">
        <v>15664</v>
      </c>
      <c r="B1843" s="1" t="s">
        <v>27561</v>
      </c>
      <c r="C1843" s="85" t="s">
        <v>4395</v>
      </c>
      <c r="D1843" s="85" t="s">
        <v>13090</v>
      </c>
      <c r="E1843" s="202" t="s">
        <v>26418</v>
      </c>
      <c r="F1843" s="85" t="s">
        <v>40</v>
      </c>
      <c r="G1843" s="85" t="s">
        <v>41</v>
      </c>
      <c r="H1843" s="85" t="s">
        <v>20690</v>
      </c>
      <c r="I1843" s="3" t="s">
        <v>6379</v>
      </c>
      <c r="J1843" s="85" t="s">
        <v>115</v>
      </c>
      <c r="K1843" s="1" t="s">
        <v>437</v>
      </c>
      <c r="L1843" s="1"/>
      <c r="M1843" s="1"/>
      <c r="N1843" s="41" t="s">
        <v>6518</v>
      </c>
      <c r="O1843" s="87">
        <v>0</v>
      </c>
      <c r="P1843" s="87">
        <v>0</v>
      </c>
      <c r="Q1843" s="87">
        <v>0</v>
      </c>
      <c r="R1843" s="87">
        <v>0</v>
      </c>
      <c r="S1843" s="87"/>
      <c r="T1843" s="87"/>
      <c r="U1843" s="85" t="s">
        <v>112</v>
      </c>
      <c r="V1843" s="1"/>
      <c r="W1843" s="1"/>
      <c r="X1843" s="1"/>
      <c r="Y1843" s="1"/>
      <c r="Z1843" s="6">
        <v>8802</v>
      </c>
      <c r="AA1843" s="160"/>
      <c r="AB1843" s="123" t="s">
        <v>4395</v>
      </c>
      <c r="AC1843" s="124"/>
      <c r="AD1843" s="2"/>
      <c r="AE1843" s="2"/>
      <c r="AF1843" s="2"/>
      <c r="AG1843" s="2"/>
      <c r="AH1843" s="41" t="s">
        <v>7061</v>
      </c>
      <c r="AI1843" s="80" t="s">
        <v>17828</v>
      </c>
      <c r="AJ1843" s="80" t="s">
        <v>15867</v>
      </c>
      <c r="AK1843" s="1"/>
      <c r="AL1843" s="85"/>
      <c r="AM1843" s="151" t="s">
        <v>19999</v>
      </c>
      <c r="AN1843" s="16"/>
      <c r="AO1843" s="166"/>
      <c r="AP1843" s="5">
        <f t="shared" si="29"/>
        <v>0</v>
      </c>
      <c r="AQ1843" s="16"/>
      <c r="AR1843" s="205">
        <v>1</v>
      </c>
      <c r="AS1843" s="16"/>
      <c r="AT1843" s="16"/>
      <c r="AU1843" s="16"/>
      <c r="AV1843" s="16"/>
      <c r="AW1843" s="16"/>
      <c r="AX1843" s="16"/>
    </row>
    <row r="1844" spans="1:50" customFormat="1" ht="15.75" hidden="1" customHeight="1" x14ac:dyDescent="0.2">
      <c r="A1844" s="1" t="s">
        <v>15665</v>
      </c>
      <c r="B1844" s="1" t="s">
        <v>27562</v>
      </c>
      <c r="C1844" s="85" t="s">
        <v>4395</v>
      </c>
      <c r="D1844" s="85" t="s">
        <v>13090</v>
      </c>
      <c r="E1844" s="202" t="s">
        <v>26418</v>
      </c>
      <c r="F1844" s="85" t="s">
        <v>40</v>
      </c>
      <c r="G1844" s="85" t="s">
        <v>41</v>
      </c>
      <c r="H1844" s="85" t="s">
        <v>20690</v>
      </c>
      <c r="I1844" s="3" t="s">
        <v>6379</v>
      </c>
      <c r="J1844" s="85" t="s">
        <v>115</v>
      </c>
      <c r="K1844" s="1" t="s">
        <v>437</v>
      </c>
      <c r="L1844" s="1"/>
      <c r="M1844" s="1"/>
      <c r="N1844" s="41" t="s">
        <v>6518</v>
      </c>
      <c r="O1844" s="87">
        <v>0</v>
      </c>
      <c r="P1844" s="87">
        <v>0</v>
      </c>
      <c r="Q1844" s="87">
        <v>0</v>
      </c>
      <c r="R1844" s="87">
        <v>0</v>
      </c>
      <c r="S1844" s="87"/>
      <c r="T1844" s="87"/>
      <c r="U1844" s="85" t="s">
        <v>112</v>
      </c>
      <c r="V1844" s="1"/>
      <c r="W1844" s="1"/>
      <c r="X1844" s="1"/>
      <c r="Y1844" s="1"/>
      <c r="Z1844" s="6">
        <v>8802</v>
      </c>
      <c r="AA1844" s="160"/>
      <c r="AB1844" s="123" t="s">
        <v>4395</v>
      </c>
      <c r="AC1844" s="124"/>
      <c r="AD1844" s="2"/>
      <c r="AE1844" s="2"/>
      <c r="AF1844" s="2"/>
      <c r="AG1844" s="2"/>
      <c r="AH1844" s="41" t="s">
        <v>7061</v>
      </c>
      <c r="AI1844" s="80" t="s">
        <v>17829</v>
      </c>
      <c r="AJ1844" s="80" t="s">
        <v>15868</v>
      </c>
      <c r="AK1844" s="1"/>
      <c r="AL1844" s="85"/>
      <c r="AM1844" s="151" t="s">
        <v>19999</v>
      </c>
      <c r="AN1844" s="16"/>
      <c r="AO1844" s="166"/>
      <c r="AP1844" s="5">
        <f t="shared" si="29"/>
        <v>0</v>
      </c>
      <c r="AQ1844" s="16"/>
      <c r="AR1844" s="205">
        <v>1</v>
      </c>
      <c r="AS1844" s="16"/>
      <c r="AT1844" s="16"/>
      <c r="AU1844" s="16"/>
      <c r="AV1844" s="16"/>
      <c r="AW1844" s="16"/>
      <c r="AX1844" s="16"/>
    </row>
    <row r="1845" spans="1:50" customFormat="1" ht="15.75" hidden="1" customHeight="1" x14ac:dyDescent="0.2">
      <c r="A1845" s="1" t="s">
        <v>15666</v>
      </c>
      <c r="B1845" s="1" t="s">
        <v>27563</v>
      </c>
      <c r="C1845" s="85" t="s">
        <v>4395</v>
      </c>
      <c r="D1845" s="85" t="s">
        <v>13090</v>
      </c>
      <c r="E1845" s="202" t="s">
        <v>26418</v>
      </c>
      <c r="F1845" s="85" t="s">
        <v>40</v>
      </c>
      <c r="G1845" s="85" t="s">
        <v>41</v>
      </c>
      <c r="H1845" s="85" t="s">
        <v>20690</v>
      </c>
      <c r="I1845" s="3" t="s">
        <v>6379</v>
      </c>
      <c r="J1845" s="85" t="s">
        <v>115</v>
      </c>
      <c r="K1845" s="1" t="s">
        <v>437</v>
      </c>
      <c r="L1845" s="1"/>
      <c r="M1845" s="1"/>
      <c r="N1845" s="41" t="s">
        <v>6518</v>
      </c>
      <c r="O1845" s="87">
        <v>0</v>
      </c>
      <c r="P1845" s="87">
        <v>0</v>
      </c>
      <c r="Q1845" s="87">
        <v>0</v>
      </c>
      <c r="R1845" s="87">
        <v>0</v>
      </c>
      <c r="S1845" s="87"/>
      <c r="T1845" s="87"/>
      <c r="U1845" s="85" t="s">
        <v>112</v>
      </c>
      <c r="V1845" s="1"/>
      <c r="W1845" s="1"/>
      <c r="X1845" s="1"/>
      <c r="Y1845" s="1"/>
      <c r="Z1845" s="6">
        <v>8802</v>
      </c>
      <c r="AA1845" s="160"/>
      <c r="AB1845" s="123" t="s">
        <v>4395</v>
      </c>
      <c r="AC1845" s="124"/>
      <c r="AD1845" s="2"/>
      <c r="AE1845" s="2"/>
      <c r="AF1845" s="2"/>
      <c r="AG1845" s="2"/>
      <c r="AH1845" s="41" t="s">
        <v>7061</v>
      </c>
      <c r="AI1845" s="80" t="s">
        <v>17830</v>
      </c>
      <c r="AJ1845" s="80" t="s">
        <v>15869</v>
      </c>
      <c r="AK1845" s="1"/>
      <c r="AL1845" s="85"/>
      <c r="AM1845" s="151" t="s">
        <v>19999</v>
      </c>
      <c r="AN1845" s="16"/>
      <c r="AO1845" s="166"/>
      <c r="AP1845" s="5">
        <f t="shared" si="29"/>
        <v>0</v>
      </c>
      <c r="AQ1845" s="16"/>
      <c r="AR1845" s="205">
        <v>1</v>
      </c>
      <c r="AS1845" s="16"/>
      <c r="AT1845" s="16"/>
      <c r="AU1845" s="16"/>
      <c r="AV1845" s="16"/>
      <c r="AW1845" s="16"/>
      <c r="AX1845" s="16"/>
    </row>
    <row r="1846" spans="1:50" customFormat="1" ht="15.75" hidden="1" customHeight="1" x14ac:dyDescent="0.2">
      <c r="A1846" s="1" t="s">
        <v>15667</v>
      </c>
      <c r="B1846" s="1" t="s">
        <v>27564</v>
      </c>
      <c r="C1846" s="85" t="s">
        <v>4395</v>
      </c>
      <c r="D1846" s="85" t="s">
        <v>13090</v>
      </c>
      <c r="E1846" s="202" t="s">
        <v>26418</v>
      </c>
      <c r="F1846" s="85" t="s">
        <v>40</v>
      </c>
      <c r="G1846" s="85" t="s">
        <v>41</v>
      </c>
      <c r="H1846" s="85" t="s">
        <v>20690</v>
      </c>
      <c r="I1846" s="3" t="s">
        <v>6379</v>
      </c>
      <c r="J1846" s="85" t="s">
        <v>115</v>
      </c>
      <c r="K1846" s="1" t="s">
        <v>437</v>
      </c>
      <c r="L1846" s="1"/>
      <c r="M1846" s="1"/>
      <c r="N1846" s="41" t="s">
        <v>6518</v>
      </c>
      <c r="O1846" s="87">
        <v>0</v>
      </c>
      <c r="P1846" s="87">
        <v>0</v>
      </c>
      <c r="Q1846" s="87">
        <v>0</v>
      </c>
      <c r="R1846" s="87">
        <v>0</v>
      </c>
      <c r="S1846" s="87"/>
      <c r="T1846" s="87"/>
      <c r="U1846" s="85" t="s">
        <v>112</v>
      </c>
      <c r="V1846" s="1"/>
      <c r="W1846" s="1"/>
      <c r="X1846" s="1"/>
      <c r="Y1846" s="1"/>
      <c r="Z1846" s="6">
        <v>8802</v>
      </c>
      <c r="AA1846" s="160"/>
      <c r="AB1846" s="123" t="s">
        <v>4395</v>
      </c>
      <c r="AC1846" s="124"/>
      <c r="AD1846" s="2"/>
      <c r="AE1846" s="2"/>
      <c r="AF1846" s="2"/>
      <c r="AG1846" s="2"/>
      <c r="AH1846" s="41" t="s">
        <v>7061</v>
      </c>
      <c r="AI1846" s="80" t="s">
        <v>17831</v>
      </c>
      <c r="AJ1846" s="80" t="s">
        <v>15870</v>
      </c>
      <c r="AK1846" s="1"/>
      <c r="AL1846" s="85"/>
      <c r="AM1846" s="151" t="s">
        <v>19999</v>
      </c>
      <c r="AN1846" s="16"/>
      <c r="AO1846" s="166"/>
      <c r="AP1846" s="5">
        <f t="shared" si="29"/>
        <v>0</v>
      </c>
      <c r="AQ1846" s="16"/>
      <c r="AR1846" s="205">
        <v>1</v>
      </c>
      <c r="AS1846" s="16"/>
      <c r="AT1846" s="16"/>
      <c r="AU1846" s="16"/>
      <c r="AV1846" s="16"/>
      <c r="AW1846" s="16"/>
      <c r="AX1846" s="16"/>
    </row>
    <row r="1847" spans="1:50" customFormat="1" ht="15.75" hidden="1" customHeight="1" x14ac:dyDescent="0.2">
      <c r="A1847" s="1" t="s">
        <v>15668</v>
      </c>
      <c r="B1847" s="1" t="s">
        <v>27565</v>
      </c>
      <c r="C1847" s="85" t="s">
        <v>4395</v>
      </c>
      <c r="D1847" s="85" t="s">
        <v>13090</v>
      </c>
      <c r="E1847" s="202" t="s">
        <v>26418</v>
      </c>
      <c r="F1847" s="85" t="s">
        <v>40</v>
      </c>
      <c r="G1847" s="85" t="s">
        <v>41</v>
      </c>
      <c r="H1847" s="85" t="s">
        <v>20690</v>
      </c>
      <c r="I1847" s="3" t="s">
        <v>6379</v>
      </c>
      <c r="J1847" s="85" t="s">
        <v>115</v>
      </c>
      <c r="K1847" s="1" t="s">
        <v>437</v>
      </c>
      <c r="L1847" s="1"/>
      <c r="M1847" s="1"/>
      <c r="N1847" s="41" t="s">
        <v>6518</v>
      </c>
      <c r="O1847" s="87">
        <v>0</v>
      </c>
      <c r="P1847" s="87">
        <v>0</v>
      </c>
      <c r="Q1847" s="87">
        <v>0</v>
      </c>
      <c r="R1847" s="87">
        <v>0</v>
      </c>
      <c r="S1847" s="87"/>
      <c r="T1847" s="87"/>
      <c r="U1847" s="85" t="s">
        <v>112</v>
      </c>
      <c r="V1847" s="1"/>
      <c r="W1847" s="1"/>
      <c r="X1847" s="1"/>
      <c r="Y1847" s="1"/>
      <c r="Z1847" s="6">
        <v>8802</v>
      </c>
      <c r="AA1847" s="160"/>
      <c r="AB1847" s="123" t="s">
        <v>4395</v>
      </c>
      <c r="AC1847" s="124"/>
      <c r="AD1847" s="2"/>
      <c r="AE1847" s="2"/>
      <c r="AF1847" s="2"/>
      <c r="AG1847" s="2"/>
      <c r="AH1847" s="41" t="s">
        <v>7061</v>
      </c>
      <c r="AI1847" s="80" t="s">
        <v>17832</v>
      </c>
      <c r="AJ1847" s="80" t="s">
        <v>15871</v>
      </c>
      <c r="AK1847" s="1"/>
      <c r="AL1847" s="85"/>
      <c r="AM1847" s="151" t="s">
        <v>19999</v>
      </c>
      <c r="AN1847" s="16"/>
      <c r="AO1847" s="166"/>
      <c r="AP1847" s="5">
        <f t="shared" si="29"/>
        <v>0</v>
      </c>
      <c r="AQ1847" s="16"/>
      <c r="AR1847" s="205">
        <v>1</v>
      </c>
      <c r="AS1847" s="16"/>
      <c r="AT1847" s="16"/>
      <c r="AU1847" s="16"/>
      <c r="AV1847" s="16"/>
      <c r="AW1847" s="16"/>
      <c r="AX1847" s="16"/>
    </row>
    <row r="1848" spans="1:50" customFormat="1" ht="15.75" hidden="1" customHeight="1" x14ac:dyDescent="0.2">
      <c r="A1848" s="1" t="s">
        <v>17101</v>
      </c>
      <c r="B1848" s="1" t="s">
        <v>17102</v>
      </c>
      <c r="C1848" s="85" t="s">
        <v>4395</v>
      </c>
      <c r="D1848" s="85" t="s">
        <v>13090</v>
      </c>
      <c r="E1848" s="202" t="s">
        <v>26418</v>
      </c>
      <c r="F1848" s="85" t="s">
        <v>40</v>
      </c>
      <c r="G1848" s="85" t="s">
        <v>43</v>
      </c>
      <c r="H1848" s="85" t="s">
        <v>20690</v>
      </c>
      <c r="I1848" s="3" t="s">
        <v>6379</v>
      </c>
      <c r="J1848" s="85" t="s">
        <v>115</v>
      </c>
      <c r="K1848" s="1" t="s">
        <v>5931</v>
      </c>
      <c r="L1848" s="1"/>
      <c r="M1848" s="1"/>
      <c r="N1848" s="41" t="s">
        <v>4523</v>
      </c>
      <c r="O1848" s="87">
        <v>0</v>
      </c>
      <c r="P1848" s="87">
        <v>0</v>
      </c>
      <c r="Q1848" s="87">
        <v>0</v>
      </c>
      <c r="R1848" s="87">
        <v>0</v>
      </c>
      <c r="S1848" s="87"/>
      <c r="T1848" s="87"/>
      <c r="U1848" s="85" t="s">
        <v>112</v>
      </c>
      <c r="V1848" s="1"/>
      <c r="W1848" s="1"/>
      <c r="X1848" s="1"/>
      <c r="Y1848" s="1"/>
      <c r="Z1848" s="6">
        <v>30000</v>
      </c>
      <c r="AA1848" s="160"/>
      <c r="AB1848" s="123" t="s">
        <v>4395</v>
      </c>
      <c r="AC1848" s="124"/>
      <c r="AD1848" s="2"/>
      <c r="AE1848" s="2"/>
      <c r="AF1848" s="2"/>
      <c r="AG1848" s="2"/>
      <c r="AH1848" s="41" t="s">
        <v>7061</v>
      </c>
      <c r="AI1848" s="80" t="s">
        <v>17834</v>
      </c>
      <c r="AJ1848" s="80" t="s">
        <v>17364</v>
      </c>
      <c r="AK1848" s="1"/>
      <c r="AL1848" s="85"/>
      <c r="AM1848" s="151" t="s">
        <v>19997</v>
      </c>
      <c r="AN1848" s="16"/>
      <c r="AO1848" s="166"/>
      <c r="AP1848" s="5">
        <f t="shared" si="29"/>
        <v>0</v>
      </c>
      <c r="AQ1848" s="16"/>
      <c r="AR1848" s="205">
        <v>1</v>
      </c>
      <c r="AS1848" s="16"/>
      <c r="AT1848" s="16"/>
      <c r="AU1848" s="16"/>
      <c r="AV1848" s="16"/>
      <c r="AW1848" s="16"/>
      <c r="AX1848" s="16"/>
    </row>
    <row r="1849" spans="1:50" customFormat="1" ht="15.75" hidden="1" customHeight="1" x14ac:dyDescent="0.2">
      <c r="A1849" s="1" t="s">
        <v>17103</v>
      </c>
      <c r="B1849" s="1" t="s">
        <v>17104</v>
      </c>
      <c r="C1849" s="85" t="s">
        <v>4395</v>
      </c>
      <c r="D1849" s="85" t="s">
        <v>13090</v>
      </c>
      <c r="E1849" s="202" t="s">
        <v>26418</v>
      </c>
      <c r="F1849" s="85" t="s">
        <v>40</v>
      </c>
      <c r="G1849" s="85" t="s">
        <v>15326</v>
      </c>
      <c r="H1849" s="85" t="s">
        <v>20690</v>
      </c>
      <c r="I1849" s="3" t="s">
        <v>6379</v>
      </c>
      <c r="J1849" s="85" t="s">
        <v>4435</v>
      </c>
      <c r="K1849" s="1" t="s">
        <v>4871</v>
      </c>
      <c r="L1849" s="1"/>
      <c r="M1849" s="1"/>
      <c r="N1849" s="41" t="s">
        <v>4523</v>
      </c>
      <c r="O1849" s="87">
        <v>0</v>
      </c>
      <c r="P1849" s="87">
        <v>0</v>
      </c>
      <c r="Q1849" s="87">
        <v>0</v>
      </c>
      <c r="R1849" s="87">
        <v>0</v>
      </c>
      <c r="S1849" s="87"/>
      <c r="T1849" s="87"/>
      <c r="U1849" s="85" t="s">
        <v>112</v>
      </c>
      <c r="V1849" s="1"/>
      <c r="W1849" s="1"/>
      <c r="X1849" s="1"/>
      <c r="Y1849" s="1"/>
      <c r="Z1849" s="6">
        <v>40000</v>
      </c>
      <c r="AA1849" s="160"/>
      <c r="AB1849" s="123" t="s">
        <v>4395</v>
      </c>
      <c r="AC1849" s="124"/>
      <c r="AD1849" s="2"/>
      <c r="AE1849" s="2"/>
      <c r="AF1849" s="2"/>
      <c r="AG1849" s="2"/>
      <c r="AH1849" s="41" t="s">
        <v>7061</v>
      </c>
      <c r="AI1849" s="80" t="s">
        <v>17836</v>
      </c>
      <c r="AJ1849" s="80" t="s">
        <v>17365</v>
      </c>
      <c r="AK1849" s="1"/>
      <c r="AL1849" s="85"/>
      <c r="AM1849" s="151" t="s">
        <v>19997</v>
      </c>
      <c r="AN1849" s="16"/>
      <c r="AO1849" s="166"/>
      <c r="AP1849" s="5">
        <f t="shared" si="29"/>
        <v>0</v>
      </c>
      <c r="AQ1849" s="16"/>
      <c r="AR1849" s="205">
        <v>1</v>
      </c>
      <c r="AS1849" s="16"/>
      <c r="AT1849" s="16"/>
      <c r="AU1849" s="16"/>
      <c r="AV1849" s="16"/>
      <c r="AW1849" s="16"/>
      <c r="AX1849" s="16"/>
    </row>
    <row r="1850" spans="1:50" customFormat="1" ht="15.75" hidden="1" customHeight="1" x14ac:dyDescent="0.2">
      <c r="A1850" s="1" t="s">
        <v>17105</v>
      </c>
      <c r="B1850" s="1" t="s">
        <v>17106</v>
      </c>
      <c r="C1850" s="85" t="s">
        <v>4395</v>
      </c>
      <c r="D1850" s="85" t="s">
        <v>13090</v>
      </c>
      <c r="E1850" s="202" t="s">
        <v>26418</v>
      </c>
      <c r="F1850" s="85" t="s">
        <v>40</v>
      </c>
      <c r="G1850" s="85" t="s">
        <v>43</v>
      </c>
      <c r="H1850" s="85" t="s">
        <v>20690</v>
      </c>
      <c r="I1850" s="3" t="s">
        <v>6379</v>
      </c>
      <c r="J1850" s="85" t="s">
        <v>115</v>
      </c>
      <c r="K1850" s="1" t="s">
        <v>5931</v>
      </c>
      <c r="L1850" s="1"/>
      <c r="M1850" s="1"/>
      <c r="N1850" s="41" t="s">
        <v>17107</v>
      </c>
      <c r="O1850" s="87">
        <v>0</v>
      </c>
      <c r="P1850" s="87">
        <v>0</v>
      </c>
      <c r="Q1850" s="87">
        <v>0</v>
      </c>
      <c r="R1850" s="87">
        <v>0</v>
      </c>
      <c r="S1850" s="87"/>
      <c r="T1850" s="87"/>
      <c r="U1850" s="85" t="s">
        <v>112</v>
      </c>
      <c r="V1850" s="1"/>
      <c r="W1850" s="1"/>
      <c r="X1850" s="1"/>
      <c r="Y1850" s="1"/>
      <c r="Z1850" s="6">
        <v>398245</v>
      </c>
      <c r="AA1850" s="160"/>
      <c r="AB1850" s="123" t="s">
        <v>4395</v>
      </c>
      <c r="AC1850" s="124"/>
      <c r="AD1850" s="2"/>
      <c r="AE1850" s="2"/>
      <c r="AF1850" s="2"/>
      <c r="AG1850" s="2"/>
      <c r="AH1850" s="41" t="s">
        <v>7061</v>
      </c>
      <c r="AI1850" s="80" t="s">
        <v>17838</v>
      </c>
      <c r="AJ1850" s="80" t="s">
        <v>17366</v>
      </c>
      <c r="AK1850" s="1"/>
      <c r="AL1850" s="85"/>
      <c r="AM1850" s="151" t="s">
        <v>19997</v>
      </c>
      <c r="AN1850" s="16"/>
      <c r="AO1850" s="166"/>
      <c r="AP1850" s="5">
        <f t="shared" si="29"/>
        <v>0</v>
      </c>
      <c r="AQ1850" s="16"/>
      <c r="AR1850" s="205">
        <v>1</v>
      </c>
      <c r="AS1850" s="16"/>
      <c r="AT1850" s="16"/>
      <c r="AU1850" s="16"/>
      <c r="AV1850" s="16"/>
      <c r="AW1850" s="16"/>
      <c r="AX1850" s="16"/>
    </row>
    <row r="1851" spans="1:50" customFormat="1" ht="15.75" hidden="1" customHeight="1" x14ac:dyDescent="0.2">
      <c r="A1851" s="7" t="s">
        <v>4633</v>
      </c>
      <c r="B1851" s="3" t="s">
        <v>4634</v>
      </c>
      <c r="C1851" s="85" t="s">
        <v>4395</v>
      </c>
      <c r="D1851" s="85" t="s">
        <v>13090</v>
      </c>
      <c r="E1851" s="202" t="s">
        <v>26712</v>
      </c>
      <c r="F1851" s="85" t="s">
        <v>55</v>
      </c>
      <c r="G1851" s="85" t="s">
        <v>57</v>
      </c>
      <c r="H1851" s="85" t="s">
        <v>20690</v>
      </c>
      <c r="I1851" s="3" t="s">
        <v>4405</v>
      </c>
      <c r="J1851" s="85" t="s">
        <v>4400</v>
      </c>
      <c r="K1851" s="7" t="s">
        <v>4422</v>
      </c>
      <c r="L1851" s="3"/>
      <c r="M1851" s="3"/>
      <c r="N1851" s="41" t="s">
        <v>4630</v>
      </c>
      <c r="O1851" s="87">
        <v>33586</v>
      </c>
      <c r="P1851" s="87">
        <v>32431</v>
      </c>
      <c r="Q1851" s="87">
        <v>1155</v>
      </c>
      <c r="R1851" s="87">
        <v>0</v>
      </c>
      <c r="S1851" s="87"/>
      <c r="T1851" s="87"/>
      <c r="U1851" s="85">
        <v>2011</v>
      </c>
      <c r="V1851" s="3" t="s">
        <v>4630</v>
      </c>
      <c r="W1851" s="3"/>
      <c r="X1851" s="3"/>
      <c r="Y1851" s="3"/>
      <c r="Z1851" s="6">
        <v>4423</v>
      </c>
      <c r="AA1851" s="160"/>
      <c r="AB1851" s="123" t="s">
        <v>4395</v>
      </c>
      <c r="AC1851" s="124"/>
      <c r="AD1851" s="41"/>
      <c r="AE1851" s="83"/>
      <c r="AF1851" s="83"/>
      <c r="AG1851" s="41"/>
      <c r="AH1851" s="41" t="s">
        <v>13741</v>
      </c>
      <c r="AI1851" s="80" t="s">
        <v>17840</v>
      </c>
      <c r="AJ1851" s="80" t="s">
        <v>20086</v>
      </c>
      <c r="AK1851" s="3"/>
      <c r="AL1851" s="85"/>
      <c r="AM1851" s="151" t="s">
        <v>19998</v>
      </c>
      <c r="AN1851" s="15"/>
      <c r="AO1851" s="166"/>
      <c r="AP1851" s="5">
        <f t="shared" si="29"/>
        <v>0</v>
      </c>
      <c r="AQ1851" s="16"/>
      <c r="AR1851" s="205">
        <v>1</v>
      </c>
      <c r="AS1851" s="16"/>
      <c r="AT1851" s="16"/>
      <c r="AU1851" s="16"/>
      <c r="AV1851" s="16"/>
      <c r="AW1851" s="16"/>
      <c r="AX1851" s="16"/>
    </row>
    <row r="1852" spans="1:50" customFormat="1" ht="15.75" hidden="1" customHeight="1" x14ac:dyDescent="0.2">
      <c r="A1852" s="1" t="s">
        <v>15669</v>
      </c>
      <c r="B1852" s="1" t="s">
        <v>15766</v>
      </c>
      <c r="C1852" s="85" t="s">
        <v>4395</v>
      </c>
      <c r="D1852" s="85" t="s">
        <v>13090</v>
      </c>
      <c r="E1852" s="202" t="s">
        <v>26712</v>
      </c>
      <c r="F1852" s="85" t="s">
        <v>40</v>
      </c>
      <c r="G1852" s="85" t="s">
        <v>15326</v>
      </c>
      <c r="H1852" s="85" t="s">
        <v>20690</v>
      </c>
      <c r="I1852" s="3" t="s">
        <v>6379</v>
      </c>
      <c r="J1852" s="85" t="s">
        <v>115</v>
      </c>
      <c r="K1852" s="1" t="s">
        <v>5931</v>
      </c>
      <c r="L1852" s="1"/>
      <c r="M1852" s="1"/>
      <c r="N1852" s="41" t="s">
        <v>4841</v>
      </c>
      <c r="O1852" s="87">
        <v>58717</v>
      </c>
      <c r="P1852" s="87">
        <v>8046</v>
      </c>
      <c r="Q1852" s="87">
        <v>50671</v>
      </c>
      <c r="R1852" s="87">
        <v>0</v>
      </c>
      <c r="S1852" s="87"/>
      <c r="T1852" s="87"/>
      <c r="U1852" s="85">
        <v>2020</v>
      </c>
      <c r="V1852" s="1"/>
      <c r="W1852" s="1"/>
      <c r="X1852" s="1"/>
      <c r="Y1852" s="1"/>
      <c r="Z1852" s="6">
        <v>60000</v>
      </c>
      <c r="AA1852" s="160"/>
      <c r="AB1852" s="123" t="s">
        <v>4395</v>
      </c>
      <c r="AC1852" s="124"/>
      <c r="AD1852" s="2"/>
      <c r="AE1852" s="2"/>
      <c r="AF1852" s="2"/>
      <c r="AG1852" s="2"/>
      <c r="AH1852" s="41" t="s">
        <v>7061</v>
      </c>
      <c r="AI1852" s="80" t="s">
        <v>17841</v>
      </c>
      <c r="AJ1852" s="80" t="s">
        <v>15872</v>
      </c>
      <c r="AK1852" s="1"/>
      <c r="AL1852" s="85"/>
      <c r="AM1852" s="151" t="s">
        <v>19999</v>
      </c>
      <c r="AN1852" s="16"/>
      <c r="AO1852" s="166"/>
      <c r="AP1852" s="5">
        <f t="shared" si="29"/>
        <v>0</v>
      </c>
      <c r="AQ1852" s="16"/>
      <c r="AR1852" s="205">
        <v>1</v>
      </c>
      <c r="AS1852" s="16"/>
      <c r="AT1852" s="16"/>
      <c r="AU1852" s="16"/>
      <c r="AV1852" s="16"/>
      <c r="AW1852" s="16"/>
      <c r="AX1852" s="16"/>
    </row>
    <row r="1853" spans="1:50" customFormat="1" ht="15.75" hidden="1" customHeight="1" x14ac:dyDescent="0.2">
      <c r="A1853" s="1" t="s">
        <v>15670</v>
      </c>
      <c r="B1853" s="1" t="s">
        <v>15767</v>
      </c>
      <c r="C1853" s="85" t="s">
        <v>4395</v>
      </c>
      <c r="D1853" s="85" t="s">
        <v>13090</v>
      </c>
      <c r="E1853" s="202" t="s">
        <v>26418</v>
      </c>
      <c r="F1853" s="85" t="s">
        <v>40</v>
      </c>
      <c r="G1853" s="85" t="s">
        <v>15326</v>
      </c>
      <c r="H1853" s="85" t="s">
        <v>20690</v>
      </c>
      <c r="I1853" s="3" t="s">
        <v>6379</v>
      </c>
      <c r="J1853" s="85" t="s">
        <v>115</v>
      </c>
      <c r="K1853" s="1" t="s">
        <v>5931</v>
      </c>
      <c r="L1853" s="1"/>
      <c r="M1853" s="1"/>
      <c r="N1853" s="41" t="s">
        <v>4841</v>
      </c>
      <c r="O1853" s="87">
        <v>0</v>
      </c>
      <c r="P1853" s="87">
        <v>0</v>
      </c>
      <c r="Q1853" s="87">
        <v>0</v>
      </c>
      <c r="R1853" s="87">
        <v>0</v>
      </c>
      <c r="S1853" s="87"/>
      <c r="T1853" s="87"/>
      <c r="U1853" s="85" t="s">
        <v>112</v>
      </c>
      <c r="V1853" s="1"/>
      <c r="W1853" s="1"/>
      <c r="X1853" s="1"/>
      <c r="Y1853" s="1"/>
      <c r="Z1853" s="6">
        <v>60000</v>
      </c>
      <c r="AA1853" s="160"/>
      <c r="AB1853" s="123" t="s">
        <v>4395</v>
      </c>
      <c r="AC1853" s="124"/>
      <c r="AD1853" s="2"/>
      <c r="AE1853" s="2"/>
      <c r="AF1853" s="2"/>
      <c r="AG1853" s="2"/>
      <c r="AH1853" s="41" t="s">
        <v>7061</v>
      </c>
      <c r="AI1853" s="80" t="s">
        <v>17843</v>
      </c>
      <c r="AJ1853" s="80" t="s">
        <v>15873</v>
      </c>
      <c r="AK1853" s="1"/>
      <c r="AL1853" s="85"/>
      <c r="AM1853" s="151" t="s">
        <v>19999</v>
      </c>
      <c r="AN1853" s="16"/>
      <c r="AO1853" s="166"/>
      <c r="AP1853" s="5">
        <f t="shared" si="29"/>
        <v>0</v>
      </c>
      <c r="AQ1853" s="16"/>
      <c r="AR1853" s="205">
        <v>1</v>
      </c>
      <c r="AS1853" s="16"/>
      <c r="AT1853" s="16"/>
      <c r="AU1853" s="16"/>
      <c r="AV1853" s="16"/>
      <c r="AW1853" s="16"/>
      <c r="AX1853" s="16"/>
    </row>
    <row r="1854" spans="1:50" customFormat="1" ht="15.75" hidden="1" customHeight="1" x14ac:dyDescent="0.2">
      <c r="A1854" s="1" t="s">
        <v>15671</v>
      </c>
      <c r="B1854" s="1" t="s">
        <v>27566</v>
      </c>
      <c r="C1854" s="85" t="s">
        <v>4395</v>
      </c>
      <c r="D1854" s="85" t="s">
        <v>13090</v>
      </c>
      <c r="E1854" s="202" t="s">
        <v>26712</v>
      </c>
      <c r="F1854" s="85" t="s">
        <v>40</v>
      </c>
      <c r="G1854" s="85" t="s">
        <v>41</v>
      </c>
      <c r="H1854" s="85" t="s">
        <v>20690</v>
      </c>
      <c r="I1854" s="3" t="s">
        <v>6379</v>
      </c>
      <c r="J1854" s="85" t="s">
        <v>115</v>
      </c>
      <c r="K1854" s="1" t="s">
        <v>437</v>
      </c>
      <c r="L1854" s="1"/>
      <c r="M1854" s="1"/>
      <c r="N1854" s="41" t="s">
        <v>6518</v>
      </c>
      <c r="O1854" s="87">
        <v>6870</v>
      </c>
      <c r="P1854" s="87">
        <v>0</v>
      </c>
      <c r="Q1854" s="87">
        <v>6870</v>
      </c>
      <c r="R1854" s="87">
        <v>0</v>
      </c>
      <c r="S1854" s="87"/>
      <c r="T1854" s="87"/>
      <c r="U1854" s="85">
        <v>2022</v>
      </c>
      <c r="V1854" s="1"/>
      <c r="W1854" s="1"/>
      <c r="X1854" s="1"/>
      <c r="Y1854" s="1"/>
      <c r="Z1854" s="6">
        <v>8802</v>
      </c>
      <c r="AA1854" s="160"/>
      <c r="AB1854" s="123" t="s">
        <v>4395</v>
      </c>
      <c r="AC1854" s="124"/>
      <c r="AD1854" s="2"/>
      <c r="AE1854" s="2"/>
      <c r="AF1854" s="2"/>
      <c r="AG1854" s="2"/>
      <c r="AH1854" s="41" t="s">
        <v>7061</v>
      </c>
      <c r="AI1854" s="80" t="s">
        <v>17845</v>
      </c>
      <c r="AJ1854" s="80" t="s">
        <v>15874</v>
      </c>
      <c r="AK1854" s="1"/>
      <c r="AL1854" s="85"/>
      <c r="AM1854" s="151" t="s">
        <v>19999</v>
      </c>
      <c r="AN1854" s="16"/>
      <c r="AO1854" s="166"/>
      <c r="AP1854" s="5">
        <f t="shared" si="29"/>
        <v>0</v>
      </c>
      <c r="AQ1854" s="16"/>
      <c r="AR1854" s="205">
        <v>1</v>
      </c>
      <c r="AS1854" s="16"/>
      <c r="AT1854" s="16"/>
      <c r="AU1854" s="16"/>
      <c r="AV1854" s="16"/>
      <c r="AW1854" s="16"/>
      <c r="AX1854" s="16"/>
    </row>
    <row r="1855" spans="1:50" customFormat="1" ht="15.75" hidden="1" customHeight="1" x14ac:dyDescent="0.2">
      <c r="A1855" s="1" t="s">
        <v>15672</v>
      </c>
      <c r="B1855" s="1" t="s">
        <v>27567</v>
      </c>
      <c r="C1855" s="85" t="s">
        <v>4395</v>
      </c>
      <c r="D1855" s="85" t="s">
        <v>13090</v>
      </c>
      <c r="E1855" s="202" t="s">
        <v>26712</v>
      </c>
      <c r="F1855" s="85" t="s">
        <v>40</v>
      </c>
      <c r="G1855" s="85" t="s">
        <v>41</v>
      </c>
      <c r="H1855" s="85" t="s">
        <v>20690</v>
      </c>
      <c r="I1855" s="3" t="s">
        <v>6379</v>
      </c>
      <c r="J1855" s="85" t="s">
        <v>115</v>
      </c>
      <c r="K1855" s="1" t="s">
        <v>437</v>
      </c>
      <c r="L1855" s="1"/>
      <c r="M1855" s="1"/>
      <c r="N1855" s="41" t="s">
        <v>6518</v>
      </c>
      <c r="O1855" s="87">
        <v>6010</v>
      </c>
      <c r="P1855" s="87">
        <v>0</v>
      </c>
      <c r="Q1855" s="87">
        <v>6010</v>
      </c>
      <c r="R1855" s="87">
        <v>0</v>
      </c>
      <c r="S1855" s="87"/>
      <c r="T1855" s="87"/>
      <c r="U1855" s="85">
        <v>2022</v>
      </c>
      <c r="V1855" s="1"/>
      <c r="W1855" s="1"/>
      <c r="X1855" s="1"/>
      <c r="Y1855" s="1"/>
      <c r="Z1855" s="6">
        <v>8802</v>
      </c>
      <c r="AA1855" s="160"/>
      <c r="AB1855" s="123" t="s">
        <v>4395</v>
      </c>
      <c r="AC1855" s="124"/>
      <c r="AD1855" s="2"/>
      <c r="AE1855" s="2"/>
      <c r="AF1855" s="2"/>
      <c r="AG1855" s="2"/>
      <c r="AH1855" s="41" t="s">
        <v>7061</v>
      </c>
      <c r="AI1855" s="80" t="s">
        <v>17847</v>
      </c>
      <c r="AJ1855" s="80" t="s">
        <v>15875</v>
      </c>
      <c r="AK1855" s="1"/>
      <c r="AL1855" s="85"/>
      <c r="AM1855" s="151" t="s">
        <v>19999</v>
      </c>
      <c r="AN1855" s="16"/>
      <c r="AO1855" s="166"/>
      <c r="AP1855" s="5">
        <f t="shared" si="29"/>
        <v>0</v>
      </c>
      <c r="AQ1855" s="16"/>
      <c r="AR1855" s="205">
        <v>1</v>
      </c>
      <c r="AS1855" s="16"/>
      <c r="AT1855" s="16"/>
      <c r="AU1855" s="16"/>
      <c r="AV1855" s="16"/>
      <c r="AW1855" s="16"/>
      <c r="AX1855" s="16"/>
    </row>
    <row r="1856" spans="1:50" customFormat="1" ht="15.75" hidden="1" customHeight="1" x14ac:dyDescent="0.2">
      <c r="A1856" s="1" t="s">
        <v>15673</v>
      </c>
      <c r="B1856" s="1" t="s">
        <v>27568</v>
      </c>
      <c r="C1856" s="85" t="s">
        <v>4395</v>
      </c>
      <c r="D1856" s="85" t="s">
        <v>13090</v>
      </c>
      <c r="E1856" s="202" t="s">
        <v>26712</v>
      </c>
      <c r="F1856" s="85" t="s">
        <v>40</v>
      </c>
      <c r="G1856" s="85" t="s">
        <v>41</v>
      </c>
      <c r="H1856" s="85" t="s">
        <v>20690</v>
      </c>
      <c r="I1856" s="3" t="s">
        <v>6379</v>
      </c>
      <c r="J1856" s="85" t="s">
        <v>115</v>
      </c>
      <c r="K1856" s="1" t="s">
        <v>437</v>
      </c>
      <c r="L1856" s="1"/>
      <c r="M1856" s="1"/>
      <c r="N1856" s="41" t="s">
        <v>6518</v>
      </c>
      <c r="O1856" s="87">
        <v>3667</v>
      </c>
      <c r="P1856" s="87">
        <v>0</v>
      </c>
      <c r="Q1856" s="87">
        <v>3667</v>
      </c>
      <c r="R1856" s="87">
        <v>0</v>
      </c>
      <c r="S1856" s="87"/>
      <c r="T1856" s="87"/>
      <c r="U1856" s="85">
        <v>2022</v>
      </c>
      <c r="V1856" s="1"/>
      <c r="W1856" s="1"/>
      <c r="X1856" s="1"/>
      <c r="Y1856" s="1"/>
      <c r="Z1856" s="6">
        <v>8802</v>
      </c>
      <c r="AA1856" s="160"/>
      <c r="AB1856" s="123" t="s">
        <v>4395</v>
      </c>
      <c r="AC1856" s="124"/>
      <c r="AD1856" s="2"/>
      <c r="AE1856" s="2"/>
      <c r="AF1856" s="2"/>
      <c r="AG1856" s="2"/>
      <c r="AH1856" s="41" t="s">
        <v>7061</v>
      </c>
      <c r="AI1856" s="80" t="s">
        <v>17849</v>
      </c>
      <c r="AJ1856" s="80" t="s">
        <v>15876</v>
      </c>
      <c r="AK1856" s="1"/>
      <c r="AL1856" s="85"/>
      <c r="AM1856" s="151" t="s">
        <v>19999</v>
      </c>
      <c r="AN1856" s="16"/>
      <c r="AO1856" s="166"/>
      <c r="AP1856" s="5">
        <f t="shared" si="29"/>
        <v>0</v>
      </c>
      <c r="AQ1856" s="16"/>
      <c r="AR1856" s="205">
        <v>1</v>
      </c>
      <c r="AS1856" s="16"/>
      <c r="AT1856" s="16"/>
      <c r="AU1856" s="16"/>
      <c r="AV1856" s="16"/>
      <c r="AW1856" s="16"/>
      <c r="AX1856" s="16"/>
    </row>
    <row r="1857" spans="1:50" customFormat="1" ht="15.75" hidden="1" customHeight="1" x14ac:dyDescent="0.2">
      <c r="A1857" s="1" t="s">
        <v>15674</v>
      </c>
      <c r="B1857" s="1" t="s">
        <v>27569</v>
      </c>
      <c r="C1857" s="85" t="s">
        <v>4395</v>
      </c>
      <c r="D1857" s="85" t="s">
        <v>13090</v>
      </c>
      <c r="E1857" s="202" t="s">
        <v>26712</v>
      </c>
      <c r="F1857" s="85" t="s">
        <v>40</v>
      </c>
      <c r="G1857" s="85" t="s">
        <v>41</v>
      </c>
      <c r="H1857" s="85" t="s">
        <v>20690</v>
      </c>
      <c r="I1857" s="3" t="s">
        <v>6379</v>
      </c>
      <c r="J1857" s="85" t="s">
        <v>115</v>
      </c>
      <c r="K1857" s="1" t="s">
        <v>437</v>
      </c>
      <c r="L1857" s="1"/>
      <c r="M1857" s="1"/>
      <c r="N1857" s="41" t="s">
        <v>6518</v>
      </c>
      <c r="O1857" s="87">
        <v>2145</v>
      </c>
      <c r="P1857" s="87">
        <v>0</v>
      </c>
      <c r="Q1857" s="87">
        <v>2145</v>
      </c>
      <c r="R1857" s="87">
        <v>0</v>
      </c>
      <c r="S1857" s="87"/>
      <c r="T1857" s="87"/>
      <c r="U1857" s="85">
        <v>2022</v>
      </c>
      <c r="V1857" s="1"/>
      <c r="W1857" s="1"/>
      <c r="X1857" s="1"/>
      <c r="Y1857" s="1"/>
      <c r="Z1857" s="6">
        <v>8802</v>
      </c>
      <c r="AA1857" s="160"/>
      <c r="AB1857" s="123" t="s">
        <v>4395</v>
      </c>
      <c r="AC1857" s="124"/>
      <c r="AD1857" s="2"/>
      <c r="AE1857" s="2"/>
      <c r="AF1857" s="2"/>
      <c r="AG1857" s="2"/>
      <c r="AH1857" s="41" t="s">
        <v>7061</v>
      </c>
      <c r="AI1857" s="80" t="s">
        <v>17851</v>
      </c>
      <c r="AJ1857" s="80" t="s">
        <v>15877</v>
      </c>
      <c r="AK1857" s="1"/>
      <c r="AL1857" s="85"/>
      <c r="AM1857" s="151" t="s">
        <v>19999</v>
      </c>
      <c r="AN1857" s="16"/>
      <c r="AO1857" s="166"/>
      <c r="AP1857" s="5">
        <f t="shared" si="29"/>
        <v>0</v>
      </c>
      <c r="AQ1857" s="16"/>
      <c r="AR1857" s="205">
        <v>1</v>
      </c>
      <c r="AS1857" s="16"/>
      <c r="AT1857" s="16"/>
      <c r="AU1857" s="16"/>
      <c r="AV1857" s="16"/>
      <c r="AW1857" s="16"/>
      <c r="AX1857" s="16"/>
    </row>
    <row r="1858" spans="1:50" customFormat="1" ht="15.75" hidden="1" customHeight="1" x14ac:dyDescent="0.2">
      <c r="A1858" s="1" t="s">
        <v>15675</v>
      </c>
      <c r="B1858" s="1" t="s">
        <v>27570</v>
      </c>
      <c r="C1858" s="85" t="s">
        <v>4395</v>
      </c>
      <c r="D1858" s="85" t="s">
        <v>13090</v>
      </c>
      <c r="E1858" s="202" t="s">
        <v>26712</v>
      </c>
      <c r="F1858" s="85" t="s">
        <v>40</v>
      </c>
      <c r="G1858" s="85" t="s">
        <v>41</v>
      </c>
      <c r="H1858" s="85" t="s">
        <v>20690</v>
      </c>
      <c r="I1858" s="3" t="s">
        <v>6379</v>
      </c>
      <c r="J1858" s="85" t="s">
        <v>115</v>
      </c>
      <c r="K1858" s="1" t="s">
        <v>437</v>
      </c>
      <c r="L1858" s="1"/>
      <c r="M1858" s="1"/>
      <c r="N1858" s="41" t="s">
        <v>6518</v>
      </c>
      <c r="O1858" s="87">
        <v>2194</v>
      </c>
      <c r="P1858" s="87">
        <v>0</v>
      </c>
      <c r="Q1858" s="87">
        <v>2194</v>
      </c>
      <c r="R1858" s="87">
        <v>0</v>
      </c>
      <c r="S1858" s="87"/>
      <c r="T1858" s="87"/>
      <c r="U1858" s="85">
        <v>2022</v>
      </c>
      <c r="V1858" s="1"/>
      <c r="W1858" s="1"/>
      <c r="X1858" s="1"/>
      <c r="Y1858" s="1"/>
      <c r="Z1858" s="6">
        <v>8802</v>
      </c>
      <c r="AA1858" s="160"/>
      <c r="AB1858" s="123" t="s">
        <v>4395</v>
      </c>
      <c r="AC1858" s="124"/>
      <c r="AD1858" s="2"/>
      <c r="AE1858" s="2"/>
      <c r="AF1858" s="2"/>
      <c r="AG1858" s="2"/>
      <c r="AH1858" s="41" t="s">
        <v>7061</v>
      </c>
      <c r="AI1858" s="80" t="s">
        <v>17852</v>
      </c>
      <c r="AJ1858" s="80" t="s">
        <v>15878</v>
      </c>
      <c r="AK1858" s="1"/>
      <c r="AL1858" s="85"/>
      <c r="AM1858" s="151" t="s">
        <v>19999</v>
      </c>
      <c r="AN1858" s="16"/>
      <c r="AO1858" s="166"/>
      <c r="AP1858" s="5">
        <f t="shared" si="29"/>
        <v>0</v>
      </c>
      <c r="AQ1858" s="16"/>
      <c r="AR1858" s="205">
        <v>1</v>
      </c>
      <c r="AS1858" s="16"/>
      <c r="AT1858" s="16"/>
      <c r="AU1858" s="16"/>
      <c r="AV1858" s="16"/>
      <c r="AW1858" s="16"/>
      <c r="AX1858" s="16"/>
    </row>
    <row r="1859" spans="1:50" customFormat="1" ht="15.75" hidden="1" customHeight="1" x14ac:dyDescent="0.2">
      <c r="A1859" s="1" t="s">
        <v>15676</v>
      </c>
      <c r="B1859" s="1" t="s">
        <v>27571</v>
      </c>
      <c r="C1859" s="85" t="s">
        <v>4395</v>
      </c>
      <c r="D1859" s="85" t="s">
        <v>13090</v>
      </c>
      <c r="E1859" s="202" t="s">
        <v>26418</v>
      </c>
      <c r="F1859" s="85" t="s">
        <v>40</v>
      </c>
      <c r="G1859" s="85" t="s">
        <v>41</v>
      </c>
      <c r="H1859" s="85" t="s">
        <v>20690</v>
      </c>
      <c r="I1859" s="3" t="s">
        <v>6379</v>
      </c>
      <c r="J1859" s="85" t="s">
        <v>115</v>
      </c>
      <c r="K1859" s="1" t="s">
        <v>437</v>
      </c>
      <c r="L1859" s="1"/>
      <c r="M1859" s="1"/>
      <c r="N1859" s="41" t="s">
        <v>6518</v>
      </c>
      <c r="O1859" s="87">
        <v>0</v>
      </c>
      <c r="P1859" s="87">
        <v>0</v>
      </c>
      <c r="Q1859" s="87">
        <v>0</v>
      </c>
      <c r="R1859" s="87">
        <v>0</v>
      </c>
      <c r="S1859" s="87"/>
      <c r="T1859" s="87"/>
      <c r="U1859" s="85" t="s">
        <v>112</v>
      </c>
      <c r="V1859" s="1"/>
      <c r="W1859" s="1"/>
      <c r="X1859" s="1"/>
      <c r="Y1859" s="1"/>
      <c r="Z1859" s="6">
        <v>8802</v>
      </c>
      <c r="AA1859" s="160"/>
      <c r="AB1859" s="123" t="s">
        <v>4395</v>
      </c>
      <c r="AC1859" s="124"/>
      <c r="AD1859" s="2"/>
      <c r="AE1859" s="2"/>
      <c r="AF1859" s="2"/>
      <c r="AG1859" s="2"/>
      <c r="AH1859" s="41" t="s">
        <v>7061</v>
      </c>
      <c r="AI1859" s="80" t="s">
        <v>17854</v>
      </c>
      <c r="AJ1859" s="80" t="s">
        <v>15879</v>
      </c>
      <c r="AK1859" s="1"/>
      <c r="AL1859" s="85"/>
      <c r="AM1859" s="151" t="s">
        <v>19999</v>
      </c>
      <c r="AN1859" s="16"/>
      <c r="AO1859" s="166"/>
      <c r="AP1859" s="5">
        <f t="shared" si="29"/>
        <v>0</v>
      </c>
      <c r="AQ1859" s="16"/>
      <c r="AR1859" s="205">
        <v>1</v>
      </c>
      <c r="AS1859" s="16"/>
      <c r="AT1859" s="16"/>
      <c r="AU1859" s="16"/>
      <c r="AV1859" s="16"/>
      <c r="AW1859" s="16"/>
      <c r="AX1859" s="16"/>
    </row>
    <row r="1860" spans="1:50" customFormat="1" ht="15.75" hidden="1" customHeight="1" x14ac:dyDescent="0.2">
      <c r="A1860" s="1" t="s">
        <v>15677</v>
      </c>
      <c r="B1860" s="1" t="s">
        <v>27572</v>
      </c>
      <c r="C1860" s="85" t="s">
        <v>4395</v>
      </c>
      <c r="D1860" s="85" t="s">
        <v>13090</v>
      </c>
      <c r="E1860" s="202" t="s">
        <v>26418</v>
      </c>
      <c r="F1860" s="85" t="s">
        <v>40</v>
      </c>
      <c r="G1860" s="85" t="s">
        <v>41</v>
      </c>
      <c r="H1860" s="85" t="s">
        <v>20690</v>
      </c>
      <c r="I1860" s="3" t="s">
        <v>6379</v>
      </c>
      <c r="J1860" s="85" t="s">
        <v>115</v>
      </c>
      <c r="K1860" s="1" t="s">
        <v>437</v>
      </c>
      <c r="L1860" s="1"/>
      <c r="M1860" s="1"/>
      <c r="N1860" s="41" t="s">
        <v>6518</v>
      </c>
      <c r="O1860" s="87">
        <v>0</v>
      </c>
      <c r="P1860" s="87">
        <v>0</v>
      </c>
      <c r="Q1860" s="87">
        <v>0</v>
      </c>
      <c r="R1860" s="87">
        <v>0</v>
      </c>
      <c r="S1860" s="87"/>
      <c r="T1860" s="87"/>
      <c r="U1860" s="85" t="s">
        <v>112</v>
      </c>
      <c r="V1860" s="1"/>
      <c r="W1860" s="1"/>
      <c r="X1860" s="1"/>
      <c r="Y1860" s="1"/>
      <c r="Z1860" s="6">
        <v>8802</v>
      </c>
      <c r="AA1860" s="160"/>
      <c r="AB1860" s="123" t="s">
        <v>4395</v>
      </c>
      <c r="AC1860" s="124"/>
      <c r="AD1860" s="2"/>
      <c r="AE1860" s="2"/>
      <c r="AF1860" s="2"/>
      <c r="AG1860" s="2"/>
      <c r="AH1860" s="41" t="s">
        <v>7061</v>
      </c>
      <c r="AI1860" s="80" t="s">
        <v>17855</v>
      </c>
      <c r="AJ1860" s="80" t="s">
        <v>15880</v>
      </c>
      <c r="AK1860" s="1"/>
      <c r="AL1860" s="85"/>
      <c r="AM1860" s="151" t="s">
        <v>19999</v>
      </c>
      <c r="AN1860" s="16"/>
      <c r="AO1860" s="166"/>
      <c r="AP1860" s="5">
        <f t="shared" si="29"/>
        <v>0</v>
      </c>
      <c r="AQ1860" s="16"/>
      <c r="AR1860" s="205">
        <v>1</v>
      </c>
      <c r="AS1860" s="16"/>
      <c r="AT1860" s="16"/>
      <c r="AU1860" s="16"/>
      <c r="AV1860" s="16"/>
      <c r="AW1860" s="16"/>
      <c r="AX1860" s="16"/>
    </row>
    <row r="1861" spans="1:50" customFormat="1" ht="15.75" hidden="1" customHeight="1" x14ac:dyDescent="0.2">
      <c r="A1861" s="1" t="s">
        <v>15678</v>
      </c>
      <c r="B1861" s="1" t="s">
        <v>27573</v>
      </c>
      <c r="C1861" s="85" t="s">
        <v>4395</v>
      </c>
      <c r="D1861" s="85" t="s">
        <v>13090</v>
      </c>
      <c r="E1861" s="202" t="s">
        <v>26418</v>
      </c>
      <c r="F1861" s="85" t="s">
        <v>40</v>
      </c>
      <c r="G1861" s="85" t="s">
        <v>41</v>
      </c>
      <c r="H1861" s="85" t="s">
        <v>20690</v>
      </c>
      <c r="I1861" s="3" t="s">
        <v>6379</v>
      </c>
      <c r="J1861" s="85" t="s">
        <v>115</v>
      </c>
      <c r="K1861" s="1" t="s">
        <v>437</v>
      </c>
      <c r="L1861" s="1"/>
      <c r="M1861" s="1"/>
      <c r="N1861" s="41" t="s">
        <v>6518</v>
      </c>
      <c r="O1861" s="87">
        <v>0</v>
      </c>
      <c r="P1861" s="87">
        <v>0</v>
      </c>
      <c r="Q1861" s="87">
        <v>0</v>
      </c>
      <c r="R1861" s="87">
        <v>0</v>
      </c>
      <c r="S1861" s="87"/>
      <c r="T1861" s="87"/>
      <c r="U1861" s="85" t="s">
        <v>112</v>
      </c>
      <c r="V1861" s="1"/>
      <c r="W1861" s="1"/>
      <c r="X1861" s="1"/>
      <c r="Y1861" s="1"/>
      <c r="Z1861" s="6">
        <v>8802</v>
      </c>
      <c r="AA1861" s="160"/>
      <c r="AB1861" s="123" t="s">
        <v>4395</v>
      </c>
      <c r="AC1861" s="124"/>
      <c r="AD1861" s="2"/>
      <c r="AE1861" s="2"/>
      <c r="AF1861" s="2"/>
      <c r="AG1861" s="2"/>
      <c r="AH1861" s="41" t="s">
        <v>7061</v>
      </c>
      <c r="AI1861" s="80" t="s">
        <v>17856</v>
      </c>
      <c r="AJ1861" s="80" t="s">
        <v>15881</v>
      </c>
      <c r="AK1861" s="1"/>
      <c r="AL1861" s="85"/>
      <c r="AM1861" s="151" t="s">
        <v>19999</v>
      </c>
      <c r="AN1861" s="16"/>
      <c r="AO1861" s="166"/>
      <c r="AP1861" s="5">
        <f t="shared" si="29"/>
        <v>0</v>
      </c>
      <c r="AQ1861" s="16"/>
      <c r="AR1861" s="205">
        <v>1</v>
      </c>
      <c r="AS1861" s="16"/>
      <c r="AT1861" s="16"/>
      <c r="AU1861" s="16"/>
      <c r="AV1861" s="16"/>
      <c r="AW1861" s="16"/>
      <c r="AX1861" s="16"/>
    </row>
    <row r="1862" spans="1:50" customFormat="1" ht="15.75" hidden="1" customHeight="1" x14ac:dyDescent="0.2">
      <c r="A1862" s="7" t="s">
        <v>4635</v>
      </c>
      <c r="B1862" s="3" t="s">
        <v>4636</v>
      </c>
      <c r="C1862" s="85" t="s">
        <v>4395</v>
      </c>
      <c r="D1862" s="85" t="s">
        <v>13090</v>
      </c>
      <c r="E1862" s="202" t="s">
        <v>1800</v>
      </c>
      <c r="F1862" s="85" t="s">
        <v>55</v>
      </c>
      <c r="G1862" s="85" t="s">
        <v>57</v>
      </c>
      <c r="H1862" s="85" t="s">
        <v>20690</v>
      </c>
      <c r="I1862" s="3" t="s">
        <v>4405</v>
      </c>
      <c r="J1862" s="85" t="s">
        <v>4400</v>
      </c>
      <c r="K1862" s="7" t="s">
        <v>4422</v>
      </c>
      <c r="L1862" s="3"/>
      <c r="M1862" s="3"/>
      <c r="N1862" s="41" t="s">
        <v>4630</v>
      </c>
      <c r="O1862" s="87">
        <v>0</v>
      </c>
      <c r="P1862" s="87">
        <v>0</v>
      </c>
      <c r="Q1862" s="87">
        <v>0</v>
      </c>
      <c r="R1862" s="87">
        <v>0</v>
      </c>
      <c r="S1862" s="87"/>
      <c r="T1862" s="87"/>
      <c r="U1862" s="85" t="s">
        <v>112</v>
      </c>
      <c r="V1862" s="3" t="s">
        <v>112</v>
      </c>
      <c r="W1862" s="3"/>
      <c r="X1862" s="3"/>
      <c r="Y1862" s="3"/>
      <c r="Z1862" s="6">
        <v>4607</v>
      </c>
      <c r="AA1862" s="160"/>
      <c r="AB1862" s="123" t="s">
        <v>4395</v>
      </c>
      <c r="AC1862" s="124"/>
      <c r="AD1862" s="41"/>
      <c r="AE1862" s="83"/>
      <c r="AF1862" s="83"/>
      <c r="AG1862" s="41"/>
      <c r="AH1862" s="41" t="s">
        <v>13741</v>
      </c>
      <c r="AI1862" s="80" t="s">
        <v>17858</v>
      </c>
      <c r="AJ1862" s="80" t="s">
        <v>20087</v>
      </c>
      <c r="AK1862" s="3"/>
      <c r="AL1862" s="85"/>
      <c r="AM1862" s="151" t="s">
        <v>19998</v>
      </c>
      <c r="AN1862" s="15"/>
      <c r="AO1862" s="166"/>
      <c r="AP1862" s="5">
        <f t="shared" ref="AP1862:AP1925" si="30">SUBTOTAL(109,U1862)</f>
        <v>0</v>
      </c>
      <c r="AQ1862" s="16"/>
      <c r="AR1862" s="205">
        <v>1</v>
      </c>
      <c r="AS1862" s="16"/>
      <c r="AT1862" s="16"/>
      <c r="AU1862" s="16"/>
      <c r="AV1862" s="16"/>
      <c r="AW1862" s="16"/>
      <c r="AX1862" s="16"/>
    </row>
    <row r="1863" spans="1:50" customFormat="1" ht="15.75" hidden="1" customHeight="1" x14ac:dyDescent="0.2">
      <c r="A1863" s="1" t="s">
        <v>15679</v>
      </c>
      <c r="B1863" s="1" t="s">
        <v>27574</v>
      </c>
      <c r="C1863" s="85" t="s">
        <v>4395</v>
      </c>
      <c r="D1863" s="85" t="s">
        <v>13090</v>
      </c>
      <c r="E1863" s="202" t="s">
        <v>26418</v>
      </c>
      <c r="F1863" s="85" t="s">
        <v>40</v>
      </c>
      <c r="G1863" s="85" t="s">
        <v>41</v>
      </c>
      <c r="H1863" s="85" t="s">
        <v>20690</v>
      </c>
      <c r="I1863" s="3" t="s">
        <v>6379</v>
      </c>
      <c r="J1863" s="85" t="s">
        <v>115</v>
      </c>
      <c r="K1863" s="1" t="s">
        <v>437</v>
      </c>
      <c r="L1863" s="1"/>
      <c r="M1863" s="1"/>
      <c r="N1863" s="41" t="s">
        <v>6518</v>
      </c>
      <c r="O1863" s="87">
        <v>0</v>
      </c>
      <c r="P1863" s="87">
        <v>0</v>
      </c>
      <c r="Q1863" s="87">
        <v>0</v>
      </c>
      <c r="R1863" s="87">
        <v>0</v>
      </c>
      <c r="S1863" s="87"/>
      <c r="T1863" s="87"/>
      <c r="U1863" s="85" t="s">
        <v>112</v>
      </c>
      <c r="V1863" s="1"/>
      <c r="W1863" s="1"/>
      <c r="X1863" s="1"/>
      <c r="Y1863" s="1"/>
      <c r="Z1863" s="6">
        <v>8802</v>
      </c>
      <c r="AA1863" s="160"/>
      <c r="AB1863" s="123" t="s">
        <v>4395</v>
      </c>
      <c r="AC1863" s="124"/>
      <c r="AD1863" s="2"/>
      <c r="AE1863" s="2"/>
      <c r="AF1863" s="2"/>
      <c r="AG1863" s="2"/>
      <c r="AH1863" s="41" t="s">
        <v>7061</v>
      </c>
      <c r="AI1863" s="80" t="s">
        <v>17859</v>
      </c>
      <c r="AJ1863" s="80" t="s">
        <v>15882</v>
      </c>
      <c r="AK1863" s="1"/>
      <c r="AL1863" s="85"/>
      <c r="AM1863" s="151" t="s">
        <v>19999</v>
      </c>
      <c r="AN1863" s="16"/>
      <c r="AO1863" s="166"/>
      <c r="AP1863" s="5">
        <f t="shared" si="30"/>
        <v>0</v>
      </c>
      <c r="AQ1863" s="16"/>
      <c r="AR1863" s="205">
        <v>1</v>
      </c>
      <c r="AS1863" s="16"/>
      <c r="AT1863" s="16"/>
      <c r="AU1863" s="16"/>
      <c r="AV1863" s="16"/>
      <c r="AW1863" s="16"/>
      <c r="AX1863" s="16"/>
    </row>
    <row r="1864" spans="1:50" customFormat="1" ht="15.75" hidden="1" customHeight="1" x14ac:dyDescent="0.2">
      <c r="A1864" s="1" t="s">
        <v>15680</v>
      </c>
      <c r="B1864" s="1" t="s">
        <v>27575</v>
      </c>
      <c r="C1864" s="85" t="s">
        <v>4395</v>
      </c>
      <c r="D1864" s="85" t="s">
        <v>13090</v>
      </c>
      <c r="E1864" s="202" t="s">
        <v>26418</v>
      </c>
      <c r="F1864" s="85" t="s">
        <v>40</v>
      </c>
      <c r="G1864" s="85" t="s">
        <v>41</v>
      </c>
      <c r="H1864" s="85" t="s">
        <v>20690</v>
      </c>
      <c r="I1864" s="3" t="s">
        <v>6379</v>
      </c>
      <c r="J1864" s="85" t="s">
        <v>115</v>
      </c>
      <c r="K1864" s="1" t="s">
        <v>437</v>
      </c>
      <c r="L1864" s="1"/>
      <c r="M1864" s="1"/>
      <c r="N1864" s="41" t="s">
        <v>6518</v>
      </c>
      <c r="O1864" s="87">
        <v>0</v>
      </c>
      <c r="P1864" s="87">
        <v>0</v>
      </c>
      <c r="Q1864" s="87">
        <v>0</v>
      </c>
      <c r="R1864" s="87">
        <v>0</v>
      </c>
      <c r="S1864" s="87"/>
      <c r="T1864" s="87"/>
      <c r="U1864" s="85" t="s">
        <v>112</v>
      </c>
      <c r="V1864" s="1"/>
      <c r="W1864" s="1"/>
      <c r="X1864" s="1"/>
      <c r="Y1864" s="1"/>
      <c r="Z1864" s="6">
        <v>8802</v>
      </c>
      <c r="AA1864" s="160"/>
      <c r="AB1864" s="123" t="s">
        <v>4395</v>
      </c>
      <c r="AC1864" s="124"/>
      <c r="AD1864" s="2"/>
      <c r="AE1864" s="2"/>
      <c r="AF1864" s="2"/>
      <c r="AG1864" s="2"/>
      <c r="AH1864" s="41" t="s">
        <v>7061</v>
      </c>
      <c r="AI1864" s="80" t="s">
        <v>17860</v>
      </c>
      <c r="AJ1864" s="80" t="s">
        <v>15883</v>
      </c>
      <c r="AK1864" s="1"/>
      <c r="AL1864" s="85"/>
      <c r="AM1864" s="151" t="s">
        <v>19999</v>
      </c>
      <c r="AN1864" s="16"/>
      <c r="AO1864" s="166"/>
      <c r="AP1864" s="5">
        <f t="shared" si="30"/>
        <v>0</v>
      </c>
      <c r="AQ1864" s="16"/>
      <c r="AR1864" s="205">
        <v>1</v>
      </c>
      <c r="AS1864" s="16"/>
      <c r="AT1864" s="16"/>
      <c r="AU1864" s="16"/>
      <c r="AV1864" s="16"/>
      <c r="AW1864" s="16"/>
      <c r="AX1864" s="16"/>
    </row>
    <row r="1865" spans="1:50" customFormat="1" ht="15.75" hidden="1" customHeight="1" x14ac:dyDescent="0.2">
      <c r="A1865" s="1" t="s">
        <v>15681</v>
      </c>
      <c r="B1865" s="1" t="s">
        <v>27576</v>
      </c>
      <c r="C1865" s="85" t="s">
        <v>4395</v>
      </c>
      <c r="D1865" s="85" t="s">
        <v>13090</v>
      </c>
      <c r="E1865" s="202" t="s">
        <v>26418</v>
      </c>
      <c r="F1865" s="85" t="s">
        <v>40</v>
      </c>
      <c r="G1865" s="85" t="s">
        <v>41</v>
      </c>
      <c r="H1865" s="85" t="s">
        <v>20690</v>
      </c>
      <c r="I1865" s="3" t="s">
        <v>6379</v>
      </c>
      <c r="J1865" s="85" t="s">
        <v>115</v>
      </c>
      <c r="K1865" s="1" t="s">
        <v>437</v>
      </c>
      <c r="L1865" s="1"/>
      <c r="M1865" s="1"/>
      <c r="N1865" s="41" t="s">
        <v>6518</v>
      </c>
      <c r="O1865" s="87">
        <v>0</v>
      </c>
      <c r="P1865" s="87">
        <v>0</v>
      </c>
      <c r="Q1865" s="87">
        <v>0</v>
      </c>
      <c r="R1865" s="87">
        <v>0</v>
      </c>
      <c r="S1865" s="87"/>
      <c r="T1865" s="87"/>
      <c r="U1865" s="85" t="s">
        <v>112</v>
      </c>
      <c r="V1865" s="1"/>
      <c r="W1865" s="1"/>
      <c r="X1865" s="1"/>
      <c r="Y1865" s="1"/>
      <c r="Z1865" s="6">
        <v>8802</v>
      </c>
      <c r="AA1865" s="160"/>
      <c r="AB1865" s="123" t="s">
        <v>4395</v>
      </c>
      <c r="AC1865" s="124"/>
      <c r="AD1865" s="2"/>
      <c r="AE1865" s="2"/>
      <c r="AF1865" s="2"/>
      <c r="AG1865" s="2"/>
      <c r="AH1865" s="41" t="s">
        <v>7061</v>
      </c>
      <c r="AI1865" s="80" t="s">
        <v>17861</v>
      </c>
      <c r="AJ1865" s="80" t="s">
        <v>15884</v>
      </c>
      <c r="AK1865" s="1"/>
      <c r="AL1865" s="85"/>
      <c r="AM1865" s="151" t="s">
        <v>19999</v>
      </c>
      <c r="AN1865" s="16"/>
      <c r="AO1865" s="166"/>
      <c r="AP1865" s="5">
        <f t="shared" si="30"/>
        <v>0</v>
      </c>
      <c r="AQ1865" s="16"/>
      <c r="AR1865" s="205">
        <v>1</v>
      </c>
      <c r="AS1865" s="16"/>
      <c r="AT1865" s="16"/>
      <c r="AU1865" s="16"/>
      <c r="AV1865" s="16"/>
      <c r="AW1865" s="16"/>
      <c r="AX1865" s="16"/>
    </row>
    <row r="1866" spans="1:50" customFormat="1" ht="15.75" hidden="1" customHeight="1" x14ac:dyDescent="0.2">
      <c r="A1866" s="1" t="s">
        <v>15682</v>
      </c>
      <c r="B1866" s="1" t="s">
        <v>27577</v>
      </c>
      <c r="C1866" s="85" t="s">
        <v>4395</v>
      </c>
      <c r="D1866" s="85" t="s">
        <v>13090</v>
      </c>
      <c r="E1866" s="202" t="s">
        <v>26418</v>
      </c>
      <c r="F1866" s="85" t="s">
        <v>40</v>
      </c>
      <c r="G1866" s="85" t="s">
        <v>41</v>
      </c>
      <c r="H1866" s="85" t="s">
        <v>20690</v>
      </c>
      <c r="I1866" s="3" t="s">
        <v>6379</v>
      </c>
      <c r="J1866" s="85" t="s">
        <v>115</v>
      </c>
      <c r="K1866" s="1" t="s">
        <v>437</v>
      </c>
      <c r="L1866" s="1"/>
      <c r="M1866" s="1"/>
      <c r="N1866" s="41" t="s">
        <v>6518</v>
      </c>
      <c r="O1866" s="87">
        <v>0</v>
      </c>
      <c r="P1866" s="87">
        <v>0</v>
      </c>
      <c r="Q1866" s="87">
        <v>0</v>
      </c>
      <c r="R1866" s="87">
        <v>0</v>
      </c>
      <c r="S1866" s="87"/>
      <c r="T1866" s="87"/>
      <c r="U1866" s="85" t="s">
        <v>112</v>
      </c>
      <c r="V1866" s="1"/>
      <c r="W1866" s="1"/>
      <c r="X1866" s="1"/>
      <c r="Y1866" s="1"/>
      <c r="Z1866" s="6">
        <v>8802</v>
      </c>
      <c r="AA1866" s="160"/>
      <c r="AB1866" s="123" t="s">
        <v>4395</v>
      </c>
      <c r="AC1866" s="124"/>
      <c r="AD1866" s="2"/>
      <c r="AE1866" s="2"/>
      <c r="AF1866" s="2"/>
      <c r="AG1866" s="2"/>
      <c r="AH1866" s="41" t="s">
        <v>7061</v>
      </c>
      <c r="AI1866" s="80" t="s">
        <v>17862</v>
      </c>
      <c r="AJ1866" s="80" t="s">
        <v>15885</v>
      </c>
      <c r="AK1866" s="1"/>
      <c r="AL1866" s="85"/>
      <c r="AM1866" s="151" t="s">
        <v>19999</v>
      </c>
      <c r="AN1866" s="16"/>
      <c r="AO1866" s="166"/>
      <c r="AP1866" s="5">
        <f t="shared" si="30"/>
        <v>0</v>
      </c>
      <c r="AQ1866" s="16"/>
      <c r="AR1866" s="205">
        <v>1</v>
      </c>
      <c r="AS1866" s="16"/>
      <c r="AT1866" s="16"/>
      <c r="AU1866" s="16"/>
      <c r="AV1866" s="16"/>
      <c r="AW1866" s="16"/>
      <c r="AX1866" s="16"/>
    </row>
    <row r="1867" spans="1:50" customFormat="1" ht="15.75" hidden="1" customHeight="1" x14ac:dyDescent="0.2">
      <c r="A1867" s="1" t="s">
        <v>15683</v>
      </c>
      <c r="B1867" s="1" t="s">
        <v>27578</v>
      </c>
      <c r="C1867" s="85" t="s">
        <v>4395</v>
      </c>
      <c r="D1867" s="85" t="s">
        <v>13090</v>
      </c>
      <c r="E1867" s="202" t="s">
        <v>26418</v>
      </c>
      <c r="F1867" s="85" t="s">
        <v>40</v>
      </c>
      <c r="G1867" s="85" t="s">
        <v>41</v>
      </c>
      <c r="H1867" s="85" t="s">
        <v>20690</v>
      </c>
      <c r="I1867" s="3" t="s">
        <v>6379</v>
      </c>
      <c r="J1867" s="85" t="s">
        <v>115</v>
      </c>
      <c r="K1867" s="1" t="s">
        <v>437</v>
      </c>
      <c r="L1867" s="1"/>
      <c r="M1867" s="1"/>
      <c r="N1867" s="41" t="s">
        <v>6518</v>
      </c>
      <c r="O1867" s="87">
        <v>0</v>
      </c>
      <c r="P1867" s="87">
        <v>0</v>
      </c>
      <c r="Q1867" s="87">
        <v>0</v>
      </c>
      <c r="R1867" s="87">
        <v>0</v>
      </c>
      <c r="S1867" s="87"/>
      <c r="T1867" s="87"/>
      <c r="U1867" s="85" t="s">
        <v>112</v>
      </c>
      <c r="V1867" s="1"/>
      <c r="W1867" s="1"/>
      <c r="X1867" s="1"/>
      <c r="Y1867" s="1"/>
      <c r="Z1867" s="6">
        <v>8802</v>
      </c>
      <c r="AA1867" s="160"/>
      <c r="AB1867" s="123" t="s">
        <v>4395</v>
      </c>
      <c r="AC1867" s="124"/>
      <c r="AD1867" s="2"/>
      <c r="AE1867" s="2"/>
      <c r="AF1867" s="2"/>
      <c r="AG1867" s="2"/>
      <c r="AH1867" s="41" t="s">
        <v>7061</v>
      </c>
      <c r="AI1867" s="80" t="s">
        <v>17863</v>
      </c>
      <c r="AJ1867" s="80" t="s">
        <v>15886</v>
      </c>
      <c r="AK1867" s="1"/>
      <c r="AL1867" s="85"/>
      <c r="AM1867" s="151" t="s">
        <v>19999</v>
      </c>
      <c r="AN1867" s="16"/>
      <c r="AO1867" s="166"/>
      <c r="AP1867" s="5">
        <f t="shared" si="30"/>
        <v>0</v>
      </c>
      <c r="AQ1867" s="16"/>
      <c r="AR1867" s="205">
        <v>1</v>
      </c>
      <c r="AS1867" s="16"/>
      <c r="AT1867" s="16"/>
      <c r="AU1867" s="16"/>
      <c r="AV1867" s="16"/>
      <c r="AW1867" s="16"/>
      <c r="AX1867" s="16"/>
    </row>
    <row r="1868" spans="1:50" customFormat="1" ht="15.75" hidden="1" customHeight="1" x14ac:dyDescent="0.2">
      <c r="A1868" s="1" t="s">
        <v>15684</v>
      </c>
      <c r="B1868" s="1" t="s">
        <v>27579</v>
      </c>
      <c r="C1868" s="85" t="s">
        <v>4395</v>
      </c>
      <c r="D1868" s="85" t="s">
        <v>13090</v>
      </c>
      <c r="E1868" s="202" t="s">
        <v>26418</v>
      </c>
      <c r="F1868" s="85" t="s">
        <v>40</v>
      </c>
      <c r="G1868" s="85" t="s">
        <v>41</v>
      </c>
      <c r="H1868" s="85" t="s">
        <v>20690</v>
      </c>
      <c r="I1868" s="3" t="s">
        <v>6379</v>
      </c>
      <c r="J1868" s="85" t="s">
        <v>115</v>
      </c>
      <c r="K1868" s="1" t="s">
        <v>437</v>
      </c>
      <c r="L1868" s="1"/>
      <c r="M1868" s="1"/>
      <c r="N1868" s="41" t="s">
        <v>6518</v>
      </c>
      <c r="O1868" s="87">
        <v>0</v>
      </c>
      <c r="P1868" s="87">
        <v>0</v>
      </c>
      <c r="Q1868" s="87">
        <v>0</v>
      </c>
      <c r="R1868" s="87">
        <v>0</v>
      </c>
      <c r="S1868" s="87"/>
      <c r="T1868" s="87"/>
      <c r="U1868" s="85" t="s">
        <v>112</v>
      </c>
      <c r="V1868" s="1"/>
      <c r="W1868" s="1"/>
      <c r="X1868" s="1"/>
      <c r="Y1868" s="1"/>
      <c r="Z1868" s="6">
        <v>8802</v>
      </c>
      <c r="AA1868" s="160"/>
      <c r="AB1868" s="123" t="s">
        <v>4395</v>
      </c>
      <c r="AC1868" s="124"/>
      <c r="AD1868" s="2"/>
      <c r="AE1868" s="2"/>
      <c r="AF1868" s="2"/>
      <c r="AG1868" s="2"/>
      <c r="AH1868" s="41" t="s">
        <v>7061</v>
      </c>
      <c r="AI1868" s="80" t="s">
        <v>17864</v>
      </c>
      <c r="AJ1868" s="80" t="s">
        <v>15887</v>
      </c>
      <c r="AK1868" s="1"/>
      <c r="AL1868" s="85"/>
      <c r="AM1868" s="151" t="s">
        <v>19999</v>
      </c>
      <c r="AN1868" s="16"/>
      <c r="AO1868" s="166"/>
      <c r="AP1868" s="5">
        <f t="shared" si="30"/>
        <v>0</v>
      </c>
      <c r="AQ1868" s="16"/>
      <c r="AR1868" s="205">
        <v>1</v>
      </c>
      <c r="AS1868" s="16"/>
      <c r="AT1868" s="16"/>
      <c r="AU1868" s="16"/>
      <c r="AV1868" s="16"/>
      <c r="AW1868" s="16"/>
      <c r="AX1868" s="16"/>
    </row>
    <row r="1869" spans="1:50" customFormat="1" ht="15.75" hidden="1" customHeight="1" x14ac:dyDescent="0.2">
      <c r="A1869" s="1" t="s">
        <v>15685</v>
      </c>
      <c r="B1869" s="1" t="s">
        <v>27580</v>
      </c>
      <c r="C1869" s="85" t="s">
        <v>4395</v>
      </c>
      <c r="D1869" s="85" t="s">
        <v>13090</v>
      </c>
      <c r="E1869" s="202" t="s">
        <v>26418</v>
      </c>
      <c r="F1869" s="85" t="s">
        <v>40</v>
      </c>
      <c r="G1869" s="85" t="s">
        <v>41</v>
      </c>
      <c r="H1869" s="85" t="s">
        <v>20690</v>
      </c>
      <c r="I1869" s="3" t="s">
        <v>6379</v>
      </c>
      <c r="J1869" s="85" t="s">
        <v>115</v>
      </c>
      <c r="K1869" s="1" t="s">
        <v>437</v>
      </c>
      <c r="L1869" s="1"/>
      <c r="M1869" s="1"/>
      <c r="N1869" s="41" t="s">
        <v>6518</v>
      </c>
      <c r="O1869" s="87">
        <v>0</v>
      </c>
      <c r="P1869" s="87">
        <v>0</v>
      </c>
      <c r="Q1869" s="87">
        <v>0</v>
      </c>
      <c r="R1869" s="87">
        <v>0</v>
      </c>
      <c r="S1869" s="87"/>
      <c r="T1869" s="87"/>
      <c r="U1869" s="85" t="s">
        <v>112</v>
      </c>
      <c r="V1869" s="1"/>
      <c r="W1869" s="1"/>
      <c r="X1869" s="1"/>
      <c r="Y1869" s="1"/>
      <c r="Z1869" s="6">
        <v>8802</v>
      </c>
      <c r="AA1869" s="160"/>
      <c r="AB1869" s="123" t="s">
        <v>4395</v>
      </c>
      <c r="AC1869" s="124"/>
      <c r="AD1869" s="2"/>
      <c r="AE1869" s="2"/>
      <c r="AF1869" s="2"/>
      <c r="AG1869" s="2"/>
      <c r="AH1869" s="41" t="s">
        <v>7061</v>
      </c>
      <c r="AI1869" s="80" t="s">
        <v>17865</v>
      </c>
      <c r="AJ1869" s="80" t="s">
        <v>15888</v>
      </c>
      <c r="AK1869" s="1"/>
      <c r="AL1869" s="85"/>
      <c r="AM1869" s="151" t="s">
        <v>19999</v>
      </c>
      <c r="AN1869" s="16"/>
      <c r="AO1869" s="166"/>
      <c r="AP1869" s="5">
        <f t="shared" si="30"/>
        <v>0</v>
      </c>
      <c r="AQ1869" s="16"/>
      <c r="AR1869" s="205">
        <v>1</v>
      </c>
      <c r="AS1869" s="16"/>
      <c r="AT1869" s="16"/>
      <c r="AU1869" s="16"/>
      <c r="AV1869" s="16"/>
      <c r="AW1869" s="16"/>
      <c r="AX1869" s="16"/>
    </row>
    <row r="1870" spans="1:50" customFormat="1" ht="15.75" hidden="1" customHeight="1" x14ac:dyDescent="0.2">
      <c r="A1870" s="1" t="s">
        <v>15686</v>
      </c>
      <c r="B1870" s="1" t="s">
        <v>27581</v>
      </c>
      <c r="C1870" s="85" t="s">
        <v>4395</v>
      </c>
      <c r="D1870" s="85" t="s">
        <v>13090</v>
      </c>
      <c r="E1870" s="202" t="s">
        <v>26418</v>
      </c>
      <c r="F1870" s="85" t="s">
        <v>40</v>
      </c>
      <c r="G1870" s="85" t="s">
        <v>41</v>
      </c>
      <c r="H1870" s="85" t="s">
        <v>20690</v>
      </c>
      <c r="I1870" s="3" t="s">
        <v>6379</v>
      </c>
      <c r="J1870" s="85" t="s">
        <v>115</v>
      </c>
      <c r="K1870" s="1" t="s">
        <v>437</v>
      </c>
      <c r="L1870" s="1"/>
      <c r="M1870" s="1"/>
      <c r="N1870" s="41" t="s">
        <v>6518</v>
      </c>
      <c r="O1870" s="87">
        <v>0</v>
      </c>
      <c r="P1870" s="87">
        <v>0</v>
      </c>
      <c r="Q1870" s="87">
        <v>0</v>
      </c>
      <c r="R1870" s="87">
        <v>0</v>
      </c>
      <c r="S1870" s="87"/>
      <c r="T1870" s="87"/>
      <c r="U1870" s="85" t="s">
        <v>112</v>
      </c>
      <c r="V1870" s="1"/>
      <c r="W1870" s="1"/>
      <c r="X1870" s="1"/>
      <c r="Y1870" s="1"/>
      <c r="Z1870" s="6">
        <v>8802</v>
      </c>
      <c r="AA1870" s="160"/>
      <c r="AB1870" s="123" t="s">
        <v>4395</v>
      </c>
      <c r="AC1870" s="124"/>
      <c r="AD1870" s="2"/>
      <c r="AE1870" s="2"/>
      <c r="AF1870" s="2"/>
      <c r="AG1870" s="2"/>
      <c r="AH1870" s="41" t="s">
        <v>7061</v>
      </c>
      <c r="AI1870" s="80" t="s">
        <v>17866</v>
      </c>
      <c r="AJ1870" s="80" t="s">
        <v>15889</v>
      </c>
      <c r="AK1870" s="1"/>
      <c r="AL1870" s="85"/>
      <c r="AM1870" s="151" t="s">
        <v>19999</v>
      </c>
      <c r="AN1870" s="16"/>
      <c r="AO1870" s="166"/>
      <c r="AP1870" s="5">
        <f t="shared" si="30"/>
        <v>0</v>
      </c>
      <c r="AQ1870" s="16"/>
      <c r="AR1870" s="205">
        <v>1</v>
      </c>
      <c r="AS1870" s="16"/>
      <c r="AT1870" s="16"/>
      <c r="AU1870" s="16"/>
      <c r="AV1870" s="16"/>
      <c r="AW1870" s="16"/>
      <c r="AX1870" s="16"/>
    </row>
    <row r="1871" spans="1:50" customFormat="1" ht="15.75" hidden="1" customHeight="1" x14ac:dyDescent="0.2">
      <c r="A1871" s="1" t="s">
        <v>15687</v>
      </c>
      <c r="B1871" s="1" t="s">
        <v>27582</v>
      </c>
      <c r="C1871" s="85" t="s">
        <v>4395</v>
      </c>
      <c r="D1871" s="85" t="s">
        <v>13090</v>
      </c>
      <c r="E1871" s="202" t="s">
        <v>26418</v>
      </c>
      <c r="F1871" s="85" t="s">
        <v>40</v>
      </c>
      <c r="G1871" s="85" t="s">
        <v>41</v>
      </c>
      <c r="H1871" s="85" t="s">
        <v>20690</v>
      </c>
      <c r="I1871" s="3" t="s">
        <v>6379</v>
      </c>
      <c r="J1871" s="85" t="s">
        <v>115</v>
      </c>
      <c r="K1871" s="1" t="s">
        <v>437</v>
      </c>
      <c r="L1871" s="1"/>
      <c r="M1871" s="1"/>
      <c r="N1871" s="41" t="s">
        <v>6518</v>
      </c>
      <c r="O1871" s="87">
        <v>0</v>
      </c>
      <c r="P1871" s="87">
        <v>0</v>
      </c>
      <c r="Q1871" s="87">
        <v>0</v>
      </c>
      <c r="R1871" s="87">
        <v>0</v>
      </c>
      <c r="S1871" s="87"/>
      <c r="T1871" s="87"/>
      <c r="U1871" s="85" t="s">
        <v>112</v>
      </c>
      <c r="V1871" s="1"/>
      <c r="W1871" s="1"/>
      <c r="X1871" s="1"/>
      <c r="Y1871" s="1"/>
      <c r="Z1871" s="6">
        <v>8802</v>
      </c>
      <c r="AA1871" s="160"/>
      <c r="AB1871" s="123" t="s">
        <v>4395</v>
      </c>
      <c r="AC1871" s="124"/>
      <c r="AD1871" s="2"/>
      <c r="AE1871" s="2"/>
      <c r="AF1871" s="2"/>
      <c r="AG1871" s="2"/>
      <c r="AH1871" s="41" t="s">
        <v>7061</v>
      </c>
      <c r="AI1871" s="80" t="s">
        <v>17867</v>
      </c>
      <c r="AJ1871" s="80" t="s">
        <v>15890</v>
      </c>
      <c r="AK1871" s="1"/>
      <c r="AL1871" s="85"/>
      <c r="AM1871" s="151" t="s">
        <v>19999</v>
      </c>
      <c r="AN1871" s="16"/>
      <c r="AO1871" s="166"/>
      <c r="AP1871" s="5">
        <f t="shared" si="30"/>
        <v>0</v>
      </c>
      <c r="AQ1871" s="16"/>
      <c r="AR1871" s="205">
        <v>1</v>
      </c>
      <c r="AS1871" s="16"/>
      <c r="AT1871" s="16"/>
      <c r="AU1871" s="16"/>
      <c r="AV1871" s="16"/>
      <c r="AW1871" s="16"/>
      <c r="AX1871" s="16"/>
    </row>
    <row r="1872" spans="1:50" customFormat="1" ht="15.75" hidden="1" customHeight="1" x14ac:dyDescent="0.2">
      <c r="A1872" s="1" t="s">
        <v>17108</v>
      </c>
      <c r="B1872" s="1" t="s">
        <v>17109</v>
      </c>
      <c r="C1872" s="85" t="s">
        <v>4395</v>
      </c>
      <c r="D1872" s="85" t="s">
        <v>13090</v>
      </c>
      <c r="E1872" s="202" t="s">
        <v>26418</v>
      </c>
      <c r="F1872" s="85" t="s">
        <v>40</v>
      </c>
      <c r="G1872" s="85" t="s">
        <v>43</v>
      </c>
      <c r="H1872" s="85" t="s">
        <v>20690</v>
      </c>
      <c r="I1872" s="3" t="s">
        <v>4475</v>
      </c>
      <c r="J1872" s="85" t="s">
        <v>115</v>
      </c>
      <c r="K1872" s="1" t="s">
        <v>5372</v>
      </c>
      <c r="L1872" s="1"/>
      <c r="M1872" s="1"/>
      <c r="N1872" s="41" t="s">
        <v>5826</v>
      </c>
      <c r="O1872" s="87">
        <v>0</v>
      </c>
      <c r="P1872" s="87">
        <v>0</v>
      </c>
      <c r="Q1872" s="87">
        <v>0</v>
      </c>
      <c r="R1872" s="87">
        <v>0</v>
      </c>
      <c r="S1872" s="87"/>
      <c r="T1872" s="87"/>
      <c r="U1872" s="85" t="s">
        <v>112</v>
      </c>
      <c r="V1872" s="1"/>
      <c r="W1872" s="1"/>
      <c r="X1872" s="1"/>
      <c r="Y1872" s="1"/>
      <c r="Z1872" s="6">
        <v>10000</v>
      </c>
      <c r="AA1872" s="160"/>
      <c r="AB1872" s="123" t="s">
        <v>4395</v>
      </c>
      <c r="AC1872" s="124"/>
      <c r="AD1872" s="2"/>
      <c r="AE1872" s="2"/>
      <c r="AF1872" s="2"/>
      <c r="AG1872" s="2"/>
      <c r="AH1872" s="41" t="s">
        <v>7061</v>
      </c>
      <c r="AI1872" s="80" t="s">
        <v>17868</v>
      </c>
      <c r="AJ1872" s="80" t="s">
        <v>17367</v>
      </c>
      <c r="AK1872" s="1"/>
      <c r="AL1872" s="85"/>
      <c r="AM1872" s="151" t="s">
        <v>19997</v>
      </c>
      <c r="AN1872" s="16"/>
      <c r="AO1872" s="166"/>
      <c r="AP1872" s="5">
        <f t="shared" si="30"/>
        <v>0</v>
      </c>
      <c r="AQ1872" s="16"/>
      <c r="AR1872" s="205">
        <v>1</v>
      </c>
      <c r="AS1872" s="16"/>
      <c r="AT1872" s="16"/>
      <c r="AU1872" s="16"/>
      <c r="AV1872" s="16"/>
      <c r="AW1872" s="16"/>
      <c r="AX1872" s="16"/>
    </row>
    <row r="1873" spans="1:50" customFormat="1" ht="15.75" hidden="1" customHeight="1" x14ac:dyDescent="0.2">
      <c r="A1873" s="7" t="s">
        <v>4637</v>
      </c>
      <c r="B1873" s="3" t="s">
        <v>4638</v>
      </c>
      <c r="C1873" s="85" t="s">
        <v>4395</v>
      </c>
      <c r="D1873" s="85" t="s">
        <v>13090</v>
      </c>
      <c r="E1873" s="202" t="s">
        <v>26712</v>
      </c>
      <c r="F1873" s="85" t="s">
        <v>55</v>
      </c>
      <c r="G1873" s="85" t="s">
        <v>57</v>
      </c>
      <c r="H1873" s="85" t="s">
        <v>20690</v>
      </c>
      <c r="I1873" s="3" t="s">
        <v>4405</v>
      </c>
      <c r="J1873" s="85" t="s">
        <v>4400</v>
      </c>
      <c r="K1873" s="7" t="s">
        <v>4422</v>
      </c>
      <c r="L1873" s="3"/>
      <c r="M1873" s="3"/>
      <c r="N1873" s="41" t="s">
        <v>4630</v>
      </c>
      <c r="O1873" s="87">
        <v>31647</v>
      </c>
      <c r="P1873" s="87">
        <v>27545</v>
      </c>
      <c r="Q1873" s="87">
        <v>4102</v>
      </c>
      <c r="R1873" s="87">
        <v>0</v>
      </c>
      <c r="S1873" s="87"/>
      <c r="T1873" s="87"/>
      <c r="U1873" s="85">
        <v>2011</v>
      </c>
      <c r="V1873" s="3" t="s">
        <v>4630</v>
      </c>
      <c r="W1873" s="3"/>
      <c r="X1873" s="3"/>
      <c r="Y1873" s="3"/>
      <c r="Z1873" s="6">
        <v>4506</v>
      </c>
      <c r="AA1873" s="160"/>
      <c r="AB1873" s="123" t="s">
        <v>4395</v>
      </c>
      <c r="AC1873" s="124"/>
      <c r="AD1873" s="41"/>
      <c r="AE1873" s="83"/>
      <c r="AF1873" s="83"/>
      <c r="AG1873" s="41"/>
      <c r="AH1873" s="41" t="s">
        <v>13741</v>
      </c>
      <c r="AI1873" s="80" t="s">
        <v>17870</v>
      </c>
      <c r="AJ1873" s="80" t="s">
        <v>20088</v>
      </c>
      <c r="AK1873" s="3"/>
      <c r="AL1873" s="85"/>
      <c r="AM1873" s="151" t="s">
        <v>19998</v>
      </c>
      <c r="AN1873" s="15"/>
      <c r="AO1873" s="166"/>
      <c r="AP1873" s="5">
        <f t="shared" si="30"/>
        <v>0</v>
      </c>
      <c r="AQ1873" s="16"/>
      <c r="AR1873" s="205">
        <v>1</v>
      </c>
      <c r="AS1873" s="16"/>
      <c r="AT1873" s="16"/>
      <c r="AU1873" s="16"/>
      <c r="AV1873" s="16"/>
      <c r="AW1873" s="16"/>
      <c r="AX1873" s="16"/>
    </row>
    <row r="1874" spans="1:50" customFormat="1" ht="15.75" hidden="1" customHeight="1" x14ac:dyDescent="0.2">
      <c r="A1874" s="1" t="s">
        <v>17110</v>
      </c>
      <c r="B1874" s="1" t="s">
        <v>17111</v>
      </c>
      <c r="C1874" s="85" t="s">
        <v>4395</v>
      </c>
      <c r="D1874" s="85" t="s">
        <v>13090</v>
      </c>
      <c r="E1874" s="202" t="s">
        <v>1800</v>
      </c>
      <c r="F1874" s="85" t="s">
        <v>40</v>
      </c>
      <c r="G1874" s="85" t="s">
        <v>15326</v>
      </c>
      <c r="H1874" s="85" t="s">
        <v>20690</v>
      </c>
      <c r="I1874" s="3" t="s">
        <v>6379</v>
      </c>
      <c r="J1874" s="85" t="s">
        <v>115</v>
      </c>
      <c r="K1874" s="1" t="s">
        <v>4926</v>
      </c>
      <c r="L1874" s="1"/>
      <c r="M1874" s="1"/>
      <c r="N1874" s="41" t="s">
        <v>4841</v>
      </c>
      <c r="O1874" s="87">
        <v>0</v>
      </c>
      <c r="P1874" s="87">
        <v>0</v>
      </c>
      <c r="Q1874" s="87">
        <v>0</v>
      </c>
      <c r="R1874" s="87">
        <v>0</v>
      </c>
      <c r="S1874" s="87"/>
      <c r="T1874" s="87"/>
      <c r="U1874" s="85" t="s">
        <v>112</v>
      </c>
      <c r="V1874" s="1"/>
      <c r="W1874" s="1"/>
      <c r="X1874" s="1"/>
      <c r="Y1874" s="1"/>
      <c r="Z1874" s="6">
        <v>60000</v>
      </c>
      <c r="AA1874" s="160"/>
      <c r="AB1874" s="123" t="s">
        <v>4395</v>
      </c>
      <c r="AC1874" s="124"/>
      <c r="AD1874" s="2"/>
      <c r="AE1874" s="2"/>
      <c r="AF1874" s="2"/>
      <c r="AG1874" s="2"/>
      <c r="AH1874" s="41" t="s">
        <v>7061</v>
      </c>
      <c r="AI1874" s="80" t="s">
        <v>17871</v>
      </c>
      <c r="AJ1874" s="80" t="s">
        <v>17368</v>
      </c>
      <c r="AK1874" s="1"/>
      <c r="AL1874" s="85"/>
      <c r="AM1874" s="151" t="s">
        <v>19997</v>
      </c>
      <c r="AN1874" s="16"/>
      <c r="AO1874" s="166"/>
      <c r="AP1874" s="5">
        <f t="shared" si="30"/>
        <v>0</v>
      </c>
      <c r="AQ1874" s="16"/>
      <c r="AR1874" s="205">
        <v>1</v>
      </c>
      <c r="AS1874" s="16"/>
      <c r="AT1874" s="16"/>
      <c r="AU1874" s="16"/>
      <c r="AV1874" s="16"/>
      <c r="AW1874" s="16"/>
      <c r="AX1874" s="16"/>
    </row>
    <row r="1875" spans="1:50" customFormat="1" ht="15.75" hidden="1" customHeight="1" x14ac:dyDescent="0.2">
      <c r="A1875" s="7" t="s">
        <v>26014</v>
      </c>
      <c r="B1875" s="3" t="s">
        <v>26037</v>
      </c>
      <c r="C1875" s="85" t="s">
        <v>4395</v>
      </c>
      <c r="D1875" s="85" t="s">
        <v>13090</v>
      </c>
      <c r="E1875" s="202" t="s">
        <v>1800</v>
      </c>
      <c r="F1875" s="85" t="s">
        <v>40</v>
      </c>
      <c r="G1875" s="85" t="s">
        <v>15326</v>
      </c>
      <c r="H1875" s="85" t="s">
        <v>20690</v>
      </c>
      <c r="I1875" s="3" t="s">
        <v>6379</v>
      </c>
      <c r="J1875" s="85" t="s">
        <v>115</v>
      </c>
      <c r="K1875" s="7" t="s">
        <v>4926</v>
      </c>
      <c r="L1875" s="3"/>
      <c r="M1875" s="3"/>
      <c r="N1875" s="41" t="s">
        <v>4841</v>
      </c>
      <c r="O1875" s="87">
        <v>0</v>
      </c>
      <c r="P1875" s="87">
        <v>0</v>
      </c>
      <c r="Q1875" s="87">
        <v>0</v>
      </c>
      <c r="R1875" s="87">
        <v>0</v>
      </c>
      <c r="S1875" s="87"/>
      <c r="T1875" s="87"/>
      <c r="U1875" s="85" t="s">
        <v>112</v>
      </c>
      <c r="V1875" s="3" t="s">
        <v>112</v>
      </c>
      <c r="W1875" s="3"/>
      <c r="X1875" s="3"/>
      <c r="Y1875" s="3"/>
      <c r="Z1875" s="6">
        <v>60000</v>
      </c>
      <c r="AA1875" s="160"/>
      <c r="AB1875" s="123" t="s">
        <v>4395</v>
      </c>
      <c r="AC1875" s="124"/>
      <c r="AD1875" s="41"/>
      <c r="AE1875" s="83"/>
      <c r="AF1875" s="83"/>
      <c r="AG1875" s="41"/>
      <c r="AH1875" s="41" t="s">
        <v>7061</v>
      </c>
      <c r="AI1875" s="80" t="s">
        <v>26040</v>
      </c>
      <c r="AJ1875" s="2" t="s">
        <v>26041</v>
      </c>
      <c r="AK1875" s="3"/>
      <c r="AL1875" s="85"/>
      <c r="AM1875" s="151" t="s">
        <v>25241</v>
      </c>
      <c r="AN1875" s="15"/>
      <c r="AO1875" s="166"/>
      <c r="AP1875" s="5">
        <f t="shared" si="30"/>
        <v>0</v>
      </c>
      <c r="AQ1875" s="16"/>
      <c r="AR1875" s="205">
        <v>1</v>
      </c>
      <c r="AS1875" s="16"/>
      <c r="AT1875" s="16"/>
      <c r="AU1875" s="16"/>
      <c r="AV1875" s="16"/>
      <c r="AW1875" s="16"/>
      <c r="AX1875" s="16"/>
    </row>
    <row r="1876" spans="1:50" customFormat="1" ht="15.75" hidden="1" customHeight="1" x14ac:dyDescent="0.2">
      <c r="A1876" s="7" t="s">
        <v>26015</v>
      </c>
      <c r="B1876" s="3" t="s">
        <v>26016</v>
      </c>
      <c r="C1876" s="85" t="s">
        <v>4395</v>
      </c>
      <c r="D1876" s="85" t="s">
        <v>13090</v>
      </c>
      <c r="E1876" s="202" t="s">
        <v>1800</v>
      </c>
      <c r="F1876" s="85" t="s">
        <v>40</v>
      </c>
      <c r="G1876" s="85" t="s">
        <v>15326</v>
      </c>
      <c r="H1876" s="85" t="s">
        <v>20690</v>
      </c>
      <c r="I1876" s="3" t="s">
        <v>6379</v>
      </c>
      <c r="J1876" s="85" t="s">
        <v>115</v>
      </c>
      <c r="K1876" s="7" t="s">
        <v>437</v>
      </c>
      <c r="L1876" s="3"/>
      <c r="M1876" s="3"/>
      <c r="N1876" s="41" t="s">
        <v>4841</v>
      </c>
      <c r="O1876" s="87">
        <v>0</v>
      </c>
      <c r="P1876" s="87">
        <v>0</v>
      </c>
      <c r="Q1876" s="87">
        <v>0</v>
      </c>
      <c r="R1876" s="87">
        <v>0</v>
      </c>
      <c r="S1876" s="87"/>
      <c r="T1876" s="87"/>
      <c r="U1876" s="85" t="s">
        <v>112</v>
      </c>
      <c r="V1876" s="3" t="s">
        <v>112</v>
      </c>
      <c r="W1876" s="3"/>
      <c r="X1876" s="3"/>
      <c r="Y1876" s="3"/>
      <c r="Z1876" s="6">
        <v>60000</v>
      </c>
      <c r="AA1876" s="160"/>
      <c r="AB1876" s="123" t="s">
        <v>4395</v>
      </c>
      <c r="AC1876" s="124"/>
      <c r="AD1876" s="41"/>
      <c r="AE1876" s="83"/>
      <c r="AF1876" s="83"/>
      <c r="AG1876" s="41"/>
      <c r="AH1876" s="41" t="s">
        <v>7061</v>
      </c>
      <c r="AI1876" s="80" t="s">
        <v>26042</v>
      </c>
      <c r="AJ1876" s="2" t="s">
        <v>26043</v>
      </c>
      <c r="AK1876" s="3"/>
      <c r="AL1876" s="85"/>
      <c r="AM1876" s="151" t="s">
        <v>25241</v>
      </c>
      <c r="AN1876" s="15"/>
      <c r="AO1876" s="166"/>
      <c r="AP1876" s="5">
        <f t="shared" si="30"/>
        <v>0</v>
      </c>
      <c r="AQ1876" s="16"/>
      <c r="AR1876" s="205">
        <v>1</v>
      </c>
      <c r="AS1876" s="16"/>
      <c r="AT1876" s="16"/>
      <c r="AU1876" s="16"/>
      <c r="AV1876" s="16"/>
      <c r="AW1876" s="16"/>
      <c r="AX1876" s="16"/>
    </row>
    <row r="1877" spans="1:50" customFormat="1" ht="15.75" hidden="1" customHeight="1" x14ac:dyDescent="0.2">
      <c r="A1877" s="7" t="s">
        <v>26017</v>
      </c>
      <c r="B1877" s="3" t="s">
        <v>26018</v>
      </c>
      <c r="C1877" s="85" t="s">
        <v>4395</v>
      </c>
      <c r="D1877" s="85" t="s">
        <v>13090</v>
      </c>
      <c r="E1877" s="202" t="s">
        <v>1800</v>
      </c>
      <c r="F1877" s="85" t="s">
        <v>40</v>
      </c>
      <c r="G1877" s="85" t="s">
        <v>15326</v>
      </c>
      <c r="H1877" s="85" t="s">
        <v>20690</v>
      </c>
      <c r="I1877" s="3" t="s">
        <v>6379</v>
      </c>
      <c r="J1877" s="85" t="s">
        <v>115</v>
      </c>
      <c r="K1877" s="7" t="s">
        <v>437</v>
      </c>
      <c r="L1877" s="3"/>
      <c r="M1877" s="3"/>
      <c r="N1877" s="41" t="s">
        <v>4841</v>
      </c>
      <c r="O1877" s="87">
        <v>0</v>
      </c>
      <c r="P1877" s="87">
        <v>0</v>
      </c>
      <c r="Q1877" s="87">
        <v>0</v>
      </c>
      <c r="R1877" s="87">
        <v>0</v>
      </c>
      <c r="S1877" s="87"/>
      <c r="T1877" s="87"/>
      <c r="U1877" s="85" t="s">
        <v>112</v>
      </c>
      <c r="V1877" s="3"/>
      <c r="W1877" s="3"/>
      <c r="X1877" s="3"/>
      <c r="Y1877" s="3"/>
      <c r="Z1877" s="6">
        <v>60000</v>
      </c>
      <c r="AA1877" s="160"/>
      <c r="AB1877" s="123" t="s">
        <v>4395</v>
      </c>
      <c r="AC1877" s="124"/>
      <c r="AD1877" s="41"/>
      <c r="AE1877" s="83"/>
      <c r="AF1877" s="83"/>
      <c r="AG1877" s="41"/>
      <c r="AH1877" s="41" t="s">
        <v>7061</v>
      </c>
      <c r="AI1877" s="80" t="s">
        <v>26044</v>
      </c>
      <c r="AJ1877" s="2" t="s">
        <v>26045</v>
      </c>
      <c r="AK1877" s="3"/>
      <c r="AL1877" s="85"/>
      <c r="AM1877" s="151" t="s">
        <v>25241</v>
      </c>
      <c r="AN1877" s="15"/>
      <c r="AO1877" s="166"/>
      <c r="AP1877" s="5">
        <f t="shared" si="30"/>
        <v>0</v>
      </c>
      <c r="AQ1877" s="16"/>
      <c r="AR1877" s="205">
        <v>1</v>
      </c>
      <c r="AS1877" s="16"/>
      <c r="AT1877" s="16"/>
      <c r="AU1877" s="16"/>
      <c r="AV1877" s="16"/>
      <c r="AW1877" s="16"/>
      <c r="AX1877" s="16"/>
    </row>
    <row r="1878" spans="1:50" customFormat="1" ht="15.75" hidden="1" customHeight="1" x14ac:dyDescent="0.2">
      <c r="A1878" s="1" t="s">
        <v>15688</v>
      </c>
      <c r="B1878" s="1" t="s">
        <v>15768</v>
      </c>
      <c r="C1878" s="85" t="s">
        <v>4395</v>
      </c>
      <c r="D1878" s="85" t="s">
        <v>13090</v>
      </c>
      <c r="E1878" s="202" t="s">
        <v>1800</v>
      </c>
      <c r="F1878" s="85" t="s">
        <v>40</v>
      </c>
      <c r="G1878" s="85" t="s">
        <v>15326</v>
      </c>
      <c r="H1878" s="85" t="s">
        <v>20690</v>
      </c>
      <c r="I1878" s="3" t="s">
        <v>6379</v>
      </c>
      <c r="J1878" s="85" t="s">
        <v>115</v>
      </c>
      <c r="K1878" s="1" t="s">
        <v>4522</v>
      </c>
      <c r="L1878" s="1"/>
      <c r="M1878" s="1"/>
      <c r="N1878" s="41" t="s">
        <v>4841</v>
      </c>
      <c r="O1878" s="87">
        <v>0</v>
      </c>
      <c r="P1878" s="87">
        <v>0</v>
      </c>
      <c r="Q1878" s="87">
        <v>0</v>
      </c>
      <c r="R1878" s="87">
        <v>0</v>
      </c>
      <c r="S1878" s="87"/>
      <c r="T1878" s="87"/>
      <c r="U1878" s="85" t="s">
        <v>112</v>
      </c>
      <c r="V1878" s="1"/>
      <c r="W1878" s="1"/>
      <c r="X1878" s="1"/>
      <c r="Y1878" s="1"/>
      <c r="Z1878" s="6">
        <v>60000</v>
      </c>
      <c r="AA1878" s="160"/>
      <c r="AB1878" s="123" t="s">
        <v>4395</v>
      </c>
      <c r="AC1878" s="124"/>
      <c r="AD1878" s="2"/>
      <c r="AE1878" s="2"/>
      <c r="AF1878" s="2"/>
      <c r="AG1878" s="2"/>
      <c r="AH1878" s="41" t="s">
        <v>7061</v>
      </c>
      <c r="AI1878" s="80" t="s">
        <v>17872</v>
      </c>
      <c r="AJ1878" s="80" t="s">
        <v>15891</v>
      </c>
      <c r="AK1878" s="1"/>
      <c r="AL1878" s="85"/>
      <c r="AM1878" s="151" t="s">
        <v>19999</v>
      </c>
      <c r="AN1878" s="16"/>
      <c r="AO1878" s="166"/>
      <c r="AP1878" s="5">
        <f t="shared" si="30"/>
        <v>0</v>
      </c>
      <c r="AQ1878" s="16"/>
      <c r="AR1878" s="205">
        <v>1</v>
      </c>
      <c r="AS1878" s="16"/>
      <c r="AT1878" s="16"/>
      <c r="AU1878" s="16"/>
      <c r="AV1878" s="16"/>
      <c r="AW1878" s="16"/>
      <c r="AX1878" s="16"/>
    </row>
    <row r="1879" spans="1:50" customFormat="1" ht="15.75" hidden="1" customHeight="1" x14ac:dyDescent="0.2">
      <c r="A1879" s="7" t="s">
        <v>26019</v>
      </c>
      <c r="B1879" s="3" t="s">
        <v>26020</v>
      </c>
      <c r="C1879" s="85" t="s">
        <v>4395</v>
      </c>
      <c r="D1879" s="85" t="s">
        <v>13090</v>
      </c>
      <c r="E1879" s="202" t="s">
        <v>1800</v>
      </c>
      <c r="F1879" s="85" t="s">
        <v>40</v>
      </c>
      <c r="G1879" s="85" t="s">
        <v>15326</v>
      </c>
      <c r="H1879" s="85" t="s">
        <v>20690</v>
      </c>
      <c r="I1879" s="3" t="s">
        <v>6379</v>
      </c>
      <c r="J1879" s="85" t="s">
        <v>4435</v>
      </c>
      <c r="K1879" s="7" t="s">
        <v>3838</v>
      </c>
      <c r="L1879" s="3"/>
      <c r="M1879" s="3"/>
      <c r="N1879" s="41" t="s">
        <v>4841</v>
      </c>
      <c r="O1879" s="87">
        <v>0</v>
      </c>
      <c r="P1879" s="87">
        <v>0</v>
      </c>
      <c r="Q1879" s="87">
        <v>0</v>
      </c>
      <c r="R1879" s="87">
        <v>0</v>
      </c>
      <c r="S1879" s="87"/>
      <c r="T1879" s="87"/>
      <c r="U1879" s="85" t="s">
        <v>112</v>
      </c>
      <c r="V1879" s="3"/>
      <c r="W1879" s="3"/>
      <c r="X1879" s="3"/>
      <c r="Y1879" s="3"/>
      <c r="Z1879" s="6">
        <v>60000</v>
      </c>
      <c r="AA1879" s="160"/>
      <c r="AB1879" s="123" t="s">
        <v>4395</v>
      </c>
      <c r="AC1879" s="124"/>
      <c r="AD1879" s="41"/>
      <c r="AE1879" s="83"/>
      <c r="AF1879" s="83"/>
      <c r="AG1879" s="41"/>
      <c r="AH1879" s="41" t="s">
        <v>7061</v>
      </c>
      <c r="AI1879" s="80" t="s">
        <v>26046</v>
      </c>
      <c r="AJ1879" s="2" t="s">
        <v>26047</v>
      </c>
      <c r="AK1879" s="3"/>
      <c r="AL1879" s="85"/>
      <c r="AM1879" s="151" t="s">
        <v>25241</v>
      </c>
      <c r="AN1879" s="15"/>
      <c r="AO1879" s="166"/>
      <c r="AP1879" s="5">
        <f t="shared" si="30"/>
        <v>0</v>
      </c>
      <c r="AQ1879" s="16"/>
      <c r="AR1879" s="205">
        <v>1</v>
      </c>
      <c r="AS1879" s="16"/>
      <c r="AT1879" s="16"/>
      <c r="AU1879" s="16"/>
      <c r="AV1879" s="16"/>
      <c r="AW1879" s="16"/>
      <c r="AX1879" s="16"/>
    </row>
    <row r="1880" spans="1:50" customFormat="1" ht="15.75" hidden="1" customHeight="1" x14ac:dyDescent="0.2">
      <c r="A1880" s="7" t="s">
        <v>26021</v>
      </c>
      <c r="B1880" s="3" t="s">
        <v>26022</v>
      </c>
      <c r="C1880" s="85" t="s">
        <v>4395</v>
      </c>
      <c r="D1880" s="85" t="s">
        <v>13090</v>
      </c>
      <c r="E1880" s="202" t="s">
        <v>1800</v>
      </c>
      <c r="F1880" s="85" t="s">
        <v>40</v>
      </c>
      <c r="G1880" s="85" t="s">
        <v>15326</v>
      </c>
      <c r="H1880" s="85" t="s">
        <v>20690</v>
      </c>
      <c r="I1880" s="3" t="s">
        <v>6379</v>
      </c>
      <c r="J1880" s="85" t="s">
        <v>4435</v>
      </c>
      <c r="K1880" s="7" t="s">
        <v>3838</v>
      </c>
      <c r="L1880" s="3"/>
      <c r="M1880" s="3"/>
      <c r="N1880" s="41" t="s">
        <v>4841</v>
      </c>
      <c r="O1880" s="87">
        <v>0</v>
      </c>
      <c r="P1880" s="87">
        <v>0</v>
      </c>
      <c r="Q1880" s="87">
        <v>0</v>
      </c>
      <c r="R1880" s="87">
        <v>0</v>
      </c>
      <c r="S1880" s="87"/>
      <c r="T1880" s="87"/>
      <c r="U1880" s="85" t="s">
        <v>112</v>
      </c>
      <c r="V1880" s="3"/>
      <c r="W1880" s="3"/>
      <c r="X1880" s="3"/>
      <c r="Y1880" s="3"/>
      <c r="Z1880" s="6">
        <v>60000</v>
      </c>
      <c r="AA1880" s="160"/>
      <c r="AB1880" s="123" t="s">
        <v>4395</v>
      </c>
      <c r="AC1880" s="124"/>
      <c r="AD1880" s="41"/>
      <c r="AE1880" s="83"/>
      <c r="AF1880" s="83"/>
      <c r="AG1880" s="41"/>
      <c r="AH1880" s="41" t="s">
        <v>7061</v>
      </c>
      <c r="AI1880" s="80" t="s">
        <v>26048</v>
      </c>
      <c r="AJ1880" s="2" t="s">
        <v>26049</v>
      </c>
      <c r="AK1880" s="3"/>
      <c r="AL1880" s="85"/>
      <c r="AM1880" s="151" t="s">
        <v>25241</v>
      </c>
      <c r="AN1880" s="15"/>
      <c r="AO1880" s="166"/>
      <c r="AP1880" s="5">
        <f t="shared" si="30"/>
        <v>0</v>
      </c>
      <c r="AQ1880" s="16"/>
      <c r="AR1880" s="205">
        <v>1</v>
      </c>
      <c r="AS1880" s="16"/>
      <c r="AT1880" s="16"/>
      <c r="AU1880" s="16"/>
      <c r="AV1880" s="16"/>
      <c r="AW1880" s="16"/>
      <c r="AX1880" s="16"/>
    </row>
    <row r="1881" spans="1:50" customFormat="1" ht="15.75" hidden="1" customHeight="1" x14ac:dyDescent="0.2">
      <c r="A1881" s="7" t="s">
        <v>4639</v>
      </c>
      <c r="B1881" s="3" t="s">
        <v>4640</v>
      </c>
      <c r="C1881" s="85" t="s">
        <v>4395</v>
      </c>
      <c r="D1881" s="85" t="s">
        <v>13090</v>
      </c>
      <c r="E1881" s="202" t="s">
        <v>26712</v>
      </c>
      <c r="F1881" s="85" t="s">
        <v>55</v>
      </c>
      <c r="G1881" s="85" t="s">
        <v>57</v>
      </c>
      <c r="H1881" s="85" t="s">
        <v>20690</v>
      </c>
      <c r="I1881" s="3" t="s">
        <v>4405</v>
      </c>
      <c r="J1881" s="85" t="s">
        <v>4400</v>
      </c>
      <c r="K1881" s="7" t="s">
        <v>4422</v>
      </c>
      <c r="L1881" s="3"/>
      <c r="M1881" s="3"/>
      <c r="N1881" s="41" t="s">
        <v>4630</v>
      </c>
      <c r="O1881" s="87">
        <v>29934</v>
      </c>
      <c r="P1881" s="87">
        <v>23677</v>
      </c>
      <c r="Q1881" s="87">
        <v>6257</v>
      </c>
      <c r="R1881" s="87">
        <v>0</v>
      </c>
      <c r="S1881" s="87"/>
      <c r="T1881" s="87"/>
      <c r="U1881" s="85">
        <v>2011</v>
      </c>
      <c r="V1881" s="3" t="s">
        <v>4630</v>
      </c>
      <c r="W1881" s="3"/>
      <c r="X1881" s="3"/>
      <c r="Y1881" s="3"/>
      <c r="Z1881" s="6">
        <v>4065</v>
      </c>
      <c r="AA1881" s="160"/>
      <c r="AB1881" s="123" t="s">
        <v>4395</v>
      </c>
      <c r="AC1881" s="124"/>
      <c r="AD1881" s="41"/>
      <c r="AE1881" s="83"/>
      <c r="AF1881" s="83"/>
      <c r="AG1881" s="41"/>
      <c r="AH1881" s="41" t="s">
        <v>13741</v>
      </c>
      <c r="AI1881" s="80" t="s">
        <v>17873</v>
      </c>
      <c r="AJ1881" s="80" t="s">
        <v>20089</v>
      </c>
      <c r="AK1881" s="3"/>
      <c r="AL1881" s="85"/>
      <c r="AM1881" s="151" t="s">
        <v>19998</v>
      </c>
      <c r="AN1881" s="15"/>
      <c r="AO1881" s="166"/>
      <c r="AP1881" s="5">
        <f t="shared" si="30"/>
        <v>0</v>
      </c>
      <c r="AQ1881" s="16"/>
      <c r="AR1881" s="205">
        <v>1</v>
      </c>
      <c r="AS1881" s="16"/>
      <c r="AT1881" s="16"/>
      <c r="AU1881" s="16"/>
      <c r="AV1881" s="16"/>
      <c r="AW1881" s="16"/>
      <c r="AX1881" s="16"/>
    </row>
    <row r="1882" spans="1:50" customFormat="1" ht="15.75" hidden="1" customHeight="1" x14ac:dyDescent="0.2">
      <c r="A1882" s="1" t="s">
        <v>17112</v>
      </c>
      <c r="B1882" s="1" t="s">
        <v>29447</v>
      </c>
      <c r="C1882" s="85" t="s">
        <v>4395</v>
      </c>
      <c r="D1882" s="85" t="s">
        <v>13090</v>
      </c>
      <c r="E1882" s="202" t="s">
        <v>26712</v>
      </c>
      <c r="F1882" s="85" t="s">
        <v>40</v>
      </c>
      <c r="G1882" s="85" t="s">
        <v>43</v>
      </c>
      <c r="H1882" s="85" t="s">
        <v>20690</v>
      </c>
      <c r="I1882" s="3" t="s">
        <v>6379</v>
      </c>
      <c r="J1882" s="85" t="s">
        <v>115</v>
      </c>
      <c r="K1882" s="1" t="s">
        <v>4522</v>
      </c>
      <c r="L1882" s="1"/>
      <c r="M1882" s="1"/>
      <c r="N1882" s="41" t="s">
        <v>5826</v>
      </c>
      <c r="O1882" s="87">
        <v>5870</v>
      </c>
      <c r="P1882" s="87">
        <v>115</v>
      </c>
      <c r="Q1882" s="87">
        <v>5755</v>
      </c>
      <c r="R1882" s="87">
        <v>0</v>
      </c>
      <c r="S1882" s="87"/>
      <c r="T1882" s="87"/>
      <c r="U1882" s="85">
        <v>2021</v>
      </c>
      <c r="V1882" s="1"/>
      <c r="W1882" s="1"/>
      <c r="X1882" s="1"/>
      <c r="Y1882" s="1"/>
      <c r="Z1882" s="6">
        <v>7539</v>
      </c>
      <c r="AA1882" s="160"/>
      <c r="AB1882" s="123" t="s">
        <v>4395</v>
      </c>
      <c r="AC1882" s="124"/>
      <c r="AD1882" s="2"/>
      <c r="AE1882" s="2"/>
      <c r="AF1882" s="2"/>
      <c r="AG1882" s="2"/>
      <c r="AH1882" s="41" t="s">
        <v>7061</v>
      </c>
      <c r="AI1882" s="80" t="s">
        <v>17874</v>
      </c>
      <c r="AJ1882" s="80" t="s">
        <v>17369</v>
      </c>
      <c r="AK1882" s="1"/>
      <c r="AL1882" s="85"/>
      <c r="AM1882" s="151" t="s">
        <v>19997</v>
      </c>
      <c r="AN1882" s="16"/>
      <c r="AO1882" s="166"/>
      <c r="AP1882" s="5">
        <f t="shared" si="30"/>
        <v>0</v>
      </c>
      <c r="AQ1882" s="16"/>
      <c r="AR1882" s="205">
        <v>1</v>
      </c>
      <c r="AS1882" s="16"/>
      <c r="AT1882" s="16"/>
      <c r="AU1882" s="16"/>
      <c r="AV1882" s="16"/>
      <c r="AW1882" s="16"/>
      <c r="AX1882" s="16"/>
    </row>
    <row r="1883" spans="1:50" customFormat="1" ht="15.75" hidden="1" customHeight="1" x14ac:dyDescent="0.2">
      <c r="A1883" s="1" t="s">
        <v>17113</v>
      </c>
      <c r="B1883" s="1" t="s">
        <v>29448</v>
      </c>
      <c r="C1883" s="85" t="s">
        <v>4395</v>
      </c>
      <c r="D1883" s="85" t="s">
        <v>13090</v>
      </c>
      <c r="E1883" s="202" t="s">
        <v>26712</v>
      </c>
      <c r="F1883" s="85" t="s">
        <v>40</v>
      </c>
      <c r="G1883" s="85" t="s">
        <v>43</v>
      </c>
      <c r="H1883" s="85" t="s">
        <v>20690</v>
      </c>
      <c r="I1883" s="3" t="s">
        <v>6379</v>
      </c>
      <c r="J1883" s="85" t="s">
        <v>115</v>
      </c>
      <c r="K1883" s="1" t="s">
        <v>4522</v>
      </c>
      <c r="L1883" s="1"/>
      <c r="M1883" s="1"/>
      <c r="N1883" s="41" t="s">
        <v>5826</v>
      </c>
      <c r="O1883" s="87">
        <v>2271</v>
      </c>
      <c r="P1883" s="87">
        <v>0</v>
      </c>
      <c r="Q1883" s="87">
        <v>2271</v>
      </c>
      <c r="R1883" s="87">
        <v>0</v>
      </c>
      <c r="S1883" s="87"/>
      <c r="T1883" s="87"/>
      <c r="U1883" s="85">
        <v>2021</v>
      </c>
      <c r="V1883" s="1"/>
      <c r="W1883" s="1"/>
      <c r="X1883" s="1"/>
      <c r="Y1883" s="1"/>
      <c r="Z1883" s="6">
        <v>7568</v>
      </c>
      <c r="AA1883" s="160"/>
      <c r="AB1883" s="123" t="s">
        <v>4395</v>
      </c>
      <c r="AC1883" s="124"/>
      <c r="AD1883" s="2"/>
      <c r="AE1883" s="2"/>
      <c r="AF1883" s="2"/>
      <c r="AG1883" s="2"/>
      <c r="AH1883" s="41" t="s">
        <v>7061</v>
      </c>
      <c r="AI1883" s="80" t="s">
        <v>17875</v>
      </c>
      <c r="AJ1883" s="80" t="s">
        <v>17370</v>
      </c>
      <c r="AK1883" s="1"/>
      <c r="AL1883" s="85"/>
      <c r="AM1883" s="151" t="s">
        <v>19997</v>
      </c>
      <c r="AN1883" s="16"/>
      <c r="AO1883" s="166"/>
      <c r="AP1883" s="5">
        <f t="shared" si="30"/>
        <v>0</v>
      </c>
      <c r="AQ1883" s="16"/>
      <c r="AR1883" s="205">
        <v>1</v>
      </c>
      <c r="AS1883" s="16"/>
      <c r="AT1883" s="16"/>
      <c r="AU1883" s="16"/>
      <c r="AV1883" s="16"/>
      <c r="AW1883" s="16"/>
      <c r="AX1883" s="16"/>
    </row>
    <row r="1884" spans="1:50" customFormat="1" ht="15.75" hidden="1" customHeight="1" x14ac:dyDescent="0.2">
      <c r="A1884" s="1" t="s">
        <v>17114</v>
      </c>
      <c r="B1884" s="1" t="s">
        <v>29449</v>
      </c>
      <c r="C1884" s="85" t="s">
        <v>4395</v>
      </c>
      <c r="D1884" s="85" t="s">
        <v>13090</v>
      </c>
      <c r="E1884" s="202" t="s">
        <v>26418</v>
      </c>
      <c r="F1884" s="85" t="s">
        <v>40</v>
      </c>
      <c r="G1884" s="85" t="s">
        <v>43</v>
      </c>
      <c r="H1884" s="85" t="s">
        <v>20690</v>
      </c>
      <c r="I1884" s="3" t="s">
        <v>6379</v>
      </c>
      <c r="J1884" s="85" t="s">
        <v>115</v>
      </c>
      <c r="K1884" s="1" t="s">
        <v>4522</v>
      </c>
      <c r="L1884" s="1"/>
      <c r="M1884" s="1"/>
      <c r="N1884" s="41" t="s">
        <v>5826</v>
      </c>
      <c r="O1884" s="87">
        <v>0</v>
      </c>
      <c r="P1884" s="87">
        <v>0</v>
      </c>
      <c r="Q1884" s="87">
        <v>0</v>
      </c>
      <c r="R1884" s="87">
        <v>0</v>
      </c>
      <c r="S1884" s="87"/>
      <c r="T1884" s="87"/>
      <c r="U1884" s="85" t="s">
        <v>112</v>
      </c>
      <c r="V1884" s="1"/>
      <c r="W1884" s="1"/>
      <c r="X1884" s="1"/>
      <c r="Y1884" s="1"/>
      <c r="Z1884" s="6">
        <v>7568</v>
      </c>
      <c r="AA1884" s="160"/>
      <c r="AB1884" s="123" t="s">
        <v>4395</v>
      </c>
      <c r="AC1884" s="124"/>
      <c r="AD1884" s="2"/>
      <c r="AE1884" s="2"/>
      <c r="AF1884" s="2"/>
      <c r="AG1884" s="2"/>
      <c r="AH1884" s="41" t="s">
        <v>7061</v>
      </c>
      <c r="AI1884" s="80" t="s">
        <v>17876</v>
      </c>
      <c r="AJ1884" s="80" t="s">
        <v>17371</v>
      </c>
      <c r="AK1884" s="1"/>
      <c r="AL1884" s="85"/>
      <c r="AM1884" s="151" t="s">
        <v>19997</v>
      </c>
      <c r="AN1884" s="16"/>
      <c r="AO1884" s="166"/>
      <c r="AP1884" s="5">
        <f t="shared" si="30"/>
        <v>0</v>
      </c>
      <c r="AQ1884" s="16"/>
      <c r="AR1884" s="205">
        <v>1</v>
      </c>
      <c r="AS1884" s="16"/>
      <c r="AT1884" s="16"/>
      <c r="AU1884" s="16"/>
      <c r="AV1884" s="16"/>
      <c r="AW1884" s="16"/>
      <c r="AX1884" s="16"/>
    </row>
    <row r="1885" spans="1:50" customFormat="1" ht="15.75" hidden="1" customHeight="1" x14ac:dyDescent="0.2">
      <c r="A1885" s="1" t="s">
        <v>17115</v>
      </c>
      <c r="B1885" s="1" t="s">
        <v>29450</v>
      </c>
      <c r="C1885" s="85" t="s">
        <v>4395</v>
      </c>
      <c r="D1885" s="85" t="s">
        <v>13090</v>
      </c>
      <c r="E1885" s="202" t="s">
        <v>26418</v>
      </c>
      <c r="F1885" s="85" t="s">
        <v>40</v>
      </c>
      <c r="G1885" s="85" t="s">
        <v>43</v>
      </c>
      <c r="H1885" s="85" t="s">
        <v>20690</v>
      </c>
      <c r="I1885" s="3" t="s">
        <v>6379</v>
      </c>
      <c r="J1885" s="85" t="s">
        <v>115</v>
      </c>
      <c r="K1885" s="1" t="s">
        <v>4522</v>
      </c>
      <c r="L1885" s="1"/>
      <c r="M1885" s="1"/>
      <c r="N1885" s="41" t="s">
        <v>5826</v>
      </c>
      <c r="O1885" s="87">
        <v>0</v>
      </c>
      <c r="P1885" s="87">
        <v>0</v>
      </c>
      <c r="Q1885" s="87">
        <v>0</v>
      </c>
      <c r="R1885" s="87">
        <v>0</v>
      </c>
      <c r="S1885" s="87"/>
      <c r="T1885" s="87"/>
      <c r="U1885" s="85" t="s">
        <v>112</v>
      </c>
      <c r="V1885" s="1"/>
      <c r="W1885" s="1"/>
      <c r="X1885" s="1"/>
      <c r="Y1885" s="1"/>
      <c r="Z1885" s="6">
        <v>7539</v>
      </c>
      <c r="AA1885" s="160"/>
      <c r="AB1885" s="123" t="s">
        <v>4395</v>
      </c>
      <c r="AC1885" s="124"/>
      <c r="AD1885" s="2"/>
      <c r="AE1885" s="2"/>
      <c r="AF1885" s="2"/>
      <c r="AG1885" s="2"/>
      <c r="AH1885" s="41" t="s">
        <v>7061</v>
      </c>
      <c r="AI1885" s="80" t="s">
        <v>17877</v>
      </c>
      <c r="AJ1885" s="80" t="s">
        <v>17372</v>
      </c>
      <c r="AK1885" s="1"/>
      <c r="AL1885" s="85"/>
      <c r="AM1885" s="151" t="s">
        <v>19997</v>
      </c>
      <c r="AN1885" s="16"/>
      <c r="AO1885" s="166"/>
      <c r="AP1885" s="5">
        <f t="shared" si="30"/>
        <v>0</v>
      </c>
      <c r="AQ1885" s="16"/>
      <c r="AR1885" s="205">
        <v>1</v>
      </c>
      <c r="AS1885" s="16"/>
      <c r="AT1885" s="16"/>
      <c r="AU1885" s="16"/>
      <c r="AV1885" s="16"/>
      <c r="AW1885" s="16"/>
      <c r="AX1885" s="16"/>
    </row>
    <row r="1886" spans="1:50" customFormat="1" ht="15.75" hidden="1" customHeight="1" x14ac:dyDescent="0.2">
      <c r="A1886" s="1" t="s">
        <v>15689</v>
      </c>
      <c r="B1886" s="1" t="s">
        <v>15769</v>
      </c>
      <c r="C1886" s="85" t="s">
        <v>4395</v>
      </c>
      <c r="D1886" s="85" t="s">
        <v>13090</v>
      </c>
      <c r="E1886" s="202" t="s">
        <v>26418</v>
      </c>
      <c r="F1886" s="85" t="s">
        <v>40</v>
      </c>
      <c r="G1886" s="85" t="s">
        <v>15326</v>
      </c>
      <c r="H1886" s="85" t="s">
        <v>20690</v>
      </c>
      <c r="I1886" s="3" t="s">
        <v>6379</v>
      </c>
      <c r="J1886" s="85" t="s">
        <v>115</v>
      </c>
      <c r="K1886" s="7" t="s">
        <v>4689</v>
      </c>
      <c r="L1886" s="1"/>
      <c r="M1886" s="1"/>
      <c r="N1886" s="41" t="s">
        <v>4841</v>
      </c>
      <c r="O1886" s="87">
        <v>0</v>
      </c>
      <c r="P1886" s="87">
        <v>0</v>
      </c>
      <c r="Q1886" s="87">
        <v>0</v>
      </c>
      <c r="R1886" s="87">
        <v>0</v>
      </c>
      <c r="S1886" s="87"/>
      <c r="T1886" s="87"/>
      <c r="U1886" s="85" t="s">
        <v>112</v>
      </c>
      <c r="V1886" s="1"/>
      <c r="W1886" s="1"/>
      <c r="X1886" s="1"/>
      <c r="Y1886" s="1"/>
      <c r="Z1886" s="6">
        <v>10000</v>
      </c>
      <c r="AA1886" s="160"/>
      <c r="AB1886" s="123" t="s">
        <v>4395</v>
      </c>
      <c r="AC1886" s="124"/>
      <c r="AD1886" s="2"/>
      <c r="AE1886" s="2"/>
      <c r="AF1886" s="2"/>
      <c r="AG1886" s="2"/>
      <c r="AH1886" s="41" t="s">
        <v>7061</v>
      </c>
      <c r="AI1886" s="80" t="s">
        <v>17878</v>
      </c>
      <c r="AJ1886" s="80" t="s">
        <v>15892</v>
      </c>
      <c r="AK1886" s="1"/>
      <c r="AL1886" s="85"/>
      <c r="AM1886" s="151" t="s">
        <v>19999</v>
      </c>
      <c r="AN1886" s="16"/>
      <c r="AO1886" s="166"/>
      <c r="AP1886" s="5">
        <f t="shared" si="30"/>
        <v>0</v>
      </c>
      <c r="AQ1886" s="16"/>
      <c r="AR1886" s="205">
        <v>1</v>
      </c>
      <c r="AS1886" s="16"/>
      <c r="AT1886" s="16"/>
      <c r="AU1886" s="16"/>
      <c r="AV1886" s="16"/>
      <c r="AW1886" s="16"/>
      <c r="AX1886" s="16"/>
    </row>
    <row r="1887" spans="1:50" customFormat="1" ht="15.75" hidden="1" customHeight="1" x14ac:dyDescent="0.2">
      <c r="A1887" s="1" t="s">
        <v>15690</v>
      </c>
      <c r="B1887" s="1" t="s">
        <v>15770</v>
      </c>
      <c r="C1887" s="85" t="s">
        <v>4395</v>
      </c>
      <c r="D1887" s="85" t="s">
        <v>13090</v>
      </c>
      <c r="E1887" s="202" t="s">
        <v>26418</v>
      </c>
      <c r="F1887" s="85" t="s">
        <v>40</v>
      </c>
      <c r="G1887" s="85" t="s">
        <v>15326</v>
      </c>
      <c r="H1887" s="85" t="s">
        <v>20690</v>
      </c>
      <c r="I1887" s="3" t="s">
        <v>6379</v>
      </c>
      <c r="J1887" s="85" t="s">
        <v>115</v>
      </c>
      <c r="K1887" s="7" t="s">
        <v>4689</v>
      </c>
      <c r="L1887" s="1"/>
      <c r="M1887" s="1"/>
      <c r="N1887" s="41" t="s">
        <v>4841</v>
      </c>
      <c r="O1887" s="87">
        <v>0</v>
      </c>
      <c r="P1887" s="87">
        <v>0</v>
      </c>
      <c r="Q1887" s="87">
        <v>0</v>
      </c>
      <c r="R1887" s="87">
        <v>0</v>
      </c>
      <c r="S1887" s="87"/>
      <c r="T1887" s="87"/>
      <c r="U1887" s="85" t="s">
        <v>112</v>
      </c>
      <c r="V1887" s="1"/>
      <c r="W1887" s="1"/>
      <c r="X1887" s="1"/>
      <c r="Y1887" s="1"/>
      <c r="Z1887" s="6">
        <v>10000</v>
      </c>
      <c r="AA1887" s="160"/>
      <c r="AB1887" s="123" t="s">
        <v>4395</v>
      </c>
      <c r="AC1887" s="124"/>
      <c r="AD1887" s="2"/>
      <c r="AE1887" s="2"/>
      <c r="AF1887" s="2"/>
      <c r="AG1887" s="2"/>
      <c r="AH1887" s="41" t="s">
        <v>7061</v>
      </c>
      <c r="AI1887" s="80" t="s">
        <v>17879</v>
      </c>
      <c r="AJ1887" s="80" t="s">
        <v>15893</v>
      </c>
      <c r="AK1887" s="1"/>
      <c r="AL1887" s="85"/>
      <c r="AM1887" s="151" t="s">
        <v>19999</v>
      </c>
      <c r="AN1887" s="16"/>
      <c r="AO1887" s="166"/>
      <c r="AP1887" s="5">
        <f t="shared" si="30"/>
        <v>0</v>
      </c>
      <c r="AQ1887" s="16"/>
      <c r="AR1887" s="205">
        <v>1</v>
      </c>
      <c r="AS1887" s="16"/>
      <c r="AT1887" s="16"/>
      <c r="AU1887" s="16"/>
      <c r="AV1887" s="16"/>
      <c r="AW1887" s="16"/>
      <c r="AX1887" s="16"/>
    </row>
    <row r="1888" spans="1:50" customFormat="1" ht="15.75" hidden="1" customHeight="1" x14ac:dyDescent="0.2">
      <c r="A1888" s="1" t="s">
        <v>15691</v>
      </c>
      <c r="B1888" s="1" t="s">
        <v>15771</v>
      </c>
      <c r="C1888" s="85" t="s">
        <v>4395</v>
      </c>
      <c r="D1888" s="85" t="s">
        <v>13090</v>
      </c>
      <c r="E1888" s="202" t="s">
        <v>26418</v>
      </c>
      <c r="F1888" s="85" t="s">
        <v>40</v>
      </c>
      <c r="G1888" s="85" t="s">
        <v>15326</v>
      </c>
      <c r="H1888" s="85" t="s">
        <v>20690</v>
      </c>
      <c r="I1888" s="3" t="s">
        <v>6379</v>
      </c>
      <c r="J1888" s="85" t="s">
        <v>115</v>
      </c>
      <c r="K1888" s="7" t="s">
        <v>4689</v>
      </c>
      <c r="L1888" s="1"/>
      <c r="M1888" s="1"/>
      <c r="N1888" s="41" t="s">
        <v>4841</v>
      </c>
      <c r="O1888" s="87">
        <v>0</v>
      </c>
      <c r="P1888" s="87">
        <v>0</v>
      </c>
      <c r="Q1888" s="87">
        <v>0</v>
      </c>
      <c r="R1888" s="87">
        <v>0</v>
      </c>
      <c r="S1888" s="87"/>
      <c r="T1888" s="87"/>
      <c r="U1888" s="85" t="s">
        <v>112</v>
      </c>
      <c r="V1888" s="1"/>
      <c r="W1888" s="1"/>
      <c r="X1888" s="1"/>
      <c r="Y1888" s="1"/>
      <c r="Z1888" s="6">
        <v>10000</v>
      </c>
      <c r="AA1888" s="160"/>
      <c r="AB1888" s="123" t="s">
        <v>4395</v>
      </c>
      <c r="AC1888" s="124"/>
      <c r="AD1888" s="2"/>
      <c r="AE1888" s="2"/>
      <c r="AF1888" s="2"/>
      <c r="AG1888" s="2"/>
      <c r="AH1888" s="41" t="s">
        <v>7061</v>
      </c>
      <c r="AI1888" s="80" t="s">
        <v>17880</v>
      </c>
      <c r="AJ1888" s="80" t="s">
        <v>15894</v>
      </c>
      <c r="AK1888" s="1"/>
      <c r="AL1888" s="85"/>
      <c r="AM1888" s="151" t="s">
        <v>19999</v>
      </c>
      <c r="AN1888" s="16"/>
      <c r="AO1888" s="166"/>
      <c r="AP1888" s="5">
        <f t="shared" si="30"/>
        <v>0</v>
      </c>
      <c r="AQ1888" s="16"/>
      <c r="AR1888" s="205">
        <v>1</v>
      </c>
      <c r="AS1888" s="16"/>
      <c r="AT1888" s="16"/>
      <c r="AU1888" s="16"/>
      <c r="AV1888" s="16"/>
      <c r="AW1888" s="16"/>
      <c r="AX1888" s="16"/>
    </row>
    <row r="1889" spans="1:50" customFormat="1" ht="15.75" hidden="1" customHeight="1" x14ac:dyDescent="0.2">
      <c r="A1889" s="1" t="s">
        <v>15692</v>
      </c>
      <c r="B1889" s="1" t="s">
        <v>15772</v>
      </c>
      <c r="C1889" s="85" t="s">
        <v>4395</v>
      </c>
      <c r="D1889" s="85" t="s">
        <v>13090</v>
      </c>
      <c r="E1889" s="202" t="s">
        <v>26418</v>
      </c>
      <c r="F1889" s="85" t="s">
        <v>40</v>
      </c>
      <c r="G1889" s="85" t="s">
        <v>15326</v>
      </c>
      <c r="H1889" s="85" t="s">
        <v>20690</v>
      </c>
      <c r="I1889" s="3" t="s">
        <v>6379</v>
      </c>
      <c r="J1889" s="85" t="s">
        <v>115</v>
      </c>
      <c r="K1889" s="7" t="s">
        <v>4689</v>
      </c>
      <c r="L1889" s="1"/>
      <c r="M1889" s="1"/>
      <c r="N1889" s="41" t="s">
        <v>4841</v>
      </c>
      <c r="O1889" s="87">
        <v>0</v>
      </c>
      <c r="P1889" s="87">
        <v>0</v>
      </c>
      <c r="Q1889" s="87">
        <v>0</v>
      </c>
      <c r="R1889" s="87">
        <v>0</v>
      </c>
      <c r="S1889" s="87"/>
      <c r="T1889" s="87"/>
      <c r="U1889" s="85" t="s">
        <v>112</v>
      </c>
      <c r="V1889" s="1"/>
      <c r="W1889" s="1"/>
      <c r="X1889" s="1"/>
      <c r="Y1889" s="1"/>
      <c r="Z1889" s="6">
        <v>10000</v>
      </c>
      <c r="AA1889" s="160"/>
      <c r="AB1889" s="123" t="s">
        <v>4395</v>
      </c>
      <c r="AC1889" s="124"/>
      <c r="AD1889" s="2"/>
      <c r="AE1889" s="2"/>
      <c r="AF1889" s="2"/>
      <c r="AG1889" s="2"/>
      <c r="AH1889" s="41" t="s">
        <v>7061</v>
      </c>
      <c r="AI1889" s="80" t="s">
        <v>17882</v>
      </c>
      <c r="AJ1889" s="80" t="s">
        <v>15895</v>
      </c>
      <c r="AK1889" s="1"/>
      <c r="AL1889" s="85"/>
      <c r="AM1889" s="151" t="s">
        <v>19999</v>
      </c>
      <c r="AN1889" s="16"/>
      <c r="AO1889" s="166"/>
      <c r="AP1889" s="5">
        <f t="shared" si="30"/>
        <v>0</v>
      </c>
      <c r="AQ1889" s="16"/>
      <c r="AR1889" s="205">
        <v>1</v>
      </c>
      <c r="AS1889" s="16"/>
      <c r="AT1889" s="16"/>
      <c r="AU1889" s="16"/>
      <c r="AV1889" s="16"/>
      <c r="AW1889" s="16"/>
      <c r="AX1889" s="16"/>
    </row>
    <row r="1890" spans="1:50" customFormat="1" ht="15.75" hidden="1" customHeight="1" x14ac:dyDescent="0.2">
      <c r="A1890" s="7" t="s">
        <v>4641</v>
      </c>
      <c r="B1890" s="3" t="s">
        <v>4642</v>
      </c>
      <c r="C1890" s="85" t="s">
        <v>4395</v>
      </c>
      <c r="D1890" s="85" t="s">
        <v>13090</v>
      </c>
      <c r="E1890" s="202" t="s">
        <v>26712</v>
      </c>
      <c r="F1890" s="85" t="s">
        <v>55</v>
      </c>
      <c r="G1890" s="85" t="s">
        <v>57</v>
      </c>
      <c r="H1890" s="85" t="s">
        <v>20690</v>
      </c>
      <c r="I1890" s="3" t="s">
        <v>4405</v>
      </c>
      <c r="J1890" s="85" t="s">
        <v>4406</v>
      </c>
      <c r="K1890" s="7" t="s">
        <v>4407</v>
      </c>
      <c r="L1890" s="3"/>
      <c r="M1890" s="3"/>
      <c r="N1890" s="41" t="s">
        <v>4408</v>
      </c>
      <c r="O1890" s="87">
        <v>17066</v>
      </c>
      <c r="P1890" s="87">
        <v>450</v>
      </c>
      <c r="Q1890" s="87">
        <v>16616</v>
      </c>
      <c r="R1890" s="87">
        <v>0</v>
      </c>
      <c r="S1890" s="87"/>
      <c r="T1890" s="87"/>
      <c r="U1890" s="85">
        <v>2016</v>
      </c>
      <c r="V1890" s="3" t="s">
        <v>4408</v>
      </c>
      <c r="W1890" s="3"/>
      <c r="X1890" s="3"/>
      <c r="Y1890" s="3"/>
      <c r="Z1890" s="6">
        <v>19497</v>
      </c>
      <c r="AA1890" s="160"/>
      <c r="AB1890" s="123" t="s">
        <v>4395</v>
      </c>
      <c r="AC1890" s="124"/>
      <c r="AD1890" s="41"/>
      <c r="AE1890" s="83"/>
      <c r="AF1890" s="83"/>
      <c r="AG1890" s="41"/>
      <c r="AH1890" s="41" t="s">
        <v>13741</v>
      </c>
      <c r="AI1890" s="80" t="s">
        <v>17883</v>
      </c>
      <c r="AJ1890" s="80" t="s">
        <v>20090</v>
      </c>
      <c r="AK1890" s="3"/>
      <c r="AL1890" s="85"/>
      <c r="AM1890" s="151" t="s">
        <v>19998</v>
      </c>
      <c r="AN1890" s="15"/>
      <c r="AO1890" s="166"/>
      <c r="AP1890" s="5">
        <f t="shared" si="30"/>
        <v>0</v>
      </c>
      <c r="AQ1890" s="16"/>
      <c r="AR1890" s="205">
        <v>1</v>
      </c>
      <c r="AS1890" s="16"/>
      <c r="AT1890" s="16"/>
      <c r="AU1890" s="16"/>
      <c r="AV1890" s="16"/>
      <c r="AW1890" s="16"/>
      <c r="AX1890" s="16"/>
    </row>
    <row r="1891" spans="1:50" customFormat="1" ht="15.75" hidden="1" customHeight="1" x14ac:dyDescent="0.2">
      <c r="A1891" s="1" t="s">
        <v>15693</v>
      </c>
      <c r="B1891" s="1" t="s">
        <v>15773</v>
      </c>
      <c r="C1891" s="85" t="s">
        <v>4395</v>
      </c>
      <c r="D1891" s="85" t="s">
        <v>13090</v>
      </c>
      <c r="E1891" s="202" t="s">
        <v>26418</v>
      </c>
      <c r="F1891" s="85" t="s">
        <v>40</v>
      </c>
      <c r="G1891" s="85" t="s">
        <v>15326</v>
      </c>
      <c r="H1891" s="85" t="s">
        <v>20690</v>
      </c>
      <c r="I1891" s="3" t="s">
        <v>6379</v>
      </c>
      <c r="J1891" s="85" t="s">
        <v>115</v>
      </c>
      <c r="K1891" s="7" t="s">
        <v>4689</v>
      </c>
      <c r="L1891" s="1"/>
      <c r="M1891" s="1"/>
      <c r="N1891" s="41" t="s">
        <v>4841</v>
      </c>
      <c r="O1891" s="87">
        <v>0</v>
      </c>
      <c r="P1891" s="87">
        <v>0</v>
      </c>
      <c r="Q1891" s="87">
        <v>0</v>
      </c>
      <c r="R1891" s="87">
        <v>0</v>
      </c>
      <c r="S1891" s="87"/>
      <c r="T1891" s="87"/>
      <c r="U1891" s="85" t="s">
        <v>112</v>
      </c>
      <c r="V1891" s="1"/>
      <c r="W1891" s="1"/>
      <c r="X1891" s="1"/>
      <c r="Y1891" s="1"/>
      <c r="Z1891" s="6">
        <v>10000</v>
      </c>
      <c r="AA1891" s="160"/>
      <c r="AB1891" s="123" t="s">
        <v>4395</v>
      </c>
      <c r="AC1891" s="124"/>
      <c r="AD1891" s="2"/>
      <c r="AE1891" s="2"/>
      <c r="AF1891" s="2"/>
      <c r="AG1891" s="2"/>
      <c r="AH1891" s="41" t="s">
        <v>7061</v>
      </c>
      <c r="AI1891" s="80" t="s">
        <v>17884</v>
      </c>
      <c r="AJ1891" s="80" t="s">
        <v>15896</v>
      </c>
      <c r="AK1891" s="1"/>
      <c r="AL1891" s="85"/>
      <c r="AM1891" s="151" t="s">
        <v>19999</v>
      </c>
      <c r="AN1891" s="16"/>
      <c r="AO1891" s="166"/>
      <c r="AP1891" s="5">
        <f t="shared" si="30"/>
        <v>0</v>
      </c>
      <c r="AQ1891" s="16"/>
      <c r="AR1891" s="205">
        <v>1</v>
      </c>
      <c r="AS1891" s="16"/>
      <c r="AT1891" s="16"/>
      <c r="AU1891" s="16"/>
      <c r="AV1891" s="16"/>
      <c r="AW1891" s="16"/>
      <c r="AX1891" s="16"/>
    </row>
    <row r="1892" spans="1:50" customFormat="1" ht="15.75" hidden="1" customHeight="1" x14ac:dyDescent="0.2">
      <c r="A1892" s="1" t="s">
        <v>15694</v>
      </c>
      <c r="B1892" s="1" t="s">
        <v>15774</v>
      </c>
      <c r="C1892" s="85" t="s">
        <v>4395</v>
      </c>
      <c r="D1892" s="85" t="s">
        <v>13090</v>
      </c>
      <c r="E1892" s="202" t="s">
        <v>26418</v>
      </c>
      <c r="F1892" s="85" t="s">
        <v>40</v>
      </c>
      <c r="G1892" s="85" t="s">
        <v>15326</v>
      </c>
      <c r="H1892" s="85" t="s">
        <v>20690</v>
      </c>
      <c r="I1892" s="3" t="s">
        <v>6379</v>
      </c>
      <c r="J1892" s="85" t="s">
        <v>115</v>
      </c>
      <c r="K1892" s="7" t="s">
        <v>4689</v>
      </c>
      <c r="L1892" s="1"/>
      <c r="M1892" s="1"/>
      <c r="N1892" s="41" t="s">
        <v>4841</v>
      </c>
      <c r="O1892" s="87">
        <v>0</v>
      </c>
      <c r="P1892" s="87">
        <v>0</v>
      </c>
      <c r="Q1892" s="87">
        <v>0</v>
      </c>
      <c r="R1892" s="87">
        <v>0</v>
      </c>
      <c r="S1892" s="87"/>
      <c r="T1892" s="87"/>
      <c r="U1892" s="85" t="s">
        <v>112</v>
      </c>
      <c r="V1892" s="1"/>
      <c r="W1892" s="1"/>
      <c r="X1892" s="1"/>
      <c r="Y1892" s="1"/>
      <c r="Z1892" s="6">
        <v>10000</v>
      </c>
      <c r="AA1892" s="160"/>
      <c r="AB1892" s="123" t="s">
        <v>4395</v>
      </c>
      <c r="AC1892" s="124"/>
      <c r="AD1892" s="2"/>
      <c r="AE1892" s="2"/>
      <c r="AF1892" s="2"/>
      <c r="AG1892" s="2"/>
      <c r="AH1892" s="41" t="s">
        <v>7061</v>
      </c>
      <c r="AI1892" s="80" t="s">
        <v>17885</v>
      </c>
      <c r="AJ1892" s="80" t="s">
        <v>15897</v>
      </c>
      <c r="AK1892" s="1"/>
      <c r="AL1892" s="85"/>
      <c r="AM1892" s="151" t="s">
        <v>19999</v>
      </c>
      <c r="AN1892" s="16"/>
      <c r="AO1892" s="166"/>
      <c r="AP1892" s="5">
        <f t="shared" si="30"/>
        <v>0</v>
      </c>
      <c r="AQ1892" s="16"/>
      <c r="AR1892" s="205">
        <v>1</v>
      </c>
      <c r="AS1892" s="16"/>
      <c r="AT1892" s="16"/>
      <c r="AU1892" s="16"/>
      <c r="AV1892" s="16"/>
      <c r="AW1892" s="16"/>
      <c r="AX1892" s="16"/>
    </row>
    <row r="1893" spans="1:50" customFormat="1" ht="15.75" hidden="1" customHeight="1" x14ac:dyDescent="0.2">
      <c r="A1893" s="1" t="s">
        <v>15695</v>
      </c>
      <c r="B1893" s="1" t="s">
        <v>15775</v>
      </c>
      <c r="C1893" s="85" t="s">
        <v>4395</v>
      </c>
      <c r="D1893" s="85" t="s">
        <v>13090</v>
      </c>
      <c r="E1893" s="202" t="s">
        <v>26418</v>
      </c>
      <c r="F1893" s="85" t="s">
        <v>40</v>
      </c>
      <c r="G1893" s="85" t="s">
        <v>42</v>
      </c>
      <c r="H1893" s="85" t="s">
        <v>20690</v>
      </c>
      <c r="I1893" s="3" t="s">
        <v>6379</v>
      </c>
      <c r="J1893" s="85" t="s">
        <v>115</v>
      </c>
      <c r="K1893" s="1" t="s">
        <v>4694</v>
      </c>
      <c r="L1893" s="1"/>
      <c r="M1893" s="1"/>
      <c r="N1893" s="41" t="s">
        <v>4841</v>
      </c>
      <c r="O1893" s="87">
        <v>0</v>
      </c>
      <c r="P1893" s="87">
        <v>0</v>
      </c>
      <c r="Q1893" s="87">
        <v>0</v>
      </c>
      <c r="R1893" s="87">
        <v>0</v>
      </c>
      <c r="S1893" s="87"/>
      <c r="T1893" s="87"/>
      <c r="U1893" s="85" t="s">
        <v>112</v>
      </c>
      <c r="V1893" s="1"/>
      <c r="W1893" s="1"/>
      <c r="X1893" s="1"/>
      <c r="Y1893" s="1"/>
      <c r="Z1893" s="6">
        <v>10000</v>
      </c>
      <c r="AA1893" s="160"/>
      <c r="AB1893" s="123" t="s">
        <v>4395</v>
      </c>
      <c r="AC1893" s="124"/>
      <c r="AD1893" s="2"/>
      <c r="AE1893" s="2"/>
      <c r="AF1893" s="2"/>
      <c r="AG1893" s="2"/>
      <c r="AH1893" s="41" t="s">
        <v>7061</v>
      </c>
      <c r="AI1893" s="80" t="s">
        <v>17886</v>
      </c>
      <c r="AJ1893" s="80" t="s">
        <v>15898</v>
      </c>
      <c r="AK1893" s="1"/>
      <c r="AL1893" s="85"/>
      <c r="AM1893" s="151" t="s">
        <v>19999</v>
      </c>
      <c r="AN1893" s="16"/>
      <c r="AO1893" s="166"/>
      <c r="AP1893" s="5">
        <f t="shared" si="30"/>
        <v>0</v>
      </c>
      <c r="AQ1893" s="16"/>
      <c r="AR1893" s="205">
        <v>1</v>
      </c>
      <c r="AS1893" s="16"/>
      <c r="AT1893" s="16"/>
      <c r="AU1893" s="16"/>
      <c r="AV1893" s="16"/>
      <c r="AW1893" s="16"/>
      <c r="AX1893" s="16"/>
    </row>
    <row r="1894" spans="1:50" customFormat="1" ht="15.75" hidden="1" customHeight="1" x14ac:dyDescent="0.2">
      <c r="A1894" s="1" t="s">
        <v>15696</v>
      </c>
      <c r="B1894" s="1" t="s">
        <v>15776</v>
      </c>
      <c r="C1894" s="85" t="s">
        <v>4395</v>
      </c>
      <c r="D1894" s="85" t="s">
        <v>13090</v>
      </c>
      <c r="E1894" s="202" t="s">
        <v>26418</v>
      </c>
      <c r="F1894" s="85" t="s">
        <v>40</v>
      </c>
      <c r="G1894" s="85" t="s">
        <v>42</v>
      </c>
      <c r="H1894" s="85" t="s">
        <v>20690</v>
      </c>
      <c r="I1894" s="3" t="s">
        <v>6379</v>
      </c>
      <c r="J1894" s="85" t="s">
        <v>115</v>
      </c>
      <c r="K1894" s="1" t="s">
        <v>4694</v>
      </c>
      <c r="L1894" s="1"/>
      <c r="M1894" s="1"/>
      <c r="N1894" s="41" t="s">
        <v>4841</v>
      </c>
      <c r="O1894" s="87">
        <v>0</v>
      </c>
      <c r="P1894" s="87">
        <v>0</v>
      </c>
      <c r="Q1894" s="87">
        <v>0</v>
      </c>
      <c r="R1894" s="87">
        <v>0</v>
      </c>
      <c r="S1894" s="87"/>
      <c r="T1894" s="87"/>
      <c r="U1894" s="85" t="s">
        <v>112</v>
      </c>
      <c r="V1894" s="1"/>
      <c r="W1894" s="1"/>
      <c r="X1894" s="1"/>
      <c r="Y1894" s="1"/>
      <c r="Z1894" s="6">
        <v>10000</v>
      </c>
      <c r="AA1894" s="160"/>
      <c r="AB1894" s="123" t="s">
        <v>4395</v>
      </c>
      <c r="AC1894" s="124"/>
      <c r="AD1894" s="2"/>
      <c r="AE1894" s="2"/>
      <c r="AF1894" s="2"/>
      <c r="AG1894" s="2"/>
      <c r="AH1894" s="41" t="s">
        <v>7061</v>
      </c>
      <c r="AI1894" s="80" t="s">
        <v>17888</v>
      </c>
      <c r="AJ1894" s="80" t="s">
        <v>15899</v>
      </c>
      <c r="AK1894" s="1"/>
      <c r="AL1894" s="85"/>
      <c r="AM1894" s="151" t="s">
        <v>19999</v>
      </c>
      <c r="AN1894" s="16"/>
      <c r="AO1894" s="166"/>
      <c r="AP1894" s="5">
        <f t="shared" si="30"/>
        <v>0</v>
      </c>
      <c r="AQ1894" s="16"/>
      <c r="AR1894" s="205">
        <v>1</v>
      </c>
      <c r="AS1894" s="16"/>
      <c r="AT1894" s="16"/>
      <c r="AU1894" s="16"/>
      <c r="AV1894" s="16"/>
      <c r="AW1894" s="16"/>
      <c r="AX1894" s="16"/>
    </row>
    <row r="1895" spans="1:50" customFormat="1" ht="15.75" hidden="1" customHeight="1" x14ac:dyDescent="0.2">
      <c r="A1895" s="1" t="s">
        <v>15697</v>
      </c>
      <c r="B1895" s="1" t="s">
        <v>15777</v>
      </c>
      <c r="C1895" s="85" t="s">
        <v>4395</v>
      </c>
      <c r="D1895" s="85" t="s">
        <v>13090</v>
      </c>
      <c r="E1895" s="202" t="s">
        <v>26418</v>
      </c>
      <c r="F1895" s="85" t="s">
        <v>40</v>
      </c>
      <c r="G1895" s="85" t="s">
        <v>42</v>
      </c>
      <c r="H1895" s="85" t="s">
        <v>20690</v>
      </c>
      <c r="I1895" s="3" t="s">
        <v>6379</v>
      </c>
      <c r="J1895" s="85" t="s">
        <v>115</v>
      </c>
      <c r="K1895" s="1" t="s">
        <v>4694</v>
      </c>
      <c r="L1895" s="1"/>
      <c r="M1895" s="1"/>
      <c r="N1895" s="41" t="s">
        <v>4841</v>
      </c>
      <c r="O1895" s="87">
        <v>0</v>
      </c>
      <c r="P1895" s="87">
        <v>0</v>
      </c>
      <c r="Q1895" s="87">
        <v>0</v>
      </c>
      <c r="R1895" s="87">
        <v>0</v>
      </c>
      <c r="S1895" s="87"/>
      <c r="T1895" s="87"/>
      <c r="U1895" s="85" t="s">
        <v>112</v>
      </c>
      <c r="V1895" s="1"/>
      <c r="W1895" s="1"/>
      <c r="X1895" s="1"/>
      <c r="Y1895" s="1"/>
      <c r="Z1895" s="6">
        <v>10000</v>
      </c>
      <c r="AA1895" s="160"/>
      <c r="AB1895" s="123" t="s">
        <v>4395</v>
      </c>
      <c r="AC1895" s="124"/>
      <c r="AD1895" s="2"/>
      <c r="AE1895" s="2"/>
      <c r="AF1895" s="2"/>
      <c r="AG1895" s="2"/>
      <c r="AH1895" s="41" t="s">
        <v>7061</v>
      </c>
      <c r="AI1895" s="80" t="s">
        <v>17890</v>
      </c>
      <c r="AJ1895" s="80" t="s">
        <v>15900</v>
      </c>
      <c r="AK1895" s="1"/>
      <c r="AL1895" s="85"/>
      <c r="AM1895" s="151" t="s">
        <v>19999</v>
      </c>
      <c r="AN1895" s="16"/>
      <c r="AO1895" s="166"/>
      <c r="AP1895" s="5">
        <f t="shared" si="30"/>
        <v>0</v>
      </c>
      <c r="AQ1895" s="16"/>
      <c r="AR1895" s="205">
        <v>1</v>
      </c>
      <c r="AS1895" s="16"/>
      <c r="AT1895" s="16"/>
      <c r="AU1895" s="16"/>
      <c r="AV1895" s="16"/>
      <c r="AW1895" s="16"/>
      <c r="AX1895" s="16"/>
    </row>
    <row r="1896" spans="1:50" customFormat="1" ht="15.75" hidden="1" customHeight="1" x14ac:dyDescent="0.2">
      <c r="A1896" s="1" t="s">
        <v>15698</v>
      </c>
      <c r="B1896" s="1" t="s">
        <v>15778</v>
      </c>
      <c r="C1896" s="85" t="s">
        <v>4395</v>
      </c>
      <c r="D1896" s="85" t="s">
        <v>13090</v>
      </c>
      <c r="E1896" s="202" t="s">
        <v>26418</v>
      </c>
      <c r="F1896" s="85" t="s">
        <v>40</v>
      </c>
      <c r="G1896" s="85" t="s">
        <v>42</v>
      </c>
      <c r="H1896" s="85" t="s">
        <v>20690</v>
      </c>
      <c r="I1896" s="3" t="s">
        <v>6379</v>
      </c>
      <c r="J1896" s="85" t="s">
        <v>115</v>
      </c>
      <c r="K1896" s="1" t="s">
        <v>4694</v>
      </c>
      <c r="L1896" s="1"/>
      <c r="M1896" s="1"/>
      <c r="N1896" s="41" t="s">
        <v>4841</v>
      </c>
      <c r="O1896" s="87">
        <v>0</v>
      </c>
      <c r="P1896" s="87">
        <v>0</v>
      </c>
      <c r="Q1896" s="87">
        <v>0</v>
      </c>
      <c r="R1896" s="87">
        <v>0</v>
      </c>
      <c r="S1896" s="87"/>
      <c r="T1896" s="87"/>
      <c r="U1896" s="85" t="s">
        <v>112</v>
      </c>
      <c r="V1896" s="1"/>
      <c r="W1896" s="1"/>
      <c r="X1896" s="1"/>
      <c r="Y1896" s="1"/>
      <c r="Z1896" s="6">
        <v>10000</v>
      </c>
      <c r="AA1896" s="160"/>
      <c r="AB1896" s="123" t="s">
        <v>4395</v>
      </c>
      <c r="AC1896" s="124"/>
      <c r="AD1896" s="2"/>
      <c r="AE1896" s="2"/>
      <c r="AF1896" s="2"/>
      <c r="AG1896" s="2"/>
      <c r="AH1896" s="41" t="s">
        <v>7061</v>
      </c>
      <c r="AI1896" s="80" t="s">
        <v>17892</v>
      </c>
      <c r="AJ1896" s="80" t="s">
        <v>15901</v>
      </c>
      <c r="AK1896" s="1"/>
      <c r="AL1896" s="85"/>
      <c r="AM1896" s="151" t="s">
        <v>19999</v>
      </c>
      <c r="AN1896" s="16"/>
      <c r="AO1896" s="166"/>
      <c r="AP1896" s="5">
        <f t="shared" si="30"/>
        <v>0</v>
      </c>
      <c r="AQ1896" s="16"/>
      <c r="AR1896" s="205">
        <v>1</v>
      </c>
      <c r="AS1896" s="16"/>
      <c r="AT1896" s="16"/>
      <c r="AU1896" s="16"/>
      <c r="AV1896" s="16"/>
      <c r="AW1896" s="16"/>
      <c r="AX1896" s="16"/>
    </row>
    <row r="1897" spans="1:50" customFormat="1" ht="15.75" hidden="1" customHeight="1" x14ac:dyDescent="0.2">
      <c r="A1897" s="1" t="s">
        <v>15699</v>
      </c>
      <c r="B1897" s="1" t="s">
        <v>15779</v>
      </c>
      <c r="C1897" s="85" t="s">
        <v>4395</v>
      </c>
      <c r="D1897" s="85" t="s">
        <v>13090</v>
      </c>
      <c r="E1897" s="202" t="s">
        <v>26418</v>
      </c>
      <c r="F1897" s="85" t="s">
        <v>40</v>
      </c>
      <c r="G1897" s="85" t="s">
        <v>42</v>
      </c>
      <c r="H1897" s="85" t="s">
        <v>20690</v>
      </c>
      <c r="I1897" s="3" t="s">
        <v>6379</v>
      </c>
      <c r="J1897" s="85" t="s">
        <v>115</v>
      </c>
      <c r="K1897" s="1" t="s">
        <v>4694</v>
      </c>
      <c r="L1897" s="1"/>
      <c r="M1897" s="1"/>
      <c r="N1897" s="41" t="s">
        <v>4841</v>
      </c>
      <c r="O1897" s="87">
        <v>0</v>
      </c>
      <c r="P1897" s="87">
        <v>0</v>
      </c>
      <c r="Q1897" s="87">
        <v>0</v>
      </c>
      <c r="R1897" s="87">
        <v>0</v>
      </c>
      <c r="S1897" s="87"/>
      <c r="T1897" s="87"/>
      <c r="U1897" s="85" t="s">
        <v>112</v>
      </c>
      <c r="V1897" s="1"/>
      <c r="W1897" s="1"/>
      <c r="X1897" s="1"/>
      <c r="Y1897" s="1"/>
      <c r="Z1897" s="6">
        <v>10000</v>
      </c>
      <c r="AA1897" s="160"/>
      <c r="AB1897" s="123" t="s">
        <v>4395</v>
      </c>
      <c r="AC1897" s="124"/>
      <c r="AD1897" s="2"/>
      <c r="AE1897" s="2"/>
      <c r="AF1897" s="2"/>
      <c r="AG1897" s="2"/>
      <c r="AH1897" s="41" t="s">
        <v>7061</v>
      </c>
      <c r="AI1897" s="80" t="s">
        <v>17894</v>
      </c>
      <c r="AJ1897" s="80" t="s">
        <v>15902</v>
      </c>
      <c r="AK1897" s="1"/>
      <c r="AL1897" s="85"/>
      <c r="AM1897" s="151" t="s">
        <v>19999</v>
      </c>
      <c r="AN1897" s="16"/>
      <c r="AO1897" s="166"/>
      <c r="AP1897" s="5">
        <f t="shared" si="30"/>
        <v>0</v>
      </c>
      <c r="AQ1897" s="16"/>
      <c r="AR1897" s="205">
        <v>1</v>
      </c>
      <c r="AS1897" s="16"/>
      <c r="AT1897" s="16"/>
      <c r="AU1897" s="16"/>
      <c r="AV1897" s="16"/>
      <c r="AW1897" s="16"/>
      <c r="AX1897" s="16"/>
    </row>
    <row r="1898" spans="1:50" customFormat="1" ht="15.75" hidden="1" customHeight="1" x14ac:dyDescent="0.2">
      <c r="A1898" s="1" t="s">
        <v>15700</v>
      </c>
      <c r="B1898" s="1" t="s">
        <v>15780</v>
      </c>
      <c r="C1898" s="85" t="s">
        <v>4395</v>
      </c>
      <c r="D1898" s="85" t="s">
        <v>13090</v>
      </c>
      <c r="E1898" s="202" t="s">
        <v>26418</v>
      </c>
      <c r="F1898" s="85" t="s">
        <v>40</v>
      </c>
      <c r="G1898" s="85" t="s">
        <v>42</v>
      </c>
      <c r="H1898" s="85" t="s">
        <v>20690</v>
      </c>
      <c r="I1898" s="3" t="s">
        <v>6379</v>
      </c>
      <c r="J1898" s="85" t="s">
        <v>115</v>
      </c>
      <c r="K1898" s="1" t="s">
        <v>4694</v>
      </c>
      <c r="L1898" s="1"/>
      <c r="M1898" s="1"/>
      <c r="N1898" s="41" t="s">
        <v>4841</v>
      </c>
      <c r="O1898" s="87">
        <v>0</v>
      </c>
      <c r="P1898" s="87">
        <v>0</v>
      </c>
      <c r="Q1898" s="87">
        <v>0</v>
      </c>
      <c r="R1898" s="87">
        <v>0</v>
      </c>
      <c r="S1898" s="87"/>
      <c r="T1898" s="87"/>
      <c r="U1898" s="85" t="s">
        <v>112</v>
      </c>
      <c r="V1898" s="1"/>
      <c r="W1898" s="1"/>
      <c r="X1898" s="1"/>
      <c r="Y1898" s="1"/>
      <c r="Z1898" s="6">
        <v>10000</v>
      </c>
      <c r="AA1898" s="160"/>
      <c r="AB1898" s="123" t="s">
        <v>4395</v>
      </c>
      <c r="AC1898" s="124"/>
      <c r="AD1898" s="2"/>
      <c r="AE1898" s="2"/>
      <c r="AF1898" s="2"/>
      <c r="AG1898" s="2"/>
      <c r="AH1898" s="41" t="s">
        <v>7061</v>
      </c>
      <c r="AI1898" s="80" t="s">
        <v>17896</v>
      </c>
      <c r="AJ1898" s="80" t="s">
        <v>15903</v>
      </c>
      <c r="AK1898" s="1"/>
      <c r="AL1898" s="85"/>
      <c r="AM1898" s="151" t="s">
        <v>19999</v>
      </c>
      <c r="AN1898" s="16"/>
      <c r="AO1898" s="166"/>
      <c r="AP1898" s="5">
        <f t="shared" si="30"/>
        <v>0</v>
      </c>
      <c r="AQ1898" s="16"/>
      <c r="AR1898" s="205">
        <v>1</v>
      </c>
      <c r="AS1898" s="16"/>
      <c r="AT1898" s="16"/>
      <c r="AU1898" s="16"/>
      <c r="AV1898" s="16"/>
      <c r="AW1898" s="16"/>
      <c r="AX1898" s="16"/>
    </row>
    <row r="1899" spans="1:50" customFormat="1" ht="15.75" hidden="1" customHeight="1" x14ac:dyDescent="0.2">
      <c r="A1899" s="1" t="s">
        <v>17116</v>
      </c>
      <c r="B1899" s="1" t="s">
        <v>17117</v>
      </c>
      <c r="C1899" s="85" t="s">
        <v>4395</v>
      </c>
      <c r="D1899" s="85" t="s">
        <v>13090</v>
      </c>
      <c r="E1899" s="202" t="s">
        <v>26418</v>
      </c>
      <c r="F1899" s="85" t="s">
        <v>40</v>
      </c>
      <c r="G1899" s="85" t="s">
        <v>42</v>
      </c>
      <c r="H1899" s="85" t="s">
        <v>20690</v>
      </c>
      <c r="I1899" s="3" t="s">
        <v>6379</v>
      </c>
      <c r="J1899" s="85" t="s">
        <v>115</v>
      </c>
      <c r="K1899" s="1" t="s">
        <v>4694</v>
      </c>
      <c r="L1899" s="1"/>
      <c r="M1899" s="1"/>
      <c r="N1899" s="41" t="s">
        <v>4841</v>
      </c>
      <c r="O1899" s="87">
        <v>0</v>
      </c>
      <c r="P1899" s="87">
        <v>0</v>
      </c>
      <c r="Q1899" s="87">
        <v>0</v>
      </c>
      <c r="R1899" s="87">
        <v>0</v>
      </c>
      <c r="S1899" s="87"/>
      <c r="T1899" s="87"/>
      <c r="U1899" s="85" t="s">
        <v>112</v>
      </c>
      <c r="V1899" s="1"/>
      <c r="W1899" s="1"/>
      <c r="X1899" s="1"/>
      <c r="Y1899" s="1"/>
      <c r="Z1899" s="6">
        <v>10000</v>
      </c>
      <c r="AA1899" s="160"/>
      <c r="AB1899" s="123" t="s">
        <v>4395</v>
      </c>
      <c r="AC1899" s="124"/>
      <c r="AD1899" s="2"/>
      <c r="AE1899" s="2"/>
      <c r="AF1899" s="2"/>
      <c r="AG1899" s="2"/>
      <c r="AH1899" s="41" t="s">
        <v>7061</v>
      </c>
      <c r="AI1899" s="80" t="s">
        <v>17898</v>
      </c>
      <c r="AJ1899" s="80" t="s">
        <v>17373</v>
      </c>
      <c r="AK1899" s="1"/>
      <c r="AL1899" s="85"/>
      <c r="AM1899" s="151" t="s">
        <v>19997</v>
      </c>
      <c r="AN1899" s="16"/>
      <c r="AO1899" s="166"/>
      <c r="AP1899" s="5">
        <f t="shared" si="30"/>
        <v>0</v>
      </c>
      <c r="AQ1899" s="16"/>
      <c r="AR1899" s="205">
        <v>1</v>
      </c>
      <c r="AS1899" s="16"/>
      <c r="AT1899" s="16"/>
      <c r="AU1899" s="16"/>
      <c r="AV1899" s="16"/>
      <c r="AW1899" s="16"/>
      <c r="AX1899" s="16"/>
    </row>
    <row r="1900" spans="1:50" customFormat="1" ht="15.75" hidden="1" customHeight="1" x14ac:dyDescent="0.2">
      <c r="A1900" s="1" t="s">
        <v>15701</v>
      </c>
      <c r="B1900" s="1" t="s">
        <v>15781</v>
      </c>
      <c r="C1900" s="85" t="s">
        <v>4395</v>
      </c>
      <c r="D1900" s="85" t="s">
        <v>13090</v>
      </c>
      <c r="E1900" s="202" t="s">
        <v>26418</v>
      </c>
      <c r="F1900" s="85" t="s">
        <v>40</v>
      </c>
      <c r="G1900" s="85" t="s">
        <v>42</v>
      </c>
      <c r="H1900" s="85" t="s">
        <v>20690</v>
      </c>
      <c r="I1900" s="3" t="s">
        <v>6379</v>
      </c>
      <c r="J1900" s="85" t="s">
        <v>115</v>
      </c>
      <c r="K1900" s="1" t="s">
        <v>4694</v>
      </c>
      <c r="L1900" s="1"/>
      <c r="M1900" s="1"/>
      <c r="N1900" s="41" t="s">
        <v>4841</v>
      </c>
      <c r="O1900" s="87">
        <v>0</v>
      </c>
      <c r="P1900" s="87">
        <v>0</v>
      </c>
      <c r="Q1900" s="87">
        <v>0</v>
      </c>
      <c r="R1900" s="87">
        <v>0</v>
      </c>
      <c r="S1900" s="87"/>
      <c r="T1900" s="87"/>
      <c r="U1900" s="85" t="s">
        <v>112</v>
      </c>
      <c r="V1900" s="1"/>
      <c r="W1900" s="1"/>
      <c r="X1900" s="1"/>
      <c r="Y1900" s="1"/>
      <c r="Z1900" s="6">
        <v>10000</v>
      </c>
      <c r="AA1900" s="160"/>
      <c r="AB1900" s="123" t="s">
        <v>4395</v>
      </c>
      <c r="AC1900" s="124"/>
      <c r="AD1900" s="2"/>
      <c r="AE1900" s="2"/>
      <c r="AF1900" s="2"/>
      <c r="AG1900" s="2"/>
      <c r="AH1900" s="41" t="s">
        <v>7061</v>
      </c>
      <c r="AI1900" s="80" t="s">
        <v>17900</v>
      </c>
      <c r="AJ1900" s="80" t="s">
        <v>15904</v>
      </c>
      <c r="AK1900" s="1"/>
      <c r="AL1900" s="85"/>
      <c r="AM1900" s="151" t="s">
        <v>19999</v>
      </c>
      <c r="AN1900" s="16"/>
      <c r="AO1900" s="166"/>
      <c r="AP1900" s="5">
        <f t="shared" si="30"/>
        <v>0</v>
      </c>
      <c r="AQ1900" s="16"/>
      <c r="AR1900" s="205">
        <v>1</v>
      </c>
      <c r="AS1900" s="16"/>
      <c r="AT1900" s="16"/>
      <c r="AU1900" s="16"/>
      <c r="AV1900" s="16"/>
      <c r="AW1900" s="16"/>
      <c r="AX1900" s="16"/>
    </row>
    <row r="1901" spans="1:50" customFormat="1" ht="15.75" hidden="1" customHeight="1" x14ac:dyDescent="0.2">
      <c r="A1901" s="1" t="s">
        <v>15702</v>
      </c>
      <c r="B1901" s="1" t="s">
        <v>15782</v>
      </c>
      <c r="C1901" s="85" t="s">
        <v>4395</v>
      </c>
      <c r="D1901" s="85" t="s">
        <v>13090</v>
      </c>
      <c r="E1901" s="202" t="s">
        <v>26418</v>
      </c>
      <c r="F1901" s="85" t="s">
        <v>40</v>
      </c>
      <c r="G1901" s="85" t="s">
        <v>42</v>
      </c>
      <c r="H1901" s="85" t="s">
        <v>20690</v>
      </c>
      <c r="I1901" s="3" t="s">
        <v>6379</v>
      </c>
      <c r="J1901" s="85" t="s">
        <v>115</v>
      </c>
      <c r="K1901" s="1" t="s">
        <v>4694</v>
      </c>
      <c r="L1901" s="1"/>
      <c r="M1901" s="1"/>
      <c r="N1901" s="41" t="s">
        <v>4841</v>
      </c>
      <c r="O1901" s="87">
        <v>0</v>
      </c>
      <c r="P1901" s="87">
        <v>0</v>
      </c>
      <c r="Q1901" s="87">
        <v>0</v>
      </c>
      <c r="R1901" s="87">
        <v>0</v>
      </c>
      <c r="S1901" s="87"/>
      <c r="T1901" s="87"/>
      <c r="U1901" s="85" t="s">
        <v>112</v>
      </c>
      <c r="V1901" s="1"/>
      <c r="W1901" s="1"/>
      <c r="X1901" s="1"/>
      <c r="Y1901" s="1"/>
      <c r="Z1901" s="6">
        <v>10000</v>
      </c>
      <c r="AA1901" s="160"/>
      <c r="AB1901" s="123" t="s">
        <v>4395</v>
      </c>
      <c r="AC1901" s="124"/>
      <c r="AD1901" s="2"/>
      <c r="AE1901" s="2"/>
      <c r="AF1901" s="2"/>
      <c r="AG1901" s="2"/>
      <c r="AH1901" s="41" t="s">
        <v>7061</v>
      </c>
      <c r="AI1901" s="80" t="s">
        <v>17902</v>
      </c>
      <c r="AJ1901" s="80" t="s">
        <v>15905</v>
      </c>
      <c r="AK1901" s="1"/>
      <c r="AL1901" s="85"/>
      <c r="AM1901" s="151" t="s">
        <v>19999</v>
      </c>
      <c r="AN1901" s="16"/>
      <c r="AO1901" s="166"/>
      <c r="AP1901" s="5">
        <f t="shared" si="30"/>
        <v>0</v>
      </c>
      <c r="AQ1901" s="16"/>
      <c r="AR1901" s="205">
        <v>1</v>
      </c>
      <c r="AS1901" s="16"/>
      <c r="AT1901" s="16"/>
      <c r="AU1901" s="16"/>
      <c r="AV1901" s="16"/>
      <c r="AW1901" s="16"/>
      <c r="AX1901" s="16"/>
    </row>
    <row r="1902" spans="1:50" customFormat="1" ht="15.75" hidden="1" customHeight="1" x14ac:dyDescent="0.2">
      <c r="A1902" s="1" t="s">
        <v>15703</v>
      </c>
      <c r="B1902" s="1" t="s">
        <v>15783</v>
      </c>
      <c r="C1902" s="85" t="s">
        <v>4395</v>
      </c>
      <c r="D1902" s="85" t="s">
        <v>13090</v>
      </c>
      <c r="E1902" s="202" t="s">
        <v>26418</v>
      </c>
      <c r="F1902" s="85" t="s">
        <v>40</v>
      </c>
      <c r="G1902" s="85" t="s">
        <v>42</v>
      </c>
      <c r="H1902" s="85" t="s">
        <v>20690</v>
      </c>
      <c r="I1902" s="3" t="s">
        <v>6379</v>
      </c>
      <c r="J1902" s="85" t="s">
        <v>115</v>
      </c>
      <c r="K1902" s="1" t="s">
        <v>4694</v>
      </c>
      <c r="L1902" s="1"/>
      <c r="M1902" s="1"/>
      <c r="N1902" s="41" t="s">
        <v>4841</v>
      </c>
      <c r="O1902" s="87">
        <v>0</v>
      </c>
      <c r="P1902" s="87">
        <v>0</v>
      </c>
      <c r="Q1902" s="87">
        <v>0</v>
      </c>
      <c r="R1902" s="87">
        <v>0</v>
      </c>
      <c r="S1902" s="87"/>
      <c r="T1902" s="87"/>
      <c r="U1902" s="85" t="s">
        <v>112</v>
      </c>
      <c r="V1902" s="1"/>
      <c r="W1902" s="1"/>
      <c r="X1902" s="1"/>
      <c r="Y1902" s="1"/>
      <c r="Z1902" s="6">
        <v>10000</v>
      </c>
      <c r="AA1902" s="160"/>
      <c r="AB1902" s="123" t="s">
        <v>4395</v>
      </c>
      <c r="AC1902" s="124"/>
      <c r="AD1902" s="2"/>
      <c r="AE1902" s="2"/>
      <c r="AF1902" s="2"/>
      <c r="AG1902" s="2"/>
      <c r="AH1902" s="41" t="s">
        <v>7061</v>
      </c>
      <c r="AI1902" s="80" t="s">
        <v>17904</v>
      </c>
      <c r="AJ1902" s="80" t="s">
        <v>15906</v>
      </c>
      <c r="AK1902" s="1"/>
      <c r="AL1902" s="85"/>
      <c r="AM1902" s="151" t="s">
        <v>19999</v>
      </c>
      <c r="AN1902" s="16"/>
      <c r="AO1902" s="166"/>
      <c r="AP1902" s="5">
        <f t="shared" si="30"/>
        <v>0</v>
      </c>
      <c r="AQ1902" s="16"/>
      <c r="AR1902" s="205">
        <v>1</v>
      </c>
      <c r="AS1902" s="16"/>
      <c r="AT1902" s="16"/>
      <c r="AU1902" s="16"/>
      <c r="AV1902" s="16"/>
      <c r="AW1902" s="16"/>
      <c r="AX1902" s="16"/>
    </row>
    <row r="1903" spans="1:50" customFormat="1" ht="15.75" hidden="1" customHeight="1" x14ac:dyDescent="0.2">
      <c r="A1903" s="1" t="s">
        <v>15704</v>
      </c>
      <c r="B1903" s="1" t="s">
        <v>17906</v>
      </c>
      <c r="C1903" s="85" t="s">
        <v>4395</v>
      </c>
      <c r="D1903" s="85" t="s">
        <v>13090</v>
      </c>
      <c r="E1903" s="202" t="s">
        <v>1800</v>
      </c>
      <c r="F1903" s="85" t="s">
        <v>40</v>
      </c>
      <c r="G1903" s="85" t="s">
        <v>15326</v>
      </c>
      <c r="H1903" s="85" t="s">
        <v>20690</v>
      </c>
      <c r="I1903" s="3" t="s">
        <v>6379</v>
      </c>
      <c r="J1903" s="85" t="s">
        <v>115</v>
      </c>
      <c r="K1903" s="1" t="s">
        <v>4926</v>
      </c>
      <c r="L1903" s="1"/>
      <c r="M1903" s="1"/>
      <c r="N1903" s="41" t="s">
        <v>4841</v>
      </c>
      <c r="O1903" s="87">
        <v>0</v>
      </c>
      <c r="P1903" s="87">
        <v>0</v>
      </c>
      <c r="Q1903" s="87">
        <v>0</v>
      </c>
      <c r="R1903" s="87">
        <v>0</v>
      </c>
      <c r="S1903" s="87"/>
      <c r="T1903" s="87"/>
      <c r="U1903" s="85" t="s">
        <v>112</v>
      </c>
      <c r="V1903" s="1"/>
      <c r="W1903" s="1"/>
      <c r="X1903" s="1"/>
      <c r="Y1903" s="1"/>
      <c r="Z1903" s="6">
        <v>10000</v>
      </c>
      <c r="AA1903" s="160"/>
      <c r="AB1903" s="123" t="s">
        <v>4395</v>
      </c>
      <c r="AC1903" s="124"/>
      <c r="AD1903" s="2"/>
      <c r="AE1903" s="2"/>
      <c r="AF1903" s="2"/>
      <c r="AG1903" s="2"/>
      <c r="AH1903" s="41" t="s">
        <v>7061</v>
      </c>
      <c r="AI1903" s="80" t="s">
        <v>17907</v>
      </c>
      <c r="AJ1903" s="80" t="s">
        <v>15907</v>
      </c>
      <c r="AK1903" s="1"/>
      <c r="AL1903" s="85"/>
      <c r="AM1903" s="151" t="s">
        <v>19999</v>
      </c>
      <c r="AN1903" s="16"/>
      <c r="AO1903" s="166"/>
      <c r="AP1903" s="5">
        <f t="shared" si="30"/>
        <v>0</v>
      </c>
      <c r="AQ1903" s="16"/>
      <c r="AR1903" s="205">
        <v>1</v>
      </c>
      <c r="AS1903" s="16"/>
      <c r="AT1903" s="16"/>
      <c r="AU1903" s="16"/>
      <c r="AV1903" s="16"/>
      <c r="AW1903" s="16"/>
      <c r="AX1903" s="16"/>
    </row>
    <row r="1904" spans="1:50" customFormat="1" ht="15.75" hidden="1" customHeight="1" x14ac:dyDescent="0.2">
      <c r="A1904" s="1" t="s">
        <v>15705</v>
      </c>
      <c r="B1904" s="1" t="s">
        <v>17909</v>
      </c>
      <c r="C1904" s="85" t="s">
        <v>4395</v>
      </c>
      <c r="D1904" s="85" t="s">
        <v>13090</v>
      </c>
      <c r="E1904" s="202" t="s">
        <v>1800</v>
      </c>
      <c r="F1904" s="85" t="s">
        <v>40</v>
      </c>
      <c r="G1904" s="85" t="s">
        <v>15326</v>
      </c>
      <c r="H1904" s="85" t="s">
        <v>20690</v>
      </c>
      <c r="I1904" s="3" t="s">
        <v>6379</v>
      </c>
      <c r="J1904" s="85" t="s">
        <v>115</v>
      </c>
      <c r="K1904" s="1" t="s">
        <v>4926</v>
      </c>
      <c r="L1904" s="1"/>
      <c r="M1904" s="1"/>
      <c r="N1904" s="41" t="s">
        <v>4841</v>
      </c>
      <c r="O1904" s="87">
        <v>0</v>
      </c>
      <c r="P1904" s="87">
        <v>0</v>
      </c>
      <c r="Q1904" s="87">
        <v>0</v>
      </c>
      <c r="R1904" s="87">
        <v>0</v>
      </c>
      <c r="S1904" s="87"/>
      <c r="T1904" s="87"/>
      <c r="U1904" s="85" t="s">
        <v>112</v>
      </c>
      <c r="V1904" s="1"/>
      <c r="W1904" s="1"/>
      <c r="X1904" s="1"/>
      <c r="Y1904" s="1"/>
      <c r="Z1904" s="6">
        <v>10000</v>
      </c>
      <c r="AA1904" s="160"/>
      <c r="AB1904" s="123" t="s">
        <v>4395</v>
      </c>
      <c r="AC1904" s="124"/>
      <c r="AD1904" s="2"/>
      <c r="AE1904" s="2"/>
      <c r="AF1904" s="2"/>
      <c r="AG1904" s="2"/>
      <c r="AH1904" s="41" t="s">
        <v>7061</v>
      </c>
      <c r="AI1904" s="80" t="s">
        <v>17910</v>
      </c>
      <c r="AJ1904" s="80" t="s">
        <v>15908</v>
      </c>
      <c r="AK1904" s="1"/>
      <c r="AL1904" s="85"/>
      <c r="AM1904" s="151" t="s">
        <v>19999</v>
      </c>
      <c r="AN1904" s="16"/>
      <c r="AO1904" s="166"/>
      <c r="AP1904" s="5">
        <f t="shared" si="30"/>
        <v>0</v>
      </c>
      <c r="AQ1904" s="16"/>
      <c r="AR1904" s="205">
        <v>1</v>
      </c>
      <c r="AS1904" s="16"/>
      <c r="AT1904" s="16"/>
      <c r="AU1904" s="16"/>
      <c r="AV1904" s="16"/>
      <c r="AW1904" s="16"/>
      <c r="AX1904" s="16"/>
    </row>
    <row r="1905" spans="1:50" customFormat="1" ht="15.75" hidden="1" customHeight="1" x14ac:dyDescent="0.2">
      <c r="A1905" s="1" t="s">
        <v>15706</v>
      </c>
      <c r="B1905" s="1" t="s">
        <v>17911</v>
      </c>
      <c r="C1905" s="85" t="s">
        <v>4395</v>
      </c>
      <c r="D1905" s="85" t="s">
        <v>13090</v>
      </c>
      <c r="E1905" s="202" t="s">
        <v>1800</v>
      </c>
      <c r="F1905" s="85" t="s">
        <v>40</v>
      </c>
      <c r="G1905" s="85" t="s">
        <v>15326</v>
      </c>
      <c r="H1905" s="85" t="s">
        <v>20690</v>
      </c>
      <c r="I1905" s="3" t="s">
        <v>6379</v>
      </c>
      <c r="J1905" s="85" t="s">
        <v>115</v>
      </c>
      <c r="K1905" s="1" t="s">
        <v>4926</v>
      </c>
      <c r="L1905" s="1"/>
      <c r="M1905" s="1"/>
      <c r="N1905" s="41" t="s">
        <v>4841</v>
      </c>
      <c r="O1905" s="87">
        <v>0</v>
      </c>
      <c r="P1905" s="87">
        <v>0</v>
      </c>
      <c r="Q1905" s="87">
        <v>0</v>
      </c>
      <c r="R1905" s="87">
        <v>0</v>
      </c>
      <c r="S1905" s="87"/>
      <c r="T1905" s="87"/>
      <c r="U1905" s="85" t="s">
        <v>112</v>
      </c>
      <c r="V1905" s="1"/>
      <c r="W1905" s="1"/>
      <c r="X1905" s="1"/>
      <c r="Y1905" s="1"/>
      <c r="Z1905" s="6">
        <v>10000</v>
      </c>
      <c r="AA1905" s="160"/>
      <c r="AB1905" s="123" t="s">
        <v>4395</v>
      </c>
      <c r="AC1905" s="124"/>
      <c r="AD1905" s="2"/>
      <c r="AE1905" s="2"/>
      <c r="AF1905" s="2"/>
      <c r="AG1905" s="2"/>
      <c r="AH1905" s="41" t="s">
        <v>7061</v>
      </c>
      <c r="AI1905" s="80" t="s">
        <v>17912</v>
      </c>
      <c r="AJ1905" s="80" t="s">
        <v>15909</v>
      </c>
      <c r="AK1905" s="1"/>
      <c r="AL1905" s="85"/>
      <c r="AM1905" s="151" t="s">
        <v>19999</v>
      </c>
      <c r="AN1905" s="16"/>
      <c r="AO1905" s="166"/>
      <c r="AP1905" s="5">
        <f t="shared" si="30"/>
        <v>0</v>
      </c>
      <c r="AQ1905" s="16"/>
      <c r="AR1905" s="205">
        <v>1</v>
      </c>
      <c r="AS1905" s="16"/>
      <c r="AT1905" s="16"/>
      <c r="AU1905" s="16"/>
      <c r="AV1905" s="16"/>
      <c r="AW1905" s="16"/>
      <c r="AX1905" s="16"/>
    </row>
    <row r="1906" spans="1:50" customFormat="1" ht="15.75" hidden="1" customHeight="1" x14ac:dyDescent="0.2">
      <c r="A1906" s="1" t="s">
        <v>15707</v>
      </c>
      <c r="B1906" s="1" t="s">
        <v>17913</v>
      </c>
      <c r="C1906" s="85" t="s">
        <v>4395</v>
      </c>
      <c r="D1906" s="85" t="s">
        <v>13090</v>
      </c>
      <c r="E1906" s="202" t="s">
        <v>1800</v>
      </c>
      <c r="F1906" s="85" t="s">
        <v>40</v>
      </c>
      <c r="G1906" s="85" t="s">
        <v>15326</v>
      </c>
      <c r="H1906" s="85" t="s">
        <v>20690</v>
      </c>
      <c r="I1906" s="3" t="s">
        <v>6379</v>
      </c>
      <c r="J1906" s="85" t="s">
        <v>115</v>
      </c>
      <c r="K1906" s="1" t="s">
        <v>4926</v>
      </c>
      <c r="L1906" s="1"/>
      <c r="M1906" s="1"/>
      <c r="N1906" s="41" t="s">
        <v>4841</v>
      </c>
      <c r="O1906" s="87">
        <v>0</v>
      </c>
      <c r="P1906" s="87">
        <v>0</v>
      </c>
      <c r="Q1906" s="87">
        <v>0</v>
      </c>
      <c r="R1906" s="87">
        <v>0</v>
      </c>
      <c r="S1906" s="87"/>
      <c r="T1906" s="87"/>
      <c r="U1906" s="85" t="s">
        <v>112</v>
      </c>
      <c r="V1906" s="1"/>
      <c r="W1906" s="1"/>
      <c r="X1906" s="1"/>
      <c r="Y1906" s="1"/>
      <c r="Z1906" s="6">
        <v>10000</v>
      </c>
      <c r="AA1906" s="160"/>
      <c r="AB1906" s="123" t="s">
        <v>4395</v>
      </c>
      <c r="AC1906" s="124"/>
      <c r="AD1906" s="2"/>
      <c r="AE1906" s="2"/>
      <c r="AF1906" s="2"/>
      <c r="AG1906" s="2"/>
      <c r="AH1906" s="41" t="s">
        <v>7061</v>
      </c>
      <c r="AI1906" s="80" t="s">
        <v>17914</v>
      </c>
      <c r="AJ1906" s="80" t="s">
        <v>15910</v>
      </c>
      <c r="AK1906" s="1"/>
      <c r="AL1906" s="85"/>
      <c r="AM1906" s="151" t="s">
        <v>19999</v>
      </c>
      <c r="AN1906" s="16"/>
      <c r="AO1906" s="166"/>
      <c r="AP1906" s="5">
        <f t="shared" si="30"/>
        <v>0</v>
      </c>
      <c r="AQ1906" s="16"/>
      <c r="AR1906" s="205">
        <v>1</v>
      </c>
      <c r="AS1906" s="16"/>
      <c r="AT1906" s="16"/>
      <c r="AU1906" s="16"/>
      <c r="AV1906" s="16"/>
      <c r="AW1906" s="16"/>
      <c r="AX1906" s="16"/>
    </row>
    <row r="1907" spans="1:50" customFormat="1" ht="15.75" hidden="1" customHeight="1" x14ac:dyDescent="0.2">
      <c r="A1907" s="1" t="s">
        <v>15708</v>
      </c>
      <c r="B1907" s="1" t="s">
        <v>17915</v>
      </c>
      <c r="C1907" s="85" t="s">
        <v>4395</v>
      </c>
      <c r="D1907" s="85" t="s">
        <v>13090</v>
      </c>
      <c r="E1907" s="202" t="s">
        <v>1800</v>
      </c>
      <c r="F1907" s="85" t="s">
        <v>40</v>
      </c>
      <c r="G1907" s="85" t="s">
        <v>15326</v>
      </c>
      <c r="H1907" s="85" t="s">
        <v>20690</v>
      </c>
      <c r="I1907" s="3" t="s">
        <v>6379</v>
      </c>
      <c r="J1907" s="85" t="s">
        <v>115</v>
      </c>
      <c r="K1907" s="1" t="s">
        <v>4926</v>
      </c>
      <c r="L1907" s="1"/>
      <c r="M1907" s="1"/>
      <c r="N1907" s="41" t="s">
        <v>4841</v>
      </c>
      <c r="O1907" s="87">
        <v>0</v>
      </c>
      <c r="P1907" s="87">
        <v>0</v>
      </c>
      <c r="Q1907" s="87">
        <v>0</v>
      </c>
      <c r="R1907" s="87">
        <v>0</v>
      </c>
      <c r="S1907" s="87"/>
      <c r="T1907" s="87"/>
      <c r="U1907" s="85" t="s">
        <v>112</v>
      </c>
      <c r="V1907" s="1"/>
      <c r="W1907" s="1"/>
      <c r="X1907" s="1"/>
      <c r="Y1907" s="1"/>
      <c r="Z1907" s="6">
        <v>10000</v>
      </c>
      <c r="AA1907" s="160"/>
      <c r="AB1907" s="123" t="s">
        <v>4395</v>
      </c>
      <c r="AC1907" s="124"/>
      <c r="AD1907" s="2"/>
      <c r="AE1907" s="2"/>
      <c r="AF1907" s="2"/>
      <c r="AG1907" s="2"/>
      <c r="AH1907" s="41" t="s">
        <v>7061</v>
      </c>
      <c r="AI1907" s="80" t="s">
        <v>17916</v>
      </c>
      <c r="AJ1907" s="80" t="s">
        <v>15911</v>
      </c>
      <c r="AK1907" s="1"/>
      <c r="AL1907" s="85"/>
      <c r="AM1907" s="151" t="s">
        <v>19999</v>
      </c>
      <c r="AN1907" s="16"/>
      <c r="AO1907" s="166"/>
      <c r="AP1907" s="5">
        <f t="shared" si="30"/>
        <v>0</v>
      </c>
      <c r="AQ1907" s="16"/>
      <c r="AR1907" s="205">
        <v>1</v>
      </c>
      <c r="AS1907" s="16"/>
      <c r="AT1907" s="16"/>
      <c r="AU1907" s="16"/>
      <c r="AV1907" s="16"/>
      <c r="AW1907" s="16"/>
      <c r="AX1907" s="16"/>
    </row>
    <row r="1908" spans="1:50" customFormat="1" ht="15.75" hidden="1" customHeight="1" x14ac:dyDescent="0.2">
      <c r="A1908" s="1" t="s">
        <v>17118</v>
      </c>
      <c r="B1908" s="1" t="s">
        <v>17119</v>
      </c>
      <c r="C1908" s="85" t="s">
        <v>4395</v>
      </c>
      <c r="D1908" s="85" t="s">
        <v>13090</v>
      </c>
      <c r="E1908" s="202" t="s">
        <v>26712</v>
      </c>
      <c r="F1908" s="85" t="s">
        <v>40</v>
      </c>
      <c r="G1908" s="85" t="s">
        <v>15356</v>
      </c>
      <c r="H1908" s="85" t="s">
        <v>20690</v>
      </c>
      <c r="I1908" s="3" t="s">
        <v>4434</v>
      </c>
      <c r="J1908" s="85" t="s">
        <v>4435</v>
      </c>
      <c r="K1908" s="1" t="s">
        <v>3838</v>
      </c>
      <c r="L1908" s="1"/>
      <c r="M1908" s="1"/>
      <c r="N1908" s="41" t="s">
        <v>5808</v>
      </c>
      <c r="O1908" s="87">
        <v>72845</v>
      </c>
      <c r="P1908" s="87">
        <v>1250</v>
      </c>
      <c r="Q1908" s="87">
        <v>71595</v>
      </c>
      <c r="R1908" s="87">
        <v>0</v>
      </c>
      <c r="S1908" s="87"/>
      <c r="T1908" s="87"/>
      <c r="U1908" s="85">
        <v>2020</v>
      </c>
      <c r="V1908" s="1"/>
      <c r="W1908" s="1"/>
      <c r="X1908" s="1"/>
      <c r="Y1908" s="1"/>
      <c r="Z1908" s="6">
        <v>40143</v>
      </c>
      <c r="AA1908" s="160"/>
      <c r="AB1908" s="123" t="s">
        <v>4395</v>
      </c>
      <c r="AC1908" s="124"/>
      <c r="AD1908" s="2"/>
      <c r="AE1908" s="2"/>
      <c r="AF1908" s="2"/>
      <c r="AG1908" s="2"/>
      <c r="AH1908" s="41" t="s">
        <v>7654</v>
      </c>
      <c r="AI1908" s="80" t="s">
        <v>17917</v>
      </c>
      <c r="AJ1908" s="80" t="s">
        <v>17374</v>
      </c>
      <c r="AK1908" s="1"/>
      <c r="AL1908" s="85"/>
      <c r="AM1908" s="151" t="s">
        <v>19997</v>
      </c>
      <c r="AN1908" s="16"/>
      <c r="AO1908" s="166"/>
      <c r="AP1908" s="5">
        <f t="shared" si="30"/>
        <v>0</v>
      </c>
      <c r="AQ1908" s="16"/>
      <c r="AR1908" s="205">
        <v>1</v>
      </c>
      <c r="AS1908" s="16"/>
      <c r="AT1908" s="16"/>
      <c r="AU1908" s="16"/>
      <c r="AV1908" s="16"/>
      <c r="AW1908" s="16"/>
      <c r="AX1908" s="16"/>
    </row>
    <row r="1909" spans="1:50" customFormat="1" ht="15.75" hidden="1" customHeight="1" x14ac:dyDescent="0.2">
      <c r="A1909" s="7" t="s">
        <v>4643</v>
      </c>
      <c r="B1909" s="3" t="s">
        <v>4644</v>
      </c>
      <c r="C1909" s="85" t="s">
        <v>4395</v>
      </c>
      <c r="D1909" s="85" t="s">
        <v>13090</v>
      </c>
      <c r="E1909" s="202" t="s">
        <v>1800</v>
      </c>
      <c r="F1909" s="85" t="s">
        <v>55</v>
      </c>
      <c r="G1909" s="85" t="s">
        <v>57</v>
      </c>
      <c r="H1909" s="85" t="s">
        <v>20690</v>
      </c>
      <c r="I1909" s="3" t="s">
        <v>4399</v>
      </c>
      <c r="J1909" s="85" t="s">
        <v>4400</v>
      </c>
      <c r="K1909" s="7" t="s">
        <v>4422</v>
      </c>
      <c r="L1909" s="3"/>
      <c r="M1909" s="3"/>
      <c r="N1909" s="41" t="s">
        <v>13742</v>
      </c>
      <c r="O1909" s="87">
        <v>0</v>
      </c>
      <c r="P1909" s="87">
        <v>0</v>
      </c>
      <c r="Q1909" s="87">
        <v>0</v>
      </c>
      <c r="R1909" s="87">
        <v>0</v>
      </c>
      <c r="S1909" s="87"/>
      <c r="T1909" s="87"/>
      <c r="U1909" s="85" t="s">
        <v>112</v>
      </c>
      <c r="V1909" s="3" t="s">
        <v>112</v>
      </c>
      <c r="W1909" s="3"/>
      <c r="X1909" s="3"/>
      <c r="Y1909" s="3"/>
      <c r="Z1909" s="6">
        <v>4441</v>
      </c>
      <c r="AA1909" s="160"/>
      <c r="AB1909" s="123" t="s">
        <v>4395</v>
      </c>
      <c r="AC1909" s="124"/>
      <c r="AD1909" s="41"/>
      <c r="AE1909" s="83"/>
      <c r="AF1909" s="83"/>
      <c r="AG1909" s="41"/>
      <c r="AH1909" s="41" t="s">
        <v>13741</v>
      </c>
      <c r="AI1909" s="80" t="s">
        <v>17918</v>
      </c>
      <c r="AJ1909" s="80" t="s">
        <v>20091</v>
      </c>
      <c r="AK1909" s="3"/>
      <c r="AL1909" s="85"/>
      <c r="AM1909" s="151" t="s">
        <v>19998</v>
      </c>
      <c r="AN1909" s="15"/>
      <c r="AO1909" s="166"/>
      <c r="AP1909" s="5">
        <f t="shared" si="30"/>
        <v>0</v>
      </c>
      <c r="AQ1909" s="16"/>
      <c r="AR1909" s="205">
        <v>1</v>
      </c>
      <c r="AS1909" s="16"/>
      <c r="AT1909" s="16"/>
      <c r="AU1909" s="16"/>
      <c r="AV1909" s="16"/>
      <c r="AW1909" s="16"/>
      <c r="AX1909" s="16"/>
    </row>
    <row r="1910" spans="1:50" customFormat="1" ht="15.75" hidden="1" customHeight="1" x14ac:dyDescent="0.2">
      <c r="A1910" s="7" t="s">
        <v>17466</v>
      </c>
      <c r="B1910" s="3" t="s">
        <v>19978</v>
      </c>
      <c r="C1910" s="85" t="s">
        <v>4395</v>
      </c>
      <c r="D1910" s="85" t="s">
        <v>13090</v>
      </c>
      <c r="E1910" s="202" t="s">
        <v>26712</v>
      </c>
      <c r="F1910" s="85" t="s">
        <v>40</v>
      </c>
      <c r="G1910" s="85" t="s">
        <v>43</v>
      </c>
      <c r="H1910" s="85" t="s">
        <v>20690</v>
      </c>
      <c r="I1910" s="3" t="s">
        <v>4475</v>
      </c>
      <c r="J1910" s="85" t="s">
        <v>115</v>
      </c>
      <c r="K1910" s="7" t="s">
        <v>4689</v>
      </c>
      <c r="L1910" s="3"/>
      <c r="M1910" s="3"/>
      <c r="N1910" s="41" t="s">
        <v>6724</v>
      </c>
      <c r="O1910" s="87">
        <v>7045</v>
      </c>
      <c r="P1910" s="87">
        <v>0</v>
      </c>
      <c r="Q1910" s="87">
        <v>7045</v>
      </c>
      <c r="R1910" s="87">
        <v>0</v>
      </c>
      <c r="S1910" s="87"/>
      <c r="T1910" s="87"/>
      <c r="U1910" s="85">
        <v>2021</v>
      </c>
      <c r="V1910" s="3"/>
      <c r="W1910" s="3"/>
      <c r="X1910" s="3"/>
      <c r="Y1910" s="3"/>
      <c r="Z1910" s="6">
        <v>9700</v>
      </c>
      <c r="AA1910" s="160"/>
      <c r="AB1910" s="123" t="s">
        <v>4395</v>
      </c>
      <c r="AC1910" s="124"/>
      <c r="AD1910" s="41"/>
      <c r="AE1910" s="83"/>
      <c r="AF1910" s="83"/>
      <c r="AG1910" s="41"/>
      <c r="AH1910" s="41" t="s">
        <v>7061</v>
      </c>
      <c r="AI1910" s="80" t="s">
        <v>17919</v>
      </c>
      <c r="AJ1910" s="80" t="s">
        <v>18192</v>
      </c>
      <c r="AK1910" s="3"/>
      <c r="AL1910" s="85"/>
      <c r="AM1910" s="151" t="s">
        <v>19997</v>
      </c>
      <c r="AN1910" s="15"/>
      <c r="AO1910" s="166"/>
      <c r="AP1910" s="5">
        <f t="shared" si="30"/>
        <v>0</v>
      </c>
      <c r="AQ1910" s="16"/>
      <c r="AR1910" s="205">
        <v>1</v>
      </c>
      <c r="AS1910" s="16"/>
      <c r="AT1910" s="16"/>
      <c r="AU1910" s="16"/>
      <c r="AV1910" s="16"/>
      <c r="AW1910" s="16"/>
      <c r="AX1910" s="16"/>
    </row>
    <row r="1911" spans="1:50" customFormat="1" ht="15.75" hidden="1" customHeight="1" x14ac:dyDescent="0.2">
      <c r="A1911" s="1" t="s">
        <v>17120</v>
      </c>
      <c r="B1911" s="3" t="s">
        <v>19979</v>
      </c>
      <c r="C1911" s="85" t="s">
        <v>4395</v>
      </c>
      <c r="D1911" s="85" t="s">
        <v>13090</v>
      </c>
      <c r="E1911" s="202" t="s">
        <v>26712</v>
      </c>
      <c r="F1911" s="85" t="s">
        <v>40</v>
      </c>
      <c r="G1911" s="85" t="s">
        <v>43</v>
      </c>
      <c r="H1911" s="85" t="s">
        <v>20690</v>
      </c>
      <c r="I1911" s="3" t="s">
        <v>4475</v>
      </c>
      <c r="J1911" s="85" t="s">
        <v>115</v>
      </c>
      <c r="K1911" s="7" t="s">
        <v>4689</v>
      </c>
      <c r="L1911" s="1"/>
      <c r="M1911" s="1"/>
      <c r="N1911" s="41" t="s">
        <v>6724</v>
      </c>
      <c r="O1911" s="87">
        <v>5413</v>
      </c>
      <c r="P1911" s="87">
        <v>0</v>
      </c>
      <c r="Q1911" s="87">
        <v>5413</v>
      </c>
      <c r="R1911" s="87">
        <v>0</v>
      </c>
      <c r="S1911" s="87"/>
      <c r="T1911" s="87"/>
      <c r="U1911" s="85">
        <v>2021</v>
      </c>
      <c r="V1911" s="1"/>
      <c r="W1911" s="1"/>
      <c r="X1911" s="1"/>
      <c r="Y1911" s="1"/>
      <c r="Z1911" s="6">
        <v>9700</v>
      </c>
      <c r="AA1911" s="160"/>
      <c r="AB1911" s="123" t="s">
        <v>4395</v>
      </c>
      <c r="AC1911" s="124"/>
      <c r="AD1911" s="2"/>
      <c r="AE1911" s="2"/>
      <c r="AF1911" s="2"/>
      <c r="AG1911" s="2"/>
      <c r="AH1911" s="41" t="s">
        <v>7061</v>
      </c>
      <c r="AI1911" s="80" t="s">
        <v>17920</v>
      </c>
      <c r="AJ1911" s="80" t="s">
        <v>17375</v>
      </c>
      <c r="AK1911" s="1"/>
      <c r="AL1911" s="85"/>
      <c r="AM1911" s="151" t="s">
        <v>19997</v>
      </c>
      <c r="AN1911" s="16"/>
      <c r="AO1911" s="166"/>
      <c r="AP1911" s="5">
        <f t="shared" si="30"/>
        <v>0</v>
      </c>
      <c r="AQ1911" s="16"/>
      <c r="AR1911" s="205">
        <v>1</v>
      </c>
      <c r="AS1911" s="16"/>
      <c r="AT1911" s="16"/>
      <c r="AU1911" s="16"/>
      <c r="AV1911" s="16"/>
      <c r="AW1911" s="16"/>
      <c r="AX1911" s="16"/>
    </row>
    <row r="1912" spans="1:50" customFormat="1" ht="15.75" hidden="1" customHeight="1" x14ac:dyDescent="0.2">
      <c r="A1912" s="1" t="s">
        <v>17121</v>
      </c>
      <c r="B1912" s="3" t="s">
        <v>19980</v>
      </c>
      <c r="C1912" s="85" t="s">
        <v>4395</v>
      </c>
      <c r="D1912" s="85" t="s">
        <v>13090</v>
      </c>
      <c r="E1912" s="202" t="s">
        <v>26418</v>
      </c>
      <c r="F1912" s="85" t="s">
        <v>40</v>
      </c>
      <c r="G1912" s="85" t="s">
        <v>43</v>
      </c>
      <c r="H1912" s="85" t="s">
        <v>20690</v>
      </c>
      <c r="I1912" s="3" t="s">
        <v>4475</v>
      </c>
      <c r="J1912" s="85" t="s">
        <v>115</v>
      </c>
      <c r="K1912" s="7" t="s">
        <v>4689</v>
      </c>
      <c r="L1912" s="1"/>
      <c r="M1912" s="1"/>
      <c r="N1912" s="41" t="s">
        <v>6724</v>
      </c>
      <c r="O1912" s="87">
        <v>0</v>
      </c>
      <c r="P1912" s="87">
        <v>0</v>
      </c>
      <c r="Q1912" s="87">
        <v>0</v>
      </c>
      <c r="R1912" s="87">
        <v>0</v>
      </c>
      <c r="S1912" s="87"/>
      <c r="T1912" s="87"/>
      <c r="U1912" s="85" t="s">
        <v>112</v>
      </c>
      <c r="V1912" s="1"/>
      <c r="W1912" s="1"/>
      <c r="X1912" s="1"/>
      <c r="Y1912" s="1"/>
      <c r="Z1912" s="6">
        <v>9700</v>
      </c>
      <c r="AA1912" s="160"/>
      <c r="AB1912" s="123" t="s">
        <v>4395</v>
      </c>
      <c r="AC1912" s="124"/>
      <c r="AD1912" s="2"/>
      <c r="AE1912" s="2"/>
      <c r="AF1912" s="2"/>
      <c r="AG1912" s="2"/>
      <c r="AH1912" s="41" t="s">
        <v>7061</v>
      </c>
      <c r="AI1912" s="80" t="s">
        <v>17921</v>
      </c>
      <c r="AJ1912" s="80" t="s">
        <v>17376</v>
      </c>
      <c r="AK1912" s="1"/>
      <c r="AL1912" s="85"/>
      <c r="AM1912" s="151" t="s">
        <v>19997</v>
      </c>
      <c r="AN1912" s="16"/>
      <c r="AO1912" s="166"/>
      <c r="AP1912" s="5">
        <f t="shared" si="30"/>
        <v>0</v>
      </c>
      <c r="AQ1912" s="16"/>
      <c r="AR1912" s="205">
        <v>1</v>
      </c>
      <c r="AS1912" s="16"/>
      <c r="AT1912" s="16"/>
      <c r="AU1912" s="16"/>
      <c r="AV1912" s="16"/>
      <c r="AW1912" s="16"/>
      <c r="AX1912" s="16"/>
    </row>
    <row r="1913" spans="1:50" customFormat="1" ht="15.75" hidden="1" customHeight="1" x14ac:dyDescent="0.2">
      <c r="A1913" s="1" t="s">
        <v>17122</v>
      </c>
      <c r="B1913" s="3" t="s">
        <v>19981</v>
      </c>
      <c r="C1913" s="85" t="s">
        <v>4395</v>
      </c>
      <c r="D1913" s="85" t="s">
        <v>13090</v>
      </c>
      <c r="E1913" s="202" t="s">
        <v>26418</v>
      </c>
      <c r="F1913" s="85" t="s">
        <v>40</v>
      </c>
      <c r="G1913" s="85" t="s">
        <v>43</v>
      </c>
      <c r="H1913" s="85" t="s">
        <v>20690</v>
      </c>
      <c r="I1913" s="3" t="s">
        <v>4475</v>
      </c>
      <c r="J1913" s="85" t="s">
        <v>115</v>
      </c>
      <c r="K1913" s="7" t="s">
        <v>4689</v>
      </c>
      <c r="L1913" s="1"/>
      <c r="M1913" s="1"/>
      <c r="N1913" s="41" t="s">
        <v>6724</v>
      </c>
      <c r="O1913" s="87">
        <v>0</v>
      </c>
      <c r="P1913" s="87">
        <v>0</v>
      </c>
      <c r="Q1913" s="87">
        <v>0</v>
      </c>
      <c r="R1913" s="87">
        <v>0</v>
      </c>
      <c r="S1913" s="87"/>
      <c r="T1913" s="87"/>
      <c r="U1913" s="85" t="s">
        <v>112</v>
      </c>
      <c r="V1913" s="1"/>
      <c r="W1913" s="1"/>
      <c r="X1913" s="1"/>
      <c r="Y1913" s="1"/>
      <c r="Z1913" s="6">
        <v>9700</v>
      </c>
      <c r="AA1913" s="160"/>
      <c r="AB1913" s="123" t="s">
        <v>4395</v>
      </c>
      <c r="AC1913" s="124"/>
      <c r="AD1913" s="2"/>
      <c r="AE1913" s="2"/>
      <c r="AF1913" s="2"/>
      <c r="AG1913" s="2"/>
      <c r="AH1913" s="41" t="s">
        <v>7061</v>
      </c>
      <c r="AI1913" s="80" t="s">
        <v>17923</v>
      </c>
      <c r="AJ1913" s="80" t="s">
        <v>17377</v>
      </c>
      <c r="AK1913" s="1"/>
      <c r="AL1913" s="85"/>
      <c r="AM1913" s="151" t="s">
        <v>19997</v>
      </c>
      <c r="AN1913" s="16"/>
      <c r="AO1913" s="166"/>
      <c r="AP1913" s="5">
        <f t="shared" si="30"/>
        <v>0</v>
      </c>
      <c r="AQ1913" s="16"/>
      <c r="AR1913" s="205">
        <v>1</v>
      </c>
      <c r="AS1913" s="16"/>
      <c r="AT1913" s="16"/>
      <c r="AU1913" s="16"/>
      <c r="AV1913" s="16"/>
      <c r="AW1913" s="16"/>
      <c r="AX1913" s="16"/>
    </row>
    <row r="1914" spans="1:50" customFormat="1" ht="15.75" hidden="1" customHeight="1" x14ac:dyDescent="0.2">
      <c r="A1914" s="1" t="s">
        <v>15709</v>
      </c>
      <c r="B1914" s="3" t="s">
        <v>19982</v>
      </c>
      <c r="C1914" s="85" t="s">
        <v>4395</v>
      </c>
      <c r="D1914" s="85" t="s">
        <v>13090</v>
      </c>
      <c r="E1914" s="202" t="s">
        <v>26712</v>
      </c>
      <c r="F1914" s="85" t="s">
        <v>40</v>
      </c>
      <c r="G1914" s="85" t="s">
        <v>43</v>
      </c>
      <c r="H1914" s="85" t="s">
        <v>20690</v>
      </c>
      <c r="I1914" s="3" t="s">
        <v>4475</v>
      </c>
      <c r="J1914" s="85" t="s">
        <v>115</v>
      </c>
      <c r="K1914" s="7" t="s">
        <v>4689</v>
      </c>
      <c r="L1914" s="1"/>
      <c r="M1914" s="1"/>
      <c r="N1914" s="41" t="s">
        <v>5287</v>
      </c>
      <c r="O1914" s="87">
        <v>0</v>
      </c>
      <c r="P1914" s="87">
        <v>0</v>
      </c>
      <c r="Q1914" s="87">
        <v>0</v>
      </c>
      <c r="R1914" s="87">
        <v>0</v>
      </c>
      <c r="S1914" s="87"/>
      <c r="T1914" s="87"/>
      <c r="U1914" s="85" t="s">
        <v>112</v>
      </c>
      <c r="V1914" s="1"/>
      <c r="W1914" s="1"/>
      <c r="X1914" s="1"/>
      <c r="Y1914" s="1"/>
      <c r="Z1914" s="6">
        <v>9199</v>
      </c>
      <c r="AA1914" s="160"/>
      <c r="AB1914" s="123" t="s">
        <v>4395</v>
      </c>
      <c r="AC1914" s="124"/>
      <c r="AD1914" s="2"/>
      <c r="AE1914" s="2"/>
      <c r="AF1914" s="2"/>
      <c r="AG1914" s="2"/>
      <c r="AH1914" s="41" t="s">
        <v>7061</v>
      </c>
      <c r="AI1914" s="80" t="s">
        <v>17924</v>
      </c>
      <c r="AJ1914" s="80" t="s">
        <v>15912</v>
      </c>
      <c r="AK1914" s="1"/>
      <c r="AL1914" s="85"/>
      <c r="AM1914" s="151" t="s">
        <v>19999</v>
      </c>
      <c r="AN1914" s="16"/>
      <c r="AO1914" s="166"/>
      <c r="AP1914" s="5">
        <f t="shared" si="30"/>
        <v>0</v>
      </c>
      <c r="AQ1914" s="16"/>
      <c r="AR1914" s="205">
        <v>1</v>
      </c>
      <c r="AS1914" s="16"/>
      <c r="AT1914" s="16"/>
      <c r="AU1914" s="16"/>
      <c r="AV1914" s="16"/>
      <c r="AW1914" s="16"/>
      <c r="AX1914" s="16"/>
    </row>
    <row r="1915" spans="1:50" customFormat="1" ht="15.75" hidden="1" customHeight="1" x14ac:dyDescent="0.2">
      <c r="A1915" s="1" t="s">
        <v>17123</v>
      </c>
      <c r="B1915" s="1" t="s">
        <v>17124</v>
      </c>
      <c r="C1915" s="85" t="s">
        <v>4395</v>
      </c>
      <c r="D1915" s="85" t="s">
        <v>13090</v>
      </c>
      <c r="E1915" s="202" t="s">
        <v>26418</v>
      </c>
      <c r="F1915" s="85" t="s">
        <v>40</v>
      </c>
      <c r="G1915" s="85" t="s">
        <v>15326</v>
      </c>
      <c r="H1915" s="85" t="s">
        <v>20690</v>
      </c>
      <c r="I1915" s="3" t="s">
        <v>6379</v>
      </c>
      <c r="J1915" s="85" t="s">
        <v>4435</v>
      </c>
      <c r="K1915" s="1" t="s">
        <v>4871</v>
      </c>
      <c r="L1915" s="1"/>
      <c r="M1915" s="1"/>
      <c r="N1915" s="41" t="s">
        <v>5382</v>
      </c>
      <c r="O1915" s="87">
        <v>0</v>
      </c>
      <c r="P1915" s="87">
        <v>0</v>
      </c>
      <c r="Q1915" s="87">
        <v>0</v>
      </c>
      <c r="R1915" s="87">
        <v>0</v>
      </c>
      <c r="S1915" s="87"/>
      <c r="T1915" s="87"/>
      <c r="U1915" s="85" t="s">
        <v>112</v>
      </c>
      <c r="V1915" s="1"/>
      <c r="W1915" s="1"/>
      <c r="X1915" s="1"/>
      <c r="Y1915" s="1"/>
      <c r="Z1915" s="6">
        <v>183480</v>
      </c>
      <c r="AA1915" s="160"/>
      <c r="AB1915" s="123" t="s">
        <v>4395</v>
      </c>
      <c r="AC1915" s="124"/>
      <c r="AD1915" s="2"/>
      <c r="AE1915" s="2"/>
      <c r="AF1915" s="2"/>
      <c r="AG1915" s="2"/>
      <c r="AH1915" s="41" t="s">
        <v>7514</v>
      </c>
      <c r="AI1915" s="80" t="s">
        <v>17925</v>
      </c>
      <c r="AJ1915" s="80" t="s">
        <v>17378</v>
      </c>
      <c r="AK1915" s="1"/>
      <c r="AL1915" s="85"/>
      <c r="AM1915" s="151" t="s">
        <v>19997</v>
      </c>
      <c r="AN1915" s="16"/>
      <c r="AO1915" s="166"/>
      <c r="AP1915" s="5">
        <f t="shared" si="30"/>
        <v>0</v>
      </c>
      <c r="AQ1915" s="16"/>
      <c r="AR1915" s="205">
        <v>1</v>
      </c>
      <c r="AS1915" s="16"/>
      <c r="AT1915" s="16"/>
      <c r="AU1915" s="16"/>
      <c r="AV1915" s="16"/>
      <c r="AW1915" s="16"/>
      <c r="AX1915" s="16"/>
    </row>
    <row r="1916" spans="1:50" customFormat="1" ht="15.75" hidden="1" customHeight="1" x14ac:dyDescent="0.2">
      <c r="A1916" s="1" t="s">
        <v>15710</v>
      </c>
      <c r="B1916" s="1" t="s">
        <v>15784</v>
      </c>
      <c r="C1916" s="85" t="s">
        <v>4395</v>
      </c>
      <c r="D1916" s="85" t="s">
        <v>13090</v>
      </c>
      <c r="E1916" s="202" t="s">
        <v>26418</v>
      </c>
      <c r="F1916" s="85" t="s">
        <v>40</v>
      </c>
      <c r="G1916" s="85" t="s">
        <v>41</v>
      </c>
      <c r="H1916" s="85" t="s">
        <v>20690</v>
      </c>
      <c r="I1916" s="3" t="s">
        <v>6379</v>
      </c>
      <c r="J1916" s="85" t="s">
        <v>115</v>
      </c>
      <c r="K1916" s="1" t="s">
        <v>4522</v>
      </c>
      <c r="L1916" s="1"/>
      <c r="M1916" s="1"/>
      <c r="N1916" s="41" t="s">
        <v>6518</v>
      </c>
      <c r="O1916" s="87">
        <v>0</v>
      </c>
      <c r="P1916" s="87">
        <v>0</v>
      </c>
      <c r="Q1916" s="87">
        <v>0</v>
      </c>
      <c r="R1916" s="87">
        <v>0</v>
      </c>
      <c r="S1916" s="87"/>
      <c r="T1916" s="87"/>
      <c r="U1916" s="85" t="s">
        <v>112</v>
      </c>
      <c r="V1916" s="1"/>
      <c r="W1916" s="1"/>
      <c r="X1916" s="1"/>
      <c r="Y1916" s="1"/>
      <c r="Z1916" s="6">
        <v>8243</v>
      </c>
      <c r="AA1916" s="160"/>
      <c r="AB1916" s="123" t="s">
        <v>4395</v>
      </c>
      <c r="AC1916" s="124"/>
      <c r="AD1916" s="2"/>
      <c r="AE1916" s="2"/>
      <c r="AF1916" s="2"/>
      <c r="AG1916" s="2"/>
      <c r="AH1916" s="41" t="s">
        <v>7061</v>
      </c>
      <c r="AI1916" s="80" t="s">
        <v>17926</v>
      </c>
      <c r="AJ1916" s="80" t="s">
        <v>15913</v>
      </c>
      <c r="AK1916" s="1"/>
      <c r="AL1916" s="85"/>
      <c r="AM1916" s="151" t="s">
        <v>19999</v>
      </c>
      <c r="AN1916" s="16"/>
      <c r="AO1916" s="166"/>
      <c r="AP1916" s="5">
        <f t="shared" si="30"/>
        <v>0</v>
      </c>
      <c r="AQ1916" s="16"/>
      <c r="AR1916" s="205">
        <v>1</v>
      </c>
      <c r="AS1916" s="16"/>
      <c r="AT1916" s="16"/>
      <c r="AU1916" s="16"/>
      <c r="AV1916" s="16"/>
      <c r="AW1916" s="16"/>
      <c r="AX1916" s="16"/>
    </row>
    <row r="1917" spans="1:50" customFormat="1" ht="15.75" hidden="1" customHeight="1" x14ac:dyDescent="0.2">
      <c r="A1917" s="1" t="s">
        <v>15711</v>
      </c>
      <c r="B1917" s="1" t="s">
        <v>15785</v>
      </c>
      <c r="C1917" s="85" t="s">
        <v>4395</v>
      </c>
      <c r="D1917" s="85" t="s">
        <v>13090</v>
      </c>
      <c r="E1917" s="202" t="s">
        <v>26418</v>
      </c>
      <c r="F1917" s="85" t="s">
        <v>40</v>
      </c>
      <c r="G1917" s="85" t="s">
        <v>41</v>
      </c>
      <c r="H1917" s="85" t="s">
        <v>20690</v>
      </c>
      <c r="I1917" s="3" t="s">
        <v>6379</v>
      </c>
      <c r="J1917" s="85" t="s">
        <v>115</v>
      </c>
      <c r="K1917" s="1" t="s">
        <v>4522</v>
      </c>
      <c r="L1917" s="1"/>
      <c r="M1917" s="1"/>
      <c r="N1917" s="41" t="s">
        <v>6518</v>
      </c>
      <c r="O1917" s="87">
        <v>0</v>
      </c>
      <c r="P1917" s="87">
        <v>0</v>
      </c>
      <c r="Q1917" s="87">
        <v>0</v>
      </c>
      <c r="R1917" s="87">
        <v>0</v>
      </c>
      <c r="S1917" s="87"/>
      <c r="T1917" s="87"/>
      <c r="U1917" s="85" t="s">
        <v>112</v>
      </c>
      <c r="V1917" s="1"/>
      <c r="W1917" s="1"/>
      <c r="X1917" s="1"/>
      <c r="Y1917" s="1"/>
      <c r="Z1917" s="6">
        <v>8243</v>
      </c>
      <c r="AA1917" s="160"/>
      <c r="AB1917" s="123" t="s">
        <v>4395</v>
      </c>
      <c r="AC1917" s="124"/>
      <c r="AD1917" s="2"/>
      <c r="AE1917" s="2"/>
      <c r="AF1917" s="2"/>
      <c r="AG1917" s="2"/>
      <c r="AH1917" s="41" t="s">
        <v>7061</v>
      </c>
      <c r="AI1917" s="80" t="s">
        <v>17927</v>
      </c>
      <c r="AJ1917" s="80" t="s">
        <v>15914</v>
      </c>
      <c r="AK1917" s="1"/>
      <c r="AL1917" s="85"/>
      <c r="AM1917" s="151" t="s">
        <v>19999</v>
      </c>
      <c r="AN1917" s="16"/>
      <c r="AO1917" s="166"/>
      <c r="AP1917" s="5">
        <f t="shared" si="30"/>
        <v>0</v>
      </c>
      <c r="AQ1917" s="16"/>
      <c r="AR1917" s="205">
        <v>1</v>
      </c>
      <c r="AS1917" s="16"/>
      <c r="AT1917" s="16"/>
      <c r="AU1917" s="16"/>
      <c r="AV1917" s="16"/>
      <c r="AW1917" s="16"/>
      <c r="AX1917" s="16"/>
    </row>
    <row r="1918" spans="1:50" customFormat="1" ht="15.75" hidden="1" customHeight="1" x14ac:dyDescent="0.2">
      <c r="A1918" s="1" t="s">
        <v>15712</v>
      </c>
      <c r="B1918" s="1" t="s">
        <v>15786</v>
      </c>
      <c r="C1918" s="85" t="s">
        <v>4395</v>
      </c>
      <c r="D1918" s="85" t="s">
        <v>13090</v>
      </c>
      <c r="E1918" s="202" t="s">
        <v>26418</v>
      </c>
      <c r="F1918" s="85" t="s">
        <v>40</v>
      </c>
      <c r="G1918" s="85" t="s">
        <v>41</v>
      </c>
      <c r="H1918" s="85" t="s">
        <v>20690</v>
      </c>
      <c r="I1918" s="3" t="s">
        <v>6379</v>
      </c>
      <c r="J1918" s="85" t="s">
        <v>115</v>
      </c>
      <c r="K1918" s="1" t="s">
        <v>4522</v>
      </c>
      <c r="L1918" s="1"/>
      <c r="M1918" s="1"/>
      <c r="N1918" s="41" t="s">
        <v>6518</v>
      </c>
      <c r="O1918" s="87">
        <v>0</v>
      </c>
      <c r="P1918" s="87">
        <v>0</v>
      </c>
      <c r="Q1918" s="87">
        <v>0</v>
      </c>
      <c r="R1918" s="87">
        <v>0</v>
      </c>
      <c r="S1918" s="87"/>
      <c r="T1918" s="87"/>
      <c r="U1918" s="85" t="s">
        <v>112</v>
      </c>
      <c r="V1918" s="1"/>
      <c r="W1918" s="1"/>
      <c r="X1918" s="1"/>
      <c r="Y1918" s="1"/>
      <c r="Z1918" s="6">
        <v>8243</v>
      </c>
      <c r="AA1918" s="160"/>
      <c r="AB1918" s="123" t="s">
        <v>4395</v>
      </c>
      <c r="AC1918" s="124"/>
      <c r="AD1918" s="2"/>
      <c r="AE1918" s="2"/>
      <c r="AF1918" s="2"/>
      <c r="AG1918" s="2"/>
      <c r="AH1918" s="41" t="s">
        <v>7061</v>
      </c>
      <c r="AI1918" s="80" t="s">
        <v>17928</v>
      </c>
      <c r="AJ1918" s="80" t="s">
        <v>15915</v>
      </c>
      <c r="AK1918" s="1"/>
      <c r="AL1918" s="85"/>
      <c r="AM1918" s="151" t="s">
        <v>19999</v>
      </c>
      <c r="AN1918" s="16"/>
      <c r="AO1918" s="166"/>
      <c r="AP1918" s="5">
        <f t="shared" si="30"/>
        <v>0</v>
      </c>
      <c r="AQ1918" s="16"/>
      <c r="AR1918" s="205">
        <v>1</v>
      </c>
      <c r="AS1918" s="16"/>
      <c r="AT1918" s="16"/>
      <c r="AU1918" s="16"/>
      <c r="AV1918" s="16"/>
      <c r="AW1918" s="16"/>
      <c r="AX1918" s="16"/>
    </row>
    <row r="1919" spans="1:50" customFormat="1" ht="15.75" hidden="1" customHeight="1" x14ac:dyDescent="0.2">
      <c r="A1919" s="1" t="s">
        <v>15713</v>
      </c>
      <c r="B1919" s="1" t="s">
        <v>15787</v>
      </c>
      <c r="C1919" s="85" t="s">
        <v>4395</v>
      </c>
      <c r="D1919" s="85" t="s">
        <v>13090</v>
      </c>
      <c r="E1919" s="202" t="s">
        <v>26418</v>
      </c>
      <c r="F1919" s="85" t="s">
        <v>40</v>
      </c>
      <c r="G1919" s="85" t="s">
        <v>41</v>
      </c>
      <c r="H1919" s="85" t="s">
        <v>20690</v>
      </c>
      <c r="I1919" s="3" t="s">
        <v>6379</v>
      </c>
      <c r="J1919" s="85" t="s">
        <v>115</v>
      </c>
      <c r="K1919" s="1" t="s">
        <v>4522</v>
      </c>
      <c r="L1919" s="1"/>
      <c r="M1919" s="1"/>
      <c r="N1919" s="41" t="s">
        <v>6518</v>
      </c>
      <c r="O1919" s="87">
        <v>0</v>
      </c>
      <c r="P1919" s="87">
        <v>0</v>
      </c>
      <c r="Q1919" s="87">
        <v>0</v>
      </c>
      <c r="R1919" s="87">
        <v>0</v>
      </c>
      <c r="S1919" s="87"/>
      <c r="T1919" s="87"/>
      <c r="U1919" s="85" t="s">
        <v>112</v>
      </c>
      <c r="V1919" s="1"/>
      <c r="W1919" s="1"/>
      <c r="X1919" s="1"/>
      <c r="Y1919" s="1"/>
      <c r="Z1919" s="6">
        <v>8243</v>
      </c>
      <c r="AA1919" s="160"/>
      <c r="AB1919" s="123" t="s">
        <v>4395</v>
      </c>
      <c r="AC1919" s="124"/>
      <c r="AD1919" s="2"/>
      <c r="AE1919" s="2"/>
      <c r="AF1919" s="2"/>
      <c r="AG1919" s="2"/>
      <c r="AH1919" s="41" t="s">
        <v>7061</v>
      </c>
      <c r="AI1919" s="80" t="s">
        <v>17930</v>
      </c>
      <c r="AJ1919" s="80" t="s">
        <v>15916</v>
      </c>
      <c r="AK1919" s="1"/>
      <c r="AL1919" s="85"/>
      <c r="AM1919" s="151" t="s">
        <v>19999</v>
      </c>
      <c r="AN1919" s="16"/>
      <c r="AO1919" s="166"/>
      <c r="AP1919" s="5">
        <f t="shared" si="30"/>
        <v>0</v>
      </c>
      <c r="AQ1919" s="16"/>
      <c r="AR1919" s="205">
        <v>1</v>
      </c>
      <c r="AS1919" s="16"/>
      <c r="AT1919" s="16"/>
      <c r="AU1919" s="16"/>
      <c r="AV1919" s="16"/>
      <c r="AW1919" s="16"/>
      <c r="AX1919" s="16"/>
    </row>
    <row r="1920" spans="1:50" customFormat="1" ht="15.75" hidden="1" customHeight="1" x14ac:dyDescent="0.2">
      <c r="A1920" s="7" t="s">
        <v>4645</v>
      </c>
      <c r="B1920" s="3" t="s">
        <v>4646</v>
      </c>
      <c r="C1920" s="85" t="s">
        <v>4395</v>
      </c>
      <c r="D1920" s="85" t="s">
        <v>13090</v>
      </c>
      <c r="E1920" s="202" t="s">
        <v>1800</v>
      </c>
      <c r="F1920" s="85" t="s">
        <v>55</v>
      </c>
      <c r="G1920" s="85" t="s">
        <v>57</v>
      </c>
      <c r="H1920" s="85" t="s">
        <v>20690</v>
      </c>
      <c r="I1920" s="3" t="s">
        <v>4399</v>
      </c>
      <c r="J1920" s="85" t="s">
        <v>4400</v>
      </c>
      <c r="K1920" s="7" t="s">
        <v>4422</v>
      </c>
      <c r="L1920" s="3"/>
      <c r="M1920" s="3"/>
      <c r="N1920" s="41" t="s">
        <v>13742</v>
      </c>
      <c r="O1920" s="87">
        <v>0</v>
      </c>
      <c r="P1920" s="87">
        <v>0</v>
      </c>
      <c r="Q1920" s="87">
        <v>0</v>
      </c>
      <c r="R1920" s="87">
        <v>0</v>
      </c>
      <c r="S1920" s="87"/>
      <c r="T1920" s="87"/>
      <c r="U1920" s="85" t="s">
        <v>112</v>
      </c>
      <c r="V1920" s="3" t="s">
        <v>112</v>
      </c>
      <c r="W1920" s="3"/>
      <c r="X1920" s="3"/>
      <c r="Y1920" s="3"/>
      <c r="Z1920" s="6">
        <v>3506</v>
      </c>
      <c r="AA1920" s="160"/>
      <c r="AB1920" s="123" t="s">
        <v>4395</v>
      </c>
      <c r="AC1920" s="124"/>
      <c r="AD1920" s="41"/>
      <c r="AE1920" s="83"/>
      <c r="AF1920" s="83"/>
      <c r="AG1920" s="41"/>
      <c r="AH1920" s="41" t="s">
        <v>13741</v>
      </c>
      <c r="AI1920" s="80" t="s">
        <v>17931</v>
      </c>
      <c r="AJ1920" s="80" t="s">
        <v>20092</v>
      </c>
      <c r="AK1920" s="3"/>
      <c r="AL1920" s="85"/>
      <c r="AM1920" s="151" t="s">
        <v>19998</v>
      </c>
      <c r="AN1920" s="15"/>
      <c r="AO1920" s="166"/>
      <c r="AP1920" s="5">
        <f t="shared" si="30"/>
        <v>0</v>
      </c>
      <c r="AQ1920" s="16"/>
      <c r="AR1920" s="205">
        <v>1</v>
      </c>
      <c r="AS1920" s="16"/>
      <c r="AT1920" s="16"/>
      <c r="AU1920" s="16"/>
      <c r="AV1920" s="16"/>
      <c r="AW1920" s="16"/>
      <c r="AX1920" s="16"/>
    </row>
    <row r="1921" spans="1:50" customFormat="1" ht="15.75" hidden="1" customHeight="1" x14ac:dyDescent="0.2">
      <c r="A1921" s="1" t="s">
        <v>15714</v>
      </c>
      <c r="B1921" s="1" t="s">
        <v>15788</v>
      </c>
      <c r="C1921" s="85" t="s">
        <v>4395</v>
      </c>
      <c r="D1921" s="85" t="s">
        <v>13090</v>
      </c>
      <c r="E1921" s="202" t="s">
        <v>26418</v>
      </c>
      <c r="F1921" s="85" t="s">
        <v>40</v>
      </c>
      <c r="G1921" s="85" t="s">
        <v>41</v>
      </c>
      <c r="H1921" s="85" t="s">
        <v>20690</v>
      </c>
      <c r="I1921" s="3" t="s">
        <v>6379</v>
      </c>
      <c r="J1921" s="85" t="s">
        <v>115</v>
      </c>
      <c r="K1921" s="1" t="s">
        <v>4522</v>
      </c>
      <c r="L1921" s="1"/>
      <c r="M1921" s="1"/>
      <c r="N1921" s="41" t="s">
        <v>6518</v>
      </c>
      <c r="O1921" s="87">
        <v>0</v>
      </c>
      <c r="P1921" s="87">
        <v>0</v>
      </c>
      <c r="Q1921" s="87">
        <v>0</v>
      </c>
      <c r="R1921" s="87">
        <v>0</v>
      </c>
      <c r="S1921" s="87"/>
      <c r="T1921" s="87"/>
      <c r="U1921" s="85" t="s">
        <v>112</v>
      </c>
      <c r="V1921" s="1"/>
      <c r="W1921" s="1"/>
      <c r="X1921" s="1"/>
      <c r="Y1921" s="1"/>
      <c r="Z1921" s="6">
        <v>8243</v>
      </c>
      <c r="AA1921" s="160"/>
      <c r="AB1921" s="123" t="s">
        <v>4395</v>
      </c>
      <c r="AC1921" s="124"/>
      <c r="AD1921" s="2"/>
      <c r="AE1921" s="2"/>
      <c r="AF1921" s="2"/>
      <c r="AG1921" s="2"/>
      <c r="AH1921" s="41" t="s">
        <v>7061</v>
      </c>
      <c r="AI1921" s="80" t="s">
        <v>17932</v>
      </c>
      <c r="AJ1921" s="80" t="s">
        <v>15917</v>
      </c>
      <c r="AK1921" s="1"/>
      <c r="AL1921" s="85"/>
      <c r="AM1921" s="151" t="s">
        <v>19999</v>
      </c>
      <c r="AN1921" s="16"/>
      <c r="AO1921" s="166"/>
      <c r="AP1921" s="5">
        <f t="shared" si="30"/>
        <v>0</v>
      </c>
      <c r="AQ1921" s="16"/>
      <c r="AR1921" s="205">
        <v>1</v>
      </c>
      <c r="AS1921" s="16"/>
      <c r="AT1921" s="16"/>
      <c r="AU1921" s="16"/>
      <c r="AV1921" s="16"/>
      <c r="AW1921" s="16"/>
      <c r="AX1921" s="16"/>
    </row>
    <row r="1922" spans="1:50" customFormat="1" ht="15.75" hidden="1" customHeight="1" x14ac:dyDescent="0.2">
      <c r="A1922" s="1" t="s">
        <v>15715</v>
      </c>
      <c r="B1922" s="1" t="s">
        <v>15789</v>
      </c>
      <c r="C1922" s="85" t="s">
        <v>4395</v>
      </c>
      <c r="D1922" s="85" t="s">
        <v>13090</v>
      </c>
      <c r="E1922" s="202" t="s">
        <v>26418</v>
      </c>
      <c r="F1922" s="85" t="s">
        <v>40</v>
      </c>
      <c r="G1922" s="85" t="s">
        <v>41</v>
      </c>
      <c r="H1922" s="85" t="s">
        <v>20690</v>
      </c>
      <c r="I1922" s="3" t="s">
        <v>6379</v>
      </c>
      <c r="J1922" s="85" t="s">
        <v>115</v>
      </c>
      <c r="K1922" s="1" t="s">
        <v>4522</v>
      </c>
      <c r="L1922" s="1"/>
      <c r="M1922" s="1"/>
      <c r="N1922" s="41" t="s">
        <v>6518</v>
      </c>
      <c r="O1922" s="87">
        <v>0</v>
      </c>
      <c r="P1922" s="87">
        <v>0</v>
      </c>
      <c r="Q1922" s="87">
        <v>0</v>
      </c>
      <c r="R1922" s="87">
        <v>0</v>
      </c>
      <c r="S1922" s="87"/>
      <c r="T1922" s="87"/>
      <c r="U1922" s="85" t="s">
        <v>112</v>
      </c>
      <c r="V1922" s="1"/>
      <c r="W1922" s="1"/>
      <c r="X1922" s="1"/>
      <c r="Y1922" s="1"/>
      <c r="Z1922" s="6">
        <v>8243</v>
      </c>
      <c r="AA1922" s="160"/>
      <c r="AB1922" s="123" t="s">
        <v>4395</v>
      </c>
      <c r="AC1922" s="124"/>
      <c r="AD1922" s="2"/>
      <c r="AE1922" s="2"/>
      <c r="AF1922" s="2"/>
      <c r="AG1922" s="2"/>
      <c r="AH1922" s="41" t="s">
        <v>7061</v>
      </c>
      <c r="AI1922" s="80" t="s">
        <v>17933</v>
      </c>
      <c r="AJ1922" s="80" t="s">
        <v>15918</v>
      </c>
      <c r="AK1922" s="1"/>
      <c r="AL1922" s="85"/>
      <c r="AM1922" s="151" t="s">
        <v>19999</v>
      </c>
      <c r="AN1922" s="16"/>
      <c r="AO1922" s="166"/>
      <c r="AP1922" s="5">
        <f t="shared" si="30"/>
        <v>0</v>
      </c>
      <c r="AQ1922" s="16"/>
      <c r="AR1922" s="205">
        <v>1</v>
      </c>
      <c r="AS1922" s="16"/>
      <c r="AT1922" s="16"/>
      <c r="AU1922" s="16"/>
      <c r="AV1922" s="16"/>
      <c r="AW1922" s="16"/>
      <c r="AX1922" s="16"/>
    </row>
    <row r="1923" spans="1:50" customFormat="1" ht="15.75" hidden="1" customHeight="1" x14ac:dyDescent="0.2">
      <c r="A1923" s="1" t="s">
        <v>15716</v>
      </c>
      <c r="B1923" s="1" t="s">
        <v>15790</v>
      </c>
      <c r="C1923" s="85" t="s">
        <v>4395</v>
      </c>
      <c r="D1923" s="85" t="s">
        <v>13090</v>
      </c>
      <c r="E1923" s="202" t="s">
        <v>26418</v>
      </c>
      <c r="F1923" s="85" t="s">
        <v>40</v>
      </c>
      <c r="G1923" s="85" t="s">
        <v>41</v>
      </c>
      <c r="H1923" s="85" t="s">
        <v>20690</v>
      </c>
      <c r="I1923" s="3" t="s">
        <v>6379</v>
      </c>
      <c r="J1923" s="85" t="s">
        <v>115</v>
      </c>
      <c r="K1923" s="1" t="s">
        <v>4522</v>
      </c>
      <c r="L1923" s="1"/>
      <c r="M1923" s="1"/>
      <c r="N1923" s="41" t="s">
        <v>6518</v>
      </c>
      <c r="O1923" s="87">
        <v>0</v>
      </c>
      <c r="P1923" s="87">
        <v>0</v>
      </c>
      <c r="Q1923" s="87">
        <v>0</v>
      </c>
      <c r="R1923" s="87">
        <v>0</v>
      </c>
      <c r="S1923" s="87"/>
      <c r="T1923" s="87"/>
      <c r="U1923" s="85" t="s">
        <v>112</v>
      </c>
      <c r="V1923" s="1"/>
      <c r="W1923" s="1"/>
      <c r="X1923" s="1"/>
      <c r="Y1923" s="1"/>
      <c r="Z1923" s="6">
        <v>8243</v>
      </c>
      <c r="AA1923" s="160"/>
      <c r="AB1923" s="123" t="s">
        <v>4395</v>
      </c>
      <c r="AC1923" s="124"/>
      <c r="AD1923" s="2"/>
      <c r="AE1923" s="2"/>
      <c r="AF1923" s="2"/>
      <c r="AG1923" s="2"/>
      <c r="AH1923" s="41" t="s">
        <v>7061</v>
      </c>
      <c r="AI1923" s="80" t="s">
        <v>17934</v>
      </c>
      <c r="AJ1923" s="80" t="s">
        <v>15919</v>
      </c>
      <c r="AK1923" s="1"/>
      <c r="AL1923" s="85"/>
      <c r="AM1923" s="151" t="s">
        <v>19999</v>
      </c>
      <c r="AN1923" s="16"/>
      <c r="AO1923" s="166"/>
      <c r="AP1923" s="5">
        <f t="shared" si="30"/>
        <v>0</v>
      </c>
      <c r="AQ1923" s="16"/>
      <c r="AR1923" s="205">
        <v>1</v>
      </c>
      <c r="AS1923" s="16"/>
      <c r="AT1923" s="16"/>
      <c r="AU1923" s="16"/>
      <c r="AV1923" s="16"/>
      <c r="AW1923" s="16"/>
      <c r="AX1923" s="16"/>
    </row>
    <row r="1924" spans="1:50" customFormat="1" ht="15.75" hidden="1" customHeight="1" x14ac:dyDescent="0.2">
      <c r="A1924" s="1" t="s">
        <v>15717</v>
      </c>
      <c r="B1924" s="1" t="s">
        <v>17125</v>
      </c>
      <c r="C1924" s="85" t="s">
        <v>4395</v>
      </c>
      <c r="D1924" s="85" t="s">
        <v>13090</v>
      </c>
      <c r="E1924" s="202" t="s">
        <v>26418</v>
      </c>
      <c r="F1924" s="85" t="s">
        <v>40</v>
      </c>
      <c r="G1924" s="85" t="s">
        <v>15326</v>
      </c>
      <c r="H1924" s="85" t="s">
        <v>20690</v>
      </c>
      <c r="I1924" s="3" t="s">
        <v>6379</v>
      </c>
      <c r="J1924" s="85" t="s">
        <v>115</v>
      </c>
      <c r="K1924" s="7" t="s">
        <v>4689</v>
      </c>
      <c r="L1924" s="1"/>
      <c r="M1924" s="1"/>
      <c r="N1924" s="41" t="s">
        <v>4841</v>
      </c>
      <c r="O1924" s="87">
        <v>0</v>
      </c>
      <c r="P1924" s="87">
        <v>0</v>
      </c>
      <c r="Q1924" s="87">
        <v>0</v>
      </c>
      <c r="R1924" s="87">
        <v>0</v>
      </c>
      <c r="S1924" s="87"/>
      <c r="T1924" s="87"/>
      <c r="U1924" s="85" t="s">
        <v>112</v>
      </c>
      <c r="V1924" s="1"/>
      <c r="W1924" s="1"/>
      <c r="X1924" s="1"/>
      <c r="Y1924" s="1"/>
      <c r="Z1924" s="6">
        <v>10000</v>
      </c>
      <c r="AA1924" s="160"/>
      <c r="AB1924" s="123" t="s">
        <v>4395</v>
      </c>
      <c r="AC1924" s="124"/>
      <c r="AD1924" s="2"/>
      <c r="AE1924" s="2"/>
      <c r="AF1924" s="2"/>
      <c r="AG1924" s="2"/>
      <c r="AH1924" s="41" t="s">
        <v>7061</v>
      </c>
      <c r="AI1924" s="80" t="s">
        <v>17935</v>
      </c>
      <c r="AJ1924" s="80" t="s">
        <v>15920</v>
      </c>
      <c r="AK1924" s="1"/>
      <c r="AL1924" s="85"/>
      <c r="AM1924" s="151" t="s">
        <v>19999</v>
      </c>
      <c r="AN1924" s="16"/>
      <c r="AO1924" s="166"/>
      <c r="AP1924" s="5">
        <f t="shared" si="30"/>
        <v>0</v>
      </c>
      <c r="AQ1924" s="16"/>
      <c r="AR1924" s="205">
        <v>1</v>
      </c>
      <c r="AS1924" s="16"/>
      <c r="AT1924" s="16"/>
      <c r="AU1924" s="16"/>
      <c r="AV1924" s="16"/>
      <c r="AW1924" s="16"/>
      <c r="AX1924" s="16"/>
    </row>
    <row r="1925" spans="1:50" customFormat="1" ht="15.75" hidden="1" customHeight="1" x14ac:dyDescent="0.2">
      <c r="A1925" s="1" t="s">
        <v>15718</v>
      </c>
      <c r="B1925" s="1" t="s">
        <v>17126</v>
      </c>
      <c r="C1925" s="85" t="s">
        <v>4395</v>
      </c>
      <c r="D1925" s="85" t="s">
        <v>13090</v>
      </c>
      <c r="E1925" s="202" t="s">
        <v>26418</v>
      </c>
      <c r="F1925" s="85" t="s">
        <v>40</v>
      </c>
      <c r="G1925" s="85" t="s">
        <v>15326</v>
      </c>
      <c r="H1925" s="85" t="s">
        <v>20690</v>
      </c>
      <c r="I1925" s="3" t="s">
        <v>6379</v>
      </c>
      <c r="J1925" s="85" t="s">
        <v>115</v>
      </c>
      <c r="K1925" s="7" t="s">
        <v>4689</v>
      </c>
      <c r="L1925" s="1"/>
      <c r="M1925" s="1"/>
      <c r="N1925" s="41" t="s">
        <v>4841</v>
      </c>
      <c r="O1925" s="87">
        <v>0</v>
      </c>
      <c r="P1925" s="87">
        <v>0</v>
      </c>
      <c r="Q1925" s="87">
        <v>0</v>
      </c>
      <c r="R1925" s="87">
        <v>0</v>
      </c>
      <c r="S1925" s="87"/>
      <c r="T1925" s="87"/>
      <c r="U1925" s="85" t="s">
        <v>112</v>
      </c>
      <c r="V1925" s="1"/>
      <c r="W1925" s="1"/>
      <c r="X1925" s="1"/>
      <c r="Y1925" s="1"/>
      <c r="Z1925" s="6">
        <v>10000</v>
      </c>
      <c r="AA1925" s="160"/>
      <c r="AB1925" s="123" t="s">
        <v>4395</v>
      </c>
      <c r="AC1925" s="124"/>
      <c r="AD1925" s="2"/>
      <c r="AE1925" s="2"/>
      <c r="AF1925" s="2"/>
      <c r="AG1925" s="2"/>
      <c r="AH1925" s="41" t="s">
        <v>7061</v>
      </c>
      <c r="AI1925" s="80" t="s">
        <v>17936</v>
      </c>
      <c r="AJ1925" s="80" t="s">
        <v>15921</v>
      </c>
      <c r="AK1925" s="1"/>
      <c r="AL1925" s="85"/>
      <c r="AM1925" s="151" t="s">
        <v>19999</v>
      </c>
      <c r="AN1925" s="16"/>
      <c r="AO1925" s="166"/>
      <c r="AP1925" s="5">
        <f t="shared" si="30"/>
        <v>0</v>
      </c>
      <c r="AQ1925" s="16"/>
      <c r="AR1925" s="205">
        <v>1</v>
      </c>
      <c r="AS1925" s="16"/>
      <c r="AT1925" s="16"/>
      <c r="AU1925" s="16"/>
      <c r="AV1925" s="16"/>
      <c r="AW1925" s="16"/>
      <c r="AX1925" s="16"/>
    </row>
    <row r="1926" spans="1:50" customFormat="1" ht="15.75" hidden="1" customHeight="1" x14ac:dyDescent="0.2">
      <c r="A1926" s="1" t="s">
        <v>15719</v>
      </c>
      <c r="B1926" s="1" t="s">
        <v>17127</v>
      </c>
      <c r="C1926" s="85" t="s">
        <v>4395</v>
      </c>
      <c r="D1926" s="85" t="s">
        <v>13090</v>
      </c>
      <c r="E1926" s="202" t="s">
        <v>26418</v>
      </c>
      <c r="F1926" s="85" t="s">
        <v>40</v>
      </c>
      <c r="G1926" s="85" t="s">
        <v>15326</v>
      </c>
      <c r="H1926" s="85" t="s">
        <v>20690</v>
      </c>
      <c r="I1926" s="3" t="s">
        <v>6379</v>
      </c>
      <c r="J1926" s="85" t="s">
        <v>115</v>
      </c>
      <c r="K1926" s="7" t="s">
        <v>4689</v>
      </c>
      <c r="L1926" s="1"/>
      <c r="M1926" s="1"/>
      <c r="N1926" s="41" t="s">
        <v>4841</v>
      </c>
      <c r="O1926" s="87">
        <v>0</v>
      </c>
      <c r="P1926" s="87">
        <v>0</v>
      </c>
      <c r="Q1926" s="87">
        <v>0</v>
      </c>
      <c r="R1926" s="87">
        <v>0</v>
      </c>
      <c r="S1926" s="87"/>
      <c r="T1926" s="87"/>
      <c r="U1926" s="85" t="s">
        <v>112</v>
      </c>
      <c r="V1926" s="1"/>
      <c r="W1926" s="1"/>
      <c r="X1926" s="1"/>
      <c r="Y1926" s="1"/>
      <c r="Z1926" s="6">
        <v>10000</v>
      </c>
      <c r="AA1926" s="160"/>
      <c r="AB1926" s="123" t="s">
        <v>4395</v>
      </c>
      <c r="AC1926" s="124"/>
      <c r="AD1926" s="2"/>
      <c r="AE1926" s="2"/>
      <c r="AF1926" s="2"/>
      <c r="AG1926" s="2"/>
      <c r="AH1926" s="41" t="s">
        <v>7061</v>
      </c>
      <c r="AI1926" s="80" t="s">
        <v>17937</v>
      </c>
      <c r="AJ1926" s="80" t="s">
        <v>15922</v>
      </c>
      <c r="AK1926" s="1"/>
      <c r="AL1926" s="85"/>
      <c r="AM1926" s="151" t="s">
        <v>19999</v>
      </c>
      <c r="AN1926" s="16"/>
      <c r="AO1926" s="166"/>
      <c r="AP1926" s="5">
        <f t="shared" ref="AP1926:AP1989" si="31">SUBTOTAL(109,U1926)</f>
        <v>0</v>
      </c>
      <c r="AQ1926" s="16"/>
      <c r="AR1926" s="205">
        <v>1</v>
      </c>
      <c r="AS1926" s="16"/>
      <c r="AT1926" s="16"/>
      <c r="AU1926" s="16"/>
      <c r="AV1926" s="16"/>
      <c r="AW1926" s="16"/>
      <c r="AX1926" s="16"/>
    </row>
    <row r="1927" spans="1:50" customFormat="1" ht="15.75" hidden="1" customHeight="1" x14ac:dyDescent="0.2">
      <c r="A1927" s="1" t="s">
        <v>15720</v>
      </c>
      <c r="B1927" s="1" t="s">
        <v>17128</v>
      </c>
      <c r="C1927" s="85" t="s">
        <v>4395</v>
      </c>
      <c r="D1927" s="85" t="s">
        <v>13090</v>
      </c>
      <c r="E1927" s="202" t="s">
        <v>26418</v>
      </c>
      <c r="F1927" s="85" t="s">
        <v>40</v>
      </c>
      <c r="G1927" s="85" t="s">
        <v>15326</v>
      </c>
      <c r="H1927" s="85" t="s">
        <v>20690</v>
      </c>
      <c r="I1927" s="3" t="s">
        <v>6379</v>
      </c>
      <c r="J1927" s="85" t="s">
        <v>115</v>
      </c>
      <c r="K1927" s="7" t="s">
        <v>4689</v>
      </c>
      <c r="L1927" s="1"/>
      <c r="M1927" s="1"/>
      <c r="N1927" s="41" t="s">
        <v>4841</v>
      </c>
      <c r="O1927" s="87">
        <v>0</v>
      </c>
      <c r="P1927" s="87">
        <v>0</v>
      </c>
      <c r="Q1927" s="87">
        <v>0</v>
      </c>
      <c r="R1927" s="87">
        <v>0</v>
      </c>
      <c r="S1927" s="87"/>
      <c r="T1927" s="87"/>
      <c r="U1927" s="85" t="s">
        <v>112</v>
      </c>
      <c r="V1927" s="1"/>
      <c r="W1927" s="1"/>
      <c r="X1927" s="1"/>
      <c r="Y1927" s="1"/>
      <c r="Z1927" s="6">
        <v>10000</v>
      </c>
      <c r="AA1927" s="160"/>
      <c r="AB1927" s="123" t="s">
        <v>4395</v>
      </c>
      <c r="AC1927" s="124"/>
      <c r="AD1927" s="2"/>
      <c r="AE1927" s="2"/>
      <c r="AF1927" s="2"/>
      <c r="AG1927" s="2"/>
      <c r="AH1927" s="41" t="s">
        <v>7061</v>
      </c>
      <c r="AI1927" s="80" t="s">
        <v>17938</v>
      </c>
      <c r="AJ1927" s="80" t="s">
        <v>15923</v>
      </c>
      <c r="AK1927" s="1"/>
      <c r="AL1927" s="85"/>
      <c r="AM1927" s="151" t="s">
        <v>19999</v>
      </c>
      <c r="AN1927" s="16"/>
      <c r="AO1927" s="166"/>
      <c r="AP1927" s="5">
        <f t="shared" si="31"/>
        <v>0</v>
      </c>
      <c r="AQ1927" s="16"/>
      <c r="AR1927" s="205">
        <v>1</v>
      </c>
      <c r="AS1927" s="16"/>
      <c r="AT1927" s="16"/>
      <c r="AU1927" s="16"/>
      <c r="AV1927" s="16"/>
      <c r="AW1927" s="16"/>
      <c r="AX1927" s="16"/>
    </row>
    <row r="1928" spans="1:50" customFormat="1" ht="15.75" hidden="1" customHeight="1" x14ac:dyDescent="0.2">
      <c r="A1928" s="1" t="s">
        <v>15721</v>
      </c>
      <c r="B1928" s="1" t="s">
        <v>17129</v>
      </c>
      <c r="C1928" s="85" t="s">
        <v>4395</v>
      </c>
      <c r="D1928" s="85" t="s">
        <v>13090</v>
      </c>
      <c r="E1928" s="202" t="s">
        <v>26418</v>
      </c>
      <c r="F1928" s="85" t="s">
        <v>40</v>
      </c>
      <c r="G1928" s="85" t="s">
        <v>15326</v>
      </c>
      <c r="H1928" s="85" t="s">
        <v>20690</v>
      </c>
      <c r="I1928" s="3" t="s">
        <v>6379</v>
      </c>
      <c r="J1928" s="85" t="s">
        <v>115</v>
      </c>
      <c r="K1928" s="7" t="s">
        <v>4689</v>
      </c>
      <c r="L1928" s="1"/>
      <c r="M1928" s="1"/>
      <c r="N1928" s="41" t="s">
        <v>4841</v>
      </c>
      <c r="O1928" s="87">
        <v>0</v>
      </c>
      <c r="P1928" s="87">
        <v>0</v>
      </c>
      <c r="Q1928" s="87">
        <v>0</v>
      </c>
      <c r="R1928" s="87">
        <v>0</v>
      </c>
      <c r="S1928" s="87"/>
      <c r="T1928" s="87"/>
      <c r="U1928" s="85" t="s">
        <v>112</v>
      </c>
      <c r="V1928" s="1"/>
      <c r="W1928" s="1"/>
      <c r="X1928" s="1"/>
      <c r="Y1928" s="1"/>
      <c r="Z1928" s="6">
        <v>10000</v>
      </c>
      <c r="AA1928" s="160"/>
      <c r="AB1928" s="123" t="s">
        <v>4395</v>
      </c>
      <c r="AC1928" s="124"/>
      <c r="AD1928" s="2"/>
      <c r="AE1928" s="2"/>
      <c r="AF1928" s="2"/>
      <c r="AG1928" s="2"/>
      <c r="AH1928" s="41" t="s">
        <v>7061</v>
      </c>
      <c r="AI1928" s="80" t="s">
        <v>17940</v>
      </c>
      <c r="AJ1928" s="80" t="s">
        <v>15924</v>
      </c>
      <c r="AK1928" s="1"/>
      <c r="AL1928" s="85"/>
      <c r="AM1928" s="151" t="s">
        <v>19999</v>
      </c>
      <c r="AN1928" s="16"/>
      <c r="AO1928" s="166"/>
      <c r="AP1928" s="5">
        <f t="shared" si="31"/>
        <v>0</v>
      </c>
      <c r="AQ1928" s="16"/>
      <c r="AR1928" s="205">
        <v>1</v>
      </c>
      <c r="AS1928" s="16"/>
      <c r="AT1928" s="16"/>
      <c r="AU1928" s="16"/>
      <c r="AV1928" s="16"/>
      <c r="AW1928" s="16"/>
      <c r="AX1928" s="16"/>
    </row>
    <row r="1929" spans="1:50" customFormat="1" ht="15.75" hidden="1" customHeight="1" x14ac:dyDescent="0.2">
      <c r="A1929" s="1" t="s">
        <v>15722</v>
      </c>
      <c r="B1929" s="1" t="s">
        <v>17130</v>
      </c>
      <c r="C1929" s="85" t="s">
        <v>4395</v>
      </c>
      <c r="D1929" s="85" t="s">
        <v>13090</v>
      </c>
      <c r="E1929" s="202" t="s">
        <v>26418</v>
      </c>
      <c r="F1929" s="85" t="s">
        <v>40</v>
      </c>
      <c r="G1929" s="85" t="s">
        <v>15326</v>
      </c>
      <c r="H1929" s="85" t="s">
        <v>20690</v>
      </c>
      <c r="I1929" s="3" t="s">
        <v>6379</v>
      </c>
      <c r="J1929" s="85" t="s">
        <v>115</v>
      </c>
      <c r="K1929" s="7" t="s">
        <v>4689</v>
      </c>
      <c r="L1929" s="1"/>
      <c r="M1929" s="1"/>
      <c r="N1929" s="41" t="s">
        <v>4841</v>
      </c>
      <c r="O1929" s="87">
        <v>0</v>
      </c>
      <c r="P1929" s="87">
        <v>0</v>
      </c>
      <c r="Q1929" s="87">
        <v>0</v>
      </c>
      <c r="R1929" s="87">
        <v>0</v>
      </c>
      <c r="S1929" s="87"/>
      <c r="T1929" s="87"/>
      <c r="U1929" s="85" t="s">
        <v>112</v>
      </c>
      <c r="V1929" s="1"/>
      <c r="W1929" s="1"/>
      <c r="X1929" s="1"/>
      <c r="Y1929" s="1"/>
      <c r="Z1929" s="6">
        <v>10000</v>
      </c>
      <c r="AA1929" s="160"/>
      <c r="AB1929" s="123" t="s">
        <v>4395</v>
      </c>
      <c r="AC1929" s="124"/>
      <c r="AD1929" s="2"/>
      <c r="AE1929" s="2"/>
      <c r="AF1929" s="2"/>
      <c r="AG1929" s="2"/>
      <c r="AH1929" s="41" t="s">
        <v>7061</v>
      </c>
      <c r="AI1929" s="80" t="s">
        <v>17942</v>
      </c>
      <c r="AJ1929" s="80" t="s">
        <v>15925</v>
      </c>
      <c r="AK1929" s="1"/>
      <c r="AL1929" s="85"/>
      <c r="AM1929" s="151" t="s">
        <v>19999</v>
      </c>
      <c r="AN1929" s="16"/>
      <c r="AO1929" s="166"/>
      <c r="AP1929" s="5">
        <f t="shared" si="31"/>
        <v>0</v>
      </c>
      <c r="AQ1929" s="16"/>
      <c r="AR1929" s="205">
        <v>1</v>
      </c>
      <c r="AS1929" s="16"/>
      <c r="AT1929" s="16"/>
      <c r="AU1929" s="16"/>
      <c r="AV1929" s="16"/>
      <c r="AW1929" s="16"/>
      <c r="AX1929" s="16"/>
    </row>
    <row r="1930" spans="1:50" customFormat="1" ht="15.75" hidden="1" customHeight="1" x14ac:dyDescent="0.2">
      <c r="A1930" s="1" t="s">
        <v>15723</v>
      </c>
      <c r="B1930" s="1" t="s">
        <v>17131</v>
      </c>
      <c r="C1930" s="85" t="s">
        <v>4395</v>
      </c>
      <c r="D1930" s="85" t="s">
        <v>13090</v>
      </c>
      <c r="E1930" s="202" t="s">
        <v>26418</v>
      </c>
      <c r="F1930" s="85" t="s">
        <v>40</v>
      </c>
      <c r="G1930" s="85" t="s">
        <v>15326</v>
      </c>
      <c r="H1930" s="85" t="s">
        <v>20690</v>
      </c>
      <c r="I1930" s="3" t="s">
        <v>6379</v>
      </c>
      <c r="J1930" s="85" t="s">
        <v>115</v>
      </c>
      <c r="K1930" s="7" t="s">
        <v>4689</v>
      </c>
      <c r="L1930" s="1"/>
      <c r="M1930" s="1"/>
      <c r="N1930" s="41" t="s">
        <v>4841</v>
      </c>
      <c r="O1930" s="87">
        <v>0</v>
      </c>
      <c r="P1930" s="87">
        <v>0</v>
      </c>
      <c r="Q1930" s="87">
        <v>0</v>
      </c>
      <c r="R1930" s="87">
        <v>0</v>
      </c>
      <c r="S1930" s="87"/>
      <c r="T1930" s="87"/>
      <c r="U1930" s="85" t="s">
        <v>112</v>
      </c>
      <c r="V1930" s="1"/>
      <c r="W1930" s="1"/>
      <c r="X1930" s="1"/>
      <c r="Y1930" s="1"/>
      <c r="Z1930" s="6">
        <v>10000</v>
      </c>
      <c r="AA1930" s="160"/>
      <c r="AB1930" s="123" t="s">
        <v>4395</v>
      </c>
      <c r="AC1930" s="124"/>
      <c r="AD1930" s="2"/>
      <c r="AE1930" s="2"/>
      <c r="AF1930" s="2"/>
      <c r="AG1930" s="2"/>
      <c r="AH1930" s="41" t="s">
        <v>7061</v>
      </c>
      <c r="AI1930" s="80" t="s">
        <v>17944</v>
      </c>
      <c r="AJ1930" s="80" t="s">
        <v>15926</v>
      </c>
      <c r="AK1930" s="1"/>
      <c r="AL1930" s="85"/>
      <c r="AM1930" s="151" t="s">
        <v>19999</v>
      </c>
      <c r="AN1930" s="16"/>
      <c r="AO1930" s="166"/>
      <c r="AP1930" s="5">
        <f t="shared" si="31"/>
        <v>0</v>
      </c>
      <c r="AQ1930" s="16"/>
      <c r="AR1930" s="205">
        <v>1</v>
      </c>
      <c r="AS1930" s="16"/>
      <c r="AT1930" s="16"/>
      <c r="AU1930" s="16"/>
      <c r="AV1930" s="16"/>
      <c r="AW1930" s="16"/>
      <c r="AX1930" s="16"/>
    </row>
    <row r="1931" spans="1:50" customFormat="1" ht="15.75" hidden="1" customHeight="1" x14ac:dyDescent="0.2">
      <c r="A1931" s="7" t="s">
        <v>4647</v>
      </c>
      <c r="B1931" s="3" t="s">
        <v>4648</v>
      </c>
      <c r="C1931" s="85" t="s">
        <v>4395</v>
      </c>
      <c r="D1931" s="85" t="s">
        <v>13090</v>
      </c>
      <c r="E1931" s="202" t="s">
        <v>26712</v>
      </c>
      <c r="F1931" s="85" t="s">
        <v>55</v>
      </c>
      <c r="G1931" s="85" t="s">
        <v>63</v>
      </c>
      <c r="H1931" s="85" t="s">
        <v>20690</v>
      </c>
      <c r="I1931" s="3" t="s">
        <v>4399</v>
      </c>
      <c r="J1931" s="85" t="s">
        <v>4406</v>
      </c>
      <c r="K1931" s="7" t="s">
        <v>4407</v>
      </c>
      <c r="L1931" s="3"/>
      <c r="M1931" s="3"/>
      <c r="N1931" s="41" t="s">
        <v>6039</v>
      </c>
      <c r="O1931" s="87">
        <v>0</v>
      </c>
      <c r="P1931" s="87">
        <v>0</v>
      </c>
      <c r="Q1931" s="87">
        <v>0</v>
      </c>
      <c r="R1931" s="87">
        <v>0</v>
      </c>
      <c r="S1931" s="87"/>
      <c r="T1931" s="87"/>
      <c r="U1931" s="85" t="s">
        <v>112</v>
      </c>
      <c r="V1931" s="3" t="s">
        <v>112</v>
      </c>
      <c r="W1931" s="3"/>
      <c r="X1931" s="3"/>
      <c r="Y1931" s="3"/>
      <c r="Z1931" s="6">
        <v>103547</v>
      </c>
      <c r="AA1931" s="160"/>
      <c r="AB1931" s="123" t="s">
        <v>4395</v>
      </c>
      <c r="AC1931" s="124"/>
      <c r="AD1931" s="41"/>
      <c r="AE1931" s="83"/>
      <c r="AF1931" s="83"/>
      <c r="AG1931" s="41"/>
      <c r="AH1931" s="41" t="s">
        <v>63</v>
      </c>
      <c r="AI1931" s="80" t="s">
        <v>17946</v>
      </c>
      <c r="AJ1931" s="80" t="s">
        <v>20093</v>
      </c>
      <c r="AK1931" s="3"/>
      <c r="AL1931" s="85"/>
      <c r="AM1931" s="151" t="s">
        <v>19998</v>
      </c>
      <c r="AN1931" s="15"/>
      <c r="AO1931" s="166"/>
      <c r="AP1931" s="5">
        <f t="shared" si="31"/>
        <v>0</v>
      </c>
      <c r="AQ1931" s="16"/>
      <c r="AR1931" s="205">
        <v>1</v>
      </c>
      <c r="AS1931" s="16"/>
      <c r="AT1931" s="16"/>
      <c r="AU1931" s="16"/>
      <c r="AV1931" s="16"/>
      <c r="AW1931" s="16"/>
      <c r="AX1931" s="16"/>
    </row>
    <row r="1932" spans="1:50" customFormat="1" ht="15.75" hidden="1" customHeight="1" x14ac:dyDescent="0.2">
      <c r="A1932" s="1" t="s">
        <v>15724</v>
      </c>
      <c r="B1932" s="1" t="s">
        <v>17132</v>
      </c>
      <c r="C1932" s="85" t="s">
        <v>4395</v>
      </c>
      <c r="D1932" s="85" t="s">
        <v>13090</v>
      </c>
      <c r="E1932" s="202" t="s">
        <v>26418</v>
      </c>
      <c r="F1932" s="85" t="s">
        <v>40</v>
      </c>
      <c r="G1932" s="85" t="s">
        <v>15326</v>
      </c>
      <c r="H1932" s="85" t="s">
        <v>20690</v>
      </c>
      <c r="I1932" s="3" t="s">
        <v>6379</v>
      </c>
      <c r="J1932" s="85" t="s">
        <v>115</v>
      </c>
      <c r="K1932" s="7" t="s">
        <v>4689</v>
      </c>
      <c r="L1932" s="1"/>
      <c r="M1932" s="1"/>
      <c r="N1932" s="41" t="s">
        <v>4841</v>
      </c>
      <c r="O1932" s="87">
        <v>0</v>
      </c>
      <c r="P1932" s="87">
        <v>0</v>
      </c>
      <c r="Q1932" s="87">
        <v>0</v>
      </c>
      <c r="R1932" s="87">
        <v>0</v>
      </c>
      <c r="S1932" s="87"/>
      <c r="T1932" s="87"/>
      <c r="U1932" s="85" t="s">
        <v>112</v>
      </c>
      <c r="V1932" s="1"/>
      <c r="W1932" s="1"/>
      <c r="X1932" s="1"/>
      <c r="Y1932" s="1"/>
      <c r="Z1932" s="6">
        <v>10000</v>
      </c>
      <c r="AA1932" s="160"/>
      <c r="AB1932" s="123" t="s">
        <v>4395</v>
      </c>
      <c r="AC1932" s="124"/>
      <c r="AD1932" s="2"/>
      <c r="AE1932" s="2"/>
      <c r="AF1932" s="2"/>
      <c r="AG1932" s="2"/>
      <c r="AH1932" s="41" t="s">
        <v>7061</v>
      </c>
      <c r="AI1932" s="80" t="s">
        <v>17947</v>
      </c>
      <c r="AJ1932" s="80" t="s">
        <v>15927</v>
      </c>
      <c r="AK1932" s="1"/>
      <c r="AL1932" s="85"/>
      <c r="AM1932" s="151" t="s">
        <v>19999</v>
      </c>
      <c r="AN1932" s="16"/>
      <c r="AO1932" s="166"/>
      <c r="AP1932" s="5">
        <f t="shared" si="31"/>
        <v>0</v>
      </c>
      <c r="AQ1932" s="16"/>
      <c r="AR1932" s="205">
        <v>1</v>
      </c>
      <c r="AS1932" s="16"/>
      <c r="AT1932" s="16"/>
      <c r="AU1932" s="16"/>
      <c r="AV1932" s="16"/>
      <c r="AW1932" s="16"/>
      <c r="AX1932" s="16"/>
    </row>
    <row r="1933" spans="1:50" customFormat="1" ht="15.75" hidden="1" customHeight="1" x14ac:dyDescent="0.2">
      <c r="A1933" s="1" t="s">
        <v>17133</v>
      </c>
      <c r="B1933" s="1" t="s">
        <v>17134</v>
      </c>
      <c r="C1933" s="85" t="s">
        <v>4395</v>
      </c>
      <c r="D1933" s="85" t="s">
        <v>13090</v>
      </c>
      <c r="E1933" s="202" t="s">
        <v>26418</v>
      </c>
      <c r="F1933" s="85" t="s">
        <v>40</v>
      </c>
      <c r="G1933" s="85" t="s">
        <v>15326</v>
      </c>
      <c r="H1933" s="85" t="s">
        <v>20690</v>
      </c>
      <c r="I1933" s="3" t="s">
        <v>6379</v>
      </c>
      <c r="J1933" s="85" t="s">
        <v>115</v>
      </c>
      <c r="K1933" s="7" t="s">
        <v>4689</v>
      </c>
      <c r="L1933" s="1"/>
      <c r="M1933" s="1"/>
      <c r="N1933" s="41" t="s">
        <v>4841</v>
      </c>
      <c r="O1933" s="87">
        <v>0</v>
      </c>
      <c r="P1933" s="87">
        <v>0</v>
      </c>
      <c r="Q1933" s="87">
        <v>0</v>
      </c>
      <c r="R1933" s="87">
        <v>0</v>
      </c>
      <c r="S1933" s="87"/>
      <c r="T1933" s="87"/>
      <c r="U1933" s="85" t="s">
        <v>112</v>
      </c>
      <c r="V1933" s="1"/>
      <c r="W1933" s="1"/>
      <c r="X1933" s="1"/>
      <c r="Y1933" s="1"/>
      <c r="Z1933" s="6">
        <v>10000</v>
      </c>
      <c r="AA1933" s="160"/>
      <c r="AB1933" s="123" t="s">
        <v>4395</v>
      </c>
      <c r="AC1933" s="124"/>
      <c r="AD1933" s="2"/>
      <c r="AE1933" s="2"/>
      <c r="AF1933" s="2"/>
      <c r="AG1933" s="2"/>
      <c r="AH1933" s="41" t="s">
        <v>7061</v>
      </c>
      <c r="AI1933" s="80" t="s">
        <v>17949</v>
      </c>
      <c r="AJ1933" s="80" t="s">
        <v>17379</v>
      </c>
      <c r="AK1933" s="1"/>
      <c r="AL1933" s="85"/>
      <c r="AM1933" s="151" t="s">
        <v>19997</v>
      </c>
      <c r="AN1933" s="16"/>
      <c r="AO1933" s="166"/>
      <c r="AP1933" s="5">
        <f t="shared" si="31"/>
        <v>0</v>
      </c>
      <c r="AQ1933" s="16"/>
      <c r="AR1933" s="205">
        <v>1</v>
      </c>
      <c r="AS1933" s="16"/>
      <c r="AT1933" s="16"/>
      <c r="AU1933" s="16"/>
      <c r="AV1933" s="16"/>
      <c r="AW1933" s="16"/>
      <c r="AX1933" s="16"/>
    </row>
    <row r="1934" spans="1:50" customFormat="1" ht="15.75" hidden="1" customHeight="1" x14ac:dyDescent="0.2">
      <c r="A1934" s="1" t="s">
        <v>15725</v>
      </c>
      <c r="B1934" s="1" t="s">
        <v>17135</v>
      </c>
      <c r="C1934" s="85" t="s">
        <v>4395</v>
      </c>
      <c r="D1934" s="85" t="s">
        <v>13090</v>
      </c>
      <c r="E1934" s="202" t="s">
        <v>26418</v>
      </c>
      <c r="F1934" s="85" t="s">
        <v>40</v>
      </c>
      <c r="G1934" s="85" t="s">
        <v>15326</v>
      </c>
      <c r="H1934" s="85" t="s">
        <v>20690</v>
      </c>
      <c r="I1934" s="3" t="s">
        <v>6379</v>
      </c>
      <c r="J1934" s="85" t="s">
        <v>115</v>
      </c>
      <c r="K1934" s="7" t="s">
        <v>4689</v>
      </c>
      <c r="L1934" s="1"/>
      <c r="M1934" s="1"/>
      <c r="N1934" s="41" t="s">
        <v>4841</v>
      </c>
      <c r="O1934" s="87">
        <v>0</v>
      </c>
      <c r="P1934" s="87">
        <v>0</v>
      </c>
      <c r="Q1934" s="87">
        <v>0</v>
      </c>
      <c r="R1934" s="87">
        <v>0</v>
      </c>
      <c r="S1934" s="87"/>
      <c r="T1934" s="87"/>
      <c r="U1934" s="85" t="s">
        <v>112</v>
      </c>
      <c r="V1934" s="1"/>
      <c r="W1934" s="1"/>
      <c r="X1934" s="1"/>
      <c r="Y1934" s="1"/>
      <c r="Z1934" s="6">
        <v>10000</v>
      </c>
      <c r="AA1934" s="160"/>
      <c r="AB1934" s="123" t="s">
        <v>4395</v>
      </c>
      <c r="AC1934" s="124"/>
      <c r="AD1934" s="2"/>
      <c r="AE1934" s="2"/>
      <c r="AF1934" s="2"/>
      <c r="AG1934" s="2"/>
      <c r="AH1934" s="41" t="s">
        <v>7061</v>
      </c>
      <c r="AI1934" s="80" t="s">
        <v>17951</v>
      </c>
      <c r="AJ1934" s="80" t="s">
        <v>15928</v>
      </c>
      <c r="AK1934" s="1"/>
      <c r="AL1934" s="85"/>
      <c r="AM1934" s="151" t="s">
        <v>19999</v>
      </c>
      <c r="AN1934" s="16"/>
      <c r="AO1934" s="166"/>
      <c r="AP1934" s="5">
        <f t="shared" si="31"/>
        <v>0</v>
      </c>
      <c r="AQ1934" s="16"/>
      <c r="AR1934" s="205">
        <v>1</v>
      </c>
      <c r="AS1934" s="16"/>
      <c r="AT1934" s="16"/>
      <c r="AU1934" s="16"/>
      <c r="AV1934" s="16"/>
      <c r="AW1934" s="16"/>
      <c r="AX1934" s="16"/>
    </row>
    <row r="1935" spans="1:50" customFormat="1" ht="15.75" hidden="1" customHeight="1" x14ac:dyDescent="0.2">
      <c r="A1935" s="1" t="s">
        <v>15726</v>
      </c>
      <c r="B1935" s="1" t="s">
        <v>17136</v>
      </c>
      <c r="C1935" s="85" t="s">
        <v>4395</v>
      </c>
      <c r="D1935" s="85" t="s">
        <v>13090</v>
      </c>
      <c r="E1935" s="202" t="s">
        <v>26418</v>
      </c>
      <c r="F1935" s="85" t="s">
        <v>40</v>
      </c>
      <c r="G1935" s="85" t="s">
        <v>15326</v>
      </c>
      <c r="H1935" s="85" t="s">
        <v>20690</v>
      </c>
      <c r="I1935" s="3" t="s">
        <v>6379</v>
      </c>
      <c r="J1935" s="85" t="s">
        <v>115</v>
      </c>
      <c r="K1935" s="7" t="s">
        <v>4689</v>
      </c>
      <c r="L1935" s="1"/>
      <c r="M1935" s="1"/>
      <c r="N1935" s="41" t="s">
        <v>4841</v>
      </c>
      <c r="O1935" s="87">
        <v>0</v>
      </c>
      <c r="P1935" s="87">
        <v>0</v>
      </c>
      <c r="Q1935" s="87">
        <v>0</v>
      </c>
      <c r="R1935" s="87">
        <v>0</v>
      </c>
      <c r="S1935" s="87"/>
      <c r="T1935" s="87"/>
      <c r="U1935" s="85" t="s">
        <v>112</v>
      </c>
      <c r="V1935" s="1"/>
      <c r="W1935" s="1"/>
      <c r="X1935" s="1"/>
      <c r="Y1935" s="1"/>
      <c r="Z1935" s="6">
        <v>10000</v>
      </c>
      <c r="AA1935" s="160"/>
      <c r="AB1935" s="123" t="s">
        <v>4395</v>
      </c>
      <c r="AC1935" s="124"/>
      <c r="AD1935" s="2"/>
      <c r="AE1935" s="2"/>
      <c r="AF1935" s="2"/>
      <c r="AG1935" s="2"/>
      <c r="AH1935" s="41" t="s">
        <v>7061</v>
      </c>
      <c r="AI1935" s="80" t="s">
        <v>17953</v>
      </c>
      <c r="AJ1935" s="80" t="s">
        <v>15929</v>
      </c>
      <c r="AK1935" s="1"/>
      <c r="AL1935" s="85"/>
      <c r="AM1935" s="151" t="s">
        <v>19999</v>
      </c>
      <c r="AN1935" s="16"/>
      <c r="AO1935" s="166"/>
      <c r="AP1935" s="5">
        <f t="shared" si="31"/>
        <v>0</v>
      </c>
      <c r="AQ1935" s="16"/>
      <c r="AR1935" s="205">
        <v>1</v>
      </c>
      <c r="AS1935" s="16"/>
      <c r="AT1935" s="16"/>
      <c r="AU1935" s="16"/>
      <c r="AV1935" s="16"/>
      <c r="AW1935" s="16"/>
      <c r="AX1935" s="16"/>
    </row>
    <row r="1936" spans="1:50" customFormat="1" ht="15.75" hidden="1" customHeight="1" x14ac:dyDescent="0.2">
      <c r="A1936" s="1" t="s">
        <v>15727</v>
      </c>
      <c r="B1936" s="1" t="s">
        <v>17137</v>
      </c>
      <c r="C1936" s="85" t="s">
        <v>4395</v>
      </c>
      <c r="D1936" s="85" t="s">
        <v>13090</v>
      </c>
      <c r="E1936" s="202" t="s">
        <v>26418</v>
      </c>
      <c r="F1936" s="85" t="s">
        <v>40</v>
      </c>
      <c r="G1936" s="85" t="s">
        <v>15326</v>
      </c>
      <c r="H1936" s="85" t="s">
        <v>20690</v>
      </c>
      <c r="I1936" s="3" t="s">
        <v>6379</v>
      </c>
      <c r="J1936" s="85" t="s">
        <v>115</v>
      </c>
      <c r="K1936" s="7" t="s">
        <v>4689</v>
      </c>
      <c r="L1936" s="1"/>
      <c r="M1936" s="1"/>
      <c r="N1936" s="41" t="s">
        <v>4841</v>
      </c>
      <c r="O1936" s="87">
        <v>0</v>
      </c>
      <c r="P1936" s="87">
        <v>0</v>
      </c>
      <c r="Q1936" s="87">
        <v>0</v>
      </c>
      <c r="R1936" s="87">
        <v>0</v>
      </c>
      <c r="S1936" s="87"/>
      <c r="T1936" s="87"/>
      <c r="U1936" s="85" t="s">
        <v>112</v>
      </c>
      <c r="V1936" s="1"/>
      <c r="W1936" s="1"/>
      <c r="X1936" s="1"/>
      <c r="Y1936" s="1"/>
      <c r="Z1936" s="6">
        <v>10000</v>
      </c>
      <c r="AA1936" s="160"/>
      <c r="AB1936" s="123" t="s">
        <v>4395</v>
      </c>
      <c r="AC1936" s="124"/>
      <c r="AD1936" s="2"/>
      <c r="AE1936" s="2"/>
      <c r="AF1936" s="2"/>
      <c r="AG1936" s="2"/>
      <c r="AH1936" s="41" t="s">
        <v>7061</v>
      </c>
      <c r="AI1936" s="80" t="s">
        <v>17955</v>
      </c>
      <c r="AJ1936" s="80" t="s">
        <v>15930</v>
      </c>
      <c r="AK1936" s="1"/>
      <c r="AL1936" s="85"/>
      <c r="AM1936" s="151" t="s">
        <v>19999</v>
      </c>
      <c r="AN1936" s="16"/>
      <c r="AO1936" s="166"/>
      <c r="AP1936" s="5">
        <f t="shared" si="31"/>
        <v>0</v>
      </c>
      <c r="AQ1936" s="16"/>
      <c r="AR1936" s="205">
        <v>1</v>
      </c>
      <c r="AS1936" s="16"/>
      <c r="AT1936" s="16"/>
      <c r="AU1936" s="16"/>
      <c r="AV1936" s="16"/>
      <c r="AW1936" s="16"/>
      <c r="AX1936" s="16"/>
    </row>
    <row r="1937" spans="1:50" customFormat="1" ht="15.75" hidden="1" customHeight="1" x14ac:dyDescent="0.2">
      <c r="A1937" s="1" t="s">
        <v>15728</v>
      </c>
      <c r="B1937" s="1" t="s">
        <v>17138</v>
      </c>
      <c r="C1937" s="85" t="s">
        <v>4395</v>
      </c>
      <c r="D1937" s="85" t="s">
        <v>13090</v>
      </c>
      <c r="E1937" s="202" t="s">
        <v>26418</v>
      </c>
      <c r="F1937" s="85" t="s">
        <v>40</v>
      </c>
      <c r="G1937" s="85" t="s">
        <v>15326</v>
      </c>
      <c r="H1937" s="85" t="s">
        <v>20690</v>
      </c>
      <c r="I1937" s="3" t="s">
        <v>6379</v>
      </c>
      <c r="J1937" s="85" t="s">
        <v>115</v>
      </c>
      <c r="K1937" s="7" t="s">
        <v>4689</v>
      </c>
      <c r="L1937" s="1"/>
      <c r="M1937" s="1"/>
      <c r="N1937" s="41" t="s">
        <v>4841</v>
      </c>
      <c r="O1937" s="87">
        <v>0</v>
      </c>
      <c r="P1937" s="87">
        <v>0</v>
      </c>
      <c r="Q1937" s="87">
        <v>0</v>
      </c>
      <c r="R1937" s="87">
        <v>0</v>
      </c>
      <c r="S1937" s="87"/>
      <c r="T1937" s="87"/>
      <c r="U1937" s="85" t="s">
        <v>112</v>
      </c>
      <c r="V1937" s="1"/>
      <c r="W1937" s="1"/>
      <c r="X1937" s="1"/>
      <c r="Y1937" s="1"/>
      <c r="Z1937" s="6">
        <v>10000</v>
      </c>
      <c r="AA1937" s="160"/>
      <c r="AB1937" s="123" t="s">
        <v>4395</v>
      </c>
      <c r="AC1937" s="124"/>
      <c r="AD1937" s="2"/>
      <c r="AE1937" s="2"/>
      <c r="AF1937" s="2"/>
      <c r="AG1937" s="2"/>
      <c r="AH1937" s="41" t="s">
        <v>7061</v>
      </c>
      <c r="AI1937" s="80" t="s">
        <v>17957</v>
      </c>
      <c r="AJ1937" s="80" t="s">
        <v>15931</v>
      </c>
      <c r="AK1937" s="1"/>
      <c r="AL1937" s="85"/>
      <c r="AM1937" s="151" t="s">
        <v>19999</v>
      </c>
      <c r="AN1937" s="16"/>
      <c r="AO1937" s="166"/>
      <c r="AP1937" s="5">
        <f t="shared" si="31"/>
        <v>0</v>
      </c>
      <c r="AQ1937" s="16"/>
      <c r="AR1937" s="205">
        <v>1</v>
      </c>
      <c r="AS1937" s="16"/>
      <c r="AT1937" s="16"/>
      <c r="AU1937" s="16"/>
      <c r="AV1937" s="16"/>
      <c r="AW1937" s="16"/>
      <c r="AX1937" s="16"/>
    </row>
    <row r="1938" spans="1:50" customFormat="1" ht="15.75" hidden="1" customHeight="1" x14ac:dyDescent="0.2">
      <c r="A1938" s="1" t="s">
        <v>15729</v>
      </c>
      <c r="B1938" s="1" t="s">
        <v>17139</v>
      </c>
      <c r="C1938" s="85" t="s">
        <v>4395</v>
      </c>
      <c r="D1938" s="85" t="s">
        <v>13090</v>
      </c>
      <c r="E1938" s="202" t="s">
        <v>26418</v>
      </c>
      <c r="F1938" s="85" t="s">
        <v>40</v>
      </c>
      <c r="G1938" s="85" t="s">
        <v>15326</v>
      </c>
      <c r="H1938" s="85" t="s">
        <v>20690</v>
      </c>
      <c r="I1938" s="3" t="s">
        <v>6379</v>
      </c>
      <c r="J1938" s="85" t="s">
        <v>115</v>
      </c>
      <c r="K1938" s="7" t="s">
        <v>4689</v>
      </c>
      <c r="L1938" s="1"/>
      <c r="M1938" s="1"/>
      <c r="N1938" s="41" t="s">
        <v>4841</v>
      </c>
      <c r="O1938" s="87">
        <v>0</v>
      </c>
      <c r="P1938" s="87">
        <v>0</v>
      </c>
      <c r="Q1938" s="87">
        <v>0</v>
      </c>
      <c r="R1938" s="87">
        <v>0</v>
      </c>
      <c r="S1938" s="87"/>
      <c r="T1938" s="87"/>
      <c r="U1938" s="85" t="s">
        <v>112</v>
      </c>
      <c r="V1938" s="1"/>
      <c r="W1938" s="1"/>
      <c r="X1938" s="1"/>
      <c r="Y1938" s="1"/>
      <c r="Z1938" s="6">
        <v>10000</v>
      </c>
      <c r="AA1938" s="160"/>
      <c r="AB1938" s="123" t="s">
        <v>4395</v>
      </c>
      <c r="AC1938" s="124"/>
      <c r="AD1938" s="2"/>
      <c r="AE1938" s="2"/>
      <c r="AF1938" s="2"/>
      <c r="AG1938" s="2"/>
      <c r="AH1938" s="41" t="s">
        <v>7061</v>
      </c>
      <c r="AI1938" s="80" t="s">
        <v>17959</v>
      </c>
      <c r="AJ1938" s="80" t="s">
        <v>15932</v>
      </c>
      <c r="AK1938" s="1"/>
      <c r="AL1938" s="85"/>
      <c r="AM1938" s="151" t="s">
        <v>19999</v>
      </c>
      <c r="AN1938" s="16"/>
      <c r="AO1938" s="166"/>
      <c r="AP1938" s="5">
        <f t="shared" si="31"/>
        <v>0</v>
      </c>
      <c r="AQ1938" s="16"/>
      <c r="AR1938" s="205">
        <v>1</v>
      </c>
      <c r="AS1938" s="16"/>
      <c r="AT1938" s="16"/>
      <c r="AU1938" s="16"/>
      <c r="AV1938" s="16"/>
      <c r="AW1938" s="16"/>
      <c r="AX1938" s="16"/>
    </row>
    <row r="1939" spans="1:50" customFormat="1" ht="15.75" hidden="1" customHeight="1" x14ac:dyDescent="0.2">
      <c r="A1939" s="1" t="s">
        <v>17140</v>
      </c>
      <c r="B1939" s="1" t="s">
        <v>17141</v>
      </c>
      <c r="C1939" s="85" t="s">
        <v>4395</v>
      </c>
      <c r="D1939" s="85" t="s">
        <v>13090</v>
      </c>
      <c r="E1939" s="202" t="s">
        <v>26712</v>
      </c>
      <c r="F1939" s="85" t="s">
        <v>40</v>
      </c>
      <c r="G1939" s="85" t="s">
        <v>15326</v>
      </c>
      <c r="H1939" s="85" t="s">
        <v>20690</v>
      </c>
      <c r="I1939" s="3" t="s">
        <v>6379</v>
      </c>
      <c r="J1939" s="85" t="s">
        <v>115</v>
      </c>
      <c r="K1939" s="1" t="s">
        <v>437</v>
      </c>
      <c r="L1939" s="1"/>
      <c r="M1939" s="1"/>
      <c r="N1939" s="41" t="s">
        <v>25245</v>
      </c>
      <c r="O1939" s="87">
        <v>30311</v>
      </c>
      <c r="P1939" s="87">
        <v>0</v>
      </c>
      <c r="Q1939" s="87">
        <v>30311</v>
      </c>
      <c r="R1939" s="87">
        <v>0</v>
      </c>
      <c r="S1939" s="87"/>
      <c r="T1939" s="87"/>
      <c r="U1939" s="85">
        <v>2021</v>
      </c>
      <c r="V1939" s="1"/>
      <c r="W1939" s="1"/>
      <c r="X1939" s="1"/>
      <c r="Y1939" s="1"/>
      <c r="Z1939" s="6">
        <v>60000</v>
      </c>
      <c r="AA1939" s="160"/>
      <c r="AB1939" s="123" t="s">
        <v>4395</v>
      </c>
      <c r="AC1939" s="124"/>
      <c r="AD1939" s="2"/>
      <c r="AE1939" s="2"/>
      <c r="AF1939" s="2"/>
      <c r="AG1939" s="2"/>
      <c r="AH1939" s="41" t="s">
        <v>7061</v>
      </c>
      <c r="AI1939" s="80" t="s">
        <v>17961</v>
      </c>
      <c r="AJ1939" s="80" t="s">
        <v>17380</v>
      </c>
      <c r="AK1939" s="1"/>
      <c r="AL1939" s="85"/>
      <c r="AM1939" s="151" t="s">
        <v>19997</v>
      </c>
      <c r="AN1939" s="16"/>
      <c r="AO1939" s="166"/>
      <c r="AP1939" s="5">
        <f t="shared" si="31"/>
        <v>0</v>
      </c>
      <c r="AQ1939" s="16"/>
      <c r="AR1939" s="205">
        <v>1</v>
      </c>
      <c r="AS1939" s="16"/>
      <c r="AT1939" s="16"/>
      <c r="AU1939" s="16"/>
      <c r="AV1939" s="16"/>
      <c r="AW1939" s="16"/>
      <c r="AX1939" s="16"/>
    </row>
    <row r="1940" spans="1:50" customFormat="1" ht="15.75" hidden="1" customHeight="1" x14ac:dyDescent="0.2">
      <c r="A1940" s="7" t="s">
        <v>4649</v>
      </c>
      <c r="B1940" s="3" t="s">
        <v>4650</v>
      </c>
      <c r="C1940" s="85" t="s">
        <v>4395</v>
      </c>
      <c r="D1940" s="85" t="s">
        <v>13090</v>
      </c>
      <c r="E1940" s="202" t="s">
        <v>1800</v>
      </c>
      <c r="F1940" s="85" t="s">
        <v>55</v>
      </c>
      <c r="G1940" s="85" t="s">
        <v>57</v>
      </c>
      <c r="H1940" s="85" t="s">
        <v>20690</v>
      </c>
      <c r="I1940" s="3" t="s">
        <v>4405</v>
      </c>
      <c r="J1940" s="85" t="s">
        <v>4406</v>
      </c>
      <c r="K1940" s="7" t="s">
        <v>4407</v>
      </c>
      <c r="L1940" s="3"/>
      <c r="M1940" s="3"/>
      <c r="N1940" s="41" t="s">
        <v>13889</v>
      </c>
      <c r="O1940" s="87">
        <v>0</v>
      </c>
      <c r="P1940" s="87">
        <v>0</v>
      </c>
      <c r="Q1940" s="87">
        <v>0</v>
      </c>
      <c r="R1940" s="87">
        <v>0</v>
      </c>
      <c r="S1940" s="87"/>
      <c r="T1940" s="87"/>
      <c r="U1940" s="85" t="s">
        <v>112</v>
      </c>
      <c r="V1940" s="3" t="s">
        <v>112</v>
      </c>
      <c r="W1940" s="3"/>
      <c r="X1940" s="3"/>
      <c r="Y1940" s="3"/>
      <c r="Z1940" s="6">
        <v>20077</v>
      </c>
      <c r="AA1940" s="160"/>
      <c r="AB1940" s="123" t="s">
        <v>4395</v>
      </c>
      <c r="AC1940" s="124"/>
      <c r="AD1940" s="41"/>
      <c r="AE1940" s="83"/>
      <c r="AF1940" s="83"/>
      <c r="AG1940" s="41"/>
      <c r="AH1940" s="41" t="s">
        <v>13741</v>
      </c>
      <c r="AI1940" s="80" t="s">
        <v>17963</v>
      </c>
      <c r="AJ1940" s="80" t="s">
        <v>20094</v>
      </c>
      <c r="AK1940" s="3"/>
      <c r="AL1940" s="85"/>
      <c r="AM1940" s="151" t="s">
        <v>19998</v>
      </c>
      <c r="AN1940" s="15"/>
      <c r="AO1940" s="166"/>
      <c r="AP1940" s="5">
        <f t="shared" si="31"/>
        <v>0</v>
      </c>
      <c r="AQ1940" s="16"/>
      <c r="AR1940" s="205">
        <v>1</v>
      </c>
      <c r="AS1940" s="16"/>
      <c r="AT1940" s="16"/>
      <c r="AU1940" s="16"/>
      <c r="AV1940" s="16"/>
      <c r="AW1940" s="16"/>
      <c r="AX1940" s="16"/>
    </row>
    <row r="1941" spans="1:50" customFormat="1" ht="15.75" hidden="1" customHeight="1" x14ac:dyDescent="0.2">
      <c r="A1941" s="7" t="s">
        <v>4651</v>
      </c>
      <c r="B1941" s="3" t="s">
        <v>4652</v>
      </c>
      <c r="C1941" s="85" t="s">
        <v>4395</v>
      </c>
      <c r="D1941" s="85" t="s">
        <v>13090</v>
      </c>
      <c r="E1941" s="202" t="s">
        <v>1800</v>
      </c>
      <c r="F1941" s="85" t="s">
        <v>55</v>
      </c>
      <c r="G1941" s="85" t="s">
        <v>57</v>
      </c>
      <c r="H1941" s="85" t="s">
        <v>20690</v>
      </c>
      <c r="I1941" s="3" t="s">
        <v>4405</v>
      </c>
      <c r="J1941" s="85" t="s">
        <v>4406</v>
      </c>
      <c r="K1941" s="7" t="s">
        <v>4407</v>
      </c>
      <c r="L1941" s="3"/>
      <c r="M1941" s="3"/>
      <c r="N1941" s="41" t="s">
        <v>13889</v>
      </c>
      <c r="O1941" s="87">
        <v>0</v>
      </c>
      <c r="P1941" s="87">
        <v>0</v>
      </c>
      <c r="Q1941" s="87">
        <v>0</v>
      </c>
      <c r="R1941" s="87">
        <v>0</v>
      </c>
      <c r="S1941" s="87"/>
      <c r="T1941" s="87"/>
      <c r="U1941" s="85" t="s">
        <v>112</v>
      </c>
      <c r="V1941" s="3" t="s">
        <v>112</v>
      </c>
      <c r="W1941" s="3"/>
      <c r="X1941" s="3"/>
      <c r="Y1941" s="3"/>
      <c r="Z1941" s="6">
        <v>11804</v>
      </c>
      <c r="AA1941" s="160"/>
      <c r="AB1941" s="123" t="s">
        <v>4395</v>
      </c>
      <c r="AC1941" s="124"/>
      <c r="AD1941" s="41"/>
      <c r="AE1941" s="83"/>
      <c r="AF1941" s="83"/>
      <c r="AG1941" s="41"/>
      <c r="AH1941" s="41" t="s">
        <v>13741</v>
      </c>
      <c r="AI1941" s="80" t="s">
        <v>17964</v>
      </c>
      <c r="AJ1941" s="80" t="s">
        <v>20095</v>
      </c>
      <c r="AK1941" s="3"/>
      <c r="AL1941" s="85"/>
      <c r="AM1941" s="151" t="s">
        <v>19998</v>
      </c>
      <c r="AN1941" s="15"/>
      <c r="AO1941" s="166"/>
      <c r="AP1941" s="5">
        <f t="shared" si="31"/>
        <v>0</v>
      </c>
      <c r="AQ1941" s="16"/>
      <c r="AR1941" s="205">
        <v>1</v>
      </c>
      <c r="AS1941" s="16"/>
      <c r="AT1941" s="16"/>
      <c r="AU1941" s="16"/>
      <c r="AV1941" s="16"/>
      <c r="AW1941" s="16"/>
      <c r="AX1941" s="16"/>
    </row>
    <row r="1942" spans="1:50" customFormat="1" ht="15.75" hidden="1" customHeight="1" x14ac:dyDescent="0.2">
      <c r="A1942" s="7" t="s">
        <v>23799</v>
      </c>
      <c r="B1942" s="3" t="s">
        <v>23800</v>
      </c>
      <c r="C1942" s="85" t="s">
        <v>4395</v>
      </c>
      <c r="D1942" s="85" t="s">
        <v>13090</v>
      </c>
      <c r="E1942" s="202" t="s">
        <v>1800</v>
      </c>
      <c r="F1942" s="85" t="s">
        <v>34</v>
      </c>
      <c r="G1942" s="85" t="s">
        <v>35</v>
      </c>
      <c r="H1942" s="85" t="s">
        <v>20688</v>
      </c>
      <c r="I1942" s="3" t="s">
        <v>21237</v>
      </c>
      <c r="J1942" s="85" t="s">
        <v>124</v>
      </c>
      <c r="K1942" s="7" t="s">
        <v>8204</v>
      </c>
      <c r="L1942" s="3"/>
      <c r="M1942" s="3"/>
      <c r="N1942" s="41" t="s">
        <v>4402</v>
      </c>
      <c r="O1942" s="87">
        <v>0</v>
      </c>
      <c r="P1942" s="87">
        <v>0</v>
      </c>
      <c r="Q1942" s="87">
        <v>0</v>
      </c>
      <c r="R1942" s="87">
        <v>0</v>
      </c>
      <c r="S1942" s="87"/>
      <c r="T1942" s="87"/>
      <c r="U1942" s="85" t="s">
        <v>112</v>
      </c>
      <c r="V1942" s="3"/>
      <c r="X1942" s="3"/>
      <c r="Y1942" s="7"/>
      <c r="Z1942" s="6">
        <v>9125</v>
      </c>
      <c r="AA1942" s="160"/>
      <c r="AB1942" s="123" t="s">
        <v>4395</v>
      </c>
      <c r="AC1942" s="124"/>
      <c r="AD1942" s="41"/>
      <c r="AE1942" s="41"/>
      <c r="AF1942" s="41"/>
      <c r="AG1942" s="41"/>
      <c r="AH1942" s="41" t="s">
        <v>26421</v>
      </c>
      <c r="AI1942" s="80" t="s">
        <v>23801</v>
      </c>
      <c r="AJ1942" s="80" t="s">
        <v>23802</v>
      </c>
      <c r="AK1942" s="3"/>
      <c r="AL1942" s="85"/>
      <c r="AM1942" s="151" t="s">
        <v>24840</v>
      </c>
      <c r="AN1942" s="15"/>
      <c r="AO1942" s="166"/>
      <c r="AP1942" s="5">
        <f t="shared" si="31"/>
        <v>0</v>
      </c>
      <c r="AQ1942" s="16"/>
      <c r="AR1942" s="205">
        <v>1</v>
      </c>
      <c r="AS1942" s="16"/>
      <c r="AT1942" s="16"/>
      <c r="AU1942" s="16"/>
      <c r="AV1942" s="16"/>
      <c r="AW1942" s="16"/>
      <c r="AX1942" s="16"/>
    </row>
    <row r="1943" spans="1:50" customFormat="1" ht="15.75" hidden="1" customHeight="1" x14ac:dyDescent="0.2">
      <c r="A1943" s="1" t="s">
        <v>17142</v>
      </c>
      <c r="B1943" s="1" t="s">
        <v>17143</v>
      </c>
      <c r="C1943" s="85" t="s">
        <v>4395</v>
      </c>
      <c r="D1943" s="85" t="s">
        <v>13090</v>
      </c>
      <c r="E1943" s="202" t="s">
        <v>26712</v>
      </c>
      <c r="F1943" s="85" t="s">
        <v>40</v>
      </c>
      <c r="G1943" s="85" t="s">
        <v>15326</v>
      </c>
      <c r="H1943" s="85" t="s">
        <v>20690</v>
      </c>
      <c r="I1943" s="3" t="s">
        <v>6379</v>
      </c>
      <c r="J1943" s="85" t="s">
        <v>115</v>
      </c>
      <c r="K1943" s="1" t="s">
        <v>437</v>
      </c>
      <c r="L1943" s="1"/>
      <c r="M1943" s="1"/>
      <c r="N1943" s="41" t="s">
        <v>25245</v>
      </c>
      <c r="O1943" s="87">
        <v>34531</v>
      </c>
      <c r="P1943" s="87">
        <v>8</v>
      </c>
      <c r="Q1943" s="87">
        <v>34523</v>
      </c>
      <c r="R1943" s="87">
        <v>0</v>
      </c>
      <c r="S1943" s="87"/>
      <c r="T1943" s="87"/>
      <c r="U1943" s="85">
        <v>2021</v>
      </c>
      <c r="V1943" s="1"/>
      <c r="W1943" s="1"/>
      <c r="X1943" s="1"/>
      <c r="Y1943" s="1"/>
      <c r="Z1943" s="6">
        <v>60000</v>
      </c>
      <c r="AA1943" s="160"/>
      <c r="AB1943" s="123" t="s">
        <v>4395</v>
      </c>
      <c r="AC1943" s="124"/>
      <c r="AD1943" s="2"/>
      <c r="AE1943" s="2"/>
      <c r="AF1943" s="2"/>
      <c r="AG1943" s="2"/>
      <c r="AH1943" s="41" t="s">
        <v>7061</v>
      </c>
      <c r="AI1943" s="80" t="s">
        <v>17965</v>
      </c>
      <c r="AJ1943" s="80" t="s">
        <v>17381</v>
      </c>
      <c r="AK1943" s="1"/>
      <c r="AL1943" s="85"/>
      <c r="AM1943" s="151" t="s">
        <v>19997</v>
      </c>
      <c r="AN1943" s="16"/>
      <c r="AO1943" s="166"/>
      <c r="AP1943" s="5">
        <f t="shared" si="31"/>
        <v>0</v>
      </c>
      <c r="AQ1943" s="16"/>
      <c r="AR1943" s="205">
        <v>1</v>
      </c>
      <c r="AS1943" s="16"/>
      <c r="AT1943" s="16"/>
      <c r="AU1943" s="16"/>
      <c r="AV1943" s="16"/>
      <c r="AW1943" s="16"/>
      <c r="AX1943" s="16"/>
    </row>
    <row r="1944" spans="1:50" customFormat="1" ht="15.75" hidden="1" customHeight="1" x14ac:dyDescent="0.2">
      <c r="A1944" s="1" t="s">
        <v>17144</v>
      </c>
      <c r="B1944" s="1" t="s">
        <v>17145</v>
      </c>
      <c r="C1944" s="85" t="s">
        <v>4395</v>
      </c>
      <c r="D1944" s="85" t="s">
        <v>13090</v>
      </c>
      <c r="E1944" s="202" t="s">
        <v>26712</v>
      </c>
      <c r="F1944" s="85" t="s">
        <v>40</v>
      </c>
      <c r="G1944" s="85" t="s">
        <v>15326</v>
      </c>
      <c r="H1944" s="85" t="s">
        <v>20690</v>
      </c>
      <c r="I1944" s="3" t="s">
        <v>6379</v>
      </c>
      <c r="J1944" s="85" t="s">
        <v>115</v>
      </c>
      <c r="K1944" s="1" t="s">
        <v>437</v>
      </c>
      <c r="L1944" s="1"/>
      <c r="M1944" s="1"/>
      <c r="N1944" s="41" t="s">
        <v>25245</v>
      </c>
      <c r="O1944" s="87">
        <v>34877</v>
      </c>
      <c r="P1944" s="87">
        <v>100</v>
      </c>
      <c r="Q1944" s="87">
        <v>34777</v>
      </c>
      <c r="R1944" s="87">
        <v>0</v>
      </c>
      <c r="S1944" s="87"/>
      <c r="T1944" s="87"/>
      <c r="U1944" s="85">
        <v>2021</v>
      </c>
      <c r="V1944" s="1"/>
      <c r="W1944" s="1"/>
      <c r="X1944" s="1"/>
      <c r="Y1944" s="1"/>
      <c r="Z1944" s="6">
        <v>60000</v>
      </c>
      <c r="AA1944" s="160"/>
      <c r="AB1944" s="123" t="s">
        <v>4395</v>
      </c>
      <c r="AC1944" s="124"/>
      <c r="AD1944" s="2"/>
      <c r="AE1944" s="2"/>
      <c r="AF1944" s="2"/>
      <c r="AG1944" s="2"/>
      <c r="AH1944" s="41" t="s">
        <v>7061</v>
      </c>
      <c r="AI1944" s="80" t="s">
        <v>17967</v>
      </c>
      <c r="AJ1944" s="80" t="s">
        <v>17382</v>
      </c>
      <c r="AK1944" s="1"/>
      <c r="AL1944" s="85"/>
      <c r="AM1944" s="151" t="s">
        <v>19997</v>
      </c>
      <c r="AN1944" s="16"/>
      <c r="AO1944" s="166"/>
      <c r="AP1944" s="5">
        <f t="shared" si="31"/>
        <v>0</v>
      </c>
      <c r="AQ1944" s="16"/>
      <c r="AR1944" s="205">
        <v>1</v>
      </c>
      <c r="AS1944" s="16"/>
      <c r="AT1944" s="16"/>
      <c r="AU1944" s="16"/>
      <c r="AV1944" s="16"/>
      <c r="AW1944" s="16"/>
      <c r="AX1944" s="16"/>
    </row>
    <row r="1945" spans="1:50" customFormat="1" ht="15.75" hidden="1" customHeight="1" x14ac:dyDescent="0.2">
      <c r="A1945" s="1" t="s">
        <v>17146</v>
      </c>
      <c r="B1945" s="1" t="s">
        <v>17147</v>
      </c>
      <c r="C1945" s="85" t="s">
        <v>4395</v>
      </c>
      <c r="D1945" s="85" t="s">
        <v>13090</v>
      </c>
      <c r="E1945" s="202" t="s">
        <v>26712</v>
      </c>
      <c r="F1945" s="85" t="s">
        <v>40</v>
      </c>
      <c r="G1945" s="85" t="s">
        <v>15326</v>
      </c>
      <c r="H1945" s="85" t="s">
        <v>20690</v>
      </c>
      <c r="I1945" s="3" t="s">
        <v>6379</v>
      </c>
      <c r="J1945" s="85" t="s">
        <v>115</v>
      </c>
      <c r="K1945" s="1" t="s">
        <v>437</v>
      </c>
      <c r="L1945" s="1"/>
      <c r="M1945" s="1"/>
      <c r="N1945" s="41" t="s">
        <v>25245</v>
      </c>
      <c r="O1945" s="87">
        <v>22813</v>
      </c>
      <c r="P1945" s="87">
        <v>0</v>
      </c>
      <c r="Q1945" s="87">
        <v>22813</v>
      </c>
      <c r="R1945" s="87">
        <v>0</v>
      </c>
      <c r="S1945" s="87"/>
      <c r="T1945" s="87"/>
      <c r="U1945" s="85">
        <v>2022</v>
      </c>
      <c r="V1945" s="1"/>
      <c r="W1945" s="1"/>
      <c r="X1945" s="1"/>
      <c r="Y1945" s="1"/>
      <c r="Z1945" s="6">
        <v>60000</v>
      </c>
      <c r="AA1945" s="160"/>
      <c r="AB1945" s="123" t="s">
        <v>4395</v>
      </c>
      <c r="AC1945" s="124"/>
      <c r="AD1945" s="2"/>
      <c r="AE1945" s="2"/>
      <c r="AF1945" s="2"/>
      <c r="AG1945" s="2"/>
      <c r="AH1945" s="41" t="s">
        <v>7061</v>
      </c>
      <c r="AI1945" s="80" t="s">
        <v>17969</v>
      </c>
      <c r="AJ1945" s="80" t="s">
        <v>17383</v>
      </c>
      <c r="AK1945" s="1"/>
      <c r="AL1945" s="85"/>
      <c r="AM1945" s="151" t="s">
        <v>19997</v>
      </c>
      <c r="AN1945" s="16"/>
      <c r="AO1945" s="166"/>
      <c r="AP1945" s="5">
        <f t="shared" si="31"/>
        <v>0</v>
      </c>
      <c r="AQ1945" s="16"/>
      <c r="AR1945" s="205">
        <v>1</v>
      </c>
      <c r="AS1945" s="16"/>
      <c r="AT1945" s="16"/>
      <c r="AU1945" s="16"/>
      <c r="AV1945" s="16"/>
      <c r="AW1945" s="16"/>
      <c r="AX1945" s="16"/>
    </row>
    <row r="1946" spans="1:50" customFormat="1" ht="15.75" hidden="1" customHeight="1" x14ac:dyDescent="0.2">
      <c r="A1946" s="1" t="s">
        <v>17148</v>
      </c>
      <c r="B1946" s="1" t="s">
        <v>17149</v>
      </c>
      <c r="C1946" s="85" t="s">
        <v>4395</v>
      </c>
      <c r="D1946" s="85" t="s">
        <v>13090</v>
      </c>
      <c r="E1946" s="202" t="s">
        <v>26712</v>
      </c>
      <c r="F1946" s="85" t="s">
        <v>40</v>
      </c>
      <c r="G1946" s="85" t="s">
        <v>15326</v>
      </c>
      <c r="H1946" s="85" t="s">
        <v>20690</v>
      </c>
      <c r="I1946" s="3" t="s">
        <v>6379</v>
      </c>
      <c r="J1946" s="85" t="s">
        <v>115</v>
      </c>
      <c r="K1946" s="1" t="s">
        <v>437</v>
      </c>
      <c r="L1946" s="1"/>
      <c r="M1946" s="1"/>
      <c r="N1946" s="41" t="s">
        <v>25245</v>
      </c>
      <c r="O1946" s="87">
        <v>33293</v>
      </c>
      <c r="P1946" s="87">
        <v>0</v>
      </c>
      <c r="Q1946" s="87">
        <v>33293</v>
      </c>
      <c r="R1946" s="87">
        <v>0</v>
      </c>
      <c r="S1946" s="87"/>
      <c r="T1946" s="87"/>
      <c r="U1946" s="85">
        <v>2021</v>
      </c>
      <c r="V1946" s="1"/>
      <c r="W1946" s="1"/>
      <c r="X1946" s="1"/>
      <c r="Y1946" s="1"/>
      <c r="Z1946" s="6">
        <v>60000</v>
      </c>
      <c r="AA1946" s="160"/>
      <c r="AB1946" s="123" t="s">
        <v>4395</v>
      </c>
      <c r="AC1946" s="124"/>
      <c r="AD1946" s="2"/>
      <c r="AE1946" s="2"/>
      <c r="AF1946" s="2"/>
      <c r="AG1946" s="2"/>
      <c r="AH1946" s="41" t="s">
        <v>7061</v>
      </c>
      <c r="AI1946" s="80" t="s">
        <v>17971</v>
      </c>
      <c r="AJ1946" s="80" t="s">
        <v>17384</v>
      </c>
      <c r="AK1946" s="1"/>
      <c r="AL1946" s="85"/>
      <c r="AM1946" s="151" t="s">
        <v>19997</v>
      </c>
      <c r="AN1946" s="16"/>
      <c r="AO1946" s="166"/>
      <c r="AP1946" s="5">
        <f t="shared" si="31"/>
        <v>0</v>
      </c>
      <c r="AQ1946" s="16"/>
      <c r="AR1946" s="205">
        <v>1</v>
      </c>
      <c r="AS1946" s="16"/>
      <c r="AT1946" s="16"/>
      <c r="AU1946" s="16"/>
      <c r="AV1946" s="16"/>
      <c r="AW1946" s="16"/>
      <c r="AX1946" s="16"/>
    </row>
    <row r="1947" spans="1:50" customFormat="1" ht="15.75" hidden="1" customHeight="1" x14ac:dyDescent="0.2">
      <c r="A1947" s="1" t="s">
        <v>17150</v>
      </c>
      <c r="B1947" s="1" t="s">
        <v>17151</v>
      </c>
      <c r="C1947" s="85" t="s">
        <v>4395</v>
      </c>
      <c r="D1947" s="85" t="s">
        <v>13090</v>
      </c>
      <c r="E1947" s="202" t="s">
        <v>26712</v>
      </c>
      <c r="F1947" s="85" t="s">
        <v>40</v>
      </c>
      <c r="G1947" s="85" t="s">
        <v>15326</v>
      </c>
      <c r="H1947" s="85" t="s">
        <v>20690</v>
      </c>
      <c r="I1947" s="3" t="s">
        <v>6379</v>
      </c>
      <c r="J1947" s="85" t="s">
        <v>115</v>
      </c>
      <c r="K1947" s="1" t="s">
        <v>437</v>
      </c>
      <c r="L1947" s="1"/>
      <c r="M1947" s="1"/>
      <c r="N1947" s="41" t="s">
        <v>25245</v>
      </c>
      <c r="O1947" s="87">
        <v>22686</v>
      </c>
      <c r="P1947" s="87">
        <v>0</v>
      </c>
      <c r="Q1947" s="87">
        <v>22686</v>
      </c>
      <c r="R1947" s="87">
        <v>0</v>
      </c>
      <c r="S1947" s="87"/>
      <c r="T1947" s="87"/>
      <c r="U1947" s="85">
        <v>2022</v>
      </c>
      <c r="V1947" s="1"/>
      <c r="W1947" s="1"/>
      <c r="X1947" s="1"/>
      <c r="Y1947" s="1"/>
      <c r="Z1947" s="6">
        <v>60000</v>
      </c>
      <c r="AA1947" s="160"/>
      <c r="AB1947" s="123" t="s">
        <v>4395</v>
      </c>
      <c r="AC1947" s="124"/>
      <c r="AD1947" s="2"/>
      <c r="AE1947" s="2"/>
      <c r="AF1947" s="2"/>
      <c r="AG1947" s="2"/>
      <c r="AH1947" s="41" t="s">
        <v>7061</v>
      </c>
      <c r="AI1947" s="80" t="s">
        <v>17973</v>
      </c>
      <c r="AJ1947" s="80" t="s">
        <v>17385</v>
      </c>
      <c r="AK1947" s="1"/>
      <c r="AL1947" s="85"/>
      <c r="AM1947" s="151" t="s">
        <v>19997</v>
      </c>
      <c r="AN1947" s="16"/>
      <c r="AO1947" s="166"/>
      <c r="AP1947" s="5">
        <f t="shared" si="31"/>
        <v>0</v>
      </c>
      <c r="AQ1947" s="16"/>
      <c r="AR1947" s="205">
        <v>1</v>
      </c>
      <c r="AS1947" s="16"/>
      <c r="AT1947" s="16"/>
      <c r="AU1947" s="16"/>
      <c r="AV1947" s="16"/>
      <c r="AW1947" s="16"/>
      <c r="AX1947" s="16"/>
    </row>
    <row r="1948" spans="1:50" customFormat="1" ht="15.75" hidden="1" customHeight="1" x14ac:dyDescent="0.2">
      <c r="A1948" s="7" t="s">
        <v>17467</v>
      </c>
      <c r="B1948" s="3" t="s">
        <v>17975</v>
      </c>
      <c r="C1948" s="85" t="s">
        <v>4395</v>
      </c>
      <c r="D1948" s="85" t="s">
        <v>13090</v>
      </c>
      <c r="E1948" s="202" t="s">
        <v>1800</v>
      </c>
      <c r="F1948" s="85" t="s">
        <v>40</v>
      </c>
      <c r="G1948" s="85" t="s">
        <v>15356</v>
      </c>
      <c r="H1948" s="85" t="s">
        <v>20690</v>
      </c>
      <c r="I1948" s="3" t="s">
        <v>6379</v>
      </c>
      <c r="J1948" s="85" t="s">
        <v>4447</v>
      </c>
      <c r="K1948" s="7" t="s">
        <v>4448</v>
      </c>
      <c r="L1948" s="3"/>
      <c r="M1948" s="3"/>
      <c r="N1948" s="41" t="s">
        <v>7588</v>
      </c>
      <c r="O1948" s="87">
        <v>0</v>
      </c>
      <c r="P1948" s="87">
        <v>0</v>
      </c>
      <c r="Q1948" s="87">
        <v>0</v>
      </c>
      <c r="R1948" s="87">
        <v>0</v>
      </c>
      <c r="S1948" s="87"/>
      <c r="T1948" s="87"/>
      <c r="U1948" s="85" t="s">
        <v>112</v>
      </c>
      <c r="V1948" s="3"/>
      <c r="W1948" s="3"/>
      <c r="X1948" s="3"/>
      <c r="Y1948" s="3"/>
      <c r="Z1948" s="6">
        <v>15000</v>
      </c>
      <c r="AA1948" s="160"/>
      <c r="AB1948" s="123" t="s">
        <v>4395</v>
      </c>
      <c r="AC1948" s="124"/>
      <c r="AD1948" s="41"/>
      <c r="AE1948" s="83"/>
      <c r="AF1948" s="83"/>
      <c r="AG1948" s="41"/>
      <c r="AH1948" s="41" t="s">
        <v>7654</v>
      </c>
      <c r="AI1948" s="80" t="s">
        <v>17976</v>
      </c>
      <c r="AJ1948" s="80" t="s">
        <v>17772</v>
      </c>
      <c r="AK1948" s="3"/>
      <c r="AL1948" s="85"/>
      <c r="AM1948" s="151" t="s">
        <v>19997</v>
      </c>
      <c r="AN1948" s="15"/>
      <c r="AO1948" s="166"/>
      <c r="AP1948" s="5">
        <f t="shared" si="31"/>
        <v>0</v>
      </c>
      <c r="AQ1948" s="16"/>
      <c r="AR1948" s="205">
        <v>1</v>
      </c>
      <c r="AS1948" s="16"/>
      <c r="AT1948" s="16"/>
      <c r="AU1948" s="16"/>
      <c r="AV1948" s="16"/>
      <c r="AW1948" s="16"/>
      <c r="AX1948" s="16"/>
    </row>
    <row r="1949" spans="1:50" customFormat="1" ht="15.75" hidden="1" customHeight="1" x14ac:dyDescent="0.2">
      <c r="A1949" s="1" t="s">
        <v>17152</v>
      </c>
      <c r="B1949" s="1" t="s">
        <v>17153</v>
      </c>
      <c r="C1949" s="85" t="s">
        <v>4395</v>
      </c>
      <c r="D1949" s="85" t="s">
        <v>13090</v>
      </c>
      <c r="E1949" s="202" t="s">
        <v>26418</v>
      </c>
      <c r="F1949" s="85" t="s">
        <v>40</v>
      </c>
      <c r="G1949" s="85" t="s">
        <v>43</v>
      </c>
      <c r="H1949" s="85" t="s">
        <v>20690</v>
      </c>
      <c r="I1949" s="3" t="s">
        <v>26526</v>
      </c>
      <c r="J1949" s="85" t="s">
        <v>4435</v>
      </c>
      <c r="K1949" s="1" t="s">
        <v>3838</v>
      </c>
      <c r="L1949" s="1"/>
      <c r="M1949" s="1"/>
      <c r="N1949" s="41" t="s">
        <v>4596</v>
      </c>
      <c r="O1949" s="87">
        <v>0</v>
      </c>
      <c r="P1949" s="87">
        <v>0</v>
      </c>
      <c r="Q1949" s="87">
        <v>0</v>
      </c>
      <c r="R1949" s="87">
        <v>0</v>
      </c>
      <c r="S1949" s="87"/>
      <c r="T1949" s="87"/>
      <c r="U1949" s="85" t="s">
        <v>112</v>
      </c>
      <c r="V1949" s="1"/>
      <c r="W1949" s="1"/>
      <c r="X1949" s="1"/>
      <c r="Y1949" s="1"/>
      <c r="Z1949" s="6">
        <v>0</v>
      </c>
      <c r="AA1949" s="160"/>
      <c r="AB1949" s="123" t="s">
        <v>4395</v>
      </c>
      <c r="AC1949" s="124"/>
      <c r="AD1949" s="2"/>
      <c r="AE1949" s="2"/>
      <c r="AF1949" s="2"/>
      <c r="AG1949" s="2"/>
      <c r="AH1949" s="41" t="s">
        <v>7061</v>
      </c>
      <c r="AI1949" s="80" t="s">
        <v>17978</v>
      </c>
      <c r="AJ1949" s="80" t="s">
        <v>17386</v>
      </c>
      <c r="AK1949" s="1"/>
      <c r="AL1949" s="85"/>
      <c r="AM1949" s="151" t="s">
        <v>19997</v>
      </c>
      <c r="AN1949" s="16"/>
      <c r="AO1949" s="166"/>
      <c r="AP1949" s="5">
        <f t="shared" si="31"/>
        <v>0</v>
      </c>
      <c r="AQ1949" s="16"/>
      <c r="AR1949" s="205">
        <v>1</v>
      </c>
      <c r="AS1949" s="16"/>
      <c r="AT1949" s="16"/>
      <c r="AU1949" s="16"/>
      <c r="AV1949" s="16"/>
      <c r="AW1949" s="16"/>
      <c r="AX1949" s="16"/>
    </row>
    <row r="1950" spans="1:50" customFormat="1" ht="15.75" hidden="1" customHeight="1" x14ac:dyDescent="0.2">
      <c r="A1950" s="7" t="s">
        <v>4653</v>
      </c>
      <c r="B1950" s="3" t="s">
        <v>4654</v>
      </c>
      <c r="C1950" s="85" t="s">
        <v>4395</v>
      </c>
      <c r="D1950" s="85" t="s">
        <v>13090</v>
      </c>
      <c r="E1950" s="202" t="s">
        <v>1800</v>
      </c>
      <c r="F1950" s="85" t="s">
        <v>55</v>
      </c>
      <c r="G1950" s="85" t="s">
        <v>57</v>
      </c>
      <c r="H1950" s="85" t="s">
        <v>20690</v>
      </c>
      <c r="I1950" s="3" t="s">
        <v>4399</v>
      </c>
      <c r="J1950" s="85" t="s">
        <v>4406</v>
      </c>
      <c r="K1950" s="7" t="s">
        <v>4407</v>
      </c>
      <c r="L1950" s="3"/>
      <c r="M1950" s="3"/>
      <c r="N1950" s="41" t="s">
        <v>4717</v>
      </c>
      <c r="O1950" s="87">
        <v>0</v>
      </c>
      <c r="P1950" s="87">
        <v>0</v>
      </c>
      <c r="Q1950" s="87">
        <v>0</v>
      </c>
      <c r="R1950" s="87">
        <v>0</v>
      </c>
      <c r="S1950" s="87"/>
      <c r="T1950" s="87"/>
      <c r="U1950" s="85" t="s">
        <v>112</v>
      </c>
      <c r="V1950" s="3" t="s">
        <v>112</v>
      </c>
      <c r="W1950" s="3"/>
      <c r="X1950" s="3"/>
      <c r="Y1950" s="3"/>
      <c r="Z1950" s="6">
        <v>26482</v>
      </c>
      <c r="AA1950" s="160"/>
      <c r="AB1950" s="123" t="s">
        <v>4395</v>
      </c>
      <c r="AC1950" s="124"/>
      <c r="AD1950" s="41"/>
      <c r="AE1950" s="83"/>
      <c r="AF1950" s="83"/>
      <c r="AG1950" s="41"/>
      <c r="AH1950" s="41" t="s">
        <v>13741</v>
      </c>
      <c r="AI1950" s="80" t="s">
        <v>17980</v>
      </c>
      <c r="AJ1950" s="80" t="s">
        <v>20096</v>
      </c>
      <c r="AK1950" s="3"/>
      <c r="AL1950" s="85"/>
      <c r="AM1950" s="151" t="s">
        <v>19998</v>
      </c>
      <c r="AN1950" s="15"/>
      <c r="AO1950" s="166"/>
      <c r="AP1950" s="5">
        <f t="shared" si="31"/>
        <v>0</v>
      </c>
      <c r="AQ1950" s="16"/>
      <c r="AR1950" s="205">
        <v>1</v>
      </c>
      <c r="AS1950" s="16"/>
      <c r="AT1950" s="16"/>
      <c r="AU1950" s="16"/>
      <c r="AV1950" s="16"/>
      <c r="AW1950" s="16"/>
      <c r="AX1950" s="16"/>
    </row>
    <row r="1951" spans="1:50" customFormat="1" ht="15.75" hidden="1" customHeight="1" x14ac:dyDescent="0.2">
      <c r="A1951" s="1" t="s">
        <v>17154</v>
      </c>
      <c r="B1951" s="1" t="s">
        <v>17155</v>
      </c>
      <c r="C1951" s="85" t="s">
        <v>4395</v>
      </c>
      <c r="D1951" s="85" t="s">
        <v>13090</v>
      </c>
      <c r="E1951" s="202" t="s">
        <v>26712</v>
      </c>
      <c r="F1951" s="85" t="s">
        <v>40</v>
      </c>
      <c r="G1951" s="85" t="s">
        <v>43</v>
      </c>
      <c r="H1951" s="85" t="s">
        <v>20690</v>
      </c>
      <c r="I1951" s="3" t="s">
        <v>6379</v>
      </c>
      <c r="J1951" s="85" t="s">
        <v>115</v>
      </c>
      <c r="K1951" s="1" t="s">
        <v>5658</v>
      </c>
      <c r="L1951" s="1"/>
      <c r="M1951" s="1"/>
      <c r="N1951" s="41" t="s">
        <v>6472</v>
      </c>
      <c r="O1951" s="87">
        <v>158784</v>
      </c>
      <c r="P1951" s="87">
        <v>18325</v>
      </c>
      <c r="Q1951" s="87">
        <v>140459</v>
      </c>
      <c r="R1951" s="87">
        <v>0</v>
      </c>
      <c r="S1951" s="87"/>
      <c r="T1951" s="87"/>
      <c r="U1951" s="85">
        <v>2020</v>
      </c>
      <c r="V1951" s="1"/>
      <c r="W1951" s="1"/>
      <c r="X1951" s="1"/>
      <c r="Y1951" s="1"/>
      <c r="Z1951" s="6">
        <v>395379</v>
      </c>
      <c r="AA1951" s="160"/>
      <c r="AB1951" s="123" t="s">
        <v>4395</v>
      </c>
      <c r="AC1951" s="124"/>
      <c r="AD1951" s="2"/>
      <c r="AE1951" s="2"/>
      <c r="AF1951" s="2"/>
      <c r="AG1951" s="2"/>
      <c r="AH1951" s="41" t="s">
        <v>7061</v>
      </c>
      <c r="AI1951" s="80" t="s">
        <v>17981</v>
      </c>
      <c r="AJ1951" s="80" t="s">
        <v>17387</v>
      </c>
      <c r="AK1951" s="1"/>
      <c r="AL1951" s="85"/>
      <c r="AM1951" s="151" t="s">
        <v>19997</v>
      </c>
      <c r="AN1951" s="16"/>
      <c r="AO1951" s="166"/>
      <c r="AP1951" s="5">
        <f t="shared" si="31"/>
        <v>0</v>
      </c>
      <c r="AQ1951" s="16"/>
      <c r="AR1951" s="205">
        <v>1</v>
      </c>
      <c r="AS1951" s="16"/>
      <c r="AT1951" s="16"/>
      <c r="AU1951" s="16"/>
      <c r="AV1951" s="16"/>
      <c r="AW1951" s="16"/>
      <c r="AX1951" s="16"/>
    </row>
    <row r="1952" spans="1:50" customFormat="1" ht="15.75" hidden="1" customHeight="1" x14ac:dyDescent="0.2">
      <c r="A1952" s="1" t="s">
        <v>17156</v>
      </c>
      <c r="B1952" s="1" t="s">
        <v>17157</v>
      </c>
      <c r="C1952" s="85" t="s">
        <v>4395</v>
      </c>
      <c r="D1952" s="85" t="s">
        <v>13090</v>
      </c>
      <c r="E1952" s="202" t="s">
        <v>1800</v>
      </c>
      <c r="F1952" s="85" t="s">
        <v>68</v>
      </c>
      <c r="G1952" s="85" t="s">
        <v>70</v>
      </c>
      <c r="H1952" s="85" t="s">
        <v>20690</v>
      </c>
      <c r="I1952" s="3" t="s">
        <v>4405</v>
      </c>
      <c r="J1952" s="85" t="s">
        <v>4406</v>
      </c>
      <c r="K1952" s="1" t="s">
        <v>4407</v>
      </c>
      <c r="L1952" s="1"/>
      <c r="M1952" s="1"/>
      <c r="N1952" s="41" t="s">
        <v>4572</v>
      </c>
      <c r="O1952" s="87">
        <v>0</v>
      </c>
      <c r="P1952" s="87">
        <v>0</v>
      </c>
      <c r="Q1952" s="87">
        <v>0</v>
      </c>
      <c r="R1952" s="87">
        <v>0</v>
      </c>
      <c r="S1952" s="87"/>
      <c r="T1952" s="87"/>
      <c r="U1952" s="85" t="s">
        <v>112</v>
      </c>
      <c r="V1952" s="1"/>
      <c r="W1952" s="1"/>
      <c r="X1952" s="1"/>
      <c r="Y1952" s="1"/>
      <c r="Z1952" s="6">
        <v>24771</v>
      </c>
      <c r="AA1952" s="160"/>
      <c r="AB1952" s="123" t="s">
        <v>4395</v>
      </c>
      <c r="AC1952" s="124"/>
      <c r="AD1952" s="2"/>
      <c r="AE1952" s="2"/>
      <c r="AF1952" s="2"/>
      <c r="AG1952" s="2"/>
      <c r="AH1952" s="41" t="s">
        <v>13745</v>
      </c>
      <c r="AI1952" s="80" t="s">
        <v>17983</v>
      </c>
      <c r="AJ1952" s="80" t="s">
        <v>17388</v>
      </c>
      <c r="AK1952" s="1"/>
      <c r="AL1952" s="85"/>
      <c r="AM1952" s="151" t="s">
        <v>19997</v>
      </c>
      <c r="AN1952" s="16"/>
      <c r="AO1952" s="166"/>
      <c r="AP1952" s="5">
        <f t="shared" si="31"/>
        <v>0</v>
      </c>
      <c r="AQ1952" s="16"/>
      <c r="AR1952" s="205">
        <v>1</v>
      </c>
      <c r="AS1952" s="16"/>
      <c r="AT1952" s="16"/>
      <c r="AU1952" s="16"/>
      <c r="AV1952" s="16"/>
      <c r="AW1952" s="16"/>
      <c r="AX1952" s="16"/>
    </row>
    <row r="1953" spans="1:50" customFormat="1" ht="15.75" hidden="1" customHeight="1" x14ac:dyDescent="0.2">
      <c r="A1953" s="1" t="s">
        <v>17158</v>
      </c>
      <c r="B1953" s="1" t="s">
        <v>17159</v>
      </c>
      <c r="C1953" s="85" t="s">
        <v>4395</v>
      </c>
      <c r="D1953" s="85" t="s">
        <v>13090</v>
      </c>
      <c r="E1953" s="202" t="s">
        <v>26418</v>
      </c>
      <c r="F1953" s="85" t="s">
        <v>40</v>
      </c>
      <c r="G1953" s="85" t="s">
        <v>43</v>
      </c>
      <c r="H1953" s="85" t="s">
        <v>20690</v>
      </c>
      <c r="I1953" s="3" t="s">
        <v>6379</v>
      </c>
      <c r="J1953" s="85" t="s">
        <v>115</v>
      </c>
      <c r="K1953" s="1" t="s">
        <v>4926</v>
      </c>
      <c r="L1953" s="1"/>
      <c r="M1953" s="1"/>
      <c r="N1953" s="41" t="s">
        <v>17160</v>
      </c>
      <c r="O1953" s="87">
        <v>0</v>
      </c>
      <c r="P1953" s="87">
        <v>0</v>
      </c>
      <c r="Q1953" s="87">
        <v>0</v>
      </c>
      <c r="R1953" s="87">
        <v>0</v>
      </c>
      <c r="S1953" s="87"/>
      <c r="T1953" s="87"/>
      <c r="U1953" s="85" t="s">
        <v>112</v>
      </c>
      <c r="V1953" s="1"/>
      <c r="W1953" s="1"/>
      <c r="X1953" s="1"/>
      <c r="Y1953" s="1"/>
      <c r="Z1953" s="6">
        <v>559470</v>
      </c>
      <c r="AA1953" s="160"/>
      <c r="AB1953" s="123" t="s">
        <v>4395</v>
      </c>
      <c r="AC1953" s="124"/>
      <c r="AD1953" s="2"/>
      <c r="AE1953" s="2"/>
      <c r="AF1953" s="2"/>
      <c r="AG1953" s="2"/>
      <c r="AH1953" s="41" t="s">
        <v>7061</v>
      </c>
      <c r="AI1953" s="80" t="s">
        <v>17985</v>
      </c>
      <c r="AJ1953" s="80" t="s">
        <v>17389</v>
      </c>
      <c r="AK1953" s="1"/>
      <c r="AL1953" s="85"/>
      <c r="AM1953" s="151" t="s">
        <v>19997</v>
      </c>
      <c r="AN1953" s="16"/>
      <c r="AO1953" s="166"/>
      <c r="AP1953" s="5">
        <f t="shared" si="31"/>
        <v>0</v>
      </c>
      <c r="AQ1953" s="16"/>
      <c r="AR1953" s="205">
        <v>1</v>
      </c>
      <c r="AS1953" s="16"/>
      <c r="AT1953" s="16"/>
      <c r="AU1953" s="16"/>
      <c r="AV1953" s="16"/>
      <c r="AW1953" s="16"/>
      <c r="AX1953" s="16"/>
    </row>
    <row r="1954" spans="1:50" customFormat="1" ht="15.75" hidden="1" customHeight="1" x14ac:dyDescent="0.2">
      <c r="A1954" s="7" t="s">
        <v>21233</v>
      </c>
      <c r="B1954" s="3" t="s">
        <v>21234</v>
      </c>
      <c r="C1954" s="85" t="s">
        <v>4395</v>
      </c>
      <c r="D1954" s="85" t="s">
        <v>13090</v>
      </c>
      <c r="E1954" s="202" t="s">
        <v>26418</v>
      </c>
      <c r="F1954" s="85" t="s">
        <v>40</v>
      </c>
      <c r="G1954" s="85" t="s">
        <v>43</v>
      </c>
      <c r="H1954" s="85" t="s">
        <v>20690</v>
      </c>
      <c r="I1954" s="3" t="s">
        <v>6379</v>
      </c>
      <c r="J1954" s="85" t="s">
        <v>115</v>
      </c>
      <c r="K1954" s="7" t="s">
        <v>5931</v>
      </c>
      <c r="L1954" s="3"/>
      <c r="M1954" s="3"/>
      <c r="N1954" s="41" t="s">
        <v>17160</v>
      </c>
      <c r="O1954" s="87">
        <v>0</v>
      </c>
      <c r="P1954" s="87">
        <v>0</v>
      </c>
      <c r="Q1954" s="87">
        <v>0</v>
      </c>
      <c r="R1954" s="87">
        <v>0</v>
      </c>
      <c r="S1954" s="87"/>
      <c r="T1954" s="87"/>
      <c r="U1954" s="85" t="s">
        <v>112</v>
      </c>
      <c r="V1954" s="3"/>
      <c r="X1954" s="3"/>
      <c r="Y1954" s="7"/>
      <c r="Z1954" s="6">
        <v>339376</v>
      </c>
      <c r="AA1954" s="160"/>
      <c r="AB1954" s="123" t="s">
        <v>4395</v>
      </c>
      <c r="AC1954" s="124"/>
      <c r="AD1954" s="41"/>
      <c r="AE1954" s="41"/>
      <c r="AF1954" s="41"/>
      <c r="AG1954" s="41"/>
      <c r="AH1954" s="41" t="s">
        <v>7061</v>
      </c>
      <c r="AI1954" s="80" t="s">
        <v>21235</v>
      </c>
      <c r="AJ1954" s="80" t="s">
        <v>21236</v>
      </c>
      <c r="AK1954" s="3"/>
      <c r="AL1954" s="85"/>
      <c r="AM1954" s="151" t="s">
        <v>21670</v>
      </c>
      <c r="AN1954" s="15"/>
      <c r="AO1954" s="166"/>
      <c r="AP1954" s="5">
        <f t="shared" si="31"/>
        <v>0</v>
      </c>
      <c r="AQ1954" s="16"/>
      <c r="AR1954" s="205">
        <v>1</v>
      </c>
      <c r="AS1954" s="16"/>
      <c r="AT1954" s="16"/>
      <c r="AU1954" s="16"/>
      <c r="AV1954" s="16"/>
      <c r="AW1954" s="16"/>
      <c r="AX1954" s="16"/>
    </row>
    <row r="1955" spans="1:50" customFormat="1" ht="15.75" hidden="1" customHeight="1" x14ac:dyDescent="0.2">
      <c r="A1955" s="1" t="s">
        <v>17161</v>
      </c>
      <c r="B1955" s="1" t="s">
        <v>17162</v>
      </c>
      <c r="C1955" s="85" t="s">
        <v>4395</v>
      </c>
      <c r="D1955" s="85" t="s">
        <v>13090</v>
      </c>
      <c r="E1955" s="202" t="s">
        <v>1800</v>
      </c>
      <c r="F1955" s="85" t="s">
        <v>68</v>
      </c>
      <c r="G1955" s="85" t="s">
        <v>70</v>
      </c>
      <c r="H1955" s="85" t="s">
        <v>20690</v>
      </c>
      <c r="I1955" s="3" t="s">
        <v>4428</v>
      </c>
      <c r="J1955" s="85" t="s">
        <v>4406</v>
      </c>
      <c r="K1955" s="1" t="s">
        <v>4407</v>
      </c>
      <c r="L1955" s="1"/>
      <c r="M1955" s="1"/>
      <c r="N1955" s="41" t="s">
        <v>4572</v>
      </c>
      <c r="O1955" s="87">
        <v>0</v>
      </c>
      <c r="P1955" s="87">
        <v>0</v>
      </c>
      <c r="Q1955" s="87">
        <v>0</v>
      </c>
      <c r="R1955" s="87">
        <v>0</v>
      </c>
      <c r="S1955" s="87"/>
      <c r="T1955" s="87"/>
      <c r="U1955" s="85" t="s">
        <v>112</v>
      </c>
      <c r="V1955" s="1"/>
      <c r="W1955" s="1"/>
      <c r="X1955" s="1"/>
      <c r="Y1955" s="1"/>
      <c r="Z1955" s="6">
        <v>77844</v>
      </c>
      <c r="AA1955" s="160"/>
      <c r="AB1955" s="123" t="s">
        <v>4395</v>
      </c>
      <c r="AC1955" s="124"/>
      <c r="AD1955" s="2"/>
      <c r="AE1955" s="2"/>
      <c r="AF1955" s="2"/>
      <c r="AG1955" s="2"/>
      <c r="AH1955" s="41" t="s">
        <v>13745</v>
      </c>
      <c r="AI1955" s="80" t="s">
        <v>17987</v>
      </c>
      <c r="AJ1955" s="80" t="s">
        <v>17390</v>
      </c>
      <c r="AK1955" s="1"/>
      <c r="AL1955" s="85"/>
      <c r="AM1955" s="151" t="s">
        <v>19997</v>
      </c>
      <c r="AN1955" s="16"/>
      <c r="AO1955" s="166"/>
      <c r="AP1955" s="5">
        <f t="shared" si="31"/>
        <v>0</v>
      </c>
      <c r="AQ1955" s="16"/>
      <c r="AR1955" s="205">
        <v>1</v>
      </c>
      <c r="AS1955" s="16"/>
      <c r="AT1955" s="16"/>
      <c r="AU1955" s="16"/>
      <c r="AV1955" s="16"/>
      <c r="AW1955" s="16"/>
      <c r="AX1955" s="16"/>
    </row>
    <row r="1956" spans="1:50" customFormat="1" ht="15.75" hidden="1" customHeight="1" x14ac:dyDescent="0.2">
      <c r="A1956" s="1" t="s">
        <v>17163</v>
      </c>
      <c r="B1956" s="1" t="s">
        <v>27607</v>
      </c>
      <c r="C1956" s="85" t="s">
        <v>4395</v>
      </c>
      <c r="D1956" s="85" t="s">
        <v>13090</v>
      </c>
      <c r="E1956" s="202" t="s">
        <v>26712</v>
      </c>
      <c r="F1956" s="85" t="s">
        <v>40</v>
      </c>
      <c r="G1956" s="85" t="s">
        <v>43</v>
      </c>
      <c r="H1956" s="85" t="s">
        <v>20690</v>
      </c>
      <c r="I1956" s="3" t="s">
        <v>6379</v>
      </c>
      <c r="J1956" s="85" t="s">
        <v>115</v>
      </c>
      <c r="K1956" s="1" t="s">
        <v>5931</v>
      </c>
      <c r="L1956" s="1"/>
      <c r="M1956" s="1"/>
      <c r="N1956" s="41" t="s">
        <v>17107</v>
      </c>
      <c r="O1956" s="87">
        <v>584519</v>
      </c>
      <c r="P1956" s="87">
        <v>3511</v>
      </c>
      <c r="Q1956" s="87">
        <v>581008</v>
      </c>
      <c r="R1956" s="87">
        <v>0</v>
      </c>
      <c r="S1956" s="87"/>
      <c r="T1956" s="87"/>
      <c r="U1956" s="85">
        <v>2020</v>
      </c>
      <c r="V1956" s="1"/>
      <c r="W1956" s="1"/>
      <c r="X1956" s="1"/>
      <c r="Y1956" s="1"/>
      <c r="Z1956" s="6">
        <v>431949</v>
      </c>
      <c r="AA1956" s="160"/>
      <c r="AB1956" s="123" t="s">
        <v>4395</v>
      </c>
      <c r="AC1956" s="124"/>
      <c r="AD1956" s="2"/>
      <c r="AE1956" s="2"/>
      <c r="AF1956" s="2"/>
      <c r="AG1956" s="2"/>
      <c r="AH1956" s="41" t="s">
        <v>7061</v>
      </c>
      <c r="AI1956" s="80" t="s">
        <v>17989</v>
      </c>
      <c r="AJ1956" s="80" t="s">
        <v>17391</v>
      </c>
      <c r="AK1956" s="1"/>
      <c r="AL1956" s="85"/>
      <c r="AM1956" s="151" t="s">
        <v>19997</v>
      </c>
      <c r="AN1956" s="16"/>
      <c r="AO1956" s="166"/>
      <c r="AP1956" s="5">
        <f t="shared" si="31"/>
        <v>0</v>
      </c>
      <c r="AQ1956" s="16"/>
      <c r="AR1956" s="205">
        <v>1</v>
      </c>
      <c r="AS1956" s="16"/>
      <c r="AT1956" s="16"/>
      <c r="AU1956" s="16"/>
      <c r="AV1956" s="16"/>
      <c r="AW1956" s="16"/>
      <c r="AX1956" s="16"/>
    </row>
    <row r="1957" spans="1:50" customFormat="1" ht="15.75" hidden="1" customHeight="1" x14ac:dyDescent="0.2">
      <c r="A1957" s="1" t="s">
        <v>17164</v>
      </c>
      <c r="B1957" s="1" t="s">
        <v>17165</v>
      </c>
      <c r="C1957" s="85" t="s">
        <v>4395</v>
      </c>
      <c r="D1957" s="85" t="s">
        <v>13090</v>
      </c>
      <c r="E1957" s="202" t="s">
        <v>26418</v>
      </c>
      <c r="F1957" s="85" t="s">
        <v>40</v>
      </c>
      <c r="G1957" s="85" t="s">
        <v>43</v>
      </c>
      <c r="H1957" s="85" t="s">
        <v>20690</v>
      </c>
      <c r="I1957" s="3" t="s">
        <v>4396</v>
      </c>
      <c r="J1957" s="85" t="s">
        <v>115</v>
      </c>
      <c r="K1957" s="1" t="s">
        <v>4458</v>
      </c>
      <c r="L1957" s="1"/>
      <c r="M1957" s="1"/>
      <c r="N1957" s="41" t="s">
        <v>4459</v>
      </c>
      <c r="O1957" s="87">
        <v>0</v>
      </c>
      <c r="P1957" s="87">
        <v>0</v>
      </c>
      <c r="Q1957" s="87">
        <v>0</v>
      </c>
      <c r="R1957" s="87">
        <v>0</v>
      </c>
      <c r="S1957" s="87"/>
      <c r="T1957" s="87"/>
      <c r="U1957" s="85" t="s">
        <v>112</v>
      </c>
      <c r="V1957" s="1"/>
      <c r="W1957" s="1"/>
      <c r="X1957" s="1"/>
      <c r="Y1957" s="1"/>
      <c r="Z1957" s="6">
        <v>139588</v>
      </c>
      <c r="AA1957" s="160"/>
      <c r="AB1957" s="123" t="s">
        <v>4395</v>
      </c>
      <c r="AC1957" s="124"/>
      <c r="AD1957" s="2"/>
      <c r="AE1957" s="2"/>
      <c r="AF1957" s="2"/>
      <c r="AG1957" s="2"/>
      <c r="AH1957" s="41" t="s">
        <v>7061</v>
      </c>
      <c r="AI1957" s="80" t="s">
        <v>17991</v>
      </c>
      <c r="AJ1957" s="80" t="s">
        <v>17392</v>
      </c>
      <c r="AK1957" s="1"/>
      <c r="AL1957" s="85"/>
      <c r="AM1957" s="151" t="s">
        <v>19997</v>
      </c>
      <c r="AN1957" s="16"/>
      <c r="AO1957" s="166"/>
      <c r="AP1957" s="5">
        <f t="shared" si="31"/>
        <v>0</v>
      </c>
      <c r="AQ1957" s="16"/>
      <c r="AR1957" s="205">
        <v>1</v>
      </c>
      <c r="AS1957" s="16"/>
      <c r="AT1957" s="16"/>
      <c r="AU1957" s="16"/>
      <c r="AV1957" s="16"/>
      <c r="AW1957" s="16"/>
      <c r="AX1957" s="16"/>
    </row>
    <row r="1958" spans="1:50" customFormat="1" ht="15.75" hidden="1" customHeight="1" x14ac:dyDescent="0.2">
      <c r="A1958" s="7" t="s">
        <v>20780</v>
      </c>
      <c r="B1958" s="3" t="s">
        <v>20781</v>
      </c>
      <c r="C1958" s="85" t="s">
        <v>4395</v>
      </c>
      <c r="D1958" s="85" t="s">
        <v>13090</v>
      </c>
      <c r="E1958" s="202" t="s">
        <v>26712</v>
      </c>
      <c r="F1958" s="85" t="s">
        <v>40</v>
      </c>
      <c r="G1958" s="85" t="s">
        <v>43</v>
      </c>
      <c r="H1958" s="85" t="s">
        <v>20690</v>
      </c>
      <c r="I1958" s="3" t="s">
        <v>4396</v>
      </c>
      <c r="J1958" s="85" t="s">
        <v>115</v>
      </c>
      <c r="K1958" s="7" t="s">
        <v>4458</v>
      </c>
      <c r="L1958" s="3"/>
      <c r="M1958" s="3"/>
      <c r="N1958" s="41" t="s">
        <v>4459</v>
      </c>
      <c r="O1958" s="87">
        <v>35883</v>
      </c>
      <c r="P1958" s="87">
        <v>1032</v>
      </c>
      <c r="Q1958" s="87">
        <v>34851</v>
      </c>
      <c r="R1958" s="87">
        <v>0</v>
      </c>
      <c r="S1958" s="87"/>
      <c r="T1958" s="87"/>
      <c r="U1958" s="85">
        <v>2021</v>
      </c>
      <c r="V1958" s="3"/>
      <c r="W1958" s="3"/>
      <c r="X1958" s="3"/>
      <c r="Y1958" s="3"/>
      <c r="Z1958" s="6">
        <v>46528</v>
      </c>
      <c r="AA1958" s="160"/>
      <c r="AB1958" s="123" t="s">
        <v>4395</v>
      </c>
      <c r="AC1958" s="124"/>
      <c r="AD1958" s="41"/>
      <c r="AE1958" s="83"/>
      <c r="AF1958" s="83"/>
      <c r="AG1958" s="41"/>
      <c r="AH1958" s="41" t="s">
        <v>7061</v>
      </c>
      <c r="AI1958" s="80" t="s">
        <v>20782</v>
      </c>
      <c r="AJ1958" s="80" t="s">
        <v>20783</v>
      </c>
      <c r="AK1958" s="3"/>
      <c r="AL1958" s="85"/>
      <c r="AM1958" s="151" t="s">
        <v>20970</v>
      </c>
      <c r="AN1958" s="15"/>
      <c r="AO1958" s="166"/>
      <c r="AP1958" s="5">
        <f t="shared" si="31"/>
        <v>0</v>
      </c>
      <c r="AQ1958" s="16"/>
      <c r="AR1958" s="205">
        <v>1</v>
      </c>
      <c r="AS1958" s="16"/>
      <c r="AT1958" s="16"/>
      <c r="AU1958" s="16"/>
      <c r="AV1958" s="16"/>
      <c r="AW1958" s="16"/>
      <c r="AX1958" s="16"/>
    </row>
    <row r="1959" spans="1:50" customFormat="1" ht="15.75" hidden="1" customHeight="1" x14ac:dyDescent="0.2">
      <c r="A1959" s="7" t="s">
        <v>20784</v>
      </c>
      <c r="B1959" s="3" t="s">
        <v>20785</v>
      </c>
      <c r="C1959" s="85" t="s">
        <v>4395</v>
      </c>
      <c r="D1959" s="85" t="s">
        <v>13090</v>
      </c>
      <c r="E1959" s="202" t="s">
        <v>26712</v>
      </c>
      <c r="F1959" s="85" t="s">
        <v>40</v>
      </c>
      <c r="G1959" s="85" t="s">
        <v>43</v>
      </c>
      <c r="H1959" s="85" t="s">
        <v>20690</v>
      </c>
      <c r="I1959" s="3" t="s">
        <v>4396</v>
      </c>
      <c r="J1959" s="85" t="s">
        <v>115</v>
      </c>
      <c r="K1959" s="7" t="s">
        <v>4458</v>
      </c>
      <c r="L1959" s="3"/>
      <c r="M1959" s="3"/>
      <c r="N1959" s="41" t="s">
        <v>4459</v>
      </c>
      <c r="O1959" s="87">
        <v>35518</v>
      </c>
      <c r="P1959" s="87">
        <v>0</v>
      </c>
      <c r="Q1959" s="87">
        <v>35518</v>
      </c>
      <c r="R1959" s="87">
        <v>0</v>
      </c>
      <c r="S1959" s="87"/>
      <c r="T1959" s="87"/>
      <c r="U1959" s="85">
        <v>2021</v>
      </c>
      <c r="V1959" s="3"/>
      <c r="W1959" s="3"/>
      <c r="X1959" s="3"/>
      <c r="Y1959" s="3"/>
      <c r="Z1959" s="6">
        <v>46528</v>
      </c>
      <c r="AA1959" s="160"/>
      <c r="AB1959" s="123" t="s">
        <v>4395</v>
      </c>
      <c r="AC1959" s="124"/>
      <c r="AD1959" s="41"/>
      <c r="AE1959" s="83"/>
      <c r="AF1959" s="83"/>
      <c r="AG1959" s="41"/>
      <c r="AH1959" s="41" t="s">
        <v>7061</v>
      </c>
      <c r="AI1959" s="80" t="s">
        <v>20786</v>
      </c>
      <c r="AJ1959" s="80" t="s">
        <v>20787</v>
      </c>
      <c r="AK1959" s="3"/>
      <c r="AL1959" s="85"/>
      <c r="AM1959" s="151" t="s">
        <v>20970</v>
      </c>
      <c r="AN1959" s="15"/>
      <c r="AO1959" s="166"/>
      <c r="AP1959" s="5">
        <f t="shared" si="31"/>
        <v>0</v>
      </c>
      <c r="AQ1959" s="16"/>
      <c r="AR1959" s="205">
        <v>1</v>
      </c>
      <c r="AS1959" s="16"/>
      <c r="AT1959" s="16"/>
      <c r="AU1959" s="16"/>
      <c r="AV1959" s="16"/>
      <c r="AW1959" s="16"/>
      <c r="AX1959" s="16"/>
    </row>
    <row r="1960" spans="1:50" customFormat="1" ht="15.75" hidden="1" customHeight="1" x14ac:dyDescent="0.2">
      <c r="A1960" s="7" t="s">
        <v>20788</v>
      </c>
      <c r="B1960" s="3" t="s">
        <v>20789</v>
      </c>
      <c r="C1960" s="85" t="s">
        <v>4395</v>
      </c>
      <c r="D1960" s="85" t="s">
        <v>13090</v>
      </c>
      <c r="E1960" s="202" t="s">
        <v>26712</v>
      </c>
      <c r="F1960" s="85" t="s">
        <v>40</v>
      </c>
      <c r="G1960" s="85" t="s">
        <v>43</v>
      </c>
      <c r="H1960" s="85" t="s">
        <v>20690</v>
      </c>
      <c r="I1960" s="3" t="s">
        <v>4396</v>
      </c>
      <c r="J1960" s="85" t="s">
        <v>115</v>
      </c>
      <c r="K1960" s="7" t="s">
        <v>4458</v>
      </c>
      <c r="L1960" s="3"/>
      <c r="M1960" s="3"/>
      <c r="N1960" s="41" t="s">
        <v>4459</v>
      </c>
      <c r="O1960" s="87">
        <v>35258</v>
      </c>
      <c r="P1960" s="87">
        <v>0</v>
      </c>
      <c r="Q1960" s="87">
        <v>35258</v>
      </c>
      <c r="R1960" s="87">
        <v>0</v>
      </c>
      <c r="S1960" s="87"/>
      <c r="T1960" s="87"/>
      <c r="U1960" s="85">
        <v>2021</v>
      </c>
      <c r="V1960" s="3"/>
      <c r="W1960" s="3"/>
      <c r="X1960" s="3"/>
      <c r="Y1960" s="3"/>
      <c r="Z1960" s="6">
        <v>46528</v>
      </c>
      <c r="AA1960" s="160"/>
      <c r="AB1960" s="123" t="s">
        <v>4395</v>
      </c>
      <c r="AC1960" s="124"/>
      <c r="AD1960" s="41"/>
      <c r="AE1960" s="83"/>
      <c r="AF1960" s="83"/>
      <c r="AG1960" s="41"/>
      <c r="AH1960" s="41" t="s">
        <v>7061</v>
      </c>
      <c r="AI1960" s="80" t="s">
        <v>20790</v>
      </c>
      <c r="AJ1960" s="80" t="s">
        <v>20791</v>
      </c>
      <c r="AK1960" s="3"/>
      <c r="AL1960" s="85"/>
      <c r="AM1960" s="151" t="s">
        <v>20970</v>
      </c>
      <c r="AN1960" s="15"/>
      <c r="AO1960" s="166"/>
      <c r="AP1960" s="5">
        <f t="shared" si="31"/>
        <v>0</v>
      </c>
      <c r="AQ1960" s="16"/>
      <c r="AR1960" s="205">
        <v>1</v>
      </c>
      <c r="AS1960" s="16"/>
      <c r="AT1960" s="16"/>
      <c r="AU1960" s="16"/>
      <c r="AV1960" s="16"/>
      <c r="AW1960" s="16"/>
      <c r="AX1960" s="16"/>
    </row>
    <row r="1961" spans="1:50" customFormat="1" ht="15.75" hidden="1" customHeight="1" x14ac:dyDescent="0.2">
      <c r="A1961" s="1" t="s">
        <v>17166</v>
      </c>
      <c r="B1961" s="1" t="s">
        <v>17167</v>
      </c>
      <c r="C1961" s="85" t="s">
        <v>4395</v>
      </c>
      <c r="D1961" s="85" t="s">
        <v>13090</v>
      </c>
      <c r="E1961" s="202" t="s">
        <v>26712</v>
      </c>
      <c r="F1961" s="85" t="s">
        <v>40</v>
      </c>
      <c r="G1961" s="85" t="s">
        <v>15326</v>
      </c>
      <c r="H1961" s="85" t="s">
        <v>20690</v>
      </c>
      <c r="I1961" s="3" t="s">
        <v>6379</v>
      </c>
      <c r="J1961" s="85" t="s">
        <v>4435</v>
      </c>
      <c r="K1961" s="1" t="s">
        <v>4871</v>
      </c>
      <c r="L1961" s="1"/>
      <c r="M1961" s="1"/>
      <c r="N1961" s="41" t="s">
        <v>25245</v>
      </c>
      <c r="O1961" s="87">
        <v>22397</v>
      </c>
      <c r="P1961" s="87">
        <v>10</v>
      </c>
      <c r="Q1961" s="87">
        <v>22387</v>
      </c>
      <c r="R1961" s="87">
        <v>0</v>
      </c>
      <c r="S1961" s="87"/>
      <c r="T1961" s="87"/>
      <c r="U1961" s="85">
        <v>2021</v>
      </c>
      <c r="V1961" s="1"/>
      <c r="W1961" s="1"/>
      <c r="X1961" s="1"/>
      <c r="Y1961" s="1"/>
      <c r="Z1961" s="6">
        <v>60000</v>
      </c>
      <c r="AA1961" s="160"/>
      <c r="AB1961" s="123" t="s">
        <v>4395</v>
      </c>
      <c r="AC1961" s="124"/>
      <c r="AD1961" s="2"/>
      <c r="AE1961" s="2"/>
      <c r="AF1961" s="2"/>
      <c r="AG1961" s="2"/>
      <c r="AH1961" s="41" t="s">
        <v>7061</v>
      </c>
      <c r="AI1961" s="80" t="s">
        <v>17993</v>
      </c>
      <c r="AJ1961" s="80" t="s">
        <v>17393</v>
      </c>
      <c r="AK1961" s="1"/>
      <c r="AL1961" s="85"/>
      <c r="AM1961" s="151" t="s">
        <v>19997</v>
      </c>
      <c r="AN1961" s="16"/>
      <c r="AO1961" s="166"/>
      <c r="AP1961" s="5">
        <f t="shared" si="31"/>
        <v>0</v>
      </c>
      <c r="AQ1961" s="16"/>
      <c r="AR1961" s="205">
        <v>1</v>
      </c>
      <c r="AS1961" s="16"/>
      <c r="AT1961" s="16"/>
      <c r="AU1961" s="16"/>
      <c r="AV1961" s="16"/>
      <c r="AW1961" s="16"/>
      <c r="AX1961" s="16"/>
    </row>
    <row r="1962" spans="1:50" customFormat="1" ht="15.75" hidden="1" customHeight="1" x14ac:dyDescent="0.2">
      <c r="A1962" s="1" t="s">
        <v>17168</v>
      </c>
      <c r="B1962" s="1" t="s">
        <v>17169</v>
      </c>
      <c r="C1962" s="85" t="s">
        <v>4395</v>
      </c>
      <c r="D1962" s="85" t="s">
        <v>13090</v>
      </c>
      <c r="E1962" s="202" t="s">
        <v>26712</v>
      </c>
      <c r="F1962" s="85" t="s">
        <v>40</v>
      </c>
      <c r="G1962" s="85" t="s">
        <v>15326</v>
      </c>
      <c r="H1962" s="85" t="s">
        <v>20690</v>
      </c>
      <c r="I1962" s="3" t="s">
        <v>6379</v>
      </c>
      <c r="J1962" s="85" t="s">
        <v>4435</v>
      </c>
      <c r="K1962" s="1" t="s">
        <v>4871</v>
      </c>
      <c r="L1962" s="1"/>
      <c r="M1962" s="1"/>
      <c r="N1962" s="41" t="s">
        <v>25245</v>
      </c>
      <c r="O1962" s="87">
        <v>21951</v>
      </c>
      <c r="P1962" s="87">
        <v>0</v>
      </c>
      <c r="Q1962" s="87">
        <v>21951</v>
      </c>
      <c r="R1962" s="87">
        <v>0</v>
      </c>
      <c r="S1962" s="87"/>
      <c r="T1962" s="87"/>
      <c r="U1962" s="85">
        <v>2021</v>
      </c>
      <c r="V1962" s="1"/>
      <c r="W1962" s="1"/>
      <c r="X1962" s="1"/>
      <c r="Y1962" s="1"/>
      <c r="Z1962" s="6">
        <v>60000</v>
      </c>
      <c r="AA1962" s="160"/>
      <c r="AB1962" s="123" t="s">
        <v>4395</v>
      </c>
      <c r="AC1962" s="124"/>
      <c r="AD1962" s="2"/>
      <c r="AE1962" s="2"/>
      <c r="AF1962" s="2"/>
      <c r="AG1962" s="2"/>
      <c r="AH1962" s="41" t="s">
        <v>7061</v>
      </c>
      <c r="AI1962" s="80" t="s">
        <v>17995</v>
      </c>
      <c r="AJ1962" s="80" t="s">
        <v>17394</v>
      </c>
      <c r="AK1962" s="1"/>
      <c r="AL1962" s="85"/>
      <c r="AM1962" s="151" t="s">
        <v>19997</v>
      </c>
      <c r="AN1962" s="16"/>
      <c r="AO1962" s="166"/>
      <c r="AP1962" s="5">
        <f t="shared" si="31"/>
        <v>0</v>
      </c>
      <c r="AQ1962" s="16"/>
      <c r="AR1962" s="205">
        <v>1</v>
      </c>
      <c r="AS1962" s="16"/>
      <c r="AT1962" s="16"/>
      <c r="AU1962" s="16"/>
      <c r="AV1962" s="16"/>
      <c r="AW1962" s="16"/>
      <c r="AX1962" s="16"/>
    </row>
    <row r="1963" spans="1:50" customFormat="1" ht="15.75" hidden="1" customHeight="1" x14ac:dyDescent="0.2">
      <c r="A1963" s="1" t="s">
        <v>17170</v>
      </c>
      <c r="B1963" s="1" t="s">
        <v>17171</v>
      </c>
      <c r="C1963" s="85" t="s">
        <v>4395</v>
      </c>
      <c r="D1963" s="85" t="s">
        <v>13090</v>
      </c>
      <c r="E1963" s="202" t="s">
        <v>26712</v>
      </c>
      <c r="F1963" s="85" t="s">
        <v>40</v>
      </c>
      <c r="G1963" s="85" t="s">
        <v>15326</v>
      </c>
      <c r="H1963" s="85" t="s">
        <v>20690</v>
      </c>
      <c r="I1963" s="3" t="s">
        <v>6379</v>
      </c>
      <c r="J1963" s="85" t="s">
        <v>4435</v>
      </c>
      <c r="K1963" s="1" t="s">
        <v>4871</v>
      </c>
      <c r="L1963" s="1"/>
      <c r="M1963" s="1"/>
      <c r="N1963" s="41" t="s">
        <v>25245</v>
      </c>
      <c r="O1963" s="87">
        <v>22402</v>
      </c>
      <c r="P1963" s="87">
        <v>2940</v>
      </c>
      <c r="Q1963" s="87">
        <v>19462</v>
      </c>
      <c r="R1963" s="87">
        <v>0</v>
      </c>
      <c r="S1963" s="87"/>
      <c r="T1963" s="87"/>
      <c r="U1963" s="85">
        <v>2021</v>
      </c>
      <c r="V1963" s="1"/>
      <c r="W1963" s="1"/>
      <c r="X1963" s="1"/>
      <c r="Y1963" s="1"/>
      <c r="Z1963" s="6">
        <v>60000</v>
      </c>
      <c r="AA1963" s="160"/>
      <c r="AB1963" s="123" t="s">
        <v>4395</v>
      </c>
      <c r="AC1963" s="124"/>
      <c r="AD1963" s="2"/>
      <c r="AE1963" s="2"/>
      <c r="AF1963" s="2"/>
      <c r="AG1963" s="2"/>
      <c r="AH1963" s="41" t="s">
        <v>7061</v>
      </c>
      <c r="AI1963" s="80" t="s">
        <v>17997</v>
      </c>
      <c r="AJ1963" s="80" t="s">
        <v>17395</v>
      </c>
      <c r="AK1963" s="1"/>
      <c r="AL1963" s="85"/>
      <c r="AM1963" s="151" t="s">
        <v>19997</v>
      </c>
      <c r="AN1963" s="16"/>
      <c r="AO1963" s="166"/>
      <c r="AP1963" s="5">
        <f t="shared" si="31"/>
        <v>0</v>
      </c>
      <c r="AQ1963" s="16"/>
      <c r="AR1963" s="205">
        <v>1</v>
      </c>
      <c r="AS1963" s="16"/>
      <c r="AT1963" s="16"/>
      <c r="AU1963" s="16"/>
      <c r="AV1963" s="16"/>
      <c r="AW1963" s="16"/>
      <c r="AX1963" s="16"/>
    </row>
    <row r="1964" spans="1:50" customFormat="1" ht="15.75" hidden="1" customHeight="1" x14ac:dyDescent="0.2">
      <c r="A1964" s="1" t="s">
        <v>17172</v>
      </c>
      <c r="B1964" s="1" t="s">
        <v>17173</v>
      </c>
      <c r="C1964" s="85" t="s">
        <v>4395</v>
      </c>
      <c r="D1964" s="85" t="s">
        <v>13090</v>
      </c>
      <c r="E1964" s="202" t="s">
        <v>26712</v>
      </c>
      <c r="F1964" s="85" t="s">
        <v>40</v>
      </c>
      <c r="G1964" s="85" t="s">
        <v>15326</v>
      </c>
      <c r="H1964" s="85" t="s">
        <v>20690</v>
      </c>
      <c r="I1964" s="3" t="s">
        <v>6379</v>
      </c>
      <c r="J1964" s="85" t="s">
        <v>4435</v>
      </c>
      <c r="K1964" s="1" t="s">
        <v>4871</v>
      </c>
      <c r="L1964" s="1"/>
      <c r="M1964" s="1"/>
      <c r="N1964" s="41" t="s">
        <v>25245</v>
      </c>
      <c r="O1964" s="87">
        <v>10294</v>
      </c>
      <c r="P1964" s="87">
        <v>521</v>
      </c>
      <c r="Q1964" s="87">
        <v>9773</v>
      </c>
      <c r="R1964" s="87">
        <v>0</v>
      </c>
      <c r="S1964" s="87"/>
      <c r="T1964" s="87"/>
      <c r="U1964" s="85">
        <v>2022</v>
      </c>
      <c r="V1964" s="1"/>
      <c r="W1964" s="1"/>
      <c r="X1964" s="1"/>
      <c r="Y1964" s="1"/>
      <c r="Z1964" s="6">
        <v>60000</v>
      </c>
      <c r="AA1964" s="160"/>
      <c r="AB1964" s="123" t="s">
        <v>4395</v>
      </c>
      <c r="AC1964" s="124"/>
      <c r="AD1964" s="2"/>
      <c r="AE1964" s="2"/>
      <c r="AF1964" s="2"/>
      <c r="AG1964" s="2"/>
      <c r="AH1964" s="41" t="s">
        <v>7061</v>
      </c>
      <c r="AI1964" s="80" t="s">
        <v>17999</v>
      </c>
      <c r="AJ1964" s="80" t="s">
        <v>17396</v>
      </c>
      <c r="AK1964" s="1"/>
      <c r="AL1964" s="85"/>
      <c r="AM1964" s="151" t="s">
        <v>19997</v>
      </c>
      <c r="AN1964" s="16"/>
      <c r="AO1964" s="166"/>
      <c r="AP1964" s="5">
        <f t="shared" si="31"/>
        <v>0</v>
      </c>
      <c r="AQ1964" s="16"/>
      <c r="AR1964" s="205">
        <v>1</v>
      </c>
      <c r="AS1964" s="16"/>
      <c r="AT1964" s="16"/>
      <c r="AU1964" s="16"/>
      <c r="AV1964" s="16"/>
      <c r="AW1964" s="16"/>
      <c r="AX1964" s="16"/>
    </row>
    <row r="1965" spans="1:50" customFormat="1" ht="15.75" customHeight="1" x14ac:dyDescent="0.2">
      <c r="A1965" s="1" t="s">
        <v>17174</v>
      </c>
      <c r="B1965" s="1" t="s">
        <v>17175</v>
      </c>
      <c r="C1965" s="85" t="s">
        <v>4395</v>
      </c>
      <c r="D1965" s="85" t="s">
        <v>13090</v>
      </c>
      <c r="E1965" s="202" t="s">
        <v>26712</v>
      </c>
      <c r="F1965" s="85" t="s">
        <v>34</v>
      </c>
      <c r="G1965" s="85" t="s">
        <v>35</v>
      </c>
      <c r="H1965" s="85" t="s">
        <v>20688</v>
      </c>
      <c r="I1965" s="3" t="s">
        <v>21237</v>
      </c>
      <c r="J1965" s="85" t="s">
        <v>115</v>
      </c>
      <c r="K1965" s="1" t="s">
        <v>4397</v>
      </c>
      <c r="L1965" s="1"/>
      <c r="M1965" s="1"/>
      <c r="N1965" s="41" t="s">
        <v>17176</v>
      </c>
      <c r="O1965" s="87">
        <v>18752</v>
      </c>
      <c r="P1965" s="87">
        <v>3843</v>
      </c>
      <c r="Q1965" s="87">
        <v>14909</v>
      </c>
      <c r="R1965" s="87">
        <v>3751</v>
      </c>
      <c r="S1965" s="87"/>
      <c r="T1965" s="87"/>
      <c r="U1965" s="85">
        <v>2018</v>
      </c>
      <c r="V1965" s="1"/>
      <c r="W1965" s="1"/>
      <c r="X1965" s="1"/>
      <c r="Y1965" s="1"/>
      <c r="Z1965" s="6">
        <v>55072</v>
      </c>
      <c r="AA1965" s="160"/>
      <c r="AB1965" s="123" t="s">
        <v>4395</v>
      </c>
      <c r="AC1965" s="124"/>
      <c r="AD1965" s="2"/>
      <c r="AE1965" s="2"/>
      <c r="AF1965" s="2"/>
      <c r="AG1965" s="2"/>
      <c r="AH1965" s="41" t="s">
        <v>26421</v>
      </c>
      <c r="AI1965" s="80" t="s">
        <v>21238</v>
      </c>
      <c r="AJ1965" s="80" t="s">
        <v>17397</v>
      </c>
      <c r="AK1965" s="1"/>
      <c r="AL1965" s="85"/>
      <c r="AM1965" s="151" t="s">
        <v>19997</v>
      </c>
      <c r="AN1965" s="16"/>
      <c r="AO1965" s="166"/>
      <c r="AP1965" s="5">
        <f t="shared" si="31"/>
        <v>2018</v>
      </c>
      <c r="AQ1965" s="16"/>
      <c r="AR1965" s="205">
        <v>1</v>
      </c>
      <c r="AS1965" s="16"/>
      <c r="AT1965" s="16"/>
      <c r="AU1965" s="16"/>
      <c r="AV1965" s="16"/>
      <c r="AW1965" s="16"/>
      <c r="AX1965" s="16"/>
    </row>
    <row r="1966" spans="1:50" customFormat="1" ht="15.75" hidden="1" customHeight="1" x14ac:dyDescent="0.2">
      <c r="A1966" s="1" t="s">
        <v>17177</v>
      </c>
      <c r="B1966" s="1" t="s">
        <v>17178</v>
      </c>
      <c r="C1966" s="85" t="s">
        <v>4395</v>
      </c>
      <c r="D1966" s="85" t="s">
        <v>13090</v>
      </c>
      <c r="E1966" s="202" t="s">
        <v>26712</v>
      </c>
      <c r="F1966" s="85" t="s">
        <v>40</v>
      </c>
      <c r="G1966" s="85" t="s">
        <v>43</v>
      </c>
      <c r="H1966" s="85" t="s">
        <v>20690</v>
      </c>
      <c r="I1966" s="3" t="s">
        <v>4475</v>
      </c>
      <c r="J1966" s="85" t="s">
        <v>115</v>
      </c>
      <c r="K1966" s="1" t="s">
        <v>5658</v>
      </c>
      <c r="L1966" s="1"/>
      <c r="M1966" s="1"/>
      <c r="N1966" s="41" t="s">
        <v>5826</v>
      </c>
      <c r="O1966" s="87">
        <v>2720</v>
      </c>
      <c r="P1966" s="87">
        <v>0</v>
      </c>
      <c r="Q1966" s="87">
        <v>2720</v>
      </c>
      <c r="R1966" s="87">
        <v>0</v>
      </c>
      <c r="S1966" s="87"/>
      <c r="T1966" s="87"/>
      <c r="U1966" s="85">
        <v>2021</v>
      </c>
      <c r="V1966" s="1"/>
      <c r="W1966" s="1"/>
      <c r="X1966" s="1"/>
      <c r="Y1966" s="1"/>
      <c r="Z1966" s="6">
        <v>7699</v>
      </c>
      <c r="AA1966" s="160"/>
      <c r="AB1966" s="123" t="s">
        <v>4395</v>
      </c>
      <c r="AC1966" s="124"/>
      <c r="AD1966" s="2"/>
      <c r="AE1966" s="2"/>
      <c r="AF1966" s="2"/>
      <c r="AG1966" s="2"/>
      <c r="AH1966" s="41" t="s">
        <v>7061</v>
      </c>
      <c r="AI1966" s="80" t="s">
        <v>18002</v>
      </c>
      <c r="AJ1966" s="80" t="s">
        <v>17398</v>
      </c>
      <c r="AK1966" s="1"/>
      <c r="AL1966" s="85"/>
      <c r="AM1966" s="151" t="s">
        <v>19997</v>
      </c>
      <c r="AN1966" s="16"/>
      <c r="AO1966" s="166"/>
      <c r="AP1966" s="5">
        <f t="shared" si="31"/>
        <v>0</v>
      </c>
      <c r="AQ1966" s="16"/>
      <c r="AR1966" s="205">
        <v>1</v>
      </c>
      <c r="AS1966" s="16"/>
      <c r="AT1966" s="16"/>
      <c r="AU1966" s="16"/>
      <c r="AV1966" s="16"/>
      <c r="AW1966" s="16"/>
      <c r="AX1966" s="16"/>
    </row>
    <row r="1967" spans="1:50" customFormat="1" ht="15.75" hidden="1" customHeight="1" x14ac:dyDescent="0.2">
      <c r="A1967" s="1" t="s">
        <v>17179</v>
      </c>
      <c r="B1967" s="1" t="s">
        <v>17180</v>
      </c>
      <c r="C1967" s="85" t="s">
        <v>4395</v>
      </c>
      <c r="D1967" s="85" t="s">
        <v>13090</v>
      </c>
      <c r="E1967" s="202" t="s">
        <v>26418</v>
      </c>
      <c r="F1967" s="85" t="s">
        <v>40</v>
      </c>
      <c r="G1967" s="85" t="s">
        <v>43</v>
      </c>
      <c r="H1967" s="85" t="s">
        <v>20690</v>
      </c>
      <c r="I1967" s="3" t="s">
        <v>4475</v>
      </c>
      <c r="J1967" s="85" t="s">
        <v>115</v>
      </c>
      <c r="K1967" s="1" t="s">
        <v>5658</v>
      </c>
      <c r="L1967" s="1"/>
      <c r="M1967" s="1"/>
      <c r="N1967" s="41" t="s">
        <v>5826</v>
      </c>
      <c r="O1967" s="87">
        <v>0</v>
      </c>
      <c r="P1967" s="87">
        <v>0</v>
      </c>
      <c r="Q1967" s="87">
        <v>0</v>
      </c>
      <c r="R1967" s="87">
        <v>0</v>
      </c>
      <c r="S1967" s="87"/>
      <c r="T1967" s="87"/>
      <c r="U1967" s="85" t="s">
        <v>112</v>
      </c>
      <c r="V1967" s="1"/>
      <c r="W1967" s="1"/>
      <c r="X1967" s="1"/>
      <c r="Y1967" s="1"/>
      <c r="Z1967" s="6">
        <v>7699</v>
      </c>
      <c r="AA1967" s="160"/>
      <c r="AB1967" s="123" t="s">
        <v>4395</v>
      </c>
      <c r="AC1967" s="124"/>
      <c r="AD1967" s="2"/>
      <c r="AE1967" s="2"/>
      <c r="AF1967" s="2"/>
      <c r="AG1967" s="2"/>
      <c r="AH1967" s="41" t="s">
        <v>7061</v>
      </c>
      <c r="AI1967" s="80" t="s">
        <v>18004</v>
      </c>
      <c r="AJ1967" s="80" t="s">
        <v>17399</v>
      </c>
      <c r="AK1967" s="1"/>
      <c r="AL1967" s="85"/>
      <c r="AM1967" s="151" t="s">
        <v>19997</v>
      </c>
      <c r="AN1967" s="16"/>
      <c r="AO1967" s="166"/>
      <c r="AP1967" s="5">
        <f t="shared" si="31"/>
        <v>0</v>
      </c>
      <c r="AQ1967" s="16"/>
      <c r="AR1967" s="205">
        <v>1</v>
      </c>
      <c r="AS1967" s="16"/>
      <c r="AT1967" s="16"/>
      <c r="AU1967" s="16"/>
      <c r="AV1967" s="16"/>
      <c r="AW1967" s="16"/>
      <c r="AX1967" s="16"/>
    </row>
    <row r="1968" spans="1:50" customFormat="1" ht="15.75" hidden="1" customHeight="1" x14ac:dyDescent="0.2">
      <c r="A1968" s="1" t="s">
        <v>17181</v>
      </c>
      <c r="B1968" s="1" t="s">
        <v>17182</v>
      </c>
      <c r="C1968" s="85" t="s">
        <v>4395</v>
      </c>
      <c r="D1968" s="85" t="s">
        <v>13090</v>
      </c>
      <c r="E1968" s="202" t="s">
        <v>26418</v>
      </c>
      <c r="F1968" s="85" t="s">
        <v>40</v>
      </c>
      <c r="G1968" s="85" t="s">
        <v>43</v>
      </c>
      <c r="H1968" s="85" t="s">
        <v>20690</v>
      </c>
      <c r="I1968" s="3" t="s">
        <v>4475</v>
      </c>
      <c r="J1968" s="85" t="s">
        <v>115</v>
      </c>
      <c r="K1968" s="1" t="s">
        <v>5658</v>
      </c>
      <c r="L1968" s="1"/>
      <c r="M1968" s="1"/>
      <c r="N1968" s="41" t="s">
        <v>5826</v>
      </c>
      <c r="O1968" s="87">
        <v>0</v>
      </c>
      <c r="P1968" s="87">
        <v>0</v>
      </c>
      <c r="Q1968" s="87">
        <v>0</v>
      </c>
      <c r="R1968" s="87">
        <v>0</v>
      </c>
      <c r="S1968" s="87"/>
      <c r="T1968" s="87"/>
      <c r="U1968" s="85" t="s">
        <v>112</v>
      </c>
      <c r="V1968" s="1"/>
      <c r="W1968" s="1"/>
      <c r="X1968" s="1"/>
      <c r="Y1968" s="1"/>
      <c r="Z1968" s="6">
        <v>7699</v>
      </c>
      <c r="AA1968" s="160"/>
      <c r="AB1968" s="123" t="s">
        <v>4395</v>
      </c>
      <c r="AC1968" s="124"/>
      <c r="AD1968" s="2"/>
      <c r="AE1968" s="2"/>
      <c r="AF1968" s="2"/>
      <c r="AG1968" s="2"/>
      <c r="AH1968" s="41" t="s">
        <v>7061</v>
      </c>
      <c r="AI1968" s="80" t="s">
        <v>18006</v>
      </c>
      <c r="AJ1968" s="80" t="s">
        <v>17400</v>
      </c>
      <c r="AK1968" s="1"/>
      <c r="AL1968" s="85"/>
      <c r="AM1968" s="151" t="s">
        <v>19997</v>
      </c>
      <c r="AN1968" s="16"/>
      <c r="AO1968" s="166"/>
      <c r="AP1968" s="5">
        <f t="shared" si="31"/>
        <v>0</v>
      </c>
      <c r="AQ1968" s="16"/>
      <c r="AR1968" s="205">
        <v>1</v>
      </c>
      <c r="AS1968" s="16"/>
      <c r="AT1968" s="16"/>
      <c r="AU1968" s="16"/>
      <c r="AV1968" s="16"/>
      <c r="AW1968" s="16"/>
      <c r="AX1968" s="16"/>
    </row>
    <row r="1969" spans="1:50" customFormat="1" ht="15.75" hidden="1" customHeight="1" x14ac:dyDescent="0.2">
      <c r="A1969" s="1" t="s">
        <v>17183</v>
      </c>
      <c r="B1969" s="1" t="s">
        <v>17184</v>
      </c>
      <c r="C1969" s="85" t="s">
        <v>4395</v>
      </c>
      <c r="D1969" s="85" t="s">
        <v>13090</v>
      </c>
      <c r="E1969" s="202" t="s">
        <v>1800</v>
      </c>
      <c r="F1969" s="85" t="s">
        <v>40</v>
      </c>
      <c r="G1969" s="85" t="s">
        <v>43</v>
      </c>
      <c r="H1969" s="85" t="s">
        <v>20690</v>
      </c>
      <c r="I1969" s="3" t="s">
        <v>4434</v>
      </c>
      <c r="J1969" s="85" t="s">
        <v>223</v>
      </c>
      <c r="K1969" s="1" t="s">
        <v>4909</v>
      </c>
      <c r="L1969" s="1"/>
      <c r="M1969" s="1"/>
      <c r="N1969" s="41" t="s">
        <v>4552</v>
      </c>
      <c r="O1969" s="87">
        <v>0</v>
      </c>
      <c r="P1969" s="87">
        <v>0</v>
      </c>
      <c r="Q1969" s="87">
        <v>0</v>
      </c>
      <c r="R1969" s="87">
        <v>0</v>
      </c>
      <c r="S1969" s="87"/>
      <c r="T1969" s="87"/>
      <c r="U1969" s="85" t="s">
        <v>112</v>
      </c>
      <c r="V1969" s="1"/>
      <c r="W1969" s="1"/>
      <c r="X1969" s="1"/>
      <c r="Y1969" s="1"/>
      <c r="Z1969" s="6">
        <v>0</v>
      </c>
      <c r="AA1969" s="160"/>
      <c r="AB1969" s="123" t="s">
        <v>4395</v>
      </c>
      <c r="AC1969" s="124"/>
      <c r="AD1969" s="2"/>
      <c r="AE1969" s="2"/>
      <c r="AF1969" s="2"/>
      <c r="AG1969" s="2"/>
      <c r="AH1969" s="41" t="s">
        <v>7061</v>
      </c>
      <c r="AI1969" s="80" t="s">
        <v>18008</v>
      </c>
      <c r="AJ1969" s="80" t="s">
        <v>17401</v>
      </c>
      <c r="AK1969" s="1"/>
      <c r="AL1969" s="85"/>
      <c r="AM1969" s="151" t="s">
        <v>19997</v>
      </c>
      <c r="AN1969" s="16"/>
      <c r="AO1969" s="166"/>
      <c r="AP1969" s="5">
        <f t="shared" si="31"/>
        <v>0</v>
      </c>
      <c r="AQ1969" s="16"/>
      <c r="AR1969" s="205">
        <v>1</v>
      </c>
      <c r="AS1969" s="16"/>
      <c r="AT1969" s="16"/>
      <c r="AU1969" s="16"/>
      <c r="AV1969" s="16"/>
      <c r="AW1969" s="16"/>
      <c r="AX1969" s="16"/>
    </row>
    <row r="1970" spans="1:50" customFormat="1" ht="15.75" hidden="1" customHeight="1" x14ac:dyDescent="0.2">
      <c r="A1970" s="7" t="s">
        <v>23803</v>
      </c>
      <c r="B1970" s="3" t="s">
        <v>23804</v>
      </c>
      <c r="C1970" s="85" t="s">
        <v>4395</v>
      </c>
      <c r="D1970" s="85" t="s">
        <v>13090</v>
      </c>
      <c r="E1970" s="202" t="s">
        <v>1800</v>
      </c>
      <c r="F1970" s="85" t="s">
        <v>55</v>
      </c>
      <c r="G1970" s="85" t="s">
        <v>63</v>
      </c>
      <c r="H1970" s="85" t="s">
        <v>20690</v>
      </c>
      <c r="I1970" s="3" t="s">
        <v>4399</v>
      </c>
      <c r="J1970" s="85" t="s">
        <v>4400</v>
      </c>
      <c r="K1970" s="7" t="s">
        <v>4534</v>
      </c>
      <c r="L1970" s="3"/>
      <c r="M1970" s="3"/>
      <c r="N1970" s="41" t="s">
        <v>6477</v>
      </c>
      <c r="O1970" s="87">
        <v>0</v>
      </c>
      <c r="P1970" s="87">
        <v>0</v>
      </c>
      <c r="Q1970" s="87">
        <v>0</v>
      </c>
      <c r="R1970" s="87">
        <v>0</v>
      </c>
      <c r="S1970" s="87"/>
      <c r="T1970" s="87"/>
      <c r="U1970" s="85" t="s">
        <v>112</v>
      </c>
      <c r="V1970" s="3"/>
      <c r="X1970" s="3"/>
      <c r="Y1970" s="7"/>
      <c r="Z1970" s="6">
        <v>159278</v>
      </c>
      <c r="AA1970" s="160"/>
      <c r="AB1970" s="123" t="s">
        <v>4395</v>
      </c>
      <c r="AC1970" s="124"/>
      <c r="AD1970" s="41"/>
      <c r="AE1970" s="41"/>
      <c r="AF1970" s="41"/>
      <c r="AG1970" s="41"/>
      <c r="AH1970" s="41" t="s">
        <v>63</v>
      </c>
      <c r="AI1970" s="80" t="s">
        <v>23805</v>
      </c>
      <c r="AJ1970" s="80" t="s">
        <v>23806</v>
      </c>
      <c r="AK1970" s="3"/>
      <c r="AL1970" s="85"/>
      <c r="AM1970" s="151" t="s">
        <v>24840</v>
      </c>
      <c r="AN1970" s="15"/>
      <c r="AO1970" s="166"/>
      <c r="AP1970" s="5">
        <f t="shared" si="31"/>
        <v>0</v>
      </c>
      <c r="AQ1970" s="16"/>
      <c r="AR1970" s="205">
        <v>1</v>
      </c>
      <c r="AS1970" s="16"/>
      <c r="AT1970" s="16"/>
      <c r="AU1970" s="16"/>
      <c r="AV1970" s="16"/>
      <c r="AW1970" s="16"/>
      <c r="AX1970" s="16"/>
    </row>
    <row r="1971" spans="1:50" customFormat="1" ht="15.75" hidden="1" customHeight="1" x14ac:dyDescent="0.2">
      <c r="A1971" s="1" t="s">
        <v>17185</v>
      </c>
      <c r="B1971" s="1" t="s">
        <v>17186</v>
      </c>
      <c r="C1971" s="85" t="s">
        <v>4395</v>
      </c>
      <c r="D1971" s="85" t="s">
        <v>13090</v>
      </c>
      <c r="E1971" s="202" t="s">
        <v>26418</v>
      </c>
      <c r="F1971" s="85" t="s">
        <v>55</v>
      </c>
      <c r="G1971" s="85" t="s">
        <v>60</v>
      </c>
      <c r="H1971" s="85" t="s">
        <v>20690</v>
      </c>
      <c r="I1971" s="3" t="s">
        <v>4548</v>
      </c>
      <c r="J1971" s="85" t="s">
        <v>115</v>
      </c>
      <c r="K1971" s="1" t="s">
        <v>98</v>
      </c>
      <c r="L1971" s="1"/>
      <c r="M1971" s="1"/>
      <c r="N1971" s="41" t="s">
        <v>4552</v>
      </c>
      <c r="O1971" s="87">
        <v>0</v>
      </c>
      <c r="P1971" s="87">
        <v>0</v>
      </c>
      <c r="Q1971" s="87">
        <v>0</v>
      </c>
      <c r="R1971" s="87">
        <v>0</v>
      </c>
      <c r="S1971" s="87"/>
      <c r="T1971" s="87"/>
      <c r="U1971" s="85" t="s">
        <v>112</v>
      </c>
      <c r="V1971" s="1"/>
      <c r="W1971" s="1"/>
      <c r="X1971" s="1"/>
      <c r="Y1971" s="1"/>
      <c r="Z1971" s="6">
        <v>3000</v>
      </c>
      <c r="AA1971" s="160"/>
      <c r="AB1971" s="123" t="s">
        <v>4395</v>
      </c>
      <c r="AC1971" s="124"/>
      <c r="AD1971" s="2"/>
      <c r="AE1971" s="2"/>
      <c r="AF1971" s="2"/>
      <c r="AG1971" s="2"/>
      <c r="AH1971" s="41" t="s">
        <v>7514</v>
      </c>
      <c r="AI1971" s="80" t="s">
        <v>18010</v>
      </c>
      <c r="AJ1971" s="80" t="s">
        <v>17402</v>
      </c>
      <c r="AK1971" s="1"/>
      <c r="AL1971" s="85"/>
      <c r="AM1971" s="151" t="s">
        <v>19997</v>
      </c>
      <c r="AN1971" s="16"/>
      <c r="AO1971" s="166"/>
      <c r="AP1971" s="5">
        <f t="shared" si="31"/>
        <v>0</v>
      </c>
      <c r="AQ1971" s="16"/>
      <c r="AR1971" s="205">
        <v>1</v>
      </c>
      <c r="AS1971" s="16"/>
      <c r="AT1971" s="16"/>
      <c r="AU1971" s="16"/>
      <c r="AV1971" s="16"/>
      <c r="AW1971" s="16"/>
      <c r="AX1971" s="16"/>
    </row>
    <row r="1972" spans="1:50" customFormat="1" ht="15.75" hidden="1" customHeight="1" x14ac:dyDescent="0.2">
      <c r="A1972" s="1" t="s">
        <v>16602</v>
      </c>
      <c r="B1972" s="1" t="s">
        <v>16587</v>
      </c>
      <c r="C1972" s="85" t="s">
        <v>4395</v>
      </c>
      <c r="D1972" s="85" t="s">
        <v>13090</v>
      </c>
      <c r="E1972" s="202" t="s">
        <v>26712</v>
      </c>
      <c r="F1972" s="85" t="s">
        <v>55</v>
      </c>
      <c r="G1972" s="85" t="s">
        <v>56</v>
      </c>
      <c r="H1972" s="85" t="s">
        <v>20690</v>
      </c>
      <c r="I1972" s="3" t="s">
        <v>16589</v>
      </c>
      <c r="J1972" s="85" t="s">
        <v>4400</v>
      </c>
      <c r="K1972" s="7" t="s">
        <v>4422</v>
      </c>
      <c r="L1972" s="1"/>
      <c r="M1972" s="1"/>
      <c r="N1972" s="41" t="s">
        <v>16588</v>
      </c>
      <c r="O1972" s="87">
        <v>421414</v>
      </c>
      <c r="P1972" s="87">
        <v>17050</v>
      </c>
      <c r="Q1972" s="87">
        <v>404364</v>
      </c>
      <c r="R1972" s="87">
        <v>0</v>
      </c>
      <c r="S1972" s="87"/>
      <c r="T1972" s="87"/>
      <c r="U1972" s="85">
        <v>2020</v>
      </c>
      <c r="V1972" s="1"/>
      <c r="W1972" s="1"/>
      <c r="X1972" s="1"/>
      <c r="Y1972" s="1"/>
      <c r="Z1972" s="6">
        <v>143987</v>
      </c>
      <c r="AA1972" s="160"/>
      <c r="AB1972" s="123" t="s">
        <v>4395</v>
      </c>
      <c r="AC1972" s="124"/>
      <c r="AD1972" s="2"/>
      <c r="AE1972" s="2"/>
      <c r="AF1972" s="2"/>
      <c r="AG1972" s="2"/>
      <c r="AH1972" s="41" t="s">
        <v>56</v>
      </c>
      <c r="AI1972" s="80" t="s">
        <v>18012</v>
      </c>
      <c r="AJ1972" s="80" t="s">
        <v>17403</v>
      </c>
      <c r="AK1972" s="1"/>
      <c r="AL1972" s="85"/>
      <c r="AM1972" s="151" t="s">
        <v>19997</v>
      </c>
      <c r="AN1972" s="16"/>
      <c r="AO1972" s="166"/>
      <c r="AP1972" s="5">
        <f t="shared" si="31"/>
        <v>0</v>
      </c>
      <c r="AQ1972" s="16"/>
      <c r="AR1972" s="205">
        <v>1</v>
      </c>
      <c r="AS1972" s="16"/>
      <c r="AT1972" s="16"/>
      <c r="AU1972" s="16"/>
      <c r="AV1972" s="16"/>
      <c r="AW1972" s="16"/>
      <c r="AX1972" s="16"/>
    </row>
    <row r="1973" spans="1:50" customFormat="1" ht="15.75" hidden="1" customHeight="1" x14ac:dyDescent="0.2">
      <c r="A1973" s="1" t="s">
        <v>17187</v>
      </c>
      <c r="B1973" s="1" t="s">
        <v>17188</v>
      </c>
      <c r="C1973" s="85" t="s">
        <v>4395</v>
      </c>
      <c r="D1973" s="85" t="s">
        <v>13090</v>
      </c>
      <c r="E1973" s="202" t="s">
        <v>26418</v>
      </c>
      <c r="F1973" s="85" t="s">
        <v>40</v>
      </c>
      <c r="G1973" s="85" t="s">
        <v>15326</v>
      </c>
      <c r="H1973" s="85" t="s">
        <v>20690</v>
      </c>
      <c r="I1973" s="3" t="s">
        <v>21239</v>
      </c>
      <c r="J1973" s="85" t="s">
        <v>115</v>
      </c>
      <c r="K1973" s="1" t="s">
        <v>4595</v>
      </c>
      <c r="L1973" s="1"/>
      <c r="M1973" s="1"/>
      <c r="N1973" s="41" t="s">
        <v>4596</v>
      </c>
      <c r="O1973" s="87">
        <v>0</v>
      </c>
      <c r="P1973" s="87">
        <v>0</v>
      </c>
      <c r="Q1973" s="87">
        <v>0</v>
      </c>
      <c r="R1973" s="87">
        <v>0</v>
      </c>
      <c r="S1973" s="87"/>
      <c r="T1973" s="87"/>
      <c r="U1973" s="85" t="s">
        <v>112</v>
      </c>
      <c r="V1973" s="1"/>
      <c r="W1973" s="1"/>
      <c r="X1973" s="1"/>
      <c r="Y1973" s="1"/>
      <c r="Z1973" s="6">
        <v>195994</v>
      </c>
      <c r="AA1973" s="160"/>
      <c r="AB1973" s="123" t="s">
        <v>4395</v>
      </c>
      <c r="AC1973" s="124"/>
      <c r="AD1973" s="2"/>
      <c r="AE1973" s="2"/>
      <c r="AF1973" s="2"/>
      <c r="AG1973" s="2"/>
      <c r="AH1973" s="41" t="s">
        <v>7061</v>
      </c>
      <c r="AI1973" s="80" t="s">
        <v>18014</v>
      </c>
      <c r="AJ1973" s="80" t="s">
        <v>17404</v>
      </c>
      <c r="AK1973" s="1"/>
      <c r="AL1973" s="85"/>
      <c r="AM1973" s="151" t="s">
        <v>19997</v>
      </c>
      <c r="AN1973" s="16"/>
      <c r="AO1973" s="166"/>
      <c r="AP1973" s="5">
        <f t="shared" si="31"/>
        <v>0</v>
      </c>
      <c r="AQ1973" s="16"/>
      <c r="AR1973" s="205">
        <v>1</v>
      </c>
      <c r="AS1973" s="16"/>
      <c r="AT1973" s="16"/>
      <c r="AU1973" s="16"/>
      <c r="AV1973" s="16"/>
      <c r="AW1973" s="16"/>
      <c r="AX1973" s="16"/>
    </row>
    <row r="1974" spans="1:50" customFormat="1" ht="15.75" hidden="1" customHeight="1" x14ac:dyDescent="0.2">
      <c r="A1974" s="7" t="s">
        <v>4655</v>
      </c>
      <c r="B1974" s="3" t="s">
        <v>4656</v>
      </c>
      <c r="C1974" s="85" t="s">
        <v>4395</v>
      </c>
      <c r="D1974" s="85" t="s">
        <v>13090</v>
      </c>
      <c r="E1974" s="202" t="s">
        <v>26712</v>
      </c>
      <c r="F1974" s="85" t="s">
        <v>55</v>
      </c>
      <c r="G1974" s="85" t="s">
        <v>59</v>
      </c>
      <c r="H1974" s="85" t="s">
        <v>20690</v>
      </c>
      <c r="I1974" s="3" t="s">
        <v>4399</v>
      </c>
      <c r="J1974" s="85" t="s">
        <v>26013</v>
      </c>
      <c r="K1974" s="7" t="s">
        <v>4657</v>
      </c>
      <c r="L1974" s="3"/>
      <c r="M1974" s="3"/>
      <c r="N1974" s="41" t="s">
        <v>4658</v>
      </c>
      <c r="O1974" s="87">
        <v>138901</v>
      </c>
      <c r="P1974" s="87">
        <v>0</v>
      </c>
      <c r="Q1974" s="87">
        <v>138901</v>
      </c>
      <c r="R1974" s="87">
        <v>0</v>
      </c>
      <c r="S1974" s="87"/>
      <c r="T1974" s="87"/>
      <c r="U1974" s="85">
        <v>2016</v>
      </c>
      <c r="V1974" s="3" t="s">
        <v>4658</v>
      </c>
      <c r="W1974" s="3"/>
      <c r="X1974" s="3"/>
      <c r="Y1974" s="3"/>
      <c r="Z1974" s="6">
        <v>53000</v>
      </c>
      <c r="AA1974" s="160"/>
      <c r="AB1974" s="123" t="s">
        <v>4395</v>
      </c>
      <c r="AC1974" s="124"/>
      <c r="AD1974" s="41"/>
      <c r="AE1974" s="83"/>
      <c r="AF1974" s="83"/>
      <c r="AG1974" s="41"/>
      <c r="AH1974" s="41" t="s">
        <v>7514</v>
      </c>
      <c r="AI1974" s="80" t="s">
        <v>18016</v>
      </c>
      <c r="AJ1974" s="80" t="s">
        <v>13434</v>
      </c>
      <c r="AK1974" s="3"/>
      <c r="AL1974" s="85"/>
      <c r="AM1974" s="151" t="s">
        <v>19998</v>
      </c>
      <c r="AN1974" s="15"/>
      <c r="AO1974" s="166"/>
      <c r="AP1974" s="5">
        <f t="shared" si="31"/>
        <v>0</v>
      </c>
      <c r="AQ1974" s="16"/>
      <c r="AR1974" s="205">
        <v>1</v>
      </c>
      <c r="AS1974" s="16"/>
      <c r="AT1974" s="16"/>
      <c r="AU1974" s="16"/>
      <c r="AV1974" s="16"/>
      <c r="AW1974" s="16"/>
      <c r="AX1974" s="16"/>
    </row>
    <row r="1975" spans="1:50" customFormat="1" ht="15.75" hidden="1" customHeight="1" x14ac:dyDescent="0.2">
      <c r="A1975" s="7" t="s">
        <v>23807</v>
      </c>
      <c r="B1975" s="3" t="s">
        <v>23808</v>
      </c>
      <c r="C1975" s="85" t="s">
        <v>4395</v>
      </c>
      <c r="D1975" s="85" t="s">
        <v>13090</v>
      </c>
      <c r="E1975" s="202" t="s">
        <v>1800</v>
      </c>
      <c r="F1975" s="85" t="s">
        <v>55</v>
      </c>
      <c r="G1975" s="85" t="s">
        <v>63</v>
      </c>
      <c r="H1975" s="85" t="s">
        <v>20690</v>
      </c>
      <c r="I1975" s="3" t="s">
        <v>4399</v>
      </c>
      <c r="J1975" s="85" t="s">
        <v>4447</v>
      </c>
      <c r="K1975" s="7" t="s">
        <v>4601</v>
      </c>
      <c r="L1975" s="3"/>
      <c r="M1975" s="3"/>
      <c r="N1975" s="41" t="s">
        <v>6370</v>
      </c>
      <c r="O1975" s="87">
        <v>0</v>
      </c>
      <c r="P1975" s="87">
        <v>0</v>
      </c>
      <c r="Q1975" s="87">
        <v>0</v>
      </c>
      <c r="R1975" s="87">
        <v>0</v>
      </c>
      <c r="S1975" s="87"/>
      <c r="T1975" s="87"/>
      <c r="U1975" s="85" t="s">
        <v>112</v>
      </c>
      <c r="V1975" s="3"/>
      <c r="X1975" s="3"/>
      <c r="Y1975" s="7"/>
      <c r="Z1975" s="6">
        <v>792652</v>
      </c>
      <c r="AA1975" s="160"/>
      <c r="AB1975" s="123" t="s">
        <v>4395</v>
      </c>
      <c r="AC1975" s="124"/>
      <c r="AD1975" s="41"/>
      <c r="AE1975" s="41"/>
      <c r="AF1975" s="41"/>
      <c r="AG1975" s="41"/>
      <c r="AH1975" s="41" t="s">
        <v>63</v>
      </c>
      <c r="AI1975" s="80" t="s">
        <v>23809</v>
      </c>
      <c r="AJ1975" s="80" t="s">
        <v>23810</v>
      </c>
      <c r="AK1975" s="3"/>
      <c r="AL1975" s="85"/>
      <c r="AM1975" s="151" t="s">
        <v>24840</v>
      </c>
      <c r="AN1975" s="15"/>
      <c r="AO1975" s="166"/>
      <c r="AP1975" s="5">
        <f t="shared" si="31"/>
        <v>0</v>
      </c>
      <c r="AQ1975" s="16"/>
      <c r="AR1975" s="205">
        <v>1</v>
      </c>
      <c r="AS1975" s="16"/>
      <c r="AT1975" s="16"/>
      <c r="AU1975" s="16"/>
      <c r="AV1975" s="16"/>
      <c r="AW1975" s="16"/>
      <c r="AX1975" s="16"/>
    </row>
    <row r="1976" spans="1:50" customFormat="1" ht="15.75" hidden="1" customHeight="1" x14ac:dyDescent="0.2">
      <c r="A1976" s="7" t="s">
        <v>23811</v>
      </c>
      <c r="B1976" s="3" t="s">
        <v>23812</v>
      </c>
      <c r="C1976" s="85" t="s">
        <v>4395</v>
      </c>
      <c r="D1976" s="85" t="s">
        <v>13090</v>
      </c>
      <c r="E1976" s="202" t="s">
        <v>1800</v>
      </c>
      <c r="F1976" s="85" t="s">
        <v>55</v>
      </c>
      <c r="G1976" s="85" t="s">
        <v>63</v>
      </c>
      <c r="H1976" s="85" t="s">
        <v>20690</v>
      </c>
      <c r="I1976" s="3" t="s">
        <v>4399</v>
      </c>
      <c r="J1976" s="85" t="s">
        <v>4447</v>
      </c>
      <c r="K1976" s="7" t="s">
        <v>4601</v>
      </c>
      <c r="L1976" s="3"/>
      <c r="M1976" s="3"/>
      <c r="N1976" s="41" t="s">
        <v>6370</v>
      </c>
      <c r="O1976" s="87">
        <v>0</v>
      </c>
      <c r="P1976" s="87">
        <v>0</v>
      </c>
      <c r="Q1976" s="87">
        <v>0</v>
      </c>
      <c r="R1976" s="87">
        <v>0</v>
      </c>
      <c r="S1976" s="87"/>
      <c r="T1976" s="87"/>
      <c r="U1976" s="85" t="s">
        <v>112</v>
      </c>
      <c r="V1976" s="3"/>
      <c r="X1976" s="3"/>
      <c r="Y1976" s="7"/>
      <c r="Z1976" s="6">
        <v>72535</v>
      </c>
      <c r="AA1976" s="160"/>
      <c r="AB1976" s="123" t="s">
        <v>4395</v>
      </c>
      <c r="AC1976" s="124"/>
      <c r="AD1976" s="41"/>
      <c r="AE1976" s="41"/>
      <c r="AF1976" s="41"/>
      <c r="AG1976" s="41"/>
      <c r="AH1976" s="41" t="s">
        <v>63</v>
      </c>
      <c r="AI1976" s="80" t="s">
        <v>23813</v>
      </c>
      <c r="AJ1976" s="80" t="s">
        <v>23814</v>
      </c>
      <c r="AK1976" s="3"/>
      <c r="AL1976" s="85"/>
      <c r="AM1976" s="151" t="s">
        <v>24840</v>
      </c>
      <c r="AN1976" s="15"/>
      <c r="AO1976" s="166"/>
      <c r="AP1976" s="5">
        <f t="shared" si="31"/>
        <v>0</v>
      </c>
      <c r="AQ1976" s="16"/>
      <c r="AR1976" s="205">
        <v>1</v>
      </c>
      <c r="AS1976" s="16"/>
      <c r="AT1976" s="16"/>
      <c r="AU1976" s="16"/>
      <c r="AV1976" s="16"/>
      <c r="AW1976" s="16"/>
      <c r="AX1976" s="16"/>
    </row>
    <row r="1977" spans="1:50" customFormat="1" ht="15.75" hidden="1" customHeight="1" x14ac:dyDescent="0.2">
      <c r="A1977" s="1" t="s">
        <v>17189</v>
      </c>
      <c r="B1977" s="1" t="s">
        <v>17190</v>
      </c>
      <c r="C1977" s="85" t="s">
        <v>4395</v>
      </c>
      <c r="D1977" s="85" t="s">
        <v>13090</v>
      </c>
      <c r="E1977" s="202" t="s">
        <v>26418</v>
      </c>
      <c r="F1977" s="85" t="s">
        <v>40</v>
      </c>
      <c r="G1977" s="85" t="s">
        <v>15356</v>
      </c>
      <c r="H1977" s="85" t="s">
        <v>20690</v>
      </c>
      <c r="I1977" s="3" t="s">
        <v>6379</v>
      </c>
      <c r="J1977" s="85" t="s">
        <v>105</v>
      </c>
      <c r="K1977" s="1" t="s">
        <v>1221</v>
      </c>
      <c r="L1977" s="1"/>
      <c r="M1977" s="1"/>
      <c r="N1977" s="41" t="s">
        <v>17191</v>
      </c>
      <c r="O1977" s="87">
        <v>0</v>
      </c>
      <c r="P1977" s="87">
        <v>0</v>
      </c>
      <c r="Q1977" s="87">
        <v>0</v>
      </c>
      <c r="R1977" s="87">
        <v>0</v>
      </c>
      <c r="S1977" s="87"/>
      <c r="T1977" s="87"/>
      <c r="U1977" s="85" t="s">
        <v>112</v>
      </c>
      <c r="V1977" s="1"/>
      <c r="W1977" s="1"/>
      <c r="X1977" s="1"/>
      <c r="Y1977" s="1"/>
      <c r="Z1977" s="6">
        <v>59236</v>
      </c>
      <c r="AA1977" s="160"/>
      <c r="AB1977" s="123" t="s">
        <v>4395</v>
      </c>
      <c r="AC1977" s="124"/>
      <c r="AD1977" s="2"/>
      <c r="AE1977" s="2"/>
      <c r="AF1977" s="2"/>
      <c r="AG1977" s="2"/>
      <c r="AH1977" s="41" t="s">
        <v>7654</v>
      </c>
      <c r="AI1977" s="80" t="s">
        <v>18017</v>
      </c>
      <c r="AJ1977" s="80" t="s">
        <v>17405</v>
      </c>
      <c r="AK1977" s="1"/>
      <c r="AL1977" s="85"/>
      <c r="AM1977" s="151" t="s">
        <v>19997</v>
      </c>
      <c r="AN1977" s="16"/>
      <c r="AO1977" s="166"/>
      <c r="AP1977" s="5">
        <f t="shared" si="31"/>
        <v>0</v>
      </c>
      <c r="AQ1977" s="16"/>
      <c r="AR1977" s="205">
        <v>1</v>
      </c>
      <c r="AS1977" s="16"/>
      <c r="AT1977" s="16"/>
      <c r="AU1977" s="16"/>
      <c r="AV1977" s="16"/>
      <c r="AW1977" s="16"/>
      <c r="AX1977" s="16"/>
    </row>
    <row r="1978" spans="1:50" customFormat="1" ht="15.75" hidden="1" customHeight="1" x14ac:dyDescent="0.2">
      <c r="A1978" s="1" t="s">
        <v>17192</v>
      </c>
      <c r="B1978" s="1" t="s">
        <v>17193</v>
      </c>
      <c r="C1978" s="85" t="s">
        <v>4395</v>
      </c>
      <c r="D1978" s="85" t="s">
        <v>13090</v>
      </c>
      <c r="E1978" s="202" t="s">
        <v>26418</v>
      </c>
      <c r="F1978" s="85" t="s">
        <v>40</v>
      </c>
      <c r="G1978" s="85" t="s">
        <v>42</v>
      </c>
      <c r="H1978" s="85" t="s">
        <v>20690</v>
      </c>
      <c r="I1978" s="3" t="s">
        <v>6379</v>
      </c>
      <c r="J1978" s="85" t="s">
        <v>115</v>
      </c>
      <c r="K1978" s="1" t="s">
        <v>4694</v>
      </c>
      <c r="L1978" s="1"/>
      <c r="M1978" s="1"/>
      <c r="N1978" s="41" t="s">
        <v>4841</v>
      </c>
      <c r="O1978" s="87">
        <v>0</v>
      </c>
      <c r="P1978" s="87">
        <v>0</v>
      </c>
      <c r="Q1978" s="87">
        <v>0</v>
      </c>
      <c r="R1978" s="87">
        <v>0</v>
      </c>
      <c r="S1978" s="87"/>
      <c r="T1978" s="87"/>
      <c r="U1978" s="85" t="s">
        <v>112</v>
      </c>
      <c r="V1978" s="1"/>
      <c r="W1978" s="1"/>
      <c r="X1978" s="1"/>
      <c r="Y1978" s="1"/>
      <c r="Z1978" s="6">
        <v>9919</v>
      </c>
      <c r="AA1978" s="160"/>
      <c r="AB1978" s="123" t="s">
        <v>4395</v>
      </c>
      <c r="AC1978" s="124"/>
      <c r="AD1978" s="2"/>
      <c r="AE1978" s="2"/>
      <c r="AF1978" s="2"/>
      <c r="AG1978" s="2"/>
      <c r="AH1978" s="41" t="s">
        <v>7061</v>
      </c>
      <c r="AI1978" s="80" t="s">
        <v>18019</v>
      </c>
      <c r="AJ1978" s="80" t="s">
        <v>17406</v>
      </c>
      <c r="AK1978" s="1"/>
      <c r="AL1978" s="85"/>
      <c r="AM1978" s="151" t="s">
        <v>19997</v>
      </c>
      <c r="AN1978" s="16"/>
      <c r="AO1978" s="166"/>
      <c r="AP1978" s="5">
        <f t="shared" si="31"/>
        <v>0</v>
      </c>
      <c r="AQ1978" s="16"/>
      <c r="AR1978" s="205">
        <v>1</v>
      </c>
      <c r="AS1978" s="16"/>
      <c r="AT1978" s="16"/>
      <c r="AU1978" s="16"/>
      <c r="AV1978" s="16"/>
      <c r="AW1978" s="16"/>
      <c r="AX1978" s="16"/>
    </row>
    <row r="1979" spans="1:50" customFormat="1" ht="15.75" hidden="1" customHeight="1" x14ac:dyDescent="0.2">
      <c r="A1979" s="1" t="s">
        <v>17194</v>
      </c>
      <c r="B1979" s="1" t="s">
        <v>17195</v>
      </c>
      <c r="C1979" s="85" t="s">
        <v>4395</v>
      </c>
      <c r="D1979" s="85" t="s">
        <v>13090</v>
      </c>
      <c r="E1979" s="202" t="s">
        <v>26418</v>
      </c>
      <c r="F1979" s="85" t="s">
        <v>40</v>
      </c>
      <c r="G1979" s="85" t="s">
        <v>42</v>
      </c>
      <c r="H1979" s="85" t="s">
        <v>20690</v>
      </c>
      <c r="I1979" s="3" t="s">
        <v>6379</v>
      </c>
      <c r="J1979" s="85" t="s">
        <v>115</v>
      </c>
      <c r="K1979" s="1" t="s">
        <v>4694</v>
      </c>
      <c r="L1979" s="1"/>
      <c r="M1979" s="1"/>
      <c r="N1979" s="41" t="s">
        <v>4841</v>
      </c>
      <c r="O1979" s="87">
        <v>0</v>
      </c>
      <c r="P1979" s="87">
        <v>0</v>
      </c>
      <c r="Q1979" s="87">
        <v>0</v>
      </c>
      <c r="R1979" s="87">
        <v>0</v>
      </c>
      <c r="S1979" s="87"/>
      <c r="T1979" s="87"/>
      <c r="U1979" s="85" t="s">
        <v>112</v>
      </c>
      <c r="V1979" s="1"/>
      <c r="W1979" s="1"/>
      <c r="X1979" s="1"/>
      <c r="Y1979" s="1"/>
      <c r="Z1979" s="6">
        <v>10000</v>
      </c>
      <c r="AA1979" s="160"/>
      <c r="AB1979" s="123" t="s">
        <v>4395</v>
      </c>
      <c r="AC1979" s="124"/>
      <c r="AD1979" s="2"/>
      <c r="AE1979" s="2"/>
      <c r="AF1979" s="2"/>
      <c r="AG1979" s="2"/>
      <c r="AH1979" s="41" t="s">
        <v>7061</v>
      </c>
      <c r="AI1979" s="80" t="s">
        <v>18021</v>
      </c>
      <c r="AJ1979" s="80" t="s">
        <v>17407</v>
      </c>
      <c r="AK1979" s="1"/>
      <c r="AL1979" s="85"/>
      <c r="AM1979" s="151" t="s">
        <v>19997</v>
      </c>
      <c r="AN1979" s="16"/>
      <c r="AO1979" s="166"/>
      <c r="AP1979" s="5">
        <f t="shared" si="31"/>
        <v>0</v>
      </c>
      <c r="AQ1979" s="16"/>
      <c r="AR1979" s="205">
        <v>1</v>
      </c>
      <c r="AS1979" s="16"/>
      <c r="AT1979" s="16"/>
      <c r="AU1979" s="16"/>
      <c r="AV1979" s="16"/>
      <c r="AW1979" s="16"/>
      <c r="AX1979" s="16"/>
    </row>
    <row r="1980" spans="1:50" customFormat="1" ht="15.75" hidden="1" customHeight="1" x14ac:dyDescent="0.2">
      <c r="A1980" s="1" t="s">
        <v>17196</v>
      </c>
      <c r="B1980" s="1" t="s">
        <v>17197</v>
      </c>
      <c r="C1980" s="85" t="s">
        <v>4395</v>
      </c>
      <c r="D1980" s="85" t="s">
        <v>13090</v>
      </c>
      <c r="E1980" s="202" t="s">
        <v>26418</v>
      </c>
      <c r="F1980" s="85" t="s">
        <v>40</v>
      </c>
      <c r="G1980" s="85" t="s">
        <v>42</v>
      </c>
      <c r="H1980" s="85" t="s">
        <v>20690</v>
      </c>
      <c r="I1980" s="3" t="s">
        <v>6379</v>
      </c>
      <c r="J1980" s="85" t="s">
        <v>115</v>
      </c>
      <c r="K1980" s="1" t="s">
        <v>4694</v>
      </c>
      <c r="L1980" s="1"/>
      <c r="M1980" s="1"/>
      <c r="N1980" s="41" t="s">
        <v>4841</v>
      </c>
      <c r="O1980" s="87">
        <v>0</v>
      </c>
      <c r="P1980" s="87">
        <v>0</v>
      </c>
      <c r="Q1980" s="87">
        <v>0</v>
      </c>
      <c r="R1980" s="87">
        <v>0</v>
      </c>
      <c r="S1980" s="87"/>
      <c r="T1980" s="87"/>
      <c r="U1980" s="85" t="s">
        <v>112</v>
      </c>
      <c r="V1980" s="1"/>
      <c r="W1980" s="1"/>
      <c r="X1980" s="1"/>
      <c r="Y1980" s="1"/>
      <c r="Z1980" s="6">
        <v>10000</v>
      </c>
      <c r="AA1980" s="160"/>
      <c r="AB1980" s="123" t="s">
        <v>4395</v>
      </c>
      <c r="AC1980" s="124"/>
      <c r="AD1980" s="2"/>
      <c r="AE1980" s="2"/>
      <c r="AF1980" s="2"/>
      <c r="AG1980" s="2"/>
      <c r="AH1980" s="41" t="s">
        <v>7061</v>
      </c>
      <c r="AI1980" s="80" t="s">
        <v>18023</v>
      </c>
      <c r="AJ1980" s="80" t="s">
        <v>17408</v>
      </c>
      <c r="AK1980" s="1"/>
      <c r="AL1980" s="85"/>
      <c r="AM1980" s="151" t="s">
        <v>19997</v>
      </c>
      <c r="AN1980" s="16"/>
      <c r="AO1980" s="166"/>
      <c r="AP1980" s="5">
        <f t="shared" si="31"/>
        <v>0</v>
      </c>
      <c r="AQ1980" s="16"/>
      <c r="AR1980" s="205">
        <v>1</v>
      </c>
      <c r="AS1980" s="16"/>
      <c r="AT1980" s="16"/>
      <c r="AU1980" s="16"/>
      <c r="AV1980" s="16"/>
      <c r="AW1980" s="16"/>
      <c r="AX1980" s="16"/>
    </row>
    <row r="1981" spans="1:50" customFormat="1" ht="15.75" hidden="1" customHeight="1" x14ac:dyDescent="0.2">
      <c r="A1981" s="1" t="s">
        <v>17198</v>
      </c>
      <c r="B1981" s="1" t="s">
        <v>17199</v>
      </c>
      <c r="C1981" s="85" t="s">
        <v>4395</v>
      </c>
      <c r="D1981" s="85" t="s">
        <v>13090</v>
      </c>
      <c r="E1981" s="202" t="s">
        <v>26418</v>
      </c>
      <c r="F1981" s="85" t="s">
        <v>40</v>
      </c>
      <c r="G1981" s="85" t="s">
        <v>42</v>
      </c>
      <c r="H1981" s="85" t="s">
        <v>20690</v>
      </c>
      <c r="I1981" s="3" t="s">
        <v>6379</v>
      </c>
      <c r="J1981" s="85" t="s">
        <v>115</v>
      </c>
      <c r="K1981" s="1" t="s">
        <v>4694</v>
      </c>
      <c r="L1981" s="1"/>
      <c r="M1981" s="1"/>
      <c r="N1981" s="41" t="s">
        <v>4841</v>
      </c>
      <c r="O1981" s="87">
        <v>0</v>
      </c>
      <c r="P1981" s="87">
        <v>0</v>
      </c>
      <c r="Q1981" s="87">
        <v>0</v>
      </c>
      <c r="R1981" s="87">
        <v>0</v>
      </c>
      <c r="S1981" s="87"/>
      <c r="T1981" s="87"/>
      <c r="U1981" s="85" t="s">
        <v>112</v>
      </c>
      <c r="V1981" s="1"/>
      <c r="W1981" s="1"/>
      <c r="X1981" s="1"/>
      <c r="Y1981" s="1"/>
      <c r="Z1981" s="6">
        <v>9919</v>
      </c>
      <c r="AA1981" s="160"/>
      <c r="AB1981" s="123" t="s">
        <v>4395</v>
      </c>
      <c r="AC1981" s="124"/>
      <c r="AD1981" s="2"/>
      <c r="AE1981" s="2"/>
      <c r="AF1981" s="2"/>
      <c r="AG1981" s="2"/>
      <c r="AH1981" s="41" t="s">
        <v>7061</v>
      </c>
      <c r="AI1981" s="80" t="s">
        <v>18025</v>
      </c>
      <c r="AJ1981" s="80" t="s">
        <v>17409</v>
      </c>
      <c r="AK1981" s="1"/>
      <c r="AL1981" s="85"/>
      <c r="AM1981" s="151" t="s">
        <v>19997</v>
      </c>
      <c r="AN1981" s="16"/>
      <c r="AO1981" s="166"/>
      <c r="AP1981" s="5">
        <f t="shared" si="31"/>
        <v>0</v>
      </c>
      <c r="AQ1981" s="16"/>
      <c r="AR1981" s="205">
        <v>1</v>
      </c>
      <c r="AS1981" s="16"/>
      <c r="AT1981" s="16"/>
      <c r="AU1981" s="16"/>
      <c r="AV1981" s="16"/>
      <c r="AW1981" s="16"/>
      <c r="AX1981" s="16"/>
    </row>
    <row r="1982" spans="1:50" customFormat="1" ht="15.75" hidden="1" customHeight="1" x14ac:dyDescent="0.2">
      <c r="A1982" s="1" t="s">
        <v>17200</v>
      </c>
      <c r="B1982" s="1" t="s">
        <v>17201</v>
      </c>
      <c r="C1982" s="85" t="s">
        <v>4395</v>
      </c>
      <c r="D1982" s="85" t="s">
        <v>13090</v>
      </c>
      <c r="E1982" s="202" t="s">
        <v>26418</v>
      </c>
      <c r="F1982" s="85" t="s">
        <v>40</v>
      </c>
      <c r="G1982" s="85" t="s">
        <v>42</v>
      </c>
      <c r="H1982" s="85" t="s">
        <v>20690</v>
      </c>
      <c r="I1982" s="3" t="s">
        <v>6379</v>
      </c>
      <c r="J1982" s="85" t="s">
        <v>115</v>
      </c>
      <c r="K1982" s="1" t="s">
        <v>4694</v>
      </c>
      <c r="L1982" s="1"/>
      <c r="M1982" s="1"/>
      <c r="N1982" s="41" t="s">
        <v>4841</v>
      </c>
      <c r="O1982" s="87">
        <v>0</v>
      </c>
      <c r="P1982" s="87">
        <v>0</v>
      </c>
      <c r="Q1982" s="87">
        <v>0</v>
      </c>
      <c r="R1982" s="87">
        <v>0</v>
      </c>
      <c r="S1982" s="87"/>
      <c r="T1982" s="87"/>
      <c r="U1982" s="85" t="s">
        <v>112</v>
      </c>
      <c r="V1982" s="1"/>
      <c r="W1982" s="1"/>
      <c r="X1982" s="1"/>
      <c r="Y1982" s="1"/>
      <c r="Z1982" s="6">
        <v>10000</v>
      </c>
      <c r="AA1982" s="160"/>
      <c r="AB1982" s="123" t="s">
        <v>4395</v>
      </c>
      <c r="AC1982" s="124"/>
      <c r="AD1982" s="2"/>
      <c r="AE1982" s="2"/>
      <c r="AF1982" s="2"/>
      <c r="AG1982" s="2"/>
      <c r="AH1982" s="41" t="s">
        <v>7061</v>
      </c>
      <c r="AI1982" s="80" t="s">
        <v>18027</v>
      </c>
      <c r="AJ1982" s="80" t="s">
        <v>17410</v>
      </c>
      <c r="AK1982" s="1"/>
      <c r="AL1982" s="85"/>
      <c r="AM1982" s="151" t="s">
        <v>19997</v>
      </c>
      <c r="AN1982" s="16"/>
      <c r="AO1982" s="166"/>
      <c r="AP1982" s="5">
        <f t="shared" si="31"/>
        <v>0</v>
      </c>
      <c r="AQ1982" s="16"/>
      <c r="AR1982" s="205">
        <v>1</v>
      </c>
      <c r="AS1982" s="16"/>
      <c r="AT1982" s="16"/>
      <c r="AU1982" s="16"/>
      <c r="AV1982" s="16"/>
      <c r="AW1982" s="16"/>
      <c r="AX1982" s="16"/>
    </row>
    <row r="1983" spans="1:50" customFormat="1" ht="15.75" hidden="1" customHeight="1" x14ac:dyDescent="0.2">
      <c r="A1983" s="1" t="s">
        <v>17202</v>
      </c>
      <c r="B1983" s="1" t="s">
        <v>17203</v>
      </c>
      <c r="C1983" s="85" t="s">
        <v>4395</v>
      </c>
      <c r="D1983" s="85" t="s">
        <v>13090</v>
      </c>
      <c r="E1983" s="202" t="s">
        <v>26418</v>
      </c>
      <c r="F1983" s="85" t="s">
        <v>40</v>
      </c>
      <c r="G1983" s="85" t="s">
        <v>42</v>
      </c>
      <c r="H1983" s="85" t="s">
        <v>20690</v>
      </c>
      <c r="I1983" s="3" t="s">
        <v>6379</v>
      </c>
      <c r="J1983" s="85" t="s">
        <v>115</v>
      </c>
      <c r="K1983" s="1" t="s">
        <v>4694</v>
      </c>
      <c r="L1983" s="1"/>
      <c r="M1983" s="1"/>
      <c r="N1983" s="41" t="s">
        <v>4841</v>
      </c>
      <c r="O1983" s="87">
        <v>0</v>
      </c>
      <c r="P1983" s="87">
        <v>0</v>
      </c>
      <c r="Q1983" s="87">
        <v>0</v>
      </c>
      <c r="R1983" s="87">
        <v>0</v>
      </c>
      <c r="S1983" s="87"/>
      <c r="T1983" s="87"/>
      <c r="U1983" s="85" t="s">
        <v>112</v>
      </c>
      <c r="V1983" s="1"/>
      <c r="W1983" s="1"/>
      <c r="X1983" s="1"/>
      <c r="Y1983" s="1"/>
      <c r="Z1983" s="6">
        <v>10000</v>
      </c>
      <c r="AA1983" s="160"/>
      <c r="AB1983" s="123" t="s">
        <v>4395</v>
      </c>
      <c r="AC1983" s="124"/>
      <c r="AD1983" s="2"/>
      <c r="AE1983" s="2"/>
      <c r="AF1983" s="2"/>
      <c r="AG1983" s="2"/>
      <c r="AH1983" s="41" t="s">
        <v>7061</v>
      </c>
      <c r="AI1983" s="80" t="s">
        <v>18029</v>
      </c>
      <c r="AJ1983" s="80" t="s">
        <v>17411</v>
      </c>
      <c r="AK1983" s="1"/>
      <c r="AL1983" s="85"/>
      <c r="AM1983" s="151" t="s">
        <v>19997</v>
      </c>
      <c r="AN1983" s="16"/>
      <c r="AO1983" s="166"/>
      <c r="AP1983" s="5">
        <f t="shared" si="31"/>
        <v>0</v>
      </c>
      <c r="AQ1983" s="16"/>
      <c r="AR1983" s="205">
        <v>1</v>
      </c>
      <c r="AS1983" s="16"/>
      <c r="AT1983" s="16"/>
      <c r="AU1983" s="16"/>
      <c r="AV1983" s="16"/>
      <c r="AW1983" s="16"/>
      <c r="AX1983" s="16"/>
    </row>
    <row r="1984" spans="1:50" customFormat="1" ht="15.75" hidden="1" customHeight="1" x14ac:dyDescent="0.2">
      <c r="A1984" s="1" t="s">
        <v>17204</v>
      </c>
      <c r="B1984" s="1" t="s">
        <v>17205</v>
      </c>
      <c r="C1984" s="85" t="s">
        <v>4395</v>
      </c>
      <c r="D1984" s="85" t="s">
        <v>13090</v>
      </c>
      <c r="E1984" s="202" t="s">
        <v>26418</v>
      </c>
      <c r="F1984" s="85" t="s">
        <v>40</v>
      </c>
      <c r="G1984" s="85" t="s">
        <v>42</v>
      </c>
      <c r="H1984" s="85" t="s">
        <v>20690</v>
      </c>
      <c r="I1984" s="3" t="s">
        <v>6379</v>
      </c>
      <c r="J1984" s="85" t="s">
        <v>115</v>
      </c>
      <c r="K1984" s="1" t="s">
        <v>4694</v>
      </c>
      <c r="L1984" s="1"/>
      <c r="M1984" s="1"/>
      <c r="N1984" s="41" t="s">
        <v>4841</v>
      </c>
      <c r="O1984" s="87">
        <v>0</v>
      </c>
      <c r="P1984" s="87">
        <v>0</v>
      </c>
      <c r="Q1984" s="87">
        <v>0</v>
      </c>
      <c r="R1984" s="87">
        <v>0</v>
      </c>
      <c r="S1984" s="87"/>
      <c r="T1984" s="87"/>
      <c r="U1984" s="85" t="s">
        <v>112</v>
      </c>
      <c r="V1984" s="1"/>
      <c r="W1984" s="1"/>
      <c r="X1984" s="1"/>
      <c r="Y1984" s="1"/>
      <c r="Z1984" s="6">
        <v>10000</v>
      </c>
      <c r="AA1984" s="160"/>
      <c r="AB1984" s="123" t="s">
        <v>4395</v>
      </c>
      <c r="AC1984" s="124"/>
      <c r="AD1984" s="2"/>
      <c r="AE1984" s="2"/>
      <c r="AF1984" s="2"/>
      <c r="AG1984" s="2"/>
      <c r="AH1984" s="41" t="s">
        <v>7061</v>
      </c>
      <c r="AI1984" s="80" t="s">
        <v>18031</v>
      </c>
      <c r="AJ1984" s="80" t="s">
        <v>17412</v>
      </c>
      <c r="AK1984" s="1"/>
      <c r="AL1984" s="85"/>
      <c r="AM1984" s="151" t="s">
        <v>19997</v>
      </c>
      <c r="AN1984" s="16"/>
      <c r="AO1984" s="166"/>
      <c r="AP1984" s="5">
        <f t="shared" si="31"/>
        <v>0</v>
      </c>
      <c r="AQ1984" s="16"/>
      <c r="AR1984" s="205">
        <v>1</v>
      </c>
      <c r="AS1984" s="16"/>
      <c r="AT1984" s="16"/>
      <c r="AU1984" s="16"/>
      <c r="AV1984" s="16"/>
      <c r="AW1984" s="16"/>
      <c r="AX1984" s="16"/>
    </row>
    <row r="1985" spans="1:50" customFormat="1" ht="15.75" hidden="1" customHeight="1" x14ac:dyDescent="0.2">
      <c r="A1985" s="1" t="s">
        <v>17206</v>
      </c>
      <c r="B1985" s="1" t="s">
        <v>17207</v>
      </c>
      <c r="C1985" s="85" t="s">
        <v>4395</v>
      </c>
      <c r="D1985" s="85" t="s">
        <v>13090</v>
      </c>
      <c r="E1985" s="202" t="s">
        <v>26418</v>
      </c>
      <c r="F1985" s="85" t="s">
        <v>40</v>
      </c>
      <c r="G1985" s="85" t="s">
        <v>42</v>
      </c>
      <c r="H1985" s="85" t="s">
        <v>20690</v>
      </c>
      <c r="I1985" s="3" t="s">
        <v>6379</v>
      </c>
      <c r="J1985" s="85" t="s">
        <v>115</v>
      </c>
      <c r="K1985" s="1" t="s">
        <v>4694</v>
      </c>
      <c r="L1985" s="1"/>
      <c r="M1985" s="1"/>
      <c r="N1985" s="41" t="s">
        <v>4841</v>
      </c>
      <c r="O1985" s="87">
        <v>0</v>
      </c>
      <c r="P1985" s="87">
        <v>0</v>
      </c>
      <c r="Q1985" s="87">
        <v>0</v>
      </c>
      <c r="R1985" s="87">
        <v>0</v>
      </c>
      <c r="S1985" s="87"/>
      <c r="T1985" s="87"/>
      <c r="U1985" s="85" t="s">
        <v>112</v>
      </c>
      <c r="V1985" s="1"/>
      <c r="W1985" s="1"/>
      <c r="X1985" s="1"/>
      <c r="Y1985" s="1"/>
      <c r="Z1985" s="6">
        <v>10000</v>
      </c>
      <c r="AA1985" s="160"/>
      <c r="AB1985" s="123" t="s">
        <v>4395</v>
      </c>
      <c r="AC1985" s="124"/>
      <c r="AD1985" s="2"/>
      <c r="AE1985" s="2"/>
      <c r="AF1985" s="2"/>
      <c r="AG1985" s="2"/>
      <c r="AH1985" s="41" t="s">
        <v>7061</v>
      </c>
      <c r="AI1985" s="80" t="s">
        <v>18033</v>
      </c>
      <c r="AJ1985" s="80" t="s">
        <v>17413</v>
      </c>
      <c r="AK1985" s="1"/>
      <c r="AL1985" s="85"/>
      <c r="AM1985" s="151" t="s">
        <v>19997</v>
      </c>
      <c r="AN1985" s="16"/>
      <c r="AO1985" s="166"/>
      <c r="AP1985" s="5">
        <f t="shared" si="31"/>
        <v>0</v>
      </c>
      <c r="AQ1985" s="16"/>
      <c r="AR1985" s="205">
        <v>1</v>
      </c>
      <c r="AS1985" s="16"/>
      <c r="AT1985" s="16"/>
      <c r="AU1985" s="16"/>
      <c r="AV1985" s="16"/>
      <c r="AW1985" s="16"/>
      <c r="AX1985" s="16"/>
    </row>
    <row r="1986" spans="1:50" customFormat="1" ht="15.75" hidden="1" customHeight="1" x14ac:dyDescent="0.2">
      <c r="A1986" s="1" t="s">
        <v>17208</v>
      </c>
      <c r="B1986" s="1" t="s">
        <v>17209</v>
      </c>
      <c r="C1986" s="85" t="s">
        <v>4395</v>
      </c>
      <c r="D1986" s="85" t="s">
        <v>13090</v>
      </c>
      <c r="E1986" s="202" t="s">
        <v>26418</v>
      </c>
      <c r="F1986" s="85" t="s">
        <v>40</v>
      </c>
      <c r="G1986" s="85" t="s">
        <v>42</v>
      </c>
      <c r="H1986" s="85" t="s">
        <v>20690</v>
      </c>
      <c r="I1986" s="3" t="s">
        <v>6379</v>
      </c>
      <c r="J1986" s="85" t="s">
        <v>115</v>
      </c>
      <c r="K1986" s="1" t="s">
        <v>4694</v>
      </c>
      <c r="L1986" s="1"/>
      <c r="M1986" s="1"/>
      <c r="N1986" s="41" t="s">
        <v>4841</v>
      </c>
      <c r="O1986" s="87">
        <v>0</v>
      </c>
      <c r="P1986" s="87">
        <v>0</v>
      </c>
      <c r="Q1986" s="87">
        <v>0</v>
      </c>
      <c r="R1986" s="87">
        <v>0</v>
      </c>
      <c r="S1986" s="87"/>
      <c r="T1986" s="87"/>
      <c r="U1986" s="85" t="s">
        <v>112</v>
      </c>
      <c r="V1986" s="1"/>
      <c r="W1986" s="1"/>
      <c r="X1986" s="1"/>
      <c r="Y1986" s="1"/>
      <c r="Z1986" s="6">
        <v>10000</v>
      </c>
      <c r="AA1986" s="160"/>
      <c r="AB1986" s="123" t="s">
        <v>4395</v>
      </c>
      <c r="AC1986" s="124"/>
      <c r="AD1986" s="2"/>
      <c r="AE1986" s="2"/>
      <c r="AF1986" s="2"/>
      <c r="AG1986" s="2"/>
      <c r="AH1986" s="41" t="s">
        <v>7061</v>
      </c>
      <c r="AI1986" s="80" t="s">
        <v>18035</v>
      </c>
      <c r="AJ1986" s="80" t="s">
        <v>17414</v>
      </c>
      <c r="AK1986" s="1"/>
      <c r="AL1986" s="85"/>
      <c r="AM1986" s="151" t="s">
        <v>19997</v>
      </c>
      <c r="AN1986" s="16"/>
      <c r="AO1986" s="166"/>
      <c r="AP1986" s="5">
        <f t="shared" si="31"/>
        <v>0</v>
      </c>
      <c r="AQ1986" s="16"/>
      <c r="AR1986" s="205">
        <v>1</v>
      </c>
      <c r="AS1986" s="16"/>
      <c r="AT1986" s="16"/>
      <c r="AU1986" s="16"/>
      <c r="AV1986" s="16"/>
      <c r="AW1986" s="16"/>
      <c r="AX1986" s="16"/>
    </row>
    <row r="1987" spans="1:50" customFormat="1" ht="15.75" hidden="1" customHeight="1" x14ac:dyDescent="0.2">
      <c r="A1987" s="1" t="s">
        <v>17210</v>
      </c>
      <c r="B1987" s="1" t="s">
        <v>17211</v>
      </c>
      <c r="C1987" s="85" t="s">
        <v>4395</v>
      </c>
      <c r="D1987" s="85" t="s">
        <v>13090</v>
      </c>
      <c r="E1987" s="202" t="s">
        <v>26418</v>
      </c>
      <c r="F1987" s="85" t="s">
        <v>40</v>
      </c>
      <c r="G1987" s="85" t="s">
        <v>42</v>
      </c>
      <c r="H1987" s="85" t="s">
        <v>20690</v>
      </c>
      <c r="I1987" s="3" t="s">
        <v>6379</v>
      </c>
      <c r="J1987" s="85" t="s">
        <v>115</v>
      </c>
      <c r="K1987" s="1" t="s">
        <v>4694</v>
      </c>
      <c r="L1987" s="1"/>
      <c r="M1987" s="1"/>
      <c r="N1987" s="41" t="s">
        <v>4841</v>
      </c>
      <c r="O1987" s="87">
        <v>0</v>
      </c>
      <c r="P1987" s="87">
        <v>0</v>
      </c>
      <c r="Q1987" s="87">
        <v>0</v>
      </c>
      <c r="R1987" s="87">
        <v>0</v>
      </c>
      <c r="S1987" s="87"/>
      <c r="T1987" s="87"/>
      <c r="U1987" s="85" t="s">
        <v>112</v>
      </c>
      <c r="V1987" s="1"/>
      <c r="W1987" s="1"/>
      <c r="X1987" s="1"/>
      <c r="Y1987" s="1"/>
      <c r="Z1987" s="6">
        <v>9919</v>
      </c>
      <c r="AA1987" s="160"/>
      <c r="AB1987" s="123" t="s">
        <v>4395</v>
      </c>
      <c r="AC1987" s="124"/>
      <c r="AD1987" s="2"/>
      <c r="AE1987" s="2"/>
      <c r="AF1987" s="2"/>
      <c r="AG1987" s="2"/>
      <c r="AH1987" s="41" t="s">
        <v>7061</v>
      </c>
      <c r="AI1987" s="80" t="s">
        <v>18037</v>
      </c>
      <c r="AJ1987" s="80" t="s">
        <v>17415</v>
      </c>
      <c r="AK1987" s="1"/>
      <c r="AL1987" s="85"/>
      <c r="AM1987" s="151" t="s">
        <v>19997</v>
      </c>
      <c r="AN1987" s="16"/>
      <c r="AO1987" s="166"/>
      <c r="AP1987" s="5">
        <f t="shared" si="31"/>
        <v>0</v>
      </c>
      <c r="AQ1987" s="16"/>
      <c r="AR1987" s="205">
        <v>1</v>
      </c>
      <c r="AS1987" s="16"/>
      <c r="AT1987" s="16"/>
      <c r="AU1987" s="16"/>
      <c r="AV1987" s="16"/>
      <c r="AW1987" s="16"/>
      <c r="AX1987" s="16"/>
    </row>
    <row r="1988" spans="1:50" customFormat="1" ht="15.75" hidden="1" customHeight="1" x14ac:dyDescent="0.2">
      <c r="A1988" s="7" t="s">
        <v>26023</v>
      </c>
      <c r="B1988" s="3" t="s">
        <v>26024</v>
      </c>
      <c r="C1988" s="85" t="s">
        <v>4395</v>
      </c>
      <c r="D1988" s="85" t="s">
        <v>13090</v>
      </c>
      <c r="E1988" s="202" t="s">
        <v>1800</v>
      </c>
      <c r="F1988" s="85" t="s">
        <v>40</v>
      </c>
      <c r="G1988" s="85" t="s">
        <v>43</v>
      </c>
      <c r="H1988" s="85" t="s">
        <v>20690</v>
      </c>
      <c r="I1988" s="3" t="s">
        <v>26038</v>
      </c>
      <c r="J1988" s="85" t="s">
        <v>115</v>
      </c>
      <c r="K1988" s="7" t="s">
        <v>5931</v>
      </c>
      <c r="L1988" s="3"/>
      <c r="M1988" s="3"/>
      <c r="N1988" s="41" t="s">
        <v>26039</v>
      </c>
      <c r="O1988" s="87">
        <v>0</v>
      </c>
      <c r="P1988" s="87">
        <v>0</v>
      </c>
      <c r="Q1988" s="87">
        <v>0</v>
      </c>
      <c r="R1988" s="87">
        <v>0</v>
      </c>
      <c r="S1988" s="87"/>
      <c r="T1988" s="87"/>
      <c r="U1988" s="85" t="s">
        <v>112</v>
      </c>
      <c r="V1988" s="3"/>
      <c r="W1988" s="3"/>
      <c r="X1988" s="3"/>
      <c r="Y1988" s="3"/>
      <c r="Z1988" s="6">
        <v>2000</v>
      </c>
      <c r="AA1988" s="160"/>
      <c r="AB1988" s="123" t="s">
        <v>4395</v>
      </c>
      <c r="AC1988" s="124"/>
      <c r="AD1988" s="41"/>
      <c r="AE1988" s="83"/>
      <c r="AF1988" s="83"/>
      <c r="AG1988" s="41"/>
      <c r="AH1988" s="41" t="s">
        <v>7061</v>
      </c>
      <c r="AI1988" s="80" t="s">
        <v>26050</v>
      </c>
      <c r="AJ1988" s="2" t="s">
        <v>26051</v>
      </c>
      <c r="AK1988" s="3"/>
      <c r="AL1988" s="85"/>
      <c r="AM1988" s="151" t="s">
        <v>25241</v>
      </c>
      <c r="AN1988" s="15"/>
      <c r="AO1988" s="166"/>
      <c r="AP1988" s="5">
        <f t="shared" si="31"/>
        <v>0</v>
      </c>
      <c r="AQ1988" s="16"/>
      <c r="AR1988" s="205">
        <v>1</v>
      </c>
      <c r="AS1988" s="16"/>
      <c r="AT1988" s="16"/>
      <c r="AU1988" s="16"/>
      <c r="AV1988" s="16"/>
      <c r="AW1988" s="16"/>
      <c r="AX1988" s="16"/>
    </row>
    <row r="1989" spans="1:50" customFormat="1" ht="15.75" hidden="1" customHeight="1" x14ac:dyDescent="0.2">
      <c r="A1989" s="1" t="s">
        <v>17212</v>
      </c>
      <c r="B1989" s="1" t="s">
        <v>17213</v>
      </c>
      <c r="C1989" s="85" t="s">
        <v>4395</v>
      </c>
      <c r="D1989" s="85" t="s">
        <v>13090</v>
      </c>
      <c r="E1989" s="202" t="s">
        <v>26418</v>
      </c>
      <c r="F1989" s="85" t="s">
        <v>40</v>
      </c>
      <c r="G1989" s="85" t="s">
        <v>43</v>
      </c>
      <c r="H1989" s="85" t="s">
        <v>20690</v>
      </c>
      <c r="I1989" s="3" t="s">
        <v>6379</v>
      </c>
      <c r="J1989" s="85" t="s">
        <v>115</v>
      </c>
      <c r="K1989" s="1" t="s">
        <v>4595</v>
      </c>
      <c r="L1989" s="1"/>
      <c r="M1989" s="1"/>
      <c r="N1989" s="41" t="s">
        <v>4841</v>
      </c>
      <c r="O1989" s="87">
        <v>0</v>
      </c>
      <c r="P1989" s="87">
        <v>0</v>
      </c>
      <c r="Q1989" s="87">
        <v>0</v>
      </c>
      <c r="R1989" s="87">
        <v>0</v>
      </c>
      <c r="S1989" s="87"/>
      <c r="T1989" s="87"/>
      <c r="U1989" s="85" t="s">
        <v>112</v>
      </c>
      <c r="V1989" s="1"/>
      <c r="W1989" s="1"/>
      <c r="X1989" s="1"/>
      <c r="Y1989" s="1"/>
      <c r="Z1989" s="6">
        <v>24804</v>
      </c>
      <c r="AA1989" s="160"/>
      <c r="AB1989" s="123" t="s">
        <v>4395</v>
      </c>
      <c r="AC1989" s="124"/>
      <c r="AD1989" s="2"/>
      <c r="AE1989" s="2"/>
      <c r="AF1989" s="2"/>
      <c r="AG1989" s="2"/>
      <c r="AH1989" s="41" t="s">
        <v>7061</v>
      </c>
      <c r="AI1989" s="80" t="s">
        <v>18039</v>
      </c>
      <c r="AJ1989" s="80" t="s">
        <v>17416</v>
      </c>
      <c r="AK1989" s="1"/>
      <c r="AL1989" s="85"/>
      <c r="AM1989" s="151" t="s">
        <v>19997</v>
      </c>
      <c r="AN1989" s="16"/>
      <c r="AO1989" s="166"/>
      <c r="AP1989" s="5">
        <f t="shared" si="31"/>
        <v>0</v>
      </c>
      <c r="AQ1989" s="16"/>
      <c r="AR1989" s="205">
        <v>1</v>
      </c>
      <c r="AS1989" s="16"/>
      <c r="AT1989" s="16"/>
      <c r="AU1989" s="16"/>
      <c r="AV1989" s="16"/>
      <c r="AW1989" s="16"/>
      <c r="AX1989" s="16"/>
    </row>
    <row r="1990" spans="1:50" customFormat="1" ht="15.75" hidden="1" customHeight="1" x14ac:dyDescent="0.2">
      <c r="A1990" s="7" t="s">
        <v>20792</v>
      </c>
      <c r="B1990" s="3" t="s">
        <v>20793</v>
      </c>
      <c r="C1990" s="85" t="s">
        <v>4395</v>
      </c>
      <c r="D1990" s="85" t="s">
        <v>13090</v>
      </c>
      <c r="E1990" s="202" t="s">
        <v>26418</v>
      </c>
      <c r="F1990" s="85" t="s">
        <v>40</v>
      </c>
      <c r="G1990" s="85" t="s">
        <v>41</v>
      </c>
      <c r="H1990" s="85" t="s">
        <v>20690</v>
      </c>
      <c r="I1990" s="3" t="s">
        <v>21239</v>
      </c>
      <c r="J1990" s="85" t="s">
        <v>115</v>
      </c>
      <c r="K1990" s="7" t="s">
        <v>4595</v>
      </c>
      <c r="L1990" s="3"/>
      <c r="M1990" s="3"/>
      <c r="N1990" s="41" t="s">
        <v>5187</v>
      </c>
      <c r="O1990" s="87">
        <v>0</v>
      </c>
      <c r="P1990" s="87">
        <v>0</v>
      </c>
      <c r="Q1990" s="87">
        <v>0</v>
      </c>
      <c r="R1990" s="87">
        <v>0</v>
      </c>
      <c r="S1990" s="87"/>
      <c r="T1990" s="87"/>
      <c r="U1990" s="85" t="s">
        <v>112</v>
      </c>
      <c r="V1990" s="3"/>
      <c r="W1990" s="3"/>
      <c r="X1990" s="3"/>
      <c r="Y1990" s="3"/>
      <c r="Z1990" s="6">
        <v>200000</v>
      </c>
      <c r="AA1990" s="160"/>
      <c r="AB1990" s="123" t="s">
        <v>4395</v>
      </c>
      <c r="AC1990" s="124"/>
      <c r="AD1990" s="41"/>
      <c r="AE1990" s="83"/>
      <c r="AF1990" s="83"/>
      <c r="AG1990" s="41"/>
      <c r="AH1990" s="41" t="s">
        <v>7061</v>
      </c>
      <c r="AI1990" s="80" t="s">
        <v>20794</v>
      </c>
      <c r="AJ1990" s="80" t="s">
        <v>20795</v>
      </c>
      <c r="AK1990" s="3"/>
      <c r="AL1990" s="85"/>
      <c r="AM1990" s="151" t="s">
        <v>20970</v>
      </c>
      <c r="AN1990" s="15"/>
      <c r="AO1990" s="166"/>
      <c r="AP1990" s="5">
        <f t="shared" ref="AP1990:AP2053" si="32">SUBTOTAL(109,U1990)</f>
        <v>0</v>
      </c>
      <c r="AQ1990" s="16"/>
      <c r="AR1990" s="205">
        <v>1</v>
      </c>
      <c r="AS1990" s="16"/>
      <c r="AT1990" s="16"/>
      <c r="AU1990" s="16"/>
      <c r="AV1990" s="16"/>
      <c r="AW1990" s="16"/>
      <c r="AX1990" s="16"/>
    </row>
    <row r="1991" spans="1:50" customFormat="1" ht="15.75" hidden="1" customHeight="1" x14ac:dyDescent="0.2">
      <c r="A1991" s="7" t="s">
        <v>4659</v>
      </c>
      <c r="B1991" s="3" t="s">
        <v>4660</v>
      </c>
      <c r="C1991" s="85" t="s">
        <v>4395</v>
      </c>
      <c r="D1991" s="85" t="s">
        <v>13090</v>
      </c>
      <c r="E1991" s="202" t="s">
        <v>26418</v>
      </c>
      <c r="F1991" s="85" t="s">
        <v>40</v>
      </c>
      <c r="G1991" s="85" t="s">
        <v>15356</v>
      </c>
      <c r="H1991" s="85" t="s">
        <v>20690</v>
      </c>
      <c r="I1991" s="3" t="s">
        <v>4434</v>
      </c>
      <c r="J1991" s="85" t="s">
        <v>223</v>
      </c>
      <c r="K1991" s="7" t="s">
        <v>239</v>
      </c>
      <c r="L1991" s="3"/>
      <c r="M1991" s="3"/>
      <c r="N1991" s="41" t="s">
        <v>4720</v>
      </c>
      <c r="O1991" s="87">
        <v>0</v>
      </c>
      <c r="P1991" s="87">
        <v>0</v>
      </c>
      <c r="Q1991" s="87">
        <v>0</v>
      </c>
      <c r="R1991" s="87">
        <v>0</v>
      </c>
      <c r="S1991" s="87"/>
      <c r="T1991" s="87"/>
      <c r="U1991" s="85" t="s">
        <v>112</v>
      </c>
      <c r="V1991" s="3" t="s">
        <v>112</v>
      </c>
      <c r="W1991" s="3"/>
      <c r="X1991" s="3"/>
      <c r="Y1991" s="3"/>
      <c r="Z1991" s="6">
        <v>0</v>
      </c>
      <c r="AA1991" s="160"/>
      <c r="AB1991" s="123" t="s">
        <v>4395</v>
      </c>
      <c r="AC1991" s="124"/>
      <c r="AD1991" s="41"/>
      <c r="AE1991" s="83"/>
      <c r="AF1991" s="83"/>
      <c r="AG1991" s="41"/>
      <c r="AH1991" s="41" t="s">
        <v>7654</v>
      </c>
      <c r="AI1991" s="80" t="s">
        <v>18040</v>
      </c>
      <c r="AJ1991" s="80" t="s">
        <v>20097</v>
      </c>
      <c r="AK1991" s="3"/>
      <c r="AL1991" s="85"/>
      <c r="AM1991" s="151" t="s">
        <v>19998</v>
      </c>
      <c r="AN1991" s="15"/>
      <c r="AO1991" s="166"/>
      <c r="AP1991" s="5">
        <f t="shared" si="32"/>
        <v>0</v>
      </c>
      <c r="AQ1991" s="16"/>
      <c r="AR1991" s="205">
        <v>1</v>
      </c>
      <c r="AS1991" s="16"/>
      <c r="AT1991" s="16"/>
      <c r="AU1991" s="16"/>
      <c r="AV1991" s="16"/>
      <c r="AW1991" s="16"/>
      <c r="AX1991" s="16"/>
    </row>
    <row r="1992" spans="1:50" customFormat="1" ht="15.75" hidden="1" customHeight="1" x14ac:dyDescent="0.2">
      <c r="A1992" s="1" t="s">
        <v>17214</v>
      </c>
      <c r="B1992" s="1" t="s">
        <v>17215</v>
      </c>
      <c r="C1992" s="85" t="s">
        <v>4395</v>
      </c>
      <c r="D1992" s="85" t="s">
        <v>13090</v>
      </c>
      <c r="E1992" s="202" t="s">
        <v>26712</v>
      </c>
      <c r="F1992" s="85" t="s">
        <v>40</v>
      </c>
      <c r="G1992" s="85" t="s">
        <v>15356</v>
      </c>
      <c r="H1992" s="85" t="s">
        <v>20690</v>
      </c>
      <c r="I1992" s="3" t="s">
        <v>4434</v>
      </c>
      <c r="J1992" s="85" t="s">
        <v>4435</v>
      </c>
      <c r="K1992" s="1" t="s">
        <v>3838</v>
      </c>
      <c r="L1992" s="1"/>
      <c r="M1992" s="1"/>
      <c r="N1992" s="41" t="s">
        <v>5382</v>
      </c>
      <c r="O1992" s="87">
        <v>16923</v>
      </c>
      <c r="P1992" s="87">
        <v>9300</v>
      </c>
      <c r="Q1992" s="87">
        <v>7623</v>
      </c>
      <c r="R1992" s="87">
        <v>0</v>
      </c>
      <c r="S1992" s="87"/>
      <c r="T1992" s="87"/>
      <c r="U1992" s="85">
        <v>2020</v>
      </c>
      <c r="V1992" s="1"/>
      <c r="W1992" s="1"/>
      <c r="X1992" s="1"/>
      <c r="Y1992" s="1"/>
      <c r="Z1992" s="6">
        <v>19040</v>
      </c>
      <c r="AA1992" s="160"/>
      <c r="AB1992" s="123" t="s">
        <v>4395</v>
      </c>
      <c r="AC1992" s="124"/>
      <c r="AD1992" s="2"/>
      <c r="AE1992" s="2"/>
      <c r="AF1992" s="2"/>
      <c r="AG1992" s="2"/>
      <c r="AH1992" s="41" t="s">
        <v>7654</v>
      </c>
      <c r="AI1992" s="80" t="s">
        <v>18041</v>
      </c>
      <c r="AJ1992" s="80" t="s">
        <v>17417</v>
      </c>
      <c r="AK1992" s="1"/>
      <c r="AL1992" s="85"/>
      <c r="AM1992" s="151" t="s">
        <v>19997</v>
      </c>
      <c r="AN1992" s="16"/>
      <c r="AO1992" s="166"/>
      <c r="AP1992" s="5">
        <f t="shared" si="32"/>
        <v>0</v>
      </c>
      <c r="AQ1992" s="16"/>
      <c r="AR1992" s="205">
        <v>1</v>
      </c>
      <c r="AS1992" s="16"/>
      <c r="AT1992" s="16"/>
      <c r="AU1992" s="16"/>
      <c r="AV1992" s="16"/>
      <c r="AW1992" s="16"/>
      <c r="AX1992" s="16"/>
    </row>
    <row r="1993" spans="1:50" customFormat="1" ht="15.75" hidden="1" customHeight="1" x14ac:dyDescent="0.2">
      <c r="A1993" s="1" t="s">
        <v>17216</v>
      </c>
      <c r="B1993" s="1" t="s">
        <v>17217</v>
      </c>
      <c r="C1993" s="85" t="s">
        <v>4395</v>
      </c>
      <c r="D1993" s="85" t="s">
        <v>13090</v>
      </c>
      <c r="E1993" s="202" t="s">
        <v>26418</v>
      </c>
      <c r="F1993" s="85" t="s">
        <v>40</v>
      </c>
      <c r="G1993" s="85" t="s">
        <v>43</v>
      </c>
      <c r="H1993" s="85" t="s">
        <v>20690</v>
      </c>
      <c r="I1993" s="3" t="s">
        <v>4396</v>
      </c>
      <c r="J1993" s="85" t="s">
        <v>4435</v>
      </c>
      <c r="K1993" s="1" t="s">
        <v>3838</v>
      </c>
      <c r="L1993" s="1"/>
      <c r="M1993" s="1"/>
      <c r="N1993" s="41" t="s">
        <v>6222</v>
      </c>
      <c r="O1993" s="87">
        <v>0</v>
      </c>
      <c r="P1993" s="87">
        <v>0</v>
      </c>
      <c r="Q1993" s="87">
        <v>0</v>
      </c>
      <c r="R1993" s="87">
        <v>0</v>
      </c>
      <c r="S1993" s="87"/>
      <c r="T1993" s="87"/>
      <c r="U1993" s="85" t="s">
        <v>112</v>
      </c>
      <c r="V1993" s="1"/>
      <c r="W1993" s="1"/>
      <c r="X1993" s="1"/>
      <c r="Y1993" s="1"/>
      <c r="Z1993" s="6">
        <v>0</v>
      </c>
      <c r="AA1993" s="160"/>
      <c r="AB1993" s="123" t="s">
        <v>4395</v>
      </c>
      <c r="AC1993" s="124"/>
      <c r="AD1993" s="2"/>
      <c r="AE1993" s="2"/>
      <c r="AF1993" s="2"/>
      <c r="AG1993" s="2"/>
      <c r="AH1993" s="41" t="s">
        <v>7061</v>
      </c>
      <c r="AI1993" s="80" t="s">
        <v>18043</v>
      </c>
      <c r="AJ1993" s="80" t="s">
        <v>17418</v>
      </c>
      <c r="AK1993" s="1"/>
      <c r="AL1993" s="85"/>
      <c r="AM1993" s="151" t="s">
        <v>19997</v>
      </c>
      <c r="AN1993" s="16"/>
      <c r="AO1993" s="166"/>
      <c r="AP1993" s="5">
        <f t="shared" si="32"/>
        <v>0</v>
      </c>
      <c r="AQ1993" s="16"/>
      <c r="AR1993" s="205">
        <v>1</v>
      </c>
      <c r="AS1993" s="16"/>
      <c r="AT1993" s="16"/>
      <c r="AU1993" s="16"/>
      <c r="AV1993" s="16"/>
      <c r="AW1993" s="16"/>
      <c r="AX1993" s="16"/>
    </row>
    <row r="1994" spans="1:50" customFormat="1" ht="15.75" hidden="1" customHeight="1" x14ac:dyDescent="0.2">
      <c r="A1994" s="7" t="s">
        <v>17468</v>
      </c>
      <c r="B1994" s="3" t="s">
        <v>19983</v>
      </c>
      <c r="C1994" s="85" t="s">
        <v>4395</v>
      </c>
      <c r="D1994" s="85" t="s">
        <v>13090</v>
      </c>
      <c r="E1994" s="202" t="s">
        <v>26712</v>
      </c>
      <c r="F1994" s="85" t="s">
        <v>40</v>
      </c>
      <c r="G1994" s="85" t="s">
        <v>43</v>
      </c>
      <c r="H1994" s="85" t="s">
        <v>20690</v>
      </c>
      <c r="I1994" s="3" t="s">
        <v>4396</v>
      </c>
      <c r="J1994" s="85" t="s">
        <v>115</v>
      </c>
      <c r="K1994" s="7" t="s">
        <v>4595</v>
      </c>
      <c r="L1994" s="3"/>
      <c r="M1994" s="3"/>
      <c r="N1994" s="41" t="s">
        <v>6222</v>
      </c>
      <c r="O1994" s="87">
        <v>24376</v>
      </c>
      <c r="P1994" s="87">
        <v>24376</v>
      </c>
      <c r="Q1994" s="87">
        <v>0</v>
      </c>
      <c r="R1994" s="87">
        <v>0</v>
      </c>
      <c r="S1994" s="87"/>
      <c r="T1994" s="87"/>
      <c r="U1994" s="85">
        <v>2021</v>
      </c>
      <c r="V1994" s="3"/>
      <c r="W1994" s="3"/>
      <c r="X1994" s="3"/>
      <c r="Y1994" s="3"/>
      <c r="Z1994" s="6">
        <v>48500</v>
      </c>
      <c r="AA1994" s="160"/>
      <c r="AB1994" s="123" t="s">
        <v>4395</v>
      </c>
      <c r="AC1994" s="124"/>
      <c r="AD1994" s="41"/>
      <c r="AE1994" s="83"/>
      <c r="AF1994" s="83"/>
      <c r="AG1994" s="41"/>
      <c r="AH1994" s="41" t="s">
        <v>7061</v>
      </c>
      <c r="AI1994" s="80" t="s">
        <v>18044</v>
      </c>
      <c r="AJ1994" s="80" t="s">
        <v>17833</v>
      </c>
      <c r="AK1994" s="3"/>
      <c r="AL1994" s="85"/>
      <c r="AM1994" s="151" t="s">
        <v>19997</v>
      </c>
      <c r="AN1994" s="15"/>
      <c r="AO1994" s="166"/>
      <c r="AP1994" s="5">
        <f t="shared" si="32"/>
        <v>0</v>
      </c>
      <c r="AQ1994" s="16"/>
      <c r="AR1994" s="205">
        <v>1</v>
      </c>
      <c r="AS1994" s="16"/>
      <c r="AT1994" s="16"/>
      <c r="AU1994" s="16"/>
      <c r="AV1994" s="16"/>
      <c r="AW1994" s="16"/>
      <c r="AX1994" s="16"/>
    </row>
    <row r="1995" spans="1:50" customFormat="1" ht="15.75" hidden="1" customHeight="1" x14ac:dyDescent="0.2">
      <c r="A1995" s="7" t="s">
        <v>17469</v>
      </c>
      <c r="B1995" s="3" t="s">
        <v>19984</v>
      </c>
      <c r="C1995" s="85" t="s">
        <v>4395</v>
      </c>
      <c r="D1995" s="85" t="s">
        <v>13090</v>
      </c>
      <c r="E1995" s="202" t="s">
        <v>26712</v>
      </c>
      <c r="F1995" s="85" t="s">
        <v>40</v>
      </c>
      <c r="G1995" s="85" t="s">
        <v>43</v>
      </c>
      <c r="H1995" s="85" t="s">
        <v>20690</v>
      </c>
      <c r="I1995" s="3" t="s">
        <v>4396</v>
      </c>
      <c r="J1995" s="85" t="s">
        <v>115</v>
      </c>
      <c r="K1995" s="7" t="s">
        <v>4595</v>
      </c>
      <c r="L1995" s="3"/>
      <c r="M1995" s="3"/>
      <c r="N1995" s="41" t="s">
        <v>6222</v>
      </c>
      <c r="O1995" s="87">
        <v>46104</v>
      </c>
      <c r="P1995" s="87">
        <v>37345</v>
      </c>
      <c r="Q1995" s="87">
        <v>8759</v>
      </c>
      <c r="R1995" s="87">
        <v>0</v>
      </c>
      <c r="S1995" s="87"/>
      <c r="T1995" s="87"/>
      <c r="U1995" s="85">
        <v>2021</v>
      </c>
      <c r="V1995" s="3"/>
      <c r="W1995" s="3"/>
      <c r="X1995" s="3"/>
      <c r="Y1995" s="3"/>
      <c r="Z1995" s="6">
        <v>48387</v>
      </c>
      <c r="AA1995" s="160"/>
      <c r="AB1995" s="123" t="s">
        <v>4395</v>
      </c>
      <c r="AC1995" s="124"/>
      <c r="AD1995" s="41"/>
      <c r="AE1995" s="83"/>
      <c r="AF1995" s="83"/>
      <c r="AG1995" s="41"/>
      <c r="AH1995" s="41" t="s">
        <v>7061</v>
      </c>
      <c r="AI1995" s="80" t="s">
        <v>18045</v>
      </c>
      <c r="AJ1995" s="80" t="s">
        <v>17835</v>
      </c>
      <c r="AK1995" s="3"/>
      <c r="AL1995" s="85"/>
      <c r="AM1995" s="151" t="s">
        <v>19997</v>
      </c>
      <c r="AN1995" s="15"/>
      <c r="AO1995" s="166"/>
      <c r="AP1995" s="5">
        <f t="shared" si="32"/>
        <v>0</v>
      </c>
      <c r="AQ1995" s="16"/>
      <c r="AR1995" s="205">
        <v>1</v>
      </c>
      <c r="AS1995" s="16"/>
      <c r="AT1995" s="16"/>
      <c r="AU1995" s="16"/>
      <c r="AV1995" s="16"/>
      <c r="AW1995" s="16"/>
      <c r="AX1995" s="16"/>
    </row>
    <row r="1996" spans="1:50" customFormat="1" ht="15.75" hidden="1" customHeight="1" x14ac:dyDescent="0.2">
      <c r="A1996" s="7" t="s">
        <v>17470</v>
      </c>
      <c r="B1996" s="3" t="s">
        <v>19985</v>
      </c>
      <c r="C1996" s="85" t="s">
        <v>4395</v>
      </c>
      <c r="D1996" s="85" t="s">
        <v>13090</v>
      </c>
      <c r="E1996" s="202" t="s">
        <v>26712</v>
      </c>
      <c r="F1996" s="85" t="s">
        <v>40</v>
      </c>
      <c r="G1996" s="85" t="s">
        <v>43</v>
      </c>
      <c r="H1996" s="85" t="s">
        <v>20690</v>
      </c>
      <c r="I1996" s="3" t="s">
        <v>4396</v>
      </c>
      <c r="J1996" s="85" t="s">
        <v>115</v>
      </c>
      <c r="K1996" s="7" t="s">
        <v>4595</v>
      </c>
      <c r="L1996" s="3"/>
      <c r="M1996" s="3"/>
      <c r="N1996" s="41" t="s">
        <v>6222</v>
      </c>
      <c r="O1996" s="87">
        <v>44431</v>
      </c>
      <c r="P1996" s="87">
        <v>19739</v>
      </c>
      <c r="Q1996" s="87">
        <v>24692</v>
      </c>
      <c r="R1996" s="87">
        <v>0</v>
      </c>
      <c r="S1996" s="87"/>
      <c r="T1996" s="87"/>
      <c r="U1996" s="85">
        <v>2021</v>
      </c>
      <c r="V1996" s="3"/>
      <c r="W1996" s="3"/>
      <c r="X1996" s="3"/>
      <c r="Y1996" s="3"/>
      <c r="Z1996" s="6">
        <v>48387</v>
      </c>
      <c r="AA1996" s="160"/>
      <c r="AB1996" s="123" t="s">
        <v>4395</v>
      </c>
      <c r="AC1996" s="124"/>
      <c r="AD1996" s="41"/>
      <c r="AE1996" s="83"/>
      <c r="AF1996" s="83"/>
      <c r="AG1996" s="41"/>
      <c r="AH1996" s="41" t="s">
        <v>7061</v>
      </c>
      <c r="AI1996" s="80" t="s">
        <v>18046</v>
      </c>
      <c r="AJ1996" s="80" t="s">
        <v>17837</v>
      </c>
      <c r="AK1996" s="3"/>
      <c r="AL1996" s="85"/>
      <c r="AM1996" s="151" t="s">
        <v>19997</v>
      </c>
      <c r="AN1996" s="15"/>
      <c r="AO1996" s="166"/>
      <c r="AP1996" s="5">
        <f t="shared" si="32"/>
        <v>0</v>
      </c>
      <c r="AQ1996" s="16"/>
      <c r="AR1996" s="205">
        <v>1</v>
      </c>
      <c r="AS1996" s="16"/>
      <c r="AT1996" s="16"/>
      <c r="AU1996" s="16"/>
      <c r="AV1996" s="16"/>
      <c r="AW1996" s="16"/>
      <c r="AX1996" s="16"/>
    </row>
    <row r="1997" spans="1:50" customFormat="1" ht="15.75" hidden="1" customHeight="1" x14ac:dyDescent="0.2">
      <c r="A1997" s="7" t="s">
        <v>17471</v>
      </c>
      <c r="B1997" s="3" t="s">
        <v>19986</v>
      </c>
      <c r="C1997" s="85" t="s">
        <v>4395</v>
      </c>
      <c r="D1997" s="85" t="s">
        <v>13090</v>
      </c>
      <c r="E1997" s="202" t="s">
        <v>26712</v>
      </c>
      <c r="F1997" s="85" t="s">
        <v>40</v>
      </c>
      <c r="G1997" s="85" t="s">
        <v>43</v>
      </c>
      <c r="H1997" s="85" t="s">
        <v>20690</v>
      </c>
      <c r="I1997" s="3" t="s">
        <v>4396</v>
      </c>
      <c r="J1997" s="85" t="s">
        <v>115</v>
      </c>
      <c r="K1997" s="7" t="s">
        <v>4595</v>
      </c>
      <c r="L1997" s="3"/>
      <c r="M1997" s="3"/>
      <c r="N1997" s="41" t="s">
        <v>6222</v>
      </c>
      <c r="O1997" s="87">
        <v>696</v>
      </c>
      <c r="P1997" s="87">
        <v>0</v>
      </c>
      <c r="Q1997" s="87">
        <v>696</v>
      </c>
      <c r="R1997" s="87">
        <v>0</v>
      </c>
      <c r="S1997" s="87"/>
      <c r="T1997" s="87"/>
      <c r="U1997" s="85">
        <v>2021</v>
      </c>
      <c r="V1997" s="3"/>
      <c r="W1997" s="3"/>
      <c r="X1997" s="3"/>
      <c r="Y1997" s="3"/>
      <c r="Z1997" s="6">
        <v>48877</v>
      </c>
      <c r="AA1997" s="160"/>
      <c r="AB1997" s="123" t="s">
        <v>4395</v>
      </c>
      <c r="AC1997" s="124"/>
      <c r="AD1997" s="41"/>
      <c r="AE1997" s="83"/>
      <c r="AF1997" s="83"/>
      <c r="AG1997" s="41"/>
      <c r="AH1997" s="41" t="s">
        <v>7061</v>
      </c>
      <c r="AI1997" s="80" t="s">
        <v>18047</v>
      </c>
      <c r="AJ1997" s="80" t="s">
        <v>17839</v>
      </c>
      <c r="AK1997" s="3"/>
      <c r="AL1997" s="85"/>
      <c r="AM1997" s="151" t="s">
        <v>19997</v>
      </c>
      <c r="AN1997" s="15"/>
      <c r="AO1997" s="166"/>
      <c r="AP1997" s="5">
        <f t="shared" si="32"/>
        <v>0</v>
      </c>
      <c r="AQ1997" s="16"/>
      <c r="AR1997" s="205">
        <v>1</v>
      </c>
      <c r="AS1997" s="16"/>
      <c r="AT1997" s="16"/>
      <c r="AU1997" s="16"/>
      <c r="AV1997" s="16"/>
      <c r="AW1997" s="16"/>
      <c r="AX1997" s="16"/>
    </row>
    <row r="1998" spans="1:50" customFormat="1" ht="15.75" hidden="1" customHeight="1" x14ac:dyDescent="0.2">
      <c r="A1998" s="7" t="s">
        <v>17472</v>
      </c>
      <c r="B1998" s="3" t="s">
        <v>19987</v>
      </c>
      <c r="C1998" s="85" t="s">
        <v>4395</v>
      </c>
      <c r="D1998" s="85" t="s">
        <v>13090</v>
      </c>
      <c r="E1998" s="202" t="s">
        <v>26712</v>
      </c>
      <c r="F1998" s="85" t="s">
        <v>40</v>
      </c>
      <c r="G1998" s="85" t="s">
        <v>43</v>
      </c>
      <c r="H1998" s="85" t="s">
        <v>20690</v>
      </c>
      <c r="I1998" s="3" t="s">
        <v>4396</v>
      </c>
      <c r="J1998" s="85" t="s">
        <v>115</v>
      </c>
      <c r="K1998" s="7" t="s">
        <v>4595</v>
      </c>
      <c r="L1998" s="3"/>
      <c r="M1998" s="3"/>
      <c r="N1998" s="41" t="s">
        <v>6222</v>
      </c>
      <c r="O1998" s="87">
        <v>31306</v>
      </c>
      <c r="P1998" s="87">
        <v>199</v>
      </c>
      <c r="Q1998" s="87">
        <v>31107</v>
      </c>
      <c r="R1998" s="87">
        <v>0</v>
      </c>
      <c r="S1998" s="87"/>
      <c r="T1998" s="87"/>
      <c r="U1998" s="85">
        <v>2021</v>
      </c>
      <c r="V1998" s="3"/>
      <c r="W1998" s="3"/>
      <c r="X1998" s="3"/>
      <c r="Y1998" s="3"/>
      <c r="Z1998" s="6">
        <v>49023</v>
      </c>
      <c r="AA1998" s="160"/>
      <c r="AB1998" s="123" t="s">
        <v>4395</v>
      </c>
      <c r="AC1998" s="124"/>
      <c r="AD1998" s="41"/>
      <c r="AE1998" s="83"/>
      <c r="AF1998" s="83"/>
      <c r="AG1998" s="41"/>
      <c r="AH1998" s="41" t="s">
        <v>7061</v>
      </c>
      <c r="AI1998" s="80" t="s">
        <v>18048</v>
      </c>
      <c r="AJ1998" s="80" t="s">
        <v>17842</v>
      </c>
      <c r="AK1998" s="3"/>
      <c r="AL1998" s="85"/>
      <c r="AM1998" s="151" t="s">
        <v>19997</v>
      </c>
      <c r="AN1998" s="15"/>
      <c r="AO1998" s="166"/>
      <c r="AP1998" s="5">
        <f t="shared" si="32"/>
        <v>0</v>
      </c>
      <c r="AQ1998" s="16"/>
      <c r="AR1998" s="205">
        <v>1</v>
      </c>
      <c r="AS1998" s="16"/>
      <c r="AT1998" s="16"/>
      <c r="AU1998" s="16"/>
      <c r="AV1998" s="16"/>
      <c r="AW1998" s="16"/>
      <c r="AX1998" s="16"/>
    </row>
    <row r="1999" spans="1:50" customFormat="1" ht="15.75" hidden="1" customHeight="1" x14ac:dyDescent="0.2">
      <c r="A1999" s="7" t="s">
        <v>17473</v>
      </c>
      <c r="B1999" s="3" t="s">
        <v>19988</v>
      </c>
      <c r="C1999" s="85" t="s">
        <v>4395</v>
      </c>
      <c r="D1999" s="85" t="s">
        <v>13090</v>
      </c>
      <c r="E1999" s="202" t="s">
        <v>26712</v>
      </c>
      <c r="F1999" s="85" t="s">
        <v>40</v>
      </c>
      <c r="G1999" s="85" t="s">
        <v>43</v>
      </c>
      <c r="H1999" s="85" t="s">
        <v>20690</v>
      </c>
      <c r="I1999" s="3" t="s">
        <v>4396</v>
      </c>
      <c r="J1999" s="85" t="s">
        <v>115</v>
      </c>
      <c r="K1999" s="7" t="s">
        <v>4595</v>
      </c>
      <c r="L1999" s="3"/>
      <c r="M1999" s="3"/>
      <c r="N1999" s="41" t="s">
        <v>6222</v>
      </c>
      <c r="O1999" s="87">
        <v>24502</v>
      </c>
      <c r="P1999" s="87">
        <v>2490</v>
      </c>
      <c r="Q1999" s="87">
        <v>22012</v>
      </c>
      <c r="R1999" s="87">
        <v>0</v>
      </c>
      <c r="S1999" s="87"/>
      <c r="T1999" s="87"/>
      <c r="U1999" s="85">
        <v>2021</v>
      </c>
      <c r="V1999" s="3"/>
      <c r="W1999" s="3"/>
      <c r="X1999" s="3"/>
      <c r="Y1999" s="3"/>
      <c r="Z1999" s="6">
        <v>49023</v>
      </c>
      <c r="AA1999" s="160"/>
      <c r="AB1999" s="123" t="s">
        <v>4395</v>
      </c>
      <c r="AC1999" s="124"/>
      <c r="AD1999" s="41"/>
      <c r="AE1999" s="83"/>
      <c r="AF1999" s="83"/>
      <c r="AG1999" s="41"/>
      <c r="AH1999" s="41" t="s">
        <v>7061</v>
      </c>
      <c r="AI1999" s="80" t="s">
        <v>18050</v>
      </c>
      <c r="AJ1999" s="80" t="s">
        <v>17844</v>
      </c>
      <c r="AK1999" s="3"/>
      <c r="AL1999" s="85"/>
      <c r="AM1999" s="151" t="s">
        <v>19997</v>
      </c>
      <c r="AN1999" s="15"/>
      <c r="AO1999" s="166"/>
      <c r="AP1999" s="5">
        <f t="shared" si="32"/>
        <v>0</v>
      </c>
      <c r="AQ1999" s="16"/>
      <c r="AR1999" s="205">
        <v>1</v>
      </c>
      <c r="AS1999" s="16"/>
      <c r="AT1999" s="16"/>
      <c r="AU1999" s="16"/>
      <c r="AV1999" s="16"/>
      <c r="AW1999" s="16"/>
      <c r="AX1999" s="16"/>
    </row>
    <row r="2000" spans="1:50" customFormat="1" ht="15.75" hidden="1" customHeight="1" x14ac:dyDescent="0.2">
      <c r="A2000" s="7" t="s">
        <v>17474</v>
      </c>
      <c r="B2000" s="3" t="s">
        <v>19989</v>
      </c>
      <c r="C2000" s="85" t="s">
        <v>4395</v>
      </c>
      <c r="D2000" s="85" t="s">
        <v>13090</v>
      </c>
      <c r="E2000" s="202" t="s">
        <v>26712</v>
      </c>
      <c r="F2000" s="85" t="s">
        <v>40</v>
      </c>
      <c r="G2000" s="85" t="s">
        <v>43</v>
      </c>
      <c r="H2000" s="85" t="s">
        <v>20690</v>
      </c>
      <c r="I2000" s="3" t="s">
        <v>4396</v>
      </c>
      <c r="J2000" s="85" t="s">
        <v>115</v>
      </c>
      <c r="K2000" s="7" t="s">
        <v>4595</v>
      </c>
      <c r="L2000" s="3"/>
      <c r="M2000" s="3"/>
      <c r="N2000" s="41" t="s">
        <v>6222</v>
      </c>
      <c r="O2000" s="87">
        <v>43038</v>
      </c>
      <c r="P2000" s="87">
        <v>0</v>
      </c>
      <c r="Q2000" s="87">
        <v>43038</v>
      </c>
      <c r="R2000" s="87">
        <v>0</v>
      </c>
      <c r="S2000" s="87"/>
      <c r="T2000" s="87"/>
      <c r="U2000" s="85">
        <v>2021</v>
      </c>
      <c r="V2000" s="3"/>
      <c r="W2000" s="3"/>
      <c r="X2000" s="3"/>
      <c r="Y2000" s="3"/>
      <c r="Z2000" s="6">
        <v>49023</v>
      </c>
      <c r="AA2000" s="160"/>
      <c r="AB2000" s="123" t="s">
        <v>4395</v>
      </c>
      <c r="AC2000" s="124"/>
      <c r="AD2000" s="41"/>
      <c r="AE2000" s="83"/>
      <c r="AF2000" s="83"/>
      <c r="AG2000" s="41"/>
      <c r="AH2000" s="41" t="s">
        <v>7061</v>
      </c>
      <c r="AI2000" s="80" t="s">
        <v>18051</v>
      </c>
      <c r="AJ2000" s="80" t="s">
        <v>17846</v>
      </c>
      <c r="AK2000" s="3"/>
      <c r="AL2000" s="85"/>
      <c r="AM2000" s="151" t="s">
        <v>19997</v>
      </c>
      <c r="AN2000" s="15"/>
      <c r="AO2000" s="166"/>
      <c r="AP2000" s="5">
        <f t="shared" si="32"/>
        <v>0</v>
      </c>
      <c r="AQ2000" s="16"/>
      <c r="AR2000" s="205">
        <v>1</v>
      </c>
      <c r="AS2000" s="16"/>
      <c r="AT2000" s="16"/>
      <c r="AU2000" s="16"/>
      <c r="AV2000" s="16"/>
      <c r="AW2000" s="16"/>
      <c r="AX2000" s="16"/>
    </row>
    <row r="2001" spans="1:50" customFormat="1" ht="15.75" hidden="1" customHeight="1" x14ac:dyDescent="0.2">
      <c r="A2001" s="7" t="s">
        <v>17475</v>
      </c>
      <c r="B2001" s="3" t="s">
        <v>19990</v>
      </c>
      <c r="C2001" s="85" t="s">
        <v>4395</v>
      </c>
      <c r="D2001" s="85" t="s">
        <v>13090</v>
      </c>
      <c r="E2001" s="202" t="s">
        <v>26712</v>
      </c>
      <c r="F2001" s="85" t="s">
        <v>40</v>
      </c>
      <c r="G2001" s="85" t="s">
        <v>43</v>
      </c>
      <c r="H2001" s="85" t="s">
        <v>20690</v>
      </c>
      <c r="I2001" s="3" t="s">
        <v>4396</v>
      </c>
      <c r="J2001" s="85" t="s">
        <v>115</v>
      </c>
      <c r="K2001" s="7" t="s">
        <v>4595</v>
      </c>
      <c r="L2001" s="3"/>
      <c r="M2001" s="3"/>
      <c r="N2001" s="41" t="s">
        <v>6222</v>
      </c>
      <c r="O2001" s="87">
        <v>35220</v>
      </c>
      <c r="P2001" s="87">
        <v>0</v>
      </c>
      <c r="Q2001" s="87">
        <v>35220</v>
      </c>
      <c r="R2001" s="87">
        <v>0</v>
      </c>
      <c r="S2001" s="87"/>
      <c r="T2001" s="87"/>
      <c r="U2001" s="85">
        <v>2021</v>
      </c>
      <c r="V2001" s="3"/>
      <c r="W2001" s="3"/>
      <c r="X2001" s="3"/>
      <c r="Y2001" s="3"/>
      <c r="Z2001" s="6">
        <v>49023</v>
      </c>
      <c r="AA2001" s="160"/>
      <c r="AB2001" s="123" t="s">
        <v>4395</v>
      </c>
      <c r="AC2001" s="124"/>
      <c r="AD2001" s="41"/>
      <c r="AE2001" s="83"/>
      <c r="AF2001" s="83"/>
      <c r="AG2001" s="41"/>
      <c r="AH2001" s="41" t="s">
        <v>7061</v>
      </c>
      <c r="AI2001" s="80" t="s">
        <v>18052</v>
      </c>
      <c r="AJ2001" s="80" t="s">
        <v>17848</v>
      </c>
      <c r="AK2001" s="3"/>
      <c r="AL2001" s="85"/>
      <c r="AM2001" s="151" t="s">
        <v>19997</v>
      </c>
      <c r="AN2001" s="15"/>
      <c r="AO2001" s="166"/>
      <c r="AP2001" s="5">
        <f t="shared" si="32"/>
        <v>0</v>
      </c>
      <c r="AQ2001" s="16"/>
      <c r="AR2001" s="205">
        <v>1</v>
      </c>
      <c r="AS2001" s="16"/>
      <c r="AT2001" s="16"/>
      <c r="AU2001" s="16"/>
      <c r="AV2001" s="16"/>
      <c r="AW2001" s="16"/>
      <c r="AX2001" s="16"/>
    </row>
    <row r="2002" spans="1:50" customFormat="1" ht="15.75" hidden="1" customHeight="1" x14ac:dyDescent="0.2">
      <c r="A2002" s="7" t="s">
        <v>17476</v>
      </c>
      <c r="B2002" s="3" t="s">
        <v>19991</v>
      </c>
      <c r="C2002" s="85" t="s">
        <v>4395</v>
      </c>
      <c r="D2002" s="85" t="s">
        <v>13090</v>
      </c>
      <c r="E2002" s="202" t="s">
        <v>26712</v>
      </c>
      <c r="F2002" s="85" t="s">
        <v>40</v>
      </c>
      <c r="G2002" s="85" t="s">
        <v>43</v>
      </c>
      <c r="H2002" s="85" t="s">
        <v>20690</v>
      </c>
      <c r="I2002" s="3" t="s">
        <v>4396</v>
      </c>
      <c r="J2002" s="85" t="s">
        <v>115</v>
      </c>
      <c r="K2002" s="7" t="s">
        <v>4595</v>
      </c>
      <c r="L2002" s="3"/>
      <c r="M2002" s="3"/>
      <c r="N2002" s="41" t="s">
        <v>6222</v>
      </c>
      <c r="O2002" s="87">
        <v>2984</v>
      </c>
      <c r="P2002" s="87">
        <v>0</v>
      </c>
      <c r="Q2002" s="87">
        <v>2984</v>
      </c>
      <c r="R2002" s="87">
        <v>0</v>
      </c>
      <c r="S2002" s="87"/>
      <c r="T2002" s="87"/>
      <c r="U2002" s="85">
        <v>2021</v>
      </c>
      <c r="V2002" s="3"/>
      <c r="W2002" s="3"/>
      <c r="X2002" s="3"/>
      <c r="Y2002" s="3"/>
      <c r="Z2002" s="6">
        <v>49023</v>
      </c>
      <c r="AA2002" s="160"/>
      <c r="AB2002" s="123" t="s">
        <v>4395</v>
      </c>
      <c r="AC2002" s="124"/>
      <c r="AD2002" s="41"/>
      <c r="AE2002" s="83"/>
      <c r="AF2002" s="83"/>
      <c r="AG2002" s="41"/>
      <c r="AH2002" s="41" t="s">
        <v>7061</v>
      </c>
      <c r="AI2002" s="80" t="s">
        <v>18053</v>
      </c>
      <c r="AJ2002" s="80" t="s">
        <v>17850</v>
      </c>
      <c r="AK2002" s="3"/>
      <c r="AL2002" s="85"/>
      <c r="AM2002" s="151" t="s">
        <v>19997</v>
      </c>
      <c r="AN2002" s="15"/>
      <c r="AO2002" s="166"/>
      <c r="AP2002" s="5">
        <f t="shared" si="32"/>
        <v>0</v>
      </c>
      <c r="AQ2002" s="16"/>
      <c r="AR2002" s="205">
        <v>1</v>
      </c>
      <c r="AS2002" s="16"/>
      <c r="AT2002" s="16"/>
      <c r="AU2002" s="16"/>
      <c r="AV2002" s="16"/>
      <c r="AW2002" s="16"/>
      <c r="AX2002" s="16"/>
    </row>
    <row r="2003" spans="1:50" customFormat="1" ht="15.75" hidden="1" customHeight="1" x14ac:dyDescent="0.2">
      <c r="A2003" s="7" t="s">
        <v>21240</v>
      </c>
      <c r="B2003" s="3" t="s">
        <v>21241</v>
      </c>
      <c r="C2003" s="85" t="s">
        <v>4395</v>
      </c>
      <c r="D2003" s="85" t="s">
        <v>13090</v>
      </c>
      <c r="E2003" s="202" t="s">
        <v>1800</v>
      </c>
      <c r="F2003" s="85" t="s">
        <v>68</v>
      </c>
      <c r="G2003" s="85" t="s">
        <v>69</v>
      </c>
      <c r="H2003" s="85" t="s">
        <v>20690</v>
      </c>
      <c r="I2003" s="3" t="s">
        <v>4693</v>
      </c>
      <c r="J2003" s="85" t="s">
        <v>115</v>
      </c>
      <c r="K2003" s="7" t="s">
        <v>116</v>
      </c>
      <c r="L2003" s="3"/>
      <c r="M2003" s="3"/>
      <c r="N2003" s="41" t="s">
        <v>4695</v>
      </c>
      <c r="O2003" s="87">
        <v>0</v>
      </c>
      <c r="P2003" s="87">
        <v>0</v>
      </c>
      <c r="Q2003" s="87">
        <v>0</v>
      </c>
      <c r="R2003" s="87">
        <v>0</v>
      </c>
      <c r="S2003" s="87"/>
      <c r="T2003" s="87"/>
      <c r="U2003" s="85" t="s">
        <v>112</v>
      </c>
      <c r="V2003" s="3"/>
      <c r="X2003" s="3"/>
      <c r="Y2003" s="7"/>
      <c r="Z2003" s="6">
        <v>10000</v>
      </c>
      <c r="AA2003" s="160"/>
      <c r="AB2003" s="123" t="s">
        <v>4395</v>
      </c>
      <c r="AC2003" s="124"/>
      <c r="AD2003" s="41"/>
      <c r="AE2003" s="41"/>
      <c r="AF2003" s="41"/>
      <c r="AG2003" s="41"/>
      <c r="AH2003" s="41" t="s">
        <v>13745</v>
      </c>
      <c r="AI2003" s="80" t="s">
        <v>21242</v>
      </c>
      <c r="AJ2003" s="80" t="s">
        <v>21243</v>
      </c>
      <c r="AK2003" s="3"/>
      <c r="AL2003" s="85"/>
      <c r="AM2003" s="151" t="s">
        <v>21670</v>
      </c>
      <c r="AN2003" s="15"/>
      <c r="AO2003" s="166"/>
      <c r="AP2003" s="5">
        <f t="shared" si="32"/>
        <v>0</v>
      </c>
      <c r="AQ2003" s="16"/>
      <c r="AR2003" s="205">
        <v>1</v>
      </c>
      <c r="AS2003" s="16"/>
      <c r="AT2003" s="16"/>
      <c r="AU2003" s="16"/>
      <c r="AV2003" s="16"/>
      <c r="AW2003" s="16"/>
      <c r="AX2003" s="16"/>
    </row>
    <row r="2004" spans="1:50" customFormat="1" ht="15.75" hidden="1" customHeight="1" x14ac:dyDescent="0.2">
      <c r="A2004" s="7" t="s">
        <v>17477</v>
      </c>
      <c r="B2004" s="3" t="s">
        <v>18054</v>
      </c>
      <c r="C2004" s="85" t="s">
        <v>4395</v>
      </c>
      <c r="D2004" s="85" t="s">
        <v>13090</v>
      </c>
      <c r="E2004" s="202" t="s">
        <v>26418</v>
      </c>
      <c r="F2004" s="85" t="s">
        <v>55</v>
      </c>
      <c r="G2004" s="85" t="s">
        <v>63</v>
      </c>
      <c r="H2004" s="85" t="s">
        <v>20690</v>
      </c>
      <c r="I2004" s="3" t="s">
        <v>4399</v>
      </c>
      <c r="J2004" s="85" t="s">
        <v>4447</v>
      </c>
      <c r="K2004" s="7" t="s">
        <v>4601</v>
      </c>
      <c r="L2004" s="3"/>
      <c r="M2004" s="3"/>
      <c r="N2004" s="41" t="s">
        <v>22050</v>
      </c>
      <c r="O2004" s="87">
        <v>0</v>
      </c>
      <c r="P2004" s="87">
        <v>0</v>
      </c>
      <c r="Q2004" s="87">
        <v>0</v>
      </c>
      <c r="R2004" s="87">
        <v>0</v>
      </c>
      <c r="S2004" s="87"/>
      <c r="T2004" s="87"/>
      <c r="U2004" s="85" t="s">
        <v>112</v>
      </c>
      <c r="V2004" s="3"/>
      <c r="W2004" s="3"/>
      <c r="X2004" s="3"/>
      <c r="Y2004" s="3"/>
      <c r="Z2004" s="6">
        <v>273804</v>
      </c>
      <c r="AA2004" s="160"/>
      <c r="AB2004" s="123" t="s">
        <v>4395</v>
      </c>
      <c r="AC2004" s="124"/>
      <c r="AD2004" s="41"/>
      <c r="AE2004" s="83"/>
      <c r="AF2004" s="83"/>
      <c r="AG2004" s="41"/>
      <c r="AH2004" s="41" t="s">
        <v>63</v>
      </c>
      <c r="AI2004" s="80" t="s">
        <v>18055</v>
      </c>
      <c r="AJ2004" s="80" t="s">
        <v>17853</v>
      </c>
      <c r="AK2004" s="3"/>
      <c r="AL2004" s="85"/>
      <c r="AM2004" s="151" t="s">
        <v>19997</v>
      </c>
      <c r="AN2004" s="15"/>
      <c r="AO2004" s="166"/>
      <c r="AP2004" s="5">
        <f t="shared" si="32"/>
        <v>0</v>
      </c>
      <c r="AQ2004" s="16"/>
      <c r="AR2004" s="205">
        <v>1</v>
      </c>
      <c r="AS2004" s="16"/>
      <c r="AT2004" s="16"/>
      <c r="AU2004" s="16"/>
      <c r="AV2004" s="16"/>
      <c r="AW2004" s="16"/>
      <c r="AX2004" s="16"/>
    </row>
    <row r="2005" spans="1:50" customFormat="1" ht="15.75" hidden="1" customHeight="1" x14ac:dyDescent="0.2">
      <c r="A2005" s="7" t="s">
        <v>21244</v>
      </c>
      <c r="B2005" s="3" t="s">
        <v>21245</v>
      </c>
      <c r="C2005" s="85" t="s">
        <v>4395</v>
      </c>
      <c r="D2005" s="85" t="s">
        <v>13090</v>
      </c>
      <c r="E2005" s="202" t="s">
        <v>1800</v>
      </c>
      <c r="F2005" s="85" t="s">
        <v>40</v>
      </c>
      <c r="G2005" s="85" t="s">
        <v>15326</v>
      </c>
      <c r="H2005" s="85" t="s">
        <v>20690</v>
      </c>
      <c r="I2005" s="3" t="s">
        <v>6379</v>
      </c>
      <c r="J2005" s="85" t="s">
        <v>115</v>
      </c>
      <c r="K2005" s="7" t="s">
        <v>4522</v>
      </c>
      <c r="L2005" s="3"/>
      <c r="M2005" s="3"/>
      <c r="N2005" s="41" t="s">
        <v>6168</v>
      </c>
      <c r="O2005" s="87">
        <v>0</v>
      </c>
      <c r="P2005" s="87">
        <v>0</v>
      </c>
      <c r="Q2005" s="87">
        <v>0</v>
      </c>
      <c r="R2005" s="87">
        <v>0</v>
      </c>
      <c r="S2005" s="87"/>
      <c r="T2005" s="87"/>
      <c r="U2005" s="85" t="s">
        <v>112</v>
      </c>
      <c r="V2005" s="3"/>
      <c r="X2005" s="3"/>
      <c r="Y2005" s="7"/>
      <c r="Z2005" s="6">
        <v>10000</v>
      </c>
      <c r="AA2005" s="160"/>
      <c r="AB2005" s="123" t="s">
        <v>4395</v>
      </c>
      <c r="AC2005" s="124"/>
      <c r="AD2005" s="41"/>
      <c r="AE2005" s="41"/>
      <c r="AF2005" s="41"/>
      <c r="AG2005" s="41"/>
      <c r="AH2005" s="41" t="s">
        <v>13745</v>
      </c>
      <c r="AI2005" s="80" t="s">
        <v>21246</v>
      </c>
      <c r="AJ2005" s="80" t="s">
        <v>21247</v>
      </c>
      <c r="AK2005" s="3"/>
      <c r="AL2005" s="85"/>
      <c r="AM2005" s="151" t="s">
        <v>21670</v>
      </c>
      <c r="AN2005" s="15"/>
      <c r="AO2005" s="166"/>
      <c r="AP2005" s="5">
        <f t="shared" si="32"/>
        <v>0</v>
      </c>
      <c r="AQ2005" s="16"/>
      <c r="AR2005" s="205">
        <v>1</v>
      </c>
      <c r="AS2005" s="16"/>
      <c r="AT2005" s="16"/>
      <c r="AU2005" s="16"/>
      <c r="AV2005" s="16"/>
      <c r="AW2005" s="16"/>
      <c r="AX2005" s="16"/>
    </row>
    <row r="2006" spans="1:50" customFormat="1" ht="15.75" hidden="1" customHeight="1" x14ac:dyDescent="0.2">
      <c r="A2006" s="7" t="s">
        <v>17478</v>
      </c>
      <c r="B2006" s="3" t="s">
        <v>19992</v>
      </c>
      <c r="C2006" s="85" t="s">
        <v>4395</v>
      </c>
      <c r="D2006" s="85" t="s">
        <v>13090</v>
      </c>
      <c r="E2006" s="202" t="s">
        <v>26418</v>
      </c>
      <c r="F2006" s="85" t="s">
        <v>40</v>
      </c>
      <c r="G2006" s="85" t="s">
        <v>43</v>
      </c>
      <c r="H2006" s="85" t="s">
        <v>20690</v>
      </c>
      <c r="I2006" s="3" t="s">
        <v>4396</v>
      </c>
      <c r="J2006" s="85" t="s">
        <v>115</v>
      </c>
      <c r="K2006" s="7" t="s">
        <v>4522</v>
      </c>
      <c r="L2006" s="3"/>
      <c r="M2006" s="3"/>
      <c r="N2006" s="41" t="s">
        <v>6222</v>
      </c>
      <c r="O2006" s="87">
        <v>0</v>
      </c>
      <c r="P2006" s="87">
        <v>0</v>
      </c>
      <c r="Q2006" s="87">
        <v>0</v>
      </c>
      <c r="R2006" s="87">
        <v>0</v>
      </c>
      <c r="S2006" s="87"/>
      <c r="T2006" s="87"/>
      <c r="U2006" s="85" t="s">
        <v>112</v>
      </c>
      <c r="V2006" s="3"/>
      <c r="W2006" s="3"/>
      <c r="X2006" s="3"/>
      <c r="Y2006" s="3"/>
      <c r="Z2006" s="6">
        <v>43318</v>
      </c>
      <c r="AA2006" s="160"/>
      <c r="AB2006" s="123" t="s">
        <v>4395</v>
      </c>
      <c r="AC2006" s="124"/>
      <c r="AD2006" s="41"/>
      <c r="AE2006" s="83"/>
      <c r="AF2006" s="83"/>
      <c r="AG2006" s="41"/>
      <c r="AH2006" s="41" t="s">
        <v>7061</v>
      </c>
      <c r="AI2006" s="80" t="s">
        <v>18056</v>
      </c>
      <c r="AJ2006" s="80" t="s">
        <v>17857</v>
      </c>
      <c r="AK2006" s="3"/>
      <c r="AL2006" s="85"/>
      <c r="AM2006" s="151" t="s">
        <v>19997</v>
      </c>
      <c r="AN2006" s="15"/>
      <c r="AO2006" s="166"/>
      <c r="AP2006" s="5">
        <f t="shared" si="32"/>
        <v>0</v>
      </c>
      <c r="AQ2006" s="16"/>
      <c r="AR2006" s="205">
        <v>1</v>
      </c>
      <c r="AS2006" s="16"/>
      <c r="AT2006" s="16"/>
      <c r="AU2006" s="16"/>
      <c r="AV2006" s="16"/>
      <c r="AW2006" s="16"/>
      <c r="AX2006" s="16"/>
    </row>
    <row r="2007" spans="1:50" customFormat="1" ht="15.75" hidden="1" customHeight="1" x14ac:dyDescent="0.2">
      <c r="A2007" s="7" t="s">
        <v>26025</v>
      </c>
      <c r="B2007" s="3" t="s">
        <v>26026</v>
      </c>
      <c r="C2007" s="85" t="s">
        <v>4395</v>
      </c>
      <c r="D2007" s="85" t="s">
        <v>13090</v>
      </c>
      <c r="E2007" s="202" t="s">
        <v>26418</v>
      </c>
      <c r="F2007" s="85" t="s">
        <v>40</v>
      </c>
      <c r="G2007" s="85" t="s">
        <v>43</v>
      </c>
      <c r="H2007" s="85" t="s">
        <v>20690</v>
      </c>
      <c r="I2007" s="3" t="s">
        <v>6379</v>
      </c>
      <c r="J2007" s="85" t="s">
        <v>115</v>
      </c>
      <c r="K2007" s="7" t="s">
        <v>437</v>
      </c>
      <c r="L2007" s="3"/>
      <c r="M2007" s="3"/>
      <c r="N2007" s="41" t="s">
        <v>4841</v>
      </c>
      <c r="O2007" s="87">
        <v>0</v>
      </c>
      <c r="P2007" s="87">
        <v>0</v>
      </c>
      <c r="Q2007" s="87">
        <v>0</v>
      </c>
      <c r="R2007" s="87">
        <v>0</v>
      </c>
      <c r="S2007" s="87"/>
      <c r="T2007" s="87"/>
      <c r="U2007" s="85" t="s">
        <v>112</v>
      </c>
      <c r="V2007" s="3"/>
      <c r="W2007" s="3"/>
      <c r="X2007" s="3"/>
      <c r="Y2007" s="3"/>
      <c r="Z2007" s="6">
        <v>34199</v>
      </c>
      <c r="AA2007" s="160"/>
      <c r="AB2007" s="123" t="s">
        <v>4395</v>
      </c>
      <c r="AC2007" s="124"/>
      <c r="AD2007" s="41"/>
      <c r="AE2007" s="83"/>
      <c r="AF2007" s="83"/>
      <c r="AG2007" s="41"/>
      <c r="AH2007" s="41" t="s">
        <v>7061</v>
      </c>
      <c r="AI2007" s="80" t="s">
        <v>26052</v>
      </c>
      <c r="AJ2007" s="2" t="s">
        <v>26053</v>
      </c>
      <c r="AK2007" s="3"/>
      <c r="AL2007" s="85"/>
      <c r="AM2007" s="151" t="s">
        <v>25241</v>
      </c>
      <c r="AN2007" s="15"/>
      <c r="AO2007" s="166"/>
      <c r="AP2007" s="5">
        <f t="shared" si="32"/>
        <v>0</v>
      </c>
      <c r="AQ2007" s="16"/>
      <c r="AR2007" s="205">
        <v>1</v>
      </c>
      <c r="AS2007" s="16"/>
      <c r="AT2007" s="16"/>
      <c r="AU2007" s="16"/>
      <c r="AV2007" s="16"/>
      <c r="AW2007" s="16"/>
      <c r="AX2007" s="16"/>
    </row>
    <row r="2008" spans="1:50" customFormat="1" ht="15.75" hidden="1" customHeight="1" x14ac:dyDescent="0.2">
      <c r="A2008" s="1" t="s">
        <v>17218</v>
      </c>
      <c r="B2008" s="1" t="s">
        <v>17219</v>
      </c>
      <c r="C2008" s="85" t="s">
        <v>4395</v>
      </c>
      <c r="D2008" s="85" t="s">
        <v>13090</v>
      </c>
      <c r="E2008" s="202" t="s">
        <v>26418</v>
      </c>
      <c r="F2008" s="85" t="s">
        <v>40</v>
      </c>
      <c r="G2008" s="85" t="s">
        <v>43</v>
      </c>
      <c r="H2008" s="85" t="s">
        <v>20690</v>
      </c>
      <c r="I2008" s="3" t="s">
        <v>6379</v>
      </c>
      <c r="J2008" s="85" t="s">
        <v>115</v>
      </c>
      <c r="K2008" s="1" t="s">
        <v>4926</v>
      </c>
      <c r="L2008" s="1"/>
      <c r="M2008" s="1"/>
      <c r="N2008" s="41" t="s">
        <v>4841</v>
      </c>
      <c r="O2008" s="87">
        <v>0</v>
      </c>
      <c r="P2008" s="87">
        <v>0</v>
      </c>
      <c r="Q2008" s="87">
        <v>0</v>
      </c>
      <c r="R2008" s="87">
        <v>0</v>
      </c>
      <c r="S2008" s="87"/>
      <c r="T2008" s="87"/>
      <c r="U2008" s="85" t="s">
        <v>112</v>
      </c>
      <c r="V2008" s="1"/>
      <c r="W2008" s="1"/>
      <c r="X2008" s="1"/>
      <c r="Y2008" s="1"/>
      <c r="Z2008" s="6">
        <v>34034</v>
      </c>
      <c r="AA2008" s="160"/>
      <c r="AB2008" s="123" t="s">
        <v>4395</v>
      </c>
      <c r="AC2008" s="124"/>
      <c r="AD2008" s="2"/>
      <c r="AE2008" s="2"/>
      <c r="AF2008" s="2"/>
      <c r="AG2008" s="2"/>
      <c r="AH2008" s="41" t="s">
        <v>7061</v>
      </c>
      <c r="AI2008" s="80" t="s">
        <v>18057</v>
      </c>
      <c r="AJ2008" s="80" t="s">
        <v>17419</v>
      </c>
      <c r="AK2008" s="1"/>
      <c r="AL2008" s="85"/>
      <c r="AM2008" s="151" t="s">
        <v>19997</v>
      </c>
      <c r="AN2008" s="16"/>
      <c r="AO2008" s="166"/>
      <c r="AP2008" s="5">
        <f t="shared" si="32"/>
        <v>0</v>
      </c>
      <c r="AQ2008" s="16"/>
      <c r="AR2008" s="205">
        <v>1</v>
      </c>
      <c r="AS2008" s="16"/>
      <c r="AT2008" s="16"/>
      <c r="AU2008" s="16"/>
      <c r="AV2008" s="16"/>
      <c r="AW2008" s="16"/>
      <c r="AX2008" s="16"/>
    </row>
    <row r="2009" spans="1:50" customFormat="1" ht="15.75" hidden="1" customHeight="1" x14ac:dyDescent="0.2">
      <c r="A2009" s="1" t="s">
        <v>17220</v>
      </c>
      <c r="B2009" s="1" t="s">
        <v>17221</v>
      </c>
      <c r="C2009" s="85" t="s">
        <v>4395</v>
      </c>
      <c r="D2009" s="85" t="s">
        <v>13090</v>
      </c>
      <c r="E2009" s="202" t="s">
        <v>26712</v>
      </c>
      <c r="F2009" s="85" t="s">
        <v>40</v>
      </c>
      <c r="G2009" s="85" t="s">
        <v>15326</v>
      </c>
      <c r="H2009" s="85" t="s">
        <v>20690</v>
      </c>
      <c r="I2009" s="3" t="s">
        <v>21239</v>
      </c>
      <c r="J2009" s="85" t="s">
        <v>115</v>
      </c>
      <c r="K2009" s="1" t="s">
        <v>4595</v>
      </c>
      <c r="L2009" s="1"/>
      <c r="M2009" s="1"/>
      <c r="N2009" s="41" t="s">
        <v>16588</v>
      </c>
      <c r="O2009" s="87">
        <v>660098</v>
      </c>
      <c r="P2009" s="87">
        <v>62813</v>
      </c>
      <c r="Q2009" s="87">
        <v>597285</v>
      </c>
      <c r="R2009" s="87">
        <v>0</v>
      </c>
      <c r="S2009" s="87"/>
      <c r="T2009" s="87"/>
      <c r="U2009" s="85">
        <v>2020</v>
      </c>
      <c r="V2009" s="1"/>
      <c r="W2009" s="1"/>
      <c r="X2009" s="1"/>
      <c r="Y2009" s="1"/>
      <c r="Z2009" s="6">
        <v>471924</v>
      </c>
      <c r="AA2009" s="160"/>
      <c r="AB2009" s="123" t="s">
        <v>4395</v>
      </c>
      <c r="AC2009" s="124"/>
      <c r="AD2009" s="2"/>
      <c r="AE2009" s="2"/>
      <c r="AF2009" s="2"/>
      <c r="AG2009" s="2"/>
      <c r="AH2009" s="41" t="s">
        <v>7061</v>
      </c>
      <c r="AI2009" s="80" t="s">
        <v>18058</v>
      </c>
      <c r="AJ2009" s="80" t="s">
        <v>17420</v>
      </c>
      <c r="AK2009" s="1"/>
      <c r="AL2009" s="85"/>
      <c r="AM2009" s="151" t="s">
        <v>19997</v>
      </c>
      <c r="AN2009" s="16"/>
      <c r="AO2009" s="166"/>
      <c r="AP2009" s="5">
        <f t="shared" si="32"/>
        <v>0</v>
      </c>
      <c r="AQ2009" s="16"/>
      <c r="AR2009" s="205">
        <v>1</v>
      </c>
      <c r="AS2009" s="16"/>
      <c r="AT2009" s="16"/>
      <c r="AU2009" s="16"/>
      <c r="AV2009" s="16"/>
      <c r="AW2009" s="16"/>
      <c r="AX2009" s="16"/>
    </row>
    <row r="2010" spans="1:50" customFormat="1" ht="15.75" hidden="1" customHeight="1" x14ac:dyDescent="0.2">
      <c r="A2010" s="1" t="s">
        <v>17222</v>
      </c>
      <c r="B2010" s="1" t="s">
        <v>17223</v>
      </c>
      <c r="C2010" s="85" t="s">
        <v>4395</v>
      </c>
      <c r="D2010" s="85" t="s">
        <v>13090</v>
      </c>
      <c r="E2010" s="209" t="s">
        <v>26418</v>
      </c>
      <c r="F2010" s="85" t="s">
        <v>64</v>
      </c>
      <c r="G2010" s="85" t="s">
        <v>25112</v>
      </c>
      <c r="H2010" s="85" t="s">
        <v>20690</v>
      </c>
      <c r="I2010" s="3" t="s">
        <v>17225</v>
      </c>
      <c r="J2010" s="85" t="s">
        <v>5593</v>
      </c>
      <c r="K2010" s="1" t="s">
        <v>17224</v>
      </c>
      <c r="L2010" s="1"/>
      <c r="M2010" s="10" t="s">
        <v>17459</v>
      </c>
      <c r="N2010" s="41" t="s">
        <v>17226</v>
      </c>
      <c r="O2010" s="87">
        <v>0</v>
      </c>
      <c r="P2010" s="87">
        <v>0</v>
      </c>
      <c r="Q2010" s="87">
        <v>0</v>
      </c>
      <c r="R2010" s="87">
        <v>0</v>
      </c>
      <c r="S2010" s="87"/>
      <c r="T2010" s="87"/>
      <c r="U2010" s="85" t="s">
        <v>112</v>
      </c>
      <c r="V2010" s="1"/>
      <c r="W2010" s="1"/>
      <c r="X2010" s="1"/>
      <c r="Y2010" s="1"/>
      <c r="Z2010" s="6">
        <v>21938</v>
      </c>
      <c r="AA2010" s="160"/>
      <c r="AB2010" s="123" t="s">
        <v>4395</v>
      </c>
      <c r="AC2010" s="124"/>
      <c r="AD2010" s="2"/>
      <c r="AE2010" s="2"/>
      <c r="AF2010" s="2"/>
      <c r="AG2010" s="2"/>
      <c r="AH2010" s="41" t="s">
        <v>13755</v>
      </c>
      <c r="AI2010" s="80" t="s">
        <v>18059</v>
      </c>
      <c r="AJ2010" s="80" t="s">
        <v>17421</v>
      </c>
      <c r="AK2010" s="1"/>
      <c r="AL2010" s="85"/>
      <c r="AM2010" s="151" t="s">
        <v>19997</v>
      </c>
      <c r="AN2010" s="16"/>
      <c r="AO2010" s="166"/>
      <c r="AP2010" s="5">
        <f t="shared" si="32"/>
        <v>0</v>
      </c>
      <c r="AQ2010" s="16"/>
      <c r="AR2010" s="205">
        <v>1</v>
      </c>
      <c r="AS2010" s="16"/>
      <c r="AT2010" s="16"/>
      <c r="AU2010" s="16"/>
      <c r="AV2010" s="16"/>
      <c r="AW2010" s="16"/>
      <c r="AX2010" s="16"/>
    </row>
    <row r="2011" spans="1:50" customFormat="1" ht="15.75" hidden="1" customHeight="1" x14ac:dyDescent="0.2">
      <c r="A2011" s="1" t="s">
        <v>17227</v>
      </c>
      <c r="B2011" s="1" t="s">
        <v>17228</v>
      </c>
      <c r="C2011" s="85" t="s">
        <v>4395</v>
      </c>
      <c r="D2011" s="85" t="s">
        <v>13090</v>
      </c>
      <c r="E2011" s="202" t="s">
        <v>26712</v>
      </c>
      <c r="F2011" s="85" t="s">
        <v>40</v>
      </c>
      <c r="G2011" s="85" t="s">
        <v>43</v>
      </c>
      <c r="H2011" s="85" t="s">
        <v>20690</v>
      </c>
      <c r="I2011" s="3" t="s">
        <v>6379</v>
      </c>
      <c r="J2011" s="85" t="s">
        <v>115</v>
      </c>
      <c r="K2011" s="1" t="s">
        <v>5372</v>
      </c>
      <c r="L2011" s="1"/>
      <c r="M2011" s="1"/>
      <c r="N2011" s="41" t="s">
        <v>5826</v>
      </c>
      <c r="O2011" s="87">
        <v>22674</v>
      </c>
      <c r="P2011" s="87">
        <v>0</v>
      </c>
      <c r="Q2011" s="87">
        <v>22674</v>
      </c>
      <c r="R2011" s="87">
        <v>0</v>
      </c>
      <c r="S2011" s="87"/>
      <c r="T2011" s="87"/>
      <c r="U2011" s="85">
        <v>2020</v>
      </c>
      <c r="V2011" s="1"/>
      <c r="W2011" s="1"/>
      <c r="X2011" s="1"/>
      <c r="Y2011" s="1"/>
      <c r="Z2011" s="6">
        <v>112437</v>
      </c>
      <c r="AA2011" s="160"/>
      <c r="AB2011" s="123" t="s">
        <v>4395</v>
      </c>
      <c r="AC2011" s="124"/>
      <c r="AD2011" s="2"/>
      <c r="AE2011" s="2"/>
      <c r="AF2011" s="2"/>
      <c r="AG2011" s="2"/>
      <c r="AH2011" s="41" t="s">
        <v>7061</v>
      </c>
      <c r="AI2011" s="80" t="s">
        <v>18060</v>
      </c>
      <c r="AJ2011" s="80" t="s">
        <v>17422</v>
      </c>
      <c r="AK2011" s="1"/>
      <c r="AL2011" s="85"/>
      <c r="AM2011" s="151" t="s">
        <v>19997</v>
      </c>
      <c r="AN2011" s="16"/>
      <c r="AO2011" s="166"/>
      <c r="AP2011" s="5">
        <f t="shared" si="32"/>
        <v>0</v>
      </c>
      <c r="AQ2011" s="16"/>
      <c r="AR2011" s="205">
        <v>1</v>
      </c>
      <c r="AS2011" s="16"/>
      <c r="AT2011" s="16"/>
      <c r="AU2011" s="16"/>
      <c r="AV2011" s="16"/>
      <c r="AW2011" s="16"/>
      <c r="AX2011" s="16"/>
    </row>
    <row r="2012" spans="1:50" customFormat="1" ht="15.75" hidden="1" customHeight="1" x14ac:dyDescent="0.2">
      <c r="A2012" s="1" t="s">
        <v>17229</v>
      </c>
      <c r="B2012" s="1" t="s">
        <v>17230</v>
      </c>
      <c r="C2012" s="85" t="s">
        <v>4395</v>
      </c>
      <c r="D2012" s="85" t="s">
        <v>13090</v>
      </c>
      <c r="E2012" s="202" t="s">
        <v>26418</v>
      </c>
      <c r="F2012" s="85" t="s">
        <v>40</v>
      </c>
      <c r="G2012" s="85" t="s">
        <v>43</v>
      </c>
      <c r="H2012" s="85" t="s">
        <v>20690</v>
      </c>
      <c r="I2012" s="3" t="s">
        <v>6379</v>
      </c>
      <c r="J2012" s="85" t="s">
        <v>115</v>
      </c>
      <c r="K2012" s="1" t="s">
        <v>4702</v>
      </c>
      <c r="L2012" s="1"/>
      <c r="M2012" s="1"/>
      <c r="N2012" s="41" t="s">
        <v>4523</v>
      </c>
      <c r="O2012" s="87">
        <v>0</v>
      </c>
      <c r="P2012" s="87">
        <v>0</v>
      </c>
      <c r="Q2012" s="87">
        <v>0</v>
      </c>
      <c r="R2012" s="87">
        <v>0</v>
      </c>
      <c r="S2012" s="87"/>
      <c r="T2012" s="87"/>
      <c r="U2012" s="85" t="s">
        <v>112</v>
      </c>
      <c r="V2012" s="1"/>
      <c r="W2012" s="1"/>
      <c r="X2012" s="1"/>
      <c r="Y2012" s="1"/>
      <c r="Z2012" s="6">
        <v>5836</v>
      </c>
      <c r="AA2012" s="160"/>
      <c r="AB2012" s="123" t="s">
        <v>4395</v>
      </c>
      <c r="AC2012" s="124"/>
      <c r="AD2012" s="2"/>
      <c r="AE2012" s="2"/>
      <c r="AF2012" s="2"/>
      <c r="AG2012" s="2"/>
      <c r="AH2012" s="41" t="s">
        <v>7061</v>
      </c>
      <c r="AI2012" s="80" t="s">
        <v>18061</v>
      </c>
      <c r="AJ2012" s="80" t="s">
        <v>17423</v>
      </c>
      <c r="AK2012" s="1"/>
      <c r="AL2012" s="85"/>
      <c r="AM2012" s="151" t="s">
        <v>19997</v>
      </c>
      <c r="AN2012" s="16"/>
      <c r="AO2012" s="166"/>
      <c r="AP2012" s="5">
        <f t="shared" si="32"/>
        <v>0</v>
      </c>
      <c r="AQ2012" s="16"/>
      <c r="AR2012" s="205">
        <v>1</v>
      </c>
      <c r="AS2012" s="16"/>
      <c r="AT2012" s="16"/>
      <c r="AU2012" s="16"/>
      <c r="AV2012" s="16"/>
      <c r="AW2012" s="16"/>
      <c r="AX2012" s="16"/>
    </row>
    <row r="2013" spans="1:50" customFormat="1" ht="15.75" hidden="1" customHeight="1" x14ac:dyDescent="0.2">
      <c r="A2013" s="1" t="s">
        <v>17231</v>
      </c>
      <c r="B2013" s="1" t="s">
        <v>17232</v>
      </c>
      <c r="C2013" s="85" t="s">
        <v>4395</v>
      </c>
      <c r="D2013" s="85" t="s">
        <v>13090</v>
      </c>
      <c r="E2013" s="202" t="s">
        <v>26418</v>
      </c>
      <c r="F2013" s="85" t="s">
        <v>40</v>
      </c>
      <c r="G2013" s="85" t="s">
        <v>43</v>
      </c>
      <c r="H2013" s="85" t="s">
        <v>20690</v>
      </c>
      <c r="I2013" s="3" t="s">
        <v>6379</v>
      </c>
      <c r="J2013" s="85" t="s">
        <v>115</v>
      </c>
      <c r="K2013" s="1" t="s">
        <v>5372</v>
      </c>
      <c r="L2013" s="1"/>
      <c r="M2013" s="1"/>
      <c r="N2013" s="41" t="s">
        <v>4523</v>
      </c>
      <c r="O2013" s="87">
        <v>0</v>
      </c>
      <c r="P2013" s="87">
        <v>0</v>
      </c>
      <c r="Q2013" s="87">
        <v>0</v>
      </c>
      <c r="R2013" s="87">
        <v>0</v>
      </c>
      <c r="S2013" s="87"/>
      <c r="T2013" s="87"/>
      <c r="U2013" s="85" t="s">
        <v>112</v>
      </c>
      <c r="V2013" s="1"/>
      <c r="W2013" s="1"/>
      <c r="X2013" s="1"/>
      <c r="Y2013" s="1"/>
      <c r="Z2013" s="6">
        <v>5226</v>
      </c>
      <c r="AA2013" s="160"/>
      <c r="AB2013" s="123" t="s">
        <v>4395</v>
      </c>
      <c r="AC2013" s="124"/>
      <c r="AD2013" s="2"/>
      <c r="AE2013" s="2"/>
      <c r="AF2013" s="2"/>
      <c r="AG2013" s="2"/>
      <c r="AH2013" s="41" t="s">
        <v>7061</v>
      </c>
      <c r="AI2013" s="80" t="s">
        <v>18062</v>
      </c>
      <c r="AJ2013" s="80" t="s">
        <v>17424</v>
      </c>
      <c r="AK2013" s="1"/>
      <c r="AL2013" s="85"/>
      <c r="AM2013" s="151" t="s">
        <v>19997</v>
      </c>
      <c r="AN2013" s="16"/>
      <c r="AO2013" s="166"/>
      <c r="AP2013" s="5">
        <f t="shared" si="32"/>
        <v>0</v>
      </c>
      <c r="AQ2013" s="16"/>
      <c r="AR2013" s="205">
        <v>1</v>
      </c>
      <c r="AS2013" s="16"/>
      <c r="AT2013" s="16"/>
      <c r="AU2013" s="16"/>
      <c r="AV2013" s="16"/>
      <c r="AW2013" s="16"/>
      <c r="AX2013" s="16"/>
    </row>
    <row r="2014" spans="1:50" customFormat="1" ht="15.75" hidden="1" customHeight="1" x14ac:dyDescent="0.2">
      <c r="A2014" s="7" t="s">
        <v>23815</v>
      </c>
      <c r="B2014" s="3" t="s">
        <v>23816</v>
      </c>
      <c r="C2014" s="85" t="s">
        <v>4395</v>
      </c>
      <c r="D2014" s="85" t="s">
        <v>13090</v>
      </c>
      <c r="E2014" s="202" t="s">
        <v>26712</v>
      </c>
      <c r="F2014" s="85" t="s">
        <v>40</v>
      </c>
      <c r="G2014" s="85" t="s">
        <v>43</v>
      </c>
      <c r="H2014" s="85" t="s">
        <v>20690</v>
      </c>
      <c r="I2014" s="3" t="s">
        <v>4475</v>
      </c>
      <c r="J2014" s="85" t="s">
        <v>223</v>
      </c>
      <c r="K2014" s="7" t="s">
        <v>4909</v>
      </c>
      <c r="L2014" s="3"/>
      <c r="M2014" s="3"/>
      <c r="N2014" s="41" t="s">
        <v>4841</v>
      </c>
      <c r="O2014" s="87">
        <v>0</v>
      </c>
      <c r="P2014" s="87">
        <v>0</v>
      </c>
      <c r="Q2014" s="87">
        <v>0</v>
      </c>
      <c r="R2014" s="87">
        <v>0</v>
      </c>
      <c r="S2014" s="87"/>
      <c r="T2014" s="87"/>
      <c r="U2014" s="85" t="s">
        <v>112</v>
      </c>
      <c r="V2014" s="3"/>
      <c r="X2014" s="3"/>
      <c r="Y2014" s="7"/>
      <c r="Z2014" s="6">
        <v>10000</v>
      </c>
      <c r="AA2014" s="160"/>
      <c r="AB2014" s="123" t="s">
        <v>4395</v>
      </c>
      <c r="AC2014" s="124"/>
      <c r="AD2014" s="41"/>
      <c r="AE2014" s="41"/>
      <c r="AF2014" s="41"/>
      <c r="AG2014" s="41"/>
      <c r="AH2014" s="41" t="s">
        <v>7061</v>
      </c>
      <c r="AI2014" s="80" t="s">
        <v>23817</v>
      </c>
      <c r="AJ2014" s="80" t="s">
        <v>23818</v>
      </c>
      <c r="AK2014" s="3"/>
      <c r="AL2014" s="85"/>
      <c r="AM2014" s="151" t="s">
        <v>24840</v>
      </c>
      <c r="AN2014" s="15"/>
      <c r="AO2014" s="166"/>
      <c r="AP2014" s="5">
        <f t="shared" si="32"/>
        <v>0</v>
      </c>
      <c r="AQ2014" s="16"/>
      <c r="AR2014" s="205">
        <v>1</v>
      </c>
      <c r="AS2014" s="16"/>
      <c r="AT2014" s="16"/>
      <c r="AU2014" s="16"/>
      <c r="AV2014" s="16"/>
      <c r="AW2014" s="16"/>
      <c r="AX2014" s="16"/>
    </row>
    <row r="2015" spans="1:50" customFormat="1" ht="15.75" hidden="1" customHeight="1" x14ac:dyDescent="0.2">
      <c r="A2015" s="7" t="s">
        <v>23819</v>
      </c>
      <c r="B2015" s="3" t="s">
        <v>23820</v>
      </c>
      <c r="C2015" s="85" t="s">
        <v>4395</v>
      </c>
      <c r="D2015" s="85" t="s">
        <v>13090</v>
      </c>
      <c r="E2015" s="202" t="s">
        <v>26712</v>
      </c>
      <c r="F2015" s="85" t="s">
        <v>40</v>
      </c>
      <c r="G2015" s="85" t="s">
        <v>43</v>
      </c>
      <c r="H2015" s="85" t="s">
        <v>20690</v>
      </c>
      <c r="I2015" s="3" t="s">
        <v>4475</v>
      </c>
      <c r="J2015" s="85" t="s">
        <v>223</v>
      </c>
      <c r="K2015" s="7" t="s">
        <v>4909</v>
      </c>
      <c r="L2015" s="3"/>
      <c r="M2015" s="3"/>
      <c r="N2015" s="41" t="s">
        <v>4841</v>
      </c>
      <c r="O2015" s="87">
        <v>0</v>
      </c>
      <c r="P2015" s="87">
        <v>0</v>
      </c>
      <c r="Q2015" s="87">
        <v>0</v>
      </c>
      <c r="R2015" s="87">
        <v>0</v>
      </c>
      <c r="S2015" s="87"/>
      <c r="T2015" s="87"/>
      <c r="U2015" s="85" t="s">
        <v>112</v>
      </c>
      <c r="V2015" s="3"/>
      <c r="X2015" s="3"/>
      <c r="Y2015" s="7"/>
      <c r="Z2015" s="6">
        <v>10000</v>
      </c>
      <c r="AA2015" s="160"/>
      <c r="AB2015" s="123" t="s">
        <v>4395</v>
      </c>
      <c r="AC2015" s="124"/>
      <c r="AD2015" s="41"/>
      <c r="AE2015" s="41"/>
      <c r="AF2015" s="41"/>
      <c r="AG2015" s="41"/>
      <c r="AH2015" s="41" t="s">
        <v>7061</v>
      </c>
      <c r="AI2015" s="80" t="s">
        <v>23821</v>
      </c>
      <c r="AJ2015" s="80" t="s">
        <v>23822</v>
      </c>
      <c r="AK2015" s="3"/>
      <c r="AL2015" s="85"/>
      <c r="AM2015" s="151" t="s">
        <v>24840</v>
      </c>
      <c r="AN2015" s="15"/>
      <c r="AO2015" s="166"/>
      <c r="AP2015" s="5">
        <f t="shared" si="32"/>
        <v>0</v>
      </c>
      <c r="AQ2015" s="16"/>
      <c r="AR2015" s="205">
        <v>1</v>
      </c>
      <c r="AS2015" s="16"/>
      <c r="AT2015" s="16"/>
      <c r="AU2015" s="16"/>
      <c r="AV2015" s="16"/>
      <c r="AW2015" s="16"/>
      <c r="AX2015" s="16"/>
    </row>
    <row r="2016" spans="1:50" customFormat="1" ht="15.75" hidden="1" customHeight="1" x14ac:dyDescent="0.2">
      <c r="A2016" s="7" t="s">
        <v>17479</v>
      </c>
      <c r="B2016" s="3" t="s">
        <v>18063</v>
      </c>
      <c r="C2016" s="85" t="s">
        <v>4395</v>
      </c>
      <c r="D2016" s="85" t="s">
        <v>13090</v>
      </c>
      <c r="E2016" s="202" t="s">
        <v>1800</v>
      </c>
      <c r="F2016" s="85" t="s">
        <v>55</v>
      </c>
      <c r="G2016" s="85" t="s">
        <v>59</v>
      </c>
      <c r="H2016" s="85" t="s">
        <v>20690</v>
      </c>
      <c r="I2016" s="3" t="s">
        <v>4399</v>
      </c>
      <c r="J2016" s="85" t="s">
        <v>26013</v>
      </c>
      <c r="K2016" s="7" t="s">
        <v>4657</v>
      </c>
      <c r="L2016" s="3"/>
      <c r="M2016" s="3"/>
      <c r="N2016" s="41" t="s">
        <v>29382</v>
      </c>
      <c r="O2016" s="87">
        <v>0</v>
      </c>
      <c r="P2016" s="87">
        <v>0</v>
      </c>
      <c r="Q2016" s="87">
        <v>0</v>
      </c>
      <c r="R2016" s="87">
        <v>0</v>
      </c>
      <c r="S2016" s="87"/>
      <c r="T2016" s="87"/>
      <c r="U2016" s="85" t="s">
        <v>112</v>
      </c>
      <c r="V2016" s="3"/>
      <c r="W2016" s="3"/>
      <c r="X2016" s="3"/>
      <c r="Y2016" s="3"/>
      <c r="Z2016" s="6">
        <v>86412</v>
      </c>
      <c r="AA2016" s="160"/>
      <c r="AB2016" s="123" t="s">
        <v>4395</v>
      </c>
      <c r="AC2016" s="124"/>
      <c r="AD2016" s="41"/>
      <c r="AE2016" s="83"/>
      <c r="AF2016" s="83"/>
      <c r="AG2016" s="41"/>
      <c r="AH2016" s="41" t="s">
        <v>7514</v>
      </c>
      <c r="AI2016" s="80" t="s">
        <v>18064</v>
      </c>
      <c r="AJ2016" s="80" t="s">
        <v>17869</v>
      </c>
      <c r="AK2016" s="3"/>
      <c r="AL2016" s="85"/>
      <c r="AM2016" s="151" t="s">
        <v>19997</v>
      </c>
      <c r="AN2016" s="15"/>
      <c r="AO2016" s="166"/>
      <c r="AP2016" s="5">
        <f t="shared" si="32"/>
        <v>0</v>
      </c>
      <c r="AQ2016" s="16"/>
      <c r="AR2016" s="205">
        <v>1</v>
      </c>
      <c r="AS2016" s="16"/>
      <c r="AT2016" s="16"/>
      <c r="AU2016" s="16"/>
      <c r="AV2016" s="16"/>
      <c r="AW2016" s="16"/>
      <c r="AX2016" s="16"/>
    </row>
    <row r="2017" spans="1:50" customFormat="1" ht="15.75" hidden="1" customHeight="1" x14ac:dyDescent="0.2">
      <c r="A2017" s="7" t="s">
        <v>20796</v>
      </c>
      <c r="B2017" s="3" t="s">
        <v>20797</v>
      </c>
      <c r="C2017" s="85" t="s">
        <v>4395</v>
      </c>
      <c r="D2017" s="85" t="s">
        <v>13090</v>
      </c>
      <c r="E2017" s="202" t="s">
        <v>1800</v>
      </c>
      <c r="F2017" s="85" t="s">
        <v>55</v>
      </c>
      <c r="G2017" s="85" t="s">
        <v>59</v>
      </c>
      <c r="H2017" s="85" t="s">
        <v>20690</v>
      </c>
      <c r="I2017" s="3" t="s">
        <v>4399</v>
      </c>
      <c r="J2017" s="85" t="s">
        <v>4435</v>
      </c>
      <c r="K2017" s="7" t="s">
        <v>3838</v>
      </c>
      <c r="L2017" s="85" t="s">
        <v>20973</v>
      </c>
      <c r="M2017" s="85" t="s">
        <v>20974</v>
      </c>
      <c r="N2017" s="41" t="s">
        <v>8474</v>
      </c>
      <c r="O2017" s="87">
        <v>0</v>
      </c>
      <c r="P2017" s="87">
        <v>0</v>
      </c>
      <c r="Q2017" s="87">
        <v>0</v>
      </c>
      <c r="R2017" s="87">
        <v>0</v>
      </c>
      <c r="S2017" s="87"/>
      <c r="T2017" s="87"/>
      <c r="U2017" s="85" t="s">
        <v>112</v>
      </c>
      <c r="V2017" s="3"/>
      <c r="W2017" s="3"/>
      <c r="X2017" s="3"/>
      <c r="Y2017" s="3"/>
      <c r="Z2017" s="6">
        <v>176539</v>
      </c>
      <c r="AA2017" s="160"/>
      <c r="AB2017" s="123" t="s">
        <v>4395</v>
      </c>
      <c r="AC2017" s="124"/>
      <c r="AD2017" s="41"/>
      <c r="AE2017" s="83"/>
      <c r="AF2017" s="83"/>
      <c r="AG2017" s="41"/>
      <c r="AH2017" s="41" t="s">
        <v>7514</v>
      </c>
      <c r="AI2017" s="80" t="s">
        <v>20798</v>
      </c>
      <c r="AJ2017" s="80" t="s">
        <v>20799</v>
      </c>
      <c r="AK2017" s="3"/>
      <c r="AL2017" s="85"/>
      <c r="AM2017" s="151" t="s">
        <v>20970</v>
      </c>
      <c r="AN2017" s="15"/>
      <c r="AO2017" s="166"/>
      <c r="AP2017" s="5">
        <f t="shared" si="32"/>
        <v>0</v>
      </c>
      <c r="AQ2017" s="16"/>
      <c r="AR2017" s="205">
        <v>1</v>
      </c>
      <c r="AS2017" s="16"/>
      <c r="AT2017" s="16"/>
      <c r="AU2017" s="16"/>
      <c r="AV2017" s="16"/>
      <c r="AW2017" s="16"/>
      <c r="AX2017" s="16"/>
    </row>
    <row r="2018" spans="1:50" customFormat="1" ht="15.75" hidden="1" customHeight="1" x14ac:dyDescent="0.2">
      <c r="A2018" s="7" t="s">
        <v>21248</v>
      </c>
      <c r="B2018" s="3" t="s">
        <v>21249</v>
      </c>
      <c r="C2018" s="85" t="s">
        <v>4395</v>
      </c>
      <c r="D2018" s="85" t="s">
        <v>13090</v>
      </c>
      <c r="E2018" s="202" t="s">
        <v>1800</v>
      </c>
      <c r="F2018" s="85" t="s">
        <v>55</v>
      </c>
      <c r="G2018" s="85" t="s">
        <v>59</v>
      </c>
      <c r="H2018" s="85" t="s">
        <v>20690</v>
      </c>
      <c r="I2018" s="3" t="s">
        <v>4399</v>
      </c>
      <c r="J2018" s="85" t="s">
        <v>4435</v>
      </c>
      <c r="K2018" s="7" t="s">
        <v>3838</v>
      </c>
      <c r="L2018" s="3"/>
      <c r="M2018" s="3"/>
      <c r="N2018" s="41" t="s">
        <v>8474</v>
      </c>
      <c r="O2018" s="87">
        <v>0</v>
      </c>
      <c r="P2018" s="87">
        <v>0</v>
      </c>
      <c r="Q2018" s="87">
        <v>0</v>
      </c>
      <c r="R2018" s="87">
        <v>0</v>
      </c>
      <c r="S2018" s="87"/>
      <c r="T2018" s="87"/>
      <c r="U2018" s="85" t="s">
        <v>112</v>
      </c>
      <c r="V2018" s="3"/>
      <c r="X2018" s="3"/>
      <c r="Y2018" s="7"/>
      <c r="Z2018" s="6">
        <v>116868</v>
      </c>
      <c r="AA2018" s="160"/>
      <c r="AB2018" s="123" t="s">
        <v>4395</v>
      </c>
      <c r="AC2018" s="124"/>
      <c r="AD2018" s="41"/>
      <c r="AE2018" s="41"/>
      <c r="AF2018" s="41"/>
      <c r="AG2018" s="41"/>
      <c r="AH2018" s="41" t="s">
        <v>7514</v>
      </c>
      <c r="AI2018" s="80" t="s">
        <v>21250</v>
      </c>
      <c r="AJ2018" s="80" t="s">
        <v>21251</v>
      </c>
      <c r="AK2018" s="3"/>
      <c r="AL2018" s="85"/>
      <c r="AM2018" s="151" t="s">
        <v>21670</v>
      </c>
      <c r="AN2018" s="15"/>
      <c r="AO2018" s="166"/>
      <c r="AP2018" s="5">
        <f t="shared" si="32"/>
        <v>0</v>
      </c>
      <c r="AQ2018" s="16"/>
      <c r="AR2018" s="205">
        <v>1</v>
      </c>
      <c r="AS2018" s="16"/>
      <c r="AT2018" s="16"/>
      <c r="AU2018" s="16"/>
      <c r="AV2018" s="16"/>
      <c r="AW2018" s="16"/>
      <c r="AX2018" s="16"/>
    </row>
    <row r="2019" spans="1:50" customFormat="1" ht="15.75" hidden="1" customHeight="1" x14ac:dyDescent="0.2">
      <c r="A2019" s="7" t="s">
        <v>21252</v>
      </c>
      <c r="B2019" s="3" t="s">
        <v>10151</v>
      </c>
      <c r="C2019" s="85" t="s">
        <v>4395</v>
      </c>
      <c r="D2019" s="85" t="s">
        <v>13090</v>
      </c>
      <c r="E2019" s="202" t="s">
        <v>1800</v>
      </c>
      <c r="F2019" s="85" t="s">
        <v>55</v>
      </c>
      <c r="G2019" s="85" t="s">
        <v>59</v>
      </c>
      <c r="H2019" s="85" t="s">
        <v>20690</v>
      </c>
      <c r="I2019" s="3" t="s">
        <v>4399</v>
      </c>
      <c r="J2019" s="85" t="s">
        <v>4435</v>
      </c>
      <c r="K2019" s="7" t="s">
        <v>3838</v>
      </c>
      <c r="L2019" s="3"/>
      <c r="M2019" s="3"/>
      <c r="N2019" s="41" t="s">
        <v>8474</v>
      </c>
      <c r="O2019" s="87">
        <v>0</v>
      </c>
      <c r="P2019" s="87">
        <v>0</v>
      </c>
      <c r="Q2019" s="87">
        <v>0</v>
      </c>
      <c r="R2019" s="87">
        <v>0</v>
      </c>
      <c r="S2019" s="87"/>
      <c r="T2019" s="87"/>
      <c r="U2019" s="85" t="s">
        <v>112</v>
      </c>
      <c r="V2019" s="3"/>
      <c r="X2019" s="3"/>
      <c r="Y2019" s="7"/>
      <c r="Z2019" s="6">
        <v>319470</v>
      </c>
      <c r="AA2019" s="160"/>
      <c r="AB2019" s="123" t="s">
        <v>4395</v>
      </c>
      <c r="AC2019" s="124"/>
      <c r="AD2019" s="41"/>
      <c r="AE2019" s="41"/>
      <c r="AF2019" s="41"/>
      <c r="AG2019" s="41"/>
      <c r="AH2019" s="41" t="s">
        <v>7514</v>
      </c>
      <c r="AI2019" s="80" t="s">
        <v>21253</v>
      </c>
      <c r="AJ2019" s="80" t="s">
        <v>21254</v>
      </c>
      <c r="AK2019" s="3"/>
      <c r="AL2019" s="85"/>
      <c r="AM2019" s="151" t="s">
        <v>21670</v>
      </c>
      <c r="AN2019" s="15"/>
      <c r="AO2019" s="166"/>
      <c r="AP2019" s="5">
        <f t="shared" si="32"/>
        <v>0</v>
      </c>
      <c r="AQ2019" s="16"/>
      <c r="AR2019" s="205">
        <v>1</v>
      </c>
      <c r="AS2019" s="16"/>
      <c r="AT2019" s="16"/>
      <c r="AU2019" s="16"/>
      <c r="AV2019" s="16"/>
      <c r="AW2019" s="16"/>
      <c r="AX2019" s="16"/>
    </row>
    <row r="2020" spans="1:50" customFormat="1" ht="15.75" hidden="1" customHeight="1" x14ac:dyDescent="0.2">
      <c r="A2020" s="7" t="s">
        <v>23823</v>
      </c>
      <c r="B2020" s="3" t="s">
        <v>23824</v>
      </c>
      <c r="C2020" s="85" t="s">
        <v>4395</v>
      </c>
      <c r="D2020" s="85" t="s">
        <v>13090</v>
      </c>
      <c r="E2020" s="202" t="s">
        <v>26712</v>
      </c>
      <c r="F2020" s="85" t="s">
        <v>40</v>
      </c>
      <c r="G2020" s="85" t="s">
        <v>43</v>
      </c>
      <c r="H2020" s="85" t="s">
        <v>20690</v>
      </c>
      <c r="I2020" s="3" t="s">
        <v>4396</v>
      </c>
      <c r="J2020" s="85" t="s">
        <v>4435</v>
      </c>
      <c r="K2020" s="7" t="s">
        <v>3838</v>
      </c>
      <c r="L2020" s="3"/>
      <c r="M2020" s="3"/>
      <c r="N2020" s="41" t="s">
        <v>13872</v>
      </c>
      <c r="O2020" s="87">
        <v>56115</v>
      </c>
      <c r="P2020" s="87">
        <v>37309</v>
      </c>
      <c r="Q2020" s="87">
        <v>18806</v>
      </c>
      <c r="R2020" s="87">
        <v>0</v>
      </c>
      <c r="S2020" s="87"/>
      <c r="T2020" s="87"/>
      <c r="U2020" s="85">
        <v>2020</v>
      </c>
      <c r="V2020" s="3"/>
      <c r="X2020" s="3"/>
      <c r="Y2020" s="7"/>
      <c r="Z2020" s="6">
        <v>38333</v>
      </c>
      <c r="AA2020" s="160"/>
      <c r="AB2020" s="123" t="s">
        <v>4395</v>
      </c>
      <c r="AC2020" s="124"/>
      <c r="AD2020" s="41"/>
      <c r="AE2020" s="41"/>
      <c r="AF2020" s="41"/>
      <c r="AG2020" s="41"/>
      <c r="AH2020" s="41" t="s">
        <v>7061</v>
      </c>
      <c r="AI2020" s="80" t="s">
        <v>23825</v>
      </c>
      <c r="AJ2020" s="80" t="s">
        <v>23826</v>
      </c>
      <c r="AK2020" s="3"/>
      <c r="AL2020" s="85"/>
      <c r="AM2020" s="151" t="s">
        <v>24840</v>
      </c>
      <c r="AN2020" s="15"/>
      <c r="AO2020" s="166"/>
      <c r="AP2020" s="5">
        <f t="shared" si="32"/>
        <v>0</v>
      </c>
      <c r="AQ2020" s="16"/>
      <c r="AR2020" s="205">
        <v>1</v>
      </c>
      <c r="AS2020" s="16"/>
      <c r="AT2020" s="16"/>
      <c r="AU2020" s="16"/>
      <c r="AV2020" s="16"/>
      <c r="AW2020" s="16"/>
      <c r="AX2020" s="16"/>
    </row>
    <row r="2021" spans="1:50" customFormat="1" ht="15.75" hidden="1" customHeight="1" x14ac:dyDescent="0.2">
      <c r="A2021" s="7" t="s">
        <v>21255</v>
      </c>
      <c r="B2021" s="3" t="s">
        <v>21671</v>
      </c>
      <c r="C2021" s="85" t="s">
        <v>4395</v>
      </c>
      <c r="D2021" s="85" t="s">
        <v>13090</v>
      </c>
      <c r="E2021" s="202" t="s">
        <v>1800</v>
      </c>
      <c r="F2021" s="85" t="s">
        <v>55</v>
      </c>
      <c r="G2021" s="85" t="s">
        <v>59</v>
      </c>
      <c r="H2021" s="85" t="s">
        <v>20690</v>
      </c>
      <c r="I2021" s="3" t="s">
        <v>4399</v>
      </c>
      <c r="J2021" s="85" t="s">
        <v>4435</v>
      </c>
      <c r="K2021" s="7" t="s">
        <v>3838</v>
      </c>
      <c r="L2021" s="3"/>
      <c r="M2021" s="3"/>
      <c r="N2021" s="41" t="s">
        <v>8474</v>
      </c>
      <c r="O2021" s="87">
        <v>0</v>
      </c>
      <c r="P2021" s="87">
        <v>0</v>
      </c>
      <c r="Q2021" s="87">
        <v>0</v>
      </c>
      <c r="R2021" s="87">
        <v>0</v>
      </c>
      <c r="S2021" s="87"/>
      <c r="T2021" s="87"/>
      <c r="U2021" s="85" t="s">
        <v>112</v>
      </c>
      <c r="V2021" s="3"/>
      <c r="X2021" s="3"/>
      <c r="Y2021" s="7"/>
      <c r="Z2021" s="6">
        <v>1049469</v>
      </c>
      <c r="AA2021" s="160"/>
      <c r="AB2021" s="123" t="s">
        <v>4395</v>
      </c>
      <c r="AC2021" s="124"/>
      <c r="AD2021" s="41"/>
      <c r="AE2021" s="41"/>
      <c r="AF2021" s="41"/>
      <c r="AG2021" s="41"/>
      <c r="AH2021" s="41" t="s">
        <v>4460</v>
      </c>
      <c r="AI2021" s="80" t="s">
        <v>21256</v>
      </c>
      <c r="AJ2021" s="80" t="s">
        <v>21257</v>
      </c>
      <c r="AK2021" s="3"/>
      <c r="AL2021" s="85"/>
      <c r="AM2021" s="151" t="s">
        <v>21670</v>
      </c>
      <c r="AN2021" s="15"/>
      <c r="AO2021" s="166"/>
      <c r="AP2021" s="5">
        <f t="shared" si="32"/>
        <v>0</v>
      </c>
      <c r="AQ2021" s="16"/>
      <c r="AR2021" s="205">
        <v>1</v>
      </c>
      <c r="AS2021" s="16"/>
      <c r="AT2021" s="16"/>
      <c r="AU2021" s="16"/>
      <c r="AV2021" s="16"/>
      <c r="AW2021" s="16"/>
      <c r="AX2021" s="16"/>
    </row>
    <row r="2022" spans="1:50" customFormat="1" ht="15.75" hidden="1" customHeight="1" x14ac:dyDescent="0.2">
      <c r="A2022" s="7" t="s">
        <v>4661</v>
      </c>
      <c r="B2022" s="3" t="s">
        <v>4662</v>
      </c>
      <c r="C2022" s="85" t="s">
        <v>4395</v>
      </c>
      <c r="D2022" s="85" t="s">
        <v>13090</v>
      </c>
      <c r="E2022" s="202" t="s">
        <v>26418</v>
      </c>
      <c r="F2022" s="85" t="s">
        <v>68</v>
      </c>
      <c r="G2022" s="85" t="s">
        <v>71</v>
      </c>
      <c r="H2022" s="85" t="s">
        <v>20690</v>
      </c>
      <c r="I2022" s="3" t="s">
        <v>4558</v>
      </c>
      <c r="J2022" s="85" t="s">
        <v>4406</v>
      </c>
      <c r="K2022" s="7" t="s">
        <v>4407</v>
      </c>
      <c r="L2022" s="3"/>
      <c r="M2022" s="3"/>
      <c r="N2022" s="41" t="s">
        <v>4717</v>
      </c>
      <c r="O2022" s="87">
        <v>0</v>
      </c>
      <c r="P2022" s="87">
        <v>0</v>
      </c>
      <c r="Q2022" s="87">
        <v>0</v>
      </c>
      <c r="R2022" s="87">
        <v>0</v>
      </c>
      <c r="S2022" s="87"/>
      <c r="T2022" s="87"/>
      <c r="U2022" s="85" t="s">
        <v>112</v>
      </c>
      <c r="V2022" s="3" t="s">
        <v>112</v>
      </c>
      <c r="W2022" s="3"/>
      <c r="X2022" s="3"/>
      <c r="Y2022" s="3"/>
      <c r="Z2022" s="6">
        <v>22200</v>
      </c>
      <c r="AA2022" s="160"/>
      <c r="AB2022" s="123" t="s">
        <v>4395</v>
      </c>
      <c r="AC2022" s="124"/>
      <c r="AD2022" s="41"/>
      <c r="AE2022" s="83"/>
      <c r="AF2022" s="83"/>
      <c r="AG2022" s="41"/>
      <c r="AH2022" s="41" t="s">
        <v>7654</v>
      </c>
      <c r="AI2022" s="80" t="s">
        <v>18065</v>
      </c>
      <c r="AJ2022" s="80" t="s">
        <v>20098</v>
      </c>
      <c r="AK2022" s="3"/>
      <c r="AL2022" s="85"/>
      <c r="AM2022" s="151" t="s">
        <v>19998</v>
      </c>
      <c r="AN2022" s="15"/>
      <c r="AO2022" s="166"/>
      <c r="AP2022" s="5">
        <f t="shared" si="32"/>
        <v>0</v>
      </c>
      <c r="AQ2022" s="16"/>
      <c r="AR2022" s="205">
        <v>1</v>
      </c>
      <c r="AS2022" s="16"/>
      <c r="AT2022" s="16"/>
      <c r="AU2022" s="16"/>
      <c r="AV2022" s="16"/>
      <c r="AW2022" s="16"/>
      <c r="AX2022" s="16"/>
    </row>
    <row r="2023" spans="1:50" customFormat="1" ht="15.75" hidden="1" customHeight="1" x14ac:dyDescent="0.2">
      <c r="A2023" s="7" t="s">
        <v>21258</v>
      </c>
      <c r="B2023" s="3" t="s">
        <v>21259</v>
      </c>
      <c r="C2023" s="85" t="s">
        <v>4395</v>
      </c>
      <c r="D2023" s="85" t="s">
        <v>13090</v>
      </c>
      <c r="E2023" s="202" t="s">
        <v>1800</v>
      </c>
      <c r="F2023" s="85" t="s">
        <v>55</v>
      </c>
      <c r="G2023" s="85" t="s">
        <v>59</v>
      </c>
      <c r="H2023" s="85" t="s">
        <v>20690</v>
      </c>
      <c r="I2023" s="3" t="s">
        <v>4399</v>
      </c>
      <c r="J2023" s="85" t="s">
        <v>4435</v>
      </c>
      <c r="K2023" s="7" t="s">
        <v>3838</v>
      </c>
      <c r="L2023" s="3"/>
      <c r="M2023" s="3"/>
      <c r="N2023" s="41" t="s">
        <v>8474</v>
      </c>
      <c r="O2023" s="87">
        <v>0</v>
      </c>
      <c r="P2023" s="87">
        <v>0</v>
      </c>
      <c r="Q2023" s="87">
        <v>0</v>
      </c>
      <c r="R2023" s="87">
        <v>0</v>
      </c>
      <c r="S2023" s="87"/>
      <c r="T2023" s="87"/>
      <c r="U2023" s="85" t="s">
        <v>112</v>
      </c>
      <c r="V2023" s="3"/>
      <c r="X2023" s="3"/>
      <c r="Y2023" s="7"/>
      <c r="Z2023" s="6">
        <v>305870</v>
      </c>
      <c r="AA2023" s="160"/>
      <c r="AB2023" s="123" t="s">
        <v>4395</v>
      </c>
      <c r="AC2023" s="124"/>
      <c r="AD2023" s="41"/>
      <c r="AE2023" s="41"/>
      <c r="AF2023" s="41"/>
      <c r="AG2023" s="41"/>
      <c r="AH2023" s="41" t="s">
        <v>4460</v>
      </c>
      <c r="AI2023" s="80" t="s">
        <v>21260</v>
      </c>
      <c r="AJ2023" s="80" t="s">
        <v>21261</v>
      </c>
      <c r="AK2023" s="3"/>
      <c r="AL2023" s="85"/>
      <c r="AM2023" s="151" t="s">
        <v>21670</v>
      </c>
      <c r="AN2023" s="15"/>
      <c r="AO2023" s="166"/>
      <c r="AP2023" s="5">
        <f t="shared" si="32"/>
        <v>0</v>
      </c>
      <c r="AQ2023" s="16"/>
      <c r="AR2023" s="205">
        <v>1</v>
      </c>
      <c r="AS2023" s="16"/>
      <c r="AT2023" s="16"/>
      <c r="AU2023" s="16"/>
      <c r="AV2023" s="16"/>
      <c r="AW2023" s="16"/>
      <c r="AX2023" s="16"/>
    </row>
    <row r="2024" spans="1:50" customFormat="1" ht="15.75" hidden="1" customHeight="1" x14ac:dyDescent="0.2">
      <c r="A2024" s="1" t="s">
        <v>17233</v>
      </c>
      <c r="B2024" s="1" t="s">
        <v>17234</v>
      </c>
      <c r="C2024" s="85" t="s">
        <v>4395</v>
      </c>
      <c r="D2024" s="85" t="s">
        <v>13090</v>
      </c>
      <c r="E2024" s="202" t="s">
        <v>26712</v>
      </c>
      <c r="F2024" s="85" t="s">
        <v>14</v>
      </c>
      <c r="G2024" s="85" t="s">
        <v>17</v>
      </c>
      <c r="H2024" s="85" t="s">
        <v>20690</v>
      </c>
      <c r="I2024" s="3" t="s">
        <v>4455</v>
      </c>
      <c r="J2024" s="85" t="s">
        <v>4400</v>
      </c>
      <c r="K2024" s="7" t="s">
        <v>4422</v>
      </c>
      <c r="L2024" s="1"/>
      <c r="M2024" s="1"/>
      <c r="N2024" s="41" t="s">
        <v>16588</v>
      </c>
      <c r="O2024" s="87">
        <v>709594</v>
      </c>
      <c r="P2024" s="87">
        <v>118452</v>
      </c>
      <c r="Q2024" s="87">
        <v>591142</v>
      </c>
      <c r="R2024" s="87">
        <v>0</v>
      </c>
      <c r="S2024" s="87"/>
      <c r="T2024" s="87"/>
      <c r="U2024" s="85">
        <v>2020</v>
      </c>
      <c r="V2024" s="1"/>
      <c r="W2024" s="1"/>
      <c r="X2024" s="1"/>
      <c r="Y2024" s="1"/>
      <c r="Z2024" s="6">
        <v>498012</v>
      </c>
      <c r="AA2024" s="160"/>
      <c r="AB2024" s="123" t="s">
        <v>4395</v>
      </c>
      <c r="AC2024" s="124"/>
      <c r="AD2024" s="2"/>
      <c r="AE2024" s="2"/>
      <c r="AF2024" s="2"/>
      <c r="AG2024" s="2"/>
      <c r="AH2024" s="41" t="s">
        <v>13745</v>
      </c>
      <c r="AI2024" s="80" t="s">
        <v>18066</v>
      </c>
      <c r="AJ2024" s="80" t="s">
        <v>17425</v>
      </c>
      <c r="AK2024" s="1"/>
      <c r="AL2024" s="85"/>
      <c r="AM2024" s="151" t="s">
        <v>19997</v>
      </c>
      <c r="AN2024" s="16"/>
      <c r="AO2024" s="166"/>
      <c r="AP2024" s="5">
        <f t="shared" si="32"/>
        <v>0</v>
      </c>
      <c r="AQ2024" s="16"/>
      <c r="AR2024" s="205">
        <v>1</v>
      </c>
      <c r="AS2024" s="16"/>
      <c r="AT2024" s="16"/>
      <c r="AU2024" s="16"/>
      <c r="AV2024" s="16"/>
      <c r="AW2024" s="16"/>
      <c r="AX2024" s="16"/>
    </row>
    <row r="2025" spans="1:50" customFormat="1" ht="15.75" hidden="1" customHeight="1" x14ac:dyDescent="0.2">
      <c r="A2025" s="7" t="s">
        <v>17480</v>
      </c>
      <c r="B2025" s="3" t="s">
        <v>18067</v>
      </c>
      <c r="C2025" s="85" t="s">
        <v>4395</v>
      </c>
      <c r="D2025" s="85" t="s">
        <v>13090</v>
      </c>
      <c r="E2025" s="202" t="s">
        <v>1800</v>
      </c>
      <c r="F2025" s="85" t="s">
        <v>55</v>
      </c>
      <c r="G2025" s="85" t="s">
        <v>63</v>
      </c>
      <c r="H2025" s="85" t="s">
        <v>20690</v>
      </c>
      <c r="I2025" s="3" t="s">
        <v>4399</v>
      </c>
      <c r="J2025" s="85" t="s">
        <v>4447</v>
      </c>
      <c r="K2025" s="7" t="s">
        <v>4601</v>
      </c>
      <c r="L2025" s="3"/>
      <c r="M2025" s="3"/>
      <c r="N2025" s="41" t="s">
        <v>22050</v>
      </c>
      <c r="O2025" s="87">
        <v>0</v>
      </c>
      <c r="P2025" s="87">
        <v>0</v>
      </c>
      <c r="Q2025" s="87">
        <v>0</v>
      </c>
      <c r="R2025" s="87">
        <v>0</v>
      </c>
      <c r="S2025" s="87"/>
      <c r="T2025" s="87"/>
      <c r="U2025" s="85" t="s">
        <v>112</v>
      </c>
      <c r="V2025" s="3"/>
      <c r="W2025" s="3"/>
      <c r="X2025" s="3"/>
      <c r="Y2025" s="3"/>
      <c r="Z2025" s="6">
        <v>240195</v>
      </c>
      <c r="AA2025" s="160"/>
      <c r="AB2025" s="123" t="s">
        <v>4395</v>
      </c>
      <c r="AC2025" s="124"/>
      <c r="AD2025" s="41"/>
      <c r="AE2025" s="83"/>
      <c r="AF2025" s="83"/>
      <c r="AG2025" s="41"/>
      <c r="AH2025" s="41" t="s">
        <v>63</v>
      </c>
      <c r="AI2025" s="80" t="s">
        <v>18068</v>
      </c>
      <c r="AJ2025" s="80" t="s">
        <v>17881</v>
      </c>
      <c r="AK2025" s="3"/>
      <c r="AL2025" s="85"/>
      <c r="AM2025" s="151" t="s">
        <v>19997</v>
      </c>
      <c r="AN2025" s="15"/>
      <c r="AO2025" s="166"/>
      <c r="AP2025" s="5">
        <f t="shared" si="32"/>
        <v>0</v>
      </c>
      <c r="AQ2025" s="16"/>
      <c r="AR2025" s="205">
        <v>1</v>
      </c>
      <c r="AS2025" s="16"/>
      <c r="AT2025" s="16"/>
      <c r="AU2025" s="16"/>
      <c r="AV2025" s="16"/>
      <c r="AW2025" s="16"/>
      <c r="AX2025" s="16"/>
    </row>
    <row r="2026" spans="1:50" customFormat="1" ht="15.75" hidden="1" customHeight="1" x14ac:dyDescent="0.2">
      <c r="A2026" s="7" t="s">
        <v>23827</v>
      </c>
      <c r="B2026" s="3" t="s">
        <v>23828</v>
      </c>
      <c r="C2026" s="85" t="s">
        <v>4395</v>
      </c>
      <c r="D2026" s="85" t="s">
        <v>13090</v>
      </c>
      <c r="E2026" s="202" t="s">
        <v>1800</v>
      </c>
      <c r="F2026" s="85" t="s">
        <v>68</v>
      </c>
      <c r="G2026" s="85" t="s">
        <v>70</v>
      </c>
      <c r="H2026" s="85" t="s">
        <v>20690</v>
      </c>
      <c r="I2026" s="3" t="s">
        <v>4935</v>
      </c>
      <c r="J2026" s="85" t="s">
        <v>4406</v>
      </c>
      <c r="K2026" s="7" t="s">
        <v>4407</v>
      </c>
      <c r="L2026" s="3"/>
      <c r="M2026" s="3"/>
      <c r="N2026" s="41" t="s">
        <v>23829</v>
      </c>
      <c r="O2026" s="87">
        <v>0</v>
      </c>
      <c r="P2026" s="87">
        <v>0</v>
      </c>
      <c r="Q2026" s="87">
        <v>0</v>
      </c>
      <c r="R2026" s="87">
        <v>0</v>
      </c>
      <c r="S2026" s="87"/>
      <c r="T2026" s="87"/>
      <c r="U2026" s="85" t="s">
        <v>112</v>
      </c>
      <c r="V2026" s="3"/>
      <c r="X2026" s="3"/>
      <c r="Y2026" s="7"/>
      <c r="Z2026" s="6">
        <v>175646</v>
      </c>
      <c r="AA2026" s="160"/>
      <c r="AB2026" s="123" t="s">
        <v>4395</v>
      </c>
      <c r="AC2026" s="124"/>
      <c r="AD2026" s="41"/>
      <c r="AE2026" s="41"/>
      <c r="AF2026" s="41"/>
      <c r="AG2026" s="41"/>
      <c r="AH2026" s="41" t="s">
        <v>13745</v>
      </c>
      <c r="AI2026" s="80" t="s">
        <v>23830</v>
      </c>
      <c r="AJ2026" s="80" t="s">
        <v>23831</v>
      </c>
      <c r="AK2026" s="3"/>
      <c r="AL2026" s="85"/>
      <c r="AM2026" s="151" t="s">
        <v>24840</v>
      </c>
      <c r="AN2026" s="15"/>
      <c r="AO2026" s="166"/>
      <c r="AP2026" s="5">
        <f t="shared" si="32"/>
        <v>0</v>
      </c>
      <c r="AQ2026" s="16"/>
      <c r="AR2026" s="205">
        <v>1</v>
      </c>
      <c r="AS2026" s="16"/>
      <c r="AT2026" s="16"/>
      <c r="AU2026" s="16"/>
      <c r="AV2026" s="16"/>
      <c r="AW2026" s="16"/>
      <c r="AX2026" s="16"/>
    </row>
    <row r="2027" spans="1:50" customFormat="1" ht="15.75" hidden="1" customHeight="1" x14ac:dyDescent="0.2">
      <c r="A2027" s="7" t="s">
        <v>23832</v>
      </c>
      <c r="B2027" s="3" t="s">
        <v>23833</v>
      </c>
      <c r="C2027" s="85" t="s">
        <v>4395</v>
      </c>
      <c r="D2027" s="85" t="s">
        <v>13090</v>
      </c>
      <c r="E2027" s="202" t="s">
        <v>1800</v>
      </c>
      <c r="F2027" s="85" t="s">
        <v>68</v>
      </c>
      <c r="G2027" s="85" t="s">
        <v>70</v>
      </c>
      <c r="H2027" s="85" t="s">
        <v>20690</v>
      </c>
      <c r="I2027" s="3" t="s">
        <v>4428</v>
      </c>
      <c r="J2027" s="85" t="s">
        <v>4406</v>
      </c>
      <c r="K2027" s="7" t="s">
        <v>4407</v>
      </c>
      <c r="L2027" s="3"/>
      <c r="M2027" s="3"/>
      <c r="N2027" s="41" t="s">
        <v>23829</v>
      </c>
      <c r="O2027" s="87">
        <v>0</v>
      </c>
      <c r="P2027" s="87">
        <v>0</v>
      </c>
      <c r="Q2027" s="87">
        <v>0</v>
      </c>
      <c r="R2027" s="87">
        <v>0</v>
      </c>
      <c r="S2027" s="87"/>
      <c r="T2027" s="87"/>
      <c r="U2027" s="85" t="s">
        <v>112</v>
      </c>
      <c r="V2027" s="3"/>
      <c r="X2027" s="3"/>
      <c r="Y2027" s="7"/>
      <c r="Z2027" s="6">
        <v>158169</v>
      </c>
      <c r="AA2027" s="160"/>
      <c r="AB2027" s="123" t="s">
        <v>4395</v>
      </c>
      <c r="AC2027" s="124"/>
      <c r="AD2027" s="41"/>
      <c r="AE2027" s="41"/>
      <c r="AF2027" s="41"/>
      <c r="AG2027" s="41"/>
      <c r="AH2027" s="41" t="s">
        <v>13745</v>
      </c>
      <c r="AI2027" s="80" t="s">
        <v>23834</v>
      </c>
      <c r="AJ2027" s="80" t="s">
        <v>23835</v>
      </c>
      <c r="AK2027" s="3"/>
      <c r="AL2027" s="85"/>
      <c r="AM2027" s="151" t="s">
        <v>24840</v>
      </c>
      <c r="AN2027" s="15"/>
      <c r="AO2027" s="166"/>
      <c r="AP2027" s="5">
        <f t="shared" si="32"/>
        <v>0</v>
      </c>
      <c r="AQ2027" s="16"/>
      <c r="AR2027" s="205">
        <v>1</v>
      </c>
      <c r="AS2027" s="16"/>
      <c r="AT2027" s="16"/>
      <c r="AU2027" s="16"/>
      <c r="AV2027" s="16"/>
      <c r="AW2027" s="16"/>
      <c r="AX2027" s="16"/>
    </row>
    <row r="2028" spans="1:50" customFormat="1" ht="15.75" hidden="1" customHeight="1" x14ac:dyDescent="0.2">
      <c r="A2028" s="7" t="s">
        <v>17481</v>
      </c>
      <c r="B2028" s="3" t="s">
        <v>18069</v>
      </c>
      <c r="C2028" s="85" t="s">
        <v>4395</v>
      </c>
      <c r="D2028" s="85" t="s">
        <v>13090</v>
      </c>
      <c r="E2028" s="202" t="s">
        <v>26712</v>
      </c>
      <c r="F2028" s="85" t="s">
        <v>40</v>
      </c>
      <c r="G2028" s="85" t="s">
        <v>43</v>
      </c>
      <c r="H2028" s="85" t="s">
        <v>20690</v>
      </c>
      <c r="I2028" s="3" t="s">
        <v>4396</v>
      </c>
      <c r="J2028" s="85" t="s">
        <v>115</v>
      </c>
      <c r="K2028" s="7" t="s">
        <v>4522</v>
      </c>
      <c r="L2028" s="3"/>
      <c r="M2028" s="3"/>
      <c r="N2028" s="41" t="s">
        <v>6222</v>
      </c>
      <c r="O2028" s="87">
        <v>27671</v>
      </c>
      <c r="P2028" s="87">
        <v>0</v>
      </c>
      <c r="Q2028" s="87">
        <v>27671</v>
      </c>
      <c r="R2028" s="87">
        <v>0</v>
      </c>
      <c r="S2028" s="87"/>
      <c r="T2028" s="87"/>
      <c r="U2028" s="85">
        <v>2021</v>
      </c>
      <c r="V2028" s="3"/>
      <c r="W2028" s="3"/>
      <c r="X2028" s="3"/>
      <c r="Y2028" s="3"/>
      <c r="Z2028" s="6">
        <v>42510</v>
      </c>
      <c r="AA2028" s="160"/>
      <c r="AB2028" s="123" t="s">
        <v>4395</v>
      </c>
      <c r="AC2028" s="124"/>
      <c r="AD2028" s="41"/>
      <c r="AE2028" s="83"/>
      <c r="AF2028" s="83"/>
      <c r="AG2028" s="41"/>
      <c r="AH2028" s="41" t="s">
        <v>7061</v>
      </c>
      <c r="AI2028" s="80" t="s">
        <v>18070</v>
      </c>
      <c r="AJ2028" s="80" t="s">
        <v>17887</v>
      </c>
      <c r="AK2028" s="3"/>
      <c r="AL2028" s="85"/>
      <c r="AM2028" s="151" t="s">
        <v>19997</v>
      </c>
      <c r="AN2028" s="15"/>
      <c r="AO2028" s="166"/>
      <c r="AP2028" s="5">
        <f t="shared" si="32"/>
        <v>0</v>
      </c>
      <c r="AQ2028" s="16"/>
      <c r="AR2028" s="205">
        <v>1</v>
      </c>
      <c r="AS2028" s="16"/>
      <c r="AT2028" s="16"/>
      <c r="AU2028" s="16"/>
      <c r="AV2028" s="16"/>
      <c r="AW2028" s="16"/>
      <c r="AX2028" s="16"/>
    </row>
    <row r="2029" spans="1:50" customFormat="1" ht="15.75" hidden="1" customHeight="1" x14ac:dyDescent="0.2">
      <c r="A2029" s="7" t="s">
        <v>17482</v>
      </c>
      <c r="B2029" s="3" t="s">
        <v>18071</v>
      </c>
      <c r="C2029" s="85" t="s">
        <v>4395</v>
      </c>
      <c r="D2029" s="85" t="s">
        <v>13090</v>
      </c>
      <c r="E2029" s="202" t="s">
        <v>26712</v>
      </c>
      <c r="F2029" s="85" t="s">
        <v>40</v>
      </c>
      <c r="G2029" s="85" t="s">
        <v>43</v>
      </c>
      <c r="H2029" s="85" t="s">
        <v>20690</v>
      </c>
      <c r="I2029" s="3" t="s">
        <v>4396</v>
      </c>
      <c r="J2029" s="85" t="s">
        <v>115</v>
      </c>
      <c r="K2029" s="7" t="s">
        <v>4522</v>
      </c>
      <c r="L2029" s="3"/>
      <c r="M2029" s="3"/>
      <c r="N2029" s="41" t="s">
        <v>6222</v>
      </c>
      <c r="O2029" s="87">
        <v>26460</v>
      </c>
      <c r="P2029" s="87">
        <v>0</v>
      </c>
      <c r="Q2029" s="87">
        <v>26460</v>
      </c>
      <c r="R2029" s="87">
        <v>0</v>
      </c>
      <c r="S2029" s="87"/>
      <c r="T2029" s="87"/>
      <c r="U2029" s="85">
        <v>2021</v>
      </c>
      <c r="V2029" s="3"/>
      <c r="W2029" s="3"/>
      <c r="X2029" s="3"/>
      <c r="Y2029" s="3"/>
      <c r="Z2029" s="6">
        <v>42510</v>
      </c>
      <c r="AA2029" s="160"/>
      <c r="AB2029" s="123" t="s">
        <v>4395</v>
      </c>
      <c r="AC2029" s="124"/>
      <c r="AD2029" s="41"/>
      <c r="AE2029" s="83"/>
      <c r="AF2029" s="83"/>
      <c r="AG2029" s="41"/>
      <c r="AH2029" s="41" t="s">
        <v>7061</v>
      </c>
      <c r="AI2029" s="80" t="s">
        <v>18072</v>
      </c>
      <c r="AJ2029" s="80" t="s">
        <v>17889</v>
      </c>
      <c r="AK2029" s="3"/>
      <c r="AL2029" s="85"/>
      <c r="AM2029" s="151" t="s">
        <v>19997</v>
      </c>
      <c r="AN2029" s="15"/>
      <c r="AO2029" s="166"/>
      <c r="AP2029" s="5">
        <f t="shared" si="32"/>
        <v>0</v>
      </c>
      <c r="AQ2029" s="16"/>
      <c r="AR2029" s="205">
        <v>1</v>
      </c>
      <c r="AS2029" s="16"/>
      <c r="AT2029" s="16"/>
      <c r="AU2029" s="16"/>
      <c r="AV2029" s="16"/>
      <c r="AW2029" s="16"/>
      <c r="AX2029" s="16"/>
    </row>
    <row r="2030" spans="1:50" customFormat="1" ht="15.75" hidden="1" customHeight="1" x14ac:dyDescent="0.2">
      <c r="A2030" s="7" t="s">
        <v>17483</v>
      </c>
      <c r="B2030" s="3" t="s">
        <v>18073</v>
      </c>
      <c r="C2030" s="85" t="s">
        <v>4395</v>
      </c>
      <c r="D2030" s="85" t="s">
        <v>13090</v>
      </c>
      <c r="E2030" s="202" t="s">
        <v>26712</v>
      </c>
      <c r="F2030" s="85" t="s">
        <v>40</v>
      </c>
      <c r="G2030" s="85" t="s">
        <v>43</v>
      </c>
      <c r="H2030" s="85" t="s">
        <v>20690</v>
      </c>
      <c r="I2030" s="3" t="s">
        <v>4396</v>
      </c>
      <c r="J2030" s="85" t="s">
        <v>115</v>
      </c>
      <c r="K2030" s="7" t="s">
        <v>4522</v>
      </c>
      <c r="L2030" s="3"/>
      <c r="M2030" s="3"/>
      <c r="N2030" s="41" t="s">
        <v>6222</v>
      </c>
      <c r="O2030" s="87">
        <v>22717</v>
      </c>
      <c r="P2030" s="87">
        <v>0</v>
      </c>
      <c r="Q2030" s="87">
        <v>22717</v>
      </c>
      <c r="R2030" s="87">
        <v>0</v>
      </c>
      <c r="S2030" s="87"/>
      <c r="T2030" s="87"/>
      <c r="U2030" s="85">
        <v>2021</v>
      </c>
      <c r="V2030" s="3"/>
      <c r="W2030" s="3"/>
      <c r="X2030" s="3"/>
      <c r="Y2030" s="3"/>
      <c r="Z2030" s="6">
        <v>42510</v>
      </c>
      <c r="AA2030" s="160"/>
      <c r="AB2030" s="123" t="s">
        <v>4395</v>
      </c>
      <c r="AC2030" s="124"/>
      <c r="AD2030" s="41"/>
      <c r="AE2030" s="83"/>
      <c r="AF2030" s="83"/>
      <c r="AG2030" s="41"/>
      <c r="AH2030" s="41" t="s">
        <v>7061</v>
      </c>
      <c r="AI2030" s="80" t="s">
        <v>18074</v>
      </c>
      <c r="AJ2030" s="80" t="s">
        <v>17891</v>
      </c>
      <c r="AK2030" s="3"/>
      <c r="AL2030" s="85"/>
      <c r="AM2030" s="151" t="s">
        <v>19997</v>
      </c>
      <c r="AN2030" s="15"/>
      <c r="AO2030" s="166"/>
      <c r="AP2030" s="5">
        <f t="shared" si="32"/>
        <v>0</v>
      </c>
      <c r="AQ2030" s="16"/>
      <c r="AR2030" s="205">
        <v>1</v>
      </c>
      <c r="AS2030" s="16"/>
      <c r="AT2030" s="16"/>
      <c r="AU2030" s="16"/>
      <c r="AV2030" s="16"/>
      <c r="AW2030" s="16"/>
      <c r="AX2030" s="16"/>
    </row>
    <row r="2031" spans="1:50" customFormat="1" ht="15.75" hidden="1" customHeight="1" x14ac:dyDescent="0.2">
      <c r="A2031" s="7" t="s">
        <v>17484</v>
      </c>
      <c r="B2031" s="3" t="s">
        <v>18075</v>
      </c>
      <c r="C2031" s="85" t="s">
        <v>4395</v>
      </c>
      <c r="D2031" s="85" t="s">
        <v>13090</v>
      </c>
      <c r="E2031" s="202" t="s">
        <v>26712</v>
      </c>
      <c r="F2031" s="85" t="s">
        <v>40</v>
      </c>
      <c r="G2031" s="85" t="s">
        <v>43</v>
      </c>
      <c r="H2031" s="85" t="s">
        <v>20690</v>
      </c>
      <c r="I2031" s="3" t="s">
        <v>4396</v>
      </c>
      <c r="J2031" s="85" t="s">
        <v>115</v>
      </c>
      <c r="K2031" s="7" t="s">
        <v>4522</v>
      </c>
      <c r="L2031" s="3"/>
      <c r="M2031" s="3"/>
      <c r="N2031" s="41" t="s">
        <v>6222</v>
      </c>
      <c r="O2031" s="87">
        <v>23186</v>
      </c>
      <c r="P2031" s="87">
        <v>0</v>
      </c>
      <c r="Q2031" s="87">
        <v>23186</v>
      </c>
      <c r="R2031" s="87">
        <v>0</v>
      </c>
      <c r="S2031" s="87"/>
      <c r="T2031" s="87"/>
      <c r="U2031" s="85">
        <v>2021</v>
      </c>
      <c r="V2031" s="3"/>
      <c r="W2031" s="3"/>
      <c r="X2031" s="3"/>
      <c r="Y2031" s="3"/>
      <c r="Z2031" s="6">
        <v>42510</v>
      </c>
      <c r="AA2031" s="160"/>
      <c r="AB2031" s="123" t="s">
        <v>4395</v>
      </c>
      <c r="AC2031" s="124"/>
      <c r="AD2031" s="41"/>
      <c r="AE2031" s="83"/>
      <c r="AF2031" s="83"/>
      <c r="AG2031" s="41"/>
      <c r="AH2031" s="41" t="s">
        <v>7061</v>
      </c>
      <c r="AI2031" s="80" t="s">
        <v>18076</v>
      </c>
      <c r="AJ2031" s="80" t="s">
        <v>17893</v>
      </c>
      <c r="AK2031" s="3"/>
      <c r="AL2031" s="85"/>
      <c r="AM2031" s="151" t="s">
        <v>19997</v>
      </c>
      <c r="AN2031" s="15"/>
      <c r="AO2031" s="166"/>
      <c r="AP2031" s="5">
        <f t="shared" si="32"/>
        <v>0</v>
      </c>
      <c r="AQ2031" s="16"/>
      <c r="AR2031" s="205">
        <v>1</v>
      </c>
      <c r="AS2031" s="16"/>
      <c r="AT2031" s="16"/>
      <c r="AU2031" s="16"/>
      <c r="AV2031" s="16"/>
      <c r="AW2031" s="16"/>
      <c r="AX2031" s="16"/>
    </row>
    <row r="2032" spans="1:50" customFormat="1" ht="15.75" hidden="1" customHeight="1" x14ac:dyDescent="0.2">
      <c r="A2032" s="7" t="s">
        <v>17485</v>
      </c>
      <c r="B2032" s="3" t="s">
        <v>18078</v>
      </c>
      <c r="C2032" s="85" t="s">
        <v>4395</v>
      </c>
      <c r="D2032" s="85" t="s">
        <v>13090</v>
      </c>
      <c r="E2032" s="202" t="s">
        <v>26712</v>
      </c>
      <c r="F2032" s="85" t="s">
        <v>40</v>
      </c>
      <c r="G2032" s="85" t="s">
        <v>43</v>
      </c>
      <c r="H2032" s="85" t="s">
        <v>20690</v>
      </c>
      <c r="I2032" s="3" t="s">
        <v>4396</v>
      </c>
      <c r="J2032" s="85" t="s">
        <v>115</v>
      </c>
      <c r="K2032" s="7" t="s">
        <v>4522</v>
      </c>
      <c r="L2032" s="3"/>
      <c r="M2032" s="3"/>
      <c r="N2032" s="41" t="s">
        <v>6222</v>
      </c>
      <c r="O2032" s="87">
        <v>24931</v>
      </c>
      <c r="P2032" s="87">
        <v>0</v>
      </c>
      <c r="Q2032" s="87">
        <v>24931</v>
      </c>
      <c r="R2032" s="87">
        <v>0</v>
      </c>
      <c r="S2032" s="87"/>
      <c r="T2032" s="87"/>
      <c r="U2032" s="85">
        <v>2021</v>
      </c>
      <c r="V2032" s="3"/>
      <c r="W2032" s="3"/>
      <c r="X2032" s="3"/>
      <c r="Y2032" s="3"/>
      <c r="Z2032" s="6">
        <v>42510</v>
      </c>
      <c r="AA2032" s="160"/>
      <c r="AB2032" s="123" t="s">
        <v>4395</v>
      </c>
      <c r="AC2032" s="124"/>
      <c r="AD2032" s="41"/>
      <c r="AE2032" s="83"/>
      <c r="AF2032" s="83"/>
      <c r="AG2032" s="41"/>
      <c r="AH2032" s="41" t="s">
        <v>7061</v>
      </c>
      <c r="AI2032" s="80" t="s">
        <v>18079</v>
      </c>
      <c r="AJ2032" s="80" t="s">
        <v>17895</v>
      </c>
      <c r="AK2032" s="3"/>
      <c r="AL2032" s="85"/>
      <c r="AM2032" s="151" t="s">
        <v>19997</v>
      </c>
      <c r="AN2032" s="15"/>
      <c r="AO2032" s="166"/>
      <c r="AP2032" s="5">
        <f t="shared" si="32"/>
        <v>0</v>
      </c>
      <c r="AQ2032" s="16"/>
      <c r="AR2032" s="205">
        <v>1</v>
      </c>
      <c r="AS2032" s="16"/>
      <c r="AT2032" s="16"/>
      <c r="AU2032" s="16"/>
      <c r="AV2032" s="16"/>
      <c r="AW2032" s="16"/>
      <c r="AX2032" s="16"/>
    </row>
    <row r="2033" spans="1:50" customFormat="1" ht="15.75" hidden="1" customHeight="1" x14ac:dyDescent="0.2">
      <c r="A2033" s="7" t="s">
        <v>17486</v>
      </c>
      <c r="B2033" s="3" t="s">
        <v>18081</v>
      </c>
      <c r="C2033" s="85" t="s">
        <v>4395</v>
      </c>
      <c r="D2033" s="85" t="s">
        <v>13090</v>
      </c>
      <c r="E2033" s="202" t="s">
        <v>26712</v>
      </c>
      <c r="F2033" s="85" t="s">
        <v>40</v>
      </c>
      <c r="G2033" s="85" t="s">
        <v>43</v>
      </c>
      <c r="H2033" s="85" t="s">
        <v>20690</v>
      </c>
      <c r="I2033" s="3" t="s">
        <v>4396</v>
      </c>
      <c r="J2033" s="85" t="s">
        <v>115</v>
      </c>
      <c r="K2033" s="7" t="s">
        <v>4522</v>
      </c>
      <c r="L2033" s="3"/>
      <c r="M2033" s="3"/>
      <c r="N2033" s="41" t="s">
        <v>6222</v>
      </c>
      <c r="O2033" s="87">
        <v>21906</v>
      </c>
      <c r="P2033" s="87">
        <v>0</v>
      </c>
      <c r="Q2033" s="87">
        <v>21906</v>
      </c>
      <c r="R2033" s="87">
        <v>0</v>
      </c>
      <c r="S2033" s="87"/>
      <c r="T2033" s="87"/>
      <c r="U2033" s="85">
        <v>2021</v>
      </c>
      <c r="V2033" s="3"/>
      <c r="W2033" s="3"/>
      <c r="X2033" s="3"/>
      <c r="Y2033" s="3"/>
      <c r="Z2033" s="6">
        <v>42510</v>
      </c>
      <c r="AA2033" s="160"/>
      <c r="AB2033" s="123" t="s">
        <v>4395</v>
      </c>
      <c r="AC2033" s="124"/>
      <c r="AD2033" s="41"/>
      <c r="AE2033" s="83"/>
      <c r="AF2033" s="83"/>
      <c r="AG2033" s="41"/>
      <c r="AH2033" s="41" t="s">
        <v>7061</v>
      </c>
      <c r="AI2033" s="80" t="s">
        <v>18082</v>
      </c>
      <c r="AJ2033" s="80" t="s">
        <v>17897</v>
      </c>
      <c r="AK2033" s="3"/>
      <c r="AL2033" s="85"/>
      <c r="AM2033" s="151" t="s">
        <v>19997</v>
      </c>
      <c r="AN2033" s="15"/>
      <c r="AO2033" s="166"/>
      <c r="AP2033" s="5">
        <f t="shared" si="32"/>
        <v>0</v>
      </c>
      <c r="AQ2033" s="16"/>
      <c r="AR2033" s="205">
        <v>1</v>
      </c>
      <c r="AS2033" s="16"/>
      <c r="AT2033" s="16"/>
      <c r="AU2033" s="16"/>
      <c r="AV2033" s="16"/>
      <c r="AW2033" s="16"/>
      <c r="AX2033" s="16"/>
    </row>
    <row r="2034" spans="1:50" customFormat="1" ht="15.75" hidden="1" customHeight="1" x14ac:dyDescent="0.2">
      <c r="A2034" s="7" t="s">
        <v>17487</v>
      </c>
      <c r="B2034" s="3" t="s">
        <v>18084</v>
      </c>
      <c r="C2034" s="85" t="s">
        <v>4395</v>
      </c>
      <c r="D2034" s="85" t="s">
        <v>13090</v>
      </c>
      <c r="E2034" s="202" t="s">
        <v>26712</v>
      </c>
      <c r="F2034" s="85" t="s">
        <v>40</v>
      </c>
      <c r="G2034" s="85" t="s">
        <v>43</v>
      </c>
      <c r="H2034" s="85" t="s">
        <v>20690</v>
      </c>
      <c r="I2034" s="3" t="s">
        <v>4396</v>
      </c>
      <c r="J2034" s="85" t="s">
        <v>115</v>
      </c>
      <c r="K2034" s="7" t="s">
        <v>4522</v>
      </c>
      <c r="L2034" s="3"/>
      <c r="M2034" s="3"/>
      <c r="N2034" s="41" t="s">
        <v>6222</v>
      </c>
      <c r="O2034" s="87">
        <v>798</v>
      </c>
      <c r="P2034" s="87">
        <v>0</v>
      </c>
      <c r="Q2034" s="87">
        <v>798</v>
      </c>
      <c r="R2034" s="87">
        <v>0</v>
      </c>
      <c r="S2034" s="87"/>
      <c r="T2034" s="87"/>
      <c r="U2034" s="85">
        <v>2021</v>
      </c>
      <c r="V2034" s="3"/>
      <c r="W2034" s="3"/>
      <c r="X2034" s="3"/>
      <c r="Y2034" s="3"/>
      <c r="Z2034" s="6">
        <v>42510</v>
      </c>
      <c r="AA2034" s="160"/>
      <c r="AB2034" s="123" t="s">
        <v>4395</v>
      </c>
      <c r="AC2034" s="124"/>
      <c r="AD2034" s="41"/>
      <c r="AE2034" s="83"/>
      <c r="AF2034" s="83"/>
      <c r="AG2034" s="41"/>
      <c r="AH2034" s="41" t="s">
        <v>7061</v>
      </c>
      <c r="AI2034" s="80" t="s">
        <v>18085</v>
      </c>
      <c r="AJ2034" s="80" t="s">
        <v>17899</v>
      </c>
      <c r="AK2034" s="3"/>
      <c r="AL2034" s="85"/>
      <c r="AM2034" s="151" t="s">
        <v>19997</v>
      </c>
      <c r="AN2034" s="15"/>
      <c r="AO2034" s="166"/>
      <c r="AP2034" s="5">
        <f t="shared" si="32"/>
        <v>0</v>
      </c>
      <c r="AQ2034" s="16"/>
      <c r="AR2034" s="205">
        <v>1</v>
      </c>
      <c r="AS2034" s="16"/>
      <c r="AT2034" s="16"/>
      <c r="AU2034" s="16"/>
      <c r="AV2034" s="16"/>
      <c r="AW2034" s="16"/>
      <c r="AX2034" s="16"/>
    </row>
    <row r="2035" spans="1:50" customFormat="1" ht="15.75" hidden="1" customHeight="1" x14ac:dyDescent="0.2">
      <c r="A2035" s="7" t="s">
        <v>17488</v>
      </c>
      <c r="B2035" s="3" t="s">
        <v>18087</v>
      </c>
      <c r="C2035" s="85" t="s">
        <v>4395</v>
      </c>
      <c r="D2035" s="85" t="s">
        <v>13090</v>
      </c>
      <c r="E2035" s="202" t="s">
        <v>26712</v>
      </c>
      <c r="F2035" s="85" t="s">
        <v>40</v>
      </c>
      <c r="G2035" s="85" t="s">
        <v>43</v>
      </c>
      <c r="H2035" s="85" t="s">
        <v>20690</v>
      </c>
      <c r="I2035" s="3" t="s">
        <v>4396</v>
      </c>
      <c r="J2035" s="85" t="s">
        <v>115</v>
      </c>
      <c r="K2035" s="7" t="s">
        <v>4522</v>
      </c>
      <c r="L2035" s="3"/>
      <c r="M2035" s="3"/>
      <c r="N2035" s="41" t="s">
        <v>6222</v>
      </c>
      <c r="O2035" s="87">
        <v>748</v>
      </c>
      <c r="P2035" s="87">
        <v>0</v>
      </c>
      <c r="Q2035" s="87">
        <v>748</v>
      </c>
      <c r="R2035" s="87">
        <v>0</v>
      </c>
      <c r="S2035" s="87"/>
      <c r="T2035" s="87"/>
      <c r="U2035" s="85">
        <v>2021</v>
      </c>
      <c r="V2035" s="3"/>
      <c r="W2035" s="3"/>
      <c r="X2035" s="3"/>
      <c r="Y2035" s="3"/>
      <c r="Z2035" s="6">
        <v>42510</v>
      </c>
      <c r="AA2035" s="160"/>
      <c r="AB2035" s="123" t="s">
        <v>4395</v>
      </c>
      <c r="AC2035" s="124"/>
      <c r="AD2035" s="41"/>
      <c r="AE2035" s="83"/>
      <c r="AF2035" s="83"/>
      <c r="AG2035" s="41"/>
      <c r="AH2035" s="41" t="s">
        <v>7061</v>
      </c>
      <c r="AI2035" s="80" t="s">
        <v>18088</v>
      </c>
      <c r="AJ2035" s="80" t="s">
        <v>17901</v>
      </c>
      <c r="AK2035" s="3"/>
      <c r="AL2035" s="85"/>
      <c r="AM2035" s="151" t="s">
        <v>19997</v>
      </c>
      <c r="AN2035" s="15"/>
      <c r="AO2035" s="166"/>
      <c r="AP2035" s="5">
        <f t="shared" si="32"/>
        <v>0</v>
      </c>
      <c r="AQ2035" s="16"/>
      <c r="AR2035" s="205">
        <v>1</v>
      </c>
      <c r="AS2035" s="16"/>
      <c r="AT2035" s="16"/>
      <c r="AU2035" s="16"/>
      <c r="AV2035" s="16"/>
      <c r="AW2035" s="16"/>
      <c r="AX2035" s="16"/>
    </row>
    <row r="2036" spans="1:50" customFormat="1" ht="15.75" hidden="1" customHeight="1" x14ac:dyDescent="0.2">
      <c r="A2036" s="7" t="s">
        <v>17489</v>
      </c>
      <c r="B2036" s="3" t="s">
        <v>18090</v>
      </c>
      <c r="C2036" s="85" t="s">
        <v>4395</v>
      </c>
      <c r="D2036" s="85" t="s">
        <v>13090</v>
      </c>
      <c r="E2036" s="202" t="s">
        <v>26712</v>
      </c>
      <c r="F2036" s="85" t="s">
        <v>40</v>
      </c>
      <c r="G2036" s="85" t="s">
        <v>43</v>
      </c>
      <c r="H2036" s="85" t="s">
        <v>20690</v>
      </c>
      <c r="I2036" s="3" t="s">
        <v>4396</v>
      </c>
      <c r="J2036" s="85" t="s">
        <v>115</v>
      </c>
      <c r="K2036" s="7" t="s">
        <v>4522</v>
      </c>
      <c r="L2036" s="3"/>
      <c r="M2036" s="3"/>
      <c r="N2036" s="41" t="s">
        <v>6222</v>
      </c>
      <c r="O2036" s="87">
        <v>749</v>
      </c>
      <c r="P2036" s="87">
        <v>0</v>
      </c>
      <c r="Q2036" s="87">
        <v>749</v>
      </c>
      <c r="R2036" s="87">
        <v>0</v>
      </c>
      <c r="S2036" s="87"/>
      <c r="T2036" s="87"/>
      <c r="U2036" s="85">
        <v>2021</v>
      </c>
      <c r="V2036" s="3"/>
      <c r="W2036" s="3"/>
      <c r="X2036" s="3"/>
      <c r="Y2036" s="3"/>
      <c r="Z2036" s="6">
        <v>42510</v>
      </c>
      <c r="AA2036" s="160"/>
      <c r="AB2036" s="123" t="s">
        <v>4395</v>
      </c>
      <c r="AC2036" s="124"/>
      <c r="AD2036" s="41"/>
      <c r="AE2036" s="83"/>
      <c r="AF2036" s="83"/>
      <c r="AG2036" s="41"/>
      <c r="AH2036" s="41" t="s">
        <v>7061</v>
      </c>
      <c r="AI2036" s="80" t="s">
        <v>18091</v>
      </c>
      <c r="AJ2036" s="80" t="s">
        <v>17903</v>
      </c>
      <c r="AK2036" s="3"/>
      <c r="AL2036" s="85"/>
      <c r="AM2036" s="151" t="s">
        <v>19997</v>
      </c>
      <c r="AN2036" s="15"/>
      <c r="AO2036" s="166"/>
      <c r="AP2036" s="5">
        <f t="shared" si="32"/>
        <v>0</v>
      </c>
      <c r="AQ2036" s="16"/>
      <c r="AR2036" s="205">
        <v>1</v>
      </c>
      <c r="AS2036" s="16"/>
      <c r="AT2036" s="16"/>
      <c r="AU2036" s="16"/>
      <c r="AV2036" s="16"/>
      <c r="AW2036" s="16"/>
      <c r="AX2036" s="16"/>
    </row>
    <row r="2037" spans="1:50" customFormat="1" ht="15.75" hidden="1" customHeight="1" x14ac:dyDescent="0.2">
      <c r="A2037" s="7" t="s">
        <v>17490</v>
      </c>
      <c r="B2037" s="3" t="s">
        <v>18093</v>
      </c>
      <c r="C2037" s="85" t="s">
        <v>4395</v>
      </c>
      <c r="D2037" s="85" t="s">
        <v>13090</v>
      </c>
      <c r="E2037" s="202" t="s">
        <v>26712</v>
      </c>
      <c r="F2037" s="85" t="s">
        <v>40</v>
      </c>
      <c r="G2037" s="85" t="s">
        <v>43</v>
      </c>
      <c r="H2037" s="85" t="s">
        <v>20690</v>
      </c>
      <c r="I2037" s="3" t="s">
        <v>4396</v>
      </c>
      <c r="J2037" s="85" t="s">
        <v>115</v>
      </c>
      <c r="K2037" s="7" t="s">
        <v>4522</v>
      </c>
      <c r="L2037" s="3"/>
      <c r="M2037" s="3"/>
      <c r="N2037" s="41" t="s">
        <v>6222</v>
      </c>
      <c r="O2037" s="87">
        <v>21610</v>
      </c>
      <c r="P2037" s="87">
        <v>0</v>
      </c>
      <c r="Q2037" s="87">
        <v>21610</v>
      </c>
      <c r="R2037" s="87">
        <v>0</v>
      </c>
      <c r="S2037" s="87"/>
      <c r="T2037" s="87"/>
      <c r="U2037" s="85">
        <v>2021</v>
      </c>
      <c r="V2037" s="3"/>
      <c r="W2037" s="3"/>
      <c r="X2037" s="3"/>
      <c r="Y2037" s="3"/>
      <c r="Z2037" s="6">
        <v>42510</v>
      </c>
      <c r="AA2037" s="160"/>
      <c r="AB2037" s="123" t="s">
        <v>4395</v>
      </c>
      <c r="AC2037" s="124"/>
      <c r="AD2037" s="41"/>
      <c r="AE2037" s="83"/>
      <c r="AF2037" s="83"/>
      <c r="AG2037" s="41"/>
      <c r="AH2037" s="41" t="s">
        <v>7061</v>
      </c>
      <c r="AI2037" s="80" t="s">
        <v>18094</v>
      </c>
      <c r="AJ2037" s="80" t="s">
        <v>17905</v>
      </c>
      <c r="AK2037" s="3"/>
      <c r="AL2037" s="85"/>
      <c r="AM2037" s="151" t="s">
        <v>19997</v>
      </c>
      <c r="AN2037" s="15"/>
      <c r="AO2037" s="166"/>
      <c r="AP2037" s="5">
        <f t="shared" si="32"/>
        <v>0</v>
      </c>
      <c r="AQ2037" s="16"/>
      <c r="AR2037" s="205">
        <v>1</v>
      </c>
      <c r="AS2037" s="16"/>
      <c r="AT2037" s="16"/>
      <c r="AU2037" s="16"/>
      <c r="AV2037" s="16"/>
      <c r="AW2037" s="16"/>
      <c r="AX2037" s="16"/>
    </row>
    <row r="2038" spans="1:50" customFormat="1" ht="15.75" hidden="1" customHeight="1" x14ac:dyDescent="0.2">
      <c r="A2038" s="7" t="s">
        <v>17491</v>
      </c>
      <c r="B2038" s="3" t="s">
        <v>18095</v>
      </c>
      <c r="C2038" s="85" t="s">
        <v>4395</v>
      </c>
      <c r="D2038" s="85" t="s">
        <v>13090</v>
      </c>
      <c r="E2038" s="202" t="s">
        <v>26712</v>
      </c>
      <c r="F2038" s="85" t="s">
        <v>55</v>
      </c>
      <c r="G2038" s="85" t="s">
        <v>63</v>
      </c>
      <c r="H2038" s="85" t="s">
        <v>20690</v>
      </c>
      <c r="I2038" s="3" t="s">
        <v>4399</v>
      </c>
      <c r="J2038" s="85" t="s">
        <v>4447</v>
      </c>
      <c r="K2038" s="7" t="s">
        <v>4601</v>
      </c>
      <c r="L2038" s="3"/>
      <c r="M2038" s="3"/>
      <c r="N2038" s="41" t="s">
        <v>18096</v>
      </c>
      <c r="O2038" s="87">
        <v>0</v>
      </c>
      <c r="P2038" s="87">
        <v>0</v>
      </c>
      <c r="Q2038" s="87">
        <v>0</v>
      </c>
      <c r="R2038" s="87">
        <v>0</v>
      </c>
      <c r="S2038" s="87"/>
      <c r="T2038" s="87"/>
      <c r="U2038" s="85" t="s">
        <v>112</v>
      </c>
      <c r="V2038" s="3"/>
      <c r="W2038" s="3"/>
      <c r="X2038" s="3"/>
      <c r="Y2038" s="3"/>
      <c r="Z2038" s="6">
        <v>140145</v>
      </c>
      <c r="AA2038" s="160"/>
      <c r="AB2038" s="123" t="s">
        <v>4395</v>
      </c>
      <c r="AC2038" s="124"/>
      <c r="AD2038" s="41"/>
      <c r="AE2038" s="83"/>
      <c r="AF2038" s="83"/>
      <c r="AG2038" s="41"/>
      <c r="AH2038" s="41" t="s">
        <v>63</v>
      </c>
      <c r="AI2038" s="80" t="s">
        <v>18097</v>
      </c>
      <c r="AJ2038" s="80" t="s">
        <v>17908</v>
      </c>
      <c r="AK2038" s="3"/>
      <c r="AL2038" s="85"/>
      <c r="AM2038" s="151" t="s">
        <v>19997</v>
      </c>
      <c r="AN2038" s="15"/>
      <c r="AO2038" s="166"/>
      <c r="AP2038" s="5">
        <f t="shared" si="32"/>
        <v>0</v>
      </c>
      <c r="AQ2038" s="16"/>
      <c r="AR2038" s="205">
        <v>1</v>
      </c>
      <c r="AS2038" s="16"/>
      <c r="AT2038" s="16"/>
      <c r="AU2038" s="16"/>
      <c r="AV2038" s="16"/>
      <c r="AW2038" s="16"/>
      <c r="AX2038" s="16"/>
    </row>
    <row r="2039" spans="1:50" customFormat="1" ht="15.75" hidden="1" customHeight="1" x14ac:dyDescent="0.2">
      <c r="A2039" s="1" t="s">
        <v>17235</v>
      </c>
      <c r="B2039" s="1" t="s">
        <v>27687</v>
      </c>
      <c r="C2039" s="85" t="s">
        <v>4395</v>
      </c>
      <c r="D2039" s="85" t="s">
        <v>13090</v>
      </c>
      <c r="E2039" s="202" t="s">
        <v>26712</v>
      </c>
      <c r="F2039" s="85" t="s">
        <v>14</v>
      </c>
      <c r="G2039" s="85" t="s">
        <v>17</v>
      </c>
      <c r="H2039" s="85" t="s">
        <v>20690</v>
      </c>
      <c r="I2039" s="3" t="s">
        <v>4455</v>
      </c>
      <c r="J2039" s="85" t="s">
        <v>4400</v>
      </c>
      <c r="K2039" s="7" t="s">
        <v>4422</v>
      </c>
      <c r="L2039" s="1"/>
      <c r="M2039" s="1"/>
      <c r="N2039" s="41" t="s">
        <v>16588</v>
      </c>
      <c r="O2039" s="87">
        <v>647966</v>
      </c>
      <c r="P2039" s="87">
        <v>172166</v>
      </c>
      <c r="Q2039" s="87">
        <v>475800</v>
      </c>
      <c r="R2039" s="87">
        <v>0</v>
      </c>
      <c r="S2039" s="87"/>
      <c r="T2039" s="87"/>
      <c r="U2039" s="85">
        <v>2020</v>
      </c>
      <c r="V2039" s="1"/>
      <c r="W2039" s="1"/>
      <c r="X2039" s="1"/>
      <c r="Y2039" s="1"/>
      <c r="Z2039" s="6">
        <v>480495</v>
      </c>
      <c r="AA2039" s="160"/>
      <c r="AB2039" s="123" t="s">
        <v>4395</v>
      </c>
      <c r="AC2039" s="124"/>
      <c r="AD2039" s="2"/>
      <c r="AE2039" s="2"/>
      <c r="AF2039" s="2"/>
      <c r="AG2039" s="2"/>
      <c r="AH2039" s="41" t="s">
        <v>13745</v>
      </c>
      <c r="AI2039" s="80" t="s">
        <v>18098</v>
      </c>
      <c r="AJ2039" s="80" t="s">
        <v>17426</v>
      </c>
      <c r="AK2039" s="1"/>
      <c r="AL2039" s="85"/>
      <c r="AM2039" s="151" t="s">
        <v>19997</v>
      </c>
      <c r="AN2039" s="16"/>
      <c r="AO2039" s="166"/>
      <c r="AP2039" s="5">
        <f t="shared" si="32"/>
        <v>0</v>
      </c>
      <c r="AQ2039" s="16"/>
      <c r="AR2039" s="205">
        <v>1</v>
      </c>
      <c r="AS2039" s="16"/>
      <c r="AT2039" s="16"/>
      <c r="AU2039" s="16"/>
      <c r="AV2039" s="16"/>
      <c r="AW2039" s="16"/>
      <c r="AX2039" s="16"/>
    </row>
    <row r="2040" spans="1:50" customFormat="1" ht="15.75" hidden="1" customHeight="1" x14ac:dyDescent="0.2">
      <c r="A2040" s="1" t="s">
        <v>17236</v>
      </c>
      <c r="B2040" s="1" t="s">
        <v>17237</v>
      </c>
      <c r="C2040" s="85" t="s">
        <v>4395</v>
      </c>
      <c r="D2040" s="85" t="s">
        <v>13090</v>
      </c>
      <c r="E2040" s="202" t="s">
        <v>26712</v>
      </c>
      <c r="F2040" s="85" t="s">
        <v>14</v>
      </c>
      <c r="G2040" s="85" t="s">
        <v>17</v>
      </c>
      <c r="H2040" s="85" t="s">
        <v>20690</v>
      </c>
      <c r="I2040" s="3" t="s">
        <v>4455</v>
      </c>
      <c r="J2040" s="85" t="s">
        <v>4400</v>
      </c>
      <c r="K2040" s="7" t="s">
        <v>4422</v>
      </c>
      <c r="L2040" s="1"/>
      <c r="M2040" s="1"/>
      <c r="N2040" s="41" t="s">
        <v>16588</v>
      </c>
      <c r="O2040" s="87">
        <v>580446</v>
      </c>
      <c r="P2040" s="87">
        <v>61922</v>
      </c>
      <c r="Q2040" s="87">
        <v>518524</v>
      </c>
      <c r="R2040" s="87">
        <v>0</v>
      </c>
      <c r="S2040" s="87"/>
      <c r="T2040" s="87"/>
      <c r="U2040" s="85">
        <v>2020</v>
      </c>
      <c r="V2040" s="1"/>
      <c r="W2040" s="1"/>
      <c r="X2040" s="1"/>
      <c r="Y2040" s="1"/>
      <c r="Z2040" s="6">
        <v>432932</v>
      </c>
      <c r="AA2040" s="160"/>
      <c r="AB2040" s="123" t="s">
        <v>4395</v>
      </c>
      <c r="AC2040" s="124"/>
      <c r="AD2040" s="2"/>
      <c r="AE2040" s="2"/>
      <c r="AF2040" s="2"/>
      <c r="AG2040" s="2"/>
      <c r="AH2040" s="41" t="s">
        <v>13745</v>
      </c>
      <c r="AI2040" s="80" t="s">
        <v>18099</v>
      </c>
      <c r="AJ2040" s="80" t="s">
        <v>17427</v>
      </c>
      <c r="AK2040" s="1"/>
      <c r="AL2040" s="85"/>
      <c r="AM2040" s="151" t="s">
        <v>19997</v>
      </c>
      <c r="AN2040" s="16"/>
      <c r="AO2040" s="166"/>
      <c r="AP2040" s="5">
        <f t="shared" si="32"/>
        <v>0</v>
      </c>
      <c r="AQ2040" s="16"/>
      <c r="AR2040" s="205">
        <v>1</v>
      </c>
      <c r="AS2040" s="16"/>
      <c r="AT2040" s="16"/>
      <c r="AU2040" s="16"/>
      <c r="AV2040" s="16"/>
      <c r="AW2040" s="16"/>
      <c r="AX2040" s="16"/>
    </row>
    <row r="2041" spans="1:50" customFormat="1" ht="15.75" hidden="1" customHeight="1" x14ac:dyDescent="0.2">
      <c r="A2041" s="7" t="s">
        <v>4663</v>
      </c>
      <c r="B2041" s="3" t="s">
        <v>4664</v>
      </c>
      <c r="C2041" s="85" t="s">
        <v>4395</v>
      </c>
      <c r="D2041" s="85" t="s">
        <v>13090</v>
      </c>
      <c r="E2041" s="202" t="s">
        <v>26712</v>
      </c>
      <c r="F2041" s="85" t="s">
        <v>40</v>
      </c>
      <c r="G2041" s="85" t="s">
        <v>15326</v>
      </c>
      <c r="H2041" s="85" t="s">
        <v>20690</v>
      </c>
      <c r="I2041" s="3" t="s">
        <v>20770</v>
      </c>
      <c r="J2041" s="85" t="s">
        <v>115</v>
      </c>
      <c r="K2041" s="7" t="s">
        <v>4595</v>
      </c>
      <c r="L2041" s="3"/>
      <c r="M2041" s="3"/>
      <c r="N2041" s="41" t="s">
        <v>20769</v>
      </c>
      <c r="O2041" s="87">
        <v>64128</v>
      </c>
      <c r="P2041" s="87">
        <v>8645</v>
      </c>
      <c r="Q2041" s="87">
        <v>55483</v>
      </c>
      <c r="R2041" s="87">
        <v>0</v>
      </c>
      <c r="S2041" s="87"/>
      <c r="T2041" s="87"/>
      <c r="U2041" s="85">
        <v>2013</v>
      </c>
      <c r="V2041" s="3" t="s">
        <v>4665</v>
      </c>
      <c r="W2041" s="3"/>
      <c r="X2041" s="3"/>
      <c r="Y2041" s="3"/>
      <c r="Z2041" s="6">
        <v>10000</v>
      </c>
      <c r="AA2041" s="160"/>
      <c r="AB2041" s="123" t="s">
        <v>4395</v>
      </c>
      <c r="AC2041" s="124"/>
      <c r="AD2041" s="41"/>
      <c r="AE2041" s="83"/>
      <c r="AF2041" s="83"/>
      <c r="AG2041" s="41"/>
      <c r="AH2041" s="41" t="s">
        <v>7061</v>
      </c>
      <c r="AI2041" s="80" t="s">
        <v>18100</v>
      </c>
      <c r="AJ2041" s="80" t="s">
        <v>13890</v>
      </c>
      <c r="AK2041" s="3"/>
      <c r="AL2041" s="85"/>
      <c r="AM2041" s="151" t="s">
        <v>19998</v>
      </c>
      <c r="AN2041" s="15"/>
      <c r="AO2041" s="166"/>
      <c r="AP2041" s="5">
        <f t="shared" si="32"/>
        <v>0</v>
      </c>
      <c r="AQ2041" s="16"/>
      <c r="AR2041" s="205">
        <v>1</v>
      </c>
      <c r="AS2041" s="16"/>
      <c r="AT2041" s="16"/>
      <c r="AU2041" s="16"/>
      <c r="AV2041" s="16"/>
      <c r="AW2041" s="16"/>
      <c r="AX2041" s="16"/>
    </row>
    <row r="2042" spans="1:50" customFormat="1" ht="15.75" hidden="1" customHeight="1" x14ac:dyDescent="0.2">
      <c r="A2042" s="7" t="s">
        <v>21262</v>
      </c>
      <c r="B2042" s="3" t="s">
        <v>21263</v>
      </c>
      <c r="C2042" s="85" t="s">
        <v>4395</v>
      </c>
      <c r="D2042" s="85" t="s">
        <v>13090</v>
      </c>
      <c r="E2042" s="202" t="s">
        <v>1800</v>
      </c>
      <c r="F2042" s="85" t="s">
        <v>55</v>
      </c>
      <c r="G2042" s="85" t="s">
        <v>63</v>
      </c>
      <c r="H2042" s="85" t="s">
        <v>20690</v>
      </c>
      <c r="I2042" s="3" t="s">
        <v>4399</v>
      </c>
      <c r="J2042" s="85" t="s">
        <v>4447</v>
      </c>
      <c r="K2042" s="7" t="s">
        <v>4601</v>
      </c>
      <c r="L2042" s="3"/>
      <c r="M2042" s="3"/>
      <c r="N2042" s="41" t="s">
        <v>22050</v>
      </c>
      <c r="O2042" s="87">
        <v>0</v>
      </c>
      <c r="P2042" s="87">
        <v>0</v>
      </c>
      <c r="Q2042" s="87">
        <v>0</v>
      </c>
      <c r="R2042" s="87">
        <v>0</v>
      </c>
      <c r="S2042" s="87"/>
      <c r="T2042" s="87"/>
      <c r="U2042" s="85" t="s">
        <v>112</v>
      </c>
      <c r="V2042" s="3"/>
      <c r="X2042" s="3"/>
      <c r="Y2042" s="7"/>
      <c r="Z2042" s="6">
        <v>95630</v>
      </c>
      <c r="AA2042" s="160"/>
      <c r="AB2042" s="123" t="s">
        <v>4395</v>
      </c>
      <c r="AC2042" s="124"/>
      <c r="AD2042" s="41"/>
      <c r="AE2042" s="41"/>
      <c r="AF2042" s="41"/>
      <c r="AG2042" s="41"/>
      <c r="AH2042" s="41" t="s">
        <v>63</v>
      </c>
      <c r="AI2042" s="80" t="s">
        <v>21264</v>
      </c>
      <c r="AJ2042" s="80" t="s">
        <v>21265</v>
      </c>
      <c r="AK2042" s="3"/>
      <c r="AL2042" s="85"/>
      <c r="AM2042" s="151" t="s">
        <v>21670</v>
      </c>
      <c r="AN2042" s="15"/>
      <c r="AO2042" s="166"/>
      <c r="AP2042" s="5">
        <f t="shared" si="32"/>
        <v>0</v>
      </c>
      <c r="AQ2042" s="16"/>
      <c r="AR2042" s="205">
        <v>1</v>
      </c>
      <c r="AS2042" s="16"/>
      <c r="AT2042" s="16"/>
      <c r="AU2042" s="16"/>
      <c r="AV2042" s="16"/>
      <c r="AW2042" s="16"/>
      <c r="AX2042" s="16"/>
    </row>
    <row r="2043" spans="1:50" customFormat="1" ht="15.75" hidden="1" customHeight="1" x14ac:dyDescent="0.2">
      <c r="A2043" s="7" t="s">
        <v>21266</v>
      </c>
      <c r="B2043" s="3" t="s">
        <v>21267</v>
      </c>
      <c r="C2043" s="85" t="s">
        <v>4395</v>
      </c>
      <c r="D2043" s="85" t="s">
        <v>13090</v>
      </c>
      <c r="E2043" s="202" t="s">
        <v>1800</v>
      </c>
      <c r="F2043" s="85" t="s">
        <v>25110</v>
      </c>
      <c r="G2043" s="85" t="s">
        <v>53</v>
      </c>
      <c r="H2043" s="85" t="s">
        <v>20690</v>
      </c>
      <c r="I2043" s="3" t="s">
        <v>4512</v>
      </c>
      <c r="J2043" s="85" t="s">
        <v>4435</v>
      </c>
      <c r="K2043" s="7" t="s">
        <v>3838</v>
      </c>
      <c r="L2043" s="3"/>
      <c r="M2043" s="3"/>
      <c r="N2043" s="41" t="s">
        <v>6370</v>
      </c>
      <c r="O2043" s="87">
        <v>0</v>
      </c>
      <c r="P2043" s="87">
        <v>0</v>
      </c>
      <c r="Q2043" s="87">
        <v>0</v>
      </c>
      <c r="R2043" s="87">
        <v>0</v>
      </c>
      <c r="S2043" s="87"/>
      <c r="T2043" s="87"/>
      <c r="U2043" s="85" t="s">
        <v>112</v>
      </c>
      <c r="V2043" s="3"/>
      <c r="X2043" s="3"/>
      <c r="Y2043" s="7"/>
      <c r="Z2043" s="6">
        <v>48951</v>
      </c>
      <c r="AA2043" s="160"/>
      <c r="AB2043" s="123" t="s">
        <v>4395</v>
      </c>
      <c r="AC2043" s="124"/>
      <c r="AD2043" s="41"/>
      <c r="AE2043" s="41"/>
      <c r="AF2043" s="41"/>
      <c r="AG2043" s="41"/>
      <c r="AH2043" s="41" t="s">
        <v>13751</v>
      </c>
      <c r="AI2043" s="80" t="s">
        <v>21268</v>
      </c>
      <c r="AJ2043" s="80" t="s">
        <v>21269</v>
      </c>
      <c r="AK2043" s="3"/>
      <c r="AL2043" s="85"/>
      <c r="AM2043" s="151" t="s">
        <v>21670</v>
      </c>
      <c r="AN2043" s="15"/>
      <c r="AO2043" s="166"/>
      <c r="AP2043" s="5">
        <f t="shared" si="32"/>
        <v>0</v>
      </c>
      <c r="AQ2043" s="16"/>
      <c r="AR2043" s="205">
        <v>1</v>
      </c>
      <c r="AS2043" s="16"/>
      <c r="AT2043" s="16"/>
      <c r="AU2043" s="16"/>
      <c r="AV2043" s="16"/>
      <c r="AW2043" s="16"/>
      <c r="AX2043" s="16"/>
    </row>
    <row r="2044" spans="1:50" customFormat="1" ht="15.75" hidden="1" customHeight="1" x14ac:dyDescent="0.2">
      <c r="A2044" s="1" t="s">
        <v>17238</v>
      </c>
      <c r="B2044" s="1" t="s">
        <v>17239</v>
      </c>
      <c r="C2044" s="85" t="s">
        <v>4395</v>
      </c>
      <c r="D2044" s="85" t="s">
        <v>13090</v>
      </c>
      <c r="E2044" s="202" t="s">
        <v>26418</v>
      </c>
      <c r="F2044" s="85" t="s">
        <v>40</v>
      </c>
      <c r="G2044" s="85" t="s">
        <v>43</v>
      </c>
      <c r="H2044" s="85" t="s">
        <v>20690</v>
      </c>
      <c r="I2044" s="3" t="s">
        <v>4475</v>
      </c>
      <c r="J2044" s="85" t="s">
        <v>4435</v>
      </c>
      <c r="K2044" s="1" t="s">
        <v>3838</v>
      </c>
      <c r="L2044" s="1"/>
      <c r="M2044" s="1"/>
      <c r="N2044" s="41" t="s">
        <v>5856</v>
      </c>
      <c r="O2044" s="87">
        <v>0</v>
      </c>
      <c r="P2044" s="87">
        <v>0</v>
      </c>
      <c r="Q2044" s="87">
        <v>0</v>
      </c>
      <c r="R2044" s="87">
        <v>0</v>
      </c>
      <c r="S2044" s="87"/>
      <c r="T2044" s="87"/>
      <c r="U2044" s="85" t="s">
        <v>112</v>
      </c>
      <c r="V2044" s="1"/>
      <c r="W2044" s="1"/>
      <c r="X2044" s="1"/>
      <c r="Y2044" s="1"/>
      <c r="Z2044" s="6">
        <v>0</v>
      </c>
      <c r="AA2044" s="160"/>
      <c r="AB2044" s="123" t="s">
        <v>4395</v>
      </c>
      <c r="AC2044" s="124"/>
      <c r="AD2044" s="2"/>
      <c r="AE2044" s="2"/>
      <c r="AF2044" s="2"/>
      <c r="AG2044" s="2"/>
      <c r="AH2044" s="41" t="s">
        <v>7061</v>
      </c>
      <c r="AI2044" s="80" t="s">
        <v>18101</v>
      </c>
      <c r="AJ2044" s="80" t="s">
        <v>17428</v>
      </c>
      <c r="AK2044" s="1"/>
      <c r="AL2044" s="85"/>
      <c r="AM2044" s="151" t="s">
        <v>19997</v>
      </c>
      <c r="AN2044" s="16"/>
      <c r="AO2044" s="166"/>
      <c r="AP2044" s="5">
        <f t="shared" si="32"/>
        <v>0</v>
      </c>
      <c r="AQ2044" s="16"/>
      <c r="AR2044" s="205">
        <v>1</v>
      </c>
      <c r="AS2044" s="16"/>
      <c r="AT2044" s="16"/>
      <c r="AU2044" s="16"/>
      <c r="AV2044" s="16"/>
      <c r="AW2044" s="16"/>
      <c r="AX2044" s="16"/>
    </row>
    <row r="2045" spans="1:50" customFormat="1" ht="15.75" hidden="1" customHeight="1" x14ac:dyDescent="0.2">
      <c r="A2045" s="7" t="s">
        <v>27702</v>
      </c>
      <c r="B2045" s="3" t="s">
        <v>27703</v>
      </c>
      <c r="C2045" s="85" t="s">
        <v>4395</v>
      </c>
      <c r="D2045" s="85" t="s">
        <v>13090</v>
      </c>
      <c r="E2045" s="202" t="s">
        <v>1800</v>
      </c>
      <c r="F2045" s="85" t="s">
        <v>55</v>
      </c>
      <c r="G2045" s="85" t="s">
        <v>15355</v>
      </c>
      <c r="H2045" s="85" t="s">
        <v>20690</v>
      </c>
      <c r="I2045" s="3" t="s">
        <v>4558</v>
      </c>
      <c r="J2045" s="85" t="s">
        <v>124</v>
      </c>
      <c r="K2045" s="7" t="s">
        <v>125</v>
      </c>
      <c r="L2045" s="3"/>
      <c r="M2045" s="3"/>
      <c r="N2045" s="41" t="s">
        <v>27704</v>
      </c>
      <c r="O2045" s="87">
        <v>0</v>
      </c>
      <c r="P2045" s="87">
        <v>0</v>
      </c>
      <c r="Q2045" s="87">
        <v>0</v>
      </c>
      <c r="R2045" s="87">
        <v>0</v>
      </c>
      <c r="S2045" s="87"/>
      <c r="T2045" s="87"/>
      <c r="U2045" s="85" t="s">
        <v>112</v>
      </c>
      <c r="V2045" s="3"/>
      <c r="X2045" s="3"/>
      <c r="Y2045" s="7"/>
      <c r="Z2045" s="6">
        <v>50000</v>
      </c>
      <c r="AA2045" s="160"/>
      <c r="AB2045" s="123" t="s">
        <v>4395</v>
      </c>
      <c r="AC2045" s="124"/>
      <c r="AD2045" s="41"/>
      <c r="AE2045" s="41"/>
      <c r="AF2045" s="41"/>
      <c r="AG2045" s="41"/>
      <c r="AH2045" s="41" t="s">
        <v>26627</v>
      </c>
      <c r="AI2045" s="80"/>
      <c r="AJ2045" s="80"/>
      <c r="AK2045" s="3"/>
      <c r="AL2045" s="85"/>
      <c r="AM2045" s="151" t="s">
        <v>28169</v>
      </c>
      <c r="AN2045" s="15"/>
      <c r="AO2045" s="166"/>
      <c r="AP2045" s="5">
        <f t="shared" si="32"/>
        <v>0</v>
      </c>
      <c r="AQ2045" s="16"/>
      <c r="AR2045" s="205">
        <v>1</v>
      </c>
      <c r="AS2045" s="16"/>
      <c r="AT2045" s="16"/>
      <c r="AU2045" s="16"/>
      <c r="AV2045" s="16"/>
      <c r="AW2045" s="16"/>
      <c r="AX2045" s="16"/>
    </row>
    <row r="2046" spans="1:50" customFormat="1" ht="15.75" hidden="1" customHeight="1" x14ac:dyDescent="0.2">
      <c r="A2046" s="7" t="s">
        <v>20800</v>
      </c>
      <c r="B2046" s="3" t="s">
        <v>20801</v>
      </c>
      <c r="C2046" s="85" t="s">
        <v>4395</v>
      </c>
      <c r="D2046" s="85" t="s">
        <v>13090</v>
      </c>
      <c r="E2046" s="202" t="s">
        <v>1800</v>
      </c>
      <c r="F2046" s="85" t="s">
        <v>55</v>
      </c>
      <c r="G2046" s="85" t="s">
        <v>59</v>
      </c>
      <c r="H2046" s="85" t="s">
        <v>20690</v>
      </c>
      <c r="I2046" s="3" t="s">
        <v>4399</v>
      </c>
      <c r="J2046" s="85" t="s">
        <v>26013</v>
      </c>
      <c r="K2046" s="7" t="s">
        <v>4657</v>
      </c>
      <c r="L2046" s="85" t="s">
        <v>20972</v>
      </c>
      <c r="M2046" s="85" t="s">
        <v>20971</v>
      </c>
      <c r="N2046" s="41" t="s">
        <v>29383</v>
      </c>
      <c r="O2046" s="87">
        <v>0</v>
      </c>
      <c r="P2046" s="87">
        <v>0</v>
      </c>
      <c r="Q2046" s="87">
        <v>0</v>
      </c>
      <c r="R2046" s="87">
        <v>0</v>
      </c>
      <c r="S2046" s="87"/>
      <c r="T2046" s="87"/>
      <c r="U2046" s="85" t="s">
        <v>112</v>
      </c>
      <c r="V2046" s="3"/>
      <c r="W2046" s="3"/>
      <c r="X2046" s="3"/>
      <c r="Y2046" s="3"/>
      <c r="Z2046" s="6">
        <v>144652</v>
      </c>
      <c r="AA2046" s="160"/>
      <c r="AB2046" s="123" t="s">
        <v>4395</v>
      </c>
      <c r="AC2046" s="124"/>
      <c r="AD2046" s="41"/>
      <c r="AE2046" s="83"/>
      <c r="AF2046" s="83"/>
      <c r="AG2046" s="41"/>
      <c r="AH2046" s="41" t="s">
        <v>7514</v>
      </c>
      <c r="AI2046" s="80" t="s">
        <v>20802</v>
      </c>
      <c r="AJ2046" s="80" t="s">
        <v>20803</v>
      </c>
      <c r="AK2046" s="3"/>
      <c r="AL2046" s="85"/>
      <c r="AM2046" s="151" t="s">
        <v>20970</v>
      </c>
      <c r="AN2046" s="15"/>
      <c r="AO2046" s="166"/>
      <c r="AP2046" s="5">
        <f t="shared" si="32"/>
        <v>0</v>
      </c>
      <c r="AQ2046" s="16"/>
      <c r="AR2046" s="205">
        <v>1</v>
      </c>
      <c r="AS2046" s="16"/>
      <c r="AT2046" s="16"/>
      <c r="AU2046" s="16"/>
      <c r="AV2046" s="16"/>
      <c r="AW2046" s="16"/>
      <c r="AX2046" s="16"/>
    </row>
    <row r="2047" spans="1:50" customFormat="1" ht="15.75" hidden="1" customHeight="1" x14ac:dyDescent="0.2">
      <c r="A2047" s="7" t="s">
        <v>17492</v>
      </c>
      <c r="B2047" s="3" t="s">
        <v>18102</v>
      </c>
      <c r="C2047" s="85" t="s">
        <v>4395</v>
      </c>
      <c r="D2047" s="85" t="s">
        <v>13090</v>
      </c>
      <c r="E2047" s="202" t="s">
        <v>26418</v>
      </c>
      <c r="F2047" s="85" t="s">
        <v>40</v>
      </c>
      <c r="G2047" s="85" t="s">
        <v>15326</v>
      </c>
      <c r="H2047" s="85" t="s">
        <v>20690</v>
      </c>
      <c r="I2047" s="3" t="s">
        <v>4460</v>
      </c>
      <c r="J2047" s="85" t="s">
        <v>115</v>
      </c>
      <c r="K2047" s="7" t="s">
        <v>4926</v>
      </c>
      <c r="L2047" s="3"/>
      <c r="M2047" s="3"/>
      <c r="N2047" s="41" t="s">
        <v>4523</v>
      </c>
      <c r="O2047" s="87">
        <v>0</v>
      </c>
      <c r="P2047" s="87">
        <v>0</v>
      </c>
      <c r="Q2047" s="87">
        <v>0</v>
      </c>
      <c r="R2047" s="87">
        <v>0</v>
      </c>
      <c r="S2047" s="87"/>
      <c r="T2047" s="87"/>
      <c r="U2047" s="85" t="s">
        <v>112</v>
      </c>
      <c r="V2047" s="3"/>
      <c r="W2047" s="3"/>
      <c r="X2047" s="3"/>
      <c r="Y2047" s="3"/>
      <c r="Z2047" s="6">
        <v>367</v>
      </c>
      <c r="AA2047" s="160"/>
      <c r="AB2047" s="123" t="s">
        <v>4395</v>
      </c>
      <c r="AC2047" s="124"/>
      <c r="AD2047" s="41"/>
      <c r="AE2047" s="83"/>
      <c r="AF2047" s="83"/>
      <c r="AG2047" s="41"/>
      <c r="AH2047" s="41" t="s">
        <v>7061</v>
      </c>
      <c r="AI2047" s="80" t="s">
        <v>18103</v>
      </c>
      <c r="AJ2047" s="80" t="s">
        <v>17922</v>
      </c>
      <c r="AK2047" s="3"/>
      <c r="AL2047" s="85"/>
      <c r="AM2047" s="151" t="s">
        <v>19997</v>
      </c>
      <c r="AN2047" s="15"/>
      <c r="AO2047" s="166"/>
      <c r="AP2047" s="5">
        <f t="shared" si="32"/>
        <v>0</v>
      </c>
      <c r="AQ2047" s="16"/>
      <c r="AR2047" s="205">
        <v>1</v>
      </c>
      <c r="AS2047" s="16"/>
      <c r="AT2047" s="16"/>
      <c r="AU2047" s="16"/>
      <c r="AV2047" s="16"/>
      <c r="AW2047" s="16"/>
      <c r="AX2047" s="16"/>
    </row>
    <row r="2048" spans="1:50" customFormat="1" ht="15.75" hidden="1" customHeight="1" x14ac:dyDescent="0.2">
      <c r="A2048" s="1" t="s">
        <v>17240</v>
      </c>
      <c r="B2048" s="1" t="s">
        <v>17241</v>
      </c>
      <c r="C2048" s="85" t="s">
        <v>4395</v>
      </c>
      <c r="D2048" s="85" t="s">
        <v>13090</v>
      </c>
      <c r="E2048" s="202" t="s">
        <v>26418</v>
      </c>
      <c r="F2048" s="85" t="s">
        <v>40</v>
      </c>
      <c r="G2048" s="85" t="s">
        <v>43</v>
      </c>
      <c r="H2048" s="85" t="s">
        <v>20690</v>
      </c>
      <c r="I2048" s="3" t="s">
        <v>4475</v>
      </c>
      <c r="J2048" s="85" t="s">
        <v>4435</v>
      </c>
      <c r="K2048" s="1" t="s">
        <v>3838</v>
      </c>
      <c r="L2048" s="1"/>
      <c r="M2048" s="1"/>
      <c r="N2048" s="41" t="s">
        <v>5856</v>
      </c>
      <c r="O2048" s="87">
        <v>0</v>
      </c>
      <c r="P2048" s="87">
        <v>0</v>
      </c>
      <c r="Q2048" s="87">
        <v>0</v>
      </c>
      <c r="R2048" s="87">
        <v>0</v>
      </c>
      <c r="S2048" s="87"/>
      <c r="T2048" s="87"/>
      <c r="U2048" s="85" t="s">
        <v>112</v>
      </c>
      <c r="V2048" s="1"/>
      <c r="W2048" s="1"/>
      <c r="X2048" s="1"/>
      <c r="Y2048" s="1"/>
      <c r="Z2048" s="6">
        <v>10000</v>
      </c>
      <c r="AA2048" s="160"/>
      <c r="AB2048" s="123" t="s">
        <v>4395</v>
      </c>
      <c r="AC2048" s="124"/>
      <c r="AD2048" s="2"/>
      <c r="AE2048" s="2"/>
      <c r="AF2048" s="2"/>
      <c r="AG2048" s="2"/>
      <c r="AH2048" s="41" t="s">
        <v>7061</v>
      </c>
      <c r="AI2048" s="80" t="s">
        <v>18104</v>
      </c>
      <c r="AJ2048" s="80" t="s">
        <v>17429</v>
      </c>
      <c r="AK2048" s="1"/>
      <c r="AL2048" s="85"/>
      <c r="AM2048" s="151" t="s">
        <v>19997</v>
      </c>
      <c r="AN2048" s="16"/>
      <c r="AO2048" s="166"/>
      <c r="AP2048" s="5">
        <f t="shared" si="32"/>
        <v>0</v>
      </c>
      <c r="AQ2048" s="16"/>
      <c r="AR2048" s="205">
        <v>1</v>
      </c>
      <c r="AS2048" s="16"/>
      <c r="AT2048" s="16"/>
      <c r="AU2048" s="16"/>
      <c r="AV2048" s="16"/>
      <c r="AW2048" s="16"/>
      <c r="AX2048" s="16"/>
    </row>
    <row r="2049" spans="1:50" customFormat="1" ht="15.75" hidden="1" customHeight="1" x14ac:dyDescent="0.2">
      <c r="A2049" s="1" t="s">
        <v>17242</v>
      </c>
      <c r="B2049" s="1" t="s">
        <v>18105</v>
      </c>
      <c r="C2049" s="85" t="s">
        <v>4395</v>
      </c>
      <c r="D2049" s="85" t="s">
        <v>13090</v>
      </c>
      <c r="E2049" s="202" t="s">
        <v>26712</v>
      </c>
      <c r="F2049" s="85" t="s">
        <v>40</v>
      </c>
      <c r="G2049" s="85" t="s">
        <v>43</v>
      </c>
      <c r="H2049" s="85" t="s">
        <v>20690</v>
      </c>
      <c r="I2049" s="3" t="s">
        <v>4475</v>
      </c>
      <c r="J2049" s="85" t="s">
        <v>4435</v>
      </c>
      <c r="K2049" s="1" t="s">
        <v>3838</v>
      </c>
      <c r="L2049" s="1"/>
      <c r="M2049" s="1"/>
      <c r="N2049" s="41" t="s">
        <v>5856</v>
      </c>
      <c r="O2049" s="87">
        <v>5547</v>
      </c>
      <c r="P2049" s="87">
        <v>0</v>
      </c>
      <c r="Q2049" s="87">
        <v>5547</v>
      </c>
      <c r="R2049" s="87">
        <v>0</v>
      </c>
      <c r="S2049" s="87"/>
      <c r="T2049" s="87"/>
      <c r="U2049" s="85">
        <v>2021</v>
      </c>
      <c r="V2049" s="1"/>
      <c r="W2049" s="1"/>
      <c r="X2049" s="1"/>
      <c r="Y2049" s="1"/>
      <c r="Z2049" s="6">
        <v>10000</v>
      </c>
      <c r="AA2049" s="160"/>
      <c r="AB2049" s="123" t="s">
        <v>4395</v>
      </c>
      <c r="AC2049" s="124"/>
      <c r="AD2049" s="2"/>
      <c r="AE2049" s="2"/>
      <c r="AF2049" s="2"/>
      <c r="AG2049" s="2"/>
      <c r="AH2049" s="41" t="s">
        <v>7061</v>
      </c>
      <c r="AI2049" s="80" t="s">
        <v>18106</v>
      </c>
      <c r="AJ2049" s="80" t="s">
        <v>17430</v>
      </c>
      <c r="AK2049" s="1"/>
      <c r="AL2049" s="85"/>
      <c r="AM2049" s="151" t="s">
        <v>19997</v>
      </c>
      <c r="AN2049" s="16"/>
      <c r="AO2049" s="166"/>
      <c r="AP2049" s="5">
        <f t="shared" si="32"/>
        <v>0</v>
      </c>
      <c r="AQ2049" s="16"/>
      <c r="AR2049" s="205">
        <v>1</v>
      </c>
      <c r="AS2049" s="16"/>
      <c r="AT2049" s="16"/>
      <c r="AU2049" s="16"/>
      <c r="AV2049" s="16"/>
      <c r="AW2049" s="16"/>
      <c r="AX2049" s="16"/>
    </row>
    <row r="2050" spans="1:50" customFormat="1" ht="15.75" hidden="1" customHeight="1" x14ac:dyDescent="0.2">
      <c r="A2050" s="1" t="s">
        <v>17243</v>
      </c>
      <c r="B2050" s="1" t="s">
        <v>17244</v>
      </c>
      <c r="C2050" s="85" t="s">
        <v>4395</v>
      </c>
      <c r="D2050" s="85" t="s">
        <v>13090</v>
      </c>
      <c r="E2050" s="202" t="s">
        <v>1800</v>
      </c>
      <c r="F2050" s="85" t="s">
        <v>40</v>
      </c>
      <c r="G2050" s="85" t="s">
        <v>15326</v>
      </c>
      <c r="H2050" s="85" t="s">
        <v>20690</v>
      </c>
      <c r="I2050" s="3" t="s">
        <v>6379</v>
      </c>
      <c r="J2050" s="85" t="s">
        <v>26013</v>
      </c>
      <c r="K2050" s="1" t="s">
        <v>5167</v>
      </c>
      <c r="L2050" s="1"/>
      <c r="M2050" s="1"/>
      <c r="N2050" s="41" t="s">
        <v>4841</v>
      </c>
      <c r="O2050" s="87">
        <v>0</v>
      </c>
      <c r="P2050" s="87">
        <v>0</v>
      </c>
      <c r="Q2050" s="87">
        <v>0</v>
      </c>
      <c r="R2050" s="87">
        <v>0</v>
      </c>
      <c r="S2050" s="87"/>
      <c r="T2050" s="87"/>
      <c r="U2050" s="85" t="s">
        <v>112</v>
      </c>
      <c r="V2050" s="1"/>
      <c r="W2050" s="1"/>
      <c r="X2050" s="1"/>
      <c r="Y2050" s="1"/>
      <c r="Z2050" s="6">
        <v>10000</v>
      </c>
      <c r="AA2050" s="160"/>
      <c r="AB2050" s="123" t="s">
        <v>4395</v>
      </c>
      <c r="AC2050" s="124"/>
      <c r="AD2050" s="2"/>
      <c r="AE2050" s="2"/>
      <c r="AF2050" s="2"/>
      <c r="AG2050" s="2"/>
      <c r="AH2050" s="41" t="s">
        <v>7061</v>
      </c>
      <c r="AI2050" s="80" t="s">
        <v>18107</v>
      </c>
      <c r="AJ2050" s="80" t="s">
        <v>17431</v>
      </c>
      <c r="AK2050" s="1"/>
      <c r="AL2050" s="85"/>
      <c r="AM2050" s="151" t="s">
        <v>19997</v>
      </c>
      <c r="AN2050" s="16"/>
      <c r="AO2050" s="166"/>
      <c r="AP2050" s="5">
        <f t="shared" si="32"/>
        <v>0</v>
      </c>
      <c r="AQ2050" s="16"/>
      <c r="AR2050" s="205">
        <v>1</v>
      </c>
      <c r="AS2050" s="16"/>
      <c r="AT2050" s="16"/>
      <c r="AU2050" s="16"/>
      <c r="AV2050" s="16"/>
      <c r="AW2050" s="16"/>
      <c r="AX2050" s="16"/>
    </row>
    <row r="2051" spans="1:50" customFormat="1" ht="15.75" hidden="1" customHeight="1" x14ac:dyDescent="0.2">
      <c r="A2051" s="1" t="s">
        <v>17245</v>
      </c>
      <c r="B2051" s="1" t="s">
        <v>17246</v>
      </c>
      <c r="C2051" s="85" t="s">
        <v>4395</v>
      </c>
      <c r="D2051" s="85" t="s">
        <v>13090</v>
      </c>
      <c r="E2051" s="202" t="s">
        <v>1800</v>
      </c>
      <c r="F2051" s="85" t="s">
        <v>40</v>
      </c>
      <c r="G2051" s="85" t="s">
        <v>15326</v>
      </c>
      <c r="H2051" s="85" t="s">
        <v>20690</v>
      </c>
      <c r="I2051" s="3" t="s">
        <v>6379</v>
      </c>
      <c r="J2051" s="85" t="s">
        <v>26013</v>
      </c>
      <c r="K2051" s="1" t="s">
        <v>5167</v>
      </c>
      <c r="L2051" s="1"/>
      <c r="M2051" s="1"/>
      <c r="N2051" s="41" t="s">
        <v>4841</v>
      </c>
      <c r="O2051" s="87">
        <v>0</v>
      </c>
      <c r="P2051" s="87">
        <v>0</v>
      </c>
      <c r="Q2051" s="87">
        <v>0</v>
      </c>
      <c r="R2051" s="87">
        <v>0</v>
      </c>
      <c r="S2051" s="87"/>
      <c r="T2051" s="87"/>
      <c r="U2051" s="85" t="s">
        <v>112</v>
      </c>
      <c r="V2051" s="1"/>
      <c r="W2051" s="1"/>
      <c r="X2051" s="1"/>
      <c r="Y2051" s="1"/>
      <c r="Z2051" s="6">
        <v>10000</v>
      </c>
      <c r="AA2051" s="160"/>
      <c r="AB2051" s="123" t="s">
        <v>4395</v>
      </c>
      <c r="AC2051" s="124"/>
      <c r="AD2051" s="2"/>
      <c r="AE2051" s="2"/>
      <c r="AF2051" s="2"/>
      <c r="AG2051" s="2"/>
      <c r="AH2051" s="41" t="s">
        <v>7061</v>
      </c>
      <c r="AI2051" s="80" t="s">
        <v>18108</v>
      </c>
      <c r="AJ2051" s="80" t="s">
        <v>17432</v>
      </c>
      <c r="AK2051" s="1"/>
      <c r="AL2051" s="85"/>
      <c r="AM2051" s="151" t="s">
        <v>19997</v>
      </c>
      <c r="AN2051" s="16"/>
      <c r="AO2051" s="166"/>
      <c r="AP2051" s="5">
        <f t="shared" si="32"/>
        <v>0</v>
      </c>
      <c r="AQ2051" s="16"/>
      <c r="AR2051" s="205">
        <v>1</v>
      </c>
      <c r="AS2051" s="16"/>
      <c r="AT2051" s="16"/>
      <c r="AU2051" s="16"/>
      <c r="AV2051" s="16"/>
      <c r="AW2051" s="16"/>
      <c r="AX2051" s="16"/>
    </row>
    <row r="2052" spans="1:50" customFormat="1" ht="15.75" hidden="1" customHeight="1" x14ac:dyDescent="0.2">
      <c r="A2052" s="1" t="s">
        <v>17247</v>
      </c>
      <c r="B2052" s="1" t="s">
        <v>17248</v>
      </c>
      <c r="C2052" s="85" t="s">
        <v>4395</v>
      </c>
      <c r="D2052" s="85" t="s">
        <v>13090</v>
      </c>
      <c r="E2052" s="202" t="s">
        <v>1800</v>
      </c>
      <c r="F2052" s="85" t="s">
        <v>40</v>
      </c>
      <c r="G2052" s="85" t="s">
        <v>15326</v>
      </c>
      <c r="H2052" s="85" t="s">
        <v>20690</v>
      </c>
      <c r="I2052" s="3" t="s">
        <v>6379</v>
      </c>
      <c r="J2052" s="85" t="s">
        <v>26013</v>
      </c>
      <c r="K2052" s="1" t="s">
        <v>5167</v>
      </c>
      <c r="L2052" s="1"/>
      <c r="M2052" s="1"/>
      <c r="N2052" s="41" t="s">
        <v>4841</v>
      </c>
      <c r="O2052" s="87">
        <v>0</v>
      </c>
      <c r="P2052" s="87">
        <v>0</v>
      </c>
      <c r="Q2052" s="87">
        <v>0</v>
      </c>
      <c r="R2052" s="87">
        <v>0</v>
      </c>
      <c r="S2052" s="87"/>
      <c r="T2052" s="87"/>
      <c r="U2052" s="85" t="s">
        <v>112</v>
      </c>
      <c r="V2052" s="1"/>
      <c r="W2052" s="1"/>
      <c r="X2052" s="1"/>
      <c r="Y2052" s="1"/>
      <c r="Z2052" s="6">
        <v>10000</v>
      </c>
      <c r="AA2052" s="160"/>
      <c r="AB2052" s="123" t="s">
        <v>4395</v>
      </c>
      <c r="AC2052" s="124"/>
      <c r="AD2052" s="2"/>
      <c r="AE2052" s="2"/>
      <c r="AF2052" s="2"/>
      <c r="AG2052" s="2"/>
      <c r="AH2052" s="41" t="s">
        <v>7061</v>
      </c>
      <c r="AI2052" s="80" t="s">
        <v>18109</v>
      </c>
      <c r="AJ2052" s="80" t="s">
        <v>17433</v>
      </c>
      <c r="AK2052" s="1"/>
      <c r="AL2052" s="85"/>
      <c r="AM2052" s="151" t="s">
        <v>19997</v>
      </c>
      <c r="AN2052" s="16"/>
      <c r="AO2052" s="166"/>
      <c r="AP2052" s="5">
        <f t="shared" si="32"/>
        <v>0</v>
      </c>
      <c r="AQ2052" s="16"/>
      <c r="AR2052" s="205">
        <v>1</v>
      </c>
      <c r="AS2052" s="16"/>
      <c r="AT2052" s="16"/>
      <c r="AU2052" s="16"/>
      <c r="AV2052" s="16"/>
      <c r="AW2052" s="16"/>
      <c r="AX2052" s="16"/>
    </row>
    <row r="2053" spans="1:50" customFormat="1" ht="15.75" hidden="1" customHeight="1" x14ac:dyDescent="0.2">
      <c r="A2053" s="7" t="s">
        <v>17493</v>
      </c>
      <c r="B2053" s="3" t="s">
        <v>18110</v>
      </c>
      <c r="C2053" s="85" t="s">
        <v>4395</v>
      </c>
      <c r="D2053" s="85" t="s">
        <v>13090</v>
      </c>
      <c r="E2053" s="202" t="s">
        <v>26418</v>
      </c>
      <c r="F2053" s="85" t="s">
        <v>55</v>
      </c>
      <c r="G2053" s="85" t="s">
        <v>63</v>
      </c>
      <c r="H2053" s="85" t="s">
        <v>20690</v>
      </c>
      <c r="I2053" s="3" t="s">
        <v>4399</v>
      </c>
      <c r="J2053" s="85" t="s">
        <v>4447</v>
      </c>
      <c r="K2053" s="7" t="s">
        <v>4601</v>
      </c>
      <c r="L2053" s="3"/>
      <c r="M2053" s="3"/>
      <c r="N2053" s="41" t="s">
        <v>4630</v>
      </c>
      <c r="O2053" s="87">
        <v>0</v>
      </c>
      <c r="P2053" s="87">
        <v>0</v>
      </c>
      <c r="Q2053" s="87">
        <v>0</v>
      </c>
      <c r="R2053" s="87">
        <v>0</v>
      </c>
      <c r="S2053" s="87"/>
      <c r="T2053" s="87"/>
      <c r="U2053" s="85" t="s">
        <v>112</v>
      </c>
      <c r="V2053" s="3"/>
      <c r="W2053" s="3"/>
      <c r="X2053" s="3"/>
      <c r="Y2053" s="3"/>
      <c r="Z2053" s="6">
        <v>214728</v>
      </c>
      <c r="AA2053" s="160"/>
      <c r="AB2053" s="123" t="s">
        <v>4395</v>
      </c>
      <c r="AC2053" s="124"/>
      <c r="AD2053" s="41"/>
      <c r="AE2053" s="83"/>
      <c r="AF2053" s="83"/>
      <c r="AG2053" s="41"/>
      <c r="AH2053" s="41" t="s">
        <v>63</v>
      </c>
      <c r="AI2053" s="80" t="s">
        <v>18111</v>
      </c>
      <c r="AJ2053" s="80" t="s">
        <v>17929</v>
      </c>
      <c r="AK2053" s="3"/>
      <c r="AL2053" s="85"/>
      <c r="AM2053" s="151" t="s">
        <v>19997</v>
      </c>
      <c r="AN2053" s="15"/>
      <c r="AO2053" s="166"/>
      <c r="AP2053" s="5">
        <f t="shared" si="32"/>
        <v>0</v>
      </c>
      <c r="AQ2053" s="16"/>
      <c r="AR2053" s="205">
        <v>1</v>
      </c>
      <c r="AS2053" s="16"/>
      <c r="AT2053" s="16"/>
      <c r="AU2053" s="16"/>
      <c r="AV2053" s="16"/>
      <c r="AW2053" s="16"/>
      <c r="AX2053" s="16"/>
    </row>
    <row r="2054" spans="1:50" customFormat="1" ht="15.75" hidden="1" customHeight="1" x14ac:dyDescent="0.2">
      <c r="A2054" s="7" t="s">
        <v>21270</v>
      </c>
      <c r="B2054" s="3" t="s">
        <v>21271</v>
      </c>
      <c r="C2054" s="85" t="s">
        <v>4395</v>
      </c>
      <c r="D2054" s="85" t="s">
        <v>13090</v>
      </c>
      <c r="E2054" s="202" t="s">
        <v>1800</v>
      </c>
      <c r="F2054" s="85" t="s">
        <v>55</v>
      </c>
      <c r="G2054" s="85" t="s">
        <v>15355</v>
      </c>
      <c r="H2054" s="85" t="s">
        <v>20690</v>
      </c>
      <c r="I2054" s="3" t="s">
        <v>4876</v>
      </c>
      <c r="J2054" s="85" t="s">
        <v>115</v>
      </c>
      <c r="K2054" s="7" t="s">
        <v>4526</v>
      </c>
      <c r="L2054" s="3"/>
      <c r="M2054" s="3"/>
      <c r="N2054" s="41" t="s">
        <v>4552</v>
      </c>
      <c r="O2054" s="87">
        <v>0</v>
      </c>
      <c r="P2054" s="87">
        <v>0</v>
      </c>
      <c r="Q2054" s="87">
        <v>0</v>
      </c>
      <c r="R2054" s="87">
        <v>0</v>
      </c>
      <c r="S2054" s="87"/>
      <c r="T2054" s="87"/>
      <c r="U2054" s="85" t="s">
        <v>112</v>
      </c>
      <c r="V2054" s="3"/>
      <c r="X2054" s="3"/>
      <c r="Y2054" s="7"/>
      <c r="Z2054" s="6">
        <v>9432</v>
      </c>
      <c r="AA2054" s="160"/>
      <c r="AB2054" s="123" t="s">
        <v>4395</v>
      </c>
      <c r="AC2054" s="124"/>
      <c r="AD2054" s="41"/>
      <c r="AE2054" s="41"/>
      <c r="AF2054" s="41"/>
      <c r="AG2054" s="41"/>
      <c r="AH2054" s="41" t="s">
        <v>13745</v>
      </c>
      <c r="AI2054" s="80" t="s">
        <v>21272</v>
      </c>
      <c r="AJ2054" s="80" t="s">
        <v>21273</v>
      </c>
      <c r="AK2054" s="3"/>
      <c r="AL2054" s="85"/>
      <c r="AM2054" s="151" t="s">
        <v>21670</v>
      </c>
      <c r="AN2054" s="15"/>
      <c r="AO2054" s="166"/>
      <c r="AP2054" s="5">
        <f t="shared" ref="AP2054:AP2117" si="33">SUBTOTAL(109,U2054)</f>
        <v>0</v>
      </c>
      <c r="AQ2054" s="16"/>
      <c r="AR2054" s="205">
        <v>1</v>
      </c>
      <c r="AS2054" s="16"/>
      <c r="AT2054" s="16"/>
      <c r="AU2054" s="16"/>
      <c r="AV2054" s="16"/>
      <c r="AW2054" s="16"/>
      <c r="AX2054" s="16"/>
    </row>
    <row r="2055" spans="1:50" customFormat="1" ht="15.75" hidden="1" customHeight="1" x14ac:dyDescent="0.2">
      <c r="A2055" s="7" t="s">
        <v>20804</v>
      </c>
      <c r="B2055" s="3" t="s">
        <v>20805</v>
      </c>
      <c r="C2055" s="85" t="s">
        <v>4395</v>
      </c>
      <c r="D2055" s="85" t="s">
        <v>13090</v>
      </c>
      <c r="E2055" s="202" t="s">
        <v>26418</v>
      </c>
      <c r="F2055" s="85" t="s">
        <v>40</v>
      </c>
      <c r="G2055" s="85" t="s">
        <v>41</v>
      </c>
      <c r="H2055" s="85" t="s">
        <v>20690</v>
      </c>
      <c r="I2055" s="3" t="s">
        <v>21239</v>
      </c>
      <c r="J2055" s="85" t="s">
        <v>115</v>
      </c>
      <c r="K2055" s="7" t="s">
        <v>5340</v>
      </c>
      <c r="L2055" s="3"/>
      <c r="N2055" s="41" t="s">
        <v>13897</v>
      </c>
      <c r="O2055" s="87">
        <v>0</v>
      </c>
      <c r="P2055" s="87">
        <v>0</v>
      </c>
      <c r="Q2055" s="87">
        <v>0</v>
      </c>
      <c r="R2055" s="87">
        <v>0</v>
      </c>
      <c r="S2055" s="87"/>
      <c r="T2055" s="87"/>
      <c r="U2055" s="85" t="s">
        <v>112</v>
      </c>
      <c r="V2055" s="3"/>
      <c r="W2055" s="3"/>
      <c r="X2055" s="3"/>
      <c r="Y2055" s="3"/>
      <c r="Z2055" s="6">
        <v>900000</v>
      </c>
      <c r="AA2055" s="160"/>
      <c r="AB2055" s="123" t="s">
        <v>4395</v>
      </c>
      <c r="AC2055" s="124"/>
      <c r="AD2055" s="41"/>
      <c r="AE2055" s="83"/>
      <c r="AF2055" s="83"/>
      <c r="AG2055" s="41"/>
      <c r="AH2055" s="41" t="s">
        <v>7061</v>
      </c>
      <c r="AI2055" s="80" t="s">
        <v>20806</v>
      </c>
      <c r="AJ2055" s="80" t="s">
        <v>20807</v>
      </c>
      <c r="AK2055" s="3"/>
      <c r="AL2055" s="85"/>
      <c r="AM2055" s="151" t="s">
        <v>20970</v>
      </c>
      <c r="AN2055" s="15"/>
      <c r="AO2055" s="166"/>
      <c r="AP2055" s="5">
        <f t="shared" si="33"/>
        <v>0</v>
      </c>
      <c r="AQ2055" s="16"/>
      <c r="AR2055" s="205">
        <v>1</v>
      </c>
      <c r="AS2055" s="16"/>
      <c r="AT2055" s="16"/>
      <c r="AU2055" s="16"/>
      <c r="AV2055" s="16"/>
      <c r="AW2055" s="16"/>
      <c r="AX2055" s="16"/>
    </row>
    <row r="2056" spans="1:50" customFormat="1" ht="15.75" hidden="1" customHeight="1" x14ac:dyDescent="0.2">
      <c r="A2056" s="1" t="s">
        <v>17249</v>
      </c>
      <c r="B2056" s="1" t="s">
        <v>17250</v>
      </c>
      <c r="C2056" s="85" t="s">
        <v>4395</v>
      </c>
      <c r="D2056" s="85" t="s">
        <v>13090</v>
      </c>
      <c r="E2056" s="202" t="s">
        <v>26712</v>
      </c>
      <c r="F2056" s="85" t="s">
        <v>14</v>
      </c>
      <c r="G2056" s="85" t="s">
        <v>17</v>
      </c>
      <c r="H2056" s="85" t="s">
        <v>20690</v>
      </c>
      <c r="I2056" s="3" t="s">
        <v>4455</v>
      </c>
      <c r="J2056" s="85" t="s">
        <v>4400</v>
      </c>
      <c r="K2056" s="7" t="s">
        <v>4422</v>
      </c>
      <c r="L2056" s="1"/>
      <c r="M2056" s="1"/>
      <c r="N2056" s="41" t="s">
        <v>16588</v>
      </c>
      <c r="O2056" s="87">
        <v>778651</v>
      </c>
      <c r="P2056" s="87">
        <v>108469</v>
      </c>
      <c r="Q2056" s="87">
        <v>670182</v>
      </c>
      <c r="R2056" s="87">
        <v>0</v>
      </c>
      <c r="S2056" s="87"/>
      <c r="T2056" s="87"/>
      <c r="U2056" s="85">
        <v>2020</v>
      </c>
      <c r="V2056" s="1"/>
      <c r="W2056" s="1"/>
      <c r="X2056" s="1"/>
      <c r="Y2056" s="1"/>
      <c r="Z2056" s="6">
        <v>478780</v>
      </c>
      <c r="AA2056" s="160"/>
      <c r="AB2056" s="123" t="s">
        <v>4395</v>
      </c>
      <c r="AC2056" s="124"/>
      <c r="AD2056" s="2"/>
      <c r="AE2056" s="2"/>
      <c r="AF2056" s="2"/>
      <c r="AG2056" s="2"/>
      <c r="AH2056" s="41" t="s">
        <v>13745</v>
      </c>
      <c r="AI2056" s="80" t="s">
        <v>18112</v>
      </c>
      <c r="AJ2056" s="80" t="s">
        <v>17434</v>
      </c>
      <c r="AK2056" s="1"/>
      <c r="AL2056" s="85"/>
      <c r="AM2056" s="151" t="s">
        <v>19997</v>
      </c>
      <c r="AN2056" s="16"/>
      <c r="AO2056" s="166"/>
      <c r="AP2056" s="5">
        <f t="shared" si="33"/>
        <v>0</v>
      </c>
      <c r="AQ2056" s="16"/>
      <c r="AR2056" s="205">
        <v>1</v>
      </c>
      <c r="AS2056" s="16"/>
      <c r="AT2056" s="16"/>
      <c r="AU2056" s="16"/>
      <c r="AV2056" s="16"/>
      <c r="AW2056" s="16"/>
      <c r="AX2056" s="16"/>
    </row>
    <row r="2057" spans="1:50" customFormat="1" ht="15.75" hidden="1" customHeight="1" x14ac:dyDescent="0.2">
      <c r="A2057" s="1" t="s">
        <v>17251</v>
      </c>
      <c r="B2057" s="1" t="s">
        <v>17252</v>
      </c>
      <c r="C2057" s="85" t="s">
        <v>4395</v>
      </c>
      <c r="D2057" s="85" t="s">
        <v>13090</v>
      </c>
      <c r="E2057" s="202" t="s">
        <v>26712</v>
      </c>
      <c r="F2057" s="85" t="s">
        <v>55</v>
      </c>
      <c r="G2057" s="85" t="s">
        <v>56</v>
      </c>
      <c r="H2057" s="85" t="s">
        <v>20690</v>
      </c>
      <c r="I2057" s="3" t="s">
        <v>16589</v>
      </c>
      <c r="J2057" s="85" t="s">
        <v>4400</v>
      </c>
      <c r="K2057" s="7" t="s">
        <v>4422</v>
      </c>
      <c r="L2057" s="1"/>
      <c r="M2057" s="1"/>
      <c r="N2057" s="41" t="s">
        <v>16588</v>
      </c>
      <c r="O2057" s="87">
        <v>1067678</v>
      </c>
      <c r="P2057" s="87">
        <v>388388</v>
      </c>
      <c r="Q2057" s="87">
        <v>679290</v>
      </c>
      <c r="R2057" s="87">
        <v>11409</v>
      </c>
      <c r="S2057" s="87"/>
      <c r="T2057" s="87"/>
      <c r="U2057" s="85">
        <v>2020</v>
      </c>
      <c r="V2057" s="1"/>
      <c r="W2057" s="1"/>
      <c r="X2057" s="1"/>
      <c r="Y2057" s="1"/>
      <c r="Z2057" s="6">
        <v>382547</v>
      </c>
      <c r="AA2057" s="160"/>
      <c r="AB2057" s="123" t="s">
        <v>4395</v>
      </c>
      <c r="AC2057" s="124"/>
      <c r="AD2057" s="2"/>
      <c r="AE2057" s="2"/>
      <c r="AF2057" s="2"/>
      <c r="AG2057" s="2"/>
      <c r="AH2057" s="41" t="s">
        <v>56</v>
      </c>
      <c r="AI2057" s="80" t="s">
        <v>18113</v>
      </c>
      <c r="AJ2057" s="80" t="s">
        <v>17435</v>
      </c>
      <c r="AK2057" s="1"/>
      <c r="AL2057" s="85"/>
      <c r="AM2057" s="151" t="s">
        <v>19997</v>
      </c>
      <c r="AN2057" s="16"/>
      <c r="AO2057" s="166"/>
      <c r="AP2057" s="5">
        <f t="shared" si="33"/>
        <v>0</v>
      </c>
      <c r="AQ2057" s="16"/>
      <c r="AR2057" s="205">
        <v>1</v>
      </c>
      <c r="AS2057" s="16"/>
      <c r="AT2057" s="16"/>
      <c r="AU2057" s="16"/>
      <c r="AV2057" s="16"/>
      <c r="AW2057" s="16"/>
      <c r="AX2057" s="16"/>
    </row>
    <row r="2058" spans="1:50" customFormat="1" ht="15.75" hidden="1" customHeight="1" x14ac:dyDescent="0.2">
      <c r="A2058" s="7" t="s">
        <v>17494</v>
      </c>
      <c r="B2058" s="3" t="s">
        <v>21741</v>
      </c>
      <c r="C2058" s="85" t="s">
        <v>4395</v>
      </c>
      <c r="D2058" s="85" t="s">
        <v>13090</v>
      </c>
      <c r="E2058" s="202" t="s">
        <v>26712</v>
      </c>
      <c r="F2058" s="85" t="s">
        <v>40</v>
      </c>
      <c r="G2058" s="85" t="s">
        <v>15326</v>
      </c>
      <c r="H2058" s="85" t="s">
        <v>20690</v>
      </c>
      <c r="I2058" s="3" t="s">
        <v>21239</v>
      </c>
      <c r="J2058" s="85" t="s">
        <v>115</v>
      </c>
      <c r="K2058" s="7" t="s">
        <v>4702</v>
      </c>
      <c r="L2058" s="3"/>
      <c r="M2058" s="3"/>
      <c r="N2058" s="41" t="s">
        <v>5187</v>
      </c>
      <c r="O2058" s="87">
        <v>83701</v>
      </c>
      <c r="P2058" s="87">
        <v>52916</v>
      </c>
      <c r="Q2058" s="87">
        <v>30785</v>
      </c>
      <c r="R2058" s="87">
        <v>0</v>
      </c>
      <c r="S2058" s="87"/>
      <c r="T2058" s="87"/>
      <c r="U2058" s="85">
        <v>2021</v>
      </c>
      <c r="V2058" s="3"/>
      <c r="W2058" s="3"/>
      <c r="X2058" s="3"/>
      <c r="Y2058" s="3"/>
      <c r="Z2058" s="6">
        <v>60000</v>
      </c>
      <c r="AA2058" s="160"/>
      <c r="AB2058" s="123" t="s">
        <v>4395</v>
      </c>
      <c r="AC2058" s="124"/>
      <c r="AD2058" s="41"/>
      <c r="AE2058" s="83"/>
      <c r="AF2058" s="83"/>
      <c r="AG2058" s="41"/>
      <c r="AH2058" s="41" t="s">
        <v>7061</v>
      </c>
      <c r="AI2058" s="80" t="s">
        <v>18115</v>
      </c>
      <c r="AJ2058" s="80" t="s">
        <v>17939</v>
      </c>
      <c r="AK2058" s="3"/>
      <c r="AL2058" s="85"/>
      <c r="AM2058" s="151" t="s">
        <v>19997</v>
      </c>
      <c r="AN2058" s="15"/>
      <c r="AO2058" s="166"/>
      <c r="AP2058" s="5">
        <f t="shared" si="33"/>
        <v>0</v>
      </c>
      <c r="AQ2058" s="16"/>
      <c r="AR2058" s="205">
        <v>1</v>
      </c>
      <c r="AS2058" s="16"/>
      <c r="AT2058" s="16"/>
      <c r="AU2058" s="16"/>
      <c r="AV2058" s="16"/>
      <c r="AW2058" s="16"/>
      <c r="AX2058" s="16"/>
    </row>
    <row r="2059" spans="1:50" customFormat="1" ht="15.75" hidden="1" customHeight="1" x14ac:dyDescent="0.2">
      <c r="A2059" s="7" t="s">
        <v>17495</v>
      </c>
      <c r="B2059" s="3" t="s">
        <v>27608</v>
      </c>
      <c r="C2059" s="85" t="s">
        <v>4395</v>
      </c>
      <c r="D2059" s="85" t="s">
        <v>13090</v>
      </c>
      <c r="E2059" s="202" t="s">
        <v>26712</v>
      </c>
      <c r="F2059" s="85" t="s">
        <v>40</v>
      </c>
      <c r="G2059" s="85" t="s">
        <v>15326</v>
      </c>
      <c r="H2059" s="85" t="s">
        <v>20690</v>
      </c>
      <c r="I2059" s="3" t="s">
        <v>21239</v>
      </c>
      <c r="J2059" s="85" t="s">
        <v>115</v>
      </c>
      <c r="K2059" s="7" t="s">
        <v>4702</v>
      </c>
      <c r="L2059" s="3"/>
      <c r="M2059" s="3"/>
      <c r="N2059" s="41" t="s">
        <v>5187</v>
      </c>
      <c r="O2059" s="87">
        <v>79694</v>
      </c>
      <c r="P2059" s="87">
        <v>48909</v>
      </c>
      <c r="Q2059" s="87">
        <v>30785</v>
      </c>
      <c r="R2059" s="87">
        <v>0</v>
      </c>
      <c r="S2059" s="87"/>
      <c r="T2059" s="87"/>
      <c r="U2059" s="85">
        <v>2021</v>
      </c>
      <c r="V2059" s="3"/>
      <c r="W2059" s="3"/>
      <c r="X2059" s="3"/>
      <c r="Y2059" s="3"/>
      <c r="Z2059" s="6">
        <v>60000</v>
      </c>
      <c r="AA2059" s="160"/>
      <c r="AB2059" s="123" t="s">
        <v>4395</v>
      </c>
      <c r="AC2059" s="124"/>
      <c r="AD2059" s="41"/>
      <c r="AE2059" s="83"/>
      <c r="AF2059" s="83"/>
      <c r="AG2059" s="41"/>
      <c r="AH2059" s="41" t="s">
        <v>7061</v>
      </c>
      <c r="AI2059" s="80" t="s">
        <v>18116</v>
      </c>
      <c r="AJ2059" s="80" t="s">
        <v>17941</v>
      </c>
      <c r="AK2059" s="3"/>
      <c r="AL2059" s="85"/>
      <c r="AM2059" s="151" t="s">
        <v>19997</v>
      </c>
      <c r="AN2059" s="15"/>
      <c r="AO2059" s="166"/>
      <c r="AP2059" s="5">
        <f t="shared" si="33"/>
        <v>0</v>
      </c>
      <c r="AQ2059" s="16"/>
      <c r="AR2059" s="205">
        <v>1</v>
      </c>
      <c r="AS2059" s="16"/>
      <c r="AT2059" s="16"/>
      <c r="AU2059" s="16"/>
      <c r="AV2059" s="16"/>
      <c r="AW2059" s="16"/>
      <c r="AX2059" s="16"/>
    </row>
    <row r="2060" spans="1:50" customFormat="1" ht="15.75" hidden="1" customHeight="1" x14ac:dyDescent="0.2">
      <c r="A2060" s="7" t="s">
        <v>17496</v>
      </c>
      <c r="B2060" s="3" t="s">
        <v>27609</v>
      </c>
      <c r="C2060" s="85" t="s">
        <v>4395</v>
      </c>
      <c r="D2060" s="85" t="s">
        <v>13090</v>
      </c>
      <c r="E2060" s="202" t="s">
        <v>26712</v>
      </c>
      <c r="F2060" s="85" t="s">
        <v>40</v>
      </c>
      <c r="G2060" s="85" t="s">
        <v>15326</v>
      </c>
      <c r="H2060" s="85" t="s">
        <v>20690</v>
      </c>
      <c r="I2060" s="3" t="s">
        <v>21239</v>
      </c>
      <c r="J2060" s="85" t="s">
        <v>115</v>
      </c>
      <c r="K2060" s="7" t="s">
        <v>4702</v>
      </c>
      <c r="L2060" s="3"/>
      <c r="M2060" s="3"/>
      <c r="N2060" s="41" t="s">
        <v>5187</v>
      </c>
      <c r="O2060" s="87">
        <v>82191</v>
      </c>
      <c r="P2060" s="87">
        <v>51406</v>
      </c>
      <c r="Q2060" s="87">
        <v>30785</v>
      </c>
      <c r="R2060" s="87">
        <v>0</v>
      </c>
      <c r="S2060" s="87"/>
      <c r="T2060" s="87"/>
      <c r="U2060" s="85">
        <v>2021</v>
      </c>
      <c r="V2060" s="3"/>
      <c r="W2060" s="3"/>
      <c r="X2060" s="3"/>
      <c r="Y2060" s="3"/>
      <c r="Z2060" s="6">
        <v>60000</v>
      </c>
      <c r="AA2060" s="160"/>
      <c r="AB2060" s="123" t="s">
        <v>4395</v>
      </c>
      <c r="AC2060" s="124"/>
      <c r="AD2060" s="41"/>
      <c r="AE2060" s="83"/>
      <c r="AF2060" s="83"/>
      <c r="AG2060" s="41"/>
      <c r="AH2060" s="41" t="s">
        <v>7061</v>
      </c>
      <c r="AI2060" s="80" t="s">
        <v>18117</v>
      </c>
      <c r="AJ2060" s="80" t="s">
        <v>17943</v>
      </c>
      <c r="AK2060" s="3"/>
      <c r="AL2060" s="85"/>
      <c r="AM2060" s="151" t="s">
        <v>19997</v>
      </c>
      <c r="AN2060" s="15"/>
      <c r="AO2060" s="166"/>
      <c r="AP2060" s="5">
        <f t="shared" si="33"/>
        <v>0</v>
      </c>
      <c r="AQ2060" s="16"/>
      <c r="AR2060" s="205">
        <v>1</v>
      </c>
      <c r="AS2060" s="16"/>
      <c r="AT2060" s="16"/>
      <c r="AU2060" s="16"/>
      <c r="AV2060" s="16"/>
      <c r="AW2060" s="16"/>
      <c r="AX2060" s="16"/>
    </row>
    <row r="2061" spans="1:50" customFormat="1" ht="15.75" hidden="1" customHeight="1" x14ac:dyDescent="0.2">
      <c r="A2061" s="7" t="s">
        <v>17497</v>
      </c>
      <c r="B2061" s="3" t="s">
        <v>27610</v>
      </c>
      <c r="C2061" s="85" t="s">
        <v>4395</v>
      </c>
      <c r="D2061" s="85" t="s">
        <v>13090</v>
      </c>
      <c r="E2061" s="202" t="s">
        <v>26712</v>
      </c>
      <c r="F2061" s="85" t="s">
        <v>40</v>
      </c>
      <c r="G2061" s="85" t="s">
        <v>15326</v>
      </c>
      <c r="H2061" s="85" t="s">
        <v>20690</v>
      </c>
      <c r="I2061" s="3" t="s">
        <v>21239</v>
      </c>
      <c r="J2061" s="85" t="s">
        <v>115</v>
      </c>
      <c r="K2061" s="7" t="s">
        <v>4702</v>
      </c>
      <c r="L2061" s="3"/>
      <c r="M2061" s="3"/>
      <c r="N2061" s="41" t="s">
        <v>5187</v>
      </c>
      <c r="O2061" s="87">
        <v>82915</v>
      </c>
      <c r="P2061" s="87">
        <v>52130</v>
      </c>
      <c r="Q2061" s="87">
        <v>30785</v>
      </c>
      <c r="R2061" s="87">
        <v>0</v>
      </c>
      <c r="S2061" s="87"/>
      <c r="T2061" s="87"/>
      <c r="U2061" s="85">
        <v>2021</v>
      </c>
      <c r="V2061" s="3"/>
      <c r="W2061" s="3"/>
      <c r="X2061" s="3"/>
      <c r="Y2061" s="3"/>
      <c r="Z2061" s="6">
        <v>60000</v>
      </c>
      <c r="AA2061" s="160"/>
      <c r="AB2061" s="123" t="s">
        <v>4395</v>
      </c>
      <c r="AC2061" s="124"/>
      <c r="AD2061" s="41"/>
      <c r="AE2061" s="83"/>
      <c r="AF2061" s="83"/>
      <c r="AG2061" s="41"/>
      <c r="AH2061" s="41" t="s">
        <v>7061</v>
      </c>
      <c r="AI2061" s="80" t="s">
        <v>18118</v>
      </c>
      <c r="AJ2061" s="80" t="s">
        <v>17945</v>
      </c>
      <c r="AK2061" s="3"/>
      <c r="AL2061" s="85"/>
      <c r="AM2061" s="151" t="s">
        <v>19997</v>
      </c>
      <c r="AN2061" s="15"/>
      <c r="AO2061" s="166"/>
      <c r="AP2061" s="5">
        <f t="shared" si="33"/>
        <v>0</v>
      </c>
      <c r="AQ2061" s="16"/>
      <c r="AR2061" s="205">
        <v>1</v>
      </c>
      <c r="AS2061" s="16"/>
      <c r="AT2061" s="16"/>
      <c r="AU2061" s="16"/>
      <c r="AV2061" s="16"/>
      <c r="AW2061" s="16"/>
      <c r="AX2061" s="16"/>
    </row>
    <row r="2062" spans="1:50" customFormat="1" ht="15.75" hidden="1" customHeight="1" x14ac:dyDescent="0.2">
      <c r="A2062" s="7" t="s">
        <v>17498</v>
      </c>
      <c r="B2062" s="3" t="s">
        <v>27611</v>
      </c>
      <c r="C2062" s="85" t="s">
        <v>4395</v>
      </c>
      <c r="D2062" s="85" t="s">
        <v>13090</v>
      </c>
      <c r="E2062" s="202" t="s">
        <v>26712</v>
      </c>
      <c r="F2062" s="85" t="s">
        <v>40</v>
      </c>
      <c r="G2062" s="85" t="s">
        <v>15326</v>
      </c>
      <c r="H2062" s="85" t="s">
        <v>20690</v>
      </c>
      <c r="I2062" s="3" t="s">
        <v>21239</v>
      </c>
      <c r="J2062" s="85" t="s">
        <v>115</v>
      </c>
      <c r="K2062" s="7" t="s">
        <v>4702</v>
      </c>
      <c r="L2062" s="3"/>
      <c r="M2062" s="3"/>
      <c r="N2062" s="41" t="s">
        <v>5187</v>
      </c>
      <c r="O2062" s="87">
        <v>83716</v>
      </c>
      <c r="P2062" s="87">
        <v>52931</v>
      </c>
      <c r="Q2062" s="87">
        <v>30785</v>
      </c>
      <c r="R2062" s="87">
        <v>0</v>
      </c>
      <c r="S2062" s="87"/>
      <c r="T2062" s="87"/>
      <c r="U2062" s="85">
        <v>2021</v>
      </c>
      <c r="V2062" s="3"/>
      <c r="W2062" s="3"/>
      <c r="X2062" s="3"/>
      <c r="Y2062" s="3"/>
      <c r="Z2062" s="6">
        <v>60000</v>
      </c>
      <c r="AA2062" s="160"/>
      <c r="AB2062" s="123" t="s">
        <v>4395</v>
      </c>
      <c r="AC2062" s="124"/>
      <c r="AD2062" s="41"/>
      <c r="AE2062" s="83"/>
      <c r="AF2062" s="83"/>
      <c r="AG2062" s="41"/>
      <c r="AH2062" s="41" t="s">
        <v>7061</v>
      </c>
      <c r="AI2062" s="80" t="s">
        <v>18119</v>
      </c>
      <c r="AJ2062" s="80" t="s">
        <v>17948</v>
      </c>
      <c r="AK2062" s="3"/>
      <c r="AL2062" s="85"/>
      <c r="AM2062" s="151" t="s">
        <v>19997</v>
      </c>
      <c r="AN2062" s="15"/>
      <c r="AO2062" s="166"/>
      <c r="AP2062" s="5">
        <f t="shared" si="33"/>
        <v>0</v>
      </c>
      <c r="AQ2062" s="16"/>
      <c r="AR2062" s="205">
        <v>1</v>
      </c>
      <c r="AS2062" s="16"/>
      <c r="AT2062" s="16"/>
      <c r="AU2062" s="16"/>
      <c r="AV2062" s="16"/>
      <c r="AW2062" s="16"/>
      <c r="AX2062" s="16"/>
    </row>
    <row r="2063" spans="1:50" customFormat="1" ht="15.75" hidden="1" customHeight="1" x14ac:dyDescent="0.2">
      <c r="A2063" s="7" t="s">
        <v>17499</v>
      </c>
      <c r="B2063" s="3" t="s">
        <v>27612</v>
      </c>
      <c r="C2063" s="85" t="s">
        <v>4395</v>
      </c>
      <c r="D2063" s="85" t="s">
        <v>13090</v>
      </c>
      <c r="E2063" s="202" t="s">
        <v>26712</v>
      </c>
      <c r="F2063" s="85" t="s">
        <v>40</v>
      </c>
      <c r="G2063" s="85" t="s">
        <v>15326</v>
      </c>
      <c r="H2063" s="85" t="s">
        <v>20690</v>
      </c>
      <c r="I2063" s="3" t="s">
        <v>21239</v>
      </c>
      <c r="J2063" s="85" t="s">
        <v>115</v>
      </c>
      <c r="K2063" s="7" t="s">
        <v>4702</v>
      </c>
      <c r="L2063" s="3"/>
      <c r="M2063" s="3"/>
      <c r="N2063" s="41" t="s">
        <v>5187</v>
      </c>
      <c r="O2063" s="87">
        <v>66591</v>
      </c>
      <c r="P2063" s="87">
        <v>40821</v>
      </c>
      <c r="Q2063" s="87">
        <v>25770</v>
      </c>
      <c r="R2063" s="87">
        <v>0</v>
      </c>
      <c r="S2063" s="87"/>
      <c r="T2063" s="87"/>
      <c r="U2063" s="85">
        <v>2021</v>
      </c>
      <c r="V2063" s="3"/>
      <c r="W2063" s="3"/>
      <c r="X2063" s="3"/>
      <c r="Y2063" s="3"/>
      <c r="Z2063" s="6">
        <v>60000</v>
      </c>
      <c r="AA2063" s="160"/>
      <c r="AB2063" s="123" t="s">
        <v>4395</v>
      </c>
      <c r="AC2063" s="124"/>
      <c r="AD2063" s="41"/>
      <c r="AE2063" s="83"/>
      <c r="AF2063" s="83"/>
      <c r="AG2063" s="41"/>
      <c r="AH2063" s="41" t="s">
        <v>7061</v>
      </c>
      <c r="AI2063" s="80" t="s">
        <v>18121</v>
      </c>
      <c r="AJ2063" s="80" t="s">
        <v>17950</v>
      </c>
      <c r="AK2063" s="3"/>
      <c r="AL2063" s="85"/>
      <c r="AM2063" s="151" t="s">
        <v>19997</v>
      </c>
      <c r="AN2063" s="15"/>
      <c r="AO2063" s="166"/>
      <c r="AP2063" s="5">
        <f t="shared" si="33"/>
        <v>0</v>
      </c>
      <c r="AQ2063" s="16"/>
      <c r="AR2063" s="205">
        <v>1</v>
      </c>
      <c r="AS2063" s="16"/>
      <c r="AT2063" s="16"/>
      <c r="AU2063" s="16"/>
      <c r="AV2063" s="16"/>
      <c r="AW2063" s="16"/>
      <c r="AX2063" s="16"/>
    </row>
    <row r="2064" spans="1:50" customFormat="1" ht="15.75" hidden="1" customHeight="1" x14ac:dyDescent="0.2">
      <c r="A2064" s="7" t="s">
        <v>17500</v>
      </c>
      <c r="B2064" s="3" t="s">
        <v>27613</v>
      </c>
      <c r="C2064" s="85" t="s">
        <v>4395</v>
      </c>
      <c r="D2064" s="85" t="s">
        <v>13090</v>
      </c>
      <c r="E2064" s="202" t="s">
        <v>26712</v>
      </c>
      <c r="F2064" s="85" t="s">
        <v>40</v>
      </c>
      <c r="G2064" s="85" t="s">
        <v>15326</v>
      </c>
      <c r="H2064" s="85" t="s">
        <v>20690</v>
      </c>
      <c r="I2064" s="3" t="s">
        <v>21239</v>
      </c>
      <c r="J2064" s="85" t="s">
        <v>115</v>
      </c>
      <c r="K2064" s="7" t="s">
        <v>4702</v>
      </c>
      <c r="L2064" s="3"/>
      <c r="M2064" s="3"/>
      <c r="N2064" s="41" t="s">
        <v>5187</v>
      </c>
      <c r="O2064" s="87">
        <v>88313</v>
      </c>
      <c r="P2064" s="87">
        <v>57528</v>
      </c>
      <c r="Q2064" s="87">
        <v>30785</v>
      </c>
      <c r="R2064" s="87">
        <v>0</v>
      </c>
      <c r="S2064" s="87"/>
      <c r="T2064" s="87"/>
      <c r="U2064" s="85">
        <v>2021</v>
      </c>
      <c r="V2064" s="3"/>
      <c r="W2064" s="3"/>
      <c r="X2064" s="3"/>
      <c r="Y2064" s="3"/>
      <c r="Z2064" s="6">
        <v>60000</v>
      </c>
      <c r="AA2064" s="160"/>
      <c r="AB2064" s="123" t="s">
        <v>4395</v>
      </c>
      <c r="AC2064" s="124"/>
      <c r="AD2064" s="41"/>
      <c r="AE2064" s="83"/>
      <c r="AF2064" s="83"/>
      <c r="AG2064" s="41"/>
      <c r="AH2064" s="41" t="s">
        <v>7061</v>
      </c>
      <c r="AI2064" s="80" t="s">
        <v>18122</v>
      </c>
      <c r="AJ2064" s="80" t="s">
        <v>17952</v>
      </c>
      <c r="AK2064" s="3"/>
      <c r="AL2064" s="85"/>
      <c r="AM2064" s="151" t="s">
        <v>19997</v>
      </c>
      <c r="AN2064" s="15"/>
      <c r="AO2064" s="166"/>
      <c r="AP2064" s="5">
        <f t="shared" si="33"/>
        <v>0</v>
      </c>
      <c r="AQ2064" s="16"/>
      <c r="AR2064" s="205">
        <v>1</v>
      </c>
      <c r="AS2064" s="16"/>
      <c r="AT2064" s="16"/>
      <c r="AU2064" s="16"/>
      <c r="AV2064" s="16"/>
      <c r="AW2064" s="16"/>
      <c r="AX2064" s="16"/>
    </row>
    <row r="2065" spans="1:50" customFormat="1" ht="15.75" hidden="1" customHeight="1" x14ac:dyDescent="0.2">
      <c r="A2065" s="7" t="s">
        <v>17501</v>
      </c>
      <c r="B2065" s="3" t="s">
        <v>27614</v>
      </c>
      <c r="C2065" s="85" t="s">
        <v>4395</v>
      </c>
      <c r="D2065" s="85" t="s">
        <v>13090</v>
      </c>
      <c r="E2065" s="202" t="s">
        <v>26712</v>
      </c>
      <c r="F2065" s="85" t="s">
        <v>40</v>
      </c>
      <c r="G2065" s="85" t="s">
        <v>15326</v>
      </c>
      <c r="H2065" s="85" t="s">
        <v>20690</v>
      </c>
      <c r="I2065" s="3" t="s">
        <v>21239</v>
      </c>
      <c r="J2065" s="85" t="s">
        <v>115</v>
      </c>
      <c r="K2065" s="7" t="s">
        <v>4702</v>
      </c>
      <c r="L2065" s="3"/>
      <c r="M2065" s="3"/>
      <c r="N2065" s="41" t="s">
        <v>5187</v>
      </c>
      <c r="O2065" s="87">
        <v>85334</v>
      </c>
      <c r="P2065" s="87">
        <v>54549</v>
      </c>
      <c r="Q2065" s="87">
        <v>30785</v>
      </c>
      <c r="R2065" s="87">
        <v>0</v>
      </c>
      <c r="S2065" s="87"/>
      <c r="T2065" s="87"/>
      <c r="U2065" s="85">
        <v>2021</v>
      </c>
      <c r="V2065" s="3"/>
      <c r="W2065" s="3"/>
      <c r="X2065" s="3"/>
      <c r="Y2065" s="3"/>
      <c r="Z2065" s="6">
        <v>60000</v>
      </c>
      <c r="AA2065" s="160"/>
      <c r="AB2065" s="123" t="s">
        <v>4395</v>
      </c>
      <c r="AC2065" s="124"/>
      <c r="AD2065" s="41"/>
      <c r="AE2065" s="83"/>
      <c r="AF2065" s="83"/>
      <c r="AG2065" s="41"/>
      <c r="AH2065" s="41" t="s">
        <v>7061</v>
      </c>
      <c r="AI2065" s="80" t="s">
        <v>18123</v>
      </c>
      <c r="AJ2065" s="80" t="s">
        <v>17954</v>
      </c>
      <c r="AK2065" s="3"/>
      <c r="AL2065" s="85"/>
      <c r="AM2065" s="151" t="s">
        <v>19997</v>
      </c>
      <c r="AN2065" s="15"/>
      <c r="AO2065" s="166"/>
      <c r="AP2065" s="5">
        <f t="shared" si="33"/>
        <v>0</v>
      </c>
      <c r="AQ2065" s="16"/>
      <c r="AR2065" s="205">
        <v>1</v>
      </c>
      <c r="AS2065" s="16"/>
      <c r="AT2065" s="16"/>
      <c r="AU2065" s="16"/>
      <c r="AV2065" s="16"/>
      <c r="AW2065" s="16"/>
      <c r="AX2065" s="16"/>
    </row>
    <row r="2066" spans="1:50" customFormat="1" ht="15.75" hidden="1" customHeight="1" x14ac:dyDescent="0.2">
      <c r="A2066" s="7" t="s">
        <v>17502</v>
      </c>
      <c r="B2066" s="3" t="s">
        <v>27615</v>
      </c>
      <c r="C2066" s="85" t="s">
        <v>4395</v>
      </c>
      <c r="D2066" s="85" t="s">
        <v>13090</v>
      </c>
      <c r="E2066" s="202" t="s">
        <v>26712</v>
      </c>
      <c r="F2066" s="85" t="s">
        <v>40</v>
      </c>
      <c r="G2066" s="85" t="s">
        <v>15326</v>
      </c>
      <c r="H2066" s="85" t="s">
        <v>20690</v>
      </c>
      <c r="I2066" s="3" t="s">
        <v>21239</v>
      </c>
      <c r="J2066" s="85" t="s">
        <v>115</v>
      </c>
      <c r="K2066" s="7" t="s">
        <v>4702</v>
      </c>
      <c r="L2066" s="3"/>
      <c r="M2066" s="3"/>
      <c r="N2066" s="41" t="s">
        <v>5187</v>
      </c>
      <c r="O2066" s="87">
        <v>83171</v>
      </c>
      <c r="P2066" s="87">
        <v>52386</v>
      </c>
      <c r="Q2066" s="87">
        <v>30785</v>
      </c>
      <c r="R2066" s="87">
        <v>0</v>
      </c>
      <c r="S2066" s="87"/>
      <c r="T2066" s="87"/>
      <c r="U2066" s="85">
        <v>2021</v>
      </c>
      <c r="V2066" s="3"/>
      <c r="W2066" s="3"/>
      <c r="X2066" s="3"/>
      <c r="Y2066" s="3"/>
      <c r="Z2066" s="6">
        <v>60000</v>
      </c>
      <c r="AA2066" s="160"/>
      <c r="AB2066" s="123" t="s">
        <v>4395</v>
      </c>
      <c r="AC2066" s="124"/>
      <c r="AD2066" s="41"/>
      <c r="AE2066" s="83"/>
      <c r="AF2066" s="83"/>
      <c r="AG2066" s="41"/>
      <c r="AH2066" s="41" t="s">
        <v>7061</v>
      </c>
      <c r="AI2066" s="80" t="s">
        <v>18124</v>
      </c>
      <c r="AJ2066" s="80" t="s">
        <v>17956</v>
      </c>
      <c r="AK2066" s="3"/>
      <c r="AL2066" s="85"/>
      <c r="AM2066" s="151" t="s">
        <v>19997</v>
      </c>
      <c r="AN2066" s="15"/>
      <c r="AO2066" s="166"/>
      <c r="AP2066" s="5">
        <f t="shared" si="33"/>
        <v>0</v>
      </c>
      <c r="AQ2066" s="16"/>
      <c r="AR2066" s="205">
        <v>1</v>
      </c>
      <c r="AS2066" s="16"/>
      <c r="AT2066" s="16"/>
      <c r="AU2066" s="16"/>
      <c r="AV2066" s="16"/>
      <c r="AW2066" s="16"/>
      <c r="AX2066" s="16"/>
    </row>
    <row r="2067" spans="1:50" customFormat="1" ht="15.75" hidden="1" customHeight="1" x14ac:dyDescent="0.2">
      <c r="A2067" s="7" t="s">
        <v>17503</v>
      </c>
      <c r="B2067" s="3" t="s">
        <v>27616</v>
      </c>
      <c r="C2067" s="85" t="s">
        <v>4395</v>
      </c>
      <c r="D2067" s="85" t="s">
        <v>13090</v>
      </c>
      <c r="E2067" s="202" t="s">
        <v>26712</v>
      </c>
      <c r="F2067" s="85" t="s">
        <v>40</v>
      </c>
      <c r="G2067" s="85" t="s">
        <v>15326</v>
      </c>
      <c r="H2067" s="85" t="s">
        <v>20690</v>
      </c>
      <c r="I2067" s="3" t="s">
        <v>21239</v>
      </c>
      <c r="J2067" s="85" t="s">
        <v>115</v>
      </c>
      <c r="K2067" s="7" t="s">
        <v>4702</v>
      </c>
      <c r="L2067" s="3"/>
      <c r="M2067" s="3"/>
      <c r="N2067" s="41" t="s">
        <v>5187</v>
      </c>
      <c r="O2067" s="87">
        <v>85152</v>
      </c>
      <c r="P2067" s="87">
        <v>56749</v>
      </c>
      <c r="Q2067" s="87">
        <v>28403</v>
      </c>
      <c r="R2067" s="87">
        <v>0</v>
      </c>
      <c r="S2067" s="87"/>
      <c r="T2067" s="87"/>
      <c r="U2067" s="85">
        <v>2021</v>
      </c>
      <c r="V2067" s="3"/>
      <c r="W2067" s="3"/>
      <c r="X2067" s="3"/>
      <c r="Y2067" s="3"/>
      <c r="Z2067" s="6">
        <v>60000</v>
      </c>
      <c r="AA2067" s="160"/>
      <c r="AB2067" s="123" t="s">
        <v>4395</v>
      </c>
      <c r="AC2067" s="124"/>
      <c r="AD2067" s="41"/>
      <c r="AE2067" s="83"/>
      <c r="AF2067" s="83"/>
      <c r="AG2067" s="41"/>
      <c r="AH2067" s="41" t="s">
        <v>7061</v>
      </c>
      <c r="AI2067" s="80" t="s">
        <v>18125</v>
      </c>
      <c r="AJ2067" s="80" t="s">
        <v>17958</v>
      </c>
      <c r="AK2067" s="3"/>
      <c r="AL2067" s="85"/>
      <c r="AM2067" s="151" t="s">
        <v>19997</v>
      </c>
      <c r="AN2067" s="15"/>
      <c r="AO2067" s="166"/>
      <c r="AP2067" s="5">
        <f t="shared" si="33"/>
        <v>0</v>
      </c>
      <c r="AQ2067" s="16"/>
      <c r="AR2067" s="205">
        <v>1</v>
      </c>
      <c r="AS2067" s="16"/>
      <c r="AT2067" s="16"/>
      <c r="AU2067" s="16"/>
      <c r="AV2067" s="16"/>
      <c r="AW2067" s="16"/>
      <c r="AX2067" s="16"/>
    </row>
    <row r="2068" spans="1:50" customFormat="1" ht="15.75" hidden="1" customHeight="1" x14ac:dyDescent="0.2">
      <c r="A2068" s="7" t="s">
        <v>17504</v>
      </c>
      <c r="B2068" s="3" t="s">
        <v>27617</v>
      </c>
      <c r="C2068" s="85" t="s">
        <v>4395</v>
      </c>
      <c r="D2068" s="85" t="s">
        <v>13090</v>
      </c>
      <c r="E2068" s="202" t="s">
        <v>26712</v>
      </c>
      <c r="F2068" s="85" t="s">
        <v>40</v>
      </c>
      <c r="G2068" s="85" t="s">
        <v>15326</v>
      </c>
      <c r="H2068" s="85" t="s">
        <v>20690</v>
      </c>
      <c r="I2068" s="3" t="s">
        <v>21239</v>
      </c>
      <c r="J2068" s="85" t="s">
        <v>115</v>
      </c>
      <c r="K2068" s="7" t="s">
        <v>4702</v>
      </c>
      <c r="L2068" s="3"/>
      <c r="M2068" s="3"/>
      <c r="N2068" s="41" t="s">
        <v>5187</v>
      </c>
      <c r="O2068" s="87">
        <v>84217</v>
      </c>
      <c r="P2068" s="87">
        <v>53989</v>
      </c>
      <c r="Q2068" s="87">
        <v>30228</v>
      </c>
      <c r="R2068" s="87">
        <v>0</v>
      </c>
      <c r="S2068" s="87"/>
      <c r="T2068" s="87"/>
      <c r="U2068" s="85">
        <v>2021</v>
      </c>
      <c r="V2068" s="3"/>
      <c r="W2068" s="3"/>
      <c r="X2068" s="3"/>
      <c r="Y2068" s="3"/>
      <c r="Z2068" s="6">
        <v>60000</v>
      </c>
      <c r="AA2068" s="160"/>
      <c r="AB2068" s="123" t="s">
        <v>4395</v>
      </c>
      <c r="AC2068" s="124"/>
      <c r="AD2068" s="41"/>
      <c r="AE2068" s="83"/>
      <c r="AF2068" s="83"/>
      <c r="AG2068" s="41"/>
      <c r="AH2068" s="41" t="s">
        <v>7061</v>
      </c>
      <c r="AI2068" s="80" t="s">
        <v>18126</v>
      </c>
      <c r="AJ2068" s="80" t="s">
        <v>17960</v>
      </c>
      <c r="AK2068" s="3"/>
      <c r="AL2068" s="85"/>
      <c r="AM2068" s="151" t="s">
        <v>19997</v>
      </c>
      <c r="AN2068" s="15"/>
      <c r="AO2068" s="166"/>
      <c r="AP2068" s="5">
        <f t="shared" si="33"/>
        <v>0</v>
      </c>
      <c r="AQ2068" s="16"/>
      <c r="AR2068" s="205">
        <v>1</v>
      </c>
      <c r="AS2068" s="16"/>
      <c r="AT2068" s="16"/>
      <c r="AU2068" s="16"/>
      <c r="AV2068" s="16"/>
      <c r="AW2068" s="16"/>
      <c r="AX2068" s="16"/>
    </row>
    <row r="2069" spans="1:50" customFormat="1" ht="15.75" hidden="1" customHeight="1" x14ac:dyDescent="0.2">
      <c r="A2069" s="7" t="s">
        <v>4666</v>
      </c>
      <c r="B2069" s="3" t="s">
        <v>4667</v>
      </c>
      <c r="C2069" s="85" t="s">
        <v>4395</v>
      </c>
      <c r="D2069" s="85" t="s">
        <v>13090</v>
      </c>
      <c r="E2069" s="202" t="s">
        <v>26418</v>
      </c>
      <c r="F2069" s="85" t="s">
        <v>40</v>
      </c>
      <c r="G2069" s="85" t="s">
        <v>15356</v>
      </c>
      <c r="H2069" s="85" t="s">
        <v>20690</v>
      </c>
      <c r="I2069" s="3" t="s">
        <v>4558</v>
      </c>
      <c r="J2069" s="85" t="s">
        <v>4435</v>
      </c>
      <c r="K2069" s="7" t="s">
        <v>3838</v>
      </c>
      <c r="L2069" s="3"/>
      <c r="M2069" s="3"/>
      <c r="N2069" s="41" t="s">
        <v>4658</v>
      </c>
      <c r="O2069" s="87">
        <v>0</v>
      </c>
      <c r="P2069" s="87">
        <v>0</v>
      </c>
      <c r="Q2069" s="87">
        <v>0</v>
      </c>
      <c r="R2069" s="87">
        <v>0</v>
      </c>
      <c r="S2069" s="87"/>
      <c r="T2069" s="87"/>
      <c r="U2069" s="85" t="s">
        <v>112</v>
      </c>
      <c r="V2069" s="3" t="s">
        <v>112</v>
      </c>
      <c r="W2069" s="3"/>
      <c r="X2069" s="3"/>
      <c r="Y2069" s="3"/>
      <c r="Z2069" s="6">
        <v>0</v>
      </c>
      <c r="AA2069" s="160"/>
      <c r="AB2069" s="123" t="s">
        <v>4395</v>
      </c>
      <c r="AC2069" s="124"/>
      <c r="AD2069" s="41"/>
      <c r="AE2069" s="83"/>
      <c r="AF2069" s="83"/>
      <c r="AG2069" s="41"/>
      <c r="AH2069" s="41" t="s">
        <v>7654</v>
      </c>
      <c r="AI2069" s="80" t="s">
        <v>18127</v>
      </c>
      <c r="AJ2069" s="80" t="s">
        <v>20099</v>
      </c>
      <c r="AK2069" s="3"/>
      <c r="AL2069" s="85"/>
      <c r="AM2069" s="151" t="s">
        <v>19998</v>
      </c>
      <c r="AN2069" s="15"/>
      <c r="AO2069" s="166"/>
      <c r="AP2069" s="5">
        <f t="shared" si="33"/>
        <v>0</v>
      </c>
      <c r="AQ2069" s="16"/>
      <c r="AR2069" s="205">
        <v>1</v>
      </c>
      <c r="AS2069" s="16"/>
      <c r="AT2069" s="16"/>
      <c r="AU2069" s="16"/>
      <c r="AV2069" s="16"/>
      <c r="AW2069" s="16"/>
      <c r="AX2069" s="16"/>
    </row>
    <row r="2070" spans="1:50" customFormat="1" ht="15.75" hidden="1" customHeight="1" x14ac:dyDescent="0.2">
      <c r="A2070" s="7" t="s">
        <v>17505</v>
      </c>
      <c r="B2070" s="3" t="s">
        <v>27618</v>
      </c>
      <c r="C2070" s="85" t="s">
        <v>4395</v>
      </c>
      <c r="D2070" s="85" t="s">
        <v>13090</v>
      </c>
      <c r="E2070" s="202" t="s">
        <v>26712</v>
      </c>
      <c r="F2070" s="85" t="s">
        <v>40</v>
      </c>
      <c r="G2070" s="85" t="s">
        <v>15326</v>
      </c>
      <c r="H2070" s="85" t="s">
        <v>20690</v>
      </c>
      <c r="I2070" s="3" t="s">
        <v>21239</v>
      </c>
      <c r="J2070" s="85" t="s">
        <v>115</v>
      </c>
      <c r="K2070" s="7" t="s">
        <v>4702</v>
      </c>
      <c r="L2070" s="3"/>
      <c r="M2070" s="3"/>
      <c r="N2070" s="41" t="s">
        <v>5187</v>
      </c>
      <c r="O2070" s="87">
        <v>85265</v>
      </c>
      <c r="P2070" s="87">
        <v>54621</v>
      </c>
      <c r="Q2070" s="87">
        <v>30644</v>
      </c>
      <c r="R2070" s="87">
        <v>0</v>
      </c>
      <c r="S2070" s="87"/>
      <c r="T2070" s="87"/>
      <c r="U2070" s="85">
        <v>2021</v>
      </c>
      <c r="V2070" s="3"/>
      <c r="W2070" s="3"/>
      <c r="X2070" s="3"/>
      <c r="Y2070" s="3"/>
      <c r="Z2070" s="6">
        <v>60000</v>
      </c>
      <c r="AA2070" s="160"/>
      <c r="AB2070" s="123" t="s">
        <v>4395</v>
      </c>
      <c r="AC2070" s="124"/>
      <c r="AD2070" s="41"/>
      <c r="AE2070" s="83"/>
      <c r="AF2070" s="83"/>
      <c r="AG2070" s="41"/>
      <c r="AH2070" s="41" t="s">
        <v>7061</v>
      </c>
      <c r="AI2070" s="80" t="s">
        <v>18128</v>
      </c>
      <c r="AJ2070" s="80" t="s">
        <v>17962</v>
      </c>
      <c r="AK2070" s="3"/>
      <c r="AL2070" s="85"/>
      <c r="AM2070" s="151" t="s">
        <v>19997</v>
      </c>
      <c r="AN2070" s="15"/>
      <c r="AO2070" s="166"/>
      <c r="AP2070" s="5">
        <f t="shared" si="33"/>
        <v>0</v>
      </c>
      <c r="AQ2070" s="16"/>
      <c r="AR2070" s="205">
        <v>1</v>
      </c>
      <c r="AS2070" s="16"/>
      <c r="AT2070" s="16"/>
      <c r="AU2070" s="16"/>
      <c r="AV2070" s="16"/>
      <c r="AW2070" s="16"/>
      <c r="AX2070" s="16"/>
    </row>
    <row r="2071" spans="1:50" customFormat="1" ht="15.75" hidden="1" customHeight="1" x14ac:dyDescent="0.2">
      <c r="A2071" s="7" t="s">
        <v>17506</v>
      </c>
      <c r="B2071" s="3" t="s">
        <v>27619</v>
      </c>
      <c r="C2071" s="85" t="s">
        <v>4395</v>
      </c>
      <c r="D2071" s="85" t="s">
        <v>13090</v>
      </c>
      <c r="E2071" s="202" t="s">
        <v>26712</v>
      </c>
      <c r="F2071" s="85" t="s">
        <v>40</v>
      </c>
      <c r="G2071" s="85" t="s">
        <v>15326</v>
      </c>
      <c r="H2071" s="85" t="s">
        <v>20690</v>
      </c>
      <c r="I2071" s="3" t="s">
        <v>21239</v>
      </c>
      <c r="J2071" s="85" t="s">
        <v>115</v>
      </c>
      <c r="K2071" s="7" t="s">
        <v>4702</v>
      </c>
      <c r="L2071" s="3"/>
      <c r="M2071" s="3"/>
      <c r="N2071" s="41" t="s">
        <v>5187</v>
      </c>
      <c r="O2071" s="87">
        <v>68928</v>
      </c>
      <c r="P2071" s="87">
        <v>45026</v>
      </c>
      <c r="Q2071" s="87">
        <v>23902</v>
      </c>
      <c r="R2071" s="87">
        <v>0</v>
      </c>
      <c r="S2071" s="87"/>
      <c r="T2071" s="87"/>
      <c r="U2071" s="85">
        <v>2021</v>
      </c>
      <c r="V2071" s="3"/>
      <c r="W2071" s="3"/>
      <c r="X2071" s="3"/>
      <c r="Y2071" s="3"/>
      <c r="Z2071" s="6">
        <v>60000</v>
      </c>
      <c r="AA2071" s="160"/>
      <c r="AB2071" s="123" t="s">
        <v>4395</v>
      </c>
      <c r="AC2071" s="124"/>
      <c r="AD2071" s="41"/>
      <c r="AE2071" s="83"/>
      <c r="AF2071" s="83"/>
      <c r="AG2071" s="41"/>
      <c r="AH2071" s="41" t="s">
        <v>7061</v>
      </c>
      <c r="AI2071" s="80" t="s">
        <v>18129</v>
      </c>
      <c r="AJ2071" s="80" t="s">
        <v>17966</v>
      </c>
      <c r="AK2071" s="3"/>
      <c r="AL2071" s="85"/>
      <c r="AM2071" s="151" t="s">
        <v>19997</v>
      </c>
      <c r="AN2071" s="15"/>
      <c r="AO2071" s="166"/>
      <c r="AP2071" s="5">
        <f t="shared" si="33"/>
        <v>0</v>
      </c>
      <c r="AQ2071" s="16"/>
      <c r="AR2071" s="205">
        <v>1</v>
      </c>
      <c r="AS2071" s="16"/>
      <c r="AT2071" s="16"/>
      <c r="AU2071" s="16"/>
      <c r="AV2071" s="16"/>
      <c r="AW2071" s="16"/>
      <c r="AX2071" s="16"/>
    </row>
    <row r="2072" spans="1:50" customFormat="1" ht="15.75" hidden="1" customHeight="1" x14ac:dyDescent="0.2">
      <c r="A2072" s="7" t="s">
        <v>17507</v>
      </c>
      <c r="B2072" s="3" t="s">
        <v>27620</v>
      </c>
      <c r="C2072" s="85" t="s">
        <v>4395</v>
      </c>
      <c r="D2072" s="85" t="s">
        <v>13090</v>
      </c>
      <c r="E2072" s="202" t="s">
        <v>26712</v>
      </c>
      <c r="F2072" s="85" t="s">
        <v>40</v>
      </c>
      <c r="G2072" s="85" t="s">
        <v>15326</v>
      </c>
      <c r="H2072" s="85" t="s">
        <v>20690</v>
      </c>
      <c r="I2072" s="3" t="s">
        <v>21239</v>
      </c>
      <c r="J2072" s="85" t="s">
        <v>115</v>
      </c>
      <c r="K2072" s="7" t="s">
        <v>4702</v>
      </c>
      <c r="L2072" s="3"/>
      <c r="M2072" s="3"/>
      <c r="N2072" s="41" t="s">
        <v>5187</v>
      </c>
      <c r="O2072" s="87">
        <v>77938</v>
      </c>
      <c r="P2072" s="87">
        <v>51237</v>
      </c>
      <c r="Q2072" s="87">
        <v>26701</v>
      </c>
      <c r="R2072" s="87">
        <v>0</v>
      </c>
      <c r="S2072" s="87"/>
      <c r="T2072" s="87"/>
      <c r="U2072" s="85">
        <v>2021</v>
      </c>
      <c r="V2072" s="3"/>
      <c r="W2072" s="3"/>
      <c r="X2072" s="3"/>
      <c r="Y2072" s="3"/>
      <c r="Z2072" s="6">
        <v>60000</v>
      </c>
      <c r="AA2072" s="160"/>
      <c r="AB2072" s="123" t="s">
        <v>4395</v>
      </c>
      <c r="AC2072" s="124"/>
      <c r="AD2072" s="41"/>
      <c r="AE2072" s="83"/>
      <c r="AF2072" s="83"/>
      <c r="AG2072" s="41"/>
      <c r="AH2072" s="41" t="s">
        <v>7061</v>
      </c>
      <c r="AI2072" s="80" t="s">
        <v>18130</v>
      </c>
      <c r="AJ2072" s="80" t="s">
        <v>17968</v>
      </c>
      <c r="AK2072" s="3"/>
      <c r="AL2072" s="85"/>
      <c r="AM2072" s="151" t="s">
        <v>19997</v>
      </c>
      <c r="AN2072" s="15"/>
      <c r="AO2072" s="166"/>
      <c r="AP2072" s="5">
        <f t="shared" si="33"/>
        <v>0</v>
      </c>
      <c r="AQ2072" s="16"/>
      <c r="AR2072" s="205">
        <v>1</v>
      </c>
      <c r="AS2072" s="16"/>
      <c r="AT2072" s="16"/>
      <c r="AU2072" s="16"/>
      <c r="AV2072" s="16"/>
      <c r="AW2072" s="16"/>
      <c r="AX2072" s="16"/>
    </row>
    <row r="2073" spans="1:50" customFormat="1" ht="15.75" hidden="1" customHeight="1" x14ac:dyDescent="0.2">
      <c r="A2073" s="7" t="s">
        <v>17508</v>
      </c>
      <c r="B2073" s="3" t="s">
        <v>27621</v>
      </c>
      <c r="C2073" s="85" t="s">
        <v>4395</v>
      </c>
      <c r="D2073" s="85" t="s">
        <v>13090</v>
      </c>
      <c r="E2073" s="202" t="s">
        <v>26712</v>
      </c>
      <c r="F2073" s="85" t="s">
        <v>40</v>
      </c>
      <c r="G2073" s="85" t="s">
        <v>15326</v>
      </c>
      <c r="H2073" s="85" t="s">
        <v>20690</v>
      </c>
      <c r="I2073" s="3" t="s">
        <v>21239</v>
      </c>
      <c r="J2073" s="85" t="s">
        <v>115</v>
      </c>
      <c r="K2073" s="7" t="s">
        <v>4702</v>
      </c>
      <c r="L2073" s="3"/>
      <c r="M2073" s="3"/>
      <c r="N2073" s="41" t="s">
        <v>5187</v>
      </c>
      <c r="O2073" s="87">
        <v>86902</v>
      </c>
      <c r="P2073" s="87">
        <v>57042</v>
      </c>
      <c r="Q2073" s="87">
        <v>29860</v>
      </c>
      <c r="R2073" s="87">
        <v>0</v>
      </c>
      <c r="S2073" s="87"/>
      <c r="T2073" s="87"/>
      <c r="U2073" s="85">
        <v>2021</v>
      </c>
      <c r="V2073" s="3"/>
      <c r="W2073" s="3"/>
      <c r="X2073" s="3"/>
      <c r="Y2073" s="3"/>
      <c r="Z2073" s="6">
        <v>60000</v>
      </c>
      <c r="AA2073" s="160"/>
      <c r="AB2073" s="123" t="s">
        <v>4395</v>
      </c>
      <c r="AC2073" s="124"/>
      <c r="AD2073" s="41"/>
      <c r="AE2073" s="83"/>
      <c r="AF2073" s="83"/>
      <c r="AG2073" s="41"/>
      <c r="AH2073" s="41" t="s">
        <v>7061</v>
      </c>
      <c r="AI2073" s="80" t="s">
        <v>18131</v>
      </c>
      <c r="AJ2073" s="80" t="s">
        <v>17970</v>
      </c>
      <c r="AK2073" s="3"/>
      <c r="AL2073" s="85"/>
      <c r="AM2073" s="151" t="s">
        <v>19997</v>
      </c>
      <c r="AN2073" s="15"/>
      <c r="AO2073" s="166"/>
      <c r="AP2073" s="5">
        <f t="shared" si="33"/>
        <v>0</v>
      </c>
      <c r="AQ2073" s="16"/>
      <c r="AR2073" s="205">
        <v>1</v>
      </c>
      <c r="AS2073" s="16"/>
      <c r="AT2073" s="16"/>
      <c r="AU2073" s="16"/>
      <c r="AV2073" s="16"/>
      <c r="AW2073" s="16"/>
      <c r="AX2073" s="16"/>
    </row>
    <row r="2074" spans="1:50" customFormat="1" ht="15.75" hidden="1" customHeight="1" x14ac:dyDescent="0.2">
      <c r="A2074" s="7" t="s">
        <v>17509</v>
      </c>
      <c r="B2074" s="3" t="s">
        <v>27622</v>
      </c>
      <c r="C2074" s="85" t="s">
        <v>4395</v>
      </c>
      <c r="D2074" s="85" t="s">
        <v>13090</v>
      </c>
      <c r="E2074" s="202" t="s">
        <v>26712</v>
      </c>
      <c r="F2074" s="85" t="s">
        <v>40</v>
      </c>
      <c r="G2074" s="85" t="s">
        <v>15326</v>
      </c>
      <c r="H2074" s="85" t="s">
        <v>20690</v>
      </c>
      <c r="I2074" s="3" t="s">
        <v>21239</v>
      </c>
      <c r="J2074" s="85" t="s">
        <v>115</v>
      </c>
      <c r="K2074" s="7" t="s">
        <v>4702</v>
      </c>
      <c r="L2074" s="3"/>
      <c r="M2074" s="3"/>
      <c r="N2074" s="41" t="s">
        <v>5187</v>
      </c>
      <c r="O2074" s="87">
        <v>81564</v>
      </c>
      <c r="P2074" s="87">
        <v>0</v>
      </c>
      <c r="Q2074" s="87">
        <v>81564</v>
      </c>
      <c r="R2074" s="87">
        <v>0</v>
      </c>
      <c r="S2074" s="87"/>
      <c r="T2074" s="87"/>
      <c r="U2074" s="85">
        <v>2021</v>
      </c>
      <c r="V2074" s="3"/>
      <c r="W2074" s="3"/>
      <c r="X2074" s="3"/>
      <c r="Y2074" s="3"/>
      <c r="Z2074" s="6">
        <v>60000</v>
      </c>
      <c r="AA2074" s="160"/>
      <c r="AB2074" s="123" t="s">
        <v>4395</v>
      </c>
      <c r="AC2074" s="124"/>
      <c r="AD2074" s="41"/>
      <c r="AE2074" s="83"/>
      <c r="AF2074" s="83"/>
      <c r="AG2074" s="41"/>
      <c r="AH2074" s="41" t="s">
        <v>7061</v>
      </c>
      <c r="AI2074" s="80" t="s">
        <v>18132</v>
      </c>
      <c r="AJ2074" s="80" t="s">
        <v>17972</v>
      </c>
      <c r="AK2074" s="3"/>
      <c r="AL2074" s="85"/>
      <c r="AM2074" s="151" t="s">
        <v>19997</v>
      </c>
      <c r="AN2074" s="15"/>
      <c r="AO2074" s="166"/>
      <c r="AP2074" s="5">
        <f t="shared" si="33"/>
        <v>0</v>
      </c>
      <c r="AQ2074" s="16"/>
      <c r="AR2074" s="205">
        <v>1</v>
      </c>
      <c r="AS2074" s="16"/>
      <c r="AT2074" s="16"/>
      <c r="AU2074" s="16"/>
      <c r="AV2074" s="16"/>
      <c r="AW2074" s="16"/>
      <c r="AX2074" s="16"/>
    </row>
    <row r="2075" spans="1:50" customFormat="1" ht="15.75" hidden="1" customHeight="1" x14ac:dyDescent="0.2">
      <c r="A2075" s="7" t="s">
        <v>17510</v>
      </c>
      <c r="B2075" s="3" t="s">
        <v>27623</v>
      </c>
      <c r="C2075" s="85" t="s">
        <v>4395</v>
      </c>
      <c r="D2075" s="85" t="s">
        <v>13090</v>
      </c>
      <c r="E2075" s="202" t="s">
        <v>26712</v>
      </c>
      <c r="F2075" s="85" t="s">
        <v>40</v>
      </c>
      <c r="G2075" s="85" t="s">
        <v>15326</v>
      </c>
      <c r="H2075" s="85" t="s">
        <v>20690</v>
      </c>
      <c r="I2075" s="3" t="s">
        <v>21239</v>
      </c>
      <c r="J2075" s="85" t="s">
        <v>115</v>
      </c>
      <c r="K2075" s="7" t="s">
        <v>4702</v>
      </c>
      <c r="L2075" s="3"/>
      <c r="M2075" s="3"/>
      <c r="N2075" s="41" t="s">
        <v>5187</v>
      </c>
      <c r="O2075" s="87">
        <v>87809</v>
      </c>
      <c r="P2075" s="87">
        <v>0</v>
      </c>
      <c r="Q2075" s="87">
        <v>87809</v>
      </c>
      <c r="R2075" s="87">
        <v>0</v>
      </c>
      <c r="S2075" s="87"/>
      <c r="T2075" s="87"/>
      <c r="U2075" s="85">
        <v>2021</v>
      </c>
      <c r="V2075" s="3"/>
      <c r="W2075" s="3"/>
      <c r="X2075" s="3"/>
      <c r="Y2075" s="3"/>
      <c r="Z2075" s="6">
        <v>60000</v>
      </c>
      <c r="AA2075" s="160"/>
      <c r="AB2075" s="123" t="s">
        <v>4395</v>
      </c>
      <c r="AC2075" s="124"/>
      <c r="AD2075" s="41"/>
      <c r="AE2075" s="83"/>
      <c r="AF2075" s="83"/>
      <c r="AG2075" s="41"/>
      <c r="AH2075" s="41" t="s">
        <v>7061</v>
      </c>
      <c r="AI2075" s="80" t="s">
        <v>18134</v>
      </c>
      <c r="AJ2075" s="80" t="s">
        <v>17974</v>
      </c>
      <c r="AK2075" s="3"/>
      <c r="AL2075" s="85"/>
      <c r="AM2075" s="151" t="s">
        <v>19997</v>
      </c>
      <c r="AN2075" s="15"/>
      <c r="AO2075" s="166"/>
      <c r="AP2075" s="5">
        <f t="shared" si="33"/>
        <v>0</v>
      </c>
      <c r="AQ2075" s="16"/>
      <c r="AR2075" s="205">
        <v>1</v>
      </c>
      <c r="AS2075" s="16"/>
      <c r="AT2075" s="16"/>
      <c r="AU2075" s="16"/>
      <c r="AV2075" s="16"/>
      <c r="AW2075" s="16"/>
      <c r="AX2075" s="16"/>
    </row>
    <row r="2076" spans="1:50" customFormat="1" ht="15.75" hidden="1" customHeight="1" x14ac:dyDescent="0.2">
      <c r="A2076" s="7" t="s">
        <v>17511</v>
      </c>
      <c r="B2076" s="3" t="s">
        <v>27624</v>
      </c>
      <c r="C2076" s="85" t="s">
        <v>4395</v>
      </c>
      <c r="D2076" s="85" t="s">
        <v>13090</v>
      </c>
      <c r="E2076" s="202" t="s">
        <v>26712</v>
      </c>
      <c r="F2076" s="85" t="s">
        <v>40</v>
      </c>
      <c r="G2076" s="85" t="s">
        <v>15326</v>
      </c>
      <c r="H2076" s="85" t="s">
        <v>20690</v>
      </c>
      <c r="I2076" s="3" t="s">
        <v>21239</v>
      </c>
      <c r="J2076" s="85" t="s">
        <v>115</v>
      </c>
      <c r="K2076" s="7" t="s">
        <v>4702</v>
      </c>
      <c r="L2076" s="3"/>
      <c r="M2076" s="3"/>
      <c r="N2076" s="41" t="s">
        <v>5187</v>
      </c>
      <c r="O2076" s="87">
        <v>85752</v>
      </c>
      <c r="P2076" s="87">
        <v>30350</v>
      </c>
      <c r="Q2076" s="87">
        <v>55402</v>
      </c>
      <c r="R2076" s="87">
        <v>0</v>
      </c>
      <c r="S2076" s="87"/>
      <c r="T2076" s="87"/>
      <c r="U2076" s="85">
        <v>2021</v>
      </c>
      <c r="V2076" s="3"/>
      <c r="W2076" s="3"/>
      <c r="X2076" s="3"/>
      <c r="Y2076" s="3"/>
      <c r="Z2076" s="6">
        <v>60000</v>
      </c>
      <c r="AA2076" s="160"/>
      <c r="AB2076" s="123" t="s">
        <v>4395</v>
      </c>
      <c r="AC2076" s="124"/>
      <c r="AD2076" s="41"/>
      <c r="AE2076" s="83"/>
      <c r="AF2076" s="83"/>
      <c r="AG2076" s="41"/>
      <c r="AH2076" s="41" t="s">
        <v>7061</v>
      </c>
      <c r="AI2076" s="80" t="s">
        <v>18135</v>
      </c>
      <c r="AJ2076" s="80" t="s">
        <v>17977</v>
      </c>
      <c r="AK2076" s="3"/>
      <c r="AL2076" s="85"/>
      <c r="AM2076" s="151" t="s">
        <v>19997</v>
      </c>
      <c r="AN2076" s="15"/>
      <c r="AO2076" s="166"/>
      <c r="AP2076" s="5">
        <f t="shared" si="33"/>
        <v>0</v>
      </c>
      <c r="AQ2076" s="16"/>
      <c r="AR2076" s="205">
        <v>1</v>
      </c>
      <c r="AS2076" s="16"/>
      <c r="AT2076" s="16"/>
      <c r="AU2076" s="16"/>
      <c r="AV2076" s="16"/>
      <c r="AW2076" s="16"/>
      <c r="AX2076" s="16"/>
    </row>
    <row r="2077" spans="1:50" customFormat="1" ht="15.75" hidden="1" customHeight="1" x14ac:dyDescent="0.2">
      <c r="A2077" s="7" t="s">
        <v>17512</v>
      </c>
      <c r="B2077" s="3" t="s">
        <v>27625</v>
      </c>
      <c r="C2077" s="85" t="s">
        <v>4395</v>
      </c>
      <c r="D2077" s="85" t="s">
        <v>13090</v>
      </c>
      <c r="E2077" s="202" t="s">
        <v>26712</v>
      </c>
      <c r="F2077" s="85" t="s">
        <v>40</v>
      </c>
      <c r="G2077" s="85" t="s">
        <v>15326</v>
      </c>
      <c r="H2077" s="85" t="s">
        <v>20690</v>
      </c>
      <c r="I2077" s="3" t="s">
        <v>21239</v>
      </c>
      <c r="J2077" s="85" t="s">
        <v>115</v>
      </c>
      <c r="K2077" s="7" t="s">
        <v>4702</v>
      </c>
      <c r="L2077" s="3"/>
      <c r="M2077" s="3"/>
      <c r="N2077" s="41" t="s">
        <v>5187</v>
      </c>
      <c r="O2077" s="87">
        <v>87367</v>
      </c>
      <c r="P2077" s="87">
        <v>0</v>
      </c>
      <c r="Q2077" s="87">
        <v>87367</v>
      </c>
      <c r="R2077" s="87">
        <v>0</v>
      </c>
      <c r="S2077" s="87"/>
      <c r="T2077" s="87"/>
      <c r="U2077" s="85">
        <v>2021</v>
      </c>
      <c r="V2077" s="3"/>
      <c r="W2077" s="3"/>
      <c r="X2077" s="3"/>
      <c r="Y2077" s="3"/>
      <c r="Z2077" s="6">
        <v>60000</v>
      </c>
      <c r="AA2077" s="160"/>
      <c r="AB2077" s="123" t="s">
        <v>4395</v>
      </c>
      <c r="AC2077" s="124"/>
      <c r="AD2077" s="41"/>
      <c r="AE2077" s="83"/>
      <c r="AF2077" s="83"/>
      <c r="AG2077" s="41"/>
      <c r="AH2077" s="41" t="s">
        <v>7061</v>
      </c>
      <c r="AI2077" s="80" t="s">
        <v>18136</v>
      </c>
      <c r="AJ2077" s="80" t="s">
        <v>17979</v>
      </c>
      <c r="AK2077" s="3"/>
      <c r="AL2077" s="85"/>
      <c r="AM2077" s="151" t="s">
        <v>19997</v>
      </c>
      <c r="AN2077" s="15"/>
      <c r="AO2077" s="166"/>
      <c r="AP2077" s="5">
        <f t="shared" si="33"/>
        <v>0</v>
      </c>
      <c r="AQ2077" s="16"/>
      <c r="AR2077" s="205">
        <v>1</v>
      </c>
      <c r="AS2077" s="16"/>
      <c r="AT2077" s="16"/>
      <c r="AU2077" s="16"/>
      <c r="AV2077" s="16"/>
      <c r="AW2077" s="16"/>
      <c r="AX2077" s="16"/>
    </row>
    <row r="2078" spans="1:50" customFormat="1" ht="15.75" hidden="1" customHeight="1" x14ac:dyDescent="0.2">
      <c r="A2078" s="7" t="s">
        <v>17513</v>
      </c>
      <c r="B2078" s="3" t="s">
        <v>27626</v>
      </c>
      <c r="C2078" s="85" t="s">
        <v>4395</v>
      </c>
      <c r="D2078" s="85" t="s">
        <v>13090</v>
      </c>
      <c r="E2078" s="202" t="s">
        <v>26712</v>
      </c>
      <c r="F2078" s="85" t="s">
        <v>40</v>
      </c>
      <c r="G2078" s="85" t="s">
        <v>15326</v>
      </c>
      <c r="H2078" s="85" t="s">
        <v>20690</v>
      </c>
      <c r="I2078" s="3" t="s">
        <v>21239</v>
      </c>
      <c r="J2078" s="85" t="s">
        <v>115</v>
      </c>
      <c r="K2078" s="7" t="s">
        <v>4702</v>
      </c>
      <c r="L2078" s="3"/>
      <c r="M2078" s="3"/>
      <c r="N2078" s="41" t="s">
        <v>5187</v>
      </c>
      <c r="O2078" s="87">
        <v>86864</v>
      </c>
      <c r="P2078" s="87">
        <v>27134</v>
      </c>
      <c r="Q2078" s="87">
        <v>59730</v>
      </c>
      <c r="R2078" s="87">
        <v>0</v>
      </c>
      <c r="S2078" s="87"/>
      <c r="T2078" s="87"/>
      <c r="U2078" s="85">
        <v>2021</v>
      </c>
      <c r="V2078" s="3"/>
      <c r="W2078" s="3"/>
      <c r="X2078" s="3"/>
      <c r="Y2078" s="3"/>
      <c r="Z2078" s="6">
        <v>60000</v>
      </c>
      <c r="AA2078" s="160"/>
      <c r="AB2078" s="123" t="s">
        <v>4395</v>
      </c>
      <c r="AC2078" s="124"/>
      <c r="AD2078" s="41"/>
      <c r="AE2078" s="83"/>
      <c r="AF2078" s="83"/>
      <c r="AG2078" s="41"/>
      <c r="AH2078" s="41" t="s">
        <v>7061</v>
      </c>
      <c r="AI2078" s="80" t="s">
        <v>18137</v>
      </c>
      <c r="AJ2078" s="80" t="s">
        <v>17982</v>
      </c>
      <c r="AK2078" s="3"/>
      <c r="AL2078" s="85"/>
      <c r="AM2078" s="151" t="s">
        <v>19997</v>
      </c>
      <c r="AN2078" s="15"/>
      <c r="AO2078" s="166"/>
      <c r="AP2078" s="5">
        <f t="shared" si="33"/>
        <v>0</v>
      </c>
      <c r="AQ2078" s="16"/>
      <c r="AR2078" s="205">
        <v>1</v>
      </c>
      <c r="AS2078" s="16"/>
      <c r="AT2078" s="16"/>
      <c r="AU2078" s="16"/>
      <c r="AV2078" s="16"/>
      <c r="AW2078" s="16"/>
      <c r="AX2078" s="16"/>
    </row>
    <row r="2079" spans="1:50" customFormat="1" ht="15.75" hidden="1" customHeight="1" x14ac:dyDescent="0.2">
      <c r="A2079" s="7" t="s">
        <v>17514</v>
      </c>
      <c r="B2079" s="3" t="s">
        <v>27627</v>
      </c>
      <c r="C2079" s="85" t="s">
        <v>4395</v>
      </c>
      <c r="D2079" s="85" t="s">
        <v>13090</v>
      </c>
      <c r="E2079" s="202" t="s">
        <v>26712</v>
      </c>
      <c r="F2079" s="85" t="s">
        <v>40</v>
      </c>
      <c r="G2079" s="85" t="s">
        <v>15326</v>
      </c>
      <c r="H2079" s="85" t="s">
        <v>20690</v>
      </c>
      <c r="I2079" s="3" t="s">
        <v>21239</v>
      </c>
      <c r="J2079" s="85" t="s">
        <v>115</v>
      </c>
      <c r="K2079" s="7" t="s">
        <v>4702</v>
      </c>
      <c r="L2079" s="3"/>
      <c r="M2079" s="3"/>
      <c r="N2079" s="41" t="s">
        <v>5187</v>
      </c>
      <c r="O2079" s="87">
        <v>87098</v>
      </c>
      <c r="P2079" s="87">
        <v>10000</v>
      </c>
      <c r="Q2079" s="87">
        <v>77098</v>
      </c>
      <c r="R2079" s="87">
        <v>0</v>
      </c>
      <c r="S2079" s="87"/>
      <c r="T2079" s="87"/>
      <c r="U2079" s="85">
        <v>2021</v>
      </c>
      <c r="V2079" s="3"/>
      <c r="W2079" s="3"/>
      <c r="X2079" s="3"/>
      <c r="Y2079" s="3"/>
      <c r="Z2079" s="6">
        <v>60000</v>
      </c>
      <c r="AA2079" s="160"/>
      <c r="AB2079" s="123" t="s">
        <v>4395</v>
      </c>
      <c r="AC2079" s="124"/>
      <c r="AD2079" s="41"/>
      <c r="AE2079" s="83"/>
      <c r="AF2079" s="83"/>
      <c r="AG2079" s="41"/>
      <c r="AH2079" s="41" t="s">
        <v>7061</v>
      </c>
      <c r="AI2079" s="80" t="s">
        <v>18138</v>
      </c>
      <c r="AJ2079" s="80" t="s">
        <v>17984</v>
      </c>
      <c r="AK2079" s="3"/>
      <c r="AL2079" s="85"/>
      <c r="AM2079" s="151" t="s">
        <v>19997</v>
      </c>
      <c r="AN2079" s="15"/>
      <c r="AO2079" s="166"/>
      <c r="AP2079" s="5">
        <f t="shared" si="33"/>
        <v>0</v>
      </c>
      <c r="AQ2079" s="16"/>
      <c r="AR2079" s="205">
        <v>1</v>
      </c>
      <c r="AS2079" s="16"/>
      <c r="AT2079" s="16"/>
      <c r="AU2079" s="16"/>
      <c r="AV2079" s="16"/>
      <c r="AW2079" s="16"/>
      <c r="AX2079" s="16"/>
    </row>
    <row r="2080" spans="1:50" customFormat="1" ht="15.75" hidden="1" customHeight="1" x14ac:dyDescent="0.2">
      <c r="A2080" s="7" t="s">
        <v>4668</v>
      </c>
      <c r="B2080" s="3" t="s">
        <v>4669</v>
      </c>
      <c r="C2080" s="85" t="s">
        <v>4395</v>
      </c>
      <c r="D2080" s="85" t="s">
        <v>13090</v>
      </c>
      <c r="E2080" s="202" t="s">
        <v>26712</v>
      </c>
      <c r="F2080" s="85" t="s">
        <v>40</v>
      </c>
      <c r="G2080" s="85" t="s">
        <v>15356</v>
      </c>
      <c r="H2080" s="85" t="s">
        <v>20690</v>
      </c>
      <c r="I2080" s="3" t="s">
        <v>4558</v>
      </c>
      <c r="J2080" s="85" t="s">
        <v>4435</v>
      </c>
      <c r="K2080" s="7" t="s">
        <v>3838</v>
      </c>
      <c r="L2080" s="3"/>
      <c r="M2080" s="3"/>
      <c r="N2080" s="41" t="s">
        <v>4658</v>
      </c>
      <c r="O2080" s="87">
        <v>236302</v>
      </c>
      <c r="P2080" s="87">
        <v>0</v>
      </c>
      <c r="Q2080" s="87">
        <v>236302</v>
      </c>
      <c r="R2080" s="87">
        <v>0</v>
      </c>
      <c r="S2080" s="87"/>
      <c r="T2080" s="87"/>
      <c r="U2080" s="85">
        <v>2014</v>
      </c>
      <c r="V2080" s="3" t="s">
        <v>4658</v>
      </c>
      <c r="W2080" s="3"/>
      <c r="X2080" s="3"/>
      <c r="Y2080" s="3"/>
      <c r="Z2080" s="6">
        <v>55000</v>
      </c>
      <c r="AA2080" s="160"/>
      <c r="AB2080" s="123" t="s">
        <v>4395</v>
      </c>
      <c r="AC2080" s="124"/>
      <c r="AD2080" s="41"/>
      <c r="AE2080" s="83"/>
      <c r="AF2080" s="83"/>
      <c r="AG2080" s="41"/>
      <c r="AH2080" s="41" t="s">
        <v>7654</v>
      </c>
      <c r="AI2080" s="80" t="s">
        <v>18139</v>
      </c>
      <c r="AJ2080" s="80" t="s">
        <v>20100</v>
      </c>
      <c r="AK2080" s="3"/>
      <c r="AL2080" s="85"/>
      <c r="AM2080" s="151" t="s">
        <v>19998</v>
      </c>
      <c r="AN2080" s="15"/>
      <c r="AO2080" s="166"/>
      <c r="AP2080" s="5">
        <f t="shared" si="33"/>
        <v>0</v>
      </c>
      <c r="AQ2080" s="16"/>
      <c r="AR2080" s="205">
        <v>1</v>
      </c>
      <c r="AS2080" s="16"/>
      <c r="AT2080" s="16"/>
      <c r="AU2080" s="16"/>
      <c r="AV2080" s="16"/>
      <c r="AW2080" s="16"/>
      <c r="AX2080" s="16"/>
    </row>
    <row r="2081" spans="1:50" customFormat="1" ht="15.75" hidden="1" customHeight="1" x14ac:dyDescent="0.2">
      <c r="A2081" s="7" t="s">
        <v>17515</v>
      </c>
      <c r="B2081" s="3" t="s">
        <v>27628</v>
      </c>
      <c r="C2081" s="85" t="s">
        <v>4395</v>
      </c>
      <c r="D2081" s="85" t="s">
        <v>13090</v>
      </c>
      <c r="E2081" s="202" t="s">
        <v>26712</v>
      </c>
      <c r="F2081" s="85" t="s">
        <v>40</v>
      </c>
      <c r="G2081" s="85" t="s">
        <v>15326</v>
      </c>
      <c r="H2081" s="85" t="s">
        <v>20690</v>
      </c>
      <c r="I2081" s="3" t="s">
        <v>21239</v>
      </c>
      <c r="J2081" s="85" t="s">
        <v>115</v>
      </c>
      <c r="K2081" s="7" t="s">
        <v>4702</v>
      </c>
      <c r="L2081" s="3"/>
      <c r="M2081" s="3"/>
      <c r="N2081" s="41" t="s">
        <v>5187</v>
      </c>
      <c r="O2081" s="87">
        <v>87645</v>
      </c>
      <c r="P2081" s="87">
        <v>0</v>
      </c>
      <c r="Q2081" s="87">
        <v>87645</v>
      </c>
      <c r="R2081" s="87">
        <v>0</v>
      </c>
      <c r="S2081" s="87"/>
      <c r="T2081" s="87"/>
      <c r="U2081" s="85">
        <v>2021</v>
      </c>
      <c r="V2081" s="3"/>
      <c r="W2081" s="3"/>
      <c r="X2081" s="3"/>
      <c r="Y2081" s="3"/>
      <c r="Z2081" s="6">
        <v>60000</v>
      </c>
      <c r="AA2081" s="160"/>
      <c r="AB2081" s="123" t="s">
        <v>4395</v>
      </c>
      <c r="AC2081" s="124"/>
      <c r="AD2081" s="41"/>
      <c r="AE2081" s="83"/>
      <c r="AF2081" s="83"/>
      <c r="AG2081" s="41"/>
      <c r="AH2081" s="41" t="s">
        <v>7061</v>
      </c>
      <c r="AI2081" s="80" t="s">
        <v>18140</v>
      </c>
      <c r="AJ2081" s="80" t="s">
        <v>17986</v>
      </c>
      <c r="AK2081" s="3"/>
      <c r="AL2081" s="85"/>
      <c r="AM2081" s="151" t="s">
        <v>19997</v>
      </c>
      <c r="AN2081" s="15"/>
      <c r="AO2081" s="166"/>
      <c r="AP2081" s="5">
        <f t="shared" si="33"/>
        <v>0</v>
      </c>
      <c r="AQ2081" s="16"/>
      <c r="AR2081" s="205">
        <v>1</v>
      </c>
      <c r="AS2081" s="16"/>
      <c r="AT2081" s="16"/>
      <c r="AU2081" s="16"/>
      <c r="AV2081" s="16"/>
      <c r="AW2081" s="16"/>
      <c r="AX2081" s="16"/>
    </row>
    <row r="2082" spans="1:50" customFormat="1" ht="15.75" hidden="1" customHeight="1" x14ac:dyDescent="0.2">
      <c r="A2082" s="7" t="s">
        <v>17516</v>
      </c>
      <c r="B2082" s="3" t="s">
        <v>27629</v>
      </c>
      <c r="C2082" s="85" t="s">
        <v>4395</v>
      </c>
      <c r="D2082" s="85" t="s">
        <v>13090</v>
      </c>
      <c r="E2082" s="202" t="s">
        <v>26712</v>
      </c>
      <c r="F2082" s="85" t="s">
        <v>40</v>
      </c>
      <c r="G2082" s="85" t="s">
        <v>15326</v>
      </c>
      <c r="H2082" s="85" t="s">
        <v>20690</v>
      </c>
      <c r="I2082" s="3" t="s">
        <v>21239</v>
      </c>
      <c r="J2082" s="85" t="s">
        <v>115</v>
      </c>
      <c r="K2082" s="7" t="s">
        <v>4702</v>
      </c>
      <c r="L2082" s="3"/>
      <c r="M2082" s="3"/>
      <c r="N2082" s="41" t="s">
        <v>5187</v>
      </c>
      <c r="O2082" s="87">
        <v>80609</v>
      </c>
      <c r="P2082" s="87">
        <v>41208</v>
      </c>
      <c r="Q2082" s="87">
        <v>39401</v>
      </c>
      <c r="R2082" s="87">
        <v>0</v>
      </c>
      <c r="S2082" s="87"/>
      <c r="T2082" s="87"/>
      <c r="U2082" s="85">
        <v>2021</v>
      </c>
      <c r="V2082" s="3"/>
      <c r="W2082" s="3"/>
      <c r="X2082" s="3"/>
      <c r="Y2082" s="3"/>
      <c r="Z2082" s="6">
        <v>60000</v>
      </c>
      <c r="AA2082" s="160"/>
      <c r="AB2082" s="123" t="s">
        <v>4395</v>
      </c>
      <c r="AC2082" s="124"/>
      <c r="AD2082" s="41"/>
      <c r="AE2082" s="83"/>
      <c r="AF2082" s="83"/>
      <c r="AG2082" s="41"/>
      <c r="AH2082" s="41" t="s">
        <v>7061</v>
      </c>
      <c r="AI2082" s="80" t="s">
        <v>18141</v>
      </c>
      <c r="AJ2082" s="80" t="s">
        <v>17988</v>
      </c>
      <c r="AK2082" s="3"/>
      <c r="AL2082" s="85"/>
      <c r="AM2082" s="151" t="s">
        <v>19997</v>
      </c>
      <c r="AN2082" s="15"/>
      <c r="AO2082" s="166"/>
      <c r="AP2082" s="5">
        <f t="shared" si="33"/>
        <v>0</v>
      </c>
      <c r="AQ2082" s="16"/>
      <c r="AR2082" s="205">
        <v>1</v>
      </c>
      <c r="AS2082" s="16"/>
      <c r="AT2082" s="16"/>
      <c r="AU2082" s="16"/>
      <c r="AV2082" s="16"/>
      <c r="AW2082" s="16"/>
      <c r="AX2082" s="16"/>
    </row>
    <row r="2083" spans="1:50" customFormat="1" ht="15.75" hidden="1" customHeight="1" x14ac:dyDescent="0.2">
      <c r="A2083" s="7" t="s">
        <v>17517</v>
      </c>
      <c r="B2083" s="3" t="s">
        <v>27630</v>
      </c>
      <c r="C2083" s="85" t="s">
        <v>4395</v>
      </c>
      <c r="D2083" s="85" t="s">
        <v>13090</v>
      </c>
      <c r="E2083" s="202" t="s">
        <v>26712</v>
      </c>
      <c r="F2083" s="85" t="s">
        <v>40</v>
      </c>
      <c r="G2083" s="85" t="s">
        <v>15326</v>
      </c>
      <c r="H2083" s="85" t="s">
        <v>20690</v>
      </c>
      <c r="I2083" s="3" t="s">
        <v>21239</v>
      </c>
      <c r="J2083" s="85" t="s">
        <v>115</v>
      </c>
      <c r="K2083" s="7" t="s">
        <v>4702</v>
      </c>
      <c r="L2083" s="3"/>
      <c r="M2083" s="3"/>
      <c r="N2083" s="41" t="s">
        <v>5187</v>
      </c>
      <c r="O2083" s="87">
        <v>78859</v>
      </c>
      <c r="P2083" s="87">
        <v>52032</v>
      </c>
      <c r="Q2083" s="87">
        <v>26827</v>
      </c>
      <c r="R2083" s="87">
        <v>0</v>
      </c>
      <c r="S2083" s="87"/>
      <c r="T2083" s="87"/>
      <c r="U2083" s="85">
        <v>2021</v>
      </c>
      <c r="V2083" s="3"/>
      <c r="W2083" s="3"/>
      <c r="X2083" s="3"/>
      <c r="Y2083" s="3"/>
      <c r="Z2083" s="6">
        <v>60000</v>
      </c>
      <c r="AA2083" s="160"/>
      <c r="AB2083" s="123" t="s">
        <v>4395</v>
      </c>
      <c r="AC2083" s="124"/>
      <c r="AD2083" s="41"/>
      <c r="AE2083" s="83"/>
      <c r="AF2083" s="83"/>
      <c r="AG2083" s="41"/>
      <c r="AH2083" s="41" t="s">
        <v>7061</v>
      </c>
      <c r="AI2083" s="80" t="s">
        <v>18142</v>
      </c>
      <c r="AJ2083" s="80" t="s">
        <v>17990</v>
      </c>
      <c r="AK2083" s="3"/>
      <c r="AL2083" s="85"/>
      <c r="AM2083" s="151" t="s">
        <v>19997</v>
      </c>
      <c r="AN2083" s="15"/>
      <c r="AO2083" s="166"/>
      <c r="AP2083" s="5">
        <f t="shared" si="33"/>
        <v>0</v>
      </c>
      <c r="AQ2083" s="16"/>
      <c r="AR2083" s="205">
        <v>1</v>
      </c>
      <c r="AS2083" s="16"/>
      <c r="AT2083" s="16"/>
      <c r="AU2083" s="16"/>
      <c r="AV2083" s="16"/>
      <c r="AW2083" s="16"/>
      <c r="AX2083" s="16"/>
    </row>
    <row r="2084" spans="1:50" customFormat="1" ht="15.75" hidden="1" customHeight="1" x14ac:dyDescent="0.2">
      <c r="A2084" s="7" t="s">
        <v>17518</v>
      </c>
      <c r="B2084" s="3" t="s">
        <v>27631</v>
      </c>
      <c r="C2084" s="85" t="s">
        <v>4395</v>
      </c>
      <c r="D2084" s="85" t="s">
        <v>13090</v>
      </c>
      <c r="E2084" s="202" t="s">
        <v>26712</v>
      </c>
      <c r="F2084" s="85" t="s">
        <v>40</v>
      </c>
      <c r="G2084" s="85" t="s">
        <v>15326</v>
      </c>
      <c r="H2084" s="85" t="s">
        <v>20690</v>
      </c>
      <c r="I2084" s="3" t="s">
        <v>21239</v>
      </c>
      <c r="J2084" s="85" t="s">
        <v>115</v>
      </c>
      <c r="K2084" s="7" t="s">
        <v>4702</v>
      </c>
      <c r="L2084" s="3"/>
      <c r="M2084" s="3"/>
      <c r="N2084" s="41" t="s">
        <v>5187</v>
      </c>
      <c r="O2084" s="87">
        <v>83524</v>
      </c>
      <c r="P2084" s="87">
        <v>53954</v>
      </c>
      <c r="Q2084" s="87">
        <v>29570</v>
      </c>
      <c r="R2084" s="87">
        <v>0</v>
      </c>
      <c r="S2084" s="87"/>
      <c r="T2084" s="87"/>
      <c r="U2084" s="85">
        <v>2021</v>
      </c>
      <c r="V2084" s="3"/>
      <c r="W2084" s="3"/>
      <c r="X2084" s="3"/>
      <c r="Y2084" s="3"/>
      <c r="Z2084" s="6">
        <v>60000</v>
      </c>
      <c r="AA2084" s="160"/>
      <c r="AB2084" s="123" t="s">
        <v>4395</v>
      </c>
      <c r="AC2084" s="124"/>
      <c r="AD2084" s="41"/>
      <c r="AE2084" s="83"/>
      <c r="AF2084" s="83"/>
      <c r="AG2084" s="41"/>
      <c r="AH2084" s="41" t="s">
        <v>7061</v>
      </c>
      <c r="AI2084" s="80" t="s">
        <v>18143</v>
      </c>
      <c r="AJ2084" s="80" t="s">
        <v>17992</v>
      </c>
      <c r="AK2084" s="3"/>
      <c r="AL2084" s="85"/>
      <c r="AM2084" s="151" t="s">
        <v>19997</v>
      </c>
      <c r="AN2084" s="15"/>
      <c r="AO2084" s="166"/>
      <c r="AP2084" s="5">
        <f t="shared" si="33"/>
        <v>0</v>
      </c>
      <c r="AQ2084" s="16"/>
      <c r="AR2084" s="205">
        <v>1</v>
      </c>
      <c r="AS2084" s="16"/>
      <c r="AT2084" s="16"/>
      <c r="AU2084" s="16"/>
      <c r="AV2084" s="16"/>
      <c r="AW2084" s="16"/>
      <c r="AX2084" s="16"/>
    </row>
    <row r="2085" spans="1:50" customFormat="1" ht="15.75" hidden="1" customHeight="1" x14ac:dyDescent="0.2">
      <c r="A2085" s="7" t="s">
        <v>17519</v>
      </c>
      <c r="B2085" s="3" t="s">
        <v>27632</v>
      </c>
      <c r="C2085" s="85" t="s">
        <v>4395</v>
      </c>
      <c r="D2085" s="85" t="s">
        <v>13090</v>
      </c>
      <c r="E2085" s="202" t="s">
        <v>26712</v>
      </c>
      <c r="F2085" s="85" t="s">
        <v>40</v>
      </c>
      <c r="G2085" s="85" t="s">
        <v>15326</v>
      </c>
      <c r="H2085" s="85" t="s">
        <v>20690</v>
      </c>
      <c r="I2085" s="3" t="s">
        <v>21239</v>
      </c>
      <c r="J2085" s="85" t="s">
        <v>115</v>
      </c>
      <c r="K2085" s="7" t="s">
        <v>4702</v>
      </c>
      <c r="L2085" s="3"/>
      <c r="M2085" s="3"/>
      <c r="N2085" s="41" t="s">
        <v>5187</v>
      </c>
      <c r="O2085" s="87">
        <v>81885</v>
      </c>
      <c r="P2085" s="87">
        <v>53854</v>
      </c>
      <c r="Q2085" s="87">
        <v>28031</v>
      </c>
      <c r="R2085" s="87">
        <v>0</v>
      </c>
      <c r="S2085" s="87"/>
      <c r="T2085" s="87"/>
      <c r="U2085" s="85">
        <v>2021</v>
      </c>
      <c r="V2085" s="3"/>
      <c r="W2085" s="3"/>
      <c r="X2085" s="3"/>
      <c r="Y2085" s="3"/>
      <c r="Z2085" s="6">
        <v>60000</v>
      </c>
      <c r="AA2085" s="160"/>
      <c r="AB2085" s="123" t="s">
        <v>4395</v>
      </c>
      <c r="AC2085" s="124"/>
      <c r="AD2085" s="41"/>
      <c r="AE2085" s="83"/>
      <c r="AF2085" s="83"/>
      <c r="AG2085" s="41"/>
      <c r="AH2085" s="41" t="s">
        <v>7061</v>
      </c>
      <c r="AI2085" s="80" t="s">
        <v>18144</v>
      </c>
      <c r="AJ2085" s="80" t="s">
        <v>17994</v>
      </c>
      <c r="AK2085" s="3"/>
      <c r="AL2085" s="85"/>
      <c r="AM2085" s="151" t="s">
        <v>19997</v>
      </c>
      <c r="AN2085" s="15"/>
      <c r="AO2085" s="166"/>
      <c r="AP2085" s="5">
        <f t="shared" si="33"/>
        <v>0</v>
      </c>
      <c r="AQ2085" s="16"/>
      <c r="AR2085" s="205">
        <v>1</v>
      </c>
      <c r="AS2085" s="16"/>
      <c r="AT2085" s="16"/>
      <c r="AU2085" s="16"/>
      <c r="AV2085" s="16"/>
      <c r="AW2085" s="16"/>
      <c r="AX2085" s="16"/>
    </row>
    <row r="2086" spans="1:50" customFormat="1" ht="15.75" hidden="1" customHeight="1" x14ac:dyDescent="0.2">
      <c r="A2086" s="7" t="s">
        <v>17520</v>
      </c>
      <c r="B2086" s="3" t="s">
        <v>27633</v>
      </c>
      <c r="C2086" s="85" t="s">
        <v>4395</v>
      </c>
      <c r="D2086" s="85" t="s">
        <v>13090</v>
      </c>
      <c r="E2086" s="202" t="s">
        <v>26712</v>
      </c>
      <c r="F2086" s="85" t="s">
        <v>40</v>
      </c>
      <c r="G2086" s="85" t="s">
        <v>15326</v>
      </c>
      <c r="H2086" s="85" t="s">
        <v>20690</v>
      </c>
      <c r="I2086" s="3" t="s">
        <v>21239</v>
      </c>
      <c r="J2086" s="85" t="s">
        <v>115</v>
      </c>
      <c r="K2086" s="7" t="s">
        <v>4702</v>
      </c>
      <c r="L2086" s="3"/>
      <c r="M2086" s="3"/>
      <c r="N2086" s="41" t="s">
        <v>5187</v>
      </c>
      <c r="O2086" s="87">
        <v>81994</v>
      </c>
      <c r="P2086" s="87">
        <v>54250</v>
      </c>
      <c r="Q2086" s="87">
        <v>27744</v>
      </c>
      <c r="R2086" s="87">
        <v>0</v>
      </c>
      <c r="S2086" s="87"/>
      <c r="T2086" s="87"/>
      <c r="U2086" s="85">
        <v>2021</v>
      </c>
      <c r="V2086" s="3"/>
      <c r="W2086" s="3"/>
      <c r="X2086" s="3"/>
      <c r="Y2086" s="3"/>
      <c r="Z2086" s="6">
        <v>60000</v>
      </c>
      <c r="AA2086" s="160"/>
      <c r="AB2086" s="123" t="s">
        <v>4395</v>
      </c>
      <c r="AC2086" s="124"/>
      <c r="AD2086" s="41"/>
      <c r="AE2086" s="83"/>
      <c r="AF2086" s="83"/>
      <c r="AG2086" s="41"/>
      <c r="AH2086" s="41" t="s">
        <v>7061</v>
      </c>
      <c r="AI2086" s="80" t="s">
        <v>18145</v>
      </c>
      <c r="AJ2086" s="80" t="s">
        <v>17996</v>
      </c>
      <c r="AK2086" s="3"/>
      <c r="AL2086" s="85"/>
      <c r="AM2086" s="151" t="s">
        <v>19997</v>
      </c>
      <c r="AN2086" s="15"/>
      <c r="AO2086" s="166"/>
      <c r="AP2086" s="5">
        <f t="shared" si="33"/>
        <v>0</v>
      </c>
      <c r="AQ2086" s="16"/>
      <c r="AR2086" s="205">
        <v>1</v>
      </c>
      <c r="AS2086" s="16"/>
      <c r="AT2086" s="16"/>
      <c r="AU2086" s="16"/>
      <c r="AV2086" s="16"/>
      <c r="AW2086" s="16"/>
      <c r="AX2086" s="16"/>
    </row>
    <row r="2087" spans="1:50" customFormat="1" ht="15.75" hidden="1" customHeight="1" x14ac:dyDescent="0.2">
      <c r="A2087" s="7" t="s">
        <v>17521</v>
      </c>
      <c r="B2087" s="3" t="s">
        <v>27634</v>
      </c>
      <c r="C2087" s="85" t="s">
        <v>4395</v>
      </c>
      <c r="D2087" s="85" t="s">
        <v>13090</v>
      </c>
      <c r="E2087" s="202" t="s">
        <v>26712</v>
      </c>
      <c r="F2087" s="85" t="s">
        <v>40</v>
      </c>
      <c r="G2087" s="85" t="s">
        <v>15326</v>
      </c>
      <c r="H2087" s="85" t="s">
        <v>20690</v>
      </c>
      <c r="I2087" s="3" t="s">
        <v>21239</v>
      </c>
      <c r="J2087" s="85" t="s">
        <v>115</v>
      </c>
      <c r="K2087" s="7" t="s">
        <v>4702</v>
      </c>
      <c r="L2087" s="3"/>
      <c r="M2087" s="3"/>
      <c r="N2087" s="41" t="s">
        <v>5187</v>
      </c>
      <c r="O2087" s="87">
        <v>70450</v>
      </c>
      <c r="P2087" s="87">
        <v>44579</v>
      </c>
      <c r="Q2087" s="87">
        <v>25871</v>
      </c>
      <c r="R2087" s="87">
        <v>0</v>
      </c>
      <c r="S2087" s="87"/>
      <c r="T2087" s="87"/>
      <c r="U2087" s="85">
        <v>2021</v>
      </c>
      <c r="V2087" s="3"/>
      <c r="W2087" s="3"/>
      <c r="X2087" s="3"/>
      <c r="Y2087" s="3"/>
      <c r="Z2087" s="6">
        <v>60000</v>
      </c>
      <c r="AA2087" s="160"/>
      <c r="AB2087" s="123" t="s">
        <v>4395</v>
      </c>
      <c r="AC2087" s="124"/>
      <c r="AD2087" s="41"/>
      <c r="AE2087" s="83"/>
      <c r="AF2087" s="83"/>
      <c r="AG2087" s="41"/>
      <c r="AH2087" s="41" t="s">
        <v>7061</v>
      </c>
      <c r="AI2087" s="80" t="s">
        <v>18146</v>
      </c>
      <c r="AJ2087" s="80" t="s">
        <v>17998</v>
      </c>
      <c r="AK2087" s="3"/>
      <c r="AL2087" s="85"/>
      <c r="AM2087" s="151" t="s">
        <v>19997</v>
      </c>
      <c r="AN2087" s="15"/>
      <c r="AO2087" s="166"/>
      <c r="AP2087" s="5">
        <f t="shared" si="33"/>
        <v>0</v>
      </c>
      <c r="AQ2087" s="16"/>
      <c r="AR2087" s="205">
        <v>1</v>
      </c>
      <c r="AS2087" s="16"/>
      <c r="AT2087" s="16"/>
      <c r="AU2087" s="16"/>
      <c r="AV2087" s="16"/>
      <c r="AW2087" s="16"/>
      <c r="AX2087" s="16"/>
    </row>
    <row r="2088" spans="1:50" customFormat="1" ht="15.75" hidden="1" customHeight="1" x14ac:dyDescent="0.2">
      <c r="A2088" s="7" t="s">
        <v>17522</v>
      </c>
      <c r="B2088" s="3" t="s">
        <v>27635</v>
      </c>
      <c r="C2088" s="85" t="s">
        <v>4395</v>
      </c>
      <c r="D2088" s="85" t="s">
        <v>13090</v>
      </c>
      <c r="E2088" s="202" t="s">
        <v>26712</v>
      </c>
      <c r="F2088" s="85" t="s">
        <v>40</v>
      </c>
      <c r="G2088" s="85" t="s">
        <v>15326</v>
      </c>
      <c r="H2088" s="85" t="s">
        <v>20690</v>
      </c>
      <c r="I2088" s="3" t="s">
        <v>21239</v>
      </c>
      <c r="J2088" s="85" t="s">
        <v>115</v>
      </c>
      <c r="K2088" s="7" t="s">
        <v>4702</v>
      </c>
      <c r="L2088" s="3"/>
      <c r="M2088" s="3"/>
      <c r="N2088" s="41" t="s">
        <v>5187</v>
      </c>
      <c r="O2088" s="87">
        <v>35405</v>
      </c>
      <c r="P2088" s="87">
        <v>0</v>
      </c>
      <c r="Q2088" s="87">
        <v>35405</v>
      </c>
      <c r="R2088" s="87">
        <v>0</v>
      </c>
      <c r="S2088" s="87"/>
      <c r="T2088" s="87"/>
      <c r="U2088" s="85">
        <v>2021</v>
      </c>
      <c r="V2088" s="3"/>
      <c r="W2088" s="3"/>
      <c r="X2088" s="3"/>
      <c r="Y2088" s="3"/>
      <c r="Z2088" s="6">
        <v>60000</v>
      </c>
      <c r="AA2088" s="160"/>
      <c r="AB2088" s="123" t="s">
        <v>4395</v>
      </c>
      <c r="AC2088" s="124"/>
      <c r="AD2088" s="41"/>
      <c r="AE2088" s="83"/>
      <c r="AF2088" s="83"/>
      <c r="AG2088" s="41"/>
      <c r="AH2088" s="41" t="s">
        <v>7061</v>
      </c>
      <c r="AI2088" s="80" t="s">
        <v>18147</v>
      </c>
      <c r="AJ2088" s="80" t="s">
        <v>18000</v>
      </c>
      <c r="AK2088" s="3"/>
      <c r="AL2088" s="85"/>
      <c r="AM2088" s="151" t="s">
        <v>19997</v>
      </c>
      <c r="AN2088" s="15"/>
      <c r="AO2088" s="166"/>
      <c r="AP2088" s="5">
        <f t="shared" si="33"/>
        <v>0</v>
      </c>
      <c r="AQ2088" s="16"/>
      <c r="AR2088" s="205">
        <v>1</v>
      </c>
      <c r="AS2088" s="16"/>
      <c r="AT2088" s="16"/>
      <c r="AU2088" s="16"/>
      <c r="AV2088" s="16"/>
      <c r="AW2088" s="16"/>
      <c r="AX2088" s="16"/>
    </row>
    <row r="2089" spans="1:50" customFormat="1" ht="15.75" hidden="1" customHeight="1" x14ac:dyDescent="0.2">
      <c r="A2089" s="7" t="s">
        <v>17523</v>
      </c>
      <c r="B2089" s="3" t="s">
        <v>27636</v>
      </c>
      <c r="C2089" s="85" t="s">
        <v>4395</v>
      </c>
      <c r="D2089" s="85" t="s">
        <v>13090</v>
      </c>
      <c r="E2089" s="202" t="s">
        <v>26712</v>
      </c>
      <c r="F2089" s="85" t="s">
        <v>40</v>
      </c>
      <c r="G2089" s="85" t="s">
        <v>15326</v>
      </c>
      <c r="H2089" s="85" t="s">
        <v>20690</v>
      </c>
      <c r="I2089" s="3" t="s">
        <v>21239</v>
      </c>
      <c r="J2089" s="85" t="s">
        <v>115</v>
      </c>
      <c r="K2089" s="7" t="s">
        <v>4702</v>
      </c>
      <c r="L2089" s="3"/>
      <c r="M2089" s="3"/>
      <c r="N2089" s="41" t="s">
        <v>5187</v>
      </c>
      <c r="O2089" s="87">
        <v>81794</v>
      </c>
      <c r="P2089" s="87">
        <v>22000</v>
      </c>
      <c r="Q2089" s="87">
        <v>59794</v>
      </c>
      <c r="R2089" s="87">
        <v>0</v>
      </c>
      <c r="S2089" s="87"/>
      <c r="T2089" s="87"/>
      <c r="U2089" s="85">
        <v>2021</v>
      </c>
      <c r="V2089" s="3"/>
      <c r="W2089" s="3"/>
      <c r="X2089" s="3"/>
      <c r="Y2089" s="3"/>
      <c r="Z2089" s="6">
        <v>60000</v>
      </c>
      <c r="AA2089" s="160"/>
      <c r="AB2089" s="123" t="s">
        <v>4395</v>
      </c>
      <c r="AC2089" s="124"/>
      <c r="AD2089" s="41"/>
      <c r="AE2089" s="83"/>
      <c r="AF2089" s="83"/>
      <c r="AG2089" s="41"/>
      <c r="AH2089" s="41" t="s">
        <v>7061</v>
      </c>
      <c r="AI2089" s="80" t="s">
        <v>18148</v>
      </c>
      <c r="AJ2089" s="80" t="s">
        <v>18001</v>
      </c>
      <c r="AK2089" s="3"/>
      <c r="AL2089" s="85"/>
      <c r="AM2089" s="151" t="s">
        <v>19997</v>
      </c>
      <c r="AN2089" s="15"/>
      <c r="AO2089" s="166"/>
      <c r="AP2089" s="5">
        <f t="shared" si="33"/>
        <v>0</v>
      </c>
      <c r="AQ2089" s="16"/>
      <c r="AR2089" s="205">
        <v>1</v>
      </c>
      <c r="AS2089" s="16"/>
      <c r="AT2089" s="16"/>
      <c r="AU2089" s="16"/>
      <c r="AV2089" s="16"/>
      <c r="AW2089" s="16"/>
      <c r="AX2089" s="16"/>
    </row>
    <row r="2090" spans="1:50" customFormat="1" ht="15.75" hidden="1" customHeight="1" x14ac:dyDescent="0.2">
      <c r="A2090" s="7" t="s">
        <v>17524</v>
      </c>
      <c r="B2090" s="3" t="s">
        <v>27637</v>
      </c>
      <c r="C2090" s="85" t="s">
        <v>4395</v>
      </c>
      <c r="D2090" s="85" t="s">
        <v>13090</v>
      </c>
      <c r="E2090" s="202" t="s">
        <v>26712</v>
      </c>
      <c r="F2090" s="85" t="s">
        <v>40</v>
      </c>
      <c r="G2090" s="85" t="s">
        <v>15326</v>
      </c>
      <c r="H2090" s="85" t="s">
        <v>20690</v>
      </c>
      <c r="I2090" s="3" t="s">
        <v>21239</v>
      </c>
      <c r="J2090" s="85" t="s">
        <v>115</v>
      </c>
      <c r="K2090" s="7" t="s">
        <v>4595</v>
      </c>
      <c r="L2090" s="3"/>
      <c r="M2090" s="3"/>
      <c r="N2090" s="41" t="s">
        <v>5187</v>
      </c>
      <c r="O2090" s="87">
        <v>71652</v>
      </c>
      <c r="P2090" s="87">
        <v>37771</v>
      </c>
      <c r="Q2090" s="87">
        <v>33881</v>
      </c>
      <c r="R2090" s="87">
        <v>0</v>
      </c>
      <c r="S2090" s="87"/>
      <c r="T2090" s="87"/>
      <c r="U2090" s="85">
        <v>2021</v>
      </c>
      <c r="V2090" s="3"/>
      <c r="W2090" s="3"/>
      <c r="X2090" s="3"/>
      <c r="Y2090" s="3"/>
      <c r="Z2090" s="6">
        <v>60000</v>
      </c>
      <c r="AA2090" s="160"/>
      <c r="AB2090" s="123" t="s">
        <v>4395</v>
      </c>
      <c r="AC2090" s="124"/>
      <c r="AD2090" s="41"/>
      <c r="AE2090" s="83"/>
      <c r="AF2090" s="83"/>
      <c r="AG2090" s="41"/>
      <c r="AH2090" s="41" t="s">
        <v>7061</v>
      </c>
      <c r="AI2090" s="80" t="s">
        <v>18149</v>
      </c>
      <c r="AJ2090" s="80" t="s">
        <v>18003</v>
      </c>
      <c r="AK2090" s="3"/>
      <c r="AL2090" s="85"/>
      <c r="AM2090" s="151" t="s">
        <v>19997</v>
      </c>
      <c r="AN2090" s="15"/>
      <c r="AO2090" s="166"/>
      <c r="AP2090" s="5">
        <f t="shared" si="33"/>
        <v>0</v>
      </c>
      <c r="AQ2090" s="16"/>
      <c r="AR2090" s="205">
        <v>1</v>
      </c>
      <c r="AS2090" s="16"/>
      <c r="AT2090" s="16"/>
      <c r="AU2090" s="16"/>
      <c r="AV2090" s="16"/>
      <c r="AW2090" s="16"/>
      <c r="AX2090" s="16"/>
    </row>
    <row r="2091" spans="1:50" customFormat="1" ht="15.75" hidden="1" customHeight="1" x14ac:dyDescent="0.2">
      <c r="A2091" s="7" t="s">
        <v>17525</v>
      </c>
      <c r="B2091" s="3" t="s">
        <v>27638</v>
      </c>
      <c r="C2091" s="85" t="s">
        <v>4395</v>
      </c>
      <c r="D2091" s="85" t="s">
        <v>13090</v>
      </c>
      <c r="E2091" s="202" t="s">
        <v>26712</v>
      </c>
      <c r="F2091" s="85" t="s">
        <v>40</v>
      </c>
      <c r="G2091" s="85" t="s">
        <v>15326</v>
      </c>
      <c r="H2091" s="85" t="s">
        <v>20690</v>
      </c>
      <c r="I2091" s="3" t="s">
        <v>21239</v>
      </c>
      <c r="J2091" s="85" t="s">
        <v>115</v>
      </c>
      <c r="K2091" s="7" t="s">
        <v>4595</v>
      </c>
      <c r="L2091" s="3"/>
      <c r="M2091" s="3"/>
      <c r="N2091" s="41" t="s">
        <v>5187</v>
      </c>
      <c r="O2091" s="87">
        <v>73677</v>
      </c>
      <c r="P2091" s="87">
        <v>50534</v>
      </c>
      <c r="Q2091" s="87">
        <v>23143</v>
      </c>
      <c r="R2091" s="87">
        <v>0</v>
      </c>
      <c r="S2091" s="87"/>
      <c r="T2091" s="87"/>
      <c r="U2091" s="85">
        <v>2021</v>
      </c>
      <c r="V2091" s="3"/>
      <c r="W2091" s="3"/>
      <c r="X2091" s="3"/>
      <c r="Y2091" s="3"/>
      <c r="Z2091" s="6">
        <v>60000</v>
      </c>
      <c r="AA2091" s="160"/>
      <c r="AB2091" s="123" t="s">
        <v>4395</v>
      </c>
      <c r="AC2091" s="124"/>
      <c r="AD2091" s="41"/>
      <c r="AE2091" s="83"/>
      <c r="AF2091" s="83"/>
      <c r="AG2091" s="41"/>
      <c r="AH2091" s="41" t="s">
        <v>7061</v>
      </c>
      <c r="AI2091" s="80" t="s">
        <v>18150</v>
      </c>
      <c r="AJ2091" s="80" t="s">
        <v>18005</v>
      </c>
      <c r="AK2091" s="3"/>
      <c r="AL2091" s="85"/>
      <c r="AM2091" s="151" t="s">
        <v>19997</v>
      </c>
      <c r="AN2091" s="15"/>
      <c r="AO2091" s="166"/>
      <c r="AP2091" s="5">
        <f t="shared" si="33"/>
        <v>0</v>
      </c>
      <c r="AQ2091" s="16"/>
      <c r="AR2091" s="205">
        <v>1</v>
      </c>
      <c r="AS2091" s="16"/>
      <c r="AT2091" s="16"/>
      <c r="AU2091" s="16"/>
      <c r="AV2091" s="16"/>
      <c r="AW2091" s="16"/>
      <c r="AX2091" s="16"/>
    </row>
    <row r="2092" spans="1:50" customFormat="1" ht="15.75" hidden="1" customHeight="1" x14ac:dyDescent="0.2">
      <c r="A2092" s="7" t="s">
        <v>17526</v>
      </c>
      <c r="B2092" s="3" t="s">
        <v>27639</v>
      </c>
      <c r="C2092" s="85" t="s">
        <v>4395</v>
      </c>
      <c r="D2092" s="85" t="s">
        <v>13090</v>
      </c>
      <c r="E2092" s="202" t="s">
        <v>26712</v>
      </c>
      <c r="F2092" s="85" t="s">
        <v>40</v>
      </c>
      <c r="G2092" s="85" t="s">
        <v>15326</v>
      </c>
      <c r="H2092" s="85" t="s">
        <v>20690</v>
      </c>
      <c r="I2092" s="3" t="s">
        <v>21239</v>
      </c>
      <c r="J2092" s="85" t="s">
        <v>115</v>
      </c>
      <c r="K2092" s="7" t="s">
        <v>4595</v>
      </c>
      <c r="L2092" s="3"/>
      <c r="M2092" s="3"/>
      <c r="N2092" s="41" t="s">
        <v>5187</v>
      </c>
      <c r="O2092" s="87">
        <v>78725</v>
      </c>
      <c r="P2092" s="87">
        <v>55139</v>
      </c>
      <c r="Q2092" s="87">
        <v>23586</v>
      </c>
      <c r="R2092" s="87">
        <v>0</v>
      </c>
      <c r="S2092" s="87"/>
      <c r="T2092" s="87"/>
      <c r="U2092" s="85">
        <v>2021</v>
      </c>
      <c r="V2092" s="3"/>
      <c r="W2092" s="3"/>
      <c r="X2092" s="3"/>
      <c r="Y2092" s="3"/>
      <c r="Z2092" s="6">
        <v>60000</v>
      </c>
      <c r="AA2092" s="160"/>
      <c r="AB2092" s="123" t="s">
        <v>4395</v>
      </c>
      <c r="AC2092" s="124"/>
      <c r="AD2092" s="41"/>
      <c r="AE2092" s="83"/>
      <c r="AF2092" s="83"/>
      <c r="AG2092" s="41"/>
      <c r="AH2092" s="41" t="s">
        <v>7061</v>
      </c>
      <c r="AI2092" s="80" t="s">
        <v>18151</v>
      </c>
      <c r="AJ2092" s="80" t="s">
        <v>18007</v>
      </c>
      <c r="AK2092" s="3"/>
      <c r="AL2092" s="85"/>
      <c r="AM2092" s="151" t="s">
        <v>19997</v>
      </c>
      <c r="AN2092" s="15"/>
      <c r="AO2092" s="166"/>
      <c r="AP2092" s="5">
        <f t="shared" si="33"/>
        <v>0</v>
      </c>
      <c r="AQ2092" s="16"/>
      <c r="AR2092" s="205">
        <v>1</v>
      </c>
      <c r="AS2092" s="16"/>
      <c r="AT2092" s="16"/>
      <c r="AU2092" s="16"/>
      <c r="AV2092" s="16"/>
      <c r="AW2092" s="16"/>
      <c r="AX2092" s="16"/>
    </row>
    <row r="2093" spans="1:50" customFormat="1" ht="15.75" hidden="1" customHeight="1" x14ac:dyDescent="0.2">
      <c r="A2093" s="7" t="s">
        <v>17527</v>
      </c>
      <c r="B2093" s="3" t="s">
        <v>27640</v>
      </c>
      <c r="C2093" s="85" t="s">
        <v>4395</v>
      </c>
      <c r="D2093" s="85" t="s">
        <v>13090</v>
      </c>
      <c r="E2093" s="202" t="s">
        <v>26712</v>
      </c>
      <c r="F2093" s="85" t="s">
        <v>40</v>
      </c>
      <c r="G2093" s="85" t="s">
        <v>15326</v>
      </c>
      <c r="H2093" s="85" t="s">
        <v>20690</v>
      </c>
      <c r="I2093" s="3" t="s">
        <v>21239</v>
      </c>
      <c r="J2093" s="85" t="s">
        <v>115</v>
      </c>
      <c r="K2093" s="7" t="s">
        <v>4595</v>
      </c>
      <c r="L2093" s="3"/>
      <c r="M2093" s="3"/>
      <c r="N2093" s="41" t="s">
        <v>5187</v>
      </c>
      <c r="O2093" s="87">
        <v>80042</v>
      </c>
      <c r="P2093" s="87">
        <v>5505</v>
      </c>
      <c r="Q2093" s="87">
        <v>74537</v>
      </c>
      <c r="R2093" s="87">
        <v>0</v>
      </c>
      <c r="S2093" s="87"/>
      <c r="T2093" s="87"/>
      <c r="U2093" s="85">
        <v>2021</v>
      </c>
      <c r="V2093" s="3"/>
      <c r="W2093" s="3"/>
      <c r="X2093" s="3"/>
      <c r="Y2093" s="3"/>
      <c r="Z2093" s="6">
        <v>60000</v>
      </c>
      <c r="AA2093" s="160"/>
      <c r="AB2093" s="123" t="s">
        <v>4395</v>
      </c>
      <c r="AC2093" s="124"/>
      <c r="AD2093" s="41"/>
      <c r="AE2093" s="83"/>
      <c r="AF2093" s="83"/>
      <c r="AG2093" s="41"/>
      <c r="AH2093" s="41" t="s">
        <v>7061</v>
      </c>
      <c r="AI2093" s="80" t="s">
        <v>18152</v>
      </c>
      <c r="AJ2093" s="80" t="s">
        <v>18009</v>
      </c>
      <c r="AK2093" s="3"/>
      <c r="AL2093" s="85"/>
      <c r="AM2093" s="151" t="s">
        <v>19997</v>
      </c>
      <c r="AN2093" s="15"/>
      <c r="AO2093" s="166"/>
      <c r="AP2093" s="5">
        <f t="shared" si="33"/>
        <v>0</v>
      </c>
      <c r="AQ2093" s="16"/>
      <c r="AR2093" s="205">
        <v>1</v>
      </c>
      <c r="AS2093" s="16"/>
      <c r="AT2093" s="16"/>
      <c r="AU2093" s="16"/>
      <c r="AV2093" s="16"/>
      <c r="AW2093" s="16"/>
      <c r="AX2093" s="16"/>
    </row>
    <row r="2094" spans="1:50" customFormat="1" ht="15.75" hidden="1" customHeight="1" x14ac:dyDescent="0.2">
      <c r="A2094" s="7" t="s">
        <v>17528</v>
      </c>
      <c r="B2094" s="3" t="s">
        <v>27641</v>
      </c>
      <c r="C2094" s="85" t="s">
        <v>4395</v>
      </c>
      <c r="D2094" s="85" t="s">
        <v>13090</v>
      </c>
      <c r="E2094" s="202" t="s">
        <v>26712</v>
      </c>
      <c r="F2094" s="85" t="s">
        <v>40</v>
      </c>
      <c r="G2094" s="85" t="s">
        <v>15326</v>
      </c>
      <c r="H2094" s="85" t="s">
        <v>20690</v>
      </c>
      <c r="I2094" s="3" t="s">
        <v>21239</v>
      </c>
      <c r="J2094" s="85" t="s">
        <v>115</v>
      </c>
      <c r="K2094" s="7" t="s">
        <v>4595</v>
      </c>
      <c r="L2094" s="3"/>
      <c r="M2094" s="3"/>
      <c r="N2094" s="41" t="s">
        <v>5187</v>
      </c>
      <c r="O2094" s="87">
        <v>81008</v>
      </c>
      <c r="P2094" s="87">
        <v>0</v>
      </c>
      <c r="Q2094" s="87">
        <v>81008</v>
      </c>
      <c r="R2094" s="87">
        <v>0</v>
      </c>
      <c r="S2094" s="87"/>
      <c r="T2094" s="87"/>
      <c r="U2094" s="85">
        <v>2021</v>
      </c>
      <c r="V2094" s="3"/>
      <c r="W2094" s="3"/>
      <c r="X2094" s="3"/>
      <c r="Y2094" s="3"/>
      <c r="Z2094" s="6">
        <v>60000</v>
      </c>
      <c r="AA2094" s="160"/>
      <c r="AB2094" s="123" t="s">
        <v>4395</v>
      </c>
      <c r="AC2094" s="124"/>
      <c r="AD2094" s="41"/>
      <c r="AE2094" s="83"/>
      <c r="AF2094" s="83"/>
      <c r="AG2094" s="41"/>
      <c r="AH2094" s="41" t="s">
        <v>7061</v>
      </c>
      <c r="AI2094" s="80" t="s">
        <v>18153</v>
      </c>
      <c r="AJ2094" s="80" t="s">
        <v>18011</v>
      </c>
      <c r="AK2094" s="3"/>
      <c r="AL2094" s="85"/>
      <c r="AM2094" s="151" t="s">
        <v>19997</v>
      </c>
      <c r="AN2094" s="15"/>
      <c r="AO2094" s="166"/>
      <c r="AP2094" s="5">
        <f t="shared" si="33"/>
        <v>0</v>
      </c>
      <c r="AQ2094" s="16"/>
      <c r="AR2094" s="205">
        <v>1</v>
      </c>
      <c r="AS2094" s="16"/>
      <c r="AT2094" s="16"/>
      <c r="AU2094" s="16"/>
      <c r="AV2094" s="16"/>
      <c r="AW2094" s="16"/>
      <c r="AX2094" s="16"/>
    </row>
    <row r="2095" spans="1:50" customFormat="1" ht="15.75" hidden="1" customHeight="1" x14ac:dyDescent="0.2">
      <c r="A2095" s="7" t="s">
        <v>17529</v>
      </c>
      <c r="B2095" s="3" t="s">
        <v>27642</v>
      </c>
      <c r="C2095" s="85" t="s">
        <v>4395</v>
      </c>
      <c r="D2095" s="85" t="s">
        <v>13090</v>
      </c>
      <c r="E2095" s="202" t="s">
        <v>26712</v>
      </c>
      <c r="F2095" s="85" t="s">
        <v>40</v>
      </c>
      <c r="G2095" s="85" t="s">
        <v>15326</v>
      </c>
      <c r="H2095" s="85" t="s">
        <v>20690</v>
      </c>
      <c r="I2095" s="3" t="s">
        <v>21239</v>
      </c>
      <c r="J2095" s="85" t="s">
        <v>115</v>
      </c>
      <c r="K2095" s="7" t="s">
        <v>4595</v>
      </c>
      <c r="L2095" s="3"/>
      <c r="M2095" s="3"/>
      <c r="N2095" s="41" t="s">
        <v>5187</v>
      </c>
      <c r="O2095" s="87">
        <v>83919</v>
      </c>
      <c r="P2095" s="87">
        <v>8558</v>
      </c>
      <c r="Q2095" s="87">
        <v>75361</v>
      </c>
      <c r="R2095" s="87">
        <v>0</v>
      </c>
      <c r="S2095" s="87"/>
      <c r="T2095" s="87"/>
      <c r="U2095" s="85">
        <v>2021</v>
      </c>
      <c r="V2095" s="3"/>
      <c r="W2095" s="3"/>
      <c r="X2095" s="3"/>
      <c r="Y2095" s="3"/>
      <c r="Z2095" s="6">
        <v>60000</v>
      </c>
      <c r="AA2095" s="160"/>
      <c r="AB2095" s="123" t="s">
        <v>4395</v>
      </c>
      <c r="AC2095" s="124"/>
      <c r="AD2095" s="41"/>
      <c r="AE2095" s="83"/>
      <c r="AF2095" s="83"/>
      <c r="AG2095" s="41"/>
      <c r="AH2095" s="41" t="s">
        <v>7061</v>
      </c>
      <c r="AI2095" s="80" t="s">
        <v>18154</v>
      </c>
      <c r="AJ2095" s="80" t="s">
        <v>18013</v>
      </c>
      <c r="AK2095" s="3"/>
      <c r="AL2095" s="85"/>
      <c r="AM2095" s="151" t="s">
        <v>19997</v>
      </c>
      <c r="AN2095" s="15"/>
      <c r="AO2095" s="166"/>
      <c r="AP2095" s="5">
        <f t="shared" si="33"/>
        <v>0</v>
      </c>
      <c r="AQ2095" s="16"/>
      <c r="AR2095" s="205">
        <v>1</v>
      </c>
      <c r="AS2095" s="16"/>
      <c r="AT2095" s="16"/>
      <c r="AU2095" s="16"/>
      <c r="AV2095" s="16"/>
      <c r="AW2095" s="16"/>
      <c r="AX2095" s="16"/>
    </row>
    <row r="2096" spans="1:50" customFormat="1" ht="15.75" hidden="1" customHeight="1" x14ac:dyDescent="0.2">
      <c r="A2096" s="7" t="s">
        <v>17530</v>
      </c>
      <c r="B2096" s="3" t="s">
        <v>27643</v>
      </c>
      <c r="C2096" s="85" t="s">
        <v>4395</v>
      </c>
      <c r="D2096" s="85" t="s">
        <v>13090</v>
      </c>
      <c r="E2096" s="202" t="s">
        <v>26712</v>
      </c>
      <c r="F2096" s="85" t="s">
        <v>40</v>
      </c>
      <c r="G2096" s="85" t="s">
        <v>15326</v>
      </c>
      <c r="H2096" s="85" t="s">
        <v>20690</v>
      </c>
      <c r="I2096" s="3" t="s">
        <v>21239</v>
      </c>
      <c r="J2096" s="85" t="s">
        <v>115</v>
      </c>
      <c r="K2096" s="7" t="s">
        <v>4595</v>
      </c>
      <c r="L2096" s="3"/>
      <c r="M2096" s="3"/>
      <c r="N2096" s="41" t="s">
        <v>5187</v>
      </c>
      <c r="O2096" s="87">
        <v>82826</v>
      </c>
      <c r="P2096" s="87">
        <v>25200</v>
      </c>
      <c r="Q2096" s="87">
        <v>57626</v>
      </c>
      <c r="R2096" s="87">
        <v>0</v>
      </c>
      <c r="S2096" s="87"/>
      <c r="T2096" s="87"/>
      <c r="U2096" s="85">
        <v>2021</v>
      </c>
      <c r="V2096" s="3"/>
      <c r="W2096" s="3"/>
      <c r="X2096" s="3"/>
      <c r="Y2096" s="3"/>
      <c r="Z2096" s="6">
        <v>60000</v>
      </c>
      <c r="AA2096" s="160"/>
      <c r="AB2096" s="123" t="s">
        <v>4395</v>
      </c>
      <c r="AC2096" s="124"/>
      <c r="AD2096" s="41"/>
      <c r="AE2096" s="83"/>
      <c r="AF2096" s="83"/>
      <c r="AG2096" s="41"/>
      <c r="AH2096" s="41" t="s">
        <v>7061</v>
      </c>
      <c r="AI2096" s="80" t="s">
        <v>18155</v>
      </c>
      <c r="AJ2096" s="80" t="s">
        <v>18015</v>
      </c>
      <c r="AK2096" s="3"/>
      <c r="AL2096" s="85"/>
      <c r="AM2096" s="151" t="s">
        <v>19997</v>
      </c>
      <c r="AN2096" s="15"/>
      <c r="AO2096" s="166"/>
      <c r="AP2096" s="5">
        <f t="shared" si="33"/>
        <v>0</v>
      </c>
      <c r="AQ2096" s="16"/>
      <c r="AR2096" s="205">
        <v>1</v>
      </c>
      <c r="AS2096" s="16"/>
      <c r="AT2096" s="16"/>
      <c r="AU2096" s="16"/>
      <c r="AV2096" s="16"/>
      <c r="AW2096" s="16"/>
      <c r="AX2096" s="16"/>
    </row>
    <row r="2097" spans="1:50" customFormat="1" ht="15.75" hidden="1" customHeight="1" x14ac:dyDescent="0.2">
      <c r="A2097" s="7" t="s">
        <v>17531</v>
      </c>
      <c r="B2097" s="3" t="s">
        <v>27644</v>
      </c>
      <c r="C2097" s="85" t="s">
        <v>4395</v>
      </c>
      <c r="D2097" s="85" t="s">
        <v>13090</v>
      </c>
      <c r="E2097" s="202" t="s">
        <v>26712</v>
      </c>
      <c r="F2097" s="85" t="s">
        <v>40</v>
      </c>
      <c r="G2097" s="85" t="s">
        <v>15326</v>
      </c>
      <c r="H2097" s="85" t="s">
        <v>20690</v>
      </c>
      <c r="I2097" s="3" t="s">
        <v>21239</v>
      </c>
      <c r="J2097" s="85" t="s">
        <v>115</v>
      </c>
      <c r="K2097" s="7" t="s">
        <v>4595</v>
      </c>
      <c r="L2097" s="3"/>
      <c r="M2097" s="3"/>
      <c r="N2097" s="41" t="s">
        <v>5187</v>
      </c>
      <c r="O2097" s="87">
        <v>81040</v>
      </c>
      <c r="P2097" s="87">
        <v>0</v>
      </c>
      <c r="Q2097" s="87">
        <v>81040</v>
      </c>
      <c r="R2097" s="87">
        <v>0</v>
      </c>
      <c r="S2097" s="87"/>
      <c r="T2097" s="87"/>
      <c r="U2097" s="85">
        <v>2021</v>
      </c>
      <c r="V2097" s="3"/>
      <c r="W2097" s="3"/>
      <c r="X2097" s="3"/>
      <c r="Y2097" s="3"/>
      <c r="Z2097" s="6">
        <v>60000</v>
      </c>
      <c r="AA2097" s="160"/>
      <c r="AB2097" s="123" t="s">
        <v>4395</v>
      </c>
      <c r="AC2097" s="124"/>
      <c r="AD2097" s="41"/>
      <c r="AE2097" s="83"/>
      <c r="AF2097" s="83"/>
      <c r="AG2097" s="41"/>
      <c r="AH2097" s="41" t="s">
        <v>7061</v>
      </c>
      <c r="AI2097" s="80" t="s">
        <v>18156</v>
      </c>
      <c r="AJ2097" s="80" t="s">
        <v>18018</v>
      </c>
      <c r="AK2097" s="3"/>
      <c r="AL2097" s="85"/>
      <c r="AM2097" s="151" t="s">
        <v>19997</v>
      </c>
      <c r="AN2097" s="15"/>
      <c r="AO2097" s="166"/>
      <c r="AP2097" s="5">
        <f t="shared" si="33"/>
        <v>0</v>
      </c>
      <c r="AQ2097" s="16"/>
      <c r="AR2097" s="205">
        <v>1</v>
      </c>
      <c r="AS2097" s="16"/>
      <c r="AT2097" s="16"/>
      <c r="AU2097" s="16"/>
      <c r="AV2097" s="16"/>
      <c r="AW2097" s="16"/>
      <c r="AX2097" s="16"/>
    </row>
    <row r="2098" spans="1:50" customFormat="1" ht="15.75" hidden="1" customHeight="1" x14ac:dyDescent="0.2">
      <c r="A2098" s="7" t="s">
        <v>17532</v>
      </c>
      <c r="B2098" s="3" t="s">
        <v>27645</v>
      </c>
      <c r="C2098" s="85" t="s">
        <v>4395</v>
      </c>
      <c r="D2098" s="85" t="s">
        <v>13090</v>
      </c>
      <c r="E2098" s="202" t="s">
        <v>26712</v>
      </c>
      <c r="F2098" s="85" t="s">
        <v>40</v>
      </c>
      <c r="G2098" s="85" t="s">
        <v>15326</v>
      </c>
      <c r="H2098" s="85" t="s">
        <v>20690</v>
      </c>
      <c r="I2098" s="3" t="s">
        <v>21239</v>
      </c>
      <c r="J2098" s="85" t="s">
        <v>115</v>
      </c>
      <c r="K2098" s="7" t="s">
        <v>4595</v>
      </c>
      <c r="L2098" s="3"/>
      <c r="M2098" s="3"/>
      <c r="N2098" s="41" t="s">
        <v>5187</v>
      </c>
      <c r="O2098" s="87">
        <v>82255</v>
      </c>
      <c r="P2098" s="87">
        <v>0</v>
      </c>
      <c r="Q2098" s="87">
        <v>82255</v>
      </c>
      <c r="R2098" s="87">
        <v>0</v>
      </c>
      <c r="S2098" s="87"/>
      <c r="T2098" s="87"/>
      <c r="U2098" s="85">
        <v>2021</v>
      </c>
      <c r="V2098" s="3"/>
      <c r="W2098" s="3"/>
      <c r="X2098" s="3"/>
      <c r="Y2098" s="3"/>
      <c r="Z2098" s="6">
        <v>60000</v>
      </c>
      <c r="AA2098" s="160"/>
      <c r="AB2098" s="123" t="s">
        <v>4395</v>
      </c>
      <c r="AC2098" s="124"/>
      <c r="AD2098" s="41"/>
      <c r="AE2098" s="83"/>
      <c r="AF2098" s="83"/>
      <c r="AG2098" s="41"/>
      <c r="AH2098" s="41" t="s">
        <v>13745</v>
      </c>
      <c r="AI2098" s="80" t="s">
        <v>18157</v>
      </c>
      <c r="AJ2098" s="80" t="s">
        <v>18020</v>
      </c>
      <c r="AK2098" s="3"/>
      <c r="AL2098" s="85"/>
      <c r="AM2098" s="151" t="s">
        <v>19997</v>
      </c>
      <c r="AN2098" s="15"/>
      <c r="AO2098" s="166"/>
      <c r="AP2098" s="5">
        <f t="shared" si="33"/>
        <v>0</v>
      </c>
      <c r="AQ2098" s="16"/>
      <c r="AR2098" s="205">
        <v>1</v>
      </c>
      <c r="AS2098" s="16"/>
      <c r="AT2098" s="16"/>
      <c r="AU2098" s="16"/>
      <c r="AV2098" s="16"/>
      <c r="AW2098" s="16"/>
      <c r="AX2098" s="16"/>
    </row>
    <row r="2099" spans="1:50" customFormat="1" ht="15.75" hidden="1" customHeight="1" x14ac:dyDescent="0.2">
      <c r="A2099" s="7" t="s">
        <v>17533</v>
      </c>
      <c r="B2099" s="3" t="s">
        <v>27646</v>
      </c>
      <c r="C2099" s="85" t="s">
        <v>4395</v>
      </c>
      <c r="D2099" s="85" t="s">
        <v>13090</v>
      </c>
      <c r="E2099" s="202" t="s">
        <v>26712</v>
      </c>
      <c r="F2099" s="85" t="s">
        <v>40</v>
      </c>
      <c r="G2099" s="85" t="s">
        <v>15326</v>
      </c>
      <c r="H2099" s="85" t="s">
        <v>20690</v>
      </c>
      <c r="I2099" s="3" t="s">
        <v>21239</v>
      </c>
      <c r="J2099" s="85" t="s">
        <v>115</v>
      </c>
      <c r="K2099" s="7" t="s">
        <v>4595</v>
      </c>
      <c r="L2099" s="3"/>
      <c r="M2099" s="3"/>
      <c r="N2099" s="41" t="s">
        <v>5187</v>
      </c>
      <c r="O2099" s="87">
        <v>78312</v>
      </c>
      <c r="P2099" s="87">
        <v>60</v>
      </c>
      <c r="Q2099" s="87">
        <v>78252</v>
      </c>
      <c r="R2099" s="87">
        <v>0</v>
      </c>
      <c r="S2099" s="87"/>
      <c r="T2099" s="87"/>
      <c r="U2099" s="85">
        <v>2021</v>
      </c>
      <c r="V2099" s="3"/>
      <c r="W2099" s="3"/>
      <c r="X2099" s="3"/>
      <c r="Y2099" s="3"/>
      <c r="Z2099" s="6">
        <v>60000</v>
      </c>
      <c r="AA2099" s="160"/>
      <c r="AB2099" s="123" t="s">
        <v>4395</v>
      </c>
      <c r="AC2099" s="124"/>
      <c r="AD2099" s="41"/>
      <c r="AE2099" s="83"/>
      <c r="AF2099" s="83"/>
      <c r="AG2099" s="41"/>
      <c r="AH2099" s="41" t="s">
        <v>13745</v>
      </c>
      <c r="AI2099" s="80" t="s">
        <v>18158</v>
      </c>
      <c r="AJ2099" s="80" t="s">
        <v>18022</v>
      </c>
      <c r="AK2099" s="3"/>
      <c r="AL2099" s="85"/>
      <c r="AM2099" s="151" t="s">
        <v>19997</v>
      </c>
      <c r="AN2099" s="15"/>
      <c r="AO2099" s="166"/>
      <c r="AP2099" s="5">
        <f t="shared" si="33"/>
        <v>0</v>
      </c>
      <c r="AQ2099" s="16"/>
      <c r="AR2099" s="205">
        <v>1</v>
      </c>
      <c r="AS2099" s="16"/>
      <c r="AT2099" s="16"/>
      <c r="AU2099" s="16"/>
      <c r="AV2099" s="16"/>
      <c r="AW2099" s="16"/>
      <c r="AX2099" s="16"/>
    </row>
    <row r="2100" spans="1:50" customFormat="1" ht="15.75" hidden="1" customHeight="1" x14ac:dyDescent="0.2">
      <c r="A2100" s="7" t="s">
        <v>17534</v>
      </c>
      <c r="B2100" s="3" t="s">
        <v>27647</v>
      </c>
      <c r="C2100" s="85" t="s">
        <v>4395</v>
      </c>
      <c r="D2100" s="85" t="s">
        <v>13090</v>
      </c>
      <c r="E2100" s="202" t="s">
        <v>26712</v>
      </c>
      <c r="F2100" s="85" t="s">
        <v>40</v>
      </c>
      <c r="G2100" s="85" t="s">
        <v>15326</v>
      </c>
      <c r="H2100" s="85" t="s">
        <v>20690</v>
      </c>
      <c r="I2100" s="3" t="s">
        <v>21239</v>
      </c>
      <c r="J2100" s="85" t="s">
        <v>115</v>
      </c>
      <c r="K2100" s="7" t="s">
        <v>4595</v>
      </c>
      <c r="L2100" s="3"/>
      <c r="M2100" s="3"/>
      <c r="N2100" s="41" t="s">
        <v>5187</v>
      </c>
      <c r="O2100" s="87">
        <v>82403</v>
      </c>
      <c r="P2100" s="87">
        <v>0</v>
      </c>
      <c r="Q2100" s="87">
        <v>82403</v>
      </c>
      <c r="R2100" s="87">
        <v>0</v>
      </c>
      <c r="S2100" s="87"/>
      <c r="T2100" s="87"/>
      <c r="U2100" s="85">
        <v>2021</v>
      </c>
      <c r="V2100" s="3"/>
      <c r="W2100" s="3"/>
      <c r="X2100" s="3"/>
      <c r="Y2100" s="3"/>
      <c r="Z2100" s="6">
        <v>60000</v>
      </c>
      <c r="AA2100" s="160"/>
      <c r="AB2100" s="123" t="s">
        <v>4395</v>
      </c>
      <c r="AC2100" s="124"/>
      <c r="AD2100" s="41"/>
      <c r="AE2100" s="83"/>
      <c r="AF2100" s="83"/>
      <c r="AG2100" s="41"/>
      <c r="AH2100" s="41" t="s">
        <v>7061</v>
      </c>
      <c r="AI2100" s="80" t="s">
        <v>18159</v>
      </c>
      <c r="AJ2100" s="80" t="s">
        <v>18024</v>
      </c>
      <c r="AK2100" s="3"/>
      <c r="AL2100" s="85"/>
      <c r="AM2100" s="151" t="s">
        <v>19997</v>
      </c>
      <c r="AN2100" s="15"/>
      <c r="AO2100" s="166"/>
      <c r="AP2100" s="5">
        <f t="shared" si="33"/>
        <v>0</v>
      </c>
      <c r="AQ2100" s="16"/>
      <c r="AR2100" s="205">
        <v>1</v>
      </c>
      <c r="AS2100" s="16"/>
      <c r="AT2100" s="16"/>
      <c r="AU2100" s="16"/>
      <c r="AV2100" s="16"/>
      <c r="AW2100" s="16"/>
      <c r="AX2100" s="16"/>
    </row>
    <row r="2101" spans="1:50" customFormat="1" ht="15.75" hidden="1" customHeight="1" x14ac:dyDescent="0.2">
      <c r="A2101" s="7" t="s">
        <v>17535</v>
      </c>
      <c r="B2101" s="3" t="s">
        <v>27648</v>
      </c>
      <c r="C2101" s="85" t="s">
        <v>4395</v>
      </c>
      <c r="D2101" s="85" t="s">
        <v>13090</v>
      </c>
      <c r="E2101" s="202" t="s">
        <v>26712</v>
      </c>
      <c r="F2101" s="85" t="s">
        <v>40</v>
      </c>
      <c r="G2101" s="85" t="s">
        <v>15326</v>
      </c>
      <c r="H2101" s="85" t="s">
        <v>20690</v>
      </c>
      <c r="I2101" s="3" t="s">
        <v>21239</v>
      </c>
      <c r="J2101" s="85" t="s">
        <v>115</v>
      </c>
      <c r="K2101" s="7" t="s">
        <v>4595</v>
      </c>
      <c r="L2101" s="3"/>
      <c r="M2101" s="3"/>
      <c r="N2101" s="41" t="s">
        <v>5187</v>
      </c>
      <c r="O2101" s="87">
        <v>81060</v>
      </c>
      <c r="P2101" s="87">
        <v>34480</v>
      </c>
      <c r="Q2101" s="87">
        <v>46580</v>
      </c>
      <c r="R2101" s="87">
        <v>0</v>
      </c>
      <c r="S2101" s="87"/>
      <c r="T2101" s="87"/>
      <c r="U2101" s="85">
        <v>2021</v>
      </c>
      <c r="V2101" s="3"/>
      <c r="W2101" s="3"/>
      <c r="X2101" s="3"/>
      <c r="Y2101" s="3"/>
      <c r="Z2101" s="6">
        <v>60000</v>
      </c>
      <c r="AA2101" s="160"/>
      <c r="AB2101" s="123" t="s">
        <v>4395</v>
      </c>
      <c r="AC2101" s="124"/>
      <c r="AD2101" s="41"/>
      <c r="AE2101" s="83"/>
      <c r="AF2101" s="83"/>
      <c r="AG2101" s="41"/>
      <c r="AH2101" s="41" t="s">
        <v>7061</v>
      </c>
      <c r="AI2101" s="80" t="s">
        <v>18160</v>
      </c>
      <c r="AJ2101" s="80" t="s">
        <v>18026</v>
      </c>
      <c r="AK2101" s="3"/>
      <c r="AL2101" s="85"/>
      <c r="AM2101" s="151" t="s">
        <v>19997</v>
      </c>
      <c r="AN2101" s="15"/>
      <c r="AO2101" s="166"/>
      <c r="AP2101" s="5">
        <f t="shared" si="33"/>
        <v>0</v>
      </c>
      <c r="AQ2101" s="16"/>
      <c r="AR2101" s="205">
        <v>1</v>
      </c>
      <c r="AS2101" s="16"/>
      <c r="AT2101" s="16"/>
      <c r="AU2101" s="16"/>
      <c r="AV2101" s="16"/>
      <c r="AW2101" s="16"/>
      <c r="AX2101" s="16"/>
    </row>
    <row r="2102" spans="1:50" customFormat="1" ht="15.75" hidden="1" customHeight="1" x14ac:dyDescent="0.2">
      <c r="A2102" s="7" t="s">
        <v>17536</v>
      </c>
      <c r="B2102" s="3" t="s">
        <v>27649</v>
      </c>
      <c r="C2102" s="85" t="s">
        <v>4395</v>
      </c>
      <c r="D2102" s="85" t="s">
        <v>13090</v>
      </c>
      <c r="E2102" s="202" t="s">
        <v>26712</v>
      </c>
      <c r="F2102" s="85" t="s">
        <v>40</v>
      </c>
      <c r="G2102" s="85" t="s">
        <v>15326</v>
      </c>
      <c r="H2102" s="85" t="s">
        <v>20690</v>
      </c>
      <c r="I2102" s="3" t="s">
        <v>21239</v>
      </c>
      <c r="J2102" s="85" t="s">
        <v>115</v>
      </c>
      <c r="K2102" s="7" t="s">
        <v>4595</v>
      </c>
      <c r="L2102" s="3"/>
      <c r="M2102" s="3"/>
      <c r="N2102" s="41" t="s">
        <v>5187</v>
      </c>
      <c r="O2102" s="87">
        <v>72755</v>
      </c>
      <c r="P2102" s="87">
        <v>49735</v>
      </c>
      <c r="Q2102" s="87">
        <v>23020</v>
      </c>
      <c r="R2102" s="87">
        <v>0</v>
      </c>
      <c r="S2102" s="87"/>
      <c r="T2102" s="87"/>
      <c r="U2102" s="85">
        <v>2021</v>
      </c>
      <c r="V2102" s="3"/>
      <c r="W2102" s="3"/>
      <c r="X2102" s="3"/>
      <c r="Y2102" s="3"/>
      <c r="Z2102" s="6">
        <v>60000</v>
      </c>
      <c r="AA2102" s="160"/>
      <c r="AB2102" s="123" t="s">
        <v>4395</v>
      </c>
      <c r="AC2102" s="124"/>
      <c r="AD2102" s="41"/>
      <c r="AE2102" s="83"/>
      <c r="AF2102" s="83"/>
      <c r="AG2102" s="41"/>
      <c r="AH2102" s="41" t="s">
        <v>7061</v>
      </c>
      <c r="AI2102" s="80" t="s">
        <v>18161</v>
      </c>
      <c r="AJ2102" s="80" t="s">
        <v>18028</v>
      </c>
      <c r="AK2102" s="3"/>
      <c r="AL2102" s="85"/>
      <c r="AM2102" s="151" t="s">
        <v>19997</v>
      </c>
      <c r="AN2102" s="15"/>
      <c r="AO2102" s="166"/>
      <c r="AP2102" s="5">
        <f t="shared" si="33"/>
        <v>0</v>
      </c>
      <c r="AQ2102" s="16"/>
      <c r="AR2102" s="205">
        <v>1</v>
      </c>
      <c r="AS2102" s="16"/>
      <c r="AT2102" s="16"/>
      <c r="AU2102" s="16"/>
      <c r="AV2102" s="16"/>
      <c r="AW2102" s="16"/>
      <c r="AX2102" s="16"/>
    </row>
    <row r="2103" spans="1:50" customFormat="1" ht="15.75" hidden="1" customHeight="1" x14ac:dyDescent="0.2">
      <c r="A2103" s="7" t="s">
        <v>17537</v>
      </c>
      <c r="B2103" s="3" t="s">
        <v>27650</v>
      </c>
      <c r="C2103" s="85" t="s">
        <v>4395</v>
      </c>
      <c r="D2103" s="85" t="s">
        <v>13090</v>
      </c>
      <c r="E2103" s="202" t="s">
        <v>26712</v>
      </c>
      <c r="F2103" s="85" t="s">
        <v>40</v>
      </c>
      <c r="G2103" s="85" t="s">
        <v>15326</v>
      </c>
      <c r="H2103" s="85" t="s">
        <v>20690</v>
      </c>
      <c r="I2103" s="3" t="s">
        <v>21239</v>
      </c>
      <c r="J2103" s="85" t="s">
        <v>115</v>
      </c>
      <c r="K2103" s="7" t="s">
        <v>4595</v>
      </c>
      <c r="L2103" s="3"/>
      <c r="M2103" s="3"/>
      <c r="N2103" s="41" t="s">
        <v>5187</v>
      </c>
      <c r="O2103" s="87">
        <v>78726</v>
      </c>
      <c r="P2103" s="87">
        <v>54633</v>
      </c>
      <c r="Q2103" s="87">
        <v>24093</v>
      </c>
      <c r="R2103" s="87">
        <v>0</v>
      </c>
      <c r="S2103" s="87"/>
      <c r="T2103" s="87"/>
      <c r="U2103" s="85">
        <v>2021</v>
      </c>
      <c r="V2103" s="3"/>
      <c r="W2103" s="3"/>
      <c r="X2103" s="3"/>
      <c r="Y2103" s="3"/>
      <c r="Z2103" s="6">
        <v>60000</v>
      </c>
      <c r="AA2103" s="160"/>
      <c r="AB2103" s="123" t="s">
        <v>4395</v>
      </c>
      <c r="AC2103" s="124"/>
      <c r="AD2103" s="41"/>
      <c r="AE2103" s="83"/>
      <c r="AF2103" s="83"/>
      <c r="AG2103" s="41"/>
      <c r="AH2103" s="41" t="s">
        <v>7061</v>
      </c>
      <c r="AI2103" s="80" t="s">
        <v>18162</v>
      </c>
      <c r="AJ2103" s="80" t="s">
        <v>18030</v>
      </c>
      <c r="AK2103" s="3"/>
      <c r="AL2103" s="85"/>
      <c r="AM2103" s="151" t="s">
        <v>19997</v>
      </c>
      <c r="AN2103" s="15"/>
      <c r="AO2103" s="166"/>
      <c r="AP2103" s="5">
        <f t="shared" si="33"/>
        <v>0</v>
      </c>
      <c r="AQ2103" s="16"/>
      <c r="AR2103" s="205">
        <v>1</v>
      </c>
      <c r="AS2103" s="16"/>
      <c r="AT2103" s="16"/>
      <c r="AU2103" s="16"/>
      <c r="AV2103" s="16"/>
      <c r="AW2103" s="16"/>
      <c r="AX2103" s="16"/>
    </row>
    <row r="2104" spans="1:50" customFormat="1" ht="15.75" hidden="1" customHeight="1" x14ac:dyDescent="0.2">
      <c r="A2104" s="7" t="s">
        <v>17538</v>
      </c>
      <c r="B2104" s="3" t="s">
        <v>27651</v>
      </c>
      <c r="C2104" s="85" t="s">
        <v>4395</v>
      </c>
      <c r="D2104" s="85" t="s">
        <v>13090</v>
      </c>
      <c r="E2104" s="202" t="s">
        <v>26712</v>
      </c>
      <c r="F2104" s="85" t="s">
        <v>40</v>
      </c>
      <c r="G2104" s="85" t="s">
        <v>15326</v>
      </c>
      <c r="H2104" s="85" t="s">
        <v>20690</v>
      </c>
      <c r="I2104" s="3" t="s">
        <v>21239</v>
      </c>
      <c r="J2104" s="85" t="s">
        <v>115</v>
      </c>
      <c r="K2104" s="7" t="s">
        <v>4595</v>
      </c>
      <c r="L2104" s="3"/>
      <c r="M2104" s="3"/>
      <c r="N2104" s="41" t="s">
        <v>5187</v>
      </c>
      <c r="O2104" s="87">
        <v>80110</v>
      </c>
      <c r="P2104" s="87">
        <v>55714</v>
      </c>
      <c r="Q2104" s="87">
        <v>24396</v>
      </c>
      <c r="R2104" s="87">
        <v>0</v>
      </c>
      <c r="S2104" s="87"/>
      <c r="T2104" s="87"/>
      <c r="U2104" s="85">
        <v>2021</v>
      </c>
      <c r="V2104" s="3"/>
      <c r="W2104" s="3"/>
      <c r="X2104" s="3"/>
      <c r="Y2104" s="3"/>
      <c r="Z2104" s="6">
        <v>60000</v>
      </c>
      <c r="AA2104" s="160"/>
      <c r="AB2104" s="123" t="s">
        <v>4395</v>
      </c>
      <c r="AC2104" s="124"/>
      <c r="AD2104" s="41"/>
      <c r="AE2104" s="83"/>
      <c r="AF2104" s="83"/>
      <c r="AG2104" s="41"/>
      <c r="AH2104" s="41" t="s">
        <v>7061</v>
      </c>
      <c r="AI2104" s="80" t="s">
        <v>18163</v>
      </c>
      <c r="AJ2104" s="80" t="s">
        <v>18032</v>
      </c>
      <c r="AK2104" s="3"/>
      <c r="AL2104" s="85"/>
      <c r="AM2104" s="151" t="s">
        <v>19997</v>
      </c>
      <c r="AN2104" s="15"/>
      <c r="AO2104" s="166"/>
      <c r="AP2104" s="5">
        <f t="shared" si="33"/>
        <v>0</v>
      </c>
      <c r="AQ2104" s="16"/>
      <c r="AR2104" s="205">
        <v>1</v>
      </c>
      <c r="AS2104" s="16"/>
      <c r="AT2104" s="16"/>
      <c r="AU2104" s="16"/>
      <c r="AV2104" s="16"/>
      <c r="AW2104" s="16"/>
      <c r="AX2104" s="16"/>
    </row>
    <row r="2105" spans="1:50" customFormat="1" ht="15.75" hidden="1" customHeight="1" x14ac:dyDescent="0.2">
      <c r="A2105" s="7" t="s">
        <v>17539</v>
      </c>
      <c r="B2105" s="3" t="s">
        <v>27652</v>
      </c>
      <c r="C2105" s="85" t="s">
        <v>4395</v>
      </c>
      <c r="D2105" s="85" t="s">
        <v>13090</v>
      </c>
      <c r="E2105" s="202" t="s">
        <v>26712</v>
      </c>
      <c r="F2105" s="85" t="s">
        <v>40</v>
      </c>
      <c r="G2105" s="85" t="s">
        <v>15326</v>
      </c>
      <c r="H2105" s="85" t="s">
        <v>20690</v>
      </c>
      <c r="I2105" s="3" t="s">
        <v>21239</v>
      </c>
      <c r="J2105" s="85" t="s">
        <v>115</v>
      </c>
      <c r="K2105" s="7" t="s">
        <v>4595</v>
      </c>
      <c r="L2105" s="3"/>
      <c r="M2105" s="3"/>
      <c r="N2105" s="41" t="s">
        <v>5187</v>
      </c>
      <c r="O2105" s="87">
        <v>30718</v>
      </c>
      <c r="P2105" s="87">
        <v>20753</v>
      </c>
      <c r="Q2105" s="87">
        <v>9965</v>
      </c>
      <c r="R2105" s="87">
        <v>0</v>
      </c>
      <c r="S2105" s="87"/>
      <c r="T2105" s="87"/>
      <c r="U2105" s="85">
        <v>2021</v>
      </c>
      <c r="V2105" s="3"/>
      <c r="W2105" s="3"/>
      <c r="X2105" s="3"/>
      <c r="Y2105" s="3"/>
      <c r="Z2105" s="6">
        <v>60000</v>
      </c>
      <c r="AA2105" s="160"/>
      <c r="AB2105" s="123" t="s">
        <v>4395</v>
      </c>
      <c r="AC2105" s="124"/>
      <c r="AD2105" s="41"/>
      <c r="AE2105" s="83"/>
      <c r="AF2105" s="83"/>
      <c r="AG2105" s="41"/>
      <c r="AH2105" s="41" t="s">
        <v>7061</v>
      </c>
      <c r="AI2105" s="80" t="s">
        <v>18164</v>
      </c>
      <c r="AJ2105" s="80" t="s">
        <v>18034</v>
      </c>
      <c r="AK2105" s="3"/>
      <c r="AL2105" s="85"/>
      <c r="AM2105" s="151" t="s">
        <v>19997</v>
      </c>
      <c r="AN2105" s="15"/>
      <c r="AO2105" s="166"/>
      <c r="AP2105" s="5">
        <f t="shared" si="33"/>
        <v>0</v>
      </c>
      <c r="AQ2105" s="16"/>
      <c r="AR2105" s="205">
        <v>1</v>
      </c>
      <c r="AS2105" s="16"/>
      <c r="AT2105" s="16"/>
      <c r="AU2105" s="16"/>
      <c r="AV2105" s="16"/>
      <c r="AW2105" s="16"/>
      <c r="AX2105" s="16"/>
    </row>
    <row r="2106" spans="1:50" customFormat="1" ht="15.75" hidden="1" customHeight="1" x14ac:dyDescent="0.2">
      <c r="A2106" s="7" t="s">
        <v>17540</v>
      </c>
      <c r="B2106" s="3" t="s">
        <v>27653</v>
      </c>
      <c r="C2106" s="85" t="s">
        <v>4395</v>
      </c>
      <c r="D2106" s="85" t="s">
        <v>13090</v>
      </c>
      <c r="E2106" s="202" t="s">
        <v>26712</v>
      </c>
      <c r="F2106" s="85" t="s">
        <v>40</v>
      </c>
      <c r="G2106" s="85" t="s">
        <v>15326</v>
      </c>
      <c r="H2106" s="85" t="s">
        <v>20690</v>
      </c>
      <c r="I2106" s="3" t="s">
        <v>21239</v>
      </c>
      <c r="J2106" s="85" t="s">
        <v>115</v>
      </c>
      <c r="K2106" s="7" t="s">
        <v>4595</v>
      </c>
      <c r="L2106" s="3"/>
      <c r="M2106" s="3"/>
      <c r="N2106" s="41" t="s">
        <v>5187</v>
      </c>
      <c r="O2106" s="87">
        <v>21708</v>
      </c>
      <c r="P2106" s="87">
        <v>14363</v>
      </c>
      <c r="Q2106" s="87">
        <v>7345</v>
      </c>
      <c r="R2106" s="87">
        <v>0</v>
      </c>
      <c r="S2106" s="87"/>
      <c r="T2106" s="87"/>
      <c r="U2106" s="85">
        <v>2021</v>
      </c>
      <c r="V2106" s="3"/>
      <c r="W2106" s="3"/>
      <c r="X2106" s="3"/>
      <c r="Y2106" s="3"/>
      <c r="Z2106" s="6">
        <v>60000</v>
      </c>
      <c r="AA2106" s="160"/>
      <c r="AB2106" s="123" t="s">
        <v>4395</v>
      </c>
      <c r="AC2106" s="124"/>
      <c r="AD2106" s="41"/>
      <c r="AE2106" s="83"/>
      <c r="AF2106" s="83"/>
      <c r="AG2106" s="41"/>
      <c r="AH2106" s="41" t="s">
        <v>7061</v>
      </c>
      <c r="AI2106" s="80" t="s">
        <v>18165</v>
      </c>
      <c r="AJ2106" s="80" t="s">
        <v>18036</v>
      </c>
      <c r="AK2106" s="3"/>
      <c r="AL2106" s="85"/>
      <c r="AM2106" s="151" t="s">
        <v>19997</v>
      </c>
      <c r="AN2106" s="15"/>
      <c r="AO2106" s="166"/>
      <c r="AP2106" s="5">
        <f t="shared" si="33"/>
        <v>0</v>
      </c>
      <c r="AQ2106" s="16"/>
      <c r="AR2106" s="205">
        <v>1</v>
      </c>
      <c r="AS2106" s="16"/>
      <c r="AT2106" s="16"/>
      <c r="AU2106" s="16"/>
      <c r="AV2106" s="16"/>
      <c r="AW2106" s="16"/>
      <c r="AX2106" s="16"/>
    </row>
    <row r="2107" spans="1:50" customFormat="1" ht="15.75" hidden="1" customHeight="1" x14ac:dyDescent="0.2">
      <c r="A2107" s="7" t="s">
        <v>17541</v>
      </c>
      <c r="B2107" s="3" t="s">
        <v>18166</v>
      </c>
      <c r="C2107" s="85" t="s">
        <v>4395</v>
      </c>
      <c r="D2107" s="85" t="s">
        <v>13090</v>
      </c>
      <c r="E2107" s="202" t="s">
        <v>26418</v>
      </c>
      <c r="F2107" s="85" t="s">
        <v>40</v>
      </c>
      <c r="G2107" s="85" t="s">
        <v>43</v>
      </c>
      <c r="H2107" s="85" t="s">
        <v>20690</v>
      </c>
      <c r="I2107" s="3" t="s">
        <v>6379</v>
      </c>
      <c r="J2107" s="85" t="s">
        <v>115</v>
      </c>
      <c r="K2107" s="7" t="s">
        <v>4702</v>
      </c>
      <c r="L2107" s="3"/>
      <c r="M2107" s="3"/>
      <c r="N2107" s="41" t="s">
        <v>5187</v>
      </c>
      <c r="O2107" s="87">
        <v>0</v>
      </c>
      <c r="P2107" s="87">
        <v>0</v>
      </c>
      <c r="Q2107" s="87">
        <v>0</v>
      </c>
      <c r="R2107" s="87">
        <v>0</v>
      </c>
      <c r="S2107" s="87"/>
      <c r="T2107" s="87"/>
      <c r="U2107" s="85" t="s">
        <v>112</v>
      </c>
      <c r="V2107" s="3"/>
      <c r="W2107" s="3"/>
      <c r="X2107" s="3"/>
      <c r="Y2107" s="3"/>
      <c r="Z2107" s="6">
        <v>500000</v>
      </c>
      <c r="AA2107" s="160"/>
      <c r="AB2107" s="123" t="s">
        <v>4395</v>
      </c>
      <c r="AC2107" s="124"/>
      <c r="AD2107" s="41"/>
      <c r="AE2107" s="83"/>
      <c r="AF2107" s="83"/>
      <c r="AG2107" s="41"/>
      <c r="AH2107" s="41" t="s">
        <v>7061</v>
      </c>
      <c r="AI2107" s="80" t="s">
        <v>18167</v>
      </c>
      <c r="AJ2107" s="80" t="s">
        <v>18038</v>
      </c>
      <c r="AK2107" s="3"/>
      <c r="AL2107" s="85"/>
      <c r="AM2107" s="151" t="s">
        <v>19997</v>
      </c>
      <c r="AN2107" s="15"/>
      <c r="AO2107" s="166"/>
      <c r="AP2107" s="5">
        <f t="shared" si="33"/>
        <v>0</v>
      </c>
      <c r="AQ2107" s="16"/>
      <c r="AR2107" s="205">
        <v>1</v>
      </c>
      <c r="AS2107" s="16"/>
      <c r="AT2107" s="16"/>
      <c r="AU2107" s="16"/>
      <c r="AV2107" s="16"/>
      <c r="AW2107" s="16"/>
      <c r="AX2107" s="16"/>
    </row>
    <row r="2108" spans="1:50" customFormat="1" ht="15.75" hidden="1" customHeight="1" x14ac:dyDescent="0.2">
      <c r="A2108" s="7" t="s">
        <v>21274</v>
      </c>
      <c r="B2108" s="3" t="s">
        <v>21275</v>
      </c>
      <c r="C2108" s="85" t="s">
        <v>4395</v>
      </c>
      <c r="D2108" s="85" t="s">
        <v>13090</v>
      </c>
      <c r="E2108" s="202" t="s">
        <v>26712</v>
      </c>
      <c r="F2108" s="85" t="s">
        <v>55</v>
      </c>
      <c r="G2108" s="85" t="s">
        <v>63</v>
      </c>
      <c r="H2108" s="85" t="s">
        <v>20690</v>
      </c>
      <c r="I2108" s="3" t="s">
        <v>4399</v>
      </c>
      <c r="J2108" s="85" t="s">
        <v>4435</v>
      </c>
      <c r="K2108" s="7" t="s">
        <v>4605</v>
      </c>
      <c r="L2108" s="3"/>
      <c r="M2108" s="3"/>
      <c r="N2108" s="41" t="s">
        <v>7292</v>
      </c>
      <c r="O2108" s="87">
        <v>52737</v>
      </c>
      <c r="P2108" s="87">
        <v>0</v>
      </c>
      <c r="Q2108" s="87">
        <v>52737</v>
      </c>
      <c r="R2108" s="87">
        <v>0</v>
      </c>
      <c r="S2108" s="87"/>
      <c r="T2108" s="87"/>
      <c r="U2108" s="85">
        <v>2019</v>
      </c>
      <c r="V2108" s="3"/>
      <c r="X2108" s="3"/>
      <c r="Y2108" s="7"/>
      <c r="Z2108" s="6">
        <v>78196</v>
      </c>
      <c r="AA2108" s="160"/>
      <c r="AB2108" s="123" t="s">
        <v>4395</v>
      </c>
      <c r="AC2108" s="124"/>
      <c r="AD2108" s="41"/>
      <c r="AE2108" s="41"/>
      <c r="AF2108" s="41"/>
      <c r="AG2108" s="41"/>
      <c r="AH2108" s="41" t="s">
        <v>63</v>
      </c>
      <c r="AI2108" s="80" t="s">
        <v>21276</v>
      </c>
      <c r="AJ2108" s="80" t="s">
        <v>21277</v>
      </c>
      <c r="AK2108" s="3"/>
      <c r="AL2108" s="85"/>
      <c r="AM2108" s="151" t="s">
        <v>21670</v>
      </c>
      <c r="AN2108" s="15"/>
      <c r="AO2108" s="166"/>
      <c r="AP2108" s="5">
        <f t="shared" si="33"/>
        <v>0</v>
      </c>
      <c r="AQ2108" s="16"/>
      <c r="AR2108" s="205">
        <v>1</v>
      </c>
      <c r="AS2108" s="16"/>
      <c r="AT2108" s="16"/>
      <c r="AU2108" s="16"/>
      <c r="AV2108" s="16"/>
      <c r="AW2108" s="16"/>
      <c r="AX2108" s="16"/>
    </row>
    <row r="2109" spans="1:50" customFormat="1" ht="15.75" hidden="1" customHeight="1" x14ac:dyDescent="0.2">
      <c r="A2109" s="7" t="s">
        <v>17542</v>
      </c>
      <c r="B2109" s="3" t="s">
        <v>18168</v>
      </c>
      <c r="C2109" s="85" t="s">
        <v>4395</v>
      </c>
      <c r="D2109" s="85" t="s">
        <v>13090</v>
      </c>
      <c r="E2109" s="202" t="s">
        <v>26418</v>
      </c>
      <c r="F2109" s="85" t="s">
        <v>40</v>
      </c>
      <c r="G2109" s="85" t="s">
        <v>43</v>
      </c>
      <c r="H2109" s="85" t="s">
        <v>20690</v>
      </c>
      <c r="I2109" s="3" t="s">
        <v>24284</v>
      </c>
      <c r="J2109" s="85" t="s">
        <v>4435</v>
      </c>
      <c r="K2109" s="7" t="s">
        <v>4744</v>
      </c>
      <c r="L2109" s="3"/>
      <c r="M2109" s="3"/>
      <c r="N2109" s="41" t="s">
        <v>5382</v>
      </c>
      <c r="O2109" s="87">
        <v>0</v>
      </c>
      <c r="P2109" s="87">
        <v>0</v>
      </c>
      <c r="Q2109" s="87">
        <v>0</v>
      </c>
      <c r="R2109" s="87">
        <v>0</v>
      </c>
      <c r="S2109" s="87"/>
      <c r="T2109" s="87"/>
      <c r="U2109" s="85" t="s">
        <v>112</v>
      </c>
      <c r="V2109" s="3"/>
      <c r="W2109" s="3"/>
      <c r="X2109" s="3"/>
      <c r="Y2109" s="3"/>
      <c r="Z2109" s="6">
        <v>9697</v>
      </c>
      <c r="AA2109" s="160"/>
      <c r="AB2109" s="123" t="s">
        <v>4395</v>
      </c>
      <c r="AC2109" s="124"/>
      <c r="AD2109" s="41"/>
      <c r="AE2109" s="83"/>
      <c r="AF2109" s="83"/>
      <c r="AG2109" s="41"/>
      <c r="AH2109" s="41" t="s">
        <v>7061</v>
      </c>
      <c r="AI2109" s="80" t="s">
        <v>18169</v>
      </c>
      <c r="AJ2109" s="80" t="s">
        <v>18042</v>
      </c>
      <c r="AK2109" s="3"/>
      <c r="AL2109" s="85"/>
      <c r="AM2109" s="151" t="s">
        <v>19997</v>
      </c>
      <c r="AN2109" s="15"/>
      <c r="AO2109" s="166"/>
      <c r="AP2109" s="5">
        <f t="shared" si="33"/>
        <v>0</v>
      </c>
      <c r="AQ2109" s="16"/>
      <c r="AR2109" s="205">
        <v>1</v>
      </c>
      <c r="AS2109" s="16"/>
      <c r="AT2109" s="16"/>
      <c r="AU2109" s="16"/>
      <c r="AV2109" s="16"/>
      <c r="AW2109" s="16"/>
      <c r="AX2109" s="16"/>
    </row>
    <row r="2110" spans="1:50" customFormat="1" ht="15.75" hidden="1" customHeight="1" x14ac:dyDescent="0.2">
      <c r="A2110" s="7" t="s">
        <v>23836</v>
      </c>
      <c r="B2110" s="3" t="s">
        <v>23837</v>
      </c>
      <c r="C2110" s="85" t="s">
        <v>4395</v>
      </c>
      <c r="D2110" s="85" t="s">
        <v>13090</v>
      </c>
      <c r="E2110" s="202" t="s">
        <v>26712</v>
      </c>
      <c r="F2110" s="85" t="s">
        <v>40</v>
      </c>
      <c r="G2110" s="85" t="s">
        <v>43</v>
      </c>
      <c r="H2110" s="85" t="s">
        <v>20690</v>
      </c>
      <c r="I2110" s="3" t="s">
        <v>4396</v>
      </c>
      <c r="J2110" s="85" t="s">
        <v>4435</v>
      </c>
      <c r="K2110" s="7" t="s">
        <v>3838</v>
      </c>
      <c r="L2110" s="3"/>
      <c r="M2110" s="3"/>
      <c r="N2110" s="41" t="s">
        <v>13872</v>
      </c>
      <c r="O2110" s="87">
        <v>53867</v>
      </c>
      <c r="P2110" s="87">
        <v>37309</v>
      </c>
      <c r="Q2110" s="87">
        <v>16558</v>
      </c>
      <c r="R2110" s="87">
        <v>0</v>
      </c>
      <c r="S2110" s="87"/>
      <c r="T2110" s="87"/>
      <c r="U2110" s="85">
        <v>2020</v>
      </c>
      <c r="V2110" s="3"/>
      <c r="X2110" s="3"/>
      <c r="Y2110" s="7"/>
      <c r="Z2110" s="6">
        <v>37982</v>
      </c>
      <c r="AA2110" s="160"/>
      <c r="AB2110" s="123" t="s">
        <v>4395</v>
      </c>
      <c r="AC2110" s="124"/>
      <c r="AD2110" s="41"/>
      <c r="AE2110" s="41"/>
      <c r="AF2110" s="41"/>
      <c r="AG2110" s="41"/>
      <c r="AH2110" s="41" t="s">
        <v>7061</v>
      </c>
      <c r="AI2110" s="80" t="s">
        <v>23838</v>
      </c>
      <c r="AJ2110" s="80" t="s">
        <v>23839</v>
      </c>
      <c r="AK2110" s="3"/>
      <c r="AL2110" s="85"/>
      <c r="AM2110" s="151" t="s">
        <v>24840</v>
      </c>
      <c r="AN2110" s="15"/>
      <c r="AO2110" s="166"/>
      <c r="AP2110" s="5">
        <f t="shared" si="33"/>
        <v>0</v>
      </c>
      <c r="AQ2110" s="16"/>
      <c r="AR2110" s="205">
        <v>1</v>
      </c>
      <c r="AS2110" s="16"/>
      <c r="AT2110" s="16"/>
      <c r="AU2110" s="16"/>
      <c r="AV2110" s="16"/>
      <c r="AW2110" s="16"/>
      <c r="AX2110" s="16"/>
    </row>
    <row r="2111" spans="1:50" customFormat="1" ht="15.75" hidden="1" customHeight="1" x14ac:dyDescent="0.2">
      <c r="A2111" s="7" t="s">
        <v>23840</v>
      </c>
      <c r="B2111" s="3" t="s">
        <v>23841</v>
      </c>
      <c r="C2111" s="85" t="s">
        <v>4395</v>
      </c>
      <c r="D2111" s="85" t="s">
        <v>13090</v>
      </c>
      <c r="E2111" s="202" t="s">
        <v>26712</v>
      </c>
      <c r="F2111" s="85" t="s">
        <v>40</v>
      </c>
      <c r="G2111" s="85" t="s">
        <v>43</v>
      </c>
      <c r="H2111" s="85" t="s">
        <v>20690</v>
      </c>
      <c r="I2111" s="3" t="s">
        <v>4396</v>
      </c>
      <c r="J2111" s="85" t="s">
        <v>4435</v>
      </c>
      <c r="K2111" s="7" t="s">
        <v>3838</v>
      </c>
      <c r="L2111" s="3"/>
      <c r="M2111" s="3"/>
      <c r="N2111" s="41" t="s">
        <v>13872</v>
      </c>
      <c r="O2111" s="87">
        <v>50045</v>
      </c>
      <c r="P2111" s="87">
        <v>22464</v>
      </c>
      <c r="Q2111" s="87">
        <v>27581</v>
      </c>
      <c r="R2111" s="87">
        <v>0</v>
      </c>
      <c r="S2111" s="87"/>
      <c r="T2111" s="87"/>
      <c r="U2111" s="85">
        <v>2020</v>
      </c>
      <c r="V2111" s="3"/>
      <c r="X2111" s="3"/>
      <c r="Y2111" s="7"/>
      <c r="Z2111" s="6">
        <v>37982</v>
      </c>
      <c r="AA2111" s="160"/>
      <c r="AB2111" s="123" t="s">
        <v>4395</v>
      </c>
      <c r="AC2111" s="124"/>
      <c r="AD2111" s="41"/>
      <c r="AE2111" s="41"/>
      <c r="AF2111" s="41"/>
      <c r="AG2111" s="41"/>
      <c r="AH2111" s="41" t="s">
        <v>7061</v>
      </c>
      <c r="AI2111" s="80" t="s">
        <v>23842</v>
      </c>
      <c r="AJ2111" s="80" t="s">
        <v>23843</v>
      </c>
      <c r="AK2111" s="3"/>
      <c r="AL2111" s="85"/>
      <c r="AM2111" s="151" t="s">
        <v>24840</v>
      </c>
      <c r="AN2111" s="15"/>
      <c r="AO2111" s="166"/>
      <c r="AP2111" s="5">
        <f t="shared" si="33"/>
        <v>0</v>
      </c>
      <c r="AQ2111" s="16"/>
      <c r="AR2111" s="205">
        <v>1</v>
      </c>
      <c r="AS2111" s="16"/>
      <c r="AT2111" s="16"/>
      <c r="AU2111" s="16"/>
      <c r="AV2111" s="16"/>
      <c r="AW2111" s="16"/>
      <c r="AX2111" s="16"/>
    </row>
    <row r="2112" spans="1:50" customFormat="1" ht="15.75" hidden="1" customHeight="1" x14ac:dyDescent="0.2">
      <c r="A2112" s="7" t="s">
        <v>23844</v>
      </c>
      <c r="B2112" s="3" t="s">
        <v>23845</v>
      </c>
      <c r="C2112" s="85" t="s">
        <v>4395</v>
      </c>
      <c r="D2112" s="85" t="s">
        <v>13090</v>
      </c>
      <c r="E2112" s="202" t="s">
        <v>26712</v>
      </c>
      <c r="F2112" s="85" t="s">
        <v>40</v>
      </c>
      <c r="G2112" s="85" t="s">
        <v>43</v>
      </c>
      <c r="H2112" s="85" t="s">
        <v>20690</v>
      </c>
      <c r="I2112" s="3" t="s">
        <v>4396</v>
      </c>
      <c r="J2112" s="85" t="s">
        <v>4435</v>
      </c>
      <c r="K2112" s="7" t="s">
        <v>3838</v>
      </c>
      <c r="L2112" s="3"/>
      <c r="M2112" s="3"/>
      <c r="N2112" s="41" t="s">
        <v>13872</v>
      </c>
      <c r="O2112" s="87">
        <v>46996</v>
      </c>
      <c r="P2112" s="87">
        <v>0</v>
      </c>
      <c r="Q2112" s="87">
        <v>46996</v>
      </c>
      <c r="R2112" s="87">
        <v>0</v>
      </c>
      <c r="S2112" s="87"/>
      <c r="T2112" s="87"/>
      <c r="U2112" s="85">
        <v>2021</v>
      </c>
      <c r="V2112" s="3"/>
      <c r="X2112" s="3"/>
      <c r="Y2112" s="7"/>
      <c r="Z2112" s="6">
        <v>37982</v>
      </c>
      <c r="AA2112" s="160"/>
      <c r="AB2112" s="123" t="s">
        <v>4395</v>
      </c>
      <c r="AC2112" s="124"/>
      <c r="AD2112" s="41"/>
      <c r="AE2112" s="41"/>
      <c r="AF2112" s="41"/>
      <c r="AG2112" s="41"/>
      <c r="AH2112" s="41" t="s">
        <v>7061</v>
      </c>
      <c r="AI2112" s="80" t="s">
        <v>23846</v>
      </c>
      <c r="AJ2112" s="80" t="s">
        <v>23847</v>
      </c>
      <c r="AK2112" s="3"/>
      <c r="AL2112" s="85"/>
      <c r="AM2112" s="151" t="s">
        <v>24840</v>
      </c>
      <c r="AN2112" s="15"/>
      <c r="AO2112" s="166"/>
      <c r="AP2112" s="5">
        <f t="shared" si="33"/>
        <v>0</v>
      </c>
      <c r="AQ2112" s="16"/>
      <c r="AR2112" s="205">
        <v>1</v>
      </c>
      <c r="AS2112" s="16"/>
      <c r="AT2112" s="16"/>
      <c r="AU2112" s="16"/>
      <c r="AV2112" s="16"/>
      <c r="AW2112" s="16"/>
      <c r="AX2112" s="16"/>
    </row>
    <row r="2113" spans="1:50" customFormat="1" ht="15.75" hidden="1" customHeight="1" x14ac:dyDescent="0.2">
      <c r="A2113" s="7" t="s">
        <v>23848</v>
      </c>
      <c r="B2113" s="3" t="s">
        <v>23849</v>
      </c>
      <c r="C2113" s="85" t="s">
        <v>4395</v>
      </c>
      <c r="D2113" s="85" t="s">
        <v>13090</v>
      </c>
      <c r="E2113" s="202" t="s">
        <v>26712</v>
      </c>
      <c r="F2113" s="85" t="s">
        <v>40</v>
      </c>
      <c r="G2113" s="85" t="s">
        <v>43</v>
      </c>
      <c r="H2113" s="85" t="s">
        <v>20690</v>
      </c>
      <c r="I2113" s="3" t="s">
        <v>4396</v>
      </c>
      <c r="J2113" s="85" t="s">
        <v>4435</v>
      </c>
      <c r="K2113" s="7" t="s">
        <v>3838</v>
      </c>
      <c r="L2113" s="3"/>
      <c r="M2113" s="3"/>
      <c r="N2113" s="41" t="s">
        <v>13872</v>
      </c>
      <c r="O2113" s="87">
        <v>44167</v>
      </c>
      <c r="P2113" s="87">
        <v>0</v>
      </c>
      <c r="Q2113" s="87">
        <v>44167</v>
      </c>
      <c r="R2113" s="87">
        <v>0</v>
      </c>
      <c r="S2113" s="87"/>
      <c r="T2113" s="87"/>
      <c r="U2113" s="85">
        <v>2021</v>
      </c>
      <c r="V2113" s="3"/>
      <c r="X2113" s="3"/>
      <c r="Y2113" s="7"/>
      <c r="Z2113" s="6">
        <v>37982</v>
      </c>
      <c r="AA2113" s="160"/>
      <c r="AB2113" s="123" t="s">
        <v>4395</v>
      </c>
      <c r="AC2113" s="124"/>
      <c r="AD2113" s="41"/>
      <c r="AE2113" s="41"/>
      <c r="AF2113" s="41"/>
      <c r="AG2113" s="41"/>
      <c r="AH2113" s="41" t="s">
        <v>7061</v>
      </c>
      <c r="AI2113" s="80" t="s">
        <v>23850</v>
      </c>
      <c r="AJ2113" s="80" t="s">
        <v>23851</v>
      </c>
      <c r="AK2113" s="3"/>
      <c r="AL2113" s="85"/>
      <c r="AM2113" s="151" t="s">
        <v>24840</v>
      </c>
      <c r="AN2113" s="15"/>
      <c r="AO2113" s="166"/>
      <c r="AP2113" s="5">
        <f t="shared" si="33"/>
        <v>0</v>
      </c>
      <c r="AQ2113" s="16"/>
      <c r="AR2113" s="205">
        <v>1</v>
      </c>
      <c r="AS2113" s="16"/>
      <c r="AT2113" s="16"/>
      <c r="AU2113" s="16"/>
      <c r="AV2113" s="16"/>
      <c r="AW2113" s="16"/>
      <c r="AX2113" s="16"/>
    </row>
    <row r="2114" spans="1:50" customFormat="1" ht="15.75" hidden="1" customHeight="1" x14ac:dyDescent="0.2">
      <c r="A2114" s="7" t="s">
        <v>23852</v>
      </c>
      <c r="B2114" s="3" t="s">
        <v>23853</v>
      </c>
      <c r="C2114" s="85" t="s">
        <v>4395</v>
      </c>
      <c r="D2114" s="85" t="s">
        <v>13090</v>
      </c>
      <c r="E2114" s="202" t="s">
        <v>26712</v>
      </c>
      <c r="F2114" s="85" t="s">
        <v>40</v>
      </c>
      <c r="G2114" s="85" t="s">
        <v>43</v>
      </c>
      <c r="H2114" s="85" t="s">
        <v>20690</v>
      </c>
      <c r="I2114" s="3" t="s">
        <v>4396</v>
      </c>
      <c r="J2114" s="85" t="s">
        <v>4435</v>
      </c>
      <c r="K2114" s="7" t="s">
        <v>3838</v>
      </c>
      <c r="L2114" s="3"/>
      <c r="M2114" s="3"/>
      <c r="N2114" s="41" t="s">
        <v>13872</v>
      </c>
      <c r="O2114" s="87">
        <v>28314</v>
      </c>
      <c r="P2114" s="87">
        <v>0</v>
      </c>
      <c r="Q2114" s="87">
        <v>28314</v>
      </c>
      <c r="R2114" s="87">
        <v>0</v>
      </c>
      <c r="S2114" s="87"/>
      <c r="T2114" s="87"/>
      <c r="U2114" s="85">
        <v>2021</v>
      </c>
      <c r="V2114" s="3"/>
      <c r="X2114" s="3"/>
      <c r="Y2114" s="7"/>
      <c r="Z2114" s="6">
        <v>37982</v>
      </c>
      <c r="AA2114" s="160"/>
      <c r="AB2114" s="123" t="s">
        <v>4395</v>
      </c>
      <c r="AC2114" s="124"/>
      <c r="AD2114" s="41"/>
      <c r="AE2114" s="41"/>
      <c r="AF2114" s="41"/>
      <c r="AG2114" s="41"/>
      <c r="AH2114" s="41" t="s">
        <v>7061</v>
      </c>
      <c r="AI2114" s="80" t="s">
        <v>23854</v>
      </c>
      <c r="AJ2114" s="80" t="s">
        <v>23855</v>
      </c>
      <c r="AK2114" s="3"/>
      <c r="AL2114" s="85"/>
      <c r="AM2114" s="151" t="s">
        <v>24840</v>
      </c>
      <c r="AN2114" s="15"/>
      <c r="AO2114" s="166"/>
      <c r="AP2114" s="5">
        <f t="shared" si="33"/>
        <v>0</v>
      </c>
      <c r="AQ2114" s="16"/>
      <c r="AR2114" s="205">
        <v>1</v>
      </c>
      <c r="AS2114" s="16"/>
      <c r="AT2114" s="16"/>
      <c r="AU2114" s="16"/>
      <c r="AV2114" s="16"/>
      <c r="AW2114" s="16"/>
      <c r="AX2114" s="16"/>
    </row>
    <row r="2115" spans="1:50" customFormat="1" ht="15.75" hidden="1" customHeight="1" x14ac:dyDescent="0.2">
      <c r="A2115" s="7" t="s">
        <v>17543</v>
      </c>
      <c r="B2115" s="3" t="s">
        <v>18170</v>
      </c>
      <c r="C2115" s="85" t="s">
        <v>4395</v>
      </c>
      <c r="D2115" s="85" t="s">
        <v>13090</v>
      </c>
      <c r="E2115" s="202" t="s">
        <v>26418</v>
      </c>
      <c r="F2115" s="85" t="s">
        <v>55</v>
      </c>
      <c r="G2115" s="85" t="s">
        <v>63</v>
      </c>
      <c r="H2115" s="85" t="s">
        <v>20690</v>
      </c>
      <c r="I2115" s="3" t="s">
        <v>4399</v>
      </c>
      <c r="J2115" s="85" t="s">
        <v>4447</v>
      </c>
      <c r="K2115" s="7" t="s">
        <v>4601</v>
      </c>
      <c r="L2115" s="3"/>
      <c r="M2115" s="3"/>
      <c r="N2115" s="41" t="s">
        <v>4630</v>
      </c>
      <c r="O2115" s="87">
        <v>0</v>
      </c>
      <c r="P2115" s="87">
        <v>0</v>
      </c>
      <c r="Q2115" s="87">
        <v>0</v>
      </c>
      <c r="R2115" s="87">
        <v>0</v>
      </c>
      <c r="S2115" s="87"/>
      <c r="T2115" s="87"/>
      <c r="U2115" s="85" t="s">
        <v>112</v>
      </c>
      <c r="V2115" s="3"/>
      <c r="W2115" s="3"/>
      <c r="X2115" s="3"/>
      <c r="Y2115" s="3"/>
      <c r="Z2115" s="6">
        <v>143848</v>
      </c>
      <c r="AA2115" s="160"/>
      <c r="AB2115" s="123" t="s">
        <v>4395</v>
      </c>
      <c r="AC2115" s="124"/>
      <c r="AD2115" s="41"/>
      <c r="AE2115" s="83"/>
      <c r="AF2115" s="83"/>
      <c r="AG2115" s="41"/>
      <c r="AH2115" s="41" t="s">
        <v>63</v>
      </c>
      <c r="AI2115" s="80" t="s">
        <v>18171</v>
      </c>
      <c r="AJ2115" s="80" t="s">
        <v>18049</v>
      </c>
      <c r="AK2115" s="3"/>
      <c r="AL2115" s="85"/>
      <c r="AM2115" s="151" t="s">
        <v>19997</v>
      </c>
      <c r="AN2115" s="15"/>
      <c r="AO2115" s="166"/>
      <c r="AP2115" s="5">
        <f t="shared" si="33"/>
        <v>0</v>
      </c>
      <c r="AQ2115" s="16"/>
      <c r="AR2115" s="205">
        <v>1</v>
      </c>
      <c r="AS2115" s="16"/>
      <c r="AT2115" s="16"/>
      <c r="AU2115" s="16"/>
      <c r="AV2115" s="16"/>
      <c r="AW2115" s="16"/>
      <c r="AX2115" s="16"/>
    </row>
    <row r="2116" spans="1:50" customFormat="1" ht="15.75" hidden="1" customHeight="1" x14ac:dyDescent="0.2">
      <c r="A2116" s="7" t="s">
        <v>20808</v>
      </c>
      <c r="B2116" s="3" t="s">
        <v>20809</v>
      </c>
      <c r="C2116" s="85" t="s">
        <v>4395</v>
      </c>
      <c r="D2116" s="85" t="s">
        <v>13090</v>
      </c>
      <c r="E2116" s="202" t="s">
        <v>1800</v>
      </c>
      <c r="F2116" s="85" t="s">
        <v>55</v>
      </c>
      <c r="G2116" s="85" t="s">
        <v>63</v>
      </c>
      <c r="H2116" s="85" t="s">
        <v>20690</v>
      </c>
      <c r="I2116" s="3" t="s">
        <v>4399</v>
      </c>
      <c r="J2116" s="85" t="s">
        <v>4447</v>
      </c>
      <c r="K2116" s="7" t="s">
        <v>4601</v>
      </c>
      <c r="L2116" s="3"/>
      <c r="M2116" s="3"/>
      <c r="N2116" s="41" t="s">
        <v>4630</v>
      </c>
      <c r="O2116" s="87">
        <v>0</v>
      </c>
      <c r="P2116" s="87">
        <v>0</v>
      </c>
      <c r="Q2116" s="87">
        <v>0</v>
      </c>
      <c r="R2116" s="87">
        <v>0</v>
      </c>
      <c r="S2116" s="87"/>
      <c r="T2116" s="87"/>
      <c r="U2116" s="85" t="s">
        <v>112</v>
      </c>
      <c r="V2116" s="3"/>
      <c r="W2116" s="3"/>
      <c r="X2116" s="3"/>
      <c r="Y2116" s="3"/>
      <c r="Z2116" s="6">
        <v>245355</v>
      </c>
      <c r="AA2116" s="160"/>
      <c r="AB2116" s="123" t="s">
        <v>4395</v>
      </c>
      <c r="AC2116" s="124"/>
      <c r="AD2116" s="41"/>
      <c r="AE2116" s="83"/>
      <c r="AF2116" s="83"/>
      <c r="AG2116" s="41"/>
      <c r="AH2116" s="41" t="s">
        <v>63</v>
      </c>
      <c r="AI2116" s="80" t="s">
        <v>20810</v>
      </c>
      <c r="AJ2116" s="80" t="s">
        <v>20811</v>
      </c>
      <c r="AK2116" s="3"/>
      <c r="AL2116" s="85"/>
      <c r="AM2116" s="151" t="s">
        <v>20970</v>
      </c>
      <c r="AN2116" s="15"/>
      <c r="AO2116" s="166"/>
      <c r="AP2116" s="5">
        <f t="shared" si="33"/>
        <v>0</v>
      </c>
      <c r="AQ2116" s="16"/>
      <c r="AR2116" s="205">
        <v>1</v>
      </c>
      <c r="AS2116" s="16"/>
      <c r="AT2116" s="16"/>
      <c r="AU2116" s="16"/>
      <c r="AV2116" s="16"/>
      <c r="AW2116" s="16"/>
      <c r="AX2116" s="16"/>
    </row>
    <row r="2117" spans="1:50" customFormat="1" ht="15.75" hidden="1" customHeight="1" x14ac:dyDescent="0.2">
      <c r="A2117" s="7" t="s">
        <v>20812</v>
      </c>
      <c r="B2117" s="3" t="s">
        <v>20813</v>
      </c>
      <c r="C2117" s="85" t="s">
        <v>4395</v>
      </c>
      <c r="D2117" s="85" t="s">
        <v>13090</v>
      </c>
      <c r="E2117" s="202" t="s">
        <v>1800</v>
      </c>
      <c r="F2117" s="85" t="s">
        <v>55</v>
      </c>
      <c r="G2117" s="85" t="s">
        <v>63</v>
      </c>
      <c r="H2117" s="85" t="s">
        <v>20690</v>
      </c>
      <c r="I2117" s="3" t="s">
        <v>4399</v>
      </c>
      <c r="J2117" s="85" t="s">
        <v>4447</v>
      </c>
      <c r="K2117" s="7" t="s">
        <v>4601</v>
      </c>
      <c r="L2117" s="3"/>
      <c r="M2117" s="3"/>
      <c r="N2117" s="41" t="s">
        <v>4630</v>
      </c>
      <c r="O2117" s="87">
        <v>0</v>
      </c>
      <c r="P2117" s="87">
        <v>0</v>
      </c>
      <c r="Q2117" s="87">
        <v>0</v>
      </c>
      <c r="R2117" s="87">
        <v>0</v>
      </c>
      <c r="S2117" s="87"/>
      <c r="T2117" s="87"/>
      <c r="U2117" s="85" t="s">
        <v>112</v>
      </c>
      <c r="V2117" s="3"/>
      <c r="W2117" s="3"/>
      <c r="X2117" s="3"/>
      <c r="Y2117" s="3"/>
      <c r="Z2117" s="6">
        <v>245303</v>
      </c>
      <c r="AA2117" s="160"/>
      <c r="AB2117" s="123" t="s">
        <v>4395</v>
      </c>
      <c r="AC2117" s="124"/>
      <c r="AD2117" s="41"/>
      <c r="AE2117" s="83"/>
      <c r="AF2117" s="83"/>
      <c r="AG2117" s="41"/>
      <c r="AH2117" s="41" t="s">
        <v>63</v>
      </c>
      <c r="AI2117" s="80" t="s">
        <v>20814</v>
      </c>
      <c r="AJ2117" s="80" t="s">
        <v>20815</v>
      </c>
      <c r="AK2117" s="3"/>
      <c r="AL2117" s="85"/>
      <c r="AM2117" s="151" t="s">
        <v>20970</v>
      </c>
      <c r="AN2117" s="15"/>
      <c r="AO2117" s="166"/>
      <c r="AP2117" s="5">
        <f t="shared" si="33"/>
        <v>0</v>
      </c>
      <c r="AQ2117" s="16"/>
      <c r="AR2117" s="205">
        <v>1</v>
      </c>
      <c r="AS2117" s="16"/>
      <c r="AT2117" s="16"/>
      <c r="AU2117" s="16"/>
      <c r="AV2117" s="16"/>
      <c r="AW2117" s="16"/>
      <c r="AX2117" s="16"/>
    </row>
    <row r="2118" spans="1:50" customFormat="1" ht="15.75" hidden="1" customHeight="1" x14ac:dyDescent="0.2">
      <c r="A2118" s="7" t="s">
        <v>21278</v>
      </c>
      <c r="B2118" s="3" t="s">
        <v>27654</v>
      </c>
      <c r="C2118" s="85" t="s">
        <v>4395</v>
      </c>
      <c r="D2118" s="85" t="s">
        <v>13090</v>
      </c>
      <c r="E2118" s="202" t="s">
        <v>1800</v>
      </c>
      <c r="F2118" s="85" t="s">
        <v>55</v>
      </c>
      <c r="G2118" s="85" t="s">
        <v>63</v>
      </c>
      <c r="H2118" s="85" t="s">
        <v>20690</v>
      </c>
      <c r="I2118" s="3" t="s">
        <v>4399</v>
      </c>
      <c r="J2118" s="85" t="s">
        <v>4447</v>
      </c>
      <c r="K2118" s="7" t="s">
        <v>4601</v>
      </c>
      <c r="L2118" s="3"/>
      <c r="M2118" s="3"/>
      <c r="N2118" s="41" t="s">
        <v>21279</v>
      </c>
      <c r="O2118" s="87">
        <v>0</v>
      </c>
      <c r="P2118" s="87">
        <v>0</v>
      </c>
      <c r="Q2118" s="87">
        <v>0</v>
      </c>
      <c r="R2118" s="87">
        <v>0</v>
      </c>
      <c r="S2118" s="87"/>
      <c r="T2118" s="87"/>
      <c r="U2118" s="85" t="s">
        <v>112</v>
      </c>
      <c r="V2118" s="3"/>
      <c r="X2118" s="3"/>
      <c r="Y2118" s="7"/>
      <c r="Z2118" s="6">
        <v>173437</v>
      </c>
      <c r="AA2118" s="160"/>
      <c r="AB2118" s="123" t="s">
        <v>4395</v>
      </c>
      <c r="AC2118" s="124"/>
      <c r="AD2118" s="41"/>
      <c r="AE2118" s="41"/>
      <c r="AF2118" s="41"/>
      <c r="AG2118" s="41"/>
      <c r="AH2118" s="41" t="s">
        <v>63</v>
      </c>
      <c r="AI2118" s="80" t="s">
        <v>21280</v>
      </c>
      <c r="AJ2118" s="80" t="s">
        <v>21281</v>
      </c>
      <c r="AK2118" s="3"/>
      <c r="AL2118" s="85"/>
      <c r="AM2118" s="151" t="s">
        <v>21670</v>
      </c>
      <c r="AN2118" s="15"/>
      <c r="AO2118" s="166"/>
      <c r="AP2118" s="5">
        <f t="shared" ref="AP2118:AP2181" si="34">SUBTOTAL(109,U2118)</f>
        <v>0</v>
      </c>
      <c r="AQ2118" s="16"/>
      <c r="AR2118" s="205">
        <v>1</v>
      </c>
      <c r="AS2118" s="16"/>
      <c r="AT2118" s="16"/>
      <c r="AU2118" s="16"/>
      <c r="AV2118" s="16"/>
      <c r="AW2118" s="16"/>
      <c r="AX2118" s="16"/>
    </row>
    <row r="2119" spans="1:50" customFormat="1" ht="15.75" hidden="1" customHeight="1" x14ac:dyDescent="0.2">
      <c r="A2119" s="7" t="s">
        <v>23856</v>
      </c>
      <c r="B2119" s="3" t="s">
        <v>23857</v>
      </c>
      <c r="C2119" s="85" t="s">
        <v>4395</v>
      </c>
      <c r="D2119" s="85" t="s">
        <v>13090</v>
      </c>
      <c r="E2119" s="202" t="s">
        <v>1800</v>
      </c>
      <c r="F2119" s="85" t="s">
        <v>40</v>
      </c>
      <c r="G2119" s="85" t="s">
        <v>43</v>
      </c>
      <c r="H2119" s="85" t="s">
        <v>20690</v>
      </c>
      <c r="I2119" s="3" t="s">
        <v>6379</v>
      </c>
      <c r="J2119" s="85" t="s">
        <v>115</v>
      </c>
      <c r="K2119" s="7" t="s">
        <v>4595</v>
      </c>
      <c r="L2119" s="3"/>
      <c r="M2119" s="3"/>
      <c r="N2119" s="41" t="s">
        <v>13897</v>
      </c>
      <c r="O2119" s="87">
        <v>0</v>
      </c>
      <c r="P2119" s="87">
        <v>0</v>
      </c>
      <c r="Q2119" s="87">
        <v>0</v>
      </c>
      <c r="R2119" s="87">
        <v>0</v>
      </c>
      <c r="S2119" s="87"/>
      <c r="T2119" s="87"/>
      <c r="U2119" s="85" t="s">
        <v>112</v>
      </c>
      <c r="V2119" s="3"/>
      <c r="X2119" s="3"/>
      <c r="Y2119" s="7"/>
      <c r="Z2119" s="6">
        <v>60000</v>
      </c>
      <c r="AA2119" s="160"/>
      <c r="AB2119" s="123" t="s">
        <v>4395</v>
      </c>
      <c r="AC2119" s="124"/>
      <c r="AD2119" s="41"/>
      <c r="AE2119" s="41"/>
      <c r="AF2119" s="41"/>
      <c r="AG2119" s="41"/>
      <c r="AH2119" s="41" t="s">
        <v>7061</v>
      </c>
      <c r="AI2119" s="80" t="s">
        <v>23858</v>
      </c>
      <c r="AJ2119" s="80" t="s">
        <v>23859</v>
      </c>
      <c r="AK2119" s="3"/>
      <c r="AL2119" s="85"/>
      <c r="AM2119" s="151" t="s">
        <v>24840</v>
      </c>
      <c r="AN2119" s="15"/>
      <c r="AO2119" s="166"/>
      <c r="AP2119" s="5">
        <f t="shared" si="34"/>
        <v>0</v>
      </c>
      <c r="AQ2119" s="16"/>
      <c r="AR2119" s="205">
        <v>1</v>
      </c>
      <c r="AS2119" s="16"/>
      <c r="AT2119" s="16"/>
      <c r="AU2119" s="16"/>
      <c r="AV2119" s="16"/>
      <c r="AW2119" s="16"/>
      <c r="AX2119" s="16"/>
    </row>
    <row r="2120" spans="1:50" customFormat="1" ht="15.75" hidden="1" customHeight="1" x14ac:dyDescent="0.2">
      <c r="A2120" s="7" t="s">
        <v>26027</v>
      </c>
      <c r="B2120" s="3" t="s">
        <v>26028</v>
      </c>
      <c r="C2120" s="85" t="s">
        <v>4395</v>
      </c>
      <c r="D2120" s="85" t="s">
        <v>13090</v>
      </c>
      <c r="E2120" s="202" t="s">
        <v>26418</v>
      </c>
      <c r="F2120" s="85" t="s">
        <v>40</v>
      </c>
      <c r="G2120" s="85" t="s">
        <v>15326</v>
      </c>
      <c r="H2120" s="85" t="s">
        <v>20690</v>
      </c>
      <c r="I2120" s="3" t="s">
        <v>4460</v>
      </c>
      <c r="J2120" s="85" t="s">
        <v>115</v>
      </c>
      <c r="K2120" s="7" t="s">
        <v>5931</v>
      </c>
      <c r="L2120" s="3"/>
      <c r="M2120" s="3"/>
      <c r="N2120" s="41" t="s">
        <v>4523</v>
      </c>
      <c r="O2120" s="87">
        <v>0</v>
      </c>
      <c r="P2120" s="87">
        <v>0</v>
      </c>
      <c r="Q2120" s="87">
        <v>0</v>
      </c>
      <c r="R2120" s="87">
        <v>0</v>
      </c>
      <c r="S2120" s="87"/>
      <c r="T2120" s="87"/>
      <c r="U2120" s="85" t="s">
        <v>112</v>
      </c>
      <c r="V2120" s="3"/>
      <c r="W2120" s="3"/>
      <c r="X2120" s="3"/>
      <c r="Y2120" s="3"/>
      <c r="Z2120" s="6">
        <v>488</v>
      </c>
      <c r="AA2120" s="160"/>
      <c r="AB2120" s="123" t="s">
        <v>4395</v>
      </c>
      <c r="AC2120" s="124"/>
      <c r="AD2120" s="41"/>
      <c r="AE2120" s="83"/>
      <c r="AF2120" s="83"/>
      <c r="AG2120" s="41"/>
      <c r="AH2120" s="41" t="s">
        <v>7061</v>
      </c>
      <c r="AI2120" s="80" t="s">
        <v>26054</v>
      </c>
      <c r="AJ2120" s="2" t="s">
        <v>26055</v>
      </c>
      <c r="AK2120" s="3"/>
      <c r="AL2120" s="85"/>
      <c r="AM2120" s="151" t="s">
        <v>25241</v>
      </c>
      <c r="AN2120" s="15"/>
      <c r="AO2120" s="166"/>
      <c r="AP2120" s="5">
        <f t="shared" si="34"/>
        <v>0</v>
      </c>
      <c r="AQ2120" s="16"/>
      <c r="AR2120" s="205">
        <v>1</v>
      </c>
      <c r="AS2120" s="16"/>
      <c r="AT2120" s="16"/>
      <c r="AU2120" s="16"/>
      <c r="AV2120" s="16"/>
      <c r="AW2120" s="16"/>
      <c r="AX2120" s="16"/>
    </row>
    <row r="2121" spans="1:50" customFormat="1" ht="15.75" hidden="1" customHeight="1" x14ac:dyDescent="0.2">
      <c r="A2121" s="7" t="s">
        <v>26029</v>
      </c>
      <c r="B2121" s="3" t="s">
        <v>26030</v>
      </c>
      <c r="C2121" s="85" t="s">
        <v>4395</v>
      </c>
      <c r="D2121" s="85" t="s">
        <v>13090</v>
      </c>
      <c r="E2121" s="202" t="s">
        <v>26418</v>
      </c>
      <c r="F2121" s="85" t="s">
        <v>40</v>
      </c>
      <c r="G2121" s="85" t="s">
        <v>15326</v>
      </c>
      <c r="H2121" s="85" t="s">
        <v>20690</v>
      </c>
      <c r="I2121" s="3" t="s">
        <v>4460</v>
      </c>
      <c r="J2121" s="85" t="s">
        <v>115</v>
      </c>
      <c r="K2121" s="7" t="s">
        <v>5372</v>
      </c>
      <c r="L2121" s="3"/>
      <c r="M2121" s="3"/>
      <c r="N2121" s="41" t="s">
        <v>4523</v>
      </c>
      <c r="O2121" s="87">
        <v>0</v>
      </c>
      <c r="P2121" s="87">
        <v>0</v>
      </c>
      <c r="Q2121" s="87">
        <v>0</v>
      </c>
      <c r="R2121" s="87">
        <v>0</v>
      </c>
      <c r="S2121" s="87"/>
      <c r="T2121" s="87"/>
      <c r="U2121" s="85" t="s">
        <v>112</v>
      </c>
      <c r="V2121" s="3"/>
      <c r="W2121" s="3"/>
      <c r="X2121" s="3"/>
      <c r="Y2121" s="3"/>
      <c r="Z2121" s="6">
        <v>565</v>
      </c>
      <c r="AA2121" s="160"/>
      <c r="AB2121" s="123" t="s">
        <v>4395</v>
      </c>
      <c r="AC2121" s="124"/>
      <c r="AD2121" s="41"/>
      <c r="AE2121" s="83"/>
      <c r="AF2121" s="83"/>
      <c r="AG2121" s="41"/>
      <c r="AH2121" s="41" t="s">
        <v>7061</v>
      </c>
      <c r="AI2121" s="80" t="s">
        <v>26056</v>
      </c>
      <c r="AJ2121" s="2" t="s">
        <v>26057</v>
      </c>
      <c r="AK2121" s="3"/>
      <c r="AL2121" s="85"/>
      <c r="AM2121" s="151" t="s">
        <v>25241</v>
      </c>
      <c r="AN2121" s="15"/>
      <c r="AO2121" s="166"/>
      <c r="AP2121" s="5">
        <f t="shared" si="34"/>
        <v>0</v>
      </c>
      <c r="AQ2121" s="16"/>
      <c r="AR2121" s="205">
        <v>1</v>
      </c>
      <c r="AS2121" s="16"/>
      <c r="AT2121" s="16"/>
      <c r="AU2121" s="16"/>
      <c r="AV2121" s="16"/>
      <c r="AW2121" s="16"/>
      <c r="AX2121" s="16"/>
    </row>
    <row r="2122" spans="1:50" customFormat="1" ht="15.75" hidden="1" customHeight="1" x14ac:dyDescent="0.2">
      <c r="A2122" s="7" t="s">
        <v>26031</v>
      </c>
      <c r="B2122" s="3" t="s">
        <v>26032</v>
      </c>
      <c r="C2122" s="85" t="s">
        <v>4395</v>
      </c>
      <c r="D2122" s="85" t="s">
        <v>13090</v>
      </c>
      <c r="E2122" s="202" t="s">
        <v>26418</v>
      </c>
      <c r="F2122" s="85" t="s">
        <v>40</v>
      </c>
      <c r="G2122" s="85" t="s">
        <v>43</v>
      </c>
      <c r="H2122" s="85" t="s">
        <v>20690</v>
      </c>
      <c r="I2122" s="3" t="s">
        <v>6379</v>
      </c>
      <c r="J2122" s="85" t="s">
        <v>115</v>
      </c>
      <c r="K2122" s="7" t="s">
        <v>16222</v>
      </c>
      <c r="L2122" s="3"/>
      <c r="M2122" s="3"/>
      <c r="N2122" s="41" t="s">
        <v>4523</v>
      </c>
      <c r="O2122" s="87">
        <v>0</v>
      </c>
      <c r="P2122" s="87">
        <v>0</v>
      </c>
      <c r="Q2122" s="87">
        <v>0</v>
      </c>
      <c r="R2122" s="87">
        <v>0</v>
      </c>
      <c r="S2122" s="87"/>
      <c r="T2122" s="87"/>
      <c r="U2122" s="85" t="s">
        <v>112</v>
      </c>
      <c r="V2122" s="3" t="s">
        <v>112</v>
      </c>
      <c r="W2122" s="3"/>
      <c r="X2122" s="3"/>
      <c r="Y2122" s="3"/>
      <c r="Z2122" s="6">
        <v>11594</v>
      </c>
      <c r="AA2122" s="160"/>
      <c r="AB2122" s="123" t="s">
        <v>4395</v>
      </c>
      <c r="AC2122" s="124"/>
      <c r="AD2122" s="41"/>
      <c r="AE2122" s="83"/>
      <c r="AF2122" s="83"/>
      <c r="AG2122" s="41"/>
      <c r="AH2122" s="41" t="s">
        <v>7061</v>
      </c>
      <c r="AI2122" s="80" t="s">
        <v>26058</v>
      </c>
      <c r="AJ2122" s="2" t="s">
        <v>26059</v>
      </c>
      <c r="AK2122" s="3"/>
      <c r="AL2122" s="85"/>
      <c r="AM2122" s="151" t="s">
        <v>25241</v>
      </c>
      <c r="AN2122" s="15"/>
      <c r="AO2122" s="166"/>
      <c r="AP2122" s="5">
        <f t="shared" si="34"/>
        <v>0</v>
      </c>
      <c r="AQ2122" s="16"/>
      <c r="AR2122" s="205">
        <v>1</v>
      </c>
      <c r="AS2122" s="16"/>
      <c r="AT2122" s="16"/>
      <c r="AU2122" s="16"/>
      <c r="AV2122" s="16"/>
      <c r="AW2122" s="16"/>
      <c r="AX2122" s="16"/>
    </row>
    <row r="2123" spans="1:50" customFormat="1" ht="15.75" hidden="1" customHeight="1" x14ac:dyDescent="0.2">
      <c r="A2123" s="7" t="s">
        <v>26033</v>
      </c>
      <c r="B2123" s="3" t="s">
        <v>26034</v>
      </c>
      <c r="C2123" s="85" t="s">
        <v>4395</v>
      </c>
      <c r="D2123" s="85" t="s">
        <v>13090</v>
      </c>
      <c r="E2123" s="202" t="s">
        <v>26418</v>
      </c>
      <c r="F2123" s="85" t="s">
        <v>40</v>
      </c>
      <c r="G2123" s="85" t="s">
        <v>43</v>
      </c>
      <c r="H2123" s="85" t="s">
        <v>20690</v>
      </c>
      <c r="I2123" s="3" t="s">
        <v>6379</v>
      </c>
      <c r="J2123" s="85" t="s">
        <v>115</v>
      </c>
      <c r="K2123" s="7" t="s">
        <v>4526</v>
      </c>
      <c r="L2123" s="3"/>
      <c r="M2123" s="3"/>
      <c r="N2123" s="41" t="s">
        <v>4523</v>
      </c>
      <c r="O2123" s="87">
        <v>0</v>
      </c>
      <c r="P2123" s="87">
        <v>0</v>
      </c>
      <c r="Q2123" s="87">
        <v>0</v>
      </c>
      <c r="R2123" s="87">
        <v>0</v>
      </c>
      <c r="S2123" s="87"/>
      <c r="T2123" s="87"/>
      <c r="U2123" s="85" t="s">
        <v>112</v>
      </c>
      <c r="V2123" s="3" t="s">
        <v>112</v>
      </c>
      <c r="W2123" s="3"/>
      <c r="X2123" s="3"/>
      <c r="Y2123" s="3"/>
      <c r="Z2123" s="6">
        <v>4792</v>
      </c>
      <c r="AA2123" s="160"/>
      <c r="AB2123" s="123" t="s">
        <v>4395</v>
      </c>
      <c r="AC2123" s="124"/>
      <c r="AD2123" s="41"/>
      <c r="AE2123" s="83"/>
      <c r="AF2123" s="83"/>
      <c r="AG2123" s="41"/>
      <c r="AH2123" s="41" t="s">
        <v>7061</v>
      </c>
      <c r="AI2123" s="80" t="s">
        <v>26060</v>
      </c>
      <c r="AJ2123" s="2" t="s">
        <v>26061</v>
      </c>
      <c r="AK2123" s="3"/>
      <c r="AL2123" s="85"/>
      <c r="AM2123" s="151" t="s">
        <v>25241</v>
      </c>
      <c r="AN2123" s="15"/>
      <c r="AO2123" s="166"/>
      <c r="AP2123" s="5">
        <f t="shared" si="34"/>
        <v>0</v>
      </c>
      <c r="AQ2123" s="16"/>
      <c r="AR2123" s="205">
        <v>1</v>
      </c>
      <c r="AS2123" s="16"/>
      <c r="AT2123" s="16"/>
      <c r="AU2123" s="16"/>
      <c r="AV2123" s="16"/>
      <c r="AW2123" s="16"/>
      <c r="AX2123" s="16"/>
    </row>
    <row r="2124" spans="1:50" customFormat="1" ht="15.75" hidden="1" customHeight="1" x14ac:dyDescent="0.2">
      <c r="A2124" s="7" t="s">
        <v>21282</v>
      </c>
      <c r="B2124" s="3" t="s">
        <v>21283</v>
      </c>
      <c r="C2124" s="85" t="s">
        <v>4395</v>
      </c>
      <c r="D2124" s="85" t="s">
        <v>13090</v>
      </c>
      <c r="E2124" s="202" t="s">
        <v>26418</v>
      </c>
      <c r="F2124" s="85" t="s">
        <v>40</v>
      </c>
      <c r="G2124" s="85" t="s">
        <v>43</v>
      </c>
      <c r="H2124" s="85" t="s">
        <v>20690</v>
      </c>
      <c r="I2124" s="3" t="s">
        <v>26526</v>
      </c>
      <c r="J2124" s="85" t="s">
        <v>115</v>
      </c>
      <c r="K2124" s="7" t="s">
        <v>16222</v>
      </c>
      <c r="L2124" s="3"/>
      <c r="M2124" s="3"/>
      <c r="N2124" s="41" t="s">
        <v>8261</v>
      </c>
      <c r="O2124" s="87">
        <v>0</v>
      </c>
      <c r="P2124" s="87">
        <v>0</v>
      </c>
      <c r="Q2124" s="87">
        <v>0</v>
      </c>
      <c r="R2124" s="87">
        <v>0</v>
      </c>
      <c r="S2124" s="87"/>
      <c r="T2124" s="87"/>
      <c r="U2124" s="85" t="s">
        <v>112</v>
      </c>
      <c r="V2124" s="3"/>
      <c r="X2124" s="3"/>
      <c r="Y2124" s="7"/>
      <c r="Z2124" s="6">
        <v>60000</v>
      </c>
      <c r="AA2124" s="160"/>
      <c r="AB2124" s="123" t="s">
        <v>4395</v>
      </c>
      <c r="AC2124" s="124"/>
      <c r="AD2124" s="41"/>
      <c r="AE2124" s="41"/>
      <c r="AF2124" s="41"/>
      <c r="AG2124" s="41"/>
      <c r="AH2124" s="41" t="s">
        <v>7061</v>
      </c>
      <c r="AI2124" s="80" t="s">
        <v>21284</v>
      </c>
      <c r="AJ2124" s="80" t="s">
        <v>21285</v>
      </c>
      <c r="AK2124" s="3"/>
      <c r="AL2124" s="85"/>
      <c r="AM2124" s="151" t="s">
        <v>21670</v>
      </c>
      <c r="AN2124" s="15"/>
      <c r="AO2124" s="166"/>
      <c r="AP2124" s="5">
        <f t="shared" si="34"/>
        <v>0</v>
      </c>
      <c r="AQ2124" s="16"/>
      <c r="AR2124" s="205">
        <v>1</v>
      </c>
      <c r="AS2124" s="16"/>
      <c r="AT2124" s="16"/>
      <c r="AU2124" s="16"/>
      <c r="AV2124" s="16"/>
      <c r="AW2124" s="16"/>
      <c r="AX2124" s="16"/>
    </row>
    <row r="2125" spans="1:50" customFormat="1" ht="15.75" hidden="1" customHeight="1" x14ac:dyDescent="0.2">
      <c r="A2125" s="7" t="s">
        <v>21286</v>
      </c>
      <c r="B2125" s="3" t="s">
        <v>27655</v>
      </c>
      <c r="C2125" s="85" t="s">
        <v>4395</v>
      </c>
      <c r="D2125" s="85" t="s">
        <v>13090</v>
      </c>
      <c r="E2125" s="202" t="s">
        <v>26418</v>
      </c>
      <c r="F2125" s="85" t="s">
        <v>40</v>
      </c>
      <c r="G2125" s="85" t="s">
        <v>43</v>
      </c>
      <c r="H2125" s="85" t="s">
        <v>20690</v>
      </c>
      <c r="I2125" s="3" t="s">
        <v>26526</v>
      </c>
      <c r="J2125" s="85" t="s">
        <v>115</v>
      </c>
      <c r="K2125" s="7" t="s">
        <v>16222</v>
      </c>
      <c r="L2125" s="3"/>
      <c r="M2125" s="3"/>
      <c r="N2125" s="41" t="s">
        <v>8261</v>
      </c>
      <c r="O2125" s="87">
        <v>0</v>
      </c>
      <c r="P2125" s="87">
        <v>0</v>
      </c>
      <c r="Q2125" s="87">
        <v>0</v>
      </c>
      <c r="R2125" s="87">
        <v>0</v>
      </c>
      <c r="S2125" s="87"/>
      <c r="T2125" s="87"/>
      <c r="U2125" s="85" t="s">
        <v>112</v>
      </c>
      <c r="V2125" s="3"/>
      <c r="X2125" s="3"/>
      <c r="Y2125" s="7"/>
      <c r="Z2125" s="6">
        <v>50199</v>
      </c>
      <c r="AA2125" s="160"/>
      <c r="AB2125" s="123" t="s">
        <v>4395</v>
      </c>
      <c r="AC2125" s="124"/>
      <c r="AD2125" s="41"/>
      <c r="AE2125" s="41"/>
      <c r="AF2125" s="41"/>
      <c r="AG2125" s="41"/>
      <c r="AH2125" s="41" t="s">
        <v>7061</v>
      </c>
      <c r="AI2125" s="80" t="s">
        <v>21287</v>
      </c>
      <c r="AJ2125" s="80" t="s">
        <v>21288</v>
      </c>
      <c r="AK2125" s="3"/>
      <c r="AL2125" s="85"/>
      <c r="AM2125" s="151" t="s">
        <v>21670</v>
      </c>
      <c r="AN2125" s="15"/>
      <c r="AO2125" s="166"/>
      <c r="AP2125" s="5">
        <f t="shared" si="34"/>
        <v>0</v>
      </c>
      <c r="AQ2125" s="16"/>
      <c r="AR2125" s="205">
        <v>1</v>
      </c>
      <c r="AS2125" s="16"/>
      <c r="AT2125" s="16"/>
      <c r="AU2125" s="16"/>
      <c r="AV2125" s="16"/>
      <c r="AW2125" s="16"/>
      <c r="AX2125" s="16"/>
    </row>
    <row r="2126" spans="1:50" customFormat="1" ht="15.75" hidden="1" customHeight="1" x14ac:dyDescent="0.2">
      <c r="A2126" s="7" t="s">
        <v>23860</v>
      </c>
      <c r="B2126" s="3" t="s">
        <v>23861</v>
      </c>
      <c r="C2126" s="85" t="s">
        <v>4395</v>
      </c>
      <c r="D2126" s="85" t="s">
        <v>13090</v>
      </c>
      <c r="E2126" s="202" t="s">
        <v>26418</v>
      </c>
      <c r="F2126" s="85" t="s">
        <v>40</v>
      </c>
      <c r="G2126" s="85" t="s">
        <v>43</v>
      </c>
      <c r="H2126" s="85" t="s">
        <v>20690</v>
      </c>
      <c r="I2126" s="3" t="s">
        <v>26526</v>
      </c>
      <c r="J2126" s="85" t="s">
        <v>115</v>
      </c>
      <c r="K2126" s="7" t="s">
        <v>16222</v>
      </c>
      <c r="L2126" s="3"/>
      <c r="M2126" s="3"/>
      <c r="N2126" s="41" t="s">
        <v>8261</v>
      </c>
      <c r="O2126" s="87">
        <v>0</v>
      </c>
      <c r="P2126" s="87">
        <v>0</v>
      </c>
      <c r="Q2126" s="87">
        <v>0</v>
      </c>
      <c r="R2126" s="87">
        <v>0</v>
      </c>
      <c r="S2126" s="87"/>
      <c r="T2126" s="87"/>
      <c r="U2126" s="85" t="s">
        <v>112</v>
      </c>
      <c r="V2126" s="3"/>
      <c r="X2126" s="3"/>
      <c r="Y2126" s="7"/>
      <c r="Z2126" s="6">
        <v>52291</v>
      </c>
      <c r="AA2126" s="160"/>
      <c r="AB2126" s="123" t="s">
        <v>4395</v>
      </c>
      <c r="AC2126" s="124"/>
      <c r="AD2126" s="41"/>
      <c r="AE2126" s="41"/>
      <c r="AF2126" s="41"/>
      <c r="AG2126" s="41"/>
      <c r="AH2126" s="41" t="s">
        <v>7061</v>
      </c>
      <c r="AI2126" s="80" t="s">
        <v>23862</v>
      </c>
      <c r="AJ2126" s="80" t="s">
        <v>23863</v>
      </c>
      <c r="AK2126" s="3"/>
      <c r="AL2126" s="85"/>
      <c r="AM2126" s="151" t="s">
        <v>24840</v>
      </c>
      <c r="AN2126" s="15"/>
      <c r="AO2126" s="166"/>
      <c r="AP2126" s="5">
        <f t="shared" si="34"/>
        <v>0</v>
      </c>
      <c r="AQ2126" s="16"/>
      <c r="AR2126" s="205">
        <v>1</v>
      </c>
      <c r="AS2126" s="16"/>
      <c r="AT2126" s="16"/>
      <c r="AU2126" s="16"/>
      <c r="AV2126" s="16"/>
      <c r="AW2126" s="16"/>
      <c r="AX2126" s="16"/>
    </row>
    <row r="2127" spans="1:50" customFormat="1" ht="15.75" hidden="1" customHeight="1" x14ac:dyDescent="0.2">
      <c r="A2127" s="7" t="s">
        <v>23864</v>
      </c>
      <c r="B2127" s="3" t="s">
        <v>23865</v>
      </c>
      <c r="C2127" s="85" t="s">
        <v>4395</v>
      </c>
      <c r="D2127" s="85" t="s">
        <v>13090</v>
      </c>
      <c r="E2127" s="202" t="s">
        <v>26418</v>
      </c>
      <c r="F2127" s="85" t="s">
        <v>40</v>
      </c>
      <c r="G2127" s="85" t="s">
        <v>43</v>
      </c>
      <c r="H2127" s="85" t="s">
        <v>20690</v>
      </c>
      <c r="I2127" s="3" t="s">
        <v>26526</v>
      </c>
      <c r="J2127" s="85" t="s">
        <v>115</v>
      </c>
      <c r="K2127" s="7" t="s">
        <v>16222</v>
      </c>
      <c r="L2127" s="3"/>
      <c r="M2127" s="3"/>
      <c r="N2127" s="41" t="s">
        <v>8261</v>
      </c>
      <c r="O2127" s="87">
        <v>0</v>
      </c>
      <c r="P2127" s="87">
        <v>0</v>
      </c>
      <c r="Q2127" s="87">
        <v>0</v>
      </c>
      <c r="R2127" s="87">
        <v>0</v>
      </c>
      <c r="S2127" s="87"/>
      <c r="T2127" s="87"/>
      <c r="U2127" s="85" t="s">
        <v>112</v>
      </c>
      <c r="V2127" s="3"/>
      <c r="X2127" s="3"/>
      <c r="Y2127" s="7"/>
      <c r="Z2127" s="6">
        <v>50199</v>
      </c>
      <c r="AA2127" s="160"/>
      <c r="AB2127" s="123" t="s">
        <v>4395</v>
      </c>
      <c r="AC2127" s="124"/>
      <c r="AD2127" s="41"/>
      <c r="AE2127" s="41"/>
      <c r="AF2127" s="41"/>
      <c r="AG2127" s="41"/>
      <c r="AH2127" s="41" t="s">
        <v>7061</v>
      </c>
      <c r="AI2127" s="80" t="s">
        <v>23866</v>
      </c>
      <c r="AJ2127" s="80" t="s">
        <v>23867</v>
      </c>
      <c r="AK2127" s="3"/>
      <c r="AL2127" s="85"/>
      <c r="AM2127" s="151" t="s">
        <v>24840</v>
      </c>
      <c r="AN2127" s="15"/>
      <c r="AO2127" s="166"/>
      <c r="AP2127" s="5">
        <f t="shared" si="34"/>
        <v>0</v>
      </c>
      <c r="AQ2127" s="16"/>
      <c r="AR2127" s="205">
        <v>1</v>
      </c>
      <c r="AS2127" s="16"/>
      <c r="AT2127" s="16"/>
      <c r="AU2127" s="16"/>
      <c r="AV2127" s="16"/>
      <c r="AW2127" s="16"/>
      <c r="AX2127" s="16"/>
    </row>
    <row r="2128" spans="1:50" customFormat="1" ht="15.75" hidden="1" customHeight="1" x14ac:dyDescent="0.2">
      <c r="A2128" s="7" t="s">
        <v>23868</v>
      </c>
      <c r="B2128" s="3" t="s">
        <v>23869</v>
      </c>
      <c r="C2128" s="85" t="s">
        <v>4395</v>
      </c>
      <c r="D2128" s="85" t="s">
        <v>13090</v>
      </c>
      <c r="E2128" s="202" t="s">
        <v>26418</v>
      </c>
      <c r="F2128" s="85" t="s">
        <v>55</v>
      </c>
      <c r="G2128" s="85" t="s">
        <v>63</v>
      </c>
      <c r="H2128" s="85" t="s">
        <v>20690</v>
      </c>
      <c r="I2128" s="3" t="s">
        <v>4399</v>
      </c>
      <c r="J2128" s="85" t="s">
        <v>4447</v>
      </c>
      <c r="K2128" s="7" t="s">
        <v>4601</v>
      </c>
      <c r="L2128" s="3"/>
      <c r="M2128" s="3"/>
      <c r="N2128" s="41" t="s">
        <v>21279</v>
      </c>
      <c r="O2128" s="87">
        <v>0</v>
      </c>
      <c r="P2128" s="87">
        <v>0</v>
      </c>
      <c r="Q2128" s="87">
        <v>0</v>
      </c>
      <c r="R2128" s="87">
        <v>0</v>
      </c>
      <c r="S2128" s="87"/>
      <c r="T2128" s="87"/>
      <c r="U2128" s="85" t="s">
        <v>112</v>
      </c>
      <c r="V2128" s="3"/>
      <c r="X2128" s="3"/>
      <c r="Y2128" s="7"/>
      <c r="Z2128" s="6">
        <v>147519</v>
      </c>
      <c r="AA2128" s="160"/>
      <c r="AB2128" s="123" t="s">
        <v>4395</v>
      </c>
      <c r="AC2128" s="124"/>
      <c r="AD2128" s="41"/>
      <c r="AE2128" s="41"/>
      <c r="AF2128" s="41"/>
      <c r="AG2128" s="41"/>
      <c r="AH2128" s="41" t="s">
        <v>63</v>
      </c>
      <c r="AI2128" s="80" t="s">
        <v>23870</v>
      </c>
      <c r="AJ2128" s="80" t="s">
        <v>23871</v>
      </c>
      <c r="AK2128" s="3"/>
      <c r="AL2128" s="85"/>
      <c r="AM2128" s="151" t="s">
        <v>24840</v>
      </c>
      <c r="AN2128" s="15"/>
      <c r="AO2128" s="166"/>
      <c r="AP2128" s="5">
        <f t="shared" si="34"/>
        <v>0</v>
      </c>
      <c r="AQ2128" s="16"/>
      <c r="AR2128" s="205">
        <v>1</v>
      </c>
      <c r="AS2128" s="16"/>
      <c r="AT2128" s="16"/>
      <c r="AU2128" s="16"/>
      <c r="AV2128" s="16"/>
      <c r="AW2128" s="16"/>
      <c r="AX2128" s="16"/>
    </row>
    <row r="2129" spans="1:50" customFormat="1" ht="15.75" hidden="1" customHeight="1" x14ac:dyDescent="0.2">
      <c r="A2129" s="7" t="s">
        <v>27705</v>
      </c>
      <c r="B2129" s="3" t="s">
        <v>27706</v>
      </c>
      <c r="C2129" s="85" t="s">
        <v>4395</v>
      </c>
      <c r="D2129" s="85" t="s">
        <v>13090</v>
      </c>
      <c r="E2129" s="202" t="s">
        <v>1800</v>
      </c>
      <c r="F2129" s="85" t="s">
        <v>64</v>
      </c>
      <c r="G2129" s="85" t="s">
        <v>25139</v>
      </c>
      <c r="H2129" s="85" t="s">
        <v>20690</v>
      </c>
      <c r="I2129" s="3" t="s">
        <v>27707</v>
      </c>
      <c r="J2129" s="85" t="s">
        <v>5668</v>
      </c>
      <c r="K2129" s="7" t="s">
        <v>5797</v>
      </c>
      <c r="L2129" s="3"/>
      <c r="M2129" s="3"/>
      <c r="N2129" s="41" t="s">
        <v>27708</v>
      </c>
      <c r="O2129" s="87">
        <v>0</v>
      </c>
      <c r="P2129" s="87">
        <v>0</v>
      </c>
      <c r="Q2129" s="87">
        <v>0</v>
      </c>
      <c r="R2129" s="87">
        <v>0</v>
      </c>
      <c r="S2129" s="87"/>
      <c r="T2129" s="87"/>
      <c r="U2129" s="85" t="s">
        <v>112</v>
      </c>
      <c r="V2129" s="3"/>
      <c r="X2129" s="3"/>
      <c r="Y2129" s="7"/>
      <c r="Z2129" s="6">
        <v>14000</v>
      </c>
      <c r="AA2129" s="160"/>
      <c r="AB2129" s="123" t="s">
        <v>4395</v>
      </c>
      <c r="AC2129" s="124"/>
      <c r="AD2129" s="41"/>
      <c r="AE2129" s="41"/>
      <c r="AF2129" s="41"/>
      <c r="AG2129" s="41"/>
      <c r="AH2129" s="41" t="s">
        <v>13755</v>
      </c>
      <c r="AI2129" s="80"/>
      <c r="AJ2129" s="80"/>
      <c r="AK2129" s="3"/>
      <c r="AL2129" s="85"/>
      <c r="AM2129" s="151" t="s">
        <v>28169</v>
      </c>
      <c r="AN2129" s="15"/>
      <c r="AO2129" s="166"/>
      <c r="AP2129" s="5">
        <f t="shared" si="34"/>
        <v>0</v>
      </c>
      <c r="AQ2129" s="16"/>
      <c r="AR2129" s="205">
        <v>1</v>
      </c>
      <c r="AS2129" s="16"/>
      <c r="AT2129" s="16"/>
      <c r="AU2129" s="16"/>
      <c r="AV2129" s="16"/>
      <c r="AW2129" s="16"/>
      <c r="AX2129" s="16"/>
    </row>
    <row r="2130" spans="1:50" customFormat="1" ht="15.75" hidden="1" customHeight="1" x14ac:dyDescent="0.2">
      <c r="A2130" s="7" t="s">
        <v>21289</v>
      </c>
      <c r="B2130" s="3" t="s">
        <v>21290</v>
      </c>
      <c r="C2130" s="85" t="s">
        <v>4395</v>
      </c>
      <c r="D2130" s="85" t="s">
        <v>13090</v>
      </c>
      <c r="E2130" s="202" t="s">
        <v>26418</v>
      </c>
      <c r="F2130" s="85" t="s">
        <v>40</v>
      </c>
      <c r="G2130" s="85" t="s">
        <v>43</v>
      </c>
      <c r="H2130" s="85" t="s">
        <v>20690</v>
      </c>
      <c r="I2130" s="3" t="s">
        <v>26526</v>
      </c>
      <c r="J2130" s="85" t="s">
        <v>115</v>
      </c>
      <c r="K2130" s="7" t="s">
        <v>4595</v>
      </c>
      <c r="L2130" s="3"/>
      <c r="M2130" s="3"/>
      <c r="N2130" s="41" t="s">
        <v>4596</v>
      </c>
      <c r="O2130" s="87">
        <v>0</v>
      </c>
      <c r="P2130" s="87">
        <v>0</v>
      </c>
      <c r="Q2130" s="87">
        <v>0</v>
      </c>
      <c r="R2130" s="87">
        <v>0</v>
      </c>
      <c r="S2130" s="87"/>
      <c r="T2130" s="87"/>
      <c r="U2130" s="85" t="s">
        <v>112</v>
      </c>
      <c r="V2130" s="3"/>
      <c r="X2130" s="3"/>
      <c r="Y2130" s="7"/>
      <c r="Z2130" s="6">
        <v>80000</v>
      </c>
      <c r="AA2130" s="160"/>
      <c r="AB2130" s="123" t="s">
        <v>4395</v>
      </c>
      <c r="AC2130" s="124"/>
      <c r="AD2130" s="41"/>
      <c r="AE2130" s="41"/>
      <c r="AF2130" s="41"/>
      <c r="AG2130" s="41"/>
      <c r="AH2130" s="41" t="s">
        <v>7061</v>
      </c>
      <c r="AI2130" s="80" t="s">
        <v>21291</v>
      </c>
      <c r="AJ2130" s="80" t="s">
        <v>21292</v>
      </c>
      <c r="AK2130" s="3"/>
      <c r="AL2130" s="85"/>
      <c r="AM2130" s="151" t="s">
        <v>21670</v>
      </c>
      <c r="AN2130" s="15"/>
      <c r="AO2130" s="166"/>
      <c r="AP2130" s="5">
        <f t="shared" si="34"/>
        <v>0</v>
      </c>
      <c r="AQ2130" s="16"/>
      <c r="AR2130" s="205">
        <v>1</v>
      </c>
      <c r="AS2130" s="16"/>
      <c r="AT2130" s="16"/>
      <c r="AU2130" s="16"/>
      <c r="AV2130" s="16"/>
      <c r="AW2130" s="16"/>
      <c r="AX2130" s="16"/>
    </row>
    <row r="2131" spans="1:50" customFormat="1" ht="15.75" hidden="1" customHeight="1" x14ac:dyDescent="0.2">
      <c r="A2131" s="7" t="s">
        <v>21293</v>
      </c>
      <c r="B2131" s="3" t="s">
        <v>21294</v>
      </c>
      <c r="C2131" s="85" t="s">
        <v>4395</v>
      </c>
      <c r="D2131" s="85" t="s">
        <v>13090</v>
      </c>
      <c r="E2131" s="202" t="s">
        <v>26712</v>
      </c>
      <c r="F2131" s="85" t="s">
        <v>40</v>
      </c>
      <c r="G2131" s="85" t="s">
        <v>43</v>
      </c>
      <c r="H2131" s="85" t="s">
        <v>20690</v>
      </c>
      <c r="I2131" s="3" t="s">
        <v>26526</v>
      </c>
      <c r="J2131" s="85" t="s">
        <v>115</v>
      </c>
      <c r="K2131" s="7" t="s">
        <v>4595</v>
      </c>
      <c r="L2131" s="3"/>
      <c r="M2131" s="3"/>
      <c r="N2131" s="41" t="s">
        <v>4596</v>
      </c>
      <c r="O2131" s="87">
        <v>368335</v>
      </c>
      <c r="P2131" s="87">
        <v>0</v>
      </c>
      <c r="Q2131" s="87">
        <v>368335</v>
      </c>
      <c r="R2131" s="87">
        <v>0</v>
      </c>
      <c r="S2131" s="87"/>
      <c r="T2131" s="87"/>
      <c r="U2131" s="85">
        <v>2020</v>
      </c>
      <c r="V2131" s="3"/>
      <c r="X2131" s="3"/>
      <c r="Y2131" s="7"/>
      <c r="Z2131" s="6">
        <v>80000</v>
      </c>
      <c r="AA2131" s="160"/>
      <c r="AB2131" s="123" t="s">
        <v>4395</v>
      </c>
      <c r="AC2131" s="124"/>
      <c r="AD2131" s="41"/>
      <c r="AE2131" s="41"/>
      <c r="AF2131" s="41"/>
      <c r="AG2131" s="41"/>
      <c r="AH2131" s="41" t="s">
        <v>7061</v>
      </c>
      <c r="AI2131" s="80" t="s">
        <v>21295</v>
      </c>
      <c r="AJ2131" s="80" t="s">
        <v>21296</v>
      </c>
      <c r="AK2131" s="3"/>
      <c r="AL2131" s="85"/>
      <c r="AM2131" s="151" t="s">
        <v>21670</v>
      </c>
      <c r="AN2131" s="15"/>
      <c r="AO2131" s="166"/>
      <c r="AP2131" s="5">
        <f t="shared" si="34"/>
        <v>0</v>
      </c>
      <c r="AQ2131" s="16"/>
      <c r="AR2131" s="205">
        <v>1</v>
      </c>
      <c r="AS2131" s="16"/>
      <c r="AT2131" s="16"/>
      <c r="AU2131" s="16"/>
      <c r="AV2131" s="16"/>
      <c r="AW2131" s="16"/>
      <c r="AX2131" s="16"/>
    </row>
    <row r="2132" spans="1:50" customFormat="1" ht="15.75" hidden="1" customHeight="1" x14ac:dyDescent="0.2">
      <c r="A2132" s="7" t="s">
        <v>17544</v>
      </c>
      <c r="B2132" s="3" t="s">
        <v>18172</v>
      </c>
      <c r="C2132" s="85" t="s">
        <v>4395</v>
      </c>
      <c r="D2132" s="85" t="s">
        <v>13090</v>
      </c>
      <c r="E2132" s="202" t="s">
        <v>26712</v>
      </c>
      <c r="F2132" s="85" t="s">
        <v>14</v>
      </c>
      <c r="G2132" s="85" t="s">
        <v>17</v>
      </c>
      <c r="H2132" s="85" t="s">
        <v>20690</v>
      </c>
      <c r="I2132" s="3" t="s">
        <v>4455</v>
      </c>
      <c r="J2132" s="85" t="s">
        <v>4400</v>
      </c>
      <c r="K2132" s="7" t="s">
        <v>4422</v>
      </c>
      <c r="L2132" s="3"/>
      <c r="M2132" s="3"/>
      <c r="N2132" s="41" t="s">
        <v>16588</v>
      </c>
      <c r="O2132" s="87">
        <v>0</v>
      </c>
      <c r="P2132" s="87">
        <v>0</v>
      </c>
      <c r="Q2132" s="87">
        <v>0</v>
      </c>
      <c r="R2132" s="87">
        <v>0</v>
      </c>
      <c r="S2132" s="87"/>
      <c r="T2132" s="87"/>
      <c r="U2132" s="85" t="s">
        <v>112</v>
      </c>
      <c r="V2132" s="3"/>
      <c r="W2132" s="3"/>
      <c r="X2132" s="3"/>
      <c r="Y2132" s="3"/>
      <c r="Z2132" s="6">
        <v>292339</v>
      </c>
      <c r="AA2132" s="160"/>
      <c r="AB2132" s="123" t="s">
        <v>4395</v>
      </c>
      <c r="AC2132" s="124"/>
      <c r="AD2132" s="41"/>
      <c r="AE2132" s="83"/>
      <c r="AF2132" s="83"/>
      <c r="AG2132" s="41"/>
      <c r="AH2132" s="41" t="s">
        <v>13745</v>
      </c>
      <c r="AI2132" s="80" t="s">
        <v>18173</v>
      </c>
      <c r="AJ2132" s="80" t="s">
        <v>18077</v>
      </c>
      <c r="AK2132" s="3"/>
      <c r="AL2132" s="85"/>
      <c r="AM2132" s="151" t="s">
        <v>19997</v>
      </c>
      <c r="AN2132" s="15"/>
      <c r="AO2132" s="166"/>
      <c r="AP2132" s="5">
        <f t="shared" si="34"/>
        <v>0</v>
      </c>
      <c r="AQ2132" s="16"/>
      <c r="AR2132" s="205">
        <v>1</v>
      </c>
      <c r="AS2132" s="16"/>
      <c r="AT2132" s="16"/>
      <c r="AU2132" s="16"/>
      <c r="AV2132" s="16"/>
      <c r="AW2132" s="16"/>
      <c r="AX2132" s="16"/>
    </row>
    <row r="2133" spans="1:50" customFormat="1" ht="15.75" hidden="1" customHeight="1" x14ac:dyDescent="0.2">
      <c r="A2133" s="7" t="s">
        <v>17545</v>
      </c>
      <c r="B2133" s="3" t="s">
        <v>18174</v>
      </c>
      <c r="C2133" s="85" t="s">
        <v>4395</v>
      </c>
      <c r="D2133" s="85" t="s">
        <v>13090</v>
      </c>
      <c r="E2133" s="202" t="s">
        <v>26712</v>
      </c>
      <c r="F2133" s="85" t="s">
        <v>14</v>
      </c>
      <c r="G2133" s="85" t="s">
        <v>17</v>
      </c>
      <c r="H2133" s="85" t="s">
        <v>20690</v>
      </c>
      <c r="I2133" s="3" t="s">
        <v>4455</v>
      </c>
      <c r="J2133" s="85" t="s">
        <v>4400</v>
      </c>
      <c r="K2133" s="7" t="s">
        <v>4422</v>
      </c>
      <c r="L2133" s="3"/>
      <c r="M2133" s="3"/>
      <c r="N2133" s="41" t="s">
        <v>16588</v>
      </c>
      <c r="O2133" s="87">
        <v>1025672</v>
      </c>
      <c r="P2133" s="87">
        <v>12499</v>
      </c>
      <c r="Q2133" s="87">
        <v>1013173</v>
      </c>
      <c r="R2133" s="87">
        <v>0</v>
      </c>
      <c r="S2133" s="87"/>
      <c r="T2133" s="87"/>
      <c r="U2133" s="85">
        <v>2020</v>
      </c>
      <c r="V2133" s="3"/>
      <c r="W2133" s="3"/>
      <c r="X2133" s="3"/>
      <c r="Y2133" s="3"/>
      <c r="Z2133" s="6">
        <v>435352</v>
      </c>
      <c r="AA2133" s="160"/>
      <c r="AB2133" s="123" t="s">
        <v>4395</v>
      </c>
      <c r="AC2133" s="124"/>
      <c r="AD2133" s="41"/>
      <c r="AE2133" s="83"/>
      <c r="AF2133" s="83"/>
      <c r="AG2133" s="41"/>
      <c r="AH2133" s="41" t="s">
        <v>13745</v>
      </c>
      <c r="AI2133" s="80" t="s">
        <v>18175</v>
      </c>
      <c r="AJ2133" s="80" t="s">
        <v>18080</v>
      </c>
      <c r="AK2133" s="3"/>
      <c r="AL2133" s="85"/>
      <c r="AM2133" s="151" t="s">
        <v>19997</v>
      </c>
      <c r="AN2133" s="15"/>
      <c r="AO2133" s="166"/>
      <c r="AP2133" s="5">
        <f t="shared" si="34"/>
        <v>0</v>
      </c>
      <c r="AQ2133" s="16"/>
      <c r="AR2133" s="205">
        <v>1</v>
      </c>
      <c r="AS2133" s="16"/>
      <c r="AT2133" s="16"/>
      <c r="AU2133" s="16"/>
      <c r="AV2133" s="16"/>
      <c r="AW2133" s="16"/>
      <c r="AX2133" s="16"/>
    </row>
    <row r="2134" spans="1:50" customFormat="1" ht="15.75" hidden="1" customHeight="1" x14ac:dyDescent="0.2">
      <c r="A2134" s="7" t="s">
        <v>17546</v>
      </c>
      <c r="B2134" s="3" t="s">
        <v>18176</v>
      </c>
      <c r="C2134" s="85" t="s">
        <v>4395</v>
      </c>
      <c r="D2134" s="85" t="s">
        <v>13090</v>
      </c>
      <c r="E2134" s="202" t="s">
        <v>26712</v>
      </c>
      <c r="F2134" s="85" t="s">
        <v>14</v>
      </c>
      <c r="G2134" s="85" t="s">
        <v>17</v>
      </c>
      <c r="H2134" s="85" t="s">
        <v>20690</v>
      </c>
      <c r="I2134" s="3" t="s">
        <v>4455</v>
      </c>
      <c r="J2134" s="85" t="s">
        <v>4400</v>
      </c>
      <c r="K2134" s="7" t="s">
        <v>4422</v>
      </c>
      <c r="L2134" s="3"/>
      <c r="M2134" s="3"/>
      <c r="N2134" s="41" t="s">
        <v>16588</v>
      </c>
      <c r="O2134" s="87">
        <v>264858</v>
      </c>
      <c r="P2134" s="87">
        <v>0</v>
      </c>
      <c r="Q2134" s="87">
        <v>264858</v>
      </c>
      <c r="R2134" s="87">
        <v>0</v>
      </c>
      <c r="S2134" s="87"/>
      <c r="T2134" s="87"/>
      <c r="U2134" s="85">
        <v>2020</v>
      </c>
      <c r="V2134" s="3"/>
      <c r="W2134" s="3"/>
      <c r="X2134" s="3"/>
      <c r="Y2134" s="3"/>
      <c r="Z2134" s="6">
        <v>268650</v>
      </c>
      <c r="AA2134" s="160"/>
      <c r="AB2134" s="123" t="s">
        <v>4395</v>
      </c>
      <c r="AC2134" s="124"/>
      <c r="AD2134" s="41"/>
      <c r="AE2134" s="83"/>
      <c r="AF2134" s="83"/>
      <c r="AG2134" s="41"/>
      <c r="AH2134" s="41" t="s">
        <v>13745</v>
      </c>
      <c r="AI2134" s="80" t="s">
        <v>18177</v>
      </c>
      <c r="AJ2134" s="80" t="s">
        <v>18083</v>
      </c>
      <c r="AK2134" s="3"/>
      <c r="AL2134" s="85"/>
      <c r="AM2134" s="151" t="s">
        <v>19997</v>
      </c>
      <c r="AN2134" s="15"/>
      <c r="AO2134" s="166"/>
      <c r="AP2134" s="5">
        <f t="shared" si="34"/>
        <v>0</v>
      </c>
      <c r="AQ2134" s="16"/>
      <c r="AR2134" s="205">
        <v>1</v>
      </c>
      <c r="AS2134" s="16"/>
      <c r="AT2134" s="16"/>
      <c r="AU2134" s="16"/>
      <c r="AV2134" s="16"/>
      <c r="AW2134" s="16"/>
      <c r="AX2134" s="16"/>
    </row>
    <row r="2135" spans="1:50" customFormat="1" ht="15.75" hidden="1" customHeight="1" x14ac:dyDescent="0.2">
      <c r="A2135" s="7" t="s">
        <v>17547</v>
      </c>
      <c r="B2135" s="3" t="s">
        <v>18178</v>
      </c>
      <c r="C2135" s="85" t="s">
        <v>4395</v>
      </c>
      <c r="D2135" s="85" t="s">
        <v>13090</v>
      </c>
      <c r="E2135" s="202" t="s">
        <v>26712</v>
      </c>
      <c r="F2135" s="85" t="s">
        <v>14</v>
      </c>
      <c r="G2135" s="85" t="s">
        <v>17</v>
      </c>
      <c r="H2135" s="85" t="s">
        <v>20690</v>
      </c>
      <c r="I2135" s="3" t="s">
        <v>4455</v>
      </c>
      <c r="J2135" s="85" t="s">
        <v>4400</v>
      </c>
      <c r="K2135" s="7" t="s">
        <v>4422</v>
      </c>
      <c r="L2135" s="3"/>
      <c r="M2135" s="3"/>
      <c r="N2135" s="41" t="s">
        <v>16588</v>
      </c>
      <c r="O2135" s="87">
        <v>260692</v>
      </c>
      <c r="P2135" s="87">
        <v>259</v>
      </c>
      <c r="Q2135" s="87">
        <v>260433</v>
      </c>
      <c r="R2135" s="87">
        <v>0</v>
      </c>
      <c r="S2135" s="87"/>
      <c r="T2135" s="87"/>
      <c r="U2135" s="85">
        <v>2021</v>
      </c>
      <c r="V2135" s="3"/>
      <c r="W2135" s="3"/>
      <c r="X2135" s="3"/>
      <c r="Y2135" s="3"/>
      <c r="Z2135" s="6">
        <v>280549</v>
      </c>
      <c r="AA2135" s="160"/>
      <c r="AB2135" s="123" t="s">
        <v>4395</v>
      </c>
      <c r="AC2135" s="124"/>
      <c r="AD2135" s="41"/>
      <c r="AE2135" s="83"/>
      <c r="AF2135" s="83"/>
      <c r="AG2135" s="41"/>
      <c r="AH2135" s="41" t="s">
        <v>13745</v>
      </c>
      <c r="AI2135" s="80" t="s">
        <v>18179</v>
      </c>
      <c r="AJ2135" s="80" t="s">
        <v>18086</v>
      </c>
      <c r="AK2135" s="3"/>
      <c r="AL2135" s="85"/>
      <c r="AM2135" s="151" t="s">
        <v>19997</v>
      </c>
      <c r="AN2135" s="15"/>
      <c r="AO2135" s="166"/>
      <c r="AP2135" s="5">
        <f t="shared" si="34"/>
        <v>0</v>
      </c>
      <c r="AQ2135" s="16"/>
      <c r="AR2135" s="205">
        <v>1</v>
      </c>
      <c r="AS2135" s="16"/>
      <c r="AT2135" s="16"/>
      <c r="AU2135" s="16"/>
      <c r="AV2135" s="16"/>
      <c r="AW2135" s="16"/>
      <c r="AX2135" s="16"/>
    </row>
    <row r="2136" spans="1:50" customFormat="1" ht="15.75" hidden="1" customHeight="1" x14ac:dyDescent="0.2">
      <c r="A2136" s="7" t="s">
        <v>17548</v>
      </c>
      <c r="B2136" s="3" t="s">
        <v>18180</v>
      </c>
      <c r="C2136" s="85" t="s">
        <v>4395</v>
      </c>
      <c r="D2136" s="85" t="s">
        <v>13090</v>
      </c>
      <c r="E2136" s="202" t="s">
        <v>26712</v>
      </c>
      <c r="F2136" s="85" t="s">
        <v>14</v>
      </c>
      <c r="G2136" s="85" t="s">
        <v>17</v>
      </c>
      <c r="H2136" s="85" t="s">
        <v>20690</v>
      </c>
      <c r="I2136" s="3" t="s">
        <v>4455</v>
      </c>
      <c r="J2136" s="85" t="s">
        <v>4400</v>
      </c>
      <c r="K2136" s="7" t="s">
        <v>4422</v>
      </c>
      <c r="L2136" s="3"/>
      <c r="M2136" s="3"/>
      <c r="N2136" s="41" t="s">
        <v>16588</v>
      </c>
      <c r="O2136" s="87">
        <v>1077501</v>
      </c>
      <c r="P2136" s="87">
        <v>0</v>
      </c>
      <c r="Q2136" s="87">
        <v>1077501</v>
      </c>
      <c r="R2136" s="87">
        <v>0</v>
      </c>
      <c r="S2136" s="87"/>
      <c r="T2136" s="87"/>
      <c r="U2136" s="85">
        <v>2020</v>
      </c>
      <c r="V2136" s="3"/>
      <c r="W2136" s="3"/>
      <c r="X2136" s="3"/>
      <c r="Y2136" s="3"/>
      <c r="Z2136" s="6">
        <v>473691</v>
      </c>
      <c r="AA2136" s="160"/>
      <c r="AB2136" s="123" t="s">
        <v>4395</v>
      </c>
      <c r="AC2136" s="124"/>
      <c r="AD2136" s="41"/>
      <c r="AE2136" s="83"/>
      <c r="AF2136" s="83"/>
      <c r="AG2136" s="41"/>
      <c r="AH2136" s="41" t="s">
        <v>13745</v>
      </c>
      <c r="AI2136" s="80" t="s">
        <v>18181</v>
      </c>
      <c r="AJ2136" s="80" t="s">
        <v>18089</v>
      </c>
      <c r="AK2136" s="3"/>
      <c r="AL2136" s="85"/>
      <c r="AM2136" s="151" t="s">
        <v>19997</v>
      </c>
      <c r="AN2136" s="15"/>
      <c r="AO2136" s="166"/>
      <c r="AP2136" s="5">
        <f t="shared" si="34"/>
        <v>0</v>
      </c>
      <c r="AQ2136" s="16"/>
      <c r="AR2136" s="205">
        <v>1</v>
      </c>
      <c r="AS2136" s="16"/>
      <c r="AT2136" s="16"/>
      <c r="AU2136" s="16"/>
      <c r="AV2136" s="16"/>
      <c r="AW2136" s="16"/>
      <c r="AX2136" s="16"/>
    </row>
    <row r="2137" spans="1:50" customFormat="1" ht="15.75" hidden="1" customHeight="1" x14ac:dyDescent="0.2">
      <c r="A2137" s="7" t="s">
        <v>17549</v>
      </c>
      <c r="B2137" s="3" t="s">
        <v>18182</v>
      </c>
      <c r="C2137" s="85" t="s">
        <v>4395</v>
      </c>
      <c r="D2137" s="85" t="s">
        <v>13090</v>
      </c>
      <c r="E2137" s="202" t="s">
        <v>26712</v>
      </c>
      <c r="F2137" s="85" t="s">
        <v>14</v>
      </c>
      <c r="G2137" s="85" t="s">
        <v>17</v>
      </c>
      <c r="H2137" s="85" t="s">
        <v>20690</v>
      </c>
      <c r="I2137" s="3" t="s">
        <v>4455</v>
      </c>
      <c r="J2137" s="85" t="s">
        <v>4400</v>
      </c>
      <c r="K2137" s="7" t="s">
        <v>4422</v>
      </c>
      <c r="L2137" s="3"/>
      <c r="M2137" s="3"/>
      <c r="N2137" s="41" t="s">
        <v>16588</v>
      </c>
      <c r="O2137" s="87">
        <v>224980</v>
      </c>
      <c r="P2137" s="87">
        <v>0</v>
      </c>
      <c r="Q2137" s="87">
        <v>224980</v>
      </c>
      <c r="R2137" s="87">
        <v>0</v>
      </c>
      <c r="S2137" s="87"/>
      <c r="T2137" s="87"/>
      <c r="U2137" s="85">
        <v>2020</v>
      </c>
      <c r="V2137" s="3"/>
      <c r="W2137" s="3"/>
      <c r="X2137" s="3"/>
      <c r="Y2137" s="3"/>
      <c r="Z2137" s="6">
        <v>208966</v>
      </c>
      <c r="AA2137" s="160"/>
      <c r="AB2137" s="123" t="s">
        <v>4395</v>
      </c>
      <c r="AC2137" s="124"/>
      <c r="AD2137" s="41"/>
      <c r="AE2137" s="83"/>
      <c r="AF2137" s="83"/>
      <c r="AG2137" s="41"/>
      <c r="AH2137" s="41" t="s">
        <v>13745</v>
      </c>
      <c r="AI2137" s="80" t="s">
        <v>18183</v>
      </c>
      <c r="AJ2137" s="80" t="s">
        <v>18092</v>
      </c>
      <c r="AK2137" s="3"/>
      <c r="AL2137" s="85"/>
      <c r="AM2137" s="151" t="s">
        <v>19997</v>
      </c>
      <c r="AN2137" s="15"/>
      <c r="AO2137" s="166"/>
      <c r="AP2137" s="5">
        <f t="shared" si="34"/>
        <v>0</v>
      </c>
      <c r="AQ2137" s="16"/>
      <c r="AR2137" s="205">
        <v>1</v>
      </c>
      <c r="AS2137" s="16"/>
      <c r="AT2137" s="16"/>
      <c r="AU2137" s="16"/>
      <c r="AV2137" s="16"/>
      <c r="AW2137" s="16"/>
      <c r="AX2137" s="16"/>
    </row>
    <row r="2138" spans="1:50" customFormat="1" ht="15.75" hidden="1" customHeight="1" x14ac:dyDescent="0.2">
      <c r="A2138" s="7" t="s">
        <v>23872</v>
      </c>
      <c r="B2138" s="3" t="s">
        <v>23873</v>
      </c>
      <c r="C2138" s="85" t="s">
        <v>4395</v>
      </c>
      <c r="D2138" s="85" t="s">
        <v>13090</v>
      </c>
      <c r="E2138" s="202" t="s">
        <v>1800</v>
      </c>
      <c r="F2138" s="85" t="s">
        <v>68</v>
      </c>
      <c r="G2138" s="85" t="s">
        <v>70</v>
      </c>
      <c r="H2138" s="85" t="s">
        <v>20690</v>
      </c>
      <c r="I2138" s="3" t="s">
        <v>4935</v>
      </c>
      <c r="J2138" s="85" t="s">
        <v>4406</v>
      </c>
      <c r="K2138" s="7" t="s">
        <v>4407</v>
      </c>
      <c r="L2138" s="3"/>
      <c r="M2138" s="3"/>
      <c r="N2138" s="41" t="s">
        <v>4572</v>
      </c>
      <c r="O2138" s="87">
        <v>0</v>
      </c>
      <c r="P2138" s="87">
        <v>0</v>
      </c>
      <c r="Q2138" s="87">
        <v>0</v>
      </c>
      <c r="R2138" s="87">
        <v>0</v>
      </c>
      <c r="S2138" s="87"/>
      <c r="T2138" s="87"/>
      <c r="U2138" s="85" t="s">
        <v>112</v>
      </c>
      <c r="V2138" s="3"/>
      <c r="X2138" s="3"/>
      <c r="Y2138" s="7"/>
      <c r="Z2138" s="6">
        <v>70000</v>
      </c>
      <c r="AA2138" s="160"/>
      <c r="AB2138" s="123" t="s">
        <v>4395</v>
      </c>
      <c r="AC2138" s="124"/>
      <c r="AD2138" s="41"/>
      <c r="AE2138" s="41"/>
      <c r="AF2138" s="41"/>
      <c r="AG2138" s="41"/>
      <c r="AH2138" s="41" t="s">
        <v>13745</v>
      </c>
      <c r="AI2138" s="80" t="s">
        <v>23874</v>
      </c>
      <c r="AJ2138" s="80" t="s">
        <v>23875</v>
      </c>
      <c r="AK2138" s="3"/>
      <c r="AL2138" s="85"/>
      <c r="AM2138" s="151" t="s">
        <v>24840</v>
      </c>
      <c r="AN2138" s="15"/>
      <c r="AO2138" s="166"/>
      <c r="AP2138" s="5">
        <f t="shared" si="34"/>
        <v>0</v>
      </c>
      <c r="AQ2138" s="16"/>
      <c r="AR2138" s="205">
        <v>1</v>
      </c>
      <c r="AS2138" s="16"/>
      <c r="AT2138" s="16"/>
      <c r="AU2138" s="16"/>
      <c r="AV2138" s="16"/>
      <c r="AW2138" s="16"/>
      <c r="AX2138" s="16"/>
    </row>
    <row r="2139" spans="1:50" customFormat="1" ht="15.75" hidden="1" customHeight="1" x14ac:dyDescent="0.2">
      <c r="A2139" s="7" t="s">
        <v>4670</v>
      </c>
      <c r="B2139" s="3" t="s">
        <v>4671</v>
      </c>
      <c r="C2139" s="85" t="s">
        <v>4395</v>
      </c>
      <c r="D2139" s="85" t="s">
        <v>13090</v>
      </c>
      <c r="E2139" s="202" t="s">
        <v>26712</v>
      </c>
      <c r="F2139" s="85" t="s">
        <v>55</v>
      </c>
      <c r="G2139" s="85" t="s">
        <v>63</v>
      </c>
      <c r="H2139" s="85" t="s">
        <v>20690</v>
      </c>
      <c r="I2139" s="3" t="s">
        <v>20770</v>
      </c>
      <c r="J2139" s="85" t="s">
        <v>4406</v>
      </c>
      <c r="K2139" s="7" t="s">
        <v>4407</v>
      </c>
      <c r="L2139" s="3"/>
      <c r="M2139" s="3"/>
      <c r="N2139" s="41" t="s">
        <v>4672</v>
      </c>
      <c r="O2139" s="87">
        <v>582479</v>
      </c>
      <c r="P2139" s="87">
        <v>367820</v>
      </c>
      <c r="Q2139" s="87">
        <v>214659</v>
      </c>
      <c r="R2139" s="87">
        <v>0</v>
      </c>
      <c r="S2139" s="87"/>
      <c r="T2139" s="87"/>
      <c r="U2139" s="85">
        <v>2015</v>
      </c>
      <c r="V2139" s="3" t="s">
        <v>4672</v>
      </c>
      <c r="W2139" s="3"/>
      <c r="X2139" s="3"/>
      <c r="Y2139" s="3"/>
      <c r="Z2139" s="6">
        <v>118737</v>
      </c>
      <c r="AA2139" s="160"/>
      <c r="AB2139" s="123" t="s">
        <v>4395</v>
      </c>
      <c r="AC2139" s="124"/>
      <c r="AD2139" s="41"/>
      <c r="AE2139" s="83"/>
      <c r="AF2139" s="83"/>
      <c r="AG2139" s="41"/>
      <c r="AH2139" s="41" t="s">
        <v>63</v>
      </c>
      <c r="AI2139" s="80" t="s">
        <v>18184</v>
      </c>
      <c r="AJ2139" s="80" t="s">
        <v>20101</v>
      </c>
      <c r="AK2139" s="3"/>
      <c r="AL2139" s="85"/>
      <c r="AM2139" s="151" t="s">
        <v>19998</v>
      </c>
      <c r="AN2139" s="15"/>
      <c r="AO2139" s="166"/>
      <c r="AP2139" s="5">
        <f t="shared" si="34"/>
        <v>0</v>
      </c>
      <c r="AQ2139" s="16"/>
      <c r="AR2139" s="205">
        <v>1</v>
      </c>
      <c r="AS2139" s="16"/>
      <c r="AT2139" s="16"/>
      <c r="AU2139" s="16"/>
      <c r="AV2139" s="16"/>
      <c r="AW2139" s="16"/>
      <c r="AX2139" s="16"/>
    </row>
    <row r="2140" spans="1:50" customFormat="1" ht="15.75" hidden="1" customHeight="1" x14ac:dyDescent="0.2">
      <c r="A2140" s="7" t="s">
        <v>23876</v>
      </c>
      <c r="B2140" s="3" t="s">
        <v>23877</v>
      </c>
      <c r="C2140" s="85" t="s">
        <v>4395</v>
      </c>
      <c r="D2140" s="85" t="s">
        <v>13090</v>
      </c>
      <c r="E2140" s="202" t="s">
        <v>1800</v>
      </c>
      <c r="F2140" s="85" t="s">
        <v>68</v>
      </c>
      <c r="G2140" s="85" t="s">
        <v>70</v>
      </c>
      <c r="H2140" s="85" t="s">
        <v>20690</v>
      </c>
      <c r="I2140" s="3" t="s">
        <v>4405</v>
      </c>
      <c r="J2140" s="85" t="s">
        <v>4406</v>
      </c>
      <c r="K2140" s="7" t="s">
        <v>4407</v>
      </c>
      <c r="L2140" s="3"/>
      <c r="M2140" s="3"/>
      <c r="N2140" s="41" t="s">
        <v>23829</v>
      </c>
      <c r="O2140" s="87">
        <v>0</v>
      </c>
      <c r="P2140" s="87">
        <v>0</v>
      </c>
      <c r="Q2140" s="87">
        <v>0</v>
      </c>
      <c r="R2140" s="87">
        <v>0</v>
      </c>
      <c r="S2140" s="87"/>
      <c r="T2140" s="87"/>
      <c r="U2140" s="85" t="s">
        <v>112</v>
      </c>
      <c r="V2140" s="3"/>
      <c r="X2140" s="3"/>
      <c r="Y2140" s="7"/>
      <c r="Z2140" s="6">
        <v>110711</v>
      </c>
      <c r="AA2140" s="160"/>
      <c r="AB2140" s="123" t="s">
        <v>4395</v>
      </c>
      <c r="AC2140" s="124"/>
      <c r="AD2140" s="41"/>
      <c r="AE2140" s="41"/>
      <c r="AF2140" s="41"/>
      <c r="AG2140" s="41"/>
      <c r="AH2140" s="41" t="s">
        <v>4460</v>
      </c>
      <c r="AI2140" s="80" t="s">
        <v>23878</v>
      </c>
      <c r="AJ2140" s="80" t="s">
        <v>23879</v>
      </c>
      <c r="AK2140" s="3"/>
      <c r="AL2140" s="85"/>
      <c r="AM2140" s="151" t="s">
        <v>24840</v>
      </c>
      <c r="AN2140" s="15"/>
      <c r="AO2140" s="166"/>
      <c r="AP2140" s="5">
        <f t="shared" si="34"/>
        <v>0</v>
      </c>
      <c r="AQ2140" s="16"/>
      <c r="AR2140" s="205">
        <v>1</v>
      </c>
      <c r="AS2140" s="16"/>
      <c r="AT2140" s="16"/>
      <c r="AU2140" s="16"/>
      <c r="AV2140" s="16"/>
      <c r="AW2140" s="16"/>
      <c r="AX2140" s="16"/>
    </row>
    <row r="2141" spans="1:50" customFormat="1" ht="15.75" hidden="1" customHeight="1" x14ac:dyDescent="0.2">
      <c r="A2141" s="7" t="s">
        <v>21297</v>
      </c>
      <c r="B2141" s="3" t="s">
        <v>21298</v>
      </c>
      <c r="C2141" s="85" t="s">
        <v>4395</v>
      </c>
      <c r="D2141" s="85" t="s">
        <v>13090</v>
      </c>
      <c r="E2141" s="202" t="s">
        <v>26418</v>
      </c>
      <c r="F2141" s="85" t="s">
        <v>55</v>
      </c>
      <c r="G2141" s="85" t="s">
        <v>61</v>
      </c>
      <c r="H2141" s="85" t="s">
        <v>20690</v>
      </c>
      <c r="I2141" s="3" t="s">
        <v>5820</v>
      </c>
      <c r="J2141" s="85" t="s">
        <v>115</v>
      </c>
      <c r="K2141" s="7" t="s">
        <v>7153</v>
      </c>
      <c r="L2141" s="3"/>
      <c r="M2141" s="3"/>
      <c r="N2141" s="41" t="s">
        <v>16584</v>
      </c>
      <c r="O2141" s="87">
        <v>0</v>
      </c>
      <c r="P2141" s="87">
        <v>0</v>
      </c>
      <c r="Q2141" s="87">
        <v>0</v>
      </c>
      <c r="R2141" s="87">
        <v>0</v>
      </c>
      <c r="S2141" s="87"/>
      <c r="T2141" s="87"/>
      <c r="U2141" s="85" t="s">
        <v>112</v>
      </c>
      <c r="V2141" s="3"/>
      <c r="X2141" s="3"/>
      <c r="Y2141" s="7"/>
      <c r="Z2141" s="6">
        <v>42605</v>
      </c>
      <c r="AA2141" s="160"/>
      <c r="AB2141" s="123" t="s">
        <v>4395</v>
      </c>
      <c r="AC2141" s="124"/>
      <c r="AD2141" s="41"/>
      <c r="AE2141" s="41"/>
      <c r="AF2141" s="41"/>
      <c r="AG2141" s="41"/>
      <c r="AH2141" s="41" t="s">
        <v>7514</v>
      </c>
      <c r="AI2141" s="80" t="s">
        <v>21299</v>
      </c>
      <c r="AJ2141" s="80" t="s">
        <v>21300</v>
      </c>
      <c r="AK2141" s="3"/>
      <c r="AL2141" s="85"/>
      <c r="AM2141" s="151" t="s">
        <v>21670</v>
      </c>
      <c r="AN2141" s="15"/>
      <c r="AO2141" s="166"/>
      <c r="AP2141" s="5">
        <f t="shared" si="34"/>
        <v>0</v>
      </c>
      <c r="AQ2141" s="16"/>
      <c r="AR2141" s="205">
        <v>1</v>
      </c>
      <c r="AS2141" s="16"/>
      <c r="AT2141" s="16"/>
      <c r="AU2141" s="16"/>
      <c r="AV2141" s="16"/>
      <c r="AW2141" s="16"/>
      <c r="AX2141" s="16"/>
    </row>
    <row r="2142" spans="1:50" customFormat="1" ht="15.75" hidden="1" customHeight="1" x14ac:dyDescent="0.2">
      <c r="A2142" s="7" t="s">
        <v>23880</v>
      </c>
      <c r="B2142" s="3" t="s">
        <v>23881</v>
      </c>
      <c r="C2142" s="85" t="s">
        <v>4395</v>
      </c>
      <c r="D2142" s="85" t="s">
        <v>13090</v>
      </c>
      <c r="E2142" s="202" t="s">
        <v>1800</v>
      </c>
      <c r="F2142" s="85" t="s">
        <v>55</v>
      </c>
      <c r="G2142" s="85" t="s">
        <v>58</v>
      </c>
      <c r="H2142" s="85" t="s">
        <v>20690</v>
      </c>
      <c r="I2142" s="3" t="s">
        <v>4455</v>
      </c>
      <c r="J2142" s="85" t="s">
        <v>4406</v>
      </c>
      <c r="K2142" s="7" t="s">
        <v>4407</v>
      </c>
      <c r="L2142" s="3"/>
      <c r="M2142" s="3"/>
      <c r="N2142" s="41" t="s">
        <v>4717</v>
      </c>
      <c r="O2142" s="87">
        <v>0</v>
      </c>
      <c r="P2142" s="87">
        <v>0</v>
      </c>
      <c r="Q2142" s="87">
        <v>0</v>
      </c>
      <c r="R2142" s="87">
        <v>0</v>
      </c>
      <c r="S2142" s="87"/>
      <c r="T2142" s="87"/>
      <c r="U2142" s="85" t="s">
        <v>112</v>
      </c>
      <c r="V2142" s="3"/>
      <c r="X2142" s="3"/>
      <c r="Y2142" s="7"/>
      <c r="Z2142" s="6">
        <v>110000</v>
      </c>
      <c r="AA2142" s="160"/>
      <c r="AB2142" s="123" t="s">
        <v>4395</v>
      </c>
      <c r="AC2142" s="124"/>
      <c r="AD2142" s="41"/>
      <c r="AE2142" s="41"/>
      <c r="AF2142" s="41"/>
      <c r="AG2142" s="41"/>
      <c r="AH2142" s="41" t="s">
        <v>13745</v>
      </c>
      <c r="AI2142" s="80" t="s">
        <v>23882</v>
      </c>
      <c r="AJ2142" s="80" t="s">
        <v>23883</v>
      </c>
      <c r="AK2142" s="3"/>
      <c r="AL2142" s="85"/>
      <c r="AM2142" s="151" t="s">
        <v>24840</v>
      </c>
      <c r="AN2142" s="15"/>
      <c r="AO2142" s="166"/>
      <c r="AP2142" s="5">
        <f t="shared" si="34"/>
        <v>0</v>
      </c>
      <c r="AQ2142" s="16"/>
      <c r="AR2142" s="205">
        <v>1</v>
      </c>
      <c r="AS2142" s="16"/>
      <c r="AT2142" s="16"/>
      <c r="AU2142" s="16"/>
      <c r="AV2142" s="16"/>
      <c r="AW2142" s="16"/>
      <c r="AX2142" s="16"/>
    </row>
    <row r="2143" spans="1:50" customFormat="1" ht="15.75" hidden="1" customHeight="1" x14ac:dyDescent="0.2">
      <c r="A2143" s="7" t="s">
        <v>21301</v>
      </c>
      <c r="B2143" s="3" t="s">
        <v>21302</v>
      </c>
      <c r="C2143" s="85" t="s">
        <v>4395</v>
      </c>
      <c r="D2143" s="85" t="s">
        <v>13090</v>
      </c>
      <c r="E2143" s="202" t="s">
        <v>1800</v>
      </c>
      <c r="F2143" s="85" t="s">
        <v>55</v>
      </c>
      <c r="G2143" s="85" t="s">
        <v>63</v>
      </c>
      <c r="H2143" s="85" t="s">
        <v>20690</v>
      </c>
      <c r="I2143" s="3" t="s">
        <v>4399</v>
      </c>
      <c r="J2143" s="85" t="s">
        <v>4447</v>
      </c>
      <c r="K2143" s="7" t="s">
        <v>4601</v>
      </c>
      <c r="L2143" s="3"/>
      <c r="M2143" s="3"/>
      <c r="N2143" s="41" t="s">
        <v>29384</v>
      </c>
      <c r="O2143" s="87">
        <v>0</v>
      </c>
      <c r="P2143" s="87">
        <v>0</v>
      </c>
      <c r="Q2143" s="87">
        <v>0</v>
      </c>
      <c r="R2143" s="87">
        <v>0</v>
      </c>
      <c r="S2143" s="87"/>
      <c r="T2143" s="87"/>
      <c r="U2143" s="85" t="s">
        <v>112</v>
      </c>
      <c r="V2143" s="3"/>
      <c r="X2143" s="3"/>
      <c r="Y2143" s="7"/>
      <c r="Z2143" s="6">
        <v>80378</v>
      </c>
      <c r="AA2143" s="160"/>
      <c r="AB2143" s="123" t="s">
        <v>4395</v>
      </c>
      <c r="AC2143" s="124"/>
      <c r="AD2143" s="41"/>
      <c r="AE2143" s="41"/>
      <c r="AF2143" s="41"/>
      <c r="AG2143" s="41"/>
      <c r="AH2143" s="41" t="s">
        <v>63</v>
      </c>
      <c r="AI2143" s="80" t="s">
        <v>21304</v>
      </c>
      <c r="AJ2143" s="80" t="s">
        <v>21305</v>
      </c>
      <c r="AK2143" s="3"/>
      <c r="AL2143" s="85"/>
      <c r="AM2143" s="151" t="s">
        <v>21670</v>
      </c>
      <c r="AN2143" s="15"/>
      <c r="AO2143" s="166"/>
      <c r="AP2143" s="5">
        <f t="shared" si="34"/>
        <v>0</v>
      </c>
      <c r="AQ2143" s="16"/>
      <c r="AR2143" s="205">
        <v>1</v>
      </c>
      <c r="AS2143" s="16"/>
      <c r="AT2143" s="16"/>
      <c r="AU2143" s="16"/>
      <c r="AV2143" s="16"/>
      <c r="AW2143" s="16"/>
      <c r="AX2143" s="16"/>
    </row>
    <row r="2144" spans="1:50" customFormat="1" ht="15.75" hidden="1" customHeight="1" x14ac:dyDescent="0.2">
      <c r="A2144" s="7" t="s">
        <v>21306</v>
      </c>
      <c r="B2144" s="3" t="s">
        <v>21307</v>
      </c>
      <c r="C2144" s="85" t="s">
        <v>4395</v>
      </c>
      <c r="D2144" s="85" t="s">
        <v>13090</v>
      </c>
      <c r="E2144" s="202" t="s">
        <v>1800</v>
      </c>
      <c r="F2144" s="85" t="s">
        <v>55</v>
      </c>
      <c r="G2144" s="85" t="s">
        <v>63</v>
      </c>
      <c r="H2144" s="85" t="s">
        <v>20690</v>
      </c>
      <c r="I2144" s="3" t="s">
        <v>4399</v>
      </c>
      <c r="J2144" s="85" t="s">
        <v>4447</v>
      </c>
      <c r="K2144" s="7" t="s">
        <v>4601</v>
      </c>
      <c r="L2144" s="3"/>
      <c r="M2144" s="3"/>
      <c r="N2144" s="41" t="s">
        <v>29385</v>
      </c>
      <c r="O2144" s="87">
        <v>0</v>
      </c>
      <c r="P2144" s="87">
        <v>0</v>
      </c>
      <c r="Q2144" s="87">
        <v>0</v>
      </c>
      <c r="R2144" s="87">
        <v>0</v>
      </c>
      <c r="S2144" s="87"/>
      <c r="T2144" s="87"/>
      <c r="U2144" s="85" t="s">
        <v>112</v>
      </c>
      <c r="V2144" s="3"/>
      <c r="X2144" s="3"/>
      <c r="Y2144" s="7"/>
      <c r="Z2144" s="6">
        <v>88056</v>
      </c>
      <c r="AA2144" s="160"/>
      <c r="AB2144" s="123" t="s">
        <v>4395</v>
      </c>
      <c r="AC2144" s="124"/>
      <c r="AD2144" s="41"/>
      <c r="AE2144" s="41"/>
      <c r="AF2144" s="41"/>
      <c r="AG2144" s="41"/>
      <c r="AH2144" s="41" t="s">
        <v>63</v>
      </c>
      <c r="AI2144" s="80" t="s">
        <v>21308</v>
      </c>
      <c r="AJ2144" s="80" t="s">
        <v>21309</v>
      </c>
      <c r="AK2144" s="3"/>
      <c r="AL2144" s="85"/>
      <c r="AM2144" s="151" t="s">
        <v>21670</v>
      </c>
      <c r="AN2144" s="15"/>
      <c r="AO2144" s="166"/>
      <c r="AP2144" s="5">
        <f t="shared" si="34"/>
        <v>0</v>
      </c>
      <c r="AQ2144" s="16"/>
      <c r="AR2144" s="205">
        <v>1</v>
      </c>
      <c r="AS2144" s="16"/>
      <c r="AT2144" s="16"/>
      <c r="AU2144" s="16"/>
      <c r="AV2144" s="16"/>
      <c r="AW2144" s="16"/>
      <c r="AX2144" s="16"/>
    </row>
    <row r="2145" spans="1:50" customFormat="1" ht="15.75" hidden="1" customHeight="1" x14ac:dyDescent="0.2">
      <c r="A2145" s="7" t="s">
        <v>21310</v>
      </c>
      <c r="B2145" s="3" t="s">
        <v>21311</v>
      </c>
      <c r="C2145" s="85" t="s">
        <v>4395</v>
      </c>
      <c r="D2145" s="85" t="s">
        <v>13090</v>
      </c>
      <c r="E2145" s="202" t="s">
        <v>26712</v>
      </c>
      <c r="F2145" s="85" t="s">
        <v>55</v>
      </c>
      <c r="G2145" s="85" t="s">
        <v>63</v>
      </c>
      <c r="H2145" s="85" t="s">
        <v>20690</v>
      </c>
      <c r="I2145" s="3" t="s">
        <v>4399</v>
      </c>
      <c r="J2145" s="85" t="s">
        <v>4447</v>
      </c>
      <c r="K2145" s="7" t="s">
        <v>4601</v>
      </c>
      <c r="L2145" s="3"/>
      <c r="M2145" s="3"/>
      <c r="N2145" s="41" t="s">
        <v>18096</v>
      </c>
      <c r="O2145" s="87">
        <v>0</v>
      </c>
      <c r="P2145" s="87">
        <v>0</v>
      </c>
      <c r="Q2145" s="87">
        <v>0</v>
      </c>
      <c r="R2145" s="87">
        <v>0</v>
      </c>
      <c r="S2145" s="87"/>
      <c r="T2145" s="87"/>
      <c r="U2145" s="85" t="s">
        <v>112</v>
      </c>
      <c r="V2145" s="3"/>
      <c r="X2145" s="3"/>
      <c r="Y2145" s="7"/>
      <c r="Z2145" s="6">
        <v>85736</v>
      </c>
      <c r="AA2145" s="160"/>
      <c r="AB2145" s="123" t="s">
        <v>4395</v>
      </c>
      <c r="AC2145" s="124"/>
      <c r="AD2145" s="41"/>
      <c r="AE2145" s="41"/>
      <c r="AF2145" s="41"/>
      <c r="AG2145" s="41"/>
      <c r="AH2145" s="41" t="s">
        <v>63</v>
      </c>
      <c r="AI2145" s="80" t="s">
        <v>21312</v>
      </c>
      <c r="AJ2145" s="80" t="s">
        <v>21313</v>
      </c>
      <c r="AK2145" s="3"/>
      <c r="AL2145" s="85"/>
      <c r="AM2145" s="151" t="s">
        <v>21670</v>
      </c>
      <c r="AN2145" s="15"/>
      <c r="AO2145" s="166"/>
      <c r="AP2145" s="5">
        <f t="shared" si="34"/>
        <v>0</v>
      </c>
      <c r="AQ2145" s="16"/>
      <c r="AR2145" s="205">
        <v>1</v>
      </c>
      <c r="AS2145" s="16"/>
      <c r="AT2145" s="16"/>
      <c r="AU2145" s="16"/>
      <c r="AV2145" s="16"/>
      <c r="AW2145" s="16"/>
      <c r="AX2145" s="16"/>
    </row>
    <row r="2146" spans="1:50" customFormat="1" ht="15.75" hidden="1" customHeight="1" x14ac:dyDescent="0.2">
      <c r="A2146" s="7" t="s">
        <v>23884</v>
      </c>
      <c r="B2146" s="3" t="s">
        <v>23885</v>
      </c>
      <c r="C2146" s="85" t="s">
        <v>4395</v>
      </c>
      <c r="D2146" s="85" t="s">
        <v>13090</v>
      </c>
      <c r="E2146" s="202" t="s">
        <v>1800</v>
      </c>
      <c r="F2146" s="85" t="s">
        <v>40</v>
      </c>
      <c r="G2146" s="85" t="s">
        <v>43</v>
      </c>
      <c r="H2146" s="85" t="s">
        <v>20690</v>
      </c>
      <c r="I2146" s="3" t="s">
        <v>6379</v>
      </c>
      <c r="J2146" s="85" t="s">
        <v>115</v>
      </c>
      <c r="K2146" s="7" t="s">
        <v>4595</v>
      </c>
      <c r="L2146" s="3"/>
      <c r="M2146" s="3"/>
      <c r="N2146" s="41" t="s">
        <v>23886</v>
      </c>
      <c r="O2146" s="87">
        <v>0</v>
      </c>
      <c r="P2146" s="87">
        <v>0</v>
      </c>
      <c r="Q2146" s="87">
        <v>0</v>
      </c>
      <c r="R2146" s="87">
        <v>0</v>
      </c>
      <c r="S2146" s="87"/>
      <c r="T2146" s="87"/>
      <c r="U2146" s="85" t="s">
        <v>112</v>
      </c>
      <c r="V2146" s="3"/>
      <c r="X2146" s="3"/>
      <c r="Y2146" s="7"/>
      <c r="Z2146" s="6">
        <v>9000</v>
      </c>
      <c r="AA2146" s="160"/>
      <c r="AB2146" s="123" t="s">
        <v>4395</v>
      </c>
      <c r="AC2146" s="124"/>
      <c r="AD2146" s="41"/>
      <c r="AE2146" s="41"/>
      <c r="AF2146" s="41"/>
      <c r="AG2146" s="41"/>
      <c r="AH2146" s="41" t="s">
        <v>7061</v>
      </c>
      <c r="AI2146" s="80" t="s">
        <v>23887</v>
      </c>
      <c r="AJ2146" s="80" t="s">
        <v>23888</v>
      </c>
      <c r="AK2146" s="3"/>
      <c r="AL2146" s="85"/>
      <c r="AM2146" s="151" t="s">
        <v>24840</v>
      </c>
      <c r="AN2146" s="15"/>
      <c r="AO2146" s="166"/>
      <c r="AP2146" s="5">
        <f t="shared" si="34"/>
        <v>0</v>
      </c>
      <c r="AQ2146" s="16"/>
      <c r="AR2146" s="205">
        <v>1</v>
      </c>
      <c r="AS2146" s="16"/>
      <c r="AT2146" s="16"/>
      <c r="AU2146" s="16"/>
      <c r="AV2146" s="16"/>
      <c r="AW2146" s="16"/>
      <c r="AX2146" s="16"/>
    </row>
    <row r="2147" spans="1:50" customFormat="1" ht="15.75" hidden="1" customHeight="1" x14ac:dyDescent="0.2">
      <c r="A2147" s="7" t="s">
        <v>21314</v>
      </c>
      <c r="B2147" s="3" t="s">
        <v>21315</v>
      </c>
      <c r="C2147" s="85" t="s">
        <v>4395</v>
      </c>
      <c r="D2147" s="85" t="s">
        <v>13090</v>
      </c>
      <c r="E2147" s="202" t="s">
        <v>1800</v>
      </c>
      <c r="F2147" s="85" t="s">
        <v>40</v>
      </c>
      <c r="G2147" s="85" t="s">
        <v>15326</v>
      </c>
      <c r="H2147" s="85" t="s">
        <v>20690</v>
      </c>
      <c r="I2147" s="3" t="s">
        <v>6379</v>
      </c>
      <c r="J2147" s="85" t="s">
        <v>115</v>
      </c>
      <c r="K2147" s="7" t="s">
        <v>4522</v>
      </c>
      <c r="L2147" s="3"/>
      <c r="M2147" s="3"/>
      <c r="N2147" s="41" t="s">
        <v>6168</v>
      </c>
      <c r="O2147" s="87">
        <v>0</v>
      </c>
      <c r="P2147" s="87">
        <v>0</v>
      </c>
      <c r="Q2147" s="87">
        <v>0</v>
      </c>
      <c r="R2147" s="87">
        <v>0</v>
      </c>
      <c r="S2147" s="87"/>
      <c r="T2147" s="87"/>
      <c r="U2147" s="85" t="s">
        <v>112</v>
      </c>
      <c r="V2147" s="3"/>
      <c r="X2147" s="3"/>
      <c r="Y2147" s="7"/>
      <c r="Z2147" s="6">
        <v>10000</v>
      </c>
      <c r="AA2147" s="160"/>
      <c r="AB2147" s="123" t="s">
        <v>4395</v>
      </c>
      <c r="AC2147" s="124"/>
      <c r="AD2147" s="41"/>
      <c r="AE2147" s="41"/>
      <c r="AF2147" s="41"/>
      <c r="AG2147" s="41"/>
      <c r="AH2147" s="41" t="s">
        <v>7061</v>
      </c>
      <c r="AI2147" s="80" t="s">
        <v>21316</v>
      </c>
      <c r="AJ2147" s="80" t="s">
        <v>21317</v>
      </c>
      <c r="AK2147" s="3"/>
      <c r="AL2147" s="85"/>
      <c r="AM2147" s="151" t="s">
        <v>21670</v>
      </c>
      <c r="AN2147" s="15"/>
      <c r="AO2147" s="166"/>
      <c r="AP2147" s="5">
        <f t="shared" si="34"/>
        <v>0</v>
      </c>
      <c r="AQ2147" s="16"/>
      <c r="AR2147" s="205">
        <v>1</v>
      </c>
      <c r="AS2147" s="16"/>
      <c r="AT2147" s="16"/>
      <c r="AU2147" s="16"/>
      <c r="AV2147" s="16"/>
      <c r="AW2147" s="16"/>
      <c r="AX2147" s="16"/>
    </row>
    <row r="2148" spans="1:50" customFormat="1" ht="15.75" hidden="1" customHeight="1" x14ac:dyDescent="0.2">
      <c r="A2148" s="7" t="s">
        <v>21318</v>
      </c>
      <c r="B2148" s="3" t="s">
        <v>21319</v>
      </c>
      <c r="C2148" s="85" t="s">
        <v>4395</v>
      </c>
      <c r="D2148" s="85" t="s">
        <v>13090</v>
      </c>
      <c r="E2148" s="202" t="s">
        <v>1800</v>
      </c>
      <c r="F2148" s="85" t="s">
        <v>40</v>
      </c>
      <c r="G2148" s="85" t="s">
        <v>15326</v>
      </c>
      <c r="H2148" s="85" t="s">
        <v>20690</v>
      </c>
      <c r="I2148" s="3" t="s">
        <v>6379</v>
      </c>
      <c r="J2148" s="85" t="s">
        <v>115</v>
      </c>
      <c r="K2148" s="7" t="s">
        <v>4522</v>
      </c>
      <c r="L2148" s="3"/>
      <c r="M2148" s="3"/>
      <c r="N2148" s="41" t="s">
        <v>6168</v>
      </c>
      <c r="O2148" s="87">
        <v>0</v>
      </c>
      <c r="P2148" s="87">
        <v>0</v>
      </c>
      <c r="Q2148" s="87">
        <v>0</v>
      </c>
      <c r="R2148" s="87">
        <v>0</v>
      </c>
      <c r="S2148" s="87"/>
      <c r="T2148" s="87"/>
      <c r="U2148" s="85" t="s">
        <v>112</v>
      </c>
      <c r="V2148" s="3"/>
      <c r="X2148" s="3"/>
      <c r="Y2148" s="7"/>
      <c r="Z2148" s="6">
        <v>10000</v>
      </c>
      <c r="AA2148" s="160"/>
      <c r="AB2148" s="123" t="s">
        <v>4395</v>
      </c>
      <c r="AC2148" s="124"/>
      <c r="AD2148" s="41"/>
      <c r="AE2148" s="41"/>
      <c r="AF2148" s="41"/>
      <c r="AG2148" s="41"/>
      <c r="AH2148" s="41" t="s">
        <v>7061</v>
      </c>
      <c r="AI2148" s="80" t="s">
        <v>21320</v>
      </c>
      <c r="AJ2148" s="80" t="s">
        <v>21321</v>
      </c>
      <c r="AK2148" s="3"/>
      <c r="AL2148" s="85"/>
      <c r="AM2148" s="151" t="s">
        <v>21670</v>
      </c>
      <c r="AN2148" s="15"/>
      <c r="AO2148" s="166"/>
      <c r="AP2148" s="5">
        <f t="shared" si="34"/>
        <v>0</v>
      </c>
      <c r="AQ2148" s="16"/>
      <c r="AR2148" s="205">
        <v>1</v>
      </c>
      <c r="AS2148" s="16"/>
      <c r="AT2148" s="16"/>
      <c r="AU2148" s="16"/>
      <c r="AV2148" s="16"/>
      <c r="AW2148" s="16"/>
      <c r="AX2148" s="16"/>
    </row>
    <row r="2149" spans="1:50" customFormat="1" ht="15.75" hidden="1" customHeight="1" x14ac:dyDescent="0.2">
      <c r="A2149" s="7" t="s">
        <v>21322</v>
      </c>
      <c r="B2149" s="3" t="s">
        <v>21323</v>
      </c>
      <c r="C2149" s="85" t="s">
        <v>4395</v>
      </c>
      <c r="D2149" s="85" t="s">
        <v>13090</v>
      </c>
      <c r="E2149" s="202" t="s">
        <v>1800</v>
      </c>
      <c r="F2149" s="85" t="s">
        <v>40</v>
      </c>
      <c r="G2149" s="85" t="s">
        <v>15326</v>
      </c>
      <c r="H2149" s="85" t="s">
        <v>20690</v>
      </c>
      <c r="I2149" s="3" t="s">
        <v>6379</v>
      </c>
      <c r="J2149" s="85" t="s">
        <v>115</v>
      </c>
      <c r="K2149" s="7" t="s">
        <v>4522</v>
      </c>
      <c r="L2149" s="3"/>
      <c r="M2149" s="3"/>
      <c r="N2149" s="41" t="s">
        <v>6168</v>
      </c>
      <c r="O2149" s="87">
        <v>0</v>
      </c>
      <c r="P2149" s="87">
        <v>0</v>
      </c>
      <c r="Q2149" s="87">
        <v>0</v>
      </c>
      <c r="R2149" s="87">
        <v>0</v>
      </c>
      <c r="S2149" s="87"/>
      <c r="T2149" s="87"/>
      <c r="U2149" s="85" t="s">
        <v>112</v>
      </c>
      <c r="V2149" s="3"/>
      <c r="X2149" s="3"/>
      <c r="Y2149" s="7"/>
      <c r="Z2149" s="6">
        <v>10000</v>
      </c>
      <c r="AA2149" s="160"/>
      <c r="AB2149" s="123" t="s">
        <v>4395</v>
      </c>
      <c r="AC2149" s="124"/>
      <c r="AD2149" s="41"/>
      <c r="AE2149" s="41"/>
      <c r="AF2149" s="41"/>
      <c r="AG2149" s="41"/>
      <c r="AH2149" s="41" t="s">
        <v>7061</v>
      </c>
      <c r="AI2149" s="80" t="s">
        <v>21324</v>
      </c>
      <c r="AJ2149" s="80" t="s">
        <v>21325</v>
      </c>
      <c r="AK2149" s="3"/>
      <c r="AL2149" s="85"/>
      <c r="AM2149" s="151" t="s">
        <v>21670</v>
      </c>
      <c r="AN2149" s="15"/>
      <c r="AO2149" s="166"/>
      <c r="AP2149" s="5">
        <f t="shared" si="34"/>
        <v>0</v>
      </c>
      <c r="AQ2149" s="16"/>
      <c r="AR2149" s="205">
        <v>1</v>
      </c>
      <c r="AS2149" s="16"/>
      <c r="AT2149" s="16"/>
      <c r="AU2149" s="16"/>
      <c r="AV2149" s="16"/>
      <c r="AW2149" s="16"/>
      <c r="AX2149" s="16"/>
    </row>
    <row r="2150" spans="1:50" customFormat="1" ht="15.75" hidden="1" customHeight="1" x14ac:dyDescent="0.2">
      <c r="A2150" s="7" t="s">
        <v>23889</v>
      </c>
      <c r="B2150" s="3" t="s">
        <v>23890</v>
      </c>
      <c r="C2150" s="85" t="s">
        <v>4395</v>
      </c>
      <c r="D2150" s="85" t="s">
        <v>13090</v>
      </c>
      <c r="E2150" s="202" t="s">
        <v>1800</v>
      </c>
      <c r="F2150" s="85" t="s">
        <v>25110</v>
      </c>
      <c r="G2150" s="85" t="s">
        <v>49</v>
      </c>
      <c r="H2150" s="85" t="s">
        <v>20690</v>
      </c>
      <c r="I2150" s="3" t="s">
        <v>23891</v>
      </c>
      <c r="J2150" s="85" t="s">
        <v>4447</v>
      </c>
      <c r="K2150" s="7" t="s">
        <v>7996</v>
      </c>
      <c r="L2150" s="3"/>
      <c r="M2150" s="3"/>
      <c r="N2150" s="41" t="s">
        <v>23892</v>
      </c>
      <c r="O2150" s="87">
        <v>0</v>
      </c>
      <c r="P2150" s="87">
        <v>0</v>
      </c>
      <c r="Q2150" s="87">
        <v>0</v>
      </c>
      <c r="R2150" s="87">
        <v>0</v>
      </c>
      <c r="S2150" s="87"/>
      <c r="T2150" s="87"/>
      <c r="U2150" s="85" t="s">
        <v>112</v>
      </c>
      <c r="V2150" s="3"/>
      <c r="X2150" s="3"/>
      <c r="Y2150" s="7"/>
      <c r="Z2150" s="6">
        <v>3072</v>
      </c>
      <c r="AA2150" s="160"/>
      <c r="AB2150" s="123" t="s">
        <v>4395</v>
      </c>
      <c r="AC2150" s="124"/>
      <c r="AD2150" s="41"/>
      <c r="AE2150" s="41"/>
      <c r="AF2150" s="41"/>
      <c r="AG2150" s="41"/>
      <c r="AH2150" s="41" t="s">
        <v>13748</v>
      </c>
      <c r="AI2150" s="80" t="s">
        <v>23893</v>
      </c>
      <c r="AJ2150" s="80" t="s">
        <v>23894</v>
      </c>
      <c r="AK2150" s="3"/>
      <c r="AL2150" s="85"/>
      <c r="AM2150" s="151" t="s">
        <v>24840</v>
      </c>
      <c r="AN2150" s="15"/>
      <c r="AO2150" s="166"/>
      <c r="AP2150" s="5">
        <f t="shared" si="34"/>
        <v>0</v>
      </c>
      <c r="AQ2150" s="16"/>
      <c r="AR2150" s="205">
        <v>1</v>
      </c>
      <c r="AS2150" s="16"/>
      <c r="AT2150" s="16"/>
      <c r="AU2150" s="16"/>
      <c r="AV2150" s="16"/>
      <c r="AW2150" s="16"/>
      <c r="AX2150" s="16"/>
    </row>
    <row r="2151" spans="1:50" customFormat="1" ht="15.75" hidden="1" customHeight="1" x14ac:dyDescent="0.2">
      <c r="A2151" s="7" t="s">
        <v>17550</v>
      </c>
      <c r="B2151" s="3" t="s">
        <v>18185</v>
      </c>
      <c r="C2151" s="85" t="s">
        <v>4395</v>
      </c>
      <c r="D2151" s="85" t="s">
        <v>13090</v>
      </c>
      <c r="E2151" s="202" t="s">
        <v>26418</v>
      </c>
      <c r="F2151" s="85" t="s">
        <v>40</v>
      </c>
      <c r="G2151" s="85" t="s">
        <v>43</v>
      </c>
      <c r="H2151" s="85" t="s">
        <v>20690</v>
      </c>
      <c r="I2151" s="3" t="s">
        <v>4396</v>
      </c>
      <c r="J2151" s="85" t="s">
        <v>115</v>
      </c>
      <c r="K2151" s="7" t="s">
        <v>4702</v>
      </c>
      <c r="L2151" s="3"/>
      <c r="M2151" s="3"/>
      <c r="N2151" s="41" t="s">
        <v>4552</v>
      </c>
      <c r="O2151" s="87">
        <v>0</v>
      </c>
      <c r="P2151" s="87">
        <v>0</v>
      </c>
      <c r="Q2151" s="87">
        <v>0</v>
      </c>
      <c r="R2151" s="87">
        <v>0</v>
      </c>
      <c r="S2151" s="87"/>
      <c r="T2151" s="87"/>
      <c r="U2151" s="85" t="s">
        <v>112</v>
      </c>
      <c r="V2151" s="3"/>
      <c r="W2151" s="3"/>
      <c r="X2151" s="3"/>
      <c r="Y2151" s="3"/>
      <c r="Z2151" s="6">
        <v>38527</v>
      </c>
      <c r="AA2151" s="160"/>
      <c r="AB2151" s="123" t="s">
        <v>4395</v>
      </c>
      <c r="AC2151" s="124"/>
      <c r="AD2151" s="41"/>
      <c r="AE2151" s="83"/>
      <c r="AF2151" s="83"/>
      <c r="AG2151" s="41"/>
      <c r="AH2151" s="41" t="s">
        <v>7061</v>
      </c>
      <c r="AI2151" s="80" t="s">
        <v>18186</v>
      </c>
      <c r="AJ2151" s="80" t="s">
        <v>18120</v>
      </c>
      <c r="AK2151" s="3"/>
      <c r="AL2151" s="85"/>
      <c r="AM2151" s="151" t="s">
        <v>19997</v>
      </c>
      <c r="AN2151" s="15"/>
      <c r="AO2151" s="166"/>
      <c r="AP2151" s="5">
        <f t="shared" si="34"/>
        <v>0</v>
      </c>
      <c r="AQ2151" s="16"/>
      <c r="AR2151" s="205">
        <v>1</v>
      </c>
      <c r="AS2151" s="16"/>
      <c r="AT2151" s="16"/>
      <c r="AU2151" s="16"/>
      <c r="AV2151" s="16"/>
      <c r="AW2151" s="16"/>
      <c r="AX2151" s="16"/>
    </row>
    <row r="2152" spans="1:50" customFormat="1" ht="15.75" hidden="1" customHeight="1" x14ac:dyDescent="0.2">
      <c r="A2152" s="7" t="s">
        <v>21326</v>
      </c>
      <c r="B2152" s="3" t="s">
        <v>21327</v>
      </c>
      <c r="C2152" s="85" t="s">
        <v>4395</v>
      </c>
      <c r="D2152" s="85" t="s">
        <v>13090</v>
      </c>
      <c r="E2152" s="202" t="s">
        <v>26418</v>
      </c>
      <c r="F2152" s="85" t="s">
        <v>40</v>
      </c>
      <c r="G2152" s="85" t="s">
        <v>43</v>
      </c>
      <c r="H2152" s="85" t="s">
        <v>20690</v>
      </c>
      <c r="I2152" s="3" t="s">
        <v>26526</v>
      </c>
      <c r="J2152" s="85" t="s">
        <v>4435</v>
      </c>
      <c r="K2152" s="7" t="s">
        <v>3838</v>
      </c>
      <c r="L2152" s="3"/>
      <c r="M2152" s="3"/>
      <c r="N2152" s="41" t="s">
        <v>4596</v>
      </c>
      <c r="O2152" s="87">
        <v>0</v>
      </c>
      <c r="P2152" s="87">
        <v>0</v>
      </c>
      <c r="Q2152" s="87">
        <v>0</v>
      </c>
      <c r="R2152" s="87">
        <v>0</v>
      </c>
      <c r="S2152" s="87"/>
      <c r="T2152" s="87"/>
      <c r="U2152" s="85" t="s">
        <v>112</v>
      </c>
      <c r="V2152" s="3"/>
      <c r="X2152" s="3"/>
      <c r="Y2152" s="7"/>
      <c r="Z2152" s="6">
        <v>84502</v>
      </c>
      <c r="AA2152" s="160"/>
      <c r="AB2152" s="123" t="s">
        <v>4395</v>
      </c>
      <c r="AC2152" s="124"/>
      <c r="AD2152" s="41"/>
      <c r="AE2152" s="41"/>
      <c r="AF2152" s="41"/>
      <c r="AG2152" s="41"/>
      <c r="AH2152" s="41" t="s">
        <v>7061</v>
      </c>
      <c r="AI2152" s="80" t="s">
        <v>21328</v>
      </c>
      <c r="AJ2152" s="80" t="s">
        <v>21329</v>
      </c>
      <c r="AK2152" s="3"/>
      <c r="AL2152" s="85"/>
      <c r="AM2152" s="151" t="s">
        <v>21670</v>
      </c>
      <c r="AN2152" s="15"/>
      <c r="AO2152" s="166"/>
      <c r="AP2152" s="5">
        <f t="shared" si="34"/>
        <v>0</v>
      </c>
      <c r="AQ2152" s="16"/>
      <c r="AR2152" s="205">
        <v>1</v>
      </c>
      <c r="AS2152" s="16"/>
      <c r="AT2152" s="16"/>
      <c r="AU2152" s="16"/>
      <c r="AV2152" s="16"/>
      <c r="AW2152" s="16"/>
      <c r="AX2152" s="16"/>
    </row>
    <row r="2153" spans="1:50" customFormat="1" ht="15.75" hidden="1" customHeight="1" x14ac:dyDescent="0.2">
      <c r="A2153" s="7" t="s">
        <v>21330</v>
      </c>
      <c r="B2153" s="3" t="s">
        <v>21331</v>
      </c>
      <c r="C2153" s="85" t="s">
        <v>4395</v>
      </c>
      <c r="D2153" s="85" t="s">
        <v>13090</v>
      </c>
      <c r="E2153" s="202" t="s">
        <v>26418</v>
      </c>
      <c r="F2153" s="85" t="s">
        <v>40</v>
      </c>
      <c r="G2153" s="85" t="s">
        <v>43</v>
      </c>
      <c r="H2153" s="85" t="s">
        <v>20690</v>
      </c>
      <c r="I2153" s="3" t="s">
        <v>6379</v>
      </c>
      <c r="J2153" s="85" t="s">
        <v>115</v>
      </c>
      <c r="K2153" s="7" t="s">
        <v>4926</v>
      </c>
      <c r="L2153" s="3"/>
      <c r="M2153" s="3"/>
      <c r="N2153" s="41" t="s">
        <v>17160</v>
      </c>
      <c r="O2153" s="87">
        <v>0</v>
      </c>
      <c r="P2153" s="87">
        <v>0</v>
      </c>
      <c r="Q2153" s="87">
        <v>0</v>
      </c>
      <c r="R2153" s="87">
        <v>0</v>
      </c>
      <c r="S2153" s="87"/>
      <c r="T2153" s="87"/>
      <c r="U2153" s="85" t="s">
        <v>112</v>
      </c>
      <c r="V2153" s="3"/>
      <c r="X2153" s="3"/>
      <c r="Y2153" s="7"/>
      <c r="Z2153" s="6">
        <v>155993</v>
      </c>
      <c r="AA2153" s="160"/>
      <c r="AB2153" s="123" t="s">
        <v>4395</v>
      </c>
      <c r="AC2153" s="124"/>
      <c r="AD2153" s="41"/>
      <c r="AE2153" s="41"/>
      <c r="AF2153" s="41"/>
      <c r="AG2153" s="41"/>
      <c r="AH2153" s="41" t="s">
        <v>7061</v>
      </c>
      <c r="AI2153" s="80" t="s">
        <v>21332</v>
      </c>
      <c r="AJ2153" s="80" t="s">
        <v>21333</v>
      </c>
      <c r="AK2153" s="3"/>
      <c r="AL2153" s="85"/>
      <c r="AM2153" s="151" t="s">
        <v>21670</v>
      </c>
      <c r="AN2153" s="15"/>
      <c r="AO2153" s="166"/>
      <c r="AP2153" s="5">
        <f t="shared" si="34"/>
        <v>0</v>
      </c>
      <c r="AQ2153" s="16"/>
      <c r="AR2153" s="205">
        <v>1</v>
      </c>
      <c r="AS2153" s="16"/>
      <c r="AT2153" s="16"/>
      <c r="AU2153" s="16"/>
      <c r="AV2153" s="16"/>
      <c r="AW2153" s="16"/>
      <c r="AX2153" s="16"/>
    </row>
    <row r="2154" spans="1:50" customFormat="1" ht="15.75" hidden="1" customHeight="1" x14ac:dyDescent="0.2">
      <c r="A2154" s="7" t="s">
        <v>4673</v>
      </c>
      <c r="B2154" s="3" t="s">
        <v>4674</v>
      </c>
      <c r="C2154" s="85" t="s">
        <v>4395</v>
      </c>
      <c r="D2154" s="85" t="s">
        <v>13090</v>
      </c>
      <c r="E2154" s="202" t="s">
        <v>26712</v>
      </c>
      <c r="F2154" s="85" t="s">
        <v>55</v>
      </c>
      <c r="G2154" s="85" t="s">
        <v>63</v>
      </c>
      <c r="H2154" s="85" t="s">
        <v>20690</v>
      </c>
      <c r="I2154" s="3" t="s">
        <v>4399</v>
      </c>
      <c r="J2154" s="85" t="s">
        <v>4406</v>
      </c>
      <c r="K2154" s="7" t="s">
        <v>4407</v>
      </c>
      <c r="L2154" s="3"/>
      <c r="M2154" s="3"/>
      <c r="N2154" s="41" t="s">
        <v>26067</v>
      </c>
      <c r="O2154" s="87">
        <v>379033</v>
      </c>
      <c r="P2154" s="87">
        <v>42588</v>
      </c>
      <c r="Q2154" s="87">
        <v>336445</v>
      </c>
      <c r="R2154" s="87">
        <v>0</v>
      </c>
      <c r="S2154" s="87"/>
      <c r="T2154" s="87"/>
      <c r="U2154" s="85">
        <v>2020</v>
      </c>
      <c r="V2154" s="3" t="s">
        <v>112</v>
      </c>
      <c r="W2154" s="3"/>
      <c r="X2154" s="3"/>
      <c r="Y2154" s="3"/>
      <c r="Z2154" s="6">
        <v>224032</v>
      </c>
      <c r="AA2154" s="160"/>
      <c r="AB2154" s="123" t="s">
        <v>4395</v>
      </c>
      <c r="AC2154" s="124"/>
      <c r="AD2154" s="41"/>
      <c r="AE2154" s="83"/>
      <c r="AF2154" s="83"/>
      <c r="AG2154" s="41"/>
      <c r="AH2154" s="41" t="s">
        <v>63</v>
      </c>
      <c r="AI2154" s="80" t="s">
        <v>18187</v>
      </c>
      <c r="AJ2154" s="80" t="s">
        <v>20102</v>
      </c>
      <c r="AK2154" s="3"/>
      <c r="AL2154" s="85"/>
      <c r="AM2154" s="151" t="s">
        <v>19998</v>
      </c>
      <c r="AN2154" s="15"/>
      <c r="AO2154" s="166"/>
      <c r="AP2154" s="5">
        <f t="shared" si="34"/>
        <v>0</v>
      </c>
      <c r="AQ2154" s="16"/>
      <c r="AR2154" s="205">
        <v>1</v>
      </c>
      <c r="AS2154" s="16"/>
      <c r="AT2154" s="16"/>
      <c r="AU2154" s="16"/>
      <c r="AV2154" s="16"/>
      <c r="AW2154" s="16"/>
      <c r="AX2154" s="16"/>
    </row>
    <row r="2155" spans="1:50" customFormat="1" ht="15.75" hidden="1" customHeight="1" x14ac:dyDescent="0.2">
      <c r="A2155" s="7" t="s">
        <v>4675</v>
      </c>
      <c r="B2155" s="3" t="s">
        <v>4676</v>
      </c>
      <c r="C2155" s="85" t="s">
        <v>4395</v>
      </c>
      <c r="D2155" s="85" t="s">
        <v>13090</v>
      </c>
      <c r="E2155" s="202" t="s">
        <v>26418</v>
      </c>
      <c r="F2155" s="85" t="s">
        <v>40</v>
      </c>
      <c r="G2155" s="85" t="s">
        <v>44</v>
      </c>
      <c r="H2155" s="85" t="s">
        <v>20690</v>
      </c>
      <c r="I2155" s="3" t="s">
        <v>4677</v>
      </c>
      <c r="J2155" s="85" t="s">
        <v>115</v>
      </c>
      <c r="K2155" s="7" t="s">
        <v>4416</v>
      </c>
      <c r="L2155" s="3"/>
      <c r="M2155" s="3"/>
      <c r="N2155" s="41" t="s">
        <v>13892</v>
      </c>
      <c r="O2155" s="87">
        <v>0</v>
      </c>
      <c r="P2155" s="87">
        <v>0</v>
      </c>
      <c r="Q2155" s="87">
        <v>0</v>
      </c>
      <c r="R2155" s="87">
        <v>0</v>
      </c>
      <c r="S2155" s="87"/>
      <c r="T2155" s="87"/>
      <c r="U2155" s="85" t="s">
        <v>112</v>
      </c>
      <c r="V2155" s="3" t="s">
        <v>112</v>
      </c>
      <c r="W2155" s="3"/>
      <c r="X2155" s="3"/>
      <c r="Y2155" s="3"/>
      <c r="Z2155" s="6">
        <v>53022</v>
      </c>
      <c r="AA2155" s="160"/>
      <c r="AB2155" s="123" t="s">
        <v>4395</v>
      </c>
      <c r="AC2155" s="124"/>
      <c r="AD2155" s="41"/>
      <c r="AE2155" s="83"/>
      <c r="AF2155" s="83"/>
      <c r="AG2155" s="41"/>
      <c r="AH2155" s="41" t="s">
        <v>7061</v>
      </c>
      <c r="AI2155" s="80" t="s">
        <v>18188</v>
      </c>
      <c r="AJ2155" s="80" t="s">
        <v>20103</v>
      </c>
      <c r="AK2155" s="3"/>
      <c r="AL2155" s="85"/>
      <c r="AM2155" s="151" t="s">
        <v>19998</v>
      </c>
      <c r="AN2155" s="15"/>
      <c r="AO2155" s="166"/>
      <c r="AP2155" s="5">
        <f t="shared" si="34"/>
        <v>0</v>
      </c>
      <c r="AQ2155" s="16"/>
      <c r="AR2155" s="205">
        <v>1</v>
      </c>
      <c r="AS2155" s="16"/>
      <c r="AT2155" s="16"/>
      <c r="AU2155" s="16"/>
      <c r="AV2155" s="16"/>
      <c r="AW2155" s="16"/>
      <c r="AX2155" s="16"/>
    </row>
    <row r="2156" spans="1:50" customFormat="1" ht="15.75" hidden="1" customHeight="1" x14ac:dyDescent="0.2">
      <c r="A2156" s="7" t="s">
        <v>21334</v>
      </c>
      <c r="B2156" s="3" t="s">
        <v>27656</v>
      </c>
      <c r="C2156" s="85" t="s">
        <v>4395</v>
      </c>
      <c r="D2156" s="85" t="s">
        <v>13090</v>
      </c>
      <c r="E2156" s="202" t="s">
        <v>1800</v>
      </c>
      <c r="F2156" s="85" t="s">
        <v>55</v>
      </c>
      <c r="G2156" s="85" t="s">
        <v>63</v>
      </c>
      <c r="H2156" s="85" t="s">
        <v>20690</v>
      </c>
      <c r="I2156" s="3" t="s">
        <v>4399</v>
      </c>
      <c r="J2156" s="85" t="s">
        <v>4447</v>
      </c>
      <c r="K2156" s="7" t="s">
        <v>4601</v>
      </c>
      <c r="L2156" s="3"/>
      <c r="M2156" s="3"/>
      <c r="N2156" s="41" t="s">
        <v>21279</v>
      </c>
      <c r="O2156" s="87">
        <v>0</v>
      </c>
      <c r="P2156" s="87">
        <v>0</v>
      </c>
      <c r="Q2156" s="87">
        <v>0</v>
      </c>
      <c r="R2156" s="87">
        <v>0</v>
      </c>
      <c r="S2156" s="87"/>
      <c r="T2156" s="87"/>
      <c r="U2156" s="85" t="s">
        <v>112</v>
      </c>
      <c r="V2156" s="3"/>
      <c r="X2156" s="3"/>
      <c r="Y2156" s="7"/>
      <c r="Z2156" s="6">
        <v>246056</v>
      </c>
      <c r="AA2156" s="160"/>
      <c r="AB2156" s="123" t="s">
        <v>4395</v>
      </c>
      <c r="AC2156" s="124"/>
      <c r="AD2156" s="41"/>
      <c r="AE2156" s="41"/>
      <c r="AF2156" s="41"/>
      <c r="AG2156" s="41"/>
      <c r="AH2156" s="41" t="s">
        <v>63</v>
      </c>
      <c r="AI2156" s="80" t="s">
        <v>21335</v>
      </c>
      <c r="AJ2156" s="80" t="s">
        <v>21336</v>
      </c>
      <c r="AK2156" s="3"/>
      <c r="AL2156" s="85"/>
      <c r="AM2156" s="151" t="s">
        <v>21670</v>
      </c>
      <c r="AN2156" s="15"/>
      <c r="AO2156" s="166"/>
      <c r="AP2156" s="5">
        <f t="shared" si="34"/>
        <v>0</v>
      </c>
      <c r="AQ2156" s="16"/>
      <c r="AR2156" s="205">
        <v>1</v>
      </c>
      <c r="AS2156" s="16"/>
      <c r="AT2156" s="16"/>
      <c r="AU2156" s="16"/>
      <c r="AV2156" s="16"/>
      <c r="AW2156" s="16"/>
      <c r="AX2156" s="16"/>
    </row>
    <row r="2157" spans="1:50" customFormat="1" ht="15.75" hidden="1" customHeight="1" x14ac:dyDescent="0.2">
      <c r="A2157" s="7" t="s">
        <v>23895</v>
      </c>
      <c r="B2157" s="3" t="s">
        <v>23896</v>
      </c>
      <c r="C2157" s="85" t="s">
        <v>4395</v>
      </c>
      <c r="D2157" s="85" t="s">
        <v>13090</v>
      </c>
      <c r="E2157" s="202" t="s">
        <v>26418</v>
      </c>
      <c r="F2157" s="85" t="s">
        <v>55</v>
      </c>
      <c r="G2157" s="85" t="s">
        <v>63</v>
      </c>
      <c r="H2157" s="85" t="s">
        <v>20690</v>
      </c>
      <c r="I2157" s="3" t="s">
        <v>4399</v>
      </c>
      <c r="J2157" s="85" t="s">
        <v>4447</v>
      </c>
      <c r="K2157" s="7" t="s">
        <v>4601</v>
      </c>
      <c r="L2157" s="3"/>
      <c r="M2157" s="3"/>
      <c r="N2157" s="41" t="s">
        <v>21279</v>
      </c>
      <c r="O2157" s="87">
        <v>0</v>
      </c>
      <c r="P2157" s="87">
        <v>0</v>
      </c>
      <c r="Q2157" s="87">
        <v>0</v>
      </c>
      <c r="R2157" s="87">
        <v>0</v>
      </c>
      <c r="S2157" s="87"/>
      <c r="T2157" s="87"/>
      <c r="U2157" s="85" t="s">
        <v>112</v>
      </c>
      <c r="V2157" s="3"/>
      <c r="X2157" s="3"/>
      <c r="Y2157" s="7"/>
      <c r="Z2157" s="6">
        <v>252641</v>
      </c>
      <c r="AA2157" s="160"/>
      <c r="AB2157" s="123" t="s">
        <v>4395</v>
      </c>
      <c r="AC2157" s="124"/>
      <c r="AD2157" s="41"/>
      <c r="AE2157" s="41"/>
      <c r="AF2157" s="41"/>
      <c r="AG2157" s="41"/>
      <c r="AH2157" s="41" t="s">
        <v>63</v>
      </c>
      <c r="AI2157" s="80" t="s">
        <v>23897</v>
      </c>
      <c r="AJ2157" s="80" t="s">
        <v>23898</v>
      </c>
      <c r="AK2157" s="3"/>
      <c r="AL2157" s="85"/>
      <c r="AM2157" s="151" t="s">
        <v>24840</v>
      </c>
      <c r="AN2157" s="15"/>
      <c r="AO2157" s="166"/>
      <c r="AP2157" s="5">
        <f t="shared" si="34"/>
        <v>0</v>
      </c>
      <c r="AQ2157" s="16"/>
      <c r="AR2157" s="205">
        <v>1</v>
      </c>
      <c r="AS2157" s="16"/>
      <c r="AT2157" s="16"/>
      <c r="AU2157" s="16"/>
      <c r="AV2157" s="16"/>
      <c r="AW2157" s="16"/>
      <c r="AX2157" s="16"/>
    </row>
    <row r="2158" spans="1:50" customFormat="1" ht="15.75" hidden="1" customHeight="1" x14ac:dyDescent="0.2">
      <c r="A2158" s="7" t="s">
        <v>23899</v>
      </c>
      <c r="B2158" s="3" t="s">
        <v>23900</v>
      </c>
      <c r="C2158" s="85" t="s">
        <v>4395</v>
      </c>
      <c r="D2158" s="85" t="s">
        <v>13090</v>
      </c>
      <c r="E2158" s="202" t="s">
        <v>26418</v>
      </c>
      <c r="F2158" s="85" t="s">
        <v>40</v>
      </c>
      <c r="G2158" s="85" t="s">
        <v>15356</v>
      </c>
      <c r="H2158" s="85" t="s">
        <v>20690</v>
      </c>
      <c r="I2158" s="3" t="s">
        <v>5739</v>
      </c>
      <c r="J2158" s="85" t="s">
        <v>4435</v>
      </c>
      <c r="K2158" s="7" t="s">
        <v>3838</v>
      </c>
      <c r="L2158" s="3"/>
      <c r="M2158" s="3"/>
      <c r="N2158" s="41" t="s">
        <v>17191</v>
      </c>
      <c r="O2158" s="87">
        <v>0</v>
      </c>
      <c r="P2158" s="87">
        <v>0</v>
      </c>
      <c r="Q2158" s="87">
        <v>0</v>
      </c>
      <c r="R2158" s="87">
        <v>0</v>
      </c>
      <c r="S2158" s="87"/>
      <c r="T2158" s="87"/>
      <c r="U2158" s="85" t="s">
        <v>112</v>
      </c>
      <c r="V2158" s="3"/>
      <c r="X2158" s="3"/>
      <c r="Y2158" s="7"/>
      <c r="Z2158" s="6">
        <v>416214</v>
      </c>
      <c r="AA2158" s="160"/>
      <c r="AB2158" s="123" t="s">
        <v>4395</v>
      </c>
      <c r="AC2158" s="124"/>
      <c r="AD2158" s="41"/>
      <c r="AE2158" s="41"/>
      <c r="AF2158" s="41"/>
      <c r="AG2158" s="41"/>
      <c r="AH2158" s="41" t="s">
        <v>7654</v>
      </c>
      <c r="AI2158" s="80" t="s">
        <v>23901</v>
      </c>
      <c r="AJ2158" s="80" t="s">
        <v>23902</v>
      </c>
      <c r="AK2158" s="3"/>
      <c r="AL2158" s="85"/>
      <c r="AM2158" s="151" t="s">
        <v>24840</v>
      </c>
      <c r="AN2158" s="15"/>
      <c r="AO2158" s="166"/>
      <c r="AP2158" s="5">
        <f t="shared" si="34"/>
        <v>0</v>
      </c>
      <c r="AQ2158" s="16"/>
      <c r="AR2158" s="205">
        <v>1</v>
      </c>
      <c r="AS2158" s="16"/>
      <c r="AT2158" s="16"/>
      <c r="AU2158" s="16"/>
      <c r="AV2158" s="16"/>
      <c r="AW2158" s="16"/>
      <c r="AX2158" s="16"/>
    </row>
    <row r="2159" spans="1:50" customFormat="1" ht="15.75" hidden="1" customHeight="1" x14ac:dyDescent="0.2">
      <c r="A2159" s="7" t="s">
        <v>23903</v>
      </c>
      <c r="B2159" s="3" t="s">
        <v>10434</v>
      </c>
      <c r="C2159" s="85" t="s">
        <v>4395</v>
      </c>
      <c r="D2159" s="85" t="s">
        <v>13090</v>
      </c>
      <c r="E2159" s="202" t="s">
        <v>1800</v>
      </c>
      <c r="F2159" s="85" t="s">
        <v>55</v>
      </c>
      <c r="G2159" s="85" t="s">
        <v>63</v>
      </c>
      <c r="H2159" s="85" t="s">
        <v>20690</v>
      </c>
      <c r="I2159" s="3" t="s">
        <v>4399</v>
      </c>
      <c r="J2159" s="85" t="s">
        <v>4435</v>
      </c>
      <c r="K2159" s="7" t="s">
        <v>3838</v>
      </c>
      <c r="L2159" s="3"/>
      <c r="M2159" s="3"/>
      <c r="N2159" s="41" t="s">
        <v>6842</v>
      </c>
      <c r="O2159" s="87">
        <v>0</v>
      </c>
      <c r="P2159" s="87">
        <v>0</v>
      </c>
      <c r="Q2159" s="87">
        <v>0</v>
      </c>
      <c r="R2159" s="87">
        <v>0</v>
      </c>
      <c r="S2159" s="87"/>
      <c r="T2159" s="87"/>
      <c r="U2159" s="85" t="s">
        <v>112</v>
      </c>
      <c r="V2159" s="3"/>
      <c r="X2159" s="3"/>
      <c r="Y2159" s="7"/>
      <c r="Z2159" s="6">
        <v>555699</v>
      </c>
      <c r="AA2159" s="160"/>
      <c r="AB2159" s="123" t="s">
        <v>4395</v>
      </c>
      <c r="AC2159" s="124"/>
      <c r="AD2159" s="41"/>
      <c r="AE2159" s="41"/>
      <c r="AF2159" s="41"/>
      <c r="AG2159" s="41"/>
      <c r="AH2159" s="41" t="s">
        <v>63</v>
      </c>
      <c r="AI2159" s="80" t="s">
        <v>23904</v>
      </c>
      <c r="AJ2159" s="80" t="s">
        <v>23905</v>
      </c>
      <c r="AK2159" s="3"/>
      <c r="AL2159" s="85"/>
      <c r="AM2159" s="151" t="s">
        <v>24840</v>
      </c>
      <c r="AN2159" s="15"/>
      <c r="AO2159" s="166"/>
      <c r="AP2159" s="5">
        <f t="shared" si="34"/>
        <v>0</v>
      </c>
      <c r="AQ2159" s="16"/>
      <c r="AR2159" s="205">
        <v>1</v>
      </c>
      <c r="AS2159" s="16"/>
      <c r="AT2159" s="16"/>
      <c r="AU2159" s="16"/>
      <c r="AV2159" s="16"/>
      <c r="AW2159" s="16"/>
      <c r="AX2159" s="16"/>
    </row>
    <row r="2160" spans="1:50" customFormat="1" ht="15.75" hidden="1" customHeight="1" x14ac:dyDescent="0.2">
      <c r="A2160" s="7" t="s">
        <v>21337</v>
      </c>
      <c r="B2160" s="3" t="s">
        <v>21338</v>
      </c>
      <c r="C2160" s="85" t="s">
        <v>4395</v>
      </c>
      <c r="D2160" s="85" t="s">
        <v>13090</v>
      </c>
      <c r="E2160" s="202" t="s">
        <v>1800</v>
      </c>
      <c r="F2160" s="85" t="s">
        <v>55</v>
      </c>
      <c r="G2160" s="85" t="s">
        <v>61</v>
      </c>
      <c r="H2160" s="85" t="s">
        <v>20690</v>
      </c>
      <c r="I2160" s="3" t="s">
        <v>4870</v>
      </c>
      <c r="J2160" s="85" t="s">
        <v>115</v>
      </c>
      <c r="K2160" s="7" t="s">
        <v>4926</v>
      </c>
      <c r="L2160" s="3"/>
      <c r="M2160" s="3"/>
      <c r="N2160" s="41" t="s">
        <v>6222</v>
      </c>
      <c r="O2160" s="87">
        <v>0</v>
      </c>
      <c r="P2160" s="87">
        <v>0</v>
      </c>
      <c r="Q2160" s="87">
        <v>0</v>
      </c>
      <c r="R2160" s="87">
        <v>0</v>
      </c>
      <c r="S2160" s="87"/>
      <c r="T2160" s="87"/>
      <c r="U2160" s="85" t="s">
        <v>112</v>
      </c>
      <c r="V2160" s="3"/>
      <c r="X2160" s="3"/>
      <c r="Y2160" s="7"/>
      <c r="Z2160" s="6">
        <v>84397</v>
      </c>
      <c r="AA2160" s="160"/>
      <c r="AB2160" s="123" t="s">
        <v>4395</v>
      </c>
      <c r="AC2160" s="124"/>
      <c r="AD2160" s="41"/>
      <c r="AE2160" s="41"/>
      <c r="AF2160" s="41"/>
      <c r="AG2160" s="41"/>
      <c r="AH2160" s="41" t="s">
        <v>7061</v>
      </c>
      <c r="AI2160" s="80" t="s">
        <v>21339</v>
      </c>
      <c r="AJ2160" s="80" t="s">
        <v>21340</v>
      </c>
      <c r="AK2160" s="3"/>
      <c r="AL2160" s="85"/>
      <c r="AM2160" s="151" t="s">
        <v>21670</v>
      </c>
      <c r="AN2160" s="15"/>
      <c r="AO2160" s="166"/>
      <c r="AP2160" s="5">
        <f t="shared" si="34"/>
        <v>0</v>
      </c>
      <c r="AQ2160" s="16"/>
      <c r="AR2160" s="205">
        <v>1</v>
      </c>
      <c r="AS2160" s="16"/>
      <c r="AT2160" s="16"/>
      <c r="AU2160" s="16"/>
      <c r="AV2160" s="16"/>
      <c r="AW2160" s="16"/>
      <c r="AX2160" s="16"/>
    </row>
    <row r="2161" spans="1:50" customFormat="1" ht="15.75" hidden="1" customHeight="1" x14ac:dyDescent="0.2">
      <c r="A2161" s="7" t="s">
        <v>23906</v>
      </c>
      <c r="B2161" s="3" t="s">
        <v>23907</v>
      </c>
      <c r="C2161" s="85" t="s">
        <v>4395</v>
      </c>
      <c r="D2161" s="85" t="s">
        <v>13090</v>
      </c>
      <c r="E2161" s="202" t="s">
        <v>1800</v>
      </c>
      <c r="F2161" s="85" t="s">
        <v>55</v>
      </c>
      <c r="G2161" s="85" t="s">
        <v>61</v>
      </c>
      <c r="H2161" s="85" t="s">
        <v>20690</v>
      </c>
      <c r="I2161" s="3" t="s">
        <v>4870</v>
      </c>
      <c r="J2161" s="85" t="s">
        <v>115</v>
      </c>
      <c r="K2161" s="7" t="s">
        <v>437</v>
      </c>
      <c r="L2161" s="3"/>
      <c r="M2161" s="3"/>
      <c r="N2161" s="41" t="s">
        <v>6222</v>
      </c>
      <c r="O2161" s="87">
        <v>0</v>
      </c>
      <c r="P2161" s="87">
        <v>0</v>
      </c>
      <c r="Q2161" s="87">
        <v>0</v>
      </c>
      <c r="R2161" s="87">
        <v>0</v>
      </c>
      <c r="S2161" s="87"/>
      <c r="T2161" s="87"/>
      <c r="U2161" s="85" t="s">
        <v>112</v>
      </c>
      <c r="V2161" s="3"/>
      <c r="X2161" s="3"/>
      <c r="Y2161" s="7"/>
      <c r="Z2161" s="6">
        <v>63298</v>
      </c>
      <c r="AA2161" s="160"/>
      <c r="AB2161" s="123" t="s">
        <v>4395</v>
      </c>
      <c r="AC2161" s="124"/>
      <c r="AD2161" s="41"/>
      <c r="AE2161" s="41"/>
      <c r="AF2161" s="41"/>
      <c r="AG2161" s="41"/>
      <c r="AH2161" s="41" t="s">
        <v>7061</v>
      </c>
      <c r="AI2161" s="80" t="s">
        <v>23908</v>
      </c>
      <c r="AJ2161" s="80" t="s">
        <v>23909</v>
      </c>
      <c r="AK2161" s="3"/>
      <c r="AL2161" s="85"/>
      <c r="AM2161" s="151" t="s">
        <v>24840</v>
      </c>
      <c r="AN2161" s="15"/>
      <c r="AO2161" s="166"/>
      <c r="AP2161" s="5">
        <f t="shared" si="34"/>
        <v>0</v>
      </c>
      <c r="AQ2161" s="16"/>
      <c r="AR2161" s="205">
        <v>1</v>
      </c>
      <c r="AS2161" s="16"/>
      <c r="AT2161" s="16"/>
      <c r="AU2161" s="16"/>
      <c r="AV2161" s="16"/>
      <c r="AW2161" s="16"/>
      <c r="AX2161" s="16"/>
    </row>
    <row r="2162" spans="1:50" customFormat="1" ht="15.75" hidden="1" customHeight="1" x14ac:dyDescent="0.2">
      <c r="A2162" s="7" t="s">
        <v>4678</v>
      </c>
      <c r="B2162" s="3" t="s">
        <v>4679</v>
      </c>
      <c r="C2162" s="85" t="s">
        <v>4395</v>
      </c>
      <c r="D2162" s="85" t="s">
        <v>13090</v>
      </c>
      <c r="E2162" s="202" t="s">
        <v>26418</v>
      </c>
      <c r="F2162" s="85" t="s">
        <v>40</v>
      </c>
      <c r="G2162" s="85" t="s">
        <v>44</v>
      </c>
      <c r="H2162" s="85" t="s">
        <v>20690</v>
      </c>
      <c r="I2162" s="3" t="s">
        <v>4677</v>
      </c>
      <c r="J2162" s="85" t="s">
        <v>115</v>
      </c>
      <c r="K2162" s="7" t="s">
        <v>4416</v>
      </c>
      <c r="L2162" s="3"/>
      <c r="M2162" s="3"/>
      <c r="N2162" s="41" t="s">
        <v>13892</v>
      </c>
      <c r="O2162" s="87">
        <v>0</v>
      </c>
      <c r="P2162" s="87">
        <v>0</v>
      </c>
      <c r="Q2162" s="87">
        <v>0</v>
      </c>
      <c r="R2162" s="87">
        <v>0</v>
      </c>
      <c r="S2162" s="87"/>
      <c r="T2162" s="87"/>
      <c r="U2162" s="85" t="s">
        <v>112</v>
      </c>
      <c r="V2162" s="3" t="s">
        <v>112</v>
      </c>
      <c r="W2162" s="3"/>
      <c r="X2162" s="3"/>
      <c r="Y2162" s="3"/>
      <c r="Z2162" s="6">
        <v>53022</v>
      </c>
      <c r="AA2162" s="160"/>
      <c r="AB2162" s="123" t="s">
        <v>4395</v>
      </c>
      <c r="AC2162" s="124"/>
      <c r="AD2162" s="41"/>
      <c r="AE2162" s="83"/>
      <c r="AF2162" s="83"/>
      <c r="AG2162" s="41"/>
      <c r="AH2162" s="41" t="s">
        <v>7061</v>
      </c>
      <c r="AI2162" s="80" t="s">
        <v>18189</v>
      </c>
      <c r="AJ2162" s="80" t="s">
        <v>20104</v>
      </c>
      <c r="AK2162" s="3"/>
      <c r="AL2162" s="85"/>
      <c r="AM2162" s="151" t="s">
        <v>19998</v>
      </c>
      <c r="AN2162" s="15"/>
      <c r="AO2162" s="166"/>
      <c r="AP2162" s="5">
        <f t="shared" si="34"/>
        <v>0</v>
      </c>
      <c r="AQ2162" s="16"/>
      <c r="AR2162" s="205">
        <v>1</v>
      </c>
      <c r="AS2162" s="16"/>
      <c r="AT2162" s="16"/>
      <c r="AU2162" s="16"/>
      <c r="AV2162" s="16"/>
      <c r="AW2162" s="16"/>
      <c r="AX2162" s="16"/>
    </row>
    <row r="2163" spans="1:50" customFormat="1" ht="15.75" hidden="1" customHeight="1" x14ac:dyDescent="0.2">
      <c r="A2163" s="7" t="s">
        <v>17551</v>
      </c>
      <c r="B2163" s="3" t="s">
        <v>18190</v>
      </c>
      <c r="C2163" s="85" t="s">
        <v>4395</v>
      </c>
      <c r="D2163" s="85" t="s">
        <v>13090</v>
      </c>
      <c r="E2163" s="202" t="s">
        <v>26712</v>
      </c>
      <c r="F2163" s="85" t="s">
        <v>55</v>
      </c>
      <c r="G2163" s="85" t="s">
        <v>56</v>
      </c>
      <c r="H2163" s="85" t="s">
        <v>20690</v>
      </c>
      <c r="I2163" s="3" t="s">
        <v>16589</v>
      </c>
      <c r="J2163" s="85" t="s">
        <v>4400</v>
      </c>
      <c r="K2163" s="7" t="s">
        <v>4422</v>
      </c>
      <c r="L2163" s="3"/>
      <c r="M2163" s="3"/>
      <c r="N2163" s="41" t="s">
        <v>16588</v>
      </c>
      <c r="O2163" s="87">
        <v>1081803</v>
      </c>
      <c r="P2163" s="87">
        <v>407822</v>
      </c>
      <c r="Q2163" s="87">
        <v>673981</v>
      </c>
      <c r="R2163" s="87">
        <v>0</v>
      </c>
      <c r="S2163" s="87"/>
      <c r="T2163" s="87"/>
      <c r="U2163" s="85">
        <v>2021</v>
      </c>
      <c r="V2163" s="3"/>
      <c r="W2163" s="3"/>
      <c r="X2163" s="3"/>
      <c r="Y2163" s="3"/>
      <c r="Z2163" s="6">
        <v>487050</v>
      </c>
      <c r="AA2163" s="160"/>
      <c r="AB2163" s="123" t="s">
        <v>4395</v>
      </c>
      <c r="AC2163" s="124"/>
      <c r="AD2163" s="41"/>
      <c r="AE2163" s="83"/>
      <c r="AF2163" s="83"/>
      <c r="AG2163" s="41"/>
      <c r="AH2163" s="41" t="s">
        <v>56</v>
      </c>
      <c r="AI2163" s="80" t="s">
        <v>18191</v>
      </c>
      <c r="AJ2163" s="80" t="s">
        <v>18133</v>
      </c>
      <c r="AK2163" s="3"/>
      <c r="AL2163" s="85"/>
      <c r="AM2163" s="151" t="s">
        <v>19997</v>
      </c>
      <c r="AN2163" s="15"/>
      <c r="AO2163" s="166"/>
      <c r="AP2163" s="5">
        <f t="shared" si="34"/>
        <v>0</v>
      </c>
      <c r="AQ2163" s="16"/>
      <c r="AR2163" s="205">
        <v>1</v>
      </c>
      <c r="AS2163" s="16"/>
      <c r="AT2163" s="16"/>
      <c r="AU2163" s="16"/>
      <c r="AV2163" s="16"/>
      <c r="AW2163" s="16"/>
      <c r="AX2163" s="16"/>
    </row>
    <row r="2164" spans="1:50" customFormat="1" ht="15.75" hidden="1" customHeight="1" x14ac:dyDescent="0.2">
      <c r="A2164" s="7" t="s">
        <v>23910</v>
      </c>
      <c r="B2164" s="3" t="s">
        <v>23911</v>
      </c>
      <c r="C2164" s="85" t="s">
        <v>4395</v>
      </c>
      <c r="D2164" s="85" t="s">
        <v>13090</v>
      </c>
      <c r="E2164" s="202" t="s">
        <v>1800</v>
      </c>
      <c r="F2164" s="85" t="s">
        <v>55</v>
      </c>
      <c r="G2164" s="85" t="s">
        <v>63</v>
      </c>
      <c r="H2164" s="85" t="s">
        <v>20690</v>
      </c>
      <c r="I2164" s="3" t="s">
        <v>4399</v>
      </c>
      <c r="J2164" s="85" t="s">
        <v>4435</v>
      </c>
      <c r="K2164" s="7" t="s">
        <v>3838</v>
      </c>
      <c r="L2164" s="3"/>
      <c r="M2164" s="3"/>
      <c r="N2164" s="41" t="s">
        <v>27693</v>
      </c>
      <c r="O2164" s="87">
        <v>0</v>
      </c>
      <c r="P2164" s="87">
        <v>0</v>
      </c>
      <c r="Q2164" s="87">
        <v>0</v>
      </c>
      <c r="R2164" s="87">
        <v>0</v>
      </c>
      <c r="S2164" s="87"/>
      <c r="T2164" s="87"/>
      <c r="U2164" s="85" t="s">
        <v>112</v>
      </c>
      <c r="V2164" s="3"/>
      <c r="X2164" s="3"/>
      <c r="Y2164" s="7"/>
      <c r="Z2164" s="6">
        <v>185075</v>
      </c>
      <c r="AA2164" s="160"/>
      <c r="AB2164" s="123" t="s">
        <v>4395</v>
      </c>
      <c r="AC2164" s="124"/>
      <c r="AD2164" s="41"/>
      <c r="AE2164" s="41"/>
      <c r="AF2164" s="41"/>
      <c r="AG2164" s="41"/>
      <c r="AH2164" s="41" t="s">
        <v>63</v>
      </c>
      <c r="AI2164" s="80" t="s">
        <v>23912</v>
      </c>
      <c r="AJ2164" s="80" t="s">
        <v>23913</v>
      </c>
      <c r="AK2164" s="3"/>
      <c r="AL2164" s="85"/>
      <c r="AM2164" s="151" t="s">
        <v>24840</v>
      </c>
      <c r="AN2164" s="15"/>
      <c r="AO2164" s="166"/>
      <c r="AP2164" s="5">
        <f t="shared" si="34"/>
        <v>0</v>
      </c>
      <c r="AQ2164" s="16"/>
      <c r="AR2164" s="205">
        <v>1</v>
      </c>
      <c r="AS2164" s="16"/>
      <c r="AT2164" s="16"/>
      <c r="AU2164" s="16"/>
      <c r="AV2164" s="16"/>
      <c r="AW2164" s="16"/>
      <c r="AX2164" s="16"/>
    </row>
    <row r="2165" spans="1:50" customFormat="1" ht="15.75" hidden="1" customHeight="1" x14ac:dyDescent="0.2">
      <c r="A2165" s="7" t="s">
        <v>23914</v>
      </c>
      <c r="B2165" s="3" t="s">
        <v>23915</v>
      </c>
      <c r="C2165" s="85" t="s">
        <v>4395</v>
      </c>
      <c r="D2165" s="85" t="s">
        <v>13090</v>
      </c>
      <c r="E2165" s="202" t="s">
        <v>26712</v>
      </c>
      <c r="F2165" s="85" t="s">
        <v>55</v>
      </c>
      <c r="G2165" s="85" t="s">
        <v>63</v>
      </c>
      <c r="H2165" s="85" t="s">
        <v>20690</v>
      </c>
      <c r="I2165" s="3" t="s">
        <v>4399</v>
      </c>
      <c r="J2165" s="85" t="s">
        <v>4435</v>
      </c>
      <c r="K2165" s="7" t="s">
        <v>3838</v>
      </c>
      <c r="L2165" s="3"/>
      <c r="M2165" s="3"/>
      <c r="N2165" s="41" t="s">
        <v>27693</v>
      </c>
      <c r="O2165" s="87">
        <v>0</v>
      </c>
      <c r="P2165" s="87">
        <v>0</v>
      </c>
      <c r="Q2165" s="87">
        <v>0</v>
      </c>
      <c r="R2165" s="87">
        <v>0</v>
      </c>
      <c r="S2165" s="87"/>
      <c r="T2165" s="87"/>
      <c r="U2165" s="85" t="s">
        <v>112</v>
      </c>
      <c r="V2165" s="3"/>
      <c r="X2165" s="3"/>
      <c r="Y2165" s="7"/>
      <c r="Z2165" s="6">
        <v>84956</v>
      </c>
      <c r="AA2165" s="160"/>
      <c r="AB2165" s="123" t="s">
        <v>4395</v>
      </c>
      <c r="AC2165" s="124"/>
      <c r="AD2165" s="41"/>
      <c r="AE2165" s="41"/>
      <c r="AF2165" s="41"/>
      <c r="AG2165" s="41"/>
      <c r="AH2165" s="41" t="s">
        <v>63</v>
      </c>
      <c r="AI2165" s="80" t="s">
        <v>23916</v>
      </c>
      <c r="AJ2165" s="80" t="s">
        <v>23917</v>
      </c>
      <c r="AK2165" s="3"/>
      <c r="AL2165" s="85"/>
      <c r="AM2165" s="151" t="s">
        <v>24840</v>
      </c>
      <c r="AN2165" s="15"/>
      <c r="AO2165" s="166"/>
      <c r="AP2165" s="5">
        <f t="shared" si="34"/>
        <v>0</v>
      </c>
      <c r="AQ2165" s="16"/>
      <c r="AR2165" s="205">
        <v>1</v>
      </c>
      <c r="AS2165" s="16"/>
      <c r="AT2165" s="16"/>
      <c r="AU2165" s="16"/>
      <c r="AV2165" s="16"/>
      <c r="AW2165" s="16"/>
      <c r="AX2165" s="16"/>
    </row>
    <row r="2166" spans="1:50" customFormat="1" ht="15.75" hidden="1" customHeight="1" x14ac:dyDescent="0.2">
      <c r="A2166" s="7" t="s">
        <v>23918</v>
      </c>
      <c r="B2166" s="3" t="s">
        <v>23919</v>
      </c>
      <c r="C2166" s="85" t="s">
        <v>4395</v>
      </c>
      <c r="D2166" s="85" t="s">
        <v>13090</v>
      </c>
      <c r="E2166" s="202" t="s">
        <v>26712</v>
      </c>
      <c r="F2166" s="85" t="s">
        <v>55</v>
      </c>
      <c r="G2166" s="85" t="s">
        <v>63</v>
      </c>
      <c r="H2166" s="85" t="s">
        <v>20690</v>
      </c>
      <c r="I2166" s="3" t="s">
        <v>4399</v>
      </c>
      <c r="J2166" s="85" t="s">
        <v>4435</v>
      </c>
      <c r="K2166" s="7" t="s">
        <v>3838</v>
      </c>
      <c r="L2166" s="3"/>
      <c r="M2166" s="3"/>
      <c r="N2166" s="41" t="s">
        <v>27693</v>
      </c>
      <c r="O2166" s="87">
        <v>0</v>
      </c>
      <c r="P2166" s="87">
        <v>0</v>
      </c>
      <c r="Q2166" s="87">
        <v>0</v>
      </c>
      <c r="R2166" s="87">
        <v>0</v>
      </c>
      <c r="S2166" s="87"/>
      <c r="T2166" s="87"/>
      <c r="U2166" s="85" t="s">
        <v>112</v>
      </c>
      <c r="V2166" s="3"/>
      <c r="X2166" s="3"/>
      <c r="Y2166" s="7"/>
      <c r="Z2166" s="6">
        <v>72085</v>
      </c>
      <c r="AA2166" s="160"/>
      <c r="AB2166" s="123" t="s">
        <v>4395</v>
      </c>
      <c r="AC2166" s="124"/>
      <c r="AD2166" s="41"/>
      <c r="AE2166" s="41"/>
      <c r="AF2166" s="41"/>
      <c r="AG2166" s="41"/>
      <c r="AH2166" s="41" t="s">
        <v>63</v>
      </c>
      <c r="AI2166" s="80" t="s">
        <v>23920</v>
      </c>
      <c r="AJ2166" s="80" t="s">
        <v>23921</v>
      </c>
      <c r="AK2166" s="3"/>
      <c r="AL2166" s="85"/>
      <c r="AM2166" s="151" t="s">
        <v>24840</v>
      </c>
      <c r="AN2166" s="15"/>
      <c r="AO2166" s="166"/>
      <c r="AP2166" s="5">
        <f t="shared" si="34"/>
        <v>0</v>
      </c>
      <c r="AQ2166" s="16"/>
      <c r="AR2166" s="205">
        <v>1</v>
      </c>
      <c r="AS2166" s="16"/>
      <c r="AT2166" s="16"/>
      <c r="AU2166" s="16"/>
      <c r="AV2166" s="16"/>
      <c r="AW2166" s="16"/>
      <c r="AX2166" s="16"/>
    </row>
    <row r="2167" spans="1:50" customFormat="1" ht="15.75" hidden="1" customHeight="1" x14ac:dyDescent="0.2">
      <c r="A2167" s="7" t="s">
        <v>23922</v>
      </c>
      <c r="B2167" s="3" t="s">
        <v>23923</v>
      </c>
      <c r="C2167" s="85" t="s">
        <v>4395</v>
      </c>
      <c r="D2167" s="85" t="s">
        <v>13090</v>
      </c>
      <c r="E2167" s="202" t="s">
        <v>26712</v>
      </c>
      <c r="F2167" s="85" t="s">
        <v>55</v>
      </c>
      <c r="G2167" s="85" t="s">
        <v>63</v>
      </c>
      <c r="H2167" s="85" t="s">
        <v>20690</v>
      </c>
      <c r="I2167" s="3" t="s">
        <v>4399</v>
      </c>
      <c r="J2167" s="85" t="s">
        <v>4435</v>
      </c>
      <c r="K2167" s="7" t="s">
        <v>3838</v>
      </c>
      <c r="L2167" s="3"/>
      <c r="M2167" s="3"/>
      <c r="N2167" s="41" t="s">
        <v>27693</v>
      </c>
      <c r="O2167" s="87">
        <v>0</v>
      </c>
      <c r="P2167" s="87">
        <v>0</v>
      </c>
      <c r="Q2167" s="87">
        <v>0</v>
      </c>
      <c r="R2167" s="87">
        <v>0</v>
      </c>
      <c r="S2167" s="87"/>
      <c r="T2167" s="87"/>
      <c r="U2167" s="85" t="s">
        <v>112</v>
      </c>
      <c r="V2167" s="3"/>
      <c r="X2167" s="3"/>
      <c r="Y2167" s="7"/>
      <c r="Z2167" s="6">
        <v>75834</v>
      </c>
      <c r="AA2167" s="160"/>
      <c r="AB2167" s="123" t="s">
        <v>4395</v>
      </c>
      <c r="AC2167" s="124"/>
      <c r="AD2167" s="41"/>
      <c r="AE2167" s="41"/>
      <c r="AF2167" s="41"/>
      <c r="AG2167" s="41"/>
      <c r="AH2167" s="41" t="s">
        <v>63</v>
      </c>
      <c r="AI2167" s="80" t="s">
        <v>23924</v>
      </c>
      <c r="AJ2167" s="80" t="s">
        <v>23925</v>
      </c>
      <c r="AK2167" s="3"/>
      <c r="AL2167" s="85"/>
      <c r="AM2167" s="151" t="s">
        <v>24840</v>
      </c>
      <c r="AN2167" s="15"/>
      <c r="AO2167" s="166"/>
      <c r="AP2167" s="5">
        <f t="shared" si="34"/>
        <v>0</v>
      </c>
      <c r="AQ2167" s="16"/>
      <c r="AR2167" s="205">
        <v>1</v>
      </c>
      <c r="AS2167" s="16"/>
      <c r="AT2167" s="16"/>
      <c r="AU2167" s="16"/>
      <c r="AV2167" s="16"/>
      <c r="AW2167" s="16"/>
      <c r="AX2167" s="16"/>
    </row>
    <row r="2168" spans="1:50" customFormat="1" ht="15.75" hidden="1" customHeight="1" x14ac:dyDescent="0.2">
      <c r="A2168" s="7" t="s">
        <v>23926</v>
      </c>
      <c r="B2168" s="3" t="s">
        <v>23927</v>
      </c>
      <c r="C2168" s="85" t="s">
        <v>4395</v>
      </c>
      <c r="D2168" s="85" t="s">
        <v>13090</v>
      </c>
      <c r="E2168" s="202" t="s">
        <v>26712</v>
      </c>
      <c r="F2168" s="85" t="s">
        <v>55</v>
      </c>
      <c r="G2168" s="85" t="s">
        <v>59</v>
      </c>
      <c r="H2168" s="85" t="s">
        <v>20690</v>
      </c>
      <c r="I2168" s="3" t="s">
        <v>4399</v>
      </c>
      <c r="J2168" s="85" t="s">
        <v>4435</v>
      </c>
      <c r="K2168" s="7" t="s">
        <v>3838</v>
      </c>
      <c r="L2168" s="3"/>
      <c r="M2168" s="3"/>
      <c r="N2168" s="41" t="s">
        <v>27693</v>
      </c>
      <c r="O2168" s="87">
        <v>250217</v>
      </c>
      <c r="P2168" s="87">
        <v>184148</v>
      </c>
      <c r="Q2168" s="87">
        <v>66069</v>
      </c>
      <c r="R2168" s="87">
        <v>0</v>
      </c>
      <c r="S2168" s="87"/>
      <c r="T2168" s="87"/>
      <c r="U2168" s="85">
        <v>2019</v>
      </c>
      <c r="V2168" s="3"/>
      <c r="X2168" s="3"/>
      <c r="Y2168" s="7"/>
      <c r="Z2168" s="6">
        <v>89622</v>
      </c>
      <c r="AA2168" s="160"/>
      <c r="AB2168" s="123" t="s">
        <v>4395</v>
      </c>
      <c r="AC2168" s="124"/>
      <c r="AD2168" s="41"/>
      <c r="AE2168" s="41"/>
      <c r="AF2168" s="41"/>
      <c r="AG2168" s="41"/>
      <c r="AH2168" s="41" t="s">
        <v>7514</v>
      </c>
      <c r="AI2168" s="80" t="s">
        <v>23928</v>
      </c>
      <c r="AJ2168" s="80" t="s">
        <v>23929</v>
      </c>
      <c r="AK2168" s="3"/>
      <c r="AL2168" s="85"/>
      <c r="AM2168" s="151" t="s">
        <v>24840</v>
      </c>
      <c r="AN2168" s="15"/>
      <c r="AO2168" s="166"/>
      <c r="AP2168" s="5">
        <f t="shared" si="34"/>
        <v>0</v>
      </c>
      <c r="AQ2168" s="16"/>
      <c r="AR2168" s="205">
        <v>1</v>
      </c>
      <c r="AS2168" s="16"/>
      <c r="AT2168" s="16"/>
      <c r="AU2168" s="16"/>
      <c r="AV2168" s="16"/>
      <c r="AW2168" s="16"/>
      <c r="AX2168" s="16"/>
    </row>
    <row r="2169" spans="1:50" customFormat="1" ht="15.75" hidden="1" customHeight="1" x14ac:dyDescent="0.2">
      <c r="A2169" s="7" t="s">
        <v>21341</v>
      </c>
      <c r="B2169" s="3" t="s">
        <v>21342</v>
      </c>
      <c r="C2169" s="85" t="s">
        <v>4395</v>
      </c>
      <c r="D2169" s="85" t="s">
        <v>13090</v>
      </c>
      <c r="E2169" s="202" t="s">
        <v>26418</v>
      </c>
      <c r="F2169" s="85" t="s">
        <v>55</v>
      </c>
      <c r="G2169" s="85" t="s">
        <v>60</v>
      </c>
      <c r="H2169" s="85" t="s">
        <v>20690</v>
      </c>
      <c r="I2169" s="3" t="s">
        <v>4870</v>
      </c>
      <c r="J2169" s="85" t="s">
        <v>115</v>
      </c>
      <c r="K2169" s="7" t="s">
        <v>4702</v>
      </c>
      <c r="L2169" s="3"/>
      <c r="M2169" s="3"/>
      <c r="N2169" s="41" t="s">
        <v>21343</v>
      </c>
      <c r="O2169" s="87">
        <v>0</v>
      </c>
      <c r="P2169" s="87">
        <v>0</v>
      </c>
      <c r="Q2169" s="87">
        <v>0</v>
      </c>
      <c r="R2169" s="87">
        <v>0</v>
      </c>
      <c r="S2169" s="87"/>
      <c r="T2169" s="87"/>
      <c r="U2169" s="85" t="s">
        <v>112</v>
      </c>
      <c r="V2169" s="3"/>
      <c r="X2169" s="3"/>
      <c r="Y2169" s="7"/>
      <c r="Z2169" s="6">
        <v>60000</v>
      </c>
      <c r="AA2169" s="160"/>
      <c r="AB2169" s="123" t="s">
        <v>4395</v>
      </c>
      <c r="AC2169" s="124"/>
      <c r="AD2169" s="41"/>
      <c r="AE2169" s="41"/>
      <c r="AF2169" s="41"/>
      <c r="AG2169" s="41"/>
      <c r="AH2169" s="41" t="s">
        <v>4460</v>
      </c>
      <c r="AI2169" s="80" t="s">
        <v>21344</v>
      </c>
      <c r="AJ2169" s="80" t="s">
        <v>21345</v>
      </c>
      <c r="AK2169" s="3"/>
      <c r="AL2169" s="85"/>
      <c r="AM2169" s="151" t="s">
        <v>21670</v>
      </c>
      <c r="AN2169" s="15"/>
      <c r="AO2169" s="166"/>
      <c r="AP2169" s="5">
        <f t="shared" si="34"/>
        <v>0</v>
      </c>
      <c r="AQ2169" s="16"/>
      <c r="AR2169" s="205">
        <v>1</v>
      </c>
      <c r="AS2169" s="16"/>
      <c r="AT2169" s="16"/>
      <c r="AU2169" s="16"/>
      <c r="AV2169" s="16"/>
      <c r="AW2169" s="16"/>
      <c r="AX2169" s="16"/>
    </row>
    <row r="2170" spans="1:50" customFormat="1" ht="15.75" hidden="1" customHeight="1" x14ac:dyDescent="0.2">
      <c r="A2170" s="7" t="s">
        <v>21346</v>
      </c>
      <c r="B2170" s="3" t="s">
        <v>27657</v>
      </c>
      <c r="C2170" s="85" t="s">
        <v>4395</v>
      </c>
      <c r="D2170" s="85" t="s">
        <v>13090</v>
      </c>
      <c r="E2170" s="202" t="s">
        <v>26418</v>
      </c>
      <c r="F2170" s="85" t="s">
        <v>55</v>
      </c>
      <c r="G2170" s="85" t="s">
        <v>60</v>
      </c>
      <c r="H2170" s="85" t="s">
        <v>20690</v>
      </c>
      <c r="I2170" s="3" t="s">
        <v>4870</v>
      </c>
      <c r="J2170" s="85" t="s">
        <v>115</v>
      </c>
      <c r="K2170" s="7" t="s">
        <v>4702</v>
      </c>
      <c r="L2170" s="3"/>
      <c r="M2170" s="3"/>
      <c r="N2170" s="41" t="s">
        <v>21343</v>
      </c>
      <c r="O2170" s="87">
        <v>0</v>
      </c>
      <c r="P2170" s="87">
        <v>0</v>
      </c>
      <c r="Q2170" s="87">
        <v>0</v>
      </c>
      <c r="R2170" s="87">
        <v>0</v>
      </c>
      <c r="S2170" s="87"/>
      <c r="T2170" s="87"/>
      <c r="U2170" s="85" t="s">
        <v>112</v>
      </c>
      <c r="V2170" s="3"/>
      <c r="X2170" s="3"/>
      <c r="Y2170" s="7"/>
      <c r="Z2170" s="6">
        <v>60000</v>
      </c>
      <c r="AA2170" s="160"/>
      <c r="AB2170" s="123" t="s">
        <v>4395</v>
      </c>
      <c r="AC2170" s="124"/>
      <c r="AD2170" s="41"/>
      <c r="AE2170" s="41"/>
      <c r="AF2170" s="41"/>
      <c r="AG2170" s="41"/>
      <c r="AH2170" s="41" t="s">
        <v>4460</v>
      </c>
      <c r="AI2170" s="80" t="s">
        <v>21347</v>
      </c>
      <c r="AJ2170" s="80" t="s">
        <v>21348</v>
      </c>
      <c r="AK2170" s="3"/>
      <c r="AL2170" s="85"/>
      <c r="AM2170" s="151" t="s">
        <v>21670</v>
      </c>
      <c r="AN2170" s="15"/>
      <c r="AO2170" s="166"/>
      <c r="AP2170" s="5">
        <f t="shared" si="34"/>
        <v>0</v>
      </c>
      <c r="AQ2170" s="16"/>
      <c r="AR2170" s="205">
        <v>1</v>
      </c>
      <c r="AS2170" s="16"/>
      <c r="AT2170" s="16"/>
      <c r="AU2170" s="16"/>
      <c r="AV2170" s="16"/>
      <c r="AW2170" s="16"/>
      <c r="AX2170" s="16"/>
    </row>
    <row r="2171" spans="1:50" customFormat="1" ht="15.75" hidden="1" customHeight="1" x14ac:dyDescent="0.2">
      <c r="A2171" s="7" t="s">
        <v>21349</v>
      </c>
      <c r="B2171" s="3" t="s">
        <v>21350</v>
      </c>
      <c r="C2171" s="85" t="s">
        <v>4395</v>
      </c>
      <c r="D2171" s="85" t="s">
        <v>13090</v>
      </c>
      <c r="E2171" s="202" t="s">
        <v>26712</v>
      </c>
      <c r="F2171" s="85" t="s">
        <v>55</v>
      </c>
      <c r="G2171" s="85" t="s">
        <v>62</v>
      </c>
      <c r="H2171" s="85" t="s">
        <v>20690</v>
      </c>
      <c r="I2171" s="3" t="s">
        <v>4558</v>
      </c>
      <c r="J2171" s="85" t="s">
        <v>4435</v>
      </c>
      <c r="K2171" s="7" t="s">
        <v>3838</v>
      </c>
      <c r="L2171" s="3"/>
      <c r="M2171" s="3"/>
      <c r="N2171" s="41" t="s">
        <v>5814</v>
      </c>
      <c r="O2171" s="87">
        <v>79</v>
      </c>
      <c r="P2171" s="87">
        <v>0</v>
      </c>
      <c r="Q2171" s="87">
        <v>79</v>
      </c>
      <c r="R2171" s="87">
        <v>0</v>
      </c>
      <c r="S2171" s="87"/>
      <c r="T2171" s="87"/>
      <c r="U2171" s="85">
        <v>2021</v>
      </c>
      <c r="V2171" s="3"/>
      <c r="X2171" s="3"/>
      <c r="Y2171" s="7"/>
      <c r="Z2171" s="6">
        <v>43328</v>
      </c>
      <c r="AA2171" s="160"/>
      <c r="AB2171" s="123" t="s">
        <v>4395</v>
      </c>
      <c r="AC2171" s="124"/>
      <c r="AD2171" s="41"/>
      <c r="AE2171" s="41"/>
      <c r="AF2171" s="41"/>
      <c r="AG2171" s="41"/>
      <c r="AH2171" s="41" t="s">
        <v>7580</v>
      </c>
      <c r="AI2171" s="80" t="s">
        <v>21351</v>
      </c>
      <c r="AJ2171" s="80" t="s">
        <v>21352</v>
      </c>
      <c r="AK2171" s="3"/>
      <c r="AL2171" s="85"/>
      <c r="AM2171" s="151" t="s">
        <v>21670</v>
      </c>
      <c r="AN2171" s="15"/>
      <c r="AO2171" s="166"/>
      <c r="AP2171" s="5">
        <f t="shared" si="34"/>
        <v>0</v>
      </c>
      <c r="AQ2171" s="16"/>
      <c r="AR2171" s="205">
        <v>1</v>
      </c>
      <c r="AS2171" s="16"/>
      <c r="AT2171" s="16"/>
      <c r="AU2171" s="16"/>
      <c r="AV2171" s="16"/>
      <c r="AW2171" s="16"/>
      <c r="AX2171" s="16"/>
    </row>
    <row r="2172" spans="1:50" customFormat="1" ht="15.75" hidden="1" customHeight="1" x14ac:dyDescent="0.2">
      <c r="A2172" s="7" t="s">
        <v>4680</v>
      </c>
      <c r="B2172" s="3" t="s">
        <v>4681</v>
      </c>
      <c r="C2172" s="85" t="s">
        <v>4395</v>
      </c>
      <c r="D2172" s="85" t="s">
        <v>13090</v>
      </c>
      <c r="E2172" s="202" t="s">
        <v>26418</v>
      </c>
      <c r="F2172" s="85" t="s">
        <v>40</v>
      </c>
      <c r="G2172" s="85" t="s">
        <v>44</v>
      </c>
      <c r="H2172" s="85" t="s">
        <v>20690</v>
      </c>
      <c r="I2172" s="3" t="s">
        <v>4677</v>
      </c>
      <c r="J2172" s="85" t="s">
        <v>115</v>
      </c>
      <c r="K2172" s="7" t="s">
        <v>4416</v>
      </c>
      <c r="L2172" s="3"/>
      <c r="M2172" s="3"/>
      <c r="N2172" s="41" t="s">
        <v>13892</v>
      </c>
      <c r="O2172" s="87">
        <v>0</v>
      </c>
      <c r="P2172" s="87">
        <v>0</v>
      </c>
      <c r="Q2172" s="87">
        <v>0</v>
      </c>
      <c r="R2172" s="87">
        <v>0</v>
      </c>
      <c r="S2172" s="87"/>
      <c r="T2172" s="87"/>
      <c r="U2172" s="85" t="s">
        <v>112</v>
      </c>
      <c r="V2172" s="3" t="s">
        <v>112</v>
      </c>
      <c r="W2172" s="3"/>
      <c r="X2172" s="3"/>
      <c r="Y2172" s="3"/>
      <c r="Z2172" s="6">
        <v>0</v>
      </c>
      <c r="AA2172" s="160"/>
      <c r="AB2172" s="123" t="s">
        <v>4395</v>
      </c>
      <c r="AC2172" s="124"/>
      <c r="AD2172" s="41"/>
      <c r="AE2172" s="83"/>
      <c r="AF2172" s="83"/>
      <c r="AG2172" s="41"/>
      <c r="AH2172" s="41" t="s">
        <v>7061</v>
      </c>
      <c r="AI2172" s="80" t="s">
        <v>18193</v>
      </c>
      <c r="AJ2172" s="80" t="s">
        <v>20105</v>
      </c>
      <c r="AK2172" s="3"/>
      <c r="AL2172" s="85"/>
      <c r="AM2172" s="151" t="s">
        <v>19998</v>
      </c>
      <c r="AN2172" s="15"/>
      <c r="AO2172" s="166"/>
      <c r="AP2172" s="5">
        <f t="shared" si="34"/>
        <v>0</v>
      </c>
      <c r="AQ2172" s="16"/>
      <c r="AR2172" s="205">
        <v>1</v>
      </c>
      <c r="AS2172" s="16"/>
      <c r="AT2172" s="16"/>
      <c r="AU2172" s="16"/>
      <c r="AV2172" s="16"/>
      <c r="AW2172" s="16"/>
      <c r="AX2172" s="16"/>
    </row>
    <row r="2173" spans="1:50" customFormat="1" ht="15.75" hidden="1" customHeight="1" x14ac:dyDescent="0.2">
      <c r="A2173" s="7" t="s">
        <v>21353</v>
      </c>
      <c r="B2173" s="3" t="s">
        <v>21354</v>
      </c>
      <c r="C2173" s="85" t="s">
        <v>4395</v>
      </c>
      <c r="D2173" s="85" t="s">
        <v>13090</v>
      </c>
      <c r="E2173" s="202" t="s">
        <v>26418</v>
      </c>
      <c r="F2173" s="85" t="s">
        <v>68</v>
      </c>
      <c r="G2173" s="85" t="s">
        <v>70</v>
      </c>
      <c r="H2173" s="85" t="s">
        <v>20690</v>
      </c>
      <c r="I2173" s="3" t="s">
        <v>4428</v>
      </c>
      <c r="J2173" s="85" t="s">
        <v>4481</v>
      </c>
      <c r="K2173" s="7" t="s">
        <v>4482</v>
      </c>
      <c r="L2173" s="3"/>
      <c r="M2173" s="3"/>
      <c r="N2173" s="41" t="s">
        <v>21355</v>
      </c>
      <c r="O2173" s="87">
        <v>0</v>
      </c>
      <c r="P2173" s="87">
        <v>0</v>
      </c>
      <c r="Q2173" s="87">
        <v>0</v>
      </c>
      <c r="R2173" s="87">
        <v>0</v>
      </c>
      <c r="S2173" s="87"/>
      <c r="T2173" s="87"/>
      <c r="U2173" s="85" t="s">
        <v>112</v>
      </c>
      <c r="V2173" s="3"/>
      <c r="X2173" s="3"/>
      <c r="Y2173" s="7"/>
      <c r="Z2173" s="6">
        <v>64000</v>
      </c>
      <c r="AA2173" s="160"/>
      <c r="AB2173" s="123" t="s">
        <v>4395</v>
      </c>
      <c r="AC2173" s="124"/>
      <c r="AD2173" s="41"/>
      <c r="AE2173" s="41"/>
      <c r="AF2173" s="41"/>
      <c r="AG2173" s="41"/>
      <c r="AH2173" s="41" t="s">
        <v>13746</v>
      </c>
      <c r="AI2173" s="80" t="s">
        <v>21356</v>
      </c>
      <c r="AJ2173" s="80" t="s">
        <v>21357</v>
      </c>
      <c r="AK2173" s="3"/>
      <c r="AL2173" s="85"/>
      <c r="AM2173" s="151" t="s">
        <v>21670</v>
      </c>
      <c r="AN2173" s="15"/>
      <c r="AO2173" s="166"/>
      <c r="AP2173" s="5">
        <f t="shared" si="34"/>
        <v>0</v>
      </c>
      <c r="AQ2173" s="16"/>
      <c r="AR2173" s="205">
        <v>1</v>
      </c>
      <c r="AS2173" s="16"/>
      <c r="AT2173" s="16"/>
      <c r="AU2173" s="16"/>
      <c r="AV2173" s="16"/>
      <c r="AW2173" s="16"/>
      <c r="AX2173" s="16"/>
    </row>
    <row r="2174" spans="1:50" customFormat="1" ht="15.75" hidden="1" customHeight="1" x14ac:dyDescent="0.2">
      <c r="A2174" s="7" t="s">
        <v>21358</v>
      </c>
      <c r="B2174" s="3" t="s">
        <v>21359</v>
      </c>
      <c r="C2174" s="85" t="s">
        <v>4395</v>
      </c>
      <c r="D2174" s="85" t="s">
        <v>13090</v>
      </c>
      <c r="E2174" s="202" t="s">
        <v>26418</v>
      </c>
      <c r="F2174" s="85" t="s">
        <v>40</v>
      </c>
      <c r="G2174" s="85" t="s">
        <v>15326</v>
      </c>
      <c r="H2174" s="85" t="s">
        <v>20690</v>
      </c>
      <c r="I2174" s="3" t="s">
        <v>4460</v>
      </c>
      <c r="J2174" s="85" t="s">
        <v>115</v>
      </c>
      <c r="K2174" s="7" t="s">
        <v>4526</v>
      </c>
      <c r="L2174" s="3"/>
      <c r="M2174" s="3"/>
      <c r="N2174" s="41" t="s">
        <v>21360</v>
      </c>
      <c r="O2174" s="87">
        <v>0</v>
      </c>
      <c r="P2174" s="87">
        <v>0</v>
      </c>
      <c r="Q2174" s="87">
        <v>0</v>
      </c>
      <c r="R2174" s="87">
        <v>0</v>
      </c>
      <c r="S2174" s="87"/>
      <c r="T2174" s="87"/>
      <c r="U2174" s="85" t="s">
        <v>112</v>
      </c>
      <c r="V2174" s="3"/>
      <c r="X2174" s="3"/>
      <c r="Y2174" s="7"/>
      <c r="Z2174" s="6">
        <v>60000</v>
      </c>
      <c r="AA2174" s="160"/>
      <c r="AB2174" s="123" t="s">
        <v>4395</v>
      </c>
      <c r="AC2174" s="124"/>
      <c r="AD2174" s="41"/>
      <c r="AE2174" s="41"/>
      <c r="AF2174" s="41"/>
      <c r="AG2174" s="41"/>
      <c r="AH2174" s="41" t="s">
        <v>7061</v>
      </c>
      <c r="AI2174" s="80" t="s">
        <v>21361</v>
      </c>
      <c r="AJ2174" s="80" t="s">
        <v>21362</v>
      </c>
      <c r="AK2174" s="3"/>
      <c r="AL2174" s="85"/>
      <c r="AM2174" s="151" t="s">
        <v>21670</v>
      </c>
      <c r="AN2174" s="15"/>
      <c r="AO2174" s="166"/>
      <c r="AP2174" s="5">
        <f t="shared" si="34"/>
        <v>0</v>
      </c>
      <c r="AQ2174" s="16"/>
      <c r="AR2174" s="205">
        <v>1</v>
      </c>
      <c r="AS2174" s="16"/>
      <c r="AT2174" s="16"/>
      <c r="AU2174" s="16"/>
      <c r="AV2174" s="16"/>
      <c r="AW2174" s="16"/>
      <c r="AX2174" s="16"/>
    </row>
    <row r="2175" spans="1:50" customFormat="1" ht="15.75" hidden="1" customHeight="1" x14ac:dyDescent="0.2">
      <c r="A2175" s="7" t="s">
        <v>21363</v>
      </c>
      <c r="B2175" s="3" t="s">
        <v>21364</v>
      </c>
      <c r="C2175" s="85" t="s">
        <v>4395</v>
      </c>
      <c r="D2175" s="85" t="s">
        <v>13090</v>
      </c>
      <c r="E2175" s="202" t="s">
        <v>26418</v>
      </c>
      <c r="F2175" s="85" t="s">
        <v>40</v>
      </c>
      <c r="G2175" s="85" t="s">
        <v>15326</v>
      </c>
      <c r="H2175" s="85" t="s">
        <v>20690</v>
      </c>
      <c r="I2175" s="3" t="s">
        <v>4460</v>
      </c>
      <c r="J2175" s="85" t="s">
        <v>115</v>
      </c>
      <c r="K2175" s="7" t="s">
        <v>4526</v>
      </c>
      <c r="L2175" s="3"/>
      <c r="M2175" s="3"/>
      <c r="N2175" s="41" t="s">
        <v>21360</v>
      </c>
      <c r="O2175" s="87">
        <v>0</v>
      </c>
      <c r="P2175" s="87">
        <v>0</v>
      </c>
      <c r="Q2175" s="87">
        <v>0</v>
      </c>
      <c r="R2175" s="87">
        <v>0</v>
      </c>
      <c r="S2175" s="87"/>
      <c r="T2175" s="87"/>
      <c r="U2175" s="85" t="s">
        <v>112</v>
      </c>
      <c r="V2175" s="3"/>
      <c r="X2175" s="3"/>
      <c r="Y2175" s="7"/>
      <c r="Z2175" s="6">
        <v>2665</v>
      </c>
      <c r="AA2175" s="160"/>
      <c r="AB2175" s="123" t="s">
        <v>4395</v>
      </c>
      <c r="AC2175" s="124"/>
      <c r="AD2175" s="41"/>
      <c r="AE2175" s="41"/>
      <c r="AF2175" s="41"/>
      <c r="AG2175" s="41"/>
      <c r="AH2175" s="41" t="s">
        <v>7061</v>
      </c>
      <c r="AI2175" s="80" t="s">
        <v>21365</v>
      </c>
      <c r="AJ2175" s="80" t="s">
        <v>21366</v>
      </c>
      <c r="AK2175" s="3"/>
      <c r="AL2175" s="85"/>
      <c r="AM2175" s="151" t="s">
        <v>21670</v>
      </c>
      <c r="AN2175" s="15"/>
      <c r="AO2175" s="166"/>
      <c r="AP2175" s="5">
        <f t="shared" si="34"/>
        <v>0</v>
      </c>
      <c r="AQ2175" s="16"/>
      <c r="AR2175" s="205">
        <v>1</v>
      </c>
      <c r="AS2175" s="16"/>
      <c r="AT2175" s="16"/>
      <c r="AU2175" s="16"/>
      <c r="AV2175" s="16"/>
      <c r="AW2175" s="16"/>
      <c r="AX2175" s="16"/>
    </row>
    <row r="2176" spans="1:50" customFormat="1" ht="15.75" hidden="1" customHeight="1" x14ac:dyDescent="0.2">
      <c r="A2176" s="7" t="s">
        <v>21367</v>
      </c>
      <c r="B2176" s="3" t="s">
        <v>21368</v>
      </c>
      <c r="C2176" s="85" t="s">
        <v>4395</v>
      </c>
      <c r="D2176" s="85" t="s">
        <v>13090</v>
      </c>
      <c r="E2176" s="202" t="s">
        <v>1800</v>
      </c>
      <c r="F2176" s="85" t="s">
        <v>55</v>
      </c>
      <c r="G2176" s="85" t="s">
        <v>63</v>
      </c>
      <c r="H2176" s="85" t="s">
        <v>20690</v>
      </c>
      <c r="I2176" s="3" t="s">
        <v>4399</v>
      </c>
      <c r="J2176" s="85" t="s">
        <v>4447</v>
      </c>
      <c r="K2176" s="7" t="s">
        <v>4601</v>
      </c>
      <c r="L2176" s="3"/>
      <c r="M2176" s="3"/>
      <c r="N2176" s="41" t="s">
        <v>21279</v>
      </c>
      <c r="O2176" s="87">
        <v>0</v>
      </c>
      <c r="P2176" s="87">
        <v>0</v>
      </c>
      <c r="Q2176" s="87">
        <v>0</v>
      </c>
      <c r="R2176" s="87">
        <v>0</v>
      </c>
      <c r="S2176" s="87"/>
      <c r="T2176" s="87"/>
      <c r="U2176" s="85" t="s">
        <v>112</v>
      </c>
      <c r="V2176" s="3"/>
      <c r="X2176" s="3"/>
      <c r="Y2176" s="7"/>
      <c r="Z2176" s="6">
        <v>231613</v>
      </c>
      <c r="AA2176" s="160"/>
      <c r="AB2176" s="123" t="s">
        <v>4395</v>
      </c>
      <c r="AC2176" s="124"/>
      <c r="AD2176" s="41"/>
      <c r="AE2176" s="41"/>
      <c r="AF2176" s="41"/>
      <c r="AG2176" s="41"/>
      <c r="AH2176" s="41" t="s">
        <v>63</v>
      </c>
      <c r="AI2176" s="80" t="s">
        <v>21369</v>
      </c>
      <c r="AJ2176" s="80" t="s">
        <v>21370</v>
      </c>
      <c r="AK2176" s="3"/>
      <c r="AL2176" s="85"/>
      <c r="AM2176" s="151" t="s">
        <v>21670</v>
      </c>
      <c r="AN2176" s="15"/>
      <c r="AO2176" s="166"/>
      <c r="AP2176" s="5">
        <f t="shared" si="34"/>
        <v>0</v>
      </c>
      <c r="AQ2176" s="16"/>
      <c r="AR2176" s="205">
        <v>1</v>
      </c>
      <c r="AS2176" s="16"/>
      <c r="AT2176" s="16"/>
      <c r="AU2176" s="16"/>
      <c r="AV2176" s="16"/>
      <c r="AW2176" s="16"/>
      <c r="AX2176" s="16"/>
    </row>
    <row r="2177" spans="1:50" customFormat="1" ht="15.75" hidden="1" customHeight="1" x14ac:dyDescent="0.2">
      <c r="A2177" s="7" t="s">
        <v>21371</v>
      </c>
      <c r="B2177" s="3" t="s">
        <v>21372</v>
      </c>
      <c r="C2177" s="85" t="s">
        <v>4395</v>
      </c>
      <c r="D2177" s="85" t="s">
        <v>13090</v>
      </c>
      <c r="E2177" s="202" t="s">
        <v>1800</v>
      </c>
      <c r="F2177" s="85" t="s">
        <v>55</v>
      </c>
      <c r="G2177" s="85" t="s">
        <v>63</v>
      </c>
      <c r="H2177" s="85" t="s">
        <v>20690</v>
      </c>
      <c r="I2177" s="3" t="s">
        <v>4399</v>
      </c>
      <c r="J2177" s="85" t="s">
        <v>4447</v>
      </c>
      <c r="K2177" s="7" t="s">
        <v>4601</v>
      </c>
      <c r="L2177" s="3"/>
      <c r="M2177" s="3"/>
      <c r="N2177" s="41" t="s">
        <v>21373</v>
      </c>
      <c r="O2177" s="87">
        <v>0</v>
      </c>
      <c r="P2177" s="87">
        <v>0</v>
      </c>
      <c r="Q2177" s="87">
        <v>0</v>
      </c>
      <c r="R2177" s="87">
        <v>0</v>
      </c>
      <c r="S2177" s="87"/>
      <c r="T2177" s="87"/>
      <c r="U2177" s="85" t="s">
        <v>112</v>
      </c>
      <c r="V2177" s="3"/>
      <c r="X2177" s="3"/>
      <c r="Y2177" s="7"/>
      <c r="Z2177" s="6">
        <v>142748</v>
      </c>
      <c r="AA2177" s="160"/>
      <c r="AB2177" s="123" t="s">
        <v>4395</v>
      </c>
      <c r="AC2177" s="124"/>
      <c r="AD2177" s="41"/>
      <c r="AE2177" s="41"/>
      <c r="AF2177" s="41"/>
      <c r="AG2177" s="41"/>
      <c r="AH2177" s="41" t="s">
        <v>63</v>
      </c>
      <c r="AI2177" s="80" t="s">
        <v>21374</v>
      </c>
      <c r="AJ2177" s="80" t="s">
        <v>21375</v>
      </c>
      <c r="AK2177" s="3"/>
      <c r="AL2177" s="85"/>
      <c r="AM2177" s="151" t="s">
        <v>21670</v>
      </c>
      <c r="AN2177" s="15"/>
      <c r="AO2177" s="166"/>
      <c r="AP2177" s="5">
        <f t="shared" si="34"/>
        <v>0</v>
      </c>
      <c r="AQ2177" s="16"/>
      <c r="AR2177" s="205">
        <v>1</v>
      </c>
      <c r="AS2177" s="16"/>
      <c r="AT2177" s="16"/>
      <c r="AU2177" s="16"/>
      <c r="AV2177" s="16"/>
      <c r="AW2177" s="16"/>
      <c r="AX2177" s="16"/>
    </row>
    <row r="2178" spans="1:50" customFormat="1" ht="15.75" hidden="1" customHeight="1" x14ac:dyDescent="0.2">
      <c r="A2178" s="7" t="s">
        <v>21376</v>
      </c>
      <c r="B2178" s="3" t="s">
        <v>21377</v>
      </c>
      <c r="C2178" s="85" t="s">
        <v>4395</v>
      </c>
      <c r="D2178" s="85" t="s">
        <v>13090</v>
      </c>
      <c r="E2178" s="202" t="s">
        <v>1800</v>
      </c>
      <c r="F2178" s="85" t="s">
        <v>55</v>
      </c>
      <c r="G2178" s="85" t="s">
        <v>63</v>
      </c>
      <c r="H2178" s="85" t="s">
        <v>20690</v>
      </c>
      <c r="I2178" s="3" t="s">
        <v>4399</v>
      </c>
      <c r="J2178" s="85" t="s">
        <v>4447</v>
      </c>
      <c r="K2178" s="7" t="s">
        <v>4601</v>
      </c>
      <c r="L2178" s="3"/>
      <c r="M2178" s="3"/>
      <c r="N2178" s="41" t="s">
        <v>21373</v>
      </c>
      <c r="O2178" s="87">
        <v>0</v>
      </c>
      <c r="P2178" s="87">
        <v>0</v>
      </c>
      <c r="Q2178" s="87">
        <v>0</v>
      </c>
      <c r="R2178" s="87">
        <v>0</v>
      </c>
      <c r="S2178" s="87"/>
      <c r="T2178" s="87"/>
      <c r="U2178" s="85" t="s">
        <v>112</v>
      </c>
      <c r="V2178" s="3"/>
      <c r="X2178" s="3"/>
      <c r="Y2178" s="7"/>
      <c r="Z2178" s="6">
        <v>142748</v>
      </c>
      <c r="AA2178" s="160"/>
      <c r="AB2178" s="123" t="s">
        <v>4395</v>
      </c>
      <c r="AC2178" s="124"/>
      <c r="AD2178" s="41"/>
      <c r="AE2178" s="41"/>
      <c r="AF2178" s="41"/>
      <c r="AG2178" s="41"/>
      <c r="AH2178" s="41" t="s">
        <v>63</v>
      </c>
      <c r="AI2178" s="80" t="s">
        <v>21378</v>
      </c>
      <c r="AJ2178" s="80" t="s">
        <v>21379</v>
      </c>
      <c r="AK2178" s="3"/>
      <c r="AL2178" s="85"/>
      <c r="AM2178" s="151" t="s">
        <v>21670</v>
      </c>
      <c r="AN2178" s="15"/>
      <c r="AO2178" s="166"/>
      <c r="AP2178" s="5">
        <f t="shared" si="34"/>
        <v>0</v>
      </c>
      <c r="AQ2178" s="16"/>
      <c r="AR2178" s="205">
        <v>1</v>
      </c>
      <c r="AS2178" s="16"/>
      <c r="AT2178" s="16"/>
      <c r="AU2178" s="16"/>
      <c r="AV2178" s="16"/>
      <c r="AW2178" s="16"/>
      <c r="AX2178" s="16"/>
    </row>
    <row r="2179" spans="1:50" customFormat="1" ht="15.75" hidden="1" customHeight="1" x14ac:dyDescent="0.2">
      <c r="A2179" s="7" t="s">
        <v>20816</v>
      </c>
      <c r="B2179" s="3" t="s">
        <v>20817</v>
      </c>
      <c r="C2179" s="85" t="s">
        <v>4395</v>
      </c>
      <c r="D2179" s="85" t="s">
        <v>13090</v>
      </c>
      <c r="E2179" s="202" t="s">
        <v>26418</v>
      </c>
      <c r="F2179" s="85" t="s">
        <v>55</v>
      </c>
      <c r="G2179" s="85" t="s">
        <v>58</v>
      </c>
      <c r="H2179" s="85" t="s">
        <v>20690</v>
      </c>
      <c r="I2179" s="3" t="s">
        <v>4405</v>
      </c>
      <c r="J2179" s="85" t="s">
        <v>4435</v>
      </c>
      <c r="K2179" s="7" t="s">
        <v>5608</v>
      </c>
      <c r="L2179" s="3"/>
      <c r="M2179" s="3"/>
      <c r="N2179" s="41" t="s">
        <v>25244</v>
      </c>
      <c r="O2179" s="87">
        <v>0</v>
      </c>
      <c r="P2179" s="87">
        <v>0</v>
      </c>
      <c r="Q2179" s="87">
        <v>0</v>
      </c>
      <c r="R2179" s="87">
        <v>0</v>
      </c>
      <c r="S2179" s="87"/>
      <c r="T2179" s="87"/>
      <c r="U2179" s="85" t="s">
        <v>112</v>
      </c>
      <c r="V2179" s="3"/>
      <c r="W2179" s="3"/>
      <c r="X2179" s="3"/>
      <c r="Y2179" s="3"/>
      <c r="Z2179" s="6">
        <v>67083</v>
      </c>
      <c r="AA2179" s="160"/>
      <c r="AB2179" s="123" t="s">
        <v>4395</v>
      </c>
      <c r="AC2179" s="124"/>
      <c r="AD2179" s="41"/>
      <c r="AE2179" s="83"/>
      <c r="AF2179" s="83"/>
      <c r="AG2179" s="41"/>
      <c r="AH2179" s="41" t="s">
        <v>4460</v>
      </c>
      <c r="AI2179" s="80" t="s">
        <v>20818</v>
      </c>
      <c r="AJ2179" s="80" t="s">
        <v>20819</v>
      </c>
      <c r="AK2179" s="3"/>
      <c r="AL2179" s="85"/>
      <c r="AM2179" s="151" t="s">
        <v>20970</v>
      </c>
      <c r="AN2179" s="15"/>
      <c r="AO2179" s="166"/>
      <c r="AP2179" s="5">
        <f t="shared" si="34"/>
        <v>0</v>
      </c>
      <c r="AQ2179" s="16"/>
      <c r="AR2179" s="205">
        <v>1</v>
      </c>
      <c r="AS2179" s="16"/>
      <c r="AT2179" s="16"/>
      <c r="AU2179" s="16"/>
      <c r="AV2179" s="16"/>
      <c r="AW2179" s="16"/>
      <c r="AX2179" s="16"/>
    </row>
    <row r="2180" spans="1:50" customFormat="1" ht="15.75" hidden="1" customHeight="1" x14ac:dyDescent="0.2">
      <c r="A2180" s="7" t="s">
        <v>23930</v>
      </c>
      <c r="B2180" s="3" t="s">
        <v>23931</v>
      </c>
      <c r="C2180" s="85" t="s">
        <v>4395</v>
      </c>
      <c r="D2180" s="85" t="s">
        <v>13090</v>
      </c>
      <c r="E2180" s="202" t="s">
        <v>26712</v>
      </c>
      <c r="F2180" s="85" t="s">
        <v>55</v>
      </c>
      <c r="G2180" s="85" t="s">
        <v>59</v>
      </c>
      <c r="H2180" s="85" t="s">
        <v>20690</v>
      </c>
      <c r="I2180" s="3" t="s">
        <v>4405</v>
      </c>
      <c r="J2180" s="85" t="s">
        <v>4435</v>
      </c>
      <c r="K2180" s="7" t="s">
        <v>5608</v>
      </c>
      <c r="L2180" s="3"/>
      <c r="M2180" s="3"/>
      <c r="N2180" s="41" t="s">
        <v>25244</v>
      </c>
      <c r="O2180" s="87">
        <v>30812</v>
      </c>
      <c r="P2180" s="87">
        <v>26315</v>
      </c>
      <c r="Q2180" s="87">
        <v>4497</v>
      </c>
      <c r="R2180" s="87">
        <v>0</v>
      </c>
      <c r="S2180" s="87"/>
      <c r="T2180" s="87"/>
      <c r="U2180" s="85">
        <v>2019</v>
      </c>
      <c r="V2180" s="3"/>
      <c r="X2180" s="3"/>
      <c r="Y2180" s="7"/>
      <c r="Z2180" s="6">
        <v>17969</v>
      </c>
      <c r="AA2180" s="160"/>
      <c r="AB2180" s="123" t="s">
        <v>4395</v>
      </c>
      <c r="AC2180" s="124"/>
      <c r="AD2180" s="41"/>
      <c r="AE2180" s="41"/>
      <c r="AF2180" s="41"/>
      <c r="AG2180" s="41"/>
      <c r="AH2180" s="41" t="s">
        <v>4460</v>
      </c>
      <c r="AI2180" s="80" t="s">
        <v>23932</v>
      </c>
      <c r="AJ2180" s="80" t="s">
        <v>23933</v>
      </c>
      <c r="AK2180" s="3"/>
      <c r="AL2180" s="85"/>
      <c r="AM2180" s="151" t="s">
        <v>24840</v>
      </c>
      <c r="AN2180" s="15"/>
      <c r="AO2180" s="166"/>
      <c r="AP2180" s="5">
        <f t="shared" si="34"/>
        <v>0</v>
      </c>
      <c r="AQ2180" s="16"/>
      <c r="AR2180" s="205">
        <v>1</v>
      </c>
      <c r="AS2180" s="16"/>
      <c r="AT2180" s="16"/>
      <c r="AU2180" s="16"/>
      <c r="AV2180" s="16"/>
      <c r="AW2180" s="16"/>
      <c r="AX2180" s="16"/>
    </row>
    <row r="2181" spans="1:50" customFormat="1" ht="15.75" hidden="1" customHeight="1" x14ac:dyDescent="0.2">
      <c r="A2181" s="7" t="s">
        <v>23934</v>
      </c>
      <c r="B2181" s="3" t="s">
        <v>23935</v>
      </c>
      <c r="C2181" s="85" t="s">
        <v>4395</v>
      </c>
      <c r="D2181" s="85" t="s">
        <v>13090</v>
      </c>
      <c r="E2181" s="202" t="s">
        <v>26712</v>
      </c>
      <c r="F2181" s="85" t="s">
        <v>55</v>
      </c>
      <c r="G2181" s="85" t="s">
        <v>59</v>
      </c>
      <c r="H2181" s="85" t="s">
        <v>20690</v>
      </c>
      <c r="I2181" s="3" t="s">
        <v>4405</v>
      </c>
      <c r="J2181" s="85" t="s">
        <v>4435</v>
      </c>
      <c r="K2181" s="7" t="s">
        <v>5608</v>
      </c>
      <c r="L2181" s="3"/>
      <c r="M2181" s="3"/>
      <c r="N2181" s="41" t="s">
        <v>25244</v>
      </c>
      <c r="O2181" s="87">
        <v>29825</v>
      </c>
      <c r="P2181" s="87">
        <v>1301</v>
      </c>
      <c r="Q2181" s="87">
        <v>28524</v>
      </c>
      <c r="R2181" s="87">
        <v>0</v>
      </c>
      <c r="S2181" s="87"/>
      <c r="T2181" s="87"/>
      <c r="U2181" s="85">
        <v>2019</v>
      </c>
      <c r="V2181" s="3"/>
      <c r="X2181" s="3"/>
      <c r="Y2181" s="7"/>
      <c r="Z2181" s="6">
        <v>18984</v>
      </c>
      <c r="AA2181" s="160"/>
      <c r="AB2181" s="123" t="s">
        <v>4395</v>
      </c>
      <c r="AC2181" s="124"/>
      <c r="AD2181" s="41"/>
      <c r="AE2181" s="41"/>
      <c r="AF2181" s="41"/>
      <c r="AG2181" s="41"/>
      <c r="AH2181" s="41" t="s">
        <v>4460</v>
      </c>
      <c r="AI2181" s="80" t="s">
        <v>23936</v>
      </c>
      <c r="AJ2181" s="80" t="s">
        <v>23937</v>
      </c>
      <c r="AK2181" s="3"/>
      <c r="AL2181" s="85"/>
      <c r="AM2181" s="151" t="s">
        <v>24840</v>
      </c>
      <c r="AN2181" s="15"/>
      <c r="AO2181" s="166"/>
      <c r="AP2181" s="5">
        <f t="shared" si="34"/>
        <v>0</v>
      </c>
      <c r="AQ2181" s="16"/>
      <c r="AR2181" s="205">
        <v>1</v>
      </c>
      <c r="AS2181" s="16"/>
      <c r="AT2181" s="16"/>
      <c r="AU2181" s="16"/>
      <c r="AV2181" s="16"/>
      <c r="AW2181" s="16"/>
      <c r="AX2181" s="16"/>
    </row>
    <row r="2182" spans="1:50" customFormat="1" ht="15.75" hidden="1" customHeight="1" x14ac:dyDescent="0.2">
      <c r="A2182" s="7" t="s">
        <v>23938</v>
      </c>
      <c r="B2182" s="3" t="s">
        <v>23939</v>
      </c>
      <c r="C2182" s="85" t="s">
        <v>4395</v>
      </c>
      <c r="D2182" s="85" t="s">
        <v>13090</v>
      </c>
      <c r="E2182" s="202" t="s">
        <v>26712</v>
      </c>
      <c r="F2182" s="85" t="s">
        <v>55</v>
      </c>
      <c r="G2182" s="85" t="s">
        <v>59</v>
      </c>
      <c r="H2182" s="85" t="s">
        <v>20690</v>
      </c>
      <c r="I2182" s="3" t="s">
        <v>4405</v>
      </c>
      <c r="J2182" s="85" t="s">
        <v>4435</v>
      </c>
      <c r="K2182" s="7" t="s">
        <v>5608</v>
      </c>
      <c r="L2182" s="3"/>
      <c r="M2182" s="3"/>
      <c r="N2182" s="41" t="s">
        <v>25244</v>
      </c>
      <c r="O2182" s="87">
        <v>28877</v>
      </c>
      <c r="P2182" s="87">
        <v>0</v>
      </c>
      <c r="Q2182" s="87">
        <v>28877</v>
      </c>
      <c r="R2182" s="87">
        <v>0</v>
      </c>
      <c r="S2182" s="87"/>
      <c r="T2182" s="87"/>
      <c r="U2182" s="85">
        <v>2019</v>
      </c>
      <c r="V2182" s="3"/>
      <c r="X2182" s="3"/>
      <c r="Y2182" s="7"/>
      <c r="Z2182" s="6">
        <v>15065</v>
      </c>
      <c r="AA2182" s="160"/>
      <c r="AB2182" s="123" t="s">
        <v>4395</v>
      </c>
      <c r="AC2182" s="124"/>
      <c r="AD2182" s="41"/>
      <c r="AE2182" s="41"/>
      <c r="AF2182" s="41"/>
      <c r="AG2182" s="41"/>
      <c r="AH2182" s="41" t="s">
        <v>4460</v>
      </c>
      <c r="AI2182" s="80" t="s">
        <v>23940</v>
      </c>
      <c r="AJ2182" s="80" t="s">
        <v>23941</v>
      </c>
      <c r="AK2182" s="3"/>
      <c r="AL2182" s="85"/>
      <c r="AM2182" s="151" t="s">
        <v>24840</v>
      </c>
      <c r="AN2182" s="15"/>
      <c r="AO2182" s="166"/>
      <c r="AP2182" s="5">
        <f t="shared" ref="AP2182:AP2245" si="35">SUBTOTAL(109,U2182)</f>
        <v>0</v>
      </c>
      <c r="AQ2182" s="16"/>
      <c r="AR2182" s="205">
        <v>1</v>
      </c>
      <c r="AS2182" s="16"/>
      <c r="AT2182" s="16"/>
      <c r="AU2182" s="16"/>
      <c r="AV2182" s="16"/>
      <c r="AW2182" s="16"/>
      <c r="AX2182" s="16"/>
    </row>
    <row r="2183" spans="1:50" customFormat="1" ht="15.75" hidden="1" customHeight="1" x14ac:dyDescent="0.2">
      <c r="A2183" s="7" t="s">
        <v>4682</v>
      </c>
      <c r="B2183" s="3" t="s">
        <v>4683</v>
      </c>
      <c r="C2183" s="85" t="s">
        <v>4395</v>
      </c>
      <c r="D2183" s="85" t="s">
        <v>13090</v>
      </c>
      <c r="E2183" s="202" t="s">
        <v>26418</v>
      </c>
      <c r="F2183" s="85" t="s">
        <v>40</v>
      </c>
      <c r="G2183" s="85" t="s">
        <v>44</v>
      </c>
      <c r="H2183" s="85" t="s">
        <v>20690</v>
      </c>
      <c r="I2183" s="3" t="s">
        <v>4460</v>
      </c>
      <c r="J2183" s="85" t="s">
        <v>115</v>
      </c>
      <c r="K2183" s="7" t="s">
        <v>4416</v>
      </c>
      <c r="L2183" s="3"/>
      <c r="M2183" s="3"/>
      <c r="N2183" s="41" t="s">
        <v>13892</v>
      </c>
      <c r="O2183" s="87">
        <v>0</v>
      </c>
      <c r="P2183" s="87">
        <v>0</v>
      </c>
      <c r="Q2183" s="87">
        <v>0</v>
      </c>
      <c r="R2183" s="87">
        <v>0</v>
      </c>
      <c r="S2183" s="87"/>
      <c r="T2183" s="87"/>
      <c r="U2183" s="85" t="s">
        <v>112</v>
      </c>
      <c r="V2183" s="3" t="s">
        <v>112</v>
      </c>
      <c r="W2183" s="3"/>
      <c r="X2183" s="3"/>
      <c r="Y2183" s="3"/>
      <c r="Z2183" s="6">
        <v>380629</v>
      </c>
      <c r="AA2183" s="160"/>
      <c r="AB2183" s="123" t="s">
        <v>4395</v>
      </c>
      <c r="AC2183" s="124"/>
      <c r="AD2183" s="41"/>
      <c r="AE2183" s="83"/>
      <c r="AF2183" s="83"/>
      <c r="AG2183" s="41"/>
      <c r="AH2183" s="41" t="s">
        <v>7061</v>
      </c>
      <c r="AI2183" s="80" t="s">
        <v>18194</v>
      </c>
      <c r="AJ2183" s="80" t="s">
        <v>20106</v>
      </c>
      <c r="AK2183" s="3"/>
      <c r="AL2183" s="85"/>
      <c r="AM2183" s="151" t="s">
        <v>19998</v>
      </c>
      <c r="AN2183" s="15"/>
      <c r="AO2183" s="166"/>
      <c r="AP2183" s="5">
        <f t="shared" si="35"/>
        <v>0</v>
      </c>
      <c r="AQ2183" s="16"/>
      <c r="AR2183" s="205">
        <v>1</v>
      </c>
      <c r="AS2183" s="16"/>
      <c r="AT2183" s="16"/>
      <c r="AU2183" s="16"/>
      <c r="AV2183" s="16"/>
      <c r="AW2183" s="16"/>
      <c r="AX2183" s="16"/>
    </row>
    <row r="2184" spans="1:50" customFormat="1" ht="15.75" hidden="1" customHeight="1" x14ac:dyDescent="0.2">
      <c r="A2184" s="7" t="s">
        <v>23942</v>
      </c>
      <c r="B2184" s="3" t="s">
        <v>23943</v>
      </c>
      <c r="C2184" s="85" t="s">
        <v>4395</v>
      </c>
      <c r="D2184" s="85" t="s">
        <v>13090</v>
      </c>
      <c r="E2184" s="202" t="s">
        <v>26712</v>
      </c>
      <c r="F2184" s="85" t="s">
        <v>55</v>
      </c>
      <c r="G2184" s="85" t="s">
        <v>59</v>
      </c>
      <c r="H2184" s="85" t="s">
        <v>20690</v>
      </c>
      <c r="I2184" s="3" t="s">
        <v>4405</v>
      </c>
      <c r="J2184" s="85" t="s">
        <v>4435</v>
      </c>
      <c r="K2184" s="7" t="s">
        <v>5608</v>
      </c>
      <c r="L2184" s="3"/>
      <c r="M2184" s="3"/>
      <c r="N2184" s="41" t="s">
        <v>25244</v>
      </c>
      <c r="O2184" s="87">
        <v>29044</v>
      </c>
      <c r="P2184" s="87">
        <v>700</v>
      </c>
      <c r="Q2184" s="87">
        <v>28344</v>
      </c>
      <c r="R2184" s="87">
        <v>0</v>
      </c>
      <c r="S2184" s="87"/>
      <c r="T2184" s="87"/>
      <c r="U2184" s="85">
        <v>2019</v>
      </c>
      <c r="V2184" s="3"/>
      <c r="X2184" s="3"/>
      <c r="Y2184" s="7"/>
      <c r="Z2184" s="6">
        <v>15065</v>
      </c>
      <c r="AA2184" s="160"/>
      <c r="AB2184" s="123" t="s">
        <v>4395</v>
      </c>
      <c r="AC2184" s="124"/>
      <c r="AD2184" s="41"/>
      <c r="AE2184" s="41"/>
      <c r="AF2184" s="41"/>
      <c r="AG2184" s="41"/>
      <c r="AH2184" s="41" t="s">
        <v>4460</v>
      </c>
      <c r="AI2184" s="80" t="s">
        <v>23944</v>
      </c>
      <c r="AJ2184" s="80" t="s">
        <v>23945</v>
      </c>
      <c r="AK2184" s="3"/>
      <c r="AL2184" s="85"/>
      <c r="AM2184" s="151" t="s">
        <v>24840</v>
      </c>
      <c r="AN2184" s="15"/>
      <c r="AO2184" s="166"/>
      <c r="AP2184" s="5">
        <f t="shared" si="35"/>
        <v>0</v>
      </c>
      <c r="AQ2184" s="16"/>
      <c r="AR2184" s="205">
        <v>1</v>
      </c>
      <c r="AS2184" s="16"/>
      <c r="AT2184" s="16"/>
      <c r="AU2184" s="16"/>
      <c r="AV2184" s="16"/>
      <c r="AW2184" s="16"/>
      <c r="AX2184" s="16"/>
    </row>
    <row r="2185" spans="1:50" customFormat="1" ht="15.75" hidden="1" customHeight="1" x14ac:dyDescent="0.2">
      <c r="A2185" s="7" t="s">
        <v>27709</v>
      </c>
      <c r="B2185" s="3" t="s">
        <v>27710</v>
      </c>
      <c r="C2185" s="85" t="s">
        <v>4395</v>
      </c>
      <c r="D2185" s="85" t="s">
        <v>13090</v>
      </c>
      <c r="E2185" s="202" t="s">
        <v>1800</v>
      </c>
      <c r="F2185" s="85" t="s">
        <v>55</v>
      </c>
      <c r="G2185" s="85" t="s">
        <v>63</v>
      </c>
      <c r="H2185" s="85" t="s">
        <v>20690</v>
      </c>
      <c r="I2185" s="3" t="s">
        <v>4399</v>
      </c>
      <c r="J2185" s="85" t="s">
        <v>4447</v>
      </c>
      <c r="K2185" s="7" t="s">
        <v>4601</v>
      </c>
      <c r="L2185" s="3"/>
      <c r="M2185" s="3"/>
      <c r="N2185" s="41" t="s">
        <v>21373</v>
      </c>
      <c r="O2185" s="87">
        <v>0</v>
      </c>
      <c r="P2185" s="87">
        <v>0</v>
      </c>
      <c r="Q2185" s="87">
        <v>0</v>
      </c>
      <c r="R2185" s="87">
        <v>0</v>
      </c>
      <c r="S2185" s="87"/>
      <c r="T2185" s="87"/>
      <c r="U2185" s="85" t="s">
        <v>112</v>
      </c>
      <c r="V2185" s="3"/>
      <c r="X2185" s="3"/>
      <c r="Y2185" s="7"/>
      <c r="Z2185" s="6">
        <v>1095229</v>
      </c>
      <c r="AA2185" s="160"/>
      <c r="AB2185" s="123" t="s">
        <v>4395</v>
      </c>
      <c r="AC2185" s="124"/>
      <c r="AD2185" s="41"/>
      <c r="AE2185" s="41"/>
      <c r="AF2185" s="41"/>
      <c r="AG2185" s="41"/>
      <c r="AH2185" s="41" t="s">
        <v>63</v>
      </c>
      <c r="AI2185" s="80"/>
      <c r="AJ2185" s="80"/>
      <c r="AK2185" s="3"/>
      <c r="AL2185" s="85"/>
      <c r="AM2185" s="151" t="s">
        <v>28169</v>
      </c>
      <c r="AN2185" s="15"/>
      <c r="AO2185" s="166"/>
      <c r="AP2185" s="5">
        <f t="shared" si="35"/>
        <v>0</v>
      </c>
      <c r="AQ2185" s="16"/>
      <c r="AR2185" s="205">
        <v>1</v>
      </c>
      <c r="AS2185" s="16"/>
      <c r="AT2185" s="16"/>
      <c r="AU2185" s="16"/>
      <c r="AV2185" s="16"/>
      <c r="AW2185" s="16"/>
      <c r="AX2185" s="16"/>
    </row>
    <row r="2186" spans="1:50" customFormat="1" ht="15.75" hidden="1" customHeight="1" x14ac:dyDescent="0.2">
      <c r="A2186" s="7" t="s">
        <v>21380</v>
      </c>
      <c r="B2186" s="3" t="s">
        <v>21381</v>
      </c>
      <c r="C2186" s="85" t="s">
        <v>4395</v>
      </c>
      <c r="D2186" s="85" t="s">
        <v>13090</v>
      </c>
      <c r="E2186" s="202" t="s">
        <v>1800</v>
      </c>
      <c r="F2186" s="85" t="s">
        <v>55</v>
      </c>
      <c r="G2186" s="85" t="s">
        <v>63</v>
      </c>
      <c r="H2186" s="85" t="s">
        <v>20690</v>
      </c>
      <c r="I2186" s="3" t="s">
        <v>4399</v>
      </c>
      <c r="J2186" s="85" t="s">
        <v>4447</v>
      </c>
      <c r="K2186" s="7" t="s">
        <v>4738</v>
      </c>
      <c r="L2186" s="3"/>
      <c r="M2186" s="3"/>
      <c r="N2186" s="41" t="s">
        <v>21382</v>
      </c>
      <c r="O2186" s="87">
        <v>0</v>
      </c>
      <c r="P2186" s="87">
        <v>0</v>
      </c>
      <c r="Q2186" s="87">
        <v>0</v>
      </c>
      <c r="R2186" s="87">
        <v>0</v>
      </c>
      <c r="S2186" s="87"/>
      <c r="T2186" s="87"/>
      <c r="U2186" s="85" t="s">
        <v>112</v>
      </c>
      <c r="V2186" s="3"/>
      <c r="X2186" s="3"/>
      <c r="Y2186" s="7"/>
      <c r="Z2186" s="6">
        <v>344604</v>
      </c>
      <c r="AA2186" s="160"/>
      <c r="AB2186" s="123" t="s">
        <v>4395</v>
      </c>
      <c r="AC2186" s="124"/>
      <c r="AD2186" s="41"/>
      <c r="AE2186" s="41"/>
      <c r="AF2186" s="41"/>
      <c r="AG2186" s="41"/>
      <c r="AH2186" s="41" t="s">
        <v>63</v>
      </c>
      <c r="AI2186" s="80" t="s">
        <v>21383</v>
      </c>
      <c r="AJ2186" s="80" t="s">
        <v>21384</v>
      </c>
      <c r="AK2186" s="3"/>
      <c r="AL2186" s="85"/>
      <c r="AM2186" s="151" t="s">
        <v>21670</v>
      </c>
      <c r="AN2186" s="15"/>
      <c r="AO2186" s="166"/>
      <c r="AP2186" s="5">
        <f t="shared" si="35"/>
        <v>0</v>
      </c>
      <c r="AQ2186" s="16"/>
      <c r="AR2186" s="205">
        <v>1</v>
      </c>
      <c r="AS2186" s="16"/>
      <c r="AT2186" s="16"/>
      <c r="AU2186" s="16"/>
      <c r="AV2186" s="16"/>
      <c r="AW2186" s="16"/>
      <c r="AX2186" s="16"/>
    </row>
    <row r="2187" spans="1:50" customFormat="1" ht="15.75" hidden="1" customHeight="1" x14ac:dyDescent="0.2">
      <c r="A2187" s="7" t="s">
        <v>23946</v>
      </c>
      <c r="B2187" s="3" t="s">
        <v>23947</v>
      </c>
      <c r="C2187" s="85" t="s">
        <v>4395</v>
      </c>
      <c r="D2187" s="85" t="s">
        <v>13090</v>
      </c>
      <c r="E2187" s="202" t="s">
        <v>26712</v>
      </c>
      <c r="F2187" s="85" t="s">
        <v>40</v>
      </c>
      <c r="G2187" s="85" t="s">
        <v>43</v>
      </c>
      <c r="H2187" s="85" t="s">
        <v>20690</v>
      </c>
      <c r="I2187" s="3" t="s">
        <v>4396</v>
      </c>
      <c r="J2187" s="85" t="s">
        <v>4435</v>
      </c>
      <c r="K2187" s="7" t="s">
        <v>3838</v>
      </c>
      <c r="L2187" s="3"/>
      <c r="M2187" s="3"/>
      <c r="N2187" s="41" t="s">
        <v>4478</v>
      </c>
      <c r="O2187" s="87">
        <v>0</v>
      </c>
      <c r="P2187" s="87">
        <v>0</v>
      </c>
      <c r="Q2187" s="87">
        <v>0</v>
      </c>
      <c r="R2187" s="87">
        <v>0</v>
      </c>
      <c r="S2187" s="87"/>
      <c r="T2187" s="87"/>
      <c r="U2187" s="85" t="s">
        <v>112</v>
      </c>
      <c r="V2187" s="3"/>
      <c r="X2187" s="3"/>
      <c r="Y2187" s="7"/>
      <c r="Z2187" s="6">
        <v>114822</v>
      </c>
      <c r="AA2187" s="160"/>
      <c r="AB2187" s="123" t="s">
        <v>4395</v>
      </c>
      <c r="AC2187" s="124"/>
      <c r="AD2187" s="41"/>
      <c r="AE2187" s="41"/>
      <c r="AF2187" s="41"/>
      <c r="AG2187" s="41"/>
      <c r="AH2187" s="41" t="s">
        <v>7061</v>
      </c>
      <c r="AI2187" s="80" t="s">
        <v>23948</v>
      </c>
      <c r="AJ2187" s="80" t="s">
        <v>23949</v>
      </c>
      <c r="AK2187" s="3"/>
      <c r="AL2187" s="85"/>
      <c r="AM2187" s="151" t="s">
        <v>24840</v>
      </c>
      <c r="AN2187" s="15"/>
      <c r="AO2187" s="166"/>
      <c r="AP2187" s="5">
        <f t="shared" si="35"/>
        <v>0</v>
      </c>
      <c r="AQ2187" s="16"/>
      <c r="AR2187" s="205">
        <v>1</v>
      </c>
      <c r="AS2187" s="16"/>
      <c r="AT2187" s="16"/>
      <c r="AU2187" s="16"/>
      <c r="AV2187" s="16"/>
      <c r="AW2187" s="16"/>
      <c r="AX2187" s="16"/>
    </row>
    <row r="2188" spans="1:50" customFormat="1" ht="15.75" hidden="1" customHeight="1" x14ac:dyDescent="0.2">
      <c r="A2188" s="7" t="s">
        <v>21385</v>
      </c>
      <c r="B2188" s="3" t="s">
        <v>21386</v>
      </c>
      <c r="C2188" s="85" t="s">
        <v>4395</v>
      </c>
      <c r="D2188" s="85" t="s">
        <v>13090</v>
      </c>
      <c r="E2188" s="202" t="s">
        <v>1800</v>
      </c>
      <c r="F2188" s="85" t="s">
        <v>40</v>
      </c>
      <c r="G2188" s="85" t="s">
        <v>15326</v>
      </c>
      <c r="H2188" s="85" t="s">
        <v>20690</v>
      </c>
      <c r="I2188" s="3" t="s">
        <v>18114</v>
      </c>
      <c r="J2188" s="85" t="s">
        <v>115</v>
      </c>
      <c r="K2188" s="7" t="s">
        <v>116</v>
      </c>
      <c r="L2188" s="3"/>
      <c r="M2188" s="3"/>
      <c r="N2188" s="41" t="s">
        <v>5826</v>
      </c>
      <c r="O2188" s="87">
        <v>0</v>
      </c>
      <c r="P2188" s="87">
        <v>0</v>
      </c>
      <c r="Q2188" s="87">
        <v>0</v>
      </c>
      <c r="R2188" s="87">
        <v>0</v>
      </c>
      <c r="S2188" s="87"/>
      <c r="T2188" s="87"/>
      <c r="U2188" s="85" t="s">
        <v>112</v>
      </c>
      <c r="V2188" s="3"/>
      <c r="X2188" s="3"/>
      <c r="Y2188" s="7"/>
      <c r="Z2188" s="6">
        <v>10000</v>
      </c>
      <c r="AA2188" s="160"/>
      <c r="AB2188" s="123" t="s">
        <v>4395</v>
      </c>
      <c r="AC2188" s="124"/>
      <c r="AD2188" s="41"/>
      <c r="AE2188" s="41"/>
      <c r="AF2188" s="41"/>
      <c r="AG2188" s="41"/>
      <c r="AH2188" s="41" t="s">
        <v>13745</v>
      </c>
      <c r="AI2188" s="80" t="s">
        <v>21387</v>
      </c>
      <c r="AJ2188" s="80" t="s">
        <v>21388</v>
      </c>
      <c r="AK2188" s="3"/>
      <c r="AL2188" s="85"/>
      <c r="AM2188" s="151" t="s">
        <v>21670</v>
      </c>
      <c r="AN2188" s="15"/>
      <c r="AO2188" s="166"/>
      <c r="AP2188" s="5">
        <f t="shared" si="35"/>
        <v>0</v>
      </c>
      <c r="AQ2188" s="16"/>
      <c r="AR2188" s="205">
        <v>1</v>
      </c>
      <c r="AS2188" s="16"/>
      <c r="AT2188" s="16"/>
      <c r="AU2188" s="16"/>
      <c r="AV2188" s="16"/>
      <c r="AW2188" s="16"/>
      <c r="AX2188" s="16"/>
    </row>
    <row r="2189" spans="1:50" customFormat="1" ht="15.75" hidden="1" customHeight="1" x14ac:dyDescent="0.2">
      <c r="A2189" s="7" t="s">
        <v>21389</v>
      </c>
      <c r="B2189" s="3" t="s">
        <v>21390</v>
      </c>
      <c r="C2189" s="85" t="s">
        <v>4395</v>
      </c>
      <c r="D2189" s="85" t="s">
        <v>13090</v>
      </c>
      <c r="E2189" s="202" t="s">
        <v>26712</v>
      </c>
      <c r="F2189" s="85" t="s">
        <v>40</v>
      </c>
      <c r="G2189" s="85" t="s">
        <v>15356</v>
      </c>
      <c r="H2189" s="85" t="s">
        <v>20690</v>
      </c>
      <c r="I2189" s="3" t="s">
        <v>4434</v>
      </c>
      <c r="J2189" s="85" t="s">
        <v>4435</v>
      </c>
      <c r="K2189" s="7" t="s">
        <v>3838</v>
      </c>
      <c r="L2189" s="3"/>
      <c r="M2189" s="3"/>
      <c r="N2189" s="41" t="s">
        <v>21391</v>
      </c>
      <c r="O2189" s="87">
        <v>38117</v>
      </c>
      <c r="P2189" s="87">
        <v>0</v>
      </c>
      <c r="Q2189" s="87">
        <v>38117</v>
      </c>
      <c r="R2189" s="87">
        <v>0</v>
      </c>
      <c r="S2189" s="87"/>
      <c r="T2189" s="87"/>
      <c r="U2189" s="85">
        <v>2020</v>
      </c>
      <c r="V2189" s="3"/>
      <c r="X2189" s="3"/>
      <c r="Y2189" s="7"/>
      <c r="Z2189" s="6">
        <v>33000</v>
      </c>
      <c r="AA2189" s="160"/>
      <c r="AB2189" s="123" t="s">
        <v>4395</v>
      </c>
      <c r="AC2189" s="124"/>
      <c r="AD2189" s="41"/>
      <c r="AE2189" s="41"/>
      <c r="AF2189" s="41"/>
      <c r="AG2189" s="41"/>
      <c r="AH2189" s="41" t="s">
        <v>7654</v>
      </c>
      <c r="AI2189" s="80" t="s">
        <v>21392</v>
      </c>
      <c r="AJ2189" s="80" t="s">
        <v>21393</v>
      </c>
      <c r="AK2189" s="3"/>
      <c r="AL2189" s="85"/>
      <c r="AM2189" s="151" t="s">
        <v>21670</v>
      </c>
      <c r="AN2189" s="15"/>
      <c r="AO2189" s="166"/>
      <c r="AP2189" s="5">
        <f t="shared" si="35"/>
        <v>0</v>
      </c>
      <c r="AQ2189" s="16"/>
      <c r="AR2189" s="205">
        <v>1</v>
      </c>
      <c r="AS2189" s="16"/>
      <c r="AT2189" s="16"/>
      <c r="AU2189" s="16"/>
      <c r="AV2189" s="16"/>
      <c r="AW2189" s="16"/>
      <c r="AX2189" s="16"/>
    </row>
    <row r="2190" spans="1:50" customFormat="1" ht="15.75" hidden="1" customHeight="1" x14ac:dyDescent="0.2">
      <c r="A2190" s="7" t="s">
        <v>21394</v>
      </c>
      <c r="B2190" s="3" t="s">
        <v>21395</v>
      </c>
      <c r="C2190" s="85" t="s">
        <v>4395</v>
      </c>
      <c r="D2190" s="85" t="s">
        <v>13090</v>
      </c>
      <c r="E2190" s="202" t="s">
        <v>26712</v>
      </c>
      <c r="F2190" s="85" t="s">
        <v>40</v>
      </c>
      <c r="G2190" s="85" t="s">
        <v>15356</v>
      </c>
      <c r="H2190" s="85" t="s">
        <v>20690</v>
      </c>
      <c r="I2190" s="3" t="s">
        <v>4434</v>
      </c>
      <c r="J2190" s="85" t="s">
        <v>4435</v>
      </c>
      <c r="K2190" s="7" t="s">
        <v>3838</v>
      </c>
      <c r="L2190" s="3"/>
      <c r="M2190" s="3"/>
      <c r="N2190" s="41" t="s">
        <v>21391</v>
      </c>
      <c r="O2190" s="87">
        <v>64532</v>
      </c>
      <c r="P2190" s="87">
        <v>63917</v>
      </c>
      <c r="Q2190" s="87">
        <v>615</v>
      </c>
      <c r="R2190" s="87">
        <v>0</v>
      </c>
      <c r="S2190" s="87"/>
      <c r="T2190" s="87"/>
      <c r="U2190" s="85">
        <v>2020</v>
      </c>
      <c r="V2190" s="3"/>
      <c r="X2190" s="3"/>
      <c r="Y2190" s="7"/>
      <c r="Z2190" s="6">
        <v>46657</v>
      </c>
      <c r="AA2190" s="160"/>
      <c r="AB2190" s="123" t="s">
        <v>4395</v>
      </c>
      <c r="AC2190" s="124"/>
      <c r="AD2190" s="41"/>
      <c r="AE2190" s="41"/>
      <c r="AF2190" s="41"/>
      <c r="AG2190" s="41"/>
      <c r="AH2190" s="41" t="s">
        <v>7654</v>
      </c>
      <c r="AI2190" s="80" t="s">
        <v>21396</v>
      </c>
      <c r="AJ2190" s="80" t="s">
        <v>21397</v>
      </c>
      <c r="AK2190" s="3"/>
      <c r="AL2190" s="85"/>
      <c r="AM2190" s="151" t="s">
        <v>21670</v>
      </c>
      <c r="AN2190" s="15"/>
      <c r="AO2190" s="166"/>
      <c r="AP2190" s="5">
        <f t="shared" si="35"/>
        <v>0</v>
      </c>
      <c r="AQ2190" s="16"/>
      <c r="AR2190" s="205">
        <v>1</v>
      </c>
      <c r="AS2190" s="16"/>
      <c r="AT2190" s="16"/>
      <c r="AU2190" s="16"/>
      <c r="AV2190" s="16"/>
      <c r="AW2190" s="16"/>
      <c r="AX2190" s="16"/>
    </row>
    <row r="2191" spans="1:50" customFormat="1" ht="15.75" hidden="1" customHeight="1" x14ac:dyDescent="0.2">
      <c r="A2191" s="7" t="s">
        <v>4684</v>
      </c>
      <c r="B2191" s="3" t="s">
        <v>27521</v>
      </c>
      <c r="C2191" s="85" t="s">
        <v>4395</v>
      </c>
      <c r="D2191" s="85" t="s">
        <v>13090</v>
      </c>
      <c r="E2191" s="202" t="s">
        <v>1800</v>
      </c>
      <c r="F2191" s="85" t="s">
        <v>68</v>
      </c>
      <c r="G2191" s="85" t="s">
        <v>70</v>
      </c>
      <c r="H2191" s="85" t="s">
        <v>20690</v>
      </c>
      <c r="I2191" s="3"/>
      <c r="J2191" s="85" t="s">
        <v>4447</v>
      </c>
      <c r="K2191" s="7" t="s">
        <v>4685</v>
      </c>
      <c r="L2191" s="3"/>
      <c r="M2191" s="3"/>
      <c r="N2191" s="41" t="s">
        <v>13893</v>
      </c>
      <c r="O2191" s="87">
        <v>0</v>
      </c>
      <c r="P2191" s="87">
        <v>0</v>
      </c>
      <c r="Q2191" s="87">
        <v>0</v>
      </c>
      <c r="R2191" s="87">
        <v>0</v>
      </c>
      <c r="S2191" s="87"/>
      <c r="T2191" s="87"/>
      <c r="U2191" s="85" t="s">
        <v>112</v>
      </c>
      <c r="V2191" s="3" t="s">
        <v>112</v>
      </c>
      <c r="W2191" s="3"/>
      <c r="X2191" s="3"/>
      <c r="Y2191" s="3"/>
      <c r="Z2191" s="6">
        <v>15000</v>
      </c>
      <c r="AA2191" s="160"/>
      <c r="AB2191" s="123" t="s">
        <v>4395</v>
      </c>
      <c r="AC2191" s="124"/>
      <c r="AD2191" s="41"/>
      <c r="AE2191" s="83"/>
      <c r="AF2191" s="83"/>
      <c r="AG2191" s="41"/>
      <c r="AH2191" s="41" t="s">
        <v>13745</v>
      </c>
      <c r="AI2191" s="80" t="s">
        <v>18195</v>
      </c>
      <c r="AJ2191" s="80" t="s">
        <v>20107</v>
      </c>
      <c r="AK2191" s="3"/>
      <c r="AL2191" s="85"/>
      <c r="AM2191" s="151" t="s">
        <v>19998</v>
      </c>
      <c r="AN2191" s="15"/>
      <c r="AO2191" s="166"/>
      <c r="AP2191" s="5">
        <f t="shared" si="35"/>
        <v>0</v>
      </c>
      <c r="AQ2191" s="16"/>
      <c r="AR2191" s="205">
        <v>1</v>
      </c>
      <c r="AS2191" s="16"/>
      <c r="AT2191" s="16"/>
      <c r="AU2191" s="16"/>
      <c r="AV2191" s="16"/>
      <c r="AW2191" s="16"/>
      <c r="AX2191" s="16"/>
    </row>
    <row r="2192" spans="1:50" customFormat="1" ht="15.75" hidden="1" customHeight="1" x14ac:dyDescent="0.2">
      <c r="A2192" s="7" t="s">
        <v>23950</v>
      </c>
      <c r="B2192" s="3" t="s">
        <v>23951</v>
      </c>
      <c r="C2192" s="85" t="s">
        <v>4395</v>
      </c>
      <c r="D2192" s="85" t="s">
        <v>13090</v>
      </c>
      <c r="E2192" s="202" t="s">
        <v>1800</v>
      </c>
      <c r="F2192" s="85" t="s">
        <v>40</v>
      </c>
      <c r="G2192" s="85" t="s">
        <v>43</v>
      </c>
      <c r="H2192" s="85" t="s">
        <v>20690</v>
      </c>
      <c r="I2192" s="3" t="s">
        <v>6379</v>
      </c>
      <c r="J2192" s="85" t="s">
        <v>115</v>
      </c>
      <c r="K2192" s="7" t="s">
        <v>4595</v>
      </c>
      <c r="L2192" s="3"/>
      <c r="M2192" s="3"/>
      <c r="N2192" s="41" t="s">
        <v>13856</v>
      </c>
      <c r="O2192" s="87">
        <v>0</v>
      </c>
      <c r="P2192" s="87">
        <v>0</v>
      </c>
      <c r="Q2192" s="87">
        <v>0</v>
      </c>
      <c r="R2192" s="87">
        <v>0</v>
      </c>
      <c r="S2192" s="87"/>
      <c r="T2192" s="87"/>
      <c r="U2192" s="85" t="s">
        <v>112</v>
      </c>
      <c r="V2192" s="3"/>
      <c r="X2192" s="3"/>
      <c r="Y2192" s="7"/>
      <c r="Z2192" s="6">
        <v>62105</v>
      </c>
      <c r="AA2192" s="160"/>
      <c r="AB2192" s="123" t="s">
        <v>4395</v>
      </c>
      <c r="AC2192" s="124"/>
      <c r="AD2192" s="41"/>
      <c r="AE2192" s="41"/>
      <c r="AF2192" s="41"/>
      <c r="AG2192" s="41"/>
      <c r="AH2192" s="41" t="s">
        <v>7061</v>
      </c>
      <c r="AI2192" s="80" t="s">
        <v>23952</v>
      </c>
      <c r="AJ2192" s="80" t="s">
        <v>23953</v>
      </c>
      <c r="AK2192" s="3"/>
      <c r="AL2192" s="85"/>
      <c r="AM2192" s="151" t="s">
        <v>24840</v>
      </c>
      <c r="AN2192" s="15"/>
      <c r="AO2192" s="166"/>
      <c r="AP2192" s="5">
        <f t="shared" si="35"/>
        <v>0</v>
      </c>
      <c r="AQ2192" s="16"/>
      <c r="AR2192" s="205">
        <v>1</v>
      </c>
      <c r="AS2192" s="16"/>
      <c r="AT2192" s="16"/>
      <c r="AU2192" s="16"/>
      <c r="AV2192" s="16"/>
      <c r="AW2192" s="16"/>
      <c r="AX2192" s="16"/>
    </row>
    <row r="2193" spans="1:50" customFormat="1" ht="15.75" hidden="1" customHeight="1" x14ac:dyDescent="0.2">
      <c r="A2193" s="7" t="s">
        <v>21398</v>
      </c>
      <c r="B2193" s="3" t="s">
        <v>21399</v>
      </c>
      <c r="C2193" s="85" t="s">
        <v>4395</v>
      </c>
      <c r="D2193" s="85" t="s">
        <v>13090</v>
      </c>
      <c r="E2193" s="202" t="s">
        <v>26712</v>
      </c>
      <c r="F2193" s="85" t="s">
        <v>40</v>
      </c>
      <c r="G2193" s="85" t="s">
        <v>43</v>
      </c>
      <c r="H2193" s="85" t="s">
        <v>20690</v>
      </c>
      <c r="I2193" s="3" t="s">
        <v>6379</v>
      </c>
      <c r="J2193" s="85" t="s">
        <v>115</v>
      </c>
      <c r="K2193" s="7" t="s">
        <v>16222</v>
      </c>
      <c r="L2193" s="3"/>
      <c r="M2193" s="3"/>
      <c r="N2193" s="41" t="s">
        <v>13856</v>
      </c>
      <c r="O2193" s="87">
        <v>27255</v>
      </c>
      <c r="P2193" s="87">
        <v>0</v>
      </c>
      <c r="Q2193" s="87">
        <v>27255</v>
      </c>
      <c r="R2193" s="87">
        <v>0</v>
      </c>
      <c r="S2193" s="87"/>
      <c r="T2193" s="87"/>
      <c r="U2193" s="85">
        <v>2021</v>
      </c>
      <c r="V2193" s="3"/>
      <c r="X2193" s="3"/>
      <c r="Y2193" s="7"/>
      <c r="Z2193" s="6">
        <v>98387</v>
      </c>
      <c r="AA2193" s="160"/>
      <c r="AB2193" s="123" t="s">
        <v>4395</v>
      </c>
      <c r="AC2193" s="124"/>
      <c r="AD2193" s="41"/>
      <c r="AE2193" s="41"/>
      <c r="AF2193" s="41"/>
      <c r="AG2193" s="41"/>
      <c r="AH2193" s="41" t="s">
        <v>7061</v>
      </c>
      <c r="AI2193" s="80" t="s">
        <v>21400</v>
      </c>
      <c r="AJ2193" s="80" t="s">
        <v>21401</v>
      </c>
      <c r="AK2193" s="3"/>
      <c r="AL2193" s="85"/>
      <c r="AM2193" s="151" t="s">
        <v>21670</v>
      </c>
      <c r="AN2193" s="15"/>
      <c r="AO2193" s="166"/>
      <c r="AP2193" s="5">
        <f t="shared" si="35"/>
        <v>0</v>
      </c>
      <c r="AQ2193" s="16"/>
      <c r="AR2193" s="205">
        <v>1</v>
      </c>
      <c r="AS2193" s="16"/>
      <c r="AT2193" s="16"/>
      <c r="AU2193" s="16"/>
      <c r="AV2193" s="16"/>
      <c r="AW2193" s="16"/>
      <c r="AX2193" s="16"/>
    </row>
    <row r="2194" spans="1:50" customFormat="1" ht="15.75" hidden="1" customHeight="1" x14ac:dyDescent="0.2">
      <c r="A2194" s="7" t="s">
        <v>23954</v>
      </c>
      <c r="B2194" s="3" t="s">
        <v>23955</v>
      </c>
      <c r="C2194" s="85" t="s">
        <v>4395</v>
      </c>
      <c r="D2194" s="85" t="s">
        <v>13090</v>
      </c>
      <c r="E2194" s="202" t="s">
        <v>1800</v>
      </c>
      <c r="F2194" s="85" t="s">
        <v>40</v>
      </c>
      <c r="G2194" s="85" t="s">
        <v>43</v>
      </c>
      <c r="H2194" s="85" t="s">
        <v>20690</v>
      </c>
      <c r="I2194" s="3" t="s">
        <v>6379</v>
      </c>
      <c r="J2194" s="85" t="s">
        <v>115</v>
      </c>
      <c r="K2194" s="7" t="s">
        <v>5362</v>
      </c>
      <c r="L2194" s="3"/>
      <c r="M2194" s="3"/>
      <c r="N2194" s="41" t="s">
        <v>13856</v>
      </c>
      <c r="O2194" s="87">
        <v>0</v>
      </c>
      <c r="P2194" s="87">
        <v>0</v>
      </c>
      <c r="Q2194" s="87">
        <v>0</v>
      </c>
      <c r="R2194" s="87">
        <v>0</v>
      </c>
      <c r="S2194" s="87"/>
      <c r="T2194" s="87"/>
      <c r="U2194" s="85" t="s">
        <v>112</v>
      </c>
      <c r="V2194" s="3"/>
      <c r="X2194" s="3"/>
      <c r="Y2194" s="7"/>
      <c r="Z2194" s="6">
        <v>33796</v>
      </c>
      <c r="AA2194" s="160"/>
      <c r="AB2194" s="123" t="s">
        <v>4395</v>
      </c>
      <c r="AC2194" s="124"/>
      <c r="AD2194" s="41"/>
      <c r="AE2194" s="41"/>
      <c r="AF2194" s="41"/>
      <c r="AG2194" s="41"/>
      <c r="AH2194" s="41" t="s">
        <v>7061</v>
      </c>
      <c r="AI2194" s="80" t="s">
        <v>23956</v>
      </c>
      <c r="AJ2194" s="80" t="s">
        <v>23957</v>
      </c>
      <c r="AK2194" s="3"/>
      <c r="AL2194" s="85"/>
      <c r="AM2194" s="151" t="s">
        <v>24840</v>
      </c>
      <c r="AN2194" s="15"/>
      <c r="AO2194" s="166"/>
      <c r="AP2194" s="5">
        <f t="shared" si="35"/>
        <v>0</v>
      </c>
      <c r="AQ2194" s="16"/>
      <c r="AR2194" s="205">
        <v>1</v>
      </c>
      <c r="AS2194" s="16"/>
      <c r="AT2194" s="16"/>
      <c r="AU2194" s="16"/>
      <c r="AV2194" s="16"/>
      <c r="AW2194" s="16"/>
      <c r="AX2194" s="16"/>
    </row>
    <row r="2195" spans="1:50" customFormat="1" ht="15.75" hidden="1" customHeight="1" x14ac:dyDescent="0.2">
      <c r="A2195" s="7" t="s">
        <v>21402</v>
      </c>
      <c r="B2195" s="3" t="s">
        <v>21403</v>
      </c>
      <c r="C2195" s="85" t="s">
        <v>4395</v>
      </c>
      <c r="D2195" s="85" t="s">
        <v>13090</v>
      </c>
      <c r="E2195" s="202" t="s">
        <v>26418</v>
      </c>
      <c r="F2195" s="85" t="s">
        <v>40</v>
      </c>
      <c r="G2195" s="85" t="s">
        <v>43</v>
      </c>
      <c r="H2195" s="85" t="s">
        <v>20690</v>
      </c>
      <c r="I2195" s="3" t="s">
        <v>6379</v>
      </c>
      <c r="J2195" s="85" t="s">
        <v>115</v>
      </c>
      <c r="K2195" s="7" t="s">
        <v>16222</v>
      </c>
      <c r="L2195" s="3"/>
      <c r="M2195" s="3"/>
      <c r="N2195" s="41" t="s">
        <v>13856</v>
      </c>
      <c r="O2195" s="87">
        <v>0</v>
      </c>
      <c r="P2195" s="87">
        <v>0</v>
      </c>
      <c r="Q2195" s="87">
        <v>0</v>
      </c>
      <c r="R2195" s="87">
        <v>0</v>
      </c>
      <c r="S2195" s="87"/>
      <c r="T2195" s="87"/>
      <c r="U2195" s="85" t="s">
        <v>112</v>
      </c>
      <c r="V2195" s="3"/>
      <c r="X2195" s="3"/>
      <c r="Y2195" s="7"/>
      <c r="Z2195" s="6">
        <v>541507</v>
      </c>
      <c r="AA2195" s="160"/>
      <c r="AB2195" s="123" t="s">
        <v>4395</v>
      </c>
      <c r="AC2195" s="124"/>
      <c r="AD2195" s="41"/>
      <c r="AE2195" s="41"/>
      <c r="AF2195" s="41"/>
      <c r="AG2195" s="41"/>
      <c r="AH2195" s="41" t="s">
        <v>7061</v>
      </c>
      <c r="AI2195" s="80" t="s">
        <v>21404</v>
      </c>
      <c r="AJ2195" s="80" t="s">
        <v>21405</v>
      </c>
      <c r="AK2195" s="3"/>
      <c r="AL2195" s="85"/>
      <c r="AM2195" s="151" t="s">
        <v>21670</v>
      </c>
      <c r="AN2195" s="15"/>
      <c r="AO2195" s="166"/>
      <c r="AP2195" s="5">
        <f t="shared" si="35"/>
        <v>0</v>
      </c>
      <c r="AQ2195" s="16"/>
      <c r="AR2195" s="205">
        <v>1</v>
      </c>
      <c r="AS2195" s="16"/>
      <c r="AT2195" s="16"/>
      <c r="AU2195" s="16"/>
      <c r="AV2195" s="16"/>
      <c r="AW2195" s="16"/>
      <c r="AX2195" s="16"/>
    </row>
    <row r="2196" spans="1:50" customFormat="1" ht="15.75" hidden="1" customHeight="1" x14ac:dyDescent="0.2">
      <c r="A2196" s="7" t="s">
        <v>26035</v>
      </c>
      <c r="B2196" s="3" t="s">
        <v>26036</v>
      </c>
      <c r="C2196" s="85" t="s">
        <v>4395</v>
      </c>
      <c r="D2196" s="85" t="s">
        <v>13090</v>
      </c>
      <c r="E2196" s="202" t="s">
        <v>1800</v>
      </c>
      <c r="F2196" s="85" t="s">
        <v>55</v>
      </c>
      <c r="G2196" s="85" t="s">
        <v>59</v>
      </c>
      <c r="H2196" s="85" t="s">
        <v>20690</v>
      </c>
      <c r="I2196" s="3" t="s">
        <v>4399</v>
      </c>
      <c r="J2196" s="85" t="s">
        <v>26013</v>
      </c>
      <c r="K2196" s="7" t="s">
        <v>4657</v>
      </c>
      <c r="L2196" s="3"/>
      <c r="M2196" s="3"/>
      <c r="N2196" s="41" t="s">
        <v>29386</v>
      </c>
      <c r="O2196" s="87">
        <v>0</v>
      </c>
      <c r="P2196" s="87">
        <v>0</v>
      </c>
      <c r="Q2196" s="87">
        <v>0</v>
      </c>
      <c r="R2196" s="87">
        <v>0</v>
      </c>
      <c r="S2196" s="87"/>
      <c r="T2196" s="87"/>
      <c r="U2196" s="85" t="s">
        <v>112</v>
      </c>
      <c r="V2196" s="3" t="s">
        <v>112</v>
      </c>
      <c r="W2196" s="3"/>
      <c r="X2196" s="3"/>
      <c r="Y2196" s="3"/>
      <c r="Z2196" s="6">
        <v>57288</v>
      </c>
      <c r="AA2196" s="160"/>
      <c r="AB2196" s="123" t="s">
        <v>4395</v>
      </c>
      <c r="AC2196" s="124"/>
      <c r="AD2196" s="41"/>
      <c r="AE2196" s="83"/>
      <c r="AF2196" s="83"/>
      <c r="AG2196" s="41"/>
      <c r="AH2196" s="41" t="s">
        <v>7514</v>
      </c>
      <c r="AI2196" s="80" t="s">
        <v>26062</v>
      </c>
      <c r="AJ2196" s="2" t="s">
        <v>26063</v>
      </c>
      <c r="AK2196" s="3"/>
      <c r="AL2196" s="85"/>
      <c r="AM2196" s="151" t="s">
        <v>25241</v>
      </c>
      <c r="AN2196" s="15"/>
      <c r="AO2196" s="166"/>
      <c r="AP2196" s="5">
        <f t="shared" si="35"/>
        <v>0</v>
      </c>
      <c r="AQ2196" s="16"/>
      <c r="AR2196" s="205">
        <v>1</v>
      </c>
      <c r="AS2196" s="16"/>
      <c r="AT2196" s="16"/>
      <c r="AU2196" s="16"/>
      <c r="AV2196" s="16"/>
      <c r="AW2196" s="16"/>
      <c r="AX2196" s="16"/>
    </row>
    <row r="2197" spans="1:50" customFormat="1" ht="15.75" hidden="1" customHeight="1" x14ac:dyDescent="0.2">
      <c r="A2197" s="7" t="s">
        <v>21406</v>
      </c>
      <c r="B2197" s="3" t="s">
        <v>21407</v>
      </c>
      <c r="C2197" s="85" t="s">
        <v>4395</v>
      </c>
      <c r="D2197" s="85" t="s">
        <v>13090</v>
      </c>
      <c r="E2197" s="202" t="s">
        <v>26712</v>
      </c>
      <c r="F2197" s="85" t="s">
        <v>40</v>
      </c>
      <c r="G2197" s="85" t="s">
        <v>15356</v>
      </c>
      <c r="H2197" s="85" t="s">
        <v>20690</v>
      </c>
      <c r="I2197" s="3" t="s">
        <v>4434</v>
      </c>
      <c r="J2197" s="85" t="s">
        <v>4435</v>
      </c>
      <c r="K2197" s="7" t="s">
        <v>3838</v>
      </c>
      <c r="L2197" s="3"/>
      <c r="M2197" s="3"/>
      <c r="N2197" s="41" t="s">
        <v>21391</v>
      </c>
      <c r="O2197" s="87">
        <v>45234</v>
      </c>
      <c r="P2197" s="87">
        <v>40880</v>
      </c>
      <c r="Q2197" s="87">
        <v>4354</v>
      </c>
      <c r="R2197" s="87">
        <v>0</v>
      </c>
      <c r="S2197" s="87"/>
      <c r="T2197" s="87"/>
      <c r="U2197" s="85">
        <v>2020</v>
      </c>
      <c r="V2197" s="3"/>
      <c r="X2197" s="3"/>
      <c r="Y2197" s="7"/>
      <c r="Z2197" s="6">
        <v>35000</v>
      </c>
      <c r="AA2197" s="160"/>
      <c r="AB2197" s="123" t="s">
        <v>4395</v>
      </c>
      <c r="AC2197" s="124"/>
      <c r="AD2197" s="41"/>
      <c r="AE2197" s="41"/>
      <c r="AF2197" s="41"/>
      <c r="AG2197" s="41"/>
      <c r="AH2197" s="41" t="s">
        <v>7654</v>
      </c>
      <c r="AI2197" s="80" t="s">
        <v>21408</v>
      </c>
      <c r="AJ2197" s="80" t="s">
        <v>21409</v>
      </c>
      <c r="AK2197" s="3"/>
      <c r="AL2197" s="85"/>
      <c r="AM2197" s="151" t="s">
        <v>21670</v>
      </c>
      <c r="AN2197" s="15"/>
      <c r="AO2197" s="166"/>
      <c r="AP2197" s="5">
        <f t="shared" si="35"/>
        <v>0</v>
      </c>
      <c r="AQ2197" s="16"/>
      <c r="AR2197" s="205">
        <v>1</v>
      </c>
      <c r="AS2197" s="16"/>
      <c r="AT2197" s="16"/>
      <c r="AU2197" s="16"/>
      <c r="AV2197" s="16"/>
      <c r="AW2197" s="16"/>
      <c r="AX2197" s="16"/>
    </row>
    <row r="2198" spans="1:50" customFormat="1" ht="15.75" hidden="1" customHeight="1" x14ac:dyDescent="0.2">
      <c r="A2198" s="7" t="s">
        <v>23958</v>
      </c>
      <c r="B2198" s="3" t="s">
        <v>23959</v>
      </c>
      <c r="C2198" s="85" t="s">
        <v>4395</v>
      </c>
      <c r="D2198" s="85" t="s">
        <v>13090</v>
      </c>
      <c r="E2198" s="202" t="s">
        <v>1800</v>
      </c>
      <c r="F2198" s="85" t="s">
        <v>55</v>
      </c>
      <c r="G2198" s="85" t="s">
        <v>62</v>
      </c>
      <c r="H2198" s="85" t="s">
        <v>20690</v>
      </c>
      <c r="I2198" s="3" t="s">
        <v>4460</v>
      </c>
      <c r="J2198" s="85" t="s">
        <v>115</v>
      </c>
      <c r="K2198" s="7" t="s">
        <v>4595</v>
      </c>
      <c r="L2198" s="3"/>
      <c r="M2198" s="3"/>
      <c r="N2198" s="41" t="s">
        <v>23960</v>
      </c>
      <c r="O2198" s="87">
        <v>0</v>
      </c>
      <c r="P2198" s="87">
        <v>0</v>
      </c>
      <c r="Q2198" s="87">
        <v>0</v>
      </c>
      <c r="R2198" s="87">
        <v>0</v>
      </c>
      <c r="S2198" s="87"/>
      <c r="T2198" s="87"/>
      <c r="U2198" s="85" t="s">
        <v>112</v>
      </c>
      <c r="V2198" s="3"/>
      <c r="X2198" s="3"/>
      <c r="Y2198" s="7"/>
      <c r="Z2198" s="6">
        <v>50000</v>
      </c>
      <c r="AA2198" s="160"/>
      <c r="AB2198" s="123" t="s">
        <v>4395</v>
      </c>
      <c r="AC2198" s="124"/>
      <c r="AD2198" s="41"/>
      <c r="AE2198" s="41"/>
      <c r="AF2198" s="41"/>
      <c r="AG2198" s="41"/>
      <c r="AH2198" s="41" t="s">
        <v>7061</v>
      </c>
      <c r="AI2198" s="80" t="s">
        <v>23961</v>
      </c>
      <c r="AJ2198" s="80" t="s">
        <v>23962</v>
      </c>
      <c r="AK2198" s="3"/>
      <c r="AL2198" s="85"/>
      <c r="AM2198" s="151" t="s">
        <v>24840</v>
      </c>
      <c r="AN2198" s="15"/>
      <c r="AO2198" s="166"/>
      <c r="AP2198" s="5">
        <f t="shared" si="35"/>
        <v>0</v>
      </c>
      <c r="AQ2198" s="16"/>
      <c r="AR2198" s="205">
        <v>1</v>
      </c>
      <c r="AS2198" s="16"/>
      <c r="AT2198" s="16"/>
      <c r="AU2198" s="16"/>
      <c r="AV2198" s="16"/>
      <c r="AW2198" s="16"/>
      <c r="AX2198" s="16"/>
    </row>
    <row r="2199" spans="1:50" customFormat="1" ht="15.75" hidden="1" customHeight="1" x14ac:dyDescent="0.2">
      <c r="A2199" s="7" t="s">
        <v>27711</v>
      </c>
      <c r="B2199" s="3" t="s">
        <v>27712</v>
      </c>
      <c r="C2199" s="85" t="s">
        <v>4395</v>
      </c>
      <c r="D2199" s="85" t="s">
        <v>13090</v>
      </c>
      <c r="E2199" s="202" t="s">
        <v>1800</v>
      </c>
      <c r="F2199" s="85" t="s">
        <v>14</v>
      </c>
      <c r="G2199" s="85" t="s">
        <v>18</v>
      </c>
      <c r="H2199" s="85" t="s">
        <v>20690</v>
      </c>
      <c r="I2199" s="3" t="s">
        <v>29424</v>
      </c>
      <c r="J2199" s="85" t="s">
        <v>4435</v>
      </c>
      <c r="K2199" s="7" t="s">
        <v>4744</v>
      </c>
      <c r="L2199" s="3"/>
      <c r="M2199" s="3"/>
      <c r="N2199" s="41" t="s">
        <v>5382</v>
      </c>
      <c r="O2199" s="87">
        <v>0</v>
      </c>
      <c r="P2199" s="87">
        <v>0</v>
      </c>
      <c r="Q2199" s="87">
        <v>0</v>
      </c>
      <c r="R2199" s="87">
        <v>0</v>
      </c>
      <c r="S2199" s="87"/>
      <c r="T2199" s="87"/>
      <c r="U2199" s="85" t="s">
        <v>112</v>
      </c>
      <c r="V2199" s="3"/>
      <c r="X2199" s="3"/>
      <c r="Y2199" s="7"/>
      <c r="Z2199" s="6">
        <v>55575</v>
      </c>
      <c r="AA2199" s="160"/>
      <c r="AB2199" s="123" t="s">
        <v>4395</v>
      </c>
      <c r="AC2199" s="124"/>
      <c r="AD2199" s="41"/>
      <c r="AE2199" s="41"/>
      <c r="AF2199" s="41"/>
      <c r="AG2199" s="41"/>
      <c r="AH2199" s="41" t="s">
        <v>4460</v>
      </c>
      <c r="AI2199" s="80"/>
      <c r="AJ2199" s="80"/>
      <c r="AK2199" s="3"/>
      <c r="AL2199" s="85"/>
      <c r="AM2199" s="151" t="s">
        <v>28169</v>
      </c>
      <c r="AN2199" s="15"/>
      <c r="AO2199" s="166"/>
      <c r="AP2199" s="5">
        <f t="shared" si="35"/>
        <v>0</v>
      </c>
      <c r="AQ2199" s="16"/>
      <c r="AR2199" s="205">
        <v>1</v>
      </c>
      <c r="AS2199" s="16"/>
      <c r="AT2199" s="16"/>
      <c r="AU2199" s="16"/>
      <c r="AV2199" s="16"/>
      <c r="AW2199" s="16"/>
      <c r="AX2199" s="16"/>
    </row>
    <row r="2200" spans="1:50" customFormat="1" ht="15.75" hidden="1" customHeight="1" x14ac:dyDescent="0.2">
      <c r="A2200" s="7" t="s">
        <v>21410</v>
      </c>
      <c r="B2200" s="3" t="s">
        <v>21411</v>
      </c>
      <c r="C2200" s="85" t="s">
        <v>4395</v>
      </c>
      <c r="D2200" s="85" t="s">
        <v>13090</v>
      </c>
      <c r="E2200" s="202" t="s">
        <v>26712</v>
      </c>
      <c r="F2200" s="85" t="s">
        <v>40</v>
      </c>
      <c r="G2200" s="85" t="s">
        <v>43</v>
      </c>
      <c r="H2200" s="85" t="s">
        <v>20690</v>
      </c>
      <c r="I2200" s="3" t="s">
        <v>4434</v>
      </c>
      <c r="J2200" s="85" t="s">
        <v>115</v>
      </c>
      <c r="K2200" s="7" t="s">
        <v>4595</v>
      </c>
      <c r="L2200" s="3"/>
      <c r="M2200" s="3"/>
      <c r="N2200" s="41" t="s">
        <v>17062</v>
      </c>
      <c r="O2200" s="87">
        <v>2257502</v>
      </c>
      <c r="P2200" s="87">
        <v>10004</v>
      </c>
      <c r="Q2200" s="87">
        <v>2247498</v>
      </c>
      <c r="R2200" s="87">
        <v>0</v>
      </c>
      <c r="S2200" s="87"/>
      <c r="T2200" s="87"/>
      <c r="U2200" s="85">
        <v>2021</v>
      </c>
      <c r="V2200" s="3"/>
      <c r="X2200" s="3"/>
      <c r="Y2200" s="7"/>
      <c r="Z2200" s="6">
        <v>1081893</v>
      </c>
      <c r="AA2200" s="160"/>
      <c r="AB2200" s="123" t="s">
        <v>4395</v>
      </c>
      <c r="AC2200" s="124"/>
      <c r="AD2200" s="41"/>
      <c r="AE2200" s="41"/>
      <c r="AF2200" s="41"/>
      <c r="AG2200" s="41"/>
      <c r="AH2200" s="41" t="s">
        <v>7061</v>
      </c>
      <c r="AI2200" s="80" t="s">
        <v>21412</v>
      </c>
      <c r="AJ2200" s="80" t="s">
        <v>21413</v>
      </c>
      <c r="AK2200" s="3"/>
      <c r="AL2200" s="85"/>
      <c r="AM2200" s="151" t="s">
        <v>21670</v>
      </c>
      <c r="AN2200" s="15"/>
      <c r="AO2200" s="166"/>
      <c r="AP2200" s="5">
        <f t="shared" si="35"/>
        <v>0</v>
      </c>
      <c r="AQ2200" s="16"/>
      <c r="AR2200" s="205">
        <v>1</v>
      </c>
      <c r="AS2200" s="16"/>
      <c r="AT2200" s="16"/>
      <c r="AU2200" s="16"/>
      <c r="AV2200" s="16"/>
      <c r="AW2200" s="16"/>
      <c r="AX2200" s="16"/>
    </row>
    <row r="2201" spans="1:50" customFormat="1" ht="15.75" hidden="1" customHeight="1" x14ac:dyDescent="0.2">
      <c r="A2201" s="7" t="s">
        <v>21414</v>
      </c>
      <c r="B2201" s="3" t="s">
        <v>21415</v>
      </c>
      <c r="C2201" s="85" t="s">
        <v>4395</v>
      </c>
      <c r="D2201" s="85" t="s">
        <v>13090</v>
      </c>
      <c r="E2201" s="202" t="s">
        <v>26712</v>
      </c>
      <c r="F2201" s="85" t="s">
        <v>40</v>
      </c>
      <c r="G2201" s="85" t="s">
        <v>15356</v>
      </c>
      <c r="H2201" s="85" t="s">
        <v>20690</v>
      </c>
      <c r="I2201" s="3" t="s">
        <v>4434</v>
      </c>
      <c r="J2201" s="85" t="s">
        <v>4435</v>
      </c>
      <c r="K2201" s="7" t="s">
        <v>3838</v>
      </c>
      <c r="L2201" s="3"/>
      <c r="M2201" s="3"/>
      <c r="N2201" s="41" t="s">
        <v>5382</v>
      </c>
      <c r="O2201" s="87">
        <v>26244</v>
      </c>
      <c r="P2201" s="87">
        <v>0</v>
      </c>
      <c r="Q2201" s="87">
        <v>26244</v>
      </c>
      <c r="R2201" s="87">
        <v>0</v>
      </c>
      <c r="S2201" s="87"/>
      <c r="T2201" s="87"/>
      <c r="U2201" s="85">
        <v>2020</v>
      </c>
      <c r="V2201" s="3"/>
      <c r="X2201" s="3"/>
      <c r="Y2201" s="7"/>
      <c r="Z2201" s="6">
        <v>40129</v>
      </c>
      <c r="AA2201" s="160"/>
      <c r="AB2201" s="123" t="s">
        <v>4395</v>
      </c>
      <c r="AC2201" s="124"/>
      <c r="AD2201" s="41"/>
      <c r="AE2201" s="41"/>
      <c r="AF2201" s="41"/>
      <c r="AG2201" s="41"/>
      <c r="AH2201" s="41" t="s">
        <v>7654</v>
      </c>
      <c r="AI2201" s="80" t="s">
        <v>21416</v>
      </c>
      <c r="AJ2201" s="80" t="s">
        <v>21417</v>
      </c>
      <c r="AK2201" s="3"/>
      <c r="AL2201" s="85"/>
      <c r="AM2201" s="151" t="s">
        <v>21670</v>
      </c>
      <c r="AN2201" s="15"/>
      <c r="AO2201" s="166"/>
      <c r="AP2201" s="5">
        <f t="shared" si="35"/>
        <v>0</v>
      </c>
      <c r="AQ2201" s="16"/>
      <c r="AR2201" s="205">
        <v>1</v>
      </c>
      <c r="AS2201" s="16"/>
      <c r="AT2201" s="16"/>
      <c r="AU2201" s="16"/>
      <c r="AV2201" s="16"/>
      <c r="AW2201" s="16"/>
      <c r="AX2201" s="16"/>
    </row>
    <row r="2202" spans="1:50" customFormat="1" ht="15.75" hidden="1" customHeight="1" x14ac:dyDescent="0.2">
      <c r="A2202" s="7" t="s">
        <v>23963</v>
      </c>
      <c r="B2202" s="3" t="s">
        <v>23964</v>
      </c>
      <c r="C2202" s="85" t="s">
        <v>4395</v>
      </c>
      <c r="D2202" s="85" t="s">
        <v>13090</v>
      </c>
      <c r="E2202" s="202" t="s">
        <v>26418</v>
      </c>
      <c r="F2202" s="85" t="s">
        <v>40</v>
      </c>
      <c r="G2202" s="85" t="s">
        <v>15326</v>
      </c>
      <c r="H2202" s="85" t="s">
        <v>20690</v>
      </c>
      <c r="I2202" s="3" t="s">
        <v>21239</v>
      </c>
      <c r="J2202" s="85" t="s">
        <v>4435</v>
      </c>
      <c r="K2202" s="7" t="s">
        <v>3838</v>
      </c>
      <c r="L2202" s="3"/>
      <c r="M2202" s="3"/>
      <c r="N2202" s="41" t="s">
        <v>21419</v>
      </c>
      <c r="O2202" s="87">
        <v>0</v>
      </c>
      <c r="P2202" s="87">
        <v>0</v>
      </c>
      <c r="Q2202" s="87">
        <v>0</v>
      </c>
      <c r="R2202" s="87">
        <v>0</v>
      </c>
      <c r="S2202" s="87"/>
      <c r="T2202" s="87"/>
      <c r="U2202" s="85" t="s">
        <v>112</v>
      </c>
      <c r="V2202" s="3"/>
      <c r="X2202" s="3"/>
      <c r="Y2202" s="7"/>
      <c r="Z2202" s="6">
        <v>0</v>
      </c>
      <c r="AA2202" s="160"/>
      <c r="AB2202" s="123" t="s">
        <v>4395</v>
      </c>
      <c r="AC2202" s="124"/>
      <c r="AD2202" s="41"/>
      <c r="AE2202" s="41"/>
      <c r="AF2202" s="41"/>
      <c r="AG2202" s="41"/>
      <c r="AH2202" s="41" t="s">
        <v>7061</v>
      </c>
      <c r="AI2202" s="80" t="s">
        <v>23965</v>
      </c>
      <c r="AJ2202" s="80" t="s">
        <v>23966</v>
      </c>
      <c r="AK2202" s="3"/>
      <c r="AL2202" s="85"/>
      <c r="AM2202" s="151" t="s">
        <v>24840</v>
      </c>
      <c r="AN2202" s="15"/>
      <c r="AO2202" s="166"/>
      <c r="AP2202" s="5">
        <f t="shared" si="35"/>
        <v>0</v>
      </c>
      <c r="AQ2202" s="16"/>
      <c r="AR2202" s="205">
        <v>1</v>
      </c>
      <c r="AS2202" s="16"/>
      <c r="AT2202" s="16"/>
      <c r="AU2202" s="16"/>
      <c r="AV2202" s="16"/>
      <c r="AW2202" s="16"/>
      <c r="AX2202" s="16"/>
    </row>
    <row r="2203" spans="1:50" customFormat="1" ht="15.75" hidden="1" customHeight="1" x14ac:dyDescent="0.2">
      <c r="A2203" s="7" t="s">
        <v>21418</v>
      </c>
      <c r="B2203" s="3" t="s">
        <v>27658</v>
      </c>
      <c r="C2203" s="85" t="s">
        <v>4395</v>
      </c>
      <c r="D2203" s="85" t="s">
        <v>13090</v>
      </c>
      <c r="E2203" s="202" t="s">
        <v>26418</v>
      </c>
      <c r="F2203" s="85" t="s">
        <v>40</v>
      </c>
      <c r="G2203" s="85" t="s">
        <v>15326</v>
      </c>
      <c r="H2203" s="85" t="s">
        <v>20690</v>
      </c>
      <c r="I2203" s="3" t="s">
        <v>21239</v>
      </c>
      <c r="J2203" s="85" t="s">
        <v>4435</v>
      </c>
      <c r="K2203" s="7" t="s">
        <v>3838</v>
      </c>
      <c r="L2203" s="3"/>
      <c r="M2203" s="3"/>
      <c r="N2203" s="41" t="s">
        <v>21419</v>
      </c>
      <c r="O2203" s="87">
        <v>0</v>
      </c>
      <c r="P2203" s="87">
        <v>0</v>
      </c>
      <c r="Q2203" s="87">
        <v>0</v>
      </c>
      <c r="R2203" s="87">
        <v>0</v>
      </c>
      <c r="S2203" s="87"/>
      <c r="T2203" s="87"/>
      <c r="U2203" s="85" t="s">
        <v>112</v>
      </c>
      <c r="V2203" s="3"/>
      <c r="X2203" s="3"/>
      <c r="Y2203" s="7"/>
      <c r="Z2203" s="6">
        <v>60000</v>
      </c>
      <c r="AA2203" s="160"/>
      <c r="AB2203" s="123" t="s">
        <v>4395</v>
      </c>
      <c r="AC2203" s="124"/>
      <c r="AD2203" s="41"/>
      <c r="AE2203" s="41"/>
      <c r="AF2203" s="41"/>
      <c r="AG2203" s="41"/>
      <c r="AH2203" s="41" t="s">
        <v>7061</v>
      </c>
      <c r="AI2203" s="80" t="s">
        <v>21420</v>
      </c>
      <c r="AJ2203" s="80" t="s">
        <v>21421</v>
      </c>
      <c r="AK2203" s="3"/>
      <c r="AL2203" s="85"/>
      <c r="AM2203" s="151" t="s">
        <v>21670</v>
      </c>
      <c r="AN2203" s="15"/>
      <c r="AO2203" s="166"/>
      <c r="AP2203" s="5">
        <f t="shared" si="35"/>
        <v>0</v>
      </c>
      <c r="AQ2203" s="16"/>
      <c r="AR2203" s="205">
        <v>1</v>
      </c>
      <c r="AS2203" s="16"/>
      <c r="AT2203" s="16"/>
      <c r="AU2203" s="16"/>
      <c r="AV2203" s="16"/>
      <c r="AW2203" s="16"/>
      <c r="AX2203" s="16"/>
    </row>
    <row r="2204" spans="1:50" customFormat="1" ht="15.75" hidden="1" customHeight="1" x14ac:dyDescent="0.2">
      <c r="A2204" s="7" t="s">
        <v>23967</v>
      </c>
      <c r="B2204" s="3" t="s">
        <v>23968</v>
      </c>
      <c r="C2204" s="85" t="s">
        <v>4395</v>
      </c>
      <c r="D2204" s="85" t="s">
        <v>13090</v>
      </c>
      <c r="E2204" s="202" t="s">
        <v>26418</v>
      </c>
      <c r="F2204" s="85" t="s">
        <v>40</v>
      </c>
      <c r="G2204" s="85" t="s">
        <v>15326</v>
      </c>
      <c r="H2204" s="85" t="s">
        <v>20690</v>
      </c>
      <c r="I2204" s="3" t="s">
        <v>21239</v>
      </c>
      <c r="J2204" s="85" t="s">
        <v>4435</v>
      </c>
      <c r="K2204" s="7" t="s">
        <v>3838</v>
      </c>
      <c r="L2204" s="3"/>
      <c r="M2204" s="3"/>
      <c r="N2204" s="41" t="s">
        <v>21419</v>
      </c>
      <c r="O2204" s="87">
        <v>0</v>
      </c>
      <c r="P2204" s="87">
        <v>0</v>
      </c>
      <c r="Q2204" s="87">
        <v>0</v>
      </c>
      <c r="R2204" s="87">
        <v>0</v>
      </c>
      <c r="S2204" s="87"/>
      <c r="T2204" s="87"/>
      <c r="U2204" s="85" t="s">
        <v>112</v>
      </c>
      <c r="V2204" s="3"/>
      <c r="X2204" s="3"/>
      <c r="Y2204" s="7"/>
      <c r="Z2204" s="6">
        <v>60000</v>
      </c>
      <c r="AA2204" s="160"/>
      <c r="AB2204" s="123" t="s">
        <v>4395</v>
      </c>
      <c r="AC2204" s="124"/>
      <c r="AD2204" s="41"/>
      <c r="AE2204" s="41"/>
      <c r="AF2204" s="41"/>
      <c r="AG2204" s="41"/>
      <c r="AH2204" s="41" t="s">
        <v>7061</v>
      </c>
      <c r="AI2204" s="80" t="s">
        <v>23969</v>
      </c>
      <c r="AJ2204" s="80" t="s">
        <v>23970</v>
      </c>
      <c r="AK2204" s="3"/>
      <c r="AL2204" s="85"/>
      <c r="AM2204" s="151" t="s">
        <v>24840</v>
      </c>
      <c r="AN2204" s="15"/>
      <c r="AO2204" s="166"/>
      <c r="AP2204" s="5">
        <f t="shared" si="35"/>
        <v>0</v>
      </c>
      <c r="AQ2204" s="16"/>
      <c r="AR2204" s="205">
        <v>1</v>
      </c>
      <c r="AS2204" s="16"/>
      <c r="AT2204" s="16"/>
      <c r="AU2204" s="16"/>
      <c r="AV2204" s="16"/>
      <c r="AW2204" s="16"/>
      <c r="AX2204" s="16"/>
    </row>
    <row r="2205" spans="1:50" customFormat="1" ht="15.75" hidden="1" customHeight="1" x14ac:dyDescent="0.2">
      <c r="A2205" s="7" t="s">
        <v>21422</v>
      </c>
      <c r="B2205" s="3" t="s">
        <v>17254</v>
      </c>
      <c r="C2205" s="85" t="s">
        <v>4395</v>
      </c>
      <c r="D2205" s="85" t="s">
        <v>13090</v>
      </c>
      <c r="E2205" s="202" t="s">
        <v>26418</v>
      </c>
      <c r="F2205" s="85" t="s">
        <v>40</v>
      </c>
      <c r="G2205" s="85" t="s">
        <v>41</v>
      </c>
      <c r="H2205" s="85" t="s">
        <v>20690</v>
      </c>
      <c r="I2205" s="3" t="s">
        <v>5820</v>
      </c>
      <c r="J2205" s="85" t="s">
        <v>4435</v>
      </c>
      <c r="K2205" s="7" t="s">
        <v>3838</v>
      </c>
      <c r="L2205" s="3"/>
      <c r="M2205" s="3"/>
      <c r="N2205" s="41" t="s">
        <v>4535</v>
      </c>
      <c r="O2205" s="87">
        <v>0</v>
      </c>
      <c r="P2205" s="87">
        <v>0</v>
      </c>
      <c r="Q2205" s="87">
        <v>0</v>
      </c>
      <c r="R2205" s="87">
        <v>0</v>
      </c>
      <c r="S2205" s="87"/>
      <c r="T2205" s="87"/>
      <c r="U2205" s="85" t="s">
        <v>112</v>
      </c>
      <c r="V2205" s="3"/>
      <c r="X2205" s="3"/>
      <c r="Y2205" s="7"/>
      <c r="Z2205" s="6">
        <v>0</v>
      </c>
      <c r="AA2205" s="160"/>
      <c r="AB2205" s="123" t="s">
        <v>4395</v>
      </c>
      <c r="AC2205" s="124"/>
      <c r="AD2205" s="41"/>
      <c r="AE2205" s="41"/>
      <c r="AF2205" s="41"/>
      <c r="AG2205" s="41"/>
      <c r="AH2205" s="41" t="s">
        <v>7061</v>
      </c>
      <c r="AI2205" s="80" t="s">
        <v>21423</v>
      </c>
      <c r="AJ2205" s="80" t="s">
        <v>21424</v>
      </c>
      <c r="AK2205" s="3"/>
      <c r="AL2205" s="85"/>
      <c r="AM2205" s="151" t="s">
        <v>21670</v>
      </c>
      <c r="AN2205" s="15"/>
      <c r="AO2205" s="166"/>
      <c r="AP2205" s="5">
        <f t="shared" si="35"/>
        <v>0</v>
      </c>
      <c r="AQ2205" s="16"/>
      <c r="AR2205" s="205">
        <v>1</v>
      </c>
      <c r="AS2205" s="16"/>
      <c r="AT2205" s="16"/>
      <c r="AU2205" s="16"/>
      <c r="AV2205" s="16"/>
      <c r="AW2205" s="16"/>
      <c r="AX2205" s="16"/>
    </row>
    <row r="2206" spans="1:50" customFormat="1" ht="15.75" hidden="1" customHeight="1" x14ac:dyDescent="0.2">
      <c r="A2206" s="7" t="s">
        <v>21425</v>
      </c>
      <c r="B2206" s="3" t="s">
        <v>27659</v>
      </c>
      <c r="C2206" s="85" t="s">
        <v>4395</v>
      </c>
      <c r="D2206" s="85" t="s">
        <v>13090</v>
      </c>
      <c r="E2206" s="202" t="s">
        <v>26712</v>
      </c>
      <c r="F2206" s="85" t="s">
        <v>40</v>
      </c>
      <c r="G2206" s="85" t="s">
        <v>41</v>
      </c>
      <c r="H2206" s="85" t="s">
        <v>20690</v>
      </c>
      <c r="I2206" s="3" t="s">
        <v>4870</v>
      </c>
      <c r="J2206" s="85" t="s">
        <v>4435</v>
      </c>
      <c r="K2206" s="7" t="s">
        <v>3838</v>
      </c>
      <c r="L2206" s="3"/>
      <c r="M2206" s="3"/>
      <c r="N2206" s="41" t="s">
        <v>4535</v>
      </c>
      <c r="O2206" s="87">
        <v>68813</v>
      </c>
      <c r="P2206" s="87">
        <v>0</v>
      </c>
      <c r="Q2206" s="87">
        <v>68813</v>
      </c>
      <c r="R2206" s="87">
        <v>0</v>
      </c>
      <c r="S2206" s="87"/>
      <c r="T2206" s="87"/>
      <c r="U2206" s="85">
        <v>2021</v>
      </c>
      <c r="V2206" s="3"/>
      <c r="X2206" s="3"/>
      <c r="Y2206" s="7"/>
      <c r="Z2206" s="6">
        <v>128446</v>
      </c>
      <c r="AA2206" s="160"/>
      <c r="AB2206" s="123" t="s">
        <v>4395</v>
      </c>
      <c r="AC2206" s="124"/>
      <c r="AD2206" s="41"/>
      <c r="AE2206" s="41"/>
      <c r="AF2206" s="41"/>
      <c r="AG2206" s="41"/>
      <c r="AH2206" s="41" t="s">
        <v>4460</v>
      </c>
      <c r="AI2206" s="80" t="s">
        <v>21426</v>
      </c>
      <c r="AJ2206" s="80" t="s">
        <v>21427</v>
      </c>
      <c r="AK2206" s="3"/>
      <c r="AL2206" s="85"/>
      <c r="AM2206" s="151" t="s">
        <v>21670</v>
      </c>
      <c r="AN2206" s="15"/>
      <c r="AO2206" s="166"/>
      <c r="AP2206" s="5">
        <f t="shared" si="35"/>
        <v>0</v>
      </c>
      <c r="AQ2206" s="16"/>
      <c r="AR2206" s="205">
        <v>1</v>
      </c>
      <c r="AS2206" s="16"/>
      <c r="AT2206" s="16"/>
      <c r="AU2206" s="16"/>
      <c r="AV2206" s="16"/>
      <c r="AW2206" s="16"/>
      <c r="AX2206" s="16"/>
    </row>
    <row r="2207" spans="1:50" customFormat="1" ht="15.75" hidden="1" customHeight="1" x14ac:dyDescent="0.2">
      <c r="A2207" s="7" t="s">
        <v>21428</v>
      </c>
      <c r="B2207" s="3" t="s">
        <v>27660</v>
      </c>
      <c r="C2207" s="85" t="s">
        <v>4395</v>
      </c>
      <c r="D2207" s="85" t="s">
        <v>13090</v>
      </c>
      <c r="E2207" s="202" t="s">
        <v>1800</v>
      </c>
      <c r="F2207" s="85" t="s">
        <v>40</v>
      </c>
      <c r="G2207" s="85" t="s">
        <v>41</v>
      </c>
      <c r="H2207" s="85" t="s">
        <v>20690</v>
      </c>
      <c r="I2207" s="3" t="s">
        <v>4870</v>
      </c>
      <c r="J2207" s="85" t="s">
        <v>4435</v>
      </c>
      <c r="K2207" s="7" t="s">
        <v>3838</v>
      </c>
      <c r="L2207" s="3"/>
      <c r="M2207" s="3"/>
      <c r="N2207" s="41" t="s">
        <v>4535</v>
      </c>
      <c r="O2207" s="87">
        <v>0</v>
      </c>
      <c r="P2207" s="87">
        <v>0</v>
      </c>
      <c r="Q2207" s="87">
        <v>0</v>
      </c>
      <c r="R2207" s="87">
        <v>0</v>
      </c>
      <c r="S2207" s="87"/>
      <c r="T2207" s="87"/>
      <c r="U2207" s="85" t="s">
        <v>112</v>
      </c>
      <c r="V2207" s="3"/>
      <c r="X2207" s="3"/>
      <c r="Y2207" s="7"/>
      <c r="Z2207" s="6">
        <v>526580</v>
      </c>
      <c r="AA2207" s="160"/>
      <c r="AB2207" s="123" t="s">
        <v>4395</v>
      </c>
      <c r="AC2207" s="124"/>
      <c r="AD2207" s="41"/>
      <c r="AE2207" s="41"/>
      <c r="AF2207" s="41"/>
      <c r="AG2207" s="41"/>
      <c r="AH2207" s="41" t="s">
        <v>7061</v>
      </c>
      <c r="AI2207" s="80" t="s">
        <v>21429</v>
      </c>
      <c r="AJ2207" s="80" t="s">
        <v>21430</v>
      </c>
      <c r="AK2207" s="3"/>
      <c r="AL2207" s="85"/>
      <c r="AM2207" s="151" t="s">
        <v>21670</v>
      </c>
      <c r="AN2207" s="15"/>
      <c r="AO2207" s="166"/>
      <c r="AP2207" s="5">
        <f t="shared" si="35"/>
        <v>0</v>
      </c>
      <c r="AQ2207" s="16"/>
      <c r="AR2207" s="205">
        <v>1</v>
      </c>
      <c r="AS2207" s="16"/>
      <c r="AT2207" s="16"/>
      <c r="AU2207" s="16"/>
      <c r="AV2207" s="16"/>
      <c r="AW2207" s="16"/>
      <c r="AX2207" s="16"/>
    </row>
    <row r="2208" spans="1:50" customFormat="1" ht="15.75" hidden="1" customHeight="1" x14ac:dyDescent="0.2">
      <c r="A2208" s="7" t="s">
        <v>23971</v>
      </c>
      <c r="B2208" s="3" t="s">
        <v>23972</v>
      </c>
      <c r="C2208" s="85" t="s">
        <v>4395</v>
      </c>
      <c r="D2208" s="85" t="s">
        <v>13090</v>
      </c>
      <c r="E2208" s="202" t="s">
        <v>1800</v>
      </c>
      <c r="F2208" s="85" t="s">
        <v>40</v>
      </c>
      <c r="G2208" s="85" t="s">
        <v>43</v>
      </c>
      <c r="H2208" s="85" t="s">
        <v>20690</v>
      </c>
      <c r="I2208" s="3" t="s">
        <v>4475</v>
      </c>
      <c r="J2208" s="85" t="s">
        <v>4435</v>
      </c>
      <c r="K2208" s="7" t="s">
        <v>4744</v>
      </c>
      <c r="L2208" s="3"/>
      <c r="M2208" s="3"/>
      <c r="N2208" s="41" t="s">
        <v>23973</v>
      </c>
      <c r="O2208" s="87">
        <v>0</v>
      </c>
      <c r="P2208" s="87">
        <v>0</v>
      </c>
      <c r="Q2208" s="87">
        <v>0</v>
      </c>
      <c r="R2208" s="87">
        <v>0</v>
      </c>
      <c r="S2208" s="87"/>
      <c r="T2208" s="87"/>
      <c r="U2208" s="85" t="s">
        <v>112</v>
      </c>
      <c r="V2208" s="3"/>
      <c r="X2208" s="3"/>
      <c r="Y2208" s="7"/>
      <c r="Z2208" s="6">
        <v>10000</v>
      </c>
      <c r="AA2208" s="160"/>
      <c r="AB2208" s="123" t="s">
        <v>4395</v>
      </c>
      <c r="AC2208" s="124"/>
      <c r="AD2208" s="41"/>
      <c r="AE2208" s="41"/>
      <c r="AF2208" s="41"/>
      <c r="AG2208" s="41"/>
      <c r="AH2208" s="41" t="s">
        <v>7061</v>
      </c>
      <c r="AI2208" s="80" t="s">
        <v>23974</v>
      </c>
      <c r="AJ2208" s="80" t="s">
        <v>23975</v>
      </c>
      <c r="AK2208" s="3"/>
      <c r="AL2208" s="85"/>
      <c r="AM2208" s="151" t="s">
        <v>24840</v>
      </c>
      <c r="AN2208" s="15"/>
      <c r="AO2208" s="166"/>
      <c r="AP2208" s="5">
        <f t="shared" si="35"/>
        <v>0</v>
      </c>
      <c r="AQ2208" s="16"/>
      <c r="AR2208" s="205">
        <v>1</v>
      </c>
      <c r="AS2208" s="16"/>
      <c r="AT2208" s="16"/>
      <c r="AU2208" s="16"/>
      <c r="AV2208" s="16"/>
      <c r="AW2208" s="16"/>
      <c r="AX2208" s="16"/>
    </row>
    <row r="2209" spans="1:50" customFormat="1" ht="15.75" hidden="1" customHeight="1" x14ac:dyDescent="0.2">
      <c r="A2209" s="7" t="s">
        <v>21431</v>
      </c>
      <c r="B2209" s="3" t="s">
        <v>21432</v>
      </c>
      <c r="C2209" s="85" t="s">
        <v>4395</v>
      </c>
      <c r="D2209" s="85" t="s">
        <v>13090</v>
      </c>
      <c r="E2209" s="202" t="s">
        <v>26712</v>
      </c>
      <c r="F2209" s="85" t="s">
        <v>40</v>
      </c>
      <c r="G2209" s="85" t="s">
        <v>15356</v>
      </c>
      <c r="H2209" s="85" t="s">
        <v>20690</v>
      </c>
      <c r="I2209" s="3" t="s">
        <v>4434</v>
      </c>
      <c r="J2209" s="85" t="s">
        <v>4435</v>
      </c>
      <c r="K2209" s="7" t="s">
        <v>3838</v>
      </c>
      <c r="L2209" s="3"/>
      <c r="M2209" s="3"/>
      <c r="N2209" s="41" t="s">
        <v>6842</v>
      </c>
      <c r="O2209" s="87">
        <v>66643</v>
      </c>
      <c r="P2209" s="87">
        <v>0</v>
      </c>
      <c r="Q2209" s="87">
        <v>66643</v>
      </c>
      <c r="R2209" s="87">
        <v>0</v>
      </c>
      <c r="S2209" s="87"/>
      <c r="T2209" s="87"/>
      <c r="U2209" s="85">
        <v>2020</v>
      </c>
      <c r="V2209" s="3"/>
      <c r="X2209" s="3"/>
      <c r="Y2209" s="7"/>
      <c r="Z2209" s="6">
        <v>48466</v>
      </c>
      <c r="AA2209" s="160"/>
      <c r="AB2209" s="123" t="s">
        <v>4395</v>
      </c>
      <c r="AC2209" s="124"/>
      <c r="AD2209" s="41"/>
      <c r="AE2209" s="41"/>
      <c r="AF2209" s="41"/>
      <c r="AG2209" s="41"/>
      <c r="AH2209" s="41" t="s">
        <v>7654</v>
      </c>
      <c r="AI2209" s="80" t="s">
        <v>21433</v>
      </c>
      <c r="AJ2209" s="80" t="s">
        <v>21434</v>
      </c>
      <c r="AK2209" s="3"/>
      <c r="AL2209" s="85"/>
      <c r="AM2209" s="151" t="s">
        <v>21670</v>
      </c>
      <c r="AN2209" s="15"/>
      <c r="AO2209" s="166"/>
      <c r="AP2209" s="5">
        <f t="shared" si="35"/>
        <v>0</v>
      </c>
      <c r="AQ2209" s="16"/>
      <c r="AR2209" s="205">
        <v>1</v>
      </c>
      <c r="AS2209" s="16"/>
      <c r="AT2209" s="16"/>
      <c r="AU2209" s="16"/>
      <c r="AV2209" s="16"/>
      <c r="AW2209" s="16"/>
      <c r="AX2209" s="16"/>
    </row>
    <row r="2210" spans="1:50" customFormat="1" ht="15.75" hidden="1" customHeight="1" x14ac:dyDescent="0.2">
      <c r="A2210" s="7" t="s">
        <v>4686</v>
      </c>
      <c r="B2210" s="3" t="s">
        <v>4687</v>
      </c>
      <c r="C2210" s="85" t="s">
        <v>4395</v>
      </c>
      <c r="D2210" s="85" t="s">
        <v>13090</v>
      </c>
      <c r="E2210" s="202" t="s">
        <v>26712</v>
      </c>
      <c r="F2210" s="85" t="s">
        <v>40</v>
      </c>
      <c r="G2210" s="85" t="s">
        <v>43</v>
      </c>
      <c r="H2210" s="85" t="s">
        <v>20690</v>
      </c>
      <c r="I2210" s="3" t="s">
        <v>4688</v>
      </c>
      <c r="J2210" s="85" t="s">
        <v>115</v>
      </c>
      <c r="K2210" s="7" t="s">
        <v>4689</v>
      </c>
      <c r="L2210" s="3"/>
      <c r="M2210" s="3"/>
      <c r="N2210" s="41" t="s">
        <v>4690</v>
      </c>
      <c r="O2210" s="87">
        <v>30055</v>
      </c>
      <c r="P2210" s="87">
        <v>29803</v>
      </c>
      <c r="Q2210" s="87">
        <v>252</v>
      </c>
      <c r="R2210" s="87">
        <v>0</v>
      </c>
      <c r="S2210" s="87"/>
      <c r="T2210" s="87"/>
      <c r="U2210" s="85">
        <v>2016</v>
      </c>
      <c r="V2210" s="3" t="s">
        <v>4690</v>
      </c>
      <c r="W2210" s="3"/>
      <c r="X2210" s="3"/>
      <c r="Y2210" s="3"/>
      <c r="Z2210" s="6">
        <v>8877</v>
      </c>
      <c r="AA2210" s="160"/>
      <c r="AB2210" s="123" t="s">
        <v>4395</v>
      </c>
      <c r="AC2210" s="124"/>
      <c r="AD2210" s="41"/>
      <c r="AE2210" s="83"/>
      <c r="AF2210" s="83"/>
      <c r="AG2210" s="41"/>
      <c r="AH2210" s="41" t="s">
        <v>7061</v>
      </c>
      <c r="AI2210" s="80" t="s">
        <v>18196</v>
      </c>
      <c r="AJ2210" s="80" t="s">
        <v>20108</v>
      </c>
      <c r="AK2210" s="3"/>
      <c r="AL2210" s="85"/>
      <c r="AM2210" s="151" t="s">
        <v>19998</v>
      </c>
      <c r="AN2210" s="15"/>
      <c r="AO2210" s="166"/>
      <c r="AP2210" s="5">
        <f t="shared" si="35"/>
        <v>0</v>
      </c>
      <c r="AQ2210" s="16"/>
      <c r="AR2210" s="205">
        <v>1</v>
      </c>
      <c r="AS2210" s="16"/>
      <c r="AT2210" s="16"/>
      <c r="AU2210" s="16"/>
      <c r="AV2210" s="16"/>
      <c r="AW2210" s="16"/>
      <c r="AX2210" s="16"/>
    </row>
    <row r="2211" spans="1:50" customFormat="1" ht="15.75" hidden="1" customHeight="1" x14ac:dyDescent="0.2">
      <c r="A2211" s="7" t="s">
        <v>23976</v>
      </c>
      <c r="B2211" s="3" t="s">
        <v>23977</v>
      </c>
      <c r="C2211" s="85" t="s">
        <v>4395</v>
      </c>
      <c r="D2211" s="85" t="s">
        <v>13090</v>
      </c>
      <c r="E2211" s="202" t="s">
        <v>1800</v>
      </c>
      <c r="F2211" s="85" t="s">
        <v>40</v>
      </c>
      <c r="G2211" s="85" t="s">
        <v>43</v>
      </c>
      <c r="H2211" s="85" t="s">
        <v>20690</v>
      </c>
      <c r="I2211" s="3" t="s">
        <v>6379</v>
      </c>
      <c r="J2211" s="85" t="s">
        <v>115</v>
      </c>
      <c r="K2211" s="7" t="s">
        <v>4561</v>
      </c>
      <c r="L2211" s="3"/>
      <c r="M2211" s="3"/>
      <c r="N2211" s="41" t="s">
        <v>13897</v>
      </c>
      <c r="O2211" s="87">
        <v>0</v>
      </c>
      <c r="P2211" s="87">
        <v>0</v>
      </c>
      <c r="Q2211" s="87">
        <v>0</v>
      </c>
      <c r="R2211" s="87">
        <v>0</v>
      </c>
      <c r="S2211" s="87"/>
      <c r="T2211" s="87"/>
      <c r="U2211" s="85" t="s">
        <v>112</v>
      </c>
      <c r="V2211" s="3"/>
      <c r="X2211" s="3"/>
      <c r="Y2211" s="7"/>
      <c r="Z2211" s="6">
        <v>60000</v>
      </c>
      <c r="AA2211" s="160"/>
      <c r="AB2211" s="123" t="s">
        <v>4395</v>
      </c>
      <c r="AC2211" s="124"/>
      <c r="AD2211" s="41"/>
      <c r="AE2211" s="41"/>
      <c r="AF2211" s="41"/>
      <c r="AG2211" s="41"/>
      <c r="AH2211" s="41" t="s">
        <v>7061</v>
      </c>
      <c r="AI2211" s="80" t="s">
        <v>23978</v>
      </c>
      <c r="AJ2211" s="80" t="s">
        <v>23979</v>
      </c>
      <c r="AK2211" s="3"/>
      <c r="AL2211" s="85"/>
      <c r="AM2211" s="151" t="s">
        <v>24840</v>
      </c>
      <c r="AN2211" s="15"/>
      <c r="AO2211" s="166"/>
      <c r="AP2211" s="5">
        <f t="shared" si="35"/>
        <v>0</v>
      </c>
      <c r="AQ2211" s="16"/>
      <c r="AR2211" s="205">
        <v>1</v>
      </c>
      <c r="AS2211" s="16"/>
      <c r="AT2211" s="16"/>
      <c r="AU2211" s="16"/>
      <c r="AV2211" s="16"/>
      <c r="AW2211" s="16"/>
      <c r="AX2211" s="16"/>
    </row>
    <row r="2212" spans="1:50" customFormat="1" ht="15.75" hidden="1" customHeight="1" x14ac:dyDescent="0.2">
      <c r="A2212" s="7" t="s">
        <v>23980</v>
      </c>
      <c r="B2212" s="3" t="s">
        <v>23981</v>
      </c>
      <c r="C2212" s="85" t="s">
        <v>4395</v>
      </c>
      <c r="D2212" s="85" t="s">
        <v>13090</v>
      </c>
      <c r="E2212" s="202" t="s">
        <v>1800</v>
      </c>
      <c r="F2212" s="85" t="s">
        <v>40</v>
      </c>
      <c r="G2212" s="85" t="s">
        <v>15326</v>
      </c>
      <c r="H2212" s="85" t="s">
        <v>20690</v>
      </c>
      <c r="I2212" s="3" t="s">
        <v>21239</v>
      </c>
      <c r="J2212" s="85" t="s">
        <v>4447</v>
      </c>
      <c r="K2212" s="7" t="s">
        <v>4448</v>
      </c>
      <c r="L2212" s="3"/>
      <c r="M2212" s="3"/>
      <c r="N2212" s="41" t="s">
        <v>13897</v>
      </c>
      <c r="O2212" s="87">
        <v>0</v>
      </c>
      <c r="P2212" s="87">
        <v>0</v>
      </c>
      <c r="Q2212" s="87">
        <v>0</v>
      </c>
      <c r="R2212" s="87">
        <v>0</v>
      </c>
      <c r="S2212" s="87"/>
      <c r="T2212" s="87"/>
      <c r="U2212" s="85" t="s">
        <v>112</v>
      </c>
      <c r="V2212" s="3"/>
      <c r="X2212" s="3"/>
      <c r="Y2212" s="7"/>
      <c r="Z2212" s="6">
        <v>60000</v>
      </c>
      <c r="AA2212" s="160"/>
      <c r="AB2212" s="123" t="s">
        <v>4395</v>
      </c>
      <c r="AC2212" s="124"/>
      <c r="AD2212" s="41"/>
      <c r="AE2212" s="41"/>
      <c r="AF2212" s="41"/>
      <c r="AG2212" s="41"/>
      <c r="AH2212" s="41" t="s">
        <v>7061</v>
      </c>
      <c r="AI2212" s="80" t="s">
        <v>23982</v>
      </c>
      <c r="AJ2212" s="80" t="s">
        <v>23983</v>
      </c>
      <c r="AK2212" s="3"/>
      <c r="AL2212" s="85"/>
      <c r="AM2212" s="151" t="s">
        <v>24840</v>
      </c>
      <c r="AN2212" s="15"/>
      <c r="AO2212" s="166"/>
      <c r="AP2212" s="5">
        <f t="shared" si="35"/>
        <v>0</v>
      </c>
      <c r="AQ2212" s="16"/>
      <c r="AR2212" s="205">
        <v>1</v>
      </c>
      <c r="AS2212" s="16"/>
      <c r="AT2212" s="16"/>
      <c r="AU2212" s="16"/>
      <c r="AV2212" s="16"/>
      <c r="AW2212" s="16"/>
      <c r="AX2212" s="16"/>
    </row>
    <row r="2213" spans="1:50" customFormat="1" ht="15.75" hidden="1" customHeight="1" x14ac:dyDescent="0.2">
      <c r="A2213" s="7" t="s">
        <v>21435</v>
      </c>
      <c r="B2213" s="3" t="s">
        <v>21436</v>
      </c>
      <c r="C2213" s="85" t="s">
        <v>4395</v>
      </c>
      <c r="D2213" s="85" t="s">
        <v>13090</v>
      </c>
      <c r="E2213" s="202" t="s">
        <v>26418</v>
      </c>
      <c r="F2213" s="85" t="s">
        <v>55</v>
      </c>
      <c r="G2213" s="85" t="s">
        <v>56</v>
      </c>
      <c r="H2213" s="85" t="s">
        <v>20690</v>
      </c>
      <c r="I2213" s="3" t="s">
        <v>16589</v>
      </c>
      <c r="J2213" s="85" t="s">
        <v>4400</v>
      </c>
      <c r="K2213" s="7" t="s">
        <v>4422</v>
      </c>
      <c r="L2213" s="3"/>
      <c r="M2213" s="3"/>
      <c r="N2213" s="41" t="s">
        <v>21437</v>
      </c>
      <c r="O2213" s="87">
        <v>0</v>
      </c>
      <c r="P2213" s="87">
        <v>0</v>
      </c>
      <c r="Q2213" s="87">
        <v>0</v>
      </c>
      <c r="R2213" s="87">
        <v>0</v>
      </c>
      <c r="S2213" s="87"/>
      <c r="T2213" s="87"/>
      <c r="U2213" s="85" t="s">
        <v>112</v>
      </c>
      <c r="V2213" s="3"/>
      <c r="X2213" s="3"/>
      <c r="Y2213" s="7"/>
      <c r="Z2213" s="6">
        <v>59126</v>
      </c>
      <c r="AA2213" s="160"/>
      <c r="AB2213" s="123" t="s">
        <v>4395</v>
      </c>
      <c r="AC2213" s="124"/>
      <c r="AD2213" s="41"/>
      <c r="AE2213" s="41"/>
      <c r="AF2213" s="41"/>
      <c r="AG2213" s="41"/>
      <c r="AH2213" s="41" t="s">
        <v>56</v>
      </c>
      <c r="AI2213" s="80" t="s">
        <v>21438</v>
      </c>
      <c r="AJ2213" s="80" t="s">
        <v>21439</v>
      </c>
      <c r="AK2213" s="3"/>
      <c r="AL2213" s="85"/>
      <c r="AM2213" s="151" t="s">
        <v>21670</v>
      </c>
      <c r="AN2213" s="15"/>
      <c r="AO2213" s="166"/>
      <c r="AP2213" s="5">
        <f t="shared" si="35"/>
        <v>0</v>
      </c>
      <c r="AQ2213" s="16"/>
      <c r="AR2213" s="205">
        <v>1</v>
      </c>
      <c r="AS2213" s="16"/>
      <c r="AT2213" s="16"/>
      <c r="AU2213" s="16"/>
      <c r="AV2213" s="16"/>
      <c r="AW2213" s="16"/>
      <c r="AX2213" s="16"/>
    </row>
    <row r="2214" spans="1:50" customFormat="1" ht="15.75" hidden="1" customHeight="1" x14ac:dyDescent="0.2">
      <c r="A2214" s="7" t="s">
        <v>24791</v>
      </c>
      <c r="B2214" s="3" t="s">
        <v>24814</v>
      </c>
      <c r="C2214" s="85" t="s">
        <v>4395</v>
      </c>
      <c r="D2214" s="85" t="s">
        <v>13090</v>
      </c>
      <c r="E2214" s="202" t="s">
        <v>1800</v>
      </c>
      <c r="F2214" s="85" t="s">
        <v>55</v>
      </c>
      <c r="G2214" s="85" t="s">
        <v>59</v>
      </c>
      <c r="H2214" s="85" t="s">
        <v>20690</v>
      </c>
      <c r="I2214" s="3" t="s">
        <v>4399</v>
      </c>
      <c r="J2214" s="85" t="s">
        <v>4958</v>
      </c>
      <c r="K2214" s="7" t="s">
        <v>4959</v>
      </c>
      <c r="L2214" s="3"/>
      <c r="M2214" s="3"/>
      <c r="N2214" s="41" t="s">
        <v>24784</v>
      </c>
      <c r="O2214" s="87">
        <v>0</v>
      </c>
      <c r="P2214" s="87">
        <v>0</v>
      </c>
      <c r="Q2214" s="87">
        <v>0</v>
      </c>
      <c r="R2214" s="87">
        <v>0</v>
      </c>
      <c r="S2214" s="87"/>
      <c r="T2214" s="87"/>
      <c r="U2214" s="85" t="s">
        <v>112</v>
      </c>
      <c r="V2214" s="3"/>
      <c r="X2214" s="3"/>
      <c r="Y2214" s="7"/>
      <c r="Z2214" s="6">
        <v>102217</v>
      </c>
      <c r="AA2214" s="160"/>
      <c r="AB2214" s="123" t="s">
        <v>4395</v>
      </c>
      <c r="AC2214" s="124"/>
      <c r="AD2214" s="41"/>
      <c r="AE2214" s="41"/>
      <c r="AF2214" s="41"/>
      <c r="AG2214" s="41"/>
      <c r="AH2214" s="41" t="s">
        <v>24622</v>
      </c>
      <c r="AI2214" s="80" t="s">
        <v>24823</v>
      </c>
      <c r="AJ2214" s="80" t="s">
        <v>24822</v>
      </c>
      <c r="AK2214" s="3"/>
      <c r="AL2214" s="85"/>
      <c r="AM2214" s="151" t="s">
        <v>24840</v>
      </c>
      <c r="AN2214" s="15"/>
      <c r="AO2214" s="166"/>
      <c r="AP2214" s="5">
        <f t="shared" si="35"/>
        <v>0</v>
      </c>
      <c r="AQ2214" s="16"/>
      <c r="AR2214" s="205">
        <v>1</v>
      </c>
      <c r="AS2214" s="16"/>
      <c r="AT2214" s="16"/>
      <c r="AU2214" s="16"/>
      <c r="AV2214" s="16"/>
      <c r="AW2214" s="16"/>
      <c r="AX2214" s="16"/>
    </row>
    <row r="2215" spans="1:50" customFormat="1" ht="15.75" hidden="1" customHeight="1" x14ac:dyDescent="0.2">
      <c r="A2215" s="7" t="s">
        <v>4691</v>
      </c>
      <c r="B2215" s="3" t="s">
        <v>4692</v>
      </c>
      <c r="C2215" s="85" t="s">
        <v>4395</v>
      </c>
      <c r="D2215" s="85" t="s">
        <v>13090</v>
      </c>
      <c r="E2215" s="202" t="s">
        <v>26712</v>
      </c>
      <c r="F2215" s="85" t="s">
        <v>68</v>
      </c>
      <c r="G2215" s="85" t="s">
        <v>69</v>
      </c>
      <c r="H2215" s="85" t="s">
        <v>20690</v>
      </c>
      <c r="I2215" s="3" t="s">
        <v>4693</v>
      </c>
      <c r="J2215" s="85" t="s">
        <v>115</v>
      </c>
      <c r="K2215" s="7" t="s">
        <v>4694</v>
      </c>
      <c r="L2215" s="3"/>
      <c r="M2215" s="3"/>
      <c r="N2215" s="41" t="s">
        <v>13773</v>
      </c>
      <c r="O2215" s="87">
        <v>8351</v>
      </c>
      <c r="P2215" s="87">
        <v>3922</v>
      </c>
      <c r="Q2215" s="87">
        <v>4429</v>
      </c>
      <c r="R2215" s="87">
        <v>0</v>
      </c>
      <c r="S2215" s="87"/>
      <c r="T2215" s="87"/>
      <c r="U2215" s="85">
        <v>2013</v>
      </c>
      <c r="V2215" s="3" t="s">
        <v>4695</v>
      </c>
      <c r="W2215" s="3"/>
      <c r="X2215" s="3"/>
      <c r="Y2215" s="3"/>
      <c r="Z2215" s="6">
        <v>5086</v>
      </c>
      <c r="AA2215" s="160"/>
      <c r="AB2215" s="123" t="s">
        <v>4395</v>
      </c>
      <c r="AC2215" s="124"/>
      <c r="AD2215" s="41"/>
      <c r="AE2215" s="83"/>
      <c r="AF2215" s="83"/>
      <c r="AG2215" s="41"/>
      <c r="AH2215" s="41" t="s">
        <v>4460</v>
      </c>
      <c r="AI2215" s="80" t="s">
        <v>18197</v>
      </c>
      <c r="AJ2215" s="80" t="s">
        <v>13894</v>
      </c>
      <c r="AK2215" s="3"/>
      <c r="AL2215" s="85"/>
      <c r="AM2215" s="151" t="s">
        <v>19998</v>
      </c>
      <c r="AN2215" s="15"/>
      <c r="AO2215" s="166"/>
      <c r="AP2215" s="5">
        <f t="shared" si="35"/>
        <v>0</v>
      </c>
      <c r="AQ2215" s="16"/>
      <c r="AR2215" s="205">
        <v>1</v>
      </c>
      <c r="AS2215" s="16"/>
      <c r="AT2215" s="16"/>
      <c r="AU2215" s="16"/>
      <c r="AV2215" s="16"/>
      <c r="AW2215" s="16"/>
      <c r="AX2215" s="16"/>
    </row>
    <row r="2216" spans="1:50" customFormat="1" ht="15.75" hidden="1" customHeight="1" x14ac:dyDescent="0.2">
      <c r="A2216" s="7" t="s">
        <v>21440</v>
      </c>
      <c r="B2216" s="3" t="s">
        <v>21441</v>
      </c>
      <c r="C2216" s="85" t="s">
        <v>4395</v>
      </c>
      <c r="D2216" s="85" t="s">
        <v>13090</v>
      </c>
      <c r="E2216" s="202" t="s">
        <v>1800</v>
      </c>
      <c r="F2216" s="85" t="s">
        <v>40</v>
      </c>
      <c r="G2216" s="85" t="s">
        <v>43</v>
      </c>
      <c r="H2216" s="85" t="s">
        <v>20690</v>
      </c>
      <c r="I2216" s="3" t="s">
        <v>6379</v>
      </c>
      <c r="J2216" s="85" t="s">
        <v>115</v>
      </c>
      <c r="K2216" s="7" t="s">
        <v>4926</v>
      </c>
      <c r="L2216" s="3"/>
      <c r="M2216" s="3"/>
      <c r="N2216" s="41" t="s">
        <v>15734</v>
      </c>
      <c r="O2216" s="87">
        <v>0</v>
      </c>
      <c r="P2216" s="87">
        <v>0</v>
      </c>
      <c r="Q2216" s="87">
        <v>0</v>
      </c>
      <c r="R2216" s="87">
        <v>0</v>
      </c>
      <c r="S2216" s="87"/>
      <c r="T2216" s="87"/>
      <c r="U2216" s="85" t="s">
        <v>112</v>
      </c>
      <c r="V2216" s="3"/>
      <c r="W2216" s="7"/>
      <c r="X2216" s="3"/>
      <c r="Y2216" s="3"/>
      <c r="Z2216" s="6">
        <v>64829</v>
      </c>
      <c r="AA2216" s="160"/>
      <c r="AB2216" s="123" t="s">
        <v>4395</v>
      </c>
      <c r="AC2216" s="124"/>
      <c r="AD2216" s="41"/>
      <c r="AE2216" s="41"/>
      <c r="AF2216" s="41"/>
      <c r="AG2216" s="41"/>
      <c r="AH2216" s="41" t="s">
        <v>7061</v>
      </c>
      <c r="AI2216" s="80" t="s">
        <v>21442</v>
      </c>
      <c r="AJ2216" s="80" t="s">
        <v>21443</v>
      </c>
      <c r="AK2216" s="3"/>
      <c r="AL2216" s="85"/>
      <c r="AM2216" s="151" t="s">
        <v>21670</v>
      </c>
      <c r="AN2216" s="15"/>
      <c r="AO2216" s="166"/>
      <c r="AP2216" s="5">
        <f t="shared" si="35"/>
        <v>0</v>
      </c>
      <c r="AQ2216" s="16"/>
      <c r="AR2216" s="205">
        <v>1</v>
      </c>
      <c r="AS2216" s="16"/>
      <c r="AT2216" s="16"/>
      <c r="AU2216" s="16"/>
      <c r="AV2216" s="16"/>
      <c r="AW2216" s="16"/>
      <c r="AX2216" s="16"/>
    </row>
    <row r="2217" spans="1:50" customFormat="1" ht="15.75" hidden="1" customHeight="1" x14ac:dyDescent="0.2">
      <c r="A2217" s="7" t="s">
        <v>23984</v>
      </c>
      <c r="B2217" s="3" t="s">
        <v>23985</v>
      </c>
      <c r="C2217" s="85" t="s">
        <v>4395</v>
      </c>
      <c r="D2217" s="85" t="s">
        <v>13090</v>
      </c>
      <c r="E2217" s="202" t="s">
        <v>1800</v>
      </c>
      <c r="F2217" s="85" t="s">
        <v>40</v>
      </c>
      <c r="G2217" s="85" t="s">
        <v>43</v>
      </c>
      <c r="H2217" s="85" t="s">
        <v>20690</v>
      </c>
      <c r="I2217" s="3" t="s">
        <v>4475</v>
      </c>
      <c r="J2217" s="85" t="s">
        <v>4435</v>
      </c>
      <c r="K2217" s="7" t="s">
        <v>4744</v>
      </c>
      <c r="L2217" s="3"/>
      <c r="M2217" s="3"/>
      <c r="N2217" s="41" t="s">
        <v>23973</v>
      </c>
      <c r="O2217" s="87">
        <v>0</v>
      </c>
      <c r="P2217" s="87">
        <v>0</v>
      </c>
      <c r="Q2217" s="87">
        <v>0</v>
      </c>
      <c r="R2217" s="87">
        <v>0</v>
      </c>
      <c r="S2217" s="87"/>
      <c r="T2217" s="87"/>
      <c r="U2217" s="85" t="s">
        <v>112</v>
      </c>
      <c r="V2217" s="3"/>
      <c r="X2217" s="3"/>
      <c r="Y2217" s="7"/>
      <c r="Z2217" s="6">
        <v>10000</v>
      </c>
      <c r="AA2217" s="160"/>
      <c r="AB2217" s="123" t="s">
        <v>4395</v>
      </c>
      <c r="AC2217" s="124"/>
      <c r="AD2217" s="41"/>
      <c r="AE2217" s="41"/>
      <c r="AF2217" s="41"/>
      <c r="AG2217" s="41"/>
      <c r="AH2217" s="41" t="s">
        <v>7061</v>
      </c>
      <c r="AI2217" s="80" t="s">
        <v>23986</v>
      </c>
      <c r="AJ2217" s="80" t="s">
        <v>23987</v>
      </c>
      <c r="AK2217" s="3"/>
      <c r="AL2217" s="85"/>
      <c r="AM2217" s="151" t="s">
        <v>24840</v>
      </c>
      <c r="AN2217" s="15"/>
      <c r="AO2217" s="166"/>
      <c r="AP2217" s="5">
        <f t="shared" si="35"/>
        <v>0</v>
      </c>
      <c r="AQ2217" s="16"/>
      <c r="AR2217" s="205">
        <v>1</v>
      </c>
      <c r="AS2217" s="16"/>
      <c r="AT2217" s="16"/>
      <c r="AU2217" s="16"/>
      <c r="AV2217" s="16"/>
      <c r="AW2217" s="16"/>
      <c r="AX2217" s="16"/>
    </row>
    <row r="2218" spans="1:50" customFormat="1" ht="15.75" hidden="1" customHeight="1" x14ac:dyDescent="0.2">
      <c r="A2218" s="7" t="s">
        <v>23988</v>
      </c>
      <c r="B2218" s="3" t="s">
        <v>23989</v>
      </c>
      <c r="C2218" s="85" t="s">
        <v>4395</v>
      </c>
      <c r="D2218" s="85" t="s">
        <v>13090</v>
      </c>
      <c r="E2218" s="202" t="s">
        <v>26712</v>
      </c>
      <c r="F2218" s="85" t="s">
        <v>40</v>
      </c>
      <c r="G2218" s="85" t="s">
        <v>41</v>
      </c>
      <c r="H2218" s="85" t="s">
        <v>20690</v>
      </c>
      <c r="I2218" s="3" t="s">
        <v>4870</v>
      </c>
      <c r="J2218" s="85" t="s">
        <v>4435</v>
      </c>
      <c r="K2218" s="7" t="s">
        <v>3838</v>
      </c>
      <c r="L2218" s="3"/>
      <c r="M2218" s="3"/>
      <c r="N2218" s="41" t="s">
        <v>4535</v>
      </c>
      <c r="O2218" s="87">
        <v>99567</v>
      </c>
      <c r="P2218" s="87">
        <v>0</v>
      </c>
      <c r="Q2218" s="87">
        <v>99567</v>
      </c>
      <c r="R2218" s="87">
        <v>0</v>
      </c>
      <c r="S2218" s="87"/>
      <c r="T2218" s="87"/>
      <c r="U2218" s="85">
        <v>2020</v>
      </c>
      <c r="V2218" s="3"/>
      <c r="X2218" s="3"/>
      <c r="Y2218" s="7"/>
      <c r="Z2218" s="6">
        <v>58984</v>
      </c>
      <c r="AA2218" s="160"/>
      <c r="AB2218" s="123" t="s">
        <v>4395</v>
      </c>
      <c r="AC2218" s="124"/>
      <c r="AD2218" s="41"/>
      <c r="AE2218" s="41"/>
      <c r="AF2218" s="41"/>
      <c r="AG2218" s="41"/>
      <c r="AH2218" s="41" t="s">
        <v>7061</v>
      </c>
      <c r="AI2218" s="80" t="s">
        <v>23990</v>
      </c>
      <c r="AJ2218" s="80" t="s">
        <v>23991</v>
      </c>
      <c r="AK2218" s="3"/>
      <c r="AL2218" s="85"/>
      <c r="AM2218" s="151" t="s">
        <v>24840</v>
      </c>
      <c r="AN2218" s="15"/>
      <c r="AO2218" s="166"/>
      <c r="AP2218" s="5">
        <f t="shared" si="35"/>
        <v>0</v>
      </c>
      <c r="AQ2218" s="16"/>
      <c r="AR2218" s="205">
        <v>1</v>
      </c>
      <c r="AS2218" s="16"/>
      <c r="AT2218" s="16"/>
      <c r="AU2218" s="16"/>
      <c r="AV2218" s="16"/>
      <c r="AW2218" s="16"/>
      <c r="AX2218" s="16"/>
    </row>
    <row r="2219" spans="1:50" customFormat="1" ht="15.75" hidden="1" customHeight="1" x14ac:dyDescent="0.2">
      <c r="A2219" s="7" t="s">
        <v>23992</v>
      </c>
      <c r="B2219" s="3" t="s">
        <v>23993</v>
      </c>
      <c r="C2219" s="85" t="s">
        <v>4395</v>
      </c>
      <c r="D2219" s="85" t="s">
        <v>13090</v>
      </c>
      <c r="E2219" s="202" t="s">
        <v>26712</v>
      </c>
      <c r="F2219" s="85" t="s">
        <v>40</v>
      </c>
      <c r="G2219" s="85" t="s">
        <v>41</v>
      </c>
      <c r="H2219" s="85" t="s">
        <v>20690</v>
      </c>
      <c r="I2219" s="3" t="s">
        <v>6379</v>
      </c>
      <c r="J2219" s="85" t="s">
        <v>4435</v>
      </c>
      <c r="K2219" s="7" t="s">
        <v>3838</v>
      </c>
      <c r="L2219" s="3"/>
      <c r="M2219" s="3"/>
      <c r="N2219" s="41" t="s">
        <v>4535</v>
      </c>
      <c r="O2219" s="87">
        <v>66034</v>
      </c>
      <c r="P2219" s="87">
        <v>0</v>
      </c>
      <c r="Q2219" s="87">
        <v>66034</v>
      </c>
      <c r="R2219" s="87">
        <v>0</v>
      </c>
      <c r="S2219" s="87"/>
      <c r="T2219" s="87"/>
      <c r="U2219" s="85">
        <v>2020</v>
      </c>
      <c r="V2219" s="3"/>
      <c r="X2219" s="3"/>
      <c r="Y2219" s="7"/>
      <c r="Z2219" s="6">
        <v>0</v>
      </c>
      <c r="AA2219" s="160"/>
      <c r="AB2219" s="123" t="s">
        <v>4395</v>
      </c>
      <c r="AC2219" s="124"/>
      <c r="AD2219" s="41"/>
      <c r="AE2219" s="41"/>
      <c r="AF2219" s="41"/>
      <c r="AG2219" s="41"/>
      <c r="AH2219" s="41" t="s">
        <v>7061</v>
      </c>
      <c r="AI2219" s="80" t="s">
        <v>23994</v>
      </c>
      <c r="AJ2219" s="80" t="s">
        <v>23995</v>
      </c>
      <c r="AK2219" s="3"/>
      <c r="AL2219" s="85"/>
      <c r="AM2219" s="151" t="s">
        <v>24840</v>
      </c>
      <c r="AN2219" s="15"/>
      <c r="AO2219" s="166"/>
      <c r="AP2219" s="5">
        <f t="shared" si="35"/>
        <v>0</v>
      </c>
      <c r="AQ2219" s="16"/>
      <c r="AR2219" s="205">
        <v>1</v>
      </c>
      <c r="AS2219" s="16"/>
      <c r="AT2219" s="16"/>
      <c r="AU2219" s="16"/>
      <c r="AV2219" s="16"/>
      <c r="AW2219" s="16"/>
      <c r="AX2219" s="16"/>
    </row>
    <row r="2220" spans="1:50" customFormat="1" ht="15.75" hidden="1" customHeight="1" x14ac:dyDescent="0.2">
      <c r="A2220" s="7" t="s">
        <v>23996</v>
      </c>
      <c r="B2220" s="3" t="s">
        <v>23997</v>
      </c>
      <c r="C2220" s="85" t="s">
        <v>4395</v>
      </c>
      <c r="D2220" s="85" t="s">
        <v>13090</v>
      </c>
      <c r="E2220" s="202" t="s">
        <v>26712</v>
      </c>
      <c r="F2220" s="85" t="s">
        <v>40</v>
      </c>
      <c r="G2220" s="85" t="s">
        <v>41</v>
      </c>
      <c r="H2220" s="85" t="s">
        <v>20690</v>
      </c>
      <c r="I2220" s="3" t="s">
        <v>6379</v>
      </c>
      <c r="J2220" s="85" t="s">
        <v>4435</v>
      </c>
      <c r="K2220" s="7" t="s">
        <v>3838</v>
      </c>
      <c r="L2220" s="3"/>
      <c r="M2220" s="3"/>
      <c r="N2220" s="41" t="s">
        <v>4535</v>
      </c>
      <c r="O2220" s="87">
        <v>47857</v>
      </c>
      <c r="P2220" s="87">
        <v>0</v>
      </c>
      <c r="Q2220" s="87">
        <v>47857</v>
      </c>
      <c r="R2220" s="87">
        <v>0</v>
      </c>
      <c r="S2220" s="87"/>
      <c r="T2220" s="87"/>
      <c r="U2220" s="85">
        <v>2021</v>
      </c>
      <c r="V2220" s="3"/>
      <c r="X2220" s="3"/>
      <c r="Y2220" s="7"/>
      <c r="Z2220" s="6">
        <v>0</v>
      </c>
      <c r="AA2220" s="160"/>
      <c r="AB2220" s="123" t="s">
        <v>4395</v>
      </c>
      <c r="AC2220" s="124"/>
      <c r="AD2220" s="41"/>
      <c r="AE2220" s="41"/>
      <c r="AF2220" s="41"/>
      <c r="AG2220" s="41"/>
      <c r="AH2220" s="41" t="s">
        <v>7061</v>
      </c>
      <c r="AI2220" s="80" t="s">
        <v>23998</v>
      </c>
      <c r="AJ2220" s="80" t="s">
        <v>23999</v>
      </c>
      <c r="AK2220" s="3"/>
      <c r="AL2220" s="85"/>
      <c r="AM2220" s="151" t="s">
        <v>24840</v>
      </c>
      <c r="AN2220" s="15"/>
      <c r="AO2220" s="166"/>
      <c r="AP2220" s="5">
        <f t="shared" si="35"/>
        <v>0</v>
      </c>
      <c r="AQ2220" s="16"/>
      <c r="AR2220" s="205">
        <v>1</v>
      </c>
      <c r="AS2220" s="16"/>
      <c r="AT2220" s="16"/>
      <c r="AU2220" s="16"/>
      <c r="AV2220" s="16"/>
      <c r="AW2220" s="16"/>
      <c r="AX2220" s="16"/>
    </row>
    <row r="2221" spans="1:50" customFormat="1" ht="15.75" hidden="1" customHeight="1" x14ac:dyDescent="0.2">
      <c r="A2221" s="7" t="s">
        <v>24000</v>
      </c>
      <c r="B2221" s="3" t="s">
        <v>24001</v>
      </c>
      <c r="C2221" s="85" t="s">
        <v>4395</v>
      </c>
      <c r="D2221" s="85" t="s">
        <v>13090</v>
      </c>
      <c r="E2221" s="202" t="s">
        <v>26712</v>
      </c>
      <c r="F2221" s="85" t="s">
        <v>40</v>
      </c>
      <c r="G2221" s="85" t="s">
        <v>41</v>
      </c>
      <c r="H2221" s="85" t="s">
        <v>20690</v>
      </c>
      <c r="I2221" s="3" t="s">
        <v>4870</v>
      </c>
      <c r="J2221" s="85" t="s">
        <v>4435</v>
      </c>
      <c r="K2221" s="7" t="s">
        <v>3838</v>
      </c>
      <c r="L2221" s="3"/>
      <c r="M2221" s="3"/>
      <c r="N2221" s="41" t="s">
        <v>4535</v>
      </c>
      <c r="O2221" s="87">
        <v>52812</v>
      </c>
      <c r="P2221" s="87">
        <v>0</v>
      </c>
      <c r="Q2221" s="87">
        <v>52812</v>
      </c>
      <c r="R2221" s="87">
        <v>0</v>
      </c>
      <c r="S2221" s="87"/>
      <c r="T2221" s="87"/>
      <c r="U2221" s="85">
        <v>2021</v>
      </c>
      <c r="V2221" s="3"/>
      <c r="X2221" s="3"/>
      <c r="Y2221" s="7"/>
      <c r="Z2221" s="6">
        <v>0</v>
      </c>
      <c r="AA2221" s="160"/>
      <c r="AB2221" s="123" t="s">
        <v>4395</v>
      </c>
      <c r="AC2221" s="124"/>
      <c r="AD2221" s="41"/>
      <c r="AE2221" s="41"/>
      <c r="AF2221" s="41"/>
      <c r="AG2221" s="41"/>
      <c r="AH2221" s="41" t="s">
        <v>7061</v>
      </c>
      <c r="AI2221" s="80" t="s">
        <v>24002</v>
      </c>
      <c r="AJ2221" s="80" t="s">
        <v>24003</v>
      </c>
      <c r="AK2221" s="3"/>
      <c r="AL2221" s="85"/>
      <c r="AM2221" s="151" t="s">
        <v>24840</v>
      </c>
      <c r="AN2221" s="15"/>
      <c r="AO2221" s="166"/>
      <c r="AP2221" s="5">
        <f t="shared" si="35"/>
        <v>0</v>
      </c>
      <c r="AQ2221" s="16"/>
      <c r="AR2221" s="205">
        <v>1</v>
      </c>
      <c r="AS2221" s="16"/>
      <c r="AT2221" s="16"/>
      <c r="AU2221" s="16"/>
      <c r="AV2221" s="16"/>
      <c r="AW2221" s="16"/>
      <c r="AX2221" s="16"/>
    </row>
    <row r="2222" spans="1:50" customFormat="1" ht="15.75" hidden="1" customHeight="1" x14ac:dyDescent="0.2">
      <c r="A2222" s="7" t="s">
        <v>24004</v>
      </c>
      <c r="B2222" s="3" t="s">
        <v>24005</v>
      </c>
      <c r="C2222" s="85" t="s">
        <v>4395</v>
      </c>
      <c r="D2222" s="85" t="s">
        <v>13090</v>
      </c>
      <c r="E2222" s="202" t="s">
        <v>26712</v>
      </c>
      <c r="F2222" s="85" t="s">
        <v>40</v>
      </c>
      <c r="G2222" s="85" t="s">
        <v>41</v>
      </c>
      <c r="H2222" s="85" t="s">
        <v>20690</v>
      </c>
      <c r="I2222" s="3" t="s">
        <v>4870</v>
      </c>
      <c r="J2222" s="85" t="s">
        <v>4435</v>
      </c>
      <c r="K2222" s="7" t="s">
        <v>3838</v>
      </c>
      <c r="L2222" s="3"/>
      <c r="M2222" s="3"/>
      <c r="N2222" s="41" t="s">
        <v>4535</v>
      </c>
      <c r="O2222" s="87">
        <v>41158</v>
      </c>
      <c r="P2222" s="87">
        <v>0</v>
      </c>
      <c r="Q2222" s="87">
        <v>41158</v>
      </c>
      <c r="R2222" s="87">
        <v>0</v>
      </c>
      <c r="S2222" s="87"/>
      <c r="T2222" s="87"/>
      <c r="U2222" s="85">
        <v>2021</v>
      </c>
      <c r="V2222" s="3"/>
      <c r="X2222" s="3"/>
      <c r="Y2222" s="7"/>
      <c r="Z2222" s="6">
        <v>0</v>
      </c>
      <c r="AA2222" s="160"/>
      <c r="AB2222" s="123" t="s">
        <v>4395</v>
      </c>
      <c r="AC2222" s="124"/>
      <c r="AD2222" s="41"/>
      <c r="AE2222" s="41"/>
      <c r="AF2222" s="41"/>
      <c r="AG2222" s="41"/>
      <c r="AH2222" s="41" t="s">
        <v>7061</v>
      </c>
      <c r="AI2222" s="80" t="s">
        <v>24006</v>
      </c>
      <c r="AJ2222" s="80" t="s">
        <v>24007</v>
      </c>
      <c r="AK2222" s="3"/>
      <c r="AL2222" s="85"/>
      <c r="AM2222" s="151" t="s">
        <v>24840</v>
      </c>
      <c r="AN2222" s="15"/>
      <c r="AO2222" s="166"/>
      <c r="AP2222" s="5">
        <f t="shared" si="35"/>
        <v>0</v>
      </c>
      <c r="AQ2222" s="16"/>
      <c r="AR2222" s="205">
        <v>1</v>
      </c>
      <c r="AS2222" s="16"/>
      <c r="AT2222" s="16"/>
      <c r="AU2222" s="16"/>
      <c r="AV2222" s="16"/>
      <c r="AW2222" s="16"/>
      <c r="AX2222" s="16"/>
    </row>
    <row r="2223" spans="1:50" customFormat="1" ht="15.75" hidden="1" customHeight="1" x14ac:dyDescent="0.2">
      <c r="A2223" s="7" t="s">
        <v>24008</v>
      </c>
      <c r="B2223" s="3" t="s">
        <v>24009</v>
      </c>
      <c r="C2223" s="85" t="s">
        <v>4395</v>
      </c>
      <c r="D2223" s="85" t="s">
        <v>13090</v>
      </c>
      <c r="E2223" s="202" t="s">
        <v>26712</v>
      </c>
      <c r="F2223" s="85" t="s">
        <v>40</v>
      </c>
      <c r="G2223" s="85" t="s">
        <v>41</v>
      </c>
      <c r="H2223" s="85" t="s">
        <v>20690</v>
      </c>
      <c r="I2223" s="3" t="s">
        <v>4870</v>
      </c>
      <c r="J2223" s="85" t="s">
        <v>4435</v>
      </c>
      <c r="K2223" s="7" t="s">
        <v>3838</v>
      </c>
      <c r="L2223" s="3"/>
      <c r="M2223" s="3"/>
      <c r="N2223" s="41" t="s">
        <v>4535</v>
      </c>
      <c r="O2223" s="87">
        <v>43236</v>
      </c>
      <c r="P2223" s="87">
        <v>0</v>
      </c>
      <c r="Q2223" s="87">
        <v>43236</v>
      </c>
      <c r="R2223" s="87">
        <v>0</v>
      </c>
      <c r="S2223" s="87"/>
      <c r="T2223" s="87"/>
      <c r="U2223" s="85">
        <v>2021</v>
      </c>
      <c r="V2223" s="3"/>
      <c r="X2223" s="3"/>
      <c r="Y2223" s="7"/>
      <c r="Z2223" s="6">
        <v>0</v>
      </c>
      <c r="AA2223" s="160"/>
      <c r="AB2223" s="123" t="s">
        <v>4395</v>
      </c>
      <c r="AC2223" s="124"/>
      <c r="AD2223" s="41"/>
      <c r="AE2223" s="41"/>
      <c r="AF2223" s="41"/>
      <c r="AG2223" s="41"/>
      <c r="AH2223" s="41" t="s">
        <v>7061</v>
      </c>
      <c r="AI2223" s="80" t="s">
        <v>24010</v>
      </c>
      <c r="AJ2223" s="80" t="s">
        <v>24011</v>
      </c>
      <c r="AK2223" s="3"/>
      <c r="AL2223" s="85"/>
      <c r="AM2223" s="151" t="s">
        <v>24840</v>
      </c>
      <c r="AN2223" s="15"/>
      <c r="AO2223" s="166"/>
      <c r="AP2223" s="5">
        <f t="shared" si="35"/>
        <v>0</v>
      </c>
      <c r="AQ2223" s="16"/>
      <c r="AR2223" s="205">
        <v>1</v>
      </c>
      <c r="AS2223" s="16"/>
      <c r="AT2223" s="16"/>
      <c r="AU2223" s="16"/>
      <c r="AV2223" s="16"/>
      <c r="AW2223" s="16"/>
      <c r="AX2223" s="16"/>
    </row>
    <row r="2224" spans="1:50" customFormat="1" ht="15.75" hidden="1" customHeight="1" x14ac:dyDescent="0.2">
      <c r="A2224" s="7" t="s">
        <v>24012</v>
      </c>
      <c r="B2224" s="3" t="s">
        <v>24013</v>
      </c>
      <c r="C2224" s="85" t="s">
        <v>4395</v>
      </c>
      <c r="D2224" s="85" t="s">
        <v>13090</v>
      </c>
      <c r="E2224" s="202" t="s">
        <v>26712</v>
      </c>
      <c r="F2224" s="85" t="s">
        <v>40</v>
      </c>
      <c r="G2224" s="85" t="s">
        <v>41</v>
      </c>
      <c r="H2224" s="85" t="s">
        <v>20690</v>
      </c>
      <c r="I2224" s="3" t="s">
        <v>4870</v>
      </c>
      <c r="J2224" s="85" t="s">
        <v>4435</v>
      </c>
      <c r="K2224" s="7" t="s">
        <v>3838</v>
      </c>
      <c r="L2224" s="3"/>
      <c r="M2224" s="3"/>
      <c r="N2224" s="41" t="s">
        <v>4535</v>
      </c>
      <c r="O2224" s="87">
        <v>34991</v>
      </c>
      <c r="P2224" s="87">
        <v>0</v>
      </c>
      <c r="Q2224" s="87">
        <v>34991</v>
      </c>
      <c r="R2224" s="87">
        <v>0</v>
      </c>
      <c r="S2224" s="87"/>
      <c r="T2224" s="87"/>
      <c r="U2224" s="85">
        <v>2021</v>
      </c>
      <c r="V2224" s="3"/>
      <c r="X2224" s="3"/>
      <c r="Y2224" s="7"/>
      <c r="Z2224" s="6">
        <v>0</v>
      </c>
      <c r="AA2224" s="160"/>
      <c r="AB2224" s="123" t="s">
        <v>4395</v>
      </c>
      <c r="AC2224" s="124"/>
      <c r="AD2224" s="41"/>
      <c r="AE2224" s="41"/>
      <c r="AF2224" s="41"/>
      <c r="AG2224" s="41"/>
      <c r="AH2224" s="41" t="s">
        <v>7061</v>
      </c>
      <c r="AI2224" s="80" t="s">
        <v>24014</v>
      </c>
      <c r="AJ2224" s="80" t="s">
        <v>24015</v>
      </c>
      <c r="AK2224" s="3"/>
      <c r="AL2224" s="85"/>
      <c r="AM2224" s="151" t="s">
        <v>24840</v>
      </c>
      <c r="AN2224" s="15"/>
      <c r="AO2224" s="166"/>
      <c r="AP2224" s="5">
        <f t="shared" si="35"/>
        <v>0</v>
      </c>
      <c r="AQ2224" s="16"/>
      <c r="AR2224" s="205">
        <v>1</v>
      </c>
      <c r="AS2224" s="16"/>
      <c r="AT2224" s="16"/>
      <c r="AU2224" s="16"/>
      <c r="AV2224" s="16"/>
      <c r="AW2224" s="16"/>
      <c r="AX2224" s="16"/>
    </row>
    <row r="2225" spans="1:50" customFormat="1" ht="15.75" hidden="1" customHeight="1" x14ac:dyDescent="0.2">
      <c r="A2225" s="7" t="s">
        <v>24016</v>
      </c>
      <c r="B2225" s="3" t="s">
        <v>24017</v>
      </c>
      <c r="C2225" s="85" t="s">
        <v>4395</v>
      </c>
      <c r="D2225" s="85" t="s">
        <v>13090</v>
      </c>
      <c r="E2225" s="202" t="s">
        <v>26712</v>
      </c>
      <c r="F2225" s="85" t="s">
        <v>40</v>
      </c>
      <c r="G2225" s="85" t="s">
        <v>41</v>
      </c>
      <c r="H2225" s="85" t="s">
        <v>20690</v>
      </c>
      <c r="I2225" s="3" t="s">
        <v>4870</v>
      </c>
      <c r="J2225" s="85" t="s">
        <v>4435</v>
      </c>
      <c r="K2225" s="7" t="s">
        <v>3838</v>
      </c>
      <c r="L2225" s="3"/>
      <c r="M2225" s="3"/>
      <c r="N2225" s="41" t="s">
        <v>4535</v>
      </c>
      <c r="O2225" s="87">
        <v>59390</v>
      </c>
      <c r="P2225" s="87">
        <v>0</v>
      </c>
      <c r="Q2225" s="87">
        <v>59390</v>
      </c>
      <c r="R2225" s="87">
        <v>0</v>
      </c>
      <c r="S2225" s="87"/>
      <c r="T2225" s="87"/>
      <c r="U2225" s="85">
        <v>2020</v>
      </c>
      <c r="V2225" s="3"/>
      <c r="X2225" s="3"/>
      <c r="Y2225" s="7"/>
      <c r="Z2225" s="6">
        <v>0</v>
      </c>
      <c r="AA2225" s="160"/>
      <c r="AB2225" s="123" t="s">
        <v>4395</v>
      </c>
      <c r="AC2225" s="124"/>
      <c r="AD2225" s="41"/>
      <c r="AE2225" s="41"/>
      <c r="AF2225" s="41"/>
      <c r="AG2225" s="41"/>
      <c r="AH2225" s="41" t="s">
        <v>7061</v>
      </c>
      <c r="AI2225" s="80" t="s">
        <v>24018</v>
      </c>
      <c r="AJ2225" s="80" t="s">
        <v>24019</v>
      </c>
      <c r="AK2225" s="3"/>
      <c r="AL2225" s="85"/>
      <c r="AM2225" s="151" t="s">
        <v>24840</v>
      </c>
      <c r="AN2225" s="15"/>
      <c r="AO2225" s="166"/>
      <c r="AP2225" s="5">
        <f t="shared" si="35"/>
        <v>0</v>
      </c>
      <c r="AQ2225" s="16"/>
      <c r="AR2225" s="205">
        <v>1</v>
      </c>
      <c r="AS2225" s="16"/>
      <c r="AT2225" s="16"/>
      <c r="AU2225" s="16"/>
      <c r="AV2225" s="16"/>
      <c r="AW2225" s="16"/>
      <c r="AX2225" s="16"/>
    </row>
    <row r="2226" spans="1:50" customFormat="1" ht="15.75" hidden="1" customHeight="1" x14ac:dyDescent="0.2">
      <c r="A2226" s="7" t="s">
        <v>24020</v>
      </c>
      <c r="B2226" s="3" t="s">
        <v>24021</v>
      </c>
      <c r="C2226" s="85" t="s">
        <v>4395</v>
      </c>
      <c r="D2226" s="85" t="s">
        <v>13090</v>
      </c>
      <c r="E2226" s="202" t="s">
        <v>26712</v>
      </c>
      <c r="F2226" s="85" t="s">
        <v>40</v>
      </c>
      <c r="G2226" s="85" t="s">
        <v>41</v>
      </c>
      <c r="H2226" s="85" t="s">
        <v>20690</v>
      </c>
      <c r="I2226" s="3" t="s">
        <v>4870</v>
      </c>
      <c r="J2226" s="85" t="s">
        <v>4435</v>
      </c>
      <c r="K2226" s="7" t="s">
        <v>3838</v>
      </c>
      <c r="L2226" s="3"/>
      <c r="M2226" s="3"/>
      <c r="N2226" s="41" t="s">
        <v>4535</v>
      </c>
      <c r="O2226" s="87">
        <v>346582</v>
      </c>
      <c r="P2226" s="87">
        <v>0</v>
      </c>
      <c r="Q2226" s="87">
        <v>346582</v>
      </c>
      <c r="R2226" s="87">
        <v>0</v>
      </c>
      <c r="S2226" s="87"/>
      <c r="T2226" s="87"/>
      <c r="U2226" s="85">
        <v>2021</v>
      </c>
      <c r="V2226" s="3"/>
      <c r="X2226" s="3"/>
      <c r="Y2226" s="7"/>
      <c r="Z2226" s="6">
        <v>0</v>
      </c>
      <c r="AA2226" s="160"/>
      <c r="AB2226" s="123" t="s">
        <v>4395</v>
      </c>
      <c r="AC2226" s="124"/>
      <c r="AD2226" s="41"/>
      <c r="AE2226" s="41"/>
      <c r="AF2226" s="41"/>
      <c r="AG2226" s="41"/>
      <c r="AH2226" s="41" t="s">
        <v>7061</v>
      </c>
      <c r="AI2226" s="80" t="s">
        <v>24022</v>
      </c>
      <c r="AJ2226" s="80" t="s">
        <v>24023</v>
      </c>
      <c r="AK2226" s="3"/>
      <c r="AL2226" s="85"/>
      <c r="AM2226" s="151" t="s">
        <v>24840</v>
      </c>
      <c r="AN2226" s="15"/>
      <c r="AO2226" s="166"/>
      <c r="AP2226" s="5">
        <f t="shared" si="35"/>
        <v>0</v>
      </c>
      <c r="AQ2226" s="16"/>
      <c r="AR2226" s="205">
        <v>1</v>
      </c>
      <c r="AS2226" s="16"/>
      <c r="AT2226" s="16"/>
      <c r="AU2226" s="16"/>
      <c r="AV2226" s="16"/>
      <c r="AW2226" s="16"/>
      <c r="AX2226" s="16"/>
    </row>
    <row r="2227" spans="1:50" customFormat="1" ht="15.75" hidden="1" customHeight="1" x14ac:dyDescent="0.2">
      <c r="A2227" s="7" t="s">
        <v>24024</v>
      </c>
      <c r="B2227" s="3" t="s">
        <v>24025</v>
      </c>
      <c r="C2227" s="85" t="s">
        <v>4395</v>
      </c>
      <c r="D2227" s="85" t="s">
        <v>13090</v>
      </c>
      <c r="E2227" s="202" t="s">
        <v>26712</v>
      </c>
      <c r="F2227" s="85" t="s">
        <v>40</v>
      </c>
      <c r="G2227" s="85" t="s">
        <v>41</v>
      </c>
      <c r="H2227" s="85" t="s">
        <v>20690</v>
      </c>
      <c r="I2227" s="3" t="s">
        <v>4870</v>
      </c>
      <c r="J2227" s="85" t="s">
        <v>4435</v>
      </c>
      <c r="K2227" s="7" t="s">
        <v>3838</v>
      </c>
      <c r="L2227" s="3"/>
      <c r="M2227" s="3"/>
      <c r="N2227" s="41" t="s">
        <v>4535</v>
      </c>
      <c r="O2227" s="87">
        <v>152786</v>
      </c>
      <c r="P2227" s="87">
        <v>8695</v>
      </c>
      <c r="Q2227" s="87">
        <v>144091</v>
      </c>
      <c r="R2227" s="87">
        <v>0</v>
      </c>
      <c r="S2227" s="87"/>
      <c r="T2227" s="87"/>
      <c r="U2227" s="85">
        <v>2020</v>
      </c>
      <c r="V2227" s="3"/>
      <c r="X2227" s="3"/>
      <c r="Y2227" s="7"/>
      <c r="Z2227" s="6">
        <v>0</v>
      </c>
      <c r="AA2227" s="160"/>
      <c r="AB2227" s="123" t="s">
        <v>4395</v>
      </c>
      <c r="AC2227" s="124"/>
      <c r="AD2227" s="41"/>
      <c r="AE2227" s="41"/>
      <c r="AF2227" s="41"/>
      <c r="AG2227" s="41"/>
      <c r="AH2227" s="41" t="s">
        <v>7061</v>
      </c>
      <c r="AI2227" s="80" t="s">
        <v>24026</v>
      </c>
      <c r="AJ2227" s="80" t="s">
        <v>24027</v>
      </c>
      <c r="AK2227" s="3"/>
      <c r="AL2227" s="85"/>
      <c r="AM2227" s="151" t="s">
        <v>24840</v>
      </c>
      <c r="AN2227" s="15"/>
      <c r="AO2227" s="166"/>
      <c r="AP2227" s="5">
        <f t="shared" si="35"/>
        <v>0</v>
      </c>
      <c r="AQ2227" s="16"/>
      <c r="AR2227" s="205">
        <v>1</v>
      </c>
      <c r="AS2227" s="16"/>
      <c r="AT2227" s="16"/>
      <c r="AU2227" s="16"/>
      <c r="AV2227" s="16"/>
      <c r="AW2227" s="16"/>
      <c r="AX2227" s="16"/>
    </row>
    <row r="2228" spans="1:50" customFormat="1" ht="15.75" hidden="1" customHeight="1" x14ac:dyDescent="0.2">
      <c r="A2228" s="7" t="s">
        <v>24028</v>
      </c>
      <c r="B2228" s="3" t="s">
        <v>24029</v>
      </c>
      <c r="C2228" s="85" t="s">
        <v>4395</v>
      </c>
      <c r="D2228" s="85" t="s">
        <v>13090</v>
      </c>
      <c r="E2228" s="202" t="s">
        <v>26712</v>
      </c>
      <c r="F2228" s="85" t="s">
        <v>40</v>
      </c>
      <c r="G2228" s="85" t="s">
        <v>41</v>
      </c>
      <c r="H2228" s="85" t="s">
        <v>20690</v>
      </c>
      <c r="I2228" s="3" t="s">
        <v>4870</v>
      </c>
      <c r="J2228" s="85" t="s">
        <v>4435</v>
      </c>
      <c r="K2228" s="7" t="s">
        <v>3838</v>
      </c>
      <c r="L2228" s="3"/>
      <c r="M2228" s="3"/>
      <c r="N2228" s="41" t="s">
        <v>4535</v>
      </c>
      <c r="O2228" s="87">
        <v>0</v>
      </c>
      <c r="P2228" s="87">
        <v>0</v>
      </c>
      <c r="Q2228" s="87">
        <v>0</v>
      </c>
      <c r="R2228" s="87">
        <v>0</v>
      </c>
      <c r="S2228" s="87"/>
      <c r="T2228" s="87"/>
      <c r="U2228" s="85" t="s">
        <v>112</v>
      </c>
      <c r="V2228" s="3"/>
      <c r="X2228" s="3"/>
      <c r="Y2228" s="7"/>
      <c r="Z2228" s="6">
        <v>0</v>
      </c>
      <c r="AA2228" s="160"/>
      <c r="AB2228" s="123" t="s">
        <v>4395</v>
      </c>
      <c r="AC2228" s="124"/>
      <c r="AD2228" s="41"/>
      <c r="AE2228" s="41"/>
      <c r="AF2228" s="41"/>
      <c r="AG2228" s="41"/>
      <c r="AH2228" s="41" t="s">
        <v>7061</v>
      </c>
      <c r="AI2228" s="80" t="s">
        <v>24030</v>
      </c>
      <c r="AJ2228" s="80" t="s">
        <v>24031</v>
      </c>
      <c r="AK2228" s="3"/>
      <c r="AL2228" s="85"/>
      <c r="AM2228" s="151" t="s">
        <v>24840</v>
      </c>
      <c r="AN2228" s="15"/>
      <c r="AO2228" s="166"/>
      <c r="AP2228" s="5">
        <f t="shared" si="35"/>
        <v>0</v>
      </c>
      <c r="AQ2228" s="16"/>
      <c r="AR2228" s="205">
        <v>1</v>
      </c>
      <c r="AS2228" s="16"/>
      <c r="AT2228" s="16"/>
      <c r="AU2228" s="16"/>
      <c r="AV2228" s="16"/>
      <c r="AW2228" s="16"/>
      <c r="AX2228" s="16"/>
    </row>
    <row r="2229" spans="1:50" customFormat="1" ht="15.75" hidden="1" customHeight="1" x14ac:dyDescent="0.2">
      <c r="A2229" s="7" t="s">
        <v>24032</v>
      </c>
      <c r="B2229" s="3" t="s">
        <v>24033</v>
      </c>
      <c r="C2229" s="85" t="s">
        <v>4395</v>
      </c>
      <c r="D2229" s="85" t="s">
        <v>13090</v>
      </c>
      <c r="E2229" s="202" t="s">
        <v>26712</v>
      </c>
      <c r="F2229" s="85" t="s">
        <v>40</v>
      </c>
      <c r="G2229" s="85" t="s">
        <v>41</v>
      </c>
      <c r="H2229" s="85" t="s">
        <v>20690</v>
      </c>
      <c r="I2229" s="3" t="s">
        <v>4870</v>
      </c>
      <c r="J2229" s="85" t="s">
        <v>4435</v>
      </c>
      <c r="K2229" s="7" t="s">
        <v>3838</v>
      </c>
      <c r="L2229" s="3"/>
      <c r="M2229" s="3"/>
      <c r="N2229" s="41" t="s">
        <v>4535</v>
      </c>
      <c r="O2229" s="87">
        <v>32780</v>
      </c>
      <c r="P2229" s="87">
        <v>0</v>
      </c>
      <c r="Q2229" s="87">
        <v>32780</v>
      </c>
      <c r="R2229" s="87">
        <v>0</v>
      </c>
      <c r="S2229" s="87"/>
      <c r="T2229" s="87"/>
      <c r="U2229" s="85">
        <v>2020</v>
      </c>
      <c r="V2229" s="3"/>
      <c r="X2229" s="3"/>
      <c r="Y2229" s="7"/>
      <c r="Z2229" s="6">
        <v>0</v>
      </c>
      <c r="AA2229" s="160"/>
      <c r="AB2229" s="123" t="s">
        <v>4395</v>
      </c>
      <c r="AC2229" s="124"/>
      <c r="AD2229" s="41"/>
      <c r="AE2229" s="41"/>
      <c r="AF2229" s="41"/>
      <c r="AG2229" s="41"/>
      <c r="AH2229" s="41" t="s">
        <v>7061</v>
      </c>
      <c r="AI2229" s="80" t="s">
        <v>24034</v>
      </c>
      <c r="AJ2229" s="80" t="s">
        <v>24035</v>
      </c>
      <c r="AK2229" s="3"/>
      <c r="AL2229" s="85"/>
      <c r="AM2229" s="151" t="s">
        <v>24840</v>
      </c>
      <c r="AN2229" s="15"/>
      <c r="AO2229" s="166"/>
      <c r="AP2229" s="5">
        <f t="shared" si="35"/>
        <v>0</v>
      </c>
      <c r="AQ2229" s="16"/>
      <c r="AR2229" s="205">
        <v>1</v>
      </c>
      <c r="AS2229" s="16"/>
      <c r="AT2229" s="16"/>
      <c r="AU2229" s="16"/>
      <c r="AV2229" s="16"/>
      <c r="AW2229" s="16"/>
      <c r="AX2229" s="16"/>
    </row>
    <row r="2230" spans="1:50" customFormat="1" ht="15.75" hidden="1" customHeight="1" x14ac:dyDescent="0.2">
      <c r="A2230" s="7" t="s">
        <v>24036</v>
      </c>
      <c r="B2230" s="3" t="s">
        <v>24037</v>
      </c>
      <c r="C2230" s="85" t="s">
        <v>4395</v>
      </c>
      <c r="D2230" s="85" t="s">
        <v>13090</v>
      </c>
      <c r="E2230" s="202" t="s">
        <v>26712</v>
      </c>
      <c r="F2230" s="85" t="s">
        <v>40</v>
      </c>
      <c r="G2230" s="85" t="s">
        <v>41</v>
      </c>
      <c r="H2230" s="85" t="s">
        <v>20690</v>
      </c>
      <c r="I2230" s="3" t="s">
        <v>4870</v>
      </c>
      <c r="J2230" s="85" t="s">
        <v>4435</v>
      </c>
      <c r="K2230" s="7" t="s">
        <v>3838</v>
      </c>
      <c r="L2230" s="3"/>
      <c r="M2230" s="3"/>
      <c r="N2230" s="41" t="s">
        <v>4535</v>
      </c>
      <c r="O2230" s="87">
        <v>66392</v>
      </c>
      <c r="P2230" s="87">
        <v>0</v>
      </c>
      <c r="Q2230" s="87">
        <v>66392</v>
      </c>
      <c r="R2230" s="87">
        <v>0</v>
      </c>
      <c r="S2230" s="87"/>
      <c r="T2230" s="87"/>
      <c r="U2230" s="85">
        <v>2021</v>
      </c>
      <c r="V2230" s="3"/>
      <c r="X2230" s="3"/>
      <c r="Y2230" s="7"/>
      <c r="Z2230" s="6">
        <v>0</v>
      </c>
      <c r="AA2230" s="160"/>
      <c r="AB2230" s="123" t="s">
        <v>4395</v>
      </c>
      <c r="AC2230" s="124"/>
      <c r="AD2230" s="41"/>
      <c r="AE2230" s="41"/>
      <c r="AF2230" s="41"/>
      <c r="AG2230" s="41"/>
      <c r="AH2230" s="41" t="s">
        <v>7061</v>
      </c>
      <c r="AI2230" s="80" t="s">
        <v>24038</v>
      </c>
      <c r="AJ2230" s="80" t="s">
        <v>24039</v>
      </c>
      <c r="AK2230" s="3"/>
      <c r="AL2230" s="85"/>
      <c r="AM2230" s="151" t="s">
        <v>24840</v>
      </c>
      <c r="AN2230" s="15"/>
      <c r="AO2230" s="166"/>
      <c r="AP2230" s="5">
        <f t="shared" si="35"/>
        <v>0</v>
      </c>
      <c r="AQ2230" s="16"/>
      <c r="AR2230" s="205">
        <v>1</v>
      </c>
      <c r="AS2230" s="16"/>
      <c r="AT2230" s="16"/>
      <c r="AU2230" s="16"/>
      <c r="AV2230" s="16"/>
      <c r="AW2230" s="16"/>
      <c r="AX2230" s="16"/>
    </row>
    <row r="2231" spans="1:50" customFormat="1" ht="15.75" hidden="1" customHeight="1" x14ac:dyDescent="0.2">
      <c r="A2231" s="7" t="s">
        <v>24040</v>
      </c>
      <c r="B2231" s="3" t="s">
        <v>24041</v>
      </c>
      <c r="C2231" s="85" t="s">
        <v>4395</v>
      </c>
      <c r="D2231" s="85" t="s">
        <v>13090</v>
      </c>
      <c r="E2231" s="202" t="s">
        <v>26712</v>
      </c>
      <c r="F2231" s="85" t="s">
        <v>40</v>
      </c>
      <c r="G2231" s="85" t="s">
        <v>43</v>
      </c>
      <c r="H2231" s="85" t="s">
        <v>20690</v>
      </c>
      <c r="I2231" s="3" t="s">
        <v>4396</v>
      </c>
      <c r="J2231" s="85" t="s">
        <v>4435</v>
      </c>
      <c r="K2231" s="7" t="s">
        <v>4871</v>
      </c>
      <c r="L2231" s="3"/>
      <c r="M2231" s="3"/>
      <c r="N2231" s="41" t="s">
        <v>5874</v>
      </c>
      <c r="O2231" s="87">
        <v>0</v>
      </c>
      <c r="P2231" s="87">
        <v>0</v>
      </c>
      <c r="Q2231" s="87">
        <v>0</v>
      </c>
      <c r="R2231" s="87">
        <v>0</v>
      </c>
      <c r="S2231" s="87"/>
      <c r="T2231" s="87"/>
      <c r="U2231" s="85" t="s">
        <v>112</v>
      </c>
      <c r="V2231" s="3"/>
      <c r="X2231" s="3"/>
      <c r="Y2231" s="7"/>
      <c r="Z2231" s="6">
        <v>2548677</v>
      </c>
      <c r="AA2231" s="160"/>
      <c r="AB2231" s="123" t="s">
        <v>4395</v>
      </c>
      <c r="AC2231" s="124"/>
      <c r="AD2231" s="41"/>
      <c r="AE2231" s="41"/>
      <c r="AF2231" s="41"/>
      <c r="AG2231" s="41"/>
      <c r="AH2231" s="41" t="s">
        <v>26757</v>
      </c>
      <c r="AI2231" s="80" t="s">
        <v>24042</v>
      </c>
      <c r="AJ2231" s="80" t="s">
        <v>24043</v>
      </c>
      <c r="AK2231" s="3"/>
      <c r="AL2231" s="85"/>
      <c r="AM2231" s="151" t="s">
        <v>24840</v>
      </c>
      <c r="AN2231" s="15"/>
      <c r="AO2231" s="166"/>
      <c r="AP2231" s="5">
        <f t="shared" si="35"/>
        <v>0</v>
      </c>
      <c r="AQ2231" s="16"/>
      <c r="AR2231" s="205">
        <v>1</v>
      </c>
      <c r="AS2231" s="16"/>
      <c r="AT2231" s="16"/>
      <c r="AU2231" s="16"/>
      <c r="AV2231" s="16"/>
      <c r="AW2231" s="16"/>
      <c r="AX2231" s="16"/>
    </row>
    <row r="2232" spans="1:50" customFormat="1" ht="15.75" hidden="1" customHeight="1" x14ac:dyDescent="0.2">
      <c r="A2232" s="7" t="s">
        <v>24044</v>
      </c>
      <c r="B2232" s="3" t="s">
        <v>24045</v>
      </c>
      <c r="C2232" s="85" t="s">
        <v>4395</v>
      </c>
      <c r="D2232" s="85" t="s">
        <v>13090</v>
      </c>
      <c r="E2232" s="202" t="s">
        <v>26712</v>
      </c>
      <c r="F2232" s="85" t="s">
        <v>40</v>
      </c>
      <c r="G2232" s="85" t="s">
        <v>41</v>
      </c>
      <c r="H2232" s="85" t="s">
        <v>20690</v>
      </c>
      <c r="I2232" s="3" t="s">
        <v>4870</v>
      </c>
      <c r="J2232" s="85" t="s">
        <v>4435</v>
      </c>
      <c r="K2232" s="7" t="s">
        <v>3838</v>
      </c>
      <c r="L2232" s="3"/>
      <c r="M2232" s="3"/>
      <c r="N2232" s="41" t="s">
        <v>4535</v>
      </c>
      <c r="O2232" s="87">
        <v>34509</v>
      </c>
      <c r="P2232" s="87">
        <v>0</v>
      </c>
      <c r="Q2232" s="87">
        <v>34509</v>
      </c>
      <c r="R2232" s="87">
        <v>0</v>
      </c>
      <c r="S2232" s="87"/>
      <c r="T2232" s="87"/>
      <c r="U2232" s="85">
        <v>2021</v>
      </c>
      <c r="V2232" s="3"/>
      <c r="X2232" s="3"/>
      <c r="Y2232" s="7"/>
      <c r="Z2232" s="6">
        <v>0</v>
      </c>
      <c r="AA2232" s="160"/>
      <c r="AB2232" s="123" t="s">
        <v>4395</v>
      </c>
      <c r="AC2232" s="124"/>
      <c r="AD2232" s="41"/>
      <c r="AE2232" s="41"/>
      <c r="AF2232" s="41"/>
      <c r="AG2232" s="41"/>
      <c r="AH2232" s="41" t="s">
        <v>7061</v>
      </c>
      <c r="AI2232" s="80" t="s">
        <v>24046</v>
      </c>
      <c r="AJ2232" s="80" t="s">
        <v>24047</v>
      </c>
      <c r="AK2232" s="3"/>
      <c r="AL2232" s="85"/>
      <c r="AM2232" s="151" t="s">
        <v>24840</v>
      </c>
      <c r="AN2232" s="15"/>
      <c r="AO2232" s="166"/>
      <c r="AP2232" s="5">
        <f t="shared" si="35"/>
        <v>0</v>
      </c>
      <c r="AQ2232" s="16"/>
      <c r="AR2232" s="205">
        <v>1</v>
      </c>
      <c r="AS2232" s="16"/>
      <c r="AT2232" s="16"/>
      <c r="AU2232" s="16"/>
      <c r="AV2232" s="16"/>
      <c r="AW2232" s="16"/>
      <c r="AX2232" s="16"/>
    </row>
    <row r="2233" spans="1:50" customFormat="1" ht="15.75" hidden="1" customHeight="1" x14ac:dyDescent="0.2">
      <c r="A2233" s="7" t="s">
        <v>24048</v>
      </c>
      <c r="B2233" s="3" t="s">
        <v>24049</v>
      </c>
      <c r="C2233" s="85" t="s">
        <v>4395</v>
      </c>
      <c r="D2233" s="85" t="s">
        <v>13090</v>
      </c>
      <c r="E2233" s="202" t="s">
        <v>26712</v>
      </c>
      <c r="F2233" s="85" t="s">
        <v>40</v>
      </c>
      <c r="G2233" s="85" t="s">
        <v>41</v>
      </c>
      <c r="H2233" s="85" t="s">
        <v>20690</v>
      </c>
      <c r="I2233" s="3" t="s">
        <v>4870</v>
      </c>
      <c r="J2233" s="85" t="s">
        <v>4435</v>
      </c>
      <c r="K2233" s="7" t="s">
        <v>3838</v>
      </c>
      <c r="L2233" s="3"/>
      <c r="M2233" s="3"/>
      <c r="N2233" s="41" t="s">
        <v>4535</v>
      </c>
      <c r="O2233" s="87">
        <v>76416</v>
      </c>
      <c r="P2233" s="87">
        <v>0</v>
      </c>
      <c r="Q2233" s="87">
        <v>76416</v>
      </c>
      <c r="R2233" s="87">
        <v>0</v>
      </c>
      <c r="S2233" s="87"/>
      <c r="T2233" s="87"/>
      <c r="U2233" s="85">
        <v>2021</v>
      </c>
      <c r="V2233" s="3"/>
      <c r="X2233" s="3"/>
      <c r="Y2233" s="7"/>
      <c r="Z2233" s="6">
        <v>0</v>
      </c>
      <c r="AA2233" s="160"/>
      <c r="AB2233" s="123" t="s">
        <v>4395</v>
      </c>
      <c r="AC2233" s="124"/>
      <c r="AD2233" s="41"/>
      <c r="AE2233" s="41"/>
      <c r="AF2233" s="41"/>
      <c r="AG2233" s="41"/>
      <c r="AH2233" s="41" t="s">
        <v>7061</v>
      </c>
      <c r="AI2233" s="80" t="s">
        <v>24050</v>
      </c>
      <c r="AJ2233" s="80" t="s">
        <v>24051</v>
      </c>
      <c r="AK2233" s="3"/>
      <c r="AL2233" s="85"/>
      <c r="AM2233" s="151" t="s">
        <v>24840</v>
      </c>
      <c r="AN2233" s="15"/>
      <c r="AO2233" s="166"/>
      <c r="AP2233" s="5">
        <f t="shared" si="35"/>
        <v>0</v>
      </c>
      <c r="AQ2233" s="16"/>
      <c r="AR2233" s="205">
        <v>1</v>
      </c>
      <c r="AS2233" s="16"/>
      <c r="AT2233" s="16"/>
      <c r="AU2233" s="16"/>
      <c r="AV2233" s="16"/>
      <c r="AW2233" s="16"/>
      <c r="AX2233" s="16"/>
    </row>
    <row r="2234" spans="1:50" customFormat="1" ht="15.75" hidden="1" customHeight="1" x14ac:dyDescent="0.2">
      <c r="A2234" s="7" t="s">
        <v>24052</v>
      </c>
      <c r="B2234" s="3" t="s">
        <v>24053</v>
      </c>
      <c r="C2234" s="85" t="s">
        <v>4395</v>
      </c>
      <c r="D2234" s="85" t="s">
        <v>13090</v>
      </c>
      <c r="E2234" s="202" t="s">
        <v>26712</v>
      </c>
      <c r="F2234" s="85" t="s">
        <v>40</v>
      </c>
      <c r="G2234" s="85" t="s">
        <v>41</v>
      </c>
      <c r="H2234" s="85" t="s">
        <v>20690</v>
      </c>
      <c r="I2234" s="3" t="s">
        <v>4870</v>
      </c>
      <c r="J2234" s="85" t="s">
        <v>4435</v>
      </c>
      <c r="K2234" s="7" t="s">
        <v>3838</v>
      </c>
      <c r="L2234" s="3"/>
      <c r="M2234" s="3"/>
      <c r="N2234" s="41" t="s">
        <v>4535</v>
      </c>
      <c r="O2234" s="87">
        <v>165641</v>
      </c>
      <c r="P2234" s="87">
        <v>0</v>
      </c>
      <c r="Q2234" s="87">
        <v>165641</v>
      </c>
      <c r="R2234" s="87">
        <v>0</v>
      </c>
      <c r="S2234" s="87"/>
      <c r="T2234" s="87"/>
      <c r="U2234" s="85">
        <v>2021</v>
      </c>
      <c r="V2234" s="3"/>
      <c r="X2234" s="3"/>
      <c r="Y2234" s="7"/>
      <c r="Z2234" s="6">
        <v>0</v>
      </c>
      <c r="AA2234" s="160"/>
      <c r="AB2234" s="123" t="s">
        <v>4395</v>
      </c>
      <c r="AC2234" s="124"/>
      <c r="AD2234" s="41"/>
      <c r="AE2234" s="41"/>
      <c r="AF2234" s="41"/>
      <c r="AG2234" s="41"/>
      <c r="AH2234" s="41" t="s">
        <v>7061</v>
      </c>
      <c r="AI2234" s="80" t="s">
        <v>24054</v>
      </c>
      <c r="AJ2234" s="80" t="s">
        <v>24055</v>
      </c>
      <c r="AK2234" s="3"/>
      <c r="AL2234" s="85"/>
      <c r="AM2234" s="151" t="s">
        <v>24840</v>
      </c>
      <c r="AN2234" s="15"/>
      <c r="AO2234" s="166"/>
      <c r="AP2234" s="5">
        <f t="shared" si="35"/>
        <v>0</v>
      </c>
      <c r="AQ2234" s="16"/>
      <c r="AR2234" s="205">
        <v>1</v>
      </c>
      <c r="AS2234" s="16"/>
      <c r="AT2234" s="16"/>
      <c r="AU2234" s="16"/>
      <c r="AV2234" s="16"/>
      <c r="AW2234" s="16"/>
      <c r="AX2234" s="16"/>
    </row>
    <row r="2235" spans="1:50" customFormat="1" ht="15.75" hidden="1" customHeight="1" x14ac:dyDescent="0.2">
      <c r="A2235" s="7" t="s">
        <v>24056</v>
      </c>
      <c r="B2235" s="3" t="s">
        <v>24057</v>
      </c>
      <c r="C2235" s="85" t="s">
        <v>4395</v>
      </c>
      <c r="D2235" s="85" t="s">
        <v>13090</v>
      </c>
      <c r="E2235" s="202" t="s">
        <v>1800</v>
      </c>
      <c r="F2235" s="85" t="s">
        <v>40</v>
      </c>
      <c r="G2235" s="85" t="s">
        <v>41</v>
      </c>
      <c r="H2235" s="85" t="s">
        <v>20690</v>
      </c>
      <c r="I2235" s="3" t="s">
        <v>4870</v>
      </c>
      <c r="J2235" s="85" t="s">
        <v>4435</v>
      </c>
      <c r="K2235" s="7" t="s">
        <v>3838</v>
      </c>
      <c r="L2235" s="3"/>
      <c r="M2235" s="3"/>
      <c r="N2235" s="41" t="s">
        <v>4535</v>
      </c>
      <c r="O2235" s="87">
        <v>0</v>
      </c>
      <c r="P2235" s="87">
        <v>0</v>
      </c>
      <c r="Q2235" s="87">
        <v>0</v>
      </c>
      <c r="R2235" s="87">
        <v>0</v>
      </c>
      <c r="S2235" s="87"/>
      <c r="T2235" s="87"/>
      <c r="U2235" s="85" t="s">
        <v>112</v>
      </c>
      <c r="V2235" s="3"/>
      <c r="X2235" s="3"/>
      <c r="Y2235" s="7"/>
      <c r="Z2235" s="6">
        <v>0</v>
      </c>
      <c r="AA2235" s="160"/>
      <c r="AB2235" s="123" t="s">
        <v>4395</v>
      </c>
      <c r="AC2235" s="124"/>
      <c r="AD2235" s="41"/>
      <c r="AE2235" s="41"/>
      <c r="AF2235" s="41"/>
      <c r="AG2235" s="41"/>
      <c r="AH2235" s="41" t="s">
        <v>7061</v>
      </c>
      <c r="AI2235" s="80" t="s">
        <v>24058</v>
      </c>
      <c r="AJ2235" s="80" t="s">
        <v>24059</v>
      </c>
      <c r="AK2235" s="3"/>
      <c r="AL2235" s="85"/>
      <c r="AM2235" s="151" t="s">
        <v>24840</v>
      </c>
      <c r="AN2235" s="15"/>
      <c r="AO2235" s="166"/>
      <c r="AP2235" s="5">
        <f t="shared" si="35"/>
        <v>0</v>
      </c>
      <c r="AQ2235" s="16"/>
      <c r="AR2235" s="205">
        <v>1</v>
      </c>
      <c r="AS2235" s="16"/>
      <c r="AT2235" s="16"/>
      <c r="AU2235" s="16"/>
      <c r="AV2235" s="16"/>
      <c r="AW2235" s="16"/>
      <c r="AX2235" s="16"/>
    </row>
    <row r="2236" spans="1:50" customFormat="1" ht="15.75" hidden="1" customHeight="1" x14ac:dyDescent="0.2">
      <c r="A2236" s="7" t="s">
        <v>24060</v>
      </c>
      <c r="B2236" s="3" t="s">
        <v>24061</v>
      </c>
      <c r="C2236" s="85" t="s">
        <v>4395</v>
      </c>
      <c r="D2236" s="85" t="s">
        <v>13090</v>
      </c>
      <c r="E2236" s="202" t="s">
        <v>1800</v>
      </c>
      <c r="F2236" s="85" t="s">
        <v>40</v>
      </c>
      <c r="G2236" s="85" t="s">
        <v>41</v>
      </c>
      <c r="H2236" s="85" t="s">
        <v>20690</v>
      </c>
      <c r="I2236" s="3" t="s">
        <v>4870</v>
      </c>
      <c r="J2236" s="85" t="s">
        <v>4435</v>
      </c>
      <c r="K2236" s="7" t="s">
        <v>3838</v>
      </c>
      <c r="L2236" s="3"/>
      <c r="M2236" s="3"/>
      <c r="N2236" s="41" t="s">
        <v>4535</v>
      </c>
      <c r="O2236" s="87">
        <v>0</v>
      </c>
      <c r="P2236" s="87">
        <v>0</v>
      </c>
      <c r="Q2236" s="87">
        <v>0</v>
      </c>
      <c r="R2236" s="87">
        <v>0</v>
      </c>
      <c r="S2236" s="87"/>
      <c r="T2236" s="87"/>
      <c r="U2236" s="85" t="s">
        <v>112</v>
      </c>
      <c r="V2236" s="3"/>
      <c r="X2236" s="3"/>
      <c r="Y2236" s="7"/>
      <c r="Z2236" s="6">
        <v>0</v>
      </c>
      <c r="AA2236" s="160"/>
      <c r="AB2236" s="123" t="s">
        <v>4395</v>
      </c>
      <c r="AC2236" s="124"/>
      <c r="AD2236" s="41"/>
      <c r="AE2236" s="41"/>
      <c r="AF2236" s="41"/>
      <c r="AG2236" s="41"/>
      <c r="AH2236" s="41" t="s">
        <v>7061</v>
      </c>
      <c r="AI2236" s="80" t="s">
        <v>24062</v>
      </c>
      <c r="AJ2236" s="80" t="s">
        <v>24063</v>
      </c>
      <c r="AK2236" s="3"/>
      <c r="AL2236" s="85"/>
      <c r="AM2236" s="151" t="s">
        <v>24840</v>
      </c>
      <c r="AN2236" s="15"/>
      <c r="AO2236" s="166"/>
      <c r="AP2236" s="5">
        <f t="shared" si="35"/>
        <v>0</v>
      </c>
      <c r="AQ2236" s="16"/>
      <c r="AR2236" s="205">
        <v>1</v>
      </c>
      <c r="AS2236" s="16"/>
      <c r="AT2236" s="16"/>
      <c r="AU2236" s="16"/>
      <c r="AV2236" s="16"/>
      <c r="AW2236" s="16"/>
      <c r="AX2236" s="16"/>
    </row>
    <row r="2237" spans="1:50" customFormat="1" ht="15.75" hidden="1" customHeight="1" x14ac:dyDescent="0.2">
      <c r="A2237" s="7" t="s">
        <v>24064</v>
      </c>
      <c r="B2237" s="3" t="s">
        <v>24065</v>
      </c>
      <c r="C2237" s="85" t="s">
        <v>4395</v>
      </c>
      <c r="D2237" s="85" t="s">
        <v>13090</v>
      </c>
      <c r="E2237" s="202" t="s">
        <v>1800</v>
      </c>
      <c r="F2237" s="85" t="s">
        <v>40</v>
      </c>
      <c r="G2237" s="85" t="s">
        <v>41</v>
      </c>
      <c r="H2237" s="85" t="s">
        <v>20690</v>
      </c>
      <c r="I2237" s="3" t="s">
        <v>4870</v>
      </c>
      <c r="J2237" s="85" t="s">
        <v>4435</v>
      </c>
      <c r="K2237" s="7" t="s">
        <v>3838</v>
      </c>
      <c r="L2237" s="3"/>
      <c r="M2237" s="3"/>
      <c r="N2237" s="41" t="s">
        <v>4535</v>
      </c>
      <c r="O2237" s="87">
        <v>0</v>
      </c>
      <c r="P2237" s="87">
        <v>0</v>
      </c>
      <c r="Q2237" s="87">
        <v>0</v>
      </c>
      <c r="R2237" s="87">
        <v>0</v>
      </c>
      <c r="S2237" s="87"/>
      <c r="T2237" s="87"/>
      <c r="U2237" s="85" t="s">
        <v>112</v>
      </c>
      <c r="V2237" s="3"/>
      <c r="X2237" s="3"/>
      <c r="Y2237" s="7"/>
      <c r="Z2237" s="6">
        <v>0</v>
      </c>
      <c r="AA2237" s="160"/>
      <c r="AB2237" s="123" t="s">
        <v>4395</v>
      </c>
      <c r="AC2237" s="124"/>
      <c r="AD2237" s="41"/>
      <c r="AE2237" s="41"/>
      <c r="AF2237" s="41"/>
      <c r="AG2237" s="41"/>
      <c r="AH2237" s="41" t="s">
        <v>7061</v>
      </c>
      <c r="AI2237" s="80" t="s">
        <v>24066</v>
      </c>
      <c r="AJ2237" s="80" t="s">
        <v>24067</v>
      </c>
      <c r="AK2237" s="3"/>
      <c r="AL2237" s="85"/>
      <c r="AM2237" s="151" t="s">
        <v>24840</v>
      </c>
      <c r="AN2237" s="15"/>
      <c r="AO2237" s="166"/>
      <c r="AP2237" s="5">
        <f t="shared" si="35"/>
        <v>0</v>
      </c>
      <c r="AQ2237" s="16"/>
      <c r="AR2237" s="205">
        <v>1</v>
      </c>
      <c r="AS2237" s="16"/>
      <c r="AT2237" s="16"/>
      <c r="AU2237" s="16"/>
      <c r="AV2237" s="16"/>
      <c r="AW2237" s="16"/>
      <c r="AX2237" s="16"/>
    </row>
    <row r="2238" spans="1:50" customFormat="1" ht="15.75" hidden="1" customHeight="1" x14ac:dyDescent="0.2">
      <c r="A2238" s="7" t="s">
        <v>24068</v>
      </c>
      <c r="B2238" s="3" t="s">
        <v>24069</v>
      </c>
      <c r="C2238" s="85" t="s">
        <v>4395</v>
      </c>
      <c r="D2238" s="85" t="s">
        <v>13090</v>
      </c>
      <c r="E2238" s="202" t="s">
        <v>1800</v>
      </c>
      <c r="F2238" s="85" t="s">
        <v>40</v>
      </c>
      <c r="G2238" s="85" t="s">
        <v>41</v>
      </c>
      <c r="H2238" s="85" t="s">
        <v>20690</v>
      </c>
      <c r="I2238" s="3" t="s">
        <v>4870</v>
      </c>
      <c r="J2238" s="85" t="s">
        <v>4435</v>
      </c>
      <c r="K2238" s="7" t="s">
        <v>3838</v>
      </c>
      <c r="L2238" s="3"/>
      <c r="M2238" s="3"/>
      <c r="N2238" s="41" t="s">
        <v>4535</v>
      </c>
      <c r="O2238" s="87">
        <v>0</v>
      </c>
      <c r="P2238" s="87">
        <v>0</v>
      </c>
      <c r="Q2238" s="87">
        <v>0</v>
      </c>
      <c r="R2238" s="87">
        <v>0</v>
      </c>
      <c r="S2238" s="87"/>
      <c r="T2238" s="87"/>
      <c r="U2238" s="85" t="s">
        <v>112</v>
      </c>
      <c r="V2238" s="3"/>
      <c r="X2238" s="3"/>
      <c r="Y2238" s="7"/>
      <c r="Z2238" s="6">
        <v>0</v>
      </c>
      <c r="AA2238" s="160"/>
      <c r="AB2238" s="123" t="s">
        <v>4395</v>
      </c>
      <c r="AC2238" s="124"/>
      <c r="AD2238" s="41"/>
      <c r="AE2238" s="41"/>
      <c r="AF2238" s="41"/>
      <c r="AG2238" s="41"/>
      <c r="AH2238" s="41" t="s">
        <v>7061</v>
      </c>
      <c r="AI2238" s="80" t="s">
        <v>24070</v>
      </c>
      <c r="AJ2238" s="80" t="s">
        <v>24071</v>
      </c>
      <c r="AK2238" s="3"/>
      <c r="AL2238" s="85"/>
      <c r="AM2238" s="151" t="s">
        <v>24840</v>
      </c>
      <c r="AN2238" s="15"/>
      <c r="AO2238" s="166"/>
      <c r="AP2238" s="5">
        <f t="shared" si="35"/>
        <v>0</v>
      </c>
      <c r="AQ2238" s="16"/>
      <c r="AR2238" s="205">
        <v>1</v>
      </c>
      <c r="AS2238" s="16"/>
      <c r="AT2238" s="16"/>
      <c r="AU2238" s="16"/>
      <c r="AV2238" s="16"/>
      <c r="AW2238" s="16"/>
      <c r="AX2238" s="16"/>
    </row>
    <row r="2239" spans="1:50" customFormat="1" ht="15.75" hidden="1" customHeight="1" x14ac:dyDescent="0.2">
      <c r="A2239" s="7" t="s">
        <v>24072</v>
      </c>
      <c r="B2239" s="3" t="s">
        <v>24073</v>
      </c>
      <c r="C2239" s="85" t="s">
        <v>4395</v>
      </c>
      <c r="D2239" s="85" t="s">
        <v>13090</v>
      </c>
      <c r="E2239" s="202" t="s">
        <v>26712</v>
      </c>
      <c r="F2239" s="85" t="s">
        <v>40</v>
      </c>
      <c r="G2239" s="85" t="s">
        <v>41</v>
      </c>
      <c r="H2239" s="85" t="s">
        <v>20690</v>
      </c>
      <c r="I2239" s="3" t="s">
        <v>4870</v>
      </c>
      <c r="J2239" s="85" t="s">
        <v>4435</v>
      </c>
      <c r="K2239" s="7" t="s">
        <v>3838</v>
      </c>
      <c r="L2239" s="3"/>
      <c r="M2239" s="3"/>
      <c r="N2239" s="41" t="s">
        <v>4535</v>
      </c>
      <c r="O2239" s="87">
        <v>55288</v>
      </c>
      <c r="P2239" s="87">
        <v>0</v>
      </c>
      <c r="Q2239" s="87">
        <v>55288</v>
      </c>
      <c r="R2239" s="87">
        <v>0</v>
      </c>
      <c r="S2239" s="87"/>
      <c r="T2239" s="87"/>
      <c r="U2239" s="85">
        <v>2021</v>
      </c>
      <c r="V2239" s="3"/>
      <c r="X2239" s="3"/>
      <c r="Y2239" s="7"/>
      <c r="Z2239" s="6">
        <v>0</v>
      </c>
      <c r="AA2239" s="160"/>
      <c r="AB2239" s="123" t="s">
        <v>4395</v>
      </c>
      <c r="AC2239" s="124"/>
      <c r="AD2239" s="41"/>
      <c r="AE2239" s="41"/>
      <c r="AF2239" s="41"/>
      <c r="AG2239" s="41"/>
      <c r="AH2239" s="41" t="s">
        <v>7061</v>
      </c>
      <c r="AI2239" s="80" t="s">
        <v>24074</v>
      </c>
      <c r="AJ2239" s="80" t="s">
        <v>24075</v>
      </c>
      <c r="AK2239" s="3"/>
      <c r="AL2239" s="85"/>
      <c r="AM2239" s="151" t="s">
        <v>24840</v>
      </c>
      <c r="AN2239" s="15"/>
      <c r="AO2239" s="166"/>
      <c r="AP2239" s="5">
        <f t="shared" si="35"/>
        <v>0</v>
      </c>
      <c r="AQ2239" s="16"/>
      <c r="AR2239" s="205">
        <v>1</v>
      </c>
      <c r="AS2239" s="16"/>
      <c r="AT2239" s="16"/>
      <c r="AU2239" s="16"/>
      <c r="AV2239" s="16"/>
      <c r="AW2239" s="16"/>
      <c r="AX2239" s="16"/>
    </row>
    <row r="2240" spans="1:50" customFormat="1" ht="15.75" hidden="1" customHeight="1" x14ac:dyDescent="0.2">
      <c r="A2240" s="7" t="s">
        <v>24076</v>
      </c>
      <c r="B2240" s="3" t="s">
        <v>24077</v>
      </c>
      <c r="C2240" s="85" t="s">
        <v>4395</v>
      </c>
      <c r="D2240" s="85" t="s">
        <v>13090</v>
      </c>
      <c r="E2240" s="202" t="s">
        <v>1800</v>
      </c>
      <c r="F2240" s="85" t="s">
        <v>40</v>
      </c>
      <c r="G2240" s="85" t="s">
        <v>41</v>
      </c>
      <c r="H2240" s="85" t="s">
        <v>20690</v>
      </c>
      <c r="I2240" s="3" t="s">
        <v>4870</v>
      </c>
      <c r="J2240" s="85" t="s">
        <v>4435</v>
      </c>
      <c r="K2240" s="7" t="s">
        <v>3838</v>
      </c>
      <c r="L2240" s="3"/>
      <c r="M2240" s="3"/>
      <c r="N2240" s="41" t="s">
        <v>4535</v>
      </c>
      <c r="O2240" s="87">
        <v>0</v>
      </c>
      <c r="P2240" s="87">
        <v>0</v>
      </c>
      <c r="Q2240" s="87">
        <v>0</v>
      </c>
      <c r="R2240" s="87">
        <v>0</v>
      </c>
      <c r="S2240" s="87"/>
      <c r="T2240" s="87"/>
      <c r="U2240" s="85" t="s">
        <v>112</v>
      </c>
      <c r="V2240" s="3"/>
      <c r="X2240" s="3"/>
      <c r="Y2240" s="7"/>
      <c r="Z2240" s="6">
        <v>0</v>
      </c>
      <c r="AA2240" s="160"/>
      <c r="AB2240" s="123" t="s">
        <v>4395</v>
      </c>
      <c r="AC2240" s="124"/>
      <c r="AD2240" s="41"/>
      <c r="AE2240" s="41"/>
      <c r="AF2240" s="41"/>
      <c r="AG2240" s="41"/>
      <c r="AH2240" s="41" t="s">
        <v>7061</v>
      </c>
      <c r="AI2240" s="80" t="s">
        <v>24078</v>
      </c>
      <c r="AJ2240" s="80" t="s">
        <v>24079</v>
      </c>
      <c r="AK2240" s="3"/>
      <c r="AL2240" s="85"/>
      <c r="AM2240" s="151" t="s">
        <v>24840</v>
      </c>
      <c r="AN2240" s="15"/>
      <c r="AO2240" s="166"/>
      <c r="AP2240" s="5">
        <f t="shared" si="35"/>
        <v>0</v>
      </c>
      <c r="AQ2240" s="16"/>
      <c r="AR2240" s="205">
        <v>1</v>
      </c>
      <c r="AS2240" s="16"/>
      <c r="AT2240" s="16"/>
      <c r="AU2240" s="16"/>
      <c r="AV2240" s="16"/>
      <c r="AW2240" s="16"/>
      <c r="AX2240" s="16"/>
    </row>
    <row r="2241" spans="1:50" customFormat="1" ht="15.75" hidden="1" customHeight="1" x14ac:dyDescent="0.2">
      <c r="A2241" s="7" t="s">
        <v>24080</v>
      </c>
      <c r="B2241" s="3" t="s">
        <v>24081</v>
      </c>
      <c r="C2241" s="85" t="s">
        <v>4395</v>
      </c>
      <c r="D2241" s="85" t="s">
        <v>13090</v>
      </c>
      <c r="E2241" s="202" t="s">
        <v>26712</v>
      </c>
      <c r="F2241" s="85" t="s">
        <v>40</v>
      </c>
      <c r="G2241" s="85" t="s">
        <v>41</v>
      </c>
      <c r="H2241" s="85" t="s">
        <v>20690</v>
      </c>
      <c r="I2241" s="3" t="s">
        <v>4870</v>
      </c>
      <c r="J2241" s="85" t="s">
        <v>4435</v>
      </c>
      <c r="K2241" s="7" t="s">
        <v>3838</v>
      </c>
      <c r="L2241" s="3"/>
      <c r="M2241" s="3"/>
      <c r="N2241" s="41" t="s">
        <v>4535</v>
      </c>
      <c r="O2241" s="87">
        <v>63254</v>
      </c>
      <c r="P2241" s="87">
        <v>0</v>
      </c>
      <c r="Q2241" s="87">
        <v>63254</v>
      </c>
      <c r="R2241" s="87">
        <v>0</v>
      </c>
      <c r="S2241" s="87"/>
      <c r="T2241" s="87"/>
      <c r="U2241" s="85">
        <v>2021</v>
      </c>
      <c r="V2241" s="3"/>
      <c r="X2241" s="3"/>
      <c r="Y2241" s="7"/>
      <c r="Z2241" s="6">
        <v>0</v>
      </c>
      <c r="AA2241" s="160"/>
      <c r="AB2241" s="123" t="s">
        <v>4395</v>
      </c>
      <c r="AC2241" s="124"/>
      <c r="AD2241" s="41"/>
      <c r="AE2241" s="41"/>
      <c r="AF2241" s="41"/>
      <c r="AG2241" s="41"/>
      <c r="AH2241" s="41" t="s">
        <v>7061</v>
      </c>
      <c r="AI2241" s="80" t="s">
        <v>24082</v>
      </c>
      <c r="AJ2241" s="80" t="s">
        <v>24083</v>
      </c>
      <c r="AK2241" s="3"/>
      <c r="AL2241" s="85"/>
      <c r="AM2241" s="151" t="s">
        <v>24840</v>
      </c>
      <c r="AN2241" s="15"/>
      <c r="AO2241" s="166"/>
      <c r="AP2241" s="5">
        <f t="shared" si="35"/>
        <v>0</v>
      </c>
      <c r="AQ2241" s="16"/>
      <c r="AR2241" s="205">
        <v>1</v>
      </c>
      <c r="AS2241" s="16"/>
      <c r="AT2241" s="16"/>
      <c r="AU2241" s="16"/>
      <c r="AV2241" s="16"/>
      <c r="AW2241" s="16"/>
      <c r="AX2241" s="16"/>
    </row>
    <row r="2242" spans="1:50" customFormat="1" ht="15.75" hidden="1" customHeight="1" x14ac:dyDescent="0.2">
      <c r="A2242" s="7" t="s">
        <v>24084</v>
      </c>
      <c r="B2242" s="3" t="s">
        <v>24085</v>
      </c>
      <c r="C2242" s="85" t="s">
        <v>4395</v>
      </c>
      <c r="D2242" s="85" t="s">
        <v>13090</v>
      </c>
      <c r="E2242" s="202" t="s">
        <v>26712</v>
      </c>
      <c r="F2242" s="85" t="s">
        <v>40</v>
      </c>
      <c r="G2242" s="85" t="s">
        <v>41</v>
      </c>
      <c r="H2242" s="85" t="s">
        <v>20690</v>
      </c>
      <c r="I2242" s="3" t="s">
        <v>4870</v>
      </c>
      <c r="J2242" s="85" t="s">
        <v>4435</v>
      </c>
      <c r="K2242" s="7" t="s">
        <v>3838</v>
      </c>
      <c r="L2242" s="3"/>
      <c r="M2242" s="3"/>
      <c r="N2242" s="41" t="s">
        <v>4535</v>
      </c>
      <c r="O2242" s="87">
        <v>57955</v>
      </c>
      <c r="P2242" s="87">
        <v>0</v>
      </c>
      <c r="Q2242" s="87">
        <v>57955</v>
      </c>
      <c r="R2242" s="87">
        <v>0</v>
      </c>
      <c r="S2242" s="87"/>
      <c r="T2242" s="87"/>
      <c r="U2242" s="85">
        <v>2021</v>
      </c>
      <c r="V2242" s="3"/>
      <c r="X2242" s="3"/>
      <c r="Y2242" s="7"/>
      <c r="Z2242" s="6">
        <v>0</v>
      </c>
      <c r="AA2242" s="160"/>
      <c r="AB2242" s="123" t="s">
        <v>4395</v>
      </c>
      <c r="AC2242" s="124"/>
      <c r="AD2242" s="41"/>
      <c r="AE2242" s="41"/>
      <c r="AF2242" s="41"/>
      <c r="AG2242" s="41"/>
      <c r="AH2242" s="41" t="s">
        <v>7061</v>
      </c>
      <c r="AI2242" s="80" t="s">
        <v>24086</v>
      </c>
      <c r="AJ2242" s="80" t="s">
        <v>24087</v>
      </c>
      <c r="AK2242" s="3"/>
      <c r="AL2242" s="85"/>
      <c r="AM2242" s="151" t="s">
        <v>24840</v>
      </c>
      <c r="AN2242" s="15"/>
      <c r="AO2242" s="166"/>
      <c r="AP2242" s="5">
        <f t="shared" si="35"/>
        <v>0</v>
      </c>
      <c r="AQ2242" s="16"/>
      <c r="AR2242" s="205">
        <v>1</v>
      </c>
      <c r="AS2242" s="16"/>
      <c r="AT2242" s="16"/>
      <c r="AU2242" s="16"/>
      <c r="AV2242" s="16"/>
      <c r="AW2242" s="16"/>
      <c r="AX2242" s="16"/>
    </row>
    <row r="2243" spans="1:50" customFormat="1" ht="15.75" hidden="1" customHeight="1" x14ac:dyDescent="0.2">
      <c r="A2243" s="7" t="s">
        <v>24088</v>
      </c>
      <c r="B2243" s="3" t="s">
        <v>24089</v>
      </c>
      <c r="C2243" s="85" t="s">
        <v>4395</v>
      </c>
      <c r="D2243" s="85" t="s">
        <v>13090</v>
      </c>
      <c r="E2243" s="202" t="s">
        <v>26712</v>
      </c>
      <c r="F2243" s="85" t="s">
        <v>40</v>
      </c>
      <c r="G2243" s="85" t="s">
        <v>41</v>
      </c>
      <c r="H2243" s="85" t="s">
        <v>20690</v>
      </c>
      <c r="I2243" s="3" t="s">
        <v>4870</v>
      </c>
      <c r="J2243" s="85" t="s">
        <v>4435</v>
      </c>
      <c r="K2243" s="7" t="s">
        <v>3838</v>
      </c>
      <c r="L2243" s="3"/>
      <c r="M2243" s="3"/>
      <c r="N2243" s="41" t="s">
        <v>4535</v>
      </c>
      <c r="O2243" s="87">
        <v>74611</v>
      </c>
      <c r="P2243" s="87">
        <v>0</v>
      </c>
      <c r="Q2243" s="87">
        <v>74611</v>
      </c>
      <c r="R2243" s="87">
        <v>0</v>
      </c>
      <c r="S2243" s="87"/>
      <c r="T2243" s="87"/>
      <c r="U2243" s="85">
        <v>2021</v>
      </c>
      <c r="V2243" s="3"/>
      <c r="X2243" s="3"/>
      <c r="Y2243" s="7"/>
      <c r="Z2243" s="6">
        <v>0</v>
      </c>
      <c r="AA2243" s="160"/>
      <c r="AB2243" s="123" t="s">
        <v>4395</v>
      </c>
      <c r="AC2243" s="124"/>
      <c r="AD2243" s="41"/>
      <c r="AE2243" s="41"/>
      <c r="AF2243" s="41"/>
      <c r="AG2243" s="41"/>
      <c r="AH2243" s="41" t="s">
        <v>7061</v>
      </c>
      <c r="AI2243" s="80" t="s">
        <v>24090</v>
      </c>
      <c r="AJ2243" s="80" t="s">
        <v>24091</v>
      </c>
      <c r="AK2243" s="3"/>
      <c r="AL2243" s="85"/>
      <c r="AM2243" s="151" t="s">
        <v>24840</v>
      </c>
      <c r="AN2243" s="15"/>
      <c r="AO2243" s="166"/>
      <c r="AP2243" s="5">
        <f t="shared" si="35"/>
        <v>0</v>
      </c>
      <c r="AQ2243" s="16"/>
      <c r="AR2243" s="205">
        <v>1</v>
      </c>
      <c r="AS2243" s="16"/>
      <c r="AT2243" s="16"/>
      <c r="AU2243" s="16"/>
      <c r="AV2243" s="16"/>
      <c r="AW2243" s="16"/>
      <c r="AX2243" s="16"/>
    </row>
    <row r="2244" spans="1:50" customFormat="1" ht="15.75" hidden="1" customHeight="1" x14ac:dyDescent="0.2">
      <c r="A2244" s="7" t="s">
        <v>24092</v>
      </c>
      <c r="B2244" s="3" t="s">
        <v>24093</v>
      </c>
      <c r="C2244" s="85" t="s">
        <v>4395</v>
      </c>
      <c r="D2244" s="85" t="s">
        <v>13090</v>
      </c>
      <c r="E2244" s="202" t="s">
        <v>26712</v>
      </c>
      <c r="F2244" s="85" t="s">
        <v>40</v>
      </c>
      <c r="G2244" s="85" t="s">
        <v>41</v>
      </c>
      <c r="H2244" s="85" t="s">
        <v>20690</v>
      </c>
      <c r="I2244" s="3" t="s">
        <v>4870</v>
      </c>
      <c r="J2244" s="85" t="s">
        <v>4435</v>
      </c>
      <c r="K2244" s="7" t="s">
        <v>3838</v>
      </c>
      <c r="L2244" s="3"/>
      <c r="M2244" s="3"/>
      <c r="N2244" s="41" t="s">
        <v>4535</v>
      </c>
      <c r="O2244" s="87">
        <v>103884</v>
      </c>
      <c r="P2244" s="87">
        <v>0</v>
      </c>
      <c r="Q2244" s="87">
        <v>103884</v>
      </c>
      <c r="R2244" s="87">
        <v>0</v>
      </c>
      <c r="S2244" s="87"/>
      <c r="T2244" s="87"/>
      <c r="U2244" s="85">
        <v>2021</v>
      </c>
      <c r="V2244" s="3"/>
      <c r="X2244" s="3"/>
      <c r="Y2244" s="7"/>
      <c r="Z2244" s="6">
        <v>0</v>
      </c>
      <c r="AA2244" s="160"/>
      <c r="AB2244" s="123" t="s">
        <v>4395</v>
      </c>
      <c r="AC2244" s="124"/>
      <c r="AD2244" s="41"/>
      <c r="AE2244" s="41"/>
      <c r="AF2244" s="41"/>
      <c r="AG2244" s="41"/>
      <c r="AH2244" s="41" t="s">
        <v>7061</v>
      </c>
      <c r="AI2244" s="80" t="s">
        <v>24094</v>
      </c>
      <c r="AJ2244" s="80" t="s">
        <v>24095</v>
      </c>
      <c r="AK2244" s="3"/>
      <c r="AL2244" s="85"/>
      <c r="AM2244" s="151" t="s">
        <v>24840</v>
      </c>
      <c r="AN2244" s="15"/>
      <c r="AO2244" s="166"/>
      <c r="AP2244" s="5">
        <f t="shared" si="35"/>
        <v>0</v>
      </c>
      <c r="AQ2244" s="16"/>
      <c r="AR2244" s="205">
        <v>1</v>
      </c>
      <c r="AS2244" s="16"/>
      <c r="AT2244" s="16"/>
      <c r="AU2244" s="16"/>
      <c r="AV2244" s="16"/>
      <c r="AW2244" s="16"/>
      <c r="AX2244" s="16"/>
    </row>
    <row r="2245" spans="1:50" customFormat="1" ht="15.75" hidden="1" customHeight="1" x14ac:dyDescent="0.2">
      <c r="A2245" s="7" t="s">
        <v>24096</v>
      </c>
      <c r="B2245" s="3" t="s">
        <v>24097</v>
      </c>
      <c r="C2245" s="85" t="s">
        <v>4395</v>
      </c>
      <c r="D2245" s="85" t="s">
        <v>13090</v>
      </c>
      <c r="E2245" s="202" t="s">
        <v>26418</v>
      </c>
      <c r="F2245" s="85" t="s">
        <v>40</v>
      </c>
      <c r="G2245" s="85" t="s">
        <v>41</v>
      </c>
      <c r="H2245" s="85" t="s">
        <v>20690</v>
      </c>
      <c r="I2245" s="3" t="s">
        <v>4870</v>
      </c>
      <c r="J2245" s="85" t="s">
        <v>4435</v>
      </c>
      <c r="K2245" s="7" t="s">
        <v>3838</v>
      </c>
      <c r="L2245" s="3"/>
      <c r="M2245" s="3"/>
      <c r="N2245" s="41" t="s">
        <v>4535</v>
      </c>
      <c r="O2245" s="87">
        <v>0</v>
      </c>
      <c r="P2245" s="87">
        <v>0</v>
      </c>
      <c r="Q2245" s="87">
        <v>0</v>
      </c>
      <c r="R2245" s="87">
        <v>0</v>
      </c>
      <c r="S2245" s="87"/>
      <c r="T2245" s="87"/>
      <c r="U2245" s="85" t="s">
        <v>112</v>
      </c>
      <c r="V2245" s="3"/>
      <c r="X2245" s="3"/>
      <c r="Y2245" s="7"/>
      <c r="Z2245" s="6">
        <v>0</v>
      </c>
      <c r="AA2245" s="160"/>
      <c r="AB2245" s="123" t="s">
        <v>4395</v>
      </c>
      <c r="AC2245" s="124"/>
      <c r="AD2245" s="41"/>
      <c r="AE2245" s="41"/>
      <c r="AF2245" s="41"/>
      <c r="AG2245" s="41"/>
      <c r="AH2245" s="41" t="s">
        <v>7061</v>
      </c>
      <c r="AI2245" s="80" t="s">
        <v>24098</v>
      </c>
      <c r="AJ2245" s="80" t="s">
        <v>24099</v>
      </c>
      <c r="AK2245" s="3"/>
      <c r="AL2245" s="85"/>
      <c r="AM2245" s="151" t="s">
        <v>24840</v>
      </c>
      <c r="AN2245" s="15"/>
      <c r="AO2245" s="166"/>
      <c r="AP2245" s="5">
        <f t="shared" si="35"/>
        <v>0</v>
      </c>
      <c r="AQ2245" s="16"/>
      <c r="AR2245" s="205">
        <v>1</v>
      </c>
      <c r="AS2245" s="16"/>
      <c r="AT2245" s="16"/>
      <c r="AU2245" s="16"/>
      <c r="AV2245" s="16"/>
      <c r="AW2245" s="16"/>
      <c r="AX2245" s="16"/>
    </row>
    <row r="2246" spans="1:50" customFormat="1" ht="15.75" hidden="1" customHeight="1" x14ac:dyDescent="0.2">
      <c r="A2246" s="7" t="s">
        <v>24100</v>
      </c>
      <c r="B2246" s="3" t="s">
        <v>24101</v>
      </c>
      <c r="C2246" s="85" t="s">
        <v>4395</v>
      </c>
      <c r="D2246" s="85" t="s">
        <v>13090</v>
      </c>
      <c r="E2246" s="202" t="s">
        <v>26712</v>
      </c>
      <c r="F2246" s="85" t="s">
        <v>40</v>
      </c>
      <c r="G2246" s="85" t="s">
        <v>41</v>
      </c>
      <c r="H2246" s="85" t="s">
        <v>20690</v>
      </c>
      <c r="I2246" s="3" t="s">
        <v>4870</v>
      </c>
      <c r="J2246" s="85" t="s">
        <v>4435</v>
      </c>
      <c r="K2246" s="7" t="s">
        <v>3838</v>
      </c>
      <c r="L2246" s="3"/>
      <c r="M2246" s="3"/>
      <c r="N2246" s="41" t="s">
        <v>4535</v>
      </c>
      <c r="O2246" s="87">
        <v>69441</v>
      </c>
      <c r="P2246" s="87">
        <v>0</v>
      </c>
      <c r="Q2246" s="87">
        <v>69441</v>
      </c>
      <c r="R2246" s="87">
        <v>0</v>
      </c>
      <c r="S2246" s="87"/>
      <c r="T2246" s="87"/>
      <c r="U2246" s="85">
        <v>2021</v>
      </c>
      <c r="V2246" s="3"/>
      <c r="X2246" s="3"/>
      <c r="Y2246" s="7"/>
      <c r="Z2246" s="6">
        <v>0</v>
      </c>
      <c r="AA2246" s="160"/>
      <c r="AB2246" s="123" t="s">
        <v>4395</v>
      </c>
      <c r="AC2246" s="124"/>
      <c r="AD2246" s="41"/>
      <c r="AE2246" s="41"/>
      <c r="AF2246" s="41"/>
      <c r="AG2246" s="41"/>
      <c r="AH2246" s="41" t="s">
        <v>7061</v>
      </c>
      <c r="AI2246" s="80" t="s">
        <v>24102</v>
      </c>
      <c r="AJ2246" s="80" t="s">
        <v>24103</v>
      </c>
      <c r="AK2246" s="3"/>
      <c r="AL2246" s="85"/>
      <c r="AM2246" s="151" t="s">
        <v>24840</v>
      </c>
      <c r="AN2246" s="15"/>
      <c r="AO2246" s="166"/>
      <c r="AP2246" s="5">
        <f t="shared" ref="AP2246:AP2309" si="36">SUBTOTAL(109,U2246)</f>
        <v>0</v>
      </c>
      <c r="AQ2246" s="16"/>
      <c r="AR2246" s="205">
        <v>1</v>
      </c>
      <c r="AS2246" s="16"/>
      <c r="AT2246" s="16"/>
      <c r="AU2246" s="16"/>
      <c r="AV2246" s="16"/>
      <c r="AW2246" s="16"/>
      <c r="AX2246" s="16"/>
    </row>
    <row r="2247" spans="1:50" customFormat="1" ht="15.75" hidden="1" customHeight="1" x14ac:dyDescent="0.2">
      <c r="A2247" s="7" t="s">
        <v>24104</v>
      </c>
      <c r="B2247" s="3" t="s">
        <v>24105</v>
      </c>
      <c r="C2247" s="85" t="s">
        <v>4395</v>
      </c>
      <c r="D2247" s="85" t="s">
        <v>13090</v>
      </c>
      <c r="E2247" s="202" t="s">
        <v>26418</v>
      </c>
      <c r="F2247" s="85" t="s">
        <v>40</v>
      </c>
      <c r="G2247" s="85" t="s">
        <v>41</v>
      </c>
      <c r="H2247" s="85" t="s">
        <v>20690</v>
      </c>
      <c r="I2247" s="3" t="s">
        <v>4870</v>
      </c>
      <c r="J2247" s="85" t="s">
        <v>4435</v>
      </c>
      <c r="K2247" s="7" t="s">
        <v>3838</v>
      </c>
      <c r="L2247" s="3"/>
      <c r="M2247" s="3"/>
      <c r="N2247" s="41" t="s">
        <v>4535</v>
      </c>
      <c r="O2247" s="87">
        <v>0</v>
      </c>
      <c r="P2247" s="87">
        <v>0</v>
      </c>
      <c r="Q2247" s="87">
        <v>0</v>
      </c>
      <c r="R2247" s="87">
        <v>0</v>
      </c>
      <c r="S2247" s="87"/>
      <c r="T2247" s="87"/>
      <c r="U2247" s="85" t="s">
        <v>112</v>
      </c>
      <c r="V2247" s="3"/>
      <c r="X2247" s="3"/>
      <c r="Y2247" s="7"/>
      <c r="Z2247" s="6">
        <v>0</v>
      </c>
      <c r="AA2247" s="160"/>
      <c r="AB2247" s="123" t="s">
        <v>4395</v>
      </c>
      <c r="AC2247" s="124"/>
      <c r="AD2247" s="41"/>
      <c r="AE2247" s="41"/>
      <c r="AF2247" s="41"/>
      <c r="AG2247" s="41"/>
      <c r="AH2247" s="41" t="s">
        <v>7061</v>
      </c>
      <c r="AI2247" s="80" t="s">
        <v>24106</v>
      </c>
      <c r="AJ2247" s="80" t="s">
        <v>24107</v>
      </c>
      <c r="AK2247" s="3"/>
      <c r="AL2247" s="85"/>
      <c r="AM2247" s="151" t="s">
        <v>24840</v>
      </c>
      <c r="AN2247" s="15"/>
      <c r="AO2247" s="166"/>
      <c r="AP2247" s="5">
        <f t="shared" si="36"/>
        <v>0</v>
      </c>
      <c r="AQ2247" s="16"/>
      <c r="AR2247" s="205">
        <v>1</v>
      </c>
      <c r="AS2247" s="16"/>
      <c r="AT2247" s="16"/>
      <c r="AU2247" s="16"/>
      <c r="AV2247" s="16"/>
      <c r="AW2247" s="16"/>
      <c r="AX2247" s="16"/>
    </row>
    <row r="2248" spans="1:50" customFormat="1" ht="15.75" hidden="1" customHeight="1" x14ac:dyDescent="0.2">
      <c r="A2248" s="7" t="s">
        <v>24108</v>
      </c>
      <c r="B2248" s="3" t="s">
        <v>24109</v>
      </c>
      <c r="C2248" s="85" t="s">
        <v>4395</v>
      </c>
      <c r="D2248" s="85" t="s">
        <v>13090</v>
      </c>
      <c r="E2248" s="202" t="s">
        <v>26712</v>
      </c>
      <c r="F2248" s="85" t="s">
        <v>40</v>
      </c>
      <c r="G2248" s="85" t="s">
        <v>41</v>
      </c>
      <c r="H2248" s="85" t="s">
        <v>20690</v>
      </c>
      <c r="I2248" s="3" t="s">
        <v>4870</v>
      </c>
      <c r="J2248" s="85" t="s">
        <v>4435</v>
      </c>
      <c r="K2248" s="7" t="s">
        <v>3838</v>
      </c>
      <c r="L2248" s="3"/>
      <c r="M2248" s="3"/>
      <c r="N2248" s="41" t="s">
        <v>4535</v>
      </c>
      <c r="O2248" s="87">
        <v>60363</v>
      </c>
      <c r="P2248" s="87">
        <v>0</v>
      </c>
      <c r="Q2248" s="87">
        <v>60363</v>
      </c>
      <c r="R2248" s="87">
        <v>0</v>
      </c>
      <c r="S2248" s="87"/>
      <c r="T2248" s="87"/>
      <c r="U2248" s="85">
        <v>2020</v>
      </c>
      <c r="V2248" s="3"/>
      <c r="X2248" s="3"/>
      <c r="Y2248" s="7"/>
      <c r="Z2248" s="6">
        <v>0</v>
      </c>
      <c r="AA2248" s="160"/>
      <c r="AB2248" s="123" t="s">
        <v>4395</v>
      </c>
      <c r="AC2248" s="124"/>
      <c r="AD2248" s="41"/>
      <c r="AE2248" s="41"/>
      <c r="AF2248" s="41"/>
      <c r="AG2248" s="41"/>
      <c r="AH2248" s="41" t="s">
        <v>7061</v>
      </c>
      <c r="AI2248" s="80" t="s">
        <v>24110</v>
      </c>
      <c r="AJ2248" s="80" t="s">
        <v>24111</v>
      </c>
      <c r="AK2248" s="3"/>
      <c r="AL2248" s="85"/>
      <c r="AM2248" s="151" t="s">
        <v>24840</v>
      </c>
      <c r="AN2248" s="15"/>
      <c r="AO2248" s="166"/>
      <c r="AP2248" s="5">
        <f t="shared" si="36"/>
        <v>0</v>
      </c>
      <c r="AQ2248" s="16"/>
      <c r="AR2248" s="205">
        <v>1</v>
      </c>
      <c r="AS2248" s="16"/>
      <c r="AT2248" s="16"/>
      <c r="AU2248" s="16"/>
      <c r="AV2248" s="16"/>
      <c r="AW2248" s="16"/>
      <c r="AX2248" s="16"/>
    </row>
    <row r="2249" spans="1:50" customFormat="1" ht="15.75" hidden="1" customHeight="1" x14ac:dyDescent="0.2">
      <c r="A2249" s="7" t="s">
        <v>24112</v>
      </c>
      <c r="B2249" s="3" t="s">
        <v>24113</v>
      </c>
      <c r="C2249" s="85" t="s">
        <v>4395</v>
      </c>
      <c r="D2249" s="85" t="s">
        <v>13090</v>
      </c>
      <c r="E2249" s="202" t="s">
        <v>1800</v>
      </c>
      <c r="F2249" s="85" t="s">
        <v>40</v>
      </c>
      <c r="G2249" s="85" t="s">
        <v>43</v>
      </c>
      <c r="H2249" s="85" t="s">
        <v>20690</v>
      </c>
      <c r="I2249" s="3" t="s">
        <v>24114</v>
      </c>
      <c r="J2249" s="85" t="s">
        <v>115</v>
      </c>
      <c r="K2249" s="7" t="s">
        <v>437</v>
      </c>
      <c r="L2249" s="3"/>
      <c r="M2249" s="3"/>
      <c r="N2249" s="41" t="s">
        <v>5856</v>
      </c>
      <c r="O2249" s="87">
        <v>0</v>
      </c>
      <c r="P2249" s="87">
        <v>0</v>
      </c>
      <c r="Q2249" s="87">
        <v>0</v>
      </c>
      <c r="R2249" s="87">
        <v>0</v>
      </c>
      <c r="S2249" s="87"/>
      <c r="T2249" s="87"/>
      <c r="U2249" s="85" t="s">
        <v>112</v>
      </c>
      <c r="V2249" s="3"/>
      <c r="X2249" s="3"/>
      <c r="Y2249" s="7"/>
      <c r="Z2249" s="6">
        <v>0</v>
      </c>
      <c r="AA2249" s="160"/>
      <c r="AB2249" s="123" t="s">
        <v>4395</v>
      </c>
      <c r="AC2249" s="124"/>
      <c r="AD2249" s="41"/>
      <c r="AE2249" s="41"/>
      <c r="AF2249" s="41"/>
      <c r="AG2249" s="41"/>
      <c r="AH2249" s="41" t="s">
        <v>7061</v>
      </c>
      <c r="AI2249" s="80" t="s">
        <v>24115</v>
      </c>
      <c r="AJ2249" s="80" t="s">
        <v>24116</v>
      </c>
      <c r="AK2249" s="3"/>
      <c r="AL2249" s="85"/>
      <c r="AM2249" s="151" t="s">
        <v>24840</v>
      </c>
      <c r="AN2249" s="15"/>
      <c r="AO2249" s="166"/>
      <c r="AP2249" s="5">
        <f t="shared" si="36"/>
        <v>0</v>
      </c>
      <c r="AQ2249" s="16"/>
      <c r="AR2249" s="205">
        <v>1</v>
      </c>
      <c r="AS2249" s="16"/>
      <c r="AT2249" s="16"/>
      <c r="AU2249" s="16"/>
      <c r="AV2249" s="16"/>
      <c r="AW2249" s="16"/>
      <c r="AX2249" s="16"/>
    </row>
    <row r="2250" spans="1:50" customFormat="1" ht="15.75" hidden="1" customHeight="1" x14ac:dyDescent="0.2">
      <c r="A2250" s="7" t="s">
        <v>24117</v>
      </c>
      <c r="B2250" s="3" t="s">
        <v>24118</v>
      </c>
      <c r="C2250" s="85" t="s">
        <v>4395</v>
      </c>
      <c r="D2250" s="85" t="s">
        <v>13090</v>
      </c>
      <c r="E2250" s="202" t="s">
        <v>1800</v>
      </c>
      <c r="F2250" s="85" t="s">
        <v>40</v>
      </c>
      <c r="G2250" s="85" t="s">
        <v>43</v>
      </c>
      <c r="H2250" s="85" t="s">
        <v>20690</v>
      </c>
      <c r="I2250" s="3" t="s">
        <v>24114</v>
      </c>
      <c r="J2250" s="85" t="s">
        <v>115</v>
      </c>
      <c r="K2250" s="7" t="s">
        <v>437</v>
      </c>
      <c r="L2250" s="3"/>
      <c r="M2250" s="3"/>
      <c r="N2250" s="41" t="s">
        <v>5856</v>
      </c>
      <c r="O2250" s="87">
        <v>0</v>
      </c>
      <c r="P2250" s="87">
        <v>0</v>
      </c>
      <c r="Q2250" s="87">
        <v>0</v>
      </c>
      <c r="R2250" s="87">
        <v>0</v>
      </c>
      <c r="S2250" s="87"/>
      <c r="T2250" s="87"/>
      <c r="U2250" s="85" t="s">
        <v>112</v>
      </c>
      <c r="V2250" s="3"/>
      <c r="X2250" s="3"/>
      <c r="Y2250" s="7"/>
      <c r="Z2250" s="6">
        <v>9629</v>
      </c>
      <c r="AA2250" s="160"/>
      <c r="AB2250" s="123" t="s">
        <v>4395</v>
      </c>
      <c r="AC2250" s="124"/>
      <c r="AD2250" s="41"/>
      <c r="AE2250" s="41"/>
      <c r="AF2250" s="41"/>
      <c r="AG2250" s="41"/>
      <c r="AH2250" s="41" t="s">
        <v>7061</v>
      </c>
      <c r="AI2250" s="80" t="s">
        <v>24119</v>
      </c>
      <c r="AJ2250" s="80" t="s">
        <v>24120</v>
      </c>
      <c r="AK2250" s="3"/>
      <c r="AL2250" s="85"/>
      <c r="AM2250" s="151" t="s">
        <v>24840</v>
      </c>
      <c r="AN2250" s="15"/>
      <c r="AO2250" s="166"/>
      <c r="AP2250" s="5">
        <f t="shared" si="36"/>
        <v>0</v>
      </c>
      <c r="AQ2250" s="16"/>
      <c r="AR2250" s="205">
        <v>1</v>
      </c>
      <c r="AS2250" s="16"/>
      <c r="AT2250" s="16"/>
      <c r="AU2250" s="16"/>
      <c r="AV2250" s="16"/>
      <c r="AW2250" s="16"/>
      <c r="AX2250" s="16"/>
    </row>
    <row r="2251" spans="1:50" customFormat="1" ht="15.75" hidden="1" customHeight="1" x14ac:dyDescent="0.2">
      <c r="A2251" s="7" t="s">
        <v>24121</v>
      </c>
      <c r="B2251" s="3" t="s">
        <v>24122</v>
      </c>
      <c r="C2251" s="85" t="s">
        <v>4395</v>
      </c>
      <c r="D2251" s="85" t="s">
        <v>13090</v>
      </c>
      <c r="E2251" s="202" t="s">
        <v>1800</v>
      </c>
      <c r="F2251" s="85" t="s">
        <v>40</v>
      </c>
      <c r="G2251" s="85" t="s">
        <v>43</v>
      </c>
      <c r="H2251" s="85" t="s">
        <v>20690</v>
      </c>
      <c r="I2251" s="3" t="s">
        <v>24114</v>
      </c>
      <c r="J2251" s="85" t="s">
        <v>115</v>
      </c>
      <c r="K2251" s="7" t="s">
        <v>4926</v>
      </c>
      <c r="L2251" s="3"/>
      <c r="M2251" s="3"/>
      <c r="N2251" s="41" t="s">
        <v>24123</v>
      </c>
      <c r="O2251" s="87">
        <v>0</v>
      </c>
      <c r="P2251" s="87">
        <v>0</v>
      </c>
      <c r="Q2251" s="87">
        <v>0</v>
      </c>
      <c r="R2251" s="87">
        <v>0</v>
      </c>
      <c r="S2251" s="87"/>
      <c r="T2251" s="87"/>
      <c r="U2251" s="85" t="s">
        <v>112</v>
      </c>
      <c r="V2251" s="3"/>
      <c r="X2251" s="3"/>
      <c r="Y2251" s="7"/>
      <c r="Z2251" s="6">
        <v>0</v>
      </c>
      <c r="AA2251" s="160"/>
      <c r="AB2251" s="123" t="s">
        <v>4395</v>
      </c>
      <c r="AC2251" s="124"/>
      <c r="AD2251" s="41"/>
      <c r="AE2251" s="41"/>
      <c r="AF2251" s="41"/>
      <c r="AG2251" s="41"/>
      <c r="AH2251" s="41" t="s">
        <v>7061</v>
      </c>
      <c r="AI2251" s="80" t="s">
        <v>24124</v>
      </c>
      <c r="AJ2251" s="80" t="s">
        <v>24125</v>
      </c>
      <c r="AK2251" s="3"/>
      <c r="AL2251" s="85"/>
      <c r="AM2251" s="151" t="s">
        <v>24840</v>
      </c>
      <c r="AN2251" s="15"/>
      <c r="AO2251" s="166"/>
      <c r="AP2251" s="5">
        <f t="shared" si="36"/>
        <v>0</v>
      </c>
      <c r="AQ2251" s="16"/>
      <c r="AR2251" s="205">
        <v>1</v>
      </c>
      <c r="AS2251" s="16"/>
      <c r="AT2251" s="16"/>
      <c r="AU2251" s="16"/>
      <c r="AV2251" s="16"/>
      <c r="AW2251" s="16"/>
      <c r="AX2251" s="16"/>
    </row>
    <row r="2252" spans="1:50" customFormat="1" ht="15.75" hidden="1" customHeight="1" x14ac:dyDescent="0.2">
      <c r="A2252" s="7" t="s">
        <v>24126</v>
      </c>
      <c r="B2252" s="3" t="s">
        <v>24127</v>
      </c>
      <c r="C2252" s="85" t="s">
        <v>4395</v>
      </c>
      <c r="D2252" s="85" t="s">
        <v>13090</v>
      </c>
      <c r="E2252" s="202" t="s">
        <v>1800</v>
      </c>
      <c r="F2252" s="85" t="s">
        <v>40</v>
      </c>
      <c r="G2252" s="85" t="s">
        <v>43</v>
      </c>
      <c r="H2252" s="85" t="s">
        <v>20690</v>
      </c>
      <c r="I2252" s="3" t="s">
        <v>24114</v>
      </c>
      <c r="J2252" s="85" t="s">
        <v>115</v>
      </c>
      <c r="K2252" s="7" t="s">
        <v>5931</v>
      </c>
      <c r="L2252" s="3"/>
      <c r="M2252" s="3"/>
      <c r="N2252" s="41" t="s">
        <v>24123</v>
      </c>
      <c r="O2252" s="87">
        <v>0</v>
      </c>
      <c r="P2252" s="87">
        <v>0</v>
      </c>
      <c r="Q2252" s="87">
        <v>0</v>
      </c>
      <c r="R2252" s="87">
        <v>0</v>
      </c>
      <c r="S2252" s="87"/>
      <c r="T2252" s="87"/>
      <c r="U2252" s="85" t="s">
        <v>112</v>
      </c>
      <c r="V2252" s="3"/>
      <c r="X2252" s="3"/>
      <c r="Y2252" s="7"/>
      <c r="Z2252" s="6">
        <v>8952</v>
      </c>
      <c r="AA2252" s="160"/>
      <c r="AB2252" s="123" t="s">
        <v>4395</v>
      </c>
      <c r="AC2252" s="124"/>
      <c r="AD2252" s="41"/>
      <c r="AE2252" s="41"/>
      <c r="AF2252" s="41"/>
      <c r="AG2252" s="41"/>
      <c r="AH2252" s="41" t="s">
        <v>7061</v>
      </c>
      <c r="AI2252" s="80" t="s">
        <v>24128</v>
      </c>
      <c r="AJ2252" s="80" t="s">
        <v>24129</v>
      </c>
      <c r="AK2252" s="3"/>
      <c r="AL2252" s="85"/>
      <c r="AM2252" s="151" t="s">
        <v>24840</v>
      </c>
      <c r="AN2252" s="15"/>
      <c r="AO2252" s="166"/>
      <c r="AP2252" s="5">
        <f t="shared" si="36"/>
        <v>0</v>
      </c>
      <c r="AQ2252" s="16"/>
      <c r="AR2252" s="205">
        <v>1</v>
      </c>
      <c r="AS2252" s="16"/>
      <c r="AT2252" s="16"/>
      <c r="AU2252" s="16"/>
      <c r="AV2252" s="16"/>
      <c r="AW2252" s="16"/>
      <c r="AX2252" s="16"/>
    </row>
    <row r="2253" spans="1:50" customFormat="1" ht="15.75" hidden="1" customHeight="1" x14ac:dyDescent="0.2">
      <c r="A2253" s="7" t="s">
        <v>24130</v>
      </c>
      <c r="B2253" s="3" t="s">
        <v>24131</v>
      </c>
      <c r="C2253" s="85" t="s">
        <v>4395</v>
      </c>
      <c r="D2253" s="85" t="s">
        <v>13090</v>
      </c>
      <c r="E2253" s="202" t="s">
        <v>26712</v>
      </c>
      <c r="F2253" s="85" t="s">
        <v>40</v>
      </c>
      <c r="G2253" s="85" t="s">
        <v>43</v>
      </c>
      <c r="H2253" s="85" t="s">
        <v>20690</v>
      </c>
      <c r="I2253" s="3" t="s">
        <v>4396</v>
      </c>
      <c r="J2253" s="85" t="s">
        <v>115</v>
      </c>
      <c r="K2253" s="7" t="s">
        <v>4522</v>
      </c>
      <c r="L2253" s="3"/>
      <c r="M2253" s="3"/>
      <c r="N2253" s="41" t="s">
        <v>4523</v>
      </c>
      <c r="O2253" s="87">
        <v>30270</v>
      </c>
      <c r="P2253" s="87">
        <v>0</v>
      </c>
      <c r="Q2253" s="87">
        <v>30270</v>
      </c>
      <c r="R2253" s="87">
        <v>0</v>
      </c>
      <c r="S2253" s="87"/>
      <c r="T2253" s="87"/>
      <c r="U2253" s="85">
        <v>2021</v>
      </c>
      <c r="V2253" s="3"/>
      <c r="X2253" s="3"/>
      <c r="Y2253" s="7"/>
      <c r="Z2253" s="6">
        <v>41186</v>
      </c>
      <c r="AA2253" s="160"/>
      <c r="AB2253" s="123" t="s">
        <v>4395</v>
      </c>
      <c r="AC2253" s="124"/>
      <c r="AD2253" s="41"/>
      <c r="AE2253" s="41"/>
      <c r="AF2253" s="41"/>
      <c r="AG2253" s="41"/>
      <c r="AH2253" s="41" t="s">
        <v>7061</v>
      </c>
      <c r="AI2253" s="80" t="s">
        <v>24132</v>
      </c>
      <c r="AJ2253" s="80" t="s">
        <v>24133</v>
      </c>
      <c r="AK2253" s="3"/>
      <c r="AL2253" s="85"/>
      <c r="AM2253" s="151" t="s">
        <v>24840</v>
      </c>
      <c r="AN2253" s="15"/>
      <c r="AO2253" s="166"/>
      <c r="AP2253" s="5">
        <f t="shared" si="36"/>
        <v>0</v>
      </c>
      <c r="AQ2253" s="16"/>
      <c r="AR2253" s="205">
        <v>1</v>
      </c>
      <c r="AS2253" s="16"/>
      <c r="AT2253" s="16"/>
      <c r="AU2253" s="16"/>
      <c r="AV2253" s="16"/>
      <c r="AW2253" s="16"/>
      <c r="AX2253" s="16"/>
    </row>
    <row r="2254" spans="1:50" customFormat="1" ht="15.75" hidden="1" customHeight="1" x14ac:dyDescent="0.2">
      <c r="A2254" s="7" t="s">
        <v>24134</v>
      </c>
      <c r="B2254" s="3" t="s">
        <v>24135</v>
      </c>
      <c r="C2254" s="85" t="s">
        <v>4395</v>
      </c>
      <c r="D2254" s="85" t="s">
        <v>13090</v>
      </c>
      <c r="E2254" s="202" t="s">
        <v>26712</v>
      </c>
      <c r="F2254" s="85" t="s">
        <v>40</v>
      </c>
      <c r="G2254" s="85" t="s">
        <v>43</v>
      </c>
      <c r="H2254" s="85" t="s">
        <v>20690</v>
      </c>
      <c r="I2254" s="3" t="s">
        <v>4396</v>
      </c>
      <c r="J2254" s="85" t="s">
        <v>115</v>
      </c>
      <c r="K2254" s="7" t="s">
        <v>4522</v>
      </c>
      <c r="L2254" s="3"/>
      <c r="M2254" s="3"/>
      <c r="N2254" s="41" t="s">
        <v>4523</v>
      </c>
      <c r="O2254" s="87">
        <v>29844</v>
      </c>
      <c r="P2254" s="87">
        <v>0</v>
      </c>
      <c r="Q2254" s="87">
        <v>29844</v>
      </c>
      <c r="R2254" s="87">
        <v>0</v>
      </c>
      <c r="S2254" s="87"/>
      <c r="T2254" s="87"/>
      <c r="U2254" s="85">
        <v>2021</v>
      </c>
      <c r="V2254" s="3"/>
      <c r="X2254" s="3"/>
      <c r="Y2254" s="7"/>
      <c r="Z2254" s="6">
        <v>41186</v>
      </c>
      <c r="AA2254" s="160"/>
      <c r="AB2254" s="123" t="s">
        <v>4395</v>
      </c>
      <c r="AC2254" s="124"/>
      <c r="AD2254" s="41"/>
      <c r="AE2254" s="41"/>
      <c r="AF2254" s="41"/>
      <c r="AG2254" s="41"/>
      <c r="AH2254" s="41" t="s">
        <v>7061</v>
      </c>
      <c r="AI2254" s="80" t="s">
        <v>24136</v>
      </c>
      <c r="AJ2254" s="80" t="s">
        <v>24137</v>
      </c>
      <c r="AK2254" s="3"/>
      <c r="AL2254" s="85"/>
      <c r="AM2254" s="151" t="s">
        <v>24840</v>
      </c>
      <c r="AN2254" s="15"/>
      <c r="AO2254" s="166"/>
      <c r="AP2254" s="5">
        <f t="shared" si="36"/>
        <v>0</v>
      </c>
      <c r="AQ2254" s="16"/>
      <c r="AR2254" s="205">
        <v>1</v>
      </c>
      <c r="AS2254" s="16"/>
      <c r="AT2254" s="16"/>
      <c r="AU2254" s="16"/>
      <c r="AV2254" s="16"/>
      <c r="AW2254" s="16"/>
      <c r="AX2254" s="16"/>
    </row>
    <row r="2255" spans="1:50" customFormat="1" ht="15.75" hidden="1" customHeight="1" x14ac:dyDescent="0.2">
      <c r="A2255" s="7" t="s">
        <v>24138</v>
      </c>
      <c r="B2255" s="3" t="s">
        <v>24139</v>
      </c>
      <c r="C2255" s="85" t="s">
        <v>4395</v>
      </c>
      <c r="D2255" s="85" t="s">
        <v>13090</v>
      </c>
      <c r="E2255" s="202" t="s">
        <v>26712</v>
      </c>
      <c r="F2255" s="85" t="s">
        <v>40</v>
      </c>
      <c r="G2255" s="85" t="s">
        <v>43</v>
      </c>
      <c r="H2255" s="85" t="s">
        <v>20690</v>
      </c>
      <c r="I2255" s="3" t="s">
        <v>4396</v>
      </c>
      <c r="J2255" s="85" t="s">
        <v>115</v>
      </c>
      <c r="K2255" s="7" t="s">
        <v>4522</v>
      </c>
      <c r="L2255" s="3"/>
      <c r="M2255" s="3"/>
      <c r="N2255" s="41" t="s">
        <v>4523</v>
      </c>
      <c r="O2255" s="87">
        <v>29436</v>
      </c>
      <c r="P2255" s="87">
        <v>0</v>
      </c>
      <c r="Q2255" s="87">
        <v>29436</v>
      </c>
      <c r="R2255" s="87">
        <v>0</v>
      </c>
      <c r="S2255" s="87"/>
      <c r="T2255" s="87"/>
      <c r="U2255" s="85">
        <v>2021</v>
      </c>
      <c r="V2255" s="3"/>
      <c r="X2255" s="3"/>
      <c r="Y2255" s="7"/>
      <c r="Z2255" s="6">
        <v>41186</v>
      </c>
      <c r="AA2255" s="160"/>
      <c r="AB2255" s="123" t="s">
        <v>4395</v>
      </c>
      <c r="AC2255" s="124"/>
      <c r="AD2255" s="41"/>
      <c r="AE2255" s="41"/>
      <c r="AF2255" s="41"/>
      <c r="AG2255" s="41"/>
      <c r="AH2255" s="41" t="s">
        <v>7061</v>
      </c>
      <c r="AI2255" s="80" t="s">
        <v>24140</v>
      </c>
      <c r="AJ2255" s="80" t="s">
        <v>24141</v>
      </c>
      <c r="AK2255" s="3"/>
      <c r="AL2255" s="85"/>
      <c r="AM2255" s="151" t="s">
        <v>24840</v>
      </c>
      <c r="AN2255" s="15"/>
      <c r="AO2255" s="166"/>
      <c r="AP2255" s="5">
        <f t="shared" si="36"/>
        <v>0</v>
      </c>
      <c r="AQ2255" s="16"/>
      <c r="AR2255" s="205">
        <v>1</v>
      </c>
      <c r="AS2255" s="16"/>
      <c r="AT2255" s="16"/>
      <c r="AU2255" s="16"/>
      <c r="AV2255" s="16"/>
      <c r="AW2255" s="16"/>
      <c r="AX2255" s="16"/>
    </row>
    <row r="2256" spans="1:50" customFormat="1" ht="15.75" hidden="1" customHeight="1" x14ac:dyDescent="0.2">
      <c r="A2256" s="7" t="s">
        <v>24142</v>
      </c>
      <c r="B2256" s="3" t="s">
        <v>24143</v>
      </c>
      <c r="C2256" s="85" t="s">
        <v>4395</v>
      </c>
      <c r="D2256" s="85" t="s">
        <v>13090</v>
      </c>
      <c r="E2256" s="202" t="s">
        <v>26712</v>
      </c>
      <c r="F2256" s="85" t="s">
        <v>40</v>
      </c>
      <c r="G2256" s="85" t="s">
        <v>43</v>
      </c>
      <c r="H2256" s="85" t="s">
        <v>20690</v>
      </c>
      <c r="I2256" s="3" t="s">
        <v>4396</v>
      </c>
      <c r="J2256" s="85" t="s">
        <v>115</v>
      </c>
      <c r="K2256" s="7" t="s">
        <v>4522</v>
      </c>
      <c r="L2256" s="3"/>
      <c r="M2256" s="3"/>
      <c r="N2256" s="41" t="s">
        <v>4523</v>
      </c>
      <c r="O2256" s="87">
        <v>29165</v>
      </c>
      <c r="P2256" s="87">
        <v>0</v>
      </c>
      <c r="Q2256" s="87">
        <v>29165</v>
      </c>
      <c r="R2256" s="87">
        <v>0</v>
      </c>
      <c r="S2256" s="87"/>
      <c r="T2256" s="87"/>
      <c r="U2256" s="85">
        <v>2021</v>
      </c>
      <c r="V2256" s="3"/>
      <c r="X2256" s="3"/>
      <c r="Y2256" s="7"/>
      <c r="Z2256" s="6">
        <v>41186</v>
      </c>
      <c r="AA2256" s="160"/>
      <c r="AB2256" s="123" t="s">
        <v>4395</v>
      </c>
      <c r="AC2256" s="124"/>
      <c r="AD2256" s="41"/>
      <c r="AE2256" s="41"/>
      <c r="AF2256" s="41"/>
      <c r="AG2256" s="41"/>
      <c r="AH2256" s="41" t="s">
        <v>7061</v>
      </c>
      <c r="AI2256" s="80" t="s">
        <v>24144</v>
      </c>
      <c r="AJ2256" s="80" t="s">
        <v>24145</v>
      </c>
      <c r="AK2256" s="3"/>
      <c r="AL2256" s="85"/>
      <c r="AM2256" s="151" t="s">
        <v>24840</v>
      </c>
      <c r="AN2256" s="15"/>
      <c r="AO2256" s="166"/>
      <c r="AP2256" s="5">
        <f t="shared" si="36"/>
        <v>0</v>
      </c>
      <c r="AQ2256" s="16"/>
      <c r="AR2256" s="205">
        <v>1</v>
      </c>
      <c r="AS2256" s="16"/>
      <c r="AT2256" s="16"/>
      <c r="AU2256" s="16"/>
      <c r="AV2256" s="16"/>
      <c r="AW2256" s="16"/>
      <c r="AX2256" s="16"/>
    </row>
    <row r="2257" spans="1:50" customFormat="1" ht="15.75" hidden="1" customHeight="1" x14ac:dyDescent="0.2">
      <c r="A2257" s="7" t="s">
        <v>24146</v>
      </c>
      <c r="B2257" s="3" t="s">
        <v>24147</v>
      </c>
      <c r="C2257" s="85" t="s">
        <v>4395</v>
      </c>
      <c r="D2257" s="85" t="s">
        <v>13090</v>
      </c>
      <c r="E2257" s="202" t="s">
        <v>26712</v>
      </c>
      <c r="F2257" s="85" t="s">
        <v>40</v>
      </c>
      <c r="G2257" s="85" t="s">
        <v>43</v>
      </c>
      <c r="H2257" s="85" t="s">
        <v>20690</v>
      </c>
      <c r="I2257" s="3" t="s">
        <v>4396</v>
      </c>
      <c r="J2257" s="85" t="s">
        <v>115</v>
      </c>
      <c r="K2257" s="7" t="s">
        <v>4522</v>
      </c>
      <c r="L2257" s="3"/>
      <c r="M2257" s="3"/>
      <c r="N2257" s="41" t="s">
        <v>4523</v>
      </c>
      <c r="O2257" s="87">
        <v>28800</v>
      </c>
      <c r="P2257" s="87">
        <v>0</v>
      </c>
      <c r="Q2257" s="87">
        <v>28800</v>
      </c>
      <c r="R2257" s="87">
        <v>0</v>
      </c>
      <c r="S2257" s="87"/>
      <c r="T2257" s="87"/>
      <c r="U2257" s="85">
        <v>2021</v>
      </c>
      <c r="V2257" s="3"/>
      <c r="X2257" s="3"/>
      <c r="Y2257" s="7"/>
      <c r="Z2257" s="6">
        <v>41186</v>
      </c>
      <c r="AA2257" s="160"/>
      <c r="AB2257" s="123" t="s">
        <v>4395</v>
      </c>
      <c r="AC2257" s="124"/>
      <c r="AD2257" s="41"/>
      <c r="AE2257" s="41"/>
      <c r="AF2257" s="41"/>
      <c r="AG2257" s="41"/>
      <c r="AH2257" s="41" t="s">
        <v>7061</v>
      </c>
      <c r="AI2257" s="80" t="s">
        <v>24148</v>
      </c>
      <c r="AJ2257" s="80" t="s">
        <v>24149</v>
      </c>
      <c r="AK2257" s="3"/>
      <c r="AL2257" s="85"/>
      <c r="AM2257" s="151" t="s">
        <v>24840</v>
      </c>
      <c r="AN2257" s="15"/>
      <c r="AO2257" s="166"/>
      <c r="AP2257" s="5">
        <f t="shared" si="36"/>
        <v>0</v>
      </c>
      <c r="AQ2257" s="16"/>
      <c r="AR2257" s="205">
        <v>1</v>
      </c>
      <c r="AS2257" s="16"/>
      <c r="AT2257" s="16"/>
      <c r="AU2257" s="16"/>
      <c r="AV2257" s="16"/>
      <c r="AW2257" s="16"/>
      <c r="AX2257" s="16"/>
    </row>
    <row r="2258" spans="1:50" customFormat="1" ht="15.75" hidden="1" customHeight="1" x14ac:dyDescent="0.2">
      <c r="A2258" s="7" t="s">
        <v>24150</v>
      </c>
      <c r="B2258" s="3" t="s">
        <v>24151</v>
      </c>
      <c r="C2258" s="85" t="s">
        <v>4395</v>
      </c>
      <c r="D2258" s="85" t="s">
        <v>13090</v>
      </c>
      <c r="E2258" s="202" t="s">
        <v>26712</v>
      </c>
      <c r="F2258" s="85" t="s">
        <v>40</v>
      </c>
      <c r="G2258" s="85" t="s">
        <v>43</v>
      </c>
      <c r="H2258" s="85" t="s">
        <v>20690</v>
      </c>
      <c r="I2258" s="3" t="s">
        <v>4396</v>
      </c>
      <c r="J2258" s="85" t="s">
        <v>115</v>
      </c>
      <c r="K2258" s="7" t="s">
        <v>4522</v>
      </c>
      <c r="L2258" s="3"/>
      <c r="M2258" s="3"/>
      <c r="N2258" s="41" t="s">
        <v>4523</v>
      </c>
      <c r="O2258" s="87">
        <v>28529</v>
      </c>
      <c r="P2258" s="87">
        <v>0</v>
      </c>
      <c r="Q2258" s="87">
        <v>28529</v>
      </c>
      <c r="R2258" s="87">
        <v>0</v>
      </c>
      <c r="S2258" s="87"/>
      <c r="T2258" s="87"/>
      <c r="U2258" s="85">
        <v>2021</v>
      </c>
      <c r="V2258" s="3"/>
      <c r="X2258" s="3"/>
      <c r="Y2258" s="7"/>
      <c r="Z2258" s="6">
        <v>41186</v>
      </c>
      <c r="AA2258" s="160"/>
      <c r="AB2258" s="123" t="s">
        <v>4395</v>
      </c>
      <c r="AC2258" s="124"/>
      <c r="AD2258" s="41"/>
      <c r="AE2258" s="41"/>
      <c r="AF2258" s="41"/>
      <c r="AG2258" s="41"/>
      <c r="AH2258" s="41" t="s">
        <v>7061</v>
      </c>
      <c r="AI2258" s="80" t="s">
        <v>24152</v>
      </c>
      <c r="AJ2258" s="80" t="s">
        <v>24153</v>
      </c>
      <c r="AK2258" s="3"/>
      <c r="AL2258" s="85"/>
      <c r="AM2258" s="151" t="s">
        <v>24840</v>
      </c>
      <c r="AN2258" s="15"/>
      <c r="AO2258" s="166"/>
      <c r="AP2258" s="5">
        <f t="shared" si="36"/>
        <v>0</v>
      </c>
      <c r="AQ2258" s="16"/>
      <c r="AR2258" s="205">
        <v>1</v>
      </c>
      <c r="AS2258" s="16"/>
      <c r="AT2258" s="16"/>
      <c r="AU2258" s="16"/>
      <c r="AV2258" s="16"/>
      <c r="AW2258" s="16"/>
      <c r="AX2258" s="16"/>
    </row>
    <row r="2259" spans="1:50" customFormat="1" ht="15.75" hidden="1" customHeight="1" x14ac:dyDescent="0.2">
      <c r="A2259" s="7" t="s">
        <v>24154</v>
      </c>
      <c r="B2259" s="3" t="s">
        <v>24155</v>
      </c>
      <c r="C2259" s="85" t="s">
        <v>4395</v>
      </c>
      <c r="D2259" s="85" t="s">
        <v>13090</v>
      </c>
      <c r="E2259" s="202" t="s">
        <v>26712</v>
      </c>
      <c r="F2259" s="85" t="s">
        <v>40</v>
      </c>
      <c r="G2259" s="85" t="s">
        <v>43</v>
      </c>
      <c r="H2259" s="85" t="s">
        <v>20690</v>
      </c>
      <c r="I2259" s="3" t="s">
        <v>4396</v>
      </c>
      <c r="J2259" s="85" t="s">
        <v>115</v>
      </c>
      <c r="K2259" s="7" t="s">
        <v>4522</v>
      </c>
      <c r="L2259" s="3"/>
      <c r="M2259" s="3"/>
      <c r="N2259" s="41" t="s">
        <v>4523</v>
      </c>
      <c r="O2259" s="87">
        <v>28267</v>
      </c>
      <c r="P2259" s="87">
        <v>0</v>
      </c>
      <c r="Q2259" s="87">
        <v>28267</v>
      </c>
      <c r="R2259" s="87">
        <v>0</v>
      </c>
      <c r="S2259" s="87"/>
      <c r="T2259" s="87"/>
      <c r="U2259" s="85">
        <v>2021</v>
      </c>
      <c r="V2259" s="3"/>
      <c r="X2259" s="3"/>
      <c r="Y2259" s="7"/>
      <c r="Z2259" s="6">
        <v>41186</v>
      </c>
      <c r="AA2259" s="160"/>
      <c r="AB2259" s="123" t="s">
        <v>4395</v>
      </c>
      <c r="AC2259" s="124"/>
      <c r="AD2259" s="41"/>
      <c r="AE2259" s="41"/>
      <c r="AF2259" s="41"/>
      <c r="AG2259" s="41"/>
      <c r="AH2259" s="41" t="s">
        <v>7061</v>
      </c>
      <c r="AI2259" s="80" t="s">
        <v>24156</v>
      </c>
      <c r="AJ2259" s="80" t="s">
        <v>24157</v>
      </c>
      <c r="AK2259" s="3"/>
      <c r="AL2259" s="85"/>
      <c r="AM2259" s="151" t="s">
        <v>24840</v>
      </c>
      <c r="AN2259" s="15"/>
      <c r="AO2259" s="166"/>
      <c r="AP2259" s="5">
        <f t="shared" si="36"/>
        <v>0</v>
      </c>
      <c r="AQ2259" s="16"/>
      <c r="AR2259" s="205">
        <v>1</v>
      </c>
      <c r="AS2259" s="16"/>
      <c r="AT2259" s="16"/>
      <c r="AU2259" s="16"/>
      <c r="AV2259" s="16"/>
      <c r="AW2259" s="16"/>
      <c r="AX2259" s="16"/>
    </row>
    <row r="2260" spans="1:50" customFormat="1" ht="15.75" hidden="1" customHeight="1" x14ac:dyDescent="0.2">
      <c r="A2260" s="7" t="s">
        <v>24158</v>
      </c>
      <c r="B2260" s="3" t="s">
        <v>24159</v>
      </c>
      <c r="C2260" s="85" t="s">
        <v>4395</v>
      </c>
      <c r="D2260" s="85" t="s">
        <v>13090</v>
      </c>
      <c r="E2260" s="202" t="s">
        <v>26712</v>
      </c>
      <c r="F2260" s="85" t="s">
        <v>40</v>
      </c>
      <c r="G2260" s="85" t="s">
        <v>43</v>
      </c>
      <c r="H2260" s="85" t="s">
        <v>20690</v>
      </c>
      <c r="I2260" s="3" t="s">
        <v>4396</v>
      </c>
      <c r="J2260" s="85" t="s">
        <v>115</v>
      </c>
      <c r="K2260" s="7" t="s">
        <v>4522</v>
      </c>
      <c r="L2260" s="3"/>
      <c r="M2260" s="3"/>
      <c r="N2260" s="41" t="s">
        <v>4523</v>
      </c>
      <c r="O2260" s="87">
        <v>28063</v>
      </c>
      <c r="P2260" s="87">
        <v>0</v>
      </c>
      <c r="Q2260" s="87">
        <v>28063</v>
      </c>
      <c r="R2260" s="87">
        <v>0</v>
      </c>
      <c r="S2260" s="87"/>
      <c r="T2260" s="87"/>
      <c r="U2260" s="85">
        <v>2021</v>
      </c>
      <c r="V2260" s="3"/>
      <c r="X2260" s="3"/>
      <c r="Y2260" s="7"/>
      <c r="Z2260" s="6">
        <v>41186</v>
      </c>
      <c r="AA2260" s="160"/>
      <c r="AB2260" s="123" t="s">
        <v>4395</v>
      </c>
      <c r="AC2260" s="124"/>
      <c r="AD2260" s="41"/>
      <c r="AE2260" s="41"/>
      <c r="AF2260" s="41"/>
      <c r="AG2260" s="41"/>
      <c r="AH2260" s="41" t="s">
        <v>7061</v>
      </c>
      <c r="AI2260" s="80" t="s">
        <v>24160</v>
      </c>
      <c r="AJ2260" s="80" t="s">
        <v>24161</v>
      </c>
      <c r="AK2260" s="3"/>
      <c r="AL2260" s="85"/>
      <c r="AM2260" s="151" t="s">
        <v>24840</v>
      </c>
      <c r="AN2260" s="15"/>
      <c r="AO2260" s="166"/>
      <c r="AP2260" s="5">
        <f t="shared" si="36"/>
        <v>0</v>
      </c>
      <c r="AQ2260" s="16"/>
      <c r="AR2260" s="205">
        <v>1</v>
      </c>
      <c r="AS2260" s="16"/>
      <c r="AT2260" s="16"/>
      <c r="AU2260" s="16"/>
      <c r="AV2260" s="16"/>
      <c r="AW2260" s="16"/>
      <c r="AX2260" s="16"/>
    </row>
    <row r="2261" spans="1:50" customFormat="1" ht="15.75" hidden="1" customHeight="1" x14ac:dyDescent="0.2">
      <c r="A2261" s="7" t="s">
        <v>24162</v>
      </c>
      <c r="B2261" s="3" t="s">
        <v>24163</v>
      </c>
      <c r="C2261" s="85" t="s">
        <v>4395</v>
      </c>
      <c r="D2261" s="85" t="s">
        <v>13090</v>
      </c>
      <c r="E2261" s="202" t="s">
        <v>26712</v>
      </c>
      <c r="F2261" s="85" t="s">
        <v>40</v>
      </c>
      <c r="G2261" s="85" t="s">
        <v>43</v>
      </c>
      <c r="H2261" s="85" t="s">
        <v>20690</v>
      </c>
      <c r="I2261" s="3" t="s">
        <v>4396</v>
      </c>
      <c r="J2261" s="85" t="s">
        <v>115</v>
      </c>
      <c r="K2261" s="7" t="s">
        <v>4522</v>
      </c>
      <c r="L2261" s="3"/>
      <c r="M2261" s="3"/>
      <c r="N2261" s="41" t="s">
        <v>4523</v>
      </c>
      <c r="O2261" s="87">
        <v>27884</v>
      </c>
      <c r="P2261" s="87">
        <v>0</v>
      </c>
      <c r="Q2261" s="87">
        <v>27884</v>
      </c>
      <c r="R2261" s="87">
        <v>0</v>
      </c>
      <c r="S2261" s="87"/>
      <c r="T2261" s="87"/>
      <c r="U2261" s="85">
        <v>2021</v>
      </c>
      <c r="V2261" s="3"/>
      <c r="X2261" s="3"/>
      <c r="Y2261" s="7"/>
      <c r="Z2261" s="6">
        <v>41186</v>
      </c>
      <c r="AA2261" s="160"/>
      <c r="AB2261" s="123" t="s">
        <v>4395</v>
      </c>
      <c r="AC2261" s="124"/>
      <c r="AD2261" s="41"/>
      <c r="AE2261" s="41"/>
      <c r="AF2261" s="41"/>
      <c r="AG2261" s="41"/>
      <c r="AH2261" s="41" t="s">
        <v>7061</v>
      </c>
      <c r="AI2261" s="80" t="s">
        <v>24164</v>
      </c>
      <c r="AJ2261" s="80" t="s">
        <v>24165</v>
      </c>
      <c r="AK2261" s="3"/>
      <c r="AL2261" s="85"/>
      <c r="AM2261" s="151" t="s">
        <v>24840</v>
      </c>
      <c r="AN2261" s="15"/>
      <c r="AO2261" s="166"/>
      <c r="AP2261" s="5">
        <f t="shared" si="36"/>
        <v>0</v>
      </c>
      <c r="AQ2261" s="16"/>
      <c r="AR2261" s="205">
        <v>1</v>
      </c>
      <c r="AS2261" s="16"/>
      <c r="AT2261" s="16"/>
      <c r="AU2261" s="16"/>
      <c r="AV2261" s="16"/>
      <c r="AW2261" s="16"/>
      <c r="AX2261" s="16"/>
    </row>
    <row r="2262" spans="1:50" customFormat="1" ht="15.75" hidden="1" customHeight="1" x14ac:dyDescent="0.2">
      <c r="A2262" s="7" t="s">
        <v>24166</v>
      </c>
      <c r="B2262" s="3" t="s">
        <v>24167</v>
      </c>
      <c r="C2262" s="85" t="s">
        <v>4395</v>
      </c>
      <c r="D2262" s="85" t="s">
        <v>13090</v>
      </c>
      <c r="E2262" s="202" t="s">
        <v>26712</v>
      </c>
      <c r="F2262" s="85" t="s">
        <v>40</v>
      </c>
      <c r="G2262" s="85" t="s">
        <v>43</v>
      </c>
      <c r="H2262" s="85" t="s">
        <v>20690</v>
      </c>
      <c r="I2262" s="3" t="s">
        <v>4396</v>
      </c>
      <c r="J2262" s="85" t="s">
        <v>115</v>
      </c>
      <c r="K2262" s="7" t="s">
        <v>4522</v>
      </c>
      <c r="L2262" s="3"/>
      <c r="M2262" s="3"/>
      <c r="N2262" s="41" t="s">
        <v>4523</v>
      </c>
      <c r="O2262" s="87">
        <v>27825</v>
      </c>
      <c r="P2262" s="87">
        <v>0</v>
      </c>
      <c r="Q2262" s="87">
        <v>27825</v>
      </c>
      <c r="R2262" s="87">
        <v>0</v>
      </c>
      <c r="S2262" s="87"/>
      <c r="T2262" s="87"/>
      <c r="U2262" s="85">
        <v>2021</v>
      </c>
      <c r="V2262" s="3"/>
      <c r="X2262" s="3"/>
      <c r="Y2262" s="7"/>
      <c r="Z2262" s="6">
        <v>41186</v>
      </c>
      <c r="AA2262" s="160"/>
      <c r="AB2262" s="123" t="s">
        <v>4395</v>
      </c>
      <c r="AC2262" s="124"/>
      <c r="AD2262" s="41"/>
      <c r="AE2262" s="41"/>
      <c r="AF2262" s="41"/>
      <c r="AG2262" s="41"/>
      <c r="AH2262" s="41" t="s">
        <v>7061</v>
      </c>
      <c r="AI2262" s="80" t="s">
        <v>24168</v>
      </c>
      <c r="AJ2262" s="80" t="s">
        <v>24169</v>
      </c>
      <c r="AK2262" s="3"/>
      <c r="AL2262" s="85"/>
      <c r="AM2262" s="151" t="s">
        <v>24840</v>
      </c>
      <c r="AN2262" s="15"/>
      <c r="AO2262" s="166"/>
      <c r="AP2262" s="5">
        <f t="shared" si="36"/>
        <v>0</v>
      </c>
      <c r="AQ2262" s="16"/>
      <c r="AR2262" s="205">
        <v>1</v>
      </c>
      <c r="AS2262" s="16"/>
      <c r="AT2262" s="16"/>
      <c r="AU2262" s="16"/>
      <c r="AV2262" s="16"/>
      <c r="AW2262" s="16"/>
      <c r="AX2262" s="16"/>
    </row>
    <row r="2263" spans="1:50" customFormat="1" ht="15.75" hidden="1" customHeight="1" x14ac:dyDescent="0.2">
      <c r="A2263" s="7" t="s">
        <v>24170</v>
      </c>
      <c r="B2263" s="3" t="s">
        <v>24171</v>
      </c>
      <c r="C2263" s="85" t="s">
        <v>4395</v>
      </c>
      <c r="D2263" s="85" t="s">
        <v>13090</v>
      </c>
      <c r="E2263" s="202" t="s">
        <v>26712</v>
      </c>
      <c r="F2263" s="85" t="s">
        <v>40</v>
      </c>
      <c r="G2263" s="85" t="s">
        <v>43</v>
      </c>
      <c r="H2263" s="85" t="s">
        <v>20690</v>
      </c>
      <c r="I2263" s="3" t="s">
        <v>4396</v>
      </c>
      <c r="J2263" s="85" t="s">
        <v>115</v>
      </c>
      <c r="K2263" s="7" t="s">
        <v>4522</v>
      </c>
      <c r="L2263" s="3"/>
      <c r="M2263" s="3"/>
      <c r="N2263" s="41" t="s">
        <v>4523</v>
      </c>
      <c r="O2263" s="87">
        <v>27615</v>
      </c>
      <c r="P2263" s="87">
        <v>0</v>
      </c>
      <c r="Q2263" s="87">
        <v>27615</v>
      </c>
      <c r="R2263" s="87">
        <v>0</v>
      </c>
      <c r="S2263" s="87"/>
      <c r="T2263" s="87"/>
      <c r="U2263" s="85">
        <v>2021</v>
      </c>
      <c r="V2263" s="3"/>
      <c r="X2263" s="3"/>
      <c r="Y2263" s="7"/>
      <c r="Z2263" s="6">
        <v>41186</v>
      </c>
      <c r="AA2263" s="160"/>
      <c r="AB2263" s="123" t="s">
        <v>4395</v>
      </c>
      <c r="AC2263" s="124"/>
      <c r="AD2263" s="41"/>
      <c r="AE2263" s="41"/>
      <c r="AF2263" s="41"/>
      <c r="AG2263" s="41"/>
      <c r="AH2263" s="41" t="s">
        <v>7061</v>
      </c>
      <c r="AI2263" s="80" t="s">
        <v>24172</v>
      </c>
      <c r="AJ2263" s="80" t="s">
        <v>24173</v>
      </c>
      <c r="AK2263" s="3"/>
      <c r="AL2263" s="85"/>
      <c r="AM2263" s="151" t="s">
        <v>24840</v>
      </c>
      <c r="AN2263" s="15"/>
      <c r="AO2263" s="166"/>
      <c r="AP2263" s="5">
        <f t="shared" si="36"/>
        <v>0</v>
      </c>
      <c r="AQ2263" s="16"/>
      <c r="AR2263" s="205">
        <v>1</v>
      </c>
      <c r="AS2263" s="16"/>
      <c r="AT2263" s="16"/>
      <c r="AU2263" s="16"/>
      <c r="AV2263" s="16"/>
      <c r="AW2263" s="16"/>
      <c r="AX2263" s="16"/>
    </row>
    <row r="2264" spans="1:50" customFormat="1" ht="15.75" hidden="1" customHeight="1" x14ac:dyDescent="0.2">
      <c r="A2264" s="7" t="s">
        <v>24174</v>
      </c>
      <c r="B2264" s="3" t="s">
        <v>24175</v>
      </c>
      <c r="C2264" s="85" t="s">
        <v>4395</v>
      </c>
      <c r="D2264" s="85" t="s">
        <v>13090</v>
      </c>
      <c r="E2264" s="202" t="s">
        <v>26712</v>
      </c>
      <c r="F2264" s="85" t="s">
        <v>40</v>
      </c>
      <c r="G2264" s="85" t="s">
        <v>43</v>
      </c>
      <c r="H2264" s="85" t="s">
        <v>20690</v>
      </c>
      <c r="I2264" s="3" t="s">
        <v>4396</v>
      </c>
      <c r="J2264" s="85" t="s">
        <v>115</v>
      </c>
      <c r="K2264" s="7" t="s">
        <v>4522</v>
      </c>
      <c r="L2264" s="3"/>
      <c r="M2264" s="3"/>
      <c r="N2264" s="41" t="s">
        <v>4523</v>
      </c>
      <c r="O2264" s="87">
        <v>27402</v>
      </c>
      <c r="P2264" s="87">
        <v>0</v>
      </c>
      <c r="Q2264" s="87">
        <v>27402</v>
      </c>
      <c r="R2264" s="87">
        <v>0</v>
      </c>
      <c r="S2264" s="87"/>
      <c r="T2264" s="87"/>
      <c r="U2264" s="85">
        <v>2021</v>
      </c>
      <c r="V2264" s="3"/>
      <c r="X2264" s="3"/>
      <c r="Y2264" s="7"/>
      <c r="Z2264" s="6">
        <v>41186</v>
      </c>
      <c r="AA2264" s="160"/>
      <c r="AB2264" s="123" t="s">
        <v>4395</v>
      </c>
      <c r="AC2264" s="124"/>
      <c r="AD2264" s="41"/>
      <c r="AE2264" s="41"/>
      <c r="AF2264" s="41"/>
      <c r="AG2264" s="41"/>
      <c r="AH2264" s="41" t="s">
        <v>7061</v>
      </c>
      <c r="AI2264" s="80" t="s">
        <v>24176</v>
      </c>
      <c r="AJ2264" s="80" t="s">
        <v>24177</v>
      </c>
      <c r="AK2264" s="3"/>
      <c r="AL2264" s="85"/>
      <c r="AM2264" s="151" t="s">
        <v>24840</v>
      </c>
      <c r="AN2264" s="15"/>
      <c r="AO2264" s="166"/>
      <c r="AP2264" s="5">
        <f t="shared" si="36"/>
        <v>0</v>
      </c>
      <c r="AQ2264" s="16"/>
      <c r="AR2264" s="205">
        <v>1</v>
      </c>
      <c r="AS2264" s="16"/>
      <c r="AT2264" s="16"/>
      <c r="AU2264" s="16"/>
      <c r="AV2264" s="16"/>
      <c r="AW2264" s="16"/>
      <c r="AX2264" s="16"/>
    </row>
    <row r="2265" spans="1:50" customFormat="1" ht="15.75" hidden="1" customHeight="1" x14ac:dyDescent="0.2">
      <c r="A2265" s="7" t="s">
        <v>24178</v>
      </c>
      <c r="B2265" s="3" t="s">
        <v>24179</v>
      </c>
      <c r="C2265" s="85" t="s">
        <v>4395</v>
      </c>
      <c r="D2265" s="85" t="s">
        <v>13090</v>
      </c>
      <c r="E2265" s="202" t="s">
        <v>26712</v>
      </c>
      <c r="F2265" s="85" t="s">
        <v>40</v>
      </c>
      <c r="G2265" s="85" t="s">
        <v>43</v>
      </c>
      <c r="H2265" s="85" t="s">
        <v>20690</v>
      </c>
      <c r="I2265" s="3" t="s">
        <v>4396</v>
      </c>
      <c r="J2265" s="85" t="s">
        <v>115</v>
      </c>
      <c r="K2265" s="7" t="s">
        <v>4522</v>
      </c>
      <c r="L2265" s="3"/>
      <c r="M2265" s="3"/>
      <c r="N2265" s="41" t="s">
        <v>4523</v>
      </c>
      <c r="O2265" s="87">
        <v>27160</v>
      </c>
      <c r="P2265" s="87">
        <v>0</v>
      </c>
      <c r="Q2265" s="87">
        <v>27160</v>
      </c>
      <c r="R2265" s="87">
        <v>0</v>
      </c>
      <c r="S2265" s="87"/>
      <c r="T2265" s="87"/>
      <c r="U2265" s="85">
        <v>2021</v>
      </c>
      <c r="V2265" s="3"/>
      <c r="X2265" s="3"/>
      <c r="Y2265" s="7"/>
      <c r="Z2265" s="6">
        <v>41186</v>
      </c>
      <c r="AA2265" s="160"/>
      <c r="AB2265" s="123" t="s">
        <v>4395</v>
      </c>
      <c r="AC2265" s="124"/>
      <c r="AD2265" s="41"/>
      <c r="AE2265" s="41"/>
      <c r="AF2265" s="41"/>
      <c r="AG2265" s="41"/>
      <c r="AH2265" s="41" t="s">
        <v>7061</v>
      </c>
      <c r="AI2265" s="80" t="s">
        <v>24180</v>
      </c>
      <c r="AJ2265" s="80" t="s">
        <v>24181</v>
      </c>
      <c r="AK2265" s="3"/>
      <c r="AL2265" s="85"/>
      <c r="AM2265" s="151" t="s">
        <v>24840</v>
      </c>
      <c r="AN2265" s="15"/>
      <c r="AO2265" s="166"/>
      <c r="AP2265" s="5">
        <f t="shared" si="36"/>
        <v>0</v>
      </c>
      <c r="AQ2265" s="16"/>
      <c r="AR2265" s="205">
        <v>1</v>
      </c>
      <c r="AS2265" s="16"/>
      <c r="AT2265" s="16"/>
      <c r="AU2265" s="16"/>
      <c r="AV2265" s="16"/>
      <c r="AW2265" s="16"/>
      <c r="AX2265" s="16"/>
    </row>
    <row r="2266" spans="1:50" customFormat="1" ht="15.75" hidden="1" customHeight="1" x14ac:dyDescent="0.2">
      <c r="A2266" s="7" t="s">
        <v>24182</v>
      </c>
      <c r="B2266" s="3" t="s">
        <v>24183</v>
      </c>
      <c r="C2266" s="85" t="s">
        <v>4395</v>
      </c>
      <c r="D2266" s="85" t="s">
        <v>13090</v>
      </c>
      <c r="E2266" s="202" t="s">
        <v>26712</v>
      </c>
      <c r="F2266" s="85" t="s">
        <v>40</v>
      </c>
      <c r="G2266" s="85" t="s">
        <v>43</v>
      </c>
      <c r="H2266" s="85" t="s">
        <v>20690</v>
      </c>
      <c r="I2266" s="3" t="s">
        <v>4396</v>
      </c>
      <c r="J2266" s="85" t="s">
        <v>115</v>
      </c>
      <c r="K2266" s="7" t="s">
        <v>4522</v>
      </c>
      <c r="L2266" s="3"/>
      <c r="M2266" s="3"/>
      <c r="N2266" s="41" t="s">
        <v>4523</v>
      </c>
      <c r="O2266" s="87">
        <v>26869</v>
      </c>
      <c r="P2266" s="87">
        <v>0</v>
      </c>
      <c r="Q2266" s="87">
        <v>26869</v>
      </c>
      <c r="R2266" s="87">
        <v>0</v>
      </c>
      <c r="S2266" s="87"/>
      <c r="T2266" s="87"/>
      <c r="U2266" s="85">
        <v>2021</v>
      </c>
      <c r="V2266" s="3"/>
      <c r="X2266" s="3"/>
      <c r="Y2266" s="7"/>
      <c r="Z2266" s="6">
        <v>41186</v>
      </c>
      <c r="AA2266" s="160"/>
      <c r="AB2266" s="123" t="s">
        <v>4395</v>
      </c>
      <c r="AC2266" s="124"/>
      <c r="AD2266" s="41"/>
      <c r="AE2266" s="41"/>
      <c r="AF2266" s="41"/>
      <c r="AG2266" s="41"/>
      <c r="AH2266" s="41" t="s">
        <v>7061</v>
      </c>
      <c r="AI2266" s="80" t="s">
        <v>24184</v>
      </c>
      <c r="AJ2266" s="80" t="s">
        <v>24185</v>
      </c>
      <c r="AK2266" s="3"/>
      <c r="AL2266" s="85"/>
      <c r="AM2266" s="151" t="s">
        <v>24840</v>
      </c>
      <c r="AN2266" s="15"/>
      <c r="AO2266" s="166"/>
      <c r="AP2266" s="5">
        <f t="shared" si="36"/>
        <v>0</v>
      </c>
      <c r="AQ2266" s="16"/>
      <c r="AR2266" s="205">
        <v>1</v>
      </c>
      <c r="AS2266" s="16"/>
      <c r="AT2266" s="16"/>
      <c r="AU2266" s="16"/>
      <c r="AV2266" s="16"/>
      <c r="AW2266" s="16"/>
      <c r="AX2266" s="16"/>
    </row>
    <row r="2267" spans="1:50" customFormat="1" ht="15.75" hidden="1" customHeight="1" x14ac:dyDescent="0.2">
      <c r="A2267" s="7" t="s">
        <v>24186</v>
      </c>
      <c r="B2267" s="3" t="s">
        <v>24187</v>
      </c>
      <c r="C2267" s="85" t="s">
        <v>4395</v>
      </c>
      <c r="D2267" s="85" t="s">
        <v>13090</v>
      </c>
      <c r="E2267" s="202" t="s">
        <v>26712</v>
      </c>
      <c r="F2267" s="85" t="s">
        <v>40</v>
      </c>
      <c r="G2267" s="85" t="s">
        <v>43</v>
      </c>
      <c r="H2267" s="85" t="s">
        <v>20690</v>
      </c>
      <c r="I2267" s="3" t="s">
        <v>4396</v>
      </c>
      <c r="J2267" s="85" t="s">
        <v>115</v>
      </c>
      <c r="K2267" s="7" t="s">
        <v>4522</v>
      </c>
      <c r="L2267" s="3"/>
      <c r="M2267" s="3"/>
      <c r="N2267" s="41" t="s">
        <v>4523</v>
      </c>
      <c r="O2267" s="87">
        <v>26625</v>
      </c>
      <c r="P2267" s="87">
        <v>0</v>
      </c>
      <c r="Q2267" s="87">
        <v>26625</v>
      </c>
      <c r="R2267" s="87">
        <v>0</v>
      </c>
      <c r="S2267" s="87"/>
      <c r="T2267" s="87"/>
      <c r="U2267" s="85">
        <v>2021</v>
      </c>
      <c r="V2267" s="3"/>
      <c r="X2267" s="3"/>
      <c r="Y2267" s="7"/>
      <c r="Z2267" s="6">
        <v>41186</v>
      </c>
      <c r="AA2267" s="160"/>
      <c r="AB2267" s="123" t="s">
        <v>4395</v>
      </c>
      <c r="AC2267" s="124"/>
      <c r="AD2267" s="41"/>
      <c r="AE2267" s="41"/>
      <c r="AF2267" s="41"/>
      <c r="AG2267" s="41"/>
      <c r="AH2267" s="41" t="s">
        <v>7061</v>
      </c>
      <c r="AI2267" s="80" t="s">
        <v>24188</v>
      </c>
      <c r="AJ2267" s="80" t="s">
        <v>24189</v>
      </c>
      <c r="AK2267" s="3"/>
      <c r="AL2267" s="85"/>
      <c r="AM2267" s="151" t="s">
        <v>24840</v>
      </c>
      <c r="AN2267" s="15"/>
      <c r="AO2267" s="166"/>
      <c r="AP2267" s="5">
        <f t="shared" si="36"/>
        <v>0</v>
      </c>
      <c r="AQ2267" s="16"/>
      <c r="AR2267" s="205">
        <v>1</v>
      </c>
      <c r="AS2267" s="16"/>
      <c r="AT2267" s="16"/>
      <c r="AU2267" s="16"/>
      <c r="AV2267" s="16"/>
      <c r="AW2267" s="16"/>
      <c r="AX2267" s="16"/>
    </row>
    <row r="2268" spans="1:50" customFormat="1" ht="15.75" hidden="1" customHeight="1" x14ac:dyDescent="0.2">
      <c r="A2268" s="7" t="s">
        <v>24190</v>
      </c>
      <c r="B2268" s="3" t="s">
        <v>24191</v>
      </c>
      <c r="C2268" s="85" t="s">
        <v>4395</v>
      </c>
      <c r="D2268" s="85" t="s">
        <v>13090</v>
      </c>
      <c r="E2268" s="202" t="s">
        <v>26712</v>
      </c>
      <c r="F2268" s="85" t="s">
        <v>40</v>
      </c>
      <c r="G2268" s="85" t="s">
        <v>43</v>
      </c>
      <c r="H2268" s="85" t="s">
        <v>20690</v>
      </c>
      <c r="I2268" s="3" t="s">
        <v>4396</v>
      </c>
      <c r="J2268" s="85" t="s">
        <v>115</v>
      </c>
      <c r="K2268" s="7" t="s">
        <v>4522</v>
      </c>
      <c r="L2268" s="3"/>
      <c r="M2268" s="3"/>
      <c r="N2268" s="41" t="s">
        <v>4523</v>
      </c>
      <c r="O2268" s="87">
        <v>26422</v>
      </c>
      <c r="P2268" s="87">
        <v>0</v>
      </c>
      <c r="Q2268" s="87">
        <v>26422</v>
      </c>
      <c r="R2268" s="87">
        <v>0</v>
      </c>
      <c r="S2268" s="87"/>
      <c r="T2268" s="87"/>
      <c r="U2268" s="85">
        <v>2021</v>
      </c>
      <c r="V2268" s="3"/>
      <c r="X2268" s="3"/>
      <c r="Y2268" s="7"/>
      <c r="Z2268" s="6">
        <v>41186</v>
      </c>
      <c r="AA2268" s="160"/>
      <c r="AB2268" s="123" t="s">
        <v>4395</v>
      </c>
      <c r="AC2268" s="124"/>
      <c r="AD2268" s="41"/>
      <c r="AE2268" s="41"/>
      <c r="AF2268" s="41"/>
      <c r="AG2268" s="41"/>
      <c r="AH2268" s="41" t="s">
        <v>7061</v>
      </c>
      <c r="AI2268" s="80" t="s">
        <v>24192</v>
      </c>
      <c r="AJ2268" s="80" t="s">
        <v>24193</v>
      </c>
      <c r="AK2268" s="3"/>
      <c r="AL2268" s="85"/>
      <c r="AM2268" s="151" t="s">
        <v>24840</v>
      </c>
      <c r="AN2268" s="15"/>
      <c r="AO2268" s="166"/>
      <c r="AP2268" s="5">
        <f t="shared" si="36"/>
        <v>0</v>
      </c>
      <c r="AQ2268" s="16"/>
      <c r="AR2268" s="205">
        <v>1</v>
      </c>
      <c r="AS2268" s="16"/>
      <c r="AT2268" s="16"/>
      <c r="AU2268" s="16"/>
      <c r="AV2268" s="16"/>
      <c r="AW2268" s="16"/>
      <c r="AX2268" s="16"/>
    </row>
    <row r="2269" spans="1:50" customFormat="1" ht="15.75" hidden="1" customHeight="1" x14ac:dyDescent="0.2">
      <c r="A2269" s="7" t="s">
        <v>24194</v>
      </c>
      <c r="B2269" s="3" t="s">
        <v>24195</v>
      </c>
      <c r="C2269" s="85" t="s">
        <v>4395</v>
      </c>
      <c r="D2269" s="85" t="s">
        <v>13090</v>
      </c>
      <c r="E2269" s="202" t="s">
        <v>26712</v>
      </c>
      <c r="F2269" s="85" t="s">
        <v>40</v>
      </c>
      <c r="G2269" s="85" t="s">
        <v>43</v>
      </c>
      <c r="H2269" s="85" t="s">
        <v>20690</v>
      </c>
      <c r="I2269" s="3" t="s">
        <v>4396</v>
      </c>
      <c r="J2269" s="85" t="s">
        <v>115</v>
      </c>
      <c r="K2269" s="7" t="s">
        <v>4522</v>
      </c>
      <c r="L2269" s="3"/>
      <c r="M2269" s="3"/>
      <c r="N2269" s="41" t="s">
        <v>4523</v>
      </c>
      <c r="O2269" s="87">
        <v>26307</v>
      </c>
      <c r="P2269" s="87">
        <v>0</v>
      </c>
      <c r="Q2269" s="87">
        <v>26307</v>
      </c>
      <c r="R2269" s="87">
        <v>0</v>
      </c>
      <c r="S2269" s="87"/>
      <c r="T2269" s="87"/>
      <c r="U2269" s="85">
        <v>2021</v>
      </c>
      <c r="V2269" s="3"/>
      <c r="X2269" s="3"/>
      <c r="Y2269" s="7"/>
      <c r="Z2269" s="6">
        <v>41186</v>
      </c>
      <c r="AA2269" s="160"/>
      <c r="AB2269" s="123" t="s">
        <v>4395</v>
      </c>
      <c r="AC2269" s="124"/>
      <c r="AD2269" s="41"/>
      <c r="AE2269" s="41"/>
      <c r="AF2269" s="41"/>
      <c r="AG2269" s="41"/>
      <c r="AH2269" s="41" t="s">
        <v>7061</v>
      </c>
      <c r="AI2269" s="80" t="s">
        <v>24196</v>
      </c>
      <c r="AJ2269" s="80" t="s">
        <v>24197</v>
      </c>
      <c r="AK2269" s="3"/>
      <c r="AL2269" s="85"/>
      <c r="AM2269" s="151" t="s">
        <v>24840</v>
      </c>
      <c r="AN2269" s="15"/>
      <c r="AO2269" s="166"/>
      <c r="AP2269" s="5">
        <f t="shared" si="36"/>
        <v>0</v>
      </c>
      <c r="AQ2269" s="16"/>
      <c r="AR2269" s="205">
        <v>1</v>
      </c>
      <c r="AS2269" s="16"/>
      <c r="AT2269" s="16"/>
      <c r="AU2269" s="16"/>
      <c r="AV2269" s="16"/>
      <c r="AW2269" s="16"/>
      <c r="AX2269" s="16"/>
    </row>
    <row r="2270" spans="1:50" customFormat="1" ht="15.75" hidden="1" customHeight="1" x14ac:dyDescent="0.2">
      <c r="A2270" s="7" t="s">
        <v>24198</v>
      </c>
      <c r="B2270" s="3" t="s">
        <v>24199</v>
      </c>
      <c r="C2270" s="85" t="s">
        <v>4395</v>
      </c>
      <c r="D2270" s="85" t="s">
        <v>13090</v>
      </c>
      <c r="E2270" s="202" t="s">
        <v>26712</v>
      </c>
      <c r="F2270" s="85" t="s">
        <v>40</v>
      </c>
      <c r="G2270" s="85" t="s">
        <v>43</v>
      </c>
      <c r="H2270" s="85" t="s">
        <v>20690</v>
      </c>
      <c r="I2270" s="3" t="s">
        <v>4396</v>
      </c>
      <c r="J2270" s="85" t="s">
        <v>115</v>
      </c>
      <c r="K2270" s="7" t="s">
        <v>4522</v>
      </c>
      <c r="L2270" s="3"/>
      <c r="M2270" s="3"/>
      <c r="N2270" s="41" t="s">
        <v>4523</v>
      </c>
      <c r="O2270" s="87">
        <v>26096</v>
      </c>
      <c r="P2270" s="87">
        <v>0</v>
      </c>
      <c r="Q2270" s="87">
        <v>26096</v>
      </c>
      <c r="R2270" s="87">
        <v>0</v>
      </c>
      <c r="S2270" s="87"/>
      <c r="T2270" s="87"/>
      <c r="U2270" s="85">
        <v>2021</v>
      </c>
      <c r="V2270" s="3"/>
      <c r="X2270" s="3"/>
      <c r="Y2270" s="7"/>
      <c r="Z2270" s="6">
        <v>41186</v>
      </c>
      <c r="AA2270" s="160"/>
      <c r="AB2270" s="123" t="s">
        <v>4395</v>
      </c>
      <c r="AC2270" s="124"/>
      <c r="AD2270" s="41"/>
      <c r="AE2270" s="41"/>
      <c r="AF2270" s="41"/>
      <c r="AG2270" s="41"/>
      <c r="AH2270" s="41" t="s">
        <v>7061</v>
      </c>
      <c r="AI2270" s="80" t="s">
        <v>24200</v>
      </c>
      <c r="AJ2270" s="80" t="s">
        <v>24201</v>
      </c>
      <c r="AK2270" s="3"/>
      <c r="AL2270" s="85"/>
      <c r="AM2270" s="151" t="s">
        <v>24840</v>
      </c>
      <c r="AN2270" s="15"/>
      <c r="AO2270" s="166"/>
      <c r="AP2270" s="5">
        <f t="shared" si="36"/>
        <v>0</v>
      </c>
      <c r="AQ2270" s="16"/>
      <c r="AR2270" s="205">
        <v>1</v>
      </c>
      <c r="AS2270" s="16"/>
      <c r="AT2270" s="16"/>
      <c r="AU2270" s="16"/>
      <c r="AV2270" s="16"/>
      <c r="AW2270" s="16"/>
      <c r="AX2270" s="16"/>
    </row>
    <row r="2271" spans="1:50" customFormat="1" ht="15.75" hidden="1" customHeight="1" x14ac:dyDescent="0.2">
      <c r="A2271" s="7" t="s">
        <v>24202</v>
      </c>
      <c r="B2271" s="3" t="s">
        <v>24203</v>
      </c>
      <c r="C2271" s="85" t="s">
        <v>4395</v>
      </c>
      <c r="D2271" s="85" t="s">
        <v>13090</v>
      </c>
      <c r="E2271" s="202" t="s">
        <v>26712</v>
      </c>
      <c r="F2271" s="85" t="s">
        <v>40</v>
      </c>
      <c r="G2271" s="85" t="s">
        <v>43</v>
      </c>
      <c r="H2271" s="85" t="s">
        <v>20690</v>
      </c>
      <c r="I2271" s="3" t="s">
        <v>4396</v>
      </c>
      <c r="J2271" s="85" t="s">
        <v>115</v>
      </c>
      <c r="K2271" s="7" t="s">
        <v>4522</v>
      </c>
      <c r="L2271" s="3"/>
      <c r="M2271" s="3"/>
      <c r="N2271" s="41" t="s">
        <v>4523</v>
      </c>
      <c r="O2271" s="87">
        <v>25565</v>
      </c>
      <c r="P2271" s="87">
        <v>0</v>
      </c>
      <c r="Q2271" s="87">
        <v>25565</v>
      </c>
      <c r="R2271" s="87">
        <v>0</v>
      </c>
      <c r="S2271" s="87"/>
      <c r="T2271" s="87"/>
      <c r="U2271" s="85">
        <v>2021</v>
      </c>
      <c r="V2271" s="3"/>
      <c r="X2271" s="3"/>
      <c r="Y2271" s="7"/>
      <c r="Z2271" s="6">
        <v>41186</v>
      </c>
      <c r="AA2271" s="160"/>
      <c r="AB2271" s="123" t="s">
        <v>4395</v>
      </c>
      <c r="AC2271" s="124"/>
      <c r="AD2271" s="41"/>
      <c r="AE2271" s="41"/>
      <c r="AF2271" s="41"/>
      <c r="AG2271" s="41"/>
      <c r="AH2271" s="41" t="s">
        <v>7061</v>
      </c>
      <c r="AI2271" s="80" t="s">
        <v>24204</v>
      </c>
      <c r="AJ2271" s="80" t="s">
        <v>24205</v>
      </c>
      <c r="AK2271" s="3"/>
      <c r="AL2271" s="85"/>
      <c r="AM2271" s="151" t="s">
        <v>24840</v>
      </c>
      <c r="AN2271" s="15"/>
      <c r="AO2271" s="166"/>
      <c r="AP2271" s="5">
        <f t="shared" si="36"/>
        <v>0</v>
      </c>
      <c r="AQ2271" s="16"/>
      <c r="AR2271" s="205">
        <v>1</v>
      </c>
      <c r="AS2271" s="16"/>
      <c r="AT2271" s="16"/>
      <c r="AU2271" s="16"/>
      <c r="AV2271" s="16"/>
      <c r="AW2271" s="16"/>
      <c r="AX2271" s="16"/>
    </row>
    <row r="2272" spans="1:50" customFormat="1" ht="15.75" hidden="1" customHeight="1" x14ac:dyDescent="0.2">
      <c r="A2272" s="7" t="s">
        <v>24206</v>
      </c>
      <c r="B2272" s="3" t="s">
        <v>24207</v>
      </c>
      <c r="C2272" s="85" t="s">
        <v>4395</v>
      </c>
      <c r="D2272" s="85" t="s">
        <v>13090</v>
      </c>
      <c r="E2272" s="202" t="s">
        <v>26712</v>
      </c>
      <c r="F2272" s="85" t="s">
        <v>40</v>
      </c>
      <c r="G2272" s="85" t="s">
        <v>43</v>
      </c>
      <c r="H2272" s="85" t="s">
        <v>20690</v>
      </c>
      <c r="I2272" s="3" t="s">
        <v>4396</v>
      </c>
      <c r="J2272" s="85" t="s">
        <v>115</v>
      </c>
      <c r="K2272" s="7" t="s">
        <v>4522</v>
      </c>
      <c r="L2272" s="3"/>
      <c r="M2272" s="3"/>
      <c r="N2272" s="41" t="s">
        <v>4523</v>
      </c>
      <c r="O2272" s="87">
        <v>24804</v>
      </c>
      <c r="P2272" s="87">
        <v>0</v>
      </c>
      <c r="Q2272" s="87">
        <v>24804</v>
      </c>
      <c r="R2272" s="87">
        <v>0</v>
      </c>
      <c r="S2272" s="87"/>
      <c r="T2272" s="87"/>
      <c r="U2272" s="85">
        <v>2021</v>
      </c>
      <c r="V2272" s="3"/>
      <c r="X2272" s="3"/>
      <c r="Y2272" s="7"/>
      <c r="Z2272" s="6">
        <v>41186</v>
      </c>
      <c r="AA2272" s="160"/>
      <c r="AB2272" s="123" t="s">
        <v>4395</v>
      </c>
      <c r="AC2272" s="124"/>
      <c r="AD2272" s="41"/>
      <c r="AE2272" s="41"/>
      <c r="AF2272" s="41"/>
      <c r="AG2272" s="41"/>
      <c r="AH2272" s="41" t="s">
        <v>7061</v>
      </c>
      <c r="AI2272" s="80" t="s">
        <v>24208</v>
      </c>
      <c r="AJ2272" s="80" t="s">
        <v>24209</v>
      </c>
      <c r="AK2272" s="3"/>
      <c r="AL2272" s="85"/>
      <c r="AM2272" s="151" t="s">
        <v>24840</v>
      </c>
      <c r="AN2272" s="15"/>
      <c r="AO2272" s="166"/>
      <c r="AP2272" s="5">
        <f t="shared" si="36"/>
        <v>0</v>
      </c>
      <c r="AQ2272" s="16"/>
      <c r="AR2272" s="205">
        <v>1</v>
      </c>
      <c r="AS2272" s="16"/>
      <c r="AT2272" s="16"/>
      <c r="AU2272" s="16"/>
      <c r="AV2272" s="16"/>
      <c r="AW2272" s="16"/>
      <c r="AX2272" s="16"/>
    </row>
    <row r="2273" spans="1:50" customFormat="1" ht="15.75" hidden="1" customHeight="1" x14ac:dyDescent="0.2">
      <c r="A2273" s="7" t="s">
        <v>24210</v>
      </c>
      <c r="B2273" s="3" t="s">
        <v>24211</v>
      </c>
      <c r="C2273" s="85" t="s">
        <v>4395</v>
      </c>
      <c r="D2273" s="85" t="s">
        <v>13090</v>
      </c>
      <c r="E2273" s="202" t="s">
        <v>26712</v>
      </c>
      <c r="F2273" s="85" t="s">
        <v>40</v>
      </c>
      <c r="G2273" s="85" t="s">
        <v>43</v>
      </c>
      <c r="H2273" s="85" t="s">
        <v>20690</v>
      </c>
      <c r="I2273" s="3" t="s">
        <v>4396</v>
      </c>
      <c r="J2273" s="85" t="s">
        <v>115</v>
      </c>
      <c r="K2273" s="7" t="s">
        <v>4522</v>
      </c>
      <c r="L2273" s="3"/>
      <c r="M2273" s="3"/>
      <c r="N2273" s="41" t="s">
        <v>4523</v>
      </c>
      <c r="O2273" s="87">
        <v>24215</v>
      </c>
      <c r="P2273" s="87">
        <v>0</v>
      </c>
      <c r="Q2273" s="87">
        <v>24215</v>
      </c>
      <c r="R2273" s="87">
        <v>0</v>
      </c>
      <c r="S2273" s="87"/>
      <c r="T2273" s="87"/>
      <c r="U2273" s="85">
        <v>2021</v>
      </c>
      <c r="V2273" s="3"/>
      <c r="X2273" s="3"/>
      <c r="Y2273" s="7"/>
      <c r="Z2273" s="6">
        <v>41186</v>
      </c>
      <c r="AA2273" s="160"/>
      <c r="AB2273" s="123" t="s">
        <v>4395</v>
      </c>
      <c r="AC2273" s="124"/>
      <c r="AD2273" s="41"/>
      <c r="AE2273" s="41"/>
      <c r="AF2273" s="41"/>
      <c r="AG2273" s="41"/>
      <c r="AH2273" s="41" t="s">
        <v>7061</v>
      </c>
      <c r="AI2273" s="80" t="s">
        <v>24212</v>
      </c>
      <c r="AJ2273" s="80" t="s">
        <v>24213</v>
      </c>
      <c r="AK2273" s="3"/>
      <c r="AL2273" s="85"/>
      <c r="AM2273" s="151" t="s">
        <v>24840</v>
      </c>
      <c r="AN2273" s="15"/>
      <c r="AO2273" s="166"/>
      <c r="AP2273" s="5">
        <f t="shared" si="36"/>
        <v>0</v>
      </c>
      <c r="AQ2273" s="16"/>
      <c r="AR2273" s="205">
        <v>1</v>
      </c>
      <c r="AS2273" s="16"/>
      <c r="AT2273" s="16"/>
      <c r="AU2273" s="16"/>
      <c r="AV2273" s="16"/>
      <c r="AW2273" s="16"/>
      <c r="AX2273" s="16"/>
    </row>
    <row r="2274" spans="1:50" customFormat="1" ht="15.75" hidden="1" customHeight="1" x14ac:dyDescent="0.2">
      <c r="A2274" s="7" t="s">
        <v>24214</v>
      </c>
      <c r="B2274" s="3" t="s">
        <v>24215</v>
      </c>
      <c r="C2274" s="85" t="s">
        <v>4395</v>
      </c>
      <c r="D2274" s="85" t="s">
        <v>13090</v>
      </c>
      <c r="E2274" s="202" t="s">
        <v>26712</v>
      </c>
      <c r="F2274" s="85" t="s">
        <v>40</v>
      </c>
      <c r="G2274" s="85" t="s">
        <v>43</v>
      </c>
      <c r="H2274" s="85" t="s">
        <v>20690</v>
      </c>
      <c r="I2274" s="3" t="s">
        <v>4396</v>
      </c>
      <c r="J2274" s="85" t="s">
        <v>115</v>
      </c>
      <c r="K2274" s="7" t="s">
        <v>4522</v>
      </c>
      <c r="L2274" s="3"/>
      <c r="M2274" s="3"/>
      <c r="N2274" s="41" t="s">
        <v>4523</v>
      </c>
      <c r="O2274" s="87">
        <v>23652</v>
      </c>
      <c r="P2274" s="87">
        <v>0</v>
      </c>
      <c r="Q2274" s="87">
        <v>23652</v>
      </c>
      <c r="R2274" s="87">
        <v>0</v>
      </c>
      <c r="S2274" s="87"/>
      <c r="T2274" s="87"/>
      <c r="U2274" s="85">
        <v>2021</v>
      </c>
      <c r="V2274" s="3"/>
      <c r="X2274" s="3"/>
      <c r="Y2274" s="7"/>
      <c r="Z2274" s="6">
        <v>41186</v>
      </c>
      <c r="AA2274" s="160"/>
      <c r="AB2274" s="123" t="s">
        <v>4395</v>
      </c>
      <c r="AC2274" s="124"/>
      <c r="AD2274" s="41"/>
      <c r="AE2274" s="41"/>
      <c r="AF2274" s="41"/>
      <c r="AG2274" s="41"/>
      <c r="AH2274" s="41" t="s">
        <v>7061</v>
      </c>
      <c r="AI2274" s="80" t="s">
        <v>24216</v>
      </c>
      <c r="AJ2274" s="80" t="s">
        <v>24217</v>
      </c>
      <c r="AK2274" s="3"/>
      <c r="AL2274" s="85"/>
      <c r="AM2274" s="151" t="s">
        <v>24840</v>
      </c>
      <c r="AN2274" s="15"/>
      <c r="AO2274" s="166"/>
      <c r="AP2274" s="5">
        <f t="shared" si="36"/>
        <v>0</v>
      </c>
      <c r="AQ2274" s="16"/>
      <c r="AR2274" s="205">
        <v>1</v>
      </c>
      <c r="AS2274" s="16"/>
      <c r="AT2274" s="16"/>
      <c r="AU2274" s="16"/>
      <c r="AV2274" s="16"/>
      <c r="AW2274" s="16"/>
      <c r="AX2274" s="16"/>
    </row>
    <row r="2275" spans="1:50" customFormat="1" ht="15.75" hidden="1" customHeight="1" x14ac:dyDescent="0.2">
      <c r="A2275" s="7" t="s">
        <v>24218</v>
      </c>
      <c r="B2275" s="3" t="s">
        <v>24219</v>
      </c>
      <c r="C2275" s="85" t="s">
        <v>4395</v>
      </c>
      <c r="D2275" s="85" t="s">
        <v>13090</v>
      </c>
      <c r="E2275" s="202" t="s">
        <v>1800</v>
      </c>
      <c r="F2275" s="85" t="s">
        <v>40</v>
      </c>
      <c r="G2275" s="85" t="s">
        <v>43</v>
      </c>
      <c r="H2275" s="85" t="s">
        <v>20690</v>
      </c>
      <c r="I2275" s="3" t="s">
        <v>24114</v>
      </c>
      <c r="J2275" s="85" t="s">
        <v>115</v>
      </c>
      <c r="K2275" s="7" t="s">
        <v>4926</v>
      </c>
      <c r="L2275" s="3"/>
      <c r="M2275" s="3"/>
      <c r="N2275" s="41" t="s">
        <v>4552</v>
      </c>
      <c r="O2275" s="87">
        <v>0</v>
      </c>
      <c r="P2275" s="87">
        <v>0</v>
      </c>
      <c r="Q2275" s="87">
        <v>0</v>
      </c>
      <c r="R2275" s="87">
        <v>0</v>
      </c>
      <c r="S2275" s="87"/>
      <c r="T2275" s="87"/>
      <c r="U2275" s="85" t="s">
        <v>112</v>
      </c>
      <c r="V2275" s="3"/>
      <c r="X2275" s="3"/>
      <c r="Y2275" s="7"/>
      <c r="Z2275" s="6">
        <v>7588</v>
      </c>
      <c r="AA2275" s="160"/>
      <c r="AB2275" s="123" t="s">
        <v>4395</v>
      </c>
      <c r="AC2275" s="124"/>
      <c r="AD2275" s="41"/>
      <c r="AE2275" s="41"/>
      <c r="AF2275" s="41"/>
      <c r="AG2275" s="41"/>
      <c r="AH2275" s="41" t="s">
        <v>7061</v>
      </c>
      <c r="AI2275" s="80" t="s">
        <v>24220</v>
      </c>
      <c r="AJ2275" s="80" t="s">
        <v>24221</v>
      </c>
      <c r="AK2275" s="3"/>
      <c r="AL2275" s="85"/>
      <c r="AM2275" s="151" t="s">
        <v>24840</v>
      </c>
      <c r="AN2275" s="15"/>
      <c r="AO2275" s="166"/>
      <c r="AP2275" s="5">
        <f t="shared" si="36"/>
        <v>0</v>
      </c>
      <c r="AQ2275" s="16"/>
      <c r="AR2275" s="205">
        <v>1</v>
      </c>
      <c r="AS2275" s="16"/>
      <c r="AT2275" s="16"/>
      <c r="AU2275" s="16"/>
      <c r="AV2275" s="16"/>
      <c r="AW2275" s="16"/>
      <c r="AX2275" s="16"/>
    </row>
    <row r="2276" spans="1:50" customFormat="1" ht="15.75" hidden="1" customHeight="1" x14ac:dyDescent="0.2">
      <c r="A2276" s="7" t="s">
        <v>24222</v>
      </c>
      <c r="B2276" s="3" t="s">
        <v>24223</v>
      </c>
      <c r="C2276" s="85" t="s">
        <v>4395</v>
      </c>
      <c r="D2276" s="85" t="s">
        <v>13090</v>
      </c>
      <c r="E2276" s="202" t="s">
        <v>26418</v>
      </c>
      <c r="F2276" s="85" t="s">
        <v>68</v>
      </c>
      <c r="G2276" s="85" t="s">
        <v>70</v>
      </c>
      <c r="H2276" s="85" t="s">
        <v>20690</v>
      </c>
      <c r="I2276" s="3" t="s">
        <v>13634</v>
      </c>
      <c r="J2276" s="85" t="s">
        <v>4400</v>
      </c>
      <c r="K2276" s="7" t="s">
        <v>4422</v>
      </c>
      <c r="L2276" s="3"/>
      <c r="M2276" s="3"/>
      <c r="N2276" s="41" t="s">
        <v>29387</v>
      </c>
      <c r="O2276" s="87">
        <v>0</v>
      </c>
      <c r="P2276" s="87">
        <v>0</v>
      </c>
      <c r="Q2276" s="87">
        <v>0</v>
      </c>
      <c r="R2276" s="87">
        <v>0</v>
      </c>
      <c r="S2276" s="87"/>
      <c r="T2276" s="87"/>
      <c r="U2276" s="85" t="s">
        <v>112</v>
      </c>
      <c r="V2276" s="3"/>
      <c r="X2276" s="3"/>
      <c r="Y2276" s="7"/>
      <c r="Z2276" s="6">
        <v>53187</v>
      </c>
      <c r="AA2276" s="160"/>
      <c r="AB2276" s="123" t="s">
        <v>4395</v>
      </c>
      <c r="AC2276" s="124"/>
      <c r="AD2276" s="41"/>
      <c r="AE2276" s="41"/>
      <c r="AF2276" s="41"/>
      <c r="AG2276" s="41"/>
      <c r="AH2276" s="41" t="s">
        <v>13745</v>
      </c>
      <c r="AI2276" s="80" t="s">
        <v>24224</v>
      </c>
      <c r="AJ2276" s="80" t="s">
        <v>24225</v>
      </c>
      <c r="AK2276" s="3"/>
      <c r="AL2276" s="85"/>
      <c r="AM2276" s="151" t="s">
        <v>24840</v>
      </c>
      <c r="AN2276" s="15"/>
      <c r="AO2276" s="166"/>
      <c r="AP2276" s="5">
        <f t="shared" si="36"/>
        <v>0</v>
      </c>
      <c r="AQ2276" s="16"/>
      <c r="AR2276" s="205">
        <v>1</v>
      </c>
      <c r="AS2276" s="16"/>
      <c r="AT2276" s="16"/>
      <c r="AU2276" s="16"/>
      <c r="AV2276" s="16"/>
      <c r="AW2276" s="16"/>
      <c r="AX2276" s="16"/>
    </row>
    <row r="2277" spans="1:50" customFormat="1" ht="15.75" hidden="1" customHeight="1" x14ac:dyDescent="0.2">
      <c r="A2277" s="7" t="s">
        <v>24226</v>
      </c>
      <c r="B2277" s="3" t="s">
        <v>24227</v>
      </c>
      <c r="C2277" s="85" t="s">
        <v>4395</v>
      </c>
      <c r="D2277" s="85" t="s">
        <v>13090</v>
      </c>
      <c r="E2277" s="202" t="s">
        <v>26418</v>
      </c>
      <c r="F2277" s="85" t="s">
        <v>68</v>
      </c>
      <c r="G2277" s="85" t="s">
        <v>70</v>
      </c>
      <c r="H2277" s="85" t="s">
        <v>20690</v>
      </c>
      <c r="I2277" s="3" t="s">
        <v>4428</v>
      </c>
      <c r="J2277" s="85" t="s">
        <v>4400</v>
      </c>
      <c r="K2277" s="7" t="s">
        <v>4422</v>
      </c>
      <c r="L2277" s="3"/>
      <c r="M2277" s="3"/>
      <c r="N2277" s="41" t="s">
        <v>29387</v>
      </c>
      <c r="O2277" s="87">
        <v>0</v>
      </c>
      <c r="P2277" s="87">
        <v>0</v>
      </c>
      <c r="Q2277" s="87">
        <v>0</v>
      </c>
      <c r="R2277" s="87">
        <v>0</v>
      </c>
      <c r="S2277" s="87"/>
      <c r="T2277" s="87"/>
      <c r="U2277" s="85" t="s">
        <v>112</v>
      </c>
      <c r="V2277" s="3"/>
      <c r="X2277" s="3"/>
      <c r="Y2277" s="7"/>
      <c r="Z2277" s="6">
        <v>80388</v>
      </c>
      <c r="AA2277" s="160"/>
      <c r="AB2277" s="123" t="s">
        <v>4395</v>
      </c>
      <c r="AC2277" s="124"/>
      <c r="AD2277" s="41"/>
      <c r="AE2277" s="41"/>
      <c r="AF2277" s="41"/>
      <c r="AG2277" s="41"/>
      <c r="AH2277" s="41" t="s">
        <v>13745</v>
      </c>
      <c r="AI2277" s="80" t="s">
        <v>24228</v>
      </c>
      <c r="AJ2277" s="80" t="s">
        <v>24229</v>
      </c>
      <c r="AK2277" s="3"/>
      <c r="AL2277" s="85"/>
      <c r="AM2277" s="151" t="s">
        <v>24840</v>
      </c>
      <c r="AN2277" s="15"/>
      <c r="AO2277" s="166"/>
      <c r="AP2277" s="5">
        <f t="shared" si="36"/>
        <v>0</v>
      </c>
      <c r="AQ2277" s="16"/>
      <c r="AR2277" s="205">
        <v>1</v>
      </c>
      <c r="AS2277" s="16"/>
      <c r="AT2277" s="16"/>
      <c r="AU2277" s="16"/>
      <c r="AV2277" s="16"/>
      <c r="AW2277" s="16"/>
      <c r="AX2277" s="16"/>
    </row>
    <row r="2278" spans="1:50" customFormat="1" ht="15.75" hidden="1" customHeight="1" x14ac:dyDescent="0.2">
      <c r="A2278" s="7" t="s">
        <v>21444</v>
      </c>
      <c r="B2278" s="3" t="s">
        <v>21445</v>
      </c>
      <c r="C2278" s="85" t="s">
        <v>4395</v>
      </c>
      <c r="D2278" s="85" t="s">
        <v>13090</v>
      </c>
      <c r="E2278" s="202" t="s">
        <v>26712</v>
      </c>
      <c r="F2278" s="85" t="s">
        <v>40</v>
      </c>
      <c r="G2278" s="85" t="s">
        <v>15356</v>
      </c>
      <c r="H2278" s="85" t="s">
        <v>20690</v>
      </c>
      <c r="I2278" s="3" t="s">
        <v>4434</v>
      </c>
      <c r="J2278" s="85" t="s">
        <v>4435</v>
      </c>
      <c r="K2278" s="7" t="s">
        <v>3838</v>
      </c>
      <c r="L2278" s="3"/>
      <c r="M2278" s="3"/>
      <c r="N2278" s="41" t="s">
        <v>21391</v>
      </c>
      <c r="O2278" s="87">
        <v>35133</v>
      </c>
      <c r="P2278" s="87">
        <v>0</v>
      </c>
      <c r="Q2278" s="87">
        <v>35133</v>
      </c>
      <c r="R2278" s="87">
        <v>0</v>
      </c>
      <c r="S2278" s="87"/>
      <c r="T2278" s="87"/>
      <c r="U2278" s="85">
        <v>2021</v>
      </c>
      <c r="V2278" s="3"/>
      <c r="W2278" s="7"/>
      <c r="X2278" s="3"/>
      <c r="Y2278" s="3"/>
      <c r="Z2278" s="6">
        <v>36000</v>
      </c>
      <c r="AA2278" s="160"/>
      <c r="AB2278" s="123" t="s">
        <v>4395</v>
      </c>
      <c r="AC2278" s="124"/>
      <c r="AD2278" s="41"/>
      <c r="AE2278" s="41"/>
      <c r="AF2278" s="41"/>
      <c r="AG2278" s="41"/>
      <c r="AH2278" s="41" t="s">
        <v>7654</v>
      </c>
      <c r="AI2278" s="80" t="s">
        <v>21446</v>
      </c>
      <c r="AJ2278" s="80" t="s">
        <v>21447</v>
      </c>
      <c r="AK2278" s="3"/>
      <c r="AL2278" s="85"/>
      <c r="AM2278" s="151" t="s">
        <v>21670</v>
      </c>
      <c r="AN2278" s="15"/>
      <c r="AO2278" s="166"/>
      <c r="AP2278" s="5">
        <f t="shared" si="36"/>
        <v>0</v>
      </c>
      <c r="AQ2278" s="16"/>
      <c r="AR2278" s="205">
        <v>1</v>
      </c>
      <c r="AS2278" s="16"/>
      <c r="AT2278" s="16"/>
      <c r="AU2278" s="16"/>
      <c r="AV2278" s="16"/>
      <c r="AW2278" s="16"/>
      <c r="AX2278" s="16"/>
    </row>
    <row r="2279" spans="1:50" customFormat="1" ht="15.75" hidden="1" customHeight="1" x14ac:dyDescent="0.2">
      <c r="A2279" s="7" t="s">
        <v>27713</v>
      </c>
      <c r="B2279" s="3" t="s">
        <v>27714</v>
      </c>
      <c r="C2279" s="85" t="s">
        <v>4395</v>
      </c>
      <c r="D2279" s="85" t="s">
        <v>13090</v>
      </c>
      <c r="E2279" s="202" t="s">
        <v>1800</v>
      </c>
      <c r="F2279" s="85" t="s">
        <v>68</v>
      </c>
      <c r="G2279" s="85" t="s">
        <v>70</v>
      </c>
      <c r="H2279" s="85" t="s">
        <v>20690</v>
      </c>
      <c r="I2279" s="3" t="s">
        <v>4428</v>
      </c>
      <c r="J2279" s="85" t="s">
        <v>223</v>
      </c>
      <c r="K2279" s="7" t="s">
        <v>4909</v>
      </c>
      <c r="L2279" s="3"/>
      <c r="M2279" s="3"/>
      <c r="N2279" s="41" t="s">
        <v>27715</v>
      </c>
      <c r="O2279" s="87">
        <v>0</v>
      </c>
      <c r="P2279" s="87">
        <v>0</v>
      </c>
      <c r="Q2279" s="87">
        <v>0</v>
      </c>
      <c r="R2279" s="87">
        <v>0</v>
      </c>
      <c r="S2279" s="87"/>
      <c r="T2279" s="87"/>
      <c r="U2279" s="85" t="s">
        <v>112</v>
      </c>
      <c r="V2279" s="3"/>
      <c r="X2279" s="3"/>
      <c r="Y2279" s="7"/>
      <c r="Z2279" s="6">
        <v>167210</v>
      </c>
      <c r="AA2279" s="160"/>
      <c r="AB2279" s="123" t="s">
        <v>4395</v>
      </c>
      <c r="AC2279" s="124"/>
      <c r="AD2279" s="41"/>
      <c r="AE2279" s="41"/>
      <c r="AF2279" s="41"/>
      <c r="AG2279" s="41"/>
      <c r="AH2279" s="41" t="s">
        <v>4460</v>
      </c>
      <c r="AI2279" s="80"/>
      <c r="AJ2279" s="80"/>
      <c r="AK2279" s="3"/>
      <c r="AL2279" s="85"/>
      <c r="AM2279" s="151" t="s">
        <v>28169</v>
      </c>
      <c r="AN2279" s="15"/>
      <c r="AO2279" s="166"/>
      <c r="AP2279" s="5">
        <f t="shared" si="36"/>
        <v>0</v>
      </c>
      <c r="AQ2279" s="16"/>
      <c r="AR2279" s="205">
        <v>1</v>
      </c>
      <c r="AS2279" s="16"/>
      <c r="AT2279" s="16"/>
      <c r="AU2279" s="16"/>
      <c r="AV2279" s="16"/>
      <c r="AW2279" s="16"/>
      <c r="AX2279" s="16"/>
    </row>
    <row r="2280" spans="1:50" customFormat="1" ht="15.75" hidden="1" customHeight="1" x14ac:dyDescent="0.2">
      <c r="A2280" s="7" t="s">
        <v>24230</v>
      </c>
      <c r="B2280" s="3" t="s">
        <v>24231</v>
      </c>
      <c r="C2280" s="85" t="s">
        <v>4395</v>
      </c>
      <c r="D2280" s="85" t="s">
        <v>13090</v>
      </c>
      <c r="E2280" s="202" t="s">
        <v>1800</v>
      </c>
      <c r="F2280" s="85" t="s">
        <v>40</v>
      </c>
      <c r="G2280" s="85" t="s">
        <v>43</v>
      </c>
      <c r="H2280" s="85" t="s">
        <v>20690</v>
      </c>
      <c r="I2280" s="3" t="s">
        <v>4396</v>
      </c>
      <c r="J2280" s="85" t="s">
        <v>4435</v>
      </c>
      <c r="K2280" s="7" t="s">
        <v>3838</v>
      </c>
      <c r="L2280" s="3"/>
      <c r="M2280" s="3"/>
      <c r="N2280" s="41" t="s">
        <v>6370</v>
      </c>
      <c r="O2280" s="87">
        <v>0</v>
      </c>
      <c r="P2280" s="87">
        <v>0</v>
      </c>
      <c r="Q2280" s="87">
        <v>0</v>
      </c>
      <c r="R2280" s="87">
        <v>0</v>
      </c>
      <c r="S2280" s="87"/>
      <c r="T2280" s="87"/>
      <c r="U2280" s="85" t="s">
        <v>112</v>
      </c>
      <c r="V2280" s="3"/>
      <c r="X2280" s="3"/>
      <c r="Y2280" s="7"/>
      <c r="Z2280" s="6">
        <v>0</v>
      </c>
      <c r="AA2280" s="160"/>
      <c r="AB2280" s="123" t="s">
        <v>4395</v>
      </c>
      <c r="AC2280" s="124"/>
      <c r="AD2280" s="41"/>
      <c r="AE2280" s="41"/>
      <c r="AF2280" s="41"/>
      <c r="AG2280" s="41"/>
      <c r="AH2280" s="41" t="s">
        <v>7061</v>
      </c>
      <c r="AI2280" s="80" t="s">
        <v>24232</v>
      </c>
      <c r="AJ2280" s="80" t="s">
        <v>24233</v>
      </c>
      <c r="AK2280" s="3"/>
      <c r="AL2280" s="85"/>
      <c r="AM2280" s="151" t="s">
        <v>24840</v>
      </c>
      <c r="AN2280" s="15"/>
      <c r="AO2280" s="166"/>
      <c r="AP2280" s="5">
        <f t="shared" si="36"/>
        <v>0</v>
      </c>
      <c r="AQ2280" s="16"/>
      <c r="AR2280" s="205">
        <v>1</v>
      </c>
      <c r="AS2280" s="16"/>
      <c r="AT2280" s="16"/>
      <c r="AU2280" s="16"/>
      <c r="AV2280" s="16"/>
      <c r="AW2280" s="16"/>
      <c r="AX2280" s="16"/>
    </row>
    <row r="2281" spans="1:50" customFormat="1" ht="15.75" hidden="1" customHeight="1" x14ac:dyDescent="0.2">
      <c r="A2281" s="7" t="s">
        <v>24234</v>
      </c>
      <c r="B2281" s="3" t="s">
        <v>24235</v>
      </c>
      <c r="C2281" s="85" t="s">
        <v>4395</v>
      </c>
      <c r="D2281" s="85" t="s">
        <v>13090</v>
      </c>
      <c r="E2281" s="202" t="s">
        <v>26418</v>
      </c>
      <c r="F2281" s="85" t="s">
        <v>40</v>
      </c>
      <c r="G2281" s="85" t="s">
        <v>15326</v>
      </c>
      <c r="H2281" s="85" t="s">
        <v>20690</v>
      </c>
      <c r="I2281" s="3" t="s">
        <v>21239</v>
      </c>
      <c r="J2281" s="85" t="s">
        <v>115</v>
      </c>
      <c r="K2281" s="7" t="s">
        <v>4595</v>
      </c>
      <c r="L2281" s="3"/>
      <c r="M2281" s="3"/>
      <c r="N2281" s="41" t="s">
        <v>24236</v>
      </c>
      <c r="O2281" s="87">
        <v>0</v>
      </c>
      <c r="P2281" s="87">
        <v>0</v>
      </c>
      <c r="Q2281" s="87">
        <v>0</v>
      </c>
      <c r="R2281" s="87">
        <v>0</v>
      </c>
      <c r="S2281" s="87"/>
      <c r="T2281" s="87"/>
      <c r="U2281" s="85" t="s">
        <v>112</v>
      </c>
      <c r="V2281" s="3"/>
      <c r="X2281" s="3"/>
      <c r="Y2281" s="7"/>
      <c r="Z2281" s="6">
        <v>14315</v>
      </c>
      <c r="AA2281" s="160"/>
      <c r="AB2281" s="123" t="s">
        <v>4395</v>
      </c>
      <c r="AC2281" s="124"/>
      <c r="AD2281" s="41"/>
      <c r="AE2281" s="41"/>
      <c r="AF2281" s="41"/>
      <c r="AG2281" s="41"/>
      <c r="AH2281" s="41" t="s">
        <v>7061</v>
      </c>
      <c r="AI2281" s="80" t="s">
        <v>24237</v>
      </c>
      <c r="AJ2281" s="80" t="s">
        <v>24238</v>
      </c>
      <c r="AK2281" s="3"/>
      <c r="AL2281" s="85"/>
      <c r="AM2281" s="151" t="s">
        <v>24840</v>
      </c>
      <c r="AN2281" s="15"/>
      <c r="AO2281" s="166"/>
      <c r="AP2281" s="5">
        <f t="shared" si="36"/>
        <v>0</v>
      </c>
      <c r="AQ2281" s="16"/>
      <c r="AR2281" s="205">
        <v>1</v>
      </c>
      <c r="AS2281" s="16"/>
      <c r="AT2281" s="16"/>
      <c r="AU2281" s="16"/>
      <c r="AV2281" s="16"/>
      <c r="AW2281" s="16"/>
      <c r="AX2281" s="16"/>
    </row>
    <row r="2282" spans="1:50" customFormat="1" ht="15.75" hidden="1" customHeight="1" x14ac:dyDescent="0.2">
      <c r="A2282" s="7" t="s">
        <v>24239</v>
      </c>
      <c r="B2282" s="3" t="s">
        <v>24240</v>
      </c>
      <c r="C2282" s="85" t="s">
        <v>4395</v>
      </c>
      <c r="D2282" s="85" t="s">
        <v>13090</v>
      </c>
      <c r="E2282" s="202" t="s">
        <v>1800</v>
      </c>
      <c r="F2282" s="85" t="s">
        <v>40</v>
      </c>
      <c r="G2282" s="85" t="s">
        <v>43</v>
      </c>
      <c r="H2282" s="85" t="s">
        <v>20690</v>
      </c>
      <c r="I2282" s="3" t="s">
        <v>26526</v>
      </c>
      <c r="J2282" s="85" t="s">
        <v>4435</v>
      </c>
      <c r="K2282" s="7" t="s">
        <v>3838</v>
      </c>
      <c r="L2282" s="3"/>
      <c r="M2282" s="3"/>
      <c r="N2282" s="41" t="s">
        <v>5406</v>
      </c>
      <c r="O2282" s="87">
        <v>0</v>
      </c>
      <c r="P2282" s="87">
        <v>0</v>
      </c>
      <c r="Q2282" s="87">
        <v>0</v>
      </c>
      <c r="R2282" s="87">
        <v>0</v>
      </c>
      <c r="S2282" s="87"/>
      <c r="T2282" s="87"/>
      <c r="U2282" s="85" t="s">
        <v>112</v>
      </c>
      <c r="V2282" s="3"/>
      <c r="X2282" s="3"/>
      <c r="Y2282" s="7"/>
      <c r="Z2282" s="6">
        <v>76360</v>
      </c>
      <c r="AA2282" s="160"/>
      <c r="AB2282" s="123" t="s">
        <v>4395</v>
      </c>
      <c r="AC2282" s="124"/>
      <c r="AD2282" s="41"/>
      <c r="AE2282" s="41"/>
      <c r="AF2282" s="41"/>
      <c r="AG2282" s="41"/>
      <c r="AH2282" s="41" t="s">
        <v>7061</v>
      </c>
      <c r="AI2282" s="80" t="s">
        <v>24241</v>
      </c>
      <c r="AJ2282" s="80" t="s">
        <v>24242</v>
      </c>
      <c r="AK2282" s="3"/>
      <c r="AL2282" s="85"/>
      <c r="AM2282" s="151" t="s">
        <v>24840</v>
      </c>
      <c r="AN2282" s="15"/>
      <c r="AO2282" s="166"/>
      <c r="AP2282" s="5">
        <f t="shared" si="36"/>
        <v>0</v>
      </c>
      <c r="AQ2282" s="16"/>
      <c r="AR2282" s="205">
        <v>1</v>
      </c>
      <c r="AS2282" s="16"/>
      <c r="AT2282" s="16"/>
      <c r="AU2282" s="16"/>
      <c r="AV2282" s="16"/>
      <c r="AW2282" s="16"/>
      <c r="AX2282" s="16"/>
    </row>
    <row r="2283" spans="1:50" customFormat="1" ht="15.75" hidden="1" customHeight="1" x14ac:dyDescent="0.2">
      <c r="A2283" s="7" t="s">
        <v>27716</v>
      </c>
      <c r="B2283" s="3" t="s">
        <v>27717</v>
      </c>
      <c r="C2283" s="85" t="s">
        <v>4395</v>
      </c>
      <c r="D2283" s="85" t="s">
        <v>13090</v>
      </c>
      <c r="E2283" s="202" t="s">
        <v>1800</v>
      </c>
      <c r="F2283" s="85" t="s">
        <v>40</v>
      </c>
      <c r="G2283" s="85" t="s">
        <v>43</v>
      </c>
      <c r="H2283" s="85" t="s">
        <v>20690</v>
      </c>
      <c r="I2283" s="3" t="s">
        <v>26526</v>
      </c>
      <c r="J2283" s="85" t="s">
        <v>4400</v>
      </c>
      <c r="K2283" s="7" t="s">
        <v>3838</v>
      </c>
      <c r="L2283" s="3"/>
      <c r="M2283" s="3"/>
      <c r="N2283" s="41" t="s">
        <v>6097</v>
      </c>
      <c r="O2283" s="87">
        <v>0</v>
      </c>
      <c r="P2283" s="87">
        <v>0</v>
      </c>
      <c r="Q2283" s="87">
        <v>0</v>
      </c>
      <c r="R2283" s="87">
        <v>0</v>
      </c>
      <c r="S2283" s="87"/>
      <c r="T2283" s="87"/>
      <c r="U2283" s="85" t="s">
        <v>112</v>
      </c>
      <c r="V2283" s="3"/>
      <c r="X2283" s="3"/>
      <c r="Y2283" s="7"/>
      <c r="Z2283" s="6">
        <v>10000</v>
      </c>
      <c r="AA2283" s="160"/>
      <c r="AB2283" s="123" t="s">
        <v>4395</v>
      </c>
      <c r="AC2283" s="124"/>
      <c r="AD2283" s="41"/>
      <c r="AE2283" s="41"/>
      <c r="AF2283" s="41"/>
      <c r="AG2283" s="41"/>
      <c r="AH2283" s="41" t="s">
        <v>7654</v>
      </c>
      <c r="AI2283" s="80"/>
      <c r="AJ2283" s="80"/>
      <c r="AK2283" s="3"/>
      <c r="AL2283" s="85"/>
      <c r="AM2283" s="151" t="s">
        <v>28169</v>
      </c>
      <c r="AN2283" s="15"/>
      <c r="AO2283" s="166"/>
      <c r="AP2283" s="5">
        <f t="shared" si="36"/>
        <v>0</v>
      </c>
      <c r="AQ2283" s="16"/>
      <c r="AR2283" s="205">
        <v>1</v>
      </c>
      <c r="AS2283" s="16"/>
      <c r="AT2283" s="16"/>
      <c r="AU2283" s="16"/>
      <c r="AV2283" s="16"/>
      <c r="AW2283" s="16"/>
      <c r="AX2283" s="16"/>
    </row>
    <row r="2284" spans="1:50" customFormat="1" ht="15.75" hidden="1" customHeight="1" x14ac:dyDescent="0.2">
      <c r="A2284" s="7" t="s">
        <v>25714</v>
      </c>
      <c r="B2284" s="3" t="s">
        <v>25802</v>
      </c>
      <c r="C2284" s="85" t="s">
        <v>4395</v>
      </c>
      <c r="D2284" s="85" t="s">
        <v>13090</v>
      </c>
      <c r="E2284" s="202" t="s">
        <v>1800</v>
      </c>
      <c r="F2284" s="85" t="s">
        <v>40</v>
      </c>
      <c r="G2284" s="85" t="s">
        <v>43</v>
      </c>
      <c r="H2284" s="85" t="s">
        <v>20690</v>
      </c>
      <c r="I2284" s="3" t="s">
        <v>24284</v>
      </c>
      <c r="J2284" s="85" t="s">
        <v>4435</v>
      </c>
      <c r="K2284" s="7" t="s">
        <v>3838</v>
      </c>
      <c r="L2284" s="3"/>
      <c r="M2284" s="3"/>
      <c r="N2284" s="41" t="s">
        <v>6097</v>
      </c>
      <c r="O2284" s="87">
        <v>0</v>
      </c>
      <c r="P2284" s="87">
        <v>0</v>
      </c>
      <c r="Q2284" s="87">
        <v>0</v>
      </c>
      <c r="R2284" s="87">
        <v>0</v>
      </c>
      <c r="S2284" s="87"/>
      <c r="T2284" s="87"/>
      <c r="U2284" s="85" t="s">
        <v>112</v>
      </c>
      <c r="V2284" s="3"/>
      <c r="X2284" s="3"/>
      <c r="Y2284" s="7"/>
      <c r="Z2284" s="6">
        <v>3500</v>
      </c>
      <c r="AA2284" s="160"/>
      <c r="AB2284" s="123" t="s">
        <v>4395</v>
      </c>
      <c r="AC2284" s="124"/>
      <c r="AD2284" s="41"/>
      <c r="AE2284" s="41"/>
      <c r="AF2284" s="41"/>
      <c r="AG2284" s="41"/>
      <c r="AH2284" s="41" t="s">
        <v>7061</v>
      </c>
      <c r="AI2284" s="80" t="s">
        <v>25983</v>
      </c>
      <c r="AJ2284" s="41" t="s">
        <v>25898</v>
      </c>
      <c r="AK2284" s="3"/>
      <c r="AL2284" s="85"/>
      <c r="AM2284" s="151" t="s">
        <v>25241</v>
      </c>
      <c r="AN2284" s="15"/>
      <c r="AO2284" s="166"/>
      <c r="AP2284" s="5">
        <f t="shared" si="36"/>
        <v>0</v>
      </c>
      <c r="AQ2284" s="16"/>
      <c r="AR2284" s="205">
        <v>1</v>
      </c>
      <c r="AS2284" s="16"/>
      <c r="AT2284" s="16"/>
      <c r="AU2284" s="16"/>
      <c r="AV2284" s="16"/>
      <c r="AW2284" s="16"/>
      <c r="AX2284" s="16"/>
    </row>
    <row r="2285" spans="1:50" customFormat="1" ht="15.75" hidden="1" customHeight="1" x14ac:dyDescent="0.2">
      <c r="A2285" s="7" t="s">
        <v>25715</v>
      </c>
      <c r="B2285" s="3" t="s">
        <v>25803</v>
      </c>
      <c r="C2285" s="85" t="s">
        <v>4395</v>
      </c>
      <c r="D2285" s="85" t="s">
        <v>13090</v>
      </c>
      <c r="E2285" s="202" t="s">
        <v>1800</v>
      </c>
      <c r="F2285" s="85" t="s">
        <v>40</v>
      </c>
      <c r="G2285" s="85" t="s">
        <v>41</v>
      </c>
      <c r="H2285" s="85" t="s">
        <v>20690</v>
      </c>
      <c r="I2285" s="3" t="s">
        <v>26526</v>
      </c>
      <c r="J2285" s="85" t="s">
        <v>4435</v>
      </c>
      <c r="K2285" s="7" t="s">
        <v>3838</v>
      </c>
      <c r="L2285" s="3"/>
      <c r="M2285" s="3"/>
      <c r="N2285" s="41" t="s">
        <v>6097</v>
      </c>
      <c r="O2285" s="87">
        <v>0</v>
      </c>
      <c r="P2285" s="87">
        <v>0</v>
      </c>
      <c r="Q2285" s="87">
        <v>0</v>
      </c>
      <c r="R2285" s="87">
        <v>0</v>
      </c>
      <c r="S2285" s="87"/>
      <c r="T2285" s="87"/>
      <c r="U2285" s="85" t="s">
        <v>112</v>
      </c>
      <c r="V2285" s="3"/>
      <c r="X2285" s="3"/>
      <c r="Y2285" s="7"/>
      <c r="Z2285" s="6">
        <v>0</v>
      </c>
      <c r="AA2285" s="160"/>
      <c r="AB2285" s="123" t="s">
        <v>4395</v>
      </c>
      <c r="AC2285" s="124"/>
      <c r="AD2285" s="41"/>
      <c r="AE2285" s="41"/>
      <c r="AF2285" s="41"/>
      <c r="AG2285" s="41"/>
      <c r="AH2285" s="41" t="s">
        <v>7654</v>
      </c>
      <c r="AI2285" s="80" t="s">
        <v>25984</v>
      </c>
      <c r="AJ2285" s="41" t="s">
        <v>25899</v>
      </c>
      <c r="AK2285" s="3"/>
      <c r="AL2285" s="85"/>
      <c r="AM2285" s="151" t="s">
        <v>25241</v>
      </c>
      <c r="AN2285" s="15"/>
      <c r="AO2285" s="166"/>
      <c r="AP2285" s="5">
        <f t="shared" si="36"/>
        <v>0</v>
      </c>
      <c r="AQ2285" s="16"/>
      <c r="AR2285" s="205">
        <v>1</v>
      </c>
      <c r="AS2285" s="16"/>
      <c r="AT2285" s="16"/>
      <c r="AU2285" s="16"/>
      <c r="AV2285" s="16"/>
      <c r="AW2285" s="16"/>
      <c r="AX2285" s="16"/>
    </row>
    <row r="2286" spans="1:50" customFormat="1" ht="15.75" hidden="1" customHeight="1" x14ac:dyDescent="0.2">
      <c r="A2286" s="7" t="s">
        <v>25716</v>
      </c>
      <c r="B2286" s="3" t="s">
        <v>25804</v>
      </c>
      <c r="C2286" s="85" t="s">
        <v>4395</v>
      </c>
      <c r="D2286" s="85" t="s">
        <v>13090</v>
      </c>
      <c r="E2286" s="202" t="s">
        <v>1800</v>
      </c>
      <c r="F2286" s="85" t="s">
        <v>40</v>
      </c>
      <c r="G2286" s="85" t="s">
        <v>41</v>
      </c>
      <c r="H2286" s="85" t="s">
        <v>20690</v>
      </c>
      <c r="I2286" s="3" t="s">
        <v>26526</v>
      </c>
      <c r="J2286" s="85" t="s">
        <v>4435</v>
      </c>
      <c r="K2286" s="7" t="s">
        <v>3838</v>
      </c>
      <c r="L2286" s="3"/>
      <c r="M2286" s="3"/>
      <c r="N2286" s="41" t="s">
        <v>6097</v>
      </c>
      <c r="O2286" s="87">
        <v>0</v>
      </c>
      <c r="P2286" s="87">
        <v>0</v>
      </c>
      <c r="Q2286" s="87">
        <v>0</v>
      </c>
      <c r="R2286" s="87">
        <v>0</v>
      </c>
      <c r="S2286" s="87"/>
      <c r="T2286" s="87"/>
      <c r="U2286" s="85" t="s">
        <v>112</v>
      </c>
      <c r="V2286" s="3"/>
      <c r="X2286" s="3"/>
      <c r="Y2286" s="7"/>
      <c r="Z2286" s="6">
        <v>3000</v>
      </c>
      <c r="AA2286" s="160"/>
      <c r="AB2286" s="123" t="s">
        <v>4395</v>
      </c>
      <c r="AC2286" s="124"/>
      <c r="AD2286" s="41"/>
      <c r="AE2286" s="41"/>
      <c r="AF2286" s="41"/>
      <c r="AG2286" s="41"/>
      <c r="AH2286" s="41" t="s">
        <v>7654</v>
      </c>
      <c r="AI2286" s="80" t="s">
        <v>25985</v>
      </c>
      <c r="AJ2286" s="41" t="s">
        <v>25900</v>
      </c>
      <c r="AK2286" s="3"/>
      <c r="AL2286" s="85"/>
      <c r="AM2286" s="151" t="s">
        <v>25241</v>
      </c>
      <c r="AN2286" s="15"/>
      <c r="AO2286" s="166"/>
      <c r="AP2286" s="5">
        <f t="shared" si="36"/>
        <v>0</v>
      </c>
      <c r="AQ2286" s="16"/>
      <c r="AR2286" s="205">
        <v>1</v>
      </c>
      <c r="AS2286" s="16"/>
      <c r="AT2286" s="16"/>
      <c r="AU2286" s="16"/>
      <c r="AV2286" s="16"/>
      <c r="AW2286" s="16"/>
      <c r="AX2286" s="16"/>
    </row>
    <row r="2287" spans="1:50" customFormat="1" ht="15.75" hidden="1" customHeight="1" x14ac:dyDescent="0.2">
      <c r="A2287" s="7" t="s">
        <v>27718</v>
      </c>
      <c r="B2287" s="3" t="s">
        <v>27719</v>
      </c>
      <c r="C2287" s="85" t="s">
        <v>4395</v>
      </c>
      <c r="D2287" s="85" t="s">
        <v>13090</v>
      </c>
      <c r="E2287" s="202" t="s">
        <v>1800</v>
      </c>
      <c r="F2287" s="85" t="s">
        <v>34</v>
      </c>
      <c r="G2287" s="85" t="s">
        <v>35</v>
      </c>
      <c r="H2287" s="85" t="s">
        <v>20688</v>
      </c>
      <c r="I2287" s="3" t="s">
        <v>21237</v>
      </c>
      <c r="J2287" s="85" t="s">
        <v>5308</v>
      </c>
      <c r="K2287" s="7" t="s">
        <v>6603</v>
      </c>
      <c r="L2287" s="3"/>
      <c r="M2287" s="3"/>
      <c r="N2287" s="41" t="s">
        <v>27720</v>
      </c>
      <c r="O2287" s="87">
        <v>0</v>
      </c>
      <c r="P2287" s="87">
        <v>0</v>
      </c>
      <c r="Q2287" s="87">
        <v>0</v>
      </c>
      <c r="R2287" s="87">
        <v>0</v>
      </c>
      <c r="S2287" s="87"/>
      <c r="T2287" s="87"/>
      <c r="U2287" s="85" t="s">
        <v>112</v>
      </c>
      <c r="V2287" s="3"/>
      <c r="X2287" s="3"/>
      <c r="Y2287" s="7"/>
      <c r="Z2287" s="6">
        <v>9</v>
      </c>
      <c r="AA2287" s="160"/>
      <c r="AB2287" s="123" t="s">
        <v>4395</v>
      </c>
      <c r="AC2287" s="124"/>
      <c r="AD2287" s="41"/>
      <c r="AE2287" s="41"/>
      <c r="AF2287" s="41"/>
      <c r="AG2287" s="41"/>
      <c r="AH2287" s="41" t="s">
        <v>26421</v>
      </c>
      <c r="AI2287" s="80"/>
      <c r="AJ2287" s="80"/>
      <c r="AK2287" s="3"/>
      <c r="AL2287" s="85"/>
      <c r="AM2287" s="151" t="s">
        <v>28169</v>
      </c>
      <c r="AN2287" s="15"/>
      <c r="AO2287" s="166"/>
      <c r="AP2287" s="5">
        <f t="shared" si="36"/>
        <v>0</v>
      </c>
      <c r="AQ2287" s="16"/>
      <c r="AR2287" s="205">
        <v>1</v>
      </c>
      <c r="AS2287" s="16"/>
      <c r="AT2287" s="16"/>
      <c r="AU2287" s="16"/>
      <c r="AV2287" s="16"/>
      <c r="AW2287" s="16"/>
      <c r="AX2287" s="16"/>
    </row>
    <row r="2288" spans="1:50" customFormat="1" ht="15.75" hidden="1" customHeight="1" x14ac:dyDescent="0.2">
      <c r="A2288" s="7" t="s">
        <v>24243</v>
      </c>
      <c r="B2288" s="3" t="s">
        <v>24244</v>
      </c>
      <c r="C2288" s="85" t="s">
        <v>4395</v>
      </c>
      <c r="D2288" s="85" t="s">
        <v>13090</v>
      </c>
      <c r="E2288" s="202" t="s">
        <v>26712</v>
      </c>
      <c r="F2288" s="85" t="s">
        <v>40</v>
      </c>
      <c r="G2288" s="85" t="s">
        <v>43</v>
      </c>
      <c r="H2288" s="85" t="s">
        <v>20690</v>
      </c>
      <c r="I2288" s="3" t="s">
        <v>6379</v>
      </c>
      <c r="J2288" s="85" t="s">
        <v>115</v>
      </c>
      <c r="K2288" s="7" t="s">
        <v>7153</v>
      </c>
      <c r="L2288" s="3"/>
      <c r="M2288" s="3"/>
      <c r="N2288" s="41" t="s">
        <v>17107</v>
      </c>
      <c r="O2288" s="87">
        <v>157345</v>
      </c>
      <c r="P2288" s="87">
        <v>0</v>
      </c>
      <c r="Q2288" s="87">
        <v>157345</v>
      </c>
      <c r="R2288" s="87">
        <v>0</v>
      </c>
      <c r="S2288" s="87"/>
      <c r="T2288" s="87"/>
      <c r="U2288" s="85">
        <v>2021</v>
      </c>
      <c r="V2288" s="3"/>
      <c r="X2288" s="3"/>
      <c r="Y2288" s="7"/>
      <c r="Z2288" s="6">
        <v>71784</v>
      </c>
      <c r="AA2288" s="160"/>
      <c r="AB2288" s="123" t="s">
        <v>4395</v>
      </c>
      <c r="AC2288" s="124"/>
      <c r="AD2288" s="41"/>
      <c r="AE2288" s="41"/>
      <c r="AF2288" s="41"/>
      <c r="AG2288" s="41"/>
      <c r="AH2288" s="41" t="s">
        <v>7061</v>
      </c>
      <c r="AI2288" s="80" t="s">
        <v>24245</v>
      </c>
      <c r="AJ2288" s="80" t="s">
        <v>24246</v>
      </c>
      <c r="AK2288" s="3"/>
      <c r="AL2288" s="85"/>
      <c r="AM2288" s="151" t="s">
        <v>24840</v>
      </c>
      <c r="AN2288" s="15"/>
      <c r="AO2288" s="166"/>
      <c r="AP2288" s="5">
        <f t="shared" si="36"/>
        <v>0</v>
      </c>
      <c r="AQ2288" s="16"/>
      <c r="AR2288" s="205">
        <v>1</v>
      </c>
      <c r="AS2288" s="16"/>
      <c r="AT2288" s="16"/>
      <c r="AU2288" s="16"/>
      <c r="AV2288" s="16"/>
      <c r="AW2288" s="16"/>
      <c r="AX2288" s="16"/>
    </row>
    <row r="2289" spans="1:50" customFormat="1" ht="15.75" hidden="1" customHeight="1" x14ac:dyDescent="0.2">
      <c r="A2289" s="7" t="s">
        <v>24247</v>
      </c>
      <c r="B2289" s="3" t="s">
        <v>24248</v>
      </c>
      <c r="C2289" s="85" t="s">
        <v>4395</v>
      </c>
      <c r="D2289" s="85" t="s">
        <v>13090</v>
      </c>
      <c r="E2289" s="202" t="s">
        <v>1800</v>
      </c>
      <c r="F2289" s="85" t="s">
        <v>68</v>
      </c>
      <c r="G2289" s="85" t="s">
        <v>72</v>
      </c>
      <c r="H2289" s="85" t="s">
        <v>20690</v>
      </c>
      <c r="I2289" s="3" t="s">
        <v>24249</v>
      </c>
      <c r="J2289" s="85" t="s">
        <v>5308</v>
      </c>
      <c r="K2289" s="7" t="s">
        <v>10578</v>
      </c>
      <c r="L2289" s="3"/>
      <c r="M2289" s="3"/>
      <c r="N2289" s="41" t="s">
        <v>24250</v>
      </c>
      <c r="O2289" s="87">
        <v>0</v>
      </c>
      <c r="P2289" s="87">
        <v>0</v>
      </c>
      <c r="Q2289" s="87">
        <v>0</v>
      </c>
      <c r="R2289" s="87">
        <v>0</v>
      </c>
      <c r="S2289" s="87"/>
      <c r="T2289" s="87"/>
      <c r="U2289" s="85" t="s">
        <v>112</v>
      </c>
      <c r="V2289" s="3"/>
      <c r="X2289" s="3"/>
      <c r="Y2289" s="7"/>
      <c r="Z2289" s="6">
        <v>10000</v>
      </c>
      <c r="AA2289" s="160"/>
      <c r="AB2289" s="123" t="s">
        <v>4395</v>
      </c>
      <c r="AC2289" s="124"/>
      <c r="AD2289" s="41"/>
      <c r="AE2289" s="41"/>
      <c r="AF2289" s="41"/>
      <c r="AG2289" s="41"/>
      <c r="AH2289" s="41" t="s">
        <v>4460</v>
      </c>
      <c r="AI2289" s="80" t="s">
        <v>24251</v>
      </c>
      <c r="AJ2289" s="80" t="s">
        <v>24252</v>
      </c>
      <c r="AK2289" s="3"/>
      <c r="AL2289" s="85"/>
      <c r="AM2289" s="151" t="s">
        <v>24840</v>
      </c>
      <c r="AN2289" s="15"/>
      <c r="AO2289" s="166"/>
      <c r="AP2289" s="5">
        <f t="shared" si="36"/>
        <v>0</v>
      </c>
      <c r="AQ2289" s="16"/>
      <c r="AR2289" s="205">
        <v>1</v>
      </c>
      <c r="AS2289" s="16"/>
      <c r="AT2289" s="16"/>
      <c r="AU2289" s="16"/>
      <c r="AV2289" s="16"/>
      <c r="AW2289" s="16"/>
      <c r="AX2289" s="16"/>
    </row>
    <row r="2290" spans="1:50" customFormat="1" ht="15.75" hidden="1" customHeight="1" x14ac:dyDescent="0.2">
      <c r="A2290" s="7" t="s">
        <v>23562</v>
      </c>
      <c r="B2290" s="3" t="s">
        <v>23563</v>
      </c>
      <c r="C2290" s="85" t="s">
        <v>4395</v>
      </c>
      <c r="D2290" s="85" t="s">
        <v>13090</v>
      </c>
      <c r="E2290" s="202" t="s">
        <v>26712</v>
      </c>
      <c r="F2290" s="85" t="s">
        <v>55</v>
      </c>
      <c r="G2290" s="85" t="s">
        <v>63</v>
      </c>
      <c r="H2290" s="85" t="s">
        <v>20690</v>
      </c>
      <c r="I2290" s="3" t="s">
        <v>4399</v>
      </c>
      <c r="J2290" s="85" t="s">
        <v>4400</v>
      </c>
      <c r="K2290" s="7" t="s">
        <v>4422</v>
      </c>
      <c r="L2290" s="3"/>
      <c r="M2290" s="3"/>
      <c r="N2290" s="41" t="s">
        <v>16588</v>
      </c>
      <c r="O2290" s="87">
        <v>42682</v>
      </c>
      <c r="P2290" s="87">
        <v>2413</v>
      </c>
      <c r="Q2290" s="87">
        <v>40269</v>
      </c>
      <c r="R2290" s="87">
        <v>0</v>
      </c>
      <c r="S2290" s="87"/>
      <c r="T2290" s="87"/>
      <c r="U2290" s="85">
        <v>2020</v>
      </c>
      <c r="V2290" s="3"/>
      <c r="X2290" s="3"/>
      <c r="Y2290" s="7"/>
      <c r="Z2290" s="6">
        <v>45365</v>
      </c>
      <c r="AA2290" s="160"/>
      <c r="AB2290" s="123" t="s">
        <v>4395</v>
      </c>
      <c r="AC2290" s="124"/>
      <c r="AD2290" s="41"/>
      <c r="AE2290" s="41"/>
      <c r="AF2290" s="41"/>
      <c r="AG2290" s="41"/>
      <c r="AH2290" s="41" t="s">
        <v>63</v>
      </c>
      <c r="AI2290" s="80" t="s">
        <v>24253</v>
      </c>
      <c r="AJ2290" s="80" t="s">
        <v>24254</v>
      </c>
      <c r="AK2290" s="3"/>
      <c r="AL2290" s="85"/>
      <c r="AM2290" s="151" t="s">
        <v>24840</v>
      </c>
      <c r="AN2290" s="15"/>
      <c r="AO2290" s="166"/>
      <c r="AP2290" s="5">
        <f t="shared" si="36"/>
        <v>0</v>
      </c>
      <c r="AQ2290" s="16"/>
      <c r="AR2290" s="205">
        <v>1</v>
      </c>
      <c r="AS2290" s="16"/>
      <c r="AT2290" s="16"/>
      <c r="AU2290" s="16"/>
      <c r="AV2290" s="16"/>
      <c r="AW2290" s="16"/>
      <c r="AX2290" s="16"/>
    </row>
    <row r="2291" spans="1:50" customFormat="1" ht="15.75" hidden="1" customHeight="1" x14ac:dyDescent="0.2">
      <c r="A2291" s="7" t="s">
        <v>24255</v>
      </c>
      <c r="B2291" s="3" t="s">
        <v>24256</v>
      </c>
      <c r="C2291" s="85" t="s">
        <v>4395</v>
      </c>
      <c r="D2291" s="85" t="s">
        <v>13090</v>
      </c>
      <c r="E2291" s="202" t="s">
        <v>1800</v>
      </c>
      <c r="F2291" s="85" t="s">
        <v>55</v>
      </c>
      <c r="G2291" s="85" t="s">
        <v>63</v>
      </c>
      <c r="H2291" s="85" t="s">
        <v>20690</v>
      </c>
      <c r="I2291" s="3" t="s">
        <v>4399</v>
      </c>
      <c r="J2291" s="85" t="s">
        <v>4481</v>
      </c>
      <c r="K2291" s="7" t="s">
        <v>6500</v>
      </c>
      <c r="L2291" s="3"/>
      <c r="M2291" s="3"/>
      <c r="N2291" s="41" t="s">
        <v>24257</v>
      </c>
      <c r="O2291" s="87">
        <v>0</v>
      </c>
      <c r="P2291" s="87">
        <v>0</v>
      </c>
      <c r="Q2291" s="87">
        <v>0</v>
      </c>
      <c r="R2291" s="87">
        <v>0</v>
      </c>
      <c r="S2291" s="87"/>
      <c r="T2291" s="87"/>
      <c r="U2291" s="85" t="s">
        <v>112</v>
      </c>
      <c r="V2291" s="3"/>
      <c r="X2291" s="3"/>
      <c r="Y2291" s="7"/>
      <c r="Z2291" s="6">
        <v>730788</v>
      </c>
      <c r="AA2291" s="160"/>
      <c r="AB2291" s="123" t="s">
        <v>4395</v>
      </c>
      <c r="AC2291" s="124"/>
      <c r="AD2291" s="41"/>
      <c r="AE2291" s="41"/>
      <c r="AF2291" s="41"/>
      <c r="AG2291" s="41"/>
      <c r="AH2291" s="41" t="s">
        <v>63</v>
      </c>
      <c r="AI2291" s="80" t="s">
        <v>24258</v>
      </c>
      <c r="AJ2291" s="80" t="s">
        <v>24259</v>
      </c>
      <c r="AK2291" s="3"/>
      <c r="AL2291" s="85"/>
      <c r="AM2291" s="151" t="s">
        <v>24840</v>
      </c>
      <c r="AN2291" s="15"/>
      <c r="AO2291" s="166"/>
      <c r="AP2291" s="5">
        <f t="shared" si="36"/>
        <v>0</v>
      </c>
      <c r="AQ2291" s="16"/>
      <c r="AR2291" s="205">
        <v>1</v>
      </c>
      <c r="AS2291" s="16"/>
      <c r="AT2291" s="16"/>
      <c r="AU2291" s="16"/>
      <c r="AV2291" s="16"/>
      <c r="AW2291" s="16"/>
      <c r="AX2291" s="16"/>
    </row>
    <row r="2292" spans="1:50" customFormat="1" ht="15.75" hidden="1" customHeight="1" x14ac:dyDescent="0.2">
      <c r="A2292" s="7" t="s">
        <v>24260</v>
      </c>
      <c r="B2292" s="3" t="s">
        <v>24261</v>
      </c>
      <c r="C2292" s="85" t="s">
        <v>4395</v>
      </c>
      <c r="D2292" s="85" t="s">
        <v>13090</v>
      </c>
      <c r="E2292" s="202" t="s">
        <v>26712</v>
      </c>
      <c r="F2292" s="85" t="s">
        <v>55</v>
      </c>
      <c r="G2292" s="85" t="s">
        <v>63</v>
      </c>
      <c r="H2292" s="85" t="s">
        <v>20690</v>
      </c>
      <c r="I2292" s="3" t="s">
        <v>4399</v>
      </c>
      <c r="J2292" s="85" t="s">
        <v>4400</v>
      </c>
      <c r="K2292" s="7" t="s">
        <v>4422</v>
      </c>
      <c r="L2292" s="3"/>
      <c r="M2292" s="3"/>
      <c r="N2292" s="41" t="s">
        <v>16588</v>
      </c>
      <c r="O2292" s="87">
        <v>473975</v>
      </c>
      <c r="P2292" s="87">
        <v>688</v>
      </c>
      <c r="Q2292" s="87">
        <v>473287</v>
      </c>
      <c r="R2292" s="87">
        <v>0</v>
      </c>
      <c r="S2292" s="87"/>
      <c r="T2292" s="87"/>
      <c r="U2292" s="85">
        <v>2020</v>
      </c>
      <c r="V2292" s="3"/>
      <c r="X2292" s="3"/>
      <c r="Y2292" s="7"/>
      <c r="Z2292" s="6">
        <v>335134</v>
      </c>
      <c r="AA2292" s="160"/>
      <c r="AB2292" s="123" t="s">
        <v>4395</v>
      </c>
      <c r="AC2292" s="124"/>
      <c r="AD2292" s="41"/>
      <c r="AE2292" s="41"/>
      <c r="AF2292" s="41"/>
      <c r="AG2292" s="41"/>
      <c r="AH2292" s="41" t="s">
        <v>63</v>
      </c>
      <c r="AI2292" s="80" t="s">
        <v>24262</v>
      </c>
      <c r="AJ2292" s="80" t="s">
        <v>24263</v>
      </c>
      <c r="AK2292" s="3"/>
      <c r="AL2292" s="85"/>
      <c r="AM2292" s="151" t="s">
        <v>24840</v>
      </c>
      <c r="AN2292" s="15"/>
      <c r="AO2292" s="166"/>
      <c r="AP2292" s="5">
        <f t="shared" si="36"/>
        <v>0</v>
      </c>
      <c r="AQ2292" s="16"/>
      <c r="AR2292" s="205">
        <v>1</v>
      </c>
      <c r="AS2292" s="16"/>
      <c r="AT2292" s="16"/>
      <c r="AU2292" s="16"/>
      <c r="AV2292" s="16"/>
      <c r="AW2292" s="16"/>
      <c r="AX2292" s="16"/>
    </row>
    <row r="2293" spans="1:50" customFormat="1" ht="15.75" hidden="1" customHeight="1" x14ac:dyDescent="0.2">
      <c r="A2293" s="7" t="s">
        <v>24264</v>
      </c>
      <c r="B2293" s="3" t="s">
        <v>24265</v>
      </c>
      <c r="C2293" s="85" t="s">
        <v>4395</v>
      </c>
      <c r="D2293" s="85" t="s">
        <v>13090</v>
      </c>
      <c r="E2293" s="202" t="s">
        <v>26712</v>
      </c>
      <c r="F2293" s="85" t="s">
        <v>55</v>
      </c>
      <c r="G2293" s="85" t="s">
        <v>63</v>
      </c>
      <c r="H2293" s="85" t="s">
        <v>20690</v>
      </c>
      <c r="I2293" s="3" t="s">
        <v>4399</v>
      </c>
      <c r="J2293" s="85" t="s">
        <v>4400</v>
      </c>
      <c r="K2293" s="7" t="s">
        <v>4422</v>
      </c>
      <c r="L2293" s="3"/>
      <c r="M2293" s="3"/>
      <c r="N2293" s="41" t="s">
        <v>16588</v>
      </c>
      <c r="O2293" s="87">
        <v>123330</v>
      </c>
      <c r="P2293" s="87">
        <v>44936</v>
      </c>
      <c r="Q2293" s="87">
        <v>78394</v>
      </c>
      <c r="R2293" s="87">
        <v>0</v>
      </c>
      <c r="S2293" s="87"/>
      <c r="T2293" s="87"/>
      <c r="U2293" s="85">
        <v>2020</v>
      </c>
      <c r="V2293" s="3"/>
      <c r="X2293" s="3"/>
      <c r="Y2293" s="7"/>
      <c r="Z2293" s="6">
        <v>83913</v>
      </c>
      <c r="AA2293" s="160"/>
      <c r="AB2293" s="123" t="s">
        <v>4395</v>
      </c>
      <c r="AC2293" s="124"/>
      <c r="AD2293" s="41"/>
      <c r="AE2293" s="41"/>
      <c r="AF2293" s="41"/>
      <c r="AG2293" s="41"/>
      <c r="AH2293" s="41" t="s">
        <v>63</v>
      </c>
      <c r="AI2293" s="80" t="s">
        <v>24266</v>
      </c>
      <c r="AJ2293" s="80" t="s">
        <v>24267</v>
      </c>
      <c r="AK2293" s="3"/>
      <c r="AL2293" s="85"/>
      <c r="AM2293" s="151" t="s">
        <v>24840</v>
      </c>
      <c r="AN2293" s="15"/>
      <c r="AO2293" s="166"/>
      <c r="AP2293" s="5">
        <f t="shared" si="36"/>
        <v>0</v>
      </c>
      <c r="AQ2293" s="16"/>
      <c r="AR2293" s="205">
        <v>1</v>
      </c>
      <c r="AS2293" s="16"/>
      <c r="AT2293" s="16"/>
      <c r="AU2293" s="16"/>
      <c r="AV2293" s="16"/>
      <c r="AW2293" s="16"/>
      <c r="AX2293" s="16"/>
    </row>
    <row r="2294" spans="1:50" customFormat="1" ht="15.75" hidden="1" customHeight="1" x14ac:dyDescent="0.2">
      <c r="A2294" s="7" t="s">
        <v>24268</v>
      </c>
      <c r="B2294" s="3" t="s">
        <v>24269</v>
      </c>
      <c r="C2294" s="85" t="s">
        <v>4395</v>
      </c>
      <c r="D2294" s="85" t="s">
        <v>13090</v>
      </c>
      <c r="E2294" s="202" t="s">
        <v>26712</v>
      </c>
      <c r="F2294" s="85" t="s">
        <v>55</v>
      </c>
      <c r="G2294" s="85" t="s">
        <v>63</v>
      </c>
      <c r="H2294" s="85" t="s">
        <v>20690</v>
      </c>
      <c r="I2294" s="3" t="s">
        <v>4399</v>
      </c>
      <c r="J2294" s="85" t="s">
        <v>4400</v>
      </c>
      <c r="K2294" s="7" t="s">
        <v>4422</v>
      </c>
      <c r="L2294" s="3"/>
      <c r="M2294" s="3"/>
      <c r="N2294" s="41" t="s">
        <v>16588</v>
      </c>
      <c r="O2294" s="87">
        <v>102641</v>
      </c>
      <c r="P2294" s="87">
        <v>0</v>
      </c>
      <c r="Q2294" s="87">
        <v>102641</v>
      </c>
      <c r="R2294" s="87">
        <v>0</v>
      </c>
      <c r="S2294" s="87"/>
      <c r="T2294" s="87"/>
      <c r="U2294" s="85">
        <v>2020</v>
      </c>
      <c r="V2294" s="3"/>
      <c r="X2294" s="3"/>
      <c r="Y2294" s="7"/>
      <c r="Z2294" s="6">
        <v>81358</v>
      </c>
      <c r="AA2294" s="160"/>
      <c r="AB2294" s="123" t="s">
        <v>4395</v>
      </c>
      <c r="AC2294" s="124"/>
      <c r="AD2294" s="41"/>
      <c r="AE2294" s="41"/>
      <c r="AF2294" s="41"/>
      <c r="AG2294" s="41"/>
      <c r="AH2294" s="41" t="s">
        <v>63</v>
      </c>
      <c r="AI2294" s="80" t="s">
        <v>24270</v>
      </c>
      <c r="AJ2294" s="80" t="s">
        <v>24271</v>
      </c>
      <c r="AK2294" s="3"/>
      <c r="AL2294" s="85"/>
      <c r="AM2294" s="151" t="s">
        <v>24840</v>
      </c>
      <c r="AN2294" s="15"/>
      <c r="AO2294" s="166"/>
      <c r="AP2294" s="5">
        <f t="shared" si="36"/>
        <v>0</v>
      </c>
      <c r="AQ2294" s="16"/>
      <c r="AR2294" s="205">
        <v>1</v>
      </c>
      <c r="AS2294" s="16"/>
      <c r="AT2294" s="16"/>
      <c r="AU2294" s="16"/>
      <c r="AV2294" s="16"/>
      <c r="AW2294" s="16"/>
      <c r="AX2294" s="16"/>
    </row>
    <row r="2295" spans="1:50" customFormat="1" ht="15.75" hidden="1" customHeight="1" x14ac:dyDescent="0.2">
      <c r="A2295" s="1" t="s">
        <v>26403</v>
      </c>
      <c r="B2295" s="1" t="s">
        <v>26404</v>
      </c>
      <c r="C2295" s="85" t="s">
        <v>4395</v>
      </c>
      <c r="D2295" s="85" t="s">
        <v>13090</v>
      </c>
      <c r="E2295" s="202" t="s">
        <v>1800</v>
      </c>
      <c r="F2295" s="85" t="s">
        <v>55</v>
      </c>
      <c r="G2295" s="85" t="s">
        <v>63</v>
      </c>
      <c r="H2295" s="85" t="s">
        <v>20690</v>
      </c>
      <c r="I2295" s="3" t="s">
        <v>4399</v>
      </c>
      <c r="J2295" s="85" t="s">
        <v>4400</v>
      </c>
      <c r="K2295" s="1" t="s">
        <v>4534</v>
      </c>
      <c r="L2295" s="1"/>
      <c r="M2295" s="1"/>
      <c r="N2295" s="41" t="s">
        <v>29388</v>
      </c>
      <c r="O2295" s="87">
        <v>0</v>
      </c>
      <c r="P2295" s="87">
        <v>0</v>
      </c>
      <c r="Q2295" s="87">
        <v>0</v>
      </c>
      <c r="R2295" s="87">
        <v>0</v>
      </c>
      <c r="S2295" s="87"/>
      <c r="T2295" s="87"/>
      <c r="U2295" s="85" t="s">
        <v>112</v>
      </c>
      <c r="V2295" s="1"/>
      <c r="W2295" s="1"/>
      <c r="X2295" s="1"/>
      <c r="Y2295" s="1"/>
      <c r="Z2295" s="6">
        <v>190405</v>
      </c>
      <c r="AA2295" s="160"/>
      <c r="AB2295" s="123" t="s">
        <v>4395</v>
      </c>
      <c r="AC2295" s="124"/>
      <c r="AD2295" s="2"/>
      <c r="AE2295" s="2"/>
      <c r="AF2295" s="2"/>
      <c r="AG2295" s="2"/>
      <c r="AH2295" s="41" t="s">
        <v>63</v>
      </c>
      <c r="AI2295" s="80" t="s">
        <v>26756</v>
      </c>
      <c r="AJ2295" s="80" t="s">
        <v>26755</v>
      </c>
      <c r="AK2295" s="1"/>
      <c r="AL2295" s="85"/>
      <c r="AM2295" s="151" t="s">
        <v>26263</v>
      </c>
      <c r="AN2295" s="16"/>
      <c r="AO2295" s="166"/>
      <c r="AP2295" s="5">
        <f t="shared" si="36"/>
        <v>0</v>
      </c>
      <c r="AQ2295" s="16"/>
      <c r="AR2295" s="205">
        <v>1</v>
      </c>
      <c r="AS2295" s="16"/>
      <c r="AT2295" s="16"/>
      <c r="AU2295" s="16"/>
      <c r="AV2295" s="16"/>
      <c r="AW2295" s="16"/>
      <c r="AX2295" s="16"/>
    </row>
    <row r="2296" spans="1:50" customFormat="1" ht="15.75" hidden="1" customHeight="1" x14ac:dyDescent="0.2">
      <c r="A2296" s="7" t="s">
        <v>24272</v>
      </c>
      <c r="B2296" s="3" t="s">
        <v>24273</v>
      </c>
      <c r="C2296" s="85" t="s">
        <v>4395</v>
      </c>
      <c r="D2296" s="85" t="s">
        <v>13090</v>
      </c>
      <c r="E2296" s="202" t="s">
        <v>1800</v>
      </c>
      <c r="F2296" s="85" t="s">
        <v>55</v>
      </c>
      <c r="G2296" s="85" t="s">
        <v>59</v>
      </c>
      <c r="H2296" s="85" t="s">
        <v>20690</v>
      </c>
      <c r="I2296" s="3" t="s">
        <v>4399</v>
      </c>
      <c r="J2296" s="85" t="s">
        <v>4958</v>
      </c>
      <c r="K2296" s="7" t="s">
        <v>24274</v>
      </c>
      <c r="L2296" s="3"/>
      <c r="M2296" s="3"/>
      <c r="N2296" s="41" t="s">
        <v>24275</v>
      </c>
      <c r="O2296" s="87">
        <v>0</v>
      </c>
      <c r="P2296" s="87">
        <v>0</v>
      </c>
      <c r="Q2296" s="87">
        <v>0</v>
      </c>
      <c r="R2296" s="87">
        <v>0</v>
      </c>
      <c r="S2296" s="87"/>
      <c r="T2296" s="87"/>
      <c r="U2296" s="85" t="s">
        <v>112</v>
      </c>
      <c r="V2296" s="3"/>
      <c r="X2296" s="3"/>
      <c r="Y2296" s="7"/>
      <c r="Z2296" s="6">
        <v>165263</v>
      </c>
      <c r="AA2296" s="160"/>
      <c r="AB2296" s="123" t="s">
        <v>4395</v>
      </c>
      <c r="AC2296" s="124"/>
      <c r="AD2296" s="41"/>
      <c r="AE2296" s="41"/>
      <c r="AF2296" s="41"/>
      <c r="AG2296" s="41"/>
      <c r="AH2296" s="41" t="s">
        <v>4460</v>
      </c>
      <c r="AI2296" s="80" t="s">
        <v>24276</v>
      </c>
      <c r="AJ2296" s="80" t="s">
        <v>24277</v>
      </c>
      <c r="AK2296" s="3"/>
      <c r="AL2296" s="85"/>
      <c r="AM2296" s="151" t="s">
        <v>24840</v>
      </c>
      <c r="AN2296" s="15"/>
      <c r="AO2296" s="166"/>
      <c r="AP2296" s="5">
        <f t="shared" si="36"/>
        <v>0</v>
      </c>
      <c r="AQ2296" s="16"/>
      <c r="AR2296" s="205">
        <v>1</v>
      </c>
      <c r="AS2296" s="16"/>
      <c r="AT2296" s="16"/>
      <c r="AU2296" s="16"/>
      <c r="AV2296" s="16"/>
      <c r="AW2296" s="16"/>
      <c r="AX2296" s="16"/>
    </row>
    <row r="2297" spans="1:50" customFormat="1" ht="15.75" hidden="1" customHeight="1" x14ac:dyDescent="0.2">
      <c r="A2297" s="7" t="s">
        <v>24278</v>
      </c>
      <c r="B2297" s="3" t="s">
        <v>24279</v>
      </c>
      <c r="C2297" s="85" t="s">
        <v>4395</v>
      </c>
      <c r="D2297" s="85" t="s">
        <v>13090</v>
      </c>
      <c r="E2297" s="202" t="s">
        <v>26418</v>
      </c>
      <c r="F2297" s="85" t="s">
        <v>40</v>
      </c>
      <c r="G2297" s="85" t="s">
        <v>43</v>
      </c>
      <c r="H2297" s="85" t="s">
        <v>20690</v>
      </c>
      <c r="I2297" s="3" t="s">
        <v>4396</v>
      </c>
      <c r="J2297" s="85" t="s">
        <v>115</v>
      </c>
      <c r="K2297" s="7" t="s">
        <v>4397</v>
      </c>
      <c r="L2297" s="3"/>
      <c r="M2297" s="3"/>
      <c r="N2297" s="41" t="s">
        <v>5162</v>
      </c>
      <c r="O2297" s="87">
        <v>0</v>
      </c>
      <c r="P2297" s="87">
        <v>0</v>
      </c>
      <c r="Q2297" s="87">
        <v>0</v>
      </c>
      <c r="R2297" s="87">
        <v>0</v>
      </c>
      <c r="S2297" s="87"/>
      <c r="T2297" s="87"/>
      <c r="U2297" s="85" t="s">
        <v>112</v>
      </c>
      <c r="V2297" s="3"/>
      <c r="X2297" s="3"/>
      <c r="Y2297" s="7"/>
      <c r="Z2297" s="6">
        <v>413653</v>
      </c>
      <c r="AA2297" s="160"/>
      <c r="AB2297" s="123" t="s">
        <v>4395</v>
      </c>
      <c r="AC2297" s="124"/>
      <c r="AD2297" s="41"/>
      <c r="AE2297" s="41"/>
      <c r="AF2297" s="41"/>
      <c r="AG2297" s="41"/>
      <c r="AH2297" s="41" t="s">
        <v>7061</v>
      </c>
      <c r="AI2297" s="80" t="s">
        <v>24280</v>
      </c>
      <c r="AJ2297" s="80" t="s">
        <v>24281</v>
      </c>
      <c r="AK2297" s="3"/>
      <c r="AL2297" s="85"/>
      <c r="AM2297" s="151" t="s">
        <v>24840</v>
      </c>
      <c r="AN2297" s="15"/>
      <c r="AO2297" s="166"/>
      <c r="AP2297" s="5">
        <f t="shared" si="36"/>
        <v>0</v>
      </c>
      <c r="AQ2297" s="16"/>
      <c r="AR2297" s="205">
        <v>1</v>
      </c>
      <c r="AS2297" s="16"/>
      <c r="AT2297" s="16"/>
      <c r="AU2297" s="16"/>
      <c r="AV2297" s="16"/>
      <c r="AW2297" s="16"/>
      <c r="AX2297" s="16"/>
    </row>
    <row r="2298" spans="1:50" customFormat="1" ht="15.75" hidden="1" customHeight="1" x14ac:dyDescent="0.2">
      <c r="A2298" s="7" t="s">
        <v>24282</v>
      </c>
      <c r="B2298" s="3" t="s">
        <v>24283</v>
      </c>
      <c r="C2298" s="85" t="s">
        <v>4395</v>
      </c>
      <c r="D2298" s="85" t="s">
        <v>13090</v>
      </c>
      <c r="E2298" s="202" t="s">
        <v>1800</v>
      </c>
      <c r="F2298" s="85" t="s">
        <v>40</v>
      </c>
      <c r="G2298" s="85" t="s">
        <v>43</v>
      </c>
      <c r="H2298" s="85" t="s">
        <v>20690</v>
      </c>
      <c r="I2298" s="3" t="s">
        <v>24284</v>
      </c>
      <c r="J2298" s="85" t="s">
        <v>115</v>
      </c>
      <c r="K2298" s="7" t="s">
        <v>5362</v>
      </c>
      <c r="L2298" s="3"/>
      <c r="M2298" s="3"/>
      <c r="N2298" s="41" t="s">
        <v>4402</v>
      </c>
      <c r="O2298" s="87">
        <v>0</v>
      </c>
      <c r="P2298" s="87">
        <v>0</v>
      </c>
      <c r="Q2298" s="87">
        <v>0</v>
      </c>
      <c r="R2298" s="87">
        <v>0</v>
      </c>
      <c r="S2298" s="87"/>
      <c r="T2298" s="87"/>
      <c r="U2298" s="85" t="s">
        <v>112</v>
      </c>
      <c r="V2298" s="3"/>
      <c r="X2298" s="3"/>
      <c r="Y2298" s="7"/>
      <c r="Z2298" s="6">
        <v>7300</v>
      </c>
      <c r="AA2298" s="160"/>
      <c r="AB2298" s="123" t="s">
        <v>4395</v>
      </c>
      <c r="AC2298" s="124"/>
      <c r="AD2298" s="41"/>
      <c r="AE2298" s="41"/>
      <c r="AF2298" s="41"/>
      <c r="AG2298" s="41"/>
      <c r="AH2298" s="41" t="s">
        <v>7061</v>
      </c>
      <c r="AI2298" s="80" t="s">
        <v>24285</v>
      </c>
      <c r="AJ2298" s="80" t="s">
        <v>24286</v>
      </c>
      <c r="AK2298" s="3"/>
      <c r="AL2298" s="85"/>
      <c r="AM2298" s="151" t="s">
        <v>24840</v>
      </c>
      <c r="AN2298" s="15"/>
      <c r="AO2298" s="166"/>
      <c r="AP2298" s="5">
        <f t="shared" si="36"/>
        <v>0</v>
      </c>
      <c r="AQ2298" s="16"/>
      <c r="AR2298" s="205">
        <v>1</v>
      </c>
      <c r="AS2298" s="16"/>
      <c r="AT2298" s="16"/>
      <c r="AU2298" s="16"/>
      <c r="AV2298" s="16"/>
      <c r="AW2298" s="16"/>
      <c r="AX2298" s="16"/>
    </row>
    <row r="2299" spans="1:50" customFormat="1" ht="15.75" hidden="1" customHeight="1" x14ac:dyDescent="0.2">
      <c r="A2299" s="7" t="s">
        <v>24287</v>
      </c>
      <c r="B2299" s="3" t="s">
        <v>24288</v>
      </c>
      <c r="C2299" s="85" t="s">
        <v>4395</v>
      </c>
      <c r="D2299" s="85" t="s">
        <v>13090</v>
      </c>
      <c r="E2299" s="202" t="s">
        <v>26418</v>
      </c>
      <c r="F2299" s="85" t="s">
        <v>40</v>
      </c>
      <c r="G2299" s="85" t="s">
        <v>43</v>
      </c>
      <c r="H2299" s="85" t="s">
        <v>20690</v>
      </c>
      <c r="I2299" s="3" t="s">
        <v>4475</v>
      </c>
      <c r="J2299" s="85" t="s">
        <v>124</v>
      </c>
      <c r="K2299" s="7" t="s">
        <v>125</v>
      </c>
      <c r="L2299" s="3"/>
      <c r="M2299" s="3"/>
      <c r="N2299" s="41" t="s">
        <v>4476</v>
      </c>
      <c r="O2299" s="87">
        <v>0</v>
      </c>
      <c r="P2299" s="87">
        <v>0</v>
      </c>
      <c r="Q2299" s="87">
        <v>0</v>
      </c>
      <c r="R2299" s="87">
        <v>0</v>
      </c>
      <c r="S2299" s="87"/>
      <c r="T2299" s="87"/>
      <c r="U2299" s="85" t="s">
        <v>112</v>
      </c>
      <c r="V2299" s="3"/>
      <c r="X2299" s="3"/>
      <c r="Y2299" s="7"/>
      <c r="Z2299" s="6">
        <v>10000</v>
      </c>
      <c r="AA2299" s="160"/>
      <c r="AB2299" s="123" t="s">
        <v>4395</v>
      </c>
      <c r="AC2299" s="124"/>
      <c r="AD2299" s="41"/>
      <c r="AE2299" s="41"/>
      <c r="AF2299" s="41"/>
      <c r="AG2299" s="41"/>
      <c r="AH2299" s="41" t="s">
        <v>7061</v>
      </c>
      <c r="AI2299" s="80" t="s">
        <v>24289</v>
      </c>
      <c r="AJ2299" s="80" t="s">
        <v>24290</v>
      </c>
      <c r="AK2299" s="3"/>
      <c r="AL2299" s="85"/>
      <c r="AM2299" s="151" t="s">
        <v>24840</v>
      </c>
      <c r="AN2299" s="15"/>
      <c r="AO2299" s="166"/>
      <c r="AP2299" s="5">
        <f t="shared" si="36"/>
        <v>0</v>
      </c>
      <c r="AQ2299" s="16"/>
      <c r="AR2299" s="205">
        <v>1</v>
      </c>
      <c r="AS2299" s="16"/>
      <c r="AT2299" s="16"/>
      <c r="AU2299" s="16"/>
      <c r="AV2299" s="16"/>
      <c r="AW2299" s="16"/>
      <c r="AX2299" s="16"/>
    </row>
    <row r="2300" spans="1:50" customFormat="1" ht="15.75" hidden="1" customHeight="1" x14ac:dyDescent="0.2">
      <c r="A2300" s="7" t="s">
        <v>24291</v>
      </c>
      <c r="B2300" s="3" t="s">
        <v>24292</v>
      </c>
      <c r="C2300" s="85" t="s">
        <v>4395</v>
      </c>
      <c r="D2300" s="85" t="s">
        <v>13090</v>
      </c>
      <c r="E2300" s="202" t="s">
        <v>1800</v>
      </c>
      <c r="F2300" s="85" t="s">
        <v>64</v>
      </c>
      <c r="G2300" s="85" t="s">
        <v>16220</v>
      </c>
      <c r="H2300" s="85" t="s">
        <v>20690</v>
      </c>
      <c r="I2300" s="3" t="s">
        <v>6415</v>
      </c>
      <c r="J2300" s="85" t="s">
        <v>223</v>
      </c>
      <c r="K2300" s="7" t="s">
        <v>5623</v>
      </c>
      <c r="L2300" s="3"/>
      <c r="M2300" s="3"/>
      <c r="N2300" s="41" t="s">
        <v>29389</v>
      </c>
      <c r="O2300" s="87">
        <v>0</v>
      </c>
      <c r="P2300" s="87">
        <v>0</v>
      </c>
      <c r="Q2300" s="87">
        <v>0</v>
      </c>
      <c r="R2300" s="87">
        <v>0</v>
      </c>
      <c r="S2300" s="87"/>
      <c r="T2300" s="87"/>
      <c r="U2300" s="85" t="s">
        <v>112</v>
      </c>
      <c r="V2300" s="3"/>
      <c r="X2300" s="3"/>
      <c r="Y2300" s="7"/>
      <c r="Z2300" s="6">
        <v>0</v>
      </c>
      <c r="AA2300" s="160"/>
      <c r="AB2300" s="123" t="s">
        <v>4395</v>
      </c>
      <c r="AC2300" s="124"/>
      <c r="AD2300" s="41"/>
      <c r="AE2300" s="41"/>
      <c r="AF2300" s="41"/>
      <c r="AG2300" s="41"/>
      <c r="AH2300" s="41" t="s">
        <v>13755</v>
      </c>
      <c r="AI2300" s="80" t="s">
        <v>24293</v>
      </c>
      <c r="AJ2300" s="80" t="s">
        <v>24294</v>
      </c>
      <c r="AK2300" s="3"/>
      <c r="AL2300" s="85"/>
      <c r="AM2300" s="151" t="s">
        <v>24840</v>
      </c>
      <c r="AN2300" s="15"/>
      <c r="AO2300" s="166"/>
      <c r="AP2300" s="5">
        <f t="shared" si="36"/>
        <v>0</v>
      </c>
      <c r="AQ2300" s="16"/>
      <c r="AR2300" s="205">
        <v>1</v>
      </c>
      <c r="AS2300" s="16"/>
      <c r="AT2300" s="16"/>
      <c r="AU2300" s="16"/>
      <c r="AV2300" s="16"/>
      <c r="AW2300" s="16"/>
      <c r="AX2300" s="16"/>
    </row>
    <row r="2301" spans="1:50" customFormat="1" ht="15.75" hidden="1" customHeight="1" x14ac:dyDescent="0.2">
      <c r="A2301" s="7" t="s">
        <v>24295</v>
      </c>
      <c r="B2301" s="3" t="s">
        <v>24296</v>
      </c>
      <c r="C2301" s="85" t="s">
        <v>4395</v>
      </c>
      <c r="D2301" s="85" t="s">
        <v>13090</v>
      </c>
      <c r="E2301" s="202" t="s">
        <v>26418</v>
      </c>
      <c r="F2301" s="85" t="s">
        <v>40</v>
      </c>
      <c r="G2301" s="85" t="s">
        <v>15356</v>
      </c>
      <c r="H2301" s="85" t="s">
        <v>20690</v>
      </c>
      <c r="I2301" s="3" t="s">
        <v>6379</v>
      </c>
      <c r="J2301" s="85" t="s">
        <v>4447</v>
      </c>
      <c r="K2301" s="7" t="s">
        <v>4601</v>
      </c>
      <c r="L2301" s="3"/>
      <c r="M2301" s="3"/>
      <c r="N2301" s="41" t="s">
        <v>14020</v>
      </c>
      <c r="O2301" s="87">
        <v>0</v>
      </c>
      <c r="P2301" s="87">
        <v>0</v>
      </c>
      <c r="Q2301" s="87">
        <v>0</v>
      </c>
      <c r="R2301" s="87">
        <v>0</v>
      </c>
      <c r="S2301" s="87"/>
      <c r="T2301" s="87"/>
      <c r="U2301" s="85" t="s">
        <v>112</v>
      </c>
      <c r="V2301" s="3"/>
      <c r="X2301" s="3"/>
      <c r="Y2301" s="7"/>
      <c r="Z2301" s="6">
        <v>100000</v>
      </c>
      <c r="AA2301" s="160"/>
      <c r="AB2301" s="123" t="s">
        <v>4395</v>
      </c>
      <c r="AC2301" s="124"/>
      <c r="AD2301" s="41"/>
      <c r="AE2301" s="41"/>
      <c r="AF2301" s="41"/>
      <c r="AG2301" s="41"/>
      <c r="AH2301" s="41" t="s">
        <v>7654</v>
      </c>
      <c r="AI2301" s="80" t="s">
        <v>24297</v>
      </c>
      <c r="AJ2301" s="80" t="s">
        <v>24298</v>
      </c>
      <c r="AK2301" s="3"/>
      <c r="AL2301" s="85"/>
      <c r="AM2301" s="151" t="s">
        <v>24840</v>
      </c>
      <c r="AN2301" s="15"/>
      <c r="AO2301" s="166"/>
      <c r="AP2301" s="5">
        <f t="shared" si="36"/>
        <v>0</v>
      </c>
      <c r="AQ2301" s="16"/>
      <c r="AR2301" s="205">
        <v>1</v>
      </c>
      <c r="AS2301" s="16"/>
      <c r="AT2301" s="16"/>
      <c r="AU2301" s="16"/>
      <c r="AV2301" s="16"/>
      <c r="AW2301" s="16"/>
      <c r="AX2301" s="16"/>
    </row>
    <row r="2302" spans="1:50" customFormat="1" ht="15.75" hidden="1" customHeight="1" x14ac:dyDescent="0.2">
      <c r="A2302" s="7" t="s">
        <v>24788</v>
      </c>
      <c r="B2302" s="3" t="s">
        <v>24809</v>
      </c>
      <c r="C2302" s="85" t="s">
        <v>4395</v>
      </c>
      <c r="D2302" s="85" t="s">
        <v>13090</v>
      </c>
      <c r="E2302" s="202" t="s">
        <v>26418</v>
      </c>
      <c r="F2302" s="85" t="s">
        <v>40</v>
      </c>
      <c r="G2302" s="85" t="s">
        <v>43</v>
      </c>
      <c r="H2302" s="85" t="s">
        <v>20690</v>
      </c>
      <c r="I2302" s="3" t="s">
        <v>4396</v>
      </c>
      <c r="J2302" s="85" t="s">
        <v>4435</v>
      </c>
      <c r="K2302" s="7" t="s">
        <v>4871</v>
      </c>
      <c r="L2302" s="3"/>
      <c r="M2302" s="3"/>
      <c r="N2302" s="41" t="s">
        <v>5382</v>
      </c>
      <c r="O2302" s="87">
        <v>0</v>
      </c>
      <c r="P2302" s="87">
        <v>0</v>
      </c>
      <c r="Q2302" s="87">
        <v>0</v>
      </c>
      <c r="R2302" s="87">
        <v>0</v>
      </c>
      <c r="S2302" s="87"/>
      <c r="T2302" s="87"/>
      <c r="U2302" s="85" t="s">
        <v>112</v>
      </c>
      <c r="V2302" s="3"/>
      <c r="X2302" s="3"/>
      <c r="Y2302" s="7"/>
      <c r="Z2302" s="6">
        <v>2708779</v>
      </c>
      <c r="AA2302" s="160"/>
      <c r="AB2302" s="123" t="s">
        <v>4395</v>
      </c>
      <c r="AC2302" s="124"/>
      <c r="AD2302" s="41"/>
      <c r="AE2302" s="41"/>
      <c r="AF2302" s="41"/>
      <c r="AG2302" s="41"/>
      <c r="AH2302" s="41" t="s">
        <v>7061</v>
      </c>
      <c r="AI2302" s="80" t="s">
        <v>24806</v>
      </c>
      <c r="AJ2302" s="80" t="s">
        <v>24805</v>
      </c>
      <c r="AK2302" s="3"/>
      <c r="AL2302" s="85"/>
      <c r="AM2302" s="151" t="s">
        <v>24840</v>
      </c>
      <c r="AN2302" s="15"/>
      <c r="AO2302" s="166"/>
      <c r="AP2302" s="5">
        <f t="shared" si="36"/>
        <v>0</v>
      </c>
      <c r="AQ2302" s="16"/>
      <c r="AR2302" s="205">
        <v>1</v>
      </c>
      <c r="AS2302" s="16"/>
      <c r="AT2302" s="16"/>
      <c r="AU2302" s="16"/>
      <c r="AV2302" s="16"/>
      <c r="AW2302" s="16"/>
      <c r="AX2302" s="16"/>
    </row>
    <row r="2303" spans="1:50" customFormat="1" ht="15.75" hidden="1" customHeight="1" x14ac:dyDescent="0.2">
      <c r="A2303" s="7" t="s">
        <v>24790</v>
      </c>
      <c r="B2303" s="3" t="s">
        <v>24811</v>
      </c>
      <c r="C2303" s="85" t="s">
        <v>4395</v>
      </c>
      <c r="D2303" s="85" t="s">
        <v>13090</v>
      </c>
      <c r="E2303" s="202" t="s">
        <v>26712</v>
      </c>
      <c r="F2303" s="85" t="s">
        <v>40</v>
      </c>
      <c r="G2303" s="85" t="s">
        <v>43</v>
      </c>
      <c r="H2303" s="85" t="s">
        <v>20690</v>
      </c>
      <c r="I2303" s="3" t="s">
        <v>4396</v>
      </c>
      <c r="J2303" s="85" t="s">
        <v>4435</v>
      </c>
      <c r="K2303" s="7" t="s">
        <v>4871</v>
      </c>
      <c r="L2303" s="3"/>
      <c r="M2303" s="3"/>
      <c r="N2303" s="41" t="s">
        <v>5382</v>
      </c>
      <c r="O2303" s="87">
        <v>0</v>
      </c>
      <c r="P2303" s="87">
        <v>0</v>
      </c>
      <c r="Q2303" s="87">
        <v>0</v>
      </c>
      <c r="R2303" s="87">
        <v>0</v>
      </c>
      <c r="S2303" s="87"/>
      <c r="T2303" s="87"/>
      <c r="U2303" s="85" t="s">
        <v>112</v>
      </c>
      <c r="V2303" s="3"/>
      <c r="X2303" s="3"/>
      <c r="Y2303" s="7"/>
      <c r="Z2303" s="6">
        <v>2708779</v>
      </c>
      <c r="AA2303" s="160"/>
      <c r="AB2303" s="123" t="s">
        <v>4395</v>
      </c>
      <c r="AC2303" s="124"/>
      <c r="AD2303" s="41"/>
      <c r="AE2303" s="41"/>
      <c r="AF2303" s="41"/>
      <c r="AG2303" s="41"/>
      <c r="AH2303" s="41" t="s">
        <v>7061</v>
      </c>
      <c r="AI2303" s="80" t="s">
        <v>24813</v>
      </c>
      <c r="AJ2303" s="80" t="s">
        <v>24812</v>
      </c>
      <c r="AK2303" s="3"/>
      <c r="AL2303" s="85"/>
      <c r="AM2303" s="151" t="s">
        <v>24840</v>
      </c>
      <c r="AN2303" s="15"/>
      <c r="AO2303" s="166"/>
      <c r="AP2303" s="5">
        <f t="shared" si="36"/>
        <v>0</v>
      </c>
      <c r="AQ2303" s="16"/>
      <c r="AR2303" s="205">
        <v>1</v>
      </c>
      <c r="AS2303" s="16"/>
      <c r="AT2303" s="16"/>
      <c r="AU2303" s="16"/>
      <c r="AV2303" s="16"/>
      <c r="AW2303" s="16"/>
      <c r="AX2303" s="16"/>
    </row>
    <row r="2304" spans="1:50" customFormat="1" ht="15.75" hidden="1" customHeight="1" x14ac:dyDescent="0.2">
      <c r="A2304" s="7" t="s">
        <v>24789</v>
      </c>
      <c r="B2304" s="3" t="s">
        <v>24810</v>
      </c>
      <c r="C2304" s="85" t="s">
        <v>4395</v>
      </c>
      <c r="D2304" s="85" t="s">
        <v>13090</v>
      </c>
      <c r="E2304" s="202" t="s">
        <v>26712</v>
      </c>
      <c r="F2304" s="85" t="s">
        <v>40</v>
      </c>
      <c r="G2304" s="85" t="s">
        <v>43</v>
      </c>
      <c r="H2304" s="85" t="s">
        <v>20690</v>
      </c>
      <c r="I2304" s="3" t="s">
        <v>4396</v>
      </c>
      <c r="J2304" s="85" t="s">
        <v>4435</v>
      </c>
      <c r="K2304" s="7" t="s">
        <v>4871</v>
      </c>
      <c r="L2304" s="3"/>
      <c r="M2304" s="3"/>
      <c r="N2304" s="41" t="s">
        <v>5382</v>
      </c>
      <c r="O2304" s="87">
        <v>0</v>
      </c>
      <c r="P2304" s="87">
        <v>0</v>
      </c>
      <c r="Q2304" s="87">
        <v>0</v>
      </c>
      <c r="R2304" s="87">
        <v>0</v>
      </c>
      <c r="S2304" s="87"/>
      <c r="T2304" s="87"/>
      <c r="U2304" s="85" t="s">
        <v>112</v>
      </c>
      <c r="V2304" s="3"/>
      <c r="X2304" s="3"/>
      <c r="Y2304" s="7"/>
      <c r="Z2304" s="6">
        <v>2708779</v>
      </c>
      <c r="AA2304" s="160"/>
      <c r="AB2304" s="123" t="s">
        <v>4395</v>
      </c>
      <c r="AC2304" s="124"/>
      <c r="AD2304" s="41"/>
      <c r="AE2304" s="41"/>
      <c r="AF2304" s="41"/>
      <c r="AG2304" s="41"/>
      <c r="AH2304" s="41" t="s">
        <v>7061</v>
      </c>
      <c r="AI2304" s="80" t="s">
        <v>24808</v>
      </c>
      <c r="AJ2304" s="80" t="s">
        <v>24807</v>
      </c>
      <c r="AK2304" s="3"/>
      <c r="AL2304" s="85"/>
      <c r="AM2304" s="151" t="s">
        <v>24840</v>
      </c>
      <c r="AN2304" s="15"/>
      <c r="AO2304" s="166"/>
      <c r="AP2304" s="5">
        <f t="shared" si="36"/>
        <v>0</v>
      </c>
      <c r="AQ2304" s="16"/>
      <c r="AR2304" s="205">
        <v>1</v>
      </c>
      <c r="AS2304" s="16"/>
      <c r="AT2304" s="16"/>
      <c r="AU2304" s="16"/>
      <c r="AV2304" s="16"/>
      <c r="AW2304" s="16"/>
      <c r="AX2304" s="16"/>
    </row>
    <row r="2305" spans="1:50" customFormat="1" ht="15.75" hidden="1" customHeight="1" x14ac:dyDescent="0.2">
      <c r="A2305" s="7" t="s">
        <v>24299</v>
      </c>
      <c r="B2305" s="3" t="s">
        <v>24300</v>
      </c>
      <c r="C2305" s="85" t="s">
        <v>4395</v>
      </c>
      <c r="D2305" s="85" t="s">
        <v>13090</v>
      </c>
      <c r="E2305" s="202" t="s">
        <v>1800</v>
      </c>
      <c r="F2305" s="85" t="s">
        <v>40</v>
      </c>
      <c r="G2305" s="85" t="s">
        <v>43</v>
      </c>
      <c r="H2305" s="85" t="s">
        <v>20690</v>
      </c>
      <c r="I2305" s="3" t="s">
        <v>26526</v>
      </c>
      <c r="J2305" s="85" t="s">
        <v>4435</v>
      </c>
      <c r="K2305" s="7" t="s">
        <v>3838</v>
      </c>
      <c r="L2305" s="3"/>
      <c r="M2305" s="3"/>
      <c r="N2305" s="41" t="s">
        <v>4658</v>
      </c>
      <c r="O2305" s="87">
        <v>0</v>
      </c>
      <c r="P2305" s="87">
        <v>0</v>
      </c>
      <c r="Q2305" s="87">
        <v>0</v>
      </c>
      <c r="R2305" s="87">
        <v>0</v>
      </c>
      <c r="S2305" s="87"/>
      <c r="T2305" s="87"/>
      <c r="U2305" s="85" t="s">
        <v>112</v>
      </c>
      <c r="V2305" s="3"/>
      <c r="X2305" s="3"/>
      <c r="Y2305" s="7"/>
      <c r="Z2305" s="6">
        <v>56250</v>
      </c>
      <c r="AA2305" s="160"/>
      <c r="AB2305" s="123" t="s">
        <v>4395</v>
      </c>
      <c r="AC2305" s="124"/>
      <c r="AD2305" s="41"/>
      <c r="AE2305" s="41"/>
      <c r="AF2305" s="41"/>
      <c r="AG2305" s="41"/>
      <c r="AH2305" s="41" t="s">
        <v>7061</v>
      </c>
      <c r="AI2305" s="80" t="s">
        <v>24301</v>
      </c>
      <c r="AJ2305" s="80" t="s">
        <v>24302</v>
      </c>
      <c r="AK2305" s="3"/>
      <c r="AL2305" s="85"/>
      <c r="AM2305" s="151" t="s">
        <v>24840</v>
      </c>
      <c r="AN2305" s="15"/>
      <c r="AO2305" s="166"/>
      <c r="AP2305" s="5">
        <f t="shared" si="36"/>
        <v>0</v>
      </c>
      <c r="AQ2305" s="16"/>
      <c r="AR2305" s="205">
        <v>1</v>
      </c>
      <c r="AS2305" s="16"/>
      <c r="AT2305" s="16"/>
      <c r="AU2305" s="16"/>
      <c r="AV2305" s="16"/>
      <c r="AW2305" s="16"/>
      <c r="AX2305" s="16"/>
    </row>
    <row r="2306" spans="1:50" customFormat="1" ht="15.75" hidden="1" customHeight="1" x14ac:dyDescent="0.2">
      <c r="A2306" s="7" t="s">
        <v>24303</v>
      </c>
      <c r="B2306" s="3" t="s">
        <v>24304</v>
      </c>
      <c r="C2306" s="85" t="s">
        <v>4395</v>
      </c>
      <c r="D2306" s="85" t="s">
        <v>13090</v>
      </c>
      <c r="E2306" s="202" t="s">
        <v>26418</v>
      </c>
      <c r="F2306" s="85" t="s">
        <v>40</v>
      </c>
      <c r="G2306" s="85" t="s">
        <v>41</v>
      </c>
      <c r="H2306" s="85" t="s">
        <v>20690</v>
      </c>
      <c r="I2306" s="3" t="s">
        <v>4434</v>
      </c>
      <c r="J2306" s="85" t="s">
        <v>115</v>
      </c>
      <c r="K2306" s="7" t="s">
        <v>4590</v>
      </c>
      <c r="L2306" s="3"/>
      <c r="M2306" s="3"/>
      <c r="N2306" s="41" t="s">
        <v>24305</v>
      </c>
      <c r="O2306" s="87">
        <v>0</v>
      </c>
      <c r="P2306" s="87">
        <v>0</v>
      </c>
      <c r="Q2306" s="87">
        <v>0</v>
      </c>
      <c r="R2306" s="87">
        <v>0</v>
      </c>
      <c r="S2306" s="87"/>
      <c r="T2306" s="87"/>
      <c r="U2306" s="85" t="s">
        <v>112</v>
      </c>
      <c r="V2306" s="3"/>
      <c r="X2306" s="3"/>
      <c r="Y2306" s="7"/>
      <c r="Z2306" s="6">
        <v>500000</v>
      </c>
      <c r="AA2306" s="160"/>
      <c r="AB2306" s="123" t="s">
        <v>4395</v>
      </c>
      <c r="AC2306" s="124"/>
      <c r="AD2306" s="41"/>
      <c r="AE2306" s="41"/>
      <c r="AF2306" s="41"/>
      <c r="AG2306" s="41"/>
      <c r="AH2306" s="41" t="s">
        <v>7061</v>
      </c>
      <c r="AI2306" s="80" t="s">
        <v>24306</v>
      </c>
      <c r="AJ2306" s="80" t="s">
        <v>24307</v>
      </c>
      <c r="AK2306" s="3"/>
      <c r="AL2306" s="85"/>
      <c r="AM2306" s="151" t="s">
        <v>24840</v>
      </c>
      <c r="AN2306" s="15"/>
      <c r="AO2306" s="166"/>
      <c r="AP2306" s="5">
        <f t="shared" si="36"/>
        <v>0</v>
      </c>
      <c r="AQ2306" s="16"/>
      <c r="AR2306" s="205">
        <v>1</v>
      </c>
      <c r="AS2306" s="16"/>
      <c r="AT2306" s="16"/>
      <c r="AU2306" s="16"/>
      <c r="AV2306" s="16"/>
      <c r="AW2306" s="16"/>
      <c r="AX2306" s="16"/>
    </row>
    <row r="2307" spans="1:50" customFormat="1" ht="15.75" hidden="1" customHeight="1" x14ac:dyDescent="0.2">
      <c r="A2307" s="7" t="s">
        <v>24308</v>
      </c>
      <c r="B2307" s="3" t="s">
        <v>24309</v>
      </c>
      <c r="C2307" s="85" t="s">
        <v>4395</v>
      </c>
      <c r="D2307" s="85" t="s">
        <v>13090</v>
      </c>
      <c r="E2307" s="202" t="s">
        <v>26418</v>
      </c>
      <c r="F2307" s="85" t="s">
        <v>64</v>
      </c>
      <c r="G2307" s="85" t="s">
        <v>25112</v>
      </c>
      <c r="H2307" s="85" t="s">
        <v>20690</v>
      </c>
      <c r="I2307" s="3" t="s">
        <v>17225</v>
      </c>
      <c r="J2307" s="85" t="s">
        <v>5308</v>
      </c>
      <c r="K2307" s="7" t="s">
        <v>5831</v>
      </c>
      <c r="L2307" s="3"/>
      <c r="M2307" s="3"/>
      <c r="N2307" s="41" t="s">
        <v>28030</v>
      </c>
      <c r="O2307" s="87">
        <v>0</v>
      </c>
      <c r="P2307" s="87">
        <v>0</v>
      </c>
      <c r="Q2307" s="87">
        <v>0</v>
      </c>
      <c r="R2307" s="87">
        <v>0</v>
      </c>
      <c r="S2307" s="87"/>
      <c r="T2307" s="87"/>
      <c r="U2307" s="85" t="s">
        <v>112</v>
      </c>
      <c r="V2307" s="3"/>
      <c r="X2307" s="3"/>
      <c r="Y2307" s="7"/>
      <c r="Z2307" s="6">
        <v>17790</v>
      </c>
      <c r="AA2307" s="160"/>
      <c r="AB2307" s="123" t="s">
        <v>4395</v>
      </c>
      <c r="AC2307" s="124"/>
      <c r="AD2307" s="41"/>
      <c r="AE2307" s="41"/>
      <c r="AF2307" s="41"/>
      <c r="AG2307" s="41"/>
      <c r="AH2307" s="41" t="s">
        <v>13755</v>
      </c>
      <c r="AI2307" s="80" t="s">
        <v>24310</v>
      </c>
      <c r="AJ2307" s="80" t="s">
        <v>24311</v>
      </c>
      <c r="AK2307" s="3"/>
      <c r="AL2307" s="85"/>
      <c r="AM2307" s="151" t="s">
        <v>24840</v>
      </c>
      <c r="AN2307" s="15"/>
      <c r="AO2307" s="166"/>
      <c r="AP2307" s="5">
        <f t="shared" si="36"/>
        <v>0</v>
      </c>
      <c r="AQ2307" s="16"/>
      <c r="AR2307" s="205">
        <v>1</v>
      </c>
      <c r="AS2307" s="16"/>
      <c r="AT2307" s="16"/>
      <c r="AU2307" s="16"/>
      <c r="AV2307" s="16"/>
      <c r="AW2307" s="16"/>
      <c r="AX2307" s="16"/>
    </row>
    <row r="2308" spans="1:50" customFormat="1" ht="15.75" hidden="1" customHeight="1" x14ac:dyDescent="0.2">
      <c r="A2308" s="7" t="s">
        <v>25693</v>
      </c>
      <c r="B2308" s="3" t="s">
        <v>25782</v>
      </c>
      <c r="C2308" s="85" t="s">
        <v>4395</v>
      </c>
      <c r="D2308" s="85" t="s">
        <v>13090</v>
      </c>
      <c r="E2308" s="202" t="s">
        <v>1800</v>
      </c>
      <c r="F2308" s="85" t="s">
        <v>40</v>
      </c>
      <c r="G2308" s="85" t="s">
        <v>43</v>
      </c>
      <c r="H2308" s="85" t="s">
        <v>20690</v>
      </c>
      <c r="I2308" s="3" t="s">
        <v>24114</v>
      </c>
      <c r="J2308" s="85" t="s">
        <v>115</v>
      </c>
      <c r="K2308" s="7" t="s">
        <v>5340</v>
      </c>
      <c r="L2308" s="3"/>
      <c r="M2308" s="3"/>
      <c r="N2308" s="41" t="s">
        <v>24314</v>
      </c>
      <c r="O2308" s="87">
        <v>0</v>
      </c>
      <c r="P2308" s="87">
        <v>0</v>
      </c>
      <c r="Q2308" s="87">
        <v>0</v>
      </c>
      <c r="R2308" s="87">
        <v>0</v>
      </c>
      <c r="S2308" s="87"/>
      <c r="T2308" s="87"/>
      <c r="U2308" s="85" t="s">
        <v>112</v>
      </c>
      <c r="V2308" s="3"/>
      <c r="X2308" s="3"/>
      <c r="Y2308" s="7"/>
      <c r="Z2308" s="6">
        <v>150000</v>
      </c>
      <c r="AA2308" s="160"/>
      <c r="AB2308" s="123" t="s">
        <v>4395</v>
      </c>
      <c r="AC2308" s="124"/>
      <c r="AD2308" s="41"/>
      <c r="AE2308" s="41"/>
      <c r="AF2308" s="41"/>
      <c r="AG2308" s="41"/>
      <c r="AH2308" s="41" t="s">
        <v>7061</v>
      </c>
      <c r="AI2308" s="80" t="s">
        <v>25967</v>
      </c>
      <c r="AJ2308" s="41" t="s">
        <v>25877</v>
      </c>
      <c r="AK2308" s="3"/>
      <c r="AL2308" s="85"/>
      <c r="AM2308" s="151" t="s">
        <v>25241</v>
      </c>
      <c r="AN2308" s="15"/>
      <c r="AO2308" s="166"/>
      <c r="AP2308" s="5">
        <f t="shared" si="36"/>
        <v>0</v>
      </c>
      <c r="AQ2308" s="16"/>
      <c r="AR2308" s="205">
        <v>1</v>
      </c>
      <c r="AS2308" s="16"/>
      <c r="AT2308" s="16"/>
      <c r="AU2308" s="16"/>
      <c r="AV2308" s="16"/>
      <c r="AW2308" s="16"/>
      <c r="AX2308" s="16"/>
    </row>
    <row r="2309" spans="1:50" customFormat="1" ht="15.75" hidden="1" customHeight="1" x14ac:dyDescent="0.2">
      <c r="A2309" s="7" t="s">
        <v>24312</v>
      </c>
      <c r="B2309" s="3" t="s">
        <v>24313</v>
      </c>
      <c r="C2309" s="85" t="s">
        <v>4395</v>
      </c>
      <c r="D2309" s="85" t="s">
        <v>13090</v>
      </c>
      <c r="E2309" s="202" t="s">
        <v>1800</v>
      </c>
      <c r="F2309" s="85" t="s">
        <v>40</v>
      </c>
      <c r="G2309" s="85" t="s">
        <v>43</v>
      </c>
      <c r="H2309" s="85" t="s">
        <v>20690</v>
      </c>
      <c r="I2309" s="3" t="s">
        <v>24114</v>
      </c>
      <c r="J2309" s="85" t="s">
        <v>115</v>
      </c>
      <c r="K2309" s="7" t="s">
        <v>4522</v>
      </c>
      <c r="L2309" s="3"/>
      <c r="M2309" s="3"/>
      <c r="N2309" s="41" t="s">
        <v>24314</v>
      </c>
      <c r="O2309" s="87">
        <v>0</v>
      </c>
      <c r="P2309" s="87">
        <v>0</v>
      </c>
      <c r="Q2309" s="87">
        <v>0</v>
      </c>
      <c r="R2309" s="87">
        <v>0</v>
      </c>
      <c r="S2309" s="87"/>
      <c r="T2309" s="87"/>
      <c r="U2309" s="85" t="s">
        <v>112</v>
      </c>
      <c r="V2309" s="3"/>
      <c r="X2309" s="3"/>
      <c r="Y2309" s="7"/>
      <c r="Z2309" s="6">
        <v>50000</v>
      </c>
      <c r="AA2309" s="160"/>
      <c r="AB2309" s="123" t="s">
        <v>4395</v>
      </c>
      <c r="AC2309" s="124"/>
      <c r="AD2309" s="41"/>
      <c r="AE2309" s="41"/>
      <c r="AF2309" s="41"/>
      <c r="AG2309" s="41"/>
      <c r="AH2309" s="41" t="s">
        <v>7061</v>
      </c>
      <c r="AI2309" s="80" t="s">
        <v>24315</v>
      </c>
      <c r="AJ2309" s="80" t="s">
        <v>24316</v>
      </c>
      <c r="AK2309" s="3"/>
      <c r="AL2309" s="85"/>
      <c r="AM2309" s="151" t="s">
        <v>24840</v>
      </c>
      <c r="AN2309" s="15"/>
      <c r="AO2309" s="166"/>
      <c r="AP2309" s="5">
        <f t="shared" si="36"/>
        <v>0</v>
      </c>
      <c r="AQ2309" s="16"/>
      <c r="AR2309" s="205">
        <v>1</v>
      </c>
      <c r="AS2309" s="16"/>
      <c r="AT2309" s="16"/>
      <c r="AU2309" s="16"/>
      <c r="AV2309" s="16"/>
      <c r="AW2309" s="16"/>
      <c r="AX2309" s="16"/>
    </row>
    <row r="2310" spans="1:50" customFormat="1" ht="15.75" hidden="1" customHeight="1" x14ac:dyDescent="0.2">
      <c r="A2310" s="7" t="s">
        <v>24317</v>
      </c>
      <c r="B2310" s="3" t="s">
        <v>24318</v>
      </c>
      <c r="C2310" s="85" t="s">
        <v>4395</v>
      </c>
      <c r="D2310" s="85" t="s">
        <v>13090</v>
      </c>
      <c r="E2310" s="202" t="s">
        <v>1800</v>
      </c>
      <c r="F2310" s="85" t="s">
        <v>40</v>
      </c>
      <c r="G2310" s="85" t="s">
        <v>43</v>
      </c>
      <c r="H2310" s="85" t="s">
        <v>20690</v>
      </c>
      <c r="I2310" s="3" t="s">
        <v>24114</v>
      </c>
      <c r="J2310" s="85" t="s">
        <v>115</v>
      </c>
      <c r="K2310" s="7" t="s">
        <v>5931</v>
      </c>
      <c r="L2310" s="3"/>
      <c r="M2310" s="3"/>
      <c r="N2310" s="41" t="s">
        <v>24314</v>
      </c>
      <c r="O2310" s="87">
        <v>0</v>
      </c>
      <c r="P2310" s="87">
        <v>0</v>
      </c>
      <c r="Q2310" s="87">
        <v>0</v>
      </c>
      <c r="R2310" s="87">
        <v>0</v>
      </c>
      <c r="S2310" s="87"/>
      <c r="T2310" s="87"/>
      <c r="U2310" s="85" t="s">
        <v>112</v>
      </c>
      <c r="V2310" s="3"/>
      <c r="X2310" s="3"/>
      <c r="Y2310" s="7"/>
      <c r="Z2310" s="6">
        <v>50000</v>
      </c>
      <c r="AA2310" s="160"/>
      <c r="AB2310" s="123" t="s">
        <v>4395</v>
      </c>
      <c r="AC2310" s="124"/>
      <c r="AD2310" s="41"/>
      <c r="AE2310" s="41"/>
      <c r="AF2310" s="41"/>
      <c r="AG2310" s="41"/>
      <c r="AH2310" s="41" t="s">
        <v>7061</v>
      </c>
      <c r="AI2310" s="80" t="s">
        <v>24319</v>
      </c>
      <c r="AJ2310" s="80" t="s">
        <v>24320</v>
      </c>
      <c r="AK2310" s="3"/>
      <c r="AL2310" s="85"/>
      <c r="AM2310" s="151" t="s">
        <v>24840</v>
      </c>
      <c r="AN2310" s="15"/>
      <c r="AO2310" s="166"/>
      <c r="AP2310" s="5">
        <f t="shared" ref="AP2310:AP2373" si="37">SUBTOTAL(109,U2310)</f>
        <v>0</v>
      </c>
      <c r="AQ2310" s="16"/>
      <c r="AR2310" s="205">
        <v>1</v>
      </c>
      <c r="AS2310" s="16"/>
      <c r="AT2310" s="16"/>
      <c r="AU2310" s="16"/>
      <c r="AV2310" s="16"/>
      <c r="AW2310" s="16"/>
      <c r="AX2310" s="16"/>
    </row>
    <row r="2311" spans="1:50" customFormat="1" ht="15.75" hidden="1" customHeight="1" x14ac:dyDescent="0.2">
      <c r="A2311" s="7" t="s">
        <v>24321</v>
      </c>
      <c r="B2311" s="3" t="s">
        <v>24322</v>
      </c>
      <c r="C2311" s="85" t="s">
        <v>4395</v>
      </c>
      <c r="D2311" s="85" t="s">
        <v>13090</v>
      </c>
      <c r="E2311" s="202" t="s">
        <v>1800</v>
      </c>
      <c r="F2311" s="85" t="s">
        <v>40</v>
      </c>
      <c r="G2311" s="85" t="s">
        <v>43</v>
      </c>
      <c r="H2311" s="85" t="s">
        <v>20690</v>
      </c>
      <c r="I2311" s="3" t="s">
        <v>24114</v>
      </c>
      <c r="J2311" s="85" t="s">
        <v>115</v>
      </c>
      <c r="K2311" s="7" t="s">
        <v>5362</v>
      </c>
      <c r="L2311" s="3"/>
      <c r="M2311" s="3"/>
      <c r="N2311" s="41" t="s">
        <v>24314</v>
      </c>
      <c r="O2311" s="87">
        <v>0</v>
      </c>
      <c r="P2311" s="87">
        <v>0</v>
      </c>
      <c r="Q2311" s="87">
        <v>0</v>
      </c>
      <c r="R2311" s="87">
        <v>0</v>
      </c>
      <c r="S2311" s="87"/>
      <c r="T2311" s="87"/>
      <c r="U2311" s="85" t="s">
        <v>112</v>
      </c>
      <c r="V2311" s="3"/>
      <c r="X2311" s="3"/>
      <c r="Y2311" s="7"/>
      <c r="Z2311" s="6">
        <v>45000</v>
      </c>
      <c r="AA2311" s="160"/>
      <c r="AB2311" s="123" t="s">
        <v>4395</v>
      </c>
      <c r="AC2311" s="124"/>
      <c r="AD2311" s="41"/>
      <c r="AE2311" s="41"/>
      <c r="AF2311" s="41"/>
      <c r="AG2311" s="41"/>
      <c r="AH2311" s="41" t="s">
        <v>7061</v>
      </c>
      <c r="AI2311" s="80" t="s">
        <v>24323</v>
      </c>
      <c r="AJ2311" s="80" t="s">
        <v>24324</v>
      </c>
      <c r="AK2311" s="3"/>
      <c r="AL2311" s="85"/>
      <c r="AM2311" s="151" t="s">
        <v>24840</v>
      </c>
      <c r="AN2311" s="15"/>
      <c r="AO2311" s="166"/>
      <c r="AP2311" s="5">
        <f t="shared" si="37"/>
        <v>0</v>
      </c>
      <c r="AQ2311" s="16"/>
      <c r="AR2311" s="205">
        <v>1</v>
      </c>
      <c r="AS2311" s="16"/>
      <c r="AT2311" s="16"/>
      <c r="AU2311" s="16"/>
      <c r="AV2311" s="16"/>
      <c r="AW2311" s="16"/>
      <c r="AX2311" s="16"/>
    </row>
    <row r="2312" spans="1:50" customFormat="1" ht="15.75" hidden="1" customHeight="1" x14ac:dyDescent="0.2">
      <c r="A2312" s="7" t="s">
        <v>24325</v>
      </c>
      <c r="B2312" s="3" t="s">
        <v>24326</v>
      </c>
      <c r="C2312" s="85" t="s">
        <v>4395</v>
      </c>
      <c r="D2312" s="85" t="s">
        <v>13090</v>
      </c>
      <c r="E2312" s="202" t="s">
        <v>1800</v>
      </c>
      <c r="F2312" s="85" t="s">
        <v>40</v>
      </c>
      <c r="G2312" s="85" t="s">
        <v>43</v>
      </c>
      <c r="H2312" s="85" t="s">
        <v>20690</v>
      </c>
      <c r="I2312" s="3" t="s">
        <v>24114</v>
      </c>
      <c r="J2312" s="85" t="s">
        <v>115</v>
      </c>
      <c r="K2312" s="7" t="s">
        <v>5372</v>
      </c>
      <c r="L2312" s="3"/>
      <c r="M2312" s="3"/>
      <c r="N2312" s="41" t="s">
        <v>24314</v>
      </c>
      <c r="O2312" s="87">
        <v>0</v>
      </c>
      <c r="P2312" s="87">
        <v>0</v>
      </c>
      <c r="Q2312" s="87">
        <v>0</v>
      </c>
      <c r="R2312" s="87">
        <v>0</v>
      </c>
      <c r="S2312" s="87"/>
      <c r="T2312" s="87"/>
      <c r="U2312" s="85" t="s">
        <v>112</v>
      </c>
      <c r="V2312" s="3"/>
      <c r="X2312" s="3"/>
      <c r="Y2312" s="7"/>
      <c r="Z2312" s="6">
        <v>50000</v>
      </c>
      <c r="AA2312" s="160"/>
      <c r="AB2312" s="123" t="s">
        <v>4395</v>
      </c>
      <c r="AC2312" s="124"/>
      <c r="AD2312" s="41"/>
      <c r="AE2312" s="41"/>
      <c r="AF2312" s="41"/>
      <c r="AG2312" s="41"/>
      <c r="AH2312" s="41" t="s">
        <v>7061</v>
      </c>
      <c r="AI2312" s="80" t="s">
        <v>24327</v>
      </c>
      <c r="AJ2312" s="80" t="s">
        <v>24328</v>
      </c>
      <c r="AK2312" s="3"/>
      <c r="AL2312" s="85"/>
      <c r="AM2312" s="151" t="s">
        <v>24840</v>
      </c>
      <c r="AN2312" s="15"/>
      <c r="AO2312" s="166"/>
      <c r="AP2312" s="5">
        <f t="shared" si="37"/>
        <v>0</v>
      </c>
      <c r="AQ2312" s="16"/>
      <c r="AR2312" s="205">
        <v>1</v>
      </c>
      <c r="AS2312" s="16"/>
      <c r="AT2312" s="16"/>
      <c r="AU2312" s="16"/>
      <c r="AV2312" s="16"/>
      <c r="AW2312" s="16"/>
      <c r="AX2312" s="16"/>
    </row>
    <row r="2313" spans="1:50" customFormat="1" ht="15.75" hidden="1" customHeight="1" x14ac:dyDescent="0.2">
      <c r="A2313" s="7" t="s">
        <v>24329</v>
      </c>
      <c r="B2313" s="3" t="s">
        <v>24330</v>
      </c>
      <c r="C2313" s="85" t="s">
        <v>4395</v>
      </c>
      <c r="D2313" s="85" t="s">
        <v>13090</v>
      </c>
      <c r="E2313" s="202" t="s">
        <v>1800</v>
      </c>
      <c r="F2313" s="85" t="s">
        <v>40</v>
      </c>
      <c r="G2313" s="85" t="s">
        <v>43</v>
      </c>
      <c r="H2313" s="85" t="s">
        <v>20690</v>
      </c>
      <c r="I2313" s="3" t="s">
        <v>24114</v>
      </c>
      <c r="J2313" s="85" t="s">
        <v>115</v>
      </c>
      <c r="K2313" s="7" t="s">
        <v>4702</v>
      </c>
      <c r="L2313" s="3"/>
      <c r="M2313" s="3"/>
      <c r="N2313" s="41" t="s">
        <v>24314</v>
      </c>
      <c r="O2313" s="87">
        <v>0</v>
      </c>
      <c r="P2313" s="87">
        <v>0</v>
      </c>
      <c r="Q2313" s="87">
        <v>0</v>
      </c>
      <c r="R2313" s="87">
        <v>0</v>
      </c>
      <c r="S2313" s="87"/>
      <c r="T2313" s="87"/>
      <c r="U2313" s="85" t="s">
        <v>112</v>
      </c>
      <c r="V2313" s="3"/>
      <c r="X2313" s="3"/>
      <c r="Y2313" s="7"/>
      <c r="Z2313" s="6">
        <v>45000</v>
      </c>
      <c r="AA2313" s="160"/>
      <c r="AB2313" s="123" t="s">
        <v>4395</v>
      </c>
      <c r="AC2313" s="124"/>
      <c r="AD2313" s="41"/>
      <c r="AE2313" s="41"/>
      <c r="AF2313" s="41"/>
      <c r="AG2313" s="41"/>
      <c r="AH2313" s="41" t="s">
        <v>7061</v>
      </c>
      <c r="AI2313" s="80" t="s">
        <v>24331</v>
      </c>
      <c r="AJ2313" s="80" t="s">
        <v>24332</v>
      </c>
      <c r="AK2313" s="3"/>
      <c r="AL2313" s="85"/>
      <c r="AM2313" s="151" t="s">
        <v>24840</v>
      </c>
      <c r="AN2313" s="15"/>
      <c r="AO2313" s="166"/>
      <c r="AP2313" s="5">
        <f t="shared" si="37"/>
        <v>0</v>
      </c>
      <c r="AQ2313" s="16"/>
      <c r="AR2313" s="205">
        <v>1</v>
      </c>
      <c r="AS2313" s="16"/>
      <c r="AT2313" s="16"/>
      <c r="AU2313" s="16"/>
      <c r="AV2313" s="16"/>
      <c r="AW2313" s="16"/>
      <c r="AX2313" s="16"/>
    </row>
    <row r="2314" spans="1:50" customFormat="1" ht="15.75" hidden="1" customHeight="1" x14ac:dyDescent="0.2">
      <c r="A2314" s="7" t="s">
        <v>24333</v>
      </c>
      <c r="B2314" s="3" t="s">
        <v>24334</v>
      </c>
      <c r="C2314" s="85" t="s">
        <v>4395</v>
      </c>
      <c r="D2314" s="85" t="s">
        <v>13090</v>
      </c>
      <c r="E2314" s="202" t="s">
        <v>1800</v>
      </c>
      <c r="F2314" s="85" t="s">
        <v>40</v>
      </c>
      <c r="G2314" s="85" t="s">
        <v>43</v>
      </c>
      <c r="H2314" s="85" t="s">
        <v>20690</v>
      </c>
      <c r="I2314" s="3" t="s">
        <v>24114</v>
      </c>
      <c r="J2314" s="85" t="s">
        <v>115</v>
      </c>
      <c r="K2314" s="7" t="s">
        <v>4397</v>
      </c>
      <c r="L2314" s="3"/>
      <c r="M2314" s="3"/>
      <c r="N2314" s="41" t="s">
        <v>24314</v>
      </c>
      <c r="O2314" s="87">
        <v>0</v>
      </c>
      <c r="P2314" s="87">
        <v>0</v>
      </c>
      <c r="Q2314" s="87">
        <v>0</v>
      </c>
      <c r="R2314" s="87">
        <v>0</v>
      </c>
      <c r="S2314" s="87"/>
      <c r="T2314" s="87"/>
      <c r="U2314" s="85" t="s">
        <v>112</v>
      </c>
      <c r="V2314" s="3"/>
      <c r="X2314" s="3"/>
      <c r="Y2314" s="7"/>
      <c r="Z2314" s="6">
        <v>45000</v>
      </c>
      <c r="AA2314" s="160"/>
      <c r="AB2314" s="123" t="s">
        <v>4395</v>
      </c>
      <c r="AC2314" s="124"/>
      <c r="AD2314" s="41"/>
      <c r="AE2314" s="41"/>
      <c r="AF2314" s="41"/>
      <c r="AG2314" s="41"/>
      <c r="AH2314" s="41" t="s">
        <v>7061</v>
      </c>
      <c r="AI2314" s="80" t="s">
        <v>24335</v>
      </c>
      <c r="AJ2314" s="80" t="s">
        <v>24336</v>
      </c>
      <c r="AK2314" s="3"/>
      <c r="AL2314" s="85"/>
      <c r="AM2314" s="151" t="s">
        <v>24840</v>
      </c>
      <c r="AN2314" s="15"/>
      <c r="AO2314" s="166"/>
      <c r="AP2314" s="5">
        <f t="shared" si="37"/>
        <v>0</v>
      </c>
      <c r="AQ2314" s="16"/>
      <c r="AR2314" s="205">
        <v>1</v>
      </c>
      <c r="AS2314" s="16"/>
      <c r="AT2314" s="16"/>
      <c r="AU2314" s="16"/>
      <c r="AV2314" s="16"/>
      <c r="AW2314" s="16"/>
      <c r="AX2314" s="16"/>
    </row>
    <row r="2315" spans="1:50" customFormat="1" ht="15.75" hidden="1" customHeight="1" x14ac:dyDescent="0.2">
      <c r="A2315" s="7" t="s">
        <v>24337</v>
      </c>
      <c r="B2315" s="3" t="s">
        <v>24338</v>
      </c>
      <c r="C2315" s="85" t="s">
        <v>4395</v>
      </c>
      <c r="D2315" s="85" t="s">
        <v>13090</v>
      </c>
      <c r="E2315" s="202" t="s">
        <v>1800</v>
      </c>
      <c r="F2315" s="85" t="s">
        <v>40</v>
      </c>
      <c r="G2315" s="85" t="s">
        <v>43</v>
      </c>
      <c r="H2315" s="85" t="s">
        <v>20690</v>
      </c>
      <c r="I2315" s="3" t="s">
        <v>24114</v>
      </c>
      <c r="J2315" s="85" t="s">
        <v>115</v>
      </c>
      <c r="K2315" s="7" t="s">
        <v>437</v>
      </c>
      <c r="L2315" s="3"/>
      <c r="M2315" s="3"/>
      <c r="N2315" s="41" t="s">
        <v>24314</v>
      </c>
      <c r="O2315" s="87">
        <v>0</v>
      </c>
      <c r="P2315" s="87">
        <v>0</v>
      </c>
      <c r="Q2315" s="87">
        <v>0</v>
      </c>
      <c r="R2315" s="87">
        <v>0</v>
      </c>
      <c r="S2315" s="87"/>
      <c r="T2315" s="87"/>
      <c r="U2315" s="85" t="s">
        <v>112</v>
      </c>
      <c r="V2315" s="3"/>
      <c r="X2315" s="3"/>
      <c r="Y2315" s="7"/>
      <c r="Z2315" s="6">
        <v>50000</v>
      </c>
      <c r="AA2315" s="160"/>
      <c r="AB2315" s="123" t="s">
        <v>4395</v>
      </c>
      <c r="AC2315" s="124"/>
      <c r="AD2315" s="41"/>
      <c r="AE2315" s="41"/>
      <c r="AF2315" s="41"/>
      <c r="AG2315" s="41"/>
      <c r="AH2315" s="41" t="s">
        <v>7061</v>
      </c>
      <c r="AI2315" s="80" t="s">
        <v>24339</v>
      </c>
      <c r="AJ2315" s="80" t="s">
        <v>24340</v>
      </c>
      <c r="AK2315" s="3"/>
      <c r="AL2315" s="85"/>
      <c r="AM2315" s="151" t="s">
        <v>24840</v>
      </c>
      <c r="AN2315" s="15"/>
      <c r="AO2315" s="166"/>
      <c r="AP2315" s="5">
        <f t="shared" si="37"/>
        <v>0</v>
      </c>
      <c r="AQ2315" s="16"/>
      <c r="AR2315" s="205">
        <v>1</v>
      </c>
      <c r="AS2315" s="16"/>
      <c r="AT2315" s="16"/>
      <c r="AU2315" s="16"/>
      <c r="AV2315" s="16"/>
      <c r="AW2315" s="16"/>
      <c r="AX2315" s="16"/>
    </row>
    <row r="2316" spans="1:50" customFormat="1" ht="15.75" hidden="1" customHeight="1" x14ac:dyDescent="0.2">
      <c r="A2316" s="7" t="s">
        <v>24341</v>
      </c>
      <c r="B2316" s="3" t="s">
        <v>24342</v>
      </c>
      <c r="C2316" s="85" t="s">
        <v>4395</v>
      </c>
      <c r="D2316" s="85" t="s">
        <v>13090</v>
      </c>
      <c r="E2316" s="202" t="s">
        <v>1800</v>
      </c>
      <c r="F2316" s="85" t="s">
        <v>40</v>
      </c>
      <c r="G2316" s="85" t="s">
        <v>43</v>
      </c>
      <c r="H2316" s="85" t="s">
        <v>20690</v>
      </c>
      <c r="I2316" s="3" t="s">
        <v>24114</v>
      </c>
      <c r="J2316" s="85" t="s">
        <v>115</v>
      </c>
      <c r="K2316" s="7" t="s">
        <v>4926</v>
      </c>
      <c r="L2316" s="3"/>
      <c r="M2316" s="3"/>
      <c r="N2316" s="41" t="s">
        <v>24314</v>
      </c>
      <c r="O2316" s="87">
        <v>0</v>
      </c>
      <c r="P2316" s="87">
        <v>0</v>
      </c>
      <c r="Q2316" s="87">
        <v>0</v>
      </c>
      <c r="R2316" s="87">
        <v>0</v>
      </c>
      <c r="S2316" s="87"/>
      <c r="T2316" s="87"/>
      <c r="U2316" s="85" t="s">
        <v>112</v>
      </c>
      <c r="V2316" s="3"/>
      <c r="X2316" s="3"/>
      <c r="Y2316" s="7"/>
      <c r="Z2316" s="6">
        <v>50000</v>
      </c>
      <c r="AA2316" s="160"/>
      <c r="AB2316" s="123" t="s">
        <v>4395</v>
      </c>
      <c r="AC2316" s="124"/>
      <c r="AD2316" s="41"/>
      <c r="AE2316" s="41"/>
      <c r="AF2316" s="41"/>
      <c r="AG2316" s="41"/>
      <c r="AH2316" s="41" t="s">
        <v>7061</v>
      </c>
      <c r="AI2316" s="80" t="s">
        <v>24343</v>
      </c>
      <c r="AJ2316" s="80" t="s">
        <v>24344</v>
      </c>
      <c r="AK2316" s="3"/>
      <c r="AL2316" s="85"/>
      <c r="AM2316" s="151" t="s">
        <v>24840</v>
      </c>
      <c r="AN2316" s="15"/>
      <c r="AO2316" s="166"/>
      <c r="AP2316" s="5">
        <f t="shared" si="37"/>
        <v>0</v>
      </c>
      <c r="AQ2316" s="16"/>
      <c r="AR2316" s="205">
        <v>1</v>
      </c>
      <c r="AS2316" s="16"/>
      <c r="AT2316" s="16"/>
      <c r="AU2316" s="16"/>
      <c r="AV2316" s="16"/>
      <c r="AW2316" s="16"/>
      <c r="AX2316" s="16"/>
    </row>
    <row r="2317" spans="1:50" customFormat="1" ht="15.75" hidden="1" customHeight="1" x14ac:dyDescent="0.2">
      <c r="A2317" s="7" t="s">
        <v>24345</v>
      </c>
      <c r="B2317" s="3" t="s">
        <v>24346</v>
      </c>
      <c r="C2317" s="85" t="s">
        <v>4395</v>
      </c>
      <c r="D2317" s="85" t="s">
        <v>13090</v>
      </c>
      <c r="E2317" s="202" t="s">
        <v>26712</v>
      </c>
      <c r="F2317" s="85" t="s">
        <v>14</v>
      </c>
      <c r="G2317" s="85" t="s">
        <v>17</v>
      </c>
      <c r="H2317" s="85" t="s">
        <v>20690</v>
      </c>
      <c r="I2317" s="3" t="s">
        <v>4455</v>
      </c>
      <c r="J2317" s="85" t="s">
        <v>4400</v>
      </c>
      <c r="K2317" s="7" t="s">
        <v>4422</v>
      </c>
      <c r="L2317" s="3"/>
      <c r="M2317" s="3"/>
      <c r="N2317" s="41" t="s">
        <v>5003</v>
      </c>
      <c r="O2317" s="87">
        <v>0</v>
      </c>
      <c r="P2317" s="87">
        <v>0</v>
      </c>
      <c r="Q2317" s="87">
        <v>0</v>
      </c>
      <c r="R2317" s="87">
        <v>0</v>
      </c>
      <c r="S2317" s="87"/>
      <c r="T2317" s="87"/>
      <c r="U2317" s="85" t="s">
        <v>112</v>
      </c>
      <c r="V2317" s="3"/>
      <c r="X2317" s="3"/>
      <c r="Y2317" s="7"/>
      <c r="Z2317" s="6">
        <v>314542</v>
      </c>
      <c r="AA2317" s="160"/>
      <c r="AB2317" s="123" t="s">
        <v>4395</v>
      </c>
      <c r="AC2317" s="124"/>
      <c r="AD2317" s="41"/>
      <c r="AE2317" s="41"/>
      <c r="AF2317" s="41"/>
      <c r="AG2317" s="41"/>
      <c r="AH2317" s="41" t="s">
        <v>13745</v>
      </c>
      <c r="AI2317" s="80" t="s">
        <v>24347</v>
      </c>
      <c r="AJ2317" s="80" t="s">
        <v>24348</v>
      </c>
      <c r="AK2317" s="3"/>
      <c r="AL2317" s="85"/>
      <c r="AM2317" s="151" t="s">
        <v>24840</v>
      </c>
      <c r="AN2317" s="15"/>
      <c r="AO2317" s="166"/>
      <c r="AP2317" s="5">
        <f t="shared" si="37"/>
        <v>0</v>
      </c>
      <c r="AQ2317" s="16"/>
      <c r="AR2317" s="205">
        <v>1</v>
      </c>
      <c r="AS2317" s="16"/>
      <c r="AT2317" s="16"/>
      <c r="AU2317" s="16"/>
      <c r="AV2317" s="16"/>
      <c r="AW2317" s="16"/>
      <c r="AX2317" s="16"/>
    </row>
    <row r="2318" spans="1:50" customFormat="1" ht="15.75" hidden="1" customHeight="1" x14ac:dyDescent="0.2">
      <c r="A2318" s="7" t="s">
        <v>24349</v>
      </c>
      <c r="B2318" s="3" t="s">
        <v>24350</v>
      </c>
      <c r="C2318" s="85" t="s">
        <v>4395</v>
      </c>
      <c r="D2318" s="85" t="s">
        <v>13090</v>
      </c>
      <c r="E2318" s="202" t="s">
        <v>1800</v>
      </c>
      <c r="F2318" s="85" t="s">
        <v>14</v>
      </c>
      <c r="G2318" s="85" t="s">
        <v>17</v>
      </c>
      <c r="H2318" s="85" t="s">
        <v>20690</v>
      </c>
      <c r="I2318" s="3" t="s">
        <v>5990</v>
      </c>
      <c r="J2318" s="85" t="s">
        <v>4435</v>
      </c>
      <c r="K2318" s="7" t="s">
        <v>3838</v>
      </c>
      <c r="L2318" s="3"/>
      <c r="M2318" s="3"/>
      <c r="N2318" s="41" t="s">
        <v>5382</v>
      </c>
      <c r="O2318" s="87">
        <v>0</v>
      </c>
      <c r="P2318" s="87">
        <v>0</v>
      </c>
      <c r="Q2318" s="87">
        <v>0</v>
      </c>
      <c r="R2318" s="87">
        <v>0</v>
      </c>
      <c r="S2318" s="87"/>
      <c r="T2318" s="87"/>
      <c r="U2318" s="85" t="s">
        <v>112</v>
      </c>
      <c r="V2318" s="3"/>
      <c r="X2318" s="3"/>
      <c r="Y2318" s="7"/>
      <c r="Z2318" s="6">
        <v>751</v>
      </c>
      <c r="AA2318" s="160"/>
      <c r="AB2318" s="123" t="s">
        <v>4395</v>
      </c>
      <c r="AC2318" s="124"/>
      <c r="AD2318" s="41"/>
      <c r="AE2318" s="41"/>
      <c r="AF2318" s="41"/>
      <c r="AG2318" s="41"/>
      <c r="AH2318" s="41" t="s">
        <v>4460</v>
      </c>
      <c r="AI2318" s="80" t="s">
        <v>24351</v>
      </c>
      <c r="AJ2318" s="80" t="s">
        <v>24352</v>
      </c>
      <c r="AK2318" s="3"/>
      <c r="AL2318" s="85"/>
      <c r="AM2318" s="151" t="s">
        <v>24840</v>
      </c>
      <c r="AN2318" s="15"/>
      <c r="AO2318" s="166"/>
      <c r="AP2318" s="5">
        <f t="shared" si="37"/>
        <v>0</v>
      </c>
      <c r="AQ2318" s="16"/>
      <c r="AR2318" s="205">
        <v>1</v>
      </c>
      <c r="AS2318" s="16"/>
      <c r="AT2318" s="16"/>
      <c r="AU2318" s="16"/>
      <c r="AV2318" s="16"/>
      <c r="AW2318" s="16"/>
      <c r="AX2318" s="16"/>
    </row>
    <row r="2319" spans="1:50" customFormat="1" ht="15.75" hidden="1" customHeight="1" x14ac:dyDescent="0.2">
      <c r="A2319" s="7" t="s">
        <v>24353</v>
      </c>
      <c r="B2319" s="3" t="s">
        <v>24354</v>
      </c>
      <c r="C2319" s="85" t="s">
        <v>4395</v>
      </c>
      <c r="D2319" s="85" t="s">
        <v>13090</v>
      </c>
      <c r="E2319" s="202" t="s">
        <v>26712</v>
      </c>
      <c r="F2319" s="85" t="s">
        <v>14</v>
      </c>
      <c r="G2319" s="85" t="s">
        <v>17</v>
      </c>
      <c r="H2319" s="85" t="s">
        <v>20690</v>
      </c>
      <c r="I2319" s="3" t="s">
        <v>4455</v>
      </c>
      <c r="J2319" s="85" t="s">
        <v>4400</v>
      </c>
      <c r="K2319" s="7" t="s">
        <v>4422</v>
      </c>
      <c r="L2319" s="3"/>
      <c r="M2319" s="3"/>
      <c r="N2319" s="41" t="s">
        <v>5003</v>
      </c>
      <c r="O2319" s="87">
        <v>430256</v>
      </c>
      <c r="P2319" s="87">
        <v>0</v>
      </c>
      <c r="Q2319" s="87">
        <v>430256</v>
      </c>
      <c r="R2319" s="87">
        <v>0</v>
      </c>
      <c r="S2319" s="87"/>
      <c r="T2319" s="87"/>
      <c r="U2319" s="85">
        <v>2021</v>
      </c>
      <c r="V2319" s="3"/>
      <c r="X2319" s="3"/>
      <c r="Y2319" s="7"/>
      <c r="Z2319" s="6">
        <v>461437</v>
      </c>
      <c r="AA2319" s="160"/>
      <c r="AB2319" s="123" t="s">
        <v>4395</v>
      </c>
      <c r="AC2319" s="124"/>
      <c r="AD2319" s="41"/>
      <c r="AE2319" s="41"/>
      <c r="AF2319" s="41"/>
      <c r="AG2319" s="41"/>
      <c r="AH2319" s="41" t="s">
        <v>7654</v>
      </c>
      <c r="AI2319" s="80" t="s">
        <v>24355</v>
      </c>
      <c r="AJ2319" s="80" t="s">
        <v>24356</v>
      </c>
      <c r="AK2319" s="3"/>
      <c r="AL2319" s="85"/>
      <c r="AM2319" s="151" t="s">
        <v>24840</v>
      </c>
      <c r="AN2319" s="15"/>
      <c r="AO2319" s="166"/>
      <c r="AP2319" s="5">
        <f t="shared" si="37"/>
        <v>0</v>
      </c>
      <c r="AQ2319" s="16"/>
      <c r="AR2319" s="205">
        <v>1</v>
      </c>
      <c r="AS2319" s="16"/>
      <c r="AT2319" s="16"/>
      <c r="AU2319" s="16"/>
      <c r="AV2319" s="16"/>
      <c r="AW2319" s="16"/>
      <c r="AX2319" s="16"/>
    </row>
    <row r="2320" spans="1:50" customFormat="1" ht="15.75" hidden="1" customHeight="1" x14ac:dyDescent="0.2">
      <c r="A2320" s="7" t="s">
        <v>24357</v>
      </c>
      <c r="B2320" s="3" t="s">
        <v>24358</v>
      </c>
      <c r="C2320" s="85" t="s">
        <v>4395</v>
      </c>
      <c r="D2320" s="85" t="s">
        <v>13090</v>
      </c>
      <c r="E2320" s="202" t="s">
        <v>26712</v>
      </c>
      <c r="F2320" s="85" t="s">
        <v>40</v>
      </c>
      <c r="G2320" s="85" t="s">
        <v>43</v>
      </c>
      <c r="H2320" s="85" t="s">
        <v>20690</v>
      </c>
      <c r="I2320" s="3" t="s">
        <v>6379</v>
      </c>
      <c r="J2320" s="85" t="s">
        <v>115</v>
      </c>
      <c r="K2320" s="7" t="s">
        <v>5931</v>
      </c>
      <c r="L2320" s="3"/>
      <c r="M2320" s="3"/>
      <c r="N2320" s="41" t="s">
        <v>17107</v>
      </c>
      <c r="O2320" s="87">
        <v>191115</v>
      </c>
      <c r="P2320" s="87">
        <v>602</v>
      </c>
      <c r="Q2320" s="87">
        <v>190513</v>
      </c>
      <c r="R2320" s="87">
        <v>0</v>
      </c>
      <c r="S2320" s="87"/>
      <c r="T2320" s="87"/>
      <c r="U2320" s="85">
        <v>2021</v>
      </c>
      <c r="V2320" s="3"/>
      <c r="X2320" s="3"/>
      <c r="Y2320" s="7"/>
      <c r="Z2320" s="6">
        <v>96484</v>
      </c>
      <c r="AA2320" s="160"/>
      <c r="AB2320" s="123" t="s">
        <v>4395</v>
      </c>
      <c r="AC2320" s="124"/>
      <c r="AD2320" s="41"/>
      <c r="AE2320" s="41"/>
      <c r="AF2320" s="41"/>
      <c r="AG2320" s="41"/>
      <c r="AH2320" s="41" t="s">
        <v>7061</v>
      </c>
      <c r="AI2320" s="80" t="s">
        <v>24359</v>
      </c>
      <c r="AJ2320" s="80" t="s">
        <v>24360</v>
      </c>
      <c r="AK2320" s="3"/>
      <c r="AL2320" s="85"/>
      <c r="AM2320" s="151" t="s">
        <v>24840</v>
      </c>
      <c r="AN2320" s="15"/>
      <c r="AO2320" s="166"/>
      <c r="AP2320" s="5">
        <f t="shared" si="37"/>
        <v>0</v>
      </c>
      <c r="AQ2320" s="16"/>
      <c r="AR2320" s="205">
        <v>1</v>
      </c>
      <c r="AS2320" s="16"/>
      <c r="AT2320" s="16"/>
      <c r="AU2320" s="16"/>
      <c r="AV2320" s="16"/>
      <c r="AW2320" s="16"/>
      <c r="AX2320" s="16"/>
    </row>
    <row r="2321" spans="1:50" customFormat="1" ht="15.75" hidden="1" customHeight="1" x14ac:dyDescent="0.2">
      <c r="A2321" s="7" t="s">
        <v>24794</v>
      </c>
      <c r="B2321" s="3" t="s">
        <v>24817</v>
      </c>
      <c r="C2321" s="85" t="s">
        <v>4395</v>
      </c>
      <c r="D2321" s="85" t="s">
        <v>13090</v>
      </c>
      <c r="E2321" s="202" t="s">
        <v>1800</v>
      </c>
      <c r="F2321" s="85" t="s">
        <v>55</v>
      </c>
      <c r="G2321" s="85" t="s">
        <v>60</v>
      </c>
      <c r="H2321" s="85" t="s">
        <v>20690</v>
      </c>
      <c r="I2321" s="3" t="s">
        <v>5820</v>
      </c>
      <c r="J2321" s="85" t="s">
        <v>115</v>
      </c>
      <c r="K2321" s="7" t="s">
        <v>4689</v>
      </c>
      <c r="L2321" s="3"/>
      <c r="M2321" s="3"/>
      <c r="N2321" s="41" t="s">
        <v>24363</v>
      </c>
      <c r="O2321" s="87">
        <v>0</v>
      </c>
      <c r="P2321" s="87">
        <v>0</v>
      </c>
      <c r="Q2321" s="87">
        <v>0</v>
      </c>
      <c r="R2321" s="87">
        <v>0</v>
      </c>
      <c r="S2321" s="87"/>
      <c r="T2321" s="87"/>
      <c r="U2321" s="85" t="s">
        <v>112</v>
      </c>
      <c r="V2321" s="3"/>
      <c r="X2321" s="3"/>
      <c r="Y2321" s="7"/>
      <c r="Z2321" s="6">
        <v>35856</v>
      </c>
      <c r="AA2321" s="160"/>
      <c r="AB2321" s="123" t="s">
        <v>4395</v>
      </c>
      <c r="AC2321" s="124"/>
      <c r="AD2321" s="41"/>
      <c r="AE2321" s="41"/>
      <c r="AF2321" s="41"/>
      <c r="AG2321" s="41"/>
      <c r="AH2321" s="41" t="s">
        <v>7061</v>
      </c>
      <c r="AI2321" s="80" t="s">
        <v>24829</v>
      </c>
      <c r="AJ2321" s="80" t="s">
        <v>24828</v>
      </c>
      <c r="AK2321" s="3"/>
      <c r="AL2321" s="85"/>
      <c r="AM2321" s="151" t="s">
        <v>24840</v>
      </c>
      <c r="AN2321" s="15"/>
      <c r="AO2321" s="166"/>
      <c r="AP2321" s="5">
        <f t="shared" si="37"/>
        <v>0</v>
      </c>
      <c r="AQ2321" s="16"/>
      <c r="AR2321" s="205">
        <v>1</v>
      </c>
      <c r="AS2321" s="16"/>
      <c r="AT2321" s="16"/>
      <c r="AU2321" s="16"/>
      <c r="AV2321" s="16"/>
      <c r="AW2321" s="16"/>
      <c r="AX2321" s="16"/>
    </row>
    <row r="2322" spans="1:50" customFormat="1" ht="15.75" hidden="1" customHeight="1" x14ac:dyDescent="0.2">
      <c r="A2322" s="7" t="s">
        <v>4696</v>
      </c>
      <c r="B2322" s="3" t="s">
        <v>4697</v>
      </c>
      <c r="C2322" s="85" t="s">
        <v>4395</v>
      </c>
      <c r="D2322" s="85" t="s">
        <v>13090</v>
      </c>
      <c r="E2322" s="202" t="s">
        <v>26418</v>
      </c>
      <c r="F2322" s="85" t="s">
        <v>14</v>
      </c>
      <c r="G2322" s="85" t="s">
        <v>17</v>
      </c>
      <c r="H2322" s="85" t="s">
        <v>20690</v>
      </c>
      <c r="I2322" s="3" t="s">
        <v>4455</v>
      </c>
      <c r="J2322" s="85" t="s">
        <v>4406</v>
      </c>
      <c r="K2322" s="7" t="s">
        <v>4407</v>
      </c>
      <c r="L2322" s="3"/>
      <c r="M2322" s="3"/>
      <c r="N2322" s="41" t="s">
        <v>4717</v>
      </c>
      <c r="O2322" s="87">
        <v>0</v>
      </c>
      <c r="P2322" s="87">
        <v>0</v>
      </c>
      <c r="Q2322" s="87">
        <v>0</v>
      </c>
      <c r="R2322" s="87">
        <v>0</v>
      </c>
      <c r="S2322" s="87"/>
      <c r="T2322" s="87"/>
      <c r="U2322" s="85" t="s">
        <v>112</v>
      </c>
      <c r="V2322" s="3" t="s">
        <v>112</v>
      </c>
      <c r="W2322" s="3"/>
      <c r="X2322" s="3"/>
      <c r="Y2322" s="3"/>
      <c r="Z2322" s="6">
        <v>62537</v>
      </c>
      <c r="AA2322" s="160"/>
      <c r="AB2322" s="123" t="s">
        <v>4395</v>
      </c>
      <c r="AC2322" s="124"/>
      <c r="AD2322" s="41"/>
      <c r="AE2322" s="83"/>
      <c r="AF2322" s="83"/>
      <c r="AG2322" s="41"/>
      <c r="AH2322" s="41" t="s">
        <v>13746</v>
      </c>
      <c r="AI2322" s="80" t="s">
        <v>18198</v>
      </c>
      <c r="AJ2322" s="80" t="s">
        <v>20109</v>
      </c>
      <c r="AK2322" s="3"/>
      <c r="AL2322" s="85"/>
      <c r="AM2322" s="151" t="s">
        <v>19998</v>
      </c>
      <c r="AN2322" s="15"/>
      <c r="AO2322" s="166"/>
      <c r="AP2322" s="5">
        <f t="shared" si="37"/>
        <v>0</v>
      </c>
      <c r="AQ2322" s="16"/>
      <c r="AR2322" s="205">
        <v>1</v>
      </c>
      <c r="AS2322" s="16"/>
      <c r="AT2322" s="16"/>
      <c r="AU2322" s="16"/>
      <c r="AV2322" s="16"/>
      <c r="AW2322" s="16"/>
      <c r="AX2322" s="16"/>
    </row>
    <row r="2323" spans="1:50" customFormat="1" ht="15.75" hidden="1" customHeight="1" x14ac:dyDescent="0.2">
      <c r="A2323" s="7" t="s">
        <v>24361</v>
      </c>
      <c r="B2323" s="3" t="s">
        <v>24362</v>
      </c>
      <c r="C2323" s="85" t="s">
        <v>4395</v>
      </c>
      <c r="D2323" s="85" t="s">
        <v>13090</v>
      </c>
      <c r="E2323" s="202" t="s">
        <v>1800</v>
      </c>
      <c r="F2323" s="85" t="s">
        <v>55</v>
      </c>
      <c r="G2323" s="85" t="s">
        <v>60</v>
      </c>
      <c r="H2323" s="85" t="s">
        <v>20690</v>
      </c>
      <c r="I2323" s="3" t="s">
        <v>28168</v>
      </c>
      <c r="J2323" s="85" t="s">
        <v>115</v>
      </c>
      <c r="K2323" s="7" t="s">
        <v>437</v>
      </c>
      <c r="L2323" s="3"/>
      <c r="M2323" s="3"/>
      <c r="N2323" s="41" t="s">
        <v>24363</v>
      </c>
      <c r="O2323" s="87">
        <v>0</v>
      </c>
      <c r="P2323" s="87">
        <v>0</v>
      </c>
      <c r="Q2323" s="87">
        <v>0</v>
      </c>
      <c r="R2323" s="87">
        <v>0</v>
      </c>
      <c r="S2323" s="87"/>
      <c r="T2323" s="87"/>
      <c r="U2323" s="85" t="s">
        <v>112</v>
      </c>
      <c r="V2323" s="3"/>
      <c r="X2323" s="3"/>
      <c r="Y2323" s="7"/>
      <c r="Z2323" s="6">
        <v>14693</v>
      </c>
      <c r="AA2323" s="160"/>
      <c r="AB2323" s="123" t="s">
        <v>4395</v>
      </c>
      <c r="AC2323" s="124"/>
      <c r="AD2323" s="41"/>
      <c r="AE2323" s="41"/>
      <c r="AF2323" s="41"/>
      <c r="AG2323" s="41"/>
      <c r="AH2323" s="41" t="s">
        <v>7061</v>
      </c>
      <c r="AI2323" s="80" t="s">
        <v>24364</v>
      </c>
      <c r="AJ2323" s="80" t="s">
        <v>24365</v>
      </c>
      <c r="AK2323" s="3"/>
      <c r="AL2323" s="85"/>
      <c r="AM2323" s="151" t="s">
        <v>24840</v>
      </c>
      <c r="AN2323" s="15"/>
      <c r="AO2323" s="166"/>
      <c r="AP2323" s="5">
        <f t="shared" si="37"/>
        <v>0</v>
      </c>
      <c r="AQ2323" s="16"/>
      <c r="AR2323" s="205">
        <v>1</v>
      </c>
      <c r="AS2323" s="16"/>
      <c r="AT2323" s="16"/>
      <c r="AU2323" s="16"/>
      <c r="AV2323" s="16"/>
      <c r="AW2323" s="16"/>
      <c r="AX2323" s="16"/>
    </row>
    <row r="2324" spans="1:50" customFormat="1" ht="15.75" hidden="1" customHeight="1" x14ac:dyDescent="0.2">
      <c r="A2324" s="7" t="s">
        <v>24366</v>
      </c>
      <c r="B2324" s="3" t="s">
        <v>24367</v>
      </c>
      <c r="C2324" s="85" t="s">
        <v>4395</v>
      </c>
      <c r="D2324" s="85" t="s">
        <v>13090</v>
      </c>
      <c r="E2324" s="202" t="s">
        <v>26712</v>
      </c>
      <c r="F2324" s="85" t="s">
        <v>40</v>
      </c>
      <c r="G2324" s="85" t="s">
        <v>43</v>
      </c>
      <c r="H2324" s="85" t="s">
        <v>20690</v>
      </c>
      <c r="I2324" s="3" t="s">
        <v>6379</v>
      </c>
      <c r="J2324" s="85" t="s">
        <v>115</v>
      </c>
      <c r="K2324" s="7" t="s">
        <v>4595</v>
      </c>
      <c r="L2324" s="3"/>
      <c r="M2324" s="3"/>
      <c r="N2324" s="41" t="s">
        <v>13856</v>
      </c>
      <c r="O2324" s="87">
        <v>4033</v>
      </c>
      <c r="P2324" s="87">
        <v>0</v>
      </c>
      <c r="Q2324" s="87">
        <v>4033</v>
      </c>
      <c r="R2324" s="87">
        <v>0</v>
      </c>
      <c r="S2324" s="87"/>
      <c r="T2324" s="87"/>
      <c r="U2324" s="85">
        <v>2021</v>
      </c>
      <c r="V2324" s="3"/>
      <c r="X2324" s="3"/>
      <c r="Y2324" s="7"/>
      <c r="Z2324" s="6">
        <v>120144</v>
      </c>
      <c r="AA2324" s="160"/>
      <c r="AB2324" s="123" t="s">
        <v>4395</v>
      </c>
      <c r="AC2324" s="124"/>
      <c r="AD2324" s="41"/>
      <c r="AE2324" s="41"/>
      <c r="AF2324" s="41"/>
      <c r="AG2324" s="41"/>
      <c r="AH2324" s="41" t="s">
        <v>7061</v>
      </c>
      <c r="AI2324" s="80" t="s">
        <v>24368</v>
      </c>
      <c r="AJ2324" s="80" t="s">
        <v>24369</v>
      </c>
      <c r="AK2324" s="3"/>
      <c r="AL2324" s="85"/>
      <c r="AM2324" s="151" t="s">
        <v>24840</v>
      </c>
      <c r="AN2324" s="15"/>
      <c r="AO2324" s="166"/>
      <c r="AP2324" s="5">
        <f t="shared" si="37"/>
        <v>0</v>
      </c>
      <c r="AQ2324" s="16"/>
      <c r="AR2324" s="205">
        <v>1</v>
      </c>
      <c r="AS2324" s="16"/>
      <c r="AT2324" s="16"/>
      <c r="AU2324" s="16"/>
      <c r="AV2324" s="16"/>
      <c r="AW2324" s="16"/>
      <c r="AX2324" s="16"/>
    </row>
    <row r="2325" spans="1:50" customFormat="1" ht="15.75" hidden="1" customHeight="1" x14ac:dyDescent="0.2">
      <c r="A2325" s="7" t="s">
        <v>24370</v>
      </c>
      <c r="B2325" s="3" t="s">
        <v>24371</v>
      </c>
      <c r="C2325" s="85" t="s">
        <v>4395</v>
      </c>
      <c r="D2325" s="85" t="s">
        <v>13090</v>
      </c>
      <c r="E2325" s="202" t="s">
        <v>26418</v>
      </c>
      <c r="F2325" s="85" t="s">
        <v>40</v>
      </c>
      <c r="G2325" s="85" t="s">
        <v>43</v>
      </c>
      <c r="H2325" s="85" t="s">
        <v>20690</v>
      </c>
      <c r="I2325" s="3" t="s">
        <v>6379</v>
      </c>
      <c r="J2325" s="85" t="s">
        <v>115</v>
      </c>
      <c r="K2325" s="7" t="s">
        <v>5931</v>
      </c>
      <c r="L2325" s="3"/>
      <c r="M2325" s="3"/>
      <c r="N2325" s="41" t="s">
        <v>17107</v>
      </c>
      <c r="O2325" s="87">
        <v>0</v>
      </c>
      <c r="P2325" s="87">
        <v>0</v>
      </c>
      <c r="Q2325" s="87">
        <v>0</v>
      </c>
      <c r="R2325" s="87">
        <v>0</v>
      </c>
      <c r="S2325" s="87"/>
      <c r="T2325" s="87"/>
      <c r="U2325" s="85" t="s">
        <v>112</v>
      </c>
      <c r="V2325" s="3"/>
      <c r="X2325" s="3"/>
      <c r="Y2325" s="7"/>
      <c r="Z2325" s="6">
        <v>17476</v>
      </c>
      <c r="AA2325" s="160"/>
      <c r="AB2325" s="123" t="s">
        <v>4395</v>
      </c>
      <c r="AC2325" s="124"/>
      <c r="AD2325" s="41"/>
      <c r="AE2325" s="41"/>
      <c r="AF2325" s="41"/>
      <c r="AG2325" s="41"/>
      <c r="AH2325" s="41" t="s">
        <v>7061</v>
      </c>
      <c r="AI2325" s="80" t="s">
        <v>24372</v>
      </c>
      <c r="AJ2325" s="80" t="s">
        <v>24373</v>
      </c>
      <c r="AK2325" s="3"/>
      <c r="AL2325" s="85"/>
      <c r="AM2325" s="151" t="s">
        <v>24840</v>
      </c>
      <c r="AN2325" s="15"/>
      <c r="AO2325" s="166"/>
      <c r="AP2325" s="5">
        <f t="shared" si="37"/>
        <v>0</v>
      </c>
      <c r="AQ2325" s="16"/>
      <c r="AR2325" s="205">
        <v>1</v>
      </c>
      <c r="AS2325" s="16"/>
      <c r="AT2325" s="16"/>
      <c r="AU2325" s="16"/>
      <c r="AV2325" s="16"/>
      <c r="AW2325" s="16"/>
      <c r="AX2325" s="16"/>
    </row>
    <row r="2326" spans="1:50" customFormat="1" ht="15.75" hidden="1" customHeight="1" x14ac:dyDescent="0.2">
      <c r="A2326" s="7" t="s">
        <v>24374</v>
      </c>
      <c r="B2326" s="3" t="s">
        <v>24375</v>
      </c>
      <c r="C2326" s="85" t="s">
        <v>4395</v>
      </c>
      <c r="D2326" s="85" t="s">
        <v>13090</v>
      </c>
      <c r="E2326" s="202" t="s">
        <v>26418</v>
      </c>
      <c r="F2326" s="85" t="s">
        <v>40</v>
      </c>
      <c r="G2326" s="85" t="s">
        <v>43</v>
      </c>
      <c r="H2326" s="85" t="s">
        <v>20690</v>
      </c>
      <c r="I2326" s="3" t="s">
        <v>6379</v>
      </c>
      <c r="J2326" s="85" t="s">
        <v>115</v>
      </c>
      <c r="K2326" s="7" t="s">
        <v>5372</v>
      </c>
      <c r="L2326" s="3"/>
      <c r="M2326" s="3"/>
      <c r="N2326" s="41" t="s">
        <v>13856</v>
      </c>
      <c r="O2326" s="87">
        <v>0</v>
      </c>
      <c r="P2326" s="87">
        <v>0</v>
      </c>
      <c r="Q2326" s="87">
        <v>0</v>
      </c>
      <c r="R2326" s="87">
        <v>0</v>
      </c>
      <c r="S2326" s="87"/>
      <c r="T2326" s="87"/>
      <c r="U2326" s="85" t="s">
        <v>112</v>
      </c>
      <c r="V2326" s="3"/>
      <c r="X2326" s="3"/>
      <c r="Y2326" s="7"/>
      <c r="Z2326" s="6">
        <v>75185</v>
      </c>
      <c r="AA2326" s="160"/>
      <c r="AB2326" s="123" t="s">
        <v>4395</v>
      </c>
      <c r="AC2326" s="124"/>
      <c r="AD2326" s="41"/>
      <c r="AE2326" s="41"/>
      <c r="AF2326" s="41"/>
      <c r="AG2326" s="41"/>
      <c r="AH2326" s="41" t="s">
        <v>7061</v>
      </c>
      <c r="AI2326" s="80" t="s">
        <v>24376</v>
      </c>
      <c r="AJ2326" s="80" t="s">
        <v>24377</v>
      </c>
      <c r="AK2326" s="3"/>
      <c r="AL2326" s="85"/>
      <c r="AM2326" s="151" t="s">
        <v>24840</v>
      </c>
      <c r="AN2326" s="15"/>
      <c r="AO2326" s="166"/>
      <c r="AP2326" s="5">
        <f t="shared" si="37"/>
        <v>0</v>
      </c>
      <c r="AQ2326" s="16"/>
      <c r="AR2326" s="205">
        <v>1</v>
      </c>
      <c r="AS2326" s="16"/>
      <c r="AT2326" s="16"/>
      <c r="AU2326" s="16"/>
      <c r="AV2326" s="16"/>
      <c r="AW2326" s="16"/>
      <c r="AX2326" s="16"/>
    </row>
    <row r="2327" spans="1:50" customFormat="1" ht="15.75" hidden="1" customHeight="1" x14ac:dyDescent="0.2">
      <c r="A2327" s="7" t="s">
        <v>24378</v>
      </c>
      <c r="B2327" s="3" t="s">
        <v>24379</v>
      </c>
      <c r="C2327" s="85" t="s">
        <v>4395</v>
      </c>
      <c r="D2327" s="85" t="s">
        <v>13090</v>
      </c>
      <c r="E2327" s="202" t="s">
        <v>26712</v>
      </c>
      <c r="F2327" s="85" t="s">
        <v>40</v>
      </c>
      <c r="G2327" s="85" t="s">
        <v>43</v>
      </c>
      <c r="H2327" s="85" t="s">
        <v>20690</v>
      </c>
      <c r="I2327" s="3" t="s">
        <v>6379</v>
      </c>
      <c r="J2327" s="85" t="s">
        <v>115</v>
      </c>
      <c r="K2327" s="7" t="s">
        <v>5372</v>
      </c>
      <c r="L2327" s="3"/>
      <c r="M2327" s="3"/>
      <c r="N2327" s="41" t="s">
        <v>13856</v>
      </c>
      <c r="O2327" s="87">
        <v>9141</v>
      </c>
      <c r="P2327" s="87">
        <v>0</v>
      </c>
      <c r="Q2327" s="87">
        <v>9141</v>
      </c>
      <c r="R2327" s="87">
        <v>0</v>
      </c>
      <c r="S2327" s="87"/>
      <c r="T2327" s="87"/>
      <c r="U2327" s="85">
        <v>2021</v>
      </c>
      <c r="V2327" s="3"/>
      <c r="X2327" s="3"/>
      <c r="Y2327" s="7"/>
      <c r="Z2327" s="6">
        <v>311327</v>
      </c>
      <c r="AA2327" s="160"/>
      <c r="AB2327" s="123" t="s">
        <v>4395</v>
      </c>
      <c r="AC2327" s="124"/>
      <c r="AD2327" s="41"/>
      <c r="AE2327" s="41"/>
      <c r="AF2327" s="41"/>
      <c r="AG2327" s="41"/>
      <c r="AH2327" s="41" t="s">
        <v>7061</v>
      </c>
      <c r="AI2327" s="80" t="s">
        <v>24380</v>
      </c>
      <c r="AJ2327" s="80" t="s">
        <v>24381</v>
      </c>
      <c r="AK2327" s="3"/>
      <c r="AL2327" s="85"/>
      <c r="AM2327" s="151" t="s">
        <v>24840</v>
      </c>
      <c r="AN2327" s="15"/>
      <c r="AO2327" s="166"/>
      <c r="AP2327" s="5">
        <f t="shared" si="37"/>
        <v>0</v>
      </c>
      <c r="AQ2327" s="16"/>
      <c r="AR2327" s="205">
        <v>1</v>
      </c>
      <c r="AS2327" s="16"/>
      <c r="AT2327" s="16"/>
      <c r="AU2327" s="16"/>
      <c r="AV2327" s="16"/>
      <c r="AW2327" s="16"/>
      <c r="AX2327" s="16"/>
    </row>
    <row r="2328" spans="1:50" customFormat="1" ht="15.75" hidden="1" customHeight="1" x14ac:dyDescent="0.2">
      <c r="A2328" s="7" t="s">
        <v>24382</v>
      </c>
      <c r="B2328" s="3" t="s">
        <v>24383</v>
      </c>
      <c r="C2328" s="85" t="s">
        <v>4395</v>
      </c>
      <c r="D2328" s="85" t="s">
        <v>13090</v>
      </c>
      <c r="E2328" s="202" t="s">
        <v>26418</v>
      </c>
      <c r="F2328" s="85" t="s">
        <v>40</v>
      </c>
      <c r="G2328" s="85" t="s">
        <v>43</v>
      </c>
      <c r="H2328" s="85" t="s">
        <v>20690</v>
      </c>
      <c r="I2328" s="3" t="s">
        <v>4396</v>
      </c>
      <c r="J2328" s="85" t="s">
        <v>115</v>
      </c>
      <c r="K2328" s="7" t="s">
        <v>4595</v>
      </c>
      <c r="L2328" s="3"/>
      <c r="M2328" s="3"/>
      <c r="N2328" s="41" t="s">
        <v>13856</v>
      </c>
      <c r="O2328" s="87">
        <v>0</v>
      </c>
      <c r="P2328" s="87">
        <v>0</v>
      </c>
      <c r="Q2328" s="87">
        <v>0</v>
      </c>
      <c r="R2328" s="87">
        <v>0</v>
      </c>
      <c r="S2328" s="87"/>
      <c r="T2328" s="87"/>
      <c r="U2328" s="85" t="s">
        <v>112</v>
      </c>
      <c r="V2328" s="3"/>
      <c r="X2328" s="3"/>
      <c r="Y2328" s="7"/>
      <c r="Z2328" s="6">
        <v>0</v>
      </c>
      <c r="AA2328" s="160"/>
      <c r="AB2328" s="123" t="s">
        <v>4395</v>
      </c>
      <c r="AC2328" s="124"/>
      <c r="AD2328" s="41"/>
      <c r="AE2328" s="41"/>
      <c r="AF2328" s="41"/>
      <c r="AG2328" s="41"/>
      <c r="AH2328" s="41" t="s">
        <v>7061</v>
      </c>
      <c r="AI2328" s="80" t="s">
        <v>24384</v>
      </c>
      <c r="AJ2328" s="80" t="s">
        <v>24385</v>
      </c>
      <c r="AK2328" s="3"/>
      <c r="AL2328" s="85"/>
      <c r="AM2328" s="151" t="s">
        <v>24840</v>
      </c>
      <c r="AN2328" s="15"/>
      <c r="AO2328" s="166"/>
      <c r="AP2328" s="5">
        <f t="shared" si="37"/>
        <v>0</v>
      </c>
      <c r="AQ2328" s="16"/>
      <c r="AR2328" s="205">
        <v>1</v>
      </c>
      <c r="AS2328" s="16"/>
      <c r="AT2328" s="16"/>
      <c r="AU2328" s="16"/>
      <c r="AV2328" s="16"/>
      <c r="AW2328" s="16"/>
      <c r="AX2328" s="16"/>
    </row>
    <row r="2329" spans="1:50" customFormat="1" ht="15.75" hidden="1" customHeight="1" x14ac:dyDescent="0.2">
      <c r="A2329" s="7" t="s">
        <v>24386</v>
      </c>
      <c r="B2329" s="3" t="s">
        <v>24387</v>
      </c>
      <c r="C2329" s="85" t="s">
        <v>4395</v>
      </c>
      <c r="D2329" s="85" t="s">
        <v>13090</v>
      </c>
      <c r="E2329" s="202" t="s">
        <v>26712</v>
      </c>
      <c r="F2329" s="85" t="s">
        <v>40</v>
      </c>
      <c r="G2329" s="85" t="s">
        <v>43</v>
      </c>
      <c r="H2329" s="85" t="s">
        <v>20690</v>
      </c>
      <c r="I2329" s="3" t="s">
        <v>4396</v>
      </c>
      <c r="J2329" s="85" t="s">
        <v>115</v>
      </c>
      <c r="K2329" s="7" t="s">
        <v>4595</v>
      </c>
      <c r="L2329" s="3"/>
      <c r="M2329" s="3"/>
      <c r="N2329" s="41" t="s">
        <v>13856</v>
      </c>
      <c r="O2329" s="87">
        <v>52858</v>
      </c>
      <c r="P2329" s="87">
        <v>0</v>
      </c>
      <c r="Q2329" s="87">
        <v>52858</v>
      </c>
      <c r="R2329" s="87">
        <v>0</v>
      </c>
      <c r="S2329" s="87"/>
      <c r="T2329" s="87"/>
      <c r="U2329" s="85">
        <v>2021</v>
      </c>
      <c r="V2329" s="3"/>
      <c r="X2329" s="3"/>
      <c r="Y2329" s="7"/>
      <c r="Z2329" s="6">
        <v>41993</v>
      </c>
      <c r="AA2329" s="160"/>
      <c r="AB2329" s="123" t="s">
        <v>4395</v>
      </c>
      <c r="AC2329" s="124"/>
      <c r="AD2329" s="41"/>
      <c r="AE2329" s="41"/>
      <c r="AF2329" s="41"/>
      <c r="AG2329" s="41"/>
      <c r="AH2329" s="41" t="s">
        <v>7061</v>
      </c>
      <c r="AI2329" s="80" t="s">
        <v>24388</v>
      </c>
      <c r="AJ2329" s="80" t="s">
        <v>24389</v>
      </c>
      <c r="AK2329" s="3"/>
      <c r="AL2329" s="85"/>
      <c r="AM2329" s="151" t="s">
        <v>24840</v>
      </c>
      <c r="AN2329" s="15"/>
      <c r="AO2329" s="166"/>
      <c r="AP2329" s="5">
        <f t="shared" si="37"/>
        <v>0</v>
      </c>
      <c r="AQ2329" s="16"/>
      <c r="AR2329" s="205">
        <v>1</v>
      </c>
      <c r="AS2329" s="16"/>
      <c r="AT2329" s="16"/>
      <c r="AU2329" s="16"/>
      <c r="AV2329" s="16"/>
      <c r="AW2329" s="16"/>
      <c r="AX2329" s="16"/>
    </row>
    <row r="2330" spans="1:50" customFormat="1" ht="15.75" hidden="1" customHeight="1" x14ac:dyDescent="0.2">
      <c r="A2330" s="7" t="s">
        <v>24390</v>
      </c>
      <c r="B2330" s="3" t="s">
        <v>24391</v>
      </c>
      <c r="C2330" s="85" t="s">
        <v>4395</v>
      </c>
      <c r="D2330" s="85" t="s">
        <v>13090</v>
      </c>
      <c r="E2330" s="202" t="s">
        <v>26712</v>
      </c>
      <c r="F2330" s="85" t="s">
        <v>40</v>
      </c>
      <c r="G2330" s="85" t="s">
        <v>43</v>
      </c>
      <c r="H2330" s="85" t="s">
        <v>20690</v>
      </c>
      <c r="I2330" s="3" t="s">
        <v>4396</v>
      </c>
      <c r="J2330" s="85" t="s">
        <v>115</v>
      </c>
      <c r="K2330" s="7" t="s">
        <v>4595</v>
      </c>
      <c r="L2330" s="3"/>
      <c r="M2330" s="3"/>
      <c r="N2330" s="41" t="s">
        <v>13856</v>
      </c>
      <c r="O2330" s="87">
        <v>53228</v>
      </c>
      <c r="P2330" s="87">
        <v>0</v>
      </c>
      <c r="Q2330" s="87">
        <v>53228</v>
      </c>
      <c r="R2330" s="87">
        <v>0</v>
      </c>
      <c r="S2330" s="87"/>
      <c r="T2330" s="87"/>
      <c r="U2330" s="85">
        <v>2021</v>
      </c>
      <c r="V2330" s="3"/>
      <c r="X2330" s="3"/>
      <c r="Y2330" s="7"/>
      <c r="Z2330" s="6">
        <v>42093</v>
      </c>
      <c r="AA2330" s="160"/>
      <c r="AB2330" s="123" t="s">
        <v>4395</v>
      </c>
      <c r="AC2330" s="124"/>
      <c r="AD2330" s="41"/>
      <c r="AE2330" s="41"/>
      <c r="AF2330" s="41"/>
      <c r="AG2330" s="41"/>
      <c r="AH2330" s="41" t="s">
        <v>7061</v>
      </c>
      <c r="AI2330" s="80" t="s">
        <v>24392</v>
      </c>
      <c r="AJ2330" s="80" t="s">
        <v>24393</v>
      </c>
      <c r="AK2330" s="3"/>
      <c r="AL2330" s="85"/>
      <c r="AM2330" s="151" t="s">
        <v>24840</v>
      </c>
      <c r="AN2330" s="15"/>
      <c r="AO2330" s="166"/>
      <c r="AP2330" s="5">
        <f t="shared" si="37"/>
        <v>0</v>
      </c>
      <c r="AQ2330" s="16"/>
      <c r="AR2330" s="205">
        <v>1</v>
      </c>
      <c r="AS2330" s="16"/>
      <c r="AT2330" s="16"/>
      <c r="AU2330" s="16"/>
      <c r="AV2330" s="16"/>
      <c r="AW2330" s="16"/>
      <c r="AX2330" s="16"/>
    </row>
    <row r="2331" spans="1:50" customFormat="1" ht="15.75" hidden="1" customHeight="1" x14ac:dyDescent="0.2">
      <c r="A2331" s="7" t="s">
        <v>4698</v>
      </c>
      <c r="B2331" s="3" t="s">
        <v>4699</v>
      </c>
      <c r="C2331" s="85" t="s">
        <v>4395</v>
      </c>
      <c r="D2331" s="85" t="s">
        <v>13090</v>
      </c>
      <c r="E2331" s="202" t="s">
        <v>26712</v>
      </c>
      <c r="F2331" s="85" t="s">
        <v>40</v>
      </c>
      <c r="G2331" s="85" t="s">
        <v>15356</v>
      </c>
      <c r="H2331" s="85" t="s">
        <v>20690</v>
      </c>
      <c r="I2331" s="3" t="s">
        <v>4421</v>
      </c>
      <c r="J2331" s="85" t="s">
        <v>4400</v>
      </c>
      <c r="K2331" s="7" t="s">
        <v>4422</v>
      </c>
      <c r="L2331" s="3"/>
      <c r="M2331" s="3"/>
      <c r="N2331" s="41" t="s">
        <v>4700</v>
      </c>
      <c r="O2331" s="87">
        <v>29161</v>
      </c>
      <c r="P2331" s="87">
        <v>21644</v>
      </c>
      <c r="Q2331" s="87">
        <v>7517</v>
      </c>
      <c r="R2331" s="87">
        <v>0</v>
      </c>
      <c r="S2331" s="87"/>
      <c r="T2331" s="87"/>
      <c r="U2331" s="85">
        <v>2010</v>
      </c>
      <c r="V2331" s="3" t="s">
        <v>4700</v>
      </c>
      <c r="W2331" s="3"/>
      <c r="X2331" s="3"/>
      <c r="Y2331" s="3"/>
      <c r="Z2331" s="6">
        <v>9439</v>
      </c>
      <c r="AA2331" s="160"/>
      <c r="AB2331" s="123" t="s">
        <v>4395</v>
      </c>
      <c r="AC2331" s="124"/>
      <c r="AD2331" s="41"/>
      <c r="AE2331" s="83"/>
      <c r="AF2331" s="83"/>
      <c r="AG2331" s="41"/>
      <c r="AH2331" s="41" t="s">
        <v>7654</v>
      </c>
      <c r="AI2331" s="80" t="s">
        <v>18199</v>
      </c>
      <c r="AJ2331" s="80" t="s">
        <v>20110</v>
      </c>
      <c r="AK2331" s="3"/>
      <c r="AL2331" s="85"/>
      <c r="AM2331" s="151" t="s">
        <v>19998</v>
      </c>
      <c r="AN2331" s="15"/>
      <c r="AO2331" s="166"/>
      <c r="AP2331" s="5">
        <f t="shared" si="37"/>
        <v>0</v>
      </c>
      <c r="AQ2331" s="16"/>
      <c r="AR2331" s="205">
        <v>1</v>
      </c>
      <c r="AS2331" s="16"/>
      <c r="AT2331" s="16"/>
      <c r="AU2331" s="16"/>
      <c r="AV2331" s="16"/>
      <c r="AW2331" s="16"/>
      <c r="AX2331" s="16"/>
    </row>
    <row r="2332" spans="1:50" customFormat="1" ht="15.75" hidden="1" customHeight="1" x14ac:dyDescent="0.2">
      <c r="A2332" s="7" t="s">
        <v>24394</v>
      </c>
      <c r="B2332" s="3" t="s">
        <v>24395</v>
      </c>
      <c r="C2332" s="85" t="s">
        <v>4395</v>
      </c>
      <c r="D2332" s="85" t="s">
        <v>13090</v>
      </c>
      <c r="E2332" s="202" t="s">
        <v>26712</v>
      </c>
      <c r="F2332" s="85" t="s">
        <v>40</v>
      </c>
      <c r="G2332" s="85" t="s">
        <v>43</v>
      </c>
      <c r="H2332" s="85" t="s">
        <v>20690</v>
      </c>
      <c r="I2332" s="3" t="s">
        <v>4396</v>
      </c>
      <c r="J2332" s="85" t="s">
        <v>115</v>
      </c>
      <c r="K2332" s="7" t="s">
        <v>4595</v>
      </c>
      <c r="L2332" s="3"/>
      <c r="M2332" s="3"/>
      <c r="N2332" s="41" t="s">
        <v>13856</v>
      </c>
      <c r="O2332" s="87">
        <v>52784</v>
      </c>
      <c r="P2332" s="87">
        <v>0</v>
      </c>
      <c r="Q2332" s="87">
        <v>52784</v>
      </c>
      <c r="R2332" s="87">
        <v>0</v>
      </c>
      <c r="S2332" s="87"/>
      <c r="T2332" s="87"/>
      <c r="U2332" s="85">
        <v>2021</v>
      </c>
      <c r="V2332" s="3"/>
      <c r="X2332" s="3"/>
      <c r="Y2332" s="7"/>
      <c r="Z2332" s="6">
        <v>42093</v>
      </c>
      <c r="AA2332" s="160"/>
      <c r="AB2332" s="123" t="s">
        <v>4395</v>
      </c>
      <c r="AC2332" s="124"/>
      <c r="AD2332" s="41"/>
      <c r="AE2332" s="41"/>
      <c r="AF2332" s="41"/>
      <c r="AG2332" s="41"/>
      <c r="AH2332" s="41" t="s">
        <v>7061</v>
      </c>
      <c r="AI2332" s="80" t="s">
        <v>24396</v>
      </c>
      <c r="AJ2332" s="80" t="s">
        <v>24397</v>
      </c>
      <c r="AK2332" s="3"/>
      <c r="AL2332" s="85"/>
      <c r="AM2332" s="151" t="s">
        <v>24840</v>
      </c>
      <c r="AN2332" s="15"/>
      <c r="AO2332" s="166"/>
      <c r="AP2332" s="5">
        <f t="shared" si="37"/>
        <v>0</v>
      </c>
      <c r="AQ2332" s="16"/>
      <c r="AR2332" s="205">
        <v>1</v>
      </c>
      <c r="AS2332" s="16"/>
      <c r="AT2332" s="16"/>
      <c r="AU2332" s="16"/>
      <c r="AV2332" s="16"/>
      <c r="AW2332" s="16"/>
      <c r="AX2332" s="16"/>
    </row>
    <row r="2333" spans="1:50" customFormat="1" ht="15.75" hidden="1" customHeight="1" x14ac:dyDescent="0.2">
      <c r="A2333" s="7" t="s">
        <v>24398</v>
      </c>
      <c r="B2333" s="3" t="s">
        <v>24399</v>
      </c>
      <c r="C2333" s="85" t="s">
        <v>4395</v>
      </c>
      <c r="D2333" s="85" t="s">
        <v>13090</v>
      </c>
      <c r="E2333" s="202" t="s">
        <v>26712</v>
      </c>
      <c r="F2333" s="85" t="s">
        <v>40</v>
      </c>
      <c r="G2333" s="85" t="s">
        <v>43</v>
      </c>
      <c r="H2333" s="85" t="s">
        <v>20690</v>
      </c>
      <c r="I2333" s="3" t="s">
        <v>4396</v>
      </c>
      <c r="J2333" s="85" t="s">
        <v>115</v>
      </c>
      <c r="K2333" s="7" t="s">
        <v>4595</v>
      </c>
      <c r="L2333" s="3"/>
      <c r="M2333" s="3"/>
      <c r="N2333" s="41" t="s">
        <v>13856</v>
      </c>
      <c r="O2333" s="87">
        <v>52630</v>
      </c>
      <c r="P2333" s="87">
        <v>0</v>
      </c>
      <c r="Q2333" s="87">
        <v>52630</v>
      </c>
      <c r="R2333" s="87">
        <v>0</v>
      </c>
      <c r="S2333" s="87"/>
      <c r="T2333" s="87"/>
      <c r="U2333" s="85">
        <v>2021</v>
      </c>
      <c r="V2333" s="3"/>
      <c r="X2333" s="3"/>
      <c r="Y2333" s="7"/>
      <c r="Z2333" s="6">
        <v>42093</v>
      </c>
      <c r="AA2333" s="160"/>
      <c r="AB2333" s="123" t="s">
        <v>4395</v>
      </c>
      <c r="AC2333" s="124"/>
      <c r="AD2333" s="41"/>
      <c r="AE2333" s="41"/>
      <c r="AF2333" s="41"/>
      <c r="AG2333" s="41"/>
      <c r="AH2333" s="41" t="s">
        <v>7061</v>
      </c>
      <c r="AI2333" s="80" t="s">
        <v>24400</v>
      </c>
      <c r="AJ2333" s="80" t="s">
        <v>24401</v>
      </c>
      <c r="AK2333" s="3"/>
      <c r="AL2333" s="85"/>
      <c r="AM2333" s="151" t="s">
        <v>24840</v>
      </c>
      <c r="AN2333" s="15"/>
      <c r="AO2333" s="166"/>
      <c r="AP2333" s="5">
        <f t="shared" si="37"/>
        <v>0</v>
      </c>
      <c r="AQ2333" s="16"/>
      <c r="AR2333" s="205">
        <v>1</v>
      </c>
      <c r="AS2333" s="16"/>
      <c r="AT2333" s="16"/>
      <c r="AU2333" s="16"/>
      <c r="AV2333" s="16"/>
      <c r="AW2333" s="16"/>
      <c r="AX2333" s="16"/>
    </row>
    <row r="2334" spans="1:50" customFormat="1" ht="15.75" hidden="1" customHeight="1" x14ac:dyDescent="0.2">
      <c r="A2334" s="7" t="s">
        <v>24402</v>
      </c>
      <c r="B2334" s="3" t="s">
        <v>24403</v>
      </c>
      <c r="C2334" s="85" t="s">
        <v>4395</v>
      </c>
      <c r="D2334" s="85" t="s">
        <v>13090</v>
      </c>
      <c r="E2334" s="202" t="s">
        <v>26712</v>
      </c>
      <c r="F2334" s="85" t="s">
        <v>40</v>
      </c>
      <c r="G2334" s="85" t="s">
        <v>43</v>
      </c>
      <c r="H2334" s="85" t="s">
        <v>20690</v>
      </c>
      <c r="I2334" s="3" t="s">
        <v>4396</v>
      </c>
      <c r="J2334" s="85" t="s">
        <v>115</v>
      </c>
      <c r="K2334" s="7" t="s">
        <v>4595</v>
      </c>
      <c r="L2334" s="3"/>
      <c r="M2334" s="3"/>
      <c r="N2334" s="41" t="s">
        <v>13856</v>
      </c>
      <c r="O2334" s="87">
        <v>53414</v>
      </c>
      <c r="P2334" s="87">
        <v>0</v>
      </c>
      <c r="Q2334" s="87">
        <v>53414</v>
      </c>
      <c r="R2334" s="87">
        <v>0</v>
      </c>
      <c r="S2334" s="87"/>
      <c r="T2334" s="87"/>
      <c r="U2334" s="85">
        <v>2021</v>
      </c>
      <c r="V2334" s="3"/>
      <c r="X2334" s="3"/>
      <c r="Y2334" s="7"/>
      <c r="Z2334" s="6">
        <v>42093</v>
      </c>
      <c r="AA2334" s="160"/>
      <c r="AB2334" s="123" t="s">
        <v>4395</v>
      </c>
      <c r="AC2334" s="124"/>
      <c r="AD2334" s="41"/>
      <c r="AE2334" s="41"/>
      <c r="AF2334" s="41"/>
      <c r="AG2334" s="41"/>
      <c r="AH2334" s="41" t="s">
        <v>7061</v>
      </c>
      <c r="AI2334" s="80" t="s">
        <v>24404</v>
      </c>
      <c r="AJ2334" s="80" t="s">
        <v>24405</v>
      </c>
      <c r="AK2334" s="3"/>
      <c r="AL2334" s="85"/>
      <c r="AM2334" s="151" t="s">
        <v>24840</v>
      </c>
      <c r="AN2334" s="15"/>
      <c r="AO2334" s="166"/>
      <c r="AP2334" s="5">
        <f t="shared" si="37"/>
        <v>0</v>
      </c>
      <c r="AQ2334" s="16"/>
      <c r="AR2334" s="205">
        <v>1</v>
      </c>
      <c r="AS2334" s="16"/>
      <c r="AT2334" s="16"/>
      <c r="AU2334" s="16"/>
      <c r="AV2334" s="16"/>
      <c r="AW2334" s="16"/>
      <c r="AX2334" s="16"/>
    </row>
    <row r="2335" spans="1:50" customFormat="1" ht="15.75" hidden="1" customHeight="1" x14ac:dyDescent="0.2">
      <c r="A2335" s="7" t="s">
        <v>24406</v>
      </c>
      <c r="B2335" s="3" t="s">
        <v>24407</v>
      </c>
      <c r="C2335" s="85" t="s">
        <v>4395</v>
      </c>
      <c r="D2335" s="85" t="s">
        <v>13090</v>
      </c>
      <c r="E2335" s="202" t="s">
        <v>26712</v>
      </c>
      <c r="F2335" s="85" t="s">
        <v>40</v>
      </c>
      <c r="G2335" s="85" t="s">
        <v>43</v>
      </c>
      <c r="H2335" s="85" t="s">
        <v>20690</v>
      </c>
      <c r="I2335" s="3" t="s">
        <v>4396</v>
      </c>
      <c r="J2335" s="85" t="s">
        <v>115</v>
      </c>
      <c r="K2335" s="7" t="s">
        <v>4595</v>
      </c>
      <c r="L2335" s="3"/>
      <c r="M2335" s="3"/>
      <c r="N2335" s="41" t="s">
        <v>13856</v>
      </c>
      <c r="O2335" s="87">
        <v>36956</v>
      </c>
      <c r="P2335" s="87">
        <v>0</v>
      </c>
      <c r="Q2335" s="87">
        <v>36956</v>
      </c>
      <c r="R2335" s="87">
        <v>0</v>
      </c>
      <c r="S2335" s="87"/>
      <c r="T2335" s="87"/>
      <c r="U2335" s="85">
        <v>2021</v>
      </c>
      <c r="V2335" s="3"/>
      <c r="X2335" s="3"/>
      <c r="Y2335" s="7"/>
      <c r="Z2335" s="6">
        <v>26300</v>
      </c>
      <c r="AA2335" s="160"/>
      <c r="AB2335" s="123" t="s">
        <v>4395</v>
      </c>
      <c r="AC2335" s="124"/>
      <c r="AD2335" s="41"/>
      <c r="AE2335" s="41"/>
      <c r="AF2335" s="41"/>
      <c r="AG2335" s="41"/>
      <c r="AH2335" s="41" t="s">
        <v>7061</v>
      </c>
      <c r="AI2335" s="80" t="s">
        <v>24408</v>
      </c>
      <c r="AJ2335" s="80" t="s">
        <v>24409</v>
      </c>
      <c r="AK2335" s="3"/>
      <c r="AL2335" s="85"/>
      <c r="AM2335" s="151" t="s">
        <v>24840</v>
      </c>
      <c r="AN2335" s="15"/>
      <c r="AO2335" s="166"/>
      <c r="AP2335" s="5">
        <f t="shared" si="37"/>
        <v>0</v>
      </c>
      <c r="AQ2335" s="16"/>
      <c r="AR2335" s="205">
        <v>1</v>
      </c>
      <c r="AS2335" s="16"/>
      <c r="AT2335" s="16"/>
      <c r="AU2335" s="16"/>
      <c r="AV2335" s="16"/>
      <c r="AW2335" s="16"/>
      <c r="AX2335" s="16"/>
    </row>
    <row r="2336" spans="1:50" customFormat="1" ht="15.75" hidden="1" customHeight="1" x14ac:dyDescent="0.2">
      <c r="A2336" s="7" t="s">
        <v>24410</v>
      </c>
      <c r="B2336" s="3" t="s">
        <v>24411</v>
      </c>
      <c r="C2336" s="85" t="s">
        <v>4395</v>
      </c>
      <c r="D2336" s="85" t="s">
        <v>13090</v>
      </c>
      <c r="E2336" s="202" t="s">
        <v>26712</v>
      </c>
      <c r="F2336" s="85" t="s">
        <v>40</v>
      </c>
      <c r="G2336" s="85" t="s">
        <v>43</v>
      </c>
      <c r="H2336" s="85" t="s">
        <v>20690</v>
      </c>
      <c r="I2336" s="3" t="s">
        <v>4396</v>
      </c>
      <c r="J2336" s="85" t="s">
        <v>115</v>
      </c>
      <c r="K2336" s="7" t="s">
        <v>4595</v>
      </c>
      <c r="L2336" s="3"/>
      <c r="M2336" s="3"/>
      <c r="N2336" s="41" t="s">
        <v>13856</v>
      </c>
      <c r="O2336" s="87">
        <v>185900</v>
      </c>
      <c r="P2336" s="87">
        <v>0</v>
      </c>
      <c r="Q2336" s="87">
        <v>185900</v>
      </c>
      <c r="R2336" s="87">
        <v>0</v>
      </c>
      <c r="S2336" s="87"/>
      <c r="T2336" s="87"/>
      <c r="U2336" s="85">
        <v>2021</v>
      </c>
      <c r="V2336" s="3"/>
      <c r="X2336" s="3"/>
      <c r="Y2336" s="7"/>
      <c r="Z2336" s="6">
        <v>123400</v>
      </c>
      <c r="AA2336" s="160"/>
      <c r="AB2336" s="123" t="s">
        <v>4395</v>
      </c>
      <c r="AC2336" s="124"/>
      <c r="AD2336" s="41"/>
      <c r="AE2336" s="41"/>
      <c r="AF2336" s="41"/>
      <c r="AG2336" s="41"/>
      <c r="AH2336" s="41" t="s">
        <v>7061</v>
      </c>
      <c r="AI2336" s="80" t="s">
        <v>24412</v>
      </c>
      <c r="AJ2336" s="80" t="s">
        <v>24413</v>
      </c>
      <c r="AK2336" s="3"/>
      <c r="AL2336" s="85"/>
      <c r="AM2336" s="151" t="s">
        <v>24840</v>
      </c>
      <c r="AN2336" s="15"/>
      <c r="AO2336" s="166"/>
      <c r="AP2336" s="5">
        <f t="shared" si="37"/>
        <v>0</v>
      </c>
      <c r="AQ2336" s="16"/>
      <c r="AR2336" s="205">
        <v>1</v>
      </c>
      <c r="AS2336" s="16"/>
      <c r="AT2336" s="16"/>
      <c r="AU2336" s="16"/>
      <c r="AV2336" s="16"/>
      <c r="AW2336" s="16"/>
      <c r="AX2336" s="16"/>
    </row>
    <row r="2337" spans="1:50" customFormat="1" ht="15.75" hidden="1" customHeight="1" x14ac:dyDescent="0.2">
      <c r="A2337" s="7" t="s">
        <v>25707</v>
      </c>
      <c r="B2337" s="3" t="s">
        <v>25795</v>
      </c>
      <c r="C2337" s="85" t="s">
        <v>4395</v>
      </c>
      <c r="D2337" s="85" t="s">
        <v>13090</v>
      </c>
      <c r="E2337" s="202" t="s">
        <v>26418</v>
      </c>
      <c r="F2337" s="85" t="s">
        <v>40</v>
      </c>
      <c r="G2337" s="85" t="s">
        <v>41</v>
      </c>
      <c r="H2337" s="85" t="s">
        <v>20690</v>
      </c>
      <c r="I2337" s="3" t="s">
        <v>26526</v>
      </c>
      <c r="J2337" s="85" t="s">
        <v>4400</v>
      </c>
      <c r="K2337" s="7" t="s">
        <v>4534</v>
      </c>
      <c r="L2337" s="3"/>
      <c r="M2337" s="3"/>
      <c r="N2337" s="41" t="s">
        <v>4535</v>
      </c>
      <c r="O2337" s="87">
        <v>0</v>
      </c>
      <c r="P2337" s="87">
        <v>0</v>
      </c>
      <c r="Q2337" s="87">
        <v>0</v>
      </c>
      <c r="R2337" s="87">
        <v>0</v>
      </c>
      <c r="S2337" s="87"/>
      <c r="T2337" s="87"/>
      <c r="U2337" s="85" t="s">
        <v>112</v>
      </c>
      <c r="V2337" s="3"/>
      <c r="X2337" s="3"/>
      <c r="Y2337" s="7"/>
      <c r="Z2337" s="6">
        <v>50133</v>
      </c>
      <c r="AA2337" s="160"/>
      <c r="AB2337" s="123" t="s">
        <v>4395</v>
      </c>
      <c r="AC2337" s="124"/>
      <c r="AD2337" s="41"/>
      <c r="AE2337" s="41"/>
      <c r="AF2337" s="41"/>
      <c r="AG2337" s="41"/>
      <c r="AH2337" s="41" t="s">
        <v>7061</v>
      </c>
      <c r="AI2337" s="80" t="s">
        <v>25975</v>
      </c>
      <c r="AJ2337" s="41" t="s">
        <v>25890</v>
      </c>
      <c r="AK2337" s="3"/>
      <c r="AL2337" s="85"/>
      <c r="AM2337" s="151" t="s">
        <v>25241</v>
      </c>
      <c r="AN2337" s="15"/>
      <c r="AO2337" s="166"/>
      <c r="AP2337" s="5">
        <f t="shared" si="37"/>
        <v>0</v>
      </c>
      <c r="AQ2337" s="16"/>
      <c r="AR2337" s="205">
        <v>1</v>
      </c>
      <c r="AS2337" s="16"/>
      <c r="AT2337" s="16"/>
      <c r="AU2337" s="16"/>
      <c r="AV2337" s="16"/>
      <c r="AW2337" s="16"/>
      <c r="AX2337" s="16"/>
    </row>
    <row r="2338" spans="1:50" customFormat="1" ht="15.75" hidden="1" customHeight="1" x14ac:dyDescent="0.2">
      <c r="A2338" s="7" t="s">
        <v>25710</v>
      </c>
      <c r="B2338" s="3" t="s">
        <v>25798</v>
      </c>
      <c r="C2338" s="85" t="s">
        <v>4395</v>
      </c>
      <c r="D2338" s="85" t="s">
        <v>13090</v>
      </c>
      <c r="E2338" s="202" t="s">
        <v>26712</v>
      </c>
      <c r="F2338" s="85" t="s">
        <v>40</v>
      </c>
      <c r="G2338" s="85" t="s">
        <v>41</v>
      </c>
      <c r="H2338" s="85" t="s">
        <v>20690</v>
      </c>
      <c r="I2338" s="3" t="s">
        <v>26526</v>
      </c>
      <c r="J2338" s="85" t="s">
        <v>4400</v>
      </c>
      <c r="K2338" s="7" t="s">
        <v>4534</v>
      </c>
      <c r="L2338" s="3"/>
      <c r="M2338" s="3"/>
      <c r="N2338" s="41" t="s">
        <v>4535</v>
      </c>
      <c r="O2338" s="87">
        <v>110631</v>
      </c>
      <c r="P2338" s="87">
        <v>0</v>
      </c>
      <c r="Q2338" s="87">
        <v>110631</v>
      </c>
      <c r="R2338" s="87">
        <v>0</v>
      </c>
      <c r="S2338" s="87"/>
      <c r="T2338" s="87"/>
      <c r="U2338" s="85">
        <v>2021</v>
      </c>
      <c r="V2338" s="3"/>
      <c r="X2338" s="3"/>
      <c r="Y2338" s="7"/>
      <c r="Z2338" s="6">
        <v>50113</v>
      </c>
      <c r="AA2338" s="160"/>
      <c r="AB2338" s="123" t="s">
        <v>4395</v>
      </c>
      <c r="AC2338" s="124"/>
      <c r="AD2338" s="41"/>
      <c r="AE2338" s="41"/>
      <c r="AF2338" s="41"/>
      <c r="AG2338" s="41"/>
      <c r="AH2338" s="41" t="s">
        <v>7061</v>
      </c>
      <c r="AI2338" s="80" t="s">
        <v>25978</v>
      </c>
      <c r="AJ2338" s="41" t="s">
        <v>25893</v>
      </c>
      <c r="AK2338" s="3"/>
      <c r="AL2338" s="85"/>
      <c r="AM2338" s="151" t="s">
        <v>25241</v>
      </c>
      <c r="AN2338" s="15"/>
      <c r="AO2338" s="166"/>
      <c r="AP2338" s="5">
        <f t="shared" si="37"/>
        <v>0</v>
      </c>
      <c r="AQ2338" s="16"/>
      <c r="AR2338" s="205">
        <v>1</v>
      </c>
      <c r="AS2338" s="16"/>
      <c r="AT2338" s="16"/>
      <c r="AU2338" s="16"/>
      <c r="AV2338" s="16"/>
      <c r="AW2338" s="16"/>
      <c r="AX2338" s="16"/>
    </row>
    <row r="2339" spans="1:50" customFormat="1" ht="15.75" hidden="1" customHeight="1" x14ac:dyDescent="0.2">
      <c r="A2339" s="7" t="s">
        <v>25709</v>
      </c>
      <c r="B2339" s="3" t="s">
        <v>25797</v>
      </c>
      <c r="C2339" s="85" t="s">
        <v>4395</v>
      </c>
      <c r="D2339" s="85" t="s">
        <v>13090</v>
      </c>
      <c r="E2339" s="202" t="s">
        <v>26712</v>
      </c>
      <c r="F2339" s="85" t="s">
        <v>40</v>
      </c>
      <c r="G2339" s="85" t="s">
        <v>41</v>
      </c>
      <c r="H2339" s="85" t="s">
        <v>20690</v>
      </c>
      <c r="I2339" s="3" t="s">
        <v>26526</v>
      </c>
      <c r="J2339" s="85" t="s">
        <v>4400</v>
      </c>
      <c r="K2339" s="7" t="s">
        <v>4534</v>
      </c>
      <c r="L2339" s="3"/>
      <c r="M2339" s="3"/>
      <c r="N2339" s="41" t="s">
        <v>4535</v>
      </c>
      <c r="O2339" s="87">
        <v>90379</v>
      </c>
      <c r="P2339" s="87">
        <v>0</v>
      </c>
      <c r="Q2339" s="87">
        <v>90379</v>
      </c>
      <c r="R2339" s="87">
        <v>0</v>
      </c>
      <c r="S2339" s="87"/>
      <c r="T2339" s="87"/>
      <c r="U2339" s="85">
        <v>2021</v>
      </c>
      <c r="V2339" s="3"/>
      <c r="X2339" s="3"/>
      <c r="Y2339" s="7"/>
      <c r="Z2339" s="6">
        <v>50133</v>
      </c>
      <c r="AA2339" s="160"/>
      <c r="AB2339" s="123" t="s">
        <v>4395</v>
      </c>
      <c r="AC2339" s="124"/>
      <c r="AD2339" s="41"/>
      <c r="AE2339" s="41"/>
      <c r="AF2339" s="41"/>
      <c r="AG2339" s="41"/>
      <c r="AH2339" s="41" t="s">
        <v>7061</v>
      </c>
      <c r="AI2339" s="80" t="s">
        <v>25977</v>
      </c>
      <c r="AJ2339" s="41" t="s">
        <v>25892</v>
      </c>
      <c r="AK2339" s="3"/>
      <c r="AL2339" s="85"/>
      <c r="AM2339" s="151" t="s">
        <v>25241</v>
      </c>
      <c r="AN2339" s="15"/>
      <c r="AO2339" s="166"/>
      <c r="AP2339" s="5">
        <f t="shared" si="37"/>
        <v>0</v>
      </c>
      <c r="AQ2339" s="16"/>
      <c r="AR2339" s="205">
        <v>1</v>
      </c>
      <c r="AS2339" s="16"/>
      <c r="AT2339" s="16"/>
      <c r="AU2339" s="16"/>
      <c r="AV2339" s="16"/>
      <c r="AW2339" s="16"/>
      <c r="AX2339" s="16"/>
    </row>
    <row r="2340" spans="1:50" customFormat="1" ht="15.75" hidden="1" customHeight="1" x14ac:dyDescent="0.2">
      <c r="A2340" s="7" t="s">
        <v>25708</v>
      </c>
      <c r="B2340" s="3" t="s">
        <v>25796</v>
      </c>
      <c r="C2340" s="85" t="s">
        <v>4395</v>
      </c>
      <c r="D2340" s="85" t="s">
        <v>13090</v>
      </c>
      <c r="E2340" s="202" t="s">
        <v>26712</v>
      </c>
      <c r="F2340" s="85" t="s">
        <v>40</v>
      </c>
      <c r="G2340" s="85" t="s">
        <v>41</v>
      </c>
      <c r="H2340" s="85" t="s">
        <v>20690</v>
      </c>
      <c r="I2340" s="3" t="s">
        <v>26526</v>
      </c>
      <c r="J2340" s="85" t="s">
        <v>4400</v>
      </c>
      <c r="K2340" s="7" t="s">
        <v>4534</v>
      </c>
      <c r="L2340" s="3"/>
      <c r="M2340" s="3"/>
      <c r="N2340" s="41" t="s">
        <v>4535</v>
      </c>
      <c r="O2340" s="87">
        <v>4048</v>
      </c>
      <c r="P2340" s="87">
        <v>0</v>
      </c>
      <c r="Q2340" s="87">
        <v>4048</v>
      </c>
      <c r="R2340" s="87">
        <v>0</v>
      </c>
      <c r="S2340" s="87"/>
      <c r="T2340" s="87"/>
      <c r="U2340" s="85">
        <v>2021</v>
      </c>
      <c r="V2340" s="3"/>
      <c r="X2340" s="3"/>
      <c r="Y2340" s="7"/>
      <c r="Z2340" s="6">
        <v>50133</v>
      </c>
      <c r="AA2340" s="160"/>
      <c r="AB2340" s="123" t="s">
        <v>4395</v>
      </c>
      <c r="AC2340" s="124"/>
      <c r="AD2340" s="41"/>
      <c r="AE2340" s="41"/>
      <c r="AF2340" s="41"/>
      <c r="AG2340" s="41"/>
      <c r="AH2340" s="41" t="s">
        <v>7061</v>
      </c>
      <c r="AI2340" s="80" t="s">
        <v>25976</v>
      </c>
      <c r="AJ2340" s="41" t="s">
        <v>25891</v>
      </c>
      <c r="AK2340" s="3"/>
      <c r="AL2340" s="85"/>
      <c r="AM2340" s="151" t="s">
        <v>25241</v>
      </c>
      <c r="AN2340" s="15"/>
      <c r="AO2340" s="166"/>
      <c r="AP2340" s="5">
        <f t="shared" si="37"/>
        <v>0</v>
      </c>
      <c r="AQ2340" s="16"/>
      <c r="AR2340" s="205">
        <v>1</v>
      </c>
      <c r="AS2340" s="16"/>
      <c r="AT2340" s="16"/>
      <c r="AU2340" s="16"/>
      <c r="AV2340" s="16"/>
      <c r="AW2340" s="16"/>
      <c r="AX2340" s="16"/>
    </row>
    <row r="2341" spans="1:50" customFormat="1" ht="15.75" hidden="1" customHeight="1" x14ac:dyDescent="0.2">
      <c r="A2341" s="7" t="s">
        <v>4701</v>
      </c>
      <c r="B2341" s="3" t="s">
        <v>14916</v>
      </c>
      <c r="C2341" s="85" t="s">
        <v>4395</v>
      </c>
      <c r="D2341" s="85" t="s">
        <v>13090</v>
      </c>
      <c r="E2341" s="202" t="s">
        <v>26712</v>
      </c>
      <c r="F2341" s="85" t="s">
        <v>40</v>
      </c>
      <c r="G2341" s="85" t="s">
        <v>43</v>
      </c>
      <c r="H2341" s="85" t="s">
        <v>20690</v>
      </c>
      <c r="I2341" s="3" t="s">
        <v>4396</v>
      </c>
      <c r="J2341" s="85" t="s">
        <v>115</v>
      </c>
      <c r="K2341" s="7" t="s">
        <v>4702</v>
      </c>
      <c r="L2341" s="3"/>
      <c r="M2341" s="3"/>
      <c r="N2341" s="41" t="s">
        <v>4552</v>
      </c>
      <c r="O2341" s="87">
        <v>66270</v>
      </c>
      <c r="P2341" s="87">
        <v>0</v>
      </c>
      <c r="Q2341" s="87">
        <v>66270</v>
      </c>
      <c r="R2341" s="87">
        <v>0</v>
      </c>
      <c r="S2341" s="87"/>
      <c r="T2341" s="87"/>
      <c r="U2341" s="85">
        <v>2011</v>
      </c>
      <c r="V2341" s="3" t="s">
        <v>4552</v>
      </c>
      <c r="W2341" s="3"/>
      <c r="X2341" s="3"/>
      <c r="Y2341" s="3"/>
      <c r="Z2341" s="6">
        <v>8912</v>
      </c>
      <c r="AA2341" s="160"/>
      <c r="AB2341" s="123" t="s">
        <v>4395</v>
      </c>
      <c r="AC2341" s="124"/>
      <c r="AD2341" s="41"/>
      <c r="AE2341" s="83"/>
      <c r="AF2341" s="83"/>
      <c r="AG2341" s="41"/>
      <c r="AH2341" s="41" t="s">
        <v>7061</v>
      </c>
      <c r="AI2341" s="80" t="s">
        <v>18200</v>
      </c>
      <c r="AJ2341" s="80" t="s">
        <v>20111</v>
      </c>
      <c r="AK2341" s="3"/>
      <c r="AL2341" s="85"/>
      <c r="AM2341" s="151" t="s">
        <v>19998</v>
      </c>
      <c r="AN2341" s="15"/>
      <c r="AO2341" s="166"/>
      <c r="AP2341" s="5">
        <f t="shared" si="37"/>
        <v>0</v>
      </c>
      <c r="AQ2341" s="16"/>
      <c r="AR2341" s="205">
        <v>1</v>
      </c>
      <c r="AS2341" s="16"/>
      <c r="AT2341" s="16"/>
      <c r="AU2341" s="16"/>
      <c r="AV2341" s="16"/>
      <c r="AW2341" s="16"/>
      <c r="AX2341" s="16"/>
    </row>
    <row r="2342" spans="1:50" customFormat="1" ht="15.75" hidden="1" customHeight="1" x14ac:dyDescent="0.2">
      <c r="A2342" s="7" t="s">
        <v>24414</v>
      </c>
      <c r="B2342" s="3" t="s">
        <v>24415</v>
      </c>
      <c r="C2342" s="85" t="s">
        <v>4395</v>
      </c>
      <c r="D2342" s="85" t="s">
        <v>13090</v>
      </c>
      <c r="E2342" s="202" t="s">
        <v>1800</v>
      </c>
      <c r="F2342" s="85" t="s">
        <v>55</v>
      </c>
      <c r="G2342" s="85" t="s">
        <v>59</v>
      </c>
      <c r="H2342" s="85" t="s">
        <v>20690</v>
      </c>
      <c r="I2342" s="3" t="s">
        <v>4399</v>
      </c>
      <c r="J2342" s="85" t="s">
        <v>26013</v>
      </c>
      <c r="K2342" s="7" t="s">
        <v>4657</v>
      </c>
      <c r="L2342" s="3"/>
      <c r="M2342" s="3"/>
      <c r="N2342" s="41" t="s">
        <v>21279</v>
      </c>
      <c r="O2342" s="87">
        <v>0</v>
      </c>
      <c r="P2342" s="87">
        <v>0</v>
      </c>
      <c r="Q2342" s="87">
        <v>0</v>
      </c>
      <c r="R2342" s="87">
        <v>0</v>
      </c>
      <c r="S2342" s="87"/>
      <c r="T2342" s="87"/>
      <c r="U2342" s="85" t="s">
        <v>112</v>
      </c>
      <c r="V2342" s="3"/>
      <c r="X2342" s="3"/>
      <c r="Y2342" s="7"/>
      <c r="Z2342" s="6">
        <v>72793</v>
      </c>
      <c r="AA2342" s="160"/>
      <c r="AB2342" s="123" t="s">
        <v>4395</v>
      </c>
      <c r="AC2342" s="124"/>
      <c r="AD2342" s="41"/>
      <c r="AE2342" s="41"/>
      <c r="AF2342" s="41"/>
      <c r="AG2342" s="41"/>
      <c r="AH2342" s="41" t="s">
        <v>4460</v>
      </c>
      <c r="AI2342" s="80" t="s">
        <v>24416</v>
      </c>
      <c r="AJ2342" s="80" t="s">
        <v>24417</v>
      </c>
      <c r="AK2342" s="3"/>
      <c r="AL2342" s="85"/>
      <c r="AM2342" s="151" t="s">
        <v>24840</v>
      </c>
      <c r="AN2342" s="15"/>
      <c r="AO2342" s="166"/>
      <c r="AP2342" s="5">
        <f t="shared" si="37"/>
        <v>0</v>
      </c>
      <c r="AQ2342" s="16"/>
      <c r="AR2342" s="205">
        <v>1</v>
      </c>
      <c r="AS2342" s="16"/>
      <c r="AT2342" s="16"/>
      <c r="AU2342" s="16"/>
      <c r="AV2342" s="16"/>
      <c r="AW2342" s="16"/>
      <c r="AX2342" s="16"/>
    </row>
    <row r="2343" spans="1:50" customFormat="1" ht="15.75" hidden="1" customHeight="1" x14ac:dyDescent="0.2">
      <c r="A2343" s="1" t="s">
        <v>26405</v>
      </c>
      <c r="B2343" s="1" t="s">
        <v>26726</v>
      </c>
      <c r="C2343" s="85" t="s">
        <v>4395</v>
      </c>
      <c r="D2343" s="85" t="s">
        <v>13090</v>
      </c>
      <c r="E2343" s="202" t="s">
        <v>1800</v>
      </c>
      <c r="F2343" s="85" t="s">
        <v>68</v>
      </c>
      <c r="G2343" s="85" t="s">
        <v>72</v>
      </c>
      <c r="H2343" s="85" t="s">
        <v>20690</v>
      </c>
      <c r="I2343" s="3" t="s">
        <v>24249</v>
      </c>
      <c r="J2343" s="85" t="s">
        <v>105</v>
      </c>
      <c r="K2343" s="1" t="s">
        <v>102</v>
      </c>
      <c r="L2343" s="1"/>
      <c r="M2343" s="1"/>
      <c r="N2343" s="41" t="s">
        <v>26406</v>
      </c>
      <c r="O2343" s="87">
        <v>0</v>
      </c>
      <c r="P2343" s="87">
        <v>0</v>
      </c>
      <c r="Q2343" s="87">
        <v>0</v>
      </c>
      <c r="R2343" s="87">
        <v>0</v>
      </c>
      <c r="S2343" s="87"/>
      <c r="T2343" s="87"/>
      <c r="U2343" s="85" t="s">
        <v>112</v>
      </c>
      <c r="V2343" s="1"/>
      <c r="W2343" s="1"/>
      <c r="X2343" s="1"/>
      <c r="Y2343" s="1"/>
      <c r="Z2343" s="6">
        <v>32000</v>
      </c>
      <c r="AA2343" s="160"/>
      <c r="AB2343" s="123" t="s">
        <v>4395</v>
      </c>
      <c r="AC2343" s="124"/>
      <c r="AD2343" s="2"/>
      <c r="AE2343" s="2"/>
      <c r="AF2343" s="2"/>
      <c r="AG2343" s="2"/>
      <c r="AH2343" s="41" t="s">
        <v>4460</v>
      </c>
      <c r="AI2343" s="80" t="s">
        <v>26753</v>
      </c>
      <c r="AJ2343" s="80" t="s">
        <v>26754</v>
      </c>
      <c r="AK2343" s="1"/>
      <c r="AL2343" s="85"/>
      <c r="AM2343" s="151" t="s">
        <v>26263</v>
      </c>
      <c r="AN2343" s="16"/>
      <c r="AO2343" s="166"/>
      <c r="AP2343" s="5">
        <f t="shared" si="37"/>
        <v>0</v>
      </c>
      <c r="AQ2343" s="16"/>
      <c r="AR2343" s="205">
        <v>1</v>
      </c>
      <c r="AS2343" s="16"/>
      <c r="AT2343" s="16"/>
      <c r="AU2343" s="16"/>
      <c r="AV2343" s="16"/>
      <c r="AW2343" s="16"/>
      <c r="AX2343" s="16"/>
    </row>
    <row r="2344" spans="1:50" customFormat="1" ht="15.75" hidden="1" customHeight="1" x14ac:dyDescent="0.2">
      <c r="A2344" s="7" t="s">
        <v>24418</v>
      </c>
      <c r="B2344" s="3" t="s">
        <v>24419</v>
      </c>
      <c r="C2344" s="85" t="s">
        <v>4395</v>
      </c>
      <c r="D2344" s="85" t="s">
        <v>13090</v>
      </c>
      <c r="E2344" s="202" t="s">
        <v>26418</v>
      </c>
      <c r="F2344" s="85" t="s">
        <v>25110</v>
      </c>
      <c r="G2344" s="85" t="s">
        <v>26064</v>
      </c>
      <c r="H2344" s="85" t="s">
        <v>25107</v>
      </c>
      <c r="I2344" s="3" t="s">
        <v>20770</v>
      </c>
      <c r="J2344" s="85" t="s">
        <v>5308</v>
      </c>
      <c r="K2344" s="7" t="s">
        <v>24420</v>
      </c>
      <c r="L2344" s="3"/>
      <c r="M2344" s="3"/>
      <c r="N2344" s="41" t="s">
        <v>24421</v>
      </c>
      <c r="O2344" s="87">
        <v>0</v>
      </c>
      <c r="P2344" s="87">
        <v>0</v>
      </c>
      <c r="Q2344" s="87">
        <v>0</v>
      </c>
      <c r="R2344" s="87">
        <v>0</v>
      </c>
      <c r="S2344" s="87"/>
      <c r="T2344" s="87"/>
      <c r="U2344" s="85" t="s">
        <v>112</v>
      </c>
      <c r="V2344" s="3"/>
      <c r="X2344" s="3"/>
      <c r="Y2344" s="7"/>
      <c r="Z2344" s="6">
        <v>500</v>
      </c>
      <c r="AA2344" s="160"/>
      <c r="AB2344" s="123" t="s">
        <v>4395</v>
      </c>
      <c r="AC2344" s="124"/>
      <c r="AD2344" s="41"/>
      <c r="AE2344" s="41"/>
      <c r="AF2344" s="41"/>
      <c r="AG2344" s="41"/>
      <c r="AH2344" s="41" t="s">
        <v>4460</v>
      </c>
      <c r="AI2344" s="80" t="s">
        <v>24422</v>
      </c>
      <c r="AJ2344" s="80" t="s">
        <v>24423</v>
      </c>
      <c r="AK2344" s="3"/>
      <c r="AL2344" s="85"/>
      <c r="AM2344" s="151" t="s">
        <v>24840</v>
      </c>
      <c r="AN2344" s="15"/>
      <c r="AO2344" s="166"/>
      <c r="AP2344" s="5">
        <f t="shared" si="37"/>
        <v>0</v>
      </c>
      <c r="AQ2344" s="16"/>
      <c r="AR2344" s="205">
        <v>1</v>
      </c>
      <c r="AS2344" s="16"/>
      <c r="AT2344" s="16"/>
      <c r="AU2344" s="16"/>
      <c r="AV2344" s="16"/>
      <c r="AW2344" s="16"/>
      <c r="AX2344" s="16"/>
    </row>
    <row r="2345" spans="1:50" customFormat="1" ht="15.75" hidden="1" customHeight="1" x14ac:dyDescent="0.2">
      <c r="A2345" s="7" t="s">
        <v>24424</v>
      </c>
      <c r="B2345" s="3" t="s">
        <v>24425</v>
      </c>
      <c r="C2345" s="85" t="s">
        <v>4395</v>
      </c>
      <c r="D2345" s="85" t="s">
        <v>13090</v>
      </c>
      <c r="E2345" s="202" t="s">
        <v>26418</v>
      </c>
      <c r="F2345" s="85" t="s">
        <v>40</v>
      </c>
      <c r="G2345" s="85" t="s">
        <v>43</v>
      </c>
      <c r="H2345" s="85" t="s">
        <v>20690</v>
      </c>
      <c r="I2345" s="3" t="s">
        <v>4396</v>
      </c>
      <c r="J2345" s="85" t="s">
        <v>115</v>
      </c>
      <c r="K2345" s="7" t="s">
        <v>4397</v>
      </c>
      <c r="L2345" s="3"/>
      <c r="M2345" s="3"/>
      <c r="N2345" s="41" t="s">
        <v>5162</v>
      </c>
      <c r="O2345" s="87">
        <v>0</v>
      </c>
      <c r="P2345" s="87">
        <v>0</v>
      </c>
      <c r="Q2345" s="87">
        <v>0</v>
      </c>
      <c r="R2345" s="87">
        <v>0</v>
      </c>
      <c r="S2345" s="87"/>
      <c r="T2345" s="87"/>
      <c r="U2345" s="85" t="s">
        <v>112</v>
      </c>
      <c r="V2345" s="3"/>
      <c r="X2345" s="3"/>
      <c r="Y2345" s="7"/>
      <c r="Z2345" s="6">
        <v>200000</v>
      </c>
      <c r="AA2345" s="160"/>
      <c r="AB2345" s="123" t="s">
        <v>4395</v>
      </c>
      <c r="AC2345" s="124"/>
      <c r="AD2345" s="41"/>
      <c r="AE2345" s="41"/>
      <c r="AF2345" s="41"/>
      <c r="AG2345" s="41"/>
      <c r="AH2345" s="41" t="s">
        <v>7061</v>
      </c>
      <c r="AI2345" s="80" t="s">
        <v>24426</v>
      </c>
      <c r="AJ2345" s="80" t="s">
        <v>24427</v>
      </c>
      <c r="AK2345" s="3"/>
      <c r="AL2345" s="85"/>
      <c r="AM2345" s="151" t="s">
        <v>24840</v>
      </c>
      <c r="AN2345" s="15"/>
      <c r="AO2345" s="166"/>
      <c r="AP2345" s="5">
        <f t="shared" si="37"/>
        <v>0</v>
      </c>
      <c r="AQ2345" s="16"/>
      <c r="AR2345" s="205">
        <v>1</v>
      </c>
      <c r="AS2345" s="16"/>
      <c r="AT2345" s="16"/>
      <c r="AU2345" s="16"/>
      <c r="AV2345" s="16"/>
      <c r="AW2345" s="16"/>
      <c r="AX2345" s="16"/>
    </row>
    <row r="2346" spans="1:50" customFormat="1" ht="15.75" hidden="1" customHeight="1" x14ac:dyDescent="0.2">
      <c r="A2346" s="7" t="s">
        <v>24428</v>
      </c>
      <c r="B2346" s="3" t="s">
        <v>24429</v>
      </c>
      <c r="C2346" s="85" t="s">
        <v>4395</v>
      </c>
      <c r="D2346" s="85" t="s">
        <v>13090</v>
      </c>
      <c r="E2346" s="202" t="s">
        <v>1800</v>
      </c>
      <c r="F2346" s="85" t="s">
        <v>25110</v>
      </c>
      <c r="G2346" s="85" t="s">
        <v>26064</v>
      </c>
      <c r="H2346" s="85" t="s">
        <v>25107</v>
      </c>
      <c r="I2346" s="3" t="s">
        <v>20770</v>
      </c>
      <c r="J2346" s="85" t="s">
        <v>5308</v>
      </c>
      <c r="K2346" s="7" t="s">
        <v>5831</v>
      </c>
      <c r="L2346" s="3"/>
      <c r="M2346" s="3"/>
      <c r="N2346" s="41" t="s">
        <v>24421</v>
      </c>
      <c r="O2346" s="87">
        <v>0</v>
      </c>
      <c r="P2346" s="87">
        <v>0</v>
      </c>
      <c r="Q2346" s="87">
        <v>0</v>
      </c>
      <c r="R2346" s="87">
        <v>0</v>
      </c>
      <c r="S2346" s="87"/>
      <c r="T2346" s="87"/>
      <c r="U2346" s="85" t="s">
        <v>112</v>
      </c>
      <c r="V2346" s="3"/>
      <c r="X2346" s="3"/>
      <c r="Y2346" s="7"/>
      <c r="Z2346" s="6">
        <v>500</v>
      </c>
      <c r="AA2346" s="160"/>
      <c r="AB2346" s="123" t="s">
        <v>4395</v>
      </c>
      <c r="AC2346" s="124"/>
      <c r="AD2346" s="41"/>
      <c r="AE2346" s="41"/>
      <c r="AF2346" s="41"/>
      <c r="AG2346" s="41"/>
      <c r="AH2346" s="41" t="s">
        <v>4460</v>
      </c>
      <c r="AI2346" s="80" t="s">
        <v>24430</v>
      </c>
      <c r="AJ2346" s="80" t="s">
        <v>24431</v>
      </c>
      <c r="AK2346" s="3"/>
      <c r="AL2346" s="85"/>
      <c r="AM2346" s="151" t="s">
        <v>24840</v>
      </c>
      <c r="AN2346" s="15"/>
      <c r="AO2346" s="166"/>
      <c r="AP2346" s="5">
        <f t="shared" si="37"/>
        <v>0</v>
      </c>
      <c r="AQ2346" s="16"/>
      <c r="AR2346" s="205">
        <v>1</v>
      </c>
      <c r="AS2346" s="16"/>
      <c r="AT2346" s="16"/>
      <c r="AU2346" s="16"/>
      <c r="AV2346" s="16"/>
      <c r="AW2346" s="16"/>
      <c r="AX2346" s="16"/>
    </row>
    <row r="2347" spans="1:50" customFormat="1" ht="15.75" hidden="1" customHeight="1" x14ac:dyDescent="0.2">
      <c r="A2347" s="7" t="s">
        <v>24432</v>
      </c>
      <c r="B2347" s="3" t="s">
        <v>24433</v>
      </c>
      <c r="C2347" s="85" t="s">
        <v>4395</v>
      </c>
      <c r="D2347" s="85" t="s">
        <v>13090</v>
      </c>
      <c r="E2347" s="202" t="s">
        <v>26712</v>
      </c>
      <c r="F2347" s="85" t="s">
        <v>40</v>
      </c>
      <c r="G2347" s="85" t="s">
        <v>43</v>
      </c>
      <c r="H2347" s="85" t="s">
        <v>20690</v>
      </c>
      <c r="I2347" s="3" t="s">
        <v>4396</v>
      </c>
      <c r="J2347" s="85" t="s">
        <v>4435</v>
      </c>
      <c r="K2347" s="7" t="s">
        <v>3838</v>
      </c>
      <c r="L2347" s="3"/>
      <c r="M2347" s="3"/>
      <c r="N2347" s="41" t="s">
        <v>13872</v>
      </c>
      <c r="O2347" s="87">
        <v>23008</v>
      </c>
      <c r="P2347" s="87">
        <v>0</v>
      </c>
      <c r="Q2347" s="87">
        <v>23008</v>
      </c>
      <c r="R2347" s="87">
        <v>0</v>
      </c>
      <c r="S2347" s="87"/>
      <c r="T2347" s="87"/>
      <c r="U2347" s="85">
        <v>2021</v>
      </c>
      <c r="V2347" s="3"/>
      <c r="X2347" s="3"/>
      <c r="Y2347" s="7"/>
      <c r="Z2347" s="6">
        <v>39126</v>
      </c>
      <c r="AA2347" s="160"/>
      <c r="AB2347" s="123" t="s">
        <v>4395</v>
      </c>
      <c r="AC2347" s="124"/>
      <c r="AD2347" s="41"/>
      <c r="AE2347" s="41"/>
      <c r="AF2347" s="41"/>
      <c r="AG2347" s="41"/>
      <c r="AH2347" s="41" t="s">
        <v>7061</v>
      </c>
      <c r="AI2347" s="80" t="s">
        <v>24434</v>
      </c>
      <c r="AJ2347" s="80" t="s">
        <v>24435</v>
      </c>
      <c r="AK2347" s="3"/>
      <c r="AL2347" s="85"/>
      <c r="AM2347" s="151" t="s">
        <v>24840</v>
      </c>
      <c r="AN2347" s="15"/>
      <c r="AO2347" s="166"/>
      <c r="AP2347" s="5">
        <f t="shared" si="37"/>
        <v>0</v>
      </c>
      <c r="AQ2347" s="16"/>
      <c r="AR2347" s="205">
        <v>1</v>
      </c>
      <c r="AS2347" s="16"/>
      <c r="AT2347" s="16"/>
      <c r="AU2347" s="16"/>
      <c r="AV2347" s="16"/>
      <c r="AW2347" s="16"/>
      <c r="AX2347" s="16"/>
    </row>
    <row r="2348" spans="1:50" customFormat="1" ht="15.75" hidden="1" customHeight="1" x14ac:dyDescent="0.2">
      <c r="A2348" s="7" t="s">
        <v>24436</v>
      </c>
      <c r="B2348" s="3" t="s">
        <v>24437</v>
      </c>
      <c r="C2348" s="85" t="s">
        <v>4395</v>
      </c>
      <c r="D2348" s="85" t="s">
        <v>13090</v>
      </c>
      <c r="E2348" s="202" t="s">
        <v>26712</v>
      </c>
      <c r="F2348" s="85" t="s">
        <v>40</v>
      </c>
      <c r="G2348" s="85" t="s">
        <v>43</v>
      </c>
      <c r="H2348" s="85" t="s">
        <v>20690</v>
      </c>
      <c r="I2348" s="3" t="s">
        <v>4396</v>
      </c>
      <c r="J2348" s="85" t="s">
        <v>4435</v>
      </c>
      <c r="K2348" s="7" t="s">
        <v>3838</v>
      </c>
      <c r="L2348" s="3"/>
      <c r="M2348" s="3"/>
      <c r="N2348" s="41" t="s">
        <v>13872</v>
      </c>
      <c r="O2348" s="87">
        <v>21010</v>
      </c>
      <c r="P2348" s="87">
        <v>0</v>
      </c>
      <c r="Q2348" s="87">
        <v>21010</v>
      </c>
      <c r="R2348" s="87">
        <v>0</v>
      </c>
      <c r="S2348" s="87"/>
      <c r="T2348" s="87"/>
      <c r="U2348" s="85">
        <v>2021</v>
      </c>
      <c r="V2348" s="3"/>
      <c r="X2348" s="3"/>
      <c r="Y2348" s="7"/>
      <c r="Z2348" s="6">
        <v>39126</v>
      </c>
      <c r="AA2348" s="160"/>
      <c r="AB2348" s="123" t="s">
        <v>4395</v>
      </c>
      <c r="AC2348" s="124"/>
      <c r="AD2348" s="41"/>
      <c r="AE2348" s="41"/>
      <c r="AF2348" s="41"/>
      <c r="AG2348" s="41"/>
      <c r="AH2348" s="41" t="s">
        <v>7061</v>
      </c>
      <c r="AI2348" s="80" t="s">
        <v>24438</v>
      </c>
      <c r="AJ2348" s="80" t="s">
        <v>24439</v>
      </c>
      <c r="AK2348" s="3"/>
      <c r="AL2348" s="85"/>
      <c r="AM2348" s="151" t="s">
        <v>24840</v>
      </c>
      <c r="AN2348" s="15"/>
      <c r="AO2348" s="166"/>
      <c r="AP2348" s="5">
        <f t="shared" si="37"/>
        <v>0</v>
      </c>
      <c r="AQ2348" s="16"/>
      <c r="AR2348" s="205">
        <v>1</v>
      </c>
      <c r="AS2348" s="16"/>
      <c r="AT2348" s="16"/>
      <c r="AU2348" s="16"/>
      <c r="AV2348" s="16"/>
      <c r="AW2348" s="16"/>
      <c r="AX2348" s="16"/>
    </row>
    <row r="2349" spans="1:50" customFormat="1" ht="15.75" hidden="1" customHeight="1" x14ac:dyDescent="0.2">
      <c r="A2349" s="7" t="s">
        <v>24440</v>
      </c>
      <c r="B2349" s="3" t="s">
        <v>24441</v>
      </c>
      <c r="C2349" s="85" t="s">
        <v>4395</v>
      </c>
      <c r="D2349" s="85" t="s">
        <v>13090</v>
      </c>
      <c r="E2349" s="202" t="s">
        <v>26712</v>
      </c>
      <c r="F2349" s="85" t="s">
        <v>40</v>
      </c>
      <c r="G2349" s="85" t="s">
        <v>43</v>
      </c>
      <c r="H2349" s="85" t="s">
        <v>20690</v>
      </c>
      <c r="I2349" s="3" t="s">
        <v>4396</v>
      </c>
      <c r="J2349" s="85" t="s">
        <v>4435</v>
      </c>
      <c r="K2349" s="7" t="s">
        <v>3838</v>
      </c>
      <c r="L2349" s="3"/>
      <c r="M2349" s="3"/>
      <c r="N2349" s="41" t="s">
        <v>13872</v>
      </c>
      <c r="O2349" s="87">
        <v>18488</v>
      </c>
      <c r="P2349" s="87">
        <v>0</v>
      </c>
      <c r="Q2349" s="87">
        <v>18488</v>
      </c>
      <c r="R2349" s="87">
        <v>0</v>
      </c>
      <c r="S2349" s="87"/>
      <c r="T2349" s="87"/>
      <c r="U2349" s="85">
        <v>2021</v>
      </c>
      <c r="V2349" s="3"/>
      <c r="X2349" s="3"/>
      <c r="Y2349" s="7"/>
      <c r="Z2349" s="6">
        <v>39126</v>
      </c>
      <c r="AA2349" s="160"/>
      <c r="AB2349" s="123" t="s">
        <v>4395</v>
      </c>
      <c r="AC2349" s="124"/>
      <c r="AD2349" s="41"/>
      <c r="AE2349" s="41"/>
      <c r="AF2349" s="41"/>
      <c r="AG2349" s="41"/>
      <c r="AH2349" s="41" t="s">
        <v>7061</v>
      </c>
      <c r="AI2349" s="80" t="s">
        <v>24442</v>
      </c>
      <c r="AJ2349" s="80" t="s">
        <v>24443</v>
      </c>
      <c r="AK2349" s="3"/>
      <c r="AL2349" s="85"/>
      <c r="AM2349" s="151" t="s">
        <v>24840</v>
      </c>
      <c r="AN2349" s="15"/>
      <c r="AO2349" s="166"/>
      <c r="AP2349" s="5">
        <f t="shared" si="37"/>
        <v>0</v>
      </c>
      <c r="AQ2349" s="16"/>
      <c r="AR2349" s="205">
        <v>1</v>
      </c>
      <c r="AS2349" s="16"/>
      <c r="AT2349" s="16"/>
      <c r="AU2349" s="16"/>
      <c r="AV2349" s="16"/>
      <c r="AW2349" s="16"/>
      <c r="AX2349" s="16"/>
    </row>
    <row r="2350" spans="1:50" customFormat="1" ht="15.75" hidden="1" customHeight="1" x14ac:dyDescent="0.2">
      <c r="A2350" s="7" t="s">
        <v>24444</v>
      </c>
      <c r="B2350" s="3" t="s">
        <v>24445</v>
      </c>
      <c r="C2350" s="85" t="s">
        <v>4395</v>
      </c>
      <c r="D2350" s="85" t="s">
        <v>13090</v>
      </c>
      <c r="E2350" s="202" t="s">
        <v>26712</v>
      </c>
      <c r="F2350" s="85" t="s">
        <v>40</v>
      </c>
      <c r="G2350" s="85" t="s">
        <v>43</v>
      </c>
      <c r="H2350" s="85" t="s">
        <v>20690</v>
      </c>
      <c r="I2350" s="3" t="s">
        <v>4396</v>
      </c>
      <c r="J2350" s="85" t="s">
        <v>4435</v>
      </c>
      <c r="K2350" s="7" t="s">
        <v>3838</v>
      </c>
      <c r="L2350" s="3"/>
      <c r="M2350" s="3"/>
      <c r="N2350" s="41" t="s">
        <v>13872</v>
      </c>
      <c r="O2350" s="87">
        <v>15094</v>
      </c>
      <c r="P2350" s="87">
        <v>0</v>
      </c>
      <c r="Q2350" s="87">
        <v>15094</v>
      </c>
      <c r="R2350" s="87">
        <v>0</v>
      </c>
      <c r="S2350" s="87"/>
      <c r="T2350" s="87"/>
      <c r="U2350" s="85">
        <v>2021</v>
      </c>
      <c r="V2350" s="3"/>
      <c r="X2350" s="3"/>
      <c r="Y2350" s="7"/>
      <c r="Z2350" s="6">
        <v>39126</v>
      </c>
      <c r="AA2350" s="160"/>
      <c r="AB2350" s="123" t="s">
        <v>4395</v>
      </c>
      <c r="AC2350" s="124"/>
      <c r="AD2350" s="41"/>
      <c r="AE2350" s="41"/>
      <c r="AF2350" s="41"/>
      <c r="AG2350" s="41"/>
      <c r="AH2350" s="41" t="s">
        <v>7061</v>
      </c>
      <c r="AI2350" s="80" t="s">
        <v>24446</v>
      </c>
      <c r="AJ2350" s="80" t="s">
        <v>24447</v>
      </c>
      <c r="AK2350" s="3"/>
      <c r="AL2350" s="85"/>
      <c r="AM2350" s="151" t="s">
        <v>24840</v>
      </c>
      <c r="AN2350" s="15"/>
      <c r="AO2350" s="166"/>
      <c r="AP2350" s="5">
        <f t="shared" si="37"/>
        <v>0</v>
      </c>
      <c r="AQ2350" s="16"/>
      <c r="AR2350" s="205">
        <v>1</v>
      </c>
      <c r="AS2350" s="16"/>
      <c r="AT2350" s="16"/>
      <c r="AU2350" s="16"/>
      <c r="AV2350" s="16"/>
      <c r="AW2350" s="16"/>
      <c r="AX2350" s="16"/>
    </row>
    <row r="2351" spans="1:50" customFormat="1" ht="15.75" hidden="1" customHeight="1" x14ac:dyDescent="0.2">
      <c r="A2351" s="7" t="s">
        <v>24448</v>
      </c>
      <c r="B2351" s="3" t="s">
        <v>24449</v>
      </c>
      <c r="C2351" s="85" t="s">
        <v>4395</v>
      </c>
      <c r="D2351" s="85" t="s">
        <v>13090</v>
      </c>
      <c r="E2351" s="202" t="s">
        <v>26712</v>
      </c>
      <c r="F2351" s="85" t="s">
        <v>40</v>
      </c>
      <c r="G2351" s="85" t="s">
        <v>43</v>
      </c>
      <c r="H2351" s="85" t="s">
        <v>20690</v>
      </c>
      <c r="I2351" s="3" t="s">
        <v>4396</v>
      </c>
      <c r="J2351" s="85" t="s">
        <v>4435</v>
      </c>
      <c r="K2351" s="7" t="s">
        <v>3838</v>
      </c>
      <c r="L2351" s="3"/>
      <c r="M2351" s="3"/>
      <c r="N2351" s="41" t="s">
        <v>13872</v>
      </c>
      <c r="O2351" s="87">
        <v>11819</v>
      </c>
      <c r="P2351" s="87">
        <v>0</v>
      </c>
      <c r="Q2351" s="87">
        <v>11819</v>
      </c>
      <c r="R2351" s="87">
        <v>0</v>
      </c>
      <c r="S2351" s="87"/>
      <c r="T2351" s="87"/>
      <c r="U2351" s="85">
        <v>2021</v>
      </c>
      <c r="V2351" s="3"/>
      <c r="X2351" s="3"/>
      <c r="Y2351" s="7"/>
      <c r="Z2351" s="6">
        <v>39126</v>
      </c>
      <c r="AA2351" s="160"/>
      <c r="AB2351" s="123" t="s">
        <v>4395</v>
      </c>
      <c r="AC2351" s="124"/>
      <c r="AD2351" s="41"/>
      <c r="AE2351" s="41"/>
      <c r="AF2351" s="41"/>
      <c r="AG2351" s="41"/>
      <c r="AH2351" s="41" t="s">
        <v>7061</v>
      </c>
      <c r="AI2351" s="80" t="s">
        <v>24450</v>
      </c>
      <c r="AJ2351" s="80" t="s">
        <v>24451</v>
      </c>
      <c r="AK2351" s="3"/>
      <c r="AL2351" s="85"/>
      <c r="AM2351" s="151" t="s">
        <v>24840</v>
      </c>
      <c r="AN2351" s="15"/>
      <c r="AO2351" s="166"/>
      <c r="AP2351" s="5">
        <f t="shared" si="37"/>
        <v>0</v>
      </c>
      <c r="AQ2351" s="16"/>
      <c r="AR2351" s="205">
        <v>1</v>
      </c>
      <c r="AS2351" s="16"/>
      <c r="AT2351" s="16"/>
      <c r="AU2351" s="16"/>
      <c r="AV2351" s="16"/>
      <c r="AW2351" s="16"/>
      <c r="AX2351" s="16"/>
    </row>
    <row r="2352" spans="1:50" customFormat="1" ht="15.75" hidden="1" customHeight="1" x14ac:dyDescent="0.2">
      <c r="A2352" s="7" t="s">
        <v>24452</v>
      </c>
      <c r="B2352" s="3" t="s">
        <v>24453</v>
      </c>
      <c r="C2352" s="85" t="s">
        <v>4395</v>
      </c>
      <c r="D2352" s="85" t="s">
        <v>13090</v>
      </c>
      <c r="E2352" s="202" t="s">
        <v>26712</v>
      </c>
      <c r="F2352" s="85" t="s">
        <v>40</v>
      </c>
      <c r="G2352" s="85" t="s">
        <v>43</v>
      </c>
      <c r="H2352" s="85" t="s">
        <v>20690</v>
      </c>
      <c r="I2352" s="3" t="s">
        <v>4396</v>
      </c>
      <c r="J2352" s="85" t="s">
        <v>4435</v>
      </c>
      <c r="K2352" s="7" t="s">
        <v>3838</v>
      </c>
      <c r="L2352" s="3"/>
      <c r="M2352" s="3"/>
      <c r="N2352" s="41" t="s">
        <v>13872</v>
      </c>
      <c r="O2352" s="87">
        <v>8033</v>
      </c>
      <c r="P2352" s="87">
        <v>0</v>
      </c>
      <c r="Q2352" s="87">
        <v>8033</v>
      </c>
      <c r="R2352" s="87">
        <v>0</v>
      </c>
      <c r="S2352" s="87"/>
      <c r="T2352" s="87"/>
      <c r="U2352" s="85">
        <v>2022</v>
      </c>
      <c r="V2352" s="3"/>
      <c r="X2352" s="3"/>
      <c r="Y2352" s="7"/>
      <c r="Z2352" s="6">
        <v>39126</v>
      </c>
      <c r="AA2352" s="160"/>
      <c r="AB2352" s="123" t="s">
        <v>4395</v>
      </c>
      <c r="AC2352" s="124"/>
      <c r="AD2352" s="41"/>
      <c r="AE2352" s="41"/>
      <c r="AF2352" s="41"/>
      <c r="AG2352" s="41"/>
      <c r="AH2352" s="41" t="s">
        <v>7061</v>
      </c>
      <c r="AI2352" s="80" t="s">
        <v>24454</v>
      </c>
      <c r="AJ2352" s="80" t="s">
        <v>24455</v>
      </c>
      <c r="AK2352" s="3"/>
      <c r="AL2352" s="85"/>
      <c r="AM2352" s="151" t="s">
        <v>24840</v>
      </c>
      <c r="AN2352" s="15"/>
      <c r="AO2352" s="166"/>
      <c r="AP2352" s="5">
        <f t="shared" si="37"/>
        <v>0</v>
      </c>
      <c r="AQ2352" s="16"/>
      <c r="AR2352" s="205">
        <v>1</v>
      </c>
      <c r="AS2352" s="16"/>
      <c r="AT2352" s="16"/>
      <c r="AU2352" s="16"/>
      <c r="AV2352" s="16"/>
      <c r="AW2352" s="16"/>
      <c r="AX2352" s="16"/>
    </row>
    <row r="2353" spans="1:50" customFormat="1" ht="15.75" hidden="1" customHeight="1" x14ac:dyDescent="0.2">
      <c r="A2353" s="7" t="s">
        <v>24456</v>
      </c>
      <c r="B2353" s="3" t="s">
        <v>24457</v>
      </c>
      <c r="C2353" s="85" t="s">
        <v>4395</v>
      </c>
      <c r="D2353" s="85" t="s">
        <v>13090</v>
      </c>
      <c r="E2353" s="202" t="s">
        <v>26712</v>
      </c>
      <c r="F2353" s="85" t="s">
        <v>40</v>
      </c>
      <c r="G2353" s="85" t="s">
        <v>43</v>
      </c>
      <c r="H2353" s="85" t="s">
        <v>20690</v>
      </c>
      <c r="I2353" s="3" t="s">
        <v>4396</v>
      </c>
      <c r="J2353" s="85" t="s">
        <v>4435</v>
      </c>
      <c r="K2353" s="7" t="s">
        <v>3838</v>
      </c>
      <c r="L2353" s="3"/>
      <c r="M2353" s="3"/>
      <c r="N2353" s="41" t="s">
        <v>13872</v>
      </c>
      <c r="O2353" s="87">
        <v>2743</v>
      </c>
      <c r="P2353" s="87">
        <v>0</v>
      </c>
      <c r="Q2353" s="87">
        <v>2743</v>
      </c>
      <c r="R2353" s="87">
        <v>0</v>
      </c>
      <c r="S2353" s="87"/>
      <c r="T2353" s="87"/>
      <c r="U2353" s="85">
        <v>2022</v>
      </c>
      <c r="V2353" s="3"/>
      <c r="X2353" s="3"/>
      <c r="Y2353" s="7"/>
      <c r="Z2353" s="6">
        <v>39126</v>
      </c>
      <c r="AA2353" s="160"/>
      <c r="AB2353" s="123" t="s">
        <v>4395</v>
      </c>
      <c r="AC2353" s="124"/>
      <c r="AD2353" s="41"/>
      <c r="AE2353" s="41"/>
      <c r="AF2353" s="41"/>
      <c r="AG2353" s="41"/>
      <c r="AH2353" s="41" t="s">
        <v>7061</v>
      </c>
      <c r="AI2353" s="80" t="s">
        <v>24458</v>
      </c>
      <c r="AJ2353" s="80" t="s">
        <v>24459</v>
      </c>
      <c r="AK2353" s="3"/>
      <c r="AL2353" s="85"/>
      <c r="AM2353" s="151" t="s">
        <v>24840</v>
      </c>
      <c r="AN2353" s="15"/>
      <c r="AO2353" s="166"/>
      <c r="AP2353" s="5">
        <f t="shared" si="37"/>
        <v>0</v>
      </c>
      <c r="AQ2353" s="16"/>
      <c r="AR2353" s="205">
        <v>1</v>
      </c>
      <c r="AS2353" s="16"/>
      <c r="AT2353" s="16"/>
      <c r="AU2353" s="16"/>
      <c r="AV2353" s="16"/>
      <c r="AW2353" s="16"/>
      <c r="AX2353" s="16"/>
    </row>
    <row r="2354" spans="1:50" customFormat="1" ht="15.75" hidden="1" customHeight="1" x14ac:dyDescent="0.2">
      <c r="A2354" s="7" t="s">
        <v>25683</v>
      </c>
      <c r="B2354" s="3" t="s">
        <v>25772</v>
      </c>
      <c r="C2354" s="85" t="s">
        <v>4395</v>
      </c>
      <c r="D2354" s="85" t="s">
        <v>13090</v>
      </c>
      <c r="E2354" s="202" t="s">
        <v>1800</v>
      </c>
      <c r="F2354" s="85" t="s">
        <v>55</v>
      </c>
      <c r="G2354" s="85" t="s">
        <v>59</v>
      </c>
      <c r="H2354" s="85" t="s">
        <v>20690</v>
      </c>
      <c r="I2354" s="3" t="s">
        <v>4399</v>
      </c>
      <c r="J2354" s="85" t="s">
        <v>4481</v>
      </c>
      <c r="K2354" s="7" t="s">
        <v>6500</v>
      </c>
      <c r="L2354" s="3"/>
      <c r="M2354" s="3"/>
      <c r="N2354" s="41" t="s">
        <v>24275</v>
      </c>
      <c r="O2354" s="87">
        <v>0</v>
      </c>
      <c r="P2354" s="87">
        <v>0</v>
      </c>
      <c r="Q2354" s="87">
        <v>0</v>
      </c>
      <c r="R2354" s="87">
        <v>0</v>
      </c>
      <c r="S2354" s="87"/>
      <c r="T2354" s="87"/>
      <c r="U2354" s="85" t="s">
        <v>112</v>
      </c>
      <c r="V2354" s="3"/>
      <c r="X2354" s="3"/>
      <c r="Y2354" s="7"/>
      <c r="Z2354" s="6">
        <v>90000</v>
      </c>
      <c r="AA2354" s="160"/>
      <c r="AB2354" s="123" t="s">
        <v>4395</v>
      </c>
      <c r="AC2354" s="124"/>
      <c r="AD2354" s="41"/>
      <c r="AE2354" s="41"/>
      <c r="AF2354" s="41"/>
      <c r="AG2354" s="41"/>
      <c r="AH2354" s="41" t="s">
        <v>4460</v>
      </c>
      <c r="AI2354" s="80" t="s">
        <v>25957</v>
      </c>
      <c r="AJ2354" s="41" t="s">
        <v>25867</v>
      </c>
      <c r="AK2354" s="3"/>
      <c r="AL2354" s="85"/>
      <c r="AM2354" s="151" t="s">
        <v>25241</v>
      </c>
      <c r="AN2354" s="15"/>
      <c r="AO2354" s="166"/>
      <c r="AP2354" s="5">
        <f t="shared" si="37"/>
        <v>0</v>
      </c>
      <c r="AQ2354" s="16"/>
      <c r="AR2354" s="205">
        <v>1</v>
      </c>
      <c r="AS2354" s="16"/>
      <c r="AT2354" s="16"/>
      <c r="AU2354" s="16"/>
      <c r="AV2354" s="16"/>
      <c r="AW2354" s="16"/>
      <c r="AX2354" s="16"/>
    </row>
    <row r="2355" spans="1:50" customFormat="1" ht="15.75" hidden="1" customHeight="1" x14ac:dyDescent="0.2">
      <c r="A2355" s="7" t="s">
        <v>24460</v>
      </c>
      <c r="B2355" s="3" t="s">
        <v>24461</v>
      </c>
      <c r="C2355" s="85" t="s">
        <v>4395</v>
      </c>
      <c r="D2355" s="85" t="s">
        <v>13090</v>
      </c>
      <c r="E2355" s="202" t="s">
        <v>26418</v>
      </c>
      <c r="F2355" s="85" t="s">
        <v>40</v>
      </c>
      <c r="G2355" s="85" t="s">
        <v>15326</v>
      </c>
      <c r="H2355" s="85" t="s">
        <v>20690</v>
      </c>
      <c r="I2355" s="3" t="s">
        <v>21239</v>
      </c>
      <c r="J2355" s="85" t="s">
        <v>115</v>
      </c>
      <c r="K2355" s="7" t="s">
        <v>4522</v>
      </c>
      <c r="L2355" s="3"/>
      <c r="M2355" s="3"/>
      <c r="N2355" s="41" t="s">
        <v>22235</v>
      </c>
      <c r="O2355" s="87">
        <v>0</v>
      </c>
      <c r="P2355" s="87">
        <v>0</v>
      </c>
      <c r="Q2355" s="87">
        <v>0</v>
      </c>
      <c r="R2355" s="87">
        <v>0</v>
      </c>
      <c r="S2355" s="87"/>
      <c r="T2355" s="87"/>
      <c r="U2355" s="85" t="s">
        <v>112</v>
      </c>
      <c r="V2355" s="3"/>
      <c r="X2355" s="3"/>
      <c r="Y2355" s="7"/>
      <c r="Z2355" s="6">
        <v>59999</v>
      </c>
      <c r="AA2355" s="160"/>
      <c r="AB2355" s="123" t="s">
        <v>4395</v>
      </c>
      <c r="AC2355" s="124"/>
      <c r="AD2355" s="41"/>
      <c r="AE2355" s="41"/>
      <c r="AF2355" s="41"/>
      <c r="AG2355" s="41"/>
      <c r="AH2355" s="41" t="s">
        <v>7061</v>
      </c>
      <c r="AI2355" s="80" t="s">
        <v>24462</v>
      </c>
      <c r="AJ2355" s="80" t="s">
        <v>24463</v>
      </c>
      <c r="AK2355" s="3"/>
      <c r="AL2355" s="85"/>
      <c r="AM2355" s="151" t="s">
        <v>24840</v>
      </c>
      <c r="AN2355" s="15"/>
      <c r="AO2355" s="166"/>
      <c r="AP2355" s="5">
        <f t="shared" si="37"/>
        <v>0</v>
      </c>
      <c r="AQ2355" s="16"/>
      <c r="AR2355" s="205">
        <v>1</v>
      </c>
      <c r="AS2355" s="16"/>
      <c r="AT2355" s="16"/>
      <c r="AU2355" s="16"/>
      <c r="AV2355" s="16"/>
      <c r="AW2355" s="16"/>
      <c r="AX2355" s="16"/>
    </row>
    <row r="2356" spans="1:50" customFormat="1" ht="15.75" hidden="1" customHeight="1" x14ac:dyDescent="0.2">
      <c r="A2356" s="7" t="s">
        <v>24464</v>
      </c>
      <c r="B2356" s="3" t="s">
        <v>24465</v>
      </c>
      <c r="C2356" s="85" t="s">
        <v>4395</v>
      </c>
      <c r="D2356" s="85" t="s">
        <v>13090</v>
      </c>
      <c r="E2356" s="202" t="s">
        <v>26418</v>
      </c>
      <c r="F2356" s="85" t="s">
        <v>40</v>
      </c>
      <c r="G2356" s="85" t="s">
        <v>15326</v>
      </c>
      <c r="H2356" s="85" t="s">
        <v>20690</v>
      </c>
      <c r="I2356" s="3" t="s">
        <v>21239</v>
      </c>
      <c r="J2356" s="85" t="s">
        <v>115</v>
      </c>
      <c r="K2356" s="7" t="s">
        <v>437</v>
      </c>
      <c r="L2356" s="3"/>
      <c r="M2356" s="3"/>
      <c r="N2356" s="41" t="s">
        <v>22235</v>
      </c>
      <c r="O2356" s="87">
        <v>0</v>
      </c>
      <c r="P2356" s="87">
        <v>0</v>
      </c>
      <c r="Q2356" s="87">
        <v>0</v>
      </c>
      <c r="R2356" s="87">
        <v>0</v>
      </c>
      <c r="S2356" s="87"/>
      <c r="T2356" s="87"/>
      <c r="U2356" s="85" t="s">
        <v>112</v>
      </c>
      <c r="V2356" s="3"/>
      <c r="X2356" s="3"/>
      <c r="Y2356" s="7"/>
      <c r="Z2356" s="6">
        <v>58336</v>
      </c>
      <c r="AA2356" s="160"/>
      <c r="AB2356" s="123" t="s">
        <v>4395</v>
      </c>
      <c r="AC2356" s="124"/>
      <c r="AD2356" s="41"/>
      <c r="AE2356" s="41"/>
      <c r="AF2356" s="41"/>
      <c r="AG2356" s="41"/>
      <c r="AH2356" s="41" t="s">
        <v>7061</v>
      </c>
      <c r="AI2356" s="80" t="s">
        <v>24466</v>
      </c>
      <c r="AJ2356" s="80" t="s">
        <v>24467</v>
      </c>
      <c r="AK2356" s="3"/>
      <c r="AL2356" s="85"/>
      <c r="AM2356" s="151" t="s">
        <v>24840</v>
      </c>
      <c r="AN2356" s="15"/>
      <c r="AO2356" s="166"/>
      <c r="AP2356" s="5">
        <f t="shared" si="37"/>
        <v>0</v>
      </c>
      <c r="AQ2356" s="16"/>
      <c r="AR2356" s="205">
        <v>1</v>
      </c>
      <c r="AS2356" s="16"/>
      <c r="AT2356" s="16"/>
      <c r="AU2356" s="16"/>
      <c r="AV2356" s="16"/>
      <c r="AW2356" s="16"/>
      <c r="AX2356" s="16"/>
    </row>
    <row r="2357" spans="1:50" customFormat="1" ht="15.75" hidden="1" customHeight="1" x14ac:dyDescent="0.2">
      <c r="A2357" s="7" t="s">
        <v>24468</v>
      </c>
      <c r="B2357" s="3" t="s">
        <v>24469</v>
      </c>
      <c r="C2357" s="85" t="s">
        <v>4395</v>
      </c>
      <c r="D2357" s="85" t="s">
        <v>13090</v>
      </c>
      <c r="E2357" s="202" t="s">
        <v>26418</v>
      </c>
      <c r="F2357" s="85" t="s">
        <v>40</v>
      </c>
      <c r="G2357" s="85" t="s">
        <v>15326</v>
      </c>
      <c r="H2357" s="85" t="s">
        <v>20690</v>
      </c>
      <c r="I2357" s="3" t="s">
        <v>21239</v>
      </c>
      <c r="J2357" s="85" t="s">
        <v>115</v>
      </c>
      <c r="K2357" s="7" t="s">
        <v>4522</v>
      </c>
      <c r="L2357" s="3"/>
      <c r="M2357" s="3"/>
      <c r="N2357" s="41" t="s">
        <v>22235</v>
      </c>
      <c r="O2357" s="87">
        <v>0</v>
      </c>
      <c r="P2357" s="87">
        <v>0</v>
      </c>
      <c r="Q2357" s="87">
        <v>0</v>
      </c>
      <c r="R2357" s="87">
        <v>0</v>
      </c>
      <c r="S2357" s="87"/>
      <c r="T2357" s="87"/>
      <c r="U2357" s="85" t="s">
        <v>112</v>
      </c>
      <c r="V2357" s="3"/>
      <c r="X2357" s="3"/>
      <c r="Y2357" s="7"/>
      <c r="Z2357" s="6">
        <v>57044</v>
      </c>
      <c r="AA2357" s="160"/>
      <c r="AB2357" s="123" t="s">
        <v>4395</v>
      </c>
      <c r="AC2357" s="124"/>
      <c r="AD2357" s="41"/>
      <c r="AE2357" s="41"/>
      <c r="AF2357" s="41"/>
      <c r="AG2357" s="41"/>
      <c r="AH2357" s="41" t="s">
        <v>7061</v>
      </c>
      <c r="AI2357" s="80" t="s">
        <v>24470</v>
      </c>
      <c r="AJ2357" s="80" t="s">
        <v>24471</v>
      </c>
      <c r="AK2357" s="3"/>
      <c r="AL2357" s="85"/>
      <c r="AM2357" s="151" t="s">
        <v>24840</v>
      </c>
      <c r="AN2357" s="15"/>
      <c r="AO2357" s="166"/>
      <c r="AP2357" s="5">
        <f t="shared" si="37"/>
        <v>0</v>
      </c>
      <c r="AQ2357" s="16"/>
      <c r="AR2357" s="205">
        <v>1</v>
      </c>
      <c r="AS2357" s="16"/>
      <c r="AT2357" s="16"/>
      <c r="AU2357" s="16"/>
      <c r="AV2357" s="16"/>
      <c r="AW2357" s="16"/>
      <c r="AX2357" s="16"/>
    </row>
    <row r="2358" spans="1:50" customFormat="1" ht="15.75" hidden="1" customHeight="1" x14ac:dyDescent="0.2">
      <c r="A2358" s="7" t="s">
        <v>24472</v>
      </c>
      <c r="B2358" s="3" t="s">
        <v>24473</v>
      </c>
      <c r="C2358" s="85" t="s">
        <v>4395</v>
      </c>
      <c r="D2358" s="85" t="s">
        <v>13090</v>
      </c>
      <c r="E2358" s="202" t="s">
        <v>1800</v>
      </c>
      <c r="F2358" s="85" t="s">
        <v>55</v>
      </c>
      <c r="G2358" s="85" t="s">
        <v>63</v>
      </c>
      <c r="H2358" s="85" t="s">
        <v>20690</v>
      </c>
      <c r="I2358" s="3" t="s">
        <v>4399</v>
      </c>
      <c r="J2358" s="85" t="s">
        <v>4447</v>
      </c>
      <c r="K2358" s="7" t="s">
        <v>4601</v>
      </c>
      <c r="L2358" s="3"/>
      <c r="M2358" s="3"/>
      <c r="N2358" s="41" t="s">
        <v>24474</v>
      </c>
      <c r="O2358" s="87">
        <v>0</v>
      </c>
      <c r="P2358" s="87">
        <v>0</v>
      </c>
      <c r="Q2358" s="87">
        <v>0</v>
      </c>
      <c r="R2358" s="87">
        <v>0</v>
      </c>
      <c r="S2358" s="87"/>
      <c r="T2358" s="87"/>
      <c r="U2358" s="85" t="s">
        <v>112</v>
      </c>
      <c r="V2358" s="3"/>
      <c r="X2358" s="3"/>
      <c r="Y2358" s="7"/>
      <c r="Z2358" s="6">
        <v>197101</v>
      </c>
      <c r="AA2358" s="160"/>
      <c r="AB2358" s="123" t="s">
        <v>4395</v>
      </c>
      <c r="AC2358" s="124"/>
      <c r="AD2358" s="41"/>
      <c r="AE2358" s="41"/>
      <c r="AF2358" s="41"/>
      <c r="AG2358" s="41"/>
      <c r="AH2358" s="41" t="s">
        <v>63</v>
      </c>
      <c r="AI2358" s="80" t="s">
        <v>24475</v>
      </c>
      <c r="AJ2358" s="80" t="s">
        <v>24476</v>
      </c>
      <c r="AK2358" s="3"/>
      <c r="AL2358" s="85"/>
      <c r="AM2358" s="151" t="s">
        <v>24840</v>
      </c>
      <c r="AN2358" s="15"/>
      <c r="AO2358" s="166"/>
      <c r="AP2358" s="5">
        <f t="shared" si="37"/>
        <v>0</v>
      </c>
      <c r="AQ2358" s="16"/>
      <c r="AR2358" s="205">
        <v>1</v>
      </c>
      <c r="AS2358" s="16"/>
      <c r="AT2358" s="16"/>
      <c r="AU2358" s="16"/>
      <c r="AV2358" s="16"/>
      <c r="AW2358" s="16"/>
      <c r="AX2358" s="16"/>
    </row>
    <row r="2359" spans="1:50" customFormat="1" ht="15.75" hidden="1" customHeight="1" x14ac:dyDescent="0.2">
      <c r="A2359" s="7" t="s">
        <v>24477</v>
      </c>
      <c r="B2359" s="3" t="s">
        <v>24478</v>
      </c>
      <c r="C2359" s="85" t="s">
        <v>4395</v>
      </c>
      <c r="D2359" s="85" t="s">
        <v>13090</v>
      </c>
      <c r="E2359" s="202" t="s">
        <v>1800</v>
      </c>
      <c r="F2359" s="85" t="s">
        <v>40</v>
      </c>
      <c r="G2359" s="85" t="s">
        <v>43</v>
      </c>
      <c r="H2359" s="85" t="s">
        <v>20690</v>
      </c>
      <c r="I2359" s="3" t="s">
        <v>4475</v>
      </c>
      <c r="J2359" s="85" t="s">
        <v>4447</v>
      </c>
      <c r="K2359" s="7" t="s">
        <v>5103</v>
      </c>
      <c r="L2359" s="3"/>
      <c r="M2359" s="3"/>
      <c r="N2359" s="41" t="s">
        <v>5201</v>
      </c>
      <c r="O2359" s="87">
        <v>0</v>
      </c>
      <c r="P2359" s="87">
        <v>0</v>
      </c>
      <c r="Q2359" s="87">
        <v>0</v>
      </c>
      <c r="R2359" s="87">
        <v>0</v>
      </c>
      <c r="S2359" s="87"/>
      <c r="T2359" s="87"/>
      <c r="U2359" s="85" t="s">
        <v>112</v>
      </c>
      <c r="V2359" s="3"/>
      <c r="X2359" s="3"/>
      <c r="Y2359" s="7"/>
      <c r="Z2359" s="6">
        <v>10000</v>
      </c>
      <c r="AA2359" s="160"/>
      <c r="AB2359" s="123" t="s">
        <v>4395</v>
      </c>
      <c r="AC2359" s="124"/>
      <c r="AD2359" s="41"/>
      <c r="AE2359" s="41"/>
      <c r="AF2359" s="41"/>
      <c r="AG2359" s="41"/>
      <c r="AH2359" s="41" t="s">
        <v>7061</v>
      </c>
      <c r="AI2359" s="80" t="s">
        <v>24479</v>
      </c>
      <c r="AJ2359" s="80" t="s">
        <v>24480</v>
      </c>
      <c r="AK2359" s="3"/>
      <c r="AL2359" s="85"/>
      <c r="AM2359" s="151" t="s">
        <v>24840</v>
      </c>
      <c r="AN2359" s="15"/>
      <c r="AO2359" s="166"/>
      <c r="AP2359" s="5">
        <f t="shared" si="37"/>
        <v>0</v>
      </c>
      <c r="AQ2359" s="16"/>
      <c r="AR2359" s="205">
        <v>1</v>
      </c>
      <c r="AS2359" s="16"/>
      <c r="AT2359" s="16"/>
      <c r="AU2359" s="16"/>
      <c r="AV2359" s="16"/>
      <c r="AW2359" s="16"/>
      <c r="AX2359" s="16"/>
    </row>
    <row r="2360" spans="1:50" customFormat="1" ht="15.75" hidden="1" customHeight="1" x14ac:dyDescent="0.2">
      <c r="A2360" s="7" t="s">
        <v>24481</v>
      </c>
      <c r="B2360" s="3" t="s">
        <v>24482</v>
      </c>
      <c r="C2360" s="85" t="s">
        <v>4395</v>
      </c>
      <c r="D2360" s="85" t="s">
        <v>13090</v>
      </c>
      <c r="E2360" s="202" t="s">
        <v>1800</v>
      </c>
      <c r="F2360" s="85" t="s">
        <v>40</v>
      </c>
      <c r="G2360" s="85" t="s">
        <v>43</v>
      </c>
      <c r="H2360" s="85" t="s">
        <v>20690</v>
      </c>
      <c r="I2360" s="3" t="s">
        <v>4475</v>
      </c>
      <c r="J2360" s="85" t="s">
        <v>4447</v>
      </c>
      <c r="K2360" s="7" t="s">
        <v>5103</v>
      </c>
      <c r="L2360" s="3"/>
      <c r="M2360" s="3"/>
      <c r="N2360" s="41" t="s">
        <v>5201</v>
      </c>
      <c r="O2360" s="87">
        <v>0</v>
      </c>
      <c r="P2360" s="87">
        <v>0</v>
      </c>
      <c r="Q2360" s="87">
        <v>0</v>
      </c>
      <c r="R2360" s="87">
        <v>0</v>
      </c>
      <c r="S2360" s="87"/>
      <c r="T2360" s="87"/>
      <c r="U2360" s="85" t="s">
        <v>112</v>
      </c>
      <c r="V2360" s="3"/>
      <c r="X2360" s="3"/>
      <c r="Y2360" s="7"/>
      <c r="Z2360" s="6">
        <v>10000</v>
      </c>
      <c r="AA2360" s="160"/>
      <c r="AB2360" s="123" t="s">
        <v>4395</v>
      </c>
      <c r="AC2360" s="124"/>
      <c r="AD2360" s="41"/>
      <c r="AE2360" s="41"/>
      <c r="AF2360" s="41"/>
      <c r="AG2360" s="41"/>
      <c r="AH2360" s="41" t="s">
        <v>7061</v>
      </c>
      <c r="AI2360" s="80" t="s">
        <v>24483</v>
      </c>
      <c r="AJ2360" s="80" t="s">
        <v>24484</v>
      </c>
      <c r="AK2360" s="3"/>
      <c r="AL2360" s="85"/>
      <c r="AM2360" s="151" t="s">
        <v>24840</v>
      </c>
      <c r="AN2360" s="15"/>
      <c r="AO2360" s="166"/>
      <c r="AP2360" s="5">
        <f t="shared" si="37"/>
        <v>0</v>
      </c>
      <c r="AQ2360" s="16"/>
      <c r="AR2360" s="205">
        <v>1</v>
      </c>
      <c r="AS2360" s="16"/>
      <c r="AT2360" s="16"/>
      <c r="AU2360" s="16"/>
      <c r="AV2360" s="16"/>
      <c r="AW2360" s="16"/>
      <c r="AX2360" s="16"/>
    </row>
    <row r="2361" spans="1:50" customFormat="1" ht="15.75" hidden="1" customHeight="1" x14ac:dyDescent="0.2">
      <c r="A2361" s="7" t="s">
        <v>24485</v>
      </c>
      <c r="B2361" s="3" t="s">
        <v>24486</v>
      </c>
      <c r="C2361" s="85" t="s">
        <v>4395</v>
      </c>
      <c r="D2361" s="85" t="s">
        <v>13090</v>
      </c>
      <c r="E2361" s="202" t="s">
        <v>1800</v>
      </c>
      <c r="F2361" s="85" t="s">
        <v>40</v>
      </c>
      <c r="G2361" s="85" t="s">
        <v>43</v>
      </c>
      <c r="H2361" s="85" t="s">
        <v>20690</v>
      </c>
      <c r="I2361" s="3" t="s">
        <v>4475</v>
      </c>
      <c r="J2361" s="85" t="s">
        <v>4447</v>
      </c>
      <c r="K2361" s="7" t="s">
        <v>5103</v>
      </c>
      <c r="L2361" s="3"/>
      <c r="M2361" s="3"/>
      <c r="N2361" s="41" t="s">
        <v>5201</v>
      </c>
      <c r="O2361" s="87">
        <v>0</v>
      </c>
      <c r="P2361" s="87">
        <v>0</v>
      </c>
      <c r="Q2361" s="87">
        <v>0</v>
      </c>
      <c r="R2361" s="87">
        <v>0</v>
      </c>
      <c r="S2361" s="87"/>
      <c r="T2361" s="87"/>
      <c r="U2361" s="85" t="s">
        <v>112</v>
      </c>
      <c r="V2361" s="3"/>
      <c r="X2361" s="3"/>
      <c r="Y2361" s="7"/>
      <c r="Z2361" s="6">
        <v>10000</v>
      </c>
      <c r="AA2361" s="160"/>
      <c r="AB2361" s="123" t="s">
        <v>4395</v>
      </c>
      <c r="AC2361" s="124"/>
      <c r="AD2361" s="41"/>
      <c r="AE2361" s="41"/>
      <c r="AF2361" s="41"/>
      <c r="AG2361" s="41"/>
      <c r="AH2361" s="41" t="s">
        <v>7061</v>
      </c>
      <c r="AI2361" s="80" t="s">
        <v>24487</v>
      </c>
      <c r="AJ2361" s="80" t="s">
        <v>24488</v>
      </c>
      <c r="AK2361" s="3"/>
      <c r="AL2361" s="85"/>
      <c r="AM2361" s="151" t="s">
        <v>24840</v>
      </c>
      <c r="AN2361" s="15"/>
      <c r="AO2361" s="166"/>
      <c r="AP2361" s="5">
        <f t="shared" si="37"/>
        <v>0</v>
      </c>
      <c r="AQ2361" s="16"/>
      <c r="AR2361" s="205">
        <v>1</v>
      </c>
      <c r="AS2361" s="16"/>
      <c r="AT2361" s="16"/>
      <c r="AU2361" s="16"/>
      <c r="AV2361" s="16"/>
      <c r="AW2361" s="16"/>
      <c r="AX2361" s="16"/>
    </row>
    <row r="2362" spans="1:50" customFormat="1" ht="15.75" hidden="1" customHeight="1" x14ac:dyDescent="0.2">
      <c r="A2362" s="7" t="s">
        <v>24489</v>
      </c>
      <c r="B2362" s="3" t="s">
        <v>24490</v>
      </c>
      <c r="C2362" s="85" t="s">
        <v>4395</v>
      </c>
      <c r="D2362" s="85" t="s">
        <v>13090</v>
      </c>
      <c r="E2362" s="202" t="s">
        <v>26418</v>
      </c>
      <c r="F2362" s="85" t="s">
        <v>40</v>
      </c>
      <c r="G2362" s="85" t="s">
        <v>43</v>
      </c>
      <c r="H2362" s="85" t="s">
        <v>20690</v>
      </c>
      <c r="I2362" s="3" t="s">
        <v>6379</v>
      </c>
      <c r="J2362" s="85" t="s">
        <v>115</v>
      </c>
      <c r="K2362" s="7" t="s">
        <v>4522</v>
      </c>
      <c r="L2362" s="3"/>
      <c r="M2362" s="3"/>
      <c r="N2362" s="41" t="s">
        <v>4523</v>
      </c>
      <c r="O2362" s="87">
        <v>0</v>
      </c>
      <c r="P2362" s="87">
        <v>0</v>
      </c>
      <c r="Q2362" s="87">
        <v>0</v>
      </c>
      <c r="R2362" s="87">
        <v>0</v>
      </c>
      <c r="S2362" s="87"/>
      <c r="T2362" s="87"/>
      <c r="U2362" s="85" t="s">
        <v>112</v>
      </c>
      <c r="V2362" s="3"/>
      <c r="X2362" s="3"/>
      <c r="Y2362" s="7"/>
      <c r="Z2362" s="6">
        <v>46410</v>
      </c>
      <c r="AA2362" s="160"/>
      <c r="AB2362" s="123" t="s">
        <v>4395</v>
      </c>
      <c r="AC2362" s="124"/>
      <c r="AD2362" s="41"/>
      <c r="AE2362" s="41"/>
      <c r="AF2362" s="41"/>
      <c r="AG2362" s="41"/>
      <c r="AH2362" s="41" t="s">
        <v>7061</v>
      </c>
      <c r="AI2362" s="80" t="s">
        <v>24491</v>
      </c>
      <c r="AJ2362" s="80" t="s">
        <v>24492</v>
      </c>
      <c r="AK2362" s="3"/>
      <c r="AL2362" s="85"/>
      <c r="AM2362" s="151" t="s">
        <v>24840</v>
      </c>
      <c r="AN2362" s="15"/>
      <c r="AO2362" s="166"/>
      <c r="AP2362" s="5">
        <f t="shared" si="37"/>
        <v>0</v>
      </c>
      <c r="AQ2362" s="16"/>
      <c r="AR2362" s="205">
        <v>1</v>
      </c>
      <c r="AS2362" s="16"/>
      <c r="AT2362" s="16"/>
      <c r="AU2362" s="16"/>
      <c r="AV2362" s="16"/>
      <c r="AW2362" s="16"/>
      <c r="AX2362" s="16"/>
    </row>
    <row r="2363" spans="1:50" customFormat="1" ht="15.75" hidden="1" customHeight="1" x14ac:dyDescent="0.2">
      <c r="A2363" s="7" t="s">
        <v>24787</v>
      </c>
      <c r="B2363" s="3" t="s">
        <v>24804</v>
      </c>
      <c r="C2363" s="85" t="s">
        <v>4395</v>
      </c>
      <c r="D2363" s="85" t="s">
        <v>13090</v>
      </c>
      <c r="E2363" s="202" t="s">
        <v>26418</v>
      </c>
      <c r="F2363" s="85" t="s">
        <v>34</v>
      </c>
      <c r="G2363" s="85" t="s">
        <v>35</v>
      </c>
      <c r="H2363" s="85" t="s">
        <v>20688</v>
      </c>
      <c r="I2363" s="3" t="s">
        <v>21237</v>
      </c>
      <c r="J2363" s="85" t="s">
        <v>124</v>
      </c>
      <c r="K2363" s="7" t="s">
        <v>125</v>
      </c>
      <c r="L2363" s="3"/>
      <c r="M2363" s="3"/>
      <c r="N2363" s="41" t="s">
        <v>6724</v>
      </c>
      <c r="O2363" s="87">
        <v>0</v>
      </c>
      <c r="P2363" s="87">
        <v>0</v>
      </c>
      <c r="Q2363" s="87">
        <v>0</v>
      </c>
      <c r="R2363" s="87">
        <v>0</v>
      </c>
      <c r="S2363" s="87"/>
      <c r="T2363" s="87"/>
      <c r="U2363" s="85" t="s">
        <v>112</v>
      </c>
      <c r="V2363" s="3"/>
      <c r="X2363" s="3"/>
      <c r="Y2363" s="7"/>
      <c r="Z2363" s="6">
        <v>5000</v>
      </c>
      <c r="AA2363" s="160"/>
      <c r="AB2363" s="123" t="s">
        <v>4395</v>
      </c>
      <c r="AC2363" s="124"/>
      <c r="AD2363" s="41"/>
      <c r="AE2363" s="41"/>
      <c r="AF2363" s="41"/>
      <c r="AG2363" s="41"/>
      <c r="AH2363" s="41" t="s">
        <v>26421</v>
      </c>
      <c r="AI2363" s="80" t="s">
        <v>24802</v>
      </c>
      <c r="AJ2363" s="80" t="s">
        <v>24803</v>
      </c>
      <c r="AK2363" s="3"/>
      <c r="AL2363" s="85"/>
      <c r="AM2363" s="151" t="s">
        <v>24840</v>
      </c>
      <c r="AN2363" s="15"/>
      <c r="AO2363" s="166"/>
      <c r="AP2363" s="5">
        <f t="shared" si="37"/>
        <v>0</v>
      </c>
      <c r="AQ2363" s="16"/>
      <c r="AR2363" s="205">
        <v>1</v>
      </c>
      <c r="AS2363" s="16"/>
      <c r="AT2363" s="16"/>
      <c r="AU2363" s="16"/>
      <c r="AV2363" s="16"/>
      <c r="AW2363" s="16"/>
      <c r="AX2363" s="16"/>
    </row>
    <row r="2364" spans="1:50" customFormat="1" ht="15.75" hidden="1" customHeight="1" x14ac:dyDescent="0.2">
      <c r="A2364" s="7" t="s">
        <v>4703</v>
      </c>
      <c r="B2364" s="3" t="s">
        <v>4704</v>
      </c>
      <c r="C2364" s="85" t="s">
        <v>4395</v>
      </c>
      <c r="D2364" s="85" t="s">
        <v>13090</v>
      </c>
      <c r="E2364" s="202" t="s">
        <v>1800</v>
      </c>
      <c r="F2364" s="85" t="s">
        <v>55</v>
      </c>
      <c r="G2364" s="85" t="s">
        <v>56</v>
      </c>
      <c r="H2364" s="85" t="s">
        <v>20690</v>
      </c>
      <c r="I2364" s="3"/>
      <c r="J2364" s="85" t="s">
        <v>4406</v>
      </c>
      <c r="K2364" s="7" t="s">
        <v>4407</v>
      </c>
      <c r="L2364" s="3"/>
      <c r="M2364" s="3"/>
      <c r="N2364" s="41" t="s">
        <v>5583</v>
      </c>
      <c r="O2364" s="87">
        <v>0</v>
      </c>
      <c r="P2364" s="87">
        <v>0</v>
      </c>
      <c r="Q2364" s="87">
        <v>0</v>
      </c>
      <c r="R2364" s="87">
        <v>0</v>
      </c>
      <c r="S2364" s="87"/>
      <c r="T2364" s="87"/>
      <c r="U2364" s="85" t="s">
        <v>112</v>
      </c>
      <c r="V2364" s="3" t="s">
        <v>112</v>
      </c>
      <c r="W2364" s="3"/>
      <c r="X2364" s="3"/>
      <c r="Y2364" s="3"/>
      <c r="Z2364" s="6">
        <v>120000</v>
      </c>
      <c r="AA2364" s="160"/>
      <c r="AB2364" s="123" t="s">
        <v>4395</v>
      </c>
      <c r="AC2364" s="124"/>
      <c r="AD2364" s="41"/>
      <c r="AE2364" s="83"/>
      <c r="AF2364" s="83"/>
      <c r="AG2364" s="41"/>
      <c r="AH2364" s="41" t="s">
        <v>56</v>
      </c>
      <c r="AI2364" s="80" t="s">
        <v>18201</v>
      </c>
      <c r="AJ2364" s="80" t="s">
        <v>20112</v>
      </c>
      <c r="AK2364" s="3"/>
      <c r="AL2364" s="85"/>
      <c r="AM2364" s="151" t="s">
        <v>19998</v>
      </c>
      <c r="AN2364" s="15"/>
      <c r="AO2364" s="166"/>
      <c r="AP2364" s="5">
        <f t="shared" si="37"/>
        <v>0</v>
      </c>
      <c r="AQ2364" s="16"/>
      <c r="AR2364" s="205">
        <v>1</v>
      </c>
      <c r="AS2364" s="16"/>
      <c r="AT2364" s="16"/>
      <c r="AU2364" s="16"/>
      <c r="AV2364" s="16"/>
      <c r="AW2364" s="16"/>
      <c r="AX2364" s="16"/>
    </row>
    <row r="2365" spans="1:50" customFormat="1" ht="15.75" hidden="1" customHeight="1" x14ac:dyDescent="0.2">
      <c r="A2365" s="7" t="s">
        <v>24493</v>
      </c>
      <c r="B2365" s="3" t="s">
        <v>24494</v>
      </c>
      <c r="C2365" s="85" t="s">
        <v>4395</v>
      </c>
      <c r="D2365" s="85" t="s">
        <v>13090</v>
      </c>
      <c r="E2365" s="202" t="s">
        <v>1800</v>
      </c>
      <c r="F2365" s="85" t="s">
        <v>40</v>
      </c>
      <c r="G2365" s="85" t="s">
        <v>43</v>
      </c>
      <c r="H2365" s="85" t="s">
        <v>20690</v>
      </c>
      <c r="I2365" s="3" t="s">
        <v>24284</v>
      </c>
      <c r="J2365" s="85" t="s">
        <v>115</v>
      </c>
      <c r="K2365" s="7" t="s">
        <v>4458</v>
      </c>
      <c r="L2365" s="3"/>
      <c r="M2365" s="3"/>
      <c r="N2365" s="41" t="s">
        <v>21437</v>
      </c>
      <c r="O2365" s="87">
        <v>0</v>
      </c>
      <c r="P2365" s="87">
        <v>0</v>
      </c>
      <c r="Q2365" s="87">
        <v>0</v>
      </c>
      <c r="R2365" s="87">
        <v>0</v>
      </c>
      <c r="S2365" s="87"/>
      <c r="T2365" s="87"/>
      <c r="U2365" s="85" t="s">
        <v>112</v>
      </c>
      <c r="V2365" s="3"/>
      <c r="X2365" s="3"/>
      <c r="Y2365" s="7"/>
      <c r="Z2365" s="6">
        <v>9375</v>
      </c>
      <c r="AA2365" s="160"/>
      <c r="AB2365" s="123" t="s">
        <v>4395</v>
      </c>
      <c r="AC2365" s="124"/>
      <c r="AD2365" s="41"/>
      <c r="AE2365" s="41"/>
      <c r="AF2365" s="41"/>
      <c r="AG2365" s="41"/>
      <c r="AH2365" s="41" t="s">
        <v>7580</v>
      </c>
      <c r="AI2365" s="80" t="s">
        <v>24495</v>
      </c>
      <c r="AJ2365" s="80" t="s">
        <v>24496</v>
      </c>
      <c r="AK2365" s="3"/>
      <c r="AL2365" s="85"/>
      <c r="AM2365" s="151" t="s">
        <v>24840</v>
      </c>
      <c r="AN2365" s="15"/>
      <c r="AO2365" s="166"/>
      <c r="AP2365" s="5">
        <f t="shared" si="37"/>
        <v>0</v>
      </c>
      <c r="AQ2365" s="16"/>
      <c r="AR2365" s="205">
        <v>1</v>
      </c>
      <c r="AS2365" s="16"/>
      <c r="AT2365" s="16"/>
      <c r="AU2365" s="16"/>
      <c r="AV2365" s="16"/>
      <c r="AW2365" s="16"/>
      <c r="AX2365" s="16"/>
    </row>
    <row r="2366" spans="1:50" customFormat="1" ht="15.75" hidden="1" customHeight="1" x14ac:dyDescent="0.2">
      <c r="A2366" s="7" t="s">
        <v>24497</v>
      </c>
      <c r="B2366" s="3" t="s">
        <v>24498</v>
      </c>
      <c r="C2366" s="85" t="s">
        <v>4395</v>
      </c>
      <c r="D2366" s="85" t="s">
        <v>13090</v>
      </c>
      <c r="E2366" s="202" t="s">
        <v>1800</v>
      </c>
      <c r="F2366" s="85" t="s">
        <v>55</v>
      </c>
      <c r="G2366" s="85" t="s">
        <v>59</v>
      </c>
      <c r="H2366" s="85" t="s">
        <v>20690</v>
      </c>
      <c r="I2366" s="3" t="s">
        <v>4405</v>
      </c>
      <c r="J2366" s="85" t="s">
        <v>5308</v>
      </c>
      <c r="K2366" s="7" t="s">
        <v>24690</v>
      </c>
      <c r="L2366" s="3"/>
      <c r="M2366" s="3"/>
      <c r="N2366" s="41" t="s">
        <v>24499</v>
      </c>
      <c r="O2366" s="87">
        <v>0</v>
      </c>
      <c r="P2366" s="87">
        <v>0</v>
      </c>
      <c r="Q2366" s="87">
        <v>0</v>
      </c>
      <c r="R2366" s="87">
        <v>0</v>
      </c>
      <c r="S2366" s="87"/>
      <c r="T2366" s="87"/>
      <c r="U2366" s="85" t="s">
        <v>112</v>
      </c>
      <c r="V2366" s="3"/>
      <c r="X2366" s="3"/>
      <c r="Y2366" s="7"/>
      <c r="Z2366" s="6">
        <v>3977</v>
      </c>
      <c r="AA2366" s="160"/>
      <c r="AB2366" s="123" t="s">
        <v>4395</v>
      </c>
      <c r="AC2366" s="124"/>
      <c r="AD2366" s="41"/>
      <c r="AE2366" s="41"/>
      <c r="AF2366" s="41"/>
      <c r="AG2366" s="41"/>
      <c r="AH2366" s="41" t="s">
        <v>4460</v>
      </c>
      <c r="AI2366" s="80" t="s">
        <v>24500</v>
      </c>
      <c r="AJ2366" s="80" t="s">
        <v>24501</v>
      </c>
      <c r="AK2366" s="3"/>
      <c r="AL2366" s="85"/>
      <c r="AM2366" s="151" t="s">
        <v>24840</v>
      </c>
      <c r="AN2366" s="15"/>
      <c r="AO2366" s="166"/>
      <c r="AP2366" s="5">
        <f t="shared" si="37"/>
        <v>0</v>
      </c>
      <c r="AQ2366" s="16"/>
      <c r="AR2366" s="205">
        <v>1</v>
      </c>
      <c r="AS2366" s="16"/>
      <c r="AT2366" s="16"/>
      <c r="AU2366" s="16"/>
      <c r="AV2366" s="16"/>
      <c r="AW2366" s="16"/>
      <c r="AX2366" s="16"/>
    </row>
    <row r="2367" spans="1:50" customFormat="1" ht="15.75" hidden="1" customHeight="1" x14ac:dyDescent="0.2">
      <c r="A2367" s="7" t="s">
        <v>25674</v>
      </c>
      <c r="B2367" s="3" t="s">
        <v>25763</v>
      </c>
      <c r="C2367" s="85" t="s">
        <v>4395</v>
      </c>
      <c r="D2367" s="85" t="s">
        <v>13090</v>
      </c>
      <c r="E2367" s="202" t="s">
        <v>1800</v>
      </c>
      <c r="F2367" s="85" t="s">
        <v>34</v>
      </c>
      <c r="G2367" s="85" t="s">
        <v>35</v>
      </c>
      <c r="H2367" s="85" t="s">
        <v>20688</v>
      </c>
      <c r="I2367" s="3" t="s">
        <v>21237</v>
      </c>
      <c r="J2367" s="85" t="s">
        <v>5308</v>
      </c>
      <c r="K2367" s="7" t="s">
        <v>25760</v>
      </c>
      <c r="L2367" s="3"/>
      <c r="M2367" s="3"/>
      <c r="N2367" s="41" t="s">
        <v>25849</v>
      </c>
      <c r="O2367" s="87">
        <v>0</v>
      </c>
      <c r="P2367" s="87">
        <v>0</v>
      </c>
      <c r="Q2367" s="87">
        <v>0</v>
      </c>
      <c r="R2367" s="87">
        <v>0</v>
      </c>
      <c r="S2367" s="87"/>
      <c r="T2367" s="87"/>
      <c r="U2367" s="85" t="s">
        <v>112</v>
      </c>
      <c r="V2367" s="3"/>
      <c r="X2367" s="3"/>
      <c r="Y2367" s="7"/>
      <c r="Z2367" s="6">
        <v>620</v>
      </c>
      <c r="AA2367" s="160"/>
      <c r="AB2367" s="123" t="s">
        <v>4395</v>
      </c>
      <c r="AC2367" s="124"/>
      <c r="AD2367" s="41"/>
      <c r="AE2367" s="41"/>
      <c r="AF2367" s="41"/>
      <c r="AG2367" s="41"/>
      <c r="AH2367" s="41" t="s">
        <v>26421</v>
      </c>
      <c r="AI2367" s="80" t="s">
        <v>25948</v>
      </c>
      <c r="AJ2367" s="41" t="s">
        <v>25858</v>
      </c>
      <c r="AK2367" s="3"/>
      <c r="AL2367" s="85"/>
      <c r="AM2367" s="151" t="s">
        <v>25241</v>
      </c>
      <c r="AN2367" s="15"/>
      <c r="AO2367" s="166"/>
      <c r="AP2367" s="5">
        <f t="shared" si="37"/>
        <v>0</v>
      </c>
      <c r="AQ2367" s="16"/>
      <c r="AR2367" s="205">
        <v>1</v>
      </c>
      <c r="AS2367" s="16"/>
      <c r="AT2367" s="16"/>
      <c r="AU2367" s="16"/>
      <c r="AV2367" s="16"/>
      <c r="AW2367" s="16"/>
      <c r="AX2367" s="16"/>
    </row>
    <row r="2368" spans="1:50" customFormat="1" ht="15.75" hidden="1" customHeight="1" x14ac:dyDescent="0.2">
      <c r="A2368" s="7" t="s">
        <v>24502</v>
      </c>
      <c r="B2368" s="3" t="s">
        <v>24503</v>
      </c>
      <c r="C2368" s="85" t="s">
        <v>4395</v>
      </c>
      <c r="D2368" s="85" t="s">
        <v>13090</v>
      </c>
      <c r="E2368" s="202" t="s">
        <v>26712</v>
      </c>
      <c r="F2368" s="85" t="s">
        <v>40</v>
      </c>
      <c r="G2368" s="85" t="s">
        <v>15356</v>
      </c>
      <c r="H2368" s="85" t="s">
        <v>20690</v>
      </c>
      <c r="I2368" s="3" t="s">
        <v>4434</v>
      </c>
      <c r="J2368" s="85" t="s">
        <v>4435</v>
      </c>
      <c r="K2368" s="7" t="s">
        <v>3838</v>
      </c>
      <c r="L2368" s="3"/>
      <c r="M2368" s="3"/>
      <c r="N2368" s="41" t="s">
        <v>21391</v>
      </c>
      <c r="O2368" s="87">
        <v>54482</v>
      </c>
      <c r="P2368" s="87">
        <v>0</v>
      </c>
      <c r="Q2368" s="87">
        <v>54482</v>
      </c>
      <c r="R2368" s="87">
        <v>0</v>
      </c>
      <c r="S2368" s="87"/>
      <c r="T2368" s="87"/>
      <c r="U2368" s="85">
        <v>2021</v>
      </c>
      <c r="V2368" s="3"/>
      <c r="X2368" s="3"/>
      <c r="Y2368" s="7"/>
      <c r="Z2368" s="6">
        <v>53605</v>
      </c>
      <c r="AA2368" s="160"/>
      <c r="AB2368" s="123" t="s">
        <v>4395</v>
      </c>
      <c r="AC2368" s="124"/>
      <c r="AD2368" s="41"/>
      <c r="AE2368" s="41"/>
      <c r="AF2368" s="41"/>
      <c r="AG2368" s="41"/>
      <c r="AH2368" s="41" t="s">
        <v>7654</v>
      </c>
      <c r="AI2368" s="80" t="s">
        <v>24504</v>
      </c>
      <c r="AJ2368" s="80" t="s">
        <v>24505</v>
      </c>
      <c r="AK2368" s="3"/>
      <c r="AL2368" s="85"/>
      <c r="AM2368" s="151" t="s">
        <v>24840</v>
      </c>
      <c r="AN2368" s="15"/>
      <c r="AO2368" s="166"/>
      <c r="AP2368" s="5">
        <f t="shared" si="37"/>
        <v>0</v>
      </c>
      <c r="AQ2368" s="16"/>
      <c r="AR2368" s="205">
        <v>1</v>
      </c>
      <c r="AS2368" s="16"/>
      <c r="AT2368" s="16"/>
      <c r="AU2368" s="16"/>
      <c r="AV2368" s="16"/>
      <c r="AW2368" s="16"/>
      <c r="AX2368" s="16"/>
    </row>
    <row r="2369" spans="1:50" customFormat="1" ht="15.75" hidden="1" customHeight="1" x14ac:dyDescent="0.2">
      <c r="A2369" s="7" t="s">
        <v>24506</v>
      </c>
      <c r="B2369" s="3" t="s">
        <v>24507</v>
      </c>
      <c r="C2369" s="85" t="s">
        <v>4395</v>
      </c>
      <c r="D2369" s="85" t="s">
        <v>13090</v>
      </c>
      <c r="E2369" s="202" t="s">
        <v>26712</v>
      </c>
      <c r="F2369" s="85" t="s">
        <v>40</v>
      </c>
      <c r="G2369" s="85" t="s">
        <v>15356</v>
      </c>
      <c r="H2369" s="85" t="s">
        <v>20690</v>
      </c>
      <c r="I2369" s="3" t="s">
        <v>4434</v>
      </c>
      <c r="J2369" s="85" t="s">
        <v>4435</v>
      </c>
      <c r="K2369" s="7" t="s">
        <v>3838</v>
      </c>
      <c r="L2369" s="3"/>
      <c r="M2369" s="3"/>
      <c r="N2369" s="41" t="s">
        <v>21391</v>
      </c>
      <c r="O2369" s="87">
        <v>55748</v>
      </c>
      <c r="P2369" s="87">
        <v>0</v>
      </c>
      <c r="Q2369" s="87">
        <v>55748</v>
      </c>
      <c r="R2369" s="87">
        <v>0</v>
      </c>
      <c r="S2369" s="87"/>
      <c r="T2369" s="87"/>
      <c r="U2369" s="85">
        <v>2021</v>
      </c>
      <c r="V2369" s="3"/>
      <c r="X2369" s="3"/>
      <c r="Y2369" s="7"/>
      <c r="Z2369" s="6">
        <v>55779</v>
      </c>
      <c r="AA2369" s="160"/>
      <c r="AB2369" s="123" t="s">
        <v>4395</v>
      </c>
      <c r="AC2369" s="124"/>
      <c r="AD2369" s="41"/>
      <c r="AE2369" s="41"/>
      <c r="AF2369" s="41"/>
      <c r="AG2369" s="41"/>
      <c r="AH2369" s="41" t="s">
        <v>7654</v>
      </c>
      <c r="AI2369" s="80" t="s">
        <v>24508</v>
      </c>
      <c r="AJ2369" s="80" t="s">
        <v>24509</v>
      </c>
      <c r="AK2369" s="3"/>
      <c r="AL2369" s="85"/>
      <c r="AM2369" s="151" t="s">
        <v>24840</v>
      </c>
      <c r="AN2369" s="15"/>
      <c r="AO2369" s="166"/>
      <c r="AP2369" s="5">
        <f t="shared" si="37"/>
        <v>0</v>
      </c>
      <c r="AQ2369" s="16"/>
      <c r="AR2369" s="205">
        <v>1</v>
      </c>
      <c r="AS2369" s="16"/>
      <c r="AT2369" s="16"/>
      <c r="AU2369" s="16"/>
      <c r="AV2369" s="16"/>
      <c r="AW2369" s="16"/>
      <c r="AX2369" s="16"/>
    </row>
    <row r="2370" spans="1:50" customFormat="1" ht="15.75" hidden="1" customHeight="1" x14ac:dyDescent="0.2">
      <c r="A2370" s="7" t="s">
        <v>24510</v>
      </c>
      <c r="B2370" s="3" t="s">
        <v>24511</v>
      </c>
      <c r="C2370" s="85" t="s">
        <v>4395</v>
      </c>
      <c r="D2370" s="85" t="s">
        <v>13090</v>
      </c>
      <c r="E2370" s="202" t="s">
        <v>1800</v>
      </c>
      <c r="F2370" s="85" t="s">
        <v>55</v>
      </c>
      <c r="G2370" s="85" t="s">
        <v>61</v>
      </c>
      <c r="H2370" s="85" t="s">
        <v>20690</v>
      </c>
      <c r="I2370" s="3" t="s">
        <v>24513</v>
      </c>
      <c r="J2370" s="85" t="s">
        <v>115</v>
      </c>
      <c r="K2370" s="7" t="s">
        <v>24512</v>
      </c>
      <c r="L2370" s="3"/>
      <c r="M2370" s="3"/>
      <c r="N2370" s="41" t="s">
        <v>24514</v>
      </c>
      <c r="O2370" s="87">
        <v>0</v>
      </c>
      <c r="P2370" s="87">
        <v>0</v>
      </c>
      <c r="Q2370" s="87">
        <v>0</v>
      </c>
      <c r="R2370" s="87">
        <v>0</v>
      </c>
      <c r="S2370" s="87"/>
      <c r="T2370" s="87"/>
      <c r="U2370" s="85" t="s">
        <v>112</v>
      </c>
      <c r="V2370" s="3"/>
      <c r="X2370" s="3"/>
      <c r="Y2370" s="7"/>
      <c r="Z2370" s="6">
        <v>1000</v>
      </c>
      <c r="AA2370" s="160"/>
      <c r="AB2370" s="123" t="s">
        <v>4395</v>
      </c>
      <c r="AC2370" s="124"/>
      <c r="AD2370" s="41"/>
      <c r="AE2370" s="41"/>
      <c r="AF2370" s="41"/>
      <c r="AG2370" s="41"/>
      <c r="AH2370" s="41" t="s">
        <v>4460</v>
      </c>
      <c r="AI2370" s="80" t="s">
        <v>24515</v>
      </c>
      <c r="AJ2370" s="80" t="s">
        <v>24516</v>
      </c>
      <c r="AK2370" s="3"/>
      <c r="AL2370" s="85"/>
      <c r="AM2370" s="151" t="s">
        <v>24840</v>
      </c>
      <c r="AN2370" s="15"/>
      <c r="AO2370" s="166"/>
      <c r="AP2370" s="5">
        <f t="shared" si="37"/>
        <v>0</v>
      </c>
      <c r="AQ2370" s="16"/>
      <c r="AR2370" s="205">
        <v>1</v>
      </c>
      <c r="AS2370" s="16"/>
      <c r="AT2370" s="16"/>
      <c r="AU2370" s="16"/>
      <c r="AV2370" s="16"/>
      <c r="AW2370" s="16"/>
      <c r="AX2370" s="16"/>
    </row>
    <row r="2371" spans="1:50" customFormat="1" ht="15.75" hidden="1" customHeight="1" x14ac:dyDescent="0.2">
      <c r="A2371" s="7" t="s">
        <v>25687</v>
      </c>
      <c r="B2371" s="3" t="s">
        <v>25776</v>
      </c>
      <c r="C2371" s="85" t="s">
        <v>4395</v>
      </c>
      <c r="D2371" s="85" t="s">
        <v>13090</v>
      </c>
      <c r="E2371" s="202" t="s">
        <v>1800</v>
      </c>
      <c r="F2371" s="85" t="s">
        <v>40</v>
      </c>
      <c r="G2371" s="85" t="s">
        <v>43</v>
      </c>
      <c r="H2371" s="85" t="s">
        <v>20690</v>
      </c>
      <c r="I2371" s="3" t="s">
        <v>4396</v>
      </c>
      <c r="J2371" s="85" t="s">
        <v>4435</v>
      </c>
      <c r="K2371" s="7" t="s">
        <v>3838</v>
      </c>
      <c r="L2371" s="3"/>
      <c r="M2371" s="3"/>
      <c r="N2371" s="41" t="s">
        <v>8474</v>
      </c>
      <c r="O2371" s="87">
        <v>0</v>
      </c>
      <c r="P2371" s="87">
        <v>0</v>
      </c>
      <c r="Q2371" s="87">
        <v>0</v>
      </c>
      <c r="R2371" s="87">
        <v>0</v>
      </c>
      <c r="S2371" s="87"/>
      <c r="T2371" s="87"/>
      <c r="U2371" s="85" t="s">
        <v>112</v>
      </c>
      <c r="V2371" s="3"/>
      <c r="X2371" s="3"/>
      <c r="Y2371" s="7"/>
      <c r="Z2371" s="6">
        <v>36841</v>
      </c>
      <c r="AA2371" s="160"/>
      <c r="AB2371" s="123" t="s">
        <v>4395</v>
      </c>
      <c r="AC2371" s="124"/>
      <c r="AD2371" s="41"/>
      <c r="AE2371" s="41"/>
      <c r="AF2371" s="41"/>
      <c r="AG2371" s="41"/>
      <c r="AH2371" s="41" t="s">
        <v>7061</v>
      </c>
      <c r="AI2371" s="80" t="s">
        <v>25961</v>
      </c>
      <c r="AJ2371" s="41" t="s">
        <v>25871</v>
      </c>
      <c r="AK2371" s="3"/>
      <c r="AL2371" s="85"/>
      <c r="AM2371" s="151" t="s">
        <v>25241</v>
      </c>
      <c r="AN2371" s="15"/>
      <c r="AO2371" s="166"/>
      <c r="AP2371" s="5">
        <f t="shared" si="37"/>
        <v>0</v>
      </c>
      <c r="AQ2371" s="16"/>
      <c r="AR2371" s="205">
        <v>1</v>
      </c>
      <c r="AS2371" s="16"/>
      <c r="AT2371" s="16"/>
      <c r="AU2371" s="16"/>
      <c r="AV2371" s="16"/>
      <c r="AW2371" s="16"/>
      <c r="AX2371" s="16"/>
    </row>
    <row r="2372" spans="1:50" customFormat="1" ht="15.75" hidden="1" customHeight="1" x14ac:dyDescent="0.2">
      <c r="A2372" s="7" t="s">
        <v>24517</v>
      </c>
      <c r="B2372" s="3" t="s">
        <v>24518</v>
      </c>
      <c r="C2372" s="85" t="s">
        <v>4395</v>
      </c>
      <c r="D2372" s="85" t="s">
        <v>13090</v>
      </c>
      <c r="E2372" s="202" t="s">
        <v>26418</v>
      </c>
      <c r="F2372" s="85" t="s">
        <v>40</v>
      </c>
      <c r="G2372" s="85" t="s">
        <v>43</v>
      </c>
      <c r="H2372" s="85" t="s">
        <v>20690</v>
      </c>
      <c r="I2372" s="3" t="s">
        <v>4396</v>
      </c>
      <c r="J2372" s="85" t="s">
        <v>115</v>
      </c>
      <c r="K2372" s="7" t="s">
        <v>4526</v>
      </c>
      <c r="L2372" s="3"/>
      <c r="M2372" s="3"/>
      <c r="N2372" s="41" t="s">
        <v>24236</v>
      </c>
      <c r="O2372" s="87">
        <v>0</v>
      </c>
      <c r="P2372" s="87">
        <v>0</v>
      </c>
      <c r="Q2372" s="87">
        <v>0</v>
      </c>
      <c r="R2372" s="87">
        <v>0</v>
      </c>
      <c r="S2372" s="87"/>
      <c r="T2372" s="87"/>
      <c r="U2372" s="85" t="s">
        <v>112</v>
      </c>
      <c r="V2372" s="3"/>
      <c r="X2372" s="3"/>
      <c r="Y2372" s="7"/>
      <c r="Z2372" s="6">
        <v>11955</v>
      </c>
      <c r="AA2372" s="160"/>
      <c r="AB2372" s="123" t="s">
        <v>4395</v>
      </c>
      <c r="AC2372" s="124"/>
      <c r="AD2372" s="41"/>
      <c r="AE2372" s="41"/>
      <c r="AF2372" s="41"/>
      <c r="AG2372" s="41"/>
      <c r="AH2372" s="41" t="s">
        <v>7061</v>
      </c>
      <c r="AI2372" s="80" t="s">
        <v>24519</v>
      </c>
      <c r="AJ2372" s="80" t="s">
        <v>24520</v>
      </c>
      <c r="AK2372" s="3"/>
      <c r="AL2372" s="85"/>
      <c r="AM2372" s="151" t="s">
        <v>24840</v>
      </c>
      <c r="AN2372" s="15"/>
      <c r="AO2372" s="166"/>
      <c r="AP2372" s="5">
        <f t="shared" si="37"/>
        <v>0</v>
      </c>
      <c r="AQ2372" s="16"/>
      <c r="AR2372" s="205">
        <v>1</v>
      </c>
      <c r="AS2372" s="16"/>
      <c r="AT2372" s="16"/>
      <c r="AU2372" s="16"/>
      <c r="AV2372" s="16"/>
      <c r="AW2372" s="16"/>
      <c r="AX2372" s="16"/>
    </row>
    <row r="2373" spans="1:50" customFormat="1" ht="15.75" hidden="1" customHeight="1" x14ac:dyDescent="0.2">
      <c r="A2373" s="7" t="s">
        <v>4705</v>
      </c>
      <c r="B2373" s="3" t="s">
        <v>4706</v>
      </c>
      <c r="C2373" s="85" t="s">
        <v>4395</v>
      </c>
      <c r="D2373" s="85" t="s">
        <v>13090</v>
      </c>
      <c r="E2373" s="202" t="s">
        <v>1800</v>
      </c>
      <c r="F2373" s="85" t="s">
        <v>55</v>
      </c>
      <c r="G2373" s="85" t="s">
        <v>15355</v>
      </c>
      <c r="H2373" s="85" t="s">
        <v>20690</v>
      </c>
      <c r="I2373" s="3"/>
      <c r="J2373" s="85" t="s">
        <v>4406</v>
      </c>
      <c r="K2373" s="7" t="s">
        <v>4407</v>
      </c>
      <c r="L2373" s="3"/>
      <c r="M2373" s="3"/>
      <c r="N2373" s="41" t="s">
        <v>13895</v>
      </c>
      <c r="O2373" s="87">
        <v>0</v>
      </c>
      <c r="P2373" s="87">
        <v>0</v>
      </c>
      <c r="Q2373" s="87">
        <v>0</v>
      </c>
      <c r="R2373" s="87">
        <v>0</v>
      </c>
      <c r="S2373" s="87"/>
      <c r="T2373" s="87"/>
      <c r="U2373" s="85" t="s">
        <v>112</v>
      </c>
      <c r="V2373" s="3" t="s">
        <v>112</v>
      </c>
      <c r="W2373" s="3"/>
      <c r="X2373" s="3"/>
      <c r="Y2373" s="3"/>
      <c r="Z2373" s="6">
        <v>45000</v>
      </c>
      <c r="AA2373" s="160"/>
      <c r="AB2373" s="123" t="s">
        <v>4395</v>
      </c>
      <c r="AC2373" s="124"/>
      <c r="AD2373" s="41"/>
      <c r="AE2373" s="83"/>
      <c r="AF2373" s="83"/>
      <c r="AG2373" s="41"/>
      <c r="AH2373" s="41" t="s">
        <v>13748</v>
      </c>
      <c r="AI2373" s="80" t="s">
        <v>18202</v>
      </c>
      <c r="AJ2373" s="80" t="s">
        <v>20113</v>
      </c>
      <c r="AK2373" s="3"/>
      <c r="AL2373" s="85"/>
      <c r="AM2373" s="151" t="s">
        <v>19998</v>
      </c>
      <c r="AN2373" s="15"/>
      <c r="AO2373" s="166"/>
      <c r="AP2373" s="5">
        <f t="shared" si="37"/>
        <v>0</v>
      </c>
      <c r="AQ2373" s="16"/>
      <c r="AR2373" s="205">
        <v>1</v>
      </c>
      <c r="AS2373" s="16"/>
      <c r="AT2373" s="16"/>
      <c r="AU2373" s="16"/>
      <c r="AV2373" s="16"/>
      <c r="AW2373" s="16"/>
      <c r="AX2373" s="16"/>
    </row>
    <row r="2374" spans="1:50" customFormat="1" ht="15.75" hidden="1" customHeight="1" x14ac:dyDescent="0.2">
      <c r="A2374" s="7" t="s">
        <v>25686</v>
      </c>
      <c r="B2374" s="3" t="s">
        <v>25775</v>
      </c>
      <c r="C2374" s="85" t="s">
        <v>4395</v>
      </c>
      <c r="D2374" s="85" t="s">
        <v>13090</v>
      </c>
      <c r="E2374" s="202" t="s">
        <v>1800</v>
      </c>
      <c r="F2374" s="85" t="s">
        <v>40</v>
      </c>
      <c r="G2374" s="85" t="s">
        <v>43</v>
      </c>
      <c r="H2374" s="85" t="s">
        <v>20690</v>
      </c>
      <c r="I2374" s="3" t="s">
        <v>4396</v>
      </c>
      <c r="J2374" s="85" t="s">
        <v>4435</v>
      </c>
      <c r="K2374" s="7" t="s">
        <v>3838</v>
      </c>
      <c r="L2374" s="3"/>
      <c r="M2374" s="3"/>
      <c r="N2374" s="41" t="s">
        <v>8474</v>
      </c>
      <c r="O2374" s="87">
        <v>0</v>
      </c>
      <c r="P2374" s="87">
        <v>0</v>
      </c>
      <c r="Q2374" s="87">
        <v>0</v>
      </c>
      <c r="R2374" s="87">
        <v>0</v>
      </c>
      <c r="S2374" s="87"/>
      <c r="T2374" s="87"/>
      <c r="U2374" s="85" t="s">
        <v>112</v>
      </c>
      <c r="V2374" s="3"/>
      <c r="X2374" s="3"/>
      <c r="Y2374" s="7"/>
      <c r="Z2374" s="6">
        <v>0</v>
      </c>
      <c r="AA2374" s="160"/>
      <c r="AB2374" s="123" t="s">
        <v>4395</v>
      </c>
      <c r="AC2374" s="124"/>
      <c r="AD2374" s="41"/>
      <c r="AE2374" s="41"/>
      <c r="AF2374" s="41"/>
      <c r="AG2374" s="41"/>
      <c r="AH2374" s="41" t="s">
        <v>7061</v>
      </c>
      <c r="AI2374" s="80" t="s">
        <v>25960</v>
      </c>
      <c r="AJ2374" s="41" t="s">
        <v>25870</v>
      </c>
      <c r="AK2374" s="3"/>
      <c r="AL2374" s="85"/>
      <c r="AM2374" s="151" t="s">
        <v>25241</v>
      </c>
      <c r="AN2374" s="15"/>
      <c r="AO2374" s="166"/>
      <c r="AP2374" s="5">
        <f t="shared" ref="AP2374:AP2437" si="38">SUBTOTAL(109,U2374)</f>
        <v>0</v>
      </c>
      <c r="AQ2374" s="16"/>
      <c r="AR2374" s="205">
        <v>1</v>
      </c>
      <c r="AS2374" s="16"/>
      <c r="AT2374" s="16"/>
      <c r="AU2374" s="16"/>
      <c r="AV2374" s="16"/>
      <c r="AW2374" s="16"/>
      <c r="AX2374" s="16"/>
    </row>
    <row r="2375" spans="1:50" customFormat="1" ht="15.75" hidden="1" customHeight="1" x14ac:dyDescent="0.2">
      <c r="A2375" s="7" t="s">
        <v>24786</v>
      </c>
      <c r="B2375" s="3" t="s">
        <v>24799</v>
      </c>
      <c r="C2375" s="85" t="s">
        <v>4395</v>
      </c>
      <c r="D2375" s="85" t="s">
        <v>13090</v>
      </c>
      <c r="E2375" s="202" t="s">
        <v>1800</v>
      </c>
      <c r="F2375" s="85" t="s">
        <v>68</v>
      </c>
      <c r="G2375" s="85" t="s">
        <v>70</v>
      </c>
      <c r="H2375" s="85" t="s">
        <v>20690</v>
      </c>
      <c r="I2375" s="3" t="s">
        <v>4428</v>
      </c>
      <c r="J2375" s="85" t="s">
        <v>4406</v>
      </c>
      <c r="K2375" s="7" t="s">
        <v>4407</v>
      </c>
      <c r="L2375" s="3"/>
      <c r="M2375" s="3"/>
      <c r="N2375" s="41" t="s">
        <v>7664</v>
      </c>
      <c r="O2375" s="87">
        <v>0</v>
      </c>
      <c r="P2375" s="87">
        <v>0</v>
      </c>
      <c r="Q2375" s="87">
        <v>0</v>
      </c>
      <c r="R2375" s="87">
        <v>0</v>
      </c>
      <c r="S2375" s="87"/>
      <c r="T2375" s="87"/>
      <c r="U2375" s="85" t="s">
        <v>112</v>
      </c>
      <c r="V2375" s="3"/>
      <c r="X2375" s="3"/>
      <c r="Y2375" s="7"/>
      <c r="Z2375" s="6">
        <v>351000</v>
      </c>
      <c r="AA2375" s="160"/>
      <c r="AB2375" s="123" t="s">
        <v>4395</v>
      </c>
      <c r="AC2375" s="124"/>
      <c r="AD2375" s="41"/>
      <c r="AE2375" s="41"/>
      <c r="AF2375" s="41"/>
      <c r="AG2375" s="41"/>
      <c r="AH2375" s="41" t="s">
        <v>13745</v>
      </c>
      <c r="AI2375" s="80" t="s">
        <v>24800</v>
      </c>
      <c r="AJ2375" s="80" t="s">
        <v>24801</v>
      </c>
      <c r="AK2375" s="3"/>
      <c r="AL2375" s="85"/>
      <c r="AM2375" s="151" t="s">
        <v>24840</v>
      </c>
      <c r="AN2375" s="15"/>
      <c r="AO2375" s="166"/>
      <c r="AP2375" s="5">
        <f t="shared" si="38"/>
        <v>0</v>
      </c>
      <c r="AQ2375" s="16"/>
      <c r="AR2375" s="205">
        <v>1</v>
      </c>
      <c r="AS2375" s="16"/>
      <c r="AT2375" s="16"/>
      <c r="AU2375" s="16"/>
      <c r="AV2375" s="16"/>
      <c r="AW2375" s="16"/>
      <c r="AX2375" s="16"/>
    </row>
    <row r="2376" spans="1:50" customFormat="1" ht="15.75" hidden="1" customHeight="1" x14ac:dyDescent="0.2">
      <c r="A2376" s="7" t="s">
        <v>24521</v>
      </c>
      <c r="B2376" s="3" t="s">
        <v>24522</v>
      </c>
      <c r="C2376" s="85" t="s">
        <v>4395</v>
      </c>
      <c r="D2376" s="85" t="s">
        <v>13090</v>
      </c>
      <c r="E2376" s="202" t="s">
        <v>1800</v>
      </c>
      <c r="F2376" s="85" t="s">
        <v>40</v>
      </c>
      <c r="G2376" s="85" t="s">
        <v>43</v>
      </c>
      <c r="H2376" s="85" t="s">
        <v>20690</v>
      </c>
      <c r="I2376" s="3" t="s">
        <v>6379</v>
      </c>
      <c r="J2376" s="85" t="s">
        <v>115</v>
      </c>
      <c r="K2376" s="7" t="s">
        <v>4595</v>
      </c>
      <c r="L2376" s="3"/>
      <c r="M2376" s="3"/>
      <c r="N2376" s="41" t="s">
        <v>4658</v>
      </c>
      <c r="O2376" s="87">
        <v>0</v>
      </c>
      <c r="P2376" s="87">
        <v>0</v>
      </c>
      <c r="Q2376" s="87">
        <v>0</v>
      </c>
      <c r="R2376" s="87">
        <v>0</v>
      </c>
      <c r="S2376" s="87"/>
      <c r="T2376" s="87"/>
      <c r="U2376" s="85" t="s">
        <v>112</v>
      </c>
      <c r="V2376" s="3"/>
      <c r="X2376" s="3"/>
      <c r="Y2376" s="7"/>
      <c r="Z2376" s="6">
        <v>100000</v>
      </c>
      <c r="AA2376" s="160"/>
      <c r="AB2376" s="123" t="s">
        <v>4395</v>
      </c>
      <c r="AC2376" s="124"/>
      <c r="AD2376" s="41"/>
      <c r="AE2376" s="41"/>
      <c r="AF2376" s="41"/>
      <c r="AG2376" s="41"/>
      <c r="AH2376" s="41" t="s">
        <v>7061</v>
      </c>
      <c r="AI2376" s="80" t="s">
        <v>24523</v>
      </c>
      <c r="AJ2376" s="80" t="s">
        <v>24524</v>
      </c>
      <c r="AK2376" s="3"/>
      <c r="AL2376" s="85"/>
      <c r="AM2376" s="151" t="s">
        <v>24840</v>
      </c>
      <c r="AN2376" s="15"/>
      <c r="AO2376" s="166"/>
      <c r="AP2376" s="5">
        <f t="shared" si="38"/>
        <v>0</v>
      </c>
      <c r="AQ2376" s="16"/>
      <c r="AR2376" s="205">
        <v>1</v>
      </c>
      <c r="AS2376" s="16"/>
      <c r="AT2376" s="16"/>
      <c r="AU2376" s="16"/>
      <c r="AV2376" s="16"/>
      <c r="AW2376" s="16"/>
      <c r="AX2376" s="16"/>
    </row>
    <row r="2377" spans="1:50" customFormat="1" ht="15.75" hidden="1" customHeight="1" x14ac:dyDescent="0.2">
      <c r="A2377" s="7" t="s">
        <v>4707</v>
      </c>
      <c r="B2377" s="3" t="s">
        <v>4708</v>
      </c>
      <c r="C2377" s="85" t="s">
        <v>4395</v>
      </c>
      <c r="D2377" s="85" t="s">
        <v>13090</v>
      </c>
      <c r="E2377" s="202" t="s">
        <v>26712</v>
      </c>
      <c r="F2377" s="85" t="s">
        <v>40</v>
      </c>
      <c r="G2377" s="85" t="s">
        <v>43</v>
      </c>
      <c r="H2377" s="85" t="s">
        <v>20690</v>
      </c>
      <c r="I2377" s="3" t="s">
        <v>4415</v>
      </c>
      <c r="J2377" s="85" t="s">
        <v>115</v>
      </c>
      <c r="K2377" s="7" t="s">
        <v>4416</v>
      </c>
      <c r="L2377" s="3"/>
      <c r="M2377" s="3"/>
      <c r="N2377" s="41" t="s">
        <v>4472</v>
      </c>
      <c r="O2377" s="87">
        <v>13813</v>
      </c>
      <c r="P2377" s="87">
        <v>13593</v>
      </c>
      <c r="Q2377" s="87">
        <v>220</v>
      </c>
      <c r="R2377" s="87">
        <v>0</v>
      </c>
      <c r="S2377" s="87"/>
      <c r="T2377" s="87"/>
      <c r="U2377" s="85">
        <v>2011</v>
      </c>
      <c r="V2377" s="3" t="s">
        <v>4472</v>
      </c>
      <c r="W2377" s="3"/>
      <c r="X2377" s="3"/>
      <c r="Y2377" s="3"/>
      <c r="Z2377" s="6">
        <v>4000</v>
      </c>
      <c r="AA2377" s="160"/>
      <c r="AB2377" s="123" t="s">
        <v>4395</v>
      </c>
      <c r="AC2377" s="124"/>
      <c r="AD2377" s="41"/>
      <c r="AE2377" s="83"/>
      <c r="AF2377" s="83"/>
      <c r="AG2377" s="41"/>
      <c r="AH2377" s="41" t="s">
        <v>7061</v>
      </c>
      <c r="AI2377" s="80" t="s">
        <v>18203</v>
      </c>
      <c r="AJ2377" s="80" t="s">
        <v>20114</v>
      </c>
      <c r="AK2377" s="3"/>
      <c r="AL2377" s="85"/>
      <c r="AM2377" s="151" t="s">
        <v>19998</v>
      </c>
      <c r="AN2377" s="15"/>
      <c r="AO2377" s="166"/>
      <c r="AP2377" s="5">
        <f t="shared" si="38"/>
        <v>0</v>
      </c>
      <c r="AQ2377" s="16"/>
      <c r="AR2377" s="205">
        <v>1</v>
      </c>
      <c r="AS2377" s="16"/>
      <c r="AT2377" s="16"/>
      <c r="AU2377" s="16"/>
      <c r="AV2377" s="16"/>
      <c r="AW2377" s="16"/>
      <c r="AX2377" s="16"/>
    </row>
    <row r="2378" spans="1:50" customFormat="1" ht="15.75" hidden="1" customHeight="1" x14ac:dyDescent="0.2">
      <c r="A2378" s="7" t="s">
        <v>27721</v>
      </c>
      <c r="B2378" s="3" t="s">
        <v>27722</v>
      </c>
      <c r="C2378" s="85" t="s">
        <v>4395</v>
      </c>
      <c r="D2378" s="85" t="s">
        <v>13090</v>
      </c>
      <c r="E2378" s="202" t="s">
        <v>1800</v>
      </c>
      <c r="F2378" s="85" t="s">
        <v>64</v>
      </c>
      <c r="G2378" s="85" t="s">
        <v>25112</v>
      </c>
      <c r="H2378" s="85" t="s">
        <v>20690</v>
      </c>
      <c r="I2378" s="3" t="s">
        <v>17225</v>
      </c>
      <c r="J2378" s="85" t="s">
        <v>105</v>
      </c>
      <c r="K2378" s="7" t="s">
        <v>102</v>
      </c>
      <c r="L2378" s="3"/>
      <c r="M2378" s="3"/>
      <c r="N2378" s="41" t="s">
        <v>27723</v>
      </c>
      <c r="O2378" s="87">
        <v>0</v>
      </c>
      <c r="P2378" s="87">
        <v>0</v>
      </c>
      <c r="Q2378" s="87">
        <v>0</v>
      </c>
      <c r="R2378" s="87">
        <v>0</v>
      </c>
      <c r="S2378" s="87"/>
      <c r="T2378" s="87"/>
      <c r="U2378" s="85" t="s">
        <v>112</v>
      </c>
      <c r="V2378" s="3"/>
      <c r="X2378" s="3"/>
      <c r="Y2378" s="7"/>
      <c r="Z2378" s="6">
        <v>60000</v>
      </c>
      <c r="AA2378" s="160"/>
      <c r="AB2378" s="123" t="s">
        <v>4395</v>
      </c>
      <c r="AC2378" s="124"/>
      <c r="AD2378" s="41"/>
      <c r="AE2378" s="41"/>
      <c r="AF2378" s="41"/>
      <c r="AG2378" s="41"/>
      <c r="AH2378" s="41" t="s">
        <v>13755</v>
      </c>
      <c r="AI2378" s="80"/>
      <c r="AJ2378" s="80"/>
      <c r="AK2378" s="3"/>
      <c r="AL2378" s="85"/>
      <c r="AM2378" s="151" t="s">
        <v>28169</v>
      </c>
      <c r="AN2378" s="15"/>
      <c r="AO2378" s="166"/>
      <c r="AP2378" s="5">
        <f t="shared" si="38"/>
        <v>0</v>
      </c>
      <c r="AQ2378" s="16"/>
      <c r="AR2378" s="205">
        <v>1</v>
      </c>
      <c r="AS2378" s="16"/>
      <c r="AT2378" s="16"/>
      <c r="AU2378" s="16"/>
      <c r="AV2378" s="16"/>
      <c r="AW2378" s="16"/>
      <c r="AX2378" s="16"/>
    </row>
    <row r="2379" spans="1:50" customFormat="1" ht="15.75" hidden="1" customHeight="1" x14ac:dyDescent="0.2">
      <c r="A2379" s="7" t="s">
        <v>25759</v>
      </c>
      <c r="B2379" s="3" t="s">
        <v>24821</v>
      </c>
      <c r="C2379" s="85" t="s">
        <v>4395</v>
      </c>
      <c r="D2379" s="85" t="s">
        <v>13090</v>
      </c>
      <c r="E2379" s="202" t="s">
        <v>1800</v>
      </c>
      <c r="F2379" s="85" t="s">
        <v>40</v>
      </c>
      <c r="G2379" s="85" t="s">
        <v>43</v>
      </c>
      <c r="H2379" s="85" t="s">
        <v>20690</v>
      </c>
      <c r="I2379" s="3" t="s">
        <v>6379</v>
      </c>
      <c r="J2379" s="85" t="s">
        <v>115</v>
      </c>
      <c r="K2379" s="7" t="s">
        <v>4702</v>
      </c>
      <c r="L2379" s="3"/>
      <c r="M2379" s="3"/>
      <c r="N2379" s="41" t="s">
        <v>13856</v>
      </c>
      <c r="O2379" s="87">
        <v>0</v>
      </c>
      <c r="P2379" s="87">
        <v>0</v>
      </c>
      <c r="Q2379" s="87">
        <v>0</v>
      </c>
      <c r="R2379" s="87">
        <v>0</v>
      </c>
      <c r="S2379" s="87"/>
      <c r="T2379" s="87"/>
      <c r="U2379" s="85" t="s">
        <v>112</v>
      </c>
      <c r="V2379" s="3"/>
      <c r="X2379" s="3"/>
      <c r="Y2379" s="7"/>
      <c r="Z2379" s="6">
        <v>40000</v>
      </c>
      <c r="AA2379" s="160"/>
      <c r="AB2379" s="123" t="s">
        <v>4395</v>
      </c>
      <c r="AC2379" s="124"/>
      <c r="AD2379" s="41"/>
      <c r="AE2379" s="41"/>
      <c r="AF2379" s="41"/>
      <c r="AG2379" s="41"/>
      <c r="AH2379" s="41" t="s">
        <v>7061</v>
      </c>
      <c r="AI2379" s="80" t="s">
        <v>24836</v>
      </c>
      <c r="AJ2379" s="41" t="s">
        <v>24837</v>
      </c>
      <c r="AK2379" s="3"/>
      <c r="AL2379" s="85"/>
      <c r="AM2379" s="151" t="s">
        <v>25241</v>
      </c>
      <c r="AN2379" s="15"/>
      <c r="AO2379" s="166"/>
      <c r="AP2379" s="5">
        <f t="shared" si="38"/>
        <v>0</v>
      </c>
      <c r="AQ2379" s="16"/>
      <c r="AR2379" s="205">
        <v>1</v>
      </c>
      <c r="AS2379" s="16"/>
      <c r="AT2379" s="16"/>
      <c r="AU2379" s="16"/>
      <c r="AV2379" s="16"/>
      <c r="AW2379" s="16"/>
      <c r="AX2379" s="16"/>
    </row>
    <row r="2380" spans="1:50" customFormat="1" ht="15.75" hidden="1" customHeight="1" x14ac:dyDescent="0.2">
      <c r="A2380" s="7" t="s">
        <v>25711</v>
      </c>
      <c r="B2380" s="3" t="s">
        <v>25799</v>
      </c>
      <c r="C2380" s="85" t="s">
        <v>4395</v>
      </c>
      <c r="D2380" s="85" t="s">
        <v>13090</v>
      </c>
      <c r="E2380" s="202" t="s">
        <v>1800</v>
      </c>
      <c r="F2380" s="85" t="s">
        <v>40</v>
      </c>
      <c r="G2380" s="85" t="s">
        <v>43</v>
      </c>
      <c r="H2380" s="85" t="s">
        <v>20690</v>
      </c>
      <c r="I2380" s="3" t="s">
        <v>6379</v>
      </c>
      <c r="J2380" s="85" t="s">
        <v>115</v>
      </c>
      <c r="K2380" s="7" t="s">
        <v>4397</v>
      </c>
      <c r="L2380" s="3"/>
      <c r="M2380" s="3"/>
      <c r="N2380" s="41" t="s">
        <v>13856</v>
      </c>
      <c r="O2380" s="87">
        <v>0</v>
      </c>
      <c r="P2380" s="87">
        <v>0</v>
      </c>
      <c r="Q2380" s="87">
        <v>0</v>
      </c>
      <c r="R2380" s="87">
        <v>0</v>
      </c>
      <c r="S2380" s="87"/>
      <c r="T2380" s="87"/>
      <c r="U2380" s="85" t="s">
        <v>112</v>
      </c>
      <c r="V2380" s="3"/>
      <c r="X2380" s="3"/>
      <c r="Y2380" s="7"/>
      <c r="Z2380" s="6">
        <v>40000</v>
      </c>
      <c r="AA2380" s="160"/>
      <c r="AB2380" s="123" t="s">
        <v>4395</v>
      </c>
      <c r="AC2380" s="124"/>
      <c r="AD2380" s="41"/>
      <c r="AE2380" s="41"/>
      <c r="AF2380" s="41"/>
      <c r="AG2380" s="41"/>
      <c r="AH2380" s="41" t="s">
        <v>7061</v>
      </c>
      <c r="AI2380" s="80" t="s">
        <v>25979</v>
      </c>
      <c r="AJ2380" s="41" t="s">
        <v>25894</v>
      </c>
      <c r="AK2380" s="3"/>
      <c r="AL2380" s="85"/>
      <c r="AM2380" s="151" t="s">
        <v>25241</v>
      </c>
      <c r="AN2380" s="15"/>
      <c r="AO2380" s="166"/>
      <c r="AP2380" s="5">
        <f t="shared" si="38"/>
        <v>0</v>
      </c>
      <c r="AQ2380" s="16"/>
      <c r="AR2380" s="205">
        <v>1</v>
      </c>
      <c r="AS2380" s="16"/>
      <c r="AT2380" s="16"/>
      <c r="AU2380" s="16"/>
      <c r="AV2380" s="16"/>
      <c r="AW2380" s="16"/>
      <c r="AX2380" s="16"/>
    </row>
    <row r="2381" spans="1:50" customFormat="1" ht="15.75" hidden="1" customHeight="1" x14ac:dyDescent="0.2">
      <c r="A2381" s="7" t="s">
        <v>25712</v>
      </c>
      <c r="B2381" s="3" t="s">
        <v>25800</v>
      </c>
      <c r="C2381" s="85" t="s">
        <v>4395</v>
      </c>
      <c r="D2381" s="85" t="s">
        <v>13090</v>
      </c>
      <c r="E2381" s="202" t="s">
        <v>1800</v>
      </c>
      <c r="F2381" s="85" t="s">
        <v>40</v>
      </c>
      <c r="G2381" s="85" t="s">
        <v>43</v>
      </c>
      <c r="H2381" s="85" t="s">
        <v>20690</v>
      </c>
      <c r="I2381" s="3" t="s">
        <v>6379</v>
      </c>
      <c r="J2381" s="85" t="s">
        <v>115</v>
      </c>
      <c r="K2381" s="7" t="s">
        <v>6471</v>
      </c>
      <c r="L2381" s="3"/>
      <c r="M2381" s="3"/>
      <c r="N2381" s="41" t="s">
        <v>13856</v>
      </c>
      <c r="O2381" s="87">
        <v>0</v>
      </c>
      <c r="P2381" s="87">
        <v>0</v>
      </c>
      <c r="Q2381" s="87">
        <v>0</v>
      </c>
      <c r="R2381" s="87">
        <v>0</v>
      </c>
      <c r="S2381" s="87"/>
      <c r="T2381" s="87"/>
      <c r="U2381" s="85" t="s">
        <v>112</v>
      </c>
      <c r="V2381" s="3"/>
      <c r="X2381" s="3"/>
      <c r="Y2381" s="7"/>
      <c r="Z2381" s="6">
        <v>40000</v>
      </c>
      <c r="AA2381" s="160"/>
      <c r="AB2381" s="123" t="s">
        <v>4395</v>
      </c>
      <c r="AC2381" s="124"/>
      <c r="AD2381" s="41"/>
      <c r="AE2381" s="41"/>
      <c r="AF2381" s="41"/>
      <c r="AG2381" s="41"/>
      <c r="AH2381" s="41" t="s">
        <v>7061</v>
      </c>
      <c r="AI2381" s="80" t="s">
        <v>25980</v>
      </c>
      <c r="AJ2381" s="41" t="s">
        <v>25895</v>
      </c>
      <c r="AK2381" s="3"/>
      <c r="AL2381" s="85"/>
      <c r="AM2381" s="151" t="s">
        <v>25241</v>
      </c>
      <c r="AN2381" s="15"/>
      <c r="AO2381" s="166"/>
      <c r="AP2381" s="5">
        <f t="shared" si="38"/>
        <v>0</v>
      </c>
      <c r="AQ2381" s="16"/>
      <c r="AR2381" s="205">
        <v>1</v>
      </c>
      <c r="AS2381" s="16"/>
      <c r="AT2381" s="16"/>
      <c r="AU2381" s="16"/>
      <c r="AV2381" s="16"/>
      <c r="AW2381" s="16"/>
      <c r="AX2381" s="16"/>
    </row>
    <row r="2382" spans="1:50" customFormat="1" ht="15.75" hidden="1" customHeight="1" x14ac:dyDescent="0.2">
      <c r="A2382" s="7" t="s">
        <v>24525</v>
      </c>
      <c r="B2382" s="3" t="s">
        <v>24526</v>
      </c>
      <c r="C2382" s="85" t="s">
        <v>4395</v>
      </c>
      <c r="D2382" s="85" t="s">
        <v>13090</v>
      </c>
      <c r="E2382" s="202" t="s">
        <v>26712</v>
      </c>
      <c r="F2382" s="85" t="s">
        <v>14</v>
      </c>
      <c r="G2382" s="85" t="s">
        <v>17</v>
      </c>
      <c r="H2382" s="85" t="s">
        <v>20690</v>
      </c>
      <c r="I2382" s="3" t="s">
        <v>4455</v>
      </c>
      <c r="J2382" s="85" t="s">
        <v>4400</v>
      </c>
      <c r="K2382" s="7" t="s">
        <v>4422</v>
      </c>
      <c r="L2382" s="3"/>
      <c r="M2382" s="3"/>
      <c r="N2382" s="41" t="s">
        <v>16588</v>
      </c>
      <c r="O2382" s="87">
        <v>0</v>
      </c>
      <c r="P2382" s="87">
        <v>0</v>
      </c>
      <c r="Q2382" s="87">
        <v>0</v>
      </c>
      <c r="R2382" s="87">
        <v>0</v>
      </c>
      <c r="S2382" s="87"/>
      <c r="T2382" s="87"/>
      <c r="U2382" s="85" t="s">
        <v>112</v>
      </c>
      <c r="V2382" s="3"/>
      <c r="X2382" s="3"/>
      <c r="Y2382" s="7"/>
      <c r="Z2382" s="6">
        <v>423531</v>
      </c>
      <c r="AA2382" s="160"/>
      <c r="AB2382" s="123" t="s">
        <v>4395</v>
      </c>
      <c r="AC2382" s="124"/>
      <c r="AD2382" s="41"/>
      <c r="AE2382" s="41"/>
      <c r="AF2382" s="41"/>
      <c r="AG2382" s="41"/>
      <c r="AH2382" s="41" t="s">
        <v>13745</v>
      </c>
      <c r="AI2382" s="80" t="s">
        <v>24527</v>
      </c>
      <c r="AJ2382" s="80" t="s">
        <v>24528</v>
      </c>
      <c r="AK2382" s="3"/>
      <c r="AL2382" s="85"/>
      <c r="AM2382" s="151" t="s">
        <v>24840</v>
      </c>
      <c r="AN2382" s="15"/>
      <c r="AO2382" s="166"/>
      <c r="AP2382" s="5">
        <f t="shared" si="38"/>
        <v>0</v>
      </c>
      <c r="AQ2382" s="16"/>
      <c r="AR2382" s="205">
        <v>1</v>
      </c>
      <c r="AS2382" s="16"/>
      <c r="AT2382" s="16"/>
      <c r="AU2382" s="16"/>
      <c r="AV2382" s="16"/>
      <c r="AW2382" s="16"/>
      <c r="AX2382" s="16"/>
    </row>
    <row r="2383" spans="1:50" customFormat="1" ht="15.75" hidden="1" customHeight="1" x14ac:dyDescent="0.2">
      <c r="A2383" s="1" t="s">
        <v>26407</v>
      </c>
      <c r="B2383" s="1" t="s">
        <v>26408</v>
      </c>
      <c r="C2383" s="85" t="s">
        <v>4395</v>
      </c>
      <c r="D2383" s="85" t="s">
        <v>13090</v>
      </c>
      <c r="E2383" s="202" t="s">
        <v>1800</v>
      </c>
      <c r="F2383" s="85" t="s">
        <v>40</v>
      </c>
      <c r="G2383" s="85" t="s">
        <v>15326</v>
      </c>
      <c r="H2383" s="85" t="s">
        <v>20690</v>
      </c>
      <c r="I2383" s="3" t="s">
        <v>21239</v>
      </c>
      <c r="J2383" s="85" t="s">
        <v>115</v>
      </c>
      <c r="K2383" s="1" t="s">
        <v>5733</v>
      </c>
      <c r="L2383" s="1"/>
      <c r="M2383" s="1"/>
      <c r="N2383" s="41" t="s">
        <v>4841</v>
      </c>
      <c r="O2383" s="87">
        <v>0</v>
      </c>
      <c r="P2383" s="87">
        <v>0</v>
      </c>
      <c r="Q2383" s="87">
        <v>0</v>
      </c>
      <c r="R2383" s="87">
        <v>0</v>
      </c>
      <c r="S2383" s="87"/>
      <c r="T2383" s="87"/>
      <c r="U2383" s="85" t="s">
        <v>112</v>
      </c>
      <c r="V2383" s="1"/>
      <c r="W2383" s="1"/>
      <c r="X2383" s="1"/>
      <c r="Y2383" s="1"/>
      <c r="Z2383" s="6">
        <v>5000</v>
      </c>
      <c r="AA2383" s="160"/>
      <c r="AB2383" s="123" t="s">
        <v>4395</v>
      </c>
      <c r="AC2383" s="124"/>
      <c r="AD2383" s="2"/>
      <c r="AE2383" s="2"/>
      <c r="AF2383" s="2"/>
      <c r="AG2383" s="2"/>
      <c r="AH2383" s="41" t="s">
        <v>7061</v>
      </c>
      <c r="AI2383" s="80"/>
      <c r="AJ2383" s="80"/>
      <c r="AK2383" s="1"/>
      <c r="AL2383" s="85"/>
      <c r="AM2383" s="151" t="s">
        <v>26263</v>
      </c>
      <c r="AN2383" s="16"/>
      <c r="AO2383" s="166"/>
      <c r="AP2383" s="5">
        <f t="shared" si="38"/>
        <v>0</v>
      </c>
      <c r="AQ2383" s="16"/>
      <c r="AR2383" s="205">
        <v>1</v>
      </c>
      <c r="AS2383" s="16"/>
      <c r="AT2383" s="16"/>
      <c r="AU2383" s="16"/>
      <c r="AV2383" s="16"/>
      <c r="AW2383" s="16"/>
      <c r="AX2383" s="16"/>
    </row>
    <row r="2384" spans="1:50" customFormat="1" ht="15.75" hidden="1" customHeight="1" x14ac:dyDescent="0.2">
      <c r="A2384" s="1" t="s">
        <v>26409</v>
      </c>
      <c r="B2384" s="1" t="s">
        <v>26410</v>
      </c>
      <c r="C2384" s="85" t="s">
        <v>4395</v>
      </c>
      <c r="D2384" s="85" t="s">
        <v>13090</v>
      </c>
      <c r="E2384" s="202" t="s">
        <v>26418</v>
      </c>
      <c r="F2384" s="85" t="s">
        <v>40</v>
      </c>
      <c r="G2384" s="85" t="s">
        <v>43</v>
      </c>
      <c r="H2384" s="85" t="s">
        <v>20690</v>
      </c>
      <c r="I2384" s="3" t="s">
        <v>4396</v>
      </c>
      <c r="J2384" s="85" t="s">
        <v>115</v>
      </c>
      <c r="K2384" s="1" t="s">
        <v>4926</v>
      </c>
      <c r="L2384" s="1"/>
      <c r="M2384" s="1"/>
      <c r="N2384" s="41" t="s">
        <v>4923</v>
      </c>
      <c r="O2384" s="87">
        <v>0</v>
      </c>
      <c r="P2384" s="87">
        <v>0</v>
      </c>
      <c r="Q2384" s="87">
        <v>0</v>
      </c>
      <c r="R2384" s="87">
        <v>0</v>
      </c>
      <c r="S2384" s="87"/>
      <c r="T2384" s="87"/>
      <c r="U2384" s="85" t="s">
        <v>112</v>
      </c>
      <c r="V2384" s="1"/>
      <c r="W2384" s="1"/>
      <c r="X2384" s="1"/>
      <c r="Y2384" s="1"/>
      <c r="Z2384" s="6">
        <v>460231</v>
      </c>
      <c r="AA2384" s="160"/>
      <c r="AB2384" s="123" t="s">
        <v>4395</v>
      </c>
      <c r="AC2384" s="124"/>
      <c r="AD2384" s="2"/>
      <c r="AE2384" s="2"/>
      <c r="AF2384" s="2"/>
      <c r="AG2384" s="2"/>
      <c r="AH2384" s="41" t="s">
        <v>7061</v>
      </c>
      <c r="AI2384" s="80"/>
      <c r="AJ2384" s="80"/>
      <c r="AK2384" s="1"/>
      <c r="AL2384" s="85"/>
      <c r="AM2384" s="151" t="s">
        <v>26263</v>
      </c>
      <c r="AN2384" s="16"/>
      <c r="AO2384" s="166"/>
      <c r="AP2384" s="5">
        <f t="shared" si="38"/>
        <v>0</v>
      </c>
      <c r="AQ2384" s="16"/>
      <c r="AR2384" s="205">
        <v>1</v>
      </c>
      <c r="AS2384" s="16"/>
      <c r="AT2384" s="16"/>
      <c r="AU2384" s="16"/>
      <c r="AV2384" s="16"/>
      <c r="AW2384" s="16"/>
      <c r="AX2384" s="16"/>
    </row>
    <row r="2385" spans="1:50" customFormat="1" ht="15.75" hidden="1" customHeight="1" x14ac:dyDescent="0.2">
      <c r="A2385" s="7" t="s">
        <v>24529</v>
      </c>
      <c r="B2385" s="3" t="s">
        <v>24530</v>
      </c>
      <c r="C2385" s="85" t="s">
        <v>4395</v>
      </c>
      <c r="D2385" s="85" t="s">
        <v>13090</v>
      </c>
      <c r="E2385" s="202" t="s">
        <v>1800</v>
      </c>
      <c r="F2385" s="85" t="s">
        <v>40</v>
      </c>
      <c r="G2385" s="85" t="s">
        <v>15326</v>
      </c>
      <c r="H2385" s="85" t="s">
        <v>20690</v>
      </c>
      <c r="I2385" s="3" t="s">
        <v>21239</v>
      </c>
      <c r="J2385" s="85" t="s">
        <v>115</v>
      </c>
      <c r="K2385" s="7" t="s">
        <v>4526</v>
      </c>
      <c r="L2385" s="3"/>
      <c r="M2385" s="3"/>
      <c r="N2385" s="41" t="s">
        <v>5826</v>
      </c>
      <c r="O2385" s="87">
        <v>0</v>
      </c>
      <c r="P2385" s="87">
        <v>0</v>
      </c>
      <c r="Q2385" s="87">
        <v>0</v>
      </c>
      <c r="R2385" s="87">
        <v>0</v>
      </c>
      <c r="S2385" s="87"/>
      <c r="T2385" s="87"/>
      <c r="U2385" s="85" t="s">
        <v>112</v>
      </c>
      <c r="V2385" s="3"/>
      <c r="X2385" s="3"/>
      <c r="Y2385" s="7"/>
      <c r="Z2385" s="6">
        <v>80000</v>
      </c>
      <c r="AA2385" s="160"/>
      <c r="AB2385" s="123" t="s">
        <v>4395</v>
      </c>
      <c r="AC2385" s="124"/>
      <c r="AD2385" s="41"/>
      <c r="AE2385" s="41"/>
      <c r="AF2385" s="41"/>
      <c r="AG2385" s="41"/>
      <c r="AH2385" s="41" t="s">
        <v>7061</v>
      </c>
      <c r="AI2385" s="80" t="s">
        <v>24531</v>
      </c>
      <c r="AJ2385" s="80" t="s">
        <v>24532</v>
      </c>
      <c r="AK2385" s="3"/>
      <c r="AL2385" s="85"/>
      <c r="AM2385" s="151" t="s">
        <v>24840</v>
      </c>
      <c r="AN2385" s="15"/>
      <c r="AO2385" s="166"/>
      <c r="AP2385" s="5">
        <f t="shared" si="38"/>
        <v>0</v>
      </c>
      <c r="AQ2385" s="16"/>
      <c r="AR2385" s="205">
        <v>1</v>
      </c>
      <c r="AS2385" s="16"/>
      <c r="AT2385" s="16"/>
      <c r="AU2385" s="16"/>
      <c r="AV2385" s="16"/>
      <c r="AW2385" s="16"/>
      <c r="AX2385" s="16"/>
    </row>
    <row r="2386" spans="1:50" customFormat="1" ht="15.75" hidden="1" customHeight="1" x14ac:dyDescent="0.2">
      <c r="A2386" s="7" t="s">
        <v>24533</v>
      </c>
      <c r="B2386" s="3" t="s">
        <v>24534</v>
      </c>
      <c r="C2386" s="85" t="s">
        <v>4395</v>
      </c>
      <c r="D2386" s="85" t="s">
        <v>13090</v>
      </c>
      <c r="E2386" s="202" t="s">
        <v>1800</v>
      </c>
      <c r="F2386" s="85" t="s">
        <v>55</v>
      </c>
      <c r="G2386" s="85" t="s">
        <v>59</v>
      </c>
      <c r="H2386" s="85" t="s">
        <v>20690</v>
      </c>
      <c r="I2386" s="3" t="s">
        <v>4399</v>
      </c>
      <c r="J2386" s="85" t="s">
        <v>4435</v>
      </c>
      <c r="K2386" s="7" t="s">
        <v>4871</v>
      </c>
      <c r="L2386" s="3"/>
      <c r="M2386" s="3"/>
      <c r="N2386" s="41" t="s">
        <v>24535</v>
      </c>
      <c r="O2386" s="87">
        <v>0</v>
      </c>
      <c r="P2386" s="87">
        <v>0</v>
      </c>
      <c r="Q2386" s="87">
        <v>0</v>
      </c>
      <c r="R2386" s="87">
        <v>0</v>
      </c>
      <c r="S2386" s="87"/>
      <c r="T2386" s="87"/>
      <c r="U2386" s="85" t="s">
        <v>112</v>
      </c>
      <c r="V2386" s="3"/>
      <c r="X2386" s="3"/>
      <c r="Y2386" s="7"/>
      <c r="Z2386" s="6">
        <v>268515</v>
      </c>
      <c r="AA2386" s="160"/>
      <c r="AB2386" s="123" t="s">
        <v>4395</v>
      </c>
      <c r="AC2386" s="124"/>
      <c r="AD2386" s="41"/>
      <c r="AE2386" s="41"/>
      <c r="AF2386" s="41"/>
      <c r="AG2386" s="41"/>
      <c r="AH2386" s="41" t="s">
        <v>4460</v>
      </c>
      <c r="AI2386" s="80" t="s">
        <v>24536</v>
      </c>
      <c r="AJ2386" s="80" t="s">
        <v>24537</v>
      </c>
      <c r="AK2386" s="3"/>
      <c r="AL2386" s="85"/>
      <c r="AM2386" s="151" t="s">
        <v>24840</v>
      </c>
      <c r="AN2386" s="15"/>
      <c r="AO2386" s="166"/>
      <c r="AP2386" s="5">
        <f t="shared" si="38"/>
        <v>0</v>
      </c>
      <c r="AQ2386" s="16"/>
      <c r="AR2386" s="205">
        <v>1</v>
      </c>
      <c r="AS2386" s="16"/>
      <c r="AT2386" s="16"/>
      <c r="AU2386" s="16"/>
      <c r="AV2386" s="16"/>
      <c r="AW2386" s="16"/>
      <c r="AX2386" s="16"/>
    </row>
    <row r="2387" spans="1:50" customFormat="1" ht="15.75" hidden="1" customHeight="1" x14ac:dyDescent="0.2">
      <c r="A2387" s="7" t="s">
        <v>4709</v>
      </c>
      <c r="B2387" s="3" t="s">
        <v>4710</v>
      </c>
      <c r="C2387" s="85" t="s">
        <v>4395</v>
      </c>
      <c r="D2387" s="85" t="s">
        <v>13090</v>
      </c>
      <c r="E2387" s="202" t="s">
        <v>1800</v>
      </c>
      <c r="F2387" s="85" t="s">
        <v>14</v>
      </c>
      <c r="G2387" s="85" t="s">
        <v>17</v>
      </c>
      <c r="H2387" s="85" t="s">
        <v>20690</v>
      </c>
      <c r="I2387" s="3" t="s">
        <v>4455</v>
      </c>
      <c r="J2387" s="85" t="s">
        <v>4406</v>
      </c>
      <c r="K2387" s="7" t="s">
        <v>4407</v>
      </c>
      <c r="L2387" s="3"/>
      <c r="M2387" s="3"/>
      <c r="N2387" s="41" t="s">
        <v>29388</v>
      </c>
      <c r="O2387" s="87">
        <v>0</v>
      </c>
      <c r="P2387" s="87">
        <v>0</v>
      </c>
      <c r="Q2387" s="87">
        <v>0</v>
      </c>
      <c r="R2387" s="87">
        <v>0</v>
      </c>
      <c r="S2387" s="87"/>
      <c r="T2387" s="87"/>
      <c r="U2387" s="85" t="s">
        <v>112</v>
      </c>
      <c r="V2387" s="3" t="s">
        <v>112</v>
      </c>
      <c r="W2387" s="3"/>
      <c r="X2387" s="3"/>
      <c r="Y2387" s="3"/>
      <c r="Z2387" s="6">
        <v>222237</v>
      </c>
      <c r="AA2387" s="160"/>
      <c r="AB2387" s="123" t="s">
        <v>4395</v>
      </c>
      <c r="AC2387" s="124"/>
      <c r="AD2387" s="41"/>
      <c r="AE2387" s="83"/>
      <c r="AF2387" s="83"/>
      <c r="AG2387" s="41"/>
      <c r="AH2387" s="41" t="s">
        <v>13745</v>
      </c>
      <c r="AI2387" s="80" t="s">
        <v>18204</v>
      </c>
      <c r="AJ2387" s="80" t="s">
        <v>20115</v>
      </c>
      <c r="AK2387" s="3"/>
      <c r="AL2387" s="85"/>
      <c r="AM2387" s="151" t="s">
        <v>19998</v>
      </c>
      <c r="AN2387" s="15"/>
      <c r="AO2387" s="166"/>
      <c r="AP2387" s="5">
        <f t="shared" si="38"/>
        <v>0</v>
      </c>
      <c r="AQ2387" s="16"/>
      <c r="AR2387" s="205">
        <v>1</v>
      </c>
      <c r="AS2387" s="16"/>
      <c r="AT2387" s="16"/>
      <c r="AU2387" s="16"/>
      <c r="AV2387" s="16"/>
      <c r="AW2387" s="16"/>
      <c r="AX2387" s="16"/>
    </row>
    <row r="2388" spans="1:50" customFormat="1" ht="15.75" hidden="1" customHeight="1" x14ac:dyDescent="0.2">
      <c r="A2388" s="7" t="s">
        <v>24538</v>
      </c>
      <c r="B2388" s="3" t="s">
        <v>24539</v>
      </c>
      <c r="C2388" s="85" t="s">
        <v>4395</v>
      </c>
      <c r="D2388" s="85" t="s">
        <v>13090</v>
      </c>
      <c r="E2388" s="202" t="s">
        <v>26418</v>
      </c>
      <c r="F2388" s="85" t="s">
        <v>40</v>
      </c>
      <c r="G2388" s="85" t="s">
        <v>15356</v>
      </c>
      <c r="H2388" s="85" t="s">
        <v>20690</v>
      </c>
      <c r="I2388" s="3" t="s">
        <v>6379</v>
      </c>
      <c r="J2388" s="85" t="s">
        <v>115</v>
      </c>
      <c r="K2388" s="7" t="s">
        <v>4522</v>
      </c>
      <c r="L2388" s="3"/>
      <c r="M2388" s="3"/>
      <c r="N2388" s="41" t="s">
        <v>17191</v>
      </c>
      <c r="O2388" s="87">
        <v>0</v>
      </c>
      <c r="P2388" s="87">
        <v>0</v>
      </c>
      <c r="Q2388" s="87">
        <v>0</v>
      </c>
      <c r="R2388" s="87">
        <v>0</v>
      </c>
      <c r="S2388" s="87"/>
      <c r="T2388" s="87"/>
      <c r="U2388" s="85" t="s">
        <v>112</v>
      </c>
      <c r="V2388" s="3"/>
      <c r="X2388" s="3"/>
      <c r="Y2388" s="7"/>
      <c r="Z2388" s="6">
        <v>120171</v>
      </c>
      <c r="AA2388" s="160"/>
      <c r="AB2388" s="123" t="s">
        <v>4395</v>
      </c>
      <c r="AC2388" s="124"/>
      <c r="AD2388" s="41"/>
      <c r="AE2388" s="41"/>
      <c r="AF2388" s="41"/>
      <c r="AG2388" s="41"/>
      <c r="AH2388" s="41" t="s">
        <v>7654</v>
      </c>
      <c r="AI2388" s="80" t="s">
        <v>24540</v>
      </c>
      <c r="AJ2388" s="80" t="s">
        <v>24541</v>
      </c>
      <c r="AK2388" s="3"/>
      <c r="AL2388" s="85"/>
      <c r="AM2388" s="151" t="s">
        <v>24840</v>
      </c>
      <c r="AN2388" s="15"/>
      <c r="AO2388" s="166"/>
      <c r="AP2388" s="5">
        <f t="shared" si="38"/>
        <v>0</v>
      </c>
      <c r="AQ2388" s="16"/>
      <c r="AR2388" s="205">
        <v>1</v>
      </c>
      <c r="AS2388" s="16"/>
      <c r="AT2388" s="16"/>
      <c r="AU2388" s="16"/>
      <c r="AV2388" s="16"/>
      <c r="AW2388" s="16"/>
      <c r="AX2388" s="16"/>
    </row>
    <row r="2389" spans="1:50" customFormat="1" ht="15.75" hidden="1" customHeight="1" x14ac:dyDescent="0.2">
      <c r="A2389" s="7" t="s">
        <v>25681</v>
      </c>
      <c r="B2389" s="3" t="s">
        <v>25770</v>
      </c>
      <c r="C2389" s="85" t="s">
        <v>4395</v>
      </c>
      <c r="D2389" s="85" t="s">
        <v>13090</v>
      </c>
      <c r="E2389" s="202" t="s">
        <v>1800</v>
      </c>
      <c r="F2389" s="85" t="s">
        <v>40</v>
      </c>
      <c r="G2389" s="85" t="s">
        <v>15326</v>
      </c>
      <c r="H2389" s="85" t="s">
        <v>20690</v>
      </c>
      <c r="I2389" s="3" t="s">
        <v>21239</v>
      </c>
      <c r="J2389" s="85" t="s">
        <v>26013</v>
      </c>
      <c r="K2389" s="7" t="s">
        <v>4657</v>
      </c>
      <c r="L2389" s="3"/>
      <c r="M2389" s="3"/>
      <c r="N2389" s="41" t="s">
        <v>25847</v>
      </c>
      <c r="O2389" s="87">
        <v>0</v>
      </c>
      <c r="P2389" s="87">
        <v>0</v>
      </c>
      <c r="Q2389" s="87">
        <v>0</v>
      </c>
      <c r="R2389" s="87">
        <v>0</v>
      </c>
      <c r="S2389" s="87"/>
      <c r="T2389" s="87"/>
      <c r="U2389" s="85" t="s">
        <v>112</v>
      </c>
      <c r="V2389" s="3"/>
      <c r="X2389" s="3"/>
      <c r="Y2389" s="7"/>
      <c r="Z2389" s="6">
        <v>500000</v>
      </c>
      <c r="AA2389" s="160"/>
      <c r="AB2389" s="123" t="s">
        <v>4395</v>
      </c>
      <c r="AC2389" s="124"/>
      <c r="AD2389" s="41"/>
      <c r="AE2389" s="41"/>
      <c r="AF2389" s="41"/>
      <c r="AG2389" s="41"/>
      <c r="AH2389" s="41" t="s">
        <v>7061</v>
      </c>
      <c r="AI2389" s="80" t="s">
        <v>25955</v>
      </c>
      <c r="AJ2389" s="41" t="s">
        <v>25865</v>
      </c>
      <c r="AK2389" s="3"/>
      <c r="AL2389" s="85"/>
      <c r="AM2389" s="151" t="s">
        <v>25241</v>
      </c>
      <c r="AN2389" s="15"/>
      <c r="AO2389" s="166"/>
      <c r="AP2389" s="5">
        <f t="shared" si="38"/>
        <v>0</v>
      </c>
      <c r="AQ2389" s="16"/>
      <c r="AR2389" s="205">
        <v>1</v>
      </c>
      <c r="AS2389" s="16"/>
      <c r="AT2389" s="16"/>
      <c r="AU2389" s="16"/>
      <c r="AV2389" s="16"/>
      <c r="AW2389" s="16"/>
      <c r="AX2389" s="16"/>
    </row>
    <row r="2390" spans="1:50" customFormat="1" ht="15.75" hidden="1" customHeight="1" x14ac:dyDescent="0.2">
      <c r="A2390" s="7" t="s">
        <v>25680</v>
      </c>
      <c r="B2390" s="3" t="s">
        <v>25769</v>
      </c>
      <c r="C2390" s="85" t="s">
        <v>4395</v>
      </c>
      <c r="D2390" s="85" t="s">
        <v>13090</v>
      </c>
      <c r="E2390" s="202" t="s">
        <v>1800</v>
      </c>
      <c r="F2390" s="85" t="s">
        <v>40</v>
      </c>
      <c r="G2390" s="85" t="s">
        <v>15326</v>
      </c>
      <c r="H2390" s="85" t="s">
        <v>20690</v>
      </c>
      <c r="I2390" s="3" t="s">
        <v>21239</v>
      </c>
      <c r="J2390" s="85" t="s">
        <v>223</v>
      </c>
      <c r="K2390" s="7" t="s">
        <v>4619</v>
      </c>
      <c r="L2390" s="3"/>
      <c r="M2390" s="3"/>
      <c r="N2390" s="41" t="s">
        <v>25847</v>
      </c>
      <c r="O2390" s="87">
        <v>0</v>
      </c>
      <c r="P2390" s="87">
        <v>0</v>
      </c>
      <c r="Q2390" s="87">
        <v>0</v>
      </c>
      <c r="R2390" s="87">
        <v>0</v>
      </c>
      <c r="S2390" s="87"/>
      <c r="T2390" s="87"/>
      <c r="U2390" s="85" t="s">
        <v>112</v>
      </c>
      <c r="V2390" s="3"/>
      <c r="X2390" s="3"/>
      <c r="Y2390" s="7"/>
      <c r="Z2390" s="6">
        <v>16200</v>
      </c>
      <c r="AA2390" s="160"/>
      <c r="AB2390" s="123" t="s">
        <v>4395</v>
      </c>
      <c r="AC2390" s="124"/>
      <c r="AD2390" s="41"/>
      <c r="AE2390" s="41"/>
      <c r="AF2390" s="41"/>
      <c r="AG2390" s="41"/>
      <c r="AH2390" s="41" t="s">
        <v>7061</v>
      </c>
      <c r="AI2390" s="80" t="s">
        <v>25954</v>
      </c>
      <c r="AJ2390" s="41" t="s">
        <v>25864</v>
      </c>
      <c r="AK2390" s="3"/>
      <c r="AL2390" s="85"/>
      <c r="AM2390" s="151" t="s">
        <v>25241</v>
      </c>
      <c r="AN2390" s="15"/>
      <c r="AO2390" s="166"/>
      <c r="AP2390" s="5">
        <f t="shared" si="38"/>
        <v>0</v>
      </c>
      <c r="AQ2390" s="16"/>
      <c r="AR2390" s="205">
        <v>1</v>
      </c>
      <c r="AS2390" s="16"/>
      <c r="AT2390" s="16"/>
      <c r="AU2390" s="16"/>
      <c r="AV2390" s="16"/>
      <c r="AW2390" s="16"/>
      <c r="AX2390" s="16"/>
    </row>
    <row r="2391" spans="1:50" customFormat="1" ht="15.75" hidden="1" customHeight="1" x14ac:dyDescent="0.2">
      <c r="A2391" s="7" t="s">
        <v>4711</v>
      </c>
      <c r="B2391" s="3" t="s">
        <v>4712</v>
      </c>
      <c r="C2391" s="85" t="s">
        <v>4395</v>
      </c>
      <c r="D2391" s="85" t="s">
        <v>13090</v>
      </c>
      <c r="E2391" s="202" t="s">
        <v>1800</v>
      </c>
      <c r="F2391" s="85" t="s">
        <v>40</v>
      </c>
      <c r="G2391" s="85" t="s">
        <v>43</v>
      </c>
      <c r="H2391" s="85" t="s">
        <v>20690</v>
      </c>
      <c r="I2391" s="3" t="s">
        <v>4396</v>
      </c>
      <c r="J2391" s="85" t="s">
        <v>223</v>
      </c>
      <c r="K2391" s="7" t="s">
        <v>224</v>
      </c>
      <c r="L2391" s="3"/>
      <c r="M2391" s="3"/>
      <c r="N2391" s="41" t="s">
        <v>4523</v>
      </c>
      <c r="O2391" s="87">
        <v>0</v>
      </c>
      <c r="P2391" s="87">
        <v>0</v>
      </c>
      <c r="Q2391" s="87">
        <v>0</v>
      </c>
      <c r="R2391" s="87">
        <v>0</v>
      </c>
      <c r="S2391" s="87"/>
      <c r="T2391" s="87"/>
      <c r="U2391" s="85" t="s">
        <v>112</v>
      </c>
      <c r="V2391" s="3" t="s">
        <v>112</v>
      </c>
      <c r="W2391" s="3"/>
      <c r="X2391" s="3"/>
      <c r="Y2391" s="3"/>
      <c r="Z2391" s="6">
        <v>43646</v>
      </c>
      <c r="AA2391" s="160"/>
      <c r="AB2391" s="123" t="s">
        <v>4395</v>
      </c>
      <c r="AC2391" s="124"/>
      <c r="AD2391" s="41"/>
      <c r="AE2391" s="83"/>
      <c r="AF2391" s="83"/>
      <c r="AG2391" s="41"/>
      <c r="AH2391" s="41" t="s">
        <v>7061</v>
      </c>
      <c r="AI2391" s="80" t="s">
        <v>18205</v>
      </c>
      <c r="AJ2391" s="80" t="s">
        <v>20116</v>
      </c>
      <c r="AK2391" s="3"/>
      <c r="AL2391" s="85"/>
      <c r="AM2391" s="151" t="s">
        <v>19998</v>
      </c>
      <c r="AN2391" s="15"/>
      <c r="AO2391" s="166"/>
      <c r="AP2391" s="5">
        <f t="shared" si="38"/>
        <v>0</v>
      </c>
      <c r="AQ2391" s="16"/>
      <c r="AR2391" s="205">
        <v>1</v>
      </c>
      <c r="AS2391" s="16"/>
      <c r="AT2391" s="16"/>
      <c r="AU2391" s="16"/>
      <c r="AV2391" s="16"/>
      <c r="AW2391" s="16"/>
      <c r="AX2391" s="16"/>
    </row>
    <row r="2392" spans="1:50" customFormat="1" ht="15.75" hidden="1" customHeight="1" x14ac:dyDescent="0.2">
      <c r="A2392" s="7" t="s">
        <v>27724</v>
      </c>
      <c r="B2392" s="3" t="s">
        <v>27725</v>
      </c>
      <c r="C2392" s="85" t="s">
        <v>4395</v>
      </c>
      <c r="D2392" s="85" t="s">
        <v>13090</v>
      </c>
      <c r="E2392" s="202" t="s">
        <v>26418</v>
      </c>
      <c r="F2392" s="85" t="s">
        <v>40</v>
      </c>
      <c r="G2392" s="85" t="s">
        <v>43</v>
      </c>
      <c r="H2392" s="85" t="s">
        <v>20690</v>
      </c>
      <c r="I2392" s="3" t="s">
        <v>4434</v>
      </c>
      <c r="J2392" s="85" t="s">
        <v>115</v>
      </c>
      <c r="K2392" s="7" t="s">
        <v>4595</v>
      </c>
      <c r="L2392" s="3"/>
      <c r="M2392" s="3"/>
      <c r="N2392" s="41" t="s">
        <v>24305</v>
      </c>
      <c r="O2392" s="87">
        <v>0</v>
      </c>
      <c r="P2392" s="87">
        <v>0</v>
      </c>
      <c r="Q2392" s="87">
        <v>0</v>
      </c>
      <c r="R2392" s="87">
        <v>0</v>
      </c>
      <c r="S2392" s="87"/>
      <c r="T2392" s="87"/>
      <c r="U2392" s="85" t="s">
        <v>112</v>
      </c>
      <c r="V2392" s="3"/>
      <c r="X2392" s="3"/>
      <c r="Y2392" s="7"/>
      <c r="Z2392" s="6">
        <v>107457</v>
      </c>
      <c r="AA2392" s="160"/>
      <c r="AB2392" s="123" t="s">
        <v>4395</v>
      </c>
      <c r="AC2392" s="124"/>
      <c r="AD2392" s="41"/>
      <c r="AE2392" s="41"/>
      <c r="AF2392" s="41"/>
      <c r="AG2392" s="41"/>
      <c r="AH2392" s="41" t="s">
        <v>7061</v>
      </c>
      <c r="AI2392" s="80"/>
      <c r="AJ2392" s="80"/>
      <c r="AK2392" s="3"/>
      <c r="AL2392" s="85"/>
      <c r="AM2392" s="151" t="s">
        <v>28169</v>
      </c>
      <c r="AN2392" s="15"/>
      <c r="AO2392" s="166"/>
      <c r="AP2392" s="5">
        <f t="shared" si="38"/>
        <v>0</v>
      </c>
      <c r="AQ2392" s="16"/>
      <c r="AR2392" s="205">
        <v>1</v>
      </c>
      <c r="AS2392" s="16"/>
      <c r="AT2392" s="16"/>
      <c r="AU2392" s="16"/>
      <c r="AV2392" s="16"/>
      <c r="AW2392" s="16"/>
      <c r="AX2392" s="16"/>
    </row>
    <row r="2393" spans="1:50" customFormat="1" ht="15.75" hidden="1" customHeight="1" x14ac:dyDescent="0.2">
      <c r="A2393" s="7" t="s">
        <v>27726</v>
      </c>
      <c r="B2393" s="3" t="s">
        <v>27727</v>
      </c>
      <c r="C2393" s="85" t="s">
        <v>4395</v>
      </c>
      <c r="D2393" s="85" t="s">
        <v>13090</v>
      </c>
      <c r="E2393" s="202" t="s">
        <v>26418</v>
      </c>
      <c r="F2393" s="85" t="s">
        <v>40</v>
      </c>
      <c r="G2393" s="85" t="s">
        <v>43</v>
      </c>
      <c r="H2393" s="85" t="s">
        <v>20690</v>
      </c>
      <c r="I2393" s="3" t="s">
        <v>4434</v>
      </c>
      <c r="J2393" s="85" t="s">
        <v>115</v>
      </c>
      <c r="K2393" s="7" t="s">
        <v>4595</v>
      </c>
      <c r="L2393" s="3"/>
      <c r="M2393" s="3"/>
      <c r="N2393" s="41" t="s">
        <v>24305</v>
      </c>
      <c r="O2393" s="87">
        <v>0</v>
      </c>
      <c r="P2393" s="87">
        <v>0</v>
      </c>
      <c r="Q2393" s="87">
        <v>0</v>
      </c>
      <c r="R2393" s="87">
        <v>0</v>
      </c>
      <c r="S2393" s="87"/>
      <c r="T2393" s="87"/>
      <c r="U2393" s="85" t="s">
        <v>112</v>
      </c>
      <c r="V2393" s="3"/>
      <c r="X2393" s="3"/>
      <c r="Y2393" s="7"/>
      <c r="Z2393" s="6">
        <v>21491</v>
      </c>
      <c r="AA2393" s="160"/>
      <c r="AB2393" s="123" t="s">
        <v>4395</v>
      </c>
      <c r="AC2393" s="124"/>
      <c r="AD2393" s="41"/>
      <c r="AE2393" s="41"/>
      <c r="AF2393" s="41"/>
      <c r="AG2393" s="41"/>
      <c r="AH2393" s="41" t="s">
        <v>7061</v>
      </c>
      <c r="AI2393" s="80"/>
      <c r="AJ2393" s="80"/>
      <c r="AK2393" s="3"/>
      <c r="AL2393" s="85"/>
      <c r="AM2393" s="151" t="s">
        <v>28169</v>
      </c>
      <c r="AN2393" s="15"/>
      <c r="AO2393" s="166"/>
      <c r="AP2393" s="5">
        <f t="shared" si="38"/>
        <v>0</v>
      </c>
      <c r="AQ2393" s="16"/>
      <c r="AR2393" s="205">
        <v>1</v>
      </c>
      <c r="AS2393" s="16"/>
      <c r="AT2393" s="16"/>
      <c r="AU2393" s="16"/>
      <c r="AV2393" s="16"/>
      <c r="AW2393" s="16"/>
      <c r="AX2393" s="16"/>
    </row>
    <row r="2394" spans="1:50" customFormat="1" ht="15.75" hidden="1" customHeight="1" x14ac:dyDescent="0.2">
      <c r="A2394" s="7" t="s">
        <v>27728</v>
      </c>
      <c r="B2394" s="3" t="s">
        <v>27729</v>
      </c>
      <c r="C2394" s="85" t="s">
        <v>4395</v>
      </c>
      <c r="D2394" s="85" t="s">
        <v>13090</v>
      </c>
      <c r="E2394" s="202" t="s">
        <v>26418</v>
      </c>
      <c r="F2394" s="85" t="s">
        <v>40</v>
      </c>
      <c r="G2394" s="85" t="s">
        <v>43</v>
      </c>
      <c r="H2394" s="85" t="s">
        <v>20690</v>
      </c>
      <c r="I2394" s="3" t="s">
        <v>4434</v>
      </c>
      <c r="J2394" s="85" t="s">
        <v>115</v>
      </c>
      <c r="K2394" s="7" t="s">
        <v>4595</v>
      </c>
      <c r="L2394" s="3"/>
      <c r="M2394" s="3"/>
      <c r="N2394" s="41" t="s">
        <v>24305</v>
      </c>
      <c r="O2394" s="87">
        <v>0</v>
      </c>
      <c r="P2394" s="87">
        <v>0</v>
      </c>
      <c r="Q2394" s="87">
        <v>0</v>
      </c>
      <c r="R2394" s="87">
        <v>0</v>
      </c>
      <c r="S2394" s="87"/>
      <c r="T2394" s="87"/>
      <c r="U2394" s="85" t="s">
        <v>112</v>
      </c>
      <c r="V2394" s="3"/>
      <c r="X2394" s="3"/>
      <c r="Y2394" s="7"/>
      <c r="Z2394" s="6">
        <v>131900</v>
      </c>
      <c r="AA2394" s="160"/>
      <c r="AB2394" s="123" t="s">
        <v>4395</v>
      </c>
      <c r="AC2394" s="124"/>
      <c r="AD2394" s="41"/>
      <c r="AE2394" s="41"/>
      <c r="AF2394" s="41"/>
      <c r="AG2394" s="41"/>
      <c r="AH2394" s="41" t="s">
        <v>7061</v>
      </c>
      <c r="AI2394" s="80"/>
      <c r="AJ2394" s="80"/>
      <c r="AK2394" s="3"/>
      <c r="AL2394" s="85"/>
      <c r="AM2394" s="151" t="s">
        <v>28169</v>
      </c>
      <c r="AN2394" s="15"/>
      <c r="AO2394" s="166"/>
      <c r="AP2394" s="5">
        <f t="shared" si="38"/>
        <v>0</v>
      </c>
      <c r="AQ2394" s="16"/>
      <c r="AR2394" s="205">
        <v>1</v>
      </c>
      <c r="AS2394" s="16"/>
      <c r="AT2394" s="16"/>
      <c r="AU2394" s="16"/>
      <c r="AV2394" s="16"/>
      <c r="AW2394" s="16"/>
      <c r="AX2394" s="16"/>
    </row>
    <row r="2395" spans="1:50" customFormat="1" ht="15.75" hidden="1" customHeight="1" x14ac:dyDescent="0.2">
      <c r="A2395" s="7" t="s">
        <v>24797</v>
      </c>
      <c r="B2395" s="3" t="s">
        <v>24820</v>
      </c>
      <c r="C2395" s="85" t="s">
        <v>4395</v>
      </c>
      <c r="D2395" s="85" t="s">
        <v>13090</v>
      </c>
      <c r="E2395" s="202" t="s">
        <v>1800</v>
      </c>
      <c r="F2395" s="85" t="s">
        <v>40</v>
      </c>
      <c r="G2395" s="85" t="s">
        <v>43</v>
      </c>
      <c r="H2395" s="85" t="s">
        <v>20690</v>
      </c>
      <c r="I2395" s="3" t="s">
        <v>4434</v>
      </c>
      <c r="J2395" s="85" t="s">
        <v>115</v>
      </c>
      <c r="K2395" s="7" t="s">
        <v>4522</v>
      </c>
      <c r="L2395" s="3"/>
      <c r="M2395" s="3"/>
      <c r="N2395" s="41" t="s">
        <v>24785</v>
      </c>
      <c r="O2395" s="87">
        <v>0</v>
      </c>
      <c r="P2395" s="87">
        <v>0</v>
      </c>
      <c r="Q2395" s="87">
        <v>0</v>
      </c>
      <c r="R2395" s="87">
        <v>0</v>
      </c>
      <c r="S2395" s="87"/>
      <c r="T2395" s="87"/>
      <c r="U2395" s="85" t="s">
        <v>112</v>
      </c>
      <c r="V2395" s="3"/>
      <c r="X2395" s="3"/>
      <c r="Y2395" s="7"/>
      <c r="Z2395" s="6">
        <v>20942</v>
      </c>
      <c r="AA2395" s="160"/>
      <c r="AB2395" s="123" t="s">
        <v>4395</v>
      </c>
      <c r="AC2395" s="124"/>
      <c r="AD2395" s="41"/>
      <c r="AE2395" s="41"/>
      <c r="AF2395" s="41"/>
      <c r="AG2395" s="41"/>
      <c r="AH2395" s="41" t="s">
        <v>7061</v>
      </c>
      <c r="AI2395" s="80" t="s">
        <v>24835</v>
      </c>
      <c r="AJ2395" s="80" t="s">
        <v>24834</v>
      </c>
      <c r="AK2395" s="3"/>
      <c r="AL2395" s="85"/>
      <c r="AM2395" s="151" t="s">
        <v>24840</v>
      </c>
      <c r="AN2395" s="15"/>
      <c r="AO2395" s="166"/>
      <c r="AP2395" s="5">
        <f t="shared" si="38"/>
        <v>0</v>
      </c>
      <c r="AQ2395" s="16"/>
      <c r="AR2395" s="205">
        <v>1</v>
      </c>
      <c r="AS2395" s="16"/>
      <c r="AT2395" s="16"/>
      <c r="AU2395" s="16"/>
      <c r="AV2395" s="16"/>
      <c r="AW2395" s="16"/>
      <c r="AX2395" s="16"/>
    </row>
    <row r="2396" spans="1:50" customFormat="1" ht="15.75" hidden="1" customHeight="1" x14ac:dyDescent="0.2">
      <c r="A2396" s="7" t="s">
        <v>24542</v>
      </c>
      <c r="B2396" s="3" t="s">
        <v>24543</v>
      </c>
      <c r="C2396" s="85" t="s">
        <v>4395</v>
      </c>
      <c r="D2396" s="85" t="s">
        <v>13090</v>
      </c>
      <c r="E2396" s="202" t="s">
        <v>26418</v>
      </c>
      <c r="F2396" s="85" t="s">
        <v>40</v>
      </c>
      <c r="G2396" s="85" t="s">
        <v>15326</v>
      </c>
      <c r="H2396" s="85" t="s">
        <v>20690</v>
      </c>
      <c r="I2396" s="3" t="s">
        <v>21239</v>
      </c>
      <c r="J2396" s="85" t="s">
        <v>4435</v>
      </c>
      <c r="K2396" s="7" t="s">
        <v>3838</v>
      </c>
      <c r="L2396" s="3"/>
      <c r="M2396" s="3"/>
      <c r="N2396" s="41" t="s">
        <v>22235</v>
      </c>
      <c r="O2396" s="87">
        <v>0</v>
      </c>
      <c r="P2396" s="87">
        <v>0</v>
      </c>
      <c r="Q2396" s="87">
        <v>0</v>
      </c>
      <c r="R2396" s="87">
        <v>0</v>
      </c>
      <c r="S2396" s="87"/>
      <c r="T2396" s="87"/>
      <c r="U2396" s="85" t="s">
        <v>112</v>
      </c>
      <c r="V2396" s="3"/>
      <c r="X2396" s="3"/>
      <c r="Y2396" s="7"/>
      <c r="Z2396" s="6">
        <v>100000</v>
      </c>
      <c r="AA2396" s="160"/>
      <c r="AB2396" s="123" t="s">
        <v>4395</v>
      </c>
      <c r="AC2396" s="124"/>
      <c r="AD2396" s="41"/>
      <c r="AE2396" s="41"/>
      <c r="AF2396" s="41"/>
      <c r="AG2396" s="41"/>
      <c r="AH2396" s="41" t="s">
        <v>7061</v>
      </c>
      <c r="AI2396" s="80" t="s">
        <v>24544</v>
      </c>
      <c r="AJ2396" s="80" t="s">
        <v>24545</v>
      </c>
      <c r="AK2396" s="3"/>
      <c r="AL2396" s="85"/>
      <c r="AM2396" s="151" t="s">
        <v>24840</v>
      </c>
      <c r="AN2396" s="15"/>
      <c r="AO2396" s="166"/>
      <c r="AP2396" s="5">
        <f t="shared" si="38"/>
        <v>0</v>
      </c>
      <c r="AQ2396" s="16"/>
      <c r="AR2396" s="205">
        <v>1</v>
      </c>
      <c r="AS2396" s="16"/>
      <c r="AT2396" s="16"/>
      <c r="AU2396" s="16"/>
      <c r="AV2396" s="16"/>
      <c r="AW2396" s="16"/>
      <c r="AX2396" s="16"/>
    </row>
    <row r="2397" spans="1:50" customFormat="1" ht="15.75" hidden="1" customHeight="1" x14ac:dyDescent="0.2">
      <c r="A2397" s="7" t="s">
        <v>24546</v>
      </c>
      <c r="B2397" s="3" t="s">
        <v>24547</v>
      </c>
      <c r="C2397" s="85" t="s">
        <v>4395</v>
      </c>
      <c r="D2397" s="85" t="s">
        <v>13090</v>
      </c>
      <c r="E2397" s="202" t="s">
        <v>26418</v>
      </c>
      <c r="F2397" s="85" t="s">
        <v>40</v>
      </c>
      <c r="G2397" s="85" t="s">
        <v>15326</v>
      </c>
      <c r="H2397" s="85" t="s">
        <v>20690</v>
      </c>
      <c r="I2397" s="3" t="s">
        <v>21239</v>
      </c>
      <c r="J2397" s="85" t="s">
        <v>4435</v>
      </c>
      <c r="K2397" s="7" t="s">
        <v>3838</v>
      </c>
      <c r="L2397" s="3"/>
      <c r="M2397" s="3"/>
      <c r="N2397" s="41" t="s">
        <v>22235</v>
      </c>
      <c r="O2397" s="87">
        <v>0</v>
      </c>
      <c r="P2397" s="87">
        <v>0</v>
      </c>
      <c r="Q2397" s="87">
        <v>0</v>
      </c>
      <c r="R2397" s="87">
        <v>0</v>
      </c>
      <c r="S2397" s="87"/>
      <c r="T2397" s="87"/>
      <c r="U2397" s="85" t="s">
        <v>112</v>
      </c>
      <c r="V2397" s="3"/>
      <c r="X2397" s="3"/>
      <c r="Y2397" s="7"/>
      <c r="Z2397" s="6">
        <v>100000</v>
      </c>
      <c r="AA2397" s="160"/>
      <c r="AB2397" s="123" t="s">
        <v>4395</v>
      </c>
      <c r="AC2397" s="124"/>
      <c r="AD2397" s="41"/>
      <c r="AE2397" s="41"/>
      <c r="AF2397" s="41"/>
      <c r="AG2397" s="41"/>
      <c r="AH2397" s="41" t="s">
        <v>7061</v>
      </c>
      <c r="AI2397" s="80" t="s">
        <v>24548</v>
      </c>
      <c r="AJ2397" s="80" t="s">
        <v>24549</v>
      </c>
      <c r="AK2397" s="3"/>
      <c r="AL2397" s="85"/>
      <c r="AM2397" s="151" t="s">
        <v>24840</v>
      </c>
      <c r="AN2397" s="15"/>
      <c r="AO2397" s="166"/>
      <c r="AP2397" s="5">
        <f t="shared" si="38"/>
        <v>0</v>
      </c>
      <c r="AQ2397" s="16"/>
      <c r="AR2397" s="205">
        <v>1</v>
      </c>
      <c r="AS2397" s="16"/>
      <c r="AT2397" s="16"/>
      <c r="AU2397" s="16"/>
      <c r="AV2397" s="16"/>
      <c r="AW2397" s="16"/>
      <c r="AX2397" s="16"/>
    </row>
    <row r="2398" spans="1:50" customFormat="1" ht="15.75" hidden="1" customHeight="1" x14ac:dyDescent="0.2">
      <c r="A2398" s="7" t="s">
        <v>25703</v>
      </c>
      <c r="B2398" s="3" t="s">
        <v>25792</v>
      </c>
      <c r="C2398" s="85" t="s">
        <v>4395</v>
      </c>
      <c r="D2398" s="85" t="s">
        <v>13090</v>
      </c>
      <c r="E2398" s="202" t="s">
        <v>1800</v>
      </c>
      <c r="F2398" s="85" t="s">
        <v>40</v>
      </c>
      <c r="G2398" s="85" t="s">
        <v>43</v>
      </c>
      <c r="H2398" s="85" t="s">
        <v>20690</v>
      </c>
      <c r="I2398" s="3" t="s">
        <v>24284</v>
      </c>
      <c r="J2398" s="85" t="s">
        <v>115</v>
      </c>
      <c r="K2398" s="7" t="s">
        <v>4689</v>
      </c>
      <c r="L2398" s="3"/>
      <c r="M2398" s="3"/>
      <c r="N2398" s="41" t="s">
        <v>5287</v>
      </c>
      <c r="O2398" s="87">
        <v>0</v>
      </c>
      <c r="P2398" s="87">
        <v>0</v>
      </c>
      <c r="Q2398" s="87">
        <v>0</v>
      </c>
      <c r="R2398" s="87">
        <v>0</v>
      </c>
      <c r="S2398" s="87"/>
      <c r="T2398" s="87"/>
      <c r="U2398" s="85" t="s">
        <v>112</v>
      </c>
      <c r="V2398" s="3"/>
      <c r="X2398" s="3"/>
      <c r="Y2398" s="7"/>
      <c r="Z2398" s="6">
        <v>9700</v>
      </c>
      <c r="AA2398" s="160"/>
      <c r="AB2398" s="123" t="s">
        <v>4395</v>
      </c>
      <c r="AC2398" s="124"/>
      <c r="AD2398" s="41"/>
      <c r="AE2398" s="41"/>
      <c r="AF2398" s="41"/>
      <c r="AG2398" s="41"/>
      <c r="AH2398" s="41" t="s">
        <v>7061</v>
      </c>
      <c r="AI2398" s="80" t="s">
        <v>25971</v>
      </c>
      <c r="AJ2398" s="41" t="s">
        <v>25886</v>
      </c>
      <c r="AK2398" s="3"/>
      <c r="AL2398" s="85"/>
      <c r="AM2398" s="151" t="s">
        <v>25241</v>
      </c>
      <c r="AN2398" s="15"/>
      <c r="AO2398" s="166"/>
      <c r="AP2398" s="5">
        <f t="shared" si="38"/>
        <v>0</v>
      </c>
      <c r="AQ2398" s="16"/>
      <c r="AR2398" s="205">
        <v>1</v>
      </c>
      <c r="AS2398" s="16"/>
      <c r="AT2398" s="16"/>
      <c r="AU2398" s="16"/>
      <c r="AV2398" s="16"/>
      <c r="AW2398" s="16"/>
      <c r="AX2398" s="16"/>
    </row>
    <row r="2399" spans="1:50" customFormat="1" ht="15.75" hidden="1" customHeight="1" x14ac:dyDescent="0.2">
      <c r="A2399" s="7" t="s">
        <v>25702</v>
      </c>
      <c r="B2399" s="3" t="s">
        <v>25791</v>
      </c>
      <c r="C2399" s="85" t="s">
        <v>4395</v>
      </c>
      <c r="D2399" s="85" t="s">
        <v>13090</v>
      </c>
      <c r="E2399" s="202" t="s">
        <v>1800</v>
      </c>
      <c r="F2399" s="85" t="s">
        <v>40</v>
      </c>
      <c r="G2399" s="85" t="s">
        <v>43</v>
      </c>
      <c r="H2399" s="85" t="s">
        <v>20690</v>
      </c>
      <c r="I2399" s="3" t="s">
        <v>24284</v>
      </c>
      <c r="J2399" s="85" t="s">
        <v>115</v>
      </c>
      <c r="K2399" s="7" t="s">
        <v>4689</v>
      </c>
      <c r="L2399" s="3"/>
      <c r="M2399" s="3"/>
      <c r="N2399" s="41" t="s">
        <v>5287</v>
      </c>
      <c r="O2399" s="87">
        <v>0</v>
      </c>
      <c r="P2399" s="87">
        <v>0</v>
      </c>
      <c r="Q2399" s="87">
        <v>0</v>
      </c>
      <c r="R2399" s="87">
        <v>0</v>
      </c>
      <c r="S2399" s="87"/>
      <c r="T2399" s="87"/>
      <c r="U2399" s="85" t="s">
        <v>112</v>
      </c>
      <c r="V2399" s="3"/>
      <c r="X2399" s="3"/>
      <c r="Y2399" s="7"/>
      <c r="Z2399" s="6">
        <v>9700</v>
      </c>
      <c r="AA2399" s="160"/>
      <c r="AB2399" s="123" t="s">
        <v>4395</v>
      </c>
      <c r="AC2399" s="124"/>
      <c r="AD2399" s="41"/>
      <c r="AE2399" s="41"/>
      <c r="AF2399" s="41"/>
      <c r="AG2399" s="41"/>
      <c r="AH2399" s="41" t="s">
        <v>7061</v>
      </c>
      <c r="AI2399" s="80" t="s">
        <v>26068</v>
      </c>
      <c r="AJ2399" s="41" t="s">
        <v>25885</v>
      </c>
      <c r="AK2399" s="3"/>
      <c r="AL2399" s="85"/>
      <c r="AM2399" s="151" t="s">
        <v>25241</v>
      </c>
      <c r="AN2399" s="15"/>
      <c r="AO2399" s="166"/>
      <c r="AP2399" s="5">
        <f t="shared" si="38"/>
        <v>0</v>
      </c>
      <c r="AQ2399" s="16"/>
      <c r="AR2399" s="205">
        <v>1</v>
      </c>
      <c r="AS2399" s="16"/>
      <c r="AT2399" s="16"/>
      <c r="AU2399" s="16"/>
      <c r="AV2399" s="16"/>
      <c r="AW2399" s="16"/>
      <c r="AX2399" s="16"/>
    </row>
    <row r="2400" spans="1:50" customFormat="1" ht="15.75" hidden="1" customHeight="1" x14ac:dyDescent="0.2">
      <c r="A2400" s="7" t="s">
        <v>25700</v>
      </c>
      <c r="B2400" s="3" t="s">
        <v>25789</v>
      </c>
      <c r="C2400" s="85" t="s">
        <v>4395</v>
      </c>
      <c r="D2400" s="85" t="s">
        <v>13090</v>
      </c>
      <c r="E2400" s="202" t="s">
        <v>1800</v>
      </c>
      <c r="F2400" s="85" t="s">
        <v>40</v>
      </c>
      <c r="G2400" s="85" t="s">
        <v>43</v>
      </c>
      <c r="H2400" s="85" t="s">
        <v>20690</v>
      </c>
      <c r="I2400" s="3" t="s">
        <v>24284</v>
      </c>
      <c r="J2400" s="85" t="s">
        <v>115</v>
      </c>
      <c r="K2400" s="7" t="s">
        <v>4689</v>
      </c>
      <c r="L2400" s="3"/>
      <c r="M2400" s="3"/>
      <c r="N2400" s="41" t="s">
        <v>5287</v>
      </c>
      <c r="O2400" s="87">
        <v>0</v>
      </c>
      <c r="P2400" s="87">
        <v>0</v>
      </c>
      <c r="Q2400" s="87">
        <v>0</v>
      </c>
      <c r="R2400" s="87">
        <v>0</v>
      </c>
      <c r="S2400" s="87"/>
      <c r="T2400" s="87"/>
      <c r="U2400" s="85" t="s">
        <v>112</v>
      </c>
      <c r="V2400" s="3"/>
      <c r="X2400" s="3"/>
      <c r="Y2400" s="7"/>
      <c r="Z2400" s="6">
        <v>9700</v>
      </c>
      <c r="AA2400" s="160"/>
      <c r="AB2400" s="123" t="s">
        <v>4395</v>
      </c>
      <c r="AC2400" s="124"/>
      <c r="AD2400" s="41"/>
      <c r="AE2400" s="41"/>
      <c r="AF2400" s="41"/>
      <c r="AG2400" s="41"/>
      <c r="AH2400" s="41" t="s">
        <v>7061</v>
      </c>
      <c r="AI2400" s="80" t="s">
        <v>26069</v>
      </c>
      <c r="AJ2400" s="41" t="s">
        <v>25883</v>
      </c>
      <c r="AK2400" s="3"/>
      <c r="AL2400" s="85"/>
      <c r="AM2400" s="151" t="s">
        <v>25241</v>
      </c>
      <c r="AN2400" s="15"/>
      <c r="AO2400" s="166"/>
      <c r="AP2400" s="5">
        <f t="shared" si="38"/>
        <v>0</v>
      </c>
      <c r="AQ2400" s="16"/>
      <c r="AR2400" s="205">
        <v>1</v>
      </c>
      <c r="AS2400" s="16"/>
      <c r="AT2400" s="16"/>
      <c r="AU2400" s="16"/>
      <c r="AV2400" s="16"/>
      <c r="AW2400" s="16"/>
      <c r="AX2400" s="16"/>
    </row>
    <row r="2401" spans="1:50" customFormat="1" ht="15.75" hidden="1" customHeight="1" x14ac:dyDescent="0.2">
      <c r="A2401" s="7" t="s">
        <v>25698</v>
      </c>
      <c r="B2401" s="3" t="s">
        <v>25787</v>
      </c>
      <c r="C2401" s="85" t="s">
        <v>4395</v>
      </c>
      <c r="D2401" s="85" t="s">
        <v>13090</v>
      </c>
      <c r="E2401" s="202" t="s">
        <v>1800</v>
      </c>
      <c r="F2401" s="85" t="s">
        <v>40</v>
      </c>
      <c r="G2401" s="85" t="s">
        <v>43</v>
      </c>
      <c r="H2401" s="85" t="s">
        <v>20690</v>
      </c>
      <c r="I2401" s="3" t="s">
        <v>24284</v>
      </c>
      <c r="J2401" s="85" t="s">
        <v>115</v>
      </c>
      <c r="K2401" s="7" t="s">
        <v>4689</v>
      </c>
      <c r="L2401" s="3"/>
      <c r="M2401" s="3"/>
      <c r="N2401" s="41" t="s">
        <v>5287</v>
      </c>
      <c r="O2401" s="87">
        <v>0</v>
      </c>
      <c r="P2401" s="87">
        <v>0</v>
      </c>
      <c r="Q2401" s="87">
        <v>0</v>
      </c>
      <c r="R2401" s="87">
        <v>0</v>
      </c>
      <c r="S2401" s="87"/>
      <c r="T2401" s="87"/>
      <c r="U2401" s="85" t="s">
        <v>112</v>
      </c>
      <c r="V2401" s="3"/>
      <c r="X2401" s="3"/>
      <c r="Y2401" s="7"/>
      <c r="Z2401" s="6">
        <v>9700</v>
      </c>
      <c r="AA2401" s="160"/>
      <c r="AB2401" s="123" t="s">
        <v>4395</v>
      </c>
      <c r="AC2401" s="124"/>
      <c r="AD2401" s="41"/>
      <c r="AE2401" s="41"/>
      <c r="AF2401" s="41"/>
      <c r="AG2401" s="41"/>
      <c r="AH2401" s="41" t="s">
        <v>7061</v>
      </c>
      <c r="AI2401" s="80" t="s">
        <v>26070</v>
      </c>
      <c r="AJ2401" s="41" t="s">
        <v>25881</v>
      </c>
      <c r="AK2401" s="3"/>
      <c r="AL2401" s="85"/>
      <c r="AM2401" s="151" t="s">
        <v>25241</v>
      </c>
      <c r="AN2401" s="15"/>
      <c r="AO2401" s="166"/>
      <c r="AP2401" s="5">
        <f t="shared" si="38"/>
        <v>0</v>
      </c>
      <c r="AQ2401" s="16"/>
      <c r="AR2401" s="205">
        <v>1</v>
      </c>
      <c r="AS2401" s="16"/>
      <c r="AT2401" s="16"/>
      <c r="AU2401" s="16"/>
      <c r="AV2401" s="16"/>
      <c r="AW2401" s="16"/>
      <c r="AX2401" s="16"/>
    </row>
    <row r="2402" spans="1:50" customFormat="1" ht="15.75" hidden="1" customHeight="1" x14ac:dyDescent="0.2">
      <c r="A2402" s="7" t="s">
        <v>25696</v>
      </c>
      <c r="B2402" s="3" t="s">
        <v>25785</v>
      </c>
      <c r="C2402" s="85" t="s">
        <v>4395</v>
      </c>
      <c r="D2402" s="85" t="s">
        <v>13090</v>
      </c>
      <c r="E2402" s="202" t="s">
        <v>1800</v>
      </c>
      <c r="F2402" s="85" t="s">
        <v>40</v>
      </c>
      <c r="G2402" s="85" t="s">
        <v>43</v>
      </c>
      <c r="H2402" s="85" t="s">
        <v>20690</v>
      </c>
      <c r="I2402" s="3" t="s">
        <v>24284</v>
      </c>
      <c r="J2402" s="85" t="s">
        <v>115</v>
      </c>
      <c r="K2402" s="7" t="s">
        <v>4689</v>
      </c>
      <c r="L2402" s="3"/>
      <c r="M2402" s="3"/>
      <c r="N2402" s="41" t="s">
        <v>5287</v>
      </c>
      <c r="O2402" s="87">
        <v>0</v>
      </c>
      <c r="P2402" s="87">
        <v>0</v>
      </c>
      <c r="Q2402" s="87">
        <v>0</v>
      </c>
      <c r="R2402" s="87">
        <v>0</v>
      </c>
      <c r="S2402" s="87"/>
      <c r="T2402" s="87"/>
      <c r="U2402" s="85" t="s">
        <v>112</v>
      </c>
      <c r="V2402" s="3"/>
      <c r="X2402" s="3"/>
      <c r="Y2402" s="7"/>
      <c r="Z2402" s="6">
        <v>9700</v>
      </c>
      <c r="AA2402" s="160"/>
      <c r="AB2402" s="123" t="s">
        <v>4395</v>
      </c>
      <c r="AC2402" s="124"/>
      <c r="AD2402" s="41"/>
      <c r="AE2402" s="41"/>
      <c r="AF2402" s="41"/>
      <c r="AG2402" s="41"/>
      <c r="AH2402" s="41" t="s">
        <v>7061</v>
      </c>
      <c r="AI2402" s="80" t="s">
        <v>25970</v>
      </c>
      <c r="AJ2402" s="41" t="s">
        <v>25879</v>
      </c>
      <c r="AK2402" s="3"/>
      <c r="AL2402" s="85"/>
      <c r="AM2402" s="151" t="s">
        <v>25241</v>
      </c>
      <c r="AN2402" s="15"/>
      <c r="AO2402" s="166"/>
      <c r="AP2402" s="5">
        <f t="shared" si="38"/>
        <v>0</v>
      </c>
      <c r="AQ2402" s="16"/>
      <c r="AR2402" s="205">
        <v>1</v>
      </c>
      <c r="AS2402" s="16"/>
      <c r="AT2402" s="16"/>
      <c r="AU2402" s="16"/>
      <c r="AV2402" s="16"/>
      <c r="AW2402" s="16"/>
      <c r="AX2402" s="16"/>
    </row>
    <row r="2403" spans="1:50" customFormat="1" ht="15.75" hidden="1" customHeight="1" x14ac:dyDescent="0.2">
      <c r="A2403" s="7" t="s">
        <v>25701</v>
      </c>
      <c r="B2403" s="3" t="s">
        <v>25790</v>
      </c>
      <c r="C2403" s="85" t="s">
        <v>4395</v>
      </c>
      <c r="D2403" s="85" t="s">
        <v>13090</v>
      </c>
      <c r="E2403" s="202" t="s">
        <v>1800</v>
      </c>
      <c r="F2403" s="85" t="s">
        <v>40</v>
      </c>
      <c r="G2403" s="85" t="s">
        <v>43</v>
      </c>
      <c r="H2403" s="85" t="s">
        <v>20690</v>
      </c>
      <c r="I2403" s="3" t="s">
        <v>24284</v>
      </c>
      <c r="J2403" s="85" t="s">
        <v>115</v>
      </c>
      <c r="K2403" s="7" t="s">
        <v>4689</v>
      </c>
      <c r="L2403" s="3"/>
      <c r="M2403" s="3"/>
      <c r="N2403" s="41" t="s">
        <v>5287</v>
      </c>
      <c r="O2403" s="87">
        <v>0</v>
      </c>
      <c r="P2403" s="87">
        <v>0</v>
      </c>
      <c r="Q2403" s="87">
        <v>0</v>
      </c>
      <c r="R2403" s="87">
        <v>0</v>
      </c>
      <c r="S2403" s="87"/>
      <c r="T2403" s="87"/>
      <c r="U2403" s="85" t="s">
        <v>112</v>
      </c>
      <c r="V2403" s="3"/>
      <c r="X2403" s="3"/>
      <c r="Y2403" s="7"/>
      <c r="Z2403" s="6">
        <v>9700</v>
      </c>
      <c r="AA2403" s="160"/>
      <c r="AB2403" s="123" t="s">
        <v>4395</v>
      </c>
      <c r="AC2403" s="124"/>
      <c r="AD2403" s="41"/>
      <c r="AE2403" s="41"/>
      <c r="AF2403" s="41"/>
      <c r="AG2403" s="41"/>
      <c r="AH2403" s="41" t="s">
        <v>7061</v>
      </c>
      <c r="AI2403" s="80" t="s">
        <v>26071</v>
      </c>
      <c r="AJ2403" s="41" t="s">
        <v>25884</v>
      </c>
      <c r="AK2403" s="3"/>
      <c r="AL2403" s="85"/>
      <c r="AM2403" s="151" t="s">
        <v>25241</v>
      </c>
      <c r="AN2403" s="15"/>
      <c r="AO2403" s="166"/>
      <c r="AP2403" s="5">
        <f t="shared" si="38"/>
        <v>0</v>
      </c>
      <c r="AQ2403" s="16"/>
      <c r="AR2403" s="205">
        <v>1</v>
      </c>
      <c r="AS2403" s="16"/>
      <c r="AT2403" s="16"/>
      <c r="AU2403" s="16"/>
      <c r="AV2403" s="16"/>
      <c r="AW2403" s="16"/>
      <c r="AX2403" s="16"/>
    </row>
    <row r="2404" spans="1:50" customFormat="1" ht="15.75" hidden="1" customHeight="1" x14ac:dyDescent="0.2">
      <c r="A2404" s="7" t="s">
        <v>25695</v>
      </c>
      <c r="B2404" s="3" t="s">
        <v>25784</v>
      </c>
      <c r="C2404" s="85" t="s">
        <v>4395</v>
      </c>
      <c r="D2404" s="85" t="s">
        <v>13090</v>
      </c>
      <c r="E2404" s="202" t="s">
        <v>1800</v>
      </c>
      <c r="F2404" s="85" t="s">
        <v>40</v>
      </c>
      <c r="G2404" s="85" t="s">
        <v>43</v>
      </c>
      <c r="H2404" s="85" t="s">
        <v>20690</v>
      </c>
      <c r="I2404" s="3" t="s">
        <v>24284</v>
      </c>
      <c r="J2404" s="85" t="s">
        <v>115</v>
      </c>
      <c r="K2404" s="7" t="s">
        <v>4689</v>
      </c>
      <c r="L2404" s="3"/>
      <c r="M2404" s="3"/>
      <c r="N2404" s="41" t="s">
        <v>5287</v>
      </c>
      <c r="O2404" s="87">
        <v>0</v>
      </c>
      <c r="P2404" s="87">
        <v>0</v>
      </c>
      <c r="Q2404" s="87">
        <v>0</v>
      </c>
      <c r="R2404" s="87">
        <v>0</v>
      </c>
      <c r="S2404" s="87"/>
      <c r="T2404" s="87"/>
      <c r="U2404" s="85" t="s">
        <v>112</v>
      </c>
      <c r="V2404" s="3"/>
      <c r="X2404" s="3"/>
      <c r="Y2404" s="7"/>
      <c r="Z2404" s="6">
        <v>9700</v>
      </c>
      <c r="AA2404" s="160"/>
      <c r="AB2404" s="123" t="s">
        <v>4395</v>
      </c>
      <c r="AC2404" s="124"/>
      <c r="AD2404" s="41"/>
      <c r="AE2404" s="41"/>
      <c r="AF2404" s="41"/>
      <c r="AG2404" s="41"/>
      <c r="AH2404" s="41" t="s">
        <v>7061</v>
      </c>
      <c r="AI2404" s="80" t="s">
        <v>25969</v>
      </c>
      <c r="AJ2404" s="41" t="s">
        <v>25942</v>
      </c>
      <c r="AK2404" s="3"/>
      <c r="AL2404" s="85"/>
      <c r="AM2404" s="151" t="s">
        <v>25241</v>
      </c>
      <c r="AN2404" s="15"/>
      <c r="AO2404" s="166"/>
      <c r="AP2404" s="5">
        <f t="shared" si="38"/>
        <v>0</v>
      </c>
      <c r="AQ2404" s="16"/>
      <c r="AR2404" s="205">
        <v>1</v>
      </c>
      <c r="AS2404" s="16"/>
      <c r="AT2404" s="16"/>
      <c r="AU2404" s="16"/>
      <c r="AV2404" s="16"/>
      <c r="AW2404" s="16"/>
      <c r="AX2404" s="16"/>
    </row>
    <row r="2405" spans="1:50" customFormat="1" ht="15.75" hidden="1" customHeight="1" x14ac:dyDescent="0.2">
      <c r="A2405" s="7" t="s">
        <v>25694</v>
      </c>
      <c r="B2405" s="3" t="s">
        <v>25783</v>
      </c>
      <c r="C2405" s="85" t="s">
        <v>4395</v>
      </c>
      <c r="D2405" s="85" t="s">
        <v>13090</v>
      </c>
      <c r="E2405" s="202" t="s">
        <v>1800</v>
      </c>
      <c r="F2405" s="85" t="s">
        <v>40</v>
      </c>
      <c r="G2405" s="85" t="s">
        <v>43</v>
      </c>
      <c r="H2405" s="85" t="s">
        <v>20690</v>
      </c>
      <c r="I2405" s="3" t="s">
        <v>24284</v>
      </c>
      <c r="J2405" s="85" t="s">
        <v>115</v>
      </c>
      <c r="K2405" s="7" t="s">
        <v>4689</v>
      </c>
      <c r="L2405" s="3"/>
      <c r="M2405" s="3"/>
      <c r="N2405" s="41" t="s">
        <v>5287</v>
      </c>
      <c r="O2405" s="87">
        <v>0</v>
      </c>
      <c r="P2405" s="87">
        <v>0</v>
      </c>
      <c r="Q2405" s="87">
        <v>0</v>
      </c>
      <c r="R2405" s="87">
        <v>0</v>
      </c>
      <c r="S2405" s="87"/>
      <c r="T2405" s="87"/>
      <c r="U2405" s="85" t="s">
        <v>112</v>
      </c>
      <c r="V2405" s="3"/>
      <c r="X2405" s="3"/>
      <c r="Y2405" s="7"/>
      <c r="Z2405" s="6">
        <v>9700</v>
      </c>
      <c r="AA2405" s="160"/>
      <c r="AB2405" s="123" t="s">
        <v>4395</v>
      </c>
      <c r="AC2405" s="124"/>
      <c r="AD2405" s="41"/>
      <c r="AE2405" s="41"/>
      <c r="AF2405" s="41"/>
      <c r="AG2405" s="41"/>
      <c r="AH2405" s="41" t="s">
        <v>7061</v>
      </c>
      <c r="AI2405" s="80" t="s">
        <v>25968</v>
      </c>
      <c r="AJ2405" s="41" t="s">
        <v>25878</v>
      </c>
      <c r="AK2405" s="3"/>
      <c r="AL2405" s="85"/>
      <c r="AM2405" s="151" t="s">
        <v>25241</v>
      </c>
      <c r="AN2405" s="15"/>
      <c r="AO2405" s="166"/>
      <c r="AP2405" s="5">
        <f t="shared" si="38"/>
        <v>0</v>
      </c>
      <c r="AQ2405" s="16"/>
      <c r="AR2405" s="205">
        <v>1</v>
      </c>
      <c r="AS2405" s="16"/>
      <c r="AT2405" s="16"/>
      <c r="AU2405" s="16"/>
      <c r="AV2405" s="16"/>
      <c r="AW2405" s="16"/>
      <c r="AX2405" s="16"/>
    </row>
    <row r="2406" spans="1:50" customFormat="1" ht="15.75" hidden="1" customHeight="1" x14ac:dyDescent="0.2">
      <c r="A2406" s="7" t="s">
        <v>25699</v>
      </c>
      <c r="B2406" s="3" t="s">
        <v>25788</v>
      </c>
      <c r="C2406" s="85" t="s">
        <v>4395</v>
      </c>
      <c r="D2406" s="85" t="s">
        <v>13090</v>
      </c>
      <c r="E2406" s="202" t="s">
        <v>1800</v>
      </c>
      <c r="F2406" s="85" t="s">
        <v>40</v>
      </c>
      <c r="G2406" s="85" t="s">
        <v>43</v>
      </c>
      <c r="H2406" s="85" t="s">
        <v>20690</v>
      </c>
      <c r="I2406" s="3" t="s">
        <v>24284</v>
      </c>
      <c r="J2406" s="85" t="s">
        <v>115</v>
      </c>
      <c r="K2406" s="7" t="s">
        <v>4689</v>
      </c>
      <c r="L2406" s="3"/>
      <c r="M2406" s="3"/>
      <c r="N2406" s="41" t="s">
        <v>5287</v>
      </c>
      <c r="O2406" s="87">
        <v>0</v>
      </c>
      <c r="P2406" s="87">
        <v>0</v>
      </c>
      <c r="Q2406" s="87">
        <v>0</v>
      </c>
      <c r="R2406" s="87">
        <v>0</v>
      </c>
      <c r="S2406" s="87"/>
      <c r="T2406" s="87"/>
      <c r="U2406" s="85" t="s">
        <v>112</v>
      </c>
      <c r="V2406" s="3"/>
      <c r="X2406" s="3"/>
      <c r="Y2406" s="7"/>
      <c r="Z2406" s="6">
        <v>9700</v>
      </c>
      <c r="AA2406" s="160"/>
      <c r="AB2406" s="123" t="s">
        <v>4395</v>
      </c>
      <c r="AC2406" s="124"/>
      <c r="AD2406" s="41"/>
      <c r="AE2406" s="41"/>
      <c r="AF2406" s="41"/>
      <c r="AG2406" s="41"/>
      <c r="AH2406" s="41" t="s">
        <v>7061</v>
      </c>
      <c r="AI2406" s="80" t="s">
        <v>26072</v>
      </c>
      <c r="AJ2406" s="41" t="s">
        <v>25882</v>
      </c>
      <c r="AK2406" s="3"/>
      <c r="AL2406" s="85"/>
      <c r="AM2406" s="151" t="s">
        <v>25241</v>
      </c>
      <c r="AN2406" s="15"/>
      <c r="AO2406" s="166"/>
      <c r="AP2406" s="5">
        <f t="shared" si="38"/>
        <v>0</v>
      </c>
      <c r="AQ2406" s="16"/>
      <c r="AR2406" s="205">
        <v>1</v>
      </c>
      <c r="AS2406" s="16"/>
      <c r="AT2406" s="16"/>
      <c r="AU2406" s="16"/>
      <c r="AV2406" s="16"/>
      <c r="AW2406" s="16"/>
      <c r="AX2406" s="16"/>
    </row>
    <row r="2407" spans="1:50" customFormat="1" ht="15.75" hidden="1" customHeight="1" x14ac:dyDescent="0.2">
      <c r="A2407" s="7" t="s">
        <v>25697</v>
      </c>
      <c r="B2407" s="3" t="s">
        <v>25786</v>
      </c>
      <c r="C2407" s="85" t="s">
        <v>4395</v>
      </c>
      <c r="D2407" s="85" t="s">
        <v>13090</v>
      </c>
      <c r="E2407" s="202" t="s">
        <v>1800</v>
      </c>
      <c r="F2407" s="85" t="s">
        <v>40</v>
      </c>
      <c r="G2407" s="85" t="s">
        <v>43</v>
      </c>
      <c r="H2407" s="85" t="s">
        <v>20690</v>
      </c>
      <c r="I2407" s="3" t="s">
        <v>24284</v>
      </c>
      <c r="J2407" s="85" t="s">
        <v>115</v>
      </c>
      <c r="K2407" s="7" t="s">
        <v>4689</v>
      </c>
      <c r="L2407" s="3"/>
      <c r="M2407" s="3"/>
      <c r="N2407" s="41" t="s">
        <v>5287</v>
      </c>
      <c r="O2407" s="87">
        <v>0</v>
      </c>
      <c r="P2407" s="87">
        <v>0</v>
      </c>
      <c r="Q2407" s="87">
        <v>0</v>
      </c>
      <c r="R2407" s="87">
        <v>0</v>
      </c>
      <c r="S2407" s="87"/>
      <c r="T2407" s="87"/>
      <c r="U2407" s="85" t="s">
        <v>112</v>
      </c>
      <c r="V2407" s="3"/>
      <c r="X2407" s="3"/>
      <c r="Y2407" s="7"/>
      <c r="Z2407" s="6">
        <v>9700</v>
      </c>
      <c r="AA2407" s="160"/>
      <c r="AB2407" s="123" t="s">
        <v>4395</v>
      </c>
      <c r="AC2407" s="124"/>
      <c r="AD2407" s="41"/>
      <c r="AE2407" s="41"/>
      <c r="AF2407" s="41"/>
      <c r="AG2407" s="41"/>
      <c r="AH2407" s="41" t="s">
        <v>7061</v>
      </c>
      <c r="AI2407" s="80" t="s">
        <v>26073</v>
      </c>
      <c r="AJ2407" s="41" t="s">
        <v>25880</v>
      </c>
      <c r="AK2407" s="3"/>
      <c r="AL2407" s="85"/>
      <c r="AM2407" s="151" t="s">
        <v>25241</v>
      </c>
      <c r="AN2407" s="15"/>
      <c r="AO2407" s="166"/>
      <c r="AP2407" s="5">
        <f t="shared" si="38"/>
        <v>0</v>
      </c>
      <c r="AQ2407" s="16"/>
      <c r="AR2407" s="205">
        <v>1</v>
      </c>
      <c r="AS2407" s="16"/>
      <c r="AT2407" s="16"/>
      <c r="AU2407" s="16"/>
      <c r="AV2407" s="16"/>
      <c r="AW2407" s="16"/>
      <c r="AX2407" s="16"/>
    </row>
    <row r="2408" spans="1:50" customFormat="1" ht="15.75" hidden="1" customHeight="1" x14ac:dyDescent="0.2">
      <c r="A2408" s="7" t="s">
        <v>24550</v>
      </c>
      <c r="B2408" s="3" t="s">
        <v>24551</v>
      </c>
      <c r="C2408" s="85" t="s">
        <v>4395</v>
      </c>
      <c r="D2408" s="85" t="s">
        <v>13090</v>
      </c>
      <c r="E2408" s="202" t="s">
        <v>26418</v>
      </c>
      <c r="F2408" s="85" t="s">
        <v>34</v>
      </c>
      <c r="G2408" s="85" t="s">
        <v>35</v>
      </c>
      <c r="H2408" s="85" t="s">
        <v>20688</v>
      </c>
      <c r="I2408" s="3" t="s">
        <v>21237</v>
      </c>
      <c r="J2408" s="85" t="s">
        <v>223</v>
      </c>
      <c r="K2408" s="7" t="s">
        <v>5623</v>
      </c>
      <c r="L2408" s="3"/>
      <c r="M2408" s="3"/>
      <c r="N2408" s="41" t="s">
        <v>25248</v>
      </c>
      <c r="O2408" s="87">
        <v>0</v>
      </c>
      <c r="P2408" s="87">
        <v>0</v>
      </c>
      <c r="Q2408" s="87">
        <v>0</v>
      </c>
      <c r="R2408" s="87">
        <v>0</v>
      </c>
      <c r="S2408" s="87"/>
      <c r="T2408" s="87"/>
      <c r="U2408" s="85" t="s">
        <v>112</v>
      </c>
      <c r="V2408" s="3"/>
      <c r="X2408" s="3"/>
      <c r="Y2408" s="7"/>
      <c r="Z2408" s="6">
        <v>26000</v>
      </c>
      <c r="AA2408" s="160"/>
      <c r="AB2408" s="123" t="s">
        <v>4395</v>
      </c>
      <c r="AC2408" s="124"/>
      <c r="AD2408" s="41"/>
      <c r="AE2408" s="41"/>
      <c r="AF2408" s="41"/>
      <c r="AG2408" s="41"/>
      <c r="AH2408" s="41" t="s">
        <v>26421</v>
      </c>
      <c r="AI2408" s="80" t="s">
        <v>24552</v>
      </c>
      <c r="AJ2408" s="80" t="s">
        <v>24553</v>
      </c>
      <c r="AK2408" s="3"/>
      <c r="AL2408" s="85"/>
      <c r="AM2408" s="151" t="s">
        <v>24840</v>
      </c>
      <c r="AN2408" s="15"/>
      <c r="AO2408" s="166"/>
      <c r="AP2408" s="5">
        <f t="shared" si="38"/>
        <v>0</v>
      </c>
      <c r="AQ2408" s="16"/>
      <c r="AR2408" s="205">
        <v>1</v>
      </c>
      <c r="AS2408" s="16"/>
      <c r="AT2408" s="16"/>
      <c r="AU2408" s="16"/>
      <c r="AV2408" s="16"/>
      <c r="AW2408" s="16"/>
      <c r="AX2408" s="16"/>
    </row>
    <row r="2409" spans="1:50" customFormat="1" ht="15.75" hidden="1" customHeight="1" x14ac:dyDescent="0.2">
      <c r="A2409" s="7" t="s">
        <v>25249</v>
      </c>
      <c r="B2409" s="3" t="s">
        <v>25247</v>
      </c>
      <c r="C2409" s="85" t="s">
        <v>4395</v>
      </c>
      <c r="D2409" s="85" t="s">
        <v>13090</v>
      </c>
      <c r="E2409" s="202" t="s">
        <v>26418</v>
      </c>
      <c r="F2409" s="85" t="s">
        <v>34</v>
      </c>
      <c r="G2409" s="85" t="s">
        <v>35</v>
      </c>
      <c r="H2409" s="85" t="s">
        <v>20688</v>
      </c>
      <c r="I2409" s="3" t="s">
        <v>21237</v>
      </c>
      <c r="J2409" s="85" t="s">
        <v>223</v>
      </c>
      <c r="K2409" s="7" t="s">
        <v>5623</v>
      </c>
      <c r="L2409" s="3"/>
      <c r="M2409" s="3"/>
      <c r="N2409" s="41" t="s">
        <v>25248</v>
      </c>
      <c r="O2409" s="87">
        <v>0</v>
      </c>
      <c r="P2409" s="87">
        <v>0</v>
      </c>
      <c r="Q2409" s="87">
        <v>0</v>
      </c>
      <c r="R2409" s="87">
        <v>0</v>
      </c>
      <c r="S2409" s="87"/>
      <c r="T2409" s="87"/>
      <c r="U2409" s="85" t="s">
        <v>112</v>
      </c>
      <c r="V2409" s="3"/>
      <c r="X2409" s="3"/>
      <c r="Y2409" s="7"/>
      <c r="Z2409" s="6">
        <v>26031</v>
      </c>
      <c r="AA2409" s="160">
        <v>113981</v>
      </c>
      <c r="AB2409" s="123" t="s">
        <v>4395</v>
      </c>
      <c r="AC2409" s="124"/>
      <c r="AD2409" s="41"/>
      <c r="AE2409" s="41"/>
      <c r="AF2409" s="41"/>
      <c r="AG2409" s="41"/>
      <c r="AH2409" s="41" t="s">
        <v>26421</v>
      </c>
      <c r="AI2409" s="80" t="s">
        <v>25982</v>
      </c>
      <c r="AJ2409" s="41" t="s">
        <v>25897</v>
      </c>
      <c r="AK2409" s="3"/>
      <c r="AL2409" s="85"/>
      <c r="AM2409" s="151" t="s">
        <v>25241</v>
      </c>
      <c r="AN2409" s="15"/>
      <c r="AO2409" s="166"/>
      <c r="AP2409" s="5">
        <f t="shared" si="38"/>
        <v>0</v>
      </c>
      <c r="AQ2409" s="16"/>
      <c r="AR2409" s="205">
        <v>1</v>
      </c>
      <c r="AS2409" s="16"/>
      <c r="AT2409" s="16"/>
      <c r="AU2409" s="16"/>
      <c r="AV2409" s="16"/>
      <c r="AW2409" s="16"/>
      <c r="AX2409" s="16"/>
    </row>
    <row r="2410" spans="1:50" customFormat="1" ht="15.75" hidden="1" customHeight="1" x14ac:dyDescent="0.2">
      <c r="A2410" s="7" t="s">
        <v>25758</v>
      </c>
      <c r="B2410" s="3" t="s">
        <v>25846</v>
      </c>
      <c r="C2410" s="85" t="s">
        <v>4395</v>
      </c>
      <c r="D2410" s="85" t="s">
        <v>13090</v>
      </c>
      <c r="E2410" s="202" t="s">
        <v>1800</v>
      </c>
      <c r="F2410" s="85" t="s">
        <v>14</v>
      </c>
      <c r="G2410" s="85" t="s">
        <v>18</v>
      </c>
      <c r="H2410" s="85" t="s">
        <v>20690</v>
      </c>
      <c r="I2410" s="3" t="s">
        <v>29424</v>
      </c>
      <c r="J2410" s="85" t="s">
        <v>4435</v>
      </c>
      <c r="K2410" s="7" t="s">
        <v>4605</v>
      </c>
      <c r="L2410" s="3"/>
      <c r="M2410" s="3"/>
      <c r="N2410" s="41" t="s">
        <v>25854</v>
      </c>
      <c r="O2410" s="87">
        <v>0</v>
      </c>
      <c r="P2410" s="87">
        <v>0</v>
      </c>
      <c r="Q2410" s="87">
        <v>0</v>
      </c>
      <c r="R2410" s="87">
        <v>0</v>
      </c>
      <c r="S2410" s="87"/>
      <c r="T2410" s="87"/>
      <c r="U2410" s="85" t="s">
        <v>112</v>
      </c>
      <c r="V2410" s="3"/>
      <c r="X2410" s="3"/>
      <c r="Y2410" s="7"/>
      <c r="Z2410" s="6">
        <v>26305</v>
      </c>
      <c r="AA2410" s="160"/>
      <c r="AB2410" s="123" t="s">
        <v>4395</v>
      </c>
      <c r="AC2410" s="124"/>
      <c r="AD2410" s="41"/>
      <c r="AE2410" s="41"/>
      <c r="AF2410" s="41"/>
      <c r="AG2410" s="41"/>
      <c r="AH2410" s="41" t="s">
        <v>4460</v>
      </c>
      <c r="AI2410" s="80" t="s">
        <v>26009</v>
      </c>
      <c r="AJ2410" s="41" t="s">
        <v>25940</v>
      </c>
      <c r="AK2410" s="3"/>
      <c r="AL2410" s="85"/>
      <c r="AM2410" s="151" t="s">
        <v>25241</v>
      </c>
      <c r="AN2410" s="15"/>
      <c r="AO2410" s="166"/>
      <c r="AP2410" s="5">
        <f t="shared" si="38"/>
        <v>0</v>
      </c>
      <c r="AQ2410" s="16"/>
      <c r="AR2410" s="205">
        <v>1</v>
      </c>
      <c r="AS2410" s="16"/>
      <c r="AT2410" s="16"/>
      <c r="AU2410" s="16"/>
      <c r="AV2410" s="16"/>
      <c r="AW2410" s="16"/>
      <c r="AX2410" s="16"/>
    </row>
    <row r="2411" spans="1:50" customFormat="1" ht="15.75" hidden="1" customHeight="1" x14ac:dyDescent="0.2">
      <c r="A2411" s="7" t="s">
        <v>24554</v>
      </c>
      <c r="B2411" s="3" t="s">
        <v>24555</v>
      </c>
      <c r="C2411" s="85" t="s">
        <v>4395</v>
      </c>
      <c r="D2411" s="85" t="s">
        <v>13090</v>
      </c>
      <c r="E2411" s="202" t="s">
        <v>1800</v>
      </c>
      <c r="F2411" s="85" t="s">
        <v>14</v>
      </c>
      <c r="G2411" s="85" t="s">
        <v>17</v>
      </c>
      <c r="H2411" s="85" t="s">
        <v>20690</v>
      </c>
      <c r="I2411" s="3" t="s">
        <v>4455</v>
      </c>
      <c r="J2411" s="85" t="s">
        <v>4400</v>
      </c>
      <c r="K2411" s="7" t="s">
        <v>4422</v>
      </c>
      <c r="L2411" s="3"/>
      <c r="M2411" s="3"/>
      <c r="N2411" s="41" t="s">
        <v>5003</v>
      </c>
      <c r="O2411" s="87">
        <v>0</v>
      </c>
      <c r="P2411" s="87">
        <v>0</v>
      </c>
      <c r="Q2411" s="87">
        <v>0</v>
      </c>
      <c r="R2411" s="87">
        <v>0</v>
      </c>
      <c r="S2411" s="87"/>
      <c r="T2411" s="87"/>
      <c r="U2411" s="85" t="s">
        <v>112</v>
      </c>
      <c r="V2411" s="3"/>
      <c r="X2411" s="3"/>
      <c r="Y2411" s="7"/>
      <c r="Z2411" s="6">
        <v>355531</v>
      </c>
      <c r="AA2411" s="160"/>
      <c r="AB2411" s="123" t="s">
        <v>4395</v>
      </c>
      <c r="AC2411" s="124"/>
      <c r="AD2411" s="41"/>
      <c r="AE2411" s="41"/>
      <c r="AF2411" s="41"/>
      <c r="AG2411" s="41"/>
      <c r="AH2411" s="41" t="s">
        <v>13745</v>
      </c>
      <c r="AI2411" s="80" t="s">
        <v>24556</v>
      </c>
      <c r="AJ2411" s="80" t="s">
        <v>24557</v>
      </c>
      <c r="AK2411" s="3"/>
      <c r="AL2411" s="85"/>
      <c r="AM2411" s="151" t="s">
        <v>24840</v>
      </c>
      <c r="AN2411" s="15"/>
      <c r="AO2411" s="166"/>
      <c r="AP2411" s="5">
        <f t="shared" si="38"/>
        <v>0</v>
      </c>
      <c r="AQ2411" s="16"/>
      <c r="AR2411" s="205">
        <v>1</v>
      </c>
      <c r="AS2411" s="16"/>
      <c r="AT2411" s="16"/>
      <c r="AU2411" s="16"/>
      <c r="AV2411" s="16"/>
      <c r="AW2411" s="16"/>
      <c r="AX2411" s="16"/>
    </row>
    <row r="2412" spans="1:50" customFormat="1" ht="15.75" hidden="1" customHeight="1" x14ac:dyDescent="0.2">
      <c r="A2412" s="7" t="s">
        <v>27730</v>
      </c>
      <c r="B2412" s="3" t="s">
        <v>27731</v>
      </c>
      <c r="C2412" s="85" t="s">
        <v>4395</v>
      </c>
      <c r="D2412" s="85" t="s">
        <v>13090</v>
      </c>
      <c r="E2412" s="202" t="s">
        <v>26418</v>
      </c>
      <c r="F2412" s="85" t="s">
        <v>40</v>
      </c>
      <c r="G2412" s="85" t="s">
        <v>43</v>
      </c>
      <c r="H2412" s="85" t="s">
        <v>20690</v>
      </c>
      <c r="I2412" s="3" t="s">
        <v>4434</v>
      </c>
      <c r="J2412" s="85" t="s">
        <v>115</v>
      </c>
      <c r="K2412" s="7" t="s">
        <v>116</v>
      </c>
      <c r="L2412" s="3"/>
      <c r="M2412" s="3"/>
      <c r="N2412" s="41" t="s">
        <v>24305</v>
      </c>
      <c r="O2412" s="87">
        <v>0</v>
      </c>
      <c r="P2412" s="87">
        <v>0</v>
      </c>
      <c r="Q2412" s="87">
        <v>0</v>
      </c>
      <c r="R2412" s="87">
        <v>0</v>
      </c>
      <c r="S2412" s="87"/>
      <c r="T2412" s="87"/>
      <c r="U2412" s="85" t="s">
        <v>112</v>
      </c>
      <c r="V2412" s="3"/>
      <c r="X2412" s="3"/>
      <c r="Y2412" s="7"/>
      <c r="Z2412" s="6">
        <v>300000</v>
      </c>
      <c r="AA2412" s="160"/>
      <c r="AB2412" s="123" t="s">
        <v>4395</v>
      </c>
      <c r="AC2412" s="124"/>
      <c r="AD2412" s="41"/>
      <c r="AE2412" s="41"/>
      <c r="AF2412" s="41"/>
      <c r="AG2412" s="41"/>
      <c r="AH2412" s="41" t="s">
        <v>7061</v>
      </c>
      <c r="AI2412" s="80"/>
      <c r="AJ2412" s="80"/>
      <c r="AK2412" s="3"/>
      <c r="AL2412" s="85"/>
      <c r="AM2412" s="151" t="s">
        <v>28169</v>
      </c>
      <c r="AN2412" s="15"/>
      <c r="AO2412" s="166"/>
      <c r="AP2412" s="5">
        <f t="shared" si="38"/>
        <v>0</v>
      </c>
      <c r="AQ2412" s="16"/>
      <c r="AR2412" s="205">
        <v>1</v>
      </c>
      <c r="AS2412" s="16"/>
      <c r="AT2412" s="16"/>
      <c r="AU2412" s="16"/>
      <c r="AV2412" s="16"/>
      <c r="AW2412" s="16"/>
      <c r="AX2412" s="16"/>
    </row>
    <row r="2413" spans="1:50" customFormat="1" ht="15.75" hidden="1" customHeight="1" x14ac:dyDescent="0.2">
      <c r="A2413" s="7" t="s">
        <v>24558</v>
      </c>
      <c r="B2413" s="3" t="s">
        <v>24559</v>
      </c>
      <c r="C2413" s="85" t="s">
        <v>4395</v>
      </c>
      <c r="D2413" s="85" t="s">
        <v>13090</v>
      </c>
      <c r="E2413" s="202" t="s">
        <v>1800</v>
      </c>
      <c r="F2413" s="85" t="s">
        <v>55</v>
      </c>
      <c r="G2413" s="85" t="s">
        <v>56</v>
      </c>
      <c r="H2413" s="85" t="s">
        <v>20690</v>
      </c>
      <c r="I2413" s="3" t="s">
        <v>4512</v>
      </c>
      <c r="J2413" s="85" t="s">
        <v>4447</v>
      </c>
      <c r="K2413" s="7" t="s">
        <v>4685</v>
      </c>
      <c r="L2413" s="3"/>
      <c r="M2413" s="3"/>
      <c r="N2413" s="41" t="s">
        <v>24560</v>
      </c>
      <c r="O2413" s="87">
        <v>0</v>
      </c>
      <c r="P2413" s="87">
        <v>0</v>
      </c>
      <c r="Q2413" s="87">
        <v>0</v>
      </c>
      <c r="R2413" s="87">
        <v>0</v>
      </c>
      <c r="S2413" s="87"/>
      <c r="T2413" s="87"/>
      <c r="U2413" s="85" t="s">
        <v>112</v>
      </c>
      <c r="V2413" s="3"/>
      <c r="X2413" s="3"/>
      <c r="Y2413" s="7"/>
      <c r="Z2413" s="6">
        <v>105426</v>
      </c>
      <c r="AA2413" s="160"/>
      <c r="AB2413" s="123" t="s">
        <v>4395</v>
      </c>
      <c r="AC2413" s="124"/>
      <c r="AD2413" s="41"/>
      <c r="AE2413" s="41"/>
      <c r="AF2413" s="41"/>
      <c r="AG2413" s="41"/>
      <c r="AH2413" s="41" t="s">
        <v>56</v>
      </c>
      <c r="AI2413" s="80" t="s">
        <v>24561</v>
      </c>
      <c r="AJ2413" s="80" t="s">
        <v>24562</v>
      </c>
      <c r="AK2413" s="3"/>
      <c r="AL2413" s="85"/>
      <c r="AM2413" s="151" t="s">
        <v>24840</v>
      </c>
      <c r="AN2413" s="15"/>
      <c r="AO2413" s="166"/>
      <c r="AP2413" s="5">
        <f t="shared" si="38"/>
        <v>0</v>
      </c>
      <c r="AQ2413" s="16"/>
      <c r="AR2413" s="205">
        <v>1</v>
      </c>
      <c r="AS2413" s="16"/>
      <c r="AT2413" s="16"/>
      <c r="AU2413" s="16"/>
      <c r="AV2413" s="16"/>
      <c r="AW2413" s="16"/>
      <c r="AX2413" s="16"/>
    </row>
    <row r="2414" spans="1:50" customFormat="1" ht="15.75" hidden="1" customHeight="1" x14ac:dyDescent="0.2">
      <c r="A2414" s="7" t="s">
        <v>4713</v>
      </c>
      <c r="B2414" s="3" t="s">
        <v>4714</v>
      </c>
      <c r="C2414" s="85" t="s">
        <v>4395</v>
      </c>
      <c r="D2414" s="85" t="s">
        <v>13090</v>
      </c>
      <c r="E2414" s="202" t="s">
        <v>26418</v>
      </c>
      <c r="F2414" s="85" t="s">
        <v>40</v>
      </c>
      <c r="G2414" s="85" t="s">
        <v>15356</v>
      </c>
      <c r="H2414" s="85" t="s">
        <v>20690</v>
      </c>
      <c r="I2414" s="3" t="s">
        <v>4421</v>
      </c>
      <c r="J2414" s="85" t="s">
        <v>4447</v>
      </c>
      <c r="K2414" s="7" t="s">
        <v>4685</v>
      </c>
      <c r="L2414" s="3"/>
      <c r="M2414" s="3"/>
      <c r="N2414" s="41" t="s">
        <v>4720</v>
      </c>
      <c r="O2414" s="87">
        <v>0</v>
      </c>
      <c r="P2414" s="87">
        <v>0</v>
      </c>
      <c r="Q2414" s="87">
        <v>0</v>
      </c>
      <c r="R2414" s="87">
        <v>0</v>
      </c>
      <c r="S2414" s="87"/>
      <c r="T2414" s="87"/>
      <c r="U2414" s="85" t="s">
        <v>112</v>
      </c>
      <c r="V2414" s="3" t="s">
        <v>112</v>
      </c>
      <c r="W2414" s="3"/>
      <c r="X2414" s="3"/>
      <c r="Y2414" s="3"/>
      <c r="Z2414" s="6">
        <v>0</v>
      </c>
      <c r="AA2414" s="160"/>
      <c r="AB2414" s="123" t="s">
        <v>4395</v>
      </c>
      <c r="AC2414" s="124"/>
      <c r="AD2414" s="41"/>
      <c r="AE2414" s="83"/>
      <c r="AF2414" s="83"/>
      <c r="AG2414" s="41"/>
      <c r="AH2414" s="41" t="s">
        <v>7654</v>
      </c>
      <c r="AI2414" s="80" t="s">
        <v>18206</v>
      </c>
      <c r="AJ2414" s="80" t="s">
        <v>13896</v>
      </c>
      <c r="AK2414" s="3"/>
      <c r="AL2414" s="85"/>
      <c r="AM2414" s="151" t="s">
        <v>19998</v>
      </c>
      <c r="AN2414" s="15"/>
      <c r="AO2414" s="166"/>
      <c r="AP2414" s="5">
        <f t="shared" si="38"/>
        <v>0</v>
      </c>
      <c r="AQ2414" s="16"/>
      <c r="AR2414" s="205">
        <v>1</v>
      </c>
      <c r="AS2414" s="16"/>
      <c r="AT2414" s="16"/>
      <c r="AU2414" s="16"/>
      <c r="AV2414" s="16"/>
      <c r="AW2414" s="16"/>
      <c r="AX2414" s="16"/>
    </row>
    <row r="2415" spans="1:50" customFormat="1" ht="15.75" hidden="1" customHeight="1" x14ac:dyDescent="0.2">
      <c r="A2415" s="7" t="s">
        <v>24563</v>
      </c>
      <c r="B2415" s="3" t="s">
        <v>24564</v>
      </c>
      <c r="C2415" s="85" t="s">
        <v>4395</v>
      </c>
      <c r="D2415" s="85" t="s">
        <v>13090</v>
      </c>
      <c r="E2415" s="202" t="s">
        <v>26712</v>
      </c>
      <c r="F2415" s="85" t="s">
        <v>14</v>
      </c>
      <c r="G2415" s="85" t="s">
        <v>17</v>
      </c>
      <c r="H2415" s="85" t="s">
        <v>20690</v>
      </c>
      <c r="I2415" s="3" t="s">
        <v>4455</v>
      </c>
      <c r="J2415" s="85" t="s">
        <v>4400</v>
      </c>
      <c r="K2415" s="7" t="s">
        <v>4422</v>
      </c>
      <c r="L2415" s="3"/>
      <c r="M2415" s="3"/>
      <c r="N2415" s="41" t="s">
        <v>5003</v>
      </c>
      <c r="O2415" s="87">
        <v>0</v>
      </c>
      <c r="P2415" s="87">
        <v>0</v>
      </c>
      <c r="Q2415" s="87">
        <v>0</v>
      </c>
      <c r="R2415" s="87">
        <v>0</v>
      </c>
      <c r="S2415" s="87"/>
      <c r="T2415" s="87"/>
      <c r="U2415" s="85" t="s">
        <v>112</v>
      </c>
      <c r="V2415" s="3"/>
      <c r="X2415" s="3"/>
      <c r="Y2415" s="7"/>
      <c r="Z2415" s="6">
        <v>316402</v>
      </c>
      <c r="AA2415" s="160"/>
      <c r="AB2415" s="123" t="s">
        <v>4395</v>
      </c>
      <c r="AC2415" s="124"/>
      <c r="AD2415" s="41"/>
      <c r="AE2415" s="41"/>
      <c r="AF2415" s="41"/>
      <c r="AG2415" s="41"/>
      <c r="AH2415" s="41" t="s">
        <v>13745</v>
      </c>
      <c r="AI2415" s="80" t="s">
        <v>24565</v>
      </c>
      <c r="AJ2415" s="80" t="s">
        <v>24566</v>
      </c>
      <c r="AK2415" s="3"/>
      <c r="AL2415" s="85"/>
      <c r="AM2415" s="151" t="s">
        <v>24840</v>
      </c>
      <c r="AN2415" s="15"/>
      <c r="AO2415" s="166"/>
      <c r="AP2415" s="5">
        <f t="shared" si="38"/>
        <v>0</v>
      </c>
      <c r="AQ2415" s="16"/>
      <c r="AR2415" s="205">
        <v>1</v>
      </c>
      <c r="AS2415" s="16"/>
      <c r="AT2415" s="16"/>
      <c r="AU2415" s="16"/>
      <c r="AV2415" s="16"/>
      <c r="AW2415" s="16"/>
      <c r="AX2415" s="16"/>
    </row>
    <row r="2416" spans="1:50" customFormat="1" ht="15.75" hidden="1" customHeight="1" x14ac:dyDescent="0.2">
      <c r="A2416" s="7" t="s">
        <v>25756</v>
      </c>
      <c r="B2416" s="3" t="s">
        <v>25844</v>
      </c>
      <c r="C2416" s="85" t="s">
        <v>4395</v>
      </c>
      <c r="D2416" s="85" t="s">
        <v>13090</v>
      </c>
      <c r="E2416" s="202" t="s">
        <v>1800</v>
      </c>
      <c r="F2416" s="85" t="s">
        <v>40</v>
      </c>
      <c r="G2416" s="85" t="s">
        <v>15326</v>
      </c>
      <c r="H2416" s="85" t="s">
        <v>20690</v>
      </c>
      <c r="I2416" s="3" t="s">
        <v>21239</v>
      </c>
      <c r="J2416" s="85" t="s">
        <v>4435</v>
      </c>
      <c r="K2416" s="7" t="s">
        <v>4605</v>
      </c>
      <c r="L2416" s="3"/>
      <c r="M2416" s="3"/>
      <c r="N2416" s="41" t="s">
        <v>25853</v>
      </c>
      <c r="O2416" s="87">
        <v>0</v>
      </c>
      <c r="P2416" s="87">
        <v>0</v>
      </c>
      <c r="Q2416" s="87">
        <v>0</v>
      </c>
      <c r="R2416" s="87">
        <v>0</v>
      </c>
      <c r="S2416" s="87"/>
      <c r="T2416" s="87"/>
      <c r="U2416" s="85" t="s">
        <v>112</v>
      </c>
      <c r="V2416" s="3"/>
      <c r="X2416" s="3"/>
      <c r="Y2416" s="7"/>
      <c r="Z2416" s="6">
        <v>365</v>
      </c>
      <c r="AA2416" s="160"/>
      <c r="AB2416" s="123" t="s">
        <v>4395</v>
      </c>
      <c r="AC2416" s="124"/>
      <c r="AD2416" s="41"/>
      <c r="AE2416" s="41"/>
      <c r="AF2416" s="41"/>
      <c r="AG2416" s="41"/>
      <c r="AH2416" s="41" t="s">
        <v>4460</v>
      </c>
      <c r="AI2416" s="80" t="s">
        <v>26007</v>
      </c>
      <c r="AJ2416" s="41" t="s">
        <v>25938</v>
      </c>
      <c r="AK2416" s="3"/>
      <c r="AL2416" s="85"/>
      <c r="AM2416" s="151" t="s">
        <v>25241</v>
      </c>
      <c r="AN2416" s="15"/>
      <c r="AO2416" s="166"/>
      <c r="AP2416" s="5">
        <f t="shared" si="38"/>
        <v>0</v>
      </c>
      <c r="AQ2416" s="16"/>
      <c r="AR2416" s="205">
        <v>1</v>
      </c>
      <c r="AS2416" s="16"/>
      <c r="AT2416" s="16"/>
      <c r="AU2416" s="16"/>
      <c r="AV2416" s="16"/>
      <c r="AW2416" s="16"/>
      <c r="AX2416" s="16"/>
    </row>
    <row r="2417" spans="1:50" customFormat="1" ht="15.75" hidden="1" customHeight="1" x14ac:dyDescent="0.2">
      <c r="A2417" s="7" t="s">
        <v>25691</v>
      </c>
      <c r="B2417" s="3" t="s">
        <v>25780</v>
      </c>
      <c r="C2417" s="85" t="s">
        <v>4395</v>
      </c>
      <c r="D2417" s="85" t="s">
        <v>13090</v>
      </c>
      <c r="E2417" s="202" t="s">
        <v>1800</v>
      </c>
      <c r="F2417" s="85" t="s">
        <v>40</v>
      </c>
      <c r="G2417" s="85" t="s">
        <v>43</v>
      </c>
      <c r="H2417" s="85" t="s">
        <v>20690</v>
      </c>
      <c r="I2417" s="3" t="s">
        <v>6379</v>
      </c>
      <c r="J2417" s="85" t="s">
        <v>4435</v>
      </c>
      <c r="K2417" s="7" t="s">
        <v>3838</v>
      </c>
      <c r="L2417" s="3"/>
      <c r="M2417" s="3"/>
      <c r="N2417" s="41" t="s">
        <v>4436</v>
      </c>
      <c r="O2417" s="87">
        <v>0</v>
      </c>
      <c r="P2417" s="87">
        <v>0</v>
      </c>
      <c r="Q2417" s="87">
        <v>0</v>
      </c>
      <c r="R2417" s="87">
        <v>0</v>
      </c>
      <c r="S2417" s="87"/>
      <c r="T2417" s="87"/>
      <c r="U2417" s="85" t="s">
        <v>112</v>
      </c>
      <c r="V2417" s="3"/>
      <c r="X2417" s="3"/>
      <c r="Y2417" s="7"/>
      <c r="Z2417" s="6">
        <v>78411</v>
      </c>
      <c r="AA2417" s="160"/>
      <c r="AB2417" s="123" t="s">
        <v>4395</v>
      </c>
      <c r="AC2417" s="124"/>
      <c r="AD2417" s="41"/>
      <c r="AE2417" s="41"/>
      <c r="AF2417" s="41"/>
      <c r="AG2417" s="41"/>
      <c r="AH2417" s="41" t="s">
        <v>7654</v>
      </c>
      <c r="AI2417" s="80" t="s">
        <v>25965</v>
      </c>
      <c r="AJ2417" s="41" t="s">
        <v>25875</v>
      </c>
      <c r="AK2417" s="3"/>
      <c r="AL2417" s="85"/>
      <c r="AM2417" s="151" t="s">
        <v>25241</v>
      </c>
      <c r="AN2417" s="15"/>
      <c r="AO2417" s="166"/>
      <c r="AP2417" s="5">
        <f t="shared" si="38"/>
        <v>0</v>
      </c>
      <c r="AQ2417" s="16"/>
      <c r="AR2417" s="205">
        <v>1</v>
      </c>
      <c r="AS2417" s="16"/>
      <c r="AT2417" s="16"/>
      <c r="AU2417" s="16"/>
      <c r="AV2417" s="16"/>
      <c r="AW2417" s="16"/>
      <c r="AX2417" s="16"/>
    </row>
    <row r="2418" spans="1:50" customFormat="1" ht="15.75" hidden="1" customHeight="1" x14ac:dyDescent="0.2">
      <c r="A2418" s="7" t="s">
        <v>24567</v>
      </c>
      <c r="B2418" s="3" t="s">
        <v>24568</v>
      </c>
      <c r="C2418" s="85" t="s">
        <v>4395</v>
      </c>
      <c r="D2418" s="85" t="s">
        <v>13090</v>
      </c>
      <c r="E2418" s="202" t="s">
        <v>1800</v>
      </c>
      <c r="F2418" s="85" t="s">
        <v>40</v>
      </c>
      <c r="G2418" s="85" t="s">
        <v>43</v>
      </c>
      <c r="H2418" s="85" t="s">
        <v>20690</v>
      </c>
      <c r="I2418" s="3" t="s">
        <v>26526</v>
      </c>
      <c r="J2418" s="85" t="s">
        <v>115</v>
      </c>
      <c r="K2418" s="7" t="s">
        <v>4397</v>
      </c>
      <c r="L2418" s="3"/>
      <c r="M2418" s="3"/>
      <c r="N2418" s="41" t="s">
        <v>24569</v>
      </c>
      <c r="O2418" s="87">
        <v>0</v>
      </c>
      <c r="P2418" s="87">
        <v>0</v>
      </c>
      <c r="Q2418" s="87">
        <v>0</v>
      </c>
      <c r="R2418" s="87">
        <v>0</v>
      </c>
      <c r="S2418" s="87"/>
      <c r="T2418" s="87"/>
      <c r="U2418" s="85" t="s">
        <v>112</v>
      </c>
      <c r="V2418" s="3"/>
      <c r="X2418" s="3"/>
      <c r="Y2418" s="7"/>
      <c r="Z2418" s="6">
        <v>518897</v>
      </c>
      <c r="AA2418" s="160"/>
      <c r="AB2418" s="123" t="s">
        <v>4395</v>
      </c>
      <c r="AC2418" s="124"/>
      <c r="AD2418" s="41"/>
      <c r="AE2418" s="41"/>
      <c r="AF2418" s="41"/>
      <c r="AG2418" s="41"/>
      <c r="AH2418" s="41" t="s">
        <v>7061</v>
      </c>
      <c r="AI2418" s="80" t="s">
        <v>24570</v>
      </c>
      <c r="AJ2418" s="80" t="s">
        <v>24571</v>
      </c>
      <c r="AK2418" s="3"/>
      <c r="AL2418" s="85"/>
      <c r="AM2418" s="151" t="s">
        <v>24840</v>
      </c>
      <c r="AN2418" s="15"/>
      <c r="AO2418" s="166"/>
      <c r="AP2418" s="5">
        <f t="shared" si="38"/>
        <v>0</v>
      </c>
      <c r="AQ2418" s="16"/>
      <c r="AR2418" s="205">
        <v>1</v>
      </c>
      <c r="AS2418" s="16"/>
      <c r="AT2418" s="16"/>
      <c r="AU2418" s="16"/>
      <c r="AV2418" s="16"/>
      <c r="AW2418" s="16"/>
      <c r="AX2418" s="16"/>
    </row>
    <row r="2419" spans="1:50" customFormat="1" ht="15.75" hidden="1" customHeight="1" x14ac:dyDescent="0.2">
      <c r="A2419" s="1" t="s">
        <v>26411</v>
      </c>
      <c r="B2419" s="1" t="s">
        <v>26412</v>
      </c>
      <c r="C2419" s="85" t="s">
        <v>4395</v>
      </c>
      <c r="D2419" s="85" t="s">
        <v>13090</v>
      </c>
      <c r="E2419" s="202" t="s">
        <v>1800</v>
      </c>
      <c r="F2419" s="85" t="s">
        <v>40</v>
      </c>
      <c r="G2419" s="85" t="s">
        <v>43</v>
      </c>
      <c r="H2419" s="85" t="s">
        <v>20690</v>
      </c>
      <c r="I2419" s="3" t="s">
        <v>24114</v>
      </c>
      <c r="J2419" s="85" t="s">
        <v>115</v>
      </c>
      <c r="K2419" s="1" t="s">
        <v>4595</v>
      </c>
      <c r="L2419" s="1"/>
      <c r="M2419" s="1"/>
      <c r="N2419" s="41" t="s">
        <v>26413</v>
      </c>
      <c r="O2419" s="87">
        <v>0</v>
      </c>
      <c r="P2419" s="87">
        <v>0</v>
      </c>
      <c r="Q2419" s="87">
        <v>0</v>
      </c>
      <c r="R2419" s="87">
        <v>0</v>
      </c>
      <c r="S2419" s="87"/>
      <c r="T2419" s="87"/>
      <c r="U2419" s="85" t="s">
        <v>112</v>
      </c>
      <c r="V2419" s="1"/>
      <c r="W2419" s="1"/>
      <c r="X2419" s="1"/>
      <c r="Y2419" s="1"/>
      <c r="Z2419" s="6">
        <v>0</v>
      </c>
      <c r="AA2419" s="160"/>
      <c r="AB2419" s="123" t="s">
        <v>4395</v>
      </c>
      <c r="AC2419" s="124"/>
      <c r="AD2419" s="2"/>
      <c r="AE2419" s="2"/>
      <c r="AF2419" s="2"/>
      <c r="AG2419" s="2"/>
      <c r="AH2419" s="41" t="s">
        <v>7061</v>
      </c>
      <c r="AI2419" s="80"/>
      <c r="AJ2419" s="80"/>
      <c r="AK2419" s="1"/>
      <c r="AL2419" s="85"/>
      <c r="AM2419" s="151" t="s">
        <v>26263</v>
      </c>
      <c r="AN2419" s="16"/>
      <c r="AO2419" s="166"/>
      <c r="AP2419" s="5">
        <f t="shared" si="38"/>
        <v>0</v>
      </c>
      <c r="AQ2419" s="16"/>
      <c r="AR2419" s="205">
        <v>1</v>
      </c>
      <c r="AS2419" s="16"/>
      <c r="AT2419" s="16"/>
      <c r="AU2419" s="16"/>
      <c r="AV2419" s="16"/>
      <c r="AW2419" s="16"/>
      <c r="AX2419" s="16"/>
    </row>
    <row r="2420" spans="1:50" customFormat="1" ht="15.75" hidden="1" customHeight="1" x14ac:dyDescent="0.2">
      <c r="A2420" s="7" t="s">
        <v>27732</v>
      </c>
      <c r="B2420" s="3" t="s">
        <v>27733</v>
      </c>
      <c r="C2420" s="85" t="s">
        <v>4395</v>
      </c>
      <c r="D2420" s="85" t="s">
        <v>13090</v>
      </c>
      <c r="E2420" s="202" t="s">
        <v>1800</v>
      </c>
      <c r="F2420" s="85" t="s">
        <v>64</v>
      </c>
      <c r="G2420" s="85" t="s">
        <v>16220</v>
      </c>
      <c r="H2420" s="85" t="s">
        <v>20690</v>
      </c>
      <c r="I2420" s="3" t="s">
        <v>26618</v>
      </c>
      <c r="J2420" s="85" t="s">
        <v>5308</v>
      </c>
      <c r="K2420" s="7" t="s">
        <v>22404</v>
      </c>
      <c r="L2420" s="3"/>
      <c r="M2420" s="3"/>
      <c r="N2420" s="41" t="s">
        <v>27734</v>
      </c>
      <c r="O2420" s="87">
        <v>0</v>
      </c>
      <c r="P2420" s="87">
        <v>0</v>
      </c>
      <c r="Q2420" s="87">
        <v>0</v>
      </c>
      <c r="R2420" s="87">
        <v>0</v>
      </c>
      <c r="S2420" s="87"/>
      <c r="T2420" s="87"/>
      <c r="U2420" s="85" t="s">
        <v>112</v>
      </c>
      <c r="V2420" s="3"/>
      <c r="X2420" s="3"/>
      <c r="Y2420" s="7"/>
      <c r="Z2420" s="6">
        <v>4580</v>
      </c>
      <c r="AA2420" s="160"/>
      <c r="AB2420" s="123" t="s">
        <v>4395</v>
      </c>
      <c r="AC2420" s="124"/>
      <c r="AD2420" s="41"/>
      <c r="AE2420" s="41"/>
      <c r="AF2420" s="41"/>
      <c r="AG2420" s="41"/>
      <c r="AH2420" s="41" t="s">
        <v>13755</v>
      </c>
      <c r="AI2420" s="80"/>
      <c r="AJ2420" s="80"/>
      <c r="AK2420" s="3"/>
      <c r="AL2420" s="85"/>
      <c r="AM2420" s="151" t="s">
        <v>28169</v>
      </c>
      <c r="AN2420" s="15"/>
      <c r="AO2420" s="166"/>
      <c r="AP2420" s="5">
        <f t="shared" si="38"/>
        <v>0</v>
      </c>
      <c r="AQ2420" s="16"/>
      <c r="AR2420" s="205">
        <v>1</v>
      </c>
      <c r="AS2420" s="16"/>
      <c r="AT2420" s="16"/>
      <c r="AU2420" s="16"/>
      <c r="AV2420" s="16"/>
      <c r="AW2420" s="16"/>
      <c r="AX2420" s="16"/>
    </row>
    <row r="2421" spans="1:50" customFormat="1" ht="15.75" hidden="1" customHeight="1" x14ac:dyDescent="0.2">
      <c r="A2421" s="7" t="s">
        <v>25673</v>
      </c>
      <c r="B2421" s="3" t="s">
        <v>8187</v>
      </c>
      <c r="C2421" s="85" t="s">
        <v>4395</v>
      </c>
      <c r="D2421" s="85" t="s">
        <v>13090</v>
      </c>
      <c r="E2421" s="202" t="s">
        <v>26712</v>
      </c>
      <c r="F2421" s="85" t="s">
        <v>68</v>
      </c>
      <c r="G2421" s="85" t="s">
        <v>70</v>
      </c>
      <c r="H2421" s="85" t="s">
        <v>20690</v>
      </c>
      <c r="I2421" s="3" t="s">
        <v>4428</v>
      </c>
      <c r="J2421" s="85" t="s">
        <v>124</v>
      </c>
      <c r="K2421" s="7" t="s">
        <v>125</v>
      </c>
      <c r="L2421" s="3"/>
      <c r="M2421" s="3"/>
      <c r="N2421" s="41" t="s">
        <v>25848</v>
      </c>
      <c r="O2421" s="87">
        <v>0</v>
      </c>
      <c r="P2421" s="87">
        <v>0</v>
      </c>
      <c r="Q2421" s="87">
        <v>0</v>
      </c>
      <c r="R2421" s="87">
        <v>0</v>
      </c>
      <c r="S2421" s="87"/>
      <c r="T2421" s="87"/>
      <c r="U2421" s="85" t="s">
        <v>112</v>
      </c>
      <c r="V2421" s="3"/>
      <c r="X2421" s="3"/>
      <c r="Y2421" s="7"/>
      <c r="Z2421" s="6">
        <v>676996</v>
      </c>
      <c r="AA2421" s="160"/>
      <c r="AB2421" s="123" t="s">
        <v>4395</v>
      </c>
      <c r="AC2421" s="124"/>
      <c r="AD2421" s="41"/>
      <c r="AE2421" s="41"/>
      <c r="AF2421" s="41"/>
      <c r="AG2421" s="41"/>
      <c r="AH2421" s="41" t="s">
        <v>13745</v>
      </c>
      <c r="AI2421" s="80" t="s">
        <v>25947</v>
      </c>
      <c r="AJ2421" s="41" t="s">
        <v>25857</v>
      </c>
      <c r="AK2421" s="3"/>
      <c r="AL2421" s="85"/>
      <c r="AM2421" s="151" t="s">
        <v>25241</v>
      </c>
      <c r="AN2421" s="15"/>
      <c r="AO2421" s="166"/>
      <c r="AP2421" s="5">
        <f t="shared" si="38"/>
        <v>0</v>
      </c>
      <c r="AQ2421" s="16"/>
      <c r="AR2421" s="205">
        <v>1</v>
      </c>
      <c r="AS2421" s="16"/>
      <c r="AT2421" s="16"/>
      <c r="AU2421" s="16"/>
      <c r="AV2421" s="16"/>
      <c r="AW2421" s="16"/>
      <c r="AX2421" s="16"/>
    </row>
    <row r="2422" spans="1:50" customFormat="1" ht="15.75" hidden="1" customHeight="1" x14ac:dyDescent="0.2">
      <c r="A2422" s="7" t="s">
        <v>24572</v>
      </c>
      <c r="B2422" s="3" t="s">
        <v>24573</v>
      </c>
      <c r="C2422" s="85" t="s">
        <v>4395</v>
      </c>
      <c r="D2422" s="85" t="s">
        <v>13090</v>
      </c>
      <c r="E2422" s="202" t="s">
        <v>1800</v>
      </c>
      <c r="F2422" s="85" t="s">
        <v>40</v>
      </c>
      <c r="G2422" s="85" t="s">
        <v>43</v>
      </c>
      <c r="H2422" s="85" t="s">
        <v>20690</v>
      </c>
      <c r="I2422" s="3" t="s">
        <v>26526</v>
      </c>
      <c r="J2422" s="85" t="s">
        <v>115</v>
      </c>
      <c r="K2422" s="7" t="s">
        <v>4702</v>
      </c>
      <c r="L2422" s="3"/>
      <c r="M2422" s="3"/>
      <c r="N2422" s="41" t="s">
        <v>16218</v>
      </c>
      <c r="O2422" s="87">
        <v>0</v>
      </c>
      <c r="P2422" s="87">
        <v>0</v>
      </c>
      <c r="Q2422" s="87">
        <v>0</v>
      </c>
      <c r="R2422" s="87">
        <v>0</v>
      </c>
      <c r="S2422" s="87"/>
      <c r="T2422" s="87"/>
      <c r="U2422" s="85" t="s">
        <v>112</v>
      </c>
      <c r="V2422" s="3"/>
      <c r="X2422" s="3"/>
      <c r="Y2422" s="7"/>
      <c r="Z2422" s="6">
        <v>227790</v>
      </c>
      <c r="AA2422" s="160"/>
      <c r="AB2422" s="123" t="s">
        <v>4395</v>
      </c>
      <c r="AC2422" s="124"/>
      <c r="AD2422" s="41"/>
      <c r="AE2422" s="41"/>
      <c r="AF2422" s="41"/>
      <c r="AG2422" s="41"/>
      <c r="AH2422" s="41" t="s">
        <v>7061</v>
      </c>
      <c r="AI2422" s="80" t="s">
        <v>24574</v>
      </c>
      <c r="AJ2422" s="80" t="s">
        <v>24575</v>
      </c>
      <c r="AK2422" s="3"/>
      <c r="AL2422" s="85"/>
      <c r="AM2422" s="151" t="s">
        <v>24840</v>
      </c>
      <c r="AN2422" s="15"/>
      <c r="AO2422" s="166"/>
      <c r="AP2422" s="5">
        <f t="shared" si="38"/>
        <v>0</v>
      </c>
      <c r="AQ2422" s="16"/>
      <c r="AR2422" s="205">
        <v>1</v>
      </c>
      <c r="AS2422" s="16"/>
      <c r="AT2422" s="16"/>
      <c r="AU2422" s="16"/>
      <c r="AV2422" s="16"/>
      <c r="AW2422" s="16"/>
      <c r="AX2422" s="16"/>
    </row>
    <row r="2423" spans="1:50" customFormat="1" ht="15.75" hidden="1" customHeight="1" x14ac:dyDescent="0.2">
      <c r="A2423" s="7" t="s">
        <v>4715</v>
      </c>
      <c r="B2423" s="3" t="s">
        <v>4716</v>
      </c>
      <c r="C2423" s="85" t="s">
        <v>4395</v>
      </c>
      <c r="D2423" s="85" t="s">
        <v>13090</v>
      </c>
      <c r="E2423" s="202" t="s">
        <v>26712</v>
      </c>
      <c r="F2423" s="85" t="s">
        <v>55</v>
      </c>
      <c r="G2423" s="85" t="s">
        <v>57</v>
      </c>
      <c r="H2423" s="85" t="s">
        <v>20690</v>
      </c>
      <c r="I2423" s="3" t="s">
        <v>4399</v>
      </c>
      <c r="J2423" s="85" t="s">
        <v>4406</v>
      </c>
      <c r="K2423" s="7" t="s">
        <v>4407</v>
      </c>
      <c r="L2423" s="3"/>
      <c r="M2423" s="3"/>
      <c r="N2423" s="41" t="s">
        <v>4717</v>
      </c>
      <c r="O2423" s="87">
        <v>189794</v>
      </c>
      <c r="P2423" s="87">
        <v>119007</v>
      </c>
      <c r="Q2423" s="87">
        <v>70787</v>
      </c>
      <c r="R2423" s="87">
        <v>0</v>
      </c>
      <c r="S2423" s="87"/>
      <c r="T2423" s="87"/>
      <c r="U2423" s="85">
        <v>2015</v>
      </c>
      <c r="V2423" s="3" t="s">
        <v>4717</v>
      </c>
      <c r="W2423" s="3"/>
      <c r="X2423" s="3"/>
      <c r="Y2423" s="3"/>
      <c r="Z2423" s="6">
        <v>44145</v>
      </c>
      <c r="AA2423" s="160"/>
      <c r="AB2423" s="123" t="s">
        <v>4395</v>
      </c>
      <c r="AC2423" s="124"/>
      <c r="AD2423" s="41"/>
      <c r="AE2423" s="83"/>
      <c r="AF2423" s="83"/>
      <c r="AG2423" s="41"/>
      <c r="AH2423" s="41" t="s">
        <v>13741</v>
      </c>
      <c r="AI2423" s="80" t="s">
        <v>18207</v>
      </c>
      <c r="AJ2423" s="80" t="s">
        <v>20117</v>
      </c>
      <c r="AK2423" s="3"/>
      <c r="AL2423" s="85"/>
      <c r="AM2423" s="151" t="s">
        <v>19998</v>
      </c>
      <c r="AN2423" s="15"/>
      <c r="AO2423" s="166"/>
      <c r="AP2423" s="5">
        <f t="shared" si="38"/>
        <v>0</v>
      </c>
      <c r="AQ2423" s="16"/>
      <c r="AR2423" s="205">
        <v>1</v>
      </c>
      <c r="AS2423" s="16"/>
      <c r="AT2423" s="16"/>
      <c r="AU2423" s="16"/>
      <c r="AV2423" s="16"/>
      <c r="AW2423" s="16"/>
      <c r="AX2423" s="16"/>
    </row>
    <row r="2424" spans="1:50" customFormat="1" ht="15.75" hidden="1" customHeight="1" x14ac:dyDescent="0.2">
      <c r="A2424" s="7" t="s">
        <v>24576</v>
      </c>
      <c r="B2424" s="3" t="s">
        <v>24577</v>
      </c>
      <c r="C2424" s="85" t="s">
        <v>4395</v>
      </c>
      <c r="D2424" s="85" t="s">
        <v>13090</v>
      </c>
      <c r="E2424" s="202" t="s">
        <v>1800</v>
      </c>
      <c r="F2424" s="85" t="s">
        <v>40</v>
      </c>
      <c r="G2424" s="85" t="s">
        <v>15326</v>
      </c>
      <c r="H2424" s="85" t="s">
        <v>20690</v>
      </c>
      <c r="I2424" s="3" t="s">
        <v>21239</v>
      </c>
      <c r="J2424" s="85" t="s">
        <v>115</v>
      </c>
      <c r="K2424" s="7" t="s">
        <v>5931</v>
      </c>
      <c r="L2424" s="3"/>
      <c r="M2424" s="3"/>
      <c r="N2424" s="41" t="s">
        <v>24236</v>
      </c>
      <c r="O2424" s="87">
        <v>0</v>
      </c>
      <c r="P2424" s="87">
        <v>0</v>
      </c>
      <c r="Q2424" s="87">
        <v>0</v>
      </c>
      <c r="R2424" s="87">
        <v>0</v>
      </c>
      <c r="S2424" s="87"/>
      <c r="T2424" s="87"/>
      <c r="U2424" s="85" t="s">
        <v>112</v>
      </c>
      <c r="V2424" s="3"/>
      <c r="X2424" s="3"/>
      <c r="Y2424" s="7"/>
      <c r="Z2424" s="6">
        <v>10000</v>
      </c>
      <c r="AA2424" s="160"/>
      <c r="AB2424" s="123" t="s">
        <v>4395</v>
      </c>
      <c r="AC2424" s="124"/>
      <c r="AD2424" s="41"/>
      <c r="AE2424" s="41"/>
      <c r="AF2424" s="41"/>
      <c r="AG2424" s="41"/>
      <c r="AH2424" s="41" t="s">
        <v>7061</v>
      </c>
      <c r="AI2424" s="80" t="s">
        <v>24578</v>
      </c>
      <c r="AJ2424" s="80" t="s">
        <v>24579</v>
      </c>
      <c r="AK2424" s="3"/>
      <c r="AL2424" s="85"/>
      <c r="AM2424" s="151" t="s">
        <v>24840</v>
      </c>
      <c r="AN2424" s="15"/>
      <c r="AO2424" s="166"/>
      <c r="AP2424" s="5">
        <f t="shared" si="38"/>
        <v>0</v>
      </c>
      <c r="AQ2424" s="16"/>
      <c r="AR2424" s="205">
        <v>1</v>
      </c>
      <c r="AS2424" s="16"/>
      <c r="AT2424" s="16"/>
      <c r="AU2424" s="16"/>
      <c r="AV2424" s="16"/>
      <c r="AW2424" s="16"/>
      <c r="AX2424" s="16"/>
    </row>
    <row r="2425" spans="1:50" customFormat="1" ht="15.75" hidden="1" customHeight="1" x14ac:dyDescent="0.2">
      <c r="A2425" s="7" t="s">
        <v>24580</v>
      </c>
      <c r="B2425" s="3" t="s">
        <v>24581</v>
      </c>
      <c r="C2425" s="85" t="s">
        <v>4395</v>
      </c>
      <c r="D2425" s="85" t="s">
        <v>13090</v>
      </c>
      <c r="E2425" s="202" t="s">
        <v>1800</v>
      </c>
      <c r="F2425" s="85" t="s">
        <v>40</v>
      </c>
      <c r="G2425" s="85" t="s">
        <v>43</v>
      </c>
      <c r="H2425" s="85" t="s">
        <v>20690</v>
      </c>
      <c r="I2425" s="3" t="s">
        <v>6379</v>
      </c>
      <c r="J2425" s="85" t="s">
        <v>115</v>
      </c>
      <c r="K2425" s="7" t="s">
        <v>4526</v>
      </c>
      <c r="L2425" s="3"/>
      <c r="M2425" s="3"/>
      <c r="N2425" s="41" t="s">
        <v>13856</v>
      </c>
      <c r="O2425" s="87">
        <v>0</v>
      </c>
      <c r="P2425" s="87">
        <v>0</v>
      </c>
      <c r="Q2425" s="87">
        <v>0</v>
      </c>
      <c r="R2425" s="87">
        <v>0</v>
      </c>
      <c r="S2425" s="87"/>
      <c r="T2425" s="87"/>
      <c r="U2425" s="85" t="s">
        <v>112</v>
      </c>
      <c r="V2425" s="3"/>
      <c r="X2425" s="3"/>
      <c r="Y2425" s="7"/>
      <c r="Z2425" s="6">
        <v>210892</v>
      </c>
      <c r="AA2425" s="160"/>
      <c r="AB2425" s="123" t="s">
        <v>4395</v>
      </c>
      <c r="AC2425" s="124"/>
      <c r="AD2425" s="41"/>
      <c r="AE2425" s="41"/>
      <c r="AF2425" s="41"/>
      <c r="AG2425" s="41"/>
      <c r="AH2425" s="41" t="s">
        <v>7061</v>
      </c>
      <c r="AI2425" s="80" t="s">
        <v>24582</v>
      </c>
      <c r="AJ2425" s="80" t="s">
        <v>24583</v>
      </c>
      <c r="AK2425" s="3"/>
      <c r="AL2425" s="85"/>
      <c r="AM2425" s="151" t="s">
        <v>24840</v>
      </c>
      <c r="AN2425" s="15"/>
      <c r="AO2425" s="166"/>
      <c r="AP2425" s="5">
        <f t="shared" si="38"/>
        <v>0</v>
      </c>
      <c r="AQ2425" s="16"/>
      <c r="AR2425" s="205">
        <v>1</v>
      </c>
      <c r="AS2425" s="16"/>
      <c r="AT2425" s="16"/>
      <c r="AU2425" s="16"/>
      <c r="AV2425" s="16"/>
      <c r="AW2425" s="16"/>
      <c r="AX2425" s="16"/>
    </row>
    <row r="2426" spans="1:50" customFormat="1" ht="15.75" hidden="1" customHeight="1" x14ac:dyDescent="0.2">
      <c r="A2426" s="7" t="s">
        <v>24584</v>
      </c>
      <c r="B2426" s="3" t="s">
        <v>24585</v>
      </c>
      <c r="C2426" s="85" t="s">
        <v>4395</v>
      </c>
      <c r="D2426" s="85" t="s">
        <v>13090</v>
      </c>
      <c r="E2426" s="202" t="s">
        <v>1800</v>
      </c>
      <c r="F2426" s="85" t="s">
        <v>40</v>
      </c>
      <c r="G2426" s="85" t="s">
        <v>43</v>
      </c>
      <c r="H2426" s="85" t="s">
        <v>20690</v>
      </c>
      <c r="I2426" s="3" t="s">
        <v>6379</v>
      </c>
      <c r="J2426" s="85" t="s">
        <v>115</v>
      </c>
      <c r="K2426" s="7" t="s">
        <v>4526</v>
      </c>
      <c r="L2426" s="3"/>
      <c r="M2426" s="3"/>
      <c r="N2426" s="41" t="s">
        <v>13856</v>
      </c>
      <c r="O2426" s="87">
        <v>0</v>
      </c>
      <c r="P2426" s="87">
        <v>0</v>
      </c>
      <c r="Q2426" s="87">
        <v>0</v>
      </c>
      <c r="R2426" s="87">
        <v>0</v>
      </c>
      <c r="S2426" s="87"/>
      <c r="T2426" s="87"/>
      <c r="U2426" s="85" t="s">
        <v>112</v>
      </c>
      <c r="V2426" s="3"/>
      <c r="X2426" s="3"/>
      <c r="Y2426" s="7"/>
      <c r="Z2426" s="6">
        <v>29997</v>
      </c>
      <c r="AA2426" s="160"/>
      <c r="AB2426" s="123" t="s">
        <v>4395</v>
      </c>
      <c r="AC2426" s="124"/>
      <c r="AD2426" s="41"/>
      <c r="AE2426" s="41"/>
      <c r="AF2426" s="41"/>
      <c r="AG2426" s="41"/>
      <c r="AH2426" s="41" t="s">
        <v>7061</v>
      </c>
      <c r="AI2426" s="80" t="s">
        <v>24586</v>
      </c>
      <c r="AJ2426" s="80" t="s">
        <v>24587</v>
      </c>
      <c r="AK2426" s="3"/>
      <c r="AL2426" s="85"/>
      <c r="AM2426" s="151" t="s">
        <v>24840</v>
      </c>
      <c r="AN2426" s="15"/>
      <c r="AO2426" s="166"/>
      <c r="AP2426" s="5">
        <f t="shared" si="38"/>
        <v>0</v>
      </c>
      <c r="AQ2426" s="16"/>
      <c r="AR2426" s="205">
        <v>1</v>
      </c>
      <c r="AS2426" s="16"/>
      <c r="AT2426" s="16"/>
      <c r="AU2426" s="16"/>
      <c r="AV2426" s="16"/>
      <c r="AW2426" s="16"/>
      <c r="AX2426" s="16"/>
    </row>
    <row r="2427" spans="1:50" customFormat="1" ht="15.75" hidden="1" customHeight="1" x14ac:dyDescent="0.2">
      <c r="A2427" s="1" t="s">
        <v>26414</v>
      </c>
      <c r="B2427" s="1" t="s">
        <v>26718</v>
      </c>
      <c r="C2427" s="85" t="s">
        <v>4395</v>
      </c>
      <c r="D2427" s="85" t="s">
        <v>13090</v>
      </c>
      <c r="E2427" s="202" t="s">
        <v>1800</v>
      </c>
      <c r="F2427" s="85" t="s">
        <v>68</v>
      </c>
      <c r="G2427" s="85" t="s">
        <v>70</v>
      </c>
      <c r="H2427" s="85" t="s">
        <v>20690</v>
      </c>
      <c r="I2427" s="3" t="s">
        <v>4428</v>
      </c>
      <c r="J2427" s="85" t="s">
        <v>124</v>
      </c>
      <c r="K2427" s="1" t="s">
        <v>125</v>
      </c>
      <c r="L2427" s="1"/>
      <c r="M2427" s="1"/>
      <c r="N2427" s="41" t="s">
        <v>26415</v>
      </c>
      <c r="O2427" s="87">
        <v>0</v>
      </c>
      <c r="P2427" s="87">
        <v>0</v>
      </c>
      <c r="Q2427" s="87">
        <v>0</v>
      </c>
      <c r="R2427" s="87">
        <v>0</v>
      </c>
      <c r="S2427" s="87"/>
      <c r="T2427" s="87"/>
      <c r="U2427" s="85" t="s">
        <v>112</v>
      </c>
      <c r="V2427" s="1"/>
      <c r="W2427" s="1"/>
      <c r="X2427" s="1"/>
      <c r="Y2427" s="1"/>
      <c r="Z2427" s="6">
        <v>749183</v>
      </c>
      <c r="AA2427" s="160"/>
      <c r="AB2427" s="123" t="s">
        <v>4395</v>
      </c>
      <c r="AC2427" s="124"/>
      <c r="AD2427" s="2"/>
      <c r="AE2427" s="2"/>
      <c r="AF2427" s="2"/>
      <c r="AG2427" s="2"/>
      <c r="AH2427" s="41" t="s">
        <v>4460</v>
      </c>
      <c r="AI2427" s="80" t="s">
        <v>26719</v>
      </c>
      <c r="AJ2427" s="80" t="s">
        <v>26717</v>
      </c>
      <c r="AK2427" s="1"/>
      <c r="AL2427" s="85"/>
      <c r="AM2427" s="151" t="s">
        <v>26263</v>
      </c>
      <c r="AN2427" s="16"/>
      <c r="AO2427" s="166"/>
      <c r="AP2427" s="5">
        <f t="shared" si="38"/>
        <v>0</v>
      </c>
      <c r="AQ2427" s="16"/>
      <c r="AR2427" s="205">
        <v>1</v>
      </c>
      <c r="AS2427" s="16"/>
      <c r="AT2427" s="16"/>
      <c r="AU2427" s="16"/>
      <c r="AV2427" s="16"/>
      <c r="AW2427" s="16"/>
      <c r="AX2427" s="16"/>
    </row>
    <row r="2428" spans="1:50" customFormat="1" ht="15.75" hidden="1" customHeight="1" x14ac:dyDescent="0.2">
      <c r="A2428" s="7" t="s">
        <v>24588</v>
      </c>
      <c r="B2428" s="3" t="s">
        <v>24589</v>
      </c>
      <c r="C2428" s="85" t="s">
        <v>4395</v>
      </c>
      <c r="D2428" s="85" t="s">
        <v>13090</v>
      </c>
      <c r="E2428" s="202" t="s">
        <v>1800</v>
      </c>
      <c r="F2428" s="85" t="s">
        <v>40</v>
      </c>
      <c r="G2428" s="85" t="s">
        <v>43</v>
      </c>
      <c r="H2428" s="85" t="s">
        <v>20690</v>
      </c>
      <c r="I2428" s="3" t="s">
        <v>6379</v>
      </c>
      <c r="J2428" s="85" t="s">
        <v>115</v>
      </c>
      <c r="K2428" s="7" t="s">
        <v>4397</v>
      </c>
      <c r="L2428" s="3"/>
      <c r="M2428" s="3"/>
      <c r="N2428" s="41" t="s">
        <v>13856</v>
      </c>
      <c r="O2428" s="87">
        <v>0</v>
      </c>
      <c r="P2428" s="87">
        <v>0</v>
      </c>
      <c r="Q2428" s="87">
        <v>0</v>
      </c>
      <c r="R2428" s="87">
        <v>0</v>
      </c>
      <c r="S2428" s="87"/>
      <c r="T2428" s="87"/>
      <c r="U2428" s="85" t="s">
        <v>112</v>
      </c>
      <c r="V2428" s="3"/>
      <c r="X2428" s="3"/>
      <c r="Y2428" s="7"/>
      <c r="Z2428" s="6">
        <v>224441</v>
      </c>
      <c r="AA2428" s="160"/>
      <c r="AB2428" s="123" t="s">
        <v>4395</v>
      </c>
      <c r="AC2428" s="124"/>
      <c r="AD2428" s="41"/>
      <c r="AE2428" s="41"/>
      <c r="AF2428" s="41"/>
      <c r="AG2428" s="41"/>
      <c r="AH2428" s="41" t="s">
        <v>7061</v>
      </c>
      <c r="AI2428" s="80" t="s">
        <v>24590</v>
      </c>
      <c r="AJ2428" s="80" t="s">
        <v>24591</v>
      </c>
      <c r="AK2428" s="3"/>
      <c r="AL2428" s="85"/>
      <c r="AM2428" s="151" t="s">
        <v>24840</v>
      </c>
      <c r="AN2428" s="15"/>
      <c r="AO2428" s="166"/>
      <c r="AP2428" s="5">
        <f t="shared" si="38"/>
        <v>0</v>
      </c>
      <c r="AQ2428" s="16"/>
      <c r="AR2428" s="205">
        <v>1</v>
      </c>
      <c r="AS2428" s="16"/>
      <c r="AT2428" s="16"/>
      <c r="AU2428" s="16"/>
      <c r="AV2428" s="16"/>
      <c r="AW2428" s="16"/>
      <c r="AX2428" s="16"/>
    </row>
    <row r="2429" spans="1:50" customFormat="1" ht="15.75" hidden="1" customHeight="1" x14ac:dyDescent="0.2">
      <c r="A2429" s="7" t="s">
        <v>4718</v>
      </c>
      <c r="B2429" s="3" t="s">
        <v>4719</v>
      </c>
      <c r="C2429" s="85" t="s">
        <v>4395</v>
      </c>
      <c r="D2429" s="85" t="s">
        <v>13090</v>
      </c>
      <c r="E2429" s="202" t="s">
        <v>26712</v>
      </c>
      <c r="F2429" s="85" t="s">
        <v>40</v>
      </c>
      <c r="G2429" s="85" t="s">
        <v>15356</v>
      </c>
      <c r="H2429" s="85" t="s">
        <v>20690</v>
      </c>
      <c r="I2429" s="3" t="s">
        <v>4421</v>
      </c>
      <c r="J2429" s="85" t="s">
        <v>4447</v>
      </c>
      <c r="K2429" s="7" t="s">
        <v>4685</v>
      </c>
      <c r="L2429" s="3"/>
      <c r="M2429" s="3"/>
      <c r="N2429" s="41" t="s">
        <v>25246</v>
      </c>
      <c r="O2429" s="87">
        <v>423930</v>
      </c>
      <c r="P2429" s="87">
        <v>344155</v>
      </c>
      <c r="Q2429" s="87">
        <v>79775</v>
      </c>
      <c r="R2429" s="87">
        <v>0</v>
      </c>
      <c r="S2429" s="87"/>
      <c r="T2429" s="87"/>
      <c r="U2429" s="85">
        <v>2011</v>
      </c>
      <c r="V2429" s="3" t="s">
        <v>4720</v>
      </c>
      <c r="W2429" s="3"/>
      <c r="X2429" s="3"/>
      <c r="Y2429" s="3"/>
      <c r="Z2429" s="6">
        <v>19149</v>
      </c>
      <c r="AA2429" s="160"/>
      <c r="AB2429" s="123" t="s">
        <v>4395</v>
      </c>
      <c r="AC2429" s="124"/>
      <c r="AD2429" s="41"/>
      <c r="AE2429" s="83"/>
      <c r="AF2429" s="83"/>
      <c r="AG2429" s="41"/>
      <c r="AH2429" s="41" t="s">
        <v>7654</v>
      </c>
      <c r="AI2429" s="80" t="s">
        <v>18208</v>
      </c>
      <c r="AJ2429" s="80" t="s">
        <v>20118</v>
      </c>
      <c r="AK2429" s="3"/>
      <c r="AL2429" s="85"/>
      <c r="AM2429" s="151" t="s">
        <v>19998</v>
      </c>
      <c r="AN2429" s="15"/>
      <c r="AO2429" s="166"/>
      <c r="AP2429" s="5">
        <f t="shared" si="38"/>
        <v>0</v>
      </c>
      <c r="AQ2429" s="16"/>
      <c r="AR2429" s="205">
        <v>1</v>
      </c>
      <c r="AS2429" s="16"/>
      <c r="AT2429" s="16"/>
      <c r="AU2429" s="16"/>
      <c r="AV2429" s="16"/>
      <c r="AW2429" s="16"/>
      <c r="AX2429" s="16"/>
    </row>
    <row r="2430" spans="1:50" customFormat="1" ht="15.75" hidden="1" customHeight="1" x14ac:dyDescent="0.2">
      <c r="A2430" s="7" t="s">
        <v>24592</v>
      </c>
      <c r="B2430" s="3" t="s">
        <v>24593</v>
      </c>
      <c r="C2430" s="85" t="s">
        <v>4395</v>
      </c>
      <c r="D2430" s="85" t="s">
        <v>13090</v>
      </c>
      <c r="E2430" s="202" t="s">
        <v>1800</v>
      </c>
      <c r="F2430" s="85" t="s">
        <v>40</v>
      </c>
      <c r="G2430" s="85" t="s">
        <v>43</v>
      </c>
      <c r="H2430" s="85" t="s">
        <v>20690</v>
      </c>
      <c r="I2430" s="3" t="s">
        <v>6379</v>
      </c>
      <c r="J2430" s="85" t="s">
        <v>115</v>
      </c>
      <c r="K2430" s="7" t="s">
        <v>6471</v>
      </c>
      <c r="L2430" s="3"/>
      <c r="M2430" s="3"/>
      <c r="N2430" s="41" t="s">
        <v>13856</v>
      </c>
      <c r="O2430" s="87">
        <v>0</v>
      </c>
      <c r="P2430" s="87">
        <v>0</v>
      </c>
      <c r="Q2430" s="87">
        <v>0</v>
      </c>
      <c r="R2430" s="87">
        <v>0</v>
      </c>
      <c r="S2430" s="87"/>
      <c r="T2430" s="87"/>
      <c r="U2430" s="85" t="s">
        <v>112</v>
      </c>
      <c r="V2430" s="3"/>
      <c r="X2430" s="3"/>
      <c r="Y2430" s="7"/>
      <c r="Z2430" s="6">
        <v>242808</v>
      </c>
      <c r="AA2430" s="160"/>
      <c r="AB2430" s="123" t="s">
        <v>4395</v>
      </c>
      <c r="AC2430" s="124"/>
      <c r="AD2430" s="41"/>
      <c r="AE2430" s="41"/>
      <c r="AF2430" s="41"/>
      <c r="AG2430" s="41"/>
      <c r="AH2430" s="41" t="s">
        <v>7061</v>
      </c>
      <c r="AI2430" s="80" t="s">
        <v>24594</v>
      </c>
      <c r="AJ2430" s="80" t="s">
        <v>24595</v>
      </c>
      <c r="AK2430" s="3"/>
      <c r="AL2430" s="85"/>
      <c r="AM2430" s="151" t="s">
        <v>24840</v>
      </c>
      <c r="AN2430" s="15"/>
      <c r="AO2430" s="166"/>
      <c r="AP2430" s="5">
        <f t="shared" si="38"/>
        <v>0</v>
      </c>
      <c r="AQ2430" s="16"/>
      <c r="AR2430" s="205">
        <v>1</v>
      </c>
      <c r="AS2430" s="16"/>
      <c r="AT2430" s="16"/>
      <c r="AU2430" s="16"/>
      <c r="AV2430" s="16"/>
      <c r="AW2430" s="16"/>
      <c r="AX2430" s="16"/>
    </row>
    <row r="2431" spans="1:50" customFormat="1" ht="15.75" hidden="1" customHeight="1" x14ac:dyDescent="0.2">
      <c r="A2431" s="7" t="s">
        <v>24596</v>
      </c>
      <c r="B2431" s="3" t="s">
        <v>24597</v>
      </c>
      <c r="C2431" s="85" t="s">
        <v>4395</v>
      </c>
      <c r="D2431" s="85" t="s">
        <v>13090</v>
      </c>
      <c r="E2431" s="202" t="s">
        <v>1800</v>
      </c>
      <c r="F2431" s="85" t="s">
        <v>40</v>
      </c>
      <c r="G2431" s="85" t="s">
        <v>43</v>
      </c>
      <c r="H2431" s="85" t="s">
        <v>20690</v>
      </c>
      <c r="I2431" s="3" t="s">
        <v>6379</v>
      </c>
      <c r="J2431" s="85" t="s">
        <v>115</v>
      </c>
      <c r="K2431" s="7" t="s">
        <v>4702</v>
      </c>
      <c r="L2431" s="3"/>
      <c r="M2431" s="3"/>
      <c r="N2431" s="41" t="s">
        <v>13856</v>
      </c>
      <c r="O2431" s="87">
        <v>0</v>
      </c>
      <c r="P2431" s="87">
        <v>0</v>
      </c>
      <c r="Q2431" s="87">
        <v>0</v>
      </c>
      <c r="R2431" s="87">
        <v>0</v>
      </c>
      <c r="S2431" s="87"/>
      <c r="T2431" s="87"/>
      <c r="U2431" s="85" t="s">
        <v>112</v>
      </c>
      <c r="V2431" s="3"/>
      <c r="X2431" s="3"/>
      <c r="Y2431" s="7"/>
      <c r="Z2431" s="6">
        <v>238216</v>
      </c>
      <c r="AA2431" s="160"/>
      <c r="AB2431" s="123" t="s">
        <v>4395</v>
      </c>
      <c r="AC2431" s="124"/>
      <c r="AD2431" s="41"/>
      <c r="AE2431" s="41"/>
      <c r="AF2431" s="41"/>
      <c r="AG2431" s="41"/>
      <c r="AH2431" s="41" t="s">
        <v>7061</v>
      </c>
      <c r="AI2431" s="80" t="s">
        <v>24598</v>
      </c>
      <c r="AJ2431" s="80" t="s">
        <v>24599</v>
      </c>
      <c r="AK2431" s="3"/>
      <c r="AL2431" s="85"/>
      <c r="AM2431" s="151" t="s">
        <v>24840</v>
      </c>
      <c r="AN2431" s="15"/>
      <c r="AO2431" s="166"/>
      <c r="AP2431" s="5">
        <f t="shared" si="38"/>
        <v>0</v>
      </c>
      <c r="AQ2431" s="16"/>
      <c r="AR2431" s="205">
        <v>1</v>
      </c>
      <c r="AS2431" s="16"/>
      <c r="AT2431" s="16"/>
      <c r="AU2431" s="16"/>
      <c r="AV2431" s="16"/>
      <c r="AW2431" s="16"/>
      <c r="AX2431" s="16"/>
    </row>
    <row r="2432" spans="1:50" customFormat="1" ht="15.75" hidden="1" customHeight="1" x14ac:dyDescent="0.2">
      <c r="A2432" s="7" t="s">
        <v>27735</v>
      </c>
      <c r="B2432" s="3" t="s">
        <v>27736</v>
      </c>
      <c r="C2432" s="85" t="s">
        <v>4395</v>
      </c>
      <c r="D2432" s="85" t="s">
        <v>13090</v>
      </c>
      <c r="E2432" s="202" t="s">
        <v>1800</v>
      </c>
      <c r="F2432" s="85" t="s">
        <v>34</v>
      </c>
      <c r="G2432" s="85" t="s">
        <v>35</v>
      </c>
      <c r="H2432" s="85" t="s">
        <v>20688</v>
      </c>
      <c r="I2432" s="3" t="s">
        <v>21237</v>
      </c>
      <c r="J2432" s="85" t="s">
        <v>4447</v>
      </c>
      <c r="K2432" s="7" t="s">
        <v>6175</v>
      </c>
      <c r="L2432" s="3"/>
      <c r="M2432" s="3"/>
      <c r="N2432" s="41" t="s">
        <v>6176</v>
      </c>
      <c r="O2432" s="87">
        <v>0</v>
      </c>
      <c r="P2432" s="87">
        <v>0</v>
      </c>
      <c r="Q2432" s="87">
        <v>0</v>
      </c>
      <c r="R2432" s="87">
        <v>0</v>
      </c>
      <c r="S2432" s="87"/>
      <c r="T2432" s="87"/>
      <c r="U2432" s="85" t="s">
        <v>112</v>
      </c>
      <c r="V2432" s="3"/>
      <c r="X2432" s="3"/>
      <c r="Y2432" s="7"/>
      <c r="Z2432" s="6">
        <v>20000</v>
      </c>
      <c r="AA2432" s="160"/>
      <c r="AB2432" s="123" t="s">
        <v>4395</v>
      </c>
      <c r="AC2432" s="124"/>
      <c r="AD2432" s="41"/>
      <c r="AE2432" s="41"/>
      <c r="AF2432" s="41"/>
      <c r="AG2432" s="41"/>
      <c r="AH2432" s="41" t="s">
        <v>26421</v>
      </c>
      <c r="AI2432" s="80"/>
      <c r="AJ2432" s="80"/>
      <c r="AK2432" s="3"/>
      <c r="AL2432" s="85"/>
      <c r="AM2432" s="151" t="s">
        <v>28169</v>
      </c>
      <c r="AN2432" s="15"/>
      <c r="AO2432" s="166"/>
      <c r="AP2432" s="5">
        <f t="shared" si="38"/>
        <v>0</v>
      </c>
      <c r="AQ2432" s="16"/>
      <c r="AR2432" s="205">
        <v>1</v>
      </c>
      <c r="AS2432" s="16"/>
      <c r="AT2432" s="16"/>
      <c r="AU2432" s="16"/>
      <c r="AV2432" s="16"/>
      <c r="AW2432" s="16"/>
      <c r="AX2432" s="16"/>
    </row>
    <row r="2433" spans="1:50" customFormat="1" ht="15.75" hidden="1" customHeight="1" x14ac:dyDescent="0.2">
      <c r="A2433" s="7" t="s">
        <v>25736</v>
      </c>
      <c r="B2433" s="3" t="s">
        <v>25824</v>
      </c>
      <c r="C2433" s="85" t="s">
        <v>4395</v>
      </c>
      <c r="D2433" s="85" t="s">
        <v>13090</v>
      </c>
      <c r="E2433" s="202" t="s">
        <v>26712</v>
      </c>
      <c r="F2433" s="85" t="s">
        <v>40</v>
      </c>
      <c r="G2433" s="85" t="s">
        <v>43</v>
      </c>
      <c r="H2433" s="85" t="s">
        <v>20690</v>
      </c>
      <c r="I2433" s="3" t="s">
        <v>24284</v>
      </c>
      <c r="J2433" s="85" t="s">
        <v>4435</v>
      </c>
      <c r="K2433" s="7" t="s">
        <v>4871</v>
      </c>
      <c r="L2433" s="3"/>
      <c r="M2433" s="3"/>
      <c r="N2433" s="41" t="s">
        <v>5874</v>
      </c>
      <c r="O2433" s="87">
        <v>0</v>
      </c>
      <c r="P2433" s="87">
        <v>0</v>
      </c>
      <c r="Q2433" s="87">
        <v>0</v>
      </c>
      <c r="R2433" s="87">
        <v>0</v>
      </c>
      <c r="S2433" s="87"/>
      <c r="T2433" s="87"/>
      <c r="U2433" s="85" t="s">
        <v>112</v>
      </c>
      <c r="V2433" s="3"/>
      <c r="X2433" s="3"/>
      <c r="Y2433" s="7"/>
      <c r="Z2433" s="6">
        <v>9853</v>
      </c>
      <c r="AA2433" s="160"/>
      <c r="AB2433" s="123" t="s">
        <v>4395</v>
      </c>
      <c r="AC2433" s="124"/>
      <c r="AD2433" s="41"/>
      <c r="AE2433" s="41"/>
      <c r="AF2433" s="41"/>
      <c r="AG2433" s="41"/>
      <c r="AH2433" s="41" t="s">
        <v>7061</v>
      </c>
      <c r="AI2433" s="80" t="s">
        <v>26074</v>
      </c>
      <c r="AJ2433" s="41" t="s">
        <v>25919</v>
      </c>
      <c r="AK2433" s="3"/>
      <c r="AL2433" s="85"/>
      <c r="AM2433" s="151" t="s">
        <v>25241</v>
      </c>
      <c r="AN2433" s="15"/>
      <c r="AO2433" s="166"/>
      <c r="AP2433" s="5">
        <f t="shared" si="38"/>
        <v>0</v>
      </c>
      <c r="AQ2433" s="16"/>
      <c r="AR2433" s="205">
        <v>1</v>
      </c>
      <c r="AS2433" s="16"/>
      <c r="AT2433" s="16"/>
      <c r="AU2433" s="16"/>
      <c r="AV2433" s="16"/>
      <c r="AW2433" s="16"/>
      <c r="AX2433" s="16"/>
    </row>
    <row r="2434" spans="1:50" customFormat="1" ht="15.75" hidden="1" customHeight="1" x14ac:dyDescent="0.2">
      <c r="A2434" s="7" t="s">
        <v>25734</v>
      </c>
      <c r="B2434" s="3" t="s">
        <v>25822</v>
      </c>
      <c r="C2434" s="85" t="s">
        <v>4395</v>
      </c>
      <c r="D2434" s="85" t="s">
        <v>13090</v>
      </c>
      <c r="E2434" s="202" t="s">
        <v>26712</v>
      </c>
      <c r="F2434" s="85" t="s">
        <v>40</v>
      </c>
      <c r="G2434" s="85" t="s">
        <v>43</v>
      </c>
      <c r="H2434" s="85" t="s">
        <v>20690</v>
      </c>
      <c r="I2434" s="3" t="s">
        <v>24284</v>
      </c>
      <c r="J2434" s="85" t="s">
        <v>4435</v>
      </c>
      <c r="K2434" s="7" t="s">
        <v>4871</v>
      </c>
      <c r="L2434" s="3"/>
      <c r="M2434" s="3"/>
      <c r="N2434" s="41" t="s">
        <v>5874</v>
      </c>
      <c r="O2434" s="87">
        <v>0</v>
      </c>
      <c r="P2434" s="87">
        <v>0</v>
      </c>
      <c r="Q2434" s="87">
        <v>0</v>
      </c>
      <c r="R2434" s="87">
        <v>0</v>
      </c>
      <c r="S2434" s="87"/>
      <c r="T2434" s="87"/>
      <c r="U2434" s="85" t="s">
        <v>112</v>
      </c>
      <c r="V2434" s="3"/>
      <c r="X2434" s="3"/>
      <c r="Y2434" s="7"/>
      <c r="Z2434" s="6">
        <v>9853</v>
      </c>
      <c r="AA2434" s="160"/>
      <c r="AB2434" s="123" t="s">
        <v>4395</v>
      </c>
      <c r="AC2434" s="124"/>
      <c r="AD2434" s="41"/>
      <c r="AE2434" s="41"/>
      <c r="AF2434" s="41"/>
      <c r="AG2434" s="41"/>
      <c r="AH2434" s="41" t="s">
        <v>7061</v>
      </c>
      <c r="AI2434" s="80" t="s">
        <v>26075</v>
      </c>
      <c r="AJ2434" s="41" t="s">
        <v>25917</v>
      </c>
      <c r="AK2434" s="3"/>
      <c r="AL2434" s="85"/>
      <c r="AM2434" s="151" t="s">
        <v>25241</v>
      </c>
      <c r="AN2434" s="15"/>
      <c r="AO2434" s="166"/>
      <c r="AP2434" s="5">
        <f t="shared" si="38"/>
        <v>0</v>
      </c>
      <c r="AQ2434" s="16"/>
      <c r="AR2434" s="205">
        <v>1</v>
      </c>
      <c r="AS2434" s="16"/>
      <c r="AT2434" s="16"/>
      <c r="AU2434" s="16"/>
      <c r="AV2434" s="16"/>
      <c r="AW2434" s="16"/>
      <c r="AX2434" s="16"/>
    </row>
    <row r="2435" spans="1:50" customFormat="1" ht="15.75" hidden="1" customHeight="1" x14ac:dyDescent="0.2">
      <c r="A2435" s="7" t="s">
        <v>25735</v>
      </c>
      <c r="B2435" s="3" t="s">
        <v>25823</v>
      </c>
      <c r="C2435" s="85" t="s">
        <v>4395</v>
      </c>
      <c r="D2435" s="85" t="s">
        <v>13090</v>
      </c>
      <c r="E2435" s="202" t="s">
        <v>26712</v>
      </c>
      <c r="F2435" s="85" t="s">
        <v>40</v>
      </c>
      <c r="G2435" s="85" t="s">
        <v>43</v>
      </c>
      <c r="H2435" s="85" t="s">
        <v>20690</v>
      </c>
      <c r="I2435" s="3" t="s">
        <v>24284</v>
      </c>
      <c r="J2435" s="85" t="s">
        <v>4435</v>
      </c>
      <c r="K2435" s="7" t="s">
        <v>4871</v>
      </c>
      <c r="L2435" s="3"/>
      <c r="M2435" s="3"/>
      <c r="N2435" s="41" t="s">
        <v>5874</v>
      </c>
      <c r="O2435" s="87">
        <v>0</v>
      </c>
      <c r="P2435" s="87">
        <v>0</v>
      </c>
      <c r="Q2435" s="87">
        <v>0</v>
      </c>
      <c r="R2435" s="87">
        <v>0</v>
      </c>
      <c r="S2435" s="87"/>
      <c r="T2435" s="87"/>
      <c r="U2435" s="85" t="s">
        <v>112</v>
      </c>
      <c r="V2435" s="3"/>
      <c r="X2435" s="3"/>
      <c r="Y2435" s="7"/>
      <c r="Z2435" s="6">
        <v>9853</v>
      </c>
      <c r="AA2435" s="160"/>
      <c r="AB2435" s="123" t="s">
        <v>4395</v>
      </c>
      <c r="AC2435" s="124"/>
      <c r="AD2435" s="41"/>
      <c r="AE2435" s="41"/>
      <c r="AF2435" s="41"/>
      <c r="AG2435" s="41"/>
      <c r="AH2435" s="41" t="s">
        <v>7061</v>
      </c>
      <c r="AI2435" s="80" t="s">
        <v>26076</v>
      </c>
      <c r="AJ2435" s="41" t="s">
        <v>25918</v>
      </c>
      <c r="AK2435" s="3"/>
      <c r="AL2435" s="85"/>
      <c r="AM2435" s="151" t="s">
        <v>25241</v>
      </c>
      <c r="AN2435" s="15"/>
      <c r="AO2435" s="166"/>
      <c r="AP2435" s="5">
        <f t="shared" si="38"/>
        <v>0</v>
      </c>
      <c r="AQ2435" s="16"/>
      <c r="AR2435" s="205">
        <v>1</v>
      </c>
      <c r="AS2435" s="16"/>
      <c r="AT2435" s="16"/>
      <c r="AU2435" s="16"/>
      <c r="AV2435" s="16"/>
      <c r="AW2435" s="16"/>
      <c r="AX2435" s="16"/>
    </row>
    <row r="2436" spans="1:50" customFormat="1" ht="15.75" hidden="1" customHeight="1" x14ac:dyDescent="0.2">
      <c r="A2436" s="7" t="s">
        <v>25733</v>
      </c>
      <c r="B2436" s="3" t="s">
        <v>25821</v>
      </c>
      <c r="C2436" s="85" t="s">
        <v>4395</v>
      </c>
      <c r="D2436" s="85" t="s">
        <v>13090</v>
      </c>
      <c r="E2436" s="202" t="s">
        <v>26712</v>
      </c>
      <c r="F2436" s="85" t="s">
        <v>40</v>
      </c>
      <c r="G2436" s="85" t="s">
        <v>43</v>
      </c>
      <c r="H2436" s="85" t="s">
        <v>20690</v>
      </c>
      <c r="I2436" s="3" t="s">
        <v>24284</v>
      </c>
      <c r="J2436" s="85" t="s">
        <v>4435</v>
      </c>
      <c r="K2436" s="7" t="s">
        <v>4871</v>
      </c>
      <c r="L2436" s="3"/>
      <c r="M2436" s="3"/>
      <c r="N2436" s="41" t="s">
        <v>5874</v>
      </c>
      <c r="O2436" s="87">
        <v>0</v>
      </c>
      <c r="P2436" s="87">
        <v>0</v>
      </c>
      <c r="Q2436" s="87">
        <v>0</v>
      </c>
      <c r="R2436" s="87">
        <v>0</v>
      </c>
      <c r="S2436" s="87"/>
      <c r="T2436" s="87"/>
      <c r="U2436" s="85" t="s">
        <v>112</v>
      </c>
      <c r="V2436" s="3"/>
      <c r="X2436" s="3"/>
      <c r="Y2436" s="7"/>
      <c r="Z2436" s="6">
        <v>9853</v>
      </c>
      <c r="AA2436" s="160"/>
      <c r="AB2436" s="123" t="s">
        <v>4395</v>
      </c>
      <c r="AC2436" s="124"/>
      <c r="AD2436" s="41"/>
      <c r="AE2436" s="41"/>
      <c r="AF2436" s="41"/>
      <c r="AG2436" s="41"/>
      <c r="AH2436" s="41" t="s">
        <v>7061</v>
      </c>
      <c r="AI2436" s="80" t="s">
        <v>26077</v>
      </c>
      <c r="AJ2436" s="41" t="s">
        <v>25916</v>
      </c>
      <c r="AK2436" s="3"/>
      <c r="AL2436" s="85"/>
      <c r="AM2436" s="151" t="s">
        <v>25241</v>
      </c>
      <c r="AN2436" s="15"/>
      <c r="AO2436" s="166"/>
      <c r="AP2436" s="5">
        <f t="shared" si="38"/>
        <v>0</v>
      </c>
      <c r="AQ2436" s="16"/>
      <c r="AR2436" s="205">
        <v>1</v>
      </c>
      <c r="AS2436" s="16"/>
      <c r="AT2436" s="16"/>
      <c r="AU2436" s="16"/>
      <c r="AV2436" s="16"/>
      <c r="AW2436" s="16"/>
      <c r="AX2436" s="16"/>
    </row>
    <row r="2437" spans="1:50" customFormat="1" ht="15.75" hidden="1" customHeight="1" x14ac:dyDescent="0.2">
      <c r="A2437" s="7" t="s">
        <v>25732</v>
      </c>
      <c r="B2437" s="3" t="s">
        <v>25820</v>
      </c>
      <c r="C2437" s="85" t="s">
        <v>4395</v>
      </c>
      <c r="D2437" s="85" t="s">
        <v>13090</v>
      </c>
      <c r="E2437" s="202" t="s">
        <v>26712</v>
      </c>
      <c r="F2437" s="85" t="s">
        <v>40</v>
      </c>
      <c r="G2437" s="85" t="s">
        <v>43</v>
      </c>
      <c r="H2437" s="85" t="s">
        <v>20690</v>
      </c>
      <c r="I2437" s="3" t="s">
        <v>24284</v>
      </c>
      <c r="J2437" s="85" t="s">
        <v>4435</v>
      </c>
      <c r="K2437" s="7" t="s">
        <v>4871</v>
      </c>
      <c r="L2437" s="3"/>
      <c r="M2437" s="3"/>
      <c r="N2437" s="41" t="s">
        <v>5874</v>
      </c>
      <c r="O2437" s="87">
        <v>0</v>
      </c>
      <c r="P2437" s="87">
        <v>0</v>
      </c>
      <c r="Q2437" s="87">
        <v>0</v>
      </c>
      <c r="R2437" s="87">
        <v>0</v>
      </c>
      <c r="S2437" s="87"/>
      <c r="T2437" s="87"/>
      <c r="U2437" s="85" t="s">
        <v>112</v>
      </c>
      <c r="V2437" s="3"/>
      <c r="X2437" s="3"/>
      <c r="Y2437" s="7"/>
      <c r="Z2437" s="6">
        <v>9853</v>
      </c>
      <c r="AA2437" s="160"/>
      <c r="AB2437" s="123" t="s">
        <v>4395</v>
      </c>
      <c r="AC2437" s="124"/>
      <c r="AD2437" s="41"/>
      <c r="AE2437" s="41"/>
      <c r="AF2437" s="41"/>
      <c r="AG2437" s="41"/>
      <c r="AH2437" s="41" t="s">
        <v>7061</v>
      </c>
      <c r="AI2437" s="80" t="s">
        <v>26078</v>
      </c>
      <c r="AJ2437" s="41" t="s">
        <v>25915</v>
      </c>
      <c r="AK2437" s="3"/>
      <c r="AL2437" s="85"/>
      <c r="AM2437" s="151" t="s">
        <v>25241</v>
      </c>
      <c r="AN2437" s="15"/>
      <c r="AO2437" s="166"/>
      <c r="AP2437" s="5">
        <f t="shared" si="38"/>
        <v>0</v>
      </c>
      <c r="AQ2437" s="16"/>
      <c r="AR2437" s="205">
        <v>1</v>
      </c>
      <c r="AS2437" s="16"/>
      <c r="AT2437" s="16"/>
      <c r="AU2437" s="16"/>
      <c r="AV2437" s="16"/>
      <c r="AW2437" s="16"/>
      <c r="AX2437" s="16"/>
    </row>
    <row r="2438" spans="1:50" customFormat="1" ht="15.75" hidden="1" customHeight="1" x14ac:dyDescent="0.2">
      <c r="A2438" s="7" t="s">
        <v>4721</v>
      </c>
      <c r="B2438" s="3" t="s">
        <v>4722</v>
      </c>
      <c r="C2438" s="85" t="s">
        <v>4395</v>
      </c>
      <c r="D2438" s="85" t="s">
        <v>13090</v>
      </c>
      <c r="E2438" s="202" t="s">
        <v>26418</v>
      </c>
      <c r="F2438" s="85" t="s">
        <v>40</v>
      </c>
      <c r="G2438" s="85" t="s">
        <v>44</v>
      </c>
      <c r="H2438" s="85" t="s">
        <v>20690</v>
      </c>
      <c r="I2438" s="3" t="s">
        <v>4677</v>
      </c>
      <c r="J2438" s="85" t="s">
        <v>115</v>
      </c>
      <c r="K2438" s="7" t="s">
        <v>4416</v>
      </c>
      <c r="L2438" s="3"/>
      <c r="M2438" s="3"/>
      <c r="N2438" s="41" t="s">
        <v>13892</v>
      </c>
      <c r="O2438" s="87">
        <v>0</v>
      </c>
      <c r="P2438" s="87">
        <v>0</v>
      </c>
      <c r="Q2438" s="87">
        <v>0</v>
      </c>
      <c r="R2438" s="87">
        <v>0</v>
      </c>
      <c r="S2438" s="87"/>
      <c r="T2438" s="87"/>
      <c r="U2438" s="85" t="s">
        <v>112</v>
      </c>
      <c r="V2438" s="3" t="s">
        <v>112</v>
      </c>
      <c r="W2438" s="3"/>
      <c r="X2438" s="3"/>
      <c r="Y2438" s="3"/>
      <c r="Z2438" s="6">
        <v>29518</v>
      </c>
      <c r="AA2438" s="160"/>
      <c r="AB2438" s="123" t="s">
        <v>4395</v>
      </c>
      <c r="AC2438" s="124"/>
      <c r="AD2438" s="41"/>
      <c r="AE2438" s="83"/>
      <c r="AF2438" s="83"/>
      <c r="AG2438" s="41"/>
      <c r="AH2438" s="41" t="s">
        <v>7061</v>
      </c>
      <c r="AI2438" s="80" t="s">
        <v>18209</v>
      </c>
      <c r="AJ2438" s="80" t="s">
        <v>20119</v>
      </c>
      <c r="AK2438" s="3"/>
      <c r="AL2438" s="85"/>
      <c r="AM2438" s="151" t="s">
        <v>19998</v>
      </c>
      <c r="AN2438" s="15"/>
      <c r="AO2438" s="166"/>
      <c r="AP2438" s="5">
        <f t="shared" ref="AP2438:AP2501" si="39">SUBTOTAL(109,U2438)</f>
        <v>0</v>
      </c>
      <c r="AQ2438" s="16"/>
      <c r="AR2438" s="205">
        <v>1</v>
      </c>
      <c r="AS2438" s="16"/>
      <c r="AT2438" s="16"/>
      <c r="AU2438" s="16"/>
      <c r="AV2438" s="16"/>
      <c r="AW2438" s="16"/>
      <c r="AX2438" s="16"/>
    </row>
    <row r="2439" spans="1:50" customFormat="1" ht="15.75" hidden="1" customHeight="1" x14ac:dyDescent="0.2">
      <c r="A2439" s="7" t="s">
        <v>25730</v>
      </c>
      <c r="B2439" s="3" t="s">
        <v>25818</v>
      </c>
      <c r="C2439" s="85" t="s">
        <v>4395</v>
      </c>
      <c r="D2439" s="85" t="s">
        <v>13090</v>
      </c>
      <c r="E2439" s="202" t="s">
        <v>26712</v>
      </c>
      <c r="F2439" s="85" t="s">
        <v>40</v>
      </c>
      <c r="G2439" s="85" t="s">
        <v>43</v>
      </c>
      <c r="H2439" s="85" t="s">
        <v>20690</v>
      </c>
      <c r="I2439" s="3" t="s">
        <v>24284</v>
      </c>
      <c r="J2439" s="85" t="s">
        <v>4435</v>
      </c>
      <c r="K2439" s="7" t="s">
        <v>4871</v>
      </c>
      <c r="L2439" s="3"/>
      <c r="M2439" s="3"/>
      <c r="N2439" s="41" t="s">
        <v>5874</v>
      </c>
      <c r="O2439" s="87">
        <v>0</v>
      </c>
      <c r="P2439" s="87">
        <v>0</v>
      </c>
      <c r="Q2439" s="87">
        <v>0</v>
      </c>
      <c r="R2439" s="87">
        <v>0</v>
      </c>
      <c r="S2439" s="87"/>
      <c r="T2439" s="87"/>
      <c r="U2439" s="85" t="s">
        <v>112</v>
      </c>
      <c r="V2439" s="3"/>
      <c r="X2439" s="3"/>
      <c r="Y2439" s="7"/>
      <c r="Z2439" s="6">
        <v>9853</v>
      </c>
      <c r="AA2439" s="160"/>
      <c r="AB2439" s="123" t="s">
        <v>4395</v>
      </c>
      <c r="AC2439" s="124"/>
      <c r="AD2439" s="41"/>
      <c r="AE2439" s="41"/>
      <c r="AF2439" s="41"/>
      <c r="AG2439" s="41"/>
      <c r="AH2439" s="41" t="s">
        <v>7061</v>
      </c>
      <c r="AI2439" s="80" t="s">
        <v>26079</v>
      </c>
      <c r="AJ2439" s="41" t="s">
        <v>25913</v>
      </c>
      <c r="AK2439" s="3"/>
      <c r="AL2439" s="85"/>
      <c r="AM2439" s="151" t="s">
        <v>25241</v>
      </c>
      <c r="AN2439" s="15"/>
      <c r="AO2439" s="166"/>
      <c r="AP2439" s="5">
        <f t="shared" si="39"/>
        <v>0</v>
      </c>
      <c r="AQ2439" s="16"/>
      <c r="AR2439" s="205">
        <v>1</v>
      </c>
      <c r="AS2439" s="16"/>
      <c r="AT2439" s="16"/>
      <c r="AU2439" s="16"/>
      <c r="AV2439" s="16"/>
      <c r="AW2439" s="16"/>
      <c r="AX2439" s="16"/>
    </row>
    <row r="2440" spans="1:50" customFormat="1" ht="15.75" hidden="1" customHeight="1" x14ac:dyDescent="0.2">
      <c r="A2440" s="7" t="s">
        <v>25731</v>
      </c>
      <c r="B2440" s="3" t="s">
        <v>25819</v>
      </c>
      <c r="C2440" s="85" t="s">
        <v>4395</v>
      </c>
      <c r="D2440" s="85" t="s">
        <v>13090</v>
      </c>
      <c r="E2440" s="202" t="s">
        <v>26712</v>
      </c>
      <c r="F2440" s="85" t="s">
        <v>40</v>
      </c>
      <c r="G2440" s="85" t="s">
        <v>43</v>
      </c>
      <c r="H2440" s="85" t="s">
        <v>20690</v>
      </c>
      <c r="I2440" s="3" t="s">
        <v>24284</v>
      </c>
      <c r="J2440" s="85" t="s">
        <v>4435</v>
      </c>
      <c r="K2440" s="7" t="s">
        <v>4871</v>
      </c>
      <c r="L2440" s="3"/>
      <c r="M2440" s="3"/>
      <c r="N2440" s="41" t="s">
        <v>5874</v>
      </c>
      <c r="O2440" s="87">
        <v>0</v>
      </c>
      <c r="P2440" s="87">
        <v>0</v>
      </c>
      <c r="Q2440" s="87">
        <v>0</v>
      </c>
      <c r="R2440" s="87">
        <v>0</v>
      </c>
      <c r="S2440" s="87"/>
      <c r="T2440" s="87"/>
      <c r="U2440" s="85" t="s">
        <v>112</v>
      </c>
      <c r="V2440" s="3"/>
      <c r="X2440" s="3"/>
      <c r="Y2440" s="7"/>
      <c r="Z2440" s="6">
        <v>9853</v>
      </c>
      <c r="AA2440" s="160"/>
      <c r="AB2440" s="123" t="s">
        <v>4395</v>
      </c>
      <c r="AC2440" s="124"/>
      <c r="AD2440" s="41"/>
      <c r="AE2440" s="41"/>
      <c r="AF2440" s="41"/>
      <c r="AG2440" s="41"/>
      <c r="AH2440" s="41" t="s">
        <v>7061</v>
      </c>
      <c r="AI2440" s="80" t="s">
        <v>26080</v>
      </c>
      <c r="AJ2440" s="41" t="s">
        <v>25914</v>
      </c>
      <c r="AK2440" s="3"/>
      <c r="AL2440" s="85"/>
      <c r="AM2440" s="151" t="s">
        <v>25241</v>
      </c>
      <c r="AN2440" s="15"/>
      <c r="AO2440" s="166"/>
      <c r="AP2440" s="5">
        <f t="shared" si="39"/>
        <v>0</v>
      </c>
      <c r="AQ2440" s="16"/>
      <c r="AR2440" s="205">
        <v>1</v>
      </c>
      <c r="AS2440" s="16"/>
      <c r="AT2440" s="16"/>
      <c r="AU2440" s="16"/>
      <c r="AV2440" s="16"/>
      <c r="AW2440" s="16"/>
      <c r="AX2440" s="16"/>
    </row>
    <row r="2441" spans="1:50" customFormat="1" ht="15.75" hidden="1" customHeight="1" x14ac:dyDescent="0.2">
      <c r="A2441" s="7" t="s">
        <v>25728</v>
      </c>
      <c r="B2441" s="3" t="s">
        <v>25816</v>
      </c>
      <c r="C2441" s="85" t="s">
        <v>4395</v>
      </c>
      <c r="D2441" s="85" t="s">
        <v>13090</v>
      </c>
      <c r="E2441" s="202" t="s">
        <v>26712</v>
      </c>
      <c r="F2441" s="85" t="s">
        <v>40</v>
      </c>
      <c r="G2441" s="85" t="s">
        <v>43</v>
      </c>
      <c r="H2441" s="85" t="s">
        <v>20690</v>
      </c>
      <c r="I2441" s="3" t="s">
        <v>24284</v>
      </c>
      <c r="J2441" s="85" t="s">
        <v>4435</v>
      </c>
      <c r="K2441" s="7" t="s">
        <v>4871</v>
      </c>
      <c r="L2441" s="3"/>
      <c r="M2441" s="3"/>
      <c r="N2441" s="41" t="s">
        <v>5874</v>
      </c>
      <c r="O2441" s="87">
        <v>0</v>
      </c>
      <c r="P2441" s="87">
        <v>0</v>
      </c>
      <c r="Q2441" s="87">
        <v>0</v>
      </c>
      <c r="R2441" s="87">
        <v>0</v>
      </c>
      <c r="S2441" s="87"/>
      <c r="T2441" s="87"/>
      <c r="U2441" s="85" t="s">
        <v>112</v>
      </c>
      <c r="V2441" s="3"/>
      <c r="X2441" s="3"/>
      <c r="Y2441" s="7"/>
      <c r="Z2441" s="6">
        <v>9853</v>
      </c>
      <c r="AA2441" s="160"/>
      <c r="AB2441" s="123" t="s">
        <v>4395</v>
      </c>
      <c r="AC2441" s="124"/>
      <c r="AD2441" s="41"/>
      <c r="AE2441" s="41"/>
      <c r="AF2441" s="41"/>
      <c r="AG2441" s="41"/>
      <c r="AH2441" s="41" t="s">
        <v>7061</v>
      </c>
      <c r="AI2441" s="80" t="s">
        <v>26081</v>
      </c>
      <c r="AJ2441" s="41" t="s">
        <v>25911</v>
      </c>
      <c r="AK2441" s="3"/>
      <c r="AL2441" s="85"/>
      <c r="AM2441" s="151" t="s">
        <v>25241</v>
      </c>
      <c r="AN2441" s="15"/>
      <c r="AO2441" s="166"/>
      <c r="AP2441" s="5">
        <f t="shared" si="39"/>
        <v>0</v>
      </c>
      <c r="AQ2441" s="16"/>
      <c r="AR2441" s="205">
        <v>1</v>
      </c>
      <c r="AS2441" s="16"/>
      <c r="AT2441" s="16"/>
      <c r="AU2441" s="16"/>
      <c r="AV2441" s="16"/>
      <c r="AW2441" s="16"/>
      <c r="AX2441" s="16"/>
    </row>
    <row r="2442" spans="1:50" customFormat="1" ht="15.75" hidden="1" customHeight="1" x14ac:dyDescent="0.2">
      <c r="A2442" s="7" t="s">
        <v>25726</v>
      </c>
      <c r="B2442" s="3" t="s">
        <v>25814</v>
      </c>
      <c r="C2442" s="85" t="s">
        <v>4395</v>
      </c>
      <c r="D2442" s="85" t="s">
        <v>13090</v>
      </c>
      <c r="E2442" s="202" t="s">
        <v>26712</v>
      </c>
      <c r="F2442" s="85" t="s">
        <v>40</v>
      </c>
      <c r="G2442" s="85" t="s">
        <v>43</v>
      </c>
      <c r="H2442" s="85" t="s">
        <v>20690</v>
      </c>
      <c r="I2442" s="3" t="s">
        <v>24284</v>
      </c>
      <c r="J2442" s="85" t="s">
        <v>4435</v>
      </c>
      <c r="K2442" s="7" t="s">
        <v>4871</v>
      </c>
      <c r="L2442" s="3"/>
      <c r="M2442" s="3"/>
      <c r="N2442" s="41" t="s">
        <v>5874</v>
      </c>
      <c r="O2442" s="87">
        <v>0</v>
      </c>
      <c r="P2442" s="87">
        <v>0</v>
      </c>
      <c r="Q2442" s="87">
        <v>0</v>
      </c>
      <c r="R2442" s="87">
        <v>0</v>
      </c>
      <c r="S2442" s="87"/>
      <c r="T2442" s="87"/>
      <c r="U2442" s="85" t="s">
        <v>112</v>
      </c>
      <c r="V2442" s="3"/>
      <c r="X2442" s="3"/>
      <c r="Y2442" s="7"/>
      <c r="Z2442" s="6">
        <v>9853</v>
      </c>
      <c r="AA2442" s="160"/>
      <c r="AB2442" s="123" t="s">
        <v>4395</v>
      </c>
      <c r="AC2442" s="124"/>
      <c r="AD2442" s="41"/>
      <c r="AE2442" s="41"/>
      <c r="AF2442" s="41"/>
      <c r="AG2442" s="41"/>
      <c r="AH2442" s="41" t="s">
        <v>7061</v>
      </c>
      <c r="AI2442" s="80" t="s">
        <v>26082</v>
      </c>
      <c r="AJ2442" s="41" t="s">
        <v>25909</v>
      </c>
      <c r="AK2442" s="3"/>
      <c r="AL2442" s="85"/>
      <c r="AM2442" s="151" t="s">
        <v>25241</v>
      </c>
      <c r="AN2442" s="15"/>
      <c r="AO2442" s="166"/>
      <c r="AP2442" s="5">
        <f t="shared" si="39"/>
        <v>0</v>
      </c>
      <c r="AQ2442" s="16"/>
      <c r="AR2442" s="205">
        <v>1</v>
      </c>
      <c r="AS2442" s="16"/>
      <c r="AT2442" s="16"/>
      <c r="AU2442" s="16"/>
      <c r="AV2442" s="16"/>
      <c r="AW2442" s="16"/>
      <c r="AX2442" s="16"/>
    </row>
    <row r="2443" spans="1:50" customFormat="1" ht="15.75" hidden="1" customHeight="1" x14ac:dyDescent="0.2">
      <c r="A2443" s="7" t="s">
        <v>25729</v>
      </c>
      <c r="B2443" s="3" t="s">
        <v>25817</v>
      </c>
      <c r="C2443" s="85" t="s">
        <v>4395</v>
      </c>
      <c r="D2443" s="85" t="s">
        <v>13090</v>
      </c>
      <c r="E2443" s="202" t="s">
        <v>26712</v>
      </c>
      <c r="F2443" s="85" t="s">
        <v>40</v>
      </c>
      <c r="G2443" s="85" t="s">
        <v>43</v>
      </c>
      <c r="H2443" s="85" t="s">
        <v>20690</v>
      </c>
      <c r="I2443" s="3" t="s">
        <v>24284</v>
      </c>
      <c r="J2443" s="85" t="s">
        <v>4435</v>
      </c>
      <c r="K2443" s="7" t="s">
        <v>4871</v>
      </c>
      <c r="L2443" s="3"/>
      <c r="M2443" s="3"/>
      <c r="N2443" s="41" t="s">
        <v>5874</v>
      </c>
      <c r="O2443" s="87">
        <v>0</v>
      </c>
      <c r="P2443" s="87">
        <v>0</v>
      </c>
      <c r="Q2443" s="87">
        <v>0</v>
      </c>
      <c r="R2443" s="87">
        <v>0</v>
      </c>
      <c r="S2443" s="87"/>
      <c r="T2443" s="87"/>
      <c r="U2443" s="85" t="s">
        <v>112</v>
      </c>
      <c r="V2443" s="3"/>
      <c r="X2443" s="3"/>
      <c r="Y2443" s="7"/>
      <c r="Z2443" s="6">
        <v>9853</v>
      </c>
      <c r="AA2443" s="160"/>
      <c r="AB2443" s="123" t="s">
        <v>4395</v>
      </c>
      <c r="AC2443" s="124"/>
      <c r="AD2443" s="41"/>
      <c r="AE2443" s="41"/>
      <c r="AF2443" s="41"/>
      <c r="AG2443" s="41"/>
      <c r="AH2443" s="41" t="s">
        <v>7061</v>
      </c>
      <c r="AI2443" s="80" t="s">
        <v>26083</v>
      </c>
      <c r="AJ2443" s="41" t="s">
        <v>25912</v>
      </c>
      <c r="AK2443" s="3"/>
      <c r="AL2443" s="85"/>
      <c r="AM2443" s="151" t="s">
        <v>25241</v>
      </c>
      <c r="AN2443" s="15"/>
      <c r="AO2443" s="166"/>
      <c r="AP2443" s="5">
        <f t="shared" si="39"/>
        <v>0</v>
      </c>
      <c r="AQ2443" s="16"/>
      <c r="AR2443" s="205">
        <v>1</v>
      </c>
      <c r="AS2443" s="16"/>
      <c r="AT2443" s="16"/>
      <c r="AU2443" s="16"/>
      <c r="AV2443" s="16"/>
      <c r="AW2443" s="16"/>
      <c r="AX2443" s="16"/>
    </row>
    <row r="2444" spans="1:50" customFormat="1" ht="15.75" hidden="1" customHeight="1" x14ac:dyDescent="0.2">
      <c r="A2444" s="7" t="s">
        <v>25727</v>
      </c>
      <c r="B2444" s="3" t="s">
        <v>25815</v>
      </c>
      <c r="C2444" s="85" t="s">
        <v>4395</v>
      </c>
      <c r="D2444" s="85" t="s">
        <v>13090</v>
      </c>
      <c r="E2444" s="202" t="s">
        <v>26712</v>
      </c>
      <c r="F2444" s="85" t="s">
        <v>40</v>
      </c>
      <c r="G2444" s="85" t="s">
        <v>43</v>
      </c>
      <c r="H2444" s="85" t="s">
        <v>20690</v>
      </c>
      <c r="I2444" s="3" t="s">
        <v>24284</v>
      </c>
      <c r="J2444" s="85" t="s">
        <v>4435</v>
      </c>
      <c r="K2444" s="7" t="s">
        <v>4871</v>
      </c>
      <c r="L2444" s="3"/>
      <c r="M2444" s="3"/>
      <c r="N2444" s="41" t="s">
        <v>5874</v>
      </c>
      <c r="O2444" s="87">
        <v>0</v>
      </c>
      <c r="P2444" s="87">
        <v>0</v>
      </c>
      <c r="Q2444" s="87">
        <v>0</v>
      </c>
      <c r="R2444" s="87">
        <v>0</v>
      </c>
      <c r="S2444" s="87"/>
      <c r="T2444" s="87"/>
      <c r="U2444" s="85" t="s">
        <v>112</v>
      </c>
      <c r="V2444" s="3"/>
      <c r="X2444" s="3"/>
      <c r="Y2444" s="7"/>
      <c r="Z2444" s="6">
        <v>9853</v>
      </c>
      <c r="AA2444" s="160"/>
      <c r="AB2444" s="123" t="s">
        <v>4395</v>
      </c>
      <c r="AC2444" s="124"/>
      <c r="AD2444" s="41"/>
      <c r="AE2444" s="41"/>
      <c r="AF2444" s="41"/>
      <c r="AG2444" s="41"/>
      <c r="AH2444" s="41" t="s">
        <v>7061</v>
      </c>
      <c r="AI2444" s="80" t="s">
        <v>26084</v>
      </c>
      <c r="AJ2444" s="41" t="s">
        <v>25910</v>
      </c>
      <c r="AK2444" s="3"/>
      <c r="AL2444" s="85"/>
      <c r="AM2444" s="151" t="s">
        <v>25241</v>
      </c>
      <c r="AN2444" s="15"/>
      <c r="AO2444" s="166"/>
      <c r="AP2444" s="5">
        <f t="shared" si="39"/>
        <v>0</v>
      </c>
      <c r="AQ2444" s="16"/>
      <c r="AR2444" s="205">
        <v>1</v>
      </c>
      <c r="AS2444" s="16"/>
      <c r="AT2444" s="16"/>
      <c r="AU2444" s="16"/>
      <c r="AV2444" s="16"/>
      <c r="AW2444" s="16"/>
      <c r="AX2444" s="16"/>
    </row>
    <row r="2445" spans="1:50" customFormat="1" ht="15.75" hidden="1" customHeight="1" x14ac:dyDescent="0.2">
      <c r="A2445" s="7" t="s">
        <v>25725</v>
      </c>
      <c r="B2445" s="3" t="s">
        <v>25813</v>
      </c>
      <c r="C2445" s="85" t="s">
        <v>4395</v>
      </c>
      <c r="D2445" s="85" t="s">
        <v>13090</v>
      </c>
      <c r="E2445" s="202" t="s">
        <v>26712</v>
      </c>
      <c r="F2445" s="85" t="s">
        <v>40</v>
      </c>
      <c r="G2445" s="85" t="s">
        <v>43</v>
      </c>
      <c r="H2445" s="85" t="s">
        <v>20690</v>
      </c>
      <c r="I2445" s="3" t="s">
        <v>24284</v>
      </c>
      <c r="J2445" s="85" t="s">
        <v>4435</v>
      </c>
      <c r="K2445" s="7" t="s">
        <v>4871</v>
      </c>
      <c r="L2445" s="3"/>
      <c r="M2445" s="3"/>
      <c r="N2445" s="41" t="s">
        <v>5874</v>
      </c>
      <c r="O2445" s="87">
        <v>0</v>
      </c>
      <c r="P2445" s="87">
        <v>0</v>
      </c>
      <c r="Q2445" s="87">
        <v>0</v>
      </c>
      <c r="R2445" s="87">
        <v>0</v>
      </c>
      <c r="S2445" s="87"/>
      <c r="T2445" s="87"/>
      <c r="U2445" s="85" t="s">
        <v>112</v>
      </c>
      <c r="V2445" s="3"/>
      <c r="X2445" s="3"/>
      <c r="Y2445" s="7"/>
      <c r="Z2445" s="6">
        <v>9853</v>
      </c>
      <c r="AA2445" s="160"/>
      <c r="AB2445" s="123" t="s">
        <v>4395</v>
      </c>
      <c r="AC2445" s="124"/>
      <c r="AD2445" s="41"/>
      <c r="AE2445" s="41"/>
      <c r="AF2445" s="41"/>
      <c r="AG2445" s="41"/>
      <c r="AH2445" s="41" t="s">
        <v>7061</v>
      </c>
      <c r="AI2445" s="80" t="s">
        <v>26085</v>
      </c>
      <c r="AJ2445" s="41" t="s">
        <v>25908</v>
      </c>
      <c r="AK2445" s="3"/>
      <c r="AL2445" s="85"/>
      <c r="AM2445" s="151" t="s">
        <v>25241</v>
      </c>
      <c r="AN2445" s="15"/>
      <c r="AO2445" s="166"/>
      <c r="AP2445" s="5">
        <f t="shared" si="39"/>
        <v>0</v>
      </c>
      <c r="AQ2445" s="16"/>
      <c r="AR2445" s="205">
        <v>1</v>
      </c>
      <c r="AS2445" s="16"/>
      <c r="AT2445" s="16"/>
      <c r="AU2445" s="16"/>
      <c r="AV2445" s="16"/>
      <c r="AW2445" s="16"/>
      <c r="AX2445" s="16"/>
    </row>
    <row r="2446" spans="1:50" customFormat="1" ht="15.75" hidden="1" customHeight="1" x14ac:dyDescent="0.2">
      <c r="A2446" s="7" t="s">
        <v>25723</v>
      </c>
      <c r="B2446" s="3" t="s">
        <v>25811</v>
      </c>
      <c r="C2446" s="85" t="s">
        <v>4395</v>
      </c>
      <c r="D2446" s="85" t="s">
        <v>13090</v>
      </c>
      <c r="E2446" s="202" t="s">
        <v>26712</v>
      </c>
      <c r="F2446" s="85" t="s">
        <v>40</v>
      </c>
      <c r="G2446" s="85" t="s">
        <v>43</v>
      </c>
      <c r="H2446" s="85" t="s">
        <v>20690</v>
      </c>
      <c r="I2446" s="3" t="s">
        <v>24284</v>
      </c>
      <c r="J2446" s="85" t="s">
        <v>4435</v>
      </c>
      <c r="K2446" s="7" t="s">
        <v>4871</v>
      </c>
      <c r="L2446" s="3"/>
      <c r="M2446" s="3"/>
      <c r="N2446" s="41" t="s">
        <v>5874</v>
      </c>
      <c r="O2446" s="87">
        <v>0</v>
      </c>
      <c r="P2446" s="87">
        <v>0</v>
      </c>
      <c r="Q2446" s="87">
        <v>0</v>
      </c>
      <c r="R2446" s="87">
        <v>0</v>
      </c>
      <c r="S2446" s="87"/>
      <c r="T2446" s="87"/>
      <c r="U2446" s="85" t="s">
        <v>112</v>
      </c>
      <c r="V2446" s="3"/>
      <c r="X2446" s="3"/>
      <c r="Y2446" s="7"/>
      <c r="Z2446" s="6">
        <v>9853</v>
      </c>
      <c r="AA2446" s="160"/>
      <c r="AB2446" s="123" t="s">
        <v>4395</v>
      </c>
      <c r="AC2446" s="124"/>
      <c r="AD2446" s="41"/>
      <c r="AE2446" s="41"/>
      <c r="AF2446" s="41"/>
      <c r="AG2446" s="41"/>
      <c r="AH2446" s="41" t="s">
        <v>7061</v>
      </c>
      <c r="AI2446" s="80" t="s">
        <v>26086</v>
      </c>
      <c r="AJ2446" s="41" t="s">
        <v>25906</v>
      </c>
      <c r="AK2446" s="3"/>
      <c r="AL2446" s="85"/>
      <c r="AM2446" s="151" t="s">
        <v>25241</v>
      </c>
      <c r="AN2446" s="15"/>
      <c r="AO2446" s="166"/>
      <c r="AP2446" s="5">
        <f t="shared" si="39"/>
        <v>0</v>
      </c>
      <c r="AQ2446" s="16"/>
      <c r="AR2446" s="205">
        <v>1</v>
      </c>
      <c r="AS2446" s="16"/>
      <c r="AT2446" s="16"/>
      <c r="AU2446" s="16"/>
      <c r="AV2446" s="16"/>
      <c r="AW2446" s="16"/>
      <c r="AX2446" s="16"/>
    </row>
    <row r="2447" spans="1:50" customFormat="1" ht="15.75" hidden="1" customHeight="1" x14ac:dyDescent="0.2">
      <c r="A2447" s="7" t="s">
        <v>25721</v>
      </c>
      <c r="B2447" s="3" t="s">
        <v>25809</v>
      </c>
      <c r="C2447" s="85" t="s">
        <v>4395</v>
      </c>
      <c r="D2447" s="85" t="s">
        <v>13090</v>
      </c>
      <c r="E2447" s="202" t="s">
        <v>26712</v>
      </c>
      <c r="F2447" s="85" t="s">
        <v>40</v>
      </c>
      <c r="G2447" s="85" t="s">
        <v>43</v>
      </c>
      <c r="H2447" s="85" t="s">
        <v>20690</v>
      </c>
      <c r="I2447" s="3" t="s">
        <v>24284</v>
      </c>
      <c r="J2447" s="85" t="s">
        <v>4435</v>
      </c>
      <c r="K2447" s="7" t="s">
        <v>4871</v>
      </c>
      <c r="L2447" s="3"/>
      <c r="M2447" s="3"/>
      <c r="N2447" s="41" t="s">
        <v>5874</v>
      </c>
      <c r="O2447" s="87">
        <v>0</v>
      </c>
      <c r="P2447" s="87">
        <v>0</v>
      </c>
      <c r="Q2447" s="87">
        <v>0</v>
      </c>
      <c r="R2447" s="87">
        <v>0</v>
      </c>
      <c r="S2447" s="87"/>
      <c r="T2447" s="87"/>
      <c r="U2447" s="85" t="s">
        <v>112</v>
      </c>
      <c r="V2447" s="3"/>
      <c r="X2447" s="3"/>
      <c r="Y2447" s="7"/>
      <c r="Z2447" s="6">
        <v>9853</v>
      </c>
      <c r="AA2447" s="160"/>
      <c r="AB2447" s="123" t="s">
        <v>4395</v>
      </c>
      <c r="AC2447" s="124"/>
      <c r="AD2447" s="41"/>
      <c r="AE2447" s="41"/>
      <c r="AF2447" s="41"/>
      <c r="AG2447" s="41"/>
      <c r="AH2447" s="41" t="s">
        <v>7061</v>
      </c>
      <c r="AI2447" s="80" t="s">
        <v>26087</v>
      </c>
      <c r="AJ2447" s="41" t="s">
        <v>25904</v>
      </c>
      <c r="AK2447" s="3"/>
      <c r="AL2447" s="85"/>
      <c r="AM2447" s="151" t="s">
        <v>25241</v>
      </c>
      <c r="AN2447" s="15"/>
      <c r="AO2447" s="166"/>
      <c r="AP2447" s="5">
        <f t="shared" si="39"/>
        <v>0</v>
      </c>
      <c r="AQ2447" s="16"/>
      <c r="AR2447" s="205">
        <v>1</v>
      </c>
      <c r="AS2447" s="16"/>
      <c r="AT2447" s="16"/>
      <c r="AU2447" s="16"/>
      <c r="AV2447" s="16"/>
      <c r="AW2447" s="16"/>
      <c r="AX2447" s="16"/>
    </row>
    <row r="2448" spans="1:50" customFormat="1" ht="15.75" hidden="1" customHeight="1" x14ac:dyDescent="0.2">
      <c r="A2448" s="7" t="s">
        <v>25719</v>
      </c>
      <c r="B2448" s="3" t="s">
        <v>25807</v>
      </c>
      <c r="C2448" s="85" t="s">
        <v>4395</v>
      </c>
      <c r="D2448" s="85" t="s">
        <v>13090</v>
      </c>
      <c r="E2448" s="202" t="s">
        <v>26712</v>
      </c>
      <c r="F2448" s="85" t="s">
        <v>40</v>
      </c>
      <c r="G2448" s="85" t="s">
        <v>43</v>
      </c>
      <c r="H2448" s="85" t="s">
        <v>20690</v>
      </c>
      <c r="I2448" s="3" t="s">
        <v>24284</v>
      </c>
      <c r="J2448" s="85" t="s">
        <v>4435</v>
      </c>
      <c r="K2448" s="7" t="s">
        <v>4871</v>
      </c>
      <c r="L2448" s="3"/>
      <c r="M2448" s="3"/>
      <c r="N2448" s="41" t="s">
        <v>5874</v>
      </c>
      <c r="O2448" s="87">
        <v>0</v>
      </c>
      <c r="P2448" s="87">
        <v>0</v>
      </c>
      <c r="Q2448" s="87">
        <v>0</v>
      </c>
      <c r="R2448" s="87">
        <v>0</v>
      </c>
      <c r="S2448" s="87"/>
      <c r="T2448" s="87"/>
      <c r="U2448" s="85" t="s">
        <v>112</v>
      </c>
      <c r="V2448" s="3"/>
      <c r="X2448" s="3"/>
      <c r="Y2448" s="7"/>
      <c r="Z2448" s="6">
        <v>9853</v>
      </c>
      <c r="AA2448" s="160"/>
      <c r="AB2448" s="123" t="s">
        <v>4395</v>
      </c>
      <c r="AC2448" s="124"/>
      <c r="AD2448" s="41"/>
      <c r="AE2448" s="41"/>
      <c r="AF2448" s="41"/>
      <c r="AG2448" s="41"/>
      <c r="AH2448" s="41" t="s">
        <v>7061</v>
      </c>
      <c r="AI2448" s="80" t="s">
        <v>26088</v>
      </c>
      <c r="AJ2448" s="41" t="s">
        <v>25943</v>
      </c>
      <c r="AK2448" s="3"/>
      <c r="AL2448" s="85"/>
      <c r="AM2448" s="151" t="s">
        <v>25241</v>
      </c>
      <c r="AN2448" s="15"/>
      <c r="AO2448" s="166"/>
      <c r="AP2448" s="5">
        <f t="shared" si="39"/>
        <v>0</v>
      </c>
      <c r="AQ2448" s="16"/>
      <c r="AR2448" s="205">
        <v>1</v>
      </c>
      <c r="AS2448" s="16"/>
      <c r="AT2448" s="16"/>
      <c r="AU2448" s="16"/>
      <c r="AV2448" s="16"/>
      <c r="AW2448" s="16"/>
      <c r="AX2448" s="16"/>
    </row>
    <row r="2449" spans="1:50" customFormat="1" ht="15.75" hidden="1" customHeight="1" x14ac:dyDescent="0.2">
      <c r="A2449" s="7" t="s">
        <v>25724</v>
      </c>
      <c r="B2449" s="3" t="s">
        <v>25812</v>
      </c>
      <c r="C2449" s="85" t="s">
        <v>4395</v>
      </c>
      <c r="D2449" s="85" t="s">
        <v>13090</v>
      </c>
      <c r="E2449" s="202" t="s">
        <v>26712</v>
      </c>
      <c r="F2449" s="85" t="s">
        <v>40</v>
      </c>
      <c r="G2449" s="85" t="s">
        <v>43</v>
      </c>
      <c r="H2449" s="85" t="s">
        <v>20690</v>
      </c>
      <c r="I2449" s="3" t="s">
        <v>24284</v>
      </c>
      <c r="J2449" s="85" t="s">
        <v>4435</v>
      </c>
      <c r="K2449" s="7" t="s">
        <v>4871</v>
      </c>
      <c r="L2449" s="3"/>
      <c r="M2449" s="3"/>
      <c r="N2449" s="41" t="s">
        <v>5874</v>
      </c>
      <c r="O2449" s="87">
        <v>0</v>
      </c>
      <c r="P2449" s="87">
        <v>0</v>
      </c>
      <c r="Q2449" s="87">
        <v>0</v>
      </c>
      <c r="R2449" s="87">
        <v>0</v>
      </c>
      <c r="S2449" s="87"/>
      <c r="T2449" s="87"/>
      <c r="U2449" s="85" t="s">
        <v>112</v>
      </c>
      <c r="V2449" s="3"/>
      <c r="X2449" s="3"/>
      <c r="Y2449" s="7"/>
      <c r="Z2449" s="6">
        <v>9853</v>
      </c>
      <c r="AA2449" s="160"/>
      <c r="AB2449" s="123" t="s">
        <v>4395</v>
      </c>
      <c r="AC2449" s="124"/>
      <c r="AD2449" s="41"/>
      <c r="AE2449" s="41"/>
      <c r="AF2449" s="41"/>
      <c r="AG2449" s="41"/>
      <c r="AH2449" s="41" t="s">
        <v>7061</v>
      </c>
      <c r="AI2449" s="80" t="s">
        <v>26089</v>
      </c>
      <c r="AJ2449" s="41" t="s">
        <v>25907</v>
      </c>
      <c r="AK2449" s="3"/>
      <c r="AL2449" s="85"/>
      <c r="AM2449" s="151" t="s">
        <v>25241</v>
      </c>
      <c r="AN2449" s="15"/>
      <c r="AO2449" s="166"/>
      <c r="AP2449" s="5">
        <f t="shared" si="39"/>
        <v>0</v>
      </c>
      <c r="AQ2449" s="16"/>
      <c r="AR2449" s="205">
        <v>1</v>
      </c>
      <c r="AS2449" s="16"/>
      <c r="AT2449" s="16"/>
      <c r="AU2449" s="16"/>
      <c r="AV2449" s="16"/>
      <c r="AW2449" s="16"/>
      <c r="AX2449" s="16"/>
    </row>
    <row r="2450" spans="1:50" customFormat="1" ht="15.75" hidden="1" customHeight="1" x14ac:dyDescent="0.2">
      <c r="A2450" s="7" t="s">
        <v>25722</v>
      </c>
      <c r="B2450" s="3" t="s">
        <v>25810</v>
      </c>
      <c r="C2450" s="85" t="s">
        <v>4395</v>
      </c>
      <c r="D2450" s="85" t="s">
        <v>13090</v>
      </c>
      <c r="E2450" s="202" t="s">
        <v>26712</v>
      </c>
      <c r="F2450" s="85" t="s">
        <v>40</v>
      </c>
      <c r="G2450" s="85" t="s">
        <v>43</v>
      </c>
      <c r="H2450" s="85" t="s">
        <v>20690</v>
      </c>
      <c r="I2450" s="3" t="s">
        <v>24284</v>
      </c>
      <c r="J2450" s="85" t="s">
        <v>4435</v>
      </c>
      <c r="K2450" s="7" t="s">
        <v>4871</v>
      </c>
      <c r="L2450" s="3"/>
      <c r="M2450" s="3"/>
      <c r="N2450" s="41" t="s">
        <v>5874</v>
      </c>
      <c r="O2450" s="87">
        <v>0</v>
      </c>
      <c r="P2450" s="87">
        <v>0</v>
      </c>
      <c r="Q2450" s="87">
        <v>0</v>
      </c>
      <c r="R2450" s="87">
        <v>0</v>
      </c>
      <c r="S2450" s="87"/>
      <c r="T2450" s="87"/>
      <c r="U2450" s="85" t="s">
        <v>112</v>
      </c>
      <c r="V2450" s="3"/>
      <c r="X2450" s="3"/>
      <c r="Y2450" s="7"/>
      <c r="Z2450" s="6">
        <v>9853</v>
      </c>
      <c r="AA2450" s="160"/>
      <c r="AB2450" s="123" t="s">
        <v>4395</v>
      </c>
      <c r="AC2450" s="124"/>
      <c r="AD2450" s="41"/>
      <c r="AE2450" s="41"/>
      <c r="AF2450" s="41"/>
      <c r="AG2450" s="41"/>
      <c r="AH2450" s="41" t="s">
        <v>7061</v>
      </c>
      <c r="AI2450" s="80" t="s">
        <v>26090</v>
      </c>
      <c r="AJ2450" s="41" t="s">
        <v>25905</v>
      </c>
      <c r="AK2450" s="3"/>
      <c r="AL2450" s="85"/>
      <c r="AM2450" s="151" t="s">
        <v>25241</v>
      </c>
      <c r="AN2450" s="15"/>
      <c r="AO2450" s="166"/>
      <c r="AP2450" s="5">
        <f t="shared" si="39"/>
        <v>0</v>
      </c>
      <c r="AQ2450" s="16"/>
      <c r="AR2450" s="205">
        <v>1</v>
      </c>
      <c r="AS2450" s="16"/>
      <c r="AT2450" s="16"/>
      <c r="AU2450" s="16"/>
      <c r="AV2450" s="16"/>
      <c r="AW2450" s="16"/>
      <c r="AX2450" s="16"/>
    </row>
    <row r="2451" spans="1:50" customFormat="1" ht="15.75" hidden="1" customHeight="1" x14ac:dyDescent="0.2">
      <c r="A2451" s="7" t="s">
        <v>25717</v>
      </c>
      <c r="B2451" s="3" t="s">
        <v>25805</v>
      </c>
      <c r="C2451" s="85" t="s">
        <v>4395</v>
      </c>
      <c r="D2451" s="85" t="s">
        <v>13090</v>
      </c>
      <c r="E2451" s="202" t="s">
        <v>26712</v>
      </c>
      <c r="F2451" s="85" t="s">
        <v>40</v>
      </c>
      <c r="G2451" s="85" t="s">
        <v>43</v>
      </c>
      <c r="H2451" s="85" t="s">
        <v>20690</v>
      </c>
      <c r="I2451" s="3" t="s">
        <v>24284</v>
      </c>
      <c r="J2451" s="85" t="s">
        <v>4435</v>
      </c>
      <c r="K2451" s="7" t="s">
        <v>4871</v>
      </c>
      <c r="L2451" s="3"/>
      <c r="M2451" s="3"/>
      <c r="N2451" s="41" t="s">
        <v>5874</v>
      </c>
      <c r="O2451" s="87">
        <v>0</v>
      </c>
      <c r="P2451" s="87">
        <v>0</v>
      </c>
      <c r="Q2451" s="87">
        <v>0</v>
      </c>
      <c r="R2451" s="87">
        <v>0</v>
      </c>
      <c r="S2451" s="87"/>
      <c r="T2451" s="87"/>
      <c r="U2451" s="85" t="s">
        <v>112</v>
      </c>
      <c r="V2451" s="3"/>
      <c r="X2451" s="3"/>
      <c r="Y2451" s="7"/>
      <c r="Z2451" s="6">
        <v>9853</v>
      </c>
      <c r="AA2451" s="160"/>
      <c r="AB2451" s="123" t="s">
        <v>4395</v>
      </c>
      <c r="AC2451" s="124"/>
      <c r="AD2451" s="41"/>
      <c r="AE2451" s="41"/>
      <c r="AF2451" s="41"/>
      <c r="AG2451" s="41"/>
      <c r="AH2451" s="41" t="s">
        <v>7061</v>
      </c>
      <c r="AI2451" s="80" t="s">
        <v>25986</v>
      </c>
      <c r="AJ2451" s="41" t="s">
        <v>25901</v>
      </c>
      <c r="AK2451" s="3"/>
      <c r="AL2451" s="85"/>
      <c r="AM2451" s="151" t="s">
        <v>25241</v>
      </c>
      <c r="AN2451" s="15"/>
      <c r="AO2451" s="166"/>
      <c r="AP2451" s="5">
        <f t="shared" si="39"/>
        <v>0</v>
      </c>
      <c r="AQ2451" s="16"/>
      <c r="AR2451" s="205">
        <v>1</v>
      </c>
      <c r="AS2451" s="16"/>
      <c r="AT2451" s="16"/>
      <c r="AU2451" s="16"/>
      <c r="AV2451" s="16"/>
      <c r="AW2451" s="16"/>
      <c r="AX2451" s="16"/>
    </row>
    <row r="2452" spans="1:50" customFormat="1" ht="15.75" hidden="1" customHeight="1" x14ac:dyDescent="0.2">
      <c r="A2452" s="7" t="s">
        <v>25720</v>
      </c>
      <c r="B2452" s="3" t="s">
        <v>25808</v>
      </c>
      <c r="C2452" s="85" t="s">
        <v>4395</v>
      </c>
      <c r="D2452" s="85" t="s">
        <v>13090</v>
      </c>
      <c r="E2452" s="202" t="s">
        <v>26712</v>
      </c>
      <c r="F2452" s="85" t="s">
        <v>40</v>
      </c>
      <c r="G2452" s="85" t="s">
        <v>43</v>
      </c>
      <c r="H2452" s="85" t="s">
        <v>20690</v>
      </c>
      <c r="I2452" s="3" t="s">
        <v>24284</v>
      </c>
      <c r="J2452" s="85" t="s">
        <v>4435</v>
      </c>
      <c r="K2452" s="7" t="s">
        <v>4871</v>
      </c>
      <c r="L2452" s="3"/>
      <c r="M2452" s="3"/>
      <c r="N2452" s="41" t="s">
        <v>5874</v>
      </c>
      <c r="O2452" s="87">
        <v>0</v>
      </c>
      <c r="P2452" s="87">
        <v>0</v>
      </c>
      <c r="Q2452" s="87">
        <v>0</v>
      </c>
      <c r="R2452" s="87">
        <v>0</v>
      </c>
      <c r="S2452" s="87"/>
      <c r="T2452" s="87"/>
      <c r="U2452" s="85" t="s">
        <v>112</v>
      </c>
      <c r="V2452" s="3"/>
      <c r="X2452" s="3"/>
      <c r="Y2452" s="7"/>
      <c r="Z2452" s="6">
        <v>9853</v>
      </c>
      <c r="AA2452" s="160"/>
      <c r="AB2452" s="123" t="s">
        <v>4395</v>
      </c>
      <c r="AC2452" s="124"/>
      <c r="AD2452" s="41"/>
      <c r="AE2452" s="41"/>
      <c r="AF2452" s="41"/>
      <c r="AG2452" s="41"/>
      <c r="AH2452" s="41" t="s">
        <v>7061</v>
      </c>
      <c r="AI2452" s="80" t="s">
        <v>25988</v>
      </c>
      <c r="AJ2452" s="41" t="s">
        <v>25903</v>
      </c>
      <c r="AK2452" s="3"/>
      <c r="AL2452" s="85"/>
      <c r="AM2452" s="151" t="s">
        <v>25241</v>
      </c>
      <c r="AN2452" s="15"/>
      <c r="AO2452" s="166"/>
      <c r="AP2452" s="5">
        <f t="shared" si="39"/>
        <v>0</v>
      </c>
      <c r="AQ2452" s="16"/>
      <c r="AR2452" s="205">
        <v>1</v>
      </c>
      <c r="AS2452" s="16"/>
      <c r="AT2452" s="16"/>
      <c r="AU2452" s="16"/>
      <c r="AV2452" s="16"/>
      <c r="AW2452" s="16"/>
      <c r="AX2452" s="16"/>
    </row>
    <row r="2453" spans="1:50" customFormat="1" ht="15.75" hidden="1" customHeight="1" x14ac:dyDescent="0.2">
      <c r="A2453" s="7" t="s">
        <v>25718</v>
      </c>
      <c r="B2453" s="3" t="s">
        <v>25806</v>
      </c>
      <c r="C2453" s="85" t="s">
        <v>4395</v>
      </c>
      <c r="D2453" s="85" t="s">
        <v>13090</v>
      </c>
      <c r="E2453" s="202" t="s">
        <v>26418</v>
      </c>
      <c r="F2453" s="85" t="s">
        <v>40</v>
      </c>
      <c r="G2453" s="85" t="s">
        <v>43</v>
      </c>
      <c r="H2453" s="85" t="s">
        <v>20690</v>
      </c>
      <c r="I2453" s="3" t="s">
        <v>24284</v>
      </c>
      <c r="J2453" s="85" t="s">
        <v>4435</v>
      </c>
      <c r="K2453" s="7" t="s">
        <v>4871</v>
      </c>
      <c r="L2453" s="3"/>
      <c r="M2453" s="3"/>
      <c r="N2453" s="41" t="s">
        <v>5874</v>
      </c>
      <c r="O2453" s="87">
        <v>0</v>
      </c>
      <c r="P2453" s="87">
        <v>0</v>
      </c>
      <c r="Q2453" s="87">
        <v>0</v>
      </c>
      <c r="R2453" s="87">
        <v>0</v>
      </c>
      <c r="S2453" s="87"/>
      <c r="T2453" s="87"/>
      <c r="U2453" s="85" t="s">
        <v>112</v>
      </c>
      <c r="V2453" s="3"/>
      <c r="X2453" s="3"/>
      <c r="Y2453" s="7"/>
      <c r="Z2453" s="6">
        <v>9853</v>
      </c>
      <c r="AA2453" s="160"/>
      <c r="AB2453" s="123" t="s">
        <v>4395</v>
      </c>
      <c r="AC2453" s="124"/>
      <c r="AD2453" s="41"/>
      <c r="AE2453" s="41"/>
      <c r="AF2453" s="41"/>
      <c r="AG2453" s="41"/>
      <c r="AH2453" s="41" t="s">
        <v>7061</v>
      </c>
      <c r="AI2453" s="80" t="s">
        <v>25987</v>
      </c>
      <c r="AJ2453" s="41" t="s">
        <v>25902</v>
      </c>
      <c r="AK2453" s="3"/>
      <c r="AL2453" s="85"/>
      <c r="AM2453" s="151" t="s">
        <v>25241</v>
      </c>
      <c r="AN2453" s="15"/>
      <c r="AO2453" s="166"/>
      <c r="AP2453" s="5">
        <f t="shared" si="39"/>
        <v>0</v>
      </c>
      <c r="AQ2453" s="16"/>
      <c r="AR2453" s="205">
        <v>1</v>
      </c>
      <c r="AS2453" s="16"/>
      <c r="AT2453" s="16"/>
      <c r="AU2453" s="16"/>
      <c r="AV2453" s="16"/>
      <c r="AW2453" s="16"/>
      <c r="AX2453" s="16"/>
    </row>
    <row r="2454" spans="1:50" customFormat="1" ht="15.75" hidden="1" customHeight="1" x14ac:dyDescent="0.2">
      <c r="A2454" s="7" t="s">
        <v>27737</v>
      </c>
      <c r="B2454" s="3" t="s">
        <v>27738</v>
      </c>
      <c r="C2454" s="85" t="s">
        <v>4395</v>
      </c>
      <c r="D2454" s="85" t="s">
        <v>13090</v>
      </c>
      <c r="E2454" s="202" t="s">
        <v>26712</v>
      </c>
      <c r="F2454" s="85" t="s">
        <v>40</v>
      </c>
      <c r="G2454" s="85" t="s">
        <v>43</v>
      </c>
      <c r="H2454" s="85" t="s">
        <v>20690</v>
      </c>
      <c r="I2454" s="3" t="s">
        <v>24284</v>
      </c>
      <c r="J2454" s="85" t="s">
        <v>4435</v>
      </c>
      <c r="K2454" s="7" t="s">
        <v>4871</v>
      </c>
      <c r="L2454" s="3"/>
      <c r="M2454" s="3"/>
      <c r="N2454" s="41" t="s">
        <v>5874</v>
      </c>
      <c r="O2454" s="87">
        <v>0</v>
      </c>
      <c r="P2454" s="87">
        <v>0</v>
      </c>
      <c r="Q2454" s="87">
        <v>0</v>
      </c>
      <c r="R2454" s="87">
        <v>0</v>
      </c>
      <c r="S2454" s="87"/>
      <c r="T2454" s="87"/>
      <c r="U2454" s="85" t="s">
        <v>112</v>
      </c>
      <c r="V2454" s="3"/>
      <c r="X2454" s="3"/>
      <c r="Y2454" s="7"/>
      <c r="Z2454" s="6">
        <v>9853</v>
      </c>
      <c r="AA2454" s="160"/>
      <c r="AB2454" s="123" t="s">
        <v>4395</v>
      </c>
      <c r="AC2454" s="124"/>
      <c r="AD2454" s="41"/>
      <c r="AE2454" s="41"/>
      <c r="AF2454" s="41"/>
      <c r="AG2454" s="41"/>
      <c r="AH2454" s="41" t="s">
        <v>7061</v>
      </c>
      <c r="AI2454" s="80"/>
      <c r="AJ2454" s="80"/>
      <c r="AK2454" s="3"/>
      <c r="AL2454" s="85"/>
      <c r="AM2454" s="151" t="s">
        <v>28169</v>
      </c>
      <c r="AN2454" s="15"/>
      <c r="AO2454" s="166"/>
      <c r="AP2454" s="5">
        <f t="shared" si="39"/>
        <v>0</v>
      </c>
      <c r="AQ2454" s="16"/>
      <c r="AR2454" s="205">
        <v>1</v>
      </c>
      <c r="AS2454" s="16"/>
      <c r="AT2454" s="16"/>
      <c r="AU2454" s="16"/>
      <c r="AV2454" s="16"/>
      <c r="AW2454" s="16"/>
      <c r="AX2454" s="16"/>
    </row>
    <row r="2455" spans="1:50" customFormat="1" ht="15.75" hidden="1" customHeight="1" x14ac:dyDescent="0.2">
      <c r="A2455" s="7" t="s">
        <v>27739</v>
      </c>
      <c r="B2455" s="3" t="s">
        <v>27740</v>
      </c>
      <c r="C2455" s="85" t="s">
        <v>4395</v>
      </c>
      <c r="D2455" s="85" t="s">
        <v>13090</v>
      </c>
      <c r="E2455" s="202" t="s">
        <v>26418</v>
      </c>
      <c r="F2455" s="85" t="s">
        <v>40</v>
      </c>
      <c r="G2455" s="85" t="s">
        <v>43</v>
      </c>
      <c r="H2455" s="85" t="s">
        <v>20690</v>
      </c>
      <c r="I2455" s="3" t="s">
        <v>24284</v>
      </c>
      <c r="J2455" s="85" t="s">
        <v>4435</v>
      </c>
      <c r="K2455" s="7" t="s">
        <v>4871</v>
      </c>
      <c r="L2455" s="3"/>
      <c r="M2455" s="3"/>
      <c r="N2455" s="41" t="s">
        <v>5874</v>
      </c>
      <c r="O2455" s="87">
        <v>0</v>
      </c>
      <c r="P2455" s="87">
        <v>0</v>
      </c>
      <c r="Q2455" s="87">
        <v>0</v>
      </c>
      <c r="R2455" s="87">
        <v>0</v>
      </c>
      <c r="S2455" s="87"/>
      <c r="T2455" s="87"/>
      <c r="U2455" s="85" t="s">
        <v>112</v>
      </c>
      <c r="V2455" s="3"/>
      <c r="X2455" s="3"/>
      <c r="Y2455" s="7"/>
      <c r="Z2455" s="6">
        <v>9853</v>
      </c>
      <c r="AA2455" s="160"/>
      <c r="AB2455" s="123" t="s">
        <v>4395</v>
      </c>
      <c r="AC2455" s="124"/>
      <c r="AD2455" s="41"/>
      <c r="AE2455" s="41"/>
      <c r="AF2455" s="41"/>
      <c r="AG2455" s="41"/>
      <c r="AH2455" s="41" t="s">
        <v>7061</v>
      </c>
      <c r="AI2455" s="80"/>
      <c r="AJ2455" s="80"/>
      <c r="AK2455" s="3"/>
      <c r="AL2455" s="85"/>
      <c r="AM2455" s="151" t="s">
        <v>28169</v>
      </c>
      <c r="AN2455" s="15"/>
      <c r="AO2455" s="166"/>
      <c r="AP2455" s="5">
        <f t="shared" si="39"/>
        <v>0</v>
      </c>
      <c r="AQ2455" s="16"/>
      <c r="AR2455" s="205">
        <v>1</v>
      </c>
      <c r="AS2455" s="16"/>
      <c r="AT2455" s="16"/>
      <c r="AU2455" s="16"/>
      <c r="AV2455" s="16"/>
      <c r="AW2455" s="16"/>
      <c r="AX2455" s="16"/>
    </row>
    <row r="2456" spans="1:50" customFormat="1" ht="15.75" hidden="1" customHeight="1" x14ac:dyDescent="0.2">
      <c r="A2456" s="7" t="s">
        <v>27741</v>
      </c>
      <c r="B2456" s="3" t="s">
        <v>27742</v>
      </c>
      <c r="C2456" s="85" t="s">
        <v>4395</v>
      </c>
      <c r="D2456" s="85" t="s">
        <v>13090</v>
      </c>
      <c r="E2456" s="202" t="s">
        <v>26418</v>
      </c>
      <c r="F2456" s="85" t="s">
        <v>40</v>
      </c>
      <c r="G2456" s="85" t="s">
        <v>43</v>
      </c>
      <c r="H2456" s="85" t="s">
        <v>20690</v>
      </c>
      <c r="I2456" s="3" t="s">
        <v>24284</v>
      </c>
      <c r="J2456" s="85" t="s">
        <v>4435</v>
      </c>
      <c r="K2456" s="7" t="s">
        <v>4871</v>
      </c>
      <c r="L2456" s="3"/>
      <c r="M2456" s="3"/>
      <c r="N2456" s="41" t="s">
        <v>5874</v>
      </c>
      <c r="O2456" s="87">
        <v>0</v>
      </c>
      <c r="P2456" s="87">
        <v>0</v>
      </c>
      <c r="Q2456" s="87">
        <v>0</v>
      </c>
      <c r="R2456" s="87">
        <v>0</v>
      </c>
      <c r="S2456" s="87"/>
      <c r="T2456" s="87"/>
      <c r="U2456" s="85" t="s">
        <v>112</v>
      </c>
      <c r="V2456" s="3"/>
      <c r="X2456" s="3"/>
      <c r="Y2456" s="7"/>
      <c r="Z2456" s="6">
        <v>9853</v>
      </c>
      <c r="AA2456" s="160"/>
      <c r="AB2456" s="123" t="s">
        <v>4395</v>
      </c>
      <c r="AC2456" s="124"/>
      <c r="AD2456" s="41"/>
      <c r="AE2456" s="41"/>
      <c r="AF2456" s="41"/>
      <c r="AG2456" s="41"/>
      <c r="AH2456" s="41" t="s">
        <v>7061</v>
      </c>
      <c r="AI2456" s="80"/>
      <c r="AJ2456" s="80"/>
      <c r="AK2456" s="3"/>
      <c r="AL2456" s="85"/>
      <c r="AM2456" s="151" t="s">
        <v>28169</v>
      </c>
      <c r="AN2456" s="15"/>
      <c r="AO2456" s="166"/>
      <c r="AP2456" s="5">
        <f t="shared" si="39"/>
        <v>0</v>
      </c>
      <c r="AQ2456" s="16"/>
      <c r="AR2456" s="205">
        <v>1</v>
      </c>
      <c r="AS2456" s="16"/>
      <c r="AT2456" s="16"/>
      <c r="AU2456" s="16"/>
      <c r="AV2456" s="16"/>
      <c r="AW2456" s="16"/>
      <c r="AX2456" s="16"/>
    </row>
    <row r="2457" spans="1:50" customFormat="1" ht="15.75" hidden="1" customHeight="1" x14ac:dyDescent="0.2">
      <c r="A2457" s="1" t="s">
        <v>26416</v>
      </c>
      <c r="B2457" s="1" t="s">
        <v>26417</v>
      </c>
      <c r="C2457" s="85" t="s">
        <v>4395</v>
      </c>
      <c r="D2457" s="85" t="s">
        <v>13090</v>
      </c>
      <c r="E2457" s="202" t="s">
        <v>26418</v>
      </c>
      <c r="F2457" s="85" t="s">
        <v>40</v>
      </c>
      <c r="G2457" s="85" t="s">
        <v>43</v>
      </c>
      <c r="H2457" s="85" t="s">
        <v>20690</v>
      </c>
      <c r="I2457" s="3" t="s">
        <v>24284</v>
      </c>
      <c r="J2457" s="85" t="s">
        <v>4435</v>
      </c>
      <c r="K2457" s="1" t="s">
        <v>4871</v>
      </c>
      <c r="L2457" s="1"/>
      <c r="M2457" s="1"/>
      <c r="N2457" s="41" t="s">
        <v>5874</v>
      </c>
      <c r="O2457" s="87">
        <v>0</v>
      </c>
      <c r="P2457" s="87">
        <v>0</v>
      </c>
      <c r="Q2457" s="87">
        <v>0</v>
      </c>
      <c r="R2457" s="87">
        <v>0</v>
      </c>
      <c r="S2457" s="87"/>
      <c r="T2457" s="87"/>
      <c r="U2457" s="85" t="s">
        <v>112</v>
      </c>
      <c r="V2457" s="1"/>
      <c r="W2457" s="1"/>
      <c r="X2457" s="1"/>
      <c r="Y2457" s="1"/>
      <c r="Z2457" s="6">
        <v>9853</v>
      </c>
      <c r="AA2457" s="160"/>
      <c r="AB2457" s="123" t="s">
        <v>4395</v>
      </c>
      <c r="AC2457" s="124"/>
      <c r="AD2457" s="2"/>
      <c r="AE2457" s="2"/>
      <c r="AF2457" s="2"/>
      <c r="AG2457" s="2"/>
      <c r="AH2457" s="41" t="s">
        <v>7061</v>
      </c>
      <c r="AI2457" s="80"/>
      <c r="AJ2457" s="80"/>
      <c r="AK2457" s="1"/>
      <c r="AL2457" s="85"/>
      <c r="AM2457" s="151" t="s">
        <v>26263</v>
      </c>
      <c r="AN2457" s="16"/>
      <c r="AO2457" s="166"/>
      <c r="AP2457" s="5">
        <f t="shared" si="39"/>
        <v>0</v>
      </c>
      <c r="AQ2457" s="16"/>
      <c r="AR2457" s="205">
        <v>1</v>
      </c>
      <c r="AS2457" s="16"/>
      <c r="AT2457" s="16"/>
      <c r="AU2457" s="16"/>
      <c r="AV2457" s="16"/>
      <c r="AW2457" s="16"/>
      <c r="AX2457" s="16"/>
    </row>
    <row r="2458" spans="1:50" customFormat="1" ht="15.75" hidden="1" customHeight="1" x14ac:dyDescent="0.2">
      <c r="A2458" s="7" t="s">
        <v>27743</v>
      </c>
      <c r="B2458" s="3" t="s">
        <v>27744</v>
      </c>
      <c r="C2458" s="85" t="s">
        <v>4395</v>
      </c>
      <c r="D2458" s="85" t="s">
        <v>13090</v>
      </c>
      <c r="E2458" s="202" t="s">
        <v>26418</v>
      </c>
      <c r="F2458" s="85" t="s">
        <v>40</v>
      </c>
      <c r="G2458" s="85" t="s">
        <v>43</v>
      </c>
      <c r="H2458" s="85" t="s">
        <v>20690</v>
      </c>
      <c r="I2458" s="3" t="s">
        <v>24284</v>
      </c>
      <c r="J2458" s="85" t="s">
        <v>4435</v>
      </c>
      <c r="K2458" s="7" t="s">
        <v>4871</v>
      </c>
      <c r="L2458" s="3"/>
      <c r="M2458" s="3"/>
      <c r="N2458" s="41" t="s">
        <v>5874</v>
      </c>
      <c r="O2458" s="87">
        <v>0</v>
      </c>
      <c r="P2458" s="87">
        <v>0</v>
      </c>
      <c r="Q2458" s="87">
        <v>0</v>
      </c>
      <c r="R2458" s="87">
        <v>0</v>
      </c>
      <c r="S2458" s="87"/>
      <c r="T2458" s="87"/>
      <c r="U2458" s="85" t="s">
        <v>112</v>
      </c>
      <c r="V2458" s="3"/>
      <c r="X2458" s="3"/>
      <c r="Y2458" s="7"/>
      <c r="Z2458" s="6">
        <v>9853</v>
      </c>
      <c r="AA2458" s="160"/>
      <c r="AB2458" s="123" t="s">
        <v>4395</v>
      </c>
      <c r="AC2458" s="124"/>
      <c r="AD2458" s="41"/>
      <c r="AE2458" s="41"/>
      <c r="AF2458" s="41"/>
      <c r="AG2458" s="41"/>
      <c r="AH2458" s="41" t="s">
        <v>7061</v>
      </c>
      <c r="AI2458" s="80"/>
      <c r="AJ2458" s="80"/>
      <c r="AK2458" s="3"/>
      <c r="AL2458" s="85"/>
      <c r="AM2458" s="151" t="s">
        <v>28169</v>
      </c>
      <c r="AN2458" s="15"/>
      <c r="AO2458" s="166"/>
      <c r="AP2458" s="5">
        <f t="shared" si="39"/>
        <v>0</v>
      </c>
      <c r="AQ2458" s="16"/>
      <c r="AR2458" s="205">
        <v>1</v>
      </c>
      <c r="AS2458" s="16"/>
      <c r="AT2458" s="16"/>
      <c r="AU2458" s="16"/>
      <c r="AV2458" s="16"/>
      <c r="AW2458" s="16"/>
      <c r="AX2458" s="16"/>
    </row>
    <row r="2459" spans="1:50" customFormat="1" ht="15.75" hidden="1" customHeight="1" x14ac:dyDescent="0.2">
      <c r="A2459" s="7" t="s">
        <v>27745</v>
      </c>
      <c r="B2459" s="3" t="s">
        <v>27746</v>
      </c>
      <c r="C2459" s="85" t="s">
        <v>4395</v>
      </c>
      <c r="D2459" s="85" t="s">
        <v>13090</v>
      </c>
      <c r="E2459" s="202" t="s">
        <v>26418</v>
      </c>
      <c r="F2459" s="85" t="s">
        <v>40</v>
      </c>
      <c r="G2459" s="85" t="s">
        <v>43</v>
      </c>
      <c r="H2459" s="85" t="s">
        <v>20690</v>
      </c>
      <c r="I2459" s="3" t="s">
        <v>24284</v>
      </c>
      <c r="J2459" s="85" t="s">
        <v>4435</v>
      </c>
      <c r="K2459" s="7" t="s">
        <v>4871</v>
      </c>
      <c r="L2459" s="3"/>
      <c r="M2459" s="3"/>
      <c r="N2459" s="41" t="s">
        <v>5874</v>
      </c>
      <c r="O2459" s="87">
        <v>0</v>
      </c>
      <c r="P2459" s="87">
        <v>0</v>
      </c>
      <c r="Q2459" s="87">
        <v>0</v>
      </c>
      <c r="R2459" s="87">
        <v>0</v>
      </c>
      <c r="S2459" s="87"/>
      <c r="T2459" s="87"/>
      <c r="U2459" s="85" t="s">
        <v>112</v>
      </c>
      <c r="V2459" s="3"/>
      <c r="X2459" s="3"/>
      <c r="Y2459" s="7"/>
      <c r="Z2459" s="6">
        <v>9853</v>
      </c>
      <c r="AA2459" s="160"/>
      <c r="AB2459" s="123" t="s">
        <v>4395</v>
      </c>
      <c r="AC2459" s="124"/>
      <c r="AD2459" s="41"/>
      <c r="AE2459" s="41"/>
      <c r="AF2459" s="41"/>
      <c r="AG2459" s="41"/>
      <c r="AH2459" s="41" t="s">
        <v>7061</v>
      </c>
      <c r="AI2459" s="80"/>
      <c r="AJ2459" s="80"/>
      <c r="AK2459" s="3"/>
      <c r="AL2459" s="85"/>
      <c r="AM2459" s="151" t="s">
        <v>28169</v>
      </c>
      <c r="AN2459" s="15"/>
      <c r="AO2459" s="166"/>
      <c r="AP2459" s="5">
        <f t="shared" si="39"/>
        <v>0</v>
      </c>
      <c r="AQ2459" s="16"/>
      <c r="AR2459" s="205">
        <v>1</v>
      </c>
      <c r="AS2459" s="16"/>
      <c r="AT2459" s="16"/>
      <c r="AU2459" s="16"/>
      <c r="AV2459" s="16"/>
      <c r="AW2459" s="16"/>
      <c r="AX2459" s="16"/>
    </row>
    <row r="2460" spans="1:50" customFormat="1" ht="15.75" hidden="1" customHeight="1" x14ac:dyDescent="0.2">
      <c r="A2460" s="7" t="s">
        <v>27747</v>
      </c>
      <c r="B2460" s="3" t="s">
        <v>27748</v>
      </c>
      <c r="C2460" s="85" t="s">
        <v>4395</v>
      </c>
      <c r="D2460" s="85" t="s">
        <v>13090</v>
      </c>
      <c r="E2460" s="202" t="s">
        <v>26418</v>
      </c>
      <c r="F2460" s="85" t="s">
        <v>40</v>
      </c>
      <c r="G2460" s="85" t="s">
        <v>43</v>
      </c>
      <c r="H2460" s="85" t="s">
        <v>20690</v>
      </c>
      <c r="I2460" s="3" t="s">
        <v>24284</v>
      </c>
      <c r="J2460" s="85" t="s">
        <v>4435</v>
      </c>
      <c r="K2460" s="7" t="s">
        <v>4871</v>
      </c>
      <c r="L2460" s="3"/>
      <c r="M2460" s="3"/>
      <c r="N2460" s="41" t="s">
        <v>5874</v>
      </c>
      <c r="O2460" s="87">
        <v>0</v>
      </c>
      <c r="P2460" s="87">
        <v>0</v>
      </c>
      <c r="Q2460" s="87">
        <v>0</v>
      </c>
      <c r="R2460" s="87">
        <v>0</v>
      </c>
      <c r="S2460" s="87"/>
      <c r="T2460" s="87"/>
      <c r="U2460" s="85" t="s">
        <v>112</v>
      </c>
      <c r="V2460" s="3"/>
      <c r="X2460" s="3"/>
      <c r="Y2460" s="7"/>
      <c r="Z2460" s="6">
        <v>9853</v>
      </c>
      <c r="AA2460" s="160"/>
      <c r="AB2460" s="123" t="s">
        <v>4395</v>
      </c>
      <c r="AC2460" s="124"/>
      <c r="AD2460" s="41"/>
      <c r="AE2460" s="41"/>
      <c r="AF2460" s="41"/>
      <c r="AG2460" s="41"/>
      <c r="AH2460" s="41" t="s">
        <v>7061</v>
      </c>
      <c r="AI2460" s="80"/>
      <c r="AJ2460" s="80"/>
      <c r="AK2460" s="3"/>
      <c r="AL2460" s="85"/>
      <c r="AM2460" s="151" t="s">
        <v>28169</v>
      </c>
      <c r="AN2460" s="15"/>
      <c r="AO2460" s="166"/>
      <c r="AP2460" s="5">
        <f t="shared" si="39"/>
        <v>0</v>
      </c>
      <c r="AQ2460" s="16"/>
      <c r="AR2460" s="205">
        <v>1</v>
      </c>
      <c r="AS2460" s="16"/>
      <c r="AT2460" s="16"/>
      <c r="AU2460" s="16"/>
      <c r="AV2460" s="16"/>
      <c r="AW2460" s="16"/>
      <c r="AX2460" s="16"/>
    </row>
    <row r="2461" spans="1:50" customFormat="1" ht="15.75" hidden="1" customHeight="1" x14ac:dyDescent="0.2">
      <c r="A2461" s="7" t="s">
        <v>27749</v>
      </c>
      <c r="B2461" s="3" t="s">
        <v>27750</v>
      </c>
      <c r="C2461" s="85" t="s">
        <v>4395</v>
      </c>
      <c r="D2461" s="85" t="s">
        <v>13090</v>
      </c>
      <c r="E2461" s="202" t="s">
        <v>26418</v>
      </c>
      <c r="F2461" s="85" t="s">
        <v>40</v>
      </c>
      <c r="G2461" s="85" t="s">
        <v>43</v>
      </c>
      <c r="H2461" s="85" t="s">
        <v>20690</v>
      </c>
      <c r="I2461" s="3" t="s">
        <v>24284</v>
      </c>
      <c r="J2461" s="85" t="s">
        <v>4435</v>
      </c>
      <c r="K2461" s="7" t="s">
        <v>4871</v>
      </c>
      <c r="L2461" s="3"/>
      <c r="M2461" s="3"/>
      <c r="N2461" s="41" t="s">
        <v>5874</v>
      </c>
      <c r="O2461" s="87">
        <v>0</v>
      </c>
      <c r="P2461" s="87">
        <v>0</v>
      </c>
      <c r="Q2461" s="87">
        <v>0</v>
      </c>
      <c r="R2461" s="87">
        <v>0</v>
      </c>
      <c r="S2461" s="87"/>
      <c r="T2461" s="87"/>
      <c r="U2461" s="85" t="s">
        <v>112</v>
      </c>
      <c r="V2461" s="3"/>
      <c r="X2461" s="3"/>
      <c r="Y2461" s="7"/>
      <c r="Z2461" s="6">
        <v>9853</v>
      </c>
      <c r="AA2461" s="160"/>
      <c r="AB2461" s="123" t="s">
        <v>4395</v>
      </c>
      <c r="AC2461" s="124"/>
      <c r="AD2461" s="41"/>
      <c r="AE2461" s="41"/>
      <c r="AF2461" s="41"/>
      <c r="AG2461" s="41"/>
      <c r="AH2461" s="41" t="s">
        <v>7061</v>
      </c>
      <c r="AI2461" s="80"/>
      <c r="AJ2461" s="80"/>
      <c r="AK2461" s="3"/>
      <c r="AL2461" s="85"/>
      <c r="AM2461" s="151" t="s">
        <v>28169</v>
      </c>
      <c r="AN2461" s="15"/>
      <c r="AO2461" s="166"/>
      <c r="AP2461" s="5">
        <f t="shared" si="39"/>
        <v>0</v>
      </c>
      <c r="AQ2461" s="16"/>
      <c r="AR2461" s="205">
        <v>1</v>
      </c>
      <c r="AS2461" s="16"/>
      <c r="AT2461" s="16"/>
      <c r="AU2461" s="16"/>
      <c r="AV2461" s="16"/>
      <c r="AW2461" s="16"/>
      <c r="AX2461" s="16"/>
    </row>
    <row r="2462" spans="1:50" customFormat="1" ht="15.75" hidden="1" customHeight="1" x14ac:dyDescent="0.2">
      <c r="A2462" s="7" t="s">
        <v>27751</v>
      </c>
      <c r="B2462" s="3" t="s">
        <v>27752</v>
      </c>
      <c r="C2462" s="85" t="s">
        <v>4395</v>
      </c>
      <c r="D2462" s="85" t="s">
        <v>13090</v>
      </c>
      <c r="E2462" s="202" t="s">
        <v>26418</v>
      </c>
      <c r="F2462" s="85" t="s">
        <v>40</v>
      </c>
      <c r="G2462" s="85" t="s">
        <v>43</v>
      </c>
      <c r="H2462" s="85" t="s">
        <v>20690</v>
      </c>
      <c r="I2462" s="3" t="s">
        <v>24284</v>
      </c>
      <c r="J2462" s="85" t="s">
        <v>4435</v>
      </c>
      <c r="K2462" s="7" t="s">
        <v>4871</v>
      </c>
      <c r="L2462" s="3"/>
      <c r="M2462" s="3"/>
      <c r="N2462" s="41" t="s">
        <v>5874</v>
      </c>
      <c r="O2462" s="87">
        <v>0</v>
      </c>
      <c r="P2462" s="87">
        <v>0</v>
      </c>
      <c r="Q2462" s="87">
        <v>0</v>
      </c>
      <c r="R2462" s="87">
        <v>0</v>
      </c>
      <c r="S2462" s="87"/>
      <c r="T2462" s="87"/>
      <c r="U2462" s="85" t="s">
        <v>112</v>
      </c>
      <c r="V2462" s="3"/>
      <c r="X2462" s="3"/>
      <c r="Y2462" s="7"/>
      <c r="Z2462" s="6">
        <v>9853</v>
      </c>
      <c r="AA2462" s="160"/>
      <c r="AB2462" s="123" t="s">
        <v>4395</v>
      </c>
      <c r="AC2462" s="124"/>
      <c r="AD2462" s="41"/>
      <c r="AE2462" s="41"/>
      <c r="AF2462" s="41"/>
      <c r="AG2462" s="41"/>
      <c r="AH2462" s="41" t="s">
        <v>7061</v>
      </c>
      <c r="AI2462" s="80"/>
      <c r="AJ2462" s="80"/>
      <c r="AK2462" s="3"/>
      <c r="AL2462" s="85"/>
      <c r="AM2462" s="151" t="s">
        <v>28169</v>
      </c>
      <c r="AN2462" s="15"/>
      <c r="AO2462" s="166"/>
      <c r="AP2462" s="5">
        <f t="shared" si="39"/>
        <v>0</v>
      </c>
      <c r="AQ2462" s="16"/>
      <c r="AR2462" s="205">
        <v>1</v>
      </c>
      <c r="AS2462" s="16"/>
      <c r="AT2462" s="16"/>
      <c r="AU2462" s="16"/>
      <c r="AV2462" s="16"/>
      <c r="AW2462" s="16"/>
      <c r="AX2462" s="16"/>
    </row>
    <row r="2463" spans="1:50" customFormat="1" ht="15.75" hidden="1" customHeight="1" x14ac:dyDescent="0.2">
      <c r="A2463" s="7" t="s">
        <v>27753</v>
      </c>
      <c r="B2463" s="3" t="s">
        <v>27754</v>
      </c>
      <c r="C2463" s="85" t="s">
        <v>4395</v>
      </c>
      <c r="D2463" s="85" t="s">
        <v>13090</v>
      </c>
      <c r="E2463" s="202" t="s">
        <v>26418</v>
      </c>
      <c r="F2463" s="85" t="s">
        <v>40</v>
      </c>
      <c r="G2463" s="85" t="s">
        <v>43</v>
      </c>
      <c r="H2463" s="85" t="s">
        <v>20690</v>
      </c>
      <c r="I2463" s="3" t="s">
        <v>24284</v>
      </c>
      <c r="J2463" s="85" t="s">
        <v>4435</v>
      </c>
      <c r="K2463" s="7" t="s">
        <v>4871</v>
      </c>
      <c r="L2463" s="3"/>
      <c r="M2463" s="3"/>
      <c r="N2463" s="41" t="s">
        <v>5874</v>
      </c>
      <c r="O2463" s="87">
        <v>0</v>
      </c>
      <c r="P2463" s="87">
        <v>0</v>
      </c>
      <c r="Q2463" s="87">
        <v>0</v>
      </c>
      <c r="R2463" s="87">
        <v>0</v>
      </c>
      <c r="S2463" s="87"/>
      <c r="T2463" s="87"/>
      <c r="U2463" s="85" t="s">
        <v>112</v>
      </c>
      <c r="V2463" s="3"/>
      <c r="X2463" s="3"/>
      <c r="Y2463" s="7"/>
      <c r="Z2463" s="6">
        <v>9853</v>
      </c>
      <c r="AA2463" s="160"/>
      <c r="AB2463" s="123" t="s">
        <v>4395</v>
      </c>
      <c r="AC2463" s="124"/>
      <c r="AD2463" s="41"/>
      <c r="AE2463" s="41"/>
      <c r="AF2463" s="41"/>
      <c r="AG2463" s="41"/>
      <c r="AH2463" s="41" t="s">
        <v>7061</v>
      </c>
      <c r="AI2463" s="80"/>
      <c r="AJ2463" s="80"/>
      <c r="AK2463" s="3"/>
      <c r="AL2463" s="85"/>
      <c r="AM2463" s="151" t="s">
        <v>28169</v>
      </c>
      <c r="AN2463" s="15"/>
      <c r="AO2463" s="166"/>
      <c r="AP2463" s="5">
        <f t="shared" si="39"/>
        <v>0</v>
      </c>
      <c r="AQ2463" s="16"/>
      <c r="AR2463" s="205">
        <v>1</v>
      </c>
      <c r="AS2463" s="16"/>
      <c r="AT2463" s="16"/>
      <c r="AU2463" s="16"/>
      <c r="AV2463" s="16"/>
      <c r="AW2463" s="16"/>
      <c r="AX2463" s="16"/>
    </row>
    <row r="2464" spans="1:50" customFormat="1" ht="15.75" hidden="1" customHeight="1" x14ac:dyDescent="0.2">
      <c r="A2464" s="7" t="s">
        <v>27755</v>
      </c>
      <c r="B2464" s="3" t="s">
        <v>27756</v>
      </c>
      <c r="C2464" s="85" t="s">
        <v>4395</v>
      </c>
      <c r="D2464" s="85" t="s">
        <v>13090</v>
      </c>
      <c r="E2464" s="202" t="s">
        <v>26418</v>
      </c>
      <c r="F2464" s="85" t="s">
        <v>40</v>
      </c>
      <c r="G2464" s="85" t="s">
        <v>43</v>
      </c>
      <c r="H2464" s="85" t="s">
        <v>20690</v>
      </c>
      <c r="I2464" s="3" t="s">
        <v>24284</v>
      </c>
      <c r="J2464" s="85" t="s">
        <v>4435</v>
      </c>
      <c r="K2464" s="7" t="s">
        <v>4871</v>
      </c>
      <c r="L2464" s="3"/>
      <c r="M2464" s="3"/>
      <c r="N2464" s="41" t="s">
        <v>5874</v>
      </c>
      <c r="O2464" s="87">
        <v>0</v>
      </c>
      <c r="P2464" s="87">
        <v>0</v>
      </c>
      <c r="Q2464" s="87">
        <v>0</v>
      </c>
      <c r="R2464" s="87">
        <v>0</v>
      </c>
      <c r="S2464" s="87"/>
      <c r="T2464" s="87"/>
      <c r="U2464" s="85" t="s">
        <v>112</v>
      </c>
      <c r="V2464" s="3"/>
      <c r="X2464" s="3"/>
      <c r="Y2464" s="7"/>
      <c r="Z2464" s="6">
        <v>9853</v>
      </c>
      <c r="AA2464" s="160"/>
      <c r="AB2464" s="123" t="s">
        <v>4395</v>
      </c>
      <c r="AC2464" s="124"/>
      <c r="AD2464" s="41"/>
      <c r="AE2464" s="41"/>
      <c r="AF2464" s="41"/>
      <c r="AG2464" s="41"/>
      <c r="AH2464" s="41" t="s">
        <v>7061</v>
      </c>
      <c r="AI2464" s="80"/>
      <c r="AJ2464" s="80"/>
      <c r="AK2464" s="3"/>
      <c r="AL2464" s="85"/>
      <c r="AM2464" s="151" t="s">
        <v>28169</v>
      </c>
      <c r="AN2464" s="15"/>
      <c r="AO2464" s="166"/>
      <c r="AP2464" s="5">
        <f t="shared" si="39"/>
        <v>0</v>
      </c>
      <c r="AQ2464" s="16"/>
      <c r="AR2464" s="205">
        <v>1</v>
      </c>
      <c r="AS2464" s="16"/>
      <c r="AT2464" s="16"/>
      <c r="AU2464" s="16"/>
      <c r="AV2464" s="16"/>
      <c r="AW2464" s="16"/>
      <c r="AX2464" s="16"/>
    </row>
    <row r="2465" spans="1:50" customFormat="1" ht="15.75" hidden="1" customHeight="1" x14ac:dyDescent="0.2">
      <c r="A2465" s="7" t="s">
        <v>27757</v>
      </c>
      <c r="B2465" s="3" t="s">
        <v>27758</v>
      </c>
      <c r="C2465" s="85" t="s">
        <v>4395</v>
      </c>
      <c r="D2465" s="85" t="s">
        <v>13090</v>
      </c>
      <c r="E2465" s="202" t="s">
        <v>26418</v>
      </c>
      <c r="F2465" s="85" t="s">
        <v>40</v>
      </c>
      <c r="G2465" s="85" t="s">
        <v>43</v>
      </c>
      <c r="H2465" s="85" t="s">
        <v>20690</v>
      </c>
      <c r="I2465" s="3" t="s">
        <v>24284</v>
      </c>
      <c r="J2465" s="85" t="s">
        <v>4435</v>
      </c>
      <c r="K2465" s="7" t="s">
        <v>4871</v>
      </c>
      <c r="L2465" s="3"/>
      <c r="M2465" s="3"/>
      <c r="N2465" s="41" t="s">
        <v>5874</v>
      </c>
      <c r="O2465" s="87">
        <v>0</v>
      </c>
      <c r="P2465" s="87">
        <v>0</v>
      </c>
      <c r="Q2465" s="87">
        <v>0</v>
      </c>
      <c r="R2465" s="87">
        <v>0</v>
      </c>
      <c r="S2465" s="87"/>
      <c r="T2465" s="87"/>
      <c r="U2465" s="85" t="s">
        <v>112</v>
      </c>
      <c r="V2465" s="3"/>
      <c r="X2465" s="3"/>
      <c r="Y2465" s="7"/>
      <c r="Z2465" s="6">
        <v>9853</v>
      </c>
      <c r="AA2465" s="160"/>
      <c r="AB2465" s="123" t="s">
        <v>4395</v>
      </c>
      <c r="AC2465" s="124"/>
      <c r="AD2465" s="41"/>
      <c r="AE2465" s="41"/>
      <c r="AF2465" s="41"/>
      <c r="AG2465" s="41"/>
      <c r="AH2465" s="41" t="s">
        <v>7061</v>
      </c>
      <c r="AI2465" s="80"/>
      <c r="AJ2465" s="80"/>
      <c r="AK2465" s="3"/>
      <c r="AL2465" s="85"/>
      <c r="AM2465" s="151" t="s">
        <v>28169</v>
      </c>
      <c r="AN2465" s="15"/>
      <c r="AO2465" s="166"/>
      <c r="AP2465" s="5">
        <f t="shared" si="39"/>
        <v>0</v>
      </c>
      <c r="AQ2465" s="16"/>
      <c r="AR2465" s="205">
        <v>1</v>
      </c>
      <c r="AS2465" s="16"/>
      <c r="AT2465" s="16"/>
      <c r="AU2465" s="16"/>
      <c r="AV2465" s="16"/>
      <c r="AW2465" s="16"/>
      <c r="AX2465" s="16"/>
    </row>
    <row r="2466" spans="1:50" customFormat="1" ht="15.75" hidden="1" customHeight="1" x14ac:dyDescent="0.2">
      <c r="A2466" s="7" t="s">
        <v>27759</v>
      </c>
      <c r="B2466" s="3" t="s">
        <v>27760</v>
      </c>
      <c r="C2466" s="85" t="s">
        <v>4395</v>
      </c>
      <c r="D2466" s="85" t="s">
        <v>13090</v>
      </c>
      <c r="E2466" s="202" t="s">
        <v>26418</v>
      </c>
      <c r="F2466" s="85" t="s">
        <v>40</v>
      </c>
      <c r="G2466" s="85" t="s">
        <v>43</v>
      </c>
      <c r="H2466" s="85" t="s">
        <v>20690</v>
      </c>
      <c r="I2466" s="3" t="s">
        <v>24284</v>
      </c>
      <c r="J2466" s="85" t="s">
        <v>4435</v>
      </c>
      <c r="K2466" s="7" t="s">
        <v>4871</v>
      </c>
      <c r="L2466" s="3"/>
      <c r="M2466" s="3"/>
      <c r="N2466" s="41" t="s">
        <v>5874</v>
      </c>
      <c r="O2466" s="87">
        <v>0</v>
      </c>
      <c r="P2466" s="87">
        <v>0</v>
      </c>
      <c r="Q2466" s="87">
        <v>0</v>
      </c>
      <c r="R2466" s="87">
        <v>0</v>
      </c>
      <c r="S2466" s="87"/>
      <c r="T2466" s="87"/>
      <c r="U2466" s="85" t="s">
        <v>112</v>
      </c>
      <c r="V2466" s="3"/>
      <c r="X2466" s="3"/>
      <c r="Y2466" s="7"/>
      <c r="Z2466" s="6">
        <v>9853</v>
      </c>
      <c r="AA2466" s="160"/>
      <c r="AB2466" s="123" t="s">
        <v>4395</v>
      </c>
      <c r="AC2466" s="124"/>
      <c r="AD2466" s="41"/>
      <c r="AE2466" s="41"/>
      <c r="AF2466" s="41"/>
      <c r="AG2466" s="41"/>
      <c r="AH2466" s="41" t="s">
        <v>7061</v>
      </c>
      <c r="AI2466" s="80"/>
      <c r="AJ2466" s="80"/>
      <c r="AK2466" s="3"/>
      <c r="AL2466" s="85"/>
      <c r="AM2466" s="151" t="s">
        <v>28169</v>
      </c>
      <c r="AN2466" s="15"/>
      <c r="AO2466" s="166"/>
      <c r="AP2466" s="5">
        <f t="shared" si="39"/>
        <v>0</v>
      </c>
      <c r="AQ2466" s="16"/>
      <c r="AR2466" s="205">
        <v>1</v>
      </c>
      <c r="AS2466" s="16"/>
      <c r="AT2466" s="16"/>
      <c r="AU2466" s="16"/>
      <c r="AV2466" s="16"/>
      <c r="AW2466" s="16"/>
      <c r="AX2466" s="16"/>
    </row>
    <row r="2467" spans="1:50" customFormat="1" ht="15.75" hidden="1" customHeight="1" x14ac:dyDescent="0.2">
      <c r="A2467" s="7" t="s">
        <v>27761</v>
      </c>
      <c r="B2467" s="3" t="s">
        <v>27762</v>
      </c>
      <c r="C2467" s="85" t="s">
        <v>4395</v>
      </c>
      <c r="D2467" s="85" t="s">
        <v>13090</v>
      </c>
      <c r="E2467" s="202" t="s">
        <v>26418</v>
      </c>
      <c r="F2467" s="85" t="s">
        <v>40</v>
      </c>
      <c r="G2467" s="85" t="s">
        <v>43</v>
      </c>
      <c r="H2467" s="85" t="s">
        <v>20690</v>
      </c>
      <c r="I2467" s="3" t="s">
        <v>24284</v>
      </c>
      <c r="J2467" s="85" t="s">
        <v>4435</v>
      </c>
      <c r="K2467" s="7" t="s">
        <v>4871</v>
      </c>
      <c r="L2467" s="3"/>
      <c r="M2467" s="3"/>
      <c r="N2467" s="41" t="s">
        <v>5874</v>
      </c>
      <c r="O2467" s="87">
        <v>0</v>
      </c>
      <c r="P2467" s="87">
        <v>0</v>
      </c>
      <c r="Q2467" s="87">
        <v>0</v>
      </c>
      <c r="R2467" s="87">
        <v>0</v>
      </c>
      <c r="S2467" s="87"/>
      <c r="T2467" s="87"/>
      <c r="U2467" s="85" t="s">
        <v>112</v>
      </c>
      <c r="V2467" s="3"/>
      <c r="X2467" s="3"/>
      <c r="Y2467" s="7"/>
      <c r="Z2467" s="6">
        <v>9853</v>
      </c>
      <c r="AA2467" s="160"/>
      <c r="AB2467" s="123" t="s">
        <v>4395</v>
      </c>
      <c r="AC2467" s="124"/>
      <c r="AD2467" s="41"/>
      <c r="AE2467" s="41"/>
      <c r="AF2467" s="41"/>
      <c r="AG2467" s="41"/>
      <c r="AH2467" s="41" t="s">
        <v>7061</v>
      </c>
      <c r="AI2467" s="80"/>
      <c r="AJ2467" s="80"/>
      <c r="AK2467" s="3"/>
      <c r="AL2467" s="85"/>
      <c r="AM2467" s="151" t="s">
        <v>28169</v>
      </c>
      <c r="AN2467" s="15"/>
      <c r="AO2467" s="166"/>
      <c r="AP2467" s="5">
        <f t="shared" si="39"/>
        <v>0</v>
      </c>
      <c r="AQ2467" s="16"/>
      <c r="AR2467" s="205">
        <v>1</v>
      </c>
      <c r="AS2467" s="16"/>
      <c r="AT2467" s="16"/>
      <c r="AU2467" s="16"/>
      <c r="AV2467" s="16"/>
      <c r="AW2467" s="16"/>
      <c r="AX2467" s="16"/>
    </row>
    <row r="2468" spans="1:50" customFormat="1" ht="15.75" hidden="1" customHeight="1" x14ac:dyDescent="0.2">
      <c r="A2468" s="7" t="s">
        <v>27763</v>
      </c>
      <c r="B2468" s="3" t="s">
        <v>27764</v>
      </c>
      <c r="C2468" s="85" t="s">
        <v>4395</v>
      </c>
      <c r="D2468" s="85" t="s">
        <v>13090</v>
      </c>
      <c r="E2468" s="202" t="s">
        <v>26418</v>
      </c>
      <c r="F2468" s="85" t="s">
        <v>40</v>
      </c>
      <c r="G2468" s="85" t="s">
        <v>43</v>
      </c>
      <c r="H2468" s="85" t="s">
        <v>20690</v>
      </c>
      <c r="I2468" s="3" t="s">
        <v>24284</v>
      </c>
      <c r="J2468" s="85" t="s">
        <v>4435</v>
      </c>
      <c r="K2468" s="7" t="s">
        <v>4871</v>
      </c>
      <c r="L2468" s="3"/>
      <c r="M2468" s="3"/>
      <c r="N2468" s="41" t="s">
        <v>5874</v>
      </c>
      <c r="O2468" s="87">
        <v>0</v>
      </c>
      <c r="P2468" s="87">
        <v>0</v>
      </c>
      <c r="Q2468" s="87">
        <v>0</v>
      </c>
      <c r="R2468" s="87">
        <v>0</v>
      </c>
      <c r="S2468" s="87"/>
      <c r="T2468" s="87"/>
      <c r="U2468" s="85" t="s">
        <v>112</v>
      </c>
      <c r="V2468" s="3"/>
      <c r="X2468" s="3"/>
      <c r="Y2468" s="7"/>
      <c r="Z2468" s="6">
        <v>9853</v>
      </c>
      <c r="AA2468" s="160"/>
      <c r="AB2468" s="123" t="s">
        <v>4395</v>
      </c>
      <c r="AC2468" s="124"/>
      <c r="AD2468" s="41"/>
      <c r="AE2468" s="41"/>
      <c r="AF2468" s="41"/>
      <c r="AG2468" s="41"/>
      <c r="AH2468" s="41" t="s">
        <v>7061</v>
      </c>
      <c r="AI2468" s="80"/>
      <c r="AJ2468" s="80"/>
      <c r="AK2468" s="3"/>
      <c r="AL2468" s="85"/>
      <c r="AM2468" s="151" t="s">
        <v>28169</v>
      </c>
      <c r="AN2468" s="15"/>
      <c r="AO2468" s="166"/>
      <c r="AP2468" s="5">
        <f t="shared" si="39"/>
        <v>0</v>
      </c>
      <c r="AQ2468" s="16"/>
      <c r="AR2468" s="205">
        <v>1</v>
      </c>
      <c r="AS2468" s="16"/>
      <c r="AT2468" s="16"/>
      <c r="AU2468" s="16"/>
      <c r="AV2468" s="16"/>
      <c r="AW2468" s="16"/>
      <c r="AX2468" s="16"/>
    </row>
    <row r="2469" spans="1:50" customFormat="1" ht="15.75" hidden="1" customHeight="1" x14ac:dyDescent="0.2">
      <c r="A2469" s="7" t="s">
        <v>4723</v>
      </c>
      <c r="B2469" s="3" t="s">
        <v>4724</v>
      </c>
      <c r="C2469" s="85" t="s">
        <v>4395</v>
      </c>
      <c r="D2469" s="85" t="s">
        <v>13090</v>
      </c>
      <c r="E2469" s="202" t="s">
        <v>26712</v>
      </c>
      <c r="F2469" s="85" t="s">
        <v>55</v>
      </c>
      <c r="G2469" s="85" t="s">
        <v>63</v>
      </c>
      <c r="H2469" s="85" t="s">
        <v>20690</v>
      </c>
      <c r="I2469" s="3" t="s">
        <v>4399</v>
      </c>
      <c r="J2469" s="85" t="s">
        <v>4406</v>
      </c>
      <c r="K2469" s="7" t="s">
        <v>4407</v>
      </c>
      <c r="L2469" s="3"/>
      <c r="M2469" s="3"/>
      <c r="N2469" s="41" t="s">
        <v>13810</v>
      </c>
      <c r="O2469" s="87">
        <v>201769</v>
      </c>
      <c r="P2469" s="87">
        <v>200496</v>
      </c>
      <c r="Q2469" s="87">
        <v>1273</v>
      </c>
      <c r="R2469" s="87">
        <v>0</v>
      </c>
      <c r="S2469" s="87"/>
      <c r="T2469" s="87"/>
      <c r="U2469" s="85">
        <v>2012</v>
      </c>
      <c r="V2469" s="3" t="s">
        <v>4725</v>
      </c>
      <c r="W2469" s="3"/>
      <c r="X2469" s="3"/>
      <c r="Y2469" s="3"/>
      <c r="Z2469" s="6">
        <v>19154</v>
      </c>
      <c r="AA2469" s="160"/>
      <c r="AB2469" s="123" t="s">
        <v>4395</v>
      </c>
      <c r="AC2469" s="124"/>
      <c r="AD2469" s="41"/>
      <c r="AE2469" s="83"/>
      <c r="AF2469" s="83"/>
      <c r="AG2469" s="41"/>
      <c r="AH2469" s="41" t="s">
        <v>63</v>
      </c>
      <c r="AI2469" s="80" t="s">
        <v>18210</v>
      </c>
      <c r="AJ2469" s="80" t="s">
        <v>20120</v>
      </c>
      <c r="AK2469" s="3"/>
      <c r="AL2469" s="85"/>
      <c r="AM2469" s="151" t="s">
        <v>19998</v>
      </c>
      <c r="AN2469" s="15"/>
      <c r="AO2469" s="166"/>
      <c r="AP2469" s="5">
        <f t="shared" si="39"/>
        <v>0</v>
      </c>
      <c r="AQ2469" s="16"/>
      <c r="AR2469" s="205">
        <v>1</v>
      </c>
      <c r="AS2469" s="16"/>
      <c r="AT2469" s="16"/>
      <c r="AU2469" s="16"/>
      <c r="AV2469" s="16"/>
      <c r="AW2469" s="16"/>
      <c r="AX2469" s="16"/>
    </row>
    <row r="2470" spans="1:50" customFormat="1" ht="15.75" hidden="1" customHeight="1" x14ac:dyDescent="0.2">
      <c r="A2470" s="7" t="s">
        <v>27765</v>
      </c>
      <c r="B2470" s="3" t="s">
        <v>27766</v>
      </c>
      <c r="C2470" s="85" t="s">
        <v>4395</v>
      </c>
      <c r="D2470" s="85" t="s">
        <v>13090</v>
      </c>
      <c r="E2470" s="202" t="s">
        <v>26418</v>
      </c>
      <c r="F2470" s="85" t="s">
        <v>40</v>
      </c>
      <c r="G2470" s="85" t="s">
        <v>43</v>
      </c>
      <c r="H2470" s="85" t="s">
        <v>20690</v>
      </c>
      <c r="I2470" s="3" t="s">
        <v>24284</v>
      </c>
      <c r="J2470" s="85" t="s">
        <v>4435</v>
      </c>
      <c r="K2470" s="7" t="s">
        <v>4871</v>
      </c>
      <c r="L2470" s="3"/>
      <c r="M2470" s="3"/>
      <c r="N2470" s="41" t="s">
        <v>5874</v>
      </c>
      <c r="O2470" s="87">
        <v>0</v>
      </c>
      <c r="P2470" s="87">
        <v>0</v>
      </c>
      <c r="Q2470" s="87">
        <v>0</v>
      </c>
      <c r="R2470" s="87">
        <v>0</v>
      </c>
      <c r="S2470" s="87"/>
      <c r="T2470" s="87"/>
      <c r="U2470" s="85" t="s">
        <v>112</v>
      </c>
      <c r="V2470" s="3"/>
      <c r="X2470" s="3"/>
      <c r="Y2470" s="7"/>
      <c r="Z2470" s="6">
        <v>9853</v>
      </c>
      <c r="AA2470" s="160"/>
      <c r="AB2470" s="123" t="s">
        <v>4395</v>
      </c>
      <c r="AC2470" s="124"/>
      <c r="AD2470" s="41"/>
      <c r="AE2470" s="41"/>
      <c r="AF2470" s="41"/>
      <c r="AG2470" s="41"/>
      <c r="AH2470" s="41" t="s">
        <v>7061</v>
      </c>
      <c r="AI2470" s="80"/>
      <c r="AJ2470" s="80"/>
      <c r="AK2470" s="3"/>
      <c r="AL2470" s="85"/>
      <c r="AM2470" s="151" t="s">
        <v>28169</v>
      </c>
      <c r="AN2470" s="15"/>
      <c r="AO2470" s="166"/>
      <c r="AP2470" s="5">
        <f t="shared" si="39"/>
        <v>0</v>
      </c>
      <c r="AQ2470" s="16"/>
      <c r="AR2470" s="205">
        <v>1</v>
      </c>
      <c r="AS2470" s="16"/>
      <c r="AT2470" s="16"/>
      <c r="AU2470" s="16"/>
      <c r="AV2470" s="16"/>
      <c r="AW2470" s="16"/>
      <c r="AX2470" s="16"/>
    </row>
    <row r="2471" spans="1:50" customFormat="1" ht="15.75" hidden="1" customHeight="1" x14ac:dyDescent="0.2">
      <c r="A2471" s="7" t="s">
        <v>27767</v>
      </c>
      <c r="B2471" s="3" t="s">
        <v>27768</v>
      </c>
      <c r="C2471" s="85" t="s">
        <v>4395</v>
      </c>
      <c r="D2471" s="85" t="s">
        <v>13090</v>
      </c>
      <c r="E2471" s="202" t="s">
        <v>26418</v>
      </c>
      <c r="F2471" s="85" t="s">
        <v>40</v>
      </c>
      <c r="G2471" s="85" t="s">
        <v>43</v>
      </c>
      <c r="H2471" s="85" t="s">
        <v>20690</v>
      </c>
      <c r="I2471" s="3" t="s">
        <v>24284</v>
      </c>
      <c r="J2471" s="85" t="s">
        <v>4435</v>
      </c>
      <c r="K2471" s="7" t="s">
        <v>4871</v>
      </c>
      <c r="L2471" s="3"/>
      <c r="M2471" s="3"/>
      <c r="N2471" s="41" t="s">
        <v>5874</v>
      </c>
      <c r="O2471" s="87">
        <v>0</v>
      </c>
      <c r="P2471" s="87">
        <v>0</v>
      </c>
      <c r="Q2471" s="87">
        <v>0</v>
      </c>
      <c r="R2471" s="87">
        <v>0</v>
      </c>
      <c r="S2471" s="87"/>
      <c r="T2471" s="87"/>
      <c r="U2471" s="85" t="s">
        <v>112</v>
      </c>
      <c r="V2471" s="3"/>
      <c r="X2471" s="3"/>
      <c r="Y2471" s="7"/>
      <c r="Z2471" s="6">
        <v>9853</v>
      </c>
      <c r="AA2471" s="160"/>
      <c r="AB2471" s="123" t="s">
        <v>4395</v>
      </c>
      <c r="AC2471" s="124"/>
      <c r="AD2471" s="41"/>
      <c r="AE2471" s="41"/>
      <c r="AF2471" s="41"/>
      <c r="AG2471" s="41"/>
      <c r="AH2471" s="41" t="s">
        <v>7061</v>
      </c>
      <c r="AI2471" s="80"/>
      <c r="AJ2471" s="80"/>
      <c r="AK2471" s="3"/>
      <c r="AL2471" s="85"/>
      <c r="AM2471" s="151" t="s">
        <v>28169</v>
      </c>
      <c r="AN2471" s="15"/>
      <c r="AO2471" s="166"/>
      <c r="AP2471" s="5">
        <f t="shared" si="39"/>
        <v>0</v>
      </c>
      <c r="AQ2471" s="16"/>
      <c r="AR2471" s="205">
        <v>1</v>
      </c>
      <c r="AS2471" s="16"/>
      <c r="AT2471" s="16"/>
      <c r="AU2471" s="16"/>
      <c r="AV2471" s="16"/>
      <c r="AW2471" s="16"/>
      <c r="AX2471" s="16"/>
    </row>
    <row r="2472" spans="1:50" customFormat="1" ht="15.75" hidden="1" customHeight="1" x14ac:dyDescent="0.2">
      <c r="A2472" s="7" t="s">
        <v>27769</v>
      </c>
      <c r="B2472" s="3" t="s">
        <v>27770</v>
      </c>
      <c r="C2472" s="85" t="s">
        <v>4395</v>
      </c>
      <c r="D2472" s="85" t="s">
        <v>13090</v>
      </c>
      <c r="E2472" s="202" t="s">
        <v>26418</v>
      </c>
      <c r="F2472" s="85" t="s">
        <v>40</v>
      </c>
      <c r="G2472" s="85" t="s">
        <v>43</v>
      </c>
      <c r="H2472" s="85" t="s">
        <v>20690</v>
      </c>
      <c r="I2472" s="3" t="s">
        <v>24284</v>
      </c>
      <c r="J2472" s="85" t="s">
        <v>4435</v>
      </c>
      <c r="K2472" s="7" t="s">
        <v>4871</v>
      </c>
      <c r="L2472" s="3"/>
      <c r="M2472" s="3"/>
      <c r="N2472" s="41" t="s">
        <v>5874</v>
      </c>
      <c r="O2472" s="87">
        <v>0</v>
      </c>
      <c r="P2472" s="87">
        <v>0</v>
      </c>
      <c r="Q2472" s="87">
        <v>0</v>
      </c>
      <c r="R2472" s="87">
        <v>0</v>
      </c>
      <c r="S2472" s="87"/>
      <c r="T2472" s="87"/>
      <c r="U2472" s="85" t="s">
        <v>112</v>
      </c>
      <c r="V2472" s="3"/>
      <c r="X2472" s="3"/>
      <c r="Y2472" s="7"/>
      <c r="Z2472" s="6">
        <v>9853</v>
      </c>
      <c r="AA2472" s="160"/>
      <c r="AB2472" s="123" t="s">
        <v>4395</v>
      </c>
      <c r="AC2472" s="124"/>
      <c r="AD2472" s="41"/>
      <c r="AE2472" s="41"/>
      <c r="AF2472" s="41"/>
      <c r="AG2472" s="41"/>
      <c r="AH2472" s="41" t="s">
        <v>7061</v>
      </c>
      <c r="AI2472" s="80"/>
      <c r="AJ2472" s="80"/>
      <c r="AK2472" s="3"/>
      <c r="AL2472" s="85"/>
      <c r="AM2472" s="151" t="s">
        <v>28169</v>
      </c>
      <c r="AN2472" s="15"/>
      <c r="AO2472" s="166"/>
      <c r="AP2472" s="5">
        <f t="shared" si="39"/>
        <v>0</v>
      </c>
      <c r="AQ2472" s="16"/>
      <c r="AR2472" s="205">
        <v>1</v>
      </c>
      <c r="AS2472" s="16"/>
      <c r="AT2472" s="16"/>
      <c r="AU2472" s="16"/>
      <c r="AV2472" s="16"/>
      <c r="AW2472" s="16"/>
      <c r="AX2472" s="16"/>
    </row>
    <row r="2473" spans="1:50" customFormat="1" ht="15.75" hidden="1" customHeight="1" x14ac:dyDescent="0.2">
      <c r="A2473" s="7" t="s">
        <v>27771</v>
      </c>
      <c r="B2473" s="3" t="s">
        <v>27772</v>
      </c>
      <c r="C2473" s="85" t="s">
        <v>4395</v>
      </c>
      <c r="D2473" s="85" t="s">
        <v>13090</v>
      </c>
      <c r="E2473" s="202" t="s">
        <v>26418</v>
      </c>
      <c r="F2473" s="85" t="s">
        <v>40</v>
      </c>
      <c r="G2473" s="85" t="s">
        <v>43</v>
      </c>
      <c r="H2473" s="85" t="s">
        <v>20690</v>
      </c>
      <c r="I2473" s="3" t="s">
        <v>24284</v>
      </c>
      <c r="J2473" s="85" t="s">
        <v>4435</v>
      </c>
      <c r="K2473" s="7" t="s">
        <v>4871</v>
      </c>
      <c r="L2473" s="3"/>
      <c r="M2473" s="3"/>
      <c r="N2473" s="41" t="s">
        <v>5874</v>
      </c>
      <c r="O2473" s="87">
        <v>0</v>
      </c>
      <c r="P2473" s="87">
        <v>0</v>
      </c>
      <c r="Q2473" s="87">
        <v>0</v>
      </c>
      <c r="R2473" s="87">
        <v>0</v>
      </c>
      <c r="S2473" s="87"/>
      <c r="T2473" s="87"/>
      <c r="U2473" s="85" t="s">
        <v>112</v>
      </c>
      <c r="V2473" s="3"/>
      <c r="X2473" s="3"/>
      <c r="Y2473" s="7"/>
      <c r="Z2473" s="6">
        <v>9853</v>
      </c>
      <c r="AA2473" s="160"/>
      <c r="AB2473" s="123" t="s">
        <v>4395</v>
      </c>
      <c r="AC2473" s="124"/>
      <c r="AD2473" s="41"/>
      <c r="AE2473" s="41"/>
      <c r="AF2473" s="41"/>
      <c r="AG2473" s="41"/>
      <c r="AH2473" s="41" t="s">
        <v>7061</v>
      </c>
      <c r="AI2473" s="80"/>
      <c r="AJ2473" s="80"/>
      <c r="AK2473" s="3"/>
      <c r="AL2473" s="85"/>
      <c r="AM2473" s="151" t="s">
        <v>28169</v>
      </c>
      <c r="AN2473" s="15"/>
      <c r="AO2473" s="166"/>
      <c r="AP2473" s="5">
        <f t="shared" si="39"/>
        <v>0</v>
      </c>
      <c r="AQ2473" s="16"/>
      <c r="AR2473" s="205">
        <v>1</v>
      </c>
      <c r="AS2473" s="16"/>
      <c r="AT2473" s="16"/>
      <c r="AU2473" s="16"/>
      <c r="AV2473" s="16"/>
      <c r="AW2473" s="16"/>
      <c r="AX2473" s="16"/>
    </row>
    <row r="2474" spans="1:50" customFormat="1" ht="15.75" hidden="1" customHeight="1" x14ac:dyDescent="0.2">
      <c r="A2474" s="7" t="s">
        <v>27773</v>
      </c>
      <c r="B2474" s="3" t="s">
        <v>27774</v>
      </c>
      <c r="C2474" s="85" t="s">
        <v>4395</v>
      </c>
      <c r="D2474" s="85" t="s">
        <v>13090</v>
      </c>
      <c r="E2474" s="202" t="s">
        <v>26418</v>
      </c>
      <c r="F2474" s="85" t="s">
        <v>40</v>
      </c>
      <c r="G2474" s="85" t="s">
        <v>43</v>
      </c>
      <c r="H2474" s="85" t="s">
        <v>20690</v>
      </c>
      <c r="I2474" s="3" t="s">
        <v>24284</v>
      </c>
      <c r="J2474" s="85" t="s">
        <v>4435</v>
      </c>
      <c r="K2474" s="7" t="s">
        <v>4871</v>
      </c>
      <c r="L2474" s="3"/>
      <c r="M2474" s="3"/>
      <c r="N2474" s="41" t="s">
        <v>5874</v>
      </c>
      <c r="O2474" s="87">
        <v>0</v>
      </c>
      <c r="P2474" s="87">
        <v>0</v>
      </c>
      <c r="Q2474" s="87">
        <v>0</v>
      </c>
      <c r="R2474" s="87">
        <v>0</v>
      </c>
      <c r="S2474" s="87"/>
      <c r="T2474" s="87"/>
      <c r="U2474" s="85" t="s">
        <v>112</v>
      </c>
      <c r="V2474" s="3"/>
      <c r="X2474" s="3"/>
      <c r="Y2474" s="7"/>
      <c r="Z2474" s="6">
        <v>9853</v>
      </c>
      <c r="AA2474" s="160"/>
      <c r="AB2474" s="123" t="s">
        <v>4395</v>
      </c>
      <c r="AC2474" s="124"/>
      <c r="AD2474" s="41"/>
      <c r="AE2474" s="41"/>
      <c r="AF2474" s="41"/>
      <c r="AG2474" s="41"/>
      <c r="AH2474" s="41" t="s">
        <v>7061</v>
      </c>
      <c r="AI2474" s="80"/>
      <c r="AJ2474" s="80"/>
      <c r="AK2474" s="3"/>
      <c r="AL2474" s="85"/>
      <c r="AM2474" s="151" t="s">
        <v>28169</v>
      </c>
      <c r="AN2474" s="15"/>
      <c r="AO2474" s="166"/>
      <c r="AP2474" s="5">
        <f t="shared" si="39"/>
        <v>0</v>
      </c>
      <c r="AQ2474" s="16"/>
      <c r="AR2474" s="205">
        <v>1</v>
      </c>
      <c r="AS2474" s="16"/>
      <c r="AT2474" s="16"/>
      <c r="AU2474" s="16"/>
      <c r="AV2474" s="16"/>
      <c r="AW2474" s="16"/>
      <c r="AX2474" s="16"/>
    </row>
    <row r="2475" spans="1:50" customFormat="1" ht="15.75" hidden="1" customHeight="1" x14ac:dyDescent="0.2">
      <c r="A2475" s="7" t="s">
        <v>24600</v>
      </c>
      <c r="B2475" s="3" t="s">
        <v>24601</v>
      </c>
      <c r="C2475" s="85" t="s">
        <v>4395</v>
      </c>
      <c r="D2475" s="85" t="s">
        <v>13090</v>
      </c>
      <c r="E2475" s="202" t="s">
        <v>1800</v>
      </c>
      <c r="F2475" s="85" t="s">
        <v>40</v>
      </c>
      <c r="G2475" s="85" t="s">
        <v>43</v>
      </c>
      <c r="H2475" s="85" t="s">
        <v>20690</v>
      </c>
      <c r="I2475" s="3" t="s">
        <v>24284</v>
      </c>
      <c r="J2475" s="85" t="s">
        <v>4435</v>
      </c>
      <c r="K2475" s="7" t="s">
        <v>4744</v>
      </c>
      <c r="L2475" s="3"/>
      <c r="M2475" s="3"/>
      <c r="N2475" s="41" t="s">
        <v>5382</v>
      </c>
      <c r="O2475" s="87">
        <v>0</v>
      </c>
      <c r="P2475" s="87">
        <v>0</v>
      </c>
      <c r="Q2475" s="87">
        <v>0</v>
      </c>
      <c r="R2475" s="87">
        <v>0</v>
      </c>
      <c r="S2475" s="87"/>
      <c r="T2475" s="87"/>
      <c r="U2475" s="85" t="s">
        <v>112</v>
      </c>
      <c r="V2475" s="3"/>
      <c r="X2475" s="3"/>
      <c r="Y2475" s="7"/>
      <c r="Z2475" s="6">
        <v>9400</v>
      </c>
      <c r="AA2475" s="160"/>
      <c r="AB2475" s="123" t="s">
        <v>4395</v>
      </c>
      <c r="AC2475" s="124"/>
      <c r="AD2475" s="41"/>
      <c r="AE2475" s="41"/>
      <c r="AF2475" s="41"/>
      <c r="AG2475" s="41"/>
      <c r="AH2475" s="41" t="s">
        <v>7061</v>
      </c>
      <c r="AI2475" s="80" t="s">
        <v>24602</v>
      </c>
      <c r="AJ2475" s="80" t="s">
        <v>24603</v>
      </c>
      <c r="AK2475" s="3"/>
      <c r="AL2475" s="85"/>
      <c r="AM2475" s="151" t="s">
        <v>24840</v>
      </c>
      <c r="AN2475" s="15"/>
      <c r="AO2475" s="166"/>
      <c r="AP2475" s="5">
        <f t="shared" si="39"/>
        <v>0</v>
      </c>
      <c r="AQ2475" s="16"/>
      <c r="AR2475" s="205">
        <v>1</v>
      </c>
      <c r="AS2475" s="16"/>
      <c r="AT2475" s="16"/>
      <c r="AU2475" s="16"/>
      <c r="AV2475" s="16"/>
      <c r="AW2475" s="16"/>
      <c r="AX2475" s="16"/>
    </row>
    <row r="2476" spans="1:50" customFormat="1" ht="15.75" hidden="1" customHeight="1" x14ac:dyDescent="0.2">
      <c r="A2476" s="7" t="s">
        <v>24604</v>
      </c>
      <c r="B2476" s="3" t="s">
        <v>24605</v>
      </c>
      <c r="C2476" s="85" t="s">
        <v>4395</v>
      </c>
      <c r="D2476" s="85" t="s">
        <v>13090</v>
      </c>
      <c r="E2476" s="202" t="s">
        <v>1800</v>
      </c>
      <c r="F2476" s="85" t="s">
        <v>40</v>
      </c>
      <c r="G2476" s="85" t="s">
        <v>43</v>
      </c>
      <c r="H2476" s="85" t="s">
        <v>20690</v>
      </c>
      <c r="I2476" s="3" t="s">
        <v>26526</v>
      </c>
      <c r="J2476" s="85" t="s">
        <v>115</v>
      </c>
      <c r="K2476" s="7" t="s">
        <v>16222</v>
      </c>
      <c r="L2476" s="3"/>
      <c r="M2476" s="3"/>
      <c r="N2476" s="41" t="s">
        <v>8261</v>
      </c>
      <c r="O2476" s="87">
        <v>0</v>
      </c>
      <c r="P2476" s="87">
        <v>0</v>
      </c>
      <c r="Q2476" s="87">
        <v>0</v>
      </c>
      <c r="R2476" s="87">
        <v>0</v>
      </c>
      <c r="S2476" s="87"/>
      <c r="T2476" s="87"/>
      <c r="U2476" s="85" t="s">
        <v>112</v>
      </c>
      <c r="V2476" s="3"/>
      <c r="X2476" s="3"/>
      <c r="Y2476" s="7"/>
      <c r="Z2476" s="6">
        <v>0</v>
      </c>
      <c r="AA2476" s="160"/>
      <c r="AB2476" s="123" t="s">
        <v>4395</v>
      </c>
      <c r="AC2476" s="124"/>
      <c r="AD2476" s="41"/>
      <c r="AE2476" s="41"/>
      <c r="AF2476" s="41"/>
      <c r="AG2476" s="41"/>
      <c r="AH2476" s="41" t="s">
        <v>7061</v>
      </c>
      <c r="AI2476" s="80" t="s">
        <v>24606</v>
      </c>
      <c r="AJ2476" s="80" t="s">
        <v>24607</v>
      </c>
      <c r="AK2476" s="3"/>
      <c r="AL2476" s="85"/>
      <c r="AM2476" s="151" t="s">
        <v>24840</v>
      </c>
      <c r="AN2476" s="15"/>
      <c r="AO2476" s="166"/>
      <c r="AP2476" s="5">
        <f t="shared" si="39"/>
        <v>0</v>
      </c>
      <c r="AQ2476" s="16"/>
      <c r="AR2476" s="205">
        <v>1</v>
      </c>
      <c r="AS2476" s="16"/>
      <c r="AT2476" s="16"/>
      <c r="AU2476" s="16"/>
      <c r="AV2476" s="16"/>
      <c r="AW2476" s="16"/>
      <c r="AX2476" s="16"/>
    </row>
    <row r="2477" spans="1:50" customFormat="1" ht="15.75" hidden="1" customHeight="1" x14ac:dyDescent="0.2">
      <c r="A2477" s="7" t="s">
        <v>24608</v>
      </c>
      <c r="B2477" s="3" t="s">
        <v>24609</v>
      </c>
      <c r="C2477" s="85" t="s">
        <v>4395</v>
      </c>
      <c r="D2477" s="85" t="s">
        <v>13090</v>
      </c>
      <c r="E2477" s="202" t="s">
        <v>1800</v>
      </c>
      <c r="F2477" s="85" t="s">
        <v>40</v>
      </c>
      <c r="G2477" s="85" t="s">
        <v>43</v>
      </c>
      <c r="H2477" s="85" t="s">
        <v>20690</v>
      </c>
      <c r="I2477" s="3" t="s">
        <v>26526</v>
      </c>
      <c r="J2477" s="85" t="s">
        <v>115</v>
      </c>
      <c r="K2477" s="7" t="s">
        <v>16222</v>
      </c>
      <c r="L2477" s="3"/>
      <c r="M2477" s="3"/>
      <c r="N2477" s="41" t="s">
        <v>8261</v>
      </c>
      <c r="O2477" s="87">
        <v>0</v>
      </c>
      <c r="P2477" s="87">
        <v>0</v>
      </c>
      <c r="Q2477" s="87">
        <v>0</v>
      </c>
      <c r="R2477" s="87">
        <v>0</v>
      </c>
      <c r="S2477" s="87"/>
      <c r="T2477" s="87"/>
      <c r="U2477" s="85" t="s">
        <v>112</v>
      </c>
      <c r="V2477" s="3"/>
      <c r="X2477" s="3"/>
      <c r="Y2477" s="7"/>
      <c r="Z2477" s="6">
        <v>60000</v>
      </c>
      <c r="AA2477" s="160"/>
      <c r="AB2477" s="123" t="s">
        <v>4395</v>
      </c>
      <c r="AC2477" s="124"/>
      <c r="AD2477" s="41"/>
      <c r="AE2477" s="41"/>
      <c r="AF2477" s="41"/>
      <c r="AG2477" s="41"/>
      <c r="AH2477" s="41" t="s">
        <v>7061</v>
      </c>
      <c r="AI2477" s="80" t="s">
        <v>24610</v>
      </c>
      <c r="AJ2477" s="80" t="s">
        <v>24611</v>
      </c>
      <c r="AK2477" s="3"/>
      <c r="AL2477" s="85"/>
      <c r="AM2477" s="151" t="s">
        <v>24840</v>
      </c>
      <c r="AN2477" s="15"/>
      <c r="AO2477" s="166"/>
      <c r="AP2477" s="5">
        <f t="shared" si="39"/>
        <v>0</v>
      </c>
      <c r="AQ2477" s="16"/>
      <c r="AR2477" s="205">
        <v>1</v>
      </c>
      <c r="AS2477" s="16"/>
      <c r="AT2477" s="16"/>
      <c r="AU2477" s="16"/>
      <c r="AV2477" s="16"/>
      <c r="AW2477" s="16"/>
      <c r="AX2477" s="16"/>
    </row>
    <row r="2478" spans="1:50" customFormat="1" ht="15.75" hidden="1" customHeight="1" x14ac:dyDescent="0.2">
      <c r="A2478" s="7" t="s">
        <v>24612</v>
      </c>
      <c r="B2478" s="3" t="s">
        <v>24613</v>
      </c>
      <c r="C2478" s="85" t="s">
        <v>4395</v>
      </c>
      <c r="D2478" s="85" t="s">
        <v>13090</v>
      </c>
      <c r="E2478" s="202" t="s">
        <v>1800</v>
      </c>
      <c r="F2478" s="85" t="s">
        <v>40</v>
      </c>
      <c r="G2478" s="85" t="s">
        <v>43</v>
      </c>
      <c r="H2478" s="85" t="s">
        <v>20690</v>
      </c>
      <c r="I2478" s="3" t="s">
        <v>26526</v>
      </c>
      <c r="J2478" s="85" t="s">
        <v>115</v>
      </c>
      <c r="K2478" s="7" t="s">
        <v>16222</v>
      </c>
      <c r="L2478" s="3"/>
      <c r="M2478" s="3"/>
      <c r="N2478" s="41" t="s">
        <v>8261</v>
      </c>
      <c r="O2478" s="87">
        <v>0</v>
      </c>
      <c r="P2478" s="87">
        <v>0</v>
      </c>
      <c r="Q2478" s="87">
        <v>0</v>
      </c>
      <c r="R2478" s="87">
        <v>0</v>
      </c>
      <c r="S2478" s="87"/>
      <c r="T2478" s="87"/>
      <c r="U2478" s="85" t="s">
        <v>112</v>
      </c>
      <c r="V2478" s="3"/>
      <c r="X2478" s="3"/>
      <c r="Y2478" s="7"/>
      <c r="Z2478" s="6">
        <v>60000</v>
      </c>
      <c r="AA2478" s="160"/>
      <c r="AB2478" s="123" t="s">
        <v>4395</v>
      </c>
      <c r="AC2478" s="124"/>
      <c r="AD2478" s="41"/>
      <c r="AE2478" s="41"/>
      <c r="AF2478" s="41"/>
      <c r="AG2478" s="41"/>
      <c r="AH2478" s="41" t="s">
        <v>7061</v>
      </c>
      <c r="AI2478" s="80" t="s">
        <v>24614</v>
      </c>
      <c r="AJ2478" s="80" t="s">
        <v>24615</v>
      </c>
      <c r="AK2478" s="3"/>
      <c r="AL2478" s="85"/>
      <c r="AM2478" s="151" t="s">
        <v>24840</v>
      </c>
      <c r="AN2478" s="15"/>
      <c r="AO2478" s="166"/>
      <c r="AP2478" s="5">
        <f t="shared" si="39"/>
        <v>0</v>
      </c>
      <c r="AQ2478" s="16"/>
      <c r="AR2478" s="205">
        <v>1</v>
      </c>
      <c r="AS2478" s="16"/>
      <c r="AT2478" s="16"/>
      <c r="AU2478" s="16"/>
      <c r="AV2478" s="16"/>
      <c r="AW2478" s="16"/>
      <c r="AX2478" s="16"/>
    </row>
    <row r="2479" spans="1:50" customFormat="1" ht="15.75" hidden="1" customHeight="1" x14ac:dyDescent="0.2">
      <c r="A2479" s="7" t="s">
        <v>24616</v>
      </c>
      <c r="B2479" s="3" t="s">
        <v>24617</v>
      </c>
      <c r="C2479" s="85" t="s">
        <v>4395</v>
      </c>
      <c r="D2479" s="85" t="s">
        <v>13090</v>
      </c>
      <c r="E2479" s="202" t="s">
        <v>1800</v>
      </c>
      <c r="F2479" s="85" t="s">
        <v>40</v>
      </c>
      <c r="G2479" s="85" t="s">
        <v>43</v>
      </c>
      <c r="H2479" s="85" t="s">
        <v>20690</v>
      </c>
      <c r="I2479" s="3" t="s">
        <v>26526</v>
      </c>
      <c r="J2479" s="85" t="s">
        <v>115</v>
      </c>
      <c r="K2479" s="7" t="s">
        <v>16222</v>
      </c>
      <c r="L2479" s="3"/>
      <c r="M2479" s="3"/>
      <c r="N2479" s="41" t="s">
        <v>8261</v>
      </c>
      <c r="O2479" s="87">
        <v>0</v>
      </c>
      <c r="P2479" s="87">
        <v>0</v>
      </c>
      <c r="Q2479" s="87">
        <v>0</v>
      </c>
      <c r="R2479" s="87">
        <v>0</v>
      </c>
      <c r="S2479" s="87"/>
      <c r="T2479" s="87"/>
      <c r="U2479" s="85" t="s">
        <v>112</v>
      </c>
      <c r="V2479" s="3"/>
      <c r="X2479" s="3"/>
      <c r="Y2479" s="7"/>
      <c r="Z2479" s="6">
        <v>60000</v>
      </c>
      <c r="AA2479" s="160"/>
      <c r="AB2479" s="123" t="s">
        <v>4395</v>
      </c>
      <c r="AC2479" s="124"/>
      <c r="AD2479" s="41"/>
      <c r="AE2479" s="41"/>
      <c r="AF2479" s="41"/>
      <c r="AG2479" s="41"/>
      <c r="AH2479" s="41" t="s">
        <v>7061</v>
      </c>
      <c r="AI2479" s="80" t="s">
        <v>24618</v>
      </c>
      <c r="AJ2479" s="80" t="s">
        <v>24619</v>
      </c>
      <c r="AK2479" s="3"/>
      <c r="AL2479" s="85"/>
      <c r="AM2479" s="151" t="s">
        <v>24840</v>
      </c>
      <c r="AN2479" s="15"/>
      <c r="AO2479" s="166"/>
      <c r="AP2479" s="5">
        <f t="shared" si="39"/>
        <v>0</v>
      </c>
      <c r="AQ2479" s="16"/>
      <c r="AR2479" s="205">
        <v>1</v>
      </c>
      <c r="AS2479" s="16"/>
      <c r="AT2479" s="16"/>
      <c r="AU2479" s="16"/>
      <c r="AV2479" s="16"/>
      <c r="AW2479" s="16"/>
      <c r="AX2479" s="16"/>
    </row>
    <row r="2480" spans="1:50" customFormat="1" ht="15.75" hidden="1" customHeight="1" x14ac:dyDescent="0.2">
      <c r="A2480" s="7" t="s">
        <v>24798</v>
      </c>
      <c r="B2480" s="3" t="s">
        <v>24821</v>
      </c>
      <c r="C2480" s="85" t="s">
        <v>4395</v>
      </c>
      <c r="D2480" s="85" t="s">
        <v>13090</v>
      </c>
      <c r="E2480" s="202" t="s">
        <v>1800</v>
      </c>
      <c r="F2480" s="85" t="s">
        <v>40</v>
      </c>
      <c r="G2480" s="85" t="s">
        <v>43</v>
      </c>
      <c r="H2480" s="85" t="s">
        <v>20690</v>
      </c>
      <c r="I2480" s="3" t="s">
        <v>6379</v>
      </c>
      <c r="J2480" s="85" t="s">
        <v>115</v>
      </c>
      <c r="K2480" s="7" t="s">
        <v>4702</v>
      </c>
      <c r="L2480" s="3"/>
      <c r="M2480" s="3"/>
      <c r="N2480" s="41" t="s">
        <v>13897</v>
      </c>
      <c r="O2480" s="87">
        <v>0</v>
      </c>
      <c r="P2480" s="87">
        <v>0</v>
      </c>
      <c r="Q2480" s="87">
        <v>0</v>
      </c>
      <c r="R2480" s="87">
        <v>0</v>
      </c>
      <c r="S2480" s="87"/>
      <c r="T2480" s="87"/>
      <c r="U2480" s="85" t="s">
        <v>112</v>
      </c>
      <c r="V2480" s="3"/>
      <c r="X2480" s="3"/>
      <c r="Y2480" s="7"/>
      <c r="Z2480" s="6">
        <v>60000</v>
      </c>
      <c r="AA2480" s="160"/>
      <c r="AB2480" s="123" t="s">
        <v>4395</v>
      </c>
      <c r="AC2480" s="124"/>
      <c r="AD2480" s="41"/>
      <c r="AE2480" s="41"/>
      <c r="AF2480" s="41"/>
      <c r="AG2480" s="41"/>
      <c r="AH2480" s="41" t="s">
        <v>7061</v>
      </c>
      <c r="AI2480" s="80" t="s">
        <v>26091</v>
      </c>
      <c r="AJ2480" s="80" t="s">
        <v>24653</v>
      </c>
      <c r="AK2480" s="3"/>
      <c r="AL2480" s="85"/>
      <c r="AM2480" s="151" t="s">
        <v>24840</v>
      </c>
      <c r="AN2480" s="15"/>
      <c r="AO2480" s="166"/>
      <c r="AP2480" s="5">
        <f t="shared" si="39"/>
        <v>0</v>
      </c>
      <c r="AQ2480" s="16"/>
      <c r="AR2480" s="205">
        <v>1</v>
      </c>
      <c r="AS2480" s="16"/>
      <c r="AT2480" s="16"/>
      <c r="AU2480" s="16"/>
      <c r="AV2480" s="16"/>
      <c r="AW2480" s="16"/>
      <c r="AX2480" s="16"/>
    </row>
    <row r="2481" spans="1:50" customFormat="1" ht="15.75" hidden="1" customHeight="1" x14ac:dyDescent="0.2">
      <c r="A2481" s="7" t="s">
        <v>24620</v>
      </c>
      <c r="B2481" s="3" t="s">
        <v>24621</v>
      </c>
      <c r="C2481" s="85" t="s">
        <v>4395</v>
      </c>
      <c r="D2481" s="85" t="s">
        <v>13090</v>
      </c>
      <c r="E2481" s="202" t="s">
        <v>26418</v>
      </c>
      <c r="F2481" s="85" t="s">
        <v>55</v>
      </c>
      <c r="G2481" s="85" t="s">
        <v>59</v>
      </c>
      <c r="H2481" s="85" t="s">
        <v>20690</v>
      </c>
      <c r="I2481" s="3" t="s">
        <v>4399</v>
      </c>
      <c r="J2481" s="85" t="s">
        <v>4481</v>
      </c>
      <c r="K2481" s="7" t="s">
        <v>6500</v>
      </c>
      <c r="L2481" s="3"/>
      <c r="M2481" s="3"/>
      <c r="N2481" s="41" t="s">
        <v>24623</v>
      </c>
      <c r="O2481" s="87">
        <v>0</v>
      </c>
      <c r="P2481" s="87">
        <v>0</v>
      </c>
      <c r="Q2481" s="87">
        <v>0</v>
      </c>
      <c r="R2481" s="87">
        <v>0</v>
      </c>
      <c r="S2481" s="87"/>
      <c r="T2481" s="87"/>
      <c r="U2481" s="85" t="s">
        <v>112</v>
      </c>
      <c r="V2481" s="3"/>
      <c r="X2481" s="3"/>
      <c r="Y2481" s="7"/>
      <c r="Z2481" s="6">
        <v>793350</v>
      </c>
      <c r="AA2481" s="160"/>
      <c r="AB2481" s="123" t="s">
        <v>4395</v>
      </c>
      <c r="AC2481" s="124"/>
      <c r="AD2481" s="41"/>
      <c r="AE2481" s="41"/>
      <c r="AF2481" s="41"/>
      <c r="AG2481" s="41"/>
      <c r="AH2481" s="41" t="s">
        <v>24622</v>
      </c>
      <c r="AI2481" s="80" t="s">
        <v>24624</v>
      </c>
      <c r="AJ2481" s="80" t="s">
        <v>24625</v>
      </c>
      <c r="AK2481" s="3"/>
      <c r="AL2481" s="85"/>
      <c r="AM2481" s="151" t="s">
        <v>24840</v>
      </c>
      <c r="AN2481" s="15"/>
      <c r="AO2481" s="166"/>
      <c r="AP2481" s="5">
        <f t="shared" si="39"/>
        <v>0</v>
      </c>
      <c r="AQ2481" s="16"/>
      <c r="AR2481" s="205">
        <v>1</v>
      </c>
      <c r="AS2481" s="16"/>
      <c r="AT2481" s="16"/>
      <c r="AU2481" s="16"/>
      <c r="AV2481" s="16"/>
      <c r="AW2481" s="16"/>
      <c r="AX2481" s="16"/>
    </row>
    <row r="2482" spans="1:50" customFormat="1" ht="15.75" customHeight="1" x14ac:dyDescent="0.2">
      <c r="A2482" s="1" t="s">
        <v>26419</v>
      </c>
      <c r="B2482" s="1" t="s">
        <v>26420</v>
      </c>
      <c r="C2482" s="85" t="s">
        <v>4395</v>
      </c>
      <c r="D2482" s="85" t="s">
        <v>13090</v>
      </c>
      <c r="E2482" s="202" t="s">
        <v>1800</v>
      </c>
      <c r="F2482" s="85" t="s">
        <v>34</v>
      </c>
      <c r="G2482" s="85" t="s">
        <v>35</v>
      </c>
      <c r="H2482" s="85" t="s">
        <v>20688</v>
      </c>
      <c r="I2482" s="3" t="s">
        <v>21237</v>
      </c>
      <c r="J2482" s="85" t="s">
        <v>115</v>
      </c>
      <c r="K2482" s="1" t="s">
        <v>4458</v>
      </c>
      <c r="L2482" s="1"/>
      <c r="M2482" s="1"/>
      <c r="N2482" s="41" t="s">
        <v>29390</v>
      </c>
      <c r="O2482" s="87">
        <v>0</v>
      </c>
      <c r="P2482" s="87">
        <v>0</v>
      </c>
      <c r="Q2482" s="87">
        <v>0</v>
      </c>
      <c r="R2482" s="87">
        <v>0</v>
      </c>
      <c r="S2482" s="87"/>
      <c r="T2482" s="87"/>
      <c r="U2482" s="85" t="s">
        <v>112</v>
      </c>
      <c r="V2482" s="1"/>
      <c r="W2482" s="1"/>
      <c r="X2482" s="1"/>
      <c r="Y2482" s="1"/>
      <c r="Z2482" s="6">
        <v>12000</v>
      </c>
      <c r="AA2482" s="160"/>
      <c r="AB2482" s="123" t="s">
        <v>4395</v>
      </c>
      <c r="AC2482" s="124"/>
      <c r="AD2482" s="2"/>
      <c r="AE2482" s="2"/>
      <c r="AF2482" s="2"/>
      <c r="AG2482" s="2"/>
      <c r="AH2482" s="41" t="s">
        <v>26421</v>
      </c>
      <c r="AI2482" s="80" t="s">
        <v>26724</v>
      </c>
      <c r="AJ2482" s="80" t="s">
        <v>26722</v>
      </c>
      <c r="AK2482" s="1"/>
      <c r="AL2482" s="85"/>
      <c r="AM2482" s="151" t="s">
        <v>26263</v>
      </c>
      <c r="AN2482" s="16"/>
      <c r="AO2482" s="166"/>
      <c r="AP2482" s="5">
        <f t="shared" si="39"/>
        <v>0</v>
      </c>
      <c r="AQ2482" s="16"/>
      <c r="AR2482" s="205">
        <v>1</v>
      </c>
      <c r="AS2482" s="16"/>
      <c r="AT2482" s="16"/>
      <c r="AU2482" s="16"/>
      <c r="AV2482" s="16"/>
      <c r="AW2482" s="16"/>
      <c r="AX2482" s="16"/>
    </row>
    <row r="2483" spans="1:50" customFormat="1" ht="15.75" hidden="1" customHeight="1" x14ac:dyDescent="0.2">
      <c r="A2483" s="7" t="s">
        <v>24626</v>
      </c>
      <c r="B2483" s="3" t="s">
        <v>24627</v>
      </c>
      <c r="C2483" s="85" t="s">
        <v>4395</v>
      </c>
      <c r="D2483" s="85" t="s">
        <v>13090</v>
      </c>
      <c r="E2483" s="202" t="s">
        <v>26418</v>
      </c>
      <c r="F2483" s="85" t="s">
        <v>40</v>
      </c>
      <c r="G2483" s="85" t="s">
        <v>43</v>
      </c>
      <c r="H2483" s="85" t="s">
        <v>20690</v>
      </c>
      <c r="I2483" s="3" t="s">
        <v>24284</v>
      </c>
      <c r="J2483" s="85" t="s">
        <v>4435</v>
      </c>
      <c r="K2483" s="7" t="s">
        <v>3838</v>
      </c>
      <c r="L2483" s="3"/>
      <c r="M2483" s="3"/>
      <c r="N2483" s="41" t="s">
        <v>5856</v>
      </c>
      <c r="O2483" s="87">
        <v>0</v>
      </c>
      <c r="P2483" s="87">
        <v>0</v>
      </c>
      <c r="Q2483" s="87">
        <v>0</v>
      </c>
      <c r="R2483" s="87">
        <v>0</v>
      </c>
      <c r="S2483" s="87"/>
      <c r="T2483" s="87"/>
      <c r="U2483" s="85" t="s">
        <v>112</v>
      </c>
      <c r="V2483" s="3"/>
      <c r="X2483" s="3"/>
      <c r="Y2483" s="7"/>
      <c r="Z2483" s="6">
        <v>9721</v>
      </c>
      <c r="AA2483" s="160"/>
      <c r="AB2483" s="123" t="s">
        <v>4395</v>
      </c>
      <c r="AC2483" s="124"/>
      <c r="AD2483" s="41"/>
      <c r="AE2483" s="41"/>
      <c r="AF2483" s="41"/>
      <c r="AG2483" s="41"/>
      <c r="AH2483" s="41" t="s">
        <v>7061</v>
      </c>
      <c r="AI2483" s="80" t="s">
        <v>24628</v>
      </c>
      <c r="AJ2483" s="80" t="s">
        <v>24629</v>
      </c>
      <c r="AK2483" s="3"/>
      <c r="AL2483" s="85"/>
      <c r="AM2483" s="151" t="s">
        <v>24840</v>
      </c>
      <c r="AN2483" s="15"/>
      <c r="AO2483" s="166"/>
      <c r="AP2483" s="5">
        <f t="shared" si="39"/>
        <v>0</v>
      </c>
      <c r="AQ2483" s="16"/>
      <c r="AR2483" s="205">
        <v>1</v>
      </c>
      <c r="AS2483" s="16"/>
      <c r="AT2483" s="16"/>
      <c r="AU2483" s="16"/>
      <c r="AV2483" s="16"/>
      <c r="AW2483" s="16"/>
      <c r="AX2483" s="16"/>
    </row>
    <row r="2484" spans="1:50" customFormat="1" ht="15.75" hidden="1" customHeight="1" x14ac:dyDescent="0.2">
      <c r="A2484" s="7" t="s">
        <v>27775</v>
      </c>
      <c r="B2484" s="3" t="s">
        <v>27776</v>
      </c>
      <c r="C2484" s="85" t="s">
        <v>4395</v>
      </c>
      <c r="D2484" s="85" t="s">
        <v>13090</v>
      </c>
      <c r="E2484" s="202" t="s">
        <v>26418</v>
      </c>
      <c r="F2484" s="85" t="s">
        <v>40</v>
      </c>
      <c r="G2484" s="85" t="s">
        <v>43</v>
      </c>
      <c r="H2484" s="85" t="s">
        <v>20690</v>
      </c>
      <c r="I2484" s="3" t="s">
        <v>24284</v>
      </c>
      <c r="J2484" s="85" t="s">
        <v>4435</v>
      </c>
      <c r="K2484" s="7" t="s">
        <v>4871</v>
      </c>
      <c r="L2484" s="3"/>
      <c r="M2484" s="3"/>
      <c r="N2484" s="41" t="s">
        <v>5874</v>
      </c>
      <c r="O2484" s="87">
        <v>0</v>
      </c>
      <c r="P2484" s="87">
        <v>0</v>
      </c>
      <c r="Q2484" s="87">
        <v>0</v>
      </c>
      <c r="R2484" s="87">
        <v>0</v>
      </c>
      <c r="S2484" s="87"/>
      <c r="T2484" s="87"/>
      <c r="U2484" s="85" t="s">
        <v>112</v>
      </c>
      <c r="V2484" s="3"/>
      <c r="X2484" s="3"/>
      <c r="Y2484" s="7"/>
      <c r="Z2484" s="6">
        <v>9853</v>
      </c>
      <c r="AA2484" s="160"/>
      <c r="AB2484" s="123" t="s">
        <v>4395</v>
      </c>
      <c r="AC2484" s="124"/>
      <c r="AD2484" s="41"/>
      <c r="AE2484" s="41"/>
      <c r="AF2484" s="41"/>
      <c r="AG2484" s="41"/>
      <c r="AH2484" s="41" t="s">
        <v>7061</v>
      </c>
      <c r="AI2484" s="80"/>
      <c r="AJ2484" s="80"/>
      <c r="AK2484" s="3"/>
      <c r="AL2484" s="85"/>
      <c r="AM2484" s="151" t="s">
        <v>28169</v>
      </c>
      <c r="AN2484" s="15"/>
      <c r="AO2484" s="166"/>
      <c r="AP2484" s="5">
        <f t="shared" si="39"/>
        <v>0</v>
      </c>
      <c r="AQ2484" s="16"/>
      <c r="AR2484" s="205">
        <v>1</v>
      </c>
      <c r="AS2484" s="16"/>
      <c r="AT2484" s="16"/>
      <c r="AU2484" s="16"/>
      <c r="AV2484" s="16"/>
      <c r="AW2484" s="16"/>
      <c r="AX2484" s="16"/>
    </row>
    <row r="2485" spans="1:50" customFormat="1" ht="15.75" hidden="1" customHeight="1" x14ac:dyDescent="0.2">
      <c r="A2485" s="7" t="s">
        <v>24630</v>
      </c>
      <c r="B2485" s="3" t="s">
        <v>24631</v>
      </c>
      <c r="C2485" s="85" t="s">
        <v>4395</v>
      </c>
      <c r="D2485" s="85" t="s">
        <v>13090</v>
      </c>
      <c r="E2485" s="202" t="s">
        <v>26418</v>
      </c>
      <c r="F2485" s="85" t="s">
        <v>40</v>
      </c>
      <c r="G2485" s="85" t="s">
        <v>43</v>
      </c>
      <c r="H2485" s="85" t="s">
        <v>20690</v>
      </c>
      <c r="I2485" s="3" t="s">
        <v>24284</v>
      </c>
      <c r="J2485" s="85" t="s">
        <v>4435</v>
      </c>
      <c r="K2485" s="7" t="s">
        <v>3838</v>
      </c>
      <c r="L2485" s="3"/>
      <c r="M2485" s="3"/>
      <c r="N2485" s="41" t="s">
        <v>5382</v>
      </c>
      <c r="O2485" s="87">
        <v>0</v>
      </c>
      <c r="P2485" s="87">
        <v>0</v>
      </c>
      <c r="Q2485" s="87">
        <v>0</v>
      </c>
      <c r="R2485" s="87">
        <v>0</v>
      </c>
      <c r="S2485" s="87"/>
      <c r="T2485" s="87"/>
      <c r="U2485" s="85" t="s">
        <v>112</v>
      </c>
      <c r="V2485" s="3"/>
      <c r="X2485" s="3"/>
      <c r="Y2485" s="7"/>
      <c r="Z2485" s="6">
        <v>9344</v>
      </c>
      <c r="AA2485" s="160"/>
      <c r="AB2485" s="123" t="s">
        <v>4395</v>
      </c>
      <c r="AC2485" s="124"/>
      <c r="AD2485" s="41"/>
      <c r="AE2485" s="41"/>
      <c r="AF2485" s="41"/>
      <c r="AG2485" s="41"/>
      <c r="AH2485" s="41" t="s">
        <v>7061</v>
      </c>
      <c r="AI2485" s="80" t="s">
        <v>24632</v>
      </c>
      <c r="AJ2485" s="80" t="s">
        <v>24633</v>
      </c>
      <c r="AK2485" s="3"/>
      <c r="AL2485" s="85"/>
      <c r="AM2485" s="151" t="s">
        <v>24840</v>
      </c>
      <c r="AN2485" s="15"/>
      <c r="AO2485" s="166"/>
      <c r="AP2485" s="5">
        <f t="shared" si="39"/>
        <v>0</v>
      </c>
      <c r="AQ2485" s="16"/>
      <c r="AR2485" s="205">
        <v>1</v>
      </c>
      <c r="AS2485" s="16"/>
      <c r="AT2485" s="16"/>
      <c r="AU2485" s="16"/>
      <c r="AV2485" s="16"/>
      <c r="AW2485" s="16"/>
      <c r="AX2485" s="16"/>
    </row>
    <row r="2486" spans="1:50" customFormat="1" ht="15.75" hidden="1" customHeight="1" x14ac:dyDescent="0.2">
      <c r="A2486" s="7" t="s">
        <v>24634</v>
      </c>
      <c r="B2486" s="3" t="s">
        <v>24635</v>
      </c>
      <c r="C2486" s="85" t="s">
        <v>4395</v>
      </c>
      <c r="D2486" s="85" t="s">
        <v>13090</v>
      </c>
      <c r="E2486" s="202" t="s">
        <v>26418</v>
      </c>
      <c r="F2486" s="85" t="s">
        <v>40</v>
      </c>
      <c r="G2486" s="85" t="s">
        <v>43</v>
      </c>
      <c r="H2486" s="85" t="s">
        <v>20690</v>
      </c>
      <c r="I2486" s="3" t="s">
        <v>24284</v>
      </c>
      <c r="J2486" s="85" t="s">
        <v>4435</v>
      </c>
      <c r="K2486" s="7" t="s">
        <v>3838</v>
      </c>
      <c r="L2486" s="3"/>
      <c r="M2486" s="3"/>
      <c r="N2486" s="41" t="s">
        <v>5382</v>
      </c>
      <c r="O2486" s="87">
        <v>0</v>
      </c>
      <c r="P2486" s="87">
        <v>0</v>
      </c>
      <c r="Q2486" s="87">
        <v>0</v>
      </c>
      <c r="R2486" s="87">
        <v>0</v>
      </c>
      <c r="S2486" s="87"/>
      <c r="T2486" s="87"/>
      <c r="U2486" s="85" t="s">
        <v>112</v>
      </c>
      <c r="V2486" s="3"/>
      <c r="X2486" s="3"/>
      <c r="Y2486" s="7"/>
      <c r="Z2486" s="6">
        <v>9344</v>
      </c>
      <c r="AA2486" s="160"/>
      <c r="AB2486" s="123" t="s">
        <v>4395</v>
      </c>
      <c r="AC2486" s="124"/>
      <c r="AD2486" s="41"/>
      <c r="AE2486" s="41"/>
      <c r="AF2486" s="41"/>
      <c r="AG2486" s="41"/>
      <c r="AH2486" s="41" t="s">
        <v>7061</v>
      </c>
      <c r="AI2486" s="80" t="s">
        <v>24636</v>
      </c>
      <c r="AJ2486" s="80" t="s">
        <v>24637</v>
      </c>
      <c r="AK2486" s="3"/>
      <c r="AL2486" s="85"/>
      <c r="AM2486" s="151" t="s">
        <v>24840</v>
      </c>
      <c r="AN2486" s="15"/>
      <c r="AO2486" s="166"/>
      <c r="AP2486" s="5">
        <f t="shared" si="39"/>
        <v>0</v>
      </c>
      <c r="AQ2486" s="16"/>
      <c r="AR2486" s="205">
        <v>1</v>
      </c>
      <c r="AS2486" s="16"/>
      <c r="AT2486" s="16"/>
      <c r="AU2486" s="16"/>
      <c r="AV2486" s="16"/>
      <c r="AW2486" s="16"/>
      <c r="AX2486" s="16"/>
    </row>
    <row r="2487" spans="1:50" customFormat="1" ht="15.75" hidden="1" customHeight="1" x14ac:dyDescent="0.2">
      <c r="A2487" s="7" t="s">
        <v>24638</v>
      </c>
      <c r="B2487" s="3" t="s">
        <v>24639</v>
      </c>
      <c r="C2487" s="85" t="s">
        <v>4395</v>
      </c>
      <c r="D2487" s="85" t="s">
        <v>13090</v>
      </c>
      <c r="E2487" s="202" t="s">
        <v>26418</v>
      </c>
      <c r="F2487" s="85" t="s">
        <v>40</v>
      </c>
      <c r="G2487" s="85" t="s">
        <v>43</v>
      </c>
      <c r="H2487" s="85" t="s">
        <v>20690</v>
      </c>
      <c r="I2487" s="3" t="s">
        <v>24284</v>
      </c>
      <c r="J2487" s="85" t="s">
        <v>4435</v>
      </c>
      <c r="K2487" s="7" t="s">
        <v>3838</v>
      </c>
      <c r="L2487" s="3"/>
      <c r="M2487" s="3"/>
      <c r="N2487" s="41" t="s">
        <v>5382</v>
      </c>
      <c r="O2487" s="87">
        <v>0</v>
      </c>
      <c r="P2487" s="87">
        <v>0</v>
      </c>
      <c r="Q2487" s="87">
        <v>0</v>
      </c>
      <c r="R2487" s="87">
        <v>0</v>
      </c>
      <c r="S2487" s="87"/>
      <c r="T2487" s="87"/>
      <c r="U2487" s="85" t="s">
        <v>112</v>
      </c>
      <c r="V2487" s="3"/>
      <c r="X2487" s="3"/>
      <c r="Y2487" s="7"/>
      <c r="Z2487" s="6">
        <v>9344</v>
      </c>
      <c r="AA2487" s="160"/>
      <c r="AB2487" s="123" t="s">
        <v>4395</v>
      </c>
      <c r="AC2487" s="124"/>
      <c r="AD2487" s="41"/>
      <c r="AE2487" s="41"/>
      <c r="AF2487" s="41"/>
      <c r="AG2487" s="41"/>
      <c r="AH2487" s="41" t="s">
        <v>7061</v>
      </c>
      <c r="AI2487" s="80" t="s">
        <v>24640</v>
      </c>
      <c r="AJ2487" s="80" t="s">
        <v>24641</v>
      </c>
      <c r="AK2487" s="3"/>
      <c r="AL2487" s="85"/>
      <c r="AM2487" s="151" t="s">
        <v>24840</v>
      </c>
      <c r="AN2487" s="15"/>
      <c r="AO2487" s="166"/>
      <c r="AP2487" s="5">
        <f t="shared" si="39"/>
        <v>0</v>
      </c>
      <c r="AQ2487" s="16"/>
      <c r="AR2487" s="205">
        <v>1</v>
      </c>
      <c r="AS2487" s="16"/>
      <c r="AT2487" s="16"/>
      <c r="AU2487" s="16"/>
      <c r="AV2487" s="16"/>
      <c r="AW2487" s="16"/>
      <c r="AX2487" s="16"/>
    </row>
    <row r="2488" spans="1:50" customFormat="1" ht="15.75" hidden="1" customHeight="1" x14ac:dyDescent="0.2">
      <c r="A2488" s="7" t="s">
        <v>24642</v>
      </c>
      <c r="B2488" s="3" t="s">
        <v>24643</v>
      </c>
      <c r="C2488" s="85" t="s">
        <v>4395</v>
      </c>
      <c r="D2488" s="85" t="s">
        <v>13090</v>
      </c>
      <c r="E2488" s="202" t="s">
        <v>26418</v>
      </c>
      <c r="F2488" s="85" t="s">
        <v>40</v>
      </c>
      <c r="G2488" s="85" t="s">
        <v>43</v>
      </c>
      <c r="H2488" s="85" t="s">
        <v>20690</v>
      </c>
      <c r="I2488" s="3" t="s">
        <v>24284</v>
      </c>
      <c r="J2488" s="85" t="s">
        <v>4435</v>
      </c>
      <c r="K2488" s="7" t="s">
        <v>3838</v>
      </c>
      <c r="L2488" s="3"/>
      <c r="M2488" s="3"/>
      <c r="N2488" s="41" t="s">
        <v>5382</v>
      </c>
      <c r="O2488" s="87">
        <v>0</v>
      </c>
      <c r="P2488" s="87">
        <v>0</v>
      </c>
      <c r="Q2488" s="87">
        <v>0</v>
      </c>
      <c r="R2488" s="87">
        <v>0</v>
      </c>
      <c r="S2488" s="87"/>
      <c r="T2488" s="87"/>
      <c r="U2488" s="85" t="s">
        <v>112</v>
      </c>
      <c r="V2488" s="3"/>
      <c r="X2488" s="3"/>
      <c r="Y2488" s="7"/>
      <c r="Z2488" s="6">
        <v>9344</v>
      </c>
      <c r="AA2488" s="160"/>
      <c r="AB2488" s="123" t="s">
        <v>4395</v>
      </c>
      <c r="AC2488" s="124"/>
      <c r="AD2488" s="41"/>
      <c r="AE2488" s="41"/>
      <c r="AF2488" s="41"/>
      <c r="AG2488" s="41"/>
      <c r="AH2488" s="41" t="s">
        <v>7061</v>
      </c>
      <c r="AI2488" s="80" t="s">
        <v>24644</v>
      </c>
      <c r="AJ2488" s="80" t="s">
        <v>24645</v>
      </c>
      <c r="AK2488" s="3"/>
      <c r="AL2488" s="85"/>
      <c r="AM2488" s="151" t="s">
        <v>24840</v>
      </c>
      <c r="AN2488" s="15"/>
      <c r="AO2488" s="166"/>
      <c r="AP2488" s="5">
        <f t="shared" si="39"/>
        <v>0</v>
      </c>
      <c r="AQ2488" s="16"/>
      <c r="AR2488" s="205">
        <v>1</v>
      </c>
      <c r="AS2488" s="16"/>
      <c r="AT2488" s="16"/>
      <c r="AU2488" s="16"/>
      <c r="AV2488" s="16"/>
      <c r="AW2488" s="16"/>
      <c r="AX2488" s="16"/>
    </row>
    <row r="2489" spans="1:50" customFormat="1" ht="15.75" hidden="1" customHeight="1" x14ac:dyDescent="0.2">
      <c r="A2489" s="7" t="s">
        <v>24646</v>
      </c>
      <c r="B2489" s="3" t="s">
        <v>24647</v>
      </c>
      <c r="C2489" s="85" t="s">
        <v>4395</v>
      </c>
      <c r="D2489" s="85" t="s">
        <v>13090</v>
      </c>
      <c r="E2489" s="202" t="s">
        <v>26418</v>
      </c>
      <c r="F2489" s="85" t="s">
        <v>40</v>
      </c>
      <c r="G2489" s="85" t="s">
        <v>43</v>
      </c>
      <c r="H2489" s="85" t="s">
        <v>20690</v>
      </c>
      <c r="I2489" s="3" t="s">
        <v>24284</v>
      </c>
      <c r="J2489" s="85" t="s">
        <v>4435</v>
      </c>
      <c r="K2489" s="7" t="s">
        <v>3838</v>
      </c>
      <c r="L2489" s="3"/>
      <c r="M2489" s="3"/>
      <c r="N2489" s="41" t="s">
        <v>5382</v>
      </c>
      <c r="O2489" s="87">
        <v>0</v>
      </c>
      <c r="P2489" s="87">
        <v>0</v>
      </c>
      <c r="Q2489" s="87">
        <v>0</v>
      </c>
      <c r="R2489" s="87">
        <v>0</v>
      </c>
      <c r="S2489" s="87"/>
      <c r="T2489" s="87"/>
      <c r="U2489" s="85" t="s">
        <v>112</v>
      </c>
      <c r="V2489" s="3"/>
      <c r="X2489" s="3"/>
      <c r="Y2489" s="7"/>
      <c r="Z2489" s="6">
        <v>4208</v>
      </c>
      <c r="AA2489" s="160"/>
      <c r="AB2489" s="123" t="s">
        <v>4395</v>
      </c>
      <c r="AC2489" s="124"/>
      <c r="AD2489" s="41"/>
      <c r="AE2489" s="41"/>
      <c r="AF2489" s="41"/>
      <c r="AG2489" s="41"/>
      <c r="AH2489" s="41" t="s">
        <v>7061</v>
      </c>
      <c r="AI2489" s="80" t="s">
        <v>24648</v>
      </c>
      <c r="AJ2489" s="80" t="s">
        <v>24649</v>
      </c>
      <c r="AK2489" s="3"/>
      <c r="AL2489" s="85"/>
      <c r="AM2489" s="151" t="s">
        <v>24840</v>
      </c>
      <c r="AN2489" s="15"/>
      <c r="AO2489" s="166"/>
      <c r="AP2489" s="5">
        <f t="shared" si="39"/>
        <v>0</v>
      </c>
      <c r="AQ2489" s="16"/>
      <c r="AR2489" s="205">
        <v>1</v>
      </c>
      <c r="AS2489" s="16"/>
      <c r="AT2489" s="16"/>
      <c r="AU2489" s="16"/>
      <c r="AV2489" s="16"/>
      <c r="AW2489" s="16"/>
      <c r="AX2489" s="16"/>
    </row>
    <row r="2490" spans="1:50" customFormat="1" ht="15.75" hidden="1" customHeight="1" x14ac:dyDescent="0.2">
      <c r="A2490" s="7" t="s">
        <v>24650</v>
      </c>
      <c r="B2490" s="3" t="s">
        <v>24651</v>
      </c>
      <c r="C2490" s="85" t="s">
        <v>4395</v>
      </c>
      <c r="D2490" s="85" t="s">
        <v>13090</v>
      </c>
      <c r="E2490" s="202" t="s">
        <v>26418</v>
      </c>
      <c r="F2490" s="85" t="s">
        <v>40</v>
      </c>
      <c r="G2490" s="85" t="s">
        <v>43</v>
      </c>
      <c r="H2490" s="85" t="s">
        <v>20690</v>
      </c>
      <c r="I2490" s="3" t="s">
        <v>24284</v>
      </c>
      <c r="J2490" s="85" t="s">
        <v>4435</v>
      </c>
      <c r="K2490" s="7" t="s">
        <v>3838</v>
      </c>
      <c r="L2490" s="3"/>
      <c r="M2490" s="3"/>
      <c r="N2490" s="41" t="s">
        <v>5382</v>
      </c>
      <c r="O2490" s="87">
        <v>0</v>
      </c>
      <c r="P2490" s="87">
        <v>0</v>
      </c>
      <c r="Q2490" s="87">
        <v>0</v>
      </c>
      <c r="R2490" s="87">
        <v>0</v>
      </c>
      <c r="S2490" s="87"/>
      <c r="T2490" s="87"/>
      <c r="U2490" s="85" t="s">
        <v>112</v>
      </c>
      <c r="V2490" s="3"/>
      <c r="X2490" s="3"/>
      <c r="Y2490" s="7"/>
      <c r="Z2490" s="6">
        <v>9344</v>
      </c>
      <c r="AA2490" s="160"/>
      <c r="AB2490" s="123" t="s">
        <v>4395</v>
      </c>
      <c r="AC2490" s="124"/>
      <c r="AD2490" s="41"/>
      <c r="AE2490" s="41"/>
      <c r="AF2490" s="41"/>
      <c r="AG2490" s="41"/>
      <c r="AH2490" s="41" t="s">
        <v>7061</v>
      </c>
      <c r="AI2490" s="80" t="s">
        <v>24652</v>
      </c>
      <c r="AJ2490" s="80" t="s">
        <v>26092</v>
      </c>
      <c r="AK2490" s="3"/>
      <c r="AL2490" s="85"/>
      <c r="AM2490" s="151" t="s">
        <v>24840</v>
      </c>
      <c r="AN2490" s="15"/>
      <c r="AO2490" s="166"/>
      <c r="AP2490" s="5">
        <f t="shared" si="39"/>
        <v>0</v>
      </c>
      <c r="AQ2490" s="16"/>
      <c r="AR2490" s="205">
        <v>1</v>
      </c>
      <c r="AS2490" s="16"/>
      <c r="AT2490" s="16"/>
      <c r="AU2490" s="16"/>
      <c r="AV2490" s="16"/>
      <c r="AW2490" s="16"/>
      <c r="AX2490" s="16"/>
    </row>
    <row r="2491" spans="1:50" customFormat="1" ht="15.75" hidden="1" customHeight="1" x14ac:dyDescent="0.2">
      <c r="A2491" s="7" t="s">
        <v>25704</v>
      </c>
      <c r="B2491" s="3" t="s">
        <v>25793</v>
      </c>
      <c r="C2491" s="85" t="s">
        <v>4395</v>
      </c>
      <c r="D2491" s="85" t="s">
        <v>13090</v>
      </c>
      <c r="E2491" s="202" t="s">
        <v>26418</v>
      </c>
      <c r="F2491" s="85" t="s">
        <v>40</v>
      </c>
      <c r="G2491" s="85" t="s">
        <v>43</v>
      </c>
      <c r="H2491" s="85" t="s">
        <v>20690</v>
      </c>
      <c r="I2491" s="3" t="s">
        <v>24114</v>
      </c>
      <c r="J2491" s="85" t="s">
        <v>4447</v>
      </c>
      <c r="K2491" s="7" t="s">
        <v>4448</v>
      </c>
      <c r="L2491" s="3"/>
      <c r="M2491" s="3"/>
      <c r="N2491" s="41" t="s">
        <v>4596</v>
      </c>
      <c r="O2491" s="87">
        <v>0</v>
      </c>
      <c r="P2491" s="87">
        <v>0</v>
      </c>
      <c r="Q2491" s="87">
        <v>0</v>
      </c>
      <c r="R2491" s="87">
        <v>0</v>
      </c>
      <c r="S2491" s="87"/>
      <c r="T2491" s="87"/>
      <c r="U2491" s="85" t="s">
        <v>112</v>
      </c>
      <c r="V2491" s="3"/>
      <c r="X2491" s="3"/>
      <c r="Y2491" s="7"/>
      <c r="Z2491" s="6">
        <v>53263</v>
      </c>
      <c r="AA2491" s="160"/>
      <c r="AB2491" s="123" t="s">
        <v>4395</v>
      </c>
      <c r="AC2491" s="124"/>
      <c r="AD2491" s="41"/>
      <c r="AE2491" s="41"/>
      <c r="AF2491" s="41"/>
      <c r="AG2491" s="41"/>
      <c r="AH2491" s="41" t="s">
        <v>7061</v>
      </c>
      <c r="AI2491" s="80" t="s">
        <v>25972</v>
      </c>
      <c r="AJ2491" s="41" t="s">
        <v>25887</v>
      </c>
      <c r="AK2491" s="3"/>
      <c r="AL2491" s="85"/>
      <c r="AM2491" s="151" t="s">
        <v>25241</v>
      </c>
      <c r="AN2491" s="15"/>
      <c r="AO2491" s="166"/>
      <c r="AP2491" s="5">
        <f t="shared" si="39"/>
        <v>0</v>
      </c>
      <c r="AQ2491" s="16"/>
      <c r="AR2491" s="205">
        <v>1</v>
      </c>
      <c r="AS2491" s="16"/>
      <c r="AT2491" s="16"/>
      <c r="AU2491" s="16"/>
      <c r="AV2491" s="16"/>
      <c r="AW2491" s="16"/>
      <c r="AX2491" s="16"/>
    </row>
    <row r="2492" spans="1:50" customFormat="1" ht="15.75" hidden="1" customHeight="1" x14ac:dyDescent="0.2">
      <c r="A2492" s="7" t="s">
        <v>25705</v>
      </c>
      <c r="B2492" s="3" t="s">
        <v>25794</v>
      </c>
      <c r="C2492" s="85" t="s">
        <v>4395</v>
      </c>
      <c r="D2492" s="85" t="s">
        <v>13090</v>
      </c>
      <c r="E2492" s="202" t="s">
        <v>1800</v>
      </c>
      <c r="F2492" s="85" t="s">
        <v>40</v>
      </c>
      <c r="G2492" s="85" t="s">
        <v>43</v>
      </c>
      <c r="H2492" s="85" t="s">
        <v>20690</v>
      </c>
      <c r="I2492" s="3" t="s">
        <v>24114</v>
      </c>
      <c r="J2492" s="85" t="s">
        <v>4447</v>
      </c>
      <c r="K2492" s="7" t="s">
        <v>4448</v>
      </c>
      <c r="L2492" s="3"/>
      <c r="M2492" s="3"/>
      <c r="N2492" s="41" t="s">
        <v>4596</v>
      </c>
      <c r="O2492" s="87">
        <v>0</v>
      </c>
      <c r="P2492" s="87">
        <v>0</v>
      </c>
      <c r="Q2492" s="87">
        <v>0</v>
      </c>
      <c r="R2492" s="87">
        <v>0</v>
      </c>
      <c r="S2492" s="87"/>
      <c r="T2492" s="87"/>
      <c r="U2492" s="85" t="s">
        <v>112</v>
      </c>
      <c r="V2492" s="3"/>
      <c r="X2492" s="3"/>
      <c r="Y2492" s="7"/>
      <c r="Z2492" s="6">
        <v>89772</v>
      </c>
      <c r="AA2492" s="160"/>
      <c r="AB2492" s="123" t="s">
        <v>4395</v>
      </c>
      <c r="AC2492" s="124"/>
      <c r="AD2492" s="41"/>
      <c r="AE2492" s="41"/>
      <c r="AF2492" s="41"/>
      <c r="AG2492" s="41"/>
      <c r="AH2492" s="41" t="s">
        <v>7061</v>
      </c>
      <c r="AI2492" s="80" t="s">
        <v>25973</v>
      </c>
      <c r="AJ2492" s="41" t="s">
        <v>25888</v>
      </c>
      <c r="AK2492" s="3"/>
      <c r="AL2492" s="85"/>
      <c r="AM2492" s="151" t="s">
        <v>25241</v>
      </c>
      <c r="AN2492" s="15"/>
      <c r="AO2492" s="166"/>
      <c r="AP2492" s="5">
        <f t="shared" si="39"/>
        <v>0</v>
      </c>
      <c r="AQ2492" s="16"/>
      <c r="AR2492" s="205">
        <v>1</v>
      </c>
      <c r="AS2492" s="16"/>
      <c r="AT2492" s="16"/>
      <c r="AU2492" s="16"/>
      <c r="AV2492" s="16"/>
      <c r="AW2492" s="16"/>
      <c r="AX2492" s="16"/>
    </row>
    <row r="2493" spans="1:50" customFormat="1" ht="15.75" hidden="1" customHeight="1" x14ac:dyDescent="0.2">
      <c r="A2493" s="7" t="s">
        <v>25706</v>
      </c>
      <c r="B2493" s="3" t="s">
        <v>25794</v>
      </c>
      <c r="C2493" s="85" t="s">
        <v>4395</v>
      </c>
      <c r="D2493" s="85" t="s">
        <v>13090</v>
      </c>
      <c r="E2493" s="202" t="s">
        <v>1800</v>
      </c>
      <c r="F2493" s="85" t="s">
        <v>40</v>
      </c>
      <c r="G2493" s="85" t="s">
        <v>43</v>
      </c>
      <c r="H2493" s="85" t="s">
        <v>20690</v>
      </c>
      <c r="I2493" s="3" t="s">
        <v>24114</v>
      </c>
      <c r="J2493" s="85" t="s">
        <v>4435</v>
      </c>
      <c r="K2493" s="7" t="s">
        <v>4871</v>
      </c>
      <c r="L2493" s="3"/>
      <c r="M2493" s="3"/>
      <c r="N2493" s="41" t="s">
        <v>4596</v>
      </c>
      <c r="O2493" s="87">
        <v>0</v>
      </c>
      <c r="P2493" s="87">
        <v>0</v>
      </c>
      <c r="Q2493" s="87">
        <v>0</v>
      </c>
      <c r="R2493" s="87">
        <v>0</v>
      </c>
      <c r="S2493" s="87"/>
      <c r="T2493" s="87"/>
      <c r="U2493" s="85" t="s">
        <v>112</v>
      </c>
      <c r="V2493" s="3"/>
      <c r="X2493" s="3"/>
      <c r="Y2493" s="7"/>
      <c r="Z2493" s="6">
        <v>87663</v>
      </c>
      <c r="AA2493" s="160"/>
      <c r="AB2493" s="123" t="s">
        <v>4395</v>
      </c>
      <c r="AC2493" s="124"/>
      <c r="AD2493" s="41"/>
      <c r="AE2493" s="41"/>
      <c r="AF2493" s="41"/>
      <c r="AG2493" s="41"/>
      <c r="AH2493" s="41" t="s">
        <v>7061</v>
      </c>
      <c r="AI2493" s="80" t="s">
        <v>25974</v>
      </c>
      <c r="AJ2493" s="41" t="s">
        <v>25889</v>
      </c>
      <c r="AK2493" s="3"/>
      <c r="AL2493" s="85"/>
      <c r="AM2493" s="151" t="s">
        <v>25241</v>
      </c>
      <c r="AN2493" s="15"/>
      <c r="AO2493" s="166"/>
      <c r="AP2493" s="5">
        <f t="shared" si="39"/>
        <v>0</v>
      </c>
      <c r="AQ2493" s="16"/>
      <c r="AR2493" s="205">
        <v>1</v>
      </c>
      <c r="AS2493" s="16"/>
      <c r="AT2493" s="16"/>
      <c r="AU2493" s="16"/>
      <c r="AV2493" s="16"/>
      <c r="AW2493" s="16"/>
      <c r="AX2493" s="16"/>
    </row>
    <row r="2494" spans="1:50" customFormat="1" ht="15.75" hidden="1" customHeight="1" x14ac:dyDescent="0.2">
      <c r="A2494" s="1" t="s">
        <v>26422</v>
      </c>
      <c r="B2494" s="1" t="s">
        <v>26423</v>
      </c>
      <c r="C2494" s="85" t="s">
        <v>4395</v>
      </c>
      <c r="D2494" s="85" t="s">
        <v>13090</v>
      </c>
      <c r="E2494" s="202" t="s">
        <v>1800</v>
      </c>
      <c r="F2494" s="85" t="s">
        <v>14</v>
      </c>
      <c r="G2494" s="85" t="s">
        <v>20</v>
      </c>
      <c r="H2494" s="85" t="s">
        <v>20689</v>
      </c>
      <c r="I2494" s="3" t="s">
        <v>26424</v>
      </c>
      <c r="J2494" s="85" t="s">
        <v>4400</v>
      </c>
      <c r="K2494" s="1" t="s">
        <v>4401</v>
      </c>
      <c r="L2494" s="1"/>
      <c r="M2494" s="1"/>
      <c r="N2494" s="41" t="s">
        <v>26425</v>
      </c>
      <c r="O2494" s="87">
        <v>0</v>
      </c>
      <c r="P2494" s="87">
        <v>0</v>
      </c>
      <c r="Q2494" s="87">
        <v>0</v>
      </c>
      <c r="R2494" s="87">
        <v>0</v>
      </c>
      <c r="S2494" s="87"/>
      <c r="T2494" s="87"/>
      <c r="U2494" s="85" t="s">
        <v>112</v>
      </c>
      <c r="V2494" s="1"/>
      <c r="W2494" s="1"/>
      <c r="X2494" s="1"/>
      <c r="Y2494" s="1"/>
      <c r="Z2494" s="6">
        <v>300</v>
      </c>
      <c r="AA2494" s="160"/>
      <c r="AB2494" s="123" t="s">
        <v>4395</v>
      </c>
      <c r="AC2494" s="124"/>
      <c r="AD2494" s="2"/>
      <c r="AE2494" s="2"/>
      <c r="AF2494" s="2"/>
      <c r="AG2494" s="2"/>
      <c r="AH2494" s="41" t="s">
        <v>4460</v>
      </c>
      <c r="AI2494" s="80"/>
      <c r="AJ2494" s="80"/>
      <c r="AK2494" s="1"/>
      <c r="AL2494" s="85"/>
      <c r="AM2494" s="151" t="s">
        <v>26263</v>
      </c>
      <c r="AN2494" s="16"/>
      <c r="AO2494" s="166"/>
      <c r="AP2494" s="5">
        <f t="shared" si="39"/>
        <v>0</v>
      </c>
      <c r="AQ2494" s="16"/>
      <c r="AR2494" s="205">
        <v>1</v>
      </c>
      <c r="AS2494" s="16"/>
      <c r="AT2494" s="16"/>
      <c r="AU2494" s="16"/>
      <c r="AV2494" s="16"/>
      <c r="AW2494" s="16"/>
      <c r="AX2494" s="16"/>
    </row>
    <row r="2495" spans="1:50" customFormat="1" ht="15.75" hidden="1" customHeight="1" x14ac:dyDescent="0.2">
      <c r="A2495" s="7" t="s">
        <v>4726</v>
      </c>
      <c r="B2495" s="3" t="s">
        <v>4727</v>
      </c>
      <c r="C2495" s="85" t="s">
        <v>4395</v>
      </c>
      <c r="D2495" s="85" t="s">
        <v>13090</v>
      </c>
      <c r="E2495" s="202" t="s">
        <v>1800</v>
      </c>
      <c r="F2495" s="85" t="s">
        <v>40</v>
      </c>
      <c r="G2495" s="85" t="s">
        <v>43</v>
      </c>
      <c r="H2495" s="85" t="s">
        <v>20690</v>
      </c>
      <c r="I2495" s="3" t="s">
        <v>4396</v>
      </c>
      <c r="J2495" s="85" t="s">
        <v>115</v>
      </c>
      <c r="K2495" s="7" t="s">
        <v>4595</v>
      </c>
      <c r="L2495" s="3"/>
      <c r="M2495" s="3"/>
      <c r="N2495" s="41" t="s">
        <v>13897</v>
      </c>
      <c r="O2495" s="87">
        <v>0</v>
      </c>
      <c r="P2495" s="87">
        <v>0</v>
      </c>
      <c r="Q2495" s="87">
        <v>0</v>
      </c>
      <c r="R2495" s="87">
        <v>0</v>
      </c>
      <c r="S2495" s="87"/>
      <c r="T2495" s="87"/>
      <c r="U2495" s="85" t="s">
        <v>112</v>
      </c>
      <c r="V2495" s="3" t="s">
        <v>112</v>
      </c>
      <c r="W2495" s="3"/>
      <c r="X2495" s="3"/>
      <c r="Y2495" s="3"/>
      <c r="Z2495" s="6">
        <v>0</v>
      </c>
      <c r="AA2495" s="160"/>
      <c r="AB2495" s="123" t="s">
        <v>4395</v>
      </c>
      <c r="AC2495" s="124"/>
      <c r="AD2495" s="41"/>
      <c r="AE2495" s="83"/>
      <c r="AF2495" s="83"/>
      <c r="AG2495" s="41"/>
      <c r="AH2495" s="41" t="s">
        <v>7061</v>
      </c>
      <c r="AI2495" s="80" t="s">
        <v>18211</v>
      </c>
      <c r="AJ2495" s="80" t="s">
        <v>20121</v>
      </c>
      <c r="AK2495" s="3"/>
      <c r="AL2495" s="85"/>
      <c r="AM2495" s="151" t="s">
        <v>19998</v>
      </c>
      <c r="AN2495" s="15"/>
      <c r="AO2495" s="166"/>
      <c r="AP2495" s="5">
        <f t="shared" si="39"/>
        <v>0</v>
      </c>
      <c r="AQ2495" s="16"/>
      <c r="AR2495" s="205">
        <v>1</v>
      </c>
      <c r="AS2495" s="16"/>
      <c r="AT2495" s="16"/>
      <c r="AU2495" s="16"/>
      <c r="AV2495" s="16"/>
      <c r="AW2495" s="16"/>
      <c r="AX2495" s="16"/>
    </row>
    <row r="2496" spans="1:50" customFormat="1" ht="15.75" hidden="1" customHeight="1" x14ac:dyDescent="0.2">
      <c r="A2496" s="7" t="s">
        <v>25737</v>
      </c>
      <c r="B2496" s="3" t="s">
        <v>25825</v>
      </c>
      <c r="C2496" s="85" t="s">
        <v>4395</v>
      </c>
      <c r="D2496" s="85" t="s">
        <v>13090</v>
      </c>
      <c r="E2496" s="202" t="s">
        <v>26418</v>
      </c>
      <c r="F2496" s="85" t="s">
        <v>40</v>
      </c>
      <c r="G2496" s="85" t="s">
        <v>43</v>
      </c>
      <c r="H2496" s="85" t="s">
        <v>20690</v>
      </c>
      <c r="I2496" s="3" t="s">
        <v>24284</v>
      </c>
      <c r="J2496" s="85" t="s">
        <v>4435</v>
      </c>
      <c r="K2496" s="7" t="s">
        <v>4871</v>
      </c>
      <c r="L2496" s="3"/>
      <c r="M2496" s="3"/>
      <c r="N2496" s="41" t="s">
        <v>5874</v>
      </c>
      <c r="O2496" s="87">
        <v>0</v>
      </c>
      <c r="P2496" s="87">
        <v>0</v>
      </c>
      <c r="Q2496" s="87">
        <v>0</v>
      </c>
      <c r="R2496" s="87">
        <v>0</v>
      </c>
      <c r="S2496" s="87"/>
      <c r="T2496" s="87"/>
      <c r="U2496" s="85" t="s">
        <v>112</v>
      </c>
      <c r="V2496" s="3"/>
      <c r="X2496" s="3"/>
      <c r="Y2496" s="7"/>
      <c r="Z2496" s="6">
        <v>9853</v>
      </c>
      <c r="AA2496" s="160"/>
      <c r="AB2496" s="123" t="s">
        <v>4395</v>
      </c>
      <c r="AC2496" s="124"/>
      <c r="AD2496" s="41"/>
      <c r="AE2496" s="41"/>
      <c r="AF2496" s="41"/>
      <c r="AG2496" s="41"/>
      <c r="AH2496" s="41" t="s">
        <v>7061</v>
      </c>
      <c r="AI2496" s="80" t="s">
        <v>25993</v>
      </c>
      <c r="AJ2496" s="41" t="s">
        <v>25920</v>
      </c>
      <c r="AK2496" s="3"/>
      <c r="AL2496" s="85"/>
      <c r="AM2496" s="151" t="s">
        <v>25241</v>
      </c>
      <c r="AN2496" s="15"/>
      <c r="AO2496" s="166"/>
      <c r="AP2496" s="5">
        <f t="shared" si="39"/>
        <v>0</v>
      </c>
      <c r="AQ2496" s="16"/>
      <c r="AR2496" s="205">
        <v>1</v>
      </c>
      <c r="AS2496" s="16"/>
      <c r="AT2496" s="16"/>
      <c r="AU2496" s="16"/>
      <c r="AV2496" s="16"/>
      <c r="AW2496" s="16"/>
      <c r="AX2496" s="16"/>
    </row>
    <row r="2497" spans="1:50" customFormat="1" ht="15.75" hidden="1" customHeight="1" x14ac:dyDescent="0.2">
      <c r="A2497" s="7" t="s">
        <v>25738</v>
      </c>
      <c r="B2497" s="3" t="s">
        <v>25826</v>
      </c>
      <c r="C2497" s="85" t="s">
        <v>4395</v>
      </c>
      <c r="D2497" s="85" t="s">
        <v>13090</v>
      </c>
      <c r="E2497" s="202" t="s">
        <v>26418</v>
      </c>
      <c r="F2497" s="85" t="s">
        <v>40</v>
      </c>
      <c r="G2497" s="85" t="s">
        <v>43</v>
      </c>
      <c r="H2497" s="85" t="s">
        <v>20690</v>
      </c>
      <c r="I2497" s="3" t="s">
        <v>24284</v>
      </c>
      <c r="J2497" s="85" t="s">
        <v>4435</v>
      </c>
      <c r="K2497" s="7" t="s">
        <v>4871</v>
      </c>
      <c r="L2497" s="3"/>
      <c r="M2497" s="3"/>
      <c r="N2497" s="41" t="s">
        <v>5874</v>
      </c>
      <c r="O2497" s="87">
        <v>0</v>
      </c>
      <c r="P2497" s="87">
        <v>0</v>
      </c>
      <c r="Q2497" s="87">
        <v>0</v>
      </c>
      <c r="R2497" s="87">
        <v>0</v>
      </c>
      <c r="S2497" s="87"/>
      <c r="T2497" s="87"/>
      <c r="U2497" s="85" t="s">
        <v>112</v>
      </c>
      <c r="V2497" s="3"/>
      <c r="X2497" s="3"/>
      <c r="Y2497" s="7"/>
      <c r="Z2497" s="6">
        <v>9853</v>
      </c>
      <c r="AA2497" s="160"/>
      <c r="AB2497" s="123" t="s">
        <v>4395</v>
      </c>
      <c r="AC2497" s="124"/>
      <c r="AD2497" s="41"/>
      <c r="AE2497" s="41"/>
      <c r="AF2497" s="41"/>
      <c r="AG2497" s="41"/>
      <c r="AH2497" s="41" t="s">
        <v>7061</v>
      </c>
      <c r="AI2497" s="80" t="s">
        <v>25994</v>
      </c>
      <c r="AJ2497" s="41" t="s">
        <v>25921</v>
      </c>
      <c r="AK2497" s="3"/>
      <c r="AL2497" s="85"/>
      <c r="AM2497" s="151" t="s">
        <v>25241</v>
      </c>
      <c r="AN2497" s="15"/>
      <c r="AO2497" s="166"/>
      <c r="AP2497" s="5">
        <f t="shared" si="39"/>
        <v>0</v>
      </c>
      <c r="AQ2497" s="16"/>
      <c r="AR2497" s="205">
        <v>1</v>
      </c>
      <c r="AS2497" s="16"/>
      <c r="AT2497" s="16"/>
      <c r="AU2497" s="16"/>
      <c r="AV2497" s="16"/>
      <c r="AW2497" s="16"/>
      <c r="AX2497" s="16"/>
    </row>
    <row r="2498" spans="1:50" customFormat="1" ht="15.75" hidden="1" customHeight="1" x14ac:dyDescent="0.2">
      <c r="A2498" s="7" t="s">
        <v>25739</v>
      </c>
      <c r="B2498" s="3" t="s">
        <v>25827</v>
      </c>
      <c r="C2498" s="85" t="s">
        <v>4395</v>
      </c>
      <c r="D2498" s="85" t="s">
        <v>13090</v>
      </c>
      <c r="E2498" s="202" t="s">
        <v>26418</v>
      </c>
      <c r="F2498" s="85" t="s">
        <v>40</v>
      </c>
      <c r="G2498" s="85" t="s">
        <v>43</v>
      </c>
      <c r="H2498" s="85" t="s">
        <v>20690</v>
      </c>
      <c r="I2498" s="3" t="s">
        <v>24284</v>
      </c>
      <c r="J2498" s="85" t="s">
        <v>4435</v>
      </c>
      <c r="K2498" s="7" t="s">
        <v>4871</v>
      </c>
      <c r="L2498" s="3"/>
      <c r="M2498" s="3"/>
      <c r="N2498" s="41" t="s">
        <v>5874</v>
      </c>
      <c r="O2498" s="87">
        <v>0</v>
      </c>
      <c r="P2498" s="87">
        <v>0</v>
      </c>
      <c r="Q2498" s="87">
        <v>0</v>
      </c>
      <c r="R2498" s="87">
        <v>0</v>
      </c>
      <c r="S2498" s="87"/>
      <c r="T2498" s="87"/>
      <c r="U2498" s="85" t="s">
        <v>112</v>
      </c>
      <c r="V2498" s="3"/>
      <c r="X2498" s="3"/>
      <c r="Y2498" s="7"/>
      <c r="Z2498" s="6">
        <v>9853</v>
      </c>
      <c r="AA2498" s="160"/>
      <c r="AB2498" s="123" t="s">
        <v>4395</v>
      </c>
      <c r="AC2498" s="124"/>
      <c r="AD2498" s="41"/>
      <c r="AE2498" s="41"/>
      <c r="AF2498" s="41"/>
      <c r="AG2498" s="41"/>
      <c r="AH2498" s="41" t="s">
        <v>7061</v>
      </c>
      <c r="AI2498" s="80" t="s">
        <v>25995</v>
      </c>
      <c r="AJ2498" s="41" t="s">
        <v>25922</v>
      </c>
      <c r="AK2498" s="3"/>
      <c r="AL2498" s="85"/>
      <c r="AM2498" s="151" t="s">
        <v>25241</v>
      </c>
      <c r="AN2498" s="15"/>
      <c r="AO2498" s="166"/>
      <c r="AP2498" s="5">
        <f t="shared" si="39"/>
        <v>0</v>
      </c>
      <c r="AQ2498" s="16"/>
      <c r="AR2498" s="205">
        <v>1</v>
      </c>
      <c r="AS2498" s="16"/>
      <c r="AT2498" s="16"/>
      <c r="AU2498" s="16"/>
      <c r="AV2498" s="16"/>
      <c r="AW2498" s="16"/>
      <c r="AX2498" s="16"/>
    </row>
    <row r="2499" spans="1:50" customFormat="1" ht="15.75" hidden="1" customHeight="1" x14ac:dyDescent="0.2">
      <c r="A2499" s="7" t="s">
        <v>25740</v>
      </c>
      <c r="B2499" s="3" t="s">
        <v>25828</v>
      </c>
      <c r="C2499" s="85" t="s">
        <v>4395</v>
      </c>
      <c r="D2499" s="85" t="s">
        <v>13090</v>
      </c>
      <c r="E2499" s="202" t="s">
        <v>26418</v>
      </c>
      <c r="F2499" s="85" t="s">
        <v>40</v>
      </c>
      <c r="G2499" s="85" t="s">
        <v>43</v>
      </c>
      <c r="H2499" s="85" t="s">
        <v>20690</v>
      </c>
      <c r="I2499" s="3" t="s">
        <v>24284</v>
      </c>
      <c r="J2499" s="85" t="s">
        <v>4435</v>
      </c>
      <c r="K2499" s="7" t="s">
        <v>4871</v>
      </c>
      <c r="L2499" s="3"/>
      <c r="M2499" s="3"/>
      <c r="N2499" s="41" t="s">
        <v>5874</v>
      </c>
      <c r="O2499" s="87">
        <v>0</v>
      </c>
      <c r="P2499" s="87">
        <v>0</v>
      </c>
      <c r="Q2499" s="87">
        <v>0</v>
      </c>
      <c r="R2499" s="87">
        <v>0</v>
      </c>
      <c r="S2499" s="87"/>
      <c r="T2499" s="87"/>
      <c r="U2499" s="85" t="s">
        <v>112</v>
      </c>
      <c r="V2499" s="3"/>
      <c r="X2499" s="3"/>
      <c r="Y2499" s="7"/>
      <c r="Z2499" s="6">
        <v>9853</v>
      </c>
      <c r="AA2499" s="160"/>
      <c r="AB2499" s="123" t="s">
        <v>4395</v>
      </c>
      <c r="AC2499" s="124"/>
      <c r="AD2499" s="41"/>
      <c r="AE2499" s="41"/>
      <c r="AF2499" s="41"/>
      <c r="AG2499" s="41"/>
      <c r="AH2499" s="41" t="s">
        <v>7061</v>
      </c>
      <c r="AI2499" s="80" t="s">
        <v>25996</v>
      </c>
      <c r="AJ2499" s="41" t="s">
        <v>25923</v>
      </c>
      <c r="AK2499" s="3"/>
      <c r="AL2499" s="85"/>
      <c r="AM2499" s="151" t="s">
        <v>25241</v>
      </c>
      <c r="AN2499" s="15"/>
      <c r="AO2499" s="166"/>
      <c r="AP2499" s="5">
        <f t="shared" si="39"/>
        <v>0</v>
      </c>
      <c r="AQ2499" s="16"/>
      <c r="AR2499" s="205">
        <v>1</v>
      </c>
      <c r="AS2499" s="16"/>
      <c r="AT2499" s="16"/>
      <c r="AU2499" s="16"/>
      <c r="AV2499" s="16"/>
      <c r="AW2499" s="16"/>
      <c r="AX2499" s="16"/>
    </row>
    <row r="2500" spans="1:50" customFormat="1" ht="15.75" hidden="1" customHeight="1" x14ac:dyDescent="0.2">
      <c r="A2500" s="7" t="s">
        <v>25741</v>
      </c>
      <c r="B2500" s="3" t="s">
        <v>25829</v>
      </c>
      <c r="C2500" s="85" t="s">
        <v>4395</v>
      </c>
      <c r="D2500" s="85" t="s">
        <v>13090</v>
      </c>
      <c r="E2500" s="202" t="s">
        <v>26418</v>
      </c>
      <c r="F2500" s="85" t="s">
        <v>40</v>
      </c>
      <c r="G2500" s="85" t="s">
        <v>43</v>
      </c>
      <c r="H2500" s="85" t="s">
        <v>20690</v>
      </c>
      <c r="I2500" s="3" t="s">
        <v>24284</v>
      </c>
      <c r="J2500" s="85" t="s">
        <v>4435</v>
      </c>
      <c r="K2500" s="7" t="s">
        <v>4871</v>
      </c>
      <c r="L2500" s="3"/>
      <c r="M2500" s="3"/>
      <c r="N2500" s="41" t="s">
        <v>5874</v>
      </c>
      <c r="O2500" s="87">
        <v>0</v>
      </c>
      <c r="P2500" s="87">
        <v>0</v>
      </c>
      <c r="Q2500" s="87">
        <v>0</v>
      </c>
      <c r="R2500" s="87">
        <v>0</v>
      </c>
      <c r="S2500" s="87"/>
      <c r="T2500" s="87"/>
      <c r="U2500" s="85" t="s">
        <v>112</v>
      </c>
      <c r="V2500" s="3"/>
      <c r="X2500" s="3"/>
      <c r="Y2500" s="7"/>
      <c r="Z2500" s="6">
        <v>9853</v>
      </c>
      <c r="AA2500" s="160"/>
      <c r="AB2500" s="123" t="s">
        <v>4395</v>
      </c>
      <c r="AC2500" s="124"/>
      <c r="AD2500" s="41"/>
      <c r="AE2500" s="41"/>
      <c r="AF2500" s="41"/>
      <c r="AG2500" s="41"/>
      <c r="AH2500" s="41" t="s">
        <v>7061</v>
      </c>
      <c r="AI2500" s="80" t="s">
        <v>25997</v>
      </c>
      <c r="AJ2500" s="41" t="s">
        <v>25924</v>
      </c>
      <c r="AK2500" s="3"/>
      <c r="AL2500" s="85"/>
      <c r="AM2500" s="151" t="s">
        <v>25241</v>
      </c>
      <c r="AN2500" s="15"/>
      <c r="AO2500" s="166"/>
      <c r="AP2500" s="5">
        <f t="shared" si="39"/>
        <v>0</v>
      </c>
      <c r="AQ2500" s="16"/>
      <c r="AR2500" s="205">
        <v>1</v>
      </c>
      <c r="AS2500" s="16"/>
      <c r="AT2500" s="16"/>
      <c r="AU2500" s="16"/>
      <c r="AV2500" s="16"/>
      <c r="AW2500" s="16"/>
      <c r="AX2500" s="16"/>
    </row>
    <row r="2501" spans="1:50" customFormat="1" ht="15.75" hidden="1" customHeight="1" x14ac:dyDescent="0.2">
      <c r="A2501" s="7" t="s">
        <v>4728</v>
      </c>
      <c r="B2501" s="3" t="s">
        <v>4729</v>
      </c>
      <c r="C2501" s="85" t="s">
        <v>4395</v>
      </c>
      <c r="D2501" s="85" t="s">
        <v>13090</v>
      </c>
      <c r="E2501" s="202" t="s">
        <v>1800</v>
      </c>
      <c r="F2501" s="85" t="s">
        <v>55</v>
      </c>
      <c r="G2501" s="85" t="s">
        <v>57</v>
      </c>
      <c r="H2501" s="85" t="s">
        <v>20690</v>
      </c>
      <c r="I2501" s="3" t="s">
        <v>4399</v>
      </c>
      <c r="J2501" s="85" t="s">
        <v>4400</v>
      </c>
      <c r="K2501" s="7" t="s">
        <v>4422</v>
      </c>
      <c r="L2501" s="3"/>
      <c r="M2501" s="3"/>
      <c r="N2501" s="41" t="s">
        <v>13742</v>
      </c>
      <c r="O2501" s="87">
        <v>0</v>
      </c>
      <c r="P2501" s="87">
        <v>0</v>
      </c>
      <c r="Q2501" s="87">
        <v>0</v>
      </c>
      <c r="R2501" s="87">
        <v>0</v>
      </c>
      <c r="S2501" s="87"/>
      <c r="T2501" s="87"/>
      <c r="U2501" s="85" t="s">
        <v>112</v>
      </c>
      <c r="V2501" s="3" t="s">
        <v>112</v>
      </c>
      <c r="W2501" s="3"/>
      <c r="X2501" s="3"/>
      <c r="Y2501" s="3"/>
      <c r="Z2501" s="6">
        <v>4685</v>
      </c>
      <c r="AA2501" s="160"/>
      <c r="AB2501" s="123" t="s">
        <v>4395</v>
      </c>
      <c r="AC2501" s="124"/>
      <c r="AD2501" s="41"/>
      <c r="AE2501" s="83"/>
      <c r="AF2501" s="83"/>
      <c r="AG2501" s="41"/>
      <c r="AH2501" s="41" t="s">
        <v>13741</v>
      </c>
      <c r="AI2501" s="80" t="s">
        <v>18212</v>
      </c>
      <c r="AJ2501" s="80" t="s">
        <v>20122</v>
      </c>
      <c r="AK2501" s="3"/>
      <c r="AL2501" s="85"/>
      <c r="AM2501" s="151" t="s">
        <v>19998</v>
      </c>
      <c r="AN2501" s="15"/>
      <c r="AO2501" s="166"/>
      <c r="AP2501" s="5">
        <f t="shared" si="39"/>
        <v>0</v>
      </c>
      <c r="AQ2501" s="16"/>
      <c r="AR2501" s="205">
        <v>1</v>
      </c>
      <c r="AS2501" s="16"/>
      <c r="AT2501" s="16"/>
      <c r="AU2501" s="16"/>
      <c r="AV2501" s="16"/>
      <c r="AW2501" s="16"/>
      <c r="AX2501" s="16"/>
    </row>
    <row r="2502" spans="1:50" customFormat="1" ht="15.75" hidden="1" customHeight="1" x14ac:dyDescent="0.2">
      <c r="A2502" s="7" t="s">
        <v>25742</v>
      </c>
      <c r="B2502" s="3" t="s">
        <v>25830</v>
      </c>
      <c r="C2502" s="85" t="s">
        <v>4395</v>
      </c>
      <c r="D2502" s="85" t="s">
        <v>13090</v>
      </c>
      <c r="E2502" s="202" t="s">
        <v>26418</v>
      </c>
      <c r="F2502" s="85" t="s">
        <v>40</v>
      </c>
      <c r="G2502" s="85" t="s">
        <v>43</v>
      </c>
      <c r="H2502" s="85" t="s">
        <v>20690</v>
      </c>
      <c r="I2502" s="3" t="s">
        <v>24284</v>
      </c>
      <c r="J2502" s="85" t="s">
        <v>4435</v>
      </c>
      <c r="K2502" s="7" t="s">
        <v>4871</v>
      </c>
      <c r="L2502" s="3"/>
      <c r="M2502" s="3"/>
      <c r="N2502" s="41" t="s">
        <v>5874</v>
      </c>
      <c r="O2502" s="87">
        <v>0</v>
      </c>
      <c r="P2502" s="87">
        <v>0</v>
      </c>
      <c r="Q2502" s="87">
        <v>0</v>
      </c>
      <c r="R2502" s="87">
        <v>0</v>
      </c>
      <c r="S2502" s="87"/>
      <c r="T2502" s="87"/>
      <c r="U2502" s="85" t="s">
        <v>112</v>
      </c>
      <c r="V2502" s="3"/>
      <c r="X2502" s="3"/>
      <c r="Y2502" s="7"/>
      <c r="Z2502" s="6">
        <v>9853</v>
      </c>
      <c r="AA2502" s="160"/>
      <c r="AB2502" s="123" t="s">
        <v>4395</v>
      </c>
      <c r="AC2502" s="124"/>
      <c r="AD2502" s="41"/>
      <c r="AE2502" s="41"/>
      <c r="AF2502" s="41"/>
      <c r="AG2502" s="41"/>
      <c r="AH2502" s="41" t="s">
        <v>7061</v>
      </c>
      <c r="AI2502" s="80" t="s">
        <v>25998</v>
      </c>
      <c r="AJ2502" s="41" t="s">
        <v>25925</v>
      </c>
      <c r="AK2502" s="3"/>
      <c r="AL2502" s="85"/>
      <c r="AM2502" s="151" t="s">
        <v>25241</v>
      </c>
      <c r="AN2502" s="15"/>
      <c r="AO2502" s="166"/>
      <c r="AP2502" s="5">
        <f t="shared" ref="AP2502:AP2565" si="40">SUBTOTAL(109,U2502)</f>
        <v>0</v>
      </c>
      <c r="AQ2502" s="16"/>
      <c r="AR2502" s="205">
        <v>1</v>
      </c>
      <c r="AS2502" s="16"/>
      <c r="AT2502" s="16"/>
      <c r="AU2502" s="16"/>
      <c r="AV2502" s="16"/>
      <c r="AW2502" s="16"/>
      <c r="AX2502" s="16"/>
    </row>
    <row r="2503" spans="1:50" customFormat="1" ht="15.75" hidden="1" customHeight="1" x14ac:dyDescent="0.2">
      <c r="A2503" s="7" t="s">
        <v>25743</v>
      </c>
      <c r="B2503" s="3" t="s">
        <v>25831</v>
      </c>
      <c r="C2503" s="85" t="s">
        <v>4395</v>
      </c>
      <c r="D2503" s="85" t="s">
        <v>13090</v>
      </c>
      <c r="E2503" s="202" t="s">
        <v>26418</v>
      </c>
      <c r="F2503" s="85" t="s">
        <v>40</v>
      </c>
      <c r="G2503" s="85" t="s">
        <v>43</v>
      </c>
      <c r="H2503" s="85" t="s">
        <v>20690</v>
      </c>
      <c r="I2503" s="3" t="s">
        <v>24284</v>
      </c>
      <c r="J2503" s="85" t="s">
        <v>4435</v>
      </c>
      <c r="K2503" s="7" t="s">
        <v>4871</v>
      </c>
      <c r="L2503" s="3"/>
      <c r="M2503" s="3"/>
      <c r="N2503" s="41" t="s">
        <v>5874</v>
      </c>
      <c r="O2503" s="87">
        <v>0</v>
      </c>
      <c r="P2503" s="87">
        <v>0</v>
      </c>
      <c r="Q2503" s="87">
        <v>0</v>
      </c>
      <c r="R2503" s="87">
        <v>0</v>
      </c>
      <c r="S2503" s="87"/>
      <c r="T2503" s="87"/>
      <c r="U2503" s="85" t="s">
        <v>112</v>
      </c>
      <c r="V2503" s="3"/>
      <c r="X2503" s="3"/>
      <c r="Y2503" s="7"/>
      <c r="Z2503" s="6">
        <v>9853</v>
      </c>
      <c r="AA2503" s="160"/>
      <c r="AB2503" s="123" t="s">
        <v>4395</v>
      </c>
      <c r="AC2503" s="124"/>
      <c r="AD2503" s="41"/>
      <c r="AE2503" s="41"/>
      <c r="AF2503" s="41"/>
      <c r="AG2503" s="41"/>
      <c r="AH2503" s="41" t="s">
        <v>7061</v>
      </c>
      <c r="AI2503" s="80" t="s">
        <v>25992</v>
      </c>
      <c r="AJ2503" s="41" t="s">
        <v>25926</v>
      </c>
      <c r="AK2503" s="3"/>
      <c r="AL2503" s="85"/>
      <c r="AM2503" s="151" t="s">
        <v>25241</v>
      </c>
      <c r="AN2503" s="15"/>
      <c r="AO2503" s="166"/>
      <c r="AP2503" s="5">
        <f t="shared" si="40"/>
        <v>0</v>
      </c>
      <c r="AQ2503" s="16"/>
      <c r="AR2503" s="205">
        <v>1</v>
      </c>
      <c r="AS2503" s="16"/>
      <c r="AT2503" s="16"/>
      <c r="AU2503" s="16"/>
      <c r="AV2503" s="16"/>
      <c r="AW2503" s="16"/>
      <c r="AX2503" s="16"/>
    </row>
    <row r="2504" spans="1:50" customFormat="1" ht="15.75" hidden="1" customHeight="1" x14ac:dyDescent="0.2">
      <c r="A2504" s="7" t="s">
        <v>25744</v>
      </c>
      <c r="B2504" s="3" t="s">
        <v>25832</v>
      </c>
      <c r="C2504" s="85" t="s">
        <v>4395</v>
      </c>
      <c r="D2504" s="85" t="s">
        <v>13090</v>
      </c>
      <c r="E2504" s="202" t="s">
        <v>26418</v>
      </c>
      <c r="F2504" s="85" t="s">
        <v>40</v>
      </c>
      <c r="G2504" s="85" t="s">
        <v>43</v>
      </c>
      <c r="H2504" s="85" t="s">
        <v>20690</v>
      </c>
      <c r="I2504" s="3" t="s">
        <v>24284</v>
      </c>
      <c r="J2504" s="85" t="s">
        <v>4435</v>
      </c>
      <c r="K2504" s="7" t="s">
        <v>4871</v>
      </c>
      <c r="L2504" s="3"/>
      <c r="M2504" s="3"/>
      <c r="N2504" s="41" t="s">
        <v>5874</v>
      </c>
      <c r="O2504" s="87">
        <v>0</v>
      </c>
      <c r="P2504" s="87">
        <v>0</v>
      </c>
      <c r="Q2504" s="87">
        <v>0</v>
      </c>
      <c r="R2504" s="87">
        <v>0</v>
      </c>
      <c r="S2504" s="87"/>
      <c r="T2504" s="87"/>
      <c r="U2504" s="85" t="s">
        <v>112</v>
      </c>
      <c r="V2504" s="3"/>
      <c r="X2504" s="3"/>
      <c r="Y2504" s="7"/>
      <c r="Z2504" s="6">
        <v>9853</v>
      </c>
      <c r="AA2504" s="160"/>
      <c r="AB2504" s="123" t="s">
        <v>4395</v>
      </c>
      <c r="AC2504" s="124"/>
      <c r="AD2504" s="41"/>
      <c r="AE2504" s="41"/>
      <c r="AF2504" s="41"/>
      <c r="AG2504" s="41"/>
      <c r="AH2504" s="41" t="s">
        <v>7061</v>
      </c>
      <c r="AI2504" s="80" t="s">
        <v>25944</v>
      </c>
      <c r="AJ2504" s="41" t="s">
        <v>25941</v>
      </c>
      <c r="AK2504" s="3"/>
      <c r="AL2504" s="85"/>
      <c r="AM2504" s="151" t="s">
        <v>25241</v>
      </c>
      <c r="AN2504" s="15"/>
      <c r="AO2504" s="166"/>
      <c r="AP2504" s="5">
        <f t="shared" si="40"/>
        <v>0</v>
      </c>
      <c r="AQ2504" s="16"/>
      <c r="AR2504" s="205">
        <v>1</v>
      </c>
      <c r="AS2504" s="16"/>
      <c r="AT2504" s="16"/>
      <c r="AU2504" s="16"/>
      <c r="AV2504" s="16"/>
      <c r="AW2504" s="16"/>
      <c r="AX2504" s="16"/>
    </row>
    <row r="2505" spans="1:50" customFormat="1" ht="15.75" hidden="1" customHeight="1" x14ac:dyDescent="0.2">
      <c r="A2505" s="7" t="s">
        <v>25745</v>
      </c>
      <c r="B2505" s="3" t="s">
        <v>25833</v>
      </c>
      <c r="C2505" s="85" t="s">
        <v>4395</v>
      </c>
      <c r="D2505" s="85" t="s">
        <v>13090</v>
      </c>
      <c r="E2505" s="202" t="s">
        <v>26418</v>
      </c>
      <c r="F2505" s="85" t="s">
        <v>40</v>
      </c>
      <c r="G2505" s="85" t="s">
        <v>43</v>
      </c>
      <c r="H2505" s="85" t="s">
        <v>20690</v>
      </c>
      <c r="I2505" s="3" t="s">
        <v>24284</v>
      </c>
      <c r="J2505" s="85" t="s">
        <v>4435</v>
      </c>
      <c r="K2505" s="7" t="s">
        <v>4871</v>
      </c>
      <c r="L2505" s="3"/>
      <c r="M2505" s="3"/>
      <c r="N2505" s="41" t="s">
        <v>5874</v>
      </c>
      <c r="O2505" s="87">
        <v>0</v>
      </c>
      <c r="P2505" s="87">
        <v>0</v>
      </c>
      <c r="Q2505" s="87">
        <v>0</v>
      </c>
      <c r="R2505" s="87">
        <v>0</v>
      </c>
      <c r="S2505" s="87"/>
      <c r="T2505" s="87"/>
      <c r="U2505" s="85" t="s">
        <v>112</v>
      </c>
      <c r="V2505" s="3"/>
      <c r="X2505" s="3"/>
      <c r="Y2505" s="7"/>
      <c r="Z2505" s="6">
        <v>9853</v>
      </c>
      <c r="AA2505" s="160"/>
      <c r="AB2505" s="123" t="s">
        <v>4395</v>
      </c>
      <c r="AC2505" s="124"/>
      <c r="AD2505" s="41"/>
      <c r="AE2505" s="41"/>
      <c r="AF2505" s="41"/>
      <c r="AG2505" s="41"/>
      <c r="AH2505" s="41" t="s">
        <v>7061</v>
      </c>
      <c r="AI2505" s="80" t="s">
        <v>25989</v>
      </c>
      <c r="AJ2505" s="41" t="s">
        <v>25927</v>
      </c>
      <c r="AK2505" s="3"/>
      <c r="AL2505" s="85"/>
      <c r="AM2505" s="151" t="s">
        <v>25241</v>
      </c>
      <c r="AN2505" s="15"/>
      <c r="AO2505" s="166"/>
      <c r="AP2505" s="5">
        <f t="shared" si="40"/>
        <v>0</v>
      </c>
      <c r="AQ2505" s="16"/>
      <c r="AR2505" s="205">
        <v>1</v>
      </c>
      <c r="AS2505" s="16"/>
      <c r="AT2505" s="16"/>
      <c r="AU2505" s="16"/>
      <c r="AV2505" s="16"/>
      <c r="AW2505" s="16"/>
      <c r="AX2505" s="16"/>
    </row>
    <row r="2506" spans="1:50" customFormat="1" ht="15.75" hidden="1" customHeight="1" x14ac:dyDescent="0.2">
      <c r="A2506" s="7" t="s">
        <v>25746</v>
      </c>
      <c r="B2506" s="3" t="s">
        <v>25834</v>
      </c>
      <c r="C2506" s="85" t="s">
        <v>4395</v>
      </c>
      <c r="D2506" s="85" t="s">
        <v>13090</v>
      </c>
      <c r="E2506" s="202" t="s">
        <v>26418</v>
      </c>
      <c r="F2506" s="85" t="s">
        <v>40</v>
      </c>
      <c r="G2506" s="85" t="s">
        <v>43</v>
      </c>
      <c r="H2506" s="85" t="s">
        <v>20690</v>
      </c>
      <c r="I2506" s="3" t="s">
        <v>24284</v>
      </c>
      <c r="J2506" s="85" t="s">
        <v>4435</v>
      </c>
      <c r="K2506" s="7" t="s">
        <v>4871</v>
      </c>
      <c r="L2506" s="3"/>
      <c r="M2506" s="3"/>
      <c r="N2506" s="41" t="s">
        <v>5874</v>
      </c>
      <c r="O2506" s="87">
        <v>0</v>
      </c>
      <c r="P2506" s="87">
        <v>0</v>
      </c>
      <c r="Q2506" s="87">
        <v>0</v>
      </c>
      <c r="R2506" s="87">
        <v>0</v>
      </c>
      <c r="S2506" s="87"/>
      <c r="T2506" s="87"/>
      <c r="U2506" s="85" t="s">
        <v>112</v>
      </c>
      <c r="V2506" s="3"/>
      <c r="X2506" s="3"/>
      <c r="Y2506" s="7"/>
      <c r="Z2506" s="6">
        <v>9853</v>
      </c>
      <c r="AA2506" s="160"/>
      <c r="AB2506" s="123" t="s">
        <v>4395</v>
      </c>
      <c r="AC2506" s="124"/>
      <c r="AD2506" s="41"/>
      <c r="AE2506" s="41"/>
      <c r="AF2506" s="41"/>
      <c r="AG2506" s="41"/>
      <c r="AH2506" s="41" t="s">
        <v>7061</v>
      </c>
      <c r="AI2506" s="80" t="s">
        <v>25999</v>
      </c>
      <c r="AJ2506" s="41" t="s">
        <v>25928</v>
      </c>
      <c r="AK2506" s="3"/>
      <c r="AL2506" s="85"/>
      <c r="AM2506" s="151" t="s">
        <v>25241</v>
      </c>
      <c r="AN2506" s="15"/>
      <c r="AO2506" s="166"/>
      <c r="AP2506" s="5">
        <f t="shared" si="40"/>
        <v>0</v>
      </c>
      <c r="AQ2506" s="16"/>
      <c r="AR2506" s="205">
        <v>1</v>
      </c>
      <c r="AS2506" s="16"/>
      <c r="AT2506" s="16"/>
      <c r="AU2506" s="16"/>
      <c r="AV2506" s="16"/>
      <c r="AW2506" s="16"/>
      <c r="AX2506" s="16"/>
    </row>
    <row r="2507" spans="1:50" customFormat="1" ht="15.75" hidden="1" customHeight="1" x14ac:dyDescent="0.2">
      <c r="A2507" s="7" t="s">
        <v>25747</v>
      </c>
      <c r="B2507" s="3" t="s">
        <v>25835</v>
      </c>
      <c r="C2507" s="85" t="s">
        <v>4395</v>
      </c>
      <c r="D2507" s="85" t="s">
        <v>13090</v>
      </c>
      <c r="E2507" s="202" t="s">
        <v>26418</v>
      </c>
      <c r="F2507" s="85" t="s">
        <v>40</v>
      </c>
      <c r="G2507" s="85" t="s">
        <v>43</v>
      </c>
      <c r="H2507" s="85" t="s">
        <v>20690</v>
      </c>
      <c r="I2507" s="3" t="s">
        <v>24284</v>
      </c>
      <c r="J2507" s="85" t="s">
        <v>4435</v>
      </c>
      <c r="K2507" s="7" t="s">
        <v>4871</v>
      </c>
      <c r="L2507" s="3"/>
      <c r="M2507" s="3"/>
      <c r="N2507" s="41" t="s">
        <v>5874</v>
      </c>
      <c r="O2507" s="87">
        <v>0</v>
      </c>
      <c r="P2507" s="87">
        <v>0</v>
      </c>
      <c r="Q2507" s="87">
        <v>0</v>
      </c>
      <c r="R2507" s="87">
        <v>0</v>
      </c>
      <c r="S2507" s="87"/>
      <c r="T2507" s="87"/>
      <c r="U2507" s="85" t="s">
        <v>112</v>
      </c>
      <c r="V2507" s="3"/>
      <c r="X2507" s="3"/>
      <c r="Y2507" s="7"/>
      <c r="Z2507" s="6">
        <v>9853</v>
      </c>
      <c r="AA2507" s="160"/>
      <c r="AB2507" s="123" t="s">
        <v>4395</v>
      </c>
      <c r="AC2507" s="124"/>
      <c r="AD2507" s="41"/>
      <c r="AE2507" s="41"/>
      <c r="AF2507" s="41"/>
      <c r="AG2507" s="41"/>
      <c r="AH2507" s="41" t="s">
        <v>7061</v>
      </c>
      <c r="AI2507" s="80" t="s">
        <v>26000</v>
      </c>
      <c r="AJ2507" s="41" t="s">
        <v>25929</v>
      </c>
      <c r="AK2507" s="3"/>
      <c r="AL2507" s="85"/>
      <c r="AM2507" s="151" t="s">
        <v>25241</v>
      </c>
      <c r="AN2507" s="15"/>
      <c r="AO2507" s="166"/>
      <c r="AP2507" s="5">
        <f t="shared" si="40"/>
        <v>0</v>
      </c>
      <c r="AQ2507" s="16"/>
      <c r="AR2507" s="205">
        <v>1</v>
      </c>
      <c r="AS2507" s="16"/>
      <c r="AT2507" s="16"/>
      <c r="AU2507" s="16"/>
      <c r="AV2507" s="16"/>
      <c r="AW2507" s="16"/>
      <c r="AX2507" s="16"/>
    </row>
    <row r="2508" spans="1:50" customFormat="1" ht="15.75" hidden="1" customHeight="1" x14ac:dyDescent="0.2">
      <c r="A2508" s="7" t="s">
        <v>25748</v>
      </c>
      <c r="B2508" s="3" t="s">
        <v>25836</v>
      </c>
      <c r="C2508" s="85" t="s">
        <v>4395</v>
      </c>
      <c r="D2508" s="85" t="s">
        <v>13090</v>
      </c>
      <c r="E2508" s="202" t="s">
        <v>26418</v>
      </c>
      <c r="F2508" s="85" t="s">
        <v>40</v>
      </c>
      <c r="G2508" s="85" t="s">
        <v>43</v>
      </c>
      <c r="H2508" s="85" t="s">
        <v>20690</v>
      </c>
      <c r="I2508" s="3" t="s">
        <v>24284</v>
      </c>
      <c r="J2508" s="85" t="s">
        <v>4435</v>
      </c>
      <c r="K2508" s="7" t="s">
        <v>4871</v>
      </c>
      <c r="L2508" s="3"/>
      <c r="M2508" s="3"/>
      <c r="N2508" s="41" t="s">
        <v>5874</v>
      </c>
      <c r="O2508" s="87">
        <v>0</v>
      </c>
      <c r="P2508" s="87">
        <v>0</v>
      </c>
      <c r="Q2508" s="87">
        <v>0</v>
      </c>
      <c r="R2508" s="87">
        <v>0</v>
      </c>
      <c r="S2508" s="87"/>
      <c r="T2508" s="87"/>
      <c r="U2508" s="85" t="s">
        <v>112</v>
      </c>
      <c r="V2508" s="3"/>
      <c r="X2508" s="3"/>
      <c r="Y2508" s="7"/>
      <c r="Z2508" s="6">
        <v>9853</v>
      </c>
      <c r="AA2508" s="160"/>
      <c r="AB2508" s="123" t="s">
        <v>4395</v>
      </c>
      <c r="AC2508" s="124"/>
      <c r="AD2508" s="41"/>
      <c r="AE2508" s="41"/>
      <c r="AF2508" s="41"/>
      <c r="AG2508" s="41"/>
      <c r="AH2508" s="41" t="s">
        <v>7061</v>
      </c>
      <c r="AI2508" s="80" t="s">
        <v>26001</v>
      </c>
      <c r="AJ2508" s="41" t="s">
        <v>25930</v>
      </c>
      <c r="AK2508" s="3"/>
      <c r="AL2508" s="85"/>
      <c r="AM2508" s="151" t="s">
        <v>25241</v>
      </c>
      <c r="AN2508" s="15"/>
      <c r="AO2508" s="166"/>
      <c r="AP2508" s="5">
        <f t="shared" si="40"/>
        <v>0</v>
      </c>
      <c r="AQ2508" s="16"/>
      <c r="AR2508" s="205">
        <v>1</v>
      </c>
      <c r="AS2508" s="16"/>
      <c r="AT2508" s="16"/>
      <c r="AU2508" s="16"/>
      <c r="AV2508" s="16"/>
      <c r="AW2508" s="16"/>
      <c r="AX2508" s="16"/>
    </row>
    <row r="2509" spans="1:50" customFormat="1" ht="15.75" hidden="1" customHeight="1" x14ac:dyDescent="0.2">
      <c r="A2509" s="7" t="s">
        <v>25749</v>
      </c>
      <c r="B2509" s="3" t="s">
        <v>25837</v>
      </c>
      <c r="C2509" s="85" t="s">
        <v>4395</v>
      </c>
      <c r="D2509" s="85" t="s">
        <v>13090</v>
      </c>
      <c r="E2509" s="202" t="s">
        <v>26418</v>
      </c>
      <c r="F2509" s="85" t="s">
        <v>40</v>
      </c>
      <c r="G2509" s="85" t="s">
        <v>43</v>
      </c>
      <c r="H2509" s="85" t="s">
        <v>20690</v>
      </c>
      <c r="I2509" s="3" t="s">
        <v>24284</v>
      </c>
      <c r="J2509" s="85" t="s">
        <v>4435</v>
      </c>
      <c r="K2509" s="7" t="s">
        <v>4871</v>
      </c>
      <c r="L2509" s="3"/>
      <c r="M2509" s="3"/>
      <c r="N2509" s="41" t="s">
        <v>5874</v>
      </c>
      <c r="O2509" s="87">
        <v>0</v>
      </c>
      <c r="P2509" s="87">
        <v>0</v>
      </c>
      <c r="Q2509" s="87">
        <v>0</v>
      </c>
      <c r="R2509" s="87">
        <v>0</v>
      </c>
      <c r="S2509" s="87"/>
      <c r="T2509" s="87"/>
      <c r="U2509" s="85" t="s">
        <v>112</v>
      </c>
      <c r="V2509" s="3"/>
      <c r="X2509" s="3"/>
      <c r="Y2509" s="7"/>
      <c r="Z2509" s="6">
        <v>9853</v>
      </c>
      <c r="AA2509" s="160"/>
      <c r="AB2509" s="123" t="s">
        <v>4395</v>
      </c>
      <c r="AC2509" s="124"/>
      <c r="AD2509" s="41"/>
      <c r="AE2509" s="41"/>
      <c r="AF2509" s="41"/>
      <c r="AG2509" s="41"/>
      <c r="AH2509" s="41" t="s">
        <v>7061</v>
      </c>
      <c r="AI2509" s="80" t="s">
        <v>26002</v>
      </c>
      <c r="AJ2509" s="41" t="s">
        <v>25931</v>
      </c>
      <c r="AK2509" s="3"/>
      <c r="AL2509" s="85"/>
      <c r="AM2509" s="151" t="s">
        <v>25241</v>
      </c>
      <c r="AN2509" s="15"/>
      <c r="AO2509" s="166"/>
      <c r="AP2509" s="5">
        <f t="shared" si="40"/>
        <v>0</v>
      </c>
      <c r="AQ2509" s="16"/>
      <c r="AR2509" s="205">
        <v>1</v>
      </c>
      <c r="AS2509" s="16"/>
      <c r="AT2509" s="16"/>
      <c r="AU2509" s="16"/>
      <c r="AV2509" s="16"/>
      <c r="AW2509" s="16"/>
      <c r="AX2509" s="16"/>
    </row>
    <row r="2510" spans="1:50" customFormat="1" ht="15.75" hidden="1" customHeight="1" x14ac:dyDescent="0.2">
      <c r="A2510" s="7" t="s">
        <v>25751</v>
      </c>
      <c r="B2510" s="3" t="s">
        <v>25839</v>
      </c>
      <c r="C2510" s="85" t="s">
        <v>4395</v>
      </c>
      <c r="D2510" s="85" t="s">
        <v>13090</v>
      </c>
      <c r="E2510" s="202" t="s">
        <v>26418</v>
      </c>
      <c r="F2510" s="85" t="s">
        <v>40</v>
      </c>
      <c r="G2510" s="85" t="s">
        <v>43</v>
      </c>
      <c r="H2510" s="85" t="s">
        <v>20690</v>
      </c>
      <c r="I2510" s="3" t="s">
        <v>24284</v>
      </c>
      <c r="J2510" s="85" t="s">
        <v>4435</v>
      </c>
      <c r="K2510" s="7" t="s">
        <v>4871</v>
      </c>
      <c r="L2510" s="3"/>
      <c r="M2510" s="3"/>
      <c r="N2510" s="41" t="s">
        <v>5874</v>
      </c>
      <c r="O2510" s="87">
        <v>0</v>
      </c>
      <c r="P2510" s="87">
        <v>0</v>
      </c>
      <c r="Q2510" s="87">
        <v>0</v>
      </c>
      <c r="R2510" s="87">
        <v>0</v>
      </c>
      <c r="S2510" s="87"/>
      <c r="T2510" s="87"/>
      <c r="U2510" s="85" t="s">
        <v>112</v>
      </c>
      <c r="V2510" s="3"/>
      <c r="X2510" s="3"/>
      <c r="Y2510" s="7"/>
      <c r="Z2510" s="6">
        <v>9853</v>
      </c>
      <c r="AA2510" s="160"/>
      <c r="AB2510" s="123" t="s">
        <v>4395</v>
      </c>
      <c r="AC2510" s="124"/>
      <c r="AD2510" s="41"/>
      <c r="AE2510" s="41"/>
      <c r="AF2510" s="41"/>
      <c r="AG2510" s="41"/>
      <c r="AH2510" s="41" t="s">
        <v>7061</v>
      </c>
      <c r="AI2510" s="80" t="s">
        <v>26003</v>
      </c>
      <c r="AJ2510" s="41" t="s">
        <v>25933</v>
      </c>
      <c r="AK2510" s="3"/>
      <c r="AL2510" s="85"/>
      <c r="AM2510" s="151" t="s">
        <v>25241</v>
      </c>
      <c r="AN2510" s="15"/>
      <c r="AO2510" s="166"/>
      <c r="AP2510" s="5">
        <f t="shared" si="40"/>
        <v>0</v>
      </c>
      <c r="AQ2510" s="16"/>
      <c r="AR2510" s="205">
        <v>1</v>
      </c>
      <c r="AS2510" s="16"/>
      <c r="AT2510" s="16"/>
      <c r="AU2510" s="16"/>
      <c r="AV2510" s="16"/>
      <c r="AW2510" s="16"/>
      <c r="AX2510" s="16"/>
    </row>
    <row r="2511" spans="1:50" customFormat="1" ht="15.75" hidden="1" customHeight="1" x14ac:dyDescent="0.2">
      <c r="A2511" s="7" t="s">
        <v>25750</v>
      </c>
      <c r="B2511" s="3" t="s">
        <v>25838</v>
      </c>
      <c r="C2511" s="85" t="s">
        <v>4395</v>
      </c>
      <c r="D2511" s="85" t="s">
        <v>13090</v>
      </c>
      <c r="E2511" s="202" t="s">
        <v>26418</v>
      </c>
      <c r="F2511" s="85" t="s">
        <v>40</v>
      </c>
      <c r="G2511" s="85" t="s">
        <v>43</v>
      </c>
      <c r="H2511" s="85" t="s">
        <v>20690</v>
      </c>
      <c r="I2511" s="3" t="s">
        <v>24284</v>
      </c>
      <c r="J2511" s="85" t="s">
        <v>4435</v>
      </c>
      <c r="K2511" s="7" t="s">
        <v>4871</v>
      </c>
      <c r="L2511" s="3"/>
      <c r="M2511" s="3"/>
      <c r="N2511" s="41" t="s">
        <v>5874</v>
      </c>
      <c r="O2511" s="87">
        <v>0</v>
      </c>
      <c r="P2511" s="87">
        <v>0</v>
      </c>
      <c r="Q2511" s="87">
        <v>0</v>
      </c>
      <c r="R2511" s="87">
        <v>0</v>
      </c>
      <c r="S2511" s="87"/>
      <c r="T2511" s="87"/>
      <c r="U2511" s="85" t="s">
        <v>112</v>
      </c>
      <c r="V2511" s="3"/>
      <c r="X2511" s="3"/>
      <c r="Y2511" s="7"/>
      <c r="Z2511" s="6">
        <v>9853</v>
      </c>
      <c r="AA2511" s="160"/>
      <c r="AB2511" s="123" t="s">
        <v>4395</v>
      </c>
      <c r="AC2511" s="124"/>
      <c r="AD2511" s="41"/>
      <c r="AE2511" s="41"/>
      <c r="AF2511" s="41"/>
      <c r="AG2511" s="41"/>
      <c r="AH2511" s="41" t="s">
        <v>7061</v>
      </c>
      <c r="AI2511" s="80" t="s">
        <v>26004</v>
      </c>
      <c r="AJ2511" s="41" t="s">
        <v>25932</v>
      </c>
      <c r="AK2511" s="3"/>
      <c r="AL2511" s="85"/>
      <c r="AM2511" s="151" t="s">
        <v>25241</v>
      </c>
      <c r="AN2511" s="15"/>
      <c r="AO2511" s="166"/>
      <c r="AP2511" s="5">
        <f t="shared" si="40"/>
        <v>0</v>
      </c>
      <c r="AQ2511" s="16"/>
      <c r="AR2511" s="205">
        <v>1</v>
      </c>
      <c r="AS2511" s="16"/>
      <c r="AT2511" s="16"/>
      <c r="AU2511" s="16"/>
      <c r="AV2511" s="16"/>
      <c r="AW2511" s="16"/>
      <c r="AX2511" s="16"/>
    </row>
    <row r="2512" spans="1:50" customFormat="1" ht="15.75" hidden="1" customHeight="1" x14ac:dyDescent="0.2">
      <c r="A2512" s="7" t="s">
        <v>4730</v>
      </c>
      <c r="B2512" s="3" t="s">
        <v>4731</v>
      </c>
      <c r="C2512" s="85" t="s">
        <v>4395</v>
      </c>
      <c r="D2512" s="85" t="s">
        <v>13090</v>
      </c>
      <c r="E2512" s="202" t="s">
        <v>26418</v>
      </c>
      <c r="F2512" s="85" t="s">
        <v>40</v>
      </c>
      <c r="G2512" s="85" t="s">
        <v>15326</v>
      </c>
      <c r="H2512" s="85" t="s">
        <v>20690</v>
      </c>
      <c r="I2512" s="3" t="s">
        <v>4732</v>
      </c>
      <c r="J2512" s="85" t="s">
        <v>105</v>
      </c>
      <c r="K2512" s="7" t="s">
        <v>1221</v>
      </c>
      <c r="L2512" s="3"/>
      <c r="M2512" s="3"/>
      <c r="N2512" s="41" t="s">
        <v>13898</v>
      </c>
      <c r="O2512" s="87">
        <v>0</v>
      </c>
      <c r="P2512" s="87">
        <v>0</v>
      </c>
      <c r="Q2512" s="87">
        <v>0</v>
      </c>
      <c r="R2512" s="87">
        <v>0</v>
      </c>
      <c r="S2512" s="87"/>
      <c r="T2512" s="87"/>
      <c r="U2512" s="85" t="s">
        <v>112</v>
      </c>
      <c r="V2512" s="3" t="s">
        <v>112</v>
      </c>
      <c r="W2512" s="3"/>
      <c r="X2512" s="3"/>
      <c r="Y2512" s="3"/>
      <c r="Z2512" s="6">
        <v>0</v>
      </c>
      <c r="AA2512" s="160"/>
      <c r="AB2512" s="123" t="s">
        <v>4395</v>
      </c>
      <c r="AC2512" s="124"/>
      <c r="AD2512" s="41"/>
      <c r="AE2512" s="83"/>
      <c r="AF2512" s="83"/>
      <c r="AG2512" s="41"/>
      <c r="AH2512" s="41" t="s">
        <v>7061</v>
      </c>
      <c r="AI2512" s="80" t="s">
        <v>18213</v>
      </c>
      <c r="AJ2512" s="80" t="s">
        <v>20123</v>
      </c>
      <c r="AK2512" s="3"/>
      <c r="AL2512" s="85"/>
      <c r="AM2512" s="151" t="s">
        <v>19998</v>
      </c>
      <c r="AN2512" s="15"/>
      <c r="AO2512" s="166"/>
      <c r="AP2512" s="5">
        <f t="shared" si="40"/>
        <v>0</v>
      </c>
      <c r="AQ2512" s="16"/>
      <c r="AR2512" s="205">
        <v>1</v>
      </c>
      <c r="AS2512" s="16"/>
      <c r="AT2512" s="16"/>
      <c r="AU2512" s="16"/>
      <c r="AV2512" s="16"/>
      <c r="AW2512" s="16"/>
      <c r="AX2512" s="16"/>
    </row>
    <row r="2513" spans="1:50" customFormat="1" ht="15.75" hidden="1" customHeight="1" x14ac:dyDescent="0.2">
      <c r="A2513" s="7" t="s">
        <v>25752</v>
      </c>
      <c r="B2513" s="3" t="s">
        <v>25840</v>
      </c>
      <c r="C2513" s="85" t="s">
        <v>4395</v>
      </c>
      <c r="D2513" s="85" t="s">
        <v>13090</v>
      </c>
      <c r="E2513" s="202" t="s">
        <v>26418</v>
      </c>
      <c r="F2513" s="85" t="s">
        <v>40</v>
      </c>
      <c r="G2513" s="85" t="s">
        <v>43</v>
      </c>
      <c r="H2513" s="85" t="s">
        <v>20690</v>
      </c>
      <c r="I2513" s="3" t="s">
        <v>24284</v>
      </c>
      <c r="J2513" s="85" t="s">
        <v>4435</v>
      </c>
      <c r="K2513" s="7" t="s">
        <v>4871</v>
      </c>
      <c r="L2513" s="3"/>
      <c r="M2513" s="3"/>
      <c r="N2513" s="41" t="s">
        <v>5874</v>
      </c>
      <c r="O2513" s="87">
        <v>0</v>
      </c>
      <c r="P2513" s="87">
        <v>0</v>
      </c>
      <c r="Q2513" s="87">
        <v>0</v>
      </c>
      <c r="R2513" s="87">
        <v>0</v>
      </c>
      <c r="S2513" s="87"/>
      <c r="T2513" s="87"/>
      <c r="U2513" s="85" t="s">
        <v>112</v>
      </c>
      <c r="V2513" s="3"/>
      <c r="X2513" s="3"/>
      <c r="Y2513" s="7"/>
      <c r="Z2513" s="6">
        <v>9853</v>
      </c>
      <c r="AA2513" s="160"/>
      <c r="AB2513" s="123" t="s">
        <v>4395</v>
      </c>
      <c r="AC2513" s="124"/>
      <c r="AD2513" s="41"/>
      <c r="AE2513" s="41"/>
      <c r="AF2513" s="41"/>
      <c r="AG2513" s="41"/>
      <c r="AH2513" s="41" t="s">
        <v>7061</v>
      </c>
      <c r="AI2513" s="80" t="s">
        <v>26005</v>
      </c>
      <c r="AJ2513" s="41" t="s">
        <v>25934</v>
      </c>
      <c r="AK2513" s="3"/>
      <c r="AL2513" s="85"/>
      <c r="AM2513" s="151" t="s">
        <v>25241</v>
      </c>
      <c r="AN2513" s="15"/>
      <c r="AO2513" s="166"/>
      <c r="AP2513" s="5">
        <f t="shared" si="40"/>
        <v>0</v>
      </c>
      <c r="AQ2513" s="16"/>
      <c r="AR2513" s="205">
        <v>1</v>
      </c>
      <c r="AS2513" s="16"/>
      <c r="AT2513" s="16"/>
      <c r="AU2513" s="16"/>
      <c r="AV2513" s="16"/>
      <c r="AW2513" s="16"/>
      <c r="AX2513" s="16"/>
    </row>
    <row r="2514" spans="1:50" customFormat="1" ht="15.75" hidden="1" customHeight="1" x14ac:dyDescent="0.2">
      <c r="A2514" s="7" t="s">
        <v>25753</v>
      </c>
      <c r="B2514" s="3" t="s">
        <v>25841</v>
      </c>
      <c r="C2514" s="85" t="s">
        <v>4395</v>
      </c>
      <c r="D2514" s="85" t="s">
        <v>13090</v>
      </c>
      <c r="E2514" s="202" t="s">
        <v>26418</v>
      </c>
      <c r="F2514" s="85" t="s">
        <v>40</v>
      </c>
      <c r="G2514" s="85" t="s">
        <v>43</v>
      </c>
      <c r="H2514" s="85" t="s">
        <v>20690</v>
      </c>
      <c r="I2514" s="3" t="s">
        <v>24284</v>
      </c>
      <c r="J2514" s="85" t="s">
        <v>4435</v>
      </c>
      <c r="K2514" s="7" t="s">
        <v>4871</v>
      </c>
      <c r="L2514" s="3"/>
      <c r="M2514" s="3"/>
      <c r="N2514" s="41" t="s">
        <v>5874</v>
      </c>
      <c r="O2514" s="87">
        <v>0</v>
      </c>
      <c r="P2514" s="87">
        <v>0</v>
      </c>
      <c r="Q2514" s="87">
        <v>0</v>
      </c>
      <c r="R2514" s="87">
        <v>0</v>
      </c>
      <c r="S2514" s="87"/>
      <c r="T2514" s="87"/>
      <c r="U2514" s="85" t="s">
        <v>112</v>
      </c>
      <c r="V2514" s="3"/>
      <c r="X2514" s="3"/>
      <c r="Y2514" s="7"/>
      <c r="Z2514" s="6">
        <v>9853</v>
      </c>
      <c r="AA2514" s="160"/>
      <c r="AB2514" s="123" t="s">
        <v>4395</v>
      </c>
      <c r="AC2514" s="124"/>
      <c r="AD2514" s="41"/>
      <c r="AE2514" s="41"/>
      <c r="AF2514" s="41"/>
      <c r="AG2514" s="41"/>
      <c r="AH2514" s="41" t="s">
        <v>7061</v>
      </c>
      <c r="AI2514" s="80" t="s">
        <v>26006</v>
      </c>
      <c r="AJ2514" s="41" t="s">
        <v>25935</v>
      </c>
      <c r="AK2514" s="3"/>
      <c r="AL2514" s="85"/>
      <c r="AM2514" s="151" t="s">
        <v>25241</v>
      </c>
      <c r="AN2514" s="15"/>
      <c r="AO2514" s="166"/>
      <c r="AP2514" s="5">
        <f t="shared" si="40"/>
        <v>0</v>
      </c>
      <c r="AQ2514" s="16"/>
      <c r="AR2514" s="205">
        <v>1</v>
      </c>
      <c r="AS2514" s="16"/>
      <c r="AT2514" s="16"/>
      <c r="AU2514" s="16"/>
      <c r="AV2514" s="16"/>
      <c r="AW2514" s="16"/>
      <c r="AX2514" s="16"/>
    </row>
    <row r="2515" spans="1:50" customFormat="1" ht="15.75" hidden="1" customHeight="1" x14ac:dyDescent="0.2">
      <c r="A2515" s="7" t="s">
        <v>25754</v>
      </c>
      <c r="B2515" s="3" t="s">
        <v>25842</v>
      </c>
      <c r="C2515" s="85" t="s">
        <v>4395</v>
      </c>
      <c r="D2515" s="85" t="s">
        <v>13090</v>
      </c>
      <c r="E2515" s="202" t="s">
        <v>26418</v>
      </c>
      <c r="F2515" s="85" t="s">
        <v>40</v>
      </c>
      <c r="G2515" s="85" t="s">
        <v>43</v>
      </c>
      <c r="H2515" s="85" t="s">
        <v>20690</v>
      </c>
      <c r="I2515" s="3" t="s">
        <v>24284</v>
      </c>
      <c r="J2515" s="85" t="s">
        <v>4435</v>
      </c>
      <c r="K2515" s="7" t="s">
        <v>4871</v>
      </c>
      <c r="L2515" s="3"/>
      <c r="M2515" s="3"/>
      <c r="N2515" s="41" t="s">
        <v>5874</v>
      </c>
      <c r="O2515" s="87">
        <v>0</v>
      </c>
      <c r="P2515" s="87">
        <v>0</v>
      </c>
      <c r="Q2515" s="87">
        <v>0</v>
      </c>
      <c r="R2515" s="87">
        <v>0</v>
      </c>
      <c r="S2515" s="87"/>
      <c r="T2515" s="87"/>
      <c r="U2515" s="85" t="s">
        <v>112</v>
      </c>
      <c r="V2515" s="3"/>
      <c r="X2515" s="3"/>
      <c r="Y2515" s="7"/>
      <c r="Z2515" s="6">
        <v>9853</v>
      </c>
      <c r="AA2515" s="160"/>
      <c r="AB2515" s="123" t="s">
        <v>4395</v>
      </c>
      <c r="AC2515" s="124"/>
      <c r="AD2515" s="41"/>
      <c r="AE2515" s="41"/>
      <c r="AF2515" s="41"/>
      <c r="AG2515" s="41"/>
      <c r="AH2515" s="41" t="s">
        <v>7061</v>
      </c>
      <c r="AI2515" s="80" t="s">
        <v>25990</v>
      </c>
      <c r="AJ2515" s="41" t="s">
        <v>25936</v>
      </c>
      <c r="AK2515" s="3"/>
      <c r="AL2515" s="85"/>
      <c r="AM2515" s="151" t="s">
        <v>25241</v>
      </c>
      <c r="AN2515" s="15"/>
      <c r="AO2515" s="166"/>
      <c r="AP2515" s="5">
        <f t="shared" si="40"/>
        <v>0</v>
      </c>
      <c r="AQ2515" s="16"/>
      <c r="AR2515" s="205">
        <v>1</v>
      </c>
      <c r="AS2515" s="16"/>
      <c r="AT2515" s="16"/>
      <c r="AU2515" s="16"/>
      <c r="AV2515" s="16"/>
      <c r="AW2515" s="16"/>
      <c r="AX2515" s="16"/>
    </row>
    <row r="2516" spans="1:50" customFormat="1" ht="15.75" hidden="1" customHeight="1" x14ac:dyDescent="0.2">
      <c r="A2516" s="7" t="s">
        <v>25755</v>
      </c>
      <c r="B2516" s="3" t="s">
        <v>25843</v>
      </c>
      <c r="C2516" s="85" t="s">
        <v>4395</v>
      </c>
      <c r="D2516" s="85" t="s">
        <v>13090</v>
      </c>
      <c r="E2516" s="202" t="s">
        <v>26418</v>
      </c>
      <c r="F2516" s="85" t="s">
        <v>40</v>
      </c>
      <c r="G2516" s="85" t="s">
        <v>43</v>
      </c>
      <c r="H2516" s="85" t="s">
        <v>20690</v>
      </c>
      <c r="I2516" s="3" t="s">
        <v>24284</v>
      </c>
      <c r="J2516" s="85" t="s">
        <v>4435</v>
      </c>
      <c r="K2516" s="7" t="s">
        <v>4871</v>
      </c>
      <c r="L2516" s="3"/>
      <c r="M2516" s="3"/>
      <c r="N2516" s="41" t="s">
        <v>5874</v>
      </c>
      <c r="O2516" s="87">
        <v>0</v>
      </c>
      <c r="P2516" s="87">
        <v>0</v>
      </c>
      <c r="Q2516" s="87">
        <v>0</v>
      </c>
      <c r="R2516" s="87">
        <v>0</v>
      </c>
      <c r="S2516" s="87"/>
      <c r="T2516" s="87"/>
      <c r="U2516" s="85" t="s">
        <v>112</v>
      </c>
      <c r="V2516" s="3"/>
      <c r="X2516" s="3"/>
      <c r="Y2516" s="7"/>
      <c r="Z2516" s="6">
        <v>9853</v>
      </c>
      <c r="AA2516" s="160"/>
      <c r="AB2516" s="123" t="s">
        <v>4395</v>
      </c>
      <c r="AC2516" s="124"/>
      <c r="AD2516" s="41"/>
      <c r="AE2516" s="41"/>
      <c r="AF2516" s="41"/>
      <c r="AG2516" s="41"/>
      <c r="AH2516" s="41" t="s">
        <v>7061</v>
      </c>
      <c r="AI2516" s="80" t="s">
        <v>25991</v>
      </c>
      <c r="AJ2516" s="41" t="s">
        <v>25937</v>
      </c>
      <c r="AK2516" s="3"/>
      <c r="AL2516" s="85"/>
      <c r="AM2516" s="151" t="s">
        <v>25241</v>
      </c>
      <c r="AN2516" s="15"/>
      <c r="AO2516" s="166"/>
      <c r="AP2516" s="5">
        <f t="shared" si="40"/>
        <v>0</v>
      </c>
      <c r="AQ2516" s="16"/>
      <c r="AR2516" s="205">
        <v>1</v>
      </c>
      <c r="AS2516" s="16"/>
      <c r="AT2516" s="16"/>
      <c r="AU2516" s="16"/>
      <c r="AV2516" s="16"/>
      <c r="AW2516" s="16"/>
      <c r="AX2516" s="16"/>
    </row>
    <row r="2517" spans="1:50" customFormat="1" ht="15.75" hidden="1" customHeight="1" x14ac:dyDescent="0.2">
      <c r="A2517" s="7" t="s">
        <v>27777</v>
      </c>
      <c r="B2517" s="3" t="s">
        <v>27778</v>
      </c>
      <c r="C2517" s="85" t="s">
        <v>4395</v>
      </c>
      <c r="D2517" s="85" t="s">
        <v>13090</v>
      </c>
      <c r="E2517" s="202" t="s">
        <v>1800</v>
      </c>
      <c r="F2517" s="85" t="s">
        <v>40</v>
      </c>
      <c r="G2517" s="85" t="s">
        <v>15326</v>
      </c>
      <c r="H2517" s="85" t="s">
        <v>20690</v>
      </c>
      <c r="I2517" s="3" t="s">
        <v>18114</v>
      </c>
      <c r="J2517" s="85" t="s">
        <v>115</v>
      </c>
      <c r="K2517" s="7" t="s">
        <v>116</v>
      </c>
      <c r="L2517" s="3"/>
      <c r="M2517" s="3"/>
      <c r="N2517" s="41" t="s">
        <v>5826</v>
      </c>
      <c r="O2517" s="87">
        <v>0</v>
      </c>
      <c r="P2517" s="87">
        <v>0</v>
      </c>
      <c r="Q2517" s="87">
        <v>0</v>
      </c>
      <c r="R2517" s="87">
        <v>0</v>
      </c>
      <c r="S2517" s="87"/>
      <c r="T2517" s="87"/>
      <c r="U2517" s="85" t="s">
        <v>112</v>
      </c>
      <c r="V2517" s="3"/>
      <c r="X2517" s="3"/>
      <c r="Y2517" s="7"/>
      <c r="Z2517" s="6">
        <v>10000</v>
      </c>
      <c r="AA2517" s="160"/>
      <c r="AB2517" s="123" t="s">
        <v>4395</v>
      </c>
      <c r="AC2517" s="124"/>
      <c r="AD2517" s="41"/>
      <c r="AE2517" s="41"/>
      <c r="AF2517" s="41"/>
      <c r="AG2517" s="41"/>
      <c r="AH2517" s="41" t="s">
        <v>7061</v>
      </c>
      <c r="AI2517" s="80"/>
      <c r="AJ2517" s="80"/>
      <c r="AK2517" s="3"/>
      <c r="AL2517" s="85"/>
      <c r="AM2517" s="151" t="s">
        <v>28169</v>
      </c>
      <c r="AN2517" s="15"/>
      <c r="AO2517" s="166"/>
      <c r="AP2517" s="5">
        <f t="shared" si="40"/>
        <v>0</v>
      </c>
      <c r="AQ2517" s="16"/>
      <c r="AR2517" s="205">
        <v>1</v>
      </c>
      <c r="AS2517" s="16"/>
      <c r="AT2517" s="16"/>
      <c r="AU2517" s="16"/>
      <c r="AV2517" s="16"/>
      <c r="AW2517" s="16"/>
      <c r="AX2517" s="16"/>
    </row>
    <row r="2518" spans="1:50" customFormat="1" ht="15.75" hidden="1" customHeight="1" x14ac:dyDescent="0.2">
      <c r="A2518" s="7" t="s">
        <v>25688</v>
      </c>
      <c r="B2518" s="3" t="s">
        <v>25777</v>
      </c>
      <c r="C2518" s="85" t="s">
        <v>4395</v>
      </c>
      <c r="D2518" s="85" t="s">
        <v>13090</v>
      </c>
      <c r="E2518" s="202" t="s">
        <v>1800</v>
      </c>
      <c r="F2518" s="85" t="s">
        <v>40</v>
      </c>
      <c r="G2518" s="85" t="s">
        <v>43</v>
      </c>
      <c r="H2518" s="85" t="s">
        <v>20690</v>
      </c>
      <c r="I2518" s="3" t="s">
        <v>26526</v>
      </c>
      <c r="J2518" s="85" t="s">
        <v>4435</v>
      </c>
      <c r="K2518" s="7" t="s">
        <v>3838</v>
      </c>
      <c r="L2518" s="3"/>
      <c r="M2518" s="3"/>
      <c r="N2518" s="41" t="s">
        <v>4436</v>
      </c>
      <c r="O2518" s="87">
        <v>0</v>
      </c>
      <c r="P2518" s="87">
        <v>0</v>
      </c>
      <c r="Q2518" s="87">
        <v>0</v>
      </c>
      <c r="R2518" s="87">
        <v>0</v>
      </c>
      <c r="S2518" s="87"/>
      <c r="T2518" s="87"/>
      <c r="U2518" s="85" t="s">
        <v>112</v>
      </c>
      <c r="V2518" s="3"/>
      <c r="X2518" s="3"/>
      <c r="Y2518" s="7"/>
      <c r="Z2518" s="6">
        <v>55050</v>
      </c>
      <c r="AA2518" s="160"/>
      <c r="AB2518" s="123" t="s">
        <v>4395</v>
      </c>
      <c r="AC2518" s="124"/>
      <c r="AD2518" s="41"/>
      <c r="AE2518" s="41"/>
      <c r="AF2518" s="41"/>
      <c r="AG2518" s="41"/>
      <c r="AH2518" s="41" t="s">
        <v>7061</v>
      </c>
      <c r="AI2518" s="80" t="s">
        <v>25962</v>
      </c>
      <c r="AJ2518" s="41" t="s">
        <v>25872</v>
      </c>
      <c r="AK2518" s="3"/>
      <c r="AL2518" s="85"/>
      <c r="AM2518" s="151" t="s">
        <v>25241</v>
      </c>
      <c r="AN2518" s="15"/>
      <c r="AO2518" s="166"/>
      <c r="AP2518" s="5">
        <f t="shared" si="40"/>
        <v>0</v>
      </c>
      <c r="AQ2518" s="16"/>
      <c r="AR2518" s="205">
        <v>1</v>
      </c>
      <c r="AS2518" s="16"/>
      <c r="AT2518" s="16"/>
      <c r="AU2518" s="16"/>
      <c r="AV2518" s="16"/>
      <c r="AW2518" s="16"/>
      <c r="AX2518" s="16"/>
    </row>
    <row r="2519" spans="1:50" customFormat="1" ht="15.75" customHeight="1" x14ac:dyDescent="0.2">
      <c r="A2519" s="1" t="s">
        <v>26426</v>
      </c>
      <c r="B2519" s="1" t="s">
        <v>26727</v>
      </c>
      <c r="C2519" s="85" t="s">
        <v>4395</v>
      </c>
      <c r="D2519" s="85" t="s">
        <v>13090</v>
      </c>
      <c r="E2519" s="202" t="s">
        <v>1800</v>
      </c>
      <c r="F2519" s="85" t="s">
        <v>34</v>
      </c>
      <c r="G2519" s="85" t="s">
        <v>35</v>
      </c>
      <c r="H2519" s="85" t="s">
        <v>20688</v>
      </c>
      <c r="I2519" s="3" t="s">
        <v>21237</v>
      </c>
      <c r="J2519" s="85" t="s">
        <v>115</v>
      </c>
      <c r="K2519" s="1" t="s">
        <v>4458</v>
      </c>
      <c r="L2519" s="1"/>
      <c r="M2519" s="1"/>
      <c r="N2519" s="41" t="s">
        <v>29390</v>
      </c>
      <c r="O2519" s="87">
        <v>0</v>
      </c>
      <c r="P2519" s="87">
        <v>0</v>
      </c>
      <c r="Q2519" s="87">
        <v>0</v>
      </c>
      <c r="R2519" s="87">
        <v>0</v>
      </c>
      <c r="S2519" s="87"/>
      <c r="T2519" s="87"/>
      <c r="U2519" s="85" t="s">
        <v>112</v>
      </c>
      <c r="V2519" s="1"/>
      <c r="W2519" s="1"/>
      <c r="X2519" s="1"/>
      <c r="Y2519" s="1"/>
      <c r="Z2519" s="6">
        <v>450</v>
      </c>
      <c r="AA2519" s="160"/>
      <c r="AB2519" s="123" t="s">
        <v>4395</v>
      </c>
      <c r="AC2519" s="124"/>
      <c r="AD2519" s="2"/>
      <c r="AE2519" s="2"/>
      <c r="AF2519" s="2"/>
      <c r="AG2519" s="2"/>
      <c r="AH2519" s="41" t="s">
        <v>26421</v>
      </c>
      <c r="AI2519" s="238" t="s">
        <v>26725</v>
      </c>
      <c r="AJ2519" s="80" t="s">
        <v>26723</v>
      </c>
      <c r="AK2519" s="1"/>
      <c r="AL2519" s="85"/>
      <c r="AM2519" s="151" t="s">
        <v>26263</v>
      </c>
      <c r="AN2519" s="16"/>
      <c r="AO2519" s="166"/>
      <c r="AP2519" s="5">
        <f t="shared" si="40"/>
        <v>0</v>
      </c>
      <c r="AQ2519" s="16"/>
      <c r="AR2519" s="205">
        <v>1</v>
      </c>
      <c r="AS2519" s="16"/>
      <c r="AT2519" s="16"/>
      <c r="AU2519" s="16"/>
      <c r="AV2519" s="16"/>
      <c r="AW2519" s="16"/>
      <c r="AX2519" s="16"/>
    </row>
    <row r="2520" spans="1:50" customFormat="1" ht="15.75" hidden="1" customHeight="1" x14ac:dyDescent="0.2">
      <c r="A2520" s="7" t="s">
        <v>27779</v>
      </c>
      <c r="B2520" s="3" t="s">
        <v>27780</v>
      </c>
      <c r="C2520" s="85" t="s">
        <v>4395</v>
      </c>
      <c r="D2520" s="85" t="s">
        <v>13090</v>
      </c>
      <c r="E2520" s="202" t="s">
        <v>1800</v>
      </c>
      <c r="F2520" s="85" t="s">
        <v>34</v>
      </c>
      <c r="G2520" s="85" t="s">
        <v>35</v>
      </c>
      <c r="H2520" s="85" t="s">
        <v>20688</v>
      </c>
      <c r="I2520" s="3" t="s">
        <v>21237</v>
      </c>
      <c r="J2520" s="85" t="s">
        <v>4400</v>
      </c>
      <c r="K2520" s="7" t="s">
        <v>3838</v>
      </c>
      <c r="L2520" s="3"/>
      <c r="M2520" s="3"/>
      <c r="N2520" s="41" t="s">
        <v>6097</v>
      </c>
      <c r="O2520" s="87">
        <v>0</v>
      </c>
      <c r="P2520" s="87">
        <v>0</v>
      </c>
      <c r="Q2520" s="87">
        <v>0</v>
      </c>
      <c r="R2520" s="87">
        <v>0</v>
      </c>
      <c r="S2520" s="87"/>
      <c r="T2520" s="87"/>
      <c r="U2520" s="85" t="s">
        <v>112</v>
      </c>
      <c r="V2520" s="3"/>
      <c r="X2520" s="3"/>
      <c r="Y2520" s="7"/>
      <c r="Z2520" s="6">
        <v>16000</v>
      </c>
      <c r="AA2520" s="160"/>
      <c r="AB2520" s="123" t="s">
        <v>4395</v>
      </c>
      <c r="AC2520" s="124"/>
      <c r="AD2520" s="41"/>
      <c r="AE2520" s="41"/>
      <c r="AF2520" s="41"/>
      <c r="AG2520" s="41"/>
      <c r="AH2520" s="41" t="s">
        <v>26421</v>
      </c>
      <c r="AI2520" s="80"/>
      <c r="AJ2520" s="80"/>
      <c r="AK2520" s="3"/>
      <c r="AL2520" s="85"/>
      <c r="AM2520" s="151" t="s">
        <v>28169</v>
      </c>
      <c r="AN2520" s="15"/>
      <c r="AO2520" s="166"/>
      <c r="AP2520" s="5">
        <f t="shared" si="40"/>
        <v>0</v>
      </c>
      <c r="AQ2520" s="16"/>
      <c r="AR2520" s="205">
        <v>1</v>
      </c>
      <c r="AS2520" s="16"/>
      <c r="AT2520" s="16"/>
      <c r="AU2520" s="16"/>
      <c r="AV2520" s="16"/>
      <c r="AW2520" s="16"/>
      <c r="AX2520" s="16"/>
    </row>
    <row r="2521" spans="1:50" customFormat="1" ht="15.75" hidden="1" customHeight="1" x14ac:dyDescent="0.2">
      <c r="A2521" s="1" t="s">
        <v>26427</v>
      </c>
      <c r="B2521" s="1" t="s">
        <v>26428</v>
      </c>
      <c r="C2521" s="85" t="s">
        <v>4395</v>
      </c>
      <c r="D2521" s="85" t="s">
        <v>13090</v>
      </c>
      <c r="E2521" s="202" t="s">
        <v>1800</v>
      </c>
      <c r="F2521" s="85" t="s">
        <v>55</v>
      </c>
      <c r="G2521" s="85" t="s">
        <v>58</v>
      </c>
      <c r="H2521" s="85" t="s">
        <v>20690</v>
      </c>
      <c r="I2521" s="3" t="s">
        <v>4870</v>
      </c>
      <c r="J2521" s="85" t="s">
        <v>4435</v>
      </c>
      <c r="K2521" s="1" t="s">
        <v>4605</v>
      </c>
      <c r="L2521" s="1"/>
      <c r="M2521" s="1"/>
      <c r="N2521" s="41" t="s">
        <v>26429</v>
      </c>
      <c r="O2521" s="87">
        <v>0</v>
      </c>
      <c r="P2521" s="87">
        <v>0</v>
      </c>
      <c r="Q2521" s="87">
        <v>0</v>
      </c>
      <c r="R2521" s="87">
        <v>0</v>
      </c>
      <c r="S2521" s="87"/>
      <c r="T2521" s="87"/>
      <c r="U2521" s="85" t="s">
        <v>112</v>
      </c>
      <c r="V2521" s="1"/>
      <c r="W2521" s="1"/>
      <c r="X2521" s="1"/>
      <c r="Y2521" s="1"/>
      <c r="Z2521" s="6">
        <v>23286</v>
      </c>
      <c r="AA2521" s="160"/>
      <c r="AB2521" s="123" t="s">
        <v>4395</v>
      </c>
      <c r="AC2521" s="124"/>
      <c r="AD2521" s="2"/>
      <c r="AE2521" s="2"/>
      <c r="AF2521" s="2"/>
      <c r="AG2521" s="2"/>
      <c r="AH2521" s="41" t="s">
        <v>13741</v>
      </c>
      <c r="AI2521" s="80"/>
      <c r="AJ2521" s="80"/>
      <c r="AK2521" s="1"/>
      <c r="AL2521" s="85"/>
      <c r="AM2521" s="151" t="s">
        <v>26263</v>
      </c>
      <c r="AN2521" s="16"/>
      <c r="AO2521" s="166"/>
      <c r="AP2521" s="5">
        <f t="shared" si="40"/>
        <v>0</v>
      </c>
      <c r="AQ2521" s="16"/>
      <c r="AR2521" s="205">
        <v>1</v>
      </c>
      <c r="AS2521" s="16"/>
      <c r="AT2521" s="16"/>
      <c r="AU2521" s="16"/>
      <c r="AV2521" s="16"/>
      <c r="AW2521" s="16"/>
      <c r="AX2521" s="16"/>
    </row>
    <row r="2522" spans="1:50" customFormat="1" ht="15.75" hidden="1" customHeight="1" x14ac:dyDescent="0.2">
      <c r="A2522" s="7" t="s">
        <v>24654</v>
      </c>
      <c r="B2522" s="3" t="s">
        <v>24655</v>
      </c>
      <c r="C2522" s="85" t="s">
        <v>4395</v>
      </c>
      <c r="D2522" s="85" t="s">
        <v>13090</v>
      </c>
      <c r="E2522" s="202" t="s">
        <v>26418</v>
      </c>
      <c r="F2522" s="85" t="s">
        <v>40</v>
      </c>
      <c r="G2522" s="85" t="s">
        <v>15326</v>
      </c>
      <c r="H2522" s="85" t="s">
        <v>20690</v>
      </c>
      <c r="I2522" s="3" t="s">
        <v>21239</v>
      </c>
      <c r="J2522" s="85" t="s">
        <v>115</v>
      </c>
      <c r="K2522" s="7" t="s">
        <v>4522</v>
      </c>
      <c r="L2522" s="3"/>
      <c r="M2522" s="3"/>
      <c r="N2522" s="41" t="s">
        <v>22235</v>
      </c>
      <c r="O2522" s="87">
        <v>0</v>
      </c>
      <c r="P2522" s="87">
        <v>0</v>
      </c>
      <c r="Q2522" s="87">
        <v>0</v>
      </c>
      <c r="R2522" s="87">
        <v>0</v>
      </c>
      <c r="S2522" s="87"/>
      <c r="T2522" s="87"/>
      <c r="U2522" s="85" t="s">
        <v>112</v>
      </c>
      <c r="V2522" s="3"/>
      <c r="X2522" s="3"/>
      <c r="Y2522" s="7"/>
      <c r="Z2522" s="6">
        <v>60000</v>
      </c>
      <c r="AA2522" s="160"/>
      <c r="AB2522" s="123" t="s">
        <v>4395</v>
      </c>
      <c r="AC2522" s="124"/>
      <c r="AD2522" s="41"/>
      <c r="AE2522" s="41"/>
      <c r="AF2522" s="41"/>
      <c r="AG2522" s="41"/>
      <c r="AH2522" s="41" t="s">
        <v>7061</v>
      </c>
      <c r="AI2522" s="80" t="s">
        <v>24656</v>
      </c>
      <c r="AJ2522" s="80" t="s">
        <v>24657</v>
      </c>
      <c r="AK2522" s="3"/>
      <c r="AL2522" s="85"/>
      <c r="AM2522" s="151" t="s">
        <v>24840</v>
      </c>
      <c r="AN2522" s="15"/>
      <c r="AO2522" s="166"/>
      <c r="AP2522" s="5">
        <f t="shared" si="40"/>
        <v>0</v>
      </c>
      <c r="AQ2522" s="16"/>
      <c r="AR2522" s="205">
        <v>1</v>
      </c>
      <c r="AS2522" s="16"/>
      <c r="AT2522" s="16"/>
      <c r="AU2522" s="16"/>
      <c r="AV2522" s="16"/>
      <c r="AW2522" s="16"/>
      <c r="AX2522" s="16"/>
    </row>
    <row r="2523" spans="1:50" customFormat="1" ht="15.75" hidden="1" customHeight="1" x14ac:dyDescent="0.2">
      <c r="A2523" s="7" t="s">
        <v>25676</v>
      </c>
      <c r="B2523" s="3" t="s">
        <v>25765</v>
      </c>
      <c r="C2523" s="85" t="s">
        <v>4395</v>
      </c>
      <c r="D2523" s="85" t="s">
        <v>13090</v>
      </c>
      <c r="E2523" s="202" t="s">
        <v>1800</v>
      </c>
      <c r="F2523" s="85" t="s">
        <v>55</v>
      </c>
      <c r="G2523" s="85" t="s">
        <v>58</v>
      </c>
      <c r="H2523" s="85" t="s">
        <v>20690</v>
      </c>
      <c r="I2523" s="3" t="s">
        <v>4405</v>
      </c>
      <c r="J2523" s="85" t="s">
        <v>4435</v>
      </c>
      <c r="K2523" s="7" t="s">
        <v>3838</v>
      </c>
      <c r="L2523" s="3"/>
      <c r="M2523" s="3"/>
      <c r="N2523" s="41" t="s">
        <v>6370</v>
      </c>
      <c r="O2523" s="87">
        <v>0</v>
      </c>
      <c r="P2523" s="87">
        <v>0</v>
      </c>
      <c r="Q2523" s="87">
        <v>0</v>
      </c>
      <c r="R2523" s="87">
        <v>0</v>
      </c>
      <c r="S2523" s="87"/>
      <c r="T2523" s="87"/>
      <c r="U2523" s="85" t="s">
        <v>112</v>
      </c>
      <c r="V2523" s="3"/>
      <c r="X2523" s="3"/>
      <c r="Y2523" s="7"/>
      <c r="Z2523" s="6">
        <v>12940</v>
      </c>
      <c r="AA2523" s="160"/>
      <c r="AB2523" s="123" t="s">
        <v>4395</v>
      </c>
      <c r="AC2523" s="124"/>
      <c r="AD2523" s="41"/>
      <c r="AE2523" s="41"/>
      <c r="AF2523" s="41"/>
      <c r="AG2523" s="41"/>
      <c r="AH2523" s="41" t="s">
        <v>63</v>
      </c>
      <c r="AI2523" s="80" t="s">
        <v>25950</v>
      </c>
      <c r="AJ2523" s="41" t="s">
        <v>25860</v>
      </c>
      <c r="AK2523" s="3"/>
      <c r="AL2523" s="85"/>
      <c r="AM2523" s="151" t="s">
        <v>25241</v>
      </c>
      <c r="AN2523" s="15"/>
      <c r="AO2523" s="166"/>
      <c r="AP2523" s="5">
        <f t="shared" si="40"/>
        <v>0</v>
      </c>
      <c r="AQ2523" s="16"/>
      <c r="AR2523" s="205">
        <v>1</v>
      </c>
      <c r="AS2523" s="16"/>
      <c r="AT2523" s="16"/>
      <c r="AU2523" s="16"/>
      <c r="AV2523" s="16"/>
      <c r="AW2523" s="16"/>
      <c r="AX2523" s="16"/>
    </row>
    <row r="2524" spans="1:50" customFormat="1" ht="15.75" hidden="1" customHeight="1" x14ac:dyDescent="0.2">
      <c r="A2524" s="7" t="s">
        <v>25685</v>
      </c>
      <c r="B2524" s="3" t="s">
        <v>25774</v>
      </c>
      <c r="C2524" s="85" t="s">
        <v>4395</v>
      </c>
      <c r="D2524" s="85" t="s">
        <v>13090</v>
      </c>
      <c r="E2524" s="202" t="s">
        <v>1800</v>
      </c>
      <c r="F2524" s="85" t="s">
        <v>40</v>
      </c>
      <c r="G2524" s="85" t="s">
        <v>15326</v>
      </c>
      <c r="H2524" s="85" t="s">
        <v>20690</v>
      </c>
      <c r="I2524" s="3" t="s">
        <v>21239</v>
      </c>
      <c r="J2524" s="85" t="s">
        <v>115</v>
      </c>
      <c r="K2524" s="7" t="s">
        <v>16721</v>
      </c>
      <c r="L2524" s="3"/>
      <c r="M2524" s="3"/>
      <c r="N2524" s="41" t="s">
        <v>4841</v>
      </c>
      <c r="O2524" s="87">
        <v>0</v>
      </c>
      <c r="P2524" s="87">
        <v>0</v>
      </c>
      <c r="Q2524" s="87">
        <v>0</v>
      </c>
      <c r="R2524" s="87">
        <v>0</v>
      </c>
      <c r="S2524" s="87"/>
      <c r="T2524" s="87"/>
      <c r="U2524" s="85" t="s">
        <v>112</v>
      </c>
      <c r="V2524" s="3"/>
      <c r="X2524" s="3"/>
      <c r="Y2524" s="7"/>
      <c r="Z2524" s="6">
        <v>60000</v>
      </c>
      <c r="AA2524" s="160"/>
      <c r="AB2524" s="123" t="s">
        <v>4395</v>
      </c>
      <c r="AC2524" s="124"/>
      <c r="AD2524" s="41"/>
      <c r="AE2524" s="41"/>
      <c r="AF2524" s="41"/>
      <c r="AG2524" s="41"/>
      <c r="AH2524" s="41" t="s">
        <v>7061</v>
      </c>
      <c r="AI2524" s="80" t="s">
        <v>25959</v>
      </c>
      <c r="AJ2524" s="41" t="s">
        <v>25869</v>
      </c>
      <c r="AK2524" s="3"/>
      <c r="AL2524" s="85"/>
      <c r="AM2524" s="151" t="s">
        <v>25241</v>
      </c>
      <c r="AN2524" s="15"/>
      <c r="AO2524" s="166"/>
      <c r="AP2524" s="5">
        <f t="shared" si="40"/>
        <v>0</v>
      </c>
      <c r="AQ2524" s="16"/>
      <c r="AR2524" s="205">
        <v>1</v>
      </c>
      <c r="AS2524" s="16"/>
      <c r="AT2524" s="16"/>
      <c r="AU2524" s="16"/>
      <c r="AV2524" s="16"/>
      <c r="AW2524" s="16"/>
      <c r="AX2524" s="16"/>
    </row>
    <row r="2525" spans="1:50" customFormat="1" ht="15.75" hidden="1" customHeight="1" x14ac:dyDescent="0.2">
      <c r="A2525" s="1" t="s">
        <v>26430</v>
      </c>
      <c r="B2525" s="1" t="s">
        <v>26431</v>
      </c>
      <c r="C2525" s="85" t="s">
        <v>4395</v>
      </c>
      <c r="D2525" s="85" t="s">
        <v>13090</v>
      </c>
      <c r="E2525" s="202" t="s">
        <v>1800</v>
      </c>
      <c r="F2525" s="85" t="s">
        <v>40</v>
      </c>
      <c r="G2525" s="85" t="s">
        <v>15326</v>
      </c>
      <c r="H2525" s="85" t="s">
        <v>20690</v>
      </c>
      <c r="I2525" s="3" t="s">
        <v>21239</v>
      </c>
      <c r="J2525" s="85" t="s">
        <v>115</v>
      </c>
      <c r="K2525" s="1" t="s">
        <v>16721</v>
      </c>
      <c r="L2525" s="1"/>
      <c r="M2525" s="1"/>
      <c r="N2525" s="41" t="s">
        <v>4841</v>
      </c>
      <c r="O2525" s="87">
        <v>0</v>
      </c>
      <c r="P2525" s="87">
        <v>0</v>
      </c>
      <c r="Q2525" s="87">
        <v>0</v>
      </c>
      <c r="R2525" s="87">
        <v>0</v>
      </c>
      <c r="S2525" s="87"/>
      <c r="T2525" s="87"/>
      <c r="U2525" s="85" t="s">
        <v>112</v>
      </c>
      <c r="V2525" s="1"/>
      <c r="W2525" s="1"/>
      <c r="X2525" s="1"/>
      <c r="Y2525" s="1"/>
      <c r="Z2525" s="6">
        <v>60000</v>
      </c>
      <c r="AA2525" s="160"/>
      <c r="AB2525" s="123" t="s">
        <v>4395</v>
      </c>
      <c r="AC2525" s="124"/>
      <c r="AD2525" s="2"/>
      <c r="AE2525" s="2"/>
      <c r="AF2525" s="2"/>
      <c r="AG2525" s="2"/>
      <c r="AH2525" s="41" t="s">
        <v>7061</v>
      </c>
      <c r="AI2525" s="80"/>
      <c r="AJ2525" s="80"/>
      <c r="AK2525" s="1"/>
      <c r="AL2525" s="85"/>
      <c r="AM2525" s="151" t="s">
        <v>26263</v>
      </c>
      <c r="AN2525" s="16"/>
      <c r="AO2525" s="166"/>
      <c r="AP2525" s="5">
        <f t="shared" si="40"/>
        <v>0</v>
      </c>
      <c r="AQ2525" s="16"/>
      <c r="AR2525" s="205">
        <v>1</v>
      </c>
      <c r="AS2525" s="16"/>
      <c r="AT2525" s="16"/>
      <c r="AU2525" s="16"/>
      <c r="AV2525" s="16"/>
      <c r="AW2525" s="16"/>
      <c r="AX2525" s="16"/>
    </row>
    <row r="2526" spans="1:50" customFormat="1" ht="15.75" hidden="1" customHeight="1" x14ac:dyDescent="0.2">
      <c r="A2526" s="1" t="s">
        <v>26432</v>
      </c>
      <c r="B2526" s="1" t="s">
        <v>26433</v>
      </c>
      <c r="C2526" s="85" t="s">
        <v>4395</v>
      </c>
      <c r="D2526" s="85" t="s">
        <v>13090</v>
      </c>
      <c r="E2526" s="202" t="s">
        <v>1800</v>
      </c>
      <c r="F2526" s="85" t="s">
        <v>40</v>
      </c>
      <c r="G2526" s="85" t="s">
        <v>15326</v>
      </c>
      <c r="H2526" s="85" t="s">
        <v>20690</v>
      </c>
      <c r="I2526" s="3" t="s">
        <v>21239</v>
      </c>
      <c r="J2526" s="85" t="s">
        <v>115</v>
      </c>
      <c r="K2526" s="1" t="s">
        <v>16721</v>
      </c>
      <c r="L2526" s="1"/>
      <c r="M2526" s="1"/>
      <c r="N2526" s="41" t="s">
        <v>4841</v>
      </c>
      <c r="O2526" s="87">
        <v>0</v>
      </c>
      <c r="P2526" s="87">
        <v>0</v>
      </c>
      <c r="Q2526" s="87">
        <v>0</v>
      </c>
      <c r="R2526" s="87">
        <v>0</v>
      </c>
      <c r="S2526" s="87"/>
      <c r="T2526" s="87"/>
      <c r="U2526" s="85" t="s">
        <v>112</v>
      </c>
      <c r="V2526" s="1"/>
      <c r="W2526" s="1"/>
      <c r="X2526" s="1"/>
      <c r="Y2526" s="1"/>
      <c r="Z2526" s="6">
        <v>60000</v>
      </c>
      <c r="AA2526" s="160"/>
      <c r="AB2526" s="123" t="s">
        <v>4395</v>
      </c>
      <c r="AC2526" s="124"/>
      <c r="AD2526" s="2"/>
      <c r="AE2526" s="2"/>
      <c r="AF2526" s="2"/>
      <c r="AG2526" s="2"/>
      <c r="AH2526" s="41" t="s">
        <v>7061</v>
      </c>
      <c r="AI2526" s="80"/>
      <c r="AJ2526" s="80"/>
      <c r="AK2526" s="1"/>
      <c r="AL2526" s="85"/>
      <c r="AM2526" s="151" t="s">
        <v>26263</v>
      </c>
      <c r="AN2526" s="16"/>
      <c r="AO2526" s="166"/>
      <c r="AP2526" s="5">
        <f t="shared" si="40"/>
        <v>0</v>
      </c>
      <c r="AQ2526" s="16"/>
      <c r="AR2526" s="205">
        <v>1</v>
      </c>
      <c r="AS2526" s="16"/>
      <c r="AT2526" s="16"/>
      <c r="AU2526" s="16"/>
      <c r="AV2526" s="16"/>
      <c r="AW2526" s="16"/>
      <c r="AX2526" s="16"/>
    </row>
    <row r="2527" spans="1:50" customFormat="1" ht="15.75" hidden="1" customHeight="1" x14ac:dyDescent="0.2">
      <c r="A2527" s="7" t="s">
        <v>4733</v>
      </c>
      <c r="B2527" s="3" t="s">
        <v>27522</v>
      </c>
      <c r="C2527" s="85" t="s">
        <v>4395</v>
      </c>
      <c r="D2527" s="85" t="s">
        <v>13090</v>
      </c>
      <c r="E2527" s="202" t="s">
        <v>26418</v>
      </c>
      <c r="F2527" s="85" t="s">
        <v>40</v>
      </c>
      <c r="G2527" s="85" t="s">
        <v>15326</v>
      </c>
      <c r="H2527" s="85" t="s">
        <v>20690</v>
      </c>
      <c r="I2527" s="3" t="s">
        <v>4732</v>
      </c>
      <c r="J2527" s="85" t="s">
        <v>105</v>
      </c>
      <c r="K2527" s="7" t="s">
        <v>1221</v>
      </c>
      <c r="L2527" s="3"/>
      <c r="M2527" s="3"/>
      <c r="N2527" s="41" t="s">
        <v>13898</v>
      </c>
      <c r="O2527" s="87">
        <v>0</v>
      </c>
      <c r="P2527" s="87">
        <v>0</v>
      </c>
      <c r="Q2527" s="87">
        <v>0</v>
      </c>
      <c r="R2527" s="87">
        <v>0</v>
      </c>
      <c r="S2527" s="87"/>
      <c r="T2527" s="87"/>
      <c r="U2527" s="85" t="s">
        <v>112</v>
      </c>
      <c r="V2527" s="3" t="s">
        <v>112</v>
      </c>
      <c r="W2527" s="3"/>
      <c r="X2527" s="3"/>
      <c r="Y2527" s="3"/>
      <c r="Z2527" s="6">
        <v>439</v>
      </c>
      <c r="AA2527" s="160"/>
      <c r="AB2527" s="123" t="s">
        <v>4395</v>
      </c>
      <c r="AC2527" s="124"/>
      <c r="AD2527" s="41"/>
      <c r="AE2527" s="83"/>
      <c r="AF2527" s="83"/>
      <c r="AG2527" s="41"/>
      <c r="AH2527" s="41" t="s">
        <v>7061</v>
      </c>
      <c r="AI2527" s="80" t="s">
        <v>18214</v>
      </c>
      <c r="AJ2527" s="80" t="s">
        <v>20124</v>
      </c>
      <c r="AK2527" s="3"/>
      <c r="AL2527" s="85"/>
      <c r="AM2527" s="151" t="s">
        <v>19998</v>
      </c>
      <c r="AN2527" s="15"/>
      <c r="AO2527" s="166"/>
      <c r="AP2527" s="5">
        <f t="shared" si="40"/>
        <v>0</v>
      </c>
      <c r="AQ2527" s="16"/>
      <c r="AR2527" s="205">
        <v>1</v>
      </c>
      <c r="AS2527" s="16"/>
      <c r="AT2527" s="16"/>
      <c r="AU2527" s="16"/>
      <c r="AV2527" s="16"/>
      <c r="AW2527" s="16"/>
      <c r="AX2527" s="16"/>
    </row>
    <row r="2528" spans="1:50" customFormat="1" ht="15.75" hidden="1" customHeight="1" x14ac:dyDescent="0.2">
      <c r="A2528" s="1" t="s">
        <v>26434</v>
      </c>
      <c r="B2528" s="1" t="s">
        <v>26435</v>
      </c>
      <c r="C2528" s="85" t="s">
        <v>4395</v>
      </c>
      <c r="D2528" s="85" t="s">
        <v>13090</v>
      </c>
      <c r="E2528" s="202" t="s">
        <v>1800</v>
      </c>
      <c r="F2528" s="85" t="s">
        <v>40</v>
      </c>
      <c r="G2528" s="85" t="s">
        <v>15326</v>
      </c>
      <c r="H2528" s="85" t="s">
        <v>20690</v>
      </c>
      <c r="I2528" s="3" t="s">
        <v>21239</v>
      </c>
      <c r="J2528" s="85" t="s">
        <v>115</v>
      </c>
      <c r="K2528" s="1" t="s">
        <v>437</v>
      </c>
      <c r="L2528" s="1"/>
      <c r="M2528" s="1"/>
      <c r="N2528" s="41" t="s">
        <v>6370</v>
      </c>
      <c r="O2528" s="87">
        <v>0</v>
      </c>
      <c r="P2528" s="87">
        <v>0</v>
      </c>
      <c r="Q2528" s="87">
        <v>0</v>
      </c>
      <c r="R2528" s="87">
        <v>0</v>
      </c>
      <c r="S2528" s="87"/>
      <c r="T2528" s="87"/>
      <c r="U2528" s="85" t="s">
        <v>112</v>
      </c>
      <c r="V2528" s="1"/>
      <c r="W2528" s="1"/>
      <c r="X2528" s="1"/>
      <c r="Y2528" s="1"/>
      <c r="Z2528" s="6">
        <v>20000</v>
      </c>
      <c r="AA2528" s="160"/>
      <c r="AB2528" s="123" t="s">
        <v>4395</v>
      </c>
      <c r="AC2528" s="124"/>
      <c r="AD2528" s="2"/>
      <c r="AE2528" s="2"/>
      <c r="AF2528" s="2"/>
      <c r="AG2528" s="2"/>
      <c r="AH2528" s="41" t="s">
        <v>4460</v>
      </c>
      <c r="AI2528" s="80"/>
      <c r="AJ2528" s="80"/>
      <c r="AK2528" s="1"/>
      <c r="AL2528" s="85"/>
      <c r="AM2528" s="151" t="s">
        <v>26263</v>
      </c>
      <c r="AN2528" s="16"/>
      <c r="AO2528" s="166"/>
      <c r="AP2528" s="5">
        <f t="shared" si="40"/>
        <v>0</v>
      </c>
      <c r="AQ2528" s="16"/>
      <c r="AR2528" s="205">
        <v>1</v>
      </c>
      <c r="AS2528" s="16"/>
      <c r="AT2528" s="16"/>
      <c r="AU2528" s="16"/>
      <c r="AV2528" s="16"/>
      <c r="AW2528" s="16"/>
      <c r="AX2528" s="16"/>
    </row>
    <row r="2529" spans="1:50" customFormat="1" ht="15.75" hidden="1" customHeight="1" x14ac:dyDescent="0.2">
      <c r="A2529" s="1" t="s">
        <v>26436</v>
      </c>
      <c r="B2529" s="1" t="s">
        <v>26437</v>
      </c>
      <c r="C2529" s="85" t="s">
        <v>4395</v>
      </c>
      <c r="D2529" s="85" t="s">
        <v>13090</v>
      </c>
      <c r="E2529" s="202" t="s">
        <v>1800</v>
      </c>
      <c r="F2529" s="85" t="s">
        <v>40</v>
      </c>
      <c r="G2529" s="85" t="s">
        <v>15326</v>
      </c>
      <c r="H2529" s="85" t="s">
        <v>20690</v>
      </c>
      <c r="I2529" s="3" t="s">
        <v>21239</v>
      </c>
      <c r="J2529" s="85" t="s">
        <v>115</v>
      </c>
      <c r="K2529" s="1" t="s">
        <v>437</v>
      </c>
      <c r="L2529" s="1"/>
      <c r="M2529" s="1"/>
      <c r="N2529" s="41" t="s">
        <v>6370</v>
      </c>
      <c r="O2529" s="87">
        <v>0</v>
      </c>
      <c r="P2529" s="87">
        <v>0</v>
      </c>
      <c r="Q2529" s="87">
        <v>0</v>
      </c>
      <c r="R2529" s="87">
        <v>0</v>
      </c>
      <c r="S2529" s="87"/>
      <c r="T2529" s="87"/>
      <c r="U2529" s="85" t="s">
        <v>112</v>
      </c>
      <c r="V2529" s="1"/>
      <c r="W2529" s="1"/>
      <c r="X2529" s="1"/>
      <c r="Y2529" s="1"/>
      <c r="Z2529" s="6">
        <v>43575</v>
      </c>
      <c r="AA2529" s="160"/>
      <c r="AB2529" s="123" t="s">
        <v>4395</v>
      </c>
      <c r="AC2529" s="124"/>
      <c r="AD2529" s="2"/>
      <c r="AE2529" s="2"/>
      <c r="AF2529" s="2"/>
      <c r="AG2529" s="2"/>
      <c r="AH2529" s="41" t="s">
        <v>4460</v>
      </c>
      <c r="AI2529" s="80"/>
      <c r="AJ2529" s="80"/>
      <c r="AK2529" s="1"/>
      <c r="AL2529" s="85"/>
      <c r="AM2529" s="151" t="s">
        <v>26263</v>
      </c>
      <c r="AN2529" s="16"/>
      <c r="AO2529" s="166"/>
      <c r="AP2529" s="5">
        <f t="shared" si="40"/>
        <v>0</v>
      </c>
      <c r="AQ2529" s="16"/>
      <c r="AR2529" s="205">
        <v>1</v>
      </c>
      <c r="AS2529" s="16"/>
      <c r="AT2529" s="16"/>
      <c r="AU2529" s="16"/>
      <c r="AV2529" s="16"/>
      <c r="AW2529" s="16"/>
      <c r="AX2529" s="16"/>
    </row>
    <row r="2530" spans="1:50" customFormat="1" ht="15.75" hidden="1" customHeight="1" x14ac:dyDescent="0.2">
      <c r="A2530" s="7" t="s">
        <v>25757</v>
      </c>
      <c r="B2530" s="3" t="s">
        <v>25845</v>
      </c>
      <c r="C2530" s="85" t="s">
        <v>4395</v>
      </c>
      <c r="D2530" s="85" t="s">
        <v>13090</v>
      </c>
      <c r="E2530" s="202" t="s">
        <v>1800</v>
      </c>
      <c r="F2530" s="85" t="s">
        <v>55</v>
      </c>
      <c r="G2530" s="85" t="s">
        <v>63</v>
      </c>
      <c r="H2530" s="85" t="s">
        <v>20690</v>
      </c>
      <c r="I2530" s="3" t="s">
        <v>4399</v>
      </c>
      <c r="J2530" s="85" t="s">
        <v>4481</v>
      </c>
      <c r="K2530" s="7" t="s">
        <v>6500</v>
      </c>
      <c r="L2530" s="3"/>
      <c r="M2530" s="3"/>
      <c r="N2530" s="41" t="s">
        <v>24623</v>
      </c>
      <c r="O2530" s="87">
        <v>0</v>
      </c>
      <c r="P2530" s="87">
        <v>0</v>
      </c>
      <c r="Q2530" s="87">
        <v>0</v>
      </c>
      <c r="R2530" s="87">
        <v>0</v>
      </c>
      <c r="S2530" s="87"/>
      <c r="T2530" s="87"/>
      <c r="U2530" s="85" t="s">
        <v>112</v>
      </c>
      <c r="V2530" s="3"/>
      <c r="X2530" s="3"/>
      <c r="Y2530" s="7"/>
      <c r="Z2530" s="6">
        <v>1207120</v>
      </c>
      <c r="AA2530" s="160"/>
      <c r="AB2530" s="123" t="s">
        <v>4395</v>
      </c>
      <c r="AC2530" s="124"/>
      <c r="AD2530" s="41"/>
      <c r="AE2530" s="41"/>
      <c r="AF2530" s="41"/>
      <c r="AG2530" s="41"/>
      <c r="AH2530" s="41" t="s">
        <v>63</v>
      </c>
      <c r="AI2530" s="80" t="s">
        <v>26008</v>
      </c>
      <c r="AJ2530" s="41" t="s">
        <v>25939</v>
      </c>
      <c r="AK2530" s="3"/>
      <c r="AL2530" s="85"/>
      <c r="AM2530" s="151" t="s">
        <v>25241</v>
      </c>
      <c r="AN2530" s="15"/>
      <c r="AO2530" s="166"/>
      <c r="AP2530" s="5">
        <f t="shared" si="40"/>
        <v>0</v>
      </c>
      <c r="AQ2530" s="16"/>
      <c r="AR2530" s="205">
        <v>1</v>
      </c>
      <c r="AS2530" s="16"/>
      <c r="AT2530" s="16"/>
      <c r="AU2530" s="16"/>
      <c r="AV2530" s="16"/>
      <c r="AW2530" s="16"/>
      <c r="AX2530" s="16"/>
    </row>
    <row r="2531" spans="1:50" customFormat="1" ht="15.75" hidden="1" customHeight="1" x14ac:dyDescent="0.2">
      <c r="A2531" s="7" t="s">
        <v>24658</v>
      </c>
      <c r="B2531" s="3" t="s">
        <v>24659</v>
      </c>
      <c r="C2531" s="85" t="s">
        <v>4395</v>
      </c>
      <c r="D2531" s="85" t="s">
        <v>13090</v>
      </c>
      <c r="E2531" s="202" t="s">
        <v>26418</v>
      </c>
      <c r="F2531" s="85" t="s">
        <v>40</v>
      </c>
      <c r="G2531" s="85" t="s">
        <v>43</v>
      </c>
      <c r="H2531" s="85" t="s">
        <v>20690</v>
      </c>
      <c r="I2531" s="3" t="s">
        <v>24284</v>
      </c>
      <c r="J2531" s="85" t="s">
        <v>4435</v>
      </c>
      <c r="K2531" s="7" t="s">
        <v>3838</v>
      </c>
      <c r="L2531" s="3"/>
      <c r="M2531" s="3"/>
      <c r="N2531" s="41" t="s">
        <v>5382</v>
      </c>
      <c r="O2531" s="87">
        <v>0</v>
      </c>
      <c r="P2531" s="87">
        <v>0</v>
      </c>
      <c r="Q2531" s="87">
        <v>0</v>
      </c>
      <c r="R2531" s="87">
        <v>0</v>
      </c>
      <c r="S2531" s="87"/>
      <c r="T2531" s="87"/>
      <c r="U2531" s="85" t="s">
        <v>112</v>
      </c>
      <c r="V2531" s="3"/>
      <c r="X2531" s="3"/>
      <c r="Y2531" s="7"/>
      <c r="Z2531" s="6">
        <v>9587</v>
      </c>
      <c r="AA2531" s="160"/>
      <c r="AB2531" s="123" t="s">
        <v>4395</v>
      </c>
      <c r="AC2531" s="124"/>
      <c r="AD2531" s="41"/>
      <c r="AE2531" s="41"/>
      <c r="AF2531" s="41"/>
      <c r="AG2531" s="41"/>
      <c r="AH2531" s="41" t="s">
        <v>7061</v>
      </c>
      <c r="AI2531" s="80" t="s">
        <v>24660</v>
      </c>
      <c r="AJ2531" s="80" t="s">
        <v>24661</v>
      </c>
      <c r="AK2531" s="3"/>
      <c r="AL2531" s="85"/>
      <c r="AM2531" s="151" t="s">
        <v>24840</v>
      </c>
      <c r="AN2531" s="15"/>
      <c r="AO2531" s="166"/>
      <c r="AP2531" s="5">
        <f t="shared" si="40"/>
        <v>0</v>
      </c>
      <c r="AQ2531" s="16"/>
      <c r="AR2531" s="205">
        <v>1</v>
      </c>
      <c r="AS2531" s="16"/>
      <c r="AT2531" s="16"/>
      <c r="AU2531" s="16"/>
      <c r="AV2531" s="16"/>
      <c r="AW2531" s="16"/>
      <c r="AX2531" s="16"/>
    </row>
    <row r="2532" spans="1:50" customFormat="1" ht="15.75" hidden="1" customHeight="1" x14ac:dyDescent="0.2">
      <c r="A2532" s="7" t="s">
        <v>24662</v>
      </c>
      <c r="B2532" s="3" t="s">
        <v>24663</v>
      </c>
      <c r="C2532" s="85" t="s">
        <v>4395</v>
      </c>
      <c r="D2532" s="85" t="s">
        <v>13090</v>
      </c>
      <c r="E2532" s="202" t="s">
        <v>26418</v>
      </c>
      <c r="F2532" s="85" t="s">
        <v>40</v>
      </c>
      <c r="G2532" s="85" t="s">
        <v>43</v>
      </c>
      <c r="H2532" s="85" t="s">
        <v>20690</v>
      </c>
      <c r="I2532" s="3" t="s">
        <v>24284</v>
      </c>
      <c r="J2532" s="85" t="s">
        <v>4435</v>
      </c>
      <c r="K2532" s="7" t="s">
        <v>3838</v>
      </c>
      <c r="L2532" s="3"/>
      <c r="M2532" s="3"/>
      <c r="N2532" s="41" t="s">
        <v>5382</v>
      </c>
      <c r="O2532" s="87">
        <v>0</v>
      </c>
      <c r="P2532" s="87">
        <v>0</v>
      </c>
      <c r="Q2532" s="87">
        <v>0</v>
      </c>
      <c r="R2532" s="87">
        <v>0</v>
      </c>
      <c r="S2532" s="87"/>
      <c r="T2532" s="87"/>
      <c r="U2532" s="85" t="s">
        <v>112</v>
      </c>
      <c r="V2532" s="3"/>
      <c r="X2532" s="3"/>
      <c r="Y2532" s="7"/>
      <c r="Z2532" s="6">
        <v>9587</v>
      </c>
      <c r="AA2532" s="160"/>
      <c r="AB2532" s="123" t="s">
        <v>4395</v>
      </c>
      <c r="AC2532" s="124"/>
      <c r="AD2532" s="41"/>
      <c r="AE2532" s="41"/>
      <c r="AF2532" s="41"/>
      <c r="AG2532" s="41"/>
      <c r="AH2532" s="41" t="s">
        <v>7061</v>
      </c>
      <c r="AI2532" s="80" t="s">
        <v>24664</v>
      </c>
      <c r="AJ2532" s="80" t="s">
        <v>24665</v>
      </c>
      <c r="AK2532" s="3"/>
      <c r="AL2532" s="85"/>
      <c r="AM2532" s="151" t="s">
        <v>24840</v>
      </c>
      <c r="AN2532" s="15"/>
      <c r="AO2532" s="166"/>
      <c r="AP2532" s="5">
        <f t="shared" si="40"/>
        <v>0</v>
      </c>
      <c r="AQ2532" s="16"/>
      <c r="AR2532" s="205">
        <v>1</v>
      </c>
      <c r="AS2532" s="16"/>
      <c r="AT2532" s="16"/>
      <c r="AU2532" s="16"/>
      <c r="AV2532" s="16"/>
      <c r="AW2532" s="16"/>
      <c r="AX2532" s="16"/>
    </row>
    <row r="2533" spans="1:50" customFormat="1" ht="15.75" hidden="1" customHeight="1" x14ac:dyDescent="0.2">
      <c r="A2533" s="7" t="s">
        <v>24666</v>
      </c>
      <c r="B2533" s="3" t="s">
        <v>24667</v>
      </c>
      <c r="C2533" s="85" t="s">
        <v>4395</v>
      </c>
      <c r="D2533" s="85" t="s">
        <v>13090</v>
      </c>
      <c r="E2533" s="202" t="s">
        <v>26418</v>
      </c>
      <c r="F2533" s="85" t="s">
        <v>40</v>
      </c>
      <c r="G2533" s="85" t="s">
        <v>43</v>
      </c>
      <c r="H2533" s="85" t="s">
        <v>20690</v>
      </c>
      <c r="I2533" s="3" t="s">
        <v>24284</v>
      </c>
      <c r="J2533" s="85" t="s">
        <v>4435</v>
      </c>
      <c r="K2533" s="7" t="s">
        <v>3838</v>
      </c>
      <c r="L2533" s="3"/>
      <c r="M2533" s="3"/>
      <c r="N2533" s="41" t="s">
        <v>5382</v>
      </c>
      <c r="O2533" s="87">
        <v>0</v>
      </c>
      <c r="P2533" s="87">
        <v>0</v>
      </c>
      <c r="Q2533" s="87">
        <v>0</v>
      </c>
      <c r="R2533" s="87">
        <v>0</v>
      </c>
      <c r="S2533" s="87"/>
      <c r="T2533" s="87"/>
      <c r="U2533" s="85" t="s">
        <v>112</v>
      </c>
      <c r="V2533" s="3"/>
      <c r="X2533" s="3"/>
      <c r="Y2533" s="7"/>
      <c r="Z2533" s="6">
        <v>9587</v>
      </c>
      <c r="AA2533" s="160"/>
      <c r="AB2533" s="123" t="s">
        <v>4395</v>
      </c>
      <c r="AC2533" s="124"/>
      <c r="AD2533" s="41"/>
      <c r="AE2533" s="41"/>
      <c r="AF2533" s="41"/>
      <c r="AG2533" s="41"/>
      <c r="AH2533" s="41" t="s">
        <v>7061</v>
      </c>
      <c r="AI2533" s="80" t="s">
        <v>24668</v>
      </c>
      <c r="AJ2533" s="80" t="s">
        <v>24669</v>
      </c>
      <c r="AK2533" s="3"/>
      <c r="AL2533" s="85"/>
      <c r="AM2533" s="151" t="s">
        <v>24840</v>
      </c>
      <c r="AN2533" s="15"/>
      <c r="AO2533" s="166"/>
      <c r="AP2533" s="5">
        <f t="shared" si="40"/>
        <v>0</v>
      </c>
      <c r="AQ2533" s="16"/>
      <c r="AR2533" s="205">
        <v>1</v>
      </c>
      <c r="AS2533" s="16"/>
      <c r="AT2533" s="16"/>
      <c r="AU2533" s="16"/>
      <c r="AV2533" s="16"/>
      <c r="AW2533" s="16"/>
      <c r="AX2533" s="16"/>
    </row>
    <row r="2534" spans="1:50" customFormat="1" ht="15.75" hidden="1" customHeight="1" x14ac:dyDescent="0.2">
      <c r="A2534" s="1" t="s">
        <v>26438</v>
      </c>
      <c r="B2534" s="1" t="s">
        <v>26439</v>
      </c>
      <c r="C2534" s="85" t="s">
        <v>4395</v>
      </c>
      <c r="D2534" s="85" t="s">
        <v>13090</v>
      </c>
      <c r="E2534" s="202" t="s">
        <v>26418</v>
      </c>
      <c r="F2534" s="85" t="s">
        <v>40</v>
      </c>
      <c r="G2534" s="85" t="s">
        <v>43</v>
      </c>
      <c r="H2534" s="85" t="s">
        <v>20690</v>
      </c>
      <c r="I2534" s="3" t="s">
        <v>4396</v>
      </c>
      <c r="J2534" s="85" t="s">
        <v>115</v>
      </c>
      <c r="K2534" s="1" t="s">
        <v>4595</v>
      </c>
      <c r="L2534" s="1"/>
      <c r="M2534" s="1"/>
      <c r="N2534" s="41" t="s">
        <v>6222</v>
      </c>
      <c r="O2534" s="87">
        <v>0</v>
      </c>
      <c r="P2534" s="87">
        <v>0</v>
      </c>
      <c r="Q2534" s="87">
        <v>0</v>
      </c>
      <c r="R2534" s="87">
        <v>0</v>
      </c>
      <c r="S2534" s="87"/>
      <c r="T2534" s="87"/>
      <c r="U2534" s="85" t="s">
        <v>112</v>
      </c>
      <c r="V2534" s="1"/>
      <c r="W2534" s="1"/>
      <c r="X2534" s="1"/>
      <c r="Y2534" s="1"/>
      <c r="Z2534" s="6">
        <v>48733</v>
      </c>
      <c r="AA2534" s="160"/>
      <c r="AB2534" s="123" t="s">
        <v>4395</v>
      </c>
      <c r="AC2534" s="124"/>
      <c r="AD2534" s="2"/>
      <c r="AE2534" s="2"/>
      <c r="AF2534" s="2"/>
      <c r="AG2534" s="2"/>
      <c r="AH2534" s="41" t="s">
        <v>7061</v>
      </c>
      <c r="AI2534" s="80"/>
      <c r="AJ2534" s="80"/>
      <c r="AK2534" s="1"/>
      <c r="AL2534" s="85"/>
      <c r="AM2534" s="151" t="s">
        <v>26263</v>
      </c>
      <c r="AN2534" s="16"/>
      <c r="AO2534" s="166"/>
      <c r="AP2534" s="5">
        <f t="shared" si="40"/>
        <v>0</v>
      </c>
      <c r="AQ2534" s="16"/>
      <c r="AR2534" s="205">
        <v>1</v>
      </c>
      <c r="AS2534" s="16"/>
      <c r="AT2534" s="16"/>
      <c r="AU2534" s="16"/>
      <c r="AV2534" s="16"/>
      <c r="AW2534" s="16"/>
      <c r="AX2534" s="16"/>
    </row>
    <row r="2535" spans="1:50" customFormat="1" ht="15.75" hidden="1" customHeight="1" x14ac:dyDescent="0.2">
      <c r="A2535" s="7" t="s">
        <v>4734</v>
      </c>
      <c r="B2535" s="3" t="s">
        <v>4735</v>
      </c>
      <c r="C2535" s="85" t="s">
        <v>4395</v>
      </c>
      <c r="D2535" s="85" t="s">
        <v>13090</v>
      </c>
      <c r="E2535" s="202" t="s">
        <v>1800</v>
      </c>
      <c r="F2535" s="85" t="s">
        <v>40</v>
      </c>
      <c r="G2535" s="85" t="s">
        <v>43</v>
      </c>
      <c r="H2535" s="85" t="s">
        <v>20690</v>
      </c>
      <c r="I2535" s="3" t="s">
        <v>4396</v>
      </c>
      <c r="J2535" s="85" t="s">
        <v>115</v>
      </c>
      <c r="K2535" s="7" t="s">
        <v>4595</v>
      </c>
      <c r="L2535" s="3"/>
      <c r="M2535" s="3"/>
      <c r="N2535" s="41" t="s">
        <v>13899</v>
      </c>
      <c r="O2535" s="87">
        <v>0</v>
      </c>
      <c r="P2535" s="87">
        <v>0</v>
      </c>
      <c r="Q2535" s="87">
        <v>0</v>
      </c>
      <c r="R2535" s="87">
        <v>0</v>
      </c>
      <c r="S2535" s="87"/>
      <c r="T2535" s="87"/>
      <c r="U2535" s="85" t="s">
        <v>112</v>
      </c>
      <c r="V2535" s="3" t="s">
        <v>112</v>
      </c>
      <c r="W2535" s="3"/>
      <c r="X2535" s="3"/>
      <c r="Y2535" s="3"/>
      <c r="Z2535" s="6">
        <v>42275</v>
      </c>
      <c r="AA2535" s="160"/>
      <c r="AB2535" s="123" t="s">
        <v>4395</v>
      </c>
      <c r="AC2535" s="124"/>
      <c r="AD2535" s="41"/>
      <c r="AE2535" s="83"/>
      <c r="AF2535" s="83"/>
      <c r="AG2535" s="41"/>
      <c r="AH2535" s="41" t="s">
        <v>7061</v>
      </c>
      <c r="AI2535" s="80" t="s">
        <v>18215</v>
      </c>
      <c r="AJ2535" s="80" t="s">
        <v>20125</v>
      </c>
      <c r="AK2535" s="3"/>
      <c r="AL2535" s="85"/>
      <c r="AM2535" s="151" t="s">
        <v>19998</v>
      </c>
      <c r="AN2535" s="15"/>
      <c r="AO2535" s="166"/>
      <c r="AP2535" s="5">
        <f t="shared" si="40"/>
        <v>0</v>
      </c>
      <c r="AQ2535" s="16"/>
      <c r="AR2535" s="205">
        <v>1</v>
      </c>
      <c r="AS2535" s="16"/>
      <c r="AT2535" s="16"/>
      <c r="AU2535" s="16"/>
      <c r="AV2535" s="16"/>
      <c r="AW2535" s="16"/>
      <c r="AX2535" s="16"/>
    </row>
    <row r="2536" spans="1:50" customFormat="1" ht="15.75" hidden="1" customHeight="1" x14ac:dyDescent="0.2">
      <c r="A2536" s="1" t="s">
        <v>26440</v>
      </c>
      <c r="B2536" s="1" t="s">
        <v>26441</v>
      </c>
      <c r="C2536" s="85" t="s">
        <v>4395</v>
      </c>
      <c r="D2536" s="85" t="s">
        <v>13090</v>
      </c>
      <c r="E2536" s="202" t="s">
        <v>26418</v>
      </c>
      <c r="F2536" s="85" t="s">
        <v>40</v>
      </c>
      <c r="G2536" s="85" t="s">
        <v>43</v>
      </c>
      <c r="H2536" s="85" t="s">
        <v>20690</v>
      </c>
      <c r="I2536" s="3" t="s">
        <v>4396</v>
      </c>
      <c r="J2536" s="85" t="s">
        <v>115</v>
      </c>
      <c r="K2536" s="1" t="s">
        <v>4595</v>
      </c>
      <c r="L2536" s="1"/>
      <c r="M2536" s="1"/>
      <c r="N2536" s="41" t="s">
        <v>6222</v>
      </c>
      <c r="O2536" s="87">
        <v>0</v>
      </c>
      <c r="P2536" s="87">
        <v>0</v>
      </c>
      <c r="Q2536" s="87">
        <v>0</v>
      </c>
      <c r="R2536" s="87">
        <v>0</v>
      </c>
      <c r="S2536" s="87"/>
      <c r="T2536" s="87"/>
      <c r="U2536" s="85" t="s">
        <v>112</v>
      </c>
      <c r="V2536" s="1"/>
      <c r="W2536" s="1"/>
      <c r="X2536" s="1"/>
      <c r="Y2536" s="1"/>
      <c r="Z2536" s="6">
        <v>48733</v>
      </c>
      <c r="AA2536" s="160"/>
      <c r="AB2536" s="123" t="s">
        <v>4395</v>
      </c>
      <c r="AC2536" s="124"/>
      <c r="AD2536" s="2"/>
      <c r="AE2536" s="2"/>
      <c r="AF2536" s="2"/>
      <c r="AG2536" s="2"/>
      <c r="AH2536" s="41" t="s">
        <v>7061</v>
      </c>
      <c r="AI2536" s="80"/>
      <c r="AJ2536" s="80"/>
      <c r="AK2536" s="1"/>
      <c r="AL2536" s="85"/>
      <c r="AM2536" s="151" t="s">
        <v>26263</v>
      </c>
      <c r="AN2536" s="16"/>
      <c r="AO2536" s="166"/>
      <c r="AP2536" s="5">
        <f t="shared" si="40"/>
        <v>0</v>
      </c>
      <c r="AQ2536" s="16"/>
      <c r="AR2536" s="205">
        <v>1</v>
      </c>
      <c r="AS2536" s="16"/>
      <c r="AT2536" s="16"/>
      <c r="AU2536" s="16"/>
      <c r="AV2536" s="16"/>
      <c r="AW2536" s="16"/>
      <c r="AX2536" s="16"/>
    </row>
    <row r="2537" spans="1:50" customFormat="1" ht="15.75" hidden="1" customHeight="1" x14ac:dyDescent="0.2">
      <c r="A2537" s="1" t="s">
        <v>26442</v>
      </c>
      <c r="B2537" s="1" t="s">
        <v>26728</v>
      </c>
      <c r="C2537" s="85" t="s">
        <v>4395</v>
      </c>
      <c r="D2537" s="85" t="s">
        <v>13090</v>
      </c>
      <c r="E2537" s="202" t="s">
        <v>26418</v>
      </c>
      <c r="F2537" s="85" t="s">
        <v>40</v>
      </c>
      <c r="G2537" s="85" t="s">
        <v>43</v>
      </c>
      <c r="H2537" s="85" t="s">
        <v>20690</v>
      </c>
      <c r="I2537" s="3" t="s">
        <v>4396</v>
      </c>
      <c r="J2537" s="85" t="s">
        <v>115</v>
      </c>
      <c r="K2537" s="1" t="s">
        <v>4595</v>
      </c>
      <c r="L2537" s="1"/>
      <c r="M2537" s="1"/>
      <c r="N2537" s="41" t="s">
        <v>6222</v>
      </c>
      <c r="O2537" s="87">
        <v>0</v>
      </c>
      <c r="P2537" s="87">
        <v>0</v>
      </c>
      <c r="Q2537" s="87">
        <v>0</v>
      </c>
      <c r="R2537" s="87">
        <v>0</v>
      </c>
      <c r="S2537" s="87"/>
      <c r="T2537" s="87"/>
      <c r="U2537" s="85" t="s">
        <v>112</v>
      </c>
      <c r="V2537" s="1"/>
      <c r="W2537" s="1"/>
      <c r="X2537" s="1"/>
      <c r="Y2537" s="1"/>
      <c r="Z2537" s="6">
        <v>48733</v>
      </c>
      <c r="AA2537" s="160"/>
      <c r="AB2537" s="123" t="s">
        <v>4395</v>
      </c>
      <c r="AC2537" s="124"/>
      <c r="AD2537" s="2"/>
      <c r="AE2537" s="2"/>
      <c r="AF2537" s="2"/>
      <c r="AG2537" s="2"/>
      <c r="AH2537" s="41" t="s">
        <v>7061</v>
      </c>
      <c r="AI2537" s="80"/>
      <c r="AJ2537" s="80"/>
      <c r="AK2537" s="1"/>
      <c r="AL2537" s="85"/>
      <c r="AM2537" s="151" t="s">
        <v>26263</v>
      </c>
      <c r="AN2537" s="16"/>
      <c r="AO2537" s="166"/>
      <c r="AP2537" s="5">
        <f t="shared" si="40"/>
        <v>0</v>
      </c>
      <c r="AQ2537" s="16"/>
      <c r="AR2537" s="205">
        <v>1</v>
      </c>
      <c r="AS2537" s="16"/>
      <c r="AT2537" s="16"/>
      <c r="AU2537" s="16"/>
      <c r="AV2537" s="16"/>
      <c r="AW2537" s="16"/>
      <c r="AX2537" s="16"/>
    </row>
    <row r="2538" spans="1:50" customFormat="1" ht="15.75" hidden="1" customHeight="1" x14ac:dyDescent="0.2">
      <c r="A2538" s="1" t="s">
        <v>26443</v>
      </c>
      <c r="B2538" s="1" t="s">
        <v>26729</v>
      </c>
      <c r="C2538" s="85" t="s">
        <v>4395</v>
      </c>
      <c r="D2538" s="85" t="s">
        <v>13090</v>
      </c>
      <c r="E2538" s="202" t="s">
        <v>26418</v>
      </c>
      <c r="F2538" s="85" t="s">
        <v>40</v>
      </c>
      <c r="G2538" s="85" t="s">
        <v>43</v>
      </c>
      <c r="H2538" s="85" t="s">
        <v>20690</v>
      </c>
      <c r="I2538" s="3" t="s">
        <v>4396</v>
      </c>
      <c r="J2538" s="85" t="s">
        <v>115</v>
      </c>
      <c r="K2538" s="1" t="s">
        <v>4595</v>
      </c>
      <c r="L2538" s="1"/>
      <c r="M2538" s="1"/>
      <c r="N2538" s="41" t="s">
        <v>6222</v>
      </c>
      <c r="O2538" s="87">
        <v>0</v>
      </c>
      <c r="P2538" s="87">
        <v>0</v>
      </c>
      <c r="Q2538" s="87">
        <v>0</v>
      </c>
      <c r="R2538" s="87">
        <v>0</v>
      </c>
      <c r="S2538" s="87"/>
      <c r="T2538" s="87"/>
      <c r="U2538" s="85" t="s">
        <v>112</v>
      </c>
      <c r="V2538" s="1"/>
      <c r="W2538" s="1"/>
      <c r="X2538" s="1"/>
      <c r="Y2538" s="1"/>
      <c r="Z2538" s="6">
        <v>48733</v>
      </c>
      <c r="AA2538" s="160"/>
      <c r="AB2538" s="123" t="s">
        <v>4395</v>
      </c>
      <c r="AC2538" s="124"/>
      <c r="AD2538" s="2"/>
      <c r="AE2538" s="2"/>
      <c r="AF2538" s="2"/>
      <c r="AG2538" s="2"/>
      <c r="AH2538" s="41" t="s">
        <v>7061</v>
      </c>
      <c r="AI2538" s="80"/>
      <c r="AJ2538" s="80"/>
      <c r="AK2538" s="1"/>
      <c r="AL2538" s="85"/>
      <c r="AM2538" s="151" t="s">
        <v>26263</v>
      </c>
      <c r="AN2538" s="16"/>
      <c r="AO2538" s="166"/>
      <c r="AP2538" s="5">
        <f t="shared" si="40"/>
        <v>0</v>
      </c>
      <c r="AQ2538" s="16"/>
      <c r="AR2538" s="205">
        <v>1</v>
      </c>
      <c r="AS2538" s="16"/>
      <c r="AT2538" s="16"/>
      <c r="AU2538" s="16"/>
      <c r="AV2538" s="16"/>
      <c r="AW2538" s="16"/>
      <c r="AX2538" s="16"/>
    </row>
    <row r="2539" spans="1:50" customFormat="1" ht="15.75" hidden="1" customHeight="1" x14ac:dyDescent="0.2">
      <c r="A2539" s="1" t="s">
        <v>26444</v>
      </c>
      <c r="B2539" s="1" t="s">
        <v>26730</v>
      </c>
      <c r="C2539" s="85" t="s">
        <v>4395</v>
      </c>
      <c r="D2539" s="85" t="s">
        <v>13090</v>
      </c>
      <c r="E2539" s="202" t="s">
        <v>26418</v>
      </c>
      <c r="F2539" s="85" t="s">
        <v>40</v>
      </c>
      <c r="G2539" s="85" t="s">
        <v>43</v>
      </c>
      <c r="H2539" s="85" t="s">
        <v>20690</v>
      </c>
      <c r="I2539" s="3" t="s">
        <v>4396</v>
      </c>
      <c r="J2539" s="85" t="s">
        <v>115</v>
      </c>
      <c r="K2539" s="1" t="s">
        <v>4595</v>
      </c>
      <c r="L2539" s="1"/>
      <c r="M2539" s="1"/>
      <c r="N2539" s="41" t="s">
        <v>6222</v>
      </c>
      <c r="O2539" s="87">
        <v>0</v>
      </c>
      <c r="P2539" s="87">
        <v>0</v>
      </c>
      <c r="Q2539" s="87">
        <v>0</v>
      </c>
      <c r="R2539" s="87">
        <v>0</v>
      </c>
      <c r="S2539" s="87"/>
      <c r="T2539" s="87"/>
      <c r="U2539" s="85" t="s">
        <v>112</v>
      </c>
      <c r="V2539" s="1"/>
      <c r="W2539" s="1"/>
      <c r="X2539" s="1"/>
      <c r="Y2539" s="1"/>
      <c r="Z2539" s="6">
        <v>48733</v>
      </c>
      <c r="AA2539" s="160"/>
      <c r="AB2539" s="123" t="s">
        <v>4395</v>
      </c>
      <c r="AC2539" s="124"/>
      <c r="AD2539" s="2"/>
      <c r="AE2539" s="2"/>
      <c r="AF2539" s="2"/>
      <c r="AG2539" s="2"/>
      <c r="AH2539" s="41" t="s">
        <v>7061</v>
      </c>
      <c r="AI2539" s="80"/>
      <c r="AJ2539" s="80"/>
      <c r="AK2539" s="1"/>
      <c r="AL2539" s="85"/>
      <c r="AM2539" s="151" t="s">
        <v>26263</v>
      </c>
      <c r="AN2539" s="16"/>
      <c r="AO2539" s="166"/>
      <c r="AP2539" s="5">
        <f t="shared" si="40"/>
        <v>0</v>
      </c>
      <c r="AQ2539" s="16"/>
      <c r="AR2539" s="205">
        <v>1</v>
      </c>
      <c r="AS2539" s="16"/>
      <c r="AT2539" s="16"/>
      <c r="AU2539" s="16"/>
      <c r="AV2539" s="16"/>
      <c r="AW2539" s="16"/>
      <c r="AX2539" s="16"/>
    </row>
    <row r="2540" spans="1:50" customFormat="1" ht="15.75" hidden="1" customHeight="1" x14ac:dyDescent="0.2">
      <c r="A2540" s="1" t="s">
        <v>26445</v>
      </c>
      <c r="B2540" s="1" t="s">
        <v>26731</v>
      </c>
      <c r="C2540" s="85" t="s">
        <v>4395</v>
      </c>
      <c r="D2540" s="85" t="s">
        <v>13090</v>
      </c>
      <c r="E2540" s="202" t="s">
        <v>26418</v>
      </c>
      <c r="F2540" s="85" t="s">
        <v>40</v>
      </c>
      <c r="G2540" s="85" t="s">
        <v>43</v>
      </c>
      <c r="H2540" s="85" t="s">
        <v>20690</v>
      </c>
      <c r="I2540" s="3" t="s">
        <v>4396</v>
      </c>
      <c r="J2540" s="85" t="s">
        <v>115</v>
      </c>
      <c r="K2540" s="1" t="s">
        <v>4595</v>
      </c>
      <c r="L2540" s="1"/>
      <c r="M2540" s="1"/>
      <c r="N2540" s="41" t="s">
        <v>6222</v>
      </c>
      <c r="O2540" s="87">
        <v>0</v>
      </c>
      <c r="P2540" s="87">
        <v>0</v>
      </c>
      <c r="Q2540" s="87">
        <v>0</v>
      </c>
      <c r="R2540" s="87">
        <v>0</v>
      </c>
      <c r="S2540" s="87"/>
      <c r="T2540" s="87"/>
      <c r="U2540" s="85" t="s">
        <v>112</v>
      </c>
      <c r="V2540" s="1"/>
      <c r="W2540" s="1"/>
      <c r="X2540" s="1"/>
      <c r="Y2540" s="1"/>
      <c r="Z2540" s="6">
        <v>48733</v>
      </c>
      <c r="AA2540" s="160"/>
      <c r="AB2540" s="123" t="s">
        <v>4395</v>
      </c>
      <c r="AC2540" s="124"/>
      <c r="AD2540" s="2"/>
      <c r="AE2540" s="2"/>
      <c r="AF2540" s="2"/>
      <c r="AG2540" s="2"/>
      <c r="AH2540" s="41" t="s">
        <v>7061</v>
      </c>
      <c r="AI2540" s="80"/>
      <c r="AJ2540" s="80"/>
      <c r="AK2540" s="1"/>
      <c r="AL2540" s="85"/>
      <c r="AM2540" s="151" t="s">
        <v>26263</v>
      </c>
      <c r="AN2540" s="16"/>
      <c r="AO2540" s="166"/>
      <c r="AP2540" s="5">
        <f t="shared" si="40"/>
        <v>0</v>
      </c>
      <c r="AQ2540" s="16"/>
      <c r="AR2540" s="205">
        <v>1</v>
      </c>
      <c r="AS2540" s="16"/>
      <c r="AT2540" s="16"/>
      <c r="AU2540" s="16"/>
      <c r="AV2540" s="16"/>
      <c r="AW2540" s="16"/>
      <c r="AX2540" s="16"/>
    </row>
    <row r="2541" spans="1:50" customFormat="1" ht="15.75" hidden="1" customHeight="1" x14ac:dyDescent="0.2">
      <c r="A2541" s="1" t="s">
        <v>26446</v>
      </c>
      <c r="B2541" s="1" t="s">
        <v>26732</v>
      </c>
      <c r="C2541" s="85" t="s">
        <v>4395</v>
      </c>
      <c r="D2541" s="85" t="s">
        <v>13090</v>
      </c>
      <c r="E2541" s="202" t="s">
        <v>26418</v>
      </c>
      <c r="F2541" s="85" t="s">
        <v>40</v>
      </c>
      <c r="G2541" s="85" t="s">
        <v>43</v>
      </c>
      <c r="H2541" s="85" t="s">
        <v>20690</v>
      </c>
      <c r="I2541" s="3" t="s">
        <v>4396</v>
      </c>
      <c r="J2541" s="85" t="s">
        <v>115</v>
      </c>
      <c r="K2541" s="1" t="s">
        <v>4595</v>
      </c>
      <c r="L2541" s="1"/>
      <c r="M2541" s="1"/>
      <c r="N2541" s="41" t="s">
        <v>6222</v>
      </c>
      <c r="O2541" s="87">
        <v>0</v>
      </c>
      <c r="P2541" s="87">
        <v>0</v>
      </c>
      <c r="Q2541" s="87">
        <v>0</v>
      </c>
      <c r="R2541" s="87">
        <v>0</v>
      </c>
      <c r="S2541" s="87"/>
      <c r="T2541" s="87"/>
      <c r="U2541" s="85" t="s">
        <v>112</v>
      </c>
      <c r="V2541" s="1"/>
      <c r="W2541" s="1"/>
      <c r="X2541" s="1"/>
      <c r="Y2541" s="1"/>
      <c r="Z2541" s="6">
        <v>48733</v>
      </c>
      <c r="AA2541" s="160"/>
      <c r="AB2541" s="123" t="s">
        <v>4395</v>
      </c>
      <c r="AC2541" s="124"/>
      <c r="AD2541" s="2"/>
      <c r="AE2541" s="2"/>
      <c r="AF2541" s="2"/>
      <c r="AG2541" s="2"/>
      <c r="AH2541" s="41" t="s">
        <v>7061</v>
      </c>
      <c r="AI2541" s="80"/>
      <c r="AJ2541" s="80"/>
      <c r="AK2541" s="1"/>
      <c r="AL2541" s="85"/>
      <c r="AM2541" s="151" t="s">
        <v>26263</v>
      </c>
      <c r="AN2541" s="16"/>
      <c r="AO2541" s="166"/>
      <c r="AP2541" s="5">
        <f t="shared" si="40"/>
        <v>0</v>
      </c>
      <c r="AQ2541" s="16"/>
      <c r="AR2541" s="205">
        <v>1</v>
      </c>
      <c r="AS2541" s="16"/>
      <c r="AT2541" s="16"/>
      <c r="AU2541" s="16"/>
      <c r="AV2541" s="16"/>
      <c r="AW2541" s="16"/>
      <c r="AX2541" s="16"/>
    </row>
    <row r="2542" spans="1:50" customFormat="1" ht="15.75" hidden="1" customHeight="1" x14ac:dyDescent="0.2">
      <c r="A2542" s="1" t="s">
        <v>26447</v>
      </c>
      <c r="B2542" s="1" t="s">
        <v>26733</v>
      </c>
      <c r="C2542" s="85" t="s">
        <v>4395</v>
      </c>
      <c r="D2542" s="85" t="s">
        <v>13090</v>
      </c>
      <c r="E2542" s="202" t="s">
        <v>26418</v>
      </c>
      <c r="F2542" s="85" t="s">
        <v>40</v>
      </c>
      <c r="G2542" s="85" t="s">
        <v>43</v>
      </c>
      <c r="H2542" s="85" t="s">
        <v>20690</v>
      </c>
      <c r="I2542" s="3" t="s">
        <v>4396</v>
      </c>
      <c r="J2542" s="85" t="s">
        <v>115</v>
      </c>
      <c r="K2542" s="1" t="s">
        <v>4595</v>
      </c>
      <c r="L2542" s="1"/>
      <c r="M2542" s="1"/>
      <c r="N2542" s="41" t="s">
        <v>6222</v>
      </c>
      <c r="O2542" s="87">
        <v>0</v>
      </c>
      <c r="P2542" s="87">
        <v>0</v>
      </c>
      <c r="Q2542" s="87">
        <v>0</v>
      </c>
      <c r="R2542" s="87">
        <v>0</v>
      </c>
      <c r="S2542" s="87"/>
      <c r="T2542" s="87"/>
      <c r="U2542" s="85" t="s">
        <v>112</v>
      </c>
      <c r="V2542" s="1"/>
      <c r="W2542" s="1"/>
      <c r="X2542" s="1"/>
      <c r="Y2542" s="1"/>
      <c r="Z2542" s="6">
        <v>48733</v>
      </c>
      <c r="AA2542" s="160"/>
      <c r="AB2542" s="123" t="s">
        <v>4395</v>
      </c>
      <c r="AC2542" s="124"/>
      <c r="AD2542" s="2"/>
      <c r="AE2542" s="2"/>
      <c r="AF2542" s="2"/>
      <c r="AG2542" s="2"/>
      <c r="AH2542" s="41" t="s">
        <v>7061</v>
      </c>
      <c r="AI2542" s="80"/>
      <c r="AJ2542" s="80"/>
      <c r="AK2542" s="1"/>
      <c r="AL2542" s="85"/>
      <c r="AM2542" s="151" t="s">
        <v>26263</v>
      </c>
      <c r="AN2542" s="16"/>
      <c r="AO2542" s="166"/>
      <c r="AP2542" s="5">
        <f t="shared" si="40"/>
        <v>0</v>
      </c>
      <c r="AQ2542" s="16"/>
      <c r="AR2542" s="205">
        <v>1</v>
      </c>
      <c r="AS2542" s="16"/>
      <c r="AT2542" s="16"/>
      <c r="AU2542" s="16"/>
      <c r="AV2542" s="16"/>
      <c r="AW2542" s="16"/>
      <c r="AX2542" s="16"/>
    </row>
    <row r="2543" spans="1:50" customFormat="1" ht="15.75" hidden="1" customHeight="1" x14ac:dyDescent="0.2">
      <c r="A2543" s="1" t="s">
        <v>26448</v>
      </c>
      <c r="B2543" s="1" t="s">
        <v>26734</v>
      </c>
      <c r="C2543" s="85" t="s">
        <v>4395</v>
      </c>
      <c r="D2543" s="85" t="s">
        <v>13090</v>
      </c>
      <c r="E2543" s="202" t="s">
        <v>26418</v>
      </c>
      <c r="F2543" s="85" t="s">
        <v>40</v>
      </c>
      <c r="G2543" s="85" t="s">
        <v>43</v>
      </c>
      <c r="H2543" s="85" t="s">
        <v>20690</v>
      </c>
      <c r="I2543" s="3" t="s">
        <v>4396</v>
      </c>
      <c r="J2543" s="85" t="s">
        <v>115</v>
      </c>
      <c r="K2543" s="1" t="s">
        <v>4595</v>
      </c>
      <c r="L2543" s="1"/>
      <c r="M2543" s="1"/>
      <c r="N2543" s="41" t="s">
        <v>6222</v>
      </c>
      <c r="O2543" s="87">
        <v>0</v>
      </c>
      <c r="P2543" s="87">
        <v>0</v>
      </c>
      <c r="Q2543" s="87">
        <v>0</v>
      </c>
      <c r="R2543" s="87">
        <v>0</v>
      </c>
      <c r="S2543" s="87"/>
      <c r="T2543" s="87"/>
      <c r="U2543" s="85" t="s">
        <v>112</v>
      </c>
      <c r="V2543" s="1"/>
      <c r="W2543" s="1"/>
      <c r="X2543" s="1"/>
      <c r="Y2543" s="1"/>
      <c r="Z2543" s="6">
        <v>48733</v>
      </c>
      <c r="AA2543" s="160"/>
      <c r="AB2543" s="123" t="s">
        <v>4395</v>
      </c>
      <c r="AC2543" s="124"/>
      <c r="AD2543" s="2"/>
      <c r="AE2543" s="2"/>
      <c r="AF2543" s="2"/>
      <c r="AG2543" s="2"/>
      <c r="AH2543" s="41" t="s">
        <v>7061</v>
      </c>
      <c r="AI2543" s="80"/>
      <c r="AJ2543" s="80"/>
      <c r="AK2543" s="1"/>
      <c r="AL2543" s="85"/>
      <c r="AM2543" s="151" t="s">
        <v>26263</v>
      </c>
      <c r="AN2543" s="16"/>
      <c r="AO2543" s="166"/>
      <c r="AP2543" s="5">
        <f t="shared" si="40"/>
        <v>0</v>
      </c>
      <c r="AQ2543" s="16"/>
      <c r="AR2543" s="205">
        <v>1</v>
      </c>
      <c r="AS2543" s="16"/>
      <c r="AT2543" s="16"/>
      <c r="AU2543" s="16"/>
      <c r="AV2543" s="16"/>
      <c r="AW2543" s="16"/>
      <c r="AX2543" s="16"/>
    </row>
    <row r="2544" spans="1:50" customFormat="1" ht="15.75" hidden="1" customHeight="1" x14ac:dyDescent="0.2">
      <c r="A2544" s="1" t="s">
        <v>26449</v>
      </c>
      <c r="B2544" s="1" t="s">
        <v>26735</v>
      </c>
      <c r="C2544" s="85" t="s">
        <v>4395</v>
      </c>
      <c r="D2544" s="85" t="s">
        <v>13090</v>
      </c>
      <c r="E2544" s="202" t="s">
        <v>26418</v>
      </c>
      <c r="F2544" s="85" t="s">
        <v>40</v>
      </c>
      <c r="G2544" s="85" t="s">
        <v>43</v>
      </c>
      <c r="H2544" s="85" t="s">
        <v>20690</v>
      </c>
      <c r="I2544" s="3" t="s">
        <v>4396</v>
      </c>
      <c r="J2544" s="85" t="s">
        <v>115</v>
      </c>
      <c r="K2544" s="1" t="s">
        <v>4595</v>
      </c>
      <c r="L2544" s="1"/>
      <c r="M2544" s="1"/>
      <c r="N2544" s="41" t="s">
        <v>6222</v>
      </c>
      <c r="O2544" s="87">
        <v>0</v>
      </c>
      <c r="P2544" s="87">
        <v>0</v>
      </c>
      <c r="Q2544" s="87">
        <v>0</v>
      </c>
      <c r="R2544" s="87">
        <v>0</v>
      </c>
      <c r="S2544" s="87"/>
      <c r="T2544" s="87"/>
      <c r="U2544" s="85" t="s">
        <v>112</v>
      </c>
      <c r="V2544" s="1"/>
      <c r="W2544" s="1"/>
      <c r="X2544" s="1"/>
      <c r="Y2544" s="1"/>
      <c r="Z2544" s="6">
        <v>48733</v>
      </c>
      <c r="AA2544" s="160"/>
      <c r="AB2544" s="123" t="s">
        <v>4395</v>
      </c>
      <c r="AC2544" s="124"/>
      <c r="AD2544" s="2"/>
      <c r="AE2544" s="2"/>
      <c r="AF2544" s="2"/>
      <c r="AG2544" s="2"/>
      <c r="AH2544" s="41" t="s">
        <v>7061</v>
      </c>
      <c r="AI2544" s="80"/>
      <c r="AJ2544" s="80"/>
      <c r="AK2544" s="1"/>
      <c r="AL2544" s="85"/>
      <c r="AM2544" s="151" t="s">
        <v>26263</v>
      </c>
      <c r="AN2544" s="16"/>
      <c r="AO2544" s="166"/>
      <c r="AP2544" s="5">
        <f t="shared" si="40"/>
        <v>0</v>
      </c>
      <c r="AQ2544" s="16"/>
      <c r="AR2544" s="205">
        <v>1</v>
      </c>
      <c r="AS2544" s="16"/>
      <c r="AT2544" s="16"/>
      <c r="AU2544" s="16"/>
      <c r="AV2544" s="16"/>
      <c r="AW2544" s="16"/>
      <c r="AX2544" s="16"/>
    </row>
    <row r="2545" spans="1:50" customFormat="1" ht="15.75" hidden="1" customHeight="1" x14ac:dyDescent="0.2">
      <c r="A2545" s="1" t="s">
        <v>26450</v>
      </c>
      <c r="B2545" s="1" t="s">
        <v>26736</v>
      </c>
      <c r="C2545" s="85" t="s">
        <v>4395</v>
      </c>
      <c r="D2545" s="85" t="s">
        <v>13090</v>
      </c>
      <c r="E2545" s="202" t="s">
        <v>26418</v>
      </c>
      <c r="F2545" s="85" t="s">
        <v>40</v>
      </c>
      <c r="G2545" s="85" t="s">
        <v>43</v>
      </c>
      <c r="H2545" s="85" t="s">
        <v>20690</v>
      </c>
      <c r="I2545" s="3" t="s">
        <v>4396</v>
      </c>
      <c r="J2545" s="85" t="s">
        <v>115</v>
      </c>
      <c r="K2545" s="1" t="s">
        <v>4595</v>
      </c>
      <c r="L2545" s="1"/>
      <c r="M2545" s="1"/>
      <c r="N2545" s="41" t="s">
        <v>6222</v>
      </c>
      <c r="O2545" s="87">
        <v>0</v>
      </c>
      <c r="P2545" s="87">
        <v>0</v>
      </c>
      <c r="Q2545" s="87">
        <v>0</v>
      </c>
      <c r="R2545" s="87">
        <v>0</v>
      </c>
      <c r="S2545" s="87"/>
      <c r="T2545" s="87"/>
      <c r="U2545" s="85" t="s">
        <v>112</v>
      </c>
      <c r="V2545" s="1"/>
      <c r="W2545" s="1"/>
      <c r="X2545" s="1"/>
      <c r="Y2545" s="1"/>
      <c r="Z2545" s="6">
        <v>48733</v>
      </c>
      <c r="AA2545" s="160"/>
      <c r="AB2545" s="123" t="s">
        <v>4395</v>
      </c>
      <c r="AC2545" s="124"/>
      <c r="AD2545" s="2"/>
      <c r="AE2545" s="2"/>
      <c r="AF2545" s="2"/>
      <c r="AG2545" s="2"/>
      <c r="AH2545" s="41" t="s">
        <v>7061</v>
      </c>
      <c r="AI2545" s="80"/>
      <c r="AJ2545" s="80"/>
      <c r="AK2545" s="1"/>
      <c r="AL2545" s="85"/>
      <c r="AM2545" s="151" t="s">
        <v>26263</v>
      </c>
      <c r="AN2545" s="16"/>
      <c r="AO2545" s="166"/>
      <c r="AP2545" s="5">
        <f t="shared" si="40"/>
        <v>0</v>
      </c>
      <c r="AQ2545" s="16"/>
      <c r="AR2545" s="205">
        <v>1</v>
      </c>
      <c r="AS2545" s="16"/>
      <c r="AT2545" s="16"/>
      <c r="AU2545" s="16"/>
      <c r="AV2545" s="16"/>
      <c r="AW2545" s="16"/>
      <c r="AX2545" s="16"/>
    </row>
    <row r="2546" spans="1:50" customFormat="1" ht="15.75" hidden="1" customHeight="1" x14ac:dyDescent="0.2">
      <c r="A2546" s="7" t="s">
        <v>4736</v>
      </c>
      <c r="B2546" s="3" t="s">
        <v>4737</v>
      </c>
      <c r="C2546" s="85" t="s">
        <v>4395</v>
      </c>
      <c r="D2546" s="85" t="s">
        <v>13090</v>
      </c>
      <c r="E2546" s="202" t="s">
        <v>1800</v>
      </c>
      <c r="F2546" s="85" t="s">
        <v>25110</v>
      </c>
      <c r="G2546" s="85" t="s">
        <v>48</v>
      </c>
      <c r="H2546" s="85" t="s">
        <v>20690</v>
      </c>
      <c r="I2546" s="3" t="s">
        <v>4460</v>
      </c>
      <c r="J2546" s="85" t="s">
        <v>4447</v>
      </c>
      <c r="K2546" s="7" t="s">
        <v>4738</v>
      </c>
      <c r="L2546" s="3"/>
      <c r="M2546" s="3"/>
      <c r="N2546" s="41" t="s">
        <v>13900</v>
      </c>
      <c r="O2546" s="87">
        <v>0</v>
      </c>
      <c r="P2546" s="87">
        <v>0</v>
      </c>
      <c r="Q2546" s="87">
        <v>0</v>
      </c>
      <c r="R2546" s="87">
        <v>0</v>
      </c>
      <c r="S2546" s="87"/>
      <c r="T2546" s="87"/>
      <c r="U2546" s="85" t="s">
        <v>112</v>
      </c>
      <c r="V2546" s="3" t="s">
        <v>112</v>
      </c>
      <c r="W2546" s="3"/>
      <c r="X2546" s="3"/>
      <c r="Y2546" s="3"/>
      <c r="Z2546" s="6">
        <v>646</v>
      </c>
      <c r="AA2546" s="160"/>
      <c r="AB2546" s="123" t="s">
        <v>4395</v>
      </c>
      <c r="AC2546" s="124"/>
      <c r="AD2546" s="41"/>
      <c r="AE2546" s="83"/>
      <c r="AF2546" s="83"/>
      <c r="AG2546" s="41"/>
      <c r="AH2546" s="41" t="s">
        <v>26757</v>
      </c>
      <c r="AI2546" s="80" t="s">
        <v>18216</v>
      </c>
      <c r="AJ2546" s="80" t="s">
        <v>13510</v>
      </c>
      <c r="AK2546" s="3"/>
      <c r="AL2546" s="85"/>
      <c r="AM2546" s="151" t="s">
        <v>19998</v>
      </c>
      <c r="AN2546" s="15"/>
      <c r="AO2546" s="166"/>
      <c r="AP2546" s="5">
        <f t="shared" si="40"/>
        <v>0</v>
      </c>
      <c r="AQ2546" s="16"/>
      <c r="AR2546" s="205">
        <v>1</v>
      </c>
      <c r="AS2546" s="16"/>
      <c r="AT2546" s="16"/>
      <c r="AU2546" s="16"/>
      <c r="AV2546" s="16"/>
      <c r="AW2546" s="16"/>
      <c r="AX2546" s="16"/>
    </row>
    <row r="2547" spans="1:50" customFormat="1" ht="15.75" hidden="1" customHeight="1" x14ac:dyDescent="0.2">
      <c r="A2547" s="1" t="s">
        <v>26451</v>
      </c>
      <c r="B2547" s="1" t="s">
        <v>26737</v>
      </c>
      <c r="C2547" s="85" t="s">
        <v>4395</v>
      </c>
      <c r="D2547" s="85" t="s">
        <v>13090</v>
      </c>
      <c r="E2547" s="202" t="s">
        <v>26418</v>
      </c>
      <c r="F2547" s="85" t="s">
        <v>40</v>
      </c>
      <c r="G2547" s="85" t="s">
        <v>43</v>
      </c>
      <c r="H2547" s="85" t="s">
        <v>20690</v>
      </c>
      <c r="I2547" s="3" t="s">
        <v>4396</v>
      </c>
      <c r="J2547" s="85" t="s">
        <v>115</v>
      </c>
      <c r="K2547" s="1" t="s">
        <v>4595</v>
      </c>
      <c r="L2547" s="1"/>
      <c r="M2547" s="1"/>
      <c r="N2547" s="41" t="s">
        <v>6222</v>
      </c>
      <c r="O2547" s="87">
        <v>0</v>
      </c>
      <c r="P2547" s="87">
        <v>0</v>
      </c>
      <c r="Q2547" s="87">
        <v>0</v>
      </c>
      <c r="R2547" s="87">
        <v>0</v>
      </c>
      <c r="S2547" s="87"/>
      <c r="T2547" s="87"/>
      <c r="U2547" s="85" t="s">
        <v>112</v>
      </c>
      <c r="V2547" s="1"/>
      <c r="W2547" s="1"/>
      <c r="X2547" s="1"/>
      <c r="Y2547" s="1"/>
      <c r="Z2547" s="6">
        <v>48733</v>
      </c>
      <c r="AA2547" s="160"/>
      <c r="AB2547" s="123" t="s">
        <v>4395</v>
      </c>
      <c r="AC2547" s="124"/>
      <c r="AD2547" s="2"/>
      <c r="AE2547" s="2"/>
      <c r="AF2547" s="2"/>
      <c r="AG2547" s="2"/>
      <c r="AH2547" s="41" t="s">
        <v>7061</v>
      </c>
      <c r="AI2547" s="80"/>
      <c r="AJ2547" s="80"/>
      <c r="AK2547" s="1"/>
      <c r="AL2547" s="85"/>
      <c r="AM2547" s="151" t="s">
        <v>26263</v>
      </c>
      <c r="AN2547" s="16"/>
      <c r="AO2547" s="166"/>
      <c r="AP2547" s="5">
        <f t="shared" si="40"/>
        <v>0</v>
      </c>
      <c r="AQ2547" s="16"/>
      <c r="AR2547" s="205">
        <v>1</v>
      </c>
      <c r="AS2547" s="16"/>
      <c r="AT2547" s="16"/>
      <c r="AU2547" s="16"/>
      <c r="AV2547" s="16"/>
      <c r="AW2547" s="16"/>
      <c r="AX2547" s="16"/>
    </row>
    <row r="2548" spans="1:50" customFormat="1" ht="15.75" hidden="1" customHeight="1" x14ac:dyDescent="0.2">
      <c r="A2548" s="7" t="s">
        <v>25679</v>
      </c>
      <c r="B2548" s="3" t="s">
        <v>25768</v>
      </c>
      <c r="C2548" s="85" t="s">
        <v>4395</v>
      </c>
      <c r="D2548" s="85" t="s">
        <v>13090</v>
      </c>
      <c r="E2548" s="202" t="s">
        <v>26418</v>
      </c>
      <c r="F2548" s="85" t="s">
        <v>55</v>
      </c>
      <c r="G2548" s="85" t="s">
        <v>63</v>
      </c>
      <c r="H2548" s="85" t="s">
        <v>20690</v>
      </c>
      <c r="I2548" s="3" t="s">
        <v>4399</v>
      </c>
      <c r="J2548" s="85" t="s">
        <v>4435</v>
      </c>
      <c r="K2548" s="7" t="s">
        <v>4605</v>
      </c>
      <c r="L2548" s="3"/>
      <c r="M2548" s="3"/>
      <c r="N2548" s="41" t="s">
        <v>25852</v>
      </c>
      <c r="O2548" s="87">
        <v>0</v>
      </c>
      <c r="P2548" s="87">
        <v>0</v>
      </c>
      <c r="Q2548" s="87">
        <v>0</v>
      </c>
      <c r="R2548" s="87">
        <v>0</v>
      </c>
      <c r="S2548" s="87"/>
      <c r="T2548" s="87"/>
      <c r="U2548" s="85" t="s">
        <v>112</v>
      </c>
      <c r="V2548" s="3"/>
      <c r="X2548" s="3"/>
      <c r="Y2548" s="7"/>
      <c r="Z2548" s="6">
        <v>70848</v>
      </c>
      <c r="AA2548" s="160"/>
      <c r="AB2548" s="123" t="s">
        <v>4395</v>
      </c>
      <c r="AC2548" s="124"/>
      <c r="AD2548" s="41"/>
      <c r="AE2548" s="41"/>
      <c r="AF2548" s="41"/>
      <c r="AG2548" s="41"/>
      <c r="AH2548" s="41" t="s">
        <v>63</v>
      </c>
      <c r="AI2548" s="80" t="s">
        <v>25953</v>
      </c>
      <c r="AJ2548" s="41" t="s">
        <v>25863</v>
      </c>
      <c r="AK2548" s="3"/>
      <c r="AL2548" s="85"/>
      <c r="AM2548" s="151" t="s">
        <v>25241</v>
      </c>
      <c r="AN2548" s="15"/>
      <c r="AO2548" s="166"/>
      <c r="AP2548" s="5">
        <f t="shared" si="40"/>
        <v>0</v>
      </c>
      <c r="AQ2548" s="16"/>
      <c r="AR2548" s="205">
        <v>1</v>
      </c>
      <c r="AS2548" s="16"/>
      <c r="AT2548" s="16"/>
      <c r="AU2548" s="16"/>
      <c r="AV2548" s="16"/>
      <c r="AW2548" s="16"/>
      <c r="AX2548" s="16"/>
    </row>
    <row r="2549" spans="1:50" customFormat="1" ht="15.75" hidden="1" customHeight="1" x14ac:dyDescent="0.2">
      <c r="A2549" s="7" t="s">
        <v>25678</v>
      </c>
      <c r="B2549" s="3" t="s">
        <v>25767</v>
      </c>
      <c r="C2549" s="85" t="s">
        <v>4395</v>
      </c>
      <c r="D2549" s="85" t="s">
        <v>13090</v>
      </c>
      <c r="E2549" s="202" t="s">
        <v>26418</v>
      </c>
      <c r="F2549" s="85" t="s">
        <v>55</v>
      </c>
      <c r="G2549" s="85" t="s">
        <v>63</v>
      </c>
      <c r="H2549" s="85" t="s">
        <v>20690</v>
      </c>
      <c r="I2549" s="3" t="s">
        <v>4399</v>
      </c>
      <c r="J2549" s="85" t="s">
        <v>4435</v>
      </c>
      <c r="K2549" s="7" t="s">
        <v>4605</v>
      </c>
      <c r="L2549" s="3"/>
      <c r="M2549" s="3"/>
      <c r="N2549" s="41" t="s">
        <v>25851</v>
      </c>
      <c r="O2549" s="87">
        <v>0</v>
      </c>
      <c r="P2549" s="87">
        <v>0</v>
      </c>
      <c r="Q2549" s="87">
        <v>0</v>
      </c>
      <c r="R2549" s="87">
        <v>0</v>
      </c>
      <c r="S2549" s="87"/>
      <c r="T2549" s="87"/>
      <c r="U2549" s="85" t="s">
        <v>112</v>
      </c>
      <c r="V2549" s="3"/>
      <c r="X2549" s="3"/>
      <c r="Y2549" s="7"/>
      <c r="Z2549" s="6">
        <v>70456</v>
      </c>
      <c r="AA2549" s="160"/>
      <c r="AB2549" s="123" t="s">
        <v>4395</v>
      </c>
      <c r="AC2549" s="124"/>
      <c r="AD2549" s="41"/>
      <c r="AE2549" s="41"/>
      <c r="AF2549" s="41"/>
      <c r="AG2549" s="41"/>
      <c r="AH2549" s="41" t="s">
        <v>63</v>
      </c>
      <c r="AI2549" s="80" t="s">
        <v>25952</v>
      </c>
      <c r="AJ2549" s="41" t="s">
        <v>25862</v>
      </c>
      <c r="AK2549" s="3"/>
      <c r="AL2549" s="85"/>
      <c r="AM2549" s="151" t="s">
        <v>25241</v>
      </c>
      <c r="AN2549" s="15"/>
      <c r="AO2549" s="166"/>
      <c r="AP2549" s="5">
        <f t="shared" si="40"/>
        <v>0</v>
      </c>
      <c r="AQ2549" s="16"/>
      <c r="AR2549" s="205">
        <v>1</v>
      </c>
      <c r="AS2549" s="16"/>
      <c r="AT2549" s="16"/>
      <c r="AU2549" s="16"/>
      <c r="AV2549" s="16"/>
      <c r="AW2549" s="16"/>
      <c r="AX2549" s="16"/>
    </row>
    <row r="2550" spans="1:50" customFormat="1" ht="15.75" hidden="1" customHeight="1" x14ac:dyDescent="0.2">
      <c r="A2550" s="7" t="s">
        <v>24795</v>
      </c>
      <c r="B2550" s="3" t="s">
        <v>24818</v>
      </c>
      <c r="C2550" s="85" t="s">
        <v>4395</v>
      </c>
      <c r="D2550" s="85" t="s">
        <v>13090</v>
      </c>
      <c r="E2550" s="202" t="s">
        <v>1800</v>
      </c>
      <c r="F2550" s="85" t="s">
        <v>40</v>
      </c>
      <c r="G2550" s="85" t="s">
        <v>43</v>
      </c>
      <c r="H2550" s="85" t="s">
        <v>20690</v>
      </c>
      <c r="I2550" s="3" t="s">
        <v>24114</v>
      </c>
      <c r="J2550" s="85" t="s">
        <v>115</v>
      </c>
      <c r="K2550" s="7" t="s">
        <v>437</v>
      </c>
      <c r="L2550" s="3"/>
      <c r="M2550" s="3"/>
      <c r="N2550" s="41" t="s">
        <v>24363</v>
      </c>
      <c r="O2550" s="87">
        <v>0</v>
      </c>
      <c r="P2550" s="87">
        <v>0</v>
      </c>
      <c r="Q2550" s="87">
        <v>0</v>
      </c>
      <c r="R2550" s="87">
        <v>0</v>
      </c>
      <c r="S2550" s="87"/>
      <c r="T2550" s="87"/>
      <c r="U2550" s="85" t="s">
        <v>112</v>
      </c>
      <c r="V2550" s="3"/>
      <c r="X2550" s="3"/>
      <c r="Y2550" s="7"/>
      <c r="Z2550" s="6">
        <v>25055</v>
      </c>
      <c r="AA2550" s="160"/>
      <c r="AB2550" s="123" t="s">
        <v>4395</v>
      </c>
      <c r="AC2550" s="124"/>
      <c r="AD2550" s="41"/>
      <c r="AE2550" s="41"/>
      <c r="AF2550" s="41"/>
      <c r="AG2550" s="41"/>
      <c r="AH2550" s="41" t="s">
        <v>7061</v>
      </c>
      <c r="AI2550" s="80" t="s">
        <v>24831</v>
      </c>
      <c r="AJ2550" s="80" t="s">
        <v>24830</v>
      </c>
      <c r="AK2550" s="3"/>
      <c r="AL2550" s="85"/>
      <c r="AM2550" s="151" t="s">
        <v>24840</v>
      </c>
      <c r="AN2550" s="15"/>
      <c r="AO2550" s="166"/>
      <c r="AP2550" s="5">
        <f t="shared" si="40"/>
        <v>0</v>
      </c>
      <c r="AQ2550" s="16"/>
      <c r="AR2550" s="205">
        <v>1</v>
      </c>
      <c r="AS2550" s="16"/>
      <c r="AT2550" s="16"/>
      <c r="AU2550" s="16"/>
      <c r="AV2550" s="16"/>
      <c r="AW2550" s="16"/>
      <c r="AX2550" s="16"/>
    </row>
    <row r="2551" spans="1:50" customFormat="1" ht="15.75" hidden="1" customHeight="1" x14ac:dyDescent="0.2">
      <c r="A2551" s="1" t="s">
        <v>26452</v>
      </c>
      <c r="B2551" s="1" t="s">
        <v>26738</v>
      </c>
      <c r="C2551" s="85" t="s">
        <v>4395</v>
      </c>
      <c r="D2551" s="85" t="s">
        <v>13090</v>
      </c>
      <c r="E2551" s="202" t="s">
        <v>26712</v>
      </c>
      <c r="F2551" s="85" t="s">
        <v>40</v>
      </c>
      <c r="G2551" s="85" t="s">
        <v>41</v>
      </c>
      <c r="H2551" s="85" t="s">
        <v>20690</v>
      </c>
      <c r="I2551" s="3" t="s">
        <v>6379</v>
      </c>
      <c r="J2551" s="85" t="s">
        <v>4435</v>
      </c>
      <c r="K2551" s="1" t="s">
        <v>3838</v>
      </c>
      <c r="L2551" s="1"/>
      <c r="M2551" s="1"/>
      <c r="N2551" s="41" t="s">
        <v>4535</v>
      </c>
      <c r="O2551" s="87">
        <v>0</v>
      </c>
      <c r="P2551" s="87">
        <v>0</v>
      </c>
      <c r="Q2551" s="87">
        <v>0</v>
      </c>
      <c r="R2551" s="87">
        <v>0</v>
      </c>
      <c r="S2551" s="87"/>
      <c r="T2551" s="87"/>
      <c r="U2551" s="85" t="s">
        <v>112</v>
      </c>
      <c r="V2551" s="1"/>
      <c r="W2551" s="1"/>
      <c r="X2551" s="1"/>
      <c r="Y2551" s="1"/>
      <c r="Z2551" s="6">
        <v>282956</v>
      </c>
      <c r="AA2551" s="160"/>
      <c r="AB2551" s="123" t="s">
        <v>4395</v>
      </c>
      <c r="AC2551" s="124"/>
      <c r="AD2551" s="2"/>
      <c r="AE2551" s="2"/>
      <c r="AF2551" s="2"/>
      <c r="AG2551" s="2"/>
      <c r="AH2551" s="41" t="s">
        <v>7061</v>
      </c>
      <c r="AI2551" s="80"/>
      <c r="AJ2551" s="80"/>
      <c r="AK2551" s="1"/>
      <c r="AL2551" s="85"/>
      <c r="AM2551" s="151" t="s">
        <v>26263</v>
      </c>
      <c r="AN2551" s="16"/>
      <c r="AO2551" s="166"/>
      <c r="AP2551" s="5">
        <f t="shared" si="40"/>
        <v>0</v>
      </c>
      <c r="AQ2551" s="16"/>
      <c r="AR2551" s="205">
        <v>1</v>
      </c>
      <c r="AS2551" s="16"/>
      <c r="AT2551" s="16"/>
      <c r="AU2551" s="16"/>
      <c r="AV2551" s="16"/>
      <c r="AW2551" s="16"/>
      <c r="AX2551" s="16"/>
    </row>
    <row r="2552" spans="1:50" customFormat="1" ht="15.75" hidden="1" customHeight="1" x14ac:dyDescent="0.2">
      <c r="A2552" s="1" t="s">
        <v>26453</v>
      </c>
      <c r="B2552" s="1" t="s">
        <v>26739</v>
      </c>
      <c r="C2552" s="85" t="s">
        <v>4395</v>
      </c>
      <c r="D2552" s="85" t="s">
        <v>13090</v>
      </c>
      <c r="E2552" s="202" t="s">
        <v>26712</v>
      </c>
      <c r="F2552" s="85" t="s">
        <v>40</v>
      </c>
      <c r="G2552" s="85" t="s">
        <v>41</v>
      </c>
      <c r="H2552" s="85" t="s">
        <v>20690</v>
      </c>
      <c r="I2552" s="3" t="s">
        <v>4870</v>
      </c>
      <c r="J2552" s="85" t="s">
        <v>4435</v>
      </c>
      <c r="K2552" s="1" t="s">
        <v>3838</v>
      </c>
      <c r="L2552" s="1"/>
      <c r="M2552" s="1"/>
      <c r="N2552" s="41" t="s">
        <v>4535</v>
      </c>
      <c r="O2552" s="87">
        <v>0</v>
      </c>
      <c r="P2552" s="87">
        <v>0</v>
      </c>
      <c r="Q2552" s="87">
        <v>0</v>
      </c>
      <c r="R2552" s="87">
        <v>0</v>
      </c>
      <c r="S2552" s="87"/>
      <c r="T2552" s="87"/>
      <c r="U2552" s="85" t="s">
        <v>112</v>
      </c>
      <c r="V2552" s="1"/>
      <c r="W2552" s="1"/>
      <c r="X2552" s="1"/>
      <c r="Y2552" s="1"/>
      <c r="Z2552" s="6">
        <v>282956</v>
      </c>
      <c r="AA2552" s="160"/>
      <c r="AB2552" s="123" t="s">
        <v>4395</v>
      </c>
      <c r="AC2552" s="124"/>
      <c r="AD2552" s="2"/>
      <c r="AE2552" s="2"/>
      <c r="AF2552" s="2"/>
      <c r="AG2552" s="2"/>
      <c r="AH2552" s="41" t="s">
        <v>7061</v>
      </c>
      <c r="AI2552" s="80"/>
      <c r="AJ2552" s="80"/>
      <c r="AK2552" s="1"/>
      <c r="AL2552" s="85"/>
      <c r="AM2552" s="151" t="s">
        <v>26263</v>
      </c>
      <c r="AN2552" s="16"/>
      <c r="AO2552" s="166"/>
      <c r="AP2552" s="5">
        <f t="shared" si="40"/>
        <v>0</v>
      </c>
      <c r="AQ2552" s="16"/>
      <c r="AR2552" s="205">
        <v>1</v>
      </c>
      <c r="AS2552" s="16"/>
      <c r="AT2552" s="16"/>
      <c r="AU2552" s="16"/>
      <c r="AV2552" s="16"/>
      <c r="AW2552" s="16"/>
      <c r="AX2552" s="16"/>
    </row>
    <row r="2553" spans="1:50" customFormat="1" ht="15.75" hidden="1" customHeight="1" x14ac:dyDescent="0.2">
      <c r="A2553" s="1" t="s">
        <v>26454</v>
      </c>
      <c r="B2553" s="1" t="s">
        <v>26740</v>
      </c>
      <c r="C2553" s="85" t="s">
        <v>4395</v>
      </c>
      <c r="D2553" s="85" t="s">
        <v>13090</v>
      </c>
      <c r="E2553" s="202" t="s">
        <v>26712</v>
      </c>
      <c r="F2553" s="85" t="s">
        <v>40</v>
      </c>
      <c r="G2553" s="85" t="s">
        <v>41</v>
      </c>
      <c r="H2553" s="85" t="s">
        <v>20690</v>
      </c>
      <c r="I2553" s="3" t="s">
        <v>4870</v>
      </c>
      <c r="J2553" s="85" t="s">
        <v>4435</v>
      </c>
      <c r="K2553" s="1" t="s">
        <v>3838</v>
      </c>
      <c r="L2553" s="1"/>
      <c r="M2553" s="1"/>
      <c r="N2553" s="41" t="s">
        <v>4535</v>
      </c>
      <c r="O2553" s="87">
        <v>0</v>
      </c>
      <c r="P2553" s="87">
        <v>0</v>
      </c>
      <c r="Q2553" s="87">
        <v>0</v>
      </c>
      <c r="R2553" s="87">
        <v>0</v>
      </c>
      <c r="S2553" s="87"/>
      <c r="T2553" s="87"/>
      <c r="U2553" s="85" t="s">
        <v>112</v>
      </c>
      <c r="V2553" s="1"/>
      <c r="W2553" s="1"/>
      <c r="X2553" s="1"/>
      <c r="Y2553" s="1"/>
      <c r="Z2553" s="6">
        <v>282956</v>
      </c>
      <c r="AA2553" s="160"/>
      <c r="AB2553" s="123" t="s">
        <v>4395</v>
      </c>
      <c r="AC2553" s="124"/>
      <c r="AD2553" s="2"/>
      <c r="AE2553" s="2"/>
      <c r="AF2553" s="2"/>
      <c r="AG2553" s="2"/>
      <c r="AH2553" s="41" t="s">
        <v>7061</v>
      </c>
      <c r="AI2553" s="80"/>
      <c r="AJ2553" s="80"/>
      <c r="AK2553" s="1"/>
      <c r="AL2553" s="85"/>
      <c r="AM2553" s="151" t="s">
        <v>26263</v>
      </c>
      <c r="AN2553" s="16"/>
      <c r="AO2553" s="166"/>
      <c r="AP2553" s="5">
        <f t="shared" si="40"/>
        <v>0</v>
      </c>
      <c r="AQ2553" s="16"/>
      <c r="AR2553" s="205">
        <v>1</v>
      </c>
      <c r="AS2553" s="16"/>
      <c r="AT2553" s="16"/>
      <c r="AU2553" s="16"/>
      <c r="AV2553" s="16"/>
      <c r="AW2553" s="16"/>
      <c r="AX2553" s="16"/>
    </row>
    <row r="2554" spans="1:50" customFormat="1" ht="15.75" hidden="1" customHeight="1" x14ac:dyDescent="0.2">
      <c r="A2554" s="1" t="s">
        <v>26455</v>
      </c>
      <c r="B2554" s="1" t="s">
        <v>26741</v>
      </c>
      <c r="C2554" s="85" t="s">
        <v>4395</v>
      </c>
      <c r="D2554" s="85" t="s">
        <v>13090</v>
      </c>
      <c r="E2554" s="202" t="s">
        <v>26712</v>
      </c>
      <c r="F2554" s="85" t="s">
        <v>40</v>
      </c>
      <c r="G2554" s="85" t="s">
        <v>41</v>
      </c>
      <c r="H2554" s="85" t="s">
        <v>20690</v>
      </c>
      <c r="I2554" s="3" t="s">
        <v>4870</v>
      </c>
      <c r="J2554" s="85" t="s">
        <v>4435</v>
      </c>
      <c r="K2554" s="1" t="s">
        <v>3838</v>
      </c>
      <c r="L2554" s="1"/>
      <c r="M2554" s="1"/>
      <c r="N2554" s="41" t="s">
        <v>4535</v>
      </c>
      <c r="O2554" s="87">
        <v>0</v>
      </c>
      <c r="P2554" s="87">
        <v>0</v>
      </c>
      <c r="Q2554" s="87">
        <v>0</v>
      </c>
      <c r="R2554" s="87">
        <v>0</v>
      </c>
      <c r="S2554" s="87"/>
      <c r="T2554" s="87"/>
      <c r="U2554" s="85" t="s">
        <v>112</v>
      </c>
      <c r="V2554" s="1"/>
      <c r="W2554" s="1"/>
      <c r="X2554" s="1"/>
      <c r="Y2554" s="1"/>
      <c r="Z2554" s="6">
        <v>246968</v>
      </c>
      <c r="AA2554" s="160"/>
      <c r="AB2554" s="123" t="s">
        <v>4395</v>
      </c>
      <c r="AC2554" s="124"/>
      <c r="AD2554" s="2"/>
      <c r="AE2554" s="2"/>
      <c r="AF2554" s="2"/>
      <c r="AG2554" s="2"/>
      <c r="AH2554" s="41" t="s">
        <v>7061</v>
      </c>
      <c r="AI2554" s="80"/>
      <c r="AJ2554" s="80"/>
      <c r="AK2554" s="1"/>
      <c r="AL2554" s="85"/>
      <c r="AM2554" s="151" t="s">
        <v>26263</v>
      </c>
      <c r="AN2554" s="16"/>
      <c r="AO2554" s="166"/>
      <c r="AP2554" s="5">
        <f t="shared" si="40"/>
        <v>0</v>
      </c>
      <c r="AQ2554" s="16"/>
      <c r="AR2554" s="205">
        <v>1</v>
      </c>
      <c r="AS2554" s="16"/>
      <c r="AT2554" s="16"/>
      <c r="AU2554" s="16"/>
      <c r="AV2554" s="16"/>
      <c r="AW2554" s="16"/>
      <c r="AX2554" s="16"/>
    </row>
    <row r="2555" spans="1:50" customFormat="1" ht="15.75" hidden="1" customHeight="1" x14ac:dyDescent="0.2">
      <c r="A2555" s="1" t="s">
        <v>26456</v>
      </c>
      <c r="B2555" s="1" t="s">
        <v>26742</v>
      </c>
      <c r="C2555" s="85" t="s">
        <v>4395</v>
      </c>
      <c r="D2555" s="85" t="s">
        <v>13090</v>
      </c>
      <c r="E2555" s="202" t="s">
        <v>26712</v>
      </c>
      <c r="F2555" s="85" t="s">
        <v>40</v>
      </c>
      <c r="G2555" s="85" t="s">
        <v>41</v>
      </c>
      <c r="H2555" s="85" t="s">
        <v>20690</v>
      </c>
      <c r="I2555" s="3" t="s">
        <v>4870</v>
      </c>
      <c r="J2555" s="85" t="s">
        <v>4435</v>
      </c>
      <c r="K2555" s="1" t="s">
        <v>3838</v>
      </c>
      <c r="L2555" s="1"/>
      <c r="M2555" s="1"/>
      <c r="N2555" s="41" t="s">
        <v>4535</v>
      </c>
      <c r="O2555" s="87">
        <v>0</v>
      </c>
      <c r="P2555" s="87">
        <v>0</v>
      </c>
      <c r="Q2555" s="87">
        <v>0</v>
      </c>
      <c r="R2555" s="87">
        <v>0</v>
      </c>
      <c r="S2555" s="87"/>
      <c r="T2555" s="87"/>
      <c r="U2555" s="85" t="s">
        <v>112</v>
      </c>
      <c r="V2555" s="1"/>
      <c r="W2555" s="1"/>
      <c r="X2555" s="1"/>
      <c r="Y2555" s="1"/>
      <c r="Z2555" s="6">
        <v>246968</v>
      </c>
      <c r="AA2555" s="160"/>
      <c r="AB2555" s="123" t="s">
        <v>4395</v>
      </c>
      <c r="AC2555" s="124"/>
      <c r="AD2555" s="2"/>
      <c r="AE2555" s="2"/>
      <c r="AF2555" s="2"/>
      <c r="AG2555" s="2"/>
      <c r="AH2555" s="41" t="s">
        <v>7061</v>
      </c>
      <c r="AI2555" s="80"/>
      <c r="AJ2555" s="80"/>
      <c r="AK2555" s="1"/>
      <c r="AL2555" s="85"/>
      <c r="AM2555" s="151" t="s">
        <v>26263</v>
      </c>
      <c r="AN2555" s="16"/>
      <c r="AO2555" s="166"/>
      <c r="AP2555" s="5">
        <f t="shared" si="40"/>
        <v>0</v>
      </c>
      <c r="AQ2555" s="16"/>
      <c r="AR2555" s="205">
        <v>1</v>
      </c>
      <c r="AS2555" s="16"/>
      <c r="AT2555" s="16"/>
      <c r="AU2555" s="16"/>
      <c r="AV2555" s="16"/>
      <c r="AW2555" s="16"/>
      <c r="AX2555" s="16"/>
    </row>
    <row r="2556" spans="1:50" customFormat="1" ht="15.75" hidden="1" customHeight="1" x14ac:dyDescent="0.2">
      <c r="A2556" s="1" t="s">
        <v>26457</v>
      </c>
      <c r="B2556" s="1" t="s">
        <v>26458</v>
      </c>
      <c r="C2556" s="85" t="s">
        <v>4395</v>
      </c>
      <c r="D2556" s="85" t="s">
        <v>13090</v>
      </c>
      <c r="E2556" s="202" t="s">
        <v>1800</v>
      </c>
      <c r="F2556" s="85" t="s">
        <v>34</v>
      </c>
      <c r="G2556" s="85" t="s">
        <v>35</v>
      </c>
      <c r="H2556" s="85" t="s">
        <v>20688</v>
      </c>
      <c r="I2556" s="3" t="s">
        <v>21237</v>
      </c>
      <c r="J2556" s="85" t="s">
        <v>223</v>
      </c>
      <c r="K2556" s="1" t="s">
        <v>5627</v>
      </c>
      <c r="L2556" s="1"/>
      <c r="M2556" s="1"/>
      <c r="N2556" s="41" t="s">
        <v>26459</v>
      </c>
      <c r="O2556" s="87">
        <v>0</v>
      </c>
      <c r="P2556" s="87">
        <v>0</v>
      </c>
      <c r="Q2556" s="87">
        <v>0</v>
      </c>
      <c r="R2556" s="87">
        <v>0</v>
      </c>
      <c r="S2556" s="87"/>
      <c r="T2556" s="87"/>
      <c r="U2556" s="85" t="s">
        <v>112</v>
      </c>
      <c r="V2556" s="1"/>
      <c r="W2556" s="1"/>
      <c r="X2556" s="1"/>
      <c r="Y2556" s="1"/>
      <c r="Z2556" s="6">
        <v>0</v>
      </c>
      <c r="AA2556" s="160"/>
      <c r="AB2556" s="123" t="s">
        <v>4395</v>
      </c>
      <c r="AC2556" s="124"/>
      <c r="AD2556" s="2"/>
      <c r="AE2556" s="2"/>
      <c r="AF2556" s="2"/>
      <c r="AG2556" s="2"/>
      <c r="AH2556" s="41" t="s">
        <v>26421</v>
      </c>
      <c r="AI2556" s="80"/>
      <c r="AJ2556" s="80"/>
      <c r="AK2556" s="1"/>
      <c r="AL2556" s="85"/>
      <c r="AM2556" s="151" t="s">
        <v>26263</v>
      </c>
      <c r="AN2556" s="16"/>
      <c r="AO2556" s="166"/>
      <c r="AP2556" s="5">
        <f t="shared" si="40"/>
        <v>0</v>
      </c>
      <c r="AQ2556" s="16"/>
      <c r="AR2556" s="205">
        <v>1</v>
      </c>
      <c r="AS2556" s="16"/>
      <c r="AT2556" s="16"/>
      <c r="AU2556" s="16"/>
      <c r="AV2556" s="16"/>
      <c r="AW2556" s="16"/>
      <c r="AX2556" s="16"/>
    </row>
    <row r="2557" spans="1:50" customFormat="1" ht="15.75" hidden="1" customHeight="1" x14ac:dyDescent="0.2">
      <c r="A2557" s="7" t="s">
        <v>4739</v>
      </c>
      <c r="B2557" s="3" t="s">
        <v>4740</v>
      </c>
      <c r="C2557" s="85" t="s">
        <v>4395</v>
      </c>
      <c r="D2557" s="85" t="s">
        <v>13090</v>
      </c>
      <c r="E2557" s="202" t="s">
        <v>26712</v>
      </c>
      <c r="F2557" s="85" t="s">
        <v>55</v>
      </c>
      <c r="G2557" s="85" t="s">
        <v>63</v>
      </c>
      <c r="H2557" s="85" t="s">
        <v>20690</v>
      </c>
      <c r="I2557" s="3" t="s">
        <v>4399</v>
      </c>
      <c r="J2557" s="85" t="s">
        <v>4406</v>
      </c>
      <c r="K2557" s="7" t="s">
        <v>4407</v>
      </c>
      <c r="L2557" s="3"/>
      <c r="M2557" s="3"/>
      <c r="N2557" s="41" t="s">
        <v>13901</v>
      </c>
      <c r="O2557" s="87">
        <v>832461</v>
      </c>
      <c r="P2557" s="87">
        <v>536721</v>
      </c>
      <c r="Q2557" s="87">
        <v>295740</v>
      </c>
      <c r="R2557" s="87">
        <v>13386</v>
      </c>
      <c r="S2557" s="87"/>
      <c r="T2557" s="87"/>
      <c r="U2557" s="85">
        <v>2014</v>
      </c>
      <c r="V2557" s="3" t="s">
        <v>4741</v>
      </c>
      <c r="W2557" s="3"/>
      <c r="X2557" s="3"/>
      <c r="Y2557" s="3"/>
      <c r="Z2557" s="6">
        <v>90585</v>
      </c>
      <c r="AA2557" s="160"/>
      <c r="AB2557" s="123" t="s">
        <v>4395</v>
      </c>
      <c r="AC2557" s="124"/>
      <c r="AD2557" s="41"/>
      <c r="AE2557" s="83"/>
      <c r="AF2557" s="83"/>
      <c r="AG2557" s="41"/>
      <c r="AH2557" s="41" t="s">
        <v>63</v>
      </c>
      <c r="AI2557" s="80" t="s">
        <v>18217</v>
      </c>
      <c r="AJ2557" s="80" t="s">
        <v>20126</v>
      </c>
      <c r="AK2557" s="3"/>
      <c r="AL2557" s="85"/>
      <c r="AM2557" s="151" t="s">
        <v>19998</v>
      </c>
      <c r="AN2557" s="15"/>
      <c r="AO2557" s="166"/>
      <c r="AP2557" s="5">
        <f t="shared" si="40"/>
        <v>0</v>
      </c>
      <c r="AQ2557" s="16"/>
      <c r="AR2557" s="205">
        <v>1</v>
      </c>
      <c r="AS2557" s="16"/>
      <c r="AT2557" s="16"/>
      <c r="AU2557" s="16"/>
      <c r="AV2557" s="16"/>
      <c r="AW2557" s="16"/>
      <c r="AX2557" s="16"/>
    </row>
    <row r="2558" spans="1:50" customFormat="1" ht="15.75" hidden="1" customHeight="1" x14ac:dyDescent="0.2">
      <c r="A2558" s="7" t="s">
        <v>27781</v>
      </c>
      <c r="B2558" s="3" t="s">
        <v>27782</v>
      </c>
      <c r="C2558" s="85" t="s">
        <v>4395</v>
      </c>
      <c r="D2558" s="85" t="s">
        <v>13090</v>
      </c>
      <c r="E2558" s="202" t="s">
        <v>26418</v>
      </c>
      <c r="F2558" s="85" t="s">
        <v>40</v>
      </c>
      <c r="G2558" s="85" t="s">
        <v>43</v>
      </c>
      <c r="H2558" s="85" t="s">
        <v>20690</v>
      </c>
      <c r="I2558" s="3" t="s">
        <v>6379</v>
      </c>
      <c r="J2558" s="85" t="s">
        <v>115</v>
      </c>
      <c r="K2558" s="7" t="s">
        <v>5931</v>
      </c>
      <c r="L2558" s="3"/>
      <c r="M2558" s="3"/>
      <c r="N2558" s="41" t="s">
        <v>17107</v>
      </c>
      <c r="O2558" s="87">
        <v>0</v>
      </c>
      <c r="P2558" s="87">
        <v>0</v>
      </c>
      <c r="Q2558" s="87">
        <v>0</v>
      </c>
      <c r="R2558" s="87">
        <v>0</v>
      </c>
      <c r="S2558" s="87"/>
      <c r="T2558" s="87"/>
      <c r="U2558" s="85" t="s">
        <v>112</v>
      </c>
      <c r="V2558" s="3"/>
      <c r="X2558" s="3"/>
      <c r="Y2558" s="7"/>
      <c r="Z2558" s="6">
        <v>100359</v>
      </c>
      <c r="AA2558" s="160"/>
      <c r="AB2558" s="123" t="s">
        <v>4395</v>
      </c>
      <c r="AC2558" s="124"/>
      <c r="AD2558" s="41"/>
      <c r="AE2558" s="41"/>
      <c r="AF2558" s="41"/>
      <c r="AG2558" s="41"/>
      <c r="AH2558" s="41" t="s">
        <v>7061</v>
      </c>
      <c r="AI2558" s="80"/>
      <c r="AJ2558" s="80"/>
      <c r="AK2558" s="3"/>
      <c r="AL2558" s="85"/>
      <c r="AM2558" s="151" t="s">
        <v>28169</v>
      </c>
      <c r="AN2558" s="15"/>
      <c r="AO2558" s="166"/>
      <c r="AP2558" s="5">
        <f t="shared" si="40"/>
        <v>0</v>
      </c>
      <c r="AQ2558" s="16"/>
      <c r="AR2558" s="205">
        <v>1</v>
      </c>
      <c r="AS2558" s="16"/>
      <c r="AT2558" s="16"/>
      <c r="AU2558" s="16"/>
      <c r="AV2558" s="16"/>
      <c r="AW2558" s="16"/>
      <c r="AX2558" s="16"/>
    </row>
    <row r="2559" spans="1:50" customFormat="1" ht="15.75" hidden="1" customHeight="1" x14ac:dyDescent="0.2">
      <c r="A2559" s="1" t="s">
        <v>26460</v>
      </c>
      <c r="B2559" s="1" t="s">
        <v>26461</v>
      </c>
      <c r="C2559" s="85" t="s">
        <v>4395</v>
      </c>
      <c r="D2559" s="85" t="s">
        <v>13090</v>
      </c>
      <c r="E2559" s="202" t="s">
        <v>26712</v>
      </c>
      <c r="F2559" s="85" t="s">
        <v>40</v>
      </c>
      <c r="G2559" s="85" t="s">
        <v>43</v>
      </c>
      <c r="H2559" s="85" t="s">
        <v>20690</v>
      </c>
      <c r="I2559" s="3" t="s">
        <v>4396</v>
      </c>
      <c r="J2559" s="85" t="s">
        <v>115</v>
      </c>
      <c r="K2559" s="1" t="s">
        <v>4926</v>
      </c>
      <c r="L2559" s="1"/>
      <c r="M2559" s="1"/>
      <c r="N2559" s="41" t="s">
        <v>4923</v>
      </c>
      <c r="O2559" s="87">
        <v>5692</v>
      </c>
      <c r="P2559" s="87">
        <v>0</v>
      </c>
      <c r="Q2559" s="87">
        <v>5692</v>
      </c>
      <c r="R2559" s="87">
        <v>0</v>
      </c>
      <c r="S2559" s="87"/>
      <c r="T2559" s="87"/>
      <c r="U2559" s="85">
        <v>2021</v>
      </c>
      <c r="V2559" s="1"/>
      <c r="W2559" s="1"/>
      <c r="X2559" s="1"/>
      <c r="Y2559" s="1"/>
      <c r="Z2559" s="6">
        <v>39771</v>
      </c>
      <c r="AA2559" s="160"/>
      <c r="AB2559" s="123" t="s">
        <v>4395</v>
      </c>
      <c r="AC2559" s="124"/>
      <c r="AD2559" s="2"/>
      <c r="AE2559" s="2"/>
      <c r="AF2559" s="2"/>
      <c r="AG2559" s="2"/>
      <c r="AH2559" s="41" t="s">
        <v>7061</v>
      </c>
      <c r="AI2559" s="80"/>
      <c r="AJ2559" s="80"/>
      <c r="AK2559" s="1"/>
      <c r="AL2559" s="85"/>
      <c r="AM2559" s="151" t="s">
        <v>26263</v>
      </c>
      <c r="AN2559" s="16"/>
      <c r="AO2559" s="166"/>
      <c r="AP2559" s="5">
        <f t="shared" si="40"/>
        <v>0</v>
      </c>
      <c r="AQ2559" s="16"/>
      <c r="AR2559" s="205">
        <v>1</v>
      </c>
      <c r="AS2559" s="16"/>
      <c r="AT2559" s="16"/>
      <c r="AU2559" s="16"/>
      <c r="AV2559" s="16"/>
      <c r="AW2559" s="16"/>
      <c r="AX2559" s="16"/>
    </row>
    <row r="2560" spans="1:50" customFormat="1" ht="15.75" hidden="1" customHeight="1" x14ac:dyDescent="0.2">
      <c r="A2560" s="1" t="s">
        <v>26462</v>
      </c>
      <c r="B2560" s="1" t="s">
        <v>26463</v>
      </c>
      <c r="C2560" s="85" t="s">
        <v>4395</v>
      </c>
      <c r="D2560" s="85" t="s">
        <v>13090</v>
      </c>
      <c r="E2560" s="202" t="s">
        <v>26712</v>
      </c>
      <c r="F2560" s="85" t="s">
        <v>40</v>
      </c>
      <c r="G2560" s="85" t="s">
        <v>43</v>
      </c>
      <c r="H2560" s="85" t="s">
        <v>20690</v>
      </c>
      <c r="I2560" s="3" t="s">
        <v>4396</v>
      </c>
      <c r="J2560" s="85" t="s">
        <v>115</v>
      </c>
      <c r="K2560" s="1" t="s">
        <v>4926</v>
      </c>
      <c r="L2560" s="1"/>
      <c r="M2560" s="1"/>
      <c r="N2560" s="41" t="s">
        <v>4923</v>
      </c>
      <c r="O2560" s="87">
        <v>15246</v>
      </c>
      <c r="P2560" s="87">
        <v>0</v>
      </c>
      <c r="Q2560" s="87">
        <v>15246</v>
      </c>
      <c r="R2560" s="87">
        <v>0</v>
      </c>
      <c r="S2560" s="87"/>
      <c r="T2560" s="87"/>
      <c r="U2560" s="85">
        <v>2021</v>
      </c>
      <c r="V2560" s="1"/>
      <c r="W2560" s="1"/>
      <c r="X2560" s="1"/>
      <c r="Y2560" s="1"/>
      <c r="Z2560" s="6">
        <v>39771</v>
      </c>
      <c r="AA2560" s="160"/>
      <c r="AB2560" s="123" t="s">
        <v>4395</v>
      </c>
      <c r="AC2560" s="124"/>
      <c r="AD2560" s="2"/>
      <c r="AE2560" s="2"/>
      <c r="AF2560" s="2"/>
      <c r="AG2560" s="2"/>
      <c r="AH2560" s="41" t="s">
        <v>7061</v>
      </c>
      <c r="AI2560" s="80"/>
      <c r="AJ2560" s="80"/>
      <c r="AK2560" s="1"/>
      <c r="AL2560" s="85"/>
      <c r="AM2560" s="151" t="s">
        <v>26263</v>
      </c>
      <c r="AN2560" s="16"/>
      <c r="AO2560" s="166"/>
      <c r="AP2560" s="5">
        <f t="shared" si="40"/>
        <v>0</v>
      </c>
      <c r="AQ2560" s="16"/>
      <c r="AR2560" s="205">
        <v>1</v>
      </c>
      <c r="AS2560" s="16"/>
      <c r="AT2560" s="16"/>
      <c r="AU2560" s="16"/>
      <c r="AV2560" s="16"/>
      <c r="AW2560" s="16"/>
      <c r="AX2560" s="16"/>
    </row>
    <row r="2561" spans="1:50" customFormat="1" ht="15.75" hidden="1" customHeight="1" x14ac:dyDescent="0.2">
      <c r="A2561" s="1" t="s">
        <v>26464</v>
      </c>
      <c r="B2561" s="1" t="s">
        <v>26465</v>
      </c>
      <c r="C2561" s="85" t="s">
        <v>4395</v>
      </c>
      <c r="D2561" s="85" t="s">
        <v>13090</v>
      </c>
      <c r="E2561" s="202" t="s">
        <v>26712</v>
      </c>
      <c r="F2561" s="85" t="s">
        <v>40</v>
      </c>
      <c r="G2561" s="85" t="s">
        <v>43</v>
      </c>
      <c r="H2561" s="85" t="s">
        <v>20690</v>
      </c>
      <c r="I2561" s="3" t="s">
        <v>4396</v>
      </c>
      <c r="J2561" s="85" t="s">
        <v>115</v>
      </c>
      <c r="K2561" s="1" t="s">
        <v>4926</v>
      </c>
      <c r="L2561" s="1"/>
      <c r="M2561" s="1"/>
      <c r="N2561" s="41" t="s">
        <v>4923</v>
      </c>
      <c r="O2561" s="87">
        <v>856</v>
      </c>
      <c r="P2561" s="87">
        <v>0</v>
      </c>
      <c r="Q2561" s="87">
        <v>856</v>
      </c>
      <c r="R2561" s="87">
        <v>0</v>
      </c>
      <c r="S2561" s="87"/>
      <c r="T2561" s="87"/>
      <c r="U2561" s="85">
        <v>2021</v>
      </c>
      <c r="V2561" s="1"/>
      <c r="W2561" s="1"/>
      <c r="X2561" s="1"/>
      <c r="Y2561" s="1"/>
      <c r="Z2561" s="6">
        <v>39771</v>
      </c>
      <c r="AA2561" s="160"/>
      <c r="AB2561" s="123" t="s">
        <v>4395</v>
      </c>
      <c r="AC2561" s="124"/>
      <c r="AD2561" s="2"/>
      <c r="AE2561" s="2"/>
      <c r="AF2561" s="2"/>
      <c r="AG2561" s="2"/>
      <c r="AH2561" s="41" t="s">
        <v>7061</v>
      </c>
      <c r="AI2561" s="80"/>
      <c r="AJ2561" s="80"/>
      <c r="AK2561" s="1"/>
      <c r="AL2561" s="85"/>
      <c r="AM2561" s="151" t="s">
        <v>26263</v>
      </c>
      <c r="AN2561" s="16"/>
      <c r="AO2561" s="166"/>
      <c r="AP2561" s="5">
        <f t="shared" si="40"/>
        <v>0</v>
      </c>
      <c r="AQ2561" s="16"/>
      <c r="AR2561" s="205">
        <v>1</v>
      </c>
      <c r="AS2561" s="16"/>
      <c r="AT2561" s="16"/>
      <c r="AU2561" s="16"/>
      <c r="AV2561" s="16"/>
      <c r="AW2561" s="16"/>
      <c r="AX2561" s="16"/>
    </row>
    <row r="2562" spans="1:50" customFormat="1" ht="15.75" hidden="1" customHeight="1" x14ac:dyDescent="0.2">
      <c r="A2562" s="1" t="s">
        <v>26466</v>
      </c>
      <c r="B2562" s="1" t="s">
        <v>26467</v>
      </c>
      <c r="C2562" s="85" t="s">
        <v>4395</v>
      </c>
      <c r="D2562" s="85" t="s">
        <v>13090</v>
      </c>
      <c r="E2562" s="202" t="s">
        <v>26712</v>
      </c>
      <c r="F2562" s="85" t="s">
        <v>40</v>
      </c>
      <c r="G2562" s="85" t="s">
        <v>43</v>
      </c>
      <c r="H2562" s="85" t="s">
        <v>20690</v>
      </c>
      <c r="I2562" s="3" t="s">
        <v>4396</v>
      </c>
      <c r="J2562" s="85" t="s">
        <v>115</v>
      </c>
      <c r="K2562" s="1" t="s">
        <v>4926</v>
      </c>
      <c r="L2562" s="1"/>
      <c r="M2562" s="1"/>
      <c r="N2562" s="41" t="s">
        <v>4923</v>
      </c>
      <c r="O2562" s="87">
        <v>14349</v>
      </c>
      <c r="P2562" s="87">
        <v>0</v>
      </c>
      <c r="Q2562" s="87">
        <v>14349</v>
      </c>
      <c r="R2562" s="87">
        <v>0</v>
      </c>
      <c r="S2562" s="87"/>
      <c r="T2562" s="87"/>
      <c r="U2562" s="85">
        <v>2021</v>
      </c>
      <c r="V2562" s="1"/>
      <c r="W2562" s="1"/>
      <c r="X2562" s="1"/>
      <c r="Y2562" s="1"/>
      <c r="Z2562" s="6">
        <v>39771</v>
      </c>
      <c r="AA2562" s="160"/>
      <c r="AB2562" s="123" t="s">
        <v>4395</v>
      </c>
      <c r="AC2562" s="124"/>
      <c r="AD2562" s="2"/>
      <c r="AE2562" s="2"/>
      <c r="AF2562" s="2"/>
      <c r="AG2562" s="2"/>
      <c r="AH2562" s="41" t="s">
        <v>7061</v>
      </c>
      <c r="AI2562" s="80"/>
      <c r="AJ2562" s="80"/>
      <c r="AK2562" s="1"/>
      <c r="AL2562" s="85"/>
      <c r="AM2562" s="151" t="s">
        <v>26263</v>
      </c>
      <c r="AN2562" s="16"/>
      <c r="AO2562" s="166"/>
      <c r="AP2562" s="5">
        <f t="shared" si="40"/>
        <v>0</v>
      </c>
      <c r="AQ2562" s="16"/>
      <c r="AR2562" s="205">
        <v>1</v>
      </c>
      <c r="AS2562" s="16"/>
      <c r="AT2562" s="16"/>
      <c r="AU2562" s="16"/>
      <c r="AV2562" s="16"/>
      <c r="AW2562" s="16"/>
      <c r="AX2562" s="16"/>
    </row>
    <row r="2563" spans="1:50" customFormat="1" ht="15.75" hidden="1" customHeight="1" x14ac:dyDescent="0.2">
      <c r="A2563" s="1" t="s">
        <v>26468</v>
      </c>
      <c r="B2563" s="1" t="s">
        <v>26469</v>
      </c>
      <c r="C2563" s="85" t="s">
        <v>4395</v>
      </c>
      <c r="D2563" s="85" t="s">
        <v>13090</v>
      </c>
      <c r="E2563" s="202" t="s">
        <v>26712</v>
      </c>
      <c r="F2563" s="85" t="s">
        <v>40</v>
      </c>
      <c r="G2563" s="85" t="s">
        <v>43</v>
      </c>
      <c r="H2563" s="85" t="s">
        <v>20690</v>
      </c>
      <c r="I2563" s="3" t="s">
        <v>4396</v>
      </c>
      <c r="J2563" s="85" t="s">
        <v>115</v>
      </c>
      <c r="K2563" s="1" t="s">
        <v>4926</v>
      </c>
      <c r="L2563" s="1"/>
      <c r="M2563" s="1"/>
      <c r="N2563" s="41" t="s">
        <v>4923</v>
      </c>
      <c r="O2563" s="87">
        <v>46689</v>
      </c>
      <c r="P2563" s="87">
        <v>0</v>
      </c>
      <c r="Q2563" s="87">
        <v>46689</v>
      </c>
      <c r="R2563" s="87">
        <v>0</v>
      </c>
      <c r="S2563" s="87"/>
      <c r="T2563" s="87"/>
      <c r="U2563" s="85">
        <v>2021</v>
      </c>
      <c r="V2563" s="1"/>
      <c r="W2563" s="1"/>
      <c r="X2563" s="1"/>
      <c r="Y2563" s="1"/>
      <c r="Z2563" s="6">
        <v>39771</v>
      </c>
      <c r="AA2563" s="160"/>
      <c r="AB2563" s="123" t="s">
        <v>4395</v>
      </c>
      <c r="AC2563" s="124"/>
      <c r="AD2563" s="2"/>
      <c r="AE2563" s="2"/>
      <c r="AF2563" s="2"/>
      <c r="AG2563" s="2"/>
      <c r="AH2563" s="41" t="s">
        <v>7061</v>
      </c>
      <c r="AI2563" s="80"/>
      <c r="AJ2563" s="80"/>
      <c r="AK2563" s="1"/>
      <c r="AL2563" s="85"/>
      <c r="AM2563" s="151" t="s">
        <v>26263</v>
      </c>
      <c r="AN2563" s="16"/>
      <c r="AO2563" s="166"/>
      <c r="AP2563" s="5">
        <f t="shared" si="40"/>
        <v>0</v>
      </c>
      <c r="AQ2563" s="16"/>
      <c r="AR2563" s="205">
        <v>1</v>
      </c>
      <c r="AS2563" s="16"/>
      <c r="AT2563" s="16"/>
      <c r="AU2563" s="16"/>
      <c r="AV2563" s="16"/>
      <c r="AW2563" s="16"/>
      <c r="AX2563" s="16"/>
    </row>
    <row r="2564" spans="1:50" customFormat="1" ht="15.75" hidden="1" customHeight="1" x14ac:dyDescent="0.2">
      <c r="A2564" s="1" t="s">
        <v>26470</v>
      </c>
      <c r="B2564" s="1" t="s">
        <v>26471</v>
      </c>
      <c r="C2564" s="85" t="s">
        <v>4395</v>
      </c>
      <c r="D2564" s="85" t="s">
        <v>13090</v>
      </c>
      <c r="E2564" s="202" t="s">
        <v>26712</v>
      </c>
      <c r="F2564" s="85" t="s">
        <v>40</v>
      </c>
      <c r="G2564" s="85" t="s">
        <v>43</v>
      </c>
      <c r="H2564" s="85" t="s">
        <v>20690</v>
      </c>
      <c r="I2564" s="3" t="s">
        <v>4396</v>
      </c>
      <c r="J2564" s="85" t="s">
        <v>115</v>
      </c>
      <c r="K2564" s="1" t="s">
        <v>4926</v>
      </c>
      <c r="L2564" s="1"/>
      <c r="M2564" s="1"/>
      <c r="N2564" s="41" t="s">
        <v>4923</v>
      </c>
      <c r="O2564" s="87">
        <v>46689</v>
      </c>
      <c r="P2564" s="87">
        <v>0</v>
      </c>
      <c r="Q2564" s="87">
        <v>46689</v>
      </c>
      <c r="R2564" s="87">
        <v>0</v>
      </c>
      <c r="S2564" s="87"/>
      <c r="T2564" s="87"/>
      <c r="U2564" s="85">
        <v>2021</v>
      </c>
      <c r="V2564" s="1"/>
      <c r="W2564" s="1"/>
      <c r="X2564" s="1"/>
      <c r="Y2564" s="1"/>
      <c r="Z2564" s="6">
        <v>38778</v>
      </c>
      <c r="AA2564" s="160"/>
      <c r="AB2564" s="123" t="s">
        <v>4395</v>
      </c>
      <c r="AC2564" s="124"/>
      <c r="AD2564" s="2"/>
      <c r="AE2564" s="2"/>
      <c r="AF2564" s="2"/>
      <c r="AG2564" s="2"/>
      <c r="AH2564" s="41" t="s">
        <v>7061</v>
      </c>
      <c r="AI2564" s="80"/>
      <c r="AJ2564" s="80"/>
      <c r="AK2564" s="1"/>
      <c r="AL2564" s="85"/>
      <c r="AM2564" s="151" t="s">
        <v>26263</v>
      </c>
      <c r="AN2564" s="16"/>
      <c r="AO2564" s="166"/>
      <c r="AP2564" s="5">
        <f t="shared" si="40"/>
        <v>0</v>
      </c>
      <c r="AQ2564" s="16"/>
      <c r="AR2564" s="205">
        <v>1</v>
      </c>
      <c r="AS2564" s="16"/>
      <c r="AT2564" s="16"/>
      <c r="AU2564" s="16"/>
      <c r="AV2564" s="16"/>
      <c r="AW2564" s="16"/>
      <c r="AX2564" s="16"/>
    </row>
    <row r="2565" spans="1:50" customFormat="1" ht="15.75" hidden="1" customHeight="1" x14ac:dyDescent="0.2">
      <c r="A2565" s="1" t="s">
        <v>26472</v>
      </c>
      <c r="B2565" s="1" t="s">
        <v>26473</v>
      </c>
      <c r="C2565" s="85" t="s">
        <v>4395</v>
      </c>
      <c r="D2565" s="85" t="s">
        <v>13090</v>
      </c>
      <c r="E2565" s="202" t="s">
        <v>26712</v>
      </c>
      <c r="F2565" s="85" t="s">
        <v>40</v>
      </c>
      <c r="G2565" s="85" t="s">
        <v>43</v>
      </c>
      <c r="H2565" s="85" t="s">
        <v>20690</v>
      </c>
      <c r="I2565" s="3" t="s">
        <v>4396</v>
      </c>
      <c r="J2565" s="85" t="s">
        <v>115</v>
      </c>
      <c r="K2565" s="1" t="s">
        <v>4926</v>
      </c>
      <c r="L2565" s="1"/>
      <c r="M2565" s="1"/>
      <c r="N2565" s="41" t="s">
        <v>4923</v>
      </c>
      <c r="O2565" s="87">
        <v>20151</v>
      </c>
      <c r="P2565" s="87">
        <v>0</v>
      </c>
      <c r="Q2565" s="87">
        <v>20151</v>
      </c>
      <c r="R2565" s="87">
        <v>0</v>
      </c>
      <c r="S2565" s="87"/>
      <c r="T2565" s="87"/>
      <c r="U2565" s="85">
        <v>2021</v>
      </c>
      <c r="V2565" s="1"/>
      <c r="W2565" s="1"/>
      <c r="X2565" s="1"/>
      <c r="Y2565" s="1"/>
      <c r="Z2565" s="6">
        <v>38774</v>
      </c>
      <c r="AA2565" s="160"/>
      <c r="AB2565" s="123" t="s">
        <v>4395</v>
      </c>
      <c r="AC2565" s="124"/>
      <c r="AD2565" s="2"/>
      <c r="AE2565" s="2"/>
      <c r="AF2565" s="2"/>
      <c r="AG2565" s="2"/>
      <c r="AH2565" s="41" t="s">
        <v>7061</v>
      </c>
      <c r="AI2565" s="80"/>
      <c r="AJ2565" s="80"/>
      <c r="AK2565" s="1"/>
      <c r="AL2565" s="85"/>
      <c r="AM2565" s="151" t="s">
        <v>26263</v>
      </c>
      <c r="AN2565" s="16"/>
      <c r="AO2565" s="166"/>
      <c r="AP2565" s="5">
        <f t="shared" si="40"/>
        <v>0</v>
      </c>
      <c r="AQ2565" s="16"/>
      <c r="AR2565" s="205">
        <v>1</v>
      </c>
      <c r="AS2565" s="16"/>
      <c r="AT2565" s="16"/>
      <c r="AU2565" s="16"/>
      <c r="AV2565" s="16"/>
      <c r="AW2565" s="16"/>
      <c r="AX2565" s="16"/>
    </row>
    <row r="2566" spans="1:50" customFormat="1" ht="15.75" hidden="1" customHeight="1" x14ac:dyDescent="0.2">
      <c r="A2566" s="1" t="s">
        <v>26474</v>
      </c>
      <c r="B2566" s="1" t="s">
        <v>26475</v>
      </c>
      <c r="C2566" s="85" t="s">
        <v>4395</v>
      </c>
      <c r="D2566" s="85" t="s">
        <v>13090</v>
      </c>
      <c r="E2566" s="202" t="s">
        <v>26712</v>
      </c>
      <c r="F2566" s="85" t="s">
        <v>40</v>
      </c>
      <c r="G2566" s="85" t="s">
        <v>43</v>
      </c>
      <c r="H2566" s="85" t="s">
        <v>20690</v>
      </c>
      <c r="I2566" s="3" t="s">
        <v>4396</v>
      </c>
      <c r="J2566" s="85" t="s">
        <v>115</v>
      </c>
      <c r="K2566" s="1" t="s">
        <v>4926</v>
      </c>
      <c r="L2566" s="1"/>
      <c r="M2566" s="1"/>
      <c r="N2566" s="41" t="s">
        <v>4923</v>
      </c>
      <c r="O2566" s="87">
        <v>46471</v>
      </c>
      <c r="P2566" s="87">
        <v>0</v>
      </c>
      <c r="Q2566" s="87">
        <v>46471</v>
      </c>
      <c r="R2566" s="87">
        <v>0</v>
      </c>
      <c r="S2566" s="87"/>
      <c r="T2566" s="87"/>
      <c r="U2566" s="85">
        <v>2021</v>
      </c>
      <c r="V2566" s="1"/>
      <c r="W2566" s="1"/>
      <c r="X2566" s="1"/>
      <c r="Y2566" s="1"/>
      <c r="Z2566" s="6">
        <v>38778</v>
      </c>
      <c r="AA2566" s="160"/>
      <c r="AB2566" s="123" t="s">
        <v>4395</v>
      </c>
      <c r="AC2566" s="124"/>
      <c r="AD2566" s="2"/>
      <c r="AE2566" s="2"/>
      <c r="AF2566" s="2"/>
      <c r="AG2566" s="2"/>
      <c r="AH2566" s="41" t="s">
        <v>7061</v>
      </c>
      <c r="AI2566" s="80"/>
      <c r="AJ2566" s="80"/>
      <c r="AK2566" s="1"/>
      <c r="AL2566" s="85"/>
      <c r="AM2566" s="151" t="s">
        <v>26263</v>
      </c>
      <c r="AN2566" s="16"/>
      <c r="AO2566" s="166"/>
      <c r="AP2566" s="5">
        <f t="shared" ref="AP2566:AP2629" si="41">SUBTOTAL(109,U2566)</f>
        <v>0</v>
      </c>
      <c r="AQ2566" s="16"/>
      <c r="AR2566" s="205">
        <v>1</v>
      </c>
      <c r="AS2566" s="16"/>
      <c r="AT2566" s="16"/>
      <c r="AU2566" s="16"/>
      <c r="AV2566" s="16"/>
      <c r="AW2566" s="16"/>
      <c r="AX2566" s="16"/>
    </row>
    <row r="2567" spans="1:50" customFormat="1" ht="15.75" hidden="1" customHeight="1" x14ac:dyDescent="0.2">
      <c r="A2567" s="7" t="s">
        <v>4742</v>
      </c>
      <c r="B2567" s="3" t="s">
        <v>4743</v>
      </c>
      <c r="C2567" s="85" t="s">
        <v>4395</v>
      </c>
      <c r="D2567" s="85" t="s">
        <v>13090</v>
      </c>
      <c r="E2567" s="202" t="s">
        <v>26712</v>
      </c>
      <c r="F2567" s="85" t="s">
        <v>40</v>
      </c>
      <c r="G2567" s="85" t="s">
        <v>43</v>
      </c>
      <c r="H2567" s="85" t="s">
        <v>20690</v>
      </c>
      <c r="I2567" s="3" t="s">
        <v>4396</v>
      </c>
      <c r="J2567" s="85" t="s">
        <v>4435</v>
      </c>
      <c r="K2567" s="7" t="s">
        <v>4744</v>
      </c>
      <c r="L2567" s="3"/>
      <c r="M2567" s="3"/>
      <c r="N2567" s="41" t="s">
        <v>4745</v>
      </c>
      <c r="O2567" s="87">
        <v>45972</v>
      </c>
      <c r="P2567" s="87">
        <v>27012</v>
      </c>
      <c r="Q2567" s="87">
        <v>18960</v>
      </c>
      <c r="R2567" s="87">
        <v>0</v>
      </c>
      <c r="S2567" s="87"/>
      <c r="T2567" s="87"/>
      <c r="U2567" s="85">
        <v>2013</v>
      </c>
      <c r="V2567" s="3" t="s">
        <v>4745</v>
      </c>
      <c r="W2567" s="3"/>
      <c r="X2567" s="3"/>
      <c r="Y2567" s="3"/>
      <c r="Z2567" s="6">
        <v>8160</v>
      </c>
      <c r="AA2567" s="160"/>
      <c r="AB2567" s="123" t="s">
        <v>4395</v>
      </c>
      <c r="AC2567" s="124"/>
      <c r="AD2567" s="41"/>
      <c r="AE2567" s="83"/>
      <c r="AF2567" s="83"/>
      <c r="AG2567" s="41"/>
      <c r="AH2567" s="41" t="s">
        <v>7061</v>
      </c>
      <c r="AI2567" s="80" t="s">
        <v>18218</v>
      </c>
      <c r="AJ2567" s="80" t="s">
        <v>20127</v>
      </c>
      <c r="AK2567" s="3"/>
      <c r="AL2567" s="85"/>
      <c r="AM2567" s="151" t="s">
        <v>19998</v>
      </c>
      <c r="AN2567" s="15"/>
      <c r="AO2567" s="166"/>
      <c r="AP2567" s="5">
        <f t="shared" si="41"/>
        <v>0</v>
      </c>
      <c r="AQ2567" s="16"/>
      <c r="AR2567" s="205">
        <v>1</v>
      </c>
      <c r="AS2567" s="16"/>
      <c r="AT2567" s="16"/>
      <c r="AU2567" s="16"/>
      <c r="AV2567" s="16"/>
      <c r="AW2567" s="16"/>
      <c r="AX2567" s="16"/>
    </row>
    <row r="2568" spans="1:50" customFormat="1" ht="15.75" hidden="1" customHeight="1" x14ac:dyDescent="0.2">
      <c r="A2568" s="1" t="s">
        <v>26476</v>
      </c>
      <c r="B2568" s="1" t="s">
        <v>26477</v>
      </c>
      <c r="C2568" s="85" t="s">
        <v>4395</v>
      </c>
      <c r="D2568" s="85" t="s">
        <v>13090</v>
      </c>
      <c r="E2568" s="202" t="s">
        <v>26712</v>
      </c>
      <c r="F2568" s="85" t="s">
        <v>40</v>
      </c>
      <c r="G2568" s="85" t="s">
        <v>43</v>
      </c>
      <c r="H2568" s="85" t="s">
        <v>20690</v>
      </c>
      <c r="I2568" s="3" t="s">
        <v>4396</v>
      </c>
      <c r="J2568" s="85" t="s">
        <v>115</v>
      </c>
      <c r="K2568" s="1" t="s">
        <v>4926</v>
      </c>
      <c r="L2568" s="1"/>
      <c r="M2568" s="1"/>
      <c r="N2568" s="41" t="s">
        <v>4923</v>
      </c>
      <c r="O2568" s="87">
        <v>53246</v>
      </c>
      <c r="P2568" s="87">
        <v>0</v>
      </c>
      <c r="Q2568" s="87">
        <v>53246</v>
      </c>
      <c r="R2568" s="87">
        <v>0</v>
      </c>
      <c r="S2568" s="87"/>
      <c r="T2568" s="87"/>
      <c r="U2568" s="85">
        <v>2021</v>
      </c>
      <c r="V2568" s="1"/>
      <c r="W2568" s="1"/>
      <c r="X2568" s="1"/>
      <c r="Y2568" s="1"/>
      <c r="Z2568" s="6">
        <v>38778</v>
      </c>
      <c r="AA2568" s="160"/>
      <c r="AB2568" s="123" t="s">
        <v>4395</v>
      </c>
      <c r="AC2568" s="124"/>
      <c r="AD2568" s="2"/>
      <c r="AE2568" s="2"/>
      <c r="AF2568" s="2"/>
      <c r="AG2568" s="2"/>
      <c r="AH2568" s="41" t="s">
        <v>7061</v>
      </c>
      <c r="AI2568" s="80"/>
      <c r="AJ2568" s="80"/>
      <c r="AK2568" s="1"/>
      <c r="AL2568" s="85"/>
      <c r="AM2568" s="151" t="s">
        <v>26263</v>
      </c>
      <c r="AN2568" s="16"/>
      <c r="AO2568" s="166"/>
      <c r="AP2568" s="5">
        <f t="shared" si="41"/>
        <v>0</v>
      </c>
      <c r="AQ2568" s="16"/>
      <c r="AR2568" s="205">
        <v>1</v>
      </c>
      <c r="AS2568" s="16"/>
      <c r="AT2568" s="16"/>
      <c r="AU2568" s="16"/>
      <c r="AV2568" s="16"/>
      <c r="AW2568" s="16"/>
      <c r="AX2568" s="16"/>
    </row>
    <row r="2569" spans="1:50" customFormat="1" ht="15.75" hidden="1" customHeight="1" x14ac:dyDescent="0.2">
      <c r="A2569" s="1" t="s">
        <v>26478</v>
      </c>
      <c r="B2569" s="1" t="s">
        <v>26479</v>
      </c>
      <c r="C2569" s="85" t="s">
        <v>4395</v>
      </c>
      <c r="D2569" s="85" t="s">
        <v>13090</v>
      </c>
      <c r="E2569" s="202" t="s">
        <v>26712</v>
      </c>
      <c r="F2569" s="85" t="s">
        <v>40</v>
      </c>
      <c r="G2569" s="85" t="s">
        <v>43</v>
      </c>
      <c r="H2569" s="85" t="s">
        <v>20690</v>
      </c>
      <c r="I2569" s="3" t="s">
        <v>4396</v>
      </c>
      <c r="J2569" s="85" t="s">
        <v>115</v>
      </c>
      <c r="K2569" s="1" t="s">
        <v>4926</v>
      </c>
      <c r="L2569" s="1"/>
      <c r="M2569" s="1"/>
      <c r="N2569" s="41" t="s">
        <v>4923</v>
      </c>
      <c r="O2569" s="87">
        <v>54887</v>
      </c>
      <c r="P2569" s="87">
        <v>0</v>
      </c>
      <c r="Q2569" s="87">
        <v>54887</v>
      </c>
      <c r="R2569" s="87">
        <v>0</v>
      </c>
      <c r="S2569" s="87"/>
      <c r="T2569" s="87"/>
      <c r="U2569" s="85">
        <v>2021</v>
      </c>
      <c r="V2569" s="1"/>
      <c r="W2569" s="1"/>
      <c r="X2569" s="1"/>
      <c r="Y2569" s="1"/>
      <c r="Z2569" s="6">
        <v>38778</v>
      </c>
      <c r="AA2569" s="160"/>
      <c r="AB2569" s="123" t="s">
        <v>4395</v>
      </c>
      <c r="AC2569" s="124"/>
      <c r="AD2569" s="2"/>
      <c r="AE2569" s="2"/>
      <c r="AF2569" s="2"/>
      <c r="AG2569" s="2"/>
      <c r="AH2569" s="41" t="s">
        <v>7061</v>
      </c>
      <c r="AI2569" s="80"/>
      <c r="AJ2569" s="80"/>
      <c r="AK2569" s="1"/>
      <c r="AL2569" s="85"/>
      <c r="AM2569" s="151" t="s">
        <v>26263</v>
      </c>
      <c r="AN2569" s="16"/>
      <c r="AO2569" s="166"/>
      <c r="AP2569" s="5">
        <f t="shared" si="41"/>
        <v>0</v>
      </c>
      <c r="AQ2569" s="16"/>
      <c r="AR2569" s="205">
        <v>1</v>
      </c>
      <c r="AS2569" s="16"/>
      <c r="AT2569" s="16"/>
      <c r="AU2569" s="16"/>
      <c r="AV2569" s="16"/>
      <c r="AW2569" s="16"/>
      <c r="AX2569" s="16"/>
    </row>
    <row r="2570" spans="1:50" customFormat="1" ht="15.75" hidden="1" customHeight="1" x14ac:dyDescent="0.2">
      <c r="A2570" s="1" t="s">
        <v>26480</v>
      </c>
      <c r="B2570" s="1" t="s">
        <v>26481</v>
      </c>
      <c r="C2570" s="85" t="s">
        <v>4395</v>
      </c>
      <c r="D2570" s="85" t="s">
        <v>13090</v>
      </c>
      <c r="E2570" s="202" t="s">
        <v>26712</v>
      </c>
      <c r="F2570" s="85" t="s">
        <v>40</v>
      </c>
      <c r="G2570" s="85" t="s">
        <v>43</v>
      </c>
      <c r="H2570" s="85" t="s">
        <v>20690</v>
      </c>
      <c r="I2570" s="3" t="s">
        <v>4396</v>
      </c>
      <c r="J2570" s="85" t="s">
        <v>115</v>
      </c>
      <c r="K2570" s="1" t="s">
        <v>4926</v>
      </c>
      <c r="L2570" s="1"/>
      <c r="M2570" s="1"/>
      <c r="N2570" s="41" t="s">
        <v>4923</v>
      </c>
      <c r="O2570" s="87">
        <v>60643</v>
      </c>
      <c r="P2570" s="87">
        <v>0</v>
      </c>
      <c r="Q2570" s="87">
        <v>60643</v>
      </c>
      <c r="R2570" s="87">
        <v>0</v>
      </c>
      <c r="S2570" s="87"/>
      <c r="T2570" s="87"/>
      <c r="U2570" s="85">
        <v>2021</v>
      </c>
      <c r="V2570" s="1"/>
      <c r="W2570" s="1"/>
      <c r="X2570" s="1"/>
      <c r="Y2570" s="1"/>
      <c r="Z2570" s="6">
        <v>38778</v>
      </c>
      <c r="AA2570" s="160"/>
      <c r="AB2570" s="123" t="s">
        <v>4395</v>
      </c>
      <c r="AC2570" s="124"/>
      <c r="AD2570" s="2"/>
      <c r="AE2570" s="2"/>
      <c r="AF2570" s="2"/>
      <c r="AG2570" s="2"/>
      <c r="AH2570" s="41" t="s">
        <v>7061</v>
      </c>
      <c r="AI2570" s="80"/>
      <c r="AJ2570" s="80"/>
      <c r="AK2570" s="1"/>
      <c r="AL2570" s="85"/>
      <c r="AM2570" s="151" t="s">
        <v>26263</v>
      </c>
      <c r="AN2570" s="16"/>
      <c r="AO2570" s="166"/>
      <c r="AP2570" s="5">
        <f t="shared" si="41"/>
        <v>0</v>
      </c>
      <c r="AQ2570" s="16"/>
      <c r="AR2570" s="205">
        <v>1</v>
      </c>
      <c r="AS2570" s="16"/>
      <c r="AT2570" s="16"/>
      <c r="AU2570" s="16"/>
      <c r="AV2570" s="16"/>
      <c r="AW2570" s="16"/>
      <c r="AX2570" s="16"/>
    </row>
    <row r="2571" spans="1:50" customFormat="1" ht="15.75" hidden="1" customHeight="1" x14ac:dyDescent="0.2">
      <c r="A2571" s="1" t="s">
        <v>26482</v>
      </c>
      <c r="B2571" s="1" t="s">
        <v>26483</v>
      </c>
      <c r="C2571" s="85" t="s">
        <v>4395</v>
      </c>
      <c r="D2571" s="85" t="s">
        <v>13090</v>
      </c>
      <c r="E2571" s="202" t="s">
        <v>26712</v>
      </c>
      <c r="F2571" s="85" t="s">
        <v>40</v>
      </c>
      <c r="G2571" s="85" t="s">
        <v>43</v>
      </c>
      <c r="H2571" s="85" t="s">
        <v>20690</v>
      </c>
      <c r="I2571" s="3" t="s">
        <v>4396</v>
      </c>
      <c r="J2571" s="85" t="s">
        <v>115</v>
      </c>
      <c r="K2571" s="1" t="s">
        <v>4926</v>
      </c>
      <c r="L2571" s="1"/>
      <c r="M2571" s="1"/>
      <c r="N2571" s="41" t="s">
        <v>4923</v>
      </c>
      <c r="O2571" s="87">
        <v>63419</v>
      </c>
      <c r="P2571" s="87">
        <v>0</v>
      </c>
      <c r="Q2571" s="87">
        <v>63419</v>
      </c>
      <c r="R2571" s="87">
        <v>0</v>
      </c>
      <c r="S2571" s="87"/>
      <c r="T2571" s="87"/>
      <c r="U2571" s="85">
        <v>2021</v>
      </c>
      <c r="V2571" s="1"/>
      <c r="W2571" s="1"/>
      <c r="X2571" s="1"/>
      <c r="Y2571" s="1"/>
      <c r="Z2571" s="6">
        <v>38778</v>
      </c>
      <c r="AA2571" s="160"/>
      <c r="AB2571" s="123" t="s">
        <v>4395</v>
      </c>
      <c r="AC2571" s="124"/>
      <c r="AD2571" s="2"/>
      <c r="AE2571" s="2"/>
      <c r="AF2571" s="2"/>
      <c r="AG2571" s="2"/>
      <c r="AH2571" s="41" t="s">
        <v>7061</v>
      </c>
      <c r="AI2571" s="80"/>
      <c r="AJ2571" s="80"/>
      <c r="AK2571" s="1"/>
      <c r="AL2571" s="85"/>
      <c r="AM2571" s="151" t="s">
        <v>26263</v>
      </c>
      <c r="AN2571" s="16"/>
      <c r="AO2571" s="166"/>
      <c r="AP2571" s="5">
        <f t="shared" si="41"/>
        <v>0</v>
      </c>
      <c r="AQ2571" s="16"/>
      <c r="AR2571" s="205">
        <v>1</v>
      </c>
      <c r="AS2571" s="16"/>
      <c r="AT2571" s="16"/>
      <c r="AU2571" s="16"/>
      <c r="AV2571" s="16"/>
      <c r="AW2571" s="16"/>
      <c r="AX2571" s="16"/>
    </row>
    <row r="2572" spans="1:50" customFormat="1" ht="15.75" hidden="1" customHeight="1" x14ac:dyDescent="0.2">
      <c r="A2572" s="1" t="s">
        <v>26484</v>
      </c>
      <c r="B2572" s="1" t="s">
        <v>26485</v>
      </c>
      <c r="C2572" s="85" t="s">
        <v>4395</v>
      </c>
      <c r="D2572" s="85" t="s">
        <v>13090</v>
      </c>
      <c r="E2572" s="202" t="s">
        <v>26712</v>
      </c>
      <c r="F2572" s="85" t="s">
        <v>40</v>
      </c>
      <c r="G2572" s="85" t="s">
        <v>43</v>
      </c>
      <c r="H2572" s="85" t="s">
        <v>20690</v>
      </c>
      <c r="I2572" s="3" t="s">
        <v>4396</v>
      </c>
      <c r="J2572" s="85" t="s">
        <v>115</v>
      </c>
      <c r="K2572" s="1" t="s">
        <v>4926</v>
      </c>
      <c r="L2572" s="1"/>
      <c r="M2572" s="1"/>
      <c r="N2572" s="41" t="s">
        <v>4923</v>
      </c>
      <c r="O2572" s="87">
        <v>52694</v>
      </c>
      <c r="P2572" s="87">
        <v>0</v>
      </c>
      <c r="Q2572" s="87">
        <v>52694</v>
      </c>
      <c r="R2572" s="87">
        <v>0</v>
      </c>
      <c r="S2572" s="87"/>
      <c r="T2572" s="87"/>
      <c r="U2572" s="85">
        <v>2021</v>
      </c>
      <c r="V2572" s="1"/>
      <c r="W2572" s="1"/>
      <c r="X2572" s="1"/>
      <c r="Y2572" s="1"/>
      <c r="Z2572" s="6">
        <v>38778</v>
      </c>
      <c r="AA2572" s="160"/>
      <c r="AB2572" s="123" t="s">
        <v>4395</v>
      </c>
      <c r="AC2572" s="124"/>
      <c r="AD2572" s="2"/>
      <c r="AE2572" s="2"/>
      <c r="AF2572" s="2"/>
      <c r="AG2572" s="2"/>
      <c r="AH2572" s="41" t="s">
        <v>7061</v>
      </c>
      <c r="AI2572" s="80"/>
      <c r="AJ2572" s="80"/>
      <c r="AK2572" s="1"/>
      <c r="AL2572" s="85"/>
      <c r="AM2572" s="151" t="s">
        <v>26263</v>
      </c>
      <c r="AN2572" s="16"/>
      <c r="AO2572" s="166"/>
      <c r="AP2572" s="5">
        <f t="shared" si="41"/>
        <v>0</v>
      </c>
      <c r="AQ2572" s="16"/>
      <c r="AR2572" s="205">
        <v>1</v>
      </c>
      <c r="AS2572" s="16"/>
      <c r="AT2572" s="16"/>
      <c r="AU2572" s="16"/>
      <c r="AV2572" s="16"/>
      <c r="AW2572" s="16"/>
      <c r="AX2572" s="16"/>
    </row>
    <row r="2573" spans="1:50" customFormat="1" ht="15.75" hidden="1" customHeight="1" x14ac:dyDescent="0.2">
      <c r="A2573" s="1" t="s">
        <v>26486</v>
      </c>
      <c r="B2573" s="1" t="s">
        <v>26487</v>
      </c>
      <c r="C2573" s="85" t="s">
        <v>4395</v>
      </c>
      <c r="D2573" s="85" t="s">
        <v>13090</v>
      </c>
      <c r="E2573" s="202" t="s">
        <v>26712</v>
      </c>
      <c r="F2573" s="85" t="s">
        <v>40</v>
      </c>
      <c r="G2573" s="85" t="s">
        <v>43</v>
      </c>
      <c r="H2573" s="85" t="s">
        <v>20690</v>
      </c>
      <c r="I2573" s="3" t="s">
        <v>4396</v>
      </c>
      <c r="J2573" s="85" t="s">
        <v>115</v>
      </c>
      <c r="K2573" s="1" t="s">
        <v>4926</v>
      </c>
      <c r="L2573" s="1"/>
      <c r="M2573" s="1"/>
      <c r="N2573" s="41" t="s">
        <v>4923</v>
      </c>
      <c r="O2573" s="87">
        <v>73891</v>
      </c>
      <c r="P2573" s="87">
        <v>0</v>
      </c>
      <c r="Q2573" s="87">
        <v>73891</v>
      </c>
      <c r="R2573" s="87">
        <v>0</v>
      </c>
      <c r="S2573" s="87"/>
      <c r="T2573" s="87"/>
      <c r="U2573" s="85">
        <v>2021</v>
      </c>
      <c r="V2573" s="1"/>
      <c r="W2573" s="1"/>
      <c r="X2573" s="1"/>
      <c r="Y2573" s="1"/>
      <c r="Z2573" s="6">
        <v>38778</v>
      </c>
      <c r="AA2573" s="160"/>
      <c r="AB2573" s="123" t="s">
        <v>4395</v>
      </c>
      <c r="AC2573" s="124"/>
      <c r="AD2573" s="2"/>
      <c r="AE2573" s="2"/>
      <c r="AF2573" s="2"/>
      <c r="AG2573" s="2"/>
      <c r="AH2573" s="41" t="s">
        <v>7061</v>
      </c>
      <c r="AI2573" s="80"/>
      <c r="AJ2573" s="80"/>
      <c r="AK2573" s="1"/>
      <c r="AL2573" s="85"/>
      <c r="AM2573" s="151" t="s">
        <v>26263</v>
      </c>
      <c r="AN2573" s="16"/>
      <c r="AO2573" s="166"/>
      <c r="AP2573" s="5">
        <f t="shared" si="41"/>
        <v>0</v>
      </c>
      <c r="AQ2573" s="16"/>
      <c r="AR2573" s="205">
        <v>1</v>
      </c>
      <c r="AS2573" s="16"/>
      <c r="AT2573" s="16"/>
      <c r="AU2573" s="16"/>
      <c r="AV2573" s="16"/>
      <c r="AW2573" s="16"/>
      <c r="AX2573" s="16"/>
    </row>
    <row r="2574" spans="1:50" customFormat="1" ht="15.75" hidden="1" customHeight="1" x14ac:dyDescent="0.2">
      <c r="A2574" s="1" t="s">
        <v>26488</v>
      </c>
      <c r="B2574" s="1" t="s">
        <v>26489</v>
      </c>
      <c r="C2574" s="85" t="s">
        <v>4395</v>
      </c>
      <c r="D2574" s="85" t="s">
        <v>13090</v>
      </c>
      <c r="E2574" s="202" t="s">
        <v>26712</v>
      </c>
      <c r="F2574" s="85" t="s">
        <v>40</v>
      </c>
      <c r="G2574" s="85" t="s">
        <v>43</v>
      </c>
      <c r="H2574" s="85" t="s">
        <v>20690</v>
      </c>
      <c r="I2574" s="3" t="s">
        <v>4396</v>
      </c>
      <c r="J2574" s="85" t="s">
        <v>115</v>
      </c>
      <c r="K2574" s="1" t="s">
        <v>4926</v>
      </c>
      <c r="L2574" s="1"/>
      <c r="M2574" s="1"/>
      <c r="N2574" s="41" t="s">
        <v>4923</v>
      </c>
      <c r="O2574" s="87">
        <v>70777</v>
      </c>
      <c r="P2574" s="87">
        <v>0</v>
      </c>
      <c r="Q2574" s="87">
        <v>70777</v>
      </c>
      <c r="R2574" s="87">
        <v>0</v>
      </c>
      <c r="S2574" s="87"/>
      <c r="T2574" s="87"/>
      <c r="U2574" s="85">
        <v>2021</v>
      </c>
      <c r="V2574" s="1"/>
      <c r="W2574" s="1"/>
      <c r="X2574" s="1"/>
      <c r="Y2574" s="1"/>
      <c r="Z2574" s="6">
        <v>38778</v>
      </c>
      <c r="AA2574" s="160"/>
      <c r="AB2574" s="123" t="s">
        <v>4395</v>
      </c>
      <c r="AC2574" s="124"/>
      <c r="AD2574" s="2"/>
      <c r="AE2574" s="2"/>
      <c r="AF2574" s="2"/>
      <c r="AG2574" s="2"/>
      <c r="AH2574" s="41" t="s">
        <v>7061</v>
      </c>
      <c r="AI2574" s="80"/>
      <c r="AJ2574" s="80"/>
      <c r="AK2574" s="1"/>
      <c r="AL2574" s="85"/>
      <c r="AM2574" s="151" t="s">
        <v>26263</v>
      </c>
      <c r="AN2574" s="16"/>
      <c r="AO2574" s="166"/>
      <c r="AP2574" s="5">
        <f t="shared" si="41"/>
        <v>0</v>
      </c>
      <c r="AQ2574" s="16"/>
      <c r="AR2574" s="205">
        <v>1</v>
      </c>
      <c r="AS2574" s="16"/>
      <c r="AT2574" s="16"/>
      <c r="AU2574" s="16"/>
      <c r="AV2574" s="16"/>
      <c r="AW2574" s="16"/>
      <c r="AX2574" s="16"/>
    </row>
    <row r="2575" spans="1:50" customFormat="1" ht="15.75" hidden="1" customHeight="1" x14ac:dyDescent="0.2">
      <c r="A2575" s="1" t="s">
        <v>26490</v>
      </c>
      <c r="B2575" s="1" t="s">
        <v>26491</v>
      </c>
      <c r="C2575" s="85" t="s">
        <v>4395</v>
      </c>
      <c r="D2575" s="85" t="s">
        <v>13090</v>
      </c>
      <c r="E2575" s="202" t="s">
        <v>26712</v>
      </c>
      <c r="F2575" s="85" t="s">
        <v>40</v>
      </c>
      <c r="G2575" s="85" t="s">
        <v>43</v>
      </c>
      <c r="H2575" s="85" t="s">
        <v>20690</v>
      </c>
      <c r="I2575" s="3" t="s">
        <v>4396</v>
      </c>
      <c r="J2575" s="85" t="s">
        <v>115</v>
      </c>
      <c r="K2575" s="1" t="s">
        <v>4926</v>
      </c>
      <c r="L2575" s="1"/>
      <c r="M2575" s="1"/>
      <c r="N2575" s="41" t="s">
        <v>4923</v>
      </c>
      <c r="O2575" s="87">
        <v>63934</v>
      </c>
      <c r="P2575" s="87">
        <v>0</v>
      </c>
      <c r="Q2575" s="87">
        <v>63934</v>
      </c>
      <c r="R2575" s="87">
        <v>0</v>
      </c>
      <c r="S2575" s="87"/>
      <c r="T2575" s="87"/>
      <c r="U2575" s="85">
        <v>2021</v>
      </c>
      <c r="V2575" s="1"/>
      <c r="W2575" s="1"/>
      <c r="X2575" s="1"/>
      <c r="Y2575" s="1"/>
      <c r="Z2575" s="6">
        <v>38778</v>
      </c>
      <c r="AA2575" s="160"/>
      <c r="AB2575" s="123" t="s">
        <v>4395</v>
      </c>
      <c r="AC2575" s="124"/>
      <c r="AD2575" s="2"/>
      <c r="AE2575" s="2"/>
      <c r="AF2575" s="2"/>
      <c r="AG2575" s="2"/>
      <c r="AH2575" s="41" t="s">
        <v>7061</v>
      </c>
      <c r="AI2575" s="80"/>
      <c r="AJ2575" s="80"/>
      <c r="AK2575" s="1"/>
      <c r="AL2575" s="85"/>
      <c r="AM2575" s="151" t="s">
        <v>26263</v>
      </c>
      <c r="AN2575" s="16"/>
      <c r="AO2575" s="166"/>
      <c r="AP2575" s="5">
        <f t="shared" si="41"/>
        <v>0</v>
      </c>
      <c r="AQ2575" s="16"/>
      <c r="AR2575" s="205">
        <v>1</v>
      </c>
      <c r="AS2575" s="16"/>
      <c r="AT2575" s="16"/>
      <c r="AU2575" s="16"/>
      <c r="AV2575" s="16"/>
      <c r="AW2575" s="16"/>
      <c r="AX2575" s="16"/>
    </row>
    <row r="2576" spans="1:50" customFormat="1" ht="15.75" hidden="1" customHeight="1" x14ac:dyDescent="0.2">
      <c r="A2576" s="1" t="s">
        <v>26492</v>
      </c>
      <c r="B2576" s="1" t="s">
        <v>26493</v>
      </c>
      <c r="C2576" s="85" t="s">
        <v>4395</v>
      </c>
      <c r="D2576" s="85" t="s">
        <v>13090</v>
      </c>
      <c r="E2576" s="202" t="s">
        <v>26712</v>
      </c>
      <c r="F2576" s="85" t="s">
        <v>40</v>
      </c>
      <c r="G2576" s="85" t="s">
        <v>43</v>
      </c>
      <c r="H2576" s="85" t="s">
        <v>20690</v>
      </c>
      <c r="I2576" s="3" t="s">
        <v>4396</v>
      </c>
      <c r="J2576" s="85" t="s">
        <v>115</v>
      </c>
      <c r="K2576" s="1" t="s">
        <v>4926</v>
      </c>
      <c r="L2576" s="1"/>
      <c r="M2576" s="1"/>
      <c r="N2576" s="41" t="s">
        <v>4923</v>
      </c>
      <c r="O2576" s="87">
        <v>63795</v>
      </c>
      <c r="P2576" s="87">
        <v>0</v>
      </c>
      <c r="Q2576" s="87">
        <v>63795</v>
      </c>
      <c r="R2576" s="87">
        <v>0</v>
      </c>
      <c r="S2576" s="87"/>
      <c r="T2576" s="87"/>
      <c r="U2576" s="85">
        <v>2021</v>
      </c>
      <c r="V2576" s="1"/>
      <c r="W2576" s="1"/>
      <c r="X2576" s="1"/>
      <c r="Y2576" s="1"/>
      <c r="Z2576" s="6">
        <v>38778</v>
      </c>
      <c r="AA2576" s="160"/>
      <c r="AB2576" s="123" t="s">
        <v>4395</v>
      </c>
      <c r="AC2576" s="124"/>
      <c r="AD2576" s="2"/>
      <c r="AE2576" s="2"/>
      <c r="AF2576" s="2"/>
      <c r="AG2576" s="2"/>
      <c r="AH2576" s="41" t="s">
        <v>7061</v>
      </c>
      <c r="AI2576" s="80"/>
      <c r="AJ2576" s="80"/>
      <c r="AK2576" s="1"/>
      <c r="AL2576" s="85"/>
      <c r="AM2576" s="151" t="s">
        <v>26263</v>
      </c>
      <c r="AN2576" s="16"/>
      <c r="AO2576" s="166"/>
      <c r="AP2576" s="5">
        <f t="shared" si="41"/>
        <v>0</v>
      </c>
      <c r="AQ2576" s="16"/>
      <c r="AR2576" s="205">
        <v>1</v>
      </c>
      <c r="AS2576" s="16"/>
      <c r="AT2576" s="16"/>
      <c r="AU2576" s="16"/>
      <c r="AV2576" s="16"/>
      <c r="AW2576" s="16"/>
      <c r="AX2576" s="16"/>
    </row>
    <row r="2577" spans="1:50" customFormat="1" ht="15.75" hidden="1" customHeight="1" x14ac:dyDescent="0.2">
      <c r="A2577" s="1" t="s">
        <v>26494</v>
      </c>
      <c r="B2577" s="1" t="s">
        <v>26495</v>
      </c>
      <c r="C2577" s="85" t="s">
        <v>4395</v>
      </c>
      <c r="D2577" s="85" t="s">
        <v>13090</v>
      </c>
      <c r="E2577" s="202" t="s">
        <v>26712</v>
      </c>
      <c r="F2577" s="85" t="s">
        <v>40</v>
      </c>
      <c r="G2577" s="85" t="s">
        <v>43</v>
      </c>
      <c r="H2577" s="85" t="s">
        <v>20690</v>
      </c>
      <c r="I2577" s="3" t="s">
        <v>4396</v>
      </c>
      <c r="J2577" s="85" t="s">
        <v>115</v>
      </c>
      <c r="K2577" s="1" t="s">
        <v>4926</v>
      </c>
      <c r="L2577" s="1"/>
      <c r="M2577" s="1"/>
      <c r="N2577" s="41" t="s">
        <v>4923</v>
      </c>
      <c r="O2577" s="87">
        <v>66977</v>
      </c>
      <c r="P2577" s="87">
        <v>0</v>
      </c>
      <c r="Q2577" s="87">
        <v>66977</v>
      </c>
      <c r="R2577" s="87">
        <v>0</v>
      </c>
      <c r="S2577" s="87"/>
      <c r="T2577" s="87"/>
      <c r="U2577" s="85">
        <v>2021</v>
      </c>
      <c r="V2577" s="1"/>
      <c r="W2577" s="1"/>
      <c r="X2577" s="1"/>
      <c r="Y2577" s="1"/>
      <c r="Z2577" s="6">
        <v>38778</v>
      </c>
      <c r="AA2577" s="160"/>
      <c r="AB2577" s="123" t="s">
        <v>4395</v>
      </c>
      <c r="AC2577" s="124"/>
      <c r="AD2577" s="2"/>
      <c r="AE2577" s="2"/>
      <c r="AF2577" s="2"/>
      <c r="AG2577" s="2"/>
      <c r="AH2577" s="41" t="s">
        <v>7061</v>
      </c>
      <c r="AI2577" s="80"/>
      <c r="AJ2577" s="80"/>
      <c r="AK2577" s="1"/>
      <c r="AL2577" s="85"/>
      <c r="AM2577" s="151" t="s">
        <v>26263</v>
      </c>
      <c r="AN2577" s="16"/>
      <c r="AO2577" s="166"/>
      <c r="AP2577" s="5">
        <f t="shared" si="41"/>
        <v>0</v>
      </c>
      <c r="AQ2577" s="16"/>
      <c r="AR2577" s="205">
        <v>1</v>
      </c>
      <c r="AS2577" s="16"/>
      <c r="AT2577" s="16"/>
      <c r="AU2577" s="16"/>
      <c r="AV2577" s="16"/>
      <c r="AW2577" s="16"/>
      <c r="AX2577" s="16"/>
    </row>
    <row r="2578" spans="1:50" customFormat="1" ht="15.75" hidden="1" customHeight="1" x14ac:dyDescent="0.2">
      <c r="A2578" s="7" t="s">
        <v>4746</v>
      </c>
      <c r="B2578" s="3" t="s">
        <v>4747</v>
      </c>
      <c r="C2578" s="85" t="s">
        <v>4395</v>
      </c>
      <c r="D2578" s="85" t="s">
        <v>13090</v>
      </c>
      <c r="E2578" s="202" t="s">
        <v>1800</v>
      </c>
      <c r="F2578" s="85" t="s">
        <v>55</v>
      </c>
      <c r="G2578" s="85" t="s">
        <v>63</v>
      </c>
      <c r="H2578" s="85" t="s">
        <v>20690</v>
      </c>
      <c r="I2578" s="3" t="s">
        <v>4405</v>
      </c>
      <c r="J2578" s="85" t="s">
        <v>4406</v>
      </c>
      <c r="K2578" s="7" t="s">
        <v>4407</v>
      </c>
      <c r="L2578" s="3"/>
      <c r="M2578" s="3"/>
      <c r="N2578" s="41" t="s">
        <v>29388</v>
      </c>
      <c r="O2578" s="87">
        <v>0</v>
      </c>
      <c r="P2578" s="87">
        <v>0</v>
      </c>
      <c r="Q2578" s="87">
        <v>0</v>
      </c>
      <c r="R2578" s="87">
        <v>0</v>
      </c>
      <c r="S2578" s="87"/>
      <c r="T2578" s="87"/>
      <c r="U2578" s="85" t="s">
        <v>112</v>
      </c>
      <c r="V2578" s="3" t="s">
        <v>112</v>
      </c>
      <c r="W2578" s="3"/>
      <c r="X2578" s="3"/>
      <c r="Y2578" s="3"/>
      <c r="Z2578" s="6">
        <v>21155</v>
      </c>
      <c r="AA2578" s="160"/>
      <c r="AB2578" s="123" t="s">
        <v>4395</v>
      </c>
      <c r="AC2578" s="124"/>
      <c r="AD2578" s="41"/>
      <c r="AE2578" s="83"/>
      <c r="AF2578" s="83"/>
      <c r="AG2578" s="41"/>
      <c r="AH2578" s="41" t="s">
        <v>63</v>
      </c>
      <c r="AI2578" s="80" t="s">
        <v>18219</v>
      </c>
      <c r="AJ2578" s="80" t="s">
        <v>20128</v>
      </c>
      <c r="AK2578" s="3"/>
      <c r="AL2578" s="85"/>
      <c r="AM2578" s="151" t="s">
        <v>19998</v>
      </c>
      <c r="AN2578" s="15"/>
      <c r="AO2578" s="166"/>
      <c r="AP2578" s="5">
        <f t="shared" si="41"/>
        <v>0</v>
      </c>
      <c r="AQ2578" s="16"/>
      <c r="AR2578" s="205">
        <v>1</v>
      </c>
      <c r="AS2578" s="16"/>
      <c r="AT2578" s="16"/>
      <c r="AU2578" s="16"/>
      <c r="AV2578" s="16"/>
      <c r="AW2578" s="16"/>
      <c r="AX2578" s="16"/>
    </row>
    <row r="2579" spans="1:50" customFormat="1" ht="15.75" hidden="1" customHeight="1" x14ac:dyDescent="0.2">
      <c r="A2579" s="1" t="s">
        <v>26496</v>
      </c>
      <c r="B2579" s="1" t="s">
        <v>26497</v>
      </c>
      <c r="C2579" s="85" t="s">
        <v>4395</v>
      </c>
      <c r="D2579" s="85" t="s">
        <v>13090</v>
      </c>
      <c r="E2579" s="202" t="s">
        <v>26712</v>
      </c>
      <c r="F2579" s="85" t="s">
        <v>40</v>
      </c>
      <c r="G2579" s="85" t="s">
        <v>43</v>
      </c>
      <c r="H2579" s="85" t="s">
        <v>20690</v>
      </c>
      <c r="I2579" s="3" t="s">
        <v>4396</v>
      </c>
      <c r="J2579" s="85" t="s">
        <v>115</v>
      </c>
      <c r="K2579" s="1" t="s">
        <v>4926</v>
      </c>
      <c r="L2579" s="1"/>
      <c r="M2579" s="1"/>
      <c r="N2579" s="41" t="s">
        <v>4923</v>
      </c>
      <c r="O2579" s="87">
        <v>69914</v>
      </c>
      <c r="P2579" s="87">
        <v>0</v>
      </c>
      <c r="Q2579" s="87">
        <v>69914</v>
      </c>
      <c r="R2579" s="87">
        <v>0</v>
      </c>
      <c r="S2579" s="87"/>
      <c r="T2579" s="87"/>
      <c r="U2579" s="85">
        <v>2021</v>
      </c>
      <c r="V2579" s="1"/>
      <c r="W2579" s="1"/>
      <c r="X2579" s="1"/>
      <c r="Y2579" s="1"/>
      <c r="Z2579" s="6">
        <v>38778</v>
      </c>
      <c r="AA2579" s="160"/>
      <c r="AB2579" s="123" t="s">
        <v>4395</v>
      </c>
      <c r="AC2579" s="124"/>
      <c r="AD2579" s="2"/>
      <c r="AE2579" s="2"/>
      <c r="AF2579" s="2"/>
      <c r="AG2579" s="2"/>
      <c r="AH2579" s="41" t="s">
        <v>7061</v>
      </c>
      <c r="AI2579" s="80"/>
      <c r="AJ2579" s="80"/>
      <c r="AK2579" s="1"/>
      <c r="AL2579" s="85"/>
      <c r="AM2579" s="151" t="s">
        <v>26263</v>
      </c>
      <c r="AN2579" s="16"/>
      <c r="AO2579" s="166"/>
      <c r="AP2579" s="5">
        <f t="shared" si="41"/>
        <v>0</v>
      </c>
      <c r="AQ2579" s="16"/>
      <c r="AR2579" s="205">
        <v>1</v>
      </c>
      <c r="AS2579" s="16"/>
      <c r="AT2579" s="16"/>
      <c r="AU2579" s="16"/>
      <c r="AV2579" s="16"/>
      <c r="AW2579" s="16"/>
      <c r="AX2579" s="16"/>
    </row>
    <row r="2580" spans="1:50" customFormat="1" ht="15.75" hidden="1" customHeight="1" x14ac:dyDescent="0.2">
      <c r="A2580" s="1" t="s">
        <v>26498</v>
      </c>
      <c r="B2580" s="1" t="s">
        <v>26499</v>
      </c>
      <c r="C2580" s="85" t="s">
        <v>4395</v>
      </c>
      <c r="D2580" s="85" t="s">
        <v>13090</v>
      </c>
      <c r="E2580" s="202" t="s">
        <v>26712</v>
      </c>
      <c r="F2580" s="85" t="s">
        <v>40</v>
      </c>
      <c r="G2580" s="85" t="s">
        <v>43</v>
      </c>
      <c r="H2580" s="85" t="s">
        <v>20690</v>
      </c>
      <c r="I2580" s="3" t="s">
        <v>4396</v>
      </c>
      <c r="J2580" s="85" t="s">
        <v>115</v>
      </c>
      <c r="K2580" s="1" t="s">
        <v>4926</v>
      </c>
      <c r="L2580" s="1"/>
      <c r="M2580" s="1"/>
      <c r="N2580" s="41" t="s">
        <v>4923</v>
      </c>
      <c r="O2580" s="87">
        <v>44679</v>
      </c>
      <c r="P2580" s="87">
        <v>0</v>
      </c>
      <c r="Q2580" s="87">
        <v>44679</v>
      </c>
      <c r="R2580" s="87">
        <v>0</v>
      </c>
      <c r="S2580" s="87"/>
      <c r="T2580" s="87"/>
      <c r="U2580" s="85">
        <v>2021</v>
      </c>
      <c r="V2580" s="1"/>
      <c r="W2580" s="1"/>
      <c r="X2580" s="1"/>
      <c r="Y2580" s="1"/>
      <c r="Z2580" s="6">
        <v>38778</v>
      </c>
      <c r="AA2580" s="160"/>
      <c r="AB2580" s="123" t="s">
        <v>4395</v>
      </c>
      <c r="AC2580" s="124"/>
      <c r="AD2580" s="2"/>
      <c r="AE2580" s="2"/>
      <c r="AF2580" s="2"/>
      <c r="AG2580" s="2"/>
      <c r="AH2580" s="41" t="s">
        <v>7061</v>
      </c>
      <c r="AI2580" s="80"/>
      <c r="AJ2580" s="80"/>
      <c r="AK2580" s="1"/>
      <c r="AL2580" s="85"/>
      <c r="AM2580" s="151" t="s">
        <v>26263</v>
      </c>
      <c r="AN2580" s="16"/>
      <c r="AO2580" s="166"/>
      <c r="AP2580" s="5">
        <f t="shared" si="41"/>
        <v>0</v>
      </c>
      <c r="AQ2580" s="16"/>
      <c r="AR2580" s="205">
        <v>1</v>
      </c>
      <c r="AS2580" s="16"/>
      <c r="AT2580" s="16"/>
      <c r="AU2580" s="16"/>
      <c r="AV2580" s="16"/>
      <c r="AW2580" s="16"/>
      <c r="AX2580" s="16"/>
    </row>
    <row r="2581" spans="1:50" customFormat="1" ht="15.75" hidden="1" customHeight="1" x14ac:dyDescent="0.2">
      <c r="A2581" s="1" t="s">
        <v>26500</v>
      </c>
      <c r="B2581" s="1" t="s">
        <v>26501</v>
      </c>
      <c r="C2581" s="85" t="s">
        <v>4395</v>
      </c>
      <c r="D2581" s="85" t="s">
        <v>13090</v>
      </c>
      <c r="E2581" s="202" t="s">
        <v>26712</v>
      </c>
      <c r="F2581" s="85" t="s">
        <v>40</v>
      </c>
      <c r="G2581" s="85" t="s">
        <v>43</v>
      </c>
      <c r="H2581" s="85" t="s">
        <v>20690</v>
      </c>
      <c r="I2581" s="3" t="s">
        <v>4396</v>
      </c>
      <c r="J2581" s="85" t="s">
        <v>115</v>
      </c>
      <c r="K2581" s="1" t="s">
        <v>4926</v>
      </c>
      <c r="L2581" s="1"/>
      <c r="M2581" s="1"/>
      <c r="N2581" s="41" t="s">
        <v>4923</v>
      </c>
      <c r="O2581" s="87">
        <v>67412</v>
      </c>
      <c r="P2581" s="87">
        <v>0</v>
      </c>
      <c r="Q2581" s="87">
        <v>67412</v>
      </c>
      <c r="R2581" s="87">
        <v>0</v>
      </c>
      <c r="S2581" s="87"/>
      <c r="T2581" s="87"/>
      <c r="U2581" s="85">
        <v>2021</v>
      </c>
      <c r="V2581" s="1"/>
      <c r="W2581" s="1"/>
      <c r="X2581" s="1"/>
      <c r="Y2581" s="1"/>
      <c r="Z2581" s="6">
        <v>38778</v>
      </c>
      <c r="AA2581" s="160"/>
      <c r="AB2581" s="123" t="s">
        <v>4395</v>
      </c>
      <c r="AC2581" s="124"/>
      <c r="AD2581" s="2"/>
      <c r="AE2581" s="2"/>
      <c r="AF2581" s="2"/>
      <c r="AG2581" s="2"/>
      <c r="AH2581" s="41" t="s">
        <v>7061</v>
      </c>
      <c r="AI2581" s="80"/>
      <c r="AJ2581" s="80"/>
      <c r="AK2581" s="1"/>
      <c r="AL2581" s="85"/>
      <c r="AM2581" s="151" t="s">
        <v>26263</v>
      </c>
      <c r="AN2581" s="16"/>
      <c r="AO2581" s="166"/>
      <c r="AP2581" s="5">
        <f t="shared" si="41"/>
        <v>0</v>
      </c>
      <c r="AQ2581" s="16"/>
      <c r="AR2581" s="205">
        <v>1</v>
      </c>
      <c r="AS2581" s="16"/>
      <c r="AT2581" s="16"/>
      <c r="AU2581" s="16"/>
      <c r="AV2581" s="16"/>
      <c r="AW2581" s="16"/>
      <c r="AX2581" s="16"/>
    </row>
    <row r="2582" spans="1:50" customFormat="1" ht="15.75" hidden="1" customHeight="1" x14ac:dyDescent="0.2">
      <c r="A2582" s="1" t="s">
        <v>26502</v>
      </c>
      <c r="B2582" s="1" t="s">
        <v>26503</v>
      </c>
      <c r="C2582" s="85" t="s">
        <v>4395</v>
      </c>
      <c r="D2582" s="85" t="s">
        <v>13090</v>
      </c>
      <c r="E2582" s="202" t="s">
        <v>26712</v>
      </c>
      <c r="F2582" s="85" t="s">
        <v>40</v>
      </c>
      <c r="G2582" s="85" t="s">
        <v>43</v>
      </c>
      <c r="H2582" s="85" t="s">
        <v>20690</v>
      </c>
      <c r="I2582" s="3" t="s">
        <v>4396</v>
      </c>
      <c r="J2582" s="85" t="s">
        <v>115</v>
      </c>
      <c r="K2582" s="1" t="s">
        <v>4926</v>
      </c>
      <c r="L2582" s="1"/>
      <c r="M2582" s="1"/>
      <c r="N2582" s="41" t="s">
        <v>4923</v>
      </c>
      <c r="O2582" s="87">
        <v>70345</v>
      </c>
      <c r="P2582" s="87">
        <v>0</v>
      </c>
      <c r="Q2582" s="87">
        <v>70345</v>
      </c>
      <c r="R2582" s="87">
        <v>0</v>
      </c>
      <c r="S2582" s="87"/>
      <c r="T2582" s="87"/>
      <c r="U2582" s="85">
        <v>2021</v>
      </c>
      <c r="V2582" s="1"/>
      <c r="W2582" s="1"/>
      <c r="X2582" s="1"/>
      <c r="Y2582" s="1"/>
      <c r="Z2582" s="6">
        <v>38778</v>
      </c>
      <c r="AA2582" s="160"/>
      <c r="AB2582" s="123" t="s">
        <v>4395</v>
      </c>
      <c r="AC2582" s="124"/>
      <c r="AD2582" s="2"/>
      <c r="AE2582" s="2"/>
      <c r="AF2582" s="2"/>
      <c r="AG2582" s="2"/>
      <c r="AH2582" s="41" t="s">
        <v>7061</v>
      </c>
      <c r="AI2582" s="80"/>
      <c r="AJ2582" s="80"/>
      <c r="AK2582" s="1"/>
      <c r="AL2582" s="85"/>
      <c r="AM2582" s="151" t="s">
        <v>26263</v>
      </c>
      <c r="AN2582" s="16"/>
      <c r="AO2582" s="166"/>
      <c r="AP2582" s="5">
        <f t="shared" si="41"/>
        <v>0</v>
      </c>
      <c r="AQ2582" s="16"/>
      <c r="AR2582" s="205">
        <v>1</v>
      </c>
      <c r="AS2582" s="16"/>
      <c r="AT2582" s="16"/>
      <c r="AU2582" s="16"/>
      <c r="AV2582" s="16"/>
      <c r="AW2582" s="16"/>
      <c r="AX2582" s="16"/>
    </row>
    <row r="2583" spans="1:50" customFormat="1" ht="15.75" hidden="1" customHeight="1" x14ac:dyDescent="0.2">
      <c r="A2583" s="1" t="s">
        <v>26504</v>
      </c>
      <c r="B2583" s="1" t="s">
        <v>26505</v>
      </c>
      <c r="C2583" s="85" t="s">
        <v>4395</v>
      </c>
      <c r="D2583" s="85" t="s">
        <v>13090</v>
      </c>
      <c r="E2583" s="202" t="s">
        <v>26712</v>
      </c>
      <c r="F2583" s="85" t="s">
        <v>40</v>
      </c>
      <c r="G2583" s="85" t="s">
        <v>43</v>
      </c>
      <c r="H2583" s="85" t="s">
        <v>20690</v>
      </c>
      <c r="I2583" s="3" t="s">
        <v>4396</v>
      </c>
      <c r="J2583" s="85" t="s">
        <v>115</v>
      </c>
      <c r="K2583" s="1" t="s">
        <v>4926</v>
      </c>
      <c r="L2583" s="1"/>
      <c r="M2583" s="1"/>
      <c r="N2583" s="41" t="s">
        <v>4923</v>
      </c>
      <c r="O2583" s="87">
        <v>75097</v>
      </c>
      <c r="P2583" s="87">
        <v>0</v>
      </c>
      <c r="Q2583" s="87">
        <v>75097</v>
      </c>
      <c r="R2583" s="87">
        <v>0</v>
      </c>
      <c r="S2583" s="87"/>
      <c r="T2583" s="87"/>
      <c r="U2583" s="85">
        <v>2021</v>
      </c>
      <c r="V2583" s="1"/>
      <c r="W2583" s="1"/>
      <c r="X2583" s="1"/>
      <c r="Y2583" s="1"/>
      <c r="Z2583" s="6">
        <v>38778</v>
      </c>
      <c r="AA2583" s="160"/>
      <c r="AB2583" s="123" t="s">
        <v>4395</v>
      </c>
      <c r="AC2583" s="124"/>
      <c r="AD2583" s="2"/>
      <c r="AE2583" s="2"/>
      <c r="AF2583" s="2"/>
      <c r="AG2583" s="2"/>
      <c r="AH2583" s="41" t="s">
        <v>7061</v>
      </c>
      <c r="AI2583" s="80"/>
      <c r="AJ2583" s="80"/>
      <c r="AK2583" s="1"/>
      <c r="AL2583" s="85"/>
      <c r="AM2583" s="151" t="s">
        <v>26263</v>
      </c>
      <c r="AN2583" s="16"/>
      <c r="AO2583" s="166"/>
      <c r="AP2583" s="5">
        <f t="shared" si="41"/>
        <v>0</v>
      </c>
      <c r="AQ2583" s="16"/>
      <c r="AR2583" s="205">
        <v>1</v>
      </c>
      <c r="AS2583" s="16"/>
      <c r="AT2583" s="16"/>
      <c r="AU2583" s="16"/>
      <c r="AV2583" s="16"/>
      <c r="AW2583" s="16"/>
      <c r="AX2583" s="16"/>
    </row>
    <row r="2584" spans="1:50" customFormat="1" ht="15.75" hidden="1" customHeight="1" x14ac:dyDescent="0.2">
      <c r="A2584" s="1" t="s">
        <v>26506</v>
      </c>
      <c r="B2584" s="1" t="s">
        <v>26507</v>
      </c>
      <c r="C2584" s="85" t="s">
        <v>4395</v>
      </c>
      <c r="D2584" s="85" t="s">
        <v>13090</v>
      </c>
      <c r="E2584" s="202" t="s">
        <v>26712</v>
      </c>
      <c r="F2584" s="85" t="s">
        <v>40</v>
      </c>
      <c r="G2584" s="85" t="s">
        <v>43</v>
      </c>
      <c r="H2584" s="85" t="s">
        <v>20690</v>
      </c>
      <c r="I2584" s="3" t="s">
        <v>4396</v>
      </c>
      <c r="J2584" s="85" t="s">
        <v>115</v>
      </c>
      <c r="K2584" s="1" t="s">
        <v>4926</v>
      </c>
      <c r="L2584" s="1"/>
      <c r="M2584" s="1"/>
      <c r="N2584" s="41" t="s">
        <v>4923</v>
      </c>
      <c r="O2584" s="87">
        <v>5974</v>
      </c>
      <c r="P2584" s="87">
        <v>0</v>
      </c>
      <c r="Q2584" s="87">
        <v>5974</v>
      </c>
      <c r="R2584" s="87">
        <v>0</v>
      </c>
      <c r="S2584" s="87"/>
      <c r="T2584" s="87"/>
      <c r="U2584" s="85">
        <v>2021</v>
      </c>
      <c r="V2584" s="1"/>
      <c r="W2584" s="1"/>
      <c r="X2584" s="1"/>
      <c r="Y2584" s="1"/>
      <c r="Z2584" s="6">
        <v>38778</v>
      </c>
      <c r="AA2584" s="160"/>
      <c r="AB2584" s="123" t="s">
        <v>4395</v>
      </c>
      <c r="AC2584" s="124"/>
      <c r="AD2584" s="2"/>
      <c r="AE2584" s="2"/>
      <c r="AF2584" s="2"/>
      <c r="AG2584" s="2"/>
      <c r="AH2584" s="41" t="s">
        <v>7061</v>
      </c>
      <c r="AI2584" s="80"/>
      <c r="AJ2584" s="80"/>
      <c r="AK2584" s="1"/>
      <c r="AL2584" s="85"/>
      <c r="AM2584" s="151" t="s">
        <v>26263</v>
      </c>
      <c r="AN2584" s="16"/>
      <c r="AO2584" s="166"/>
      <c r="AP2584" s="5">
        <f t="shared" si="41"/>
        <v>0</v>
      </c>
      <c r="AQ2584" s="16"/>
      <c r="AR2584" s="205">
        <v>1</v>
      </c>
      <c r="AS2584" s="16"/>
      <c r="AT2584" s="16"/>
      <c r="AU2584" s="16"/>
      <c r="AV2584" s="16"/>
      <c r="AW2584" s="16"/>
      <c r="AX2584" s="16"/>
    </row>
    <row r="2585" spans="1:50" customFormat="1" ht="15.75" hidden="1" customHeight="1" x14ac:dyDescent="0.2">
      <c r="A2585" s="1" t="s">
        <v>26508</v>
      </c>
      <c r="B2585" s="1" t="s">
        <v>26509</v>
      </c>
      <c r="C2585" s="85" t="s">
        <v>4395</v>
      </c>
      <c r="D2585" s="85" t="s">
        <v>13090</v>
      </c>
      <c r="E2585" s="202" t="s">
        <v>26712</v>
      </c>
      <c r="F2585" s="85" t="s">
        <v>40</v>
      </c>
      <c r="G2585" s="85" t="s">
        <v>43</v>
      </c>
      <c r="H2585" s="85" t="s">
        <v>20690</v>
      </c>
      <c r="I2585" s="3" t="s">
        <v>4396</v>
      </c>
      <c r="J2585" s="85" t="s">
        <v>115</v>
      </c>
      <c r="K2585" s="1" t="s">
        <v>4926</v>
      </c>
      <c r="L2585" s="1"/>
      <c r="M2585" s="1"/>
      <c r="N2585" s="41" t="s">
        <v>4923</v>
      </c>
      <c r="O2585" s="87">
        <v>73839</v>
      </c>
      <c r="P2585" s="87">
        <v>0</v>
      </c>
      <c r="Q2585" s="87">
        <v>73839</v>
      </c>
      <c r="R2585" s="87">
        <v>0</v>
      </c>
      <c r="S2585" s="87"/>
      <c r="T2585" s="87"/>
      <c r="U2585" s="85">
        <v>2021</v>
      </c>
      <c r="V2585" s="1"/>
      <c r="W2585" s="1"/>
      <c r="X2585" s="1"/>
      <c r="Y2585" s="1"/>
      <c r="Z2585" s="6">
        <v>38778</v>
      </c>
      <c r="AA2585" s="160"/>
      <c r="AB2585" s="123" t="s">
        <v>4395</v>
      </c>
      <c r="AC2585" s="124"/>
      <c r="AD2585" s="2"/>
      <c r="AE2585" s="2"/>
      <c r="AF2585" s="2"/>
      <c r="AG2585" s="2"/>
      <c r="AH2585" s="41" t="s">
        <v>7061</v>
      </c>
      <c r="AI2585" s="80"/>
      <c r="AJ2585" s="80"/>
      <c r="AK2585" s="1"/>
      <c r="AL2585" s="85"/>
      <c r="AM2585" s="151" t="s">
        <v>26263</v>
      </c>
      <c r="AN2585" s="16"/>
      <c r="AO2585" s="166"/>
      <c r="AP2585" s="5">
        <f t="shared" si="41"/>
        <v>0</v>
      </c>
      <c r="AQ2585" s="16"/>
      <c r="AR2585" s="205">
        <v>1</v>
      </c>
      <c r="AS2585" s="16"/>
      <c r="AT2585" s="16"/>
      <c r="AU2585" s="16"/>
      <c r="AV2585" s="16"/>
      <c r="AW2585" s="16"/>
      <c r="AX2585" s="16"/>
    </row>
    <row r="2586" spans="1:50" customFormat="1" ht="15.75" hidden="1" customHeight="1" x14ac:dyDescent="0.2">
      <c r="A2586" s="1" t="s">
        <v>26510</v>
      </c>
      <c r="B2586" s="1" t="s">
        <v>26511</v>
      </c>
      <c r="C2586" s="85" t="s">
        <v>4395</v>
      </c>
      <c r="D2586" s="85" t="s">
        <v>13090</v>
      </c>
      <c r="E2586" s="202" t="s">
        <v>26712</v>
      </c>
      <c r="F2586" s="85" t="s">
        <v>40</v>
      </c>
      <c r="G2586" s="85" t="s">
        <v>43</v>
      </c>
      <c r="H2586" s="85" t="s">
        <v>20690</v>
      </c>
      <c r="I2586" s="3" t="s">
        <v>4396</v>
      </c>
      <c r="J2586" s="85" t="s">
        <v>115</v>
      </c>
      <c r="K2586" s="1" t="s">
        <v>4926</v>
      </c>
      <c r="L2586" s="1"/>
      <c r="M2586" s="1"/>
      <c r="N2586" s="41" t="s">
        <v>4923</v>
      </c>
      <c r="O2586" s="87">
        <v>48894</v>
      </c>
      <c r="P2586" s="87">
        <v>0</v>
      </c>
      <c r="Q2586" s="87">
        <v>48894</v>
      </c>
      <c r="R2586" s="87">
        <v>0</v>
      </c>
      <c r="S2586" s="87"/>
      <c r="T2586" s="87"/>
      <c r="U2586" s="85">
        <v>2021</v>
      </c>
      <c r="V2586" s="1"/>
      <c r="W2586" s="1"/>
      <c r="X2586" s="1"/>
      <c r="Y2586" s="1"/>
      <c r="Z2586" s="6">
        <v>38776</v>
      </c>
      <c r="AA2586" s="160"/>
      <c r="AB2586" s="123" t="s">
        <v>4395</v>
      </c>
      <c r="AC2586" s="124"/>
      <c r="AD2586" s="2"/>
      <c r="AE2586" s="2"/>
      <c r="AF2586" s="2"/>
      <c r="AG2586" s="2"/>
      <c r="AH2586" s="41" t="s">
        <v>7061</v>
      </c>
      <c r="AI2586" s="80"/>
      <c r="AJ2586" s="80"/>
      <c r="AK2586" s="1"/>
      <c r="AL2586" s="85"/>
      <c r="AM2586" s="151" t="s">
        <v>26263</v>
      </c>
      <c r="AN2586" s="16"/>
      <c r="AO2586" s="166"/>
      <c r="AP2586" s="5">
        <f t="shared" si="41"/>
        <v>0</v>
      </c>
      <c r="AQ2586" s="16"/>
      <c r="AR2586" s="205">
        <v>1</v>
      </c>
      <c r="AS2586" s="16"/>
      <c r="AT2586" s="16"/>
      <c r="AU2586" s="16"/>
      <c r="AV2586" s="16"/>
      <c r="AW2586" s="16"/>
      <c r="AX2586" s="16"/>
    </row>
    <row r="2587" spans="1:50" customFormat="1" ht="15.75" hidden="1" customHeight="1" x14ac:dyDescent="0.2">
      <c r="A2587" s="1" t="s">
        <v>26512</v>
      </c>
      <c r="B2587" s="1" t="s">
        <v>26513</v>
      </c>
      <c r="C2587" s="85" t="s">
        <v>4395</v>
      </c>
      <c r="D2587" s="85" t="s">
        <v>13090</v>
      </c>
      <c r="E2587" s="202" t="s">
        <v>26712</v>
      </c>
      <c r="F2587" s="85" t="s">
        <v>40</v>
      </c>
      <c r="G2587" s="85" t="s">
        <v>43</v>
      </c>
      <c r="H2587" s="85" t="s">
        <v>20690</v>
      </c>
      <c r="I2587" s="3" t="s">
        <v>4396</v>
      </c>
      <c r="J2587" s="85" t="s">
        <v>115</v>
      </c>
      <c r="K2587" s="1" t="s">
        <v>4926</v>
      </c>
      <c r="L2587" s="1"/>
      <c r="M2587" s="1"/>
      <c r="N2587" s="41" t="s">
        <v>4923</v>
      </c>
      <c r="O2587" s="87">
        <v>13446</v>
      </c>
      <c r="P2587" s="87">
        <v>0</v>
      </c>
      <c r="Q2587" s="87">
        <v>13446</v>
      </c>
      <c r="R2587" s="87">
        <v>0</v>
      </c>
      <c r="S2587" s="87"/>
      <c r="T2587" s="87"/>
      <c r="U2587" s="85">
        <v>2021</v>
      </c>
      <c r="V2587" s="1"/>
      <c r="W2587" s="1"/>
      <c r="X2587" s="1"/>
      <c r="Y2587" s="1"/>
      <c r="Z2587" s="6">
        <v>38778</v>
      </c>
      <c r="AA2587" s="160"/>
      <c r="AB2587" s="123" t="s">
        <v>4395</v>
      </c>
      <c r="AC2587" s="124"/>
      <c r="AD2587" s="2"/>
      <c r="AE2587" s="2"/>
      <c r="AF2587" s="2"/>
      <c r="AG2587" s="2"/>
      <c r="AH2587" s="41" t="s">
        <v>7061</v>
      </c>
      <c r="AI2587" s="80"/>
      <c r="AJ2587" s="80"/>
      <c r="AK2587" s="1"/>
      <c r="AL2587" s="85"/>
      <c r="AM2587" s="151" t="s">
        <v>26263</v>
      </c>
      <c r="AN2587" s="16"/>
      <c r="AO2587" s="166"/>
      <c r="AP2587" s="5">
        <f t="shared" si="41"/>
        <v>0</v>
      </c>
      <c r="AQ2587" s="16"/>
      <c r="AR2587" s="205">
        <v>1</v>
      </c>
      <c r="AS2587" s="16"/>
      <c r="AT2587" s="16"/>
      <c r="AU2587" s="16"/>
      <c r="AV2587" s="16"/>
      <c r="AW2587" s="16"/>
      <c r="AX2587" s="16"/>
    </row>
    <row r="2588" spans="1:50" customFormat="1" ht="15.75" hidden="1" customHeight="1" x14ac:dyDescent="0.2">
      <c r="A2588" s="1" t="s">
        <v>26514</v>
      </c>
      <c r="B2588" s="1" t="s">
        <v>26515</v>
      </c>
      <c r="C2588" s="85" t="s">
        <v>4395</v>
      </c>
      <c r="D2588" s="85" t="s">
        <v>13090</v>
      </c>
      <c r="E2588" s="202" t="s">
        <v>26712</v>
      </c>
      <c r="F2588" s="85" t="s">
        <v>40</v>
      </c>
      <c r="G2588" s="85" t="s">
        <v>43</v>
      </c>
      <c r="H2588" s="85" t="s">
        <v>20690</v>
      </c>
      <c r="I2588" s="3" t="s">
        <v>4396</v>
      </c>
      <c r="J2588" s="85" t="s">
        <v>115</v>
      </c>
      <c r="K2588" s="1" t="s">
        <v>4926</v>
      </c>
      <c r="L2588" s="1"/>
      <c r="M2588" s="1"/>
      <c r="N2588" s="41" t="s">
        <v>4923</v>
      </c>
      <c r="O2588" s="87">
        <v>32118</v>
      </c>
      <c r="P2588" s="87">
        <v>0</v>
      </c>
      <c r="Q2588" s="87">
        <v>32118</v>
      </c>
      <c r="R2588" s="87">
        <v>0</v>
      </c>
      <c r="S2588" s="87"/>
      <c r="T2588" s="87"/>
      <c r="U2588" s="85">
        <v>2021</v>
      </c>
      <c r="V2588" s="1"/>
      <c r="W2588" s="1"/>
      <c r="X2588" s="1"/>
      <c r="Y2588" s="1"/>
      <c r="Z2588" s="6">
        <v>38778</v>
      </c>
      <c r="AA2588" s="160"/>
      <c r="AB2588" s="123" t="s">
        <v>4395</v>
      </c>
      <c r="AC2588" s="124"/>
      <c r="AD2588" s="2"/>
      <c r="AE2588" s="2"/>
      <c r="AF2588" s="2"/>
      <c r="AG2588" s="2"/>
      <c r="AH2588" s="41" t="s">
        <v>7061</v>
      </c>
      <c r="AI2588" s="80"/>
      <c r="AJ2588" s="80"/>
      <c r="AK2588" s="1"/>
      <c r="AL2588" s="85"/>
      <c r="AM2588" s="151" t="s">
        <v>26263</v>
      </c>
      <c r="AN2588" s="16"/>
      <c r="AO2588" s="166"/>
      <c r="AP2588" s="5">
        <f t="shared" si="41"/>
        <v>0</v>
      </c>
      <c r="AQ2588" s="16"/>
      <c r="AR2588" s="205">
        <v>1</v>
      </c>
      <c r="AS2588" s="16"/>
      <c r="AT2588" s="16"/>
      <c r="AU2588" s="16"/>
      <c r="AV2588" s="16"/>
      <c r="AW2588" s="16"/>
      <c r="AX2588" s="16"/>
    </row>
    <row r="2589" spans="1:50" customFormat="1" ht="15.75" hidden="1" customHeight="1" x14ac:dyDescent="0.2">
      <c r="A2589" s="1" t="s">
        <v>26516</v>
      </c>
      <c r="B2589" s="1" t="s">
        <v>26517</v>
      </c>
      <c r="C2589" s="85" t="s">
        <v>4395</v>
      </c>
      <c r="D2589" s="85" t="s">
        <v>13090</v>
      </c>
      <c r="E2589" s="202" t="s">
        <v>26712</v>
      </c>
      <c r="F2589" s="85" t="s">
        <v>40</v>
      </c>
      <c r="G2589" s="85" t="s">
        <v>43</v>
      </c>
      <c r="H2589" s="85" t="s">
        <v>20690</v>
      </c>
      <c r="I2589" s="3" t="s">
        <v>4396</v>
      </c>
      <c r="J2589" s="85" t="s">
        <v>115</v>
      </c>
      <c r="K2589" s="1" t="s">
        <v>4926</v>
      </c>
      <c r="L2589" s="1"/>
      <c r="M2589" s="1"/>
      <c r="N2589" s="41" t="s">
        <v>4923</v>
      </c>
      <c r="O2589" s="87">
        <v>74161</v>
      </c>
      <c r="P2589" s="87">
        <v>0</v>
      </c>
      <c r="Q2589" s="87">
        <v>74161</v>
      </c>
      <c r="R2589" s="87">
        <v>0</v>
      </c>
      <c r="S2589" s="87"/>
      <c r="T2589" s="87"/>
      <c r="U2589" s="85">
        <v>2021</v>
      </c>
      <c r="V2589" s="1"/>
      <c r="W2589" s="1"/>
      <c r="X2589" s="1"/>
      <c r="Y2589" s="1"/>
      <c r="Z2589" s="6">
        <v>38778</v>
      </c>
      <c r="AA2589" s="160"/>
      <c r="AB2589" s="123" t="s">
        <v>4395</v>
      </c>
      <c r="AC2589" s="124"/>
      <c r="AD2589" s="2"/>
      <c r="AE2589" s="2"/>
      <c r="AF2589" s="2"/>
      <c r="AG2589" s="2"/>
      <c r="AH2589" s="41" t="s">
        <v>7061</v>
      </c>
      <c r="AI2589" s="80"/>
      <c r="AJ2589" s="80"/>
      <c r="AK2589" s="1"/>
      <c r="AL2589" s="85"/>
      <c r="AM2589" s="151" t="s">
        <v>26263</v>
      </c>
      <c r="AN2589" s="16"/>
      <c r="AO2589" s="166"/>
      <c r="AP2589" s="5">
        <f t="shared" si="41"/>
        <v>0</v>
      </c>
      <c r="AQ2589" s="16"/>
      <c r="AR2589" s="205">
        <v>1</v>
      </c>
      <c r="AS2589" s="16"/>
      <c r="AT2589" s="16"/>
      <c r="AU2589" s="16"/>
      <c r="AV2589" s="16"/>
      <c r="AW2589" s="16"/>
      <c r="AX2589" s="16"/>
    </row>
    <row r="2590" spans="1:50" customFormat="1" ht="15.75" hidden="1" customHeight="1" x14ac:dyDescent="0.2">
      <c r="A2590" s="1" t="s">
        <v>26518</v>
      </c>
      <c r="B2590" s="1" t="s">
        <v>26519</v>
      </c>
      <c r="C2590" s="85" t="s">
        <v>4395</v>
      </c>
      <c r="D2590" s="85" t="s">
        <v>13090</v>
      </c>
      <c r="E2590" s="202" t="s">
        <v>26712</v>
      </c>
      <c r="F2590" s="85" t="s">
        <v>40</v>
      </c>
      <c r="G2590" s="85" t="s">
        <v>43</v>
      </c>
      <c r="H2590" s="85" t="s">
        <v>20690</v>
      </c>
      <c r="I2590" s="3" t="s">
        <v>4396</v>
      </c>
      <c r="J2590" s="85" t="s">
        <v>115</v>
      </c>
      <c r="K2590" s="1" t="s">
        <v>4926</v>
      </c>
      <c r="L2590" s="1"/>
      <c r="M2590" s="1"/>
      <c r="N2590" s="41" t="s">
        <v>4923</v>
      </c>
      <c r="O2590" s="87">
        <v>73481</v>
      </c>
      <c r="P2590" s="87">
        <v>0</v>
      </c>
      <c r="Q2590" s="87">
        <v>73481</v>
      </c>
      <c r="R2590" s="87">
        <v>0</v>
      </c>
      <c r="S2590" s="87"/>
      <c r="T2590" s="87"/>
      <c r="U2590" s="85">
        <v>2021</v>
      </c>
      <c r="V2590" s="1"/>
      <c r="W2590" s="1"/>
      <c r="X2590" s="1"/>
      <c r="Y2590" s="1"/>
      <c r="Z2590" s="6">
        <v>38778</v>
      </c>
      <c r="AA2590" s="160"/>
      <c r="AB2590" s="123" t="s">
        <v>4395</v>
      </c>
      <c r="AC2590" s="124"/>
      <c r="AD2590" s="2"/>
      <c r="AE2590" s="2"/>
      <c r="AF2590" s="2"/>
      <c r="AG2590" s="2"/>
      <c r="AH2590" s="41" t="s">
        <v>7061</v>
      </c>
      <c r="AI2590" s="80"/>
      <c r="AJ2590" s="80"/>
      <c r="AK2590" s="1"/>
      <c r="AL2590" s="85"/>
      <c r="AM2590" s="151" t="s">
        <v>26263</v>
      </c>
      <c r="AN2590" s="16"/>
      <c r="AO2590" s="166"/>
      <c r="AP2590" s="5">
        <f t="shared" si="41"/>
        <v>0</v>
      </c>
      <c r="AQ2590" s="16"/>
      <c r="AR2590" s="205">
        <v>1</v>
      </c>
      <c r="AS2590" s="16"/>
      <c r="AT2590" s="16"/>
      <c r="AU2590" s="16"/>
      <c r="AV2590" s="16"/>
      <c r="AW2590" s="16"/>
      <c r="AX2590" s="16"/>
    </row>
    <row r="2591" spans="1:50" customFormat="1" ht="15.75" hidden="1" customHeight="1" x14ac:dyDescent="0.2">
      <c r="A2591" s="1" t="s">
        <v>26520</v>
      </c>
      <c r="B2591" s="1" t="s">
        <v>26521</v>
      </c>
      <c r="C2591" s="85" t="s">
        <v>4395</v>
      </c>
      <c r="D2591" s="85" t="s">
        <v>13090</v>
      </c>
      <c r="E2591" s="202" t="s">
        <v>26712</v>
      </c>
      <c r="F2591" s="85" t="s">
        <v>40</v>
      </c>
      <c r="G2591" s="85" t="s">
        <v>43</v>
      </c>
      <c r="H2591" s="85" t="s">
        <v>20690</v>
      </c>
      <c r="I2591" s="3" t="s">
        <v>4396</v>
      </c>
      <c r="J2591" s="85" t="s">
        <v>115</v>
      </c>
      <c r="K2591" s="1" t="s">
        <v>4926</v>
      </c>
      <c r="L2591" s="1"/>
      <c r="M2591" s="1"/>
      <c r="N2591" s="41" t="s">
        <v>4923</v>
      </c>
      <c r="O2591" s="87">
        <v>70259</v>
      </c>
      <c r="P2591" s="87">
        <v>0</v>
      </c>
      <c r="Q2591" s="87">
        <v>70259</v>
      </c>
      <c r="R2591" s="87">
        <v>0</v>
      </c>
      <c r="S2591" s="87"/>
      <c r="T2591" s="87"/>
      <c r="U2591" s="85">
        <v>2021</v>
      </c>
      <c r="V2591" s="1"/>
      <c r="W2591" s="1"/>
      <c r="X2591" s="1"/>
      <c r="Y2591" s="1"/>
      <c r="Z2591" s="6">
        <v>38778</v>
      </c>
      <c r="AA2591" s="160"/>
      <c r="AB2591" s="123" t="s">
        <v>4395</v>
      </c>
      <c r="AC2591" s="124"/>
      <c r="AD2591" s="2"/>
      <c r="AE2591" s="2"/>
      <c r="AF2591" s="2"/>
      <c r="AG2591" s="2"/>
      <c r="AH2591" s="41" t="s">
        <v>7061</v>
      </c>
      <c r="AI2591" s="80"/>
      <c r="AJ2591" s="80"/>
      <c r="AK2591" s="1"/>
      <c r="AL2591" s="85"/>
      <c r="AM2591" s="151" t="s">
        <v>26263</v>
      </c>
      <c r="AN2591" s="16"/>
      <c r="AO2591" s="166"/>
      <c r="AP2591" s="5">
        <f t="shared" si="41"/>
        <v>0</v>
      </c>
      <c r="AQ2591" s="16"/>
      <c r="AR2591" s="205">
        <v>1</v>
      </c>
      <c r="AS2591" s="16"/>
      <c r="AT2591" s="16"/>
      <c r="AU2591" s="16"/>
      <c r="AV2591" s="16"/>
      <c r="AW2591" s="16"/>
      <c r="AX2591" s="16"/>
    </row>
    <row r="2592" spans="1:50" customFormat="1" ht="15.75" hidden="1" customHeight="1" x14ac:dyDescent="0.2">
      <c r="A2592" s="7" t="s">
        <v>25677</v>
      </c>
      <c r="B2592" s="3" t="s">
        <v>25766</v>
      </c>
      <c r="C2592" s="85" t="s">
        <v>4395</v>
      </c>
      <c r="D2592" s="85" t="s">
        <v>13090</v>
      </c>
      <c r="E2592" s="202" t="s">
        <v>1800</v>
      </c>
      <c r="F2592" s="85" t="s">
        <v>64</v>
      </c>
      <c r="G2592" s="85" t="s">
        <v>25112</v>
      </c>
      <c r="H2592" s="85" t="s">
        <v>20690</v>
      </c>
      <c r="I2592" s="3" t="s">
        <v>17225</v>
      </c>
      <c r="J2592" s="85" t="s">
        <v>5593</v>
      </c>
      <c r="K2592" s="7" t="s">
        <v>17224</v>
      </c>
      <c r="L2592" s="3"/>
      <c r="M2592" s="10" t="s">
        <v>17459</v>
      </c>
      <c r="N2592" s="41" t="s">
        <v>25850</v>
      </c>
      <c r="O2592" s="87">
        <v>0</v>
      </c>
      <c r="P2592" s="87">
        <v>0</v>
      </c>
      <c r="Q2592" s="87">
        <v>0</v>
      </c>
      <c r="R2592" s="87">
        <v>0</v>
      </c>
      <c r="S2592" s="87"/>
      <c r="T2592" s="87"/>
      <c r="U2592" s="85" t="s">
        <v>112</v>
      </c>
      <c r="V2592" s="3"/>
      <c r="X2592" s="3"/>
      <c r="Y2592" s="7"/>
      <c r="Z2592" s="6">
        <v>39723</v>
      </c>
      <c r="AA2592" s="160"/>
      <c r="AB2592" s="123" t="s">
        <v>4395</v>
      </c>
      <c r="AC2592" s="124"/>
      <c r="AD2592" s="41"/>
      <c r="AE2592" s="41"/>
      <c r="AF2592" s="41"/>
      <c r="AG2592" s="41"/>
      <c r="AH2592" s="41" t="s">
        <v>13755</v>
      </c>
      <c r="AI2592" s="80" t="s">
        <v>25951</v>
      </c>
      <c r="AJ2592" s="41" t="s">
        <v>25861</v>
      </c>
      <c r="AK2592" s="3"/>
      <c r="AL2592" s="85"/>
      <c r="AM2592" s="151" t="s">
        <v>25241</v>
      </c>
      <c r="AN2592" s="15"/>
      <c r="AO2592" s="166"/>
      <c r="AP2592" s="5">
        <f t="shared" si="41"/>
        <v>0</v>
      </c>
      <c r="AQ2592" s="16"/>
      <c r="AR2592" s="205">
        <v>1</v>
      </c>
      <c r="AS2592" s="16"/>
      <c r="AT2592" s="16"/>
      <c r="AU2592" s="16"/>
      <c r="AV2592" s="16"/>
      <c r="AW2592" s="16"/>
      <c r="AX2592" s="16"/>
    </row>
    <row r="2593" spans="1:50" customFormat="1" ht="15.75" hidden="1" customHeight="1" x14ac:dyDescent="0.2">
      <c r="A2593" s="7" t="s">
        <v>24796</v>
      </c>
      <c r="B2593" s="3" t="s">
        <v>24819</v>
      </c>
      <c r="C2593" s="85" t="s">
        <v>4395</v>
      </c>
      <c r="D2593" s="85" t="s">
        <v>13090</v>
      </c>
      <c r="E2593" s="202" t="s">
        <v>1800</v>
      </c>
      <c r="F2593" s="85" t="s">
        <v>40</v>
      </c>
      <c r="G2593" s="85" t="s">
        <v>43</v>
      </c>
      <c r="H2593" s="85" t="s">
        <v>20690</v>
      </c>
      <c r="I2593" s="3" t="s">
        <v>24284</v>
      </c>
      <c r="J2593" s="85" t="s">
        <v>4435</v>
      </c>
      <c r="K2593" s="7" t="s">
        <v>4744</v>
      </c>
      <c r="L2593" s="3"/>
      <c r="M2593" s="3"/>
      <c r="N2593" s="41" t="s">
        <v>5382</v>
      </c>
      <c r="O2593" s="87">
        <v>0</v>
      </c>
      <c r="P2593" s="87">
        <v>0</v>
      </c>
      <c r="Q2593" s="87">
        <v>0</v>
      </c>
      <c r="R2593" s="87">
        <v>0</v>
      </c>
      <c r="S2593" s="87"/>
      <c r="T2593" s="87"/>
      <c r="U2593" s="85" t="s">
        <v>112</v>
      </c>
      <c r="V2593" s="3"/>
      <c r="X2593" s="3"/>
      <c r="Y2593" s="7"/>
      <c r="Z2593" s="6">
        <v>8995</v>
      </c>
      <c r="AA2593" s="160"/>
      <c r="AB2593" s="123" t="s">
        <v>4395</v>
      </c>
      <c r="AC2593" s="124"/>
      <c r="AD2593" s="41"/>
      <c r="AE2593" s="41"/>
      <c r="AF2593" s="41"/>
      <c r="AG2593" s="41"/>
      <c r="AH2593" s="41" t="s">
        <v>7061</v>
      </c>
      <c r="AI2593" s="80" t="s">
        <v>24833</v>
      </c>
      <c r="AJ2593" s="80" t="s">
        <v>24832</v>
      </c>
      <c r="AK2593" s="3"/>
      <c r="AL2593" s="85"/>
      <c r="AM2593" s="151" t="s">
        <v>24840</v>
      </c>
      <c r="AN2593" s="15"/>
      <c r="AO2593" s="166"/>
      <c r="AP2593" s="5">
        <f t="shared" si="41"/>
        <v>0</v>
      </c>
      <c r="AQ2593" s="16"/>
      <c r="AR2593" s="205">
        <v>1</v>
      </c>
      <c r="AS2593" s="16"/>
      <c r="AT2593" s="16"/>
      <c r="AU2593" s="16"/>
      <c r="AV2593" s="16"/>
      <c r="AW2593" s="16"/>
      <c r="AX2593" s="16"/>
    </row>
    <row r="2594" spans="1:50" customFormat="1" ht="15.75" hidden="1" customHeight="1" x14ac:dyDescent="0.2">
      <c r="A2594" s="7" t="s">
        <v>24793</v>
      </c>
      <c r="B2594" s="3" t="s">
        <v>24816</v>
      </c>
      <c r="C2594" s="85" t="s">
        <v>4395</v>
      </c>
      <c r="D2594" s="85" t="s">
        <v>13090</v>
      </c>
      <c r="E2594" s="202" t="s">
        <v>1800</v>
      </c>
      <c r="F2594" s="85" t="s">
        <v>40</v>
      </c>
      <c r="G2594" s="85" t="s">
        <v>43</v>
      </c>
      <c r="H2594" s="85" t="s">
        <v>20690</v>
      </c>
      <c r="I2594" s="3" t="s">
        <v>24284</v>
      </c>
      <c r="J2594" s="85" t="s">
        <v>4435</v>
      </c>
      <c r="K2594" s="7" t="s">
        <v>4744</v>
      </c>
      <c r="L2594" s="3"/>
      <c r="M2594" s="3"/>
      <c r="N2594" s="41" t="s">
        <v>5382</v>
      </c>
      <c r="O2594" s="87">
        <v>0</v>
      </c>
      <c r="P2594" s="87">
        <v>0</v>
      </c>
      <c r="Q2594" s="87">
        <v>0</v>
      </c>
      <c r="R2594" s="87">
        <v>0</v>
      </c>
      <c r="S2594" s="87"/>
      <c r="T2594" s="87"/>
      <c r="U2594" s="85" t="s">
        <v>112</v>
      </c>
      <c r="V2594" s="3"/>
      <c r="X2594" s="3"/>
      <c r="Y2594" s="7"/>
      <c r="Z2594" s="6">
        <v>8995</v>
      </c>
      <c r="AA2594" s="160"/>
      <c r="AB2594" s="123" t="s">
        <v>4395</v>
      </c>
      <c r="AC2594" s="124"/>
      <c r="AD2594" s="41"/>
      <c r="AE2594" s="41"/>
      <c r="AF2594" s="41"/>
      <c r="AG2594" s="41"/>
      <c r="AH2594" s="41" t="s">
        <v>7061</v>
      </c>
      <c r="AI2594" s="80" t="s">
        <v>24826</v>
      </c>
      <c r="AJ2594" s="80" t="s">
        <v>24827</v>
      </c>
      <c r="AK2594" s="3"/>
      <c r="AL2594" s="85"/>
      <c r="AM2594" s="151" t="s">
        <v>24840</v>
      </c>
      <c r="AN2594" s="15"/>
      <c r="AO2594" s="166"/>
      <c r="AP2594" s="5">
        <f t="shared" si="41"/>
        <v>0</v>
      </c>
      <c r="AQ2594" s="16"/>
      <c r="AR2594" s="205">
        <v>1</v>
      </c>
      <c r="AS2594" s="16"/>
      <c r="AT2594" s="16"/>
      <c r="AU2594" s="16"/>
      <c r="AV2594" s="16"/>
      <c r="AW2594" s="16"/>
      <c r="AX2594" s="16"/>
    </row>
    <row r="2595" spans="1:50" customFormat="1" ht="15.75" hidden="1" customHeight="1" x14ac:dyDescent="0.2">
      <c r="A2595" s="7" t="s">
        <v>25692</v>
      </c>
      <c r="B2595" s="3" t="s">
        <v>25781</v>
      </c>
      <c r="C2595" s="85" t="s">
        <v>4395</v>
      </c>
      <c r="D2595" s="85" t="s">
        <v>13090</v>
      </c>
      <c r="E2595" s="202" t="s">
        <v>26418</v>
      </c>
      <c r="F2595" s="85" t="s">
        <v>55</v>
      </c>
      <c r="G2595" s="85" t="s">
        <v>60</v>
      </c>
      <c r="H2595" s="85" t="s">
        <v>20690</v>
      </c>
      <c r="I2595" s="3" t="s">
        <v>4876</v>
      </c>
      <c r="J2595" s="85" t="s">
        <v>115</v>
      </c>
      <c r="K2595" s="7" t="s">
        <v>4702</v>
      </c>
      <c r="L2595" s="3"/>
      <c r="M2595" s="3"/>
      <c r="N2595" s="41" t="s">
        <v>4552</v>
      </c>
      <c r="O2595" s="87">
        <v>0</v>
      </c>
      <c r="P2595" s="87">
        <v>0</v>
      </c>
      <c r="Q2595" s="87">
        <v>0</v>
      </c>
      <c r="R2595" s="87">
        <v>0</v>
      </c>
      <c r="S2595" s="87"/>
      <c r="T2595" s="87"/>
      <c r="U2595" s="85" t="s">
        <v>112</v>
      </c>
      <c r="V2595" s="3"/>
      <c r="X2595" s="3"/>
      <c r="Y2595" s="7"/>
      <c r="Z2595" s="6">
        <v>10000</v>
      </c>
      <c r="AA2595" s="160"/>
      <c r="AB2595" s="123" t="s">
        <v>4395</v>
      </c>
      <c r="AC2595" s="124"/>
      <c r="AD2595" s="41"/>
      <c r="AE2595" s="41"/>
      <c r="AF2595" s="41"/>
      <c r="AG2595" s="41"/>
      <c r="AH2595" s="41" t="s">
        <v>4460</v>
      </c>
      <c r="AI2595" s="80" t="s">
        <v>25966</v>
      </c>
      <c r="AJ2595" s="41" t="s">
        <v>25876</v>
      </c>
      <c r="AK2595" s="3"/>
      <c r="AL2595" s="85"/>
      <c r="AM2595" s="151" t="s">
        <v>25241</v>
      </c>
      <c r="AN2595" s="15"/>
      <c r="AO2595" s="166"/>
      <c r="AP2595" s="5">
        <f t="shared" si="41"/>
        <v>0</v>
      </c>
      <c r="AQ2595" s="16"/>
      <c r="AR2595" s="205">
        <v>1</v>
      </c>
      <c r="AS2595" s="16"/>
      <c r="AT2595" s="16"/>
      <c r="AU2595" s="16"/>
      <c r="AV2595" s="16"/>
      <c r="AW2595" s="16"/>
      <c r="AX2595" s="16"/>
    </row>
    <row r="2596" spans="1:50" customFormat="1" ht="15.75" hidden="1" customHeight="1" x14ac:dyDescent="0.2">
      <c r="A2596" s="7" t="s">
        <v>4748</v>
      </c>
      <c r="B2596" s="3" t="s">
        <v>4749</v>
      </c>
      <c r="C2596" s="85" t="s">
        <v>4395</v>
      </c>
      <c r="D2596" s="85" t="s">
        <v>13090</v>
      </c>
      <c r="E2596" s="202" t="s">
        <v>26418</v>
      </c>
      <c r="F2596" s="85" t="s">
        <v>55</v>
      </c>
      <c r="G2596" s="85" t="s">
        <v>59</v>
      </c>
      <c r="H2596" s="85" t="s">
        <v>20690</v>
      </c>
      <c r="I2596" s="3" t="s">
        <v>4405</v>
      </c>
      <c r="J2596" s="85" t="s">
        <v>4400</v>
      </c>
      <c r="K2596" s="7" t="s">
        <v>4422</v>
      </c>
      <c r="L2596" s="3"/>
      <c r="M2596" s="3"/>
      <c r="N2596" s="41" t="s">
        <v>13902</v>
      </c>
      <c r="O2596" s="87">
        <v>0</v>
      </c>
      <c r="P2596" s="87">
        <v>0</v>
      </c>
      <c r="Q2596" s="87">
        <v>0</v>
      </c>
      <c r="R2596" s="87">
        <v>0</v>
      </c>
      <c r="S2596" s="87"/>
      <c r="T2596" s="87"/>
      <c r="U2596" s="85" t="s">
        <v>112</v>
      </c>
      <c r="V2596" s="3" t="s">
        <v>112</v>
      </c>
      <c r="W2596" s="3"/>
      <c r="X2596" s="3"/>
      <c r="Y2596" s="3"/>
      <c r="Z2596" s="6">
        <v>7426</v>
      </c>
      <c r="AA2596" s="160"/>
      <c r="AB2596" s="123" t="s">
        <v>4395</v>
      </c>
      <c r="AC2596" s="124"/>
      <c r="AD2596" s="41"/>
      <c r="AE2596" s="83"/>
      <c r="AF2596" s="83"/>
      <c r="AG2596" s="41"/>
      <c r="AH2596" s="41" t="s">
        <v>7514</v>
      </c>
      <c r="AI2596" s="80" t="s">
        <v>18220</v>
      </c>
      <c r="AJ2596" s="80" t="s">
        <v>13903</v>
      </c>
      <c r="AK2596" s="3"/>
      <c r="AL2596" s="85"/>
      <c r="AM2596" s="151" t="s">
        <v>19998</v>
      </c>
      <c r="AN2596" s="15"/>
      <c r="AO2596" s="166"/>
      <c r="AP2596" s="5">
        <f t="shared" si="41"/>
        <v>0</v>
      </c>
      <c r="AQ2596" s="16"/>
      <c r="AR2596" s="205">
        <v>1</v>
      </c>
      <c r="AS2596" s="16"/>
      <c r="AT2596" s="16"/>
      <c r="AU2596" s="16"/>
      <c r="AV2596" s="16"/>
      <c r="AW2596" s="16"/>
      <c r="AX2596" s="16"/>
    </row>
    <row r="2597" spans="1:50" customFormat="1" ht="15.75" hidden="1" customHeight="1" x14ac:dyDescent="0.2">
      <c r="A2597" s="7" t="s">
        <v>24792</v>
      </c>
      <c r="B2597" s="3" t="s">
        <v>24815</v>
      </c>
      <c r="C2597" s="85" t="s">
        <v>4395</v>
      </c>
      <c r="D2597" s="85" t="s">
        <v>13090</v>
      </c>
      <c r="E2597" s="202" t="s">
        <v>1800</v>
      </c>
      <c r="F2597" s="85" t="s">
        <v>55</v>
      </c>
      <c r="G2597" s="85" t="s">
        <v>56</v>
      </c>
      <c r="H2597" s="85" t="s">
        <v>20690</v>
      </c>
      <c r="I2597" s="3" t="s">
        <v>16589</v>
      </c>
      <c r="J2597" s="85" t="s">
        <v>4400</v>
      </c>
      <c r="K2597" s="7" t="s">
        <v>4422</v>
      </c>
      <c r="L2597" s="3"/>
      <c r="M2597" s="3"/>
      <c r="N2597" s="41" t="s">
        <v>16588</v>
      </c>
      <c r="O2597" s="87">
        <v>0</v>
      </c>
      <c r="P2597" s="87">
        <v>0</v>
      </c>
      <c r="Q2597" s="87">
        <v>0</v>
      </c>
      <c r="R2597" s="87">
        <v>0</v>
      </c>
      <c r="S2597" s="87"/>
      <c r="T2597" s="87"/>
      <c r="U2597" s="85" t="s">
        <v>112</v>
      </c>
      <c r="V2597" s="3"/>
      <c r="X2597" s="3"/>
      <c r="Y2597" s="7"/>
      <c r="Z2597" s="6">
        <v>146273</v>
      </c>
      <c r="AA2597" s="160"/>
      <c r="AB2597" s="123" t="s">
        <v>4395</v>
      </c>
      <c r="AC2597" s="124"/>
      <c r="AD2597" s="41"/>
      <c r="AE2597" s="41"/>
      <c r="AF2597" s="41"/>
      <c r="AG2597" s="41"/>
      <c r="AH2597" s="41" t="s">
        <v>56</v>
      </c>
      <c r="AI2597" s="80" t="s">
        <v>24825</v>
      </c>
      <c r="AJ2597" s="80" t="s">
        <v>24824</v>
      </c>
      <c r="AK2597" s="3"/>
      <c r="AL2597" s="85"/>
      <c r="AM2597" s="151" t="s">
        <v>24840</v>
      </c>
      <c r="AN2597" s="15"/>
      <c r="AO2597" s="166"/>
      <c r="AP2597" s="5">
        <f t="shared" si="41"/>
        <v>0</v>
      </c>
      <c r="AQ2597" s="16"/>
      <c r="AR2597" s="205">
        <v>1</v>
      </c>
      <c r="AS2597" s="16"/>
      <c r="AT2597" s="16"/>
      <c r="AU2597" s="16"/>
      <c r="AV2597" s="16"/>
      <c r="AW2597" s="16"/>
      <c r="AX2597" s="16"/>
    </row>
    <row r="2598" spans="1:50" customFormat="1" ht="15.75" hidden="1" customHeight="1" x14ac:dyDescent="0.2">
      <c r="A2598" s="1" t="s">
        <v>26522</v>
      </c>
      <c r="B2598" s="1" t="s">
        <v>26523</v>
      </c>
      <c r="C2598" s="85" t="s">
        <v>4395</v>
      </c>
      <c r="D2598" s="85" t="s">
        <v>13090</v>
      </c>
      <c r="E2598" s="202" t="s">
        <v>1800</v>
      </c>
      <c r="F2598" s="85" t="s">
        <v>55</v>
      </c>
      <c r="G2598" s="85" t="s">
        <v>60</v>
      </c>
      <c r="H2598" s="85" t="s">
        <v>20690</v>
      </c>
      <c r="I2598" s="3" t="s">
        <v>4405</v>
      </c>
      <c r="J2598" s="85" t="s">
        <v>4435</v>
      </c>
      <c r="K2598" s="1" t="s">
        <v>3838</v>
      </c>
      <c r="L2598" s="1"/>
      <c r="M2598" s="1"/>
      <c r="N2598" s="41" t="s">
        <v>6370</v>
      </c>
      <c r="O2598" s="87">
        <v>0</v>
      </c>
      <c r="P2598" s="87">
        <v>0</v>
      </c>
      <c r="Q2598" s="87">
        <v>0</v>
      </c>
      <c r="R2598" s="87">
        <v>0</v>
      </c>
      <c r="S2598" s="87"/>
      <c r="T2598" s="87"/>
      <c r="U2598" s="85" t="s">
        <v>112</v>
      </c>
      <c r="V2598" s="1"/>
      <c r="W2598" s="1"/>
      <c r="X2598" s="1"/>
      <c r="Y2598" s="1"/>
      <c r="Z2598" s="6">
        <v>15112</v>
      </c>
      <c r="AA2598" s="160"/>
      <c r="AB2598" s="123" t="s">
        <v>4395</v>
      </c>
      <c r="AC2598" s="124"/>
      <c r="AD2598" s="2"/>
      <c r="AE2598" s="2"/>
      <c r="AF2598" s="2"/>
      <c r="AG2598" s="2"/>
      <c r="AH2598" s="41" t="s">
        <v>4460</v>
      </c>
      <c r="AI2598" s="80"/>
      <c r="AJ2598" s="80"/>
      <c r="AK2598" s="1"/>
      <c r="AL2598" s="85"/>
      <c r="AM2598" s="151" t="s">
        <v>26263</v>
      </c>
      <c r="AN2598" s="16"/>
      <c r="AO2598" s="166"/>
      <c r="AP2598" s="5">
        <f t="shared" si="41"/>
        <v>0</v>
      </c>
      <c r="AQ2598" s="16"/>
      <c r="AR2598" s="205">
        <v>1</v>
      </c>
      <c r="AS2598" s="16"/>
      <c r="AT2598" s="16"/>
      <c r="AU2598" s="16"/>
      <c r="AV2598" s="16"/>
      <c r="AW2598" s="16"/>
      <c r="AX2598" s="16"/>
    </row>
    <row r="2599" spans="1:50" customFormat="1" ht="15.75" hidden="1" customHeight="1" x14ac:dyDescent="0.2">
      <c r="A2599" s="7" t="s">
        <v>25689</v>
      </c>
      <c r="B2599" s="3" t="s">
        <v>25778</v>
      </c>
      <c r="C2599" s="85" t="s">
        <v>4395</v>
      </c>
      <c r="D2599" s="85" t="s">
        <v>13090</v>
      </c>
      <c r="E2599" s="202" t="s">
        <v>1800</v>
      </c>
      <c r="F2599" s="85" t="s">
        <v>14</v>
      </c>
      <c r="G2599" s="85" t="s">
        <v>17</v>
      </c>
      <c r="H2599" s="85" t="s">
        <v>20690</v>
      </c>
      <c r="I2599" s="3" t="s">
        <v>4876</v>
      </c>
      <c r="J2599" s="85" t="s">
        <v>4447</v>
      </c>
      <c r="K2599" s="7" t="s">
        <v>4601</v>
      </c>
      <c r="L2599" s="3"/>
      <c r="M2599" s="3"/>
      <c r="N2599" s="41" t="s">
        <v>14020</v>
      </c>
      <c r="O2599" s="87">
        <v>0</v>
      </c>
      <c r="P2599" s="87">
        <v>0</v>
      </c>
      <c r="Q2599" s="87">
        <v>0</v>
      </c>
      <c r="R2599" s="87">
        <v>0</v>
      </c>
      <c r="S2599" s="87"/>
      <c r="T2599" s="87"/>
      <c r="U2599" s="85" t="s">
        <v>112</v>
      </c>
      <c r="V2599" s="3"/>
      <c r="X2599" s="3"/>
      <c r="Y2599" s="7"/>
      <c r="Z2599" s="6">
        <v>10000</v>
      </c>
      <c r="AA2599" s="160"/>
      <c r="AB2599" s="123" t="s">
        <v>4395</v>
      </c>
      <c r="AC2599" s="124"/>
      <c r="AD2599" s="41"/>
      <c r="AE2599" s="41"/>
      <c r="AF2599" s="41"/>
      <c r="AG2599" s="41"/>
      <c r="AH2599" s="41" t="s">
        <v>13745</v>
      </c>
      <c r="AI2599" s="80" t="s">
        <v>25963</v>
      </c>
      <c r="AJ2599" s="41" t="s">
        <v>25873</v>
      </c>
      <c r="AK2599" s="3"/>
      <c r="AL2599" s="85"/>
      <c r="AM2599" s="151" t="s">
        <v>25241</v>
      </c>
      <c r="AN2599" s="15"/>
      <c r="AO2599" s="166"/>
      <c r="AP2599" s="5">
        <f t="shared" si="41"/>
        <v>0</v>
      </c>
      <c r="AQ2599" s="16"/>
      <c r="AR2599" s="205">
        <v>1</v>
      </c>
      <c r="AS2599" s="16"/>
      <c r="AT2599" s="16"/>
      <c r="AU2599" s="16"/>
      <c r="AV2599" s="16"/>
      <c r="AW2599" s="16"/>
      <c r="AX2599" s="16"/>
    </row>
    <row r="2600" spans="1:50" customFormat="1" ht="15.75" hidden="1" customHeight="1" x14ac:dyDescent="0.2">
      <c r="A2600" s="7" t="s">
        <v>25690</v>
      </c>
      <c r="B2600" s="3" t="s">
        <v>25779</v>
      </c>
      <c r="C2600" s="85" t="s">
        <v>4395</v>
      </c>
      <c r="D2600" s="85" t="s">
        <v>13090</v>
      </c>
      <c r="E2600" s="202" t="s">
        <v>1800</v>
      </c>
      <c r="F2600" s="85" t="s">
        <v>14</v>
      </c>
      <c r="G2600" s="85" t="s">
        <v>17</v>
      </c>
      <c r="H2600" s="85" t="s">
        <v>20690</v>
      </c>
      <c r="I2600" s="3" t="s">
        <v>4876</v>
      </c>
      <c r="J2600" s="85" t="s">
        <v>4447</v>
      </c>
      <c r="K2600" s="7" t="s">
        <v>4601</v>
      </c>
      <c r="L2600" s="3"/>
      <c r="M2600" s="3"/>
      <c r="N2600" s="41" t="s">
        <v>14020</v>
      </c>
      <c r="O2600" s="87">
        <v>0</v>
      </c>
      <c r="P2600" s="87">
        <v>0</v>
      </c>
      <c r="Q2600" s="87">
        <v>0</v>
      </c>
      <c r="R2600" s="87">
        <v>0</v>
      </c>
      <c r="S2600" s="87"/>
      <c r="T2600" s="87"/>
      <c r="U2600" s="85" t="s">
        <v>112</v>
      </c>
      <c r="V2600" s="3"/>
      <c r="X2600" s="3"/>
      <c r="Y2600" s="7"/>
      <c r="Z2600" s="6">
        <v>10000</v>
      </c>
      <c r="AA2600" s="160"/>
      <c r="AB2600" s="123" t="s">
        <v>4395</v>
      </c>
      <c r="AC2600" s="124"/>
      <c r="AD2600" s="41"/>
      <c r="AE2600" s="41"/>
      <c r="AF2600" s="41"/>
      <c r="AG2600" s="41"/>
      <c r="AH2600" s="41" t="s">
        <v>13745</v>
      </c>
      <c r="AI2600" s="80" t="s">
        <v>25964</v>
      </c>
      <c r="AJ2600" s="41" t="s">
        <v>25874</v>
      </c>
      <c r="AK2600" s="3"/>
      <c r="AL2600" s="85"/>
      <c r="AM2600" s="151" t="s">
        <v>25241</v>
      </c>
      <c r="AN2600" s="15"/>
      <c r="AO2600" s="166"/>
      <c r="AP2600" s="5">
        <f t="shared" si="41"/>
        <v>0</v>
      </c>
      <c r="AQ2600" s="16"/>
      <c r="AR2600" s="205">
        <v>1</v>
      </c>
      <c r="AS2600" s="16"/>
      <c r="AT2600" s="16"/>
      <c r="AU2600" s="16"/>
      <c r="AV2600" s="16"/>
      <c r="AW2600" s="16"/>
      <c r="AX2600" s="16"/>
    </row>
    <row r="2601" spans="1:50" customFormat="1" ht="15.75" hidden="1" customHeight="1" x14ac:dyDescent="0.2">
      <c r="A2601" s="1" t="s">
        <v>26524</v>
      </c>
      <c r="B2601" s="1" t="s">
        <v>26525</v>
      </c>
      <c r="C2601" s="85" t="s">
        <v>4395</v>
      </c>
      <c r="D2601" s="85" t="s">
        <v>13090</v>
      </c>
      <c r="E2601" s="202" t="s">
        <v>1800</v>
      </c>
      <c r="F2601" s="85" t="s">
        <v>40</v>
      </c>
      <c r="G2601" s="85" t="s">
        <v>43</v>
      </c>
      <c r="H2601" s="85" t="s">
        <v>20690</v>
      </c>
      <c r="I2601" s="3" t="s">
        <v>26526</v>
      </c>
      <c r="J2601" s="85" t="s">
        <v>4435</v>
      </c>
      <c r="K2601" s="1" t="s">
        <v>3838</v>
      </c>
      <c r="L2601" s="1"/>
      <c r="M2601" s="1"/>
      <c r="N2601" s="41" t="s">
        <v>4452</v>
      </c>
      <c r="O2601" s="87">
        <v>0</v>
      </c>
      <c r="P2601" s="87">
        <v>0</v>
      </c>
      <c r="Q2601" s="87">
        <v>0</v>
      </c>
      <c r="R2601" s="87">
        <v>0</v>
      </c>
      <c r="S2601" s="87"/>
      <c r="T2601" s="87"/>
      <c r="U2601" s="85" t="s">
        <v>112</v>
      </c>
      <c r="V2601" s="1"/>
      <c r="W2601" s="1"/>
      <c r="X2601" s="1"/>
      <c r="Y2601" s="1"/>
      <c r="Z2601" s="6">
        <v>45000</v>
      </c>
      <c r="AA2601" s="160"/>
      <c r="AB2601" s="123" t="s">
        <v>4395</v>
      </c>
      <c r="AC2601" s="124"/>
      <c r="AD2601" s="2"/>
      <c r="AE2601" s="2"/>
      <c r="AF2601" s="2"/>
      <c r="AG2601" s="2"/>
      <c r="AH2601" s="41" t="s">
        <v>7061</v>
      </c>
      <c r="AI2601" s="80"/>
      <c r="AJ2601" s="80"/>
      <c r="AK2601" s="1"/>
      <c r="AL2601" s="85"/>
      <c r="AM2601" s="151" t="s">
        <v>26263</v>
      </c>
      <c r="AN2601" s="16"/>
      <c r="AO2601" s="166"/>
      <c r="AP2601" s="5">
        <f t="shared" si="41"/>
        <v>0</v>
      </c>
      <c r="AQ2601" s="16"/>
      <c r="AR2601" s="205">
        <v>1</v>
      </c>
      <c r="AS2601" s="16"/>
      <c r="AT2601" s="16"/>
      <c r="AU2601" s="16"/>
      <c r="AV2601" s="16"/>
      <c r="AW2601" s="16"/>
      <c r="AX2601" s="16"/>
    </row>
    <row r="2602" spans="1:50" customFormat="1" ht="15.75" hidden="1" customHeight="1" x14ac:dyDescent="0.2">
      <c r="A2602" s="1" t="s">
        <v>26527</v>
      </c>
      <c r="B2602" s="1" t="s">
        <v>26528</v>
      </c>
      <c r="C2602" s="85" t="s">
        <v>4395</v>
      </c>
      <c r="D2602" s="85" t="s">
        <v>13090</v>
      </c>
      <c r="E2602" s="202" t="s">
        <v>1800</v>
      </c>
      <c r="F2602" s="85" t="s">
        <v>40</v>
      </c>
      <c r="G2602" s="85" t="s">
        <v>43</v>
      </c>
      <c r="H2602" s="85" t="s">
        <v>20690</v>
      </c>
      <c r="I2602" s="3" t="s">
        <v>26526</v>
      </c>
      <c r="J2602" s="85" t="s">
        <v>4435</v>
      </c>
      <c r="K2602" s="1" t="s">
        <v>3838</v>
      </c>
      <c r="L2602" s="1"/>
      <c r="M2602" s="1"/>
      <c r="N2602" s="41" t="s">
        <v>4436</v>
      </c>
      <c r="O2602" s="87">
        <v>0</v>
      </c>
      <c r="P2602" s="87">
        <v>0</v>
      </c>
      <c r="Q2602" s="87">
        <v>0</v>
      </c>
      <c r="R2602" s="87">
        <v>0</v>
      </c>
      <c r="S2602" s="87"/>
      <c r="T2602" s="87"/>
      <c r="U2602" s="85" t="s">
        <v>112</v>
      </c>
      <c r="V2602" s="1"/>
      <c r="W2602" s="1"/>
      <c r="X2602" s="1"/>
      <c r="Y2602" s="1"/>
      <c r="Z2602" s="6">
        <v>47400</v>
      </c>
      <c r="AA2602" s="160"/>
      <c r="AB2602" s="123" t="s">
        <v>4395</v>
      </c>
      <c r="AC2602" s="124"/>
      <c r="AD2602" s="2"/>
      <c r="AE2602" s="2"/>
      <c r="AF2602" s="2"/>
      <c r="AG2602" s="2"/>
      <c r="AH2602" s="41" t="s">
        <v>7061</v>
      </c>
      <c r="AI2602" s="80"/>
      <c r="AJ2602" s="80"/>
      <c r="AK2602" s="1"/>
      <c r="AL2602" s="85"/>
      <c r="AM2602" s="151" t="s">
        <v>26263</v>
      </c>
      <c r="AN2602" s="16"/>
      <c r="AO2602" s="166"/>
      <c r="AP2602" s="5">
        <f t="shared" si="41"/>
        <v>0</v>
      </c>
      <c r="AQ2602" s="16"/>
      <c r="AR2602" s="205">
        <v>1</v>
      </c>
      <c r="AS2602" s="16"/>
      <c r="AT2602" s="16"/>
      <c r="AU2602" s="16"/>
      <c r="AV2602" s="16"/>
      <c r="AW2602" s="16"/>
      <c r="AX2602" s="16"/>
    </row>
    <row r="2603" spans="1:50" customFormat="1" ht="15.75" hidden="1" customHeight="1" x14ac:dyDescent="0.2">
      <c r="A2603" s="1" t="s">
        <v>26529</v>
      </c>
      <c r="B2603" s="1" t="s">
        <v>26743</v>
      </c>
      <c r="C2603" s="85" t="s">
        <v>4395</v>
      </c>
      <c r="D2603" s="85" t="s">
        <v>13090</v>
      </c>
      <c r="E2603" s="202" t="s">
        <v>1800</v>
      </c>
      <c r="F2603" s="85" t="s">
        <v>40</v>
      </c>
      <c r="G2603" s="85" t="s">
        <v>41</v>
      </c>
      <c r="H2603" s="85" t="s">
        <v>20690</v>
      </c>
      <c r="I2603" s="3" t="s">
        <v>26526</v>
      </c>
      <c r="J2603" s="85" t="s">
        <v>4435</v>
      </c>
      <c r="K2603" s="1" t="s">
        <v>3838</v>
      </c>
      <c r="L2603" s="1"/>
      <c r="M2603" s="1"/>
      <c r="N2603" s="41" t="s">
        <v>6097</v>
      </c>
      <c r="O2603" s="87">
        <v>0</v>
      </c>
      <c r="P2603" s="87">
        <v>0</v>
      </c>
      <c r="Q2603" s="87">
        <v>0</v>
      </c>
      <c r="R2603" s="87">
        <v>0</v>
      </c>
      <c r="S2603" s="87"/>
      <c r="T2603" s="87"/>
      <c r="U2603" s="85" t="s">
        <v>112</v>
      </c>
      <c r="V2603" s="1"/>
      <c r="W2603" s="1"/>
      <c r="X2603" s="1"/>
      <c r="Y2603" s="1"/>
      <c r="Z2603" s="6">
        <v>0</v>
      </c>
      <c r="AA2603" s="160"/>
      <c r="AB2603" s="123" t="s">
        <v>4395</v>
      </c>
      <c r="AC2603" s="124"/>
      <c r="AD2603" s="2"/>
      <c r="AE2603" s="2"/>
      <c r="AF2603" s="2"/>
      <c r="AG2603" s="2"/>
      <c r="AH2603" s="41" t="s">
        <v>7654</v>
      </c>
      <c r="AI2603" s="80" t="s">
        <v>26721</v>
      </c>
      <c r="AJ2603" s="80" t="s">
        <v>26720</v>
      </c>
      <c r="AK2603" s="1"/>
      <c r="AL2603" s="85"/>
      <c r="AM2603" s="151" t="s">
        <v>26263</v>
      </c>
      <c r="AN2603" s="16"/>
      <c r="AO2603" s="166"/>
      <c r="AP2603" s="5">
        <f t="shared" si="41"/>
        <v>0</v>
      </c>
      <c r="AQ2603" s="16"/>
      <c r="AR2603" s="205">
        <v>1</v>
      </c>
      <c r="AS2603" s="16"/>
      <c r="AT2603" s="16"/>
      <c r="AU2603" s="16"/>
      <c r="AV2603" s="16"/>
      <c r="AW2603" s="16"/>
      <c r="AX2603" s="16"/>
    </row>
    <row r="2604" spans="1:50" customFormat="1" ht="15.75" hidden="1" customHeight="1" x14ac:dyDescent="0.2">
      <c r="A2604" s="1" t="s">
        <v>26530</v>
      </c>
      <c r="B2604" s="1" t="s">
        <v>26531</v>
      </c>
      <c r="C2604" s="85" t="s">
        <v>4395</v>
      </c>
      <c r="D2604" s="85" t="s">
        <v>13090</v>
      </c>
      <c r="E2604" s="202" t="s">
        <v>1800</v>
      </c>
      <c r="F2604" s="85" t="s">
        <v>55</v>
      </c>
      <c r="G2604" s="85" t="s">
        <v>60</v>
      </c>
      <c r="H2604" s="85" t="s">
        <v>20690</v>
      </c>
      <c r="I2604" s="3" t="s">
        <v>4405</v>
      </c>
      <c r="J2604" s="85" t="s">
        <v>115</v>
      </c>
      <c r="K2604" s="1" t="s">
        <v>4416</v>
      </c>
      <c r="L2604" s="1"/>
      <c r="M2604" s="1"/>
      <c r="N2604" s="41" t="s">
        <v>26532</v>
      </c>
      <c r="O2604" s="87">
        <v>0</v>
      </c>
      <c r="P2604" s="87">
        <v>0</v>
      </c>
      <c r="Q2604" s="87">
        <v>0</v>
      </c>
      <c r="R2604" s="87">
        <v>0</v>
      </c>
      <c r="S2604" s="87"/>
      <c r="T2604" s="87"/>
      <c r="U2604" s="85" t="s">
        <v>112</v>
      </c>
      <c r="V2604" s="1"/>
      <c r="W2604" s="1"/>
      <c r="X2604" s="1"/>
      <c r="Y2604" s="1"/>
      <c r="Z2604" s="6">
        <v>250000</v>
      </c>
      <c r="AA2604" s="160"/>
      <c r="AB2604" s="123" t="s">
        <v>4395</v>
      </c>
      <c r="AC2604" s="124"/>
      <c r="AD2604" s="2"/>
      <c r="AE2604" s="2"/>
      <c r="AF2604" s="2"/>
      <c r="AG2604" s="2"/>
      <c r="AH2604" s="41" t="s">
        <v>4460</v>
      </c>
      <c r="AI2604" s="80"/>
      <c r="AJ2604" s="80"/>
      <c r="AK2604" s="1"/>
      <c r="AL2604" s="85"/>
      <c r="AM2604" s="151" t="s">
        <v>26263</v>
      </c>
      <c r="AN2604" s="16"/>
      <c r="AO2604" s="166"/>
      <c r="AP2604" s="5">
        <f t="shared" si="41"/>
        <v>0</v>
      </c>
      <c r="AQ2604" s="16"/>
      <c r="AR2604" s="205">
        <v>1</v>
      </c>
      <c r="AS2604" s="16"/>
      <c r="AT2604" s="16"/>
      <c r="AU2604" s="16"/>
      <c r="AV2604" s="16"/>
      <c r="AW2604" s="16"/>
      <c r="AX2604" s="16"/>
    </row>
    <row r="2605" spans="1:50" customFormat="1" ht="15.75" hidden="1" customHeight="1" x14ac:dyDescent="0.2">
      <c r="A2605" s="1" t="s">
        <v>26533</v>
      </c>
      <c r="B2605" s="1" t="s">
        <v>27670</v>
      </c>
      <c r="C2605" s="85" t="s">
        <v>4395</v>
      </c>
      <c r="D2605" s="85" t="s">
        <v>13090</v>
      </c>
      <c r="E2605" s="202" t="s">
        <v>1800</v>
      </c>
      <c r="F2605" s="85" t="s">
        <v>40</v>
      </c>
      <c r="G2605" s="85" t="s">
        <v>43</v>
      </c>
      <c r="H2605" s="85" t="s">
        <v>20690</v>
      </c>
      <c r="I2605" s="3" t="s">
        <v>24284</v>
      </c>
      <c r="J2605" s="85" t="s">
        <v>115</v>
      </c>
      <c r="K2605" s="1" t="s">
        <v>4689</v>
      </c>
      <c r="L2605" s="1"/>
      <c r="M2605" s="1"/>
      <c r="N2605" s="41" t="s">
        <v>6724</v>
      </c>
      <c r="O2605" s="87">
        <v>0</v>
      </c>
      <c r="P2605" s="87">
        <v>0</v>
      </c>
      <c r="Q2605" s="87">
        <v>0</v>
      </c>
      <c r="R2605" s="87">
        <v>0</v>
      </c>
      <c r="S2605" s="87"/>
      <c r="T2605" s="87"/>
      <c r="U2605" s="85" t="s">
        <v>112</v>
      </c>
      <c r="V2605" s="1"/>
      <c r="W2605" s="1"/>
      <c r="X2605" s="1"/>
      <c r="Y2605" s="1"/>
      <c r="Z2605" s="6">
        <v>9700</v>
      </c>
      <c r="AA2605" s="160"/>
      <c r="AB2605" s="123" t="s">
        <v>4395</v>
      </c>
      <c r="AC2605" s="124"/>
      <c r="AD2605" s="2"/>
      <c r="AE2605" s="2"/>
      <c r="AF2605" s="2"/>
      <c r="AG2605" s="2"/>
      <c r="AH2605" s="41" t="s">
        <v>7061</v>
      </c>
      <c r="AI2605" s="80"/>
      <c r="AJ2605" s="80"/>
      <c r="AK2605" s="1"/>
      <c r="AL2605" s="85"/>
      <c r="AM2605" s="151" t="s">
        <v>26263</v>
      </c>
      <c r="AN2605" s="16"/>
      <c r="AO2605" s="166"/>
      <c r="AP2605" s="5">
        <f t="shared" si="41"/>
        <v>0</v>
      </c>
      <c r="AQ2605" s="16"/>
      <c r="AR2605" s="205">
        <v>1</v>
      </c>
      <c r="AS2605" s="16"/>
      <c r="AT2605" s="16"/>
      <c r="AU2605" s="16"/>
      <c r="AV2605" s="16"/>
      <c r="AW2605" s="16"/>
      <c r="AX2605" s="16"/>
    </row>
    <row r="2606" spans="1:50" customFormat="1" ht="15.75" hidden="1" customHeight="1" x14ac:dyDescent="0.2">
      <c r="A2606" s="1" t="s">
        <v>26534</v>
      </c>
      <c r="B2606" s="1" t="s">
        <v>27671</v>
      </c>
      <c r="C2606" s="85" t="s">
        <v>4395</v>
      </c>
      <c r="D2606" s="85" t="s">
        <v>13090</v>
      </c>
      <c r="E2606" s="202" t="s">
        <v>1800</v>
      </c>
      <c r="F2606" s="85" t="s">
        <v>40</v>
      </c>
      <c r="G2606" s="85" t="s">
        <v>43</v>
      </c>
      <c r="H2606" s="85" t="s">
        <v>20690</v>
      </c>
      <c r="I2606" s="3" t="s">
        <v>24284</v>
      </c>
      <c r="J2606" s="85" t="s">
        <v>115</v>
      </c>
      <c r="K2606" s="1" t="s">
        <v>4689</v>
      </c>
      <c r="L2606" s="1"/>
      <c r="M2606" s="1"/>
      <c r="N2606" s="41" t="s">
        <v>6724</v>
      </c>
      <c r="O2606" s="87">
        <v>0</v>
      </c>
      <c r="P2606" s="87">
        <v>0</v>
      </c>
      <c r="Q2606" s="87">
        <v>0</v>
      </c>
      <c r="R2606" s="87">
        <v>0</v>
      </c>
      <c r="S2606" s="87"/>
      <c r="T2606" s="87"/>
      <c r="U2606" s="85" t="s">
        <v>112</v>
      </c>
      <c r="V2606" s="1"/>
      <c r="W2606" s="1"/>
      <c r="X2606" s="1"/>
      <c r="Y2606" s="1"/>
      <c r="Z2606" s="6">
        <v>9700</v>
      </c>
      <c r="AA2606" s="160"/>
      <c r="AB2606" s="123" t="s">
        <v>4395</v>
      </c>
      <c r="AC2606" s="124"/>
      <c r="AD2606" s="2"/>
      <c r="AE2606" s="2"/>
      <c r="AF2606" s="2"/>
      <c r="AG2606" s="2"/>
      <c r="AH2606" s="41" t="s">
        <v>7061</v>
      </c>
      <c r="AI2606" s="80"/>
      <c r="AJ2606" s="80"/>
      <c r="AK2606" s="1"/>
      <c r="AL2606" s="85"/>
      <c r="AM2606" s="151" t="s">
        <v>26263</v>
      </c>
      <c r="AN2606" s="16"/>
      <c r="AO2606" s="166"/>
      <c r="AP2606" s="5">
        <f t="shared" si="41"/>
        <v>0</v>
      </c>
      <c r="AQ2606" s="16"/>
      <c r="AR2606" s="205">
        <v>1</v>
      </c>
      <c r="AS2606" s="16"/>
      <c r="AT2606" s="16"/>
      <c r="AU2606" s="16"/>
      <c r="AV2606" s="16"/>
      <c r="AW2606" s="16"/>
      <c r="AX2606" s="16"/>
    </row>
    <row r="2607" spans="1:50" customFormat="1" ht="15.75" hidden="1" customHeight="1" x14ac:dyDescent="0.2">
      <c r="A2607" s="1" t="s">
        <v>26535</v>
      </c>
      <c r="B2607" s="1" t="s">
        <v>27672</v>
      </c>
      <c r="C2607" s="85" t="s">
        <v>4395</v>
      </c>
      <c r="D2607" s="85" t="s">
        <v>13090</v>
      </c>
      <c r="E2607" s="202" t="s">
        <v>1800</v>
      </c>
      <c r="F2607" s="85" t="s">
        <v>40</v>
      </c>
      <c r="G2607" s="85" t="s">
        <v>43</v>
      </c>
      <c r="H2607" s="85" t="s">
        <v>20690</v>
      </c>
      <c r="I2607" s="3" t="s">
        <v>24284</v>
      </c>
      <c r="J2607" s="85" t="s">
        <v>115</v>
      </c>
      <c r="K2607" s="1" t="s">
        <v>4689</v>
      </c>
      <c r="L2607" s="1"/>
      <c r="M2607" s="1"/>
      <c r="N2607" s="41" t="s">
        <v>6724</v>
      </c>
      <c r="O2607" s="87">
        <v>0</v>
      </c>
      <c r="P2607" s="87">
        <v>0</v>
      </c>
      <c r="Q2607" s="87">
        <v>0</v>
      </c>
      <c r="R2607" s="87">
        <v>0</v>
      </c>
      <c r="S2607" s="87"/>
      <c r="T2607" s="87"/>
      <c r="U2607" s="85" t="s">
        <v>112</v>
      </c>
      <c r="V2607" s="1"/>
      <c r="W2607" s="1"/>
      <c r="X2607" s="1"/>
      <c r="Y2607" s="1"/>
      <c r="Z2607" s="6">
        <v>9700</v>
      </c>
      <c r="AA2607" s="160"/>
      <c r="AB2607" s="123" t="s">
        <v>4395</v>
      </c>
      <c r="AC2607" s="124"/>
      <c r="AD2607" s="2"/>
      <c r="AE2607" s="2"/>
      <c r="AF2607" s="2"/>
      <c r="AG2607" s="2"/>
      <c r="AH2607" s="41" t="s">
        <v>7061</v>
      </c>
      <c r="AI2607" s="80"/>
      <c r="AJ2607" s="80"/>
      <c r="AK2607" s="1"/>
      <c r="AL2607" s="85"/>
      <c r="AM2607" s="151" t="s">
        <v>26263</v>
      </c>
      <c r="AN2607" s="16"/>
      <c r="AO2607" s="166"/>
      <c r="AP2607" s="5">
        <f t="shared" si="41"/>
        <v>0</v>
      </c>
      <c r="AQ2607" s="16"/>
      <c r="AR2607" s="205">
        <v>1</v>
      </c>
      <c r="AS2607" s="16"/>
      <c r="AT2607" s="16"/>
      <c r="AU2607" s="16"/>
      <c r="AV2607" s="16"/>
      <c r="AW2607" s="16"/>
      <c r="AX2607" s="16"/>
    </row>
    <row r="2608" spans="1:50" customFormat="1" ht="15.75" hidden="1" customHeight="1" x14ac:dyDescent="0.2">
      <c r="A2608" s="1" t="s">
        <v>26536</v>
      </c>
      <c r="B2608" s="1" t="s">
        <v>27673</v>
      </c>
      <c r="C2608" s="85" t="s">
        <v>4395</v>
      </c>
      <c r="D2608" s="85" t="s">
        <v>13090</v>
      </c>
      <c r="E2608" s="202" t="s">
        <v>1800</v>
      </c>
      <c r="F2608" s="85" t="s">
        <v>40</v>
      </c>
      <c r="G2608" s="85" t="s">
        <v>43</v>
      </c>
      <c r="H2608" s="85" t="s">
        <v>20690</v>
      </c>
      <c r="I2608" s="3" t="s">
        <v>24284</v>
      </c>
      <c r="J2608" s="85" t="s">
        <v>115</v>
      </c>
      <c r="K2608" s="1" t="s">
        <v>4689</v>
      </c>
      <c r="L2608" s="1"/>
      <c r="M2608" s="1"/>
      <c r="N2608" s="41" t="s">
        <v>6724</v>
      </c>
      <c r="O2608" s="87">
        <v>0</v>
      </c>
      <c r="P2608" s="87">
        <v>0</v>
      </c>
      <c r="Q2608" s="87">
        <v>0</v>
      </c>
      <c r="R2608" s="87">
        <v>0</v>
      </c>
      <c r="S2608" s="87"/>
      <c r="T2608" s="87"/>
      <c r="U2608" s="85" t="s">
        <v>112</v>
      </c>
      <c r="V2608" s="1"/>
      <c r="W2608" s="1"/>
      <c r="X2608" s="1"/>
      <c r="Y2608" s="1"/>
      <c r="Z2608" s="6">
        <v>9700</v>
      </c>
      <c r="AA2608" s="160"/>
      <c r="AB2608" s="123" t="s">
        <v>4395</v>
      </c>
      <c r="AC2608" s="124"/>
      <c r="AD2608" s="2"/>
      <c r="AE2608" s="2"/>
      <c r="AF2608" s="2"/>
      <c r="AG2608" s="2"/>
      <c r="AH2608" s="41" t="s">
        <v>7061</v>
      </c>
      <c r="AI2608" s="80"/>
      <c r="AJ2608" s="80"/>
      <c r="AK2608" s="1"/>
      <c r="AL2608" s="85"/>
      <c r="AM2608" s="151" t="s">
        <v>26263</v>
      </c>
      <c r="AN2608" s="16"/>
      <c r="AO2608" s="166"/>
      <c r="AP2608" s="5">
        <f t="shared" si="41"/>
        <v>0</v>
      </c>
      <c r="AQ2608" s="16"/>
      <c r="AR2608" s="205">
        <v>1</v>
      </c>
      <c r="AS2608" s="16"/>
      <c r="AT2608" s="16"/>
      <c r="AU2608" s="16"/>
      <c r="AV2608" s="16"/>
      <c r="AW2608" s="16"/>
      <c r="AX2608" s="16"/>
    </row>
    <row r="2609" spans="1:50" customFormat="1" ht="15.75" hidden="1" customHeight="1" x14ac:dyDescent="0.2">
      <c r="A2609" s="1" t="s">
        <v>26537</v>
      </c>
      <c r="B2609" s="1" t="s">
        <v>27674</v>
      </c>
      <c r="C2609" s="85" t="s">
        <v>4395</v>
      </c>
      <c r="D2609" s="85" t="s">
        <v>13090</v>
      </c>
      <c r="E2609" s="202" t="s">
        <v>1800</v>
      </c>
      <c r="F2609" s="85" t="s">
        <v>40</v>
      </c>
      <c r="G2609" s="85" t="s">
        <v>43</v>
      </c>
      <c r="H2609" s="85" t="s">
        <v>20690</v>
      </c>
      <c r="I2609" s="3" t="s">
        <v>24284</v>
      </c>
      <c r="J2609" s="85" t="s">
        <v>115</v>
      </c>
      <c r="K2609" s="1" t="s">
        <v>4689</v>
      </c>
      <c r="L2609" s="1"/>
      <c r="M2609" s="1"/>
      <c r="N2609" s="41" t="s">
        <v>6724</v>
      </c>
      <c r="O2609" s="87">
        <v>0</v>
      </c>
      <c r="P2609" s="87">
        <v>0</v>
      </c>
      <c r="Q2609" s="87">
        <v>0</v>
      </c>
      <c r="R2609" s="87">
        <v>0</v>
      </c>
      <c r="S2609" s="87"/>
      <c r="T2609" s="87"/>
      <c r="U2609" s="85" t="s">
        <v>112</v>
      </c>
      <c r="V2609" s="1"/>
      <c r="W2609" s="1"/>
      <c r="X2609" s="1"/>
      <c r="Y2609" s="1"/>
      <c r="Z2609" s="6">
        <v>9700</v>
      </c>
      <c r="AA2609" s="160"/>
      <c r="AB2609" s="123" t="s">
        <v>4395</v>
      </c>
      <c r="AC2609" s="124"/>
      <c r="AD2609" s="2"/>
      <c r="AE2609" s="2"/>
      <c r="AF2609" s="2"/>
      <c r="AG2609" s="2"/>
      <c r="AH2609" s="41" t="s">
        <v>7061</v>
      </c>
      <c r="AI2609" s="80"/>
      <c r="AJ2609" s="80"/>
      <c r="AK2609" s="1"/>
      <c r="AL2609" s="85"/>
      <c r="AM2609" s="151" t="s">
        <v>26263</v>
      </c>
      <c r="AN2609" s="16"/>
      <c r="AO2609" s="166"/>
      <c r="AP2609" s="5">
        <f t="shared" si="41"/>
        <v>0</v>
      </c>
      <c r="AQ2609" s="16"/>
      <c r="AR2609" s="205">
        <v>1</v>
      </c>
      <c r="AS2609" s="16"/>
      <c r="AT2609" s="16"/>
      <c r="AU2609" s="16"/>
      <c r="AV2609" s="16"/>
      <c r="AW2609" s="16"/>
      <c r="AX2609" s="16"/>
    </row>
    <row r="2610" spans="1:50" customFormat="1" ht="15.75" hidden="1" customHeight="1" x14ac:dyDescent="0.2">
      <c r="A2610" s="7" t="s">
        <v>25672</v>
      </c>
      <c r="B2610" s="3" t="s">
        <v>25762</v>
      </c>
      <c r="C2610" s="85" t="s">
        <v>4395</v>
      </c>
      <c r="D2610" s="85" t="s">
        <v>13090</v>
      </c>
      <c r="E2610" s="202" t="s">
        <v>1800</v>
      </c>
      <c r="F2610" s="85" t="s">
        <v>40</v>
      </c>
      <c r="G2610" s="85" t="s">
        <v>41</v>
      </c>
      <c r="H2610" s="85" t="s">
        <v>20690</v>
      </c>
      <c r="I2610" s="3" t="s">
        <v>26526</v>
      </c>
      <c r="J2610" s="85" t="s">
        <v>115</v>
      </c>
      <c r="K2610" s="7" t="s">
        <v>5931</v>
      </c>
      <c r="L2610" s="3"/>
      <c r="M2610" s="3"/>
      <c r="N2610" s="41" t="s">
        <v>25847</v>
      </c>
      <c r="O2610" s="87">
        <v>0</v>
      </c>
      <c r="P2610" s="87">
        <v>0</v>
      </c>
      <c r="Q2610" s="87">
        <v>0</v>
      </c>
      <c r="R2610" s="87">
        <v>0</v>
      </c>
      <c r="S2610" s="87"/>
      <c r="T2610" s="87"/>
      <c r="U2610" s="85" t="s">
        <v>112</v>
      </c>
      <c r="V2610" s="3"/>
      <c r="X2610" s="3"/>
      <c r="Y2610" s="7"/>
      <c r="Z2610" s="6">
        <v>6500</v>
      </c>
      <c r="AA2610" s="160"/>
      <c r="AB2610" s="123" t="s">
        <v>4395</v>
      </c>
      <c r="AC2610" s="124"/>
      <c r="AD2610" s="41"/>
      <c r="AE2610" s="41"/>
      <c r="AF2610" s="41"/>
      <c r="AG2610" s="41"/>
      <c r="AH2610" s="41" t="s">
        <v>7061</v>
      </c>
      <c r="AI2610" s="80" t="s">
        <v>25946</v>
      </c>
      <c r="AJ2610" s="41" t="s">
        <v>25856</v>
      </c>
      <c r="AK2610" s="3"/>
      <c r="AL2610" s="85"/>
      <c r="AM2610" s="151" t="s">
        <v>25241</v>
      </c>
      <c r="AN2610" s="15"/>
      <c r="AO2610" s="166"/>
      <c r="AP2610" s="5">
        <f t="shared" si="41"/>
        <v>0</v>
      </c>
      <c r="AQ2610" s="16"/>
      <c r="AR2610" s="205">
        <v>1</v>
      </c>
      <c r="AS2610" s="16"/>
      <c r="AT2610" s="16"/>
      <c r="AU2610" s="16"/>
      <c r="AV2610" s="16"/>
      <c r="AW2610" s="16"/>
      <c r="AX2610" s="16"/>
    </row>
    <row r="2611" spans="1:50" customFormat="1" ht="15.75" hidden="1" customHeight="1" x14ac:dyDescent="0.2">
      <c r="A2611" s="7" t="s">
        <v>25671</v>
      </c>
      <c r="B2611" s="3" t="s">
        <v>25761</v>
      </c>
      <c r="C2611" s="85" t="s">
        <v>4395</v>
      </c>
      <c r="D2611" s="85" t="s">
        <v>13090</v>
      </c>
      <c r="E2611" s="202" t="s">
        <v>1800</v>
      </c>
      <c r="F2611" s="85" t="s">
        <v>40</v>
      </c>
      <c r="G2611" s="85" t="s">
        <v>15326</v>
      </c>
      <c r="H2611" s="85" t="s">
        <v>20690</v>
      </c>
      <c r="I2611" s="3" t="s">
        <v>21239</v>
      </c>
      <c r="J2611" s="85" t="s">
        <v>115</v>
      </c>
      <c r="K2611" s="7" t="s">
        <v>5931</v>
      </c>
      <c r="L2611" s="3"/>
      <c r="M2611" s="3"/>
      <c r="N2611" s="41" t="s">
        <v>25847</v>
      </c>
      <c r="O2611" s="87">
        <v>0</v>
      </c>
      <c r="P2611" s="87">
        <v>0</v>
      </c>
      <c r="Q2611" s="87">
        <v>0</v>
      </c>
      <c r="R2611" s="87">
        <v>0</v>
      </c>
      <c r="S2611" s="87"/>
      <c r="T2611" s="87"/>
      <c r="U2611" s="85" t="s">
        <v>112</v>
      </c>
      <c r="V2611" s="3"/>
      <c r="X2611" s="3"/>
      <c r="Y2611" s="7"/>
      <c r="Z2611" s="6">
        <v>6500</v>
      </c>
      <c r="AA2611" s="160"/>
      <c r="AB2611" s="123" t="s">
        <v>4395</v>
      </c>
      <c r="AC2611" s="124"/>
      <c r="AD2611" s="41"/>
      <c r="AE2611" s="41"/>
      <c r="AF2611" s="41"/>
      <c r="AG2611" s="41"/>
      <c r="AH2611" s="41" t="s">
        <v>7061</v>
      </c>
      <c r="AI2611" s="80" t="s">
        <v>25945</v>
      </c>
      <c r="AJ2611" s="41" t="s">
        <v>25855</v>
      </c>
      <c r="AK2611" s="3"/>
      <c r="AL2611" s="85"/>
      <c r="AM2611" s="151" t="s">
        <v>25241</v>
      </c>
      <c r="AN2611" s="15"/>
      <c r="AO2611" s="166"/>
      <c r="AP2611" s="5">
        <f t="shared" si="41"/>
        <v>0</v>
      </c>
      <c r="AQ2611" s="16"/>
      <c r="AR2611" s="205">
        <v>1</v>
      </c>
      <c r="AS2611" s="16"/>
      <c r="AT2611" s="16"/>
      <c r="AU2611" s="16"/>
      <c r="AV2611" s="16"/>
      <c r="AW2611" s="16"/>
      <c r="AX2611" s="16"/>
    </row>
    <row r="2612" spans="1:50" customFormat="1" ht="15.75" hidden="1" customHeight="1" x14ac:dyDescent="0.2">
      <c r="A2612" s="1" t="s">
        <v>26538</v>
      </c>
      <c r="B2612" s="1" t="s">
        <v>26539</v>
      </c>
      <c r="C2612" s="85" t="s">
        <v>4395</v>
      </c>
      <c r="D2612" s="85" t="s">
        <v>13090</v>
      </c>
      <c r="E2612" s="202" t="s">
        <v>1800</v>
      </c>
      <c r="F2612" s="85" t="s">
        <v>40</v>
      </c>
      <c r="G2612" s="85" t="s">
        <v>15326</v>
      </c>
      <c r="H2612" s="85" t="s">
        <v>20690</v>
      </c>
      <c r="I2612" s="3" t="s">
        <v>21239</v>
      </c>
      <c r="J2612" s="85" t="s">
        <v>4435</v>
      </c>
      <c r="K2612" s="1" t="s">
        <v>3838</v>
      </c>
      <c r="L2612" s="1"/>
      <c r="M2612" s="1"/>
      <c r="N2612" s="41" t="s">
        <v>25847</v>
      </c>
      <c r="O2612" s="87">
        <v>0</v>
      </c>
      <c r="P2612" s="87">
        <v>0</v>
      </c>
      <c r="Q2612" s="87">
        <v>0</v>
      </c>
      <c r="R2612" s="87">
        <v>0</v>
      </c>
      <c r="S2612" s="87"/>
      <c r="T2612" s="87"/>
      <c r="U2612" s="85" t="s">
        <v>112</v>
      </c>
      <c r="V2612" s="1"/>
      <c r="W2612" s="1"/>
      <c r="X2612" s="1"/>
      <c r="Y2612" s="1"/>
      <c r="Z2612" s="6">
        <v>6500</v>
      </c>
      <c r="AA2612" s="160"/>
      <c r="AB2612" s="123" t="s">
        <v>4395</v>
      </c>
      <c r="AC2612" s="124"/>
      <c r="AD2612" s="2"/>
      <c r="AE2612" s="2"/>
      <c r="AF2612" s="2"/>
      <c r="AG2612" s="2"/>
      <c r="AH2612" s="41" t="s">
        <v>7061</v>
      </c>
      <c r="AI2612" s="80"/>
      <c r="AJ2612" s="80"/>
      <c r="AK2612" s="1"/>
      <c r="AL2612" s="85"/>
      <c r="AM2612" s="151" t="s">
        <v>26263</v>
      </c>
      <c r="AN2612" s="16"/>
      <c r="AO2612" s="166"/>
      <c r="AP2612" s="5">
        <f t="shared" si="41"/>
        <v>0</v>
      </c>
      <c r="AQ2612" s="16"/>
      <c r="AR2612" s="205">
        <v>1</v>
      </c>
      <c r="AS2612" s="16"/>
      <c r="AT2612" s="16"/>
      <c r="AU2612" s="16"/>
      <c r="AV2612" s="16"/>
      <c r="AW2612" s="16"/>
      <c r="AX2612" s="16"/>
    </row>
    <row r="2613" spans="1:50" customFormat="1" ht="15.75" hidden="1" customHeight="1" x14ac:dyDescent="0.2">
      <c r="A2613" s="7" t="s">
        <v>25713</v>
      </c>
      <c r="B2613" s="3" t="s">
        <v>25801</v>
      </c>
      <c r="C2613" s="85" t="s">
        <v>4395</v>
      </c>
      <c r="D2613" s="85" t="s">
        <v>13090</v>
      </c>
      <c r="E2613" s="202" t="s">
        <v>1800</v>
      </c>
      <c r="F2613" s="85" t="s">
        <v>40</v>
      </c>
      <c r="G2613" s="85" t="s">
        <v>15326</v>
      </c>
      <c r="H2613" s="85" t="s">
        <v>20690</v>
      </c>
      <c r="I2613" s="3" t="s">
        <v>21239</v>
      </c>
      <c r="J2613" s="85" t="s">
        <v>115</v>
      </c>
      <c r="K2613" s="7" t="s">
        <v>5340</v>
      </c>
      <c r="L2613" s="3"/>
      <c r="M2613" s="3"/>
      <c r="N2613" s="41" t="s">
        <v>29391</v>
      </c>
      <c r="O2613" s="87">
        <v>0</v>
      </c>
      <c r="P2613" s="87">
        <v>0</v>
      </c>
      <c r="Q2613" s="87">
        <v>0</v>
      </c>
      <c r="R2613" s="87">
        <v>0</v>
      </c>
      <c r="S2613" s="87"/>
      <c r="T2613" s="87"/>
      <c r="U2613" s="85" t="s">
        <v>112</v>
      </c>
      <c r="V2613" s="3"/>
      <c r="X2613" s="3"/>
      <c r="Y2613" s="7"/>
      <c r="Z2613" s="6">
        <v>492678</v>
      </c>
      <c r="AA2613" s="160"/>
      <c r="AB2613" s="123" t="s">
        <v>4395</v>
      </c>
      <c r="AC2613" s="124"/>
      <c r="AD2613" s="41"/>
      <c r="AE2613" s="41"/>
      <c r="AF2613" s="41"/>
      <c r="AG2613" s="41"/>
      <c r="AH2613" s="41" t="s">
        <v>7061</v>
      </c>
      <c r="AI2613" s="80" t="s">
        <v>25981</v>
      </c>
      <c r="AJ2613" s="41" t="s">
        <v>25896</v>
      </c>
      <c r="AK2613" s="3"/>
      <c r="AL2613" s="85"/>
      <c r="AM2613" s="151" t="s">
        <v>25241</v>
      </c>
      <c r="AN2613" s="15"/>
      <c r="AO2613" s="166"/>
      <c r="AP2613" s="5">
        <f t="shared" si="41"/>
        <v>0</v>
      </c>
      <c r="AQ2613" s="16"/>
      <c r="AR2613" s="205">
        <v>1</v>
      </c>
      <c r="AS2613" s="16"/>
      <c r="AT2613" s="16"/>
      <c r="AU2613" s="16"/>
      <c r="AV2613" s="16"/>
      <c r="AW2613" s="16"/>
      <c r="AX2613" s="16"/>
    </row>
    <row r="2614" spans="1:50" customFormat="1" ht="15.75" hidden="1" customHeight="1" x14ac:dyDescent="0.2">
      <c r="A2614" s="7" t="s">
        <v>25675</v>
      </c>
      <c r="B2614" s="3" t="s">
        <v>25764</v>
      </c>
      <c r="C2614" s="85" t="s">
        <v>4395</v>
      </c>
      <c r="D2614" s="85" t="s">
        <v>13090</v>
      </c>
      <c r="E2614" s="202" t="s">
        <v>1800</v>
      </c>
      <c r="F2614" s="85" t="s">
        <v>55</v>
      </c>
      <c r="G2614" s="85" t="s">
        <v>63</v>
      </c>
      <c r="H2614" s="85" t="s">
        <v>20690</v>
      </c>
      <c r="I2614" s="3" t="s">
        <v>4399</v>
      </c>
      <c r="J2614" s="85" t="s">
        <v>4958</v>
      </c>
      <c r="K2614" s="7" t="s">
        <v>24274</v>
      </c>
      <c r="L2614" s="3"/>
      <c r="M2614" s="3"/>
      <c r="N2614" s="41" t="s">
        <v>29415</v>
      </c>
      <c r="O2614" s="87">
        <v>0</v>
      </c>
      <c r="P2614" s="87">
        <v>0</v>
      </c>
      <c r="Q2614" s="87">
        <v>0</v>
      </c>
      <c r="R2614" s="87">
        <v>0</v>
      </c>
      <c r="S2614" s="87"/>
      <c r="T2614" s="87"/>
      <c r="U2614" s="85" t="s">
        <v>112</v>
      </c>
      <c r="V2614" s="3"/>
      <c r="X2614" s="3"/>
      <c r="Y2614" s="7"/>
      <c r="Z2614" s="6">
        <v>1007053</v>
      </c>
      <c r="AA2614" s="160"/>
      <c r="AB2614" s="123" t="s">
        <v>4395</v>
      </c>
      <c r="AC2614" s="124"/>
      <c r="AD2614" s="41"/>
      <c r="AE2614" s="41"/>
      <c r="AF2614" s="41"/>
      <c r="AG2614" s="41"/>
      <c r="AH2614" s="41" t="s">
        <v>63</v>
      </c>
      <c r="AI2614" s="80" t="s">
        <v>25949</v>
      </c>
      <c r="AJ2614" s="41" t="s">
        <v>25859</v>
      </c>
      <c r="AK2614" s="3"/>
      <c r="AL2614" s="85"/>
      <c r="AM2614" s="151" t="s">
        <v>25241</v>
      </c>
      <c r="AN2614" s="15"/>
      <c r="AO2614" s="166"/>
      <c r="AP2614" s="5">
        <f t="shared" si="41"/>
        <v>0</v>
      </c>
      <c r="AQ2614" s="16"/>
      <c r="AR2614" s="205">
        <v>1</v>
      </c>
      <c r="AS2614" s="16"/>
      <c r="AT2614" s="16"/>
      <c r="AU2614" s="16"/>
      <c r="AV2614" s="16"/>
      <c r="AW2614" s="16"/>
      <c r="AX2614" s="16"/>
    </row>
    <row r="2615" spans="1:50" customFormat="1" ht="15.75" hidden="1" customHeight="1" x14ac:dyDescent="0.2">
      <c r="A2615" s="7" t="s">
        <v>4750</v>
      </c>
      <c r="B2615" s="3" t="s">
        <v>4751</v>
      </c>
      <c r="C2615" s="85" t="s">
        <v>4395</v>
      </c>
      <c r="D2615" s="85" t="s">
        <v>13090</v>
      </c>
      <c r="E2615" s="202" t="s">
        <v>1800</v>
      </c>
      <c r="F2615" s="85" t="s">
        <v>14</v>
      </c>
      <c r="G2615" s="85" t="s">
        <v>17</v>
      </c>
      <c r="H2615" s="85" t="s">
        <v>20690</v>
      </c>
      <c r="I2615" s="3" t="s">
        <v>4558</v>
      </c>
      <c r="J2615" s="85" t="s">
        <v>4406</v>
      </c>
      <c r="K2615" s="7" t="s">
        <v>4407</v>
      </c>
      <c r="L2615" s="3"/>
      <c r="M2615" s="3"/>
      <c r="N2615" s="41" t="s">
        <v>4717</v>
      </c>
      <c r="O2615" s="87">
        <v>0</v>
      </c>
      <c r="P2615" s="87">
        <v>0</v>
      </c>
      <c r="Q2615" s="87">
        <v>0</v>
      </c>
      <c r="R2615" s="87">
        <v>0</v>
      </c>
      <c r="S2615" s="87"/>
      <c r="T2615" s="87"/>
      <c r="U2615" s="85" t="s">
        <v>112</v>
      </c>
      <c r="V2615" s="3" t="s">
        <v>112</v>
      </c>
      <c r="W2615" s="3"/>
      <c r="X2615" s="3"/>
      <c r="Y2615" s="3"/>
      <c r="Z2615" s="6">
        <v>25884</v>
      </c>
      <c r="AA2615" s="160"/>
      <c r="AB2615" s="123" t="s">
        <v>4395</v>
      </c>
      <c r="AC2615" s="124"/>
      <c r="AD2615" s="41"/>
      <c r="AE2615" s="83"/>
      <c r="AF2615" s="83"/>
      <c r="AG2615" s="41"/>
      <c r="AH2615" s="41" t="s">
        <v>13746</v>
      </c>
      <c r="AI2615" s="80" t="s">
        <v>18221</v>
      </c>
      <c r="AJ2615" s="80" t="s">
        <v>20129</v>
      </c>
      <c r="AK2615" s="3"/>
      <c r="AL2615" s="85"/>
      <c r="AM2615" s="151" t="s">
        <v>19998</v>
      </c>
      <c r="AN2615" s="15"/>
      <c r="AO2615" s="166"/>
      <c r="AP2615" s="5">
        <f t="shared" si="41"/>
        <v>0</v>
      </c>
      <c r="AQ2615" s="16"/>
      <c r="AR2615" s="205">
        <v>1</v>
      </c>
      <c r="AS2615" s="16"/>
      <c r="AT2615" s="16"/>
      <c r="AU2615" s="16"/>
      <c r="AV2615" s="16"/>
      <c r="AW2615" s="16"/>
      <c r="AX2615" s="16"/>
    </row>
    <row r="2616" spans="1:50" customFormat="1" ht="15.75" hidden="1" customHeight="1" x14ac:dyDescent="0.2">
      <c r="A2616" s="1" t="s">
        <v>26540</v>
      </c>
      <c r="B2616" s="1" t="s">
        <v>26541</v>
      </c>
      <c r="C2616" s="85" t="s">
        <v>4395</v>
      </c>
      <c r="D2616" s="85" t="s">
        <v>13090</v>
      </c>
      <c r="E2616" s="202" t="s">
        <v>1800</v>
      </c>
      <c r="F2616" s="85" t="s">
        <v>40</v>
      </c>
      <c r="G2616" s="85" t="s">
        <v>43</v>
      </c>
      <c r="H2616" s="85" t="s">
        <v>20690</v>
      </c>
      <c r="I2616" s="3" t="s">
        <v>24114</v>
      </c>
      <c r="J2616" s="85" t="s">
        <v>115</v>
      </c>
      <c r="K2616" s="1" t="s">
        <v>4595</v>
      </c>
      <c r="L2616" s="1"/>
      <c r="M2616" s="1"/>
      <c r="N2616" s="41" t="s">
        <v>26413</v>
      </c>
      <c r="O2616" s="87">
        <v>0</v>
      </c>
      <c r="P2616" s="87">
        <v>0</v>
      </c>
      <c r="Q2616" s="87">
        <v>0</v>
      </c>
      <c r="R2616" s="87">
        <v>0</v>
      </c>
      <c r="S2616" s="87"/>
      <c r="T2616" s="87"/>
      <c r="U2616" s="85" t="s">
        <v>112</v>
      </c>
      <c r="V2616" s="1"/>
      <c r="W2616" s="1"/>
      <c r="X2616" s="1"/>
      <c r="Y2616" s="1"/>
      <c r="Z2616" s="6">
        <v>0</v>
      </c>
      <c r="AA2616" s="160"/>
      <c r="AB2616" s="123" t="s">
        <v>4395</v>
      </c>
      <c r="AC2616" s="124"/>
      <c r="AD2616" s="2"/>
      <c r="AE2616" s="2"/>
      <c r="AF2616" s="2"/>
      <c r="AG2616" s="2"/>
      <c r="AH2616" s="41" t="s">
        <v>7061</v>
      </c>
      <c r="AI2616" s="80"/>
      <c r="AJ2616" s="80"/>
      <c r="AK2616" s="1"/>
      <c r="AL2616" s="85"/>
      <c r="AM2616" s="151" t="s">
        <v>26263</v>
      </c>
      <c r="AN2616" s="16"/>
      <c r="AO2616" s="166"/>
      <c r="AP2616" s="5">
        <f t="shared" si="41"/>
        <v>0</v>
      </c>
      <c r="AQ2616" s="16"/>
      <c r="AR2616" s="205">
        <v>1</v>
      </c>
      <c r="AS2616" s="16"/>
      <c r="AT2616" s="16"/>
      <c r="AU2616" s="16"/>
      <c r="AV2616" s="16"/>
      <c r="AW2616" s="16"/>
      <c r="AX2616" s="16"/>
    </row>
    <row r="2617" spans="1:50" customFormat="1" ht="15.75" hidden="1" customHeight="1" x14ac:dyDescent="0.2">
      <c r="A2617" s="7" t="s">
        <v>25682</v>
      </c>
      <c r="B2617" s="3" t="s">
        <v>25771</v>
      </c>
      <c r="C2617" s="85" t="s">
        <v>4395</v>
      </c>
      <c r="D2617" s="85" t="s">
        <v>13090</v>
      </c>
      <c r="E2617" s="202" t="s">
        <v>1800</v>
      </c>
      <c r="F2617" s="85" t="s">
        <v>40</v>
      </c>
      <c r="G2617" s="85" t="s">
        <v>15326</v>
      </c>
      <c r="H2617" s="85" t="s">
        <v>20690</v>
      </c>
      <c r="I2617" s="3" t="s">
        <v>21239</v>
      </c>
      <c r="J2617" s="85" t="s">
        <v>115</v>
      </c>
      <c r="K2617" s="7" t="s">
        <v>4694</v>
      </c>
      <c r="L2617" s="3"/>
      <c r="M2617" s="3"/>
      <c r="N2617" s="41" t="s">
        <v>29391</v>
      </c>
      <c r="O2617" s="87">
        <v>0</v>
      </c>
      <c r="P2617" s="87">
        <v>0</v>
      </c>
      <c r="Q2617" s="87">
        <v>0</v>
      </c>
      <c r="R2617" s="87">
        <v>0</v>
      </c>
      <c r="S2617" s="87"/>
      <c r="T2617" s="87"/>
      <c r="U2617" s="85" t="s">
        <v>112</v>
      </c>
      <c r="V2617" s="3"/>
      <c r="X2617" s="3"/>
      <c r="Y2617" s="7"/>
      <c r="Z2617" s="6">
        <v>407726</v>
      </c>
      <c r="AA2617" s="160"/>
      <c r="AB2617" s="123" t="s">
        <v>4395</v>
      </c>
      <c r="AC2617" s="124"/>
      <c r="AD2617" s="41"/>
      <c r="AE2617" s="41"/>
      <c r="AF2617" s="41"/>
      <c r="AG2617" s="41"/>
      <c r="AH2617" s="41" t="s">
        <v>7061</v>
      </c>
      <c r="AI2617" s="80" t="s">
        <v>25956</v>
      </c>
      <c r="AJ2617" s="41" t="s">
        <v>25866</v>
      </c>
      <c r="AK2617" s="3"/>
      <c r="AL2617" s="85"/>
      <c r="AM2617" s="151" t="s">
        <v>25241</v>
      </c>
      <c r="AN2617" s="15"/>
      <c r="AO2617" s="166"/>
      <c r="AP2617" s="5">
        <f t="shared" si="41"/>
        <v>0</v>
      </c>
      <c r="AQ2617" s="16"/>
      <c r="AR2617" s="205">
        <v>1</v>
      </c>
      <c r="AS2617" s="16"/>
      <c r="AT2617" s="16"/>
      <c r="AU2617" s="16"/>
      <c r="AV2617" s="16"/>
      <c r="AW2617" s="16"/>
      <c r="AX2617" s="16"/>
    </row>
    <row r="2618" spans="1:50" customFormat="1" ht="15.75" hidden="1" customHeight="1" x14ac:dyDescent="0.2">
      <c r="A2618" s="1" t="s">
        <v>26542</v>
      </c>
      <c r="B2618" s="1" t="s">
        <v>26543</v>
      </c>
      <c r="C2618" s="85" t="s">
        <v>4395</v>
      </c>
      <c r="D2618" s="85" t="s">
        <v>13090</v>
      </c>
      <c r="E2618" s="202" t="s">
        <v>1800</v>
      </c>
      <c r="F2618" s="85" t="s">
        <v>40</v>
      </c>
      <c r="G2618" s="85" t="s">
        <v>15326</v>
      </c>
      <c r="H2618" s="85" t="s">
        <v>20690</v>
      </c>
      <c r="I2618" s="3" t="s">
        <v>21239</v>
      </c>
      <c r="J2618" s="85" t="s">
        <v>115</v>
      </c>
      <c r="K2618" s="1" t="s">
        <v>4458</v>
      </c>
      <c r="L2618" s="1"/>
      <c r="M2618" s="1"/>
      <c r="N2618" s="41" t="s">
        <v>22552</v>
      </c>
      <c r="O2618" s="87">
        <v>0</v>
      </c>
      <c r="P2618" s="87">
        <v>0</v>
      </c>
      <c r="Q2618" s="87">
        <v>0</v>
      </c>
      <c r="R2618" s="87">
        <v>0</v>
      </c>
      <c r="S2618" s="87"/>
      <c r="T2618" s="87"/>
      <c r="U2618" s="85" t="s">
        <v>112</v>
      </c>
      <c r="V2618" s="1"/>
      <c r="W2618" s="1"/>
      <c r="X2618" s="1"/>
      <c r="Y2618" s="1"/>
      <c r="Z2618" s="6">
        <v>52822</v>
      </c>
      <c r="AA2618" s="160"/>
      <c r="AB2618" s="123" t="s">
        <v>4395</v>
      </c>
      <c r="AC2618" s="124"/>
      <c r="AD2618" s="2"/>
      <c r="AE2618" s="2"/>
      <c r="AF2618" s="2"/>
      <c r="AG2618" s="2"/>
      <c r="AH2618" s="41" t="s">
        <v>7061</v>
      </c>
      <c r="AI2618" s="80"/>
      <c r="AJ2618" s="80"/>
      <c r="AK2618" s="1"/>
      <c r="AL2618" s="85"/>
      <c r="AM2618" s="151" t="s">
        <v>26263</v>
      </c>
      <c r="AN2618" s="16"/>
      <c r="AO2618" s="166"/>
      <c r="AP2618" s="5">
        <f t="shared" si="41"/>
        <v>0</v>
      </c>
      <c r="AQ2618" s="16"/>
      <c r="AR2618" s="205">
        <v>1</v>
      </c>
      <c r="AS2618" s="16"/>
      <c r="AT2618" s="16"/>
      <c r="AU2618" s="16"/>
      <c r="AV2618" s="16"/>
      <c r="AW2618" s="16"/>
      <c r="AX2618" s="16"/>
    </row>
    <row r="2619" spans="1:50" customFormat="1" ht="15.75" hidden="1" customHeight="1" x14ac:dyDescent="0.2">
      <c r="A2619" s="7" t="s">
        <v>4752</v>
      </c>
      <c r="B2619" s="3" t="s">
        <v>4753</v>
      </c>
      <c r="C2619" s="85" t="s">
        <v>4395</v>
      </c>
      <c r="D2619" s="85" t="s">
        <v>13090</v>
      </c>
      <c r="E2619" s="202" t="s">
        <v>26418</v>
      </c>
      <c r="F2619" s="85" t="s">
        <v>40</v>
      </c>
      <c r="G2619" s="85" t="s">
        <v>15356</v>
      </c>
      <c r="H2619" s="85" t="s">
        <v>20690</v>
      </c>
      <c r="I2619" s="3" t="s">
        <v>4434</v>
      </c>
      <c r="J2619" s="85" t="s">
        <v>4435</v>
      </c>
      <c r="K2619" s="7" t="s">
        <v>3838</v>
      </c>
      <c r="L2619" s="3"/>
      <c r="M2619" s="3"/>
      <c r="N2619" s="41" t="s">
        <v>13904</v>
      </c>
      <c r="O2619" s="87">
        <v>0</v>
      </c>
      <c r="P2619" s="87">
        <v>0</v>
      </c>
      <c r="Q2619" s="87">
        <v>0</v>
      </c>
      <c r="R2619" s="87">
        <v>0</v>
      </c>
      <c r="S2619" s="87"/>
      <c r="T2619" s="87"/>
      <c r="U2619" s="85" t="s">
        <v>112</v>
      </c>
      <c r="V2619" s="3" t="s">
        <v>112</v>
      </c>
      <c r="W2619" s="3"/>
      <c r="X2619" s="3"/>
      <c r="Y2619" s="3"/>
      <c r="Z2619" s="6">
        <v>16360</v>
      </c>
      <c r="AA2619" s="160"/>
      <c r="AB2619" s="123" t="s">
        <v>4395</v>
      </c>
      <c r="AC2619" s="124"/>
      <c r="AD2619" s="41"/>
      <c r="AE2619" s="83"/>
      <c r="AF2619" s="83"/>
      <c r="AG2619" s="41"/>
      <c r="AH2619" s="41" t="s">
        <v>7654</v>
      </c>
      <c r="AI2619" s="80" t="s">
        <v>18222</v>
      </c>
      <c r="AJ2619" s="80" t="s">
        <v>20130</v>
      </c>
      <c r="AK2619" s="3"/>
      <c r="AL2619" s="85"/>
      <c r="AM2619" s="151" t="s">
        <v>19998</v>
      </c>
      <c r="AN2619" s="15"/>
      <c r="AO2619" s="166"/>
      <c r="AP2619" s="5">
        <f t="shared" si="41"/>
        <v>0</v>
      </c>
      <c r="AQ2619" s="16"/>
      <c r="AR2619" s="205">
        <v>1</v>
      </c>
      <c r="AS2619" s="16"/>
      <c r="AT2619" s="16"/>
      <c r="AU2619" s="16"/>
      <c r="AV2619" s="16"/>
      <c r="AW2619" s="16"/>
      <c r="AX2619" s="16"/>
    </row>
    <row r="2620" spans="1:50" customFormat="1" ht="15.75" hidden="1" customHeight="1" x14ac:dyDescent="0.2">
      <c r="A2620" s="1" t="s">
        <v>26544</v>
      </c>
      <c r="B2620" s="1" t="s">
        <v>27675</v>
      </c>
      <c r="C2620" s="85" t="s">
        <v>4395</v>
      </c>
      <c r="D2620" s="85" t="s">
        <v>13090</v>
      </c>
      <c r="E2620" s="202" t="s">
        <v>1800</v>
      </c>
      <c r="F2620" s="85" t="s">
        <v>40</v>
      </c>
      <c r="G2620" s="85" t="s">
        <v>43</v>
      </c>
      <c r="H2620" s="85" t="s">
        <v>20690</v>
      </c>
      <c r="I2620" s="3" t="s">
        <v>24284</v>
      </c>
      <c r="J2620" s="85" t="s">
        <v>115</v>
      </c>
      <c r="K2620" s="1" t="s">
        <v>4689</v>
      </c>
      <c r="L2620" s="1"/>
      <c r="M2620" s="1"/>
      <c r="N2620" s="41" t="s">
        <v>6724</v>
      </c>
      <c r="O2620" s="87">
        <v>0</v>
      </c>
      <c r="P2620" s="87">
        <v>0</v>
      </c>
      <c r="Q2620" s="87">
        <v>0</v>
      </c>
      <c r="R2620" s="87">
        <v>0</v>
      </c>
      <c r="S2620" s="87"/>
      <c r="T2620" s="87"/>
      <c r="U2620" s="85" t="s">
        <v>112</v>
      </c>
      <c r="V2620" s="1"/>
      <c r="W2620" s="1"/>
      <c r="X2620" s="1"/>
      <c r="Y2620" s="1"/>
      <c r="Z2620" s="6">
        <v>9700</v>
      </c>
      <c r="AA2620" s="160"/>
      <c r="AB2620" s="123" t="s">
        <v>4395</v>
      </c>
      <c r="AC2620" s="124"/>
      <c r="AD2620" s="2"/>
      <c r="AE2620" s="2"/>
      <c r="AF2620" s="2"/>
      <c r="AG2620" s="2"/>
      <c r="AH2620" s="41" t="s">
        <v>7061</v>
      </c>
      <c r="AI2620" s="80"/>
      <c r="AJ2620" s="80"/>
      <c r="AK2620" s="1"/>
      <c r="AL2620" s="85"/>
      <c r="AM2620" s="151" t="s">
        <v>26263</v>
      </c>
      <c r="AN2620" s="16"/>
      <c r="AO2620" s="166"/>
      <c r="AP2620" s="5">
        <f t="shared" si="41"/>
        <v>0</v>
      </c>
      <c r="AQ2620" s="16"/>
      <c r="AR2620" s="205">
        <v>1</v>
      </c>
      <c r="AS2620" s="16"/>
      <c r="AT2620" s="16"/>
      <c r="AU2620" s="16"/>
      <c r="AV2620" s="16"/>
      <c r="AW2620" s="16"/>
      <c r="AX2620" s="16"/>
    </row>
    <row r="2621" spans="1:50" customFormat="1" ht="15.75" hidden="1" customHeight="1" x14ac:dyDescent="0.2">
      <c r="A2621" s="1" t="s">
        <v>26545</v>
      </c>
      <c r="B2621" s="1" t="s">
        <v>27676</v>
      </c>
      <c r="C2621" s="85" t="s">
        <v>4395</v>
      </c>
      <c r="D2621" s="85" t="s">
        <v>13090</v>
      </c>
      <c r="E2621" s="202" t="s">
        <v>1800</v>
      </c>
      <c r="F2621" s="85" t="s">
        <v>40</v>
      </c>
      <c r="G2621" s="85" t="s">
        <v>43</v>
      </c>
      <c r="H2621" s="85" t="s">
        <v>20690</v>
      </c>
      <c r="I2621" s="3" t="s">
        <v>24284</v>
      </c>
      <c r="J2621" s="85" t="s">
        <v>115</v>
      </c>
      <c r="K2621" s="1" t="s">
        <v>4689</v>
      </c>
      <c r="L2621" s="1"/>
      <c r="M2621" s="1"/>
      <c r="N2621" s="41" t="s">
        <v>6724</v>
      </c>
      <c r="O2621" s="87">
        <v>0</v>
      </c>
      <c r="P2621" s="87">
        <v>0</v>
      </c>
      <c r="Q2621" s="87">
        <v>0</v>
      </c>
      <c r="R2621" s="87">
        <v>0</v>
      </c>
      <c r="S2621" s="87"/>
      <c r="T2621" s="87"/>
      <c r="U2621" s="85" t="s">
        <v>112</v>
      </c>
      <c r="V2621" s="1"/>
      <c r="W2621" s="1"/>
      <c r="X2621" s="1"/>
      <c r="Y2621" s="1"/>
      <c r="Z2621" s="6">
        <v>9700</v>
      </c>
      <c r="AA2621" s="160"/>
      <c r="AB2621" s="123" t="s">
        <v>4395</v>
      </c>
      <c r="AC2621" s="124"/>
      <c r="AD2621" s="2"/>
      <c r="AE2621" s="2"/>
      <c r="AF2621" s="2"/>
      <c r="AG2621" s="2"/>
      <c r="AH2621" s="41" t="s">
        <v>7061</v>
      </c>
      <c r="AI2621" s="80"/>
      <c r="AJ2621" s="80"/>
      <c r="AK2621" s="1"/>
      <c r="AL2621" s="85"/>
      <c r="AM2621" s="151" t="s">
        <v>26263</v>
      </c>
      <c r="AN2621" s="16"/>
      <c r="AO2621" s="166"/>
      <c r="AP2621" s="5">
        <f t="shared" si="41"/>
        <v>0</v>
      </c>
      <c r="AQ2621" s="16"/>
      <c r="AR2621" s="205">
        <v>1</v>
      </c>
      <c r="AS2621" s="16"/>
      <c r="AT2621" s="16"/>
      <c r="AU2621" s="16"/>
      <c r="AV2621" s="16"/>
      <c r="AW2621" s="16"/>
      <c r="AX2621" s="16"/>
    </row>
    <row r="2622" spans="1:50" customFormat="1" ht="15.75" hidden="1" customHeight="1" x14ac:dyDescent="0.2">
      <c r="A2622" s="7" t="s">
        <v>27783</v>
      </c>
      <c r="B2622" s="3" t="s">
        <v>27784</v>
      </c>
      <c r="C2622" s="85" t="s">
        <v>4395</v>
      </c>
      <c r="D2622" s="85" t="s">
        <v>13090</v>
      </c>
      <c r="E2622" s="202" t="s">
        <v>1800</v>
      </c>
      <c r="F2622" s="85" t="s">
        <v>55</v>
      </c>
      <c r="G2622" s="85" t="s">
        <v>15355</v>
      </c>
      <c r="H2622" s="85" t="s">
        <v>20690</v>
      </c>
      <c r="I2622" s="3" t="s">
        <v>4405</v>
      </c>
      <c r="J2622" s="85" t="s">
        <v>4400</v>
      </c>
      <c r="K2622" s="7" t="s">
        <v>3838</v>
      </c>
      <c r="L2622" s="3"/>
      <c r="M2622" s="3"/>
      <c r="N2622" s="41" t="s">
        <v>6370</v>
      </c>
      <c r="O2622" s="87">
        <v>0</v>
      </c>
      <c r="P2622" s="87">
        <v>0</v>
      </c>
      <c r="Q2622" s="87">
        <v>0</v>
      </c>
      <c r="R2622" s="87">
        <v>0</v>
      </c>
      <c r="S2622" s="87"/>
      <c r="T2622" s="87"/>
      <c r="U2622" s="85" t="s">
        <v>112</v>
      </c>
      <c r="V2622" s="3"/>
      <c r="X2622" s="3"/>
      <c r="Y2622" s="7"/>
      <c r="Z2622" s="6">
        <v>83499</v>
      </c>
      <c r="AA2622" s="160"/>
      <c r="AB2622" s="123" t="s">
        <v>4395</v>
      </c>
      <c r="AC2622" s="124"/>
      <c r="AD2622" s="41"/>
      <c r="AE2622" s="41"/>
      <c r="AF2622" s="41"/>
      <c r="AG2622" s="41"/>
      <c r="AH2622" s="41" t="s">
        <v>13748</v>
      </c>
      <c r="AI2622" s="80"/>
      <c r="AJ2622" s="80"/>
      <c r="AK2622" s="3"/>
      <c r="AL2622" s="85"/>
      <c r="AM2622" s="151" t="s">
        <v>28169</v>
      </c>
      <c r="AN2622" s="15"/>
      <c r="AO2622" s="166"/>
      <c r="AP2622" s="5">
        <f t="shared" si="41"/>
        <v>0</v>
      </c>
      <c r="AQ2622" s="16"/>
      <c r="AR2622" s="205">
        <v>1</v>
      </c>
      <c r="AS2622" s="16"/>
      <c r="AT2622" s="16"/>
      <c r="AU2622" s="16"/>
      <c r="AV2622" s="16"/>
      <c r="AW2622" s="16"/>
      <c r="AX2622" s="16"/>
    </row>
    <row r="2623" spans="1:50" customFormat="1" ht="15.75" hidden="1" customHeight="1" x14ac:dyDescent="0.2">
      <c r="A2623" s="1" t="s">
        <v>26546</v>
      </c>
      <c r="B2623" s="1" t="s">
        <v>26547</v>
      </c>
      <c r="C2623" s="85" t="s">
        <v>4395</v>
      </c>
      <c r="D2623" s="85" t="s">
        <v>13090</v>
      </c>
      <c r="E2623" s="202" t="s">
        <v>1800</v>
      </c>
      <c r="F2623" s="85" t="s">
        <v>55</v>
      </c>
      <c r="G2623" s="85" t="s">
        <v>63</v>
      </c>
      <c r="H2623" s="85" t="s">
        <v>20690</v>
      </c>
      <c r="I2623" s="3" t="s">
        <v>4399</v>
      </c>
      <c r="J2623" s="85" t="s">
        <v>4447</v>
      </c>
      <c r="K2623" s="1" t="s">
        <v>4601</v>
      </c>
      <c r="L2623" s="1"/>
      <c r="M2623" s="1"/>
      <c r="N2623" s="41" t="s">
        <v>4630</v>
      </c>
      <c r="O2623" s="87">
        <v>0</v>
      </c>
      <c r="P2623" s="87">
        <v>0</v>
      </c>
      <c r="Q2623" s="87">
        <v>0</v>
      </c>
      <c r="R2623" s="87">
        <v>0</v>
      </c>
      <c r="S2623" s="87"/>
      <c r="T2623" s="87"/>
      <c r="U2623" s="85" t="s">
        <v>112</v>
      </c>
      <c r="V2623" s="1"/>
      <c r="W2623" s="1"/>
      <c r="X2623" s="1"/>
      <c r="Y2623" s="1"/>
      <c r="Z2623" s="6">
        <v>248970</v>
      </c>
      <c r="AA2623" s="160"/>
      <c r="AB2623" s="123" t="s">
        <v>4395</v>
      </c>
      <c r="AC2623" s="124"/>
      <c r="AD2623" s="2"/>
      <c r="AE2623" s="2"/>
      <c r="AF2623" s="2"/>
      <c r="AG2623" s="2"/>
      <c r="AH2623" s="41" t="s">
        <v>63</v>
      </c>
      <c r="AI2623" s="80"/>
      <c r="AJ2623" s="80"/>
      <c r="AK2623" s="1"/>
      <c r="AL2623" s="85"/>
      <c r="AM2623" s="151" t="s">
        <v>26263</v>
      </c>
      <c r="AN2623" s="16"/>
      <c r="AO2623" s="166"/>
      <c r="AP2623" s="5">
        <f t="shared" si="41"/>
        <v>0</v>
      </c>
      <c r="AQ2623" s="16"/>
      <c r="AR2623" s="205">
        <v>1</v>
      </c>
      <c r="AS2623" s="16"/>
      <c r="AT2623" s="16"/>
      <c r="AU2623" s="16"/>
      <c r="AV2623" s="16"/>
      <c r="AW2623" s="16"/>
      <c r="AX2623" s="16"/>
    </row>
    <row r="2624" spans="1:50" customFormat="1" ht="15.75" hidden="1" customHeight="1" x14ac:dyDescent="0.2">
      <c r="A2624" s="1" t="s">
        <v>26548</v>
      </c>
      <c r="B2624" s="1" t="s">
        <v>26549</v>
      </c>
      <c r="C2624" s="85" t="s">
        <v>4395</v>
      </c>
      <c r="D2624" s="85" t="s">
        <v>13090</v>
      </c>
      <c r="E2624" s="202" t="s">
        <v>1800</v>
      </c>
      <c r="F2624" s="85" t="s">
        <v>55</v>
      </c>
      <c r="G2624" s="85" t="s">
        <v>63</v>
      </c>
      <c r="H2624" s="85" t="s">
        <v>20690</v>
      </c>
      <c r="I2624" s="3" t="s">
        <v>4399</v>
      </c>
      <c r="J2624" s="85" t="s">
        <v>4447</v>
      </c>
      <c r="K2624" s="1" t="s">
        <v>4601</v>
      </c>
      <c r="L2624" s="1"/>
      <c r="M2624" s="1"/>
      <c r="N2624" s="41" t="s">
        <v>4630</v>
      </c>
      <c r="O2624" s="87">
        <v>0</v>
      </c>
      <c r="P2624" s="87">
        <v>0</v>
      </c>
      <c r="Q2624" s="87">
        <v>0</v>
      </c>
      <c r="R2624" s="87">
        <v>0</v>
      </c>
      <c r="S2624" s="87"/>
      <c r="T2624" s="87"/>
      <c r="U2624" s="85" t="s">
        <v>112</v>
      </c>
      <c r="V2624" s="1"/>
      <c r="W2624" s="1"/>
      <c r="X2624" s="1"/>
      <c r="Y2624" s="1"/>
      <c r="Z2624" s="6">
        <v>184333</v>
      </c>
      <c r="AA2624" s="160"/>
      <c r="AB2624" s="123" t="s">
        <v>4395</v>
      </c>
      <c r="AC2624" s="124"/>
      <c r="AD2624" s="2"/>
      <c r="AE2624" s="2"/>
      <c r="AF2624" s="2"/>
      <c r="AG2624" s="2"/>
      <c r="AH2624" s="41" t="s">
        <v>63</v>
      </c>
      <c r="AI2624" s="80"/>
      <c r="AJ2624" s="80"/>
      <c r="AK2624" s="1"/>
      <c r="AL2624" s="85"/>
      <c r="AM2624" s="151" t="s">
        <v>26263</v>
      </c>
      <c r="AN2624" s="16"/>
      <c r="AO2624" s="166"/>
      <c r="AP2624" s="5">
        <f t="shared" si="41"/>
        <v>0</v>
      </c>
      <c r="AQ2624" s="16"/>
      <c r="AR2624" s="205">
        <v>1</v>
      </c>
      <c r="AS2624" s="16"/>
      <c r="AT2624" s="16"/>
      <c r="AU2624" s="16"/>
      <c r="AV2624" s="16"/>
      <c r="AW2624" s="16"/>
      <c r="AX2624" s="16"/>
    </row>
    <row r="2625" spans="1:50" customFormat="1" ht="15.75" hidden="1" customHeight="1" x14ac:dyDescent="0.2">
      <c r="A2625" s="7" t="s">
        <v>27785</v>
      </c>
      <c r="B2625" s="3" t="s">
        <v>27786</v>
      </c>
      <c r="C2625" s="85" t="s">
        <v>4395</v>
      </c>
      <c r="D2625" s="85" t="s">
        <v>13090</v>
      </c>
      <c r="E2625" s="202" t="s">
        <v>1800</v>
      </c>
      <c r="F2625" s="85" t="s">
        <v>55</v>
      </c>
      <c r="G2625" s="85" t="s">
        <v>59</v>
      </c>
      <c r="H2625" s="85" t="s">
        <v>20690</v>
      </c>
      <c r="I2625" s="3" t="s">
        <v>4399</v>
      </c>
      <c r="J2625" s="85" t="s">
        <v>4406</v>
      </c>
      <c r="K2625" s="7" t="s">
        <v>27787</v>
      </c>
      <c r="L2625" s="3"/>
      <c r="M2625" s="3"/>
      <c r="N2625" s="41" t="s">
        <v>6370</v>
      </c>
      <c r="O2625" s="87">
        <v>0</v>
      </c>
      <c r="P2625" s="87">
        <v>0</v>
      </c>
      <c r="Q2625" s="87">
        <v>0</v>
      </c>
      <c r="R2625" s="87">
        <v>0</v>
      </c>
      <c r="S2625" s="87"/>
      <c r="T2625" s="87"/>
      <c r="U2625" s="85" t="s">
        <v>112</v>
      </c>
      <c r="V2625" s="3"/>
      <c r="X2625" s="3"/>
      <c r="Y2625" s="7"/>
      <c r="Z2625" s="6">
        <v>274074</v>
      </c>
      <c r="AA2625" s="160"/>
      <c r="AB2625" s="123" t="s">
        <v>4395</v>
      </c>
      <c r="AC2625" s="124"/>
      <c r="AD2625" s="41"/>
      <c r="AE2625" s="41"/>
      <c r="AF2625" s="41"/>
      <c r="AG2625" s="41"/>
      <c r="AH2625" s="41" t="s">
        <v>4460</v>
      </c>
      <c r="AI2625" s="80"/>
      <c r="AJ2625" s="80"/>
      <c r="AK2625" s="3"/>
      <c r="AL2625" s="85"/>
      <c r="AM2625" s="151" t="s">
        <v>28169</v>
      </c>
      <c r="AN2625" s="15"/>
      <c r="AO2625" s="166"/>
      <c r="AP2625" s="5">
        <f t="shared" si="41"/>
        <v>0</v>
      </c>
      <c r="AQ2625" s="16"/>
      <c r="AR2625" s="205">
        <v>1</v>
      </c>
      <c r="AS2625" s="16"/>
      <c r="AT2625" s="16"/>
      <c r="AU2625" s="16"/>
      <c r="AV2625" s="16"/>
      <c r="AW2625" s="16"/>
      <c r="AX2625" s="16"/>
    </row>
    <row r="2626" spans="1:50" customFormat="1" ht="15.75" hidden="1" customHeight="1" x14ac:dyDescent="0.2">
      <c r="A2626" s="7" t="s">
        <v>27788</v>
      </c>
      <c r="B2626" s="3" t="s">
        <v>27789</v>
      </c>
      <c r="C2626" s="85" t="s">
        <v>4395</v>
      </c>
      <c r="D2626" s="85" t="s">
        <v>13090</v>
      </c>
      <c r="E2626" s="202" t="s">
        <v>1800</v>
      </c>
      <c r="F2626" s="85" t="s">
        <v>40</v>
      </c>
      <c r="G2626" s="85" t="s">
        <v>15356</v>
      </c>
      <c r="H2626" s="85" t="s">
        <v>20690</v>
      </c>
      <c r="I2626" s="3" t="s">
        <v>4434</v>
      </c>
      <c r="J2626" s="85" t="s">
        <v>4400</v>
      </c>
      <c r="K2626" s="7" t="s">
        <v>3838</v>
      </c>
      <c r="L2626" s="3"/>
      <c r="M2626" s="3"/>
      <c r="N2626" s="41" t="s">
        <v>21391</v>
      </c>
      <c r="O2626" s="87">
        <v>0</v>
      </c>
      <c r="P2626" s="87">
        <v>0</v>
      </c>
      <c r="Q2626" s="87">
        <v>0</v>
      </c>
      <c r="R2626" s="87">
        <v>0</v>
      </c>
      <c r="S2626" s="87"/>
      <c r="T2626" s="87"/>
      <c r="U2626" s="85" t="s">
        <v>112</v>
      </c>
      <c r="V2626" s="3"/>
      <c r="X2626" s="3"/>
      <c r="Y2626" s="7"/>
      <c r="Z2626" s="6">
        <v>38000</v>
      </c>
      <c r="AA2626" s="160"/>
      <c r="AB2626" s="123" t="s">
        <v>4395</v>
      </c>
      <c r="AC2626" s="124"/>
      <c r="AD2626" s="41"/>
      <c r="AE2626" s="41"/>
      <c r="AF2626" s="41"/>
      <c r="AG2626" s="41"/>
      <c r="AH2626" s="41" t="s">
        <v>7654</v>
      </c>
      <c r="AI2626" s="80"/>
      <c r="AJ2626" s="80"/>
      <c r="AK2626" s="3"/>
      <c r="AL2626" s="85"/>
      <c r="AM2626" s="151" t="s">
        <v>28169</v>
      </c>
      <c r="AN2626" s="15"/>
      <c r="AO2626" s="166"/>
      <c r="AP2626" s="5">
        <f t="shared" si="41"/>
        <v>0</v>
      </c>
      <c r="AQ2626" s="16"/>
      <c r="AR2626" s="205">
        <v>1</v>
      </c>
      <c r="AS2626" s="16"/>
      <c r="AT2626" s="16"/>
      <c r="AU2626" s="16"/>
      <c r="AV2626" s="16"/>
      <c r="AW2626" s="16"/>
      <c r="AX2626" s="16"/>
    </row>
    <row r="2627" spans="1:50" customFormat="1" ht="15.75" hidden="1" customHeight="1" x14ac:dyDescent="0.2">
      <c r="A2627" s="1" t="s">
        <v>26550</v>
      </c>
      <c r="B2627" s="1" t="s">
        <v>26744</v>
      </c>
      <c r="C2627" s="85" t="s">
        <v>4395</v>
      </c>
      <c r="D2627" s="85" t="s">
        <v>13090</v>
      </c>
      <c r="E2627" s="202" t="s">
        <v>1800</v>
      </c>
      <c r="F2627" s="85" t="s">
        <v>40</v>
      </c>
      <c r="G2627" s="85" t="s">
        <v>43</v>
      </c>
      <c r="H2627" s="85" t="s">
        <v>20690</v>
      </c>
      <c r="I2627" s="3" t="s">
        <v>24284</v>
      </c>
      <c r="J2627" s="85" t="s">
        <v>115</v>
      </c>
      <c r="K2627" s="1" t="s">
        <v>4689</v>
      </c>
      <c r="L2627" s="1"/>
      <c r="M2627" s="1"/>
      <c r="N2627" s="41" t="s">
        <v>5287</v>
      </c>
      <c r="O2627" s="87">
        <v>0</v>
      </c>
      <c r="P2627" s="87">
        <v>0</v>
      </c>
      <c r="Q2627" s="87">
        <v>0</v>
      </c>
      <c r="R2627" s="87">
        <v>0</v>
      </c>
      <c r="S2627" s="87"/>
      <c r="T2627" s="87"/>
      <c r="U2627" s="85" t="s">
        <v>112</v>
      </c>
      <c r="V2627" s="1"/>
      <c r="W2627" s="1"/>
      <c r="X2627" s="1"/>
      <c r="Y2627" s="1"/>
      <c r="Z2627" s="6">
        <v>9700</v>
      </c>
      <c r="AA2627" s="160"/>
      <c r="AB2627" s="123" t="s">
        <v>4395</v>
      </c>
      <c r="AC2627" s="124"/>
      <c r="AD2627" s="2"/>
      <c r="AE2627" s="2"/>
      <c r="AF2627" s="2"/>
      <c r="AG2627" s="2"/>
      <c r="AH2627" s="41" t="s">
        <v>7061</v>
      </c>
      <c r="AI2627" s="80"/>
      <c r="AJ2627" s="80"/>
      <c r="AK2627" s="1"/>
      <c r="AL2627" s="85"/>
      <c r="AM2627" s="151" t="s">
        <v>26263</v>
      </c>
      <c r="AN2627" s="16"/>
      <c r="AO2627" s="166"/>
      <c r="AP2627" s="5">
        <f t="shared" si="41"/>
        <v>0</v>
      </c>
      <c r="AQ2627" s="16"/>
      <c r="AR2627" s="205">
        <v>1</v>
      </c>
      <c r="AS2627" s="16"/>
      <c r="AT2627" s="16"/>
      <c r="AU2627" s="16"/>
      <c r="AV2627" s="16"/>
      <c r="AW2627" s="16"/>
      <c r="AX2627" s="16"/>
    </row>
    <row r="2628" spans="1:50" customFormat="1" ht="15.75" hidden="1" customHeight="1" x14ac:dyDescent="0.2">
      <c r="A2628" s="7" t="s">
        <v>4754</v>
      </c>
      <c r="B2628" s="3" t="s">
        <v>4755</v>
      </c>
      <c r="C2628" s="85" t="s">
        <v>4395</v>
      </c>
      <c r="D2628" s="85" t="s">
        <v>13090</v>
      </c>
      <c r="E2628" s="202" t="s">
        <v>26712</v>
      </c>
      <c r="F2628" s="85" t="s">
        <v>40</v>
      </c>
      <c r="G2628" s="85" t="s">
        <v>15356</v>
      </c>
      <c r="H2628" s="85" t="s">
        <v>20690</v>
      </c>
      <c r="I2628" s="3" t="s">
        <v>4434</v>
      </c>
      <c r="J2628" s="85" t="s">
        <v>4435</v>
      </c>
      <c r="K2628" s="7" t="s">
        <v>3838</v>
      </c>
      <c r="L2628" s="3"/>
      <c r="M2628" s="3"/>
      <c r="N2628" s="41" t="s">
        <v>13747</v>
      </c>
      <c r="O2628" s="87">
        <v>32321</v>
      </c>
      <c r="P2628" s="87">
        <v>0</v>
      </c>
      <c r="Q2628" s="87">
        <v>32321</v>
      </c>
      <c r="R2628" s="87">
        <v>0</v>
      </c>
      <c r="S2628" s="87"/>
      <c r="T2628" s="87"/>
      <c r="U2628" s="85">
        <v>2017</v>
      </c>
      <c r="V2628" s="3" t="s">
        <v>112</v>
      </c>
      <c r="W2628" s="3"/>
      <c r="X2628" s="3"/>
      <c r="Y2628" s="3"/>
      <c r="Z2628" s="6">
        <v>16456</v>
      </c>
      <c r="AA2628" s="160"/>
      <c r="AB2628" s="123" t="s">
        <v>4395</v>
      </c>
      <c r="AC2628" s="124"/>
      <c r="AD2628" s="41"/>
      <c r="AE2628" s="83"/>
      <c r="AF2628" s="83"/>
      <c r="AG2628" s="41"/>
      <c r="AH2628" s="41" t="s">
        <v>7654</v>
      </c>
      <c r="AI2628" s="80" t="s">
        <v>18223</v>
      </c>
      <c r="AJ2628" s="80" t="s">
        <v>20131</v>
      </c>
      <c r="AK2628" s="3"/>
      <c r="AL2628" s="85"/>
      <c r="AM2628" s="151" t="s">
        <v>19998</v>
      </c>
      <c r="AN2628" s="15"/>
      <c r="AO2628" s="166"/>
      <c r="AP2628" s="5">
        <f t="shared" si="41"/>
        <v>0</v>
      </c>
      <c r="AQ2628" s="16"/>
      <c r="AR2628" s="205">
        <v>1</v>
      </c>
      <c r="AS2628" s="16"/>
      <c r="AT2628" s="16"/>
      <c r="AU2628" s="16"/>
      <c r="AV2628" s="16"/>
      <c r="AW2628" s="16"/>
      <c r="AX2628" s="16"/>
    </row>
    <row r="2629" spans="1:50" customFormat="1" ht="15.75" hidden="1" customHeight="1" x14ac:dyDescent="0.2">
      <c r="A2629" s="1" t="s">
        <v>26551</v>
      </c>
      <c r="B2629" s="1" t="s">
        <v>26745</v>
      </c>
      <c r="C2629" s="85" t="s">
        <v>4395</v>
      </c>
      <c r="D2629" s="85" t="s">
        <v>13090</v>
      </c>
      <c r="E2629" s="202" t="s">
        <v>1800</v>
      </c>
      <c r="F2629" s="85" t="s">
        <v>40</v>
      </c>
      <c r="G2629" s="85" t="s">
        <v>43</v>
      </c>
      <c r="H2629" s="85" t="s">
        <v>20690</v>
      </c>
      <c r="I2629" s="3" t="s">
        <v>24284</v>
      </c>
      <c r="J2629" s="85" t="s">
        <v>115</v>
      </c>
      <c r="K2629" s="1" t="s">
        <v>4689</v>
      </c>
      <c r="L2629" s="1"/>
      <c r="M2629" s="1"/>
      <c r="N2629" s="41" t="s">
        <v>5287</v>
      </c>
      <c r="O2629" s="87">
        <v>0</v>
      </c>
      <c r="P2629" s="87">
        <v>0</v>
      </c>
      <c r="Q2629" s="87">
        <v>0</v>
      </c>
      <c r="R2629" s="87">
        <v>0</v>
      </c>
      <c r="S2629" s="87"/>
      <c r="T2629" s="87"/>
      <c r="U2629" s="85" t="s">
        <v>112</v>
      </c>
      <c r="V2629" s="1"/>
      <c r="W2629" s="1"/>
      <c r="X2629" s="1"/>
      <c r="Y2629" s="1"/>
      <c r="Z2629" s="6">
        <v>9700</v>
      </c>
      <c r="AA2629" s="160"/>
      <c r="AB2629" s="123" t="s">
        <v>4395</v>
      </c>
      <c r="AC2629" s="124"/>
      <c r="AD2629" s="2"/>
      <c r="AE2629" s="2"/>
      <c r="AF2629" s="2"/>
      <c r="AG2629" s="2"/>
      <c r="AH2629" s="41" t="s">
        <v>7061</v>
      </c>
      <c r="AI2629" s="80"/>
      <c r="AJ2629" s="80"/>
      <c r="AK2629" s="1"/>
      <c r="AL2629" s="85"/>
      <c r="AM2629" s="151" t="s">
        <v>26263</v>
      </c>
      <c r="AN2629" s="16"/>
      <c r="AO2629" s="166"/>
      <c r="AP2629" s="5">
        <f t="shared" si="41"/>
        <v>0</v>
      </c>
      <c r="AQ2629" s="16"/>
      <c r="AR2629" s="205">
        <v>1</v>
      </c>
      <c r="AS2629" s="16"/>
      <c r="AT2629" s="16"/>
      <c r="AU2629" s="16"/>
      <c r="AV2629" s="16"/>
      <c r="AW2629" s="16"/>
      <c r="AX2629" s="16"/>
    </row>
    <row r="2630" spans="1:50" customFormat="1" ht="15.75" hidden="1" customHeight="1" x14ac:dyDescent="0.2">
      <c r="A2630" s="1" t="s">
        <v>26552</v>
      </c>
      <c r="B2630" s="1" t="s">
        <v>26746</v>
      </c>
      <c r="C2630" s="85" t="s">
        <v>4395</v>
      </c>
      <c r="D2630" s="85" t="s">
        <v>13090</v>
      </c>
      <c r="E2630" s="202" t="s">
        <v>1800</v>
      </c>
      <c r="F2630" s="85" t="s">
        <v>40</v>
      </c>
      <c r="G2630" s="85" t="s">
        <v>43</v>
      </c>
      <c r="H2630" s="85" t="s">
        <v>20690</v>
      </c>
      <c r="I2630" s="3" t="s">
        <v>24284</v>
      </c>
      <c r="J2630" s="85" t="s">
        <v>115</v>
      </c>
      <c r="K2630" s="1" t="s">
        <v>4689</v>
      </c>
      <c r="L2630" s="1"/>
      <c r="M2630" s="1"/>
      <c r="N2630" s="41" t="s">
        <v>5287</v>
      </c>
      <c r="O2630" s="87">
        <v>0</v>
      </c>
      <c r="P2630" s="87">
        <v>0</v>
      </c>
      <c r="Q2630" s="87">
        <v>0</v>
      </c>
      <c r="R2630" s="87">
        <v>0</v>
      </c>
      <c r="S2630" s="87"/>
      <c r="T2630" s="87"/>
      <c r="U2630" s="85" t="s">
        <v>112</v>
      </c>
      <c r="V2630" s="1"/>
      <c r="W2630" s="1"/>
      <c r="X2630" s="1"/>
      <c r="Y2630" s="1"/>
      <c r="Z2630" s="6">
        <v>9700</v>
      </c>
      <c r="AA2630" s="160"/>
      <c r="AB2630" s="123" t="s">
        <v>4395</v>
      </c>
      <c r="AC2630" s="124"/>
      <c r="AD2630" s="2"/>
      <c r="AE2630" s="2"/>
      <c r="AF2630" s="2"/>
      <c r="AG2630" s="2"/>
      <c r="AH2630" s="41" t="s">
        <v>7061</v>
      </c>
      <c r="AI2630" s="80"/>
      <c r="AJ2630" s="80"/>
      <c r="AK2630" s="1"/>
      <c r="AL2630" s="85"/>
      <c r="AM2630" s="151" t="s">
        <v>26263</v>
      </c>
      <c r="AN2630" s="16"/>
      <c r="AO2630" s="166"/>
      <c r="AP2630" s="5">
        <f t="shared" ref="AP2630:AP2693" si="42">SUBTOTAL(109,U2630)</f>
        <v>0</v>
      </c>
      <c r="AQ2630" s="16"/>
      <c r="AR2630" s="205">
        <v>1</v>
      </c>
      <c r="AS2630" s="16"/>
      <c r="AT2630" s="16"/>
      <c r="AU2630" s="16"/>
      <c r="AV2630" s="16"/>
      <c r="AW2630" s="16"/>
      <c r="AX2630" s="16"/>
    </row>
    <row r="2631" spans="1:50" customFormat="1" ht="15.75" hidden="1" customHeight="1" x14ac:dyDescent="0.2">
      <c r="A2631" s="1" t="s">
        <v>26553</v>
      </c>
      <c r="B2631" s="1" t="s">
        <v>26554</v>
      </c>
      <c r="C2631" s="85" t="s">
        <v>4395</v>
      </c>
      <c r="D2631" s="85" t="s">
        <v>13090</v>
      </c>
      <c r="E2631" s="202" t="s">
        <v>1800</v>
      </c>
      <c r="F2631" s="85" t="s">
        <v>40</v>
      </c>
      <c r="G2631" s="85" t="s">
        <v>43</v>
      </c>
      <c r="H2631" s="85" t="s">
        <v>20690</v>
      </c>
      <c r="I2631" s="3" t="s">
        <v>6379</v>
      </c>
      <c r="J2631" s="85" t="s">
        <v>115</v>
      </c>
      <c r="K2631" s="1" t="s">
        <v>6079</v>
      </c>
      <c r="L2631" s="1"/>
      <c r="M2631" s="1"/>
      <c r="N2631" s="41" t="s">
        <v>13897</v>
      </c>
      <c r="O2631" s="87">
        <v>0</v>
      </c>
      <c r="P2631" s="87">
        <v>0</v>
      </c>
      <c r="Q2631" s="87">
        <v>0</v>
      </c>
      <c r="R2631" s="87">
        <v>0</v>
      </c>
      <c r="S2631" s="87"/>
      <c r="T2631" s="87"/>
      <c r="U2631" s="85" t="s">
        <v>112</v>
      </c>
      <c r="V2631" s="1"/>
      <c r="W2631" s="1"/>
      <c r="X2631" s="1"/>
      <c r="Y2631" s="1"/>
      <c r="Z2631" s="6">
        <v>64000</v>
      </c>
      <c r="AA2631" s="160"/>
      <c r="AB2631" s="123" t="s">
        <v>4395</v>
      </c>
      <c r="AC2631" s="124"/>
      <c r="AD2631" s="2"/>
      <c r="AE2631" s="2"/>
      <c r="AF2631" s="2"/>
      <c r="AG2631" s="2"/>
      <c r="AH2631" s="41" t="s">
        <v>7061</v>
      </c>
      <c r="AI2631" s="80"/>
      <c r="AJ2631" s="80"/>
      <c r="AK2631" s="1"/>
      <c r="AL2631" s="85"/>
      <c r="AM2631" s="151" t="s">
        <v>26263</v>
      </c>
      <c r="AN2631" s="16"/>
      <c r="AO2631" s="166"/>
      <c r="AP2631" s="5">
        <f t="shared" si="42"/>
        <v>0</v>
      </c>
      <c r="AQ2631" s="16"/>
      <c r="AR2631" s="205">
        <v>1</v>
      </c>
      <c r="AS2631" s="16"/>
      <c r="AT2631" s="16"/>
      <c r="AU2631" s="16"/>
      <c r="AV2631" s="16"/>
      <c r="AW2631" s="16"/>
      <c r="AX2631" s="16"/>
    </row>
    <row r="2632" spans="1:50" customFormat="1" ht="15.75" hidden="1" customHeight="1" x14ac:dyDescent="0.2">
      <c r="A2632" s="1" t="s">
        <v>26555</v>
      </c>
      <c r="B2632" s="1" t="s">
        <v>26556</v>
      </c>
      <c r="C2632" s="85" t="s">
        <v>4395</v>
      </c>
      <c r="D2632" s="85" t="s">
        <v>13090</v>
      </c>
      <c r="E2632" s="202" t="s">
        <v>26418</v>
      </c>
      <c r="F2632" s="85" t="s">
        <v>40</v>
      </c>
      <c r="G2632" s="85" t="s">
        <v>43</v>
      </c>
      <c r="H2632" s="85" t="s">
        <v>20690</v>
      </c>
      <c r="I2632" s="3" t="s">
        <v>24114</v>
      </c>
      <c r="J2632" s="85" t="s">
        <v>115</v>
      </c>
      <c r="K2632" s="1" t="s">
        <v>4522</v>
      </c>
      <c r="L2632" s="1"/>
      <c r="M2632" s="1"/>
      <c r="N2632" s="41" t="s">
        <v>26557</v>
      </c>
      <c r="O2632" s="87">
        <v>0</v>
      </c>
      <c r="P2632" s="87">
        <v>0</v>
      </c>
      <c r="Q2632" s="87">
        <v>0</v>
      </c>
      <c r="R2632" s="87">
        <v>0</v>
      </c>
      <c r="S2632" s="87"/>
      <c r="T2632" s="87"/>
      <c r="U2632" s="85" t="s">
        <v>112</v>
      </c>
      <c r="V2632" s="1"/>
      <c r="W2632" s="1"/>
      <c r="X2632" s="1"/>
      <c r="Y2632" s="1"/>
      <c r="Z2632" s="6">
        <v>10000</v>
      </c>
      <c r="AA2632" s="160"/>
      <c r="AB2632" s="123" t="s">
        <v>4395</v>
      </c>
      <c r="AC2632" s="124"/>
      <c r="AD2632" s="2"/>
      <c r="AE2632" s="2"/>
      <c r="AF2632" s="2"/>
      <c r="AG2632" s="2"/>
      <c r="AH2632" s="41" t="s">
        <v>7061</v>
      </c>
      <c r="AI2632" s="80"/>
      <c r="AJ2632" s="80"/>
      <c r="AK2632" s="1"/>
      <c r="AL2632" s="85"/>
      <c r="AM2632" s="151" t="s">
        <v>26263</v>
      </c>
      <c r="AN2632" s="16"/>
      <c r="AO2632" s="166"/>
      <c r="AP2632" s="5">
        <f t="shared" si="42"/>
        <v>0</v>
      </c>
      <c r="AQ2632" s="16"/>
      <c r="AR2632" s="205">
        <v>1</v>
      </c>
      <c r="AS2632" s="16"/>
      <c r="AT2632" s="16"/>
      <c r="AU2632" s="16"/>
      <c r="AV2632" s="16"/>
      <c r="AW2632" s="16"/>
      <c r="AX2632" s="16"/>
    </row>
    <row r="2633" spans="1:50" customFormat="1" ht="15.75" hidden="1" customHeight="1" x14ac:dyDescent="0.2">
      <c r="A2633" s="1" t="s">
        <v>26558</v>
      </c>
      <c r="B2633" s="1" t="s">
        <v>26559</v>
      </c>
      <c r="C2633" s="85" t="s">
        <v>4395</v>
      </c>
      <c r="D2633" s="85" t="s">
        <v>13090</v>
      </c>
      <c r="E2633" s="202" t="s">
        <v>26418</v>
      </c>
      <c r="F2633" s="85" t="s">
        <v>40</v>
      </c>
      <c r="G2633" s="85" t="s">
        <v>43</v>
      </c>
      <c r="H2633" s="85" t="s">
        <v>20690</v>
      </c>
      <c r="I2633" s="3" t="s">
        <v>24114</v>
      </c>
      <c r="J2633" s="85" t="s">
        <v>115</v>
      </c>
      <c r="K2633" s="1" t="s">
        <v>4522</v>
      </c>
      <c r="L2633" s="1"/>
      <c r="M2633" s="1"/>
      <c r="N2633" s="41" t="s">
        <v>26557</v>
      </c>
      <c r="O2633" s="87">
        <v>0</v>
      </c>
      <c r="P2633" s="87">
        <v>0</v>
      </c>
      <c r="Q2633" s="87">
        <v>0</v>
      </c>
      <c r="R2633" s="87">
        <v>0</v>
      </c>
      <c r="S2633" s="87"/>
      <c r="T2633" s="87"/>
      <c r="U2633" s="85" t="s">
        <v>112</v>
      </c>
      <c r="V2633" s="1"/>
      <c r="W2633" s="1"/>
      <c r="X2633" s="1"/>
      <c r="Y2633" s="1"/>
      <c r="Z2633" s="6">
        <v>10000</v>
      </c>
      <c r="AA2633" s="160"/>
      <c r="AB2633" s="123" t="s">
        <v>4395</v>
      </c>
      <c r="AC2633" s="124"/>
      <c r="AD2633" s="2"/>
      <c r="AE2633" s="2"/>
      <c r="AF2633" s="2"/>
      <c r="AG2633" s="2"/>
      <c r="AH2633" s="41" t="s">
        <v>7061</v>
      </c>
      <c r="AI2633" s="80"/>
      <c r="AJ2633" s="80"/>
      <c r="AK2633" s="1"/>
      <c r="AL2633" s="85"/>
      <c r="AM2633" s="151" t="s">
        <v>26263</v>
      </c>
      <c r="AN2633" s="16"/>
      <c r="AO2633" s="166"/>
      <c r="AP2633" s="5">
        <f t="shared" si="42"/>
        <v>0</v>
      </c>
      <c r="AQ2633" s="16"/>
      <c r="AR2633" s="205">
        <v>1</v>
      </c>
      <c r="AS2633" s="16"/>
      <c r="AT2633" s="16"/>
      <c r="AU2633" s="16"/>
      <c r="AV2633" s="16"/>
      <c r="AW2633" s="16"/>
      <c r="AX2633" s="16"/>
    </row>
    <row r="2634" spans="1:50" customFormat="1" ht="15.75" hidden="1" customHeight="1" x14ac:dyDescent="0.2">
      <c r="A2634" s="1" t="s">
        <v>26560</v>
      </c>
      <c r="B2634" s="1" t="s">
        <v>26561</v>
      </c>
      <c r="C2634" s="85" t="s">
        <v>4395</v>
      </c>
      <c r="D2634" s="85" t="s">
        <v>13090</v>
      </c>
      <c r="E2634" s="202" t="s">
        <v>1800</v>
      </c>
      <c r="F2634" s="85" t="s">
        <v>55</v>
      </c>
      <c r="G2634" s="85" t="s">
        <v>61</v>
      </c>
      <c r="H2634" s="85" t="s">
        <v>20690</v>
      </c>
      <c r="I2634" s="3" t="s">
        <v>5820</v>
      </c>
      <c r="J2634" s="85" t="s">
        <v>115</v>
      </c>
      <c r="K2634" s="7" t="s">
        <v>4526</v>
      </c>
      <c r="L2634" s="1"/>
      <c r="M2634" s="1"/>
      <c r="N2634" s="41" t="s">
        <v>26562</v>
      </c>
      <c r="O2634" s="87">
        <v>0</v>
      </c>
      <c r="P2634" s="87">
        <v>0</v>
      </c>
      <c r="Q2634" s="87">
        <v>0</v>
      </c>
      <c r="R2634" s="87">
        <v>0</v>
      </c>
      <c r="S2634" s="87"/>
      <c r="T2634" s="87"/>
      <c r="U2634" s="85" t="s">
        <v>112</v>
      </c>
      <c r="V2634" s="1"/>
      <c r="W2634" s="1"/>
      <c r="X2634" s="1"/>
      <c r="Y2634" s="1"/>
      <c r="Z2634" s="6">
        <v>9200</v>
      </c>
      <c r="AA2634" s="160"/>
      <c r="AB2634" s="123" t="s">
        <v>4395</v>
      </c>
      <c r="AC2634" s="124"/>
      <c r="AD2634" s="2"/>
      <c r="AE2634" s="2"/>
      <c r="AF2634" s="2"/>
      <c r="AG2634" s="2"/>
      <c r="AH2634" s="41" t="s">
        <v>4460</v>
      </c>
      <c r="AI2634" s="80"/>
      <c r="AJ2634" s="80"/>
      <c r="AK2634" s="1"/>
      <c r="AL2634" s="85"/>
      <c r="AM2634" s="151" t="s">
        <v>26263</v>
      </c>
      <c r="AN2634" s="16"/>
      <c r="AO2634" s="166"/>
      <c r="AP2634" s="5">
        <f t="shared" si="42"/>
        <v>0</v>
      </c>
      <c r="AQ2634" s="16"/>
      <c r="AR2634" s="205">
        <v>1</v>
      </c>
      <c r="AS2634" s="16"/>
      <c r="AT2634" s="16"/>
      <c r="AU2634" s="16"/>
      <c r="AV2634" s="16"/>
      <c r="AW2634" s="16"/>
      <c r="AX2634" s="16"/>
    </row>
    <row r="2635" spans="1:50" customFormat="1" ht="15.75" hidden="1" customHeight="1" x14ac:dyDescent="0.2">
      <c r="A2635" s="1" t="s">
        <v>26563</v>
      </c>
      <c r="B2635" s="1" t="s">
        <v>26747</v>
      </c>
      <c r="C2635" s="85" t="s">
        <v>4395</v>
      </c>
      <c r="D2635" s="85" t="s">
        <v>13090</v>
      </c>
      <c r="E2635" s="202" t="s">
        <v>1800</v>
      </c>
      <c r="F2635" s="85" t="s">
        <v>55</v>
      </c>
      <c r="G2635" s="85" t="s">
        <v>60</v>
      </c>
      <c r="H2635" s="85" t="s">
        <v>20690</v>
      </c>
      <c r="I2635" s="3" t="s">
        <v>4876</v>
      </c>
      <c r="J2635" s="85" t="s">
        <v>115</v>
      </c>
      <c r="K2635" s="1" t="s">
        <v>4416</v>
      </c>
      <c r="L2635" s="1"/>
      <c r="M2635" s="1"/>
      <c r="N2635" s="41" t="s">
        <v>26532</v>
      </c>
      <c r="O2635" s="87">
        <v>0</v>
      </c>
      <c r="P2635" s="87">
        <v>0</v>
      </c>
      <c r="Q2635" s="87">
        <v>0</v>
      </c>
      <c r="R2635" s="87">
        <v>0</v>
      </c>
      <c r="S2635" s="87"/>
      <c r="T2635" s="87"/>
      <c r="U2635" s="85" t="s">
        <v>112</v>
      </c>
      <c r="V2635" s="1"/>
      <c r="W2635" s="1"/>
      <c r="X2635" s="1"/>
      <c r="Y2635" s="1"/>
      <c r="Z2635" s="6">
        <v>0</v>
      </c>
      <c r="AA2635" s="160"/>
      <c r="AB2635" s="123" t="s">
        <v>4395</v>
      </c>
      <c r="AC2635" s="124"/>
      <c r="AD2635" s="2"/>
      <c r="AE2635" s="2"/>
      <c r="AF2635" s="2"/>
      <c r="AG2635" s="2"/>
      <c r="AH2635" s="41" t="s">
        <v>4460</v>
      </c>
      <c r="AI2635" s="80"/>
      <c r="AJ2635" s="80"/>
      <c r="AK2635" s="1"/>
      <c r="AL2635" s="85"/>
      <c r="AM2635" s="151" t="s">
        <v>26263</v>
      </c>
      <c r="AN2635" s="16"/>
      <c r="AO2635" s="166"/>
      <c r="AP2635" s="5">
        <f t="shared" si="42"/>
        <v>0</v>
      </c>
      <c r="AQ2635" s="16"/>
      <c r="AR2635" s="205">
        <v>1</v>
      </c>
      <c r="AS2635" s="16"/>
      <c r="AT2635" s="16"/>
      <c r="AU2635" s="16"/>
      <c r="AV2635" s="16"/>
      <c r="AW2635" s="16"/>
      <c r="AX2635" s="16"/>
    </row>
    <row r="2636" spans="1:50" customFormat="1" ht="15.75" hidden="1" customHeight="1" x14ac:dyDescent="0.2">
      <c r="A2636" s="7" t="s">
        <v>27790</v>
      </c>
      <c r="B2636" s="3" t="s">
        <v>27791</v>
      </c>
      <c r="C2636" s="85" t="s">
        <v>4395</v>
      </c>
      <c r="D2636" s="85" t="s">
        <v>13090</v>
      </c>
      <c r="E2636" s="202" t="s">
        <v>1800</v>
      </c>
      <c r="F2636" s="85" t="s">
        <v>55</v>
      </c>
      <c r="G2636" s="85" t="s">
        <v>60</v>
      </c>
      <c r="H2636" s="85" t="s">
        <v>20690</v>
      </c>
      <c r="I2636" s="3" t="s">
        <v>4876</v>
      </c>
      <c r="J2636" s="85" t="s">
        <v>115</v>
      </c>
      <c r="K2636" s="7" t="s">
        <v>4416</v>
      </c>
      <c r="L2636" s="3"/>
      <c r="M2636" s="3"/>
      <c r="N2636" s="41" t="s">
        <v>26532</v>
      </c>
      <c r="O2636" s="87">
        <v>0</v>
      </c>
      <c r="P2636" s="87">
        <v>0</v>
      </c>
      <c r="Q2636" s="87">
        <v>0</v>
      </c>
      <c r="R2636" s="87">
        <v>0</v>
      </c>
      <c r="S2636" s="87"/>
      <c r="T2636" s="87"/>
      <c r="U2636" s="85" t="s">
        <v>112</v>
      </c>
      <c r="V2636" s="3"/>
      <c r="X2636" s="3"/>
      <c r="Y2636" s="7"/>
      <c r="Z2636" s="6">
        <v>12253</v>
      </c>
      <c r="AA2636" s="160"/>
      <c r="AB2636" s="123" t="s">
        <v>4395</v>
      </c>
      <c r="AC2636" s="124"/>
      <c r="AD2636" s="41"/>
      <c r="AE2636" s="41"/>
      <c r="AF2636" s="41"/>
      <c r="AG2636" s="41"/>
      <c r="AH2636" s="41" t="s">
        <v>4460</v>
      </c>
      <c r="AI2636" s="80"/>
      <c r="AJ2636" s="80"/>
      <c r="AK2636" s="3"/>
      <c r="AL2636" s="85"/>
      <c r="AM2636" s="151" t="s">
        <v>28169</v>
      </c>
      <c r="AN2636" s="15"/>
      <c r="AO2636" s="166"/>
      <c r="AP2636" s="5">
        <f t="shared" si="42"/>
        <v>0</v>
      </c>
      <c r="AQ2636" s="16"/>
      <c r="AR2636" s="205">
        <v>1</v>
      </c>
      <c r="AS2636" s="16"/>
      <c r="AT2636" s="16"/>
      <c r="AU2636" s="16"/>
      <c r="AV2636" s="16"/>
      <c r="AW2636" s="16"/>
      <c r="AX2636" s="16"/>
    </row>
    <row r="2637" spans="1:50" customFormat="1" ht="15.75" hidden="1" customHeight="1" x14ac:dyDescent="0.2">
      <c r="A2637" s="7" t="s">
        <v>27792</v>
      </c>
      <c r="B2637" s="3" t="s">
        <v>27793</v>
      </c>
      <c r="C2637" s="85" t="s">
        <v>4395</v>
      </c>
      <c r="D2637" s="85" t="s">
        <v>13090</v>
      </c>
      <c r="E2637" s="202" t="s">
        <v>1800</v>
      </c>
      <c r="F2637" s="85" t="s">
        <v>55</v>
      </c>
      <c r="G2637" s="85" t="s">
        <v>60</v>
      </c>
      <c r="H2637" s="85" t="s">
        <v>20690</v>
      </c>
      <c r="I2637" s="3" t="s">
        <v>4876</v>
      </c>
      <c r="J2637" s="85" t="s">
        <v>115</v>
      </c>
      <c r="K2637" s="7" t="s">
        <v>4416</v>
      </c>
      <c r="L2637" s="3"/>
      <c r="M2637" s="3"/>
      <c r="N2637" s="41" t="s">
        <v>26532</v>
      </c>
      <c r="O2637" s="87">
        <v>0</v>
      </c>
      <c r="P2637" s="87">
        <v>0</v>
      </c>
      <c r="Q2637" s="87">
        <v>0</v>
      </c>
      <c r="R2637" s="87">
        <v>0</v>
      </c>
      <c r="S2637" s="87"/>
      <c r="T2637" s="87"/>
      <c r="U2637" s="85" t="s">
        <v>112</v>
      </c>
      <c r="V2637" s="3"/>
      <c r="X2637" s="3"/>
      <c r="Y2637" s="7"/>
      <c r="Z2637" s="6">
        <v>18870</v>
      </c>
      <c r="AA2637" s="160"/>
      <c r="AB2637" s="123" t="s">
        <v>4395</v>
      </c>
      <c r="AC2637" s="124"/>
      <c r="AD2637" s="41"/>
      <c r="AE2637" s="41"/>
      <c r="AF2637" s="41"/>
      <c r="AG2637" s="41"/>
      <c r="AH2637" s="41" t="s">
        <v>4460</v>
      </c>
      <c r="AI2637" s="80"/>
      <c r="AJ2637" s="80"/>
      <c r="AK2637" s="3"/>
      <c r="AL2637" s="85"/>
      <c r="AM2637" s="151" t="s">
        <v>28169</v>
      </c>
      <c r="AN2637" s="15"/>
      <c r="AO2637" s="166"/>
      <c r="AP2637" s="5">
        <f t="shared" si="42"/>
        <v>0</v>
      </c>
      <c r="AQ2637" s="16"/>
      <c r="AR2637" s="205">
        <v>1</v>
      </c>
      <c r="AS2637" s="16"/>
      <c r="AT2637" s="16"/>
      <c r="AU2637" s="16"/>
      <c r="AV2637" s="16"/>
      <c r="AW2637" s="16"/>
      <c r="AX2637" s="16"/>
    </row>
    <row r="2638" spans="1:50" customFormat="1" ht="15.75" hidden="1" customHeight="1" x14ac:dyDescent="0.2">
      <c r="A2638" s="7" t="s">
        <v>4756</v>
      </c>
      <c r="B2638" s="3" t="s">
        <v>4757</v>
      </c>
      <c r="C2638" s="85" t="s">
        <v>4395</v>
      </c>
      <c r="D2638" s="85" t="s">
        <v>13090</v>
      </c>
      <c r="E2638" s="202" t="s">
        <v>26418</v>
      </c>
      <c r="F2638" s="85" t="s">
        <v>40</v>
      </c>
      <c r="G2638" s="85" t="s">
        <v>15356</v>
      </c>
      <c r="H2638" s="85" t="s">
        <v>20690</v>
      </c>
      <c r="I2638" s="3" t="s">
        <v>4434</v>
      </c>
      <c r="J2638" s="85" t="s">
        <v>4435</v>
      </c>
      <c r="K2638" s="7" t="s">
        <v>3838</v>
      </c>
      <c r="L2638" s="3"/>
      <c r="M2638" s="3"/>
      <c r="N2638" s="41" t="s">
        <v>13905</v>
      </c>
      <c r="O2638" s="87">
        <v>0</v>
      </c>
      <c r="P2638" s="87">
        <v>0</v>
      </c>
      <c r="Q2638" s="87">
        <v>0</v>
      </c>
      <c r="R2638" s="87">
        <v>0</v>
      </c>
      <c r="S2638" s="87"/>
      <c r="T2638" s="87"/>
      <c r="U2638" s="85" t="s">
        <v>112</v>
      </c>
      <c r="V2638" s="3" t="s">
        <v>112</v>
      </c>
      <c r="W2638" s="3"/>
      <c r="X2638" s="3"/>
      <c r="Y2638" s="3"/>
      <c r="Z2638" s="6">
        <v>17433</v>
      </c>
      <c r="AA2638" s="160"/>
      <c r="AB2638" s="123" t="s">
        <v>4395</v>
      </c>
      <c r="AC2638" s="124"/>
      <c r="AD2638" s="41"/>
      <c r="AE2638" s="83"/>
      <c r="AF2638" s="83"/>
      <c r="AG2638" s="41"/>
      <c r="AH2638" s="41" t="s">
        <v>7654</v>
      </c>
      <c r="AI2638" s="80" t="s">
        <v>18224</v>
      </c>
      <c r="AJ2638" s="80" t="s">
        <v>20132</v>
      </c>
      <c r="AK2638" s="3"/>
      <c r="AL2638" s="85"/>
      <c r="AM2638" s="151" t="s">
        <v>19998</v>
      </c>
      <c r="AN2638" s="15"/>
      <c r="AO2638" s="166"/>
      <c r="AP2638" s="5">
        <f t="shared" si="42"/>
        <v>0</v>
      </c>
      <c r="AQ2638" s="16"/>
      <c r="AR2638" s="205">
        <v>1</v>
      </c>
      <c r="AS2638" s="16"/>
      <c r="AT2638" s="16"/>
      <c r="AU2638" s="16"/>
      <c r="AV2638" s="16"/>
      <c r="AW2638" s="16"/>
      <c r="AX2638" s="16"/>
    </row>
    <row r="2639" spans="1:50" customFormat="1" ht="15.75" hidden="1" customHeight="1" x14ac:dyDescent="0.2">
      <c r="A2639" s="7" t="s">
        <v>27794</v>
      </c>
      <c r="B2639" s="3" t="s">
        <v>27795</v>
      </c>
      <c r="C2639" s="85" t="s">
        <v>4395</v>
      </c>
      <c r="D2639" s="85" t="s">
        <v>13090</v>
      </c>
      <c r="E2639" s="202" t="s">
        <v>1800</v>
      </c>
      <c r="F2639" s="85" t="s">
        <v>55</v>
      </c>
      <c r="G2639" s="85" t="s">
        <v>60</v>
      </c>
      <c r="H2639" s="85" t="s">
        <v>20690</v>
      </c>
      <c r="I2639" s="3" t="s">
        <v>4876</v>
      </c>
      <c r="J2639" s="85" t="s">
        <v>115</v>
      </c>
      <c r="K2639" s="7" t="s">
        <v>4416</v>
      </c>
      <c r="L2639" s="3"/>
      <c r="M2639" s="3"/>
      <c r="N2639" s="41" t="s">
        <v>26532</v>
      </c>
      <c r="O2639" s="87">
        <v>0</v>
      </c>
      <c r="P2639" s="87">
        <v>0</v>
      </c>
      <c r="Q2639" s="87">
        <v>0</v>
      </c>
      <c r="R2639" s="87">
        <v>0</v>
      </c>
      <c r="S2639" s="87"/>
      <c r="T2639" s="87"/>
      <c r="U2639" s="85" t="s">
        <v>112</v>
      </c>
      <c r="V2639" s="3"/>
      <c r="X2639" s="3"/>
      <c r="Y2639" s="7"/>
      <c r="Z2639" s="6">
        <v>20610</v>
      </c>
      <c r="AA2639" s="160"/>
      <c r="AB2639" s="123" t="s">
        <v>4395</v>
      </c>
      <c r="AC2639" s="124"/>
      <c r="AD2639" s="41"/>
      <c r="AE2639" s="41"/>
      <c r="AF2639" s="41"/>
      <c r="AG2639" s="41"/>
      <c r="AH2639" s="41" t="s">
        <v>4460</v>
      </c>
      <c r="AI2639" s="80"/>
      <c r="AJ2639" s="80"/>
      <c r="AK2639" s="3"/>
      <c r="AL2639" s="85"/>
      <c r="AM2639" s="151" t="s">
        <v>28169</v>
      </c>
      <c r="AN2639" s="15"/>
      <c r="AO2639" s="166"/>
      <c r="AP2639" s="5">
        <f t="shared" si="42"/>
        <v>0</v>
      </c>
      <c r="AQ2639" s="16"/>
      <c r="AR2639" s="205">
        <v>1</v>
      </c>
      <c r="AS2639" s="16"/>
      <c r="AT2639" s="16"/>
      <c r="AU2639" s="16"/>
      <c r="AV2639" s="16"/>
      <c r="AW2639" s="16"/>
      <c r="AX2639" s="16"/>
    </row>
    <row r="2640" spans="1:50" customFormat="1" ht="15.75" hidden="1" customHeight="1" x14ac:dyDescent="0.2">
      <c r="A2640" s="7" t="s">
        <v>27796</v>
      </c>
      <c r="B2640" s="3" t="s">
        <v>27797</v>
      </c>
      <c r="C2640" s="85" t="s">
        <v>4395</v>
      </c>
      <c r="D2640" s="85" t="s">
        <v>13090</v>
      </c>
      <c r="E2640" s="202" t="s">
        <v>1800</v>
      </c>
      <c r="F2640" s="85" t="s">
        <v>55</v>
      </c>
      <c r="G2640" s="85" t="s">
        <v>60</v>
      </c>
      <c r="H2640" s="85" t="s">
        <v>20690</v>
      </c>
      <c r="I2640" s="3" t="s">
        <v>4876</v>
      </c>
      <c r="J2640" s="85" t="s">
        <v>115</v>
      </c>
      <c r="K2640" s="7" t="s">
        <v>4416</v>
      </c>
      <c r="L2640" s="3"/>
      <c r="M2640" s="3"/>
      <c r="N2640" s="41" t="s">
        <v>26532</v>
      </c>
      <c r="O2640" s="87">
        <v>0</v>
      </c>
      <c r="P2640" s="87">
        <v>0</v>
      </c>
      <c r="Q2640" s="87">
        <v>0</v>
      </c>
      <c r="R2640" s="87">
        <v>0</v>
      </c>
      <c r="S2640" s="87"/>
      <c r="T2640" s="87"/>
      <c r="U2640" s="85" t="s">
        <v>112</v>
      </c>
      <c r="V2640" s="3"/>
      <c r="X2640" s="3"/>
      <c r="Y2640" s="7"/>
      <c r="Z2640" s="6">
        <v>10375</v>
      </c>
      <c r="AA2640" s="160"/>
      <c r="AB2640" s="123" t="s">
        <v>4395</v>
      </c>
      <c r="AC2640" s="124"/>
      <c r="AD2640" s="41"/>
      <c r="AE2640" s="41"/>
      <c r="AF2640" s="41"/>
      <c r="AG2640" s="41"/>
      <c r="AH2640" s="41" t="s">
        <v>4460</v>
      </c>
      <c r="AI2640" s="80"/>
      <c r="AJ2640" s="80"/>
      <c r="AK2640" s="3"/>
      <c r="AL2640" s="85"/>
      <c r="AM2640" s="151" t="s">
        <v>28169</v>
      </c>
      <c r="AN2640" s="15"/>
      <c r="AO2640" s="166"/>
      <c r="AP2640" s="5">
        <f t="shared" si="42"/>
        <v>0</v>
      </c>
      <c r="AQ2640" s="16"/>
      <c r="AR2640" s="205">
        <v>1</v>
      </c>
      <c r="AS2640" s="16"/>
      <c r="AT2640" s="16"/>
      <c r="AU2640" s="16"/>
      <c r="AV2640" s="16"/>
      <c r="AW2640" s="16"/>
      <c r="AX2640" s="16"/>
    </row>
    <row r="2641" spans="1:50" customFormat="1" ht="15.75" hidden="1" customHeight="1" x14ac:dyDescent="0.2">
      <c r="A2641" s="7" t="s">
        <v>27798</v>
      </c>
      <c r="B2641" s="3" t="s">
        <v>27799</v>
      </c>
      <c r="C2641" s="85" t="s">
        <v>4395</v>
      </c>
      <c r="D2641" s="85" t="s">
        <v>13090</v>
      </c>
      <c r="E2641" s="202" t="s">
        <v>1800</v>
      </c>
      <c r="F2641" s="85" t="s">
        <v>55</v>
      </c>
      <c r="G2641" s="85" t="s">
        <v>60</v>
      </c>
      <c r="H2641" s="85" t="s">
        <v>20690</v>
      </c>
      <c r="I2641" s="3" t="s">
        <v>4876</v>
      </c>
      <c r="J2641" s="85" t="s">
        <v>115</v>
      </c>
      <c r="K2641" s="7" t="s">
        <v>4416</v>
      </c>
      <c r="L2641" s="3"/>
      <c r="M2641" s="3"/>
      <c r="N2641" s="41" t="s">
        <v>26532</v>
      </c>
      <c r="O2641" s="87">
        <v>0</v>
      </c>
      <c r="P2641" s="87">
        <v>0</v>
      </c>
      <c r="Q2641" s="87">
        <v>0</v>
      </c>
      <c r="R2641" s="87">
        <v>0</v>
      </c>
      <c r="S2641" s="87"/>
      <c r="T2641" s="87"/>
      <c r="U2641" s="85" t="s">
        <v>112</v>
      </c>
      <c r="V2641" s="3"/>
      <c r="X2641" s="3"/>
      <c r="Y2641" s="7"/>
      <c r="Z2641" s="6">
        <v>14060</v>
      </c>
      <c r="AA2641" s="160"/>
      <c r="AB2641" s="123" t="s">
        <v>4395</v>
      </c>
      <c r="AC2641" s="124"/>
      <c r="AD2641" s="41"/>
      <c r="AE2641" s="41"/>
      <c r="AF2641" s="41"/>
      <c r="AG2641" s="41"/>
      <c r="AH2641" s="41" t="s">
        <v>4460</v>
      </c>
      <c r="AI2641" s="80"/>
      <c r="AJ2641" s="80"/>
      <c r="AK2641" s="3"/>
      <c r="AL2641" s="85"/>
      <c r="AM2641" s="151" t="s">
        <v>28169</v>
      </c>
      <c r="AN2641" s="15"/>
      <c r="AO2641" s="166"/>
      <c r="AP2641" s="5">
        <f t="shared" si="42"/>
        <v>0</v>
      </c>
      <c r="AQ2641" s="16"/>
      <c r="AR2641" s="205">
        <v>1</v>
      </c>
      <c r="AS2641" s="16"/>
      <c r="AT2641" s="16"/>
      <c r="AU2641" s="16"/>
      <c r="AV2641" s="16"/>
      <c r="AW2641" s="16"/>
      <c r="AX2641" s="16"/>
    </row>
    <row r="2642" spans="1:50" customFormat="1" ht="15.75" hidden="1" customHeight="1" x14ac:dyDescent="0.2">
      <c r="A2642" s="7" t="s">
        <v>27800</v>
      </c>
      <c r="B2642" s="3" t="s">
        <v>27801</v>
      </c>
      <c r="C2642" s="85" t="s">
        <v>4395</v>
      </c>
      <c r="D2642" s="85" t="s">
        <v>13090</v>
      </c>
      <c r="E2642" s="202" t="s">
        <v>1800</v>
      </c>
      <c r="F2642" s="85" t="s">
        <v>55</v>
      </c>
      <c r="G2642" s="85" t="s">
        <v>60</v>
      </c>
      <c r="H2642" s="85" t="s">
        <v>20690</v>
      </c>
      <c r="I2642" s="3" t="s">
        <v>4876</v>
      </c>
      <c r="J2642" s="85" t="s">
        <v>115</v>
      </c>
      <c r="K2642" s="7" t="s">
        <v>4416</v>
      </c>
      <c r="L2642" s="3"/>
      <c r="M2642" s="3"/>
      <c r="N2642" s="41" t="s">
        <v>26532</v>
      </c>
      <c r="O2642" s="87">
        <v>0</v>
      </c>
      <c r="P2642" s="87">
        <v>0</v>
      </c>
      <c r="Q2642" s="87">
        <v>0</v>
      </c>
      <c r="R2642" s="87">
        <v>0</v>
      </c>
      <c r="S2642" s="87"/>
      <c r="T2642" s="87"/>
      <c r="U2642" s="85" t="s">
        <v>112</v>
      </c>
      <c r="V2642" s="3"/>
      <c r="X2642" s="3"/>
      <c r="Y2642" s="7"/>
      <c r="Z2642" s="6">
        <v>17605</v>
      </c>
      <c r="AA2642" s="160"/>
      <c r="AB2642" s="123" t="s">
        <v>4395</v>
      </c>
      <c r="AC2642" s="124"/>
      <c r="AD2642" s="41"/>
      <c r="AE2642" s="41"/>
      <c r="AF2642" s="41"/>
      <c r="AG2642" s="41"/>
      <c r="AH2642" s="41" t="s">
        <v>4460</v>
      </c>
      <c r="AI2642" s="80"/>
      <c r="AJ2642" s="80"/>
      <c r="AK2642" s="3"/>
      <c r="AL2642" s="85"/>
      <c r="AM2642" s="151" t="s">
        <v>28169</v>
      </c>
      <c r="AN2642" s="15"/>
      <c r="AO2642" s="166"/>
      <c r="AP2642" s="5">
        <f t="shared" si="42"/>
        <v>0</v>
      </c>
      <c r="AQ2642" s="16"/>
      <c r="AR2642" s="205">
        <v>1</v>
      </c>
      <c r="AS2642" s="16"/>
      <c r="AT2642" s="16"/>
      <c r="AU2642" s="16"/>
      <c r="AV2642" s="16"/>
      <c r="AW2642" s="16"/>
      <c r="AX2642" s="16"/>
    </row>
    <row r="2643" spans="1:50" customFormat="1" ht="15.75" hidden="1" customHeight="1" x14ac:dyDescent="0.2">
      <c r="A2643" s="7" t="s">
        <v>27802</v>
      </c>
      <c r="B2643" s="3" t="s">
        <v>27803</v>
      </c>
      <c r="C2643" s="85" t="s">
        <v>4395</v>
      </c>
      <c r="D2643" s="85" t="s">
        <v>13090</v>
      </c>
      <c r="E2643" s="202" t="s">
        <v>1800</v>
      </c>
      <c r="F2643" s="85" t="s">
        <v>55</v>
      </c>
      <c r="G2643" s="85" t="s">
        <v>60</v>
      </c>
      <c r="H2643" s="85" t="s">
        <v>20690</v>
      </c>
      <c r="I2643" s="3" t="s">
        <v>4876</v>
      </c>
      <c r="J2643" s="85" t="s">
        <v>115</v>
      </c>
      <c r="K2643" s="7" t="s">
        <v>4416</v>
      </c>
      <c r="L2643" s="3"/>
      <c r="M2643" s="3"/>
      <c r="N2643" s="41" t="s">
        <v>26532</v>
      </c>
      <c r="O2643" s="87">
        <v>0</v>
      </c>
      <c r="P2643" s="87">
        <v>0</v>
      </c>
      <c r="Q2643" s="87">
        <v>0</v>
      </c>
      <c r="R2643" s="87">
        <v>0</v>
      </c>
      <c r="S2643" s="87"/>
      <c r="T2643" s="87"/>
      <c r="U2643" s="85" t="s">
        <v>112</v>
      </c>
      <c r="V2643" s="3"/>
      <c r="X2643" s="3"/>
      <c r="Y2643" s="7"/>
      <c r="Z2643" s="6">
        <v>17547</v>
      </c>
      <c r="AA2643" s="160"/>
      <c r="AB2643" s="123" t="s">
        <v>4395</v>
      </c>
      <c r="AC2643" s="124"/>
      <c r="AD2643" s="41"/>
      <c r="AE2643" s="41"/>
      <c r="AF2643" s="41"/>
      <c r="AG2643" s="41"/>
      <c r="AH2643" s="41" t="s">
        <v>4460</v>
      </c>
      <c r="AI2643" s="80"/>
      <c r="AJ2643" s="80"/>
      <c r="AK2643" s="3"/>
      <c r="AL2643" s="85"/>
      <c r="AM2643" s="151" t="s">
        <v>28169</v>
      </c>
      <c r="AN2643" s="15"/>
      <c r="AO2643" s="166"/>
      <c r="AP2643" s="5">
        <f t="shared" si="42"/>
        <v>0</v>
      </c>
      <c r="AQ2643" s="16"/>
      <c r="AR2643" s="205">
        <v>1</v>
      </c>
      <c r="AS2643" s="16"/>
      <c r="AT2643" s="16"/>
      <c r="AU2643" s="16"/>
      <c r="AV2643" s="16"/>
      <c r="AW2643" s="16"/>
      <c r="AX2643" s="16"/>
    </row>
    <row r="2644" spans="1:50" customFormat="1" ht="15.75" hidden="1" customHeight="1" x14ac:dyDescent="0.2">
      <c r="A2644" s="7" t="s">
        <v>27804</v>
      </c>
      <c r="B2644" s="3" t="s">
        <v>27805</v>
      </c>
      <c r="C2644" s="85" t="s">
        <v>4395</v>
      </c>
      <c r="D2644" s="85" t="s">
        <v>13090</v>
      </c>
      <c r="E2644" s="202" t="s">
        <v>1800</v>
      </c>
      <c r="F2644" s="85" t="s">
        <v>55</v>
      </c>
      <c r="G2644" s="85" t="s">
        <v>60</v>
      </c>
      <c r="H2644" s="85" t="s">
        <v>20690</v>
      </c>
      <c r="I2644" s="3" t="s">
        <v>4876</v>
      </c>
      <c r="J2644" s="85" t="s">
        <v>115</v>
      </c>
      <c r="K2644" s="7" t="s">
        <v>4416</v>
      </c>
      <c r="L2644" s="3"/>
      <c r="M2644" s="3"/>
      <c r="N2644" s="41" t="s">
        <v>26532</v>
      </c>
      <c r="O2644" s="87">
        <v>0</v>
      </c>
      <c r="P2644" s="87">
        <v>0</v>
      </c>
      <c r="Q2644" s="87">
        <v>0</v>
      </c>
      <c r="R2644" s="87">
        <v>0</v>
      </c>
      <c r="S2644" s="87"/>
      <c r="T2644" s="87"/>
      <c r="U2644" s="85" t="s">
        <v>112</v>
      </c>
      <c r="V2644" s="3"/>
      <c r="X2644" s="3"/>
      <c r="Y2644" s="7"/>
      <c r="Z2644" s="6">
        <v>12502</v>
      </c>
      <c r="AA2644" s="160"/>
      <c r="AB2644" s="123" t="s">
        <v>4395</v>
      </c>
      <c r="AC2644" s="124"/>
      <c r="AD2644" s="41"/>
      <c r="AE2644" s="41"/>
      <c r="AF2644" s="41"/>
      <c r="AG2644" s="41"/>
      <c r="AH2644" s="41" t="s">
        <v>4460</v>
      </c>
      <c r="AI2644" s="80"/>
      <c r="AJ2644" s="80"/>
      <c r="AK2644" s="3"/>
      <c r="AL2644" s="85"/>
      <c r="AM2644" s="151" t="s">
        <v>28169</v>
      </c>
      <c r="AN2644" s="15"/>
      <c r="AO2644" s="166"/>
      <c r="AP2644" s="5">
        <f t="shared" si="42"/>
        <v>0</v>
      </c>
      <c r="AQ2644" s="16"/>
      <c r="AR2644" s="205">
        <v>1</v>
      </c>
      <c r="AS2644" s="16"/>
      <c r="AT2644" s="16"/>
      <c r="AU2644" s="16"/>
      <c r="AV2644" s="16"/>
      <c r="AW2644" s="16"/>
      <c r="AX2644" s="16"/>
    </row>
    <row r="2645" spans="1:50" customFormat="1" ht="15.75" hidden="1" customHeight="1" x14ac:dyDescent="0.2">
      <c r="A2645" s="7" t="s">
        <v>27806</v>
      </c>
      <c r="B2645" s="3" t="s">
        <v>27807</v>
      </c>
      <c r="C2645" s="85" t="s">
        <v>4395</v>
      </c>
      <c r="D2645" s="85" t="s">
        <v>13090</v>
      </c>
      <c r="E2645" s="202" t="s">
        <v>1800</v>
      </c>
      <c r="F2645" s="85" t="s">
        <v>55</v>
      </c>
      <c r="G2645" s="85" t="s">
        <v>60</v>
      </c>
      <c r="H2645" s="85" t="s">
        <v>20690</v>
      </c>
      <c r="I2645" s="3" t="s">
        <v>4876</v>
      </c>
      <c r="J2645" s="85" t="s">
        <v>115</v>
      </c>
      <c r="K2645" s="7" t="s">
        <v>4416</v>
      </c>
      <c r="L2645" s="3"/>
      <c r="M2645" s="3"/>
      <c r="N2645" s="41" t="s">
        <v>26532</v>
      </c>
      <c r="O2645" s="87">
        <v>0</v>
      </c>
      <c r="P2645" s="87">
        <v>0</v>
      </c>
      <c r="Q2645" s="87">
        <v>0</v>
      </c>
      <c r="R2645" s="87">
        <v>0</v>
      </c>
      <c r="S2645" s="87"/>
      <c r="T2645" s="87"/>
      <c r="U2645" s="85" t="s">
        <v>112</v>
      </c>
      <c r="V2645" s="3"/>
      <c r="X2645" s="3"/>
      <c r="Y2645" s="7"/>
      <c r="Z2645" s="6">
        <v>21150</v>
      </c>
      <c r="AA2645" s="160"/>
      <c r="AB2645" s="123" t="s">
        <v>4395</v>
      </c>
      <c r="AC2645" s="124"/>
      <c r="AD2645" s="41"/>
      <c r="AE2645" s="41"/>
      <c r="AF2645" s="41"/>
      <c r="AG2645" s="41"/>
      <c r="AH2645" s="41" t="s">
        <v>4460</v>
      </c>
      <c r="AI2645" s="80"/>
      <c r="AJ2645" s="80"/>
      <c r="AK2645" s="3"/>
      <c r="AL2645" s="85"/>
      <c r="AM2645" s="151" t="s">
        <v>28169</v>
      </c>
      <c r="AN2645" s="15"/>
      <c r="AO2645" s="166"/>
      <c r="AP2645" s="5">
        <f t="shared" si="42"/>
        <v>0</v>
      </c>
      <c r="AQ2645" s="16"/>
      <c r="AR2645" s="205">
        <v>1</v>
      </c>
      <c r="AS2645" s="16"/>
      <c r="AT2645" s="16"/>
      <c r="AU2645" s="16"/>
      <c r="AV2645" s="16"/>
      <c r="AW2645" s="16"/>
      <c r="AX2645" s="16"/>
    </row>
    <row r="2646" spans="1:50" customFormat="1" ht="15.75" hidden="1" customHeight="1" x14ac:dyDescent="0.2">
      <c r="A2646" s="7" t="s">
        <v>27808</v>
      </c>
      <c r="B2646" s="3" t="s">
        <v>27809</v>
      </c>
      <c r="C2646" s="85" t="s">
        <v>4395</v>
      </c>
      <c r="D2646" s="85" t="s">
        <v>13090</v>
      </c>
      <c r="E2646" s="202" t="s">
        <v>1800</v>
      </c>
      <c r="F2646" s="85" t="s">
        <v>55</v>
      </c>
      <c r="G2646" s="85" t="s">
        <v>60</v>
      </c>
      <c r="H2646" s="85" t="s">
        <v>20690</v>
      </c>
      <c r="I2646" s="3" t="s">
        <v>4876</v>
      </c>
      <c r="J2646" s="85" t="s">
        <v>115</v>
      </c>
      <c r="K2646" s="7" t="s">
        <v>4416</v>
      </c>
      <c r="L2646" s="3"/>
      <c r="M2646" s="3"/>
      <c r="N2646" s="41" t="s">
        <v>26532</v>
      </c>
      <c r="O2646" s="87">
        <v>0</v>
      </c>
      <c r="P2646" s="87">
        <v>0</v>
      </c>
      <c r="Q2646" s="87">
        <v>0</v>
      </c>
      <c r="R2646" s="87">
        <v>0</v>
      </c>
      <c r="S2646" s="87"/>
      <c r="T2646" s="87"/>
      <c r="U2646" s="85" t="s">
        <v>112</v>
      </c>
      <c r="V2646" s="3"/>
      <c r="X2646" s="3"/>
      <c r="Y2646" s="7"/>
      <c r="Z2646" s="6">
        <v>21025</v>
      </c>
      <c r="AA2646" s="160"/>
      <c r="AB2646" s="123" t="s">
        <v>4395</v>
      </c>
      <c r="AC2646" s="124"/>
      <c r="AD2646" s="41"/>
      <c r="AE2646" s="41"/>
      <c r="AF2646" s="41"/>
      <c r="AG2646" s="41"/>
      <c r="AH2646" s="41" t="s">
        <v>4460</v>
      </c>
      <c r="AI2646" s="80"/>
      <c r="AJ2646" s="80"/>
      <c r="AK2646" s="3"/>
      <c r="AL2646" s="85"/>
      <c r="AM2646" s="151" t="s">
        <v>28169</v>
      </c>
      <c r="AN2646" s="15"/>
      <c r="AO2646" s="166"/>
      <c r="AP2646" s="5">
        <f t="shared" si="42"/>
        <v>0</v>
      </c>
      <c r="AQ2646" s="16"/>
      <c r="AR2646" s="205">
        <v>1</v>
      </c>
      <c r="AS2646" s="16"/>
      <c r="AT2646" s="16"/>
      <c r="AU2646" s="16"/>
      <c r="AV2646" s="16"/>
      <c r="AW2646" s="16"/>
      <c r="AX2646" s="16"/>
    </row>
    <row r="2647" spans="1:50" customFormat="1" ht="15.75" hidden="1" customHeight="1" x14ac:dyDescent="0.2">
      <c r="A2647" s="7" t="s">
        <v>27810</v>
      </c>
      <c r="B2647" s="3" t="s">
        <v>27811</v>
      </c>
      <c r="C2647" s="85" t="s">
        <v>4395</v>
      </c>
      <c r="D2647" s="85" t="s">
        <v>13090</v>
      </c>
      <c r="E2647" s="202" t="s">
        <v>1800</v>
      </c>
      <c r="F2647" s="85" t="s">
        <v>55</v>
      </c>
      <c r="G2647" s="85" t="s">
        <v>60</v>
      </c>
      <c r="H2647" s="85" t="s">
        <v>20690</v>
      </c>
      <c r="I2647" s="3" t="s">
        <v>4876</v>
      </c>
      <c r="J2647" s="85" t="s">
        <v>115</v>
      </c>
      <c r="K2647" s="7" t="s">
        <v>4416</v>
      </c>
      <c r="L2647" s="3"/>
      <c r="M2647" s="3"/>
      <c r="N2647" s="41" t="s">
        <v>26532</v>
      </c>
      <c r="O2647" s="87">
        <v>0</v>
      </c>
      <c r="P2647" s="87">
        <v>0</v>
      </c>
      <c r="Q2647" s="87">
        <v>0</v>
      </c>
      <c r="R2647" s="87">
        <v>0</v>
      </c>
      <c r="S2647" s="87"/>
      <c r="T2647" s="87"/>
      <c r="U2647" s="85" t="s">
        <v>112</v>
      </c>
      <c r="V2647" s="3"/>
      <c r="X2647" s="3"/>
      <c r="Y2647" s="7"/>
      <c r="Z2647" s="6">
        <v>18821</v>
      </c>
      <c r="AA2647" s="160"/>
      <c r="AB2647" s="123" t="s">
        <v>4395</v>
      </c>
      <c r="AC2647" s="124"/>
      <c r="AD2647" s="41"/>
      <c r="AE2647" s="41"/>
      <c r="AF2647" s="41"/>
      <c r="AG2647" s="41"/>
      <c r="AH2647" s="41" t="s">
        <v>4460</v>
      </c>
      <c r="AI2647" s="80"/>
      <c r="AJ2647" s="97"/>
      <c r="AK2647" s="3"/>
      <c r="AL2647" s="85"/>
      <c r="AM2647" s="151" t="s">
        <v>28169</v>
      </c>
      <c r="AN2647" s="15"/>
      <c r="AO2647" s="166"/>
      <c r="AP2647" s="5">
        <f t="shared" si="42"/>
        <v>0</v>
      </c>
      <c r="AQ2647" s="16"/>
      <c r="AR2647" s="205">
        <v>1</v>
      </c>
      <c r="AS2647" s="16"/>
      <c r="AT2647" s="16"/>
      <c r="AU2647" s="16"/>
      <c r="AV2647" s="16"/>
      <c r="AW2647" s="16"/>
      <c r="AX2647" s="16"/>
    </row>
    <row r="2648" spans="1:50" customFormat="1" ht="15.75" hidden="1" customHeight="1" x14ac:dyDescent="0.2">
      <c r="A2648" s="7" t="s">
        <v>27812</v>
      </c>
      <c r="B2648" s="3" t="s">
        <v>27813</v>
      </c>
      <c r="C2648" s="85" t="s">
        <v>4395</v>
      </c>
      <c r="D2648" s="85" t="s">
        <v>13090</v>
      </c>
      <c r="E2648" s="202" t="s">
        <v>1800</v>
      </c>
      <c r="F2648" s="85" t="s">
        <v>55</v>
      </c>
      <c r="G2648" s="85" t="s">
        <v>60</v>
      </c>
      <c r="H2648" s="85" t="s">
        <v>20690</v>
      </c>
      <c r="I2648" s="3" t="s">
        <v>4876</v>
      </c>
      <c r="J2648" s="85" t="s">
        <v>115</v>
      </c>
      <c r="K2648" s="7" t="s">
        <v>4416</v>
      </c>
      <c r="L2648" s="3"/>
      <c r="M2648" s="3"/>
      <c r="N2648" s="41" t="s">
        <v>26532</v>
      </c>
      <c r="O2648" s="87">
        <v>0</v>
      </c>
      <c r="P2648" s="87">
        <v>0</v>
      </c>
      <c r="Q2648" s="87">
        <v>0</v>
      </c>
      <c r="R2648" s="87">
        <v>0</v>
      </c>
      <c r="S2648" s="87"/>
      <c r="T2648" s="87"/>
      <c r="U2648" s="85" t="s">
        <v>112</v>
      </c>
      <c r="V2648" s="3"/>
      <c r="X2648" s="3"/>
      <c r="Y2648" s="7"/>
      <c r="Z2648" s="6">
        <v>19005</v>
      </c>
      <c r="AA2648" s="160"/>
      <c r="AB2648" s="123" t="s">
        <v>4395</v>
      </c>
      <c r="AC2648" s="124"/>
      <c r="AD2648" s="41"/>
      <c r="AE2648" s="41"/>
      <c r="AF2648" s="41"/>
      <c r="AG2648" s="41"/>
      <c r="AH2648" s="41" t="s">
        <v>4460</v>
      </c>
      <c r="AI2648" s="80"/>
      <c r="AJ2648" s="97"/>
      <c r="AK2648" s="3"/>
      <c r="AL2648" s="85"/>
      <c r="AM2648" s="151" t="s">
        <v>28169</v>
      </c>
      <c r="AN2648" s="15"/>
      <c r="AO2648" s="166"/>
      <c r="AP2648" s="5">
        <f t="shared" si="42"/>
        <v>0</v>
      </c>
      <c r="AQ2648" s="16"/>
      <c r="AR2648" s="205">
        <v>1</v>
      </c>
      <c r="AS2648" s="16"/>
      <c r="AT2648" s="16"/>
      <c r="AU2648" s="16"/>
      <c r="AV2648" s="16"/>
      <c r="AW2648" s="16"/>
      <c r="AX2648" s="16"/>
    </row>
    <row r="2649" spans="1:50" customFormat="1" ht="15.75" hidden="1" customHeight="1" x14ac:dyDescent="0.2">
      <c r="A2649" s="7" t="s">
        <v>4758</v>
      </c>
      <c r="B2649" s="3" t="s">
        <v>4759</v>
      </c>
      <c r="C2649" s="85" t="s">
        <v>4395</v>
      </c>
      <c r="D2649" s="85" t="s">
        <v>13090</v>
      </c>
      <c r="E2649" s="202" t="s">
        <v>26418</v>
      </c>
      <c r="F2649" s="85" t="s">
        <v>40</v>
      </c>
      <c r="G2649" s="85" t="s">
        <v>15356</v>
      </c>
      <c r="H2649" s="85" t="s">
        <v>20690</v>
      </c>
      <c r="I2649" s="3" t="s">
        <v>4434</v>
      </c>
      <c r="J2649" s="85" t="s">
        <v>4435</v>
      </c>
      <c r="K2649" s="7" t="s">
        <v>3838</v>
      </c>
      <c r="L2649" s="3"/>
      <c r="M2649" s="3"/>
      <c r="N2649" s="41" t="s">
        <v>13906</v>
      </c>
      <c r="O2649" s="87">
        <v>0</v>
      </c>
      <c r="P2649" s="87">
        <v>0</v>
      </c>
      <c r="Q2649" s="87">
        <v>0</v>
      </c>
      <c r="R2649" s="87">
        <v>0</v>
      </c>
      <c r="S2649" s="87"/>
      <c r="T2649" s="87"/>
      <c r="U2649" s="85" t="s">
        <v>112</v>
      </c>
      <c r="V2649" s="3" t="s">
        <v>112</v>
      </c>
      <c r="W2649" s="3"/>
      <c r="X2649" s="3"/>
      <c r="Y2649" s="3"/>
      <c r="Z2649" s="6">
        <v>24484</v>
      </c>
      <c r="AA2649" s="160"/>
      <c r="AB2649" s="123" t="s">
        <v>4395</v>
      </c>
      <c r="AC2649" s="124"/>
      <c r="AD2649" s="41"/>
      <c r="AE2649" s="83"/>
      <c r="AF2649" s="83"/>
      <c r="AG2649" s="41"/>
      <c r="AH2649" s="41" t="s">
        <v>7654</v>
      </c>
      <c r="AI2649" s="80" t="s">
        <v>18225</v>
      </c>
      <c r="AJ2649" s="97" t="s">
        <v>20133</v>
      </c>
      <c r="AK2649" s="3"/>
      <c r="AL2649" s="85"/>
      <c r="AM2649" s="151" t="s">
        <v>19998</v>
      </c>
      <c r="AN2649" s="15"/>
      <c r="AO2649" s="166"/>
      <c r="AP2649" s="5">
        <f t="shared" si="42"/>
        <v>0</v>
      </c>
      <c r="AQ2649" s="16"/>
      <c r="AR2649" s="205">
        <v>1</v>
      </c>
      <c r="AS2649" s="16"/>
      <c r="AT2649" s="16"/>
      <c r="AU2649" s="16"/>
      <c r="AV2649" s="16"/>
      <c r="AW2649" s="16"/>
      <c r="AX2649" s="16"/>
    </row>
    <row r="2650" spans="1:50" customFormat="1" ht="15.75" hidden="1" customHeight="1" x14ac:dyDescent="0.2">
      <c r="A2650" s="7" t="s">
        <v>27814</v>
      </c>
      <c r="B2650" s="3" t="s">
        <v>27815</v>
      </c>
      <c r="C2650" s="85" t="s">
        <v>4395</v>
      </c>
      <c r="D2650" s="85" t="s">
        <v>13090</v>
      </c>
      <c r="E2650" s="202" t="s">
        <v>1800</v>
      </c>
      <c r="F2650" s="85" t="s">
        <v>55</v>
      </c>
      <c r="G2650" s="85" t="s">
        <v>60</v>
      </c>
      <c r="H2650" s="85" t="s">
        <v>20690</v>
      </c>
      <c r="I2650" s="3" t="s">
        <v>4876</v>
      </c>
      <c r="J2650" s="85" t="s">
        <v>115</v>
      </c>
      <c r="K2650" s="7" t="s">
        <v>4416</v>
      </c>
      <c r="L2650" s="3"/>
      <c r="M2650" s="3"/>
      <c r="N2650" s="41" t="s">
        <v>26532</v>
      </c>
      <c r="O2650" s="87">
        <v>0</v>
      </c>
      <c r="P2650" s="87">
        <v>0</v>
      </c>
      <c r="Q2650" s="87">
        <v>0</v>
      </c>
      <c r="R2650" s="87">
        <v>0</v>
      </c>
      <c r="S2650" s="87"/>
      <c r="T2650" s="87"/>
      <c r="U2650" s="85" t="s">
        <v>112</v>
      </c>
      <c r="V2650" s="3"/>
      <c r="X2650" s="3"/>
      <c r="Y2650" s="7"/>
      <c r="Z2650" s="6">
        <v>17005</v>
      </c>
      <c r="AA2650" s="160"/>
      <c r="AB2650" s="123" t="s">
        <v>4395</v>
      </c>
      <c r="AC2650" s="124"/>
      <c r="AD2650" s="41"/>
      <c r="AE2650" s="41"/>
      <c r="AF2650" s="41"/>
      <c r="AG2650" s="41"/>
      <c r="AH2650" s="41" t="s">
        <v>4460</v>
      </c>
      <c r="AI2650" s="80"/>
      <c r="AJ2650" s="80"/>
      <c r="AK2650" s="3"/>
      <c r="AL2650" s="85"/>
      <c r="AM2650" s="151" t="s">
        <v>28169</v>
      </c>
      <c r="AN2650" s="15"/>
      <c r="AO2650" s="166"/>
      <c r="AP2650" s="5">
        <f t="shared" si="42"/>
        <v>0</v>
      </c>
      <c r="AQ2650" s="16"/>
      <c r="AR2650" s="205">
        <v>1</v>
      </c>
      <c r="AS2650" s="16"/>
      <c r="AT2650" s="16"/>
      <c r="AU2650" s="16"/>
      <c r="AV2650" s="16"/>
      <c r="AW2650" s="16"/>
      <c r="AX2650" s="16"/>
    </row>
    <row r="2651" spans="1:50" customFormat="1" ht="15.75" hidden="1" customHeight="1" x14ac:dyDescent="0.2">
      <c r="A2651" s="7" t="s">
        <v>27816</v>
      </c>
      <c r="B2651" s="3" t="s">
        <v>27817</v>
      </c>
      <c r="C2651" s="85" t="s">
        <v>4395</v>
      </c>
      <c r="D2651" s="85" t="s">
        <v>13090</v>
      </c>
      <c r="E2651" s="202" t="s">
        <v>1800</v>
      </c>
      <c r="F2651" s="85" t="s">
        <v>40</v>
      </c>
      <c r="G2651" s="85" t="s">
        <v>43</v>
      </c>
      <c r="H2651" s="85" t="s">
        <v>20690</v>
      </c>
      <c r="I2651" s="3" t="s">
        <v>24284</v>
      </c>
      <c r="J2651" s="85" t="s">
        <v>115</v>
      </c>
      <c r="K2651" s="7" t="s">
        <v>4590</v>
      </c>
      <c r="L2651" s="3"/>
      <c r="M2651" s="3"/>
      <c r="N2651" s="41" t="s">
        <v>5856</v>
      </c>
      <c r="O2651" s="87">
        <v>0</v>
      </c>
      <c r="P2651" s="87">
        <v>0</v>
      </c>
      <c r="Q2651" s="87">
        <v>0</v>
      </c>
      <c r="R2651" s="87">
        <v>0</v>
      </c>
      <c r="S2651" s="87"/>
      <c r="T2651" s="87"/>
      <c r="U2651" s="85" t="s">
        <v>112</v>
      </c>
      <c r="V2651" s="3"/>
      <c r="X2651" s="3"/>
      <c r="Y2651" s="7"/>
      <c r="Z2651" s="6">
        <v>9818</v>
      </c>
      <c r="AA2651" s="160"/>
      <c r="AB2651" s="123" t="s">
        <v>4395</v>
      </c>
      <c r="AC2651" s="124"/>
      <c r="AD2651" s="41"/>
      <c r="AE2651" s="41"/>
      <c r="AF2651" s="41"/>
      <c r="AG2651" s="41"/>
      <c r="AH2651" s="41" t="s">
        <v>7580</v>
      </c>
      <c r="AI2651" s="80"/>
      <c r="AJ2651" s="80"/>
      <c r="AK2651" s="3"/>
      <c r="AL2651" s="85"/>
      <c r="AM2651" s="151" t="s">
        <v>28169</v>
      </c>
      <c r="AN2651" s="15"/>
      <c r="AO2651" s="166"/>
      <c r="AP2651" s="5">
        <f t="shared" si="42"/>
        <v>0</v>
      </c>
      <c r="AQ2651" s="16"/>
      <c r="AR2651" s="205">
        <v>1</v>
      </c>
      <c r="AS2651" s="16"/>
      <c r="AT2651" s="16"/>
      <c r="AU2651" s="16"/>
      <c r="AV2651" s="16"/>
      <c r="AW2651" s="16"/>
      <c r="AX2651" s="16"/>
    </row>
    <row r="2652" spans="1:50" customFormat="1" ht="15.75" hidden="1" customHeight="1" x14ac:dyDescent="0.2">
      <c r="A2652" s="1" t="s">
        <v>26564</v>
      </c>
      <c r="B2652" s="1" t="s">
        <v>26565</v>
      </c>
      <c r="C2652" s="85" t="s">
        <v>4395</v>
      </c>
      <c r="D2652" s="85" t="s">
        <v>13090</v>
      </c>
      <c r="E2652" s="202" t="s">
        <v>1800</v>
      </c>
      <c r="F2652" s="85" t="s">
        <v>55</v>
      </c>
      <c r="G2652" s="85" t="s">
        <v>15355</v>
      </c>
      <c r="H2652" s="85" t="s">
        <v>20690</v>
      </c>
      <c r="I2652" s="3" t="s">
        <v>4876</v>
      </c>
      <c r="J2652" s="85" t="s">
        <v>4447</v>
      </c>
      <c r="K2652" s="1" t="s">
        <v>5103</v>
      </c>
      <c r="L2652" s="1"/>
      <c r="M2652" s="1"/>
      <c r="N2652" s="41" t="s">
        <v>26566</v>
      </c>
      <c r="O2652" s="87">
        <v>0</v>
      </c>
      <c r="P2652" s="87">
        <v>0</v>
      </c>
      <c r="Q2652" s="87">
        <v>0</v>
      </c>
      <c r="R2652" s="87">
        <v>0</v>
      </c>
      <c r="S2652" s="87"/>
      <c r="T2652" s="87"/>
      <c r="U2652" s="85" t="s">
        <v>112</v>
      </c>
      <c r="V2652" s="1"/>
      <c r="W2652" s="1"/>
      <c r="X2652" s="1"/>
      <c r="Y2652" s="1"/>
      <c r="Z2652" s="6">
        <v>72883</v>
      </c>
      <c r="AA2652" s="160"/>
      <c r="AB2652" s="123" t="s">
        <v>4395</v>
      </c>
      <c r="AC2652" s="124"/>
      <c r="AD2652" s="2"/>
      <c r="AE2652" s="2"/>
      <c r="AF2652" s="2"/>
      <c r="AG2652" s="2"/>
      <c r="AH2652" s="41" t="s">
        <v>13748</v>
      </c>
      <c r="AI2652" s="80"/>
      <c r="AJ2652" s="80"/>
      <c r="AK2652" s="1"/>
      <c r="AL2652" s="85"/>
      <c r="AM2652" s="151" t="s">
        <v>26263</v>
      </c>
      <c r="AN2652" s="16"/>
      <c r="AO2652" s="166"/>
      <c r="AP2652" s="5">
        <f t="shared" si="42"/>
        <v>0</v>
      </c>
      <c r="AQ2652" s="16"/>
      <c r="AR2652" s="205">
        <v>1</v>
      </c>
      <c r="AS2652" s="16"/>
      <c r="AT2652" s="16"/>
      <c r="AU2652" s="16"/>
      <c r="AV2652" s="16"/>
      <c r="AW2652" s="16"/>
      <c r="AX2652" s="16"/>
    </row>
    <row r="2653" spans="1:50" customFormat="1" ht="15.75" hidden="1" customHeight="1" x14ac:dyDescent="0.2">
      <c r="A2653" s="7" t="s">
        <v>25684</v>
      </c>
      <c r="B2653" s="3" t="s">
        <v>25773</v>
      </c>
      <c r="C2653" s="85" t="s">
        <v>4395</v>
      </c>
      <c r="D2653" s="85" t="s">
        <v>13090</v>
      </c>
      <c r="E2653" s="202" t="s">
        <v>1800</v>
      </c>
      <c r="F2653" s="85" t="s">
        <v>40</v>
      </c>
      <c r="G2653" s="85" t="s">
        <v>15326</v>
      </c>
      <c r="H2653" s="85" t="s">
        <v>20690</v>
      </c>
      <c r="I2653" s="3" t="s">
        <v>21239</v>
      </c>
      <c r="J2653" s="85" t="s">
        <v>115</v>
      </c>
      <c r="K2653" s="7" t="s">
        <v>4522</v>
      </c>
      <c r="L2653" s="3"/>
      <c r="M2653" s="3"/>
      <c r="N2653" s="41" t="s">
        <v>29392</v>
      </c>
      <c r="O2653" s="87">
        <v>0</v>
      </c>
      <c r="P2653" s="87">
        <v>0</v>
      </c>
      <c r="Q2653" s="87">
        <v>0</v>
      </c>
      <c r="R2653" s="87">
        <v>0</v>
      </c>
      <c r="S2653" s="87"/>
      <c r="T2653" s="87"/>
      <c r="U2653" s="85" t="s">
        <v>112</v>
      </c>
      <c r="V2653" s="3"/>
      <c r="X2653" s="3"/>
      <c r="Y2653" s="7"/>
      <c r="Z2653" s="6">
        <v>55612</v>
      </c>
      <c r="AA2653" s="160"/>
      <c r="AB2653" s="123" t="s">
        <v>4395</v>
      </c>
      <c r="AC2653" s="124"/>
      <c r="AD2653" s="41"/>
      <c r="AE2653" s="41"/>
      <c r="AF2653" s="41"/>
      <c r="AG2653" s="41"/>
      <c r="AH2653" s="41" t="s">
        <v>7061</v>
      </c>
      <c r="AI2653" s="80" t="s">
        <v>25958</v>
      </c>
      <c r="AJ2653" s="41" t="s">
        <v>25868</v>
      </c>
      <c r="AK2653" s="3"/>
      <c r="AL2653" s="85"/>
      <c r="AM2653" s="151" t="s">
        <v>25241</v>
      </c>
      <c r="AN2653" s="15"/>
      <c r="AO2653" s="166"/>
      <c r="AP2653" s="5">
        <f t="shared" si="42"/>
        <v>0</v>
      </c>
      <c r="AQ2653" s="16"/>
      <c r="AR2653" s="205">
        <v>1</v>
      </c>
      <c r="AS2653" s="16"/>
      <c r="AT2653" s="16"/>
      <c r="AU2653" s="16"/>
      <c r="AV2653" s="16"/>
      <c r="AW2653" s="16"/>
      <c r="AX2653" s="16"/>
    </row>
    <row r="2654" spans="1:50" customFormat="1" ht="15.75" hidden="1" customHeight="1" x14ac:dyDescent="0.2">
      <c r="A2654" s="1" t="s">
        <v>26567</v>
      </c>
      <c r="B2654" s="1" t="s">
        <v>26568</v>
      </c>
      <c r="C2654" s="85" t="s">
        <v>4395</v>
      </c>
      <c r="D2654" s="85" t="s">
        <v>13090</v>
      </c>
      <c r="E2654" s="202" t="s">
        <v>1800</v>
      </c>
      <c r="F2654" s="85" t="s">
        <v>55</v>
      </c>
      <c r="G2654" s="85" t="s">
        <v>63</v>
      </c>
      <c r="H2654" s="85" t="s">
        <v>20690</v>
      </c>
      <c r="I2654" s="3" t="s">
        <v>4399</v>
      </c>
      <c r="J2654" s="85" t="s">
        <v>4447</v>
      </c>
      <c r="K2654" s="1" t="s">
        <v>4601</v>
      </c>
      <c r="L2654" s="1"/>
      <c r="M2654" s="1"/>
      <c r="N2654" s="41" t="s">
        <v>4630</v>
      </c>
      <c r="O2654" s="87">
        <v>0</v>
      </c>
      <c r="P2654" s="87">
        <v>0</v>
      </c>
      <c r="Q2654" s="87">
        <v>0</v>
      </c>
      <c r="R2654" s="87">
        <v>0</v>
      </c>
      <c r="S2654" s="87"/>
      <c r="T2654" s="87"/>
      <c r="U2654" s="85" t="s">
        <v>112</v>
      </c>
      <c r="V2654" s="1"/>
      <c r="W2654" s="1"/>
      <c r="X2654" s="1"/>
      <c r="Y2654" s="1"/>
      <c r="Z2654" s="6">
        <v>259849</v>
      </c>
      <c r="AA2654" s="160"/>
      <c r="AB2654" s="123" t="s">
        <v>4395</v>
      </c>
      <c r="AC2654" s="124"/>
      <c r="AD2654" s="2"/>
      <c r="AE2654" s="2"/>
      <c r="AF2654" s="2"/>
      <c r="AG2654" s="2"/>
      <c r="AH2654" s="41" t="s">
        <v>63</v>
      </c>
      <c r="AI2654" s="80"/>
      <c r="AJ2654" s="80"/>
      <c r="AK2654" s="1"/>
      <c r="AL2654" s="85"/>
      <c r="AM2654" s="151" t="s">
        <v>26263</v>
      </c>
      <c r="AN2654" s="16"/>
      <c r="AO2654" s="166"/>
      <c r="AP2654" s="5">
        <f t="shared" si="42"/>
        <v>0</v>
      </c>
      <c r="AQ2654" s="16"/>
      <c r="AR2654" s="205">
        <v>1</v>
      </c>
      <c r="AS2654" s="16"/>
      <c r="AT2654" s="16"/>
      <c r="AU2654" s="16"/>
      <c r="AV2654" s="16"/>
      <c r="AW2654" s="16"/>
      <c r="AX2654" s="16"/>
    </row>
    <row r="2655" spans="1:50" customFormat="1" ht="15.75" hidden="1" customHeight="1" x14ac:dyDescent="0.2">
      <c r="A2655" s="7" t="s">
        <v>27818</v>
      </c>
      <c r="B2655" s="3" t="s">
        <v>27819</v>
      </c>
      <c r="C2655" s="85" t="s">
        <v>4395</v>
      </c>
      <c r="D2655" s="85" t="s">
        <v>13090</v>
      </c>
      <c r="E2655" s="202" t="s">
        <v>1800</v>
      </c>
      <c r="F2655" s="85" t="s">
        <v>40</v>
      </c>
      <c r="G2655" s="85" t="s">
        <v>43</v>
      </c>
      <c r="H2655" s="85" t="s">
        <v>20690</v>
      </c>
      <c r="I2655" s="3" t="s">
        <v>24284</v>
      </c>
      <c r="J2655" s="85" t="s">
        <v>4400</v>
      </c>
      <c r="K2655" s="7" t="s">
        <v>3838</v>
      </c>
      <c r="L2655" s="3"/>
      <c r="M2655" s="3"/>
      <c r="N2655" s="41" t="s">
        <v>21391</v>
      </c>
      <c r="O2655" s="87">
        <v>0</v>
      </c>
      <c r="P2655" s="87">
        <v>0</v>
      </c>
      <c r="Q2655" s="87">
        <v>0</v>
      </c>
      <c r="R2655" s="87">
        <v>0</v>
      </c>
      <c r="S2655" s="87"/>
      <c r="T2655" s="87"/>
      <c r="U2655" s="85" t="s">
        <v>112</v>
      </c>
      <c r="V2655" s="3"/>
      <c r="X2655" s="3"/>
      <c r="Y2655" s="7"/>
      <c r="Z2655" s="6">
        <v>40000</v>
      </c>
      <c r="AA2655" s="160"/>
      <c r="AB2655" s="123" t="s">
        <v>4395</v>
      </c>
      <c r="AC2655" s="124"/>
      <c r="AD2655" s="41"/>
      <c r="AE2655" s="41"/>
      <c r="AF2655" s="41"/>
      <c r="AG2655" s="41"/>
      <c r="AH2655" s="41" t="s">
        <v>7061</v>
      </c>
      <c r="AI2655" s="80"/>
      <c r="AJ2655" s="80"/>
      <c r="AK2655" s="3"/>
      <c r="AL2655" s="85"/>
      <c r="AM2655" s="151" t="s">
        <v>28169</v>
      </c>
      <c r="AN2655" s="15"/>
      <c r="AO2655" s="166"/>
      <c r="AP2655" s="5">
        <f t="shared" si="42"/>
        <v>0</v>
      </c>
      <c r="AQ2655" s="16"/>
      <c r="AR2655" s="205">
        <v>1</v>
      </c>
      <c r="AS2655" s="16"/>
      <c r="AT2655" s="16"/>
      <c r="AU2655" s="16"/>
      <c r="AV2655" s="16"/>
      <c r="AW2655" s="16"/>
      <c r="AX2655" s="16"/>
    </row>
    <row r="2656" spans="1:50" customFormat="1" ht="15.75" hidden="1" customHeight="1" x14ac:dyDescent="0.2">
      <c r="A2656" s="7" t="s">
        <v>27820</v>
      </c>
      <c r="B2656" s="3" t="s">
        <v>27821</v>
      </c>
      <c r="C2656" s="85" t="s">
        <v>4395</v>
      </c>
      <c r="D2656" s="85" t="s">
        <v>13090</v>
      </c>
      <c r="E2656" s="202" t="s">
        <v>1800</v>
      </c>
      <c r="F2656" s="85" t="s">
        <v>40</v>
      </c>
      <c r="G2656" s="85" t="s">
        <v>43</v>
      </c>
      <c r="H2656" s="85" t="s">
        <v>20690</v>
      </c>
      <c r="I2656" s="3" t="s">
        <v>4475</v>
      </c>
      <c r="J2656" s="85" t="s">
        <v>4400</v>
      </c>
      <c r="K2656" s="7" t="s">
        <v>3838</v>
      </c>
      <c r="L2656" s="3"/>
      <c r="M2656" s="3"/>
      <c r="N2656" s="41" t="s">
        <v>21391</v>
      </c>
      <c r="O2656" s="87">
        <v>0</v>
      </c>
      <c r="P2656" s="87">
        <v>0</v>
      </c>
      <c r="Q2656" s="87">
        <v>0</v>
      </c>
      <c r="R2656" s="87">
        <v>0</v>
      </c>
      <c r="S2656" s="87"/>
      <c r="T2656" s="87"/>
      <c r="U2656" s="85" t="s">
        <v>112</v>
      </c>
      <c r="V2656" s="3"/>
      <c r="X2656" s="3"/>
      <c r="Y2656" s="7"/>
      <c r="Z2656" s="6">
        <v>40000</v>
      </c>
      <c r="AA2656" s="160"/>
      <c r="AB2656" s="123" t="s">
        <v>4395</v>
      </c>
      <c r="AC2656" s="124"/>
      <c r="AD2656" s="41"/>
      <c r="AE2656" s="41"/>
      <c r="AF2656" s="41"/>
      <c r="AG2656" s="41"/>
      <c r="AH2656" s="41" t="s">
        <v>7061</v>
      </c>
      <c r="AI2656" s="80"/>
      <c r="AJ2656" s="80"/>
      <c r="AK2656" s="3"/>
      <c r="AL2656" s="85"/>
      <c r="AM2656" s="151" t="s">
        <v>28169</v>
      </c>
      <c r="AN2656" s="15"/>
      <c r="AO2656" s="166"/>
      <c r="AP2656" s="5">
        <f t="shared" si="42"/>
        <v>0</v>
      </c>
      <c r="AQ2656" s="16"/>
      <c r="AR2656" s="205">
        <v>1</v>
      </c>
      <c r="AS2656" s="16"/>
      <c r="AT2656" s="16"/>
      <c r="AU2656" s="16"/>
      <c r="AV2656" s="16"/>
      <c r="AW2656" s="16"/>
      <c r="AX2656" s="16"/>
    </row>
    <row r="2657" spans="1:50" customFormat="1" ht="15.75" hidden="1" customHeight="1" x14ac:dyDescent="0.2">
      <c r="A2657" s="7" t="s">
        <v>27822</v>
      </c>
      <c r="B2657" s="3" t="s">
        <v>27823</v>
      </c>
      <c r="C2657" s="85" t="s">
        <v>4395</v>
      </c>
      <c r="D2657" s="85" t="s">
        <v>13090</v>
      </c>
      <c r="E2657" s="202" t="s">
        <v>1800</v>
      </c>
      <c r="F2657" s="85" t="s">
        <v>40</v>
      </c>
      <c r="G2657" s="85" t="s">
        <v>43</v>
      </c>
      <c r="H2657" s="85" t="s">
        <v>20690</v>
      </c>
      <c r="I2657" s="3" t="s">
        <v>4475</v>
      </c>
      <c r="J2657" s="85" t="s">
        <v>4400</v>
      </c>
      <c r="K2657" s="7" t="s">
        <v>3838</v>
      </c>
      <c r="L2657" s="3"/>
      <c r="M2657" s="3"/>
      <c r="N2657" s="41" t="s">
        <v>21391</v>
      </c>
      <c r="O2657" s="87">
        <v>0</v>
      </c>
      <c r="P2657" s="87">
        <v>0</v>
      </c>
      <c r="Q2657" s="87">
        <v>0</v>
      </c>
      <c r="R2657" s="87">
        <v>0</v>
      </c>
      <c r="S2657" s="87"/>
      <c r="T2657" s="87"/>
      <c r="U2657" s="85" t="s">
        <v>112</v>
      </c>
      <c r="V2657" s="3"/>
      <c r="X2657" s="3"/>
      <c r="Y2657" s="7"/>
      <c r="Z2657" s="6">
        <v>40000</v>
      </c>
      <c r="AA2657" s="160"/>
      <c r="AB2657" s="123" t="s">
        <v>4395</v>
      </c>
      <c r="AC2657" s="124"/>
      <c r="AD2657" s="41"/>
      <c r="AE2657" s="41"/>
      <c r="AF2657" s="41"/>
      <c r="AG2657" s="41"/>
      <c r="AH2657" s="41" t="s">
        <v>7061</v>
      </c>
      <c r="AI2657" s="80"/>
      <c r="AJ2657" s="80"/>
      <c r="AK2657" s="3"/>
      <c r="AL2657" s="85"/>
      <c r="AM2657" s="151" t="s">
        <v>28169</v>
      </c>
      <c r="AN2657" s="15"/>
      <c r="AO2657" s="166"/>
      <c r="AP2657" s="5">
        <f t="shared" si="42"/>
        <v>0</v>
      </c>
      <c r="AQ2657" s="16"/>
      <c r="AR2657" s="205">
        <v>1</v>
      </c>
      <c r="AS2657" s="16"/>
      <c r="AT2657" s="16"/>
      <c r="AU2657" s="16"/>
      <c r="AV2657" s="16"/>
      <c r="AW2657" s="16"/>
      <c r="AX2657" s="16"/>
    </row>
    <row r="2658" spans="1:50" customFormat="1" ht="15.75" hidden="1" customHeight="1" x14ac:dyDescent="0.2">
      <c r="A2658" s="7" t="s">
        <v>4760</v>
      </c>
      <c r="B2658" s="3" t="s">
        <v>4761</v>
      </c>
      <c r="C2658" s="85" t="s">
        <v>4395</v>
      </c>
      <c r="D2658" s="85" t="s">
        <v>13090</v>
      </c>
      <c r="E2658" s="202" t="s">
        <v>1800</v>
      </c>
      <c r="F2658" s="85" t="s">
        <v>25110</v>
      </c>
      <c r="G2658" s="85" t="s">
        <v>54</v>
      </c>
      <c r="H2658" s="85" t="s">
        <v>20690</v>
      </c>
      <c r="I2658" s="3" t="s">
        <v>4512</v>
      </c>
      <c r="J2658" s="85" t="s">
        <v>4406</v>
      </c>
      <c r="K2658" s="7" t="s">
        <v>4407</v>
      </c>
      <c r="L2658" s="3"/>
      <c r="M2658" s="3"/>
      <c r="N2658" s="41" t="s">
        <v>13907</v>
      </c>
      <c r="O2658" s="87">
        <v>0</v>
      </c>
      <c r="P2658" s="87">
        <v>0</v>
      </c>
      <c r="Q2658" s="87">
        <v>0</v>
      </c>
      <c r="R2658" s="87">
        <v>0</v>
      </c>
      <c r="S2658" s="87"/>
      <c r="T2658" s="87"/>
      <c r="U2658" s="85" t="s">
        <v>112</v>
      </c>
      <c r="V2658" s="3" t="s">
        <v>112</v>
      </c>
      <c r="W2658" s="3"/>
      <c r="X2658" s="3"/>
      <c r="Y2658" s="3"/>
      <c r="Z2658" s="6">
        <v>30006</v>
      </c>
      <c r="AA2658" s="160"/>
      <c r="AB2658" s="123" t="s">
        <v>4395</v>
      </c>
      <c r="AC2658" s="124"/>
      <c r="AD2658" s="41"/>
      <c r="AE2658" s="83"/>
      <c r="AF2658" s="83"/>
      <c r="AG2658" s="41"/>
      <c r="AH2658" s="41" t="s">
        <v>13751</v>
      </c>
      <c r="AI2658" s="80" t="s">
        <v>18226</v>
      </c>
      <c r="AJ2658" s="80" t="s">
        <v>20134</v>
      </c>
      <c r="AK2658" s="3"/>
      <c r="AL2658" s="85"/>
      <c r="AM2658" s="151" t="s">
        <v>19998</v>
      </c>
      <c r="AN2658" s="15"/>
      <c r="AO2658" s="166"/>
      <c r="AP2658" s="5">
        <f t="shared" si="42"/>
        <v>0</v>
      </c>
      <c r="AQ2658" s="16"/>
      <c r="AR2658" s="205">
        <v>1</v>
      </c>
      <c r="AS2658" s="16"/>
      <c r="AT2658" s="16"/>
      <c r="AU2658" s="16"/>
      <c r="AV2658" s="16"/>
      <c r="AW2658" s="16"/>
      <c r="AX2658" s="16"/>
    </row>
    <row r="2659" spans="1:50" customFormat="1" ht="15.75" hidden="1" customHeight="1" x14ac:dyDescent="0.2">
      <c r="A2659" s="7" t="s">
        <v>27824</v>
      </c>
      <c r="B2659" s="3" t="s">
        <v>27825</v>
      </c>
      <c r="C2659" s="85" t="s">
        <v>4395</v>
      </c>
      <c r="D2659" s="85" t="s">
        <v>13090</v>
      </c>
      <c r="E2659" s="202" t="s">
        <v>1800</v>
      </c>
      <c r="F2659" s="85" t="s">
        <v>40</v>
      </c>
      <c r="G2659" s="85" t="s">
        <v>43</v>
      </c>
      <c r="H2659" s="85" t="s">
        <v>20690</v>
      </c>
      <c r="I2659" s="3" t="s">
        <v>6379</v>
      </c>
      <c r="J2659" s="85" t="s">
        <v>4400</v>
      </c>
      <c r="K2659" s="7" t="s">
        <v>3838</v>
      </c>
      <c r="L2659" s="3"/>
      <c r="M2659" s="3"/>
      <c r="N2659" s="41" t="s">
        <v>21391</v>
      </c>
      <c r="O2659" s="87">
        <v>0</v>
      </c>
      <c r="P2659" s="87">
        <v>0</v>
      </c>
      <c r="Q2659" s="87">
        <v>0</v>
      </c>
      <c r="R2659" s="87">
        <v>0</v>
      </c>
      <c r="S2659" s="87"/>
      <c r="T2659" s="87"/>
      <c r="U2659" s="85" t="s">
        <v>112</v>
      </c>
      <c r="V2659" s="3"/>
      <c r="X2659" s="3"/>
      <c r="Y2659" s="7"/>
      <c r="Z2659" s="6">
        <v>40000</v>
      </c>
      <c r="AA2659" s="160"/>
      <c r="AB2659" s="123" t="s">
        <v>4395</v>
      </c>
      <c r="AC2659" s="124"/>
      <c r="AD2659" s="41"/>
      <c r="AE2659" s="41"/>
      <c r="AF2659" s="41"/>
      <c r="AG2659" s="41"/>
      <c r="AH2659" s="41" t="s">
        <v>7061</v>
      </c>
      <c r="AI2659" s="80"/>
      <c r="AJ2659" s="80"/>
      <c r="AK2659" s="3"/>
      <c r="AL2659" s="85"/>
      <c r="AM2659" s="151" t="s">
        <v>28169</v>
      </c>
      <c r="AN2659" s="15"/>
      <c r="AO2659" s="166"/>
      <c r="AP2659" s="5">
        <f t="shared" si="42"/>
        <v>0</v>
      </c>
      <c r="AQ2659" s="16"/>
      <c r="AR2659" s="205">
        <v>1</v>
      </c>
      <c r="AS2659" s="16"/>
      <c r="AT2659" s="16"/>
      <c r="AU2659" s="16"/>
      <c r="AV2659" s="16"/>
      <c r="AW2659" s="16"/>
      <c r="AX2659" s="16"/>
    </row>
    <row r="2660" spans="1:50" customFormat="1" ht="15.75" hidden="1" customHeight="1" x14ac:dyDescent="0.2">
      <c r="A2660" s="1" t="s">
        <v>26569</v>
      </c>
      <c r="B2660" s="1" t="s">
        <v>26570</v>
      </c>
      <c r="C2660" s="85" t="s">
        <v>4395</v>
      </c>
      <c r="D2660" s="85" t="s">
        <v>13090</v>
      </c>
      <c r="E2660" s="202" t="s">
        <v>1800</v>
      </c>
      <c r="F2660" s="85" t="s">
        <v>40</v>
      </c>
      <c r="G2660" s="85" t="s">
        <v>15326</v>
      </c>
      <c r="H2660" s="85" t="s">
        <v>20690</v>
      </c>
      <c r="I2660" s="3" t="s">
        <v>21239</v>
      </c>
      <c r="J2660" s="85" t="s">
        <v>4435</v>
      </c>
      <c r="K2660" s="1" t="s">
        <v>4744</v>
      </c>
      <c r="L2660" s="1"/>
      <c r="M2660" s="1"/>
      <c r="N2660" s="41" t="s">
        <v>5382</v>
      </c>
      <c r="O2660" s="87">
        <v>0</v>
      </c>
      <c r="P2660" s="87">
        <v>0</v>
      </c>
      <c r="Q2660" s="87">
        <v>0</v>
      </c>
      <c r="R2660" s="87">
        <v>0</v>
      </c>
      <c r="S2660" s="87"/>
      <c r="T2660" s="87"/>
      <c r="U2660" s="85" t="s">
        <v>112</v>
      </c>
      <c r="V2660" s="1"/>
      <c r="W2660" s="1"/>
      <c r="X2660" s="1"/>
      <c r="Y2660" s="1"/>
      <c r="Z2660" s="6">
        <v>59985</v>
      </c>
      <c r="AA2660" s="160"/>
      <c r="AB2660" s="123" t="s">
        <v>4395</v>
      </c>
      <c r="AC2660" s="124"/>
      <c r="AD2660" s="2"/>
      <c r="AE2660" s="2"/>
      <c r="AF2660" s="2"/>
      <c r="AG2660" s="2"/>
      <c r="AH2660" s="41" t="s">
        <v>7061</v>
      </c>
      <c r="AI2660" s="80"/>
      <c r="AJ2660" s="80"/>
      <c r="AK2660" s="1"/>
      <c r="AL2660" s="85"/>
      <c r="AM2660" s="151" t="s">
        <v>26263</v>
      </c>
      <c r="AN2660" s="16"/>
      <c r="AO2660" s="166"/>
      <c r="AP2660" s="5">
        <f t="shared" si="42"/>
        <v>0</v>
      </c>
      <c r="AQ2660" s="16"/>
      <c r="AR2660" s="205">
        <v>1</v>
      </c>
      <c r="AS2660" s="16"/>
      <c r="AT2660" s="16"/>
      <c r="AU2660" s="16"/>
      <c r="AV2660" s="16"/>
      <c r="AW2660" s="16"/>
      <c r="AX2660" s="16"/>
    </row>
    <row r="2661" spans="1:50" customFormat="1" ht="15.75" hidden="1" customHeight="1" x14ac:dyDescent="0.2">
      <c r="A2661" s="1" t="s">
        <v>26571</v>
      </c>
      <c r="B2661" s="1" t="s">
        <v>26572</v>
      </c>
      <c r="C2661" s="85" t="s">
        <v>4395</v>
      </c>
      <c r="D2661" s="85" t="s">
        <v>13090</v>
      </c>
      <c r="E2661" s="202" t="s">
        <v>1800</v>
      </c>
      <c r="F2661" s="85" t="s">
        <v>40</v>
      </c>
      <c r="G2661" s="85" t="s">
        <v>15326</v>
      </c>
      <c r="H2661" s="85" t="s">
        <v>20690</v>
      </c>
      <c r="I2661" s="3" t="s">
        <v>21239</v>
      </c>
      <c r="J2661" s="85" t="s">
        <v>4435</v>
      </c>
      <c r="K2661" s="1" t="s">
        <v>4744</v>
      </c>
      <c r="L2661" s="1"/>
      <c r="M2661" s="1"/>
      <c r="N2661" s="41" t="s">
        <v>5382</v>
      </c>
      <c r="O2661" s="87">
        <v>0</v>
      </c>
      <c r="P2661" s="87">
        <v>0</v>
      </c>
      <c r="Q2661" s="87">
        <v>0</v>
      </c>
      <c r="R2661" s="87">
        <v>0</v>
      </c>
      <c r="S2661" s="87"/>
      <c r="T2661" s="87"/>
      <c r="U2661" s="85" t="s">
        <v>112</v>
      </c>
      <c r="V2661" s="1"/>
      <c r="W2661" s="1"/>
      <c r="X2661" s="1"/>
      <c r="Y2661" s="1"/>
      <c r="Z2661" s="6">
        <v>59478</v>
      </c>
      <c r="AA2661" s="160"/>
      <c r="AB2661" s="123" t="s">
        <v>4395</v>
      </c>
      <c r="AC2661" s="124"/>
      <c r="AD2661" s="2"/>
      <c r="AE2661" s="2"/>
      <c r="AF2661" s="2"/>
      <c r="AG2661" s="2"/>
      <c r="AH2661" s="41" t="s">
        <v>7061</v>
      </c>
      <c r="AI2661" s="80"/>
      <c r="AJ2661" s="80"/>
      <c r="AK2661" s="1"/>
      <c r="AL2661" s="85"/>
      <c r="AM2661" s="151" t="s">
        <v>26263</v>
      </c>
      <c r="AN2661" s="16"/>
      <c r="AO2661" s="166"/>
      <c r="AP2661" s="5">
        <f t="shared" si="42"/>
        <v>0</v>
      </c>
      <c r="AQ2661" s="16"/>
      <c r="AR2661" s="205">
        <v>1</v>
      </c>
      <c r="AS2661" s="16"/>
      <c r="AT2661" s="16"/>
      <c r="AU2661" s="16"/>
      <c r="AV2661" s="16"/>
      <c r="AW2661" s="16"/>
      <c r="AX2661" s="16"/>
    </row>
    <row r="2662" spans="1:50" customFormat="1" ht="15.75" hidden="1" customHeight="1" x14ac:dyDescent="0.2">
      <c r="A2662" s="1" t="s">
        <v>26573</v>
      </c>
      <c r="B2662" s="1" t="s">
        <v>26574</v>
      </c>
      <c r="C2662" s="85" t="s">
        <v>4395</v>
      </c>
      <c r="D2662" s="85" t="s">
        <v>13090</v>
      </c>
      <c r="E2662" s="202" t="s">
        <v>1800</v>
      </c>
      <c r="F2662" s="85" t="s">
        <v>55</v>
      </c>
      <c r="G2662" s="85" t="s">
        <v>61</v>
      </c>
      <c r="H2662" s="85" t="s">
        <v>20690</v>
      </c>
      <c r="I2662" s="3" t="s">
        <v>5820</v>
      </c>
      <c r="J2662" s="85" t="s">
        <v>115</v>
      </c>
      <c r="K2662" s="1" t="s">
        <v>7153</v>
      </c>
      <c r="L2662" s="1"/>
      <c r="M2662" s="1"/>
      <c r="N2662" s="41" t="s">
        <v>16584</v>
      </c>
      <c r="O2662" s="87">
        <v>0</v>
      </c>
      <c r="P2662" s="87">
        <v>0</v>
      </c>
      <c r="Q2662" s="87">
        <v>0</v>
      </c>
      <c r="R2662" s="87">
        <v>0</v>
      </c>
      <c r="S2662" s="87"/>
      <c r="T2662" s="87"/>
      <c r="U2662" s="85" t="s">
        <v>112</v>
      </c>
      <c r="V2662" s="1"/>
      <c r="W2662" s="1"/>
      <c r="X2662" s="1"/>
      <c r="Y2662" s="1"/>
      <c r="Z2662" s="6">
        <v>45000</v>
      </c>
      <c r="AA2662" s="160"/>
      <c r="AB2662" s="123" t="s">
        <v>4395</v>
      </c>
      <c r="AC2662" s="124"/>
      <c r="AD2662" s="2"/>
      <c r="AE2662" s="2"/>
      <c r="AF2662" s="2"/>
      <c r="AG2662" s="2"/>
      <c r="AH2662" s="41" t="s">
        <v>4460</v>
      </c>
      <c r="AI2662" s="80"/>
      <c r="AJ2662" s="80"/>
      <c r="AK2662" s="1"/>
      <c r="AL2662" s="85"/>
      <c r="AM2662" s="151" t="s">
        <v>26263</v>
      </c>
      <c r="AN2662" s="16"/>
      <c r="AO2662" s="166"/>
      <c r="AP2662" s="5">
        <f t="shared" si="42"/>
        <v>0</v>
      </c>
      <c r="AQ2662" s="16"/>
      <c r="AR2662" s="205">
        <v>1</v>
      </c>
      <c r="AS2662" s="16"/>
      <c r="AT2662" s="16"/>
      <c r="AU2662" s="16"/>
      <c r="AV2662" s="16"/>
      <c r="AW2662" s="16"/>
      <c r="AX2662" s="16"/>
    </row>
    <row r="2663" spans="1:50" customFormat="1" ht="15.75" hidden="1" customHeight="1" x14ac:dyDescent="0.2">
      <c r="A2663" s="1" t="s">
        <v>26575</v>
      </c>
      <c r="B2663" s="1" t="s">
        <v>26576</v>
      </c>
      <c r="C2663" s="85" t="s">
        <v>4395</v>
      </c>
      <c r="D2663" s="85" t="s">
        <v>13090</v>
      </c>
      <c r="E2663" s="202" t="s">
        <v>1800</v>
      </c>
      <c r="F2663" s="85" t="s">
        <v>55</v>
      </c>
      <c r="G2663" s="85" t="s">
        <v>58</v>
      </c>
      <c r="H2663" s="85" t="s">
        <v>20690</v>
      </c>
      <c r="I2663" s="3" t="s">
        <v>4405</v>
      </c>
      <c r="J2663" s="85" t="s">
        <v>4435</v>
      </c>
      <c r="K2663" s="1" t="s">
        <v>3838</v>
      </c>
      <c r="L2663" s="1"/>
      <c r="M2663" s="1"/>
      <c r="N2663" s="41" t="s">
        <v>6370</v>
      </c>
      <c r="O2663" s="87">
        <v>0</v>
      </c>
      <c r="P2663" s="87">
        <v>0</v>
      </c>
      <c r="Q2663" s="87">
        <v>0</v>
      </c>
      <c r="R2663" s="87">
        <v>0</v>
      </c>
      <c r="S2663" s="87"/>
      <c r="T2663" s="87"/>
      <c r="U2663" s="85" t="s">
        <v>112</v>
      </c>
      <c r="V2663" s="1"/>
      <c r="W2663" s="1"/>
      <c r="X2663" s="1"/>
      <c r="Y2663" s="1"/>
      <c r="Z2663" s="6">
        <v>0</v>
      </c>
      <c r="AA2663" s="160"/>
      <c r="AB2663" s="123" t="s">
        <v>4395</v>
      </c>
      <c r="AC2663" s="124"/>
      <c r="AD2663" s="2"/>
      <c r="AE2663" s="2"/>
      <c r="AF2663" s="2"/>
      <c r="AG2663" s="2"/>
      <c r="AH2663" s="41" t="s">
        <v>63</v>
      </c>
      <c r="AI2663" s="80"/>
      <c r="AJ2663" s="80"/>
      <c r="AK2663" s="1"/>
      <c r="AL2663" s="85"/>
      <c r="AM2663" s="151" t="s">
        <v>26263</v>
      </c>
      <c r="AN2663" s="16"/>
      <c r="AO2663" s="166"/>
      <c r="AP2663" s="5">
        <f t="shared" si="42"/>
        <v>0</v>
      </c>
      <c r="AQ2663" s="16"/>
      <c r="AR2663" s="205">
        <v>1</v>
      </c>
      <c r="AS2663" s="16"/>
      <c r="AT2663" s="16"/>
      <c r="AU2663" s="16"/>
      <c r="AV2663" s="16"/>
      <c r="AW2663" s="16"/>
      <c r="AX2663" s="16"/>
    </row>
    <row r="2664" spans="1:50" customFormat="1" ht="15.75" hidden="1" customHeight="1" x14ac:dyDescent="0.2">
      <c r="A2664" s="1" t="s">
        <v>26577</v>
      </c>
      <c r="B2664" s="1" t="s">
        <v>26578</v>
      </c>
      <c r="C2664" s="85" t="s">
        <v>4395</v>
      </c>
      <c r="D2664" s="85" t="s">
        <v>13090</v>
      </c>
      <c r="E2664" s="202" t="s">
        <v>1800</v>
      </c>
      <c r="F2664" s="85" t="s">
        <v>55</v>
      </c>
      <c r="G2664" s="85" t="s">
        <v>59</v>
      </c>
      <c r="H2664" s="85" t="s">
        <v>20690</v>
      </c>
      <c r="I2664" s="3" t="s">
        <v>4399</v>
      </c>
      <c r="J2664" s="85" t="s">
        <v>115</v>
      </c>
      <c r="K2664" s="1" t="s">
        <v>5372</v>
      </c>
      <c r="L2664" s="1"/>
      <c r="M2664" s="1"/>
      <c r="N2664" s="41" t="s">
        <v>5146</v>
      </c>
      <c r="O2664" s="87">
        <v>0</v>
      </c>
      <c r="P2664" s="87">
        <v>0</v>
      </c>
      <c r="Q2664" s="87">
        <v>0</v>
      </c>
      <c r="R2664" s="87">
        <v>0</v>
      </c>
      <c r="S2664" s="87"/>
      <c r="T2664" s="87"/>
      <c r="U2664" s="85" t="s">
        <v>112</v>
      </c>
      <c r="V2664" s="1"/>
      <c r="W2664" s="1"/>
      <c r="X2664" s="1"/>
      <c r="Y2664" s="1"/>
      <c r="Z2664" s="6">
        <v>38198</v>
      </c>
      <c r="AA2664" s="160"/>
      <c r="AB2664" s="123" t="s">
        <v>4395</v>
      </c>
      <c r="AC2664" s="124"/>
      <c r="AD2664" s="2"/>
      <c r="AE2664" s="2"/>
      <c r="AF2664" s="2"/>
      <c r="AG2664" s="2"/>
      <c r="AH2664" s="41" t="s">
        <v>4460</v>
      </c>
      <c r="AI2664" s="80"/>
      <c r="AJ2664" s="80"/>
      <c r="AK2664" s="1"/>
      <c r="AL2664" s="85"/>
      <c r="AM2664" s="151" t="s">
        <v>26263</v>
      </c>
      <c r="AN2664" s="16"/>
      <c r="AO2664" s="166"/>
      <c r="AP2664" s="5">
        <f t="shared" si="42"/>
        <v>0</v>
      </c>
      <c r="AQ2664" s="16"/>
      <c r="AR2664" s="205">
        <v>1</v>
      </c>
      <c r="AS2664" s="16"/>
      <c r="AT2664" s="16"/>
      <c r="AU2664" s="16"/>
      <c r="AV2664" s="16"/>
      <c r="AW2664" s="16"/>
      <c r="AX2664" s="16"/>
    </row>
    <row r="2665" spans="1:50" customFormat="1" ht="15.75" hidden="1" customHeight="1" x14ac:dyDescent="0.2">
      <c r="A2665" s="7" t="s">
        <v>27826</v>
      </c>
      <c r="B2665" s="3" t="s">
        <v>27827</v>
      </c>
      <c r="C2665" s="85" t="s">
        <v>4395</v>
      </c>
      <c r="D2665" s="85" t="s">
        <v>13090</v>
      </c>
      <c r="E2665" s="202" t="s">
        <v>1800</v>
      </c>
      <c r="F2665" s="85" t="s">
        <v>55</v>
      </c>
      <c r="G2665" s="85" t="s">
        <v>63</v>
      </c>
      <c r="H2665" s="85" t="s">
        <v>20690</v>
      </c>
      <c r="I2665" s="3" t="s">
        <v>4405</v>
      </c>
      <c r="J2665" s="85" t="s">
        <v>4400</v>
      </c>
      <c r="K2665" s="7" t="s">
        <v>3838</v>
      </c>
      <c r="L2665" s="3"/>
      <c r="M2665" s="3"/>
      <c r="N2665" s="41" t="s">
        <v>6370</v>
      </c>
      <c r="O2665" s="87">
        <v>0</v>
      </c>
      <c r="P2665" s="87">
        <v>0</v>
      </c>
      <c r="Q2665" s="87">
        <v>0</v>
      </c>
      <c r="R2665" s="87">
        <v>0</v>
      </c>
      <c r="S2665" s="87"/>
      <c r="T2665" s="87"/>
      <c r="U2665" s="85" t="s">
        <v>112</v>
      </c>
      <c r="V2665" s="3"/>
      <c r="X2665" s="3"/>
      <c r="Y2665" s="7"/>
      <c r="Z2665" s="6">
        <v>60382</v>
      </c>
      <c r="AA2665" s="160"/>
      <c r="AB2665" s="123" t="s">
        <v>4395</v>
      </c>
      <c r="AC2665" s="124"/>
      <c r="AD2665" s="41"/>
      <c r="AE2665" s="41"/>
      <c r="AF2665" s="41"/>
      <c r="AG2665" s="41"/>
      <c r="AH2665" s="41" t="s">
        <v>4460</v>
      </c>
      <c r="AI2665" s="80"/>
      <c r="AJ2665" s="80"/>
      <c r="AK2665" s="3"/>
      <c r="AL2665" s="85"/>
      <c r="AM2665" s="151" t="s">
        <v>28169</v>
      </c>
      <c r="AN2665" s="15"/>
      <c r="AO2665" s="166"/>
      <c r="AP2665" s="5">
        <f t="shared" si="42"/>
        <v>0</v>
      </c>
      <c r="AQ2665" s="16"/>
      <c r="AR2665" s="205">
        <v>1</v>
      </c>
      <c r="AS2665" s="16"/>
      <c r="AT2665" s="16"/>
      <c r="AU2665" s="16"/>
      <c r="AV2665" s="16"/>
      <c r="AW2665" s="16"/>
      <c r="AX2665" s="16"/>
    </row>
    <row r="2666" spans="1:50" customFormat="1" ht="15.75" hidden="1" customHeight="1" x14ac:dyDescent="0.2">
      <c r="A2666" s="7" t="s">
        <v>4762</v>
      </c>
      <c r="B2666" s="3" t="s">
        <v>4763</v>
      </c>
      <c r="C2666" s="85" t="s">
        <v>4395</v>
      </c>
      <c r="D2666" s="85" t="s">
        <v>13090</v>
      </c>
      <c r="E2666" s="202" t="s">
        <v>1800</v>
      </c>
      <c r="F2666" s="85" t="s">
        <v>55</v>
      </c>
      <c r="G2666" s="85" t="s">
        <v>63</v>
      </c>
      <c r="H2666" s="85" t="s">
        <v>20690</v>
      </c>
      <c r="I2666" s="3" t="s">
        <v>4399</v>
      </c>
      <c r="J2666" s="85" t="s">
        <v>4406</v>
      </c>
      <c r="K2666" s="7" t="s">
        <v>4407</v>
      </c>
      <c r="L2666" s="3"/>
      <c r="M2666" s="3"/>
      <c r="N2666" s="41" t="s">
        <v>29393</v>
      </c>
      <c r="O2666" s="87">
        <v>0</v>
      </c>
      <c r="P2666" s="87">
        <v>0</v>
      </c>
      <c r="Q2666" s="87">
        <v>0</v>
      </c>
      <c r="R2666" s="87">
        <v>0</v>
      </c>
      <c r="S2666" s="87"/>
      <c r="T2666" s="87"/>
      <c r="U2666" s="85" t="s">
        <v>112</v>
      </c>
      <c r="V2666" s="3" t="s">
        <v>112</v>
      </c>
      <c r="W2666" s="3"/>
      <c r="X2666" s="3"/>
      <c r="Y2666" s="3"/>
      <c r="Z2666" s="6">
        <v>112000</v>
      </c>
      <c r="AA2666" s="160"/>
      <c r="AB2666" s="123" t="s">
        <v>4395</v>
      </c>
      <c r="AC2666" s="124"/>
      <c r="AD2666" s="41"/>
      <c r="AE2666" s="83"/>
      <c r="AF2666" s="83"/>
      <c r="AG2666" s="41"/>
      <c r="AH2666" s="41" t="s">
        <v>63</v>
      </c>
      <c r="AI2666" s="80" t="s">
        <v>18227</v>
      </c>
      <c r="AJ2666" s="80" t="s">
        <v>20135</v>
      </c>
      <c r="AK2666" s="3"/>
      <c r="AL2666" s="85"/>
      <c r="AM2666" s="151" t="s">
        <v>19998</v>
      </c>
      <c r="AN2666" s="15"/>
      <c r="AO2666" s="166"/>
      <c r="AP2666" s="5">
        <f t="shared" si="42"/>
        <v>0</v>
      </c>
      <c r="AQ2666" s="16"/>
      <c r="AR2666" s="205">
        <v>1</v>
      </c>
      <c r="AS2666" s="16"/>
      <c r="AT2666" s="16"/>
      <c r="AU2666" s="16"/>
      <c r="AV2666" s="16"/>
      <c r="AW2666" s="16"/>
      <c r="AX2666" s="16"/>
    </row>
    <row r="2667" spans="1:50" customFormat="1" ht="15.75" hidden="1" customHeight="1" x14ac:dyDescent="0.2">
      <c r="A2667" s="7" t="s">
        <v>27828</v>
      </c>
      <c r="B2667" s="3" t="s">
        <v>27829</v>
      </c>
      <c r="C2667" s="85" t="s">
        <v>4395</v>
      </c>
      <c r="D2667" s="85" t="s">
        <v>13090</v>
      </c>
      <c r="E2667" s="202" t="s">
        <v>1800</v>
      </c>
      <c r="F2667" s="85" t="s">
        <v>40</v>
      </c>
      <c r="G2667" s="85" t="s">
        <v>15326</v>
      </c>
      <c r="H2667" s="85" t="s">
        <v>20690</v>
      </c>
      <c r="I2667" s="3" t="s">
        <v>21239</v>
      </c>
      <c r="J2667" s="85" t="s">
        <v>115</v>
      </c>
      <c r="K2667" s="7" t="s">
        <v>4526</v>
      </c>
      <c r="L2667" s="3"/>
      <c r="M2667" s="3"/>
      <c r="N2667" s="41" t="s">
        <v>27830</v>
      </c>
      <c r="O2667" s="87">
        <v>0</v>
      </c>
      <c r="P2667" s="87">
        <v>0</v>
      </c>
      <c r="Q2667" s="87">
        <v>0</v>
      </c>
      <c r="R2667" s="87">
        <v>0</v>
      </c>
      <c r="S2667" s="87"/>
      <c r="T2667" s="87"/>
      <c r="U2667" s="85" t="s">
        <v>112</v>
      </c>
      <c r="V2667" s="3"/>
      <c r="X2667" s="3"/>
      <c r="Y2667" s="7"/>
      <c r="Z2667" s="6">
        <v>41374</v>
      </c>
      <c r="AA2667" s="160"/>
      <c r="AB2667" s="123" t="s">
        <v>4395</v>
      </c>
      <c r="AC2667" s="124"/>
      <c r="AD2667" s="41"/>
      <c r="AE2667" s="41"/>
      <c r="AF2667" s="41"/>
      <c r="AG2667" s="41"/>
      <c r="AH2667" s="41" t="s">
        <v>4460</v>
      </c>
      <c r="AI2667" s="80"/>
      <c r="AJ2667" s="80"/>
      <c r="AK2667" s="3"/>
      <c r="AL2667" s="85"/>
      <c r="AM2667" s="151" t="s">
        <v>28169</v>
      </c>
      <c r="AN2667" s="15"/>
      <c r="AO2667" s="166"/>
      <c r="AP2667" s="5">
        <f t="shared" si="42"/>
        <v>0</v>
      </c>
      <c r="AQ2667" s="16"/>
      <c r="AR2667" s="205">
        <v>1</v>
      </c>
      <c r="AS2667" s="16"/>
      <c r="AT2667" s="16"/>
      <c r="AU2667" s="16"/>
      <c r="AV2667" s="16"/>
      <c r="AW2667" s="16"/>
      <c r="AX2667" s="16"/>
    </row>
    <row r="2668" spans="1:50" customFormat="1" ht="15.75" hidden="1" customHeight="1" x14ac:dyDescent="0.2">
      <c r="A2668" s="7" t="s">
        <v>27831</v>
      </c>
      <c r="B2668" s="3" t="s">
        <v>27832</v>
      </c>
      <c r="C2668" s="85" t="s">
        <v>4395</v>
      </c>
      <c r="D2668" s="85" t="s">
        <v>13090</v>
      </c>
      <c r="E2668" s="202" t="s">
        <v>1800</v>
      </c>
      <c r="F2668" s="85" t="s">
        <v>40</v>
      </c>
      <c r="G2668" s="85" t="s">
        <v>15326</v>
      </c>
      <c r="H2668" s="85" t="s">
        <v>20690</v>
      </c>
      <c r="I2668" s="3" t="s">
        <v>21239</v>
      </c>
      <c r="J2668" s="85" t="s">
        <v>115</v>
      </c>
      <c r="K2668" s="7" t="s">
        <v>4526</v>
      </c>
      <c r="L2668" s="3"/>
      <c r="M2668" s="3"/>
      <c r="N2668" s="41" t="s">
        <v>27830</v>
      </c>
      <c r="O2668" s="87">
        <v>0</v>
      </c>
      <c r="P2668" s="87">
        <v>0</v>
      </c>
      <c r="Q2668" s="87">
        <v>0</v>
      </c>
      <c r="R2668" s="87">
        <v>0</v>
      </c>
      <c r="S2668" s="87"/>
      <c r="T2668" s="87"/>
      <c r="U2668" s="85" t="s">
        <v>112</v>
      </c>
      <c r="V2668" s="3"/>
      <c r="X2668" s="3"/>
      <c r="Y2668" s="7"/>
      <c r="Z2668" s="6">
        <v>41374</v>
      </c>
      <c r="AA2668" s="160"/>
      <c r="AB2668" s="123" t="s">
        <v>4395</v>
      </c>
      <c r="AC2668" s="124"/>
      <c r="AD2668" s="41"/>
      <c r="AE2668" s="41"/>
      <c r="AF2668" s="41"/>
      <c r="AG2668" s="41"/>
      <c r="AH2668" s="41" t="s">
        <v>4460</v>
      </c>
      <c r="AI2668" s="80"/>
      <c r="AJ2668" s="80"/>
      <c r="AK2668" s="3"/>
      <c r="AL2668" s="85"/>
      <c r="AM2668" s="151" t="s">
        <v>28169</v>
      </c>
      <c r="AN2668" s="15"/>
      <c r="AO2668" s="166"/>
      <c r="AP2668" s="5">
        <f t="shared" si="42"/>
        <v>0</v>
      </c>
      <c r="AQ2668" s="16"/>
      <c r="AR2668" s="205">
        <v>1</v>
      </c>
      <c r="AS2668" s="16"/>
      <c r="AT2668" s="16"/>
      <c r="AU2668" s="16"/>
      <c r="AV2668" s="16"/>
      <c r="AW2668" s="16"/>
      <c r="AX2668" s="16"/>
    </row>
    <row r="2669" spans="1:50" customFormat="1" ht="15.75" hidden="1" customHeight="1" x14ac:dyDescent="0.2">
      <c r="A2669" s="1" t="s">
        <v>26579</v>
      </c>
      <c r="B2669" s="1" t="s">
        <v>26580</v>
      </c>
      <c r="C2669" s="85" t="s">
        <v>4395</v>
      </c>
      <c r="D2669" s="85" t="s">
        <v>13090</v>
      </c>
      <c r="E2669" s="202" t="s">
        <v>1800</v>
      </c>
      <c r="F2669" s="85" t="s">
        <v>40</v>
      </c>
      <c r="G2669" s="85" t="s">
        <v>15326</v>
      </c>
      <c r="H2669" s="85" t="s">
        <v>20690</v>
      </c>
      <c r="I2669" s="3" t="s">
        <v>21239</v>
      </c>
      <c r="J2669" s="85" t="s">
        <v>115</v>
      </c>
      <c r="K2669" s="7" t="s">
        <v>4526</v>
      </c>
      <c r="L2669" s="1"/>
      <c r="M2669" s="1"/>
      <c r="N2669" s="41" t="s">
        <v>16588</v>
      </c>
      <c r="O2669" s="87">
        <v>0</v>
      </c>
      <c r="P2669" s="87">
        <v>0</v>
      </c>
      <c r="Q2669" s="87">
        <v>0</v>
      </c>
      <c r="R2669" s="87">
        <v>0</v>
      </c>
      <c r="S2669" s="87"/>
      <c r="T2669" s="87"/>
      <c r="U2669" s="85" t="s">
        <v>112</v>
      </c>
      <c r="V2669" s="1"/>
      <c r="W2669" s="1"/>
      <c r="X2669" s="1"/>
      <c r="Y2669" s="1"/>
      <c r="Z2669" s="6">
        <v>405904</v>
      </c>
      <c r="AA2669" s="160"/>
      <c r="AB2669" s="123" t="s">
        <v>4395</v>
      </c>
      <c r="AC2669" s="124"/>
      <c r="AD2669" s="2"/>
      <c r="AE2669" s="2"/>
      <c r="AF2669" s="2"/>
      <c r="AG2669" s="2"/>
      <c r="AH2669" s="41" t="s">
        <v>7061</v>
      </c>
      <c r="AI2669" s="80"/>
      <c r="AJ2669" s="97"/>
      <c r="AK2669" s="1"/>
      <c r="AL2669" s="85"/>
      <c r="AM2669" s="151" t="s">
        <v>26263</v>
      </c>
      <c r="AN2669" s="16"/>
      <c r="AO2669" s="166"/>
      <c r="AP2669" s="5">
        <f t="shared" si="42"/>
        <v>0</v>
      </c>
      <c r="AQ2669" s="16"/>
      <c r="AR2669" s="205">
        <v>1</v>
      </c>
      <c r="AS2669" s="16"/>
      <c r="AT2669" s="16"/>
      <c r="AU2669" s="16"/>
      <c r="AV2669" s="16"/>
      <c r="AW2669" s="16"/>
      <c r="AX2669" s="16"/>
    </row>
    <row r="2670" spans="1:50" customFormat="1" ht="15.75" hidden="1" customHeight="1" x14ac:dyDescent="0.2">
      <c r="A2670" s="1" t="s">
        <v>26581</v>
      </c>
      <c r="B2670" s="1" t="s">
        <v>26582</v>
      </c>
      <c r="C2670" s="85" t="s">
        <v>4395</v>
      </c>
      <c r="D2670" s="85" t="s">
        <v>13090</v>
      </c>
      <c r="E2670" s="202" t="s">
        <v>1800</v>
      </c>
      <c r="F2670" s="85" t="s">
        <v>40</v>
      </c>
      <c r="G2670" s="85" t="s">
        <v>43</v>
      </c>
      <c r="H2670" s="85" t="s">
        <v>20690</v>
      </c>
      <c r="I2670" s="3" t="s">
        <v>26526</v>
      </c>
      <c r="J2670" s="85" t="s">
        <v>115</v>
      </c>
      <c r="K2670" s="1" t="s">
        <v>4595</v>
      </c>
      <c r="L2670" s="1"/>
      <c r="M2670" s="1"/>
      <c r="N2670" s="41" t="s">
        <v>26583</v>
      </c>
      <c r="O2670" s="87">
        <v>0</v>
      </c>
      <c r="P2670" s="87">
        <v>0</v>
      </c>
      <c r="Q2670" s="87">
        <v>0</v>
      </c>
      <c r="R2670" s="87">
        <v>0</v>
      </c>
      <c r="S2670" s="87"/>
      <c r="T2670" s="87"/>
      <c r="U2670" s="85" t="s">
        <v>112</v>
      </c>
      <c r="V2670" s="1"/>
      <c r="W2670" s="1"/>
      <c r="X2670" s="1"/>
      <c r="Y2670" s="1"/>
      <c r="Z2670" s="6">
        <v>351090</v>
      </c>
      <c r="AA2670" s="160"/>
      <c r="AB2670" s="123" t="s">
        <v>4395</v>
      </c>
      <c r="AC2670" s="124"/>
      <c r="AD2670" s="2"/>
      <c r="AE2670" s="2"/>
      <c r="AF2670" s="2"/>
      <c r="AG2670" s="2"/>
      <c r="AH2670" s="41" t="s">
        <v>7061</v>
      </c>
      <c r="AI2670" s="80"/>
      <c r="AJ2670" s="80"/>
      <c r="AK2670" s="1"/>
      <c r="AL2670" s="85"/>
      <c r="AM2670" s="151" t="s">
        <v>26263</v>
      </c>
      <c r="AN2670" s="16"/>
      <c r="AO2670" s="166"/>
      <c r="AP2670" s="5">
        <f t="shared" si="42"/>
        <v>0</v>
      </c>
      <c r="AQ2670" s="16"/>
      <c r="AR2670" s="205">
        <v>1</v>
      </c>
      <c r="AS2670" s="16"/>
      <c r="AT2670" s="16"/>
      <c r="AU2670" s="16"/>
      <c r="AV2670" s="16"/>
      <c r="AW2670" s="16"/>
      <c r="AX2670" s="16"/>
    </row>
    <row r="2671" spans="1:50" customFormat="1" ht="15.75" hidden="1" customHeight="1" x14ac:dyDescent="0.2">
      <c r="A2671" s="1" t="s">
        <v>26584</v>
      </c>
      <c r="B2671" s="1" t="s">
        <v>26585</v>
      </c>
      <c r="C2671" s="85" t="s">
        <v>4395</v>
      </c>
      <c r="D2671" s="85" t="s">
        <v>13090</v>
      </c>
      <c r="E2671" s="202" t="s">
        <v>1800</v>
      </c>
      <c r="F2671" s="85" t="s">
        <v>40</v>
      </c>
      <c r="G2671" s="85" t="s">
        <v>15326</v>
      </c>
      <c r="H2671" s="85" t="s">
        <v>20690</v>
      </c>
      <c r="I2671" s="3" t="s">
        <v>21239</v>
      </c>
      <c r="J2671" s="85" t="s">
        <v>115</v>
      </c>
      <c r="K2671" s="7" t="s">
        <v>4526</v>
      </c>
      <c r="L2671" s="1"/>
      <c r="M2671" s="1"/>
      <c r="N2671" s="41" t="s">
        <v>26586</v>
      </c>
      <c r="O2671" s="87">
        <v>0</v>
      </c>
      <c r="P2671" s="87">
        <v>0</v>
      </c>
      <c r="Q2671" s="87">
        <v>0</v>
      </c>
      <c r="R2671" s="87">
        <v>0</v>
      </c>
      <c r="S2671" s="87"/>
      <c r="T2671" s="87"/>
      <c r="U2671" s="85" t="s">
        <v>112</v>
      </c>
      <c r="V2671" s="1"/>
      <c r="W2671" s="1"/>
      <c r="X2671" s="1"/>
      <c r="Y2671" s="1"/>
      <c r="Z2671" s="6">
        <v>418603</v>
      </c>
      <c r="AA2671" s="160"/>
      <c r="AB2671" s="123" t="s">
        <v>4395</v>
      </c>
      <c r="AC2671" s="124"/>
      <c r="AD2671" s="2"/>
      <c r="AE2671" s="2"/>
      <c r="AF2671" s="2"/>
      <c r="AG2671" s="2"/>
      <c r="AH2671" s="41" t="s">
        <v>7061</v>
      </c>
      <c r="AI2671" s="80"/>
      <c r="AJ2671" s="80"/>
      <c r="AK2671" s="1"/>
      <c r="AL2671" s="85"/>
      <c r="AM2671" s="151" t="s">
        <v>26263</v>
      </c>
      <c r="AN2671" s="16"/>
      <c r="AO2671" s="166"/>
      <c r="AP2671" s="5">
        <f t="shared" si="42"/>
        <v>0</v>
      </c>
      <c r="AQ2671" s="16"/>
      <c r="AR2671" s="205">
        <v>1</v>
      </c>
      <c r="AS2671" s="16"/>
      <c r="AT2671" s="16"/>
      <c r="AU2671" s="16"/>
      <c r="AV2671" s="16"/>
      <c r="AW2671" s="16"/>
      <c r="AX2671" s="16"/>
    </row>
    <row r="2672" spans="1:50" customFormat="1" ht="15.75" hidden="1" customHeight="1" x14ac:dyDescent="0.2">
      <c r="A2672" s="1" t="s">
        <v>26587</v>
      </c>
      <c r="B2672" s="1" t="s">
        <v>26588</v>
      </c>
      <c r="C2672" s="85" t="s">
        <v>4395</v>
      </c>
      <c r="D2672" s="85" t="s">
        <v>13090</v>
      </c>
      <c r="E2672" s="202" t="s">
        <v>1800</v>
      </c>
      <c r="F2672" s="85" t="s">
        <v>40</v>
      </c>
      <c r="G2672" s="85" t="s">
        <v>15326</v>
      </c>
      <c r="H2672" s="85" t="s">
        <v>20690</v>
      </c>
      <c r="I2672" s="3" t="s">
        <v>21239</v>
      </c>
      <c r="J2672" s="85" t="s">
        <v>115</v>
      </c>
      <c r="K2672" s="7" t="s">
        <v>4526</v>
      </c>
      <c r="L2672" s="1"/>
      <c r="M2672" s="1"/>
      <c r="N2672" s="41" t="s">
        <v>26586</v>
      </c>
      <c r="O2672" s="87">
        <v>0</v>
      </c>
      <c r="P2672" s="87">
        <v>0</v>
      </c>
      <c r="Q2672" s="87">
        <v>0</v>
      </c>
      <c r="R2672" s="87">
        <v>0</v>
      </c>
      <c r="S2672" s="87"/>
      <c r="T2672" s="87"/>
      <c r="U2672" s="85" t="s">
        <v>112</v>
      </c>
      <c r="V2672" s="1"/>
      <c r="W2672" s="1"/>
      <c r="X2672" s="1"/>
      <c r="Y2672" s="1"/>
      <c r="Z2672" s="6">
        <v>396412</v>
      </c>
      <c r="AA2672" s="160"/>
      <c r="AB2672" s="123" t="s">
        <v>4395</v>
      </c>
      <c r="AC2672" s="124"/>
      <c r="AD2672" s="2"/>
      <c r="AE2672" s="2"/>
      <c r="AF2672" s="2"/>
      <c r="AG2672" s="2"/>
      <c r="AH2672" s="41" t="s">
        <v>7061</v>
      </c>
      <c r="AI2672" s="80"/>
      <c r="AJ2672" s="80"/>
      <c r="AK2672" s="1"/>
      <c r="AL2672" s="85"/>
      <c r="AM2672" s="151" t="s">
        <v>26263</v>
      </c>
      <c r="AN2672" s="16"/>
      <c r="AO2672" s="166"/>
      <c r="AP2672" s="5">
        <f t="shared" si="42"/>
        <v>0</v>
      </c>
      <c r="AQ2672" s="16"/>
      <c r="AR2672" s="205">
        <v>1</v>
      </c>
      <c r="AS2672" s="16"/>
      <c r="AT2672" s="16"/>
      <c r="AU2672" s="16"/>
      <c r="AV2672" s="16"/>
      <c r="AW2672" s="16"/>
      <c r="AX2672" s="16"/>
    </row>
    <row r="2673" spans="1:50" customFormat="1" ht="15.75" hidden="1" customHeight="1" x14ac:dyDescent="0.2">
      <c r="A2673" s="1" t="s">
        <v>26589</v>
      </c>
      <c r="B2673" s="1" t="s">
        <v>26590</v>
      </c>
      <c r="C2673" s="85" t="s">
        <v>4395</v>
      </c>
      <c r="D2673" s="85" t="s">
        <v>13090</v>
      </c>
      <c r="E2673" s="202" t="s">
        <v>1800</v>
      </c>
      <c r="F2673" s="85" t="s">
        <v>55</v>
      </c>
      <c r="G2673" s="85" t="s">
        <v>61</v>
      </c>
      <c r="H2673" s="85" t="s">
        <v>20690</v>
      </c>
      <c r="I2673" s="3" t="s">
        <v>5820</v>
      </c>
      <c r="J2673" s="85" t="s">
        <v>115</v>
      </c>
      <c r="K2673" s="1" t="s">
        <v>6338</v>
      </c>
      <c r="L2673" s="1"/>
      <c r="M2673" s="1"/>
      <c r="N2673" s="41" t="s">
        <v>16584</v>
      </c>
      <c r="O2673" s="87">
        <v>0</v>
      </c>
      <c r="P2673" s="87">
        <v>0</v>
      </c>
      <c r="Q2673" s="87">
        <v>0</v>
      </c>
      <c r="R2673" s="87">
        <v>0</v>
      </c>
      <c r="S2673" s="87"/>
      <c r="T2673" s="87"/>
      <c r="U2673" s="85" t="s">
        <v>112</v>
      </c>
      <c r="V2673" s="1"/>
      <c r="W2673" s="1"/>
      <c r="X2673" s="1"/>
      <c r="Y2673" s="1"/>
      <c r="Z2673" s="6">
        <v>45000</v>
      </c>
      <c r="AA2673" s="160"/>
      <c r="AB2673" s="123" t="s">
        <v>4395</v>
      </c>
      <c r="AC2673" s="124"/>
      <c r="AD2673" s="2"/>
      <c r="AE2673" s="2"/>
      <c r="AF2673" s="2"/>
      <c r="AG2673" s="2"/>
      <c r="AH2673" s="41" t="s">
        <v>4460</v>
      </c>
      <c r="AI2673" s="80"/>
      <c r="AJ2673" s="80"/>
      <c r="AK2673" s="1"/>
      <c r="AL2673" s="85"/>
      <c r="AM2673" s="151" t="s">
        <v>26263</v>
      </c>
      <c r="AN2673" s="16"/>
      <c r="AO2673" s="166"/>
      <c r="AP2673" s="5">
        <f t="shared" si="42"/>
        <v>0</v>
      </c>
      <c r="AQ2673" s="16"/>
      <c r="AR2673" s="205">
        <v>1</v>
      </c>
      <c r="AS2673" s="16"/>
      <c r="AT2673" s="16"/>
      <c r="AU2673" s="16"/>
      <c r="AV2673" s="16"/>
      <c r="AW2673" s="16"/>
      <c r="AX2673" s="16"/>
    </row>
    <row r="2674" spans="1:50" customFormat="1" ht="15.75" hidden="1" customHeight="1" x14ac:dyDescent="0.2">
      <c r="A2674" s="1" t="s">
        <v>26591</v>
      </c>
      <c r="B2674" s="1" t="s">
        <v>27677</v>
      </c>
      <c r="C2674" s="85" t="s">
        <v>4395</v>
      </c>
      <c r="D2674" s="85" t="s">
        <v>13090</v>
      </c>
      <c r="E2674" s="202" t="s">
        <v>1800</v>
      </c>
      <c r="F2674" s="85" t="s">
        <v>40</v>
      </c>
      <c r="G2674" s="85" t="s">
        <v>43</v>
      </c>
      <c r="H2674" s="85" t="s">
        <v>20690</v>
      </c>
      <c r="I2674" s="3" t="s">
        <v>24284</v>
      </c>
      <c r="J2674" s="85" t="s">
        <v>115</v>
      </c>
      <c r="K2674" s="1" t="s">
        <v>4689</v>
      </c>
      <c r="L2674" s="1"/>
      <c r="M2674" s="1"/>
      <c r="N2674" s="41" t="s">
        <v>6724</v>
      </c>
      <c r="O2674" s="87">
        <v>0</v>
      </c>
      <c r="P2674" s="87">
        <v>0</v>
      </c>
      <c r="Q2674" s="87">
        <v>0</v>
      </c>
      <c r="R2674" s="87">
        <v>0</v>
      </c>
      <c r="S2674" s="87"/>
      <c r="T2674" s="87"/>
      <c r="U2674" s="85" t="s">
        <v>112</v>
      </c>
      <c r="V2674" s="1"/>
      <c r="W2674" s="1"/>
      <c r="X2674" s="1"/>
      <c r="Y2674" s="1"/>
      <c r="Z2674" s="6">
        <v>9700</v>
      </c>
      <c r="AA2674" s="160"/>
      <c r="AB2674" s="123" t="s">
        <v>4395</v>
      </c>
      <c r="AC2674" s="124"/>
      <c r="AD2674" s="2"/>
      <c r="AE2674" s="2"/>
      <c r="AF2674" s="2"/>
      <c r="AG2674" s="2"/>
      <c r="AH2674" s="41" t="s">
        <v>7061</v>
      </c>
      <c r="AI2674" s="80"/>
      <c r="AJ2674" s="80"/>
      <c r="AK2674" s="1"/>
      <c r="AL2674" s="85"/>
      <c r="AM2674" s="151" t="s">
        <v>26263</v>
      </c>
      <c r="AN2674" s="16"/>
      <c r="AO2674" s="166"/>
      <c r="AP2674" s="5">
        <f t="shared" si="42"/>
        <v>0</v>
      </c>
      <c r="AQ2674" s="16"/>
      <c r="AR2674" s="205">
        <v>1</v>
      </c>
      <c r="AS2674" s="16"/>
      <c r="AT2674" s="16"/>
      <c r="AU2674" s="16"/>
      <c r="AV2674" s="16"/>
      <c r="AW2674" s="16"/>
      <c r="AX2674" s="16"/>
    </row>
    <row r="2675" spans="1:50" customFormat="1" ht="15.75" hidden="1" customHeight="1" x14ac:dyDescent="0.2">
      <c r="A2675" s="1" t="s">
        <v>26592</v>
      </c>
      <c r="B2675" s="1" t="s">
        <v>27678</v>
      </c>
      <c r="C2675" s="85" t="s">
        <v>4395</v>
      </c>
      <c r="D2675" s="85" t="s">
        <v>13090</v>
      </c>
      <c r="E2675" s="202" t="s">
        <v>1800</v>
      </c>
      <c r="F2675" s="85" t="s">
        <v>40</v>
      </c>
      <c r="G2675" s="85" t="s">
        <v>43</v>
      </c>
      <c r="H2675" s="85" t="s">
        <v>20690</v>
      </c>
      <c r="I2675" s="3" t="s">
        <v>24284</v>
      </c>
      <c r="J2675" s="85" t="s">
        <v>115</v>
      </c>
      <c r="K2675" s="1" t="s">
        <v>4689</v>
      </c>
      <c r="L2675" s="1"/>
      <c r="M2675" s="1"/>
      <c r="N2675" s="41" t="s">
        <v>6724</v>
      </c>
      <c r="O2675" s="87">
        <v>0</v>
      </c>
      <c r="P2675" s="87">
        <v>0</v>
      </c>
      <c r="Q2675" s="87">
        <v>0</v>
      </c>
      <c r="R2675" s="87">
        <v>0</v>
      </c>
      <c r="S2675" s="87"/>
      <c r="T2675" s="87"/>
      <c r="U2675" s="85" t="s">
        <v>112</v>
      </c>
      <c r="V2675" s="1"/>
      <c r="W2675" s="1"/>
      <c r="X2675" s="1"/>
      <c r="Y2675" s="1"/>
      <c r="Z2675" s="6">
        <v>9700</v>
      </c>
      <c r="AA2675" s="160"/>
      <c r="AB2675" s="123" t="s">
        <v>4395</v>
      </c>
      <c r="AC2675" s="124"/>
      <c r="AD2675" s="2"/>
      <c r="AE2675" s="2"/>
      <c r="AF2675" s="2"/>
      <c r="AG2675" s="2"/>
      <c r="AH2675" s="41" t="s">
        <v>7061</v>
      </c>
      <c r="AI2675" s="80"/>
      <c r="AJ2675" s="80"/>
      <c r="AK2675" s="1"/>
      <c r="AL2675" s="85"/>
      <c r="AM2675" s="151" t="s">
        <v>26263</v>
      </c>
      <c r="AN2675" s="16"/>
      <c r="AO2675" s="166"/>
      <c r="AP2675" s="5">
        <f t="shared" si="42"/>
        <v>0</v>
      </c>
      <c r="AQ2675" s="16"/>
      <c r="AR2675" s="205">
        <v>1</v>
      </c>
      <c r="AS2675" s="16"/>
      <c r="AT2675" s="16"/>
      <c r="AU2675" s="16"/>
      <c r="AV2675" s="16"/>
      <c r="AW2675" s="16"/>
      <c r="AX2675" s="16"/>
    </row>
    <row r="2676" spans="1:50" customFormat="1" ht="15.75" hidden="1" customHeight="1" x14ac:dyDescent="0.2">
      <c r="A2676" s="1" t="s">
        <v>26593</v>
      </c>
      <c r="B2676" s="1" t="s">
        <v>27679</v>
      </c>
      <c r="C2676" s="85" t="s">
        <v>4395</v>
      </c>
      <c r="D2676" s="85" t="s">
        <v>13090</v>
      </c>
      <c r="E2676" s="202" t="s">
        <v>1800</v>
      </c>
      <c r="F2676" s="85" t="s">
        <v>40</v>
      </c>
      <c r="G2676" s="85" t="s">
        <v>43</v>
      </c>
      <c r="H2676" s="85" t="s">
        <v>20690</v>
      </c>
      <c r="I2676" s="3" t="s">
        <v>24284</v>
      </c>
      <c r="J2676" s="85" t="s">
        <v>115</v>
      </c>
      <c r="K2676" s="1" t="s">
        <v>4689</v>
      </c>
      <c r="L2676" s="1"/>
      <c r="M2676" s="1"/>
      <c r="N2676" s="41" t="s">
        <v>6724</v>
      </c>
      <c r="O2676" s="87">
        <v>0</v>
      </c>
      <c r="P2676" s="87">
        <v>0</v>
      </c>
      <c r="Q2676" s="87">
        <v>0</v>
      </c>
      <c r="R2676" s="87">
        <v>0</v>
      </c>
      <c r="S2676" s="87"/>
      <c r="T2676" s="87"/>
      <c r="U2676" s="85" t="s">
        <v>112</v>
      </c>
      <c r="V2676" s="1"/>
      <c r="W2676" s="1"/>
      <c r="X2676" s="1"/>
      <c r="Y2676" s="1"/>
      <c r="Z2676" s="6">
        <v>9700</v>
      </c>
      <c r="AA2676" s="160"/>
      <c r="AB2676" s="123" t="s">
        <v>4395</v>
      </c>
      <c r="AC2676" s="124"/>
      <c r="AD2676" s="2"/>
      <c r="AE2676" s="2"/>
      <c r="AF2676" s="2"/>
      <c r="AG2676" s="2"/>
      <c r="AH2676" s="41" t="s">
        <v>7061</v>
      </c>
      <c r="AI2676" s="80"/>
      <c r="AJ2676" s="80"/>
      <c r="AK2676" s="1"/>
      <c r="AL2676" s="85"/>
      <c r="AM2676" s="151" t="s">
        <v>26263</v>
      </c>
      <c r="AN2676" s="16"/>
      <c r="AO2676" s="166"/>
      <c r="AP2676" s="5">
        <f t="shared" si="42"/>
        <v>0</v>
      </c>
      <c r="AQ2676" s="16"/>
      <c r="AR2676" s="205">
        <v>1</v>
      </c>
      <c r="AS2676" s="16"/>
      <c r="AT2676" s="16"/>
      <c r="AU2676" s="16"/>
      <c r="AV2676" s="16"/>
      <c r="AW2676" s="16"/>
      <c r="AX2676" s="16"/>
    </row>
    <row r="2677" spans="1:50" customFormat="1" ht="15.75" hidden="1" customHeight="1" x14ac:dyDescent="0.2">
      <c r="A2677" s="7" t="s">
        <v>4764</v>
      </c>
      <c r="B2677" s="3" t="s">
        <v>4765</v>
      </c>
      <c r="C2677" s="85" t="s">
        <v>4395</v>
      </c>
      <c r="D2677" s="85" t="s">
        <v>13090</v>
      </c>
      <c r="E2677" s="202" t="s">
        <v>1800</v>
      </c>
      <c r="F2677" s="85" t="s">
        <v>40</v>
      </c>
      <c r="G2677" s="85" t="s">
        <v>41</v>
      </c>
      <c r="H2677" s="85" t="s">
        <v>20690</v>
      </c>
      <c r="I2677" s="3" t="s">
        <v>4396</v>
      </c>
      <c r="J2677" s="85" t="s">
        <v>4435</v>
      </c>
      <c r="K2677" s="7" t="s">
        <v>3838</v>
      </c>
      <c r="L2677" s="3"/>
      <c r="M2677" s="3"/>
      <c r="N2677" s="41" t="s">
        <v>4535</v>
      </c>
      <c r="O2677" s="87">
        <v>0</v>
      </c>
      <c r="P2677" s="87">
        <v>0</v>
      </c>
      <c r="Q2677" s="87">
        <v>0</v>
      </c>
      <c r="R2677" s="87">
        <v>0</v>
      </c>
      <c r="S2677" s="87"/>
      <c r="T2677" s="87"/>
      <c r="U2677" s="85" t="s">
        <v>112</v>
      </c>
      <c r="V2677" s="3" t="s">
        <v>112</v>
      </c>
      <c r="W2677" s="3"/>
      <c r="X2677" s="3"/>
      <c r="Y2677" s="3"/>
      <c r="Z2677" s="6">
        <v>72986</v>
      </c>
      <c r="AA2677" s="160"/>
      <c r="AB2677" s="123" t="s">
        <v>4395</v>
      </c>
      <c r="AC2677" s="124"/>
      <c r="AD2677" s="41"/>
      <c r="AE2677" s="83"/>
      <c r="AF2677" s="83"/>
      <c r="AG2677" s="41"/>
      <c r="AH2677" s="41" t="s">
        <v>7514</v>
      </c>
      <c r="AI2677" s="80" t="s">
        <v>18228</v>
      </c>
      <c r="AJ2677" s="80" t="s">
        <v>13435</v>
      </c>
      <c r="AK2677" s="3"/>
      <c r="AL2677" s="85"/>
      <c r="AM2677" s="151" t="s">
        <v>19998</v>
      </c>
      <c r="AN2677" s="15"/>
      <c r="AO2677" s="166"/>
      <c r="AP2677" s="5">
        <f t="shared" si="42"/>
        <v>0</v>
      </c>
      <c r="AQ2677" s="16"/>
      <c r="AR2677" s="205">
        <v>1</v>
      </c>
      <c r="AS2677" s="16"/>
      <c r="AT2677" s="16"/>
      <c r="AU2677" s="16"/>
      <c r="AV2677" s="16"/>
      <c r="AW2677" s="16"/>
      <c r="AX2677" s="16"/>
    </row>
    <row r="2678" spans="1:50" customFormat="1" ht="15.75" hidden="1" customHeight="1" x14ac:dyDescent="0.2">
      <c r="A2678" s="1" t="s">
        <v>26594</v>
      </c>
      <c r="B2678" s="1" t="s">
        <v>27680</v>
      </c>
      <c r="C2678" s="85" t="s">
        <v>4395</v>
      </c>
      <c r="D2678" s="85" t="s">
        <v>13090</v>
      </c>
      <c r="E2678" s="202" t="s">
        <v>1800</v>
      </c>
      <c r="F2678" s="85" t="s">
        <v>40</v>
      </c>
      <c r="G2678" s="85" t="s">
        <v>43</v>
      </c>
      <c r="H2678" s="85" t="s">
        <v>20690</v>
      </c>
      <c r="I2678" s="3" t="s">
        <v>24284</v>
      </c>
      <c r="J2678" s="85" t="s">
        <v>115</v>
      </c>
      <c r="K2678" s="1" t="s">
        <v>4689</v>
      </c>
      <c r="L2678" s="1"/>
      <c r="M2678" s="1"/>
      <c r="N2678" s="41" t="s">
        <v>6724</v>
      </c>
      <c r="O2678" s="87">
        <v>0</v>
      </c>
      <c r="P2678" s="87">
        <v>0</v>
      </c>
      <c r="Q2678" s="87">
        <v>0</v>
      </c>
      <c r="R2678" s="87">
        <v>0</v>
      </c>
      <c r="S2678" s="87"/>
      <c r="T2678" s="87"/>
      <c r="U2678" s="85" t="s">
        <v>112</v>
      </c>
      <c r="V2678" s="1"/>
      <c r="W2678" s="1"/>
      <c r="X2678" s="1"/>
      <c r="Y2678" s="1"/>
      <c r="Z2678" s="6">
        <v>9700</v>
      </c>
      <c r="AA2678" s="160"/>
      <c r="AB2678" s="123" t="s">
        <v>4395</v>
      </c>
      <c r="AC2678" s="124"/>
      <c r="AD2678" s="2"/>
      <c r="AE2678" s="2"/>
      <c r="AF2678" s="2"/>
      <c r="AG2678" s="2"/>
      <c r="AH2678" s="41" t="s">
        <v>7061</v>
      </c>
      <c r="AI2678" s="80"/>
      <c r="AJ2678" s="80"/>
      <c r="AK2678" s="1"/>
      <c r="AL2678" s="85"/>
      <c r="AM2678" s="151" t="s">
        <v>26263</v>
      </c>
      <c r="AN2678" s="16"/>
      <c r="AO2678" s="166"/>
      <c r="AP2678" s="5">
        <f t="shared" si="42"/>
        <v>0</v>
      </c>
      <c r="AQ2678" s="16"/>
      <c r="AR2678" s="205">
        <v>1</v>
      </c>
      <c r="AS2678" s="16"/>
      <c r="AT2678" s="16"/>
      <c r="AU2678" s="16"/>
      <c r="AV2678" s="16"/>
      <c r="AW2678" s="16"/>
      <c r="AX2678" s="16"/>
    </row>
    <row r="2679" spans="1:50" customFormat="1" ht="15.75" hidden="1" customHeight="1" x14ac:dyDescent="0.2">
      <c r="A2679" s="1" t="s">
        <v>26595</v>
      </c>
      <c r="B2679" s="1" t="s">
        <v>27681</v>
      </c>
      <c r="C2679" s="85" t="s">
        <v>4395</v>
      </c>
      <c r="D2679" s="85" t="s">
        <v>13090</v>
      </c>
      <c r="E2679" s="202" t="s">
        <v>1800</v>
      </c>
      <c r="F2679" s="85" t="s">
        <v>40</v>
      </c>
      <c r="G2679" s="85" t="s">
        <v>43</v>
      </c>
      <c r="H2679" s="85" t="s">
        <v>20690</v>
      </c>
      <c r="I2679" s="3" t="s">
        <v>24284</v>
      </c>
      <c r="J2679" s="85" t="s">
        <v>115</v>
      </c>
      <c r="K2679" s="1" t="s">
        <v>4689</v>
      </c>
      <c r="L2679" s="1"/>
      <c r="M2679" s="1"/>
      <c r="N2679" s="41" t="s">
        <v>6724</v>
      </c>
      <c r="O2679" s="87">
        <v>0</v>
      </c>
      <c r="P2679" s="87">
        <v>0</v>
      </c>
      <c r="Q2679" s="87">
        <v>0</v>
      </c>
      <c r="R2679" s="87">
        <v>0</v>
      </c>
      <c r="S2679" s="87"/>
      <c r="T2679" s="87"/>
      <c r="U2679" s="85" t="s">
        <v>112</v>
      </c>
      <c r="V2679" s="1"/>
      <c r="W2679" s="1"/>
      <c r="X2679" s="1"/>
      <c r="Y2679" s="1"/>
      <c r="Z2679" s="6">
        <v>9700</v>
      </c>
      <c r="AA2679" s="160"/>
      <c r="AB2679" s="123" t="s">
        <v>4395</v>
      </c>
      <c r="AC2679" s="124"/>
      <c r="AD2679" s="2"/>
      <c r="AE2679" s="2"/>
      <c r="AF2679" s="2"/>
      <c r="AG2679" s="2"/>
      <c r="AH2679" s="41" t="s">
        <v>7061</v>
      </c>
      <c r="AI2679" s="80"/>
      <c r="AJ2679" s="80"/>
      <c r="AK2679" s="1"/>
      <c r="AL2679" s="85"/>
      <c r="AM2679" s="151" t="s">
        <v>26263</v>
      </c>
      <c r="AN2679" s="16"/>
      <c r="AO2679" s="166"/>
      <c r="AP2679" s="5">
        <f t="shared" si="42"/>
        <v>0</v>
      </c>
      <c r="AQ2679" s="16"/>
      <c r="AR2679" s="205">
        <v>1</v>
      </c>
      <c r="AS2679" s="16"/>
      <c r="AT2679" s="16"/>
      <c r="AU2679" s="16"/>
      <c r="AV2679" s="16"/>
      <c r="AW2679" s="16"/>
      <c r="AX2679" s="16"/>
    </row>
    <row r="2680" spans="1:50" customFormat="1" ht="15.75" hidden="1" customHeight="1" x14ac:dyDescent="0.2">
      <c r="A2680" s="1" t="s">
        <v>26596</v>
      </c>
      <c r="B2680" s="1" t="s">
        <v>27682</v>
      </c>
      <c r="C2680" s="85" t="s">
        <v>4395</v>
      </c>
      <c r="D2680" s="85" t="s">
        <v>13090</v>
      </c>
      <c r="E2680" s="202" t="s">
        <v>1800</v>
      </c>
      <c r="F2680" s="85" t="s">
        <v>40</v>
      </c>
      <c r="G2680" s="85" t="s">
        <v>43</v>
      </c>
      <c r="H2680" s="85" t="s">
        <v>20690</v>
      </c>
      <c r="I2680" s="3" t="s">
        <v>24284</v>
      </c>
      <c r="J2680" s="85" t="s">
        <v>115</v>
      </c>
      <c r="K2680" s="1" t="s">
        <v>4689</v>
      </c>
      <c r="L2680" s="1"/>
      <c r="M2680" s="1"/>
      <c r="N2680" s="41" t="s">
        <v>6724</v>
      </c>
      <c r="O2680" s="87">
        <v>0</v>
      </c>
      <c r="P2680" s="87">
        <v>0</v>
      </c>
      <c r="Q2680" s="87">
        <v>0</v>
      </c>
      <c r="R2680" s="87">
        <v>0</v>
      </c>
      <c r="S2680" s="87"/>
      <c r="T2680" s="87"/>
      <c r="U2680" s="85" t="s">
        <v>112</v>
      </c>
      <c r="V2680" s="1"/>
      <c r="W2680" s="1"/>
      <c r="X2680" s="1"/>
      <c r="Y2680" s="1"/>
      <c r="Z2680" s="6">
        <v>9700</v>
      </c>
      <c r="AA2680" s="160"/>
      <c r="AB2680" s="123" t="s">
        <v>4395</v>
      </c>
      <c r="AC2680" s="124"/>
      <c r="AD2680" s="2"/>
      <c r="AE2680" s="2"/>
      <c r="AF2680" s="2"/>
      <c r="AG2680" s="2"/>
      <c r="AH2680" s="41" t="s">
        <v>7061</v>
      </c>
      <c r="AI2680" s="80"/>
      <c r="AJ2680" s="80"/>
      <c r="AK2680" s="1"/>
      <c r="AL2680" s="85"/>
      <c r="AM2680" s="151" t="s">
        <v>26263</v>
      </c>
      <c r="AN2680" s="16"/>
      <c r="AO2680" s="166"/>
      <c r="AP2680" s="5">
        <f t="shared" si="42"/>
        <v>0</v>
      </c>
      <c r="AQ2680" s="16"/>
      <c r="AR2680" s="205">
        <v>1</v>
      </c>
      <c r="AS2680" s="16"/>
      <c r="AT2680" s="16"/>
      <c r="AU2680" s="16"/>
      <c r="AV2680" s="16"/>
      <c r="AW2680" s="16"/>
      <c r="AX2680" s="16"/>
    </row>
    <row r="2681" spans="1:50" customFormat="1" ht="15.75" hidden="1" customHeight="1" x14ac:dyDescent="0.2">
      <c r="A2681" s="1" t="s">
        <v>26597</v>
      </c>
      <c r="B2681" s="1" t="s">
        <v>26598</v>
      </c>
      <c r="C2681" s="85" t="s">
        <v>4395</v>
      </c>
      <c r="D2681" s="85" t="s">
        <v>13090</v>
      </c>
      <c r="E2681" s="202" t="s">
        <v>1800</v>
      </c>
      <c r="F2681" s="85" t="s">
        <v>55</v>
      </c>
      <c r="G2681" s="85" t="s">
        <v>15355</v>
      </c>
      <c r="H2681" s="85" t="s">
        <v>20690</v>
      </c>
      <c r="I2681" s="3" t="s">
        <v>4405</v>
      </c>
      <c r="J2681" s="85" t="s">
        <v>4435</v>
      </c>
      <c r="K2681" s="1" t="s">
        <v>3838</v>
      </c>
      <c r="L2681" s="1"/>
      <c r="M2681" s="1"/>
      <c r="N2681" s="41" t="s">
        <v>6370</v>
      </c>
      <c r="O2681" s="87">
        <v>0</v>
      </c>
      <c r="P2681" s="87">
        <v>0</v>
      </c>
      <c r="Q2681" s="87">
        <v>0</v>
      </c>
      <c r="R2681" s="87">
        <v>0</v>
      </c>
      <c r="S2681" s="87"/>
      <c r="T2681" s="87"/>
      <c r="U2681" s="85" t="s">
        <v>112</v>
      </c>
      <c r="V2681" s="1"/>
      <c r="W2681" s="1"/>
      <c r="X2681" s="1"/>
      <c r="Y2681" s="1"/>
      <c r="Z2681" s="6">
        <v>91889</v>
      </c>
      <c r="AA2681" s="160"/>
      <c r="AB2681" s="123" t="s">
        <v>4395</v>
      </c>
      <c r="AC2681" s="124"/>
      <c r="AD2681" s="2"/>
      <c r="AE2681" s="2"/>
      <c r="AF2681" s="2"/>
      <c r="AG2681" s="2"/>
      <c r="AH2681" s="41" t="s">
        <v>4460</v>
      </c>
      <c r="AI2681" s="80"/>
      <c r="AJ2681" s="80"/>
      <c r="AK2681" s="1"/>
      <c r="AL2681" s="85"/>
      <c r="AM2681" s="151" t="s">
        <v>26263</v>
      </c>
      <c r="AN2681" s="16"/>
      <c r="AO2681" s="166"/>
      <c r="AP2681" s="5">
        <f t="shared" si="42"/>
        <v>0</v>
      </c>
      <c r="AQ2681" s="16"/>
      <c r="AR2681" s="205">
        <v>1</v>
      </c>
      <c r="AS2681" s="16"/>
      <c r="AT2681" s="16"/>
      <c r="AU2681" s="16"/>
      <c r="AV2681" s="16"/>
      <c r="AW2681" s="16"/>
      <c r="AX2681" s="16"/>
    </row>
    <row r="2682" spans="1:50" customFormat="1" ht="15.75" hidden="1" customHeight="1" x14ac:dyDescent="0.2">
      <c r="A2682" s="1" t="s">
        <v>26599</v>
      </c>
      <c r="B2682" s="1" t="s">
        <v>26600</v>
      </c>
      <c r="C2682" s="85" t="s">
        <v>4395</v>
      </c>
      <c r="D2682" s="85" t="s">
        <v>13090</v>
      </c>
      <c r="E2682" s="202" t="s">
        <v>1800</v>
      </c>
      <c r="F2682" s="85" t="s">
        <v>55</v>
      </c>
      <c r="G2682" s="85" t="s">
        <v>15355</v>
      </c>
      <c r="H2682" s="85" t="s">
        <v>20690</v>
      </c>
      <c r="I2682" s="3" t="s">
        <v>4405</v>
      </c>
      <c r="J2682" s="85" t="s">
        <v>4435</v>
      </c>
      <c r="K2682" s="1" t="s">
        <v>3838</v>
      </c>
      <c r="L2682" s="1"/>
      <c r="M2682" s="1"/>
      <c r="N2682" s="41" t="s">
        <v>6370</v>
      </c>
      <c r="O2682" s="87">
        <v>0</v>
      </c>
      <c r="P2682" s="87">
        <v>0</v>
      </c>
      <c r="Q2682" s="87">
        <v>0</v>
      </c>
      <c r="R2682" s="87">
        <v>0</v>
      </c>
      <c r="S2682" s="87"/>
      <c r="T2682" s="87"/>
      <c r="U2682" s="85" t="s">
        <v>112</v>
      </c>
      <c r="V2682" s="1"/>
      <c r="W2682" s="1"/>
      <c r="X2682" s="1"/>
      <c r="Y2682" s="1"/>
      <c r="Z2682" s="6">
        <v>91889</v>
      </c>
      <c r="AA2682" s="160"/>
      <c r="AB2682" s="123" t="s">
        <v>4395</v>
      </c>
      <c r="AC2682" s="124"/>
      <c r="AD2682" s="2"/>
      <c r="AE2682" s="2"/>
      <c r="AF2682" s="2"/>
      <c r="AG2682" s="2"/>
      <c r="AH2682" s="41" t="s">
        <v>4460</v>
      </c>
      <c r="AI2682" s="80"/>
      <c r="AJ2682" s="80"/>
      <c r="AK2682" s="1"/>
      <c r="AL2682" s="85"/>
      <c r="AM2682" s="151" t="s">
        <v>26263</v>
      </c>
      <c r="AN2682" s="16"/>
      <c r="AO2682" s="166"/>
      <c r="AP2682" s="5">
        <f t="shared" si="42"/>
        <v>0</v>
      </c>
      <c r="AQ2682" s="16"/>
      <c r="AR2682" s="205">
        <v>1</v>
      </c>
      <c r="AS2682" s="16"/>
      <c r="AT2682" s="16"/>
      <c r="AU2682" s="16"/>
      <c r="AV2682" s="16"/>
      <c r="AW2682" s="16"/>
      <c r="AX2682" s="16"/>
    </row>
    <row r="2683" spans="1:50" customFormat="1" ht="15.75" hidden="1" customHeight="1" x14ac:dyDescent="0.2">
      <c r="A2683" s="1" t="s">
        <v>26601</v>
      </c>
      <c r="B2683" s="1" t="s">
        <v>26602</v>
      </c>
      <c r="C2683" s="85" t="s">
        <v>4395</v>
      </c>
      <c r="D2683" s="85" t="s">
        <v>13090</v>
      </c>
      <c r="E2683" s="202" t="s">
        <v>1800</v>
      </c>
      <c r="F2683" s="85" t="s">
        <v>68</v>
      </c>
      <c r="G2683" s="85" t="s">
        <v>70</v>
      </c>
      <c r="H2683" s="85" t="s">
        <v>20690</v>
      </c>
      <c r="I2683" s="3" t="s">
        <v>4428</v>
      </c>
      <c r="J2683" s="85" t="s">
        <v>124</v>
      </c>
      <c r="K2683" s="1" t="s">
        <v>125</v>
      </c>
      <c r="L2683" s="1"/>
      <c r="M2683" s="1"/>
      <c r="N2683" s="41" t="s">
        <v>26415</v>
      </c>
      <c r="O2683" s="87">
        <v>0</v>
      </c>
      <c r="P2683" s="87">
        <v>0</v>
      </c>
      <c r="Q2683" s="87">
        <v>0</v>
      </c>
      <c r="R2683" s="87">
        <v>0</v>
      </c>
      <c r="S2683" s="87"/>
      <c r="T2683" s="87"/>
      <c r="U2683" s="85" t="s">
        <v>112</v>
      </c>
      <c r="V2683" s="1"/>
      <c r="W2683" s="1"/>
      <c r="X2683" s="1"/>
      <c r="Y2683" s="1"/>
      <c r="Z2683" s="6">
        <v>221406</v>
      </c>
      <c r="AA2683" s="160"/>
      <c r="AB2683" s="123" t="s">
        <v>4395</v>
      </c>
      <c r="AC2683" s="124"/>
      <c r="AD2683" s="2"/>
      <c r="AE2683" s="2"/>
      <c r="AF2683" s="2"/>
      <c r="AG2683" s="2"/>
      <c r="AH2683" s="41" t="s">
        <v>4460</v>
      </c>
      <c r="AI2683" s="80"/>
      <c r="AJ2683" s="80"/>
      <c r="AK2683" s="1"/>
      <c r="AL2683" s="85"/>
      <c r="AM2683" s="151" t="s">
        <v>26263</v>
      </c>
      <c r="AN2683" s="16"/>
      <c r="AO2683" s="166"/>
      <c r="AP2683" s="5">
        <f t="shared" si="42"/>
        <v>0</v>
      </c>
      <c r="AQ2683" s="16"/>
      <c r="AR2683" s="205">
        <v>1</v>
      </c>
      <c r="AS2683" s="16"/>
      <c r="AT2683" s="16"/>
      <c r="AU2683" s="16"/>
      <c r="AV2683" s="16"/>
      <c r="AW2683" s="16"/>
      <c r="AX2683" s="16"/>
    </row>
    <row r="2684" spans="1:50" customFormat="1" ht="15.75" hidden="1" customHeight="1" x14ac:dyDescent="0.2">
      <c r="A2684" s="1" t="s">
        <v>26603</v>
      </c>
      <c r="B2684" s="1" t="s">
        <v>26604</v>
      </c>
      <c r="C2684" s="85" t="s">
        <v>4395</v>
      </c>
      <c r="D2684" s="85" t="s">
        <v>13090</v>
      </c>
      <c r="E2684" s="202" t="s">
        <v>1800</v>
      </c>
      <c r="F2684" s="85" t="s">
        <v>40</v>
      </c>
      <c r="G2684" s="85" t="s">
        <v>41</v>
      </c>
      <c r="H2684" s="85" t="s">
        <v>20690</v>
      </c>
      <c r="I2684" s="3" t="s">
        <v>26526</v>
      </c>
      <c r="J2684" s="85" t="s">
        <v>4435</v>
      </c>
      <c r="K2684" s="1" t="s">
        <v>3838</v>
      </c>
      <c r="L2684" s="1"/>
      <c r="M2684" s="1"/>
      <c r="N2684" s="41" t="s">
        <v>13897</v>
      </c>
      <c r="O2684" s="87">
        <v>0</v>
      </c>
      <c r="P2684" s="87">
        <v>0</v>
      </c>
      <c r="Q2684" s="87">
        <v>0</v>
      </c>
      <c r="R2684" s="87">
        <v>0</v>
      </c>
      <c r="S2684" s="87"/>
      <c r="T2684" s="87"/>
      <c r="U2684" s="85" t="s">
        <v>112</v>
      </c>
      <c r="V2684" s="1"/>
      <c r="W2684" s="1"/>
      <c r="X2684" s="1"/>
      <c r="Y2684" s="1"/>
      <c r="Z2684" s="6">
        <v>300000</v>
      </c>
      <c r="AA2684" s="160"/>
      <c r="AB2684" s="123" t="s">
        <v>4395</v>
      </c>
      <c r="AC2684" s="124"/>
      <c r="AD2684" s="2"/>
      <c r="AE2684" s="2"/>
      <c r="AF2684" s="2"/>
      <c r="AG2684" s="2"/>
      <c r="AH2684" s="41" t="s">
        <v>7061</v>
      </c>
      <c r="AI2684" s="80"/>
      <c r="AJ2684" s="80"/>
      <c r="AK2684" s="1"/>
      <c r="AL2684" s="85"/>
      <c r="AM2684" s="151" t="s">
        <v>26263</v>
      </c>
      <c r="AN2684" s="16"/>
      <c r="AO2684" s="166"/>
      <c r="AP2684" s="5">
        <f t="shared" si="42"/>
        <v>0</v>
      </c>
      <c r="AQ2684" s="16"/>
      <c r="AR2684" s="205">
        <v>1</v>
      </c>
      <c r="AS2684" s="16"/>
      <c r="AT2684" s="16"/>
      <c r="AU2684" s="16"/>
      <c r="AV2684" s="16"/>
      <c r="AW2684" s="16"/>
      <c r="AX2684" s="16"/>
    </row>
    <row r="2685" spans="1:50" customFormat="1" ht="15.75" hidden="1" customHeight="1" x14ac:dyDescent="0.2">
      <c r="A2685" s="1" t="s">
        <v>26605</v>
      </c>
      <c r="B2685" s="1" t="s">
        <v>26606</v>
      </c>
      <c r="C2685" s="85" t="s">
        <v>4395</v>
      </c>
      <c r="D2685" s="85" t="s">
        <v>13090</v>
      </c>
      <c r="E2685" s="202" t="s">
        <v>1800</v>
      </c>
      <c r="F2685" s="85" t="s">
        <v>68</v>
      </c>
      <c r="G2685" s="85" t="s">
        <v>70</v>
      </c>
      <c r="H2685" s="85" t="s">
        <v>20690</v>
      </c>
      <c r="I2685" s="3" t="s">
        <v>4428</v>
      </c>
      <c r="J2685" s="85" t="s">
        <v>124</v>
      </c>
      <c r="K2685" s="1" t="s">
        <v>125</v>
      </c>
      <c r="L2685" s="1"/>
      <c r="M2685" s="1"/>
      <c r="N2685" s="41" t="s">
        <v>26415</v>
      </c>
      <c r="O2685" s="87">
        <v>0</v>
      </c>
      <c r="P2685" s="87">
        <v>0</v>
      </c>
      <c r="Q2685" s="87">
        <v>0</v>
      </c>
      <c r="R2685" s="87">
        <v>0</v>
      </c>
      <c r="S2685" s="87"/>
      <c r="T2685" s="87"/>
      <c r="U2685" s="85" t="s">
        <v>112</v>
      </c>
      <c r="V2685" s="1"/>
      <c r="W2685" s="1"/>
      <c r="X2685" s="1"/>
      <c r="Y2685" s="1"/>
      <c r="Z2685" s="6">
        <v>511487</v>
      </c>
      <c r="AA2685" s="160"/>
      <c r="AB2685" s="123" t="s">
        <v>4395</v>
      </c>
      <c r="AC2685" s="124"/>
      <c r="AD2685" s="2"/>
      <c r="AE2685" s="2"/>
      <c r="AF2685" s="2"/>
      <c r="AG2685" s="2"/>
      <c r="AH2685" s="41" t="s">
        <v>4460</v>
      </c>
      <c r="AI2685" s="80"/>
      <c r="AJ2685" s="80"/>
      <c r="AK2685" s="1"/>
      <c r="AL2685" s="85"/>
      <c r="AM2685" s="151" t="s">
        <v>26263</v>
      </c>
      <c r="AN2685" s="16"/>
      <c r="AO2685" s="166"/>
      <c r="AP2685" s="5">
        <f t="shared" si="42"/>
        <v>0</v>
      </c>
      <c r="AQ2685" s="16"/>
      <c r="AR2685" s="205">
        <v>1</v>
      </c>
      <c r="AS2685" s="16"/>
      <c r="AT2685" s="16"/>
      <c r="AU2685" s="16"/>
      <c r="AV2685" s="16"/>
      <c r="AW2685" s="16"/>
      <c r="AX2685" s="16"/>
    </row>
    <row r="2686" spans="1:50" customFormat="1" ht="15.75" hidden="1" customHeight="1" x14ac:dyDescent="0.2">
      <c r="A2686" s="1" t="s">
        <v>26607</v>
      </c>
      <c r="B2686" s="1" t="s">
        <v>26608</v>
      </c>
      <c r="C2686" s="85" t="s">
        <v>4395</v>
      </c>
      <c r="D2686" s="85" t="s">
        <v>13090</v>
      </c>
      <c r="E2686" s="202" t="s">
        <v>1800</v>
      </c>
      <c r="F2686" s="85" t="s">
        <v>14</v>
      </c>
      <c r="G2686" s="85" t="s">
        <v>17</v>
      </c>
      <c r="H2686" s="85" t="s">
        <v>20690</v>
      </c>
      <c r="I2686" s="3" t="s">
        <v>4455</v>
      </c>
      <c r="J2686" s="85" t="s">
        <v>4400</v>
      </c>
      <c r="K2686" s="1" t="s">
        <v>4422</v>
      </c>
      <c r="L2686" s="1"/>
      <c r="M2686" s="1"/>
      <c r="N2686" s="41" t="s">
        <v>26609</v>
      </c>
      <c r="O2686" s="87">
        <v>0</v>
      </c>
      <c r="P2686" s="87">
        <v>0</v>
      </c>
      <c r="Q2686" s="87">
        <v>0</v>
      </c>
      <c r="R2686" s="87">
        <v>0</v>
      </c>
      <c r="S2686" s="87"/>
      <c r="T2686" s="87"/>
      <c r="U2686" s="85" t="s">
        <v>112</v>
      </c>
      <c r="V2686" s="1"/>
      <c r="W2686" s="1"/>
      <c r="X2686" s="1"/>
      <c r="Y2686" s="1"/>
      <c r="Z2686" s="6">
        <v>150537</v>
      </c>
      <c r="AA2686" s="160"/>
      <c r="AB2686" s="123" t="s">
        <v>4395</v>
      </c>
      <c r="AC2686" s="124"/>
      <c r="AD2686" s="2"/>
      <c r="AE2686" s="2"/>
      <c r="AF2686" s="2"/>
      <c r="AG2686" s="2"/>
      <c r="AH2686" s="41" t="s">
        <v>13745</v>
      </c>
      <c r="AI2686" s="80"/>
      <c r="AJ2686" s="80"/>
      <c r="AK2686" s="1"/>
      <c r="AL2686" s="85"/>
      <c r="AM2686" s="151" t="s">
        <v>26263</v>
      </c>
      <c r="AN2686" s="16"/>
      <c r="AO2686" s="166"/>
      <c r="AP2686" s="5">
        <f t="shared" si="42"/>
        <v>0</v>
      </c>
      <c r="AQ2686" s="16"/>
      <c r="AR2686" s="205">
        <v>1</v>
      </c>
      <c r="AS2686" s="16"/>
      <c r="AT2686" s="16"/>
      <c r="AU2686" s="16"/>
      <c r="AV2686" s="16"/>
      <c r="AW2686" s="16"/>
      <c r="AX2686" s="16"/>
    </row>
    <row r="2687" spans="1:50" customFormat="1" ht="15.75" hidden="1" customHeight="1" x14ac:dyDescent="0.2">
      <c r="A2687" s="1" t="s">
        <v>26610</v>
      </c>
      <c r="B2687" s="1" t="s">
        <v>26611</v>
      </c>
      <c r="C2687" s="85" t="s">
        <v>4395</v>
      </c>
      <c r="D2687" s="85" t="s">
        <v>13090</v>
      </c>
      <c r="E2687" s="202" t="s">
        <v>1800</v>
      </c>
      <c r="F2687" s="85" t="s">
        <v>40</v>
      </c>
      <c r="G2687" s="85" t="s">
        <v>43</v>
      </c>
      <c r="H2687" s="85" t="s">
        <v>20690</v>
      </c>
      <c r="I2687" s="3" t="s">
        <v>4475</v>
      </c>
      <c r="J2687" s="85" t="s">
        <v>4447</v>
      </c>
      <c r="K2687" s="1" t="s">
        <v>5103</v>
      </c>
      <c r="L2687" s="1"/>
      <c r="M2687" s="1"/>
      <c r="N2687" s="41" t="s">
        <v>5201</v>
      </c>
      <c r="O2687" s="87">
        <v>0</v>
      </c>
      <c r="P2687" s="87">
        <v>0</v>
      </c>
      <c r="Q2687" s="87">
        <v>0</v>
      </c>
      <c r="R2687" s="87">
        <v>0</v>
      </c>
      <c r="S2687" s="87"/>
      <c r="T2687" s="87"/>
      <c r="U2687" s="85" t="s">
        <v>112</v>
      </c>
      <c r="V2687" s="1"/>
      <c r="W2687" s="1"/>
      <c r="X2687" s="1"/>
      <c r="Y2687" s="1"/>
      <c r="Z2687" s="6">
        <v>10000</v>
      </c>
      <c r="AA2687" s="160"/>
      <c r="AB2687" s="123" t="s">
        <v>4395</v>
      </c>
      <c r="AC2687" s="124"/>
      <c r="AD2687" s="2"/>
      <c r="AE2687" s="2"/>
      <c r="AF2687" s="2"/>
      <c r="AG2687" s="2"/>
      <c r="AH2687" s="41" t="s">
        <v>7061</v>
      </c>
      <c r="AI2687" s="80"/>
      <c r="AJ2687" s="80"/>
      <c r="AK2687" s="1"/>
      <c r="AL2687" s="85"/>
      <c r="AM2687" s="151" t="s">
        <v>26263</v>
      </c>
      <c r="AN2687" s="16"/>
      <c r="AO2687" s="166"/>
      <c r="AP2687" s="5">
        <f t="shared" si="42"/>
        <v>0</v>
      </c>
      <c r="AQ2687" s="16"/>
      <c r="AR2687" s="205">
        <v>1</v>
      </c>
      <c r="AS2687" s="16"/>
      <c r="AT2687" s="16"/>
      <c r="AU2687" s="16"/>
      <c r="AV2687" s="16"/>
      <c r="AW2687" s="16"/>
      <c r="AX2687" s="16"/>
    </row>
    <row r="2688" spans="1:50" customFormat="1" ht="15.75" hidden="1" customHeight="1" x14ac:dyDescent="0.2">
      <c r="A2688" s="7" t="s">
        <v>4766</v>
      </c>
      <c r="B2688" s="3" t="s">
        <v>4767</v>
      </c>
      <c r="C2688" s="85" t="s">
        <v>4395</v>
      </c>
      <c r="D2688" s="85" t="s">
        <v>13090</v>
      </c>
      <c r="E2688" s="202" t="s">
        <v>26418</v>
      </c>
      <c r="F2688" s="85" t="s">
        <v>40</v>
      </c>
      <c r="G2688" s="85" t="s">
        <v>41</v>
      </c>
      <c r="H2688" s="85" t="s">
        <v>20690</v>
      </c>
      <c r="I2688" s="3" t="s">
        <v>4421</v>
      </c>
      <c r="J2688" s="85" t="s">
        <v>115</v>
      </c>
      <c r="K2688" s="7" t="s">
        <v>4768</v>
      </c>
      <c r="L2688" s="3"/>
      <c r="M2688" s="3"/>
      <c r="N2688" s="41" t="s">
        <v>5301</v>
      </c>
      <c r="O2688" s="87">
        <v>0</v>
      </c>
      <c r="P2688" s="87">
        <v>0</v>
      </c>
      <c r="Q2688" s="87">
        <v>0</v>
      </c>
      <c r="R2688" s="87">
        <v>0</v>
      </c>
      <c r="S2688" s="87"/>
      <c r="T2688" s="87"/>
      <c r="U2688" s="85" t="s">
        <v>112</v>
      </c>
      <c r="V2688" s="3" t="s">
        <v>112</v>
      </c>
      <c r="W2688" s="3"/>
      <c r="X2688" s="3"/>
      <c r="Y2688" s="3"/>
      <c r="Z2688" s="6">
        <v>0</v>
      </c>
      <c r="AA2688" s="160"/>
      <c r="AB2688" s="123" t="s">
        <v>4395</v>
      </c>
      <c r="AC2688" s="124"/>
      <c r="AD2688" s="41"/>
      <c r="AE2688" s="83"/>
      <c r="AF2688" s="83"/>
      <c r="AG2688" s="41"/>
      <c r="AH2688" s="41" t="s">
        <v>7061</v>
      </c>
      <c r="AI2688" s="80" t="s">
        <v>18229</v>
      </c>
      <c r="AJ2688" s="80" t="s">
        <v>20136</v>
      </c>
      <c r="AK2688" s="3"/>
      <c r="AL2688" s="85"/>
      <c r="AM2688" s="151" t="s">
        <v>19998</v>
      </c>
      <c r="AN2688" s="15"/>
      <c r="AO2688" s="166"/>
      <c r="AP2688" s="5">
        <f t="shared" si="42"/>
        <v>0</v>
      </c>
      <c r="AQ2688" s="16"/>
      <c r="AR2688" s="205">
        <v>1</v>
      </c>
      <c r="AS2688" s="16"/>
      <c r="AT2688" s="16"/>
      <c r="AU2688" s="16"/>
      <c r="AV2688" s="16"/>
      <c r="AW2688" s="16"/>
      <c r="AX2688" s="16"/>
    </row>
    <row r="2689" spans="1:50" customFormat="1" ht="15.75" hidden="1" customHeight="1" x14ac:dyDescent="0.2">
      <c r="A2689" s="1" t="s">
        <v>26612</v>
      </c>
      <c r="B2689" s="1" t="s">
        <v>26613</v>
      </c>
      <c r="C2689" s="85" t="s">
        <v>4395</v>
      </c>
      <c r="D2689" s="85" t="s">
        <v>13090</v>
      </c>
      <c r="E2689" s="202" t="s">
        <v>26418</v>
      </c>
      <c r="F2689" s="85" t="s">
        <v>40</v>
      </c>
      <c r="G2689" s="85" t="s">
        <v>15326</v>
      </c>
      <c r="H2689" s="85" t="s">
        <v>20690</v>
      </c>
      <c r="I2689" s="3" t="s">
        <v>21239</v>
      </c>
      <c r="J2689" s="85" t="s">
        <v>115</v>
      </c>
      <c r="K2689" s="1" t="s">
        <v>4522</v>
      </c>
      <c r="L2689" s="1"/>
      <c r="M2689" s="1"/>
      <c r="N2689" s="41" t="s">
        <v>22235</v>
      </c>
      <c r="O2689" s="87">
        <v>0</v>
      </c>
      <c r="P2689" s="87">
        <v>0</v>
      </c>
      <c r="Q2689" s="87">
        <v>0</v>
      </c>
      <c r="R2689" s="87">
        <v>0</v>
      </c>
      <c r="S2689" s="87"/>
      <c r="T2689" s="87"/>
      <c r="U2689" s="85" t="s">
        <v>112</v>
      </c>
      <c r="V2689" s="1"/>
      <c r="W2689" s="1"/>
      <c r="X2689" s="1"/>
      <c r="Y2689" s="1"/>
      <c r="Z2689" s="6">
        <v>60000</v>
      </c>
      <c r="AA2689" s="160"/>
      <c r="AB2689" s="123" t="s">
        <v>4395</v>
      </c>
      <c r="AC2689" s="124"/>
      <c r="AD2689" s="2"/>
      <c r="AE2689" s="2"/>
      <c r="AF2689" s="2"/>
      <c r="AG2689" s="2"/>
      <c r="AH2689" s="41" t="s">
        <v>7061</v>
      </c>
      <c r="AI2689" s="80"/>
      <c r="AJ2689" s="80"/>
      <c r="AK2689" s="1"/>
      <c r="AL2689" s="85"/>
      <c r="AM2689" s="151" t="s">
        <v>26263</v>
      </c>
      <c r="AN2689" s="16"/>
      <c r="AO2689" s="166"/>
      <c r="AP2689" s="5">
        <f t="shared" si="42"/>
        <v>0</v>
      </c>
      <c r="AQ2689" s="16"/>
      <c r="AR2689" s="205">
        <v>1</v>
      </c>
      <c r="AS2689" s="16"/>
      <c r="AT2689" s="16"/>
      <c r="AU2689" s="16"/>
      <c r="AV2689" s="16"/>
      <c r="AW2689" s="16"/>
      <c r="AX2689" s="16"/>
    </row>
    <row r="2690" spans="1:50" customFormat="1" ht="15.75" hidden="1" customHeight="1" x14ac:dyDescent="0.2">
      <c r="A2690" s="7" t="s">
        <v>27833</v>
      </c>
      <c r="B2690" s="3" t="s">
        <v>27834</v>
      </c>
      <c r="C2690" s="85" t="s">
        <v>4395</v>
      </c>
      <c r="D2690" s="85" t="s">
        <v>13090</v>
      </c>
      <c r="E2690" s="202" t="s">
        <v>1800</v>
      </c>
      <c r="F2690" s="85" t="s">
        <v>34</v>
      </c>
      <c r="G2690" s="85" t="s">
        <v>35</v>
      </c>
      <c r="H2690" s="85" t="s">
        <v>20688</v>
      </c>
      <c r="I2690" s="3" t="s">
        <v>21237</v>
      </c>
      <c r="J2690" s="85" t="s">
        <v>4447</v>
      </c>
      <c r="K2690" s="7" t="s">
        <v>6175</v>
      </c>
      <c r="L2690" s="3"/>
      <c r="M2690" s="3"/>
      <c r="N2690" s="41" t="s">
        <v>6176</v>
      </c>
      <c r="O2690" s="87">
        <v>0</v>
      </c>
      <c r="P2690" s="87">
        <v>0</v>
      </c>
      <c r="Q2690" s="87">
        <v>0</v>
      </c>
      <c r="R2690" s="87">
        <v>0</v>
      </c>
      <c r="S2690" s="87"/>
      <c r="T2690" s="87"/>
      <c r="U2690" s="85" t="s">
        <v>112</v>
      </c>
      <c r="V2690" s="3"/>
      <c r="X2690" s="3"/>
      <c r="Y2690" s="7"/>
      <c r="Z2690" s="6">
        <v>100</v>
      </c>
      <c r="AA2690" s="160"/>
      <c r="AB2690" s="123" t="s">
        <v>4395</v>
      </c>
      <c r="AC2690" s="124"/>
      <c r="AD2690" s="41"/>
      <c r="AE2690" s="41"/>
      <c r="AF2690" s="41"/>
      <c r="AG2690" s="41"/>
      <c r="AH2690" s="41" t="s">
        <v>26421</v>
      </c>
      <c r="AI2690" s="80"/>
      <c r="AJ2690" s="80"/>
      <c r="AK2690" s="3"/>
      <c r="AL2690" s="85"/>
      <c r="AM2690" s="151" t="s">
        <v>28169</v>
      </c>
      <c r="AN2690" s="15"/>
      <c r="AO2690" s="166"/>
      <c r="AP2690" s="5">
        <f t="shared" si="42"/>
        <v>0</v>
      </c>
      <c r="AQ2690" s="16"/>
      <c r="AR2690" s="205">
        <v>1</v>
      </c>
      <c r="AS2690" s="16"/>
      <c r="AT2690" s="16"/>
      <c r="AU2690" s="16"/>
      <c r="AV2690" s="16"/>
      <c r="AW2690" s="16"/>
      <c r="AX2690" s="16"/>
    </row>
    <row r="2691" spans="1:50" customFormat="1" ht="15.75" hidden="1" customHeight="1" x14ac:dyDescent="0.2">
      <c r="A2691" s="1" t="s">
        <v>26614</v>
      </c>
      <c r="B2691" s="1" t="s">
        <v>26615</v>
      </c>
      <c r="C2691" s="85" t="s">
        <v>4395</v>
      </c>
      <c r="D2691" s="85" t="s">
        <v>13090</v>
      </c>
      <c r="E2691" s="202" t="s">
        <v>26418</v>
      </c>
      <c r="F2691" s="85" t="s">
        <v>40</v>
      </c>
      <c r="G2691" s="85" t="s">
        <v>15326</v>
      </c>
      <c r="H2691" s="85" t="s">
        <v>20690</v>
      </c>
      <c r="I2691" s="3" t="s">
        <v>21239</v>
      </c>
      <c r="J2691" s="85" t="s">
        <v>115</v>
      </c>
      <c r="K2691" s="1" t="s">
        <v>4522</v>
      </c>
      <c r="L2691" s="1"/>
      <c r="M2691" s="1"/>
      <c r="N2691" s="41" t="s">
        <v>22235</v>
      </c>
      <c r="O2691" s="87">
        <v>0</v>
      </c>
      <c r="P2691" s="87">
        <v>0</v>
      </c>
      <c r="Q2691" s="87">
        <v>0</v>
      </c>
      <c r="R2691" s="87">
        <v>0</v>
      </c>
      <c r="S2691" s="87"/>
      <c r="T2691" s="87"/>
      <c r="U2691" s="85" t="s">
        <v>112</v>
      </c>
      <c r="V2691" s="1"/>
      <c r="W2691" s="1"/>
      <c r="X2691" s="1"/>
      <c r="Y2691" s="1"/>
      <c r="Z2691" s="6">
        <v>59492</v>
      </c>
      <c r="AA2691" s="160"/>
      <c r="AB2691" s="123" t="s">
        <v>4395</v>
      </c>
      <c r="AC2691" s="124"/>
      <c r="AD2691" s="2"/>
      <c r="AE2691" s="2"/>
      <c r="AF2691" s="2"/>
      <c r="AG2691" s="2"/>
      <c r="AH2691" s="41" t="s">
        <v>7061</v>
      </c>
      <c r="AI2691" s="80"/>
      <c r="AJ2691" s="80"/>
      <c r="AK2691" s="1"/>
      <c r="AL2691" s="85"/>
      <c r="AM2691" s="151" t="s">
        <v>26263</v>
      </c>
      <c r="AN2691" s="16"/>
      <c r="AO2691" s="166"/>
      <c r="AP2691" s="5">
        <f t="shared" si="42"/>
        <v>0</v>
      </c>
      <c r="AQ2691" s="16"/>
      <c r="AR2691" s="205">
        <v>1</v>
      </c>
      <c r="AS2691" s="16"/>
      <c r="AT2691" s="16"/>
      <c r="AU2691" s="16"/>
      <c r="AV2691" s="16"/>
      <c r="AW2691" s="16"/>
      <c r="AX2691" s="16"/>
    </row>
    <row r="2692" spans="1:50" customFormat="1" ht="15.75" hidden="1" customHeight="1" x14ac:dyDescent="0.2">
      <c r="A2692" s="1" t="s">
        <v>26616</v>
      </c>
      <c r="B2692" s="1" t="s">
        <v>26617</v>
      </c>
      <c r="C2692" s="85" t="s">
        <v>4395</v>
      </c>
      <c r="D2692" s="85" t="s">
        <v>13090</v>
      </c>
      <c r="E2692" s="202" t="s">
        <v>1800</v>
      </c>
      <c r="F2692" s="85" t="s">
        <v>64</v>
      </c>
      <c r="G2692" s="85" t="s">
        <v>16220</v>
      </c>
      <c r="H2692" s="85" t="s">
        <v>20690</v>
      </c>
      <c r="I2692" s="3" t="s">
        <v>26618</v>
      </c>
      <c r="J2692" s="85" t="s">
        <v>115</v>
      </c>
      <c r="K2692" s="1" t="s">
        <v>4595</v>
      </c>
      <c r="L2692" s="1"/>
      <c r="M2692" s="1"/>
      <c r="N2692" s="41" t="s">
        <v>26619</v>
      </c>
      <c r="O2692" s="87">
        <v>0</v>
      </c>
      <c r="P2692" s="87">
        <v>0</v>
      </c>
      <c r="Q2692" s="87">
        <v>0</v>
      </c>
      <c r="R2692" s="87">
        <v>0</v>
      </c>
      <c r="S2692" s="87"/>
      <c r="T2692" s="87"/>
      <c r="U2692" s="85" t="s">
        <v>112</v>
      </c>
      <c r="V2692" s="1"/>
      <c r="W2692" s="1"/>
      <c r="X2692" s="1"/>
      <c r="Y2692" s="1"/>
      <c r="Z2692" s="6">
        <v>37856</v>
      </c>
      <c r="AA2692" s="160"/>
      <c r="AB2692" s="123" t="s">
        <v>4395</v>
      </c>
      <c r="AC2692" s="124"/>
      <c r="AD2692" s="2"/>
      <c r="AE2692" s="2"/>
      <c r="AF2692" s="2"/>
      <c r="AG2692" s="2"/>
      <c r="AH2692" s="41" t="s">
        <v>13755</v>
      </c>
      <c r="AI2692" s="80"/>
      <c r="AJ2692" s="80"/>
      <c r="AK2692" s="1"/>
      <c r="AL2692" s="85"/>
      <c r="AM2692" s="151" t="s">
        <v>26263</v>
      </c>
      <c r="AN2692" s="16"/>
      <c r="AO2692" s="166"/>
      <c r="AP2692" s="5">
        <f t="shared" si="42"/>
        <v>0</v>
      </c>
      <c r="AQ2692" s="16"/>
      <c r="AR2692" s="205">
        <v>1</v>
      </c>
      <c r="AS2692" s="16"/>
      <c r="AT2692" s="16"/>
      <c r="AU2692" s="16"/>
      <c r="AV2692" s="16"/>
      <c r="AW2692" s="16"/>
      <c r="AX2692" s="16"/>
    </row>
    <row r="2693" spans="1:50" customFormat="1" ht="15.75" hidden="1" customHeight="1" x14ac:dyDescent="0.2">
      <c r="A2693" s="1" t="s">
        <v>26620</v>
      </c>
      <c r="B2693" s="1" t="s">
        <v>26621</v>
      </c>
      <c r="C2693" s="85" t="s">
        <v>4395</v>
      </c>
      <c r="D2693" s="85" t="s">
        <v>13090</v>
      </c>
      <c r="E2693" s="202" t="s">
        <v>1800</v>
      </c>
      <c r="F2693" s="85" t="s">
        <v>55</v>
      </c>
      <c r="G2693" s="85" t="s">
        <v>59</v>
      </c>
      <c r="H2693" s="85" t="s">
        <v>20690</v>
      </c>
      <c r="I2693" s="3" t="s">
        <v>4399</v>
      </c>
      <c r="J2693" s="85" t="s">
        <v>115</v>
      </c>
      <c r="K2693" s="1" t="s">
        <v>5340</v>
      </c>
      <c r="L2693" s="1"/>
      <c r="M2693" s="1"/>
      <c r="N2693" s="41" t="s">
        <v>26622</v>
      </c>
      <c r="O2693" s="87">
        <v>0</v>
      </c>
      <c r="P2693" s="87">
        <v>0</v>
      </c>
      <c r="Q2693" s="87">
        <v>0</v>
      </c>
      <c r="R2693" s="87">
        <v>0</v>
      </c>
      <c r="S2693" s="87"/>
      <c r="T2693" s="87"/>
      <c r="U2693" s="85" t="s">
        <v>112</v>
      </c>
      <c r="V2693" s="1"/>
      <c r="W2693" s="1"/>
      <c r="X2693" s="1"/>
      <c r="Y2693" s="1"/>
      <c r="Z2693" s="6">
        <v>25176</v>
      </c>
      <c r="AA2693" s="160"/>
      <c r="AB2693" s="123" t="s">
        <v>4395</v>
      </c>
      <c r="AC2693" s="124"/>
      <c r="AD2693" s="2"/>
      <c r="AE2693" s="2"/>
      <c r="AF2693" s="2"/>
      <c r="AG2693" s="2"/>
      <c r="AH2693" s="41" t="s">
        <v>24622</v>
      </c>
      <c r="AI2693" s="80"/>
      <c r="AJ2693" s="80"/>
      <c r="AK2693" s="1"/>
      <c r="AL2693" s="85"/>
      <c r="AM2693" s="151" t="s">
        <v>26263</v>
      </c>
      <c r="AN2693" s="16"/>
      <c r="AO2693" s="166"/>
      <c r="AP2693" s="5">
        <f t="shared" si="42"/>
        <v>0</v>
      </c>
      <c r="AQ2693" s="16"/>
      <c r="AR2693" s="205">
        <v>1</v>
      </c>
      <c r="AS2693" s="16"/>
      <c r="AT2693" s="16"/>
      <c r="AU2693" s="16"/>
      <c r="AV2693" s="16"/>
      <c r="AW2693" s="16"/>
      <c r="AX2693" s="16"/>
    </row>
    <row r="2694" spans="1:50" customFormat="1" ht="15.75" hidden="1" customHeight="1" x14ac:dyDescent="0.2">
      <c r="A2694" s="1" t="s">
        <v>26623</v>
      </c>
      <c r="B2694" s="1" t="s">
        <v>26624</v>
      </c>
      <c r="C2694" s="85" t="s">
        <v>4395</v>
      </c>
      <c r="D2694" s="85" t="s">
        <v>13090</v>
      </c>
      <c r="E2694" s="202" t="s">
        <v>1800</v>
      </c>
      <c r="F2694" s="85" t="s">
        <v>55</v>
      </c>
      <c r="G2694" s="85" t="s">
        <v>57</v>
      </c>
      <c r="H2694" s="85" t="s">
        <v>20690</v>
      </c>
      <c r="I2694" s="3" t="s">
        <v>4405</v>
      </c>
      <c r="J2694" s="85" t="s">
        <v>4435</v>
      </c>
      <c r="K2694" s="1" t="s">
        <v>3838</v>
      </c>
      <c r="L2694" s="1"/>
      <c r="M2694" s="1"/>
      <c r="N2694" s="41" t="s">
        <v>6370</v>
      </c>
      <c r="O2694" s="87">
        <v>0</v>
      </c>
      <c r="P2694" s="87">
        <v>0</v>
      </c>
      <c r="Q2694" s="87">
        <v>0</v>
      </c>
      <c r="R2694" s="87">
        <v>0</v>
      </c>
      <c r="S2694" s="87"/>
      <c r="T2694" s="87"/>
      <c r="U2694" s="85" t="s">
        <v>112</v>
      </c>
      <c r="V2694" s="1"/>
      <c r="W2694" s="1"/>
      <c r="X2694" s="1"/>
      <c r="Y2694" s="1"/>
      <c r="Z2694" s="6">
        <v>12271</v>
      </c>
      <c r="AA2694" s="160"/>
      <c r="AB2694" s="123" t="s">
        <v>4395</v>
      </c>
      <c r="AC2694" s="124"/>
      <c r="AD2694" s="2"/>
      <c r="AE2694" s="2"/>
      <c r="AF2694" s="2"/>
      <c r="AG2694" s="2"/>
      <c r="AH2694" s="41" t="s">
        <v>13741</v>
      </c>
      <c r="AI2694" s="80"/>
      <c r="AJ2694" s="80"/>
      <c r="AK2694" s="1"/>
      <c r="AL2694" s="85"/>
      <c r="AM2694" s="151" t="s">
        <v>26263</v>
      </c>
      <c r="AN2694" s="16"/>
      <c r="AO2694" s="166"/>
      <c r="AP2694" s="5">
        <f t="shared" ref="AP2694:AP2757" si="43">SUBTOTAL(109,U2694)</f>
        <v>0</v>
      </c>
      <c r="AQ2694" s="16"/>
      <c r="AR2694" s="205">
        <v>1</v>
      </c>
      <c r="AS2694" s="16"/>
      <c r="AT2694" s="16"/>
      <c r="AU2694" s="16"/>
      <c r="AV2694" s="16"/>
      <c r="AW2694" s="16"/>
      <c r="AX2694" s="16"/>
    </row>
    <row r="2695" spans="1:50" customFormat="1" ht="15.75" hidden="1" customHeight="1" x14ac:dyDescent="0.2">
      <c r="A2695" s="1" t="s">
        <v>26625</v>
      </c>
      <c r="B2695" s="1" t="s">
        <v>26626</v>
      </c>
      <c r="C2695" s="85" t="s">
        <v>4395</v>
      </c>
      <c r="D2695" s="85" t="s">
        <v>13090</v>
      </c>
      <c r="E2695" s="202" t="s">
        <v>1800</v>
      </c>
      <c r="F2695" s="85" t="s">
        <v>55</v>
      </c>
      <c r="G2695" s="85" t="s">
        <v>15355</v>
      </c>
      <c r="H2695" s="85" t="s">
        <v>20690</v>
      </c>
      <c r="I2695" s="3" t="s">
        <v>4558</v>
      </c>
      <c r="J2695" s="85" t="s">
        <v>4435</v>
      </c>
      <c r="K2695" s="1" t="s">
        <v>3838</v>
      </c>
      <c r="L2695" s="1"/>
      <c r="M2695" s="1"/>
      <c r="N2695" s="41" t="s">
        <v>6370</v>
      </c>
      <c r="O2695" s="87">
        <v>0</v>
      </c>
      <c r="P2695" s="87">
        <v>0</v>
      </c>
      <c r="Q2695" s="87">
        <v>0</v>
      </c>
      <c r="R2695" s="87">
        <v>0</v>
      </c>
      <c r="S2695" s="87"/>
      <c r="T2695" s="87"/>
      <c r="U2695" s="85" t="s">
        <v>112</v>
      </c>
      <c r="V2695" s="1"/>
      <c r="W2695" s="1"/>
      <c r="X2695" s="1"/>
      <c r="Y2695" s="1"/>
      <c r="Z2695" s="6">
        <v>37108</v>
      </c>
      <c r="AA2695" s="160"/>
      <c r="AB2695" s="123" t="s">
        <v>4395</v>
      </c>
      <c r="AC2695" s="124"/>
      <c r="AD2695" s="2"/>
      <c r="AE2695" s="2"/>
      <c r="AF2695" s="2"/>
      <c r="AG2695" s="2"/>
      <c r="AH2695" s="41" t="s">
        <v>26627</v>
      </c>
      <c r="AI2695" s="80"/>
      <c r="AJ2695" s="80"/>
      <c r="AK2695" s="1"/>
      <c r="AL2695" s="85"/>
      <c r="AM2695" s="151" t="s">
        <v>26263</v>
      </c>
      <c r="AN2695" s="16"/>
      <c r="AO2695" s="166"/>
      <c r="AP2695" s="5">
        <f t="shared" si="43"/>
        <v>0</v>
      </c>
      <c r="AQ2695" s="16"/>
      <c r="AR2695" s="205">
        <v>1</v>
      </c>
      <c r="AS2695" s="16"/>
      <c r="AT2695" s="16"/>
      <c r="AU2695" s="16"/>
      <c r="AV2695" s="16"/>
      <c r="AW2695" s="16"/>
      <c r="AX2695" s="16"/>
    </row>
    <row r="2696" spans="1:50" customFormat="1" ht="15.75" hidden="1" customHeight="1" x14ac:dyDescent="0.2">
      <c r="A2696" s="7" t="s">
        <v>4769</v>
      </c>
      <c r="B2696" s="3" t="s">
        <v>4770</v>
      </c>
      <c r="C2696" s="85" t="s">
        <v>4395</v>
      </c>
      <c r="D2696" s="85" t="s">
        <v>13090</v>
      </c>
      <c r="E2696" s="202" t="s">
        <v>1800</v>
      </c>
      <c r="F2696" s="85" t="s">
        <v>25110</v>
      </c>
      <c r="G2696" s="85" t="s">
        <v>48</v>
      </c>
      <c r="H2696" s="85" t="s">
        <v>20690</v>
      </c>
      <c r="I2696" s="3" t="s">
        <v>4460</v>
      </c>
      <c r="J2696" s="85" t="s">
        <v>4447</v>
      </c>
      <c r="K2696" s="7" t="s">
        <v>4738</v>
      </c>
      <c r="L2696" s="3"/>
      <c r="M2696" s="3"/>
      <c r="N2696" s="41" t="s">
        <v>13900</v>
      </c>
      <c r="O2696" s="87">
        <v>0</v>
      </c>
      <c r="P2696" s="87">
        <v>0</v>
      </c>
      <c r="Q2696" s="87">
        <v>0</v>
      </c>
      <c r="R2696" s="87">
        <v>0</v>
      </c>
      <c r="S2696" s="87"/>
      <c r="T2696" s="87"/>
      <c r="U2696" s="85" t="s">
        <v>112</v>
      </c>
      <c r="V2696" s="3" t="s">
        <v>112</v>
      </c>
      <c r="W2696" s="3"/>
      <c r="X2696" s="3"/>
      <c r="Y2696" s="3"/>
      <c r="Z2696" s="6">
        <v>4521</v>
      </c>
      <c r="AA2696" s="160"/>
      <c r="AB2696" s="123" t="s">
        <v>4395</v>
      </c>
      <c r="AC2696" s="124"/>
      <c r="AD2696" s="41"/>
      <c r="AE2696" s="83"/>
      <c r="AF2696" s="83"/>
      <c r="AG2696" s="41"/>
      <c r="AH2696" s="41" t="s">
        <v>26757</v>
      </c>
      <c r="AI2696" s="80" t="s">
        <v>18230</v>
      </c>
      <c r="AJ2696" s="80" t="s">
        <v>13513</v>
      </c>
      <c r="AK2696" s="3"/>
      <c r="AL2696" s="85"/>
      <c r="AM2696" s="151" t="s">
        <v>19998</v>
      </c>
      <c r="AN2696" s="15"/>
      <c r="AO2696" s="166"/>
      <c r="AP2696" s="5">
        <f t="shared" si="43"/>
        <v>0</v>
      </c>
      <c r="AQ2696" s="16"/>
      <c r="AR2696" s="205">
        <v>1</v>
      </c>
      <c r="AS2696" s="16"/>
      <c r="AT2696" s="16"/>
      <c r="AU2696" s="16"/>
      <c r="AV2696" s="16"/>
      <c r="AW2696" s="16"/>
      <c r="AX2696" s="16"/>
    </row>
    <row r="2697" spans="1:50" customFormat="1" ht="15.75" hidden="1" customHeight="1" x14ac:dyDescent="0.2">
      <c r="A2697" s="7" t="s">
        <v>27835</v>
      </c>
      <c r="B2697" s="3" t="s">
        <v>27836</v>
      </c>
      <c r="C2697" s="85" t="s">
        <v>4395</v>
      </c>
      <c r="D2697" s="85" t="s">
        <v>13090</v>
      </c>
      <c r="E2697" s="202" t="s">
        <v>1800</v>
      </c>
      <c r="F2697" s="85" t="s">
        <v>68</v>
      </c>
      <c r="G2697" s="85" t="s">
        <v>70</v>
      </c>
      <c r="H2697" s="85" t="s">
        <v>20690</v>
      </c>
      <c r="I2697" s="3" t="s">
        <v>4428</v>
      </c>
      <c r="J2697" s="85" t="s">
        <v>124</v>
      </c>
      <c r="K2697" s="7" t="s">
        <v>125</v>
      </c>
      <c r="L2697" s="3"/>
      <c r="M2697" s="3"/>
      <c r="N2697" s="41" t="s">
        <v>27837</v>
      </c>
      <c r="O2697" s="87">
        <v>0</v>
      </c>
      <c r="P2697" s="87">
        <v>0</v>
      </c>
      <c r="Q2697" s="87">
        <v>0</v>
      </c>
      <c r="R2697" s="87">
        <v>0</v>
      </c>
      <c r="S2697" s="87"/>
      <c r="T2697" s="87"/>
      <c r="U2697" s="85" t="s">
        <v>112</v>
      </c>
      <c r="V2697" s="3"/>
      <c r="X2697" s="3"/>
      <c r="Y2697" s="7"/>
      <c r="Z2697" s="6">
        <v>1186267</v>
      </c>
      <c r="AA2697" s="160"/>
      <c r="AB2697" s="123" t="s">
        <v>4395</v>
      </c>
      <c r="AC2697" s="124"/>
      <c r="AD2697" s="41"/>
      <c r="AE2697" s="41"/>
      <c r="AF2697" s="41"/>
      <c r="AG2697" s="41"/>
      <c r="AH2697" s="41" t="s">
        <v>13745</v>
      </c>
      <c r="AI2697" s="80"/>
      <c r="AJ2697" s="80"/>
      <c r="AK2697" s="3"/>
      <c r="AL2697" s="85"/>
      <c r="AM2697" s="151" t="s">
        <v>28169</v>
      </c>
      <c r="AN2697" s="15"/>
      <c r="AO2697" s="166"/>
      <c r="AP2697" s="5">
        <f t="shared" si="43"/>
        <v>0</v>
      </c>
      <c r="AQ2697" s="16"/>
      <c r="AR2697" s="205">
        <v>1</v>
      </c>
      <c r="AS2697" s="16"/>
      <c r="AT2697" s="16"/>
      <c r="AU2697" s="16"/>
      <c r="AV2697" s="16"/>
      <c r="AW2697" s="16"/>
      <c r="AX2697" s="16"/>
    </row>
    <row r="2698" spans="1:50" customFormat="1" ht="15.75" hidden="1" customHeight="1" x14ac:dyDescent="0.2">
      <c r="A2698" s="1" t="s">
        <v>26628</v>
      </c>
      <c r="B2698" s="1" t="s">
        <v>26629</v>
      </c>
      <c r="C2698" s="85" t="s">
        <v>4395</v>
      </c>
      <c r="D2698" s="85" t="s">
        <v>13090</v>
      </c>
      <c r="E2698" s="202" t="s">
        <v>1800</v>
      </c>
      <c r="F2698" s="85" t="s">
        <v>40</v>
      </c>
      <c r="G2698" s="85" t="s">
        <v>15356</v>
      </c>
      <c r="H2698" s="85" t="s">
        <v>20690</v>
      </c>
      <c r="I2698" s="3" t="s">
        <v>4491</v>
      </c>
      <c r="J2698" s="85" t="s">
        <v>115</v>
      </c>
      <c r="K2698" s="1" t="s">
        <v>4595</v>
      </c>
      <c r="L2698" s="1"/>
      <c r="M2698" s="1"/>
      <c r="N2698" s="41" t="s">
        <v>26630</v>
      </c>
      <c r="O2698" s="87">
        <v>0</v>
      </c>
      <c r="P2698" s="87">
        <v>0</v>
      </c>
      <c r="Q2698" s="87">
        <v>0</v>
      </c>
      <c r="R2698" s="87">
        <v>0</v>
      </c>
      <c r="S2698" s="87"/>
      <c r="T2698" s="87"/>
      <c r="U2698" s="85" t="s">
        <v>112</v>
      </c>
      <c r="V2698" s="1"/>
      <c r="W2698" s="1"/>
      <c r="X2698" s="1"/>
      <c r="Y2698" s="1"/>
      <c r="Z2698" s="6">
        <v>0</v>
      </c>
      <c r="AA2698" s="160"/>
      <c r="AB2698" s="123" t="s">
        <v>4395</v>
      </c>
      <c r="AC2698" s="124"/>
      <c r="AD2698" s="2"/>
      <c r="AE2698" s="2"/>
      <c r="AF2698" s="2"/>
      <c r="AG2698" s="2"/>
      <c r="AH2698" s="41" t="s">
        <v>7654</v>
      </c>
      <c r="AI2698" s="80"/>
      <c r="AJ2698" s="80"/>
      <c r="AK2698" s="1"/>
      <c r="AL2698" s="85"/>
      <c r="AM2698" s="151" t="s">
        <v>26263</v>
      </c>
      <c r="AN2698" s="16"/>
      <c r="AO2698" s="166"/>
      <c r="AP2698" s="5">
        <f t="shared" si="43"/>
        <v>0</v>
      </c>
      <c r="AQ2698" s="16"/>
      <c r="AR2698" s="205">
        <v>1</v>
      </c>
      <c r="AS2698" s="16"/>
      <c r="AT2698" s="16"/>
      <c r="AU2698" s="16"/>
      <c r="AV2698" s="16"/>
      <c r="AW2698" s="16"/>
      <c r="AX2698" s="16"/>
    </row>
    <row r="2699" spans="1:50" customFormat="1" ht="15.75" hidden="1" customHeight="1" x14ac:dyDescent="0.2">
      <c r="A2699" s="1" t="s">
        <v>26631</v>
      </c>
      <c r="B2699" s="1" t="s">
        <v>26748</v>
      </c>
      <c r="C2699" s="85" t="s">
        <v>4395</v>
      </c>
      <c r="D2699" s="85" t="s">
        <v>13090</v>
      </c>
      <c r="E2699" s="202" t="s">
        <v>1800</v>
      </c>
      <c r="F2699" s="85" t="s">
        <v>40</v>
      </c>
      <c r="G2699" s="85" t="s">
        <v>15356</v>
      </c>
      <c r="H2699" s="85" t="s">
        <v>20690</v>
      </c>
      <c r="I2699" s="3" t="s">
        <v>4491</v>
      </c>
      <c r="J2699" s="85" t="s">
        <v>115</v>
      </c>
      <c r="K2699" s="1" t="s">
        <v>4595</v>
      </c>
      <c r="L2699" s="1"/>
      <c r="M2699" s="1"/>
      <c r="N2699" s="41" t="s">
        <v>26630</v>
      </c>
      <c r="O2699" s="87">
        <v>0</v>
      </c>
      <c r="P2699" s="87">
        <v>0</v>
      </c>
      <c r="Q2699" s="87">
        <v>0</v>
      </c>
      <c r="R2699" s="87">
        <v>0</v>
      </c>
      <c r="S2699" s="87"/>
      <c r="T2699" s="87"/>
      <c r="U2699" s="85" t="s">
        <v>112</v>
      </c>
      <c r="V2699" s="1"/>
      <c r="W2699" s="1"/>
      <c r="X2699" s="1"/>
      <c r="Y2699" s="1"/>
      <c r="Z2699" s="6">
        <v>324127</v>
      </c>
      <c r="AA2699" s="160"/>
      <c r="AB2699" s="123" t="s">
        <v>4395</v>
      </c>
      <c r="AC2699" s="124"/>
      <c r="AD2699" s="2"/>
      <c r="AE2699" s="2"/>
      <c r="AF2699" s="2"/>
      <c r="AG2699" s="2"/>
      <c r="AH2699" s="41" t="s">
        <v>7654</v>
      </c>
      <c r="AI2699" s="80"/>
      <c r="AJ2699" s="80"/>
      <c r="AK2699" s="1"/>
      <c r="AL2699" s="85"/>
      <c r="AM2699" s="151" t="s">
        <v>26263</v>
      </c>
      <c r="AN2699" s="16"/>
      <c r="AO2699" s="166"/>
      <c r="AP2699" s="5">
        <f t="shared" si="43"/>
        <v>0</v>
      </c>
      <c r="AQ2699" s="16"/>
      <c r="AR2699" s="205">
        <v>1</v>
      </c>
      <c r="AS2699" s="16"/>
      <c r="AT2699" s="16"/>
      <c r="AU2699" s="16"/>
      <c r="AV2699" s="16"/>
      <c r="AW2699" s="16"/>
      <c r="AX2699" s="16"/>
    </row>
    <row r="2700" spans="1:50" customFormat="1" ht="15.75" hidden="1" customHeight="1" x14ac:dyDescent="0.2">
      <c r="A2700" s="7" t="s">
        <v>27838</v>
      </c>
      <c r="B2700" s="3" t="s">
        <v>27839</v>
      </c>
      <c r="C2700" s="85" t="s">
        <v>4395</v>
      </c>
      <c r="D2700" s="85" t="s">
        <v>13090</v>
      </c>
      <c r="E2700" s="202" t="s">
        <v>1800</v>
      </c>
      <c r="F2700" s="85" t="s">
        <v>55</v>
      </c>
      <c r="G2700" s="85" t="s">
        <v>63</v>
      </c>
      <c r="H2700" s="85" t="s">
        <v>20690</v>
      </c>
      <c r="I2700" s="3" t="s">
        <v>4399</v>
      </c>
      <c r="J2700" s="85" t="s">
        <v>124</v>
      </c>
      <c r="K2700" s="7" t="s">
        <v>5889</v>
      </c>
      <c r="L2700" s="3"/>
      <c r="M2700" s="3"/>
      <c r="N2700" s="41" t="s">
        <v>10605</v>
      </c>
      <c r="O2700" s="87">
        <v>0</v>
      </c>
      <c r="P2700" s="87">
        <v>0</v>
      </c>
      <c r="Q2700" s="87">
        <v>0</v>
      </c>
      <c r="R2700" s="87">
        <v>0</v>
      </c>
      <c r="S2700" s="87"/>
      <c r="T2700" s="87"/>
      <c r="U2700" s="85" t="s">
        <v>112</v>
      </c>
      <c r="V2700" s="3"/>
      <c r="X2700" s="3"/>
      <c r="Y2700" s="7"/>
      <c r="Z2700" s="6">
        <v>276709</v>
      </c>
      <c r="AA2700" s="160"/>
      <c r="AB2700" s="123" t="s">
        <v>4395</v>
      </c>
      <c r="AC2700" s="124"/>
      <c r="AD2700" s="41"/>
      <c r="AE2700" s="41"/>
      <c r="AF2700" s="41"/>
      <c r="AG2700" s="41"/>
      <c r="AH2700" s="41" t="s">
        <v>63</v>
      </c>
      <c r="AI2700" s="80"/>
      <c r="AJ2700" s="80"/>
      <c r="AK2700" s="3"/>
      <c r="AL2700" s="85"/>
      <c r="AM2700" s="151" t="s">
        <v>28169</v>
      </c>
      <c r="AN2700" s="15"/>
      <c r="AO2700" s="166"/>
      <c r="AP2700" s="5">
        <f t="shared" si="43"/>
        <v>0</v>
      </c>
      <c r="AQ2700" s="16"/>
      <c r="AR2700" s="205">
        <v>1</v>
      </c>
      <c r="AS2700" s="16"/>
      <c r="AT2700" s="16"/>
      <c r="AU2700" s="16"/>
      <c r="AV2700" s="16"/>
      <c r="AW2700" s="16"/>
      <c r="AX2700" s="16"/>
    </row>
    <row r="2701" spans="1:50" customFormat="1" ht="15.75" hidden="1" customHeight="1" x14ac:dyDescent="0.2">
      <c r="A2701" s="1" t="s">
        <v>26632</v>
      </c>
      <c r="B2701" s="1" t="s">
        <v>26749</v>
      </c>
      <c r="C2701" s="85" t="s">
        <v>4395</v>
      </c>
      <c r="D2701" s="85" t="s">
        <v>13090</v>
      </c>
      <c r="E2701" s="202" t="s">
        <v>26418</v>
      </c>
      <c r="F2701" s="85" t="s">
        <v>40</v>
      </c>
      <c r="G2701" s="85" t="s">
        <v>43</v>
      </c>
      <c r="H2701" s="85" t="s">
        <v>20690</v>
      </c>
      <c r="I2701" s="3" t="s">
        <v>24114</v>
      </c>
      <c r="J2701" s="85" t="s">
        <v>4435</v>
      </c>
      <c r="K2701" s="1" t="s">
        <v>3838</v>
      </c>
      <c r="L2701" s="1"/>
      <c r="M2701" s="1"/>
      <c r="N2701" s="41" t="s">
        <v>4535</v>
      </c>
      <c r="O2701" s="87">
        <v>0</v>
      </c>
      <c r="P2701" s="87">
        <v>0</v>
      </c>
      <c r="Q2701" s="87">
        <v>0</v>
      </c>
      <c r="R2701" s="87">
        <v>0</v>
      </c>
      <c r="S2701" s="87"/>
      <c r="T2701" s="87"/>
      <c r="U2701" s="85" t="s">
        <v>112</v>
      </c>
      <c r="V2701" s="1"/>
      <c r="W2701" s="1"/>
      <c r="X2701" s="1"/>
      <c r="Y2701" s="1"/>
      <c r="Z2701" s="6">
        <v>52000</v>
      </c>
      <c r="AA2701" s="160"/>
      <c r="AB2701" s="123" t="s">
        <v>4395</v>
      </c>
      <c r="AC2701" s="124"/>
      <c r="AD2701" s="2"/>
      <c r="AE2701" s="2"/>
      <c r="AF2701" s="2"/>
      <c r="AG2701" s="2"/>
      <c r="AH2701" s="41" t="s">
        <v>7061</v>
      </c>
      <c r="AI2701" s="80"/>
      <c r="AJ2701" s="80"/>
      <c r="AK2701" s="1"/>
      <c r="AL2701" s="85"/>
      <c r="AM2701" s="151" t="s">
        <v>26263</v>
      </c>
      <c r="AN2701" s="16"/>
      <c r="AO2701" s="166"/>
      <c r="AP2701" s="5">
        <f t="shared" si="43"/>
        <v>0</v>
      </c>
      <c r="AQ2701" s="16"/>
      <c r="AR2701" s="205">
        <v>1</v>
      </c>
      <c r="AS2701" s="16"/>
      <c r="AT2701" s="16"/>
      <c r="AU2701" s="16"/>
      <c r="AV2701" s="16"/>
      <c r="AW2701" s="16"/>
      <c r="AX2701" s="16"/>
    </row>
    <row r="2702" spans="1:50" customFormat="1" ht="15.75" hidden="1" customHeight="1" x14ac:dyDescent="0.2">
      <c r="A2702" s="1" t="s">
        <v>26633</v>
      </c>
      <c r="B2702" s="1" t="s">
        <v>26750</v>
      </c>
      <c r="C2702" s="85" t="s">
        <v>4395</v>
      </c>
      <c r="D2702" s="85" t="s">
        <v>13090</v>
      </c>
      <c r="E2702" s="202" t="s">
        <v>1800</v>
      </c>
      <c r="F2702" s="85" t="s">
        <v>40</v>
      </c>
      <c r="G2702" s="85" t="s">
        <v>43</v>
      </c>
      <c r="H2702" s="85" t="s">
        <v>20690</v>
      </c>
      <c r="I2702" s="3" t="s">
        <v>24114</v>
      </c>
      <c r="J2702" s="85" t="s">
        <v>4435</v>
      </c>
      <c r="K2702" s="1" t="s">
        <v>3838</v>
      </c>
      <c r="L2702" s="1"/>
      <c r="M2702" s="1"/>
      <c r="N2702" s="41" t="s">
        <v>4535</v>
      </c>
      <c r="O2702" s="87">
        <v>0</v>
      </c>
      <c r="P2702" s="87">
        <v>0</v>
      </c>
      <c r="Q2702" s="87">
        <v>0</v>
      </c>
      <c r="R2702" s="87">
        <v>0</v>
      </c>
      <c r="S2702" s="87"/>
      <c r="T2702" s="87"/>
      <c r="U2702" s="85" t="s">
        <v>112</v>
      </c>
      <c r="V2702" s="1"/>
      <c r="W2702" s="1"/>
      <c r="X2702" s="1"/>
      <c r="Y2702" s="1"/>
      <c r="Z2702" s="6">
        <v>30000</v>
      </c>
      <c r="AA2702" s="160"/>
      <c r="AB2702" s="123" t="s">
        <v>4395</v>
      </c>
      <c r="AC2702" s="124"/>
      <c r="AD2702" s="2"/>
      <c r="AE2702" s="2"/>
      <c r="AF2702" s="2"/>
      <c r="AG2702" s="2"/>
      <c r="AH2702" s="41" t="s">
        <v>7061</v>
      </c>
      <c r="AI2702" s="80"/>
      <c r="AJ2702" s="80"/>
      <c r="AK2702" s="1"/>
      <c r="AL2702" s="85"/>
      <c r="AM2702" s="151" t="s">
        <v>26263</v>
      </c>
      <c r="AN2702" s="16"/>
      <c r="AO2702" s="166"/>
      <c r="AP2702" s="5">
        <f t="shared" si="43"/>
        <v>0</v>
      </c>
      <c r="AQ2702" s="16"/>
      <c r="AR2702" s="205">
        <v>1</v>
      </c>
      <c r="AS2702" s="16"/>
      <c r="AT2702" s="16"/>
      <c r="AU2702" s="16"/>
      <c r="AV2702" s="16"/>
      <c r="AW2702" s="16"/>
      <c r="AX2702" s="16"/>
    </row>
    <row r="2703" spans="1:50" customFormat="1" ht="15.75" hidden="1" customHeight="1" x14ac:dyDescent="0.2">
      <c r="A2703" s="7" t="s">
        <v>27840</v>
      </c>
      <c r="B2703" s="3" t="s">
        <v>27841</v>
      </c>
      <c r="C2703" s="85" t="s">
        <v>4395</v>
      </c>
      <c r="D2703" s="85" t="s">
        <v>13090</v>
      </c>
      <c r="E2703" s="202" t="s">
        <v>1800</v>
      </c>
      <c r="F2703" s="85" t="s">
        <v>40</v>
      </c>
      <c r="G2703" s="85" t="s">
        <v>43</v>
      </c>
      <c r="H2703" s="85" t="s">
        <v>20690</v>
      </c>
      <c r="I2703" s="3" t="s">
        <v>4396</v>
      </c>
      <c r="J2703" s="85" t="s">
        <v>115</v>
      </c>
      <c r="K2703" s="7" t="s">
        <v>5372</v>
      </c>
      <c r="L2703" s="3"/>
      <c r="M2703" s="3"/>
      <c r="N2703" s="41" t="s">
        <v>7036</v>
      </c>
      <c r="O2703" s="87">
        <v>0</v>
      </c>
      <c r="P2703" s="87">
        <v>0</v>
      </c>
      <c r="Q2703" s="87">
        <v>0</v>
      </c>
      <c r="R2703" s="87">
        <v>0</v>
      </c>
      <c r="S2703" s="87"/>
      <c r="T2703" s="87"/>
      <c r="U2703" s="85" t="s">
        <v>112</v>
      </c>
      <c r="V2703" s="3"/>
      <c r="X2703" s="3"/>
      <c r="Y2703" s="7"/>
      <c r="Z2703" s="6">
        <v>55021</v>
      </c>
      <c r="AA2703" s="160"/>
      <c r="AB2703" s="123" t="s">
        <v>4395</v>
      </c>
      <c r="AC2703" s="124"/>
      <c r="AD2703" s="41"/>
      <c r="AE2703" s="41"/>
      <c r="AF2703" s="41"/>
      <c r="AG2703" s="41"/>
      <c r="AH2703" s="41" t="s">
        <v>7061</v>
      </c>
      <c r="AI2703" s="80"/>
      <c r="AJ2703" s="80"/>
      <c r="AK2703" s="3"/>
      <c r="AL2703" s="85"/>
      <c r="AM2703" s="151" t="s">
        <v>28169</v>
      </c>
      <c r="AN2703" s="15"/>
      <c r="AO2703" s="166"/>
      <c r="AP2703" s="5">
        <f t="shared" si="43"/>
        <v>0</v>
      </c>
      <c r="AQ2703" s="16"/>
      <c r="AR2703" s="205">
        <v>1</v>
      </c>
      <c r="AS2703" s="16"/>
      <c r="AT2703" s="16"/>
      <c r="AU2703" s="16"/>
      <c r="AV2703" s="16"/>
      <c r="AW2703" s="16"/>
      <c r="AX2703" s="16"/>
    </row>
    <row r="2704" spans="1:50" customFormat="1" ht="15.75" hidden="1" customHeight="1" x14ac:dyDescent="0.2">
      <c r="A2704" s="1" t="s">
        <v>26634</v>
      </c>
      <c r="B2704" s="1" t="s">
        <v>26635</v>
      </c>
      <c r="C2704" s="85" t="s">
        <v>4395</v>
      </c>
      <c r="D2704" s="85" t="s">
        <v>13090</v>
      </c>
      <c r="E2704" s="202" t="s">
        <v>1800</v>
      </c>
      <c r="F2704" s="85" t="s">
        <v>40</v>
      </c>
      <c r="G2704" s="85" t="s">
        <v>43</v>
      </c>
      <c r="H2704" s="85" t="s">
        <v>20690</v>
      </c>
      <c r="I2704" s="3" t="s">
        <v>26526</v>
      </c>
      <c r="J2704" s="85" t="s">
        <v>115</v>
      </c>
      <c r="K2704" s="1" t="s">
        <v>4694</v>
      </c>
      <c r="L2704" s="1"/>
      <c r="M2704" s="1"/>
      <c r="N2704" s="41" t="s">
        <v>26636</v>
      </c>
      <c r="O2704" s="87">
        <v>0</v>
      </c>
      <c r="P2704" s="87">
        <v>0</v>
      </c>
      <c r="Q2704" s="87">
        <v>0</v>
      </c>
      <c r="R2704" s="87">
        <v>0</v>
      </c>
      <c r="S2704" s="87"/>
      <c r="T2704" s="87"/>
      <c r="U2704" s="85" t="s">
        <v>112</v>
      </c>
      <c r="V2704" s="1"/>
      <c r="W2704" s="1"/>
      <c r="X2704" s="1"/>
      <c r="Y2704" s="1"/>
      <c r="Z2704" s="6">
        <v>193400</v>
      </c>
      <c r="AA2704" s="160"/>
      <c r="AB2704" s="123" t="s">
        <v>4395</v>
      </c>
      <c r="AC2704" s="124"/>
      <c r="AD2704" s="2"/>
      <c r="AE2704" s="2"/>
      <c r="AF2704" s="2"/>
      <c r="AG2704" s="2"/>
      <c r="AH2704" s="41" t="s">
        <v>7061</v>
      </c>
      <c r="AI2704" s="80"/>
      <c r="AJ2704" s="80"/>
      <c r="AK2704" s="1"/>
      <c r="AL2704" s="85"/>
      <c r="AM2704" s="151" t="s">
        <v>26263</v>
      </c>
      <c r="AN2704" s="16"/>
      <c r="AO2704" s="166"/>
      <c r="AP2704" s="5">
        <f t="shared" si="43"/>
        <v>0</v>
      </c>
      <c r="AQ2704" s="16"/>
      <c r="AR2704" s="205">
        <v>1</v>
      </c>
      <c r="AS2704" s="16"/>
      <c r="AT2704" s="16"/>
      <c r="AU2704" s="16"/>
      <c r="AV2704" s="16"/>
      <c r="AW2704" s="16"/>
      <c r="AX2704" s="16"/>
    </row>
    <row r="2705" spans="1:50" customFormat="1" ht="15.75" hidden="1" customHeight="1" x14ac:dyDescent="0.2">
      <c r="A2705" s="7" t="s">
        <v>4771</v>
      </c>
      <c r="B2705" s="3" t="s">
        <v>4772</v>
      </c>
      <c r="C2705" s="85" t="s">
        <v>4395</v>
      </c>
      <c r="D2705" s="85" t="s">
        <v>13090</v>
      </c>
      <c r="E2705" s="202" t="s">
        <v>26712</v>
      </c>
      <c r="F2705" s="85" t="s">
        <v>14</v>
      </c>
      <c r="G2705" s="85" t="s">
        <v>17</v>
      </c>
      <c r="H2705" s="85" t="s">
        <v>20690</v>
      </c>
      <c r="I2705" s="3" t="s">
        <v>4558</v>
      </c>
      <c r="J2705" s="85" t="s">
        <v>4406</v>
      </c>
      <c r="K2705" s="7" t="s">
        <v>4407</v>
      </c>
      <c r="L2705" s="3"/>
      <c r="M2705" s="3"/>
      <c r="N2705" s="41" t="s">
        <v>4717</v>
      </c>
      <c r="O2705" s="87">
        <v>122875</v>
      </c>
      <c r="P2705" s="87">
        <v>99606</v>
      </c>
      <c r="Q2705" s="87">
        <v>23269</v>
      </c>
      <c r="R2705" s="87">
        <v>0</v>
      </c>
      <c r="S2705" s="87"/>
      <c r="T2705" s="87"/>
      <c r="U2705" s="85">
        <v>2013</v>
      </c>
      <c r="V2705" s="3" t="s">
        <v>4717</v>
      </c>
      <c r="W2705" s="3"/>
      <c r="X2705" s="3"/>
      <c r="Y2705" s="3"/>
      <c r="Z2705" s="6">
        <v>45000</v>
      </c>
      <c r="AA2705" s="160"/>
      <c r="AB2705" s="123" t="s">
        <v>4395</v>
      </c>
      <c r="AC2705" s="124"/>
      <c r="AD2705" s="41"/>
      <c r="AE2705" s="83"/>
      <c r="AF2705" s="83"/>
      <c r="AG2705" s="41"/>
      <c r="AH2705" s="41" t="s">
        <v>13746</v>
      </c>
      <c r="AI2705" s="80" t="s">
        <v>18231</v>
      </c>
      <c r="AJ2705" s="80" t="s">
        <v>20137</v>
      </c>
      <c r="AK2705" s="3"/>
      <c r="AL2705" s="85"/>
      <c r="AM2705" s="151" t="s">
        <v>19998</v>
      </c>
      <c r="AN2705" s="15"/>
      <c r="AO2705" s="166"/>
      <c r="AP2705" s="5">
        <f t="shared" si="43"/>
        <v>0</v>
      </c>
      <c r="AQ2705" s="16"/>
      <c r="AR2705" s="205">
        <v>1</v>
      </c>
      <c r="AS2705" s="16"/>
      <c r="AT2705" s="16"/>
      <c r="AU2705" s="16"/>
      <c r="AV2705" s="16"/>
      <c r="AW2705" s="16"/>
      <c r="AX2705" s="16"/>
    </row>
    <row r="2706" spans="1:50" customFormat="1" ht="15.75" hidden="1" customHeight="1" x14ac:dyDescent="0.2">
      <c r="A2706" s="7" t="s">
        <v>27842</v>
      </c>
      <c r="B2706" s="3" t="s">
        <v>27843</v>
      </c>
      <c r="C2706" s="85" t="s">
        <v>4395</v>
      </c>
      <c r="D2706" s="85" t="s">
        <v>13090</v>
      </c>
      <c r="E2706" s="202" t="s">
        <v>1800</v>
      </c>
      <c r="F2706" s="85" t="s">
        <v>64</v>
      </c>
      <c r="G2706" s="85" t="s">
        <v>25112</v>
      </c>
      <c r="H2706" s="85" t="s">
        <v>20690</v>
      </c>
      <c r="I2706" s="3" t="s">
        <v>27844</v>
      </c>
      <c r="J2706" s="85" t="s">
        <v>5593</v>
      </c>
      <c r="K2706" s="1" t="s">
        <v>5593</v>
      </c>
      <c r="L2706" s="3"/>
      <c r="M2706" s="3"/>
      <c r="N2706" s="41" t="s">
        <v>27845</v>
      </c>
      <c r="O2706" s="87">
        <v>0</v>
      </c>
      <c r="P2706" s="87">
        <v>0</v>
      </c>
      <c r="Q2706" s="87">
        <v>0</v>
      </c>
      <c r="R2706" s="87">
        <v>0</v>
      </c>
      <c r="S2706" s="87"/>
      <c r="T2706" s="87"/>
      <c r="U2706" s="85" t="s">
        <v>112</v>
      </c>
      <c r="V2706" s="3"/>
      <c r="X2706" s="3"/>
      <c r="Y2706" s="7"/>
      <c r="Z2706" s="6">
        <v>0</v>
      </c>
      <c r="AA2706" s="160"/>
      <c r="AB2706" s="123" t="s">
        <v>4395</v>
      </c>
      <c r="AC2706" s="124"/>
      <c r="AD2706" s="41"/>
      <c r="AE2706" s="41"/>
      <c r="AF2706" s="41"/>
      <c r="AG2706" s="41"/>
      <c r="AH2706" s="41" t="s">
        <v>13755</v>
      </c>
      <c r="AI2706" s="80"/>
      <c r="AJ2706" s="80"/>
      <c r="AK2706" s="3"/>
      <c r="AL2706" s="85"/>
      <c r="AM2706" s="151" t="s">
        <v>28169</v>
      </c>
      <c r="AN2706" s="15"/>
      <c r="AO2706" s="166"/>
      <c r="AP2706" s="5">
        <f t="shared" si="43"/>
        <v>0</v>
      </c>
      <c r="AQ2706" s="16"/>
      <c r="AR2706" s="205">
        <v>1</v>
      </c>
      <c r="AS2706" s="16"/>
      <c r="AT2706" s="16"/>
      <c r="AU2706" s="16"/>
      <c r="AV2706" s="16"/>
      <c r="AW2706" s="16"/>
      <c r="AX2706" s="16"/>
    </row>
    <row r="2707" spans="1:50" customFormat="1" ht="15.75" hidden="1" customHeight="1" x14ac:dyDescent="0.2">
      <c r="A2707" s="7" t="s">
        <v>27846</v>
      </c>
      <c r="B2707" s="3" t="s">
        <v>27847</v>
      </c>
      <c r="C2707" s="85" t="s">
        <v>4395</v>
      </c>
      <c r="D2707" s="85" t="s">
        <v>13090</v>
      </c>
      <c r="E2707" s="202" t="s">
        <v>1800</v>
      </c>
      <c r="F2707" s="85" t="s">
        <v>64</v>
      </c>
      <c r="G2707" s="85" t="s">
        <v>25112</v>
      </c>
      <c r="H2707" s="85" t="s">
        <v>20690</v>
      </c>
      <c r="I2707" s="3" t="s">
        <v>27844</v>
      </c>
      <c r="J2707" s="85" t="s">
        <v>5593</v>
      </c>
      <c r="K2707" s="1" t="s">
        <v>5593</v>
      </c>
      <c r="L2707" s="3"/>
      <c r="M2707" s="3"/>
      <c r="N2707" s="41" t="s">
        <v>27845</v>
      </c>
      <c r="O2707" s="87">
        <v>0</v>
      </c>
      <c r="P2707" s="87">
        <v>0</v>
      </c>
      <c r="Q2707" s="87">
        <v>0</v>
      </c>
      <c r="R2707" s="87">
        <v>0</v>
      </c>
      <c r="S2707" s="87"/>
      <c r="T2707" s="87"/>
      <c r="U2707" s="85" t="s">
        <v>112</v>
      </c>
      <c r="V2707" s="3"/>
      <c r="X2707" s="3"/>
      <c r="Y2707" s="7"/>
      <c r="Z2707" s="6">
        <v>4840</v>
      </c>
      <c r="AA2707" s="160"/>
      <c r="AB2707" s="123" t="s">
        <v>4395</v>
      </c>
      <c r="AC2707" s="124"/>
      <c r="AD2707" s="41"/>
      <c r="AE2707" s="41"/>
      <c r="AF2707" s="41"/>
      <c r="AG2707" s="41"/>
      <c r="AH2707" s="41" t="s">
        <v>13755</v>
      </c>
      <c r="AI2707" s="80"/>
      <c r="AJ2707" s="80"/>
      <c r="AK2707" s="3"/>
      <c r="AL2707" s="85"/>
      <c r="AM2707" s="151" t="s">
        <v>28169</v>
      </c>
      <c r="AN2707" s="15"/>
      <c r="AO2707" s="166"/>
      <c r="AP2707" s="5">
        <f t="shared" si="43"/>
        <v>0</v>
      </c>
      <c r="AQ2707" s="16"/>
      <c r="AR2707" s="205">
        <v>1</v>
      </c>
      <c r="AS2707" s="16"/>
      <c r="AT2707" s="16"/>
      <c r="AU2707" s="16"/>
      <c r="AV2707" s="16"/>
      <c r="AW2707" s="16"/>
      <c r="AX2707" s="16"/>
    </row>
    <row r="2708" spans="1:50" customFormat="1" ht="15.75" hidden="1" customHeight="1" x14ac:dyDescent="0.2">
      <c r="A2708" s="1" t="s">
        <v>26637</v>
      </c>
      <c r="B2708" s="1" t="s">
        <v>26638</v>
      </c>
      <c r="C2708" s="85" t="s">
        <v>4395</v>
      </c>
      <c r="D2708" s="85" t="s">
        <v>13090</v>
      </c>
      <c r="E2708" s="202" t="s">
        <v>1800</v>
      </c>
      <c r="F2708" s="85" t="s">
        <v>14</v>
      </c>
      <c r="G2708" s="85" t="s">
        <v>17</v>
      </c>
      <c r="H2708" s="85" t="s">
        <v>20690</v>
      </c>
      <c r="I2708" s="3" t="s">
        <v>4455</v>
      </c>
      <c r="J2708" s="85" t="s">
        <v>4400</v>
      </c>
      <c r="K2708" s="1" t="s">
        <v>4422</v>
      </c>
      <c r="L2708" s="1"/>
      <c r="M2708" s="1"/>
      <c r="N2708" s="41" t="s">
        <v>16588</v>
      </c>
      <c r="O2708" s="87">
        <v>0</v>
      </c>
      <c r="P2708" s="87">
        <v>0</v>
      </c>
      <c r="Q2708" s="87">
        <v>0</v>
      </c>
      <c r="R2708" s="87">
        <v>0</v>
      </c>
      <c r="S2708" s="87"/>
      <c r="T2708" s="87"/>
      <c r="U2708" s="85" t="s">
        <v>112</v>
      </c>
      <c r="V2708" s="1"/>
      <c r="W2708" s="1"/>
      <c r="X2708" s="1"/>
      <c r="Y2708" s="1"/>
      <c r="Z2708" s="6">
        <v>285054</v>
      </c>
      <c r="AA2708" s="160"/>
      <c r="AB2708" s="123" t="s">
        <v>4395</v>
      </c>
      <c r="AC2708" s="124"/>
      <c r="AD2708" s="2"/>
      <c r="AE2708" s="2"/>
      <c r="AF2708" s="2"/>
      <c r="AG2708" s="2"/>
      <c r="AH2708" s="41" t="s">
        <v>13745</v>
      </c>
      <c r="AI2708" s="80"/>
      <c r="AJ2708" s="80"/>
      <c r="AK2708" s="1"/>
      <c r="AL2708" s="85"/>
      <c r="AM2708" s="151" t="s">
        <v>26263</v>
      </c>
      <c r="AN2708" s="16"/>
      <c r="AO2708" s="166"/>
      <c r="AP2708" s="5">
        <f t="shared" si="43"/>
        <v>0</v>
      </c>
      <c r="AQ2708" s="16"/>
      <c r="AR2708" s="205">
        <v>1</v>
      </c>
      <c r="AS2708" s="16"/>
      <c r="AT2708" s="16"/>
      <c r="AU2708" s="16"/>
      <c r="AV2708" s="16"/>
      <c r="AW2708" s="16"/>
      <c r="AX2708" s="16"/>
    </row>
    <row r="2709" spans="1:50" customFormat="1" ht="15.75" hidden="1" customHeight="1" x14ac:dyDescent="0.2">
      <c r="A2709" s="1" t="s">
        <v>26639</v>
      </c>
      <c r="B2709" s="1" t="s">
        <v>26640</v>
      </c>
      <c r="C2709" s="85" t="s">
        <v>4395</v>
      </c>
      <c r="D2709" s="85" t="s">
        <v>13090</v>
      </c>
      <c r="E2709" s="202" t="s">
        <v>1800</v>
      </c>
      <c r="F2709" s="85" t="s">
        <v>40</v>
      </c>
      <c r="G2709" s="85" t="s">
        <v>41</v>
      </c>
      <c r="H2709" s="85" t="s">
        <v>20690</v>
      </c>
      <c r="I2709" s="3" t="s">
        <v>26526</v>
      </c>
      <c r="J2709" s="85" t="s">
        <v>4435</v>
      </c>
      <c r="K2709" s="1" t="s">
        <v>3838</v>
      </c>
      <c r="L2709" s="1"/>
      <c r="M2709" s="1"/>
      <c r="N2709" s="41" t="s">
        <v>25847</v>
      </c>
      <c r="O2709" s="87">
        <v>0</v>
      </c>
      <c r="P2709" s="87">
        <v>0</v>
      </c>
      <c r="Q2709" s="87">
        <v>0</v>
      </c>
      <c r="R2709" s="87">
        <v>0</v>
      </c>
      <c r="S2709" s="87"/>
      <c r="T2709" s="87"/>
      <c r="U2709" s="85" t="s">
        <v>112</v>
      </c>
      <c r="V2709" s="1"/>
      <c r="W2709" s="1"/>
      <c r="X2709" s="1"/>
      <c r="Y2709" s="1"/>
      <c r="Z2709" s="6">
        <v>240000</v>
      </c>
      <c r="AA2709" s="160"/>
      <c r="AB2709" s="123" t="s">
        <v>4395</v>
      </c>
      <c r="AC2709" s="124"/>
      <c r="AD2709" s="2"/>
      <c r="AE2709" s="2"/>
      <c r="AF2709" s="2"/>
      <c r="AG2709" s="2"/>
      <c r="AH2709" s="41" t="s">
        <v>7061</v>
      </c>
      <c r="AI2709" s="80"/>
      <c r="AJ2709" s="80"/>
      <c r="AK2709" s="1"/>
      <c r="AL2709" s="85"/>
      <c r="AM2709" s="151" t="s">
        <v>26263</v>
      </c>
      <c r="AN2709" s="16"/>
      <c r="AO2709" s="166"/>
      <c r="AP2709" s="5">
        <f t="shared" si="43"/>
        <v>0</v>
      </c>
      <c r="AQ2709" s="16"/>
      <c r="AR2709" s="205">
        <v>1</v>
      </c>
      <c r="AS2709" s="16"/>
      <c r="AT2709" s="16"/>
      <c r="AU2709" s="16"/>
      <c r="AV2709" s="16"/>
      <c r="AW2709" s="16"/>
      <c r="AX2709" s="16"/>
    </row>
    <row r="2710" spans="1:50" customFormat="1" ht="15.75" hidden="1" customHeight="1" x14ac:dyDescent="0.2">
      <c r="A2710" s="1" t="s">
        <v>26641</v>
      </c>
      <c r="B2710" s="1" t="s">
        <v>26642</v>
      </c>
      <c r="C2710" s="85" t="s">
        <v>4395</v>
      </c>
      <c r="D2710" s="85" t="s">
        <v>13090</v>
      </c>
      <c r="E2710" s="202" t="s">
        <v>1800</v>
      </c>
      <c r="F2710" s="85" t="s">
        <v>14</v>
      </c>
      <c r="G2710" s="85" t="s">
        <v>17</v>
      </c>
      <c r="H2710" s="85" t="s">
        <v>20690</v>
      </c>
      <c r="I2710" s="3" t="s">
        <v>4455</v>
      </c>
      <c r="J2710" s="85" t="s">
        <v>4400</v>
      </c>
      <c r="K2710" s="1" t="s">
        <v>4422</v>
      </c>
      <c r="L2710" s="1"/>
      <c r="M2710" s="1"/>
      <c r="N2710" s="41" t="s">
        <v>5003</v>
      </c>
      <c r="O2710" s="87">
        <v>0</v>
      </c>
      <c r="P2710" s="87">
        <v>0</v>
      </c>
      <c r="Q2710" s="87">
        <v>0</v>
      </c>
      <c r="R2710" s="87">
        <v>0</v>
      </c>
      <c r="S2710" s="87"/>
      <c r="T2710" s="87"/>
      <c r="U2710" s="85" t="s">
        <v>112</v>
      </c>
      <c r="V2710" s="1"/>
      <c r="W2710" s="1"/>
      <c r="X2710" s="1"/>
      <c r="Y2710" s="1"/>
      <c r="Z2710" s="6">
        <v>280350</v>
      </c>
      <c r="AA2710" s="160"/>
      <c r="AB2710" s="123" t="s">
        <v>4395</v>
      </c>
      <c r="AC2710" s="124"/>
      <c r="AD2710" s="2"/>
      <c r="AE2710" s="2"/>
      <c r="AF2710" s="2"/>
      <c r="AG2710" s="2"/>
      <c r="AH2710" s="41" t="s">
        <v>13745</v>
      </c>
      <c r="AI2710" s="80"/>
      <c r="AJ2710" s="80"/>
      <c r="AK2710" s="1"/>
      <c r="AL2710" s="85"/>
      <c r="AM2710" s="151" t="s">
        <v>26263</v>
      </c>
      <c r="AN2710" s="16"/>
      <c r="AO2710" s="166"/>
      <c r="AP2710" s="5">
        <f t="shared" si="43"/>
        <v>0</v>
      </c>
      <c r="AQ2710" s="16"/>
      <c r="AR2710" s="205">
        <v>1</v>
      </c>
      <c r="AS2710" s="16"/>
      <c r="AT2710" s="16"/>
      <c r="AU2710" s="16"/>
      <c r="AV2710" s="16"/>
      <c r="AW2710" s="16"/>
      <c r="AX2710" s="16"/>
    </row>
    <row r="2711" spans="1:50" customFormat="1" ht="15.75" hidden="1" customHeight="1" x14ac:dyDescent="0.2">
      <c r="A2711" s="1" t="s">
        <v>26643</v>
      </c>
      <c r="B2711" s="1" t="s">
        <v>26644</v>
      </c>
      <c r="C2711" s="85" t="s">
        <v>4395</v>
      </c>
      <c r="D2711" s="85" t="s">
        <v>13090</v>
      </c>
      <c r="E2711" s="202" t="s">
        <v>1800</v>
      </c>
      <c r="F2711" s="85" t="s">
        <v>14</v>
      </c>
      <c r="G2711" s="85" t="s">
        <v>17</v>
      </c>
      <c r="H2711" s="85" t="s">
        <v>20690</v>
      </c>
      <c r="I2711" s="3" t="s">
        <v>4455</v>
      </c>
      <c r="J2711" s="85" t="s">
        <v>4400</v>
      </c>
      <c r="K2711" s="1" t="s">
        <v>4422</v>
      </c>
      <c r="L2711" s="1"/>
      <c r="M2711" s="1"/>
      <c r="N2711" s="41" t="s">
        <v>16588</v>
      </c>
      <c r="O2711" s="87">
        <v>0</v>
      </c>
      <c r="P2711" s="87">
        <v>0</v>
      </c>
      <c r="Q2711" s="87">
        <v>0</v>
      </c>
      <c r="R2711" s="87">
        <v>0</v>
      </c>
      <c r="S2711" s="87"/>
      <c r="T2711" s="87"/>
      <c r="U2711" s="85" t="s">
        <v>112</v>
      </c>
      <c r="V2711" s="1"/>
      <c r="W2711" s="1"/>
      <c r="X2711" s="1"/>
      <c r="Y2711" s="1"/>
      <c r="Z2711" s="6">
        <v>362109</v>
      </c>
      <c r="AA2711" s="160"/>
      <c r="AB2711" s="123" t="s">
        <v>4395</v>
      </c>
      <c r="AC2711" s="124"/>
      <c r="AD2711" s="2"/>
      <c r="AE2711" s="2"/>
      <c r="AF2711" s="2"/>
      <c r="AG2711" s="2"/>
      <c r="AH2711" s="41" t="s">
        <v>7654</v>
      </c>
      <c r="AI2711" s="80"/>
      <c r="AJ2711" s="80"/>
      <c r="AK2711" s="1"/>
      <c r="AL2711" s="85"/>
      <c r="AM2711" s="151" t="s">
        <v>26263</v>
      </c>
      <c r="AN2711" s="16"/>
      <c r="AO2711" s="166"/>
      <c r="AP2711" s="5">
        <f t="shared" si="43"/>
        <v>0</v>
      </c>
      <c r="AQ2711" s="16"/>
      <c r="AR2711" s="205">
        <v>1</v>
      </c>
      <c r="AS2711" s="16"/>
      <c r="AT2711" s="16"/>
      <c r="AU2711" s="16"/>
      <c r="AV2711" s="16"/>
      <c r="AW2711" s="16"/>
      <c r="AX2711" s="16"/>
    </row>
    <row r="2712" spans="1:50" customFormat="1" ht="15.75" hidden="1" customHeight="1" x14ac:dyDescent="0.2">
      <c r="A2712" s="1" t="s">
        <v>26645</v>
      </c>
      <c r="B2712" s="1" t="s">
        <v>26646</v>
      </c>
      <c r="C2712" s="85" t="s">
        <v>4395</v>
      </c>
      <c r="D2712" s="85" t="s">
        <v>13090</v>
      </c>
      <c r="E2712" s="202" t="s">
        <v>1800</v>
      </c>
      <c r="F2712" s="85" t="s">
        <v>14</v>
      </c>
      <c r="G2712" s="85" t="s">
        <v>17</v>
      </c>
      <c r="H2712" s="85" t="s">
        <v>20690</v>
      </c>
      <c r="I2712" s="3" t="s">
        <v>4455</v>
      </c>
      <c r="J2712" s="85" t="s">
        <v>4400</v>
      </c>
      <c r="K2712" s="1" t="s">
        <v>4422</v>
      </c>
      <c r="L2712" s="1"/>
      <c r="M2712" s="1"/>
      <c r="N2712" s="41" t="s">
        <v>16588</v>
      </c>
      <c r="O2712" s="87">
        <v>0</v>
      </c>
      <c r="P2712" s="87">
        <v>0</v>
      </c>
      <c r="Q2712" s="87">
        <v>0</v>
      </c>
      <c r="R2712" s="87">
        <v>0</v>
      </c>
      <c r="S2712" s="87"/>
      <c r="T2712" s="87"/>
      <c r="U2712" s="85" t="s">
        <v>112</v>
      </c>
      <c r="V2712" s="1"/>
      <c r="W2712" s="1"/>
      <c r="X2712" s="1"/>
      <c r="Y2712" s="1"/>
      <c r="Z2712" s="6">
        <v>381489</v>
      </c>
      <c r="AA2712" s="160"/>
      <c r="AB2712" s="123" t="s">
        <v>4395</v>
      </c>
      <c r="AC2712" s="124"/>
      <c r="AD2712" s="2"/>
      <c r="AE2712" s="2"/>
      <c r="AF2712" s="2"/>
      <c r="AG2712" s="2"/>
      <c r="AH2712" s="41" t="s">
        <v>7654</v>
      </c>
      <c r="AI2712" s="80"/>
      <c r="AJ2712" s="80"/>
      <c r="AK2712" s="1"/>
      <c r="AL2712" s="85"/>
      <c r="AM2712" s="151" t="s">
        <v>26263</v>
      </c>
      <c r="AN2712" s="16"/>
      <c r="AO2712" s="166"/>
      <c r="AP2712" s="5">
        <f t="shared" si="43"/>
        <v>0</v>
      </c>
      <c r="AQ2712" s="16"/>
      <c r="AR2712" s="205">
        <v>1</v>
      </c>
      <c r="AS2712" s="16"/>
      <c r="AT2712" s="16"/>
      <c r="AU2712" s="16"/>
      <c r="AV2712" s="16"/>
      <c r="AW2712" s="16"/>
      <c r="AX2712" s="16"/>
    </row>
    <row r="2713" spans="1:50" customFormat="1" ht="15.75" hidden="1" customHeight="1" x14ac:dyDescent="0.2">
      <c r="A2713" s="7" t="s">
        <v>27848</v>
      </c>
      <c r="B2713" s="3" t="s">
        <v>27849</v>
      </c>
      <c r="C2713" s="85" t="s">
        <v>4395</v>
      </c>
      <c r="D2713" s="85" t="s">
        <v>13090</v>
      </c>
      <c r="E2713" s="202" t="s">
        <v>1800</v>
      </c>
      <c r="F2713" s="85" t="s">
        <v>14</v>
      </c>
      <c r="G2713" s="85" t="s">
        <v>17</v>
      </c>
      <c r="H2713" s="85" t="s">
        <v>20690</v>
      </c>
      <c r="I2713" s="3" t="s">
        <v>4491</v>
      </c>
      <c r="J2713" s="85" t="s">
        <v>115</v>
      </c>
      <c r="K2713" s="7" t="s">
        <v>4595</v>
      </c>
      <c r="L2713" s="3"/>
      <c r="M2713" s="3"/>
      <c r="N2713" s="41" t="s">
        <v>17191</v>
      </c>
      <c r="O2713" s="87">
        <v>0</v>
      </c>
      <c r="P2713" s="87">
        <v>0</v>
      </c>
      <c r="Q2713" s="87">
        <v>0</v>
      </c>
      <c r="R2713" s="87">
        <v>0</v>
      </c>
      <c r="S2713" s="87"/>
      <c r="T2713" s="87"/>
      <c r="U2713" s="85" t="s">
        <v>112</v>
      </c>
      <c r="V2713" s="3"/>
      <c r="X2713" s="3"/>
      <c r="Y2713" s="7"/>
      <c r="Z2713" s="6">
        <v>130183</v>
      </c>
      <c r="AA2713" s="160"/>
      <c r="AB2713" s="123" t="s">
        <v>4395</v>
      </c>
      <c r="AC2713" s="124"/>
      <c r="AD2713" s="41"/>
      <c r="AE2713" s="41"/>
      <c r="AF2713" s="41"/>
      <c r="AG2713" s="41"/>
      <c r="AH2713" s="41" t="s">
        <v>7654</v>
      </c>
      <c r="AI2713" s="80"/>
      <c r="AJ2713" s="80"/>
      <c r="AK2713" s="3"/>
      <c r="AL2713" s="85"/>
      <c r="AM2713" s="151" t="s">
        <v>28169</v>
      </c>
      <c r="AN2713" s="15"/>
      <c r="AO2713" s="166"/>
      <c r="AP2713" s="5">
        <f t="shared" si="43"/>
        <v>0</v>
      </c>
      <c r="AQ2713" s="16"/>
      <c r="AR2713" s="205">
        <v>1</v>
      </c>
      <c r="AS2713" s="16"/>
      <c r="AT2713" s="16"/>
      <c r="AU2713" s="16"/>
      <c r="AV2713" s="16"/>
      <c r="AW2713" s="16"/>
      <c r="AX2713" s="16"/>
    </row>
    <row r="2714" spans="1:50" customFormat="1" ht="15.75" hidden="1" customHeight="1" x14ac:dyDescent="0.2">
      <c r="A2714" s="1" t="s">
        <v>26647</v>
      </c>
      <c r="B2714" s="1" t="s">
        <v>26648</v>
      </c>
      <c r="C2714" s="85" t="s">
        <v>4395</v>
      </c>
      <c r="D2714" s="85" t="s">
        <v>13090</v>
      </c>
      <c r="E2714" s="202" t="s">
        <v>1800</v>
      </c>
      <c r="F2714" s="85" t="s">
        <v>55</v>
      </c>
      <c r="G2714" s="85" t="s">
        <v>60</v>
      </c>
      <c r="H2714" s="85" t="s">
        <v>20690</v>
      </c>
      <c r="I2714" s="3" t="s">
        <v>4399</v>
      </c>
      <c r="J2714" s="85" t="s">
        <v>26013</v>
      </c>
      <c r="K2714" s="1" t="s">
        <v>4657</v>
      </c>
      <c r="L2714" s="1"/>
      <c r="M2714" s="1"/>
      <c r="N2714" s="41" t="s">
        <v>26649</v>
      </c>
      <c r="O2714" s="87">
        <v>0</v>
      </c>
      <c r="P2714" s="87">
        <v>0</v>
      </c>
      <c r="Q2714" s="87">
        <v>0</v>
      </c>
      <c r="R2714" s="87">
        <v>0</v>
      </c>
      <c r="S2714" s="87"/>
      <c r="T2714" s="87"/>
      <c r="U2714" s="85" t="s">
        <v>112</v>
      </c>
      <c r="V2714" s="1"/>
      <c r="W2714" s="1"/>
      <c r="X2714" s="1"/>
      <c r="Y2714" s="1"/>
      <c r="Z2714" s="6">
        <v>0</v>
      </c>
      <c r="AA2714" s="160"/>
      <c r="AB2714" s="123" t="s">
        <v>4395</v>
      </c>
      <c r="AC2714" s="124"/>
      <c r="AD2714" s="2"/>
      <c r="AE2714" s="2"/>
      <c r="AF2714" s="2"/>
      <c r="AG2714" s="2"/>
      <c r="AH2714" s="41" t="s">
        <v>24622</v>
      </c>
      <c r="AI2714" s="80"/>
      <c r="AJ2714" s="97"/>
      <c r="AK2714" s="1"/>
      <c r="AL2714" s="85"/>
      <c r="AM2714" s="151" t="s">
        <v>26263</v>
      </c>
      <c r="AN2714" s="16"/>
      <c r="AO2714" s="166"/>
      <c r="AP2714" s="5">
        <f t="shared" si="43"/>
        <v>0</v>
      </c>
      <c r="AQ2714" s="16"/>
      <c r="AR2714" s="205">
        <v>1</v>
      </c>
      <c r="AS2714" s="16"/>
      <c r="AT2714" s="16"/>
      <c r="AU2714" s="16"/>
      <c r="AV2714" s="16"/>
      <c r="AW2714" s="16"/>
      <c r="AX2714" s="16"/>
    </row>
    <row r="2715" spans="1:50" customFormat="1" ht="15.75" hidden="1" customHeight="1" x14ac:dyDescent="0.2">
      <c r="A2715" s="7" t="s">
        <v>4773</v>
      </c>
      <c r="B2715" s="3" t="s">
        <v>4774</v>
      </c>
      <c r="C2715" s="85" t="s">
        <v>4395</v>
      </c>
      <c r="D2715" s="85" t="s">
        <v>13090</v>
      </c>
      <c r="E2715" s="202" t="s">
        <v>26712</v>
      </c>
      <c r="F2715" s="85" t="s">
        <v>55</v>
      </c>
      <c r="G2715" s="85" t="s">
        <v>57</v>
      </c>
      <c r="H2715" s="85" t="s">
        <v>20690</v>
      </c>
      <c r="I2715" s="3" t="s">
        <v>4399</v>
      </c>
      <c r="J2715" s="85" t="s">
        <v>4406</v>
      </c>
      <c r="K2715" s="7" t="s">
        <v>4407</v>
      </c>
      <c r="L2715" s="3"/>
      <c r="M2715" s="3"/>
      <c r="N2715" s="41" t="s">
        <v>4717</v>
      </c>
      <c r="O2715" s="87">
        <v>196380</v>
      </c>
      <c r="P2715" s="87">
        <v>128510</v>
      </c>
      <c r="Q2715" s="87">
        <v>67870</v>
      </c>
      <c r="R2715" s="87">
        <v>0</v>
      </c>
      <c r="S2715" s="87"/>
      <c r="T2715" s="87"/>
      <c r="U2715" s="85">
        <v>2015</v>
      </c>
      <c r="V2715" s="3" t="s">
        <v>4717</v>
      </c>
      <c r="W2715" s="3"/>
      <c r="X2715" s="3"/>
      <c r="Y2715" s="3"/>
      <c r="Z2715" s="6">
        <v>40303</v>
      </c>
      <c r="AA2715" s="160"/>
      <c r="AB2715" s="123" t="s">
        <v>4395</v>
      </c>
      <c r="AC2715" s="124"/>
      <c r="AD2715" s="41"/>
      <c r="AE2715" s="83"/>
      <c r="AF2715" s="83"/>
      <c r="AG2715" s="41"/>
      <c r="AH2715" s="41" t="s">
        <v>13741</v>
      </c>
      <c r="AI2715" s="80" t="s">
        <v>18232</v>
      </c>
      <c r="AJ2715" s="80" t="s">
        <v>20138</v>
      </c>
      <c r="AK2715" s="3"/>
      <c r="AL2715" s="85"/>
      <c r="AM2715" s="151" t="s">
        <v>19998</v>
      </c>
      <c r="AN2715" s="15"/>
      <c r="AO2715" s="166"/>
      <c r="AP2715" s="5">
        <f t="shared" si="43"/>
        <v>0</v>
      </c>
      <c r="AQ2715" s="16"/>
      <c r="AR2715" s="205">
        <v>1</v>
      </c>
      <c r="AS2715" s="16"/>
      <c r="AT2715" s="16"/>
      <c r="AU2715" s="16"/>
      <c r="AV2715" s="16"/>
      <c r="AW2715" s="16"/>
      <c r="AX2715" s="16"/>
    </row>
    <row r="2716" spans="1:50" customFormat="1" ht="15.75" hidden="1" customHeight="1" x14ac:dyDescent="0.2">
      <c r="A2716" s="7" t="s">
        <v>27850</v>
      </c>
      <c r="B2716" s="3" t="s">
        <v>27851</v>
      </c>
      <c r="C2716" s="85" t="s">
        <v>4395</v>
      </c>
      <c r="D2716" s="85" t="s">
        <v>13090</v>
      </c>
      <c r="E2716" s="202" t="s">
        <v>1800</v>
      </c>
      <c r="F2716" s="85" t="s">
        <v>55</v>
      </c>
      <c r="G2716" s="85" t="s">
        <v>60</v>
      </c>
      <c r="H2716" s="85" t="s">
        <v>20690</v>
      </c>
      <c r="I2716" s="3" t="s">
        <v>4399</v>
      </c>
      <c r="J2716" s="85" t="s">
        <v>26013</v>
      </c>
      <c r="K2716" s="7" t="s">
        <v>4657</v>
      </c>
      <c r="L2716" s="3"/>
      <c r="M2716" s="3"/>
      <c r="N2716" s="41" t="s">
        <v>26649</v>
      </c>
      <c r="O2716" s="87">
        <v>0</v>
      </c>
      <c r="P2716" s="87">
        <v>0</v>
      </c>
      <c r="Q2716" s="87">
        <v>0</v>
      </c>
      <c r="R2716" s="87">
        <v>0</v>
      </c>
      <c r="S2716" s="87"/>
      <c r="T2716" s="87"/>
      <c r="U2716" s="85" t="s">
        <v>112</v>
      </c>
      <c r="V2716" s="3"/>
      <c r="X2716" s="3"/>
      <c r="Y2716" s="7"/>
      <c r="Z2716" s="6">
        <v>123271</v>
      </c>
      <c r="AA2716" s="160"/>
      <c r="AB2716" s="123" t="s">
        <v>4395</v>
      </c>
      <c r="AC2716" s="124"/>
      <c r="AD2716" s="41"/>
      <c r="AE2716" s="41"/>
      <c r="AF2716" s="41"/>
      <c r="AG2716" s="41"/>
      <c r="AH2716" s="41" t="s">
        <v>24622</v>
      </c>
      <c r="AI2716" s="80"/>
      <c r="AJ2716" s="80"/>
      <c r="AK2716" s="3"/>
      <c r="AL2716" s="85"/>
      <c r="AM2716" s="151" t="s">
        <v>28169</v>
      </c>
      <c r="AN2716" s="15"/>
      <c r="AO2716" s="166"/>
      <c r="AP2716" s="5">
        <f t="shared" si="43"/>
        <v>0</v>
      </c>
      <c r="AQ2716" s="16"/>
      <c r="AR2716" s="205">
        <v>1</v>
      </c>
      <c r="AS2716" s="16"/>
      <c r="AT2716" s="16"/>
      <c r="AU2716" s="16"/>
      <c r="AV2716" s="16"/>
      <c r="AW2716" s="16"/>
      <c r="AX2716" s="16"/>
    </row>
    <row r="2717" spans="1:50" customFormat="1" ht="15.75" hidden="1" customHeight="1" x14ac:dyDescent="0.2">
      <c r="A2717" s="1" t="s">
        <v>26650</v>
      </c>
      <c r="B2717" s="1" t="s">
        <v>26651</v>
      </c>
      <c r="C2717" s="85" t="s">
        <v>4395</v>
      </c>
      <c r="D2717" s="85" t="s">
        <v>13090</v>
      </c>
      <c r="E2717" s="202" t="s">
        <v>1800</v>
      </c>
      <c r="F2717" s="85" t="s">
        <v>40</v>
      </c>
      <c r="G2717" s="85" t="s">
        <v>15326</v>
      </c>
      <c r="H2717" s="85" t="s">
        <v>20690</v>
      </c>
      <c r="I2717" s="3" t="s">
        <v>5218</v>
      </c>
      <c r="J2717" s="85" t="s">
        <v>115</v>
      </c>
      <c r="K2717" s="1" t="s">
        <v>4689</v>
      </c>
      <c r="L2717" s="1"/>
      <c r="M2717" s="1"/>
      <c r="N2717" s="41" t="s">
        <v>4552</v>
      </c>
      <c r="O2717" s="87">
        <v>0</v>
      </c>
      <c r="P2717" s="87">
        <v>0</v>
      </c>
      <c r="Q2717" s="87">
        <v>0</v>
      </c>
      <c r="R2717" s="87">
        <v>0</v>
      </c>
      <c r="S2717" s="87"/>
      <c r="T2717" s="87"/>
      <c r="U2717" s="85" t="s">
        <v>112</v>
      </c>
      <c r="V2717" s="1"/>
      <c r="W2717" s="1"/>
      <c r="X2717" s="1"/>
      <c r="Y2717" s="1"/>
      <c r="Z2717" s="6">
        <v>800</v>
      </c>
      <c r="AA2717" s="160"/>
      <c r="AB2717" s="123" t="s">
        <v>4395</v>
      </c>
      <c r="AC2717" s="124"/>
      <c r="AD2717" s="2"/>
      <c r="AE2717" s="2"/>
      <c r="AF2717" s="2"/>
      <c r="AG2717" s="2"/>
      <c r="AH2717" s="41" t="s">
        <v>7061</v>
      </c>
      <c r="AI2717" s="80"/>
      <c r="AJ2717" s="80"/>
      <c r="AK2717" s="1"/>
      <c r="AL2717" s="85"/>
      <c r="AM2717" s="151" t="s">
        <v>26263</v>
      </c>
      <c r="AN2717" s="16"/>
      <c r="AO2717" s="166"/>
      <c r="AP2717" s="5">
        <f t="shared" si="43"/>
        <v>0</v>
      </c>
      <c r="AQ2717" s="16"/>
      <c r="AR2717" s="205">
        <v>1</v>
      </c>
      <c r="AS2717" s="16"/>
      <c r="AT2717" s="16"/>
      <c r="AU2717" s="16"/>
      <c r="AV2717" s="16"/>
      <c r="AW2717" s="16"/>
      <c r="AX2717" s="16"/>
    </row>
    <row r="2718" spans="1:50" customFormat="1" ht="15.75" hidden="1" customHeight="1" x14ac:dyDescent="0.2">
      <c r="A2718" s="7" t="s">
        <v>27852</v>
      </c>
      <c r="B2718" s="3" t="s">
        <v>27853</v>
      </c>
      <c r="C2718" s="85" t="s">
        <v>4395</v>
      </c>
      <c r="D2718" s="85" t="s">
        <v>13090</v>
      </c>
      <c r="E2718" s="202" t="s">
        <v>1800</v>
      </c>
      <c r="F2718" s="85" t="s">
        <v>40</v>
      </c>
      <c r="G2718" s="85" t="s">
        <v>43</v>
      </c>
      <c r="H2718" s="85" t="s">
        <v>20690</v>
      </c>
      <c r="I2718" s="3" t="s">
        <v>24114</v>
      </c>
      <c r="J2718" s="85" t="s">
        <v>115</v>
      </c>
      <c r="K2718" s="7" t="s">
        <v>4526</v>
      </c>
      <c r="L2718" s="3"/>
      <c r="M2718" s="3"/>
      <c r="N2718" s="41" t="s">
        <v>27854</v>
      </c>
      <c r="O2718" s="87">
        <v>0</v>
      </c>
      <c r="P2718" s="87">
        <v>0</v>
      </c>
      <c r="Q2718" s="87">
        <v>0</v>
      </c>
      <c r="R2718" s="87">
        <v>0</v>
      </c>
      <c r="S2718" s="87"/>
      <c r="T2718" s="87"/>
      <c r="U2718" s="85" t="s">
        <v>112</v>
      </c>
      <c r="V2718" s="3"/>
      <c r="X2718" s="3"/>
      <c r="Y2718" s="7"/>
      <c r="Z2718" s="6">
        <v>50000</v>
      </c>
      <c r="AA2718" s="160"/>
      <c r="AB2718" s="123" t="s">
        <v>4395</v>
      </c>
      <c r="AC2718" s="124"/>
      <c r="AD2718" s="41"/>
      <c r="AE2718" s="41"/>
      <c r="AF2718" s="41"/>
      <c r="AG2718" s="41"/>
      <c r="AH2718" s="41" t="s">
        <v>7061</v>
      </c>
      <c r="AI2718" s="80"/>
      <c r="AJ2718" s="80"/>
      <c r="AK2718" s="3"/>
      <c r="AL2718" s="85"/>
      <c r="AM2718" s="151" t="s">
        <v>28169</v>
      </c>
      <c r="AN2718" s="15"/>
      <c r="AO2718" s="166"/>
      <c r="AP2718" s="5">
        <f t="shared" si="43"/>
        <v>0</v>
      </c>
      <c r="AQ2718" s="16"/>
      <c r="AR2718" s="205">
        <v>1</v>
      </c>
      <c r="AS2718" s="16"/>
      <c r="AT2718" s="16"/>
      <c r="AU2718" s="16"/>
      <c r="AV2718" s="16"/>
      <c r="AW2718" s="16"/>
      <c r="AX2718" s="16"/>
    </row>
    <row r="2719" spans="1:50" customFormat="1" ht="15.75" hidden="1" customHeight="1" x14ac:dyDescent="0.2">
      <c r="A2719" s="1" t="s">
        <v>26652</v>
      </c>
      <c r="B2719" s="1" t="s">
        <v>26653</v>
      </c>
      <c r="C2719" s="85" t="s">
        <v>4395</v>
      </c>
      <c r="D2719" s="85" t="s">
        <v>13090</v>
      </c>
      <c r="E2719" s="202" t="s">
        <v>1800</v>
      </c>
      <c r="F2719" s="85" t="s">
        <v>40</v>
      </c>
      <c r="G2719" s="85" t="s">
        <v>43</v>
      </c>
      <c r="H2719" s="85" t="s">
        <v>20690</v>
      </c>
      <c r="I2719" s="3" t="s">
        <v>4475</v>
      </c>
      <c r="J2719" s="85" t="s">
        <v>4447</v>
      </c>
      <c r="K2719" s="1" t="s">
        <v>5103</v>
      </c>
      <c r="L2719" s="1"/>
      <c r="M2719" s="1"/>
      <c r="N2719" s="41" t="s">
        <v>5201</v>
      </c>
      <c r="O2719" s="87">
        <v>0</v>
      </c>
      <c r="P2719" s="87">
        <v>0</v>
      </c>
      <c r="Q2719" s="87">
        <v>0</v>
      </c>
      <c r="R2719" s="87">
        <v>0</v>
      </c>
      <c r="S2719" s="87"/>
      <c r="T2719" s="87"/>
      <c r="U2719" s="85" t="s">
        <v>112</v>
      </c>
      <c r="V2719" s="1"/>
      <c r="W2719" s="1"/>
      <c r="X2719" s="1"/>
      <c r="Y2719" s="1"/>
      <c r="Z2719" s="6">
        <v>10000</v>
      </c>
      <c r="AA2719" s="160"/>
      <c r="AB2719" s="123" t="s">
        <v>4395</v>
      </c>
      <c r="AC2719" s="124"/>
      <c r="AD2719" s="2"/>
      <c r="AE2719" s="2"/>
      <c r="AF2719" s="2"/>
      <c r="AG2719" s="2"/>
      <c r="AH2719" s="41" t="s">
        <v>7061</v>
      </c>
      <c r="AI2719" s="80"/>
      <c r="AJ2719" s="80"/>
      <c r="AK2719" s="1"/>
      <c r="AL2719" s="85"/>
      <c r="AM2719" s="151" t="s">
        <v>26263</v>
      </c>
      <c r="AN2719" s="16"/>
      <c r="AO2719" s="166"/>
      <c r="AP2719" s="5">
        <f t="shared" si="43"/>
        <v>0</v>
      </c>
      <c r="AQ2719" s="16"/>
      <c r="AR2719" s="205">
        <v>1</v>
      </c>
      <c r="AS2719" s="16"/>
      <c r="AT2719" s="16"/>
      <c r="AU2719" s="16"/>
      <c r="AV2719" s="16"/>
      <c r="AW2719" s="16"/>
      <c r="AX2719" s="16"/>
    </row>
    <row r="2720" spans="1:50" customFormat="1" ht="15.75" hidden="1" customHeight="1" x14ac:dyDescent="0.2">
      <c r="A2720" s="1" t="s">
        <v>26654</v>
      </c>
      <c r="B2720" s="1" t="s">
        <v>26655</v>
      </c>
      <c r="C2720" s="85" t="s">
        <v>4395</v>
      </c>
      <c r="D2720" s="85" t="s">
        <v>13090</v>
      </c>
      <c r="E2720" s="202" t="s">
        <v>1800</v>
      </c>
      <c r="F2720" s="85" t="s">
        <v>55</v>
      </c>
      <c r="G2720" s="85" t="s">
        <v>59</v>
      </c>
      <c r="H2720" s="85" t="s">
        <v>20690</v>
      </c>
      <c r="I2720" s="3" t="s">
        <v>4399</v>
      </c>
      <c r="J2720" s="85" t="s">
        <v>4481</v>
      </c>
      <c r="K2720" s="1" t="s">
        <v>6500</v>
      </c>
      <c r="L2720" s="1"/>
      <c r="M2720" s="1"/>
      <c r="N2720" s="41" t="s">
        <v>24275</v>
      </c>
      <c r="O2720" s="87">
        <v>0</v>
      </c>
      <c r="P2720" s="87">
        <v>0</v>
      </c>
      <c r="Q2720" s="87">
        <v>0</v>
      </c>
      <c r="R2720" s="87">
        <v>0</v>
      </c>
      <c r="S2720" s="87"/>
      <c r="T2720" s="87"/>
      <c r="U2720" s="85" t="s">
        <v>112</v>
      </c>
      <c r="V2720" s="1"/>
      <c r="W2720" s="1"/>
      <c r="X2720" s="1"/>
      <c r="Y2720" s="1"/>
      <c r="Z2720" s="6">
        <v>15351</v>
      </c>
      <c r="AA2720" s="160"/>
      <c r="AB2720" s="123" t="s">
        <v>4395</v>
      </c>
      <c r="AC2720" s="124"/>
      <c r="AD2720" s="2"/>
      <c r="AE2720" s="2"/>
      <c r="AF2720" s="2"/>
      <c r="AG2720" s="2"/>
      <c r="AH2720" s="41" t="s">
        <v>24622</v>
      </c>
      <c r="AI2720" s="80"/>
      <c r="AJ2720" s="80"/>
      <c r="AK2720" s="1"/>
      <c r="AL2720" s="85"/>
      <c r="AM2720" s="151" t="s">
        <v>26263</v>
      </c>
      <c r="AN2720" s="16"/>
      <c r="AO2720" s="166"/>
      <c r="AP2720" s="5">
        <f t="shared" si="43"/>
        <v>0</v>
      </c>
      <c r="AQ2720" s="16"/>
      <c r="AR2720" s="205">
        <v>1</v>
      </c>
      <c r="AS2720" s="16"/>
      <c r="AT2720" s="16"/>
      <c r="AU2720" s="16"/>
      <c r="AV2720" s="16"/>
      <c r="AW2720" s="16"/>
      <c r="AX2720" s="16"/>
    </row>
    <row r="2721" spans="1:50" customFormat="1" ht="15.75" hidden="1" customHeight="1" x14ac:dyDescent="0.2">
      <c r="A2721" s="7" t="s">
        <v>27855</v>
      </c>
      <c r="B2721" s="3" t="s">
        <v>27856</v>
      </c>
      <c r="C2721" s="85" t="s">
        <v>4395</v>
      </c>
      <c r="D2721" s="85" t="s">
        <v>13090</v>
      </c>
      <c r="E2721" s="202" t="s">
        <v>1800</v>
      </c>
      <c r="F2721" s="85" t="s">
        <v>40</v>
      </c>
      <c r="G2721" s="85" t="s">
        <v>41</v>
      </c>
      <c r="H2721" s="85" t="s">
        <v>20690</v>
      </c>
      <c r="I2721" s="3" t="s">
        <v>21239</v>
      </c>
      <c r="J2721" s="85" t="s">
        <v>115</v>
      </c>
      <c r="K2721" s="7" t="s">
        <v>4522</v>
      </c>
      <c r="L2721" s="3"/>
      <c r="M2721" s="3"/>
      <c r="N2721" s="41" t="s">
        <v>27857</v>
      </c>
      <c r="O2721" s="87">
        <v>0</v>
      </c>
      <c r="P2721" s="87">
        <v>0</v>
      </c>
      <c r="Q2721" s="87">
        <v>0</v>
      </c>
      <c r="R2721" s="87">
        <v>0</v>
      </c>
      <c r="S2721" s="87"/>
      <c r="T2721" s="87"/>
      <c r="U2721" s="85" t="s">
        <v>112</v>
      </c>
      <c r="V2721" s="3"/>
      <c r="X2721" s="3"/>
      <c r="Y2721" s="7"/>
      <c r="Z2721" s="6">
        <v>10000</v>
      </c>
      <c r="AA2721" s="160"/>
      <c r="AB2721" s="123" t="s">
        <v>4395</v>
      </c>
      <c r="AC2721" s="124"/>
      <c r="AD2721" s="41"/>
      <c r="AE2721" s="41"/>
      <c r="AF2721" s="41"/>
      <c r="AG2721" s="41"/>
      <c r="AH2721" s="41" t="s">
        <v>7061</v>
      </c>
      <c r="AI2721" s="80"/>
      <c r="AJ2721" s="80"/>
      <c r="AK2721" s="3"/>
      <c r="AL2721" s="85"/>
      <c r="AM2721" s="151" t="s">
        <v>28169</v>
      </c>
      <c r="AN2721" s="15"/>
      <c r="AO2721" s="166"/>
      <c r="AP2721" s="5">
        <f t="shared" si="43"/>
        <v>0</v>
      </c>
      <c r="AQ2721" s="16"/>
      <c r="AR2721" s="205">
        <v>1</v>
      </c>
      <c r="AS2721" s="16"/>
      <c r="AT2721" s="16"/>
      <c r="AU2721" s="16"/>
      <c r="AV2721" s="16"/>
      <c r="AW2721" s="16"/>
      <c r="AX2721" s="16"/>
    </row>
    <row r="2722" spans="1:50" customFormat="1" ht="15.75" hidden="1" customHeight="1" x14ac:dyDescent="0.2">
      <c r="A2722" s="7" t="s">
        <v>27858</v>
      </c>
      <c r="B2722" s="3" t="s">
        <v>27859</v>
      </c>
      <c r="C2722" s="85" t="s">
        <v>4395</v>
      </c>
      <c r="D2722" s="85" t="s">
        <v>13090</v>
      </c>
      <c r="E2722" s="202" t="s">
        <v>1800</v>
      </c>
      <c r="F2722" s="85" t="s">
        <v>40</v>
      </c>
      <c r="G2722" s="85" t="s">
        <v>43</v>
      </c>
      <c r="H2722" s="85" t="s">
        <v>20690</v>
      </c>
      <c r="I2722" s="3" t="s">
        <v>21239</v>
      </c>
      <c r="J2722" s="85" t="s">
        <v>115</v>
      </c>
      <c r="K2722" s="7" t="s">
        <v>4522</v>
      </c>
      <c r="L2722" s="3"/>
      <c r="M2722" s="3"/>
      <c r="N2722" s="41" t="s">
        <v>27857</v>
      </c>
      <c r="O2722" s="87">
        <v>0</v>
      </c>
      <c r="P2722" s="87">
        <v>0</v>
      </c>
      <c r="Q2722" s="87">
        <v>0</v>
      </c>
      <c r="R2722" s="87">
        <v>0</v>
      </c>
      <c r="S2722" s="87"/>
      <c r="T2722" s="87"/>
      <c r="U2722" s="85" t="s">
        <v>112</v>
      </c>
      <c r="V2722" s="3"/>
      <c r="X2722" s="3"/>
      <c r="Y2722" s="7"/>
      <c r="Z2722" s="6">
        <v>10000</v>
      </c>
      <c r="AA2722" s="160"/>
      <c r="AB2722" s="123" t="s">
        <v>4395</v>
      </c>
      <c r="AC2722" s="124"/>
      <c r="AD2722" s="41"/>
      <c r="AE2722" s="41"/>
      <c r="AF2722" s="41"/>
      <c r="AG2722" s="41"/>
      <c r="AH2722" s="41" t="s">
        <v>7061</v>
      </c>
      <c r="AI2722" s="80"/>
      <c r="AJ2722" s="80"/>
      <c r="AK2722" s="3"/>
      <c r="AL2722" s="85"/>
      <c r="AM2722" s="151" t="s">
        <v>28169</v>
      </c>
      <c r="AN2722" s="15"/>
      <c r="AO2722" s="166"/>
      <c r="AP2722" s="5">
        <f t="shared" si="43"/>
        <v>0</v>
      </c>
      <c r="AQ2722" s="16"/>
      <c r="AR2722" s="205">
        <v>1</v>
      </c>
      <c r="AS2722" s="16"/>
      <c r="AT2722" s="16"/>
      <c r="AU2722" s="16"/>
      <c r="AV2722" s="16"/>
      <c r="AW2722" s="16"/>
      <c r="AX2722" s="16"/>
    </row>
    <row r="2723" spans="1:50" customFormat="1" ht="15.75" hidden="1" customHeight="1" x14ac:dyDescent="0.2">
      <c r="A2723" s="1" t="s">
        <v>26656</v>
      </c>
      <c r="B2723" s="1" t="s">
        <v>26657</v>
      </c>
      <c r="C2723" s="85" t="s">
        <v>4395</v>
      </c>
      <c r="D2723" s="85" t="s">
        <v>13090</v>
      </c>
      <c r="E2723" s="202" t="s">
        <v>1800</v>
      </c>
      <c r="F2723" s="85" t="s">
        <v>40</v>
      </c>
      <c r="G2723" s="85" t="s">
        <v>43</v>
      </c>
      <c r="H2723" s="85" t="s">
        <v>20690</v>
      </c>
      <c r="I2723" s="3" t="s">
        <v>4475</v>
      </c>
      <c r="J2723" s="85" t="s">
        <v>4447</v>
      </c>
      <c r="K2723" s="1" t="s">
        <v>5103</v>
      </c>
      <c r="L2723" s="1"/>
      <c r="M2723" s="1"/>
      <c r="N2723" s="41" t="s">
        <v>5201</v>
      </c>
      <c r="O2723" s="87">
        <v>0</v>
      </c>
      <c r="P2723" s="87">
        <v>0</v>
      </c>
      <c r="Q2723" s="87">
        <v>0</v>
      </c>
      <c r="R2723" s="87">
        <v>0</v>
      </c>
      <c r="S2723" s="87"/>
      <c r="T2723" s="87"/>
      <c r="U2723" s="85" t="s">
        <v>112</v>
      </c>
      <c r="V2723" s="1"/>
      <c r="W2723" s="1"/>
      <c r="X2723" s="1"/>
      <c r="Y2723" s="1"/>
      <c r="Z2723" s="6">
        <v>10000</v>
      </c>
      <c r="AA2723" s="160"/>
      <c r="AB2723" s="123" t="s">
        <v>4395</v>
      </c>
      <c r="AC2723" s="124"/>
      <c r="AD2723" s="2"/>
      <c r="AE2723" s="2"/>
      <c r="AF2723" s="2"/>
      <c r="AG2723" s="2"/>
      <c r="AH2723" s="41" t="s">
        <v>7061</v>
      </c>
      <c r="AI2723" s="80"/>
      <c r="AJ2723" s="80"/>
      <c r="AK2723" s="1"/>
      <c r="AL2723" s="85"/>
      <c r="AM2723" s="151" t="s">
        <v>26263</v>
      </c>
      <c r="AN2723" s="16"/>
      <c r="AO2723" s="166"/>
      <c r="AP2723" s="5">
        <f t="shared" si="43"/>
        <v>0</v>
      </c>
      <c r="AQ2723" s="16"/>
      <c r="AR2723" s="205">
        <v>1</v>
      </c>
      <c r="AS2723" s="16"/>
      <c r="AT2723" s="16"/>
      <c r="AU2723" s="16"/>
      <c r="AV2723" s="16"/>
      <c r="AW2723" s="16"/>
      <c r="AX2723" s="16"/>
    </row>
    <row r="2724" spans="1:50" customFormat="1" ht="15.75" hidden="1" customHeight="1" x14ac:dyDescent="0.2">
      <c r="A2724" s="1" t="s">
        <v>26658</v>
      </c>
      <c r="B2724" s="1" t="s">
        <v>26659</v>
      </c>
      <c r="C2724" s="85" t="s">
        <v>4395</v>
      </c>
      <c r="D2724" s="85" t="s">
        <v>13090</v>
      </c>
      <c r="E2724" s="202" t="s">
        <v>1800</v>
      </c>
      <c r="F2724" s="85" t="s">
        <v>40</v>
      </c>
      <c r="G2724" s="85" t="s">
        <v>15326</v>
      </c>
      <c r="H2724" s="85" t="s">
        <v>20690</v>
      </c>
      <c r="I2724" s="3" t="s">
        <v>21239</v>
      </c>
      <c r="J2724" s="85" t="s">
        <v>115</v>
      </c>
      <c r="K2724" s="1" t="s">
        <v>6471</v>
      </c>
      <c r="L2724" s="1"/>
      <c r="M2724" s="1"/>
      <c r="N2724" s="41" t="s">
        <v>29391</v>
      </c>
      <c r="O2724" s="87">
        <v>0</v>
      </c>
      <c r="P2724" s="87">
        <v>0</v>
      </c>
      <c r="Q2724" s="87">
        <v>0</v>
      </c>
      <c r="R2724" s="87">
        <v>0</v>
      </c>
      <c r="S2724" s="87"/>
      <c r="T2724" s="87"/>
      <c r="U2724" s="85" t="s">
        <v>112</v>
      </c>
      <c r="V2724" s="1"/>
      <c r="W2724" s="1"/>
      <c r="X2724" s="1"/>
      <c r="Y2724" s="1"/>
      <c r="Z2724" s="6">
        <v>225897</v>
      </c>
      <c r="AA2724" s="160"/>
      <c r="AB2724" s="123" t="s">
        <v>4395</v>
      </c>
      <c r="AC2724" s="124"/>
      <c r="AD2724" s="2"/>
      <c r="AE2724" s="2"/>
      <c r="AF2724" s="2"/>
      <c r="AG2724" s="2"/>
      <c r="AH2724" s="41" t="s">
        <v>7061</v>
      </c>
      <c r="AI2724" s="80"/>
      <c r="AJ2724" s="80"/>
      <c r="AK2724" s="1"/>
      <c r="AL2724" s="85"/>
      <c r="AM2724" s="151" t="s">
        <v>26263</v>
      </c>
      <c r="AN2724" s="16"/>
      <c r="AO2724" s="166"/>
      <c r="AP2724" s="5">
        <f t="shared" si="43"/>
        <v>0</v>
      </c>
      <c r="AQ2724" s="16"/>
      <c r="AR2724" s="205">
        <v>1</v>
      </c>
      <c r="AS2724" s="16"/>
      <c r="AT2724" s="16"/>
      <c r="AU2724" s="16"/>
      <c r="AV2724" s="16"/>
      <c r="AW2724" s="16"/>
      <c r="AX2724" s="16"/>
    </row>
    <row r="2725" spans="1:50" customFormat="1" ht="15.75" hidden="1" customHeight="1" x14ac:dyDescent="0.2">
      <c r="A2725" s="1" t="s">
        <v>26660</v>
      </c>
      <c r="B2725" s="1" t="s">
        <v>26661</v>
      </c>
      <c r="C2725" s="85" t="s">
        <v>4395</v>
      </c>
      <c r="D2725" s="85" t="s">
        <v>13090</v>
      </c>
      <c r="E2725" s="202" t="s">
        <v>1800</v>
      </c>
      <c r="F2725" s="85" t="s">
        <v>40</v>
      </c>
      <c r="G2725" s="85" t="s">
        <v>43</v>
      </c>
      <c r="H2725" s="85" t="s">
        <v>20690</v>
      </c>
      <c r="I2725" s="3" t="s">
        <v>4475</v>
      </c>
      <c r="J2725" s="85" t="s">
        <v>4435</v>
      </c>
      <c r="K2725" s="1" t="s">
        <v>3838</v>
      </c>
      <c r="L2725" s="1"/>
      <c r="M2725" s="1"/>
      <c r="N2725" s="41" t="s">
        <v>5856</v>
      </c>
      <c r="O2725" s="87">
        <v>0</v>
      </c>
      <c r="P2725" s="87">
        <v>0</v>
      </c>
      <c r="Q2725" s="87">
        <v>0</v>
      </c>
      <c r="R2725" s="87">
        <v>0</v>
      </c>
      <c r="S2725" s="87"/>
      <c r="T2725" s="87"/>
      <c r="U2725" s="85" t="s">
        <v>112</v>
      </c>
      <c r="V2725" s="1"/>
      <c r="W2725" s="1"/>
      <c r="X2725" s="1"/>
      <c r="Y2725" s="1"/>
      <c r="Z2725" s="6">
        <v>0</v>
      </c>
      <c r="AA2725" s="160"/>
      <c r="AB2725" s="123" t="s">
        <v>4395</v>
      </c>
      <c r="AC2725" s="124"/>
      <c r="AD2725" s="2"/>
      <c r="AE2725" s="2"/>
      <c r="AF2725" s="2"/>
      <c r="AG2725" s="2"/>
      <c r="AH2725" s="41" t="s">
        <v>7061</v>
      </c>
      <c r="AI2725" s="80"/>
      <c r="AJ2725" s="80"/>
      <c r="AK2725" s="1"/>
      <c r="AL2725" s="85"/>
      <c r="AM2725" s="151" t="s">
        <v>26263</v>
      </c>
      <c r="AN2725" s="16"/>
      <c r="AO2725" s="166"/>
      <c r="AP2725" s="5">
        <f t="shared" si="43"/>
        <v>0</v>
      </c>
      <c r="AQ2725" s="16"/>
      <c r="AR2725" s="205">
        <v>1</v>
      </c>
      <c r="AS2725" s="16"/>
      <c r="AT2725" s="16"/>
      <c r="AU2725" s="16"/>
      <c r="AV2725" s="16"/>
      <c r="AW2725" s="16"/>
      <c r="AX2725" s="16"/>
    </row>
    <row r="2726" spans="1:50" customFormat="1" ht="15.75" hidden="1" customHeight="1" x14ac:dyDescent="0.2">
      <c r="A2726" s="1" t="s">
        <v>26662</v>
      </c>
      <c r="B2726" s="1" t="s">
        <v>26663</v>
      </c>
      <c r="C2726" s="85" t="s">
        <v>4395</v>
      </c>
      <c r="D2726" s="85" t="s">
        <v>13090</v>
      </c>
      <c r="E2726" s="202" t="s">
        <v>1800</v>
      </c>
      <c r="F2726" s="85" t="s">
        <v>40</v>
      </c>
      <c r="G2726" s="85" t="s">
        <v>43</v>
      </c>
      <c r="H2726" s="85" t="s">
        <v>20690</v>
      </c>
      <c r="I2726" s="3" t="s">
        <v>24114</v>
      </c>
      <c r="J2726" s="85" t="s">
        <v>4435</v>
      </c>
      <c r="K2726" s="1" t="s">
        <v>4744</v>
      </c>
      <c r="L2726" s="1"/>
      <c r="M2726" s="1"/>
      <c r="N2726" s="41" t="s">
        <v>4841</v>
      </c>
      <c r="O2726" s="87">
        <v>0</v>
      </c>
      <c r="P2726" s="87">
        <v>0</v>
      </c>
      <c r="Q2726" s="87">
        <v>0</v>
      </c>
      <c r="R2726" s="87">
        <v>0</v>
      </c>
      <c r="S2726" s="87"/>
      <c r="T2726" s="87"/>
      <c r="U2726" s="85" t="s">
        <v>112</v>
      </c>
      <c r="V2726" s="1"/>
      <c r="W2726" s="1"/>
      <c r="X2726" s="1"/>
      <c r="Y2726" s="1"/>
      <c r="Z2726" s="6">
        <v>15000</v>
      </c>
      <c r="AA2726" s="160"/>
      <c r="AB2726" s="123" t="s">
        <v>4395</v>
      </c>
      <c r="AC2726" s="124"/>
      <c r="AD2726" s="2"/>
      <c r="AE2726" s="2"/>
      <c r="AF2726" s="2"/>
      <c r="AG2726" s="2"/>
      <c r="AH2726" s="41" t="s">
        <v>7061</v>
      </c>
      <c r="AI2726" s="80"/>
      <c r="AJ2726" s="80"/>
      <c r="AK2726" s="1"/>
      <c r="AL2726" s="85"/>
      <c r="AM2726" s="151" t="s">
        <v>26263</v>
      </c>
      <c r="AN2726" s="16"/>
      <c r="AO2726" s="166"/>
      <c r="AP2726" s="5">
        <f t="shared" si="43"/>
        <v>0</v>
      </c>
      <c r="AQ2726" s="16"/>
      <c r="AR2726" s="205">
        <v>1</v>
      </c>
      <c r="AS2726" s="16"/>
      <c r="AT2726" s="16"/>
      <c r="AU2726" s="16"/>
      <c r="AV2726" s="16"/>
      <c r="AW2726" s="16"/>
      <c r="AX2726" s="16"/>
    </row>
    <row r="2727" spans="1:50" customFormat="1" ht="15.75" customHeight="1" x14ac:dyDescent="0.2">
      <c r="A2727" s="1" t="s">
        <v>26664</v>
      </c>
      <c r="B2727" s="1" t="s">
        <v>26751</v>
      </c>
      <c r="C2727" s="85" t="s">
        <v>4395</v>
      </c>
      <c r="D2727" s="85" t="s">
        <v>13090</v>
      </c>
      <c r="E2727" s="202" t="s">
        <v>1800</v>
      </c>
      <c r="F2727" s="85" t="s">
        <v>34</v>
      </c>
      <c r="G2727" s="85" t="s">
        <v>35</v>
      </c>
      <c r="H2727" s="85" t="s">
        <v>20688</v>
      </c>
      <c r="I2727" s="3" t="s">
        <v>21237</v>
      </c>
      <c r="J2727" s="85" t="s">
        <v>115</v>
      </c>
      <c r="K2727" s="1" t="s">
        <v>4416</v>
      </c>
      <c r="L2727" s="1"/>
      <c r="M2727" s="1"/>
      <c r="N2727" s="41" t="s">
        <v>26665</v>
      </c>
      <c r="O2727" s="87">
        <v>0</v>
      </c>
      <c r="P2727" s="87">
        <v>0</v>
      </c>
      <c r="Q2727" s="87">
        <v>0</v>
      </c>
      <c r="R2727" s="87">
        <v>0</v>
      </c>
      <c r="S2727" s="87"/>
      <c r="T2727" s="87"/>
      <c r="U2727" s="85" t="s">
        <v>112</v>
      </c>
      <c r="V2727" s="1"/>
      <c r="W2727" s="1"/>
      <c r="X2727" s="1"/>
      <c r="Y2727" s="1"/>
      <c r="Z2727" s="6">
        <v>5500000</v>
      </c>
      <c r="AA2727" s="160"/>
      <c r="AB2727" s="123" t="s">
        <v>4395</v>
      </c>
      <c r="AC2727" s="124"/>
      <c r="AD2727" s="2"/>
      <c r="AE2727" s="2"/>
      <c r="AF2727" s="2"/>
      <c r="AG2727" s="2"/>
      <c r="AH2727" s="41" t="s">
        <v>26421</v>
      </c>
      <c r="AI2727" s="80"/>
      <c r="AJ2727" s="97"/>
      <c r="AK2727" s="1"/>
      <c r="AL2727" s="85"/>
      <c r="AM2727" s="151" t="s">
        <v>26263</v>
      </c>
      <c r="AN2727" s="16"/>
      <c r="AO2727" s="166"/>
      <c r="AP2727" s="5">
        <f t="shared" si="43"/>
        <v>0</v>
      </c>
      <c r="AQ2727" s="16"/>
      <c r="AR2727" s="205">
        <v>1</v>
      </c>
      <c r="AS2727" s="16"/>
      <c r="AT2727" s="16"/>
      <c r="AU2727" s="16"/>
      <c r="AV2727" s="16"/>
      <c r="AW2727" s="16"/>
      <c r="AX2727" s="16"/>
    </row>
    <row r="2728" spans="1:50" customFormat="1" ht="15.75" customHeight="1" x14ac:dyDescent="0.2">
      <c r="A2728" s="1" t="s">
        <v>26666</v>
      </c>
      <c r="B2728" s="1" t="s">
        <v>26752</v>
      </c>
      <c r="C2728" s="85" t="s">
        <v>4395</v>
      </c>
      <c r="D2728" s="85" t="s">
        <v>13090</v>
      </c>
      <c r="E2728" s="202" t="s">
        <v>1800</v>
      </c>
      <c r="F2728" s="85" t="s">
        <v>34</v>
      </c>
      <c r="G2728" s="85" t="s">
        <v>35</v>
      </c>
      <c r="H2728" s="85" t="s">
        <v>20688</v>
      </c>
      <c r="I2728" s="3" t="s">
        <v>21237</v>
      </c>
      <c r="J2728" s="85" t="s">
        <v>115</v>
      </c>
      <c r="K2728" s="1" t="s">
        <v>4416</v>
      </c>
      <c r="L2728" s="1"/>
      <c r="M2728" s="1"/>
      <c r="N2728" s="41" t="s">
        <v>26665</v>
      </c>
      <c r="O2728" s="87">
        <v>0</v>
      </c>
      <c r="P2728" s="87">
        <v>0</v>
      </c>
      <c r="Q2728" s="87">
        <v>0</v>
      </c>
      <c r="R2728" s="87">
        <v>0</v>
      </c>
      <c r="S2728" s="87"/>
      <c r="T2728" s="87"/>
      <c r="U2728" s="85" t="s">
        <v>112</v>
      </c>
      <c r="V2728" s="1"/>
      <c r="W2728" s="1"/>
      <c r="X2728" s="1"/>
      <c r="Y2728" s="1"/>
      <c r="Z2728" s="6">
        <v>500000</v>
      </c>
      <c r="AA2728" s="160"/>
      <c r="AB2728" s="123" t="s">
        <v>4395</v>
      </c>
      <c r="AC2728" s="124"/>
      <c r="AD2728" s="2"/>
      <c r="AE2728" s="2"/>
      <c r="AF2728" s="2"/>
      <c r="AG2728" s="2"/>
      <c r="AH2728" s="41" t="s">
        <v>26421</v>
      </c>
      <c r="AI2728" s="80"/>
      <c r="AJ2728" s="80"/>
      <c r="AK2728" s="1"/>
      <c r="AL2728" s="85"/>
      <c r="AM2728" s="151" t="s">
        <v>26263</v>
      </c>
      <c r="AN2728" s="16"/>
      <c r="AO2728" s="166"/>
      <c r="AP2728" s="5">
        <f t="shared" si="43"/>
        <v>0</v>
      </c>
      <c r="AQ2728" s="16"/>
      <c r="AR2728" s="205">
        <v>1</v>
      </c>
      <c r="AS2728" s="16"/>
      <c r="AT2728" s="16"/>
      <c r="AU2728" s="16"/>
      <c r="AV2728" s="16"/>
      <c r="AW2728" s="16"/>
      <c r="AX2728" s="16"/>
    </row>
    <row r="2729" spans="1:50" customFormat="1" ht="15.75" hidden="1" customHeight="1" x14ac:dyDescent="0.2">
      <c r="A2729" s="1" t="s">
        <v>26667</v>
      </c>
      <c r="B2729" s="1" t="s">
        <v>26668</v>
      </c>
      <c r="C2729" s="85" t="s">
        <v>4395</v>
      </c>
      <c r="D2729" s="85" t="s">
        <v>13090</v>
      </c>
      <c r="E2729" s="202" t="s">
        <v>1800</v>
      </c>
      <c r="F2729" s="85" t="s">
        <v>34</v>
      </c>
      <c r="G2729" s="85" t="s">
        <v>35</v>
      </c>
      <c r="H2729" s="85" t="s">
        <v>20688</v>
      </c>
      <c r="I2729" s="3" t="s">
        <v>21237</v>
      </c>
      <c r="J2729" s="85" t="s">
        <v>105</v>
      </c>
      <c r="K2729" s="1" t="s">
        <v>1470</v>
      </c>
      <c r="L2729" s="1"/>
      <c r="M2729" s="1"/>
      <c r="N2729" s="41" t="s">
        <v>26669</v>
      </c>
      <c r="O2729" s="87">
        <v>0</v>
      </c>
      <c r="P2729" s="87">
        <v>0</v>
      </c>
      <c r="Q2729" s="87">
        <v>0</v>
      </c>
      <c r="R2729" s="87">
        <v>0</v>
      </c>
      <c r="S2729" s="87"/>
      <c r="T2729" s="87"/>
      <c r="U2729" s="85" t="s">
        <v>112</v>
      </c>
      <c r="V2729" s="1"/>
      <c r="W2729" s="1"/>
      <c r="X2729" s="1"/>
      <c r="Y2729" s="1"/>
      <c r="Z2729" s="6">
        <v>0</v>
      </c>
      <c r="AA2729" s="160"/>
      <c r="AB2729" s="123" t="s">
        <v>4395</v>
      </c>
      <c r="AC2729" s="124"/>
      <c r="AD2729" s="2"/>
      <c r="AE2729" s="2"/>
      <c r="AF2729" s="2"/>
      <c r="AG2729" s="2"/>
      <c r="AH2729" s="41" t="s">
        <v>26421</v>
      </c>
      <c r="AI2729" s="80"/>
      <c r="AJ2729" s="80"/>
      <c r="AK2729" s="1"/>
      <c r="AL2729" s="85"/>
      <c r="AM2729" s="151" t="s">
        <v>26263</v>
      </c>
      <c r="AN2729" s="16"/>
      <c r="AO2729" s="166"/>
      <c r="AP2729" s="5">
        <f t="shared" si="43"/>
        <v>0</v>
      </c>
      <c r="AQ2729" s="16"/>
      <c r="AR2729" s="205">
        <v>1</v>
      </c>
      <c r="AS2729" s="16"/>
      <c r="AT2729" s="16"/>
      <c r="AU2729" s="16"/>
      <c r="AV2729" s="16"/>
      <c r="AW2729" s="16"/>
      <c r="AX2729" s="16"/>
    </row>
    <row r="2730" spans="1:50" customFormat="1" ht="15.75" hidden="1" customHeight="1" x14ac:dyDescent="0.2">
      <c r="A2730" s="7" t="s">
        <v>27860</v>
      </c>
      <c r="B2730" s="3" t="s">
        <v>27861</v>
      </c>
      <c r="C2730" s="85" t="s">
        <v>4395</v>
      </c>
      <c r="D2730" s="85" t="s">
        <v>13090</v>
      </c>
      <c r="E2730" s="202" t="s">
        <v>1800</v>
      </c>
      <c r="F2730" s="85" t="s">
        <v>14</v>
      </c>
      <c r="G2730" s="85" t="s">
        <v>20</v>
      </c>
      <c r="H2730" s="85" t="s">
        <v>20689</v>
      </c>
      <c r="I2730" s="3" t="s">
        <v>26424</v>
      </c>
      <c r="J2730" s="85" t="s">
        <v>5308</v>
      </c>
      <c r="K2730" s="7" t="s">
        <v>10578</v>
      </c>
      <c r="L2730" s="3"/>
      <c r="M2730" s="3"/>
      <c r="N2730" s="41" t="s">
        <v>27862</v>
      </c>
      <c r="O2730" s="87">
        <v>0</v>
      </c>
      <c r="P2730" s="87">
        <v>0</v>
      </c>
      <c r="Q2730" s="87">
        <v>0</v>
      </c>
      <c r="R2730" s="87">
        <v>0</v>
      </c>
      <c r="S2730" s="87"/>
      <c r="T2730" s="87"/>
      <c r="U2730" s="85" t="s">
        <v>112</v>
      </c>
      <c r="V2730" s="3"/>
      <c r="X2730" s="3"/>
      <c r="Y2730" s="7"/>
      <c r="Z2730" s="6">
        <v>121</v>
      </c>
      <c r="AA2730" s="160"/>
      <c r="AB2730" s="123" t="s">
        <v>4395</v>
      </c>
      <c r="AC2730" s="124"/>
      <c r="AD2730" s="41"/>
      <c r="AE2730" s="41"/>
      <c r="AF2730" s="41"/>
      <c r="AG2730" s="41"/>
      <c r="AH2730" s="41" t="s">
        <v>4460</v>
      </c>
      <c r="AI2730" s="80"/>
      <c r="AJ2730" s="80"/>
      <c r="AK2730" s="3"/>
      <c r="AL2730" s="85"/>
      <c r="AM2730" s="151" t="s">
        <v>28169</v>
      </c>
      <c r="AN2730" s="15"/>
      <c r="AO2730" s="166"/>
      <c r="AP2730" s="5">
        <f t="shared" si="43"/>
        <v>0</v>
      </c>
      <c r="AQ2730" s="16"/>
      <c r="AR2730" s="205">
        <v>1</v>
      </c>
      <c r="AS2730" s="16"/>
      <c r="AT2730" s="16"/>
      <c r="AU2730" s="16"/>
      <c r="AV2730" s="16"/>
      <c r="AW2730" s="16"/>
      <c r="AX2730" s="16"/>
    </row>
    <row r="2731" spans="1:50" customFormat="1" ht="15.75" hidden="1" customHeight="1" x14ac:dyDescent="0.2">
      <c r="A2731" s="7" t="s">
        <v>27863</v>
      </c>
      <c r="B2731" s="3" t="s">
        <v>27864</v>
      </c>
      <c r="C2731" s="85" t="s">
        <v>4395</v>
      </c>
      <c r="D2731" s="85" t="s">
        <v>13090</v>
      </c>
      <c r="E2731" s="202" t="s">
        <v>1800</v>
      </c>
      <c r="F2731" s="85" t="s">
        <v>55</v>
      </c>
      <c r="G2731" s="85" t="s">
        <v>15355</v>
      </c>
      <c r="H2731" s="85" t="s">
        <v>20690</v>
      </c>
      <c r="I2731" s="3" t="s">
        <v>4405</v>
      </c>
      <c r="J2731" s="85" t="s">
        <v>4400</v>
      </c>
      <c r="K2731" s="7" t="s">
        <v>3838</v>
      </c>
      <c r="L2731" s="3"/>
      <c r="M2731" s="3"/>
      <c r="N2731" s="41" t="s">
        <v>6370</v>
      </c>
      <c r="O2731" s="87">
        <v>0</v>
      </c>
      <c r="P2731" s="87">
        <v>0</v>
      </c>
      <c r="Q2731" s="87">
        <v>0</v>
      </c>
      <c r="R2731" s="87">
        <v>0</v>
      </c>
      <c r="S2731" s="87"/>
      <c r="T2731" s="87"/>
      <c r="U2731" s="85" t="s">
        <v>112</v>
      </c>
      <c r="V2731" s="3"/>
      <c r="X2731" s="3"/>
      <c r="Y2731" s="7"/>
      <c r="Z2731" s="6">
        <v>83499</v>
      </c>
      <c r="AA2731" s="160"/>
      <c r="AB2731" s="123" t="s">
        <v>4395</v>
      </c>
      <c r="AC2731" s="124"/>
      <c r="AD2731" s="41"/>
      <c r="AE2731" s="41"/>
      <c r="AF2731" s="41"/>
      <c r="AG2731" s="41"/>
      <c r="AH2731" s="41" t="s">
        <v>13748</v>
      </c>
      <c r="AI2731" s="80"/>
      <c r="AJ2731" s="97"/>
      <c r="AK2731" s="3"/>
      <c r="AL2731" s="85"/>
      <c r="AM2731" s="151" t="s">
        <v>28169</v>
      </c>
      <c r="AN2731" s="15"/>
      <c r="AO2731" s="166"/>
      <c r="AP2731" s="5">
        <f t="shared" si="43"/>
        <v>0</v>
      </c>
      <c r="AQ2731" s="16"/>
      <c r="AR2731" s="205">
        <v>1</v>
      </c>
      <c r="AS2731" s="16"/>
      <c r="AT2731" s="16"/>
      <c r="AU2731" s="16"/>
      <c r="AV2731" s="16"/>
      <c r="AW2731" s="16"/>
      <c r="AX2731" s="16"/>
    </row>
    <row r="2732" spans="1:50" customFormat="1" ht="15.75" hidden="1" customHeight="1" x14ac:dyDescent="0.2">
      <c r="A2732" s="7" t="s">
        <v>27865</v>
      </c>
      <c r="B2732" s="3" t="s">
        <v>27866</v>
      </c>
      <c r="C2732" s="85" t="s">
        <v>4395</v>
      </c>
      <c r="D2732" s="85" t="s">
        <v>13090</v>
      </c>
      <c r="E2732" s="202" t="s">
        <v>1800</v>
      </c>
      <c r="F2732" s="85" t="s">
        <v>55</v>
      </c>
      <c r="G2732" s="85" t="s">
        <v>15355</v>
      </c>
      <c r="H2732" s="85" t="s">
        <v>20690</v>
      </c>
      <c r="I2732" s="3" t="s">
        <v>4405</v>
      </c>
      <c r="J2732" s="85" t="s">
        <v>4400</v>
      </c>
      <c r="K2732" s="7" t="s">
        <v>3838</v>
      </c>
      <c r="L2732" s="3"/>
      <c r="M2732" s="3"/>
      <c r="N2732" s="41" t="s">
        <v>6370</v>
      </c>
      <c r="O2732" s="87">
        <v>0</v>
      </c>
      <c r="P2732" s="87">
        <v>0</v>
      </c>
      <c r="Q2732" s="87">
        <v>0</v>
      </c>
      <c r="R2732" s="87">
        <v>0</v>
      </c>
      <c r="S2732" s="87"/>
      <c r="T2732" s="87"/>
      <c r="U2732" s="85" t="s">
        <v>112</v>
      </c>
      <c r="V2732" s="3"/>
      <c r="X2732" s="3"/>
      <c r="Y2732" s="7"/>
      <c r="Z2732" s="6">
        <v>83499</v>
      </c>
      <c r="AA2732" s="160"/>
      <c r="AB2732" s="123" t="s">
        <v>4395</v>
      </c>
      <c r="AC2732" s="124"/>
      <c r="AD2732" s="41"/>
      <c r="AE2732" s="41"/>
      <c r="AF2732" s="41"/>
      <c r="AG2732" s="41"/>
      <c r="AH2732" s="41" t="s">
        <v>13748</v>
      </c>
      <c r="AI2732" s="80"/>
      <c r="AJ2732" s="80"/>
      <c r="AK2732" s="3"/>
      <c r="AL2732" s="85"/>
      <c r="AM2732" s="151" t="s">
        <v>28169</v>
      </c>
      <c r="AN2732" s="15"/>
      <c r="AO2732" s="166"/>
      <c r="AP2732" s="5">
        <f t="shared" si="43"/>
        <v>0</v>
      </c>
      <c r="AQ2732" s="16"/>
      <c r="AR2732" s="205">
        <v>1</v>
      </c>
      <c r="AS2732" s="16"/>
      <c r="AT2732" s="16"/>
      <c r="AU2732" s="16"/>
      <c r="AV2732" s="16"/>
      <c r="AW2732" s="16"/>
      <c r="AX2732" s="16"/>
    </row>
    <row r="2733" spans="1:50" customFormat="1" ht="15.75" hidden="1" customHeight="1" x14ac:dyDescent="0.2">
      <c r="A2733" s="7" t="s">
        <v>27867</v>
      </c>
      <c r="B2733" s="3" t="s">
        <v>27868</v>
      </c>
      <c r="C2733" s="85" t="s">
        <v>4395</v>
      </c>
      <c r="D2733" s="85" t="s">
        <v>13090</v>
      </c>
      <c r="E2733" s="202" t="s">
        <v>1800</v>
      </c>
      <c r="F2733" s="85" t="s">
        <v>55</v>
      </c>
      <c r="G2733" s="85" t="s">
        <v>15355</v>
      </c>
      <c r="H2733" s="85" t="s">
        <v>20690</v>
      </c>
      <c r="I2733" s="3" t="s">
        <v>4405</v>
      </c>
      <c r="J2733" s="85" t="s">
        <v>4400</v>
      </c>
      <c r="K2733" s="7" t="s">
        <v>3838</v>
      </c>
      <c r="L2733" s="3"/>
      <c r="M2733" s="3"/>
      <c r="N2733" s="41" t="s">
        <v>6370</v>
      </c>
      <c r="O2733" s="87">
        <v>0</v>
      </c>
      <c r="P2733" s="87">
        <v>0</v>
      </c>
      <c r="Q2733" s="87">
        <v>0</v>
      </c>
      <c r="R2733" s="87">
        <v>0</v>
      </c>
      <c r="S2733" s="87"/>
      <c r="T2733" s="87"/>
      <c r="U2733" s="85" t="s">
        <v>112</v>
      </c>
      <c r="V2733" s="3"/>
      <c r="X2733" s="3"/>
      <c r="Y2733" s="7"/>
      <c r="Z2733" s="6">
        <v>83499</v>
      </c>
      <c r="AA2733" s="160"/>
      <c r="AB2733" s="123" t="s">
        <v>4395</v>
      </c>
      <c r="AC2733" s="124"/>
      <c r="AD2733" s="41"/>
      <c r="AE2733" s="41"/>
      <c r="AF2733" s="41"/>
      <c r="AG2733" s="41"/>
      <c r="AH2733" s="41" t="s">
        <v>13748</v>
      </c>
      <c r="AI2733" s="80"/>
      <c r="AJ2733" s="80"/>
      <c r="AK2733" s="3"/>
      <c r="AL2733" s="85"/>
      <c r="AM2733" s="151" t="s">
        <v>28169</v>
      </c>
      <c r="AN2733" s="15"/>
      <c r="AO2733" s="166"/>
      <c r="AP2733" s="5">
        <f t="shared" si="43"/>
        <v>0</v>
      </c>
      <c r="AQ2733" s="16"/>
      <c r="AR2733" s="205">
        <v>1</v>
      </c>
      <c r="AS2733" s="16"/>
      <c r="AT2733" s="16"/>
      <c r="AU2733" s="16"/>
      <c r="AV2733" s="16"/>
      <c r="AW2733" s="16"/>
      <c r="AX2733" s="16"/>
    </row>
    <row r="2734" spans="1:50" customFormat="1" ht="15.75" hidden="1" customHeight="1" x14ac:dyDescent="0.2">
      <c r="A2734" s="7" t="s">
        <v>27869</v>
      </c>
      <c r="B2734" s="3" t="s">
        <v>27870</v>
      </c>
      <c r="C2734" s="85" t="s">
        <v>4395</v>
      </c>
      <c r="D2734" s="85" t="s">
        <v>13090</v>
      </c>
      <c r="E2734" s="202" t="s">
        <v>1800</v>
      </c>
      <c r="F2734" s="85" t="s">
        <v>40</v>
      </c>
      <c r="G2734" s="85" t="s">
        <v>43</v>
      </c>
      <c r="H2734" s="85" t="s">
        <v>20690</v>
      </c>
      <c r="I2734" s="3" t="s">
        <v>24284</v>
      </c>
      <c r="J2734" s="85" t="s">
        <v>4400</v>
      </c>
      <c r="K2734" s="7" t="s">
        <v>3838</v>
      </c>
      <c r="L2734" s="3"/>
      <c r="M2734" s="3"/>
      <c r="N2734" s="41" t="s">
        <v>27698</v>
      </c>
      <c r="O2734" s="87">
        <v>0</v>
      </c>
      <c r="P2734" s="87">
        <v>0</v>
      </c>
      <c r="Q2734" s="87">
        <v>0</v>
      </c>
      <c r="R2734" s="87">
        <v>0</v>
      </c>
      <c r="S2734" s="87"/>
      <c r="T2734" s="87"/>
      <c r="U2734" s="85" t="s">
        <v>112</v>
      </c>
      <c r="V2734" s="3"/>
      <c r="X2734" s="3"/>
      <c r="Y2734" s="7"/>
      <c r="Z2734" s="6">
        <v>200000</v>
      </c>
      <c r="AA2734" s="160"/>
      <c r="AB2734" s="123" t="s">
        <v>4395</v>
      </c>
      <c r="AC2734" s="124"/>
      <c r="AD2734" s="41"/>
      <c r="AE2734" s="41"/>
      <c r="AF2734" s="41"/>
      <c r="AG2734" s="41"/>
      <c r="AH2734" s="41" t="s">
        <v>7061</v>
      </c>
      <c r="AI2734" s="80"/>
      <c r="AJ2734" s="97"/>
      <c r="AK2734" s="3"/>
      <c r="AL2734" s="85"/>
      <c r="AM2734" s="151" t="s">
        <v>28169</v>
      </c>
      <c r="AN2734" s="15"/>
      <c r="AO2734" s="166"/>
      <c r="AP2734" s="5">
        <f t="shared" si="43"/>
        <v>0</v>
      </c>
      <c r="AQ2734" s="16"/>
      <c r="AR2734" s="205">
        <v>1</v>
      </c>
      <c r="AS2734" s="16"/>
      <c r="AT2734" s="16"/>
      <c r="AU2734" s="16"/>
      <c r="AV2734" s="16"/>
      <c r="AW2734" s="16"/>
      <c r="AX2734" s="16"/>
    </row>
    <row r="2735" spans="1:50" customFormat="1" ht="15.75" hidden="1" customHeight="1" x14ac:dyDescent="0.2">
      <c r="A2735" s="7" t="s">
        <v>27871</v>
      </c>
      <c r="B2735" s="3" t="s">
        <v>27872</v>
      </c>
      <c r="C2735" s="85" t="s">
        <v>4395</v>
      </c>
      <c r="D2735" s="85" t="s">
        <v>13090</v>
      </c>
      <c r="E2735" s="202" t="s">
        <v>1800</v>
      </c>
      <c r="F2735" s="85" t="s">
        <v>40</v>
      </c>
      <c r="G2735" s="85" t="s">
        <v>15326</v>
      </c>
      <c r="H2735" s="85" t="s">
        <v>20690</v>
      </c>
      <c r="I2735" s="3" t="s">
        <v>5218</v>
      </c>
      <c r="J2735" s="85" t="s">
        <v>115</v>
      </c>
      <c r="K2735" s="7" t="s">
        <v>4694</v>
      </c>
      <c r="L2735" s="3"/>
      <c r="M2735" s="3"/>
      <c r="N2735" s="41" t="s">
        <v>4552</v>
      </c>
      <c r="O2735" s="87">
        <v>0</v>
      </c>
      <c r="P2735" s="87">
        <v>0</v>
      </c>
      <c r="Q2735" s="87">
        <v>0</v>
      </c>
      <c r="R2735" s="87">
        <v>0</v>
      </c>
      <c r="S2735" s="87"/>
      <c r="T2735" s="87"/>
      <c r="U2735" s="85" t="s">
        <v>112</v>
      </c>
      <c r="V2735" s="3"/>
      <c r="X2735" s="3"/>
      <c r="Y2735" s="7"/>
      <c r="Z2735" s="6">
        <v>1000</v>
      </c>
      <c r="AA2735" s="160"/>
      <c r="AB2735" s="123" t="s">
        <v>4395</v>
      </c>
      <c r="AC2735" s="124"/>
      <c r="AD2735" s="41"/>
      <c r="AE2735" s="41"/>
      <c r="AF2735" s="41"/>
      <c r="AG2735" s="41"/>
      <c r="AH2735" s="41" t="s">
        <v>7061</v>
      </c>
      <c r="AI2735" s="80"/>
      <c r="AJ2735" s="80"/>
      <c r="AK2735" s="3"/>
      <c r="AL2735" s="85"/>
      <c r="AM2735" s="151" t="s">
        <v>28169</v>
      </c>
      <c r="AN2735" s="15"/>
      <c r="AO2735" s="166"/>
      <c r="AP2735" s="5">
        <f t="shared" si="43"/>
        <v>0</v>
      </c>
      <c r="AQ2735" s="16"/>
      <c r="AR2735" s="205">
        <v>1</v>
      </c>
      <c r="AS2735" s="16"/>
      <c r="AT2735" s="16"/>
      <c r="AU2735" s="16"/>
      <c r="AV2735" s="16"/>
      <c r="AW2735" s="16"/>
      <c r="AX2735" s="16"/>
    </row>
    <row r="2736" spans="1:50" customFormat="1" ht="15.75" hidden="1" customHeight="1" x14ac:dyDescent="0.2">
      <c r="A2736" s="1" t="s">
        <v>26670</v>
      </c>
      <c r="B2736" s="1" t="s">
        <v>26671</v>
      </c>
      <c r="C2736" s="85" t="s">
        <v>4395</v>
      </c>
      <c r="D2736" s="85" t="s">
        <v>13090</v>
      </c>
      <c r="E2736" s="202" t="s">
        <v>1800</v>
      </c>
      <c r="F2736" s="85" t="s">
        <v>40</v>
      </c>
      <c r="G2736" s="85" t="s">
        <v>15326</v>
      </c>
      <c r="H2736" s="85" t="s">
        <v>20690</v>
      </c>
      <c r="I2736" s="3" t="s">
        <v>21239</v>
      </c>
      <c r="J2736" s="85" t="s">
        <v>4447</v>
      </c>
      <c r="K2736" s="1" t="s">
        <v>4500</v>
      </c>
      <c r="L2736" s="1"/>
      <c r="M2736" s="1"/>
      <c r="N2736" s="41" t="s">
        <v>29391</v>
      </c>
      <c r="O2736" s="87">
        <v>0</v>
      </c>
      <c r="P2736" s="87">
        <v>0</v>
      </c>
      <c r="Q2736" s="87">
        <v>0</v>
      </c>
      <c r="R2736" s="87">
        <v>0</v>
      </c>
      <c r="S2736" s="87"/>
      <c r="T2736" s="87"/>
      <c r="U2736" s="85" t="s">
        <v>112</v>
      </c>
      <c r="V2736" s="1"/>
      <c r="W2736" s="1"/>
      <c r="X2736" s="1"/>
      <c r="Y2736" s="1"/>
      <c r="Z2736" s="6">
        <v>174083</v>
      </c>
      <c r="AA2736" s="160"/>
      <c r="AB2736" s="123" t="s">
        <v>4395</v>
      </c>
      <c r="AC2736" s="124"/>
      <c r="AD2736" s="2"/>
      <c r="AE2736" s="2"/>
      <c r="AF2736" s="2"/>
      <c r="AG2736" s="2"/>
      <c r="AH2736" s="41" t="s">
        <v>7061</v>
      </c>
      <c r="AI2736" s="80"/>
      <c r="AJ2736" s="80"/>
      <c r="AK2736" s="1"/>
      <c r="AL2736" s="85"/>
      <c r="AM2736" s="151" t="s">
        <v>26263</v>
      </c>
      <c r="AN2736" s="16"/>
      <c r="AO2736" s="166"/>
      <c r="AP2736" s="5">
        <f t="shared" si="43"/>
        <v>0</v>
      </c>
      <c r="AQ2736" s="16"/>
      <c r="AR2736" s="205">
        <v>1</v>
      </c>
      <c r="AS2736" s="16"/>
      <c r="AT2736" s="16"/>
      <c r="AU2736" s="16"/>
      <c r="AV2736" s="16"/>
      <c r="AW2736" s="16"/>
      <c r="AX2736" s="16"/>
    </row>
    <row r="2737" spans="1:50" customFormat="1" ht="15.75" hidden="1" customHeight="1" x14ac:dyDescent="0.2">
      <c r="A2737" s="7" t="s">
        <v>27873</v>
      </c>
      <c r="B2737" s="3" t="s">
        <v>27874</v>
      </c>
      <c r="C2737" s="85" t="s">
        <v>4395</v>
      </c>
      <c r="D2737" s="85" t="s">
        <v>13090</v>
      </c>
      <c r="E2737" s="202" t="s">
        <v>26418</v>
      </c>
      <c r="F2737" s="85" t="s">
        <v>55</v>
      </c>
      <c r="G2737" s="85" t="s">
        <v>56</v>
      </c>
      <c r="H2737" s="85" t="s">
        <v>20690</v>
      </c>
      <c r="I2737" s="3" t="s">
        <v>4399</v>
      </c>
      <c r="J2737" s="85" t="s">
        <v>4447</v>
      </c>
      <c r="K2737" s="7" t="s">
        <v>4685</v>
      </c>
      <c r="L2737" s="3"/>
      <c r="M2737" s="3"/>
      <c r="N2737" s="41" t="s">
        <v>27875</v>
      </c>
      <c r="O2737" s="87">
        <v>0</v>
      </c>
      <c r="P2737" s="87">
        <v>0</v>
      </c>
      <c r="Q2737" s="87">
        <v>0</v>
      </c>
      <c r="R2737" s="87">
        <v>0</v>
      </c>
      <c r="S2737" s="87"/>
      <c r="T2737" s="87"/>
      <c r="U2737" s="85" t="s">
        <v>112</v>
      </c>
      <c r="V2737" s="3"/>
      <c r="X2737" s="3"/>
      <c r="Y2737" s="7"/>
      <c r="Z2737" s="6">
        <v>382076</v>
      </c>
      <c r="AA2737" s="160"/>
      <c r="AB2737" s="123" t="s">
        <v>4395</v>
      </c>
      <c r="AC2737" s="124"/>
      <c r="AD2737" s="41"/>
      <c r="AE2737" s="41"/>
      <c r="AF2737" s="41"/>
      <c r="AG2737" s="41"/>
      <c r="AH2737" s="41" t="s">
        <v>56</v>
      </c>
      <c r="AI2737" s="80"/>
      <c r="AJ2737" s="80"/>
      <c r="AK2737" s="3"/>
      <c r="AL2737" s="85"/>
      <c r="AM2737" s="151" t="s">
        <v>28169</v>
      </c>
      <c r="AN2737" s="15"/>
      <c r="AO2737" s="166"/>
      <c r="AP2737" s="5">
        <f t="shared" si="43"/>
        <v>0</v>
      </c>
      <c r="AQ2737" s="16"/>
      <c r="AR2737" s="205">
        <v>1</v>
      </c>
      <c r="AS2737" s="16"/>
      <c r="AT2737" s="16"/>
      <c r="AU2737" s="16"/>
      <c r="AV2737" s="16"/>
      <c r="AW2737" s="16"/>
      <c r="AX2737" s="16"/>
    </row>
    <row r="2738" spans="1:50" customFormat="1" ht="15.75" hidden="1" customHeight="1" x14ac:dyDescent="0.2">
      <c r="A2738" s="1" t="s">
        <v>26672</v>
      </c>
      <c r="B2738" s="1" t="s">
        <v>26673</v>
      </c>
      <c r="C2738" s="85" t="s">
        <v>4395</v>
      </c>
      <c r="D2738" s="85" t="s">
        <v>13090</v>
      </c>
      <c r="E2738" s="202" t="s">
        <v>1800</v>
      </c>
      <c r="F2738" s="85" t="s">
        <v>40</v>
      </c>
      <c r="G2738" s="85" t="s">
        <v>41</v>
      </c>
      <c r="H2738" s="85" t="s">
        <v>20690</v>
      </c>
      <c r="I2738" s="3" t="s">
        <v>26526</v>
      </c>
      <c r="J2738" s="85" t="s">
        <v>4435</v>
      </c>
      <c r="K2738" s="1" t="s">
        <v>3838</v>
      </c>
      <c r="L2738" s="1"/>
      <c r="M2738" s="1"/>
      <c r="N2738" s="41" t="s">
        <v>13897</v>
      </c>
      <c r="O2738" s="87">
        <v>0</v>
      </c>
      <c r="P2738" s="87">
        <v>0</v>
      </c>
      <c r="Q2738" s="87">
        <v>0</v>
      </c>
      <c r="R2738" s="87">
        <v>0</v>
      </c>
      <c r="S2738" s="87"/>
      <c r="T2738" s="87"/>
      <c r="U2738" s="85" t="s">
        <v>112</v>
      </c>
      <c r="V2738" s="1"/>
      <c r="W2738" s="1"/>
      <c r="X2738" s="1"/>
      <c r="Y2738" s="1"/>
      <c r="Z2738" s="6">
        <v>60000</v>
      </c>
      <c r="AA2738" s="160"/>
      <c r="AB2738" s="123" t="s">
        <v>4395</v>
      </c>
      <c r="AC2738" s="124"/>
      <c r="AD2738" s="2"/>
      <c r="AE2738" s="2"/>
      <c r="AF2738" s="2"/>
      <c r="AG2738" s="2"/>
      <c r="AH2738" s="41" t="s">
        <v>7061</v>
      </c>
      <c r="AI2738" s="80"/>
      <c r="AJ2738" s="97"/>
      <c r="AK2738" s="1"/>
      <c r="AL2738" s="85"/>
      <c r="AM2738" s="151" t="s">
        <v>26263</v>
      </c>
      <c r="AN2738" s="16"/>
      <c r="AO2738" s="166"/>
      <c r="AP2738" s="5">
        <f t="shared" si="43"/>
        <v>0</v>
      </c>
      <c r="AQ2738" s="16"/>
      <c r="AR2738" s="205">
        <v>1</v>
      </c>
      <c r="AS2738" s="16"/>
      <c r="AT2738" s="16"/>
      <c r="AU2738" s="16"/>
      <c r="AV2738" s="16"/>
      <c r="AW2738" s="16"/>
      <c r="AX2738" s="16"/>
    </row>
    <row r="2739" spans="1:50" customFormat="1" ht="15.75" hidden="1" customHeight="1" x14ac:dyDescent="0.2">
      <c r="A2739" s="1" t="s">
        <v>26674</v>
      </c>
      <c r="B2739" s="1" t="s">
        <v>26675</v>
      </c>
      <c r="C2739" s="85" t="s">
        <v>4395</v>
      </c>
      <c r="D2739" s="85" t="s">
        <v>13090</v>
      </c>
      <c r="E2739" s="202" t="s">
        <v>1800</v>
      </c>
      <c r="F2739" s="85" t="s">
        <v>40</v>
      </c>
      <c r="G2739" s="85" t="s">
        <v>43</v>
      </c>
      <c r="H2739" s="85" t="s">
        <v>20690</v>
      </c>
      <c r="I2739" s="3" t="s">
        <v>26526</v>
      </c>
      <c r="J2739" s="85" t="s">
        <v>4435</v>
      </c>
      <c r="K2739" s="1" t="s">
        <v>4871</v>
      </c>
      <c r="L2739" s="1"/>
      <c r="M2739" s="1"/>
      <c r="N2739" s="41" t="s">
        <v>5382</v>
      </c>
      <c r="O2739" s="87">
        <v>0</v>
      </c>
      <c r="P2739" s="87">
        <v>0</v>
      </c>
      <c r="Q2739" s="87">
        <v>0</v>
      </c>
      <c r="R2739" s="87">
        <v>0</v>
      </c>
      <c r="S2739" s="87"/>
      <c r="T2739" s="87"/>
      <c r="U2739" s="85" t="s">
        <v>112</v>
      </c>
      <c r="V2739" s="1"/>
      <c r="W2739" s="1"/>
      <c r="X2739" s="1"/>
      <c r="Y2739" s="1"/>
      <c r="Z2739" s="6">
        <v>366865</v>
      </c>
      <c r="AA2739" s="160"/>
      <c r="AB2739" s="123" t="s">
        <v>4395</v>
      </c>
      <c r="AC2739" s="124"/>
      <c r="AD2739" s="2"/>
      <c r="AE2739" s="2"/>
      <c r="AF2739" s="2"/>
      <c r="AG2739" s="2"/>
      <c r="AH2739" s="41" t="s">
        <v>7061</v>
      </c>
      <c r="AI2739" s="80"/>
      <c r="AJ2739" s="97"/>
      <c r="AK2739" s="1"/>
      <c r="AL2739" s="85"/>
      <c r="AM2739" s="151" t="s">
        <v>26263</v>
      </c>
      <c r="AN2739" s="16"/>
      <c r="AO2739" s="166"/>
      <c r="AP2739" s="5">
        <f t="shared" si="43"/>
        <v>0</v>
      </c>
      <c r="AQ2739" s="16"/>
      <c r="AR2739" s="205">
        <v>1</v>
      </c>
      <c r="AS2739" s="16"/>
      <c r="AT2739" s="16"/>
      <c r="AU2739" s="16"/>
      <c r="AV2739" s="16"/>
      <c r="AW2739" s="16"/>
      <c r="AX2739" s="16"/>
    </row>
    <row r="2740" spans="1:50" customFormat="1" ht="15.75" hidden="1" customHeight="1" x14ac:dyDescent="0.2">
      <c r="A2740" s="7" t="s">
        <v>27876</v>
      </c>
      <c r="B2740" s="3" t="s">
        <v>27877</v>
      </c>
      <c r="C2740" s="85" t="s">
        <v>4395</v>
      </c>
      <c r="D2740" s="85" t="s">
        <v>13090</v>
      </c>
      <c r="E2740" s="202" t="s">
        <v>1800</v>
      </c>
      <c r="F2740" s="85" t="s">
        <v>40</v>
      </c>
      <c r="G2740" s="85" t="s">
        <v>15326</v>
      </c>
      <c r="H2740" s="85" t="s">
        <v>20690</v>
      </c>
      <c r="I2740" s="3" t="s">
        <v>21239</v>
      </c>
      <c r="J2740" s="85" t="s">
        <v>115</v>
      </c>
      <c r="K2740" s="7" t="s">
        <v>4702</v>
      </c>
      <c r="L2740" s="3"/>
      <c r="M2740" s="3"/>
      <c r="N2740" s="41" t="s">
        <v>4841</v>
      </c>
      <c r="O2740" s="87">
        <v>0</v>
      </c>
      <c r="P2740" s="87">
        <v>0</v>
      </c>
      <c r="Q2740" s="87">
        <v>0</v>
      </c>
      <c r="R2740" s="87">
        <v>0</v>
      </c>
      <c r="S2740" s="87"/>
      <c r="T2740" s="87"/>
      <c r="U2740" s="85" t="s">
        <v>112</v>
      </c>
      <c r="V2740" s="3"/>
      <c r="X2740" s="3"/>
      <c r="Y2740" s="7"/>
      <c r="Z2740" s="6">
        <v>60000</v>
      </c>
      <c r="AA2740" s="160"/>
      <c r="AB2740" s="123" t="s">
        <v>4395</v>
      </c>
      <c r="AC2740" s="124"/>
      <c r="AD2740" s="41"/>
      <c r="AE2740" s="41"/>
      <c r="AF2740" s="41"/>
      <c r="AG2740" s="41"/>
      <c r="AH2740" s="41" t="s">
        <v>7061</v>
      </c>
      <c r="AI2740" s="80"/>
      <c r="AJ2740" s="97"/>
      <c r="AK2740" s="3"/>
      <c r="AL2740" s="85"/>
      <c r="AM2740" s="151" t="s">
        <v>28169</v>
      </c>
      <c r="AN2740" s="15"/>
      <c r="AO2740" s="166"/>
      <c r="AP2740" s="5">
        <f t="shared" si="43"/>
        <v>0</v>
      </c>
      <c r="AQ2740" s="16"/>
      <c r="AR2740" s="205">
        <v>1</v>
      </c>
      <c r="AS2740" s="16"/>
      <c r="AT2740" s="16"/>
      <c r="AU2740" s="16"/>
      <c r="AV2740" s="16"/>
      <c r="AW2740" s="16"/>
      <c r="AX2740" s="16"/>
    </row>
    <row r="2741" spans="1:50" customFormat="1" ht="15.75" hidden="1" customHeight="1" x14ac:dyDescent="0.2">
      <c r="A2741" s="1" t="s">
        <v>26676</v>
      </c>
      <c r="B2741" s="1" t="s">
        <v>26677</v>
      </c>
      <c r="C2741" s="85" t="s">
        <v>4395</v>
      </c>
      <c r="D2741" s="85" t="s">
        <v>13090</v>
      </c>
      <c r="E2741" s="202" t="s">
        <v>1800</v>
      </c>
      <c r="F2741" s="85" t="s">
        <v>40</v>
      </c>
      <c r="G2741" s="85" t="s">
        <v>43</v>
      </c>
      <c r="H2741" s="85" t="s">
        <v>20690</v>
      </c>
      <c r="I2741" s="3" t="s">
        <v>6379</v>
      </c>
      <c r="J2741" s="85" t="s">
        <v>115</v>
      </c>
      <c r="K2741" s="1" t="s">
        <v>4702</v>
      </c>
      <c r="L2741" s="1"/>
      <c r="M2741" s="1"/>
      <c r="N2741" s="41" t="s">
        <v>4841</v>
      </c>
      <c r="O2741" s="87">
        <v>0</v>
      </c>
      <c r="P2741" s="87">
        <v>0</v>
      </c>
      <c r="Q2741" s="87">
        <v>0</v>
      </c>
      <c r="R2741" s="87">
        <v>0</v>
      </c>
      <c r="S2741" s="87"/>
      <c r="T2741" s="87"/>
      <c r="U2741" s="85" t="s">
        <v>112</v>
      </c>
      <c r="V2741" s="1"/>
      <c r="W2741" s="1"/>
      <c r="X2741" s="1"/>
      <c r="Y2741" s="1"/>
      <c r="Z2741" s="6">
        <v>60000</v>
      </c>
      <c r="AA2741" s="160"/>
      <c r="AB2741" s="123" t="s">
        <v>4395</v>
      </c>
      <c r="AC2741" s="124"/>
      <c r="AD2741" s="2"/>
      <c r="AE2741" s="2"/>
      <c r="AF2741" s="2"/>
      <c r="AG2741" s="2"/>
      <c r="AH2741" s="41" t="s">
        <v>7061</v>
      </c>
      <c r="AI2741" s="80"/>
      <c r="AJ2741" s="80"/>
      <c r="AK2741" s="1"/>
      <c r="AL2741" s="85"/>
      <c r="AM2741" s="151" t="s">
        <v>26263</v>
      </c>
      <c r="AN2741" s="16"/>
      <c r="AO2741" s="166"/>
      <c r="AP2741" s="5">
        <f t="shared" si="43"/>
        <v>0</v>
      </c>
      <c r="AQ2741" s="16"/>
      <c r="AR2741" s="205">
        <v>1</v>
      </c>
      <c r="AS2741" s="16"/>
      <c r="AT2741" s="16"/>
      <c r="AU2741" s="16"/>
      <c r="AV2741" s="16"/>
      <c r="AW2741" s="16"/>
      <c r="AX2741" s="16"/>
    </row>
    <row r="2742" spans="1:50" customFormat="1" ht="15.75" hidden="1" customHeight="1" x14ac:dyDescent="0.2">
      <c r="A2742" s="1" t="s">
        <v>26678</v>
      </c>
      <c r="B2742" s="1" t="s">
        <v>26679</v>
      </c>
      <c r="C2742" s="85" t="s">
        <v>4395</v>
      </c>
      <c r="D2742" s="85" t="s">
        <v>13090</v>
      </c>
      <c r="E2742" s="202" t="s">
        <v>1800</v>
      </c>
      <c r="F2742" s="85" t="s">
        <v>55</v>
      </c>
      <c r="G2742" s="85" t="s">
        <v>61</v>
      </c>
      <c r="H2742" s="85" t="s">
        <v>20690</v>
      </c>
      <c r="I2742" s="3" t="s">
        <v>5820</v>
      </c>
      <c r="J2742" s="85" t="s">
        <v>115</v>
      </c>
      <c r="K2742" s="1" t="s">
        <v>5931</v>
      </c>
      <c r="L2742" s="1"/>
      <c r="M2742" s="1"/>
      <c r="N2742" s="41" t="s">
        <v>16584</v>
      </c>
      <c r="O2742" s="87">
        <v>0</v>
      </c>
      <c r="P2742" s="87">
        <v>0</v>
      </c>
      <c r="Q2742" s="87">
        <v>0</v>
      </c>
      <c r="R2742" s="87">
        <v>0</v>
      </c>
      <c r="S2742" s="87"/>
      <c r="T2742" s="87"/>
      <c r="U2742" s="85" t="s">
        <v>112</v>
      </c>
      <c r="V2742" s="1"/>
      <c r="W2742" s="1"/>
      <c r="X2742" s="1"/>
      <c r="Y2742" s="1"/>
      <c r="Z2742" s="6">
        <v>420000</v>
      </c>
      <c r="AA2742" s="160"/>
      <c r="AB2742" s="123" t="s">
        <v>4395</v>
      </c>
      <c r="AC2742" s="124"/>
      <c r="AD2742" s="2"/>
      <c r="AE2742" s="2"/>
      <c r="AF2742" s="2"/>
      <c r="AG2742" s="2"/>
      <c r="AH2742" s="41" t="s">
        <v>4460</v>
      </c>
      <c r="AI2742" s="80"/>
      <c r="AJ2742" s="80"/>
      <c r="AK2742" s="1"/>
      <c r="AL2742" s="85"/>
      <c r="AM2742" s="151" t="s">
        <v>26263</v>
      </c>
      <c r="AN2742" s="16"/>
      <c r="AO2742" s="166"/>
      <c r="AP2742" s="5">
        <f t="shared" si="43"/>
        <v>0</v>
      </c>
      <c r="AQ2742" s="16"/>
      <c r="AR2742" s="205">
        <v>1</v>
      </c>
      <c r="AS2742" s="16"/>
      <c r="AT2742" s="16"/>
      <c r="AU2742" s="16"/>
      <c r="AV2742" s="16"/>
      <c r="AW2742" s="16"/>
      <c r="AX2742" s="16"/>
    </row>
    <row r="2743" spans="1:50" customFormat="1" ht="15.75" hidden="1" customHeight="1" x14ac:dyDescent="0.2">
      <c r="A2743" s="7" t="s">
        <v>27878</v>
      </c>
      <c r="B2743" s="3" t="s">
        <v>27879</v>
      </c>
      <c r="C2743" s="85" t="s">
        <v>4395</v>
      </c>
      <c r="D2743" s="85" t="s">
        <v>13090</v>
      </c>
      <c r="E2743" s="202" t="s">
        <v>1800</v>
      </c>
      <c r="F2743" s="85" t="s">
        <v>40</v>
      </c>
      <c r="G2743" s="85" t="s">
        <v>43</v>
      </c>
      <c r="H2743" s="85" t="s">
        <v>20690</v>
      </c>
      <c r="I2743" s="3" t="s">
        <v>26526</v>
      </c>
      <c r="J2743" s="85" t="s">
        <v>115</v>
      </c>
      <c r="K2743" s="7" t="s">
        <v>4526</v>
      </c>
      <c r="L2743" s="3"/>
      <c r="M2743" s="3"/>
      <c r="N2743" s="41" t="s">
        <v>24236</v>
      </c>
      <c r="O2743" s="87">
        <v>0</v>
      </c>
      <c r="P2743" s="87">
        <v>0</v>
      </c>
      <c r="Q2743" s="87">
        <v>0</v>
      </c>
      <c r="R2743" s="87">
        <v>0</v>
      </c>
      <c r="S2743" s="87"/>
      <c r="T2743" s="87"/>
      <c r="U2743" s="85" t="s">
        <v>112</v>
      </c>
      <c r="V2743" s="3"/>
      <c r="X2743" s="3"/>
      <c r="Y2743" s="7"/>
      <c r="Z2743" s="6">
        <v>60000</v>
      </c>
      <c r="AA2743" s="160"/>
      <c r="AB2743" s="123" t="s">
        <v>4395</v>
      </c>
      <c r="AC2743" s="124"/>
      <c r="AD2743" s="41"/>
      <c r="AE2743" s="41"/>
      <c r="AF2743" s="41"/>
      <c r="AG2743" s="41"/>
      <c r="AH2743" s="41" t="s">
        <v>7061</v>
      </c>
      <c r="AI2743" s="80"/>
      <c r="AJ2743" s="80"/>
      <c r="AK2743" s="3"/>
      <c r="AL2743" s="85"/>
      <c r="AM2743" s="151" t="s">
        <v>28169</v>
      </c>
      <c r="AN2743" s="15"/>
      <c r="AO2743" s="166"/>
      <c r="AP2743" s="5">
        <f t="shared" si="43"/>
        <v>0</v>
      </c>
      <c r="AQ2743" s="16"/>
      <c r="AR2743" s="205">
        <v>1</v>
      </c>
      <c r="AS2743" s="16"/>
      <c r="AT2743" s="16"/>
      <c r="AU2743" s="16"/>
      <c r="AV2743" s="16"/>
      <c r="AW2743" s="16"/>
      <c r="AX2743" s="16"/>
    </row>
    <row r="2744" spans="1:50" customFormat="1" ht="15.75" hidden="1" customHeight="1" x14ac:dyDescent="0.2">
      <c r="A2744" s="7" t="s">
        <v>27880</v>
      </c>
      <c r="B2744" s="3" t="s">
        <v>27881</v>
      </c>
      <c r="C2744" s="85" t="s">
        <v>4395</v>
      </c>
      <c r="D2744" s="85" t="s">
        <v>13090</v>
      </c>
      <c r="E2744" s="202" t="s">
        <v>26712</v>
      </c>
      <c r="F2744" s="85" t="s">
        <v>40</v>
      </c>
      <c r="G2744" s="85" t="s">
        <v>43</v>
      </c>
      <c r="H2744" s="85" t="s">
        <v>20690</v>
      </c>
      <c r="I2744" s="3" t="s">
        <v>6379</v>
      </c>
      <c r="J2744" s="85" t="s">
        <v>115</v>
      </c>
      <c r="K2744" s="7" t="s">
        <v>4522</v>
      </c>
      <c r="L2744" s="3"/>
      <c r="M2744" s="3"/>
      <c r="N2744" s="41" t="s">
        <v>27102</v>
      </c>
      <c r="O2744" s="87">
        <v>0</v>
      </c>
      <c r="P2744" s="87">
        <v>0</v>
      </c>
      <c r="Q2744" s="87">
        <v>0</v>
      </c>
      <c r="R2744" s="87">
        <v>0</v>
      </c>
      <c r="S2744" s="87"/>
      <c r="T2744" s="87"/>
      <c r="U2744" s="85" t="s">
        <v>112</v>
      </c>
      <c r="V2744" s="3"/>
      <c r="X2744" s="3"/>
      <c r="Y2744" s="7"/>
      <c r="Z2744" s="6">
        <v>632931</v>
      </c>
      <c r="AA2744" s="160"/>
      <c r="AB2744" s="123" t="s">
        <v>4395</v>
      </c>
      <c r="AC2744" s="124"/>
      <c r="AD2744" s="41"/>
      <c r="AE2744" s="41"/>
      <c r="AF2744" s="41"/>
      <c r="AG2744" s="41"/>
      <c r="AH2744" s="41" t="s">
        <v>7061</v>
      </c>
      <c r="AI2744" s="80"/>
      <c r="AJ2744" s="80"/>
      <c r="AK2744" s="3"/>
      <c r="AL2744" s="85"/>
      <c r="AM2744" s="151" t="s">
        <v>28169</v>
      </c>
      <c r="AN2744" s="15"/>
      <c r="AO2744" s="166"/>
      <c r="AP2744" s="5">
        <f t="shared" si="43"/>
        <v>0</v>
      </c>
      <c r="AQ2744" s="16"/>
      <c r="AR2744" s="205">
        <v>1</v>
      </c>
      <c r="AS2744" s="16"/>
      <c r="AT2744" s="16"/>
      <c r="AU2744" s="16"/>
      <c r="AV2744" s="16"/>
      <c r="AW2744" s="16"/>
      <c r="AX2744" s="16"/>
    </row>
    <row r="2745" spans="1:50" customFormat="1" ht="15.75" hidden="1" customHeight="1" x14ac:dyDescent="0.2">
      <c r="A2745" s="7" t="s">
        <v>27882</v>
      </c>
      <c r="B2745" s="3" t="s">
        <v>27883</v>
      </c>
      <c r="C2745" s="85" t="s">
        <v>4395</v>
      </c>
      <c r="D2745" s="85" t="s">
        <v>13090</v>
      </c>
      <c r="E2745" s="202" t="s">
        <v>26418</v>
      </c>
      <c r="F2745" s="85" t="s">
        <v>40</v>
      </c>
      <c r="G2745" s="85" t="s">
        <v>43</v>
      </c>
      <c r="H2745" s="85" t="s">
        <v>20690</v>
      </c>
      <c r="I2745" s="3" t="s">
        <v>6379</v>
      </c>
      <c r="J2745" s="85" t="s">
        <v>115</v>
      </c>
      <c r="K2745" s="7" t="s">
        <v>4522</v>
      </c>
      <c r="L2745" s="3"/>
      <c r="M2745" s="3"/>
      <c r="N2745" s="41" t="s">
        <v>27102</v>
      </c>
      <c r="O2745" s="87">
        <v>0</v>
      </c>
      <c r="P2745" s="87">
        <v>0</v>
      </c>
      <c r="Q2745" s="87">
        <v>0</v>
      </c>
      <c r="R2745" s="87">
        <v>0</v>
      </c>
      <c r="S2745" s="87"/>
      <c r="T2745" s="87"/>
      <c r="U2745" s="85" t="s">
        <v>112</v>
      </c>
      <c r="V2745" s="3"/>
      <c r="X2745" s="3"/>
      <c r="Y2745" s="7"/>
      <c r="Z2745" s="6">
        <v>632931</v>
      </c>
      <c r="AA2745" s="160"/>
      <c r="AB2745" s="123" t="s">
        <v>4395</v>
      </c>
      <c r="AC2745" s="124"/>
      <c r="AD2745" s="41"/>
      <c r="AE2745" s="41"/>
      <c r="AF2745" s="41"/>
      <c r="AG2745" s="41"/>
      <c r="AH2745" s="41" t="s">
        <v>7061</v>
      </c>
      <c r="AI2745" s="80"/>
      <c r="AJ2745" s="80"/>
      <c r="AK2745" s="3"/>
      <c r="AL2745" s="85"/>
      <c r="AM2745" s="151" t="s">
        <v>28169</v>
      </c>
      <c r="AN2745" s="15"/>
      <c r="AO2745" s="166"/>
      <c r="AP2745" s="5">
        <f t="shared" si="43"/>
        <v>0</v>
      </c>
      <c r="AQ2745" s="16"/>
      <c r="AR2745" s="205">
        <v>1</v>
      </c>
      <c r="AS2745" s="16"/>
      <c r="AT2745" s="16"/>
      <c r="AU2745" s="16"/>
      <c r="AV2745" s="16"/>
      <c r="AW2745" s="16"/>
      <c r="AX2745" s="16"/>
    </row>
    <row r="2746" spans="1:50" customFormat="1" ht="15.75" hidden="1" customHeight="1" x14ac:dyDescent="0.2">
      <c r="A2746" s="7" t="s">
        <v>27884</v>
      </c>
      <c r="B2746" s="3" t="s">
        <v>27885</v>
      </c>
      <c r="C2746" s="85" t="s">
        <v>4395</v>
      </c>
      <c r="D2746" s="85" t="s">
        <v>13090</v>
      </c>
      <c r="E2746" s="202" t="s">
        <v>26418</v>
      </c>
      <c r="F2746" s="85" t="s">
        <v>40</v>
      </c>
      <c r="G2746" s="85" t="s">
        <v>43</v>
      </c>
      <c r="H2746" s="85" t="s">
        <v>20690</v>
      </c>
      <c r="I2746" s="3" t="s">
        <v>6379</v>
      </c>
      <c r="J2746" s="85" t="s">
        <v>115</v>
      </c>
      <c r="K2746" s="7" t="s">
        <v>4522</v>
      </c>
      <c r="L2746" s="3"/>
      <c r="M2746" s="3"/>
      <c r="N2746" s="41" t="s">
        <v>27102</v>
      </c>
      <c r="O2746" s="87">
        <v>0</v>
      </c>
      <c r="P2746" s="87">
        <v>0</v>
      </c>
      <c r="Q2746" s="87">
        <v>0</v>
      </c>
      <c r="R2746" s="87">
        <v>0</v>
      </c>
      <c r="S2746" s="87"/>
      <c r="T2746" s="87"/>
      <c r="U2746" s="85" t="s">
        <v>112</v>
      </c>
      <c r="V2746" s="3"/>
      <c r="X2746" s="3"/>
      <c r="Y2746" s="7"/>
      <c r="Z2746" s="6">
        <v>633413</v>
      </c>
      <c r="AA2746" s="160"/>
      <c r="AB2746" s="123" t="s">
        <v>4395</v>
      </c>
      <c r="AC2746" s="124"/>
      <c r="AD2746" s="41"/>
      <c r="AE2746" s="41"/>
      <c r="AF2746" s="41"/>
      <c r="AG2746" s="41"/>
      <c r="AH2746" s="41" t="s">
        <v>7061</v>
      </c>
      <c r="AI2746" s="80"/>
      <c r="AJ2746" s="97"/>
      <c r="AK2746" s="3"/>
      <c r="AL2746" s="85"/>
      <c r="AM2746" s="151" t="s">
        <v>28169</v>
      </c>
      <c r="AN2746" s="15"/>
      <c r="AO2746" s="166"/>
      <c r="AP2746" s="5">
        <f t="shared" si="43"/>
        <v>0</v>
      </c>
      <c r="AQ2746" s="16"/>
      <c r="AR2746" s="205">
        <v>1</v>
      </c>
      <c r="AS2746" s="16"/>
      <c r="AT2746" s="16"/>
      <c r="AU2746" s="16"/>
      <c r="AV2746" s="16"/>
      <c r="AW2746" s="16"/>
      <c r="AX2746" s="16"/>
    </row>
    <row r="2747" spans="1:50" customFormat="1" ht="15.75" hidden="1" customHeight="1" x14ac:dyDescent="0.2">
      <c r="A2747" s="7" t="s">
        <v>27886</v>
      </c>
      <c r="B2747" s="3" t="s">
        <v>27887</v>
      </c>
      <c r="C2747" s="85" t="s">
        <v>4395</v>
      </c>
      <c r="D2747" s="85" t="s">
        <v>13090</v>
      </c>
      <c r="E2747" s="202" t="s">
        <v>26418</v>
      </c>
      <c r="F2747" s="85" t="s">
        <v>40</v>
      </c>
      <c r="G2747" s="85" t="s">
        <v>43</v>
      </c>
      <c r="H2747" s="85" t="s">
        <v>20690</v>
      </c>
      <c r="I2747" s="3" t="s">
        <v>6379</v>
      </c>
      <c r="J2747" s="85" t="s">
        <v>115</v>
      </c>
      <c r="K2747" s="7" t="s">
        <v>4522</v>
      </c>
      <c r="L2747" s="3"/>
      <c r="M2747" s="3"/>
      <c r="N2747" s="41" t="s">
        <v>27102</v>
      </c>
      <c r="O2747" s="87">
        <v>0</v>
      </c>
      <c r="P2747" s="87">
        <v>0</v>
      </c>
      <c r="Q2747" s="87">
        <v>0</v>
      </c>
      <c r="R2747" s="87">
        <v>0</v>
      </c>
      <c r="S2747" s="87"/>
      <c r="T2747" s="87"/>
      <c r="U2747" s="85" t="s">
        <v>112</v>
      </c>
      <c r="V2747" s="3"/>
      <c r="X2747" s="3"/>
      <c r="Y2747" s="7"/>
      <c r="Z2747" s="6">
        <v>632930</v>
      </c>
      <c r="AA2747" s="160"/>
      <c r="AB2747" s="123" t="s">
        <v>4395</v>
      </c>
      <c r="AC2747" s="124"/>
      <c r="AD2747" s="41"/>
      <c r="AE2747" s="41"/>
      <c r="AF2747" s="41"/>
      <c r="AG2747" s="41"/>
      <c r="AH2747" s="41" t="s">
        <v>7061</v>
      </c>
      <c r="AI2747" s="80"/>
      <c r="AJ2747" s="97"/>
      <c r="AK2747" s="3"/>
      <c r="AL2747" s="85"/>
      <c r="AM2747" s="151" t="s">
        <v>28169</v>
      </c>
      <c r="AN2747" s="15"/>
      <c r="AO2747" s="166"/>
      <c r="AP2747" s="5">
        <f t="shared" si="43"/>
        <v>0</v>
      </c>
      <c r="AQ2747" s="16"/>
      <c r="AR2747" s="205">
        <v>1</v>
      </c>
      <c r="AS2747" s="16"/>
      <c r="AT2747" s="16"/>
      <c r="AU2747" s="16"/>
      <c r="AV2747" s="16"/>
      <c r="AW2747" s="16"/>
      <c r="AX2747" s="16"/>
    </row>
    <row r="2748" spans="1:50" customFormat="1" ht="15.75" hidden="1" customHeight="1" x14ac:dyDescent="0.2">
      <c r="A2748" s="1" t="s">
        <v>26680</v>
      </c>
      <c r="B2748" s="1" t="s">
        <v>26681</v>
      </c>
      <c r="C2748" s="85" t="s">
        <v>4395</v>
      </c>
      <c r="D2748" s="85" t="s">
        <v>13090</v>
      </c>
      <c r="E2748" s="202" t="s">
        <v>26418</v>
      </c>
      <c r="F2748" s="85" t="s">
        <v>40</v>
      </c>
      <c r="G2748" s="85" t="s">
        <v>43</v>
      </c>
      <c r="H2748" s="85" t="s">
        <v>20690</v>
      </c>
      <c r="I2748" s="3" t="s">
        <v>4396</v>
      </c>
      <c r="J2748" s="85" t="s">
        <v>4435</v>
      </c>
      <c r="K2748" s="1" t="s">
        <v>3838</v>
      </c>
      <c r="L2748" s="1"/>
      <c r="M2748" s="1"/>
      <c r="N2748" s="41" t="s">
        <v>13872</v>
      </c>
      <c r="O2748" s="87">
        <v>0</v>
      </c>
      <c r="P2748" s="87">
        <v>0</v>
      </c>
      <c r="Q2748" s="87">
        <v>0</v>
      </c>
      <c r="R2748" s="87">
        <v>0</v>
      </c>
      <c r="S2748" s="87"/>
      <c r="T2748" s="87"/>
      <c r="U2748" s="85" t="s">
        <v>112</v>
      </c>
      <c r="V2748" s="1"/>
      <c r="W2748" s="1"/>
      <c r="X2748" s="1"/>
      <c r="Y2748" s="1"/>
      <c r="Z2748" s="6">
        <v>39126</v>
      </c>
      <c r="AA2748" s="160"/>
      <c r="AB2748" s="123" t="s">
        <v>4395</v>
      </c>
      <c r="AC2748" s="124"/>
      <c r="AD2748" s="2"/>
      <c r="AE2748" s="2"/>
      <c r="AF2748" s="2"/>
      <c r="AG2748" s="2"/>
      <c r="AH2748" s="41" t="s">
        <v>7061</v>
      </c>
      <c r="AI2748" s="80"/>
      <c r="AJ2748" s="80"/>
      <c r="AK2748" s="1"/>
      <c r="AL2748" s="85"/>
      <c r="AM2748" s="151" t="s">
        <v>26263</v>
      </c>
      <c r="AN2748" s="16"/>
      <c r="AO2748" s="166"/>
      <c r="AP2748" s="5">
        <f t="shared" si="43"/>
        <v>0</v>
      </c>
      <c r="AQ2748" s="16"/>
      <c r="AR2748" s="205">
        <v>1</v>
      </c>
      <c r="AS2748" s="16"/>
      <c r="AT2748" s="16"/>
      <c r="AU2748" s="16"/>
      <c r="AV2748" s="16"/>
      <c r="AW2748" s="16"/>
      <c r="AX2748" s="16"/>
    </row>
    <row r="2749" spans="1:50" customFormat="1" ht="15.75" hidden="1" customHeight="1" x14ac:dyDescent="0.2">
      <c r="A2749" s="1" t="s">
        <v>26682</v>
      </c>
      <c r="B2749" s="1" t="s">
        <v>26683</v>
      </c>
      <c r="C2749" s="85" t="s">
        <v>4395</v>
      </c>
      <c r="D2749" s="85" t="s">
        <v>13090</v>
      </c>
      <c r="E2749" s="202" t="s">
        <v>26418</v>
      </c>
      <c r="F2749" s="85" t="s">
        <v>40</v>
      </c>
      <c r="G2749" s="85" t="s">
        <v>43</v>
      </c>
      <c r="H2749" s="85" t="s">
        <v>20690</v>
      </c>
      <c r="I2749" s="3" t="s">
        <v>4396</v>
      </c>
      <c r="J2749" s="85" t="s">
        <v>4435</v>
      </c>
      <c r="K2749" s="1" t="s">
        <v>3838</v>
      </c>
      <c r="L2749" s="1"/>
      <c r="M2749" s="1"/>
      <c r="N2749" s="41" t="s">
        <v>13872</v>
      </c>
      <c r="O2749" s="87">
        <v>0</v>
      </c>
      <c r="P2749" s="87">
        <v>0</v>
      </c>
      <c r="Q2749" s="87">
        <v>0</v>
      </c>
      <c r="R2749" s="87">
        <v>0</v>
      </c>
      <c r="S2749" s="87"/>
      <c r="T2749" s="87"/>
      <c r="U2749" s="85" t="s">
        <v>112</v>
      </c>
      <c r="V2749" s="1"/>
      <c r="W2749" s="1"/>
      <c r="X2749" s="1"/>
      <c r="Y2749" s="1"/>
      <c r="Z2749" s="6">
        <v>39126</v>
      </c>
      <c r="AA2749" s="160"/>
      <c r="AB2749" s="123" t="s">
        <v>4395</v>
      </c>
      <c r="AC2749" s="124"/>
      <c r="AD2749" s="2"/>
      <c r="AE2749" s="2"/>
      <c r="AF2749" s="2"/>
      <c r="AG2749" s="2"/>
      <c r="AH2749" s="41" t="s">
        <v>7061</v>
      </c>
      <c r="AI2749" s="80"/>
      <c r="AJ2749" s="80"/>
      <c r="AK2749" s="1"/>
      <c r="AL2749" s="85"/>
      <c r="AM2749" s="151" t="s">
        <v>26263</v>
      </c>
      <c r="AN2749" s="16"/>
      <c r="AO2749" s="166"/>
      <c r="AP2749" s="5">
        <f t="shared" si="43"/>
        <v>0</v>
      </c>
      <c r="AQ2749" s="16"/>
      <c r="AR2749" s="205">
        <v>1</v>
      </c>
      <c r="AS2749" s="16"/>
      <c r="AT2749" s="16"/>
      <c r="AU2749" s="16"/>
      <c r="AV2749" s="16"/>
      <c r="AW2749" s="16"/>
      <c r="AX2749" s="16"/>
    </row>
    <row r="2750" spans="1:50" customFormat="1" ht="15.75" hidden="1" customHeight="1" x14ac:dyDescent="0.2">
      <c r="A2750" s="1" t="s">
        <v>26684</v>
      </c>
      <c r="B2750" s="1" t="s">
        <v>26685</v>
      </c>
      <c r="C2750" s="85" t="s">
        <v>4395</v>
      </c>
      <c r="D2750" s="85" t="s">
        <v>13090</v>
      </c>
      <c r="E2750" s="202" t="s">
        <v>26418</v>
      </c>
      <c r="F2750" s="85" t="s">
        <v>40</v>
      </c>
      <c r="G2750" s="85" t="s">
        <v>43</v>
      </c>
      <c r="H2750" s="85" t="s">
        <v>20690</v>
      </c>
      <c r="I2750" s="3" t="s">
        <v>4396</v>
      </c>
      <c r="J2750" s="85" t="s">
        <v>4435</v>
      </c>
      <c r="K2750" s="1" t="s">
        <v>3838</v>
      </c>
      <c r="L2750" s="1"/>
      <c r="M2750" s="1"/>
      <c r="N2750" s="41" t="s">
        <v>13872</v>
      </c>
      <c r="O2750" s="87">
        <v>0</v>
      </c>
      <c r="P2750" s="87">
        <v>0</v>
      </c>
      <c r="Q2750" s="87">
        <v>0</v>
      </c>
      <c r="R2750" s="87">
        <v>0</v>
      </c>
      <c r="S2750" s="87"/>
      <c r="T2750" s="87"/>
      <c r="U2750" s="85" t="s">
        <v>112</v>
      </c>
      <c r="V2750" s="1"/>
      <c r="W2750" s="1"/>
      <c r="X2750" s="1"/>
      <c r="Y2750" s="1"/>
      <c r="Z2750" s="6">
        <v>39126</v>
      </c>
      <c r="AA2750" s="160"/>
      <c r="AB2750" s="123" t="s">
        <v>4395</v>
      </c>
      <c r="AC2750" s="124"/>
      <c r="AD2750" s="2"/>
      <c r="AE2750" s="2"/>
      <c r="AF2750" s="2"/>
      <c r="AG2750" s="2"/>
      <c r="AH2750" s="41" t="s">
        <v>7061</v>
      </c>
      <c r="AI2750" s="80"/>
      <c r="AJ2750" s="80"/>
      <c r="AK2750" s="1"/>
      <c r="AL2750" s="85"/>
      <c r="AM2750" s="151" t="s">
        <v>26263</v>
      </c>
      <c r="AN2750" s="16"/>
      <c r="AO2750" s="166"/>
      <c r="AP2750" s="5">
        <f t="shared" si="43"/>
        <v>0</v>
      </c>
      <c r="AQ2750" s="16"/>
      <c r="AR2750" s="205">
        <v>1</v>
      </c>
      <c r="AS2750" s="16"/>
      <c r="AT2750" s="16"/>
      <c r="AU2750" s="16"/>
      <c r="AV2750" s="16"/>
      <c r="AW2750" s="16"/>
      <c r="AX2750" s="16"/>
    </row>
    <row r="2751" spans="1:50" customFormat="1" ht="15.75" hidden="1" customHeight="1" x14ac:dyDescent="0.2">
      <c r="A2751" s="1" t="s">
        <v>26686</v>
      </c>
      <c r="B2751" s="1" t="s">
        <v>26687</v>
      </c>
      <c r="C2751" s="85" t="s">
        <v>4395</v>
      </c>
      <c r="D2751" s="85" t="s">
        <v>13090</v>
      </c>
      <c r="E2751" s="202" t="s">
        <v>26418</v>
      </c>
      <c r="F2751" s="85" t="s">
        <v>40</v>
      </c>
      <c r="G2751" s="85" t="s">
        <v>43</v>
      </c>
      <c r="H2751" s="85" t="s">
        <v>20690</v>
      </c>
      <c r="I2751" s="3" t="s">
        <v>4396</v>
      </c>
      <c r="J2751" s="85" t="s">
        <v>4435</v>
      </c>
      <c r="K2751" s="1" t="s">
        <v>3838</v>
      </c>
      <c r="L2751" s="1"/>
      <c r="M2751" s="1"/>
      <c r="N2751" s="41" t="s">
        <v>13872</v>
      </c>
      <c r="O2751" s="87">
        <v>0</v>
      </c>
      <c r="P2751" s="87">
        <v>0</v>
      </c>
      <c r="Q2751" s="87">
        <v>0</v>
      </c>
      <c r="R2751" s="87">
        <v>0</v>
      </c>
      <c r="S2751" s="87"/>
      <c r="T2751" s="87"/>
      <c r="U2751" s="85" t="s">
        <v>112</v>
      </c>
      <c r="V2751" s="1"/>
      <c r="W2751" s="1"/>
      <c r="X2751" s="1"/>
      <c r="Y2751" s="1"/>
      <c r="Z2751" s="6">
        <v>39126</v>
      </c>
      <c r="AA2751" s="160"/>
      <c r="AB2751" s="123" t="s">
        <v>4395</v>
      </c>
      <c r="AC2751" s="124"/>
      <c r="AD2751" s="2"/>
      <c r="AE2751" s="2"/>
      <c r="AF2751" s="2"/>
      <c r="AG2751" s="2"/>
      <c r="AH2751" s="41" t="s">
        <v>7061</v>
      </c>
      <c r="AI2751" s="80"/>
      <c r="AJ2751" s="80"/>
      <c r="AK2751" s="1"/>
      <c r="AL2751" s="85"/>
      <c r="AM2751" s="151" t="s">
        <v>26263</v>
      </c>
      <c r="AN2751" s="16"/>
      <c r="AO2751" s="166"/>
      <c r="AP2751" s="5">
        <f t="shared" si="43"/>
        <v>0</v>
      </c>
      <c r="AQ2751" s="16"/>
      <c r="AR2751" s="205">
        <v>1</v>
      </c>
      <c r="AS2751" s="16"/>
      <c r="AT2751" s="16"/>
      <c r="AU2751" s="16"/>
      <c r="AV2751" s="16"/>
      <c r="AW2751" s="16"/>
      <c r="AX2751" s="16"/>
    </row>
    <row r="2752" spans="1:50" customFormat="1" ht="15.75" hidden="1" customHeight="1" x14ac:dyDescent="0.2">
      <c r="A2752" s="1" t="s">
        <v>26688</v>
      </c>
      <c r="B2752" s="1" t="s">
        <v>26689</v>
      </c>
      <c r="C2752" s="85" t="s">
        <v>4395</v>
      </c>
      <c r="D2752" s="85" t="s">
        <v>13090</v>
      </c>
      <c r="E2752" s="202" t="s">
        <v>26418</v>
      </c>
      <c r="F2752" s="85" t="s">
        <v>40</v>
      </c>
      <c r="G2752" s="85" t="s">
        <v>43</v>
      </c>
      <c r="H2752" s="85" t="s">
        <v>20690</v>
      </c>
      <c r="I2752" s="3" t="s">
        <v>4396</v>
      </c>
      <c r="J2752" s="85" t="s">
        <v>4435</v>
      </c>
      <c r="K2752" s="1" t="s">
        <v>3838</v>
      </c>
      <c r="L2752" s="1"/>
      <c r="M2752" s="1"/>
      <c r="N2752" s="41" t="s">
        <v>13872</v>
      </c>
      <c r="O2752" s="87">
        <v>0</v>
      </c>
      <c r="P2752" s="87">
        <v>0</v>
      </c>
      <c r="Q2752" s="87">
        <v>0</v>
      </c>
      <c r="R2752" s="87">
        <v>0</v>
      </c>
      <c r="S2752" s="87"/>
      <c r="T2752" s="87"/>
      <c r="U2752" s="85" t="s">
        <v>112</v>
      </c>
      <c r="V2752" s="1"/>
      <c r="W2752" s="1"/>
      <c r="X2752" s="1"/>
      <c r="Y2752" s="1"/>
      <c r="Z2752" s="6">
        <v>39126</v>
      </c>
      <c r="AA2752" s="160"/>
      <c r="AB2752" s="123" t="s">
        <v>4395</v>
      </c>
      <c r="AC2752" s="124"/>
      <c r="AD2752" s="2"/>
      <c r="AE2752" s="2"/>
      <c r="AF2752" s="2"/>
      <c r="AG2752" s="2"/>
      <c r="AH2752" s="41" t="s">
        <v>7061</v>
      </c>
      <c r="AI2752" s="80"/>
      <c r="AJ2752" s="97"/>
      <c r="AK2752" s="1"/>
      <c r="AL2752" s="85"/>
      <c r="AM2752" s="151" t="s">
        <v>26263</v>
      </c>
      <c r="AN2752" s="16"/>
      <c r="AO2752" s="166"/>
      <c r="AP2752" s="5">
        <f t="shared" si="43"/>
        <v>0</v>
      </c>
      <c r="AQ2752" s="16"/>
      <c r="AR2752" s="205">
        <v>1</v>
      </c>
      <c r="AS2752" s="16"/>
      <c r="AT2752" s="16"/>
      <c r="AU2752" s="16"/>
      <c r="AV2752" s="16"/>
      <c r="AW2752" s="16"/>
      <c r="AX2752" s="16"/>
    </row>
    <row r="2753" spans="1:50" customFormat="1" ht="15.75" hidden="1" customHeight="1" x14ac:dyDescent="0.2">
      <c r="A2753" s="1" t="s">
        <v>26690</v>
      </c>
      <c r="B2753" s="1" t="s">
        <v>26691</v>
      </c>
      <c r="C2753" s="85" t="s">
        <v>4395</v>
      </c>
      <c r="D2753" s="85" t="s">
        <v>13090</v>
      </c>
      <c r="E2753" s="202" t="s">
        <v>26418</v>
      </c>
      <c r="F2753" s="85" t="s">
        <v>40</v>
      </c>
      <c r="G2753" s="85" t="s">
        <v>43</v>
      </c>
      <c r="H2753" s="85" t="s">
        <v>20690</v>
      </c>
      <c r="I2753" s="3" t="s">
        <v>4396</v>
      </c>
      <c r="J2753" s="85" t="s">
        <v>4435</v>
      </c>
      <c r="K2753" s="1" t="s">
        <v>3838</v>
      </c>
      <c r="L2753" s="1"/>
      <c r="M2753" s="1"/>
      <c r="N2753" s="41" t="s">
        <v>13872</v>
      </c>
      <c r="O2753" s="87">
        <v>0</v>
      </c>
      <c r="P2753" s="87">
        <v>0</v>
      </c>
      <c r="Q2753" s="87">
        <v>0</v>
      </c>
      <c r="R2753" s="87">
        <v>0</v>
      </c>
      <c r="S2753" s="87"/>
      <c r="T2753" s="87"/>
      <c r="U2753" s="85" t="s">
        <v>112</v>
      </c>
      <c r="V2753" s="1"/>
      <c r="W2753" s="1"/>
      <c r="X2753" s="1"/>
      <c r="Y2753" s="1"/>
      <c r="Z2753" s="6">
        <v>39126</v>
      </c>
      <c r="AA2753" s="160"/>
      <c r="AB2753" s="123" t="s">
        <v>4395</v>
      </c>
      <c r="AC2753" s="124"/>
      <c r="AD2753" s="2"/>
      <c r="AE2753" s="2"/>
      <c r="AF2753" s="2"/>
      <c r="AG2753" s="2"/>
      <c r="AH2753" s="41" t="s">
        <v>7061</v>
      </c>
      <c r="AI2753" s="80"/>
      <c r="AJ2753" s="97"/>
      <c r="AK2753" s="1"/>
      <c r="AL2753" s="85"/>
      <c r="AM2753" s="151" t="s">
        <v>26263</v>
      </c>
      <c r="AN2753" s="16"/>
      <c r="AO2753" s="166"/>
      <c r="AP2753" s="5">
        <f t="shared" si="43"/>
        <v>0</v>
      </c>
      <c r="AQ2753" s="16"/>
      <c r="AR2753" s="205">
        <v>1</v>
      </c>
      <c r="AS2753" s="16"/>
      <c r="AT2753" s="16"/>
      <c r="AU2753" s="16"/>
      <c r="AV2753" s="16"/>
      <c r="AW2753" s="16"/>
      <c r="AX2753" s="16"/>
    </row>
    <row r="2754" spans="1:50" customFormat="1" ht="15.75" hidden="1" customHeight="1" x14ac:dyDescent="0.2">
      <c r="A2754" s="1" t="s">
        <v>26692</v>
      </c>
      <c r="B2754" s="1" t="s">
        <v>26693</v>
      </c>
      <c r="C2754" s="85" t="s">
        <v>4395</v>
      </c>
      <c r="D2754" s="85" t="s">
        <v>13090</v>
      </c>
      <c r="E2754" s="202" t="s">
        <v>26418</v>
      </c>
      <c r="F2754" s="85" t="s">
        <v>40</v>
      </c>
      <c r="G2754" s="85" t="s">
        <v>43</v>
      </c>
      <c r="H2754" s="85" t="s">
        <v>20690</v>
      </c>
      <c r="I2754" s="3" t="s">
        <v>4396</v>
      </c>
      <c r="J2754" s="85" t="s">
        <v>4435</v>
      </c>
      <c r="K2754" s="1" t="s">
        <v>3838</v>
      </c>
      <c r="L2754" s="1"/>
      <c r="M2754" s="1"/>
      <c r="N2754" s="41" t="s">
        <v>13872</v>
      </c>
      <c r="O2754" s="87">
        <v>0</v>
      </c>
      <c r="P2754" s="87">
        <v>0</v>
      </c>
      <c r="Q2754" s="87">
        <v>0</v>
      </c>
      <c r="R2754" s="87">
        <v>0</v>
      </c>
      <c r="S2754" s="87"/>
      <c r="T2754" s="87"/>
      <c r="U2754" s="85" t="s">
        <v>112</v>
      </c>
      <c r="V2754" s="1"/>
      <c r="W2754" s="1"/>
      <c r="X2754" s="1"/>
      <c r="Y2754" s="1"/>
      <c r="Z2754" s="6">
        <v>39126</v>
      </c>
      <c r="AA2754" s="160"/>
      <c r="AB2754" s="123" t="s">
        <v>4395</v>
      </c>
      <c r="AC2754" s="124"/>
      <c r="AD2754" s="2"/>
      <c r="AE2754" s="2"/>
      <c r="AF2754" s="2"/>
      <c r="AG2754" s="2"/>
      <c r="AH2754" s="41" t="s">
        <v>7061</v>
      </c>
      <c r="AI2754" s="80"/>
      <c r="AJ2754" s="97"/>
      <c r="AK2754" s="1"/>
      <c r="AL2754" s="85"/>
      <c r="AM2754" s="151" t="s">
        <v>26263</v>
      </c>
      <c r="AN2754" s="16"/>
      <c r="AO2754" s="166"/>
      <c r="AP2754" s="5">
        <f t="shared" si="43"/>
        <v>0</v>
      </c>
      <c r="AQ2754" s="16"/>
      <c r="AR2754" s="205">
        <v>1</v>
      </c>
      <c r="AS2754" s="16"/>
      <c r="AT2754" s="16"/>
      <c r="AU2754" s="16"/>
      <c r="AV2754" s="16"/>
      <c r="AW2754" s="16"/>
      <c r="AX2754" s="16"/>
    </row>
    <row r="2755" spans="1:50" customFormat="1" ht="15.75" hidden="1" customHeight="1" x14ac:dyDescent="0.2">
      <c r="A2755" s="1" t="s">
        <v>26694</v>
      </c>
      <c r="B2755" s="1" t="s">
        <v>26695</v>
      </c>
      <c r="C2755" s="85" t="s">
        <v>4395</v>
      </c>
      <c r="D2755" s="85" t="s">
        <v>13090</v>
      </c>
      <c r="E2755" s="202" t="s">
        <v>26418</v>
      </c>
      <c r="F2755" s="85" t="s">
        <v>40</v>
      </c>
      <c r="G2755" s="85" t="s">
        <v>43</v>
      </c>
      <c r="H2755" s="85" t="s">
        <v>20690</v>
      </c>
      <c r="I2755" s="3" t="s">
        <v>4396</v>
      </c>
      <c r="J2755" s="85" t="s">
        <v>4435</v>
      </c>
      <c r="K2755" s="1" t="s">
        <v>3838</v>
      </c>
      <c r="L2755" s="1"/>
      <c r="M2755" s="1"/>
      <c r="N2755" s="41" t="s">
        <v>13872</v>
      </c>
      <c r="O2755" s="87">
        <v>0</v>
      </c>
      <c r="P2755" s="87">
        <v>0</v>
      </c>
      <c r="Q2755" s="87">
        <v>0</v>
      </c>
      <c r="R2755" s="87">
        <v>0</v>
      </c>
      <c r="S2755" s="87"/>
      <c r="T2755" s="87"/>
      <c r="U2755" s="85" t="s">
        <v>112</v>
      </c>
      <c r="V2755" s="1"/>
      <c r="W2755" s="1"/>
      <c r="X2755" s="1"/>
      <c r="Y2755" s="1"/>
      <c r="Z2755" s="6">
        <v>39126</v>
      </c>
      <c r="AA2755" s="160"/>
      <c r="AB2755" s="123" t="s">
        <v>4395</v>
      </c>
      <c r="AC2755" s="124"/>
      <c r="AD2755" s="2"/>
      <c r="AE2755" s="2"/>
      <c r="AF2755" s="2"/>
      <c r="AG2755" s="2"/>
      <c r="AH2755" s="41" t="s">
        <v>7061</v>
      </c>
      <c r="AI2755" s="80"/>
      <c r="AJ2755" s="97"/>
      <c r="AK2755" s="1"/>
      <c r="AL2755" s="85"/>
      <c r="AM2755" s="151" t="s">
        <v>26263</v>
      </c>
      <c r="AN2755" s="16"/>
      <c r="AO2755" s="166"/>
      <c r="AP2755" s="5">
        <f t="shared" si="43"/>
        <v>0</v>
      </c>
      <c r="AQ2755" s="16"/>
      <c r="AR2755" s="205">
        <v>1</v>
      </c>
      <c r="AS2755" s="16"/>
      <c r="AT2755" s="16"/>
      <c r="AU2755" s="16"/>
      <c r="AV2755" s="16"/>
      <c r="AW2755" s="16"/>
      <c r="AX2755" s="16"/>
    </row>
    <row r="2756" spans="1:50" customFormat="1" ht="15.75" hidden="1" customHeight="1" x14ac:dyDescent="0.2">
      <c r="A2756" s="1" t="s">
        <v>26696</v>
      </c>
      <c r="B2756" s="1" t="s">
        <v>26697</v>
      </c>
      <c r="C2756" s="85" t="s">
        <v>4395</v>
      </c>
      <c r="D2756" s="85" t="s">
        <v>13090</v>
      </c>
      <c r="E2756" s="202" t="s">
        <v>26418</v>
      </c>
      <c r="F2756" s="85" t="s">
        <v>40</v>
      </c>
      <c r="G2756" s="85" t="s">
        <v>43</v>
      </c>
      <c r="H2756" s="85" t="s">
        <v>20690</v>
      </c>
      <c r="I2756" s="3" t="s">
        <v>4396</v>
      </c>
      <c r="J2756" s="85" t="s">
        <v>4435</v>
      </c>
      <c r="K2756" s="1" t="s">
        <v>3838</v>
      </c>
      <c r="L2756" s="1"/>
      <c r="M2756" s="1"/>
      <c r="N2756" s="41" t="s">
        <v>13872</v>
      </c>
      <c r="O2756" s="87">
        <v>0</v>
      </c>
      <c r="P2756" s="87">
        <v>0</v>
      </c>
      <c r="Q2756" s="87">
        <v>0</v>
      </c>
      <c r="R2756" s="87">
        <v>0</v>
      </c>
      <c r="S2756" s="87"/>
      <c r="T2756" s="87"/>
      <c r="U2756" s="85" t="s">
        <v>112</v>
      </c>
      <c r="V2756" s="1"/>
      <c r="W2756" s="1"/>
      <c r="X2756" s="1"/>
      <c r="Y2756" s="1"/>
      <c r="Z2756" s="6">
        <v>39126</v>
      </c>
      <c r="AA2756" s="160"/>
      <c r="AB2756" s="123" t="s">
        <v>4395</v>
      </c>
      <c r="AC2756" s="124"/>
      <c r="AD2756" s="2"/>
      <c r="AE2756" s="2"/>
      <c r="AF2756" s="2"/>
      <c r="AG2756" s="2"/>
      <c r="AH2756" s="41" t="s">
        <v>7061</v>
      </c>
      <c r="AI2756" s="80"/>
      <c r="AJ2756" s="97"/>
      <c r="AK2756" s="1"/>
      <c r="AL2756" s="85"/>
      <c r="AM2756" s="151" t="s">
        <v>26263</v>
      </c>
      <c r="AN2756" s="16"/>
      <c r="AO2756" s="166"/>
      <c r="AP2756" s="5">
        <f t="shared" si="43"/>
        <v>0</v>
      </c>
      <c r="AQ2756" s="16"/>
      <c r="AR2756" s="205">
        <v>1</v>
      </c>
      <c r="AS2756" s="16"/>
      <c r="AT2756" s="16"/>
      <c r="AU2756" s="16"/>
      <c r="AV2756" s="16"/>
      <c r="AW2756" s="16"/>
      <c r="AX2756" s="16"/>
    </row>
    <row r="2757" spans="1:50" customFormat="1" ht="15.75" hidden="1" customHeight="1" x14ac:dyDescent="0.2">
      <c r="A2757" s="1" t="s">
        <v>26698</v>
      </c>
      <c r="B2757" s="1" t="s">
        <v>26699</v>
      </c>
      <c r="C2757" s="85" t="s">
        <v>4395</v>
      </c>
      <c r="D2757" s="85" t="s">
        <v>13090</v>
      </c>
      <c r="E2757" s="202" t="s">
        <v>26418</v>
      </c>
      <c r="F2757" s="85" t="s">
        <v>40</v>
      </c>
      <c r="G2757" s="85" t="s">
        <v>43</v>
      </c>
      <c r="H2757" s="85" t="s">
        <v>20690</v>
      </c>
      <c r="I2757" s="3" t="s">
        <v>4396</v>
      </c>
      <c r="J2757" s="85" t="s">
        <v>4435</v>
      </c>
      <c r="K2757" s="1" t="s">
        <v>3838</v>
      </c>
      <c r="L2757" s="1"/>
      <c r="M2757" s="1"/>
      <c r="N2757" s="41" t="s">
        <v>13872</v>
      </c>
      <c r="O2757" s="87">
        <v>0</v>
      </c>
      <c r="P2757" s="87">
        <v>0</v>
      </c>
      <c r="Q2757" s="87">
        <v>0</v>
      </c>
      <c r="R2757" s="87">
        <v>0</v>
      </c>
      <c r="S2757" s="87"/>
      <c r="T2757" s="87"/>
      <c r="U2757" s="85" t="s">
        <v>112</v>
      </c>
      <c r="V2757" s="1"/>
      <c r="W2757" s="1"/>
      <c r="X2757" s="1"/>
      <c r="Y2757" s="1"/>
      <c r="Z2757" s="6">
        <v>39126</v>
      </c>
      <c r="AA2757" s="160"/>
      <c r="AB2757" s="123" t="s">
        <v>4395</v>
      </c>
      <c r="AC2757" s="124"/>
      <c r="AD2757" s="2"/>
      <c r="AE2757" s="2"/>
      <c r="AF2757" s="2"/>
      <c r="AG2757" s="2"/>
      <c r="AH2757" s="41" t="s">
        <v>7061</v>
      </c>
      <c r="AI2757" s="80"/>
      <c r="AJ2757" s="97"/>
      <c r="AK2757" s="1"/>
      <c r="AL2757" s="85"/>
      <c r="AM2757" s="151" t="s">
        <v>26263</v>
      </c>
      <c r="AN2757" s="16"/>
      <c r="AO2757" s="166"/>
      <c r="AP2757" s="5">
        <f t="shared" si="43"/>
        <v>0</v>
      </c>
      <c r="AQ2757" s="16"/>
      <c r="AR2757" s="205">
        <v>1</v>
      </c>
      <c r="AS2757" s="16"/>
      <c r="AT2757" s="16"/>
      <c r="AU2757" s="16"/>
      <c r="AV2757" s="16"/>
      <c r="AW2757" s="16"/>
      <c r="AX2757" s="16"/>
    </row>
    <row r="2758" spans="1:50" customFormat="1" ht="15.75" hidden="1" customHeight="1" x14ac:dyDescent="0.2">
      <c r="A2758" s="7" t="s">
        <v>27888</v>
      </c>
      <c r="B2758" s="3" t="s">
        <v>29373</v>
      </c>
      <c r="C2758" s="85" t="s">
        <v>4395</v>
      </c>
      <c r="D2758" s="85" t="s">
        <v>13090</v>
      </c>
      <c r="E2758" s="202" t="s">
        <v>1800</v>
      </c>
      <c r="F2758" s="85" t="s">
        <v>40</v>
      </c>
      <c r="G2758" s="85" t="s">
        <v>43</v>
      </c>
      <c r="H2758" s="85" t="s">
        <v>20690</v>
      </c>
      <c r="I2758" s="3" t="s">
        <v>4446</v>
      </c>
      <c r="J2758" s="85" t="s">
        <v>4400</v>
      </c>
      <c r="K2758" s="7" t="s">
        <v>3838</v>
      </c>
      <c r="L2758" s="3"/>
      <c r="M2758" s="3"/>
      <c r="N2758" s="41" t="s">
        <v>6097</v>
      </c>
      <c r="O2758" s="87">
        <v>0</v>
      </c>
      <c r="P2758" s="87">
        <v>0</v>
      </c>
      <c r="Q2758" s="87">
        <v>0</v>
      </c>
      <c r="R2758" s="87">
        <v>0</v>
      </c>
      <c r="S2758" s="87"/>
      <c r="T2758" s="87"/>
      <c r="U2758" s="85" t="s">
        <v>112</v>
      </c>
      <c r="V2758" s="3"/>
      <c r="X2758" s="3"/>
      <c r="Y2758" s="7"/>
      <c r="Z2758" s="6">
        <v>0</v>
      </c>
      <c r="AA2758" s="160"/>
      <c r="AB2758" s="123" t="s">
        <v>4395</v>
      </c>
      <c r="AC2758" s="124"/>
      <c r="AD2758" s="41"/>
      <c r="AE2758" s="41"/>
      <c r="AF2758" s="41"/>
      <c r="AG2758" s="41"/>
      <c r="AH2758" s="41" t="s">
        <v>7061</v>
      </c>
      <c r="AI2758" s="80"/>
      <c r="AJ2758" s="97"/>
      <c r="AK2758" s="3"/>
      <c r="AL2758" s="85"/>
      <c r="AM2758" s="151" t="s">
        <v>28169</v>
      </c>
      <c r="AN2758" s="15"/>
      <c r="AO2758" s="166"/>
      <c r="AP2758" s="5">
        <f t="shared" ref="AP2758:AP2821" si="44">SUBTOTAL(109,U2758)</f>
        <v>0</v>
      </c>
      <c r="AQ2758" s="16"/>
      <c r="AR2758" s="205">
        <v>1</v>
      </c>
      <c r="AS2758" s="16"/>
      <c r="AT2758" s="16"/>
      <c r="AU2758" s="16"/>
      <c r="AV2758" s="16"/>
      <c r="AW2758" s="16"/>
      <c r="AX2758" s="16"/>
    </row>
    <row r="2759" spans="1:50" customFormat="1" ht="15.75" hidden="1" customHeight="1" x14ac:dyDescent="0.2">
      <c r="A2759" s="7" t="s">
        <v>27889</v>
      </c>
      <c r="B2759" s="3" t="s">
        <v>27890</v>
      </c>
      <c r="C2759" s="85" t="s">
        <v>4395</v>
      </c>
      <c r="D2759" s="85" t="s">
        <v>13090</v>
      </c>
      <c r="E2759" s="202" t="s">
        <v>1800</v>
      </c>
      <c r="F2759" s="85" t="s">
        <v>40</v>
      </c>
      <c r="G2759" s="85" t="s">
        <v>43</v>
      </c>
      <c r="H2759" s="85" t="s">
        <v>20690</v>
      </c>
      <c r="I2759" s="3" t="s">
        <v>26526</v>
      </c>
      <c r="J2759" s="85" t="s">
        <v>115</v>
      </c>
      <c r="K2759" s="7" t="s">
        <v>4458</v>
      </c>
      <c r="L2759" s="3"/>
      <c r="M2759" s="3"/>
      <c r="N2759" s="41" t="s">
        <v>27891</v>
      </c>
      <c r="O2759" s="87">
        <v>0</v>
      </c>
      <c r="P2759" s="87">
        <v>0</v>
      </c>
      <c r="Q2759" s="87">
        <v>0</v>
      </c>
      <c r="R2759" s="87">
        <v>0</v>
      </c>
      <c r="S2759" s="87"/>
      <c r="T2759" s="87"/>
      <c r="U2759" s="85" t="s">
        <v>112</v>
      </c>
      <c r="V2759" s="3"/>
      <c r="X2759" s="3"/>
      <c r="Y2759" s="7"/>
      <c r="Z2759" s="6">
        <v>40000</v>
      </c>
      <c r="AA2759" s="160"/>
      <c r="AB2759" s="123" t="s">
        <v>4395</v>
      </c>
      <c r="AC2759" s="124"/>
      <c r="AD2759" s="41"/>
      <c r="AE2759" s="41"/>
      <c r="AF2759" s="41"/>
      <c r="AG2759" s="41"/>
      <c r="AH2759" s="41" t="s">
        <v>7061</v>
      </c>
      <c r="AI2759" s="80"/>
      <c r="AJ2759" s="97"/>
      <c r="AK2759" s="3"/>
      <c r="AL2759" s="85"/>
      <c r="AM2759" s="151" t="s">
        <v>28169</v>
      </c>
      <c r="AN2759" s="15"/>
      <c r="AO2759" s="166"/>
      <c r="AP2759" s="5">
        <f t="shared" si="44"/>
        <v>0</v>
      </c>
      <c r="AQ2759" s="16"/>
      <c r="AR2759" s="205">
        <v>1</v>
      </c>
      <c r="AS2759" s="16"/>
      <c r="AT2759" s="16"/>
      <c r="AU2759" s="16"/>
      <c r="AV2759" s="16"/>
      <c r="AW2759" s="16"/>
      <c r="AX2759" s="16"/>
    </row>
    <row r="2760" spans="1:50" customFormat="1" ht="15.75" hidden="1" customHeight="1" x14ac:dyDescent="0.2">
      <c r="A2760" s="7" t="s">
        <v>27892</v>
      </c>
      <c r="B2760" s="3" t="s">
        <v>27893</v>
      </c>
      <c r="C2760" s="85" t="s">
        <v>4395</v>
      </c>
      <c r="D2760" s="85" t="s">
        <v>13090</v>
      </c>
      <c r="E2760" s="202" t="s">
        <v>1800</v>
      </c>
      <c r="F2760" s="85" t="s">
        <v>34</v>
      </c>
      <c r="G2760" s="85" t="s">
        <v>35</v>
      </c>
      <c r="H2760" s="85" t="s">
        <v>20688</v>
      </c>
      <c r="I2760" s="3" t="s">
        <v>21237</v>
      </c>
      <c r="J2760" s="85" t="s">
        <v>105</v>
      </c>
      <c r="K2760" s="7" t="s">
        <v>102</v>
      </c>
      <c r="L2760" s="3"/>
      <c r="M2760" s="3"/>
      <c r="N2760" s="41" t="s">
        <v>25433</v>
      </c>
      <c r="O2760" s="87">
        <v>0</v>
      </c>
      <c r="P2760" s="87">
        <v>0</v>
      </c>
      <c r="Q2760" s="87">
        <v>0</v>
      </c>
      <c r="R2760" s="87">
        <v>0</v>
      </c>
      <c r="S2760" s="87"/>
      <c r="T2760" s="87"/>
      <c r="U2760" s="85" t="s">
        <v>112</v>
      </c>
      <c r="V2760" s="3"/>
      <c r="X2760" s="3"/>
      <c r="Y2760" s="7"/>
      <c r="Z2760" s="6">
        <v>2078769</v>
      </c>
      <c r="AA2760" s="160"/>
      <c r="AB2760" s="123" t="s">
        <v>4395</v>
      </c>
      <c r="AC2760" s="124"/>
      <c r="AD2760" s="41"/>
      <c r="AE2760" s="41"/>
      <c r="AF2760" s="41"/>
      <c r="AG2760" s="41"/>
      <c r="AH2760" s="41" t="s">
        <v>26421</v>
      </c>
      <c r="AI2760" s="80"/>
      <c r="AJ2760" s="97"/>
      <c r="AK2760" s="3"/>
      <c r="AL2760" s="85"/>
      <c r="AM2760" s="151" t="s">
        <v>28169</v>
      </c>
      <c r="AN2760" s="15"/>
      <c r="AO2760" s="166"/>
      <c r="AP2760" s="5">
        <f t="shared" si="44"/>
        <v>0</v>
      </c>
      <c r="AQ2760" s="16"/>
      <c r="AR2760" s="205">
        <v>1</v>
      </c>
      <c r="AS2760" s="16"/>
      <c r="AT2760" s="16"/>
      <c r="AU2760" s="16"/>
      <c r="AV2760" s="16"/>
      <c r="AW2760" s="16"/>
      <c r="AX2760" s="16"/>
    </row>
    <row r="2761" spans="1:50" customFormat="1" ht="15.75" hidden="1" customHeight="1" x14ac:dyDescent="0.2">
      <c r="A2761" s="7" t="s">
        <v>27894</v>
      </c>
      <c r="B2761" s="3" t="s">
        <v>27895</v>
      </c>
      <c r="C2761" s="85" t="s">
        <v>4395</v>
      </c>
      <c r="D2761" s="85" t="s">
        <v>13090</v>
      </c>
      <c r="E2761" s="202" t="s">
        <v>1800</v>
      </c>
      <c r="F2761" s="85" t="s">
        <v>34</v>
      </c>
      <c r="G2761" s="85" t="s">
        <v>35</v>
      </c>
      <c r="H2761" s="85" t="s">
        <v>20688</v>
      </c>
      <c r="I2761" s="3" t="s">
        <v>21237</v>
      </c>
      <c r="J2761" s="85" t="s">
        <v>5308</v>
      </c>
      <c r="K2761" s="7" t="s">
        <v>9453</v>
      </c>
      <c r="L2761" s="3"/>
      <c r="M2761" s="3"/>
      <c r="N2761" s="41" t="s">
        <v>27896</v>
      </c>
      <c r="O2761" s="87">
        <v>0</v>
      </c>
      <c r="P2761" s="87">
        <v>0</v>
      </c>
      <c r="Q2761" s="87">
        <v>0</v>
      </c>
      <c r="R2761" s="87">
        <v>0</v>
      </c>
      <c r="S2761" s="87"/>
      <c r="T2761" s="87"/>
      <c r="U2761" s="85" t="s">
        <v>112</v>
      </c>
      <c r="V2761" s="3"/>
      <c r="X2761" s="3"/>
      <c r="Y2761" s="7"/>
      <c r="Z2761" s="6">
        <v>0</v>
      </c>
      <c r="AA2761" s="160"/>
      <c r="AB2761" s="123" t="s">
        <v>4395</v>
      </c>
      <c r="AC2761" s="124"/>
      <c r="AD2761" s="41"/>
      <c r="AE2761" s="41"/>
      <c r="AF2761" s="41"/>
      <c r="AG2761" s="41"/>
      <c r="AH2761" s="41" t="s">
        <v>4460</v>
      </c>
      <c r="AI2761" s="80"/>
      <c r="AJ2761" s="97"/>
      <c r="AK2761" s="3"/>
      <c r="AL2761" s="85"/>
      <c r="AM2761" s="151" t="s">
        <v>28169</v>
      </c>
      <c r="AN2761" s="15"/>
      <c r="AO2761" s="166"/>
      <c r="AP2761" s="5">
        <f t="shared" si="44"/>
        <v>0</v>
      </c>
      <c r="AQ2761" s="16"/>
      <c r="AR2761" s="205">
        <v>1</v>
      </c>
      <c r="AS2761" s="16"/>
      <c r="AT2761" s="16"/>
      <c r="AU2761" s="16"/>
      <c r="AV2761" s="16"/>
      <c r="AW2761" s="16"/>
      <c r="AX2761" s="16"/>
    </row>
    <row r="2762" spans="1:50" customFormat="1" ht="15.75" hidden="1" customHeight="1" x14ac:dyDescent="0.2">
      <c r="A2762" s="7" t="s">
        <v>27897</v>
      </c>
      <c r="B2762" s="3" t="s">
        <v>27898</v>
      </c>
      <c r="C2762" s="85" t="s">
        <v>4395</v>
      </c>
      <c r="D2762" s="85" t="s">
        <v>13090</v>
      </c>
      <c r="E2762" s="202" t="s">
        <v>1800</v>
      </c>
      <c r="F2762" s="85" t="s">
        <v>55</v>
      </c>
      <c r="G2762" s="85" t="s">
        <v>59</v>
      </c>
      <c r="H2762" s="85" t="s">
        <v>20690</v>
      </c>
      <c r="I2762" s="3" t="s">
        <v>4399</v>
      </c>
      <c r="J2762" s="85" t="s">
        <v>4481</v>
      </c>
      <c r="K2762" s="7" t="s">
        <v>6500</v>
      </c>
      <c r="L2762" s="3"/>
      <c r="M2762" s="3"/>
      <c r="N2762" s="41" t="s">
        <v>24275</v>
      </c>
      <c r="O2762" s="87">
        <v>0</v>
      </c>
      <c r="P2762" s="87">
        <v>0</v>
      </c>
      <c r="Q2762" s="87">
        <v>0</v>
      </c>
      <c r="R2762" s="87">
        <v>0</v>
      </c>
      <c r="S2762" s="87"/>
      <c r="T2762" s="87"/>
      <c r="U2762" s="85" t="s">
        <v>112</v>
      </c>
      <c r="V2762" s="3"/>
      <c r="X2762" s="3"/>
      <c r="Y2762" s="7"/>
      <c r="Z2762" s="6">
        <v>13783</v>
      </c>
      <c r="AA2762" s="160"/>
      <c r="AB2762" s="123" t="s">
        <v>4395</v>
      </c>
      <c r="AC2762" s="124"/>
      <c r="AD2762" s="41"/>
      <c r="AE2762" s="41"/>
      <c r="AF2762" s="41"/>
      <c r="AG2762" s="41"/>
      <c r="AH2762" s="41" t="s">
        <v>24622</v>
      </c>
      <c r="AI2762" s="80"/>
      <c r="AJ2762" s="80"/>
      <c r="AK2762" s="3"/>
      <c r="AL2762" s="85"/>
      <c r="AM2762" s="151" t="s">
        <v>28169</v>
      </c>
      <c r="AN2762" s="15"/>
      <c r="AO2762" s="166"/>
      <c r="AP2762" s="5">
        <f t="shared" si="44"/>
        <v>0</v>
      </c>
      <c r="AQ2762" s="16"/>
      <c r="AR2762" s="205">
        <v>1</v>
      </c>
      <c r="AS2762" s="16"/>
      <c r="AT2762" s="16"/>
      <c r="AU2762" s="16"/>
      <c r="AV2762" s="16"/>
      <c r="AW2762" s="16"/>
      <c r="AX2762" s="16"/>
    </row>
    <row r="2763" spans="1:50" customFormat="1" ht="15.75" hidden="1" customHeight="1" x14ac:dyDescent="0.2">
      <c r="A2763" s="7" t="s">
        <v>27899</v>
      </c>
      <c r="B2763" s="3" t="s">
        <v>27900</v>
      </c>
      <c r="C2763" s="85" t="s">
        <v>4395</v>
      </c>
      <c r="D2763" s="85" t="s">
        <v>13090</v>
      </c>
      <c r="E2763" s="202" t="s">
        <v>1800</v>
      </c>
      <c r="F2763" s="85" t="s">
        <v>40</v>
      </c>
      <c r="G2763" s="85" t="s">
        <v>43</v>
      </c>
      <c r="H2763" s="85" t="s">
        <v>20690</v>
      </c>
      <c r="I2763" s="3" t="s">
        <v>26526</v>
      </c>
      <c r="J2763" s="85" t="s">
        <v>115</v>
      </c>
      <c r="K2763" s="7" t="s">
        <v>4526</v>
      </c>
      <c r="L2763" s="3"/>
      <c r="M2763" s="3"/>
      <c r="N2763" s="41" t="s">
        <v>24236</v>
      </c>
      <c r="O2763" s="87">
        <v>0</v>
      </c>
      <c r="P2763" s="87">
        <v>0</v>
      </c>
      <c r="Q2763" s="87">
        <v>0</v>
      </c>
      <c r="R2763" s="87">
        <v>0</v>
      </c>
      <c r="S2763" s="87"/>
      <c r="T2763" s="87"/>
      <c r="U2763" s="85" t="s">
        <v>112</v>
      </c>
      <c r="V2763" s="3"/>
      <c r="X2763" s="3"/>
      <c r="Y2763" s="7"/>
      <c r="Z2763" s="6">
        <v>35463</v>
      </c>
      <c r="AA2763" s="160"/>
      <c r="AB2763" s="123" t="s">
        <v>4395</v>
      </c>
      <c r="AC2763" s="124"/>
      <c r="AD2763" s="41"/>
      <c r="AE2763" s="41"/>
      <c r="AF2763" s="41"/>
      <c r="AG2763" s="41"/>
      <c r="AH2763" s="41" t="s">
        <v>7061</v>
      </c>
      <c r="AI2763" s="80"/>
      <c r="AJ2763" s="97"/>
      <c r="AK2763" s="3"/>
      <c r="AL2763" s="85"/>
      <c r="AM2763" s="151" t="s">
        <v>28169</v>
      </c>
      <c r="AN2763" s="15"/>
      <c r="AO2763" s="166"/>
      <c r="AP2763" s="5">
        <f t="shared" si="44"/>
        <v>0</v>
      </c>
      <c r="AQ2763" s="16"/>
      <c r="AR2763" s="205">
        <v>1</v>
      </c>
      <c r="AS2763" s="16"/>
      <c r="AT2763" s="16"/>
      <c r="AU2763" s="16"/>
      <c r="AV2763" s="16"/>
      <c r="AW2763" s="16"/>
      <c r="AX2763" s="16"/>
    </row>
    <row r="2764" spans="1:50" customFormat="1" ht="15.75" hidden="1" customHeight="1" x14ac:dyDescent="0.2">
      <c r="A2764" s="7" t="s">
        <v>27901</v>
      </c>
      <c r="B2764" s="3" t="s">
        <v>27902</v>
      </c>
      <c r="C2764" s="85" t="s">
        <v>4395</v>
      </c>
      <c r="D2764" s="85" t="s">
        <v>13090</v>
      </c>
      <c r="E2764" s="202" t="s">
        <v>1800</v>
      </c>
      <c r="F2764" s="85" t="s">
        <v>40</v>
      </c>
      <c r="G2764" s="85" t="s">
        <v>15356</v>
      </c>
      <c r="H2764" s="85" t="s">
        <v>20690</v>
      </c>
      <c r="I2764" s="3" t="s">
        <v>4434</v>
      </c>
      <c r="J2764" s="85" t="s">
        <v>4400</v>
      </c>
      <c r="K2764" s="7" t="s">
        <v>3838</v>
      </c>
      <c r="L2764" s="3"/>
      <c r="M2764" s="3"/>
      <c r="N2764" s="41" t="s">
        <v>6842</v>
      </c>
      <c r="O2764" s="87">
        <v>0</v>
      </c>
      <c r="P2764" s="87">
        <v>0</v>
      </c>
      <c r="Q2764" s="87">
        <v>0</v>
      </c>
      <c r="R2764" s="87">
        <v>0</v>
      </c>
      <c r="S2764" s="87"/>
      <c r="T2764" s="87"/>
      <c r="U2764" s="85" t="s">
        <v>112</v>
      </c>
      <c r="V2764" s="3"/>
      <c r="X2764" s="3"/>
      <c r="Y2764" s="7"/>
      <c r="Z2764" s="6">
        <v>74309</v>
      </c>
      <c r="AA2764" s="160"/>
      <c r="AB2764" s="123" t="s">
        <v>4395</v>
      </c>
      <c r="AC2764" s="124"/>
      <c r="AD2764" s="41"/>
      <c r="AE2764" s="41"/>
      <c r="AF2764" s="41"/>
      <c r="AG2764" s="41"/>
      <c r="AH2764" s="41" t="s">
        <v>7654</v>
      </c>
      <c r="AI2764" s="80"/>
      <c r="AJ2764" s="97"/>
      <c r="AK2764" s="3"/>
      <c r="AL2764" s="85"/>
      <c r="AM2764" s="151" t="s">
        <v>28169</v>
      </c>
      <c r="AN2764" s="15"/>
      <c r="AO2764" s="166"/>
      <c r="AP2764" s="5">
        <f t="shared" si="44"/>
        <v>0</v>
      </c>
      <c r="AQ2764" s="16"/>
      <c r="AR2764" s="205">
        <v>1</v>
      </c>
      <c r="AS2764" s="16"/>
      <c r="AT2764" s="16"/>
      <c r="AU2764" s="16"/>
      <c r="AV2764" s="16"/>
      <c r="AW2764" s="16"/>
      <c r="AX2764" s="16"/>
    </row>
    <row r="2765" spans="1:50" customFormat="1" ht="15.75" hidden="1" customHeight="1" x14ac:dyDescent="0.2">
      <c r="A2765" s="1" t="s">
        <v>26700</v>
      </c>
      <c r="B2765" s="1" t="s">
        <v>26701</v>
      </c>
      <c r="C2765" s="85" t="s">
        <v>4395</v>
      </c>
      <c r="D2765" s="85" t="s">
        <v>13090</v>
      </c>
      <c r="E2765" s="202" t="s">
        <v>26418</v>
      </c>
      <c r="F2765" s="85" t="s">
        <v>40</v>
      </c>
      <c r="G2765" s="85" t="s">
        <v>43</v>
      </c>
      <c r="H2765" s="85" t="s">
        <v>20690</v>
      </c>
      <c r="I2765" s="3" t="s">
        <v>4396</v>
      </c>
      <c r="J2765" s="85" t="s">
        <v>4435</v>
      </c>
      <c r="K2765" s="1" t="s">
        <v>3838</v>
      </c>
      <c r="L2765" s="1"/>
      <c r="M2765" s="1"/>
      <c r="N2765" s="41" t="s">
        <v>13872</v>
      </c>
      <c r="O2765" s="87">
        <v>0</v>
      </c>
      <c r="P2765" s="87">
        <v>0</v>
      </c>
      <c r="Q2765" s="87">
        <v>0</v>
      </c>
      <c r="R2765" s="87">
        <v>0</v>
      </c>
      <c r="S2765" s="87"/>
      <c r="T2765" s="87"/>
      <c r="U2765" s="85" t="s">
        <v>112</v>
      </c>
      <c r="V2765" s="1"/>
      <c r="W2765" s="1"/>
      <c r="X2765" s="1"/>
      <c r="Y2765" s="1"/>
      <c r="Z2765" s="6">
        <v>39126</v>
      </c>
      <c r="AA2765" s="160"/>
      <c r="AB2765" s="123" t="s">
        <v>4395</v>
      </c>
      <c r="AC2765" s="124"/>
      <c r="AD2765" s="2"/>
      <c r="AE2765" s="2"/>
      <c r="AF2765" s="2"/>
      <c r="AG2765" s="2"/>
      <c r="AH2765" s="41" t="s">
        <v>7061</v>
      </c>
      <c r="AI2765" s="80"/>
      <c r="AJ2765" s="80"/>
      <c r="AK2765" s="1"/>
      <c r="AL2765" s="85"/>
      <c r="AM2765" s="151" t="s">
        <v>26263</v>
      </c>
      <c r="AN2765" s="16"/>
      <c r="AO2765" s="166"/>
      <c r="AP2765" s="5">
        <f t="shared" si="44"/>
        <v>0</v>
      </c>
      <c r="AQ2765" s="16"/>
      <c r="AR2765" s="205">
        <v>1</v>
      </c>
      <c r="AS2765" s="16"/>
      <c r="AT2765" s="16"/>
      <c r="AU2765" s="16"/>
      <c r="AV2765" s="16"/>
      <c r="AW2765" s="16"/>
      <c r="AX2765" s="16"/>
    </row>
    <row r="2766" spans="1:50" customFormat="1" ht="15.75" hidden="1" customHeight="1" x14ac:dyDescent="0.2">
      <c r="A2766" s="7" t="s">
        <v>27903</v>
      </c>
      <c r="B2766" s="3" t="s">
        <v>27904</v>
      </c>
      <c r="C2766" s="85" t="s">
        <v>4395</v>
      </c>
      <c r="D2766" s="85" t="s">
        <v>13090</v>
      </c>
      <c r="E2766" s="202" t="s">
        <v>1800</v>
      </c>
      <c r="F2766" s="85" t="s">
        <v>64</v>
      </c>
      <c r="G2766" s="85" t="s">
        <v>25139</v>
      </c>
      <c r="H2766" s="85" t="s">
        <v>20690</v>
      </c>
      <c r="I2766" s="3" t="s">
        <v>27707</v>
      </c>
      <c r="J2766" s="85" t="s">
        <v>5668</v>
      </c>
      <c r="K2766" s="7" t="s">
        <v>5797</v>
      </c>
      <c r="L2766" s="3"/>
      <c r="M2766" s="3"/>
      <c r="N2766" s="41" t="s">
        <v>27708</v>
      </c>
      <c r="O2766" s="87">
        <v>0</v>
      </c>
      <c r="P2766" s="87">
        <v>0</v>
      </c>
      <c r="Q2766" s="87">
        <v>0</v>
      </c>
      <c r="R2766" s="87">
        <v>0</v>
      </c>
      <c r="S2766" s="87"/>
      <c r="T2766" s="87"/>
      <c r="U2766" s="85" t="s">
        <v>112</v>
      </c>
      <c r="V2766" s="3"/>
      <c r="X2766" s="3"/>
      <c r="Y2766" s="7"/>
      <c r="Z2766" s="6">
        <v>7000</v>
      </c>
      <c r="AA2766" s="160"/>
      <c r="AB2766" s="123" t="s">
        <v>4395</v>
      </c>
      <c r="AC2766" s="124"/>
      <c r="AD2766" s="41"/>
      <c r="AE2766" s="41"/>
      <c r="AF2766" s="41"/>
      <c r="AG2766" s="41"/>
      <c r="AH2766" s="41" t="s">
        <v>13755</v>
      </c>
      <c r="AI2766" s="80"/>
      <c r="AJ2766" s="80"/>
      <c r="AK2766" s="3"/>
      <c r="AL2766" s="85"/>
      <c r="AM2766" s="151" t="s">
        <v>28169</v>
      </c>
      <c r="AN2766" s="15"/>
      <c r="AO2766" s="166"/>
      <c r="AP2766" s="5">
        <f t="shared" si="44"/>
        <v>0</v>
      </c>
      <c r="AQ2766" s="16"/>
      <c r="AR2766" s="205">
        <v>1</v>
      </c>
      <c r="AS2766" s="16"/>
      <c r="AT2766" s="16"/>
      <c r="AU2766" s="16"/>
      <c r="AV2766" s="16"/>
      <c r="AW2766" s="16"/>
      <c r="AX2766" s="16"/>
    </row>
    <row r="2767" spans="1:50" customFormat="1" ht="15.75" hidden="1" customHeight="1" x14ac:dyDescent="0.2">
      <c r="A2767" s="1" t="s">
        <v>26702</v>
      </c>
      <c r="B2767" s="1" t="s">
        <v>26703</v>
      </c>
      <c r="C2767" s="85" t="s">
        <v>4395</v>
      </c>
      <c r="D2767" s="85" t="s">
        <v>13090</v>
      </c>
      <c r="E2767" s="202" t="s">
        <v>1800</v>
      </c>
      <c r="F2767" s="85" t="s">
        <v>40</v>
      </c>
      <c r="G2767" s="85" t="s">
        <v>15326</v>
      </c>
      <c r="H2767" s="85" t="s">
        <v>20690</v>
      </c>
      <c r="I2767" s="3" t="s">
        <v>21239</v>
      </c>
      <c r="J2767" s="85" t="s">
        <v>115</v>
      </c>
      <c r="K2767" s="1" t="s">
        <v>6079</v>
      </c>
      <c r="L2767" s="1"/>
      <c r="M2767" s="1"/>
      <c r="N2767" s="41" t="s">
        <v>26704</v>
      </c>
      <c r="O2767" s="87">
        <v>0</v>
      </c>
      <c r="P2767" s="87">
        <v>0</v>
      </c>
      <c r="Q2767" s="87">
        <v>0</v>
      </c>
      <c r="R2767" s="87">
        <v>0</v>
      </c>
      <c r="S2767" s="87"/>
      <c r="T2767" s="87"/>
      <c r="U2767" s="85" t="s">
        <v>112</v>
      </c>
      <c r="V2767" s="1"/>
      <c r="W2767" s="1"/>
      <c r="X2767" s="1"/>
      <c r="Y2767" s="1"/>
      <c r="Z2767" s="6">
        <v>108205</v>
      </c>
      <c r="AA2767" s="160"/>
      <c r="AB2767" s="123" t="s">
        <v>4395</v>
      </c>
      <c r="AC2767" s="124"/>
      <c r="AD2767" s="2"/>
      <c r="AE2767" s="2"/>
      <c r="AF2767" s="2"/>
      <c r="AG2767" s="2"/>
      <c r="AH2767" s="41" t="s">
        <v>7061</v>
      </c>
      <c r="AI2767" s="80"/>
      <c r="AJ2767" s="80"/>
      <c r="AK2767" s="1"/>
      <c r="AL2767" s="85"/>
      <c r="AM2767" s="151" t="s">
        <v>26263</v>
      </c>
      <c r="AN2767" s="16"/>
      <c r="AO2767" s="166"/>
      <c r="AP2767" s="5">
        <f t="shared" si="44"/>
        <v>0</v>
      </c>
      <c r="AQ2767" s="16"/>
      <c r="AR2767" s="205">
        <v>1</v>
      </c>
      <c r="AS2767" s="16"/>
      <c r="AT2767" s="16"/>
      <c r="AU2767" s="16"/>
      <c r="AV2767" s="16"/>
      <c r="AW2767" s="16"/>
      <c r="AX2767" s="16"/>
    </row>
    <row r="2768" spans="1:50" customFormat="1" ht="15.75" hidden="1" customHeight="1" x14ac:dyDescent="0.2">
      <c r="A2768" s="7" t="s">
        <v>27905</v>
      </c>
      <c r="B2768" s="3" t="s">
        <v>27906</v>
      </c>
      <c r="C2768" s="85" t="s">
        <v>4395</v>
      </c>
      <c r="D2768" s="85" t="s">
        <v>13090</v>
      </c>
      <c r="E2768" s="202" t="s">
        <v>1800</v>
      </c>
      <c r="F2768" s="85" t="s">
        <v>40</v>
      </c>
      <c r="G2768" s="85" t="s">
        <v>43</v>
      </c>
      <c r="H2768" s="85" t="s">
        <v>20690</v>
      </c>
      <c r="I2768" s="3" t="s">
        <v>6379</v>
      </c>
      <c r="J2768" s="85" t="s">
        <v>115</v>
      </c>
      <c r="K2768" s="7" t="s">
        <v>7153</v>
      </c>
      <c r="L2768" s="3"/>
      <c r="M2768" s="3"/>
      <c r="N2768" s="41" t="s">
        <v>17107</v>
      </c>
      <c r="O2768" s="87">
        <v>0</v>
      </c>
      <c r="P2768" s="87">
        <v>0</v>
      </c>
      <c r="Q2768" s="87">
        <v>0</v>
      </c>
      <c r="R2768" s="87">
        <v>0</v>
      </c>
      <c r="S2768" s="87"/>
      <c r="T2768" s="87"/>
      <c r="U2768" s="85" t="s">
        <v>112</v>
      </c>
      <c r="V2768" s="3"/>
      <c r="X2768" s="3"/>
      <c r="Y2768" s="7"/>
      <c r="Z2768" s="6">
        <v>212590</v>
      </c>
      <c r="AA2768" s="160"/>
      <c r="AB2768" s="123" t="s">
        <v>4395</v>
      </c>
      <c r="AC2768" s="124"/>
      <c r="AD2768" s="41"/>
      <c r="AE2768" s="41"/>
      <c r="AF2768" s="41"/>
      <c r="AG2768" s="41"/>
      <c r="AH2768" s="41" t="s">
        <v>7061</v>
      </c>
      <c r="AI2768" s="80"/>
      <c r="AJ2768" s="80"/>
      <c r="AK2768" s="3"/>
      <c r="AL2768" s="85"/>
      <c r="AM2768" s="151" t="s">
        <v>28169</v>
      </c>
      <c r="AN2768" s="15"/>
      <c r="AO2768" s="166"/>
      <c r="AP2768" s="5">
        <f t="shared" si="44"/>
        <v>0</v>
      </c>
      <c r="AQ2768" s="16"/>
      <c r="AR2768" s="205">
        <v>1</v>
      </c>
      <c r="AS2768" s="16"/>
      <c r="AT2768" s="16"/>
      <c r="AU2768" s="16"/>
      <c r="AV2768" s="16"/>
      <c r="AW2768" s="16"/>
      <c r="AX2768" s="16"/>
    </row>
    <row r="2769" spans="1:50" customFormat="1" ht="15.75" hidden="1" customHeight="1" x14ac:dyDescent="0.2">
      <c r="A2769" s="1" t="s">
        <v>26705</v>
      </c>
      <c r="B2769" s="1" t="s">
        <v>26617</v>
      </c>
      <c r="C2769" s="85" t="s">
        <v>4395</v>
      </c>
      <c r="D2769" s="85" t="s">
        <v>13090</v>
      </c>
      <c r="E2769" s="202" t="s">
        <v>1800</v>
      </c>
      <c r="F2769" s="85" t="s">
        <v>64</v>
      </c>
      <c r="G2769" s="85" t="s">
        <v>16220</v>
      </c>
      <c r="H2769" s="85" t="s">
        <v>20690</v>
      </c>
      <c r="I2769" s="3" t="s">
        <v>26618</v>
      </c>
      <c r="J2769" s="85" t="s">
        <v>115</v>
      </c>
      <c r="K2769" s="1" t="s">
        <v>4595</v>
      </c>
      <c r="L2769" s="1"/>
      <c r="M2769" s="1"/>
      <c r="N2769" s="41" t="s">
        <v>26619</v>
      </c>
      <c r="O2769" s="87">
        <v>0</v>
      </c>
      <c r="P2769" s="87">
        <v>0</v>
      </c>
      <c r="Q2769" s="87">
        <v>0</v>
      </c>
      <c r="R2769" s="87">
        <v>0</v>
      </c>
      <c r="S2769" s="87"/>
      <c r="T2769" s="87"/>
      <c r="U2769" s="85" t="s">
        <v>112</v>
      </c>
      <c r="V2769" s="1"/>
      <c r="W2769" s="1"/>
      <c r="X2769" s="1"/>
      <c r="Y2769" s="1"/>
      <c r="Z2769" s="6">
        <v>59000</v>
      </c>
      <c r="AA2769" s="160"/>
      <c r="AB2769" s="123" t="s">
        <v>4395</v>
      </c>
      <c r="AC2769" s="124"/>
      <c r="AD2769" s="2"/>
      <c r="AE2769" s="2"/>
      <c r="AF2769" s="2"/>
      <c r="AG2769" s="2"/>
      <c r="AH2769" s="41" t="s">
        <v>13755</v>
      </c>
      <c r="AI2769" s="80"/>
      <c r="AJ2769" s="97"/>
      <c r="AK2769" s="1"/>
      <c r="AL2769" s="85"/>
      <c r="AM2769" s="151" t="s">
        <v>26263</v>
      </c>
      <c r="AN2769" s="16"/>
      <c r="AO2769" s="166"/>
      <c r="AP2769" s="5">
        <f t="shared" si="44"/>
        <v>0</v>
      </c>
      <c r="AQ2769" s="16"/>
      <c r="AR2769" s="205">
        <v>1</v>
      </c>
      <c r="AS2769" s="16"/>
      <c r="AT2769" s="16"/>
      <c r="AU2769" s="16"/>
      <c r="AV2769" s="16"/>
      <c r="AW2769" s="16"/>
      <c r="AX2769" s="16"/>
    </row>
    <row r="2770" spans="1:50" customFormat="1" ht="15.75" hidden="1" customHeight="1" x14ac:dyDescent="0.2">
      <c r="A2770" s="7" t="s">
        <v>27907</v>
      </c>
      <c r="B2770" s="3" t="s">
        <v>27908</v>
      </c>
      <c r="C2770" s="85" t="s">
        <v>4395</v>
      </c>
      <c r="D2770" s="85" t="s">
        <v>13090</v>
      </c>
      <c r="E2770" s="202" t="s">
        <v>1800</v>
      </c>
      <c r="F2770" s="85" t="s">
        <v>68</v>
      </c>
      <c r="G2770" s="85" t="s">
        <v>70</v>
      </c>
      <c r="H2770" s="85" t="s">
        <v>20690</v>
      </c>
      <c r="I2770" s="3" t="s">
        <v>4428</v>
      </c>
      <c r="J2770" s="85" t="s">
        <v>115</v>
      </c>
      <c r="K2770" s="7" t="s">
        <v>9295</v>
      </c>
      <c r="L2770" s="3"/>
      <c r="M2770" s="3"/>
      <c r="N2770" s="41" t="s">
        <v>27909</v>
      </c>
      <c r="O2770" s="87">
        <v>0</v>
      </c>
      <c r="P2770" s="87">
        <v>0</v>
      </c>
      <c r="Q2770" s="87">
        <v>0</v>
      </c>
      <c r="R2770" s="87">
        <v>0</v>
      </c>
      <c r="S2770" s="87"/>
      <c r="T2770" s="87"/>
      <c r="U2770" s="85" t="s">
        <v>112</v>
      </c>
      <c r="V2770" s="3"/>
      <c r="X2770" s="3"/>
      <c r="Y2770" s="7"/>
      <c r="Z2770" s="6">
        <v>180000</v>
      </c>
      <c r="AA2770" s="160"/>
      <c r="AB2770" s="123" t="s">
        <v>4395</v>
      </c>
      <c r="AC2770" s="124"/>
      <c r="AD2770" s="41"/>
      <c r="AE2770" s="41"/>
      <c r="AF2770" s="41"/>
      <c r="AG2770" s="41"/>
      <c r="AH2770" s="41" t="s">
        <v>4460</v>
      </c>
      <c r="AI2770" s="80"/>
      <c r="AJ2770" s="97"/>
      <c r="AK2770" s="3"/>
      <c r="AL2770" s="85"/>
      <c r="AM2770" s="151" t="s">
        <v>28169</v>
      </c>
      <c r="AN2770" s="15"/>
      <c r="AO2770" s="166"/>
      <c r="AP2770" s="5">
        <f t="shared" si="44"/>
        <v>0</v>
      </c>
      <c r="AQ2770" s="16"/>
      <c r="AR2770" s="205">
        <v>1</v>
      </c>
      <c r="AS2770" s="16"/>
      <c r="AT2770" s="16"/>
      <c r="AU2770" s="16"/>
      <c r="AV2770" s="16"/>
      <c r="AW2770" s="16"/>
      <c r="AX2770" s="16"/>
    </row>
    <row r="2771" spans="1:50" customFormat="1" ht="15.75" hidden="1" customHeight="1" x14ac:dyDescent="0.2">
      <c r="A2771" s="7" t="s">
        <v>27910</v>
      </c>
      <c r="B2771" s="3" t="s">
        <v>27911</v>
      </c>
      <c r="C2771" s="85" t="s">
        <v>4395</v>
      </c>
      <c r="D2771" s="85" t="s">
        <v>13090</v>
      </c>
      <c r="E2771" s="202" t="s">
        <v>1800</v>
      </c>
      <c r="F2771" s="85" t="s">
        <v>40</v>
      </c>
      <c r="G2771" s="85" t="s">
        <v>43</v>
      </c>
      <c r="H2771" s="85" t="s">
        <v>20690</v>
      </c>
      <c r="I2771" s="3" t="s">
        <v>6379</v>
      </c>
      <c r="J2771" s="85" t="s">
        <v>115</v>
      </c>
      <c r="K2771" s="7" t="s">
        <v>4595</v>
      </c>
      <c r="L2771" s="3"/>
      <c r="M2771" s="3"/>
      <c r="N2771" s="41" t="s">
        <v>13897</v>
      </c>
      <c r="O2771" s="87">
        <v>0</v>
      </c>
      <c r="P2771" s="87">
        <v>0</v>
      </c>
      <c r="Q2771" s="87">
        <v>0</v>
      </c>
      <c r="R2771" s="87">
        <v>0</v>
      </c>
      <c r="S2771" s="87"/>
      <c r="T2771" s="87"/>
      <c r="U2771" s="85" t="s">
        <v>112</v>
      </c>
      <c r="V2771" s="3"/>
      <c r="X2771" s="3"/>
      <c r="Y2771" s="7"/>
      <c r="Z2771" s="6">
        <v>65000</v>
      </c>
      <c r="AA2771" s="160"/>
      <c r="AB2771" s="123" t="s">
        <v>4395</v>
      </c>
      <c r="AC2771" s="124"/>
      <c r="AD2771" s="41"/>
      <c r="AE2771" s="41"/>
      <c r="AF2771" s="41"/>
      <c r="AG2771" s="41"/>
      <c r="AH2771" s="41" t="s">
        <v>7061</v>
      </c>
      <c r="AI2771" s="80"/>
      <c r="AJ2771" s="80"/>
      <c r="AK2771" s="3"/>
      <c r="AL2771" s="85"/>
      <c r="AM2771" s="151" t="s">
        <v>28169</v>
      </c>
      <c r="AN2771" s="15"/>
      <c r="AO2771" s="166"/>
      <c r="AP2771" s="5">
        <f t="shared" si="44"/>
        <v>0</v>
      </c>
      <c r="AQ2771" s="16"/>
      <c r="AR2771" s="205">
        <v>1</v>
      </c>
      <c r="AS2771" s="16"/>
      <c r="AT2771" s="16"/>
      <c r="AU2771" s="16"/>
      <c r="AV2771" s="16"/>
      <c r="AW2771" s="16"/>
      <c r="AX2771" s="16"/>
    </row>
    <row r="2772" spans="1:50" customFormat="1" ht="15.75" hidden="1" customHeight="1" x14ac:dyDescent="0.2">
      <c r="A2772" s="1" t="s">
        <v>26706</v>
      </c>
      <c r="B2772" s="1" t="s">
        <v>26707</v>
      </c>
      <c r="C2772" s="85" t="s">
        <v>4395</v>
      </c>
      <c r="D2772" s="85" t="s">
        <v>13090</v>
      </c>
      <c r="E2772" s="202" t="s">
        <v>1800</v>
      </c>
      <c r="F2772" s="85" t="s">
        <v>55</v>
      </c>
      <c r="G2772" s="85" t="s">
        <v>59</v>
      </c>
      <c r="H2772" s="85" t="s">
        <v>20690</v>
      </c>
      <c r="I2772" s="3" t="s">
        <v>4399</v>
      </c>
      <c r="J2772" s="85" t="s">
        <v>4406</v>
      </c>
      <c r="K2772" s="1" t="s">
        <v>26708</v>
      </c>
      <c r="L2772" s="1"/>
      <c r="M2772" s="1"/>
      <c r="N2772" s="41" t="s">
        <v>26709</v>
      </c>
      <c r="O2772" s="87">
        <v>0</v>
      </c>
      <c r="P2772" s="87">
        <v>0</v>
      </c>
      <c r="Q2772" s="87">
        <v>0</v>
      </c>
      <c r="R2772" s="87">
        <v>0</v>
      </c>
      <c r="S2772" s="87"/>
      <c r="T2772" s="87"/>
      <c r="U2772" s="85" t="s">
        <v>112</v>
      </c>
      <c r="V2772" s="1"/>
      <c r="W2772" s="1"/>
      <c r="X2772" s="1"/>
      <c r="Y2772" s="1"/>
      <c r="Z2772" s="6">
        <v>222742</v>
      </c>
      <c r="AA2772" s="160"/>
      <c r="AB2772" s="123" t="s">
        <v>4395</v>
      </c>
      <c r="AC2772" s="124"/>
      <c r="AD2772" s="2"/>
      <c r="AE2772" s="2"/>
      <c r="AF2772" s="2"/>
      <c r="AG2772" s="2"/>
      <c r="AH2772" s="41" t="s">
        <v>4460</v>
      </c>
      <c r="AI2772" s="80"/>
      <c r="AJ2772" s="97"/>
      <c r="AK2772" s="1"/>
      <c r="AL2772" s="85"/>
      <c r="AM2772" s="151" t="s">
        <v>26263</v>
      </c>
      <c r="AN2772" s="16"/>
      <c r="AO2772" s="166"/>
      <c r="AP2772" s="5">
        <f t="shared" si="44"/>
        <v>0</v>
      </c>
      <c r="AQ2772" s="16"/>
      <c r="AR2772" s="205">
        <v>1</v>
      </c>
      <c r="AS2772" s="16"/>
      <c r="AT2772" s="16"/>
      <c r="AU2772" s="16"/>
      <c r="AV2772" s="16"/>
      <c r="AW2772" s="16"/>
      <c r="AX2772" s="16"/>
    </row>
    <row r="2773" spans="1:50" customFormat="1" ht="15.75" hidden="1" customHeight="1" x14ac:dyDescent="0.2">
      <c r="A2773" s="7" t="s">
        <v>27912</v>
      </c>
      <c r="B2773" s="3" t="s">
        <v>27913</v>
      </c>
      <c r="C2773" s="85" t="s">
        <v>4395</v>
      </c>
      <c r="D2773" s="85" t="s">
        <v>13090</v>
      </c>
      <c r="E2773" s="202" t="s">
        <v>1800</v>
      </c>
      <c r="F2773" s="85" t="s">
        <v>40</v>
      </c>
      <c r="G2773" s="85" t="s">
        <v>43</v>
      </c>
      <c r="H2773" s="85" t="s">
        <v>20690</v>
      </c>
      <c r="I2773" s="3" t="s">
        <v>24284</v>
      </c>
      <c r="J2773" s="85" t="s">
        <v>4400</v>
      </c>
      <c r="K2773" s="7" t="s">
        <v>3838</v>
      </c>
      <c r="L2773" s="3"/>
      <c r="M2773" s="3"/>
      <c r="N2773" s="41" t="s">
        <v>27698</v>
      </c>
      <c r="O2773" s="87">
        <v>0</v>
      </c>
      <c r="P2773" s="87">
        <v>0</v>
      </c>
      <c r="Q2773" s="87">
        <v>0</v>
      </c>
      <c r="R2773" s="87">
        <v>0</v>
      </c>
      <c r="S2773" s="87"/>
      <c r="T2773" s="87"/>
      <c r="U2773" s="85" t="s">
        <v>112</v>
      </c>
      <c r="V2773" s="3"/>
      <c r="X2773" s="3"/>
      <c r="Y2773" s="7"/>
      <c r="Z2773" s="6">
        <v>10000</v>
      </c>
      <c r="AA2773" s="160"/>
      <c r="AB2773" s="123" t="s">
        <v>4395</v>
      </c>
      <c r="AC2773" s="124"/>
      <c r="AD2773" s="41"/>
      <c r="AE2773" s="41"/>
      <c r="AF2773" s="41"/>
      <c r="AG2773" s="41"/>
      <c r="AH2773" s="41" t="s">
        <v>7061</v>
      </c>
      <c r="AI2773" s="80"/>
      <c r="AJ2773" s="80"/>
      <c r="AK2773" s="3"/>
      <c r="AL2773" s="85"/>
      <c r="AM2773" s="151" t="s">
        <v>28169</v>
      </c>
      <c r="AN2773" s="15"/>
      <c r="AO2773" s="166"/>
      <c r="AP2773" s="5">
        <f t="shared" si="44"/>
        <v>0</v>
      </c>
      <c r="AQ2773" s="16"/>
      <c r="AR2773" s="205">
        <v>1</v>
      </c>
      <c r="AS2773" s="16"/>
      <c r="AT2773" s="16"/>
      <c r="AU2773" s="16"/>
      <c r="AV2773" s="16"/>
      <c r="AW2773" s="16"/>
      <c r="AX2773" s="16"/>
    </row>
    <row r="2774" spans="1:50" customFormat="1" ht="15.75" hidden="1" customHeight="1" x14ac:dyDescent="0.2">
      <c r="A2774" s="7" t="s">
        <v>27914</v>
      </c>
      <c r="B2774" s="3" t="s">
        <v>27915</v>
      </c>
      <c r="C2774" s="85" t="s">
        <v>4395</v>
      </c>
      <c r="D2774" s="85" t="s">
        <v>13090</v>
      </c>
      <c r="E2774" s="202" t="s">
        <v>1800</v>
      </c>
      <c r="F2774" s="85" t="s">
        <v>40</v>
      </c>
      <c r="G2774" s="85" t="s">
        <v>43</v>
      </c>
      <c r="H2774" s="85" t="s">
        <v>20690</v>
      </c>
      <c r="I2774" s="3" t="s">
        <v>24284</v>
      </c>
      <c r="J2774" s="85" t="s">
        <v>4400</v>
      </c>
      <c r="K2774" s="7" t="s">
        <v>3838</v>
      </c>
      <c r="L2774" s="3"/>
      <c r="M2774" s="3"/>
      <c r="N2774" s="41" t="s">
        <v>27698</v>
      </c>
      <c r="O2774" s="87">
        <v>0</v>
      </c>
      <c r="P2774" s="87">
        <v>0</v>
      </c>
      <c r="Q2774" s="87">
        <v>0</v>
      </c>
      <c r="R2774" s="87">
        <v>0</v>
      </c>
      <c r="S2774" s="87"/>
      <c r="T2774" s="87"/>
      <c r="U2774" s="85" t="s">
        <v>112</v>
      </c>
      <c r="V2774" s="3"/>
      <c r="X2774" s="3"/>
      <c r="Y2774" s="7"/>
      <c r="Z2774" s="6">
        <v>10000</v>
      </c>
      <c r="AA2774" s="160"/>
      <c r="AB2774" s="123" t="s">
        <v>4395</v>
      </c>
      <c r="AC2774" s="124"/>
      <c r="AD2774" s="41"/>
      <c r="AE2774" s="41"/>
      <c r="AF2774" s="41"/>
      <c r="AG2774" s="41"/>
      <c r="AH2774" s="41" t="s">
        <v>7061</v>
      </c>
      <c r="AI2774" s="80"/>
      <c r="AJ2774" s="80"/>
      <c r="AK2774" s="3"/>
      <c r="AL2774" s="85"/>
      <c r="AM2774" s="151" t="s">
        <v>28169</v>
      </c>
      <c r="AN2774" s="15"/>
      <c r="AO2774" s="166"/>
      <c r="AP2774" s="5">
        <f t="shared" si="44"/>
        <v>0</v>
      </c>
      <c r="AQ2774" s="16"/>
      <c r="AR2774" s="205">
        <v>1</v>
      </c>
      <c r="AS2774" s="16"/>
      <c r="AT2774" s="16"/>
      <c r="AU2774" s="16"/>
      <c r="AV2774" s="16"/>
      <c r="AW2774" s="16"/>
      <c r="AX2774" s="16"/>
    </row>
    <row r="2775" spans="1:50" customFormat="1" ht="15.75" hidden="1" customHeight="1" x14ac:dyDescent="0.2">
      <c r="A2775" s="7" t="s">
        <v>27916</v>
      </c>
      <c r="B2775" s="3" t="s">
        <v>27917</v>
      </c>
      <c r="C2775" s="85" t="s">
        <v>4395</v>
      </c>
      <c r="D2775" s="85" t="s">
        <v>13090</v>
      </c>
      <c r="E2775" s="202" t="s">
        <v>1800</v>
      </c>
      <c r="F2775" s="85" t="s">
        <v>40</v>
      </c>
      <c r="G2775" s="85" t="s">
        <v>43</v>
      </c>
      <c r="H2775" s="85" t="s">
        <v>20690</v>
      </c>
      <c r="I2775" s="3" t="s">
        <v>24284</v>
      </c>
      <c r="J2775" s="85" t="s">
        <v>4400</v>
      </c>
      <c r="K2775" s="7" t="s">
        <v>3838</v>
      </c>
      <c r="L2775" s="3"/>
      <c r="M2775" s="3"/>
      <c r="N2775" s="41" t="s">
        <v>27698</v>
      </c>
      <c r="O2775" s="87">
        <v>0</v>
      </c>
      <c r="P2775" s="87">
        <v>0</v>
      </c>
      <c r="Q2775" s="87">
        <v>0</v>
      </c>
      <c r="R2775" s="87">
        <v>0</v>
      </c>
      <c r="S2775" s="87"/>
      <c r="T2775" s="87"/>
      <c r="U2775" s="85" t="s">
        <v>112</v>
      </c>
      <c r="V2775" s="3"/>
      <c r="X2775" s="3"/>
      <c r="Y2775" s="7"/>
      <c r="Z2775" s="6">
        <v>10000</v>
      </c>
      <c r="AA2775" s="160"/>
      <c r="AB2775" s="123" t="s">
        <v>4395</v>
      </c>
      <c r="AC2775" s="124"/>
      <c r="AD2775" s="41"/>
      <c r="AE2775" s="41"/>
      <c r="AF2775" s="41"/>
      <c r="AG2775" s="41"/>
      <c r="AH2775" s="41" t="s">
        <v>7061</v>
      </c>
      <c r="AI2775" s="80"/>
      <c r="AJ2775" s="80"/>
      <c r="AK2775" s="3"/>
      <c r="AL2775" s="85"/>
      <c r="AM2775" s="151" t="s">
        <v>28169</v>
      </c>
      <c r="AN2775" s="15"/>
      <c r="AO2775" s="166"/>
      <c r="AP2775" s="5">
        <f t="shared" si="44"/>
        <v>0</v>
      </c>
      <c r="AQ2775" s="16"/>
      <c r="AR2775" s="205">
        <v>1</v>
      </c>
      <c r="AS2775" s="16"/>
      <c r="AT2775" s="16"/>
      <c r="AU2775" s="16"/>
      <c r="AV2775" s="16"/>
      <c r="AW2775" s="16"/>
      <c r="AX2775" s="16"/>
    </row>
    <row r="2776" spans="1:50" customFormat="1" ht="15.75" hidden="1" customHeight="1" x14ac:dyDescent="0.2">
      <c r="A2776" s="7" t="s">
        <v>27918</v>
      </c>
      <c r="B2776" s="3" t="s">
        <v>27919</v>
      </c>
      <c r="C2776" s="85" t="s">
        <v>4395</v>
      </c>
      <c r="D2776" s="85" t="s">
        <v>13090</v>
      </c>
      <c r="E2776" s="202" t="s">
        <v>1800</v>
      </c>
      <c r="F2776" s="85" t="s">
        <v>40</v>
      </c>
      <c r="G2776" s="85" t="s">
        <v>43</v>
      </c>
      <c r="H2776" s="85" t="s">
        <v>20690</v>
      </c>
      <c r="I2776" s="3" t="s">
        <v>24284</v>
      </c>
      <c r="J2776" s="85" t="s">
        <v>4400</v>
      </c>
      <c r="K2776" s="7" t="s">
        <v>3838</v>
      </c>
      <c r="L2776" s="3"/>
      <c r="M2776" s="3"/>
      <c r="N2776" s="41" t="s">
        <v>27698</v>
      </c>
      <c r="O2776" s="87">
        <v>0</v>
      </c>
      <c r="P2776" s="87">
        <v>0</v>
      </c>
      <c r="Q2776" s="87">
        <v>0</v>
      </c>
      <c r="R2776" s="87">
        <v>0</v>
      </c>
      <c r="S2776" s="87"/>
      <c r="T2776" s="87"/>
      <c r="U2776" s="85" t="s">
        <v>112</v>
      </c>
      <c r="V2776" s="3"/>
      <c r="X2776" s="3"/>
      <c r="Y2776" s="7"/>
      <c r="Z2776" s="6">
        <v>10000</v>
      </c>
      <c r="AA2776" s="160"/>
      <c r="AB2776" s="123" t="s">
        <v>4395</v>
      </c>
      <c r="AC2776" s="124"/>
      <c r="AD2776" s="41"/>
      <c r="AE2776" s="41"/>
      <c r="AF2776" s="41"/>
      <c r="AG2776" s="41"/>
      <c r="AH2776" s="41" t="s">
        <v>7061</v>
      </c>
      <c r="AI2776" s="80"/>
      <c r="AJ2776" s="80"/>
      <c r="AK2776" s="3"/>
      <c r="AL2776" s="85"/>
      <c r="AM2776" s="151" t="s">
        <v>28169</v>
      </c>
      <c r="AN2776" s="15"/>
      <c r="AO2776" s="166"/>
      <c r="AP2776" s="5">
        <f t="shared" si="44"/>
        <v>0</v>
      </c>
      <c r="AQ2776" s="16"/>
      <c r="AR2776" s="205">
        <v>1</v>
      </c>
      <c r="AS2776" s="16"/>
      <c r="AT2776" s="16"/>
      <c r="AU2776" s="16"/>
      <c r="AV2776" s="16"/>
      <c r="AW2776" s="16"/>
      <c r="AX2776" s="16"/>
    </row>
    <row r="2777" spans="1:50" customFormat="1" ht="15.75" hidden="1" customHeight="1" x14ac:dyDescent="0.2">
      <c r="A2777" s="7" t="s">
        <v>27920</v>
      </c>
      <c r="B2777" s="3" t="s">
        <v>27921</v>
      </c>
      <c r="C2777" s="85" t="s">
        <v>4395</v>
      </c>
      <c r="D2777" s="85" t="s">
        <v>13090</v>
      </c>
      <c r="E2777" s="202" t="s">
        <v>1800</v>
      </c>
      <c r="F2777" s="85" t="s">
        <v>40</v>
      </c>
      <c r="G2777" s="85" t="s">
        <v>43</v>
      </c>
      <c r="H2777" s="85" t="s">
        <v>20690</v>
      </c>
      <c r="I2777" s="3" t="s">
        <v>24284</v>
      </c>
      <c r="J2777" s="85" t="s">
        <v>4400</v>
      </c>
      <c r="K2777" s="7" t="s">
        <v>3838</v>
      </c>
      <c r="L2777" s="3"/>
      <c r="M2777" s="3"/>
      <c r="N2777" s="41" t="s">
        <v>27698</v>
      </c>
      <c r="O2777" s="87">
        <v>0</v>
      </c>
      <c r="P2777" s="87">
        <v>0</v>
      </c>
      <c r="Q2777" s="87">
        <v>0</v>
      </c>
      <c r="R2777" s="87">
        <v>0</v>
      </c>
      <c r="S2777" s="87"/>
      <c r="T2777" s="87"/>
      <c r="U2777" s="85" t="s">
        <v>112</v>
      </c>
      <c r="V2777" s="3"/>
      <c r="X2777" s="3"/>
      <c r="Y2777" s="7"/>
      <c r="Z2777" s="6">
        <v>10000</v>
      </c>
      <c r="AA2777" s="160"/>
      <c r="AB2777" s="123" t="s">
        <v>4395</v>
      </c>
      <c r="AC2777" s="124"/>
      <c r="AD2777" s="41"/>
      <c r="AE2777" s="41"/>
      <c r="AF2777" s="41"/>
      <c r="AG2777" s="41"/>
      <c r="AH2777" s="41" t="s">
        <v>7061</v>
      </c>
      <c r="AI2777" s="80"/>
      <c r="AJ2777" s="80"/>
      <c r="AK2777" s="3"/>
      <c r="AL2777" s="85"/>
      <c r="AM2777" s="151" t="s">
        <v>28169</v>
      </c>
      <c r="AN2777" s="15"/>
      <c r="AO2777" s="166"/>
      <c r="AP2777" s="5">
        <f t="shared" si="44"/>
        <v>0</v>
      </c>
      <c r="AQ2777" s="16"/>
      <c r="AR2777" s="205">
        <v>1</v>
      </c>
      <c r="AS2777" s="16"/>
      <c r="AT2777" s="16"/>
      <c r="AU2777" s="16"/>
      <c r="AV2777" s="16"/>
      <c r="AW2777" s="16"/>
      <c r="AX2777" s="16"/>
    </row>
    <row r="2778" spans="1:50" customFormat="1" ht="15.75" hidden="1" customHeight="1" x14ac:dyDescent="0.2">
      <c r="A2778" s="1" t="s">
        <v>26710</v>
      </c>
      <c r="B2778" s="1" t="s">
        <v>26711</v>
      </c>
      <c r="C2778" s="85" t="s">
        <v>4395</v>
      </c>
      <c r="D2778" s="85" t="s">
        <v>13090</v>
      </c>
      <c r="E2778" s="202" t="s">
        <v>1800</v>
      </c>
      <c r="F2778" s="85" t="s">
        <v>40</v>
      </c>
      <c r="G2778" s="85" t="s">
        <v>43</v>
      </c>
      <c r="H2778" s="85" t="s">
        <v>20690</v>
      </c>
      <c r="I2778" s="3" t="s">
        <v>4475</v>
      </c>
      <c r="J2778" s="85" t="s">
        <v>4435</v>
      </c>
      <c r="K2778" s="1" t="s">
        <v>3838</v>
      </c>
      <c r="L2778" s="1"/>
      <c r="M2778" s="1"/>
      <c r="N2778" s="41" t="s">
        <v>5856</v>
      </c>
      <c r="O2778" s="87">
        <v>0</v>
      </c>
      <c r="P2778" s="87">
        <v>0</v>
      </c>
      <c r="Q2778" s="87">
        <v>0</v>
      </c>
      <c r="R2778" s="87">
        <v>0</v>
      </c>
      <c r="S2778" s="87"/>
      <c r="T2778" s="87"/>
      <c r="U2778" s="85" t="s">
        <v>112</v>
      </c>
      <c r="V2778" s="1"/>
      <c r="W2778" s="1"/>
      <c r="X2778" s="1"/>
      <c r="Y2778" s="1"/>
      <c r="Z2778" s="6">
        <v>1000</v>
      </c>
      <c r="AA2778" s="160"/>
      <c r="AB2778" s="123" t="s">
        <v>4395</v>
      </c>
      <c r="AC2778" s="124"/>
      <c r="AD2778" s="2"/>
      <c r="AE2778" s="2"/>
      <c r="AF2778" s="2"/>
      <c r="AG2778" s="2"/>
      <c r="AH2778" s="41" t="s">
        <v>7061</v>
      </c>
      <c r="AI2778" s="80"/>
      <c r="AJ2778" s="80"/>
      <c r="AK2778" s="1"/>
      <c r="AL2778" s="85"/>
      <c r="AM2778" s="151" t="s">
        <v>26263</v>
      </c>
      <c r="AN2778" s="16"/>
      <c r="AO2778" s="166"/>
      <c r="AP2778" s="5">
        <f t="shared" si="44"/>
        <v>0</v>
      </c>
      <c r="AQ2778" s="16"/>
      <c r="AR2778" s="205">
        <v>1</v>
      </c>
      <c r="AS2778" s="16"/>
      <c r="AT2778" s="16"/>
      <c r="AU2778" s="16"/>
      <c r="AV2778" s="16"/>
      <c r="AW2778" s="16"/>
      <c r="AX2778" s="16"/>
    </row>
    <row r="2779" spans="1:50" customFormat="1" ht="15.75" hidden="1" customHeight="1" x14ac:dyDescent="0.2">
      <c r="A2779" s="7" t="s">
        <v>27922</v>
      </c>
      <c r="B2779" s="3" t="s">
        <v>27923</v>
      </c>
      <c r="C2779" s="85" t="s">
        <v>4395</v>
      </c>
      <c r="D2779" s="85" t="s">
        <v>13090</v>
      </c>
      <c r="E2779" s="202" t="s">
        <v>1800</v>
      </c>
      <c r="F2779" s="85" t="s">
        <v>55</v>
      </c>
      <c r="G2779" s="85" t="s">
        <v>57</v>
      </c>
      <c r="H2779" s="85" t="s">
        <v>20690</v>
      </c>
      <c r="I2779" s="3" t="s">
        <v>4399</v>
      </c>
      <c r="J2779" s="85" t="s">
        <v>115</v>
      </c>
      <c r="K2779" s="7" t="s">
        <v>4522</v>
      </c>
      <c r="L2779" s="3"/>
      <c r="M2779" s="3"/>
      <c r="N2779" s="41" t="s">
        <v>4630</v>
      </c>
      <c r="O2779" s="87">
        <v>0</v>
      </c>
      <c r="P2779" s="87">
        <v>0</v>
      </c>
      <c r="Q2779" s="87">
        <v>0</v>
      </c>
      <c r="R2779" s="87">
        <v>0</v>
      </c>
      <c r="S2779" s="87"/>
      <c r="T2779" s="87"/>
      <c r="U2779" s="85" t="s">
        <v>112</v>
      </c>
      <c r="V2779" s="3"/>
      <c r="X2779" s="3"/>
      <c r="Y2779" s="7"/>
      <c r="Z2779" s="6">
        <v>11897</v>
      </c>
      <c r="AA2779" s="160"/>
      <c r="AB2779" s="123" t="s">
        <v>4395</v>
      </c>
      <c r="AC2779" s="124"/>
      <c r="AD2779" s="41"/>
      <c r="AE2779" s="41"/>
      <c r="AF2779" s="41"/>
      <c r="AG2779" s="41"/>
      <c r="AH2779" s="41" t="s">
        <v>13741</v>
      </c>
      <c r="AI2779" s="80"/>
      <c r="AJ2779" s="80"/>
      <c r="AK2779" s="3"/>
      <c r="AL2779" s="85"/>
      <c r="AM2779" s="151" t="s">
        <v>28169</v>
      </c>
      <c r="AN2779" s="15"/>
      <c r="AO2779" s="166"/>
      <c r="AP2779" s="5">
        <f t="shared" si="44"/>
        <v>0</v>
      </c>
      <c r="AQ2779" s="16"/>
      <c r="AR2779" s="205">
        <v>1</v>
      </c>
      <c r="AS2779" s="16"/>
      <c r="AT2779" s="16"/>
      <c r="AU2779" s="16"/>
      <c r="AV2779" s="16"/>
      <c r="AW2779" s="16"/>
      <c r="AX2779" s="16"/>
    </row>
    <row r="2780" spans="1:50" customFormat="1" ht="15.75" hidden="1" customHeight="1" x14ac:dyDescent="0.2">
      <c r="A2780" s="7" t="s">
        <v>27924</v>
      </c>
      <c r="B2780" s="3" t="s">
        <v>27925</v>
      </c>
      <c r="C2780" s="85" t="s">
        <v>4395</v>
      </c>
      <c r="D2780" s="85" t="s">
        <v>13090</v>
      </c>
      <c r="E2780" s="202" t="s">
        <v>1800</v>
      </c>
      <c r="F2780" s="85" t="s">
        <v>55</v>
      </c>
      <c r="G2780" s="85" t="s">
        <v>59</v>
      </c>
      <c r="H2780" s="85" t="s">
        <v>20690</v>
      </c>
      <c r="I2780" s="3" t="s">
        <v>4399</v>
      </c>
      <c r="J2780" s="85" t="s">
        <v>26013</v>
      </c>
      <c r="K2780" s="7" t="s">
        <v>4657</v>
      </c>
      <c r="L2780" s="3"/>
      <c r="M2780" s="3"/>
      <c r="N2780" s="41" t="s">
        <v>27926</v>
      </c>
      <c r="O2780" s="87">
        <v>0</v>
      </c>
      <c r="P2780" s="87">
        <v>0</v>
      </c>
      <c r="Q2780" s="87">
        <v>0</v>
      </c>
      <c r="R2780" s="87">
        <v>0</v>
      </c>
      <c r="S2780" s="87"/>
      <c r="T2780" s="87"/>
      <c r="U2780" s="85" t="s">
        <v>112</v>
      </c>
      <c r="V2780" s="3"/>
      <c r="X2780" s="3"/>
      <c r="Y2780" s="7"/>
      <c r="Z2780" s="6">
        <v>119500</v>
      </c>
      <c r="AA2780" s="160"/>
      <c r="AB2780" s="123" t="s">
        <v>4395</v>
      </c>
      <c r="AC2780" s="124"/>
      <c r="AD2780" s="41"/>
      <c r="AE2780" s="41"/>
      <c r="AF2780" s="41"/>
      <c r="AG2780" s="41"/>
      <c r="AH2780" s="41" t="s">
        <v>24622</v>
      </c>
      <c r="AI2780" s="80"/>
      <c r="AJ2780" s="80"/>
      <c r="AK2780" s="3"/>
      <c r="AL2780" s="85"/>
      <c r="AM2780" s="151" t="s">
        <v>28169</v>
      </c>
      <c r="AN2780" s="15"/>
      <c r="AO2780" s="166"/>
      <c r="AP2780" s="5">
        <f t="shared" si="44"/>
        <v>0</v>
      </c>
      <c r="AQ2780" s="16"/>
      <c r="AR2780" s="205">
        <v>1</v>
      </c>
      <c r="AS2780" s="16"/>
      <c r="AT2780" s="16"/>
      <c r="AU2780" s="16"/>
      <c r="AV2780" s="16"/>
      <c r="AW2780" s="16"/>
      <c r="AX2780" s="16"/>
    </row>
    <row r="2781" spans="1:50" customFormat="1" ht="15.75" hidden="1" customHeight="1" x14ac:dyDescent="0.2">
      <c r="A2781" s="7" t="s">
        <v>27927</v>
      </c>
      <c r="B2781" s="3" t="s">
        <v>27928</v>
      </c>
      <c r="C2781" s="85" t="s">
        <v>4395</v>
      </c>
      <c r="D2781" s="85" t="s">
        <v>13090</v>
      </c>
      <c r="E2781" s="202" t="s">
        <v>1800</v>
      </c>
      <c r="F2781" s="85" t="s">
        <v>40</v>
      </c>
      <c r="G2781" s="85" t="s">
        <v>41</v>
      </c>
      <c r="H2781" s="85" t="s">
        <v>20690</v>
      </c>
      <c r="I2781" s="3" t="s">
        <v>4533</v>
      </c>
      <c r="J2781" s="85" t="s">
        <v>4400</v>
      </c>
      <c r="K2781" s="7" t="s">
        <v>3838</v>
      </c>
      <c r="L2781" s="3"/>
      <c r="M2781" s="3"/>
      <c r="N2781" s="41" t="s">
        <v>27929</v>
      </c>
      <c r="O2781" s="87">
        <v>0</v>
      </c>
      <c r="P2781" s="87">
        <v>0</v>
      </c>
      <c r="Q2781" s="87">
        <v>0</v>
      </c>
      <c r="R2781" s="87">
        <v>0</v>
      </c>
      <c r="S2781" s="87"/>
      <c r="T2781" s="87"/>
      <c r="U2781" s="85" t="s">
        <v>112</v>
      </c>
      <c r="V2781" s="3"/>
      <c r="X2781" s="3"/>
      <c r="Y2781" s="7"/>
      <c r="Z2781" s="6">
        <v>6772</v>
      </c>
      <c r="AA2781" s="160"/>
      <c r="AB2781" s="123" t="s">
        <v>4395</v>
      </c>
      <c r="AC2781" s="124"/>
      <c r="AD2781" s="41"/>
      <c r="AE2781" s="41"/>
      <c r="AF2781" s="41"/>
      <c r="AG2781" s="41"/>
      <c r="AH2781" s="41" t="s">
        <v>26757</v>
      </c>
      <c r="AI2781" s="80"/>
      <c r="AJ2781" s="80"/>
      <c r="AK2781" s="3"/>
      <c r="AL2781" s="85"/>
      <c r="AM2781" s="151" t="s">
        <v>28169</v>
      </c>
      <c r="AN2781" s="15"/>
      <c r="AO2781" s="166"/>
      <c r="AP2781" s="5">
        <f t="shared" si="44"/>
        <v>0</v>
      </c>
      <c r="AQ2781" s="16"/>
      <c r="AR2781" s="205">
        <v>1</v>
      </c>
      <c r="AS2781" s="16"/>
      <c r="AT2781" s="16"/>
      <c r="AU2781" s="16"/>
      <c r="AV2781" s="16"/>
      <c r="AW2781" s="16"/>
      <c r="AX2781" s="16"/>
    </row>
    <row r="2782" spans="1:50" customFormat="1" ht="15.75" hidden="1" customHeight="1" x14ac:dyDescent="0.2">
      <c r="A2782" s="7" t="s">
        <v>27930</v>
      </c>
      <c r="B2782" s="3" t="s">
        <v>27931</v>
      </c>
      <c r="C2782" s="85" t="s">
        <v>4395</v>
      </c>
      <c r="D2782" s="85" t="s">
        <v>13090</v>
      </c>
      <c r="E2782" s="202" t="s">
        <v>1800</v>
      </c>
      <c r="F2782" s="85" t="s">
        <v>55</v>
      </c>
      <c r="G2782" s="85" t="s">
        <v>59</v>
      </c>
      <c r="H2782" s="85" t="s">
        <v>20690</v>
      </c>
      <c r="I2782" s="3" t="s">
        <v>4399</v>
      </c>
      <c r="J2782" s="85" t="s">
        <v>26013</v>
      </c>
      <c r="K2782" s="7" t="s">
        <v>4657</v>
      </c>
      <c r="L2782" s="3"/>
      <c r="M2782" s="3"/>
      <c r="N2782" s="41" t="s">
        <v>27926</v>
      </c>
      <c r="O2782" s="87">
        <v>0</v>
      </c>
      <c r="P2782" s="87">
        <v>0</v>
      </c>
      <c r="Q2782" s="87">
        <v>0</v>
      </c>
      <c r="R2782" s="87">
        <v>0</v>
      </c>
      <c r="S2782" s="87"/>
      <c r="T2782" s="87"/>
      <c r="U2782" s="85" t="s">
        <v>112</v>
      </c>
      <c r="V2782" s="3"/>
      <c r="X2782" s="3"/>
      <c r="Y2782" s="7"/>
      <c r="Z2782" s="6">
        <v>104000</v>
      </c>
      <c r="AA2782" s="160"/>
      <c r="AB2782" s="123" t="s">
        <v>4395</v>
      </c>
      <c r="AC2782" s="124"/>
      <c r="AD2782" s="41"/>
      <c r="AE2782" s="41"/>
      <c r="AF2782" s="41"/>
      <c r="AG2782" s="41"/>
      <c r="AH2782" s="41" t="s">
        <v>24622</v>
      </c>
      <c r="AI2782" s="80"/>
      <c r="AJ2782" s="97"/>
      <c r="AK2782" s="3"/>
      <c r="AL2782" s="85"/>
      <c r="AM2782" s="151" t="s">
        <v>28169</v>
      </c>
      <c r="AN2782" s="15"/>
      <c r="AO2782" s="166"/>
      <c r="AP2782" s="5">
        <f t="shared" si="44"/>
        <v>0</v>
      </c>
      <c r="AQ2782" s="16"/>
      <c r="AR2782" s="205">
        <v>1</v>
      </c>
      <c r="AS2782" s="16"/>
      <c r="AT2782" s="16"/>
      <c r="AU2782" s="16"/>
      <c r="AV2782" s="16"/>
      <c r="AW2782" s="16"/>
      <c r="AX2782" s="16"/>
    </row>
    <row r="2783" spans="1:50" customFormat="1" ht="15.75" hidden="1" customHeight="1" x14ac:dyDescent="0.2">
      <c r="A2783" s="7" t="s">
        <v>27932</v>
      </c>
      <c r="B2783" s="3" t="s">
        <v>27933</v>
      </c>
      <c r="C2783" s="85" t="s">
        <v>4395</v>
      </c>
      <c r="D2783" s="85" t="s">
        <v>13090</v>
      </c>
      <c r="E2783" s="202" t="s">
        <v>1800</v>
      </c>
      <c r="F2783" s="85" t="s">
        <v>55</v>
      </c>
      <c r="G2783" s="85" t="s">
        <v>59</v>
      </c>
      <c r="H2783" s="85" t="s">
        <v>20690</v>
      </c>
      <c r="I2783" s="3" t="s">
        <v>4399</v>
      </c>
      <c r="J2783" s="85" t="s">
        <v>26013</v>
      </c>
      <c r="K2783" s="7" t="s">
        <v>4657</v>
      </c>
      <c r="L2783" s="3"/>
      <c r="M2783" s="3"/>
      <c r="N2783" s="41" t="s">
        <v>27926</v>
      </c>
      <c r="O2783" s="87">
        <v>0</v>
      </c>
      <c r="P2783" s="87">
        <v>0</v>
      </c>
      <c r="Q2783" s="87">
        <v>0</v>
      </c>
      <c r="R2783" s="87">
        <v>0</v>
      </c>
      <c r="S2783" s="87"/>
      <c r="T2783" s="87"/>
      <c r="U2783" s="85" t="s">
        <v>112</v>
      </c>
      <c r="V2783" s="3"/>
      <c r="X2783" s="3"/>
      <c r="Y2783" s="7"/>
      <c r="Z2783" s="6">
        <v>202000</v>
      </c>
      <c r="AA2783" s="160"/>
      <c r="AB2783" s="123" t="s">
        <v>4395</v>
      </c>
      <c r="AC2783" s="124"/>
      <c r="AD2783" s="41"/>
      <c r="AE2783" s="41"/>
      <c r="AF2783" s="41"/>
      <c r="AG2783" s="41"/>
      <c r="AH2783" s="41" t="s">
        <v>24622</v>
      </c>
      <c r="AI2783" s="80"/>
      <c r="AJ2783" s="97"/>
      <c r="AK2783" s="3"/>
      <c r="AL2783" s="85"/>
      <c r="AM2783" s="151" t="s">
        <v>28169</v>
      </c>
      <c r="AN2783" s="15"/>
      <c r="AO2783" s="166"/>
      <c r="AP2783" s="5">
        <f t="shared" si="44"/>
        <v>0</v>
      </c>
      <c r="AQ2783" s="16"/>
      <c r="AR2783" s="205">
        <v>1</v>
      </c>
      <c r="AS2783" s="16"/>
      <c r="AT2783" s="16"/>
      <c r="AU2783" s="16"/>
      <c r="AV2783" s="16"/>
      <c r="AW2783" s="16"/>
      <c r="AX2783" s="16"/>
    </row>
    <row r="2784" spans="1:50" customFormat="1" ht="15.75" hidden="1" customHeight="1" x14ac:dyDescent="0.2">
      <c r="A2784" s="7" t="s">
        <v>27934</v>
      </c>
      <c r="B2784" s="3" t="s">
        <v>27935</v>
      </c>
      <c r="C2784" s="85" t="s">
        <v>4395</v>
      </c>
      <c r="D2784" s="85" t="s">
        <v>13090</v>
      </c>
      <c r="E2784" s="202" t="s">
        <v>1800</v>
      </c>
      <c r="F2784" s="85" t="s">
        <v>55</v>
      </c>
      <c r="G2784" s="85" t="s">
        <v>59</v>
      </c>
      <c r="H2784" s="85" t="s">
        <v>20690</v>
      </c>
      <c r="I2784" s="3" t="s">
        <v>4405</v>
      </c>
      <c r="J2784" s="85" t="s">
        <v>26013</v>
      </c>
      <c r="K2784" s="7" t="s">
        <v>4657</v>
      </c>
      <c r="L2784" s="3"/>
      <c r="M2784" s="3"/>
      <c r="N2784" s="41" t="s">
        <v>4552</v>
      </c>
      <c r="O2784" s="87">
        <v>0</v>
      </c>
      <c r="P2784" s="87">
        <v>0</v>
      </c>
      <c r="Q2784" s="87">
        <v>0</v>
      </c>
      <c r="R2784" s="87">
        <v>0</v>
      </c>
      <c r="S2784" s="87"/>
      <c r="T2784" s="87"/>
      <c r="U2784" s="85" t="s">
        <v>112</v>
      </c>
      <c r="V2784" s="3"/>
      <c r="X2784" s="3"/>
      <c r="Y2784" s="7"/>
      <c r="Z2784" s="6">
        <v>10000</v>
      </c>
      <c r="AA2784" s="160"/>
      <c r="AB2784" s="123" t="s">
        <v>4395</v>
      </c>
      <c r="AC2784" s="124"/>
      <c r="AD2784" s="41"/>
      <c r="AE2784" s="41"/>
      <c r="AF2784" s="41"/>
      <c r="AG2784" s="41"/>
      <c r="AH2784" s="41" t="s">
        <v>24622</v>
      </c>
      <c r="AI2784" s="80"/>
      <c r="AJ2784" s="97"/>
      <c r="AK2784" s="3"/>
      <c r="AL2784" s="85"/>
      <c r="AM2784" s="151" t="s">
        <v>28169</v>
      </c>
      <c r="AN2784" s="15"/>
      <c r="AO2784" s="166"/>
      <c r="AP2784" s="5">
        <f t="shared" si="44"/>
        <v>0</v>
      </c>
      <c r="AQ2784" s="16"/>
      <c r="AR2784" s="205">
        <v>1</v>
      </c>
      <c r="AS2784" s="16"/>
      <c r="AT2784" s="16"/>
      <c r="AU2784" s="16"/>
      <c r="AV2784" s="16"/>
      <c r="AW2784" s="16"/>
      <c r="AX2784" s="16"/>
    </row>
    <row r="2785" spans="1:50" customFormat="1" ht="15.75" hidden="1" customHeight="1" x14ac:dyDescent="0.2">
      <c r="A2785" s="7" t="s">
        <v>27936</v>
      </c>
      <c r="B2785" s="3" t="s">
        <v>27937</v>
      </c>
      <c r="C2785" s="85" t="s">
        <v>4395</v>
      </c>
      <c r="D2785" s="85" t="s">
        <v>13090</v>
      </c>
      <c r="E2785" s="202" t="s">
        <v>1800</v>
      </c>
      <c r="F2785" s="85" t="s">
        <v>55</v>
      </c>
      <c r="G2785" s="85" t="s">
        <v>59</v>
      </c>
      <c r="H2785" s="85" t="s">
        <v>20690</v>
      </c>
      <c r="I2785" s="3" t="s">
        <v>4399</v>
      </c>
      <c r="J2785" s="85" t="s">
        <v>115</v>
      </c>
      <c r="K2785" s="7" t="s">
        <v>4689</v>
      </c>
      <c r="L2785" s="3"/>
      <c r="M2785" s="3"/>
      <c r="N2785" s="41" t="s">
        <v>24623</v>
      </c>
      <c r="O2785" s="87">
        <v>0</v>
      </c>
      <c r="P2785" s="87">
        <v>0</v>
      </c>
      <c r="Q2785" s="87">
        <v>0</v>
      </c>
      <c r="R2785" s="87">
        <v>0</v>
      </c>
      <c r="S2785" s="87"/>
      <c r="T2785" s="87"/>
      <c r="U2785" s="85" t="s">
        <v>112</v>
      </c>
      <c r="V2785" s="3"/>
      <c r="X2785" s="3"/>
      <c r="Y2785" s="7"/>
      <c r="Z2785" s="6">
        <v>31979</v>
      </c>
      <c r="AA2785" s="160"/>
      <c r="AB2785" s="123" t="s">
        <v>4395</v>
      </c>
      <c r="AC2785" s="124"/>
      <c r="AD2785" s="41"/>
      <c r="AE2785" s="41"/>
      <c r="AF2785" s="41"/>
      <c r="AG2785" s="41"/>
      <c r="AH2785" s="41" t="s">
        <v>24622</v>
      </c>
      <c r="AI2785" s="80"/>
      <c r="AJ2785" s="97"/>
      <c r="AK2785" s="3"/>
      <c r="AL2785" s="85"/>
      <c r="AM2785" s="151" t="s">
        <v>28169</v>
      </c>
      <c r="AN2785" s="15"/>
      <c r="AO2785" s="166"/>
      <c r="AP2785" s="5">
        <f t="shared" si="44"/>
        <v>0</v>
      </c>
      <c r="AQ2785" s="16"/>
      <c r="AR2785" s="205">
        <v>1</v>
      </c>
      <c r="AS2785" s="16"/>
      <c r="AT2785" s="16"/>
      <c r="AU2785" s="16"/>
      <c r="AV2785" s="16"/>
      <c r="AW2785" s="16"/>
      <c r="AX2785" s="16"/>
    </row>
    <row r="2786" spans="1:50" customFormat="1" ht="15.75" hidden="1" customHeight="1" x14ac:dyDescent="0.2">
      <c r="A2786" s="7" t="s">
        <v>27938</v>
      </c>
      <c r="B2786" s="3" t="s">
        <v>27939</v>
      </c>
      <c r="C2786" s="85" t="s">
        <v>4395</v>
      </c>
      <c r="D2786" s="85" t="s">
        <v>13090</v>
      </c>
      <c r="E2786" s="202" t="s">
        <v>1800</v>
      </c>
      <c r="F2786" s="85" t="s">
        <v>40</v>
      </c>
      <c r="G2786" s="85" t="s">
        <v>43</v>
      </c>
      <c r="H2786" s="85" t="s">
        <v>20690</v>
      </c>
      <c r="I2786" s="3" t="s">
        <v>24284</v>
      </c>
      <c r="J2786" s="85" t="s">
        <v>223</v>
      </c>
      <c r="K2786" s="7" t="s">
        <v>4909</v>
      </c>
      <c r="L2786" s="3"/>
      <c r="M2786" s="3"/>
      <c r="N2786" s="41" t="s">
        <v>4841</v>
      </c>
      <c r="O2786" s="87">
        <v>0</v>
      </c>
      <c r="P2786" s="87">
        <v>0</v>
      </c>
      <c r="Q2786" s="87">
        <v>0</v>
      </c>
      <c r="R2786" s="87">
        <v>0</v>
      </c>
      <c r="S2786" s="87"/>
      <c r="T2786" s="87"/>
      <c r="U2786" s="85" t="s">
        <v>112</v>
      </c>
      <c r="V2786" s="3"/>
      <c r="X2786" s="3"/>
      <c r="Y2786" s="7"/>
      <c r="Z2786" s="6">
        <v>10000</v>
      </c>
      <c r="AA2786" s="160"/>
      <c r="AB2786" s="123" t="s">
        <v>4395</v>
      </c>
      <c r="AC2786" s="124"/>
      <c r="AD2786" s="41"/>
      <c r="AE2786" s="41"/>
      <c r="AF2786" s="41"/>
      <c r="AG2786" s="41"/>
      <c r="AH2786" s="41" t="s">
        <v>7061</v>
      </c>
      <c r="AI2786" s="80"/>
      <c r="AJ2786" s="97"/>
      <c r="AK2786" s="3"/>
      <c r="AL2786" s="85"/>
      <c r="AM2786" s="151" t="s">
        <v>28169</v>
      </c>
      <c r="AN2786" s="15"/>
      <c r="AO2786" s="166"/>
      <c r="AP2786" s="5">
        <f t="shared" si="44"/>
        <v>0</v>
      </c>
      <c r="AQ2786" s="16"/>
      <c r="AR2786" s="205">
        <v>1</v>
      </c>
      <c r="AS2786" s="16"/>
      <c r="AT2786" s="16"/>
      <c r="AU2786" s="16"/>
      <c r="AV2786" s="16"/>
      <c r="AW2786" s="16"/>
      <c r="AX2786" s="16"/>
    </row>
    <row r="2787" spans="1:50" customFormat="1" ht="15.75" hidden="1" customHeight="1" x14ac:dyDescent="0.2">
      <c r="A2787" s="7" t="s">
        <v>27940</v>
      </c>
      <c r="B2787" s="3" t="s">
        <v>27941</v>
      </c>
      <c r="C2787" s="85" t="s">
        <v>4395</v>
      </c>
      <c r="D2787" s="85" t="s">
        <v>13090</v>
      </c>
      <c r="E2787" s="202" t="s">
        <v>1800</v>
      </c>
      <c r="F2787" s="85" t="s">
        <v>40</v>
      </c>
      <c r="G2787" s="85" t="s">
        <v>43</v>
      </c>
      <c r="H2787" s="85" t="s">
        <v>20690</v>
      </c>
      <c r="I2787" s="3" t="s">
        <v>24284</v>
      </c>
      <c r="J2787" s="85" t="s">
        <v>223</v>
      </c>
      <c r="K2787" s="7" t="s">
        <v>4909</v>
      </c>
      <c r="L2787" s="3"/>
      <c r="M2787" s="3"/>
      <c r="N2787" s="41" t="s">
        <v>4841</v>
      </c>
      <c r="O2787" s="87">
        <v>0</v>
      </c>
      <c r="P2787" s="87">
        <v>0</v>
      </c>
      <c r="Q2787" s="87">
        <v>0</v>
      </c>
      <c r="R2787" s="87">
        <v>0</v>
      </c>
      <c r="S2787" s="87"/>
      <c r="T2787" s="87"/>
      <c r="U2787" s="85" t="s">
        <v>112</v>
      </c>
      <c r="V2787" s="3"/>
      <c r="X2787" s="3"/>
      <c r="Y2787" s="7"/>
      <c r="Z2787" s="6">
        <v>10000</v>
      </c>
      <c r="AA2787" s="160"/>
      <c r="AB2787" s="123" t="s">
        <v>4395</v>
      </c>
      <c r="AC2787" s="124"/>
      <c r="AD2787" s="41"/>
      <c r="AE2787" s="41"/>
      <c r="AF2787" s="41"/>
      <c r="AG2787" s="41"/>
      <c r="AH2787" s="41" t="s">
        <v>7061</v>
      </c>
      <c r="AI2787" s="80"/>
      <c r="AJ2787" s="80"/>
      <c r="AK2787" s="3"/>
      <c r="AL2787" s="85"/>
      <c r="AM2787" s="151" t="s">
        <v>28169</v>
      </c>
      <c r="AN2787" s="15"/>
      <c r="AO2787" s="166"/>
      <c r="AP2787" s="5">
        <f t="shared" si="44"/>
        <v>0</v>
      </c>
      <c r="AQ2787" s="16"/>
      <c r="AR2787" s="205">
        <v>1</v>
      </c>
      <c r="AS2787" s="16"/>
      <c r="AT2787" s="16"/>
      <c r="AU2787" s="16"/>
      <c r="AV2787" s="16"/>
      <c r="AW2787" s="16"/>
      <c r="AX2787" s="16"/>
    </row>
    <row r="2788" spans="1:50" customFormat="1" ht="15.75" hidden="1" customHeight="1" x14ac:dyDescent="0.2">
      <c r="A2788" s="7" t="s">
        <v>27942</v>
      </c>
      <c r="B2788" s="3" t="s">
        <v>27943</v>
      </c>
      <c r="C2788" s="85" t="s">
        <v>4395</v>
      </c>
      <c r="D2788" s="85" t="s">
        <v>13090</v>
      </c>
      <c r="E2788" s="202" t="s">
        <v>1800</v>
      </c>
      <c r="F2788" s="85" t="s">
        <v>40</v>
      </c>
      <c r="G2788" s="85" t="s">
        <v>43</v>
      </c>
      <c r="H2788" s="85" t="s">
        <v>20690</v>
      </c>
      <c r="I2788" s="3" t="s">
        <v>24284</v>
      </c>
      <c r="J2788" s="85" t="s">
        <v>223</v>
      </c>
      <c r="K2788" s="7" t="s">
        <v>4909</v>
      </c>
      <c r="L2788" s="3"/>
      <c r="M2788" s="3"/>
      <c r="N2788" s="41" t="s">
        <v>4841</v>
      </c>
      <c r="O2788" s="87">
        <v>0</v>
      </c>
      <c r="P2788" s="87">
        <v>0</v>
      </c>
      <c r="Q2788" s="87">
        <v>0</v>
      </c>
      <c r="R2788" s="87">
        <v>0</v>
      </c>
      <c r="S2788" s="87"/>
      <c r="T2788" s="87"/>
      <c r="U2788" s="85" t="s">
        <v>112</v>
      </c>
      <c r="V2788" s="3"/>
      <c r="X2788" s="3"/>
      <c r="Y2788" s="7"/>
      <c r="Z2788" s="6">
        <v>10000</v>
      </c>
      <c r="AA2788" s="160"/>
      <c r="AB2788" s="123" t="s">
        <v>4395</v>
      </c>
      <c r="AC2788" s="124"/>
      <c r="AD2788" s="41"/>
      <c r="AE2788" s="41"/>
      <c r="AF2788" s="41"/>
      <c r="AG2788" s="41"/>
      <c r="AH2788" s="41" t="s">
        <v>7061</v>
      </c>
      <c r="AI2788" s="80"/>
      <c r="AJ2788" s="97"/>
      <c r="AK2788" s="3"/>
      <c r="AL2788" s="85"/>
      <c r="AM2788" s="151" t="s">
        <v>28169</v>
      </c>
      <c r="AN2788" s="15"/>
      <c r="AO2788" s="166"/>
      <c r="AP2788" s="5">
        <f t="shared" si="44"/>
        <v>0</v>
      </c>
      <c r="AQ2788" s="16"/>
      <c r="AR2788" s="205">
        <v>1</v>
      </c>
      <c r="AS2788" s="16"/>
      <c r="AT2788" s="16"/>
      <c r="AU2788" s="16"/>
      <c r="AV2788" s="16"/>
      <c r="AW2788" s="16"/>
      <c r="AX2788" s="16"/>
    </row>
    <row r="2789" spans="1:50" customFormat="1" ht="15.75" hidden="1" customHeight="1" x14ac:dyDescent="0.2">
      <c r="A2789" s="7" t="s">
        <v>27944</v>
      </c>
      <c r="B2789" s="3" t="s">
        <v>27945</v>
      </c>
      <c r="C2789" s="85" t="s">
        <v>4395</v>
      </c>
      <c r="D2789" s="85" t="s">
        <v>13090</v>
      </c>
      <c r="E2789" s="202" t="s">
        <v>1800</v>
      </c>
      <c r="F2789" s="85" t="s">
        <v>40</v>
      </c>
      <c r="G2789" s="85" t="s">
        <v>43</v>
      </c>
      <c r="H2789" s="85" t="s">
        <v>20690</v>
      </c>
      <c r="I2789" s="3" t="s">
        <v>24284</v>
      </c>
      <c r="J2789" s="85" t="s">
        <v>223</v>
      </c>
      <c r="K2789" s="7" t="s">
        <v>4909</v>
      </c>
      <c r="L2789" s="3"/>
      <c r="M2789" s="3"/>
      <c r="N2789" s="41" t="s">
        <v>4841</v>
      </c>
      <c r="O2789" s="87">
        <v>0</v>
      </c>
      <c r="P2789" s="87">
        <v>0</v>
      </c>
      <c r="Q2789" s="87">
        <v>0</v>
      </c>
      <c r="R2789" s="87">
        <v>0</v>
      </c>
      <c r="S2789" s="87"/>
      <c r="T2789" s="87"/>
      <c r="U2789" s="85" t="s">
        <v>112</v>
      </c>
      <c r="V2789" s="3"/>
      <c r="X2789" s="3"/>
      <c r="Y2789" s="7"/>
      <c r="Z2789" s="6">
        <v>10000</v>
      </c>
      <c r="AA2789" s="160"/>
      <c r="AB2789" s="123" t="s">
        <v>4395</v>
      </c>
      <c r="AC2789" s="124"/>
      <c r="AD2789" s="41"/>
      <c r="AE2789" s="41"/>
      <c r="AF2789" s="41"/>
      <c r="AG2789" s="41"/>
      <c r="AH2789" s="41" t="s">
        <v>7061</v>
      </c>
      <c r="AI2789" s="80"/>
      <c r="AJ2789" s="97"/>
      <c r="AK2789" s="3"/>
      <c r="AL2789" s="85"/>
      <c r="AM2789" s="151" t="s">
        <v>28169</v>
      </c>
      <c r="AN2789" s="15"/>
      <c r="AO2789" s="166"/>
      <c r="AP2789" s="5">
        <f t="shared" si="44"/>
        <v>0</v>
      </c>
      <c r="AQ2789" s="16"/>
      <c r="AR2789" s="205">
        <v>1</v>
      </c>
      <c r="AS2789" s="16"/>
      <c r="AT2789" s="16"/>
      <c r="AU2789" s="16"/>
      <c r="AV2789" s="16"/>
      <c r="AW2789" s="16"/>
      <c r="AX2789" s="16"/>
    </row>
    <row r="2790" spans="1:50" customFormat="1" ht="15.75" hidden="1" customHeight="1" x14ac:dyDescent="0.2">
      <c r="A2790" s="7" t="s">
        <v>27946</v>
      </c>
      <c r="B2790" s="3" t="s">
        <v>27947</v>
      </c>
      <c r="C2790" s="85" t="s">
        <v>4395</v>
      </c>
      <c r="D2790" s="85" t="s">
        <v>13090</v>
      </c>
      <c r="E2790" s="202" t="s">
        <v>1800</v>
      </c>
      <c r="F2790" s="85" t="s">
        <v>40</v>
      </c>
      <c r="G2790" s="85" t="s">
        <v>43</v>
      </c>
      <c r="H2790" s="85" t="s">
        <v>20690</v>
      </c>
      <c r="I2790" s="3" t="s">
        <v>24284</v>
      </c>
      <c r="J2790" s="85" t="s">
        <v>223</v>
      </c>
      <c r="K2790" s="7" t="s">
        <v>4909</v>
      </c>
      <c r="L2790" s="3"/>
      <c r="M2790" s="3"/>
      <c r="N2790" s="41" t="s">
        <v>4841</v>
      </c>
      <c r="O2790" s="87">
        <v>0</v>
      </c>
      <c r="P2790" s="87">
        <v>0</v>
      </c>
      <c r="Q2790" s="87">
        <v>0</v>
      </c>
      <c r="R2790" s="87">
        <v>0</v>
      </c>
      <c r="S2790" s="87"/>
      <c r="T2790" s="87"/>
      <c r="U2790" s="85" t="s">
        <v>112</v>
      </c>
      <c r="V2790" s="3"/>
      <c r="X2790" s="3"/>
      <c r="Y2790" s="7"/>
      <c r="Z2790" s="6">
        <v>10000</v>
      </c>
      <c r="AA2790" s="160"/>
      <c r="AB2790" s="123" t="s">
        <v>4395</v>
      </c>
      <c r="AC2790" s="124"/>
      <c r="AD2790" s="41"/>
      <c r="AE2790" s="41"/>
      <c r="AF2790" s="41"/>
      <c r="AG2790" s="41"/>
      <c r="AH2790" s="41" t="s">
        <v>7061</v>
      </c>
      <c r="AI2790" s="80"/>
      <c r="AJ2790" s="97"/>
      <c r="AK2790" s="3"/>
      <c r="AL2790" s="85"/>
      <c r="AM2790" s="151" t="s">
        <v>28169</v>
      </c>
      <c r="AN2790" s="15"/>
      <c r="AO2790" s="166"/>
      <c r="AP2790" s="5">
        <f t="shared" si="44"/>
        <v>0</v>
      </c>
      <c r="AQ2790" s="16"/>
      <c r="AR2790" s="205">
        <v>1</v>
      </c>
      <c r="AS2790" s="16"/>
      <c r="AT2790" s="16"/>
      <c r="AU2790" s="16"/>
      <c r="AV2790" s="16"/>
      <c r="AW2790" s="16"/>
      <c r="AX2790" s="16"/>
    </row>
    <row r="2791" spans="1:50" customFormat="1" ht="15.75" hidden="1" customHeight="1" x14ac:dyDescent="0.2">
      <c r="A2791" s="7" t="s">
        <v>27948</v>
      </c>
      <c r="B2791" s="3" t="s">
        <v>27949</v>
      </c>
      <c r="C2791" s="85" t="s">
        <v>4395</v>
      </c>
      <c r="D2791" s="85" t="s">
        <v>13090</v>
      </c>
      <c r="E2791" s="202" t="s">
        <v>1800</v>
      </c>
      <c r="F2791" s="85" t="s">
        <v>40</v>
      </c>
      <c r="G2791" s="85" t="s">
        <v>43</v>
      </c>
      <c r="H2791" s="85" t="s">
        <v>20690</v>
      </c>
      <c r="I2791" s="3" t="s">
        <v>24284</v>
      </c>
      <c r="J2791" s="85" t="s">
        <v>223</v>
      </c>
      <c r="K2791" s="7" t="s">
        <v>4909</v>
      </c>
      <c r="L2791" s="3"/>
      <c r="M2791" s="3"/>
      <c r="N2791" s="41" t="s">
        <v>4841</v>
      </c>
      <c r="O2791" s="87">
        <v>0</v>
      </c>
      <c r="P2791" s="87">
        <v>0</v>
      </c>
      <c r="Q2791" s="87">
        <v>0</v>
      </c>
      <c r="R2791" s="87">
        <v>0</v>
      </c>
      <c r="S2791" s="87"/>
      <c r="T2791" s="87"/>
      <c r="U2791" s="85" t="s">
        <v>112</v>
      </c>
      <c r="V2791" s="3"/>
      <c r="X2791" s="3"/>
      <c r="Y2791" s="7"/>
      <c r="Z2791" s="6">
        <v>10000</v>
      </c>
      <c r="AA2791" s="160"/>
      <c r="AB2791" s="123" t="s">
        <v>4395</v>
      </c>
      <c r="AC2791" s="124"/>
      <c r="AD2791" s="41"/>
      <c r="AE2791" s="41"/>
      <c r="AF2791" s="41"/>
      <c r="AG2791" s="41"/>
      <c r="AH2791" s="41" t="s">
        <v>7061</v>
      </c>
      <c r="AI2791" s="80"/>
      <c r="AJ2791" s="97"/>
      <c r="AK2791" s="3"/>
      <c r="AL2791" s="85"/>
      <c r="AM2791" s="151" t="s">
        <v>28169</v>
      </c>
      <c r="AN2791" s="15"/>
      <c r="AO2791" s="166"/>
      <c r="AP2791" s="5">
        <f t="shared" si="44"/>
        <v>0</v>
      </c>
      <c r="AQ2791" s="16"/>
      <c r="AR2791" s="205">
        <v>1</v>
      </c>
      <c r="AS2791" s="16"/>
      <c r="AT2791" s="16"/>
      <c r="AU2791" s="16"/>
      <c r="AV2791" s="16"/>
      <c r="AW2791" s="16"/>
      <c r="AX2791" s="16"/>
    </row>
    <row r="2792" spans="1:50" customFormat="1" ht="15.75" hidden="1" customHeight="1" x14ac:dyDescent="0.2">
      <c r="A2792" s="7" t="s">
        <v>27950</v>
      </c>
      <c r="B2792" s="3" t="s">
        <v>27951</v>
      </c>
      <c r="C2792" s="85" t="s">
        <v>4395</v>
      </c>
      <c r="D2792" s="85" t="s">
        <v>13090</v>
      </c>
      <c r="E2792" s="202" t="s">
        <v>1800</v>
      </c>
      <c r="F2792" s="85" t="s">
        <v>40</v>
      </c>
      <c r="G2792" s="85" t="s">
        <v>43</v>
      </c>
      <c r="H2792" s="85" t="s">
        <v>20690</v>
      </c>
      <c r="I2792" s="3" t="s">
        <v>24284</v>
      </c>
      <c r="J2792" s="85" t="s">
        <v>223</v>
      </c>
      <c r="K2792" s="7" t="s">
        <v>4909</v>
      </c>
      <c r="L2792" s="3"/>
      <c r="M2792" s="3"/>
      <c r="N2792" s="41" t="s">
        <v>4841</v>
      </c>
      <c r="O2792" s="87">
        <v>0</v>
      </c>
      <c r="P2792" s="87">
        <v>0</v>
      </c>
      <c r="Q2792" s="87">
        <v>0</v>
      </c>
      <c r="R2792" s="87">
        <v>0</v>
      </c>
      <c r="S2792" s="87"/>
      <c r="T2792" s="87"/>
      <c r="U2792" s="85" t="s">
        <v>112</v>
      </c>
      <c r="V2792" s="3"/>
      <c r="X2792" s="3"/>
      <c r="Y2792" s="7"/>
      <c r="Z2792" s="6">
        <v>10000</v>
      </c>
      <c r="AA2792" s="160"/>
      <c r="AB2792" s="123" t="s">
        <v>4395</v>
      </c>
      <c r="AC2792" s="124"/>
      <c r="AD2792" s="41"/>
      <c r="AE2792" s="41"/>
      <c r="AF2792" s="41"/>
      <c r="AG2792" s="41"/>
      <c r="AH2792" s="41" t="s">
        <v>7061</v>
      </c>
      <c r="AI2792" s="80"/>
      <c r="AJ2792" s="97"/>
      <c r="AK2792" s="3"/>
      <c r="AL2792" s="85"/>
      <c r="AM2792" s="151" t="s">
        <v>28169</v>
      </c>
      <c r="AN2792" s="15"/>
      <c r="AO2792" s="166"/>
      <c r="AP2792" s="5">
        <f t="shared" si="44"/>
        <v>0</v>
      </c>
      <c r="AQ2792" s="16"/>
      <c r="AR2792" s="205">
        <v>1</v>
      </c>
      <c r="AS2792" s="16"/>
      <c r="AT2792" s="16"/>
      <c r="AU2792" s="16"/>
      <c r="AV2792" s="16"/>
      <c r="AW2792" s="16"/>
      <c r="AX2792" s="16"/>
    </row>
    <row r="2793" spans="1:50" customFormat="1" ht="15.75" hidden="1" customHeight="1" x14ac:dyDescent="0.2">
      <c r="A2793" s="7" t="s">
        <v>27952</v>
      </c>
      <c r="B2793" s="3" t="s">
        <v>27953</v>
      </c>
      <c r="C2793" s="85" t="s">
        <v>4395</v>
      </c>
      <c r="D2793" s="85" t="s">
        <v>13090</v>
      </c>
      <c r="E2793" s="202" t="s">
        <v>1800</v>
      </c>
      <c r="F2793" s="85" t="s">
        <v>40</v>
      </c>
      <c r="G2793" s="85" t="s">
        <v>43</v>
      </c>
      <c r="H2793" s="85" t="s">
        <v>20690</v>
      </c>
      <c r="I2793" s="3" t="s">
        <v>24284</v>
      </c>
      <c r="J2793" s="85" t="s">
        <v>223</v>
      </c>
      <c r="K2793" s="7" t="s">
        <v>4909</v>
      </c>
      <c r="L2793" s="3"/>
      <c r="M2793" s="3"/>
      <c r="N2793" s="41" t="s">
        <v>4841</v>
      </c>
      <c r="O2793" s="87">
        <v>0</v>
      </c>
      <c r="P2793" s="87">
        <v>0</v>
      </c>
      <c r="Q2793" s="87">
        <v>0</v>
      </c>
      <c r="R2793" s="87">
        <v>0</v>
      </c>
      <c r="S2793" s="87"/>
      <c r="T2793" s="87"/>
      <c r="U2793" s="85" t="s">
        <v>112</v>
      </c>
      <c r="V2793" s="3"/>
      <c r="X2793" s="3"/>
      <c r="Y2793" s="7"/>
      <c r="Z2793" s="6">
        <v>10000</v>
      </c>
      <c r="AA2793" s="160"/>
      <c r="AB2793" s="123" t="s">
        <v>4395</v>
      </c>
      <c r="AC2793" s="124"/>
      <c r="AD2793" s="41"/>
      <c r="AE2793" s="41"/>
      <c r="AF2793" s="41"/>
      <c r="AG2793" s="41"/>
      <c r="AH2793" s="41" t="s">
        <v>7061</v>
      </c>
      <c r="AI2793" s="80"/>
      <c r="AJ2793" s="97"/>
      <c r="AK2793" s="3"/>
      <c r="AL2793" s="85"/>
      <c r="AM2793" s="151" t="s">
        <v>28169</v>
      </c>
      <c r="AN2793" s="15"/>
      <c r="AO2793" s="166"/>
      <c r="AP2793" s="5">
        <f t="shared" si="44"/>
        <v>0</v>
      </c>
      <c r="AQ2793" s="16"/>
      <c r="AR2793" s="205">
        <v>1</v>
      </c>
      <c r="AS2793" s="16"/>
      <c r="AT2793" s="16"/>
      <c r="AU2793" s="16"/>
      <c r="AV2793" s="16"/>
      <c r="AW2793" s="16"/>
      <c r="AX2793" s="16"/>
    </row>
    <row r="2794" spans="1:50" customFormat="1" ht="15.75" hidden="1" customHeight="1" x14ac:dyDescent="0.2">
      <c r="A2794" s="7" t="s">
        <v>27954</v>
      </c>
      <c r="B2794" s="3" t="s">
        <v>27955</v>
      </c>
      <c r="C2794" s="85" t="s">
        <v>4395</v>
      </c>
      <c r="D2794" s="85" t="s">
        <v>13090</v>
      </c>
      <c r="E2794" s="202" t="s">
        <v>1800</v>
      </c>
      <c r="F2794" s="85" t="s">
        <v>40</v>
      </c>
      <c r="G2794" s="85" t="s">
        <v>43</v>
      </c>
      <c r="H2794" s="85" t="s">
        <v>20690</v>
      </c>
      <c r="I2794" s="3" t="s">
        <v>20770</v>
      </c>
      <c r="J2794" s="85" t="s">
        <v>4400</v>
      </c>
      <c r="K2794" s="7" t="s">
        <v>3838</v>
      </c>
      <c r="L2794" s="3"/>
      <c r="M2794" s="3"/>
      <c r="N2794" s="41" t="s">
        <v>27956</v>
      </c>
      <c r="O2794" s="87">
        <v>0</v>
      </c>
      <c r="P2794" s="87">
        <v>0</v>
      </c>
      <c r="Q2794" s="87">
        <v>0</v>
      </c>
      <c r="R2794" s="87">
        <v>0</v>
      </c>
      <c r="S2794" s="87"/>
      <c r="T2794" s="87"/>
      <c r="U2794" s="85" t="s">
        <v>112</v>
      </c>
      <c r="V2794" s="3"/>
      <c r="X2794" s="3"/>
      <c r="Y2794" s="7"/>
      <c r="Z2794" s="6">
        <v>7500</v>
      </c>
      <c r="AA2794" s="160"/>
      <c r="AB2794" s="123" t="s">
        <v>4395</v>
      </c>
      <c r="AC2794" s="124"/>
      <c r="AD2794" s="41"/>
      <c r="AE2794" s="41"/>
      <c r="AF2794" s="41"/>
      <c r="AG2794" s="41"/>
      <c r="AH2794" s="41" t="s">
        <v>4460</v>
      </c>
      <c r="AI2794" s="80"/>
      <c r="AJ2794" s="97"/>
      <c r="AK2794" s="3"/>
      <c r="AL2794" s="85"/>
      <c r="AM2794" s="151" t="s">
        <v>28169</v>
      </c>
      <c r="AN2794" s="15"/>
      <c r="AO2794" s="166"/>
      <c r="AP2794" s="5">
        <f t="shared" si="44"/>
        <v>0</v>
      </c>
      <c r="AQ2794" s="16"/>
      <c r="AR2794" s="205">
        <v>1</v>
      </c>
      <c r="AS2794" s="16"/>
      <c r="AT2794" s="16"/>
      <c r="AU2794" s="16"/>
      <c r="AV2794" s="16"/>
      <c r="AW2794" s="16"/>
      <c r="AX2794" s="16"/>
    </row>
    <row r="2795" spans="1:50" customFormat="1" ht="15.75" hidden="1" customHeight="1" x14ac:dyDescent="0.2">
      <c r="A2795" s="7" t="s">
        <v>27957</v>
      </c>
      <c r="B2795" s="3" t="s">
        <v>27958</v>
      </c>
      <c r="C2795" s="85" t="s">
        <v>4395</v>
      </c>
      <c r="D2795" s="85" t="s">
        <v>13090</v>
      </c>
      <c r="E2795" s="202" t="s">
        <v>26418</v>
      </c>
      <c r="F2795" s="85" t="s">
        <v>34</v>
      </c>
      <c r="G2795" s="85" t="s">
        <v>35</v>
      </c>
      <c r="H2795" s="85" t="s">
        <v>20688</v>
      </c>
      <c r="I2795" s="3" t="s">
        <v>21237</v>
      </c>
      <c r="J2795" s="85" t="s">
        <v>124</v>
      </c>
      <c r="K2795" s="7" t="s">
        <v>4587</v>
      </c>
      <c r="L2795" s="3"/>
      <c r="M2795" s="3"/>
      <c r="N2795" s="41" t="s">
        <v>25248</v>
      </c>
      <c r="O2795" s="87">
        <v>0</v>
      </c>
      <c r="P2795" s="87">
        <v>0</v>
      </c>
      <c r="Q2795" s="87">
        <v>0</v>
      </c>
      <c r="R2795" s="87">
        <v>0</v>
      </c>
      <c r="S2795" s="87"/>
      <c r="T2795" s="87"/>
      <c r="U2795" s="85" t="s">
        <v>112</v>
      </c>
      <c r="V2795" s="3"/>
      <c r="X2795" s="3"/>
      <c r="Y2795" s="7"/>
      <c r="Z2795" s="6">
        <v>19220</v>
      </c>
      <c r="AA2795" s="160"/>
      <c r="AB2795" s="123" t="s">
        <v>4395</v>
      </c>
      <c r="AC2795" s="124"/>
      <c r="AD2795" s="41"/>
      <c r="AE2795" s="41"/>
      <c r="AF2795" s="41"/>
      <c r="AG2795" s="41"/>
      <c r="AH2795" s="41" t="s">
        <v>26421</v>
      </c>
      <c r="AI2795" s="80"/>
      <c r="AJ2795" s="97"/>
      <c r="AK2795" s="3"/>
      <c r="AL2795" s="85"/>
      <c r="AM2795" s="151" t="s">
        <v>28169</v>
      </c>
      <c r="AN2795" s="15"/>
      <c r="AO2795" s="166"/>
      <c r="AP2795" s="5">
        <f t="shared" si="44"/>
        <v>0</v>
      </c>
      <c r="AQ2795" s="16"/>
      <c r="AR2795" s="205">
        <v>1</v>
      </c>
      <c r="AS2795" s="16"/>
      <c r="AT2795" s="16"/>
      <c r="AU2795" s="16"/>
      <c r="AV2795" s="16"/>
      <c r="AW2795" s="16"/>
      <c r="AX2795" s="16"/>
    </row>
    <row r="2796" spans="1:50" customFormat="1" ht="15.75" hidden="1" customHeight="1" x14ac:dyDescent="0.2">
      <c r="A2796" s="7" t="s">
        <v>27959</v>
      </c>
      <c r="B2796" s="3" t="s">
        <v>27960</v>
      </c>
      <c r="C2796" s="85" t="s">
        <v>4395</v>
      </c>
      <c r="D2796" s="85" t="s">
        <v>13090</v>
      </c>
      <c r="E2796" s="202" t="s">
        <v>1800</v>
      </c>
      <c r="F2796" s="85" t="s">
        <v>55</v>
      </c>
      <c r="G2796" s="85" t="s">
        <v>15355</v>
      </c>
      <c r="H2796" s="85" t="s">
        <v>20690</v>
      </c>
      <c r="I2796" s="3" t="s">
        <v>23891</v>
      </c>
      <c r="J2796" s="85" t="s">
        <v>115</v>
      </c>
      <c r="K2796" s="7" t="s">
        <v>4595</v>
      </c>
      <c r="L2796" s="3"/>
      <c r="M2796" s="3"/>
      <c r="N2796" s="41" t="s">
        <v>27961</v>
      </c>
      <c r="O2796" s="87">
        <v>0</v>
      </c>
      <c r="P2796" s="87">
        <v>0</v>
      </c>
      <c r="Q2796" s="87">
        <v>0</v>
      </c>
      <c r="R2796" s="87">
        <v>0</v>
      </c>
      <c r="S2796" s="87"/>
      <c r="T2796" s="87"/>
      <c r="U2796" s="85" t="s">
        <v>112</v>
      </c>
      <c r="V2796" s="3"/>
      <c r="X2796" s="3"/>
      <c r="Y2796" s="7"/>
      <c r="Z2796" s="6">
        <v>54416</v>
      </c>
      <c r="AA2796" s="160"/>
      <c r="AB2796" s="123" t="s">
        <v>4395</v>
      </c>
      <c r="AC2796" s="124"/>
      <c r="AD2796" s="41"/>
      <c r="AE2796" s="41"/>
      <c r="AF2796" s="41"/>
      <c r="AG2796" s="41"/>
      <c r="AH2796" s="41" t="s">
        <v>13744</v>
      </c>
      <c r="AI2796" s="80"/>
      <c r="AJ2796" s="97"/>
      <c r="AK2796" s="3"/>
      <c r="AL2796" s="85"/>
      <c r="AM2796" s="151" t="s">
        <v>28169</v>
      </c>
      <c r="AN2796" s="15"/>
      <c r="AO2796" s="166"/>
      <c r="AP2796" s="5">
        <f t="shared" si="44"/>
        <v>0</v>
      </c>
      <c r="AQ2796" s="16"/>
      <c r="AR2796" s="205">
        <v>1</v>
      </c>
      <c r="AS2796" s="16"/>
      <c r="AT2796" s="16"/>
      <c r="AU2796" s="16"/>
      <c r="AV2796" s="16"/>
      <c r="AW2796" s="16"/>
      <c r="AX2796" s="16"/>
    </row>
    <row r="2797" spans="1:50" customFormat="1" ht="15.75" hidden="1" customHeight="1" x14ac:dyDescent="0.2">
      <c r="A2797" s="7" t="s">
        <v>27962</v>
      </c>
      <c r="B2797" s="3" t="s">
        <v>27963</v>
      </c>
      <c r="C2797" s="85" t="s">
        <v>4395</v>
      </c>
      <c r="D2797" s="85" t="s">
        <v>13090</v>
      </c>
      <c r="E2797" s="202" t="s">
        <v>1800</v>
      </c>
      <c r="F2797" s="85" t="s">
        <v>55</v>
      </c>
      <c r="G2797" s="85" t="s">
        <v>15355</v>
      </c>
      <c r="H2797" s="85" t="s">
        <v>20690</v>
      </c>
      <c r="I2797" s="3" t="s">
        <v>23891</v>
      </c>
      <c r="J2797" s="85" t="s">
        <v>115</v>
      </c>
      <c r="K2797" s="7" t="s">
        <v>4595</v>
      </c>
      <c r="L2797" s="3"/>
      <c r="M2797" s="3"/>
      <c r="N2797" s="41" t="s">
        <v>27961</v>
      </c>
      <c r="O2797" s="87">
        <v>0</v>
      </c>
      <c r="P2797" s="87">
        <v>0</v>
      </c>
      <c r="Q2797" s="87">
        <v>0</v>
      </c>
      <c r="R2797" s="87">
        <v>0</v>
      </c>
      <c r="S2797" s="87"/>
      <c r="T2797" s="87"/>
      <c r="U2797" s="85" t="s">
        <v>112</v>
      </c>
      <c r="V2797" s="3"/>
      <c r="X2797" s="3"/>
      <c r="Y2797" s="7"/>
      <c r="Z2797" s="6">
        <v>54416</v>
      </c>
      <c r="AA2797" s="160"/>
      <c r="AB2797" s="123" t="s">
        <v>4395</v>
      </c>
      <c r="AC2797" s="124"/>
      <c r="AD2797" s="41"/>
      <c r="AE2797" s="41"/>
      <c r="AF2797" s="41"/>
      <c r="AG2797" s="41"/>
      <c r="AH2797" s="41" t="s">
        <v>13744</v>
      </c>
      <c r="AI2797" s="80"/>
      <c r="AJ2797" s="97"/>
      <c r="AK2797" s="3"/>
      <c r="AL2797" s="85"/>
      <c r="AM2797" s="151" t="s">
        <v>28169</v>
      </c>
      <c r="AN2797" s="15"/>
      <c r="AO2797" s="166"/>
      <c r="AP2797" s="5">
        <f t="shared" si="44"/>
        <v>0</v>
      </c>
      <c r="AQ2797" s="16"/>
      <c r="AR2797" s="205">
        <v>1</v>
      </c>
      <c r="AS2797" s="16"/>
      <c r="AT2797" s="16"/>
      <c r="AU2797" s="16"/>
      <c r="AV2797" s="16"/>
      <c r="AW2797" s="16"/>
      <c r="AX2797" s="16"/>
    </row>
    <row r="2798" spans="1:50" customFormat="1" ht="15.75" hidden="1" customHeight="1" x14ac:dyDescent="0.2">
      <c r="A2798" s="7" t="s">
        <v>27964</v>
      </c>
      <c r="B2798" s="3" t="s">
        <v>27965</v>
      </c>
      <c r="C2798" s="85" t="s">
        <v>4395</v>
      </c>
      <c r="D2798" s="85" t="s">
        <v>13090</v>
      </c>
      <c r="E2798" s="202" t="s">
        <v>1800</v>
      </c>
      <c r="F2798" s="85" t="s">
        <v>40</v>
      </c>
      <c r="G2798" s="85" t="s">
        <v>43</v>
      </c>
      <c r="H2798" s="85" t="s">
        <v>20690</v>
      </c>
      <c r="I2798" s="3" t="s">
        <v>24114</v>
      </c>
      <c r="J2798" s="85" t="s">
        <v>115</v>
      </c>
      <c r="K2798" s="7" t="s">
        <v>4926</v>
      </c>
      <c r="L2798" s="3"/>
      <c r="M2798" s="3"/>
      <c r="N2798" s="41" t="s">
        <v>24123</v>
      </c>
      <c r="O2798" s="87">
        <v>0</v>
      </c>
      <c r="P2798" s="87">
        <v>0</v>
      </c>
      <c r="Q2798" s="87">
        <v>0</v>
      </c>
      <c r="R2798" s="87">
        <v>0</v>
      </c>
      <c r="S2798" s="87"/>
      <c r="T2798" s="87"/>
      <c r="U2798" s="85" t="s">
        <v>112</v>
      </c>
      <c r="V2798" s="3"/>
      <c r="X2798" s="3"/>
      <c r="Y2798" s="7"/>
      <c r="Z2798" s="6">
        <v>10000</v>
      </c>
      <c r="AA2798" s="160"/>
      <c r="AB2798" s="123" t="s">
        <v>4395</v>
      </c>
      <c r="AC2798" s="124"/>
      <c r="AD2798" s="41"/>
      <c r="AE2798" s="41"/>
      <c r="AF2798" s="41"/>
      <c r="AG2798" s="41"/>
      <c r="AH2798" s="41" t="s">
        <v>7061</v>
      </c>
      <c r="AI2798" s="80"/>
      <c r="AJ2798" s="97"/>
      <c r="AK2798" s="3"/>
      <c r="AL2798" s="85"/>
      <c r="AM2798" s="151" t="s">
        <v>28169</v>
      </c>
      <c r="AN2798" s="15"/>
      <c r="AO2798" s="166"/>
      <c r="AP2798" s="5">
        <f t="shared" si="44"/>
        <v>0</v>
      </c>
      <c r="AQ2798" s="16"/>
      <c r="AR2798" s="205">
        <v>1</v>
      </c>
      <c r="AS2798" s="16"/>
      <c r="AT2798" s="16"/>
      <c r="AU2798" s="16"/>
      <c r="AV2798" s="16"/>
      <c r="AW2798" s="16"/>
      <c r="AX2798" s="16"/>
    </row>
    <row r="2799" spans="1:50" customFormat="1" ht="15.75" hidden="1" customHeight="1" x14ac:dyDescent="0.2">
      <c r="A2799" s="7" t="s">
        <v>4775</v>
      </c>
      <c r="B2799" s="3" t="s">
        <v>4776</v>
      </c>
      <c r="C2799" s="85" t="s">
        <v>4395</v>
      </c>
      <c r="D2799" s="85" t="s">
        <v>13090</v>
      </c>
      <c r="E2799" s="202" t="s">
        <v>26418</v>
      </c>
      <c r="F2799" s="85" t="s">
        <v>40</v>
      </c>
      <c r="G2799" s="85" t="s">
        <v>43</v>
      </c>
      <c r="H2799" s="85" t="s">
        <v>20690</v>
      </c>
      <c r="I2799" s="3" t="s">
        <v>4396</v>
      </c>
      <c r="J2799" s="85" t="s">
        <v>4435</v>
      </c>
      <c r="K2799" s="7" t="s">
        <v>3838</v>
      </c>
      <c r="L2799" s="3"/>
      <c r="M2799" s="3"/>
      <c r="N2799" s="41" t="s">
        <v>7669</v>
      </c>
      <c r="O2799" s="87">
        <v>0</v>
      </c>
      <c r="P2799" s="87">
        <v>0</v>
      </c>
      <c r="Q2799" s="87">
        <v>0</v>
      </c>
      <c r="R2799" s="87">
        <v>0</v>
      </c>
      <c r="S2799" s="87"/>
      <c r="T2799" s="87"/>
      <c r="U2799" s="85" t="s">
        <v>112</v>
      </c>
      <c r="V2799" s="3" t="s">
        <v>112</v>
      </c>
      <c r="W2799" s="3"/>
      <c r="X2799" s="3"/>
      <c r="Y2799" s="3"/>
      <c r="Z2799" s="6">
        <v>15165</v>
      </c>
      <c r="AA2799" s="160"/>
      <c r="AB2799" s="123" t="s">
        <v>4395</v>
      </c>
      <c r="AC2799" s="124"/>
      <c r="AD2799" s="41"/>
      <c r="AE2799" s="83"/>
      <c r="AF2799" s="83"/>
      <c r="AG2799" s="41"/>
      <c r="AH2799" s="41" t="s">
        <v>7061</v>
      </c>
      <c r="AI2799" s="80" t="s">
        <v>18233</v>
      </c>
      <c r="AJ2799" s="97" t="s">
        <v>20139</v>
      </c>
      <c r="AK2799" s="3"/>
      <c r="AL2799" s="85"/>
      <c r="AM2799" s="151" t="s">
        <v>19998</v>
      </c>
      <c r="AN2799" s="15"/>
      <c r="AO2799" s="166"/>
      <c r="AP2799" s="5">
        <f t="shared" si="44"/>
        <v>0</v>
      </c>
      <c r="AQ2799" s="16"/>
      <c r="AR2799" s="205">
        <v>1</v>
      </c>
      <c r="AS2799" s="16"/>
      <c r="AT2799" s="16"/>
      <c r="AU2799" s="16"/>
      <c r="AV2799" s="16"/>
      <c r="AW2799" s="16"/>
      <c r="AX2799" s="16"/>
    </row>
    <row r="2800" spans="1:50" customFormat="1" ht="15.75" hidden="1" customHeight="1" x14ac:dyDescent="0.2">
      <c r="A2800" s="7" t="s">
        <v>27966</v>
      </c>
      <c r="B2800" s="3" t="s">
        <v>27967</v>
      </c>
      <c r="C2800" s="85" t="s">
        <v>4395</v>
      </c>
      <c r="D2800" s="85" t="s">
        <v>13090</v>
      </c>
      <c r="E2800" s="202" t="s">
        <v>1800</v>
      </c>
      <c r="F2800" s="85" t="s">
        <v>40</v>
      </c>
      <c r="G2800" s="85" t="s">
        <v>43</v>
      </c>
      <c r="H2800" s="85" t="s">
        <v>20690</v>
      </c>
      <c r="I2800" s="3" t="s">
        <v>24114</v>
      </c>
      <c r="J2800" s="85" t="s">
        <v>115</v>
      </c>
      <c r="K2800" s="7" t="s">
        <v>5372</v>
      </c>
      <c r="L2800" s="3"/>
      <c r="M2800" s="3"/>
      <c r="N2800" s="41" t="s">
        <v>24123</v>
      </c>
      <c r="O2800" s="87">
        <v>0</v>
      </c>
      <c r="P2800" s="87">
        <v>0</v>
      </c>
      <c r="Q2800" s="87">
        <v>0</v>
      </c>
      <c r="R2800" s="87">
        <v>0</v>
      </c>
      <c r="S2800" s="87"/>
      <c r="T2800" s="87"/>
      <c r="U2800" s="85" t="s">
        <v>112</v>
      </c>
      <c r="V2800" s="3"/>
      <c r="X2800" s="3"/>
      <c r="Y2800" s="7"/>
      <c r="Z2800" s="6">
        <v>10000</v>
      </c>
      <c r="AA2800" s="160"/>
      <c r="AB2800" s="123" t="s">
        <v>4395</v>
      </c>
      <c r="AC2800" s="124"/>
      <c r="AD2800" s="41"/>
      <c r="AE2800" s="41"/>
      <c r="AF2800" s="41"/>
      <c r="AG2800" s="41"/>
      <c r="AH2800" s="41" t="s">
        <v>7061</v>
      </c>
      <c r="AI2800" s="80"/>
      <c r="AJ2800" s="97"/>
      <c r="AK2800" s="3"/>
      <c r="AL2800" s="85"/>
      <c r="AM2800" s="151" t="s">
        <v>28169</v>
      </c>
      <c r="AN2800" s="15"/>
      <c r="AO2800" s="166"/>
      <c r="AP2800" s="5">
        <f t="shared" si="44"/>
        <v>0</v>
      </c>
      <c r="AQ2800" s="16"/>
      <c r="AR2800" s="205">
        <v>1</v>
      </c>
      <c r="AS2800" s="16"/>
      <c r="AT2800" s="16"/>
      <c r="AU2800" s="16"/>
      <c r="AV2800" s="16"/>
      <c r="AW2800" s="16"/>
      <c r="AX2800" s="16"/>
    </row>
    <row r="2801" spans="1:50" customFormat="1" ht="15.75" hidden="1" customHeight="1" x14ac:dyDescent="0.2">
      <c r="A2801" s="7" t="s">
        <v>27968</v>
      </c>
      <c r="B2801" s="3" t="s">
        <v>27969</v>
      </c>
      <c r="C2801" s="85" t="s">
        <v>4395</v>
      </c>
      <c r="D2801" s="85" t="s">
        <v>13090</v>
      </c>
      <c r="E2801" s="202" t="s">
        <v>1800</v>
      </c>
      <c r="F2801" s="85" t="s">
        <v>68</v>
      </c>
      <c r="G2801" s="85" t="s">
        <v>72</v>
      </c>
      <c r="H2801" s="85" t="s">
        <v>20690</v>
      </c>
      <c r="I2801" s="3" t="s">
        <v>6602</v>
      </c>
      <c r="J2801" s="85" t="s">
        <v>124</v>
      </c>
      <c r="K2801" s="7" t="s">
        <v>5889</v>
      </c>
      <c r="L2801" s="3"/>
      <c r="M2801" s="3"/>
      <c r="N2801" s="41" t="s">
        <v>27970</v>
      </c>
      <c r="O2801" s="87">
        <v>0</v>
      </c>
      <c r="P2801" s="87">
        <v>0</v>
      </c>
      <c r="Q2801" s="87">
        <v>0</v>
      </c>
      <c r="R2801" s="87">
        <v>0</v>
      </c>
      <c r="S2801" s="87"/>
      <c r="T2801" s="87"/>
      <c r="U2801" s="85" t="s">
        <v>112</v>
      </c>
      <c r="V2801" s="3"/>
      <c r="X2801" s="3"/>
      <c r="Y2801" s="7"/>
      <c r="Z2801" s="6">
        <v>26500</v>
      </c>
      <c r="AA2801" s="160"/>
      <c r="AB2801" s="123" t="s">
        <v>4395</v>
      </c>
      <c r="AC2801" s="124"/>
      <c r="AD2801" s="41"/>
      <c r="AE2801" s="41"/>
      <c r="AF2801" s="41"/>
      <c r="AG2801" s="41"/>
      <c r="AH2801" s="41" t="s">
        <v>4460</v>
      </c>
      <c r="AI2801" s="80"/>
      <c r="AJ2801" s="97"/>
      <c r="AK2801" s="3"/>
      <c r="AL2801" s="85"/>
      <c r="AM2801" s="151" t="s">
        <v>28169</v>
      </c>
      <c r="AN2801" s="15"/>
      <c r="AO2801" s="166"/>
      <c r="AP2801" s="5">
        <f t="shared" si="44"/>
        <v>0</v>
      </c>
      <c r="AQ2801" s="16"/>
      <c r="AR2801" s="205">
        <v>1</v>
      </c>
      <c r="AS2801" s="16"/>
      <c r="AT2801" s="16"/>
      <c r="AU2801" s="16"/>
      <c r="AV2801" s="16"/>
      <c r="AW2801" s="16"/>
      <c r="AX2801" s="16"/>
    </row>
    <row r="2802" spans="1:50" customFormat="1" ht="15.75" hidden="1" customHeight="1" x14ac:dyDescent="0.2">
      <c r="A2802" s="7" t="s">
        <v>27971</v>
      </c>
      <c r="B2802" s="3" t="s">
        <v>27972</v>
      </c>
      <c r="C2802" s="85" t="s">
        <v>4395</v>
      </c>
      <c r="D2802" s="85" t="s">
        <v>13090</v>
      </c>
      <c r="E2802" s="202" t="s">
        <v>1800</v>
      </c>
      <c r="F2802" s="85" t="s">
        <v>40</v>
      </c>
      <c r="G2802" s="85" t="s">
        <v>43</v>
      </c>
      <c r="H2802" s="85" t="s">
        <v>20690</v>
      </c>
      <c r="I2802" s="3" t="s">
        <v>4396</v>
      </c>
      <c r="J2802" s="85" t="s">
        <v>115</v>
      </c>
      <c r="K2802" s="7" t="s">
        <v>5372</v>
      </c>
      <c r="L2802" s="3"/>
      <c r="M2802" s="3"/>
      <c r="N2802" s="41" t="s">
        <v>7036</v>
      </c>
      <c r="O2802" s="87">
        <v>0</v>
      </c>
      <c r="P2802" s="87">
        <v>0</v>
      </c>
      <c r="Q2802" s="87">
        <v>0</v>
      </c>
      <c r="R2802" s="87">
        <v>0</v>
      </c>
      <c r="S2802" s="87"/>
      <c r="T2802" s="87"/>
      <c r="U2802" s="85" t="s">
        <v>112</v>
      </c>
      <c r="V2802" s="3"/>
      <c r="X2802" s="3"/>
      <c r="Y2802" s="7"/>
      <c r="Z2802" s="6">
        <v>70600</v>
      </c>
      <c r="AA2802" s="160"/>
      <c r="AB2802" s="123" t="s">
        <v>4395</v>
      </c>
      <c r="AC2802" s="124"/>
      <c r="AD2802" s="41"/>
      <c r="AE2802" s="41"/>
      <c r="AF2802" s="41"/>
      <c r="AG2802" s="41"/>
      <c r="AH2802" s="41" t="s">
        <v>7061</v>
      </c>
      <c r="AI2802" s="80"/>
      <c r="AJ2802" s="97"/>
      <c r="AK2802" s="3"/>
      <c r="AL2802" s="85"/>
      <c r="AM2802" s="151" t="s">
        <v>28169</v>
      </c>
      <c r="AN2802" s="15"/>
      <c r="AO2802" s="166"/>
      <c r="AP2802" s="5">
        <f t="shared" si="44"/>
        <v>0</v>
      </c>
      <c r="AQ2802" s="16"/>
      <c r="AR2802" s="205">
        <v>1</v>
      </c>
      <c r="AS2802" s="16"/>
      <c r="AT2802" s="16"/>
      <c r="AU2802" s="16"/>
      <c r="AV2802" s="16"/>
      <c r="AW2802" s="16"/>
      <c r="AX2802" s="16"/>
    </row>
    <row r="2803" spans="1:50" customFormat="1" ht="15.75" hidden="1" customHeight="1" x14ac:dyDescent="0.2">
      <c r="A2803" s="7" t="s">
        <v>27973</v>
      </c>
      <c r="B2803" s="3" t="s">
        <v>27974</v>
      </c>
      <c r="C2803" s="85" t="s">
        <v>4395</v>
      </c>
      <c r="D2803" s="85" t="s">
        <v>13090</v>
      </c>
      <c r="E2803" s="202" t="s">
        <v>1800</v>
      </c>
      <c r="F2803" s="85" t="s">
        <v>40</v>
      </c>
      <c r="G2803" s="85" t="s">
        <v>43</v>
      </c>
      <c r="H2803" s="85" t="s">
        <v>20690</v>
      </c>
      <c r="I2803" s="3" t="s">
        <v>4396</v>
      </c>
      <c r="J2803" s="85" t="s">
        <v>115</v>
      </c>
      <c r="K2803" s="7" t="s">
        <v>5372</v>
      </c>
      <c r="L2803" s="3"/>
      <c r="M2803" s="3"/>
      <c r="N2803" s="41" t="s">
        <v>7036</v>
      </c>
      <c r="O2803" s="87">
        <v>0</v>
      </c>
      <c r="P2803" s="87">
        <v>0</v>
      </c>
      <c r="Q2803" s="87">
        <v>0</v>
      </c>
      <c r="R2803" s="87">
        <v>0</v>
      </c>
      <c r="S2803" s="87"/>
      <c r="T2803" s="87"/>
      <c r="U2803" s="85" t="s">
        <v>112</v>
      </c>
      <c r="V2803" s="3"/>
      <c r="X2803" s="3"/>
      <c r="Y2803" s="7"/>
      <c r="Z2803" s="6">
        <v>38000</v>
      </c>
      <c r="AA2803" s="160"/>
      <c r="AB2803" s="123" t="s">
        <v>4395</v>
      </c>
      <c r="AC2803" s="124"/>
      <c r="AD2803" s="41"/>
      <c r="AE2803" s="41"/>
      <c r="AF2803" s="41"/>
      <c r="AG2803" s="41"/>
      <c r="AH2803" s="41" t="s">
        <v>7061</v>
      </c>
      <c r="AI2803" s="80"/>
      <c r="AJ2803" s="80"/>
      <c r="AK2803" s="3"/>
      <c r="AL2803" s="85"/>
      <c r="AM2803" s="151" t="s">
        <v>28169</v>
      </c>
      <c r="AN2803" s="15"/>
      <c r="AO2803" s="166"/>
      <c r="AP2803" s="5">
        <f t="shared" si="44"/>
        <v>0</v>
      </c>
      <c r="AQ2803" s="16"/>
      <c r="AR2803" s="205">
        <v>1</v>
      </c>
      <c r="AS2803" s="16"/>
      <c r="AT2803" s="16"/>
      <c r="AU2803" s="16"/>
      <c r="AV2803" s="16"/>
      <c r="AW2803" s="16"/>
      <c r="AX2803" s="16"/>
    </row>
    <row r="2804" spans="1:50" customFormat="1" ht="15.75" hidden="1" customHeight="1" x14ac:dyDescent="0.2">
      <c r="A2804" s="7" t="s">
        <v>27975</v>
      </c>
      <c r="B2804" s="3" t="s">
        <v>27976</v>
      </c>
      <c r="C2804" s="85" t="s">
        <v>4395</v>
      </c>
      <c r="D2804" s="85" t="s">
        <v>13090</v>
      </c>
      <c r="E2804" s="202" t="s">
        <v>1800</v>
      </c>
      <c r="F2804" s="85" t="s">
        <v>40</v>
      </c>
      <c r="G2804" s="85" t="s">
        <v>43</v>
      </c>
      <c r="H2804" s="85" t="s">
        <v>20690</v>
      </c>
      <c r="I2804" s="3" t="s">
        <v>4475</v>
      </c>
      <c r="J2804" s="85" t="s">
        <v>4447</v>
      </c>
      <c r="K2804" s="7" t="s">
        <v>5103</v>
      </c>
      <c r="L2804" s="3"/>
      <c r="M2804" s="3"/>
      <c r="N2804" s="41" t="s">
        <v>5201</v>
      </c>
      <c r="O2804" s="87">
        <v>0</v>
      </c>
      <c r="P2804" s="87">
        <v>0</v>
      </c>
      <c r="Q2804" s="87">
        <v>0</v>
      </c>
      <c r="R2804" s="87">
        <v>0</v>
      </c>
      <c r="S2804" s="87"/>
      <c r="T2804" s="87"/>
      <c r="U2804" s="85" t="s">
        <v>112</v>
      </c>
      <c r="V2804" s="3"/>
      <c r="X2804" s="3"/>
      <c r="Y2804" s="7"/>
      <c r="Z2804" s="6">
        <v>10000</v>
      </c>
      <c r="AA2804" s="160"/>
      <c r="AB2804" s="123" t="s">
        <v>4395</v>
      </c>
      <c r="AC2804" s="124"/>
      <c r="AD2804" s="41"/>
      <c r="AE2804" s="41"/>
      <c r="AF2804" s="41"/>
      <c r="AG2804" s="41"/>
      <c r="AH2804" s="41" t="s">
        <v>7061</v>
      </c>
      <c r="AI2804" s="80"/>
      <c r="AJ2804" s="80"/>
      <c r="AK2804" s="3"/>
      <c r="AL2804" s="85"/>
      <c r="AM2804" s="151" t="s">
        <v>28169</v>
      </c>
      <c r="AN2804" s="15"/>
      <c r="AO2804" s="166"/>
      <c r="AP2804" s="5">
        <f t="shared" si="44"/>
        <v>0</v>
      </c>
      <c r="AQ2804" s="16"/>
      <c r="AR2804" s="205">
        <v>1</v>
      </c>
      <c r="AS2804" s="16"/>
      <c r="AT2804" s="16"/>
      <c r="AU2804" s="16"/>
      <c r="AV2804" s="16"/>
      <c r="AW2804" s="16"/>
      <c r="AX2804" s="16"/>
    </row>
    <row r="2805" spans="1:50" customFormat="1" ht="15.75" hidden="1" customHeight="1" x14ac:dyDescent="0.2">
      <c r="A2805" s="7" t="s">
        <v>27977</v>
      </c>
      <c r="B2805" s="3" t="s">
        <v>29416</v>
      </c>
      <c r="C2805" s="85" t="s">
        <v>4395</v>
      </c>
      <c r="D2805" s="85" t="s">
        <v>13090</v>
      </c>
      <c r="E2805" s="202" t="s">
        <v>1800</v>
      </c>
      <c r="F2805" s="85" t="s">
        <v>64</v>
      </c>
      <c r="G2805" s="85" t="s">
        <v>25112</v>
      </c>
      <c r="H2805" s="85" t="s">
        <v>20690</v>
      </c>
      <c r="I2805" s="3" t="s">
        <v>27844</v>
      </c>
      <c r="J2805" s="85" t="s">
        <v>5308</v>
      </c>
      <c r="K2805" s="7" t="s">
        <v>22404</v>
      </c>
      <c r="L2805" s="3"/>
      <c r="M2805" s="3"/>
      <c r="N2805" s="41" t="s">
        <v>29417</v>
      </c>
      <c r="O2805" s="87">
        <v>0</v>
      </c>
      <c r="P2805" s="87">
        <v>0</v>
      </c>
      <c r="Q2805" s="87">
        <v>0</v>
      </c>
      <c r="R2805" s="87">
        <v>0</v>
      </c>
      <c r="S2805" s="87"/>
      <c r="T2805" s="87"/>
      <c r="U2805" s="85" t="s">
        <v>112</v>
      </c>
      <c r="V2805" s="3"/>
      <c r="X2805" s="3"/>
      <c r="Y2805" s="7"/>
      <c r="Z2805" s="6">
        <v>7811</v>
      </c>
      <c r="AA2805" s="160"/>
      <c r="AB2805" s="123" t="s">
        <v>4395</v>
      </c>
      <c r="AC2805" s="124"/>
      <c r="AD2805" s="41"/>
      <c r="AE2805" s="41"/>
      <c r="AF2805" s="41"/>
      <c r="AG2805" s="41"/>
      <c r="AH2805" s="41" t="s">
        <v>13755</v>
      </c>
      <c r="AI2805" s="80"/>
      <c r="AJ2805" s="80"/>
      <c r="AK2805" s="3"/>
      <c r="AL2805" s="85"/>
      <c r="AM2805" s="151" t="s">
        <v>28169</v>
      </c>
      <c r="AN2805" s="15"/>
      <c r="AO2805" s="166"/>
      <c r="AP2805" s="5">
        <f t="shared" si="44"/>
        <v>0</v>
      </c>
      <c r="AQ2805" s="16"/>
      <c r="AR2805" s="205">
        <v>1</v>
      </c>
      <c r="AS2805" s="16"/>
      <c r="AT2805" s="16"/>
      <c r="AU2805" s="16"/>
      <c r="AV2805" s="16"/>
      <c r="AW2805" s="16"/>
      <c r="AX2805" s="16"/>
    </row>
    <row r="2806" spans="1:50" customFormat="1" ht="15.75" hidden="1" customHeight="1" x14ac:dyDescent="0.2">
      <c r="A2806" s="7" t="s">
        <v>27978</v>
      </c>
      <c r="B2806" s="3" t="s">
        <v>27979</v>
      </c>
      <c r="C2806" s="85" t="s">
        <v>4395</v>
      </c>
      <c r="D2806" s="85" t="s">
        <v>13090</v>
      </c>
      <c r="E2806" s="202" t="s">
        <v>1800</v>
      </c>
      <c r="F2806" s="85" t="s">
        <v>55</v>
      </c>
      <c r="G2806" s="85" t="s">
        <v>63</v>
      </c>
      <c r="H2806" s="85" t="s">
        <v>20690</v>
      </c>
      <c r="I2806" s="3" t="s">
        <v>4399</v>
      </c>
      <c r="J2806" s="85" t="s">
        <v>4447</v>
      </c>
      <c r="K2806" s="7" t="s">
        <v>4738</v>
      </c>
      <c r="L2806" s="3"/>
      <c r="M2806" s="3"/>
      <c r="N2806" s="41" t="s">
        <v>21992</v>
      </c>
      <c r="O2806" s="87">
        <v>0</v>
      </c>
      <c r="P2806" s="87">
        <v>0</v>
      </c>
      <c r="Q2806" s="87">
        <v>0</v>
      </c>
      <c r="R2806" s="87">
        <v>0</v>
      </c>
      <c r="S2806" s="87"/>
      <c r="T2806" s="87"/>
      <c r="U2806" s="85" t="s">
        <v>112</v>
      </c>
      <c r="V2806" s="3"/>
      <c r="X2806" s="3"/>
      <c r="Y2806" s="7"/>
      <c r="Z2806" s="6">
        <v>161679</v>
      </c>
      <c r="AA2806" s="160"/>
      <c r="AB2806" s="123" t="s">
        <v>4395</v>
      </c>
      <c r="AC2806" s="124"/>
      <c r="AD2806" s="41"/>
      <c r="AE2806" s="41"/>
      <c r="AF2806" s="41"/>
      <c r="AG2806" s="41"/>
      <c r="AH2806" s="41" t="s">
        <v>63</v>
      </c>
      <c r="AI2806" s="80"/>
      <c r="AJ2806" s="80"/>
      <c r="AK2806" s="3"/>
      <c r="AL2806" s="85"/>
      <c r="AM2806" s="151" t="s">
        <v>28169</v>
      </c>
      <c r="AN2806" s="15"/>
      <c r="AO2806" s="166"/>
      <c r="AP2806" s="5">
        <f t="shared" si="44"/>
        <v>0</v>
      </c>
      <c r="AQ2806" s="16"/>
      <c r="AR2806" s="205">
        <v>1</v>
      </c>
      <c r="AS2806" s="16"/>
      <c r="AT2806" s="16"/>
      <c r="AU2806" s="16"/>
      <c r="AV2806" s="16"/>
      <c r="AW2806" s="16"/>
      <c r="AX2806" s="16"/>
    </row>
    <row r="2807" spans="1:50" customFormat="1" ht="15.75" hidden="1" customHeight="1" x14ac:dyDescent="0.2">
      <c r="A2807" s="7" t="s">
        <v>4777</v>
      </c>
      <c r="B2807" s="3" t="s">
        <v>4778</v>
      </c>
      <c r="C2807" s="85" t="s">
        <v>4395</v>
      </c>
      <c r="D2807" s="85" t="s">
        <v>13090</v>
      </c>
      <c r="E2807" s="202" t="s">
        <v>26418</v>
      </c>
      <c r="F2807" s="85" t="s">
        <v>40</v>
      </c>
      <c r="G2807" s="85" t="s">
        <v>43</v>
      </c>
      <c r="H2807" s="85" t="s">
        <v>20690</v>
      </c>
      <c r="I2807" s="3" t="s">
        <v>4421</v>
      </c>
      <c r="J2807" s="85" t="s">
        <v>124</v>
      </c>
      <c r="K2807" s="7" t="s">
        <v>139</v>
      </c>
      <c r="L2807" s="3"/>
      <c r="M2807" s="3"/>
      <c r="N2807" s="41" t="s">
        <v>4658</v>
      </c>
      <c r="O2807" s="87">
        <v>0</v>
      </c>
      <c r="P2807" s="87">
        <v>0</v>
      </c>
      <c r="Q2807" s="87">
        <v>0</v>
      </c>
      <c r="R2807" s="87">
        <v>0</v>
      </c>
      <c r="S2807" s="87"/>
      <c r="T2807" s="87"/>
      <c r="U2807" s="85" t="s">
        <v>112</v>
      </c>
      <c r="V2807" s="3" t="s">
        <v>112</v>
      </c>
      <c r="W2807" s="3"/>
      <c r="X2807" s="3"/>
      <c r="Y2807" s="3"/>
      <c r="Z2807" s="6">
        <v>0</v>
      </c>
      <c r="AA2807" s="160"/>
      <c r="AB2807" s="123" t="s">
        <v>4395</v>
      </c>
      <c r="AC2807" s="124"/>
      <c r="AD2807" s="41"/>
      <c r="AE2807" s="83"/>
      <c r="AF2807" s="83"/>
      <c r="AG2807" s="41"/>
      <c r="AH2807" s="41" t="s">
        <v>7061</v>
      </c>
      <c r="AI2807" s="80" t="s">
        <v>18234</v>
      </c>
      <c r="AJ2807" s="80" t="s">
        <v>20140</v>
      </c>
      <c r="AK2807" s="3"/>
      <c r="AL2807" s="85"/>
      <c r="AM2807" s="151" t="s">
        <v>19998</v>
      </c>
      <c r="AN2807" s="15"/>
      <c r="AO2807" s="166"/>
      <c r="AP2807" s="5">
        <f t="shared" si="44"/>
        <v>0</v>
      </c>
      <c r="AQ2807" s="16"/>
      <c r="AR2807" s="205">
        <v>1</v>
      </c>
      <c r="AS2807" s="16"/>
      <c r="AT2807" s="16"/>
      <c r="AU2807" s="16"/>
      <c r="AV2807" s="16"/>
      <c r="AW2807" s="16"/>
      <c r="AX2807" s="16"/>
    </row>
    <row r="2808" spans="1:50" customFormat="1" ht="15.75" hidden="1" customHeight="1" x14ac:dyDescent="0.2">
      <c r="A2808" s="7" t="s">
        <v>27980</v>
      </c>
      <c r="B2808" s="3" t="s">
        <v>27981</v>
      </c>
      <c r="C2808" s="85" t="s">
        <v>4395</v>
      </c>
      <c r="D2808" s="85" t="s">
        <v>13090</v>
      </c>
      <c r="E2808" s="202" t="s">
        <v>1800</v>
      </c>
      <c r="F2808" s="85" t="s">
        <v>64</v>
      </c>
      <c r="G2808" s="85" t="s">
        <v>25112</v>
      </c>
      <c r="H2808" s="85" t="s">
        <v>20690</v>
      </c>
      <c r="I2808" s="3" t="s">
        <v>27844</v>
      </c>
      <c r="J2808" s="85" t="s">
        <v>105</v>
      </c>
      <c r="K2808" s="7" t="s">
        <v>102</v>
      </c>
      <c r="L2808" s="3"/>
      <c r="M2808" s="3"/>
      <c r="N2808" s="41" t="s">
        <v>27723</v>
      </c>
      <c r="O2808" s="87">
        <v>0</v>
      </c>
      <c r="P2808" s="87">
        <v>0</v>
      </c>
      <c r="Q2808" s="87">
        <v>0</v>
      </c>
      <c r="R2808" s="87">
        <v>0</v>
      </c>
      <c r="S2808" s="87"/>
      <c r="T2808" s="87"/>
      <c r="U2808" s="85" t="s">
        <v>112</v>
      </c>
      <c r="V2808" s="3"/>
      <c r="X2808" s="3"/>
      <c r="Y2808" s="7"/>
      <c r="Z2808" s="6">
        <v>60000</v>
      </c>
      <c r="AA2808" s="160"/>
      <c r="AB2808" s="123" t="s">
        <v>4395</v>
      </c>
      <c r="AC2808" s="124"/>
      <c r="AD2808" s="41"/>
      <c r="AE2808" s="41"/>
      <c r="AF2808" s="41"/>
      <c r="AG2808" s="41"/>
      <c r="AH2808" s="41" t="s">
        <v>13755</v>
      </c>
      <c r="AI2808" s="80"/>
      <c r="AJ2808" s="80"/>
      <c r="AK2808" s="3"/>
      <c r="AL2808" s="85"/>
      <c r="AM2808" s="151" t="s">
        <v>28169</v>
      </c>
      <c r="AN2808" s="15"/>
      <c r="AO2808" s="166"/>
      <c r="AP2808" s="5">
        <f t="shared" si="44"/>
        <v>0</v>
      </c>
      <c r="AQ2808" s="16"/>
      <c r="AR2808" s="205">
        <v>1</v>
      </c>
      <c r="AS2808" s="16"/>
      <c r="AT2808" s="16"/>
      <c r="AU2808" s="16"/>
      <c r="AV2808" s="16"/>
      <c r="AW2808" s="16"/>
      <c r="AX2808" s="16"/>
    </row>
    <row r="2809" spans="1:50" customFormat="1" ht="15.75" hidden="1" customHeight="1" x14ac:dyDescent="0.2">
      <c r="A2809" s="7" t="s">
        <v>27982</v>
      </c>
      <c r="B2809" s="3" t="s">
        <v>27983</v>
      </c>
      <c r="C2809" s="85" t="s">
        <v>4395</v>
      </c>
      <c r="D2809" s="85" t="s">
        <v>13090</v>
      </c>
      <c r="E2809" s="202" t="s">
        <v>1800</v>
      </c>
      <c r="F2809" s="85" t="s">
        <v>40</v>
      </c>
      <c r="G2809" s="85" t="s">
        <v>43</v>
      </c>
      <c r="H2809" s="85" t="s">
        <v>20690</v>
      </c>
      <c r="I2809" s="3" t="s">
        <v>26526</v>
      </c>
      <c r="J2809" s="85" t="s">
        <v>4400</v>
      </c>
      <c r="K2809" s="7" t="s">
        <v>3838</v>
      </c>
      <c r="L2809" s="3"/>
      <c r="M2809" s="3"/>
      <c r="N2809" s="41" t="s">
        <v>6842</v>
      </c>
      <c r="O2809" s="87">
        <v>0</v>
      </c>
      <c r="P2809" s="87">
        <v>0</v>
      </c>
      <c r="Q2809" s="87">
        <v>0</v>
      </c>
      <c r="R2809" s="87">
        <v>0</v>
      </c>
      <c r="S2809" s="87"/>
      <c r="T2809" s="87"/>
      <c r="U2809" s="85" t="s">
        <v>112</v>
      </c>
      <c r="V2809" s="3"/>
      <c r="X2809" s="3"/>
      <c r="Y2809" s="7"/>
      <c r="Z2809" s="6">
        <v>2802970</v>
      </c>
      <c r="AA2809" s="160"/>
      <c r="AB2809" s="123" t="s">
        <v>4395</v>
      </c>
      <c r="AC2809" s="124"/>
      <c r="AD2809" s="41"/>
      <c r="AE2809" s="41"/>
      <c r="AF2809" s="41"/>
      <c r="AG2809" s="41"/>
      <c r="AH2809" s="41" t="s">
        <v>7061</v>
      </c>
      <c r="AI2809" s="80"/>
      <c r="AJ2809" s="80"/>
      <c r="AK2809" s="3"/>
      <c r="AL2809" s="85"/>
      <c r="AM2809" s="151" t="s">
        <v>28169</v>
      </c>
      <c r="AN2809" s="15"/>
      <c r="AO2809" s="166"/>
      <c r="AP2809" s="5">
        <f t="shared" si="44"/>
        <v>0</v>
      </c>
      <c r="AQ2809" s="16"/>
      <c r="AR2809" s="205">
        <v>1</v>
      </c>
      <c r="AS2809" s="16"/>
      <c r="AT2809" s="16"/>
      <c r="AU2809" s="16"/>
      <c r="AV2809" s="16"/>
      <c r="AW2809" s="16"/>
      <c r="AX2809" s="16"/>
    </row>
    <row r="2810" spans="1:50" customFormat="1" ht="15.75" hidden="1" customHeight="1" x14ac:dyDescent="0.2">
      <c r="A2810" s="7" t="s">
        <v>27984</v>
      </c>
      <c r="B2810" s="3" t="s">
        <v>27985</v>
      </c>
      <c r="C2810" s="85" t="s">
        <v>4395</v>
      </c>
      <c r="D2810" s="85" t="s">
        <v>13090</v>
      </c>
      <c r="E2810" s="202" t="s">
        <v>1800</v>
      </c>
      <c r="F2810" s="85" t="s">
        <v>40</v>
      </c>
      <c r="G2810" s="85" t="s">
        <v>15326</v>
      </c>
      <c r="H2810" s="85" t="s">
        <v>20690</v>
      </c>
      <c r="I2810" s="3" t="s">
        <v>21239</v>
      </c>
      <c r="J2810" s="85" t="s">
        <v>4435</v>
      </c>
      <c r="K2810" s="7" t="s">
        <v>4871</v>
      </c>
      <c r="L2810" s="3"/>
      <c r="M2810" s="3"/>
      <c r="N2810" s="41" t="s">
        <v>27986</v>
      </c>
      <c r="O2810" s="87">
        <v>0</v>
      </c>
      <c r="P2810" s="87">
        <v>0</v>
      </c>
      <c r="Q2810" s="87">
        <v>0</v>
      </c>
      <c r="R2810" s="87">
        <v>0</v>
      </c>
      <c r="S2810" s="87"/>
      <c r="T2810" s="87"/>
      <c r="U2810" s="85" t="s">
        <v>112</v>
      </c>
      <c r="V2810" s="3"/>
      <c r="X2810" s="3"/>
      <c r="Y2810" s="7"/>
      <c r="Z2810" s="6">
        <v>60000</v>
      </c>
      <c r="AA2810" s="160"/>
      <c r="AB2810" s="123" t="s">
        <v>4395</v>
      </c>
      <c r="AC2810" s="124"/>
      <c r="AD2810" s="41"/>
      <c r="AE2810" s="41"/>
      <c r="AF2810" s="41"/>
      <c r="AG2810" s="41"/>
      <c r="AH2810" s="41" t="s">
        <v>7061</v>
      </c>
      <c r="AI2810" s="80"/>
      <c r="AJ2810" s="80"/>
      <c r="AK2810" s="3"/>
      <c r="AL2810" s="85"/>
      <c r="AM2810" s="151" t="s">
        <v>28169</v>
      </c>
      <c r="AN2810" s="15"/>
      <c r="AO2810" s="166"/>
      <c r="AP2810" s="5">
        <f t="shared" si="44"/>
        <v>0</v>
      </c>
      <c r="AQ2810" s="16"/>
      <c r="AR2810" s="205">
        <v>1</v>
      </c>
      <c r="AS2810" s="16"/>
      <c r="AT2810" s="16"/>
      <c r="AU2810" s="16"/>
      <c r="AV2810" s="16"/>
      <c r="AW2810" s="16"/>
      <c r="AX2810" s="16"/>
    </row>
    <row r="2811" spans="1:50" customFormat="1" ht="15.75" hidden="1" customHeight="1" x14ac:dyDescent="0.2">
      <c r="A2811" s="7" t="s">
        <v>27987</v>
      </c>
      <c r="B2811" s="3" t="s">
        <v>27988</v>
      </c>
      <c r="C2811" s="85" t="s">
        <v>4395</v>
      </c>
      <c r="D2811" s="85" t="s">
        <v>13090</v>
      </c>
      <c r="E2811" s="202" t="s">
        <v>1800</v>
      </c>
      <c r="F2811" s="85" t="s">
        <v>14</v>
      </c>
      <c r="G2811" s="85" t="s">
        <v>17</v>
      </c>
      <c r="H2811" s="85" t="s">
        <v>20690</v>
      </c>
      <c r="I2811" s="3" t="s">
        <v>26758</v>
      </c>
      <c r="J2811" s="85" t="s">
        <v>124</v>
      </c>
      <c r="K2811" s="7" t="s">
        <v>4587</v>
      </c>
      <c r="L2811" s="3"/>
      <c r="M2811" s="3"/>
      <c r="N2811" s="41" t="s">
        <v>17191</v>
      </c>
      <c r="O2811" s="87">
        <v>0</v>
      </c>
      <c r="P2811" s="87">
        <v>0</v>
      </c>
      <c r="Q2811" s="87">
        <v>0</v>
      </c>
      <c r="R2811" s="87">
        <v>0</v>
      </c>
      <c r="S2811" s="87"/>
      <c r="T2811" s="87"/>
      <c r="U2811" s="85" t="s">
        <v>112</v>
      </c>
      <c r="V2811" s="3"/>
      <c r="X2811" s="3"/>
      <c r="Y2811" s="7"/>
      <c r="Z2811" s="6">
        <v>135000</v>
      </c>
      <c r="AA2811" s="160"/>
      <c r="AB2811" s="123" t="s">
        <v>4395</v>
      </c>
      <c r="AC2811" s="124"/>
      <c r="AD2811" s="41"/>
      <c r="AE2811" s="41"/>
      <c r="AF2811" s="41"/>
      <c r="AG2811" s="41"/>
      <c r="AH2811" s="41" t="s">
        <v>7654</v>
      </c>
      <c r="AI2811" s="80"/>
      <c r="AJ2811" s="80"/>
      <c r="AK2811" s="3"/>
      <c r="AL2811" s="85"/>
      <c r="AM2811" s="151" t="s">
        <v>28169</v>
      </c>
      <c r="AN2811" s="15"/>
      <c r="AO2811" s="166"/>
      <c r="AP2811" s="5">
        <f t="shared" si="44"/>
        <v>0</v>
      </c>
      <c r="AQ2811" s="16"/>
      <c r="AR2811" s="205">
        <v>1</v>
      </c>
      <c r="AS2811" s="16"/>
      <c r="AT2811" s="16"/>
      <c r="AU2811" s="16"/>
      <c r="AV2811" s="16"/>
      <c r="AW2811" s="16"/>
      <c r="AX2811" s="16"/>
    </row>
    <row r="2812" spans="1:50" customFormat="1" ht="15.75" hidden="1" customHeight="1" x14ac:dyDescent="0.2">
      <c r="A2812" s="7" t="s">
        <v>27989</v>
      </c>
      <c r="B2812" s="3" t="s">
        <v>27990</v>
      </c>
      <c r="C2812" s="85" t="s">
        <v>4395</v>
      </c>
      <c r="D2812" s="85" t="s">
        <v>13090</v>
      </c>
      <c r="E2812" s="202" t="s">
        <v>1800</v>
      </c>
      <c r="F2812" s="85" t="s">
        <v>40</v>
      </c>
      <c r="G2812" s="85" t="s">
        <v>43</v>
      </c>
      <c r="H2812" s="85" t="s">
        <v>20690</v>
      </c>
      <c r="I2812" s="3" t="s">
        <v>26526</v>
      </c>
      <c r="J2812" s="85" t="s">
        <v>115</v>
      </c>
      <c r="K2812" s="7" t="s">
        <v>4926</v>
      </c>
      <c r="L2812" s="3"/>
      <c r="M2812" s="3"/>
      <c r="N2812" s="41" t="s">
        <v>27991</v>
      </c>
      <c r="O2812" s="87">
        <v>0</v>
      </c>
      <c r="P2812" s="87">
        <v>0</v>
      </c>
      <c r="Q2812" s="87">
        <v>0</v>
      </c>
      <c r="R2812" s="87">
        <v>0</v>
      </c>
      <c r="S2812" s="87"/>
      <c r="T2812" s="87"/>
      <c r="U2812" s="85" t="s">
        <v>112</v>
      </c>
      <c r="V2812" s="3"/>
      <c r="X2812" s="3"/>
      <c r="Y2812" s="7"/>
      <c r="Z2812" s="6">
        <v>57000</v>
      </c>
      <c r="AA2812" s="160"/>
      <c r="AB2812" s="123" t="s">
        <v>4395</v>
      </c>
      <c r="AC2812" s="124"/>
      <c r="AD2812" s="41"/>
      <c r="AE2812" s="41"/>
      <c r="AF2812" s="41"/>
      <c r="AG2812" s="41"/>
      <c r="AH2812" s="41" t="s">
        <v>7061</v>
      </c>
      <c r="AI2812" s="80"/>
      <c r="AJ2812" s="80"/>
      <c r="AK2812" s="3"/>
      <c r="AL2812" s="85"/>
      <c r="AM2812" s="151" t="s">
        <v>28169</v>
      </c>
      <c r="AN2812" s="15"/>
      <c r="AO2812" s="166"/>
      <c r="AP2812" s="5">
        <f t="shared" si="44"/>
        <v>0</v>
      </c>
      <c r="AQ2812" s="16"/>
      <c r="AR2812" s="205">
        <v>1</v>
      </c>
      <c r="AS2812" s="16"/>
      <c r="AT2812" s="16"/>
      <c r="AU2812" s="16"/>
      <c r="AV2812" s="16"/>
      <c r="AW2812" s="16"/>
      <c r="AX2812" s="16"/>
    </row>
    <row r="2813" spans="1:50" customFormat="1" ht="15.75" hidden="1" customHeight="1" x14ac:dyDescent="0.2">
      <c r="A2813" s="7" t="s">
        <v>4779</v>
      </c>
      <c r="B2813" s="3" t="s">
        <v>4780</v>
      </c>
      <c r="C2813" s="85" t="s">
        <v>4395</v>
      </c>
      <c r="D2813" s="85" t="s">
        <v>13090</v>
      </c>
      <c r="E2813" s="202" t="s">
        <v>26712</v>
      </c>
      <c r="F2813" s="85" t="s">
        <v>40</v>
      </c>
      <c r="G2813" s="85" t="s">
        <v>43</v>
      </c>
      <c r="H2813" s="85" t="s">
        <v>20690</v>
      </c>
      <c r="I2813" s="3" t="s">
        <v>4421</v>
      </c>
      <c r="J2813" s="85" t="s">
        <v>124</v>
      </c>
      <c r="K2813" s="7" t="s">
        <v>139</v>
      </c>
      <c r="L2813" s="3"/>
      <c r="M2813" s="3"/>
      <c r="N2813" s="41" t="s">
        <v>4658</v>
      </c>
      <c r="O2813" s="87">
        <v>23366</v>
      </c>
      <c r="P2813" s="87">
        <v>19073</v>
      </c>
      <c r="Q2813" s="87">
        <v>4293</v>
      </c>
      <c r="R2813" s="87">
        <v>0</v>
      </c>
      <c r="S2813" s="87"/>
      <c r="T2813" s="87"/>
      <c r="U2813" s="85">
        <v>2012</v>
      </c>
      <c r="V2813" s="3" t="s">
        <v>4658</v>
      </c>
      <c r="W2813" s="3"/>
      <c r="X2813" s="3"/>
      <c r="Y2813" s="3"/>
      <c r="Z2813" s="6">
        <v>7623</v>
      </c>
      <c r="AA2813" s="160"/>
      <c r="AB2813" s="123" t="s">
        <v>4395</v>
      </c>
      <c r="AC2813" s="124"/>
      <c r="AD2813" s="41"/>
      <c r="AE2813" s="83"/>
      <c r="AF2813" s="83"/>
      <c r="AG2813" s="41"/>
      <c r="AH2813" s="41" t="s">
        <v>7061</v>
      </c>
      <c r="AI2813" s="80" t="s">
        <v>18235</v>
      </c>
      <c r="AJ2813" s="80" t="s">
        <v>20141</v>
      </c>
      <c r="AK2813" s="3"/>
      <c r="AL2813" s="85"/>
      <c r="AM2813" s="151" t="s">
        <v>19998</v>
      </c>
      <c r="AN2813" s="15"/>
      <c r="AO2813" s="166"/>
      <c r="AP2813" s="5">
        <f t="shared" si="44"/>
        <v>0</v>
      </c>
      <c r="AQ2813" s="16"/>
      <c r="AR2813" s="205">
        <v>1</v>
      </c>
      <c r="AS2813" s="16"/>
      <c r="AT2813" s="16"/>
      <c r="AU2813" s="16"/>
      <c r="AV2813" s="16"/>
      <c r="AW2813" s="16"/>
      <c r="AX2813" s="16"/>
    </row>
    <row r="2814" spans="1:50" customFormat="1" ht="15.75" hidden="1" customHeight="1" x14ac:dyDescent="0.2">
      <c r="A2814" s="7" t="s">
        <v>27992</v>
      </c>
      <c r="B2814" s="3" t="s">
        <v>27993</v>
      </c>
      <c r="C2814" s="85" t="s">
        <v>4395</v>
      </c>
      <c r="D2814" s="85" t="s">
        <v>13090</v>
      </c>
      <c r="E2814" s="202" t="s">
        <v>1800</v>
      </c>
      <c r="F2814" s="85" t="s">
        <v>40</v>
      </c>
      <c r="G2814" s="85" t="s">
        <v>43</v>
      </c>
      <c r="H2814" s="85" t="s">
        <v>20690</v>
      </c>
      <c r="I2814" s="3" t="s">
        <v>26526</v>
      </c>
      <c r="J2814" s="85" t="s">
        <v>115</v>
      </c>
      <c r="K2814" s="7" t="s">
        <v>4561</v>
      </c>
      <c r="L2814" s="3"/>
      <c r="M2814" s="3"/>
      <c r="N2814" s="41" t="s">
        <v>27994</v>
      </c>
      <c r="O2814" s="87">
        <v>0</v>
      </c>
      <c r="P2814" s="87">
        <v>0</v>
      </c>
      <c r="Q2814" s="87">
        <v>0</v>
      </c>
      <c r="R2814" s="87">
        <v>0</v>
      </c>
      <c r="S2814" s="87"/>
      <c r="T2814" s="87"/>
      <c r="U2814" s="85" t="s">
        <v>112</v>
      </c>
      <c r="V2814" s="3"/>
      <c r="X2814" s="3"/>
      <c r="Y2814" s="7"/>
      <c r="Z2814" s="6">
        <v>245000</v>
      </c>
      <c r="AA2814" s="160"/>
      <c r="AB2814" s="123" t="s">
        <v>4395</v>
      </c>
      <c r="AC2814" s="124"/>
      <c r="AD2814" s="41"/>
      <c r="AE2814" s="41"/>
      <c r="AF2814" s="41"/>
      <c r="AG2814" s="41"/>
      <c r="AH2814" s="41" t="s">
        <v>7061</v>
      </c>
      <c r="AI2814" s="80"/>
      <c r="AJ2814" s="80"/>
      <c r="AK2814" s="3"/>
      <c r="AL2814" s="85"/>
      <c r="AM2814" s="151" t="s">
        <v>28169</v>
      </c>
      <c r="AN2814" s="15"/>
      <c r="AO2814" s="166"/>
      <c r="AP2814" s="5">
        <f t="shared" si="44"/>
        <v>0</v>
      </c>
      <c r="AQ2814" s="16"/>
      <c r="AR2814" s="205">
        <v>1</v>
      </c>
      <c r="AS2814" s="16"/>
      <c r="AT2814" s="16"/>
      <c r="AU2814" s="16"/>
      <c r="AV2814" s="16"/>
      <c r="AW2814" s="16"/>
      <c r="AX2814" s="16"/>
    </row>
    <row r="2815" spans="1:50" customFormat="1" ht="15.75" hidden="1" customHeight="1" x14ac:dyDescent="0.2">
      <c r="A2815" s="7" t="s">
        <v>27995</v>
      </c>
      <c r="B2815" s="3" t="s">
        <v>27996</v>
      </c>
      <c r="C2815" s="85" t="s">
        <v>4395</v>
      </c>
      <c r="D2815" s="85" t="s">
        <v>13090</v>
      </c>
      <c r="E2815" s="202" t="s">
        <v>1800</v>
      </c>
      <c r="F2815" s="85" t="s">
        <v>55</v>
      </c>
      <c r="G2815" s="85" t="s">
        <v>59</v>
      </c>
      <c r="H2815" s="85" t="s">
        <v>20690</v>
      </c>
      <c r="I2815" s="3" t="s">
        <v>4399</v>
      </c>
      <c r="J2815" s="85" t="s">
        <v>26013</v>
      </c>
      <c r="K2815" s="7" t="s">
        <v>4657</v>
      </c>
      <c r="L2815" s="3"/>
      <c r="M2815" s="3"/>
      <c r="N2815" s="41" t="s">
        <v>27997</v>
      </c>
      <c r="O2815" s="87">
        <v>0</v>
      </c>
      <c r="P2815" s="87">
        <v>0</v>
      </c>
      <c r="Q2815" s="87">
        <v>0</v>
      </c>
      <c r="R2815" s="87">
        <v>0</v>
      </c>
      <c r="S2815" s="87"/>
      <c r="T2815" s="87"/>
      <c r="U2815" s="85" t="s">
        <v>112</v>
      </c>
      <c r="V2815" s="3"/>
      <c r="X2815" s="3"/>
      <c r="Y2815" s="7"/>
      <c r="Z2815" s="6">
        <v>138385</v>
      </c>
      <c r="AA2815" s="160"/>
      <c r="AB2815" s="123" t="s">
        <v>4395</v>
      </c>
      <c r="AC2815" s="124"/>
      <c r="AD2815" s="41"/>
      <c r="AE2815" s="41"/>
      <c r="AF2815" s="41"/>
      <c r="AG2815" s="41"/>
      <c r="AH2815" s="41" t="s">
        <v>24622</v>
      </c>
      <c r="AI2815" s="80"/>
      <c r="AJ2815" s="80"/>
      <c r="AK2815" s="3"/>
      <c r="AL2815" s="85"/>
      <c r="AM2815" s="151" t="s">
        <v>28169</v>
      </c>
      <c r="AN2815" s="15"/>
      <c r="AO2815" s="166"/>
      <c r="AP2815" s="5">
        <f t="shared" si="44"/>
        <v>0</v>
      </c>
      <c r="AQ2815" s="16"/>
      <c r="AR2815" s="205">
        <v>1</v>
      </c>
      <c r="AS2815" s="16"/>
      <c r="AT2815" s="16"/>
      <c r="AU2815" s="16"/>
      <c r="AV2815" s="16"/>
      <c r="AW2815" s="16"/>
      <c r="AX2815" s="16"/>
    </row>
    <row r="2816" spans="1:50" customFormat="1" ht="15.75" hidden="1" customHeight="1" x14ac:dyDescent="0.2">
      <c r="A2816" s="7" t="s">
        <v>27998</v>
      </c>
      <c r="B2816" s="3" t="s">
        <v>27999</v>
      </c>
      <c r="C2816" s="85" t="s">
        <v>4395</v>
      </c>
      <c r="D2816" s="85" t="s">
        <v>13090</v>
      </c>
      <c r="E2816" s="202" t="s">
        <v>1800</v>
      </c>
      <c r="F2816" s="85" t="s">
        <v>40</v>
      </c>
      <c r="G2816" s="85" t="s">
        <v>15326</v>
      </c>
      <c r="H2816" s="85" t="s">
        <v>20690</v>
      </c>
      <c r="I2816" s="3" t="s">
        <v>21239</v>
      </c>
      <c r="J2816" s="85" t="s">
        <v>115</v>
      </c>
      <c r="K2816" s="7" t="s">
        <v>4702</v>
      </c>
      <c r="L2816" s="3"/>
      <c r="M2816" s="3"/>
      <c r="N2816" s="41" t="s">
        <v>28000</v>
      </c>
      <c r="O2816" s="87">
        <v>0</v>
      </c>
      <c r="P2816" s="87">
        <v>0</v>
      </c>
      <c r="Q2816" s="87">
        <v>0</v>
      </c>
      <c r="R2816" s="87">
        <v>0</v>
      </c>
      <c r="S2816" s="87"/>
      <c r="T2816" s="87"/>
      <c r="U2816" s="85" t="s">
        <v>112</v>
      </c>
      <c r="V2816" s="3"/>
      <c r="X2816" s="3"/>
      <c r="Y2816" s="7"/>
      <c r="Z2816" s="6">
        <v>9972</v>
      </c>
      <c r="AA2816" s="160"/>
      <c r="AB2816" s="123" t="s">
        <v>4395</v>
      </c>
      <c r="AC2816" s="124"/>
      <c r="AD2816" s="41"/>
      <c r="AE2816" s="41"/>
      <c r="AF2816" s="41"/>
      <c r="AG2816" s="41"/>
      <c r="AH2816" s="41" t="s">
        <v>7061</v>
      </c>
      <c r="AI2816" s="80"/>
      <c r="AJ2816" s="80"/>
      <c r="AK2816" s="3"/>
      <c r="AL2816" s="85"/>
      <c r="AM2816" s="151" t="s">
        <v>28169</v>
      </c>
      <c r="AN2816" s="15"/>
      <c r="AO2816" s="166"/>
      <c r="AP2816" s="5">
        <f t="shared" si="44"/>
        <v>0</v>
      </c>
      <c r="AQ2816" s="16"/>
      <c r="AR2816" s="205">
        <v>1</v>
      </c>
      <c r="AS2816" s="16"/>
      <c r="AT2816" s="16"/>
      <c r="AU2816" s="16"/>
      <c r="AV2816" s="16"/>
      <c r="AW2816" s="16"/>
      <c r="AX2816" s="16"/>
    </row>
    <row r="2817" spans="1:50" customFormat="1" ht="15.75" hidden="1" customHeight="1" x14ac:dyDescent="0.2">
      <c r="A2817" s="7" t="s">
        <v>28001</v>
      </c>
      <c r="B2817" s="3" t="s">
        <v>28002</v>
      </c>
      <c r="C2817" s="85" t="s">
        <v>4395</v>
      </c>
      <c r="D2817" s="85" t="s">
        <v>13090</v>
      </c>
      <c r="E2817" s="202" t="s">
        <v>1800</v>
      </c>
      <c r="F2817" s="85" t="s">
        <v>40</v>
      </c>
      <c r="G2817" s="85" t="s">
        <v>43</v>
      </c>
      <c r="H2817" s="85" t="s">
        <v>20690</v>
      </c>
      <c r="I2817" s="3" t="s">
        <v>6379</v>
      </c>
      <c r="J2817" s="85" t="s">
        <v>115</v>
      </c>
      <c r="K2817" s="7" t="s">
        <v>4522</v>
      </c>
      <c r="L2817" s="3"/>
      <c r="M2817" s="3"/>
      <c r="N2817" s="41" t="s">
        <v>13897</v>
      </c>
      <c r="O2817" s="87">
        <v>0</v>
      </c>
      <c r="P2817" s="87">
        <v>0</v>
      </c>
      <c r="Q2817" s="87">
        <v>0</v>
      </c>
      <c r="R2817" s="87">
        <v>0</v>
      </c>
      <c r="S2817" s="87"/>
      <c r="T2817" s="87"/>
      <c r="U2817" s="85" t="s">
        <v>112</v>
      </c>
      <c r="V2817" s="3"/>
      <c r="X2817" s="3"/>
      <c r="Y2817" s="7"/>
      <c r="Z2817" s="6">
        <v>60000</v>
      </c>
      <c r="AA2817" s="160"/>
      <c r="AB2817" s="123" t="s">
        <v>4395</v>
      </c>
      <c r="AC2817" s="124"/>
      <c r="AD2817" s="41"/>
      <c r="AE2817" s="41"/>
      <c r="AF2817" s="41"/>
      <c r="AG2817" s="41"/>
      <c r="AH2817" s="41" t="s">
        <v>7061</v>
      </c>
      <c r="AI2817" s="80"/>
      <c r="AJ2817" s="80"/>
      <c r="AK2817" s="3"/>
      <c r="AL2817" s="85"/>
      <c r="AM2817" s="151" t="s">
        <v>28169</v>
      </c>
      <c r="AN2817" s="15"/>
      <c r="AO2817" s="166"/>
      <c r="AP2817" s="5">
        <f t="shared" si="44"/>
        <v>0</v>
      </c>
      <c r="AQ2817" s="16"/>
      <c r="AR2817" s="205">
        <v>1</v>
      </c>
      <c r="AS2817" s="16"/>
      <c r="AT2817" s="16"/>
      <c r="AU2817" s="16"/>
      <c r="AV2817" s="16"/>
      <c r="AW2817" s="16"/>
      <c r="AX2817" s="16"/>
    </row>
    <row r="2818" spans="1:50" customFormat="1" ht="15.75" hidden="1" customHeight="1" x14ac:dyDescent="0.2">
      <c r="A2818" s="7" t="s">
        <v>28003</v>
      </c>
      <c r="B2818" s="3" t="s">
        <v>28004</v>
      </c>
      <c r="C2818" s="85" t="s">
        <v>4395</v>
      </c>
      <c r="D2818" s="85" t="s">
        <v>13090</v>
      </c>
      <c r="E2818" s="202" t="s">
        <v>1800</v>
      </c>
      <c r="F2818" s="85" t="s">
        <v>40</v>
      </c>
      <c r="G2818" s="85" t="s">
        <v>15326</v>
      </c>
      <c r="H2818" s="85" t="s">
        <v>20690</v>
      </c>
      <c r="I2818" s="3" t="s">
        <v>28005</v>
      </c>
      <c r="J2818" s="85" t="s">
        <v>4400</v>
      </c>
      <c r="K2818" s="7" t="s">
        <v>3838</v>
      </c>
      <c r="L2818" s="3"/>
      <c r="M2818" s="3"/>
      <c r="N2818" s="41" t="s">
        <v>6370</v>
      </c>
      <c r="O2818" s="87">
        <v>0</v>
      </c>
      <c r="P2818" s="87">
        <v>0</v>
      </c>
      <c r="Q2818" s="87">
        <v>0</v>
      </c>
      <c r="R2818" s="87">
        <v>0</v>
      </c>
      <c r="S2818" s="87"/>
      <c r="T2818" s="87"/>
      <c r="U2818" s="85" t="s">
        <v>112</v>
      </c>
      <c r="V2818" s="3"/>
      <c r="X2818" s="3"/>
      <c r="Y2818" s="7"/>
      <c r="Z2818" s="6">
        <v>4531</v>
      </c>
      <c r="AA2818" s="160"/>
      <c r="AB2818" s="123" t="s">
        <v>4395</v>
      </c>
      <c r="AC2818" s="124"/>
      <c r="AD2818" s="41"/>
      <c r="AE2818" s="41"/>
      <c r="AF2818" s="41"/>
      <c r="AG2818" s="41"/>
      <c r="AH2818" s="41" t="s">
        <v>7061</v>
      </c>
      <c r="AI2818" s="80"/>
      <c r="AJ2818" s="97"/>
      <c r="AK2818" s="3"/>
      <c r="AL2818" s="85"/>
      <c r="AM2818" s="151" t="s">
        <v>28169</v>
      </c>
      <c r="AN2818" s="15"/>
      <c r="AO2818" s="166"/>
      <c r="AP2818" s="5">
        <f t="shared" si="44"/>
        <v>0</v>
      </c>
      <c r="AQ2818" s="16"/>
      <c r="AR2818" s="205">
        <v>1</v>
      </c>
      <c r="AS2818" s="16"/>
      <c r="AT2818" s="16"/>
      <c r="AU2818" s="16"/>
      <c r="AV2818" s="16"/>
      <c r="AW2818" s="16"/>
      <c r="AX2818" s="16"/>
    </row>
    <row r="2819" spans="1:50" customFormat="1" ht="15.75" hidden="1" customHeight="1" x14ac:dyDescent="0.2">
      <c r="A2819" s="7" t="s">
        <v>4781</v>
      </c>
      <c r="B2819" s="3" t="s">
        <v>4782</v>
      </c>
      <c r="C2819" s="85" t="s">
        <v>4395</v>
      </c>
      <c r="D2819" s="85" t="s">
        <v>13090</v>
      </c>
      <c r="E2819" s="202" t="s">
        <v>1800</v>
      </c>
      <c r="F2819" s="85" t="s">
        <v>55</v>
      </c>
      <c r="G2819" s="85" t="s">
        <v>15355</v>
      </c>
      <c r="H2819" s="85" t="s">
        <v>20690</v>
      </c>
      <c r="I2819" s="3" t="s">
        <v>4405</v>
      </c>
      <c r="J2819" s="85" t="s">
        <v>4406</v>
      </c>
      <c r="K2819" s="7" t="s">
        <v>4407</v>
      </c>
      <c r="L2819" s="3"/>
      <c r="M2819" s="3"/>
      <c r="N2819" s="41" t="s">
        <v>13908</v>
      </c>
      <c r="O2819" s="87">
        <v>0</v>
      </c>
      <c r="P2819" s="87">
        <v>0</v>
      </c>
      <c r="Q2819" s="87">
        <v>0</v>
      </c>
      <c r="R2819" s="87">
        <v>0</v>
      </c>
      <c r="S2819" s="87"/>
      <c r="T2819" s="87"/>
      <c r="U2819" s="85" t="s">
        <v>112</v>
      </c>
      <c r="V2819" s="3" t="s">
        <v>112</v>
      </c>
      <c r="W2819" s="3"/>
      <c r="X2819" s="3"/>
      <c r="Y2819" s="3"/>
      <c r="Z2819" s="6">
        <v>30000</v>
      </c>
      <c r="AA2819" s="160"/>
      <c r="AB2819" s="123" t="s">
        <v>4395</v>
      </c>
      <c r="AC2819" s="124"/>
      <c r="AD2819" s="41"/>
      <c r="AE2819" s="83"/>
      <c r="AF2819" s="83"/>
      <c r="AG2819" s="41"/>
      <c r="AH2819" s="41" t="s">
        <v>13748</v>
      </c>
      <c r="AI2819" s="80" t="s">
        <v>18236</v>
      </c>
      <c r="AJ2819" s="97" t="s">
        <v>20142</v>
      </c>
      <c r="AK2819" s="3"/>
      <c r="AL2819" s="85"/>
      <c r="AM2819" s="151" t="s">
        <v>19998</v>
      </c>
      <c r="AN2819" s="15"/>
      <c r="AO2819" s="166"/>
      <c r="AP2819" s="5">
        <f t="shared" si="44"/>
        <v>0</v>
      </c>
      <c r="AQ2819" s="16"/>
      <c r="AR2819" s="205">
        <v>1</v>
      </c>
      <c r="AS2819" s="16"/>
      <c r="AT2819" s="16"/>
      <c r="AU2819" s="16"/>
      <c r="AV2819" s="16"/>
      <c r="AW2819" s="16"/>
      <c r="AX2819" s="16"/>
    </row>
    <row r="2820" spans="1:50" customFormat="1" ht="15.75" hidden="1" customHeight="1" x14ac:dyDescent="0.2">
      <c r="A2820" s="7" t="s">
        <v>28006</v>
      </c>
      <c r="B2820" s="3" t="s">
        <v>28007</v>
      </c>
      <c r="C2820" s="85" t="s">
        <v>4395</v>
      </c>
      <c r="D2820" s="85" t="s">
        <v>13090</v>
      </c>
      <c r="E2820" s="202" t="s">
        <v>1800</v>
      </c>
      <c r="F2820" s="85" t="s">
        <v>40</v>
      </c>
      <c r="G2820" s="85" t="s">
        <v>15326</v>
      </c>
      <c r="H2820" s="85" t="s">
        <v>20690</v>
      </c>
      <c r="I2820" s="3" t="s">
        <v>28005</v>
      </c>
      <c r="J2820" s="85" t="s">
        <v>4400</v>
      </c>
      <c r="K2820" s="7" t="s">
        <v>3838</v>
      </c>
      <c r="L2820" s="3"/>
      <c r="M2820" s="3"/>
      <c r="N2820" s="41" t="s">
        <v>6370</v>
      </c>
      <c r="O2820" s="87">
        <v>0</v>
      </c>
      <c r="P2820" s="87">
        <v>0</v>
      </c>
      <c r="Q2820" s="87">
        <v>0</v>
      </c>
      <c r="R2820" s="87">
        <v>0</v>
      </c>
      <c r="S2820" s="87"/>
      <c r="T2820" s="87"/>
      <c r="U2820" s="85" t="s">
        <v>112</v>
      </c>
      <c r="V2820" s="3"/>
      <c r="X2820" s="3"/>
      <c r="Y2820" s="7"/>
      <c r="Z2820" s="6">
        <v>4531</v>
      </c>
      <c r="AA2820" s="160"/>
      <c r="AB2820" s="123" t="s">
        <v>4395</v>
      </c>
      <c r="AC2820" s="124"/>
      <c r="AD2820" s="41"/>
      <c r="AE2820" s="41"/>
      <c r="AF2820" s="41"/>
      <c r="AG2820" s="41"/>
      <c r="AH2820" s="41" t="s">
        <v>7061</v>
      </c>
      <c r="AI2820" s="80"/>
      <c r="AJ2820" s="97"/>
      <c r="AK2820" s="3"/>
      <c r="AL2820" s="85"/>
      <c r="AM2820" s="151" t="s">
        <v>28169</v>
      </c>
      <c r="AN2820" s="15"/>
      <c r="AO2820" s="166"/>
      <c r="AP2820" s="5">
        <f t="shared" si="44"/>
        <v>0</v>
      </c>
      <c r="AQ2820" s="16"/>
      <c r="AR2820" s="205">
        <v>1</v>
      </c>
      <c r="AS2820" s="16"/>
      <c r="AT2820" s="16"/>
      <c r="AU2820" s="16"/>
      <c r="AV2820" s="16"/>
      <c r="AW2820" s="16"/>
      <c r="AX2820" s="16"/>
    </row>
    <row r="2821" spans="1:50" customFormat="1" ht="15.75" hidden="1" customHeight="1" x14ac:dyDescent="0.2">
      <c r="A2821" s="7" t="s">
        <v>28008</v>
      </c>
      <c r="B2821" s="3" t="s">
        <v>28009</v>
      </c>
      <c r="C2821" s="85" t="s">
        <v>4395</v>
      </c>
      <c r="D2821" s="85" t="s">
        <v>13090</v>
      </c>
      <c r="E2821" s="202" t="s">
        <v>1800</v>
      </c>
      <c r="F2821" s="85" t="s">
        <v>14</v>
      </c>
      <c r="G2821" s="85" t="s">
        <v>17</v>
      </c>
      <c r="H2821" s="85" t="s">
        <v>20690</v>
      </c>
      <c r="I2821" s="3" t="s">
        <v>26758</v>
      </c>
      <c r="J2821" s="85" t="s">
        <v>4400</v>
      </c>
      <c r="K2821" s="7" t="s">
        <v>3838</v>
      </c>
      <c r="L2821" s="3"/>
      <c r="M2821" s="3"/>
      <c r="N2821" s="41" t="s">
        <v>4402</v>
      </c>
      <c r="O2821" s="87">
        <v>0</v>
      </c>
      <c r="P2821" s="87">
        <v>0</v>
      </c>
      <c r="Q2821" s="87">
        <v>0</v>
      </c>
      <c r="R2821" s="87">
        <v>0</v>
      </c>
      <c r="S2821" s="87"/>
      <c r="T2821" s="87"/>
      <c r="U2821" s="85" t="s">
        <v>112</v>
      </c>
      <c r="V2821" s="3"/>
      <c r="X2821" s="3"/>
      <c r="Y2821" s="7"/>
      <c r="Z2821" s="6">
        <v>17873</v>
      </c>
      <c r="AA2821" s="160"/>
      <c r="AB2821" s="123" t="s">
        <v>4395</v>
      </c>
      <c r="AC2821" s="124"/>
      <c r="AD2821" s="41"/>
      <c r="AE2821" s="41"/>
      <c r="AF2821" s="41"/>
      <c r="AG2821" s="41"/>
      <c r="AH2821" s="41" t="s">
        <v>13744</v>
      </c>
      <c r="AI2821" s="80"/>
      <c r="AJ2821" s="80"/>
      <c r="AK2821" s="3"/>
      <c r="AL2821" s="85"/>
      <c r="AM2821" s="151" t="s">
        <v>28169</v>
      </c>
      <c r="AN2821" s="15"/>
      <c r="AO2821" s="166"/>
      <c r="AP2821" s="5">
        <f t="shared" si="44"/>
        <v>0</v>
      </c>
      <c r="AQ2821" s="16"/>
      <c r="AR2821" s="205">
        <v>1</v>
      </c>
      <c r="AS2821" s="16"/>
      <c r="AT2821" s="16"/>
      <c r="AU2821" s="16"/>
      <c r="AV2821" s="16"/>
      <c r="AW2821" s="16"/>
      <c r="AX2821" s="16"/>
    </row>
    <row r="2822" spans="1:50" customFormat="1" ht="15.75" hidden="1" customHeight="1" x14ac:dyDescent="0.2">
      <c r="A2822" s="7" t="s">
        <v>28010</v>
      </c>
      <c r="B2822" s="3" t="s">
        <v>28011</v>
      </c>
      <c r="C2822" s="85" t="s">
        <v>4395</v>
      </c>
      <c r="D2822" s="85" t="s">
        <v>13090</v>
      </c>
      <c r="E2822" s="202" t="s">
        <v>1800</v>
      </c>
      <c r="F2822" s="85" t="s">
        <v>40</v>
      </c>
      <c r="G2822" s="85" t="s">
        <v>43</v>
      </c>
      <c r="H2822" s="85" t="s">
        <v>20690</v>
      </c>
      <c r="I2822" s="3" t="s">
        <v>6379</v>
      </c>
      <c r="J2822" s="85" t="s">
        <v>115</v>
      </c>
      <c r="K2822" s="7" t="s">
        <v>437</v>
      </c>
      <c r="L2822" s="3"/>
      <c r="M2822" s="3"/>
      <c r="N2822" s="41" t="s">
        <v>4841</v>
      </c>
      <c r="O2822" s="87">
        <v>0</v>
      </c>
      <c r="P2822" s="87">
        <v>0</v>
      </c>
      <c r="Q2822" s="87">
        <v>0</v>
      </c>
      <c r="R2822" s="87">
        <v>0</v>
      </c>
      <c r="S2822" s="87"/>
      <c r="T2822" s="87"/>
      <c r="U2822" s="85" t="s">
        <v>112</v>
      </c>
      <c r="V2822" s="3"/>
      <c r="X2822" s="3"/>
      <c r="Y2822" s="7"/>
      <c r="Z2822" s="6">
        <v>60000</v>
      </c>
      <c r="AA2822" s="160"/>
      <c r="AB2822" s="123" t="s">
        <v>4395</v>
      </c>
      <c r="AC2822" s="124"/>
      <c r="AD2822" s="41"/>
      <c r="AE2822" s="41"/>
      <c r="AF2822" s="41"/>
      <c r="AG2822" s="41"/>
      <c r="AH2822" s="41" t="s">
        <v>7061</v>
      </c>
      <c r="AI2822" s="80"/>
      <c r="AJ2822" s="97"/>
      <c r="AK2822" s="3"/>
      <c r="AL2822" s="85"/>
      <c r="AM2822" s="151" t="s">
        <v>28169</v>
      </c>
      <c r="AN2822" s="15"/>
      <c r="AO2822" s="166"/>
      <c r="AP2822" s="5">
        <f t="shared" ref="AP2822:AP2885" si="45">SUBTOTAL(109,U2822)</f>
        <v>0</v>
      </c>
      <c r="AQ2822" s="16"/>
      <c r="AR2822" s="205">
        <v>1</v>
      </c>
      <c r="AS2822" s="16"/>
      <c r="AT2822" s="16"/>
      <c r="AU2822" s="16"/>
      <c r="AV2822" s="16"/>
      <c r="AW2822" s="16"/>
      <c r="AX2822" s="16"/>
    </row>
    <row r="2823" spans="1:50" customFormat="1" ht="15.75" hidden="1" customHeight="1" x14ac:dyDescent="0.2">
      <c r="A2823" s="7" t="s">
        <v>28012</v>
      </c>
      <c r="B2823" s="3" t="s">
        <v>28013</v>
      </c>
      <c r="C2823" s="85" t="s">
        <v>4395</v>
      </c>
      <c r="D2823" s="85" t="s">
        <v>13090</v>
      </c>
      <c r="E2823" s="202" t="s">
        <v>1800</v>
      </c>
      <c r="F2823" s="85" t="s">
        <v>40</v>
      </c>
      <c r="G2823" s="85" t="s">
        <v>43</v>
      </c>
      <c r="H2823" s="85" t="s">
        <v>20690</v>
      </c>
      <c r="I2823" s="3" t="s">
        <v>5739</v>
      </c>
      <c r="J2823" s="85" t="s">
        <v>115</v>
      </c>
      <c r="K2823" s="7" t="s">
        <v>437</v>
      </c>
      <c r="L2823" s="3"/>
      <c r="M2823" s="3"/>
      <c r="N2823" s="41" t="s">
        <v>4841</v>
      </c>
      <c r="O2823" s="87">
        <v>0</v>
      </c>
      <c r="P2823" s="87">
        <v>0</v>
      </c>
      <c r="Q2823" s="87">
        <v>0</v>
      </c>
      <c r="R2823" s="87">
        <v>0</v>
      </c>
      <c r="S2823" s="87"/>
      <c r="T2823" s="87"/>
      <c r="U2823" s="85" t="s">
        <v>112</v>
      </c>
      <c r="V2823" s="3"/>
      <c r="X2823" s="3"/>
      <c r="Y2823" s="7"/>
      <c r="Z2823" s="6">
        <v>60000</v>
      </c>
      <c r="AA2823" s="160"/>
      <c r="AB2823" s="123" t="s">
        <v>4395</v>
      </c>
      <c r="AC2823" s="124"/>
      <c r="AD2823" s="41"/>
      <c r="AE2823" s="41"/>
      <c r="AF2823" s="41"/>
      <c r="AG2823" s="41"/>
      <c r="AH2823" s="41" t="s">
        <v>7061</v>
      </c>
      <c r="AI2823" s="80"/>
      <c r="AJ2823" s="97"/>
      <c r="AK2823" s="3"/>
      <c r="AL2823" s="85"/>
      <c r="AM2823" s="151" t="s">
        <v>28169</v>
      </c>
      <c r="AN2823" s="15"/>
      <c r="AO2823" s="166"/>
      <c r="AP2823" s="5">
        <f t="shared" si="45"/>
        <v>0</v>
      </c>
      <c r="AQ2823" s="16"/>
      <c r="AR2823" s="205">
        <v>1</v>
      </c>
      <c r="AS2823" s="16"/>
      <c r="AT2823" s="16"/>
      <c r="AU2823" s="16"/>
      <c r="AV2823" s="16"/>
      <c r="AW2823" s="16"/>
      <c r="AX2823" s="16"/>
    </row>
    <row r="2824" spans="1:50" customFormat="1" ht="15.75" hidden="1" customHeight="1" x14ac:dyDescent="0.2">
      <c r="A2824" s="7" t="s">
        <v>4783</v>
      </c>
      <c r="B2824" s="3" t="s">
        <v>4784</v>
      </c>
      <c r="C2824" s="85" t="s">
        <v>4395</v>
      </c>
      <c r="D2824" s="85" t="s">
        <v>13090</v>
      </c>
      <c r="E2824" s="202" t="s">
        <v>26418</v>
      </c>
      <c r="F2824" s="85" t="s">
        <v>14</v>
      </c>
      <c r="G2824" s="85" t="s">
        <v>17</v>
      </c>
      <c r="H2824" s="85" t="s">
        <v>20690</v>
      </c>
      <c r="I2824" s="3" t="s">
        <v>4558</v>
      </c>
      <c r="J2824" s="85" t="s">
        <v>4406</v>
      </c>
      <c r="K2824" s="7" t="s">
        <v>4407</v>
      </c>
      <c r="L2824" s="3"/>
      <c r="M2824" s="3"/>
      <c r="N2824" s="41" t="s">
        <v>4717</v>
      </c>
      <c r="O2824" s="87">
        <v>0</v>
      </c>
      <c r="P2824" s="87">
        <v>0</v>
      </c>
      <c r="Q2824" s="87">
        <v>0</v>
      </c>
      <c r="R2824" s="87">
        <v>0</v>
      </c>
      <c r="S2824" s="87"/>
      <c r="T2824" s="87"/>
      <c r="U2824" s="85" t="s">
        <v>112</v>
      </c>
      <c r="V2824" s="3" t="s">
        <v>112</v>
      </c>
      <c r="W2824" s="3"/>
      <c r="X2824" s="3"/>
      <c r="Y2824" s="3"/>
      <c r="Z2824" s="6">
        <v>67739</v>
      </c>
      <c r="AA2824" s="160"/>
      <c r="AB2824" s="123" t="s">
        <v>4395</v>
      </c>
      <c r="AC2824" s="124"/>
      <c r="AD2824" s="41"/>
      <c r="AE2824" s="83"/>
      <c r="AF2824" s="83"/>
      <c r="AG2824" s="41"/>
      <c r="AH2824" s="41" t="s">
        <v>13746</v>
      </c>
      <c r="AI2824" s="80" t="s">
        <v>18237</v>
      </c>
      <c r="AJ2824" s="97" t="s">
        <v>20143</v>
      </c>
      <c r="AK2824" s="3"/>
      <c r="AL2824" s="85"/>
      <c r="AM2824" s="151" t="s">
        <v>19998</v>
      </c>
      <c r="AN2824" s="15"/>
      <c r="AO2824" s="166"/>
      <c r="AP2824" s="5">
        <f t="shared" si="45"/>
        <v>0</v>
      </c>
      <c r="AQ2824" s="16"/>
      <c r="AR2824" s="205">
        <v>1</v>
      </c>
      <c r="AS2824" s="16"/>
      <c r="AT2824" s="16"/>
      <c r="AU2824" s="16"/>
      <c r="AV2824" s="16"/>
      <c r="AW2824" s="16"/>
      <c r="AX2824" s="16"/>
    </row>
    <row r="2825" spans="1:50" customFormat="1" ht="15.75" hidden="1" customHeight="1" x14ac:dyDescent="0.2">
      <c r="A2825" s="7" t="s">
        <v>28014</v>
      </c>
      <c r="B2825" s="3" t="s">
        <v>29376</v>
      </c>
      <c r="C2825" s="85" t="s">
        <v>4395</v>
      </c>
      <c r="D2825" s="85" t="s">
        <v>13090</v>
      </c>
      <c r="E2825" s="202" t="s">
        <v>1800</v>
      </c>
      <c r="F2825" s="85" t="s">
        <v>55</v>
      </c>
      <c r="G2825" s="85" t="s">
        <v>56</v>
      </c>
      <c r="H2825" s="85" t="s">
        <v>20690</v>
      </c>
      <c r="I2825" s="3" t="s">
        <v>4558</v>
      </c>
      <c r="J2825" s="85" t="s">
        <v>5308</v>
      </c>
      <c r="K2825" s="7" t="s">
        <v>6603</v>
      </c>
      <c r="L2825" s="3"/>
      <c r="M2825" s="3"/>
      <c r="N2825" s="41" t="s">
        <v>28015</v>
      </c>
      <c r="O2825" s="87">
        <v>0</v>
      </c>
      <c r="P2825" s="87">
        <v>0</v>
      </c>
      <c r="Q2825" s="87">
        <v>0</v>
      </c>
      <c r="R2825" s="87">
        <v>0</v>
      </c>
      <c r="S2825" s="87"/>
      <c r="T2825" s="87"/>
      <c r="U2825" s="85" t="s">
        <v>112</v>
      </c>
      <c r="V2825" s="3"/>
      <c r="X2825" s="3"/>
      <c r="Y2825" s="7"/>
      <c r="Z2825" s="6">
        <v>168000</v>
      </c>
      <c r="AA2825" s="160"/>
      <c r="AB2825" s="123" t="s">
        <v>4395</v>
      </c>
      <c r="AC2825" s="124"/>
      <c r="AD2825" s="41"/>
      <c r="AE2825" s="41"/>
      <c r="AF2825" s="41"/>
      <c r="AG2825" s="41"/>
      <c r="AH2825" s="41" t="s">
        <v>26757</v>
      </c>
      <c r="AI2825" s="80"/>
      <c r="AJ2825" s="97"/>
      <c r="AK2825" s="3"/>
      <c r="AL2825" s="85"/>
      <c r="AM2825" s="151" t="s">
        <v>28169</v>
      </c>
      <c r="AN2825" s="15"/>
      <c r="AO2825" s="166"/>
      <c r="AP2825" s="5">
        <f t="shared" si="45"/>
        <v>0</v>
      </c>
      <c r="AQ2825" s="16"/>
      <c r="AR2825" s="205">
        <v>1</v>
      </c>
      <c r="AS2825" s="16"/>
      <c r="AT2825" s="16"/>
      <c r="AU2825" s="16"/>
      <c r="AV2825" s="16"/>
      <c r="AW2825" s="16"/>
      <c r="AX2825" s="16"/>
    </row>
    <row r="2826" spans="1:50" customFormat="1" ht="15.75" hidden="1" customHeight="1" x14ac:dyDescent="0.2">
      <c r="A2826" s="7" t="s">
        <v>28016</v>
      </c>
      <c r="B2826" s="3" t="s">
        <v>28017</v>
      </c>
      <c r="C2826" s="85" t="s">
        <v>4395</v>
      </c>
      <c r="D2826" s="85" t="s">
        <v>13090</v>
      </c>
      <c r="E2826" s="202" t="s">
        <v>1800</v>
      </c>
      <c r="F2826" s="85" t="s">
        <v>55</v>
      </c>
      <c r="G2826" s="85" t="s">
        <v>59</v>
      </c>
      <c r="H2826" s="85" t="s">
        <v>20690</v>
      </c>
      <c r="I2826" s="3" t="s">
        <v>4399</v>
      </c>
      <c r="J2826" s="85" t="s">
        <v>26013</v>
      </c>
      <c r="K2826" s="7" t="s">
        <v>4657</v>
      </c>
      <c r="L2826" s="3"/>
      <c r="M2826" s="3"/>
      <c r="N2826" s="41" t="s">
        <v>26649</v>
      </c>
      <c r="O2826" s="87">
        <v>0</v>
      </c>
      <c r="P2826" s="87">
        <v>0</v>
      </c>
      <c r="Q2826" s="87">
        <v>0</v>
      </c>
      <c r="R2826" s="87">
        <v>0</v>
      </c>
      <c r="S2826" s="87"/>
      <c r="T2826" s="87"/>
      <c r="U2826" s="85" t="s">
        <v>112</v>
      </c>
      <c r="V2826" s="3"/>
      <c r="X2826" s="3"/>
      <c r="Y2826" s="7"/>
      <c r="Z2826" s="6">
        <v>92000</v>
      </c>
      <c r="AA2826" s="160"/>
      <c r="AB2826" s="123" t="s">
        <v>4395</v>
      </c>
      <c r="AC2826" s="124"/>
      <c r="AD2826" s="41"/>
      <c r="AE2826" s="41"/>
      <c r="AF2826" s="41"/>
      <c r="AG2826" s="41"/>
      <c r="AH2826" s="41" t="s">
        <v>24622</v>
      </c>
      <c r="AI2826" s="80"/>
      <c r="AJ2826" s="97"/>
      <c r="AK2826" s="3"/>
      <c r="AL2826" s="85"/>
      <c r="AM2826" s="151" t="s">
        <v>28169</v>
      </c>
      <c r="AN2826" s="15"/>
      <c r="AO2826" s="166"/>
      <c r="AP2826" s="5">
        <f t="shared" si="45"/>
        <v>0</v>
      </c>
      <c r="AQ2826" s="16"/>
      <c r="AR2826" s="205">
        <v>1</v>
      </c>
      <c r="AS2826" s="16"/>
      <c r="AT2826" s="16"/>
      <c r="AU2826" s="16"/>
      <c r="AV2826" s="16"/>
      <c r="AW2826" s="16"/>
      <c r="AX2826" s="16"/>
    </row>
    <row r="2827" spans="1:50" customFormat="1" ht="15.75" hidden="1" customHeight="1" x14ac:dyDescent="0.2">
      <c r="A2827" s="7" t="s">
        <v>28018</v>
      </c>
      <c r="B2827" s="3" t="s">
        <v>28019</v>
      </c>
      <c r="C2827" s="85" t="s">
        <v>4395</v>
      </c>
      <c r="D2827" s="85" t="s">
        <v>13090</v>
      </c>
      <c r="E2827" s="202" t="s">
        <v>1800</v>
      </c>
      <c r="F2827" s="85" t="s">
        <v>40</v>
      </c>
      <c r="G2827" s="85" t="s">
        <v>43</v>
      </c>
      <c r="H2827" s="85" t="s">
        <v>20690</v>
      </c>
      <c r="I2827" s="3" t="s">
        <v>4396</v>
      </c>
      <c r="J2827" s="85" t="s">
        <v>115</v>
      </c>
      <c r="K2827" s="7" t="s">
        <v>4397</v>
      </c>
      <c r="L2827" s="3"/>
      <c r="M2827" s="3"/>
      <c r="N2827" s="41" t="s">
        <v>5162</v>
      </c>
      <c r="O2827" s="87">
        <v>0</v>
      </c>
      <c r="P2827" s="87">
        <v>0</v>
      </c>
      <c r="Q2827" s="87">
        <v>0</v>
      </c>
      <c r="R2827" s="87">
        <v>0</v>
      </c>
      <c r="S2827" s="87"/>
      <c r="T2827" s="87"/>
      <c r="U2827" s="85" t="s">
        <v>112</v>
      </c>
      <c r="V2827" s="3"/>
      <c r="X2827" s="3"/>
      <c r="Y2827" s="7"/>
      <c r="Z2827" s="6">
        <v>224471</v>
      </c>
      <c r="AA2827" s="160"/>
      <c r="AB2827" s="123" t="s">
        <v>4395</v>
      </c>
      <c r="AC2827" s="124"/>
      <c r="AD2827" s="41"/>
      <c r="AE2827" s="41"/>
      <c r="AF2827" s="41"/>
      <c r="AG2827" s="41"/>
      <c r="AH2827" s="41" t="s">
        <v>7061</v>
      </c>
      <c r="AI2827" s="80"/>
      <c r="AJ2827" s="80"/>
      <c r="AK2827" s="3"/>
      <c r="AL2827" s="85"/>
      <c r="AM2827" s="151" t="s">
        <v>28169</v>
      </c>
      <c r="AN2827" s="15"/>
      <c r="AO2827" s="166"/>
      <c r="AP2827" s="5">
        <f t="shared" si="45"/>
        <v>0</v>
      </c>
      <c r="AQ2827" s="16"/>
      <c r="AR2827" s="205">
        <v>1</v>
      </c>
      <c r="AS2827" s="16"/>
      <c r="AT2827" s="16"/>
      <c r="AU2827" s="16"/>
      <c r="AV2827" s="16"/>
      <c r="AW2827" s="16"/>
      <c r="AX2827" s="16"/>
    </row>
    <row r="2828" spans="1:50" customFormat="1" ht="15.75" hidden="1" customHeight="1" x14ac:dyDescent="0.2">
      <c r="A2828" s="7" t="s">
        <v>28020</v>
      </c>
      <c r="B2828" s="3" t="s">
        <v>28021</v>
      </c>
      <c r="C2828" s="85" t="s">
        <v>4395</v>
      </c>
      <c r="D2828" s="85" t="s">
        <v>13090</v>
      </c>
      <c r="E2828" s="202" t="s">
        <v>1800</v>
      </c>
      <c r="F2828" s="85" t="s">
        <v>68</v>
      </c>
      <c r="G2828" s="85" t="s">
        <v>29377</v>
      </c>
      <c r="H2828" s="85" t="s">
        <v>20688</v>
      </c>
      <c r="I2828" s="3" t="s">
        <v>20770</v>
      </c>
      <c r="J2828" s="85" t="s">
        <v>124</v>
      </c>
      <c r="K2828" s="7" t="s">
        <v>4587</v>
      </c>
      <c r="L2828" s="3"/>
      <c r="M2828" s="3"/>
      <c r="N2828" s="41" t="s">
        <v>24275</v>
      </c>
      <c r="O2828" s="87">
        <v>0</v>
      </c>
      <c r="P2828" s="87">
        <v>0</v>
      </c>
      <c r="Q2828" s="87">
        <v>0</v>
      </c>
      <c r="R2828" s="87">
        <v>0</v>
      </c>
      <c r="S2828" s="87"/>
      <c r="T2828" s="87"/>
      <c r="U2828" s="85" t="s">
        <v>112</v>
      </c>
      <c r="V2828" s="3"/>
      <c r="X2828" s="3"/>
      <c r="Y2828" s="7"/>
      <c r="Z2828" s="6">
        <v>369</v>
      </c>
      <c r="AA2828" s="160"/>
      <c r="AB2828" s="123" t="s">
        <v>4395</v>
      </c>
      <c r="AC2828" s="124"/>
      <c r="AD2828" s="41"/>
      <c r="AE2828" s="41"/>
      <c r="AF2828" s="41"/>
      <c r="AG2828" s="41"/>
      <c r="AH2828" s="41" t="s">
        <v>4460</v>
      </c>
      <c r="AI2828" s="80"/>
      <c r="AJ2828" s="97"/>
      <c r="AK2828" s="3"/>
      <c r="AL2828" s="85"/>
      <c r="AM2828" s="151" t="s">
        <v>28169</v>
      </c>
      <c r="AN2828" s="15"/>
      <c r="AO2828" s="166"/>
      <c r="AP2828" s="5">
        <f t="shared" si="45"/>
        <v>0</v>
      </c>
      <c r="AQ2828" s="16"/>
      <c r="AR2828" s="205">
        <v>1</v>
      </c>
      <c r="AS2828" s="16"/>
      <c r="AT2828" s="16"/>
      <c r="AU2828" s="16"/>
      <c r="AV2828" s="16"/>
      <c r="AW2828" s="16"/>
      <c r="AX2828" s="16"/>
    </row>
    <row r="2829" spans="1:50" customFormat="1" ht="15.75" hidden="1" customHeight="1" x14ac:dyDescent="0.2">
      <c r="A2829" s="7" t="s">
        <v>28022</v>
      </c>
      <c r="B2829" s="3" t="s">
        <v>28023</v>
      </c>
      <c r="C2829" s="85" t="s">
        <v>4395</v>
      </c>
      <c r="D2829" s="85" t="s">
        <v>13090</v>
      </c>
      <c r="E2829" s="202" t="s">
        <v>1800</v>
      </c>
      <c r="F2829" s="85" t="s">
        <v>40</v>
      </c>
      <c r="G2829" s="85" t="s">
        <v>43</v>
      </c>
      <c r="H2829" s="85" t="s">
        <v>20690</v>
      </c>
      <c r="I2829" s="3" t="s">
        <v>4475</v>
      </c>
      <c r="J2829" s="85" t="s">
        <v>4447</v>
      </c>
      <c r="K2829" s="7" t="s">
        <v>5103</v>
      </c>
      <c r="L2829" s="3"/>
      <c r="M2829" s="3"/>
      <c r="N2829" s="41" t="s">
        <v>5201</v>
      </c>
      <c r="O2829" s="87">
        <v>0</v>
      </c>
      <c r="P2829" s="87">
        <v>0</v>
      </c>
      <c r="Q2829" s="87">
        <v>0</v>
      </c>
      <c r="R2829" s="87">
        <v>0</v>
      </c>
      <c r="S2829" s="87"/>
      <c r="T2829" s="87"/>
      <c r="U2829" s="85" t="s">
        <v>112</v>
      </c>
      <c r="V2829" s="3"/>
      <c r="X2829" s="3"/>
      <c r="Y2829" s="7"/>
      <c r="Z2829" s="6">
        <v>10000</v>
      </c>
      <c r="AA2829" s="160"/>
      <c r="AB2829" s="123" t="s">
        <v>4395</v>
      </c>
      <c r="AC2829" s="124"/>
      <c r="AD2829" s="41"/>
      <c r="AE2829" s="41"/>
      <c r="AF2829" s="41"/>
      <c r="AG2829" s="41"/>
      <c r="AH2829" s="41" t="s">
        <v>7061</v>
      </c>
      <c r="AI2829" s="80"/>
      <c r="AJ2829" s="97"/>
      <c r="AK2829" s="3"/>
      <c r="AL2829" s="85"/>
      <c r="AM2829" s="151" t="s">
        <v>28169</v>
      </c>
      <c r="AN2829" s="15"/>
      <c r="AO2829" s="166"/>
      <c r="AP2829" s="5">
        <f t="shared" si="45"/>
        <v>0</v>
      </c>
      <c r="AQ2829" s="16"/>
      <c r="AR2829" s="205">
        <v>1</v>
      </c>
      <c r="AS2829" s="16"/>
      <c r="AT2829" s="16"/>
      <c r="AU2829" s="16"/>
      <c r="AV2829" s="16"/>
      <c r="AW2829" s="16"/>
      <c r="AX2829" s="16"/>
    </row>
    <row r="2830" spans="1:50" customFormat="1" ht="15.75" hidden="1" customHeight="1" x14ac:dyDescent="0.2">
      <c r="A2830" s="7" t="s">
        <v>4785</v>
      </c>
      <c r="B2830" s="3" t="s">
        <v>4786</v>
      </c>
      <c r="C2830" s="85" t="s">
        <v>4395</v>
      </c>
      <c r="D2830" s="85" t="s">
        <v>13090</v>
      </c>
      <c r="E2830" s="202" t="s">
        <v>26418</v>
      </c>
      <c r="F2830" s="85" t="s">
        <v>55</v>
      </c>
      <c r="G2830" s="85" t="s">
        <v>62</v>
      </c>
      <c r="H2830" s="85" t="s">
        <v>20690</v>
      </c>
      <c r="I2830" s="3" t="s">
        <v>4787</v>
      </c>
      <c r="J2830" s="85" t="s">
        <v>124</v>
      </c>
      <c r="K2830" s="7" t="s">
        <v>139</v>
      </c>
      <c r="L2830" s="3"/>
      <c r="M2830" s="3"/>
      <c r="N2830" s="41" t="s">
        <v>4658</v>
      </c>
      <c r="O2830" s="87">
        <v>0</v>
      </c>
      <c r="P2830" s="87">
        <v>0</v>
      </c>
      <c r="Q2830" s="87">
        <v>0</v>
      </c>
      <c r="R2830" s="87">
        <v>0</v>
      </c>
      <c r="S2830" s="87"/>
      <c r="T2830" s="87"/>
      <c r="U2830" s="85" t="s">
        <v>112</v>
      </c>
      <c r="V2830" s="3" t="s">
        <v>112</v>
      </c>
      <c r="W2830" s="3"/>
      <c r="X2830" s="3"/>
      <c r="Y2830" s="3"/>
      <c r="Z2830" s="6">
        <v>5000</v>
      </c>
      <c r="AA2830" s="160"/>
      <c r="AB2830" s="123" t="s">
        <v>4395</v>
      </c>
      <c r="AC2830" s="124"/>
      <c r="AD2830" s="41"/>
      <c r="AE2830" s="83"/>
      <c r="AF2830" s="83"/>
      <c r="AG2830" s="41"/>
      <c r="AH2830" s="41" t="s">
        <v>7580</v>
      </c>
      <c r="AI2830" s="80" t="s">
        <v>18238</v>
      </c>
      <c r="AJ2830" s="97" t="s">
        <v>20144</v>
      </c>
      <c r="AK2830" s="3"/>
      <c r="AL2830" s="85"/>
      <c r="AM2830" s="151" t="s">
        <v>19998</v>
      </c>
      <c r="AN2830" s="15"/>
      <c r="AO2830" s="166"/>
      <c r="AP2830" s="5">
        <f t="shared" si="45"/>
        <v>0</v>
      </c>
      <c r="AQ2830" s="16"/>
      <c r="AR2830" s="205">
        <v>1</v>
      </c>
      <c r="AS2830" s="16"/>
      <c r="AT2830" s="16"/>
      <c r="AU2830" s="16"/>
      <c r="AV2830" s="16"/>
      <c r="AW2830" s="16"/>
      <c r="AX2830" s="16"/>
    </row>
    <row r="2831" spans="1:50" customFormat="1" ht="15.75" hidden="1" customHeight="1" x14ac:dyDescent="0.2">
      <c r="A2831" s="7" t="s">
        <v>28024</v>
      </c>
      <c r="B2831" s="3" t="s">
        <v>28025</v>
      </c>
      <c r="C2831" s="85" t="s">
        <v>4395</v>
      </c>
      <c r="D2831" s="85" t="s">
        <v>13090</v>
      </c>
      <c r="E2831" s="202" t="s">
        <v>1800</v>
      </c>
      <c r="F2831" s="85" t="s">
        <v>55</v>
      </c>
      <c r="G2831" s="85" t="s">
        <v>63</v>
      </c>
      <c r="H2831" s="85" t="s">
        <v>20690</v>
      </c>
      <c r="I2831" s="3" t="s">
        <v>4399</v>
      </c>
      <c r="J2831" s="85" t="s">
        <v>4958</v>
      </c>
      <c r="K2831" s="7" t="s">
        <v>4959</v>
      </c>
      <c r="L2831" s="3"/>
      <c r="M2831" s="3"/>
      <c r="N2831" s="41" t="s">
        <v>6370</v>
      </c>
      <c r="O2831" s="87">
        <v>0</v>
      </c>
      <c r="P2831" s="87">
        <v>0</v>
      </c>
      <c r="Q2831" s="87">
        <v>0</v>
      </c>
      <c r="R2831" s="87">
        <v>0</v>
      </c>
      <c r="S2831" s="87"/>
      <c r="T2831" s="87"/>
      <c r="U2831" s="85" t="s">
        <v>112</v>
      </c>
      <c r="V2831" s="3"/>
      <c r="X2831" s="3"/>
      <c r="Y2831" s="7"/>
      <c r="Z2831" s="6">
        <v>409968</v>
      </c>
      <c r="AA2831" s="160"/>
      <c r="AB2831" s="123" t="s">
        <v>4395</v>
      </c>
      <c r="AC2831" s="124"/>
      <c r="AD2831" s="41"/>
      <c r="AE2831" s="41"/>
      <c r="AF2831" s="41"/>
      <c r="AG2831" s="41"/>
      <c r="AH2831" s="41" t="s">
        <v>63</v>
      </c>
      <c r="AI2831" s="80"/>
      <c r="AJ2831" s="97"/>
      <c r="AK2831" s="3"/>
      <c r="AL2831" s="85"/>
      <c r="AM2831" s="151" t="s">
        <v>28169</v>
      </c>
      <c r="AN2831" s="15"/>
      <c r="AO2831" s="166"/>
      <c r="AP2831" s="5">
        <f t="shared" si="45"/>
        <v>0</v>
      </c>
      <c r="AQ2831" s="16"/>
      <c r="AR2831" s="205">
        <v>1</v>
      </c>
      <c r="AS2831" s="16"/>
      <c r="AT2831" s="16"/>
      <c r="AU2831" s="16"/>
      <c r="AV2831" s="16"/>
      <c r="AW2831" s="16"/>
      <c r="AX2831" s="16"/>
    </row>
    <row r="2832" spans="1:50" customFormat="1" ht="15.75" hidden="1" customHeight="1" x14ac:dyDescent="0.2">
      <c r="A2832" s="7" t="s">
        <v>28026</v>
      </c>
      <c r="B2832" s="3" t="s">
        <v>28027</v>
      </c>
      <c r="C2832" s="85" t="s">
        <v>4395</v>
      </c>
      <c r="D2832" s="85" t="s">
        <v>13090</v>
      </c>
      <c r="E2832" s="202" t="s">
        <v>1800</v>
      </c>
      <c r="F2832" s="85" t="s">
        <v>55</v>
      </c>
      <c r="G2832" s="85" t="s">
        <v>63</v>
      </c>
      <c r="H2832" s="85" t="s">
        <v>20690</v>
      </c>
      <c r="I2832" s="3" t="s">
        <v>4399</v>
      </c>
      <c r="J2832" s="85" t="s">
        <v>4958</v>
      </c>
      <c r="K2832" s="7" t="s">
        <v>4959</v>
      </c>
      <c r="L2832" s="3"/>
      <c r="M2832" s="3"/>
      <c r="N2832" s="41" t="s">
        <v>6370</v>
      </c>
      <c r="O2832" s="87">
        <v>0</v>
      </c>
      <c r="P2832" s="87">
        <v>0</v>
      </c>
      <c r="Q2832" s="87">
        <v>0</v>
      </c>
      <c r="R2832" s="87">
        <v>0</v>
      </c>
      <c r="S2832" s="87"/>
      <c r="T2832" s="87"/>
      <c r="U2832" s="85" t="s">
        <v>112</v>
      </c>
      <c r="V2832" s="3"/>
      <c r="X2832" s="3"/>
      <c r="Y2832" s="7"/>
      <c r="Z2832" s="6">
        <v>204984</v>
      </c>
      <c r="AA2832" s="160"/>
      <c r="AB2832" s="123" t="s">
        <v>4395</v>
      </c>
      <c r="AC2832" s="124"/>
      <c r="AD2832" s="41"/>
      <c r="AE2832" s="41"/>
      <c r="AF2832" s="41"/>
      <c r="AG2832" s="41"/>
      <c r="AH2832" s="41" t="s">
        <v>63</v>
      </c>
      <c r="AI2832" s="80"/>
      <c r="AJ2832" s="97"/>
      <c r="AK2832" s="3"/>
      <c r="AL2832" s="85"/>
      <c r="AM2832" s="151" t="s">
        <v>28169</v>
      </c>
      <c r="AN2832" s="15"/>
      <c r="AO2832" s="166"/>
      <c r="AP2832" s="5">
        <f t="shared" si="45"/>
        <v>0</v>
      </c>
      <c r="AQ2832" s="16"/>
      <c r="AR2832" s="205">
        <v>1</v>
      </c>
      <c r="AS2832" s="16"/>
      <c r="AT2832" s="16"/>
      <c r="AU2832" s="16"/>
      <c r="AV2832" s="16"/>
      <c r="AW2832" s="16"/>
      <c r="AX2832" s="16"/>
    </row>
    <row r="2833" spans="1:50" customFormat="1" ht="15.75" hidden="1" customHeight="1" x14ac:dyDescent="0.2">
      <c r="A2833" s="7" t="s">
        <v>28028</v>
      </c>
      <c r="B2833" s="3" t="s">
        <v>28029</v>
      </c>
      <c r="C2833" s="85" t="s">
        <v>4395</v>
      </c>
      <c r="D2833" s="85" t="s">
        <v>13090</v>
      </c>
      <c r="E2833" s="202" t="s">
        <v>26418</v>
      </c>
      <c r="F2833" s="85" t="s">
        <v>64</v>
      </c>
      <c r="G2833" s="85" t="s">
        <v>25112</v>
      </c>
      <c r="H2833" s="85" t="s">
        <v>20690</v>
      </c>
      <c r="I2833" s="3" t="s">
        <v>27844</v>
      </c>
      <c r="J2833" s="85" t="s">
        <v>5593</v>
      </c>
      <c r="K2833" s="7" t="s">
        <v>17224</v>
      </c>
      <c r="L2833" s="3"/>
      <c r="M2833" s="10" t="s">
        <v>17459</v>
      </c>
      <c r="N2833" s="41" t="s">
        <v>28030</v>
      </c>
      <c r="O2833" s="87">
        <v>0</v>
      </c>
      <c r="P2833" s="87">
        <v>0</v>
      </c>
      <c r="Q2833" s="87">
        <v>0</v>
      </c>
      <c r="R2833" s="87">
        <v>0</v>
      </c>
      <c r="S2833" s="87"/>
      <c r="T2833" s="87"/>
      <c r="U2833" s="85" t="s">
        <v>112</v>
      </c>
      <c r="V2833" s="3"/>
      <c r="X2833" s="3"/>
      <c r="Y2833" s="7"/>
      <c r="Z2833" s="6">
        <v>17790</v>
      </c>
      <c r="AA2833" s="160"/>
      <c r="AB2833" s="123" t="s">
        <v>4395</v>
      </c>
      <c r="AC2833" s="124"/>
      <c r="AD2833" s="41"/>
      <c r="AE2833" s="41"/>
      <c r="AF2833" s="41"/>
      <c r="AG2833" s="41"/>
      <c r="AH2833" s="41" t="s">
        <v>13755</v>
      </c>
      <c r="AI2833" s="80"/>
      <c r="AJ2833" s="97"/>
      <c r="AK2833" s="3"/>
      <c r="AL2833" s="85"/>
      <c r="AM2833" s="151" t="s">
        <v>28169</v>
      </c>
      <c r="AN2833" s="15"/>
      <c r="AO2833" s="166"/>
      <c r="AP2833" s="5">
        <f t="shared" si="45"/>
        <v>0</v>
      </c>
      <c r="AQ2833" s="16"/>
      <c r="AR2833" s="205">
        <v>1</v>
      </c>
      <c r="AS2833" s="16"/>
      <c r="AT2833" s="16"/>
      <c r="AU2833" s="16"/>
      <c r="AV2833" s="16"/>
      <c r="AW2833" s="16"/>
      <c r="AX2833" s="16"/>
    </row>
    <row r="2834" spans="1:50" customFormat="1" ht="15.75" hidden="1" customHeight="1" x14ac:dyDescent="0.2">
      <c r="A2834" s="7" t="s">
        <v>28031</v>
      </c>
      <c r="B2834" s="3" t="s">
        <v>28032</v>
      </c>
      <c r="C2834" s="85" t="s">
        <v>4395</v>
      </c>
      <c r="D2834" s="85" t="s">
        <v>13090</v>
      </c>
      <c r="E2834" s="202" t="s">
        <v>1800</v>
      </c>
      <c r="F2834" s="85" t="s">
        <v>55</v>
      </c>
      <c r="G2834" s="85" t="s">
        <v>59</v>
      </c>
      <c r="H2834" s="85" t="s">
        <v>20690</v>
      </c>
      <c r="I2834" s="3" t="s">
        <v>4399</v>
      </c>
      <c r="J2834" s="85" t="s">
        <v>26013</v>
      </c>
      <c r="K2834" s="7" t="s">
        <v>4657</v>
      </c>
      <c r="L2834" s="3"/>
      <c r="M2834" s="3"/>
      <c r="N2834" s="41" t="s">
        <v>28033</v>
      </c>
      <c r="O2834" s="87">
        <v>0</v>
      </c>
      <c r="P2834" s="87">
        <v>0</v>
      </c>
      <c r="Q2834" s="87">
        <v>0</v>
      </c>
      <c r="R2834" s="87">
        <v>0</v>
      </c>
      <c r="S2834" s="87"/>
      <c r="T2834" s="87"/>
      <c r="U2834" s="85" t="s">
        <v>112</v>
      </c>
      <c r="V2834" s="3"/>
      <c r="X2834" s="3"/>
      <c r="Y2834" s="7"/>
      <c r="Z2834" s="6">
        <v>29930</v>
      </c>
      <c r="AA2834" s="160"/>
      <c r="AB2834" s="123" t="s">
        <v>4395</v>
      </c>
      <c r="AC2834" s="124"/>
      <c r="AD2834" s="41"/>
      <c r="AE2834" s="41"/>
      <c r="AF2834" s="41"/>
      <c r="AG2834" s="41"/>
      <c r="AH2834" s="41" t="s">
        <v>24622</v>
      </c>
      <c r="AI2834" s="80"/>
      <c r="AJ2834" s="97"/>
      <c r="AK2834" s="3"/>
      <c r="AL2834" s="85"/>
      <c r="AM2834" s="151" t="s">
        <v>28169</v>
      </c>
      <c r="AN2834" s="15"/>
      <c r="AO2834" s="166"/>
      <c r="AP2834" s="5">
        <f t="shared" si="45"/>
        <v>0</v>
      </c>
      <c r="AQ2834" s="16"/>
      <c r="AR2834" s="205">
        <v>1</v>
      </c>
      <c r="AS2834" s="16"/>
      <c r="AT2834" s="16"/>
      <c r="AU2834" s="16"/>
      <c r="AV2834" s="16"/>
      <c r="AW2834" s="16"/>
      <c r="AX2834" s="16"/>
    </row>
    <row r="2835" spans="1:50" customFormat="1" ht="15.75" hidden="1" customHeight="1" x14ac:dyDescent="0.2">
      <c r="A2835" s="7" t="s">
        <v>4788</v>
      </c>
      <c r="B2835" s="3" t="s">
        <v>4789</v>
      </c>
      <c r="C2835" s="85" t="s">
        <v>4395</v>
      </c>
      <c r="D2835" s="85" t="s">
        <v>13090</v>
      </c>
      <c r="E2835" s="202" t="s">
        <v>26418</v>
      </c>
      <c r="F2835" s="85" t="s">
        <v>40</v>
      </c>
      <c r="G2835" s="85" t="s">
        <v>43</v>
      </c>
      <c r="H2835" s="85" t="s">
        <v>20690</v>
      </c>
      <c r="I2835" s="3" t="s">
        <v>4396</v>
      </c>
      <c r="J2835" s="85" t="s">
        <v>4435</v>
      </c>
      <c r="K2835" s="7" t="s">
        <v>3838</v>
      </c>
      <c r="L2835" s="3"/>
      <c r="M2835" s="3"/>
      <c r="N2835" s="41" t="s">
        <v>13909</v>
      </c>
      <c r="O2835" s="87">
        <v>0</v>
      </c>
      <c r="P2835" s="87">
        <v>0</v>
      </c>
      <c r="Q2835" s="87">
        <v>0</v>
      </c>
      <c r="R2835" s="87">
        <v>0</v>
      </c>
      <c r="S2835" s="87"/>
      <c r="T2835" s="87"/>
      <c r="U2835" s="85" t="s">
        <v>112</v>
      </c>
      <c r="V2835" s="3" t="s">
        <v>112</v>
      </c>
      <c r="W2835" s="3"/>
      <c r="X2835" s="3"/>
      <c r="Y2835" s="3"/>
      <c r="Z2835" s="6">
        <v>1</v>
      </c>
      <c r="AA2835" s="160"/>
      <c r="AB2835" s="123" t="s">
        <v>4395</v>
      </c>
      <c r="AC2835" s="124"/>
      <c r="AD2835" s="41"/>
      <c r="AE2835" s="83"/>
      <c r="AF2835" s="83"/>
      <c r="AG2835" s="41"/>
      <c r="AH2835" s="41" t="s">
        <v>7061</v>
      </c>
      <c r="AI2835" s="80" t="s">
        <v>18239</v>
      </c>
      <c r="AJ2835" s="97" t="s">
        <v>13910</v>
      </c>
      <c r="AK2835" s="3"/>
      <c r="AL2835" s="85"/>
      <c r="AM2835" s="151" t="s">
        <v>19998</v>
      </c>
      <c r="AN2835" s="15"/>
      <c r="AO2835" s="166"/>
      <c r="AP2835" s="5">
        <f t="shared" si="45"/>
        <v>0</v>
      </c>
      <c r="AQ2835" s="16"/>
      <c r="AR2835" s="205">
        <v>1</v>
      </c>
      <c r="AS2835" s="16"/>
      <c r="AT2835" s="16"/>
      <c r="AU2835" s="16"/>
      <c r="AV2835" s="16"/>
      <c r="AW2835" s="16"/>
      <c r="AX2835" s="16"/>
    </row>
    <row r="2836" spans="1:50" customFormat="1" ht="15.75" hidden="1" customHeight="1" x14ac:dyDescent="0.2">
      <c r="A2836" s="7" t="s">
        <v>28034</v>
      </c>
      <c r="B2836" s="3" t="s">
        <v>28035</v>
      </c>
      <c r="C2836" s="85" t="s">
        <v>4395</v>
      </c>
      <c r="D2836" s="85" t="s">
        <v>13090</v>
      </c>
      <c r="E2836" s="202" t="s">
        <v>1800</v>
      </c>
      <c r="F2836" s="85" t="s">
        <v>14</v>
      </c>
      <c r="G2836" s="85" t="s">
        <v>17</v>
      </c>
      <c r="H2836" s="85" t="s">
        <v>20690</v>
      </c>
      <c r="I2836" s="3" t="s">
        <v>26066</v>
      </c>
      <c r="J2836" s="85" t="s">
        <v>4400</v>
      </c>
      <c r="K2836" s="7" t="s">
        <v>4422</v>
      </c>
      <c r="L2836" s="3"/>
      <c r="M2836" s="3"/>
      <c r="N2836" s="41" t="s">
        <v>28036</v>
      </c>
      <c r="O2836" s="87">
        <v>0</v>
      </c>
      <c r="P2836" s="87">
        <v>0</v>
      </c>
      <c r="Q2836" s="87">
        <v>0</v>
      </c>
      <c r="R2836" s="87">
        <v>0</v>
      </c>
      <c r="S2836" s="87"/>
      <c r="T2836" s="87"/>
      <c r="U2836" s="85" t="s">
        <v>112</v>
      </c>
      <c r="V2836" s="3"/>
      <c r="X2836" s="3"/>
      <c r="Y2836" s="7"/>
      <c r="Z2836" s="6">
        <v>95500</v>
      </c>
      <c r="AA2836" s="160"/>
      <c r="AB2836" s="123" t="s">
        <v>4395</v>
      </c>
      <c r="AC2836" s="124"/>
      <c r="AD2836" s="41"/>
      <c r="AE2836" s="41"/>
      <c r="AF2836" s="41"/>
      <c r="AG2836" s="41"/>
      <c r="AH2836" s="41" t="s">
        <v>4460</v>
      </c>
      <c r="AI2836" s="80"/>
      <c r="AJ2836" s="97"/>
      <c r="AK2836" s="3"/>
      <c r="AL2836" s="85"/>
      <c r="AM2836" s="151" t="s">
        <v>28169</v>
      </c>
      <c r="AN2836" s="15"/>
      <c r="AO2836" s="166"/>
      <c r="AP2836" s="5">
        <f t="shared" si="45"/>
        <v>0</v>
      </c>
      <c r="AQ2836" s="16"/>
      <c r="AR2836" s="205">
        <v>1</v>
      </c>
      <c r="AS2836" s="16"/>
      <c r="AT2836" s="16"/>
      <c r="AU2836" s="16"/>
      <c r="AV2836" s="16"/>
      <c r="AW2836" s="16"/>
      <c r="AX2836" s="16"/>
    </row>
    <row r="2837" spans="1:50" customFormat="1" ht="15.75" hidden="1" customHeight="1" x14ac:dyDescent="0.2">
      <c r="A2837" s="7" t="s">
        <v>28037</v>
      </c>
      <c r="B2837" s="3" t="s">
        <v>28038</v>
      </c>
      <c r="C2837" s="85" t="s">
        <v>4395</v>
      </c>
      <c r="D2837" s="85" t="s">
        <v>13090</v>
      </c>
      <c r="E2837" s="202" t="s">
        <v>1800</v>
      </c>
      <c r="F2837" s="85" t="s">
        <v>40</v>
      </c>
      <c r="G2837" s="85" t="s">
        <v>15326</v>
      </c>
      <c r="H2837" s="85" t="s">
        <v>20690</v>
      </c>
      <c r="I2837" s="3" t="s">
        <v>21239</v>
      </c>
      <c r="J2837" s="85" t="s">
        <v>115</v>
      </c>
      <c r="K2837" s="7" t="s">
        <v>4595</v>
      </c>
      <c r="L2837" s="3"/>
      <c r="M2837" s="3"/>
      <c r="N2837" s="41" t="s">
        <v>5187</v>
      </c>
      <c r="O2837" s="87">
        <v>0</v>
      </c>
      <c r="P2837" s="87">
        <v>0</v>
      </c>
      <c r="Q2837" s="87">
        <v>0</v>
      </c>
      <c r="R2837" s="87">
        <v>0</v>
      </c>
      <c r="S2837" s="87"/>
      <c r="T2837" s="87"/>
      <c r="U2837" s="85" t="s">
        <v>112</v>
      </c>
      <c r="V2837" s="3"/>
      <c r="X2837" s="3"/>
      <c r="Y2837" s="7"/>
      <c r="Z2837" s="6">
        <v>60000</v>
      </c>
      <c r="AA2837" s="160"/>
      <c r="AB2837" s="123" t="s">
        <v>4395</v>
      </c>
      <c r="AC2837" s="124"/>
      <c r="AD2837" s="41"/>
      <c r="AE2837" s="41"/>
      <c r="AF2837" s="41"/>
      <c r="AG2837" s="41"/>
      <c r="AH2837" s="41" t="s">
        <v>7061</v>
      </c>
      <c r="AI2837" s="80"/>
      <c r="AJ2837" s="97"/>
      <c r="AK2837" s="3"/>
      <c r="AL2837" s="85"/>
      <c r="AM2837" s="151" t="s">
        <v>28169</v>
      </c>
      <c r="AN2837" s="15"/>
      <c r="AO2837" s="166"/>
      <c r="AP2837" s="5">
        <f t="shared" si="45"/>
        <v>0</v>
      </c>
      <c r="AQ2837" s="16"/>
      <c r="AR2837" s="205">
        <v>1</v>
      </c>
      <c r="AS2837" s="16"/>
      <c r="AT2837" s="16"/>
      <c r="AU2837" s="16"/>
      <c r="AV2837" s="16"/>
      <c r="AW2837" s="16"/>
      <c r="AX2837" s="16"/>
    </row>
    <row r="2838" spans="1:50" customFormat="1" ht="15.75" hidden="1" customHeight="1" x14ac:dyDescent="0.2">
      <c r="A2838" s="7" t="s">
        <v>28039</v>
      </c>
      <c r="B2838" s="3" t="s">
        <v>28040</v>
      </c>
      <c r="C2838" s="85" t="s">
        <v>4395</v>
      </c>
      <c r="D2838" s="85" t="s">
        <v>13090</v>
      </c>
      <c r="E2838" s="202" t="s">
        <v>1800</v>
      </c>
      <c r="F2838" s="85" t="s">
        <v>40</v>
      </c>
      <c r="G2838" s="85" t="s">
        <v>15326</v>
      </c>
      <c r="H2838" s="85" t="s">
        <v>20690</v>
      </c>
      <c r="I2838" s="3" t="s">
        <v>21239</v>
      </c>
      <c r="J2838" s="85" t="s">
        <v>115</v>
      </c>
      <c r="K2838" s="7" t="s">
        <v>4595</v>
      </c>
      <c r="L2838" s="3"/>
      <c r="M2838" s="3"/>
      <c r="N2838" s="41" t="s">
        <v>5187</v>
      </c>
      <c r="O2838" s="87">
        <v>0</v>
      </c>
      <c r="P2838" s="87">
        <v>0</v>
      </c>
      <c r="Q2838" s="87">
        <v>0</v>
      </c>
      <c r="R2838" s="87">
        <v>0</v>
      </c>
      <c r="S2838" s="87"/>
      <c r="T2838" s="87"/>
      <c r="U2838" s="85" t="s">
        <v>112</v>
      </c>
      <c r="V2838" s="3"/>
      <c r="X2838" s="3"/>
      <c r="Y2838" s="7"/>
      <c r="Z2838" s="6">
        <v>60000</v>
      </c>
      <c r="AA2838" s="160"/>
      <c r="AB2838" s="123" t="s">
        <v>4395</v>
      </c>
      <c r="AC2838" s="124"/>
      <c r="AD2838" s="41"/>
      <c r="AE2838" s="41"/>
      <c r="AF2838" s="41"/>
      <c r="AG2838" s="41"/>
      <c r="AH2838" s="41" t="s">
        <v>7061</v>
      </c>
      <c r="AI2838" s="80"/>
      <c r="AJ2838" s="80"/>
      <c r="AK2838" s="3"/>
      <c r="AL2838" s="85"/>
      <c r="AM2838" s="151" t="s">
        <v>28169</v>
      </c>
      <c r="AN2838" s="15"/>
      <c r="AO2838" s="166"/>
      <c r="AP2838" s="5">
        <f t="shared" si="45"/>
        <v>0</v>
      </c>
      <c r="AQ2838" s="16"/>
      <c r="AR2838" s="205">
        <v>1</v>
      </c>
      <c r="AS2838" s="16"/>
      <c r="AT2838" s="16"/>
      <c r="AU2838" s="16"/>
      <c r="AV2838" s="16"/>
      <c r="AW2838" s="16"/>
      <c r="AX2838" s="16"/>
    </row>
    <row r="2839" spans="1:50" customFormat="1" ht="15.75" hidden="1" customHeight="1" x14ac:dyDescent="0.2">
      <c r="A2839" s="7" t="s">
        <v>28041</v>
      </c>
      <c r="B2839" s="3" t="s">
        <v>28042</v>
      </c>
      <c r="C2839" s="85" t="s">
        <v>4395</v>
      </c>
      <c r="D2839" s="85" t="s">
        <v>13090</v>
      </c>
      <c r="E2839" s="202" t="s">
        <v>1800</v>
      </c>
      <c r="F2839" s="85" t="s">
        <v>40</v>
      </c>
      <c r="G2839" s="85" t="s">
        <v>15326</v>
      </c>
      <c r="H2839" s="85" t="s">
        <v>20690</v>
      </c>
      <c r="I2839" s="3" t="s">
        <v>21239</v>
      </c>
      <c r="J2839" s="85" t="s">
        <v>115</v>
      </c>
      <c r="K2839" s="7" t="s">
        <v>4595</v>
      </c>
      <c r="L2839" s="3"/>
      <c r="M2839" s="3"/>
      <c r="N2839" s="41" t="s">
        <v>5187</v>
      </c>
      <c r="O2839" s="87">
        <v>0</v>
      </c>
      <c r="P2839" s="87">
        <v>0</v>
      </c>
      <c r="Q2839" s="87">
        <v>0</v>
      </c>
      <c r="R2839" s="87">
        <v>0</v>
      </c>
      <c r="S2839" s="87"/>
      <c r="T2839" s="87"/>
      <c r="U2839" s="85" t="s">
        <v>112</v>
      </c>
      <c r="V2839" s="3"/>
      <c r="X2839" s="3"/>
      <c r="Y2839" s="7"/>
      <c r="Z2839" s="6">
        <v>60000</v>
      </c>
      <c r="AA2839" s="160"/>
      <c r="AB2839" s="123" t="s">
        <v>4395</v>
      </c>
      <c r="AC2839" s="124"/>
      <c r="AD2839" s="41"/>
      <c r="AE2839" s="41"/>
      <c r="AF2839" s="41"/>
      <c r="AG2839" s="41"/>
      <c r="AH2839" s="41" t="s">
        <v>7061</v>
      </c>
      <c r="AI2839" s="80"/>
      <c r="AJ2839" s="97"/>
      <c r="AK2839" s="3"/>
      <c r="AL2839" s="85"/>
      <c r="AM2839" s="151" t="s">
        <v>28169</v>
      </c>
      <c r="AN2839" s="15"/>
      <c r="AO2839" s="166"/>
      <c r="AP2839" s="5">
        <f t="shared" si="45"/>
        <v>0</v>
      </c>
      <c r="AQ2839" s="16"/>
      <c r="AR2839" s="205">
        <v>1</v>
      </c>
      <c r="AS2839" s="16"/>
      <c r="AT2839" s="16"/>
      <c r="AU2839" s="16"/>
      <c r="AV2839" s="16"/>
      <c r="AW2839" s="16"/>
      <c r="AX2839" s="16"/>
    </row>
    <row r="2840" spans="1:50" customFormat="1" ht="15.75" hidden="1" customHeight="1" x14ac:dyDescent="0.2">
      <c r="A2840" s="7" t="s">
        <v>28043</v>
      </c>
      <c r="B2840" s="3" t="s">
        <v>28044</v>
      </c>
      <c r="C2840" s="85" t="s">
        <v>4395</v>
      </c>
      <c r="D2840" s="85" t="s">
        <v>13090</v>
      </c>
      <c r="E2840" s="202" t="s">
        <v>1800</v>
      </c>
      <c r="F2840" s="85" t="s">
        <v>40</v>
      </c>
      <c r="G2840" s="85" t="s">
        <v>15326</v>
      </c>
      <c r="H2840" s="85" t="s">
        <v>20690</v>
      </c>
      <c r="I2840" s="3" t="s">
        <v>21239</v>
      </c>
      <c r="J2840" s="85" t="s">
        <v>115</v>
      </c>
      <c r="K2840" s="7" t="s">
        <v>4595</v>
      </c>
      <c r="L2840" s="3"/>
      <c r="M2840" s="3"/>
      <c r="N2840" s="41" t="s">
        <v>5187</v>
      </c>
      <c r="O2840" s="87">
        <v>0</v>
      </c>
      <c r="P2840" s="87">
        <v>0</v>
      </c>
      <c r="Q2840" s="87">
        <v>0</v>
      </c>
      <c r="R2840" s="87">
        <v>0</v>
      </c>
      <c r="S2840" s="87"/>
      <c r="T2840" s="87"/>
      <c r="U2840" s="85" t="s">
        <v>112</v>
      </c>
      <c r="V2840" s="3"/>
      <c r="X2840" s="3"/>
      <c r="Y2840" s="7"/>
      <c r="Z2840" s="6">
        <v>60000</v>
      </c>
      <c r="AA2840" s="160"/>
      <c r="AB2840" s="123" t="s">
        <v>4395</v>
      </c>
      <c r="AC2840" s="124"/>
      <c r="AD2840" s="41"/>
      <c r="AE2840" s="41"/>
      <c r="AF2840" s="41"/>
      <c r="AG2840" s="41"/>
      <c r="AH2840" s="41" t="s">
        <v>7061</v>
      </c>
      <c r="AI2840" s="80"/>
      <c r="AJ2840" s="97"/>
      <c r="AK2840" s="3"/>
      <c r="AL2840" s="85"/>
      <c r="AM2840" s="151" t="s">
        <v>28169</v>
      </c>
      <c r="AN2840" s="15"/>
      <c r="AO2840" s="166"/>
      <c r="AP2840" s="5">
        <f t="shared" si="45"/>
        <v>0</v>
      </c>
      <c r="AQ2840" s="16"/>
      <c r="AR2840" s="205">
        <v>1</v>
      </c>
      <c r="AS2840" s="16"/>
      <c r="AT2840" s="16"/>
      <c r="AU2840" s="16"/>
      <c r="AV2840" s="16"/>
      <c r="AW2840" s="16"/>
      <c r="AX2840" s="16"/>
    </row>
    <row r="2841" spans="1:50" customFormat="1" ht="15.75" hidden="1" customHeight="1" x14ac:dyDescent="0.2">
      <c r="A2841" s="7" t="s">
        <v>28045</v>
      </c>
      <c r="B2841" s="3" t="s">
        <v>28046</v>
      </c>
      <c r="C2841" s="85" t="s">
        <v>4395</v>
      </c>
      <c r="D2841" s="85" t="s">
        <v>13090</v>
      </c>
      <c r="E2841" s="202" t="s">
        <v>1800</v>
      </c>
      <c r="F2841" s="85" t="s">
        <v>40</v>
      </c>
      <c r="G2841" s="85" t="s">
        <v>15326</v>
      </c>
      <c r="H2841" s="85" t="s">
        <v>20690</v>
      </c>
      <c r="I2841" s="3" t="s">
        <v>21239</v>
      </c>
      <c r="J2841" s="85" t="s">
        <v>115</v>
      </c>
      <c r="K2841" s="7" t="s">
        <v>4595</v>
      </c>
      <c r="L2841" s="3"/>
      <c r="M2841" s="3"/>
      <c r="N2841" s="41" t="s">
        <v>5187</v>
      </c>
      <c r="O2841" s="87">
        <v>0</v>
      </c>
      <c r="P2841" s="87">
        <v>0</v>
      </c>
      <c r="Q2841" s="87">
        <v>0</v>
      </c>
      <c r="R2841" s="87">
        <v>0</v>
      </c>
      <c r="S2841" s="87"/>
      <c r="T2841" s="87"/>
      <c r="U2841" s="85" t="s">
        <v>112</v>
      </c>
      <c r="V2841" s="3"/>
      <c r="X2841" s="3"/>
      <c r="Y2841" s="7"/>
      <c r="Z2841" s="6">
        <v>60000</v>
      </c>
      <c r="AA2841" s="160"/>
      <c r="AB2841" s="123" t="s">
        <v>4395</v>
      </c>
      <c r="AC2841" s="124"/>
      <c r="AD2841" s="41"/>
      <c r="AE2841" s="41"/>
      <c r="AF2841" s="41"/>
      <c r="AG2841" s="41"/>
      <c r="AH2841" s="41" t="s">
        <v>7061</v>
      </c>
      <c r="AI2841" s="80"/>
      <c r="AJ2841" s="97"/>
      <c r="AK2841" s="3"/>
      <c r="AL2841" s="85"/>
      <c r="AM2841" s="151" t="s">
        <v>28169</v>
      </c>
      <c r="AN2841" s="15"/>
      <c r="AO2841" s="166"/>
      <c r="AP2841" s="5">
        <f t="shared" si="45"/>
        <v>0</v>
      </c>
      <c r="AQ2841" s="16"/>
      <c r="AR2841" s="205">
        <v>1</v>
      </c>
      <c r="AS2841" s="16"/>
      <c r="AT2841" s="16"/>
      <c r="AU2841" s="16"/>
      <c r="AV2841" s="16"/>
      <c r="AW2841" s="16"/>
      <c r="AX2841" s="16"/>
    </row>
    <row r="2842" spans="1:50" customFormat="1" ht="15.75" hidden="1" customHeight="1" x14ac:dyDescent="0.2">
      <c r="A2842" s="7" t="s">
        <v>28047</v>
      </c>
      <c r="B2842" s="3" t="s">
        <v>28048</v>
      </c>
      <c r="C2842" s="85" t="s">
        <v>4395</v>
      </c>
      <c r="D2842" s="85" t="s">
        <v>13090</v>
      </c>
      <c r="E2842" s="202" t="s">
        <v>1800</v>
      </c>
      <c r="F2842" s="85" t="s">
        <v>40</v>
      </c>
      <c r="G2842" s="85" t="s">
        <v>15326</v>
      </c>
      <c r="H2842" s="85" t="s">
        <v>20690</v>
      </c>
      <c r="I2842" s="3" t="s">
        <v>21239</v>
      </c>
      <c r="J2842" s="85" t="s">
        <v>115</v>
      </c>
      <c r="K2842" s="7" t="s">
        <v>4595</v>
      </c>
      <c r="L2842" s="3"/>
      <c r="M2842" s="3"/>
      <c r="N2842" s="41" t="s">
        <v>5187</v>
      </c>
      <c r="O2842" s="87">
        <v>0</v>
      </c>
      <c r="P2842" s="87">
        <v>0</v>
      </c>
      <c r="Q2842" s="87">
        <v>0</v>
      </c>
      <c r="R2842" s="87">
        <v>0</v>
      </c>
      <c r="S2842" s="87"/>
      <c r="T2842" s="87"/>
      <c r="U2842" s="85" t="s">
        <v>112</v>
      </c>
      <c r="V2842" s="3"/>
      <c r="X2842" s="3"/>
      <c r="Y2842" s="7"/>
      <c r="Z2842" s="6">
        <v>60000</v>
      </c>
      <c r="AA2842" s="160"/>
      <c r="AB2842" s="123" t="s">
        <v>4395</v>
      </c>
      <c r="AC2842" s="124"/>
      <c r="AD2842" s="41"/>
      <c r="AE2842" s="41"/>
      <c r="AF2842" s="41"/>
      <c r="AG2842" s="41"/>
      <c r="AH2842" s="41" t="s">
        <v>7061</v>
      </c>
      <c r="AI2842" s="80"/>
      <c r="AJ2842" s="97"/>
      <c r="AK2842" s="3"/>
      <c r="AL2842" s="85"/>
      <c r="AM2842" s="151" t="s">
        <v>28169</v>
      </c>
      <c r="AN2842" s="15"/>
      <c r="AO2842" s="166"/>
      <c r="AP2842" s="5">
        <f t="shared" si="45"/>
        <v>0</v>
      </c>
      <c r="AQ2842" s="16"/>
      <c r="AR2842" s="205">
        <v>1</v>
      </c>
      <c r="AS2842" s="16"/>
      <c r="AT2842" s="16"/>
      <c r="AU2842" s="16"/>
      <c r="AV2842" s="16"/>
      <c r="AW2842" s="16"/>
      <c r="AX2842" s="16"/>
    </row>
    <row r="2843" spans="1:50" customFormat="1" ht="15.75" hidden="1" customHeight="1" x14ac:dyDescent="0.2">
      <c r="A2843" s="7" t="s">
        <v>28049</v>
      </c>
      <c r="B2843" s="3" t="s">
        <v>28050</v>
      </c>
      <c r="C2843" s="85" t="s">
        <v>4395</v>
      </c>
      <c r="D2843" s="85" t="s">
        <v>13090</v>
      </c>
      <c r="E2843" s="202" t="s">
        <v>1800</v>
      </c>
      <c r="F2843" s="85" t="s">
        <v>40</v>
      </c>
      <c r="G2843" s="85" t="s">
        <v>15326</v>
      </c>
      <c r="H2843" s="85" t="s">
        <v>20690</v>
      </c>
      <c r="I2843" s="3" t="s">
        <v>21239</v>
      </c>
      <c r="J2843" s="85" t="s">
        <v>115</v>
      </c>
      <c r="K2843" s="7" t="s">
        <v>4595</v>
      </c>
      <c r="L2843" s="3"/>
      <c r="M2843" s="3"/>
      <c r="N2843" s="41" t="s">
        <v>5187</v>
      </c>
      <c r="O2843" s="87">
        <v>0</v>
      </c>
      <c r="P2843" s="87">
        <v>0</v>
      </c>
      <c r="Q2843" s="87">
        <v>0</v>
      </c>
      <c r="R2843" s="87">
        <v>0</v>
      </c>
      <c r="S2843" s="87"/>
      <c r="T2843" s="87"/>
      <c r="U2843" s="85" t="s">
        <v>112</v>
      </c>
      <c r="V2843" s="3"/>
      <c r="X2843" s="3"/>
      <c r="Y2843" s="7"/>
      <c r="Z2843" s="6">
        <v>60000</v>
      </c>
      <c r="AA2843" s="160"/>
      <c r="AB2843" s="123" t="s">
        <v>4395</v>
      </c>
      <c r="AC2843" s="124"/>
      <c r="AD2843" s="41"/>
      <c r="AE2843" s="41"/>
      <c r="AF2843" s="41"/>
      <c r="AG2843" s="41"/>
      <c r="AH2843" s="41" t="s">
        <v>7061</v>
      </c>
      <c r="AI2843" s="80"/>
      <c r="AJ2843" s="97"/>
      <c r="AK2843" s="3"/>
      <c r="AL2843" s="85"/>
      <c r="AM2843" s="151" t="s">
        <v>28169</v>
      </c>
      <c r="AN2843" s="15"/>
      <c r="AO2843" s="166"/>
      <c r="AP2843" s="5">
        <f t="shared" si="45"/>
        <v>0</v>
      </c>
      <c r="AQ2843" s="16"/>
      <c r="AR2843" s="205">
        <v>1</v>
      </c>
      <c r="AS2843" s="16"/>
      <c r="AT2843" s="16"/>
      <c r="AU2843" s="16"/>
      <c r="AV2843" s="16"/>
      <c r="AW2843" s="16"/>
      <c r="AX2843" s="16"/>
    </row>
    <row r="2844" spans="1:50" customFormat="1" ht="15.75" hidden="1" customHeight="1" x14ac:dyDescent="0.2">
      <c r="A2844" s="7" t="s">
        <v>28051</v>
      </c>
      <c r="B2844" s="3" t="s">
        <v>28052</v>
      </c>
      <c r="C2844" s="85" t="s">
        <v>4395</v>
      </c>
      <c r="D2844" s="85" t="s">
        <v>13090</v>
      </c>
      <c r="E2844" s="202" t="s">
        <v>1800</v>
      </c>
      <c r="F2844" s="85" t="s">
        <v>40</v>
      </c>
      <c r="G2844" s="85" t="s">
        <v>15326</v>
      </c>
      <c r="H2844" s="85" t="s">
        <v>20690</v>
      </c>
      <c r="I2844" s="3" t="s">
        <v>21239</v>
      </c>
      <c r="J2844" s="85" t="s">
        <v>115</v>
      </c>
      <c r="K2844" s="7" t="s">
        <v>4595</v>
      </c>
      <c r="L2844" s="3"/>
      <c r="M2844" s="3"/>
      <c r="N2844" s="41" t="s">
        <v>5187</v>
      </c>
      <c r="O2844" s="87">
        <v>0</v>
      </c>
      <c r="P2844" s="87">
        <v>0</v>
      </c>
      <c r="Q2844" s="87">
        <v>0</v>
      </c>
      <c r="R2844" s="87">
        <v>0</v>
      </c>
      <c r="S2844" s="87"/>
      <c r="T2844" s="87"/>
      <c r="U2844" s="85" t="s">
        <v>112</v>
      </c>
      <c r="V2844" s="3"/>
      <c r="X2844" s="3"/>
      <c r="Y2844" s="7"/>
      <c r="Z2844" s="6">
        <v>60000</v>
      </c>
      <c r="AA2844" s="160"/>
      <c r="AB2844" s="123" t="s">
        <v>4395</v>
      </c>
      <c r="AC2844" s="124"/>
      <c r="AD2844" s="41"/>
      <c r="AE2844" s="41"/>
      <c r="AF2844" s="41"/>
      <c r="AG2844" s="41"/>
      <c r="AH2844" s="41" t="s">
        <v>7061</v>
      </c>
      <c r="AI2844" s="80"/>
      <c r="AJ2844" s="80"/>
      <c r="AK2844" s="3"/>
      <c r="AL2844" s="85"/>
      <c r="AM2844" s="151" t="s">
        <v>28169</v>
      </c>
      <c r="AN2844" s="15"/>
      <c r="AO2844" s="166"/>
      <c r="AP2844" s="5">
        <f t="shared" si="45"/>
        <v>0</v>
      </c>
      <c r="AQ2844" s="16"/>
      <c r="AR2844" s="205">
        <v>1</v>
      </c>
      <c r="AS2844" s="16"/>
      <c r="AT2844" s="16"/>
      <c r="AU2844" s="16"/>
      <c r="AV2844" s="16"/>
      <c r="AW2844" s="16"/>
      <c r="AX2844" s="16"/>
    </row>
    <row r="2845" spans="1:50" customFormat="1" ht="15.75" hidden="1" customHeight="1" x14ac:dyDescent="0.2">
      <c r="A2845" s="7" t="s">
        <v>4790</v>
      </c>
      <c r="B2845" s="3" t="s">
        <v>29451</v>
      </c>
      <c r="C2845" s="85" t="s">
        <v>4395</v>
      </c>
      <c r="D2845" s="85" t="s">
        <v>13090</v>
      </c>
      <c r="E2845" s="202" t="s">
        <v>26418</v>
      </c>
      <c r="F2845" s="85" t="s">
        <v>40</v>
      </c>
      <c r="G2845" s="85" t="s">
        <v>43</v>
      </c>
      <c r="H2845" s="85" t="s">
        <v>20690</v>
      </c>
      <c r="I2845" s="3" t="s">
        <v>4396</v>
      </c>
      <c r="J2845" s="85" t="s">
        <v>4435</v>
      </c>
      <c r="K2845" s="7" t="s">
        <v>3838</v>
      </c>
      <c r="L2845" s="3"/>
      <c r="M2845" s="3"/>
      <c r="N2845" s="41" t="s">
        <v>13909</v>
      </c>
      <c r="O2845" s="87">
        <v>0</v>
      </c>
      <c r="P2845" s="87">
        <v>0</v>
      </c>
      <c r="Q2845" s="87">
        <v>0</v>
      </c>
      <c r="R2845" s="87">
        <v>0</v>
      </c>
      <c r="S2845" s="87"/>
      <c r="T2845" s="87"/>
      <c r="U2845" s="85" t="s">
        <v>112</v>
      </c>
      <c r="V2845" s="3" t="s">
        <v>112</v>
      </c>
      <c r="W2845" s="3"/>
      <c r="X2845" s="3"/>
      <c r="Y2845" s="3"/>
      <c r="Z2845" s="6">
        <v>46613</v>
      </c>
      <c r="AA2845" s="160"/>
      <c r="AB2845" s="123" t="s">
        <v>4395</v>
      </c>
      <c r="AC2845" s="124"/>
      <c r="AD2845" s="41"/>
      <c r="AE2845" s="83"/>
      <c r="AF2845" s="83"/>
      <c r="AG2845" s="41"/>
      <c r="AH2845" s="41" t="s">
        <v>7061</v>
      </c>
      <c r="AI2845" s="80" t="s">
        <v>18240</v>
      </c>
      <c r="AJ2845" s="97" t="s">
        <v>13911</v>
      </c>
      <c r="AK2845" s="3"/>
      <c r="AL2845" s="85"/>
      <c r="AM2845" s="151" t="s">
        <v>19998</v>
      </c>
      <c r="AN2845" s="15"/>
      <c r="AO2845" s="166"/>
      <c r="AP2845" s="5">
        <f t="shared" si="45"/>
        <v>0</v>
      </c>
      <c r="AQ2845" s="16"/>
      <c r="AR2845" s="205">
        <v>1</v>
      </c>
      <c r="AS2845" s="16"/>
      <c r="AT2845" s="16"/>
      <c r="AU2845" s="16"/>
      <c r="AV2845" s="16"/>
      <c r="AW2845" s="16"/>
      <c r="AX2845" s="16"/>
    </row>
    <row r="2846" spans="1:50" customFormat="1" ht="15.75" hidden="1" customHeight="1" x14ac:dyDescent="0.2">
      <c r="A2846" s="7" t="s">
        <v>28053</v>
      </c>
      <c r="B2846" s="3" t="s">
        <v>28054</v>
      </c>
      <c r="C2846" s="85" t="s">
        <v>4395</v>
      </c>
      <c r="D2846" s="85" t="s">
        <v>13090</v>
      </c>
      <c r="E2846" s="202" t="s">
        <v>1800</v>
      </c>
      <c r="F2846" s="85" t="s">
        <v>40</v>
      </c>
      <c r="G2846" s="85" t="s">
        <v>15326</v>
      </c>
      <c r="H2846" s="85" t="s">
        <v>20690</v>
      </c>
      <c r="I2846" s="3" t="s">
        <v>21239</v>
      </c>
      <c r="J2846" s="85" t="s">
        <v>115</v>
      </c>
      <c r="K2846" s="7" t="s">
        <v>4595</v>
      </c>
      <c r="L2846" s="3"/>
      <c r="M2846" s="3"/>
      <c r="N2846" s="41" t="s">
        <v>5187</v>
      </c>
      <c r="O2846" s="87">
        <v>0</v>
      </c>
      <c r="P2846" s="87">
        <v>0</v>
      </c>
      <c r="Q2846" s="87">
        <v>0</v>
      </c>
      <c r="R2846" s="87">
        <v>0</v>
      </c>
      <c r="S2846" s="87"/>
      <c r="T2846" s="87"/>
      <c r="U2846" s="85" t="s">
        <v>112</v>
      </c>
      <c r="V2846" s="3"/>
      <c r="X2846" s="3"/>
      <c r="Y2846" s="7"/>
      <c r="Z2846" s="6">
        <v>60000</v>
      </c>
      <c r="AA2846" s="160"/>
      <c r="AB2846" s="123" t="s">
        <v>4395</v>
      </c>
      <c r="AC2846" s="124"/>
      <c r="AD2846" s="41"/>
      <c r="AE2846" s="41"/>
      <c r="AF2846" s="41"/>
      <c r="AG2846" s="41"/>
      <c r="AH2846" s="41" t="s">
        <v>7061</v>
      </c>
      <c r="AI2846" s="80"/>
      <c r="AJ2846" s="97"/>
      <c r="AK2846" s="3"/>
      <c r="AL2846" s="85"/>
      <c r="AM2846" s="151" t="s">
        <v>28169</v>
      </c>
      <c r="AN2846" s="15"/>
      <c r="AO2846" s="166"/>
      <c r="AP2846" s="5">
        <f t="shared" si="45"/>
        <v>0</v>
      </c>
      <c r="AQ2846" s="16"/>
      <c r="AR2846" s="205">
        <v>1</v>
      </c>
      <c r="AS2846" s="16"/>
      <c r="AT2846" s="16"/>
      <c r="AU2846" s="16"/>
      <c r="AV2846" s="16"/>
      <c r="AW2846" s="16"/>
      <c r="AX2846" s="16"/>
    </row>
    <row r="2847" spans="1:50" customFormat="1" ht="15.75" hidden="1" customHeight="1" x14ac:dyDescent="0.2">
      <c r="A2847" s="7" t="s">
        <v>28055</v>
      </c>
      <c r="B2847" s="3" t="s">
        <v>28056</v>
      </c>
      <c r="C2847" s="85" t="s">
        <v>4395</v>
      </c>
      <c r="D2847" s="85" t="s">
        <v>13090</v>
      </c>
      <c r="E2847" s="202" t="s">
        <v>1800</v>
      </c>
      <c r="F2847" s="85" t="s">
        <v>40</v>
      </c>
      <c r="G2847" s="85" t="s">
        <v>15326</v>
      </c>
      <c r="H2847" s="85" t="s">
        <v>20690</v>
      </c>
      <c r="I2847" s="3" t="s">
        <v>21239</v>
      </c>
      <c r="J2847" s="85" t="s">
        <v>115</v>
      </c>
      <c r="K2847" s="7" t="s">
        <v>4595</v>
      </c>
      <c r="L2847" s="3"/>
      <c r="M2847" s="3"/>
      <c r="N2847" s="41" t="s">
        <v>5187</v>
      </c>
      <c r="O2847" s="87">
        <v>0</v>
      </c>
      <c r="P2847" s="87">
        <v>0</v>
      </c>
      <c r="Q2847" s="87">
        <v>0</v>
      </c>
      <c r="R2847" s="87">
        <v>0</v>
      </c>
      <c r="S2847" s="87"/>
      <c r="T2847" s="87"/>
      <c r="U2847" s="85" t="s">
        <v>112</v>
      </c>
      <c r="V2847" s="3"/>
      <c r="X2847" s="3"/>
      <c r="Y2847" s="7"/>
      <c r="Z2847" s="6">
        <v>60000</v>
      </c>
      <c r="AA2847" s="160"/>
      <c r="AB2847" s="123" t="s">
        <v>4395</v>
      </c>
      <c r="AC2847" s="124"/>
      <c r="AD2847" s="41"/>
      <c r="AE2847" s="41"/>
      <c r="AF2847" s="41"/>
      <c r="AG2847" s="41"/>
      <c r="AH2847" s="41" t="s">
        <v>7061</v>
      </c>
      <c r="AI2847" s="80"/>
      <c r="AJ2847" s="80"/>
      <c r="AK2847" s="3"/>
      <c r="AL2847" s="85"/>
      <c r="AM2847" s="151" t="s">
        <v>28169</v>
      </c>
      <c r="AN2847" s="15"/>
      <c r="AO2847" s="166"/>
      <c r="AP2847" s="5">
        <f t="shared" si="45"/>
        <v>0</v>
      </c>
      <c r="AQ2847" s="16"/>
      <c r="AR2847" s="205">
        <v>1</v>
      </c>
      <c r="AS2847" s="16"/>
      <c r="AT2847" s="16"/>
      <c r="AU2847" s="16"/>
      <c r="AV2847" s="16"/>
      <c r="AW2847" s="16"/>
      <c r="AX2847" s="16"/>
    </row>
    <row r="2848" spans="1:50" customFormat="1" ht="15.75" hidden="1" customHeight="1" x14ac:dyDescent="0.2">
      <c r="A2848" s="7" t="s">
        <v>28057</v>
      </c>
      <c r="B2848" s="3" t="s">
        <v>28058</v>
      </c>
      <c r="C2848" s="85" t="s">
        <v>4395</v>
      </c>
      <c r="D2848" s="85" t="s">
        <v>13090</v>
      </c>
      <c r="E2848" s="202" t="s">
        <v>1800</v>
      </c>
      <c r="F2848" s="85" t="s">
        <v>40</v>
      </c>
      <c r="G2848" s="85" t="s">
        <v>15326</v>
      </c>
      <c r="H2848" s="85" t="s">
        <v>20690</v>
      </c>
      <c r="I2848" s="3" t="s">
        <v>21239</v>
      </c>
      <c r="J2848" s="85" t="s">
        <v>115</v>
      </c>
      <c r="K2848" s="7" t="s">
        <v>4595</v>
      </c>
      <c r="L2848" s="3"/>
      <c r="M2848" s="3"/>
      <c r="N2848" s="41" t="s">
        <v>5187</v>
      </c>
      <c r="O2848" s="87">
        <v>0</v>
      </c>
      <c r="P2848" s="87">
        <v>0</v>
      </c>
      <c r="Q2848" s="87">
        <v>0</v>
      </c>
      <c r="R2848" s="87">
        <v>0</v>
      </c>
      <c r="S2848" s="87"/>
      <c r="T2848" s="87"/>
      <c r="U2848" s="85" t="s">
        <v>112</v>
      </c>
      <c r="V2848" s="3"/>
      <c r="X2848" s="3"/>
      <c r="Y2848" s="7"/>
      <c r="Z2848" s="6">
        <v>60000</v>
      </c>
      <c r="AA2848" s="160"/>
      <c r="AB2848" s="123" t="s">
        <v>4395</v>
      </c>
      <c r="AC2848" s="124"/>
      <c r="AD2848" s="41"/>
      <c r="AE2848" s="41"/>
      <c r="AF2848" s="41"/>
      <c r="AG2848" s="41"/>
      <c r="AH2848" s="41" t="s">
        <v>7061</v>
      </c>
      <c r="AI2848" s="80"/>
      <c r="AJ2848" s="97"/>
      <c r="AK2848" s="3"/>
      <c r="AL2848" s="85"/>
      <c r="AM2848" s="151" t="s">
        <v>28169</v>
      </c>
      <c r="AN2848" s="15"/>
      <c r="AO2848" s="166"/>
      <c r="AP2848" s="5">
        <f t="shared" si="45"/>
        <v>0</v>
      </c>
      <c r="AQ2848" s="16"/>
      <c r="AR2848" s="205">
        <v>1</v>
      </c>
      <c r="AS2848" s="16"/>
      <c r="AT2848" s="16"/>
      <c r="AU2848" s="16"/>
      <c r="AV2848" s="16"/>
      <c r="AW2848" s="16"/>
      <c r="AX2848" s="16"/>
    </row>
    <row r="2849" spans="1:50" customFormat="1" ht="15.75" hidden="1" customHeight="1" x14ac:dyDescent="0.2">
      <c r="A2849" s="7" t="s">
        <v>28059</v>
      </c>
      <c r="B2849" s="3" t="s">
        <v>28060</v>
      </c>
      <c r="C2849" s="85" t="s">
        <v>4395</v>
      </c>
      <c r="D2849" s="85" t="s">
        <v>13090</v>
      </c>
      <c r="E2849" s="202" t="s">
        <v>1800</v>
      </c>
      <c r="F2849" s="85" t="s">
        <v>40</v>
      </c>
      <c r="G2849" s="85" t="s">
        <v>15326</v>
      </c>
      <c r="H2849" s="85" t="s">
        <v>20690</v>
      </c>
      <c r="I2849" s="3" t="s">
        <v>21239</v>
      </c>
      <c r="J2849" s="85" t="s">
        <v>115</v>
      </c>
      <c r="K2849" s="7" t="s">
        <v>4595</v>
      </c>
      <c r="L2849" s="3"/>
      <c r="M2849" s="3"/>
      <c r="N2849" s="41" t="s">
        <v>5187</v>
      </c>
      <c r="O2849" s="87">
        <v>0</v>
      </c>
      <c r="P2849" s="87">
        <v>0</v>
      </c>
      <c r="Q2849" s="87">
        <v>0</v>
      </c>
      <c r="R2849" s="87">
        <v>0</v>
      </c>
      <c r="S2849" s="87"/>
      <c r="T2849" s="87"/>
      <c r="U2849" s="85" t="s">
        <v>112</v>
      </c>
      <c r="V2849" s="3"/>
      <c r="X2849" s="3"/>
      <c r="Y2849" s="7"/>
      <c r="Z2849" s="6">
        <v>60000</v>
      </c>
      <c r="AA2849" s="160"/>
      <c r="AB2849" s="123" t="s">
        <v>4395</v>
      </c>
      <c r="AC2849" s="124"/>
      <c r="AD2849" s="41"/>
      <c r="AE2849" s="41"/>
      <c r="AF2849" s="41"/>
      <c r="AG2849" s="41"/>
      <c r="AH2849" s="41" t="s">
        <v>7061</v>
      </c>
      <c r="AI2849" s="80"/>
      <c r="AJ2849" s="80"/>
      <c r="AK2849" s="3"/>
      <c r="AL2849" s="85"/>
      <c r="AM2849" s="151" t="s">
        <v>28169</v>
      </c>
      <c r="AN2849" s="15"/>
      <c r="AO2849" s="166"/>
      <c r="AP2849" s="5">
        <f t="shared" si="45"/>
        <v>0</v>
      </c>
      <c r="AQ2849" s="16"/>
      <c r="AR2849" s="205">
        <v>1</v>
      </c>
      <c r="AS2849" s="16"/>
      <c r="AT2849" s="16"/>
      <c r="AU2849" s="16"/>
      <c r="AV2849" s="16"/>
      <c r="AW2849" s="16"/>
      <c r="AX2849" s="16"/>
    </row>
    <row r="2850" spans="1:50" customFormat="1" ht="15.75" hidden="1" customHeight="1" x14ac:dyDescent="0.2">
      <c r="A2850" s="7" t="s">
        <v>28061</v>
      </c>
      <c r="B2850" s="3" t="s">
        <v>28062</v>
      </c>
      <c r="C2850" s="85" t="s">
        <v>4395</v>
      </c>
      <c r="D2850" s="85" t="s">
        <v>13090</v>
      </c>
      <c r="E2850" s="202" t="s">
        <v>1800</v>
      </c>
      <c r="F2850" s="85" t="s">
        <v>40</v>
      </c>
      <c r="G2850" s="85" t="s">
        <v>15326</v>
      </c>
      <c r="H2850" s="85" t="s">
        <v>20690</v>
      </c>
      <c r="I2850" s="3" t="s">
        <v>21239</v>
      </c>
      <c r="J2850" s="85" t="s">
        <v>115</v>
      </c>
      <c r="K2850" s="7" t="s">
        <v>4595</v>
      </c>
      <c r="L2850" s="3"/>
      <c r="M2850" s="3"/>
      <c r="N2850" s="41" t="s">
        <v>5187</v>
      </c>
      <c r="O2850" s="87">
        <v>0</v>
      </c>
      <c r="P2850" s="87">
        <v>0</v>
      </c>
      <c r="Q2850" s="87">
        <v>0</v>
      </c>
      <c r="R2850" s="87">
        <v>0</v>
      </c>
      <c r="S2850" s="87"/>
      <c r="T2850" s="87"/>
      <c r="U2850" s="85" t="s">
        <v>112</v>
      </c>
      <c r="V2850" s="3"/>
      <c r="X2850" s="3"/>
      <c r="Y2850" s="7"/>
      <c r="Z2850" s="6">
        <v>60000</v>
      </c>
      <c r="AA2850" s="160"/>
      <c r="AB2850" s="123" t="s">
        <v>4395</v>
      </c>
      <c r="AC2850" s="124"/>
      <c r="AD2850" s="41"/>
      <c r="AE2850" s="41"/>
      <c r="AF2850" s="41"/>
      <c r="AG2850" s="41"/>
      <c r="AH2850" s="41" t="s">
        <v>7061</v>
      </c>
      <c r="AI2850" s="80"/>
      <c r="AJ2850" s="80"/>
      <c r="AK2850" s="3"/>
      <c r="AL2850" s="85"/>
      <c r="AM2850" s="151" t="s">
        <v>28169</v>
      </c>
      <c r="AN2850" s="15"/>
      <c r="AO2850" s="166"/>
      <c r="AP2850" s="5">
        <f t="shared" si="45"/>
        <v>0</v>
      </c>
      <c r="AQ2850" s="16"/>
      <c r="AR2850" s="205">
        <v>1</v>
      </c>
      <c r="AS2850" s="16"/>
      <c r="AT2850" s="16"/>
      <c r="AU2850" s="16"/>
      <c r="AV2850" s="16"/>
      <c r="AW2850" s="16"/>
      <c r="AX2850" s="16"/>
    </row>
    <row r="2851" spans="1:50" customFormat="1" ht="15.75" hidden="1" customHeight="1" x14ac:dyDescent="0.2">
      <c r="A2851" s="7" t="s">
        <v>28063</v>
      </c>
      <c r="B2851" s="3" t="s">
        <v>28064</v>
      </c>
      <c r="C2851" s="85" t="s">
        <v>4395</v>
      </c>
      <c r="D2851" s="85" t="s">
        <v>13090</v>
      </c>
      <c r="E2851" s="202" t="s">
        <v>1800</v>
      </c>
      <c r="F2851" s="85" t="s">
        <v>40</v>
      </c>
      <c r="G2851" s="85" t="s">
        <v>15326</v>
      </c>
      <c r="H2851" s="85" t="s">
        <v>20690</v>
      </c>
      <c r="I2851" s="3" t="s">
        <v>21239</v>
      </c>
      <c r="J2851" s="85" t="s">
        <v>115</v>
      </c>
      <c r="K2851" s="7" t="s">
        <v>4595</v>
      </c>
      <c r="L2851" s="3"/>
      <c r="M2851" s="3"/>
      <c r="N2851" s="41" t="s">
        <v>5187</v>
      </c>
      <c r="O2851" s="87">
        <v>0</v>
      </c>
      <c r="P2851" s="87">
        <v>0</v>
      </c>
      <c r="Q2851" s="87">
        <v>0</v>
      </c>
      <c r="R2851" s="87">
        <v>0</v>
      </c>
      <c r="S2851" s="87"/>
      <c r="T2851" s="87"/>
      <c r="U2851" s="85" t="s">
        <v>112</v>
      </c>
      <c r="V2851" s="3"/>
      <c r="X2851" s="3"/>
      <c r="Y2851" s="7"/>
      <c r="Z2851" s="6">
        <v>60000</v>
      </c>
      <c r="AA2851" s="160"/>
      <c r="AB2851" s="123" t="s">
        <v>4395</v>
      </c>
      <c r="AC2851" s="124"/>
      <c r="AD2851" s="41"/>
      <c r="AE2851" s="41"/>
      <c r="AF2851" s="41"/>
      <c r="AG2851" s="41"/>
      <c r="AH2851" s="41" t="s">
        <v>7061</v>
      </c>
      <c r="AI2851" s="80"/>
      <c r="AJ2851" s="80"/>
      <c r="AK2851" s="3"/>
      <c r="AL2851" s="85"/>
      <c r="AM2851" s="151" t="s">
        <v>28169</v>
      </c>
      <c r="AN2851" s="15"/>
      <c r="AO2851" s="166"/>
      <c r="AP2851" s="5">
        <f t="shared" si="45"/>
        <v>0</v>
      </c>
      <c r="AQ2851" s="16"/>
      <c r="AR2851" s="205">
        <v>1</v>
      </c>
      <c r="AS2851" s="16"/>
      <c r="AT2851" s="16"/>
      <c r="AU2851" s="16"/>
      <c r="AV2851" s="16"/>
      <c r="AW2851" s="16"/>
      <c r="AX2851" s="16"/>
    </row>
    <row r="2852" spans="1:50" customFormat="1" ht="15.75" hidden="1" customHeight="1" x14ac:dyDescent="0.2">
      <c r="A2852" s="7" t="s">
        <v>28065</v>
      </c>
      <c r="B2852" s="3" t="s">
        <v>28066</v>
      </c>
      <c r="C2852" s="85" t="s">
        <v>4395</v>
      </c>
      <c r="D2852" s="85" t="s">
        <v>13090</v>
      </c>
      <c r="E2852" s="202" t="s">
        <v>1800</v>
      </c>
      <c r="F2852" s="85" t="s">
        <v>40</v>
      </c>
      <c r="G2852" s="85" t="s">
        <v>15326</v>
      </c>
      <c r="H2852" s="85" t="s">
        <v>20690</v>
      </c>
      <c r="I2852" s="3" t="s">
        <v>21239</v>
      </c>
      <c r="J2852" s="85" t="s">
        <v>115</v>
      </c>
      <c r="K2852" s="7" t="s">
        <v>4595</v>
      </c>
      <c r="L2852" s="3"/>
      <c r="M2852" s="3"/>
      <c r="N2852" s="41" t="s">
        <v>5187</v>
      </c>
      <c r="O2852" s="87">
        <v>0</v>
      </c>
      <c r="P2852" s="87">
        <v>0</v>
      </c>
      <c r="Q2852" s="87">
        <v>0</v>
      </c>
      <c r="R2852" s="87">
        <v>0</v>
      </c>
      <c r="S2852" s="87"/>
      <c r="T2852" s="87"/>
      <c r="U2852" s="85" t="s">
        <v>112</v>
      </c>
      <c r="V2852" s="3"/>
      <c r="X2852" s="3"/>
      <c r="Y2852" s="7"/>
      <c r="Z2852" s="6">
        <v>60000</v>
      </c>
      <c r="AA2852" s="160"/>
      <c r="AB2852" s="123" t="s">
        <v>4395</v>
      </c>
      <c r="AC2852" s="124"/>
      <c r="AD2852" s="41"/>
      <c r="AE2852" s="41"/>
      <c r="AF2852" s="41"/>
      <c r="AG2852" s="41"/>
      <c r="AH2852" s="41" t="s">
        <v>7061</v>
      </c>
      <c r="AI2852" s="80"/>
      <c r="AJ2852" s="80"/>
      <c r="AK2852" s="3"/>
      <c r="AL2852" s="85"/>
      <c r="AM2852" s="151" t="s">
        <v>28169</v>
      </c>
      <c r="AN2852" s="15"/>
      <c r="AO2852" s="166"/>
      <c r="AP2852" s="5">
        <f t="shared" si="45"/>
        <v>0</v>
      </c>
      <c r="AQ2852" s="16"/>
      <c r="AR2852" s="205">
        <v>1</v>
      </c>
      <c r="AS2852" s="16"/>
      <c r="AT2852" s="16"/>
      <c r="AU2852" s="16"/>
      <c r="AV2852" s="16"/>
      <c r="AW2852" s="16"/>
      <c r="AX2852" s="16"/>
    </row>
    <row r="2853" spans="1:50" customFormat="1" ht="15.75" hidden="1" customHeight="1" x14ac:dyDescent="0.2">
      <c r="A2853" s="7" t="s">
        <v>28067</v>
      </c>
      <c r="B2853" s="3" t="s">
        <v>28068</v>
      </c>
      <c r="C2853" s="85" t="s">
        <v>4395</v>
      </c>
      <c r="D2853" s="85" t="s">
        <v>13090</v>
      </c>
      <c r="E2853" s="202" t="s">
        <v>1800</v>
      </c>
      <c r="F2853" s="85" t="s">
        <v>40</v>
      </c>
      <c r="G2853" s="85" t="s">
        <v>15326</v>
      </c>
      <c r="H2853" s="85" t="s">
        <v>20690</v>
      </c>
      <c r="I2853" s="3" t="s">
        <v>21239</v>
      </c>
      <c r="J2853" s="85" t="s">
        <v>115</v>
      </c>
      <c r="K2853" s="7" t="s">
        <v>4595</v>
      </c>
      <c r="L2853" s="3"/>
      <c r="M2853" s="3"/>
      <c r="N2853" s="41" t="s">
        <v>5187</v>
      </c>
      <c r="O2853" s="87">
        <v>0</v>
      </c>
      <c r="P2853" s="87">
        <v>0</v>
      </c>
      <c r="Q2853" s="87">
        <v>0</v>
      </c>
      <c r="R2853" s="87">
        <v>0</v>
      </c>
      <c r="S2853" s="87"/>
      <c r="T2853" s="87"/>
      <c r="U2853" s="85" t="s">
        <v>112</v>
      </c>
      <c r="V2853" s="3"/>
      <c r="X2853" s="3"/>
      <c r="Y2853" s="7"/>
      <c r="Z2853" s="6">
        <v>60000</v>
      </c>
      <c r="AA2853" s="160"/>
      <c r="AB2853" s="123" t="s">
        <v>4395</v>
      </c>
      <c r="AC2853" s="124"/>
      <c r="AD2853" s="41"/>
      <c r="AE2853" s="41"/>
      <c r="AF2853" s="41"/>
      <c r="AG2853" s="41"/>
      <c r="AH2853" s="41" t="s">
        <v>7061</v>
      </c>
      <c r="AI2853" s="80"/>
      <c r="AJ2853" s="80"/>
      <c r="AK2853" s="3"/>
      <c r="AL2853" s="85"/>
      <c r="AM2853" s="151" t="s">
        <v>28169</v>
      </c>
      <c r="AN2853" s="15"/>
      <c r="AO2853" s="166"/>
      <c r="AP2853" s="5">
        <f t="shared" si="45"/>
        <v>0</v>
      </c>
      <c r="AQ2853" s="16"/>
      <c r="AR2853" s="205">
        <v>1</v>
      </c>
      <c r="AS2853" s="16"/>
      <c r="AT2853" s="16"/>
      <c r="AU2853" s="16"/>
      <c r="AV2853" s="16"/>
      <c r="AW2853" s="16"/>
      <c r="AX2853" s="16"/>
    </row>
    <row r="2854" spans="1:50" customFormat="1" ht="15.75" hidden="1" customHeight="1" x14ac:dyDescent="0.2">
      <c r="A2854" s="7" t="s">
        <v>28069</v>
      </c>
      <c r="B2854" s="3" t="s">
        <v>28070</v>
      </c>
      <c r="C2854" s="85" t="s">
        <v>4395</v>
      </c>
      <c r="D2854" s="85" t="s">
        <v>13090</v>
      </c>
      <c r="E2854" s="202" t="s">
        <v>1800</v>
      </c>
      <c r="F2854" s="85" t="s">
        <v>40</v>
      </c>
      <c r="G2854" s="85" t="s">
        <v>15326</v>
      </c>
      <c r="H2854" s="85" t="s">
        <v>20690</v>
      </c>
      <c r="I2854" s="3" t="s">
        <v>21239</v>
      </c>
      <c r="J2854" s="85" t="s">
        <v>115</v>
      </c>
      <c r="K2854" s="7" t="s">
        <v>4595</v>
      </c>
      <c r="L2854" s="3"/>
      <c r="M2854" s="3"/>
      <c r="N2854" s="41" t="s">
        <v>5187</v>
      </c>
      <c r="O2854" s="87">
        <v>0</v>
      </c>
      <c r="P2854" s="87">
        <v>0</v>
      </c>
      <c r="Q2854" s="87">
        <v>0</v>
      </c>
      <c r="R2854" s="87">
        <v>0</v>
      </c>
      <c r="S2854" s="87"/>
      <c r="T2854" s="87"/>
      <c r="U2854" s="85" t="s">
        <v>112</v>
      </c>
      <c r="V2854" s="3"/>
      <c r="X2854" s="3"/>
      <c r="Y2854" s="7"/>
      <c r="Z2854" s="6">
        <v>60000</v>
      </c>
      <c r="AA2854" s="160"/>
      <c r="AB2854" s="123" t="s">
        <v>4395</v>
      </c>
      <c r="AC2854" s="124"/>
      <c r="AD2854" s="41"/>
      <c r="AE2854" s="41"/>
      <c r="AF2854" s="41"/>
      <c r="AG2854" s="41"/>
      <c r="AH2854" s="41" t="s">
        <v>7061</v>
      </c>
      <c r="AI2854" s="80"/>
      <c r="AJ2854" s="97"/>
      <c r="AK2854" s="3"/>
      <c r="AL2854" s="85"/>
      <c r="AM2854" s="151" t="s">
        <v>28169</v>
      </c>
      <c r="AN2854" s="15"/>
      <c r="AO2854" s="166"/>
      <c r="AP2854" s="5">
        <f t="shared" si="45"/>
        <v>0</v>
      </c>
      <c r="AQ2854" s="16"/>
      <c r="AR2854" s="205">
        <v>1</v>
      </c>
      <c r="AS2854" s="16"/>
      <c r="AT2854" s="16"/>
      <c r="AU2854" s="16"/>
      <c r="AV2854" s="16"/>
      <c r="AW2854" s="16"/>
      <c r="AX2854" s="16"/>
    </row>
    <row r="2855" spans="1:50" customFormat="1" ht="15.75" hidden="1" customHeight="1" x14ac:dyDescent="0.2">
      <c r="A2855" s="7" t="s">
        <v>28071</v>
      </c>
      <c r="B2855" s="3" t="s">
        <v>28072</v>
      </c>
      <c r="C2855" s="85" t="s">
        <v>4395</v>
      </c>
      <c r="D2855" s="85" t="s">
        <v>13090</v>
      </c>
      <c r="E2855" s="202" t="s">
        <v>1800</v>
      </c>
      <c r="F2855" s="85" t="s">
        <v>40</v>
      </c>
      <c r="G2855" s="85" t="s">
        <v>15326</v>
      </c>
      <c r="H2855" s="85" t="s">
        <v>20690</v>
      </c>
      <c r="I2855" s="3" t="s">
        <v>21239</v>
      </c>
      <c r="J2855" s="85" t="s">
        <v>115</v>
      </c>
      <c r="K2855" s="7" t="s">
        <v>4595</v>
      </c>
      <c r="L2855" s="3"/>
      <c r="M2855" s="3"/>
      <c r="N2855" s="41" t="s">
        <v>5187</v>
      </c>
      <c r="O2855" s="87">
        <v>0</v>
      </c>
      <c r="P2855" s="87">
        <v>0</v>
      </c>
      <c r="Q2855" s="87">
        <v>0</v>
      </c>
      <c r="R2855" s="87">
        <v>0</v>
      </c>
      <c r="S2855" s="87"/>
      <c r="T2855" s="87"/>
      <c r="U2855" s="85" t="s">
        <v>112</v>
      </c>
      <c r="V2855" s="3"/>
      <c r="X2855" s="3"/>
      <c r="Y2855" s="7"/>
      <c r="Z2855" s="6">
        <v>60000</v>
      </c>
      <c r="AA2855" s="160"/>
      <c r="AB2855" s="123" t="s">
        <v>4395</v>
      </c>
      <c r="AC2855" s="124"/>
      <c r="AD2855" s="41"/>
      <c r="AE2855" s="41"/>
      <c r="AF2855" s="41"/>
      <c r="AG2855" s="41"/>
      <c r="AH2855" s="41" t="s">
        <v>7061</v>
      </c>
      <c r="AI2855" s="80"/>
      <c r="AJ2855" s="97"/>
      <c r="AK2855" s="3"/>
      <c r="AL2855" s="85"/>
      <c r="AM2855" s="151" t="s">
        <v>28169</v>
      </c>
      <c r="AN2855" s="15"/>
      <c r="AO2855" s="166"/>
      <c r="AP2855" s="5">
        <f t="shared" si="45"/>
        <v>0</v>
      </c>
      <c r="AQ2855" s="16"/>
      <c r="AR2855" s="205">
        <v>1</v>
      </c>
      <c r="AS2855" s="16"/>
      <c r="AT2855" s="16"/>
      <c r="AU2855" s="16"/>
      <c r="AV2855" s="16"/>
      <c r="AW2855" s="16"/>
      <c r="AX2855" s="16"/>
    </row>
    <row r="2856" spans="1:50" customFormat="1" ht="15.75" hidden="1" customHeight="1" x14ac:dyDescent="0.2">
      <c r="A2856" s="7" t="s">
        <v>28073</v>
      </c>
      <c r="B2856" s="3" t="s">
        <v>28074</v>
      </c>
      <c r="C2856" s="85" t="s">
        <v>4395</v>
      </c>
      <c r="D2856" s="85" t="s">
        <v>13090</v>
      </c>
      <c r="E2856" s="202" t="s">
        <v>1800</v>
      </c>
      <c r="F2856" s="85" t="s">
        <v>40</v>
      </c>
      <c r="G2856" s="85" t="s">
        <v>15326</v>
      </c>
      <c r="H2856" s="85" t="s">
        <v>20690</v>
      </c>
      <c r="I2856" s="3" t="s">
        <v>21239</v>
      </c>
      <c r="J2856" s="85" t="s">
        <v>115</v>
      </c>
      <c r="K2856" s="7" t="s">
        <v>4595</v>
      </c>
      <c r="L2856" s="3"/>
      <c r="M2856" s="3"/>
      <c r="N2856" s="41" t="s">
        <v>5187</v>
      </c>
      <c r="O2856" s="87">
        <v>0</v>
      </c>
      <c r="P2856" s="87">
        <v>0</v>
      </c>
      <c r="Q2856" s="87">
        <v>0</v>
      </c>
      <c r="R2856" s="87">
        <v>0</v>
      </c>
      <c r="S2856" s="87"/>
      <c r="T2856" s="87"/>
      <c r="U2856" s="85" t="s">
        <v>112</v>
      </c>
      <c r="V2856" s="3"/>
      <c r="X2856" s="3"/>
      <c r="Y2856" s="7"/>
      <c r="Z2856" s="6">
        <v>60000</v>
      </c>
      <c r="AA2856" s="160"/>
      <c r="AB2856" s="123" t="s">
        <v>4395</v>
      </c>
      <c r="AC2856" s="124"/>
      <c r="AD2856" s="41"/>
      <c r="AE2856" s="41"/>
      <c r="AF2856" s="41"/>
      <c r="AG2856" s="41"/>
      <c r="AH2856" s="41" t="s">
        <v>7061</v>
      </c>
      <c r="AI2856" s="80"/>
      <c r="AJ2856" s="80"/>
      <c r="AK2856" s="3"/>
      <c r="AL2856" s="85"/>
      <c r="AM2856" s="151" t="s">
        <v>28169</v>
      </c>
      <c r="AN2856" s="15"/>
      <c r="AO2856" s="166"/>
      <c r="AP2856" s="5">
        <f t="shared" si="45"/>
        <v>0</v>
      </c>
      <c r="AQ2856" s="16"/>
      <c r="AR2856" s="205">
        <v>1</v>
      </c>
      <c r="AS2856" s="16"/>
      <c r="AT2856" s="16"/>
      <c r="AU2856" s="16"/>
      <c r="AV2856" s="16"/>
      <c r="AW2856" s="16"/>
      <c r="AX2856" s="16"/>
    </row>
    <row r="2857" spans="1:50" customFormat="1" ht="15.75" hidden="1" customHeight="1" x14ac:dyDescent="0.2">
      <c r="A2857" s="7" t="s">
        <v>28075</v>
      </c>
      <c r="B2857" s="3" t="s">
        <v>28076</v>
      </c>
      <c r="C2857" s="85" t="s">
        <v>4395</v>
      </c>
      <c r="D2857" s="85" t="s">
        <v>13090</v>
      </c>
      <c r="E2857" s="202" t="s">
        <v>1800</v>
      </c>
      <c r="F2857" s="85" t="s">
        <v>40</v>
      </c>
      <c r="G2857" s="85" t="s">
        <v>15326</v>
      </c>
      <c r="H2857" s="85" t="s">
        <v>20690</v>
      </c>
      <c r="I2857" s="3" t="s">
        <v>21239</v>
      </c>
      <c r="J2857" s="85" t="s">
        <v>115</v>
      </c>
      <c r="K2857" s="7" t="s">
        <v>4595</v>
      </c>
      <c r="L2857" s="3"/>
      <c r="M2857" s="3"/>
      <c r="N2857" s="41" t="s">
        <v>5187</v>
      </c>
      <c r="O2857" s="87">
        <v>0</v>
      </c>
      <c r="P2857" s="87">
        <v>0</v>
      </c>
      <c r="Q2857" s="87">
        <v>0</v>
      </c>
      <c r="R2857" s="87">
        <v>0</v>
      </c>
      <c r="S2857" s="87"/>
      <c r="T2857" s="87"/>
      <c r="U2857" s="85" t="s">
        <v>112</v>
      </c>
      <c r="V2857" s="3"/>
      <c r="X2857" s="3"/>
      <c r="Y2857" s="7"/>
      <c r="Z2857" s="6">
        <v>60000</v>
      </c>
      <c r="AA2857" s="160"/>
      <c r="AB2857" s="123" t="s">
        <v>4395</v>
      </c>
      <c r="AC2857" s="124"/>
      <c r="AD2857" s="41"/>
      <c r="AE2857" s="41"/>
      <c r="AF2857" s="41"/>
      <c r="AG2857" s="41"/>
      <c r="AH2857" s="41" t="s">
        <v>7061</v>
      </c>
      <c r="AI2857" s="80"/>
      <c r="AJ2857" s="80"/>
      <c r="AK2857" s="3"/>
      <c r="AL2857" s="85"/>
      <c r="AM2857" s="151" t="s">
        <v>28169</v>
      </c>
      <c r="AN2857" s="15"/>
      <c r="AO2857" s="166"/>
      <c r="AP2857" s="5">
        <f t="shared" si="45"/>
        <v>0</v>
      </c>
      <c r="AQ2857" s="16"/>
      <c r="AR2857" s="205">
        <v>1</v>
      </c>
      <c r="AS2857" s="16"/>
      <c r="AT2857" s="16"/>
      <c r="AU2857" s="16"/>
      <c r="AV2857" s="16"/>
      <c r="AW2857" s="16"/>
      <c r="AX2857" s="16"/>
    </row>
    <row r="2858" spans="1:50" customFormat="1" ht="15.75" hidden="1" customHeight="1" x14ac:dyDescent="0.2">
      <c r="A2858" s="7" t="s">
        <v>28077</v>
      </c>
      <c r="B2858" s="3" t="s">
        <v>28078</v>
      </c>
      <c r="C2858" s="85" t="s">
        <v>4395</v>
      </c>
      <c r="D2858" s="85" t="s">
        <v>13090</v>
      </c>
      <c r="E2858" s="202" t="s">
        <v>1800</v>
      </c>
      <c r="F2858" s="85" t="s">
        <v>40</v>
      </c>
      <c r="G2858" s="85" t="s">
        <v>15326</v>
      </c>
      <c r="H2858" s="85" t="s">
        <v>20690</v>
      </c>
      <c r="I2858" s="3" t="s">
        <v>21239</v>
      </c>
      <c r="J2858" s="85" t="s">
        <v>115</v>
      </c>
      <c r="K2858" s="7" t="s">
        <v>4595</v>
      </c>
      <c r="L2858" s="3"/>
      <c r="M2858" s="3"/>
      <c r="N2858" s="41" t="s">
        <v>5187</v>
      </c>
      <c r="O2858" s="87">
        <v>0</v>
      </c>
      <c r="P2858" s="87">
        <v>0</v>
      </c>
      <c r="Q2858" s="87">
        <v>0</v>
      </c>
      <c r="R2858" s="87">
        <v>0</v>
      </c>
      <c r="S2858" s="87"/>
      <c r="T2858" s="87"/>
      <c r="U2858" s="85" t="s">
        <v>112</v>
      </c>
      <c r="V2858" s="3"/>
      <c r="X2858" s="3"/>
      <c r="Y2858" s="7"/>
      <c r="Z2858" s="6">
        <v>60000</v>
      </c>
      <c r="AA2858" s="160"/>
      <c r="AB2858" s="123" t="s">
        <v>4395</v>
      </c>
      <c r="AC2858" s="124"/>
      <c r="AD2858" s="41"/>
      <c r="AE2858" s="41"/>
      <c r="AF2858" s="41"/>
      <c r="AG2858" s="41"/>
      <c r="AH2858" s="41" t="s">
        <v>7061</v>
      </c>
      <c r="AI2858" s="80"/>
      <c r="AJ2858" s="80"/>
      <c r="AK2858" s="3"/>
      <c r="AL2858" s="85"/>
      <c r="AM2858" s="151" t="s">
        <v>28169</v>
      </c>
      <c r="AN2858" s="15"/>
      <c r="AO2858" s="166"/>
      <c r="AP2858" s="5">
        <f t="shared" si="45"/>
        <v>0</v>
      </c>
      <c r="AQ2858" s="16"/>
      <c r="AR2858" s="205">
        <v>1</v>
      </c>
      <c r="AS2858" s="16"/>
      <c r="AT2858" s="16"/>
      <c r="AU2858" s="16"/>
      <c r="AV2858" s="16"/>
      <c r="AW2858" s="16"/>
      <c r="AX2858" s="16"/>
    </row>
    <row r="2859" spans="1:50" customFormat="1" ht="15.75" hidden="1" customHeight="1" x14ac:dyDescent="0.2">
      <c r="A2859" s="7" t="s">
        <v>28079</v>
      </c>
      <c r="B2859" s="3" t="s">
        <v>28080</v>
      </c>
      <c r="C2859" s="85" t="s">
        <v>4395</v>
      </c>
      <c r="D2859" s="85" t="s">
        <v>13090</v>
      </c>
      <c r="E2859" s="202" t="s">
        <v>1800</v>
      </c>
      <c r="F2859" s="85" t="s">
        <v>40</v>
      </c>
      <c r="G2859" s="85" t="s">
        <v>15326</v>
      </c>
      <c r="H2859" s="85" t="s">
        <v>20690</v>
      </c>
      <c r="I2859" s="3" t="s">
        <v>21239</v>
      </c>
      <c r="J2859" s="85" t="s">
        <v>115</v>
      </c>
      <c r="K2859" s="7" t="s">
        <v>4595</v>
      </c>
      <c r="L2859" s="3"/>
      <c r="M2859" s="3"/>
      <c r="N2859" s="41" t="s">
        <v>5187</v>
      </c>
      <c r="O2859" s="87">
        <v>0</v>
      </c>
      <c r="P2859" s="87">
        <v>0</v>
      </c>
      <c r="Q2859" s="87">
        <v>0</v>
      </c>
      <c r="R2859" s="87">
        <v>0</v>
      </c>
      <c r="S2859" s="87"/>
      <c r="T2859" s="87"/>
      <c r="U2859" s="85" t="s">
        <v>112</v>
      </c>
      <c r="V2859" s="3"/>
      <c r="X2859" s="3"/>
      <c r="Y2859" s="7"/>
      <c r="Z2859" s="6">
        <v>60000</v>
      </c>
      <c r="AA2859" s="160"/>
      <c r="AB2859" s="123" t="s">
        <v>4395</v>
      </c>
      <c r="AC2859" s="124"/>
      <c r="AD2859" s="41"/>
      <c r="AE2859" s="41"/>
      <c r="AF2859" s="41"/>
      <c r="AG2859" s="41"/>
      <c r="AH2859" s="41" t="s">
        <v>7061</v>
      </c>
      <c r="AI2859" s="80"/>
      <c r="AJ2859" s="80"/>
      <c r="AK2859" s="3"/>
      <c r="AL2859" s="85"/>
      <c r="AM2859" s="151" t="s">
        <v>28169</v>
      </c>
      <c r="AN2859" s="15"/>
      <c r="AO2859" s="166"/>
      <c r="AP2859" s="5">
        <f t="shared" si="45"/>
        <v>0</v>
      </c>
      <c r="AQ2859" s="16"/>
      <c r="AR2859" s="205">
        <v>1</v>
      </c>
      <c r="AS2859" s="16"/>
      <c r="AT2859" s="16"/>
      <c r="AU2859" s="16"/>
      <c r="AV2859" s="16"/>
      <c r="AW2859" s="16"/>
      <c r="AX2859" s="16"/>
    </row>
    <row r="2860" spans="1:50" customFormat="1" ht="15.75" hidden="1" customHeight="1" x14ac:dyDescent="0.2">
      <c r="A2860" s="7" t="s">
        <v>28081</v>
      </c>
      <c r="B2860" s="3" t="s">
        <v>28082</v>
      </c>
      <c r="C2860" s="85" t="s">
        <v>4395</v>
      </c>
      <c r="D2860" s="85" t="s">
        <v>13090</v>
      </c>
      <c r="E2860" s="202" t="s">
        <v>1800</v>
      </c>
      <c r="F2860" s="85" t="s">
        <v>40</v>
      </c>
      <c r="G2860" s="85" t="s">
        <v>43</v>
      </c>
      <c r="H2860" s="85" t="s">
        <v>20690</v>
      </c>
      <c r="I2860" s="3" t="s">
        <v>28083</v>
      </c>
      <c r="J2860" s="85" t="s">
        <v>4400</v>
      </c>
      <c r="K2860" s="7" t="s">
        <v>3838</v>
      </c>
      <c r="L2860" s="3"/>
      <c r="M2860" s="3"/>
      <c r="N2860" s="41" t="s">
        <v>5382</v>
      </c>
      <c r="O2860" s="87">
        <v>0</v>
      </c>
      <c r="P2860" s="87">
        <v>0</v>
      </c>
      <c r="Q2860" s="87">
        <v>0</v>
      </c>
      <c r="R2860" s="87">
        <v>0</v>
      </c>
      <c r="S2860" s="87"/>
      <c r="T2860" s="87"/>
      <c r="U2860" s="85" t="s">
        <v>112</v>
      </c>
      <c r="V2860" s="3"/>
      <c r="X2860" s="3"/>
      <c r="Y2860" s="7"/>
      <c r="Z2860" s="6">
        <v>8951</v>
      </c>
      <c r="AA2860" s="160"/>
      <c r="AB2860" s="123" t="s">
        <v>4395</v>
      </c>
      <c r="AC2860" s="124"/>
      <c r="AD2860" s="41"/>
      <c r="AE2860" s="41"/>
      <c r="AF2860" s="41"/>
      <c r="AG2860" s="41"/>
      <c r="AH2860" s="41" t="s">
        <v>7061</v>
      </c>
      <c r="AI2860" s="80"/>
      <c r="AJ2860" s="97"/>
      <c r="AK2860" s="3"/>
      <c r="AL2860" s="85"/>
      <c r="AM2860" s="151" t="s">
        <v>28169</v>
      </c>
      <c r="AN2860" s="15"/>
      <c r="AO2860" s="166"/>
      <c r="AP2860" s="5">
        <f t="shared" si="45"/>
        <v>0</v>
      </c>
      <c r="AQ2860" s="16"/>
      <c r="AR2860" s="205">
        <v>1</v>
      </c>
      <c r="AS2860" s="16"/>
      <c r="AT2860" s="16"/>
      <c r="AU2860" s="16"/>
      <c r="AV2860" s="16"/>
      <c r="AW2860" s="16"/>
      <c r="AX2860" s="16"/>
    </row>
    <row r="2861" spans="1:50" customFormat="1" ht="15.75" hidden="1" customHeight="1" x14ac:dyDescent="0.2">
      <c r="A2861" s="7" t="s">
        <v>28084</v>
      </c>
      <c r="B2861" s="3" t="s">
        <v>28085</v>
      </c>
      <c r="C2861" s="85" t="s">
        <v>4395</v>
      </c>
      <c r="D2861" s="85" t="s">
        <v>13090</v>
      </c>
      <c r="E2861" s="202" t="s">
        <v>1800</v>
      </c>
      <c r="F2861" s="85" t="s">
        <v>40</v>
      </c>
      <c r="G2861" s="85" t="s">
        <v>43</v>
      </c>
      <c r="H2861" s="85" t="s">
        <v>20690</v>
      </c>
      <c r="I2861" s="3" t="s">
        <v>28083</v>
      </c>
      <c r="J2861" s="85" t="s">
        <v>4400</v>
      </c>
      <c r="K2861" s="7" t="s">
        <v>3838</v>
      </c>
      <c r="L2861" s="3"/>
      <c r="M2861" s="3"/>
      <c r="N2861" s="41" t="s">
        <v>5382</v>
      </c>
      <c r="O2861" s="87">
        <v>0</v>
      </c>
      <c r="P2861" s="87">
        <v>0</v>
      </c>
      <c r="Q2861" s="87">
        <v>0</v>
      </c>
      <c r="R2861" s="87">
        <v>0</v>
      </c>
      <c r="S2861" s="87"/>
      <c r="T2861" s="87"/>
      <c r="U2861" s="85" t="s">
        <v>112</v>
      </c>
      <c r="V2861" s="3"/>
      <c r="X2861" s="3"/>
      <c r="Y2861" s="7"/>
      <c r="Z2861" s="6">
        <v>9619</v>
      </c>
      <c r="AA2861" s="160"/>
      <c r="AB2861" s="123" t="s">
        <v>4395</v>
      </c>
      <c r="AC2861" s="124"/>
      <c r="AD2861" s="41"/>
      <c r="AE2861" s="41"/>
      <c r="AF2861" s="41"/>
      <c r="AG2861" s="41"/>
      <c r="AH2861" s="41" t="s">
        <v>7061</v>
      </c>
      <c r="AI2861" s="80"/>
      <c r="AJ2861" s="80"/>
      <c r="AK2861" s="3"/>
      <c r="AL2861" s="85"/>
      <c r="AM2861" s="151" t="s">
        <v>28169</v>
      </c>
      <c r="AN2861" s="15"/>
      <c r="AO2861" s="166"/>
      <c r="AP2861" s="5">
        <f t="shared" si="45"/>
        <v>0</v>
      </c>
      <c r="AQ2861" s="16"/>
      <c r="AR2861" s="205">
        <v>1</v>
      </c>
      <c r="AS2861" s="16"/>
      <c r="AT2861" s="16"/>
      <c r="AU2861" s="16"/>
      <c r="AV2861" s="16"/>
      <c r="AW2861" s="16"/>
      <c r="AX2861" s="16"/>
    </row>
    <row r="2862" spans="1:50" customFormat="1" ht="15.75" hidden="1" customHeight="1" x14ac:dyDescent="0.2">
      <c r="A2862" s="7" t="s">
        <v>28086</v>
      </c>
      <c r="B2862" s="3" t="s">
        <v>28087</v>
      </c>
      <c r="C2862" s="85" t="s">
        <v>4395</v>
      </c>
      <c r="D2862" s="85" t="s">
        <v>13090</v>
      </c>
      <c r="E2862" s="202" t="s">
        <v>1800</v>
      </c>
      <c r="F2862" s="85" t="s">
        <v>40</v>
      </c>
      <c r="G2862" s="85" t="s">
        <v>43</v>
      </c>
      <c r="H2862" s="85" t="s">
        <v>20690</v>
      </c>
      <c r="I2862" s="3" t="s">
        <v>28083</v>
      </c>
      <c r="J2862" s="85" t="s">
        <v>4400</v>
      </c>
      <c r="K2862" s="7" t="s">
        <v>3838</v>
      </c>
      <c r="L2862" s="3"/>
      <c r="M2862" s="3"/>
      <c r="N2862" s="41" t="s">
        <v>5382</v>
      </c>
      <c r="O2862" s="87">
        <v>0</v>
      </c>
      <c r="P2862" s="87">
        <v>0</v>
      </c>
      <c r="Q2862" s="87">
        <v>0</v>
      </c>
      <c r="R2862" s="87">
        <v>0</v>
      </c>
      <c r="S2862" s="87"/>
      <c r="T2862" s="87"/>
      <c r="U2862" s="85" t="s">
        <v>112</v>
      </c>
      <c r="V2862" s="3"/>
      <c r="X2862" s="3"/>
      <c r="Y2862" s="7"/>
      <c r="Z2862" s="6">
        <v>8951</v>
      </c>
      <c r="AA2862" s="160"/>
      <c r="AB2862" s="123" t="s">
        <v>4395</v>
      </c>
      <c r="AC2862" s="124"/>
      <c r="AD2862" s="41"/>
      <c r="AE2862" s="41"/>
      <c r="AF2862" s="41"/>
      <c r="AG2862" s="41"/>
      <c r="AH2862" s="41" t="s">
        <v>7061</v>
      </c>
      <c r="AI2862" s="80"/>
      <c r="AJ2862" s="80"/>
      <c r="AK2862" s="3"/>
      <c r="AL2862" s="85"/>
      <c r="AM2862" s="151" t="s">
        <v>28169</v>
      </c>
      <c r="AN2862" s="15"/>
      <c r="AO2862" s="166"/>
      <c r="AP2862" s="5">
        <f t="shared" si="45"/>
        <v>0</v>
      </c>
      <c r="AQ2862" s="16"/>
      <c r="AR2862" s="205">
        <v>1</v>
      </c>
      <c r="AS2862" s="16"/>
      <c r="AT2862" s="16"/>
      <c r="AU2862" s="16"/>
      <c r="AV2862" s="16"/>
      <c r="AW2862" s="16"/>
      <c r="AX2862" s="16"/>
    </row>
    <row r="2863" spans="1:50" customFormat="1" ht="15.75" hidden="1" customHeight="1" x14ac:dyDescent="0.2">
      <c r="A2863" s="7" t="s">
        <v>4791</v>
      </c>
      <c r="B2863" s="3" t="s">
        <v>4792</v>
      </c>
      <c r="C2863" s="85" t="s">
        <v>4395</v>
      </c>
      <c r="D2863" s="85" t="s">
        <v>13090</v>
      </c>
      <c r="E2863" s="202" t="s">
        <v>26712</v>
      </c>
      <c r="F2863" s="85" t="s">
        <v>55</v>
      </c>
      <c r="G2863" s="85" t="s">
        <v>15355</v>
      </c>
      <c r="H2863" s="85" t="s">
        <v>20690</v>
      </c>
      <c r="I2863" s="3" t="s">
        <v>4405</v>
      </c>
      <c r="J2863" s="85" t="s">
        <v>4400</v>
      </c>
      <c r="K2863" s="7" t="s">
        <v>4422</v>
      </c>
      <c r="L2863" s="3"/>
      <c r="M2863" s="3"/>
      <c r="N2863" s="41" t="s">
        <v>4630</v>
      </c>
      <c r="O2863" s="87">
        <v>435220</v>
      </c>
      <c r="P2863" s="87">
        <v>325067</v>
      </c>
      <c r="Q2863" s="87">
        <v>110153</v>
      </c>
      <c r="R2863" s="87">
        <v>0</v>
      </c>
      <c r="S2863" s="87"/>
      <c r="T2863" s="87"/>
      <c r="U2863" s="85">
        <v>2011</v>
      </c>
      <c r="V2863" s="3" t="s">
        <v>4630</v>
      </c>
      <c r="W2863" s="3"/>
      <c r="X2863" s="3"/>
      <c r="Y2863" s="3"/>
      <c r="Z2863" s="6">
        <v>62774</v>
      </c>
      <c r="AA2863" s="160"/>
      <c r="AB2863" s="123" t="s">
        <v>4395</v>
      </c>
      <c r="AC2863" s="124"/>
      <c r="AD2863" s="41"/>
      <c r="AE2863" s="83"/>
      <c r="AF2863" s="83"/>
      <c r="AG2863" s="41"/>
      <c r="AH2863" s="41" t="s">
        <v>13748</v>
      </c>
      <c r="AI2863" s="80" t="s">
        <v>18241</v>
      </c>
      <c r="AJ2863" s="97" t="s">
        <v>20145</v>
      </c>
      <c r="AK2863" s="3"/>
      <c r="AL2863" s="85"/>
      <c r="AM2863" s="151" t="s">
        <v>19998</v>
      </c>
      <c r="AN2863" s="15"/>
      <c r="AO2863" s="166"/>
      <c r="AP2863" s="5">
        <f t="shared" si="45"/>
        <v>0</v>
      </c>
      <c r="AQ2863" s="16"/>
      <c r="AR2863" s="205">
        <v>1</v>
      </c>
      <c r="AS2863" s="16"/>
      <c r="AT2863" s="16"/>
      <c r="AU2863" s="16"/>
      <c r="AV2863" s="16"/>
      <c r="AW2863" s="16"/>
      <c r="AX2863" s="16"/>
    </row>
    <row r="2864" spans="1:50" customFormat="1" ht="15.75" hidden="1" customHeight="1" x14ac:dyDescent="0.2">
      <c r="A2864" s="7" t="s">
        <v>28088</v>
      </c>
      <c r="B2864" s="3" t="s">
        <v>28089</v>
      </c>
      <c r="C2864" s="85" t="s">
        <v>4395</v>
      </c>
      <c r="D2864" s="85" t="s">
        <v>13090</v>
      </c>
      <c r="E2864" s="202" t="s">
        <v>1800</v>
      </c>
      <c r="F2864" s="85" t="s">
        <v>40</v>
      </c>
      <c r="G2864" s="85" t="s">
        <v>43</v>
      </c>
      <c r="H2864" s="85" t="s">
        <v>20690</v>
      </c>
      <c r="I2864" s="3" t="s">
        <v>26526</v>
      </c>
      <c r="J2864" s="85" t="s">
        <v>4400</v>
      </c>
      <c r="K2864" s="7" t="s">
        <v>3838</v>
      </c>
      <c r="L2864" s="3"/>
      <c r="M2864" s="3"/>
      <c r="N2864" s="41" t="s">
        <v>8474</v>
      </c>
      <c r="O2864" s="87">
        <v>0</v>
      </c>
      <c r="P2864" s="87">
        <v>0</v>
      </c>
      <c r="Q2864" s="87">
        <v>0</v>
      </c>
      <c r="R2864" s="87">
        <v>0</v>
      </c>
      <c r="S2864" s="87"/>
      <c r="T2864" s="87"/>
      <c r="U2864" s="85" t="s">
        <v>112</v>
      </c>
      <c r="V2864" s="3"/>
      <c r="X2864" s="3"/>
      <c r="Y2864" s="7"/>
      <c r="Z2864" s="6">
        <v>2431</v>
      </c>
      <c r="AA2864" s="160"/>
      <c r="AB2864" s="123" t="s">
        <v>4395</v>
      </c>
      <c r="AC2864" s="124"/>
      <c r="AD2864" s="41"/>
      <c r="AE2864" s="41"/>
      <c r="AF2864" s="41"/>
      <c r="AG2864" s="41"/>
      <c r="AH2864" s="41" t="s">
        <v>7061</v>
      </c>
      <c r="AI2864" s="80"/>
      <c r="AJ2864" s="80"/>
      <c r="AK2864" s="3"/>
      <c r="AL2864" s="85"/>
      <c r="AM2864" s="151" t="s">
        <v>28169</v>
      </c>
      <c r="AN2864" s="15"/>
      <c r="AO2864" s="166"/>
      <c r="AP2864" s="5">
        <f t="shared" si="45"/>
        <v>0</v>
      </c>
      <c r="AQ2864" s="16"/>
      <c r="AR2864" s="205">
        <v>1</v>
      </c>
      <c r="AS2864" s="16"/>
      <c r="AT2864" s="16"/>
      <c r="AU2864" s="16"/>
      <c r="AV2864" s="16"/>
      <c r="AW2864" s="16"/>
      <c r="AX2864" s="16"/>
    </row>
    <row r="2865" spans="1:50" customFormat="1" ht="15.75" hidden="1" customHeight="1" x14ac:dyDescent="0.2">
      <c r="A2865" s="7" t="s">
        <v>28090</v>
      </c>
      <c r="B2865" s="3" t="s">
        <v>28091</v>
      </c>
      <c r="C2865" s="85" t="s">
        <v>4395</v>
      </c>
      <c r="D2865" s="85" t="s">
        <v>13090</v>
      </c>
      <c r="E2865" s="202" t="s">
        <v>1800</v>
      </c>
      <c r="F2865" s="85" t="s">
        <v>40</v>
      </c>
      <c r="G2865" s="85" t="s">
        <v>43</v>
      </c>
      <c r="H2865" s="85" t="s">
        <v>20690</v>
      </c>
      <c r="I2865" s="3" t="s">
        <v>6379</v>
      </c>
      <c r="J2865" s="85" t="s">
        <v>115</v>
      </c>
      <c r="K2865" s="7" t="s">
        <v>13855</v>
      </c>
      <c r="L2865" s="3"/>
      <c r="M2865" s="3"/>
      <c r="N2865" s="41" t="s">
        <v>13856</v>
      </c>
      <c r="O2865" s="87">
        <v>0</v>
      </c>
      <c r="P2865" s="87">
        <v>0</v>
      </c>
      <c r="Q2865" s="87">
        <v>0</v>
      </c>
      <c r="R2865" s="87">
        <v>0</v>
      </c>
      <c r="S2865" s="87"/>
      <c r="T2865" s="87"/>
      <c r="U2865" s="85" t="s">
        <v>112</v>
      </c>
      <c r="V2865" s="3"/>
      <c r="X2865" s="3"/>
      <c r="Y2865" s="7"/>
      <c r="Z2865" s="6">
        <v>904974</v>
      </c>
      <c r="AA2865" s="160"/>
      <c r="AB2865" s="123" t="s">
        <v>4395</v>
      </c>
      <c r="AC2865" s="124"/>
      <c r="AD2865" s="41"/>
      <c r="AE2865" s="41"/>
      <c r="AF2865" s="41"/>
      <c r="AG2865" s="41"/>
      <c r="AH2865" s="41" t="s">
        <v>7061</v>
      </c>
      <c r="AI2865" s="80"/>
      <c r="AJ2865" s="80"/>
      <c r="AK2865" s="3"/>
      <c r="AL2865" s="85"/>
      <c r="AM2865" s="151" t="s">
        <v>28169</v>
      </c>
      <c r="AN2865" s="15"/>
      <c r="AO2865" s="166"/>
      <c r="AP2865" s="5">
        <f t="shared" si="45"/>
        <v>0</v>
      </c>
      <c r="AQ2865" s="16"/>
      <c r="AR2865" s="205">
        <v>1</v>
      </c>
      <c r="AS2865" s="16"/>
      <c r="AT2865" s="16"/>
      <c r="AU2865" s="16"/>
      <c r="AV2865" s="16"/>
      <c r="AW2865" s="16"/>
      <c r="AX2865" s="16"/>
    </row>
    <row r="2866" spans="1:50" customFormat="1" ht="15.75" hidden="1" customHeight="1" x14ac:dyDescent="0.2">
      <c r="A2866" s="7" t="s">
        <v>28092</v>
      </c>
      <c r="B2866" s="3" t="s">
        <v>28093</v>
      </c>
      <c r="C2866" s="85" t="s">
        <v>4395</v>
      </c>
      <c r="D2866" s="85" t="s">
        <v>13090</v>
      </c>
      <c r="E2866" s="202" t="s">
        <v>1800</v>
      </c>
      <c r="F2866" s="85" t="s">
        <v>40</v>
      </c>
      <c r="G2866" s="85" t="s">
        <v>43</v>
      </c>
      <c r="H2866" s="85" t="s">
        <v>20690</v>
      </c>
      <c r="I2866" s="3" t="s">
        <v>26526</v>
      </c>
      <c r="J2866" s="85" t="s">
        <v>4400</v>
      </c>
      <c r="K2866" s="7" t="s">
        <v>3838</v>
      </c>
      <c r="L2866" s="3"/>
      <c r="M2866" s="3"/>
      <c r="N2866" s="41" t="s">
        <v>6842</v>
      </c>
      <c r="O2866" s="87">
        <v>0</v>
      </c>
      <c r="P2866" s="87">
        <v>0</v>
      </c>
      <c r="Q2866" s="87">
        <v>0</v>
      </c>
      <c r="R2866" s="87">
        <v>0</v>
      </c>
      <c r="S2866" s="87"/>
      <c r="T2866" s="87"/>
      <c r="U2866" s="85" t="s">
        <v>112</v>
      </c>
      <c r="V2866" s="3"/>
      <c r="X2866" s="3"/>
      <c r="Y2866" s="7"/>
      <c r="Z2866" s="6">
        <v>280297</v>
      </c>
      <c r="AA2866" s="160"/>
      <c r="AB2866" s="123" t="s">
        <v>4395</v>
      </c>
      <c r="AC2866" s="124"/>
      <c r="AD2866" s="41"/>
      <c r="AE2866" s="41"/>
      <c r="AF2866" s="41"/>
      <c r="AG2866" s="41"/>
      <c r="AH2866" s="41" t="s">
        <v>7061</v>
      </c>
      <c r="AI2866" s="80"/>
      <c r="AJ2866" s="97"/>
      <c r="AK2866" s="3"/>
      <c r="AL2866" s="85"/>
      <c r="AM2866" s="151" t="s">
        <v>28169</v>
      </c>
      <c r="AN2866" s="15"/>
      <c r="AO2866" s="166"/>
      <c r="AP2866" s="5">
        <f t="shared" si="45"/>
        <v>0</v>
      </c>
      <c r="AQ2866" s="16"/>
      <c r="AR2866" s="205">
        <v>1</v>
      </c>
      <c r="AS2866" s="16"/>
      <c r="AT2866" s="16"/>
      <c r="AU2866" s="16"/>
      <c r="AV2866" s="16"/>
      <c r="AW2866" s="16"/>
      <c r="AX2866" s="16"/>
    </row>
    <row r="2867" spans="1:50" customFormat="1" ht="15.75" hidden="1" customHeight="1" x14ac:dyDescent="0.2">
      <c r="A2867" s="7" t="s">
        <v>28094</v>
      </c>
      <c r="B2867" s="3" t="s">
        <v>28095</v>
      </c>
      <c r="C2867" s="85" t="s">
        <v>4395</v>
      </c>
      <c r="D2867" s="85" t="s">
        <v>13090</v>
      </c>
      <c r="E2867" s="202" t="s">
        <v>1800</v>
      </c>
      <c r="F2867" s="85" t="s">
        <v>40</v>
      </c>
      <c r="G2867" s="85" t="s">
        <v>43</v>
      </c>
      <c r="H2867" s="85" t="s">
        <v>20690</v>
      </c>
      <c r="I2867" s="3" t="s">
        <v>26526</v>
      </c>
      <c r="J2867" s="85" t="s">
        <v>4400</v>
      </c>
      <c r="K2867" s="7" t="s">
        <v>3838</v>
      </c>
      <c r="L2867" s="3"/>
      <c r="M2867" s="3"/>
      <c r="N2867" s="41" t="s">
        <v>24275</v>
      </c>
      <c r="O2867" s="87">
        <v>0</v>
      </c>
      <c r="P2867" s="87">
        <v>0</v>
      </c>
      <c r="Q2867" s="87">
        <v>0</v>
      </c>
      <c r="R2867" s="87">
        <v>0</v>
      </c>
      <c r="S2867" s="87"/>
      <c r="T2867" s="87"/>
      <c r="U2867" s="85" t="s">
        <v>112</v>
      </c>
      <c r="V2867" s="3"/>
      <c r="X2867" s="3"/>
      <c r="Y2867" s="7"/>
      <c r="Z2867" s="6">
        <v>334000</v>
      </c>
      <c r="AA2867" s="160"/>
      <c r="AB2867" s="123" t="s">
        <v>4395</v>
      </c>
      <c r="AC2867" s="124"/>
      <c r="AD2867" s="41"/>
      <c r="AE2867" s="41"/>
      <c r="AF2867" s="41"/>
      <c r="AG2867" s="41"/>
      <c r="AH2867" s="41" t="s">
        <v>7061</v>
      </c>
      <c r="AI2867" s="80"/>
      <c r="AJ2867" s="97"/>
      <c r="AK2867" s="3"/>
      <c r="AL2867" s="85"/>
      <c r="AM2867" s="151" t="s">
        <v>28169</v>
      </c>
      <c r="AN2867" s="15"/>
      <c r="AO2867" s="166"/>
      <c r="AP2867" s="5">
        <f t="shared" si="45"/>
        <v>0</v>
      </c>
      <c r="AQ2867" s="16"/>
      <c r="AR2867" s="205">
        <v>1</v>
      </c>
      <c r="AS2867" s="16"/>
      <c r="AT2867" s="16"/>
      <c r="AU2867" s="16"/>
      <c r="AV2867" s="16"/>
      <c r="AW2867" s="16"/>
      <c r="AX2867" s="16"/>
    </row>
    <row r="2868" spans="1:50" customFormat="1" ht="15.75" hidden="1" customHeight="1" x14ac:dyDescent="0.2">
      <c r="A2868" s="7" t="s">
        <v>4793</v>
      </c>
      <c r="B2868" s="3" t="s">
        <v>4794</v>
      </c>
      <c r="C2868" s="85" t="s">
        <v>4395</v>
      </c>
      <c r="D2868" s="85" t="s">
        <v>13090</v>
      </c>
      <c r="E2868" s="202" t="s">
        <v>26712</v>
      </c>
      <c r="F2868" s="85" t="s">
        <v>68</v>
      </c>
      <c r="G2868" s="85" t="s">
        <v>69</v>
      </c>
      <c r="H2868" s="85" t="s">
        <v>20690</v>
      </c>
      <c r="I2868" s="3" t="s">
        <v>4693</v>
      </c>
      <c r="J2868" s="85" t="s">
        <v>4435</v>
      </c>
      <c r="K2868" s="7" t="s">
        <v>4744</v>
      </c>
      <c r="L2868" s="3"/>
      <c r="M2868" s="3"/>
      <c r="N2868" s="41" t="s">
        <v>4658</v>
      </c>
      <c r="O2868" s="87">
        <v>13428</v>
      </c>
      <c r="P2868" s="87">
        <v>6109</v>
      </c>
      <c r="Q2868" s="87">
        <v>7319</v>
      </c>
      <c r="R2868" s="87">
        <v>0</v>
      </c>
      <c r="S2868" s="87"/>
      <c r="T2868" s="87"/>
      <c r="U2868" s="85">
        <v>2014</v>
      </c>
      <c r="V2868" s="3" t="s">
        <v>4658</v>
      </c>
      <c r="W2868" s="3"/>
      <c r="X2868" s="3"/>
      <c r="Y2868" s="3"/>
      <c r="Z2868" s="6">
        <v>2949</v>
      </c>
      <c r="AA2868" s="160"/>
      <c r="AB2868" s="123" t="s">
        <v>4395</v>
      </c>
      <c r="AC2868" s="124"/>
      <c r="AD2868" s="41"/>
      <c r="AE2868" s="83"/>
      <c r="AF2868" s="83"/>
      <c r="AG2868" s="41"/>
      <c r="AH2868" s="41" t="s">
        <v>4460</v>
      </c>
      <c r="AI2868" s="80" t="s">
        <v>18242</v>
      </c>
      <c r="AJ2868" s="97" t="s">
        <v>20146</v>
      </c>
      <c r="AK2868" s="3"/>
      <c r="AL2868" s="85"/>
      <c r="AM2868" s="151" t="s">
        <v>19998</v>
      </c>
      <c r="AN2868" s="15"/>
      <c r="AO2868" s="166"/>
      <c r="AP2868" s="5">
        <f t="shared" si="45"/>
        <v>0</v>
      </c>
      <c r="AQ2868" s="16"/>
      <c r="AR2868" s="205">
        <v>1</v>
      </c>
      <c r="AS2868" s="16"/>
      <c r="AT2868" s="16"/>
      <c r="AU2868" s="16"/>
      <c r="AV2868" s="16"/>
      <c r="AW2868" s="16"/>
      <c r="AX2868" s="16"/>
    </row>
    <row r="2869" spans="1:50" customFormat="1" ht="15.75" hidden="1" customHeight="1" x14ac:dyDescent="0.2">
      <c r="A2869" s="7" t="s">
        <v>28096</v>
      </c>
      <c r="B2869" s="3" t="s">
        <v>28097</v>
      </c>
      <c r="C2869" s="85" t="s">
        <v>4395</v>
      </c>
      <c r="D2869" s="85" t="s">
        <v>13090</v>
      </c>
      <c r="E2869" s="202" t="s">
        <v>1800</v>
      </c>
      <c r="F2869" s="85" t="s">
        <v>14</v>
      </c>
      <c r="G2869" s="85" t="s">
        <v>17</v>
      </c>
      <c r="H2869" s="85" t="s">
        <v>20690</v>
      </c>
      <c r="I2869" s="3" t="s">
        <v>4455</v>
      </c>
      <c r="J2869" s="85" t="s">
        <v>4400</v>
      </c>
      <c r="K2869" s="7" t="s">
        <v>4422</v>
      </c>
      <c r="L2869" s="3"/>
      <c r="M2869" s="3"/>
      <c r="N2869" s="41" t="s">
        <v>16588</v>
      </c>
      <c r="O2869" s="87">
        <v>0</v>
      </c>
      <c r="P2869" s="87">
        <v>0</v>
      </c>
      <c r="Q2869" s="87">
        <v>0</v>
      </c>
      <c r="R2869" s="87">
        <v>0</v>
      </c>
      <c r="S2869" s="87"/>
      <c r="T2869" s="87"/>
      <c r="U2869" s="85" t="s">
        <v>112</v>
      </c>
      <c r="V2869" s="3"/>
      <c r="X2869" s="3"/>
      <c r="Y2869" s="7"/>
      <c r="Z2869" s="6">
        <v>87155</v>
      </c>
      <c r="AA2869" s="160"/>
      <c r="AB2869" s="123" t="s">
        <v>4395</v>
      </c>
      <c r="AC2869" s="124"/>
      <c r="AD2869" s="41"/>
      <c r="AE2869" s="41"/>
      <c r="AF2869" s="41"/>
      <c r="AG2869" s="41"/>
      <c r="AH2869" s="41" t="s">
        <v>13745</v>
      </c>
      <c r="AI2869" s="80"/>
      <c r="AJ2869" s="97"/>
      <c r="AK2869" s="3"/>
      <c r="AL2869" s="85"/>
      <c r="AM2869" s="151" t="s">
        <v>28169</v>
      </c>
      <c r="AN2869" s="15"/>
      <c r="AO2869" s="166"/>
      <c r="AP2869" s="5">
        <f t="shared" si="45"/>
        <v>0</v>
      </c>
      <c r="AQ2869" s="16"/>
      <c r="AR2869" s="205">
        <v>1</v>
      </c>
      <c r="AS2869" s="16"/>
      <c r="AT2869" s="16"/>
      <c r="AU2869" s="16"/>
      <c r="AV2869" s="16"/>
      <c r="AW2869" s="16"/>
      <c r="AX2869" s="16"/>
    </row>
    <row r="2870" spans="1:50" customFormat="1" ht="15.75" hidden="1" customHeight="1" x14ac:dyDescent="0.2">
      <c r="A2870" s="7" t="s">
        <v>28098</v>
      </c>
      <c r="B2870" s="3" t="s">
        <v>28099</v>
      </c>
      <c r="C2870" s="85" t="s">
        <v>4395</v>
      </c>
      <c r="D2870" s="85" t="s">
        <v>13090</v>
      </c>
      <c r="E2870" s="202" t="s">
        <v>1800</v>
      </c>
      <c r="F2870" s="85" t="s">
        <v>40</v>
      </c>
      <c r="G2870" s="85" t="s">
        <v>43</v>
      </c>
      <c r="H2870" s="85" t="s">
        <v>20690</v>
      </c>
      <c r="I2870" s="3" t="s">
        <v>26526</v>
      </c>
      <c r="J2870" s="85" t="s">
        <v>4400</v>
      </c>
      <c r="K2870" s="7" t="s">
        <v>3838</v>
      </c>
      <c r="L2870" s="3"/>
      <c r="M2870" s="3"/>
      <c r="N2870" s="41" t="s">
        <v>27693</v>
      </c>
      <c r="O2870" s="87">
        <v>0</v>
      </c>
      <c r="P2870" s="87">
        <v>0</v>
      </c>
      <c r="Q2870" s="87">
        <v>0</v>
      </c>
      <c r="R2870" s="87">
        <v>0</v>
      </c>
      <c r="S2870" s="87"/>
      <c r="T2870" s="87"/>
      <c r="U2870" s="85" t="s">
        <v>112</v>
      </c>
      <c r="V2870" s="3"/>
      <c r="X2870" s="3"/>
      <c r="Y2870" s="7"/>
      <c r="Z2870" s="6">
        <v>0</v>
      </c>
      <c r="AA2870" s="160"/>
      <c r="AB2870" s="123" t="s">
        <v>4395</v>
      </c>
      <c r="AC2870" s="124"/>
      <c r="AD2870" s="41"/>
      <c r="AE2870" s="41"/>
      <c r="AF2870" s="41"/>
      <c r="AG2870" s="41"/>
      <c r="AH2870" s="41" t="s">
        <v>7061</v>
      </c>
      <c r="AI2870" s="80"/>
      <c r="AJ2870" s="97"/>
      <c r="AK2870" s="3"/>
      <c r="AL2870" s="85"/>
      <c r="AM2870" s="151" t="s">
        <v>28169</v>
      </c>
      <c r="AN2870" s="15"/>
      <c r="AO2870" s="166"/>
      <c r="AP2870" s="5">
        <f t="shared" si="45"/>
        <v>0</v>
      </c>
      <c r="AQ2870" s="16"/>
      <c r="AR2870" s="205">
        <v>1</v>
      </c>
      <c r="AS2870" s="16"/>
      <c r="AT2870" s="16"/>
      <c r="AU2870" s="16"/>
      <c r="AV2870" s="16"/>
      <c r="AW2870" s="16"/>
      <c r="AX2870" s="16"/>
    </row>
    <row r="2871" spans="1:50" customFormat="1" ht="15.75" hidden="1" customHeight="1" x14ac:dyDescent="0.2">
      <c r="A2871" s="7" t="s">
        <v>28100</v>
      </c>
      <c r="B2871" s="3" t="s">
        <v>28101</v>
      </c>
      <c r="C2871" s="85" t="s">
        <v>4395</v>
      </c>
      <c r="D2871" s="85" t="s">
        <v>13090</v>
      </c>
      <c r="E2871" s="202" t="s">
        <v>1800</v>
      </c>
      <c r="F2871" s="85" t="s">
        <v>40</v>
      </c>
      <c r="G2871" s="85" t="s">
        <v>43</v>
      </c>
      <c r="H2871" s="85" t="s">
        <v>20690</v>
      </c>
      <c r="I2871" s="3" t="s">
        <v>26526</v>
      </c>
      <c r="J2871" s="85" t="s">
        <v>4400</v>
      </c>
      <c r="K2871" s="7" t="s">
        <v>3838</v>
      </c>
      <c r="L2871" s="3"/>
      <c r="M2871" s="3"/>
      <c r="N2871" s="41" t="s">
        <v>27693</v>
      </c>
      <c r="O2871" s="87">
        <v>0</v>
      </c>
      <c r="P2871" s="87">
        <v>0</v>
      </c>
      <c r="Q2871" s="87">
        <v>0</v>
      </c>
      <c r="R2871" s="87">
        <v>0</v>
      </c>
      <c r="S2871" s="87"/>
      <c r="T2871" s="87"/>
      <c r="U2871" s="85" t="s">
        <v>112</v>
      </c>
      <c r="V2871" s="3"/>
      <c r="X2871" s="3"/>
      <c r="Y2871" s="7"/>
      <c r="Z2871" s="6">
        <v>140049</v>
      </c>
      <c r="AA2871" s="160"/>
      <c r="AB2871" s="123" t="s">
        <v>4395</v>
      </c>
      <c r="AC2871" s="124"/>
      <c r="AD2871" s="41"/>
      <c r="AE2871" s="41"/>
      <c r="AF2871" s="41"/>
      <c r="AG2871" s="41"/>
      <c r="AH2871" s="41" t="s">
        <v>7061</v>
      </c>
      <c r="AI2871" s="80"/>
      <c r="AJ2871" s="97"/>
      <c r="AK2871" s="3"/>
      <c r="AL2871" s="85"/>
      <c r="AM2871" s="151" t="s">
        <v>28169</v>
      </c>
      <c r="AN2871" s="15"/>
      <c r="AO2871" s="166"/>
      <c r="AP2871" s="5">
        <f t="shared" si="45"/>
        <v>0</v>
      </c>
      <c r="AQ2871" s="16"/>
      <c r="AR2871" s="205">
        <v>1</v>
      </c>
      <c r="AS2871" s="16"/>
      <c r="AT2871" s="16"/>
      <c r="AU2871" s="16"/>
      <c r="AV2871" s="16"/>
      <c r="AW2871" s="16"/>
      <c r="AX2871" s="16"/>
    </row>
    <row r="2872" spans="1:50" customFormat="1" ht="15.75" hidden="1" customHeight="1" x14ac:dyDescent="0.2">
      <c r="A2872" s="7" t="s">
        <v>4795</v>
      </c>
      <c r="B2872" s="3" t="s">
        <v>4796</v>
      </c>
      <c r="C2872" s="85" t="s">
        <v>4395</v>
      </c>
      <c r="D2872" s="85" t="s">
        <v>13090</v>
      </c>
      <c r="E2872" s="202" t="s">
        <v>26712</v>
      </c>
      <c r="F2872" s="85" t="s">
        <v>55</v>
      </c>
      <c r="G2872" s="85" t="s">
        <v>63</v>
      </c>
      <c r="H2872" s="85" t="s">
        <v>20690</v>
      </c>
      <c r="I2872" s="3" t="s">
        <v>4405</v>
      </c>
      <c r="J2872" s="85" t="s">
        <v>4406</v>
      </c>
      <c r="K2872" s="7" t="s">
        <v>4407</v>
      </c>
      <c r="L2872" s="3"/>
      <c r="M2872" s="3"/>
      <c r="N2872" s="41" t="s">
        <v>13912</v>
      </c>
      <c r="O2872" s="87">
        <v>102006</v>
      </c>
      <c r="P2872" s="87">
        <v>48911</v>
      </c>
      <c r="Q2872" s="87">
        <v>53095</v>
      </c>
      <c r="R2872" s="87">
        <v>130</v>
      </c>
      <c r="S2872" s="87"/>
      <c r="T2872" s="87"/>
      <c r="U2872" s="85">
        <v>2015</v>
      </c>
      <c r="V2872" s="3" t="s">
        <v>4797</v>
      </c>
      <c r="W2872" s="3"/>
      <c r="X2872" s="3"/>
      <c r="Y2872" s="3"/>
      <c r="Z2872" s="6">
        <v>14642</v>
      </c>
      <c r="AA2872" s="160"/>
      <c r="AB2872" s="123" t="s">
        <v>4395</v>
      </c>
      <c r="AC2872" s="124"/>
      <c r="AD2872" s="41"/>
      <c r="AE2872" s="83"/>
      <c r="AF2872" s="83"/>
      <c r="AG2872" s="41"/>
      <c r="AH2872" s="41" t="s">
        <v>63</v>
      </c>
      <c r="AI2872" s="80" t="s">
        <v>18243</v>
      </c>
      <c r="AJ2872" s="80" t="s">
        <v>20147</v>
      </c>
      <c r="AK2872" s="3"/>
      <c r="AL2872" s="85"/>
      <c r="AM2872" s="151" t="s">
        <v>19998</v>
      </c>
      <c r="AN2872" s="15"/>
      <c r="AO2872" s="166"/>
      <c r="AP2872" s="5">
        <f t="shared" si="45"/>
        <v>0</v>
      </c>
      <c r="AQ2872" s="16"/>
      <c r="AR2872" s="205">
        <v>1</v>
      </c>
      <c r="AS2872" s="16"/>
      <c r="AT2872" s="16"/>
      <c r="AU2872" s="16"/>
      <c r="AV2872" s="16"/>
      <c r="AW2872" s="16"/>
      <c r="AX2872" s="16"/>
    </row>
    <row r="2873" spans="1:50" customFormat="1" ht="15.75" hidden="1" customHeight="1" x14ac:dyDescent="0.2">
      <c r="A2873" s="7" t="s">
        <v>28102</v>
      </c>
      <c r="B2873" s="3" t="s">
        <v>28103</v>
      </c>
      <c r="C2873" s="85" t="s">
        <v>4395</v>
      </c>
      <c r="D2873" s="85" t="s">
        <v>13090</v>
      </c>
      <c r="E2873" s="202" t="s">
        <v>1800</v>
      </c>
      <c r="F2873" s="85" t="s">
        <v>40</v>
      </c>
      <c r="G2873" s="85" t="s">
        <v>43</v>
      </c>
      <c r="H2873" s="85" t="s">
        <v>20690</v>
      </c>
      <c r="I2873" s="3" t="s">
        <v>26526</v>
      </c>
      <c r="J2873" s="85" t="s">
        <v>4400</v>
      </c>
      <c r="K2873" s="7" t="s">
        <v>3838</v>
      </c>
      <c r="L2873" s="3"/>
      <c r="M2873" s="3"/>
      <c r="N2873" s="41" t="s">
        <v>6370</v>
      </c>
      <c r="O2873" s="87">
        <v>0</v>
      </c>
      <c r="P2873" s="87">
        <v>0</v>
      </c>
      <c r="Q2873" s="87">
        <v>0</v>
      </c>
      <c r="R2873" s="87">
        <v>0</v>
      </c>
      <c r="S2873" s="87"/>
      <c r="T2873" s="87"/>
      <c r="U2873" s="85" t="s">
        <v>112</v>
      </c>
      <c r="V2873" s="3"/>
      <c r="X2873" s="3"/>
      <c r="Y2873" s="7"/>
      <c r="Z2873" s="6">
        <v>1534210</v>
      </c>
      <c r="AA2873" s="160"/>
      <c r="AB2873" s="123" t="s">
        <v>4395</v>
      </c>
      <c r="AC2873" s="124"/>
      <c r="AD2873" s="41"/>
      <c r="AE2873" s="41"/>
      <c r="AF2873" s="41"/>
      <c r="AG2873" s="41"/>
      <c r="AH2873" s="41" t="s">
        <v>7061</v>
      </c>
      <c r="AI2873" s="80"/>
      <c r="AJ2873" s="97"/>
      <c r="AK2873" s="3"/>
      <c r="AL2873" s="85"/>
      <c r="AM2873" s="151" t="s">
        <v>28169</v>
      </c>
      <c r="AN2873" s="15"/>
      <c r="AO2873" s="166"/>
      <c r="AP2873" s="5">
        <f t="shared" si="45"/>
        <v>0</v>
      </c>
      <c r="AQ2873" s="16"/>
      <c r="AR2873" s="205">
        <v>1</v>
      </c>
      <c r="AS2873" s="16"/>
      <c r="AT2873" s="16"/>
      <c r="AU2873" s="16"/>
      <c r="AV2873" s="16"/>
      <c r="AW2873" s="16"/>
      <c r="AX2873" s="16"/>
    </row>
    <row r="2874" spans="1:50" customFormat="1" ht="15.75" hidden="1" customHeight="1" x14ac:dyDescent="0.2">
      <c r="A2874" s="7" t="s">
        <v>28104</v>
      </c>
      <c r="B2874" s="3" t="s">
        <v>28105</v>
      </c>
      <c r="C2874" s="85" t="s">
        <v>4395</v>
      </c>
      <c r="D2874" s="85" t="s">
        <v>13090</v>
      </c>
      <c r="E2874" s="202" t="s">
        <v>1800</v>
      </c>
      <c r="F2874" s="85" t="s">
        <v>64</v>
      </c>
      <c r="G2874" s="85" t="s">
        <v>25112</v>
      </c>
      <c r="H2874" s="85" t="s">
        <v>20690</v>
      </c>
      <c r="I2874" s="3" t="s">
        <v>27844</v>
      </c>
      <c r="J2874" s="85" t="s">
        <v>5593</v>
      </c>
      <c r="K2874" s="1" t="s">
        <v>5593</v>
      </c>
      <c r="L2874" s="3"/>
      <c r="M2874" s="3"/>
      <c r="N2874" s="41" t="s">
        <v>27845</v>
      </c>
      <c r="O2874" s="87">
        <v>0</v>
      </c>
      <c r="P2874" s="87">
        <v>0</v>
      </c>
      <c r="Q2874" s="87">
        <v>0</v>
      </c>
      <c r="R2874" s="87">
        <v>0</v>
      </c>
      <c r="S2874" s="87"/>
      <c r="T2874" s="87"/>
      <c r="U2874" s="85" t="s">
        <v>112</v>
      </c>
      <c r="V2874" s="3"/>
      <c r="X2874" s="3"/>
      <c r="Y2874" s="7"/>
      <c r="Z2874" s="6">
        <v>14720</v>
      </c>
      <c r="AA2874" s="160"/>
      <c r="AB2874" s="123" t="s">
        <v>4395</v>
      </c>
      <c r="AC2874" s="124"/>
      <c r="AD2874" s="41"/>
      <c r="AE2874" s="41"/>
      <c r="AF2874" s="41"/>
      <c r="AG2874" s="41"/>
      <c r="AH2874" s="41" t="s">
        <v>13755</v>
      </c>
      <c r="AI2874" s="80"/>
      <c r="AJ2874" s="80"/>
      <c r="AK2874" s="3"/>
      <c r="AL2874" s="85"/>
      <c r="AM2874" s="151" t="s">
        <v>28169</v>
      </c>
      <c r="AN2874" s="15"/>
      <c r="AO2874" s="166"/>
      <c r="AP2874" s="5">
        <f t="shared" si="45"/>
        <v>0</v>
      </c>
      <c r="AQ2874" s="16"/>
      <c r="AR2874" s="205">
        <v>1</v>
      </c>
      <c r="AS2874" s="16"/>
      <c r="AT2874" s="16"/>
      <c r="AU2874" s="16"/>
      <c r="AV2874" s="16"/>
      <c r="AW2874" s="16"/>
      <c r="AX2874" s="16"/>
    </row>
    <row r="2875" spans="1:50" customFormat="1" ht="15.75" hidden="1" customHeight="1" x14ac:dyDescent="0.2">
      <c r="A2875" s="7" t="s">
        <v>28106</v>
      </c>
      <c r="B2875" s="3" t="s">
        <v>28107</v>
      </c>
      <c r="C2875" s="85" t="s">
        <v>4395</v>
      </c>
      <c r="D2875" s="85" t="s">
        <v>13090</v>
      </c>
      <c r="E2875" s="202" t="s">
        <v>1800</v>
      </c>
      <c r="F2875" s="85" t="s">
        <v>40</v>
      </c>
      <c r="G2875" s="85" t="s">
        <v>43</v>
      </c>
      <c r="H2875" s="85" t="s">
        <v>20690</v>
      </c>
      <c r="I2875" s="3" t="s">
        <v>6379</v>
      </c>
      <c r="J2875" s="85" t="s">
        <v>115</v>
      </c>
      <c r="K2875" s="7" t="s">
        <v>4702</v>
      </c>
      <c r="L2875" s="3"/>
      <c r="M2875" s="3"/>
      <c r="N2875" s="41" t="s">
        <v>4841</v>
      </c>
      <c r="O2875" s="87">
        <v>0</v>
      </c>
      <c r="P2875" s="87">
        <v>0</v>
      </c>
      <c r="Q2875" s="87">
        <v>0</v>
      </c>
      <c r="R2875" s="87">
        <v>0</v>
      </c>
      <c r="S2875" s="87"/>
      <c r="T2875" s="87"/>
      <c r="U2875" s="85" t="s">
        <v>112</v>
      </c>
      <c r="V2875" s="3"/>
      <c r="X2875" s="3"/>
      <c r="Y2875" s="7"/>
      <c r="Z2875" s="6">
        <v>60000</v>
      </c>
      <c r="AA2875" s="160"/>
      <c r="AB2875" s="123" t="s">
        <v>4395</v>
      </c>
      <c r="AC2875" s="124"/>
      <c r="AD2875" s="41"/>
      <c r="AE2875" s="41"/>
      <c r="AF2875" s="41"/>
      <c r="AG2875" s="41"/>
      <c r="AH2875" s="41" t="s">
        <v>7061</v>
      </c>
      <c r="AI2875" s="80"/>
      <c r="AJ2875" s="80"/>
      <c r="AK2875" s="3"/>
      <c r="AL2875" s="85"/>
      <c r="AM2875" s="151" t="s">
        <v>28169</v>
      </c>
      <c r="AN2875" s="15"/>
      <c r="AO2875" s="166"/>
      <c r="AP2875" s="5">
        <f t="shared" si="45"/>
        <v>0</v>
      </c>
      <c r="AQ2875" s="16"/>
      <c r="AR2875" s="205">
        <v>1</v>
      </c>
      <c r="AS2875" s="16"/>
      <c r="AT2875" s="16"/>
      <c r="AU2875" s="16"/>
      <c r="AV2875" s="16"/>
      <c r="AW2875" s="16"/>
      <c r="AX2875" s="16"/>
    </row>
    <row r="2876" spans="1:50" customFormat="1" ht="15.75" hidden="1" customHeight="1" x14ac:dyDescent="0.2">
      <c r="A2876" s="7" t="s">
        <v>28108</v>
      </c>
      <c r="B2876" s="3" t="s">
        <v>28109</v>
      </c>
      <c r="C2876" s="85" t="s">
        <v>4395</v>
      </c>
      <c r="D2876" s="85" t="s">
        <v>13090</v>
      </c>
      <c r="E2876" s="202" t="s">
        <v>1800</v>
      </c>
      <c r="F2876" s="85" t="s">
        <v>40</v>
      </c>
      <c r="G2876" s="85" t="s">
        <v>43</v>
      </c>
      <c r="H2876" s="85" t="s">
        <v>20690</v>
      </c>
      <c r="I2876" s="3" t="s">
        <v>26526</v>
      </c>
      <c r="J2876" s="85" t="s">
        <v>115</v>
      </c>
      <c r="K2876" s="7" t="s">
        <v>4595</v>
      </c>
      <c r="L2876" s="3"/>
      <c r="M2876" s="3"/>
      <c r="N2876" s="41" t="s">
        <v>27909</v>
      </c>
      <c r="O2876" s="87">
        <v>0</v>
      </c>
      <c r="P2876" s="87">
        <v>0</v>
      </c>
      <c r="Q2876" s="87">
        <v>0</v>
      </c>
      <c r="R2876" s="87">
        <v>0</v>
      </c>
      <c r="S2876" s="87"/>
      <c r="T2876" s="87"/>
      <c r="U2876" s="85" t="s">
        <v>112</v>
      </c>
      <c r="V2876" s="3"/>
      <c r="X2876" s="3"/>
      <c r="Y2876" s="7"/>
      <c r="Z2876" s="6">
        <v>824916</v>
      </c>
      <c r="AA2876" s="160"/>
      <c r="AB2876" s="123" t="s">
        <v>4395</v>
      </c>
      <c r="AC2876" s="124"/>
      <c r="AD2876" s="41"/>
      <c r="AE2876" s="41"/>
      <c r="AF2876" s="41"/>
      <c r="AG2876" s="41"/>
      <c r="AH2876" s="41" t="s">
        <v>7061</v>
      </c>
      <c r="AI2876" s="80"/>
      <c r="AJ2876" s="80"/>
      <c r="AK2876" s="3"/>
      <c r="AL2876" s="85"/>
      <c r="AM2876" s="151" t="s">
        <v>28169</v>
      </c>
      <c r="AN2876" s="15"/>
      <c r="AO2876" s="166"/>
      <c r="AP2876" s="5">
        <f t="shared" si="45"/>
        <v>0</v>
      </c>
      <c r="AQ2876" s="16"/>
      <c r="AR2876" s="205">
        <v>1</v>
      </c>
      <c r="AS2876" s="16"/>
      <c r="AT2876" s="16"/>
      <c r="AU2876" s="16"/>
      <c r="AV2876" s="16"/>
      <c r="AW2876" s="16"/>
      <c r="AX2876" s="16"/>
    </row>
    <row r="2877" spans="1:50" customFormat="1" ht="15.75" hidden="1" customHeight="1" x14ac:dyDescent="0.2">
      <c r="A2877" s="7" t="s">
        <v>28110</v>
      </c>
      <c r="B2877" s="3" t="s">
        <v>28111</v>
      </c>
      <c r="C2877" s="85" t="s">
        <v>4395</v>
      </c>
      <c r="D2877" s="85" t="s">
        <v>13090</v>
      </c>
      <c r="E2877" s="202" t="s">
        <v>1800</v>
      </c>
      <c r="F2877" s="85" t="s">
        <v>40</v>
      </c>
      <c r="G2877" s="85" t="s">
        <v>15326</v>
      </c>
      <c r="H2877" s="85" t="s">
        <v>20690</v>
      </c>
      <c r="I2877" s="3" t="s">
        <v>21239</v>
      </c>
      <c r="J2877" s="85" t="s">
        <v>115</v>
      </c>
      <c r="K2877" s="7" t="s">
        <v>437</v>
      </c>
      <c r="L2877" s="3"/>
      <c r="M2877" s="3"/>
      <c r="N2877" s="41" t="s">
        <v>22235</v>
      </c>
      <c r="O2877" s="87">
        <v>0</v>
      </c>
      <c r="P2877" s="87">
        <v>0</v>
      </c>
      <c r="Q2877" s="87">
        <v>0</v>
      </c>
      <c r="R2877" s="87">
        <v>0</v>
      </c>
      <c r="S2877" s="87"/>
      <c r="T2877" s="87"/>
      <c r="U2877" s="85" t="s">
        <v>112</v>
      </c>
      <c r="V2877" s="3"/>
      <c r="X2877" s="3"/>
      <c r="Y2877" s="7"/>
      <c r="Z2877" s="6">
        <v>58000</v>
      </c>
      <c r="AA2877" s="160"/>
      <c r="AB2877" s="123" t="s">
        <v>4395</v>
      </c>
      <c r="AC2877" s="124"/>
      <c r="AD2877" s="41"/>
      <c r="AE2877" s="41"/>
      <c r="AF2877" s="41"/>
      <c r="AG2877" s="41"/>
      <c r="AH2877" s="41" t="s">
        <v>7061</v>
      </c>
      <c r="AI2877" s="80"/>
      <c r="AJ2877" s="80"/>
      <c r="AK2877" s="3"/>
      <c r="AL2877" s="85"/>
      <c r="AM2877" s="151" t="s">
        <v>28169</v>
      </c>
      <c r="AN2877" s="15"/>
      <c r="AO2877" s="166"/>
      <c r="AP2877" s="5">
        <f t="shared" si="45"/>
        <v>0</v>
      </c>
      <c r="AQ2877" s="16"/>
      <c r="AR2877" s="205">
        <v>1</v>
      </c>
      <c r="AS2877" s="16"/>
      <c r="AT2877" s="16"/>
      <c r="AU2877" s="16"/>
      <c r="AV2877" s="16"/>
      <c r="AW2877" s="16"/>
      <c r="AX2877" s="16"/>
    </row>
    <row r="2878" spans="1:50" customFormat="1" ht="15.75" hidden="1" customHeight="1" x14ac:dyDescent="0.2">
      <c r="A2878" s="7" t="s">
        <v>28112</v>
      </c>
      <c r="B2878" s="3" t="s">
        <v>28113</v>
      </c>
      <c r="C2878" s="85" t="s">
        <v>4395</v>
      </c>
      <c r="D2878" s="85" t="s">
        <v>13090</v>
      </c>
      <c r="E2878" s="202" t="s">
        <v>1800</v>
      </c>
      <c r="F2878" s="85" t="s">
        <v>40</v>
      </c>
      <c r="G2878" s="85" t="s">
        <v>15326</v>
      </c>
      <c r="H2878" s="85" t="s">
        <v>20690</v>
      </c>
      <c r="I2878" s="3" t="s">
        <v>21239</v>
      </c>
      <c r="J2878" s="85" t="s">
        <v>115</v>
      </c>
      <c r="K2878" s="7" t="s">
        <v>437</v>
      </c>
      <c r="L2878" s="3"/>
      <c r="M2878" s="3"/>
      <c r="N2878" s="41" t="s">
        <v>22235</v>
      </c>
      <c r="O2878" s="87">
        <v>0</v>
      </c>
      <c r="P2878" s="87">
        <v>0</v>
      </c>
      <c r="Q2878" s="87">
        <v>0</v>
      </c>
      <c r="R2878" s="87">
        <v>0</v>
      </c>
      <c r="S2878" s="87"/>
      <c r="T2878" s="87"/>
      <c r="U2878" s="85" t="s">
        <v>112</v>
      </c>
      <c r="V2878" s="3"/>
      <c r="X2878" s="3"/>
      <c r="Y2878" s="7"/>
      <c r="Z2878" s="6">
        <v>58000</v>
      </c>
      <c r="AA2878" s="160"/>
      <c r="AB2878" s="123" t="s">
        <v>4395</v>
      </c>
      <c r="AC2878" s="124"/>
      <c r="AD2878" s="41"/>
      <c r="AE2878" s="41"/>
      <c r="AF2878" s="41"/>
      <c r="AG2878" s="41"/>
      <c r="AH2878" s="41" t="s">
        <v>7061</v>
      </c>
      <c r="AI2878" s="80"/>
      <c r="AJ2878" s="97"/>
      <c r="AK2878" s="3"/>
      <c r="AL2878" s="85"/>
      <c r="AM2878" s="151" t="s">
        <v>28169</v>
      </c>
      <c r="AN2878" s="15"/>
      <c r="AO2878" s="166"/>
      <c r="AP2878" s="5">
        <f t="shared" si="45"/>
        <v>0</v>
      </c>
      <c r="AQ2878" s="16"/>
      <c r="AR2878" s="205">
        <v>1</v>
      </c>
      <c r="AS2878" s="16"/>
      <c r="AT2878" s="16"/>
      <c r="AU2878" s="16"/>
      <c r="AV2878" s="16"/>
      <c r="AW2878" s="16"/>
      <c r="AX2878" s="16"/>
    </row>
    <row r="2879" spans="1:50" customFormat="1" ht="15.75" hidden="1" customHeight="1" x14ac:dyDescent="0.2">
      <c r="A2879" s="7" t="s">
        <v>4798</v>
      </c>
      <c r="B2879" s="3" t="s">
        <v>17253</v>
      </c>
      <c r="C2879" s="85" t="s">
        <v>4395</v>
      </c>
      <c r="D2879" s="85" t="s">
        <v>13090</v>
      </c>
      <c r="E2879" s="202" t="s">
        <v>26712</v>
      </c>
      <c r="F2879" s="85" t="s">
        <v>40</v>
      </c>
      <c r="G2879" s="85" t="s">
        <v>43</v>
      </c>
      <c r="H2879" s="85" t="s">
        <v>20690</v>
      </c>
      <c r="I2879" s="3" t="s">
        <v>4396</v>
      </c>
      <c r="J2879" s="85" t="s">
        <v>4435</v>
      </c>
      <c r="K2879" s="7" t="s">
        <v>3838</v>
      </c>
      <c r="L2879" s="3"/>
      <c r="M2879" s="3"/>
      <c r="N2879" s="41" t="s">
        <v>4478</v>
      </c>
      <c r="O2879" s="87">
        <v>72073</v>
      </c>
      <c r="P2879" s="87">
        <v>72073</v>
      </c>
      <c r="Q2879" s="87">
        <v>0</v>
      </c>
      <c r="R2879" s="87">
        <v>0</v>
      </c>
      <c r="S2879" s="87"/>
      <c r="T2879" s="87"/>
      <c r="U2879" s="85">
        <v>2010</v>
      </c>
      <c r="V2879" s="3" t="s">
        <v>4478</v>
      </c>
      <c r="W2879" s="3"/>
      <c r="X2879" s="3"/>
      <c r="Y2879" s="3"/>
      <c r="Z2879" s="6">
        <v>27495</v>
      </c>
      <c r="AA2879" s="160"/>
      <c r="AB2879" s="123" t="s">
        <v>4395</v>
      </c>
      <c r="AC2879" s="124"/>
      <c r="AD2879" s="41"/>
      <c r="AE2879" s="83"/>
      <c r="AF2879" s="83"/>
      <c r="AG2879" s="41"/>
      <c r="AH2879" s="41" t="s">
        <v>7061</v>
      </c>
      <c r="AI2879" s="80" t="s">
        <v>18244</v>
      </c>
      <c r="AJ2879" s="80" t="s">
        <v>20148</v>
      </c>
      <c r="AK2879" s="3"/>
      <c r="AL2879" s="85"/>
      <c r="AM2879" s="151" t="s">
        <v>19998</v>
      </c>
      <c r="AN2879" s="15"/>
      <c r="AO2879" s="166"/>
      <c r="AP2879" s="5">
        <f t="shared" si="45"/>
        <v>0</v>
      </c>
      <c r="AQ2879" s="16"/>
      <c r="AR2879" s="205">
        <v>1</v>
      </c>
      <c r="AS2879" s="16"/>
      <c r="AT2879" s="16"/>
      <c r="AU2879" s="16"/>
      <c r="AV2879" s="16"/>
      <c r="AW2879" s="16"/>
      <c r="AX2879" s="16"/>
    </row>
    <row r="2880" spans="1:50" customFormat="1" ht="15.75" hidden="1" customHeight="1" x14ac:dyDescent="0.2">
      <c r="A2880" s="7" t="s">
        <v>28114</v>
      </c>
      <c r="B2880" s="3" t="s">
        <v>28115</v>
      </c>
      <c r="C2880" s="85" t="s">
        <v>4395</v>
      </c>
      <c r="D2880" s="85" t="s">
        <v>13090</v>
      </c>
      <c r="E2880" s="202" t="s">
        <v>1800</v>
      </c>
      <c r="F2880" s="85" t="s">
        <v>40</v>
      </c>
      <c r="G2880" s="85" t="s">
        <v>15326</v>
      </c>
      <c r="H2880" s="85" t="s">
        <v>20690</v>
      </c>
      <c r="I2880" s="3" t="s">
        <v>21239</v>
      </c>
      <c r="J2880" s="85" t="s">
        <v>115</v>
      </c>
      <c r="K2880" s="7" t="s">
        <v>437</v>
      </c>
      <c r="L2880" s="3"/>
      <c r="M2880" s="3"/>
      <c r="N2880" s="41" t="s">
        <v>22235</v>
      </c>
      <c r="O2880" s="87">
        <v>0</v>
      </c>
      <c r="P2880" s="87">
        <v>0</v>
      </c>
      <c r="Q2880" s="87">
        <v>0</v>
      </c>
      <c r="R2880" s="87">
        <v>0</v>
      </c>
      <c r="S2880" s="87"/>
      <c r="T2880" s="87"/>
      <c r="U2880" s="85" t="s">
        <v>112</v>
      </c>
      <c r="V2880" s="3"/>
      <c r="X2880" s="3"/>
      <c r="Y2880" s="7"/>
      <c r="Z2880" s="6">
        <v>58000</v>
      </c>
      <c r="AA2880" s="160"/>
      <c r="AB2880" s="123" t="s">
        <v>4395</v>
      </c>
      <c r="AC2880" s="124"/>
      <c r="AD2880" s="41"/>
      <c r="AE2880" s="41"/>
      <c r="AF2880" s="41"/>
      <c r="AG2880" s="41"/>
      <c r="AH2880" s="41" t="s">
        <v>7061</v>
      </c>
      <c r="AI2880" s="80"/>
      <c r="AJ2880" s="80"/>
      <c r="AK2880" s="3"/>
      <c r="AL2880" s="85"/>
      <c r="AM2880" s="151" t="s">
        <v>28169</v>
      </c>
      <c r="AN2880" s="15"/>
      <c r="AO2880" s="166"/>
      <c r="AP2880" s="5">
        <f t="shared" si="45"/>
        <v>0</v>
      </c>
      <c r="AQ2880" s="16"/>
      <c r="AR2880" s="205">
        <v>1</v>
      </c>
      <c r="AS2880" s="16"/>
      <c r="AT2880" s="16"/>
      <c r="AU2880" s="16"/>
      <c r="AV2880" s="16"/>
      <c r="AW2880" s="16"/>
      <c r="AX2880" s="16"/>
    </row>
    <row r="2881" spans="1:50" customFormat="1" ht="15.75" hidden="1" customHeight="1" x14ac:dyDescent="0.2">
      <c r="A2881" s="7" t="s">
        <v>28116</v>
      </c>
      <c r="B2881" s="3" t="s">
        <v>28117</v>
      </c>
      <c r="C2881" s="85" t="s">
        <v>4395</v>
      </c>
      <c r="D2881" s="85" t="s">
        <v>13090</v>
      </c>
      <c r="E2881" s="202" t="s">
        <v>1800</v>
      </c>
      <c r="F2881" s="85" t="s">
        <v>68</v>
      </c>
      <c r="G2881" s="85" t="s">
        <v>70</v>
      </c>
      <c r="H2881" s="85" t="s">
        <v>20690</v>
      </c>
      <c r="I2881" s="3" t="s">
        <v>4428</v>
      </c>
      <c r="J2881" s="85" t="s">
        <v>4406</v>
      </c>
      <c r="K2881" s="7" t="s">
        <v>4407</v>
      </c>
      <c r="L2881" s="3"/>
      <c r="M2881" s="3"/>
      <c r="N2881" s="41" t="s">
        <v>28118</v>
      </c>
      <c r="O2881" s="87">
        <v>0</v>
      </c>
      <c r="P2881" s="87">
        <v>0</v>
      </c>
      <c r="Q2881" s="87">
        <v>0</v>
      </c>
      <c r="R2881" s="87">
        <v>0</v>
      </c>
      <c r="S2881" s="87"/>
      <c r="T2881" s="87"/>
      <c r="U2881" s="85" t="s">
        <v>112</v>
      </c>
      <c r="V2881" s="3"/>
      <c r="X2881" s="3"/>
      <c r="Y2881" s="7"/>
      <c r="Z2881" s="6">
        <v>300000</v>
      </c>
      <c r="AA2881" s="160"/>
      <c r="AB2881" s="123" t="s">
        <v>4395</v>
      </c>
      <c r="AC2881" s="124"/>
      <c r="AD2881" s="41"/>
      <c r="AE2881" s="41"/>
      <c r="AF2881" s="41"/>
      <c r="AG2881" s="41"/>
      <c r="AH2881" s="41" t="s">
        <v>4460</v>
      </c>
      <c r="AI2881" s="80"/>
      <c r="AJ2881" s="80"/>
      <c r="AK2881" s="3"/>
      <c r="AL2881" s="85"/>
      <c r="AM2881" s="151" t="s">
        <v>28169</v>
      </c>
      <c r="AN2881" s="15"/>
      <c r="AO2881" s="166"/>
      <c r="AP2881" s="5">
        <f t="shared" si="45"/>
        <v>0</v>
      </c>
      <c r="AQ2881" s="16"/>
      <c r="AR2881" s="205">
        <v>1</v>
      </c>
      <c r="AS2881" s="16"/>
      <c r="AT2881" s="16"/>
      <c r="AU2881" s="16"/>
      <c r="AV2881" s="16"/>
      <c r="AW2881" s="16"/>
      <c r="AX2881" s="16"/>
    </row>
    <row r="2882" spans="1:50" customFormat="1" ht="15.75" hidden="1" customHeight="1" x14ac:dyDescent="0.2">
      <c r="A2882" s="7" t="s">
        <v>28119</v>
      </c>
      <c r="B2882" s="3" t="s">
        <v>28120</v>
      </c>
      <c r="C2882" s="85" t="s">
        <v>4395</v>
      </c>
      <c r="D2882" s="85" t="s">
        <v>13090</v>
      </c>
      <c r="E2882" s="202" t="s">
        <v>1800</v>
      </c>
      <c r="F2882" s="85" t="s">
        <v>40</v>
      </c>
      <c r="G2882" s="85" t="s">
        <v>43</v>
      </c>
      <c r="H2882" s="85" t="s">
        <v>20690</v>
      </c>
      <c r="I2882" s="3" t="s">
        <v>20770</v>
      </c>
      <c r="J2882" s="85" t="s">
        <v>4400</v>
      </c>
      <c r="K2882" s="7" t="s">
        <v>3838</v>
      </c>
      <c r="L2882" s="3"/>
      <c r="M2882" s="3"/>
      <c r="N2882" s="41" t="s">
        <v>27956</v>
      </c>
      <c r="O2882" s="87">
        <v>0</v>
      </c>
      <c r="P2882" s="87">
        <v>0</v>
      </c>
      <c r="Q2882" s="87">
        <v>0</v>
      </c>
      <c r="R2882" s="87">
        <v>0</v>
      </c>
      <c r="S2882" s="87"/>
      <c r="T2882" s="87"/>
      <c r="U2882" s="85" t="s">
        <v>112</v>
      </c>
      <c r="V2882" s="3"/>
      <c r="X2882" s="3"/>
      <c r="Y2882" s="7"/>
      <c r="Z2882" s="6">
        <v>7500</v>
      </c>
      <c r="AA2882" s="160"/>
      <c r="AB2882" s="123" t="s">
        <v>4395</v>
      </c>
      <c r="AC2882" s="124"/>
      <c r="AD2882" s="41"/>
      <c r="AE2882" s="41"/>
      <c r="AF2882" s="41"/>
      <c r="AG2882" s="41"/>
      <c r="AH2882" s="41" t="s">
        <v>4460</v>
      </c>
      <c r="AI2882" s="80"/>
      <c r="AJ2882" s="80"/>
      <c r="AK2882" s="3"/>
      <c r="AL2882" s="85"/>
      <c r="AM2882" s="151" t="s">
        <v>28169</v>
      </c>
      <c r="AN2882" s="15"/>
      <c r="AO2882" s="166"/>
      <c r="AP2882" s="5">
        <f t="shared" si="45"/>
        <v>0</v>
      </c>
      <c r="AQ2882" s="16"/>
      <c r="AR2882" s="205">
        <v>1</v>
      </c>
      <c r="AS2882" s="16"/>
      <c r="AT2882" s="16"/>
      <c r="AU2882" s="16"/>
      <c r="AV2882" s="16"/>
      <c r="AW2882" s="16"/>
      <c r="AX2882" s="16"/>
    </row>
    <row r="2883" spans="1:50" customFormat="1" ht="15.75" hidden="1" customHeight="1" x14ac:dyDescent="0.2">
      <c r="A2883" s="7" t="s">
        <v>28121</v>
      </c>
      <c r="B2883" s="3" t="s">
        <v>28122</v>
      </c>
      <c r="C2883" s="85" t="s">
        <v>4395</v>
      </c>
      <c r="D2883" s="85" t="s">
        <v>13090</v>
      </c>
      <c r="E2883" s="202" t="s">
        <v>1800</v>
      </c>
      <c r="F2883" s="85" t="s">
        <v>40</v>
      </c>
      <c r="G2883" s="85" t="s">
        <v>43</v>
      </c>
      <c r="H2883" s="85" t="s">
        <v>20690</v>
      </c>
      <c r="I2883" s="3" t="s">
        <v>26526</v>
      </c>
      <c r="J2883" s="85" t="s">
        <v>4400</v>
      </c>
      <c r="K2883" s="7" t="s">
        <v>3838</v>
      </c>
      <c r="L2883" s="3"/>
      <c r="M2883" s="3"/>
      <c r="N2883" s="41" t="s">
        <v>27986</v>
      </c>
      <c r="O2883" s="87">
        <v>0</v>
      </c>
      <c r="P2883" s="87">
        <v>0</v>
      </c>
      <c r="Q2883" s="87">
        <v>0</v>
      </c>
      <c r="R2883" s="87">
        <v>0</v>
      </c>
      <c r="S2883" s="87"/>
      <c r="T2883" s="87"/>
      <c r="U2883" s="85" t="s">
        <v>112</v>
      </c>
      <c r="V2883" s="3"/>
      <c r="X2883" s="3"/>
      <c r="Y2883" s="7"/>
      <c r="Z2883" s="6">
        <v>23249</v>
      </c>
      <c r="AA2883" s="160"/>
      <c r="AB2883" s="123" t="s">
        <v>4395</v>
      </c>
      <c r="AC2883" s="124"/>
      <c r="AD2883" s="41"/>
      <c r="AE2883" s="41"/>
      <c r="AF2883" s="41"/>
      <c r="AG2883" s="41"/>
      <c r="AH2883" s="41" t="s">
        <v>7061</v>
      </c>
      <c r="AI2883" s="80"/>
      <c r="AJ2883" s="80"/>
      <c r="AK2883" s="3"/>
      <c r="AL2883" s="85"/>
      <c r="AM2883" s="151" t="s">
        <v>28169</v>
      </c>
      <c r="AN2883" s="15"/>
      <c r="AO2883" s="166"/>
      <c r="AP2883" s="5">
        <f t="shared" si="45"/>
        <v>0</v>
      </c>
      <c r="AQ2883" s="16"/>
      <c r="AR2883" s="205">
        <v>1</v>
      </c>
      <c r="AS2883" s="16"/>
      <c r="AT2883" s="16"/>
      <c r="AU2883" s="16"/>
      <c r="AV2883" s="16"/>
      <c r="AW2883" s="16"/>
      <c r="AX2883" s="16"/>
    </row>
    <row r="2884" spans="1:50" customFormat="1" ht="15.75" hidden="1" customHeight="1" x14ac:dyDescent="0.2">
      <c r="A2884" s="7" t="s">
        <v>28123</v>
      </c>
      <c r="B2884" s="3" t="s">
        <v>28124</v>
      </c>
      <c r="C2884" s="85" t="s">
        <v>4395</v>
      </c>
      <c r="D2884" s="85" t="s">
        <v>13090</v>
      </c>
      <c r="E2884" s="202" t="s">
        <v>1800</v>
      </c>
      <c r="F2884" s="85" t="s">
        <v>14</v>
      </c>
      <c r="G2884" s="85" t="s">
        <v>17</v>
      </c>
      <c r="H2884" s="85" t="s">
        <v>20690</v>
      </c>
      <c r="I2884" s="3" t="s">
        <v>26758</v>
      </c>
      <c r="J2884" s="85" t="s">
        <v>124</v>
      </c>
      <c r="K2884" s="7" t="s">
        <v>4587</v>
      </c>
      <c r="L2884" s="3"/>
      <c r="M2884" s="3"/>
      <c r="N2884" s="41" t="s">
        <v>17191</v>
      </c>
      <c r="O2884" s="87">
        <v>0</v>
      </c>
      <c r="P2884" s="87">
        <v>0</v>
      </c>
      <c r="Q2884" s="87">
        <v>0</v>
      </c>
      <c r="R2884" s="87">
        <v>0</v>
      </c>
      <c r="S2884" s="87"/>
      <c r="T2884" s="87"/>
      <c r="U2884" s="85" t="s">
        <v>112</v>
      </c>
      <c r="V2884" s="3"/>
      <c r="X2884" s="3"/>
      <c r="Y2884" s="7"/>
      <c r="Z2884" s="6">
        <v>100000</v>
      </c>
      <c r="AA2884" s="160"/>
      <c r="AB2884" s="123" t="s">
        <v>4395</v>
      </c>
      <c r="AC2884" s="124"/>
      <c r="AD2884" s="41"/>
      <c r="AE2884" s="41"/>
      <c r="AF2884" s="41"/>
      <c r="AG2884" s="41"/>
      <c r="AH2884" s="41" t="s">
        <v>7654</v>
      </c>
      <c r="AI2884" s="80"/>
      <c r="AJ2884" s="80"/>
      <c r="AK2884" s="3"/>
      <c r="AL2884" s="85"/>
      <c r="AM2884" s="151" t="s">
        <v>28169</v>
      </c>
      <c r="AN2884" s="15"/>
      <c r="AO2884" s="166"/>
      <c r="AP2884" s="5">
        <f t="shared" si="45"/>
        <v>0</v>
      </c>
      <c r="AQ2884" s="16"/>
      <c r="AR2884" s="205">
        <v>1</v>
      </c>
      <c r="AS2884" s="16"/>
      <c r="AT2884" s="16"/>
      <c r="AU2884" s="16"/>
      <c r="AV2884" s="16"/>
      <c r="AW2884" s="16"/>
      <c r="AX2884" s="16"/>
    </row>
    <row r="2885" spans="1:50" customFormat="1" ht="15.75" hidden="1" customHeight="1" x14ac:dyDescent="0.2">
      <c r="A2885" s="7" t="s">
        <v>28125</v>
      </c>
      <c r="B2885" s="3" t="s">
        <v>28126</v>
      </c>
      <c r="C2885" s="85" t="s">
        <v>4395</v>
      </c>
      <c r="D2885" s="85" t="s">
        <v>13090</v>
      </c>
      <c r="E2885" s="202" t="s">
        <v>1800</v>
      </c>
      <c r="F2885" s="85" t="s">
        <v>40</v>
      </c>
      <c r="G2885" s="85" t="s">
        <v>43</v>
      </c>
      <c r="H2885" s="85" t="s">
        <v>20690</v>
      </c>
      <c r="I2885" s="3" t="s">
        <v>4475</v>
      </c>
      <c r="J2885" s="85" t="s">
        <v>4447</v>
      </c>
      <c r="K2885" s="7" t="s">
        <v>5103</v>
      </c>
      <c r="L2885" s="3"/>
      <c r="M2885" s="3"/>
      <c r="N2885" s="41" t="s">
        <v>5201</v>
      </c>
      <c r="O2885" s="87">
        <v>0</v>
      </c>
      <c r="P2885" s="87">
        <v>0</v>
      </c>
      <c r="Q2885" s="87">
        <v>0</v>
      </c>
      <c r="R2885" s="87">
        <v>0</v>
      </c>
      <c r="S2885" s="87"/>
      <c r="T2885" s="87"/>
      <c r="U2885" s="85" t="s">
        <v>112</v>
      </c>
      <c r="V2885" s="3"/>
      <c r="X2885" s="3"/>
      <c r="Y2885" s="7"/>
      <c r="Z2885" s="6">
        <v>10000</v>
      </c>
      <c r="AA2885" s="160"/>
      <c r="AB2885" s="123" t="s">
        <v>4395</v>
      </c>
      <c r="AC2885" s="124"/>
      <c r="AD2885" s="41"/>
      <c r="AE2885" s="41"/>
      <c r="AF2885" s="41"/>
      <c r="AG2885" s="41"/>
      <c r="AH2885" s="41" t="s">
        <v>7061</v>
      </c>
      <c r="AI2885" s="80"/>
      <c r="AJ2885" s="80"/>
      <c r="AK2885" s="3"/>
      <c r="AL2885" s="85"/>
      <c r="AM2885" s="151" t="s">
        <v>28169</v>
      </c>
      <c r="AN2885" s="15"/>
      <c r="AO2885" s="166"/>
      <c r="AP2885" s="5">
        <f t="shared" si="45"/>
        <v>0</v>
      </c>
      <c r="AQ2885" s="16"/>
      <c r="AR2885" s="205">
        <v>1</v>
      </c>
      <c r="AS2885" s="16"/>
      <c r="AT2885" s="16"/>
      <c r="AU2885" s="16"/>
      <c r="AV2885" s="16"/>
      <c r="AW2885" s="16"/>
      <c r="AX2885" s="16"/>
    </row>
    <row r="2886" spans="1:50" customFormat="1" ht="15.75" hidden="1" customHeight="1" x14ac:dyDescent="0.2">
      <c r="A2886" s="7" t="s">
        <v>4799</v>
      </c>
      <c r="B2886" s="3" t="s">
        <v>17254</v>
      </c>
      <c r="C2886" s="85" t="s">
        <v>4395</v>
      </c>
      <c r="D2886" s="85" t="s">
        <v>13090</v>
      </c>
      <c r="E2886" s="202" t="s">
        <v>1800</v>
      </c>
      <c r="F2886" s="85" t="s">
        <v>40</v>
      </c>
      <c r="G2886" s="85" t="s">
        <v>41</v>
      </c>
      <c r="H2886" s="85" t="s">
        <v>20690</v>
      </c>
      <c r="I2886" s="3" t="s">
        <v>4870</v>
      </c>
      <c r="J2886" s="85" t="s">
        <v>4435</v>
      </c>
      <c r="K2886" s="7" t="s">
        <v>3838</v>
      </c>
      <c r="L2886" s="3"/>
      <c r="M2886" s="3"/>
      <c r="N2886" s="41" t="s">
        <v>4535</v>
      </c>
      <c r="O2886" s="87">
        <v>0</v>
      </c>
      <c r="P2886" s="87">
        <v>0</v>
      </c>
      <c r="Q2886" s="87">
        <v>0</v>
      </c>
      <c r="R2886" s="87">
        <v>0</v>
      </c>
      <c r="S2886" s="87"/>
      <c r="T2886" s="87"/>
      <c r="U2886" s="85" t="s">
        <v>112</v>
      </c>
      <c r="V2886" s="3" t="s">
        <v>112</v>
      </c>
      <c r="W2886" s="3"/>
      <c r="X2886" s="3"/>
      <c r="Y2886" s="3"/>
      <c r="Z2886" s="6">
        <v>72986</v>
      </c>
      <c r="AA2886" s="160"/>
      <c r="AB2886" s="123" t="s">
        <v>4395</v>
      </c>
      <c r="AC2886" s="124"/>
      <c r="AD2886" s="41"/>
      <c r="AE2886" s="83"/>
      <c r="AF2886" s="83"/>
      <c r="AG2886" s="41"/>
      <c r="AH2886" s="41" t="s">
        <v>7061</v>
      </c>
      <c r="AI2886" s="80" t="s">
        <v>18245</v>
      </c>
      <c r="AJ2886" s="80" t="s">
        <v>20149</v>
      </c>
      <c r="AK2886" s="3"/>
      <c r="AL2886" s="85"/>
      <c r="AM2886" s="151" t="s">
        <v>19998</v>
      </c>
      <c r="AN2886" s="15"/>
      <c r="AO2886" s="166"/>
      <c r="AP2886" s="5">
        <f t="shared" ref="AP2886:AP2949" si="46">SUBTOTAL(109,U2886)</f>
        <v>0</v>
      </c>
      <c r="AQ2886" s="16"/>
      <c r="AR2886" s="205">
        <v>1</v>
      </c>
      <c r="AS2886" s="16"/>
      <c r="AT2886" s="16"/>
      <c r="AU2886" s="16"/>
      <c r="AV2886" s="16"/>
      <c r="AW2886" s="16"/>
      <c r="AX2886" s="16"/>
    </row>
    <row r="2887" spans="1:50" customFormat="1" ht="15.75" hidden="1" customHeight="1" x14ac:dyDescent="0.2">
      <c r="A2887" s="7" t="s">
        <v>28127</v>
      </c>
      <c r="B2887" s="3" t="s">
        <v>28128</v>
      </c>
      <c r="C2887" s="85" t="s">
        <v>4395</v>
      </c>
      <c r="D2887" s="85" t="s">
        <v>13090</v>
      </c>
      <c r="E2887" s="202" t="s">
        <v>1800</v>
      </c>
      <c r="F2887" s="85" t="s">
        <v>40</v>
      </c>
      <c r="G2887" s="85" t="s">
        <v>15326</v>
      </c>
      <c r="H2887" s="85" t="s">
        <v>20690</v>
      </c>
      <c r="I2887" s="3" t="s">
        <v>21239</v>
      </c>
      <c r="J2887" s="85" t="s">
        <v>115</v>
      </c>
      <c r="K2887" s="7" t="s">
        <v>4595</v>
      </c>
      <c r="L2887" s="3"/>
      <c r="M2887" s="3"/>
      <c r="N2887" s="41" t="s">
        <v>5808</v>
      </c>
      <c r="O2887" s="87">
        <v>0</v>
      </c>
      <c r="P2887" s="87">
        <v>0</v>
      </c>
      <c r="Q2887" s="87">
        <v>0</v>
      </c>
      <c r="R2887" s="87">
        <v>0</v>
      </c>
      <c r="S2887" s="87"/>
      <c r="T2887" s="87"/>
      <c r="U2887" s="85" t="s">
        <v>112</v>
      </c>
      <c r="V2887" s="3"/>
      <c r="X2887" s="3"/>
      <c r="Y2887" s="7"/>
      <c r="Z2887" s="6">
        <v>60000</v>
      </c>
      <c r="AA2887" s="160"/>
      <c r="AB2887" s="123" t="s">
        <v>4395</v>
      </c>
      <c r="AC2887" s="124"/>
      <c r="AD2887" s="41"/>
      <c r="AE2887" s="41"/>
      <c r="AF2887" s="41"/>
      <c r="AG2887" s="41"/>
      <c r="AH2887" s="41" t="s">
        <v>7061</v>
      </c>
      <c r="AI2887" s="80"/>
      <c r="AJ2887" s="80"/>
      <c r="AK2887" s="3"/>
      <c r="AL2887" s="85"/>
      <c r="AM2887" s="151" t="s">
        <v>28169</v>
      </c>
      <c r="AN2887" s="15"/>
      <c r="AO2887" s="166"/>
      <c r="AP2887" s="5">
        <f t="shared" si="46"/>
        <v>0</v>
      </c>
      <c r="AQ2887" s="16"/>
      <c r="AR2887" s="205">
        <v>1</v>
      </c>
      <c r="AS2887" s="16"/>
      <c r="AT2887" s="16"/>
      <c r="AU2887" s="16"/>
      <c r="AV2887" s="16"/>
      <c r="AW2887" s="16"/>
      <c r="AX2887" s="16"/>
    </row>
    <row r="2888" spans="1:50" customFormat="1" ht="15.75" hidden="1" customHeight="1" x14ac:dyDescent="0.2">
      <c r="A2888" s="7" t="s">
        <v>28129</v>
      </c>
      <c r="B2888" s="3" t="s">
        <v>28130</v>
      </c>
      <c r="C2888" s="85" t="s">
        <v>4395</v>
      </c>
      <c r="D2888" s="85" t="s">
        <v>13090</v>
      </c>
      <c r="E2888" s="202" t="s">
        <v>1800</v>
      </c>
      <c r="F2888" s="85" t="s">
        <v>40</v>
      </c>
      <c r="G2888" s="85" t="s">
        <v>43</v>
      </c>
      <c r="H2888" s="85" t="s">
        <v>20690</v>
      </c>
      <c r="I2888" s="3" t="s">
        <v>26526</v>
      </c>
      <c r="J2888" s="85" t="s">
        <v>4400</v>
      </c>
      <c r="K2888" s="7" t="s">
        <v>3838</v>
      </c>
      <c r="L2888" s="3"/>
      <c r="M2888" s="3"/>
      <c r="N2888" s="41" t="s">
        <v>28131</v>
      </c>
      <c r="O2888" s="87">
        <v>0</v>
      </c>
      <c r="P2888" s="87">
        <v>0</v>
      </c>
      <c r="Q2888" s="87">
        <v>0</v>
      </c>
      <c r="R2888" s="87">
        <v>0</v>
      </c>
      <c r="S2888" s="87"/>
      <c r="T2888" s="87"/>
      <c r="U2888" s="85" t="s">
        <v>112</v>
      </c>
      <c r="V2888" s="3"/>
      <c r="X2888" s="3"/>
      <c r="Y2888" s="7"/>
      <c r="Z2888" s="6">
        <v>58634</v>
      </c>
      <c r="AA2888" s="160"/>
      <c r="AB2888" s="123" t="s">
        <v>4395</v>
      </c>
      <c r="AC2888" s="124"/>
      <c r="AD2888" s="41"/>
      <c r="AE2888" s="41"/>
      <c r="AF2888" s="41"/>
      <c r="AG2888" s="41"/>
      <c r="AH2888" s="41" t="s">
        <v>7061</v>
      </c>
      <c r="AI2888" s="80"/>
      <c r="AJ2888" s="80"/>
      <c r="AK2888" s="3"/>
      <c r="AL2888" s="85"/>
      <c r="AM2888" s="151" t="s">
        <v>28169</v>
      </c>
      <c r="AN2888" s="15"/>
      <c r="AO2888" s="166"/>
      <c r="AP2888" s="5">
        <f t="shared" si="46"/>
        <v>0</v>
      </c>
      <c r="AQ2888" s="16"/>
      <c r="AR2888" s="205">
        <v>1</v>
      </c>
      <c r="AS2888" s="16"/>
      <c r="AT2888" s="16"/>
      <c r="AU2888" s="16"/>
      <c r="AV2888" s="16"/>
      <c r="AW2888" s="16"/>
      <c r="AX2888" s="16"/>
    </row>
    <row r="2889" spans="1:50" customFormat="1" ht="15.75" hidden="1" customHeight="1" x14ac:dyDescent="0.2">
      <c r="A2889" s="7" t="s">
        <v>28132</v>
      </c>
      <c r="B2889" s="3" t="s">
        <v>28133</v>
      </c>
      <c r="C2889" s="85" t="s">
        <v>4395</v>
      </c>
      <c r="D2889" s="85" t="s">
        <v>13090</v>
      </c>
      <c r="E2889" s="202" t="s">
        <v>1800</v>
      </c>
      <c r="F2889" s="85" t="s">
        <v>40</v>
      </c>
      <c r="G2889" s="85" t="s">
        <v>43</v>
      </c>
      <c r="H2889" s="85" t="s">
        <v>20690</v>
      </c>
      <c r="I2889" s="3" t="s">
        <v>26526</v>
      </c>
      <c r="J2889" s="85" t="s">
        <v>4400</v>
      </c>
      <c r="K2889" s="7" t="s">
        <v>3838</v>
      </c>
      <c r="L2889" s="3"/>
      <c r="M2889" s="3"/>
      <c r="N2889" s="41" t="s">
        <v>28131</v>
      </c>
      <c r="O2889" s="87">
        <v>0</v>
      </c>
      <c r="P2889" s="87">
        <v>0</v>
      </c>
      <c r="Q2889" s="87">
        <v>0</v>
      </c>
      <c r="R2889" s="87">
        <v>0</v>
      </c>
      <c r="S2889" s="87"/>
      <c r="T2889" s="87"/>
      <c r="U2889" s="85" t="s">
        <v>112</v>
      </c>
      <c r="V2889" s="3"/>
      <c r="X2889" s="3"/>
      <c r="Y2889" s="7"/>
      <c r="Z2889" s="6">
        <v>58634</v>
      </c>
      <c r="AA2889" s="160"/>
      <c r="AB2889" s="123" t="s">
        <v>4395</v>
      </c>
      <c r="AC2889" s="124"/>
      <c r="AD2889" s="41"/>
      <c r="AE2889" s="41"/>
      <c r="AF2889" s="41"/>
      <c r="AG2889" s="41"/>
      <c r="AH2889" s="41" t="s">
        <v>7061</v>
      </c>
      <c r="AI2889" s="80"/>
      <c r="AJ2889" s="80"/>
      <c r="AK2889" s="3"/>
      <c r="AL2889" s="85"/>
      <c r="AM2889" s="151" t="s">
        <v>28169</v>
      </c>
      <c r="AN2889" s="15"/>
      <c r="AO2889" s="166"/>
      <c r="AP2889" s="5">
        <f t="shared" si="46"/>
        <v>0</v>
      </c>
      <c r="AQ2889" s="16"/>
      <c r="AR2889" s="205">
        <v>1</v>
      </c>
      <c r="AS2889" s="16"/>
      <c r="AT2889" s="16"/>
      <c r="AU2889" s="16"/>
      <c r="AV2889" s="16"/>
      <c r="AW2889" s="16"/>
      <c r="AX2889" s="16"/>
    </row>
    <row r="2890" spans="1:50" customFormat="1" ht="15.75" hidden="1" customHeight="1" x14ac:dyDescent="0.2">
      <c r="A2890" s="7" t="s">
        <v>4800</v>
      </c>
      <c r="B2890" s="3" t="s">
        <v>4801</v>
      </c>
      <c r="C2890" s="85" t="s">
        <v>4395</v>
      </c>
      <c r="D2890" s="85" t="s">
        <v>13090</v>
      </c>
      <c r="E2890" s="202" t="s">
        <v>26712</v>
      </c>
      <c r="F2890" s="85" t="s">
        <v>55</v>
      </c>
      <c r="G2890" s="85" t="s">
        <v>63</v>
      </c>
      <c r="H2890" s="85" t="s">
        <v>20690</v>
      </c>
      <c r="I2890" s="3" t="s">
        <v>4399</v>
      </c>
      <c r="J2890" s="85" t="s">
        <v>4406</v>
      </c>
      <c r="K2890" s="7" t="s">
        <v>4407</v>
      </c>
      <c r="L2890" s="3"/>
      <c r="M2890" s="3"/>
      <c r="N2890" s="41" t="s">
        <v>4717</v>
      </c>
      <c r="O2890" s="87">
        <v>162305</v>
      </c>
      <c r="P2890" s="87">
        <v>3245</v>
      </c>
      <c r="Q2890" s="87">
        <v>159060</v>
      </c>
      <c r="R2890" s="87">
        <v>0</v>
      </c>
      <c r="S2890" s="87"/>
      <c r="T2890" s="87"/>
      <c r="U2890" s="85">
        <v>2015</v>
      </c>
      <c r="V2890" s="3" t="s">
        <v>4717</v>
      </c>
      <c r="W2890" s="3"/>
      <c r="X2890" s="3"/>
      <c r="Y2890" s="3"/>
      <c r="Z2890" s="6">
        <v>92000</v>
      </c>
      <c r="AA2890" s="160"/>
      <c r="AB2890" s="123" t="s">
        <v>4395</v>
      </c>
      <c r="AC2890" s="124"/>
      <c r="AD2890" s="41"/>
      <c r="AE2890" s="83"/>
      <c r="AF2890" s="83"/>
      <c r="AG2890" s="41"/>
      <c r="AH2890" s="41" t="s">
        <v>63</v>
      </c>
      <c r="AI2890" s="80" t="s">
        <v>18246</v>
      </c>
      <c r="AJ2890" s="80" t="s">
        <v>20150</v>
      </c>
      <c r="AK2890" s="3"/>
      <c r="AL2890" s="85"/>
      <c r="AM2890" s="151" t="s">
        <v>19998</v>
      </c>
      <c r="AN2890" s="15"/>
      <c r="AO2890" s="166"/>
      <c r="AP2890" s="5">
        <f t="shared" si="46"/>
        <v>0</v>
      </c>
      <c r="AQ2890" s="16"/>
      <c r="AR2890" s="205">
        <v>1</v>
      </c>
      <c r="AS2890" s="16"/>
      <c r="AT2890" s="16"/>
      <c r="AU2890" s="16"/>
      <c r="AV2890" s="16"/>
      <c r="AW2890" s="16"/>
      <c r="AX2890" s="16"/>
    </row>
    <row r="2891" spans="1:50" customFormat="1" ht="15.75" hidden="1" customHeight="1" x14ac:dyDescent="0.2">
      <c r="A2891" s="7" t="s">
        <v>28134</v>
      </c>
      <c r="B2891" s="3" t="s">
        <v>28135</v>
      </c>
      <c r="C2891" s="85" t="s">
        <v>4395</v>
      </c>
      <c r="D2891" s="85" t="s">
        <v>13090</v>
      </c>
      <c r="E2891" s="202" t="s">
        <v>1800</v>
      </c>
      <c r="F2891" s="85" t="s">
        <v>40</v>
      </c>
      <c r="G2891" s="85" t="s">
        <v>15326</v>
      </c>
      <c r="H2891" s="85" t="s">
        <v>20690</v>
      </c>
      <c r="I2891" s="3" t="s">
        <v>21239</v>
      </c>
      <c r="J2891" s="85" t="s">
        <v>115</v>
      </c>
      <c r="K2891" s="7" t="s">
        <v>4595</v>
      </c>
      <c r="L2891" s="3"/>
      <c r="M2891" s="3"/>
      <c r="N2891" s="41" t="s">
        <v>5808</v>
      </c>
      <c r="O2891" s="87">
        <v>0</v>
      </c>
      <c r="P2891" s="87">
        <v>0</v>
      </c>
      <c r="Q2891" s="87">
        <v>0</v>
      </c>
      <c r="R2891" s="87">
        <v>0</v>
      </c>
      <c r="S2891" s="87"/>
      <c r="T2891" s="87"/>
      <c r="U2891" s="85" t="s">
        <v>112</v>
      </c>
      <c r="V2891" s="3"/>
      <c r="X2891" s="3"/>
      <c r="Y2891" s="7"/>
      <c r="Z2891" s="6">
        <v>60000</v>
      </c>
      <c r="AA2891" s="160"/>
      <c r="AB2891" s="123" t="s">
        <v>4395</v>
      </c>
      <c r="AC2891" s="124"/>
      <c r="AD2891" s="41"/>
      <c r="AE2891" s="41"/>
      <c r="AF2891" s="41"/>
      <c r="AG2891" s="41"/>
      <c r="AH2891" s="41" t="s">
        <v>7061</v>
      </c>
      <c r="AI2891" s="80"/>
      <c r="AJ2891" s="80"/>
      <c r="AK2891" s="3"/>
      <c r="AL2891" s="85"/>
      <c r="AM2891" s="151" t="s">
        <v>28169</v>
      </c>
      <c r="AN2891" s="15"/>
      <c r="AO2891" s="166"/>
      <c r="AP2891" s="5">
        <f t="shared" si="46"/>
        <v>0</v>
      </c>
      <c r="AQ2891" s="16"/>
      <c r="AR2891" s="205">
        <v>1</v>
      </c>
      <c r="AS2891" s="16"/>
      <c r="AT2891" s="16"/>
      <c r="AU2891" s="16"/>
      <c r="AV2891" s="16"/>
      <c r="AW2891" s="16"/>
      <c r="AX2891" s="16"/>
    </row>
    <row r="2892" spans="1:50" customFormat="1" ht="15.75" hidden="1" customHeight="1" x14ac:dyDescent="0.2">
      <c r="A2892" s="7" t="s">
        <v>28136</v>
      </c>
      <c r="B2892" s="3" t="s">
        <v>28137</v>
      </c>
      <c r="C2892" s="85" t="s">
        <v>4395</v>
      </c>
      <c r="D2892" s="85" t="s">
        <v>13090</v>
      </c>
      <c r="E2892" s="202" t="s">
        <v>1800</v>
      </c>
      <c r="F2892" s="85" t="s">
        <v>40</v>
      </c>
      <c r="G2892" s="85" t="s">
        <v>15326</v>
      </c>
      <c r="H2892" s="85" t="s">
        <v>20690</v>
      </c>
      <c r="I2892" s="3" t="s">
        <v>21239</v>
      </c>
      <c r="J2892" s="85" t="s">
        <v>4400</v>
      </c>
      <c r="K2892" s="7" t="s">
        <v>3838</v>
      </c>
      <c r="L2892" s="3"/>
      <c r="M2892" s="3"/>
      <c r="N2892" s="41" t="s">
        <v>27986</v>
      </c>
      <c r="O2892" s="87">
        <v>0</v>
      </c>
      <c r="P2892" s="87">
        <v>0</v>
      </c>
      <c r="Q2892" s="87">
        <v>0</v>
      </c>
      <c r="R2892" s="87">
        <v>0</v>
      </c>
      <c r="S2892" s="87"/>
      <c r="T2892" s="87"/>
      <c r="U2892" s="85" t="s">
        <v>112</v>
      </c>
      <c r="V2892" s="3"/>
      <c r="X2892" s="3"/>
      <c r="Y2892" s="7"/>
      <c r="Z2892" s="6">
        <v>58000</v>
      </c>
      <c r="AA2892" s="160"/>
      <c r="AB2892" s="123" t="s">
        <v>4395</v>
      </c>
      <c r="AC2892" s="124"/>
      <c r="AD2892" s="41"/>
      <c r="AE2892" s="41"/>
      <c r="AF2892" s="41"/>
      <c r="AG2892" s="41"/>
      <c r="AH2892" s="41" t="s">
        <v>7061</v>
      </c>
      <c r="AI2892" s="80"/>
      <c r="AJ2892" s="80"/>
      <c r="AK2892" s="3"/>
      <c r="AL2892" s="85"/>
      <c r="AM2892" s="151" t="s">
        <v>28169</v>
      </c>
      <c r="AN2892" s="15"/>
      <c r="AO2892" s="166"/>
      <c r="AP2892" s="5">
        <f t="shared" si="46"/>
        <v>0</v>
      </c>
      <c r="AQ2892" s="16"/>
      <c r="AR2892" s="205">
        <v>1</v>
      </c>
      <c r="AS2892" s="16"/>
      <c r="AT2892" s="16"/>
      <c r="AU2892" s="16"/>
      <c r="AV2892" s="16"/>
      <c r="AW2892" s="16"/>
      <c r="AX2892" s="16"/>
    </row>
    <row r="2893" spans="1:50" customFormat="1" ht="15.75" hidden="1" customHeight="1" x14ac:dyDescent="0.2">
      <c r="A2893" s="7" t="s">
        <v>4802</v>
      </c>
      <c r="B2893" s="3" t="s">
        <v>4803</v>
      </c>
      <c r="C2893" s="85" t="s">
        <v>4395</v>
      </c>
      <c r="D2893" s="85" t="s">
        <v>13090</v>
      </c>
      <c r="E2893" s="202" t="s">
        <v>1800</v>
      </c>
      <c r="F2893" s="85" t="s">
        <v>40</v>
      </c>
      <c r="G2893" s="85" t="s">
        <v>43</v>
      </c>
      <c r="H2893" s="85" t="s">
        <v>20690</v>
      </c>
      <c r="I2893" s="3" t="s">
        <v>4396</v>
      </c>
      <c r="J2893" s="85" t="s">
        <v>223</v>
      </c>
      <c r="K2893" s="7" t="s">
        <v>224</v>
      </c>
      <c r="L2893" s="3"/>
      <c r="M2893" s="3"/>
      <c r="N2893" s="41" t="s">
        <v>4523</v>
      </c>
      <c r="O2893" s="87">
        <v>0</v>
      </c>
      <c r="P2893" s="87">
        <v>0</v>
      </c>
      <c r="Q2893" s="87">
        <v>0</v>
      </c>
      <c r="R2893" s="87">
        <v>0</v>
      </c>
      <c r="S2893" s="87"/>
      <c r="T2893" s="87"/>
      <c r="U2893" s="85" t="s">
        <v>112</v>
      </c>
      <c r="V2893" s="3" t="s">
        <v>112</v>
      </c>
      <c r="W2893" s="3"/>
      <c r="X2893" s="3"/>
      <c r="Y2893" s="3"/>
      <c r="Z2893" s="6">
        <v>43646</v>
      </c>
      <c r="AA2893" s="160"/>
      <c r="AB2893" s="123" t="s">
        <v>4395</v>
      </c>
      <c r="AC2893" s="124"/>
      <c r="AD2893" s="41"/>
      <c r="AE2893" s="83"/>
      <c r="AF2893" s="83"/>
      <c r="AG2893" s="41"/>
      <c r="AH2893" s="41" t="s">
        <v>7061</v>
      </c>
      <c r="AI2893" s="80" t="s">
        <v>18247</v>
      </c>
      <c r="AJ2893" s="80" t="s">
        <v>20151</v>
      </c>
      <c r="AK2893" s="3"/>
      <c r="AL2893" s="85"/>
      <c r="AM2893" s="151" t="s">
        <v>19998</v>
      </c>
      <c r="AN2893" s="15"/>
      <c r="AO2893" s="166"/>
      <c r="AP2893" s="5">
        <f t="shared" si="46"/>
        <v>0</v>
      </c>
      <c r="AQ2893" s="16"/>
      <c r="AR2893" s="205">
        <v>1</v>
      </c>
      <c r="AS2893" s="16"/>
      <c r="AT2893" s="16"/>
      <c r="AU2893" s="16"/>
      <c r="AV2893" s="16"/>
      <c r="AW2893" s="16"/>
      <c r="AX2893" s="16"/>
    </row>
    <row r="2894" spans="1:50" customFormat="1" ht="15.75" hidden="1" customHeight="1" x14ac:dyDescent="0.2">
      <c r="A2894" s="7" t="s">
        <v>28138</v>
      </c>
      <c r="B2894" s="3" t="s">
        <v>28139</v>
      </c>
      <c r="C2894" s="85" t="s">
        <v>4395</v>
      </c>
      <c r="D2894" s="85" t="s">
        <v>13090</v>
      </c>
      <c r="E2894" s="202" t="s">
        <v>1800</v>
      </c>
      <c r="F2894" s="85" t="s">
        <v>40</v>
      </c>
      <c r="G2894" s="85" t="s">
        <v>15326</v>
      </c>
      <c r="H2894" s="85" t="s">
        <v>20690</v>
      </c>
      <c r="I2894" s="3" t="s">
        <v>21239</v>
      </c>
      <c r="J2894" s="85" t="s">
        <v>4400</v>
      </c>
      <c r="K2894" s="7" t="s">
        <v>3838</v>
      </c>
      <c r="L2894" s="3"/>
      <c r="M2894" s="3"/>
      <c r="N2894" s="41" t="s">
        <v>28140</v>
      </c>
      <c r="O2894" s="87">
        <v>0</v>
      </c>
      <c r="P2894" s="87">
        <v>0</v>
      </c>
      <c r="Q2894" s="87">
        <v>0</v>
      </c>
      <c r="R2894" s="87">
        <v>0</v>
      </c>
      <c r="S2894" s="87"/>
      <c r="T2894" s="87"/>
      <c r="U2894" s="85" t="s">
        <v>112</v>
      </c>
      <c r="V2894" s="3"/>
      <c r="X2894" s="3"/>
      <c r="Y2894" s="7"/>
      <c r="Z2894" s="6">
        <v>0</v>
      </c>
      <c r="AA2894" s="160"/>
      <c r="AB2894" s="123" t="s">
        <v>4395</v>
      </c>
      <c r="AC2894" s="124"/>
      <c r="AD2894" s="41"/>
      <c r="AE2894" s="41"/>
      <c r="AF2894" s="41"/>
      <c r="AG2894" s="41"/>
      <c r="AH2894" s="41" t="s">
        <v>7061</v>
      </c>
      <c r="AI2894" s="80"/>
      <c r="AJ2894" s="80"/>
      <c r="AK2894" s="3"/>
      <c r="AL2894" s="85"/>
      <c r="AM2894" s="151" t="s">
        <v>28169</v>
      </c>
      <c r="AN2894" s="15"/>
      <c r="AO2894" s="166"/>
      <c r="AP2894" s="5">
        <f t="shared" si="46"/>
        <v>0</v>
      </c>
      <c r="AQ2894" s="16"/>
      <c r="AR2894" s="205">
        <v>1</v>
      </c>
      <c r="AS2894" s="16"/>
      <c r="AT2894" s="16"/>
      <c r="AU2894" s="16"/>
      <c r="AV2894" s="16"/>
      <c r="AW2894" s="16"/>
      <c r="AX2894" s="16"/>
    </row>
    <row r="2895" spans="1:50" customFormat="1" ht="15.75" hidden="1" customHeight="1" x14ac:dyDescent="0.2">
      <c r="A2895" s="7" t="s">
        <v>28141</v>
      </c>
      <c r="B2895" s="3" t="s">
        <v>28142</v>
      </c>
      <c r="C2895" s="85" t="s">
        <v>4395</v>
      </c>
      <c r="D2895" s="85" t="s">
        <v>13090</v>
      </c>
      <c r="E2895" s="202" t="s">
        <v>1800</v>
      </c>
      <c r="F2895" s="85" t="s">
        <v>40</v>
      </c>
      <c r="G2895" s="85" t="s">
        <v>15326</v>
      </c>
      <c r="H2895" s="85" t="s">
        <v>20690</v>
      </c>
      <c r="I2895" s="3" t="s">
        <v>21239</v>
      </c>
      <c r="J2895" s="85" t="s">
        <v>4400</v>
      </c>
      <c r="K2895" s="7" t="s">
        <v>3838</v>
      </c>
      <c r="L2895" s="3"/>
      <c r="M2895" s="3"/>
      <c r="N2895" s="41" t="s">
        <v>28140</v>
      </c>
      <c r="O2895" s="87">
        <v>0</v>
      </c>
      <c r="P2895" s="87">
        <v>0</v>
      </c>
      <c r="Q2895" s="87">
        <v>0</v>
      </c>
      <c r="R2895" s="87">
        <v>0</v>
      </c>
      <c r="S2895" s="87"/>
      <c r="T2895" s="87"/>
      <c r="U2895" s="85" t="s">
        <v>112</v>
      </c>
      <c r="V2895" s="3"/>
      <c r="X2895" s="3"/>
      <c r="Y2895" s="7"/>
      <c r="Z2895" s="6">
        <v>42122</v>
      </c>
      <c r="AA2895" s="160"/>
      <c r="AB2895" s="123" t="s">
        <v>4395</v>
      </c>
      <c r="AC2895" s="124"/>
      <c r="AD2895" s="41"/>
      <c r="AE2895" s="41"/>
      <c r="AF2895" s="41"/>
      <c r="AG2895" s="41"/>
      <c r="AH2895" s="41" t="s">
        <v>7061</v>
      </c>
      <c r="AI2895" s="80"/>
      <c r="AJ2895" s="80"/>
      <c r="AK2895" s="3"/>
      <c r="AL2895" s="85"/>
      <c r="AM2895" s="151" t="s">
        <v>28169</v>
      </c>
      <c r="AN2895" s="15"/>
      <c r="AO2895" s="166"/>
      <c r="AP2895" s="5">
        <f t="shared" si="46"/>
        <v>0</v>
      </c>
      <c r="AQ2895" s="16"/>
      <c r="AR2895" s="205">
        <v>1</v>
      </c>
      <c r="AS2895" s="16"/>
      <c r="AT2895" s="16"/>
      <c r="AU2895" s="16"/>
      <c r="AV2895" s="16"/>
      <c r="AW2895" s="16"/>
      <c r="AX2895" s="16"/>
    </row>
    <row r="2896" spans="1:50" customFormat="1" ht="15.75" hidden="1" customHeight="1" x14ac:dyDescent="0.2">
      <c r="A2896" s="7" t="s">
        <v>28143</v>
      </c>
      <c r="B2896" s="3" t="s">
        <v>28144</v>
      </c>
      <c r="C2896" s="85" t="s">
        <v>4395</v>
      </c>
      <c r="D2896" s="85" t="s">
        <v>13090</v>
      </c>
      <c r="E2896" s="202" t="s">
        <v>1800</v>
      </c>
      <c r="F2896" s="85" t="s">
        <v>40</v>
      </c>
      <c r="G2896" s="85" t="s">
        <v>43</v>
      </c>
      <c r="H2896" s="85" t="s">
        <v>20690</v>
      </c>
      <c r="I2896" s="3" t="s">
        <v>4396</v>
      </c>
      <c r="J2896" s="85" t="s">
        <v>4400</v>
      </c>
      <c r="K2896" s="7" t="s">
        <v>3838</v>
      </c>
      <c r="L2896" s="3"/>
      <c r="M2896" s="3"/>
      <c r="N2896" s="41" t="s">
        <v>13872</v>
      </c>
      <c r="O2896" s="87">
        <v>0</v>
      </c>
      <c r="P2896" s="87">
        <v>0</v>
      </c>
      <c r="Q2896" s="87">
        <v>0</v>
      </c>
      <c r="R2896" s="87">
        <v>0</v>
      </c>
      <c r="S2896" s="87"/>
      <c r="T2896" s="87"/>
      <c r="U2896" s="85" t="s">
        <v>112</v>
      </c>
      <c r="V2896" s="3"/>
      <c r="X2896" s="3"/>
      <c r="Y2896" s="7"/>
      <c r="Z2896" s="6">
        <v>39126</v>
      </c>
      <c r="AA2896" s="160"/>
      <c r="AB2896" s="123" t="s">
        <v>4395</v>
      </c>
      <c r="AC2896" s="124"/>
      <c r="AD2896" s="41"/>
      <c r="AE2896" s="41"/>
      <c r="AF2896" s="41"/>
      <c r="AG2896" s="41"/>
      <c r="AH2896" s="41" t="s">
        <v>7061</v>
      </c>
      <c r="AI2896" s="80"/>
      <c r="AJ2896" s="80"/>
      <c r="AK2896" s="3"/>
      <c r="AL2896" s="85"/>
      <c r="AM2896" s="151" t="s">
        <v>28169</v>
      </c>
      <c r="AN2896" s="15"/>
      <c r="AO2896" s="166"/>
      <c r="AP2896" s="5">
        <f t="shared" si="46"/>
        <v>0</v>
      </c>
      <c r="AQ2896" s="16"/>
      <c r="AR2896" s="205">
        <v>1</v>
      </c>
      <c r="AS2896" s="16"/>
      <c r="AT2896" s="16"/>
      <c r="AU2896" s="16"/>
      <c r="AV2896" s="16"/>
      <c r="AW2896" s="16"/>
      <c r="AX2896" s="16"/>
    </row>
    <row r="2897" spans="1:50" customFormat="1" ht="15.75" hidden="1" customHeight="1" x14ac:dyDescent="0.2">
      <c r="A2897" s="7" t="s">
        <v>28145</v>
      </c>
      <c r="B2897" s="3" t="s">
        <v>28146</v>
      </c>
      <c r="C2897" s="85" t="s">
        <v>4395</v>
      </c>
      <c r="D2897" s="85" t="s">
        <v>13090</v>
      </c>
      <c r="E2897" s="202" t="s">
        <v>1800</v>
      </c>
      <c r="F2897" s="85" t="s">
        <v>40</v>
      </c>
      <c r="G2897" s="85" t="s">
        <v>43</v>
      </c>
      <c r="H2897" s="85" t="s">
        <v>20690</v>
      </c>
      <c r="I2897" s="3" t="s">
        <v>4396</v>
      </c>
      <c r="J2897" s="85" t="s">
        <v>4400</v>
      </c>
      <c r="K2897" s="7" t="s">
        <v>3838</v>
      </c>
      <c r="L2897" s="3"/>
      <c r="M2897" s="3"/>
      <c r="N2897" s="41" t="s">
        <v>13872</v>
      </c>
      <c r="O2897" s="87">
        <v>0</v>
      </c>
      <c r="P2897" s="87">
        <v>0</v>
      </c>
      <c r="Q2897" s="87">
        <v>0</v>
      </c>
      <c r="R2897" s="87">
        <v>0</v>
      </c>
      <c r="S2897" s="87"/>
      <c r="T2897" s="87"/>
      <c r="U2897" s="85" t="s">
        <v>112</v>
      </c>
      <c r="V2897" s="3"/>
      <c r="X2897" s="3"/>
      <c r="Y2897" s="7"/>
      <c r="Z2897" s="6">
        <v>39126</v>
      </c>
      <c r="AA2897" s="160"/>
      <c r="AB2897" s="123" t="s">
        <v>4395</v>
      </c>
      <c r="AC2897" s="124"/>
      <c r="AD2897" s="41"/>
      <c r="AE2897" s="41"/>
      <c r="AF2897" s="41"/>
      <c r="AG2897" s="41"/>
      <c r="AH2897" s="41" t="s">
        <v>7061</v>
      </c>
      <c r="AI2897" s="80"/>
      <c r="AJ2897" s="80"/>
      <c r="AK2897" s="3"/>
      <c r="AL2897" s="85"/>
      <c r="AM2897" s="151" t="s">
        <v>28169</v>
      </c>
      <c r="AN2897" s="15"/>
      <c r="AO2897" s="166"/>
      <c r="AP2897" s="5">
        <f t="shared" si="46"/>
        <v>0</v>
      </c>
      <c r="AQ2897" s="16"/>
      <c r="AR2897" s="205">
        <v>1</v>
      </c>
      <c r="AS2897" s="16"/>
      <c r="AT2897" s="16"/>
      <c r="AU2897" s="16"/>
      <c r="AV2897" s="16"/>
      <c r="AW2897" s="16"/>
      <c r="AX2897" s="16"/>
    </row>
    <row r="2898" spans="1:50" customFormat="1" ht="15.75" hidden="1" customHeight="1" x14ac:dyDescent="0.2">
      <c r="A2898" s="7" t="s">
        <v>28147</v>
      </c>
      <c r="B2898" s="3" t="s">
        <v>28148</v>
      </c>
      <c r="C2898" s="85" t="s">
        <v>4395</v>
      </c>
      <c r="D2898" s="85" t="s">
        <v>13090</v>
      </c>
      <c r="E2898" s="202" t="s">
        <v>1800</v>
      </c>
      <c r="F2898" s="85" t="s">
        <v>40</v>
      </c>
      <c r="G2898" s="85" t="s">
        <v>43</v>
      </c>
      <c r="H2898" s="85" t="s">
        <v>20690</v>
      </c>
      <c r="I2898" s="3" t="s">
        <v>4396</v>
      </c>
      <c r="J2898" s="85" t="s">
        <v>4400</v>
      </c>
      <c r="K2898" s="7" t="s">
        <v>3838</v>
      </c>
      <c r="L2898" s="3"/>
      <c r="M2898" s="3"/>
      <c r="N2898" s="41" t="s">
        <v>13872</v>
      </c>
      <c r="O2898" s="87">
        <v>0</v>
      </c>
      <c r="P2898" s="87">
        <v>0</v>
      </c>
      <c r="Q2898" s="87">
        <v>0</v>
      </c>
      <c r="R2898" s="87">
        <v>0</v>
      </c>
      <c r="S2898" s="87"/>
      <c r="T2898" s="87"/>
      <c r="U2898" s="85" t="s">
        <v>112</v>
      </c>
      <c r="V2898" s="3"/>
      <c r="X2898" s="3"/>
      <c r="Y2898" s="7"/>
      <c r="Z2898" s="6">
        <v>139126</v>
      </c>
      <c r="AA2898" s="160"/>
      <c r="AB2898" s="123" t="s">
        <v>4395</v>
      </c>
      <c r="AC2898" s="124"/>
      <c r="AD2898" s="41"/>
      <c r="AE2898" s="41"/>
      <c r="AF2898" s="41"/>
      <c r="AG2898" s="41"/>
      <c r="AH2898" s="41" t="s">
        <v>7061</v>
      </c>
      <c r="AI2898" s="80"/>
      <c r="AJ2898" s="80"/>
      <c r="AK2898" s="3"/>
      <c r="AL2898" s="85"/>
      <c r="AM2898" s="151" t="s">
        <v>28169</v>
      </c>
      <c r="AN2898" s="15"/>
      <c r="AO2898" s="166"/>
      <c r="AP2898" s="5">
        <f t="shared" si="46"/>
        <v>0</v>
      </c>
      <c r="AQ2898" s="16"/>
      <c r="AR2898" s="205">
        <v>1</v>
      </c>
      <c r="AS2898" s="16"/>
      <c r="AT2898" s="16"/>
      <c r="AU2898" s="16"/>
      <c r="AV2898" s="16"/>
      <c r="AW2898" s="16"/>
      <c r="AX2898" s="16"/>
    </row>
    <row r="2899" spans="1:50" customFormat="1" ht="15.75" hidden="1" customHeight="1" x14ac:dyDescent="0.2">
      <c r="A2899" s="7" t="s">
        <v>28149</v>
      </c>
      <c r="B2899" s="3" t="s">
        <v>28150</v>
      </c>
      <c r="C2899" s="85" t="s">
        <v>4395</v>
      </c>
      <c r="D2899" s="85" t="s">
        <v>13090</v>
      </c>
      <c r="E2899" s="202" t="s">
        <v>1800</v>
      </c>
      <c r="F2899" s="85" t="s">
        <v>40</v>
      </c>
      <c r="G2899" s="85" t="s">
        <v>43</v>
      </c>
      <c r="H2899" s="85" t="s">
        <v>20690</v>
      </c>
      <c r="I2899" s="3" t="s">
        <v>4396</v>
      </c>
      <c r="J2899" s="85" t="s">
        <v>4400</v>
      </c>
      <c r="K2899" s="7" t="s">
        <v>3838</v>
      </c>
      <c r="L2899" s="3"/>
      <c r="M2899" s="3"/>
      <c r="N2899" s="41" t="s">
        <v>13872</v>
      </c>
      <c r="O2899" s="87">
        <v>0</v>
      </c>
      <c r="P2899" s="87">
        <v>0</v>
      </c>
      <c r="Q2899" s="87">
        <v>0</v>
      </c>
      <c r="R2899" s="87">
        <v>0</v>
      </c>
      <c r="S2899" s="87"/>
      <c r="T2899" s="87"/>
      <c r="U2899" s="85" t="s">
        <v>112</v>
      </c>
      <c r="V2899" s="3"/>
      <c r="X2899" s="3"/>
      <c r="Y2899" s="7"/>
      <c r="Z2899" s="6">
        <v>39126</v>
      </c>
      <c r="AA2899" s="160"/>
      <c r="AB2899" s="123" t="s">
        <v>4395</v>
      </c>
      <c r="AC2899" s="124"/>
      <c r="AD2899" s="41"/>
      <c r="AE2899" s="41"/>
      <c r="AF2899" s="41"/>
      <c r="AG2899" s="41"/>
      <c r="AH2899" s="41" t="s">
        <v>7061</v>
      </c>
      <c r="AI2899" s="80"/>
      <c r="AJ2899" s="80"/>
      <c r="AK2899" s="3"/>
      <c r="AL2899" s="85"/>
      <c r="AM2899" s="151" t="s">
        <v>28169</v>
      </c>
      <c r="AN2899" s="15"/>
      <c r="AO2899" s="166"/>
      <c r="AP2899" s="5">
        <f t="shared" si="46"/>
        <v>0</v>
      </c>
      <c r="AQ2899" s="16"/>
      <c r="AR2899" s="205">
        <v>1</v>
      </c>
      <c r="AS2899" s="16"/>
      <c r="AT2899" s="16"/>
      <c r="AU2899" s="16"/>
      <c r="AV2899" s="16"/>
      <c r="AW2899" s="16"/>
      <c r="AX2899" s="16"/>
    </row>
    <row r="2900" spans="1:50" customFormat="1" ht="15.75" hidden="1" customHeight="1" x14ac:dyDescent="0.2">
      <c r="A2900" s="7" t="s">
        <v>28151</v>
      </c>
      <c r="B2900" s="3" t="s">
        <v>28152</v>
      </c>
      <c r="C2900" s="85" t="s">
        <v>4395</v>
      </c>
      <c r="D2900" s="85" t="s">
        <v>13090</v>
      </c>
      <c r="E2900" s="202" t="s">
        <v>1800</v>
      </c>
      <c r="F2900" s="85" t="s">
        <v>40</v>
      </c>
      <c r="G2900" s="85" t="s">
        <v>43</v>
      </c>
      <c r="H2900" s="85" t="s">
        <v>20690</v>
      </c>
      <c r="I2900" s="3" t="s">
        <v>4396</v>
      </c>
      <c r="J2900" s="85" t="s">
        <v>4400</v>
      </c>
      <c r="K2900" s="7" t="s">
        <v>3838</v>
      </c>
      <c r="L2900" s="3"/>
      <c r="M2900" s="3"/>
      <c r="N2900" s="41" t="s">
        <v>13872</v>
      </c>
      <c r="O2900" s="87">
        <v>0</v>
      </c>
      <c r="P2900" s="87">
        <v>0</v>
      </c>
      <c r="Q2900" s="87">
        <v>0</v>
      </c>
      <c r="R2900" s="87">
        <v>0</v>
      </c>
      <c r="S2900" s="87"/>
      <c r="T2900" s="87"/>
      <c r="U2900" s="85" t="s">
        <v>112</v>
      </c>
      <c r="V2900" s="3"/>
      <c r="X2900" s="3"/>
      <c r="Y2900" s="7"/>
      <c r="Z2900" s="6">
        <v>39126</v>
      </c>
      <c r="AA2900" s="160"/>
      <c r="AB2900" s="123" t="s">
        <v>4395</v>
      </c>
      <c r="AC2900" s="124"/>
      <c r="AD2900" s="41"/>
      <c r="AE2900" s="41"/>
      <c r="AF2900" s="41"/>
      <c r="AG2900" s="41"/>
      <c r="AH2900" s="41" t="s">
        <v>7061</v>
      </c>
      <c r="AI2900" s="80"/>
      <c r="AJ2900" s="80"/>
      <c r="AK2900" s="3"/>
      <c r="AL2900" s="85"/>
      <c r="AM2900" s="151" t="s">
        <v>28169</v>
      </c>
      <c r="AN2900" s="15"/>
      <c r="AO2900" s="166"/>
      <c r="AP2900" s="5">
        <f t="shared" si="46"/>
        <v>0</v>
      </c>
      <c r="AQ2900" s="16"/>
      <c r="AR2900" s="205">
        <v>1</v>
      </c>
      <c r="AS2900" s="16"/>
      <c r="AT2900" s="16"/>
      <c r="AU2900" s="16"/>
      <c r="AV2900" s="16"/>
      <c r="AW2900" s="16"/>
      <c r="AX2900" s="16"/>
    </row>
    <row r="2901" spans="1:50" customFormat="1" ht="15.75" hidden="1" customHeight="1" x14ac:dyDescent="0.2">
      <c r="A2901" s="7" t="s">
        <v>28153</v>
      </c>
      <c r="B2901" s="3" t="s">
        <v>28154</v>
      </c>
      <c r="C2901" s="85" t="s">
        <v>4395</v>
      </c>
      <c r="D2901" s="85" t="s">
        <v>13090</v>
      </c>
      <c r="E2901" s="202" t="s">
        <v>1800</v>
      </c>
      <c r="F2901" s="85" t="s">
        <v>40</v>
      </c>
      <c r="G2901" s="85" t="s">
        <v>43</v>
      </c>
      <c r="H2901" s="85" t="s">
        <v>20690</v>
      </c>
      <c r="I2901" s="3" t="s">
        <v>4396</v>
      </c>
      <c r="J2901" s="85" t="s">
        <v>4400</v>
      </c>
      <c r="K2901" s="7" t="s">
        <v>3838</v>
      </c>
      <c r="L2901" s="3"/>
      <c r="M2901" s="3"/>
      <c r="N2901" s="41" t="s">
        <v>13872</v>
      </c>
      <c r="O2901" s="87">
        <v>0</v>
      </c>
      <c r="P2901" s="87">
        <v>0</v>
      </c>
      <c r="Q2901" s="87">
        <v>0</v>
      </c>
      <c r="R2901" s="87">
        <v>0</v>
      </c>
      <c r="S2901" s="87"/>
      <c r="T2901" s="87"/>
      <c r="U2901" s="85" t="s">
        <v>112</v>
      </c>
      <c r="V2901" s="3"/>
      <c r="X2901" s="3"/>
      <c r="Y2901" s="7"/>
      <c r="Z2901" s="6">
        <v>39126</v>
      </c>
      <c r="AA2901" s="160"/>
      <c r="AB2901" s="123" t="s">
        <v>4395</v>
      </c>
      <c r="AC2901" s="124"/>
      <c r="AD2901" s="41"/>
      <c r="AE2901" s="41"/>
      <c r="AF2901" s="41"/>
      <c r="AG2901" s="41"/>
      <c r="AH2901" s="41" t="s">
        <v>7061</v>
      </c>
      <c r="AI2901" s="80"/>
      <c r="AJ2901" s="80"/>
      <c r="AK2901" s="3"/>
      <c r="AL2901" s="85"/>
      <c r="AM2901" s="151" t="s">
        <v>28169</v>
      </c>
      <c r="AN2901" s="15"/>
      <c r="AO2901" s="166"/>
      <c r="AP2901" s="5">
        <f t="shared" si="46"/>
        <v>0</v>
      </c>
      <c r="AQ2901" s="16"/>
      <c r="AR2901" s="205">
        <v>1</v>
      </c>
      <c r="AS2901" s="16"/>
      <c r="AT2901" s="16"/>
      <c r="AU2901" s="16"/>
      <c r="AV2901" s="16"/>
      <c r="AW2901" s="16"/>
      <c r="AX2901" s="16"/>
    </row>
    <row r="2902" spans="1:50" customFormat="1" ht="15.75" hidden="1" customHeight="1" x14ac:dyDescent="0.2">
      <c r="A2902" s="7" t="s">
        <v>4804</v>
      </c>
      <c r="B2902" s="3" t="s">
        <v>4805</v>
      </c>
      <c r="C2902" s="85" t="s">
        <v>4395</v>
      </c>
      <c r="D2902" s="85" t="s">
        <v>13090</v>
      </c>
      <c r="E2902" s="202" t="s">
        <v>26712</v>
      </c>
      <c r="F2902" s="85" t="s">
        <v>55</v>
      </c>
      <c r="G2902" s="85" t="s">
        <v>63</v>
      </c>
      <c r="H2902" s="85" t="s">
        <v>20690</v>
      </c>
      <c r="I2902" s="3" t="s">
        <v>4399</v>
      </c>
      <c r="J2902" s="85" t="s">
        <v>4406</v>
      </c>
      <c r="K2902" s="7" t="s">
        <v>4407</v>
      </c>
      <c r="L2902" s="3"/>
      <c r="M2902" s="3"/>
      <c r="N2902" s="41" t="s">
        <v>13810</v>
      </c>
      <c r="O2902" s="87">
        <v>522727</v>
      </c>
      <c r="P2902" s="87">
        <v>335785</v>
      </c>
      <c r="Q2902" s="87">
        <v>186942</v>
      </c>
      <c r="R2902" s="87">
        <v>0</v>
      </c>
      <c r="S2902" s="87"/>
      <c r="T2902" s="87"/>
      <c r="U2902" s="85">
        <v>2014</v>
      </c>
      <c r="V2902" s="3" t="s">
        <v>4725</v>
      </c>
      <c r="W2902" s="3"/>
      <c r="X2902" s="3"/>
      <c r="Y2902" s="3"/>
      <c r="Z2902" s="6">
        <v>72598</v>
      </c>
      <c r="AA2902" s="160"/>
      <c r="AB2902" s="123" t="s">
        <v>4395</v>
      </c>
      <c r="AC2902" s="124"/>
      <c r="AD2902" s="41"/>
      <c r="AE2902" s="83"/>
      <c r="AF2902" s="83"/>
      <c r="AG2902" s="41"/>
      <c r="AH2902" s="41" t="s">
        <v>63</v>
      </c>
      <c r="AI2902" s="80" t="s">
        <v>18248</v>
      </c>
      <c r="AJ2902" s="80" t="s">
        <v>20152</v>
      </c>
      <c r="AK2902" s="3"/>
      <c r="AL2902" s="85"/>
      <c r="AM2902" s="151" t="s">
        <v>19998</v>
      </c>
      <c r="AN2902" s="15"/>
      <c r="AO2902" s="166"/>
      <c r="AP2902" s="5">
        <f t="shared" si="46"/>
        <v>0</v>
      </c>
      <c r="AQ2902" s="16"/>
      <c r="AR2902" s="205">
        <v>1</v>
      </c>
      <c r="AS2902" s="16"/>
      <c r="AT2902" s="16"/>
      <c r="AU2902" s="16"/>
      <c r="AV2902" s="16"/>
      <c r="AW2902" s="16"/>
      <c r="AX2902" s="16"/>
    </row>
    <row r="2903" spans="1:50" customFormat="1" ht="15.75" hidden="1" customHeight="1" x14ac:dyDescent="0.2">
      <c r="A2903" s="7" t="s">
        <v>28155</v>
      </c>
      <c r="B2903" s="3" t="s">
        <v>28156</v>
      </c>
      <c r="C2903" s="85" t="s">
        <v>4395</v>
      </c>
      <c r="D2903" s="85" t="s">
        <v>13090</v>
      </c>
      <c r="E2903" s="202" t="s">
        <v>1800</v>
      </c>
      <c r="F2903" s="85" t="s">
        <v>40</v>
      </c>
      <c r="G2903" s="85" t="s">
        <v>43</v>
      </c>
      <c r="H2903" s="85" t="s">
        <v>20690</v>
      </c>
      <c r="I2903" s="3" t="s">
        <v>4396</v>
      </c>
      <c r="J2903" s="85" t="s">
        <v>4400</v>
      </c>
      <c r="K2903" s="7" t="s">
        <v>3838</v>
      </c>
      <c r="L2903" s="3"/>
      <c r="M2903" s="3"/>
      <c r="N2903" s="41" t="s">
        <v>13872</v>
      </c>
      <c r="O2903" s="87">
        <v>0</v>
      </c>
      <c r="P2903" s="87">
        <v>0</v>
      </c>
      <c r="Q2903" s="87">
        <v>0</v>
      </c>
      <c r="R2903" s="87">
        <v>0</v>
      </c>
      <c r="S2903" s="87"/>
      <c r="T2903" s="87"/>
      <c r="U2903" s="85" t="s">
        <v>112</v>
      </c>
      <c r="V2903" s="3"/>
      <c r="X2903" s="3"/>
      <c r="Y2903" s="7"/>
      <c r="Z2903" s="6">
        <v>39126</v>
      </c>
      <c r="AA2903" s="160"/>
      <c r="AB2903" s="123" t="s">
        <v>4395</v>
      </c>
      <c r="AC2903" s="124"/>
      <c r="AD2903" s="41"/>
      <c r="AE2903" s="41"/>
      <c r="AF2903" s="41"/>
      <c r="AG2903" s="41"/>
      <c r="AH2903" s="41" t="s">
        <v>7061</v>
      </c>
      <c r="AI2903" s="80"/>
      <c r="AJ2903" s="80"/>
      <c r="AK2903" s="3"/>
      <c r="AL2903" s="85"/>
      <c r="AM2903" s="151" t="s">
        <v>28169</v>
      </c>
      <c r="AN2903" s="15"/>
      <c r="AO2903" s="166"/>
      <c r="AP2903" s="5">
        <f t="shared" si="46"/>
        <v>0</v>
      </c>
      <c r="AQ2903" s="16"/>
      <c r="AR2903" s="205">
        <v>1</v>
      </c>
      <c r="AS2903" s="16"/>
      <c r="AT2903" s="16"/>
      <c r="AU2903" s="16"/>
      <c r="AV2903" s="16"/>
      <c r="AW2903" s="16"/>
      <c r="AX2903" s="16"/>
    </row>
    <row r="2904" spans="1:50" customFormat="1" ht="15.75" hidden="1" customHeight="1" x14ac:dyDescent="0.2">
      <c r="A2904" s="7" t="s">
        <v>28157</v>
      </c>
      <c r="B2904" s="3" t="s">
        <v>28158</v>
      </c>
      <c r="C2904" s="85" t="s">
        <v>4395</v>
      </c>
      <c r="D2904" s="85" t="s">
        <v>13090</v>
      </c>
      <c r="E2904" s="202" t="s">
        <v>1800</v>
      </c>
      <c r="F2904" s="85" t="s">
        <v>40</v>
      </c>
      <c r="G2904" s="85" t="s">
        <v>43</v>
      </c>
      <c r="H2904" s="85" t="s">
        <v>20690</v>
      </c>
      <c r="I2904" s="3" t="s">
        <v>4396</v>
      </c>
      <c r="J2904" s="85" t="s">
        <v>4400</v>
      </c>
      <c r="K2904" s="7" t="s">
        <v>3838</v>
      </c>
      <c r="L2904" s="3"/>
      <c r="M2904" s="3"/>
      <c r="N2904" s="41" t="s">
        <v>13872</v>
      </c>
      <c r="O2904" s="87">
        <v>0</v>
      </c>
      <c r="P2904" s="87">
        <v>0</v>
      </c>
      <c r="Q2904" s="87">
        <v>0</v>
      </c>
      <c r="R2904" s="87">
        <v>0</v>
      </c>
      <c r="S2904" s="87"/>
      <c r="T2904" s="87"/>
      <c r="U2904" s="85" t="s">
        <v>112</v>
      </c>
      <c r="V2904" s="3"/>
      <c r="X2904" s="3"/>
      <c r="Y2904" s="7"/>
      <c r="Z2904" s="6">
        <v>0</v>
      </c>
      <c r="AA2904" s="160"/>
      <c r="AB2904" s="123" t="s">
        <v>4395</v>
      </c>
      <c r="AC2904" s="124"/>
      <c r="AD2904" s="41"/>
      <c r="AE2904" s="41"/>
      <c r="AF2904" s="41"/>
      <c r="AG2904" s="41"/>
      <c r="AH2904" s="41" t="s">
        <v>7061</v>
      </c>
      <c r="AI2904" s="80"/>
      <c r="AJ2904" s="80"/>
      <c r="AK2904" s="3"/>
      <c r="AL2904" s="85"/>
      <c r="AM2904" s="151" t="s">
        <v>28169</v>
      </c>
      <c r="AN2904" s="15"/>
      <c r="AO2904" s="166"/>
      <c r="AP2904" s="5">
        <f t="shared" si="46"/>
        <v>0</v>
      </c>
      <c r="AQ2904" s="16"/>
      <c r="AR2904" s="205">
        <v>1</v>
      </c>
      <c r="AS2904" s="16"/>
      <c r="AT2904" s="16"/>
      <c r="AU2904" s="16"/>
      <c r="AV2904" s="16"/>
      <c r="AW2904" s="16"/>
      <c r="AX2904" s="16"/>
    </row>
    <row r="2905" spans="1:50" customFormat="1" ht="15.75" hidden="1" customHeight="1" x14ac:dyDescent="0.2">
      <c r="A2905" s="7" t="s">
        <v>28159</v>
      </c>
      <c r="B2905" s="3" t="s">
        <v>28160</v>
      </c>
      <c r="C2905" s="85" t="s">
        <v>4395</v>
      </c>
      <c r="D2905" s="85" t="s">
        <v>13090</v>
      </c>
      <c r="E2905" s="202" t="s">
        <v>1800</v>
      </c>
      <c r="F2905" s="85" t="s">
        <v>40</v>
      </c>
      <c r="G2905" s="85" t="s">
        <v>43</v>
      </c>
      <c r="H2905" s="85" t="s">
        <v>20690</v>
      </c>
      <c r="I2905" s="3" t="s">
        <v>4396</v>
      </c>
      <c r="J2905" s="85" t="s">
        <v>4400</v>
      </c>
      <c r="K2905" s="7" t="s">
        <v>3838</v>
      </c>
      <c r="L2905" s="3"/>
      <c r="M2905" s="3"/>
      <c r="N2905" s="41" t="s">
        <v>13872</v>
      </c>
      <c r="O2905" s="87">
        <v>0</v>
      </c>
      <c r="P2905" s="87">
        <v>0</v>
      </c>
      <c r="Q2905" s="87">
        <v>0</v>
      </c>
      <c r="R2905" s="87">
        <v>0</v>
      </c>
      <c r="S2905" s="87"/>
      <c r="T2905" s="87"/>
      <c r="U2905" s="85" t="s">
        <v>112</v>
      </c>
      <c r="V2905" s="3"/>
      <c r="X2905" s="3"/>
      <c r="Y2905" s="7"/>
      <c r="Z2905" s="6">
        <v>39126</v>
      </c>
      <c r="AA2905" s="160"/>
      <c r="AB2905" s="123" t="s">
        <v>4395</v>
      </c>
      <c r="AC2905" s="124"/>
      <c r="AD2905" s="41"/>
      <c r="AE2905" s="41"/>
      <c r="AF2905" s="41"/>
      <c r="AG2905" s="41"/>
      <c r="AH2905" s="41" t="s">
        <v>7061</v>
      </c>
      <c r="AI2905" s="80"/>
      <c r="AJ2905" s="80"/>
      <c r="AK2905" s="3"/>
      <c r="AL2905" s="85"/>
      <c r="AM2905" s="151" t="s">
        <v>28169</v>
      </c>
      <c r="AN2905" s="15"/>
      <c r="AO2905" s="166"/>
      <c r="AP2905" s="5">
        <f t="shared" si="46"/>
        <v>0</v>
      </c>
      <c r="AQ2905" s="16"/>
      <c r="AR2905" s="205">
        <v>1</v>
      </c>
      <c r="AS2905" s="16"/>
      <c r="AT2905" s="16"/>
      <c r="AU2905" s="16"/>
      <c r="AV2905" s="16"/>
      <c r="AW2905" s="16"/>
      <c r="AX2905" s="16"/>
    </row>
    <row r="2906" spans="1:50" customFormat="1" ht="15.75" hidden="1" customHeight="1" x14ac:dyDescent="0.2">
      <c r="A2906" s="7" t="s">
        <v>28161</v>
      </c>
      <c r="B2906" s="3" t="s">
        <v>28162</v>
      </c>
      <c r="C2906" s="85" t="s">
        <v>4395</v>
      </c>
      <c r="D2906" s="85" t="s">
        <v>13090</v>
      </c>
      <c r="E2906" s="202" t="s">
        <v>1800</v>
      </c>
      <c r="F2906" s="85" t="s">
        <v>40</v>
      </c>
      <c r="G2906" s="85" t="s">
        <v>43</v>
      </c>
      <c r="H2906" s="85" t="s">
        <v>20690</v>
      </c>
      <c r="I2906" s="3" t="s">
        <v>4475</v>
      </c>
      <c r="J2906" s="85" t="s">
        <v>4447</v>
      </c>
      <c r="K2906" s="7" t="s">
        <v>5103</v>
      </c>
      <c r="L2906" s="3"/>
      <c r="M2906" s="3"/>
      <c r="N2906" s="41" t="s">
        <v>5201</v>
      </c>
      <c r="O2906" s="87">
        <v>0</v>
      </c>
      <c r="P2906" s="87">
        <v>0</v>
      </c>
      <c r="Q2906" s="87">
        <v>0</v>
      </c>
      <c r="R2906" s="87">
        <v>0</v>
      </c>
      <c r="S2906" s="87"/>
      <c r="T2906" s="87"/>
      <c r="U2906" s="85" t="s">
        <v>112</v>
      </c>
      <c r="V2906" s="3"/>
      <c r="X2906" s="3"/>
      <c r="Y2906" s="7"/>
      <c r="Z2906" s="6">
        <v>10000</v>
      </c>
      <c r="AA2906" s="160"/>
      <c r="AB2906" s="123" t="s">
        <v>4395</v>
      </c>
      <c r="AC2906" s="124"/>
      <c r="AD2906" s="41"/>
      <c r="AE2906" s="41"/>
      <c r="AF2906" s="41"/>
      <c r="AG2906" s="41"/>
      <c r="AH2906" s="41" t="s">
        <v>7061</v>
      </c>
      <c r="AI2906" s="80"/>
      <c r="AJ2906" s="80"/>
      <c r="AK2906" s="3"/>
      <c r="AL2906" s="85"/>
      <c r="AM2906" s="151" t="s">
        <v>28169</v>
      </c>
      <c r="AN2906" s="15"/>
      <c r="AO2906" s="166"/>
      <c r="AP2906" s="5">
        <f t="shared" si="46"/>
        <v>0</v>
      </c>
      <c r="AQ2906" s="16"/>
      <c r="AR2906" s="205">
        <v>1</v>
      </c>
      <c r="AS2906" s="16"/>
      <c r="AT2906" s="16"/>
      <c r="AU2906" s="16"/>
      <c r="AV2906" s="16"/>
      <c r="AW2906" s="16"/>
      <c r="AX2906" s="16"/>
    </row>
    <row r="2907" spans="1:50" customFormat="1" ht="15.75" hidden="1" customHeight="1" x14ac:dyDescent="0.2">
      <c r="A2907" s="7" t="s">
        <v>28163</v>
      </c>
      <c r="B2907" s="3" t="s">
        <v>28164</v>
      </c>
      <c r="C2907" s="85" t="s">
        <v>4395</v>
      </c>
      <c r="D2907" s="85" t="s">
        <v>13090</v>
      </c>
      <c r="E2907" s="202" t="s">
        <v>1800</v>
      </c>
      <c r="F2907" s="85" t="s">
        <v>55</v>
      </c>
      <c r="G2907" s="85" t="s">
        <v>60</v>
      </c>
      <c r="H2907" s="85" t="s">
        <v>20690</v>
      </c>
      <c r="I2907" s="3" t="s">
        <v>4548</v>
      </c>
      <c r="J2907" s="85" t="s">
        <v>115</v>
      </c>
      <c r="K2907" s="7" t="s">
        <v>116</v>
      </c>
      <c r="L2907" s="3"/>
      <c r="M2907" s="3"/>
      <c r="N2907" s="41" t="s">
        <v>28165</v>
      </c>
      <c r="O2907" s="87">
        <v>0</v>
      </c>
      <c r="P2907" s="87">
        <v>0</v>
      </c>
      <c r="Q2907" s="87">
        <v>0</v>
      </c>
      <c r="R2907" s="87">
        <v>0</v>
      </c>
      <c r="S2907" s="87"/>
      <c r="T2907" s="87"/>
      <c r="U2907" s="85" t="s">
        <v>112</v>
      </c>
      <c r="V2907" s="3"/>
      <c r="X2907" s="3"/>
      <c r="Y2907" s="7"/>
      <c r="Z2907" s="6">
        <v>8163</v>
      </c>
      <c r="AA2907" s="160"/>
      <c r="AB2907" s="123" t="s">
        <v>4395</v>
      </c>
      <c r="AC2907" s="124"/>
      <c r="AD2907" s="41"/>
      <c r="AE2907" s="41"/>
      <c r="AF2907" s="41"/>
      <c r="AG2907" s="41"/>
      <c r="AH2907" s="41" t="s">
        <v>7514</v>
      </c>
      <c r="AI2907" s="80"/>
      <c r="AJ2907" s="80"/>
      <c r="AK2907" s="3"/>
      <c r="AL2907" s="85"/>
      <c r="AM2907" s="151" t="s">
        <v>28169</v>
      </c>
      <c r="AN2907" s="15"/>
      <c r="AO2907" s="166"/>
      <c r="AP2907" s="5">
        <f t="shared" si="46"/>
        <v>0</v>
      </c>
      <c r="AQ2907" s="16"/>
      <c r="AR2907" s="205">
        <v>1</v>
      </c>
      <c r="AS2907" s="16"/>
      <c r="AT2907" s="16"/>
      <c r="AU2907" s="16"/>
      <c r="AV2907" s="16"/>
      <c r="AW2907" s="16"/>
      <c r="AX2907" s="16"/>
    </row>
    <row r="2908" spans="1:50" customFormat="1" ht="15.75" hidden="1" customHeight="1" x14ac:dyDescent="0.2">
      <c r="A2908" s="7" t="s">
        <v>4806</v>
      </c>
      <c r="B2908" s="3" t="s">
        <v>4807</v>
      </c>
      <c r="C2908" s="85" t="s">
        <v>4395</v>
      </c>
      <c r="D2908" s="85" t="s">
        <v>13090</v>
      </c>
      <c r="E2908" s="202" t="s">
        <v>26418</v>
      </c>
      <c r="F2908" s="85" t="s">
        <v>14</v>
      </c>
      <c r="G2908" s="85" t="s">
        <v>17</v>
      </c>
      <c r="H2908" s="85" t="s">
        <v>20690</v>
      </c>
      <c r="I2908" s="3" t="s">
        <v>4808</v>
      </c>
      <c r="J2908" s="85" t="s">
        <v>4400</v>
      </c>
      <c r="K2908" s="7" t="s">
        <v>4422</v>
      </c>
      <c r="L2908" s="3"/>
      <c r="M2908" s="3"/>
      <c r="N2908" s="41" t="s">
        <v>4492</v>
      </c>
      <c r="O2908" s="87">
        <v>0</v>
      </c>
      <c r="P2908" s="87">
        <v>0</v>
      </c>
      <c r="Q2908" s="87">
        <v>0</v>
      </c>
      <c r="R2908" s="87">
        <v>0</v>
      </c>
      <c r="S2908" s="87"/>
      <c r="T2908" s="87"/>
      <c r="U2908" s="85" t="s">
        <v>112</v>
      </c>
      <c r="V2908" s="3" t="s">
        <v>112</v>
      </c>
      <c r="W2908" s="3"/>
      <c r="X2908" s="3"/>
      <c r="Y2908" s="3"/>
      <c r="Z2908" s="6">
        <v>0</v>
      </c>
      <c r="AA2908" s="160"/>
      <c r="AB2908" s="123" t="s">
        <v>4395</v>
      </c>
      <c r="AC2908" s="124"/>
      <c r="AD2908" s="41"/>
      <c r="AE2908" s="83"/>
      <c r="AF2908" s="83"/>
      <c r="AG2908" s="41"/>
      <c r="AH2908" s="41" t="s">
        <v>13745</v>
      </c>
      <c r="AI2908" s="80" t="s">
        <v>18249</v>
      </c>
      <c r="AJ2908" s="80" t="s">
        <v>20153</v>
      </c>
      <c r="AK2908" s="3"/>
      <c r="AL2908" s="85"/>
      <c r="AM2908" s="151" t="s">
        <v>19998</v>
      </c>
      <c r="AN2908" s="15"/>
      <c r="AO2908" s="166"/>
      <c r="AP2908" s="5">
        <f t="shared" si="46"/>
        <v>0</v>
      </c>
      <c r="AQ2908" s="16"/>
      <c r="AR2908" s="205">
        <v>1</v>
      </c>
      <c r="AS2908" s="16"/>
      <c r="AT2908" s="16"/>
      <c r="AU2908" s="16"/>
      <c r="AV2908" s="16"/>
      <c r="AW2908" s="16"/>
      <c r="AX2908" s="16"/>
    </row>
    <row r="2909" spans="1:50" customFormat="1" ht="15.75" hidden="1" customHeight="1" x14ac:dyDescent="0.2">
      <c r="A2909" s="7" t="s">
        <v>4809</v>
      </c>
      <c r="B2909" s="3" t="s">
        <v>4810</v>
      </c>
      <c r="C2909" s="85" t="s">
        <v>4395</v>
      </c>
      <c r="D2909" s="85" t="s">
        <v>13090</v>
      </c>
      <c r="E2909" s="202" t="s">
        <v>26418</v>
      </c>
      <c r="F2909" s="85" t="s">
        <v>40</v>
      </c>
      <c r="G2909" s="85" t="s">
        <v>15356</v>
      </c>
      <c r="H2909" s="85" t="s">
        <v>20690</v>
      </c>
      <c r="I2909" s="3" t="s">
        <v>4558</v>
      </c>
      <c r="J2909" s="85" t="s">
        <v>4400</v>
      </c>
      <c r="K2909" s="7" t="s">
        <v>4422</v>
      </c>
      <c r="L2909" s="3"/>
      <c r="M2909" s="3"/>
      <c r="N2909" s="41" t="s">
        <v>4492</v>
      </c>
      <c r="O2909" s="87">
        <v>0</v>
      </c>
      <c r="P2909" s="87">
        <v>0</v>
      </c>
      <c r="Q2909" s="87">
        <v>0</v>
      </c>
      <c r="R2909" s="87">
        <v>0</v>
      </c>
      <c r="S2909" s="87"/>
      <c r="T2909" s="87"/>
      <c r="U2909" s="85" t="s">
        <v>112</v>
      </c>
      <c r="V2909" s="3" t="s">
        <v>112</v>
      </c>
      <c r="W2909" s="3"/>
      <c r="X2909" s="3"/>
      <c r="Y2909" s="3"/>
      <c r="Z2909" s="6">
        <v>0</v>
      </c>
      <c r="AA2909" s="160"/>
      <c r="AB2909" s="123" t="s">
        <v>4395</v>
      </c>
      <c r="AC2909" s="124"/>
      <c r="AD2909" s="41"/>
      <c r="AE2909" s="83"/>
      <c r="AF2909" s="83"/>
      <c r="AG2909" s="41"/>
      <c r="AH2909" s="41" t="s">
        <v>7654</v>
      </c>
      <c r="AI2909" s="80" t="s">
        <v>18250</v>
      </c>
      <c r="AJ2909" s="80" t="s">
        <v>20154</v>
      </c>
      <c r="AK2909" s="3"/>
      <c r="AL2909" s="85"/>
      <c r="AM2909" s="151" t="s">
        <v>19998</v>
      </c>
      <c r="AN2909" s="15"/>
      <c r="AO2909" s="166"/>
      <c r="AP2909" s="5">
        <f t="shared" si="46"/>
        <v>0</v>
      </c>
      <c r="AQ2909" s="16"/>
      <c r="AR2909" s="205">
        <v>1</v>
      </c>
      <c r="AS2909" s="16"/>
      <c r="AT2909" s="16"/>
      <c r="AU2909" s="16"/>
      <c r="AV2909" s="16"/>
      <c r="AW2909" s="16"/>
      <c r="AX2909" s="16"/>
    </row>
    <row r="2910" spans="1:50" customFormat="1" ht="15.75" hidden="1" customHeight="1" x14ac:dyDescent="0.2">
      <c r="A2910" s="7" t="s">
        <v>4811</v>
      </c>
      <c r="B2910" s="3" t="s">
        <v>4812</v>
      </c>
      <c r="C2910" s="85" t="s">
        <v>4395</v>
      </c>
      <c r="D2910" s="85" t="s">
        <v>13090</v>
      </c>
      <c r="E2910" s="202" t="s">
        <v>1800</v>
      </c>
      <c r="F2910" s="85" t="s">
        <v>40</v>
      </c>
      <c r="G2910" s="85" t="s">
        <v>43</v>
      </c>
      <c r="H2910" s="85" t="s">
        <v>20690</v>
      </c>
      <c r="I2910" s="3" t="s">
        <v>4396</v>
      </c>
      <c r="J2910" s="85" t="s">
        <v>223</v>
      </c>
      <c r="K2910" s="7" t="s">
        <v>239</v>
      </c>
      <c r="L2910" s="3"/>
      <c r="M2910" s="3"/>
      <c r="N2910" s="41" t="s">
        <v>4523</v>
      </c>
      <c r="O2910" s="87">
        <v>0</v>
      </c>
      <c r="P2910" s="87">
        <v>0</v>
      </c>
      <c r="Q2910" s="87">
        <v>0</v>
      </c>
      <c r="R2910" s="87">
        <v>0</v>
      </c>
      <c r="S2910" s="87"/>
      <c r="T2910" s="87"/>
      <c r="U2910" s="85" t="s">
        <v>112</v>
      </c>
      <c r="V2910" s="3" t="s">
        <v>112</v>
      </c>
      <c r="W2910" s="3"/>
      <c r="X2910" s="3"/>
      <c r="Y2910" s="3"/>
      <c r="Z2910" s="6">
        <v>37780</v>
      </c>
      <c r="AA2910" s="160"/>
      <c r="AB2910" s="123" t="s">
        <v>4395</v>
      </c>
      <c r="AC2910" s="124"/>
      <c r="AD2910" s="41"/>
      <c r="AE2910" s="83"/>
      <c r="AF2910" s="83"/>
      <c r="AG2910" s="41"/>
      <c r="AH2910" s="41" t="s">
        <v>7061</v>
      </c>
      <c r="AI2910" s="80" t="s">
        <v>18251</v>
      </c>
      <c r="AJ2910" s="80" t="s">
        <v>20155</v>
      </c>
      <c r="AK2910" s="3"/>
      <c r="AL2910" s="85"/>
      <c r="AM2910" s="151" t="s">
        <v>19998</v>
      </c>
      <c r="AN2910" s="15"/>
      <c r="AO2910" s="166"/>
      <c r="AP2910" s="5">
        <f t="shared" si="46"/>
        <v>0</v>
      </c>
      <c r="AQ2910" s="16"/>
      <c r="AR2910" s="205">
        <v>1</v>
      </c>
      <c r="AS2910" s="16"/>
      <c r="AT2910" s="16"/>
      <c r="AU2910" s="16"/>
      <c r="AV2910" s="16"/>
      <c r="AW2910" s="16"/>
      <c r="AX2910" s="16"/>
    </row>
    <row r="2911" spans="1:50" customFormat="1" ht="15.75" hidden="1" customHeight="1" x14ac:dyDescent="0.2">
      <c r="A2911" s="7" t="s">
        <v>4813</v>
      </c>
      <c r="B2911" s="3" t="s">
        <v>4814</v>
      </c>
      <c r="C2911" s="85" t="s">
        <v>4395</v>
      </c>
      <c r="D2911" s="85" t="s">
        <v>13090</v>
      </c>
      <c r="E2911" s="202" t="s">
        <v>26418</v>
      </c>
      <c r="F2911" s="85" t="s">
        <v>55</v>
      </c>
      <c r="G2911" s="85" t="s">
        <v>63</v>
      </c>
      <c r="H2911" s="85" t="s">
        <v>20690</v>
      </c>
      <c r="I2911" s="3" t="s">
        <v>4399</v>
      </c>
      <c r="J2911" s="85" t="s">
        <v>4406</v>
      </c>
      <c r="K2911" s="7" t="s">
        <v>4407</v>
      </c>
      <c r="L2911" s="3"/>
      <c r="M2911" s="3"/>
      <c r="N2911" s="41" t="s">
        <v>5583</v>
      </c>
      <c r="O2911" s="87">
        <v>0</v>
      </c>
      <c r="P2911" s="87">
        <v>0</v>
      </c>
      <c r="Q2911" s="87">
        <v>0</v>
      </c>
      <c r="R2911" s="87">
        <v>0</v>
      </c>
      <c r="S2911" s="87"/>
      <c r="T2911" s="87"/>
      <c r="U2911" s="85" t="s">
        <v>112</v>
      </c>
      <c r="V2911" s="3" t="s">
        <v>112</v>
      </c>
      <c r="W2911" s="3"/>
      <c r="X2911" s="3"/>
      <c r="Y2911" s="3"/>
      <c r="Z2911" s="6">
        <v>27000</v>
      </c>
      <c r="AA2911" s="160"/>
      <c r="AB2911" s="123" t="s">
        <v>4395</v>
      </c>
      <c r="AC2911" s="124"/>
      <c r="AD2911" s="41"/>
      <c r="AE2911" s="83"/>
      <c r="AF2911" s="83"/>
      <c r="AG2911" s="41"/>
      <c r="AH2911" s="41" t="s">
        <v>63</v>
      </c>
      <c r="AI2911" s="80" t="s">
        <v>18252</v>
      </c>
      <c r="AJ2911" s="80" t="s">
        <v>20156</v>
      </c>
      <c r="AK2911" s="3"/>
      <c r="AL2911" s="85"/>
      <c r="AM2911" s="151" t="s">
        <v>19998</v>
      </c>
      <c r="AN2911" s="15"/>
      <c r="AO2911" s="166"/>
      <c r="AP2911" s="5">
        <f t="shared" si="46"/>
        <v>0</v>
      </c>
      <c r="AQ2911" s="16"/>
      <c r="AR2911" s="205">
        <v>1</v>
      </c>
      <c r="AS2911" s="16"/>
      <c r="AT2911" s="16"/>
      <c r="AU2911" s="16"/>
      <c r="AV2911" s="16"/>
      <c r="AW2911" s="16"/>
      <c r="AX2911" s="16"/>
    </row>
    <row r="2912" spans="1:50" customFormat="1" ht="15.75" hidden="1" customHeight="1" x14ac:dyDescent="0.2">
      <c r="A2912" s="7" t="s">
        <v>4815</v>
      </c>
      <c r="B2912" s="3" t="s">
        <v>4816</v>
      </c>
      <c r="C2912" s="85" t="s">
        <v>4395</v>
      </c>
      <c r="D2912" s="85" t="s">
        <v>13090</v>
      </c>
      <c r="E2912" s="202" t="s">
        <v>26418</v>
      </c>
      <c r="F2912" s="85" t="s">
        <v>55</v>
      </c>
      <c r="G2912" s="85" t="s">
        <v>63</v>
      </c>
      <c r="H2912" s="85" t="s">
        <v>20690</v>
      </c>
      <c r="I2912" s="3" t="s">
        <v>4399</v>
      </c>
      <c r="J2912" s="85" t="s">
        <v>4406</v>
      </c>
      <c r="K2912" s="7" t="s">
        <v>4407</v>
      </c>
      <c r="L2912" s="3"/>
      <c r="M2912" s="3"/>
      <c r="N2912" s="41" t="s">
        <v>4717</v>
      </c>
      <c r="O2912" s="87">
        <v>0</v>
      </c>
      <c r="P2912" s="87">
        <v>0</v>
      </c>
      <c r="Q2912" s="87">
        <v>0</v>
      </c>
      <c r="R2912" s="87">
        <v>0</v>
      </c>
      <c r="S2912" s="87"/>
      <c r="T2912" s="87"/>
      <c r="U2912" s="85" t="s">
        <v>112</v>
      </c>
      <c r="V2912" s="3" t="s">
        <v>112</v>
      </c>
      <c r="W2912" s="3"/>
      <c r="X2912" s="3"/>
      <c r="Y2912" s="3"/>
      <c r="Z2912" s="6">
        <v>85470</v>
      </c>
      <c r="AA2912" s="160"/>
      <c r="AB2912" s="123" t="s">
        <v>4395</v>
      </c>
      <c r="AC2912" s="124"/>
      <c r="AD2912" s="41"/>
      <c r="AE2912" s="83"/>
      <c r="AF2912" s="83"/>
      <c r="AG2912" s="41"/>
      <c r="AH2912" s="41" t="s">
        <v>63</v>
      </c>
      <c r="AI2912" s="80" t="s">
        <v>18253</v>
      </c>
      <c r="AJ2912" s="80" t="s">
        <v>20157</v>
      </c>
      <c r="AK2912" s="3"/>
      <c r="AL2912" s="85"/>
      <c r="AM2912" s="151" t="s">
        <v>19998</v>
      </c>
      <c r="AN2912" s="15"/>
      <c r="AO2912" s="166"/>
      <c r="AP2912" s="5">
        <f t="shared" si="46"/>
        <v>0</v>
      </c>
      <c r="AQ2912" s="16"/>
      <c r="AR2912" s="205">
        <v>1</v>
      </c>
      <c r="AS2912" s="16"/>
      <c r="AT2912" s="16"/>
      <c r="AU2912" s="16"/>
      <c r="AV2912" s="16"/>
      <c r="AW2912" s="16"/>
      <c r="AX2912" s="16"/>
    </row>
    <row r="2913" spans="1:50" customFormat="1" ht="15.75" hidden="1" customHeight="1" x14ac:dyDescent="0.2">
      <c r="A2913" s="7" t="s">
        <v>4817</v>
      </c>
      <c r="B2913" s="3" t="s">
        <v>4818</v>
      </c>
      <c r="C2913" s="85" t="s">
        <v>4395</v>
      </c>
      <c r="D2913" s="85" t="s">
        <v>13090</v>
      </c>
      <c r="E2913" s="202" t="s">
        <v>26418</v>
      </c>
      <c r="F2913" s="85" t="s">
        <v>14</v>
      </c>
      <c r="G2913" s="85" t="s">
        <v>17</v>
      </c>
      <c r="H2913" s="85" t="s">
        <v>20690</v>
      </c>
      <c r="I2913" s="3" t="s">
        <v>4808</v>
      </c>
      <c r="J2913" s="85" t="s">
        <v>4400</v>
      </c>
      <c r="K2913" s="7" t="s">
        <v>4422</v>
      </c>
      <c r="L2913" s="3"/>
      <c r="M2913" s="3"/>
      <c r="N2913" s="41" t="s">
        <v>4492</v>
      </c>
      <c r="O2913" s="87">
        <v>0</v>
      </c>
      <c r="P2913" s="87">
        <v>0</v>
      </c>
      <c r="Q2913" s="87">
        <v>0</v>
      </c>
      <c r="R2913" s="87">
        <v>0</v>
      </c>
      <c r="S2913" s="87"/>
      <c r="T2913" s="87"/>
      <c r="U2913" s="85" t="s">
        <v>112</v>
      </c>
      <c r="V2913" s="3" t="s">
        <v>112</v>
      </c>
      <c r="W2913" s="3"/>
      <c r="X2913" s="3"/>
      <c r="Y2913" s="3"/>
      <c r="Z2913" s="6">
        <v>5474</v>
      </c>
      <c r="AA2913" s="160"/>
      <c r="AB2913" s="123" t="s">
        <v>4395</v>
      </c>
      <c r="AC2913" s="124"/>
      <c r="AD2913" s="41"/>
      <c r="AE2913" s="83"/>
      <c r="AF2913" s="83"/>
      <c r="AG2913" s="41"/>
      <c r="AH2913" s="41" t="s">
        <v>13745</v>
      </c>
      <c r="AI2913" s="80" t="s">
        <v>18254</v>
      </c>
      <c r="AJ2913" s="80" t="s">
        <v>20158</v>
      </c>
      <c r="AK2913" s="3"/>
      <c r="AL2913" s="85"/>
      <c r="AM2913" s="151" t="s">
        <v>19998</v>
      </c>
      <c r="AN2913" s="15"/>
      <c r="AO2913" s="166"/>
      <c r="AP2913" s="5">
        <f t="shared" si="46"/>
        <v>0</v>
      </c>
      <c r="AQ2913" s="16"/>
      <c r="AR2913" s="205">
        <v>1</v>
      </c>
      <c r="AS2913" s="16"/>
      <c r="AT2913" s="16"/>
      <c r="AU2913" s="16"/>
      <c r="AV2913" s="16"/>
      <c r="AW2913" s="16"/>
      <c r="AX2913" s="16"/>
    </row>
    <row r="2914" spans="1:50" customFormat="1" ht="15.75" hidden="1" customHeight="1" x14ac:dyDescent="0.2">
      <c r="A2914" s="7" t="s">
        <v>4819</v>
      </c>
      <c r="B2914" s="3" t="s">
        <v>4820</v>
      </c>
      <c r="C2914" s="85" t="s">
        <v>4395</v>
      </c>
      <c r="D2914" s="85" t="s">
        <v>13090</v>
      </c>
      <c r="E2914" s="202" t="s">
        <v>26712</v>
      </c>
      <c r="F2914" s="85" t="s">
        <v>55</v>
      </c>
      <c r="G2914" s="85" t="s">
        <v>15355</v>
      </c>
      <c r="H2914" s="85" t="s">
        <v>20690</v>
      </c>
      <c r="I2914" s="3" t="s">
        <v>4558</v>
      </c>
      <c r="J2914" s="85" t="s">
        <v>124</v>
      </c>
      <c r="K2914" s="7" t="s">
        <v>125</v>
      </c>
      <c r="L2914" s="3"/>
      <c r="M2914" s="3"/>
      <c r="N2914" s="41" t="s">
        <v>4658</v>
      </c>
      <c r="O2914" s="87">
        <v>84698</v>
      </c>
      <c r="P2914" s="87">
        <v>64122</v>
      </c>
      <c r="Q2914" s="87">
        <v>20576</v>
      </c>
      <c r="R2914" s="87">
        <v>0</v>
      </c>
      <c r="S2914" s="87"/>
      <c r="T2914" s="87"/>
      <c r="U2914" s="85">
        <v>2011</v>
      </c>
      <c r="V2914" s="3" t="s">
        <v>4658</v>
      </c>
      <c r="W2914" s="3"/>
      <c r="X2914" s="3"/>
      <c r="Y2914" s="3"/>
      <c r="Z2914" s="6">
        <v>48554</v>
      </c>
      <c r="AA2914" s="160"/>
      <c r="AB2914" s="123" t="s">
        <v>4395</v>
      </c>
      <c r="AC2914" s="124"/>
      <c r="AD2914" s="41"/>
      <c r="AE2914" s="83"/>
      <c r="AF2914" s="83"/>
      <c r="AG2914" s="41"/>
      <c r="AH2914" s="41" t="s">
        <v>13744</v>
      </c>
      <c r="AI2914" s="80" t="s">
        <v>18255</v>
      </c>
      <c r="AJ2914" s="80" t="s">
        <v>20159</v>
      </c>
      <c r="AK2914" s="3"/>
      <c r="AL2914" s="85"/>
      <c r="AM2914" s="151" t="s">
        <v>19998</v>
      </c>
      <c r="AN2914" s="15"/>
      <c r="AO2914" s="166"/>
      <c r="AP2914" s="5">
        <f t="shared" si="46"/>
        <v>0</v>
      </c>
      <c r="AQ2914" s="16"/>
      <c r="AR2914" s="205">
        <v>1</v>
      </c>
      <c r="AS2914" s="16"/>
      <c r="AT2914" s="16"/>
      <c r="AU2914" s="16"/>
      <c r="AV2914" s="16"/>
      <c r="AW2914" s="16"/>
      <c r="AX2914" s="16"/>
    </row>
    <row r="2915" spans="1:50" customFormat="1" ht="15.75" hidden="1" customHeight="1" x14ac:dyDescent="0.2">
      <c r="A2915" s="7" t="s">
        <v>4821</v>
      </c>
      <c r="B2915" s="3" t="s">
        <v>4822</v>
      </c>
      <c r="C2915" s="85" t="s">
        <v>4395</v>
      </c>
      <c r="D2915" s="85" t="s">
        <v>13090</v>
      </c>
      <c r="E2915" s="202" t="s">
        <v>26712</v>
      </c>
      <c r="F2915" s="85" t="s">
        <v>25110</v>
      </c>
      <c r="G2915" s="85" t="s">
        <v>48</v>
      </c>
      <c r="H2915" s="85" t="s">
        <v>20690</v>
      </c>
      <c r="I2915" s="3" t="s">
        <v>4533</v>
      </c>
      <c r="J2915" s="85" t="s">
        <v>4435</v>
      </c>
      <c r="K2915" s="7" t="s">
        <v>3838</v>
      </c>
      <c r="L2915" s="3"/>
      <c r="M2915" s="3"/>
      <c r="N2915" s="41" t="s">
        <v>4823</v>
      </c>
      <c r="O2915" s="87">
        <v>12195</v>
      </c>
      <c r="P2915" s="87">
        <v>127</v>
      </c>
      <c r="Q2915" s="87">
        <v>12068</v>
      </c>
      <c r="R2915" s="87">
        <v>0</v>
      </c>
      <c r="S2915" s="87"/>
      <c r="T2915" s="87"/>
      <c r="U2915" s="85">
        <v>2012</v>
      </c>
      <c r="V2915" s="3" t="s">
        <v>4823</v>
      </c>
      <c r="W2915" s="3"/>
      <c r="X2915" s="3"/>
      <c r="Y2915" s="3"/>
      <c r="Z2915" s="6">
        <v>7068</v>
      </c>
      <c r="AA2915" s="160"/>
      <c r="AB2915" s="123" t="s">
        <v>4395</v>
      </c>
      <c r="AC2915" s="124"/>
      <c r="AD2915" s="41"/>
      <c r="AE2915" s="83"/>
      <c r="AF2915" s="83"/>
      <c r="AG2915" s="41"/>
      <c r="AH2915" s="41" t="s">
        <v>13749</v>
      </c>
      <c r="AI2915" s="80" t="s">
        <v>18256</v>
      </c>
      <c r="AJ2915" s="80" t="s">
        <v>20160</v>
      </c>
      <c r="AK2915" s="3"/>
      <c r="AL2915" s="85"/>
      <c r="AM2915" s="151" t="s">
        <v>19998</v>
      </c>
      <c r="AN2915" s="15"/>
      <c r="AO2915" s="166"/>
      <c r="AP2915" s="5">
        <f t="shared" si="46"/>
        <v>0</v>
      </c>
      <c r="AQ2915" s="16"/>
      <c r="AR2915" s="205">
        <v>1</v>
      </c>
      <c r="AS2915" s="16"/>
      <c r="AT2915" s="16"/>
      <c r="AU2915" s="16"/>
      <c r="AV2915" s="16"/>
      <c r="AW2915" s="16"/>
      <c r="AX2915" s="16"/>
    </row>
    <row r="2916" spans="1:50" customFormat="1" ht="15.75" hidden="1" customHeight="1" x14ac:dyDescent="0.2">
      <c r="A2916" s="7" t="s">
        <v>4824</v>
      </c>
      <c r="B2916" s="3" t="s">
        <v>4825</v>
      </c>
      <c r="C2916" s="85" t="s">
        <v>4395</v>
      </c>
      <c r="D2916" s="85" t="s">
        <v>13090</v>
      </c>
      <c r="E2916" s="202" t="s">
        <v>26418</v>
      </c>
      <c r="F2916" s="85" t="s">
        <v>40</v>
      </c>
      <c r="G2916" s="85" t="s">
        <v>41</v>
      </c>
      <c r="H2916" s="85" t="s">
        <v>20690</v>
      </c>
      <c r="I2916" s="3" t="s">
        <v>6379</v>
      </c>
      <c r="J2916" s="85" t="s">
        <v>115</v>
      </c>
      <c r="K2916" s="7" t="s">
        <v>5733</v>
      </c>
      <c r="L2916" s="3"/>
      <c r="M2916" s="3"/>
      <c r="N2916" s="41" t="s">
        <v>4841</v>
      </c>
      <c r="O2916" s="87">
        <v>0</v>
      </c>
      <c r="P2916" s="87">
        <v>0</v>
      </c>
      <c r="Q2916" s="87">
        <v>0</v>
      </c>
      <c r="R2916" s="87">
        <v>0</v>
      </c>
      <c r="S2916" s="87"/>
      <c r="T2916" s="87"/>
      <c r="U2916" s="85" t="s">
        <v>112</v>
      </c>
      <c r="V2916" s="3" t="s">
        <v>112</v>
      </c>
      <c r="W2916" s="3"/>
      <c r="X2916" s="3"/>
      <c r="Y2916" s="3"/>
      <c r="Z2916" s="6">
        <v>0</v>
      </c>
      <c r="AA2916" s="160"/>
      <c r="AB2916" s="123" t="s">
        <v>4395</v>
      </c>
      <c r="AC2916" s="124"/>
      <c r="AD2916" s="41"/>
      <c r="AE2916" s="83"/>
      <c r="AF2916" s="83"/>
      <c r="AG2916" s="41"/>
      <c r="AH2916" s="41" t="s">
        <v>7061</v>
      </c>
      <c r="AI2916" s="80" t="s">
        <v>18257</v>
      </c>
      <c r="AJ2916" s="80" t="s">
        <v>20161</v>
      </c>
      <c r="AK2916" s="3"/>
      <c r="AL2916" s="85"/>
      <c r="AM2916" s="151" t="s">
        <v>19998</v>
      </c>
      <c r="AN2916" s="15"/>
      <c r="AO2916" s="166"/>
      <c r="AP2916" s="5">
        <f t="shared" si="46"/>
        <v>0</v>
      </c>
      <c r="AQ2916" s="16"/>
      <c r="AR2916" s="205">
        <v>1</v>
      </c>
      <c r="AS2916" s="16"/>
      <c r="AT2916" s="16"/>
      <c r="AU2916" s="16"/>
      <c r="AV2916" s="16"/>
      <c r="AW2916" s="16"/>
      <c r="AX2916" s="16"/>
    </row>
    <row r="2917" spans="1:50" customFormat="1" ht="15.75" hidden="1" customHeight="1" x14ac:dyDescent="0.2">
      <c r="A2917" s="7" t="s">
        <v>4826</v>
      </c>
      <c r="B2917" s="3" t="s">
        <v>4827</v>
      </c>
      <c r="C2917" s="85" t="s">
        <v>4395</v>
      </c>
      <c r="D2917" s="85" t="s">
        <v>13090</v>
      </c>
      <c r="E2917" s="202" t="s">
        <v>26712</v>
      </c>
      <c r="F2917" s="85" t="s">
        <v>40</v>
      </c>
      <c r="G2917" s="85" t="s">
        <v>43</v>
      </c>
      <c r="H2917" s="85" t="s">
        <v>20690</v>
      </c>
      <c r="I2917" s="3" t="s">
        <v>4688</v>
      </c>
      <c r="J2917" s="85" t="s">
        <v>115</v>
      </c>
      <c r="K2917" s="7" t="s">
        <v>4595</v>
      </c>
      <c r="L2917" s="3"/>
      <c r="M2917" s="3"/>
      <c r="N2917" s="41" t="s">
        <v>4402</v>
      </c>
      <c r="O2917" s="87">
        <v>30928</v>
      </c>
      <c r="P2917" s="87">
        <v>30681</v>
      </c>
      <c r="Q2917" s="87">
        <v>247</v>
      </c>
      <c r="R2917" s="87">
        <v>0</v>
      </c>
      <c r="S2917" s="87"/>
      <c r="T2917" s="87"/>
      <c r="U2917" s="85">
        <v>2013</v>
      </c>
      <c r="V2917" s="3" t="s">
        <v>4402</v>
      </c>
      <c r="W2917" s="3"/>
      <c r="X2917" s="3"/>
      <c r="Y2917" s="3"/>
      <c r="Z2917" s="6">
        <v>7109</v>
      </c>
      <c r="AA2917" s="160"/>
      <c r="AB2917" s="123" t="s">
        <v>4395</v>
      </c>
      <c r="AC2917" s="124"/>
      <c r="AD2917" s="41"/>
      <c r="AE2917" s="83"/>
      <c r="AF2917" s="83"/>
      <c r="AG2917" s="41"/>
      <c r="AH2917" s="41" t="s">
        <v>7061</v>
      </c>
      <c r="AI2917" s="80" t="s">
        <v>18258</v>
      </c>
      <c r="AJ2917" s="80" t="s">
        <v>20162</v>
      </c>
      <c r="AK2917" s="3"/>
      <c r="AL2917" s="85"/>
      <c r="AM2917" s="151" t="s">
        <v>19998</v>
      </c>
      <c r="AN2917" s="15"/>
      <c r="AO2917" s="166"/>
      <c r="AP2917" s="5">
        <f t="shared" si="46"/>
        <v>0</v>
      </c>
      <c r="AQ2917" s="16"/>
      <c r="AR2917" s="205">
        <v>1</v>
      </c>
      <c r="AS2917" s="16"/>
      <c r="AT2917" s="16"/>
      <c r="AU2917" s="16"/>
      <c r="AV2917" s="16"/>
      <c r="AW2917" s="16"/>
      <c r="AX2917" s="16"/>
    </row>
    <row r="2918" spans="1:50" customFormat="1" ht="15.75" hidden="1" customHeight="1" x14ac:dyDescent="0.2">
      <c r="A2918" s="7" t="s">
        <v>4828</v>
      </c>
      <c r="B2918" s="3" t="s">
        <v>4829</v>
      </c>
      <c r="C2918" s="85" t="s">
        <v>4395</v>
      </c>
      <c r="D2918" s="85" t="s">
        <v>13090</v>
      </c>
      <c r="E2918" s="202" t="s">
        <v>26712</v>
      </c>
      <c r="F2918" s="85" t="s">
        <v>40</v>
      </c>
      <c r="G2918" s="85" t="s">
        <v>43</v>
      </c>
      <c r="H2918" s="85" t="s">
        <v>20690</v>
      </c>
      <c r="I2918" s="3" t="s">
        <v>4688</v>
      </c>
      <c r="J2918" s="85" t="s">
        <v>115</v>
      </c>
      <c r="K2918" s="7" t="s">
        <v>4595</v>
      </c>
      <c r="L2918" s="3"/>
      <c r="M2918" s="3"/>
      <c r="N2918" s="41" t="s">
        <v>4402</v>
      </c>
      <c r="O2918" s="87">
        <v>14676</v>
      </c>
      <c r="P2918" s="87">
        <v>14573</v>
      </c>
      <c r="Q2918" s="87">
        <v>103</v>
      </c>
      <c r="R2918" s="87">
        <v>0</v>
      </c>
      <c r="S2918" s="87"/>
      <c r="T2918" s="87"/>
      <c r="U2918" s="85">
        <v>2013</v>
      </c>
      <c r="V2918" s="3" t="s">
        <v>4402</v>
      </c>
      <c r="W2918" s="3"/>
      <c r="X2918" s="3"/>
      <c r="Y2918" s="3"/>
      <c r="Z2918" s="6">
        <v>7447</v>
      </c>
      <c r="AA2918" s="160"/>
      <c r="AB2918" s="123" t="s">
        <v>4395</v>
      </c>
      <c r="AC2918" s="124"/>
      <c r="AD2918" s="41"/>
      <c r="AE2918" s="83"/>
      <c r="AF2918" s="83"/>
      <c r="AG2918" s="41"/>
      <c r="AH2918" s="41" t="s">
        <v>7061</v>
      </c>
      <c r="AI2918" s="80" t="s">
        <v>18259</v>
      </c>
      <c r="AJ2918" s="80" t="s">
        <v>20163</v>
      </c>
      <c r="AK2918" s="3"/>
      <c r="AL2918" s="85"/>
      <c r="AM2918" s="151" t="s">
        <v>19998</v>
      </c>
      <c r="AN2918" s="15"/>
      <c r="AO2918" s="166"/>
      <c r="AP2918" s="5">
        <f t="shared" si="46"/>
        <v>0</v>
      </c>
      <c r="AQ2918" s="16"/>
      <c r="AR2918" s="205">
        <v>1</v>
      </c>
      <c r="AS2918" s="16"/>
      <c r="AT2918" s="16"/>
      <c r="AU2918" s="16"/>
      <c r="AV2918" s="16"/>
      <c r="AW2918" s="16"/>
      <c r="AX2918" s="16"/>
    </row>
    <row r="2919" spans="1:50" customFormat="1" ht="15.75" hidden="1" customHeight="1" x14ac:dyDescent="0.2">
      <c r="A2919" s="7" t="s">
        <v>4830</v>
      </c>
      <c r="B2919" s="3" t="s">
        <v>4831</v>
      </c>
      <c r="C2919" s="85" t="s">
        <v>4395</v>
      </c>
      <c r="D2919" s="85" t="s">
        <v>13090</v>
      </c>
      <c r="E2919" s="202" t="s">
        <v>26418</v>
      </c>
      <c r="F2919" s="85" t="s">
        <v>40</v>
      </c>
      <c r="G2919" s="85" t="s">
        <v>15356</v>
      </c>
      <c r="H2919" s="85" t="s">
        <v>20690</v>
      </c>
      <c r="I2919" s="3"/>
      <c r="J2919" s="85" t="s">
        <v>223</v>
      </c>
      <c r="K2919" s="7" t="s">
        <v>239</v>
      </c>
      <c r="L2919" s="3"/>
      <c r="M2919" s="3"/>
      <c r="N2919" s="41" t="s">
        <v>4720</v>
      </c>
      <c r="O2919" s="87">
        <v>0</v>
      </c>
      <c r="P2919" s="87">
        <v>0</v>
      </c>
      <c r="Q2919" s="87">
        <v>0</v>
      </c>
      <c r="R2919" s="87">
        <v>0</v>
      </c>
      <c r="S2919" s="87"/>
      <c r="T2919" s="87"/>
      <c r="U2919" s="85" t="s">
        <v>112</v>
      </c>
      <c r="V2919" s="3" t="s">
        <v>112</v>
      </c>
      <c r="W2919" s="3"/>
      <c r="X2919" s="3"/>
      <c r="Y2919" s="3"/>
      <c r="Z2919" s="6">
        <v>10014</v>
      </c>
      <c r="AA2919" s="160"/>
      <c r="AB2919" s="123" t="s">
        <v>4395</v>
      </c>
      <c r="AC2919" s="124"/>
      <c r="AD2919" s="41"/>
      <c r="AE2919" s="83"/>
      <c r="AF2919" s="83"/>
      <c r="AG2919" s="41"/>
      <c r="AH2919" s="41" t="s">
        <v>7654</v>
      </c>
      <c r="AI2919" s="80" t="s">
        <v>18260</v>
      </c>
      <c r="AJ2919" s="80" t="s">
        <v>20164</v>
      </c>
      <c r="AK2919" s="3"/>
      <c r="AL2919" s="85"/>
      <c r="AM2919" s="151" t="s">
        <v>19998</v>
      </c>
      <c r="AN2919" s="15"/>
      <c r="AO2919" s="166"/>
      <c r="AP2919" s="5">
        <f t="shared" si="46"/>
        <v>0</v>
      </c>
      <c r="AQ2919" s="16"/>
      <c r="AR2919" s="205">
        <v>1</v>
      </c>
      <c r="AS2919" s="16"/>
      <c r="AT2919" s="16"/>
      <c r="AU2919" s="16"/>
      <c r="AV2919" s="16"/>
      <c r="AW2919" s="16"/>
      <c r="AX2919" s="16"/>
    </row>
    <row r="2920" spans="1:50" customFormat="1" ht="15.75" hidden="1" customHeight="1" x14ac:dyDescent="0.2">
      <c r="A2920" s="7" t="s">
        <v>4832</v>
      </c>
      <c r="B2920" s="3" t="s">
        <v>4833</v>
      </c>
      <c r="C2920" s="85" t="s">
        <v>4395</v>
      </c>
      <c r="D2920" s="85" t="s">
        <v>13090</v>
      </c>
      <c r="E2920" s="202" t="s">
        <v>26712</v>
      </c>
      <c r="F2920" s="85" t="s">
        <v>68</v>
      </c>
      <c r="G2920" s="85" t="s">
        <v>70</v>
      </c>
      <c r="H2920" s="85" t="s">
        <v>20690</v>
      </c>
      <c r="I2920" s="3" t="s">
        <v>4405</v>
      </c>
      <c r="J2920" s="85" t="s">
        <v>4400</v>
      </c>
      <c r="K2920" s="7" t="s">
        <v>4422</v>
      </c>
      <c r="L2920" s="3"/>
      <c r="M2920" s="3"/>
      <c r="N2920" s="41" t="s">
        <v>4834</v>
      </c>
      <c r="O2920" s="87">
        <v>296595</v>
      </c>
      <c r="P2920" s="87">
        <v>238595</v>
      </c>
      <c r="Q2920" s="87">
        <v>58000</v>
      </c>
      <c r="R2920" s="87">
        <v>0</v>
      </c>
      <c r="S2920" s="87"/>
      <c r="T2920" s="87"/>
      <c r="U2920" s="85">
        <v>2011</v>
      </c>
      <c r="V2920" s="3" t="s">
        <v>4834</v>
      </c>
      <c r="W2920" s="3"/>
      <c r="X2920" s="3"/>
      <c r="Y2920" s="3"/>
      <c r="Z2920" s="6">
        <v>42064</v>
      </c>
      <c r="AA2920" s="160"/>
      <c r="AB2920" s="123" t="s">
        <v>4395</v>
      </c>
      <c r="AC2920" s="124"/>
      <c r="AD2920" s="41"/>
      <c r="AE2920" s="83"/>
      <c r="AF2920" s="83"/>
      <c r="AG2920" s="41"/>
      <c r="AH2920" s="41" t="s">
        <v>13745</v>
      </c>
      <c r="AI2920" s="80" t="s">
        <v>18261</v>
      </c>
      <c r="AJ2920" s="80" t="s">
        <v>20165</v>
      </c>
      <c r="AK2920" s="3"/>
      <c r="AL2920" s="85"/>
      <c r="AM2920" s="151" t="s">
        <v>19998</v>
      </c>
      <c r="AN2920" s="15"/>
      <c r="AO2920" s="166"/>
      <c r="AP2920" s="5">
        <f t="shared" si="46"/>
        <v>0</v>
      </c>
      <c r="AQ2920" s="16"/>
      <c r="AR2920" s="205">
        <v>1</v>
      </c>
      <c r="AS2920" s="16"/>
      <c r="AT2920" s="16"/>
      <c r="AU2920" s="16"/>
      <c r="AV2920" s="16"/>
      <c r="AW2920" s="16"/>
      <c r="AX2920" s="16"/>
    </row>
    <row r="2921" spans="1:50" customFormat="1" ht="15.75" hidden="1" customHeight="1" x14ac:dyDescent="0.2">
      <c r="A2921" s="7" t="s">
        <v>4835</v>
      </c>
      <c r="B2921" s="3" t="s">
        <v>4836</v>
      </c>
      <c r="C2921" s="85" t="s">
        <v>4395</v>
      </c>
      <c r="D2921" s="85" t="s">
        <v>13090</v>
      </c>
      <c r="E2921" s="202" t="s">
        <v>26418</v>
      </c>
      <c r="F2921" s="85" t="s">
        <v>40</v>
      </c>
      <c r="G2921" s="85" t="s">
        <v>15326</v>
      </c>
      <c r="H2921" s="85" t="s">
        <v>20690</v>
      </c>
      <c r="I2921" s="3" t="s">
        <v>4421</v>
      </c>
      <c r="J2921" s="85" t="s">
        <v>115</v>
      </c>
      <c r="K2921" s="7" t="s">
        <v>4397</v>
      </c>
      <c r="L2921" s="3"/>
      <c r="M2921" s="3"/>
      <c r="N2921" s="41" t="s">
        <v>20769</v>
      </c>
      <c r="O2921" s="87">
        <v>0</v>
      </c>
      <c r="P2921" s="87">
        <v>0</v>
      </c>
      <c r="Q2921" s="87">
        <v>0</v>
      </c>
      <c r="R2921" s="87">
        <v>0</v>
      </c>
      <c r="S2921" s="87"/>
      <c r="T2921" s="87"/>
      <c r="U2921" s="85" t="s">
        <v>112</v>
      </c>
      <c r="V2921" s="3" t="s">
        <v>112</v>
      </c>
      <c r="W2921" s="3"/>
      <c r="X2921" s="3"/>
      <c r="Y2921" s="3"/>
      <c r="Z2921" s="6">
        <v>10000</v>
      </c>
      <c r="AA2921" s="160"/>
      <c r="AB2921" s="123" t="s">
        <v>4395</v>
      </c>
      <c r="AC2921" s="124"/>
      <c r="AD2921" s="41"/>
      <c r="AE2921" s="83"/>
      <c r="AF2921" s="83"/>
      <c r="AG2921" s="41"/>
      <c r="AH2921" s="41" t="s">
        <v>7061</v>
      </c>
      <c r="AI2921" s="80" t="s">
        <v>18262</v>
      </c>
      <c r="AJ2921" s="80" t="s">
        <v>13913</v>
      </c>
      <c r="AK2921" s="3"/>
      <c r="AL2921" s="85"/>
      <c r="AM2921" s="151" t="s">
        <v>19998</v>
      </c>
      <c r="AN2921" s="15"/>
      <c r="AO2921" s="166"/>
      <c r="AP2921" s="5">
        <f t="shared" si="46"/>
        <v>0</v>
      </c>
      <c r="AQ2921" s="16"/>
      <c r="AR2921" s="205">
        <v>1</v>
      </c>
      <c r="AS2921" s="16"/>
      <c r="AT2921" s="16"/>
      <c r="AU2921" s="16"/>
      <c r="AV2921" s="16"/>
      <c r="AW2921" s="16"/>
      <c r="AX2921" s="16"/>
    </row>
    <row r="2922" spans="1:50" customFormat="1" ht="15.75" hidden="1" customHeight="1" x14ac:dyDescent="0.2">
      <c r="A2922" s="7" t="s">
        <v>4837</v>
      </c>
      <c r="B2922" s="3" t="s">
        <v>4838</v>
      </c>
      <c r="C2922" s="85" t="s">
        <v>4395</v>
      </c>
      <c r="D2922" s="85" t="s">
        <v>13090</v>
      </c>
      <c r="E2922" s="202" t="s">
        <v>26418</v>
      </c>
      <c r="F2922" s="85" t="s">
        <v>40</v>
      </c>
      <c r="G2922" s="85" t="s">
        <v>43</v>
      </c>
      <c r="H2922" s="85" t="s">
        <v>20690</v>
      </c>
      <c r="I2922" s="3" t="s">
        <v>4421</v>
      </c>
      <c r="J2922" s="85" t="s">
        <v>115</v>
      </c>
      <c r="K2922" s="7" t="s">
        <v>437</v>
      </c>
      <c r="L2922" s="3"/>
      <c r="M2922" s="3"/>
      <c r="N2922" s="41" t="s">
        <v>4923</v>
      </c>
      <c r="O2922" s="87">
        <v>0</v>
      </c>
      <c r="P2922" s="87">
        <v>0</v>
      </c>
      <c r="Q2922" s="87">
        <v>0</v>
      </c>
      <c r="R2922" s="87">
        <v>0</v>
      </c>
      <c r="S2922" s="87"/>
      <c r="T2922" s="87"/>
      <c r="U2922" s="85" t="s">
        <v>112</v>
      </c>
      <c r="V2922" s="3" t="s">
        <v>112</v>
      </c>
      <c r="W2922" s="3"/>
      <c r="X2922" s="3"/>
      <c r="Y2922" s="3"/>
      <c r="Z2922" s="6">
        <v>0</v>
      </c>
      <c r="AA2922" s="160"/>
      <c r="AB2922" s="123" t="s">
        <v>4395</v>
      </c>
      <c r="AC2922" s="124"/>
      <c r="AD2922" s="41"/>
      <c r="AE2922" s="83"/>
      <c r="AF2922" s="83"/>
      <c r="AG2922" s="41"/>
      <c r="AH2922" s="41" t="s">
        <v>7061</v>
      </c>
      <c r="AI2922" s="80" t="s">
        <v>18263</v>
      </c>
      <c r="AJ2922" s="80" t="s">
        <v>20166</v>
      </c>
      <c r="AK2922" s="3"/>
      <c r="AL2922" s="85"/>
      <c r="AM2922" s="151" t="s">
        <v>19998</v>
      </c>
      <c r="AN2922" s="15"/>
      <c r="AO2922" s="166"/>
      <c r="AP2922" s="5">
        <f t="shared" si="46"/>
        <v>0</v>
      </c>
      <c r="AQ2922" s="16"/>
      <c r="AR2922" s="205">
        <v>1</v>
      </c>
      <c r="AS2922" s="16"/>
      <c r="AT2922" s="16"/>
      <c r="AU2922" s="16"/>
      <c r="AV2922" s="16"/>
      <c r="AW2922" s="16"/>
      <c r="AX2922" s="16"/>
    </row>
    <row r="2923" spans="1:50" customFormat="1" ht="15.75" hidden="1" customHeight="1" x14ac:dyDescent="0.2">
      <c r="A2923" s="7" t="s">
        <v>4839</v>
      </c>
      <c r="B2923" s="3" t="s">
        <v>4840</v>
      </c>
      <c r="C2923" s="85" t="s">
        <v>4395</v>
      </c>
      <c r="D2923" s="85" t="s">
        <v>13090</v>
      </c>
      <c r="E2923" s="202" t="s">
        <v>26712</v>
      </c>
      <c r="F2923" s="85" t="s">
        <v>40</v>
      </c>
      <c r="G2923" s="85" t="s">
        <v>43</v>
      </c>
      <c r="H2923" s="85" t="s">
        <v>20690</v>
      </c>
      <c r="I2923" s="3" t="s">
        <v>4421</v>
      </c>
      <c r="J2923" s="85" t="s">
        <v>115</v>
      </c>
      <c r="K2923" s="7" t="s">
        <v>437</v>
      </c>
      <c r="L2923" s="3"/>
      <c r="M2923" s="3"/>
      <c r="N2923" s="41" t="s">
        <v>4841</v>
      </c>
      <c r="O2923" s="87">
        <v>59891</v>
      </c>
      <c r="P2923" s="87">
        <v>55860</v>
      </c>
      <c r="Q2923" s="87">
        <v>4031</v>
      </c>
      <c r="R2923" s="87">
        <v>0</v>
      </c>
      <c r="S2923" s="87"/>
      <c r="T2923" s="87"/>
      <c r="U2923" s="85">
        <v>2014</v>
      </c>
      <c r="V2923" s="3" t="s">
        <v>4841</v>
      </c>
      <c r="W2923" s="3"/>
      <c r="X2923" s="3"/>
      <c r="Y2923" s="3"/>
      <c r="Z2923" s="6">
        <v>10000</v>
      </c>
      <c r="AA2923" s="160"/>
      <c r="AB2923" s="123" t="s">
        <v>4395</v>
      </c>
      <c r="AC2923" s="124"/>
      <c r="AD2923" s="41"/>
      <c r="AE2923" s="83"/>
      <c r="AF2923" s="83"/>
      <c r="AG2923" s="41"/>
      <c r="AH2923" s="41" t="s">
        <v>7061</v>
      </c>
      <c r="AI2923" s="80" t="s">
        <v>18264</v>
      </c>
      <c r="AJ2923" s="80" t="s">
        <v>20167</v>
      </c>
      <c r="AK2923" s="3"/>
      <c r="AL2923" s="85"/>
      <c r="AM2923" s="151" t="s">
        <v>19998</v>
      </c>
      <c r="AN2923" s="15"/>
      <c r="AO2923" s="166"/>
      <c r="AP2923" s="5">
        <f t="shared" si="46"/>
        <v>0</v>
      </c>
      <c r="AQ2923" s="16"/>
      <c r="AR2923" s="205">
        <v>1</v>
      </c>
      <c r="AS2923" s="16"/>
      <c r="AT2923" s="16"/>
      <c r="AU2923" s="16"/>
      <c r="AV2923" s="16"/>
      <c r="AW2923" s="16"/>
      <c r="AX2923" s="16"/>
    </row>
    <row r="2924" spans="1:50" customFormat="1" ht="15.75" hidden="1" customHeight="1" x14ac:dyDescent="0.2">
      <c r="A2924" s="7" t="s">
        <v>4842</v>
      </c>
      <c r="B2924" s="3" t="s">
        <v>29418</v>
      </c>
      <c r="C2924" s="85" t="s">
        <v>4395</v>
      </c>
      <c r="D2924" s="85" t="s">
        <v>13090</v>
      </c>
      <c r="E2924" s="202" t="s">
        <v>1800</v>
      </c>
      <c r="F2924" s="85" t="s">
        <v>55</v>
      </c>
      <c r="G2924" s="85" t="s">
        <v>56</v>
      </c>
      <c r="H2924" s="85" t="s">
        <v>20690</v>
      </c>
      <c r="I2924" s="3" t="s">
        <v>4460</v>
      </c>
      <c r="J2924" s="85" t="s">
        <v>4406</v>
      </c>
      <c r="K2924" s="7" t="s">
        <v>4407</v>
      </c>
      <c r="L2924" s="3"/>
      <c r="M2924" s="3"/>
      <c r="N2924" s="41" t="s">
        <v>4408</v>
      </c>
      <c r="O2924" s="87">
        <v>0</v>
      </c>
      <c r="P2924" s="87">
        <v>0</v>
      </c>
      <c r="Q2924" s="87">
        <v>0</v>
      </c>
      <c r="R2924" s="87">
        <v>0</v>
      </c>
      <c r="S2924" s="87"/>
      <c r="T2924" s="87"/>
      <c r="U2924" s="85" t="s">
        <v>112</v>
      </c>
      <c r="V2924" s="3" t="s">
        <v>112</v>
      </c>
      <c r="W2924" s="3"/>
      <c r="X2924" s="3"/>
      <c r="Y2924" s="3"/>
      <c r="Z2924" s="6">
        <v>1315000</v>
      </c>
      <c r="AA2924" s="160"/>
      <c r="AB2924" s="123" t="s">
        <v>4395</v>
      </c>
      <c r="AC2924" s="124"/>
      <c r="AD2924" s="41"/>
      <c r="AE2924" s="83"/>
      <c r="AF2924" s="83"/>
      <c r="AG2924" s="41"/>
      <c r="AH2924" s="41" t="s">
        <v>56</v>
      </c>
      <c r="AI2924" s="80" t="s">
        <v>18265</v>
      </c>
      <c r="AJ2924" s="80" t="s">
        <v>13514</v>
      </c>
      <c r="AK2924" s="3"/>
      <c r="AL2924" s="85"/>
      <c r="AM2924" s="151" t="s">
        <v>19998</v>
      </c>
      <c r="AN2924" s="15"/>
      <c r="AO2924" s="166"/>
      <c r="AP2924" s="5">
        <f t="shared" si="46"/>
        <v>0</v>
      </c>
      <c r="AQ2924" s="16"/>
      <c r="AR2924" s="205">
        <v>1</v>
      </c>
      <c r="AS2924" s="16"/>
      <c r="AT2924" s="16"/>
      <c r="AU2924" s="16"/>
      <c r="AV2924" s="16"/>
      <c r="AW2924" s="16"/>
      <c r="AX2924" s="16"/>
    </row>
    <row r="2925" spans="1:50" customFormat="1" ht="15.75" hidden="1" customHeight="1" x14ac:dyDescent="0.2">
      <c r="A2925" s="7" t="s">
        <v>4843</v>
      </c>
      <c r="B2925" s="3" t="s">
        <v>4844</v>
      </c>
      <c r="C2925" s="85" t="s">
        <v>4395</v>
      </c>
      <c r="D2925" s="85" t="s">
        <v>13090</v>
      </c>
      <c r="E2925" s="202" t="s">
        <v>1800</v>
      </c>
      <c r="F2925" s="85" t="s">
        <v>14</v>
      </c>
      <c r="G2925" s="85" t="s">
        <v>17</v>
      </c>
      <c r="H2925" s="85" t="s">
        <v>20690</v>
      </c>
      <c r="I2925" s="3" t="s">
        <v>20770</v>
      </c>
      <c r="J2925" s="85" t="s">
        <v>4406</v>
      </c>
      <c r="K2925" s="7" t="s">
        <v>4407</v>
      </c>
      <c r="L2925" s="3"/>
      <c r="M2925" s="3"/>
      <c r="N2925" s="41" t="s">
        <v>29394</v>
      </c>
      <c r="O2925" s="87">
        <v>0</v>
      </c>
      <c r="P2925" s="87">
        <v>0</v>
      </c>
      <c r="Q2925" s="87">
        <v>0</v>
      </c>
      <c r="R2925" s="87">
        <v>0</v>
      </c>
      <c r="S2925" s="87"/>
      <c r="T2925" s="87"/>
      <c r="U2925" s="85" t="s">
        <v>112</v>
      </c>
      <c r="V2925" s="3" t="s">
        <v>112</v>
      </c>
      <c r="W2925" s="3"/>
      <c r="X2925" s="3"/>
      <c r="Y2925" s="3"/>
      <c r="Z2925" s="6">
        <v>70000</v>
      </c>
      <c r="AA2925" s="160"/>
      <c r="AB2925" s="123" t="s">
        <v>4395</v>
      </c>
      <c r="AC2925" s="124"/>
      <c r="AD2925" s="41"/>
      <c r="AE2925" s="83"/>
      <c r="AF2925" s="83"/>
      <c r="AG2925" s="41"/>
      <c r="AH2925" s="41" t="s">
        <v>13746</v>
      </c>
      <c r="AI2925" s="80" t="s">
        <v>18266</v>
      </c>
      <c r="AJ2925" s="80" t="s">
        <v>20168</v>
      </c>
      <c r="AK2925" s="3"/>
      <c r="AL2925" s="85"/>
      <c r="AM2925" s="151" t="s">
        <v>19998</v>
      </c>
      <c r="AN2925" s="15"/>
      <c r="AO2925" s="166"/>
      <c r="AP2925" s="5">
        <f t="shared" si="46"/>
        <v>0</v>
      </c>
      <c r="AQ2925" s="16"/>
      <c r="AR2925" s="205">
        <v>1</v>
      </c>
      <c r="AS2925" s="16"/>
      <c r="AT2925" s="16"/>
      <c r="AU2925" s="16"/>
      <c r="AV2925" s="16"/>
      <c r="AW2925" s="16"/>
      <c r="AX2925" s="16"/>
    </row>
    <row r="2926" spans="1:50" customFormat="1" ht="15.75" hidden="1" customHeight="1" x14ac:dyDescent="0.2">
      <c r="A2926" s="7" t="s">
        <v>4845</v>
      </c>
      <c r="B2926" s="3" t="s">
        <v>4846</v>
      </c>
      <c r="C2926" s="85" t="s">
        <v>4395</v>
      </c>
      <c r="D2926" s="85" t="s">
        <v>13090</v>
      </c>
      <c r="E2926" s="202" t="s">
        <v>26712</v>
      </c>
      <c r="F2926" s="85" t="s">
        <v>55</v>
      </c>
      <c r="G2926" s="85" t="s">
        <v>63</v>
      </c>
      <c r="H2926" s="85" t="s">
        <v>20690</v>
      </c>
      <c r="I2926" s="3" t="s">
        <v>4399</v>
      </c>
      <c r="J2926" s="85" t="s">
        <v>4406</v>
      </c>
      <c r="K2926" s="7" t="s">
        <v>4407</v>
      </c>
      <c r="L2926" s="3"/>
      <c r="M2926" s="3"/>
      <c r="N2926" s="41" t="s">
        <v>4847</v>
      </c>
      <c r="O2926" s="87">
        <v>424931</v>
      </c>
      <c r="P2926" s="87">
        <v>66587</v>
      </c>
      <c r="Q2926" s="87">
        <v>358344</v>
      </c>
      <c r="R2926" s="87">
        <v>0</v>
      </c>
      <c r="S2926" s="87"/>
      <c r="T2926" s="87"/>
      <c r="U2926" s="85">
        <v>2013</v>
      </c>
      <c r="V2926" s="3" t="s">
        <v>4847</v>
      </c>
      <c r="W2926" s="3"/>
      <c r="X2926" s="3"/>
      <c r="Y2926" s="3"/>
      <c r="Z2926" s="6">
        <v>53949</v>
      </c>
      <c r="AA2926" s="160"/>
      <c r="AB2926" s="123" t="s">
        <v>4395</v>
      </c>
      <c r="AC2926" s="124"/>
      <c r="AD2926" s="41"/>
      <c r="AE2926" s="83"/>
      <c r="AF2926" s="83"/>
      <c r="AG2926" s="41"/>
      <c r="AH2926" s="41" t="s">
        <v>63</v>
      </c>
      <c r="AI2926" s="80" t="s">
        <v>18267</v>
      </c>
      <c r="AJ2926" s="80" t="s">
        <v>20169</v>
      </c>
      <c r="AK2926" s="3"/>
      <c r="AL2926" s="85"/>
      <c r="AM2926" s="151" t="s">
        <v>19998</v>
      </c>
      <c r="AN2926" s="15"/>
      <c r="AO2926" s="166"/>
      <c r="AP2926" s="5">
        <f t="shared" si="46"/>
        <v>0</v>
      </c>
      <c r="AQ2926" s="16"/>
      <c r="AR2926" s="205">
        <v>1</v>
      </c>
      <c r="AS2926" s="16"/>
      <c r="AT2926" s="16"/>
      <c r="AU2926" s="16"/>
      <c r="AV2926" s="16"/>
      <c r="AW2926" s="16"/>
      <c r="AX2926" s="16"/>
    </row>
    <row r="2927" spans="1:50" customFormat="1" ht="15.75" hidden="1" customHeight="1" x14ac:dyDescent="0.2">
      <c r="A2927" s="7" t="s">
        <v>4848</v>
      </c>
      <c r="B2927" s="3" t="s">
        <v>4849</v>
      </c>
      <c r="C2927" s="85" t="s">
        <v>4395</v>
      </c>
      <c r="D2927" s="85" t="s">
        <v>13090</v>
      </c>
      <c r="E2927" s="202" t="s">
        <v>26712</v>
      </c>
      <c r="F2927" s="85" t="s">
        <v>40</v>
      </c>
      <c r="G2927" s="85" t="s">
        <v>15356</v>
      </c>
      <c r="H2927" s="85" t="s">
        <v>20690</v>
      </c>
      <c r="I2927" s="3" t="s">
        <v>4558</v>
      </c>
      <c r="J2927" s="85" t="s">
        <v>4400</v>
      </c>
      <c r="K2927" s="7" t="s">
        <v>4422</v>
      </c>
      <c r="L2927" s="3"/>
      <c r="M2927" s="3"/>
      <c r="N2927" s="41" t="s">
        <v>4492</v>
      </c>
      <c r="O2927" s="87">
        <v>19595</v>
      </c>
      <c r="P2927" s="87">
        <v>1854</v>
      </c>
      <c r="Q2927" s="87">
        <v>17741</v>
      </c>
      <c r="R2927" s="87">
        <v>0</v>
      </c>
      <c r="S2927" s="87"/>
      <c r="T2927" s="87"/>
      <c r="U2927" s="85">
        <v>2012</v>
      </c>
      <c r="V2927" s="3" t="s">
        <v>4492</v>
      </c>
      <c r="W2927" s="3"/>
      <c r="X2927" s="3"/>
      <c r="Y2927" s="3"/>
      <c r="Z2927" s="6">
        <v>2278</v>
      </c>
      <c r="AA2927" s="160"/>
      <c r="AB2927" s="123" t="s">
        <v>4395</v>
      </c>
      <c r="AC2927" s="124"/>
      <c r="AD2927" s="41"/>
      <c r="AE2927" s="83"/>
      <c r="AF2927" s="83"/>
      <c r="AG2927" s="41"/>
      <c r="AH2927" s="41" t="s">
        <v>13744</v>
      </c>
      <c r="AI2927" s="80" t="s">
        <v>18268</v>
      </c>
      <c r="AJ2927" s="80" t="s">
        <v>20170</v>
      </c>
      <c r="AK2927" s="3"/>
      <c r="AL2927" s="85"/>
      <c r="AM2927" s="151" t="s">
        <v>19998</v>
      </c>
      <c r="AN2927" s="15"/>
      <c r="AO2927" s="166"/>
      <c r="AP2927" s="5">
        <f t="shared" si="46"/>
        <v>0</v>
      </c>
      <c r="AQ2927" s="16"/>
      <c r="AR2927" s="205">
        <v>1</v>
      </c>
      <c r="AS2927" s="16"/>
      <c r="AT2927" s="16"/>
      <c r="AU2927" s="16"/>
      <c r="AV2927" s="16"/>
      <c r="AW2927" s="16"/>
      <c r="AX2927" s="16"/>
    </row>
    <row r="2928" spans="1:50" customFormat="1" ht="15.75" hidden="1" customHeight="1" x14ac:dyDescent="0.2">
      <c r="A2928" s="7" t="s">
        <v>4850</v>
      </c>
      <c r="B2928" s="3" t="s">
        <v>4851</v>
      </c>
      <c r="C2928" s="85" t="s">
        <v>4395</v>
      </c>
      <c r="D2928" s="85" t="s">
        <v>13090</v>
      </c>
      <c r="E2928" s="202" t="s">
        <v>26418</v>
      </c>
      <c r="F2928" s="85" t="s">
        <v>40</v>
      </c>
      <c r="G2928" s="85" t="s">
        <v>15326</v>
      </c>
      <c r="H2928" s="85" t="s">
        <v>20690</v>
      </c>
      <c r="I2928" s="3" t="s">
        <v>4421</v>
      </c>
      <c r="J2928" s="85" t="s">
        <v>115</v>
      </c>
      <c r="K2928" s="7" t="s">
        <v>4458</v>
      </c>
      <c r="L2928" s="3"/>
      <c r="M2928" s="3"/>
      <c r="N2928" s="41" t="s">
        <v>4665</v>
      </c>
      <c r="O2928" s="87">
        <v>0</v>
      </c>
      <c r="P2928" s="87">
        <v>0</v>
      </c>
      <c r="Q2928" s="87">
        <v>0</v>
      </c>
      <c r="R2928" s="87">
        <v>0</v>
      </c>
      <c r="S2928" s="87"/>
      <c r="T2928" s="87"/>
      <c r="U2928" s="85" t="s">
        <v>112</v>
      </c>
      <c r="V2928" s="3" t="s">
        <v>112</v>
      </c>
      <c r="W2928" s="3"/>
      <c r="X2928" s="3"/>
      <c r="Y2928" s="3"/>
      <c r="Z2928" s="6">
        <v>0</v>
      </c>
      <c r="AA2928" s="160"/>
      <c r="AB2928" s="123" t="s">
        <v>4395</v>
      </c>
      <c r="AC2928" s="124"/>
      <c r="AD2928" s="41"/>
      <c r="AE2928" s="83"/>
      <c r="AF2928" s="83"/>
      <c r="AG2928" s="41"/>
      <c r="AH2928" s="41" t="s">
        <v>7061</v>
      </c>
      <c r="AI2928" s="80" t="s">
        <v>18269</v>
      </c>
      <c r="AJ2928" s="80" t="s">
        <v>13915</v>
      </c>
      <c r="AK2928" s="3"/>
      <c r="AL2928" s="85"/>
      <c r="AM2928" s="151" t="s">
        <v>19998</v>
      </c>
      <c r="AN2928" s="15"/>
      <c r="AO2928" s="166"/>
      <c r="AP2928" s="5">
        <f t="shared" si="46"/>
        <v>0</v>
      </c>
      <c r="AQ2928" s="16"/>
      <c r="AR2928" s="205">
        <v>1</v>
      </c>
      <c r="AS2928" s="16"/>
      <c r="AT2928" s="16"/>
      <c r="AU2928" s="16"/>
      <c r="AV2928" s="16"/>
      <c r="AW2928" s="16"/>
      <c r="AX2928" s="16"/>
    </row>
    <row r="2929" spans="1:50" customFormat="1" ht="15.75" hidden="1" customHeight="1" x14ac:dyDescent="0.2">
      <c r="A2929" s="7" t="s">
        <v>4852</v>
      </c>
      <c r="B2929" s="3" t="s">
        <v>4853</v>
      </c>
      <c r="C2929" s="85" t="s">
        <v>4395</v>
      </c>
      <c r="D2929" s="85" t="s">
        <v>13090</v>
      </c>
      <c r="E2929" s="202" t="s">
        <v>26418</v>
      </c>
      <c r="F2929" s="85" t="s">
        <v>40</v>
      </c>
      <c r="G2929" s="85" t="s">
        <v>15326</v>
      </c>
      <c r="H2929" s="85" t="s">
        <v>20690</v>
      </c>
      <c r="I2929" s="3" t="s">
        <v>4421</v>
      </c>
      <c r="J2929" s="85" t="s">
        <v>223</v>
      </c>
      <c r="K2929" s="7" t="s">
        <v>4619</v>
      </c>
      <c r="L2929" s="3"/>
      <c r="M2929" s="3"/>
      <c r="N2929" s="41" t="s">
        <v>20769</v>
      </c>
      <c r="O2929" s="87">
        <v>0</v>
      </c>
      <c r="P2929" s="87">
        <v>0</v>
      </c>
      <c r="Q2929" s="87">
        <v>0</v>
      </c>
      <c r="R2929" s="87">
        <v>0</v>
      </c>
      <c r="S2929" s="87"/>
      <c r="T2929" s="87"/>
      <c r="U2929" s="85" t="s">
        <v>112</v>
      </c>
      <c r="V2929" s="3" t="s">
        <v>112</v>
      </c>
      <c r="W2929" s="3"/>
      <c r="X2929" s="3"/>
      <c r="Y2929" s="3"/>
      <c r="Z2929" s="6">
        <v>10000</v>
      </c>
      <c r="AA2929" s="160"/>
      <c r="AB2929" s="123" t="s">
        <v>4395</v>
      </c>
      <c r="AC2929" s="124"/>
      <c r="AD2929" s="41"/>
      <c r="AE2929" s="83"/>
      <c r="AF2929" s="83"/>
      <c r="AG2929" s="41"/>
      <c r="AH2929" s="41" t="s">
        <v>7061</v>
      </c>
      <c r="AI2929" s="80" t="s">
        <v>18270</v>
      </c>
      <c r="AJ2929" s="80" t="s">
        <v>13916</v>
      </c>
      <c r="AK2929" s="3"/>
      <c r="AL2929" s="85"/>
      <c r="AM2929" s="151" t="s">
        <v>19998</v>
      </c>
      <c r="AN2929" s="15"/>
      <c r="AO2929" s="166"/>
      <c r="AP2929" s="5">
        <f t="shared" si="46"/>
        <v>0</v>
      </c>
      <c r="AQ2929" s="16"/>
      <c r="AR2929" s="205">
        <v>1</v>
      </c>
      <c r="AS2929" s="16"/>
      <c r="AT2929" s="16"/>
      <c r="AU2929" s="16"/>
      <c r="AV2929" s="16"/>
      <c r="AW2929" s="16"/>
      <c r="AX2929" s="16"/>
    </row>
    <row r="2930" spans="1:50" customFormat="1" ht="15.75" hidden="1" customHeight="1" x14ac:dyDescent="0.2">
      <c r="A2930" s="7" t="s">
        <v>4854</v>
      </c>
      <c r="B2930" s="3" t="s">
        <v>4855</v>
      </c>
      <c r="C2930" s="85" t="s">
        <v>4395</v>
      </c>
      <c r="D2930" s="85" t="s">
        <v>13090</v>
      </c>
      <c r="E2930" s="202" t="s">
        <v>26712</v>
      </c>
      <c r="F2930" s="85" t="s">
        <v>40</v>
      </c>
      <c r="G2930" s="85" t="s">
        <v>43</v>
      </c>
      <c r="H2930" s="85" t="s">
        <v>20690</v>
      </c>
      <c r="I2930" s="3" t="s">
        <v>4434</v>
      </c>
      <c r="J2930" s="85" t="s">
        <v>124</v>
      </c>
      <c r="K2930" s="7" t="s">
        <v>125</v>
      </c>
      <c r="L2930" s="3"/>
      <c r="M2930" s="3"/>
      <c r="N2930" s="41" t="s">
        <v>4519</v>
      </c>
      <c r="O2930" s="87">
        <v>19376</v>
      </c>
      <c r="P2930" s="87">
        <v>19243</v>
      </c>
      <c r="Q2930" s="87">
        <v>133</v>
      </c>
      <c r="R2930" s="87">
        <v>0</v>
      </c>
      <c r="S2930" s="87"/>
      <c r="T2930" s="87"/>
      <c r="U2930" s="85">
        <v>2011</v>
      </c>
      <c r="V2930" s="3" t="s">
        <v>4519</v>
      </c>
      <c r="W2930" s="3"/>
      <c r="X2930" s="3"/>
      <c r="Y2930" s="3"/>
      <c r="Z2930" s="6">
        <v>5688</v>
      </c>
      <c r="AA2930" s="160"/>
      <c r="AB2930" s="123" t="s">
        <v>4395</v>
      </c>
      <c r="AC2930" s="124"/>
      <c r="AD2930" s="41"/>
      <c r="AE2930" s="83"/>
      <c r="AF2930" s="83"/>
      <c r="AG2930" s="41"/>
      <c r="AH2930" s="41" t="s">
        <v>13744</v>
      </c>
      <c r="AI2930" s="80" t="s">
        <v>18271</v>
      </c>
      <c r="AJ2930" s="80" t="s">
        <v>20171</v>
      </c>
      <c r="AK2930" s="3"/>
      <c r="AL2930" s="85"/>
      <c r="AM2930" s="151" t="s">
        <v>19998</v>
      </c>
      <c r="AN2930" s="15"/>
      <c r="AO2930" s="166"/>
      <c r="AP2930" s="5">
        <f t="shared" si="46"/>
        <v>0</v>
      </c>
      <c r="AQ2930" s="16"/>
      <c r="AR2930" s="205">
        <v>1</v>
      </c>
      <c r="AS2930" s="16"/>
      <c r="AT2930" s="16"/>
      <c r="AU2930" s="16"/>
      <c r="AV2930" s="16"/>
      <c r="AW2930" s="16"/>
      <c r="AX2930" s="16"/>
    </row>
    <row r="2931" spans="1:50" customFormat="1" ht="15.75" hidden="1" customHeight="1" x14ac:dyDescent="0.2">
      <c r="A2931" s="7" t="s">
        <v>4856</v>
      </c>
      <c r="B2931" s="3" t="s">
        <v>4857</v>
      </c>
      <c r="C2931" s="85" t="s">
        <v>4395</v>
      </c>
      <c r="D2931" s="85" t="s">
        <v>13090</v>
      </c>
      <c r="E2931" s="202" t="s">
        <v>26712</v>
      </c>
      <c r="F2931" s="85" t="s">
        <v>40</v>
      </c>
      <c r="G2931" s="85" t="s">
        <v>15326</v>
      </c>
      <c r="H2931" s="85" t="s">
        <v>20690</v>
      </c>
      <c r="I2931" s="3" t="s">
        <v>20770</v>
      </c>
      <c r="J2931" s="85" t="s">
        <v>115</v>
      </c>
      <c r="K2931" s="7" t="s">
        <v>4397</v>
      </c>
      <c r="L2931" s="3"/>
      <c r="M2931" s="3"/>
      <c r="N2931" s="41" t="s">
        <v>20769</v>
      </c>
      <c r="O2931" s="87">
        <v>74103</v>
      </c>
      <c r="P2931" s="87">
        <v>3118</v>
      </c>
      <c r="Q2931" s="87">
        <v>70985</v>
      </c>
      <c r="R2931" s="87">
        <v>0</v>
      </c>
      <c r="S2931" s="87"/>
      <c r="T2931" s="87"/>
      <c r="U2931" s="85">
        <v>2012</v>
      </c>
      <c r="V2931" s="3" t="s">
        <v>4665</v>
      </c>
      <c r="W2931" s="3"/>
      <c r="X2931" s="3"/>
      <c r="Y2931" s="3"/>
      <c r="Z2931" s="6">
        <v>10000</v>
      </c>
      <c r="AA2931" s="160"/>
      <c r="AB2931" s="123" t="s">
        <v>4395</v>
      </c>
      <c r="AC2931" s="124"/>
      <c r="AD2931" s="41"/>
      <c r="AE2931" s="83"/>
      <c r="AF2931" s="83"/>
      <c r="AG2931" s="41"/>
      <c r="AH2931" s="41" t="s">
        <v>7061</v>
      </c>
      <c r="AI2931" s="80" t="s">
        <v>18272</v>
      </c>
      <c r="AJ2931" s="80" t="s">
        <v>13917</v>
      </c>
      <c r="AK2931" s="3"/>
      <c r="AL2931" s="85"/>
      <c r="AM2931" s="151" t="s">
        <v>19998</v>
      </c>
      <c r="AN2931" s="15"/>
      <c r="AO2931" s="166"/>
      <c r="AP2931" s="5">
        <f t="shared" si="46"/>
        <v>0</v>
      </c>
      <c r="AQ2931" s="16"/>
      <c r="AR2931" s="205">
        <v>1</v>
      </c>
      <c r="AS2931" s="16"/>
      <c r="AT2931" s="16"/>
      <c r="AU2931" s="16"/>
      <c r="AV2931" s="16"/>
      <c r="AW2931" s="16"/>
      <c r="AX2931" s="16"/>
    </row>
    <row r="2932" spans="1:50" customFormat="1" ht="15.75" hidden="1" customHeight="1" x14ac:dyDescent="0.2">
      <c r="A2932" s="7" t="s">
        <v>4858</v>
      </c>
      <c r="B2932" s="3" t="s">
        <v>4859</v>
      </c>
      <c r="C2932" s="85" t="s">
        <v>4395</v>
      </c>
      <c r="D2932" s="85" t="s">
        <v>13090</v>
      </c>
      <c r="E2932" s="202" t="s">
        <v>26712</v>
      </c>
      <c r="F2932" s="85" t="s">
        <v>68</v>
      </c>
      <c r="G2932" s="85" t="s">
        <v>69</v>
      </c>
      <c r="H2932" s="85" t="s">
        <v>20690</v>
      </c>
      <c r="I2932" s="3" t="s">
        <v>4693</v>
      </c>
      <c r="J2932" s="85" t="s">
        <v>4447</v>
      </c>
      <c r="K2932" s="7" t="s">
        <v>4685</v>
      </c>
      <c r="L2932" s="3"/>
      <c r="M2932" s="3"/>
      <c r="N2932" s="41" t="s">
        <v>4552</v>
      </c>
      <c r="O2932" s="87">
        <v>7237</v>
      </c>
      <c r="P2932" s="87">
        <v>6837</v>
      </c>
      <c r="Q2932" s="87">
        <v>400</v>
      </c>
      <c r="R2932" s="87">
        <v>0</v>
      </c>
      <c r="S2932" s="87"/>
      <c r="T2932" s="87"/>
      <c r="U2932" s="85">
        <v>2013</v>
      </c>
      <c r="V2932" s="3" t="s">
        <v>4552</v>
      </c>
      <c r="W2932" s="3"/>
      <c r="X2932" s="3"/>
      <c r="Y2932" s="3"/>
      <c r="Z2932" s="6">
        <v>5000</v>
      </c>
      <c r="AA2932" s="160"/>
      <c r="AB2932" s="123" t="s">
        <v>4395</v>
      </c>
      <c r="AC2932" s="124"/>
      <c r="AD2932" s="41"/>
      <c r="AE2932" s="83"/>
      <c r="AF2932" s="83"/>
      <c r="AG2932" s="41"/>
      <c r="AH2932" s="41" t="s">
        <v>4460</v>
      </c>
      <c r="AI2932" s="80" t="s">
        <v>18273</v>
      </c>
      <c r="AJ2932" s="80" t="s">
        <v>20172</v>
      </c>
      <c r="AK2932" s="3"/>
      <c r="AL2932" s="85"/>
      <c r="AM2932" s="151" t="s">
        <v>19998</v>
      </c>
      <c r="AN2932" s="15"/>
      <c r="AO2932" s="166"/>
      <c r="AP2932" s="5">
        <f t="shared" si="46"/>
        <v>0</v>
      </c>
      <c r="AQ2932" s="16"/>
      <c r="AR2932" s="205">
        <v>1</v>
      </c>
      <c r="AS2932" s="16"/>
      <c r="AT2932" s="16"/>
      <c r="AU2932" s="16"/>
      <c r="AV2932" s="16"/>
      <c r="AW2932" s="16"/>
      <c r="AX2932" s="16"/>
    </row>
    <row r="2933" spans="1:50" customFormat="1" ht="15.75" hidden="1" customHeight="1" x14ac:dyDescent="0.2">
      <c r="A2933" s="7" t="s">
        <v>4860</v>
      </c>
      <c r="B2933" s="3" t="s">
        <v>4861</v>
      </c>
      <c r="C2933" s="85" t="s">
        <v>4395</v>
      </c>
      <c r="D2933" s="85" t="s">
        <v>13090</v>
      </c>
      <c r="E2933" s="202" t="s">
        <v>26712</v>
      </c>
      <c r="F2933" s="85" t="s">
        <v>40</v>
      </c>
      <c r="G2933" s="85" t="s">
        <v>43</v>
      </c>
      <c r="H2933" s="85" t="s">
        <v>20690</v>
      </c>
      <c r="I2933" s="3" t="s">
        <v>4434</v>
      </c>
      <c r="J2933" s="85" t="s">
        <v>4435</v>
      </c>
      <c r="K2933" s="7" t="s">
        <v>3838</v>
      </c>
      <c r="L2933" s="3"/>
      <c r="M2933" s="3"/>
      <c r="N2933" s="41" t="s">
        <v>4552</v>
      </c>
      <c r="O2933" s="87">
        <v>84530</v>
      </c>
      <c r="P2933" s="87">
        <v>73641</v>
      </c>
      <c r="Q2933" s="87">
        <v>10889</v>
      </c>
      <c r="R2933" s="87">
        <v>0</v>
      </c>
      <c r="S2933" s="87"/>
      <c r="T2933" s="87"/>
      <c r="U2933" s="85">
        <v>2012</v>
      </c>
      <c r="V2933" s="3" t="s">
        <v>4862</v>
      </c>
      <c r="W2933" s="3"/>
      <c r="X2933" s="3"/>
      <c r="Y2933" s="3"/>
      <c r="Z2933" s="6">
        <v>10000</v>
      </c>
      <c r="AA2933" s="160"/>
      <c r="AB2933" s="123" t="s">
        <v>4395</v>
      </c>
      <c r="AC2933" s="124"/>
      <c r="AD2933" s="41"/>
      <c r="AE2933" s="83"/>
      <c r="AF2933" s="83"/>
      <c r="AG2933" s="41"/>
      <c r="AH2933" s="41" t="s">
        <v>7061</v>
      </c>
      <c r="AI2933" s="80" t="s">
        <v>18274</v>
      </c>
      <c r="AJ2933" s="80" t="s">
        <v>20173</v>
      </c>
      <c r="AK2933" s="3"/>
      <c r="AL2933" s="85"/>
      <c r="AM2933" s="151" t="s">
        <v>19998</v>
      </c>
      <c r="AN2933" s="15"/>
      <c r="AO2933" s="166"/>
      <c r="AP2933" s="5">
        <f t="shared" si="46"/>
        <v>0</v>
      </c>
      <c r="AQ2933" s="16"/>
      <c r="AR2933" s="205">
        <v>1</v>
      </c>
      <c r="AS2933" s="16"/>
      <c r="AT2933" s="16"/>
      <c r="AU2933" s="16"/>
      <c r="AV2933" s="16"/>
      <c r="AW2933" s="16"/>
      <c r="AX2933" s="16"/>
    </row>
    <row r="2934" spans="1:50" customFormat="1" ht="15.75" hidden="1" customHeight="1" x14ac:dyDescent="0.2">
      <c r="A2934" s="7" t="s">
        <v>4863</v>
      </c>
      <c r="B2934" s="3" t="s">
        <v>4864</v>
      </c>
      <c r="C2934" s="85" t="s">
        <v>4395</v>
      </c>
      <c r="D2934" s="85" t="s">
        <v>13090</v>
      </c>
      <c r="E2934" s="202" t="s">
        <v>1800</v>
      </c>
      <c r="F2934" s="85" t="s">
        <v>55</v>
      </c>
      <c r="G2934" s="85" t="s">
        <v>57</v>
      </c>
      <c r="H2934" s="85" t="s">
        <v>20690</v>
      </c>
      <c r="I2934" s="3" t="s">
        <v>4405</v>
      </c>
      <c r="J2934" s="85" t="s">
        <v>124</v>
      </c>
      <c r="K2934" s="7" t="s">
        <v>4587</v>
      </c>
      <c r="L2934" s="3"/>
      <c r="M2934" s="3"/>
      <c r="N2934" s="41" t="s">
        <v>10605</v>
      </c>
      <c r="O2934" s="87">
        <v>0</v>
      </c>
      <c r="P2934" s="87">
        <v>0</v>
      </c>
      <c r="Q2934" s="87">
        <v>0</v>
      </c>
      <c r="R2934" s="87">
        <v>0</v>
      </c>
      <c r="S2934" s="87"/>
      <c r="T2934" s="87"/>
      <c r="U2934" s="85" t="s">
        <v>112</v>
      </c>
      <c r="V2934" s="3" t="s">
        <v>112</v>
      </c>
      <c r="W2934" s="3"/>
      <c r="X2934" s="3"/>
      <c r="Y2934" s="3"/>
      <c r="Z2934" s="6">
        <v>20127</v>
      </c>
      <c r="AA2934" s="160"/>
      <c r="AB2934" s="123" t="s">
        <v>4395</v>
      </c>
      <c r="AC2934" s="124"/>
      <c r="AD2934" s="41"/>
      <c r="AE2934" s="83"/>
      <c r="AF2934" s="83"/>
      <c r="AG2934" s="41"/>
      <c r="AH2934" s="41" t="s">
        <v>13741</v>
      </c>
      <c r="AI2934" s="80" t="s">
        <v>18275</v>
      </c>
      <c r="AJ2934" s="80" t="s">
        <v>20174</v>
      </c>
      <c r="AK2934" s="3"/>
      <c r="AL2934" s="85"/>
      <c r="AM2934" s="151" t="s">
        <v>19998</v>
      </c>
      <c r="AN2934" s="15"/>
      <c r="AO2934" s="166"/>
      <c r="AP2934" s="5">
        <f t="shared" si="46"/>
        <v>0</v>
      </c>
      <c r="AQ2934" s="16"/>
      <c r="AR2934" s="205">
        <v>1</v>
      </c>
      <c r="AS2934" s="16"/>
      <c r="AT2934" s="16"/>
      <c r="AU2934" s="16"/>
      <c r="AV2934" s="16"/>
      <c r="AW2934" s="16"/>
      <c r="AX2934" s="16"/>
    </row>
    <row r="2935" spans="1:50" customFormat="1" ht="15.75" hidden="1" customHeight="1" x14ac:dyDescent="0.2">
      <c r="A2935" s="7" t="s">
        <v>4865</v>
      </c>
      <c r="B2935" s="3" t="s">
        <v>17255</v>
      </c>
      <c r="C2935" s="85" t="s">
        <v>4395</v>
      </c>
      <c r="D2935" s="85" t="s">
        <v>13090</v>
      </c>
      <c r="E2935" s="202" t="s">
        <v>26418</v>
      </c>
      <c r="F2935" s="85" t="s">
        <v>40</v>
      </c>
      <c r="G2935" s="85" t="s">
        <v>15356</v>
      </c>
      <c r="H2935" s="85" t="s">
        <v>20690</v>
      </c>
      <c r="I2935" s="3" t="s">
        <v>4434</v>
      </c>
      <c r="J2935" s="85" t="s">
        <v>4435</v>
      </c>
      <c r="K2935" s="7" t="s">
        <v>3838</v>
      </c>
      <c r="L2935" s="3"/>
      <c r="M2935" s="3"/>
      <c r="N2935" s="41" t="s">
        <v>5180</v>
      </c>
      <c r="O2935" s="87">
        <v>0</v>
      </c>
      <c r="P2935" s="87">
        <v>0</v>
      </c>
      <c r="Q2935" s="87">
        <v>0</v>
      </c>
      <c r="R2935" s="87">
        <v>0</v>
      </c>
      <c r="S2935" s="87"/>
      <c r="T2935" s="87"/>
      <c r="U2935" s="85" t="s">
        <v>112</v>
      </c>
      <c r="V2935" s="3" t="s">
        <v>112</v>
      </c>
      <c r="W2935" s="3"/>
      <c r="X2935" s="3"/>
      <c r="Y2935" s="3"/>
      <c r="Z2935" s="6">
        <v>60000</v>
      </c>
      <c r="AA2935" s="160"/>
      <c r="AB2935" s="123" t="s">
        <v>4395</v>
      </c>
      <c r="AC2935" s="124"/>
      <c r="AD2935" s="41"/>
      <c r="AE2935" s="83"/>
      <c r="AF2935" s="83"/>
      <c r="AG2935" s="41"/>
      <c r="AH2935" s="41" t="s">
        <v>7654</v>
      </c>
      <c r="AI2935" s="80" t="s">
        <v>18276</v>
      </c>
      <c r="AJ2935" s="80" t="s">
        <v>20175</v>
      </c>
      <c r="AK2935" s="3"/>
      <c r="AL2935" s="85"/>
      <c r="AM2935" s="151" t="s">
        <v>19998</v>
      </c>
      <c r="AN2935" s="15"/>
      <c r="AO2935" s="166"/>
      <c r="AP2935" s="5">
        <f t="shared" si="46"/>
        <v>0</v>
      </c>
      <c r="AQ2935" s="16"/>
      <c r="AR2935" s="205">
        <v>1</v>
      </c>
      <c r="AS2935" s="16"/>
      <c r="AT2935" s="16"/>
      <c r="AU2935" s="16"/>
      <c r="AV2935" s="16"/>
      <c r="AW2935" s="16"/>
      <c r="AX2935" s="16"/>
    </row>
    <row r="2936" spans="1:50" customFormat="1" ht="15.75" hidden="1" customHeight="1" x14ac:dyDescent="0.2">
      <c r="A2936" s="7" t="s">
        <v>4866</v>
      </c>
      <c r="B2936" s="3" t="s">
        <v>4867</v>
      </c>
      <c r="C2936" s="85" t="s">
        <v>4395</v>
      </c>
      <c r="D2936" s="85" t="s">
        <v>13090</v>
      </c>
      <c r="E2936" s="202" t="s">
        <v>1800</v>
      </c>
      <c r="F2936" s="85" t="s">
        <v>55</v>
      </c>
      <c r="G2936" s="85" t="s">
        <v>63</v>
      </c>
      <c r="H2936" s="85" t="s">
        <v>20690</v>
      </c>
      <c r="I2936" s="3"/>
      <c r="J2936" s="85" t="s">
        <v>4406</v>
      </c>
      <c r="K2936" s="7" t="s">
        <v>4407</v>
      </c>
      <c r="L2936" s="3"/>
      <c r="M2936" s="3"/>
      <c r="N2936" s="41" t="s">
        <v>13918</v>
      </c>
      <c r="O2936" s="87">
        <v>0</v>
      </c>
      <c r="P2936" s="87">
        <v>0</v>
      </c>
      <c r="Q2936" s="87">
        <v>0</v>
      </c>
      <c r="R2936" s="87">
        <v>0</v>
      </c>
      <c r="S2936" s="87"/>
      <c r="T2936" s="87"/>
      <c r="U2936" s="85" t="s">
        <v>112</v>
      </c>
      <c r="V2936" s="3" t="s">
        <v>112</v>
      </c>
      <c r="W2936" s="3"/>
      <c r="X2936" s="3"/>
      <c r="Y2936" s="3"/>
      <c r="Z2936" s="6">
        <v>21300</v>
      </c>
      <c r="AA2936" s="160"/>
      <c r="AB2936" s="123" t="s">
        <v>4395</v>
      </c>
      <c r="AC2936" s="124"/>
      <c r="AD2936" s="41"/>
      <c r="AE2936" s="83"/>
      <c r="AF2936" s="83"/>
      <c r="AG2936" s="41"/>
      <c r="AH2936" s="41" t="s">
        <v>63</v>
      </c>
      <c r="AI2936" s="80" t="s">
        <v>18277</v>
      </c>
      <c r="AJ2936" s="80" t="s">
        <v>20176</v>
      </c>
      <c r="AK2936" s="3"/>
      <c r="AL2936" s="85"/>
      <c r="AM2936" s="151" t="s">
        <v>19998</v>
      </c>
      <c r="AN2936" s="15"/>
      <c r="AO2936" s="166"/>
      <c r="AP2936" s="5">
        <f t="shared" si="46"/>
        <v>0</v>
      </c>
      <c r="AQ2936" s="16"/>
      <c r="AR2936" s="205">
        <v>1</v>
      </c>
      <c r="AS2936" s="16"/>
      <c r="AT2936" s="16"/>
      <c r="AU2936" s="16"/>
      <c r="AV2936" s="16"/>
      <c r="AW2936" s="16"/>
      <c r="AX2936" s="16"/>
    </row>
    <row r="2937" spans="1:50" customFormat="1" ht="15.75" hidden="1" customHeight="1" x14ac:dyDescent="0.2">
      <c r="A2937" s="7" t="s">
        <v>4868</v>
      </c>
      <c r="B2937" s="3" t="s">
        <v>4869</v>
      </c>
      <c r="C2937" s="85" t="s">
        <v>4395</v>
      </c>
      <c r="D2937" s="85" t="s">
        <v>13090</v>
      </c>
      <c r="E2937" s="202" t="s">
        <v>1800</v>
      </c>
      <c r="F2937" s="85" t="s">
        <v>55</v>
      </c>
      <c r="G2937" s="85" t="s">
        <v>60</v>
      </c>
      <c r="H2937" s="85" t="s">
        <v>20690</v>
      </c>
      <c r="I2937" s="3" t="s">
        <v>4870</v>
      </c>
      <c r="J2937" s="85" t="s">
        <v>4435</v>
      </c>
      <c r="K2937" s="1" t="s">
        <v>4871</v>
      </c>
      <c r="L2937" s="3"/>
      <c r="M2937" s="3"/>
      <c r="N2937" s="41" t="s">
        <v>4841</v>
      </c>
      <c r="O2937" s="87">
        <v>0</v>
      </c>
      <c r="P2937" s="87">
        <v>0</v>
      </c>
      <c r="Q2937" s="87">
        <v>0</v>
      </c>
      <c r="R2937" s="87">
        <v>0</v>
      </c>
      <c r="S2937" s="87"/>
      <c r="T2937" s="87"/>
      <c r="U2937" s="85" t="s">
        <v>112</v>
      </c>
      <c r="V2937" s="3" t="s">
        <v>112</v>
      </c>
      <c r="W2937" s="3"/>
      <c r="X2937" s="3"/>
      <c r="Y2937" s="3"/>
      <c r="Z2937" s="6">
        <v>0</v>
      </c>
      <c r="AA2937" s="160"/>
      <c r="AB2937" s="123" t="s">
        <v>4395</v>
      </c>
      <c r="AC2937" s="124"/>
      <c r="AD2937" s="41"/>
      <c r="AE2937" s="83"/>
      <c r="AF2937" s="83"/>
      <c r="AG2937" s="41"/>
      <c r="AH2937" s="41" t="s">
        <v>7514</v>
      </c>
      <c r="AI2937" s="80" t="s">
        <v>18278</v>
      </c>
      <c r="AJ2937" s="80" t="s">
        <v>13436</v>
      </c>
      <c r="AK2937" s="3"/>
      <c r="AL2937" s="85"/>
      <c r="AM2937" s="151" t="s">
        <v>19998</v>
      </c>
      <c r="AN2937" s="15"/>
      <c r="AO2937" s="166"/>
      <c r="AP2937" s="5">
        <f t="shared" si="46"/>
        <v>0</v>
      </c>
      <c r="AQ2937" s="16"/>
      <c r="AR2937" s="205">
        <v>1</v>
      </c>
      <c r="AS2937" s="16"/>
      <c r="AT2937" s="16"/>
      <c r="AU2937" s="16"/>
      <c r="AV2937" s="16"/>
      <c r="AW2937" s="16"/>
      <c r="AX2937" s="16"/>
    </row>
    <row r="2938" spans="1:50" customFormat="1" ht="15.75" hidden="1" customHeight="1" x14ac:dyDescent="0.2">
      <c r="A2938" s="7" t="s">
        <v>4872</v>
      </c>
      <c r="B2938" s="3" t="s">
        <v>4873</v>
      </c>
      <c r="C2938" s="85" t="s">
        <v>4395</v>
      </c>
      <c r="D2938" s="85" t="s">
        <v>13090</v>
      </c>
      <c r="E2938" s="202" t="s">
        <v>26712</v>
      </c>
      <c r="F2938" s="85" t="s">
        <v>55</v>
      </c>
      <c r="G2938" s="85" t="s">
        <v>63</v>
      </c>
      <c r="H2938" s="85" t="s">
        <v>20690</v>
      </c>
      <c r="I2938" s="3" t="s">
        <v>4405</v>
      </c>
      <c r="J2938" s="85" t="s">
        <v>4406</v>
      </c>
      <c r="K2938" s="7" t="s">
        <v>4407</v>
      </c>
      <c r="L2938" s="3"/>
      <c r="M2938" s="3"/>
      <c r="N2938" s="41" t="s">
        <v>13810</v>
      </c>
      <c r="O2938" s="87">
        <v>260873</v>
      </c>
      <c r="P2938" s="87">
        <v>191121</v>
      </c>
      <c r="Q2938" s="87">
        <v>69752</v>
      </c>
      <c r="R2938" s="87">
        <v>0</v>
      </c>
      <c r="S2938" s="87"/>
      <c r="T2938" s="87"/>
      <c r="U2938" s="85">
        <v>2014</v>
      </c>
      <c r="V2938" s="3" t="s">
        <v>4725</v>
      </c>
      <c r="W2938" s="3"/>
      <c r="X2938" s="3"/>
      <c r="Y2938" s="3"/>
      <c r="Z2938" s="6">
        <v>32000</v>
      </c>
      <c r="AA2938" s="160"/>
      <c r="AB2938" s="123" t="s">
        <v>4395</v>
      </c>
      <c r="AC2938" s="124"/>
      <c r="AD2938" s="41"/>
      <c r="AE2938" s="83"/>
      <c r="AF2938" s="83"/>
      <c r="AG2938" s="41"/>
      <c r="AH2938" s="41" t="s">
        <v>63</v>
      </c>
      <c r="AI2938" s="80" t="s">
        <v>18279</v>
      </c>
      <c r="AJ2938" s="80" t="s">
        <v>20177</v>
      </c>
      <c r="AK2938" s="3"/>
      <c r="AL2938" s="85"/>
      <c r="AM2938" s="151" t="s">
        <v>19998</v>
      </c>
      <c r="AN2938" s="15"/>
      <c r="AO2938" s="166"/>
      <c r="AP2938" s="5">
        <f t="shared" si="46"/>
        <v>0</v>
      </c>
      <c r="AQ2938" s="16"/>
      <c r="AR2938" s="205">
        <v>1</v>
      </c>
      <c r="AS2938" s="16"/>
      <c r="AT2938" s="16"/>
      <c r="AU2938" s="16"/>
      <c r="AV2938" s="16"/>
      <c r="AW2938" s="16"/>
      <c r="AX2938" s="16"/>
    </row>
    <row r="2939" spans="1:50" customFormat="1" ht="15.75" hidden="1" customHeight="1" x14ac:dyDescent="0.2">
      <c r="A2939" s="7" t="s">
        <v>4874</v>
      </c>
      <c r="B2939" s="3" t="s">
        <v>4875</v>
      </c>
      <c r="C2939" s="85" t="s">
        <v>4395</v>
      </c>
      <c r="D2939" s="85" t="s">
        <v>13090</v>
      </c>
      <c r="E2939" s="202" t="s">
        <v>26712</v>
      </c>
      <c r="F2939" s="85" t="s">
        <v>55</v>
      </c>
      <c r="G2939" s="85" t="s">
        <v>59</v>
      </c>
      <c r="H2939" s="85" t="s">
        <v>20690</v>
      </c>
      <c r="I2939" s="3" t="s">
        <v>4876</v>
      </c>
      <c r="J2939" s="85" t="s">
        <v>4435</v>
      </c>
      <c r="K2939" s="7" t="s">
        <v>3838</v>
      </c>
      <c r="L2939" s="3"/>
      <c r="M2939" s="3"/>
      <c r="N2939" s="41" t="s">
        <v>4552</v>
      </c>
      <c r="O2939" s="87">
        <v>1040</v>
      </c>
      <c r="P2939" s="87">
        <v>0</v>
      </c>
      <c r="Q2939" s="87">
        <v>1040</v>
      </c>
      <c r="R2939" s="87">
        <v>0</v>
      </c>
      <c r="S2939" s="87"/>
      <c r="T2939" s="87"/>
      <c r="U2939" s="85">
        <v>2018</v>
      </c>
      <c r="V2939" s="3" t="s">
        <v>112</v>
      </c>
      <c r="W2939" s="3"/>
      <c r="X2939" s="3"/>
      <c r="Y2939" s="3"/>
      <c r="Z2939" s="6">
        <v>5380</v>
      </c>
      <c r="AA2939" s="160"/>
      <c r="AB2939" s="123" t="s">
        <v>4395</v>
      </c>
      <c r="AC2939" s="124"/>
      <c r="AD2939" s="41"/>
      <c r="AE2939" s="83"/>
      <c r="AF2939" s="83"/>
      <c r="AG2939" s="41"/>
      <c r="AH2939" s="41" t="s">
        <v>7514</v>
      </c>
      <c r="AI2939" s="80" t="s">
        <v>18280</v>
      </c>
      <c r="AJ2939" s="80" t="s">
        <v>20178</v>
      </c>
      <c r="AK2939" s="3"/>
      <c r="AL2939" s="85"/>
      <c r="AM2939" s="151" t="s">
        <v>19998</v>
      </c>
      <c r="AN2939" s="15"/>
      <c r="AO2939" s="166"/>
      <c r="AP2939" s="5">
        <f t="shared" si="46"/>
        <v>0</v>
      </c>
      <c r="AQ2939" s="16"/>
      <c r="AR2939" s="205">
        <v>1</v>
      </c>
      <c r="AS2939" s="16"/>
      <c r="AT2939" s="16"/>
      <c r="AU2939" s="16"/>
      <c r="AV2939" s="16"/>
      <c r="AW2939" s="16"/>
      <c r="AX2939" s="16"/>
    </row>
    <row r="2940" spans="1:50" customFormat="1" ht="15.75" hidden="1" customHeight="1" x14ac:dyDescent="0.2">
      <c r="A2940" s="7" t="s">
        <v>4877</v>
      </c>
      <c r="B2940" s="3" t="s">
        <v>4418</v>
      </c>
      <c r="C2940" s="85" t="s">
        <v>4395</v>
      </c>
      <c r="D2940" s="85" t="s">
        <v>13090</v>
      </c>
      <c r="E2940" s="202" t="s">
        <v>26712</v>
      </c>
      <c r="F2940" s="85" t="s">
        <v>55</v>
      </c>
      <c r="G2940" s="85" t="s">
        <v>63</v>
      </c>
      <c r="H2940" s="85" t="s">
        <v>20690</v>
      </c>
      <c r="I2940" s="3" t="s">
        <v>4399</v>
      </c>
      <c r="J2940" s="85" t="s">
        <v>4406</v>
      </c>
      <c r="K2940" s="7" t="s">
        <v>4407</v>
      </c>
      <c r="L2940" s="3"/>
      <c r="M2940" s="3"/>
      <c r="N2940" s="41" t="s">
        <v>16573</v>
      </c>
      <c r="O2940" s="87">
        <v>151257</v>
      </c>
      <c r="P2940" s="87">
        <v>113591</v>
      </c>
      <c r="Q2940" s="87">
        <v>37666</v>
      </c>
      <c r="R2940" s="87">
        <v>0</v>
      </c>
      <c r="S2940" s="87"/>
      <c r="T2940" s="87"/>
      <c r="U2940" s="85">
        <v>2013</v>
      </c>
      <c r="V2940" s="3" t="s">
        <v>4878</v>
      </c>
      <c r="W2940" s="3"/>
      <c r="X2940" s="3"/>
      <c r="Y2940" s="3"/>
      <c r="Z2940" s="6">
        <v>19947</v>
      </c>
      <c r="AA2940" s="160"/>
      <c r="AB2940" s="123" t="s">
        <v>4395</v>
      </c>
      <c r="AC2940" s="124"/>
      <c r="AD2940" s="41"/>
      <c r="AE2940" s="83"/>
      <c r="AF2940" s="83"/>
      <c r="AG2940" s="41"/>
      <c r="AH2940" s="41" t="s">
        <v>63</v>
      </c>
      <c r="AI2940" s="80" t="s">
        <v>18281</v>
      </c>
      <c r="AJ2940" s="80" t="s">
        <v>13919</v>
      </c>
      <c r="AL2940" s="85" t="s">
        <v>15324</v>
      </c>
      <c r="AM2940" s="151" t="s">
        <v>19998</v>
      </c>
      <c r="AN2940" s="15"/>
      <c r="AO2940" s="166"/>
      <c r="AP2940" s="5">
        <f t="shared" si="46"/>
        <v>0</v>
      </c>
      <c r="AQ2940" s="16"/>
      <c r="AR2940" s="205">
        <v>1</v>
      </c>
      <c r="AS2940" s="16"/>
      <c r="AT2940" s="16"/>
      <c r="AU2940" s="16"/>
      <c r="AV2940" s="16"/>
      <c r="AW2940" s="16"/>
      <c r="AX2940" s="16"/>
    </row>
    <row r="2941" spans="1:50" customFormat="1" ht="15.75" hidden="1" customHeight="1" x14ac:dyDescent="0.2">
      <c r="A2941" s="7" t="s">
        <v>4879</v>
      </c>
      <c r="B2941" s="3" t="s">
        <v>4880</v>
      </c>
      <c r="C2941" s="85" t="s">
        <v>4395</v>
      </c>
      <c r="D2941" s="85" t="s">
        <v>13090</v>
      </c>
      <c r="E2941" s="202" t="s">
        <v>1800</v>
      </c>
      <c r="F2941" s="85" t="s">
        <v>55</v>
      </c>
      <c r="G2941" s="85" t="s">
        <v>63</v>
      </c>
      <c r="H2941" s="85" t="s">
        <v>20690</v>
      </c>
      <c r="I2941" s="3" t="s">
        <v>4399</v>
      </c>
      <c r="J2941" s="85" t="s">
        <v>4435</v>
      </c>
      <c r="K2941" s="7" t="s">
        <v>3838</v>
      </c>
      <c r="L2941" s="3"/>
      <c r="M2941" s="3"/>
      <c r="N2941" s="41" t="s">
        <v>13920</v>
      </c>
      <c r="O2941" s="87">
        <v>0</v>
      </c>
      <c r="P2941" s="87">
        <v>0</v>
      </c>
      <c r="Q2941" s="87">
        <v>0</v>
      </c>
      <c r="R2941" s="87">
        <v>0</v>
      </c>
      <c r="S2941" s="87"/>
      <c r="T2941" s="87"/>
      <c r="U2941" s="85" t="s">
        <v>112</v>
      </c>
      <c r="V2941" s="3" t="s">
        <v>112</v>
      </c>
      <c r="W2941" s="3"/>
      <c r="X2941" s="3"/>
      <c r="Y2941" s="3"/>
      <c r="Z2941" s="6">
        <v>51618</v>
      </c>
      <c r="AA2941" s="160"/>
      <c r="AB2941" s="123" t="s">
        <v>4395</v>
      </c>
      <c r="AC2941" s="124"/>
      <c r="AD2941" s="41"/>
      <c r="AE2941" s="83"/>
      <c r="AF2941" s="83"/>
      <c r="AG2941" s="41"/>
      <c r="AH2941" s="41" t="s">
        <v>63</v>
      </c>
      <c r="AI2941" s="80" t="s">
        <v>18282</v>
      </c>
      <c r="AJ2941" s="80" t="s">
        <v>20179</v>
      </c>
      <c r="AK2941" s="3"/>
      <c r="AL2941" s="85"/>
      <c r="AM2941" s="151" t="s">
        <v>19998</v>
      </c>
      <c r="AN2941" s="15"/>
      <c r="AO2941" s="166"/>
      <c r="AP2941" s="5">
        <f t="shared" si="46"/>
        <v>0</v>
      </c>
      <c r="AQ2941" s="16"/>
      <c r="AR2941" s="205">
        <v>1</v>
      </c>
      <c r="AS2941" s="16"/>
      <c r="AT2941" s="16"/>
      <c r="AU2941" s="16"/>
      <c r="AV2941" s="16"/>
      <c r="AW2941" s="16"/>
      <c r="AX2941" s="16"/>
    </row>
    <row r="2942" spans="1:50" customFormat="1" ht="15.75" hidden="1" customHeight="1" x14ac:dyDescent="0.2">
      <c r="A2942" s="7" t="s">
        <v>4881</v>
      </c>
      <c r="B2942" s="3" t="s">
        <v>4882</v>
      </c>
      <c r="C2942" s="85" t="s">
        <v>4395</v>
      </c>
      <c r="D2942" s="85" t="s">
        <v>13090</v>
      </c>
      <c r="E2942" s="202" t="s">
        <v>26418</v>
      </c>
      <c r="F2942" s="85" t="s">
        <v>55</v>
      </c>
      <c r="G2942" s="85" t="s">
        <v>63</v>
      </c>
      <c r="H2942" s="85" t="s">
        <v>20690</v>
      </c>
      <c r="I2942" s="3" t="s">
        <v>4558</v>
      </c>
      <c r="J2942" s="85" t="s">
        <v>4406</v>
      </c>
      <c r="K2942" s="7" t="s">
        <v>4407</v>
      </c>
      <c r="L2942" s="3"/>
      <c r="M2942" s="3"/>
      <c r="N2942" s="41" t="s">
        <v>13954</v>
      </c>
      <c r="O2942" s="87">
        <v>0</v>
      </c>
      <c r="P2942" s="87">
        <v>0</v>
      </c>
      <c r="Q2942" s="87">
        <v>0</v>
      </c>
      <c r="R2942" s="87">
        <v>0</v>
      </c>
      <c r="S2942" s="87"/>
      <c r="T2942" s="87"/>
      <c r="U2942" s="85" t="s">
        <v>112</v>
      </c>
      <c r="V2942" s="3" t="s">
        <v>112</v>
      </c>
      <c r="W2942" s="3"/>
      <c r="X2942" s="3"/>
      <c r="Y2942" s="3"/>
      <c r="Z2942" s="6">
        <v>15250</v>
      </c>
      <c r="AA2942" s="160"/>
      <c r="AB2942" s="123" t="s">
        <v>4395</v>
      </c>
      <c r="AC2942" s="124"/>
      <c r="AD2942" s="41"/>
      <c r="AE2942" s="83"/>
      <c r="AF2942" s="83"/>
      <c r="AG2942" s="41"/>
      <c r="AH2942" s="41" t="s">
        <v>63</v>
      </c>
      <c r="AI2942" s="80" t="s">
        <v>18283</v>
      </c>
      <c r="AJ2942" s="80" t="s">
        <v>20180</v>
      </c>
      <c r="AK2942" s="3"/>
      <c r="AL2942" s="85"/>
      <c r="AM2942" s="151" t="s">
        <v>19998</v>
      </c>
      <c r="AN2942" s="15"/>
      <c r="AO2942" s="166"/>
      <c r="AP2942" s="5">
        <f t="shared" si="46"/>
        <v>0</v>
      </c>
      <c r="AQ2942" s="16"/>
      <c r="AR2942" s="205">
        <v>1</v>
      </c>
      <c r="AS2942" s="16"/>
      <c r="AT2942" s="16"/>
      <c r="AU2942" s="16"/>
      <c r="AV2942" s="16"/>
      <c r="AW2942" s="16"/>
      <c r="AX2942" s="16"/>
    </row>
    <row r="2943" spans="1:50" customFormat="1" ht="15.75" hidden="1" customHeight="1" x14ac:dyDescent="0.2">
      <c r="A2943" s="7" t="s">
        <v>4883</v>
      </c>
      <c r="B2943" s="3" t="s">
        <v>4884</v>
      </c>
      <c r="C2943" s="85" t="s">
        <v>4395</v>
      </c>
      <c r="D2943" s="85" t="s">
        <v>13090</v>
      </c>
      <c r="E2943" s="202" t="s">
        <v>26418</v>
      </c>
      <c r="F2943" s="85" t="s">
        <v>14</v>
      </c>
      <c r="G2943" s="85" t="s">
        <v>16</v>
      </c>
      <c r="H2943" s="85" t="s">
        <v>20690</v>
      </c>
      <c r="I2943" s="3" t="s">
        <v>4885</v>
      </c>
      <c r="J2943" s="85" t="s">
        <v>4435</v>
      </c>
      <c r="K2943" s="7" t="s">
        <v>3838</v>
      </c>
      <c r="L2943" s="3"/>
      <c r="M2943" s="3"/>
      <c r="N2943" s="41" t="s">
        <v>4888</v>
      </c>
      <c r="O2943" s="87">
        <v>0</v>
      </c>
      <c r="P2943" s="87">
        <v>0</v>
      </c>
      <c r="Q2943" s="87">
        <v>0</v>
      </c>
      <c r="R2943" s="87">
        <v>0</v>
      </c>
      <c r="S2943" s="87"/>
      <c r="T2943" s="87"/>
      <c r="U2943" s="85" t="s">
        <v>112</v>
      </c>
      <c r="V2943" s="3" t="s">
        <v>112</v>
      </c>
      <c r="W2943" s="3"/>
      <c r="X2943" s="3"/>
      <c r="Y2943" s="3"/>
      <c r="Z2943" s="6">
        <v>0</v>
      </c>
      <c r="AA2943" s="160"/>
      <c r="AB2943" s="123" t="s">
        <v>4395</v>
      </c>
      <c r="AC2943" s="124"/>
      <c r="AD2943" s="41"/>
      <c r="AE2943" s="83"/>
      <c r="AF2943" s="83"/>
      <c r="AG2943" s="41"/>
      <c r="AH2943" s="41" t="s">
        <v>4460</v>
      </c>
      <c r="AI2943" s="80" t="s">
        <v>18284</v>
      </c>
      <c r="AJ2943" s="80" t="s">
        <v>20181</v>
      </c>
      <c r="AK2943" s="3"/>
      <c r="AL2943" s="85"/>
      <c r="AM2943" s="151" t="s">
        <v>19998</v>
      </c>
      <c r="AN2943" s="15"/>
      <c r="AO2943" s="166"/>
      <c r="AP2943" s="5">
        <f t="shared" si="46"/>
        <v>0</v>
      </c>
      <c r="AQ2943" s="16"/>
      <c r="AR2943" s="205">
        <v>1</v>
      </c>
      <c r="AS2943" s="16"/>
      <c r="AT2943" s="16"/>
      <c r="AU2943" s="16"/>
      <c r="AV2943" s="16"/>
      <c r="AW2943" s="16"/>
      <c r="AX2943" s="16"/>
    </row>
    <row r="2944" spans="1:50" customFormat="1" ht="15.75" hidden="1" customHeight="1" x14ac:dyDescent="0.2">
      <c r="A2944" s="7" t="s">
        <v>4886</v>
      </c>
      <c r="B2944" s="3" t="s">
        <v>4887</v>
      </c>
      <c r="C2944" s="85" t="s">
        <v>4395</v>
      </c>
      <c r="D2944" s="85" t="s">
        <v>13090</v>
      </c>
      <c r="E2944" s="202" t="s">
        <v>26712</v>
      </c>
      <c r="F2944" s="85" t="s">
        <v>14</v>
      </c>
      <c r="G2944" s="85" t="s">
        <v>16</v>
      </c>
      <c r="H2944" s="85" t="s">
        <v>20690</v>
      </c>
      <c r="I2944" s="3" t="s">
        <v>4885</v>
      </c>
      <c r="J2944" s="85" t="s">
        <v>4435</v>
      </c>
      <c r="K2944" s="7" t="s">
        <v>3838</v>
      </c>
      <c r="L2944" s="3"/>
      <c r="M2944" s="3"/>
      <c r="N2944" s="41" t="s">
        <v>4888</v>
      </c>
      <c r="O2944" s="87">
        <v>27868</v>
      </c>
      <c r="P2944" s="87">
        <v>27868</v>
      </c>
      <c r="Q2944" s="87">
        <v>0</v>
      </c>
      <c r="R2944" s="87">
        <v>0</v>
      </c>
      <c r="S2944" s="87"/>
      <c r="T2944" s="87"/>
      <c r="U2944" s="85">
        <v>2011</v>
      </c>
      <c r="V2944" s="3" t="s">
        <v>4888</v>
      </c>
      <c r="W2944" s="3"/>
      <c r="X2944" s="3"/>
      <c r="Y2944" s="3"/>
      <c r="Z2944" s="6">
        <v>9005</v>
      </c>
      <c r="AA2944" s="160"/>
      <c r="AB2944" s="123" t="s">
        <v>4395</v>
      </c>
      <c r="AC2944" s="124"/>
      <c r="AD2944" s="41"/>
      <c r="AE2944" s="83"/>
      <c r="AF2944" s="83"/>
      <c r="AG2944" s="41"/>
      <c r="AH2944" s="41" t="s">
        <v>4460</v>
      </c>
      <c r="AI2944" s="80" t="s">
        <v>18285</v>
      </c>
      <c r="AJ2944" s="80" t="s">
        <v>20182</v>
      </c>
      <c r="AK2944" s="3"/>
      <c r="AL2944" s="85"/>
      <c r="AM2944" s="151" t="s">
        <v>19998</v>
      </c>
      <c r="AN2944" s="15"/>
      <c r="AO2944" s="166"/>
      <c r="AP2944" s="5">
        <f t="shared" si="46"/>
        <v>0</v>
      </c>
      <c r="AQ2944" s="16"/>
      <c r="AR2944" s="205">
        <v>1</v>
      </c>
      <c r="AS2944" s="16"/>
      <c r="AT2944" s="16"/>
      <c r="AU2944" s="16"/>
      <c r="AV2944" s="16"/>
      <c r="AW2944" s="16"/>
      <c r="AX2944" s="16"/>
    </row>
    <row r="2945" spans="1:50" customFormat="1" ht="15.75" hidden="1" customHeight="1" x14ac:dyDescent="0.2">
      <c r="A2945" s="7" t="s">
        <v>4889</v>
      </c>
      <c r="B2945" s="3" t="s">
        <v>4890</v>
      </c>
      <c r="C2945" s="85" t="s">
        <v>4395</v>
      </c>
      <c r="D2945" s="85" t="s">
        <v>13090</v>
      </c>
      <c r="E2945" s="202" t="s">
        <v>26712</v>
      </c>
      <c r="F2945" s="85" t="s">
        <v>14</v>
      </c>
      <c r="G2945" s="85" t="s">
        <v>16</v>
      </c>
      <c r="H2945" s="85" t="s">
        <v>20690</v>
      </c>
      <c r="I2945" s="3" t="s">
        <v>4885</v>
      </c>
      <c r="J2945" s="85" t="s">
        <v>4435</v>
      </c>
      <c r="K2945" s="7" t="s">
        <v>3838</v>
      </c>
      <c r="L2945" s="3"/>
      <c r="M2945" s="3"/>
      <c r="N2945" s="41" t="s">
        <v>4888</v>
      </c>
      <c r="O2945" s="87">
        <v>25198</v>
      </c>
      <c r="P2945" s="87">
        <v>25198</v>
      </c>
      <c r="Q2945" s="87">
        <v>0</v>
      </c>
      <c r="R2945" s="87">
        <v>0</v>
      </c>
      <c r="S2945" s="87"/>
      <c r="T2945" s="87"/>
      <c r="U2945" s="85">
        <v>2012</v>
      </c>
      <c r="V2945" s="3" t="s">
        <v>4888</v>
      </c>
      <c r="W2945" s="3"/>
      <c r="X2945" s="3"/>
      <c r="Y2945" s="3"/>
      <c r="Z2945" s="6">
        <v>10284</v>
      </c>
      <c r="AA2945" s="160"/>
      <c r="AB2945" s="123" t="s">
        <v>4395</v>
      </c>
      <c r="AC2945" s="124"/>
      <c r="AD2945" s="41"/>
      <c r="AE2945" s="83"/>
      <c r="AF2945" s="83"/>
      <c r="AG2945" s="41"/>
      <c r="AH2945" s="41" t="s">
        <v>4460</v>
      </c>
      <c r="AI2945" s="80" t="s">
        <v>18286</v>
      </c>
      <c r="AJ2945" s="80" t="s">
        <v>20183</v>
      </c>
      <c r="AK2945" s="3"/>
      <c r="AL2945" s="85"/>
      <c r="AM2945" s="151" t="s">
        <v>19998</v>
      </c>
      <c r="AN2945" s="15"/>
      <c r="AO2945" s="166"/>
      <c r="AP2945" s="5">
        <f t="shared" si="46"/>
        <v>0</v>
      </c>
      <c r="AQ2945" s="16"/>
      <c r="AR2945" s="205">
        <v>1</v>
      </c>
      <c r="AS2945" s="16"/>
      <c r="AT2945" s="16"/>
      <c r="AU2945" s="16"/>
      <c r="AV2945" s="16"/>
      <c r="AW2945" s="16"/>
      <c r="AX2945" s="16"/>
    </row>
    <row r="2946" spans="1:50" customFormat="1" ht="15.75" hidden="1" customHeight="1" x14ac:dyDescent="0.2">
      <c r="A2946" s="7" t="s">
        <v>4891</v>
      </c>
      <c r="B2946" s="3" t="s">
        <v>4892</v>
      </c>
      <c r="C2946" s="85" t="s">
        <v>4395</v>
      </c>
      <c r="D2946" s="85" t="s">
        <v>13090</v>
      </c>
      <c r="E2946" s="202" t="s">
        <v>26712</v>
      </c>
      <c r="F2946" s="85" t="s">
        <v>14</v>
      </c>
      <c r="G2946" s="85" t="s">
        <v>16</v>
      </c>
      <c r="H2946" s="85" t="s">
        <v>20690</v>
      </c>
      <c r="I2946" s="3" t="s">
        <v>4885</v>
      </c>
      <c r="J2946" s="85" t="s">
        <v>4435</v>
      </c>
      <c r="K2946" s="7" t="s">
        <v>3838</v>
      </c>
      <c r="L2946" s="3"/>
      <c r="M2946" s="3"/>
      <c r="N2946" s="41" t="s">
        <v>4888</v>
      </c>
      <c r="O2946" s="87">
        <v>24949</v>
      </c>
      <c r="P2946" s="87">
        <v>24949</v>
      </c>
      <c r="Q2946" s="87">
        <v>0</v>
      </c>
      <c r="R2946" s="87">
        <v>0</v>
      </c>
      <c r="S2946" s="87"/>
      <c r="T2946" s="87"/>
      <c r="U2946" s="85">
        <v>2012</v>
      </c>
      <c r="V2946" s="3" t="s">
        <v>4888</v>
      </c>
      <c r="W2946" s="3"/>
      <c r="X2946" s="3"/>
      <c r="Y2946" s="3"/>
      <c r="Z2946" s="6">
        <v>10300</v>
      </c>
      <c r="AA2946" s="160"/>
      <c r="AB2946" s="123" t="s">
        <v>4395</v>
      </c>
      <c r="AC2946" s="124"/>
      <c r="AD2946" s="41"/>
      <c r="AE2946" s="83"/>
      <c r="AF2946" s="83"/>
      <c r="AG2946" s="41"/>
      <c r="AH2946" s="41" t="s">
        <v>4460</v>
      </c>
      <c r="AI2946" s="80" t="s">
        <v>18287</v>
      </c>
      <c r="AJ2946" s="80" t="s">
        <v>20184</v>
      </c>
      <c r="AK2946" s="3"/>
      <c r="AL2946" s="85"/>
      <c r="AM2946" s="151" t="s">
        <v>19998</v>
      </c>
      <c r="AN2946" s="15"/>
      <c r="AO2946" s="166"/>
      <c r="AP2946" s="5">
        <f t="shared" si="46"/>
        <v>0</v>
      </c>
      <c r="AQ2946" s="16"/>
      <c r="AR2946" s="205">
        <v>1</v>
      </c>
      <c r="AS2946" s="16"/>
      <c r="AT2946" s="16"/>
      <c r="AU2946" s="16"/>
      <c r="AV2946" s="16"/>
      <c r="AW2946" s="16"/>
      <c r="AX2946" s="16"/>
    </row>
    <row r="2947" spans="1:50" customFormat="1" ht="15.75" hidden="1" customHeight="1" x14ac:dyDescent="0.2">
      <c r="A2947" s="7" t="s">
        <v>4893</v>
      </c>
      <c r="B2947" s="3" t="s">
        <v>4894</v>
      </c>
      <c r="C2947" s="85" t="s">
        <v>4395</v>
      </c>
      <c r="D2947" s="85" t="s">
        <v>13090</v>
      </c>
      <c r="E2947" s="202" t="s">
        <v>26712</v>
      </c>
      <c r="F2947" s="85" t="s">
        <v>14</v>
      </c>
      <c r="G2947" s="85" t="s">
        <v>16</v>
      </c>
      <c r="H2947" s="85" t="s">
        <v>20690</v>
      </c>
      <c r="I2947" s="3" t="s">
        <v>4885</v>
      </c>
      <c r="J2947" s="85" t="s">
        <v>4435</v>
      </c>
      <c r="K2947" s="7" t="s">
        <v>3838</v>
      </c>
      <c r="L2947" s="3"/>
      <c r="M2947" s="3"/>
      <c r="N2947" s="41" t="s">
        <v>4888</v>
      </c>
      <c r="O2947" s="87">
        <v>25030</v>
      </c>
      <c r="P2947" s="87">
        <v>25030</v>
      </c>
      <c r="Q2947" s="87">
        <v>0</v>
      </c>
      <c r="R2947" s="87">
        <v>0</v>
      </c>
      <c r="S2947" s="87"/>
      <c r="T2947" s="87"/>
      <c r="U2947" s="85">
        <v>2012</v>
      </c>
      <c r="V2947" s="3" t="s">
        <v>4888</v>
      </c>
      <c r="W2947" s="3"/>
      <c r="X2947" s="3"/>
      <c r="Y2947" s="3"/>
      <c r="Z2947" s="6">
        <v>11570</v>
      </c>
      <c r="AA2947" s="160"/>
      <c r="AB2947" s="123" t="s">
        <v>4395</v>
      </c>
      <c r="AC2947" s="124"/>
      <c r="AD2947" s="41"/>
      <c r="AE2947" s="83"/>
      <c r="AF2947" s="83"/>
      <c r="AG2947" s="41"/>
      <c r="AH2947" s="41" t="s">
        <v>4460</v>
      </c>
      <c r="AI2947" s="80" t="s">
        <v>4895</v>
      </c>
      <c r="AJ2947" s="80" t="s">
        <v>20185</v>
      </c>
      <c r="AK2947" s="3"/>
      <c r="AL2947" s="85"/>
      <c r="AM2947" s="151" t="s">
        <v>19998</v>
      </c>
      <c r="AN2947" s="15"/>
      <c r="AO2947" s="166"/>
      <c r="AP2947" s="5">
        <f t="shared" si="46"/>
        <v>0</v>
      </c>
      <c r="AQ2947" s="16"/>
      <c r="AR2947" s="205">
        <v>1</v>
      </c>
      <c r="AS2947" s="16"/>
      <c r="AT2947" s="16"/>
      <c r="AU2947" s="16"/>
      <c r="AV2947" s="16"/>
      <c r="AW2947" s="16"/>
      <c r="AX2947" s="16"/>
    </row>
    <row r="2948" spans="1:50" customFormat="1" ht="15.75" hidden="1" customHeight="1" x14ac:dyDescent="0.2">
      <c r="A2948" s="7" t="s">
        <v>4896</v>
      </c>
      <c r="B2948" s="3" t="s">
        <v>4897</v>
      </c>
      <c r="C2948" s="85" t="s">
        <v>4395</v>
      </c>
      <c r="D2948" s="85" t="s">
        <v>13090</v>
      </c>
      <c r="E2948" s="202" t="s">
        <v>26712</v>
      </c>
      <c r="F2948" s="85" t="s">
        <v>14</v>
      </c>
      <c r="G2948" s="85" t="s">
        <v>16</v>
      </c>
      <c r="H2948" s="85" t="s">
        <v>20690</v>
      </c>
      <c r="I2948" s="3" t="s">
        <v>4885</v>
      </c>
      <c r="J2948" s="85" t="s">
        <v>4435</v>
      </c>
      <c r="K2948" s="7" t="s">
        <v>3838</v>
      </c>
      <c r="L2948" s="3"/>
      <c r="M2948" s="3"/>
      <c r="N2948" s="41" t="s">
        <v>4888</v>
      </c>
      <c r="O2948" s="87">
        <v>25181</v>
      </c>
      <c r="P2948" s="87">
        <v>25181</v>
      </c>
      <c r="Q2948" s="87">
        <v>0</v>
      </c>
      <c r="R2948" s="87">
        <v>0</v>
      </c>
      <c r="S2948" s="87"/>
      <c r="T2948" s="87"/>
      <c r="U2948" s="85">
        <v>2012</v>
      </c>
      <c r="V2948" s="3" t="s">
        <v>4888</v>
      </c>
      <c r="W2948" s="3"/>
      <c r="X2948" s="3"/>
      <c r="Y2948" s="3"/>
      <c r="Z2948" s="6">
        <v>12437</v>
      </c>
      <c r="AA2948" s="160"/>
      <c r="AB2948" s="123" t="s">
        <v>4395</v>
      </c>
      <c r="AC2948" s="124"/>
      <c r="AD2948" s="41"/>
      <c r="AE2948" s="83"/>
      <c r="AF2948" s="83"/>
      <c r="AG2948" s="41"/>
      <c r="AH2948" s="41" t="s">
        <v>4460</v>
      </c>
      <c r="AI2948" s="80" t="s">
        <v>18288</v>
      </c>
      <c r="AJ2948" s="80" t="s">
        <v>20186</v>
      </c>
      <c r="AK2948" s="3"/>
      <c r="AL2948" s="85"/>
      <c r="AM2948" s="151" t="s">
        <v>19998</v>
      </c>
      <c r="AN2948" s="15"/>
      <c r="AO2948" s="166"/>
      <c r="AP2948" s="5">
        <f t="shared" si="46"/>
        <v>0</v>
      </c>
      <c r="AQ2948" s="16"/>
      <c r="AR2948" s="205">
        <v>1</v>
      </c>
      <c r="AS2948" s="16"/>
      <c r="AT2948" s="16"/>
      <c r="AU2948" s="16"/>
      <c r="AV2948" s="16"/>
      <c r="AW2948" s="16"/>
      <c r="AX2948" s="16"/>
    </row>
    <row r="2949" spans="1:50" customFormat="1" ht="15.75" hidden="1" customHeight="1" x14ac:dyDescent="0.2">
      <c r="A2949" s="7" t="s">
        <v>4898</v>
      </c>
      <c r="B2949" s="3" t="s">
        <v>4899</v>
      </c>
      <c r="C2949" s="85" t="s">
        <v>4395</v>
      </c>
      <c r="D2949" s="85" t="s">
        <v>13090</v>
      </c>
      <c r="E2949" s="202" t="s">
        <v>26712</v>
      </c>
      <c r="F2949" s="85" t="s">
        <v>14</v>
      </c>
      <c r="G2949" s="85" t="s">
        <v>16</v>
      </c>
      <c r="H2949" s="85" t="s">
        <v>20690</v>
      </c>
      <c r="I2949" s="3" t="s">
        <v>4885</v>
      </c>
      <c r="J2949" s="85" t="s">
        <v>4435</v>
      </c>
      <c r="K2949" s="7" t="s">
        <v>3838</v>
      </c>
      <c r="L2949" s="3"/>
      <c r="M2949" s="3"/>
      <c r="N2949" s="41" t="s">
        <v>4888</v>
      </c>
      <c r="O2949" s="87">
        <v>20596</v>
      </c>
      <c r="P2949" s="87">
        <v>20596</v>
      </c>
      <c r="Q2949" s="87">
        <v>0</v>
      </c>
      <c r="R2949" s="87">
        <v>0</v>
      </c>
      <c r="S2949" s="87"/>
      <c r="T2949" s="87"/>
      <c r="U2949" s="85">
        <v>2012</v>
      </c>
      <c r="V2949" s="3" t="s">
        <v>4888</v>
      </c>
      <c r="W2949" s="3"/>
      <c r="X2949" s="3"/>
      <c r="Y2949" s="3"/>
      <c r="Z2949" s="6">
        <v>12904</v>
      </c>
      <c r="AA2949" s="160"/>
      <c r="AB2949" s="123" t="s">
        <v>4395</v>
      </c>
      <c r="AC2949" s="124"/>
      <c r="AD2949" s="41"/>
      <c r="AE2949" s="83"/>
      <c r="AF2949" s="83"/>
      <c r="AG2949" s="41"/>
      <c r="AH2949" s="41" t="s">
        <v>4460</v>
      </c>
      <c r="AI2949" s="80" t="s">
        <v>18289</v>
      </c>
      <c r="AJ2949" s="80" t="s">
        <v>20187</v>
      </c>
      <c r="AK2949" s="3"/>
      <c r="AL2949" s="85"/>
      <c r="AM2949" s="151" t="s">
        <v>19998</v>
      </c>
      <c r="AN2949" s="15"/>
      <c r="AO2949" s="166"/>
      <c r="AP2949" s="5">
        <f t="shared" si="46"/>
        <v>0</v>
      </c>
      <c r="AQ2949" s="16"/>
      <c r="AR2949" s="205">
        <v>1</v>
      </c>
      <c r="AS2949" s="16"/>
      <c r="AT2949" s="16"/>
      <c r="AU2949" s="16"/>
      <c r="AV2949" s="16"/>
      <c r="AW2949" s="16"/>
      <c r="AX2949" s="16"/>
    </row>
    <row r="2950" spans="1:50" customFormat="1" ht="15.75" hidden="1" customHeight="1" x14ac:dyDescent="0.2">
      <c r="A2950" s="7" t="s">
        <v>4900</v>
      </c>
      <c r="B2950" s="3" t="s">
        <v>27523</v>
      </c>
      <c r="C2950" s="85" t="s">
        <v>4395</v>
      </c>
      <c r="D2950" s="85" t="s">
        <v>13090</v>
      </c>
      <c r="E2950" s="202" t="s">
        <v>1800</v>
      </c>
      <c r="F2950" s="85" t="s">
        <v>68</v>
      </c>
      <c r="G2950" s="85" t="s">
        <v>71</v>
      </c>
      <c r="H2950" s="85" t="s">
        <v>20690</v>
      </c>
      <c r="I2950" s="3" t="s">
        <v>4558</v>
      </c>
      <c r="J2950" s="85" t="s">
        <v>223</v>
      </c>
      <c r="K2950" s="7" t="s">
        <v>4619</v>
      </c>
      <c r="L2950" s="3"/>
      <c r="M2950" s="3"/>
      <c r="N2950" s="41" t="s">
        <v>13921</v>
      </c>
      <c r="O2950" s="87">
        <v>0</v>
      </c>
      <c r="P2950" s="87">
        <v>0</v>
      </c>
      <c r="Q2950" s="87">
        <v>0</v>
      </c>
      <c r="R2950" s="87">
        <v>0</v>
      </c>
      <c r="S2950" s="87"/>
      <c r="T2950" s="87"/>
      <c r="U2950" s="85" t="s">
        <v>112</v>
      </c>
      <c r="V2950" s="3" t="s">
        <v>112</v>
      </c>
      <c r="W2950" s="3"/>
      <c r="X2950" s="3"/>
      <c r="Y2950" s="3"/>
      <c r="Z2950" s="6">
        <v>38665</v>
      </c>
      <c r="AA2950" s="160"/>
      <c r="AB2950" s="123" t="s">
        <v>4395</v>
      </c>
      <c r="AC2950" s="124"/>
      <c r="AD2950" s="41"/>
      <c r="AE2950" s="83"/>
      <c r="AF2950" s="83"/>
      <c r="AG2950" s="41"/>
      <c r="AH2950" s="41" t="s">
        <v>13746</v>
      </c>
      <c r="AI2950" s="80" t="s">
        <v>18290</v>
      </c>
      <c r="AJ2950" s="80" t="s">
        <v>20188</v>
      </c>
      <c r="AK2950" s="3"/>
      <c r="AL2950" s="85"/>
      <c r="AM2950" s="151" t="s">
        <v>19998</v>
      </c>
      <c r="AN2950" s="15"/>
      <c r="AO2950" s="166"/>
      <c r="AP2950" s="5">
        <f t="shared" ref="AP2950:AP3013" si="47">SUBTOTAL(109,U2950)</f>
        <v>0</v>
      </c>
      <c r="AQ2950" s="16"/>
      <c r="AR2950" s="205">
        <v>1</v>
      </c>
      <c r="AS2950" s="16"/>
      <c r="AT2950" s="16"/>
      <c r="AU2950" s="16"/>
      <c r="AV2950" s="16"/>
      <c r="AW2950" s="16"/>
      <c r="AX2950" s="16"/>
    </row>
    <row r="2951" spans="1:50" customFormat="1" ht="15.75" hidden="1" customHeight="1" x14ac:dyDescent="0.2">
      <c r="A2951" s="7" t="s">
        <v>4901</v>
      </c>
      <c r="B2951" s="3" t="s">
        <v>4902</v>
      </c>
      <c r="C2951" s="85" t="s">
        <v>4395</v>
      </c>
      <c r="D2951" s="85" t="s">
        <v>13090</v>
      </c>
      <c r="E2951" s="202" t="s">
        <v>1800</v>
      </c>
      <c r="F2951" s="85" t="s">
        <v>55</v>
      </c>
      <c r="G2951" s="85" t="s">
        <v>57</v>
      </c>
      <c r="H2951" s="85" t="s">
        <v>20690</v>
      </c>
      <c r="I2951" s="3" t="s">
        <v>4421</v>
      </c>
      <c r="J2951" s="85" t="s">
        <v>115</v>
      </c>
      <c r="K2951" s="7" t="s">
        <v>4526</v>
      </c>
      <c r="L2951" s="3"/>
      <c r="M2951" s="3"/>
      <c r="N2951" s="41" t="s">
        <v>13922</v>
      </c>
      <c r="O2951" s="87">
        <v>0</v>
      </c>
      <c r="P2951" s="87">
        <v>0</v>
      </c>
      <c r="Q2951" s="87">
        <v>0</v>
      </c>
      <c r="R2951" s="87">
        <v>0</v>
      </c>
      <c r="S2951" s="87"/>
      <c r="T2951" s="87"/>
      <c r="U2951" s="85" t="s">
        <v>112</v>
      </c>
      <c r="V2951" s="3" t="s">
        <v>112</v>
      </c>
      <c r="W2951" s="3"/>
      <c r="X2951" s="3"/>
      <c r="Y2951" s="3"/>
      <c r="Z2951" s="6">
        <v>664</v>
      </c>
      <c r="AA2951" s="160"/>
      <c r="AB2951" s="123" t="s">
        <v>4395</v>
      </c>
      <c r="AC2951" s="124"/>
      <c r="AD2951" s="41"/>
      <c r="AE2951" s="83"/>
      <c r="AF2951" s="83"/>
      <c r="AG2951" s="41"/>
      <c r="AH2951" s="41" t="s">
        <v>13741</v>
      </c>
      <c r="AI2951" s="80" t="s">
        <v>18291</v>
      </c>
      <c r="AJ2951" s="80" t="s">
        <v>20189</v>
      </c>
      <c r="AK2951" s="3"/>
      <c r="AL2951" s="85"/>
      <c r="AM2951" s="151" t="s">
        <v>19998</v>
      </c>
      <c r="AN2951" s="15"/>
      <c r="AO2951" s="166"/>
      <c r="AP2951" s="5">
        <f t="shared" si="47"/>
        <v>0</v>
      </c>
      <c r="AQ2951" s="16"/>
      <c r="AR2951" s="205">
        <v>1</v>
      </c>
      <c r="AS2951" s="16"/>
      <c r="AT2951" s="16"/>
      <c r="AU2951" s="16"/>
      <c r="AV2951" s="16"/>
      <c r="AW2951" s="16"/>
      <c r="AX2951" s="16"/>
    </row>
    <row r="2952" spans="1:50" customFormat="1" ht="15.75" hidden="1" customHeight="1" x14ac:dyDescent="0.2">
      <c r="A2952" s="7" t="s">
        <v>4903</v>
      </c>
      <c r="B2952" s="3" t="s">
        <v>4904</v>
      </c>
      <c r="C2952" s="85" t="s">
        <v>4395</v>
      </c>
      <c r="D2952" s="85" t="s">
        <v>13090</v>
      </c>
      <c r="E2952" s="202" t="s">
        <v>26418</v>
      </c>
      <c r="F2952" s="85" t="s">
        <v>55</v>
      </c>
      <c r="G2952" s="85" t="s">
        <v>63</v>
      </c>
      <c r="H2952" s="85" t="s">
        <v>20690</v>
      </c>
      <c r="I2952" s="3" t="s">
        <v>4399</v>
      </c>
      <c r="J2952" s="85" t="s">
        <v>4406</v>
      </c>
      <c r="K2952" s="7" t="s">
        <v>4407</v>
      </c>
      <c r="L2952" s="3"/>
      <c r="M2952" s="3"/>
      <c r="N2952" s="41" t="s">
        <v>29393</v>
      </c>
      <c r="O2952" s="87">
        <v>0</v>
      </c>
      <c r="P2952" s="87">
        <v>0</v>
      </c>
      <c r="Q2952" s="87">
        <v>0</v>
      </c>
      <c r="R2952" s="87">
        <v>0</v>
      </c>
      <c r="S2952" s="87"/>
      <c r="T2952" s="87"/>
      <c r="U2952" s="85" t="s">
        <v>112</v>
      </c>
      <c r="V2952" s="3" t="s">
        <v>112</v>
      </c>
      <c r="W2952" s="3"/>
      <c r="X2952" s="3"/>
      <c r="Y2952" s="3"/>
      <c r="Z2952" s="6">
        <v>85664</v>
      </c>
      <c r="AA2952" s="160"/>
      <c r="AB2952" s="123" t="s">
        <v>4395</v>
      </c>
      <c r="AC2952" s="124"/>
      <c r="AD2952" s="41"/>
      <c r="AE2952" s="83"/>
      <c r="AF2952" s="83"/>
      <c r="AG2952" s="41"/>
      <c r="AH2952" s="41" t="s">
        <v>63</v>
      </c>
      <c r="AI2952" s="80" t="s">
        <v>18292</v>
      </c>
      <c r="AJ2952" s="80" t="s">
        <v>20190</v>
      </c>
      <c r="AK2952" s="3"/>
      <c r="AL2952" s="85"/>
      <c r="AM2952" s="151" t="s">
        <v>19998</v>
      </c>
      <c r="AN2952" s="15"/>
      <c r="AO2952" s="166"/>
      <c r="AP2952" s="5">
        <f t="shared" si="47"/>
        <v>0</v>
      </c>
      <c r="AQ2952" s="16"/>
      <c r="AR2952" s="205">
        <v>1</v>
      </c>
      <c r="AS2952" s="16"/>
      <c r="AT2952" s="16"/>
      <c r="AU2952" s="16"/>
      <c r="AV2952" s="16"/>
      <c r="AW2952" s="16"/>
      <c r="AX2952" s="16"/>
    </row>
    <row r="2953" spans="1:50" customFormat="1" ht="15.75" hidden="1" customHeight="1" x14ac:dyDescent="0.2">
      <c r="A2953" s="7" t="s">
        <v>4905</v>
      </c>
      <c r="B2953" s="3" t="s">
        <v>4906</v>
      </c>
      <c r="C2953" s="85" t="s">
        <v>4395</v>
      </c>
      <c r="D2953" s="85" t="s">
        <v>13090</v>
      </c>
      <c r="E2953" s="202" t="s">
        <v>1800</v>
      </c>
      <c r="F2953" s="85" t="s">
        <v>68</v>
      </c>
      <c r="G2953" s="85" t="s">
        <v>70</v>
      </c>
      <c r="H2953" s="85" t="s">
        <v>20690</v>
      </c>
      <c r="I2953" s="3"/>
      <c r="J2953" s="85" t="s">
        <v>4406</v>
      </c>
      <c r="K2953" s="7" t="s">
        <v>4407</v>
      </c>
      <c r="L2953" s="3"/>
      <c r="M2953" s="3"/>
      <c r="N2953" s="41" t="s">
        <v>5583</v>
      </c>
      <c r="O2953" s="87">
        <v>0</v>
      </c>
      <c r="P2953" s="87">
        <v>0</v>
      </c>
      <c r="Q2953" s="87">
        <v>0</v>
      </c>
      <c r="R2953" s="87">
        <v>0</v>
      </c>
      <c r="S2953" s="87"/>
      <c r="T2953" s="87"/>
      <c r="U2953" s="85" t="s">
        <v>112</v>
      </c>
      <c r="V2953" s="3" t="s">
        <v>112</v>
      </c>
      <c r="W2953" s="3"/>
      <c r="X2953" s="3"/>
      <c r="Y2953" s="3"/>
      <c r="Z2953" s="6">
        <v>30000</v>
      </c>
      <c r="AA2953" s="160"/>
      <c r="AB2953" s="123" t="s">
        <v>4395</v>
      </c>
      <c r="AC2953" s="124"/>
      <c r="AD2953" s="41"/>
      <c r="AE2953" s="83"/>
      <c r="AF2953" s="83"/>
      <c r="AG2953" s="41"/>
      <c r="AH2953" s="41" t="s">
        <v>13745</v>
      </c>
      <c r="AI2953" s="80" t="s">
        <v>18293</v>
      </c>
      <c r="AJ2953" s="80" t="s">
        <v>20191</v>
      </c>
      <c r="AK2953" s="3"/>
      <c r="AL2953" s="85"/>
      <c r="AM2953" s="151" t="s">
        <v>19998</v>
      </c>
      <c r="AN2953" s="15"/>
      <c r="AO2953" s="166"/>
      <c r="AP2953" s="5">
        <f t="shared" si="47"/>
        <v>0</v>
      </c>
      <c r="AQ2953" s="16"/>
      <c r="AR2953" s="205">
        <v>1</v>
      </c>
      <c r="AS2953" s="16"/>
      <c r="AT2953" s="16"/>
      <c r="AU2953" s="16"/>
      <c r="AV2953" s="16"/>
      <c r="AW2953" s="16"/>
      <c r="AX2953" s="16"/>
    </row>
    <row r="2954" spans="1:50" customFormat="1" ht="15.75" hidden="1" customHeight="1" x14ac:dyDescent="0.2">
      <c r="A2954" s="7" t="s">
        <v>4907</v>
      </c>
      <c r="B2954" s="3" t="s">
        <v>4908</v>
      </c>
      <c r="C2954" s="85" t="s">
        <v>4395</v>
      </c>
      <c r="D2954" s="85" t="s">
        <v>13090</v>
      </c>
      <c r="E2954" s="202" t="s">
        <v>26712</v>
      </c>
      <c r="F2954" s="85" t="s">
        <v>40</v>
      </c>
      <c r="G2954" s="85" t="s">
        <v>41</v>
      </c>
      <c r="H2954" s="85" t="s">
        <v>20690</v>
      </c>
      <c r="I2954" s="3" t="s">
        <v>6379</v>
      </c>
      <c r="J2954" s="85" t="s">
        <v>223</v>
      </c>
      <c r="K2954" s="7" t="s">
        <v>4909</v>
      </c>
      <c r="L2954" s="3"/>
      <c r="M2954" s="3"/>
      <c r="N2954" s="41" t="s">
        <v>4910</v>
      </c>
      <c r="O2954" s="87">
        <v>1256825</v>
      </c>
      <c r="P2954" s="87">
        <v>1235957</v>
      </c>
      <c r="Q2954" s="87">
        <v>20868</v>
      </c>
      <c r="R2954" s="87">
        <v>0</v>
      </c>
      <c r="S2954" s="87"/>
      <c r="T2954" s="87"/>
      <c r="U2954" s="85">
        <v>2013</v>
      </c>
      <c r="V2954" s="3" t="s">
        <v>4910</v>
      </c>
      <c r="W2954" s="3"/>
      <c r="X2954" s="3"/>
      <c r="Y2954" s="3"/>
      <c r="Z2954" s="6">
        <v>214032</v>
      </c>
      <c r="AA2954" s="160"/>
      <c r="AB2954" s="123" t="s">
        <v>4395</v>
      </c>
      <c r="AC2954" s="124"/>
      <c r="AD2954" s="41"/>
      <c r="AE2954" s="83"/>
      <c r="AF2954" s="83"/>
      <c r="AG2954" s="41"/>
      <c r="AH2954" s="41" t="s">
        <v>7061</v>
      </c>
      <c r="AI2954" s="80" t="s">
        <v>18294</v>
      </c>
      <c r="AJ2954" s="80" t="s">
        <v>13923</v>
      </c>
      <c r="AK2954" s="3"/>
      <c r="AL2954" s="85"/>
      <c r="AM2954" s="151" t="s">
        <v>19998</v>
      </c>
      <c r="AN2954" s="15"/>
      <c r="AO2954" s="166"/>
      <c r="AP2954" s="5">
        <f t="shared" si="47"/>
        <v>0</v>
      </c>
      <c r="AQ2954" s="16"/>
      <c r="AR2954" s="205">
        <v>1</v>
      </c>
      <c r="AS2954" s="16"/>
      <c r="AT2954" s="16"/>
      <c r="AU2954" s="16"/>
      <c r="AV2954" s="16"/>
      <c r="AW2954" s="16"/>
      <c r="AX2954" s="16"/>
    </row>
    <row r="2955" spans="1:50" customFormat="1" ht="15.75" hidden="1" customHeight="1" x14ac:dyDescent="0.2">
      <c r="A2955" s="7" t="s">
        <v>4911</v>
      </c>
      <c r="B2955" s="3" t="s">
        <v>4912</v>
      </c>
      <c r="C2955" s="85" t="s">
        <v>4395</v>
      </c>
      <c r="D2955" s="85" t="s">
        <v>13090</v>
      </c>
      <c r="E2955" s="202" t="s">
        <v>26712</v>
      </c>
      <c r="F2955" s="85" t="s">
        <v>55</v>
      </c>
      <c r="G2955" s="85" t="s">
        <v>63</v>
      </c>
      <c r="H2955" s="85" t="s">
        <v>20690</v>
      </c>
      <c r="I2955" s="3" t="s">
        <v>4399</v>
      </c>
      <c r="J2955" s="85" t="s">
        <v>4406</v>
      </c>
      <c r="K2955" s="7" t="s">
        <v>4407</v>
      </c>
      <c r="L2955" s="3"/>
      <c r="M2955" s="3"/>
      <c r="N2955" s="41" t="s">
        <v>13924</v>
      </c>
      <c r="O2955" s="87">
        <v>557155</v>
      </c>
      <c r="P2955" s="87">
        <v>372849</v>
      </c>
      <c r="Q2955" s="87">
        <v>184306</v>
      </c>
      <c r="R2955" s="87">
        <v>0</v>
      </c>
      <c r="S2955" s="87"/>
      <c r="T2955" s="87"/>
      <c r="U2955" s="85">
        <v>2014</v>
      </c>
      <c r="V2955" s="3" t="s">
        <v>4913</v>
      </c>
      <c r="W2955" s="3"/>
      <c r="X2955" s="3"/>
      <c r="Y2955" s="3"/>
      <c r="Z2955" s="6">
        <v>104843</v>
      </c>
      <c r="AA2955" s="160"/>
      <c r="AB2955" s="123" t="s">
        <v>4395</v>
      </c>
      <c r="AC2955" s="124"/>
      <c r="AD2955" s="41"/>
      <c r="AE2955" s="83"/>
      <c r="AF2955" s="83"/>
      <c r="AG2955" s="41"/>
      <c r="AH2955" s="41" t="s">
        <v>63</v>
      </c>
      <c r="AI2955" s="80" t="s">
        <v>18295</v>
      </c>
      <c r="AJ2955" s="80" t="s">
        <v>20192</v>
      </c>
      <c r="AK2955" s="3"/>
      <c r="AL2955" s="85"/>
      <c r="AM2955" s="151" t="s">
        <v>19998</v>
      </c>
      <c r="AN2955" s="15"/>
      <c r="AO2955" s="166"/>
      <c r="AP2955" s="5">
        <f t="shared" si="47"/>
        <v>0</v>
      </c>
      <c r="AQ2955" s="16"/>
      <c r="AR2955" s="205">
        <v>1</v>
      </c>
      <c r="AS2955" s="16"/>
      <c r="AT2955" s="16"/>
      <c r="AU2955" s="16"/>
      <c r="AV2955" s="16"/>
      <c r="AW2955" s="16"/>
      <c r="AX2955" s="16"/>
    </row>
    <row r="2956" spans="1:50" customFormat="1" ht="15.75" hidden="1" customHeight="1" x14ac:dyDescent="0.2">
      <c r="A2956" s="7" t="s">
        <v>4914</v>
      </c>
      <c r="B2956" s="3" t="s">
        <v>4915</v>
      </c>
      <c r="C2956" s="85" t="s">
        <v>4395</v>
      </c>
      <c r="D2956" s="85" t="s">
        <v>13090</v>
      </c>
      <c r="E2956" s="202" t="s">
        <v>1800</v>
      </c>
      <c r="F2956" s="85" t="s">
        <v>55</v>
      </c>
      <c r="G2956" s="85" t="s">
        <v>63</v>
      </c>
      <c r="H2956" s="85" t="s">
        <v>20690</v>
      </c>
      <c r="I2956" s="3" t="s">
        <v>4399</v>
      </c>
      <c r="J2956" s="85" t="s">
        <v>4406</v>
      </c>
      <c r="K2956" s="7" t="s">
        <v>4407</v>
      </c>
      <c r="L2956" s="3"/>
      <c r="M2956" s="3"/>
      <c r="N2956" s="41" t="s">
        <v>4717</v>
      </c>
      <c r="O2956" s="87">
        <v>0</v>
      </c>
      <c r="P2956" s="87">
        <v>0</v>
      </c>
      <c r="Q2956" s="87">
        <v>0</v>
      </c>
      <c r="R2956" s="87">
        <v>0</v>
      </c>
      <c r="S2956" s="87"/>
      <c r="T2956" s="87"/>
      <c r="U2956" s="85" t="s">
        <v>112</v>
      </c>
      <c r="V2956" s="3" t="s">
        <v>112</v>
      </c>
      <c r="W2956" s="3"/>
      <c r="X2956" s="3"/>
      <c r="Y2956" s="3"/>
      <c r="Z2956" s="6">
        <v>19221</v>
      </c>
      <c r="AA2956" s="160"/>
      <c r="AB2956" s="123" t="s">
        <v>4395</v>
      </c>
      <c r="AC2956" s="124"/>
      <c r="AD2956" s="41"/>
      <c r="AE2956" s="83"/>
      <c r="AF2956" s="83"/>
      <c r="AG2956" s="41"/>
      <c r="AH2956" s="41" t="s">
        <v>63</v>
      </c>
      <c r="AI2956" s="80" t="s">
        <v>18296</v>
      </c>
      <c r="AJ2956" s="80" t="s">
        <v>20193</v>
      </c>
      <c r="AK2956" s="3"/>
      <c r="AL2956" s="85"/>
      <c r="AM2956" s="151" t="s">
        <v>19998</v>
      </c>
      <c r="AN2956" s="15"/>
      <c r="AO2956" s="166"/>
      <c r="AP2956" s="5">
        <f t="shared" si="47"/>
        <v>0</v>
      </c>
      <c r="AQ2956" s="16"/>
      <c r="AR2956" s="205">
        <v>1</v>
      </c>
      <c r="AS2956" s="16"/>
      <c r="AT2956" s="16"/>
      <c r="AU2956" s="16"/>
      <c r="AV2956" s="16"/>
      <c r="AW2956" s="16"/>
      <c r="AX2956" s="16"/>
    </row>
    <row r="2957" spans="1:50" customFormat="1" ht="15.75" hidden="1" customHeight="1" x14ac:dyDescent="0.2">
      <c r="A2957" s="7" t="s">
        <v>4916</v>
      </c>
      <c r="B2957" s="3" t="s">
        <v>4917</v>
      </c>
      <c r="C2957" s="85" t="s">
        <v>4395</v>
      </c>
      <c r="D2957" s="85" t="s">
        <v>13090</v>
      </c>
      <c r="E2957" s="202" t="s">
        <v>26418</v>
      </c>
      <c r="F2957" s="85" t="s">
        <v>40</v>
      </c>
      <c r="G2957" s="85" t="s">
        <v>43</v>
      </c>
      <c r="H2957" s="85" t="s">
        <v>20690</v>
      </c>
      <c r="I2957" s="3" t="s">
        <v>4396</v>
      </c>
      <c r="J2957" s="85" t="s">
        <v>115</v>
      </c>
      <c r="K2957" s="7" t="s">
        <v>437</v>
      </c>
      <c r="L2957" s="3"/>
      <c r="M2957" s="3"/>
      <c r="N2957" s="41" t="s">
        <v>7889</v>
      </c>
      <c r="O2957" s="87">
        <v>0</v>
      </c>
      <c r="P2957" s="87">
        <v>0</v>
      </c>
      <c r="Q2957" s="87">
        <v>0</v>
      </c>
      <c r="R2957" s="87">
        <v>0</v>
      </c>
      <c r="S2957" s="87"/>
      <c r="T2957" s="87"/>
      <c r="U2957" s="85" t="s">
        <v>112</v>
      </c>
      <c r="V2957" s="3" t="s">
        <v>112</v>
      </c>
      <c r="W2957" s="3"/>
      <c r="X2957" s="3"/>
      <c r="Y2957" s="3"/>
      <c r="Z2957" s="6">
        <v>0</v>
      </c>
      <c r="AA2957" s="160"/>
      <c r="AB2957" s="123" t="s">
        <v>4395</v>
      </c>
      <c r="AC2957" s="124"/>
      <c r="AD2957" s="41"/>
      <c r="AE2957" s="83"/>
      <c r="AF2957" s="83"/>
      <c r="AG2957" s="41"/>
      <c r="AH2957" s="41" t="s">
        <v>7061</v>
      </c>
      <c r="AI2957" s="80" t="s">
        <v>18297</v>
      </c>
      <c r="AJ2957" s="80" t="s">
        <v>20194</v>
      </c>
      <c r="AK2957" s="3"/>
      <c r="AL2957" s="85"/>
      <c r="AM2957" s="151" t="s">
        <v>19998</v>
      </c>
      <c r="AN2957" s="15"/>
      <c r="AO2957" s="166"/>
      <c r="AP2957" s="5">
        <f t="shared" si="47"/>
        <v>0</v>
      </c>
      <c r="AQ2957" s="16"/>
      <c r="AR2957" s="205">
        <v>1</v>
      </c>
      <c r="AS2957" s="16"/>
      <c r="AT2957" s="16"/>
      <c r="AU2957" s="16"/>
      <c r="AV2957" s="16"/>
      <c r="AW2957" s="16"/>
      <c r="AX2957" s="16"/>
    </row>
    <row r="2958" spans="1:50" customFormat="1" ht="15.75" hidden="1" customHeight="1" x14ac:dyDescent="0.2">
      <c r="A2958" s="7" t="s">
        <v>4918</v>
      </c>
      <c r="B2958" s="3" t="s">
        <v>4919</v>
      </c>
      <c r="C2958" s="85" t="s">
        <v>4395</v>
      </c>
      <c r="D2958" s="85" t="s">
        <v>13090</v>
      </c>
      <c r="E2958" s="202" t="s">
        <v>26418</v>
      </c>
      <c r="F2958" s="85" t="s">
        <v>40</v>
      </c>
      <c r="G2958" s="85" t="s">
        <v>43</v>
      </c>
      <c r="H2958" s="85" t="s">
        <v>20690</v>
      </c>
      <c r="I2958" s="3" t="s">
        <v>4396</v>
      </c>
      <c r="J2958" s="85" t="s">
        <v>115</v>
      </c>
      <c r="K2958" s="7" t="s">
        <v>437</v>
      </c>
      <c r="L2958" s="3"/>
      <c r="M2958" s="3"/>
      <c r="N2958" s="41" t="s">
        <v>7889</v>
      </c>
      <c r="O2958" s="87">
        <v>0</v>
      </c>
      <c r="P2958" s="87">
        <v>0</v>
      </c>
      <c r="Q2958" s="87">
        <v>0</v>
      </c>
      <c r="R2958" s="87">
        <v>0</v>
      </c>
      <c r="S2958" s="87"/>
      <c r="T2958" s="87"/>
      <c r="U2958" s="85" t="s">
        <v>112</v>
      </c>
      <c r="V2958" s="3" t="s">
        <v>112</v>
      </c>
      <c r="W2958" s="3"/>
      <c r="X2958" s="3"/>
      <c r="Y2958" s="3"/>
      <c r="Z2958" s="6">
        <v>30280</v>
      </c>
      <c r="AA2958" s="160"/>
      <c r="AB2958" s="123" t="s">
        <v>4395</v>
      </c>
      <c r="AC2958" s="124"/>
      <c r="AD2958" s="41"/>
      <c r="AE2958" s="83"/>
      <c r="AF2958" s="83"/>
      <c r="AG2958" s="41"/>
      <c r="AH2958" s="41" t="s">
        <v>7061</v>
      </c>
      <c r="AI2958" s="80" t="s">
        <v>18298</v>
      </c>
      <c r="AJ2958" s="80" t="s">
        <v>20195</v>
      </c>
      <c r="AK2958" s="3"/>
      <c r="AL2958" s="85"/>
      <c r="AM2958" s="151" t="s">
        <v>19998</v>
      </c>
      <c r="AN2958" s="15"/>
      <c r="AO2958" s="166"/>
      <c r="AP2958" s="5">
        <f t="shared" si="47"/>
        <v>0</v>
      </c>
      <c r="AQ2958" s="16"/>
      <c r="AR2958" s="205">
        <v>1</v>
      </c>
      <c r="AS2958" s="16"/>
      <c r="AT2958" s="16"/>
      <c r="AU2958" s="16"/>
      <c r="AV2958" s="16"/>
      <c r="AW2958" s="16"/>
      <c r="AX2958" s="16"/>
    </row>
    <row r="2959" spans="1:50" customFormat="1" ht="15.75" hidden="1" customHeight="1" x14ac:dyDescent="0.2">
      <c r="A2959" s="7" t="s">
        <v>4920</v>
      </c>
      <c r="B2959" s="3" t="s">
        <v>4921</v>
      </c>
      <c r="C2959" s="85" t="s">
        <v>4395</v>
      </c>
      <c r="D2959" s="85" t="s">
        <v>13090</v>
      </c>
      <c r="E2959" s="202" t="s">
        <v>1800</v>
      </c>
      <c r="F2959" s="85" t="s">
        <v>55</v>
      </c>
      <c r="G2959" s="85" t="s">
        <v>63</v>
      </c>
      <c r="H2959" s="85" t="s">
        <v>20690</v>
      </c>
      <c r="I2959" s="3"/>
      <c r="J2959" s="85" t="s">
        <v>4406</v>
      </c>
      <c r="K2959" s="7" t="s">
        <v>4407</v>
      </c>
      <c r="L2959" s="3"/>
      <c r="M2959" s="3"/>
      <c r="N2959" s="41" t="s">
        <v>13925</v>
      </c>
      <c r="O2959" s="87">
        <v>0</v>
      </c>
      <c r="P2959" s="87">
        <v>0</v>
      </c>
      <c r="Q2959" s="87">
        <v>0</v>
      </c>
      <c r="R2959" s="87">
        <v>0</v>
      </c>
      <c r="S2959" s="87"/>
      <c r="T2959" s="87"/>
      <c r="U2959" s="85" t="s">
        <v>112</v>
      </c>
      <c r="V2959" s="3" t="s">
        <v>112</v>
      </c>
      <c r="W2959" s="3"/>
      <c r="X2959" s="3"/>
      <c r="Y2959" s="3"/>
      <c r="Z2959" s="6">
        <v>48000</v>
      </c>
      <c r="AA2959" s="160"/>
      <c r="AB2959" s="123" t="s">
        <v>4395</v>
      </c>
      <c r="AC2959" s="124"/>
      <c r="AD2959" s="41"/>
      <c r="AE2959" s="83"/>
      <c r="AF2959" s="83"/>
      <c r="AG2959" s="41"/>
      <c r="AH2959" s="41" t="s">
        <v>63</v>
      </c>
      <c r="AI2959" s="80" t="s">
        <v>18299</v>
      </c>
      <c r="AJ2959" s="80" t="s">
        <v>20196</v>
      </c>
      <c r="AK2959" s="3"/>
      <c r="AL2959" s="85"/>
      <c r="AM2959" s="151" t="s">
        <v>19998</v>
      </c>
      <c r="AN2959" s="15"/>
      <c r="AO2959" s="166"/>
      <c r="AP2959" s="5">
        <f t="shared" si="47"/>
        <v>0</v>
      </c>
      <c r="AQ2959" s="16"/>
      <c r="AR2959" s="205">
        <v>1</v>
      </c>
      <c r="AS2959" s="16"/>
      <c r="AT2959" s="16"/>
      <c r="AU2959" s="16"/>
      <c r="AV2959" s="16"/>
      <c r="AW2959" s="16"/>
      <c r="AX2959" s="16"/>
    </row>
    <row r="2960" spans="1:50" customFormat="1" ht="15.75" hidden="1" customHeight="1" x14ac:dyDescent="0.2">
      <c r="A2960" s="7" t="s">
        <v>4922</v>
      </c>
      <c r="B2960" s="3" t="s">
        <v>16286</v>
      </c>
      <c r="C2960" s="85" t="s">
        <v>4395</v>
      </c>
      <c r="D2960" s="85" t="s">
        <v>13090</v>
      </c>
      <c r="E2960" s="202" t="s">
        <v>26712</v>
      </c>
      <c r="F2960" s="85" t="s">
        <v>40</v>
      </c>
      <c r="G2960" s="85" t="s">
        <v>43</v>
      </c>
      <c r="H2960" s="85" t="s">
        <v>20690</v>
      </c>
      <c r="I2960" s="3" t="s">
        <v>4421</v>
      </c>
      <c r="J2960" s="85" t="s">
        <v>115</v>
      </c>
      <c r="K2960" s="7" t="s">
        <v>437</v>
      </c>
      <c r="L2960" s="3"/>
      <c r="M2960" s="3"/>
      <c r="N2960" s="41" t="s">
        <v>4923</v>
      </c>
      <c r="O2960" s="87">
        <v>17299</v>
      </c>
      <c r="P2960" s="87">
        <v>17149</v>
      </c>
      <c r="Q2960" s="87">
        <v>150</v>
      </c>
      <c r="R2960" s="87">
        <v>0</v>
      </c>
      <c r="S2960" s="87"/>
      <c r="T2960" s="87"/>
      <c r="U2960" s="85">
        <v>2012</v>
      </c>
      <c r="V2960" s="3" t="s">
        <v>4923</v>
      </c>
      <c r="W2960" s="3"/>
      <c r="X2960" s="3"/>
      <c r="Y2960" s="3"/>
      <c r="Z2960" s="6">
        <v>10000</v>
      </c>
      <c r="AA2960" s="160"/>
      <c r="AB2960" s="123" t="s">
        <v>4395</v>
      </c>
      <c r="AC2960" s="124"/>
      <c r="AD2960" s="41"/>
      <c r="AE2960" s="83"/>
      <c r="AF2960" s="83"/>
      <c r="AG2960" s="41"/>
      <c r="AH2960" s="41" t="s">
        <v>7061</v>
      </c>
      <c r="AI2960" s="80" t="s">
        <v>18300</v>
      </c>
      <c r="AJ2960" s="80" t="s">
        <v>20197</v>
      </c>
      <c r="AK2960" s="3"/>
      <c r="AL2960" s="85"/>
      <c r="AM2960" s="151" t="s">
        <v>19998</v>
      </c>
      <c r="AN2960" s="15"/>
      <c r="AO2960" s="166"/>
      <c r="AP2960" s="5">
        <f t="shared" si="47"/>
        <v>0</v>
      </c>
      <c r="AQ2960" s="16"/>
      <c r="AR2960" s="205">
        <v>1</v>
      </c>
      <c r="AS2960" s="16"/>
      <c r="AT2960" s="16"/>
      <c r="AU2960" s="16"/>
      <c r="AV2960" s="16"/>
      <c r="AW2960" s="16"/>
      <c r="AX2960" s="16"/>
    </row>
    <row r="2961" spans="1:50" customFormat="1" ht="15.75" hidden="1" customHeight="1" x14ac:dyDescent="0.2">
      <c r="A2961" s="7" t="s">
        <v>4924</v>
      </c>
      <c r="B2961" s="3" t="s">
        <v>4925</v>
      </c>
      <c r="C2961" s="85" t="s">
        <v>4395</v>
      </c>
      <c r="D2961" s="85" t="s">
        <v>13090</v>
      </c>
      <c r="E2961" s="202" t="s">
        <v>26712</v>
      </c>
      <c r="F2961" s="85" t="s">
        <v>40</v>
      </c>
      <c r="G2961" s="85" t="s">
        <v>43</v>
      </c>
      <c r="H2961" s="85" t="s">
        <v>20690</v>
      </c>
      <c r="I2961" s="3" t="s">
        <v>4421</v>
      </c>
      <c r="J2961" s="85" t="s">
        <v>115</v>
      </c>
      <c r="K2961" s="7" t="s">
        <v>4926</v>
      </c>
      <c r="L2961" s="3"/>
      <c r="M2961" s="3"/>
      <c r="N2961" s="41" t="s">
        <v>4923</v>
      </c>
      <c r="O2961" s="87">
        <v>297901</v>
      </c>
      <c r="P2961" s="87">
        <v>74177</v>
      </c>
      <c r="Q2961" s="87">
        <v>223724</v>
      </c>
      <c r="R2961" s="87">
        <v>0</v>
      </c>
      <c r="S2961" s="87"/>
      <c r="T2961" s="87"/>
      <c r="U2961" s="85">
        <v>2012</v>
      </c>
      <c r="V2961" s="3" t="s">
        <v>112</v>
      </c>
      <c r="W2961" s="3"/>
      <c r="X2961" s="3"/>
      <c r="Y2961" s="3"/>
      <c r="Z2961" s="6">
        <v>10000</v>
      </c>
      <c r="AA2961" s="160"/>
      <c r="AB2961" s="123" t="s">
        <v>4395</v>
      </c>
      <c r="AC2961" s="124"/>
      <c r="AD2961" s="41"/>
      <c r="AE2961" s="83"/>
      <c r="AF2961" s="83"/>
      <c r="AG2961" s="41"/>
      <c r="AH2961" s="41" t="s">
        <v>7061</v>
      </c>
      <c r="AI2961" s="80" t="s">
        <v>18301</v>
      </c>
      <c r="AJ2961" s="80" t="s">
        <v>20198</v>
      </c>
      <c r="AK2961" s="3"/>
      <c r="AL2961" s="85"/>
      <c r="AM2961" s="151" t="s">
        <v>19998</v>
      </c>
      <c r="AN2961" s="15"/>
      <c r="AO2961" s="166"/>
      <c r="AP2961" s="5">
        <f t="shared" si="47"/>
        <v>0</v>
      </c>
      <c r="AQ2961" s="16"/>
      <c r="AR2961" s="205">
        <v>1</v>
      </c>
      <c r="AS2961" s="16"/>
      <c r="AT2961" s="16"/>
      <c r="AU2961" s="16"/>
      <c r="AV2961" s="16"/>
      <c r="AW2961" s="16"/>
      <c r="AX2961" s="16"/>
    </row>
    <row r="2962" spans="1:50" customFormat="1" ht="15.75" hidden="1" customHeight="1" x14ac:dyDescent="0.2">
      <c r="A2962" s="7" t="s">
        <v>4927</v>
      </c>
      <c r="B2962" s="3" t="s">
        <v>4928</v>
      </c>
      <c r="C2962" s="85" t="s">
        <v>4395</v>
      </c>
      <c r="D2962" s="85" t="s">
        <v>13090</v>
      </c>
      <c r="E2962" s="202" t="s">
        <v>26712</v>
      </c>
      <c r="F2962" s="85" t="s">
        <v>40</v>
      </c>
      <c r="G2962" s="85" t="s">
        <v>15326</v>
      </c>
      <c r="H2962" s="85" t="s">
        <v>20690</v>
      </c>
      <c r="I2962" s="3" t="s">
        <v>4421</v>
      </c>
      <c r="J2962" s="85" t="s">
        <v>223</v>
      </c>
      <c r="K2962" s="7" t="s">
        <v>4619</v>
      </c>
      <c r="L2962" s="3"/>
      <c r="M2962" s="3"/>
      <c r="N2962" s="41" t="s">
        <v>20769</v>
      </c>
      <c r="O2962" s="87">
        <v>57044</v>
      </c>
      <c r="P2962" s="87">
        <v>27583</v>
      </c>
      <c r="Q2962" s="87">
        <v>29461</v>
      </c>
      <c r="R2962" s="87">
        <v>0</v>
      </c>
      <c r="S2962" s="87"/>
      <c r="T2962" s="87"/>
      <c r="U2962" s="85">
        <v>2012</v>
      </c>
      <c r="V2962" s="3" t="s">
        <v>4665</v>
      </c>
      <c r="W2962" s="3"/>
      <c r="X2962" s="3"/>
      <c r="Y2962" s="3"/>
      <c r="Z2962" s="6">
        <v>10000</v>
      </c>
      <c r="AA2962" s="160"/>
      <c r="AB2962" s="123" t="s">
        <v>4395</v>
      </c>
      <c r="AC2962" s="124"/>
      <c r="AD2962" s="41"/>
      <c r="AE2962" s="83"/>
      <c r="AF2962" s="83"/>
      <c r="AG2962" s="41"/>
      <c r="AH2962" s="41" t="s">
        <v>7061</v>
      </c>
      <c r="AI2962" s="80" t="s">
        <v>18302</v>
      </c>
      <c r="AJ2962" s="80" t="s">
        <v>13490</v>
      </c>
      <c r="AK2962" s="3"/>
      <c r="AL2962" s="85"/>
      <c r="AM2962" s="151" t="s">
        <v>19998</v>
      </c>
      <c r="AN2962" s="15"/>
      <c r="AO2962" s="166"/>
      <c r="AP2962" s="5">
        <f t="shared" si="47"/>
        <v>0</v>
      </c>
      <c r="AQ2962" s="16"/>
      <c r="AR2962" s="205">
        <v>1</v>
      </c>
      <c r="AS2962" s="16"/>
      <c r="AT2962" s="16"/>
      <c r="AU2962" s="16"/>
      <c r="AV2962" s="16"/>
      <c r="AW2962" s="16"/>
      <c r="AX2962" s="16"/>
    </row>
    <row r="2963" spans="1:50" customFormat="1" ht="15.75" hidden="1" customHeight="1" x14ac:dyDescent="0.2">
      <c r="A2963" s="7" t="s">
        <v>4929</v>
      </c>
      <c r="B2963" s="3" t="s">
        <v>4930</v>
      </c>
      <c r="C2963" s="85" t="s">
        <v>4395</v>
      </c>
      <c r="D2963" s="85" t="s">
        <v>13090</v>
      </c>
      <c r="E2963" s="202" t="s">
        <v>26418</v>
      </c>
      <c r="F2963" s="85" t="s">
        <v>55</v>
      </c>
      <c r="G2963" s="85" t="s">
        <v>63</v>
      </c>
      <c r="H2963" s="85" t="s">
        <v>20690</v>
      </c>
      <c r="I2963" s="3" t="s">
        <v>4399</v>
      </c>
      <c r="J2963" s="85" t="s">
        <v>4406</v>
      </c>
      <c r="K2963" s="7" t="s">
        <v>4407</v>
      </c>
      <c r="L2963" s="3"/>
      <c r="M2963" s="3"/>
      <c r="N2963" s="41" t="s">
        <v>29395</v>
      </c>
      <c r="O2963" s="87">
        <v>0</v>
      </c>
      <c r="P2963" s="87">
        <v>0</v>
      </c>
      <c r="Q2963" s="87">
        <v>0</v>
      </c>
      <c r="R2963" s="87">
        <v>0</v>
      </c>
      <c r="S2963" s="87"/>
      <c r="T2963" s="87"/>
      <c r="U2963" s="85" t="s">
        <v>112</v>
      </c>
      <c r="V2963" s="3" t="s">
        <v>112</v>
      </c>
      <c r="W2963" s="3"/>
      <c r="X2963" s="3"/>
      <c r="Y2963" s="3"/>
      <c r="Z2963" s="6">
        <v>24850</v>
      </c>
      <c r="AA2963" s="160"/>
      <c r="AB2963" s="123" t="s">
        <v>4395</v>
      </c>
      <c r="AC2963" s="124"/>
      <c r="AD2963" s="41"/>
      <c r="AE2963" s="83"/>
      <c r="AF2963" s="83"/>
      <c r="AG2963" s="41"/>
      <c r="AH2963" s="41" t="s">
        <v>63</v>
      </c>
      <c r="AI2963" s="80" t="s">
        <v>18303</v>
      </c>
      <c r="AJ2963" s="80" t="s">
        <v>20199</v>
      </c>
      <c r="AK2963" s="3"/>
      <c r="AL2963" s="85"/>
      <c r="AM2963" s="151" t="s">
        <v>19998</v>
      </c>
      <c r="AN2963" s="15"/>
      <c r="AO2963" s="166"/>
      <c r="AP2963" s="5">
        <f t="shared" si="47"/>
        <v>0</v>
      </c>
      <c r="AQ2963" s="16"/>
      <c r="AR2963" s="205">
        <v>1</v>
      </c>
      <c r="AS2963" s="16"/>
      <c r="AT2963" s="16"/>
      <c r="AU2963" s="16"/>
      <c r="AV2963" s="16"/>
      <c r="AW2963" s="16"/>
      <c r="AX2963" s="16"/>
    </row>
    <row r="2964" spans="1:50" customFormat="1" ht="15.75" hidden="1" customHeight="1" x14ac:dyDescent="0.2">
      <c r="A2964" s="7" t="s">
        <v>4931</v>
      </c>
      <c r="B2964" s="3" t="s">
        <v>4932</v>
      </c>
      <c r="C2964" s="85" t="s">
        <v>4395</v>
      </c>
      <c r="D2964" s="85" t="s">
        <v>13090</v>
      </c>
      <c r="E2964" s="202" t="s">
        <v>26712</v>
      </c>
      <c r="F2964" s="85" t="s">
        <v>40</v>
      </c>
      <c r="G2964" s="85" t="s">
        <v>44</v>
      </c>
      <c r="H2964" s="85" t="s">
        <v>20690</v>
      </c>
      <c r="I2964" s="3" t="s">
        <v>26093</v>
      </c>
      <c r="J2964" s="85" t="s">
        <v>115</v>
      </c>
      <c r="K2964" s="7" t="s">
        <v>116</v>
      </c>
      <c r="L2964" s="3"/>
      <c r="M2964" s="3"/>
      <c r="N2964" s="41" t="s">
        <v>4658</v>
      </c>
      <c r="O2964" s="87">
        <v>28126</v>
      </c>
      <c r="P2964" s="87">
        <v>27882</v>
      </c>
      <c r="Q2964" s="87">
        <v>244</v>
      </c>
      <c r="R2964" s="87">
        <v>0</v>
      </c>
      <c r="S2964" s="87"/>
      <c r="T2964" s="87"/>
      <c r="U2964" s="85">
        <v>2015</v>
      </c>
      <c r="V2964" s="3" t="s">
        <v>4658</v>
      </c>
      <c r="W2964" s="3"/>
      <c r="X2964" s="3"/>
      <c r="Y2964" s="3"/>
      <c r="Z2964" s="6">
        <v>5229</v>
      </c>
      <c r="AA2964" s="160"/>
      <c r="AB2964" s="123" t="s">
        <v>4395</v>
      </c>
      <c r="AC2964" s="124"/>
      <c r="AD2964" s="41"/>
      <c r="AE2964" s="83"/>
      <c r="AF2964" s="83"/>
      <c r="AG2964" s="41"/>
      <c r="AH2964" s="41" t="s">
        <v>7061</v>
      </c>
      <c r="AI2964" s="80" t="s">
        <v>18304</v>
      </c>
      <c r="AJ2964" s="80" t="s">
        <v>20200</v>
      </c>
      <c r="AK2964" s="3"/>
      <c r="AL2964" s="85"/>
      <c r="AM2964" s="151" t="s">
        <v>19998</v>
      </c>
      <c r="AN2964" s="15"/>
      <c r="AO2964" s="166"/>
      <c r="AP2964" s="5">
        <f t="shared" si="47"/>
        <v>0</v>
      </c>
      <c r="AQ2964" s="16"/>
      <c r="AR2964" s="205">
        <v>1</v>
      </c>
      <c r="AS2964" s="16"/>
      <c r="AT2964" s="16"/>
      <c r="AU2964" s="16"/>
      <c r="AV2964" s="16"/>
      <c r="AW2964" s="16"/>
      <c r="AX2964" s="16"/>
    </row>
    <row r="2965" spans="1:50" customFormat="1" ht="15.75" hidden="1" customHeight="1" x14ac:dyDescent="0.2">
      <c r="A2965" s="7" t="s">
        <v>4933</v>
      </c>
      <c r="B2965" s="3" t="s">
        <v>4934</v>
      </c>
      <c r="C2965" s="85" t="s">
        <v>4395</v>
      </c>
      <c r="D2965" s="85" t="s">
        <v>13090</v>
      </c>
      <c r="E2965" s="202" t="s">
        <v>26418</v>
      </c>
      <c r="F2965" s="85" t="s">
        <v>68</v>
      </c>
      <c r="G2965" s="85" t="s">
        <v>72</v>
      </c>
      <c r="H2965" s="85" t="s">
        <v>20690</v>
      </c>
      <c r="I2965" s="3" t="s">
        <v>4935</v>
      </c>
      <c r="J2965" s="85" t="s">
        <v>4406</v>
      </c>
      <c r="K2965" s="7" t="s">
        <v>4407</v>
      </c>
      <c r="L2965" s="3"/>
      <c r="M2965" s="3"/>
      <c r="N2965" s="41" t="s">
        <v>13926</v>
      </c>
      <c r="O2965" s="87">
        <v>0</v>
      </c>
      <c r="P2965" s="87">
        <v>0</v>
      </c>
      <c r="Q2965" s="87">
        <v>0</v>
      </c>
      <c r="R2965" s="87">
        <v>0</v>
      </c>
      <c r="S2965" s="87"/>
      <c r="T2965" s="87"/>
      <c r="U2965" s="85" t="s">
        <v>112</v>
      </c>
      <c r="V2965" s="3" t="s">
        <v>112</v>
      </c>
      <c r="W2965" s="3"/>
      <c r="X2965" s="3"/>
      <c r="Y2965" s="3"/>
      <c r="Z2965" s="6">
        <v>176047</v>
      </c>
      <c r="AA2965" s="160"/>
      <c r="AB2965" s="123" t="s">
        <v>4395</v>
      </c>
      <c r="AC2965" s="124"/>
      <c r="AD2965" s="41"/>
      <c r="AE2965" s="83"/>
      <c r="AF2965" s="83"/>
      <c r="AG2965" s="41"/>
      <c r="AH2965" s="41" t="s">
        <v>4460</v>
      </c>
      <c r="AI2965" s="80" t="s">
        <v>18305</v>
      </c>
      <c r="AJ2965" s="80" t="s">
        <v>20201</v>
      </c>
      <c r="AK2965" s="3"/>
      <c r="AL2965" s="85"/>
      <c r="AM2965" s="151" t="s">
        <v>19998</v>
      </c>
      <c r="AN2965" s="15"/>
      <c r="AO2965" s="166"/>
      <c r="AP2965" s="5">
        <f t="shared" si="47"/>
        <v>0</v>
      </c>
      <c r="AQ2965" s="16"/>
      <c r="AR2965" s="205">
        <v>1</v>
      </c>
      <c r="AS2965" s="16"/>
      <c r="AT2965" s="16"/>
      <c r="AU2965" s="16"/>
      <c r="AV2965" s="16"/>
      <c r="AW2965" s="16"/>
      <c r="AX2965" s="16"/>
    </row>
    <row r="2966" spans="1:50" customFormat="1" ht="15.75" hidden="1" customHeight="1" x14ac:dyDescent="0.2">
      <c r="A2966" s="7" t="s">
        <v>4936</v>
      </c>
      <c r="B2966" s="3" t="s">
        <v>4937</v>
      </c>
      <c r="C2966" s="85" t="s">
        <v>4395</v>
      </c>
      <c r="D2966" s="85" t="s">
        <v>13090</v>
      </c>
      <c r="E2966" s="202" t="s">
        <v>1800</v>
      </c>
      <c r="F2966" s="85" t="s">
        <v>14</v>
      </c>
      <c r="G2966" s="85" t="s">
        <v>17</v>
      </c>
      <c r="H2966" s="85" t="s">
        <v>20690</v>
      </c>
      <c r="I2966" s="3"/>
      <c r="J2966" s="85" t="s">
        <v>4406</v>
      </c>
      <c r="K2966" s="7" t="s">
        <v>4407</v>
      </c>
      <c r="L2966" s="3"/>
      <c r="M2966" s="3"/>
      <c r="N2966" s="41" t="s">
        <v>4717</v>
      </c>
      <c r="O2966" s="87">
        <v>0</v>
      </c>
      <c r="P2966" s="87">
        <v>0</v>
      </c>
      <c r="Q2966" s="87">
        <v>0</v>
      </c>
      <c r="R2966" s="87">
        <v>0</v>
      </c>
      <c r="S2966" s="87"/>
      <c r="T2966" s="87"/>
      <c r="U2966" s="85" t="s">
        <v>112</v>
      </c>
      <c r="V2966" s="3" t="s">
        <v>112</v>
      </c>
      <c r="W2966" s="3"/>
      <c r="X2966" s="3"/>
      <c r="Y2966" s="3"/>
      <c r="Z2966" s="6">
        <v>20000</v>
      </c>
      <c r="AA2966" s="160"/>
      <c r="AB2966" s="123" t="s">
        <v>4395</v>
      </c>
      <c r="AC2966" s="124"/>
      <c r="AD2966" s="41"/>
      <c r="AE2966" s="83"/>
      <c r="AF2966" s="83"/>
      <c r="AG2966" s="41"/>
      <c r="AH2966" s="41" t="s">
        <v>13746</v>
      </c>
      <c r="AI2966" s="80" t="s">
        <v>18306</v>
      </c>
      <c r="AJ2966" s="80" t="s">
        <v>20202</v>
      </c>
      <c r="AK2966" s="3"/>
      <c r="AL2966" s="85"/>
      <c r="AM2966" s="151" t="s">
        <v>19998</v>
      </c>
      <c r="AN2966" s="15"/>
      <c r="AO2966" s="166"/>
      <c r="AP2966" s="5">
        <f t="shared" si="47"/>
        <v>0</v>
      </c>
      <c r="AQ2966" s="16"/>
      <c r="AR2966" s="205">
        <v>1</v>
      </c>
      <c r="AS2966" s="16"/>
      <c r="AT2966" s="16"/>
      <c r="AU2966" s="16"/>
      <c r="AV2966" s="16"/>
      <c r="AW2966" s="16"/>
      <c r="AX2966" s="16"/>
    </row>
    <row r="2967" spans="1:50" customFormat="1" ht="15.75" hidden="1" customHeight="1" x14ac:dyDescent="0.2">
      <c r="A2967" s="7" t="s">
        <v>4938</v>
      </c>
      <c r="B2967" s="3" t="s">
        <v>4939</v>
      </c>
      <c r="C2967" s="85" t="s">
        <v>4395</v>
      </c>
      <c r="D2967" s="85" t="s">
        <v>13090</v>
      </c>
      <c r="E2967" s="202" t="s">
        <v>1800</v>
      </c>
      <c r="F2967" s="85" t="s">
        <v>55</v>
      </c>
      <c r="G2967" s="85" t="s">
        <v>61</v>
      </c>
      <c r="H2967" s="85" t="s">
        <v>20690</v>
      </c>
      <c r="I2967" s="3" t="s">
        <v>4548</v>
      </c>
      <c r="J2967" s="85" t="s">
        <v>4435</v>
      </c>
      <c r="K2967" s="1" t="s">
        <v>4871</v>
      </c>
      <c r="L2967" s="3"/>
      <c r="M2967" s="3"/>
      <c r="N2967" s="41" t="s">
        <v>4841</v>
      </c>
      <c r="O2967" s="87">
        <v>0</v>
      </c>
      <c r="P2967" s="87">
        <v>0</v>
      </c>
      <c r="Q2967" s="87">
        <v>0</v>
      </c>
      <c r="R2967" s="87">
        <v>0</v>
      </c>
      <c r="S2967" s="87"/>
      <c r="T2967" s="87"/>
      <c r="U2967" s="85" t="s">
        <v>112</v>
      </c>
      <c r="V2967" s="3" t="s">
        <v>112</v>
      </c>
      <c r="W2967" s="3"/>
      <c r="X2967" s="3"/>
      <c r="Y2967" s="3"/>
      <c r="Z2967" s="6">
        <v>10000</v>
      </c>
      <c r="AA2967" s="160"/>
      <c r="AB2967" s="123" t="s">
        <v>4395</v>
      </c>
      <c r="AC2967" s="124"/>
      <c r="AD2967" s="41"/>
      <c r="AE2967" s="83"/>
      <c r="AF2967" s="83"/>
      <c r="AG2967" s="41"/>
      <c r="AH2967" s="41" t="s">
        <v>7514</v>
      </c>
      <c r="AI2967" s="80" t="s">
        <v>18307</v>
      </c>
      <c r="AJ2967" s="80" t="s">
        <v>13437</v>
      </c>
      <c r="AK2967" s="3"/>
      <c r="AL2967" s="85"/>
      <c r="AM2967" s="151" t="s">
        <v>19998</v>
      </c>
      <c r="AN2967" s="15"/>
      <c r="AO2967" s="166"/>
      <c r="AP2967" s="5">
        <f t="shared" si="47"/>
        <v>0</v>
      </c>
      <c r="AQ2967" s="16"/>
      <c r="AR2967" s="205">
        <v>1</v>
      </c>
      <c r="AS2967" s="16"/>
      <c r="AT2967" s="16"/>
      <c r="AU2967" s="16"/>
      <c r="AV2967" s="16"/>
      <c r="AW2967" s="16"/>
      <c r="AX2967" s="16"/>
    </row>
    <row r="2968" spans="1:50" customFormat="1" ht="15.75" hidden="1" customHeight="1" x14ac:dyDescent="0.2">
      <c r="A2968" s="7" t="s">
        <v>4940</v>
      </c>
      <c r="B2968" s="3" t="s">
        <v>4941</v>
      </c>
      <c r="C2968" s="85" t="s">
        <v>4395</v>
      </c>
      <c r="D2968" s="85" t="s">
        <v>13090</v>
      </c>
      <c r="E2968" s="202" t="s">
        <v>26418</v>
      </c>
      <c r="F2968" s="85" t="s">
        <v>40</v>
      </c>
      <c r="G2968" s="85" t="s">
        <v>43</v>
      </c>
      <c r="H2968" s="85" t="s">
        <v>20690</v>
      </c>
      <c r="I2968" s="3" t="s">
        <v>20770</v>
      </c>
      <c r="J2968" s="85" t="s">
        <v>115</v>
      </c>
      <c r="K2968" s="7" t="s">
        <v>4689</v>
      </c>
      <c r="L2968" s="3"/>
      <c r="M2968" s="3"/>
      <c r="N2968" s="41" t="s">
        <v>5287</v>
      </c>
      <c r="O2968" s="87">
        <v>0</v>
      </c>
      <c r="P2968" s="87">
        <v>0</v>
      </c>
      <c r="Q2968" s="87">
        <v>0</v>
      </c>
      <c r="R2968" s="87">
        <v>0</v>
      </c>
      <c r="S2968" s="87"/>
      <c r="T2968" s="87"/>
      <c r="U2968" s="85" t="s">
        <v>112</v>
      </c>
      <c r="V2968" s="3" t="s">
        <v>112</v>
      </c>
      <c r="W2968" s="3"/>
      <c r="X2968" s="3"/>
      <c r="Y2968" s="3"/>
      <c r="Z2968" s="6">
        <v>0</v>
      </c>
      <c r="AA2968" s="160"/>
      <c r="AB2968" s="123" t="s">
        <v>4395</v>
      </c>
      <c r="AC2968" s="124"/>
      <c r="AD2968" s="41"/>
      <c r="AE2968" s="83"/>
      <c r="AF2968" s="83"/>
      <c r="AG2968" s="41"/>
      <c r="AH2968" s="41" t="s">
        <v>7061</v>
      </c>
      <c r="AI2968" s="80" t="s">
        <v>18308</v>
      </c>
      <c r="AJ2968" s="80" t="s">
        <v>13927</v>
      </c>
      <c r="AK2968" s="3"/>
      <c r="AL2968" s="85"/>
      <c r="AM2968" s="151" t="s">
        <v>19998</v>
      </c>
      <c r="AN2968" s="15"/>
      <c r="AO2968" s="166"/>
      <c r="AP2968" s="5">
        <f t="shared" si="47"/>
        <v>0</v>
      </c>
      <c r="AQ2968" s="16"/>
      <c r="AR2968" s="205">
        <v>1</v>
      </c>
      <c r="AS2968" s="16"/>
      <c r="AT2968" s="16"/>
      <c r="AU2968" s="16"/>
      <c r="AV2968" s="16"/>
      <c r="AW2968" s="16"/>
      <c r="AX2968" s="16"/>
    </row>
    <row r="2969" spans="1:50" customFormat="1" ht="15.75" hidden="1" customHeight="1" x14ac:dyDescent="0.2">
      <c r="A2969" s="7" t="s">
        <v>4942</v>
      </c>
      <c r="B2969" s="3" t="s">
        <v>4943</v>
      </c>
      <c r="C2969" s="85" t="s">
        <v>4395</v>
      </c>
      <c r="D2969" s="85" t="s">
        <v>13090</v>
      </c>
      <c r="E2969" s="202" t="s">
        <v>1800</v>
      </c>
      <c r="F2969" s="85" t="s">
        <v>55</v>
      </c>
      <c r="G2969" s="85" t="s">
        <v>63</v>
      </c>
      <c r="H2969" s="85" t="s">
        <v>20690</v>
      </c>
      <c r="I2969" s="3" t="s">
        <v>4405</v>
      </c>
      <c r="J2969" s="85" t="s">
        <v>4406</v>
      </c>
      <c r="K2969" s="7" t="s">
        <v>4407</v>
      </c>
      <c r="L2969" s="3"/>
      <c r="M2969" s="3"/>
      <c r="N2969" s="41" t="s">
        <v>13795</v>
      </c>
      <c r="O2969" s="87">
        <v>0</v>
      </c>
      <c r="P2969" s="87">
        <v>0</v>
      </c>
      <c r="Q2969" s="87">
        <v>0</v>
      </c>
      <c r="R2969" s="87">
        <v>0</v>
      </c>
      <c r="S2969" s="87"/>
      <c r="T2969" s="87"/>
      <c r="U2969" s="85" t="s">
        <v>112</v>
      </c>
      <c r="V2969" s="3" t="s">
        <v>112</v>
      </c>
      <c r="W2969" s="3"/>
      <c r="X2969" s="3"/>
      <c r="Y2969" s="3"/>
      <c r="Z2969" s="6">
        <v>10000</v>
      </c>
      <c r="AA2969" s="160"/>
      <c r="AB2969" s="123" t="s">
        <v>4395</v>
      </c>
      <c r="AC2969" s="124"/>
      <c r="AD2969" s="41"/>
      <c r="AE2969" s="83"/>
      <c r="AF2969" s="83"/>
      <c r="AG2969" s="41"/>
      <c r="AH2969" s="41" t="s">
        <v>63</v>
      </c>
      <c r="AI2969" s="80" t="s">
        <v>18309</v>
      </c>
      <c r="AJ2969" s="80" t="s">
        <v>20203</v>
      </c>
      <c r="AK2969" s="3"/>
      <c r="AL2969" s="85"/>
      <c r="AM2969" s="151" t="s">
        <v>19998</v>
      </c>
      <c r="AN2969" s="15"/>
      <c r="AO2969" s="166"/>
      <c r="AP2969" s="5">
        <f t="shared" si="47"/>
        <v>0</v>
      </c>
      <c r="AQ2969" s="16"/>
      <c r="AR2969" s="205">
        <v>1</v>
      </c>
      <c r="AS2969" s="16"/>
      <c r="AT2969" s="16"/>
      <c r="AU2969" s="16"/>
      <c r="AV2969" s="16"/>
      <c r="AW2969" s="16"/>
      <c r="AX2969" s="16"/>
    </row>
    <row r="2970" spans="1:50" customFormat="1" ht="15.75" hidden="1" customHeight="1" x14ac:dyDescent="0.2">
      <c r="A2970" s="7" t="s">
        <v>4944</v>
      </c>
      <c r="B2970" s="3" t="s">
        <v>4945</v>
      </c>
      <c r="C2970" s="85" t="s">
        <v>4395</v>
      </c>
      <c r="D2970" s="85" t="s">
        <v>13090</v>
      </c>
      <c r="E2970" s="202" t="s">
        <v>1800</v>
      </c>
      <c r="F2970" s="85" t="s">
        <v>40</v>
      </c>
      <c r="G2970" s="85" t="s">
        <v>41</v>
      </c>
      <c r="H2970" s="85" t="s">
        <v>20690</v>
      </c>
      <c r="I2970" s="3" t="s">
        <v>4533</v>
      </c>
      <c r="J2970" s="85" t="s">
        <v>4400</v>
      </c>
      <c r="K2970" s="7" t="s">
        <v>4534</v>
      </c>
      <c r="L2970" s="3"/>
      <c r="M2970" s="3"/>
      <c r="N2970" s="41" t="s">
        <v>4535</v>
      </c>
      <c r="O2970" s="87">
        <v>0</v>
      </c>
      <c r="P2970" s="87">
        <v>0</v>
      </c>
      <c r="Q2970" s="87">
        <v>0</v>
      </c>
      <c r="R2970" s="87">
        <v>0</v>
      </c>
      <c r="S2970" s="87"/>
      <c r="T2970" s="87"/>
      <c r="U2970" s="85" t="s">
        <v>112</v>
      </c>
      <c r="V2970" s="3" t="s">
        <v>112</v>
      </c>
      <c r="W2970" s="3"/>
      <c r="X2970" s="3"/>
      <c r="Y2970" s="3"/>
      <c r="Z2970" s="6">
        <v>0</v>
      </c>
      <c r="AA2970" s="160"/>
      <c r="AB2970" s="123" t="s">
        <v>4395</v>
      </c>
      <c r="AC2970" s="124"/>
      <c r="AD2970" s="41"/>
      <c r="AE2970" s="83"/>
      <c r="AF2970" s="83"/>
      <c r="AG2970" s="41"/>
      <c r="AH2970" s="41" t="s">
        <v>7061</v>
      </c>
      <c r="AI2970" s="80" t="s">
        <v>18310</v>
      </c>
      <c r="AJ2970" s="80" t="s">
        <v>20204</v>
      </c>
      <c r="AK2970" s="3"/>
      <c r="AL2970" s="85"/>
      <c r="AM2970" s="151" t="s">
        <v>19998</v>
      </c>
      <c r="AN2970" s="15"/>
      <c r="AO2970" s="166"/>
      <c r="AP2970" s="5">
        <f t="shared" si="47"/>
        <v>0</v>
      </c>
      <c r="AQ2970" s="16"/>
      <c r="AR2970" s="205">
        <v>1</v>
      </c>
      <c r="AS2970" s="16"/>
      <c r="AT2970" s="16"/>
      <c r="AU2970" s="16"/>
      <c r="AV2970" s="16"/>
      <c r="AW2970" s="16"/>
      <c r="AX2970" s="16"/>
    </row>
    <row r="2971" spans="1:50" customFormat="1" ht="15.75" hidden="1" customHeight="1" x14ac:dyDescent="0.2">
      <c r="A2971" s="7" t="s">
        <v>4946</v>
      </c>
      <c r="B2971" s="3" t="s">
        <v>17256</v>
      </c>
      <c r="C2971" s="85" t="s">
        <v>4395</v>
      </c>
      <c r="D2971" s="85" t="s">
        <v>13090</v>
      </c>
      <c r="E2971" s="202" t="s">
        <v>1800</v>
      </c>
      <c r="F2971" s="85" t="s">
        <v>40</v>
      </c>
      <c r="G2971" s="85" t="s">
        <v>41</v>
      </c>
      <c r="H2971" s="85" t="s">
        <v>20690</v>
      </c>
      <c r="I2971" s="3" t="s">
        <v>4533</v>
      </c>
      <c r="J2971" s="85" t="s">
        <v>4400</v>
      </c>
      <c r="K2971" s="7" t="s">
        <v>4534</v>
      </c>
      <c r="L2971" s="3"/>
      <c r="M2971" s="3"/>
      <c r="N2971" s="41" t="s">
        <v>4535</v>
      </c>
      <c r="O2971" s="87">
        <v>0</v>
      </c>
      <c r="P2971" s="87">
        <v>0</v>
      </c>
      <c r="Q2971" s="87">
        <v>0</v>
      </c>
      <c r="R2971" s="87">
        <v>0</v>
      </c>
      <c r="S2971" s="87"/>
      <c r="T2971" s="87"/>
      <c r="U2971" s="85" t="s">
        <v>112</v>
      </c>
      <c r="V2971" s="3" t="s">
        <v>112</v>
      </c>
      <c r="W2971" s="3"/>
      <c r="X2971" s="3"/>
      <c r="Y2971" s="3"/>
      <c r="Z2971" s="6">
        <v>50133</v>
      </c>
      <c r="AA2971" s="160"/>
      <c r="AB2971" s="123" t="s">
        <v>4395</v>
      </c>
      <c r="AC2971" s="124"/>
      <c r="AD2971" s="41"/>
      <c r="AE2971" s="83"/>
      <c r="AF2971" s="83"/>
      <c r="AG2971" s="41"/>
      <c r="AH2971" s="41" t="s">
        <v>7061</v>
      </c>
      <c r="AI2971" s="80" t="s">
        <v>18311</v>
      </c>
      <c r="AJ2971" s="80" t="s">
        <v>20205</v>
      </c>
      <c r="AK2971" s="3"/>
      <c r="AL2971" s="85"/>
      <c r="AM2971" s="151" t="s">
        <v>19998</v>
      </c>
      <c r="AN2971" s="15"/>
      <c r="AO2971" s="166"/>
      <c r="AP2971" s="5">
        <f t="shared" si="47"/>
        <v>0</v>
      </c>
      <c r="AQ2971" s="16"/>
      <c r="AR2971" s="205">
        <v>1</v>
      </c>
      <c r="AS2971" s="16"/>
      <c r="AT2971" s="16"/>
      <c r="AU2971" s="16"/>
      <c r="AV2971" s="16"/>
      <c r="AW2971" s="16"/>
      <c r="AX2971" s="16"/>
    </row>
    <row r="2972" spans="1:50" customFormat="1" ht="15.75" hidden="1" customHeight="1" x14ac:dyDescent="0.2">
      <c r="A2972" s="7" t="s">
        <v>4947</v>
      </c>
      <c r="B2972" s="3" t="s">
        <v>4948</v>
      </c>
      <c r="C2972" s="85" t="s">
        <v>4395</v>
      </c>
      <c r="D2972" s="85" t="s">
        <v>13090</v>
      </c>
      <c r="E2972" s="202" t="s">
        <v>26418</v>
      </c>
      <c r="F2972" s="85" t="s">
        <v>55</v>
      </c>
      <c r="G2972" s="85" t="s">
        <v>57</v>
      </c>
      <c r="H2972" s="85" t="s">
        <v>20690</v>
      </c>
      <c r="I2972" s="3" t="s">
        <v>4399</v>
      </c>
      <c r="J2972" s="85" t="s">
        <v>4447</v>
      </c>
      <c r="K2972" s="7" t="s">
        <v>4601</v>
      </c>
      <c r="L2972" s="3"/>
      <c r="M2972" s="3"/>
      <c r="N2972" s="41" t="s">
        <v>4951</v>
      </c>
      <c r="O2972" s="87">
        <v>0</v>
      </c>
      <c r="P2972" s="87">
        <v>0</v>
      </c>
      <c r="Q2972" s="87">
        <v>0</v>
      </c>
      <c r="R2972" s="87">
        <v>0</v>
      </c>
      <c r="S2972" s="87"/>
      <c r="T2972" s="87"/>
      <c r="U2972" s="85" t="s">
        <v>112</v>
      </c>
      <c r="V2972" s="3" t="s">
        <v>112</v>
      </c>
      <c r="W2972" s="3"/>
      <c r="X2972" s="3"/>
      <c r="Y2972" s="3"/>
      <c r="Z2972" s="6">
        <v>64199</v>
      </c>
      <c r="AA2972" s="160"/>
      <c r="AB2972" s="123" t="s">
        <v>4395</v>
      </c>
      <c r="AC2972" s="124"/>
      <c r="AD2972" s="41"/>
      <c r="AE2972" s="83"/>
      <c r="AF2972" s="83"/>
      <c r="AG2972" s="41"/>
      <c r="AH2972" s="41" t="s">
        <v>13741</v>
      </c>
      <c r="AI2972" s="80" t="s">
        <v>18312</v>
      </c>
      <c r="AJ2972" s="80" t="s">
        <v>20206</v>
      </c>
      <c r="AK2972" s="3"/>
      <c r="AL2972" s="85"/>
      <c r="AM2972" s="151" t="s">
        <v>19998</v>
      </c>
      <c r="AN2972" s="15"/>
      <c r="AO2972" s="166"/>
      <c r="AP2972" s="5">
        <f t="shared" si="47"/>
        <v>0</v>
      </c>
      <c r="AQ2972" s="16"/>
      <c r="AR2972" s="205">
        <v>1</v>
      </c>
      <c r="AS2972" s="16"/>
      <c r="AT2972" s="16"/>
      <c r="AU2972" s="16"/>
      <c r="AV2972" s="16"/>
      <c r="AW2972" s="16"/>
      <c r="AX2972" s="16"/>
    </row>
    <row r="2973" spans="1:50" customFormat="1" ht="15.75" hidden="1" customHeight="1" x14ac:dyDescent="0.2">
      <c r="A2973" s="7" t="s">
        <v>4949</v>
      </c>
      <c r="B2973" s="3" t="s">
        <v>4950</v>
      </c>
      <c r="C2973" s="85" t="s">
        <v>4395</v>
      </c>
      <c r="D2973" s="85" t="s">
        <v>13090</v>
      </c>
      <c r="E2973" s="202" t="s">
        <v>26712</v>
      </c>
      <c r="F2973" s="85" t="s">
        <v>55</v>
      </c>
      <c r="G2973" s="85" t="s">
        <v>57</v>
      </c>
      <c r="H2973" s="85" t="s">
        <v>20690</v>
      </c>
      <c r="I2973" s="3" t="s">
        <v>4399</v>
      </c>
      <c r="J2973" s="85" t="s">
        <v>4447</v>
      </c>
      <c r="K2973" s="7" t="s">
        <v>4601</v>
      </c>
      <c r="L2973" s="3"/>
      <c r="M2973" s="3"/>
      <c r="N2973" s="41" t="s">
        <v>4951</v>
      </c>
      <c r="O2973" s="87">
        <v>302674</v>
      </c>
      <c r="P2973" s="87">
        <v>0</v>
      </c>
      <c r="Q2973" s="87">
        <v>302674</v>
      </c>
      <c r="R2973" s="87">
        <v>0</v>
      </c>
      <c r="S2973" s="87"/>
      <c r="T2973" s="87"/>
      <c r="U2973" s="85">
        <v>2012</v>
      </c>
      <c r="V2973" s="3" t="s">
        <v>4951</v>
      </c>
      <c r="W2973" s="3"/>
      <c r="X2973" s="3"/>
      <c r="Y2973" s="3"/>
      <c r="Z2973" s="6">
        <v>57070</v>
      </c>
      <c r="AA2973" s="160"/>
      <c r="AB2973" s="123" t="s">
        <v>4395</v>
      </c>
      <c r="AC2973" s="124"/>
      <c r="AD2973" s="41"/>
      <c r="AE2973" s="83"/>
      <c r="AF2973" s="83"/>
      <c r="AG2973" s="41"/>
      <c r="AH2973" s="41" t="s">
        <v>13741</v>
      </c>
      <c r="AI2973" s="80" t="s">
        <v>18313</v>
      </c>
      <c r="AJ2973" s="80" t="s">
        <v>20207</v>
      </c>
      <c r="AK2973" s="3"/>
      <c r="AL2973" s="85"/>
      <c r="AM2973" s="151" t="s">
        <v>19998</v>
      </c>
      <c r="AN2973" s="15"/>
      <c r="AO2973" s="166"/>
      <c r="AP2973" s="5">
        <f t="shared" si="47"/>
        <v>0</v>
      </c>
      <c r="AQ2973" s="16"/>
      <c r="AR2973" s="205">
        <v>1</v>
      </c>
      <c r="AS2973" s="16"/>
      <c r="AT2973" s="16"/>
      <c r="AU2973" s="16"/>
      <c r="AV2973" s="16"/>
      <c r="AW2973" s="16"/>
      <c r="AX2973" s="16"/>
    </row>
    <row r="2974" spans="1:50" customFormat="1" ht="15.75" hidden="1" customHeight="1" x14ac:dyDescent="0.2">
      <c r="A2974" s="7" t="s">
        <v>4952</v>
      </c>
      <c r="B2974" s="3" t="s">
        <v>4953</v>
      </c>
      <c r="C2974" s="85" t="s">
        <v>4395</v>
      </c>
      <c r="D2974" s="85" t="s">
        <v>13090</v>
      </c>
      <c r="E2974" s="202" t="s">
        <v>26712</v>
      </c>
      <c r="F2974" s="85" t="s">
        <v>55</v>
      </c>
      <c r="G2974" s="85" t="s">
        <v>63</v>
      </c>
      <c r="H2974" s="85" t="s">
        <v>20690</v>
      </c>
      <c r="I2974" s="3" t="s">
        <v>4399</v>
      </c>
      <c r="J2974" s="85" t="s">
        <v>4406</v>
      </c>
      <c r="K2974" s="7" t="s">
        <v>4407</v>
      </c>
      <c r="L2974" s="3"/>
      <c r="M2974" s="3"/>
      <c r="N2974" s="41" t="s">
        <v>13928</v>
      </c>
      <c r="O2974" s="87">
        <v>262697</v>
      </c>
      <c r="P2974" s="87">
        <v>5838</v>
      </c>
      <c r="Q2974" s="87">
        <v>256859</v>
      </c>
      <c r="R2974" s="87">
        <v>0</v>
      </c>
      <c r="S2974" s="87"/>
      <c r="T2974" s="87"/>
      <c r="U2974" s="85">
        <v>2019</v>
      </c>
      <c r="V2974" s="3" t="s">
        <v>112</v>
      </c>
      <c r="W2974" s="3"/>
      <c r="X2974" s="3"/>
      <c r="Y2974" s="3"/>
      <c r="Z2974" s="6">
        <v>150000</v>
      </c>
      <c r="AA2974" s="160"/>
      <c r="AB2974" s="123" t="s">
        <v>4395</v>
      </c>
      <c r="AC2974" s="124"/>
      <c r="AD2974" s="41"/>
      <c r="AE2974" s="83"/>
      <c r="AF2974" s="83"/>
      <c r="AG2974" s="41"/>
      <c r="AH2974" s="41" t="s">
        <v>63</v>
      </c>
      <c r="AI2974" s="80" t="s">
        <v>18314</v>
      </c>
      <c r="AJ2974" s="80" t="s">
        <v>20208</v>
      </c>
      <c r="AK2974" s="3"/>
      <c r="AL2974" s="85"/>
      <c r="AM2974" s="151" t="s">
        <v>19998</v>
      </c>
      <c r="AN2974" s="15"/>
      <c r="AO2974" s="166"/>
      <c r="AP2974" s="5">
        <f t="shared" si="47"/>
        <v>0</v>
      </c>
      <c r="AQ2974" s="16"/>
      <c r="AR2974" s="205">
        <v>1</v>
      </c>
      <c r="AS2974" s="16"/>
      <c r="AT2974" s="16"/>
      <c r="AU2974" s="16"/>
      <c r="AV2974" s="16"/>
      <c r="AW2974" s="16"/>
      <c r="AX2974" s="16"/>
    </row>
    <row r="2975" spans="1:50" customFormat="1" ht="15.75" hidden="1" customHeight="1" x14ac:dyDescent="0.2">
      <c r="A2975" s="7" t="s">
        <v>4954</v>
      </c>
      <c r="B2975" s="3" t="s">
        <v>4955</v>
      </c>
      <c r="C2975" s="85" t="s">
        <v>4395</v>
      </c>
      <c r="D2975" s="85" t="s">
        <v>13090</v>
      </c>
      <c r="E2975" s="202" t="s">
        <v>26712</v>
      </c>
      <c r="F2975" s="85" t="s">
        <v>55</v>
      </c>
      <c r="G2975" s="85" t="s">
        <v>63</v>
      </c>
      <c r="H2975" s="85" t="s">
        <v>20690</v>
      </c>
      <c r="I2975" s="3" t="s">
        <v>4399</v>
      </c>
      <c r="J2975" s="85" t="s">
        <v>4400</v>
      </c>
      <c r="K2975" s="7" t="s">
        <v>4401</v>
      </c>
      <c r="L2975" s="3"/>
      <c r="M2975" s="3"/>
      <c r="N2975" s="41" t="s">
        <v>4402</v>
      </c>
      <c r="O2975" s="87">
        <v>330657</v>
      </c>
      <c r="P2975" s="87">
        <v>102242</v>
      </c>
      <c r="Q2975" s="87">
        <v>228415</v>
      </c>
      <c r="R2975" s="87">
        <v>0</v>
      </c>
      <c r="S2975" s="87"/>
      <c r="T2975" s="87"/>
      <c r="U2975" s="85">
        <v>2016</v>
      </c>
      <c r="V2975" s="3" t="s">
        <v>4402</v>
      </c>
      <c r="W2975" s="3"/>
      <c r="X2975" s="3"/>
      <c r="Y2975" s="3"/>
      <c r="Z2975" s="6">
        <v>126120</v>
      </c>
      <c r="AA2975" s="160"/>
      <c r="AB2975" s="123" t="s">
        <v>4395</v>
      </c>
      <c r="AC2975" s="124"/>
      <c r="AD2975" s="41"/>
      <c r="AE2975" s="83"/>
      <c r="AF2975" s="83"/>
      <c r="AG2975" s="41"/>
      <c r="AH2975" s="41" t="s">
        <v>63</v>
      </c>
      <c r="AI2975" s="80" t="s">
        <v>18315</v>
      </c>
      <c r="AJ2975" s="80" t="s">
        <v>20209</v>
      </c>
      <c r="AK2975" s="3"/>
      <c r="AL2975" s="85"/>
      <c r="AM2975" s="151" t="s">
        <v>19998</v>
      </c>
      <c r="AN2975" s="15"/>
      <c r="AO2975" s="166"/>
      <c r="AP2975" s="5">
        <f t="shared" si="47"/>
        <v>0</v>
      </c>
      <c r="AQ2975" s="16"/>
      <c r="AR2975" s="205">
        <v>1</v>
      </c>
      <c r="AS2975" s="16"/>
      <c r="AT2975" s="16"/>
      <c r="AU2975" s="16"/>
      <c r="AV2975" s="16"/>
      <c r="AW2975" s="16"/>
      <c r="AX2975" s="16"/>
    </row>
    <row r="2976" spans="1:50" customFormat="1" ht="15.75" hidden="1" customHeight="1" x14ac:dyDescent="0.2">
      <c r="A2976" s="7" t="s">
        <v>4956</v>
      </c>
      <c r="B2976" s="3" t="s">
        <v>4957</v>
      </c>
      <c r="C2976" s="85" t="s">
        <v>4395</v>
      </c>
      <c r="D2976" s="85" t="s">
        <v>13090</v>
      </c>
      <c r="E2976" s="202" t="s">
        <v>1800</v>
      </c>
      <c r="F2976" s="85" t="s">
        <v>25110</v>
      </c>
      <c r="G2976" s="85" t="s">
        <v>48</v>
      </c>
      <c r="H2976" s="85" t="s">
        <v>20690</v>
      </c>
      <c r="I2976" s="3" t="s">
        <v>13930</v>
      </c>
      <c r="J2976" s="85" t="s">
        <v>4958</v>
      </c>
      <c r="K2976" s="7" t="s">
        <v>4959</v>
      </c>
      <c r="L2976" s="3"/>
      <c r="M2976" s="3"/>
      <c r="N2976" s="41" t="s">
        <v>13929</v>
      </c>
      <c r="O2976" s="87">
        <v>0</v>
      </c>
      <c r="P2976" s="87">
        <v>0</v>
      </c>
      <c r="Q2976" s="87">
        <v>0</v>
      </c>
      <c r="R2976" s="87">
        <v>0</v>
      </c>
      <c r="S2976" s="87"/>
      <c r="T2976" s="87"/>
      <c r="U2976" s="85" t="s">
        <v>112</v>
      </c>
      <c r="V2976" s="3" t="s">
        <v>112</v>
      </c>
      <c r="W2976" s="3"/>
      <c r="X2976" s="3"/>
      <c r="Y2976" s="3"/>
      <c r="Z2976" s="6">
        <v>185926</v>
      </c>
      <c r="AA2976" s="160"/>
      <c r="AB2976" s="123" t="s">
        <v>4395</v>
      </c>
      <c r="AC2976" s="124"/>
      <c r="AD2976" s="41"/>
      <c r="AE2976" s="83"/>
      <c r="AF2976" s="83"/>
      <c r="AG2976" s="41"/>
      <c r="AH2976" s="41" t="s">
        <v>13751</v>
      </c>
      <c r="AI2976" s="80" t="s">
        <v>18316</v>
      </c>
      <c r="AJ2976" s="80" t="s">
        <v>20210</v>
      </c>
      <c r="AK2976" s="3"/>
      <c r="AL2976" s="85"/>
      <c r="AM2976" s="151" t="s">
        <v>19998</v>
      </c>
      <c r="AN2976" s="15"/>
      <c r="AO2976" s="166"/>
      <c r="AP2976" s="5">
        <f t="shared" si="47"/>
        <v>0</v>
      </c>
      <c r="AQ2976" s="16"/>
      <c r="AR2976" s="205">
        <v>1</v>
      </c>
      <c r="AS2976" s="16"/>
      <c r="AT2976" s="16"/>
      <c r="AU2976" s="16"/>
      <c r="AV2976" s="16"/>
      <c r="AW2976" s="16"/>
      <c r="AX2976" s="16"/>
    </row>
    <row r="2977" spans="1:50" customFormat="1" ht="15.75" hidden="1" customHeight="1" x14ac:dyDescent="0.2">
      <c r="A2977" s="7" t="s">
        <v>4960</v>
      </c>
      <c r="B2977" s="3" t="s">
        <v>14917</v>
      </c>
      <c r="C2977" s="85" t="s">
        <v>4395</v>
      </c>
      <c r="D2977" s="85" t="s">
        <v>13090</v>
      </c>
      <c r="E2977" s="202" t="s">
        <v>26712</v>
      </c>
      <c r="F2977" s="85" t="s">
        <v>40</v>
      </c>
      <c r="G2977" s="85" t="s">
        <v>43</v>
      </c>
      <c r="H2977" s="85" t="s">
        <v>20690</v>
      </c>
      <c r="I2977" s="3" t="s">
        <v>4396</v>
      </c>
      <c r="J2977" s="85" t="s">
        <v>115</v>
      </c>
      <c r="K2977" s="7" t="s">
        <v>4702</v>
      </c>
      <c r="L2977" s="3"/>
      <c r="M2977" s="3"/>
      <c r="N2977" s="41" t="s">
        <v>4552</v>
      </c>
      <c r="O2977" s="87">
        <v>63866</v>
      </c>
      <c r="P2977" s="87">
        <v>0</v>
      </c>
      <c r="Q2977" s="87">
        <v>63866</v>
      </c>
      <c r="R2977" s="87">
        <v>0</v>
      </c>
      <c r="S2977" s="87"/>
      <c r="T2977" s="87"/>
      <c r="U2977" s="85">
        <v>2012</v>
      </c>
      <c r="V2977" s="3" t="s">
        <v>4552</v>
      </c>
      <c r="W2977" s="3"/>
      <c r="X2977" s="3"/>
      <c r="Y2977" s="3"/>
      <c r="Z2977" s="6">
        <v>11290</v>
      </c>
      <c r="AA2977" s="160"/>
      <c r="AB2977" s="123" t="s">
        <v>4395</v>
      </c>
      <c r="AC2977" s="124"/>
      <c r="AD2977" s="41"/>
      <c r="AE2977" s="83"/>
      <c r="AF2977" s="83"/>
      <c r="AG2977" s="41"/>
      <c r="AH2977" s="41" t="s">
        <v>7061</v>
      </c>
      <c r="AI2977" s="80" t="s">
        <v>18317</v>
      </c>
      <c r="AJ2977" s="80" t="s">
        <v>20211</v>
      </c>
      <c r="AK2977" s="3"/>
      <c r="AL2977" s="85"/>
      <c r="AM2977" s="151" t="s">
        <v>19998</v>
      </c>
      <c r="AN2977" s="15"/>
      <c r="AO2977" s="166"/>
      <c r="AP2977" s="5">
        <f t="shared" si="47"/>
        <v>0</v>
      </c>
      <c r="AQ2977" s="16"/>
      <c r="AR2977" s="205">
        <v>1</v>
      </c>
      <c r="AS2977" s="16"/>
      <c r="AT2977" s="16"/>
      <c r="AU2977" s="16"/>
      <c r="AV2977" s="16"/>
      <c r="AW2977" s="16"/>
      <c r="AX2977" s="16"/>
    </row>
    <row r="2978" spans="1:50" customFormat="1" ht="15.75" hidden="1" customHeight="1" x14ac:dyDescent="0.2">
      <c r="A2978" s="7" t="s">
        <v>4961</v>
      </c>
      <c r="B2978" s="3" t="s">
        <v>14918</v>
      </c>
      <c r="C2978" s="85" t="s">
        <v>4395</v>
      </c>
      <c r="D2978" s="85" t="s">
        <v>13090</v>
      </c>
      <c r="E2978" s="202" t="s">
        <v>26712</v>
      </c>
      <c r="F2978" s="85" t="s">
        <v>40</v>
      </c>
      <c r="G2978" s="85" t="s">
        <v>43</v>
      </c>
      <c r="H2978" s="85" t="s">
        <v>20690</v>
      </c>
      <c r="I2978" s="3" t="s">
        <v>4396</v>
      </c>
      <c r="J2978" s="85" t="s">
        <v>115</v>
      </c>
      <c r="K2978" s="7" t="s">
        <v>4702</v>
      </c>
      <c r="L2978" s="3"/>
      <c r="M2978" s="3"/>
      <c r="N2978" s="41" t="s">
        <v>4552</v>
      </c>
      <c r="O2978" s="87">
        <v>46431</v>
      </c>
      <c r="P2978" s="87">
        <v>0</v>
      </c>
      <c r="Q2978" s="87">
        <v>46431</v>
      </c>
      <c r="R2978" s="87">
        <v>0</v>
      </c>
      <c r="S2978" s="87"/>
      <c r="T2978" s="87"/>
      <c r="U2978" s="85">
        <v>2012</v>
      </c>
      <c r="V2978" s="3" t="s">
        <v>4552</v>
      </c>
      <c r="W2978" s="3"/>
      <c r="X2978" s="3"/>
      <c r="Y2978" s="3"/>
      <c r="Z2978" s="6">
        <v>11356</v>
      </c>
      <c r="AA2978" s="160"/>
      <c r="AB2978" s="123" t="s">
        <v>4395</v>
      </c>
      <c r="AC2978" s="124"/>
      <c r="AD2978" s="41"/>
      <c r="AE2978" s="83"/>
      <c r="AF2978" s="83"/>
      <c r="AG2978" s="41"/>
      <c r="AH2978" s="41" t="s">
        <v>7061</v>
      </c>
      <c r="AI2978" s="80" t="s">
        <v>18318</v>
      </c>
      <c r="AJ2978" s="80" t="s">
        <v>20212</v>
      </c>
      <c r="AK2978" s="3"/>
      <c r="AL2978" s="85"/>
      <c r="AM2978" s="151" t="s">
        <v>19998</v>
      </c>
      <c r="AN2978" s="15"/>
      <c r="AO2978" s="166"/>
      <c r="AP2978" s="5">
        <f t="shared" si="47"/>
        <v>0</v>
      </c>
      <c r="AQ2978" s="16"/>
      <c r="AR2978" s="205">
        <v>1</v>
      </c>
      <c r="AS2978" s="16"/>
      <c r="AT2978" s="16"/>
      <c r="AU2978" s="16"/>
      <c r="AV2978" s="16"/>
      <c r="AW2978" s="16"/>
      <c r="AX2978" s="16"/>
    </row>
    <row r="2979" spans="1:50" customFormat="1" ht="15.75" hidden="1" customHeight="1" x14ac:dyDescent="0.2">
      <c r="A2979" s="7" t="s">
        <v>4962</v>
      </c>
      <c r="B2979" s="3" t="s">
        <v>4963</v>
      </c>
      <c r="C2979" s="85" t="s">
        <v>4395</v>
      </c>
      <c r="D2979" s="85" t="s">
        <v>13090</v>
      </c>
      <c r="E2979" s="202" t="s">
        <v>26418</v>
      </c>
      <c r="F2979" s="85" t="s">
        <v>55</v>
      </c>
      <c r="G2979" s="85" t="s">
        <v>57</v>
      </c>
      <c r="H2979" s="85" t="s">
        <v>20690</v>
      </c>
      <c r="I2979" s="3" t="s">
        <v>4399</v>
      </c>
      <c r="J2979" s="85" t="s">
        <v>4447</v>
      </c>
      <c r="K2979" s="7" t="s">
        <v>4601</v>
      </c>
      <c r="L2979" s="3"/>
      <c r="M2979" s="3"/>
      <c r="N2979" s="41" t="s">
        <v>4402</v>
      </c>
      <c r="O2979" s="87">
        <v>0</v>
      </c>
      <c r="P2979" s="87">
        <v>0</v>
      </c>
      <c r="Q2979" s="87">
        <v>0</v>
      </c>
      <c r="R2979" s="87">
        <v>0</v>
      </c>
      <c r="S2979" s="87"/>
      <c r="T2979" s="87"/>
      <c r="U2979" s="85" t="s">
        <v>112</v>
      </c>
      <c r="V2979" s="3" t="s">
        <v>112</v>
      </c>
      <c r="W2979" s="3"/>
      <c r="X2979" s="3"/>
      <c r="Y2979" s="3"/>
      <c r="Z2979" s="6">
        <v>0</v>
      </c>
      <c r="AA2979" s="160"/>
      <c r="AB2979" s="123" t="s">
        <v>4395</v>
      </c>
      <c r="AC2979" s="124"/>
      <c r="AD2979" s="41"/>
      <c r="AE2979" s="83"/>
      <c r="AF2979" s="83"/>
      <c r="AG2979" s="41"/>
      <c r="AH2979" s="41" t="s">
        <v>13741</v>
      </c>
      <c r="AI2979" s="80" t="s">
        <v>18319</v>
      </c>
      <c r="AJ2979" s="80" t="s">
        <v>20213</v>
      </c>
      <c r="AK2979" s="3"/>
      <c r="AL2979" s="85"/>
      <c r="AM2979" s="151" t="s">
        <v>19998</v>
      </c>
      <c r="AN2979" s="15"/>
      <c r="AO2979" s="166"/>
      <c r="AP2979" s="5">
        <f t="shared" si="47"/>
        <v>0</v>
      </c>
      <c r="AQ2979" s="16"/>
      <c r="AR2979" s="205">
        <v>1</v>
      </c>
      <c r="AS2979" s="16"/>
      <c r="AT2979" s="16"/>
      <c r="AU2979" s="16"/>
      <c r="AV2979" s="16"/>
      <c r="AW2979" s="16"/>
      <c r="AX2979" s="16"/>
    </row>
    <row r="2980" spans="1:50" customFormat="1" ht="15.75" hidden="1" customHeight="1" x14ac:dyDescent="0.2">
      <c r="A2980" s="7" t="s">
        <v>4964</v>
      </c>
      <c r="B2980" s="3" t="s">
        <v>4965</v>
      </c>
      <c r="C2980" s="85" t="s">
        <v>4395</v>
      </c>
      <c r="D2980" s="85" t="s">
        <v>13090</v>
      </c>
      <c r="E2980" s="202" t="s">
        <v>26418</v>
      </c>
      <c r="F2980" s="85" t="s">
        <v>55</v>
      </c>
      <c r="G2980" s="85" t="s">
        <v>57</v>
      </c>
      <c r="H2980" s="85" t="s">
        <v>20690</v>
      </c>
      <c r="I2980" s="3" t="s">
        <v>4399</v>
      </c>
      <c r="J2980" s="85" t="s">
        <v>4447</v>
      </c>
      <c r="K2980" s="7" t="s">
        <v>4601</v>
      </c>
      <c r="L2980" s="3"/>
      <c r="M2980" s="3"/>
      <c r="N2980" s="41" t="s">
        <v>4951</v>
      </c>
      <c r="O2980" s="87">
        <v>0</v>
      </c>
      <c r="P2980" s="87">
        <v>0</v>
      </c>
      <c r="Q2980" s="87">
        <v>0</v>
      </c>
      <c r="R2980" s="87">
        <v>0</v>
      </c>
      <c r="S2980" s="87"/>
      <c r="T2980" s="87"/>
      <c r="U2980" s="85" t="s">
        <v>112</v>
      </c>
      <c r="V2980" s="3" t="s">
        <v>112</v>
      </c>
      <c r="W2980" s="3"/>
      <c r="X2980" s="3"/>
      <c r="Y2980" s="3"/>
      <c r="Z2980" s="6">
        <v>122699</v>
      </c>
      <c r="AA2980" s="160"/>
      <c r="AB2980" s="123" t="s">
        <v>4395</v>
      </c>
      <c r="AC2980" s="124"/>
      <c r="AD2980" s="41"/>
      <c r="AE2980" s="83"/>
      <c r="AF2980" s="83"/>
      <c r="AG2980" s="41"/>
      <c r="AH2980" s="41" t="s">
        <v>13741</v>
      </c>
      <c r="AI2980" s="80" t="s">
        <v>18320</v>
      </c>
      <c r="AJ2980" s="80" t="s">
        <v>20214</v>
      </c>
      <c r="AK2980" s="3"/>
      <c r="AL2980" s="85"/>
      <c r="AM2980" s="151" t="s">
        <v>19998</v>
      </c>
      <c r="AN2980" s="15"/>
      <c r="AO2980" s="166"/>
      <c r="AP2980" s="5">
        <f t="shared" si="47"/>
        <v>0</v>
      </c>
      <c r="AQ2980" s="16"/>
      <c r="AR2980" s="205">
        <v>1</v>
      </c>
      <c r="AS2980" s="16"/>
      <c r="AT2980" s="16"/>
      <c r="AU2980" s="16"/>
      <c r="AV2980" s="16"/>
      <c r="AW2980" s="16"/>
      <c r="AX2980" s="16"/>
    </row>
    <row r="2981" spans="1:50" customFormat="1" ht="15.75" hidden="1" customHeight="1" x14ac:dyDescent="0.2">
      <c r="A2981" s="7" t="s">
        <v>4966</v>
      </c>
      <c r="B2981" s="3" t="s">
        <v>4967</v>
      </c>
      <c r="C2981" s="85" t="s">
        <v>4395</v>
      </c>
      <c r="D2981" s="85" t="s">
        <v>13090</v>
      </c>
      <c r="E2981" s="202" t="s">
        <v>26712</v>
      </c>
      <c r="F2981" s="85" t="s">
        <v>40</v>
      </c>
      <c r="G2981" s="85" t="s">
        <v>42</v>
      </c>
      <c r="H2981" s="85" t="s">
        <v>20690</v>
      </c>
      <c r="I2981" s="3" t="s">
        <v>4421</v>
      </c>
      <c r="J2981" s="85" t="s">
        <v>115</v>
      </c>
      <c r="K2981" s="7" t="s">
        <v>4522</v>
      </c>
      <c r="L2981" s="3"/>
      <c r="M2981" s="3"/>
      <c r="N2981" s="41" t="s">
        <v>4841</v>
      </c>
      <c r="O2981" s="87">
        <v>70663</v>
      </c>
      <c r="P2981" s="87">
        <v>66708</v>
      </c>
      <c r="Q2981" s="87">
        <v>3955</v>
      </c>
      <c r="R2981" s="87">
        <v>0</v>
      </c>
      <c r="S2981" s="87"/>
      <c r="T2981" s="87"/>
      <c r="U2981" s="85">
        <v>2013</v>
      </c>
      <c r="V2981" s="3" t="s">
        <v>4841</v>
      </c>
      <c r="W2981" s="3"/>
      <c r="X2981" s="3"/>
      <c r="Y2981" s="3"/>
      <c r="Z2981" s="6">
        <v>10000</v>
      </c>
      <c r="AA2981" s="160"/>
      <c r="AB2981" s="123" t="s">
        <v>4395</v>
      </c>
      <c r="AC2981" s="124"/>
      <c r="AD2981" s="41"/>
      <c r="AE2981" s="83"/>
      <c r="AF2981" s="83"/>
      <c r="AG2981" s="41"/>
      <c r="AH2981" s="41" t="s">
        <v>7061</v>
      </c>
      <c r="AI2981" s="80" t="s">
        <v>18321</v>
      </c>
      <c r="AJ2981" s="80" t="s">
        <v>20215</v>
      </c>
      <c r="AK2981" s="3"/>
      <c r="AL2981" s="85"/>
      <c r="AM2981" s="151" t="s">
        <v>19998</v>
      </c>
      <c r="AN2981" s="15"/>
      <c r="AO2981" s="166"/>
      <c r="AP2981" s="5">
        <f t="shared" si="47"/>
        <v>0</v>
      </c>
      <c r="AQ2981" s="16"/>
      <c r="AR2981" s="205">
        <v>1</v>
      </c>
      <c r="AS2981" s="16"/>
      <c r="AT2981" s="16"/>
      <c r="AU2981" s="16"/>
      <c r="AV2981" s="16"/>
      <c r="AW2981" s="16"/>
      <c r="AX2981" s="16"/>
    </row>
    <row r="2982" spans="1:50" customFormat="1" ht="15.75" hidden="1" customHeight="1" x14ac:dyDescent="0.2">
      <c r="A2982" s="7" t="s">
        <v>4968</v>
      </c>
      <c r="B2982" s="3" t="s">
        <v>4969</v>
      </c>
      <c r="C2982" s="85" t="s">
        <v>4395</v>
      </c>
      <c r="D2982" s="85" t="s">
        <v>13090</v>
      </c>
      <c r="E2982" s="202" t="s">
        <v>26418</v>
      </c>
      <c r="F2982" s="85" t="s">
        <v>55</v>
      </c>
      <c r="G2982" s="85" t="s">
        <v>57</v>
      </c>
      <c r="H2982" s="85" t="s">
        <v>20690</v>
      </c>
      <c r="I2982" s="3" t="s">
        <v>4399</v>
      </c>
      <c r="J2982" s="85" t="s">
        <v>4447</v>
      </c>
      <c r="K2982" s="7" t="s">
        <v>4601</v>
      </c>
      <c r="L2982" s="3"/>
      <c r="M2982" s="3"/>
      <c r="N2982" s="41" t="s">
        <v>4951</v>
      </c>
      <c r="O2982" s="87">
        <v>0</v>
      </c>
      <c r="P2982" s="87">
        <v>0</v>
      </c>
      <c r="Q2982" s="87">
        <v>0</v>
      </c>
      <c r="R2982" s="87">
        <v>0</v>
      </c>
      <c r="S2982" s="87"/>
      <c r="T2982" s="87"/>
      <c r="U2982" s="85" t="s">
        <v>112</v>
      </c>
      <c r="V2982" s="3" t="s">
        <v>112</v>
      </c>
      <c r="W2982" s="3"/>
      <c r="X2982" s="3"/>
      <c r="Y2982" s="3"/>
      <c r="Z2982" s="6">
        <v>66008</v>
      </c>
      <c r="AA2982" s="160"/>
      <c r="AB2982" s="123" t="s">
        <v>4395</v>
      </c>
      <c r="AC2982" s="124"/>
      <c r="AD2982" s="41"/>
      <c r="AE2982" s="83"/>
      <c r="AF2982" s="83"/>
      <c r="AG2982" s="41"/>
      <c r="AH2982" s="41" t="s">
        <v>13741</v>
      </c>
      <c r="AI2982" s="80" t="s">
        <v>18322</v>
      </c>
      <c r="AJ2982" s="80" t="s">
        <v>20216</v>
      </c>
      <c r="AK2982" s="3"/>
      <c r="AL2982" s="85"/>
      <c r="AM2982" s="151" t="s">
        <v>19998</v>
      </c>
      <c r="AN2982" s="15"/>
      <c r="AO2982" s="166"/>
      <c r="AP2982" s="5">
        <f t="shared" si="47"/>
        <v>0</v>
      </c>
      <c r="AQ2982" s="16"/>
      <c r="AR2982" s="205">
        <v>1</v>
      </c>
      <c r="AS2982" s="16"/>
      <c r="AT2982" s="16"/>
      <c r="AU2982" s="16"/>
      <c r="AV2982" s="16"/>
      <c r="AW2982" s="16"/>
      <c r="AX2982" s="16"/>
    </row>
    <row r="2983" spans="1:50" customFormat="1" ht="15.75" hidden="1" customHeight="1" x14ac:dyDescent="0.2">
      <c r="A2983" s="7" t="s">
        <v>4970</v>
      </c>
      <c r="B2983" s="3" t="s">
        <v>4971</v>
      </c>
      <c r="C2983" s="85" t="s">
        <v>4395</v>
      </c>
      <c r="D2983" s="85" t="s">
        <v>13090</v>
      </c>
      <c r="E2983" s="202" t="s">
        <v>26712</v>
      </c>
      <c r="F2983" s="85" t="s">
        <v>55</v>
      </c>
      <c r="G2983" s="85" t="s">
        <v>63</v>
      </c>
      <c r="H2983" s="85" t="s">
        <v>20690</v>
      </c>
      <c r="I2983" s="3" t="s">
        <v>4399</v>
      </c>
      <c r="J2983" s="85" t="s">
        <v>4406</v>
      </c>
      <c r="K2983" s="7" t="s">
        <v>4407</v>
      </c>
      <c r="L2983" s="3"/>
      <c r="M2983" s="3"/>
      <c r="N2983" s="41" t="s">
        <v>21991</v>
      </c>
      <c r="O2983" s="87">
        <v>47375</v>
      </c>
      <c r="P2983" s="87">
        <v>47375</v>
      </c>
      <c r="Q2983" s="87">
        <v>0</v>
      </c>
      <c r="R2983" s="87">
        <v>0</v>
      </c>
      <c r="S2983" s="87"/>
      <c r="T2983" s="87"/>
      <c r="U2983" s="85">
        <v>2018</v>
      </c>
      <c r="V2983" s="3" t="s">
        <v>112</v>
      </c>
      <c r="W2983" s="3"/>
      <c r="X2983" s="3"/>
      <c r="Y2983" s="3"/>
      <c r="Z2983" s="6">
        <v>31729</v>
      </c>
      <c r="AA2983" s="160"/>
      <c r="AB2983" s="123" t="s">
        <v>4395</v>
      </c>
      <c r="AC2983" s="124"/>
      <c r="AD2983" s="41"/>
      <c r="AE2983" s="83"/>
      <c r="AF2983" s="83"/>
      <c r="AG2983" s="41"/>
      <c r="AH2983" s="41" t="s">
        <v>63</v>
      </c>
      <c r="AI2983" s="80" t="s">
        <v>18323</v>
      </c>
      <c r="AJ2983" s="80" t="s">
        <v>20217</v>
      </c>
      <c r="AK2983" s="3"/>
      <c r="AL2983" s="85"/>
      <c r="AM2983" s="151" t="s">
        <v>19998</v>
      </c>
      <c r="AN2983" s="15"/>
      <c r="AO2983" s="166"/>
      <c r="AP2983" s="5">
        <f t="shared" si="47"/>
        <v>0</v>
      </c>
      <c r="AQ2983" s="16"/>
      <c r="AR2983" s="205">
        <v>1</v>
      </c>
      <c r="AS2983" s="16"/>
      <c r="AT2983" s="16"/>
      <c r="AU2983" s="16"/>
      <c r="AV2983" s="16"/>
      <c r="AW2983" s="16"/>
      <c r="AX2983" s="16"/>
    </row>
    <row r="2984" spans="1:50" customFormat="1" ht="15.75" hidden="1" customHeight="1" x14ac:dyDescent="0.2">
      <c r="A2984" s="7" t="s">
        <v>4972</v>
      </c>
      <c r="B2984" s="3" t="s">
        <v>4973</v>
      </c>
      <c r="C2984" s="85" t="s">
        <v>4395</v>
      </c>
      <c r="D2984" s="85" t="s">
        <v>13090</v>
      </c>
      <c r="E2984" s="202" t="s">
        <v>26712</v>
      </c>
      <c r="F2984" s="85" t="s">
        <v>55</v>
      </c>
      <c r="G2984" s="85" t="s">
        <v>63</v>
      </c>
      <c r="H2984" s="85" t="s">
        <v>20690</v>
      </c>
      <c r="I2984" s="3" t="s">
        <v>4399</v>
      </c>
      <c r="J2984" s="85" t="s">
        <v>4406</v>
      </c>
      <c r="K2984" s="7" t="s">
        <v>4407</v>
      </c>
      <c r="L2984" s="3"/>
      <c r="M2984" s="3"/>
      <c r="N2984" s="41" t="s">
        <v>4974</v>
      </c>
      <c r="O2984" s="87">
        <v>537326</v>
      </c>
      <c r="P2984" s="87">
        <v>366713</v>
      </c>
      <c r="Q2984" s="87">
        <v>170613</v>
      </c>
      <c r="R2984" s="87">
        <v>0</v>
      </c>
      <c r="S2984" s="87"/>
      <c r="T2984" s="87"/>
      <c r="U2984" s="85">
        <v>2014</v>
      </c>
      <c r="V2984" s="3" t="s">
        <v>4974</v>
      </c>
      <c r="W2984" s="3"/>
      <c r="X2984" s="3"/>
      <c r="Y2984" s="3"/>
      <c r="Z2984" s="6">
        <v>56866</v>
      </c>
      <c r="AA2984" s="160"/>
      <c r="AB2984" s="123" t="s">
        <v>4395</v>
      </c>
      <c r="AC2984" s="124"/>
      <c r="AD2984" s="41"/>
      <c r="AE2984" s="83"/>
      <c r="AF2984" s="83"/>
      <c r="AG2984" s="41"/>
      <c r="AH2984" s="41" t="s">
        <v>63</v>
      </c>
      <c r="AI2984" s="80" t="s">
        <v>18324</v>
      </c>
      <c r="AJ2984" s="80" t="s">
        <v>20218</v>
      </c>
      <c r="AK2984" s="3"/>
      <c r="AL2984" s="85"/>
      <c r="AM2984" s="151" t="s">
        <v>19998</v>
      </c>
      <c r="AN2984" s="15"/>
      <c r="AO2984" s="166"/>
      <c r="AP2984" s="5">
        <f t="shared" si="47"/>
        <v>0</v>
      </c>
      <c r="AQ2984" s="16"/>
      <c r="AR2984" s="205">
        <v>1</v>
      </c>
      <c r="AS2984" s="16"/>
      <c r="AT2984" s="16"/>
      <c r="AU2984" s="16"/>
      <c r="AV2984" s="16"/>
      <c r="AW2984" s="16"/>
      <c r="AX2984" s="16"/>
    </row>
    <row r="2985" spans="1:50" customFormat="1" ht="15.75" hidden="1" customHeight="1" x14ac:dyDescent="0.2">
      <c r="A2985" s="7" t="s">
        <v>4975</v>
      </c>
      <c r="B2985" s="3" t="s">
        <v>29425</v>
      </c>
      <c r="C2985" s="85" t="s">
        <v>4395</v>
      </c>
      <c r="D2985" s="85" t="s">
        <v>13090</v>
      </c>
      <c r="E2985" s="202" t="s">
        <v>26712</v>
      </c>
      <c r="F2985" s="85" t="s">
        <v>40</v>
      </c>
      <c r="G2985" s="85" t="s">
        <v>43</v>
      </c>
      <c r="H2985" s="85" t="s">
        <v>20690</v>
      </c>
      <c r="I2985" s="3" t="s">
        <v>4446</v>
      </c>
      <c r="J2985" s="85" t="s">
        <v>124</v>
      </c>
      <c r="K2985" s="7" t="s">
        <v>4412</v>
      </c>
      <c r="L2985" s="3"/>
      <c r="M2985" s="3"/>
      <c r="N2985" s="41" t="s">
        <v>4537</v>
      </c>
      <c r="O2985" s="87">
        <v>155896</v>
      </c>
      <c r="P2985" s="87">
        <v>150273</v>
      </c>
      <c r="Q2985" s="87">
        <v>5623</v>
      </c>
      <c r="R2985" s="87">
        <v>0</v>
      </c>
      <c r="S2985" s="87"/>
      <c r="T2985" s="87"/>
      <c r="U2985" s="85">
        <v>2011</v>
      </c>
      <c r="V2985" s="3" t="s">
        <v>4537</v>
      </c>
      <c r="W2985" s="3"/>
      <c r="X2985" s="3"/>
      <c r="Y2985" s="3"/>
      <c r="Z2985" s="6">
        <v>21587</v>
      </c>
      <c r="AA2985" s="160"/>
      <c r="AB2985" s="123" t="s">
        <v>4395</v>
      </c>
      <c r="AC2985" s="124"/>
      <c r="AD2985" s="41"/>
      <c r="AE2985" s="83"/>
      <c r="AF2985" s="83"/>
      <c r="AG2985" s="41"/>
      <c r="AH2985" s="41" t="s">
        <v>7061</v>
      </c>
      <c r="AI2985" s="80" t="s">
        <v>18325</v>
      </c>
      <c r="AJ2985" s="80" t="s">
        <v>20219</v>
      </c>
      <c r="AK2985" s="3"/>
      <c r="AL2985" s="85"/>
      <c r="AM2985" s="151" t="s">
        <v>19998</v>
      </c>
      <c r="AN2985" s="15"/>
      <c r="AO2985" s="166"/>
      <c r="AP2985" s="5">
        <f t="shared" si="47"/>
        <v>0</v>
      </c>
      <c r="AQ2985" s="16"/>
      <c r="AR2985" s="205">
        <v>1</v>
      </c>
      <c r="AS2985" s="16"/>
      <c r="AT2985" s="16"/>
      <c r="AU2985" s="16"/>
      <c r="AV2985" s="16"/>
      <c r="AW2985" s="16"/>
      <c r="AX2985" s="16"/>
    </row>
    <row r="2986" spans="1:50" customFormat="1" ht="15.75" hidden="1" customHeight="1" x14ac:dyDescent="0.2">
      <c r="A2986" s="7" t="s">
        <v>4976</v>
      </c>
      <c r="B2986" s="3" t="s">
        <v>4977</v>
      </c>
      <c r="C2986" s="85" t="s">
        <v>4395</v>
      </c>
      <c r="D2986" s="85" t="s">
        <v>13090</v>
      </c>
      <c r="E2986" s="202" t="s">
        <v>26418</v>
      </c>
      <c r="F2986" s="85" t="s">
        <v>40</v>
      </c>
      <c r="G2986" s="85" t="s">
        <v>43</v>
      </c>
      <c r="H2986" s="85" t="s">
        <v>20690</v>
      </c>
      <c r="I2986" s="3" t="s">
        <v>4421</v>
      </c>
      <c r="J2986" s="85" t="s">
        <v>115</v>
      </c>
      <c r="K2986" s="7" t="s">
        <v>4595</v>
      </c>
      <c r="L2986" s="3"/>
      <c r="M2986" s="3"/>
      <c r="N2986" s="41" t="s">
        <v>4841</v>
      </c>
      <c r="O2986" s="87">
        <v>0</v>
      </c>
      <c r="P2986" s="87">
        <v>0</v>
      </c>
      <c r="Q2986" s="87">
        <v>0</v>
      </c>
      <c r="R2986" s="87">
        <v>0</v>
      </c>
      <c r="S2986" s="87"/>
      <c r="T2986" s="87"/>
      <c r="U2986" s="85" t="s">
        <v>112</v>
      </c>
      <c r="V2986" s="3" t="s">
        <v>112</v>
      </c>
      <c r="W2986" s="3"/>
      <c r="X2986" s="3"/>
      <c r="Y2986" s="3"/>
      <c r="Z2986" s="6">
        <v>0</v>
      </c>
      <c r="AA2986" s="160"/>
      <c r="AB2986" s="123" t="s">
        <v>4395</v>
      </c>
      <c r="AC2986" s="124"/>
      <c r="AD2986" s="41"/>
      <c r="AE2986" s="83"/>
      <c r="AF2986" s="83"/>
      <c r="AG2986" s="41"/>
      <c r="AH2986" s="41" t="s">
        <v>7061</v>
      </c>
      <c r="AI2986" s="80" t="s">
        <v>18326</v>
      </c>
      <c r="AJ2986" s="80" t="s">
        <v>20220</v>
      </c>
      <c r="AK2986" s="3"/>
      <c r="AL2986" s="85"/>
      <c r="AM2986" s="151" t="s">
        <v>19998</v>
      </c>
      <c r="AN2986" s="15"/>
      <c r="AO2986" s="166"/>
      <c r="AP2986" s="5">
        <f t="shared" si="47"/>
        <v>0</v>
      </c>
      <c r="AQ2986" s="16"/>
      <c r="AR2986" s="205">
        <v>1</v>
      </c>
      <c r="AS2986" s="16"/>
      <c r="AT2986" s="16"/>
      <c r="AU2986" s="16"/>
      <c r="AV2986" s="16"/>
      <c r="AW2986" s="16"/>
      <c r="AX2986" s="16"/>
    </row>
    <row r="2987" spans="1:50" customFormat="1" ht="15.75" hidden="1" customHeight="1" x14ac:dyDescent="0.2">
      <c r="A2987" s="7" t="s">
        <v>4978</v>
      </c>
      <c r="B2987" s="3" t="s">
        <v>4979</v>
      </c>
      <c r="C2987" s="85" t="s">
        <v>4395</v>
      </c>
      <c r="D2987" s="85" t="s">
        <v>13090</v>
      </c>
      <c r="E2987" s="202" t="s">
        <v>26712</v>
      </c>
      <c r="F2987" s="85" t="s">
        <v>55</v>
      </c>
      <c r="G2987" s="85" t="s">
        <v>57</v>
      </c>
      <c r="H2987" s="85" t="s">
        <v>20690</v>
      </c>
      <c r="I2987" s="3" t="s">
        <v>4405</v>
      </c>
      <c r="J2987" s="85" t="s">
        <v>223</v>
      </c>
      <c r="K2987" s="7" t="s">
        <v>4619</v>
      </c>
      <c r="L2987" s="3"/>
      <c r="M2987" s="3"/>
      <c r="N2987" s="41" t="s">
        <v>4980</v>
      </c>
      <c r="O2987" s="87">
        <v>43772</v>
      </c>
      <c r="P2987" s="87">
        <v>22873</v>
      </c>
      <c r="Q2987" s="87">
        <v>20899</v>
      </c>
      <c r="R2987" s="87">
        <v>0</v>
      </c>
      <c r="S2987" s="87"/>
      <c r="T2987" s="87"/>
      <c r="U2987" s="85">
        <v>2015</v>
      </c>
      <c r="V2987" s="3" t="s">
        <v>4980</v>
      </c>
      <c r="W2987" s="3"/>
      <c r="X2987" s="3"/>
      <c r="Y2987" s="3"/>
      <c r="Z2987" s="6">
        <v>11445</v>
      </c>
      <c r="AA2987" s="160"/>
      <c r="AB2987" s="123" t="s">
        <v>4395</v>
      </c>
      <c r="AC2987" s="124"/>
      <c r="AD2987" s="41"/>
      <c r="AE2987" s="83"/>
      <c r="AF2987" s="83"/>
      <c r="AG2987" s="41"/>
      <c r="AH2987" s="41" t="s">
        <v>13741</v>
      </c>
      <c r="AI2987" s="80" t="s">
        <v>18327</v>
      </c>
      <c r="AJ2987" s="80" t="s">
        <v>20221</v>
      </c>
      <c r="AK2987" s="3"/>
      <c r="AL2987" s="85"/>
      <c r="AM2987" s="151" t="s">
        <v>19998</v>
      </c>
      <c r="AN2987" s="15"/>
      <c r="AO2987" s="166"/>
      <c r="AP2987" s="5">
        <f t="shared" si="47"/>
        <v>0</v>
      </c>
      <c r="AQ2987" s="16"/>
      <c r="AR2987" s="205">
        <v>1</v>
      </c>
      <c r="AS2987" s="16"/>
      <c r="AT2987" s="16"/>
      <c r="AU2987" s="16"/>
      <c r="AV2987" s="16"/>
      <c r="AW2987" s="16"/>
      <c r="AX2987" s="16"/>
    </row>
    <row r="2988" spans="1:50" customFormat="1" ht="15.75" hidden="1" customHeight="1" x14ac:dyDescent="0.2">
      <c r="A2988" s="7" t="s">
        <v>4981</v>
      </c>
      <c r="B2988" s="3" t="s">
        <v>4982</v>
      </c>
      <c r="C2988" s="85" t="s">
        <v>4395</v>
      </c>
      <c r="D2988" s="85" t="s">
        <v>13090</v>
      </c>
      <c r="E2988" s="202" t="s">
        <v>26712</v>
      </c>
      <c r="F2988" s="85" t="s">
        <v>55</v>
      </c>
      <c r="G2988" s="85" t="s">
        <v>63</v>
      </c>
      <c r="H2988" s="85" t="s">
        <v>20690</v>
      </c>
      <c r="I2988" s="3" t="s">
        <v>4399</v>
      </c>
      <c r="J2988" s="85" t="s">
        <v>4406</v>
      </c>
      <c r="K2988" s="7" t="s">
        <v>4407</v>
      </c>
      <c r="L2988" s="3"/>
      <c r="M2988" s="3"/>
      <c r="N2988" s="41" t="s">
        <v>4983</v>
      </c>
      <c r="O2988" s="87">
        <v>399695</v>
      </c>
      <c r="P2988" s="87">
        <v>203438</v>
      </c>
      <c r="Q2988" s="87">
        <v>196257</v>
      </c>
      <c r="R2988" s="87">
        <v>0</v>
      </c>
      <c r="S2988" s="87"/>
      <c r="T2988" s="87"/>
      <c r="U2988" s="85">
        <v>2013</v>
      </c>
      <c r="V2988" s="3" t="s">
        <v>4983</v>
      </c>
      <c r="W2988" s="3"/>
      <c r="X2988" s="3"/>
      <c r="Y2988" s="3"/>
      <c r="Z2988" s="6">
        <v>106435</v>
      </c>
      <c r="AA2988" s="160"/>
      <c r="AB2988" s="123" t="s">
        <v>4395</v>
      </c>
      <c r="AC2988" s="124"/>
      <c r="AD2988" s="41"/>
      <c r="AE2988" s="83"/>
      <c r="AF2988" s="83"/>
      <c r="AG2988" s="41"/>
      <c r="AH2988" s="41" t="s">
        <v>63</v>
      </c>
      <c r="AI2988" s="80" t="s">
        <v>18328</v>
      </c>
      <c r="AJ2988" s="80" t="s">
        <v>20222</v>
      </c>
      <c r="AK2988" s="3"/>
      <c r="AL2988" s="85"/>
      <c r="AM2988" s="151" t="s">
        <v>19998</v>
      </c>
      <c r="AN2988" s="15"/>
      <c r="AO2988" s="166"/>
      <c r="AP2988" s="5">
        <f t="shared" si="47"/>
        <v>0</v>
      </c>
      <c r="AQ2988" s="16"/>
      <c r="AR2988" s="205">
        <v>1</v>
      </c>
      <c r="AS2988" s="16"/>
      <c r="AT2988" s="16"/>
      <c r="AU2988" s="16"/>
      <c r="AV2988" s="16"/>
      <c r="AW2988" s="16"/>
      <c r="AX2988" s="16"/>
    </row>
    <row r="2989" spans="1:50" customFormat="1" ht="15.75" hidden="1" customHeight="1" x14ac:dyDescent="0.2">
      <c r="A2989" s="7" t="s">
        <v>4984</v>
      </c>
      <c r="B2989" s="3" t="s">
        <v>4985</v>
      </c>
      <c r="C2989" s="85" t="s">
        <v>4395</v>
      </c>
      <c r="D2989" s="85" t="s">
        <v>13090</v>
      </c>
      <c r="E2989" s="202" t="s">
        <v>1800</v>
      </c>
      <c r="F2989" s="85" t="s">
        <v>55</v>
      </c>
      <c r="G2989" s="85" t="s">
        <v>63</v>
      </c>
      <c r="H2989" s="85" t="s">
        <v>20690</v>
      </c>
      <c r="I2989" s="3"/>
      <c r="J2989" s="85" t="s">
        <v>4406</v>
      </c>
      <c r="K2989" s="7" t="s">
        <v>4407</v>
      </c>
      <c r="L2989" s="3"/>
      <c r="M2989" s="3"/>
      <c r="N2989" s="41" t="s">
        <v>5583</v>
      </c>
      <c r="O2989" s="87">
        <v>0</v>
      </c>
      <c r="P2989" s="87">
        <v>0</v>
      </c>
      <c r="Q2989" s="87">
        <v>0</v>
      </c>
      <c r="R2989" s="87">
        <v>0</v>
      </c>
      <c r="S2989" s="87"/>
      <c r="T2989" s="87"/>
      <c r="U2989" s="85" t="s">
        <v>112</v>
      </c>
      <c r="V2989" s="3" t="s">
        <v>112</v>
      </c>
      <c r="W2989" s="3"/>
      <c r="X2989" s="3"/>
      <c r="Y2989" s="3"/>
      <c r="Z2989" s="6">
        <v>21000</v>
      </c>
      <c r="AA2989" s="160"/>
      <c r="AB2989" s="123" t="s">
        <v>4395</v>
      </c>
      <c r="AC2989" s="124"/>
      <c r="AD2989" s="41"/>
      <c r="AE2989" s="83"/>
      <c r="AF2989" s="83"/>
      <c r="AG2989" s="41"/>
      <c r="AH2989" s="41" t="s">
        <v>63</v>
      </c>
      <c r="AI2989" s="80" t="s">
        <v>18329</v>
      </c>
      <c r="AJ2989" s="80" t="s">
        <v>20223</v>
      </c>
      <c r="AK2989" s="3"/>
      <c r="AL2989" s="85"/>
      <c r="AM2989" s="151" t="s">
        <v>19998</v>
      </c>
      <c r="AN2989" s="15"/>
      <c r="AO2989" s="166"/>
      <c r="AP2989" s="5">
        <f t="shared" si="47"/>
        <v>0</v>
      </c>
      <c r="AQ2989" s="16"/>
      <c r="AR2989" s="205">
        <v>1</v>
      </c>
      <c r="AS2989" s="16"/>
      <c r="AT2989" s="16"/>
      <c r="AU2989" s="16"/>
      <c r="AV2989" s="16"/>
      <c r="AW2989" s="16"/>
      <c r="AX2989" s="16"/>
    </row>
    <row r="2990" spans="1:50" customFormat="1" ht="15.75" hidden="1" customHeight="1" x14ac:dyDescent="0.2">
      <c r="A2990" s="7" t="s">
        <v>4986</v>
      </c>
      <c r="B2990" s="3" t="s">
        <v>4987</v>
      </c>
      <c r="C2990" s="85" t="s">
        <v>4395</v>
      </c>
      <c r="D2990" s="85" t="s">
        <v>13090</v>
      </c>
      <c r="E2990" s="202" t="s">
        <v>26712</v>
      </c>
      <c r="F2990" s="85" t="s">
        <v>68</v>
      </c>
      <c r="G2990" s="85" t="s">
        <v>70</v>
      </c>
      <c r="H2990" s="85" t="s">
        <v>20690</v>
      </c>
      <c r="I2990" s="3" t="s">
        <v>4428</v>
      </c>
      <c r="J2990" s="85" t="s">
        <v>4447</v>
      </c>
      <c r="K2990" s="7" t="s">
        <v>4988</v>
      </c>
      <c r="L2990" s="3"/>
      <c r="M2990" s="3"/>
      <c r="N2990" s="41" t="s">
        <v>4989</v>
      </c>
      <c r="O2990" s="87">
        <v>922836</v>
      </c>
      <c r="P2990" s="87">
        <v>0</v>
      </c>
      <c r="Q2990" s="87">
        <v>922836</v>
      </c>
      <c r="R2990" s="87">
        <v>0</v>
      </c>
      <c r="S2990" s="87"/>
      <c r="T2990" s="87"/>
      <c r="U2990" s="85">
        <v>2012</v>
      </c>
      <c r="V2990" s="3" t="s">
        <v>4989</v>
      </c>
      <c r="W2990" s="3"/>
      <c r="X2990" s="3"/>
      <c r="Y2990" s="3"/>
      <c r="Z2990" s="6">
        <v>150718</v>
      </c>
      <c r="AA2990" s="160"/>
      <c r="AB2990" s="123" t="s">
        <v>4395</v>
      </c>
      <c r="AC2990" s="124"/>
      <c r="AD2990" s="41"/>
      <c r="AE2990" s="83"/>
      <c r="AF2990" s="83"/>
      <c r="AG2990" s="41"/>
      <c r="AH2990" s="41" t="s">
        <v>4460</v>
      </c>
      <c r="AI2990" s="80" t="s">
        <v>18330</v>
      </c>
      <c r="AJ2990" s="80" t="s">
        <v>20224</v>
      </c>
      <c r="AK2990" s="3"/>
      <c r="AL2990" s="85"/>
      <c r="AM2990" s="151" t="s">
        <v>19998</v>
      </c>
      <c r="AN2990" s="15"/>
      <c r="AO2990" s="166"/>
      <c r="AP2990" s="5">
        <f t="shared" si="47"/>
        <v>0</v>
      </c>
      <c r="AQ2990" s="16"/>
      <c r="AR2990" s="205">
        <v>1</v>
      </c>
      <c r="AS2990" s="16"/>
      <c r="AT2990" s="16"/>
      <c r="AU2990" s="16"/>
      <c r="AV2990" s="16"/>
      <c r="AW2990" s="16"/>
      <c r="AX2990" s="16"/>
    </row>
    <row r="2991" spans="1:50" customFormat="1" ht="15.75" hidden="1" customHeight="1" x14ac:dyDescent="0.2">
      <c r="A2991" s="7" t="s">
        <v>4990</v>
      </c>
      <c r="B2991" s="3" t="s">
        <v>4991</v>
      </c>
      <c r="C2991" s="85" t="s">
        <v>4395</v>
      </c>
      <c r="D2991" s="85" t="s">
        <v>13090</v>
      </c>
      <c r="E2991" s="202" t="s">
        <v>26712</v>
      </c>
      <c r="F2991" s="85" t="s">
        <v>68</v>
      </c>
      <c r="G2991" s="85" t="s">
        <v>70</v>
      </c>
      <c r="H2991" s="85" t="s">
        <v>20690</v>
      </c>
      <c r="I2991" s="3" t="s">
        <v>4428</v>
      </c>
      <c r="J2991" s="85" t="s">
        <v>4447</v>
      </c>
      <c r="K2991" s="7" t="s">
        <v>4988</v>
      </c>
      <c r="L2991" s="3"/>
      <c r="M2991" s="3"/>
      <c r="N2991" s="41" t="s">
        <v>4989</v>
      </c>
      <c r="O2991" s="87">
        <v>903086</v>
      </c>
      <c r="P2991" s="87">
        <v>0</v>
      </c>
      <c r="Q2991" s="87">
        <v>903086</v>
      </c>
      <c r="R2991" s="87">
        <v>0</v>
      </c>
      <c r="S2991" s="87"/>
      <c r="T2991" s="87"/>
      <c r="U2991" s="85">
        <v>2012</v>
      </c>
      <c r="V2991" s="3" t="s">
        <v>4989</v>
      </c>
      <c r="W2991" s="3"/>
      <c r="X2991" s="3"/>
      <c r="Y2991" s="3"/>
      <c r="Z2991" s="6">
        <v>100500</v>
      </c>
      <c r="AA2991" s="160"/>
      <c r="AB2991" s="123" t="s">
        <v>4395</v>
      </c>
      <c r="AC2991" s="124"/>
      <c r="AD2991" s="41"/>
      <c r="AE2991" s="83"/>
      <c r="AF2991" s="83"/>
      <c r="AG2991" s="41"/>
      <c r="AH2991" s="41" t="s">
        <v>4460</v>
      </c>
      <c r="AI2991" s="80" t="s">
        <v>18331</v>
      </c>
      <c r="AJ2991" s="80" t="s">
        <v>20225</v>
      </c>
      <c r="AK2991" s="3"/>
      <c r="AL2991" s="85"/>
      <c r="AM2991" s="151" t="s">
        <v>19998</v>
      </c>
      <c r="AN2991" s="15"/>
      <c r="AO2991" s="166"/>
      <c r="AP2991" s="5">
        <f t="shared" si="47"/>
        <v>0</v>
      </c>
      <c r="AQ2991" s="16"/>
      <c r="AR2991" s="205">
        <v>1</v>
      </c>
      <c r="AS2991" s="16"/>
      <c r="AT2991" s="16"/>
      <c r="AU2991" s="16"/>
      <c r="AV2991" s="16"/>
      <c r="AW2991" s="16"/>
      <c r="AX2991" s="16"/>
    </row>
    <row r="2992" spans="1:50" customFormat="1" ht="15.75" hidden="1" customHeight="1" x14ac:dyDescent="0.2">
      <c r="A2992" s="7" t="s">
        <v>4992</v>
      </c>
      <c r="B2992" s="3" t="s">
        <v>4993</v>
      </c>
      <c r="C2992" s="85" t="s">
        <v>4395</v>
      </c>
      <c r="D2992" s="85" t="s">
        <v>13090</v>
      </c>
      <c r="E2992" s="202" t="s">
        <v>1800</v>
      </c>
      <c r="F2992" s="85" t="s">
        <v>55</v>
      </c>
      <c r="G2992" s="85" t="s">
        <v>63</v>
      </c>
      <c r="H2992" s="85" t="s">
        <v>20690</v>
      </c>
      <c r="I2992" s="3" t="s">
        <v>4399</v>
      </c>
      <c r="J2992" s="85" t="s">
        <v>4406</v>
      </c>
      <c r="K2992" s="7" t="s">
        <v>4407</v>
      </c>
      <c r="L2992" s="3"/>
      <c r="M2992" s="3"/>
      <c r="N2992" s="41" t="s">
        <v>26094</v>
      </c>
      <c r="O2992" s="87">
        <v>0</v>
      </c>
      <c r="P2992" s="87">
        <v>0</v>
      </c>
      <c r="Q2992" s="87">
        <v>0</v>
      </c>
      <c r="R2992" s="87">
        <v>0</v>
      </c>
      <c r="S2992" s="87"/>
      <c r="T2992" s="87"/>
      <c r="U2992" s="85" t="s">
        <v>112</v>
      </c>
      <c r="V2992" s="3" t="s">
        <v>112</v>
      </c>
      <c r="W2992" s="3"/>
      <c r="X2992" s="3"/>
      <c r="Y2992" s="3"/>
      <c r="Z2992" s="6">
        <v>106260</v>
      </c>
      <c r="AA2992" s="160"/>
      <c r="AB2992" s="123" t="s">
        <v>4395</v>
      </c>
      <c r="AC2992" s="124"/>
      <c r="AD2992" s="41"/>
      <c r="AE2992" s="83"/>
      <c r="AF2992" s="83"/>
      <c r="AG2992" s="41"/>
      <c r="AH2992" s="41" t="s">
        <v>63</v>
      </c>
      <c r="AI2992" s="80" t="s">
        <v>18332</v>
      </c>
      <c r="AJ2992" s="80" t="s">
        <v>20226</v>
      </c>
      <c r="AK2992" s="3"/>
      <c r="AL2992" s="85"/>
      <c r="AM2992" s="151" t="s">
        <v>19998</v>
      </c>
      <c r="AN2992" s="15"/>
      <c r="AO2992" s="166"/>
      <c r="AP2992" s="5">
        <f t="shared" si="47"/>
        <v>0</v>
      </c>
      <c r="AQ2992" s="16"/>
      <c r="AR2992" s="205">
        <v>1</v>
      </c>
      <c r="AS2992" s="16"/>
      <c r="AT2992" s="16"/>
      <c r="AU2992" s="16"/>
      <c r="AV2992" s="16"/>
      <c r="AW2992" s="16"/>
      <c r="AX2992" s="16"/>
    </row>
    <row r="2993" spans="1:50" customFormat="1" ht="15.75" hidden="1" customHeight="1" x14ac:dyDescent="0.2">
      <c r="A2993" s="7" t="s">
        <v>4994</v>
      </c>
      <c r="B2993" s="3" t="s">
        <v>4995</v>
      </c>
      <c r="C2993" s="85" t="s">
        <v>4395</v>
      </c>
      <c r="D2993" s="85" t="s">
        <v>13090</v>
      </c>
      <c r="E2993" s="202" t="s">
        <v>1800</v>
      </c>
      <c r="F2993" s="85" t="s">
        <v>55</v>
      </c>
      <c r="G2993" s="85" t="s">
        <v>57</v>
      </c>
      <c r="H2993" s="85" t="s">
        <v>20690</v>
      </c>
      <c r="I2993" s="3" t="s">
        <v>4405</v>
      </c>
      <c r="J2993" s="85" t="s">
        <v>124</v>
      </c>
      <c r="K2993" s="7" t="s">
        <v>4587</v>
      </c>
      <c r="L2993" s="3"/>
      <c r="M2993" s="3"/>
      <c r="N2993" s="41" t="s">
        <v>10605</v>
      </c>
      <c r="O2993" s="87">
        <v>0</v>
      </c>
      <c r="P2993" s="87">
        <v>0</v>
      </c>
      <c r="Q2993" s="87">
        <v>0</v>
      </c>
      <c r="R2993" s="87">
        <v>0</v>
      </c>
      <c r="S2993" s="87"/>
      <c r="T2993" s="87"/>
      <c r="U2993" s="85" t="s">
        <v>112</v>
      </c>
      <c r="V2993" s="3" t="s">
        <v>112</v>
      </c>
      <c r="W2993" s="3"/>
      <c r="X2993" s="3"/>
      <c r="Y2993" s="3"/>
      <c r="Z2993" s="6">
        <v>20127</v>
      </c>
      <c r="AA2993" s="160"/>
      <c r="AB2993" s="123" t="s">
        <v>4395</v>
      </c>
      <c r="AC2993" s="124"/>
      <c r="AD2993" s="41"/>
      <c r="AE2993" s="83"/>
      <c r="AF2993" s="83"/>
      <c r="AG2993" s="41"/>
      <c r="AH2993" s="41" t="s">
        <v>13741</v>
      </c>
      <c r="AI2993" s="80" t="s">
        <v>18333</v>
      </c>
      <c r="AJ2993" s="80" t="s">
        <v>20227</v>
      </c>
      <c r="AK2993" s="3"/>
      <c r="AL2993" s="85"/>
      <c r="AM2993" s="151" t="s">
        <v>19998</v>
      </c>
      <c r="AN2993" s="15"/>
      <c r="AO2993" s="166"/>
      <c r="AP2993" s="5">
        <f t="shared" si="47"/>
        <v>0</v>
      </c>
      <c r="AQ2993" s="16"/>
      <c r="AR2993" s="205">
        <v>1</v>
      </c>
      <c r="AS2993" s="16"/>
      <c r="AT2993" s="16"/>
      <c r="AU2993" s="16"/>
      <c r="AV2993" s="16"/>
      <c r="AW2993" s="16"/>
      <c r="AX2993" s="16"/>
    </row>
    <row r="2994" spans="1:50" customFormat="1" ht="15.75" hidden="1" customHeight="1" x14ac:dyDescent="0.2">
      <c r="A2994" s="7" t="s">
        <v>4996</v>
      </c>
      <c r="B2994" s="3" t="s">
        <v>4997</v>
      </c>
      <c r="C2994" s="85" t="s">
        <v>4395</v>
      </c>
      <c r="D2994" s="85" t="s">
        <v>13090</v>
      </c>
      <c r="E2994" s="202" t="s">
        <v>26712</v>
      </c>
      <c r="F2994" s="85" t="s">
        <v>25110</v>
      </c>
      <c r="G2994" s="85" t="s">
        <v>49</v>
      </c>
      <c r="H2994" s="85" t="s">
        <v>20690</v>
      </c>
      <c r="I2994" s="3" t="s">
        <v>4998</v>
      </c>
      <c r="J2994" s="85" t="s">
        <v>4447</v>
      </c>
      <c r="K2994" s="7" t="s">
        <v>4685</v>
      </c>
      <c r="L2994" s="3"/>
      <c r="M2994" s="3"/>
      <c r="N2994" s="41" t="s">
        <v>4658</v>
      </c>
      <c r="O2994" s="87">
        <v>698</v>
      </c>
      <c r="P2994" s="87">
        <v>698</v>
      </c>
      <c r="Q2994" s="87">
        <v>0</v>
      </c>
      <c r="R2994" s="87">
        <v>0</v>
      </c>
      <c r="S2994" s="87"/>
      <c r="T2994" s="87"/>
      <c r="U2994" s="85">
        <v>2014</v>
      </c>
      <c r="V2994" s="3" t="s">
        <v>4658</v>
      </c>
      <c r="W2994" s="3"/>
      <c r="X2994" s="3"/>
      <c r="Y2994" s="3"/>
      <c r="Z2994" s="6">
        <v>1500</v>
      </c>
      <c r="AA2994" s="160"/>
      <c r="AB2994" s="123" t="s">
        <v>4395</v>
      </c>
      <c r="AC2994" s="124"/>
      <c r="AD2994" s="41"/>
      <c r="AE2994" s="83"/>
      <c r="AF2994" s="83"/>
      <c r="AG2994" s="41"/>
      <c r="AH2994" s="41" t="s">
        <v>13744</v>
      </c>
      <c r="AI2994" s="80" t="s">
        <v>18334</v>
      </c>
      <c r="AJ2994" s="80" t="s">
        <v>20228</v>
      </c>
      <c r="AK2994" s="3"/>
      <c r="AL2994" s="85"/>
      <c r="AM2994" s="151" t="s">
        <v>19998</v>
      </c>
      <c r="AN2994" s="15"/>
      <c r="AO2994" s="166"/>
      <c r="AP2994" s="5">
        <f t="shared" si="47"/>
        <v>0</v>
      </c>
      <c r="AQ2994" s="16"/>
      <c r="AR2994" s="205">
        <v>1</v>
      </c>
      <c r="AS2994" s="16"/>
      <c r="AT2994" s="16"/>
      <c r="AU2994" s="16"/>
      <c r="AV2994" s="16"/>
      <c r="AW2994" s="16"/>
      <c r="AX2994" s="16"/>
    </row>
    <row r="2995" spans="1:50" customFormat="1" ht="15.75" hidden="1" customHeight="1" x14ac:dyDescent="0.2">
      <c r="A2995" s="7" t="s">
        <v>4999</v>
      </c>
      <c r="B2995" s="3" t="s">
        <v>5000</v>
      </c>
      <c r="C2995" s="85" t="s">
        <v>4395</v>
      </c>
      <c r="D2995" s="85" t="s">
        <v>13090</v>
      </c>
      <c r="E2995" s="202" t="s">
        <v>26418</v>
      </c>
      <c r="F2995" s="85" t="s">
        <v>40</v>
      </c>
      <c r="G2995" s="85" t="s">
        <v>43</v>
      </c>
      <c r="H2995" s="85" t="s">
        <v>20690</v>
      </c>
      <c r="I2995" s="3" t="s">
        <v>4421</v>
      </c>
      <c r="J2995" s="85" t="s">
        <v>223</v>
      </c>
      <c r="K2995" s="7" t="s">
        <v>224</v>
      </c>
      <c r="L2995" s="3"/>
      <c r="M2995" s="3"/>
      <c r="N2995" s="41" t="s">
        <v>4537</v>
      </c>
      <c r="O2995" s="87">
        <v>0</v>
      </c>
      <c r="P2995" s="87">
        <v>0</v>
      </c>
      <c r="Q2995" s="87">
        <v>0</v>
      </c>
      <c r="R2995" s="87">
        <v>0</v>
      </c>
      <c r="S2995" s="87"/>
      <c r="T2995" s="87"/>
      <c r="U2995" s="85" t="s">
        <v>112</v>
      </c>
      <c r="V2995" s="3" t="s">
        <v>112</v>
      </c>
      <c r="W2995" s="3"/>
      <c r="X2995" s="3"/>
      <c r="Y2995" s="3"/>
      <c r="Z2995" s="6">
        <v>0</v>
      </c>
      <c r="AA2995" s="160"/>
      <c r="AB2995" s="123" t="s">
        <v>4395</v>
      </c>
      <c r="AC2995" s="124"/>
      <c r="AD2995" s="41"/>
      <c r="AE2995" s="83"/>
      <c r="AF2995" s="83"/>
      <c r="AG2995" s="41"/>
      <c r="AH2995" s="41" t="s">
        <v>7061</v>
      </c>
      <c r="AI2995" s="80" t="s">
        <v>18335</v>
      </c>
      <c r="AJ2995" s="80" t="s">
        <v>20229</v>
      </c>
      <c r="AK2995" s="3"/>
      <c r="AL2995" s="85"/>
      <c r="AM2995" s="151" t="s">
        <v>19998</v>
      </c>
      <c r="AN2995" s="15"/>
      <c r="AO2995" s="166"/>
      <c r="AP2995" s="5">
        <f t="shared" si="47"/>
        <v>0</v>
      </c>
      <c r="AQ2995" s="16"/>
      <c r="AR2995" s="205">
        <v>1</v>
      </c>
      <c r="AS2995" s="16"/>
      <c r="AT2995" s="16"/>
      <c r="AU2995" s="16"/>
      <c r="AV2995" s="16"/>
      <c r="AW2995" s="16"/>
      <c r="AX2995" s="16"/>
    </row>
    <row r="2996" spans="1:50" customFormat="1" ht="15.75" hidden="1" customHeight="1" x14ac:dyDescent="0.2">
      <c r="A2996" s="7" t="s">
        <v>5001</v>
      </c>
      <c r="B2996" s="3" t="s">
        <v>5002</v>
      </c>
      <c r="C2996" s="85" t="s">
        <v>4395</v>
      </c>
      <c r="D2996" s="85" t="s">
        <v>13090</v>
      </c>
      <c r="E2996" s="202" t="s">
        <v>26712</v>
      </c>
      <c r="F2996" s="85" t="s">
        <v>40</v>
      </c>
      <c r="G2996" s="85" t="s">
        <v>43</v>
      </c>
      <c r="H2996" s="85" t="s">
        <v>20690</v>
      </c>
      <c r="I2996" s="3" t="s">
        <v>4558</v>
      </c>
      <c r="J2996" s="85" t="s">
        <v>4400</v>
      </c>
      <c r="K2996" s="7" t="s">
        <v>4422</v>
      </c>
      <c r="L2996" s="3"/>
      <c r="M2996" s="3"/>
      <c r="N2996" s="41" t="s">
        <v>5003</v>
      </c>
      <c r="O2996" s="87">
        <v>454084</v>
      </c>
      <c r="P2996" s="87">
        <v>0</v>
      </c>
      <c r="Q2996" s="87">
        <v>454084</v>
      </c>
      <c r="R2996" s="87">
        <v>0</v>
      </c>
      <c r="S2996" s="87"/>
      <c r="T2996" s="87"/>
      <c r="U2996" s="85">
        <v>2013</v>
      </c>
      <c r="V2996" s="3" t="s">
        <v>5003</v>
      </c>
      <c r="W2996" s="3"/>
      <c r="X2996" s="3"/>
      <c r="Y2996" s="3"/>
      <c r="Z2996" s="6">
        <v>90204</v>
      </c>
      <c r="AA2996" s="160"/>
      <c r="AB2996" s="123" t="s">
        <v>4395</v>
      </c>
      <c r="AC2996" s="124"/>
      <c r="AD2996" s="41"/>
      <c r="AE2996" s="83"/>
      <c r="AF2996" s="83"/>
      <c r="AG2996" s="41"/>
      <c r="AH2996" s="41" t="s">
        <v>7580</v>
      </c>
      <c r="AI2996" s="80" t="s">
        <v>18336</v>
      </c>
      <c r="AJ2996" s="80" t="s">
        <v>13931</v>
      </c>
      <c r="AK2996" s="3"/>
      <c r="AL2996" s="85"/>
      <c r="AM2996" s="151" t="s">
        <v>19998</v>
      </c>
      <c r="AN2996" s="15"/>
      <c r="AO2996" s="166"/>
      <c r="AP2996" s="5">
        <f t="shared" si="47"/>
        <v>0</v>
      </c>
      <c r="AQ2996" s="16"/>
      <c r="AR2996" s="205">
        <v>1</v>
      </c>
      <c r="AS2996" s="16"/>
      <c r="AT2996" s="16"/>
      <c r="AU2996" s="16"/>
      <c r="AV2996" s="16"/>
      <c r="AW2996" s="16"/>
      <c r="AX2996" s="16"/>
    </row>
    <row r="2997" spans="1:50" customFormat="1" ht="15.75" hidden="1" customHeight="1" x14ac:dyDescent="0.2">
      <c r="A2997" s="7" t="s">
        <v>5004</v>
      </c>
      <c r="B2997" s="3" t="s">
        <v>5005</v>
      </c>
      <c r="C2997" s="85" t="s">
        <v>4395</v>
      </c>
      <c r="D2997" s="85" t="s">
        <v>13090</v>
      </c>
      <c r="E2997" s="202" t="s">
        <v>1800</v>
      </c>
      <c r="F2997" s="85" t="s">
        <v>40</v>
      </c>
      <c r="G2997" s="85" t="s">
        <v>15326</v>
      </c>
      <c r="H2997" s="85" t="s">
        <v>20690</v>
      </c>
      <c r="I2997" s="3" t="s">
        <v>4421</v>
      </c>
      <c r="J2997" s="85" t="s">
        <v>4435</v>
      </c>
      <c r="K2997" s="7" t="s">
        <v>3838</v>
      </c>
      <c r="L2997" s="3"/>
      <c r="M2997" s="3"/>
      <c r="N2997" s="41" t="s">
        <v>13932</v>
      </c>
      <c r="O2997" s="87">
        <v>0</v>
      </c>
      <c r="P2997" s="87">
        <v>0</v>
      </c>
      <c r="Q2997" s="87">
        <v>0</v>
      </c>
      <c r="R2997" s="87">
        <v>0</v>
      </c>
      <c r="S2997" s="87"/>
      <c r="T2997" s="87"/>
      <c r="U2997" s="85" t="s">
        <v>112</v>
      </c>
      <c r="V2997" s="3" t="s">
        <v>112</v>
      </c>
      <c r="W2997" s="3"/>
      <c r="X2997" s="3"/>
      <c r="Y2997" s="3"/>
      <c r="Z2997" s="6">
        <v>26686332</v>
      </c>
      <c r="AA2997" s="160"/>
      <c r="AB2997" s="123" t="s">
        <v>4395</v>
      </c>
      <c r="AC2997" s="124"/>
      <c r="AD2997" s="41"/>
      <c r="AE2997" s="83"/>
      <c r="AF2997" s="83"/>
      <c r="AG2997" s="41"/>
      <c r="AH2997" s="41" t="s">
        <v>7061</v>
      </c>
      <c r="AI2997" s="80" t="s">
        <v>18337</v>
      </c>
      <c r="AJ2997" s="80" t="s">
        <v>20230</v>
      </c>
      <c r="AK2997" s="3"/>
      <c r="AL2997" s="85"/>
      <c r="AM2997" s="151" t="s">
        <v>19998</v>
      </c>
      <c r="AN2997" s="15"/>
      <c r="AO2997" s="166"/>
      <c r="AP2997" s="5">
        <f t="shared" si="47"/>
        <v>0</v>
      </c>
      <c r="AQ2997" s="16"/>
      <c r="AR2997" s="205">
        <v>1</v>
      </c>
      <c r="AS2997" s="16"/>
      <c r="AT2997" s="16"/>
      <c r="AU2997" s="16"/>
      <c r="AV2997" s="16"/>
      <c r="AW2997" s="16"/>
      <c r="AX2997" s="16"/>
    </row>
    <row r="2998" spans="1:50" customFormat="1" ht="15.75" hidden="1" customHeight="1" x14ac:dyDescent="0.2">
      <c r="A2998" s="7" t="s">
        <v>5006</v>
      </c>
      <c r="B2998" s="3" t="s">
        <v>5007</v>
      </c>
      <c r="C2998" s="85" t="s">
        <v>4395</v>
      </c>
      <c r="D2998" s="85" t="s">
        <v>13090</v>
      </c>
      <c r="E2998" s="202" t="s">
        <v>26712</v>
      </c>
      <c r="F2998" s="85" t="s">
        <v>55</v>
      </c>
      <c r="G2998" s="85" t="s">
        <v>63</v>
      </c>
      <c r="H2998" s="85" t="s">
        <v>20690</v>
      </c>
      <c r="I2998" s="3" t="s">
        <v>4399</v>
      </c>
      <c r="J2998" s="85" t="s">
        <v>4406</v>
      </c>
      <c r="K2998" s="7" t="s">
        <v>4407</v>
      </c>
      <c r="L2998" s="3"/>
      <c r="M2998" s="3"/>
      <c r="N2998" s="41" t="s">
        <v>4717</v>
      </c>
      <c r="O2998" s="87">
        <v>119491</v>
      </c>
      <c r="P2998" s="87">
        <v>83351</v>
      </c>
      <c r="Q2998" s="87">
        <v>36140</v>
      </c>
      <c r="R2998" s="87">
        <v>0</v>
      </c>
      <c r="S2998" s="87"/>
      <c r="T2998" s="87"/>
      <c r="U2998" s="85">
        <v>2018</v>
      </c>
      <c r="V2998" s="3" t="s">
        <v>112</v>
      </c>
      <c r="W2998" s="3"/>
      <c r="X2998" s="3"/>
      <c r="Y2998" s="3"/>
      <c r="Z2998" s="6">
        <v>68509</v>
      </c>
      <c r="AA2998" s="160"/>
      <c r="AB2998" s="123" t="s">
        <v>4395</v>
      </c>
      <c r="AC2998" s="124"/>
      <c r="AD2998" s="41"/>
      <c r="AE2998" s="83"/>
      <c r="AF2998" s="83"/>
      <c r="AG2998" s="41"/>
      <c r="AH2998" s="41" t="s">
        <v>63</v>
      </c>
      <c r="AI2998" s="80" t="s">
        <v>18338</v>
      </c>
      <c r="AJ2998" s="80" t="s">
        <v>20231</v>
      </c>
      <c r="AK2998" s="3"/>
      <c r="AL2998" s="85"/>
      <c r="AM2998" s="151" t="s">
        <v>19998</v>
      </c>
      <c r="AN2998" s="15"/>
      <c r="AO2998" s="166"/>
      <c r="AP2998" s="5">
        <f t="shared" si="47"/>
        <v>0</v>
      </c>
      <c r="AQ2998" s="16"/>
      <c r="AR2998" s="205">
        <v>1</v>
      </c>
      <c r="AS2998" s="16"/>
      <c r="AT2998" s="16"/>
      <c r="AU2998" s="16"/>
      <c r="AV2998" s="16"/>
      <c r="AW2998" s="16"/>
      <c r="AX2998" s="16"/>
    </row>
    <row r="2999" spans="1:50" customFormat="1" ht="15.75" hidden="1" customHeight="1" x14ac:dyDescent="0.2">
      <c r="A2999" s="7" t="s">
        <v>5008</v>
      </c>
      <c r="B2999" s="3" t="s">
        <v>5009</v>
      </c>
      <c r="C2999" s="85" t="s">
        <v>4395</v>
      </c>
      <c r="D2999" s="85" t="s">
        <v>13090</v>
      </c>
      <c r="E2999" s="202" t="s">
        <v>26712</v>
      </c>
      <c r="F2999" s="85" t="s">
        <v>55</v>
      </c>
      <c r="G2999" s="85" t="s">
        <v>63</v>
      </c>
      <c r="H2999" s="85" t="s">
        <v>20690</v>
      </c>
      <c r="I2999" s="3" t="s">
        <v>4399</v>
      </c>
      <c r="J2999" s="85" t="s">
        <v>4406</v>
      </c>
      <c r="K2999" s="7" t="s">
        <v>4407</v>
      </c>
      <c r="L2999" s="3"/>
      <c r="M2999" s="3"/>
      <c r="N2999" s="41" t="s">
        <v>4717</v>
      </c>
      <c r="O2999" s="87">
        <v>250764</v>
      </c>
      <c r="P2999" s="87">
        <v>115715</v>
      </c>
      <c r="Q2999" s="87">
        <v>135049</v>
      </c>
      <c r="R2999" s="87">
        <v>0</v>
      </c>
      <c r="S2999" s="87"/>
      <c r="T2999" s="87"/>
      <c r="U2999" s="85">
        <v>2018</v>
      </c>
      <c r="V2999" s="3" t="s">
        <v>112</v>
      </c>
      <c r="W2999" s="3"/>
      <c r="X2999" s="3"/>
      <c r="Y2999" s="3"/>
      <c r="Z2999" s="6">
        <v>32911</v>
      </c>
      <c r="AA2999" s="160"/>
      <c r="AB2999" s="123" t="s">
        <v>4395</v>
      </c>
      <c r="AC2999" s="124"/>
      <c r="AD2999" s="41"/>
      <c r="AE2999" s="83"/>
      <c r="AF2999" s="83"/>
      <c r="AG2999" s="41"/>
      <c r="AH2999" s="41" t="s">
        <v>63</v>
      </c>
      <c r="AI2999" s="80" t="s">
        <v>18339</v>
      </c>
      <c r="AJ2999" s="80" t="s">
        <v>20232</v>
      </c>
      <c r="AK2999" s="3"/>
      <c r="AL2999" s="85"/>
      <c r="AM2999" s="151" t="s">
        <v>19998</v>
      </c>
      <c r="AN2999" s="15"/>
      <c r="AO2999" s="166"/>
      <c r="AP2999" s="5">
        <f t="shared" si="47"/>
        <v>0</v>
      </c>
      <c r="AQ2999" s="16"/>
      <c r="AR2999" s="205">
        <v>1</v>
      </c>
      <c r="AS2999" s="16"/>
      <c r="AT2999" s="16"/>
      <c r="AU2999" s="16"/>
      <c r="AV2999" s="16"/>
      <c r="AW2999" s="16"/>
      <c r="AX2999" s="16"/>
    </row>
    <row r="3000" spans="1:50" customFormat="1" ht="15.75" hidden="1" customHeight="1" x14ac:dyDescent="0.2">
      <c r="A3000" s="7" t="s">
        <v>5010</v>
      </c>
      <c r="B3000" s="3" t="s">
        <v>5011</v>
      </c>
      <c r="C3000" s="85" t="s">
        <v>4395</v>
      </c>
      <c r="D3000" s="85" t="s">
        <v>13090</v>
      </c>
      <c r="E3000" s="202" t="s">
        <v>1800</v>
      </c>
      <c r="F3000" s="85" t="s">
        <v>25110</v>
      </c>
      <c r="G3000" s="85" t="s">
        <v>48</v>
      </c>
      <c r="H3000" s="85" t="s">
        <v>20690</v>
      </c>
      <c r="I3000" s="3" t="s">
        <v>4396</v>
      </c>
      <c r="J3000" s="85" t="s">
        <v>124</v>
      </c>
      <c r="K3000" s="7" t="s">
        <v>4412</v>
      </c>
      <c r="L3000" s="3"/>
      <c r="M3000" s="3"/>
      <c r="N3000" s="41" t="s">
        <v>4658</v>
      </c>
      <c r="O3000" s="87">
        <v>0</v>
      </c>
      <c r="P3000" s="87">
        <v>0</v>
      </c>
      <c r="Q3000" s="87">
        <v>0</v>
      </c>
      <c r="R3000" s="87">
        <v>0</v>
      </c>
      <c r="S3000" s="87"/>
      <c r="T3000" s="87"/>
      <c r="U3000" s="85" t="s">
        <v>112</v>
      </c>
      <c r="V3000" s="3" t="s">
        <v>112</v>
      </c>
      <c r="W3000" s="3"/>
      <c r="X3000" s="3"/>
      <c r="Y3000" s="3"/>
      <c r="Z3000" s="6">
        <v>0</v>
      </c>
      <c r="AA3000" s="160"/>
      <c r="AB3000" s="123" t="s">
        <v>4395</v>
      </c>
      <c r="AC3000" s="124"/>
      <c r="AD3000" s="41"/>
      <c r="AE3000" s="83"/>
      <c r="AF3000" s="83"/>
      <c r="AG3000" s="41"/>
      <c r="AH3000" s="41" t="s">
        <v>13751</v>
      </c>
      <c r="AI3000" s="80" t="s">
        <v>18340</v>
      </c>
      <c r="AJ3000" s="80" t="s">
        <v>20233</v>
      </c>
      <c r="AK3000" s="3"/>
      <c r="AL3000" s="85"/>
      <c r="AM3000" s="151" t="s">
        <v>19998</v>
      </c>
      <c r="AN3000" s="15"/>
      <c r="AO3000" s="166"/>
      <c r="AP3000" s="5">
        <f t="shared" si="47"/>
        <v>0</v>
      </c>
      <c r="AQ3000" s="16"/>
      <c r="AR3000" s="205">
        <v>1</v>
      </c>
      <c r="AS3000" s="16"/>
      <c r="AT3000" s="16"/>
      <c r="AU3000" s="16"/>
      <c r="AV3000" s="16"/>
      <c r="AW3000" s="16"/>
      <c r="AX3000" s="16"/>
    </row>
    <row r="3001" spans="1:50" customFormat="1" ht="15.75" hidden="1" customHeight="1" x14ac:dyDescent="0.2">
      <c r="A3001" s="7" t="s">
        <v>5012</v>
      </c>
      <c r="B3001" s="3" t="s">
        <v>5013</v>
      </c>
      <c r="C3001" s="85" t="s">
        <v>4395</v>
      </c>
      <c r="D3001" s="85" t="s">
        <v>13090</v>
      </c>
      <c r="E3001" s="202" t="s">
        <v>26418</v>
      </c>
      <c r="F3001" s="85" t="s">
        <v>40</v>
      </c>
      <c r="G3001" s="85" t="s">
        <v>43</v>
      </c>
      <c r="H3001" s="85" t="s">
        <v>20690</v>
      </c>
      <c r="I3001" s="3" t="s">
        <v>4396</v>
      </c>
      <c r="J3001" s="85" t="s">
        <v>115</v>
      </c>
      <c r="K3001" s="7" t="s">
        <v>4397</v>
      </c>
      <c r="L3001" s="3"/>
      <c r="M3001" s="3"/>
      <c r="N3001" s="41" t="s">
        <v>5162</v>
      </c>
      <c r="O3001" s="87">
        <v>0</v>
      </c>
      <c r="P3001" s="87">
        <v>0</v>
      </c>
      <c r="Q3001" s="87">
        <v>0</v>
      </c>
      <c r="R3001" s="87">
        <v>0</v>
      </c>
      <c r="S3001" s="87"/>
      <c r="T3001" s="87"/>
      <c r="U3001" s="85" t="s">
        <v>112</v>
      </c>
      <c r="V3001" s="3" t="s">
        <v>112</v>
      </c>
      <c r="W3001" s="3"/>
      <c r="X3001" s="3"/>
      <c r="Y3001" s="3"/>
      <c r="Z3001" s="6">
        <v>0</v>
      </c>
      <c r="AA3001" s="160"/>
      <c r="AB3001" s="123" t="s">
        <v>4395</v>
      </c>
      <c r="AC3001" s="124"/>
      <c r="AD3001" s="41"/>
      <c r="AE3001" s="83"/>
      <c r="AF3001" s="83"/>
      <c r="AG3001" s="41"/>
      <c r="AH3001" s="41" t="s">
        <v>7061</v>
      </c>
      <c r="AI3001" s="80" t="s">
        <v>18341</v>
      </c>
      <c r="AJ3001" s="80" t="s">
        <v>20234</v>
      </c>
      <c r="AK3001" s="3"/>
      <c r="AL3001" s="85"/>
      <c r="AM3001" s="151" t="s">
        <v>19998</v>
      </c>
      <c r="AN3001" s="15"/>
      <c r="AO3001" s="166"/>
      <c r="AP3001" s="5">
        <f t="shared" si="47"/>
        <v>0</v>
      </c>
      <c r="AQ3001" s="16"/>
      <c r="AR3001" s="205">
        <v>1</v>
      </c>
      <c r="AS3001" s="16"/>
      <c r="AT3001" s="16"/>
      <c r="AU3001" s="16"/>
      <c r="AV3001" s="16"/>
      <c r="AW3001" s="16"/>
      <c r="AX3001" s="16"/>
    </row>
    <row r="3002" spans="1:50" customFormat="1" ht="15.75" hidden="1" customHeight="1" x14ac:dyDescent="0.2">
      <c r="A3002" s="7" t="s">
        <v>5014</v>
      </c>
      <c r="B3002" s="3" t="s">
        <v>5015</v>
      </c>
      <c r="C3002" s="85" t="s">
        <v>4395</v>
      </c>
      <c r="D3002" s="85" t="s">
        <v>13090</v>
      </c>
      <c r="E3002" s="202" t="s">
        <v>26418</v>
      </c>
      <c r="F3002" s="85" t="s">
        <v>40</v>
      </c>
      <c r="G3002" s="85" t="s">
        <v>43</v>
      </c>
      <c r="H3002" s="85" t="s">
        <v>20690</v>
      </c>
      <c r="I3002" s="3" t="s">
        <v>4421</v>
      </c>
      <c r="J3002" s="85" t="s">
        <v>115</v>
      </c>
      <c r="K3002" s="7" t="s">
        <v>4595</v>
      </c>
      <c r="L3002" s="3"/>
      <c r="M3002" s="3"/>
      <c r="N3002" s="41" t="s">
        <v>4417</v>
      </c>
      <c r="O3002" s="87">
        <v>0</v>
      </c>
      <c r="P3002" s="87">
        <v>0</v>
      </c>
      <c r="Q3002" s="87">
        <v>0</v>
      </c>
      <c r="R3002" s="87">
        <v>0</v>
      </c>
      <c r="S3002" s="87"/>
      <c r="T3002" s="87"/>
      <c r="U3002" s="85" t="s">
        <v>112</v>
      </c>
      <c r="V3002" s="3" t="s">
        <v>112</v>
      </c>
      <c r="W3002" s="3"/>
      <c r="X3002" s="3"/>
      <c r="Y3002" s="3"/>
      <c r="Z3002" s="6">
        <v>10000</v>
      </c>
      <c r="AA3002" s="160"/>
      <c r="AB3002" s="123" t="s">
        <v>4395</v>
      </c>
      <c r="AC3002" s="124"/>
      <c r="AD3002" s="41"/>
      <c r="AE3002" s="83"/>
      <c r="AF3002" s="83"/>
      <c r="AG3002" s="41"/>
      <c r="AH3002" s="41" t="s">
        <v>7061</v>
      </c>
      <c r="AI3002" s="80" t="s">
        <v>18342</v>
      </c>
      <c r="AJ3002" s="80" t="s">
        <v>20235</v>
      </c>
      <c r="AK3002" s="3"/>
      <c r="AL3002" s="85"/>
      <c r="AM3002" s="151" t="s">
        <v>19998</v>
      </c>
      <c r="AN3002" s="15"/>
      <c r="AO3002" s="166"/>
      <c r="AP3002" s="5">
        <f t="shared" si="47"/>
        <v>0</v>
      </c>
      <c r="AQ3002" s="16"/>
      <c r="AR3002" s="205">
        <v>1</v>
      </c>
      <c r="AS3002" s="16"/>
      <c r="AT3002" s="16"/>
      <c r="AU3002" s="16"/>
      <c r="AV3002" s="16"/>
      <c r="AW3002" s="16"/>
      <c r="AX3002" s="16"/>
    </row>
    <row r="3003" spans="1:50" customFormat="1" ht="15.75" hidden="1" customHeight="1" x14ac:dyDescent="0.2">
      <c r="A3003" s="7" t="s">
        <v>5016</v>
      </c>
      <c r="B3003" s="3" t="s">
        <v>5017</v>
      </c>
      <c r="C3003" s="85" t="s">
        <v>4395</v>
      </c>
      <c r="D3003" s="85" t="s">
        <v>13090</v>
      </c>
      <c r="E3003" s="202" t="s">
        <v>26418</v>
      </c>
      <c r="F3003" s="85" t="s">
        <v>40</v>
      </c>
      <c r="G3003" s="85" t="s">
        <v>41</v>
      </c>
      <c r="H3003" s="85" t="s">
        <v>20690</v>
      </c>
      <c r="I3003" s="3" t="s">
        <v>4396</v>
      </c>
      <c r="J3003" s="85" t="s">
        <v>115</v>
      </c>
      <c r="K3003" s="7" t="s">
        <v>437</v>
      </c>
      <c r="L3003" s="3"/>
      <c r="M3003" s="3"/>
      <c r="N3003" s="41" t="s">
        <v>13933</v>
      </c>
      <c r="O3003" s="87">
        <v>0</v>
      </c>
      <c r="P3003" s="87">
        <v>0</v>
      </c>
      <c r="Q3003" s="87">
        <v>0</v>
      </c>
      <c r="R3003" s="87">
        <v>0</v>
      </c>
      <c r="S3003" s="87"/>
      <c r="T3003" s="87"/>
      <c r="U3003" s="85" t="s">
        <v>112</v>
      </c>
      <c r="V3003" s="3" t="s">
        <v>112</v>
      </c>
      <c r="W3003" s="3"/>
      <c r="X3003" s="3"/>
      <c r="Y3003" s="3"/>
      <c r="Z3003" s="6">
        <v>23132</v>
      </c>
      <c r="AA3003" s="160"/>
      <c r="AB3003" s="123" t="s">
        <v>4395</v>
      </c>
      <c r="AC3003" s="124"/>
      <c r="AD3003" s="41"/>
      <c r="AE3003" s="83"/>
      <c r="AF3003" s="83"/>
      <c r="AG3003" s="41"/>
      <c r="AH3003" s="41" t="s">
        <v>7061</v>
      </c>
      <c r="AI3003" s="80" t="s">
        <v>18343</v>
      </c>
      <c r="AJ3003" s="80" t="s">
        <v>20236</v>
      </c>
      <c r="AK3003" s="3"/>
      <c r="AL3003" s="85"/>
      <c r="AM3003" s="151" t="s">
        <v>19998</v>
      </c>
      <c r="AN3003" s="15"/>
      <c r="AO3003" s="166"/>
      <c r="AP3003" s="5">
        <f t="shared" si="47"/>
        <v>0</v>
      </c>
      <c r="AQ3003" s="16"/>
      <c r="AR3003" s="205">
        <v>1</v>
      </c>
      <c r="AS3003" s="16"/>
      <c r="AT3003" s="16"/>
      <c r="AU3003" s="16"/>
      <c r="AV3003" s="16"/>
      <c r="AW3003" s="16"/>
      <c r="AX3003" s="16"/>
    </row>
    <row r="3004" spans="1:50" customFormat="1" ht="15.75" hidden="1" customHeight="1" x14ac:dyDescent="0.2">
      <c r="A3004" s="7" t="s">
        <v>5018</v>
      </c>
      <c r="B3004" s="3" t="s">
        <v>5019</v>
      </c>
      <c r="C3004" s="85" t="s">
        <v>4395</v>
      </c>
      <c r="D3004" s="85" t="s">
        <v>13090</v>
      </c>
      <c r="E3004" s="202" t="s">
        <v>26712</v>
      </c>
      <c r="F3004" s="85" t="s">
        <v>40</v>
      </c>
      <c r="G3004" s="85" t="s">
        <v>43</v>
      </c>
      <c r="H3004" s="85" t="s">
        <v>20690</v>
      </c>
      <c r="I3004" s="3" t="s">
        <v>4558</v>
      </c>
      <c r="J3004" s="85" t="s">
        <v>4400</v>
      </c>
      <c r="K3004" s="7" t="s">
        <v>4422</v>
      </c>
      <c r="L3004" s="3"/>
      <c r="M3004" s="3"/>
      <c r="N3004" s="41" t="s">
        <v>5003</v>
      </c>
      <c r="O3004" s="87">
        <v>550268</v>
      </c>
      <c r="P3004" s="87">
        <v>0</v>
      </c>
      <c r="Q3004" s="87">
        <v>550268</v>
      </c>
      <c r="R3004" s="87">
        <v>0</v>
      </c>
      <c r="S3004" s="87"/>
      <c r="T3004" s="87"/>
      <c r="U3004" s="85">
        <v>2013</v>
      </c>
      <c r="V3004" s="3" t="s">
        <v>5003</v>
      </c>
      <c r="W3004" s="3"/>
      <c r="X3004" s="3"/>
      <c r="Y3004" s="3"/>
      <c r="Z3004" s="6">
        <v>93962</v>
      </c>
      <c r="AA3004" s="160"/>
      <c r="AB3004" s="123" t="s">
        <v>4395</v>
      </c>
      <c r="AC3004" s="124"/>
      <c r="AD3004" s="41"/>
      <c r="AE3004" s="83"/>
      <c r="AF3004" s="83"/>
      <c r="AG3004" s="41"/>
      <c r="AH3004" s="41" t="s">
        <v>7580</v>
      </c>
      <c r="AI3004" s="80" t="s">
        <v>18344</v>
      </c>
      <c r="AJ3004" s="80" t="s">
        <v>20237</v>
      </c>
      <c r="AK3004" s="3"/>
      <c r="AL3004" s="85"/>
      <c r="AM3004" s="151" t="s">
        <v>19998</v>
      </c>
      <c r="AN3004" s="15"/>
      <c r="AO3004" s="166"/>
      <c r="AP3004" s="5">
        <f t="shared" si="47"/>
        <v>0</v>
      </c>
      <c r="AQ3004" s="16"/>
      <c r="AR3004" s="205">
        <v>1</v>
      </c>
      <c r="AS3004" s="16"/>
      <c r="AT3004" s="16"/>
      <c r="AU3004" s="16"/>
      <c r="AV3004" s="16"/>
      <c r="AW3004" s="16"/>
      <c r="AX3004" s="16"/>
    </row>
    <row r="3005" spans="1:50" customFormat="1" ht="15.75" hidden="1" customHeight="1" x14ac:dyDescent="0.2">
      <c r="A3005" s="7" t="s">
        <v>5020</v>
      </c>
      <c r="B3005" s="3" t="s">
        <v>5021</v>
      </c>
      <c r="C3005" s="85" t="s">
        <v>4395</v>
      </c>
      <c r="D3005" s="85" t="s">
        <v>13090</v>
      </c>
      <c r="E3005" s="202" t="s">
        <v>26712</v>
      </c>
      <c r="F3005" s="85" t="s">
        <v>55</v>
      </c>
      <c r="G3005" s="85" t="s">
        <v>63</v>
      </c>
      <c r="H3005" s="85" t="s">
        <v>20690</v>
      </c>
      <c r="I3005" s="3" t="s">
        <v>4405</v>
      </c>
      <c r="J3005" s="85" t="s">
        <v>4406</v>
      </c>
      <c r="K3005" s="7" t="s">
        <v>4407</v>
      </c>
      <c r="L3005" s="3"/>
      <c r="M3005" s="3"/>
      <c r="N3005" s="41" t="s">
        <v>18345</v>
      </c>
      <c r="O3005" s="87">
        <v>50501</v>
      </c>
      <c r="P3005" s="87">
        <v>0</v>
      </c>
      <c r="Q3005" s="87">
        <v>50501</v>
      </c>
      <c r="R3005" s="87">
        <v>0</v>
      </c>
      <c r="S3005" s="87"/>
      <c r="T3005" s="87"/>
      <c r="U3005" s="85">
        <v>2020</v>
      </c>
      <c r="V3005" s="3" t="s">
        <v>112</v>
      </c>
      <c r="W3005" s="3"/>
      <c r="X3005" s="3"/>
      <c r="Y3005" s="3"/>
      <c r="Z3005" s="6">
        <v>22976</v>
      </c>
      <c r="AA3005" s="160"/>
      <c r="AB3005" s="123" t="s">
        <v>4395</v>
      </c>
      <c r="AC3005" s="124"/>
      <c r="AD3005" s="41"/>
      <c r="AE3005" s="83"/>
      <c r="AF3005" s="83"/>
      <c r="AG3005" s="41"/>
      <c r="AH3005" s="41" t="s">
        <v>63</v>
      </c>
      <c r="AI3005" s="80" t="s">
        <v>18346</v>
      </c>
      <c r="AJ3005" s="80" t="s">
        <v>20238</v>
      </c>
      <c r="AK3005" s="3"/>
      <c r="AL3005" s="85"/>
      <c r="AM3005" s="151" t="s">
        <v>19998</v>
      </c>
      <c r="AN3005" s="15"/>
      <c r="AO3005" s="166"/>
      <c r="AP3005" s="5">
        <f t="shared" si="47"/>
        <v>0</v>
      </c>
      <c r="AQ3005" s="16"/>
      <c r="AR3005" s="205">
        <v>1</v>
      </c>
      <c r="AS3005" s="16"/>
      <c r="AT3005" s="16"/>
      <c r="AU3005" s="16"/>
      <c r="AV3005" s="16"/>
      <c r="AW3005" s="16"/>
      <c r="AX3005" s="16"/>
    </row>
    <row r="3006" spans="1:50" customFormat="1" ht="15.75" hidden="1" customHeight="1" x14ac:dyDescent="0.2">
      <c r="A3006" s="7" t="s">
        <v>5022</v>
      </c>
      <c r="B3006" s="3" t="s">
        <v>5023</v>
      </c>
      <c r="C3006" s="85" t="s">
        <v>4395</v>
      </c>
      <c r="D3006" s="85" t="s">
        <v>13090</v>
      </c>
      <c r="E3006" s="202" t="s">
        <v>26712</v>
      </c>
      <c r="F3006" s="85" t="s">
        <v>55</v>
      </c>
      <c r="G3006" s="85" t="s">
        <v>15355</v>
      </c>
      <c r="H3006" s="85" t="s">
        <v>20690</v>
      </c>
      <c r="I3006" s="3" t="s">
        <v>4405</v>
      </c>
      <c r="J3006" s="85" t="s">
        <v>4435</v>
      </c>
      <c r="K3006" s="7" t="s">
        <v>3838</v>
      </c>
      <c r="L3006" s="3"/>
      <c r="M3006" s="3"/>
      <c r="N3006" s="41" t="s">
        <v>4552</v>
      </c>
      <c r="O3006" s="87">
        <v>55438</v>
      </c>
      <c r="P3006" s="87">
        <v>0</v>
      </c>
      <c r="Q3006" s="87">
        <v>55438</v>
      </c>
      <c r="R3006" s="87">
        <v>0</v>
      </c>
      <c r="S3006" s="87"/>
      <c r="T3006" s="87"/>
      <c r="U3006" s="85">
        <v>2012</v>
      </c>
      <c r="V3006" s="3" t="s">
        <v>4552</v>
      </c>
      <c r="W3006" s="3"/>
      <c r="X3006" s="3"/>
      <c r="Y3006" s="3"/>
      <c r="Z3006" s="6">
        <v>35000</v>
      </c>
      <c r="AA3006" s="160"/>
      <c r="AB3006" s="123" t="s">
        <v>4395</v>
      </c>
      <c r="AC3006" s="124"/>
      <c r="AD3006" s="41"/>
      <c r="AE3006" s="83"/>
      <c r="AF3006" s="83"/>
      <c r="AG3006" s="41"/>
      <c r="AH3006" s="41" t="s">
        <v>13748</v>
      </c>
      <c r="AI3006" s="80" t="s">
        <v>18347</v>
      </c>
      <c r="AJ3006" s="80" t="s">
        <v>20239</v>
      </c>
      <c r="AK3006" s="3"/>
      <c r="AL3006" s="85"/>
      <c r="AM3006" s="151" t="s">
        <v>19998</v>
      </c>
      <c r="AN3006" s="15"/>
      <c r="AO3006" s="166"/>
      <c r="AP3006" s="5">
        <f t="shared" si="47"/>
        <v>0</v>
      </c>
      <c r="AQ3006" s="16"/>
      <c r="AR3006" s="205">
        <v>1</v>
      </c>
      <c r="AS3006" s="16"/>
      <c r="AT3006" s="16"/>
      <c r="AU3006" s="16"/>
      <c r="AV3006" s="16"/>
      <c r="AW3006" s="16"/>
      <c r="AX3006" s="16"/>
    </row>
    <row r="3007" spans="1:50" customFormat="1" ht="15.75" hidden="1" customHeight="1" x14ac:dyDescent="0.2">
      <c r="A3007" s="7" t="s">
        <v>5024</v>
      </c>
      <c r="B3007" s="3" t="s">
        <v>5025</v>
      </c>
      <c r="C3007" s="85" t="s">
        <v>4395</v>
      </c>
      <c r="D3007" s="85" t="s">
        <v>13090</v>
      </c>
      <c r="E3007" s="202" t="s">
        <v>1800</v>
      </c>
      <c r="F3007" s="85" t="s">
        <v>25110</v>
      </c>
      <c r="G3007" s="85" t="s">
        <v>48</v>
      </c>
      <c r="H3007" s="85" t="s">
        <v>20690</v>
      </c>
      <c r="I3007" s="3" t="s">
        <v>4396</v>
      </c>
      <c r="J3007" s="85" t="s">
        <v>124</v>
      </c>
      <c r="K3007" s="7" t="s">
        <v>4412</v>
      </c>
      <c r="L3007" s="3"/>
      <c r="M3007" s="3"/>
      <c r="N3007" s="41" t="s">
        <v>4658</v>
      </c>
      <c r="O3007" s="87">
        <v>0</v>
      </c>
      <c r="P3007" s="87">
        <v>0</v>
      </c>
      <c r="Q3007" s="87">
        <v>0</v>
      </c>
      <c r="R3007" s="87">
        <v>0</v>
      </c>
      <c r="S3007" s="87"/>
      <c r="T3007" s="87"/>
      <c r="U3007" s="85" t="s">
        <v>112</v>
      </c>
      <c r="V3007" s="3" t="s">
        <v>112</v>
      </c>
      <c r="W3007" s="3"/>
      <c r="X3007" s="3"/>
      <c r="Y3007" s="3"/>
      <c r="Z3007" s="6">
        <v>10000</v>
      </c>
      <c r="AA3007" s="160"/>
      <c r="AB3007" s="123" t="s">
        <v>4395</v>
      </c>
      <c r="AC3007" s="124"/>
      <c r="AD3007" s="41"/>
      <c r="AE3007" s="83"/>
      <c r="AF3007" s="83"/>
      <c r="AG3007" s="41"/>
      <c r="AH3007" s="41" t="s">
        <v>13751</v>
      </c>
      <c r="AI3007" s="80" t="s">
        <v>18348</v>
      </c>
      <c r="AJ3007" s="80" t="s">
        <v>20240</v>
      </c>
      <c r="AK3007" s="3"/>
      <c r="AL3007" s="85"/>
      <c r="AM3007" s="151" t="s">
        <v>19998</v>
      </c>
      <c r="AN3007" s="15"/>
      <c r="AO3007" s="166"/>
      <c r="AP3007" s="5">
        <f t="shared" si="47"/>
        <v>0</v>
      </c>
      <c r="AQ3007" s="16"/>
      <c r="AR3007" s="205">
        <v>1</v>
      </c>
      <c r="AS3007" s="16"/>
      <c r="AT3007" s="16"/>
      <c r="AU3007" s="16"/>
      <c r="AV3007" s="16"/>
      <c r="AW3007" s="16"/>
      <c r="AX3007" s="16"/>
    </row>
    <row r="3008" spans="1:50" customFormat="1" ht="15.75" hidden="1" customHeight="1" x14ac:dyDescent="0.2">
      <c r="A3008" s="7" t="s">
        <v>5026</v>
      </c>
      <c r="B3008" s="3" t="s">
        <v>5027</v>
      </c>
      <c r="C3008" s="85" t="s">
        <v>4395</v>
      </c>
      <c r="D3008" s="85" t="s">
        <v>13090</v>
      </c>
      <c r="E3008" s="202" t="s">
        <v>26712</v>
      </c>
      <c r="F3008" s="85" t="s">
        <v>55</v>
      </c>
      <c r="G3008" s="85" t="s">
        <v>63</v>
      </c>
      <c r="H3008" s="85" t="s">
        <v>20690</v>
      </c>
      <c r="I3008" s="3" t="s">
        <v>4399</v>
      </c>
      <c r="J3008" s="85" t="s">
        <v>4447</v>
      </c>
      <c r="K3008" s="7" t="s">
        <v>4601</v>
      </c>
      <c r="L3008" s="3"/>
      <c r="M3008" s="3"/>
      <c r="N3008" s="41" t="s">
        <v>5028</v>
      </c>
      <c r="O3008" s="87">
        <v>69068</v>
      </c>
      <c r="P3008" s="87">
        <v>0</v>
      </c>
      <c r="Q3008" s="87">
        <v>69068</v>
      </c>
      <c r="R3008" s="87">
        <v>0</v>
      </c>
      <c r="S3008" s="87"/>
      <c r="T3008" s="87"/>
      <c r="U3008" s="85">
        <v>2012</v>
      </c>
      <c r="V3008" s="3" t="s">
        <v>5028</v>
      </c>
      <c r="W3008" s="3"/>
      <c r="X3008" s="3"/>
      <c r="Y3008" s="3"/>
      <c r="Z3008" s="6">
        <v>57988</v>
      </c>
      <c r="AA3008" s="160"/>
      <c r="AB3008" s="123" t="s">
        <v>4395</v>
      </c>
      <c r="AC3008" s="124"/>
      <c r="AD3008" s="41"/>
      <c r="AE3008" s="83"/>
      <c r="AF3008" s="83"/>
      <c r="AG3008" s="41"/>
      <c r="AH3008" s="41" t="s">
        <v>63</v>
      </c>
      <c r="AI3008" s="80" t="s">
        <v>18349</v>
      </c>
      <c r="AJ3008" s="80" t="s">
        <v>20241</v>
      </c>
      <c r="AK3008" s="3"/>
      <c r="AL3008" s="85"/>
      <c r="AM3008" s="151" t="s">
        <v>19998</v>
      </c>
      <c r="AN3008" s="15"/>
      <c r="AO3008" s="166"/>
      <c r="AP3008" s="5">
        <f t="shared" si="47"/>
        <v>0</v>
      </c>
      <c r="AQ3008" s="16"/>
      <c r="AR3008" s="205">
        <v>1</v>
      </c>
      <c r="AS3008" s="16"/>
      <c r="AT3008" s="16"/>
      <c r="AU3008" s="16"/>
      <c r="AV3008" s="16"/>
      <c r="AW3008" s="16"/>
      <c r="AX3008" s="16"/>
    </row>
    <row r="3009" spans="1:50" customFormat="1" ht="15.75" hidden="1" customHeight="1" x14ac:dyDescent="0.2">
      <c r="A3009" s="7" t="s">
        <v>5029</v>
      </c>
      <c r="B3009" s="3" t="s">
        <v>5030</v>
      </c>
      <c r="C3009" s="85" t="s">
        <v>4395</v>
      </c>
      <c r="D3009" s="85" t="s">
        <v>13090</v>
      </c>
      <c r="E3009" s="202" t="s">
        <v>26712</v>
      </c>
      <c r="F3009" s="85" t="s">
        <v>40</v>
      </c>
      <c r="G3009" s="85" t="s">
        <v>15356</v>
      </c>
      <c r="H3009" s="85" t="s">
        <v>20690</v>
      </c>
      <c r="I3009" s="3" t="s">
        <v>4558</v>
      </c>
      <c r="J3009" s="85" t="s">
        <v>4400</v>
      </c>
      <c r="K3009" s="7" t="s">
        <v>4422</v>
      </c>
      <c r="L3009" s="3"/>
      <c r="M3009" s="3"/>
      <c r="N3009" s="41" t="s">
        <v>4492</v>
      </c>
      <c r="O3009" s="87">
        <v>80808</v>
      </c>
      <c r="P3009" s="87">
        <v>8528</v>
      </c>
      <c r="Q3009" s="87">
        <v>72280</v>
      </c>
      <c r="R3009" s="87">
        <v>0</v>
      </c>
      <c r="S3009" s="87"/>
      <c r="T3009" s="87"/>
      <c r="U3009" s="85">
        <v>2013</v>
      </c>
      <c r="V3009" s="3" t="s">
        <v>4492</v>
      </c>
      <c r="W3009" s="3"/>
      <c r="X3009" s="3"/>
      <c r="Y3009" s="3"/>
      <c r="Z3009" s="6">
        <v>10146</v>
      </c>
      <c r="AA3009" s="160"/>
      <c r="AB3009" s="123" t="s">
        <v>4395</v>
      </c>
      <c r="AC3009" s="124"/>
      <c r="AD3009" s="41"/>
      <c r="AE3009" s="83"/>
      <c r="AF3009" s="83"/>
      <c r="AG3009" s="41"/>
      <c r="AH3009" s="41" t="s">
        <v>7654</v>
      </c>
      <c r="AI3009" s="80" t="s">
        <v>18350</v>
      </c>
      <c r="AJ3009" s="80" t="s">
        <v>20242</v>
      </c>
      <c r="AK3009" s="3"/>
      <c r="AL3009" s="85"/>
      <c r="AM3009" s="151" t="s">
        <v>19998</v>
      </c>
      <c r="AN3009" s="15"/>
      <c r="AO3009" s="166"/>
      <c r="AP3009" s="5">
        <f t="shared" si="47"/>
        <v>0</v>
      </c>
      <c r="AQ3009" s="16"/>
      <c r="AR3009" s="205">
        <v>1</v>
      </c>
      <c r="AS3009" s="16"/>
      <c r="AT3009" s="16"/>
      <c r="AU3009" s="16"/>
      <c r="AV3009" s="16"/>
      <c r="AW3009" s="16"/>
      <c r="AX3009" s="16"/>
    </row>
    <row r="3010" spans="1:50" customFormat="1" ht="15.75" hidden="1" customHeight="1" x14ac:dyDescent="0.2">
      <c r="A3010" s="7" t="s">
        <v>5031</v>
      </c>
      <c r="B3010" s="3" t="s">
        <v>5032</v>
      </c>
      <c r="C3010" s="85" t="s">
        <v>4395</v>
      </c>
      <c r="D3010" s="85" t="s">
        <v>13090</v>
      </c>
      <c r="E3010" s="202" t="s">
        <v>26712</v>
      </c>
      <c r="F3010" s="85" t="s">
        <v>40</v>
      </c>
      <c r="G3010" s="85" t="s">
        <v>15356</v>
      </c>
      <c r="H3010" s="85" t="s">
        <v>20690</v>
      </c>
      <c r="I3010" s="3" t="s">
        <v>5110</v>
      </c>
      <c r="J3010" s="85" t="s">
        <v>4400</v>
      </c>
      <c r="K3010" s="7" t="s">
        <v>4422</v>
      </c>
      <c r="L3010" s="3"/>
      <c r="M3010" s="3"/>
      <c r="N3010" s="41" t="s">
        <v>4492</v>
      </c>
      <c r="O3010" s="87">
        <v>80810</v>
      </c>
      <c r="P3010" s="87">
        <v>8528</v>
      </c>
      <c r="Q3010" s="87">
        <v>72282</v>
      </c>
      <c r="R3010" s="87">
        <v>0</v>
      </c>
      <c r="S3010" s="87"/>
      <c r="T3010" s="87"/>
      <c r="U3010" s="85">
        <v>2013</v>
      </c>
      <c r="V3010" s="3" t="s">
        <v>4492</v>
      </c>
      <c r="W3010" s="3"/>
      <c r="X3010" s="3"/>
      <c r="Y3010" s="3"/>
      <c r="Z3010" s="6">
        <v>10146</v>
      </c>
      <c r="AA3010" s="160"/>
      <c r="AB3010" s="123" t="s">
        <v>4395</v>
      </c>
      <c r="AC3010" s="124"/>
      <c r="AD3010" s="41"/>
      <c r="AE3010" s="83"/>
      <c r="AF3010" s="83"/>
      <c r="AG3010" s="41"/>
      <c r="AH3010" s="41" t="s">
        <v>7654</v>
      </c>
      <c r="AI3010" s="80" t="s">
        <v>18351</v>
      </c>
      <c r="AJ3010" s="80" t="s">
        <v>20243</v>
      </c>
      <c r="AK3010" s="3"/>
      <c r="AL3010" s="85"/>
      <c r="AM3010" s="151" t="s">
        <v>19998</v>
      </c>
      <c r="AN3010" s="15"/>
      <c r="AO3010" s="166"/>
      <c r="AP3010" s="5">
        <f t="shared" si="47"/>
        <v>0</v>
      </c>
      <c r="AQ3010" s="16"/>
      <c r="AR3010" s="205">
        <v>1</v>
      </c>
      <c r="AS3010" s="16"/>
      <c r="AT3010" s="16"/>
      <c r="AU3010" s="16"/>
      <c r="AV3010" s="16"/>
      <c r="AW3010" s="16"/>
      <c r="AX3010" s="16"/>
    </row>
    <row r="3011" spans="1:50" customFormat="1" ht="15.75" hidden="1" customHeight="1" x14ac:dyDescent="0.2">
      <c r="A3011" s="7" t="s">
        <v>5033</v>
      </c>
      <c r="B3011" s="3" t="s">
        <v>5034</v>
      </c>
      <c r="C3011" s="85" t="s">
        <v>4395</v>
      </c>
      <c r="D3011" s="85" t="s">
        <v>13090</v>
      </c>
      <c r="E3011" s="202" t="s">
        <v>26712</v>
      </c>
      <c r="F3011" s="85" t="s">
        <v>40</v>
      </c>
      <c r="G3011" s="85" t="s">
        <v>15356</v>
      </c>
      <c r="H3011" s="85" t="s">
        <v>20690</v>
      </c>
      <c r="I3011" s="3" t="s">
        <v>4558</v>
      </c>
      <c r="J3011" s="85" t="s">
        <v>4400</v>
      </c>
      <c r="K3011" s="7" t="s">
        <v>4422</v>
      </c>
      <c r="L3011" s="3"/>
      <c r="M3011" s="3"/>
      <c r="N3011" s="41" t="s">
        <v>4492</v>
      </c>
      <c r="O3011" s="87">
        <v>80809</v>
      </c>
      <c r="P3011" s="87">
        <v>8528</v>
      </c>
      <c r="Q3011" s="87">
        <v>72281</v>
      </c>
      <c r="R3011" s="87">
        <v>0</v>
      </c>
      <c r="S3011" s="87"/>
      <c r="T3011" s="87"/>
      <c r="U3011" s="85">
        <v>2013</v>
      </c>
      <c r="V3011" s="3" t="s">
        <v>4492</v>
      </c>
      <c r="W3011" s="3"/>
      <c r="X3011" s="3"/>
      <c r="Y3011" s="3"/>
      <c r="Z3011" s="6">
        <v>10146</v>
      </c>
      <c r="AA3011" s="160"/>
      <c r="AB3011" s="123" t="s">
        <v>4395</v>
      </c>
      <c r="AC3011" s="124"/>
      <c r="AD3011" s="41"/>
      <c r="AE3011" s="83"/>
      <c r="AF3011" s="83"/>
      <c r="AG3011" s="41"/>
      <c r="AH3011" s="41" t="s">
        <v>7654</v>
      </c>
      <c r="AI3011" s="80" t="s">
        <v>18352</v>
      </c>
      <c r="AJ3011" s="80" t="s">
        <v>20244</v>
      </c>
      <c r="AK3011" s="3"/>
      <c r="AL3011" s="85"/>
      <c r="AM3011" s="151" t="s">
        <v>19998</v>
      </c>
      <c r="AN3011" s="15"/>
      <c r="AO3011" s="166"/>
      <c r="AP3011" s="5">
        <f t="shared" si="47"/>
        <v>0</v>
      </c>
      <c r="AQ3011" s="16"/>
      <c r="AR3011" s="205">
        <v>1</v>
      </c>
      <c r="AS3011" s="16"/>
      <c r="AT3011" s="16"/>
      <c r="AU3011" s="16"/>
      <c r="AV3011" s="16"/>
      <c r="AW3011" s="16"/>
      <c r="AX3011" s="16"/>
    </row>
    <row r="3012" spans="1:50" customFormat="1" ht="15.75" hidden="1" customHeight="1" x14ac:dyDescent="0.2">
      <c r="A3012" s="7" t="s">
        <v>5035</v>
      </c>
      <c r="B3012" s="3" t="s">
        <v>5036</v>
      </c>
      <c r="C3012" s="85" t="s">
        <v>4395</v>
      </c>
      <c r="D3012" s="85" t="s">
        <v>13090</v>
      </c>
      <c r="E3012" s="202" t="s">
        <v>26712</v>
      </c>
      <c r="F3012" s="85" t="s">
        <v>40</v>
      </c>
      <c r="G3012" s="85" t="s">
        <v>15356</v>
      </c>
      <c r="H3012" s="85" t="s">
        <v>20690</v>
      </c>
      <c r="I3012" s="3" t="s">
        <v>4558</v>
      </c>
      <c r="J3012" s="85" t="s">
        <v>4400</v>
      </c>
      <c r="K3012" s="7" t="s">
        <v>4422</v>
      </c>
      <c r="L3012" s="3"/>
      <c r="M3012" s="3"/>
      <c r="N3012" s="41" t="s">
        <v>4492</v>
      </c>
      <c r="O3012" s="87">
        <v>80809</v>
      </c>
      <c r="P3012" s="87">
        <v>8528</v>
      </c>
      <c r="Q3012" s="87">
        <v>72281</v>
      </c>
      <c r="R3012" s="87">
        <v>0</v>
      </c>
      <c r="S3012" s="87"/>
      <c r="T3012" s="87"/>
      <c r="U3012" s="85">
        <v>2013</v>
      </c>
      <c r="V3012" s="3" t="s">
        <v>4492</v>
      </c>
      <c r="W3012" s="3"/>
      <c r="X3012" s="3"/>
      <c r="Y3012" s="3"/>
      <c r="Z3012" s="6">
        <v>10146</v>
      </c>
      <c r="AA3012" s="160"/>
      <c r="AB3012" s="123" t="s">
        <v>4395</v>
      </c>
      <c r="AC3012" s="124"/>
      <c r="AD3012" s="41"/>
      <c r="AE3012" s="83"/>
      <c r="AF3012" s="83"/>
      <c r="AG3012" s="41"/>
      <c r="AH3012" s="41" t="s">
        <v>7654</v>
      </c>
      <c r="AI3012" s="80" t="s">
        <v>18353</v>
      </c>
      <c r="AJ3012" s="80" t="s">
        <v>20245</v>
      </c>
      <c r="AK3012" s="3"/>
      <c r="AL3012" s="85"/>
      <c r="AM3012" s="151" t="s">
        <v>19998</v>
      </c>
      <c r="AN3012" s="15"/>
      <c r="AO3012" s="166"/>
      <c r="AP3012" s="5">
        <f t="shared" si="47"/>
        <v>0</v>
      </c>
      <c r="AQ3012" s="16"/>
      <c r="AR3012" s="205">
        <v>1</v>
      </c>
      <c r="AS3012" s="16"/>
      <c r="AT3012" s="16"/>
      <c r="AU3012" s="16"/>
      <c r="AV3012" s="16"/>
      <c r="AW3012" s="16"/>
      <c r="AX3012" s="16"/>
    </row>
    <row r="3013" spans="1:50" customFormat="1" ht="15.75" hidden="1" customHeight="1" x14ac:dyDescent="0.2">
      <c r="A3013" s="7" t="s">
        <v>5037</v>
      </c>
      <c r="B3013" s="3" t="s">
        <v>5038</v>
      </c>
      <c r="C3013" s="85" t="s">
        <v>4395</v>
      </c>
      <c r="D3013" s="85" t="s">
        <v>13090</v>
      </c>
      <c r="E3013" s="202" t="s">
        <v>26712</v>
      </c>
      <c r="F3013" s="85" t="s">
        <v>40</v>
      </c>
      <c r="G3013" s="85" t="s">
        <v>15356</v>
      </c>
      <c r="H3013" s="85" t="s">
        <v>20690</v>
      </c>
      <c r="I3013" s="3" t="s">
        <v>4558</v>
      </c>
      <c r="J3013" s="85" t="s">
        <v>4400</v>
      </c>
      <c r="K3013" s="7" t="s">
        <v>4422</v>
      </c>
      <c r="L3013" s="3"/>
      <c r="M3013" s="3"/>
      <c r="N3013" s="41" t="s">
        <v>4492</v>
      </c>
      <c r="O3013" s="87">
        <v>80810</v>
      </c>
      <c r="P3013" s="87">
        <v>8528</v>
      </c>
      <c r="Q3013" s="87">
        <v>72282</v>
      </c>
      <c r="R3013" s="87">
        <v>0</v>
      </c>
      <c r="S3013" s="87"/>
      <c r="T3013" s="87"/>
      <c r="U3013" s="85">
        <v>2013</v>
      </c>
      <c r="V3013" s="3" t="s">
        <v>4492</v>
      </c>
      <c r="W3013" s="3"/>
      <c r="X3013" s="3"/>
      <c r="Y3013" s="3"/>
      <c r="Z3013" s="6">
        <v>10146</v>
      </c>
      <c r="AA3013" s="160"/>
      <c r="AB3013" s="123" t="s">
        <v>4395</v>
      </c>
      <c r="AC3013" s="124"/>
      <c r="AD3013" s="41"/>
      <c r="AE3013" s="83"/>
      <c r="AF3013" s="83"/>
      <c r="AG3013" s="41"/>
      <c r="AH3013" s="41" t="s">
        <v>7654</v>
      </c>
      <c r="AI3013" s="80" t="s">
        <v>18354</v>
      </c>
      <c r="AJ3013" s="80" t="s">
        <v>20246</v>
      </c>
      <c r="AK3013" s="3"/>
      <c r="AL3013" s="85"/>
      <c r="AM3013" s="151" t="s">
        <v>19998</v>
      </c>
      <c r="AN3013" s="15"/>
      <c r="AO3013" s="166"/>
      <c r="AP3013" s="5">
        <f t="shared" si="47"/>
        <v>0</v>
      </c>
      <c r="AQ3013" s="16"/>
      <c r="AR3013" s="205">
        <v>1</v>
      </c>
      <c r="AS3013" s="16"/>
      <c r="AT3013" s="16"/>
      <c r="AU3013" s="16"/>
      <c r="AV3013" s="16"/>
      <c r="AW3013" s="16"/>
      <c r="AX3013" s="16"/>
    </row>
    <row r="3014" spans="1:50" customFormat="1" ht="15.75" hidden="1" customHeight="1" x14ac:dyDescent="0.2">
      <c r="A3014" s="7" t="s">
        <v>5039</v>
      </c>
      <c r="B3014" s="3" t="s">
        <v>5040</v>
      </c>
      <c r="C3014" s="85" t="s">
        <v>4395</v>
      </c>
      <c r="D3014" s="85" t="s">
        <v>13090</v>
      </c>
      <c r="E3014" s="202" t="s">
        <v>26712</v>
      </c>
      <c r="F3014" s="85" t="s">
        <v>40</v>
      </c>
      <c r="G3014" s="85" t="s">
        <v>15356</v>
      </c>
      <c r="H3014" s="85" t="s">
        <v>20690</v>
      </c>
      <c r="I3014" s="3" t="s">
        <v>4558</v>
      </c>
      <c r="J3014" s="85" t="s">
        <v>4400</v>
      </c>
      <c r="K3014" s="7" t="s">
        <v>4422</v>
      </c>
      <c r="L3014" s="3"/>
      <c r="M3014" s="3"/>
      <c r="N3014" s="41" t="s">
        <v>4492</v>
      </c>
      <c r="O3014" s="87">
        <v>80809</v>
      </c>
      <c r="P3014" s="87">
        <v>8528</v>
      </c>
      <c r="Q3014" s="87">
        <v>72281</v>
      </c>
      <c r="R3014" s="87">
        <v>0</v>
      </c>
      <c r="S3014" s="87"/>
      <c r="T3014" s="87"/>
      <c r="U3014" s="85">
        <v>2013</v>
      </c>
      <c r="V3014" s="3" t="s">
        <v>4492</v>
      </c>
      <c r="W3014" s="3"/>
      <c r="X3014" s="3"/>
      <c r="Y3014" s="3"/>
      <c r="Z3014" s="6">
        <v>10146</v>
      </c>
      <c r="AA3014" s="160"/>
      <c r="AB3014" s="123" t="s">
        <v>4395</v>
      </c>
      <c r="AC3014" s="124"/>
      <c r="AD3014" s="41"/>
      <c r="AE3014" s="83"/>
      <c r="AF3014" s="83"/>
      <c r="AG3014" s="41"/>
      <c r="AH3014" s="41" t="s">
        <v>7654</v>
      </c>
      <c r="AI3014" s="80" t="s">
        <v>18355</v>
      </c>
      <c r="AJ3014" s="80" t="s">
        <v>20247</v>
      </c>
      <c r="AK3014" s="3"/>
      <c r="AL3014" s="85"/>
      <c r="AM3014" s="151" t="s">
        <v>19998</v>
      </c>
      <c r="AN3014" s="15"/>
      <c r="AO3014" s="166"/>
      <c r="AP3014" s="5">
        <f t="shared" ref="AP3014:AP3077" si="48">SUBTOTAL(109,U3014)</f>
        <v>0</v>
      </c>
      <c r="AQ3014" s="16"/>
      <c r="AR3014" s="205">
        <v>1</v>
      </c>
      <c r="AS3014" s="16"/>
      <c r="AT3014" s="16"/>
      <c r="AU3014" s="16"/>
      <c r="AV3014" s="16"/>
      <c r="AW3014" s="16"/>
      <c r="AX3014" s="16"/>
    </row>
    <row r="3015" spans="1:50" customFormat="1" ht="15.75" hidden="1" customHeight="1" x14ac:dyDescent="0.2">
      <c r="A3015" s="7" t="s">
        <v>5041</v>
      </c>
      <c r="B3015" s="3" t="s">
        <v>5042</v>
      </c>
      <c r="C3015" s="85" t="s">
        <v>4395</v>
      </c>
      <c r="D3015" s="85" t="s">
        <v>13090</v>
      </c>
      <c r="E3015" s="202" t="s">
        <v>26712</v>
      </c>
      <c r="F3015" s="85" t="s">
        <v>40</v>
      </c>
      <c r="G3015" s="85" t="s">
        <v>15356</v>
      </c>
      <c r="H3015" s="85" t="s">
        <v>20690</v>
      </c>
      <c r="I3015" s="3" t="s">
        <v>4558</v>
      </c>
      <c r="J3015" s="85" t="s">
        <v>4400</v>
      </c>
      <c r="K3015" s="7" t="s">
        <v>4422</v>
      </c>
      <c r="L3015" s="3"/>
      <c r="M3015" s="3"/>
      <c r="N3015" s="41" t="s">
        <v>4492</v>
      </c>
      <c r="O3015" s="87">
        <v>80809</v>
      </c>
      <c r="P3015" s="87">
        <v>8528</v>
      </c>
      <c r="Q3015" s="87">
        <v>72281</v>
      </c>
      <c r="R3015" s="87">
        <v>0</v>
      </c>
      <c r="S3015" s="87"/>
      <c r="T3015" s="87"/>
      <c r="U3015" s="85">
        <v>2013</v>
      </c>
      <c r="V3015" s="3" t="s">
        <v>4492</v>
      </c>
      <c r="W3015" s="3"/>
      <c r="X3015" s="3"/>
      <c r="Y3015" s="3"/>
      <c r="Z3015" s="6">
        <v>10146</v>
      </c>
      <c r="AA3015" s="160"/>
      <c r="AB3015" s="123" t="s">
        <v>4395</v>
      </c>
      <c r="AC3015" s="124"/>
      <c r="AD3015" s="41"/>
      <c r="AE3015" s="83"/>
      <c r="AF3015" s="83"/>
      <c r="AG3015" s="41"/>
      <c r="AH3015" s="41" t="s">
        <v>7654</v>
      </c>
      <c r="AI3015" s="80" t="s">
        <v>18356</v>
      </c>
      <c r="AJ3015" s="80" t="s">
        <v>20248</v>
      </c>
      <c r="AK3015" s="3"/>
      <c r="AL3015" s="85"/>
      <c r="AM3015" s="151" t="s">
        <v>19998</v>
      </c>
      <c r="AN3015" s="15"/>
      <c r="AO3015" s="166"/>
      <c r="AP3015" s="5">
        <f t="shared" si="48"/>
        <v>0</v>
      </c>
      <c r="AQ3015" s="16"/>
      <c r="AR3015" s="205">
        <v>1</v>
      </c>
      <c r="AS3015" s="16"/>
      <c r="AT3015" s="16"/>
      <c r="AU3015" s="16"/>
      <c r="AV3015" s="16"/>
      <c r="AW3015" s="16"/>
      <c r="AX3015" s="16"/>
    </row>
    <row r="3016" spans="1:50" customFormat="1" ht="15.75" hidden="1" customHeight="1" x14ac:dyDescent="0.2">
      <c r="A3016" s="7" t="s">
        <v>5043</v>
      </c>
      <c r="B3016" s="3" t="s">
        <v>5044</v>
      </c>
      <c r="C3016" s="85" t="s">
        <v>4395</v>
      </c>
      <c r="D3016" s="85" t="s">
        <v>13090</v>
      </c>
      <c r="E3016" s="202" t="s">
        <v>26712</v>
      </c>
      <c r="F3016" s="85" t="s">
        <v>40</v>
      </c>
      <c r="G3016" s="85" t="s">
        <v>15356</v>
      </c>
      <c r="H3016" s="85" t="s">
        <v>20690</v>
      </c>
      <c r="I3016" s="3" t="s">
        <v>4558</v>
      </c>
      <c r="J3016" s="85" t="s">
        <v>4400</v>
      </c>
      <c r="K3016" s="7" t="s">
        <v>4422</v>
      </c>
      <c r="L3016" s="3"/>
      <c r="M3016" s="3"/>
      <c r="N3016" s="41" t="s">
        <v>4492</v>
      </c>
      <c r="O3016" s="87">
        <v>80810</v>
      </c>
      <c r="P3016" s="87">
        <v>8528</v>
      </c>
      <c r="Q3016" s="87">
        <v>72282</v>
      </c>
      <c r="R3016" s="87">
        <v>0</v>
      </c>
      <c r="S3016" s="87"/>
      <c r="T3016" s="87"/>
      <c r="U3016" s="85">
        <v>2013</v>
      </c>
      <c r="V3016" s="3" t="s">
        <v>4492</v>
      </c>
      <c r="W3016" s="3"/>
      <c r="X3016" s="3"/>
      <c r="Y3016" s="3"/>
      <c r="Z3016" s="6">
        <v>10146</v>
      </c>
      <c r="AA3016" s="160"/>
      <c r="AB3016" s="123" t="s">
        <v>4395</v>
      </c>
      <c r="AC3016" s="124"/>
      <c r="AD3016" s="41"/>
      <c r="AE3016" s="83"/>
      <c r="AF3016" s="83"/>
      <c r="AG3016" s="41"/>
      <c r="AH3016" s="41" t="s">
        <v>7654</v>
      </c>
      <c r="AI3016" s="80" t="s">
        <v>18357</v>
      </c>
      <c r="AJ3016" s="80" t="s">
        <v>20249</v>
      </c>
      <c r="AK3016" s="3"/>
      <c r="AL3016" s="85"/>
      <c r="AM3016" s="151" t="s">
        <v>19998</v>
      </c>
      <c r="AN3016" s="15"/>
      <c r="AO3016" s="166"/>
      <c r="AP3016" s="5">
        <f t="shared" si="48"/>
        <v>0</v>
      </c>
      <c r="AQ3016" s="16"/>
      <c r="AR3016" s="205">
        <v>1</v>
      </c>
      <c r="AS3016" s="16"/>
      <c r="AT3016" s="16"/>
      <c r="AU3016" s="16"/>
      <c r="AV3016" s="16"/>
      <c r="AW3016" s="16"/>
      <c r="AX3016" s="16"/>
    </row>
    <row r="3017" spans="1:50" customFormat="1" ht="15.75" hidden="1" customHeight="1" x14ac:dyDescent="0.2">
      <c r="A3017" s="7" t="s">
        <v>5045</v>
      </c>
      <c r="B3017" s="3" t="s">
        <v>5046</v>
      </c>
      <c r="C3017" s="85" t="s">
        <v>4395</v>
      </c>
      <c r="D3017" s="85" t="s">
        <v>13090</v>
      </c>
      <c r="E3017" s="202" t="s">
        <v>26712</v>
      </c>
      <c r="F3017" s="85" t="s">
        <v>40</v>
      </c>
      <c r="G3017" s="85" t="s">
        <v>15356</v>
      </c>
      <c r="H3017" s="85" t="s">
        <v>20690</v>
      </c>
      <c r="I3017" s="3" t="s">
        <v>4558</v>
      </c>
      <c r="J3017" s="85" t="s">
        <v>4400</v>
      </c>
      <c r="K3017" s="7" t="s">
        <v>4422</v>
      </c>
      <c r="L3017" s="3"/>
      <c r="M3017" s="3"/>
      <c r="N3017" s="41" t="s">
        <v>4492</v>
      </c>
      <c r="O3017" s="87">
        <v>80809</v>
      </c>
      <c r="P3017" s="87">
        <v>5905</v>
      </c>
      <c r="Q3017" s="87">
        <v>74904</v>
      </c>
      <c r="R3017" s="87">
        <v>0</v>
      </c>
      <c r="S3017" s="87"/>
      <c r="T3017" s="87"/>
      <c r="U3017" s="85">
        <v>2013</v>
      </c>
      <c r="V3017" s="3" t="s">
        <v>4492</v>
      </c>
      <c r="W3017" s="3"/>
      <c r="X3017" s="3"/>
      <c r="Y3017" s="3"/>
      <c r="Z3017" s="6">
        <v>10146</v>
      </c>
      <c r="AA3017" s="160"/>
      <c r="AB3017" s="123" t="s">
        <v>4395</v>
      </c>
      <c r="AC3017" s="124"/>
      <c r="AD3017" s="41"/>
      <c r="AE3017" s="83"/>
      <c r="AF3017" s="83"/>
      <c r="AG3017" s="41"/>
      <c r="AH3017" s="41" t="s">
        <v>7654</v>
      </c>
      <c r="AI3017" s="80" t="s">
        <v>18358</v>
      </c>
      <c r="AJ3017" s="80" t="s">
        <v>20250</v>
      </c>
      <c r="AK3017" s="3"/>
      <c r="AL3017" s="85"/>
      <c r="AM3017" s="151" t="s">
        <v>19998</v>
      </c>
      <c r="AN3017" s="15"/>
      <c r="AO3017" s="166"/>
      <c r="AP3017" s="5">
        <f t="shared" si="48"/>
        <v>0</v>
      </c>
      <c r="AQ3017" s="16"/>
      <c r="AR3017" s="205">
        <v>1</v>
      </c>
      <c r="AS3017" s="16"/>
      <c r="AT3017" s="16"/>
      <c r="AU3017" s="16"/>
      <c r="AV3017" s="16"/>
      <c r="AW3017" s="16"/>
      <c r="AX3017" s="16"/>
    </row>
    <row r="3018" spans="1:50" customFormat="1" ht="15.75" hidden="1" customHeight="1" x14ac:dyDescent="0.2">
      <c r="A3018" s="7" t="s">
        <v>5047</v>
      </c>
      <c r="B3018" s="3" t="s">
        <v>5048</v>
      </c>
      <c r="C3018" s="85" t="s">
        <v>4395</v>
      </c>
      <c r="D3018" s="85" t="s">
        <v>13090</v>
      </c>
      <c r="E3018" s="202" t="s">
        <v>26712</v>
      </c>
      <c r="F3018" s="85" t="s">
        <v>40</v>
      </c>
      <c r="G3018" s="85" t="s">
        <v>15356</v>
      </c>
      <c r="H3018" s="85" t="s">
        <v>20690</v>
      </c>
      <c r="I3018" s="3" t="s">
        <v>4558</v>
      </c>
      <c r="J3018" s="85" t="s">
        <v>4400</v>
      </c>
      <c r="K3018" s="7" t="s">
        <v>4422</v>
      </c>
      <c r="L3018" s="3"/>
      <c r="M3018" s="3"/>
      <c r="N3018" s="41" t="s">
        <v>4492</v>
      </c>
      <c r="O3018" s="87">
        <v>78678</v>
      </c>
      <c r="P3018" s="87">
        <v>8528</v>
      </c>
      <c r="Q3018" s="87">
        <v>70150</v>
      </c>
      <c r="R3018" s="87">
        <v>0</v>
      </c>
      <c r="S3018" s="87"/>
      <c r="T3018" s="87"/>
      <c r="U3018" s="85">
        <v>2013</v>
      </c>
      <c r="V3018" s="3" t="s">
        <v>4492</v>
      </c>
      <c r="W3018" s="3"/>
      <c r="X3018" s="3"/>
      <c r="Y3018" s="3"/>
      <c r="Z3018" s="6">
        <v>9870</v>
      </c>
      <c r="AA3018" s="160"/>
      <c r="AB3018" s="123" t="s">
        <v>4395</v>
      </c>
      <c r="AC3018" s="124"/>
      <c r="AD3018" s="41"/>
      <c r="AE3018" s="83"/>
      <c r="AF3018" s="83"/>
      <c r="AG3018" s="41"/>
      <c r="AH3018" s="41" t="s">
        <v>7654</v>
      </c>
      <c r="AI3018" s="80" t="s">
        <v>18359</v>
      </c>
      <c r="AJ3018" s="80" t="s">
        <v>20251</v>
      </c>
      <c r="AK3018" s="3"/>
      <c r="AL3018" s="85"/>
      <c r="AM3018" s="151" t="s">
        <v>19998</v>
      </c>
      <c r="AN3018" s="15"/>
      <c r="AO3018" s="166"/>
      <c r="AP3018" s="5">
        <f t="shared" si="48"/>
        <v>0</v>
      </c>
      <c r="AQ3018" s="16"/>
      <c r="AR3018" s="205">
        <v>1</v>
      </c>
      <c r="AS3018" s="16"/>
      <c r="AT3018" s="16"/>
      <c r="AU3018" s="16"/>
      <c r="AV3018" s="16"/>
      <c r="AW3018" s="16"/>
      <c r="AX3018" s="16"/>
    </row>
    <row r="3019" spans="1:50" customFormat="1" ht="15.75" hidden="1" customHeight="1" x14ac:dyDescent="0.2">
      <c r="A3019" s="7" t="s">
        <v>5049</v>
      </c>
      <c r="B3019" s="3" t="s">
        <v>5050</v>
      </c>
      <c r="C3019" s="85" t="s">
        <v>4395</v>
      </c>
      <c r="D3019" s="85" t="s">
        <v>13090</v>
      </c>
      <c r="E3019" s="202" t="s">
        <v>26712</v>
      </c>
      <c r="F3019" s="85" t="s">
        <v>40</v>
      </c>
      <c r="G3019" s="85" t="s">
        <v>15356</v>
      </c>
      <c r="H3019" s="85" t="s">
        <v>20690</v>
      </c>
      <c r="I3019" s="3" t="s">
        <v>4558</v>
      </c>
      <c r="J3019" s="85" t="s">
        <v>4400</v>
      </c>
      <c r="K3019" s="7" t="s">
        <v>4422</v>
      </c>
      <c r="L3019" s="3"/>
      <c r="M3019" s="3"/>
      <c r="N3019" s="41" t="s">
        <v>4492</v>
      </c>
      <c r="O3019" s="87">
        <v>78442</v>
      </c>
      <c r="P3019" s="87">
        <v>0</v>
      </c>
      <c r="Q3019" s="87">
        <v>78442</v>
      </c>
      <c r="R3019" s="87">
        <v>0</v>
      </c>
      <c r="S3019" s="87"/>
      <c r="T3019" s="87"/>
      <c r="U3019" s="85">
        <v>2013</v>
      </c>
      <c r="V3019" s="3" t="s">
        <v>4492</v>
      </c>
      <c r="W3019" s="3"/>
      <c r="X3019" s="3"/>
      <c r="Y3019" s="3"/>
      <c r="Z3019" s="6">
        <v>9870</v>
      </c>
      <c r="AA3019" s="160"/>
      <c r="AB3019" s="123" t="s">
        <v>4395</v>
      </c>
      <c r="AC3019" s="124"/>
      <c r="AD3019" s="41"/>
      <c r="AE3019" s="83"/>
      <c r="AF3019" s="83"/>
      <c r="AG3019" s="41"/>
      <c r="AH3019" s="41" t="s">
        <v>7654</v>
      </c>
      <c r="AI3019" s="80" t="s">
        <v>18360</v>
      </c>
      <c r="AJ3019" s="80" t="s">
        <v>20252</v>
      </c>
      <c r="AK3019" s="3"/>
      <c r="AL3019" s="85"/>
      <c r="AM3019" s="151" t="s">
        <v>19998</v>
      </c>
      <c r="AN3019" s="15"/>
      <c r="AO3019" s="166"/>
      <c r="AP3019" s="5">
        <f t="shared" si="48"/>
        <v>0</v>
      </c>
      <c r="AQ3019" s="16"/>
      <c r="AR3019" s="205">
        <v>1</v>
      </c>
      <c r="AS3019" s="16"/>
      <c r="AT3019" s="16"/>
      <c r="AU3019" s="16"/>
      <c r="AV3019" s="16"/>
      <c r="AW3019" s="16"/>
      <c r="AX3019" s="16"/>
    </row>
    <row r="3020" spans="1:50" customFormat="1" ht="15.75" hidden="1" customHeight="1" x14ac:dyDescent="0.2">
      <c r="A3020" s="7" t="s">
        <v>5051</v>
      </c>
      <c r="B3020" s="3" t="s">
        <v>5052</v>
      </c>
      <c r="C3020" s="85" t="s">
        <v>4395</v>
      </c>
      <c r="D3020" s="85" t="s">
        <v>13090</v>
      </c>
      <c r="E3020" s="202" t="s">
        <v>26712</v>
      </c>
      <c r="F3020" s="85" t="s">
        <v>40</v>
      </c>
      <c r="G3020" s="85" t="s">
        <v>15356</v>
      </c>
      <c r="H3020" s="85" t="s">
        <v>20690</v>
      </c>
      <c r="I3020" s="3" t="s">
        <v>4558</v>
      </c>
      <c r="J3020" s="85" t="s">
        <v>4400</v>
      </c>
      <c r="K3020" s="7" t="s">
        <v>4422</v>
      </c>
      <c r="L3020" s="3"/>
      <c r="M3020" s="3"/>
      <c r="N3020" s="41" t="s">
        <v>4492</v>
      </c>
      <c r="O3020" s="87">
        <v>78441</v>
      </c>
      <c r="P3020" s="87">
        <v>0</v>
      </c>
      <c r="Q3020" s="87">
        <v>78441</v>
      </c>
      <c r="R3020" s="87">
        <v>0</v>
      </c>
      <c r="S3020" s="87"/>
      <c r="T3020" s="87"/>
      <c r="U3020" s="85">
        <v>2013</v>
      </c>
      <c r="V3020" s="3" t="s">
        <v>4492</v>
      </c>
      <c r="W3020" s="3"/>
      <c r="X3020" s="3"/>
      <c r="Y3020" s="3"/>
      <c r="Z3020" s="6">
        <v>9870</v>
      </c>
      <c r="AA3020" s="160"/>
      <c r="AB3020" s="123" t="s">
        <v>4395</v>
      </c>
      <c r="AC3020" s="124"/>
      <c r="AD3020" s="41"/>
      <c r="AE3020" s="83"/>
      <c r="AF3020" s="83"/>
      <c r="AG3020" s="41"/>
      <c r="AH3020" s="41" t="s">
        <v>7654</v>
      </c>
      <c r="AI3020" s="80" t="s">
        <v>18361</v>
      </c>
      <c r="AJ3020" s="80" t="s">
        <v>20253</v>
      </c>
      <c r="AK3020" s="3"/>
      <c r="AL3020" s="85"/>
      <c r="AM3020" s="151" t="s">
        <v>19998</v>
      </c>
      <c r="AN3020" s="15"/>
      <c r="AO3020" s="166"/>
      <c r="AP3020" s="5">
        <f t="shared" si="48"/>
        <v>0</v>
      </c>
      <c r="AQ3020" s="16"/>
      <c r="AR3020" s="205">
        <v>1</v>
      </c>
      <c r="AS3020" s="16"/>
      <c r="AT3020" s="16"/>
      <c r="AU3020" s="16"/>
      <c r="AV3020" s="16"/>
      <c r="AW3020" s="16"/>
      <c r="AX3020" s="16"/>
    </row>
    <row r="3021" spans="1:50" customFormat="1" ht="15.75" hidden="1" customHeight="1" x14ac:dyDescent="0.2">
      <c r="A3021" s="7" t="s">
        <v>5053</v>
      </c>
      <c r="B3021" s="3" t="s">
        <v>5054</v>
      </c>
      <c r="C3021" s="85" t="s">
        <v>4395</v>
      </c>
      <c r="D3021" s="85" t="s">
        <v>13090</v>
      </c>
      <c r="E3021" s="202" t="s">
        <v>26712</v>
      </c>
      <c r="F3021" s="85" t="s">
        <v>40</v>
      </c>
      <c r="G3021" s="85" t="s">
        <v>15356</v>
      </c>
      <c r="H3021" s="85" t="s">
        <v>20690</v>
      </c>
      <c r="I3021" s="3" t="s">
        <v>4558</v>
      </c>
      <c r="J3021" s="85" t="s">
        <v>4400</v>
      </c>
      <c r="K3021" s="7" t="s">
        <v>4422</v>
      </c>
      <c r="L3021" s="3"/>
      <c r="M3021" s="3"/>
      <c r="N3021" s="41" t="s">
        <v>4492</v>
      </c>
      <c r="O3021" s="87">
        <v>78442</v>
      </c>
      <c r="P3021" s="87">
        <v>4000</v>
      </c>
      <c r="Q3021" s="87">
        <v>74442</v>
      </c>
      <c r="R3021" s="87">
        <v>0</v>
      </c>
      <c r="S3021" s="87"/>
      <c r="T3021" s="87"/>
      <c r="U3021" s="85">
        <v>2013</v>
      </c>
      <c r="V3021" s="3" t="s">
        <v>4492</v>
      </c>
      <c r="W3021" s="3"/>
      <c r="X3021" s="3"/>
      <c r="Y3021" s="3"/>
      <c r="Z3021" s="6">
        <v>9870</v>
      </c>
      <c r="AA3021" s="160"/>
      <c r="AB3021" s="123" t="s">
        <v>4395</v>
      </c>
      <c r="AC3021" s="124"/>
      <c r="AD3021" s="41"/>
      <c r="AE3021" s="83"/>
      <c r="AF3021" s="83"/>
      <c r="AG3021" s="41"/>
      <c r="AH3021" s="41" t="s">
        <v>7654</v>
      </c>
      <c r="AI3021" s="80" t="s">
        <v>18362</v>
      </c>
      <c r="AJ3021" s="80" t="s">
        <v>20254</v>
      </c>
      <c r="AK3021" s="3"/>
      <c r="AL3021" s="85"/>
      <c r="AM3021" s="151" t="s">
        <v>19998</v>
      </c>
      <c r="AN3021" s="15"/>
      <c r="AO3021" s="166"/>
      <c r="AP3021" s="5">
        <f t="shared" si="48"/>
        <v>0</v>
      </c>
      <c r="AQ3021" s="16"/>
      <c r="AR3021" s="205">
        <v>1</v>
      </c>
      <c r="AS3021" s="16"/>
      <c r="AT3021" s="16"/>
      <c r="AU3021" s="16"/>
      <c r="AV3021" s="16"/>
      <c r="AW3021" s="16"/>
      <c r="AX3021" s="16"/>
    </row>
    <row r="3022" spans="1:50" customFormat="1" ht="15.75" hidden="1" customHeight="1" x14ac:dyDescent="0.2">
      <c r="A3022" s="7" t="s">
        <v>5055</v>
      </c>
      <c r="B3022" s="3" t="s">
        <v>5056</v>
      </c>
      <c r="C3022" s="85" t="s">
        <v>4395</v>
      </c>
      <c r="D3022" s="85" t="s">
        <v>13090</v>
      </c>
      <c r="E3022" s="202" t="s">
        <v>26712</v>
      </c>
      <c r="F3022" s="85" t="s">
        <v>40</v>
      </c>
      <c r="G3022" s="85" t="s">
        <v>15356</v>
      </c>
      <c r="H3022" s="85" t="s">
        <v>20690</v>
      </c>
      <c r="I3022" s="3" t="s">
        <v>4558</v>
      </c>
      <c r="J3022" s="85" t="s">
        <v>4400</v>
      </c>
      <c r="K3022" s="7" t="s">
        <v>4422</v>
      </c>
      <c r="L3022" s="3"/>
      <c r="M3022" s="3"/>
      <c r="N3022" s="41" t="s">
        <v>4492</v>
      </c>
      <c r="O3022" s="87">
        <v>78441</v>
      </c>
      <c r="P3022" s="87">
        <v>6514</v>
      </c>
      <c r="Q3022" s="87">
        <v>71927</v>
      </c>
      <c r="R3022" s="87">
        <v>0</v>
      </c>
      <c r="S3022" s="87"/>
      <c r="T3022" s="87"/>
      <c r="U3022" s="85">
        <v>2013</v>
      </c>
      <c r="V3022" s="3" t="s">
        <v>4492</v>
      </c>
      <c r="W3022" s="3"/>
      <c r="X3022" s="3"/>
      <c r="Y3022" s="3"/>
      <c r="Z3022" s="6">
        <v>9870</v>
      </c>
      <c r="AA3022" s="160"/>
      <c r="AB3022" s="123" t="s">
        <v>4395</v>
      </c>
      <c r="AC3022" s="124"/>
      <c r="AD3022" s="41"/>
      <c r="AE3022" s="83"/>
      <c r="AF3022" s="83"/>
      <c r="AG3022" s="41"/>
      <c r="AH3022" s="41" t="s">
        <v>7654</v>
      </c>
      <c r="AI3022" s="80" t="s">
        <v>18363</v>
      </c>
      <c r="AJ3022" s="80" t="s">
        <v>20255</v>
      </c>
      <c r="AK3022" s="3"/>
      <c r="AL3022" s="85"/>
      <c r="AM3022" s="151" t="s">
        <v>19998</v>
      </c>
      <c r="AN3022" s="15"/>
      <c r="AO3022" s="166"/>
      <c r="AP3022" s="5">
        <f t="shared" si="48"/>
        <v>0</v>
      </c>
      <c r="AQ3022" s="16"/>
      <c r="AR3022" s="205">
        <v>1</v>
      </c>
      <c r="AS3022" s="16"/>
      <c r="AT3022" s="16"/>
      <c r="AU3022" s="16"/>
      <c r="AV3022" s="16"/>
      <c r="AW3022" s="16"/>
      <c r="AX3022" s="16"/>
    </row>
    <row r="3023" spans="1:50" customFormat="1" ht="15.75" hidden="1" customHeight="1" x14ac:dyDescent="0.2">
      <c r="A3023" s="7" t="s">
        <v>5057</v>
      </c>
      <c r="B3023" s="3" t="s">
        <v>5058</v>
      </c>
      <c r="C3023" s="85" t="s">
        <v>4395</v>
      </c>
      <c r="D3023" s="85" t="s">
        <v>13090</v>
      </c>
      <c r="E3023" s="202" t="s">
        <v>26712</v>
      </c>
      <c r="F3023" s="85" t="s">
        <v>40</v>
      </c>
      <c r="G3023" s="85" t="s">
        <v>15356</v>
      </c>
      <c r="H3023" s="85" t="s">
        <v>20690</v>
      </c>
      <c r="I3023" s="3" t="s">
        <v>4558</v>
      </c>
      <c r="J3023" s="85" t="s">
        <v>4400</v>
      </c>
      <c r="K3023" s="7" t="s">
        <v>4422</v>
      </c>
      <c r="L3023" s="3"/>
      <c r="M3023" s="3"/>
      <c r="N3023" s="41" t="s">
        <v>4492</v>
      </c>
      <c r="O3023" s="87">
        <v>78441</v>
      </c>
      <c r="P3023" s="87">
        <v>8291</v>
      </c>
      <c r="Q3023" s="87">
        <v>70150</v>
      </c>
      <c r="R3023" s="87">
        <v>0</v>
      </c>
      <c r="S3023" s="87"/>
      <c r="T3023" s="87"/>
      <c r="U3023" s="85">
        <v>2013</v>
      </c>
      <c r="V3023" s="3" t="s">
        <v>4492</v>
      </c>
      <c r="W3023" s="3"/>
      <c r="X3023" s="3"/>
      <c r="Y3023" s="3"/>
      <c r="Z3023" s="6">
        <v>9870</v>
      </c>
      <c r="AA3023" s="160"/>
      <c r="AB3023" s="123" t="s">
        <v>4395</v>
      </c>
      <c r="AC3023" s="124"/>
      <c r="AD3023" s="41"/>
      <c r="AE3023" s="83"/>
      <c r="AF3023" s="83"/>
      <c r="AG3023" s="41"/>
      <c r="AH3023" s="41" t="s">
        <v>7654</v>
      </c>
      <c r="AI3023" s="80" t="s">
        <v>18364</v>
      </c>
      <c r="AJ3023" s="80" t="s">
        <v>20256</v>
      </c>
      <c r="AK3023" s="3"/>
      <c r="AL3023" s="85"/>
      <c r="AM3023" s="151" t="s">
        <v>19998</v>
      </c>
      <c r="AN3023" s="15"/>
      <c r="AO3023" s="166"/>
      <c r="AP3023" s="5">
        <f t="shared" si="48"/>
        <v>0</v>
      </c>
      <c r="AQ3023" s="16"/>
      <c r="AR3023" s="205">
        <v>1</v>
      </c>
      <c r="AS3023" s="16"/>
      <c r="AT3023" s="16"/>
      <c r="AU3023" s="16"/>
      <c r="AV3023" s="16"/>
      <c r="AW3023" s="16"/>
      <c r="AX3023" s="16"/>
    </row>
    <row r="3024" spans="1:50" customFormat="1" ht="15.75" hidden="1" customHeight="1" x14ac:dyDescent="0.2">
      <c r="A3024" s="7" t="s">
        <v>5059</v>
      </c>
      <c r="B3024" s="3" t="s">
        <v>5060</v>
      </c>
      <c r="C3024" s="85" t="s">
        <v>4395</v>
      </c>
      <c r="D3024" s="85" t="s">
        <v>13090</v>
      </c>
      <c r="E3024" s="202" t="s">
        <v>26712</v>
      </c>
      <c r="F3024" s="85" t="s">
        <v>40</v>
      </c>
      <c r="G3024" s="85" t="s">
        <v>15356</v>
      </c>
      <c r="H3024" s="85" t="s">
        <v>20690</v>
      </c>
      <c r="I3024" s="3" t="s">
        <v>4558</v>
      </c>
      <c r="J3024" s="85" t="s">
        <v>4400</v>
      </c>
      <c r="K3024" s="7" t="s">
        <v>4422</v>
      </c>
      <c r="L3024" s="3"/>
      <c r="M3024" s="3"/>
      <c r="N3024" s="41" t="s">
        <v>4492</v>
      </c>
      <c r="O3024" s="87">
        <v>78442</v>
      </c>
      <c r="P3024" s="87">
        <v>8291</v>
      </c>
      <c r="Q3024" s="87">
        <v>70151</v>
      </c>
      <c r="R3024" s="87">
        <v>0</v>
      </c>
      <c r="S3024" s="87"/>
      <c r="T3024" s="87"/>
      <c r="U3024" s="85">
        <v>2013</v>
      </c>
      <c r="V3024" s="3" t="s">
        <v>4492</v>
      </c>
      <c r="W3024" s="3"/>
      <c r="X3024" s="3"/>
      <c r="Y3024" s="3"/>
      <c r="Z3024" s="6">
        <v>9870</v>
      </c>
      <c r="AA3024" s="160"/>
      <c r="AB3024" s="123" t="s">
        <v>4395</v>
      </c>
      <c r="AC3024" s="124"/>
      <c r="AD3024" s="41"/>
      <c r="AE3024" s="83"/>
      <c r="AF3024" s="83"/>
      <c r="AG3024" s="41"/>
      <c r="AH3024" s="41" t="s">
        <v>7654</v>
      </c>
      <c r="AI3024" s="80" t="s">
        <v>18365</v>
      </c>
      <c r="AJ3024" s="80" t="s">
        <v>20257</v>
      </c>
      <c r="AK3024" s="3"/>
      <c r="AL3024" s="85"/>
      <c r="AM3024" s="151" t="s">
        <v>19998</v>
      </c>
      <c r="AN3024" s="15"/>
      <c r="AO3024" s="166"/>
      <c r="AP3024" s="5">
        <f t="shared" si="48"/>
        <v>0</v>
      </c>
      <c r="AQ3024" s="16"/>
      <c r="AR3024" s="205">
        <v>1</v>
      </c>
      <c r="AS3024" s="16"/>
      <c r="AT3024" s="16"/>
      <c r="AU3024" s="16"/>
      <c r="AV3024" s="16"/>
      <c r="AW3024" s="16"/>
      <c r="AX3024" s="16"/>
    </row>
    <row r="3025" spans="1:50" customFormat="1" ht="15.75" hidden="1" customHeight="1" x14ac:dyDescent="0.2">
      <c r="A3025" s="7" t="s">
        <v>5061</v>
      </c>
      <c r="B3025" s="3" t="s">
        <v>5062</v>
      </c>
      <c r="C3025" s="85" t="s">
        <v>4395</v>
      </c>
      <c r="D3025" s="85" t="s">
        <v>13090</v>
      </c>
      <c r="E3025" s="202" t="s">
        <v>26712</v>
      </c>
      <c r="F3025" s="85" t="s">
        <v>40</v>
      </c>
      <c r="G3025" s="85" t="s">
        <v>15356</v>
      </c>
      <c r="H3025" s="85" t="s">
        <v>20690</v>
      </c>
      <c r="I3025" s="3" t="s">
        <v>4558</v>
      </c>
      <c r="J3025" s="85" t="s">
        <v>4400</v>
      </c>
      <c r="K3025" s="7" t="s">
        <v>4422</v>
      </c>
      <c r="L3025" s="3"/>
      <c r="M3025" s="3"/>
      <c r="N3025" s="41" t="s">
        <v>4492</v>
      </c>
      <c r="O3025" s="87">
        <v>78441</v>
      </c>
      <c r="P3025" s="87">
        <v>8291</v>
      </c>
      <c r="Q3025" s="87">
        <v>70150</v>
      </c>
      <c r="R3025" s="87">
        <v>0</v>
      </c>
      <c r="S3025" s="87"/>
      <c r="T3025" s="87"/>
      <c r="U3025" s="85">
        <v>2013</v>
      </c>
      <c r="V3025" s="3" t="s">
        <v>4492</v>
      </c>
      <c r="W3025" s="3"/>
      <c r="X3025" s="3"/>
      <c r="Y3025" s="3"/>
      <c r="Z3025" s="6">
        <v>9870</v>
      </c>
      <c r="AA3025" s="160"/>
      <c r="AB3025" s="123" t="s">
        <v>4395</v>
      </c>
      <c r="AC3025" s="124"/>
      <c r="AD3025" s="41"/>
      <c r="AE3025" s="83"/>
      <c r="AF3025" s="83"/>
      <c r="AG3025" s="41"/>
      <c r="AH3025" s="41" t="s">
        <v>7654</v>
      </c>
      <c r="AI3025" s="80" t="s">
        <v>18366</v>
      </c>
      <c r="AJ3025" s="80" t="s">
        <v>20258</v>
      </c>
      <c r="AK3025" s="3"/>
      <c r="AL3025" s="85"/>
      <c r="AM3025" s="151" t="s">
        <v>19998</v>
      </c>
      <c r="AN3025" s="15"/>
      <c r="AO3025" s="166"/>
      <c r="AP3025" s="5">
        <f t="shared" si="48"/>
        <v>0</v>
      </c>
      <c r="AQ3025" s="16"/>
      <c r="AR3025" s="205">
        <v>1</v>
      </c>
      <c r="AS3025" s="16"/>
      <c r="AT3025" s="16"/>
      <c r="AU3025" s="16"/>
      <c r="AV3025" s="16"/>
      <c r="AW3025" s="16"/>
      <c r="AX3025" s="16"/>
    </row>
    <row r="3026" spans="1:50" customFormat="1" ht="15.75" hidden="1" customHeight="1" x14ac:dyDescent="0.2">
      <c r="A3026" s="7" t="s">
        <v>5063</v>
      </c>
      <c r="B3026" s="3" t="s">
        <v>5064</v>
      </c>
      <c r="C3026" s="85" t="s">
        <v>4395</v>
      </c>
      <c r="D3026" s="85" t="s">
        <v>13090</v>
      </c>
      <c r="E3026" s="202" t="s">
        <v>26712</v>
      </c>
      <c r="F3026" s="85" t="s">
        <v>40</v>
      </c>
      <c r="G3026" s="85" t="s">
        <v>15356</v>
      </c>
      <c r="H3026" s="85" t="s">
        <v>20690</v>
      </c>
      <c r="I3026" s="3" t="s">
        <v>4558</v>
      </c>
      <c r="J3026" s="85" t="s">
        <v>4400</v>
      </c>
      <c r="K3026" s="7" t="s">
        <v>4422</v>
      </c>
      <c r="L3026" s="3"/>
      <c r="M3026" s="3"/>
      <c r="N3026" s="41" t="s">
        <v>4492</v>
      </c>
      <c r="O3026" s="87">
        <v>78442</v>
      </c>
      <c r="P3026" s="87">
        <v>8291</v>
      </c>
      <c r="Q3026" s="87">
        <v>70151</v>
      </c>
      <c r="R3026" s="87">
        <v>0</v>
      </c>
      <c r="S3026" s="87"/>
      <c r="T3026" s="87"/>
      <c r="U3026" s="85">
        <v>2013</v>
      </c>
      <c r="V3026" s="3" t="s">
        <v>4492</v>
      </c>
      <c r="W3026" s="3"/>
      <c r="X3026" s="3"/>
      <c r="Y3026" s="3"/>
      <c r="Z3026" s="6">
        <v>9870</v>
      </c>
      <c r="AA3026" s="160"/>
      <c r="AB3026" s="123" t="s">
        <v>4395</v>
      </c>
      <c r="AC3026" s="124"/>
      <c r="AD3026" s="41"/>
      <c r="AE3026" s="83"/>
      <c r="AF3026" s="83"/>
      <c r="AG3026" s="41"/>
      <c r="AH3026" s="41" t="s">
        <v>7654</v>
      </c>
      <c r="AI3026" s="80" t="s">
        <v>18367</v>
      </c>
      <c r="AJ3026" s="80" t="s">
        <v>20259</v>
      </c>
      <c r="AK3026" s="3"/>
      <c r="AL3026" s="85"/>
      <c r="AM3026" s="151" t="s">
        <v>19998</v>
      </c>
      <c r="AN3026" s="15"/>
      <c r="AO3026" s="166"/>
      <c r="AP3026" s="5">
        <f t="shared" si="48"/>
        <v>0</v>
      </c>
      <c r="AQ3026" s="16"/>
      <c r="AR3026" s="205">
        <v>1</v>
      </c>
      <c r="AS3026" s="16"/>
      <c r="AT3026" s="16"/>
      <c r="AU3026" s="16"/>
      <c r="AV3026" s="16"/>
      <c r="AW3026" s="16"/>
      <c r="AX3026" s="16"/>
    </row>
    <row r="3027" spans="1:50" customFormat="1" ht="15.75" hidden="1" customHeight="1" x14ac:dyDescent="0.2">
      <c r="A3027" s="7" t="s">
        <v>5065</v>
      </c>
      <c r="B3027" s="3" t="s">
        <v>5066</v>
      </c>
      <c r="C3027" s="85" t="s">
        <v>4395</v>
      </c>
      <c r="D3027" s="85" t="s">
        <v>13090</v>
      </c>
      <c r="E3027" s="202" t="s">
        <v>26712</v>
      </c>
      <c r="F3027" s="85" t="s">
        <v>40</v>
      </c>
      <c r="G3027" s="85" t="s">
        <v>15356</v>
      </c>
      <c r="H3027" s="85" t="s">
        <v>20690</v>
      </c>
      <c r="I3027" s="3" t="s">
        <v>4558</v>
      </c>
      <c r="J3027" s="85" t="s">
        <v>4400</v>
      </c>
      <c r="K3027" s="7" t="s">
        <v>4422</v>
      </c>
      <c r="L3027" s="3"/>
      <c r="M3027" s="3"/>
      <c r="N3027" s="41" t="s">
        <v>4492</v>
      </c>
      <c r="O3027" s="87">
        <v>78441</v>
      </c>
      <c r="P3027" s="87">
        <v>8291</v>
      </c>
      <c r="Q3027" s="87">
        <v>70150</v>
      </c>
      <c r="R3027" s="87">
        <v>0</v>
      </c>
      <c r="S3027" s="87"/>
      <c r="T3027" s="87"/>
      <c r="U3027" s="85">
        <v>2013</v>
      </c>
      <c r="V3027" s="3" t="s">
        <v>4492</v>
      </c>
      <c r="W3027" s="3"/>
      <c r="X3027" s="3"/>
      <c r="Y3027" s="3"/>
      <c r="Z3027" s="6">
        <v>9870</v>
      </c>
      <c r="AA3027" s="160"/>
      <c r="AB3027" s="123" t="s">
        <v>4395</v>
      </c>
      <c r="AC3027" s="124"/>
      <c r="AD3027" s="41"/>
      <c r="AE3027" s="83"/>
      <c r="AF3027" s="83"/>
      <c r="AG3027" s="41"/>
      <c r="AH3027" s="41" t="s">
        <v>7654</v>
      </c>
      <c r="AI3027" s="80" t="s">
        <v>18368</v>
      </c>
      <c r="AJ3027" s="80" t="s">
        <v>20260</v>
      </c>
      <c r="AK3027" s="3"/>
      <c r="AL3027" s="85"/>
      <c r="AM3027" s="151" t="s">
        <v>19998</v>
      </c>
      <c r="AN3027" s="15"/>
      <c r="AO3027" s="166"/>
      <c r="AP3027" s="5">
        <f t="shared" si="48"/>
        <v>0</v>
      </c>
      <c r="AQ3027" s="16"/>
      <c r="AR3027" s="205">
        <v>1</v>
      </c>
      <c r="AS3027" s="16"/>
      <c r="AT3027" s="16"/>
      <c r="AU3027" s="16"/>
      <c r="AV3027" s="16"/>
      <c r="AW3027" s="16"/>
      <c r="AX3027" s="16"/>
    </row>
    <row r="3028" spans="1:50" customFormat="1" ht="15.75" hidden="1" customHeight="1" x14ac:dyDescent="0.2">
      <c r="A3028" s="7" t="s">
        <v>5067</v>
      </c>
      <c r="B3028" s="3" t="s">
        <v>5068</v>
      </c>
      <c r="C3028" s="85" t="s">
        <v>4395</v>
      </c>
      <c r="D3028" s="85" t="s">
        <v>13090</v>
      </c>
      <c r="E3028" s="202" t="s">
        <v>26712</v>
      </c>
      <c r="F3028" s="85" t="s">
        <v>40</v>
      </c>
      <c r="G3028" s="85" t="s">
        <v>15356</v>
      </c>
      <c r="H3028" s="85" t="s">
        <v>20690</v>
      </c>
      <c r="I3028" s="3" t="s">
        <v>4558</v>
      </c>
      <c r="J3028" s="85" t="s">
        <v>4400</v>
      </c>
      <c r="K3028" s="7" t="s">
        <v>4422</v>
      </c>
      <c r="L3028" s="3"/>
      <c r="M3028" s="3"/>
      <c r="N3028" s="41" t="s">
        <v>4492</v>
      </c>
      <c r="O3028" s="87">
        <v>78442</v>
      </c>
      <c r="P3028" s="87">
        <v>8291</v>
      </c>
      <c r="Q3028" s="87">
        <v>70151</v>
      </c>
      <c r="R3028" s="87">
        <v>0</v>
      </c>
      <c r="S3028" s="87"/>
      <c r="T3028" s="87"/>
      <c r="U3028" s="85">
        <v>2013</v>
      </c>
      <c r="V3028" s="3" t="s">
        <v>4492</v>
      </c>
      <c r="W3028" s="3"/>
      <c r="X3028" s="3"/>
      <c r="Y3028" s="3"/>
      <c r="Z3028" s="6">
        <v>9870</v>
      </c>
      <c r="AA3028" s="160"/>
      <c r="AB3028" s="123" t="s">
        <v>4395</v>
      </c>
      <c r="AC3028" s="124"/>
      <c r="AD3028" s="41"/>
      <c r="AE3028" s="83"/>
      <c r="AF3028" s="83"/>
      <c r="AG3028" s="41"/>
      <c r="AH3028" s="41" t="s">
        <v>7654</v>
      </c>
      <c r="AI3028" s="80" t="s">
        <v>18369</v>
      </c>
      <c r="AJ3028" s="80" t="s">
        <v>20261</v>
      </c>
      <c r="AK3028" s="3"/>
      <c r="AL3028" s="85"/>
      <c r="AM3028" s="151" t="s">
        <v>19998</v>
      </c>
      <c r="AN3028" s="15"/>
      <c r="AO3028" s="166"/>
      <c r="AP3028" s="5">
        <f t="shared" si="48"/>
        <v>0</v>
      </c>
      <c r="AQ3028" s="16"/>
      <c r="AR3028" s="205">
        <v>1</v>
      </c>
      <c r="AS3028" s="16"/>
      <c r="AT3028" s="16"/>
      <c r="AU3028" s="16"/>
      <c r="AV3028" s="16"/>
      <c r="AW3028" s="16"/>
      <c r="AX3028" s="16"/>
    </row>
    <row r="3029" spans="1:50" customFormat="1" ht="15.75" hidden="1" customHeight="1" x14ac:dyDescent="0.2">
      <c r="A3029" s="7" t="s">
        <v>5069</v>
      </c>
      <c r="B3029" s="3" t="s">
        <v>5070</v>
      </c>
      <c r="C3029" s="85" t="s">
        <v>4395</v>
      </c>
      <c r="D3029" s="85" t="s">
        <v>13090</v>
      </c>
      <c r="E3029" s="202" t="s">
        <v>26712</v>
      </c>
      <c r="F3029" s="85" t="s">
        <v>40</v>
      </c>
      <c r="G3029" s="85" t="s">
        <v>15356</v>
      </c>
      <c r="H3029" s="85" t="s">
        <v>20690</v>
      </c>
      <c r="I3029" s="3" t="s">
        <v>4558</v>
      </c>
      <c r="J3029" s="85" t="s">
        <v>4400</v>
      </c>
      <c r="K3029" s="7" t="s">
        <v>4422</v>
      </c>
      <c r="L3029" s="3"/>
      <c r="M3029" s="3"/>
      <c r="N3029" s="41" t="s">
        <v>4492</v>
      </c>
      <c r="O3029" s="87">
        <v>78441</v>
      </c>
      <c r="P3029" s="87">
        <v>8291</v>
      </c>
      <c r="Q3029" s="87">
        <v>70150</v>
      </c>
      <c r="R3029" s="87">
        <v>0</v>
      </c>
      <c r="S3029" s="87"/>
      <c r="T3029" s="87"/>
      <c r="U3029" s="85">
        <v>2013</v>
      </c>
      <c r="V3029" s="3" t="s">
        <v>4492</v>
      </c>
      <c r="W3029" s="3"/>
      <c r="X3029" s="3"/>
      <c r="Y3029" s="3"/>
      <c r="Z3029" s="6">
        <v>9870</v>
      </c>
      <c r="AA3029" s="160"/>
      <c r="AB3029" s="123" t="s">
        <v>4395</v>
      </c>
      <c r="AC3029" s="124"/>
      <c r="AD3029" s="41"/>
      <c r="AE3029" s="83"/>
      <c r="AF3029" s="83"/>
      <c r="AG3029" s="41"/>
      <c r="AH3029" s="41" t="s">
        <v>7654</v>
      </c>
      <c r="AI3029" s="80" t="s">
        <v>18370</v>
      </c>
      <c r="AJ3029" s="80" t="s">
        <v>20262</v>
      </c>
      <c r="AK3029" s="3"/>
      <c r="AL3029" s="85"/>
      <c r="AM3029" s="151" t="s">
        <v>19998</v>
      </c>
      <c r="AN3029" s="15"/>
      <c r="AO3029" s="166"/>
      <c r="AP3029" s="5">
        <f t="shared" si="48"/>
        <v>0</v>
      </c>
      <c r="AQ3029" s="16"/>
      <c r="AR3029" s="205">
        <v>1</v>
      </c>
      <c r="AS3029" s="16"/>
      <c r="AT3029" s="16"/>
      <c r="AU3029" s="16"/>
      <c r="AV3029" s="16"/>
      <c r="AW3029" s="16"/>
      <c r="AX3029" s="16"/>
    </row>
    <row r="3030" spans="1:50" customFormat="1" ht="15.75" hidden="1" customHeight="1" x14ac:dyDescent="0.2">
      <c r="A3030" s="7" t="s">
        <v>5071</v>
      </c>
      <c r="B3030" s="3" t="s">
        <v>5072</v>
      </c>
      <c r="C3030" s="85" t="s">
        <v>4395</v>
      </c>
      <c r="D3030" s="85" t="s">
        <v>13090</v>
      </c>
      <c r="E3030" s="202" t="s">
        <v>26712</v>
      </c>
      <c r="F3030" s="85" t="s">
        <v>40</v>
      </c>
      <c r="G3030" s="85" t="s">
        <v>15356</v>
      </c>
      <c r="H3030" s="85" t="s">
        <v>20690</v>
      </c>
      <c r="I3030" s="3" t="s">
        <v>4558</v>
      </c>
      <c r="J3030" s="85" t="s">
        <v>4400</v>
      </c>
      <c r="K3030" s="7" t="s">
        <v>4422</v>
      </c>
      <c r="L3030" s="3"/>
      <c r="M3030" s="3"/>
      <c r="N3030" s="41" t="s">
        <v>4492</v>
      </c>
      <c r="O3030" s="87">
        <v>78442</v>
      </c>
      <c r="P3030" s="87">
        <v>8291</v>
      </c>
      <c r="Q3030" s="87">
        <v>70151</v>
      </c>
      <c r="R3030" s="87">
        <v>0</v>
      </c>
      <c r="S3030" s="87"/>
      <c r="T3030" s="87"/>
      <c r="U3030" s="85">
        <v>2013</v>
      </c>
      <c r="V3030" s="3" t="s">
        <v>4492</v>
      </c>
      <c r="W3030" s="3"/>
      <c r="X3030" s="3"/>
      <c r="Y3030" s="3"/>
      <c r="Z3030" s="6">
        <v>9870</v>
      </c>
      <c r="AA3030" s="160"/>
      <c r="AB3030" s="123" t="s">
        <v>4395</v>
      </c>
      <c r="AC3030" s="124"/>
      <c r="AD3030" s="41"/>
      <c r="AE3030" s="83"/>
      <c r="AF3030" s="83"/>
      <c r="AG3030" s="41"/>
      <c r="AH3030" s="41" t="s">
        <v>7654</v>
      </c>
      <c r="AI3030" s="80" t="s">
        <v>18371</v>
      </c>
      <c r="AJ3030" s="80" t="s">
        <v>20263</v>
      </c>
      <c r="AK3030" s="3"/>
      <c r="AL3030" s="85"/>
      <c r="AM3030" s="151" t="s">
        <v>19998</v>
      </c>
      <c r="AN3030" s="15"/>
      <c r="AO3030" s="166"/>
      <c r="AP3030" s="5">
        <f t="shared" si="48"/>
        <v>0</v>
      </c>
      <c r="AQ3030" s="16"/>
      <c r="AR3030" s="205">
        <v>1</v>
      </c>
      <c r="AS3030" s="16"/>
      <c r="AT3030" s="16"/>
      <c r="AU3030" s="16"/>
      <c r="AV3030" s="16"/>
      <c r="AW3030" s="16"/>
      <c r="AX3030" s="16"/>
    </row>
    <row r="3031" spans="1:50" customFormat="1" ht="15.75" hidden="1" customHeight="1" x14ac:dyDescent="0.2">
      <c r="A3031" s="7" t="s">
        <v>5073</v>
      </c>
      <c r="B3031" s="3" t="s">
        <v>5074</v>
      </c>
      <c r="C3031" s="85" t="s">
        <v>4395</v>
      </c>
      <c r="D3031" s="85" t="s">
        <v>13090</v>
      </c>
      <c r="E3031" s="202" t="s">
        <v>26712</v>
      </c>
      <c r="F3031" s="85" t="s">
        <v>40</v>
      </c>
      <c r="G3031" s="85" t="s">
        <v>15356</v>
      </c>
      <c r="H3031" s="85" t="s">
        <v>20690</v>
      </c>
      <c r="I3031" s="3" t="s">
        <v>4558</v>
      </c>
      <c r="J3031" s="85" t="s">
        <v>4400</v>
      </c>
      <c r="K3031" s="7" t="s">
        <v>4422</v>
      </c>
      <c r="L3031" s="3"/>
      <c r="M3031" s="3"/>
      <c r="N3031" s="41" t="s">
        <v>4492</v>
      </c>
      <c r="O3031" s="87">
        <v>78441</v>
      </c>
      <c r="P3031" s="87">
        <v>8291</v>
      </c>
      <c r="Q3031" s="87">
        <v>70150</v>
      </c>
      <c r="R3031" s="87">
        <v>0</v>
      </c>
      <c r="S3031" s="87"/>
      <c r="T3031" s="87"/>
      <c r="U3031" s="85">
        <v>2013</v>
      </c>
      <c r="V3031" s="3" t="s">
        <v>4492</v>
      </c>
      <c r="W3031" s="3"/>
      <c r="X3031" s="3"/>
      <c r="Y3031" s="3"/>
      <c r="Z3031" s="6">
        <v>9870</v>
      </c>
      <c r="AA3031" s="160"/>
      <c r="AB3031" s="123" t="s">
        <v>4395</v>
      </c>
      <c r="AC3031" s="124"/>
      <c r="AD3031" s="41"/>
      <c r="AE3031" s="83"/>
      <c r="AF3031" s="83"/>
      <c r="AG3031" s="41"/>
      <c r="AH3031" s="41" t="s">
        <v>7654</v>
      </c>
      <c r="AI3031" s="80" t="s">
        <v>18372</v>
      </c>
      <c r="AJ3031" s="80" t="s">
        <v>20264</v>
      </c>
      <c r="AK3031" s="3"/>
      <c r="AL3031" s="85"/>
      <c r="AM3031" s="151" t="s">
        <v>19998</v>
      </c>
      <c r="AN3031" s="15"/>
      <c r="AO3031" s="166"/>
      <c r="AP3031" s="5">
        <f t="shared" si="48"/>
        <v>0</v>
      </c>
      <c r="AQ3031" s="16"/>
      <c r="AR3031" s="205">
        <v>1</v>
      </c>
      <c r="AS3031" s="16"/>
      <c r="AT3031" s="16"/>
      <c r="AU3031" s="16"/>
      <c r="AV3031" s="16"/>
      <c r="AW3031" s="16"/>
      <c r="AX3031" s="16"/>
    </row>
    <row r="3032" spans="1:50" customFormat="1" ht="15.75" hidden="1" customHeight="1" x14ac:dyDescent="0.2">
      <c r="A3032" s="7" t="s">
        <v>5075</v>
      </c>
      <c r="B3032" s="3" t="s">
        <v>5076</v>
      </c>
      <c r="C3032" s="85" t="s">
        <v>4395</v>
      </c>
      <c r="D3032" s="85" t="s">
        <v>13090</v>
      </c>
      <c r="E3032" s="202" t="s">
        <v>26712</v>
      </c>
      <c r="F3032" s="85" t="s">
        <v>40</v>
      </c>
      <c r="G3032" s="85" t="s">
        <v>15356</v>
      </c>
      <c r="H3032" s="85" t="s">
        <v>20690</v>
      </c>
      <c r="I3032" s="3" t="s">
        <v>4558</v>
      </c>
      <c r="J3032" s="85" t="s">
        <v>4400</v>
      </c>
      <c r="K3032" s="7" t="s">
        <v>4422</v>
      </c>
      <c r="L3032" s="3"/>
      <c r="M3032" s="3"/>
      <c r="N3032" s="41" t="s">
        <v>4492</v>
      </c>
      <c r="O3032" s="87">
        <v>78441</v>
      </c>
      <c r="P3032" s="87">
        <v>8291</v>
      </c>
      <c r="Q3032" s="87">
        <v>70150</v>
      </c>
      <c r="R3032" s="87">
        <v>0</v>
      </c>
      <c r="S3032" s="87"/>
      <c r="T3032" s="87"/>
      <c r="U3032" s="85">
        <v>2013</v>
      </c>
      <c r="V3032" s="3" t="s">
        <v>4492</v>
      </c>
      <c r="W3032" s="3"/>
      <c r="X3032" s="3"/>
      <c r="Y3032" s="3"/>
      <c r="Z3032" s="6">
        <v>9870</v>
      </c>
      <c r="AA3032" s="160"/>
      <c r="AB3032" s="123" t="s">
        <v>4395</v>
      </c>
      <c r="AC3032" s="124"/>
      <c r="AD3032" s="41"/>
      <c r="AE3032" s="83"/>
      <c r="AF3032" s="83"/>
      <c r="AG3032" s="41"/>
      <c r="AH3032" s="41" t="s">
        <v>7654</v>
      </c>
      <c r="AI3032" s="80" t="s">
        <v>18373</v>
      </c>
      <c r="AJ3032" s="80" t="s">
        <v>20265</v>
      </c>
      <c r="AK3032" s="3"/>
      <c r="AL3032" s="85"/>
      <c r="AM3032" s="151" t="s">
        <v>19998</v>
      </c>
      <c r="AN3032" s="15"/>
      <c r="AO3032" s="166"/>
      <c r="AP3032" s="5">
        <f t="shared" si="48"/>
        <v>0</v>
      </c>
      <c r="AQ3032" s="16"/>
      <c r="AR3032" s="205">
        <v>1</v>
      </c>
      <c r="AS3032" s="16"/>
      <c r="AT3032" s="16"/>
      <c r="AU3032" s="16"/>
      <c r="AV3032" s="16"/>
      <c r="AW3032" s="16"/>
      <c r="AX3032" s="16"/>
    </row>
    <row r="3033" spans="1:50" customFormat="1" ht="15.75" hidden="1" customHeight="1" x14ac:dyDescent="0.2">
      <c r="A3033" s="7" t="s">
        <v>5077</v>
      </c>
      <c r="B3033" s="3" t="s">
        <v>5078</v>
      </c>
      <c r="C3033" s="85" t="s">
        <v>4395</v>
      </c>
      <c r="D3033" s="85" t="s">
        <v>13090</v>
      </c>
      <c r="E3033" s="202" t="s">
        <v>26712</v>
      </c>
      <c r="F3033" s="85" t="s">
        <v>40</v>
      </c>
      <c r="G3033" s="85" t="s">
        <v>15356</v>
      </c>
      <c r="H3033" s="85" t="s">
        <v>20690</v>
      </c>
      <c r="I3033" s="3" t="s">
        <v>4558</v>
      </c>
      <c r="J3033" s="85" t="s">
        <v>4400</v>
      </c>
      <c r="K3033" s="7" t="s">
        <v>4422</v>
      </c>
      <c r="L3033" s="3"/>
      <c r="M3033" s="3"/>
      <c r="N3033" s="41" t="s">
        <v>4492</v>
      </c>
      <c r="O3033" s="87">
        <v>78442</v>
      </c>
      <c r="P3033" s="87">
        <v>8291</v>
      </c>
      <c r="Q3033" s="87">
        <v>70151</v>
      </c>
      <c r="R3033" s="87">
        <v>0</v>
      </c>
      <c r="S3033" s="87"/>
      <c r="T3033" s="87"/>
      <c r="U3033" s="85">
        <v>2013</v>
      </c>
      <c r="V3033" s="3" t="s">
        <v>4492</v>
      </c>
      <c r="W3033" s="3"/>
      <c r="X3033" s="3"/>
      <c r="Y3033" s="3"/>
      <c r="Z3033" s="6">
        <v>9870</v>
      </c>
      <c r="AA3033" s="160"/>
      <c r="AB3033" s="123" t="s">
        <v>4395</v>
      </c>
      <c r="AC3033" s="124"/>
      <c r="AD3033" s="41"/>
      <c r="AE3033" s="83"/>
      <c r="AF3033" s="83"/>
      <c r="AG3033" s="41"/>
      <c r="AH3033" s="41" t="s">
        <v>7654</v>
      </c>
      <c r="AI3033" s="80" t="s">
        <v>18374</v>
      </c>
      <c r="AJ3033" s="80" t="s">
        <v>20266</v>
      </c>
      <c r="AK3033" s="3"/>
      <c r="AL3033" s="85"/>
      <c r="AM3033" s="151" t="s">
        <v>19998</v>
      </c>
      <c r="AN3033" s="15"/>
      <c r="AO3033" s="166"/>
      <c r="AP3033" s="5">
        <f t="shared" si="48"/>
        <v>0</v>
      </c>
      <c r="AQ3033" s="16"/>
      <c r="AR3033" s="205">
        <v>1</v>
      </c>
      <c r="AS3033" s="16"/>
      <c r="AT3033" s="16"/>
      <c r="AU3033" s="16"/>
      <c r="AV3033" s="16"/>
      <c r="AW3033" s="16"/>
      <c r="AX3033" s="16"/>
    </row>
    <row r="3034" spans="1:50" customFormat="1" ht="15.75" hidden="1" customHeight="1" x14ac:dyDescent="0.2">
      <c r="A3034" s="7" t="s">
        <v>5079</v>
      </c>
      <c r="B3034" s="3" t="s">
        <v>5080</v>
      </c>
      <c r="C3034" s="85" t="s">
        <v>4395</v>
      </c>
      <c r="D3034" s="85" t="s">
        <v>13090</v>
      </c>
      <c r="E3034" s="202" t="s">
        <v>26712</v>
      </c>
      <c r="F3034" s="85" t="s">
        <v>40</v>
      </c>
      <c r="G3034" s="85" t="s">
        <v>15356</v>
      </c>
      <c r="H3034" s="85" t="s">
        <v>20690</v>
      </c>
      <c r="I3034" s="3" t="s">
        <v>4558</v>
      </c>
      <c r="J3034" s="85" t="s">
        <v>4400</v>
      </c>
      <c r="K3034" s="7" t="s">
        <v>4422</v>
      </c>
      <c r="L3034" s="3"/>
      <c r="M3034" s="3"/>
      <c r="N3034" s="41" t="s">
        <v>4492</v>
      </c>
      <c r="O3034" s="87">
        <v>78441</v>
      </c>
      <c r="P3034" s="87">
        <v>4196</v>
      </c>
      <c r="Q3034" s="87">
        <v>74245</v>
      </c>
      <c r="R3034" s="87">
        <v>0</v>
      </c>
      <c r="S3034" s="87"/>
      <c r="T3034" s="87"/>
      <c r="U3034" s="85">
        <v>2013</v>
      </c>
      <c r="V3034" s="3" t="s">
        <v>4492</v>
      </c>
      <c r="W3034" s="3"/>
      <c r="X3034" s="3"/>
      <c r="Y3034" s="3"/>
      <c r="Z3034" s="6">
        <v>9870</v>
      </c>
      <c r="AA3034" s="160"/>
      <c r="AB3034" s="123" t="s">
        <v>4395</v>
      </c>
      <c r="AC3034" s="124"/>
      <c r="AD3034" s="41"/>
      <c r="AE3034" s="83"/>
      <c r="AF3034" s="83"/>
      <c r="AG3034" s="41"/>
      <c r="AH3034" s="41" t="s">
        <v>13744</v>
      </c>
      <c r="AI3034" s="80" t="s">
        <v>18375</v>
      </c>
      <c r="AJ3034" s="80" t="s">
        <v>20267</v>
      </c>
      <c r="AK3034" s="3"/>
      <c r="AL3034" s="85"/>
      <c r="AM3034" s="151" t="s">
        <v>19998</v>
      </c>
      <c r="AN3034" s="15"/>
      <c r="AO3034" s="166"/>
      <c r="AP3034" s="5">
        <f t="shared" si="48"/>
        <v>0</v>
      </c>
      <c r="AQ3034" s="16"/>
      <c r="AR3034" s="205">
        <v>1</v>
      </c>
      <c r="AS3034" s="16"/>
      <c r="AT3034" s="16"/>
      <c r="AU3034" s="16"/>
      <c r="AV3034" s="16"/>
      <c r="AW3034" s="16"/>
      <c r="AX3034" s="16"/>
    </row>
    <row r="3035" spans="1:50" customFormat="1" ht="15.75" hidden="1" customHeight="1" x14ac:dyDescent="0.2">
      <c r="A3035" s="7" t="s">
        <v>5081</v>
      </c>
      <c r="B3035" s="3" t="s">
        <v>5082</v>
      </c>
      <c r="C3035" s="85" t="s">
        <v>4395</v>
      </c>
      <c r="D3035" s="85" t="s">
        <v>13090</v>
      </c>
      <c r="E3035" s="202" t="s">
        <v>26712</v>
      </c>
      <c r="F3035" s="85" t="s">
        <v>40</v>
      </c>
      <c r="G3035" s="85" t="s">
        <v>15356</v>
      </c>
      <c r="H3035" s="85" t="s">
        <v>20690</v>
      </c>
      <c r="I3035" s="3" t="s">
        <v>4558</v>
      </c>
      <c r="J3035" s="85" t="s">
        <v>4400</v>
      </c>
      <c r="K3035" s="7" t="s">
        <v>4422</v>
      </c>
      <c r="L3035" s="3"/>
      <c r="M3035" s="3"/>
      <c r="N3035" s="41" t="s">
        <v>4492</v>
      </c>
      <c r="O3035" s="87">
        <v>78696</v>
      </c>
      <c r="P3035" s="87">
        <v>0</v>
      </c>
      <c r="Q3035" s="87">
        <v>78696</v>
      </c>
      <c r="R3035" s="87">
        <v>0</v>
      </c>
      <c r="S3035" s="87"/>
      <c r="T3035" s="87"/>
      <c r="U3035" s="85">
        <v>2013</v>
      </c>
      <c r="V3035" s="3" t="s">
        <v>4492</v>
      </c>
      <c r="W3035" s="3"/>
      <c r="X3035" s="3"/>
      <c r="Y3035" s="3"/>
      <c r="Z3035" s="6">
        <v>10146</v>
      </c>
      <c r="AA3035" s="160"/>
      <c r="AB3035" s="123" t="s">
        <v>4395</v>
      </c>
      <c r="AC3035" s="124"/>
      <c r="AD3035" s="41"/>
      <c r="AE3035" s="83"/>
      <c r="AF3035" s="83"/>
      <c r="AG3035" s="41"/>
      <c r="AH3035" s="41" t="s">
        <v>7654</v>
      </c>
      <c r="AI3035" s="80" t="s">
        <v>18376</v>
      </c>
      <c r="AJ3035" s="80" t="s">
        <v>20268</v>
      </c>
      <c r="AK3035" s="3"/>
      <c r="AL3035" s="85"/>
      <c r="AM3035" s="151" t="s">
        <v>19998</v>
      </c>
      <c r="AN3035" s="15"/>
      <c r="AO3035" s="166"/>
      <c r="AP3035" s="5">
        <f t="shared" si="48"/>
        <v>0</v>
      </c>
      <c r="AQ3035" s="16"/>
      <c r="AR3035" s="205">
        <v>1</v>
      </c>
      <c r="AS3035" s="16"/>
      <c r="AT3035" s="16"/>
      <c r="AU3035" s="16"/>
      <c r="AV3035" s="16"/>
      <c r="AW3035" s="16"/>
      <c r="AX3035" s="16"/>
    </row>
    <row r="3036" spans="1:50" customFormat="1" ht="15.75" hidden="1" customHeight="1" x14ac:dyDescent="0.2">
      <c r="A3036" s="7" t="s">
        <v>5083</v>
      </c>
      <c r="B3036" s="3" t="s">
        <v>5084</v>
      </c>
      <c r="C3036" s="85" t="s">
        <v>4395</v>
      </c>
      <c r="D3036" s="85" t="s">
        <v>13090</v>
      </c>
      <c r="E3036" s="202" t="s">
        <v>26712</v>
      </c>
      <c r="F3036" s="85" t="s">
        <v>40</v>
      </c>
      <c r="G3036" s="85" t="s">
        <v>15356</v>
      </c>
      <c r="H3036" s="85" t="s">
        <v>20690</v>
      </c>
      <c r="I3036" s="3" t="s">
        <v>4558</v>
      </c>
      <c r="J3036" s="85" t="s">
        <v>4400</v>
      </c>
      <c r="K3036" s="7" t="s">
        <v>4422</v>
      </c>
      <c r="L3036" s="3"/>
      <c r="M3036" s="3"/>
      <c r="N3036" s="41" t="s">
        <v>4492</v>
      </c>
      <c r="O3036" s="87">
        <v>78695</v>
      </c>
      <c r="P3036" s="87">
        <v>0</v>
      </c>
      <c r="Q3036" s="87">
        <v>78695</v>
      </c>
      <c r="R3036" s="87">
        <v>0</v>
      </c>
      <c r="S3036" s="87"/>
      <c r="T3036" s="87"/>
      <c r="U3036" s="85">
        <v>2013</v>
      </c>
      <c r="V3036" s="3" t="s">
        <v>4492</v>
      </c>
      <c r="W3036" s="3"/>
      <c r="X3036" s="3"/>
      <c r="Y3036" s="3"/>
      <c r="Z3036" s="6">
        <v>10146</v>
      </c>
      <c r="AA3036" s="160"/>
      <c r="AB3036" s="123" t="s">
        <v>4395</v>
      </c>
      <c r="AC3036" s="124"/>
      <c r="AD3036" s="41"/>
      <c r="AE3036" s="83"/>
      <c r="AF3036" s="83"/>
      <c r="AG3036" s="41"/>
      <c r="AH3036" s="41" t="s">
        <v>7654</v>
      </c>
      <c r="AI3036" s="80" t="s">
        <v>18377</v>
      </c>
      <c r="AJ3036" s="80" t="s">
        <v>20269</v>
      </c>
      <c r="AK3036" s="3"/>
      <c r="AL3036" s="85"/>
      <c r="AM3036" s="151" t="s">
        <v>19998</v>
      </c>
      <c r="AN3036" s="15"/>
      <c r="AO3036" s="166"/>
      <c r="AP3036" s="5">
        <f t="shared" si="48"/>
        <v>0</v>
      </c>
      <c r="AQ3036" s="16"/>
      <c r="AR3036" s="205">
        <v>1</v>
      </c>
      <c r="AS3036" s="16"/>
      <c r="AT3036" s="16"/>
      <c r="AU3036" s="16"/>
      <c r="AV3036" s="16"/>
      <c r="AW3036" s="16"/>
      <c r="AX3036" s="16"/>
    </row>
    <row r="3037" spans="1:50" customFormat="1" ht="15.75" hidden="1" customHeight="1" x14ac:dyDescent="0.2">
      <c r="A3037" s="7" t="s">
        <v>5085</v>
      </c>
      <c r="B3037" s="3" t="s">
        <v>5086</v>
      </c>
      <c r="C3037" s="85" t="s">
        <v>4395</v>
      </c>
      <c r="D3037" s="85" t="s">
        <v>13090</v>
      </c>
      <c r="E3037" s="202" t="s">
        <v>26712</v>
      </c>
      <c r="F3037" s="85" t="s">
        <v>40</v>
      </c>
      <c r="G3037" s="85" t="s">
        <v>15356</v>
      </c>
      <c r="H3037" s="85" t="s">
        <v>20690</v>
      </c>
      <c r="I3037" s="3" t="s">
        <v>4558</v>
      </c>
      <c r="J3037" s="85" t="s">
        <v>4400</v>
      </c>
      <c r="K3037" s="7" t="s">
        <v>4422</v>
      </c>
      <c r="L3037" s="3"/>
      <c r="M3037" s="3"/>
      <c r="N3037" s="41" t="s">
        <v>4492</v>
      </c>
      <c r="O3037" s="87">
        <v>78696</v>
      </c>
      <c r="P3037" s="87">
        <v>0</v>
      </c>
      <c r="Q3037" s="87">
        <v>78696</v>
      </c>
      <c r="R3037" s="87">
        <v>0</v>
      </c>
      <c r="S3037" s="87"/>
      <c r="T3037" s="87"/>
      <c r="U3037" s="85">
        <v>2013</v>
      </c>
      <c r="V3037" s="3" t="s">
        <v>4492</v>
      </c>
      <c r="W3037" s="3"/>
      <c r="X3037" s="3"/>
      <c r="Y3037" s="3"/>
      <c r="Z3037" s="6">
        <v>10146</v>
      </c>
      <c r="AA3037" s="160"/>
      <c r="AB3037" s="123" t="s">
        <v>4395</v>
      </c>
      <c r="AC3037" s="124"/>
      <c r="AD3037" s="41"/>
      <c r="AE3037" s="83"/>
      <c r="AF3037" s="83"/>
      <c r="AG3037" s="41"/>
      <c r="AH3037" s="41" t="s">
        <v>7654</v>
      </c>
      <c r="AI3037" s="80" t="s">
        <v>18378</v>
      </c>
      <c r="AJ3037" s="80" t="s">
        <v>20270</v>
      </c>
      <c r="AK3037" s="3"/>
      <c r="AL3037" s="85"/>
      <c r="AM3037" s="151" t="s">
        <v>19998</v>
      </c>
      <c r="AN3037" s="15"/>
      <c r="AO3037" s="166"/>
      <c r="AP3037" s="5">
        <f t="shared" si="48"/>
        <v>0</v>
      </c>
      <c r="AQ3037" s="16"/>
      <c r="AR3037" s="205">
        <v>1</v>
      </c>
      <c r="AS3037" s="16"/>
      <c r="AT3037" s="16"/>
      <c r="AU3037" s="16"/>
      <c r="AV3037" s="16"/>
      <c r="AW3037" s="16"/>
      <c r="AX3037" s="16"/>
    </row>
    <row r="3038" spans="1:50" customFormat="1" ht="15.75" hidden="1" customHeight="1" x14ac:dyDescent="0.2">
      <c r="A3038" s="7" t="s">
        <v>5087</v>
      </c>
      <c r="B3038" s="3" t="s">
        <v>5088</v>
      </c>
      <c r="C3038" s="85" t="s">
        <v>4395</v>
      </c>
      <c r="D3038" s="85" t="s">
        <v>13090</v>
      </c>
      <c r="E3038" s="202" t="s">
        <v>26712</v>
      </c>
      <c r="F3038" s="85" t="s">
        <v>40</v>
      </c>
      <c r="G3038" s="85" t="s">
        <v>15356</v>
      </c>
      <c r="H3038" s="85" t="s">
        <v>20690</v>
      </c>
      <c r="I3038" s="3" t="s">
        <v>4558</v>
      </c>
      <c r="J3038" s="85" t="s">
        <v>4400</v>
      </c>
      <c r="K3038" s="7" t="s">
        <v>4422</v>
      </c>
      <c r="L3038" s="3"/>
      <c r="M3038" s="3"/>
      <c r="N3038" s="41" t="s">
        <v>4492</v>
      </c>
      <c r="O3038" s="87">
        <v>78695</v>
      </c>
      <c r="P3038" s="87">
        <v>0</v>
      </c>
      <c r="Q3038" s="87">
        <v>78695</v>
      </c>
      <c r="R3038" s="87">
        <v>0</v>
      </c>
      <c r="S3038" s="87"/>
      <c r="T3038" s="87"/>
      <c r="U3038" s="85">
        <v>2013</v>
      </c>
      <c r="V3038" s="3" t="s">
        <v>4492</v>
      </c>
      <c r="W3038" s="3"/>
      <c r="X3038" s="3"/>
      <c r="Y3038" s="3"/>
      <c r="Z3038" s="6">
        <v>10146</v>
      </c>
      <c r="AA3038" s="160"/>
      <c r="AB3038" s="123" t="s">
        <v>4395</v>
      </c>
      <c r="AC3038" s="124"/>
      <c r="AD3038" s="41"/>
      <c r="AE3038" s="83"/>
      <c r="AF3038" s="83"/>
      <c r="AG3038" s="41"/>
      <c r="AH3038" s="41" t="s">
        <v>7654</v>
      </c>
      <c r="AI3038" s="80" t="s">
        <v>18379</v>
      </c>
      <c r="AJ3038" s="80" t="s">
        <v>20271</v>
      </c>
      <c r="AK3038" s="3"/>
      <c r="AL3038" s="85"/>
      <c r="AM3038" s="151" t="s">
        <v>19998</v>
      </c>
      <c r="AN3038" s="15"/>
      <c r="AO3038" s="166"/>
      <c r="AP3038" s="5">
        <f t="shared" si="48"/>
        <v>0</v>
      </c>
      <c r="AQ3038" s="16"/>
      <c r="AR3038" s="205">
        <v>1</v>
      </c>
      <c r="AS3038" s="16"/>
      <c r="AT3038" s="16"/>
      <c r="AU3038" s="16"/>
      <c r="AV3038" s="16"/>
      <c r="AW3038" s="16"/>
      <c r="AX3038" s="16"/>
    </row>
    <row r="3039" spans="1:50" customFormat="1" ht="15.75" hidden="1" customHeight="1" x14ac:dyDescent="0.2">
      <c r="A3039" s="7" t="s">
        <v>5089</v>
      </c>
      <c r="B3039" s="3" t="s">
        <v>5090</v>
      </c>
      <c r="C3039" s="85" t="s">
        <v>4395</v>
      </c>
      <c r="D3039" s="85" t="s">
        <v>13090</v>
      </c>
      <c r="E3039" s="202" t="s">
        <v>26712</v>
      </c>
      <c r="F3039" s="85" t="s">
        <v>40</v>
      </c>
      <c r="G3039" s="85" t="s">
        <v>15356</v>
      </c>
      <c r="H3039" s="85" t="s">
        <v>20690</v>
      </c>
      <c r="I3039" s="3" t="s">
        <v>4558</v>
      </c>
      <c r="J3039" s="85" t="s">
        <v>4400</v>
      </c>
      <c r="K3039" s="7" t="s">
        <v>4422</v>
      </c>
      <c r="L3039" s="3"/>
      <c r="M3039" s="3"/>
      <c r="N3039" s="41" t="s">
        <v>4492</v>
      </c>
      <c r="O3039" s="87">
        <v>78442</v>
      </c>
      <c r="P3039" s="87">
        <v>0</v>
      </c>
      <c r="Q3039" s="87">
        <v>78442</v>
      </c>
      <c r="R3039" s="87">
        <v>0</v>
      </c>
      <c r="S3039" s="87"/>
      <c r="T3039" s="87"/>
      <c r="U3039" s="85">
        <v>2013</v>
      </c>
      <c r="V3039" s="3" t="s">
        <v>4492</v>
      </c>
      <c r="W3039" s="3"/>
      <c r="X3039" s="3"/>
      <c r="Y3039" s="3"/>
      <c r="Z3039" s="6">
        <v>9870</v>
      </c>
      <c r="AA3039" s="160"/>
      <c r="AB3039" s="123" t="s">
        <v>4395</v>
      </c>
      <c r="AC3039" s="124"/>
      <c r="AD3039" s="41"/>
      <c r="AE3039" s="83"/>
      <c r="AF3039" s="83"/>
      <c r="AG3039" s="41"/>
      <c r="AH3039" s="41" t="s">
        <v>7654</v>
      </c>
      <c r="AI3039" s="80" t="s">
        <v>18380</v>
      </c>
      <c r="AJ3039" s="80" t="s">
        <v>20272</v>
      </c>
      <c r="AK3039" s="3"/>
      <c r="AL3039" s="85"/>
      <c r="AM3039" s="151" t="s">
        <v>19998</v>
      </c>
      <c r="AN3039" s="15"/>
      <c r="AO3039" s="166"/>
      <c r="AP3039" s="5">
        <f t="shared" si="48"/>
        <v>0</v>
      </c>
      <c r="AQ3039" s="16"/>
      <c r="AR3039" s="205">
        <v>1</v>
      </c>
      <c r="AS3039" s="16"/>
      <c r="AT3039" s="16"/>
      <c r="AU3039" s="16"/>
      <c r="AV3039" s="16"/>
      <c r="AW3039" s="16"/>
      <c r="AX3039" s="16"/>
    </row>
    <row r="3040" spans="1:50" customFormat="1" ht="15.75" hidden="1" customHeight="1" x14ac:dyDescent="0.2">
      <c r="A3040" s="7" t="s">
        <v>5091</v>
      </c>
      <c r="B3040" s="3" t="s">
        <v>5092</v>
      </c>
      <c r="C3040" s="85" t="s">
        <v>4395</v>
      </c>
      <c r="D3040" s="85" t="s">
        <v>13090</v>
      </c>
      <c r="E3040" s="202" t="s">
        <v>26712</v>
      </c>
      <c r="F3040" s="85" t="s">
        <v>40</v>
      </c>
      <c r="G3040" s="85" t="s">
        <v>15356</v>
      </c>
      <c r="H3040" s="85" t="s">
        <v>20690</v>
      </c>
      <c r="I3040" s="3" t="s">
        <v>4558</v>
      </c>
      <c r="J3040" s="85" t="s">
        <v>4400</v>
      </c>
      <c r="K3040" s="7" t="s">
        <v>4422</v>
      </c>
      <c r="L3040" s="3"/>
      <c r="M3040" s="3"/>
      <c r="N3040" s="41" t="s">
        <v>4492</v>
      </c>
      <c r="O3040" s="87">
        <v>78678</v>
      </c>
      <c r="P3040" s="87">
        <v>0</v>
      </c>
      <c r="Q3040" s="87">
        <v>78678</v>
      </c>
      <c r="R3040" s="87">
        <v>0</v>
      </c>
      <c r="S3040" s="87"/>
      <c r="T3040" s="87"/>
      <c r="U3040" s="85">
        <v>2013</v>
      </c>
      <c r="V3040" s="3" t="s">
        <v>4492</v>
      </c>
      <c r="W3040" s="3"/>
      <c r="X3040" s="3"/>
      <c r="Y3040" s="3"/>
      <c r="Z3040" s="6">
        <v>9870</v>
      </c>
      <c r="AA3040" s="160"/>
      <c r="AB3040" s="123" t="s">
        <v>4395</v>
      </c>
      <c r="AC3040" s="124"/>
      <c r="AD3040" s="41"/>
      <c r="AE3040" s="83"/>
      <c r="AF3040" s="83"/>
      <c r="AG3040" s="41"/>
      <c r="AH3040" s="41" t="s">
        <v>7654</v>
      </c>
      <c r="AI3040" s="80" t="s">
        <v>18381</v>
      </c>
      <c r="AJ3040" s="80" t="s">
        <v>20273</v>
      </c>
      <c r="AK3040" s="3"/>
      <c r="AL3040" s="85"/>
      <c r="AM3040" s="151" t="s">
        <v>19998</v>
      </c>
      <c r="AN3040" s="15"/>
      <c r="AO3040" s="166"/>
      <c r="AP3040" s="5">
        <f t="shared" si="48"/>
        <v>0</v>
      </c>
      <c r="AQ3040" s="16"/>
      <c r="AR3040" s="205">
        <v>1</v>
      </c>
      <c r="AS3040" s="16"/>
      <c r="AT3040" s="16"/>
      <c r="AU3040" s="16"/>
      <c r="AV3040" s="16"/>
      <c r="AW3040" s="16"/>
      <c r="AX3040" s="16"/>
    </row>
    <row r="3041" spans="1:50" customFormat="1" ht="15.75" hidden="1" customHeight="1" x14ac:dyDescent="0.2">
      <c r="A3041" s="7" t="s">
        <v>5093</v>
      </c>
      <c r="B3041" s="3" t="s">
        <v>5094</v>
      </c>
      <c r="C3041" s="85" t="s">
        <v>4395</v>
      </c>
      <c r="D3041" s="85" t="s">
        <v>13090</v>
      </c>
      <c r="E3041" s="202" t="s">
        <v>26712</v>
      </c>
      <c r="F3041" s="85" t="s">
        <v>40</v>
      </c>
      <c r="G3041" s="85" t="s">
        <v>15356</v>
      </c>
      <c r="H3041" s="85" t="s">
        <v>20690</v>
      </c>
      <c r="I3041" s="3" t="s">
        <v>4558</v>
      </c>
      <c r="J3041" s="85" t="s">
        <v>4400</v>
      </c>
      <c r="K3041" s="7" t="s">
        <v>4422</v>
      </c>
      <c r="L3041" s="3"/>
      <c r="M3041" s="3"/>
      <c r="N3041" s="41" t="s">
        <v>4492</v>
      </c>
      <c r="O3041" s="87">
        <v>78678</v>
      </c>
      <c r="P3041" s="87">
        <v>0</v>
      </c>
      <c r="Q3041" s="87">
        <v>78678</v>
      </c>
      <c r="R3041" s="87">
        <v>0</v>
      </c>
      <c r="S3041" s="87"/>
      <c r="T3041" s="87"/>
      <c r="U3041" s="85">
        <v>2013</v>
      </c>
      <c r="V3041" s="3" t="s">
        <v>4492</v>
      </c>
      <c r="W3041" s="3"/>
      <c r="X3041" s="3"/>
      <c r="Y3041" s="3"/>
      <c r="Z3041" s="6">
        <v>9870</v>
      </c>
      <c r="AA3041" s="160"/>
      <c r="AB3041" s="123" t="s">
        <v>4395</v>
      </c>
      <c r="AC3041" s="124"/>
      <c r="AD3041" s="41"/>
      <c r="AE3041" s="83"/>
      <c r="AF3041" s="83"/>
      <c r="AG3041" s="41"/>
      <c r="AH3041" s="41" t="s">
        <v>7654</v>
      </c>
      <c r="AI3041" s="80" t="s">
        <v>18382</v>
      </c>
      <c r="AJ3041" s="80" t="s">
        <v>20274</v>
      </c>
      <c r="AK3041" s="3"/>
      <c r="AL3041" s="85"/>
      <c r="AM3041" s="151" t="s">
        <v>19998</v>
      </c>
      <c r="AN3041" s="15"/>
      <c r="AO3041" s="166"/>
      <c r="AP3041" s="5">
        <f t="shared" si="48"/>
        <v>0</v>
      </c>
      <c r="AQ3041" s="16"/>
      <c r="AR3041" s="205">
        <v>1</v>
      </c>
      <c r="AS3041" s="16"/>
      <c r="AT3041" s="16"/>
      <c r="AU3041" s="16"/>
      <c r="AV3041" s="16"/>
      <c r="AW3041" s="16"/>
      <c r="AX3041" s="16"/>
    </row>
    <row r="3042" spans="1:50" customFormat="1" ht="15.75" hidden="1" customHeight="1" x14ac:dyDescent="0.2">
      <c r="A3042" s="7" t="s">
        <v>5095</v>
      </c>
      <c r="B3042" s="3" t="s">
        <v>5096</v>
      </c>
      <c r="C3042" s="85" t="s">
        <v>4395</v>
      </c>
      <c r="D3042" s="85" t="s">
        <v>13090</v>
      </c>
      <c r="E3042" s="202" t="s">
        <v>26712</v>
      </c>
      <c r="F3042" s="85" t="s">
        <v>40</v>
      </c>
      <c r="G3042" s="85" t="s">
        <v>15356</v>
      </c>
      <c r="H3042" s="85" t="s">
        <v>20690</v>
      </c>
      <c r="I3042" s="3" t="s">
        <v>4558</v>
      </c>
      <c r="J3042" s="85" t="s">
        <v>4400</v>
      </c>
      <c r="K3042" s="7" t="s">
        <v>4422</v>
      </c>
      <c r="L3042" s="3"/>
      <c r="M3042" s="3"/>
      <c r="N3042" s="41" t="s">
        <v>4492</v>
      </c>
      <c r="O3042" s="87">
        <v>80060</v>
      </c>
      <c r="P3042" s="87">
        <v>0</v>
      </c>
      <c r="Q3042" s="87">
        <v>80060</v>
      </c>
      <c r="R3042" s="87">
        <v>0</v>
      </c>
      <c r="S3042" s="87"/>
      <c r="T3042" s="87"/>
      <c r="U3042" s="85">
        <v>2013</v>
      </c>
      <c r="V3042" s="3" t="s">
        <v>4492</v>
      </c>
      <c r="W3042" s="3"/>
      <c r="X3042" s="3"/>
      <c r="Y3042" s="3"/>
      <c r="Z3042" s="6">
        <v>9870</v>
      </c>
      <c r="AA3042" s="160"/>
      <c r="AB3042" s="123" t="s">
        <v>4395</v>
      </c>
      <c r="AC3042" s="124"/>
      <c r="AD3042" s="41"/>
      <c r="AE3042" s="83"/>
      <c r="AF3042" s="83"/>
      <c r="AG3042" s="41"/>
      <c r="AH3042" s="41" t="s">
        <v>7654</v>
      </c>
      <c r="AI3042" s="80" t="s">
        <v>18383</v>
      </c>
      <c r="AJ3042" s="80" t="s">
        <v>20275</v>
      </c>
      <c r="AK3042" s="3"/>
      <c r="AL3042" s="85"/>
      <c r="AM3042" s="151" t="s">
        <v>19998</v>
      </c>
      <c r="AN3042" s="15"/>
      <c r="AO3042" s="166"/>
      <c r="AP3042" s="5">
        <f t="shared" si="48"/>
        <v>0</v>
      </c>
      <c r="AQ3042" s="16"/>
      <c r="AR3042" s="205">
        <v>1</v>
      </c>
      <c r="AS3042" s="16"/>
      <c r="AT3042" s="16"/>
      <c r="AU3042" s="16"/>
      <c r="AV3042" s="16"/>
      <c r="AW3042" s="16"/>
      <c r="AX3042" s="16"/>
    </row>
    <row r="3043" spans="1:50" customFormat="1" ht="15.75" hidden="1" customHeight="1" x14ac:dyDescent="0.2">
      <c r="A3043" s="7" t="s">
        <v>5097</v>
      </c>
      <c r="B3043" s="3" t="s">
        <v>5098</v>
      </c>
      <c r="C3043" s="85" t="s">
        <v>4395</v>
      </c>
      <c r="D3043" s="85" t="s">
        <v>13090</v>
      </c>
      <c r="E3043" s="202" t="s">
        <v>26712</v>
      </c>
      <c r="F3043" s="85" t="s">
        <v>40</v>
      </c>
      <c r="G3043" s="85" t="s">
        <v>15356</v>
      </c>
      <c r="H3043" s="85" t="s">
        <v>20690</v>
      </c>
      <c r="I3043" s="3" t="s">
        <v>4558</v>
      </c>
      <c r="J3043" s="85" t="s">
        <v>4400</v>
      </c>
      <c r="K3043" s="7" t="s">
        <v>4422</v>
      </c>
      <c r="L3043" s="3"/>
      <c r="M3043" s="3"/>
      <c r="N3043" s="41" t="s">
        <v>4492</v>
      </c>
      <c r="O3043" s="87">
        <v>79352</v>
      </c>
      <c r="P3043" s="87">
        <v>0</v>
      </c>
      <c r="Q3043" s="87">
        <v>79352</v>
      </c>
      <c r="R3043" s="87">
        <v>0</v>
      </c>
      <c r="S3043" s="87"/>
      <c r="T3043" s="87"/>
      <c r="U3043" s="85">
        <v>2013</v>
      </c>
      <c r="V3043" s="3" t="s">
        <v>4492</v>
      </c>
      <c r="W3043" s="3"/>
      <c r="X3043" s="3"/>
      <c r="Y3043" s="3"/>
      <c r="Z3043" s="6">
        <v>9870</v>
      </c>
      <c r="AA3043" s="160"/>
      <c r="AB3043" s="123" t="s">
        <v>4395</v>
      </c>
      <c r="AC3043" s="124"/>
      <c r="AD3043" s="41"/>
      <c r="AE3043" s="83"/>
      <c r="AF3043" s="83"/>
      <c r="AG3043" s="41"/>
      <c r="AH3043" s="41" t="s">
        <v>7654</v>
      </c>
      <c r="AI3043" s="80" t="s">
        <v>18384</v>
      </c>
      <c r="AJ3043" s="80" t="s">
        <v>20276</v>
      </c>
      <c r="AK3043" s="3"/>
      <c r="AL3043" s="85"/>
      <c r="AM3043" s="151" t="s">
        <v>19998</v>
      </c>
      <c r="AN3043" s="15"/>
      <c r="AO3043" s="166"/>
      <c r="AP3043" s="5">
        <f t="shared" si="48"/>
        <v>0</v>
      </c>
      <c r="AQ3043" s="16"/>
      <c r="AR3043" s="205">
        <v>1</v>
      </c>
      <c r="AS3043" s="16"/>
      <c r="AT3043" s="16"/>
      <c r="AU3043" s="16"/>
      <c r="AV3043" s="16"/>
      <c r="AW3043" s="16"/>
      <c r="AX3043" s="16"/>
    </row>
    <row r="3044" spans="1:50" customFormat="1" ht="15.75" hidden="1" customHeight="1" x14ac:dyDescent="0.2">
      <c r="A3044" s="7" t="s">
        <v>5099</v>
      </c>
      <c r="B3044" s="3" t="s">
        <v>5100</v>
      </c>
      <c r="C3044" s="85" t="s">
        <v>4395</v>
      </c>
      <c r="D3044" s="85" t="s">
        <v>13090</v>
      </c>
      <c r="E3044" s="202" t="s">
        <v>26712</v>
      </c>
      <c r="F3044" s="85" t="s">
        <v>40</v>
      </c>
      <c r="G3044" s="85" t="s">
        <v>15356</v>
      </c>
      <c r="H3044" s="85" t="s">
        <v>20690</v>
      </c>
      <c r="I3044" s="3" t="s">
        <v>4558</v>
      </c>
      <c r="J3044" s="85" t="s">
        <v>4400</v>
      </c>
      <c r="K3044" s="7" t="s">
        <v>4422</v>
      </c>
      <c r="L3044" s="3"/>
      <c r="M3044" s="3"/>
      <c r="N3044" s="41" t="s">
        <v>4492</v>
      </c>
      <c r="O3044" s="87">
        <v>79353</v>
      </c>
      <c r="P3044" s="87">
        <v>0</v>
      </c>
      <c r="Q3044" s="87">
        <v>79353</v>
      </c>
      <c r="R3044" s="87">
        <v>0</v>
      </c>
      <c r="S3044" s="87"/>
      <c r="T3044" s="87"/>
      <c r="U3044" s="85">
        <v>2013</v>
      </c>
      <c r="V3044" s="3" t="s">
        <v>4492</v>
      </c>
      <c r="W3044" s="3"/>
      <c r="X3044" s="3"/>
      <c r="Y3044" s="3"/>
      <c r="Z3044" s="6">
        <v>9870</v>
      </c>
      <c r="AA3044" s="160"/>
      <c r="AB3044" s="123" t="s">
        <v>4395</v>
      </c>
      <c r="AC3044" s="124"/>
      <c r="AD3044" s="41"/>
      <c r="AE3044" s="83"/>
      <c r="AF3044" s="83"/>
      <c r="AG3044" s="41"/>
      <c r="AH3044" s="41" t="s">
        <v>7654</v>
      </c>
      <c r="AI3044" s="80" t="s">
        <v>18385</v>
      </c>
      <c r="AJ3044" s="80" t="s">
        <v>20277</v>
      </c>
      <c r="AK3044" s="3"/>
      <c r="AL3044" s="85"/>
      <c r="AM3044" s="151" t="s">
        <v>19998</v>
      </c>
      <c r="AN3044" s="15"/>
      <c r="AO3044" s="166"/>
      <c r="AP3044" s="5">
        <f t="shared" si="48"/>
        <v>0</v>
      </c>
      <c r="AQ3044" s="16"/>
      <c r="AR3044" s="205">
        <v>1</v>
      </c>
      <c r="AS3044" s="16"/>
      <c r="AT3044" s="16"/>
      <c r="AU3044" s="16"/>
      <c r="AV3044" s="16"/>
      <c r="AW3044" s="16"/>
      <c r="AX3044" s="16"/>
    </row>
    <row r="3045" spans="1:50" customFormat="1" ht="15.75" hidden="1" customHeight="1" x14ac:dyDescent="0.2">
      <c r="A3045" s="7" t="s">
        <v>5101</v>
      </c>
      <c r="B3045" s="3" t="s">
        <v>5102</v>
      </c>
      <c r="C3045" s="85" t="s">
        <v>4395</v>
      </c>
      <c r="D3045" s="85" t="s">
        <v>13090</v>
      </c>
      <c r="E3045" s="202" t="s">
        <v>26712</v>
      </c>
      <c r="F3045" s="85" t="s">
        <v>40</v>
      </c>
      <c r="G3045" s="85" t="s">
        <v>43</v>
      </c>
      <c r="H3045" s="85" t="s">
        <v>20690</v>
      </c>
      <c r="I3045" s="3" t="s">
        <v>20770</v>
      </c>
      <c r="J3045" s="85" t="s">
        <v>4447</v>
      </c>
      <c r="K3045" s="7" t="s">
        <v>5103</v>
      </c>
      <c r="L3045" s="3"/>
      <c r="M3045" s="3"/>
      <c r="N3045" s="41" t="s">
        <v>5201</v>
      </c>
      <c r="O3045" s="87">
        <v>0</v>
      </c>
      <c r="P3045" s="87">
        <v>0</v>
      </c>
      <c r="Q3045" s="87">
        <v>0</v>
      </c>
      <c r="R3045" s="87">
        <v>0</v>
      </c>
      <c r="S3045" s="87"/>
      <c r="T3045" s="87"/>
      <c r="U3045" s="85" t="s">
        <v>112</v>
      </c>
      <c r="V3045" s="3" t="s">
        <v>112</v>
      </c>
      <c r="W3045" s="3"/>
      <c r="X3045" s="3"/>
      <c r="Y3045" s="3"/>
      <c r="Z3045" s="6">
        <v>10000</v>
      </c>
      <c r="AA3045" s="160"/>
      <c r="AB3045" s="123" t="s">
        <v>4395</v>
      </c>
      <c r="AC3045" s="124"/>
      <c r="AD3045" s="41"/>
      <c r="AE3045" s="83"/>
      <c r="AF3045" s="83"/>
      <c r="AG3045" s="41"/>
      <c r="AH3045" s="41" t="s">
        <v>7061</v>
      </c>
      <c r="AI3045" s="80" t="s">
        <v>18386</v>
      </c>
      <c r="AJ3045" s="80" t="s">
        <v>13934</v>
      </c>
      <c r="AK3045" s="3"/>
      <c r="AL3045" s="85"/>
      <c r="AM3045" s="151" t="s">
        <v>19998</v>
      </c>
      <c r="AN3045" s="15"/>
      <c r="AO3045" s="166"/>
      <c r="AP3045" s="5">
        <f t="shared" si="48"/>
        <v>0</v>
      </c>
      <c r="AQ3045" s="16"/>
      <c r="AR3045" s="205">
        <v>1</v>
      </c>
      <c r="AS3045" s="16"/>
      <c r="AT3045" s="16"/>
      <c r="AU3045" s="16"/>
      <c r="AV3045" s="16"/>
      <c r="AW3045" s="16"/>
      <c r="AX3045" s="16"/>
    </row>
    <row r="3046" spans="1:50" customFormat="1" ht="15.75" hidden="1" customHeight="1" x14ac:dyDescent="0.2">
      <c r="A3046" s="7" t="s">
        <v>5104</v>
      </c>
      <c r="B3046" s="3" t="s">
        <v>5105</v>
      </c>
      <c r="C3046" s="85" t="s">
        <v>4395</v>
      </c>
      <c r="D3046" s="85" t="s">
        <v>13090</v>
      </c>
      <c r="E3046" s="202" t="s">
        <v>26712</v>
      </c>
      <c r="F3046" s="85" t="s">
        <v>40</v>
      </c>
      <c r="G3046" s="85" t="s">
        <v>15356</v>
      </c>
      <c r="H3046" s="85" t="s">
        <v>20690</v>
      </c>
      <c r="I3046" s="3" t="s">
        <v>4558</v>
      </c>
      <c r="J3046" s="85" t="s">
        <v>4400</v>
      </c>
      <c r="K3046" s="7" t="s">
        <v>4422</v>
      </c>
      <c r="L3046" s="3"/>
      <c r="M3046" s="3"/>
      <c r="N3046" s="41" t="s">
        <v>4492</v>
      </c>
      <c r="O3046" s="87">
        <v>79352</v>
      </c>
      <c r="P3046" s="87">
        <v>0</v>
      </c>
      <c r="Q3046" s="87">
        <v>79352</v>
      </c>
      <c r="R3046" s="87">
        <v>0</v>
      </c>
      <c r="S3046" s="87"/>
      <c r="T3046" s="87"/>
      <c r="U3046" s="85">
        <v>2013</v>
      </c>
      <c r="V3046" s="3" t="s">
        <v>4492</v>
      </c>
      <c r="W3046" s="3"/>
      <c r="X3046" s="3"/>
      <c r="Y3046" s="3"/>
      <c r="Z3046" s="6">
        <v>9870</v>
      </c>
      <c r="AA3046" s="160"/>
      <c r="AB3046" s="123" t="s">
        <v>4395</v>
      </c>
      <c r="AC3046" s="124"/>
      <c r="AD3046" s="41"/>
      <c r="AE3046" s="83"/>
      <c r="AF3046" s="83"/>
      <c r="AG3046" s="41"/>
      <c r="AH3046" s="41" t="s">
        <v>7654</v>
      </c>
      <c r="AI3046" s="80" t="s">
        <v>18387</v>
      </c>
      <c r="AJ3046" s="80" t="s">
        <v>20278</v>
      </c>
      <c r="AK3046" s="3"/>
      <c r="AL3046" s="85"/>
      <c r="AM3046" s="151" t="s">
        <v>19998</v>
      </c>
      <c r="AN3046" s="15"/>
      <c r="AO3046" s="166"/>
      <c r="AP3046" s="5">
        <f t="shared" si="48"/>
        <v>0</v>
      </c>
      <c r="AQ3046" s="16"/>
      <c r="AR3046" s="205">
        <v>1</v>
      </c>
      <c r="AS3046" s="16"/>
      <c r="AT3046" s="16"/>
      <c r="AU3046" s="16"/>
      <c r="AV3046" s="16"/>
      <c r="AW3046" s="16"/>
      <c r="AX3046" s="16"/>
    </row>
    <row r="3047" spans="1:50" customFormat="1" ht="15.75" hidden="1" customHeight="1" x14ac:dyDescent="0.2">
      <c r="A3047" s="7" t="s">
        <v>5106</v>
      </c>
      <c r="B3047" s="3" t="s">
        <v>5107</v>
      </c>
      <c r="C3047" s="85" t="s">
        <v>4395</v>
      </c>
      <c r="D3047" s="85" t="s">
        <v>13090</v>
      </c>
      <c r="E3047" s="202" t="s">
        <v>26712</v>
      </c>
      <c r="F3047" s="85" t="s">
        <v>40</v>
      </c>
      <c r="G3047" s="85" t="s">
        <v>15356</v>
      </c>
      <c r="H3047" s="85" t="s">
        <v>20690</v>
      </c>
      <c r="I3047" s="3" t="s">
        <v>4558</v>
      </c>
      <c r="J3047" s="85" t="s">
        <v>4400</v>
      </c>
      <c r="K3047" s="7" t="s">
        <v>4422</v>
      </c>
      <c r="L3047" s="3"/>
      <c r="M3047" s="3"/>
      <c r="N3047" s="41" t="s">
        <v>4492</v>
      </c>
      <c r="O3047" s="87">
        <v>79352</v>
      </c>
      <c r="P3047" s="87">
        <v>0</v>
      </c>
      <c r="Q3047" s="87">
        <v>79352</v>
      </c>
      <c r="R3047" s="87">
        <v>0</v>
      </c>
      <c r="S3047" s="87"/>
      <c r="T3047" s="87"/>
      <c r="U3047" s="85">
        <v>2013</v>
      </c>
      <c r="V3047" s="3" t="s">
        <v>4492</v>
      </c>
      <c r="W3047" s="3"/>
      <c r="X3047" s="3"/>
      <c r="Y3047" s="3"/>
      <c r="Z3047" s="6">
        <v>9870</v>
      </c>
      <c r="AA3047" s="160"/>
      <c r="AB3047" s="123" t="s">
        <v>4395</v>
      </c>
      <c r="AC3047" s="124"/>
      <c r="AD3047" s="41"/>
      <c r="AE3047" s="83"/>
      <c r="AF3047" s="83"/>
      <c r="AG3047" s="41"/>
      <c r="AH3047" s="41" t="s">
        <v>7654</v>
      </c>
      <c r="AI3047" s="80" t="s">
        <v>18388</v>
      </c>
      <c r="AJ3047" s="80" t="s">
        <v>20279</v>
      </c>
      <c r="AK3047" s="3"/>
      <c r="AL3047" s="85"/>
      <c r="AM3047" s="151" t="s">
        <v>19998</v>
      </c>
      <c r="AN3047" s="15"/>
      <c r="AO3047" s="166"/>
      <c r="AP3047" s="5">
        <f t="shared" si="48"/>
        <v>0</v>
      </c>
      <c r="AQ3047" s="16"/>
      <c r="AR3047" s="205">
        <v>1</v>
      </c>
      <c r="AS3047" s="16"/>
      <c r="AT3047" s="16"/>
      <c r="AU3047" s="16"/>
      <c r="AV3047" s="16"/>
      <c r="AW3047" s="16"/>
      <c r="AX3047" s="16"/>
    </row>
    <row r="3048" spans="1:50" customFormat="1" ht="15.75" hidden="1" customHeight="1" x14ac:dyDescent="0.2">
      <c r="A3048" s="7" t="s">
        <v>5108</v>
      </c>
      <c r="B3048" s="3" t="s">
        <v>5109</v>
      </c>
      <c r="C3048" s="85" t="s">
        <v>4395</v>
      </c>
      <c r="D3048" s="85" t="s">
        <v>13090</v>
      </c>
      <c r="E3048" s="202" t="s">
        <v>26712</v>
      </c>
      <c r="F3048" s="85" t="s">
        <v>40</v>
      </c>
      <c r="G3048" s="85" t="s">
        <v>15356</v>
      </c>
      <c r="H3048" s="85" t="s">
        <v>20690</v>
      </c>
      <c r="I3048" s="3" t="s">
        <v>5110</v>
      </c>
      <c r="J3048" s="85" t="s">
        <v>4400</v>
      </c>
      <c r="K3048" s="7" t="s">
        <v>4422</v>
      </c>
      <c r="L3048" s="3"/>
      <c r="M3048" s="3"/>
      <c r="N3048" s="41" t="s">
        <v>4492</v>
      </c>
      <c r="O3048" s="87">
        <v>79353</v>
      </c>
      <c r="P3048" s="87">
        <v>0</v>
      </c>
      <c r="Q3048" s="87">
        <v>79353</v>
      </c>
      <c r="R3048" s="87">
        <v>0</v>
      </c>
      <c r="S3048" s="87"/>
      <c r="T3048" s="87"/>
      <c r="U3048" s="85">
        <v>2013</v>
      </c>
      <c r="V3048" s="3" t="s">
        <v>4492</v>
      </c>
      <c r="W3048" s="3"/>
      <c r="X3048" s="3"/>
      <c r="Y3048" s="3"/>
      <c r="Z3048" s="6">
        <v>9870</v>
      </c>
      <c r="AA3048" s="160"/>
      <c r="AB3048" s="123" t="s">
        <v>4395</v>
      </c>
      <c r="AC3048" s="124"/>
      <c r="AD3048" s="41"/>
      <c r="AE3048" s="83"/>
      <c r="AF3048" s="83"/>
      <c r="AG3048" s="41"/>
      <c r="AH3048" s="41" t="s">
        <v>7654</v>
      </c>
      <c r="AI3048" s="80" t="s">
        <v>18389</v>
      </c>
      <c r="AJ3048" s="80" t="s">
        <v>20280</v>
      </c>
      <c r="AK3048" s="3"/>
      <c r="AL3048" s="85"/>
      <c r="AM3048" s="151" t="s">
        <v>19998</v>
      </c>
      <c r="AN3048" s="15"/>
      <c r="AO3048" s="166"/>
      <c r="AP3048" s="5">
        <f t="shared" si="48"/>
        <v>0</v>
      </c>
      <c r="AQ3048" s="16"/>
      <c r="AR3048" s="205">
        <v>1</v>
      </c>
      <c r="AS3048" s="16"/>
      <c r="AT3048" s="16"/>
      <c r="AU3048" s="16"/>
      <c r="AV3048" s="16"/>
      <c r="AW3048" s="16"/>
      <c r="AX3048" s="16"/>
    </row>
    <row r="3049" spans="1:50" customFormat="1" ht="15.75" hidden="1" customHeight="1" x14ac:dyDescent="0.2">
      <c r="A3049" s="7" t="s">
        <v>5111</v>
      </c>
      <c r="B3049" s="3" t="s">
        <v>5112</v>
      </c>
      <c r="C3049" s="85" t="s">
        <v>4395</v>
      </c>
      <c r="D3049" s="85" t="s">
        <v>13090</v>
      </c>
      <c r="E3049" s="202" t="s">
        <v>26712</v>
      </c>
      <c r="F3049" s="85" t="s">
        <v>40</v>
      </c>
      <c r="G3049" s="85" t="s">
        <v>15356</v>
      </c>
      <c r="H3049" s="85" t="s">
        <v>20690</v>
      </c>
      <c r="I3049" s="3" t="s">
        <v>5110</v>
      </c>
      <c r="J3049" s="85" t="s">
        <v>4400</v>
      </c>
      <c r="K3049" s="7" t="s">
        <v>4422</v>
      </c>
      <c r="L3049" s="3"/>
      <c r="M3049" s="3"/>
      <c r="N3049" s="41" t="s">
        <v>4492</v>
      </c>
      <c r="O3049" s="87">
        <v>79352</v>
      </c>
      <c r="P3049" s="87">
        <v>0</v>
      </c>
      <c r="Q3049" s="87">
        <v>79352</v>
      </c>
      <c r="R3049" s="87">
        <v>0</v>
      </c>
      <c r="S3049" s="87"/>
      <c r="T3049" s="87"/>
      <c r="U3049" s="85">
        <v>2013</v>
      </c>
      <c r="V3049" s="3" t="s">
        <v>4492</v>
      </c>
      <c r="W3049" s="3"/>
      <c r="X3049" s="3"/>
      <c r="Y3049" s="3"/>
      <c r="Z3049" s="6">
        <v>9870</v>
      </c>
      <c r="AA3049" s="160"/>
      <c r="AB3049" s="123" t="s">
        <v>4395</v>
      </c>
      <c r="AC3049" s="124"/>
      <c r="AD3049" s="41"/>
      <c r="AE3049" s="83"/>
      <c r="AF3049" s="83"/>
      <c r="AG3049" s="41"/>
      <c r="AH3049" s="41" t="s">
        <v>7654</v>
      </c>
      <c r="AI3049" s="80" t="s">
        <v>18390</v>
      </c>
      <c r="AJ3049" s="80" t="s">
        <v>20281</v>
      </c>
      <c r="AK3049" s="3"/>
      <c r="AL3049" s="85"/>
      <c r="AM3049" s="151" t="s">
        <v>19998</v>
      </c>
      <c r="AN3049" s="15"/>
      <c r="AO3049" s="166"/>
      <c r="AP3049" s="5">
        <f t="shared" si="48"/>
        <v>0</v>
      </c>
      <c r="AQ3049" s="16"/>
      <c r="AR3049" s="205">
        <v>1</v>
      </c>
      <c r="AS3049" s="16"/>
      <c r="AT3049" s="16"/>
      <c r="AU3049" s="16"/>
      <c r="AV3049" s="16"/>
      <c r="AW3049" s="16"/>
      <c r="AX3049" s="16"/>
    </row>
    <row r="3050" spans="1:50" customFormat="1" ht="15.75" hidden="1" customHeight="1" x14ac:dyDescent="0.2">
      <c r="A3050" s="7" t="s">
        <v>5113</v>
      </c>
      <c r="B3050" s="3" t="s">
        <v>5114</v>
      </c>
      <c r="C3050" s="85" t="s">
        <v>4395</v>
      </c>
      <c r="D3050" s="85" t="s">
        <v>13090</v>
      </c>
      <c r="E3050" s="202" t="s">
        <v>26712</v>
      </c>
      <c r="F3050" s="85" t="s">
        <v>40</v>
      </c>
      <c r="G3050" s="85" t="s">
        <v>15356</v>
      </c>
      <c r="H3050" s="85" t="s">
        <v>20690</v>
      </c>
      <c r="I3050" s="3" t="s">
        <v>5110</v>
      </c>
      <c r="J3050" s="85" t="s">
        <v>4400</v>
      </c>
      <c r="K3050" s="7" t="s">
        <v>4422</v>
      </c>
      <c r="L3050" s="3"/>
      <c r="M3050" s="3"/>
      <c r="N3050" s="41" t="s">
        <v>4492</v>
      </c>
      <c r="O3050" s="87">
        <v>78966</v>
      </c>
      <c r="P3050" s="87">
        <v>0</v>
      </c>
      <c r="Q3050" s="87">
        <v>78966</v>
      </c>
      <c r="R3050" s="87">
        <v>0</v>
      </c>
      <c r="S3050" s="87"/>
      <c r="T3050" s="87"/>
      <c r="U3050" s="85">
        <v>2013</v>
      </c>
      <c r="V3050" s="3" t="s">
        <v>4492</v>
      </c>
      <c r="W3050" s="3"/>
      <c r="X3050" s="3"/>
      <c r="Y3050" s="3"/>
      <c r="Z3050" s="6">
        <v>9870</v>
      </c>
      <c r="AA3050" s="160"/>
      <c r="AB3050" s="123" t="s">
        <v>4395</v>
      </c>
      <c r="AC3050" s="124"/>
      <c r="AD3050" s="41"/>
      <c r="AE3050" s="83"/>
      <c r="AF3050" s="83"/>
      <c r="AG3050" s="41"/>
      <c r="AH3050" s="41" t="s">
        <v>7654</v>
      </c>
      <c r="AI3050" s="80" t="s">
        <v>18391</v>
      </c>
      <c r="AJ3050" s="80" t="s">
        <v>20282</v>
      </c>
      <c r="AK3050" s="3"/>
      <c r="AL3050" s="85"/>
      <c r="AM3050" s="151" t="s">
        <v>19998</v>
      </c>
      <c r="AN3050" s="15"/>
      <c r="AO3050" s="166"/>
      <c r="AP3050" s="5">
        <f t="shared" si="48"/>
        <v>0</v>
      </c>
      <c r="AQ3050" s="16"/>
      <c r="AR3050" s="205">
        <v>1</v>
      </c>
      <c r="AS3050" s="16"/>
      <c r="AT3050" s="16"/>
      <c r="AU3050" s="16"/>
      <c r="AV3050" s="16"/>
      <c r="AW3050" s="16"/>
      <c r="AX3050" s="16"/>
    </row>
    <row r="3051" spans="1:50" customFormat="1" ht="15.75" hidden="1" customHeight="1" x14ac:dyDescent="0.2">
      <c r="A3051" s="7" t="s">
        <v>5115</v>
      </c>
      <c r="B3051" s="3" t="s">
        <v>5116</v>
      </c>
      <c r="C3051" s="85" t="s">
        <v>4395</v>
      </c>
      <c r="D3051" s="85" t="s">
        <v>13090</v>
      </c>
      <c r="E3051" s="202" t="s">
        <v>26712</v>
      </c>
      <c r="F3051" s="85" t="s">
        <v>40</v>
      </c>
      <c r="G3051" s="85" t="s">
        <v>15356</v>
      </c>
      <c r="H3051" s="85" t="s">
        <v>20690</v>
      </c>
      <c r="I3051" s="3" t="s">
        <v>5110</v>
      </c>
      <c r="J3051" s="85" t="s">
        <v>4400</v>
      </c>
      <c r="K3051" s="7" t="s">
        <v>4422</v>
      </c>
      <c r="L3051" s="3"/>
      <c r="M3051" s="3"/>
      <c r="N3051" s="41" t="s">
        <v>4492</v>
      </c>
      <c r="O3051" s="87">
        <v>78965</v>
      </c>
      <c r="P3051" s="87">
        <v>0</v>
      </c>
      <c r="Q3051" s="87">
        <v>78965</v>
      </c>
      <c r="R3051" s="87">
        <v>0</v>
      </c>
      <c r="S3051" s="87"/>
      <c r="T3051" s="87"/>
      <c r="U3051" s="85">
        <v>2013</v>
      </c>
      <c r="V3051" s="3" t="s">
        <v>4492</v>
      </c>
      <c r="W3051" s="3"/>
      <c r="X3051" s="3"/>
      <c r="Y3051" s="3"/>
      <c r="Z3051" s="6">
        <v>9870</v>
      </c>
      <c r="AA3051" s="160"/>
      <c r="AB3051" s="123" t="s">
        <v>4395</v>
      </c>
      <c r="AC3051" s="124"/>
      <c r="AD3051" s="41"/>
      <c r="AE3051" s="83"/>
      <c r="AF3051" s="83"/>
      <c r="AG3051" s="41"/>
      <c r="AH3051" s="41" t="s">
        <v>7654</v>
      </c>
      <c r="AI3051" s="80" t="s">
        <v>18392</v>
      </c>
      <c r="AJ3051" s="80" t="s">
        <v>20283</v>
      </c>
      <c r="AK3051" s="3"/>
      <c r="AL3051" s="85"/>
      <c r="AM3051" s="151" t="s">
        <v>19998</v>
      </c>
      <c r="AN3051" s="15"/>
      <c r="AO3051" s="166"/>
      <c r="AP3051" s="5">
        <f t="shared" si="48"/>
        <v>0</v>
      </c>
      <c r="AQ3051" s="16"/>
      <c r="AR3051" s="205">
        <v>1</v>
      </c>
      <c r="AS3051" s="16"/>
      <c r="AT3051" s="16"/>
      <c r="AU3051" s="16"/>
      <c r="AV3051" s="16"/>
      <c r="AW3051" s="16"/>
      <c r="AX3051" s="16"/>
    </row>
    <row r="3052" spans="1:50" customFormat="1" ht="15.75" hidden="1" customHeight="1" x14ac:dyDescent="0.2">
      <c r="A3052" s="7" t="s">
        <v>5117</v>
      </c>
      <c r="B3052" s="3" t="s">
        <v>5118</v>
      </c>
      <c r="C3052" s="85" t="s">
        <v>4395</v>
      </c>
      <c r="D3052" s="85" t="s">
        <v>13090</v>
      </c>
      <c r="E3052" s="202" t="s">
        <v>26712</v>
      </c>
      <c r="F3052" s="85" t="s">
        <v>40</v>
      </c>
      <c r="G3052" s="85" t="s">
        <v>15356</v>
      </c>
      <c r="H3052" s="85" t="s">
        <v>20690</v>
      </c>
      <c r="I3052" s="3" t="s">
        <v>5110</v>
      </c>
      <c r="J3052" s="85" t="s">
        <v>4400</v>
      </c>
      <c r="K3052" s="7" t="s">
        <v>4422</v>
      </c>
      <c r="L3052" s="3"/>
      <c r="M3052" s="3"/>
      <c r="N3052" s="41" t="s">
        <v>4492</v>
      </c>
      <c r="O3052" s="87">
        <v>78966</v>
      </c>
      <c r="P3052" s="87">
        <v>0</v>
      </c>
      <c r="Q3052" s="87">
        <v>78966</v>
      </c>
      <c r="R3052" s="87">
        <v>0</v>
      </c>
      <c r="S3052" s="87"/>
      <c r="T3052" s="87"/>
      <c r="U3052" s="85">
        <v>2013</v>
      </c>
      <c r="V3052" s="3" t="s">
        <v>4492</v>
      </c>
      <c r="W3052" s="3"/>
      <c r="X3052" s="3"/>
      <c r="Y3052" s="3"/>
      <c r="Z3052" s="6">
        <v>9870</v>
      </c>
      <c r="AA3052" s="160"/>
      <c r="AB3052" s="123" t="s">
        <v>4395</v>
      </c>
      <c r="AC3052" s="124"/>
      <c r="AD3052" s="41"/>
      <c r="AE3052" s="83"/>
      <c r="AF3052" s="83"/>
      <c r="AG3052" s="41"/>
      <c r="AH3052" s="41" t="s">
        <v>7654</v>
      </c>
      <c r="AI3052" s="80" t="s">
        <v>18393</v>
      </c>
      <c r="AJ3052" s="80" t="s">
        <v>20284</v>
      </c>
      <c r="AK3052" s="3"/>
      <c r="AL3052" s="85"/>
      <c r="AM3052" s="151" t="s">
        <v>19998</v>
      </c>
      <c r="AN3052" s="15"/>
      <c r="AO3052" s="166"/>
      <c r="AP3052" s="5">
        <f t="shared" si="48"/>
        <v>0</v>
      </c>
      <c r="AQ3052" s="16"/>
      <c r="AR3052" s="205">
        <v>1</v>
      </c>
      <c r="AS3052" s="16"/>
      <c r="AT3052" s="16"/>
      <c r="AU3052" s="16"/>
      <c r="AV3052" s="16"/>
      <c r="AW3052" s="16"/>
      <c r="AX3052" s="16"/>
    </row>
    <row r="3053" spans="1:50" customFormat="1" ht="15.75" hidden="1" customHeight="1" x14ac:dyDescent="0.2">
      <c r="A3053" s="7" t="s">
        <v>5119</v>
      </c>
      <c r="B3053" s="3" t="s">
        <v>5120</v>
      </c>
      <c r="C3053" s="85" t="s">
        <v>4395</v>
      </c>
      <c r="D3053" s="85" t="s">
        <v>13090</v>
      </c>
      <c r="E3053" s="202" t="s">
        <v>26712</v>
      </c>
      <c r="F3053" s="85" t="s">
        <v>40</v>
      </c>
      <c r="G3053" s="85" t="s">
        <v>15356</v>
      </c>
      <c r="H3053" s="85" t="s">
        <v>20690</v>
      </c>
      <c r="I3053" s="3" t="s">
        <v>5110</v>
      </c>
      <c r="J3053" s="85" t="s">
        <v>4400</v>
      </c>
      <c r="K3053" s="7" t="s">
        <v>4422</v>
      </c>
      <c r="L3053" s="3"/>
      <c r="M3053" s="3"/>
      <c r="N3053" s="41" t="s">
        <v>4492</v>
      </c>
      <c r="O3053" s="87">
        <v>78965</v>
      </c>
      <c r="P3053" s="87">
        <v>0</v>
      </c>
      <c r="Q3053" s="87">
        <v>78965</v>
      </c>
      <c r="R3053" s="87">
        <v>0</v>
      </c>
      <c r="S3053" s="87"/>
      <c r="T3053" s="87"/>
      <c r="U3053" s="85">
        <v>2013</v>
      </c>
      <c r="V3053" s="3" t="s">
        <v>4492</v>
      </c>
      <c r="W3053" s="3"/>
      <c r="X3053" s="3"/>
      <c r="Y3053" s="3"/>
      <c r="Z3053" s="6">
        <v>9870</v>
      </c>
      <c r="AA3053" s="160"/>
      <c r="AB3053" s="123" t="s">
        <v>4395</v>
      </c>
      <c r="AC3053" s="124"/>
      <c r="AD3053" s="41"/>
      <c r="AE3053" s="83"/>
      <c r="AF3053" s="83"/>
      <c r="AG3053" s="41"/>
      <c r="AH3053" s="41" t="s">
        <v>7654</v>
      </c>
      <c r="AI3053" s="80" t="s">
        <v>18394</v>
      </c>
      <c r="AJ3053" s="80" t="s">
        <v>20285</v>
      </c>
      <c r="AK3053" s="3"/>
      <c r="AL3053" s="85"/>
      <c r="AM3053" s="151" t="s">
        <v>19998</v>
      </c>
      <c r="AN3053" s="15"/>
      <c r="AO3053" s="166"/>
      <c r="AP3053" s="5">
        <f t="shared" si="48"/>
        <v>0</v>
      </c>
      <c r="AQ3053" s="16"/>
      <c r="AR3053" s="205">
        <v>1</v>
      </c>
      <c r="AS3053" s="16"/>
      <c r="AT3053" s="16"/>
      <c r="AU3053" s="16"/>
      <c r="AV3053" s="16"/>
      <c r="AW3053" s="16"/>
      <c r="AX3053" s="16"/>
    </row>
    <row r="3054" spans="1:50" customFormat="1" ht="15.75" hidden="1" customHeight="1" x14ac:dyDescent="0.2">
      <c r="A3054" s="7" t="s">
        <v>5121</v>
      </c>
      <c r="B3054" s="3" t="s">
        <v>5122</v>
      </c>
      <c r="C3054" s="85" t="s">
        <v>4395</v>
      </c>
      <c r="D3054" s="85" t="s">
        <v>13090</v>
      </c>
      <c r="E3054" s="202" t="s">
        <v>26712</v>
      </c>
      <c r="F3054" s="85" t="s">
        <v>40</v>
      </c>
      <c r="G3054" s="85" t="s">
        <v>15356</v>
      </c>
      <c r="H3054" s="85" t="s">
        <v>20690</v>
      </c>
      <c r="I3054" s="3" t="s">
        <v>4558</v>
      </c>
      <c r="J3054" s="85" t="s">
        <v>4400</v>
      </c>
      <c r="K3054" s="7" t="s">
        <v>4422</v>
      </c>
      <c r="L3054" s="3"/>
      <c r="M3054" s="3"/>
      <c r="N3054" s="41" t="s">
        <v>4492</v>
      </c>
      <c r="O3054" s="87">
        <v>79285</v>
      </c>
      <c r="P3054" s="87">
        <v>0</v>
      </c>
      <c r="Q3054" s="87">
        <v>79285</v>
      </c>
      <c r="R3054" s="87">
        <v>0</v>
      </c>
      <c r="S3054" s="87"/>
      <c r="T3054" s="87"/>
      <c r="U3054" s="85">
        <v>2013</v>
      </c>
      <c r="V3054" s="3" t="s">
        <v>4492</v>
      </c>
      <c r="W3054" s="3"/>
      <c r="X3054" s="3"/>
      <c r="Y3054" s="3"/>
      <c r="Z3054" s="6">
        <v>9870</v>
      </c>
      <c r="AA3054" s="160"/>
      <c r="AB3054" s="123" t="s">
        <v>4395</v>
      </c>
      <c r="AC3054" s="124"/>
      <c r="AD3054" s="41"/>
      <c r="AE3054" s="83"/>
      <c r="AF3054" s="83"/>
      <c r="AG3054" s="41"/>
      <c r="AH3054" s="41" t="s">
        <v>7654</v>
      </c>
      <c r="AI3054" s="80" t="s">
        <v>18395</v>
      </c>
      <c r="AJ3054" s="80" t="s">
        <v>20286</v>
      </c>
      <c r="AK3054" s="3"/>
      <c r="AL3054" s="85"/>
      <c r="AM3054" s="151" t="s">
        <v>19998</v>
      </c>
      <c r="AN3054" s="15"/>
      <c r="AO3054" s="166"/>
      <c r="AP3054" s="5">
        <f t="shared" si="48"/>
        <v>0</v>
      </c>
      <c r="AQ3054" s="16"/>
      <c r="AR3054" s="205">
        <v>1</v>
      </c>
      <c r="AS3054" s="16"/>
      <c r="AT3054" s="16"/>
      <c r="AU3054" s="16"/>
      <c r="AV3054" s="16"/>
      <c r="AW3054" s="16"/>
      <c r="AX3054" s="16"/>
    </row>
    <row r="3055" spans="1:50" customFormat="1" ht="15.75" hidden="1" customHeight="1" x14ac:dyDescent="0.2">
      <c r="A3055" s="7" t="s">
        <v>5123</v>
      </c>
      <c r="B3055" s="3" t="s">
        <v>5124</v>
      </c>
      <c r="C3055" s="85" t="s">
        <v>4395</v>
      </c>
      <c r="D3055" s="85" t="s">
        <v>13090</v>
      </c>
      <c r="E3055" s="202" t="s">
        <v>26712</v>
      </c>
      <c r="F3055" s="85" t="s">
        <v>40</v>
      </c>
      <c r="G3055" s="85" t="s">
        <v>15356</v>
      </c>
      <c r="H3055" s="85" t="s">
        <v>20690</v>
      </c>
      <c r="I3055" s="3" t="s">
        <v>5110</v>
      </c>
      <c r="J3055" s="85" t="s">
        <v>4400</v>
      </c>
      <c r="K3055" s="7" t="s">
        <v>4422</v>
      </c>
      <c r="L3055" s="3"/>
      <c r="M3055" s="3"/>
      <c r="N3055" s="41" t="s">
        <v>4492</v>
      </c>
      <c r="O3055" s="87">
        <v>81125</v>
      </c>
      <c r="P3055" s="87">
        <v>0</v>
      </c>
      <c r="Q3055" s="87">
        <v>81125</v>
      </c>
      <c r="R3055" s="87">
        <v>0</v>
      </c>
      <c r="S3055" s="87"/>
      <c r="T3055" s="87"/>
      <c r="U3055" s="85">
        <v>2013</v>
      </c>
      <c r="V3055" s="3" t="s">
        <v>4492</v>
      </c>
      <c r="W3055" s="3"/>
      <c r="X3055" s="3"/>
      <c r="Y3055" s="3"/>
      <c r="Z3055" s="6">
        <v>10146</v>
      </c>
      <c r="AA3055" s="160"/>
      <c r="AB3055" s="123" t="s">
        <v>4395</v>
      </c>
      <c r="AC3055" s="124"/>
      <c r="AD3055" s="41"/>
      <c r="AE3055" s="83"/>
      <c r="AF3055" s="83"/>
      <c r="AG3055" s="41"/>
      <c r="AH3055" s="41" t="s">
        <v>7654</v>
      </c>
      <c r="AI3055" s="80" t="s">
        <v>18396</v>
      </c>
      <c r="AJ3055" s="80" t="s">
        <v>20287</v>
      </c>
      <c r="AK3055" s="3"/>
      <c r="AL3055" s="85"/>
      <c r="AM3055" s="151" t="s">
        <v>19998</v>
      </c>
      <c r="AN3055" s="15"/>
      <c r="AO3055" s="166"/>
      <c r="AP3055" s="5">
        <f t="shared" si="48"/>
        <v>0</v>
      </c>
      <c r="AQ3055" s="16"/>
      <c r="AR3055" s="205">
        <v>1</v>
      </c>
      <c r="AS3055" s="16"/>
      <c r="AT3055" s="16"/>
      <c r="AU3055" s="16"/>
      <c r="AV3055" s="16"/>
      <c r="AW3055" s="16"/>
      <c r="AX3055" s="16"/>
    </row>
    <row r="3056" spans="1:50" customFormat="1" ht="15.75" hidden="1" customHeight="1" x14ac:dyDescent="0.2">
      <c r="A3056" s="7" t="s">
        <v>5125</v>
      </c>
      <c r="B3056" s="3" t="s">
        <v>5126</v>
      </c>
      <c r="C3056" s="85" t="s">
        <v>4395</v>
      </c>
      <c r="D3056" s="85" t="s">
        <v>13090</v>
      </c>
      <c r="E3056" s="202" t="s">
        <v>26712</v>
      </c>
      <c r="F3056" s="85" t="s">
        <v>40</v>
      </c>
      <c r="G3056" s="85" t="s">
        <v>15356</v>
      </c>
      <c r="H3056" s="85" t="s">
        <v>20690</v>
      </c>
      <c r="I3056" s="3" t="s">
        <v>5110</v>
      </c>
      <c r="J3056" s="85" t="s">
        <v>4400</v>
      </c>
      <c r="K3056" s="7" t="s">
        <v>4422</v>
      </c>
      <c r="L3056" s="3"/>
      <c r="M3056" s="3"/>
      <c r="N3056" s="41" t="s">
        <v>4492</v>
      </c>
      <c r="O3056" s="87">
        <v>81125</v>
      </c>
      <c r="P3056" s="87">
        <v>0</v>
      </c>
      <c r="Q3056" s="87">
        <v>81125</v>
      </c>
      <c r="R3056" s="87">
        <v>0</v>
      </c>
      <c r="S3056" s="87"/>
      <c r="T3056" s="87"/>
      <c r="U3056" s="85">
        <v>2013</v>
      </c>
      <c r="V3056" s="3" t="s">
        <v>4492</v>
      </c>
      <c r="W3056" s="3"/>
      <c r="X3056" s="3"/>
      <c r="Y3056" s="3"/>
      <c r="Z3056" s="6">
        <v>10146</v>
      </c>
      <c r="AA3056" s="160"/>
      <c r="AB3056" s="123" t="s">
        <v>4395</v>
      </c>
      <c r="AC3056" s="124"/>
      <c r="AD3056" s="41"/>
      <c r="AE3056" s="83"/>
      <c r="AF3056" s="83"/>
      <c r="AG3056" s="41"/>
      <c r="AH3056" s="41" t="s">
        <v>7654</v>
      </c>
      <c r="AI3056" s="80" t="s">
        <v>18397</v>
      </c>
      <c r="AJ3056" s="80" t="s">
        <v>20288</v>
      </c>
      <c r="AK3056" s="3"/>
      <c r="AL3056" s="85"/>
      <c r="AM3056" s="151" t="s">
        <v>19998</v>
      </c>
      <c r="AN3056" s="15"/>
      <c r="AO3056" s="166"/>
      <c r="AP3056" s="5">
        <f t="shared" si="48"/>
        <v>0</v>
      </c>
      <c r="AQ3056" s="16"/>
      <c r="AR3056" s="205">
        <v>1</v>
      </c>
      <c r="AS3056" s="16"/>
      <c r="AT3056" s="16"/>
      <c r="AU3056" s="16"/>
      <c r="AV3056" s="16"/>
      <c r="AW3056" s="16"/>
      <c r="AX3056" s="16"/>
    </row>
    <row r="3057" spans="1:50" customFormat="1" ht="15.75" hidden="1" customHeight="1" x14ac:dyDescent="0.2">
      <c r="A3057" s="7" t="s">
        <v>5127</v>
      </c>
      <c r="B3057" s="3" t="s">
        <v>5128</v>
      </c>
      <c r="C3057" s="85" t="s">
        <v>4395</v>
      </c>
      <c r="D3057" s="85" t="s">
        <v>13090</v>
      </c>
      <c r="E3057" s="202" t="s">
        <v>26712</v>
      </c>
      <c r="F3057" s="85" t="s">
        <v>40</v>
      </c>
      <c r="G3057" s="85" t="s">
        <v>15356</v>
      </c>
      <c r="H3057" s="85" t="s">
        <v>20690</v>
      </c>
      <c r="I3057" s="3" t="s">
        <v>5110</v>
      </c>
      <c r="J3057" s="85" t="s">
        <v>4400</v>
      </c>
      <c r="K3057" s="7" t="s">
        <v>4422</v>
      </c>
      <c r="L3057" s="3"/>
      <c r="M3057" s="3"/>
      <c r="N3057" s="41" t="s">
        <v>4492</v>
      </c>
      <c r="O3057" s="87">
        <v>81659</v>
      </c>
      <c r="P3057" s="87">
        <v>1473</v>
      </c>
      <c r="Q3057" s="87">
        <v>80186</v>
      </c>
      <c r="R3057" s="87">
        <v>0</v>
      </c>
      <c r="S3057" s="87"/>
      <c r="T3057" s="87"/>
      <c r="U3057" s="85">
        <v>2013</v>
      </c>
      <c r="V3057" s="3" t="s">
        <v>4492</v>
      </c>
      <c r="W3057" s="3"/>
      <c r="X3057" s="3"/>
      <c r="Y3057" s="3"/>
      <c r="Z3057" s="6">
        <v>10146</v>
      </c>
      <c r="AA3057" s="160"/>
      <c r="AB3057" s="123" t="s">
        <v>4395</v>
      </c>
      <c r="AC3057" s="124"/>
      <c r="AD3057" s="41"/>
      <c r="AE3057" s="83"/>
      <c r="AF3057" s="83"/>
      <c r="AG3057" s="41"/>
      <c r="AH3057" s="41" t="s">
        <v>7654</v>
      </c>
      <c r="AI3057" s="80" t="s">
        <v>18398</v>
      </c>
      <c r="AJ3057" s="80" t="s">
        <v>20289</v>
      </c>
      <c r="AK3057" s="3"/>
      <c r="AL3057" s="85"/>
      <c r="AM3057" s="151" t="s">
        <v>19998</v>
      </c>
      <c r="AN3057" s="15"/>
      <c r="AO3057" s="166"/>
      <c r="AP3057" s="5">
        <f t="shared" si="48"/>
        <v>0</v>
      </c>
      <c r="AQ3057" s="16"/>
      <c r="AR3057" s="205">
        <v>1</v>
      </c>
      <c r="AS3057" s="16"/>
      <c r="AT3057" s="16"/>
      <c r="AU3057" s="16"/>
      <c r="AV3057" s="16"/>
      <c r="AW3057" s="16"/>
      <c r="AX3057" s="16"/>
    </row>
    <row r="3058" spans="1:50" customFormat="1" ht="15.75" hidden="1" customHeight="1" x14ac:dyDescent="0.2">
      <c r="A3058" s="7" t="s">
        <v>5129</v>
      </c>
      <c r="B3058" s="3" t="s">
        <v>5130</v>
      </c>
      <c r="C3058" s="85" t="s">
        <v>4395</v>
      </c>
      <c r="D3058" s="85" t="s">
        <v>13090</v>
      </c>
      <c r="E3058" s="202" t="s">
        <v>26712</v>
      </c>
      <c r="F3058" s="85" t="s">
        <v>40</v>
      </c>
      <c r="G3058" s="85" t="s">
        <v>15356</v>
      </c>
      <c r="H3058" s="85" t="s">
        <v>20690</v>
      </c>
      <c r="I3058" s="3" t="s">
        <v>5110</v>
      </c>
      <c r="J3058" s="85" t="s">
        <v>4400</v>
      </c>
      <c r="K3058" s="7" t="s">
        <v>4422</v>
      </c>
      <c r="L3058" s="3"/>
      <c r="M3058" s="3"/>
      <c r="N3058" s="41" t="s">
        <v>4492</v>
      </c>
      <c r="O3058" s="87">
        <v>79422</v>
      </c>
      <c r="P3058" s="87">
        <v>0</v>
      </c>
      <c r="Q3058" s="87">
        <v>79422</v>
      </c>
      <c r="R3058" s="87">
        <v>0</v>
      </c>
      <c r="S3058" s="87"/>
      <c r="T3058" s="87"/>
      <c r="U3058" s="85">
        <v>2013</v>
      </c>
      <c r="V3058" s="3" t="s">
        <v>4492</v>
      </c>
      <c r="W3058" s="3"/>
      <c r="X3058" s="3"/>
      <c r="Y3058" s="3"/>
      <c r="Z3058" s="6">
        <v>10146</v>
      </c>
      <c r="AA3058" s="160"/>
      <c r="AB3058" s="123" t="s">
        <v>4395</v>
      </c>
      <c r="AC3058" s="124"/>
      <c r="AD3058" s="41"/>
      <c r="AE3058" s="83"/>
      <c r="AF3058" s="83"/>
      <c r="AG3058" s="41"/>
      <c r="AH3058" s="41" t="s">
        <v>7654</v>
      </c>
      <c r="AI3058" s="80" t="s">
        <v>18399</v>
      </c>
      <c r="AJ3058" s="80" t="s">
        <v>20290</v>
      </c>
      <c r="AK3058" s="3"/>
      <c r="AL3058" s="85"/>
      <c r="AM3058" s="151" t="s">
        <v>19998</v>
      </c>
      <c r="AN3058" s="15"/>
      <c r="AO3058" s="166"/>
      <c r="AP3058" s="5">
        <f t="shared" si="48"/>
        <v>0</v>
      </c>
      <c r="AQ3058" s="16"/>
      <c r="AR3058" s="205">
        <v>1</v>
      </c>
      <c r="AS3058" s="16"/>
      <c r="AT3058" s="16"/>
      <c r="AU3058" s="16"/>
      <c r="AV3058" s="16"/>
      <c r="AW3058" s="16"/>
      <c r="AX3058" s="16"/>
    </row>
    <row r="3059" spans="1:50" customFormat="1" ht="15.75" hidden="1" customHeight="1" x14ac:dyDescent="0.2">
      <c r="A3059" s="7" t="s">
        <v>5131</v>
      </c>
      <c r="B3059" s="3" t="s">
        <v>5132</v>
      </c>
      <c r="C3059" s="85" t="s">
        <v>4395</v>
      </c>
      <c r="D3059" s="85" t="s">
        <v>13090</v>
      </c>
      <c r="E3059" s="202" t="s">
        <v>26712</v>
      </c>
      <c r="F3059" s="85" t="s">
        <v>40</v>
      </c>
      <c r="G3059" s="85" t="s">
        <v>15356</v>
      </c>
      <c r="H3059" s="85" t="s">
        <v>20690</v>
      </c>
      <c r="I3059" s="3" t="s">
        <v>5110</v>
      </c>
      <c r="J3059" s="85" t="s">
        <v>4400</v>
      </c>
      <c r="K3059" s="7" t="s">
        <v>4422</v>
      </c>
      <c r="L3059" s="3"/>
      <c r="M3059" s="3"/>
      <c r="N3059" s="41" t="s">
        <v>4492</v>
      </c>
      <c r="O3059" s="87">
        <v>79421</v>
      </c>
      <c r="P3059" s="87">
        <v>0</v>
      </c>
      <c r="Q3059" s="87">
        <v>79421</v>
      </c>
      <c r="R3059" s="87">
        <v>0</v>
      </c>
      <c r="S3059" s="87"/>
      <c r="T3059" s="87"/>
      <c r="U3059" s="85">
        <v>2013</v>
      </c>
      <c r="V3059" s="3" t="s">
        <v>4492</v>
      </c>
      <c r="W3059" s="3"/>
      <c r="X3059" s="3"/>
      <c r="Y3059" s="3"/>
      <c r="Z3059" s="6">
        <v>10146</v>
      </c>
      <c r="AA3059" s="160"/>
      <c r="AB3059" s="123" t="s">
        <v>4395</v>
      </c>
      <c r="AC3059" s="124"/>
      <c r="AD3059" s="41"/>
      <c r="AE3059" s="83"/>
      <c r="AF3059" s="83"/>
      <c r="AG3059" s="41"/>
      <c r="AH3059" s="41" t="s">
        <v>7654</v>
      </c>
      <c r="AI3059" s="80" t="s">
        <v>18400</v>
      </c>
      <c r="AJ3059" s="80" t="s">
        <v>20291</v>
      </c>
      <c r="AK3059" s="3"/>
      <c r="AL3059" s="85"/>
      <c r="AM3059" s="151" t="s">
        <v>19998</v>
      </c>
      <c r="AN3059" s="15"/>
      <c r="AO3059" s="166"/>
      <c r="AP3059" s="5">
        <f t="shared" si="48"/>
        <v>0</v>
      </c>
      <c r="AQ3059" s="16"/>
      <c r="AR3059" s="205">
        <v>1</v>
      </c>
      <c r="AS3059" s="16"/>
      <c r="AT3059" s="16"/>
      <c r="AU3059" s="16"/>
      <c r="AV3059" s="16"/>
      <c r="AW3059" s="16"/>
      <c r="AX3059" s="16"/>
    </row>
    <row r="3060" spans="1:50" customFormat="1" ht="15.75" hidden="1" customHeight="1" x14ac:dyDescent="0.2">
      <c r="A3060" s="7" t="s">
        <v>5133</v>
      </c>
      <c r="B3060" s="3" t="s">
        <v>5134</v>
      </c>
      <c r="C3060" s="85" t="s">
        <v>4395</v>
      </c>
      <c r="D3060" s="85" t="s">
        <v>13090</v>
      </c>
      <c r="E3060" s="202" t="s">
        <v>26712</v>
      </c>
      <c r="F3060" s="85" t="s">
        <v>40</v>
      </c>
      <c r="G3060" s="85" t="s">
        <v>15356</v>
      </c>
      <c r="H3060" s="85" t="s">
        <v>20690</v>
      </c>
      <c r="I3060" s="3" t="s">
        <v>5110</v>
      </c>
      <c r="J3060" s="85" t="s">
        <v>4400</v>
      </c>
      <c r="K3060" s="7" t="s">
        <v>4422</v>
      </c>
      <c r="L3060" s="3"/>
      <c r="M3060" s="3"/>
      <c r="N3060" s="41" t="s">
        <v>4492</v>
      </c>
      <c r="O3060" s="87">
        <v>68209</v>
      </c>
      <c r="P3060" s="87">
        <v>0</v>
      </c>
      <c r="Q3060" s="87">
        <v>68209</v>
      </c>
      <c r="R3060" s="87">
        <v>0</v>
      </c>
      <c r="S3060" s="87"/>
      <c r="T3060" s="87"/>
      <c r="U3060" s="85">
        <v>2013</v>
      </c>
      <c r="V3060" s="3" t="s">
        <v>4492</v>
      </c>
      <c r="W3060" s="3"/>
      <c r="X3060" s="3"/>
      <c r="Y3060" s="3"/>
      <c r="Z3060" s="6">
        <v>8891</v>
      </c>
      <c r="AA3060" s="160"/>
      <c r="AB3060" s="123" t="s">
        <v>4395</v>
      </c>
      <c r="AC3060" s="124"/>
      <c r="AD3060" s="41"/>
      <c r="AE3060" s="83"/>
      <c r="AF3060" s="83"/>
      <c r="AG3060" s="41"/>
      <c r="AH3060" s="41" t="s">
        <v>7654</v>
      </c>
      <c r="AI3060" s="80" t="s">
        <v>18401</v>
      </c>
      <c r="AJ3060" s="80" t="s">
        <v>20292</v>
      </c>
      <c r="AK3060" s="3"/>
      <c r="AL3060" s="85"/>
      <c r="AM3060" s="151" t="s">
        <v>19998</v>
      </c>
      <c r="AN3060" s="15"/>
      <c r="AO3060" s="166"/>
      <c r="AP3060" s="5">
        <f t="shared" si="48"/>
        <v>0</v>
      </c>
      <c r="AQ3060" s="16"/>
      <c r="AR3060" s="205">
        <v>1</v>
      </c>
      <c r="AS3060" s="16"/>
      <c r="AT3060" s="16"/>
      <c r="AU3060" s="16"/>
      <c r="AV3060" s="16"/>
      <c r="AW3060" s="16"/>
      <c r="AX3060" s="16"/>
    </row>
    <row r="3061" spans="1:50" customFormat="1" ht="15.75" hidden="1" customHeight="1" x14ac:dyDescent="0.2">
      <c r="A3061" s="7" t="s">
        <v>5135</v>
      </c>
      <c r="B3061" s="3" t="s">
        <v>5136</v>
      </c>
      <c r="C3061" s="85" t="s">
        <v>4395</v>
      </c>
      <c r="D3061" s="85" t="s">
        <v>13090</v>
      </c>
      <c r="E3061" s="202" t="s">
        <v>26712</v>
      </c>
      <c r="F3061" s="85" t="s">
        <v>40</v>
      </c>
      <c r="G3061" s="85" t="s">
        <v>15356</v>
      </c>
      <c r="H3061" s="85" t="s">
        <v>20690</v>
      </c>
      <c r="I3061" s="3" t="s">
        <v>5110</v>
      </c>
      <c r="J3061" s="85" t="s">
        <v>4400</v>
      </c>
      <c r="K3061" s="7" t="s">
        <v>4422</v>
      </c>
      <c r="L3061" s="3"/>
      <c r="M3061" s="3"/>
      <c r="N3061" s="41" t="s">
        <v>4492</v>
      </c>
      <c r="O3061" s="87">
        <v>79461</v>
      </c>
      <c r="P3061" s="87">
        <v>0</v>
      </c>
      <c r="Q3061" s="87">
        <v>79461</v>
      </c>
      <c r="R3061" s="87">
        <v>0</v>
      </c>
      <c r="S3061" s="87"/>
      <c r="T3061" s="87"/>
      <c r="U3061" s="85">
        <v>2013</v>
      </c>
      <c r="V3061" s="3" t="s">
        <v>4492</v>
      </c>
      <c r="W3061" s="3"/>
      <c r="X3061" s="3"/>
      <c r="Y3061" s="3"/>
      <c r="Z3061" s="6">
        <v>10086</v>
      </c>
      <c r="AA3061" s="160"/>
      <c r="AB3061" s="123" t="s">
        <v>4395</v>
      </c>
      <c r="AC3061" s="124"/>
      <c r="AD3061" s="41"/>
      <c r="AE3061" s="83"/>
      <c r="AF3061" s="83"/>
      <c r="AG3061" s="41"/>
      <c r="AH3061" s="41" t="s">
        <v>7654</v>
      </c>
      <c r="AI3061" s="80" t="s">
        <v>18402</v>
      </c>
      <c r="AJ3061" s="80" t="s">
        <v>20293</v>
      </c>
      <c r="AK3061" s="3"/>
      <c r="AL3061" s="85"/>
      <c r="AM3061" s="151" t="s">
        <v>19998</v>
      </c>
      <c r="AN3061" s="15"/>
      <c r="AO3061" s="166"/>
      <c r="AP3061" s="5">
        <f t="shared" si="48"/>
        <v>0</v>
      </c>
      <c r="AQ3061" s="16"/>
      <c r="AR3061" s="205">
        <v>1</v>
      </c>
      <c r="AS3061" s="16"/>
      <c r="AT3061" s="16"/>
      <c r="AU3061" s="16"/>
      <c r="AV3061" s="16"/>
      <c r="AW3061" s="16"/>
      <c r="AX3061" s="16"/>
    </row>
    <row r="3062" spans="1:50" customFormat="1" ht="15.75" hidden="1" customHeight="1" x14ac:dyDescent="0.2">
      <c r="A3062" s="7" t="s">
        <v>5137</v>
      </c>
      <c r="B3062" s="3" t="s">
        <v>5138</v>
      </c>
      <c r="C3062" s="85" t="s">
        <v>4395</v>
      </c>
      <c r="D3062" s="85" t="s">
        <v>13090</v>
      </c>
      <c r="E3062" s="202" t="s">
        <v>26712</v>
      </c>
      <c r="F3062" s="85" t="s">
        <v>55</v>
      </c>
      <c r="G3062" s="85" t="s">
        <v>59</v>
      </c>
      <c r="H3062" s="85" t="s">
        <v>20690</v>
      </c>
      <c r="I3062" s="3" t="s">
        <v>4405</v>
      </c>
      <c r="J3062" s="85" t="s">
        <v>4400</v>
      </c>
      <c r="K3062" s="7" t="s">
        <v>4422</v>
      </c>
      <c r="L3062" s="3"/>
      <c r="M3062" s="3"/>
      <c r="N3062" s="41" t="s">
        <v>5139</v>
      </c>
      <c r="O3062" s="87">
        <v>7663</v>
      </c>
      <c r="P3062" s="87">
        <v>0</v>
      </c>
      <c r="Q3062" s="87">
        <v>7663</v>
      </c>
      <c r="R3062" s="87">
        <v>0</v>
      </c>
      <c r="S3062" s="87"/>
      <c r="T3062" s="87"/>
      <c r="U3062" s="85">
        <v>2012</v>
      </c>
      <c r="V3062" s="3" t="s">
        <v>5139</v>
      </c>
      <c r="W3062" s="3"/>
      <c r="X3062" s="3"/>
      <c r="Y3062" s="3"/>
      <c r="Z3062" s="6">
        <v>8770</v>
      </c>
      <c r="AA3062" s="160"/>
      <c r="AB3062" s="123" t="s">
        <v>4395</v>
      </c>
      <c r="AC3062" s="124"/>
      <c r="AD3062" s="41"/>
      <c r="AE3062" s="83"/>
      <c r="AF3062" s="83"/>
      <c r="AG3062" s="41"/>
      <c r="AH3062" s="41" t="s">
        <v>7514</v>
      </c>
      <c r="AI3062" s="80" t="s">
        <v>18403</v>
      </c>
      <c r="AJ3062" s="80" t="s">
        <v>13935</v>
      </c>
      <c r="AK3062" s="3"/>
      <c r="AL3062" s="85"/>
      <c r="AM3062" s="151" t="s">
        <v>19998</v>
      </c>
      <c r="AN3062" s="15"/>
      <c r="AO3062" s="166"/>
      <c r="AP3062" s="5">
        <f t="shared" si="48"/>
        <v>0</v>
      </c>
      <c r="AQ3062" s="16"/>
      <c r="AR3062" s="205">
        <v>1</v>
      </c>
      <c r="AS3062" s="16"/>
      <c r="AT3062" s="16"/>
      <c r="AU3062" s="16"/>
      <c r="AV3062" s="16"/>
      <c r="AW3062" s="16"/>
      <c r="AX3062" s="16"/>
    </row>
    <row r="3063" spans="1:50" customFormat="1" ht="15.75" hidden="1" customHeight="1" x14ac:dyDescent="0.2">
      <c r="A3063" s="7" t="s">
        <v>5140</v>
      </c>
      <c r="B3063" s="3" t="s">
        <v>5141</v>
      </c>
      <c r="C3063" s="85" t="s">
        <v>4395</v>
      </c>
      <c r="D3063" s="85" t="s">
        <v>13090</v>
      </c>
      <c r="E3063" s="202" t="s">
        <v>26712</v>
      </c>
      <c r="F3063" s="85" t="s">
        <v>55</v>
      </c>
      <c r="G3063" s="85" t="s">
        <v>59</v>
      </c>
      <c r="H3063" s="85" t="s">
        <v>20690</v>
      </c>
      <c r="I3063" s="3" t="s">
        <v>4405</v>
      </c>
      <c r="J3063" s="85" t="s">
        <v>4400</v>
      </c>
      <c r="K3063" s="7" t="s">
        <v>4422</v>
      </c>
      <c r="L3063" s="3"/>
      <c r="M3063" s="3"/>
      <c r="N3063" s="41" t="s">
        <v>5139</v>
      </c>
      <c r="O3063" s="87">
        <v>9680</v>
      </c>
      <c r="P3063" s="87">
        <v>0</v>
      </c>
      <c r="Q3063" s="87">
        <v>9680</v>
      </c>
      <c r="R3063" s="87">
        <v>0</v>
      </c>
      <c r="S3063" s="87"/>
      <c r="T3063" s="87"/>
      <c r="U3063" s="85">
        <v>2012</v>
      </c>
      <c r="V3063" s="3" t="s">
        <v>5139</v>
      </c>
      <c r="W3063" s="3"/>
      <c r="X3063" s="3"/>
      <c r="Y3063" s="3"/>
      <c r="Z3063" s="6">
        <v>11567</v>
      </c>
      <c r="AA3063" s="160"/>
      <c r="AB3063" s="123" t="s">
        <v>4395</v>
      </c>
      <c r="AC3063" s="124"/>
      <c r="AD3063" s="41"/>
      <c r="AE3063" s="83"/>
      <c r="AF3063" s="83"/>
      <c r="AG3063" s="41"/>
      <c r="AH3063" s="41" t="s">
        <v>7514</v>
      </c>
      <c r="AI3063" s="80" t="s">
        <v>18404</v>
      </c>
      <c r="AJ3063" s="80" t="s">
        <v>13439</v>
      </c>
      <c r="AK3063" s="3"/>
      <c r="AL3063" s="85"/>
      <c r="AM3063" s="151" t="s">
        <v>19998</v>
      </c>
      <c r="AN3063" s="15"/>
      <c r="AO3063" s="166"/>
      <c r="AP3063" s="5">
        <f t="shared" si="48"/>
        <v>0</v>
      </c>
      <c r="AQ3063" s="16"/>
      <c r="AR3063" s="205">
        <v>1</v>
      </c>
      <c r="AS3063" s="16"/>
      <c r="AT3063" s="16"/>
      <c r="AU3063" s="16"/>
      <c r="AV3063" s="16"/>
      <c r="AW3063" s="16"/>
      <c r="AX3063" s="16"/>
    </row>
    <row r="3064" spans="1:50" customFormat="1" ht="15.75" hidden="1" customHeight="1" x14ac:dyDescent="0.2">
      <c r="A3064" s="7" t="s">
        <v>5142</v>
      </c>
      <c r="B3064" s="3" t="s">
        <v>5143</v>
      </c>
      <c r="C3064" s="85" t="s">
        <v>4395</v>
      </c>
      <c r="D3064" s="85" t="s">
        <v>13090</v>
      </c>
      <c r="E3064" s="202" t="s">
        <v>26418</v>
      </c>
      <c r="F3064" s="85" t="s">
        <v>40</v>
      </c>
      <c r="G3064" s="85" t="s">
        <v>15356</v>
      </c>
      <c r="H3064" s="85" t="s">
        <v>20690</v>
      </c>
      <c r="I3064" s="3" t="s">
        <v>4421</v>
      </c>
      <c r="J3064" s="85" t="s">
        <v>115</v>
      </c>
      <c r="K3064" s="7" t="s">
        <v>98</v>
      </c>
      <c r="L3064" s="3"/>
      <c r="M3064" s="3"/>
      <c r="N3064" s="41" t="s">
        <v>4695</v>
      </c>
      <c r="O3064" s="87">
        <v>0</v>
      </c>
      <c r="P3064" s="87">
        <v>0</v>
      </c>
      <c r="Q3064" s="87">
        <v>0</v>
      </c>
      <c r="R3064" s="87">
        <v>0</v>
      </c>
      <c r="S3064" s="87"/>
      <c r="T3064" s="87"/>
      <c r="U3064" s="85" t="s">
        <v>112</v>
      </c>
      <c r="V3064" s="3" t="s">
        <v>112</v>
      </c>
      <c r="W3064" s="3"/>
      <c r="X3064" s="3"/>
      <c r="Y3064" s="3"/>
      <c r="Z3064" s="6">
        <v>7277</v>
      </c>
      <c r="AA3064" s="160"/>
      <c r="AB3064" s="123" t="s">
        <v>4395</v>
      </c>
      <c r="AC3064" s="124"/>
      <c r="AD3064" s="41"/>
      <c r="AE3064" s="83"/>
      <c r="AF3064" s="83"/>
      <c r="AG3064" s="41"/>
      <c r="AH3064" s="41" t="s">
        <v>7654</v>
      </c>
      <c r="AI3064" s="80" t="s">
        <v>18405</v>
      </c>
      <c r="AJ3064" s="80" t="s">
        <v>20294</v>
      </c>
      <c r="AK3064" s="3"/>
      <c r="AL3064" s="85"/>
      <c r="AM3064" s="151" t="s">
        <v>19998</v>
      </c>
      <c r="AN3064" s="15"/>
      <c r="AO3064" s="166"/>
      <c r="AP3064" s="5">
        <f t="shared" si="48"/>
        <v>0</v>
      </c>
      <c r="AQ3064" s="16"/>
      <c r="AR3064" s="205">
        <v>1</v>
      </c>
      <c r="AS3064" s="16"/>
      <c r="AT3064" s="16"/>
      <c r="AU3064" s="16"/>
      <c r="AV3064" s="16"/>
      <c r="AW3064" s="16"/>
      <c r="AX3064" s="16"/>
    </row>
    <row r="3065" spans="1:50" customFormat="1" ht="15.75" hidden="1" customHeight="1" x14ac:dyDescent="0.2">
      <c r="A3065" s="7" t="s">
        <v>5144</v>
      </c>
      <c r="B3065" s="3" t="s">
        <v>5145</v>
      </c>
      <c r="C3065" s="85" t="s">
        <v>4395</v>
      </c>
      <c r="D3065" s="85" t="s">
        <v>13090</v>
      </c>
      <c r="E3065" s="202" t="s">
        <v>26712</v>
      </c>
      <c r="F3065" s="85" t="s">
        <v>55</v>
      </c>
      <c r="G3065" s="85" t="s">
        <v>63</v>
      </c>
      <c r="H3065" s="85" t="s">
        <v>20690</v>
      </c>
      <c r="I3065" s="3" t="s">
        <v>4399</v>
      </c>
      <c r="J3065" s="85" t="s">
        <v>4447</v>
      </c>
      <c r="K3065" s="7" t="s">
        <v>4601</v>
      </c>
      <c r="L3065" s="3"/>
      <c r="M3065" s="3"/>
      <c r="N3065" s="41" t="s">
        <v>5146</v>
      </c>
      <c r="O3065" s="87">
        <v>426779</v>
      </c>
      <c r="P3065" s="87">
        <v>0</v>
      </c>
      <c r="Q3065" s="87">
        <v>426779</v>
      </c>
      <c r="R3065" s="87">
        <v>0</v>
      </c>
      <c r="S3065" s="87"/>
      <c r="T3065" s="87"/>
      <c r="U3065" s="85">
        <v>2013</v>
      </c>
      <c r="V3065" s="3" t="s">
        <v>5146</v>
      </c>
      <c r="W3065" s="3"/>
      <c r="X3065" s="3"/>
      <c r="Y3065" s="3"/>
      <c r="Z3065" s="6">
        <v>143761</v>
      </c>
      <c r="AA3065" s="160"/>
      <c r="AB3065" s="123" t="s">
        <v>4395</v>
      </c>
      <c r="AC3065" s="124"/>
      <c r="AD3065" s="41"/>
      <c r="AE3065" s="83"/>
      <c r="AF3065" s="83"/>
      <c r="AG3065" s="41"/>
      <c r="AH3065" s="41" t="s">
        <v>63</v>
      </c>
      <c r="AI3065" s="80" t="s">
        <v>18406</v>
      </c>
      <c r="AJ3065" s="80" t="s">
        <v>20295</v>
      </c>
      <c r="AK3065" s="3"/>
      <c r="AL3065" s="85"/>
      <c r="AM3065" s="151" t="s">
        <v>19998</v>
      </c>
      <c r="AN3065" s="15"/>
      <c r="AO3065" s="166"/>
      <c r="AP3065" s="5">
        <f t="shared" si="48"/>
        <v>0</v>
      </c>
      <c r="AQ3065" s="16"/>
      <c r="AR3065" s="205">
        <v>1</v>
      </c>
      <c r="AS3065" s="16"/>
      <c r="AT3065" s="16"/>
      <c r="AU3065" s="16"/>
      <c r="AV3065" s="16"/>
      <c r="AW3065" s="16"/>
      <c r="AX3065" s="16"/>
    </row>
    <row r="3066" spans="1:50" customFormat="1" ht="15.75" hidden="1" customHeight="1" x14ac:dyDescent="0.2">
      <c r="A3066" s="7" t="s">
        <v>5147</v>
      </c>
      <c r="B3066" s="3" t="s">
        <v>5148</v>
      </c>
      <c r="C3066" s="85" t="s">
        <v>4395</v>
      </c>
      <c r="D3066" s="85" t="s">
        <v>13090</v>
      </c>
      <c r="E3066" s="202" t="s">
        <v>26712</v>
      </c>
      <c r="F3066" s="85" t="s">
        <v>40</v>
      </c>
      <c r="G3066" s="85" t="s">
        <v>43</v>
      </c>
      <c r="H3066" s="85" t="s">
        <v>20690</v>
      </c>
      <c r="I3066" s="3" t="s">
        <v>4688</v>
      </c>
      <c r="J3066" s="85" t="s">
        <v>223</v>
      </c>
      <c r="K3066" s="7" t="s">
        <v>4619</v>
      </c>
      <c r="L3066" s="3"/>
      <c r="M3066" s="3"/>
      <c r="N3066" s="41" t="s">
        <v>5580</v>
      </c>
      <c r="O3066" s="87">
        <v>0</v>
      </c>
      <c r="P3066" s="87">
        <v>0</v>
      </c>
      <c r="Q3066" s="87">
        <v>0</v>
      </c>
      <c r="R3066" s="87">
        <v>0</v>
      </c>
      <c r="S3066" s="87"/>
      <c r="T3066" s="87"/>
      <c r="U3066" s="85" t="s">
        <v>112</v>
      </c>
      <c r="V3066" s="3" t="s">
        <v>112</v>
      </c>
      <c r="W3066" s="3"/>
      <c r="X3066" s="3"/>
      <c r="Y3066" s="3"/>
      <c r="Z3066" s="6">
        <v>426606</v>
      </c>
      <c r="AA3066" s="160"/>
      <c r="AB3066" s="123" t="s">
        <v>4395</v>
      </c>
      <c r="AC3066" s="124"/>
      <c r="AD3066" s="41"/>
      <c r="AE3066" s="83"/>
      <c r="AF3066" s="83"/>
      <c r="AG3066" s="41"/>
      <c r="AH3066" s="41" t="s">
        <v>7061</v>
      </c>
      <c r="AI3066" s="80" t="s">
        <v>18407</v>
      </c>
      <c r="AJ3066" s="80" t="s">
        <v>13492</v>
      </c>
      <c r="AK3066" s="3"/>
      <c r="AL3066" s="85"/>
      <c r="AM3066" s="151" t="s">
        <v>19998</v>
      </c>
      <c r="AN3066" s="15"/>
      <c r="AO3066" s="166"/>
      <c r="AP3066" s="5">
        <f t="shared" si="48"/>
        <v>0</v>
      </c>
      <c r="AQ3066" s="16"/>
      <c r="AR3066" s="205">
        <v>1</v>
      </c>
      <c r="AS3066" s="16"/>
      <c r="AT3066" s="16"/>
      <c r="AU3066" s="16"/>
      <c r="AV3066" s="16"/>
      <c r="AW3066" s="16"/>
      <c r="AX3066" s="16"/>
    </row>
    <row r="3067" spans="1:50" customFormat="1" ht="15.75" hidden="1" customHeight="1" x14ac:dyDescent="0.2">
      <c r="A3067" s="7" t="s">
        <v>5149</v>
      </c>
      <c r="B3067" s="3" t="s">
        <v>5150</v>
      </c>
      <c r="C3067" s="85" t="s">
        <v>4395</v>
      </c>
      <c r="D3067" s="85" t="s">
        <v>13090</v>
      </c>
      <c r="E3067" s="202" t="s">
        <v>26418</v>
      </c>
      <c r="F3067" s="85" t="s">
        <v>55</v>
      </c>
      <c r="G3067" s="85" t="s">
        <v>63</v>
      </c>
      <c r="H3067" s="85" t="s">
        <v>20690</v>
      </c>
      <c r="I3067" s="3" t="s">
        <v>4399</v>
      </c>
      <c r="J3067" s="85" t="s">
        <v>4406</v>
      </c>
      <c r="K3067" s="7" t="s">
        <v>4407</v>
      </c>
      <c r="L3067" s="3"/>
      <c r="M3067" s="3"/>
      <c r="N3067" s="41" t="s">
        <v>15733</v>
      </c>
      <c r="O3067" s="87">
        <v>0</v>
      </c>
      <c r="P3067" s="87">
        <v>0</v>
      </c>
      <c r="Q3067" s="87">
        <v>0</v>
      </c>
      <c r="R3067" s="87">
        <v>0</v>
      </c>
      <c r="S3067" s="87"/>
      <c r="T3067" s="87"/>
      <c r="U3067" s="85" t="s">
        <v>112</v>
      </c>
      <c r="V3067" s="3" t="s">
        <v>112</v>
      </c>
      <c r="W3067" s="3"/>
      <c r="X3067" s="3"/>
      <c r="Y3067" s="3"/>
      <c r="Z3067" s="6">
        <v>23040</v>
      </c>
      <c r="AA3067" s="160"/>
      <c r="AB3067" s="123" t="s">
        <v>4395</v>
      </c>
      <c r="AC3067" s="124"/>
      <c r="AD3067" s="41"/>
      <c r="AE3067" s="83"/>
      <c r="AF3067" s="83"/>
      <c r="AG3067" s="41"/>
      <c r="AH3067" s="41" t="s">
        <v>63</v>
      </c>
      <c r="AI3067" s="80" t="s">
        <v>18408</v>
      </c>
      <c r="AJ3067" s="80" t="s">
        <v>20296</v>
      </c>
      <c r="AK3067" s="3"/>
      <c r="AL3067" s="85"/>
      <c r="AM3067" s="151" t="s">
        <v>19998</v>
      </c>
      <c r="AN3067" s="15"/>
      <c r="AO3067" s="166"/>
      <c r="AP3067" s="5">
        <f t="shared" si="48"/>
        <v>0</v>
      </c>
      <c r="AQ3067" s="16"/>
      <c r="AR3067" s="205">
        <v>1</v>
      </c>
      <c r="AS3067" s="16"/>
      <c r="AT3067" s="16"/>
      <c r="AU3067" s="16"/>
      <c r="AV3067" s="16"/>
      <c r="AW3067" s="16"/>
      <c r="AX3067" s="16"/>
    </row>
    <row r="3068" spans="1:50" customFormat="1" ht="15.75" hidden="1" customHeight="1" x14ac:dyDescent="0.2">
      <c r="A3068" s="7" t="s">
        <v>5151</v>
      </c>
      <c r="B3068" s="3" t="s">
        <v>5152</v>
      </c>
      <c r="C3068" s="85" t="s">
        <v>4395</v>
      </c>
      <c r="D3068" s="85" t="s">
        <v>13090</v>
      </c>
      <c r="E3068" s="202" t="s">
        <v>26418</v>
      </c>
      <c r="F3068" s="85" t="s">
        <v>55</v>
      </c>
      <c r="G3068" s="85" t="s">
        <v>15355</v>
      </c>
      <c r="H3068" s="85" t="s">
        <v>20690</v>
      </c>
      <c r="I3068" s="3" t="s">
        <v>5153</v>
      </c>
      <c r="J3068" s="85" t="s">
        <v>4447</v>
      </c>
      <c r="K3068" s="7" t="s">
        <v>4988</v>
      </c>
      <c r="L3068" s="3"/>
      <c r="M3068" s="3"/>
      <c r="N3068" s="41" t="s">
        <v>4402</v>
      </c>
      <c r="O3068" s="87">
        <v>0</v>
      </c>
      <c r="P3068" s="87">
        <v>0</v>
      </c>
      <c r="Q3068" s="87">
        <v>0</v>
      </c>
      <c r="R3068" s="87">
        <v>0</v>
      </c>
      <c r="S3068" s="87"/>
      <c r="T3068" s="87"/>
      <c r="U3068" s="85" t="s">
        <v>112</v>
      </c>
      <c r="V3068" s="3" t="s">
        <v>112</v>
      </c>
      <c r="W3068" s="3"/>
      <c r="X3068" s="3"/>
      <c r="Y3068" s="3"/>
      <c r="Z3068" s="6">
        <v>27931</v>
      </c>
      <c r="AA3068" s="160"/>
      <c r="AB3068" s="123" t="s">
        <v>4395</v>
      </c>
      <c r="AC3068" s="124"/>
      <c r="AD3068" s="41"/>
      <c r="AE3068" s="83"/>
      <c r="AF3068" s="83"/>
      <c r="AG3068" s="41"/>
      <c r="AH3068" s="41" t="s">
        <v>13748</v>
      </c>
      <c r="AI3068" s="80" t="s">
        <v>18409</v>
      </c>
      <c r="AJ3068" s="80" t="s">
        <v>20297</v>
      </c>
      <c r="AK3068" s="3"/>
      <c r="AL3068" s="85"/>
      <c r="AM3068" s="151" t="s">
        <v>19998</v>
      </c>
      <c r="AN3068" s="15"/>
      <c r="AO3068" s="166"/>
      <c r="AP3068" s="5">
        <f t="shared" si="48"/>
        <v>0</v>
      </c>
      <c r="AQ3068" s="16"/>
      <c r="AR3068" s="205">
        <v>1</v>
      </c>
      <c r="AS3068" s="16"/>
      <c r="AT3068" s="16"/>
      <c r="AU3068" s="16"/>
      <c r="AV3068" s="16"/>
      <c r="AW3068" s="16"/>
      <c r="AX3068" s="16"/>
    </row>
    <row r="3069" spans="1:50" customFormat="1" ht="15.75" hidden="1" customHeight="1" x14ac:dyDescent="0.2">
      <c r="A3069" s="7" t="s">
        <v>5154</v>
      </c>
      <c r="B3069" s="3" t="s">
        <v>5155</v>
      </c>
      <c r="C3069" s="85" t="s">
        <v>4395</v>
      </c>
      <c r="D3069" s="85" t="s">
        <v>13090</v>
      </c>
      <c r="E3069" s="202" t="s">
        <v>26712</v>
      </c>
      <c r="F3069" s="85" t="s">
        <v>40</v>
      </c>
      <c r="G3069" s="85" t="s">
        <v>43</v>
      </c>
      <c r="H3069" s="85" t="s">
        <v>20690</v>
      </c>
      <c r="I3069" s="3" t="s">
        <v>4558</v>
      </c>
      <c r="J3069" s="85" t="s">
        <v>4400</v>
      </c>
      <c r="K3069" s="7" t="s">
        <v>4422</v>
      </c>
      <c r="L3069" s="3"/>
      <c r="M3069" s="3"/>
      <c r="N3069" s="41" t="s">
        <v>5003</v>
      </c>
      <c r="O3069" s="87">
        <v>57516</v>
      </c>
      <c r="P3069" s="87">
        <v>57516</v>
      </c>
      <c r="Q3069" s="87">
        <v>0</v>
      </c>
      <c r="R3069" s="87">
        <v>0</v>
      </c>
      <c r="S3069" s="87"/>
      <c r="T3069" s="87"/>
      <c r="U3069" s="85">
        <v>2011</v>
      </c>
      <c r="V3069" s="3" t="s">
        <v>5003</v>
      </c>
      <c r="W3069" s="3"/>
      <c r="X3069" s="3"/>
      <c r="Y3069" s="3"/>
      <c r="Z3069" s="6">
        <v>90204</v>
      </c>
      <c r="AA3069" s="160"/>
      <c r="AB3069" s="123" t="s">
        <v>4395</v>
      </c>
      <c r="AC3069" s="124"/>
      <c r="AD3069" s="41"/>
      <c r="AE3069" s="83"/>
      <c r="AF3069" s="83"/>
      <c r="AG3069" s="41"/>
      <c r="AH3069" s="41" t="s">
        <v>7580</v>
      </c>
      <c r="AI3069" s="80" t="s">
        <v>18410</v>
      </c>
      <c r="AJ3069" s="80" t="s">
        <v>20298</v>
      </c>
      <c r="AK3069" s="3"/>
      <c r="AL3069" s="85"/>
      <c r="AM3069" s="151" t="s">
        <v>19998</v>
      </c>
      <c r="AN3069" s="15"/>
      <c r="AO3069" s="166"/>
      <c r="AP3069" s="5">
        <f t="shared" si="48"/>
        <v>0</v>
      </c>
      <c r="AQ3069" s="16"/>
      <c r="AR3069" s="205">
        <v>1</v>
      </c>
      <c r="AS3069" s="16"/>
      <c r="AT3069" s="16"/>
      <c r="AU3069" s="16"/>
      <c r="AV3069" s="16"/>
      <c r="AW3069" s="16"/>
      <c r="AX3069" s="16"/>
    </row>
    <row r="3070" spans="1:50" customFormat="1" ht="15.75" hidden="1" customHeight="1" x14ac:dyDescent="0.2">
      <c r="A3070" s="7" t="s">
        <v>5156</v>
      </c>
      <c r="B3070" s="3" t="s">
        <v>5157</v>
      </c>
      <c r="C3070" s="85" t="s">
        <v>4395</v>
      </c>
      <c r="D3070" s="85" t="s">
        <v>13090</v>
      </c>
      <c r="E3070" s="202" t="s">
        <v>26712</v>
      </c>
      <c r="F3070" s="85" t="s">
        <v>40</v>
      </c>
      <c r="G3070" s="85" t="s">
        <v>43</v>
      </c>
      <c r="H3070" s="85" t="s">
        <v>20690</v>
      </c>
      <c r="I3070" s="3" t="s">
        <v>4558</v>
      </c>
      <c r="J3070" s="85" t="s">
        <v>4400</v>
      </c>
      <c r="K3070" s="7" t="s">
        <v>4422</v>
      </c>
      <c r="L3070" s="3"/>
      <c r="M3070" s="3"/>
      <c r="N3070" s="41" t="s">
        <v>5003</v>
      </c>
      <c r="O3070" s="87">
        <v>95016</v>
      </c>
      <c r="P3070" s="87">
        <v>95016</v>
      </c>
      <c r="Q3070" s="87">
        <v>0</v>
      </c>
      <c r="R3070" s="87">
        <v>0</v>
      </c>
      <c r="S3070" s="87"/>
      <c r="T3070" s="87"/>
      <c r="U3070" s="85">
        <v>2011</v>
      </c>
      <c r="V3070" s="3" t="s">
        <v>5003</v>
      </c>
      <c r="W3070" s="3"/>
      <c r="X3070" s="3"/>
      <c r="Y3070" s="3"/>
      <c r="Z3070" s="6">
        <v>93962</v>
      </c>
      <c r="AA3070" s="160"/>
      <c r="AB3070" s="123" t="s">
        <v>4395</v>
      </c>
      <c r="AC3070" s="124"/>
      <c r="AD3070" s="41"/>
      <c r="AE3070" s="83"/>
      <c r="AF3070" s="83"/>
      <c r="AG3070" s="41"/>
      <c r="AH3070" s="41" t="s">
        <v>7580</v>
      </c>
      <c r="AI3070" s="80" t="s">
        <v>18411</v>
      </c>
      <c r="AJ3070" s="80" t="s">
        <v>20299</v>
      </c>
      <c r="AK3070" s="3"/>
      <c r="AL3070" s="85"/>
      <c r="AM3070" s="151" t="s">
        <v>19998</v>
      </c>
      <c r="AN3070" s="15"/>
      <c r="AO3070" s="166"/>
      <c r="AP3070" s="5">
        <f t="shared" si="48"/>
        <v>0</v>
      </c>
      <c r="AQ3070" s="16"/>
      <c r="AR3070" s="205">
        <v>1</v>
      </c>
      <c r="AS3070" s="16"/>
      <c r="AT3070" s="16"/>
      <c r="AU3070" s="16"/>
      <c r="AV3070" s="16"/>
      <c r="AW3070" s="16"/>
      <c r="AX3070" s="16"/>
    </row>
    <row r="3071" spans="1:50" customFormat="1" ht="15.75" hidden="1" customHeight="1" x14ac:dyDescent="0.2">
      <c r="A3071" s="7" t="s">
        <v>5158</v>
      </c>
      <c r="B3071" s="3" t="s">
        <v>5159</v>
      </c>
      <c r="C3071" s="85" t="s">
        <v>4395</v>
      </c>
      <c r="D3071" s="85" t="s">
        <v>13090</v>
      </c>
      <c r="E3071" s="202" t="s">
        <v>1800</v>
      </c>
      <c r="F3071" s="85" t="s">
        <v>55</v>
      </c>
      <c r="G3071" s="85" t="s">
        <v>63</v>
      </c>
      <c r="H3071" s="85" t="s">
        <v>20690</v>
      </c>
      <c r="I3071" s="3"/>
      <c r="J3071" s="85" t="s">
        <v>4406</v>
      </c>
      <c r="K3071" s="7" t="s">
        <v>4407</v>
      </c>
      <c r="L3071" s="3"/>
      <c r="M3071" s="3"/>
      <c r="N3071" s="41" t="s">
        <v>5583</v>
      </c>
      <c r="O3071" s="87">
        <v>0</v>
      </c>
      <c r="P3071" s="87">
        <v>0</v>
      </c>
      <c r="Q3071" s="87">
        <v>0</v>
      </c>
      <c r="R3071" s="87">
        <v>0</v>
      </c>
      <c r="S3071" s="87"/>
      <c r="T3071" s="87"/>
      <c r="U3071" s="85" t="s">
        <v>112</v>
      </c>
      <c r="V3071" s="3" t="s">
        <v>112</v>
      </c>
      <c r="W3071" s="3"/>
      <c r="X3071" s="3"/>
      <c r="Y3071" s="3"/>
      <c r="Z3071" s="6">
        <v>40000</v>
      </c>
      <c r="AA3071" s="160"/>
      <c r="AB3071" s="123" t="s">
        <v>4395</v>
      </c>
      <c r="AC3071" s="124"/>
      <c r="AD3071" s="41"/>
      <c r="AE3071" s="83"/>
      <c r="AF3071" s="83"/>
      <c r="AG3071" s="41"/>
      <c r="AH3071" s="41" t="s">
        <v>63</v>
      </c>
      <c r="AI3071" s="80" t="s">
        <v>18412</v>
      </c>
      <c r="AJ3071" s="80" t="s">
        <v>20300</v>
      </c>
      <c r="AK3071" s="3"/>
      <c r="AL3071" s="85"/>
      <c r="AM3071" s="151" t="s">
        <v>19998</v>
      </c>
      <c r="AN3071" s="15"/>
      <c r="AO3071" s="166"/>
      <c r="AP3071" s="5">
        <f t="shared" si="48"/>
        <v>0</v>
      </c>
      <c r="AQ3071" s="16"/>
      <c r="AR3071" s="205">
        <v>1</v>
      </c>
      <c r="AS3071" s="16"/>
      <c r="AT3071" s="16"/>
      <c r="AU3071" s="16"/>
      <c r="AV3071" s="16"/>
      <c r="AW3071" s="16"/>
      <c r="AX3071" s="16"/>
    </row>
    <row r="3072" spans="1:50" customFormat="1" ht="15.75" hidden="1" customHeight="1" x14ac:dyDescent="0.2">
      <c r="A3072" s="7" t="s">
        <v>5160</v>
      </c>
      <c r="B3072" s="3" t="s">
        <v>5161</v>
      </c>
      <c r="C3072" s="85" t="s">
        <v>4395</v>
      </c>
      <c r="D3072" s="85" t="s">
        <v>13090</v>
      </c>
      <c r="E3072" s="202" t="s">
        <v>26712</v>
      </c>
      <c r="F3072" s="85" t="s">
        <v>40</v>
      </c>
      <c r="G3072" s="85" t="s">
        <v>43</v>
      </c>
      <c r="H3072" s="85" t="s">
        <v>20690</v>
      </c>
      <c r="I3072" s="3" t="s">
        <v>4396</v>
      </c>
      <c r="J3072" s="85" t="s">
        <v>115</v>
      </c>
      <c r="K3072" s="7" t="s">
        <v>4397</v>
      </c>
      <c r="L3072" s="3"/>
      <c r="M3072" s="3"/>
      <c r="N3072" s="41" t="s">
        <v>5162</v>
      </c>
      <c r="O3072" s="87">
        <v>1932086</v>
      </c>
      <c r="P3072" s="87">
        <v>1469799</v>
      </c>
      <c r="Q3072" s="87">
        <v>462287</v>
      </c>
      <c r="R3072" s="87">
        <v>0</v>
      </c>
      <c r="S3072" s="87"/>
      <c r="T3072" s="87"/>
      <c r="U3072" s="85">
        <v>2013</v>
      </c>
      <c r="V3072" s="3" t="s">
        <v>5162</v>
      </c>
      <c r="W3072" s="3"/>
      <c r="X3072" s="3"/>
      <c r="Y3072" s="3"/>
      <c r="Z3072" s="6">
        <v>47244</v>
      </c>
      <c r="AA3072" s="160"/>
      <c r="AB3072" s="123" t="s">
        <v>4395</v>
      </c>
      <c r="AC3072" s="124"/>
      <c r="AD3072" s="41"/>
      <c r="AE3072" s="83"/>
      <c r="AF3072" s="83"/>
      <c r="AG3072" s="41"/>
      <c r="AH3072" s="41" t="s">
        <v>7061</v>
      </c>
      <c r="AI3072" s="80" t="s">
        <v>18413</v>
      </c>
      <c r="AJ3072" s="80" t="s">
        <v>20301</v>
      </c>
      <c r="AK3072" s="3"/>
      <c r="AL3072" s="85"/>
      <c r="AM3072" s="151" t="s">
        <v>19998</v>
      </c>
      <c r="AN3072" s="15"/>
      <c r="AO3072" s="166"/>
      <c r="AP3072" s="5">
        <f t="shared" si="48"/>
        <v>0</v>
      </c>
      <c r="AQ3072" s="16"/>
      <c r="AR3072" s="205">
        <v>1</v>
      </c>
      <c r="AS3072" s="16"/>
      <c r="AT3072" s="16"/>
      <c r="AU3072" s="16"/>
      <c r="AV3072" s="16"/>
      <c r="AW3072" s="16"/>
      <c r="AX3072" s="16"/>
    </row>
    <row r="3073" spans="1:50" customFormat="1" ht="15.75" hidden="1" customHeight="1" x14ac:dyDescent="0.2">
      <c r="A3073" s="7" t="s">
        <v>5163</v>
      </c>
      <c r="B3073" s="3" t="s">
        <v>13750</v>
      </c>
      <c r="C3073" s="85" t="s">
        <v>4395</v>
      </c>
      <c r="D3073" s="85" t="s">
        <v>13090</v>
      </c>
      <c r="E3073" s="202" t="s">
        <v>26712</v>
      </c>
      <c r="F3073" s="85" t="s">
        <v>40</v>
      </c>
      <c r="G3073" s="85" t="s">
        <v>15326</v>
      </c>
      <c r="H3073" s="85" t="s">
        <v>20690</v>
      </c>
      <c r="I3073" s="3" t="s">
        <v>4421</v>
      </c>
      <c r="J3073" s="85" t="s">
        <v>4447</v>
      </c>
      <c r="K3073" s="1" t="s">
        <v>4500</v>
      </c>
      <c r="L3073" s="3"/>
      <c r="M3073" s="3"/>
      <c r="N3073" s="41" t="s">
        <v>20771</v>
      </c>
      <c r="O3073" s="87">
        <v>181799</v>
      </c>
      <c r="P3073" s="87">
        <v>109426</v>
      </c>
      <c r="Q3073" s="87">
        <v>72373</v>
      </c>
      <c r="R3073" s="87">
        <v>0</v>
      </c>
      <c r="S3073" s="87"/>
      <c r="T3073" s="87"/>
      <c r="U3073" s="85">
        <v>2012</v>
      </c>
      <c r="V3073" s="3" t="s">
        <v>5164</v>
      </c>
      <c r="W3073" s="3"/>
      <c r="X3073" s="3"/>
      <c r="Y3073" s="3"/>
      <c r="Z3073" s="6">
        <v>33541</v>
      </c>
      <c r="AA3073" s="160"/>
      <c r="AB3073" s="123" t="s">
        <v>4395</v>
      </c>
      <c r="AC3073" s="124"/>
      <c r="AD3073" s="41"/>
      <c r="AE3073" s="83"/>
      <c r="AF3073" s="83"/>
      <c r="AG3073" s="41"/>
      <c r="AH3073" s="41" t="s">
        <v>7061</v>
      </c>
      <c r="AI3073" s="80" t="s">
        <v>18414</v>
      </c>
      <c r="AJ3073" s="80" t="s">
        <v>20302</v>
      </c>
      <c r="AK3073" s="3"/>
      <c r="AL3073" s="85"/>
      <c r="AM3073" s="151" t="s">
        <v>19998</v>
      </c>
      <c r="AN3073" s="15"/>
      <c r="AO3073" s="166"/>
      <c r="AP3073" s="5">
        <f t="shared" si="48"/>
        <v>0</v>
      </c>
      <c r="AQ3073" s="16"/>
      <c r="AR3073" s="205">
        <v>1</v>
      </c>
      <c r="AS3073" s="16"/>
      <c r="AT3073" s="16"/>
      <c r="AU3073" s="16"/>
      <c r="AV3073" s="16"/>
      <c r="AW3073" s="16"/>
      <c r="AX3073" s="16"/>
    </row>
    <row r="3074" spans="1:50" customFormat="1" ht="15.75" hidden="1" customHeight="1" x14ac:dyDescent="0.2">
      <c r="A3074" s="7" t="s">
        <v>5165</v>
      </c>
      <c r="B3074" s="3" t="s">
        <v>5166</v>
      </c>
      <c r="C3074" s="85" t="s">
        <v>4395</v>
      </c>
      <c r="D3074" s="85" t="s">
        <v>13090</v>
      </c>
      <c r="E3074" s="202" t="s">
        <v>26418</v>
      </c>
      <c r="F3074" s="85" t="s">
        <v>40</v>
      </c>
      <c r="G3074" s="85" t="s">
        <v>43</v>
      </c>
      <c r="H3074" s="85" t="s">
        <v>20690</v>
      </c>
      <c r="I3074" s="3" t="s">
        <v>4396</v>
      </c>
      <c r="J3074" s="85" t="s">
        <v>26013</v>
      </c>
      <c r="K3074" s="7" t="s">
        <v>5167</v>
      </c>
      <c r="L3074" s="3"/>
      <c r="M3074" s="3"/>
      <c r="N3074" s="41" t="s">
        <v>13936</v>
      </c>
      <c r="O3074" s="87">
        <v>0</v>
      </c>
      <c r="P3074" s="87">
        <v>0</v>
      </c>
      <c r="Q3074" s="87">
        <v>0</v>
      </c>
      <c r="R3074" s="87">
        <v>0</v>
      </c>
      <c r="S3074" s="87"/>
      <c r="T3074" s="87"/>
      <c r="U3074" s="85" t="s">
        <v>112</v>
      </c>
      <c r="V3074" s="3" t="s">
        <v>112</v>
      </c>
      <c r="W3074" s="3"/>
      <c r="X3074" s="3"/>
      <c r="Y3074" s="3"/>
      <c r="Z3074" s="6">
        <v>0</v>
      </c>
      <c r="AA3074" s="160"/>
      <c r="AB3074" s="123" t="s">
        <v>4395</v>
      </c>
      <c r="AC3074" s="124"/>
      <c r="AD3074" s="41"/>
      <c r="AE3074" s="83"/>
      <c r="AF3074" s="83"/>
      <c r="AG3074" s="41"/>
      <c r="AH3074" s="41" t="s">
        <v>7061</v>
      </c>
      <c r="AI3074" s="80" t="s">
        <v>18415</v>
      </c>
      <c r="AJ3074" s="80" t="s">
        <v>20303</v>
      </c>
      <c r="AK3074" s="3"/>
      <c r="AL3074" s="85"/>
      <c r="AM3074" s="151" t="s">
        <v>19998</v>
      </c>
      <c r="AN3074" s="15"/>
      <c r="AO3074" s="166"/>
      <c r="AP3074" s="5">
        <f t="shared" si="48"/>
        <v>0</v>
      </c>
      <c r="AQ3074" s="16"/>
      <c r="AR3074" s="205">
        <v>1</v>
      </c>
      <c r="AS3074" s="16"/>
      <c r="AT3074" s="16"/>
      <c r="AU3074" s="16"/>
      <c r="AV3074" s="16"/>
      <c r="AW3074" s="16"/>
      <c r="AX3074" s="16"/>
    </row>
    <row r="3075" spans="1:50" customFormat="1" ht="15.75" hidden="1" customHeight="1" x14ac:dyDescent="0.2">
      <c r="A3075" s="7" t="s">
        <v>5168</v>
      </c>
      <c r="B3075" s="3" t="s">
        <v>5169</v>
      </c>
      <c r="C3075" s="85" t="s">
        <v>4395</v>
      </c>
      <c r="D3075" s="85" t="s">
        <v>13090</v>
      </c>
      <c r="E3075" s="202" t="s">
        <v>26418</v>
      </c>
      <c r="F3075" s="85" t="s">
        <v>40</v>
      </c>
      <c r="G3075" s="85" t="s">
        <v>43</v>
      </c>
      <c r="H3075" s="85" t="s">
        <v>20690</v>
      </c>
      <c r="I3075" s="3" t="s">
        <v>4396</v>
      </c>
      <c r="J3075" s="85" t="s">
        <v>26013</v>
      </c>
      <c r="K3075" s="7" t="s">
        <v>5167</v>
      </c>
      <c r="L3075" s="3"/>
      <c r="M3075" s="3"/>
      <c r="N3075" s="41" t="s">
        <v>13936</v>
      </c>
      <c r="O3075" s="87">
        <v>0</v>
      </c>
      <c r="P3075" s="87">
        <v>0</v>
      </c>
      <c r="Q3075" s="87">
        <v>0</v>
      </c>
      <c r="R3075" s="87">
        <v>0</v>
      </c>
      <c r="S3075" s="87"/>
      <c r="T3075" s="87"/>
      <c r="U3075" s="85" t="s">
        <v>112</v>
      </c>
      <c r="V3075" s="3" t="s">
        <v>112</v>
      </c>
      <c r="W3075" s="3"/>
      <c r="X3075" s="3"/>
      <c r="Y3075" s="3"/>
      <c r="Z3075" s="6">
        <v>41227</v>
      </c>
      <c r="AA3075" s="160"/>
      <c r="AB3075" s="123" t="s">
        <v>4395</v>
      </c>
      <c r="AC3075" s="124"/>
      <c r="AD3075" s="41"/>
      <c r="AE3075" s="83"/>
      <c r="AF3075" s="83"/>
      <c r="AG3075" s="41"/>
      <c r="AH3075" s="41" t="s">
        <v>7061</v>
      </c>
      <c r="AI3075" s="80" t="s">
        <v>18416</v>
      </c>
      <c r="AJ3075" s="80" t="s">
        <v>20304</v>
      </c>
      <c r="AK3075" s="3"/>
      <c r="AL3075" s="85"/>
      <c r="AM3075" s="151" t="s">
        <v>19998</v>
      </c>
      <c r="AN3075" s="15"/>
      <c r="AO3075" s="166"/>
      <c r="AP3075" s="5">
        <f t="shared" si="48"/>
        <v>0</v>
      </c>
      <c r="AQ3075" s="16"/>
      <c r="AR3075" s="205">
        <v>1</v>
      </c>
      <c r="AS3075" s="16"/>
      <c r="AT3075" s="16"/>
      <c r="AU3075" s="16"/>
      <c r="AV3075" s="16"/>
      <c r="AW3075" s="16"/>
      <c r="AX3075" s="16"/>
    </row>
    <row r="3076" spans="1:50" customFormat="1" ht="15.75" hidden="1" customHeight="1" x14ac:dyDescent="0.2">
      <c r="A3076" s="7" t="s">
        <v>5170</v>
      </c>
      <c r="B3076" s="3" t="s">
        <v>5171</v>
      </c>
      <c r="C3076" s="85" t="s">
        <v>4395</v>
      </c>
      <c r="D3076" s="85" t="s">
        <v>13090</v>
      </c>
      <c r="E3076" s="202" t="s">
        <v>1800</v>
      </c>
      <c r="F3076" s="85" t="s">
        <v>55</v>
      </c>
      <c r="G3076" s="85" t="s">
        <v>59</v>
      </c>
      <c r="H3076" s="85" t="s">
        <v>20690</v>
      </c>
      <c r="I3076" s="3" t="s">
        <v>4399</v>
      </c>
      <c r="J3076" s="85" t="s">
        <v>4435</v>
      </c>
      <c r="K3076" s="7" t="s">
        <v>4605</v>
      </c>
      <c r="L3076" s="3"/>
      <c r="M3076" s="3"/>
      <c r="N3076" s="41" t="s">
        <v>13937</v>
      </c>
      <c r="O3076" s="87">
        <v>0</v>
      </c>
      <c r="P3076" s="87">
        <v>0</v>
      </c>
      <c r="Q3076" s="87">
        <v>0</v>
      </c>
      <c r="R3076" s="87">
        <v>0</v>
      </c>
      <c r="S3076" s="87"/>
      <c r="T3076" s="87"/>
      <c r="U3076" s="85" t="s">
        <v>112</v>
      </c>
      <c r="V3076" s="3" t="s">
        <v>112</v>
      </c>
      <c r="W3076" s="3"/>
      <c r="X3076" s="3"/>
      <c r="Y3076" s="3"/>
      <c r="Z3076" s="6">
        <v>0</v>
      </c>
      <c r="AA3076" s="160"/>
      <c r="AB3076" s="123" t="s">
        <v>4395</v>
      </c>
      <c r="AC3076" s="124"/>
      <c r="AD3076" s="41"/>
      <c r="AE3076" s="83"/>
      <c r="AF3076" s="83"/>
      <c r="AG3076" s="41"/>
      <c r="AH3076" s="41" t="s">
        <v>7514</v>
      </c>
      <c r="AI3076" s="80" t="s">
        <v>18417</v>
      </c>
      <c r="AJ3076" s="80" t="s">
        <v>13440</v>
      </c>
      <c r="AK3076" s="3"/>
      <c r="AL3076" s="85"/>
      <c r="AM3076" s="151" t="s">
        <v>19998</v>
      </c>
      <c r="AN3076" s="15"/>
      <c r="AO3076" s="166"/>
      <c r="AP3076" s="5">
        <f t="shared" si="48"/>
        <v>0</v>
      </c>
      <c r="AQ3076" s="16"/>
      <c r="AR3076" s="205">
        <v>1</v>
      </c>
      <c r="AS3076" s="16"/>
      <c r="AT3076" s="16"/>
      <c r="AU3076" s="16"/>
      <c r="AV3076" s="16"/>
      <c r="AW3076" s="16"/>
      <c r="AX3076" s="16"/>
    </row>
    <row r="3077" spans="1:50" customFormat="1" ht="15.75" hidden="1" customHeight="1" x14ac:dyDescent="0.2">
      <c r="A3077" s="7" t="s">
        <v>5172</v>
      </c>
      <c r="B3077" s="3" t="s">
        <v>5173</v>
      </c>
      <c r="C3077" s="85" t="s">
        <v>4395</v>
      </c>
      <c r="D3077" s="85" t="s">
        <v>13090</v>
      </c>
      <c r="E3077" s="202" t="s">
        <v>1800</v>
      </c>
      <c r="F3077" s="85" t="s">
        <v>55</v>
      </c>
      <c r="G3077" s="85" t="s">
        <v>59</v>
      </c>
      <c r="H3077" s="85" t="s">
        <v>20690</v>
      </c>
      <c r="I3077" s="3" t="s">
        <v>4399</v>
      </c>
      <c r="J3077" s="85" t="s">
        <v>4435</v>
      </c>
      <c r="K3077" s="7" t="s">
        <v>4605</v>
      </c>
      <c r="L3077" s="3"/>
      <c r="M3077" s="3"/>
      <c r="N3077" s="41" t="s">
        <v>13937</v>
      </c>
      <c r="O3077" s="87">
        <v>0</v>
      </c>
      <c r="P3077" s="87">
        <v>0</v>
      </c>
      <c r="Q3077" s="87">
        <v>0</v>
      </c>
      <c r="R3077" s="87">
        <v>0</v>
      </c>
      <c r="S3077" s="87"/>
      <c r="T3077" s="87"/>
      <c r="U3077" s="85" t="s">
        <v>112</v>
      </c>
      <c r="V3077" s="3" t="s">
        <v>112</v>
      </c>
      <c r="W3077" s="3"/>
      <c r="X3077" s="3"/>
      <c r="Y3077" s="3"/>
      <c r="Z3077" s="6">
        <v>32070</v>
      </c>
      <c r="AA3077" s="160"/>
      <c r="AB3077" s="123" t="s">
        <v>4395</v>
      </c>
      <c r="AC3077" s="124"/>
      <c r="AD3077" s="41"/>
      <c r="AE3077" s="83"/>
      <c r="AF3077" s="83"/>
      <c r="AG3077" s="41"/>
      <c r="AH3077" s="41" t="s">
        <v>7514</v>
      </c>
      <c r="AI3077" s="80" t="s">
        <v>18418</v>
      </c>
      <c r="AJ3077" s="80" t="s">
        <v>13441</v>
      </c>
      <c r="AK3077" s="3"/>
      <c r="AL3077" s="85"/>
      <c r="AM3077" s="151" t="s">
        <v>19998</v>
      </c>
      <c r="AN3077" s="15"/>
      <c r="AO3077" s="166"/>
      <c r="AP3077" s="5">
        <f t="shared" si="48"/>
        <v>0</v>
      </c>
      <c r="AQ3077" s="16"/>
      <c r="AR3077" s="205">
        <v>1</v>
      </c>
      <c r="AS3077" s="16"/>
      <c r="AT3077" s="16"/>
      <c r="AU3077" s="16"/>
      <c r="AV3077" s="16"/>
      <c r="AW3077" s="16"/>
      <c r="AX3077" s="16"/>
    </row>
    <row r="3078" spans="1:50" customFormat="1" ht="15.75" hidden="1" customHeight="1" x14ac:dyDescent="0.2">
      <c r="A3078" s="7" t="s">
        <v>5174</v>
      </c>
      <c r="B3078" s="3" t="s">
        <v>5175</v>
      </c>
      <c r="C3078" s="85" t="s">
        <v>4395</v>
      </c>
      <c r="D3078" s="85" t="s">
        <v>13090</v>
      </c>
      <c r="E3078" s="202" t="s">
        <v>26712</v>
      </c>
      <c r="F3078" s="85" t="s">
        <v>55</v>
      </c>
      <c r="G3078" s="85" t="s">
        <v>15355</v>
      </c>
      <c r="H3078" s="85" t="s">
        <v>20690</v>
      </c>
      <c r="I3078" s="3"/>
      <c r="J3078" s="85" t="s">
        <v>124</v>
      </c>
      <c r="K3078" s="7" t="s">
        <v>125</v>
      </c>
      <c r="L3078" s="3"/>
      <c r="M3078" s="3"/>
      <c r="N3078" s="41" t="s">
        <v>4519</v>
      </c>
      <c r="O3078" s="87">
        <v>163503</v>
      </c>
      <c r="P3078" s="87">
        <v>71056</v>
      </c>
      <c r="Q3078" s="87">
        <v>92447</v>
      </c>
      <c r="R3078" s="87">
        <v>4909</v>
      </c>
      <c r="S3078" s="87"/>
      <c r="T3078" s="87"/>
      <c r="U3078" s="85">
        <v>2012</v>
      </c>
      <c r="V3078" s="3" t="s">
        <v>4519</v>
      </c>
      <c r="W3078" s="3"/>
      <c r="X3078" s="3"/>
      <c r="Y3078" s="3"/>
      <c r="Z3078" s="6">
        <v>26180</v>
      </c>
      <c r="AA3078" s="160"/>
      <c r="AB3078" s="123" t="s">
        <v>4395</v>
      </c>
      <c r="AC3078" s="124"/>
      <c r="AD3078" s="41"/>
      <c r="AE3078" s="83"/>
      <c r="AF3078" s="83"/>
      <c r="AG3078" s="41"/>
      <c r="AH3078" s="41" t="s">
        <v>13744</v>
      </c>
      <c r="AI3078" s="80" t="s">
        <v>18419</v>
      </c>
      <c r="AJ3078" s="80" t="s">
        <v>20305</v>
      </c>
      <c r="AK3078" s="3"/>
      <c r="AL3078" s="85"/>
      <c r="AM3078" s="151" t="s">
        <v>19998</v>
      </c>
      <c r="AN3078" s="15"/>
      <c r="AO3078" s="166"/>
      <c r="AP3078" s="5">
        <f t="shared" ref="AP3078:AP3141" si="49">SUBTOTAL(109,U3078)</f>
        <v>0</v>
      </c>
      <c r="AQ3078" s="16"/>
      <c r="AR3078" s="205">
        <v>1</v>
      </c>
      <c r="AS3078" s="16"/>
      <c r="AT3078" s="16"/>
      <c r="AU3078" s="16"/>
      <c r="AV3078" s="16"/>
      <c r="AW3078" s="16"/>
      <c r="AX3078" s="16"/>
    </row>
    <row r="3079" spans="1:50" customFormat="1" ht="15.75" hidden="1" customHeight="1" x14ac:dyDescent="0.2">
      <c r="A3079" s="7" t="s">
        <v>5176</v>
      </c>
      <c r="B3079" s="3" t="s">
        <v>5177</v>
      </c>
      <c r="C3079" s="85" t="s">
        <v>4395</v>
      </c>
      <c r="D3079" s="85" t="s">
        <v>13090</v>
      </c>
      <c r="E3079" s="202" t="s">
        <v>1800</v>
      </c>
      <c r="F3079" s="85" t="s">
        <v>14</v>
      </c>
      <c r="G3079" s="85" t="s">
        <v>17</v>
      </c>
      <c r="H3079" s="85" t="s">
        <v>20690</v>
      </c>
      <c r="I3079" s="3"/>
      <c r="J3079" s="85" t="s">
        <v>4406</v>
      </c>
      <c r="K3079" s="7" t="s">
        <v>4407</v>
      </c>
      <c r="L3079" s="3"/>
      <c r="M3079" s="3"/>
      <c r="N3079" s="41" t="s">
        <v>13795</v>
      </c>
      <c r="O3079" s="87">
        <v>0</v>
      </c>
      <c r="P3079" s="87">
        <v>0</v>
      </c>
      <c r="Q3079" s="87">
        <v>0</v>
      </c>
      <c r="R3079" s="87">
        <v>0</v>
      </c>
      <c r="S3079" s="87"/>
      <c r="T3079" s="87"/>
      <c r="U3079" s="85" t="s">
        <v>112</v>
      </c>
      <c r="V3079" s="3" t="s">
        <v>112</v>
      </c>
      <c r="W3079" s="3"/>
      <c r="X3079" s="3"/>
      <c r="Y3079" s="3"/>
      <c r="Z3079" s="6">
        <v>216000</v>
      </c>
      <c r="AA3079" s="160"/>
      <c r="AB3079" s="123" t="s">
        <v>4395</v>
      </c>
      <c r="AC3079" s="124"/>
      <c r="AD3079" s="41"/>
      <c r="AE3079" s="83"/>
      <c r="AF3079" s="83"/>
      <c r="AG3079" s="41"/>
      <c r="AH3079" s="41" t="s">
        <v>13745</v>
      </c>
      <c r="AI3079" s="80" t="s">
        <v>18420</v>
      </c>
      <c r="AJ3079" s="80" t="s">
        <v>20306</v>
      </c>
      <c r="AK3079" s="3"/>
      <c r="AL3079" s="85"/>
      <c r="AM3079" s="151" t="s">
        <v>19998</v>
      </c>
      <c r="AN3079" s="15"/>
      <c r="AO3079" s="166"/>
      <c r="AP3079" s="5">
        <f t="shared" si="49"/>
        <v>0</v>
      </c>
      <c r="AQ3079" s="16"/>
      <c r="AR3079" s="205">
        <v>1</v>
      </c>
      <c r="AS3079" s="16"/>
      <c r="AT3079" s="16"/>
      <c r="AU3079" s="16"/>
      <c r="AV3079" s="16"/>
      <c r="AW3079" s="16"/>
      <c r="AX3079" s="16"/>
    </row>
    <row r="3080" spans="1:50" customFormat="1" ht="15.75" hidden="1" customHeight="1" x14ac:dyDescent="0.2">
      <c r="A3080" s="7" t="s">
        <v>5178</v>
      </c>
      <c r="B3080" s="3" t="s">
        <v>5179</v>
      </c>
      <c r="C3080" s="85" t="s">
        <v>4395</v>
      </c>
      <c r="D3080" s="85" t="s">
        <v>13090</v>
      </c>
      <c r="E3080" s="202" t="s">
        <v>26712</v>
      </c>
      <c r="F3080" s="85" t="s">
        <v>40</v>
      </c>
      <c r="G3080" s="85" t="s">
        <v>15356</v>
      </c>
      <c r="H3080" s="85" t="s">
        <v>20690</v>
      </c>
      <c r="I3080" s="3" t="s">
        <v>4434</v>
      </c>
      <c r="J3080" s="85" t="s">
        <v>4435</v>
      </c>
      <c r="K3080" s="7" t="s">
        <v>3838</v>
      </c>
      <c r="L3080" s="3"/>
      <c r="M3080" s="3"/>
      <c r="N3080" s="41" t="s">
        <v>5180</v>
      </c>
      <c r="O3080" s="87">
        <v>354383</v>
      </c>
      <c r="P3080" s="87">
        <v>131182</v>
      </c>
      <c r="Q3080" s="87">
        <v>223201</v>
      </c>
      <c r="R3080" s="87">
        <v>0</v>
      </c>
      <c r="S3080" s="87"/>
      <c r="T3080" s="87"/>
      <c r="U3080" s="85">
        <v>2012</v>
      </c>
      <c r="V3080" s="3" t="s">
        <v>5180</v>
      </c>
      <c r="W3080" s="3"/>
      <c r="X3080" s="3"/>
      <c r="Y3080" s="3"/>
      <c r="Z3080" s="6">
        <v>12859</v>
      </c>
      <c r="AA3080" s="160"/>
      <c r="AB3080" s="123" t="s">
        <v>4395</v>
      </c>
      <c r="AC3080" s="124"/>
      <c r="AD3080" s="41"/>
      <c r="AE3080" s="83"/>
      <c r="AF3080" s="83"/>
      <c r="AG3080" s="41"/>
      <c r="AH3080" s="41" t="s">
        <v>7654</v>
      </c>
      <c r="AI3080" s="80" t="s">
        <v>18421</v>
      </c>
      <c r="AJ3080" s="80" t="s">
        <v>20307</v>
      </c>
      <c r="AK3080" s="3"/>
      <c r="AL3080" s="85"/>
      <c r="AM3080" s="151" t="s">
        <v>19998</v>
      </c>
      <c r="AN3080" s="15"/>
      <c r="AO3080" s="166"/>
      <c r="AP3080" s="5">
        <f t="shared" si="49"/>
        <v>0</v>
      </c>
      <c r="AQ3080" s="16"/>
      <c r="AR3080" s="205">
        <v>1</v>
      </c>
      <c r="AS3080" s="16"/>
      <c r="AT3080" s="16"/>
      <c r="AU3080" s="16"/>
      <c r="AV3080" s="16"/>
      <c r="AW3080" s="16"/>
      <c r="AX3080" s="16"/>
    </row>
    <row r="3081" spans="1:50" customFormat="1" ht="15.75" hidden="1" customHeight="1" x14ac:dyDescent="0.2">
      <c r="A3081" s="7" t="s">
        <v>5181</v>
      </c>
      <c r="B3081" s="3" t="s">
        <v>5182</v>
      </c>
      <c r="C3081" s="85" t="s">
        <v>4395</v>
      </c>
      <c r="D3081" s="85" t="s">
        <v>13090</v>
      </c>
      <c r="E3081" s="202" t="s">
        <v>1800</v>
      </c>
      <c r="F3081" s="85" t="s">
        <v>55</v>
      </c>
      <c r="G3081" s="85" t="s">
        <v>63</v>
      </c>
      <c r="H3081" s="85" t="s">
        <v>20690</v>
      </c>
      <c r="I3081" s="3"/>
      <c r="J3081" s="85" t="s">
        <v>4406</v>
      </c>
      <c r="K3081" s="7" t="s">
        <v>4407</v>
      </c>
      <c r="L3081" s="3"/>
      <c r="M3081" s="3"/>
      <c r="N3081" s="41" t="s">
        <v>4717</v>
      </c>
      <c r="O3081" s="87">
        <v>0</v>
      </c>
      <c r="P3081" s="87">
        <v>0</v>
      </c>
      <c r="Q3081" s="87">
        <v>0</v>
      </c>
      <c r="R3081" s="87">
        <v>0</v>
      </c>
      <c r="S3081" s="87"/>
      <c r="T3081" s="87"/>
      <c r="U3081" s="85" t="s">
        <v>112</v>
      </c>
      <c r="V3081" s="3" t="s">
        <v>112</v>
      </c>
      <c r="W3081" s="3"/>
      <c r="X3081" s="3"/>
      <c r="Y3081" s="3"/>
      <c r="Z3081" s="6">
        <v>32500</v>
      </c>
      <c r="AA3081" s="160"/>
      <c r="AB3081" s="123" t="s">
        <v>4395</v>
      </c>
      <c r="AC3081" s="124"/>
      <c r="AD3081" s="41"/>
      <c r="AE3081" s="83"/>
      <c r="AF3081" s="83"/>
      <c r="AG3081" s="41"/>
      <c r="AH3081" s="41" t="s">
        <v>63</v>
      </c>
      <c r="AI3081" s="80" t="s">
        <v>18422</v>
      </c>
      <c r="AJ3081" s="80" t="s">
        <v>20308</v>
      </c>
      <c r="AK3081" s="3"/>
      <c r="AL3081" s="85"/>
      <c r="AM3081" s="151" t="s">
        <v>19998</v>
      </c>
      <c r="AN3081" s="15"/>
      <c r="AO3081" s="166"/>
      <c r="AP3081" s="5">
        <f t="shared" si="49"/>
        <v>0</v>
      </c>
      <c r="AQ3081" s="16"/>
      <c r="AR3081" s="205">
        <v>1</v>
      </c>
      <c r="AS3081" s="16"/>
      <c r="AT3081" s="16"/>
      <c r="AU3081" s="16"/>
      <c r="AV3081" s="16"/>
      <c r="AW3081" s="16"/>
      <c r="AX3081" s="16"/>
    </row>
    <row r="3082" spans="1:50" customFormat="1" ht="15.75" hidden="1" customHeight="1" x14ac:dyDescent="0.2">
      <c r="A3082" s="7" t="s">
        <v>5183</v>
      </c>
      <c r="B3082" s="3" t="s">
        <v>5184</v>
      </c>
      <c r="C3082" s="85" t="s">
        <v>4395</v>
      </c>
      <c r="D3082" s="85" t="s">
        <v>13090</v>
      </c>
      <c r="E3082" s="202" t="s">
        <v>26712</v>
      </c>
      <c r="F3082" s="85" t="s">
        <v>40</v>
      </c>
      <c r="G3082" s="85" t="s">
        <v>43</v>
      </c>
      <c r="H3082" s="85" t="s">
        <v>20690</v>
      </c>
      <c r="I3082" s="3" t="s">
        <v>4475</v>
      </c>
      <c r="J3082" s="85" t="s">
        <v>4447</v>
      </c>
      <c r="K3082" s="7" t="s">
        <v>5103</v>
      </c>
      <c r="L3082" s="3"/>
      <c r="M3082" s="3"/>
      <c r="N3082" s="41" t="s">
        <v>15734</v>
      </c>
      <c r="O3082" s="87">
        <v>9754</v>
      </c>
      <c r="P3082" s="87">
        <v>9675</v>
      </c>
      <c r="Q3082" s="87">
        <v>79</v>
      </c>
      <c r="R3082" s="87">
        <v>0</v>
      </c>
      <c r="S3082" s="87"/>
      <c r="T3082" s="87"/>
      <c r="U3082" s="85">
        <v>2015</v>
      </c>
      <c r="V3082" s="3" t="s">
        <v>4417</v>
      </c>
      <c r="W3082" s="3"/>
      <c r="X3082" s="3"/>
      <c r="Y3082" s="3"/>
      <c r="Z3082" s="6">
        <v>9865</v>
      </c>
      <c r="AA3082" s="160"/>
      <c r="AB3082" s="123" t="s">
        <v>4395</v>
      </c>
      <c r="AC3082" s="124"/>
      <c r="AD3082" s="41"/>
      <c r="AE3082" s="83"/>
      <c r="AF3082" s="83"/>
      <c r="AG3082" s="41"/>
      <c r="AH3082" s="41" t="s">
        <v>7061</v>
      </c>
      <c r="AI3082" s="80" t="s">
        <v>18423</v>
      </c>
      <c r="AJ3082" s="80" t="s">
        <v>13938</v>
      </c>
      <c r="AK3082" s="3"/>
      <c r="AL3082" s="85" t="s">
        <v>19975</v>
      </c>
      <c r="AM3082" s="151" t="s">
        <v>19998</v>
      </c>
      <c r="AN3082" s="15"/>
      <c r="AO3082" s="166"/>
      <c r="AP3082" s="5">
        <f t="shared" si="49"/>
        <v>0</v>
      </c>
      <c r="AQ3082" s="16"/>
      <c r="AR3082" s="205">
        <v>1</v>
      </c>
      <c r="AS3082" s="16"/>
      <c r="AT3082" s="16"/>
      <c r="AU3082" s="16"/>
      <c r="AV3082" s="16"/>
      <c r="AW3082" s="16"/>
      <c r="AX3082" s="16"/>
    </row>
    <row r="3083" spans="1:50" customFormat="1" ht="15.75" hidden="1" customHeight="1" x14ac:dyDescent="0.2">
      <c r="A3083" s="7" t="s">
        <v>5185</v>
      </c>
      <c r="B3083" s="3" t="s">
        <v>5186</v>
      </c>
      <c r="C3083" s="85" t="s">
        <v>4395</v>
      </c>
      <c r="D3083" s="85" t="s">
        <v>13090</v>
      </c>
      <c r="E3083" s="202" t="s">
        <v>26712</v>
      </c>
      <c r="F3083" s="85" t="s">
        <v>40</v>
      </c>
      <c r="G3083" s="85" t="s">
        <v>41</v>
      </c>
      <c r="H3083" s="85" t="s">
        <v>20690</v>
      </c>
      <c r="I3083" s="3" t="s">
        <v>4421</v>
      </c>
      <c r="J3083" s="85" t="s">
        <v>115</v>
      </c>
      <c r="K3083" s="7" t="s">
        <v>4522</v>
      </c>
      <c r="L3083" s="3"/>
      <c r="M3083" s="3"/>
      <c r="N3083" s="41" t="s">
        <v>5187</v>
      </c>
      <c r="O3083" s="87">
        <v>1070976</v>
      </c>
      <c r="P3083" s="87">
        <v>383432</v>
      </c>
      <c r="Q3083" s="87">
        <v>687544</v>
      </c>
      <c r="R3083" s="87">
        <v>0</v>
      </c>
      <c r="S3083" s="87"/>
      <c r="T3083" s="87"/>
      <c r="U3083" s="85">
        <v>2013</v>
      </c>
      <c r="V3083" s="3" t="s">
        <v>5187</v>
      </c>
      <c r="W3083" s="3"/>
      <c r="X3083" s="3"/>
      <c r="Y3083" s="3"/>
      <c r="Z3083" s="6">
        <v>634419</v>
      </c>
      <c r="AA3083" s="160"/>
      <c r="AB3083" s="123" t="s">
        <v>4395</v>
      </c>
      <c r="AC3083" s="124"/>
      <c r="AD3083" s="41"/>
      <c r="AE3083" s="83"/>
      <c r="AF3083" s="83"/>
      <c r="AG3083" s="41"/>
      <c r="AH3083" s="41" t="s">
        <v>7061</v>
      </c>
      <c r="AI3083" s="80" t="s">
        <v>18424</v>
      </c>
      <c r="AJ3083" s="80" t="s">
        <v>20309</v>
      </c>
      <c r="AK3083" s="3"/>
      <c r="AL3083" s="85"/>
      <c r="AM3083" s="151" t="s">
        <v>19998</v>
      </c>
      <c r="AN3083" s="15"/>
      <c r="AO3083" s="166"/>
      <c r="AP3083" s="5">
        <f t="shared" si="49"/>
        <v>0</v>
      </c>
      <c r="AQ3083" s="16"/>
      <c r="AR3083" s="205">
        <v>1</v>
      </c>
      <c r="AS3083" s="16"/>
      <c r="AT3083" s="16"/>
      <c r="AU3083" s="16"/>
      <c r="AV3083" s="16"/>
      <c r="AW3083" s="16"/>
      <c r="AX3083" s="16"/>
    </row>
    <row r="3084" spans="1:50" customFormat="1" ht="15.75" hidden="1" customHeight="1" x14ac:dyDescent="0.2">
      <c r="A3084" s="7" t="s">
        <v>5188</v>
      </c>
      <c r="B3084" s="3" t="s">
        <v>17257</v>
      </c>
      <c r="C3084" s="85" t="s">
        <v>4395</v>
      </c>
      <c r="D3084" s="85" t="s">
        <v>13090</v>
      </c>
      <c r="E3084" s="202" t="s">
        <v>26712</v>
      </c>
      <c r="F3084" s="85" t="s">
        <v>55</v>
      </c>
      <c r="G3084" s="85" t="s">
        <v>56</v>
      </c>
      <c r="H3084" s="85" t="s">
        <v>20690</v>
      </c>
      <c r="I3084" s="3" t="s">
        <v>4399</v>
      </c>
      <c r="J3084" s="85" t="s">
        <v>4447</v>
      </c>
      <c r="K3084" s="7" t="s">
        <v>4685</v>
      </c>
      <c r="L3084" s="3"/>
      <c r="M3084" s="3"/>
      <c r="N3084" s="41" t="s">
        <v>4402</v>
      </c>
      <c r="O3084" s="87">
        <v>963232</v>
      </c>
      <c r="P3084" s="87">
        <v>0</v>
      </c>
      <c r="Q3084" s="87">
        <v>963232</v>
      </c>
      <c r="R3084" s="87">
        <v>0</v>
      </c>
      <c r="S3084" s="87"/>
      <c r="T3084" s="87"/>
      <c r="U3084" s="85">
        <v>2018</v>
      </c>
      <c r="V3084" s="3" t="s">
        <v>112</v>
      </c>
      <c r="W3084" s="3"/>
      <c r="X3084" s="3"/>
      <c r="Y3084" s="3"/>
      <c r="Z3084" s="6">
        <v>290892</v>
      </c>
      <c r="AA3084" s="160"/>
      <c r="AB3084" s="123" t="s">
        <v>4395</v>
      </c>
      <c r="AC3084" s="124"/>
      <c r="AD3084" s="41"/>
      <c r="AE3084" s="83"/>
      <c r="AF3084" s="83"/>
      <c r="AG3084" s="41"/>
      <c r="AH3084" s="41" t="s">
        <v>56</v>
      </c>
      <c r="AI3084" s="80" t="s">
        <v>18426</v>
      </c>
      <c r="AJ3084" s="80" t="s">
        <v>20310</v>
      </c>
      <c r="AK3084" s="3"/>
      <c r="AL3084" s="85"/>
      <c r="AM3084" s="151" t="s">
        <v>19998</v>
      </c>
      <c r="AN3084" s="15"/>
      <c r="AO3084" s="166"/>
      <c r="AP3084" s="5">
        <f t="shared" si="49"/>
        <v>0</v>
      </c>
      <c r="AQ3084" s="16"/>
      <c r="AR3084" s="205">
        <v>1</v>
      </c>
      <c r="AS3084" s="16"/>
      <c r="AT3084" s="16"/>
      <c r="AU3084" s="16"/>
      <c r="AV3084" s="16"/>
      <c r="AW3084" s="16"/>
      <c r="AX3084" s="16"/>
    </row>
    <row r="3085" spans="1:50" customFormat="1" ht="15.75" hidden="1" customHeight="1" x14ac:dyDescent="0.2">
      <c r="A3085" s="7" t="s">
        <v>5189</v>
      </c>
      <c r="B3085" s="3" t="s">
        <v>5190</v>
      </c>
      <c r="C3085" s="85" t="s">
        <v>4395</v>
      </c>
      <c r="D3085" s="85" t="s">
        <v>13090</v>
      </c>
      <c r="E3085" s="202" t="s">
        <v>26418</v>
      </c>
      <c r="F3085" s="85" t="s">
        <v>55</v>
      </c>
      <c r="G3085" s="85" t="s">
        <v>56</v>
      </c>
      <c r="H3085" s="85" t="s">
        <v>20690</v>
      </c>
      <c r="I3085" s="3" t="s">
        <v>4399</v>
      </c>
      <c r="J3085" s="85" t="s">
        <v>4447</v>
      </c>
      <c r="K3085" s="7" t="s">
        <v>4685</v>
      </c>
      <c r="L3085" s="3"/>
      <c r="M3085" s="3"/>
      <c r="N3085" s="41" t="s">
        <v>4402</v>
      </c>
      <c r="O3085" s="87">
        <v>0</v>
      </c>
      <c r="P3085" s="87">
        <v>0</v>
      </c>
      <c r="Q3085" s="87">
        <v>0</v>
      </c>
      <c r="R3085" s="87">
        <v>0</v>
      </c>
      <c r="S3085" s="87"/>
      <c r="T3085" s="87"/>
      <c r="U3085" s="85" t="s">
        <v>112</v>
      </c>
      <c r="V3085" s="3" t="s">
        <v>112</v>
      </c>
      <c r="W3085" s="3"/>
      <c r="X3085" s="3"/>
      <c r="Y3085" s="3"/>
      <c r="Z3085" s="6">
        <v>581784</v>
      </c>
      <c r="AA3085" s="160"/>
      <c r="AB3085" s="123" t="s">
        <v>4395</v>
      </c>
      <c r="AC3085" s="124"/>
      <c r="AD3085" s="41"/>
      <c r="AE3085" s="83"/>
      <c r="AF3085" s="83"/>
      <c r="AG3085" s="41"/>
      <c r="AH3085" s="41" t="s">
        <v>56</v>
      </c>
      <c r="AI3085" s="80" t="s">
        <v>18427</v>
      </c>
      <c r="AJ3085" s="80" t="s">
        <v>20311</v>
      </c>
      <c r="AK3085" s="3"/>
      <c r="AL3085" s="85"/>
      <c r="AM3085" s="151" t="s">
        <v>19998</v>
      </c>
      <c r="AN3085" s="15"/>
      <c r="AO3085" s="166"/>
      <c r="AP3085" s="5">
        <f t="shared" si="49"/>
        <v>0</v>
      </c>
      <c r="AQ3085" s="16"/>
      <c r="AR3085" s="205">
        <v>1</v>
      </c>
      <c r="AS3085" s="16"/>
      <c r="AT3085" s="16"/>
      <c r="AU3085" s="16"/>
      <c r="AV3085" s="16"/>
      <c r="AW3085" s="16"/>
      <c r="AX3085" s="16"/>
    </row>
    <row r="3086" spans="1:50" customFormat="1" ht="15.75" hidden="1" customHeight="1" x14ac:dyDescent="0.2">
      <c r="A3086" s="7" t="s">
        <v>5191</v>
      </c>
      <c r="B3086" s="3" t="s">
        <v>5192</v>
      </c>
      <c r="C3086" s="85" t="s">
        <v>4395</v>
      </c>
      <c r="D3086" s="85" t="s">
        <v>13090</v>
      </c>
      <c r="E3086" s="202" t="s">
        <v>26418</v>
      </c>
      <c r="F3086" s="85" t="s">
        <v>55</v>
      </c>
      <c r="G3086" s="85" t="s">
        <v>56</v>
      </c>
      <c r="H3086" s="85" t="s">
        <v>20690</v>
      </c>
      <c r="I3086" s="3" t="s">
        <v>4399</v>
      </c>
      <c r="J3086" s="85" t="s">
        <v>4447</v>
      </c>
      <c r="K3086" s="7" t="s">
        <v>4685</v>
      </c>
      <c r="L3086" s="3"/>
      <c r="M3086" s="3"/>
      <c r="N3086" s="41" t="s">
        <v>4402</v>
      </c>
      <c r="O3086" s="87">
        <v>0</v>
      </c>
      <c r="P3086" s="87">
        <v>0</v>
      </c>
      <c r="Q3086" s="87">
        <v>0</v>
      </c>
      <c r="R3086" s="87">
        <v>0</v>
      </c>
      <c r="S3086" s="87"/>
      <c r="T3086" s="87"/>
      <c r="U3086" s="85" t="s">
        <v>112</v>
      </c>
      <c r="V3086" s="3" t="s">
        <v>112</v>
      </c>
      <c r="W3086" s="3"/>
      <c r="X3086" s="3"/>
      <c r="Y3086" s="3"/>
      <c r="Z3086" s="6">
        <v>581784</v>
      </c>
      <c r="AA3086" s="160"/>
      <c r="AB3086" s="123" t="s">
        <v>4395</v>
      </c>
      <c r="AC3086" s="124"/>
      <c r="AD3086" s="41"/>
      <c r="AE3086" s="83"/>
      <c r="AF3086" s="83"/>
      <c r="AG3086" s="41"/>
      <c r="AH3086" s="41" t="s">
        <v>56</v>
      </c>
      <c r="AI3086" s="80" t="s">
        <v>18428</v>
      </c>
      <c r="AJ3086" s="80" t="s">
        <v>20312</v>
      </c>
      <c r="AK3086" s="3"/>
      <c r="AL3086" s="85"/>
      <c r="AM3086" s="151" t="s">
        <v>19998</v>
      </c>
      <c r="AN3086" s="15"/>
      <c r="AO3086" s="166"/>
      <c r="AP3086" s="5">
        <f t="shared" si="49"/>
        <v>0</v>
      </c>
      <c r="AQ3086" s="16"/>
      <c r="AR3086" s="205">
        <v>1</v>
      </c>
      <c r="AS3086" s="16"/>
      <c r="AT3086" s="16"/>
      <c r="AU3086" s="16"/>
      <c r="AV3086" s="16"/>
      <c r="AW3086" s="16"/>
      <c r="AX3086" s="16"/>
    </row>
    <row r="3087" spans="1:50" customFormat="1" ht="15.75" hidden="1" customHeight="1" x14ac:dyDescent="0.2">
      <c r="A3087" s="7" t="s">
        <v>5193</v>
      </c>
      <c r="B3087" s="3" t="s">
        <v>5194</v>
      </c>
      <c r="C3087" s="85" t="s">
        <v>4395</v>
      </c>
      <c r="D3087" s="85" t="s">
        <v>13090</v>
      </c>
      <c r="E3087" s="202" t="s">
        <v>26712</v>
      </c>
      <c r="F3087" s="85" t="s">
        <v>55</v>
      </c>
      <c r="G3087" s="85" t="s">
        <v>57</v>
      </c>
      <c r="H3087" s="85" t="s">
        <v>20690</v>
      </c>
      <c r="I3087" s="3" t="s">
        <v>4399</v>
      </c>
      <c r="J3087" s="85" t="s">
        <v>4447</v>
      </c>
      <c r="K3087" s="7" t="s">
        <v>4601</v>
      </c>
      <c r="L3087" s="3"/>
      <c r="M3087" s="3"/>
      <c r="N3087" s="41" t="s">
        <v>4402</v>
      </c>
      <c r="O3087" s="87">
        <v>20455</v>
      </c>
      <c r="P3087" s="87">
        <v>0</v>
      </c>
      <c r="Q3087" s="87">
        <v>20455</v>
      </c>
      <c r="R3087" s="87">
        <v>0</v>
      </c>
      <c r="S3087" s="87"/>
      <c r="T3087" s="87"/>
      <c r="U3087" s="85">
        <v>2013</v>
      </c>
      <c r="V3087" s="3" t="s">
        <v>112</v>
      </c>
      <c r="W3087" s="3"/>
      <c r="X3087" s="3"/>
      <c r="Y3087" s="3"/>
      <c r="Z3087" s="6">
        <v>8012</v>
      </c>
      <c r="AA3087" s="160"/>
      <c r="AB3087" s="123" t="s">
        <v>4395</v>
      </c>
      <c r="AC3087" s="124"/>
      <c r="AD3087" s="41"/>
      <c r="AE3087" s="83"/>
      <c r="AF3087" s="83"/>
      <c r="AG3087" s="41"/>
      <c r="AH3087" s="41" t="s">
        <v>13741</v>
      </c>
      <c r="AI3087" s="80" t="s">
        <v>18429</v>
      </c>
      <c r="AJ3087" s="80" t="s">
        <v>20313</v>
      </c>
      <c r="AK3087" s="3"/>
      <c r="AL3087" s="85"/>
      <c r="AM3087" s="151" t="s">
        <v>19998</v>
      </c>
      <c r="AN3087" s="15"/>
      <c r="AO3087" s="166"/>
      <c r="AP3087" s="5">
        <f t="shared" si="49"/>
        <v>0</v>
      </c>
      <c r="AQ3087" s="16"/>
      <c r="AR3087" s="205">
        <v>1</v>
      </c>
      <c r="AS3087" s="16"/>
      <c r="AT3087" s="16"/>
      <c r="AU3087" s="16"/>
      <c r="AV3087" s="16"/>
      <c r="AW3087" s="16"/>
      <c r="AX3087" s="16"/>
    </row>
    <row r="3088" spans="1:50" customFormat="1" ht="15.75" hidden="1" customHeight="1" x14ac:dyDescent="0.2">
      <c r="A3088" s="7" t="s">
        <v>5195</v>
      </c>
      <c r="B3088" s="3" t="s">
        <v>5196</v>
      </c>
      <c r="C3088" s="85" t="s">
        <v>4395</v>
      </c>
      <c r="D3088" s="85" t="s">
        <v>13090</v>
      </c>
      <c r="E3088" s="202" t="s">
        <v>26418</v>
      </c>
      <c r="F3088" s="85" t="s">
        <v>40</v>
      </c>
      <c r="G3088" s="85" t="s">
        <v>41</v>
      </c>
      <c r="H3088" s="85" t="s">
        <v>20690</v>
      </c>
      <c r="I3088" s="3" t="s">
        <v>4421</v>
      </c>
      <c r="J3088" s="85" t="s">
        <v>115</v>
      </c>
      <c r="K3088" s="7" t="s">
        <v>4522</v>
      </c>
      <c r="L3088" s="3"/>
      <c r="M3088" s="3"/>
      <c r="N3088" s="41" t="s">
        <v>5187</v>
      </c>
      <c r="O3088" s="87">
        <v>0</v>
      </c>
      <c r="P3088" s="87">
        <v>0</v>
      </c>
      <c r="Q3088" s="87">
        <v>0</v>
      </c>
      <c r="R3088" s="87">
        <v>0</v>
      </c>
      <c r="S3088" s="87"/>
      <c r="T3088" s="87"/>
      <c r="U3088" s="85" t="s">
        <v>112</v>
      </c>
      <c r="V3088" s="3" t="s">
        <v>112</v>
      </c>
      <c r="W3088" s="3"/>
      <c r="X3088" s="3"/>
      <c r="Y3088" s="3"/>
      <c r="Z3088" s="6">
        <v>0</v>
      </c>
      <c r="AA3088" s="160"/>
      <c r="AB3088" s="123" t="s">
        <v>4395</v>
      </c>
      <c r="AC3088" s="124"/>
      <c r="AD3088" s="41"/>
      <c r="AE3088" s="83"/>
      <c r="AF3088" s="83"/>
      <c r="AG3088" s="41"/>
      <c r="AH3088" s="41" t="s">
        <v>7061</v>
      </c>
      <c r="AI3088" s="80" t="s">
        <v>18430</v>
      </c>
      <c r="AJ3088" s="80" t="s">
        <v>20314</v>
      </c>
      <c r="AK3088" s="3"/>
      <c r="AL3088" s="85"/>
      <c r="AM3088" s="151" t="s">
        <v>19998</v>
      </c>
      <c r="AN3088" s="15"/>
      <c r="AO3088" s="166"/>
      <c r="AP3088" s="5">
        <f t="shared" si="49"/>
        <v>0</v>
      </c>
      <c r="AQ3088" s="16"/>
      <c r="AR3088" s="205">
        <v>1</v>
      </c>
      <c r="AS3088" s="16"/>
      <c r="AT3088" s="16"/>
      <c r="AU3088" s="16"/>
      <c r="AV3088" s="16"/>
      <c r="AW3088" s="16"/>
      <c r="AX3088" s="16"/>
    </row>
    <row r="3089" spans="1:50" customFormat="1" ht="15.75" hidden="1" customHeight="1" x14ac:dyDescent="0.2">
      <c r="A3089" s="7" t="s">
        <v>5197</v>
      </c>
      <c r="B3089" s="3" t="s">
        <v>5198</v>
      </c>
      <c r="C3089" s="85" t="s">
        <v>4395</v>
      </c>
      <c r="D3089" s="85" t="s">
        <v>13090</v>
      </c>
      <c r="E3089" s="202" t="s">
        <v>26712</v>
      </c>
      <c r="F3089" s="85" t="s">
        <v>40</v>
      </c>
      <c r="G3089" s="85" t="s">
        <v>43</v>
      </c>
      <c r="H3089" s="85" t="s">
        <v>20690</v>
      </c>
      <c r="I3089" s="3" t="s">
        <v>4475</v>
      </c>
      <c r="J3089" s="85" t="s">
        <v>4447</v>
      </c>
      <c r="K3089" s="7" t="s">
        <v>5103</v>
      </c>
      <c r="L3089" s="3"/>
      <c r="M3089" s="3"/>
      <c r="N3089" s="41" t="s">
        <v>15734</v>
      </c>
      <c r="O3089" s="87">
        <v>11117</v>
      </c>
      <c r="P3089" s="87">
        <v>10370</v>
      </c>
      <c r="Q3089" s="87">
        <v>747</v>
      </c>
      <c r="R3089" s="87">
        <v>0</v>
      </c>
      <c r="S3089" s="87"/>
      <c r="T3089" s="87"/>
      <c r="U3089" s="85">
        <v>2015</v>
      </c>
      <c r="V3089" s="3" t="s">
        <v>4417</v>
      </c>
      <c r="W3089" s="3"/>
      <c r="X3089" s="3"/>
      <c r="Y3089" s="3"/>
      <c r="Z3089" s="6">
        <v>9705</v>
      </c>
      <c r="AA3089" s="160"/>
      <c r="AB3089" s="123" t="s">
        <v>4395</v>
      </c>
      <c r="AC3089" s="124"/>
      <c r="AD3089" s="41"/>
      <c r="AE3089" s="83"/>
      <c r="AF3089" s="83"/>
      <c r="AG3089" s="41"/>
      <c r="AH3089" s="41" t="s">
        <v>7061</v>
      </c>
      <c r="AI3089" s="80" t="s">
        <v>18431</v>
      </c>
      <c r="AJ3089" s="80" t="s">
        <v>20315</v>
      </c>
      <c r="AK3089" s="3"/>
      <c r="AL3089" s="85" t="s">
        <v>19975</v>
      </c>
      <c r="AM3089" s="151" t="s">
        <v>19998</v>
      </c>
      <c r="AN3089" s="15"/>
      <c r="AO3089" s="166"/>
      <c r="AP3089" s="5">
        <f t="shared" si="49"/>
        <v>0</v>
      </c>
      <c r="AQ3089" s="16"/>
      <c r="AR3089" s="205">
        <v>1</v>
      </c>
      <c r="AS3089" s="16"/>
      <c r="AT3089" s="16"/>
      <c r="AU3089" s="16"/>
      <c r="AV3089" s="16"/>
      <c r="AW3089" s="16"/>
      <c r="AX3089" s="16"/>
    </row>
    <row r="3090" spans="1:50" customFormat="1" ht="15.75" hidden="1" customHeight="1" x14ac:dyDescent="0.2">
      <c r="A3090" s="7" t="s">
        <v>5199</v>
      </c>
      <c r="B3090" s="3" t="s">
        <v>5200</v>
      </c>
      <c r="C3090" s="85" t="s">
        <v>4395</v>
      </c>
      <c r="D3090" s="85" t="s">
        <v>13090</v>
      </c>
      <c r="E3090" s="202" t="s">
        <v>26712</v>
      </c>
      <c r="F3090" s="85" t="s">
        <v>40</v>
      </c>
      <c r="G3090" s="85" t="s">
        <v>43</v>
      </c>
      <c r="H3090" s="85" t="s">
        <v>20690</v>
      </c>
      <c r="I3090" s="3" t="s">
        <v>4475</v>
      </c>
      <c r="J3090" s="85" t="s">
        <v>4447</v>
      </c>
      <c r="K3090" s="7" t="s">
        <v>5103</v>
      </c>
      <c r="L3090" s="3"/>
      <c r="M3090" s="3"/>
      <c r="N3090" s="41" t="s">
        <v>5201</v>
      </c>
      <c r="O3090" s="87">
        <v>14780</v>
      </c>
      <c r="P3090" s="87">
        <v>12468</v>
      </c>
      <c r="Q3090" s="87">
        <v>2312</v>
      </c>
      <c r="R3090" s="87">
        <v>0</v>
      </c>
      <c r="S3090" s="87"/>
      <c r="T3090" s="87"/>
      <c r="U3090" s="85">
        <v>2015</v>
      </c>
      <c r="V3090" s="3" t="s">
        <v>5201</v>
      </c>
      <c r="W3090" s="3"/>
      <c r="X3090" s="3"/>
      <c r="Y3090" s="3"/>
      <c r="Z3090" s="6">
        <v>10000</v>
      </c>
      <c r="AA3090" s="160"/>
      <c r="AB3090" s="123" t="s">
        <v>4395</v>
      </c>
      <c r="AC3090" s="124"/>
      <c r="AD3090" s="41"/>
      <c r="AE3090" s="83"/>
      <c r="AF3090" s="83"/>
      <c r="AG3090" s="41"/>
      <c r="AH3090" s="41" t="s">
        <v>7061</v>
      </c>
      <c r="AI3090" s="80" t="s">
        <v>18432</v>
      </c>
      <c r="AJ3090" s="80" t="s">
        <v>13939</v>
      </c>
      <c r="AK3090" s="3"/>
      <c r="AL3090" s="85"/>
      <c r="AM3090" s="151" t="s">
        <v>19998</v>
      </c>
      <c r="AN3090" s="15"/>
      <c r="AO3090" s="166"/>
      <c r="AP3090" s="5">
        <f t="shared" si="49"/>
        <v>0</v>
      </c>
      <c r="AQ3090" s="16"/>
      <c r="AR3090" s="205">
        <v>1</v>
      </c>
      <c r="AS3090" s="16"/>
      <c r="AT3090" s="16"/>
      <c r="AU3090" s="16"/>
      <c r="AV3090" s="16"/>
      <c r="AW3090" s="16"/>
      <c r="AX3090" s="16"/>
    </row>
    <row r="3091" spans="1:50" customFormat="1" ht="15.75" hidden="1" customHeight="1" x14ac:dyDescent="0.2">
      <c r="A3091" s="7" t="s">
        <v>5202</v>
      </c>
      <c r="B3091" s="3" t="s">
        <v>5203</v>
      </c>
      <c r="C3091" s="85" t="s">
        <v>4395</v>
      </c>
      <c r="D3091" s="85" t="s">
        <v>13090</v>
      </c>
      <c r="E3091" s="202" t="s">
        <v>26712</v>
      </c>
      <c r="F3091" s="85" t="s">
        <v>25110</v>
      </c>
      <c r="G3091" s="85" t="s">
        <v>54</v>
      </c>
      <c r="H3091" s="85" t="s">
        <v>20690</v>
      </c>
      <c r="I3091" s="3" t="s">
        <v>5204</v>
      </c>
      <c r="J3091" s="85" t="s">
        <v>4400</v>
      </c>
      <c r="K3091" s="7" t="s">
        <v>4422</v>
      </c>
      <c r="L3091" s="3"/>
      <c r="M3091" s="3"/>
      <c r="N3091" s="41" t="s">
        <v>5205</v>
      </c>
      <c r="O3091" s="87">
        <v>66435</v>
      </c>
      <c r="P3091" s="87">
        <v>66197</v>
      </c>
      <c r="Q3091" s="87">
        <v>238</v>
      </c>
      <c r="R3091" s="87">
        <v>0</v>
      </c>
      <c r="S3091" s="87"/>
      <c r="T3091" s="87"/>
      <c r="U3091" s="85">
        <v>2012</v>
      </c>
      <c r="V3091" s="3" t="s">
        <v>5205</v>
      </c>
      <c r="W3091" s="3"/>
      <c r="X3091" s="3"/>
      <c r="Y3091" s="3"/>
      <c r="Z3091" s="6">
        <v>35665</v>
      </c>
      <c r="AA3091" s="160"/>
      <c r="AB3091" s="123" t="s">
        <v>4395</v>
      </c>
      <c r="AC3091" s="124"/>
      <c r="AD3091" s="41"/>
      <c r="AE3091" s="83"/>
      <c r="AF3091" s="83"/>
      <c r="AG3091" s="41"/>
      <c r="AH3091" s="41" t="s">
        <v>13751</v>
      </c>
      <c r="AI3091" s="80" t="s">
        <v>18433</v>
      </c>
      <c r="AJ3091" s="80" t="s">
        <v>20316</v>
      </c>
      <c r="AK3091" s="3"/>
      <c r="AL3091" s="85"/>
      <c r="AM3091" s="151" t="s">
        <v>19998</v>
      </c>
      <c r="AN3091" s="15"/>
      <c r="AO3091" s="166"/>
      <c r="AP3091" s="5">
        <f t="shared" si="49"/>
        <v>0</v>
      </c>
      <c r="AQ3091" s="16"/>
      <c r="AR3091" s="205">
        <v>1</v>
      </c>
      <c r="AS3091" s="16"/>
      <c r="AT3091" s="16"/>
      <c r="AU3091" s="16"/>
      <c r="AV3091" s="16"/>
      <c r="AW3091" s="16"/>
      <c r="AX3091" s="16"/>
    </row>
    <row r="3092" spans="1:50" customFormat="1" ht="15.75" hidden="1" customHeight="1" x14ac:dyDescent="0.2">
      <c r="A3092" s="7" t="s">
        <v>5206</v>
      </c>
      <c r="B3092" s="3" t="s">
        <v>5207</v>
      </c>
      <c r="C3092" s="85" t="s">
        <v>4395</v>
      </c>
      <c r="D3092" s="85" t="s">
        <v>13090</v>
      </c>
      <c r="E3092" s="202" t="s">
        <v>26712</v>
      </c>
      <c r="F3092" s="85" t="s">
        <v>40</v>
      </c>
      <c r="G3092" s="85" t="s">
        <v>43</v>
      </c>
      <c r="H3092" s="85" t="s">
        <v>20690</v>
      </c>
      <c r="I3092" s="3" t="s">
        <v>4421</v>
      </c>
      <c r="J3092" s="85" t="s">
        <v>115</v>
      </c>
      <c r="K3092" s="7" t="s">
        <v>437</v>
      </c>
      <c r="L3092" s="3"/>
      <c r="M3092" s="3"/>
      <c r="N3092" s="41" t="s">
        <v>4923</v>
      </c>
      <c r="O3092" s="87">
        <v>174759</v>
      </c>
      <c r="P3092" s="87">
        <v>9701</v>
      </c>
      <c r="Q3092" s="87">
        <v>165058</v>
      </c>
      <c r="R3092" s="87">
        <v>0</v>
      </c>
      <c r="S3092" s="87"/>
      <c r="T3092" s="87"/>
      <c r="U3092" s="85">
        <v>2013</v>
      </c>
      <c r="V3092" s="3" t="s">
        <v>4923</v>
      </c>
      <c r="W3092" s="3"/>
      <c r="X3092" s="3"/>
      <c r="Y3092" s="3"/>
      <c r="Z3092" s="6">
        <v>10000</v>
      </c>
      <c r="AA3092" s="160"/>
      <c r="AB3092" s="123" t="s">
        <v>4395</v>
      </c>
      <c r="AC3092" s="124"/>
      <c r="AD3092" s="41"/>
      <c r="AE3092" s="83"/>
      <c r="AF3092" s="83"/>
      <c r="AG3092" s="41"/>
      <c r="AH3092" s="41" t="s">
        <v>7061</v>
      </c>
      <c r="AI3092" s="80" t="s">
        <v>18434</v>
      </c>
      <c r="AJ3092" s="80" t="s">
        <v>20317</v>
      </c>
      <c r="AK3092" s="3"/>
      <c r="AL3092" s="85"/>
      <c r="AM3092" s="151" t="s">
        <v>19998</v>
      </c>
      <c r="AN3092" s="15"/>
      <c r="AO3092" s="166"/>
      <c r="AP3092" s="5">
        <f t="shared" si="49"/>
        <v>0</v>
      </c>
      <c r="AQ3092" s="16"/>
      <c r="AR3092" s="205">
        <v>1</v>
      </c>
      <c r="AS3092" s="16"/>
      <c r="AT3092" s="16"/>
      <c r="AU3092" s="16"/>
      <c r="AV3092" s="16"/>
      <c r="AW3092" s="16"/>
      <c r="AX3092" s="16"/>
    </row>
    <row r="3093" spans="1:50" customFormat="1" ht="15.75" hidden="1" customHeight="1" x14ac:dyDescent="0.2">
      <c r="A3093" s="7" t="s">
        <v>5208</v>
      </c>
      <c r="B3093" s="3" t="s">
        <v>5209</v>
      </c>
      <c r="C3093" s="85" t="s">
        <v>4395</v>
      </c>
      <c r="D3093" s="85" t="s">
        <v>13090</v>
      </c>
      <c r="E3093" s="202" t="s">
        <v>26712</v>
      </c>
      <c r="F3093" s="85" t="s">
        <v>40</v>
      </c>
      <c r="G3093" s="85" t="s">
        <v>43</v>
      </c>
      <c r="H3093" s="85" t="s">
        <v>20690</v>
      </c>
      <c r="I3093" s="3" t="s">
        <v>4421</v>
      </c>
      <c r="J3093" s="85" t="s">
        <v>115</v>
      </c>
      <c r="K3093" s="7" t="s">
        <v>437</v>
      </c>
      <c r="L3093" s="3"/>
      <c r="M3093" s="3"/>
      <c r="N3093" s="41" t="s">
        <v>4923</v>
      </c>
      <c r="O3093" s="87">
        <v>9525</v>
      </c>
      <c r="P3093" s="87">
        <v>9525</v>
      </c>
      <c r="Q3093" s="87">
        <v>0</v>
      </c>
      <c r="R3093" s="87">
        <v>0</v>
      </c>
      <c r="S3093" s="87"/>
      <c r="T3093" s="87"/>
      <c r="U3093" s="85">
        <v>2013</v>
      </c>
      <c r="V3093" s="3" t="s">
        <v>4923</v>
      </c>
      <c r="W3093" s="3"/>
      <c r="X3093" s="3"/>
      <c r="Y3093" s="3"/>
      <c r="Z3093" s="6">
        <v>10000</v>
      </c>
      <c r="AA3093" s="160"/>
      <c r="AB3093" s="123" t="s">
        <v>4395</v>
      </c>
      <c r="AC3093" s="124"/>
      <c r="AD3093" s="41"/>
      <c r="AE3093" s="83"/>
      <c r="AF3093" s="83"/>
      <c r="AG3093" s="41"/>
      <c r="AH3093" s="41" t="s">
        <v>7061</v>
      </c>
      <c r="AI3093" s="80" t="s">
        <v>18435</v>
      </c>
      <c r="AJ3093" s="80" t="s">
        <v>20318</v>
      </c>
      <c r="AK3093" s="3"/>
      <c r="AL3093" s="85"/>
      <c r="AM3093" s="151" t="s">
        <v>19998</v>
      </c>
      <c r="AN3093" s="15"/>
      <c r="AO3093" s="166"/>
      <c r="AP3093" s="5">
        <f t="shared" si="49"/>
        <v>0</v>
      </c>
      <c r="AQ3093" s="16"/>
      <c r="AR3093" s="205">
        <v>1</v>
      </c>
      <c r="AS3093" s="16"/>
      <c r="AT3093" s="16"/>
      <c r="AU3093" s="16"/>
      <c r="AV3093" s="16"/>
      <c r="AW3093" s="16"/>
      <c r="AX3093" s="16"/>
    </row>
    <row r="3094" spans="1:50" customFormat="1" ht="15.75" hidden="1" customHeight="1" x14ac:dyDescent="0.2">
      <c r="A3094" s="7" t="s">
        <v>5210</v>
      </c>
      <c r="B3094" s="3" t="s">
        <v>5211</v>
      </c>
      <c r="C3094" s="85" t="s">
        <v>4395</v>
      </c>
      <c r="D3094" s="85" t="s">
        <v>13090</v>
      </c>
      <c r="E3094" s="202" t="s">
        <v>26418</v>
      </c>
      <c r="F3094" s="85" t="s">
        <v>40</v>
      </c>
      <c r="G3094" s="85" t="s">
        <v>15356</v>
      </c>
      <c r="H3094" s="85" t="s">
        <v>20690</v>
      </c>
      <c r="I3094" s="3" t="s">
        <v>4558</v>
      </c>
      <c r="J3094" s="85" t="s">
        <v>4400</v>
      </c>
      <c r="K3094" s="7" t="s">
        <v>4422</v>
      </c>
      <c r="L3094" s="3"/>
      <c r="M3094" s="3"/>
      <c r="N3094" s="41" t="s">
        <v>5487</v>
      </c>
      <c r="O3094" s="87">
        <v>0</v>
      </c>
      <c r="P3094" s="87">
        <v>0</v>
      </c>
      <c r="Q3094" s="87">
        <v>0</v>
      </c>
      <c r="R3094" s="87">
        <v>0</v>
      </c>
      <c r="S3094" s="87"/>
      <c r="T3094" s="87"/>
      <c r="U3094" s="85" t="s">
        <v>112</v>
      </c>
      <c r="V3094" s="3" t="s">
        <v>112</v>
      </c>
      <c r="W3094" s="3"/>
      <c r="X3094" s="3"/>
      <c r="Y3094" s="3"/>
      <c r="Z3094" s="6">
        <v>48501</v>
      </c>
      <c r="AA3094" s="160"/>
      <c r="AB3094" s="123" t="s">
        <v>4395</v>
      </c>
      <c r="AC3094" s="124"/>
      <c r="AD3094" s="41"/>
      <c r="AE3094" s="83"/>
      <c r="AF3094" s="83"/>
      <c r="AG3094" s="41"/>
      <c r="AH3094" s="41" t="s">
        <v>7654</v>
      </c>
      <c r="AI3094" s="80" t="s">
        <v>18436</v>
      </c>
      <c r="AJ3094" s="80" t="s">
        <v>20319</v>
      </c>
      <c r="AK3094" s="3"/>
      <c r="AL3094" s="85"/>
      <c r="AM3094" s="151" t="s">
        <v>19998</v>
      </c>
      <c r="AN3094" s="15"/>
      <c r="AO3094" s="166"/>
      <c r="AP3094" s="5">
        <f t="shared" si="49"/>
        <v>0</v>
      </c>
      <c r="AQ3094" s="16"/>
      <c r="AR3094" s="205">
        <v>1</v>
      </c>
      <c r="AS3094" s="16"/>
      <c r="AT3094" s="16"/>
      <c r="AU3094" s="16"/>
      <c r="AV3094" s="16"/>
      <c r="AW3094" s="16"/>
      <c r="AX3094" s="16"/>
    </row>
    <row r="3095" spans="1:50" customFormat="1" ht="15.75" hidden="1" customHeight="1" x14ac:dyDescent="0.2">
      <c r="A3095" s="7" t="s">
        <v>5212</v>
      </c>
      <c r="B3095" s="3" t="s">
        <v>5213</v>
      </c>
      <c r="C3095" s="85" t="s">
        <v>4395</v>
      </c>
      <c r="D3095" s="85" t="s">
        <v>13090</v>
      </c>
      <c r="E3095" s="202" t="s">
        <v>26712</v>
      </c>
      <c r="F3095" s="85" t="s">
        <v>55</v>
      </c>
      <c r="G3095" s="85" t="s">
        <v>59</v>
      </c>
      <c r="H3095" s="85" t="s">
        <v>20690</v>
      </c>
      <c r="I3095" s="3" t="s">
        <v>4405</v>
      </c>
      <c r="J3095" s="85" t="s">
        <v>4400</v>
      </c>
      <c r="K3095" s="7" t="s">
        <v>4422</v>
      </c>
      <c r="L3095" s="3"/>
      <c r="M3095" s="3"/>
      <c r="N3095" s="41" t="s">
        <v>5139</v>
      </c>
      <c r="O3095" s="87">
        <v>2343</v>
      </c>
      <c r="P3095" s="87">
        <v>175</v>
      </c>
      <c r="Q3095" s="87">
        <v>2168</v>
      </c>
      <c r="R3095" s="87">
        <v>0</v>
      </c>
      <c r="S3095" s="87"/>
      <c r="T3095" s="87"/>
      <c r="U3095" s="85">
        <v>2011</v>
      </c>
      <c r="V3095" s="3" t="s">
        <v>5139</v>
      </c>
      <c r="W3095" s="3"/>
      <c r="X3095" s="3"/>
      <c r="Y3095" s="3"/>
      <c r="Z3095" s="6">
        <v>8770</v>
      </c>
      <c r="AA3095" s="160"/>
      <c r="AB3095" s="123" t="s">
        <v>4395</v>
      </c>
      <c r="AC3095" s="124"/>
      <c r="AD3095" s="41"/>
      <c r="AE3095" s="83"/>
      <c r="AF3095" s="83"/>
      <c r="AG3095" s="41"/>
      <c r="AH3095" s="41" t="s">
        <v>7514</v>
      </c>
      <c r="AI3095" s="80" t="s">
        <v>18437</v>
      </c>
      <c r="AJ3095" s="80" t="s">
        <v>13442</v>
      </c>
      <c r="AK3095" s="3"/>
      <c r="AL3095" s="85"/>
      <c r="AM3095" s="151" t="s">
        <v>19998</v>
      </c>
      <c r="AN3095" s="15"/>
      <c r="AO3095" s="166"/>
      <c r="AP3095" s="5">
        <f t="shared" si="49"/>
        <v>0</v>
      </c>
      <c r="AQ3095" s="16"/>
      <c r="AR3095" s="205">
        <v>1</v>
      </c>
      <c r="AS3095" s="16"/>
      <c r="AT3095" s="16"/>
      <c r="AU3095" s="16"/>
      <c r="AV3095" s="16"/>
      <c r="AW3095" s="16"/>
      <c r="AX3095" s="16"/>
    </row>
    <row r="3096" spans="1:50" customFormat="1" ht="15.75" hidden="1" customHeight="1" x14ac:dyDescent="0.2">
      <c r="A3096" s="7" t="s">
        <v>5214</v>
      </c>
      <c r="B3096" s="3" t="s">
        <v>5215</v>
      </c>
      <c r="C3096" s="85" t="s">
        <v>4395</v>
      </c>
      <c r="D3096" s="85" t="s">
        <v>13090</v>
      </c>
      <c r="E3096" s="202" t="s">
        <v>26712</v>
      </c>
      <c r="F3096" s="85" t="s">
        <v>55</v>
      </c>
      <c r="G3096" s="85" t="s">
        <v>59</v>
      </c>
      <c r="H3096" s="85" t="s">
        <v>20690</v>
      </c>
      <c r="I3096" s="3" t="s">
        <v>4405</v>
      </c>
      <c r="J3096" s="85" t="s">
        <v>4400</v>
      </c>
      <c r="K3096" s="7" t="s">
        <v>4422</v>
      </c>
      <c r="L3096" s="3"/>
      <c r="M3096" s="3"/>
      <c r="N3096" s="41" t="s">
        <v>5139</v>
      </c>
      <c r="O3096" s="87">
        <v>2533</v>
      </c>
      <c r="P3096" s="87">
        <v>85</v>
      </c>
      <c r="Q3096" s="87">
        <v>2448</v>
      </c>
      <c r="R3096" s="87">
        <v>0</v>
      </c>
      <c r="S3096" s="87"/>
      <c r="T3096" s="87"/>
      <c r="U3096" s="85">
        <v>2011</v>
      </c>
      <c r="V3096" s="3" t="s">
        <v>5139</v>
      </c>
      <c r="W3096" s="3"/>
      <c r="X3096" s="3"/>
      <c r="Y3096" s="3"/>
      <c r="Z3096" s="6">
        <v>11567</v>
      </c>
      <c r="AA3096" s="160"/>
      <c r="AB3096" s="123" t="s">
        <v>4395</v>
      </c>
      <c r="AC3096" s="124"/>
      <c r="AD3096" s="41"/>
      <c r="AE3096" s="83"/>
      <c r="AF3096" s="83"/>
      <c r="AG3096" s="41"/>
      <c r="AH3096" s="41" t="s">
        <v>7514</v>
      </c>
      <c r="AI3096" s="80" t="s">
        <v>18438</v>
      </c>
      <c r="AJ3096" s="80" t="s">
        <v>13443</v>
      </c>
      <c r="AK3096" s="3"/>
      <c r="AL3096" s="85"/>
      <c r="AM3096" s="151" t="s">
        <v>19998</v>
      </c>
      <c r="AN3096" s="15"/>
      <c r="AO3096" s="166"/>
      <c r="AP3096" s="5">
        <f t="shared" si="49"/>
        <v>0</v>
      </c>
      <c r="AQ3096" s="16"/>
      <c r="AR3096" s="205">
        <v>1</v>
      </c>
      <c r="AS3096" s="16"/>
      <c r="AT3096" s="16"/>
      <c r="AU3096" s="16"/>
      <c r="AV3096" s="16"/>
      <c r="AW3096" s="16"/>
      <c r="AX3096" s="16"/>
    </row>
    <row r="3097" spans="1:50" customFormat="1" ht="15.75" hidden="1" customHeight="1" x14ac:dyDescent="0.2">
      <c r="A3097" s="7" t="s">
        <v>5216</v>
      </c>
      <c r="B3097" s="3" t="s">
        <v>5217</v>
      </c>
      <c r="C3097" s="85" t="s">
        <v>4395</v>
      </c>
      <c r="D3097" s="85" t="s">
        <v>13090</v>
      </c>
      <c r="E3097" s="202" t="s">
        <v>26418</v>
      </c>
      <c r="F3097" s="85" t="s">
        <v>40</v>
      </c>
      <c r="G3097" s="85" t="s">
        <v>15326</v>
      </c>
      <c r="H3097" s="85" t="s">
        <v>20690</v>
      </c>
      <c r="I3097" s="3" t="s">
        <v>5218</v>
      </c>
      <c r="J3097" s="85" t="s">
        <v>115</v>
      </c>
      <c r="K3097" s="7" t="s">
        <v>4522</v>
      </c>
      <c r="L3097" s="3"/>
      <c r="M3097" s="3"/>
      <c r="N3097" s="41" t="s">
        <v>5146</v>
      </c>
      <c r="O3097" s="87">
        <v>0</v>
      </c>
      <c r="P3097" s="87">
        <v>0</v>
      </c>
      <c r="Q3097" s="87">
        <v>0</v>
      </c>
      <c r="R3097" s="87">
        <v>0</v>
      </c>
      <c r="S3097" s="87"/>
      <c r="T3097" s="87"/>
      <c r="U3097" s="85" t="s">
        <v>112</v>
      </c>
      <c r="V3097" s="3" t="s">
        <v>112</v>
      </c>
      <c r="W3097" s="3"/>
      <c r="X3097" s="3"/>
      <c r="Y3097" s="3"/>
      <c r="Z3097" s="6">
        <v>0</v>
      </c>
      <c r="AA3097" s="160"/>
      <c r="AB3097" s="123" t="s">
        <v>4395</v>
      </c>
      <c r="AC3097" s="124"/>
      <c r="AD3097" s="41"/>
      <c r="AE3097" s="83"/>
      <c r="AF3097" s="83"/>
      <c r="AG3097" s="41"/>
      <c r="AH3097" s="41" t="s">
        <v>7061</v>
      </c>
      <c r="AI3097" s="80" t="s">
        <v>18439</v>
      </c>
      <c r="AJ3097" s="80" t="s">
        <v>20320</v>
      </c>
      <c r="AK3097" s="3"/>
      <c r="AL3097" s="85"/>
      <c r="AM3097" s="151" t="s">
        <v>19998</v>
      </c>
      <c r="AN3097" s="15"/>
      <c r="AO3097" s="166"/>
      <c r="AP3097" s="5">
        <f t="shared" si="49"/>
        <v>0</v>
      </c>
      <c r="AQ3097" s="16"/>
      <c r="AR3097" s="205">
        <v>1</v>
      </c>
      <c r="AS3097" s="16"/>
      <c r="AT3097" s="16"/>
      <c r="AU3097" s="16"/>
      <c r="AV3097" s="16"/>
      <c r="AW3097" s="16"/>
      <c r="AX3097" s="16"/>
    </row>
    <row r="3098" spans="1:50" customFormat="1" ht="15.75" hidden="1" customHeight="1" x14ac:dyDescent="0.2">
      <c r="A3098" s="7" t="s">
        <v>5219</v>
      </c>
      <c r="B3098" s="3" t="s">
        <v>5220</v>
      </c>
      <c r="C3098" s="85" t="s">
        <v>4395</v>
      </c>
      <c r="D3098" s="85" t="s">
        <v>13090</v>
      </c>
      <c r="E3098" s="202" t="s">
        <v>26712</v>
      </c>
      <c r="F3098" s="85" t="s">
        <v>55</v>
      </c>
      <c r="G3098" s="85" t="s">
        <v>63</v>
      </c>
      <c r="H3098" s="85" t="s">
        <v>20690</v>
      </c>
      <c r="I3098" s="3" t="s">
        <v>4399</v>
      </c>
      <c r="J3098" s="85" t="s">
        <v>4435</v>
      </c>
      <c r="K3098" s="7" t="s">
        <v>3838</v>
      </c>
      <c r="L3098" s="3"/>
      <c r="M3098" s="3"/>
      <c r="N3098" s="41" t="s">
        <v>4515</v>
      </c>
      <c r="O3098" s="87">
        <v>95393</v>
      </c>
      <c r="P3098" s="87">
        <v>92640</v>
      </c>
      <c r="Q3098" s="87">
        <v>2753</v>
      </c>
      <c r="R3098" s="87">
        <v>0</v>
      </c>
      <c r="S3098" s="87"/>
      <c r="T3098" s="87"/>
      <c r="U3098" s="85">
        <v>2013</v>
      </c>
      <c r="V3098" s="3" t="s">
        <v>4515</v>
      </c>
      <c r="W3098" s="3"/>
      <c r="X3098" s="3"/>
      <c r="Y3098" s="3"/>
      <c r="Z3098" s="6">
        <v>26416</v>
      </c>
      <c r="AA3098" s="160"/>
      <c r="AB3098" s="123" t="s">
        <v>4395</v>
      </c>
      <c r="AC3098" s="124"/>
      <c r="AD3098" s="41"/>
      <c r="AE3098" s="83"/>
      <c r="AF3098" s="83"/>
      <c r="AG3098" s="41"/>
      <c r="AH3098" s="41" t="s">
        <v>63</v>
      </c>
      <c r="AI3098" s="80" t="s">
        <v>18440</v>
      </c>
      <c r="AJ3098" s="80" t="s">
        <v>20321</v>
      </c>
      <c r="AK3098" s="3"/>
      <c r="AL3098" s="85"/>
      <c r="AM3098" s="151" t="s">
        <v>19998</v>
      </c>
      <c r="AN3098" s="15"/>
      <c r="AO3098" s="166"/>
      <c r="AP3098" s="5">
        <f t="shared" si="49"/>
        <v>0</v>
      </c>
      <c r="AQ3098" s="16"/>
      <c r="AR3098" s="205">
        <v>1</v>
      </c>
      <c r="AS3098" s="16"/>
      <c r="AT3098" s="16"/>
      <c r="AU3098" s="16"/>
      <c r="AV3098" s="16"/>
      <c r="AW3098" s="16"/>
      <c r="AX3098" s="16"/>
    </row>
    <row r="3099" spans="1:50" customFormat="1" ht="15.75" hidden="1" customHeight="1" x14ac:dyDescent="0.2">
      <c r="A3099" s="7" t="s">
        <v>5221</v>
      </c>
      <c r="B3099" s="3" t="s">
        <v>5222</v>
      </c>
      <c r="C3099" s="85" t="s">
        <v>4395</v>
      </c>
      <c r="D3099" s="85" t="s">
        <v>13090</v>
      </c>
      <c r="E3099" s="202" t="s">
        <v>26418</v>
      </c>
      <c r="F3099" s="85" t="s">
        <v>40</v>
      </c>
      <c r="G3099" s="85" t="s">
        <v>15356</v>
      </c>
      <c r="H3099" s="85" t="s">
        <v>20690</v>
      </c>
      <c r="I3099" s="3" t="s">
        <v>4558</v>
      </c>
      <c r="J3099" s="85" t="s">
        <v>4400</v>
      </c>
      <c r="K3099" s="7" t="s">
        <v>4422</v>
      </c>
      <c r="L3099" s="3"/>
      <c r="M3099" s="3"/>
      <c r="N3099" s="41" t="s">
        <v>5487</v>
      </c>
      <c r="O3099" s="87">
        <v>0</v>
      </c>
      <c r="P3099" s="87">
        <v>0</v>
      </c>
      <c r="Q3099" s="87">
        <v>0</v>
      </c>
      <c r="R3099" s="87">
        <v>0</v>
      </c>
      <c r="S3099" s="87"/>
      <c r="T3099" s="87"/>
      <c r="U3099" s="85" t="s">
        <v>112</v>
      </c>
      <c r="V3099" s="3" t="s">
        <v>112</v>
      </c>
      <c r="W3099" s="3"/>
      <c r="X3099" s="3"/>
      <c r="Y3099" s="3"/>
      <c r="Z3099" s="6">
        <v>49217</v>
      </c>
      <c r="AA3099" s="160"/>
      <c r="AB3099" s="123" t="s">
        <v>4395</v>
      </c>
      <c r="AC3099" s="124"/>
      <c r="AD3099" s="41"/>
      <c r="AE3099" s="83"/>
      <c r="AF3099" s="83"/>
      <c r="AG3099" s="41"/>
      <c r="AH3099" s="41" t="s">
        <v>7654</v>
      </c>
      <c r="AI3099" s="80" t="s">
        <v>18441</v>
      </c>
      <c r="AJ3099" s="80" t="s">
        <v>20322</v>
      </c>
      <c r="AK3099" s="3"/>
      <c r="AL3099" s="85"/>
      <c r="AM3099" s="151" t="s">
        <v>19998</v>
      </c>
      <c r="AN3099" s="15"/>
      <c r="AO3099" s="166"/>
      <c r="AP3099" s="5">
        <f t="shared" si="49"/>
        <v>0</v>
      </c>
      <c r="AQ3099" s="16"/>
      <c r="AR3099" s="205">
        <v>1</v>
      </c>
      <c r="AS3099" s="16"/>
      <c r="AT3099" s="16"/>
      <c r="AU3099" s="16"/>
      <c r="AV3099" s="16"/>
      <c r="AW3099" s="16"/>
      <c r="AX3099" s="16"/>
    </row>
    <row r="3100" spans="1:50" customFormat="1" ht="15.75" hidden="1" customHeight="1" x14ac:dyDescent="0.2">
      <c r="A3100" s="7" t="s">
        <v>5223</v>
      </c>
      <c r="B3100" s="3" t="s">
        <v>5224</v>
      </c>
      <c r="C3100" s="85" t="s">
        <v>4395</v>
      </c>
      <c r="D3100" s="85" t="s">
        <v>13090</v>
      </c>
      <c r="E3100" s="202" t="s">
        <v>26418</v>
      </c>
      <c r="F3100" s="85" t="s">
        <v>40</v>
      </c>
      <c r="G3100" s="85" t="s">
        <v>15356</v>
      </c>
      <c r="H3100" s="85" t="s">
        <v>20690</v>
      </c>
      <c r="I3100" s="3" t="s">
        <v>4558</v>
      </c>
      <c r="J3100" s="85" t="s">
        <v>4400</v>
      </c>
      <c r="K3100" s="7" t="s">
        <v>4422</v>
      </c>
      <c r="L3100" s="3"/>
      <c r="M3100" s="3"/>
      <c r="N3100" s="41" t="s">
        <v>5487</v>
      </c>
      <c r="O3100" s="87">
        <v>0</v>
      </c>
      <c r="P3100" s="87">
        <v>0</v>
      </c>
      <c r="Q3100" s="87">
        <v>0</v>
      </c>
      <c r="R3100" s="87">
        <v>0</v>
      </c>
      <c r="S3100" s="87"/>
      <c r="T3100" s="87"/>
      <c r="U3100" s="85" t="s">
        <v>112</v>
      </c>
      <c r="V3100" s="3" t="s">
        <v>112</v>
      </c>
      <c r="W3100" s="3"/>
      <c r="X3100" s="3"/>
      <c r="Y3100" s="3"/>
      <c r="Z3100" s="6">
        <v>51537</v>
      </c>
      <c r="AA3100" s="160"/>
      <c r="AB3100" s="123" t="s">
        <v>4395</v>
      </c>
      <c r="AC3100" s="124"/>
      <c r="AD3100" s="41"/>
      <c r="AE3100" s="83"/>
      <c r="AF3100" s="83"/>
      <c r="AG3100" s="41"/>
      <c r="AH3100" s="41" t="s">
        <v>7654</v>
      </c>
      <c r="AI3100" s="80" t="s">
        <v>18442</v>
      </c>
      <c r="AJ3100" s="80" t="s">
        <v>20323</v>
      </c>
      <c r="AK3100" s="3"/>
      <c r="AL3100" s="85"/>
      <c r="AM3100" s="151" t="s">
        <v>19998</v>
      </c>
      <c r="AN3100" s="15"/>
      <c r="AO3100" s="166"/>
      <c r="AP3100" s="5">
        <f t="shared" si="49"/>
        <v>0</v>
      </c>
      <c r="AQ3100" s="16"/>
      <c r="AR3100" s="205">
        <v>1</v>
      </c>
      <c r="AS3100" s="16"/>
      <c r="AT3100" s="16"/>
      <c r="AU3100" s="16"/>
      <c r="AV3100" s="16"/>
      <c r="AW3100" s="16"/>
      <c r="AX3100" s="16"/>
    </row>
    <row r="3101" spans="1:50" customFormat="1" ht="15.75" hidden="1" customHeight="1" x14ac:dyDescent="0.2">
      <c r="A3101" s="7" t="s">
        <v>5225</v>
      </c>
      <c r="B3101" s="3" t="s">
        <v>5226</v>
      </c>
      <c r="C3101" s="85" t="s">
        <v>4395</v>
      </c>
      <c r="D3101" s="85" t="s">
        <v>13090</v>
      </c>
      <c r="E3101" s="202" t="s">
        <v>26418</v>
      </c>
      <c r="F3101" s="85" t="s">
        <v>40</v>
      </c>
      <c r="G3101" s="85" t="s">
        <v>15356</v>
      </c>
      <c r="H3101" s="85" t="s">
        <v>20690</v>
      </c>
      <c r="I3101" s="3" t="s">
        <v>4558</v>
      </c>
      <c r="J3101" s="85" t="s">
        <v>4400</v>
      </c>
      <c r="K3101" s="7" t="s">
        <v>4422</v>
      </c>
      <c r="L3101" s="3"/>
      <c r="M3101" s="3"/>
      <c r="N3101" s="41" t="s">
        <v>5487</v>
      </c>
      <c r="O3101" s="87">
        <v>0</v>
      </c>
      <c r="P3101" s="87">
        <v>0</v>
      </c>
      <c r="Q3101" s="87">
        <v>0</v>
      </c>
      <c r="R3101" s="87">
        <v>0</v>
      </c>
      <c r="S3101" s="87"/>
      <c r="T3101" s="87"/>
      <c r="U3101" s="85" t="s">
        <v>112</v>
      </c>
      <c r="V3101" s="3" t="s">
        <v>112</v>
      </c>
      <c r="W3101" s="3"/>
      <c r="X3101" s="3"/>
      <c r="Y3101" s="3"/>
      <c r="Z3101" s="6">
        <v>48210</v>
      </c>
      <c r="AA3101" s="160"/>
      <c r="AB3101" s="123" t="s">
        <v>4395</v>
      </c>
      <c r="AC3101" s="124"/>
      <c r="AD3101" s="41"/>
      <c r="AE3101" s="83"/>
      <c r="AF3101" s="83"/>
      <c r="AG3101" s="41"/>
      <c r="AH3101" s="41" t="s">
        <v>7654</v>
      </c>
      <c r="AI3101" s="80" t="s">
        <v>18443</v>
      </c>
      <c r="AJ3101" s="80" t="s">
        <v>20324</v>
      </c>
      <c r="AK3101" s="3"/>
      <c r="AL3101" s="85"/>
      <c r="AM3101" s="151" t="s">
        <v>19998</v>
      </c>
      <c r="AN3101" s="15"/>
      <c r="AO3101" s="166"/>
      <c r="AP3101" s="5">
        <f t="shared" si="49"/>
        <v>0</v>
      </c>
      <c r="AQ3101" s="16"/>
      <c r="AR3101" s="205">
        <v>1</v>
      </c>
      <c r="AS3101" s="16"/>
      <c r="AT3101" s="16"/>
      <c r="AU3101" s="16"/>
      <c r="AV3101" s="16"/>
      <c r="AW3101" s="16"/>
      <c r="AX3101" s="16"/>
    </row>
    <row r="3102" spans="1:50" customFormat="1" ht="15.75" hidden="1" customHeight="1" x14ac:dyDescent="0.2">
      <c r="A3102" s="7" t="s">
        <v>5227</v>
      </c>
      <c r="B3102" s="3" t="s">
        <v>5228</v>
      </c>
      <c r="C3102" s="85" t="s">
        <v>4395</v>
      </c>
      <c r="D3102" s="85" t="s">
        <v>13090</v>
      </c>
      <c r="E3102" s="202" t="s">
        <v>26418</v>
      </c>
      <c r="F3102" s="85" t="s">
        <v>40</v>
      </c>
      <c r="G3102" s="85" t="s">
        <v>15356</v>
      </c>
      <c r="H3102" s="85" t="s">
        <v>20690</v>
      </c>
      <c r="I3102" s="3" t="s">
        <v>4558</v>
      </c>
      <c r="J3102" s="85" t="s">
        <v>4400</v>
      </c>
      <c r="K3102" s="7" t="s">
        <v>4422</v>
      </c>
      <c r="L3102" s="3"/>
      <c r="M3102" s="3"/>
      <c r="N3102" s="41" t="s">
        <v>5487</v>
      </c>
      <c r="O3102" s="87">
        <v>0</v>
      </c>
      <c r="P3102" s="87">
        <v>0</v>
      </c>
      <c r="Q3102" s="87">
        <v>0</v>
      </c>
      <c r="R3102" s="87">
        <v>0</v>
      </c>
      <c r="S3102" s="87"/>
      <c r="T3102" s="87"/>
      <c r="U3102" s="85" t="s">
        <v>112</v>
      </c>
      <c r="V3102" s="3" t="s">
        <v>112</v>
      </c>
      <c r="W3102" s="3"/>
      <c r="X3102" s="3"/>
      <c r="Y3102" s="3"/>
      <c r="Z3102" s="6">
        <v>23887</v>
      </c>
      <c r="AA3102" s="160"/>
      <c r="AB3102" s="123" t="s">
        <v>4395</v>
      </c>
      <c r="AC3102" s="124"/>
      <c r="AD3102" s="41"/>
      <c r="AE3102" s="83"/>
      <c r="AF3102" s="83"/>
      <c r="AG3102" s="41"/>
      <c r="AH3102" s="41" t="s">
        <v>7654</v>
      </c>
      <c r="AI3102" s="80" t="s">
        <v>18444</v>
      </c>
      <c r="AJ3102" s="80" t="s">
        <v>20325</v>
      </c>
      <c r="AK3102" s="3"/>
      <c r="AL3102" s="85"/>
      <c r="AM3102" s="151" t="s">
        <v>19998</v>
      </c>
      <c r="AN3102" s="15"/>
      <c r="AO3102" s="166"/>
      <c r="AP3102" s="5">
        <f t="shared" si="49"/>
        <v>0</v>
      </c>
      <c r="AQ3102" s="16"/>
      <c r="AR3102" s="205">
        <v>1</v>
      </c>
      <c r="AS3102" s="16"/>
      <c r="AT3102" s="16"/>
      <c r="AU3102" s="16"/>
      <c r="AV3102" s="16"/>
      <c r="AW3102" s="16"/>
      <c r="AX3102" s="16"/>
    </row>
    <row r="3103" spans="1:50" customFormat="1" ht="15.75" hidden="1" customHeight="1" x14ac:dyDescent="0.2">
      <c r="A3103" s="7" t="s">
        <v>5229</v>
      </c>
      <c r="B3103" s="3" t="s">
        <v>5230</v>
      </c>
      <c r="C3103" s="85" t="s">
        <v>4395</v>
      </c>
      <c r="D3103" s="85" t="s">
        <v>13090</v>
      </c>
      <c r="E3103" s="202" t="s">
        <v>26418</v>
      </c>
      <c r="F3103" s="85" t="s">
        <v>40</v>
      </c>
      <c r="G3103" s="85" t="s">
        <v>15356</v>
      </c>
      <c r="H3103" s="85" t="s">
        <v>20690</v>
      </c>
      <c r="I3103" s="3" t="s">
        <v>4558</v>
      </c>
      <c r="J3103" s="85" t="s">
        <v>4400</v>
      </c>
      <c r="K3103" s="7" t="s">
        <v>4422</v>
      </c>
      <c r="L3103" s="3"/>
      <c r="M3103" s="3"/>
      <c r="N3103" s="41" t="s">
        <v>5487</v>
      </c>
      <c r="O3103" s="87">
        <v>0</v>
      </c>
      <c r="P3103" s="87">
        <v>0</v>
      </c>
      <c r="Q3103" s="87">
        <v>0</v>
      </c>
      <c r="R3103" s="87">
        <v>0</v>
      </c>
      <c r="S3103" s="87"/>
      <c r="T3103" s="87"/>
      <c r="U3103" s="85" t="s">
        <v>112</v>
      </c>
      <c r="V3103" s="3" t="s">
        <v>112</v>
      </c>
      <c r="W3103" s="3"/>
      <c r="X3103" s="3"/>
      <c r="Y3103" s="3"/>
      <c r="Z3103" s="6">
        <v>52265</v>
      </c>
      <c r="AA3103" s="160"/>
      <c r="AB3103" s="123" t="s">
        <v>4395</v>
      </c>
      <c r="AC3103" s="124"/>
      <c r="AD3103" s="41"/>
      <c r="AE3103" s="83"/>
      <c r="AF3103" s="83"/>
      <c r="AG3103" s="41"/>
      <c r="AH3103" s="41" t="s">
        <v>7654</v>
      </c>
      <c r="AI3103" s="80" t="s">
        <v>18445</v>
      </c>
      <c r="AJ3103" s="80" t="s">
        <v>20326</v>
      </c>
      <c r="AK3103" s="3"/>
      <c r="AL3103" s="85"/>
      <c r="AM3103" s="151" t="s">
        <v>19998</v>
      </c>
      <c r="AN3103" s="15"/>
      <c r="AO3103" s="166"/>
      <c r="AP3103" s="5">
        <f t="shared" si="49"/>
        <v>0</v>
      </c>
      <c r="AQ3103" s="16"/>
      <c r="AR3103" s="205">
        <v>1</v>
      </c>
      <c r="AS3103" s="16"/>
      <c r="AT3103" s="16"/>
      <c r="AU3103" s="16"/>
      <c r="AV3103" s="16"/>
      <c r="AW3103" s="16"/>
      <c r="AX3103" s="16"/>
    </row>
    <row r="3104" spans="1:50" customFormat="1" ht="15.75" hidden="1" customHeight="1" x14ac:dyDescent="0.2">
      <c r="A3104" s="7" t="s">
        <v>5231</v>
      </c>
      <c r="B3104" s="3" t="s">
        <v>5232</v>
      </c>
      <c r="C3104" s="85" t="s">
        <v>4395</v>
      </c>
      <c r="D3104" s="85" t="s">
        <v>13090</v>
      </c>
      <c r="E3104" s="202" t="s">
        <v>26418</v>
      </c>
      <c r="F3104" s="85" t="s">
        <v>40</v>
      </c>
      <c r="G3104" s="85" t="s">
        <v>15356</v>
      </c>
      <c r="H3104" s="85" t="s">
        <v>20690</v>
      </c>
      <c r="I3104" s="3" t="s">
        <v>4558</v>
      </c>
      <c r="J3104" s="85" t="s">
        <v>4400</v>
      </c>
      <c r="K3104" s="7" t="s">
        <v>4422</v>
      </c>
      <c r="L3104" s="3"/>
      <c r="M3104" s="3"/>
      <c r="N3104" s="41" t="s">
        <v>5487</v>
      </c>
      <c r="O3104" s="87">
        <v>0</v>
      </c>
      <c r="P3104" s="87">
        <v>0</v>
      </c>
      <c r="Q3104" s="87">
        <v>0</v>
      </c>
      <c r="R3104" s="87">
        <v>0</v>
      </c>
      <c r="S3104" s="87"/>
      <c r="T3104" s="87"/>
      <c r="U3104" s="85" t="s">
        <v>112</v>
      </c>
      <c r="V3104" s="3" t="s">
        <v>112</v>
      </c>
      <c r="W3104" s="3"/>
      <c r="X3104" s="3"/>
      <c r="Y3104" s="3"/>
      <c r="Z3104" s="6">
        <v>53247</v>
      </c>
      <c r="AA3104" s="160"/>
      <c r="AB3104" s="123" t="s">
        <v>4395</v>
      </c>
      <c r="AC3104" s="124"/>
      <c r="AD3104" s="41"/>
      <c r="AE3104" s="83"/>
      <c r="AF3104" s="83"/>
      <c r="AG3104" s="41"/>
      <c r="AH3104" s="41" t="s">
        <v>7654</v>
      </c>
      <c r="AI3104" s="80" t="s">
        <v>18446</v>
      </c>
      <c r="AJ3104" s="80" t="s">
        <v>20327</v>
      </c>
      <c r="AK3104" s="3"/>
      <c r="AL3104" s="85"/>
      <c r="AM3104" s="151" t="s">
        <v>19998</v>
      </c>
      <c r="AN3104" s="15"/>
      <c r="AO3104" s="166"/>
      <c r="AP3104" s="5">
        <f t="shared" si="49"/>
        <v>0</v>
      </c>
      <c r="AQ3104" s="16"/>
      <c r="AR3104" s="205">
        <v>1</v>
      </c>
      <c r="AS3104" s="16"/>
      <c r="AT3104" s="16"/>
      <c r="AU3104" s="16"/>
      <c r="AV3104" s="16"/>
      <c r="AW3104" s="16"/>
      <c r="AX3104" s="16"/>
    </row>
    <row r="3105" spans="1:50" customFormat="1" ht="15.75" hidden="1" customHeight="1" x14ac:dyDescent="0.2">
      <c r="A3105" s="7" t="s">
        <v>5233</v>
      </c>
      <c r="B3105" s="3" t="s">
        <v>5234</v>
      </c>
      <c r="C3105" s="85" t="s">
        <v>4395</v>
      </c>
      <c r="D3105" s="85" t="s">
        <v>13090</v>
      </c>
      <c r="E3105" s="202" t="s">
        <v>26418</v>
      </c>
      <c r="F3105" s="85" t="s">
        <v>55</v>
      </c>
      <c r="G3105" s="85" t="s">
        <v>56</v>
      </c>
      <c r="H3105" s="85" t="s">
        <v>20690</v>
      </c>
      <c r="I3105" s="3" t="s">
        <v>4399</v>
      </c>
      <c r="J3105" s="85" t="s">
        <v>4447</v>
      </c>
      <c r="K3105" s="7" t="s">
        <v>4685</v>
      </c>
      <c r="L3105" s="3"/>
      <c r="M3105" s="3"/>
      <c r="N3105" s="41" t="s">
        <v>4402</v>
      </c>
      <c r="O3105" s="87">
        <v>0</v>
      </c>
      <c r="P3105" s="87">
        <v>0</v>
      </c>
      <c r="Q3105" s="87">
        <v>0</v>
      </c>
      <c r="R3105" s="87">
        <v>0</v>
      </c>
      <c r="S3105" s="87"/>
      <c r="T3105" s="87"/>
      <c r="U3105" s="85" t="s">
        <v>112</v>
      </c>
      <c r="V3105" s="3" t="s">
        <v>112</v>
      </c>
      <c r="W3105" s="3"/>
      <c r="X3105" s="3"/>
      <c r="Y3105" s="3"/>
      <c r="Z3105" s="6">
        <v>156669</v>
      </c>
      <c r="AA3105" s="160"/>
      <c r="AB3105" s="123" t="s">
        <v>4395</v>
      </c>
      <c r="AC3105" s="124"/>
      <c r="AD3105" s="41"/>
      <c r="AE3105" s="83"/>
      <c r="AF3105" s="83"/>
      <c r="AG3105" s="41"/>
      <c r="AH3105" s="41" t="s">
        <v>56</v>
      </c>
      <c r="AI3105" s="80" t="s">
        <v>18447</v>
      </c>
      <c r="AJ3105" s="80" t="s">
        <v>20328</v>
      </c>
      <c r="AK3105" s="3"/>
      <c r="AL3105" s="85"/>
      <c r="AM3105" s="151" t="s">
        <v>19998</v>
      </c>
      <c r="AN3105" s="15"/>
      <c r="AO3105" s="166"/>
      <c r="AP3105" s="5">
        <f t="shared" si="49"/>
        <v>0</v>
      </c>
      <c r="AQ3105" s="16"/>
      <c r="AR3105" s="205">
        <v>1</v>
      </c>
      <c r="AS3105" s="16"/>
      <c r="AT3105" s="16"/>
      <c r="AU3105" s="16"/>
      <c r="AV3105" s="16"/>
      <c r="AW3105" s="16"/>
      <c r="AX3105" s="16"/>
    </row>
    <row r="3106" spans="1:50" customFormat="1" ht="15.75" hidden="1" customHeight="1" x14ac:dyDescent="0.2">
      <c r="A3106" s="7" t="s">
        <v>5235</v>
      </c>
      <c r="B3106" s="3" t="s">
        <v>5236</v>
      </c>
      <c r="C3106" s="85" t="s">
        <v>4395</v>
      </c>
      <c r="D3106" s="85" t="s">
        <v>13090</v>
      </c>
      <c r="E3106" s="202" t="s">
        <v>26712</v>
      </c>
      <c r="F3106" s="85" t="s">
        <v>55</v>
      </c>
      <c r="G3106" s="85" t="s">
        <v>56</v>
      </c>
      <c r="H3106" s="85" t="s">
        <v>20690</v>
      </c>
      <c r="I3106" s="3" t="s">
        <v>4399</v>
      </c>
      <c r="J3106" s="85" t="s">
        <v>4447</v>
      </c>
      <c r="K3106" s="7" t="s">
        <v>4685</v>
      </c>
      <c r="L3106" s="3"/>
      <c r="M3106" s="3"/>
      <c r="N3106" s="41" t="s">
        <v>4402</v>
      </c>
      <c r="O3106" s="87">
        <v>192809</v>
      </c>
      <c r="P3106" s="87">
        <v>0</v>
      </c>
      <c r="Q3106" s="87">
        <v>192809</v>
      </c>
      <c r="R3106" s="87">
        <v>0</v>
      </c>
      <c r="S3106" s="87"/>
      <c r="T3106" s="87"/>
      <c r="U3106" s="85">
        <v>2018</v>
      </c>
      <c r="V3106" s="3" t="s">
        <v>112</v>
      </c>
      <c r="W3106" s="3"/>
      <c r="X3106" s="3"/>
      <c r="Y3106" s="3"/>
      <c r="Z3106" s="6">
        <v>156669</v>
      </c>
      <c r="AA3106" s="160"/>
      <c r="AB3106" s="123" t="s">
        <v>4395</v>
      </c>
      <c r="AC3106" s="124"/>
      <c r="AD3106" s="41"/>
      <c r="AE3106" s="83"/>
      <c r="AF3106" s="83"/>
      <c r="AG3106" s="41"/>
      <c r="AH3106" s="41" t="s">
        <v>56</v>
      </c>
      <c r="AI3106" s="80" t="s">
        <v>18448</v>
      </c>
      <c r="AJ3106" s="80" t="s">
        <v>20329</v>
      </c>
      <c r="AK3106" s="3"/>
      <c r="AL3106" s="85"/>
      <c r="AM3106" s="151" t="s">
        <v>19998</v>
      </c>
      <c r="AN3106" s="15"/>
      <c r="AO3106" s="166"/>
      <c r="AP3106" s="5">
        <f t="shared" si="49"/>
        <v>0</v>
      </c>
      <c r="AQ3106" s="16"/>
      <c r="AR3106" s="205">
        <v>1</v>
      </c>
      <c r="AS3106" s="16"/>
      <c r="AT3106" s="16"/>
      <c r="AU3106" s="16"/>
      <c r="AV3106" s="16"/>
      <c r="AW3106" s="16"/>
      <c r="AX3106" s="16"/>
    </row>
    <row r="3107" spans="1:50" customFormat="1" ht="15.75" hidden="1" customHeight="1" x14ac:dyDescent="0.2">
      <c r="A3107" s="7" t="s">
        <v>5237</v>
      </c>
      <c r="B3107" s="3" t="s">
        <v>5238</v>
      </c>
      <c r="C3107" s="85" t="s">
        <v>4395</v>
      </c>
      <c r="D3107" s="85" t="s">
        <v>13090</v>
      </c>
      <c r="E3107" s="202" t="s">
        <v>26712</v>
      </c>
      <c r="F3107" s="85" t="s">
        <v>55</v>
      </c>
      <c r="G3107" s="85" t="s">
        <v>15355</v>
      </c>
      <c r="H3107" s="85" t="s">
        <v>20690</v>
      </c>
      <c r="I3107" s="3" t="s">
        <v>5239</v>
      </c>
      <c r="J3107" s="85" t="s">
        <v>4400</v>
      </c>
      <c r="K3107" s="7" t="s">
        <v>4422</v>
      </c>
      <c r="L3107" s="3"/>
      <c r="M3107" s="3"/>
      <c r="N3107" s="41" t="s">
        <v>5240</v>
      </c>
      <c r="O3107" s="87">
        <v>161419</v>
      </c>
      <c r="P3107" s="87">
        <v>0</v>
      </c>
      <c r="Q3107" s="87">
        <v>161419</v>
      </c>
      <c r="R3107" s="87">
        <v>0</v>
      </c>
      <c r="S3107" s="87"/>
      <c r="T3107" s="87"/>
      <c r="U3107" s="85">
        <v>2012</v>
      </c>
      <c r="V3107" s="3" t="s">
        <v>5240</v>
      </c>
      <c r="W3107" s="3"/>
      <c r="X3107" s="3"/>
      <c r="Y3107" s="3"/>
      <c r="Z3107" s="6">
        <v>162503</v>
      </c>
      <c r="AA3107" s="160"/>
      <c r="AB3107" s="123" t="s">
        <v>4395</v>
      </c>
      <c r="AC3107" s="124"/>
      <c r="AD3107" s="41"/>
      <c r="AE3107" s="83"/>
      <c r="AF3107" s="83"/>
      <c r="AG3107" s="41"/>
      <c r="AH3107" s="41" t="s">
        <v>13748</v>
      </c>
      <c r="AI3107" s="80" t="s">
        <v>18449</v>
      </c>
      <c r="AJ3107" s="80" t="s">
        <v>20330</v>
      </c>
      <c r="AK3107" s="3"/>
      <c r="AL3107" s="85"/>
      <c r="AM3107" s="151" t="s">
        <v>19998</v>
      </c>
      <c r="AN3107" s="15"/>
      <c r="AO3107" s="166"/>
      <c r="AP3107" s="5">
        <f t="shared" si="49"/>
        <v>0</v>
      </c>
      <c r="AQ3107" s="16"/>
      <c r="AR3107" s="205">
        <v>1</v>
      </c>
      <c r="AS3107" s="16"/>
      <c r="AT3107" s="16"/>
      <c r="AU3107" s="16"/>
      <c r="AV3107" s="16"/>
      <c r="AW3107" s="16"/>
      <c r="AX3107" s="16"/>
    </row>
    <row r="3108" spans="1:50" customFormat="1" ht="15.75" hidden="1" customHeight="1" x14ac:dyDescent="0.2">
      <c r="A3108" s="7" t="s">
        <v>5241</v>
      </c>
      <c r="B3108" s="3" t="s">
        <v>5242</v>
      </c>
      <c r="C3108" s="85" t="s">
        <v>4395</v>
      </c>
      <c r="D3108" s="85" t="s">
        <v>13090</v>
      </c>
      <c r="E3108" s="202" t="s">
        <v>26712</v>
      </c>
      <c r="F3108" s="85" t="s">
        <v>40</v>
      </c>
      <c r="G3108" s="85" t="s">
        <v>43</v>
      </c>
      <c r="H3108" s="85" t="s">
        <v>20690</v>
      </c>
      <c r="I3108" s="3" t="s">
        <v>4688</v>
      </c>
      <c r="J3108" s="85" t="s">
        <v>124</v>
      </c>
      <c r="K3108" s="7" t="s">
        <v>139</v>
      </c>
      <c r="L3108" s="3"/>
      <c r="M3108" s="3"/>
      <c r="N3108" s="41" t="s">
        <v>4658</v>
      </c>
      <c r="O3108" s="87">
        <v>3258</v>
      </c>
      <c r="P3108" s="87">
        <v>2972</v>
      </c>
      <c r="Q3108" s="87">
        <v>286</v>
      </c>
      <c r="R3108" s="87">
        <v>0</v>
      </c>
      <c r="S3108" s="87"/>
      <c r="T3108" s="87"/>
      <c r="U3108" s="85">
        <v>2014</v>
      </c>
      <c r="V3108" s="3" t="s">
        <v>4658</v>
      </c>
      <c r="W3108" s="3"/>
      <c r="X3108" s="3"/>
      <c r="Y3108" s="3"/>
      <c r="Z3108" s="6">
        <v>7043</v>
      </c>
      <c r="AA3108" s="160"/>
      <c r="AB3108" s="123" t="s">
        <v>4395</v>
      </c>
      <c r="AC3108" s="124"/>
      <c r="AD3108" s="41"/>
      <c r="AE3108" s="83"/>
      <c r="AF3108" s="83"/>
      <c r="AG3108" s="41"/>
      <c r="AH3108" s="41" t="s">
        <v>7061</v>
      </c>
      <c r="AI3108" s="80" t="s">
        <v>18450</v>
      </c>
      <c r="AJ3108" s="80" t="s">
        <v>20331</v>
      </c>
      <c r="AK3108" s="3"/>
      <c r="AL3108" s="85"/>
      <c r="AM3108" s="151" t="s">
        <v>19998</v>
      </c>
      <c r="AN3108" s="15"/>
      <c r="AO3108" s="166"/>
      <c r="AP3108" s="5">
        <f t="shared" si="49"/>
        <v>0</v>
      </c>
      <c r="AQ3108" s="16"/>
      <c r="AR3108" s="205">
        <v>1</v>
      </c>
      <c r="AS3108" s="16"/>
      <c r="AT3108" s="16"/>
      <c r="AU3108" s="16"/>
      <c r="AV3108" s="16"/>
      <c r="AW3108" s="16"/>
      <c r="AX3108" s="16"/>
    </row>
    <row r="3109" spans="1:50" customFormat="1" ht="15.75" hidden="1" customHeight="1" x14ac:dyDescent="0.2">
      <c r="A3109" s="7" t="s">
        <v>5243</v>
      </c>
      <c r="B3109" s="3" t="s">
        <v>5244</v>
      </c>
      <c r="C3109" s="85" t="s">
        <v>4395</v>
      </c>
      <c r="D3109" s="85" t="s">
        <v>13090</v>
      </c>
      <c r="E3109" s="202" t="s">
        <v>1800</v>
      </c>
      <c r="F3109" s="85" t="s">
        <v>55</v>
      </c>
      <c r="G3109" s="85" t="s">
        <v>63</v>
      </c>
      <c r="H3109" s="85" t="s">
        <v>20690</v>
      </c>
      <c r="I3109" s="3" t="s">
        <v>4399</v>
      </c>
      <c r="J3109" s="85" t="s">
        <v>4435</v>
      </c>
      <c r="K3109" s="7" t="s">
        <v>3838</v>
      </c>
      <c r="L3109" s="3"/>
      <c r="M3109" s="3"/>
      <c r="N3109" s="41" t="s">
        <v>13920</v>
      </c>
      <c r="O3109" s="87">
        <v>0</v>
      </c>
      <c r="P3109" s="87">
        <v>0</v>
      </c>
      <c r="Q3109" s="87">
        <v>0</v>
      </c>
      <c r="R3109" s="87">
        <v>0</v>
      </c>
      <c r="S3109" s="87"/>
      <c r="T3109" s="87"/>
      <c r="U3109" s="85" t="s">
        <v>112</v>
      </c>
      <c r="V3109" s="3" t="s">
        <v>112</v>
      </c>
      <c r="W3109" s="3"/>
      <c r="X3109" s="3"/>
      <c r="Y3109" s="3"/>
      <c r="Z3109" s="6">
        <v>17790</v>
      </c>
      <c r="AA3109" s="160"/>
      <c r="AB3109" s="123" t="s">
        <v>4395</v>
      </c>
      <c r="AC3109" s="124"/>
      <c r="AD3109" s="41"/>
      <c r="AE3109" s="83"/>
      <c r="AF3109" s="83"/>
      <c r="AG3109" s="41"/>
      <c r="AH3109" s="41" t="s">
        <v>63</v>
      </c>
      <c r="AI3109" s="80" t="s">
        <v>18451</v>
      </c>
      <c r="AJ3109" s="80" t="s">
        <v>20332</v>
      </c>
      <c r="AK3109" s="3"/>
      <c r="AL3109" s="85"/>
      <c r="AM3109" s="151" t="s">
        <v>19998</v>
      </c>
      <c r="AN3109" s="15"/>
      <c r="AO3109" s="166"/>
      <c r="AP3109" s="5">
        <f t="shared" si="49"/>
        <v>0</v>
      </c>
      <c r="AQ3109" s="16"/>
      <c r="AR3109" s="205">
        <v>1</v>
      </c>
      <c r="AS3109" s="16"/>
      <c r="AT3109" s="16"/>
      <c r="AU3109" s="16"/>
      <c r="AV3109" s="16"/>
      <c r="AW3109" s="16"/>
      <c r="AX3109" s="16"/>
    </row>
    <row r="3110" spans="1:50" customFormat="1" ht="15.75" hidden="1" customHeight="1" x14ac:dyDescent="0.2">
      <c r="A3110" s="7" t="s">
        <v>5245</v>
      </c>
      <c r="B3110" s="3" t="s">
        <v>5246</v>
      </c>
      <c r="C3110" s="85" t="s">
        <v>4395</v>
      </c>
      <c r="D3110" s="85" t="s">
        <v>13090</v>
      </c>
      <c r="E3110" s="202" t="s">
        <v>26418</v>
      </c>
      <c r="F3110" s="85" t="s">
        <v>40</v>
      </c>
      <c r="G3110" s="85" t="s">
        <v>43</v>
      </c>
      <c r="H3110" s="85" t="s">
        <v>20690</v>
      </c>
      <c r="I3110" s="3" t="s">
        <v>4421</v>
      </c>
      <c r="J3110" s="85" t="s">
        <v>223</v>
      </c>
      <c r="K3110" s="7" t="s">
        <v>224</v>
      </c>
      <c r="L3110" s="3"/>
      <c r="M3110" s="3"/>
      <c r="N3110" s="41" t="s">
        <v>4537</v>
      </c>
      <c r="O3110" s="87">
        <v>0</v>
      </c>
      <c r="P3110" s="87">
        <v>0</v>
      </c>
      <c r="Q3110" s="87">
        <v>0</v>
      </c>
      <c r="R3110" s="87">
        <v>0</v>
      </c>
      <c r="S3110" s="87"/>
      <c r="T3110" s="87"/>
      <c r="U3110" s="85" t="s">
        <v>112</v>
      </c>
      <c r="V3110" s="3" t="s">
        <v>112</v>
      </c>
      <c r="W3110" s="3"/>
      <c r="X3110" s="3"/>
      <c r="Y3110" s="3"/>
      <c r="Z3110" s="6">
        <v>7000</v>
      </c>
      <c r="AA3110" s="160"/>
      <c r="AB3110" s="123" t="s">
        <v>4395</v>
      </c>
      <c r="AC3110" s="124"/>
      <c r="AD3110" s="41"/>
      <c r="AE3110" s="83"/>
      <c r="AF3110" s="83"/>
      <c r="AG3110" s="41"/>
      <c r="AH3110" s="41" t="s">
        <v>7061</v>
      </c>
      <c r="AI3110" s="80" t="s">
        <v>18452</v>
      </c>
      <c r="AJ3110" s="80" t="s">
        <v>20333</v>
      </c>
      <c r="AK3110" s="3"/>
      <c r="AL3110" s="85"/>
      <c r="AM3110" s="151" t="s">
        <v>19998</v>
      </c>
      <c r="AN3110" s="15"/>
      <c r="AO3110" s="166"/>
      <c r="AP3110" s="5">
        <f t="shared" si="49"/>
        <v>0</v>
      </c>
      <c r="AQ3110" s="16"/>
      <c r="AR3110" s="205">
        <v>1</v>
      </c>
      <c r="AS3110" s="16"/>
      <c r="AT3110" s="16"/>
      <c r="AU3110" s="16"/>
      <c r="AV3110" s="16"/>
      <c r="AW3110" s="16"/>
      <c r="AX3110" s="16"/>
    </row>
    <row r="3111" spans="1:50" customFormat="1" ht="15.75" hidden="1" customHeight="1" x14ac:dyDescent="0.2">
      <c r="A3111" s="7" t="s">
        <v>5247</v>
      </c>
      <c r="B3111" s="3" t="s">
        <v>5248</v>
      </c>
      <c r="C3111" s="85" t="s">
        <v>4395</v>
      </c>
      <c r="D3111" s="85" t="s">
        <v>13090</v>
      </c>
      <c r="E3111" s="202" t="s">
        <v>1800</v>
      </c>
      <c r="F3111" s="85" t="s">
        <v>55</v>
      </c>
      <c r="G3111" s="85" t="s">
        <v>63</v>
      </c>
      <c r="H3111" s="85" t="s">
        <v>20690</v>
      </c>
      <c r="I3111" s="3" t="s">
        <v>4399</v>
      </c>
      <c r="J3111" s="85" t="s">
        <v>4435</v>
      </c>
      <c r="K3111" s="7" t="s">
        <v>3838</v>
      </c>
      <c r="L3111" s="3"/>
      <c r="M3111" s="3"/>
      <c r="N3111" s="41" t="s">
        <v>13920</v>
      </c>
      <c r="O3111" s="87">
        <v>0</v>
      </c>
      <c r="P3111" s="87">
        <v>0</v>
      </c>
      <c r="Q3111" s="87">
        <v>0</v>
      </c>
      <c r="R3111" s="87">
        <v>0</v>
      </c>
      <c r="S3111" s="87"/>
      <c r="T3111" s="87"/>
      <c r="U3111" s="85" t="s">
        <v>112</v>
      </c>
      <c r="V3111" s="3" t="s">
        <v>112</v>
      </c>
      <c r="W3111" s="3"/>
      <c r="X3111" s="3"/>
      <c r="Y3111" s="3"/>
      <c r="Z3111" s="6">
        <v>33455</v>
      </c>
      <c r="AA3111" s="160"/>
      <c r="AB3111" s="123" t="s">
        <v>4395</v>
      </c>
      <c r="AC3111" s="124"/>
      <c r="AD3111" s="41"/>
      <c r="AE3111" s="83"/>
      <c r="AF3111" s="83"/>
      <c r="AG3111" s="41"/>
      <c r="AH3111" s="41" t="s">
        <v>63</v>
      </c>
      <c r="AI3111" s="80" t="s">
        <v>18453</v>
      </c>
      <c r="AJ3111" s="80" t="s">
        <v>20334</v>
      </c>
      <c r="AK3111" s="3"/>
      <c r="AL3111" s="85"/>
      <c r="AM3111" s="151" t="s">
        <v>19998</v>
      </c>
      <c r="AN3111" s="15"/>
      <c r="AO3111" s="166"/>
      <c r="AP3111" s="5">
        <f t="shared" si="49"/>
        <v>0</v>
      </c>
      <c r="AQ3111" s="16"/>
      <c r="AR3111" s="205">
        <v>1</v>
      </c>
      <c r="AS3111" s="16"/>
      <c r="AT3111" s="16"/>
      <c r="AU3111" s="16"/>
      <c r="AV3111" s="16"/>
      <c r="AW3111" s="16"/>
      <c r="AX3111" s="16"/>
    </row>
    <row r="3112" spans="1:50" customFormat="1" ht="15.75" hidden="1" customHeight="1" x14ac:dyDescent="0.2">
      <c r="A3112" s="7" t="s">
        <v>5249</v>
      </c>
      <c r="B3112" s="3" t="s">
        <v>5250</v>
      </c>
      <c r="C3112" s="85" t="s">
        <v>4395</v>
      </c>
      <c r="D3112" s="85" t="s">
        <v>13090</v>
      </c>
      <c r="E3112" s="202" t="s">
        <v>1800</v>
      </c>
      <c r="F3112" s="85" t="s">
        <v>55</v>
      </c>
      <c r="G3112" s="85" t="s">
        <v>63</v>
      </c>
      <c r="H3112" s="85" t="s">
        <v>20690</v>
      </c>
      <c r="I3112" s="3"/>
      <c r="J3112" s="85" t="s">
        <v>4406</v>
      </c>
      <c r="K3112" s="7" t="s">
        <v>4407</v>
      </c>
      <c r="L3112" s="3"/>
      <c r="M3112" s="3"/>
      <c r="N3112" s="41" t="s">
        <v>4717</v>
      </c>
      <c r="O3112" s="87">
        <v>0</v>
      </c>
      <c r="P3112" s="87">
        <v>0</v>
      </c>
      <c r="Q3112" s="87">
        <v>0</v>
      </c>
      <c r="R3112" s="87">
        <v>0</v>
      </c>
      <c r="S3112" s="87"/>
      <c r="T3112" s="87"/>
      <c r="U3112" s="85" t="s">
        <v>112</v>
      </c>
      <c r="V3112" s="3" t="s">
        <v>112</v>
      </c>
      <c r="W3112" s="3"/>
      <c r="X3112" s="3"/>
      <c r="Y3112" s="3"/>
      <c r="Z3112" s="6">
        <v>28000</v>
      </c>
      <c r="AA3112" s="160"/>
      <c r="AB3112" s="123" t="s">
        <v>4395</v>
      </c>
      <c r="AC3112" s="124"/>
      <c r="AD3112" s="41"/>
      <c r="AE3112" s="83"/>
      <c r="AF3112" s="83"/>
      <c r="AG3112" s="41"/>
      <c r="AH3112" s="41" t="s">
        <v>63</v>
      </c>
      <c r="AI3112" s="80" t="s">
        <v>18454</v>
      </c>
      <c r="AJ3112" s="80" t="s">
        <v>20335</v>
      </c>
      <c r="AK3112" s="3"/>
      <c r="AL3112" s="85"/>
      <c r="AM3112" s="151" t="s">
        <v>19998</v>
      </c>
      <c r="AN3112" s="15"/>
      <c r="AO3112" s="166"/>
      <c r="AP3112" s="5">
        <f t="shared" si="49"/>
        <v>0</v>
      </c>
      <c r="AQ3112" s="16"/>
      <c r="AR3112" s="205">
        <v>1</v>
      </c>
      <c r="AS3112" s="16"/>
      <c r="AT3112" s="16"/>
      <c r="AU3112" s="16"/>
      <c r="AV3112" s="16"/>
      <c r="AW3112" s="16"/>
      <c r="AX3112" s="16"/>
    </row>
    <row r="3113" spans="1:50" customFormat="1" ht="15.75" hidden="1" customHeight="1" x14ac:dyDescent="0.2">
      <c r="A3113" s="7" t="s">
        <v>5251</v>
      </c>
      <c r="B3113" s="3" t="s">
        <v>5252</v>
      </c>
      <c r="C3113" s="85" t="s">
        <v>4395</v>
      </c>
      <c r="D3113" s="85" t="s">
        <v>13090</v>
      </c>
      <c r="E3113" s="202" t="s">
        <v>1800</v>
      </c>
      <c r="F3113" s="85" t="s">
        <v>55</v>
      </c>
      <c r="G3113" s="85" t="s">
        <v>57</v>
      </c>
      <c r="H3113" s="85" t="s">
        <v>20690</v>
      </c>
      <c r="I3113" s="3" t="s">
        <v>4405</v>
      </c>
      <c r="J3113" s="85" t="s">
        <v>4406</v>
      </c>
      <c r="K3113" s="7" t="s">
        <v>4407</v>
      </c>
      <c r="L3113" s="3"/>
      <c r="M3113" s="3"/>
      <c r="N3113" s="41" t="s">
        <v>16573</v>
      </c>
      <c r="O3113" s="87">
        <v>0</v>
      </c>
      <c r="P3113" s="87">
        <v>0</v>
      </c>
      <c r="Q3113" s="87">
        <v>0</v>
      </c>
      <c r="R3113" s="87">
        <v>0</v>
      </c>
      <c r="S3113" s="87"/>
      <c r="T3113" s="87"/>
      <c r="U3113" s="85" t="s">
        <v>112</v>
      </c>
      <c r="V3113" s="3" t="s">
        <v>112</v>
      </c>
      <c r="W3113" s="3"/>
      <c r="X3113" s="3"/>
      <c r="Y3113" s="3"/>
      <c r="Z3113" s="6">
        <v>21009</v>
      </c>
      <c r="AA3113" s="160"/>
      <c r="AB3113" s="123" t="s">
        <v>4395</v>
      </c>
      <c r="AC3113" s="124"/>
      <c r="AD3113" s="41"/>
      <c r="AE3113" s="83"/>
      <c r="AF3113" s="83"/>
      <c r="AG3113" s="41"/>
      <c r="AH3113" s="41" t="s">
        <v>13741</v>
      </c>
      <c r="AI3113" s="80" t="s">
        <v>18455</v>
      </c>
      <c r="AJ3113" s="80" t="s">
        <v>20336</v>
      </c>
      <c r="AK3113" s="3"/>
      <c r="AL3113" s="85"/>
      <c r="AM3113" s="151" t="s">
        <v>19998</v>
      </c>
      <c r="AN3113" s="15"/>
      <c r="AO3113" s="166"/>
      <c r="AP3113" s="5">
        <f t="shared" si="49"/>
        <v>0</v>
      </c>
      <c r="AQ3113" s="16"/>
      <c r="AR3113" s="205">
        <v>1</v>
      </c>
      <c r="AS3113" s="16"/>
      <c r="AT3113" s="16"/>
      <c r="AU3113" s="16"/>
      <c r="AV3113" s="16"/>
      <c r="AW3113" s="16"/>
      <c r="AX3113" s="16"/>
    </row>
    <row r="3114" spans="1:50" customFormat="1" ht="15.75" hidden="1" customHeight="1" x14ac:dyDescent="0.2">
      <c r="A3114" s="7" t="s">
        <v>5253</v>
      </c>
      <c r="B3114" s="3" t="s">
        <v>5254</v>
      </c>
      <c r="C3114" s="85" t="s">
        <v>4395</v>
      </c>
      <c r="D3114" s="85" t="s">
        <v>13090</v>
      </c>
      <c r="E3114" s="202" t="s">
        <v>26712</v>
      </c>
      <c r="F3114" s="85" t="s">
        <v>40</v>
      </c>
      <c r="G3114" s="85" t="s">
        <v>43</v>
      </c>
      <c r="H3114" s="85" t="s">
        <v>20690</v>
      </c>
      <c r="I3114" s="3" t="s">
        <v>4396</v>
      </c>
      <c r="J3114" s="85" t="s">
        <v>4400</v>
      </c>
      <c r="K3114" s="7" t="s">
        <v>4422</v>
      </c>
      <c r="L3114" s="3"/>
      <c r="M3114" s="3"/>
      <c r="N3114" s="41" t="s">
        <v>4402</v>
      </c>
      <c r="O3114" s="87">
        <v>47103</v>
      </c>
      <c r="P3114" s="87">
        <v>30223</v>
      </c>
      <c r="Q3114" s="87">
        <v>16880</v>
      </c>
      <c r="R3114" s="87">
        <v>0</v>
      </c>
      <c r="S3114" s="87"/>
      <c r="T3114" s="87"/>
      <c r="U3114" s="85">
        <v>2013</v>
      </c>
      <c r="V3114" s="3" t="s">
        <v>4402</v>
      </c>
      <c r="W3114" s="3"/>
      <c r="X3114" s="3"/>
      <c r="Y3114" s="3"/>
      <c r="Z3114" s="6">
        <v>8692</v>
      </c>
      <c r="AA3114" s="160"/>
      <c r="AB3114" s="123" t="s">
        <v>4395</v>
      </c>
      <c r="AC3114" s="124"/>
      <c r="AD3114" s="41"/>
      <c r="AE3114" s="83"/>
      <c r="AF3114" s="83"/>
      <c r="AG3114" s="41"/>
      <c r="AH3114" s="41" t="s">
        <v>7061</v>
      </c>
      <c r="AI3114" s="80" t="s">
        <v>18456</v>
      </c>
      <c r="AJ3114" s="80" t="s">
        <v>20337</v>
      </c>
      <c r="AK3114" s="3"/>
      <c r="AL3114" s="85"/>
      <c r="AM3114" s="151" t="s">
        <v>19998</v>
      </c>
      <c r="AN3114" s="15"/>
      <c r="AO3114" s="166"/>
      <c r="AP3114" s="5">
        <f t="shared" si="49"/>
        <v>0</v>
      </c>
      <c r="AQ3114" s="16"/>
      <c r="AR3114" s="205">
        <v>1</v>
      </c>
      <c r="AS3114" s="16"/>
      <c r="AT3114" s="16"/>
      <c r="AU3114" s="16"/>
      <c r="AV3114" s="16"/>
      <c r="AW3114" s="16"/>
      <c r="AX3114" s="16"/>
    </row>
    <row r="3115" spans="1:50" customFormat="1" ht="15.75" hidden="1" customHeight="1" x14ac:dyDescent="0.2">
      <c r="A3115" s="7" t="s">
        <v>5255</v>
      </c>
      <c r="B3115" s="3" t="s">
        <v>5256</v>
      </c>
      <c r="C3115" s="85" t="s">
        <v>4395</v>
      </c>
      <c r="D3115" s="85" t="s">
        <v>13090</v>
      </c>
      <c r="E3115" s="202" t="s">
        <v>1800</v>
      </c>
      <c r="F3115" s="85" t="s">
        <v>40</v>
      </c>
      <c r="G3115" s="85" t="s">
        <v>43</v>
      </c>
      <c r="H3115" s="85" t="s">
        <v>20690</v>
      </c>
      <c r="I3115" s="3"/>
      <c r="J3115" s="85" t="s">
        <v>115</v>
      </c>
      <c r="K3115" s="7" t="s">
        <v>16222</v>
      </c>
      <c r="L3115" s="3"/>
      <c r="M3115" s="3"/>
      <c r="N3115" s="41" t="s">
        <v>5301</v>
      </c>
      <c r="O3115" s="87">
        <v>0</v>
      </c>
      <c r="P3115" s="87">
        <v>0</v>
      </c>
      <c r="Q3115" s="87">
        <v>0</v>
      </c>
      <c r="R3115" s="87">
        <v>0</v>
      </c>
      <c r="S3115" s="87"/>
      <c r="T3115" s="87"/>
      <c r="U3115" s="85" t="s">
        <v>112</v>
      </c>
      <c r="V3115" s="3" t="s">
        <v>112</v>
      </c>
      <c r="W3115" s="3"/>
      <c r="X3115" s="3"/>
      <c r="Y3115" s="3"/>
      <c r="Z3115" s="6">
        <v>6750</v>
      </c>
      <c r="AA3115" s="160"/>
      <c r="AB3115" s="123" t="s">
        <v>4395</v>
      </c>
      <c r="AC3115" s="124"/>
      <c r="AD3115" s="41"/>
      <c r="AE3115" s="83"/>
      <c r="AF3115" s="83"/>
      <c r="AG3115" s="41"/>
      <c r="AH3115" s="41" t="s">
        <v>7061</v>
      </c>
      <c r="AI3115" s="80" t="s">
        <v>18457</v>
      </c>
      <c r="AJ3115" s="80" t="s">
        <v>20338</v>
      </c>
      <c r="AK3115" s="3"/>
      <c r="AL3115" s="85"/>
      <c r="AM3115" s="151" t="s">
        <v>19998</v>
      </c>
      <c r="AN3115" s="15"/>
      <c r="AO3115" s="166"/>
      <c r="AP3115" s="5">
        <f t="shared" si="49"/>
        <v>0</v>
      </c>
      <c r="AQ3115" s="16"/>
      <c r="AR3115" s="205">
        <v>1</v>
      </c>
      <c r="AS3115" s="16"/>
      <c r="AT3115" s="16"/>
      <c r="AU3115" s="16"/>
      <c r="AV3115" s="16"/>
      <c r="AW3115" s="16"/>
      <c r="AX3115" s="16"/>
    </row>
    <row r="3116" spans="1:50" customFormat="1" ht="15.75" hidden="1" customHeight="1" x14ac:dyDescent="0.2">
      <c r="A3116" s="7" t="s">
        <v>5257</v>
      </c>
      <c r="B3116" s="3" t="s">
        <v>5258</v>
      </c>
      <c r="C3116" s="85" t="s">
        <v>4395</v>
      </c>
      <c r="D3116" s="85" t="s">
        <v>13090</v>
      </c>
      <c r="E3116" s="202" t="s">
        <v>26418</v>
      </c>
      <c r="F3116" s="85" t="s">
        <v>55</v>
      </c>
      <c r="G3116" s="85" t="s">
        <v>15355</v>
      </c>
      <c r="H3116" s="85" t="s">
        <v>20690</v>
      </c>
      <c r="I3116" s="3" t="s">
        <v>5239</v>
      </c>
      <c r="J3116" s="85" t="s">
        <v>4400</v>
      </c>
      <c r="K3116" s="7" t="s">
        <v>4422</v>
      </c>
      <c r="L3116" s="3"/>
      <c r="M3116" s="3"/>
      <c r="N3116" s="41" t="s">
        <v>4630</v>
      </c>
      <c r="O3116" s="87">
        <v>0</v>
      </c>
      <c r="P3116" s="87">
        <v>0</v>
      </c>
      <c r="Q3116" s="87">
        <v>0</v>
      </c>
      <c r="R3116" s="87">
        <v>0</v>
      </c>
      <c r="S3116" s="87"/>
      <c r="T3116" s="87"/>
      <c r="U3116" s="85" t="s">
        <v>112</v>
      </c>
      <c r="V3116" s="3" t="s">
        <v>112</v>
      </c>
      <c r="W3116" s="3"/>
      <c r="X3116" s="3"/>
      <c r="Y3116" s="3"/>
      <c r="Z3116" s="6">
        <v>153002</v>
      </c>
      <c r="AA3116" s="160"/>
      <c r="AB3116" s="123" t="s">
        <v>4395</v>
      </c>
      <c r="AC3116" s="124"/>
      <c r="AD3116" s="41"/>
      <c r="AE3116" s="83"/>
      <c r="AF3116" s="83"/>
      <c r="AG3116" s="41"/>
      <c r="AH3116" s="41" t="s">
        <v>13748</v>
      </c>
      <c r="AI3116" s="80" t="s">
        <v>18458</v>
      </c>
      <c r="AJ3116" s="80" t="s">
        <v>20339</v>
      </c>
      <c r="AK3116" s="3"/>
      <c r="AL3116" s="85"/>
      <c r="AM3116" s="151" t="s">
        <v>19998</v>
      </c>
      <c r="AN3116" s="15"/>
      <c r="AO3116" s="166"/>
      <c r="AP3116" s="5">
        <f t="shared" si="49"/>
        <v>0</v>
      </c>
      <c r="AQ3116" s="16"/>
      <c r="AR3116" s="205">
        <v>1</v>
      </c>
      <c r="AS3116" s="16"/>
      <c r="AT3116" s="16"/>
      <c r="AU3116" s="16"/>
      <c r="AV3116" s="16"/>
      <c r="AW3116" s="16"/>
      <c r="AX3116" s="16"/>
    </row>
    <row r="3117" spans="1:50" customFormat="1" ht="15.75" hidden="1" customHeight="1" x14ac:dyDescent="0.2">
      <c r="A3117" s="7" t="s">
        <v>5259</v>
      </c>
      <c r="B3117" s="3" t="s">
        <v>17258</v>
      </c>
      <c r="C3117" s="85" t="s">
        <v>4395</v>
      </c>
      <c r="D3117" s="85" t="s">
        <v>13090</v>
      </c>
      <c r="E3117" s="202" t="s">
        <v>26418</v>
      </c>
      <c r="F3117" s="85" t="s">
        <v>40</v>
      </c>
      <c r="G3117" s="85" t="s">
        <v>41</v>
      </c>
      <c r="H3117" s="85" t="s">
        <v>20690</v>
      </c>
      <c r="I3117" s="3" t="s">
        <v>26526</v>
      </c>
      <c r="J3117" s="85" t="s">
        <v>4400</v>
      </c>
      <c r="K3117" s="7" t="s">
        <v>4534</v>
      </c>
      <c r="L3117" s="3"/>
      <c r="M3117" s="3"/>
      <c r="N3117" s="41" t="s">
        <v>4535</v>
      </c>
      <c r="O3117" s="87">
        <v>0</v>
      </c>
      <c r="P3117" s="87">
        <v>0</v>
      </c>
      <c r="Q3117" s="87">
        <v>0</v>
      </c>
      <c r="R3117" s="87">
        <v>0</v>
      </c>
      <c r="S3117" s="87"/>
      <c r="T3117" s="87"/>
      <c r="U3117" s="85" t="s">
        <v>112</v>
      </c>
      <c r="V3117" s="3" t="s">
        <v>112</v>
      </c>
      <c r="W3117" s="3"/>
      <c r="X3117" s="3"/>
      <c r="Y3117" s="3"/>
      <c r="Z3117" s="6">
        <v>0</v>
      </c>
      <c r="AA3117" s="160"/>
      <c r="AB3117" s="123" t="s">
        <v>4395</v>
      </c>
      <c r="AC3117" s="124"/>
      <c r="AD3117" s="41"/>
      <c r="AE3117" s="83"/>
      <c r="AF3117" s="83"/>
      <c r="AG3117" s="41"/>
      <c r="AH3117" s="41" t="s">
        <v>7061</v>
      </c>
      <c r="AI3117" s="80" t="s">
        <v>18459</v>
      </c>
      <c r="AJ3117" s="80" t="s">
        <v>20340</v>
      </c>
      <c r="AK3117" s="3"/>
      <c r="AL3117" s="85"/>
      <c r="AM3117" s="151" t="s">
        <v>19998</v>
      </c>
      <c r="AN3117" s="15"/>
      <c r="AO3117" s="166"/>
      <c r="AP3117" s="5">
        <f t="shared" si="49"/>
        <v>0</v>
      </c>
      <c r="AQ3117" s="16"/>
      <c r="AR3117" s="205">
        <v>1</v>
      </c>
      <c r="AS3117" s="16"/>
      <c r="AT3117" s="16"/>
      <c r="AU3117" s="16"/>
      <c r="AV3117" s="16"/>
      <c r="AW3117" s="16"/>
      <c r="AX3117" s="16"/>
    </row>
    <row r="3118" spans="1:50" customFormat="1" ht="15.75" hidden="1" customHeight="1" x14ac:dyDescent="0.2">
      <c r="A3118" s="7" t="s">
        <v>5260</v>
      </c>
      <c r="B3118" s="3" t="s">
        <v>16285</v>
      </c>
      <c r="C3118" s="85" t="s">
        <v>4395</v>
      </c>
      <c r="D3118" s="85" t="s">
        <v>13090</v>
      </c>
      <c r="E3118" s="202" t="s">
        <v>26712</v>
      </c>
      <c r="F3118" s="85" t="s">
        <v>40</v>
      </c>
      <c r="G3118" s="85" t="s">
        <v>41</v>
      </c>
      <c r="H3118" s="85" t="s">
        <v>20690</v>
      </c>
      <c r="I3118" s="3" t="s">
        <v>26526</v>
      </c>
      <c r="J3118" s="85" t="s">
        <v>4400</v>
      </c>
      <c r="K3118" s="7" t="s">
        <v>4534</v>
      </c>
      <c r="L3118" s="3"/>
      <c r="M3118" s="3"/>
      <c r="N3118" s="41" t="s">
        <v>4535</v>
      </c>
      <c r="O3118" s="87">
        <v>236166</v>
      </c>
      <c r="P3118" s="87">
        <v>49690</v>
      </c>
      <c r="Q3118" s="87">
        <v>186476</v>
      </c>
      <c r="R3118" s="87">
        <v>0</v>
      </c>
      <c r="S3118" s="87"/>
      <c r="T3118" s="87"/>
      <c r="U3118" s="85">
        <v>2012</v>
      </c>
      <c r="V3118" s="3" t="s">
        <v>4535</v>
      </c>
      <c r="W3118" s="3"/>
      <c r="X3118" s="3"/>
      <c r="Y3118" s="3"/>
      <c r="Z3118" s="6">
        <v>49199</v>
      </c>
      <c r="AA3118" s="160"/>
      <c r="AB3118" s="123" t="s">
        <v>4395</v>
      </c>
      <c r="AC3118" s="124"/>
      <c r="AD3118" s="41"/>
      <c r="AE3118" s="83"/>
      <c r="AF3118" s="83"/>
      <c r="AG3118" s="41"/>
      <c r="AH3118" s="41" t="s">
        <v>7061</v>
      </c>
      <c r="AI3118" s="80" t="s">
        <v>18460</v>
      </c>
      <c r="AJ3118" s="80" t="s">
        <v>20341</v>
      </c>
      <c r="AK3118" s="3"/>
      <c r="AL3118" s="85"/>
      <c r="AM3118" s="151" t="s">
        <v>19998</v>
      </c>
      <c r="AN3118" s="15"/>
      <c r="AO3118" s="166"/>
      <c r="AP3118" s="5">
        <f t="shared" si="49"/>
        <v>0</v>
      </c>
      <c r="AQ3118" s="16"/>
      <c r="AR3118" s="205">
        <v>1</v>
      </c>
      <c r="AS3118" s="16"/>
      <c r="AT3118" s="16"/>
      <c r="AU3118" s="16"/>
      <c r="AV3118" s="16"/>
      <c r="AW3118" s="16"/>
      <c r="AX3118" s="16"/>
    </row>
    <row r="3119" spans="1:50" customFormat="1" ht="15.75" hidden="1" customHeight="1" x14ac:dyDescent="0.2">
      <c r="A3119" s="7" t="s">
        <v>5261</v>
      </c>
      <c r="B3119" s="3" t="s">
        <v>14919</v>
      </c>
      <c r="C3119" s="85" t="s">
        <v>4395</v>
      </c>
      <c r="D3119" s="85" t="s">
        <v>13090</v>
      </c>
      <c r="E3119" s="202" t="s">
        <v>26712</v>
      </c>
      <c r="F3119" s="85" t="s">
        <v>40</v>
      </c>
      <c r="G3119" s="85" t="s">
        <v>43</v>
      </c>
      <c r="H3119" s="85" t="s">
        <v>20690</v>
      </c>
      <c r="I3119" s="3" t="s">
        <v>4396</v>
      </c>
      <c r="J3119" s="85" t="s">
        <v>115</v>
      </c>
      <c r="K3119" s="7" t="s">
        <v>4702</v>
      </c>
      <c r="L3119" s="3"/>
      <c r="M3119" s="3"/>
      <c r="N3119" s="41" t="s">
        <v>4552</v>
      </c>
      <c r="O3119" s="87">
        <v>45878</v>
      </c>
      <c r="P3119" s="87">
        <v>0</v>
      </c>
      <c r="Q3119" s="87">
        <v>45878</v>
      </c>
      <c r="R3119" s="87">
        <v>0</v>
      </c>
      <c r="S3119" s="87"/>
      <c r="T3119" s="87"/>
      <c r="U3119" s="85">
        <v>2013</v>
      </c>
      <c r="V3119" s="3" t="s">
        <v>4552</v>
      </c>
      <c r="W3119" s="3"/>
      <c r="X3119" s="3"/>
      <c r="Y3119" s="3"/>
      <c r="Z3119" s="6">
        <v>33660</v>
      </c>
      <c r="AA3119" s="160"/>
      <c r="AB3119" s="123" t="s">
        <v>4395</v>
      </c>
      <c r="AC3119" s="124"/>
      <c r="AD3119" s="41"/>
      <c r="AE3119" s="83"/>
      <c r="AF3119" s="83"/>
      <c r="AG3119" s="41"/>
      <c r="AH3119" s="41" t="s">
        <v>7061</v>
      </c>
      <c r="AI3119" s="80" t="s">
        <v>18461</v>
      </c>
      <c r="AJ3119" s="80" t="s">
        <v>20342</v>
      </c>
      <c r="AK3119" s="3"/>
      <c r="AL3119" s="85"/>
      <c r="AM3119" s="151" t="s">
        <v>19998</v>
      </c>
      <c r="AN3119" s="15"/>
      <c r="AO3119" s="166"/>
      <c r="AP3119" s="5">
        <f t="shared" si="49"/>
        <v>0</v>
      </c>
      <c r="AQ3119" s="16"/>
      <c r="AR3119" s="205">
        <v>1</v>
      </c>
      <c r="AS3119" s="16"/>
      <c r="AT3119" s="16"/>
      <c r="AU3119" s="16"/>
      <c r="AV3119" s="16"/>
      <c r="AW3119" s="16"/>
      <c r="AX3119" s="16"/>
    </row>
    <row r="3120" spans="1:50" customFormat="1" ht="15.75" hidden="1" customHeight="1" x14ac:dyDescent="0.2">
      <c r="A3120" s="7" t="s">
        <v>5262</v>
      </c>
      <c r="B3120" s="3" t="s">
        <v>5263</v>
      </c>
      <c r="C3120" s="85" t="s">
        <v>4395</v>
      </c>
      <c r="D3120" s="85" t="s">
        <v>13090</v>
      </c>
      <c r="E3120" s="202" t="s">
        <v>26418</v>
      </c>
      <c r="F3120" s="85" t="s">
        <v>40</v>
      </c>
      <c r="G3120" s="85" t="s">
        <v>43</v>
      </c>
      <c r="H3120" s="85" t="s">
        <v>20690</v>
      </c>
      <c r="I3120" s="3" t="s">
        <v>4396</v>
      </c>
      <c r="J3120" s="85" t="s">
        <v>115</v>
      </c>
      <c r="K3120" s="7" t="s">
        <v>4702</v>
      </c>
      <c r="L3120" s="3"/>
      <c r="M3120" s="3"/>
      <c r="N3120" s="41" t="s">
        <v>4552</v>
      </c>
      <c r="O3120" s="87">
        <v>0</v>
      </c>
      <c r="P3120" s="87">
        <v>0</v>
      </c>
      <c r="Q3120" s="87">
        <v>0</v>
      </c>
      <c r="R3120" s="87">
        <v>0</v>
      </c>
      <c r="S3120" s="87"/>
      <c r="T3120" s="87"/>
      <c r="U3120" s="85" t="s">
        <v>112</v>
      </c>
      <c r="V3120" s="3" t="s">
        <v>112</v>
      </c>
      <c r="W3120" s="3"/>
      <c r="X3120" s="3"/>
      <c r="Y3120" s="3"/>
      <c r="Z3120" s="6">
        <v>33856</v>
      </c>
      <c r="AA3120" s="160"/>
      <c r="AB3120" s="123" t="s">
        <v>4395</v>
      </c>
      <c r="AC3120" s="124"/>
      <c r="AD3120" s="41"/>
      <c r="AE3120" s="83"/>
      <c r="AF3120" s="83"/>
      <c r="AG3120" s="41"/>
      <c r="AH3120" s="41" t="s">
        <v>7061</v>
      </c>
      <c r="AI3120" s="80" t="s">
        <v>18462</v>
      </c>
      <c r="AJ3120" s="80" t="s">
        <v>20343</v>
      </c>
      <c r="AK3120" s="3"/>
      <c r="AL3120" s="85"/>
      <c r="AM3120" s="151" t="s">
        <v>19998</v>
      </c>
      <c r="AN3120" s="15"/>
      <c r="AO3120" s="166"/>
      <c r="AP3120" s="5">
        <f t="shared" si="49"/>
        <v>0</v>
      </c>
      <c r="AQ3120" s="16"/>
      <c r="AR3120" s="205">
        <v>1</v>
      </c>
      <c r="AS3120" s="16"/>
      <c r="AT3120" s="16"/>
      <c r="AU3120" s="16"/>
      <c r="AV3120" s="16"/>
      <c r="AW3120" s="16"/>
      <c r="AX3120" s="16"/>
    </row>
    <row r="3121" spans="1:50" customFormat="1" ht="15.75" hidden="1" customHeight="1" x14ac:dyDescent="0.2">
      <c r="A3121" s="7" t="s">
        <v>5264</v>
      </c>
      <c r="B3121" s="3" t="s">
        <v>5265</v>
      </c>
      <c r="C3121" s="85" t="s">
        <v>4395</v>
      </c>
      <c r="D3121" s="85" t="s">
        <v>13090</v>
      </c>
      <c r="E3121" s="202" t="s">
        <v>26712</v>
      </c>
      <c r="F3121" s="85" t="s">
        <v>40</v>
      </c>
      <c r="G3121" s="85" t="s">
        <v>43</v>
      </c>
      <c r="H3121" s="85" t="s">
        <v>20690</v>
      </c>
      <c r="I3121" s="3" t="s">
        <v>4421</v>
      </c>
      <c r="J3121" s="85" t="s">
        <v>223</v>
      </c>
      <c r="K3121" s="7" t="s">
        <v>4909</v>
      </c>
      <c r="L3121" s="3"/>
      <c r="M3121" s="3"/>
      <c r="N3121" s="41" t="s">
        <v>4537</v>
      </c>
      <c r="O3121" s="87">
        <v>30313</v>
      </c>
      <c r="P3121" s="87">
        <v>29877</v>
      </c>
      <c r="Q3121" s="87">
        <v>436</v>
      </c>
      <c r="R3121" s="87">
        <v>0</v>
      </c>
      <c r="S3121" s="87"/>
      <c r="T3121" s="87"/>
      <c r="U3121" s="85">
        <v>2012</v>
      </c>
      <c r="V3121" s="3" t="s">
        <v>4537</v>
      </c>
      <c r="W3121" s="3"/>
      <c r="X3121" s="3"/>
      <c r="Y3121" s="3"/>
      <c r="Z3121" s="6">
        <v>8354</v>
      </c>
      <c r="AA3121" s="160"/>
      <c r="AB3121" s="123" t="s">
        <v>4395</v>
      </c>
      <c r="AC3121" s="124"/>
      <c r="AD3121" s="41"/>
      <c r="AE3121" s="83"/>
      <c r="AF3121" s="83"/>
      <c r="AG3121" s="41"/>
      <c r="AH3121" s="41" t="s">
        <v>7061</v>
      </c>
      <c r="AI3121" s="80" t="s">
        <v>18463</v>
      </c>
      <c r="AJ3121" s="80" t="s">
        <v>20344</v>
      </c>
      <c r="AK3121" s="3"/>
      <c r="AL3121" s="85"/>
      <c r="AM3121" s="151" t="s">
        <v>19998</v>
      </c>
      <c r="AN3121" s="15"/>
      <c r="AO3121" s="166"/>
      <c r="AP3121" s="5">
        <f t="shared" si="49"/>
        <v>0</v>
      </c>
      <c r="AQ3121" s="16"/>
      <c r="AR3121" s="205">
        <v>1</v>
      </c>
      <c r="AS3121" s="16"/>
      <c r="AT3121" s="16"/>
      <c r="AU3121" s="16"/>
      <c r="AV3121" s="16"/>
      <c r="AW3121" s="16"/>
      <c r="AX3121" s="16"/>
    </row>
    <row r="3122" spans="1:50" customFormat="1" ht="15.75" hidden="1" customHeight="1" x14ac:dyDescent="0.2">
      <c r="A3122" s="7" t="s">
        <v>5266</v>
      </c>
      <c r="B3122" s="3" t="s">
        <v>5267</v>
      </c>
      <c r="C3122" s="85" t="s">
        <v>4395</v>
      </c>
      <c r="D3122" s="85" t="s">
        <v>13090</v>
      </c>
      <c r="E3122" s="202" t="s">
        <v>26712</v>
      </c>
      <c r="F3122" s="85" t="s">
        <v>40</v>
      </c>
      <c r="G3122" s="85" t="s">
        <v>43</v>
      </c>
      <c r="H3122" s="85" t="s">
        <v>20690</v>
      </c>
      <c r="I3122" s="3" t="s">
        <v>4421</v>
      </c>
      <c r="J3122" s="85" t="s">
        <v>223</v>
      </c>
      <c r="K3122" s="7" t="s">
        <v>4619</v>
      </c>
      <c r="L3122" s="3"/>
      <c r="M3122" s="3"/>
      <c r="N3122" s="41" t="s">
        <v>4537</v>
      </c>
      <c r="O3122" s="87">
        <v>6648</v>
      </c>
      <c r="P3122" s="87">
        <v>6648</v>
      </c>
      <c r="Q3122" s="87">
        <v>0</v>
      </c>
      <c r="R3122" s="87">
        <v>0</v>
      </c>
      <c r="S3122" s="87"/>
      <c r="T3122" s="87"/>
      <c r="U3122" s="85">
        <v>2012</v>
      </c>
      <c r="V3122" s="3" t="s">
        <v>4537</v>
      </c>
      <c r="W3122" s="3"/>
      <c r="X3122" s="3"/>
      <c r="Y3122" s="3"/>
      <c r="Z3122" s="6">
        <v>7000</v>
      </c>
      <c r="AA3122" s="160"/>
      <c r="AB3122" s="123" t="s">
        <v>4395</v>
      </c>
      <c r="AC3122" s="124"/>
      <c r="AD3122" s="41"/>
      <c r="AE3122" s="83"/>
      <c r="AF3122" s="83"/>
      <c r="AG3122" s="41"/>
      <c r="AH3122" s="41" t="s">
        <v>7061</v>
      </c>
      <c r="AI3122" s="80" t="s">
        <v>18464</v>
      </c>
      <c r="AJ3122" s="80" t="s">
        <v>20345</v>
      </c>
      <c r="AK3122" s="3"/>
      <c r="AL3122" s="85"/>
      <c r="AM3122" s="151" t="s">
        <v>19998</v>
      </c>
      <c r="AN3122" s="15"/>
      <c r="AO3122" s="166"/>
      <c r="AP3122" s="5">
        <f t="shared" si="49"/>
        <v>0</v>
      </c>
      <c r="AQ3122" s="16"/>
      <c r="AR3122" s="205">
        <v>1</v>
      </c>
      <c r="AS3122" s="16"/>
      <c r="AT3122" s="16"/>
      <c r="AU3122" s="16"/>
      <c r="AV3122" s="16"/>
      <c r="AW3122" s="16"/>
      <c r="AX3122" s="16"/>
    </row>
    <row r="3123" spans="1:50" customFormat="1" ht="15.75" hidden="1" customHeight="1" x14ac:dyDescent="0.2">
      <c r="A3123" s="7" t="s">
        <v>5268</v>
      </c>
      <c r="B3123" s="3" t="s">
        <v>5269</v>
      </c>
      <c r="C3123" s="85" t="s">
        <v>4395</v>
      </c>
      <c r="D3123" s="85" t="s">
        <v>13090</v>
      </c>
      <c r="E3123" s="202" t="s">
        <v>26712</v>
      </c>
      <c r="F3123" s="85" t="s">
        <v>40</v>
      </c>
      <c r="G3123" s="85" t="s">
        <v>43</v>
      </c>
      <c r="H3123" s="85" t="s">
        <v>20690</v>
      </c>
      <c r="I3123" s="3" t="s">
        <v>4421</v>
      </c>
      <c r="J3123" s="85" t="s">
        <v>105</v>
      </c>
      <c r="K3123" s="7" t="s">
        <v>1221</v>
      </c>
      <c r="L3123" s="3"/>
      <c r="M3123" s="3"/>
      <c r="N3123" s="41" t="s">
        <v>4537</v>
      </c>
      <c r="O3123" s="87">
        <v>172720</v>
      </c>
      <c r="P3123" s="87">
        <v>168561</v>
      </c>
      <c r="Q3123" s="87">
        <v>4159</v>
      </c>
      <c r="R3123" s="87">
        <v>0</v>
      </c>
      <c r="S3123" s="87"/>
      <c r="T3123" s="87"/>
      <c r="U3123" s="85">
        <v>2011</v>
      </c>
      <c r="V3123" s="3" t="s">
        <v>4537</v>
      </c>
      <c r="W3123" s="3"/>
      <c r="X3123" s="3"/>
      <c r="Y3123" s="3"/>
      <c r="Z3123" s="6">
        <v>102094</v>
      </c>
      <c r="AA3123" s="160"/>
      <c r="AB3123" s="123" t="s">
        <v>4395</v>
      </c>
      <c r="AC3123" s="124"/>
      <c r="AD3123" s="41"/>
      <c r="AE3123" s="83"/>
      <c r="AF3123" s="83"/>
      <c r="AG3123" s="41"/>
      <c r="AH3123" s="41" t="s">
        <v>7061</v>
      </c>
      <c r="AI3123" s="80" t="s">
        <v>18465</v>
      </c>
      <c r="AJ3123" s="80" t="s">
        <v>20346</v>
      </c>
      <c r="AK3123" s="3"/>
      <c r="AL3123" s="85"/>
      <c r="AM3123" s="151" t="s">
        <v>19998</v>
      </c>
      <c r="AN3123" s="15"/>
      <c r="AO3123" s="166"/>
      <c r="AP3123" s="5">
        <f t="shared" si="49"/>
        <v>0</v>
      </c>
      <c r="AQ3123" s="16"/>
      <c r="AR3123" s="205">
        <v>1</v>
      </c>
      <c r="AS3123" s="16"/>
      <c r="AT3123" s="16"/>
      <c r="AU3123" s="16"/>
      <c r="AV3123" s="16"/>
      <c r="AW3123" s="16"/>
      <c r="AX3123" s="16"/>
    </row>
    <row r="3124" spans="1:50" customFormat="1" ht="15.75" hidden="1" customHeight="1" x14ac:dyDescent="0.2">
      <c r="A3124" s="7" t="s">
        <v>5270</v>
      </c>
      <c r="B3124" s="3" t="s">
        <v>5271</v>
      </c>
      <c r="C3124" s="85" t="s">
        <v>4395</v>
      </c>
      <c r="D3124" s="85" t="s">
        <v>13090</v>
      </c>
      <c r="E3124" s="202" t="s">
        <v>26712</v>
      </c>
      <c r="F3124" s="85" t="s">
        <v>25110</v>
      </c>
      <c r="G3124" s="85" t="s">
        <v>54</v>
      </c>
      <c r="H3124" s="85" t="s">
        <v>20690</v>
      </c>
      <c r="I3124" s="3" t="s">
        <v>5204</v>
      </c>
      <c r="J3124" s="85" t="s">
        <v>4400</v>
      </c>
      <c r="K3124" s="7" t="s">
        <v>4422</v>
      </c>
      <c r="L3124" s="3"/>
      <c r="M3124" s="3"/>
      <c r="N3124" s="41" t="s">
        <v>5205</v>
      </c>
      <c r="O3124" s="87">
        <v>85819</v>
      </c>
      <c r="P3124" s="87">
        <v>85819</v>
      </c>
      <c r="Q3124" s="87">
        <v>0</v>
      </c>
      <c r="R3124" s="87">
        <v>0</v>
      </c>
      <c r="S3124" s="87"/>
      <c r="T3124" s="87"/>
      <c r="U3124" s="85">
        <v>2012</v>
      </c>
      <c r="V3124" s="3" t="s">
        <v>5205</v>
      </c>
      <c r="W3124" s="3"/>
      <c r="X3124" s="3"/>
      <c r="Y3124" s="3"/>
      <c r="Z3124" s="6">
        <v>48378</v>
      </c>
      <c r="AA3124" s="160"/>
      <c r="AB3124" s="123" t="s">
        <v>4395</v>
      </c>
      <c r="AC3124" s="124"/>
      <c r="AD3124" s="41"/>
      <c r="AE3124" s="83"/>
      <c r="AF3124" s="83"/>
      <c r="AG3124" s="41"/>
      <c r="AH3124" s="41" t="s">
        <v>13751</v>
      </c>
      <c r="AI3124" s="80" t="s">
        <v>18466</v>
      </c>
      <c r="AJ3124" s="80" t="s">
        <v>20347</v>
      </c>
      <c r="AK3124" s="3"/>
      <c r="AL3124" s="85"/>
      <c r="AM3124" s="151" t="s">
        <v>19998</v>
      </c>
      <c r="AN3124" s="15"/>
      <c r="AO3124" s="166"/>
      <c r="AP3124" s="5">
        <f t="shared" si="49"/>
        <v>0</v>
      </c>
      <c r="AQ3124" s="16"/>
      <c r="AR3124" s="205">
        <v>1</v>
      </c>
      <c r="AS3124" s="16"/>
      <c r="AT3124" s="16"/>
      <c r="AU3124" s="16"/>
      <c r="AV3124" s="16"/>
      <c r="AW3124" s="16"/>
      <c r="AX3124" s="16"/>
    </row>
    <row r="3125" spans="1:50" customFormat="1" ht="15.75" hidden="1" customHeight="1" x14ac:dyDescent="0.2">
      <c r="A3125" s="7" t="s">
        <v>5272</v>
      </c>
      <c r="B3125" s="3" t="s">
        <v>5273</v>
      </c>
      <c r="C3125" s="85" t="s">
        <v>4395</v>
      </c>
      <c r="D3125" s="85" t="s">
        <v>13090</v>
      </c>
      <c r="E3125" s="202" t="s">
        <v>26712</v>
      </c>
      <c r="F3125" s="85" t="s">
        <v>40</v>
      </c>
      <c r="G3125" s="85" t="s">
        <v>43</v>
      </c>
      <c r="H3125" s="85" t="s">
        <v>20690</v>
      </c>
      <c r="I3125" s="3" t="s">
        <v>4421</v>
      </c>
      <c r="J3125" s="85" t="s">
        <v>115</v>
      </c>
      <c r="K3125" s="7" t="s">
        <v>4926</v>
      </c>
      <c r="L3125" s="3"/>
      <c r="M3125" s="3"/>
      <c r="N3125" s="41" t="s">
        <v>4923</v>
      </c>
      <c r="O3125" s="87">
        <v>307967</v>
      </c>
      <c r="P3125" s="87">
        <v>215603</v>
      </c>
      <c r="Q3125" s="87">
        <v>92364</v>
      </c>
      <c r="R3125" s="87">
        <v>0</v>
      </c>
      <c r="S3125" s="87"/>
      <c r="T3125" s="87"/>
      <c r="U3125" s="85">
        <v>2013</v>
      </c>
      <c r="V3125" s="3" t="s">
        <v>4923</v>
      </c>
      <c r="W3125" s="3"/>
      <c r="X3125" s="3"/>
      <c r="Y3125" s="3"/>
      <c r="Z3125" s="6">
        <v>10000</v>
      </c>
      <c r="AA3125" s="160"/>
      <c r="AB3125" s="123" t="s">
        <v>4395</v>
      </c>
      <c r="AC3125" s="124"/>
      <c r="AD3125" s="41"/>
      <c r="AE3125" s="83"/>
      <c r="AF3125" s="83"/>
      <c r="AG3125" s="41"/>
      <c r="AH3125" s="41" t="s">
        <v>7061</v>
      </c>
      <c r="AI3125" s="80" t="s">
        <v>18467</v>
      </c>
      <c r="AJ3125" s="80" t="s">
        <v>20348</v>
      </c>
      <c r="AK3125" s="3"/>
      <c r="AL3125" s="85"/>
      <c r="AM3125" s="151" t="s">
        <v>19998</v>
      </c>
      <c r="AN3125" s="15"/>
      <c r="AO3125" s="166"/>
      <c r="AP3125" s="5">
        <f t="shared" si="49"/>
        <v>0</v>
      </c>
      <c r="AQ3125" s="16"/>
      <c r="AR3125" s="205">
        <v>1</v>
      </c>
      <c r="AS3125" s="16"/>
      <c r="AT3125" s="16"/>
      <c r="AU3125" s="16"/>
      <c r="AV3125" s="16"/>
      <c r="AW3125" s="16"/>
      <c r="AX3125" s="16"/>
    </row>
    <row r="3126" spans="1:50" customFormat="1" ht="15.75" hidden="1" customHeight="1" x14ac:dyDescent="0.2">
      <c r="A3126" s="7" t="s">
        <v>5274</v>
      </c>
      <c r="B3126" s="3" t="s">
        <v>5275</v>
      </c>
      <c r="C3126" s="85" t="s">
        <v>4395</v>
      </c>
      <c r="D3126" s="85" t="s">
        <v>13090</v>
      </c>
      <c r="E3126" s="202" t="s">
        <v>26712</v>
      </c>
      <c r="F3126" s="85" t="s">
        <v>40</v>
      </c>
      <c r="G3126" s="85" t="s">
        <v>43</v>
      </c>
      <c r="H3126" s="85" t="s">
        <v>20690</v>
      </c>
      <c r="I3126" s="3" t="s">
        <v>4421</v>
      </c>
      <c r="J3126" s="85" t="s">
        <v>115</v>
      </c>
      <c r="K3126" s="7" t="s">
        <v>4926</v>
      </c>
      <c r="L3126" s="3"/>
      <c r="M3126" s="3"/>
      <c r="N3126" s="41" t="s">
        <v>4923</v>
      </c>
      <c r="O3126" s="87">
        <v>287525</v>
      </c>
      <c r="P3126" s="87">
        <v>245621</v>
      </c>
      <c r="Q3126" s="87">
        <v>41904</v>
      </c>
      <c r="R3126" s="87">
        <v>0</v>
      </c>
      <c r="S3126" s="87"/>
      <c r="T3126" s="87"/>
      <c r="U3126" s="85">
        <v>2013</v>
      </c>
      <c r="V3126" s="3" t="s">
        <v>4923</v>
      </c>
      <c r="W3126" s="3"/>
      <c r="X3126" s="3"/>
      <c r="Y3126" s="3"/>
      <c r="Z3126" s="6">
        <v>10000</v>
      </c>
      <c r="AA3126" s="160"/>
      <c r="AB3126" s="123" t="s">
        <v>4395</v>
      </c>
      <c r="AC3126" s="124"/>
      <c r="AD3126" s="41"/>
      <c r="AE3126" s="83"/>
      <c r="AF3126" s="83"/>
      <c r="AG3126" s="41"/>
      <c r="AH3126" s="41" t="s">
        <v>7061</v>
      </c>
      <c r="AI3126" s="80" t="s">
        <v>18468</v>
      </c>
      <c r="AJ3126" s="80" t="s">
        <v>20349</v>
      </c>
      <c r="AK3126" s="3"/>
      <c r="AL3126" s="85"/>
      <c r="AM3126" s="151" t="s">
        <v>19998</v>
      </c>
      <c r="AN3126" s="15"/>
      <c r="AO3126" s="166"/>
      <c r="AP3126" s="5">
        <f t="shared" si="49"/>
        <v>0</v>
      </c>
      <c r="AQ3126" s="16"/>
      <c r="AR3126" s="205">
        <v>1</v>
      </c>
      <c r="AS3126" s="16"/>
      <c r="AT3126" s="16"/>
      <c r="AU3126" s="16"/>
      <c r="AV3126" s="16"/>
      <c r="AW3126" s="16"/>
      <c r="AX3126" s="16"/>
    </row>
    <row r="3127" spans="1:50" customFormat="1" ht="15.75" hidden="1" customHeight="1" x14ac:dyDescent="0.2">
      <c r="A3127" s="7" t="s">
        <v>5276</v>
      </c>
      <c r="B3127" s="3" t="s">
        <v>5277</v>
      </c>
      <c r="C3127" s="85" t="s">
        <v>4395</v>
      </c>
      <c r="D3127" s="85" t="s">
        <v>13090</v>
      </c>
      <c r="E3127" s="202" t="s">
        <v>26712</v>
      </c>
      <c r="F3127" s="85" t="s">
        <v>40</v>
      </c>
      <c r="G3127" s="85" t="s">
        <v>43</v>
      </c>
      <c r="H3127" s="85" t="s">
        <v>20690</v>
      </c>
      <c r="I3127" s="3" t="s">
        <v>4421</v>
      </c>
      <c r="J3127" s="85" t="s">
        <v>115</v>
      </c>
      <c r="K3127" s="7" t="s">
        <v>4926</v>
      </c>
      <c r="L3127" s="3"/>
      <c r="M3127" s="3"/>
      <c r="N3127" s="41" t="s">
        <v>4923</v>
      </c>
      <c r="O3127" s="87">
        <v>258551</v>
      </c>
      <c r="P3127" s="87">
        <v>146276</v>
      </c>
      <c r="Q3127" s="87">
        <v>112275</v>
      </c>
      <c r="R3127" s="87">
        <v>0</v>
      </c>
      <c r="S3127" s="87"/>
      <c r="T3127" s="87"/>
      <c r="U3127" s="85">
        <v>2014</v>
      </c>
      <c r="V3127" s="3" t="s">
        <v>4923</v>
      </c>
      <c r="W3127" s="3"/>
      <c r="X3127" s="3"/>
      <c r="Y3127" s="3"/>
      <c r="Z3127" s="6">
        <v>10000</v>
      </c>
      <c r="AA3127" s="160"/>
      <c r="AB3127" s="123" t="s">
        <v>4395</v>
      </c>
      <c r="AC3127" s="124"/>
      <c r="AD3127" s="41"/>
      <c r="AE3127" s="83"/>
      <c r="AF3127" s="83"/>
      <c r="AG3127" s="41"/>
      <c r="AH3127" s="41" t="s">
        <v>7061</v>
      </c>
      <c r="AI3127" s="80" t="s">
        <v>18469</v>
      </c>
      <c r="AJ3127" s="80" t="s">
        <v>20350</v>
      </c>
      <c r="AK3127" s="3"/>
      <c r="AL3127" s="85"/>
      <c r="AM3127" s="151" t="s">
        <v>19998</v>
      </c>
      <c r="AN3127" s="15"/>
      <c r="AO3127" s="166"/>
      <c r="AP3127" s="5">
        <f t="shared" si="49"/>
        <v>0</v>
      </c>
      <c r="AQ3127" s="16"/>
      <c r="AR3127" s="205">
        <v>1</v>
      </c>
      <c r="AS3127" s="16"/>
      <c r="AT3127" s="16"/>
      <c r="AU3127" s="16"/>
      <c r="AV3127" s="16"/>
      <c r="AW3127" s="16"/>
      <c r="AX3127" s="16"/>
    </row>
    <row r="3128" spans="1:50" customFormat="1" ht="15.75" hidden="1" customHeight="1" x14ac:dyDescent="0.2">
      <c r="A3128" s="7" t="s">
        <v>5278</v>
      </c>
      <c r="B3128" s="3" t="s">
        <v>5279</v>
      </c>
      <c r="C3128" s="85" t="s">
        <v>4395</v>
      </c>
      <c r="D3128" s="85" t="s">
        <v>13090</v>
      </c>
      <c r="E3128" s="202" t="s">
        <v>26712</v>
      </c>
      <c r="F3128" s="85" t="s">
        <v>40</v>
      </c>
      <c r="G3128" s="85" t="s">
        <v>43</v>
      </c>
      <c r="H3128" s="85" t="s">
        <v>20690</v>
      </c>
      <c r="I3128" s="3" t="s">
        <v>4421</v>
      </c>
      <c r="J3128" s="85" t="s">
        <v>115</v>
      </c>
      <c r="K3128" s="7" t="s">
        <v>4926</v>
      </c>
      <c r="L3128" s="3"/>
      <c r="M3128" s="3"/>
      <c r="N3128" s="41" t="s">
        <v>4923</v>
      </c>
      <c r="O3128" s="87">
        <v>273600</v>
      </c>
      <c r="P3128" s="87">
        <v>127319</v>
      </c>
      <c r="Q3128" s="87">
        <v>146281</v>
      </c>
      <c r="R3128" s="87">
        <v>0</v>
      </c>
      <c r="S3128" s="87"/>
      <c r="T3128" s="87"/>
      <c r="U3128" s="85">
        <v>2015</v>
      </c>
      <c r="V3128" s="3" t="s">
        <v>4923</v>
      </c>
      <c r="W3128" s="3"/>
      <c r="X3128" s="3"/>
      <c r="Y3128" s="3"/>
      <c r="Z3128" s="6">
        <v>10000</v>
      </c>
      <c r="AA3128" s="160"/>
      <c r="AB3128" s="123" t="s">
        <v>4395</v>
      </c>
      <c r="AC3128" s="124"/>
      <c r="AD3128" s="41"/>
      <c r="AE3128" s="83"/>
      <c r="AF3128" s="83"/>
      <c r="AG3128" s="41"/>
      <c r="AH3128" s="41" t="s">
        <v>7061</v>
      </c>
      <c r="AI3128" s="80" t="s">
        <v>18470</v>
      </c>
      <c r="AJ3128" s="80" t="s">
        <v>20351</v>
      </c>
      <c r="AK3128" s="3"/>
      <c r="AL3128" s="85"/>
      <c r="AM3128" s="151" t="s">
        <v>19998</v>
      </c>
      <c r="AN3128" s="15"/>
      <c r="AO3128" s="166"/>
      <c r="AP3128" s="5">
        <f t="shared" si="49"/>
        <v>0</v>
      </c>
      <c r="AQ3128" s="16"/>
      <c r="AR3128" s="205">
        <v>1</v>
      </c>
      <c r="AS3128" s="16"/>
      <c r="AT3128" s="16"/>
      <c r="AU3128" s="16"/>
      <c r="AV3128" s="16"/>
      <c r="AW3128" s="16"/>
      <c r="AX3128" s="16"/>
    </row>
    <row r="3129" spans="1:50" customFormat="1" ht="15.75" hidden="1" customHeight="1" x14ac:dyDescent="0.2">
      <c r="A3129" s="7" t="s">
        <v>5280</v>
      </c>
      <c r="B3129" s="3" t="s">
        <v>5281</v>
      </c>
      <c r="C3129" s="85" t="s">
        <v>4395</v>
      </c>
      <c r="D3129" s="85" t="s">
        <v>13090</v>
      </c>
      <c r="E3129" s="202" t="s">
        <v>26712</v>
      </c>
      <c r="F3129" s="85" t="s">
        <v>40</v>
      </c>
      <c r="G3129" s="85" t="s">
        <v>43</v>
      </c>
      <c r="H3129" s="85" t="s">
        <v>20690</v>
      </c>
      <c r="I3129" s="3" t="s">
        <v>4421</v>
      </c>
      <c r="J3129" s="85" t="s">
        <v>115</v>
      </c>
      <c r="K3129" s="7" t="s">
        <v>437</v>
      </c>
      <c r="L3129" s="3"/>
      <c r="M3129" s="3"/>
      <c r="N3129" s="41" t="s">
        <v>4923</v>
      </c>
      <c r="O3129" s="87">
        <v>8564</v>
      </c>
      <c r="P3129" s="87">
        <v>8564</v>
      </c>
      <c r="Q3129" s="87">
        <v>0</v>
      </c>
      <c r="R3129" s="87">
        <v>0</v>
      </c>
      <c r="S3129" s="87"/>
      <c r="T3129" s="87"/>
      <c r="U3129" s="85">
        <v>2013</v>
      </c>
      <c r="V3129" s="3" t="s">
        <v>4923</v>
      </c>
      <c r="W3129" s="3"/>
      <c r="X3129" s="3"/>
      <c r="Y3129" s="3"/>
      <c r="Z3129" s="6">
        <v>10000</v>
      </c>
      <c r="AA3129" s="160"/>
      <c r="AB3129" s="123" t="s">
        <v>4395</v>
      </c>
      <c r="AC3129" s="124"/>
      <c r="AD3129" s="41"/>
      <c r="AE3129" s="83"/>
      <c r="AF3129" s="83"/>
      <c r="AG3129" s="41"/>
      <c r="AH3129" s="41" t="s">
        <v>7061</v>
      </c>
      <c r="AI3129" s="80" t="s">
        <v>18471</v>
      </c>
      <c r="AJ3129" s="80" t="s">
        <v>20352</v>
      </c>
      <c r="AK3129" s="3"/>
      <c r="AL3129" s="85"/>
      <c r="AM3129" s="151" t="s">
        <v>19998</v>
      </c>
      <c r="AN3129" s="15"/>
      <c r="AO3129" s="166"/>
      <c r="AP3129" s="5">
        <f t="shared" si="49"/>
        <v>0</v>
      </c>
      <c r="AQ3129" s="16"/>
      <c r="AR3129" s="205">
        <v>1</v>
      </c>
      <c r="AS3129" s="16"/>
      <c r="AT3129" s="16"/>
      <c r="AU3129" s="16"/>
      <c r="AV3129" s="16"/>
      <c r="AW3129" s="16"/>
      <c r="AX3129" s="16"/>
    </row>
    <row r="3130" spans="1:50" customFormat="1" ht="15.75" hidden="1" customHeight="1" x14ac:dyDescent="0.2">
      <c r="A3130" s="7" t="s">
        <v>5282</v>
      </c>
      <c r="B3130" s="3" t="s">
        <v>5283</v>
      </c>
      <c r="C3130" s="85" t="s">
        <v>4395</v>
      </c>
      <c r="D3130" s="85" t="s">
        <v>13090</v>
      </c>
      <c r="E3130" s="202" t="s">
        <v>26418</v>
      </c>
      <c r="F3130" s="85" t="s">
        <v>40</v>
      </c>
      <c r="G3130" s="85" t="s">
        <v>43</v>
      </c>
      <c r="H3130" s="85" t="s">
        <v>20690</v>
      </c>
      <c r="I3130" s="3" t="s">
        <v>4421</v>
      </c>
      <c r="J3130" s="85" t="s">
        <v>115</v>
      </c>
      <c r="K3130" s="7" t="s">
        <v>437</v>
      </c>
      <c r="L3130" s="3"/>
      <c r="M3130" s="3"/>
      <c r="N3130" s="41" t="s">
        <v>4923</v>
      </c>
      <c r="O3130" s="87">
        <v>0</v>
      </c>
      <c r="P3130" s="87">
        <v>0</v>
      </c>
      <c r="Q3130" s="87">
        <v>0</v>
      </c>
      <c r="R3130" s="87">
        <v>0</v>
      </c>
      <c r="S3130" s="87"/>
      <c r="T3130" s="87"/>
      <c r="U3130" s="85" t="s">
        <v>112</v>
      </c>
      <c r="V3130" s="3" t="s">
        <v>112</v>
      </c>
      <c r="W3130" s="3"/>
      <c r="X3130" s="3"/>
      <c r="Y3130" s="3"/>
      <c r="Z3130" s="6">
        <v>10000</v>
      </c>
      <c r="AA3130" s="160"/>
      <c r="AB3130" s="123" t="s">
        <v>4395</v>
      </c>
      <c r="AC3130" s="124"/>
      <c r="AD3130" s="41"/>
      <c r="AE3130" s="83"/>
      <c r="AF3130" s="83"/>
      <c r="AG3130" s="41"/>
      <c r="AH3130" s="41" t="s">
        <v>7061</v>
      </c>
      <c r="AI3130" s="80" t="s">
        <v>18472</v>
      </c>
      <c r="AJ3130" s="80" t="s">
        <v>20353</v>
      </c>
      <c r="AK3130" s="3"/>
      <c r="AL3130" s="85"/>
      <c r="AM3130" s="151" t="s">
        <v>19998</v>
      </c>
      <c r="AN3130" s="15"/>
      <c r="AO3130" s="166"/>
      <c r="AP3130" s="5">
        <f t="shared" si="49"/>
        <v>0</v>
      </c>
      <c r="AQ3130" s="16"/>
      <c r="AR3130" s="205">
        <v>1</v>
      </c>
      <c r="AS3130" s="16"/>
      <c r="AT3130" s="16"/>
      <c r="AU3130" s="16"/>
      <c r="AV3130" s="16"/>
      <c r="AW3130" s="16"/>
      <c r="AX3130" s="16"/>
    </row>
    <row r="3131" spans="1:50" customFormat="1" ht="15.75" hidden="1" customHeight="1" x14ac:dyDescent="0.2">
      <c r="A3131" s="7" t="s">
        <v>5284</v>
      </c>
      <c r="B3131" s="3" t="s">
        <v>5285</v>
      </c>
      <c r="C3131" s="85" t="s">
        <v>4395</v>
      </c>
      <c r="D3131" s="85" t="s">
        <v>13090</v>
      </c>
      <c r="E3131" s="202" t="s">
        <v>1800</v>
      </c>
      <c r="F3131" s="85" t="s">
        <v>55</v>
      </c>
      <c r="G3131" s="85" t="s">
        <v>60</v>
      </c>
      <c r="H3131" s="85" t="s">
        <v>20690</v>
      </c>
      <c r="I3131" s="3"/>
      <c r="J3131" s="85" t="s">
        <v>4400</v>
      </c>
      <c r="K3131" s="7" t="s">
        <v>4422</v>
      </c>
      <c r="L3131" s="3"/>
      <c r="M3131" s="3"/>
      <c r="N3131" s="41" t="s">
        <v>13742</v>
      </c>
      <c r="O3131" s="87">
        <v>0</v>
      </c>
      <c r="P3131" s="87">
        <v>0</v>
      </c>
      <c r="Q3131" s="87">
        <v>0</v>
      </c>
      <c r="R3131" s="87">
        <v>0</v>
      </c>
      <c r="S3131" s="87"/>
      <c r="T3131" s="87"/>
      <c r="U3131" s="85" t="s">
        <v>112</v>
      </c>
      <c r="V3131" s="3" t="s">
        <v>112</v>
      </c>
      <c r="W3131" s="3"/>
      <c r="X3131" s="3"/>
      <c r="Y3131" s="3"/>
      <c r="Z3131" s="6">
        <v>5000</v>
      </c>
      <c r="AA3131" s="160"/>
      <c r="AB3131" s="123" t="s">
        <v>4395</v>
      </c>
      <c r="AC3131" s="124"/>
      <c r="AD3131" s="41"/>
      <c r="AE3131" s="83"/>
      <c r="AF3131" s="83"/>
      <c r="AG3131" s="41"/>
      <c r="AH3131" s="41" t="s">
        <v>7514</v>
      </c>
      <c r="AI3131" s="80" t="s">
        <v>18473</v>
      </c>
      <c r="AJ3131" s="80" t="s">
        <v>13444</v>
      </c>
      <c r="AK3131" s="3"/>
      <c r="AL3131" s="85"/>
      <c r="AM3131" s="151" t="s">
        <v>19998</v>
      </c>
      <c r="AN3131" s="15"/>
      <c r="AO3131" s="166"/>
      <c r="AP3131" s="5">
        <f t="shared" si="49"/>
        <v>0</v>
      </c>
      <c r="AQ3131" s="16"/>
      <c r="AR3131" s="205">
        <v>1</v>
      </c>
      <c r="AS3131" s="16"/>
      <c r="AT3131" s="16"/>
      <c r="AU3131" s="16"/>
      <c r="AV3131" s="16"/>
      <c r="AW3131" s="16"/>
      <c r="AX3131" s="16"/>
    </row>
    <row r="3132" spans="1:50" customFormat="1" ht="15.75" hidden="1" customHeight="1" x14ac:dyDescent="0.2">
      <c r="A3132" s="7" t="s">
        <v>5286</v>
      </c>
      <c r="B3132" s="3" t="s">
        <v>13752</v>
      </c>
      <c r="C3132" s="85" t="s">
        <v>4395</v>
      </c>
      <c r="D3132" s="85" t="s">
        <v>13090</v>
      </c>
      <c r="E3132" s="202" t="s">
        <v>26712</v>
      </c>
      <c r="F3132" s="85" t="s">
        <v>40</v>
      </c>
      <c r="G3132" s="85" t="s">
        <v>43</v>
      </c>
      <c r="H3132" s="85" t="s">
        <v>20690</v>
      </c>
      <c r="I3132" s="3" t="s">
        <v>4475</v>
      </c>
      <c r="J3132" s="85" t="s">
        <v>115</v>
      </c>
      <c r="K3132" s="7" t="s">
        <v>4689</v>
      </c>
      <c r="L3132" s="3"/>
      <c r="M3132" s="3"/>
      <c r="N3132" s="41" t="s">
        <v>5287</v>
      </c>
      <c r="O3132" s="87">
        <v>46382</v>
      </c>
      <c r="P3132" s="87">
        <v>21710</v>
      </c>
      <c r="Q3132" s="87">
        <v>24672</v>
      </c>
      <c r="R3132" s="87">
        <v>0</v>
      </c>
      <c r="S3132" s="87"/>
      <c r="T3132" s="87"/>
      <c r="U3132" s="85">
        <v>2015</v>
      </c>
      <c r="V3132" s="3" t="s">
        <v>5287</v>
      </c>
      <c r="W3132" s="3"/>
      <c r="X3132" s="3"/>
      <c r="Y3132" s="3"/>
      <c r="Z3132" s="6">
        <v>8818</v>
      </c>
      <c r="AA3132" s="160"/>
      <c r="AB3132" s="123" t="s">
        <v>4395</v>
      </c>
      <c r="AC3132" s="124"/>
      <c r="AD3132" s="41"/>
      <c r="AE3132" s="83"/>
      <c r="AF3132" s="83"/>
      <c r="AG3132" s="41"/>
      <c r="AH3132" s="41" t="s">
        <v>7061</v>
      </c>
      <c r="AI3132" s="80" t="s">
        <v>18474</v>
      </c>
      <c r="AJ3132" s="80" t="s">
        <v>13940</v>
      </c>
      <c r="AK3132" s="3"/>
      <c r="AL3132" s="85"/>
      <c r="AM3132" s="151" t="s">
        <v>19998</v>
      </c>
      <c r="AN3132" s="15"/>
      <c r="AO3132" s="166"/>
      <c r="AP3132" s="5">
        <f t="shared" si="49"/>
        <v>0</v>
      </c>
      <c r="AQ3132" s="16"/>
      <c r="AR3132" s="205">
        <v>1</v>
      </c>
      <c r="AS3132" s="16"/>
      <c r="AT3132" s="16"/>
      <c r="AU3132" s="16"/>
      <c r="AV3132" s="16"/>
      <c r="AW3132" s="16"/>
      <c r="AX3132" s="16"/>
    </row>
    <row r="3133" spans="1:50" customFormat="1" ht="15.75" hidden="1" customHeight="1" x14ac:dyDescent="0.2">
      <c r="A3133" s="7" t="s">
        <v>5288</v>
      </c>
      <c r="B3133" s="3" t="s">
        <v>5289</v>
      </c>
      <c r="C3133" s="85" t="s">
        <v>4395</v>
      </c>
      <c r="D3133" s="85" t="s">
        <v>13090</v>
      </c>
      <c r="E3133" s="202" t="s">
        <v>26712</v>
      </c>
      <c r="F3133" s="85" t="s">
        <v>40</v>
      </c>
      <c r="G3133" s="85" t="s">
        <v>43</v>
      </c>
      <c r="H3133" s="85" t="s">
        <v>20690</v>
      </c>
      <c r="I3133" s="3" t="s">
        <v>4421</v>
      </c>
      <c r="J3133" s="85" t="s">
        <v>115</v>
      </c>
      <c r="K3133" s="7" t="s">
        <v>4595</v>
      </c>
      <c r="L3133" s="3"/>
      <c r="M3133" s="3"/>
      <c r="N3133" s="41" t="s">
        <v>26095</v>
      </c>
      <c r="O3133" s="87">
        <v>71413</v>
      </c>
      <c r="P3133" s="87">
        <v>53113</v>
      </c>
      <c r="Q3133" s="87">
        <v>18300</v>
      </c>
      <c r="R3133" s="87">
        <v>0</v>
      </c>
      <c r="S3133" s="87"/>
      <c r="T3133" s="87"/>
      <c r="U3133" s="85">
        <v>2014</v>
      </c>
      <c r="V3133" s="3" t="s">
        <v>5290</v>
      </c>
      <c r="W3133" s="3"/>
      <c r="X3133" s="3"/>
      <c r="Y3133" s="3"/>
      <c r="Z3133" s="6">
        <v>48441</v>
      </c>
      <c r="AA3133" s="160"/>
      <c r="AB3133" s="123" t="s">
        <v>4395</v>
      </c>
      <c r="AC3133" s="124"/>
      <c r="AD3133" s="41"/>
      <c r="AE3133" s="83"/>
      <c r="AF3133" s="83"/>
      <c r="AG3133" s="41"/>
      <c r="AH3133" s="41" t="s">
        <v>7061</v>
      </c>
      <c r="AI3133" s="80" t="s">
        <v>18475</v>
      </c>
      <c r="AJ3133" s="80" t="s">
        <v>20354</v>
      </c>
      <c r="AK3133" s="3"/>
      <c r="AL3133" s="85"/>
      <c r="AM3133" s="151" t="s">
        <v>19998</v>
      </c>
      <c r="AN3133" s="15"/>
      <c r="AO3133" s="166"/>
      <c r="AP3133" s="5">
        <f t="shared" si="49"/>
        <v>0</v>
      </c>
      <c r="AQ3133" s="16"/>
      <c r="AR3133" s="205">
        <v>1</v>
      </c>
      <c r="AS3133" s="16"/>
      <c r="AT3133" s="16"/>
      <c r="AU3133" s="16"/>
      <c r="AV3133" s="16"/>
      <c r="AW3133" s="16"/>
      <c r="AX3133" s="16"/>
    </row>
    <row r="3134" spans="1:50" customFormat="1" ht="15.75" hidden="1" customHeight="1" x14ac:dyDescent="0.2">
      <c r="A3134" s="7" t="s">
        <v>5291</v>
      </c>
      <c r="B3134" s="3" t="s">
        <v>5292</v>
      </c>
      <c r="C3134" s="85" t="s">
        <v>4395</v>
      </c>
      <c r="D3134" s="85" t="s">
        <v>13090</v>
      </c>
      <c r="E3134" s="202" t="s">
        <v>26418</v>
      </c>
      <c r="F3134" s="85" t="s">
        <v>40</v>
      </c>
      <c r="G3134" s="85" t="s">
        <v>15326</v>
      </c>
      <c r="H3134" s="85" t="s">
        <v>20690</v>
      </c>
      <c r="I3134" s="3" t="s">
        <v>5218</v>
      </c>
      <c r="J3134" s="85" t="s">
        <v>115</v>
      </c>
      <c r="K3134" s="7" t="s">
        <v>4522</v>
      </c>
      <c r="L3134" s="3"/>
      <c r="M3134" s="3"/>
      <c r="N3134" s="41" t="s">
        <v>5146</v>
      </c>
      <c r="O3134" s="87">
        <v>0</v>
      </c>
      <c r="P3134" s="87">
        <v>0</v>
      </c>
      <c r="Q3134" s="87">
        <v>0</v>
      </c>
      <c r="R3134" s="87">
        <v>0</v>
      </c>
      <c r="S3134" s="87"/>
      <c r="T3134" s="87"/>
      <c r="U3134" s="85" t="s">
        <v>112</v>
      </c>
      <c r="V3134" s="3" t="s">
        <v>112</v>
      </c>
      <c r="W3134" s="3"/>
      <c r="X3134" s="3"/>
      <c r="Y3134" s="3"/>
      <c r="Z3134" s="6">
        <v>6254</v>
      </c>
      <c r="AA3134" s="160"/>
      <c r="AB3134" s="123" t="s">
        <v>4395</v>
      </c>
      <c r="AC3134" s="124"/>
      <c r="AD3134" s="41"/>
      <c r="AE3134" s="83"/>
      <c r="AF3134" s="83"/>
      <c r="AG3134" s="41"/>
      <c r="AH3134" s="41" t="s">
        <v>7061</v>
      </c>
      <c r="AI3134" s="80" t="s">
        <v>18476</v>
      </c>
      <c r="AJ3134" s="80" t="s">
        <v>20355</v>
      </c>
      <c r="AK3134" s="3"/>
      <c r="AL3134" s="85"/>
      <c r="AM3134" s="151" t="s">
        <v>19998</v>
      </c>
      <c r="AN3134" s="15"/>
      <c r="AO3134" s="166"/>
      <c r="AP3134" s="5">
        <f t="shared" si="49"/>
        <v>0</v>
      </c>
      <c r="AQ3134" s="16"/>
      <c r="AR3134" s="205">
        <v>1</v>
      </c>
      <c r="AS3134" s="16"/>
      <c r="AT3134" s="16"/>
      <c r="AU3134" s="16"/>
      <c r="AV3134" s="16"/>
      <c r="AW3134" s="16"/>
      <c r="AX3134" s="16"/>
    </row>
    <row r="3135" spans="1:50" customFormat="1" ht="15.75" hidden="1" customHeight="1" x14ac:dyDescent="0.2">
      <c r="A3135" s="7" t="s">
        <v>5293</v>
      </c>
      <c r="B3135" s="3" t="s">
        <v>5294</v>
      </c>
      <c r="C3135" s="85" t="s">
        <v>4395</v>
      </c>
      <c r="D3135" s="85" t="s">
        <v>13090</v>
      </c>
      <c r="E3135" s="202" t="s">
        <v>26712</v>
      </c>
      <c r="F3135" s="85" t="s">
        <v>25110</v>
      </c>
      <c r="G3135" s="85" t="s">
        <v>54</v>
      </c>
      <c r="H3135" s="85" t="s">
        <v>20690</v>
      </c>
      <c r="I3135" s="3" t="s">
        <v>4512</v>
      </c>
      <c r="J3135" s="85" t="s">
        <v>4400</v>
      </c>
      <c r="K3135" s="7" t="s">
        <v>4422</v>
      </c>
      <c r="L3135" s="3"/>
      <c r="M3135" s="3"/>
      <c r="N3135" s="41" t="s">
        <v>5205</v>
      </c>
      <c r="O3135" s="87">
        <v>721646</v>
      </c>
      <c r="P3135" s="87">
        <v>532477</v>
      </c>
      <c r="Q3135" s="87">
        <v>189169</v>
      </c>
      <c r="R3135" s="87">
        <v>16019</v>
      </c>
      <c r="S3135" s="87"/>
      <c r="T3135" s="87"/>
      <c r="U3135" s="85">
        <v>2013</v>
      </c>
      <c r="V3135" s="3" t="s">
        <v>5205</v>
      </c>
      <c r="W3135" s="3"/>
      <c r="X3135" s="3"/>
      <c r="Y3135" s="3"/>
      <c r="Z3135" s="6">
        <v>153428</v>
      </c>
      <c r="AA3135" s="160"/>
      <c r="AB3135" s="123" t="s">
        <v>4395</v>
      </c>
      <c r="AC3135" s="124"/>
      <c r="AD3135" s="41"/>
      <c r="AE3135" s="83"/>
      <c r="AF3135" s="83"/>
      <c r="AG3135" s="41"/>
      <c r="AH3135" s="41" t="s">
        <v>13751</v>
      </c>
      <c r="AI3135" s="80" t="s">
        <v>18477</v>
      </c>
      <c r="AJ3135" s="80" t="s">
        <v>20356</v>
      </c>
      <c r="AK3135" s="3"/>
      <c r="AL3135" s="85"/>
      <c r="AM3135" s="151" t="s">
        <v>19998</v>
      </c>
      <c r="AN3135" s="15"/>
      <c r="AO3135" s="166"/>
      <c r="AP3135" s="5">
        <f t="shared" si="49"/>
        <v>0</v>
      </c>
      <c r="AQ3135" s="16"/>
      <c r="AR3135" s="205">
        <v>1</v>
      </c>
      <c r="AS3135" s="16"/>
      <c r="AT3135" s="16"/>
      <c r="AU3135" s="16"/>
      <c r="AV3135" s="16"/>
      <c r="AW3135" s="16"/>
      <c r="AX3135" s="16"/>
    </row>
    <row r="3136" spans="1:50" customFormat="1" ht="15.75" hidden="1" customHeight="1" x14ac:dyDescent="0.2">
      <c r="A3136" s="7" t="s">
        <v>5295</v>
      </c>
      <c r="B3136" s="3" t="s">
        <v>5296</v>
      </c>
      <c r="C3136" s="85" t="s">
        <v>4395</v>
      </c>
      <c r="D3136" s="85" t="s">
        <v>13090</v>
      </c>
      <c r="E3136" s="202" t="s">
        <v>26418</v>
      </c>
      <c r="F3136" s="85" t="s">
        <v>55</v>
      </c>
      <c r="G3136" s="85" t="s">
        <v>63</v>
      </c>
      <c r="H3136" s="85" t="s">
        <v>20690</v>
      </c>
      <c r="I3136" s="3" t="s">
        <v>4405</v>
      </c>
      <c r="J3136" s="85" t="s">
        <v>4406</v>
      </c>
      <c r="K3136" s="7" t="s">
        <v>4407</v>
      </c>
      <c r="L3136" s="3"/>
      <c r="M3136" s="3"/>
      <c r="N3136" s="41" t="s">
        <v>6370</v>
      </c>
      <c r="O3136" s="87">
        <v>0</v>
      </c>
      <c r="P3136" s="87">
        <v>0</v>
      </c>
      <c r="Q3136" s="87">
        <v>0</v>
      </c>
      <c r="R3136" s="87">
        <v>0</v>
      </c>
      <c r="S3136" s="87"/>
      <c r="T3136" s="87"/>
      <c r="U3136" s="85" t="s">
        <v>112</v>
      </c>
      <c r="V3136" s="3" t="s">
        <v>112</v>
      </c>
      <c r="W3136" s="3"/>
      <c r="X3136" s="3"/>
      <c r="Y3136" s="3"/>
      <c r="Z3136" s="6">
        <v>20000</v>
      </c>
      <c r="AA3136" s="160"/>
      <c r="AB3136" s="123" t="s">
        <v>4395</v>
      </c>
      <c r="AC3136" s="124"/>
      <c r="AD3136" s="41"/>
      <c r="AE3136" s="83"/>
      <c r="AF3136" s="83"/>
      <c r="AG3136" s="41"/>
      <c r="AH3136" s="41" t="s">
        <v>63</v>
      </c>
      <c r="AI3136" s="80" t="s">
        <v>18478</v>
      </c>
      <c r="AJ3136" s="80" t="s">
        <v>20357</v>
      </c>
      <c r="AK3136" s="3"/>
      <c r="AL3136" s="85"/>
      <c r="AM3136" s="151" t="s">
        <v>19998</v>
      </c>
      <c r="AN3136" s="15"/>
      <c r="AO3136" s="166"/>
      <c r="AP3136" s="5">
        <f t="shared" si="49"/>
        <v>0</v>
      </c>
      <c r="AQ3136" s="16"/>
      <c r="AR3136" s="205">
        <v>1</v>
      </c>
      <c r="AS3136" s="16"/>
      <c r="AT3136" s="16"/>
      <c r="AU3136" s="16"/>
      <c r="AV3136" s="16"/>
      <c r="AW3136" s="16"/>
      <c r="AX3136" s="16"/>
    </row>
    <row r="3137" spans="1:50" customFormat="1" ht="15.75" hidden="1" customHeight="1" x14ac:dyDescent="0.2">
      <c r="A3137" s="7" t="s">
        <v>5297</v>
      </c>
      <c r="B3137" s="3" t="s">
        <v>5298</v>
      </c>
      <c r="C3137" s="85" t="s">
        <v>4395</v>
      </c>
      <c r="D3137" s="85" t="s">
        <v>13090</v>
      </c>
      <c r="E3137" s="202" t="s">
        <v>26712</v>
      </c>
      <c r="F3137" s="85" t="s">
        <v>55</v>
      </c>
      <c r="G3137" s="85" t="s">
        <v>63</v>
      </c>
      <c r="H3137" s="85" t="s">
        <v>20690</v>
      </c>
      <c r="I3137" s="3" t="s">
        <v>4399</v>
      </c>
      <c r="J3137" s="85" t="s">
        <v>4406</v>
      </c>
      <c r="K3137" s="7" t="s">
        <v>4407</v>
      </c>
      <c r="L3137" s="3"/>
      <c r="M3137" s="3"/>
      <c r="N3137" s="41" t="s">
        <v>4572</v>
      </c>
      <c r="O3137" s="87">
        <v>194825</v>
      </c>
      <c r="P3137" s="87">
        <v>136051</v>
      </c>
      <c r="Q3137" s="87">
        <v>58774</v>
      </c>
      <c r="R3137" s="87">
        <v>192</v>
      </c>
      <c r="S3137" s="87"/>
      <c r="T3137" s="87"/>
      <c r="U3137" s="85">
        <v>2015</v>
      </c>
      <c r="V3137" s="3" t="s">
        <v>4572</v>
      </c>
      <c r="W3137" s="3"/>
      <c r="X3137" s="3"/>
      <c r="Y3137" s="3"/>
      <c r="Z3137" s="6">
        <v>20000</v>
      </c>
      <c r="AA3137" s="160"/>
      <c r="AB3137" s="123" t="s">
        <v>4395</v>
      </c>
      <c r="AC3137" s="124"/>
      <c r="AD3137" s="41"/>
      <c r="AE3137" s="83"/>
      <c r="AF3137" s="83"/>
      <c r="AG3137" s="41"/>
      <c r="AH3137" s="41" t="s">
        <v>63</v>
      </c>
      <c r="AI3137" s="80" t="s">
        <v>18479</v>
      </c>
      <c r="AJ3137" s="80" t="s">
        <v>20358</v>
      </c>
      <c r="AK3137" s="3"/>
      <c r="AL3137" s="85"/>
      <c r="AM3137" s="151" t="s">
        <v>19998</v>
      </c>
      <c r="AN3137" s="15"/>
      <c r="AO3137" s="166"/>
      <c r="AP3137" s="5">
        <f t="shared" si="49"/>
        <v>0</v>
      </c>
      <c r="AQ3137" s="16"/>
      <c r="AR3137" s="205">
        <v>1</v>
      </c>
      <c r="AS3137" s="16"/>
      <c r="AT3137" s="16"/>
      <c r="AU3137" s="16"/>
      <c r="AV3137" s="16"/>
      <c r="AW3137" s="16"/>
      <c r="AX3137" s="16"/>
    </row>
    <row r="3138" spans="1:50" customFormat="1" ht="15.75" hidden="1" customHeight="1" x14ac:dyDescent="0.2">
      <c r="A3138" s="7" t="s">
        <v>5299</v>
      </c>
      <c r="B3138" s="3" t="s">
        <v>5300</v>
      </c>
      <c r="C3138" s="85" t="s">
        <v>4395</v>
      </c>
      <c r="D3138" s="85" t="s">
        <v>13090</v>
      </c>
      <c r="E3138" s="202" t="s">
        <v>26418</v>
      </c>
      <c r="F3138" s="85" t="s">
        <v>34</v>
      </c>
      <c r="G3138" s="85" t="s">
        <v>35</v>
      </c>
      <c r="H3138" s="85" t="s">
        <v>20688</v>
      </c>
      <c r="I3138" s="3" t="s">
        <v>21237</v>
      </c>
      <c r="J3138" s="85" t="s">
        <v>4400</v>
      </c>
      <c r="K3138" s="7" t="s">
        <v>4422</v>
      </c>
      <c r="L3138" s="3"/>
      <c r="M3138" s="3"/>
      <c r="N3138" s="41" t="s">
        <v>5301</v>
      </c>
      <c r="O3138" s="87">
        <v>0</v>
      </c>
      <c r="P3138" s="87">
        <v>0</v>
      </c>
      <c r="Q3138" s="87">
        <v>0</v>
      </c>
      <c r="R3138" s="87">
        <v>0</v>
      </c>
      <c r="S3138" s="87"/>
      <c r="T3138" s="87"/>
      <c r="U3138" s="85" t="s">
        <v>112</v>
      </c>
      <c r="V3138" s="3" t="s">
        <v>5301</v>
      </c>
      <c r="W3138" s="3"/>
      <c r="X3138" s="3"/>
      <c r="Y3138" s="3"/>
      <c r="Z3138" s="6">
        <v>160</v>
      </c>
      <c r="AA3138" s="160">
        <v>8917</v>
      </c>
      <c r="AB3138" s="123" t="s">
        <v>4395</v>
      </c>
      <c r="AC3138" s="124"/>
      <c r="AD3138" s="41"/>
      <c r="AE3138" s="83"/>
      <c r="AF3138" s="83"/>
      <c r="AG3138" s="41"/>
      <c r="AH3138" s="41" t="s">
        <v>26421</v>
      </c>
      <c r="AI3138" s="80" t="s">
        <v>26096</v>
      </c>
      <c r="AJ3138" s="80" t="s">
        <v>13445</v>
      </c>
      <c r="AK3138" s="3"/>
      <c r="AL3138" s="85"/>
      <c r="AM3138" s="151" t="s">
        <v>19998</v>
      </c>
      <c r="AN3138" s="15"/>
      <c r="AO3138" s="166"/>
      <c r="AP3138" s="5">
        <f t="shared" si="49"/>
        <v>0</v>
      </c>
      <c r="AQ3138" s="16"/>
      <c r="AR3138" s="205">
        <v>1</v>
      </c>
      <c r="AS3138" s="16"/>
      <c r="AT3138" s="16"/>
      <c r="AU3138" s="16"/>
      <c r="AV3138" s="16"/>
      <c r="AW3138" s="16"/>
      <c r="AX3138" s="16"/>
    </row>
    <row r="3139" spans="1:50" customFormat="1" ht="15.75" hidden="1" customHeight="1" x14ac:dyDescent="0.2">
      <c r="A3139" s="7" t="s">
        <v>5302</v>
      </c>
      <c r="B3139" s="3" t="s">
        <v>5303</v>
      </c>
      <c r="C3139" s="85" t="s">
        <v>4395</v>
      </c>
      <c r="D3139" s="85" t="s">
        <v>13090</v>
      </c>
      <c r="E3139" s="202" t="s">
        <v>26712</v>
      </c>
      <c r="F3139" s="85" t="s">
        <v>55</v>
      </c>
      <c r="G3139" s="85" t="s">
        <v>63</v>
      </c>
      <c r="H3139" s="85" t="s">
        <v>20690</v>
      </c>
      <c r="I3139" s="3" t="s">
        <v>4399</v>
      </c>
      <c r="J3139" s="85" t="s">
        <v>4406</v>
      </c>
      <c r="K3139" s="7" t="s">
        <v>4407</v>
      </c>
      <c r="L3139" s="3"/>
      <c r="M3139" s="3"/>
      <c r="N3139" s="41" t="s">
        <v>13810</v>
      </c>
      <c r="O3139" s="87">
        <v>130006</v>
      </c>
      <c r="P3139" s="87">
        <v>63658</v>
      </c>
      <c r="Q3139" s="87">
        <v>66348</v>
      </c>
      <c r="R3139" s="87">
        <v>0</v>
      </c>
      <c r="S3139" s="87"/>
      <c r="T3139" s="87"/>
      <c r="U3139" s="85">
        <v>2015</v>
      </c>
      <c r="V3139" s="3" t="s">
        <v>4725</v>
      </c>
      <c r="W3139" s="3"/>
      <c r="X3139" s="3"/>
      <c r="Y3139" s="3"/>
      <c r="Z3139" s="6">
        <v>22080</v>
      </c>
      <c r="AA3139" s="160"/>
      <c r="AB3139" s="123" t="s">
        <v>4395</v>
      </c>
      <c r="AC3139" s="124"/>
      <c r="AD3139" s="41"/>
      <c r="AE3139" s="83"/>
      <c r="AF3139" s="83"/>
      <c r="AG3139" s="41"/>
      <c r="AH3139" s="41" t="s">
        <v>63</v>
      </c>
      <c r="AI3139" s="80" t="s">
        <v>18480</v>
      </c>
      <c r="AJ3139" s="80" t="s">
        <v>20359</v>
      </c>
      <c r="AK3139" s="3"/>
      <c r="AL3139" s="85"/>
      <c r="AM3139" s="151" t="s">
        <v>19998</v>
      </c>
      <c r="AN3139" s="15"/>
      <c r="AO3139" s="166"/>
      <c r="AP3139" s="5">
        <f t="shared" si="49"/>
        <v>0</v>
      </c>
      <c r="AQ3139" s="16"/>
      <c r="AR3139" s="205">
        <v>1</v>
      </c>
      <c r="AS3139" s="16"/>
      <c r="AT3139" s="16"/>
      <c r="AU3139" s="16"/>
      <c r="AV3139" s="16"/>
      <c r="AW3139" s="16"/>
      <c r="AX3139" s="16"/>
    </row>
    <row r="3140" spans="1:50" customFormat="1" ht="15.75" hidden="1" customHeight="1" x14ac:dyDescent="0.2">
      <c r="A3140" s="7" t="s">
        <v>5304</v>
      </c>
      <c r="B3140" s="3" t="s">
        <v>5305</v>
      </c>
      <c r="C3140" s="85" t="s">
        <v>4395</v>
      </c>
      <c r="D3140" s="85" t="s">
        <v>13090</v>
      </c>
      <c r="E3140" s="202" t="s">
        <v>1800</v>
      </c>
      <c r="F3140" s="85" t="s">
        <v>55</v>
      </c>
      <c r="G3140" s="85" t="s">
        <v>63</v>
      </c>
      <c r="H3140" s="85" t="s">
        <v>20690</v>
      </c>
      <c r="I3140" s="3" t="s">
        <v>4399</v>
      </c>
      <c r="J3140" s="85" t="s">
        <v>4406</v>
      </c>
      <c r="K3140" s="7" t="s">
        <v>4407</v>
      </c>
      <c r="L3140" s="3"/>
      <c r="M3140" s="3"/>
      <c r="N3140" s="41" t="s">
        <v>13942</v>
      </c>
      <c r="O3140" s="87">
        <v>0</v>
      </c>
      <c r="P3140" s="87">
        <v>0</v>
      </c>
      <c r="Q3140" s="87">
        <v>0</v>
      </c>
      <c r="R3140" s="87">
        <v>0</v>
      </c>
      <c r="S3140" s="87"/>
      <c r="T3140" s="87"/>
      <c r="U3140" s="85" t="s">
        <v>112</v>
      </c>
      <c r="V3140" s="3" t="s">
        <v>112</v>
      </c>
      <c r="W3140" s="3"/>
      <c r="X3140" s="3"/>
      <c r="Y3140" s="3"/>
      <c r="Z3140" s="6">
        <v>110421</v>
      </c>
      <c r="AA3140" s="160"/>
      <c r="AB3140" s="123" t="s">
        <v>4395</v>
      </c>
      <c r="AC3140" s="124"/>
      <c r="AD3140" s="41"/>
      <c r="AE3140" s="83"/>
      <c r="AF3140" s="83"/>
      <c r="AG3140" s="41"/>
      <c r="AH3140" s="41" t="s">
        <v>63</v>
      </c>
      <c r="AI3140" s="80" t="s">
        <v>18481</v>
      </c>
      <c r="AJ3140" s="80" t="s">
        <v>20360</v>
      </c>
      <c r="AK3140" s="3"/>
      <c r="AL3140" s="85"/>
      <c r="AM3140" s="151" t="s">
        <v>19998</v>
      </c>
      <c r="AN3140" s="15"/>
      <c r="AO3140" s="166"/>
      <c r="AP3140" s="5">
        <f t="shared" si="49"/>
        <v>0</v>
      </c>
      <c r="AQ3140" s="16"/>
      <c r="AR3140" s="205">
        <v>1</v>
      </c>
      <c r="AS3140" s="16"/>
      <c r="AT3140" s="16"/>
      <c r="AU3140" s="16"/>
      <c r="AV3140" s="16"/>
      <c r="AW3140" s="16"/>
      <c r="AX3140" s="16"/>
    </row>
    <row r="3141" spans="1:50" customFormat="1" ht="15.75" hidden="1" customHeight="1" x14ac:dyDescent="0.2">
      <c r="A3141" s="7" t="s">
        <v>5306</v>
      </c>
      <c r="B3141" s="3" t="s">
        <v>5307</v>
      </c>
      <c r="C3141" s="85" t="s">
        <v>4395</v>
      </c>
      <c r="D3141" s="85" t="s">
        <v>13090</v>
      </c>
      <c r="E3141" s="202" t="s">
        <v>1800</v>
      </c>
      <c r="F3141" s="85" t="s">
        <v>55</v>
      </c>
      <c r="G3141" s="85" t="s">
        <v>62</v>
      </c>
      <c r="H3141" s="85" t="s">
        <v>20690</v>
      </c>
      <c r="I3141" s="3" t="s">
        <v>4434</v>
      </c>
      <c r="J3141" s="85" t="s">
        <v>5308</v>
      </c>
      <c r="K3141" s="7" t="s">
        <v>265</v>
      </c>
      <c r="L3141" s="3"/>
      <c r="M3141" s="3"/>
      <c r="N3141" s="41" t="s">
        <v>4552</v>
      </c>
      <c r="O3141" s="87">
        <v>0</v>
      </c>
      <c r="P3141" s="87">
        <v>0</v>
      </c>
      <c r="Q3141" s="87">
        <v>0</v>
      </c>
      <c r="R3141" s="87">
        <v>0</v>
      </c>
      <c r="S3141" s="87"/>
      <c r="T3141" s="87"/>
      <c r="U3141" s="85" t="s">
        <v>112</v>
      </c>
      <c r="V3141" s="3" t="s">
        <v>112</v>
      </c>
      <c r="W3141" s="3"/>
      <c r="X3141" s="3"/>
      <c r="Y3141" s="3"/>
      <c r="Z3141" s="6">
        <v>2000</v>
      </c>
      <c r="AA3141" s="160"/>
      <c r="AB3141" s="123" t="s">
        <v>4395</v>
      </c>
      <c r="AC3141" s="124"/>
      <c r="AD3141" s="41"/>
      <c r="AE3141" s="83"/>
      <c r="AF3141" s="83"/>
      <c r="AG3141" s="41"/>
      <c r="AH3141" s="41" t="s">
        <v>7580</v>
      </c>
      <c r="AI3141" s="80" t="s">
        <v>18482</v>
      </c>
      <c r="AJ3141" s="80" t="s">
        <v>20361</v>
      </c>
      <c r="AK3141" s="3"/>
      <c r="AL3141" s="85"/>
      <c r="AM3141" s="151" t="s">
        <v>19998</v>
      </c>
      <c r="AN3141" s="15"/>
      <c r="AO3141" s="166"/>
      <c r="AP3141" s="5">
        <f t="shared" si="49"/>
        <v>0</v>
      </c>
      <c r="AQ3141" s="16"/>
      <c r="AR3141" s="205">
        <v>1</v>
      </c>
      <c r="AS3141" s="16"/>
      <c r="AT3141" s="16"/>
      <c r="AU3141" s="16"/>
      <c r="AV3141" s="16"/>
      <c r="AW3141" s="16"/>
      <c r="AX3141" s="16"/>
    </row>
    <row r="3142" spans="1:50" customFormat="1" ht="15.75" hidden="1" customHeight="1" x14ac:dyDescent="0.2">
      <c r="A3142" s="7" t="s">
        <v>5309</v>
      </c>
      <c r="B3142" s="3" t="s">
        <v>5310</v>
      </c>
      <c r="C3142" s="85" t="s">
        <v>4395</v>
      </c>
      <c r="D3142" s="85" t="s">
        <v>13090</v>
      </c>
      <c r="E3142" s="202" t="s">
        <v>26712</v>
      </c>
      <c r="F3142" s="85" t="s">
        <v>55</v>
      </c>
      <c r="G3142" s="85" t="s">
        <v>63</v>
      </c>
      <c r="H3142" s="85" t="s">
        <v>20690</v>
      </c>
      <c r="I3142" s="3" t="s">
        <v>4399</v>
      </c>
      <c r="J3142" s="85" t="s">
        <v>4406</v>
      </c>
      <c r="K3142" s="7" t="s">
        <v>4407</v>
      </c>
      <c r="L3142" s="3"/>
      <c r="M3142" s="3"/>
      <c r="N3142" s="41" t="s">
        <v>26761</v>
      </c>
      <c r="O3142" s="87">
        <v>318633</v>
      </c>
      <c r="P3142" s="87">
        <v>0</v>
      </c>
      <c r="Q3142" s="87">
        <v>318633</v>
      </c>
      <c r="R3142" s="87">
        <v>0</v>
      </c>
      <c r="S3142" s="87"/>
      <c r="T3142" s="87"/>
      <c r="U3142" s="85">
        <v>2015</v>
      </c>
      <c r="V3142" s="3" t="s">
        <v>5311</v>
      </c>
      <c r="W3142" s="3"/>
      <c r="X3142" s="3"/>
      <c r="Y3142" s="3"/>
      <c r="Z3142" s="6">
        <v>90097</v>
      </c>
      <c r="AA3142" s="160"/>
      <c r="AB3142" s="123" t="s">
        <v>4395</v>
      </c>
      <c r="AC3142" s="124"/>
      <c r="AD3142" s="41"/>
      <c r="AE3142" s="83"/>
      <c r="AF3142" s="83"/>
      <c r="AG3142" s="41"/>
      <c r="AH3142" s="41" t="s">
        <v>63</v>
      </c>
      <c r="AI3142" s="80" t="s">
        <v>18483</v>
      </c>
      <c r="AJ3142" s="80" t="s">
        <v>20362</v>
      </c>
      <c r="AK3142" s="3"/>
      <c r="AL3142" s="85"/>
      <c r="AM3142" s="151" t="s">
        <v>19998</v>
      </c>
      <c r="AN3142" s="15"/>
      <c r="AO3142" s="166"/>
      <c r="AP3142" s="5">
        <f t="shared" ref="AP3142:AP3205" si="50">SUBTOTAL(109,U3142)</f>
        <v>0</v>
      </c>
      <c r="AQ3142" s="16"/>
      <c r="AR3142" s="205">
        <v>1</v>
      </c>
      <c r="AS3142" s="16"/>
      <c r="AT3142" s="16"/>
      <c r="AU3142" s="16"/>
      <c r="AV3142" s="16"/>
      <c r="AW3142" s="16"/>
      <c r="AX3142" s="16"/>
    </row>
    <row r="3143" spans="1:50" customFormat="1" ht="15.75" hidden="1" customHeight="1" x14ac:dyDescent="0.2">
      <c r="A3143" s="7" t="s">
        <v>5312</v>
      </c>
      <c r="B3143" s="3" t="s">
        <v>5313</v>
      </c>
      <c r="C3143" s="85" t="s">
        <v>4395</v>
      </c>
      <c r="D3143" s="85" t="s">
        <v>13090</v>
      </c>
      <c r="E3143" s="202" t="s">
        <v>1800</v>
      </c>
      <c r="F3143" s="85" t="s">
        <v>55</v>
      </c>
      <c r="G3143" s="85" t="s">
        <v>63</v>
      </c>
      <c r="H3143" s="85" t="s">
        <v>20690</v>
      </c>
      <c r="I3143" s="3" t="s">
        <v>4399</v>
      </c>
      <c r="J3143" s="85" t="s">
        <v>4406</v>
      </c>
      <c r="K3143" s="7" t="s">
        <v>4407</v>
      </c>
      <c r="L3143" s="3"/>
      <c r="M3143" s="3"/>
      <c r="N3143" s="41" t="s">
        <v>6039</v>
      </c>
      <c r="O3143" s="87">
        <v>0</v>
      </c>
      <c r="P3143" s="87">
        <v>0</v>
      </c>
      <c r="Q3143" s="87">
        <v>0</v>
      </c>
      <c r="R3143" s="87">
        <v>0</v>
      </c>
      <c r="S3143" s="87"/>
      <c r="T3143" s="87"/>
      <c r="U3143" s="85" t="s">
        <v>112</v>
      </c>
      <c r="V3143" s="3" t="s">
        <v>112</v>
      </c>
      <c r="W3143" s="3"/>
      <c r="X3143" s="3"/>
      <c r="Y3143" s="3"/>
      <c r="Z3143" s="6">
        <v>114193</v>
      </c>
      <c r="AA3143" s="160"/>
      <c r="AB3143" s="123" t="s">
        <v>4395</v>
      </c>
      <c r="AC3143" s="124"/>
      <c r="AD3143" s="41"/>
      <c r="AE3143" s="83"/>
      <c r="AF3143" s="83"/>
      <c r="AG3143" s="41"/>
      <c r="AH3143" s="41" t="s">
        <v>63</v>
      </c>
      <c r="AI3143" s="80" t="s">
        <v>18484</v>
      </c>
      <c r="AJ3143" s="80" t="s">
        <v>20363</v>
      </c>
      <c r="AK3143" s="3"/>
      <c r="AL3143" s="85"/>
      <c r="AM3143" s="151" t="s">
        <v>19998</v>
      </c>
      <c r="AN3143" s="15"/>
      <c r="AO3143" s="166"/>
      <c r="AP3143" s="5">
        <f t="shared" si="50"/>
        <v>0</v>
      </c>
      <c r="AQ3143" s="16"/>
      <c r="AR3143" s="205">
        <v>1</v>
      </c>
      <c r="AS3143" s="16"/>
      <c r="AT3143" s="16"/>
      <c r="AU3143" s="16"/>
      <c r="AV3143" s="16"/>
      <c r="AW3143" s="16"/>
      <c r="AX3143" s="16"/>
    </row>
    <row r="3144" spans="1:50" customFormat="1" ht="15.75" hidden="1" customHeight="1" x14ac:dyDescent="0.2">
      <c r="A3144" s="7" t="s">
        <v>5314</v>
      </c>
      <c r="B3144" s="3" t="s">
        <v>5315</v>
      </c>
      <c r="C3144" s="85" t="s">
        <v>4395</v>
      </c>
      <c r="D3144" s="85" t="s">
        <v>13090</v>
      </c>
      <c r="E3144" s="202" t="s">
        <v>1800</v>
      </c>
      <c r="F3144" s="85" t="s">
        <v>55</v>
      </c>
      <c r="G3144" s="85" t="s">
        <v>59</v>
      </c>
      <c r="H3144" s="85" t="s">
        <v>20690</v>
      </c>
      <c r="I3144" s="3" t="s">
        <v>4399</v>
      </c>
      <c r="J3144" s="85" t="s">
        <v>4447</v>
      </c>
      <c r="K3144" s="7" t="s">
        <v>4738</v>
      </c>
      <c r="L3144" s="3"/>
      <c r="M3144" s="3"/>
      <c r="N3144" s="41" t="s">
        <v>13943</v>
      </c>
      <c r="O3144" s="87">
        <v>0</v>
      </c>
      <c r="P3144" s="87">
        <v>0</v>
      </c>
      <c r="Q3144" s="87">
        <v>0</v>
      </c>
      <c r="R3144" s="87">
        <v>0</v>
      </c>
      <c r="S3144" s="87"/>
      <c r="T3144" s="87"/>
      <c r="U3144" s="85" t="s">
        <v>112</v>
      </c>
      <c r="V3144" s="3" t="s">
        <v>112</v>
      </c>
      <c r="W3144" s="3"/>
      <c r="X3144" s="3"/>
      <c r="Y3144" s="3"/>
      <c r="Z3144" s="6">
        <v>14508</v>
      </c>
      <c r="AA3144" s="160"/>
      <c r="AB3144" s="123" t="s">
        <v>4395</v>
      </c>
      <c r="AC3144" s="124"/>
      <c r="AD3144" s="41"/>
      <c r="AE3144" s="83"/>
      <c r="AF3144" s="83"/>
      <c r="AG3144" s="41"/>
      <c r="AH3144" s="41" t="s">
        <v>7514</v>
      </c>
      <c r="AI3144" s="80" t="s">
        <v>18485</v>
      </c>
      <c r="AJ3144" s="80" t="s">
        <v>13446</v>
      </c>
      <c r="AK3144" s="3"/>
      <c r="AL3144" s="85"/>
      <c r="AM3144" s="151" t="s">
        <v>19998</v>
      </c>
      <c r="AN3144" s="15"/>
      <c r="AO3144" s="166"/>
      <c r="AP3144" s="5">
        <f t="shared" si="50"/>
        <v>0</v>
      </c>
      <c r="AQ3144" s="16"/>
      <c r="AR3144" s="205">
        <v>1</v>
      </c>
      <c r="AS3144" s="16"/>
      <c r="AT3144" s="16"/>
      <c r="AU3144" s="16"/>
      <c r="AV3144" s="16"/>
      <c r="AW3144" s="16"/>
      <c r="AX3144" s="16"/>
    </row>
    <row r="3145" spans="1:50" customFormat="1" ht="15.75" hidden="1" customHeight="1" x14ac:dyDescent="0.2">
      <c r="A3145" s="7" t="s">
        <v>5316</v>
      </c>
      <c r="B3145" s="3" t="s">
        <v>5317</v>
      </c>
      <c r="C3145" s="85" t="s">
        <v>4395</v>
      </c>
      <c r="D3145" s="85" t="s">
        <v>13090</v>
      </c>
      <c r="E3145" s="202" t="s">
        <v>26712</v>
      </c>
      <c r="F3145" s="85" t="s">
        <v>55</v>
      </c>
      <c r="G3145" s="85" t="s">
        <v>59</v>
      </c>
      <c r="H3145" s="85" t="s">
        <v>20690</v>
      </c>
      <c r="I3145" s="3" t="s">
        <v>4399</v>
      </c>
      <c r="J3145" s="85" t="s">
        <v>4447</v>
      </c>
      <c r="K3145" s="7" t="s">
        <v>4988</v>
      </c>
      <c r="L3145" s="3"/>
      <c r="M3145" s="3"/>
      <c r="N3145" s="41" t="s">
        <v>5028</v>
      </c>
      <c r="O3145" s="87">
        <v>92668</v>
      </c>
      <c r="P3145" s="87">
        <v>0</v>
      </c>
      <c r="Q3145" s="87">
        <v>92668</v>
      </c>
      <c r="R3145" s="87">
        <v>0</v>
      </c>
      <c r="S3145" s="87"/>
      <c r="T3145" s="87"/>
      <c r="U3145" s="85">
        <v>2013</v>
      </c>
      <c r="V3145" s="3" t="s">
        <v>5028</v>
      </c>
      <c r="W3145" s="3"/>
      <c r="X3145" s="3"/>
      <c r="Y3145" s="3"/>
      <c r="Z3145" s="6">
        <v>56063</v>
      </c>
      <c r="AA3145" s="160"/>
      <c r="AB3145" s="123" t="s">
        <v>4395</v>
      </c>
      <c r="AC3145" s="124"/>
      <c r="AD3145" s="41"/>
      <c r="AE3145" s="83"/>
      <c r="AF3145" s="83"/>
      <c r="AG3145" s="41"/>
      <c r="AH3145" s="41" t="s">
        <v>7514</v>
      </c>
      <c r="AI3145" s="80" t="s">
        <v>18486</v>
      </c>
      <c r="AJ3145" s="80" t="s">
        <v>13447</v>
      </c>
      <c r="AK3145" s="3"/>
      <c r="AL3145" s="85"/>
      <c r="AM3145" s="151" t="s">
        <v>19998</v>
      </c>
      <c r="AN3145" s="15"/>
      <c r="AO3145" s="166"/>
      <c r="AP3145" s="5">
        <f t="shared" si="50"/>
        <v>0</v>
      </c>
      <c r="AQ3145" s="16"/>
      <c r="AR3145" s="205">
        <v>1</v>
      </c>
      <c r="AS3145" s="16"/>
      <c r="AT3145" s="16"/>
      <c r="AU3145" s="16"/>
      <c r="AV3145" s="16"/>
      <c r="AW3145" s="16"/>
      <c r="AX3145" s="16"/>
    </row>
    <row r="3146" spans="1:50" customFormat="1" ht="15.75" hidden="1" customHeight="1" x14ac:dyDescent="0.2">
      <c r="A3146" s="7" t="s">
        <v>5318</v>
      </c>
      <c r="B3146" s="3" t="s">
        <v>5319</v>
      </c>
      <c r="C3146" s="85" t="s">
        <v>4395</v>
      </c>
      <c r="D3146" s="85" t="s">
        <v>13090</v>
      </c>
      <c r="E3146" s="202" t="s">
        <v>26712</v>
      </c>
      <c r="F3146" s="85" t="s">
        <v>40</v>
      </c>
      <c r="G3146" s="85" t="s">
        <v>42</v>
      </c>
      <c r="H3146" s="85" t="s">
        <v>20690</v>
      </c>
      <c r="I3146" s="3" t="s">
        <v>4421</v>
      </c>
      <c r="J3146" s="85" t="s">
        <v>115</v>
      </c>
      <c r="K3146" s="7" t="s">
        <v>4522</v>
      </c>
      <c r="L3146" s="3"/>
      <c r="M3146" s="3"/>
      <c r="N3146" s="41" t="s">
        <v>4841</v>
      </c>
      <c r="O3146" s="87">
        <v>70521</v>
      </c>
      <c r="P3146" s="87">
        <v>66565</v>
      </c>
      <c r="Q3146" s="87">
        <v>3956</v>
      </c>
      <c r="R3146" s="87">
        <v>0</v>
      </c>
      <c r="S3146" s="87"/>
      <c r="T3146" s="87"/>
      <c r="U3146" s="85">
        <v>2013</v>
      </c>
      <c r="V3146" s="3" t="s">
        <v>4841</v>
      </c>
      <c r="W3146" s="3"/>
      <c r="X3146" s="3"/>
      <c r="Y3146" s="3"/>
      <c r="Z3146" s="6">
        <v>10000</v>
      </c>
      <c r="AA3146" s="160"/>
      <c r="AB3146" s="123" t="s">
        <v>4395</v>
      </c>
      <c r="AC3146" s="124"/>
      <c r="AD3146" s="41"/>
      <c r="AE3146" s="83"/>
      <c r="AF3146" s="83"/>
      <c r="AG3146" s="41"/>
      <c r="AH3146" s="41" t="s">
        <v>7061</v>
      </c>
      <c r="AI3146" s="80" t="s">
        <v>18487</v>
      </c>
      <c r="AJ3146" s="80" t="s">
        <v>20364</v>
      </c>
      <c r="AK3146" s="3"/>
      <c r="AL3146" s="85"/>
      <c r="AM3146" s="151" t="s">
        <v>19998</v>
      </c>
      <c r="AN3146" s="15"/>
      <c r="AO3146" s="166"/>
      <c r="AP3146" s="5">
        <f t="shared" si="50"/>
        <v>0</v>
      </c>
      <c r="AQ3146" s="16"/>
      <c r="AR3146" s="205">
        <v>1</v>
      </c>
      <c r="AS3146" s="16"/>
      <c r="AT3146" s="16"/>
      <c r="AU3146" s="16"/>
      <c r="AV3146" s="16"/>
      <c r="AW3146" s="16"/>
      <c r="AX3146" s="16"/>
    </row>
    <row r="3147" spans="1:50" customFormat="1" ht="15.75" hidden="1" customHeight="1" x14ac:dyDescent="0.2">
      <c r="A3147" s="7" t="s">
        <v>5320</v>
      </c>
      <c r="B3147" s="3" t="s">
        <v>5321</v>
      </c>
      <c r="C3147" s="85" t="s">
        <v>4395</v>
      </c>
      <c r="D3147" s="85" t="s">
        <v>13090</v>
      </c>
      <c r="E3147" s="202" t="s">
        <v>26712</v>
      </c>
      <c r="F3147" s="85" t="s">
        <v>40</v>
      </c>
      <c r="G3147" s="85" t="s">
        <v>42</v>
      </c>
      <c r="H3147" s="85" t="s">
        <v>20690</v>
      </c>
      <c r="I3147" s="3" t="s">
        <v>4421</v>
      </c>
      <c r="J3147" s="85" t="s">
        <v>115</v>
      </c>
      <c r="K3147" s="7" t="s">
        <v>4522</v>
      </c>
      <c r="L3147" s="3"/>
      <c r="M3147" s="3"/>
      <c r="N3147" s="41" t="s">
        <v>4841</v>
      </c>
      <c r="O3147" s="87">
        <v>62758</v>
      </c>
      <c r="P3147" s="87">
        <v>60289</v>
      </c>
      <c r="Q3147" s="87">
        <v>2469</v>
      </c>
      <c r="R3147" s="87">
        <v>0</v>
      </c>
      <c r="S3147" s="87"/>
      <c r="T3147" s="87"/>
      <c r="U3147" s="85">
        <v>2013</v>
      </c>
      <c r="V3147" s="3" t="s">
        <v>4841</v>
      </c>
      <c r="W3147" s="3"/>
      <c r="X3147" s="3"/>
      <c r="Y3147" s="3"/>
      <c r="Z3147" s="6">
        <v>10000</v>
      </c>
      <c r="AA3147" s="160"/>
      <c r="AB3147" s="123" t="s">
        <v>4395</v>
      </c>
      <c r="AC3147" s="124"/>
      <c r="AD3147" s="41"/>
      <c r="AE3147" s="83"/>
      <c r="AF3147" s="83"/>
      <c r="AG3147" s="41"/>
      <c r="AH3147" s="41" t="s">
        <v>7061</v>
      </c>
      <c r="AI3147" s="80" t="s">
        <v>18488</v>
      </c>
      <c r="AJ3147" s="80" t="s">
        <v>20365</v>
      </c>
      <c r="AK3147" s="3"/>
      <c r="AL3147" s="85"/>
      <c r="AM3147" s="151" t="s">
        <v>19998</v>
      </c>
      <c r="AN3147" s="15"/>
      <c r="AO3147" s="166"/>
      <c r="AP3147" s="5">
        <f t="shared" si="50"/>
        <v>0</v>
      </c>
      <c r="AQ3147" s="16"/>
      <c r="AR3147" s="205">
        <v>1</v>
      </c>
      <c r="AS3147" s="16"/>
      <c r="AT3147" s="16"/>
      <c r="AU3147" s="16"/>
      <c r="AV3147" s="16"/>
      <c r="AW3147" s="16"/>
      <c r="AX3147" s="16"/>
    </row>
    <row r="3148" spans="1:50" customFormat="1" ht="15.75" hidden="1" customHeight="1" x14ac:dyDescent="0.2">
      <c r="A3148" s="7" t="s">
        <v>5322</v>
      </c>
      <c r="B3148" s="3" t="s">
        <v>5323</v>
      </c>
      <c r="C3148" s="85" t="s">
        <v>4395</v>
      </c>
      <c r="D3148" s="85" t="s">
        <v>13090</v>
      </c>
      <c r="E3148" s="202" t="s">
        <v>26712</v>
      </c>
      <c r="F3148" s="85" t="s">
        <v>40</v>
      </c>
      <c r="G3148" s="85" t="s">
        <v>42</v>
      </c>
      <c r="H3148" s="85" t="s">
        <v>20690</v>
      </c>
      <c r="I3148" s="3" t="s">
        <v>4421</v>
      </c>
      <c r="J3148" s="85" t="s">
        <v>115</v>
      </c>
      <c r="K3148" s="7" t="s">
        <v>4522</v>
      </c>
      <c r="L3148" s="3"/>
      <c r="M3148" s="3"/>
      <c r="N3148" s="41" t="s">
        <v>4841</v>
      </c>
      <c r="O3148" s="87">
        <v>66840</v>
      </c>
      <c r="P3148" s="87">
        <v>64709</v>
      </c>
      <c r="Q3148" s="87">
        <v>2131</v>
      </c>
      <c r="R3148" s="87">
        <v>0</v>
      </c>
      <c r="S3148" s="87"/>
      <c r="T3148" s="87"/>
      <c r="U3148" s="85">
        <v>2014</v>
      </c>
      <c r="V3148" s="3" t="s">
        <v>4841</v>
      </c>
      <c r="W3148" s="3"/>
      <c r="X3148" s="3"/>
      <c r="Y3148" s="3"/>
      <c r="Z3148" s="6">
        <v>10000</v>
      </c>
      <c r="AA3148" s="160"/>
      <c r="AB3148" s="123" t="s">
        <v>4395</v>
      </c>
      <c r="AC3148" s="124"/>
      <c r="AD3148" s="41"/>
      <c r="AE3148" s="83"/>
      <c r="AF3148" s="83"/>
      <c r="AG3148" s="41"/>
      <c r="AH3148" s="41" t="s">
        <v>7061</v>
      </c>
      <c r="AI3148" s="80" t="s">
        <v>18489</v>
      </c>
      <c r="AJ3148" s="80" t="s">
        <v>20366</v>
      </c>
      <c r="AK3148" s="3"/>
      <c r="AL3148" s="85"/>
      <c r="AM3148" s="151" t="s">
        <v>19998</v>
      </c>
      <c r="AN3148" s="15"/>
      <c r="AO3148" s="166"/>
      <c r="AP3148" s="5">
        <f t="shared" si="50"/>
        <v>0</v>
      </c>
      <c r="AQ3148" s="16"/>
      <c r="AR3148" s="205">
        <v>1</v>
      </c>
      <c r="AS3148" s="16"/>
      <c r="AT3148" s="16"/>
      <c r="AU3148" s="16"/>
      <c r="AV3148" s="16"/>
      <c r="AW3148" s="16"/>
      <c r="AX3148" s="16"/>
    </row>
    <row r="3149" spans="1:50" customFormat="1" ht="15.75" hidden="1" customHeight="1" x14ac:dyDescent="0.2">
      <c r="A3149" s="7" t="s">
        <v>5324</v>
      </c>
      <c r="B3149" s="3" t="s">
        <v>5325</v>
      </c>
      <c r="C3149" s="85" t="s">
        <v>4395</v>
      </c>
      <c r="D3149" s="85" t="s">
        <v>13090</v>
      </c>
      <c r="E3149" s="202" t="s">
        <v>1800</v>
      </c>
      <c r="F3149" s="85" t="s">
        <v>55</v>
      </c>
      <c r="G3149" s="85" t="s">
        <v>63</v>
      </c>
      <c r="H3149" s="85" t="s">
        <v>20690</v>
      </c>
      <c r="I3149" s="3" t="s">
        <v>4399</v>
      </c>
      <c r="J3149" s="85" t="s">
        <v>4406</v>
      </c>
      <c r="K3149" s="7" t="s">
        <v>4407</v>
      </c>
      <c r="L3149" s="3"/>
      <c r="M3149" s="3"/>
      <c r="N3149" s="41" t="s">
        <v>6039</v>
      </c>
      <c r="O3149" s="87">
        <v>0</v>
      </c>
      <c r="P3149" s="87">
        <v>0</v>
      </c>
      <c r="Q3149" s="87">
        <v>0</v>
      </c>
      <c r="R3149" s="87">
        <v>0</v>
      </c>
      <c r="S3149" s="87"/>
      <c r="T3149" s="87"/>
      <c r="U3149" s="85" t="s">
        <v>112</v>
      </c>
      <c r="V3149" s="3" t="s">
        <v>112</v>
      </c>
      <c r="W3149" s="3"/>
      <c r="X3149" s="3"/>
      <c r="Y3149" s="3"/>
      <c r="Z3149" s="6">
        <v>25940</v>
      </c>
      <c r="AA3149" s="160"/>
      <c r="AB3149" s="123" t="s">
        <v>4395</v>
      </c>
      <c r="AC3149" s="124"/>
      <c r="AD3149" s="41"/>
      <c r="AE3149" s="83"/>
      <c r="AF3149" s="83"/>
      <c r="AG3149" s="41"/>
      <c r="AH3149" s="41" t="s">
        <v>63</v>
      </c>
      <c r="AI3149" s="80" t="s">
        <v>18490</v>
      </c>
      <c r="AJ3149" s="80" t="s">
        <v>20367</v>
      </c>
      <c r="AK3149" s="3"/>
      <c r="AL3149" s="85"/>
      <c r="AM3149" s="151" t="s">
        <v>19998</v>
      </c>
      <c r="AN3149" s="15"/>
      <c r="AO3149" s="166"/>
      <c r="AP3149" s="5">
        <f t="shared" si="50"/>
        <v>0</v>
      </c>
      <c r="AQ3149" s="16"/>
      <c r="AR3149" s="205">
        <v>1</v>
      </c>
      <c r="AS3149" s="16"/>
      <c r="AT3149" s="16"/>
      <c r="AU3149" s="16"/>
      <c r="AV3149" s="16"/>
      <c r="AW3149" s="16"/>
      <c r="AX3149" s="16"/>
    </row>
    <row r="3150" spans="1:50" customFormat="1" ht="15.75" hidden="1" customHeight="1" x14ac:dyDescent="0.2">
      <c r="A3150" s="7" t="s">
        <v>5326</v>
      </c>
      <c r="B3150" s="3" t="s">
        <v>5327</v>
      </c>
      <c r="C3150" s="85" t="s">
        <v>4395</v>
      </c>
      <c r="D3150" s="85" t="s">
        <v>13090</v>
      </c>
      <c r="E3150" s="202" t="s">
        <v>26712</v>
      </c>
      <c r="F3150" s="85" t="s">
        <v>55</v>
      </c>
      <c r="G3150" s="85" t="s">
        <v>63</v>
      </c>
      <c r="H3150" s="85" t="s">
        <v>20690</v>
      </c>
      <c r="I3150" s="3" t="s">
        <v>4399</v>
      </c>
      <c r="J3150" s="85" t="s">
        <v>4435</v>
      </c>
      <c r="K3150" s="7" t="s">
        <v>3838</v>
      </c>
      <c r="L3150" s="3"/>
      <c r="M3150" s="3"/>
      <c r="N3150" s="41" t="s">
        <v>4515</v>
      </c>
      <c r="O3150" s="87">
        <v>606191</v>
      </c>
      <c r="P3150" s="87">
        <v>13313</v>
      </c>
      <c r="Q3150" s="87">
        <v>592878</v>
      </c>
      <c r="R3150" s="87">
        <v>0</v>
      </c>
      <c r="S3150" s="87"/>
      <c r="T3150" s="87"/>
      <c r="U3150" s="85">
        <v>2012</v>
      </c>
      <c r="V3150" s="3" t="s">
        <v>4515</v>
      </c>
      <c r="W3150" s="3"/>
      <c r="X3150" s="3"/>
      <c r="Y3150" s="3"/>
      <c r="Z3150" s="6">
        <v>101047</v>
      </c>
      <c r="AA3150" s="160"/>
      <c r="AB3150" s="123" t="s">
        <v>4395</v>
      </c>
      <c r="AC3150" s="124"/>
      <c r="AD3150" s="41"/>
      <c r="AE3150" s="83"/>
      <c r="AF3150" s="83"/>
      <c r="AG3150" s="41"/>
      <c r="AH3150" s="41" t="s">
        <v>63</v>
      </c>
      <c r="AI3150" s="80" t="s">
        <v>18491</v>
      </c>
      <c r="AJ3150" s="80" t="s">
        <v>20368</v>
      </c>
      <c r="AK3150" s="3"/>
      <c r="AL3150" s="85"/>
      <c r="AM3150" s="151" t="s">
        <v>19998</v>
      </c>
      <c r="AN3150" s="15"/>
      <c r="AO3150" s="166"/>
      <c r="AP3150" s="5">
        <f t="shared" si="50"/>
        <v>0</v>
      </c>
      <c r="AQ3150" s="16"/>
      <c r="AR3150" s="205">
        <v>1</v>
      </c>
      <c r="AS3150" s="16"/>
      <c r="AT3150" s="16"/>
      <c r="AU3150" s="16"/>
      <c r="AV3150" s="16"/>
      <c r="AW3150" s="16"/>
      <c r="AX3150" s="16"/>
    </row>
    <row r="3151" spans="1:50" customFormat="1" ht="15.75" hidden="1" customHeight="1" x14ac:dyDescent="0.2">
      <c r="A3151" s="7" t="s">
        <v>5328</v>
      </c>
      <c r="B3151" s="3" t="s">
        <v>5329</v>
      </c>
      <c r="C3151" s="85" t="s">
        <v>4395</v>
      </c>
      <c r="D3151" s="85" t="s">
        <v>13090</v>
      </c>
      <c r="E3151" s="202" t="s">
        <v>26418</v>
      </c>
      <c r="F3151" s="85" t="s">
        <v>14</v>
      </c>
      <c r="G3151" s="85" t="s">
        <v>17</v>
      </c>
      <c r="H3151" s="85" t="s">
        <v>20690</v>
      </c>
      <c r="I3151" s="3" t="s">
        <v>4876</v>
      </c>
      <c r="J3151" s="85" t="s">
        <v>115</v>
      </c>
      <c r="K3151" s="7" t="s">
        <v>4595</v>
      </c>
      <c r="L3151" s="3"/>
      <c r="M3151" s="3"/>
      <c r="N3151" s="41" t="s">
        <v>13944</v>
      </c>
      <c r="O3151" s="87">
        <v>0</v>
      </c>
      <c r="P3151" s="87">
        <v>0</v>
      </c>
      <c r="Q3151" s="87">
        <v>0</v>
      </c>
      <c r="R3151" s="87">
        <v>0</v>
      </c>
      <c r="S3151" s="87"/>
      <c r="T3151" s="87"/>
      <c r="U3151" s="85" t="s">
        <v>112</v>
      </c>
      <c r="V3151" s="3" t="s">
        <v>112</v>
      </c>
      <c r="W3151" s="3"/>
      <c r="X3151" s="3"/>
      <c r="Y3151" s="3"/>
      <c r="Z3151" s="6">
        <v>9500</v>
      </c>
      <c r="AA3151" s="160"/>
      <c r="AB3151" s="123" t="s">
        <v>4395</v>
      </c>
      <c r="AC3151" s="124"/>
      <c r="AD3151" s="41"/>
      <c r="AE3151" s="83"/>
      <c r="AF3151" s="83"/>
      <c r="AG3151" s="41"/>
      <c r="AH3151" s="41" t="s">
        <v>13746</v>
      </c>
      <c r="AI3151" s="80" t="s">
        <v>18492</v>
      </c>
      <c r="AJ3151" s="80" t="s">
        <v>20369</v>
      </c>
      <c r="AK3151" s="3"/>
      <c r="AL3151" s="85"/>
      <c r="AM3151" s="151" t="s">
        <v>19998</v>
      </c>
      <c r="AN3151" s="15"/>
      <c r="AO3151" s="166"/>
      <c r="AP3151" s="5">
        <f t="shared" si="50"/>
        <v>0</v>
      </c>
      <c r="AQ3151" s="16"/>
      <c r="AR3151" s="205">
        <v>1</v>
      </c>
      <c r="AS3151" s="16"/>
      <c r="AT3151" s="16"/>
      <c r="AU3151" s="16"/>
      <c r="AV3151" s="16"/>
      <c r="AW3151" s="16"/>
      <c r="AX3151" s="16"/>
    </row>
    <row r="3152" spans="1:50" customFormat="1" ht="15.75" hidden="1" customHeight="1" x14ac:dyDescent="0.2">
      <c r="A3152" s="7" t="s">
        <v>5330</v>
      </c>
      <c r="B3152" s="3" t="s">
        <v>5331</v>
      </c>
      <c r="C3152" s="85" t="s">
        <v>4395</v>
      </c>
      <c r="D3152" s="85" t="s">
        <v>13090</v>
      </c>
      <c r="E3152" s="202" t="s">
        <v>26418</v>
      </c>
      <c r="F3152" s="85" t="s">
        <v>55</v>
      </c>
      <c r="G3152" s="85" t="s">
        <v>59</v>
      </c>
      <c r="H3152" s="85" t="s">
        <v>20690</v>
      </c>
      <c r="I3152" s="3" t="s">
        <v>4399</v>
      </c>
      <c r="J3152" s="85" t="s">
        <v>4400</v>
      </c>
      <c r="K3152" s="7" t="s">
        <v>4422</v>
      </c>
      <c r="L3152" s="3"/>
      <c r="M3152" s="3"/>
      <c r="N3152" s="41" t="s">
        <v>5205</v>
      </c>
      <c r="O3152" s="87">
        <v>0</v>
      </c>
      <c r="P3152" s="87">
        <v>0</v>
      </c>
      <c r="Q3152" s="87">
        <v>0</v>
      </c>
      <c r="R3152" s="87">
        <v>0</v>
      </c>
      <c r="S3152" s="87"/>
      <c r="T3152" s="87"/>
      <c r="U3152" s="85" t="s">
        <v>112</v>
      </c>
      <c r="V3152" s="3" t="s">
        <v>112</v>
      </c>
      <c r="W3152" s="3"/>
      <c r="X3152" s="3"/>
      <c r="Y3152" s="3"/>
      <c r="Z3152" s="6">
        <v>88738</v>
      </c>
      <c r="AA3152" s="160"/>
      <c r="AB3152" s="123" t="s">
        <v>4395</v>
      </c>
      <c r="AC3152" s="124"/>
      <c r="AD3152" s="41"/>
      <c r="AE3152" s="83"/>
      <c r="AF3152" s="83"/>
      <c r="AG3152" s="41"/>
      <c r="AH3152" s="41" t="s">
        <v>7514</v>
      </c>
      <c r="AI3152" s="80" t="s">
        <v>18493</v>
      </c>
      <c r="AJ3152" s="80" t="s">
        <v>13945</v>
      </c>
      <c r="AK3152" s="3"/>
      <c r="AL3152" s="85"/>
      <c r="AM3152" s="151" t="s">
        <v>19998</v>
      </c>
      <c r="AN3152" s="15"/>
      <c r="AO3152" s="166"/>
      <c r="AP3152" s="5">
        <f t="shared" si="50"/>
        <v>0</v>
      </c>
      <c r="AQ3152" s="16"/>
      <c r="AR3152" s="205">
        <v>1</v>
      </c>
      <c r="AS3152" s="16"/>
      <c r="AT3152" s="16"/>
      <c r="AU3152" s="16"/>
      <c r="AV3152" s="16"/>
      <c r="AW3152" s="16"/>
      <c r="AX3152" s="16"/>
    </row>
    <row r="3153" spans="1:50" customFormat="1" ht="15.75" hidden="1" customHeight="1" x14ac:dyDescent="0.2">
      <c r="A3153" s="7" t="s">
        <v>5332</v>
      </c>
      <c r="B3153" s="3" t="s">
        <v>5333</v>
      </c>
      <c r="C3153" s="85" t="s">
        <v>4395</v>
      </c>
      <c r="D3153" s="85" t="s">
        <v>13090</v>
      </c>
      <c r="E3153" s="202" t="s">
        <v>26418</v>
      </c>
      <c r="F3153" s="85" t="s">
        <v>40</v>
      </c>
      <c r="G3153" s="85" t="s">
        <v>43</v>
      </c>
      <c r="H3153" s="85" t="s">
        <v>20690</v>
      </c>
      <c r="I3153" s="3" t="s">
        <v>4396</v>
      </c>
      <c r="J3153" s="85" t="s">
        <v>115</v>
      </c>
      <c r="K3153" s="7" t="s">
        <v>98</v>
      </c>
      <c r="L3153" s="3"/>
      <c r="M3153" s="3"/>
      <c r="N3153" s="41" t="s">
        <v>13753</v>
      </c>
      <c r="O3153" s="87">
        <v>0</v>
      </c>
      <c r="P3153" s="87">
        <v>0</v>
      </c>
      <c r="Q3153" s="87">
        <v>0</v>
      </c>
      <c r="R3153" s="87">
        <v>0</v>
      </c>
      <c r="S3153" s="87"/>
      <c r="T3153" s="87"/>
      <c r="U3153" s="85" t="s">
        <v>112</v>
      </c>
      <c r="V3153" s="3" t="s">
        <v>112</v>
      </c>
      <c r="W3153" s="3"/>
      <c r="X3153" s="3"/>
      <c r="Y3153" s="3"/>
      <c r="Z3153" s="6">
        <v>0</v>
      </c>
      <c r="AA3153" s="160"/>
      <c r="AB3153" s="123" t="s">
        <v>4395</v>
      </c>
      <c r="AC3153" s="124"/>
      <c r="AD3153" s="41"/>
      <c r="AE3153" s="83"/>
      <c r="AF3153" s="83"/>
      <c r="AG3153" s="41"/>
      <c r="AH3153" s="41" t="s">
        <v>7061</v>
      </c>
      <c r="AI3153" s="80" t="s">
        <v>18494</v>
      </c>
      <c r="AJ3153" s="80" t="s">
        <v>20370</v>
      </c>
      <c r="AK3153" s="3"/>
      <c r="AL3153" s="85"/>
      <c r="AM3153" s="151" t="s">
        <v>19998</v>
      </c>
      <c r="AN3153" s="15"/>
      <c r="AO3153" s="166"/>
      <c r="AP3153" s="5">
        <f t="shared" si="50"/>
        <v>0</v>
      </c>
      <c r="AQ3153" s="16"/>
      <c r="AR3153" s="205">
        <v>1</v>
      </c>
      <c r="AS3153" s="16"/>
      <c r="AT3153" s="16"/>
      <c r="AU3153" s="16"/>
      <c r="AV3153" s="16"/>
      <c r="AW3153" s="16"/>
      <c r="AX3153" s="16"/>
    </row>
    <row r="3154" spans="1:50" customFormat="1" ht="15.75" hidden="1" customHeight="1" x14ac:dyDescent="0.2">
      <c r="A3154" s="7" t="s">
        <v>5334</v>
      </c>
      <c r="B3154" s="3" t="s">
        <v>5335</v>
      </c>
      <c r="C3154" s="85" t="s">
        <v>4395</v>
      </c>
      <c r="D3154" s="85" t="s">
        <v>13090</v>
      </c>
      <c r="E3154" s="202" t="s">
        <v>26712</v>
      </c>
      <c r="F3154" s="85" t="s">
        <v>55</v>
      </c>
      <c r="G3154" s="85" t="s">
        <v>60</v>
      </c>
      <c r="H3154" s="85" t="s">
        <v>20690</v>
      </c>
      <c r="I3154" s="3" t="s">
        <v>4405</v>
      </c>
      <c r="J3154" s="85" t="s">
        <v>4400</v>
      </c>
      <c r="K3154" s="7" t="s">
        <v>4422</v>
      </c>
      <c r="L3154" s="3"/>
      <c r="M3154" s="3"/>
      <c r="N3154" s="41" t="s">
        <v>13742</v>
      </c>
      <c r="O3154" s="87">
        <v>51294</v>
      </c>
      <c r="P3154" s="87">
        <v>26440</v>
      </c>
      <c r="Q3154" s="87">
        <v>24854</v>
      </c>
      <c r="R3154" s="87">
        <v>0</v>
      </c>
      <c r="S3154" s="87"/>
      <c r="T3154" s="87"/>
      <c r="U3154" s="85">
        <v>2013</v>
      </c>
      <c r="V3154" s="3" t="s">
        <v>5205</v>
      </c>
      <c r="W3154" s="3"/>
      <c r="X3154" s="3"/>
      <c r="Y3154" s="3"/>
      <c r="Z3154" s="6">
        <v>14069</v>
      </c>
      <c r="AA3154" s="160"/>
      <c r="AB3154" s="123" t="s">
        <v>4395</v>
      </c>
      <c r="AC3154" s="124"/>
      <c r="AD3154" s="41"/>
      <c r="AE3154" s="83"/>
      <c r="AF3154" s="83"/>
      <c r="AG3154" s="41"/>
      <c r="AH3154" s="41" t="s">
        <v>7514</v>
      </c>
      <c r="AI3154" s="80" t="s">
        <v>18495</v>
      </c>
      <c r="AJ3154" s="80" t="s">
        <v>13448</v>
      </c>
      <c r="AK3154" s="3"/>
      <c r="AL3154" s="85"/>
      <c r="AM3154" s="151" t="s">
        <v>19998</v>
      </c>
      <c r="AN3154" s="15"/>
      <c r="AO3154" s="166"/>
      <c r="AP3154" s="5">
        <f t="shared" si="50"/>
        <v>0</v>
      </c>
      <c r="AQ3154" s="16"/>
      <c r="AR3154" s="205">
        <v>1</v>
      </c>
      <c r="AS3154" s="16"/>
      <c r="AT3154" s="16"/>
      <c r="AU3154" s="16"/>
      <c r="AV3154" s="16"/>
      <c r="AW3154" s="16"/>
      <c r="AX3154" s="16"/>
    </row>
    <row r="3155" spans="1:50" customFormat="1" ht="15.75" hidden="1" customHeight="1" x14ac:dyDescent="0.2">
      <c r="A3155" s="7" t="s">
        <v>5336</v>
      </c>
      <c r="B3155" s="3" t="s">
        <v>5337</v>
      </c>
      <c r="C3155" s="85" t="s">
        <v>4395</v>
      </c>
      <c r="D3155" s="85" t="s">
        <v>13090</v>
      </c>
      <c r="E3155" s="202" t="s">
        <v>26712</v>
      </c>
      <c r="F3155" s="85" t="s">
        <v>55</v>
      </c>
      <c r="G3155" s="85" t="s">
        <v>60</v>
      </c>
      <c r="H3155" s="85" t="s">
        <v>20690</v>
      </c>
      <c r="I3155" s="3" t="s">
        <v>4405</v>
      </c>
      <c r="J3155" s="85" t="s">
        <v>4400</v>
      </c>
      <c r="K3155" s="7" t="s">
        <v>4422</v>
      </c>
      <c r="L3155" s="3"/>
      <c r="M3155" s="3"/>
      <c r="N3155" s="41" t="s">
        <v>13742</v>
      </c>
      <c r="O3155" s="87">
        <v>52616</v>
      </c>
      <c r="P3155" s="87">
        <v>39004</v>
      </c>
      <c r="Q3155" s="87">
        <v>13612</v>
      </c>
      <c r="R3155" s="87">
        <v>0</v>
      </c>
      <c r="S3155" s="87"/>
      <c r="T3155" s="87"/>
      <c r="U3155" s="85">
        <v>2013</v>
      </c>
      <c r="V3155" s="3" t="s">
        <v>5205</v>
      </c>
      <c r="W3155" s="3"/>
      <c r="X3155" s="3"/>
      <c r="Y3155" s="3"/>
      <c r="Z3155" s="6">
        <v>14680</v>
      </c>
      <c r="AA3155" s="160"/>
      <c r="AB3155" s="123" t="s">
        <v>4395</v>
      </c>
      <c r="AC3155" s="124"/>
      <c r="AD3155" s="41"/>
      <c r="AE3155" s="83"/>
      <c r="AF3155" s="83"/>
      <c r="AG3155" s="41"/>
      <c r="AH3155" s="41" t="s">
        <v>7514</v>
      </c>
      <c r="AI3155" s="80" t="s">
        <v>18496</v>
      </c>
      <c r="AJ3155" s="80" t="s">
        <v>13449</v>
      </c>
      <c r="AK3155" s="3"/>
      <c r="AL3155" s="85"/>
      <c r="AM3155" s="151" t="s">
        <v>19998</v>
      </c>
      <c r="AN3155" s="15"/>
      <c r="AO3155" s="166"/>
      <c r="AP3155" s="5">
        <f t="shared" si="50"/>
        <v>0</v>
      </c>
      <c r="AQ3155" s="16"/>
      <c r="AR3155" s="205">
        <v>1</v>
      </c>
      <c r="AS3155" s="16"/>
      <c r="AT3155" s="16"/>
      <c r="AU3155" s="16"/>
      <c r="AV3155" s="16"/>
      <c r="AW3155" s="16"/>
      <c r="AX3155" s="16"/>
    </row>
    <row r="3156" spans="1:50" customFormat="1" ht="15.75" hidden="1" customHeight="1" x14ac:dyDescent="0.2">
      <c r="A3156" s="7" t="s">
        <v>5338</v>
      </c>
      <c r="B3156" s="3" t="s">
        <v>5339</v>
      </c>
      <c r="C3156" s="85" t="s">
        <v>4395</v>
      </c>
      <c r="D3156" s="85" t="s">
        <v>13090</v>
      </c>
      <c r="E3156" s="202" t="s">
        <v>26418</v>
      </c>
      <c r="F3156" s="85" t="s">
        <v>40</v>
      </c>
      <c r="G3156" s="85" t="s">
        <v>43</v>
      </c>
      <c r="H3156" s="85" t="s">
        <v>20690</v>
      </c>
      <c r="I3156" s="3" t="s">
        <v>4475</v>
      </c>
      <c r="J3156" s="85" t="s">
        <v>115</v>
      </c>
      <c r="K3156" s="7" t="s">
        <v>5340</v>
      </c>
      <c r="L3156" s="3"/>
      <c r="M3156" s="3"/>
      <c r="N3156" s="41" t="s">
        <v>6724</v>
      </c>
      <c r="O3156" s="87">
        <v>0</v>
      </c>
      <c r="P3156" s="87">
        <v>0</v>
      </c>
      <c r="Q3156" s="87">
        <v>0</v>
      </c>
      <c r="R3156" s="87">
        <v>0</v>
      </c>
      <c r="S3156" s="87"/>
      <c r="T3156" s="87"/>
      <c r="U3156" s="85" t="s">
        <v>112</v>
      </c>
      <c r="V3156" s="3" t="s">
        <v>112</v>
      </c>
      <c r="W3156" s="3"/>
      <c r="X3156" s="3"/>
      <c r="Y3156" s="3"/>
      <c r="Z3156" s="6">
        <v>0</v>
      </c>
      <c r="AA3156" s="160"/>
      <c r="AB3156" s="123" t="s">
        <v>4395</v>
      </c>
      <c r="AC3156" s="124"/>
      <c r="AD3156" s="41"/>
      <c r="AE3156" s="83"/>
      <c r="AF3156" s="83"/>
      <c r="AG3156" s="41"/>
      <c r="AH3156" s="41" t="s">
        <v>7061</v>
      </c>
      <c r="AI3156" s="80" t="s">
        <v>18497</v>
      </c>
      <c r="AJ3156" s="80" t="s">
        <v>20371</v>
      </c>
      <c r="AK3156" s="3"/>
      <c r="AL3156" s="85"/>
      <c r="AM3156" s="151" t="s">
        <v>19998</v>
      </c>
      <c r="AN3156" s="15"/>
      <c r="AO3156" s="166"/>
      <c r="AP3156" s="5">
        <f t="shared" si="50"/>
        <v>0</v>
      </c>
      <c r="AQ3156" s="16"/>
      <c r="AR3156" s="205">
        <v>1</v>
      </c>
      <c r="AS3156" s="16"/>
      <c r="AT3156" s="16"/>
      <c r="AU3156" s="16"/>
      <c r="AV3156" s="16"/>
      <c r="AW3156" s="16"/>
      <c r="AX3156" s="16"/>
    </row>
    <row r="3157" spans="1:50" customFormat="1" ht="15.75" hidden="1" customHeight="1" x14ac:dyDescent="0.2">
      <c r="A3157" s="7" t="s">
        <v>5341</v>
      </c>
      <c r="B3157" s="3" t="s">
        <v>5342</v>
      </c>
      <c r="C3157" s="85" t="s">
        <v>4395</v>
      </c>
      <c r="D3157" s="85" t="s">
        <v>13090</v>
      </c>
      <c r="E3157" s="202" t="s">
        <v>26712</v>
      </c>
      <c r="F3157" s="85" t="s">
        <v>55</v>
      </c>
      <c r="G3157" s="85" t="s">
        <v>57</v>
      </c>
      <c r="H3157" s="85" t="s">
        <v>20690</v>
      </c>
      <c r="I3157" s="3" t="s">
        <v>4405</v>
      </c>
      <c r="J3157" s="85" t="s">
        <v>4447</v>
      </c>
      <c r="K3157" s="1" t="s">
        <v>4500</v>
      </c>
      <c r="L3157" s="3"/>
      <c r="M3157" s="3"/>
      <c r="N3157" s="41" t="s">
        <v>4630</v>
      </c>
      <c r="O3157" s="87">
        <v>72106</v>
      </c>
      <c r="P3157" s="87">
        <v>11800</v>
      </c>
      <c r="Q3157" s="87">
        <v>60306</v>
      </c>
      <c r="R3157" s="87">
        <v>0</v>
      </c>
      <c r="S3157" s="87"/>
      <c r="T3157" s="87"/>
      <c r="U3157" s="85">
        <v>2015</v>
      </c>
      <c r="V3157" s="3" t="s">
        <v>4630</v>
      </c>
      <c r="W3157" s="3"/>
      <c r="X3157" s="3"/>
      <c r="Y3157" s="3"/>
      <c r="Z3157" s="6">
        <v>15107</v>
      </c>
      <c r="AA3157" s="160"/>
      <c r="AB3157" s="123" t="s">
        <v>4395</v>
      </c>
      <c r="AC3157" s="124"/>
      <c r="AD3157" s="41"/>
      <c r="AE3157" s="83"/>
      <c r="AF3157" s="83"/>
      <c r="AG3157" s="41"/>
      <c r="AH3157" s="41" t="s">
        <v>13741</v>
      </c>
      <c r="AI3157" s="80" t="s">
        <v>18498</v>
      </c>
      <c r="AJ3157" s="80" t="s">
        <v>20372</v>
      </c>
      <c r="AK3157" s="3"/>
      <c r="AL3157" s="85"/>
      <c r="AM3157" s="151" t="s">
        <v>19998</v>
      </c>
      <c r="AN3157" s="15"/>
      <c r="AO3157" s="166"/>
      <c r="AP3157" s="5">
        <f t="shared" si="50"/>
        <v>0</v>
      </c>
      <c r="AQ3157" s="16"/>
      <c r="AR3157" s="205">
        <v>1</v>
      </c>
      <c r="AS3157" s="16"/>
      <c r="AT3157" s="16"/>
      <c r="AU3157" s="16"/>
      <c r="AV3157" s="16"/>
      <c r="AW3157" s="16"/>
      <c r="AX3157" s="16"/>
    </row>
    <row r="3158" spans="1:50" customFormat="1" ht="15.75" hidden="1" customHeight="1" x14ac:dyDescent="0.2">
      <c r="A3158" s="7" t="s">
        <v>5343</v>
      </c>
      <c r="B3158" s="3" t="s">
        <v>5344</v>
      </c>
      <c r="C3158" s="85" t="s">
        <v>4395</v>
      </c>
      <c r="D3158" s="85" t="s">
        <v>13090</v>
      </c>
      <c r="E3158" s="202" t="s">
        <v>26418</v>
      </c>
      <c r="F3158" s="85" t="s">
        <v>55</v>
      </c>
      <c r="G3158" s="85" t="s">
        <v>57</v>
      </c>
      <c r="H3158" s="85" t="s">
        <v>20690</v>
      </c>
      <c r="I3158" s="3" t="s">
        <v>4399</v>
      </c>
      <c r="J3158" s="85" t="s">
        <v>4406</v>
      </c>
      <c r="K3158" s="7" t="s">
        <v>4407</v>
      </c>
      <c r="L3158" s="3"/>
      <c r="M3158" s="3"/>
      <c r="N3158" s="41" t="s">
        <v>29396</v>
      </c>
      <c r="O3158" s="87">
        <v>0</v>
      </c>
      <c r="P3158" s="87">
        <v>0</v>
      </c>
      <c r="Q3158" s="87">
        <v>0</v>
      </c>
      <c r="R3158" s="87">
        <v>0</v>
      </c>
      <c r="S3158" s="87"/>
      <c r="T3158" s="87"/>
      <c r="U3158" s="85" t="s">
        <v>112</v>
      </c>
      <c r="V3158" s="3" t="s">
        <v>112</v>
      </c>
      <c r="W3158" s="3"/>
      <c r="X3158" s="3"/>
      <c r="Y3158" s="3"/>
      <c r="Z3158" s="6">
        <v>22401</v>
      </c>
      <c r="AA3158" s="160"/>
      <c r="AB3158" s="123" t="s">
        <v>4395</v>
      </c>
      <c r="AC3158" s="124"/>
      <c r="AD3158" s="41"/>
      <c r="AE3158" s="83"/>
      <c r="AF3158" s="83"/>
      <c r="AG3158" s="41"/>
      <c r="AH3158" s="41" t="s">
        <v>13741</v>
      </c>
      <c r="AI3158" s="80" t="s">
        <v>18499</v>
      </c>
      <c r="AJ3158" s="80" t="s">
        <v>20373</v>
      </c>
      <c r="AK3158" s="3"/>
      <c r="AL3158" s="85"/>
      <c r="AM3158" s="151" t="s">
        <v>19998</v>
      </c>
      <c r="AN3158" s="15"/>
      <c r="AO3158" s="166"/>
      <c r="AP3158" s="5">
        <f t="shared" si="50"/>
        <v>0</v>
      </c>
      <c r="AQ3158" s="16"/>
      <c r="AR3158" s="205">
        <v>1</v>
      </c>
      <c r="AS3158" s="16"/>
      <c r="AT3158" s="16"/>
      <c r="AU3158" s="16"/>
      <c r="AV3158" s="16"/>
      <c r="AW3158" s="16"/>
      <c r="AX3158" s="16"/>
    </row>
    <row r="3159" spans="1:50" customFormat="1" ht="15.75" hidden="1" customHeight="1" x14ac:dyDescent="0.2">
      <c r="A3159" s="7" t="s">
        <v>5345</v>
      </c>
      <c r="B3159" s="3" t="s">
        <v>5346</v>
      </c>
      <c r="C3159" s="85" t="s">
        <v>4395</v>
      </c>
      <c r="D3159" s="85" t="s">
        <v>13090</v>
      </c>
      <c r="E3159" s="202" t="s">
        <v>26712</v>
      </c>
      <c r="F3159" s="85" t="s">
        <v>55</v>
      </c>
      <c r="G3159" s="85" t="s">
        <v>63</v>
      </c>
      <c r="H3159" s="85" t="s">
        <v>20690</v>
      </c>
      <c r="I3159" s="3" t="s">
        <v>4399</v>
      </c>
      <c r="J3159" s="85" t="s">
        <v>4406</v>
      </c>
      <c r="K3159" s="7" t="s">
        <v>4407</v>
      </c>
      <c r="L3159" s="3"/>
      <c r="M3159" s="3"/>
      <c r="N3159" s="41" t="s">
        <v>4572</v>
      </c>
      <c r="O3159" s="87">
        <v>296487</v>
      </c>
      <c r="P3159" s="87">
        <v>77003</v>
      </c>
      <c r="Q3159" s="87">
        <v>219484</v>
      </c>
      <c r="R3159" s="87">
        <v>0</v>
      </c>
      <c r="S3159" s="87"/>
      <c r="T3159" s="87"/>
      <c r="U3159" s="85">
        <v>2016</v>
      </c>
      <c r="V3159" s="3" t="s">
        <v>4572</v>
      </c>
      <c r="W3159" s="3"/>
      <c r="X3159" s="3"/>
      <c r="Y3159" s="3"/>
      <c r="Z3159" s="6">
        <v>65664</v>
      </c>
      <c r="AA3159" s="160"/>
      <c r="AB3159" s="123" t="s">
        <v>4395</v>
      </c>
      <c r="AC3159" s="124"/>
      <c r="AD3159" s="41"/>
      <c r="AE3159" s="83"/>
      <c r="AF3159" s="83"/>
      <c r="AG3159" s="41"/>
      <c r="AH3159" s="41" t="s">
        <v>63</v>
      </c>
      <c r="AI3159" s="80" t="s">
        <v>18500</v>
      </c>
      <c r="AJ3159" s="80" t="s">
        <v>20374</v>
      </c>
      <c r="AK3159" s="3"/>
      <c r="AL3159" s="85"/>
      <c r="AM3159" s="151" t="s">
        <v>19998</v>
      </c>
      <c r="AN3159" s="15"/>
      <c r="AO3159" s="166"/>
      <c r="AP3159" s="5">
        <f t="shared" si="50"/>
        <v>0</v>
      </c>
      <c r="AQ3159" s="16"/>
      <c r="AR3159" s="205">
        <v>1</v>
      </c>
      <c r="AS3159" s="16"/>
      <c r="AT3159" s="16"/>
      <c r="AU3159" s="16"/>
      <c r="AV3159" s="16"/>
      <c r="AW3159" s="16"/>
      <c r="AX3159" s="16"/>
    </row>
    <row r="3160" spans="1:50" customFormat="1" ht="15.75" hidden="1" customHeight="1" x14ac:dyDescent="0.2">
      <c r="A3160" s="7" t="s">
        <v>5347</v>
      </c>
      <c r="B3160" s="3" t="s">
        <v>5348</v>
      </c>
      <c r="C3160" s="85" t="s">
        <v>4395</v>
      </c>
      <c r="D3160" s="85" t="s">
        <v>13090</v>
      </c>
      <c r="E3160" s="202" t="s">
        <v>26712</v>
      </c>
      <c r="F3160" s="85" t="s">
        <v>55</v>
      </c>
      <c r="G3160" s="85" t="s">
        <v>59</v>
      </c>
      <c r="H3160" s="85" t="s">
        <v>20690</v>
      </c>
      <c r="I3160" s="3" t="s">
        <v>4399</v>
      </c>
      <c r="J3160" s="85" t="s">
        <v>4400</v>
      </c>
      <c r="K3160" s="7" t="s">
        <v>4422</v>
      </c>
      <c r="L3160" s="3"/>
      <c r="M3160" s="3"/>
      <c r="N3160" s="41" t="s">
        <v>5205</v>
      </c>
      <c r="O3160" s="87">
        <v>126360</v>
      </c>
      <c r="P3160" s="87">
        <v>0</v>
      </c>
      <c r="Q3160" s="87">
        <v>126360</v>
      </c>
      <c r="R3160" s="87">
        <v>0</v>
      </c>
      <c r="S3160" s="87"/>
      <c r="T3160" s="87"/>
      <c r="U3160" s="85">
        <v>2014</v>
      </c>
      <c r="V3160" s="3" t="s">
        <v>5205</v>
      </c>
      <c r="W3160" s="3"/>
      <c r="X3160" s="3"/>
      <c r="Y3160" s="3"/>
      <c r="Z3160" s="6">
        <v>55783</v>
      </c>
      <c r="AA3160" s="160"/>
      <c r="AB3160" s="123" t="s">
        <v>4395</v>
      </c>
      <c r="AC3160" s="124"/>
      <c r="AD3160" s="41"/>
      <c r="AE3160" s="83"/>
      <c r="AF3160" s="83"/>
      <c r="AG3160" s="41"/>
      <c r="AH3160" s="41" t="s">
        <v>7514</v>
      </c>
      <c r="AI3160" s="80" t="s">
        <v>18501</v>
      </c>
      <c r="AJ3160" s="80" t="s">
        <v>13450</v>
      </c>
      <c r="AK3160" s="3"/>
      <c r="AL3160" s="85"/>
      <c r="AM3160" s="151" t="s">
        <v>19998</v>
      </c>
      <c r="AN3160" s="15"/>
      <c r="AO3160" s="166"/>
      <c r="AP3160" s="5">
        <f t="shared" si="50"/>
        <v>0</v>
      </c>
      <c r="AQ3160" s="16"/>
      <c r="AR3160" s="205">
        <v>1</v>
      </c>
      <c r="AS3160" s="16"/>
      <c r="AT3160" s="16"/>
      <c r="AU3160" s="16"/>
      <c r="AV3160" s="16"/>
      <c r="AW3160" s="16"/>
      <c r="AX3160" s="16"/>
    </row>
    <row r="3161" spans="1:50" customFormat="1" ht="15.75" hidden="1" customHeight="1" x14ac:dyDescent="0.2">
      <c r="A3161" s="7" t="s">
        <v>5349</v>
      </c>
      <c r="B3161" s="3" t="s">
        <v>5350</v>
      </c>
      <c r="C3161" s="85" t="s">
        <v>4395</v>
      </c>
      <c r="D3161" s="85" t="s">
        <v>13090</v>
      </c>
      <c r="E3161" s="202" t="s">
        <v>26712</v>
      </c>
      <c r="F3161" s="85" t="s">
        <v>55</v>
      </c>
      <c r="G3161" s="85" t="s">
        <v>63</v>
      </c>
      <c r="H3161" s="85" t="s">
        <v>20690</v>
      </c>
      <c r="I3161" s="3" t="s">
        <v>4399</v>
      </c>
      <c r="J3161" s="85" t="s">
        <v>4400</v>
      </c>
      <c r="K3161" s="7" t="s">
        <v>4422</v>
      </c>
      <c r="L3161" s="3"/>
      <c r="M3161" s="3"/>
      <c r="N3161" s="41" t="s">
        <v>13742</v>
      </c>
      <c r="O3161" s="87">
        <v>710831</v>
      </c>
      <c r="P3161" s="87">
        <v>181498</v>
      </c>
      <c r="Q3161" s="87">
        <v>529333</v>
      </c>
      <c r="R3161" s="87">
        <v>0</v>
      </c>
      <c r="S3161" s="87"/>
      <c r="T3161" s="87"/>
      <c r="U3161" s="85">
        <v>2014</v>
      </c>
      <c r="V3161" s="3" t="s">
        <v>5205</v>
      </c>
      <c r="W3161" s="3"/>
      <c r="X3161" s="3"/>
      <c r="Y3161" s="3"/>
      <c r="Z3161" s="6">
        <v>175000</v>
      </c>
      <c r="AA3161" s="160"/>
      <c r="AB3161" s="123" t="s">
        <v>4395</v>
      </c>
      <c r="AC3161" s="124"/>
      <c r="AD3161" s="41"/>
      <c r="AE3161" s="83"/>
      <c r="AF3161" s="83"/>
      <c r="AG3161" s="41"/>
      <c r="AH3161" s="41" t="s">
        <v>63</v>
      </c>
      <c r="AI3161" s="80" t="s">
        <v>18502</v>
      </c>
      <c r="AJ3161" s="80" t="s">
        <v>20375</v>
      </c>
      <c r="AK3161" s="3"/>
      <c r="AL3161" s="85"/>
      <c r="AM3161" s="151" t="s">
        <v>19998</v>
      </c>
      <c r="AN3161" s="15"/>
      <c r="AO3161" s="166"/>
      <c r="AP3161" s="5">
        <f t="shared" si="50"/>
        <v>0</v>
      </c>
      <c r="AQ3161" s="16"/>
      <c r="AR3161" s="205">
        <v>1</v>
      </c>
      <c r="AS3161" s="16"/>
      <c r="AT3161" s="16"/>
      <c r="AU3161" s="16"/>
      <c r="AV3161" s="16"/>
      <c r="AW3161" s="16"/>
      <c r="AX3161" s="16"/>
    </row>
    <row r="3162" spans="1:50" customFormat="1" ht="15.75" hidden="1" customHeight="1" x14ac:dyDescent="0.2">
      <c r="A3162" s="7" t="s">
        <v>5351</v>
      </c>
      <c r="B3162" s="3" t="s">
        <v>5352</v>
      </c>
      <c r="C3162" s="85" t="s">
        <v>4395</v>
      </c>
      <c r="D3162" s="85" t="s">
        <v>13090</v>
      </c>
      <c r="E3162" s="202" t="s">
        <v>26712</v>
      </c>
      <c r="F3162" s="85" t="s">
        <v>40</v>
      </c>
      <c r="G3162" s="85" t="s">
        <v>43</v>
      </c>
      <c r="H3162" s="85" t="s">
        <v>20690</v>
      </c>
      <c r="I3162" s="3" t="s">
        <v>4396</v>
      </c>
      <c r="J3162" s="85" t="s">
        <v>223</v>
      </c>
      <c r="K3162" s="7" t="s">
        <v>4619</v>
      </c>
      <c r="L3162" s="3"/>
      <c r="M3162" s="3"/>
      <c r="N3162" s="41" t="s">
        <v>4478</v>
      </c>
      <c r="O3162" s="87">
        <v>136154</v>
      </c>
      <c r="P3162" s="87">
        <v>256</v>
      </c>
      <c r="Q3162" s="87">
        <v>135898</v>
      </c>
      <c r="R3162" s="87">
        <v>0</v>
      </c>
      <c r="S3162" s="87"/>
      <c r="T3162" s="87"/>
      <c r="U3162" s="85">
        <v>2015</v>
      </c>
      <c r="V3162" s="3" t="s">
        <v>4478</v>
      </c>
      <c r="W3162" s="3"/>
      <c r="X3162" s="3"/>
      <c r="Y3162" s="3"/>
      <c r="Z3162" s="6">
        <v>42222</v>
      </c>
      <c r="AA3162" s="160"/>
      <c r="AB3162" s="123" t="s">
        <v>4395</v>
      </c>
      <c r="AC3162" s="124"/>
      <c r="AD3162" s="41"/>
      <c r="AE3162" s="83"/>
      <c r="AF3162" s="83"/>
      <c r="AG3162" s="41"/>
      <c r="AH3162" s="41" t="s">
        <v>7061</v>
      </c>
      <c r="AI3162" s="80" t="s">
        <v>18503</v>
      </c>
      <c r="AJ3162" s="80" t="s">
        <v>20376</v>
      </c>
      <c r="AK3162" s="3"/>
      <c r="AL3162" s="85"/>
      <c r="AM3162" s="151" t="s">
        <v>19998</v>
      </c>
      <c r="AN3162" s="15"/>
      <c r="AO3162" s="166"/>
      <c r="AP3162" s="5">
        <f t="shared" si="50"/>
        <v>0</v>
      </c>
      <c r="AQ3162" s="16"/>
      <c r="AR3162" s="205">
        <v>1</v>
      </c>
      <c r="AS3162" s="16"/>
      <c r="AT3162" s="16"/>
      <c r="AU3162" s="16"/>
      <c r="AV3162" s="16"/>
      <c r="AW3162" s="16"/>
      <c r="AX3162" s="16"/>
    </row>
    <row r="3163" spans="1:50" customFormat="1" ht="15.75" hidden="1" customHeight="1" x14ac:dyDescent="0.2">
      <c r="A3163" s="7" t="s">
        <v>5353</v>
      </c>
      <c r="B3163" s="3" t="s">
        <v>5354</v>
      </c>
      <c r="C3163" s="85" t="s">
        <v>4395</v>
      </c>
      <c r="D3163" s="85" t="s">
        <v>13090</v>
      </c>
      <c r="E3163" s="202" t="s">
        <v>26712</v>
      </c>
      <c r="F3163" s="85" t="s">
        <v>55</v>
      </c>
      <c r="G3163" s="85" t="s">
        <v>59</v>
      </c>
      <c r="H3163" s="85" t="s">
        <v>20690</v>
      </c>
      <c r="I3163" s="3" t="s">
        <v>4399</v>
      </c>
      <c r="J3163" s="85" t="s">
        <v>4400</v>
      </c>
      <c r="K3163" s="7" t="s">
        <v>4422</v>
      </c>
      <c r="L3163" s="3"/>
      <c r="M3163" s="3"/>
      <c r="N3163" s="41" t="s">
        <v>13742</v>
      </c>
      <c r="O3163" s="87">
        <v>335931</v>
      </c>
      <c r="P3163" s="87">
        <v>241515</v>
      </c>
      <c r="Q3163" s="87">
        <v>94416</v>
      </c>
      <c r="R3163" s="87">
        <v>0</v>
      </c>
      <c r="S3163" s="87"/>
      <c r="T3163" s="87"/>
      <c r="U3163" s="85">
        <v>2013</v>
      </c>
      <c r="V3163" s="3" t="s">
        <v>5205</v>
      </c>
      <c r="W3163" s="3"/>
      <c r="X3163" s="3"/>
      <c r="Y3163" s="3"/>
      <c r="Z3163" s="6">
        <v>48263</v>
      </c>
      <c r="AA3163" s="160"/>
      <c r="AB3163" s="123" t="s">
        <v>4395</v>
      </c>
      <c r="AC3163" s="124"/>
      <c r="AD3163" s="41"/>
      <c r="AE3163" s="83"/>
      <c r="AF3163" s="83"/>
      <c r="AG3163" s="41"/>
      <c r="AH3163" s="41" t="s">
        <v>7514</v>
      </c>
      <c r="AI3163" s="80" t="s">
        <v>18504</v>
      </c>
      <c r="AJ3163" s="80" t="s">
        <v>13451</v>
      </c>
      <c r="AK3163" s="3"/>
      <c r="AL3163" s="85"/>
      <c r="AM3163" s="151" t="s">
        <v>19998</v>
      </c>
      <c r="AN3163" s="15"/>
      <c r="AO3163" s="166"/>
      <c r="AP3163" s="5">
        <f t="shared" si="50"/>
        <v>0</v>
      </c>
      <c r="AQ3163" s="16"/>
      <c r="AR3163" s="205">
        <v>1</v>
      </c>
      <c r="AS3163" s="16"/>
      <c r="AT3163" s="16"/>
      <c r="AU3163" s="16"/>
      <c r="AV3163" s="16"/>
      <c r="AW3163" s="16"/>
      <c r="AX3163" s="16"/>
    </row>
    <row r="3164" spans="1:50" customFormat="1" ht="15.75" hidden="1" customHeight="1" x14ac:dyDescent="0.2">
      <c r="A3164" s="7" t="s">
        <v>5355</v>
      </c>
      <c r="B3164" s="3" t="s">
        <v>5356</v>
      </c>
      <c r="C3164" s="85" t="s">
        <v>4395</v>
      </c>
      <c r="D3164" s="85" t="s">
        <v>13090</v>
      </c>
      <c r="E3164" s="202" t="s">
        <v>26712</v>
      </c>
      <c r="F3164" s="85" t="s">
        <v>55</v>
      </c>
      <c r="G3164" s="85" t="s">
        <v>15355</v>
      </c>
      <c r="H3164" s="85" t="s">
        <v>20690</v>
      </c>
      <c r="I3164" s="3" t="s">
        <v>4405</v>
      </c>
      <c r="J3164" s="85" t="s">
        <v>4400</v>
      </c>
      <c r="K3164" s="7" t="s">
        <v>4422</v>
      </c>
      <c r="L3164" s="3"/>
      <c r="M3164" s="3"/>
      <c r="N3164" s="41" t="s">
        <v>4517</v>
      </c>
      <c r="O3164" s="87">
        <v>739489</v>
      </c>
      <c r="P3164" s="87">
        <v>325347</v>
      </c>
      <c r="Q3164" s="87">
        <v>414142</v>
      </c>
      <c r="R3164" s="87">
        <v>0</v>
      </c>
      <c r="S3164" s="87"/>
      <c r="T3164" s="87"/>
      <c r="U3164" s="85">
        <v>2012</v>
      </c>
      <c r="V3164" s="3" t="s">
        <v>4517</v>
      </c>
      <c r="W3164" s="3"/>
      <c r="X3164" s="3"/>
      <c r="Y3164" s="3"/>
      <c r="Z3164" s="6">
        <v>71000</v>
      </c>
      <c r="AA3164" s="160"/>
      <c r="AB3164" s="123" t="s">
        <v>4395</v>
      </c>
      <c r="AC3164" s="124"/>
      <c r="AD3164" s="41"/>
      <c r="AE3164" s="83"/>
      <c r="AF3164" s="83"/>
      <c r="AG3164" s="41"/>
      <c r="AH3164" s="41" t="s">
        <v>13748</v>
      </c>
      <c r="AI3164" s="80" t="s">
        <v>18505</v>
      </c>
      <c r="AJ3164" s="80" t="s">
        <v>20377</v>
      </c>
      <c r="AK3164" s="3"/>
      <c r="AL3164" s="85"/>
      <c r="AM3164" s="151" t="s">
        <v>19998</v>
      </c>
      <c r="AN3164" s="15"/>
      <c r="AO3164" s="166"/>
      <c r="AP3164" s="5">
        <f t="shared" si="50"/>
        <v>0</v>
      </c>
      <c r="AQ3164" s="16"/>
      <c r="AR3164" s="205">
        <v>1</v>
      </c>
      <c r="AS3164" s="16"/>
      <c r="AT3164" s="16"/>
      <c r="AU3164" s="16"/>
      <c r="AV3164" s="16"/>
      <c r="AW3164" s="16"/>
      <c r="AX3164" s="16"/>
    </row>
    <row r="3165" spans="1:50" customFormat="1" ht="15.75" hidden="1" customHeight="1" x14ac:dyDescent="0.2">
      <c r="A3165" s="7" t="s">
        <v>5357</v>
      </c>
      <c r="B3165" s="3" t="s">
        <v>5358</v>
      </c>
      <c r="C3165" s="85" t="s">
        <v>4395</v>
      </c>
      <c r="D3165" s="85" t="s">
        <v>13090</v>
      </c>
      <c r="E3165" s="202" t="s">
        <v>26712</v>
      </c>
      <c r="F3165" s="85" t="s">
        <v>55</v>
      </c>
      <c r="G3165" s="85" t="s">
        <v>15355</v>
      </c>
      <c r="H3165" s="85" t="s">
        <v>20690</v>
      </c>
      <c r="I3165" s="3" t="s">
        <v>4405</v>
      </c>
      <c r="J3165" s="85" t="s">
        <v>4400</v>
      </c>
      <c r="K3165" s="7" t="s">
        <v>4422</v>
      </c>
      <c r="L3165" s="3"/>
      <c r="M3165" s="3"/>
      <c r="N3165" s="41" t="s">
        <v>4517</v>
      </c>
      <c r="O3165" s="87">
        <v>746170</v>
      </c>
      <c r="P3165" s="87">
        <v>381846</v>
      </c>
      <c r="Q3165" s="87">
        <v>364324</v>
      </c>
      <c r="R3165" s="87">
        <v>0</v>
      </c>
      <c r="S3165" s="87"/>
      <c r="T3165" s="87"/>
      <c r="U3165" s="85">
        <v>2012</v>
      </c>
      <c r="V3165" s="3" t="s">
        <v>4517</v>
      </c>
      <c r="W3165" s="3"/>
      <c r="X3165" s="3"/>
      <c r="Y3165" s="3"/>
      <c r="Z3165" s="6">
        <v>69034</v>
      </c>
      <c r="AA3165" s="160"/>
      <c r="AB3165" s="123" t="s">
        <v>4395</v>
      </c>
      <c r="AC3165" s="124"/>
      <c r="AD3165" s="41"/>
      <c r="AE3165" s="83"/>
      <c r="AF3165" s="83"/>
      <c r="AG3165" s="41"/>
      <c r="AH3165" s="41" t="s">
        <v>13748</v>
      </c>
      <c r="AI3165" s="80" t="s">
        <v>18506</v>
      </c>
      <c r="AJ3165" s="80" t="s">
        <v>20378</v>
      </c>
      <c r="AK3165" s="3"/>
      <c r="AL3165" s="85"/>
      <c r="AM3165" s="151" t="s">
        <v>19998</v>
      </c>
      <c r="AN3165" s="15"/>
      <c r="AO3165" s="166"/>
      <c r="AP3165" s="5">
        <f t="shared" si="50"/>
        <v>0</v>
      </c>
      <c r="AQ3165" s="16"/>
      <c r="AR3165" s="205">
        <v>1</v>
      </c>
      <c r="AS3165" s="16"/>
      <c r="AT3165" s="16"/>
      <c r="AU3165" s="16"/>
      <c r="AV3165" s="16"/>
      <c r="AW3165" s="16"/>
      <c r="AX3165" s="16"/>
    </row>
    <row r="3166" spans="1:50" customFormat="1" ht="15.75" hidden="1" customHeight="1" x14ac:dyDescent="0.2">
      <c r="A3166" s="7" t="s">
        <v>5359</v>
      </c>
      <c r="B3166" s="3" t="s">
        <v>5360</v>
      </c>
      <c r="C3166" s="85" t="s">
        <v>4395</v>
      </c>
      <c r="D3166" s="85" t="s">
        <v>13090</v>
      </c>
      <c r="E3166" s="202" t="s">
        <v>26712</v>
      </c>
      <c r="F3166" s="85" t="s">
        <v>40</v>
      </c>
      <c r="G3166" s="85" t="s">
        <v>43</v>
      </c>
      <c r="H3166" s="85" t="s">
        <v>20690</v>
      </c>
      <c r="I3166" s="3" t="s">
        <v>4475</v>
      </c>
      <c r="J3166" s="85" t="s">
        <v>115</v>
      </c>
      <c r="K3166" s="7" t="s">
        <v>4595</v>
      </c>
      <c r="L3166" s="3"/>
      <c r="M3166" s="3"/>
      <c r="N3166" s="41" t="s">
        <v>4402</v>
      </c>
      <c r="O3166" s="87">
        <v>0</v>
      </c>
      <c r="P3166" s="87">
        <v>0</v>
      </c>
      <c r="Q3166" s="87">
        <v>0</v>
      </c>
      <c r="R3166" s="87">
        <v>0</v>
      </c>
      <c r="S3166" s="87"/>
      <c r="T3166" s="87"/>
      <c r="U3166" s="85" t="s">
        <v>112</v>
      </c>
      <c r="V3166" s="3" t="s">
        <v>112</v>
      </c>
      <c r="W3166" s="3"/>
      <c r="X3166" s="3"/>
      <c r="Y3166" s="3"/>
      <c r="Z3166" s="6">
        <v>0</v>
      </c>
      <c r="AA3166" s="160"/>
      <c r="AB3166" s="123" t="s">
        <v>4395</v>
      </c>
      <c r="AC3166" s="124"/>
      <c r="AD3166" s="41"/>
      <c r="AE3166" s="83"/>
      <c r="AF3166" s="83"/>
      <c r="AG3166" s="41"/>
      <c r="AH3166" s="41" t="s">
        <v>7061</v>
      </c>
      <c r="AI3166" s="80" t="s">
        <v>18507</v>
      </c>
      <c r="AJ3166" s="80" t="s">
        <v>20379</v>
      </c>
      <c r="AK3166" s="3"/>
      <c r="AL3166" s="85"/>
      <c r="AM3166" s="151" t="s">
        <v>19998</v>
      </c>
      <c r="AN3166" s="15"/>
      <c r="AO3166" s="166"/>
      <c r="AP3166" s="5">
        <f t="shared" si="50"/>
        <v>0</v>
      </c>
      <c r="AQ3166" s="16"/>
      <c r="AR3166" s="205">
        <v>1</v>
      </c>
      <c r="AS3166" s="16"/>
      <c r="AT3166" s="16"/>
      <c r="AU3166" s="16"/>
      <c r="AV3166" s="16"/>
      <c r="AW3166" s="16"/>
      <c r="AX3166" s="16"/>
    </row>
    <row r="3167" spans="1:50" customFormat="1" ht="15.75" hidden="1" customHeight="1" x14ac:dyDescent="0.2">
      <c r="A3167" s="7" t="s">
        <v>5361</v>
      </c>
      <c r="B3167" s="3" t="s">
        <v>27683</v>
      </c>
      <c r="C3167" s="85" t="s">
        <v>4395</v>
      </c>
      <c r="D3167" s="85" t="s">
        <v>13090</v>
      </c>
      <c r="E3167" s="202" t="s">
        <v>26418</v>
      </c>
      <c r="F3167" s="85" t="s">
        <v>40</v>
      </c>
      <c r="G3167" s="85" t="s">
        <v>43</v>
      </c>
      <c r="H3167" s="85" t="s">
        <v>20690</v>
      </c>
      <c r="I3167" s="3" t="s">
        <v>4396</v>
      </c>
      <c r="J3167" s="85" t="s">
        <v>115</v>
      </c>
      <c r="K3167" s="7" t="s">
        <v>5362</v>
      </c>
      <c r="L3167" s="3"/>
      <c r="M3167" s="3"/>
      <c r="N3167" s="41" t="s">
        <v>6472</v>
      </c>
      <c r="O3167" s="87">
        <v>0</v>
      </c>
      <c r="P3167" s="87">
        <v>0</v>
      </c>
      <c r="Q3167" s="87">
        <v>0</v>
      </c>
      <c r="R3167" s="87">
        <v>0</v>
      </c>
      <c r="S3167" s="87"/>
      <c r="T3167" s="87"/>
      <c r="U3167" s="85" t="s">
        <v>112</v>
      </c>
      <c r="V3167" s="3" t="s">
        <v>112</v>
      </c>
      <c r="W3167" s="3"/>
      <c r="X3167" s="3"/>
      <c r="Y3167" s="3"/>
      <c r="Z3167" s="6">
        <v>40000</v>
      </c>
      <c r="AA3167" s="160"/>
      <c r="AB3167" s="123" t="s">
        <v>4395</v>
      </c>
      <c r="AC3167" s="124"/>
      <c r="AD3167" s="41"/>
      <c r="AE3167" s="83"/>
      <c r="AF3167" s="83"/>
      <c r="AG3167" s="41"/>
      <c r="AH3167" s="41" t="s">
        <v>7061</v>
      </c>
      <c r="AI3167" s="80" t="s">
        <v>18508</v>
      </c>
      <c r="AJ3167" s="80" t="s">
        <v>20380</v>
      </c>
      <c r="AK3167" s="3"/>
      <c r="AL3167" s="85"/>
      <c r="AM3167" s="151" t="s">
        <v>19998</v>
      </c>
      <c r="AN3167" s="15"/>
      <c r="AO3167" s="166"/>
      <c r="AP3167" s="5">
        <f t="shared" si="50"/>
        <v>0</v>
      </c>
      <c r="AQ3167" s="16"/>
      <c r="AR3167" s="205">
        <v>1</v>
      </c>
      <c r="AS3167" s="16"/>
      <c r="AT3167" s="16"/>
      <c r="AU3167" s="16"/>
      <c r="AV3167" s="16"/>
      <c r="AW3167" s="16"/>
      <c r="AX3167" s="16"/>
    </row>
    <row r="3168" spans="1:50" customFormat="1" ht="15.75" hidden="1" customHeight="1" x14ac:dyDescent="0.2">
      <c r="A3168" s="7" t="s">
        <v>5363</v>
      </c>
      <c r="B3168" s="3" t="s">
        <v>27684</v>
      </c>
      <c r="C3168" s="85" t="s">
        <v>4395</v>
      </c>
      <c r="D3168" s="85" t="s">
        <v>13090</v>
      </c>
      <c r="E3168" s="202" t="s">
        <v>26418</v>
      </c>
      <c r="F3168" s="85" t="s">
        <v>40</v>
      </c>
      <c r="G3168" s="85" t="s">
        <v>43</v>
      </c>
      <c r="H3168" s="85" t="s">
        <v>20690</v>
      </c>
      <c r="I3168" s="3" t="s">
        <v>4396</v>
      </c>
      <c r="J3168" s="85" t="s">
        <v>115</v>
      </c>
      <c r="K3168" s="7" t="s">
        <v>5362</v>
      </c>
      <c r="L3168" s="3"/>
      <c r="M3168" s="3"/>
      <c r="N3168" s="41" t="s">
        <v>6472</v>
      </c>
      <c r="O3168" s="87">
        <v>0</v>
      </c>
      <c r="P3168" s="87">
        <v>0</v>
      </c>
      <c r="Q3168" s="87">
        <v>0</v>
      </c>
      <c r="R3168" s="87">
        <v>0</v>
      </c>
      <c r="S3168" s="87"/>
      <c r="T3168" s="87"/>
      <c r="U3168" s="85" t="s">
        <v>112</v>
      </c>
      <c r="V3168" s="3" t="s">
        <v>112</v>
      </c>
      <c r="W3168" s="3"/>
      <c r="X3168" s="3"/>
      <c r="Y3168" s="3"/>
      <c r="Z3168" s="6">
        <v>0</v>
      </c>
      <c r="AA3168" s="160"/>
      <c r="AB3168" s="123" t="s">
        <v>4395</v>
      </c>
      <c r="AC3168" s="124"/>
      <c r="AD3168" s="41"/>
      <c r="AE3168" s="83"/>
      <c r="AF3168" s="83"/>
      <c r="AG3168" s="41"/>
      <c r="AH3168" s="41" t="s">
        <v>7061</v>
      </c>
      <c r="AI3168" s="80" t="s">
        <v>18509</v>
      </c>
      <c r="AJ3168" s="80" t="s">
        <v>20381</v>
      </c>
      <c r="AK3168" s="3"/>
      <c r="AL3168" s="85"/>
      <c r="AM3168" s="151" t="s">
        <v>19998</v>
      </c>
      <c r="AN3168" s="15"/>
      <c r="AO3168" s="166"/>
      <c r="AP3168" s="5">
        <f t="shared" si="50"/>
        <v>0</v>
      </c>
      <c r="AQ3168" s="16"/>
      <c r="AR3168" s="205">
        <v>1</v>
      </c>
      <c r="AS3168" s="16"/>
      <c r="AT3168" s="16"/>
      <c r="AU3168" s="16"/>
      <c r="AV3168" s="16"/>
      <c r="AW3168" s="16"/>
      <c r="AX3168" s="16"/>
    </row>
    <row r="3169" spans="1:50" customFormat="1" ht="15.75" hidden="1" customHeight="1" x14ac:dyDescent="0.2">
      <c r="A3169" s="7" t="s">
        <v>5364</v>
      </c>
      <c r="B3169" s="3" t="s">
        <v>5365</v>
      </c>
      <c r="C3169" s="85" t="s">
        <v>4395</v>
      </c>
      <c r="D3169" s="85" t="s">
        <v>13090</v>
      </c>
      <c r="E3169" s="202" t="s">
        <v>26712</v>
      </c>
      <c r="F3169" s="85" t="s">
        <v>55</v>
      </c>
      <c r="G3169" s="85" t="s">
        <v>57</v>
      </c>
      <c r="H3169" s="85" t="s">
        <v>20690</v>
      </c>
      <c r="I3169" s="3" t="s">
        <v>4405</v>
      </c>
      <c r="J3169" s="85" t="s">
        <v>4447</v>
      </c>
      <c r="K3169" s="1" t="s">
        <v>4500</v>
      </c>
      <c r="L3169" s="3"/>
      <c r="M3169" s="3"/>
      <c r="N3169" s="41" t="s">
        <v>5146</v>
      </c>
      <c r="O3169" s="87">
        <v>203032</v>
      </c>
      <c r="P3169" s="87">
        <v>53300</v>
      </c>
      <c r="Q3169" s="87">
        <v>149732</v>
      </c>
      <c r="R3169" s="87">
        <v>0</v>
      </c>
      <c r="S3169" s="87"/>
      <c r="T3169" s="87"/>
      <c r="U3169" s="85">
        <v>2016</v>
      </c>
      <c r="V3169" s="3" t="s">
        <v>5146</v>
      </c>
      <c r="W3169" s="3"/>
      <c r="X3169" s="3"/>
      <c r="Y3169" s="3"/>
      <c r="Z3169" s="6">
        <v>46438</v>
      </c>
      <c r="AA3169" s="160"/>
      <c r="AB3169" s="123" t="s">
        <v>4395</v>
      </c>
      <c r="AC3169" s="124"/>
      <c r="AD3169" s="41"/>
      <c r="AE3169" s="83"/>
      <c r="AF3169" s="83"/>
      <c r="AG3169" s="41"/>
      <c r="AH3169" s="41" t="s">
        <v>13741</v>
      </c>
      <c r="AI3169" s="80" t="s">
        <v>18510</v>
      </c>
      <c r="AJ3169" s="80" t="s">
        <v>20382</v>
      </c>
      <c r="AK3169" s="3"/>
      <c r="AL3169" s="85"/>
      <c r="AM3169" s="151" t="s">
        <v>19998</v>
      </c>
      <c r="AN3169" s="15"/>
      <c r="AO3169" s="166"/>
      <c r="AP3169" s="5">
        <f t="shared" si="50"/>
        <v>0</v>
      </c>
      <c r="AQ3169" s="16"/>
      <c r="AR3169" s="205">
        <v>1</v>
      </c>
      <c r="AS3169" s="16"/>
      <c r="AT3169" s="16"/>
      <c r="AU3169" s="16"/>
      <c r="AV3169" s="16"/>
      <c r="AW3169" s="16"/>
      <c r="AX3169" s="16"/>
    </row>
    <row r="3170" spans="1:50" customFormat="1" ht="15.75" hidden="1" customHeight="1" x14ac:dyDescent="0.2">
      <c r="A3170" s="7" t="s">
        <v>5366</v>
      </c>
      <c r="B3170" s="3" t="s">
        <v>5367</v>
      </c>
      <c r="C3170" s="85" t="s">
        <v>4395</v>
      </c>
      <c r="D3170" s="85" t="s">
        <v>13090</v>
      </c>
      <c r="E3170" s="202" t="s">
        <v>26418</v>
      </c>
      <c r="F3170" s="85" t="s">
        <v>55</v>
      </c>
      <c r="G3170" s="85" t="s">
        <v>57</v>
      </c>
      <c r="H3170" s="85" t="s">
        <v>20690</v>
      </c>
      <c r="I3170" s="3" t="s">
        <v>4405</v>
      </c>
      <c r="J3170" s="85" t="s">
        <v>4447</v>
      </c>
      <c r="K3170" s="1" t="s">
        <v>4500</v>
      </c>
      <c r="L3170" s="3"/>
      <c r="M3170" s="3"/>
      <c r="N3170" s="41" t="s">
        <v>4630</v>
      </c>
      <c r="O3170" s="87">
        <v>0</v>
      </c>
      <c r="P3170" s="87">
        <v>0</v>
      </c>
      <c r="Q3170" s="87">
        <v>0</v>
      </c>
      <c r="R3170" s="87">
        <v>0</v>
      </c>
      <c r="S3170" s="87"/>
      <c r="T3170" s="87"/>
      <c r="U3170" s="85" t="s">
        <v>112</v>
      </c>
      <c r="V3170" s="3" t="s">
        <v>112</v>
      </c>
      <c r="W3170" s="3"/>
      <c r="X3170" s="3"/>
      <c r="Y3170" s="3"/>
      <c r="Z3170" s="6">
        <v>8616</v>
      </c>
      <c r="AA3170" s="160"/>
      <c r="AB3170" s="123" t="s">
        <v>4395</v>
      </c>
      <c r="AC3170" s="124"/>
      <c r="AD3170" s="41"/>
      <c r="AE3170" s="83"/>
      <c r="AF3170" s="83"/>
      <c r="AG3170" s="41"/>
      <c r="AH3170" s="41" t="s">
        <v>13741</v>
      </c>
      <c r="AI3170" s="80" t="s">
        <v>18511</v>
      </c>
      <c r="AJ3170" s="80" t="s">
        <v>20383</v>
      </c>
      <c r="AK3170" s="3"/>
      <c r="AL3170" s="85"/>
      <c r="AM3170" s="151" t="s">
        <v>19998</v>
      </c>
      <c r="AN3170" s="15"/>
      <c r="AO3170" s="166"/>
      <c r="AP3170" s="5">
        <f t="shared" si="50"/>
        <v>0</v>
      </c>
      <c r="AQ3170" s="16"/>
      <c r="AR3170" s="205">
        <v>1</v>
      </c>
      <c r="AS3170" s="16"/>
      <c r="AT3170" s="16"/>
      <c r="AU3170" s="16"/>
      <c r="AV3170" s="16"/>
      <c r="AW3170" s="16"/>
      <c r="AX3170" s="16"/>
    </row>
    <row r="3171" spans="1:50" customFormat="1" ht="15.75" hidden="1" customHeight="1" x14ac:dyDescent="0.2">
      <c r="A3171" s="7" t="s">
        <v>5368</v>
      </c>
      <c r="B3171" s="3" t="s">
        <v>5369</v>
      </c>
      <c r="C3171" s="85" t="s">
        <v>4395</v>
      </c>
      <c r="D3171" s="85" t="s">
        <v>13090</v>
      </c>
      <c r="E3171" s="202" t="s">
        <v>26418</v>
      </c>
      <c r="F3171" s="85" t="s">
        <v>55</v>
      </c>
      <c r="G3171" s="85" t="s">
        <v>57</v>
      </c>
      <c r="H3171" s="85" t="s">
        <v>20690</v>
      </c>
      <c r="I3171" s="3" t="s">
        <v>4405</v>
      </c>
      <c r="J3171" s="85" t="s">
        <v>4447</v>
      </c>
      <c r="K3171" s="1" t="s">
        <v>4500</v>
      </c>
      <c r="L3171" s="3"/>
      <c r="M3171" s="3"/>
      <c r="N3171" s="41" t="s">
        <v>4630</v>
      </c>
      <c r="O3171" s="87">
        <v>0</v>
      </c>
      <c r="P3171" s="87">
        <v>0</v>
      </c>
      <c r="Q3171" s="87">
        <v>0</v>
      </c>
      <c r="R3171" s="87">
        <v>0</v>
      </c>
      <c r="S3171" s="87"/>
      <c r="T3171" s="87"/>
      <c r="U3171" s="85" t="s">
        <v>112</v>
      </c>
      <c r="V3171" s="3" t="s">
        <v>112</v>
      </c>
      <c r="W3171" s="3"/>
      <c r="X3171" s="3"/>
      <c r="Y3171" s="3"/>
      <c r="Z3171" s="6">
        <v>4733</v>
      </c>
      <c r="AA3171" s="160"/>
      <c r="AB3171" s="123" t="s">
        <v>4395</v>
      </c>
      <c r="AC3171" s="124"/>
      <c r="AD3171" s="41"/>
      <c r="AE3171" s="83"/>
      <c r="AF3171" s="83"/>
      <c r="AG3171" s="41"/>
      <c r="AH3171" s="41" t="s">
        <v>13741</v>
      </c>
      <c r="AI3171" s="80" t="s">
        <v>18512</v>
      </c>
      <c r="AJ3171" s="80" t="s">
        <v>20384</v>
      </c>
      <c r="AK3171" s="3"/>
      <c r="AL3171" s="85"/>
      <c r="AM3171" s="151" t="s">
        <v>19998</v>
      </c>
      <c r="AN3171" s="15"/>
      <c r="AO3171" s="166"/>
      <c r="AP3171" s="5">
        <f t="shared" si="50"/>
        <v>0</v>
      </c>
      <c r="AQ3171" s="16"/>
      <c r="AR3171" s="205">
        <v>1</v>
      </c>
      <c r="AS3171" s="16"/>
      <c r="AT3171" s="16"/>
      <c r="AU3171" s="16"/>
      <c r="AV3171" s="16"/>
      <c r="AW3171" s="16"/>
      <c r="AX3171" s="16"/>
    </row>
    <row r="3172" spans="1:50" customFormat="1" ht="15.75" hidden="1" customHeight="1" x14ac:dyDescent="0.2">
      <c r="A3172" s="7" t="s">
        <v>5370</v>
      </c>
      <c r="B3172" s="3" t="s">
        <v>5371</v>
      </c>
      <c r="C3172" s="85" t="s">
        <v>4395</v>
      </c>
      <c r="D3172" s="85" t="s">
        <v>13090</v>
      </c>
      <c r="E3172" s="202" t="s">
        <v>1800</v>
      </c>
      <c r="F3172" s="85" t="s">
        <v>40</v>
      </c>
      <c r="G3172" s="85" t="s">
        <v>43</v>
      </c>
      <c r="H3172" s="85" t="s">
        <v>20690</v>
      </c>
      <c r="I3172" s="3" t="s">
        <v>4434</v>
      </c>
      <c r="J3172" s="85" t="s">
        <v>115</v>
      </c>
      <c r="K3172" s="7" t="s">
        <v>5372</v>
      </c>
      <c r="L3172" s="3"/>
      <c r="M3172" s="3"/>
      <c r="N3172" s="41" t="s">
        <v>13946</v>
      </c>
      <c r="O3172" s="87">
        <v>0</v>
      </c>
      <c r="P3172" s="87">
        <v>0</v>
      </c>
      <c r="Q3172" s="87">
        <v>0</v>
      </c>
      <c r="R3172" s="87">
        <v>0</v>
      </c>
      <c r="S3172" s="87"/>
      <c r="T3172" s="87"/>
      <c r="U3172" s="85" t="s">
        <v>112</v>
      </c>
      <c r="V3172" s="3" t="s">
        <v>112</v>
      </c>
      <c r="W3172" s="3"/>
      <c r="X3172" s="3"/>
      <c r="Y3172" s="3"/>
      <c r="Z3172" s="6">
        <v>174984</v>
      </c>
      <c r="AA3172" s="160"/>
      <c r="AB3172" s="123" t="s">
        <v>4395</v>
      </c>
      <c r="AC3172" s="124"/>
      <c r="AD3172" s="41"/>
      <c r="AE3172" s="83"/>
      <c r="AF3172" s="83"/>
      <c r="AG3172" s="41"/>
      <c r="AH3172" s="41" t="s">
        <v>7061</v>
      </c>
      <c r="AI3172" s="80" t="s">
        <v>18513</v>
      </c>
      <c r="AJ3172" s="80" t="s">
        <v>20385</v>
      </c>
      <c r="AK3172" s="3"/>
      <c r="AL3172" s="85"/>
      <c r="AM3172" s="151" t="s">
        <v>19998</v>
      </c>
      <c r="AN3172" s="15"/>
      <c r="AO3172" s="166"/>
      <c r="AP3172" s="5">
        <f t="shared" si="50"/>
        <v>0</v>
      </c>
      <c r="AQ3172" s="16"/>
      <c r="AR3172" s="205">
        <v>1</v>
      </c>
      <c r="AS3172" s="16"/>
      <c r="AT3172" s="16"/>
      <c r="AU3172" s="16"/>
      <c r="AV3172" s="16"/>
      <c r="AW3172" s="16"/>
      <c r="AX3172" s="16"/>
    </row>
    <row r="3173" spans="1:50" customFormat="1" ht="15.75" hidden="1" customHeight="1" x14ac:dyDescent="0.2">
      <c r="A3173" s="7" t="s">
        <v>5373</v>
      </c>
      <c r="B3173" s="3" t="s">
        <v>5374</v>
      </c>
      <c r="C3173" s="85" t="s">
        <v>4395</v>
      </c>
      <c r="D3173" s="85" t="s">
        <v>13090</v>
      </c>
      <c r="E3173" s="202" t="s">
        <v>26712</v>
      </c>
      <c r="F3173" s="85" t="s">
        <v>40</v>
      </c>
      <c r="G3173" s="85" t="s">
        <v>43</v>
      </c>
      <c r="H3173" s="85" t="s">
        <v>20690</v>
      </c>
      <c r="I3173" s="3" t="s">
        <v>4688</v>
      </c>
      <c r="J3173" s="85" t="s">
        <v>115</v>
      </c>
      <c r="K3173" s="7" t="s">
        <v>16222</v>
      </c>
      <c r="L3173" s="3"/>
      <c r="M3173" s="3"/>
      <c r="N3173" s="41" t="s">
        <v>5301</v>
      </c>
      <c r="O3173" s="87">
        <v>13559</v>
      </c>
      <c r="P3173" s="87">
        <v>10524</v>
      </c>
      <c r="Q3173" s="87">
        <v>3035</v>
      </c>
      <c r="R3173" s="87">
        <v>0</v>
      </c>
      <c r="S3173" s="87"/>
      <c r="T3173" s="87"/>
      <c r="U3173" s="85">
        <v>2014</v>
      </c>
      <c r="V3173" s="3" t="s">
        <v>5301</v>
      </c>
      <c r="W3173" s="3"/>
      <c r="X3173" s="3"/>
      <c r="Y3173" s="3"/>
      <c r="Z3173" s="6">
        <v>5302</v>
      </c>
      <c r="AA3173" s="160"/>
      <c r="AB3173" s="123" t="s">
        <v>4395</v>
      </c>
      <c r="AC3173" s="124"/>
      <c r="AD3173" s="41"/>
      <c r="AE3173" s="83"/>
      <c r="AF3173" s="83"/>
      <c r="AG3173" s="41"/>
      <c r="AH3173" s="41" t="s">
        <v>7061</v>
      </c>
      <c r="AI3173" s="80" t="s">
        <v>18514</v>
      </c>
      <c r="AJ3173" s="80" t="s">
        <v>20386</v>
      </c>
      <c r="AK3173" s="3"/>
      <c r="AL3173" s="85"/>
      <c r="AM3173" s="151" t="s">
        <v>19998</v>
      </c>
      <c r="AN3173" s="15"/>
      <c r="AO3173" s="166"/>
      <c r="AP3173" s="5">
        <f t="shared" si="50"/>
        <v>0</v>
      </c>
      <c r="AQ3173" s="16"/>
      <c r="AR3173" s="205">
        <v>1</v>
      </c>
      <c r="AS3173" s="16"/>
      <c r="AT3173" s="16"/>
      <c r="AU3173" s="16"/>
      <c r="AV3173" s="16"/>
      <c r="AW3173" s="16"/>
      <c r="AX3173" s="16"/>
    </row>
    <row r="3174" spans="1:50" customFormat="1" ht="15.75" hidden="1" customHeight="1" x14ac:dyDescent="0.2">
      <c r="A3174" s="7" t="s">
        <v>5375</v>
      </c>
      <c r="B3174" s="3" t="s">
        <v>5376</v>
      </c>
      <c r="C3174" s="85" t="s">
        <v>4395</v>
      </c>
      <c r="D3174" s="85" t="s">
        <v>13090</v>
      </c>
      <c r="E3174" s="202" t="s">
        <v>1800</v>
      </c>
      <c r="F3174" s="85" t="s">
        <v>40</v>
      </c>
      <c r="G3174" s="85" t="s">
        <v>43</v>
      </c>
      <c r="H3174" s="85" t="s">
        <v>20690</v>
      </c>
      <c r="I3174" s="3"/>
      <c r="J3174" s="85" t="s">
        <v>115</v>
      </c>
      <c r="K3174" s="7" t="s">
        <v>16222</v>
      </c>
      <c r="L3174" s="3"/>
      <c r="M3174" s="3"/>
      <c r="N3174" s="41" t="s">
        <v>5301</v>
      </c>
      <c r="O3174" s="87">
        <v>0</v>
      </c>
      <c r="P3174" s="87">
        <v>0</v>
      </c>
      <c r="Q3174" s="87">
        <v>0</v>
      </c>
      <c r="R3174" s="87">
        <v>0</v>
      </c>
      <c r="S3174" s="87"/>
      <c r="T3174" s="87"/>
      <c r="U3174" s="85" t="s">
        <v>112</v>
      </c>
      <c r="V3174" s="3" t="s">
        <v>112</v>
      </c>
      <c r="W3174" s="3"/>
      <c r="X3174" s="3"/>
      <c r="Y3174" s="3"/>
      <c r="Z3174" s="6">
        <v>8500</v>
      </c>
      <c r="AA3174" s="160"/>
      <c r="AB3174" s="123" t="s">
        <v>4395</v>
      </c>
      <c r="AC3174" s="124"/>
      <c r="AD3174" s="41"/>
      <c r="AE3174" s="83"/>
      <c r="AF3174" s="83"/>
      <c r="AG3174" s="41"/>
      <c r="AH3174" s="41" t="s">
        <v>7061</v>
      </c>
      <c r="AI3174" s="80" t="s">
        <v>18515</v>
      </c>
      <c r="AJ3174" s="80" t="s">
        <v>20387</v>
      </c>
      <c r="AK3174" s="3"/>
      <c r="AL3174" s="85"/>
      <c r="AM3174" s="151" t="s">
        <v>19998</v>
      </c>
      <c r="AN3174" s="15"/>
      <c r="AO3174" s="166"/>
      <c r="AP3174" s="5">
        <f t="shared" si="50"/>
        <v>0</v>
      </c>
      <c r="AQ3174" s="16"/>
      <c r="AR3174" s="205">
        <v>1</v>
      </c>
      <c r="AS3174" s="16"/>
      <c r="AT3174" s="16"/>
      <c r="AU3174" s="16"/>
      <c r="AV3174" s="16"/>
      <c r="AW3174" s="16"/>
      <c r="AX3174" s="16"/>
    </row>
    <row r="3175" spans="1:50" customFormat="1" ht="15.75" hidden="1" customHeight="1" x14ac:dyDescent="0.2">
      <c r="A3175" s="7" t="s">
        <v>5377</v>
      </c>
      <c r="B3175" s="3" t="s">
        <v>5378</v>
      </c>
      <c r="C3175" s="85" t="s">
        <v>4395</v>
      </c>
      <c r="D3175" s="85" t="s">
        <v>13090</v>
      </c>
      <c r="E3175" s="202" t="s">
        <v>26712</v>
      </c>
      <c r="F3175" s="85" t="s">
        <v>40</v>
      </c>
      <c r="G3175" s="85" t="s">
        <v>43</v>
      </c>
      <c r="H3175" s="85" t="s">
        <v>20690</v>
      </c>
      <c r="I3175" s="3" t="s">
        <v>4396</v>
      </c>
      <c r="J3175" s="85" t="s">
        <v>115</v>
      </c>
      <c r="K3175" s="7" t="s">
        <v>4522</v>
      </c>
      <c r="L3175" s="3"/>
      <c r="M3175" s="3"/>
      <c r="N3175" s="41" t="s">
        <v>15734</v>
      </c>
      <c r="O3175" s="87">
        <v>4052</v>
      </c>
      <c r="P3175" s="87">
        <v>0</v>
      </c>
      <c r="Q3175" s="87">
        <v>4052</v>
      </c>
      <c r="R3175" s="87">
        <v>0</v>
      </c>
      <c r="S3175" s="87"/>
      <c r="T3175" s="87"/>
      <c r="U3175" s="85">
        <v>2012</v>
      </c>
      <c r="V3175" s="3" t="s">
        <v>5379</v>
      </c>
      <c r="W3175" s="3"/>
      <c r="X3175" s="3"/>
      <c r="Y3175" s="3"/>
      <c r="Z3175" s="6">
        <v>48647</v>
      </c>
      <c r="AA3175" s="160"/>
      <c r="AB3175" s="123" t="s">
        <v>4395</v>
      </c>
      <c r="AC3175" s="124"/>
      <c r="AD3175" s="41"/>
      <c r="AE3175" s="83"/>
      <c r="AF3175" s="83"/>
      <c r="AG3175" s="41"/>
      <c r="AH3175" s="41" t="s">
        <v>7061</v>
      </c>
      <c r="AI3175" s="80" t="s">
        <v>18516</v>
      </c>
      <c r="AJ3175" s="80" t="s">
        <v>20388</v>
      </c>
      <c r="AK3175" s="3"/>
      <c r="AL3175" s="85" t="s">
        <v>19977</v>
      </c>
      <c r="AM3175" s="151" t="s">
        <v>19998</v>
      </c>
      <c r="AN3175" s="15"/>
      <c r="AO3175" s="166"/>
      <c r="AP3175" s="5">
        <f t="shared" si="50"/>
        <v>0</v>
      </c>
      <c r="AQ3175" s="16"/>
      <c r="AR3175" s="205">
        <v>1</v>
      </c>
      <c r="AS3175" s="16"/>
      <c r="AT3175" s="16"/>
      <c r="AU3175" s="16"/>
      <c r="AV3175" s="16"/>
      <c r="AW3175" s="16"/>
      <c r="AX3175" s="16"/>
    </row>
    <row r="3176" spans="1:50" customFormat="1" ht="15.75" hidden="1" customHeight="1" x14ac:dyDescent="0.2">
      <c r="A3176" s="7" t="s">
        <v>5380</v>
      </c>
      <c r="B3176" s="3" t="s">
        <v>5381</v>
      </c>
      <c r="C3176" s="85" t="s">
        <v>4395</v>
      </c>
      <c r="D3176" s="85" t="s">
        <v>13090</v>
      </c>
      <c r="E3176" s="202" t="s">
        <v>26712</v>
      </c>
      <c r="F3176" s="85" t="s">
        <v>40</v>
      </c>
      <c r="G3176" s="85" t="s">
        <v>15356</v>
      </c>
      <c r="H3176" s="85" t="s">
        <v>20690</v>
      </c>
      <c r="I3176" s="3" t="s">
        <v>4434</v>
      </c>
      <c r="J3176" s="85" t="s">
        <v>4435</v>
      </c>
      <c r="K3176" s="7" t="s">
        <v>3838</v>
      </c>
      <c r="L3176" s="3"/>
      <c r="M3176" s="3"/>
      <c r="N3176" s="41" t="s">
        <v>5382</v>
      </c>
      <c r="O3176" s="87">
        <v>449299</v>
      </c>
      <c r="P3176" s="87">
        <v>408540</v>
      </c>
      <c r="Q3176" s="87">
        <v>40759</v>
      </c>
      <c r="R3176" s="87">
        <v>0</v>
      </c>
      <c r="S3176" s="87"/>
      <c r="T3176" s="87"/>
      <c r="U3176" s="85">
        <v>2012</v>
      </c>
      <c r="V3176" s="3" t="s">
        <v>5382</v>
      </c>
      <c r="W3176" s="3"/>
      <c r="X3176" s="3"/>
      <c r="Y3176" s="3"/>
      <c r="Z3176" s="6">
        <v>43598</v>
      </c>
      <c r="AA3176" s="160"/>
      <c r="AB3176" s="123" t="s">
        <v>4395</v>
      </c>
      <c r="AC3176" s="124"/>
      <c r="AD3176" s="41"/>
      <c r="AE3176" s="83"/>
      <c r="AF3176" s="83"/>
      <c r="AG3176" s="41"/>
      <c r="AH3176" s="41" t="s">
        <v>7654</v>
      </c>
      <c r="AI3176" s="80" t="s">
        <v>18517</v>
      </c>
      <c r="AJ3176" s="80" t="s">
        <v>13947</v>
      </c>
      <c r="AK3176" s="3"/>
      <c r="AL3176" s="85"/>
      <c r="AM3176" s="151" t="s">
        <v>19998</v>
      </c>
      <c r="AN3176" s="15"/>
      <c r="AO3176" s="166"/>
      <c r="AP3176" s="5">
        <f t="shared" si="50"/>
        <v>0</v>
      </c>
      <c r="AQ3176" s="16"/>
      <c r="AR3176" s="205">
        <v>1</v>
      </c>
      <c r="AS3176" s="16"/>
      <c r="AT3176" s="16"/>
      <c r="AU3176" s="16"/>
      <c r="AV3176" s="16"/>
      <c r="AW3176" s="16"/>
      <c r="AX3176" s="16"/>
    </row>
    <row r="3177" spans="1:50" customFormat="1" ht="15.75" hidden="1" customHeight="1" x14ac:dyDescent="0.2">
      <c r="A3177" s="7" t="s">
        <v>5383</v>
      </c>
      <c r="B3177" s="3" t="s">
        <v>5384</v>
      </c>
      <c r="C3177" s="85" t="s">
        <v>4395</v>
      </c>
      <c r="D3177" s="85" t="s">
        <v>13090</v>
      </c>
      <c r="E3177" s="202" t="s">
        <v>26712</v>
      </c>
      <c r="F3177" s="85" t="s">
        <v>40</v>
      </c>
      <c r="G3177" s="85" t="s">
        <v>15356</v>
      </c>
      <c r="H3177" s="85" t="s">
        <v>20690</v>
      </c>
      <c r="I3177" s="3" t="s">
        <v>4434</v>
      </c>
      <c r="J3177" s="85" t="s">
        <v>4435</v>
      </c>
      <c r="K3177" s="7" t="s">
        <v>3838</v>
      </c>
      <c r="L3177" s="3"/>
      <c r="M3177" s="3"/>
      <c r="N3177" s="41" t="s">
        <v>5382</v>
      </c>
      <c r="O3177" s="87">
        <v>207139</v>
      </c>
      <c r="P3177" s="87">
        <v>176440</v>
      </c>
      <c r="Q3177" s="87">
        <v>30699</v>
      </c>
      <c r="R3177" s="87">
        <v>0</v>
      </c>
      <c r="S3177" s="87"/>
      <c r="T3177" s="87"/>
      <c r="U3177" s="85">
        <v>2012</v>
      </c>
      <c r="V3177" s="3" t="s">
        <v>5382</v>
      </c>
      <c r="W3177" s="3"/>
      <c r="X3177" s="3"/>
      <c r="Y3177" s="3"/>
      <c r="Z3177" s="6">
        <v>21867</v>
      </c>
      <c r="AA3177" s="160"/>
      <c r="AB3177" s="123" t="s">
        <v>4395</v>
      </c>
      <c r="AC3177" s="124"/>
      <c r="AD3177" s="41"/>
      <c r="AE3177" s="83"/>
      <c r="AF3177" s="83"/>
      <c r="AG3177" s="41"/>
      <c r="AH3177" s="41" t="s">
        <v>7654</v>
      </c>
      <c r="AI3177" s="80" t="s">
        <v>18518</v>
      </c>
      <c r="AJ3177" s="80" t="s">
        <v>13948</v>
      </c>
      <c r="AK3177" s="3"/>
      <c r="AL3177" s="85"/>
      <c r="AM3177" s="151" t="s">
        <v>19998</v>
      </c>
      <c r="AN3177" s="15"/>
      <c r="AO3177" s="166"/>
      <c r="AP3177" s="5">
        <f t="shared" si="50"/>
        <v>0</v>
      </c>
      <c r="AQ3177" s="16"/>
      <c r="AR3177" s="205">
        <v>1</v>
      </c>
      <c r="AS3177" s="16"/>
      <c r="AT3177" s="16"/>
      <c r="AU3177" s="16"/>
      <c r="AV3177" s="16"/>
      <c r="AW3177" s="16"/>
      <c r="AX3177" s="16"/>
    </row>
    <row r="3178" spans="1:50" customFormat="1" ht="15.75" hidden="1" customHeight="1" x14ac:dyDescent="0.2">
      <c r="A3178" s="7" t="s">
        <v>5385</v>
      </c>
      <c r="B3178" s="3" t="s">
        <v>5386</v>
      </c>
      <c r="C3178" s="85" t="s">
        <v>4395</v>
      </c>
      <c r="D3178" s="85" t="s">
        <v>13090</v>
      </c>
      <c r="E3178" s="202" t="s">
        <v>26418</v>
      </c>
      <c r="F3178" s="85" t="s">
        <v>68</v>
      </c>
      <c r="G3178" s="85" t="s">
        <v>69</v>
      </c>
      <c r="H3178" s="85" t="s">
        <v>20690</v>
      </c>
      <c r="I3178" s="3" t="s">
        <v>4935</v>
      </c>
      <c r="J3178" s="85" t="s">
        <v>4481</v>
      </c>
      <c r="K3178" s="7" t="s">
        <v>5387</v>
      </c>
      <c r="L3178" s="3"/>
      <c r="M3178" s="3"/>
      <c r="N3178" s="41" t="s">
        <v>13949</v>
      </c>
      <c r="O3178" s="87">
        <v>0</v>
      </c>
      <c r="P3178" s="87">
        <v>0</v>
      </c>
      <c r="Q3178" s="87">
        <v>0</v>
      </c>
      <c r="R3178" s="87">
        <v>0</v>
      </c>
      <c r="S3178" s="87"/>
      <c r="T3178" s="87"/>
      <c r="U3178" s="85" t="s">
        <v>112</v>
      </c>
      <c r="V3178" s="3" t="s">
        <v>112</v>
      </c>
      <c r="W3178" s="3"/>
      <c r="X3178" s="3"/>
      <c r="Y3178" s="3"/>
      <c r="Z3178" s="6">
        <v>46789</v>
      </c>
      <c r="AA3178" s="160"/>
      <c r="AB3178" s="123" t="s">
        <v>4395</v>
      </c>
      <c r="AC3178" s="124"/>
      <c r="AD3178" s="41"/>
      <c r="AE3178" s="83"/>
      <c r="AF3178" s="83"/>
      <c r="AG3178" s="41"/>
      <c r="AH3178" s="41" t="s">
        <v>4460</v>
      </c>
      <c r="AI3178" s="80" t="s">
        <v>18519</v>
      </c>
      <c r="AJ3178" s="80" t="s">
        <v>20389</v>
      </c>
      <c r="AK3178" s="3"/>
      <c r="AL3178" s="85"/>
      <c r="AM3178" s="151" t="s">
        <v>19998</v>
      </c>
      <c r="AN3178" s="15"/>
      <c r="AO3178" s="166"/>
      <c r="AP3178" s="5">
        <f t="shared" si="50"/>
        <v>0</v>
      </c>
      <c r="AQ3178" s="16"/>
      <c r="AR3178" s="205">
        <v>1</v>
      </c>
      <c r="AS3178" s="16"/>
      <c r="AT3178" s="16"/>
      <c r="AU3178" s="16"/>
      <c r="AV3178" s="16"/>
      <c r="AW3178" s="16"/>
      <c r="AX3178" s="16"/>
    </row>
    <row r="3179" spans="1:50" customFormat="1" ht="15.75" hidden="1" customHeight="1" x14ac:dyDescent="0.2">
      <c r="A3179" s="7" t="s">
        <v>5388</v>
      </c>
      <c r="B3179" s="3" t="s">
        <v>5389</v>
      </c>
      <c r="C3179" s="85" t="s">
        <v>4395</v>
      </c>
      <c r="D3179" s="85" t="s">
        <v>13090</v>
      </c>
      <c r="E3179" s="202" t="s">
        <v>26712</v>
      </c>
      <c r="F3179" s="85" t="s">
        <v>68</v>
      </c>
      <c r="G3179" s="85" t="s">
        <v>69</v>
      </c>
      <c r="H3179" s="85" t="s">
        <v>20690</v>
      </c>
      <c r="I3179" s="3" t="s">
        <v>20770</v>
      </c>
      <c r="J3179" s="85" t="s">
        <v>4447</v>
      </c>
      <c r="K3179" s="7" t="s">
        <v>4601</v>
      </c>
      <c r="L3179" s="3"/>
      <c r="M3179" s="3"/>
      <c r="N3179" s="41" t="s">
        <v>4402</v>
      </c>
      <c r="O3179" s="87">
        <v>1224108</v>
      </c>
      <c r="P3179" s="87">
        <v>126000</v>
      </c>
      <c r="Q3179" s="87">
        <v>1098108</v>
      </c>
      <c r="R3179" s="87">
        <v>0</v>
      </c>
      <c r="S3179" s="87"/>
      <c r="T3179" s="87"/>
      <c r="U3179" s="85">
        <v>2013</v>
      </c>
      <c r="V3179" s="3" t="s">
        <v>4402</v>
      </c>
      <c r="W3179" s="3"/>
      <c r="X3179" s="3"/>
      <c r="Y3179" s="3"/>
      <c r="Z3179" s="6">
        <v>181492</v>
      </c>
      <c r="AA3179" s="160"/>
      <c r="AB3179" s="123" t="s">
        <v>4395</v>
      </c>
      <c r="AC3179" s="124"/>
      <c r="AD3179" s="41"/>
      <c r="AE3179" s="83"/>
      <c r="AF3179" s="83"/>
      <c r="AG3179" s="41"/>
      <c r="AH3179" s="41" t="s">
        <v>4460</v>
      </c>
      <c r="AI3179" s="80" t="s">
        <v>18520</v>
      </c>
      <c r="AJ3179" s="80" t="s">
        <v>20390</v>
      </c>
      <c r="AK3179" s="3"/>
      <c r="AL3179" s="85"/>
      <c r="AM3179" s="151" t="s">
        <v>19998</v>
      </c>
      <c r="AN3179" s="15"/>
      <c r="AO3179" s="166"/>
      <c r="AP3179" s="5">
        <f t="shared" si="50"/>
        <v>0</v>
      </c>
      <c r="AQ3179" s="16"/>
      <c r="AR3179" s="205">
        <v>1</v>
      </c>
      <c r="AS3179" s="16"/>
      <c r="AT3179" s="16"/>
      <c r="AU3179" s="16"/>
      <c r="AV3179" s="16"/>
      <c r="AW3179" s="16"/>
      <c r="AX3179" s="16"/>
    </row>
    <row r="3180" spans="1:50" customFormat="1" ht="15.75" hidden="1" customHeight="1" x14ac:dyDescent="0.2">
      <c r="A3180" s="7" t="s">
        <v>5390</v>
      </c>
      <c r="B3180" s="3" t="s">
        <v>5391</v>
      </c>
      <c r="C3180" s="85" t="s">
        <v>4395</v>
      </c>
      <c r="D3180" s="85" t="s">
        <v>13090</v>
      </c>
      <c r="E3180" s="202" t="s">
        <v>26418</v>
      </c>
      <c r="F3180" s="85" t="s">
        <v>55</v>
      </c>
      <c r="G3180" s="85" t="s">
        <v>61</v>
      </c>
      <c r="H3180" s="85" t="s">
        <v>20690</v>
      </c>
      <c r="I3180" s="3" t="s">
        <v>4548</v>
      </c>
      <c r="J3180" s="85" t="s">
        <v>115</v>
      </c>
      <c r="K3180" s="7" t="s">
        <v>4526</v>
      </c>
      <c r="L3180" s="3"/>
      <c r="M3180" s="3"/>
      <c r="N3180" s="41" t="s">
        <v>5393</v>
      </c>
      <c r="O3180" s="87">
        <v>0</v>
      </c>
      <c r="P3180" s="87">
        <v>0</v>
      </c>
      <c r="Q3180" s="87">
        <v>0</v>
      </c>
      <c r="R3180" s="87">
        <v>0</v>
      </c>
      <c r="S3180" s="87"/>
      <c r="T3180" s="87"/>
      <c r="U3180" s="85" t="s">
        <v>112</v>
      </c>
      <c r="V3180" s="3" t="s">
        <v>112</v>
      </c>
      <c r="W3180" s="3"/>
      <c r="X3180" s="3"/>
      <c r="Y3180" s="3"/>
      <c r="Z3180" s="6">
        <v>0</v>
      </c>
      <c r="AA3180" s="160"/>
      <c r="AB3180" s="123" t="s">
        <v>4395</v>
      </c>
      <c r="AC3180" s="124"/>
      <c r="AD3180" s="41"/>
      <c r="AE3180" s="83"/>
      <c r="AF3180" s="83"/>
      <c r="AG3180" s="41"/>
      <c r="AH3180" s="41" t="s">
        <v>7514</v>
      </c>
      <c r="AI3180" s="80" t="s">
        <v>18521</v>
      </c>
      <c r="AJ3180" s="80" t="s">
        <v>13950</v>
      </c>
      <c r="AK3180" s="3"/>
      <c r="AL3180" s="85"/>
      <c r="AM3180" s="151" t="s">
        <v>19998</v>
      </c>
      <c r="AN3180" s="15"/>
      <c r="AO3180" s="166"/>
      <c r="AP3180" s="5">
        <f t="shared" si="50"/>
        <v>0</v>
      </c>
      <c r="AQ3180" s="16"/>
      <c r="AR3180" s="205">
        <v>1</v>
      </c>
      <c r="AS3180" s="16"/>
      <c r="AT3180" s="16"/>
      <c r="AU3180" s="16"/>
      <c r="AV3180" s="16"/>
      <c r="AW3180" s="16"/>
      <c r="AX3180" s="16"/>
    </row>
    <row r="3181" spans="1:50" customFormat="1" ht="15.75" hidden="1" customHeight="1" x14ac:dyDescent="0.2">
      <c r="A3181" s="7" t="s">
        <v>5392</v>
      </c>
      <c r="B3181" s="3" t="s">
        <v>27524</v>
      </c>
      <c r="C3181" s="85" t="s">
        <v>4395</v>
      </c>
      <c r="D3181" s="85" t="s">
        <v>13090</v>
      </c>
      <c r="E3181" s="202" t="s">
        <v>26712</v>
      </c>
      <c r="F3181" s="85" t="s">
        <v>55</v>
      </c>
      <c r="G3181" s="85" t="s">
        <v>60</v>
      </c>
      <c r="H3181" s="85" t="s">
        <v>20690</v>
      </c>
      <c r="I3181" s="3" t="s">
        <v>21303</v>
      </c>
      <c r="J3181" s="85" t="s">
        <v>115</v>
      </c>
      <c r="K3181" s="7" t="s">
        <v>4526</v>
      </c>
      <c r="L3181" s="3"/>
      <c r="M3181" s="3"/>
      <c r="N3181" s="41" t="s">
        <v>5393</v>
      </c>
      <c r="O3181" s="87">
        <v>25447</v>
      </c>
      <c r="P3181" s="87">
        <v>25176</v>
      </c>
      <c r="Q3181" s="87">
        <v>271</v>
      </c>
      <c r="R3181" s="87">
        <v>0</v>
      </c>
      <c r="S3181" s="87"/>
      <c r="T3181" s="87"/>
      <c r="U3181" s="85">
        <v>2015</v>
      </c>
      <c r="V3181" s="3" t="s">
        <v>5393</v>
      </c>
      <c r="W3181" s="3"/>
      <c r="X3181" s="3"/>
      <c r="Y3181" s="3"/>
      <c r="Z3181" s="6">
        <v>9630</v>
      </c>
      <c r="AA3181" s="160"/>
      <c r="AB3181" s="123" t="s">
        <v>4395</v>
      </c>
      <c r="AC3181" s="124"/>
      <c r="AD3181" s="41"/>
      <c r="AE3181" s="83"/>
      <c r="AF3181" s="83"/>
      <c r="AG3181" s="41"/>
      <c r="AH3181" s="41" t="s">
        <v>7514</v>
      </c>
      <c r="AI3181" s="80" t="s">
        <v>18522</v>
      </c>
      <c r="AJ3181" s="80" t="s">
        <v>13452</v>
      </c>
      <c r="AK3181" s="3"/>
      <c r="AL3181" s="85"/>
      <c r="AM3181" s="151" t="s">
        <v>19998</v>
      </c>
      <c r="AN3181" s="15"/>
      <c r="AO3181" s="166"/>
      <c r="AP3181" s="5">
        <f t="shared" si="50"/>
        <v>0</v>
      </c>
      <c r="AQ3181" s="16"/>
      <c r="AR3181" s="205">
        <v>1</v>
      </c>
      <c r="AS3181" s="16"/>
      <c r="AT3181" s="16"/>
      <c r="AU3181" s="16"/>
      <c r="AV3181" s="16"/>
      <c r="AW3181" s="16"/>
      <c r="AX3181" s="16"/>
    </row>
    <row r="3182" spans="1:50" customFormat="1" ht="15.75" hidden="1" customHeight="1" x14ac:dyDescent="0.2">
      <c r="A3182" s="7" t="s">
        <v>5394</v>
      </c>
      <c r="B3182" s="3" t="s">
        <v>27661</v>
      </c>
      <c r="C3182" s="85" t="s">
        <v>4395</v>
      </c>
      <c r="D3182" s="85" t="s">
        <v>13090</v>
      </c>
      <c r="E3182" s="202" t="s">
        <v>26418</v>
      </c>
      <c r="F3182" s="85" t="s">
        <v>40</v>
      </c>
      <c r="G3182" s="85" t="s">
        <v>43</v>
      </c>
      <c r="H3182" s="85" t="s">
        <v>20690</v>
      </c>
      <c r="I3182" s="3" t="s">
        <v>4475</v>
      </c>
      <c r="J3182" s="85" t="s">
        <v>115</v>
      </c>
      <c r="K3182" s="7" t="s">
        <v>5340</v>
      </c>
      <c r="L3182" s="3"/>
      <c r="M3182" s="3"/>
      <c r="N3182" s="41" t="s">
        <v>6724</v>
      </c>
      <c r="O3182" s="87">
        <v>0</v>
      </c>
      <c r="P3182" s="87">
        <v>0</v>
      </c>
      <c r="Q3182" s="87">
        <v>0</v>
      </c>
      <c r="R3182" s="87">
        <v>0</v>
      </c>
      <c r="S3182" s="87"/>
      <c r="T3182" s="87"/>
      <c r="U3182" s="85" t="s">
        <v>112</v>
      </c>
      <c r="V3182" s="3" t="s">
        <v>112</v>
      </c>
      <c r="W3182" s="3"/>
      <c r="X3182" s="3"/>
      <c r="Y3182" s="3"/>
      <c r="Z3182" s="6">
        <v>9819</v>
      </c>
      <c r="AA3182" s="160"/>
      <c r="AB3182" s="123" t="s">
        <v>4395</v>
      </c>
      <c r="AC3182" s="124"/>
      <c r="AD3182" s="41"/>
      <c r="AE3182" s="83"/>
      <c r="AF3182" s="83"/>
      <c r="AG3182" s="41"/>
      <c r="AH3182" s="41" t="s">
        <v>7061</v>
      </c>
      <c r="AI3182" s="80" t="s">
        <v>18523</v>
      </c>
      <c r="AJ3182" s="80" t="s">
        <v>20391</v>
      </c>
      <c r="AK3182" s="3"/>
      <c r="AL3182" s="85"/>
      <c r="AM3182" s="151" t="s">
        <v>19998</v>
      </c>
      <c r="AN3182" s="15"/>
      <c r="AO3182" s="166"/>
      <c r="AP3182" s="5">
        <f t="shared" si="50"/>
        <v>0</v>
      </c>
      <c r="AQ3182" s="16"/>
      <c r="AR3182" s="205">
        <v>1</v>
      </c>
      <c r="AS3182" s="16"/>
      <c r="AT3182" s="16"/>
      <c r="AU3182" s="16"/>
      <c r="AV3182" s="16"/>
      <c r="AW3182" s="16"/>
      <c r="AX3182" s="16"/>
    </row>
    <row r="3183" spans="1:50" customFormat="1" ht="15.75" hidden="1" customHeight="1" x14ac:dyDescent="0.2">
      <c r="A3183" s="7" t="s">
        <v>5395</v>
      </c>
      <c r="B3183" s="3" t="s">
        <v>5396</v>
      </c>
      <c r="C3183" s="85" t="s">
        <v>4395</v>
      </c>
      <c r="D3183" s="85" t="s">
        <v>13090</v>
      </c>
      <c r="E3183" s="202" t="s">
        <v>26712</v>
      </c>
      <c r="F3183" s="85" t="s">
        <v>55</v>
      </c>
      <c r="G3183" s="85" t="s">
        <v>60</v>
      </c>
      <c r="H3183" s="85" t="s">
        <v>20690</v>
      </c>
      <c r="I3183" s="3" t="s">
        <v>4405</v>
      </c>
      <c r="J3183" s="85" t="s">
        <v>4400</v>
      </c>
      <c r="K3183" s="7" t="s">
        <v>4422</v>
      </c>
      <c r="L3183" s="3"/>
      <c r="M3183" s="3"/>
      <c r="N3183" s="41" t="s">
        <v>13742</v>
      </c>
      <c r="O3183" s="87">
        <v>25062</v>
      </c>
      <c r="P3183" s="87">
        <v>7265</v>
      </c>
      <c r="Q3183" s="87">
        <v>17797</v>
      </c>
      <c r="R3183" s="87">
        <v>0</v>
      </c>
      <c r="S3183" s="87"/>
      <c r="T3183" s="87"/>
      <c r="U3183" s="85">
        <v>2013</v>
      </c>
      <c r="V3183" s="3" t="s">
        <v>5205</v>
      </c>
      <c r="W3183" s="3"/>
      <c r="X3183" s="3"/>
      <c r="Y3183" s="3"/>
      <c r="Z3183" s="6">
        <v>12897</v>
      </c>
      <c r="AA3183" s="160"/>
      <c r="AB3183" s="123" t="s">
        <v>4395</v>
      </c>
      <c r="AC3183" s="124"/>
      <c r="AD3183" s="41"/>
      <c r="AE3183" s="83"/>
      <c r="AF3183" s="83"/>
      <c r="AG3183" s="41"/>
      <c r="AH3183" s="41" t="s">
        <v>7514</v>
      </c>
      <c r="AI3183" s="80" t="s">
        <v>18524</v>
      </c>
      <c r="AJ3183" s="80" t="s">
        <v>13951</v>
      </c>
      <c r="AK3183" s="3"/>
      <c r="AL3183" s="85"/>
      <c r="AM3183" s="151" t="s">
        <v>19998</v>
      </c>
      <c r="AN3183" s="15"/>
      <c r="AO3183" s="166"/>
      <c r="AP3183" s="5">
        <f t="shared" si="50"/>
        <v>0</v>
      </c>
      <c r="AQ3183" s="16"/>
      <c r="AR3183" s="205">
        <v>1</v>
      </c>
      <c r="AS3183" s="16"/>
      <c r="AT3183" s="16"/>
      <c r="AU3183" s="16"/>
      <c r="AV3183" s="16"/>
      <c r="AW3183" s="16"/>
      <c r="AX3183" s="16"/>
    </row>
    <row r="3184" spans="1:50" customFormat="1" ht="15.75" hidden="1" customHeight="1" x14ac:dyDescent="0.2">
      <c r="A3184" s="7" t="s">
        <v>5397</v>
      </c>
      <c r="B3184" s="3" t="s">
        <v>5398</v>
      </c>
      <c r="C3184" s="85" t="s">
        <v>4395</v>
      </c>
      <c r="D3184" s="85" t="s">
        <v>13090</v>
      </c>
      <c r="E3184" s="202" t="s">
        <v>26712</v>
      </c>
      <c r="F3184" s="85" t="s">
        <v>55</v>
      </c>
      <c r="G3184" s="85" t="s">
        <v>60</v>
      </c>
      <c r="H3184" s="85" t="s">
        <v>20690</v>
      </c>
      <c r="I3184" s="3" t="s">
        <v>4405</v>
      </c>
      <c r="J3184" s="85" t="s">
        <v>4400</v>
      </c>
      <c r="K3184" s="7" t="s">
        <v>4422</v>
      </c>
      <c r="L3184" s="3"/>
      <c r="M3184" s="3"/>
      <c r="N3184" s="41" t="s">
        <v>13742</v>
      </c>
      <c r="O3184" s="87">
        <v>63293</v>
      </c>
      <c r="P3184" s="87">
        <v>0</v>
      </c>
      <c r="Q3184" s="87">
        <v>63293</v>
      </c>
      <c r="R3184" s="87">
        <v>0</v>
      </c>
      <c r="S3184" s="87"/>
      <c r="T3184" s="87"/>
      <c r="U3184" s="85">
        <v>2015</v>
      </c>
      <c r="V3184" s="3" t="s">
        <v>112</v>
      </c>
      <c r="W3184" s="3"/>
      <c r="X3184" s="3"/>
      <c r="Y3184" s="3"/>
      <c r="Z3184" s="6">
        <v>11706</v>
      </c>
      <c r="AA3184" s="160"/>
      <c r="AB3184" s="123" t="s">
        <v>4395</v>
      </c>
      <c r="AC3184" s="124"/>
      <c r="AD3184" s="41"/>
      <c r="AE3184" s="83"/>
      <c r="AF3184" s="83"/>
      <c r="AG3184" s="41"/>
      <c r="AH3184" s="41" t="s">
        <v>7514</v>
      </c>
      <c r="AI3184" s="80" t="s">
        <v>18525</v>
      </c>
      <c r="AJ3184" s="80" t="s">
        <v>13453</v>
      </c>
      <c r="AK3184" s="3"/>
      <c r="AL3184" s="85"/>
      <c r="AM3184" s="151" t="s">
        <v>19998</v>
      </c>
      <c r="AN3184" s="15"/>
      <c r="AO3184" s="166"/>
      <c r="AP3184" s="5">
        <f t="shared" si="50"/>
        <v>0</v>
      </c>
      <c r="AQ3184" s="16"/>
      <c r="AR3184" s="205">
        <v>1</v>
      </c>
      <c r="AS3184" s="16"/>
      <c r="AT3184" s="16"/>
      <c r="AU3184" s="16"/>
      <c r="AV3184" s="16"/>
      <c r="AW3184" s="16"/>
      <c r="AX3184" s="16"/>
    </row>
    <row r="3185" spans="1:50" customFormat="1" ht="15.75" hidden="1" customHeight="1" x14ac:dyDescent="0.2">
      <c r="A3185" s="7" t="s">
        <v>5399</v>
      </c>
      <c r="B3185" s="3" t="s">
        <v>5400</v>
      </c>
      <c r="C3185" s="85" t="s">
        <v>4395</v>
      </c>
      <c r="D3185" s="85" t="s">
        <v>13090</v>
      </c>
      <c r="E3185" s="202" t="s">
        <v>26418</v>
      </c>
      <c r="F3185" s="85" t="s">
        <v>55</v>
      </c>
      <c r="G3185" s="85" t="s">
        <v>63</v>
      </c>
      <c r="H3185" s="85" t="s">
        <v>20690</v>
      </c>
      <c r="I3185" s="3" t="s">
        <v>4399</v>
      </c>
      <c r="J3185" s="85" t="s">
        <v>124</v>
      </c>
      <c r="K3185" s="7" t="s">
        <v>125</v>
      </c>
      <c r="L3185" s="3"/>
      <c r="M3185" s="3"/>
      <c r="N3185" s="41" t="s">
        <v>13952</v>
      </c>
      <c r="O3185" s="87">
        <v>0</v>
      </c>
      <c r="P3185" s="87">
        <v>0</v>
      </c>
      <c r="Q3185" s="87">
        <v>0</v>
      </c>
      <c r="R3185" s="87">
        <v>0</v>
      </c>
      <c r="S3185" s="87"/>
      <c r="T3185" s="87"/>
      <c r="U3185" s="85" t="s">
        <v>112</v>
      </c>
      <c r="V3185" s="3" t="s">
        <v>112</v>
      </c>
      <c r="W3185" s="3"/>
      <c r="X3185" s="3"/>
      <c r="Y3185" s="3"/>
      <c r="Z3185" s="6">
        <v>37641</v>
      </c>
      <c r="AA3185" s="160"/>
      <c r="AB3185" s="123" t="s">
        <v>4395</v>
      </c>
      <c r="AC3185" s="124"/>
      <c r="AD3185" s="41"/>
      <c r="AE3185" s="83"/>
      <c r="AF3185" s="83"/>
      <c r="AG3185" s="41"/>
      <c r="AH3185" s="41" t="s">
        <v>63</v>
      </c>
      <c r="AI3185" s="80" t="s">
        <v>18526</v>
      </c>
      <c r="AJ3185" s="80" t="s">
        <v>20392</v>
      </c>
      <c r="AK3185" s="3"/>
      <c r="AL3185" s="85"/>
      <c r="AM3185" s="151" t="s">
        <v>19998</v>
      </c>
      <c r="AN3185" s="15"/>
      <c r="AO3185" s="166"/>
      <c r="AP3185" s="5">
        <f t="shared" si="50"/>
        <v>0</v>
      </c>
      <c r="AQ3185" s="16"/>
      <c r="AR3185" s="205">
        <v>1</v>
      </c>
      <c r="AS3185" s="16"/>
      <c r="AT3185" s="16"/>
      <c r="AU3185" s="16"/>
      <c r="AV3185" s="16"/>
      <c r="AW3185" s="16"/>
      <c r="AX3185" s="16"/>
    </row>
    <row r="3186" spans="1:50" customFormat="1" ht="15.75" hidden="1" customHeight="1" x14ac:dyDescent="0.2">
      <c r="A3186" s="7" t="s">
        <v>5401</v>
      </c>
      <c r="B3186" s="3" t="s">
        <v>27662</v>
      </c>
      <c r="C3186" s="85" t="s">
        <v>4395</v>
      </c>
      <c r="D3186" s="85" t="s">
        <v>13090</v>
      </c>
      <c r="E3186" s="202" t="s">
        <v>26418</v>
      </c>
      <c r="F3186" s="85" t="s">
        <v>55</v>
      </c>
      <c r="G3186" s="85" t="s">
        <v>63</v>
      </c>
      <c r="H3186" s="85" t="s">
        <v>20690</v>
      </c>
      <c r="I3186" s="3" t="s">
        <v>4399</v>
      </c>
      <c r="J3186" s="85" t="s">
        <v>124</v>
      </c>
      <c r="K3186" s="7" t="s">
        <v>125</v>
      </c>
      <c r="L3186" s="3"/>
      <c r="M3186" s="3"/>
      <c r="N3186" s="41" t="s">
        <v>13952</v>
      </c>
      <c r="O3186" s="87">
        <v>0</v>
      </c>
      <c r="P3186" s="87">
        <v>0</v>
      </c>
      <c r="Q3186" s="87">
        <v>0</v>
      </c>
      <c r="R3186" s="87">
        <v>0</v>
      </c>
      <c r="S3186" s="87"/>
      <c r="T3186" s="87"/>
      <c r="U3186" s="85" t="s">
        <v>112</v>
      </c>
      <c r="V3186" s="3" t="s">
        <v>112</v>
      </c>
      <c r="W3186" s="3"/>
      <c r="X3186" s="3"/>
      <c r="Y3186" s="3"/>
      <c r="Z3186" s="6">
        <v>382398</v>
      </c>
      <c r="AA3186" s="160"/>
      <c r="AB3186" s="123" t="s">
        <v>4395</v>
      </c>
      <c r="AC3186" s="124"/>
      <c r="AD3186" s="41"/>
      <c r="AE3186" s="83"/>
      <c r="AF3186" s="83"/>
      <c r="AG3186" s="41"/>
      <c r="AH3186" s="41" t="s">
        <v>63</v>
      </c>
      <c r="AI3186" s="80" t="s">
        <v>18527</v>
      </c>
      <c r="AJ3186" s="80" t="s">
        <v>20393</v>
      </c>
      <c r="AK3186" s="3"/>
      <c r="AL3186" s="85"/>
      <c r="AM3186" s="151" t="s">
        <v>19998</v>
      </c>
      <c r="AN3186" s="15"/>
      <c r="AO3186" s="166"/>
      <c r="AP3186" s="5">
        <f t="shared" si="50"/>
        <v>0</v>
      </c>
      <c r="AQ3186" s="16"/>
      <c r="AR3186" s="205">
        <v>1</v>
      </c>
      <c r="AS3186" s="16"/>
      <c r="AT3186" s="16"/>
      <c r="AU3186" s="16"/>
      <c r="AV3186" s="16"/>
      <c r="AW3186" s="16"/>
      <c r="AX3186" s="16"/>
    </row>
    <row r="3187" spans="1:50" customFormat="1" ht="15.75" hidden="1" customHeight="1" x14ac:dyDescent="0.2">
      <c r="A3187" s="7" t="s">
        <v>5402</v>
      </c>
      <c r="B3187" s="3" t="s">
        <v>5403</v>
      </c>
      <c r="C3187" s="85" t="s">
        <v>4395</v>
      </c>
      <c r="D3187" s="85" t="s">
        <v>13090</v>
      </c>
      <c r="E3187" s="202" t="s">
        <v>26712</v>
      </c>
      <c r="F3187" s="85" t="s">
        <v>55</v>
      </c>
      <c r="G3187" s="85" t="s">
        <v>57</v>
      </c>
      <c r="H3187" s="85" t="s">
        <v>20690</v>
      </c>
      <c r="I3187" s="3" t="s">
        <v>4399</v>
      </c>
      <c r="J3187" s="85" t="s">
        <v>4447</v>
      </c>
      <c r="K3187" s="7" t="s">
        <v>4601</v>
      </c>
      <c r="L3187" s="3"/>
      <c r="M3187" s="3"/>
      <c r="N3187" s="41" t="s">
        <v>4402</v>
      </c>
      <c r="O3187" s="87">
        <v>46003</v>
      </c>
      <c r="P3187" s="87">
        <v>0</v>
      </c>
      <c r="Q3187" s="87">
        <v>46003</v>
      </c>
      <c r="R3187" s="87">
        <v>0</v>
      </c>
      <c r="S3187" s="87"/>
      <c r="T3187" s="87"/>
      <c r="U3187" s="85">
        <v>2013</v>
      </c>
      <c r="V3187" s="3" t="s">
        <v>112</v>
      </c>
      <c r="W3187" s="3"/>
      <c r="X3187" s="3"/>
      <c r="Y3187" s="3"/>
      <c r="Z3187" s="6">
        <v>13139</v>
      </c>
      <c r="AA3187" s="160"/>
      <c r="AB3187" s="123" t="s">
        <v>4395</v>
      </c>
      <c r="AC3187" s="124"/>
      <c r="AD3187" s="41"/>
      <c r="AE3187" s="83"/>
      <c r="AF3187" s="83"/>
      <c r="AG3187" s="41"/>
      <c r="AH3187" s="41" t="s">
        <v>13741</v>
      </c>
      <c r="AI3187" s="80" t="s">
        <v>18528</v>
      </c>
      <c r="AJ3187" s="80" t="s">
        <v>20394</v>
      </c>
      <c r="AK3187" s="3"/>
      <c r="AL3187" s="85"/>
      <c r="AM3187" s="151" t="s">
        <v>19998</v>
      </c>
      <c r="AN3187" s="15"/>
      <c r="AO3187" s="166"/>
      <c r="AP3187" s="5">
        <f t="shared" si="50"/>
        <v>0</v>
      </c>
      <c r="AQ3187" s="16"/>
      <c r="AR3187" s="205">
        <v>1</v>
      </c>
      <c r="AS3187" s="16"/>
      <c r="AT3187" s="16"/>
      <c r="AU3187" s="16"/>
      <c r="AV3187" s="16"/>
      <c r="AW3187" s="16"/>
      <c r="AX3187" s="16"/>
    </row>
    <row r="3188" spans="1:50" customFormat="1" ht="15.75" hidden="1" customHeight="1" x14ac:dyDescent="0.2">
      <c r="A3188" s="7" t="s">
        <v>5404</v>
      </c>
      <c r="B3188" s="3" t="s">
        <v>5405</v>
      </c>
      <c r="C3188" s="85" t="s">
        <v>4395</v>
      </c>
      <c r="D3188" s="85" t="s">
        <v>13090</v>
      </c>
      <c r="E3188" s="202" t="s">
        <v>26712</v>
      </c>
      <c r="F3188" s="85" t="s">
        <v>40</v>
      </c>
      <c r="G3188" s="85" t="s">
        <v>43</v>
      </c>
      <c r="H3188" s="85" t="s">
        <v>20690</v>
      </c>
      <c r="I3188" s="3" t="s">
        <v>4396</v>
      </c>
      <c r="J3188" s="85" t="s">
        <v>4435</v>
      </c>
      <c r="K3188" s="7" t="s">
        <v>3838</v>
      </c>
      <c r="L3188" s="3"/>
      <c r="M3188" s="3"/>
      <c r="N3188" s="41" t="s">
        <v>5406</v>
      </c>
      <c r="O3188" s="87">
        <v>31286</v>
      </c>
      <c r="P3188" s="87">
        <v>31286</v>
      </c>
      <c r="Q3188" s="87">
        <v>0</v>
      </c>
      <c r="R3188" s="87">
        <v>0</v>
      </c>
      <c r="S3188" s="87"/>
      <c r="T3188" s="87"/>
      <c r="U3188" s="85">
        <v>2015</v>
      </c>
      <c r="V3188" s="3" t="s">
        <v>5406</v>
      </c>
      <c r="W3188" s="3"/>
      <c r="X3188" s="3"/>
      <c r="Y3188" s="3"/>
      <c r="Z3188" s="6">
        <v>26673</v>
      </c>
      <c r="AA3188" s="160"/>
      <c r="AB3188" s="123" t="s">
        <v>4395</v>
      </c>
      <c r="AC3188" s="124"/>
      <c r="AD3188" s="41"/>
      <c r="AE3188" s="83"/>
      <c r="AF3188" s="83"/>
      <c r="AG3188" s="41"/>
      <c r="AH3188" s="41" t="s">
        <v>7061</v>
      </c>
      <c r="AI3188" s="80" t="s">
        <v>18529</v>
      </c>
      <c r="AJ3188" s="80" t="s">
        <v>20395</v>
      </c>
      <c r="AK3188" s="3"/>
      <c r="AL3188" s="85"/>
      <c r="AM3188" s="151" t="s">
        <v>19998</v>
      </c>
      <c r="AN3188" s="15"/>
      <c r="AO3188" s="166"/>
      <c r="AP3188" s="5">
        <f t="shared" si="50"/>
        <v>0</v>
      </c>
      <c r="AQ3188" s="16"/>
      <c r="AR3188" s="205">
        <v>1</v>
      </c>
      <c r="AS3188" s="16"/>
      <c r="AT3188" s="16"/>
      <c r="AU3188" s="16"/>
      <c r="AV3188" s="16"/>
      <c r="AW3188" s="16"/>
      <c r="AX3188" s="16"/>
    </row>
    <row r="3189" spans="1:50" customFormat="1" ht="15.75" hidden="1" customHeight="1" x14ac:dyDescent="0.2">
      <c r="A3189" s="7" t="s">
        <v>5407</v>
      </c>
      <c r="B3189" s="3" t="s">
        <v>5408</v>
      </c>
      <c r="C3189" s="85" t="s">
        <v>4395</v>
      </c>
      <c r="D3189" s="85" t="s">
        <v>13090</v>
      </c>
      <c r="E3189" s="202" t="s">
        <v>1800</v>
      </c>
      <c r="F3189" s="85" t="s">
        <v>55</v>
      </c>
      <c r="G3189" s="85" t="s">
        <v>63</v>
      </c>
      <c r="H3189" s="85" t="s">
        <v>20690</v>
      </c>
      <c r="I3189" s="3" t="s">
        <v>4399</v>
      </c>
      <c r="J3189" s="85" t="s">
        <v>4400</v>
      </c>
      <c r="K3189" s="7" t="s">
        <v>4422</v>
      </c>
      <c r="L3189" s="3"/>
      <c r="M3189" s="3"/>
      <c r="N3189" s="41" t="s">
        <v>29397</v>
      </c>
      <c r="O3189" s="87">
        <v>0</v>
      </c>
      <c r="P3189" s="87">
        <v>0</v>
      </c>
      <c r="Q3189" s="87">
        <v>0</v>
      </c>
      <c r="R3189" s="87">
        <v>0</v>
      </c>
      <c r="S3189" s="87"/>
      <c r="T3189" s="87"/>
      <c r="U3189" s="85" t="s">
        <v>112</v>
      </c>
      <c r="V3189" s="3" t="s">
        <v>112</v>
      </c>
      <c r="W3189" s="3"/>
      <c r="X3189" s="3"/>
      <c r="Y3189" s="3"/>
      <c r="Z3189" s="6">
        <v>87112</v>
      </c>
      <c r="AA3189" s="160"/>
      <c r="AB3189" s="123" t="s">
        <v>4395</v>
      </c>
      <c r="AC3189" s="124"/>
      <c r="AD3189" s="41"/>
      <c r="AE3189" s="83"/>
      <c r="AF3189" s="83"/>
      <c r="AG3189" s="41"/>
      <c r="AH3189" s="41" t="s">
        <v>63</v>
      </c>
      <c r="AI3189" s="80" t="s">
        <v>18530</v>
      </c>
      <c r="AJ3189" s="80" t="s">
        <v>20396</v>
      </c>
      <c r="AK3189" s="3"/>
      <c r="AL3189" s="85"/>
      <c r="AM3189" s="151" t="s">
        <v>19998</v>
      </c>
      <c r="AN3189" s="15"/>
      <c r="AO3189" s="166"/>
      <c r="AP3189" s="5">
        <f t="shared" si="50"/>
        <v>0</v>
      </c>
      <c r="AQ3189" s="16"/>
      <c r="AR3189" s="205">
        <v>1</v>
      </c>
      <c r="AS3189" s="16"/>
      <c r="AT3189" s="16"/>
      <c r="AU3189" s="16"/>
      <c r="AV3189" s="16"/>
      <c r="AW3189" s="16"/>
      <c r="AX3189" s="16"/>
    </row>
    <row r="3190" spans="1:50" customFormat="1" ht="15.75" hidden="1" customHeight="1" x14ac:dyDescent="0.2">
      <c r="A3190" s="7" t="s">
        <v>5409</v>
      </c>
      <c r="B3190" s="3" t="s">
        <v>25136</v>
      </c>
      <c r="C3190" s="85" t="s">
        <v>4395</v>
      </c>
      <c r="D3190" s="85" t="s">
        <v>13090</v>
      </c>
      <c r="E3190" s="202" t="s">
        <v>26712</v>
      </c>
      <c r="F3190" s="85" t="s">
        <v>55</v>
      </c>
      <c r="G3190" s="85" t="s">
        <v>63</v>
      </c>
      <c r="H3190" s="85" t="s">
        <v>20690</v>
      </c>
      <c r="I3190" s="3" t="s">
        <v>4399</v>
      </c>
      <c r="J3190" s="85" t="s">
        <v>4406</v>
      </c>
      <c r="K3190" s="7" t="s">
        <v>4407</v>
      </c>
      <c r="L3190" s="3"/>
      <c r="M3190" s="3"/>
      <c r="N3190" s="41" t="s">
        <v>20768</v>
      </c>
      <c r="O3190" s="87">
        <v>198041</v>
      </c>
      <c r="P3190" s="87">
        <v>22358</v>
      </c>
      <c r="Q3190" s="87">
        <v>175683</v>
      </c>
      <c r="R3190" s="87">
        <v>0</v>
      </c>
      <c r="S3190" s="87"/>
      <c r="T3190" s="87"/>
      <c r="U3190" s="85">
        <v>2015</v>
      </c>
      <c r="V3190" s="3" t="s">
        <v>5410</v>
      </c>
      <c r="W3190" s="3"/>
      <c r="X3190" s="3"/>
      <c r="Y3190" s="3"/>
      <c r="Z3190" s="6">
        <v>30068</v>
      </c>
      <c r="AA3190" s="160"/>
      <c r="AB3190" s="123" t="s">
        <v>4395</v>
      </c>
      <c r="AC3190" s="124"/>
      <c r="AD3190" s="41"/>
      <c r="AE3190" s="83"/>
      <c r="AF3190" s="83"/>
      <c r="AG3190" s="41"/>
      <c r="AH3190" s="41" t="s">
        <v>63</v>
      </c>
      <c r="AI3190" s="80" t="s">
        <v>18531</v>
      </c>
      <c r="AJ3190" s="80" t="s">
        <v>20397</v>
      </c>
      <c r="AK3190" s="3"/>
      <c r="AL3190" s="85"/>
      <c r="AM3190" s="151" t="s">
        <v>19998</v>
      </c>
      <c r="AN3190" s="15"/>
      <c r="AO3190" s="166"/>
      <c r="AP3190" s="5">
        <f t="shared" si="50"/>
        <v>0</v>
      </c>
      <c r="AQ3190" s="16"/>
      <c r="AR3190" s="205">
        <v>1</v>
      </c>
      <c r="AS3190" s="16"/>
      <c r="AT3190" s="16"/>
      <c r="AU3190" s="16"/>
      <c r="AV3190" s="16"/>
      <c r="AW3190" s="16"/>
      <c r="AX3190" s="16"/>
    </row>
    <row r="3191" spans="1:50" customFormat="1" ht="15.75" hidden="1" customHeight="1" x14ac:dyDescent="0.2">
      <c r="A3191" s="7" t="s">
        <v>5411</v>
      </c>
      <c r="B3191" s="3" t="s">
        <v>5412</v>
      </c>
      <c r="C3191" s="85" t="s">
        <v>4395</v>
      </c>
      <c r="D3191" s="85" t="s">
        <v>13090</v>
      </c>
      <c r="E3191" s="202" t="s">
        <v>26712</v>
      </c>
      <c r="F3191" s="85" t="s">
        <v>55</v>
      </c>
      <c r="G3191" s="85" t="s">
        <v>63</v>
      </c>
      <c r="H3191" s="85" t="s">
        <v>20690</v>
      </c>
      <c r="I3191" s="3" t="s">
        <v>4688</v>
      </c>
      <c r="J3191" s="85" t="s">
        <v>4406</v>
      </c>
      <c r="K3191" s="7" t="s">
        <v>4407</v>
      </c>
      <c r="L3191" s="3"/>
      <c r="M3191" s="3"/>
      <c r="N3191" s="41" t="s">
        <v>13924</v>
      </c>
      <c r="O3191" s="87">
        <v>99043</v>
      </c>
      <c r="P3191" s="87">
        <v>17260</v>
      </c>
      <c r="Q3191" s="87">
        <v>81783</v>
      </c>
      <c r="R3191" s="87">
        <v>11493</v>
      </c>
      <c r="S3191" s="87"/>
      <c r="T3191" s="87"/>
      <c r="U3191" s="85">
        <v>2017</v>
      </c>
      <c r="V3191" s="3" t="s">
        <v>112</v>
      </c>
      <c r="W3191" s="3"/>
      <c r="X3191" s="3"/>
      <c r="Y3191" s="3"/>
      <c r="Z3191" s="6">
        <v>50073</v>
      </c>
      <c r="AA3191" s="160"/>
      <c r="AB3191" s="123" t="s">
        <v>4395</v>
      </c>
      <c r="AC3191" s="124"/>
      <c r="AD3191" s="41"/>
      <c r="AE3191" s="83"/>
      <c r="AF3191" s="83"/>
      <c r="AG3191" s="41"/>
      <c r="AH3191" s="41" t="s">
        <v>63</v>
      </c>
      <c r="AI3191" s="80" t="s">
        <v>18532</v>
      </c>
      <c r="AJ3191" s="80" t="s">
        <v>13953</v>
      </c>
      <c r="AK3191" s="3"/>
      <c r="AL3191" s="85"/>
      <c r="AM3191" s="151" t="s">
        <v>19998</v>
      </c>
      <c r="AN3191" s="15"/>
      <c r="AO3191" s="166"/>
      <c r="AP3191" s="5">
        <f t="shared" si="50"/>
        <v>0</v>
      </c>
      <c r="AQ3191" s="16"/>
      <c r="AR3191" s="205">
        <v>1</v>
      </c>
      <c r="AS3191" s="16"/>
      <c r="AT3191" s="16"/>
      <c r="AU3191" s="16"/>
      <c r="AV3191" s="16"/>
      <c r="AW3191" s="16"/>
      <c r="AX3191" s="16"/>
    </row>
    <row r="3192" spans="1:50" customFormat="1" ht="15.75" hidden="1" customHeight="1" x14ac:dyDescent="0.2">
      <c r="A3192" s="7" t="s">
        <v>5413</v>
      </c>
      <c r="B3192" s="3" t="s">
        <v>5414</v>
      </c>
      <c r="C3192" s="85" t="s">
        <v>4395</v>
      </c>
      <c r="D3192" s="85" t="s">
        <v>13090</v>
      </c>
      <c r="E3192" s="202" t="s">
        <v>26712</v>
      </c>
      <c r="F3192" s="85" t="s">
        <v>55</v>
      </c>
      <c r="G3192" s="85" t="s">
        <v>63</v>
      </c>
      <c r="H3192" s="85" t="s">
        <v>20690</v>
      </c>
      <c r="I3192" s="3" t="s">
        <v>4399</v>
      </c>
      <c r="J3192" s="85" t="s">
        <v>4406</v>
      </c>
      <c r="K3192" s="7" t="s">
        <v>4407</v>
      </c>
      <c r="L3192" s="3"/>
      <c r="M3192" s="3"/>
      <c r="N3192" s="41" t="s">
        <v>13924</v>
      </c>
      <c r="O3192" s="87">
        <v>465766</v>
      </c>
      <c r="P3192" s="87">
        <v>316376</v>
      </c>
      <c r="Q3192" s="87">
        <v>149390</v>
      </c>
      <c r="R3192" s="87">
        <v>0</v>
      </c>
      <c r="S3192" s="87"/>
      <c r="T3192" s="87"/>
      <c r="U3192" s="85">
        <v>2015</v>
      </c>
      <c r="V3192" s="3" t="s">
        <v>4913</v>
      </c>
      <c r="W3192" s="3"/>
      <c r="X3192" s="3"/>
      <c r="Y3192" s="3"/>
      <c r="Z3192" s="6">
        <v>96563</v>
      </c>
      <c r="AA3192" s="160"/>
      <c r="AB3192" s="123" t="s">
        <v>4395</v>
      </c>
      <c r="AC3192" s="124"/>
      <c r="AD3192" s="41"/>
      <c r="AE3192" s="83"/>
      <c r="AF3192" s="83"/>
      <c r="AG3192" s="41"/>
      <c r="AH3192" s="41" t="s">
        <v>63</v>
      </c>
      <c r="AI3192" s="80" t="s">
        <v>18533</v>
      </c>
      <c r="AJ3192" s="80" t="s">
        <v>20398</v>
      </c>
      <c r="AK3192" s="3"/>
      <c r="AL3192" s="85"/>
      <c r="AM3192" s="151" t="s">
        <v>19998</v>
      </c>
      <c r="AN3192" s="15"/>
      <c r="AO3192" s="166"/>
      <c r="AP3192" s="5">
        <f t="shared" si="50"/>
        <v>0</v>
      </c>
      <c r="AQ3192" s="16"/>
      <c r="AR3192" s="205">
        <v>1</v>
      </c>
      <c r="AS3192" s="16"/>
      <c r="AT3192" s="16"/>
      <c r="AU3192" s="16"/>
      <c r="AV3192" s="16"/>
      <c r="AW3192" s="16"/>
      <c r="AX3192" s="16"/>
    </row>
    <row r="3193" spans="1:50" customFormat="1" ht="15.75" hidden="1" customHeight="1" x14ac:dyDescent="0.2">
      <c r="A3193" s="7" t="s">
        <v>5415</v>
      </c>
      <c r="B3193" s="3" t="s">
        <v>5416</v>
      </c>
      <c r="C3193" s="85" t="s">
        <v>4395</v>
      </c>
      <c r="D3193" s="85" t="s">
        <v>13090</v>
      </c>
      <c r="E3193" s="202" t="s">
        <v>26712</v>
      </c>
      <c r="F3193" s="85" t="s">
        <v>55</v>
      </c>
      <c r="G3193" s="85" t="s">
        <v>63</v>
      </c>
      <c r="H3193" s="85" t="s">
        <v>20690</v>
      </c>
      <c r="I3193" s="3" t="s">
        <v>4399</v>
      </c>
      <c r="J3193" s="85" t="s">
        <v>4406</v>
      </c>
      <c r="K3193" s="7" t="s">
        <v>4407</v>
      </c>
      <c r="L3193" s="3"/>
      <c r="M3193" s="3"/>
      <c r="N3193" s="41" t="s">
        <v>13924</v>
      </c>
      <c r="O3193" s="87">
        <v>418491</v>
      </c>
      <c r="P3193" s="87">
        <v>394923</v>
      </c>
      <c r="Q3193" s="87">
        <v>23568</v>
      </c>
      <c r="R3193" s="87">
        <v>8378</v>
      </c>
      <c r="S3193" s="87"/>
      <c r="T3193" s="87"/>
      <c r="U3193" s="85">
        <v>2015</v>
      </c>
      <c r="V3193" s="3" t="s">
        <v>4913</v>
      </c>
      <c r="W3193" s="3"/>
      <c r="X3193" s="3"/>
      <c r="Y3193" s="3"/>
      <c r="Z3193" s="6">
        <v>83033</v>
      </c>
      <c r="AA3193" s="160"/>
      <c r="AB3193" s="123" t="s">
        <v>4395</v>
      </c>
      <c r="AC3193" s="124"/>
      <c r="AD3193" s="41"/>
      <c r="AE3193" s="83"/>
      <c r="AF3193" s="83"/>
      <c r="AG3193" s="41"/>
      <c r="AH3193" s="41" t="s">
        <v>63</v>
      </c>
      <c r="AI3193" s="80" t="s">
        <v>18534</v>
      </c>
      <c r="AJ3193" s="80" t="s">
        <v>20399</v>
      </c>
      <c r="AK3193" s="3"/>
      <c r="AL3193" s="85"/>
      <c r="AM3193" s="151" t="s">
        <v>19998</v>
      </c>
      <c r="AN3193" s="15"/>
      <c r="AO3193" s="166"/>
      <c r="AP3193" s="5">
        <f t="shared" si="50"/>
        <v>0</v>
      </c>
      <c r="AQ3193" s="16"/>
      <c r="AR3193" s="205">
        <v>1</v>
      </c>
      <c r="AS3193" s="16"/>
      <c r="AT3193" s="16"/>
      <c r="AU3193" s="16"/>
      <c r="AV3193" s="16"/>
      <c r="AW3193" s="16"/>
      <c r="AX3193" s="16"/>
    </row>
    <row r="3194" spans="1:50" customFormat="1" ht="15.75" hidden="1" customHeight="1" x14ac:dyDescent="0.2">
      <c r="A3194" s="7" t="s">
        <v>5417</v>
      </c>
      <c r="B3194" s="3" t="s">
        <v>5418</v>
      </c>
      <c r="C3194" s="85" t="s">
        <v>4395</v>
      </c>
      <c r="D3194" s="85" t="s">
        <v>13090</v>
      </c>
      <c r="E3194" s="202" t="s">
        <v>26712</v>
      </c>
      <c r="F3194" s="85" t="s">
        <v>55</v>
      </c>
      <c r="G3194" s="85" t="s">
        <v>63</v>
      </c>
      <c r="H3194" s="85" t="s">
        <v>20690</v>
      </c>
      <c r="I3194" s="3" t="s">
        <v>4399</v>
      </c>
      <c r="J3194" s="85" t="s">
        <v>4406</v>
      </c>
      <c r="K3194" s="7" t="s">
        <v>4407</v>
      </c>
      <c r="L3194" s="3"/>
      <c r="M3194" s="3"/>
      <c r="N3194" s="41" t="s">
        <v>13924</v>
      </c>
      <c r="O3194" s="87">
        <v>361158</v>
      </c>
      <c r="P3194" s="87">
        <v>212261</v>
      </c>
      <c r="Q3194" s="87">
        <v>148897</v>
      </c>
      <c r="R3194" s="87">
        <v>0</v>
      </c>
      <c r="S3194" s="87"/>
      <c r="T3194" s="87"/>
      <c r="U3194" s="85">
        <v>2015</v>
      </c>
      <c r="V3194" s="3" t="s">
        <v>4913</v>
      </c>
      <c r="W3194" s="3"/>
      <c r="X3194" s="3"/>
      <c r="Y3194" s="3"/>
      <c r="Z3194" s="6">
        <v>81857</v>
      </c>
      <c r="AA3194" s="160"/>
      <c r="AB3194" s="123" t="s">
        <v>4395</v>
      </c>
      <c r="AC3194" s="124"/>
      <c r="AD3194" s="41"/>
      <c r="AE3194" s="83"/>
      <c r="AF3194" s="83"/>
      <c r="AG3194" s="41"/>
      <c r="AH3194" s="41" t="s">
        <v>63</v>
      </c>
      <c r="AI3194" s="80" t="s">
        <v>18535</v>
      </c>
      <c r="AJ3194" s="80" t="s">
        <v>20400</v>
      </c>
      <c r="AK3194" s="3"/>
      <c r="AL3194" s="85"/>
      <c r="AM3194" s="151" t="s">
        <v>19998</v>
      </c>
      <c r="AN3194" s="15"/>
      <c r="AO3194" s="166"/>
      <c r="AP3194" s="5">
        <f t="shared" si="50"/>
        <v>0</v>
      </c>
      <c r="AQ3194" s="16"/>
      <c r="AR3194" s="205">
        <v>1</v>
      </c>
      <c r="AS3194" s="16"/>
      <c r="AT3194" s="16"/>
      <c r="AU3194" s="16"/>
      <c r="AV3194" s="16"/>
      <c r="AW3194" s="16"/>
      <c r="AX3194" s="16"/>
    </row>
    <row r="3195" spans="1:50" customFormat="1" ht="15.75" hidden="1" customHeight="1" x14ac:dyDescent="0.2">
      <c r="A3195" s="7" t="s">
        <v>5419</v>
      </c>
      <c r="B3195" s="3" t="s">
        <v>5420</v>
      </c>
      <c r="C3195" s="85" t="s">
        <v>4395</v>
      </c>
      <c r="D3195" s="85" t="s">
        <v>13090</v>
      </c>
      <c r="E3195" s="202" t="s">
        <v>1800</v>
      </c>
      <c r="F3195" s="85" t="s">
        <v>55</v>
      </c>
      <c r="G3195" s="85" t="s">
        <v>63</v>
      </c>
      <c r="H3195" s="85" t="s">
        <v>20690</v>
      </c>
      <c r="I3195" s="3"/>
      <c r="J3195" s="85" t="s">
        <v>4406</v>
      </c>
      <c r="K3195" s="7" t="s">
        <v>4407</v>
      </c>
      <c r="L3195" s="3"/>
      <c r="M3195" s="3"/>
      <c r="N3195" s="41" t="s">
        <v>13954</v>
      </c>
      <c r="O3195" s="87">
        <v>0</v>
      </c>
      <c r="P3195" s="87">
        <v>0</v>
      </c>
      <c r="Q3195" s="87">
        <v>0</v>
      </c>
      <c r="R3195" s="87">
        <v>0</v>
      </c>
      <c r="S3195" s="87"/>
      <c r="T3195" s="87"/>
      <c r="U3195" s="85" t="s">
        <v>112</v>
      </c>
      <c r="V3195" s="3" t="s">
        <v>112</v>
      </c>
      <c r="W3195" s="3"/>
      <c r="X3195" s="3"/>
      <c r="Y3195" s="3"/>
      <c r="Z3195" s="6">
        <v>58000</v>
      </c>
      <c r="AA3195" s="160"/>
      <c r="AB3195" s="123" t="s">
        <v>4395</v>
      </c>
      <c r="AC3195" s="124"/>
      <c r="AD3195" s="41"/>
      <c r="AE3195" s="83"/>
      <c r="AF3195" s="83"/>
      <c r="AG3195" s="41"/>
      <c r="AH3195" s="41" t="s">
        <v>63</v>
      </c>
      <c r="AI3195" s="80" t="s">
        <v>18536</v>
      </c>
      <c r="AJ3195" s="80" t="s">
        <v>13955</v>
      </c>
      <c r="AK3195" s="3"/>
      <c r="AL3195" s="85"/>
      <c r="AM3195" s="151" t="s">
        <v>19998</v>
      </c>
      <c r="AN3195" s="15"/>
      <c r="AO3195" s="166"/>
      <c r="AP3195" s="5">
        <f t="shared" si="50"/>
        <v>0</v>
      </c>
      <c r="AQ3195" s="16"/>
      <c r="AR3195" s="205">
        <v>1</v>
      </c>
      <c r="AS3195" s="16"/>
      <c r="AT3195" s="16"/>
      <c r="AU3195" s="16"/>
      <c r="AV3195" s="16"/>
      <c r="AW3195" s="16"/>
      <c r="AX3195" s="16"/>
    </row>
    <row r="3196" spans="1:50" customFormat="1" ht="15.75" hidden="1" customHeight="1" x14ac:dyDescent="0.2">
      <c r="A3196" s="7" t="s">
        <v>5421</v>
      </c>
      <c r="B3196" s="3" t="s">
        <v>5422</v>
      </c>
      <c r="C3196" s="85" t="s">
        <v>4395</v>
      </c>
      <c r="D3196" s="85" t="s">
        <v>13090</v>
      </c>
      <c r="E3196" s="202" t="s">
        <v>26712</v>
      </c>
      <c r="F3196" s="85" t="s">
        <v>55</v>
      </c>
      <c r="G3196" s="85" t="s">
        <v>63</v>
      </c>
      <c r="H3196" s="85" t="s">
        <v>20690</v>
      </c>
      <c r="I3196" s="3" t="s">
        <v>4399</v>
      </c>
      <c r="J3196" s="85" t="s">
        <v>4400</v>
      </c>
      <c r="K3196" s="7" t="s">
        <v>4422</v>
      </c>
      <c r="L3196" s="3"/>
      <c r="M3196" s="3"/>
      <c r="N3196" s="41" t="s">
        <v>5205</v>
      </c>
      <c r="O3196" s="87">
        <v>472767</v>
      </c>
      <c r="P3196" s="87">
        <v>351849</v>
      </c>
      <c r="Q3196" s="87">
        <v>120918</v>
      </c>
      <c r="R3196" s="87">
        <v>0</v>
      </c>
      <c r="S3196" s="87"/>
      <c r="T3196" s="87"/>
      <c r="U3196" s="85">
        <v>2012</v>
      </c>
      <c r="V3196" s="3" t="s">
        <v>5205</v>
      </c>
      <c r="W3196" s="3"/>
      <c r="X3196" s="3"/>
      <c r="Y3196" s="3"/>
      <c r="Z3196" s="6">
        <v>111598</v>
      </c>
      <c r="AA3196" s="160"/>
      <c r="AB3196" s="123" t="s">
        <v>4395</v>
      </c>
      <c r="AC3196" s="124"/>
      <c r="AD3196" s="41"/>
      <c r="AE3196" s="83"/>
      <c r="AF3196" s="83"/>
      <c r="AG3196" s="41"/>
      <c r="AH3196" s="41" t="s">
        <v>63</v>
      </c>
      <c r="AI3196" s="80" t="s">
        <v>18537</v>
      </c>
      <c r="AJ3196" s="80" t="s">
        <v>20401</v>
      </c>
      <c r="AK3196" s="3"/>
      <c r="AL3196" s="85"/>
      <c r="AM3196" s="151" t="s">
        <v>19998</v>
      </c>
      <c r="AN3196" s="15"/>
      <c r="AO3196" s="166"/>
      <c r="AP3196" s="5">
        <f t="shared" si="50"/>
        <v>0</v>
      </c>
      <c r="AQ3196" s="16"/>
      <c r="AR3196" s="205">
        <v>1</v>
      </c>
      <c r="AS3196" s="16"/>
      <c r="AT3196" s="16"/>
      <c r="AU3196" s="16"/>
      <c r="AV3196" s="16"/>
      <c r="AW3196" s="16"/>
      <c r="AX3196" s="16"/>
    </row>
    <row r="3197" spans="1:50" customFormat="1" ht="15.75" hidden="1" customHeight="1" x14ac:dyDescent="0.2">
      <c r="A3197" s="7" t="s">
        <v>5423</v>
      </c>
      <c r="B3197" s="3" t="s">
        <v>5424</v>
      </c>
      <c r="C3197" s="85" t="s">
        <v>4395</v>
      </c>
      <c r="D3197" s="85" t="s">
        <v>13090</v>
      </c>
      <c r="E3197" s="202" t="s">
        <v>1800</v>
      </c>
      <c r="F3197" s="85" t="s">
        <v>55</v>
      </c>
      <c r="G3197" s="85" t="s">
        <v>56</v>
      </c>
      <c r="H3197" s="85" t="s">
        <v>20690</v>
      </c>
      <c r="I3197" s="3" t="s">
        <v>4460</v>
      </c>
      <c r="J3197" s="85" t="s">
        <v>4406</v>
      </c>
      <c r="K3197" s="7" t="s">
        <v>4407</v>
      </c>
      <c r="L3197" s="3"/>
      <c r="M3197" s="3"/>
      <c r="N3197" s="41" t="s">
        <v>4717</v>
      </c>
      <c r="O3197" s="87">
        <v>0</v>
      </c>
      <c r="P3197" s="87">
        <v>0</v>
      </c>
      <c r="Q3197" s="87">
        <v>0</v>
      </c>
      <c r="R3197" s="87">
        <v>0</v>
      </c>
      <c r="S3197" s="87"/>
      <c r="T3197" s="87"/>
      <c r="U3197" s="85" t="s">
        <v>112</v>
      </c>
      <c r="V3197" s="3" t="s">
        <v>112</v>
      </c>
      <c r="W3197" s="3"/>
      <c r="X3197" s="3"/>
      <c r="Y3197" s="3"/>
      <c r="Z3197" s="6">
        <v>20000</v>
      </c>
      <c r="AA3197" s="160"/>
      <c r="AB3197" s="123" t="s">
        <v>4395</v>
      </c>
      <c r="AC3197" s="124"/>
      <c r="AD3197" s="41"/>
      <c r="AE3197" s="83"/>
      <c r="AF3197" s="83"/>
      <c r="AG3197" s="41"/>
      <c r="AH3197" s="41" t="s">
        <v>56</v>
      </c>
      <c r="AI3197" s="80" t="s">
        <v>18538</v>
      </c>
      <c r="AJ3197" s="80" t="s">
        <v>20402</v>
      </c>
      <c r="AK3197" s="3"/>
      <c r="AL3197" s="85"/>
      <c r="AM3197" s="151" t="s">
        <v>19998</v>
      </c>
      <c r="AN3197" s="15"/>
      <c r="AO3197" s="166"/>
      <c r="AP3197" s="5">
        <f t="shared" si="50"/>
        <v>0</v>
      </c>
      <c r="AQ3197" s="16"/>
      <c r="AR3197" s="205">
        <v>1</v>
      </c>
      <c r="AS3197" s="16"/>
      <c r="AT3197" s="16"/>
      <c r="AU3197" s="16"/>
      <c r="AV3197" s="16"/>
      <c r="AW3197" s="16"/>
      <c r="AX3197" s="16"/>
    </row>
    <row r="3198" spans="1:50" customFormat="1" ht="15.75" hidden="1" customHeight="1" x14ac:dyDescent="0.2">
      <c r="A3198" s="7" t="s">
        <v>5425</v>
      </c>
      <c r="B3198" s="3" t="s">
        <v>5426</v>
      </c>
      <c r="C3198" s="85" t="s">
        <v>4395</v>
      </c>
      <c r="D3198" s="85" t="s">
        <v>13090</v>
      </c>
      <c r="E3198" s="202" t="s">
        <v>1800</v>
      </c>
      <c r="F3198" s="85" t="s">
        <v>25110</v>
      </c>
      <c r="G3198" s="85" t="s">
        <v>48</v>
      </c>
      <c r="H3198" s="85" t="s">
        <v>20690</v>
      </c>
      <c r="I3198" s="3" t="s">
        <v>4688</v>
      </c>
      <c r="J3198" s="85" t="s">
        <v>115</v>
      </c>
      <c r="K3198" s="7" t="s">
        <v>4768</v>
      </c>
      <c r="L3198" s="3"/>
      <c r="M3198" s="3"/>
      <c r="N3198" s="41" t="s">
        <v>5301</v>
      </c>
      <c r="O3198" s="87">
        <v>0</v>
      </c>
      <c r="P3198" s="87">
        <v>0</v>
      </c>
      <c r="Q3198" s="87">
        <v>0</v>
      </c>
      <c r="R3198" s="87">
        <v>0</v>
      </c>
      <c r="S3198" s="87"/>
      <c r="T3198" s="87"/>
      <c r="U3198" s="85" t="s">
        <v>112</v>
      </c>
      <c r="V3198" s="3" t="s">
        <v>112</v>
      </c>
      <c r="W3198" s="3"/>
      <c r="X3198" s="3"/>
      <c r="Y3198" s="3"/>
      <c r="Z3198" s="6">
        <v>2000</v>
      </c>
      <c r="AA3198" s="160"/>
      <c r="AB3198" s="123" t="s">
        <v>4395</v>
      </c>
      <c r="AC3198" s="124"/>
      <c r="AD3198" s="41"/>
      <c r="AE3198" s="83"/>
      <c r="AF3198" s="83"/>
      <c r="AG3198" s="41"/>
      <c r="AH3198" s="41" t="s">
        <v>26757</v>
      </c>
      <c r="AI3198" s="80" t="s">
        <v>18539</v>
      </c>
      <c r="AJ3198" s="80" t="s">
        <v>20403</v>
      </c>
      <c r="AK3198" s="3"/>
      <c r="AL3198" s="85"/>
      <c r="AM3198" s="151" t="s">
        <v>19998</v>
      </c>
      <c r="AN3198" s="15"/>
      <c r="AO3198" s="166"/>
      <c r="AP3198" s="5">
        <f t="shared" si="50"/>
        <v>0</v>
      </c>
      <c r="AQ3198" s="16"/>
      <c r="AR3198" s="205">
        <v>1</v>
      </c>
      <c r="AS3198" s="16"/>
      <c r="AT3198" s="16"/>
      <c r="AU3198" s="16"/>
      <c r="AV3198" s="16"/>
      <c r="AW3198" s="16"/>
      <c r="AX3198" s="16"/>
    </row>
    <row r="3199" spans="1:50" customFormat="1" ht="15.75" hidden="1" customHeight="1" x14ac:dyDescent="0.2">
      <c r="A3199" s="7" t="s">
        <v>5427</v>
      </c>
      <c r="B3199" s="3" t="s">
        <v>5428</v>
      </c>
      <c r="C3199" s="85" t="s">
        <v>4395</v>
      </c>
      <c r="D3199" s="85" t="s">
        <v>13090</v>
      </c>
      <c r="E3199" s="202" t="s">
        <v>26712</v>
      </c>
      <c r="F3199" s="85" t="s">
        <v>40</v>
      </c>
      <c r="G3199" s="85" t="s">
        <v>43</v>
      </c>
      <c r="H3199" s="85" t="s">
        <v>20690</v>
      </c>
      <c r="I3199" s="3" t="s">
        <v>4396</v>
      </c>
      <c r="J3199" s="85" t="s">
        <v>115</v>
      </c>
      <c r="K3199" s="7" t="s">
        <v>437</v>
      </c>
      <c r="L3199" s="3"/>
      <c r="M3199" s="3"/>
      <c r="N3199" s="41" t="s">
        <v>4552</v>
      </c>
      <c r="O3199" s="87">
        <v>43836</v>
      </c>
      <c r="P3199" s="87">
        <v>0</v>
      </c>
      <c r="Q3199" s="87">
        <v>43836</v>
      </c>
      <c r="R3199" s="87">
        <v>0</v>
      </c>
      <c r="S3199" s="87"/>
      <c r="T3199" s="87"/>
      <c r="U3199" s="85">
        <v>2014</v>
      </c>
      <c r="V3199" s="3" t="s">
        <v>4552</v>
      </c>
      <c r="W3199" s="3"/>
      <c r="X3199" s="3"/>
      <c r="Y3199" s="3"/>
      <c r="Z3199" s="6">
        <v>33303</v>
      </c>
      <c r="AA3199" s="160"/>
      <c r="AB3199" s="123" t="s">
        <v>4395</v>
      </c>
      <c r="AC3199" s="124"/>
      <c r="AD3199" s="41"/>
      <c r="AE3199" s="83"/>
      <c r="AF3199" s="83"/>
      <c r="AG3199" s="41"/>
      <c r="AH3199" s="41" t="s">
        <v>7061</v>
      </c>
      <c r="AI3199" s="80" t="s">
        <v>18540</v>
      </c>
      <c r="AJ3199" s="80" t="s">
        <v>20404</v>
      </c>
      <c r="AK3199" s="3"/>
      <c r="AL3199" s="85"/>
      <c r="AM3199" s="151" t="s">
        <v>19998</v>
      </c>
      <c r="AN3199" s="15"/>
      <c r="AO3199" s="166"/>
      <c r="AP3199" s="5">
        <f t="shared" si="50"/>
        <v>0</v>
      </c>
      <c r="AQ3199" s="16"/>
      <c r="AR3199" s="205">
        <v>1</v>
      </c>
      <c r="AS3199" s="16"/>
      <c r="AT3199" s="16"/>
      <c r="AU3199" s="16"/>
      <c r="AV3199" s="16"/>
      <c r="AW3199" s="16"/>
      <c r="AX3199" s="16"/>
    </row>
    <row r="3200" spans="1:50" customFormat="1" ht="15.75" hidden="1" customHeight="1" x14ac:dyDescent="0.2">
      <c r="A3200" s="7" t="s">
        <v>5429</v>
      </c>
      <c r="B3200" s="3" t="s">
        <v>5430</v>
      </c>
      <c r="C3200" s="85" t="s">
        <v>4395</v>
      </c>
      <c r="D3200" s="85" t="s">
        <v>13090</v>
      </c>
      <c r="E3200" s="202" t="s">
        <v>26712</v>
      </c>
      <c r="F3200" s="85" t="s">
        <v>40</v>
      </c>
      <c r="G3200" s="85" t="s">
        <v>43</v>
      </c>
      <c r="H3200" s="85" t="s">
        <v>20690</v>
      </c>
      <c r="I3200" s="3" t="s">
        <v>4421</v>
      </c>
      <c r="J3200" s="85" t="s">
        <v>26013</v>
      </c>
      <c r="K3200" s="7" t="s">
        <v>5167</v>
      </c>
      <c r="L3200" s="3"/>
      <c r="M3200" s="3"/>
      <c r="N3200" s="41" t="s">
        <v>4690</v>
      </c>
      <c r="O3200" s="87">
        <v>124931</v>
      </c>
      <c r="P3200" s="87">
        <v>72286</v>
      </c>
      <c r="Q3200" s="87">
        <v>52645</v>
      </c>
      <c r="R3200" s="87">
        <v>0</v>
      </c>
      <c r="S3200" s="87"/>
      <c r="T3200" s="87"/>
      <c r="U3200" s="85">
        <v>2015</v>
      </c>
      <c r="V3200" s="3" t="s">
        <v>4690</v>
      </c>
      <c r="W3200" s="3"/>
      <c r="X3200" s="3"/>
      <c r="Y3200" s="3"/>
      <c r="Z3200" s="6">
        <v>8623</v>
      </c>
      <c r="AA3200" s="160"/>
      <c r="AB3200" s="123" t="s">
        <v>4395</v>
      </c>
      <c r="AC3200" s="124"/>
      <c r="AD3200" s="41"/>
      <c r="AE3200" s="83"/>
      <c r="AF3200" s="83"/>
      <c r="AG3200" s="41"/>
      <c r="AH3200" s="41" t="s">
        <v>7061</v>
      </c>
      <c r="AI3200" s="80" t="s">
        <v>18541</v>
      </c>
      <c r="AJ3200" s="80" t="s">
        <v>20405</v>
      </c>
      <c r="AK3200" s="3"/>
      <c r="AL3200" s="85"/>
      <c r="AM3200" s="151" t="s">
        <v>19998</v>
      </c>
      <c r="AN3200" s="15"/>
      <c r="AO3200" s="166"/>
      <c r="AP3200" s="5">
        <f t="shared" si="50"/>
        <v>0</v>
      </c>
      <c r="AQ3200" s="16"/>
      <c r="AR3200" s="205">
        <v>1</v>
      </c>
      <c r="AS3200" s="16"/>
      <c r="AT3200" s="16"/>
      <c r="AU3200" s="16"/>
      <c r="AV3200" s="16"/>
      <c r="AW3200" s="16"/>
      <c r="AX3200" s="16"/>
    </row>
    <row r="3201" spans="1:50" customFormat="1" ht="15.75" hidden="1" customHeight="1" x14ac:dyDescent="0.2">
      <c r="A3201" s="7" t="s">
        <v>5431</v>
      </c>
      <c r="B3201" s="3" t="s">
        <v>5432</v>
      </c>
      <c r="C3201" s="85" t="s">
        <v>4395</v>
      </c>
      <c r="D3201" s="85" t="s">
        <v>13090</v>
      </c>
      <c r="E3201" s="202" t="s">
        <v>1800</v>
      </c>
      <c r="F3201" s="85" t="s">
        <v>40</v>
      </c>
      <c r="G3201" s="85" t="s">
        <v>15356</v>
      </c>
      <c r="H3201" s="85" t="s">
        <v>20690</v>
      </c>
      <c r="I3201" s="3" t="s">
        <v>4434</v>
      </c>
      <c r="J3201" s="85" t="s">
        <v>4435</v>
      </c>
      <c r="K3201" s="7" t="s">
        <v>3838</v>
      </c>
      <c r="L3201" s="3"/>
      <c r="M3201" s="3"/>
      <c r="N3201" s="41" t="s">
        <v>13956</v>
      </c>
      <c r="O3201" s="87">
        <v>0</v>
      </c>
      <c r="P3201" s="87">
        <v>0</v>
      </c>
      <c r="Q3201" s="87">
        <v>0</v>
      </c>
      <c r="R3201" s="87">
        <v>0</v>
      </c>
      <c r="S3201" s="87"/>
      <c r="T3201" s="87"/>
      <c r="U3201" s="85" t="s">
        <v>112</v>
      </c>
      <c r="V3201" s="3" t="s">
        <v>112</v>
      </c>
      <c r="W3201" s="3"/>
      <c r="X3201" s="3"/>
      <c r="Y3201" s="3"/>
      <c r="Z3201" s="6">
        <v>18556</v>
      </c>
      <c r="AA3201" s="160"/>
      <c r="AB3201" s="123" t="s">
        <v>4395</v>
      </c>
      <c r="AC3201" s="124"/>
      <c r="AD3201" s="41"/>
      <c r="AE3201" s="83"/>
      <c r="AF3201" s="83"/>
      <c r="AG3201" s="41"/>
      <c r="AH3201" s="41" t="s">
        <v>7654</v>
      </c>
      <c r="AI3201" s="80" t="s">
        <v>18542</v>
      </c>
      <c r="AJ3201" s="80" t="s">
        <v>20406</v>
      </c>
      <c r="AK3201" s="3"/>
      <c r="AL3201" s="85"/>
      <c r="AM3201" s="151" t="s">
        <v>19998</v>
      </c>
      <c r="AN3201" s="15"/>
      <c r="AO3201" s="166"/>
      <c r="AP3201" s="5">
        <f t="shared" si="50"/>
        <v>0</v>
      </c>
      <c r="AQ3201" s="16"/>
      <c r="AR3201" s="205">
        <v>1</v>
      </c>
      <c r="AS3201" s="16"/>
      <c r="AT3201" s="16"/>
      <c r="AU3201" s="16"/>
      <c r="AV3201" s="16"/>
      <c r="AW3201" s="16"/>
      <c r="AX3201" s="16"/>
    </row>
    <row r="3202" spans="1:50" customFormat="1" ht="15.75" hidden="1" customHeight="1" x14ac:dyDescent="0.2">
      <c r="A3202" s="7" t="s">
        <v>5433</v>
      </c>
      <c r="B3202" s="3" t="s">
        <v>5434</v>
      </c>
      <c r="C3202" s="85" t="s">
        <v>4395</v>
      </c>
      <c r="D3202" s="85" t="s">
        <v>13090</v>
      </c>
      <c r="E3202" s="202" t="s">
        <v>26712</v>
      </c>
      <c r="F3202" s="85" t="s">
        <v>40</v>
      </c>
      <c r="G3202" s="85" t="s">
        <v>15356</v>
      </c>
      <c r="H3202" s="85" t="s">
        <v>20690</v>
      </c>
      <c r="I3202" s="3" t="s">
        <v>5110</v>
      </c>
      <c r="J3202" s="85" t="s">
        <v>4400</v>
      </c>
      <c r="K3202" s="7" t="s">
        <v>4422</v>
      </c>
      <c r="L3202" s="3"/>
      <c r="M3202" s="3"/>
      <c r="N3202" s="41" t="s">
        <v>4492</v>
      </c>
      <c r="O3202" s="87">
        <v>70023</v>
      </c>
      <c r="P3202" s="87">
        <v>0</v>
      </c>
      <c r="Q3202" s="87">
        <v>70023</v>
      </c>
      <c r="R3202" s="87">
        <v>0</v>
      </c>
      <c r="S3202" s="87"/>
      <c r="T3202" s="87"/>
      <c r="U3202" s="85">
        <v>2014</v>
      </c>
      <c r="V3202" s="3" t="s">
        <v>4492</v>
      </c>
      <c r="W3202" s="3"/>
      <c r="X3202" s="3"/>
      <c r="Y3202" s="3"/>
      <c r="Z3202" s="6">
        <v>10572</v>
      </c>
      <c r="AA3202" s="160"/>
      <c r="AB3202" s="123" t="s">
        <v>4395</v>
      </c>
      <c r="AC3202" s="124"/>
      <c r="AD3202" s="41"/>
      <c r="AE3202" s="83"/>
      <c r="AF3202" s="83"/>
      <c r="AG3202" s="41"/>
      <c r="AH3202" s="41" t="s">
        <v>7654</v>
      </c>
      <c r="AI3202" s="80" t="s">
        <v>18543</v>
      </c>
      <c r="AJ3202" s="80" t="s">
        <v>20407</v>
      </c>
      <c r="AK3202" s="3"/>
      <c r="AL3202" s="85"/>
      <c r="AM3202" s="151" t="s">
        <v>19998</v>
      </c>
      <c r="AN3202" s="15"/>
      <c r="AO3202" s="166"/>
      <c r="AP3202" s="5">
        <f t="shared" si="50"/>
        <v>0</v>
      </c>
      <c r="AQ3202" s="16"/>
      <c r="AR3202" s="205">
        <v>1</v>
      </c>
      <c r="AS3202" s="16"/>
      <c r="AT3202" s="16"/>
      <c r="AU3202" s="16"/>
      <c r="AV3202" s="16"/>
      <c r="AW3202" s="16"/>
      <c r="AX3202" s="16"/>
    </row>
    <row r="3203" spans="1:50" customFormat="1" ht="15.75" hidden="1" customHeight="1" x14ac:dyDescent="0.2">
      <c r="A3203" s="7" t="s">
        <v>5435</v>
      </c>
      <c r="B3203" s="3" t="s">
        <v>5436</v>
      </c>
      <c r="C3203" s="85" t="s">
        <v>4395</v>
      </c>
      <c r="D3203" s="85" t="s">
        <v>13090</v>
      </c>
      <c r="E3203" s="202" t="s">
        <v>26712</v>
      </c>
      <c r="F3203" s="85" t="s">
        <v>40</v>
      </c>
      <c r="G3203" s="85" t="s">
        <v>15356</v>
      </c>
      <c r="H3203" s="85" t="s">
        <v>20690</v>
      </c>
      <c r="I3203" s="3" t="s">
        <v>5110</v>
      </c>
      <c r="J3203" s="85" t="s">
        <v>4400</v>
      </c>
      <c r="K3203" s="7" t="s">
        <v>4422</v>
      </c>
      <c r="L3203" s="3"/>
      <c r="M3203" s="3"/>
      <c r="N3203" s="41" t="s">
        <v>4492</v>
      </c>
      <c r="O3203" s="87">
        <v>69102</v>
      </c>
      <c r="P3203" s="87">
        <v>0</v>
      </c>
      <c r="Q3203" s="87">
        <v>69102</v>
      </c>
      <c r="R3203" s="87">
        <v>0</v>
      </c>
      <c r="S3203" s="87"/>
      <c r="T3203" s="87"/>
      <c r="U3203" s="85">
        <v>2014</v>
      </c>
      <c r="V3203" s="3" t="s">
        <v>4492</v>
      </c>
      <c r="W3203" s="3"/>
      <c r="X3203" s="3"/>
      <c r="Y3203" s="3"/>
      <c r="Z3203" s="6">
        <v>10244</v>
      </c>
      <c r="AA3203" s="160"/>
      <c r="AB3203" s="123" t="s">
        <v>4395</v>
      </c>
      <c r="AC3203" s="124"/>
      <c r="AD3203" s="41"/>
      <c r="AE3203" s="83"/>
      <c r="AF3203" s="83"/>
      <c r="AG3203" s="41"/>
      <c r="AH3203" s="41" t="s">
        <v>7654</v>
      </c>
      <c r="AI3203" s="80" t="s">
        <v>18544</v>
      </c>
      <c r="AJ3203" s="80" t="s">
        <v>20408</v>
      </c>
      <c r="AK3203" s="3"/>
      <c r="AL3203" s="85"/>
      <c r="AM3203" s="151" t="s">
        <v>19998</v>
      </c>
      <c r="AN3203" s="15"/>
      <c r="AO3203" s="166"/>
      <c r="AP3203" s="5">
        <f t="shared" si="50"/>
        <v>0</v>
      </c>
      <c r="AQ3203" s="16"/>
      <c r="AR3203" s="205">
        <v>1</v>
      </c>
      <c r="AS3203" s="16"/>
      <c r="AT3203" s="16"/>
      <c r="AU3203" s="16"/>
      <c r="AV3203" s="16"/>
      <c r="AW3203" s="16"/>
      <c r="AX3203" s="16"/>
    </row>
    <row r="3204" spans="1:50" customFormat="1" ht="15.75" hidden="1" customHeight="1" x14ac:dyDescent="0.2">
      <c r="A3204" s="7" t="s">
        <v>5437</v>
      </c>
      <c r="B3204" s="3" t="s">
        <v>5438</v>
      </c>
      <c r="C3204" s="85" t="s">
        <v>4395</v>
      </c>
      <c r="D3204" s="85" t="s">
        <v>13090</v>
      </c>
      <c r="E3204" s="202" t="s">
        <v>26712</v>
      </c>
      <c r="F3204" s="85" t="s">
        <v>40</v>
      </c>
      <c r="G3204" s="85" t="s">
        <v>15356</v>
      </c>
      <c r="H3204" s="85" t="s">
        <v>20690</v>
      </c>
      <c r="I3204" s="3" t="s">
        <v>5110</v>
      </c>
      <c r="J3204" s="85" t="s">
        <v>4400</v>
      </c>
      <c r="K3204" s="7" t="s">
        <v>4422</v>
      </c>
      <c r="L3204" s="3"/>
      <c r="M3204" s="3"/>
      <c r="N3204" s="41" t="s">
        <v>4492</v>
      </c>
      <c r="O3204" s="87">
        <v>69103</v>
      </c>
      <c r="P3204" s="87">
        <v>0</v>
      </c>
      <c r="Q3204" s="87">
        <v>69103</v>
      </c>
      <c r="R3204" s="87">
        <v>0</v>
      </c>
      <c r="S3204" s="87"/>
      <c r="T3204" s="87"/>
      <c r="U3204" s="85">
        <v>2014</v>
      </c>
      <c r="V3204" s="3" t="s">
        <v>4492</v>
      </c>
      <c r="W3204" s="3"/>
      <c r="X3204" s="3"/>
      <c r="Y3204" s="3"/>
      <c r="Z3204" s="6">
        <v>10244</v>
      </c>
      <c r="AA3204" s="160"/>
      <c r="AB3204" s="123" t="s">
        <v>4395</v>
      </c>
      <c r="AC3204" s="124"/>
      <c r="AD3204" s="41"/>
      <c r="AE3204" s="83"/>
      <c r="AF3204" s="83"/>
      <c r="AG3204" s="41"/>
      <c r="AH3204" s="41" t="s">
        <v>7654</v>
      </c>
      <c r="AI3204" s="80" t="s">
        <v>18545</v>
      </c>
      <c r="AJ3204" s="80" t="s">
        <v>20409</v>
      </c>
      <c r="AK3204" s="3"/>
      <c r="AL3204" s="85"/>
      <c r="AM3204" s="151" t="s">
        <v>19998</v>
      </c>
      <c r="AN3204" s="15"/>
      <c r="AO3204" s="166"/>
      <c r="AP3204" s="5">
        <f t="shared" si="50"/>
        <v>0</v>
      </c>
      <c r="AQ3204" s="16"/>
      <c r="AR3204" s="205">
        <v>1</v>
      </c>
      <c r="AS3204" s="16"/>
      <c r="AT3204" s="16"/>
      <c r="AU3204" s="16"/>
      <c r="AV3204" s="16"/>
      <c r="AW3204" s="16"/>
      <c r="AX3204" s="16"/>
    </row>
    <row r="3205" spans="1:50" customFormat="1" ht="15.75" hidden="1" customHeight="1" x14ac:dyDescent="0.2">
      <c r="A3205" s="7" t="s">
        <v>5439</v>
      </c>
      <c r="B3205" s="3" t="s">
        <v>5440</v>
      </c>
      <c r="C3205" s="85" t="s">
        <v>4395</v>
      </c>
      <c r="D3205" s="85" t="s">
        <v>13090</v>
      </c>
      <c r="E3205" s="202" t="s">
        <v>26712</v>
      </c>
      <c r="F3205" s="85" t="s">
        <v>40</v>
      </c>
      <c r="G3205" s="85" t="s">
        <v>15356</v>
      </c>
      <c r="H3205" s="85" t="s">
        <v>20690</v>
      </c>
      <c r="I3205" s="3" t="s">
        <v>5110</v>
      </c>
      <c r="J3205" s="85" t="s">
        <v>4400</v>
      </c>
      <c r="K3205" s="7" t="s">
        <v>4422</v>
      </c>
      <c r="L3205" s="3"/>
      <c r="M3205" s="3"/>
      <c r="N3205" s="41" t="s">
        <v>4492</v>
      </c>
      <c r="O3205" s="87">
        <v>69102</v>
      </c>
      <c r="P3205" s="87">
        <v>0</v>
      </c>
      <c r="Q3205" s="87">
        <v>69102</v>
      </c>
      <c r="R3205" s="87">
        <v>0</v>
      </c>
      <c r="S3205" s="87"/>
      <c r="T3205" s="87"/>
      <c r="U3205" s="85">
        <v>2014</v>
      </c>
      <c r="V3205" s="3" t="s">
        <v>4492</v>
      </c>
      <c r="W3205" s="3"/>
      <c r="X3205" s="3"/>
      <c r="Y3205" s="3"/>
      <c r="Z3205" s="6">
        <v>10244</v>
      </c>
      <c r="AA3205" s="160"/>
      <c r="AB3205" s="123" t="s">
        <v>4395</v>
      </c>
      <c r="AC3205" s="124"/>
      <c r="AD3205" s="41"/>
      <c r="AE3205" s="83"/>
      <c r="AF3205" s="83"/>
      <c r="AG3205" s="41"/>
      <c r="AH3205" s="41" t="s">
        <v>7654</v>
      </c>
      <c r="AI3205" s="80" t="s">
        <v>18546</v>
      </c>
      <c r="AJ3205" s="80" t="s">
        <v>20410</v>
      </c>
      <c r="AK3205" s="3"/>
      <c r="AL3205" s="85"/>
      <c r="AM3205" s="151" t="s">
        <v>19998</v>
      </c>
      <c r="AN3205" s="15"/>
      <c r="AO3205" s="166"/>
      <c r="AP3205" s="5">
        <f t="shared" si="50"/>
        <v>0</v>
      </c>
      <c r="AQ3205" s="16"/>
      <c r="AR3205" s="205">
        <v>1</v>
      </c>
      <c r="AS3205" s="16"/>
      <c r="AT3205" s="16"/>
      <c r="AU3205" s="16"/>
      <c r="AV3205" s="16"/>
      <c r="AW3205" s="16"/>
      <c r="AX3205" s="16"/>
    </row>
    <row r="3206" spans="1:50" customFormat="1" ht="15.6" hidden="1" customHeight="1" x14ac:dyDescent="0.2">
      <c r="A3206" s="7" t="s">
        <v>5441</v>
      </c>
      <c r="B3206" s="3" t="s">
        <v>5442</v>
      </c>
      <c r="C3206" s="85" t="s">
        <v>4395</v>
      </c>
      <c r="D3206" s="85" t="s">
        <v>13090</v>
      </c>
      <c r="E3206" s="202" t="s">
        <v>26712</v>
      </c>
      <c r="F3206" s="85" t="s">
        <v>40</v>
      </c>
      <c r="G3206" s="85" t="s">
        <v>15356</v>
      </c>
      <c r="H3206" s="85" t="s">
        <v>20690</v>
      </c>
      <c r="I3206" s="3" t="s">
        <v>4558</v>
      </c>
      <c r="J3206" s="85" t="s">
        <v>4400</v>
      </c>
      <c r="K3206" s="7" t="s">
        <v>4422</v>
      </c>
      <c r="L3206" s="3"/>
      <c r="M3206" s="3"/>
      <c r="N3206" s="41" t="s">
        <v>4492</v>
      </c>
      <c r="O3206" s="87">
        <v>69103</v>
      </c>
      <c r="P3206" s="87">
        <v>0</v>
      </c>
      <c r="Q3206" s="87">
        <v>69103</v>
      </c>
      <c r="R3206" s="87">
        <v>0</v>
      </c>
      <c r="S3206" s="87"/>
      <c r="T3206" s="87"/>
      <c r="U3206" s="85">
        <v>2014</v>
      </c>
      <c r="V3206" s="3" t="s">
        <v>4492</v>
      </c>
      <c r="W3206" s="3"/>
      <c r="X3206" s="3"/>
      <c r="Y3206" s="3"/>
      <c r="Z3206" s="6">
        <v>10244</v>
      </c>
      <c r="AA3206" s="160"/>
      <c r="AB3206" s="123" t="s">
        <v>4395</v>
      </c>
      <c r="AC3206" s="124"/>
      <c r="AD3206" s="41"/>
      <c r="AE3206" s="83"/>
      <c r="AF3206" s="83"/>
      <c r="AG3206" s="41"/>
      <c r="AH3206" s="41" t="s">
        <v>7654</v>
      </c>
      <c r="AI3206" s="80" t="s">
        <v>18547</v>
      </c>
      <c r="AJ3206" s="80" t="s">
        <v>20411</v>
      </c>
      <c r="AK3206" s="3"/>
      <c r="AL3206" s="85"/>
      <c r="AM3206" s="151" t="s">
        <v>19998</v>
      </c>
      <c r="AN3206" s="15"/>
      <c r="AO3206" s="166"/>
      <c r="AP3206" s="5">
        <f t="shared" ref="AP3206:AP3269" si="51">SUBTOTAL(109,U3206)</f>
        <v>0</v>
      </c>
      <c r="AQ3206" s="16"/>
      <c r="AR3206" s="205">
        <v>1</v>
      </c>
      <c r="AS3206" s="16"/>
      <c r="AT3206" s="16"/>
      <c r="AU3206" s="16"/>
      <c r="AV3206" s="16"/>
      <c r="AW3206" s="16"/>
      <c r="AX3206" s="16"/>
    </row>
    <row r="3207" spans="1:50" customFormat="1" ht="15.75" hidden="1" customHeight="1" x14ac:dyDescent="0.2">
      <c r="A3207" s="7" t="s">
        <v>5443</v>
      </c>
      <c r="B3207" s="3" t="s">
        <v>5444</v>
      </c>
      <c r="C3207" s="85" t="s">
        <v>4395</v>
      </c>
      <c r="D3207" s="85" t="s">
        <v>13090</v>
      </c>
      <c r="E3207" s="202" t="s">
        <v>26712</v>
      </c>
      <c r="F3207" s="85" t="s">
        <v>40</v>
      </c>
      <c r="G3207" s="85" t="s">
        <v>15356</v>
      </c>
      <c r="H3207" s="85" t="s">
        <v>20690</v>
      </c>
      <c r="I3207" s="3" t="s">
        <v>4558</v>
      </c>
      <c r="J3207" s="85" t="s">
        <v>4400</v>
      </c>
      <c r="K3207" s="7" t="s">
        <v>4422</v>
      </c>
      <c r="L3207" s="3"/>
      <c r="M3207" s="3"/>
      <c r="N3207" s="41" t="s">
        <v>4492</v>
      </c>
      <c r="O3207" s="87">
        <v>69102</v>
      </c>
      <c r="P3207" s="87">
        <v>0</v>
      </c>
      <c r="Q3207" s="87">
        <v>69102</v>
      </c>
      <c r="R3207" s="87">
        <v>0</v>
      </c>
      <c r="S3207" s="87"/>
      <c r="T3207" s="87"/>
      <c r="U3207" s="85">
        <v>2014</v>
      </c>
      <c r="V3207" s="3" t="s">
        <v>4492</v>
      </c>
      <c r="W3207" s="3"/>
      <c r="X3207" s="3"/>
      <c r="Y3207" s="3"/>
      <c r="Z3207" s="6">
        <v>10244</v>
      </c>
      <c r="AA3207" s="160"/>
      <c r="AB3207" s="123" t="s">
        <v>4395</v>
      </c>
      <c r="AC3207" s="124"/>
      <c r="AD3207" s="41"/>
      <c r="AE3207" s="83"/>
      <c r="AF3207" s="83"/>
      <c r="AG3207" s="41"/>
      <c r="AH3207" s="41" t="s">
        <v>7654</v>
      </c>
      <c r="AI3207" s="80" t="s">
        <v>18548</v>
      </c>
      <c r="AJ3207" s="80" t="s">
        <v>20412</v>
      </c>
      <c r="AK3207" s="3"/>
      <c r="AL3207" s="85"/>
      <c r="AM3207" s="151" t="s">
        <v>19998</v>
      </c>
      <c r="AN3207" s="15"/>
      <c r="AO3207" s="166"/>
      <c r="AP3207" s="5">
        <f t="shared" si="51"/>
        <v>0</v>
      </c>
      <c r="AQ3207" s="16"/>
      <c r="AR3207" s="205">
        <v>1</v>
      </c>
      <c r="AS3207" s="16"/>
      <c r="AT3207" s="16"/>
      <c r="AU3207" s="16"/>
      <c r="AV3207" s="16"/>
      <c r="AW3207" s="16"/>
      <c r="AX3207" s="16"/>
    </row>
    <row r="3208" spans="1:50" customFormat="1" ht="15.75" hidden="1" customHeight="1" x14ac:dyDescent="0.2">
      <c r="A3208" s="7" t="s">
        <v>5445</v>
      </c>
      <c r="B3208" s="3" t="s">
        <v>5446</v>
      </c>
      <c r="C3208" s="85" t="s">
        <v>4395</v>
      </c>
      <c r="D3208" s="85" t="s">
        <v>13090</v>
      </c>
      <c r="E3208" s="202" t="s">
        <v>26712</v>
      </c>
      <c r="F3208" s="85" t="s">
        <v>40</v>
      </c>
      <c r="G3208" s="85" t="s">
        <v>15356</v>
      </c>
      <c r="H3208" s="85" t="s">
        <v>20690</v>
      </c>
      <c r="I3208" s="3" t="s">
        <v>5110</v>
      </c>
      <c r="J3208" s="85" t="s">
        <v>4400</v>
      </c>
      <c r="K3208" s="7" t="s">
        <v>4422</v>
      </c>
      <c r="L3208" s="3"/>
      <c r="M3208" s="3"/>
      <c r="N3208" s="41" t="s">
        <v>4492</v>
      </c>
      <c r="O3208" s="87">
        <v>69103</v>
      </c>
      <c r="P3208" s="87">
        <v>0</v>
      </c>
      <c r="Q3208" s="87">
        <v>69103</v>
      </c>
      <c r="R3208" s="87">
        <v>0</v>
      </c>
      <c r="S3208" s="87"/>
      <c r="T3208" s="87"/>
      <c r="U3208" s="85">
        <v>2014</v>
      </c>
      <c r="V3208" s="3" t="s">
        <v>4492</v>
      </c>
      <c r="W3208" s="3"/>
      <c r="X3208" s="3"/>
      <c r="Y3208" s="3"/>
      <c r="Z3208" s="6">
        <v>10244</v>
      </c>
      <c r="AA3208" s="160"/>
      <c r="AB3208" s="123" t="s">
        <v>4395</v>
      </c>
      <c r="AC3208" s="124"/>
      <c r="AD3208" s="41"/>
      <c r="AE3208" s="83"/>
      <c r="AF3208" s="83"/>
      <c r="AG3208" s="41"/>
      <c r="AH3208" s="41" t="s">
        <v>7654</v>
      </c>
      <c r="AI3208" s="80" t="s">
        <v>18549</v>
      </c>
      <c r="AJ3208" s="80" t="s">
        <v>20413</v>
      </c>
      <c r="AK3208" s="3"/>
      <c r="AL3208" s="85"/>
      <c r="AM3208" s="151" t="s">
        <v>19998</v>
      </c>
      <c r="AN3208" s="15"/>
      <c r="AO3208" s="166"/>
      <c r="AP3208" s="5">
        <f t="shared" si="51"/>
        <v>0</v>
      </c>
      <c r="AQ3208" s="16"/>
      <c r="AR3208" s="205">
        <v>1</v>
      </c>
      <c r="AS3208" s="16"/>
      <c r="AT3208" s="16"/>
      <c r="AU3208" s="16"/>
      <c r="AV3208" s="16"/>
      <c r="AW3208" s="16"/>
      <c r="AX3208" s="16"/>
    </row>
    <row r="3209" spans="1:50" customFormat="1" ht="15.6" hidden="1" customHeight="1" x14ac:dyDescent="0.2">
      <c r="A3209" s="7" t="s">
        <v>5447</v>
      </c>
      <c r="B3209" s="3" t="s">
        <v>5448</v>
      </c>
      <c r="C3209" s="85" t="s">
        <v>4395</v>
      </c>
      <c r="D3209" s="85" t="s">
        <v>13090</v>
      </c>
      <c r="E3209" s="202" t="s">
        <v>26712</v>
      </c>
      <c r="F3209" s="85" t="s">
        <v>40</v>
      </c>
      <c r="G3209" s="85" t="s">
        <v>15356</v>
      </c>
      <c r="H3209" s="85" t="s">
        <v>20690</v>
      </c>
      <c r="I3209" s="3" t="s">
        <v>5110</v>
      </c>
      <c r="J3209" s="85" t="s">
        <v>4400</v>
      </c>
      <c r="K3209" s="7" t="s">
        <v>4422</v>
      </c>
      <c r="L3209" s="3"/>
      <c r="M3209" s="3"/>
      <c r="N3209" s="41" t="s">
        <v>4492</v>
      </c>
      <c r="O3209" s="87">
        <v>69102</v>
      </c>
      <c r="P3209" s="87">
        <v>0</v>
      </c>
      <c r="Q3209" s="87">
        <v>69102</v>
      </c>
      <c r="R3209" s="87">
        <v>0</v>
      </c>
      <c r="S3209" s="87"/>
      <c r="T3209" s="87"/>
      <c r="U3209" s="85">
        <v>2014</v>
      </c>
      <c r="V3209" s="3" t="s">
        <v>4492</v>
      </c>
      <c r="W3209" s="3"/>
      <c r="X3209" s="3"/>
      <c r="Y3209" s="3"/>
      <c r="Z3209" s="6">
        <v>10244</v>
      </c>
      <c r="AA3209" s="160"/>
      <c r="AB3209" s="123" t="s">
        <v>4395</v>
      </c>
      <c r="AC3209" s="124"/>
      <c r="AD3209" s="41"/>
      <c r="AE3209" s="83"/>
      <c r="AF3209" s="83"/>
      <c r="AG3209" s="41"/>
      <c r="AH3209" s="41" t="s">
        <v>7654</v>
      </c>
      <c r="AI3209" s="80" t="s">
        <v>18550</v>
      </c>
      <c r="AJ3209" s="80" t="s">
        <v>20414</v>
      </c>
      <c r="AK3209" s="3"/>
      <c r="AL3209" s="85"/>
      <c r="AM3209" s="151" t="s">
        <v>19998</v>
      </c>
      <c r="AN3209" s="15"/>
      <c r="AO3209" s="166"/>
      <c r="AP3209" s="5">
        <f t="shared" si="51"/>
        <v>0</v>
      </c>
      <c r="AQ3209" s="16"/>
      <c r="AR3209" s="205">
        <v>1</v>
      </c>
      <c r="AS3209" s="16"/>
      <c r="AT3209" s="16"/>
      <c r="AU3209" s="16"/>
      <c r="AV3209" s="16"/>
      <c r="AW3209" s="16"/>
      <c r="AX3209" s="16"/>
    </row>
    <row r="3210" spans="1:50" customFormat="1" ht="15.75" hidden="1" customHeight="1" x14ac:dyDescent="0.2">
      <c r="A3210" s="7" t="s">
        <v>5449</v>
      </c>
      <c r="B3210" s="3" t="s">
        <v>5450</v>
      </c>
      <c r="C3210" s="85" t="s">
        <v>4395</v>
      </c>
      <c r="D3210" s="85" t="s">
        <v>13090</v>
      </c>
      <c r="E3210" s="202" t="s">
        <v>26712</v>
      </c>
      <c r="F3210" s="85" t="s">
        <v>40</v>
      </c>
      <c r="G3210" s="85" t="s">
        <v>15356</v>
      </c>
      <c r="H3210" s="85" t="s">
        <v>20690</v>
      </c>
      <c r="I3210" s="3" t="s">
        <v>5110</v>
      </c>
      <c r="J3210" s="85" t="s">
        <v>4400</v>
      </c>
      <c r="K3210" s="7" t="s">
        <v>4422</v>
      </c>
      <c r="L3210" s="3"/>
      <c r="M3210" s="3"/>
      <c r="N3210" s="41" t="s">
        <v>4492</v>
      </c>
      <c r="O3210" s="87">
        <v>69102</v>
      </c>
      <c r="P3210" s="87">
        <v>0</v>
      </c>
      <c r="Q3210" s="87">
        <v>69102</v>
      </c>
      <c r="R3210" s="87">
        <v>0</v>
      </c>
      <c r="S3210" s="87"/>
      <c r="T3210" s="87"/>
      <c r="U3210" s="85">
        <v>2014</v>
      </c>
      <c r="V3210" s="3" t="s">
        <v>4492</v>
      </c>
      <c r="W3210" s="3"/>
      <c r="X3210" s="3"/>
      <c r="Y3210" s="3"/>
      <c r="Z3210" s="6">
        <v>10244</v>
      </c>
      <c r="AA3210" s="160"/>
      <c r="AB3210" s="123" t="s">
        <v>4395</v>
      </c>
      <c r="AC3210" s="124"/>
      <c r="AD3210" s="41"/>
      <c r="AE3210" s="83"/>
      <c r="AF3210" s="83"/>
      <c r="AG3210" s="41"/>
      <c r="AH3210" s="41" t="s">
        <v>7654</v>
      </c>
      <c r="AI3210" s="80" t="s">
        <v>18551</v>
      </c>
      <c r="AJ3210" s="80" t="s">
        <v>20415</v>
      </c>
      <c r="AK3210" s="3"/>
      <c r="AL3210" s="85"/>
      <c r="AM3210" s="151" t="s">
        <v>19998</v>
      </c>
      <c r="AN3210" s="15"/>
      <c r="AO3210" s="166"/>
      <c r="AP3210" s="5">
        <f t="shared" si="51"/>
        <v>0</v>
      </c>
      <c r="AQ3210" s="16"/>
      <c r="AR3210" s="205">
        <v>1</v>
      </c>
      <c r="AS3210" s="16"/>
      <c r="AT3210" s="16"/>
      <c r="AU3210" s="16"/>
      <c r="AV3210" s="16"/>
      <c r="AW3210" s="16"/>
      <c r="AX3210" s="16"/>
    </row>
    <row r="3211" spans="1:50" customFormat="1" ht="15.75" hidden="1" customHeight="1" x14ac:dyDescent="0.2">
      <c r="A3211" s="7" t="s">
        <v>5451</v>
      </c>
      <c r="B3211" s="3" t="s">
        <v>5452</v>
      </c>
      <c r="C3211" s="85" t="s">
        <v>4395</v>
      </c>
      <c r="D3211" s="85" t="s">
        <v>13090</v>
      </c>
      <c r="E3211" s="202" t="s">
        <v>26712</v>
      </c>
      <c r="F3211" s="85" t="s">
        <v>40</v>
      </c>
      <c r="G3211" s="85" t="s">
        <v>15356</v>
      </c>
      <c r="H3211" s="85" t="s">
        <v>20690</v>
      </c>
      <c r="I3211" s="3" t="s">
        <v>5110</v>
      </c>
      <c r="J3211" s="85" t="s">
        <v>4400</v>
      </c>
      <c r="K3211" s="7" t="s">
        <v>4422</v>
      </c>
      <c r="L3211" s="3"/>
      <c r="M3211" s="3"/>
      <c r="N3211" s="41" t="s">
        <v>4492</v>
      </c>
      <c r="O3211" s="87">
        <v>69340</v>
      </c>
      <c r="P3211" s="87">
        <v>0</v>
      </c>
      <c r="Q3211" s="87">
        <v>69340</v>
      </c>
      <c r="R3211" s="87">
        <v>0</v>
      </c>
      <c r="S3211" s="87"/>
      <c r="T3211" s="87"/>
      <c r="U3211" s="85">
        <v>2014</v>
      </c>
      <c r="V3211" s="3" t="s">
        <v>4492</v>
      </c>
      <c r="W3211" s="3"/>
      <c r="X3211" s="3"/>
      <c r="Y3211" s="3"/>
      <c r="Z3211" s="6">
        <v>10244</v>
      </c>
      <c r="AA3211" s="160"/>
      <c r="AB3211" s="123" t="s">
        <v>4395</v>
      </c>
      <c r="AC3211" s="124"/>
      <c r="AD3211" s="41"/>
      <c r="AE3211" s="83"/>
      <c r="AF3211" s="83"/>
      <c r="AG3211" s="41"/>
      <c r="AH3211" s="41" t="s">
        <v>7654</v>
      </c>
      <c r="AI3211" s="80" t="s">
        <v>18552</v>
      </c>
      <c r="AJ3211" s="80" t="s">
        <v>20416</v>
      </c>
      <c r="AK3211" s="3"/>
      <c r="AL3211" s="85"/>
      <c r="AM3211" s="151" t="s">
        <v>19998</v>
      </c>
      <c r="AN3211" s="15"/>
      <c r="AO3211" s="166"/>
      <c r="AP3211" s="5">
        <f t="shared" si="51"/>
        <v>0</v>
      </c>
      <c r="AQ3211" s="16"/>
      <c r="AR3211" s="205">
        <v>1</v>
      </c>
      <c r="AS3211" s="16"/>
      <c r="AT3211" s="16"/>
      <c r="AU3211" s="16"/>
      <c r="AV3211" s="16"/>
      <c r="AW3211" s="16"/>
      <c r="AX3211" s="16"/>
    </row>
    <row r="3212" spans="1:50" customFormat="1" ht="15.75" hidden="1" customHeight="1" x14ac:dyDescent="0.2">
      <c r="A3212" s="7" t="s">
        <v>5453</v>
      </c>
      <c r="B3212" s="3" t="s">
        <v>5454</v>
      </c>
      <c r="C3212" s="85" t="s">
        <v>4395</v>
      </c>
      <c r="D3212" s="85" t="s">
        <v>13090</v>
      </c>
      <c r="E3212" s="202" t="s">
        <v>26712</v>
      </c>
      <c r="F3212" s="85" t="s">
        <v>40</v>
      </c>
      <c r="G3212" s="85" t="s">
        <v>15356</v>
      </c>
      <c r="H3212" s="85" t="s">
        <v>20690</v>
      </c>
      <c r="I3212" s="3" t="s">
        <v>13957</v>
      </c>
      <c r="J3212" s="85" t="s">
        <v>4400</v>
      </c>
      <c r="K3212" s="7" t="s">
        <v>4422</v>
      </c>
      <c r="L3212" s="3"/>
      <c r="M3212" s="3"/>
      <c r="N3212" s="41" t="s">
        <v>4492</v>
      </c>
      <c r="O3212" s="87">
        <v>69922</v>
      </c>
      <c r="P3212" s="87">
        <v>0</v>
      </c>
      <c r="Q3212" s="87">
        <v>69922</v>
      </c>
      <c r="R3212" s="87">
        <v>0</v>
      </c>
      <c r="S3212" s="87"/>
      <c r="T3212" s="87"/>
      <c r="U3212" s="85">
        <v>2014</v>
      </c>
      <c r="V3212" s="3" t="s">
        <v>4492</v>
      </c>
      <c r="W3212" s="3"/>
      <c r="X3212" s="3"/>
      <c r="Y3212" s="3"/>
      <c r="Z3212" s="6">
        <v>10244</v>
      </c>
      <c r="AA3212" s="160"/>
      <c r="AB3212" s="123" t="s">
        <v>4395</v>
      </c>
      <c r="AC3212" s="124"/>
      <c r="AD3212" s="41"/>
      <c r="AE3212" s="83"/>
      <c r="AF3212" s="83"/>
      <c r="AG3212" s="41"/>
      <c r="AH3212" s="41" t="s">
        <v>7654</v>
      </c>
      <c r="AI3212" s="80" t="s">
        <v>18553</v>
      </c>
      <c r="AJ3212" s="80" t="s">
        <v>20417</v>
      </c>
      <c r="AK3212" s="3"/>
      <c r="AL3212" s="85"/>
      <c r="AM3212" s="151" t="s">
        <v>19998</v>
      </c>
      <c r="AN3212" s="15"/>
      <c r="AO3212" s="166"/>
      <c r="AP3212" s="5">
        <f t="shared" si="51"/>
        <v>0</v>
      </c>
      <c r="AQ3212" s="16"/>
      <c r="AR3212" s="205">
        <v>1</v>
      </c>
      <c r="AS3212" s="16"/>
      <c r="AT3212" s="16"/>
      <c r="AU3212" s="16"/>
      <c r="AV3212" s="16"/>
      <c r="AW3212" s="16"/>
      <c r="AX3212" s="16"/>
    </row>
    <row r="3213" spans="1:50" customFormat="1" ht="15.75" hidden="1" customHeight="1" x14ac:dyDescent="0.2">
      <c r="A3213" s="7" t="s">
        <v>5455</v>
      </c>
      <c r="B3213" s="3" t="s">
        <v>5456</v>
      </c>
      <c r="C3213" s="85" t="s">
        <v>4395</v>
      </c>
      <c r="D3213" s="85" t="s">
        <v>13090</v>
      </c>
      <c r="E3213" s="202" t="s">
        <v>26712</v>
      </c>
      <c r="F3213" s="85" t="s">
        <v>40</v>
      </c>
      <c r="G3213" s="85" t="s">
        <v>15356</v>
      </c>
      <c r="H3213" s="85" t="s">
        <v>20690</v>
      </c>
      <c r="I3213" s="3" t="s">
        <v>5110</v>
      </c>
      <c r="J3213" s="85" t="s">
        <v>4400</v>
      </c>
      <c r="K3213" s="7" t="s">
        <v>4422</v>
      </c>
      <c r="L3213" s="3"/>
      <c r="M3213" s="3"/>
      <c r="N3213" s="41" t="s">
        <v>4492</v>
      </c>
      <c r="O3213" s="87">
        <v>71727</v>
      </c>
      <c r="P3213" s="87">
        <v>0</v>
      </c>
      <c r="Q3213" s="87">
        <v>71727</v>
      </c>
      <c r="R3213" s="87">
        <v>0</v>
      </c>
      <c r="S3213" s="87"/>
      <c r="T3213" s="87"/>
      <c r="U3213" s="85">
        <v>2014</v>
      </c>
      <c r="V3213" s="3" t="s">
        <v>4492</v>
      </c>
      <c r="W3213" s="3"/>
      <c r="X3213" s="3"/>
      <c r="Y3213" s="3"/>
      <c r="Z3213" s="6">
        <v>10572</v>
      </c>
      <c r="AA3213" s="160"/>
      <c r="AB3213" s="123" t="s">
        <v>4395</v>
      </c>
      <c r="AC3213" s="124"/>
      <c r="AD3213" s="41"/>
      <c r="AE3213" s="83"/>
      <c r="AF3213" s="83"/>
      <c r="AG3213" s="41"/>
      <c r="AH3213" s="41" t="s">
        <v>7654</v>
      </c>
      <c r="AI3213" s="80" t="s">
        <v>18554</v>
      </c>
      <c r="AJ3213" s="80" t="s">
        <v>20418</v>
      </c>
      <c r="AK3213" s="3"/>
      <c r="AL3213" s="85"/>
      <c r="AM3213" s="151" t="s">
        <v>19998</v>
      </c>
      <c r="AN3213" s="15"/>
      <c r="AO3213" s="166"/>
      <c r="AP3213" s="5">
        <f t="shared" si="51"/>
        <v>0</v>
      </c>
      <c r="AQ3213" s="16"/>
      <c r="AR3213" s="205">
        <v>1</v>
      </c>
      <c r="AS3213" s="16"/>
      <c r="AT3213" s="16"/>
      <c r="AU3213" s="16"/>
      <c r="AV3213" s="16"/>
      <c r="AW3213" s="16"/>
      <c r="AX3213" s="16"/>
    </row>
    <row r="3214" spans="1:50" customFormat="1" ht="15.75" hidden="1" customHeight="1" x14ac:dyDescent="0.2">
      <c r="A3214" s="7" t="s">
        <v>5457</v>
      </c>
      <c r="B3214" s="3" t="s">
        <v>5458</v>
      </c>
      <c r="C3214" s="85" t="s">
        <v>4395</v>
      </c>
      <c r="D3214" s="85" t="s">
        <v>13090</v>
      </c>
      <c r="E3214" s="202" t="s">
        <v>26712</v>
      </c>
      <c r="F3214" s="85" t="s">
        <v>40</v>
      </c>
      <c r="G3214" s="85" t="s">
        <v>15356</v>
      </c>
      <c r="H3214" s="85" t="s">
        <v>20690</v>
      </c>
      <c r="I3214" s="3" t="s">
        <v>5110</v>
      </c>
      <c r="J3214" s="85" t="s">
        <v>4400</v>
      </c>
      <c r="K3214" s="7" t="s">
        <v>4422</v>
      </c>
      <c r="L3214" s="3"/>
      <c r="M3214" s="3"/>
      <c r="N3214" s="41" t="s">
        <v>4492</v>
      </c>
      <c r="O3214" s="87">
        <v>71192</v>
      </c>
      <c r="P3214" s="87">
        <v>0</v>
      </c>
      <c r="Q3214" s="87">
        <v>71192</v>
      </c>
      <c r="R3214" s="87">
        <v>0</v>
      </c>
      <c r="S3214" s="87"/>
      <c r="T3214" s="87"/>
      <c r="U3214" s="85">
        <v>2014</v>
      </c>
      <c r="V3214" s="3" t="s">
        <v>4492</v>
      </c>
      <c r="W3214" s="3"/>
      <c r="X3214" s="3"/>
      <c r="Y3214" s="3"/>
      <c r="Z3214" s="6">
        <v>10572</v>
      </c>
      <c r="AA3214" s="160"/>
      <c r="AB3214" s="123" t="s">
        <v>4395</v>
      </c>
      <c r="AC3214" s="124"/>
      <c r="AD3214" s="41"/>
      <c r="AE3214" s="83"/>
      <c r="AF3214" s="83"/>
      <c r="AG3214" s="41"/>
      <c r="AH3214" s="41" t="s">
        <v>7654</v>
      </c>
      <c r="AI3214" s="80" t="s">
        <v>18555</v>
      </c>
      <c r="AJ3214" s="80" t="s">
        <v>20419</v>
      </c>
      <c r="AK3214" s="3"/>
      <c r="AL3214" s="85"/>
      <c r="AM3214" s="151" t="s">
        <v>19998</v>
      </c>
      <c r="AN3214" s="15"/>
      <c r="AO3214" s="166"/>
      <c r="AP3214" s="5">
        <f t="shared" si="51"/>
        <v>0</v>
      </c>
      <c r="AQ3214" s="16"/>
      <c r="AR3214" s="205">
        <v>1</v>
      </c>
      <c r="AS3214" s="16"/>
      <c r="AT3214" s="16"/>
      <c r="AU3214" s="16"/>
      <c r="AV3214" s="16"/>
      <c r="AW3214" s="16"/>
      <c r="AX3214" s="16"/>
    </row>
    <row r="3215" spans="1:50" customFormat="1" ht="15.75" hidden="1" customHeight="1" x14ac:dyDescent="0.2">
      <c r="A3215" s="7" t="s">
        <v>5459</v>
      </c>
      <c r="B3215" s="3" t="s">
        <v>5460</v>
      </c>
      <c r="C3215" s="85" t="s">
        <v>4395</v>
      </c>
      <c r="D3215" s="85" t="s">
        <v>13090</v>
      </c>
      <c r="E3215" s="202" t="s">
        <v>26712</v>
      </c>
      <c r="F3215" s="85" t="s">
        <v>40</v>
      </c>
      <c r="G3215" s="85" t="s">
        <v>15356</v>
      </c>
      <c r="H3215" s="85" t="s">
        <v>20690</v>
      </c>
      <c r="I3215" s="3" t="s">
        <v>5110</v>
      </c>
      <c r="J3215" s="85" t="s">
        <v>4400</v>
      </c>
      <c r="K3215" s="7" t="s">
        <v>4422</v>
      </c>
      <c r="L3215" s="3"/>
      <c r="M3215" s="3"/>
      <c r="N3215" s="41" t="s">
        <v>4492</v>
      </c>
      <c r="O3215" s="87">
        <v>69102</v>
      </c>
      <c r="P3215" s="87">
        <v>0</v>
      </c>
      <c r="Q3215" s="87">
        <v>69102</v>
      </c>
      <c r="R3215" s="87">
        <v>0</v>
      </c>
      <c r="S3215" s="87"/>
      <c r="T3215" s="87"/>
      <c r="U3215" s="85">
        <v>2014</v>
      </c>
      <c r="V3215" s="3" t="s">
        <v>4492</v>
      </c>
      <c r="W3215" s="3"/>
      <c r="X3215" s="3"/>
      <c r="Y3215" s="3"/>
      <c r="Z3215" s="6">
        <v>10572</v>
      </c>
      <c r="AA3215" s="160"/>
      <c r="AB3215" s="123" t="s">
        <v>4395</v>
      </c>
      <c r="AC3215" s="124"/>
      <c r="AD3215" s="41"/>
      <c r="AE3215" s="83"/>
      <c r="AF3215" s="83"/>
      <c r="AG3215" s="41"/>
      <c r="AH3215" s="41" t="s">
        <v>7654</v>
      </c>
      <c r="AI3215" s="80" t="s">
        <v>18556</v>
      </c>
      <c r="AJ3215" s="80" t="s">
        <v>20420</v>
      </c>
      <c r="AK3215" s="3"/>
      <c r="AL3215" s="85"/>
      <c r="AM3215" s="151" t="s">
        <v>19998</v>
      </c>
      <c r="AN3215" s="15"/>
      <c r="AO3215" s="166"/>
      <c r="AP3215" s="5">
        <f t="shared" si="51"/>
        <v>0</v>
      </c>
      <c r="AQ3215" s="16"/>
      <c r="AR3215" s="205">
        <v>1</v>
      </c>
      <c r="AS3215" s="16"/>
      <c r="AT3215" s="16"/>
      <c r="AU3215" s="16"/>
      <c r="AV3215" s="16"/>
      <c r="AW3215" s="16"/>
      <c r="AX3215" s="16"/>
    </row>
    <row r="3216" spans="1:50" customFormat="1" ht="15.75" hidden="1" customHeight="1" x14ac:dyDescent="0.2">
      <c r="A3216" s="7" t="s">
        <v>5461</v>
      </c>
      <c r="B3216" s="3" t="s">
        <v>5462</v>
      </c>
      <c r="C3216" s="85" t="s">
        <v>4395</v>
      </c>
      <c r="D3216" s="85" t="s">
        <v>13090</v>
      </c>
      <c r="E3216" s="202" t="s">
        <v>26712</v>
      </c>
      <c r="F3216" s="85" t="s">
        <v>40</v>
      </c>
      <c r="G3216" s="85" t="s">
        <v>15356</v>
      </c>
      <c r="H3216" s="85" t="s">
        <v>20690</v>
      </c>
      <c r="I3216" s="3" t="s">
        <v>5110</v>
      </c>
      <c r="J3216" s="85" t="s">
        <v>4400</v>
      </c>
      <c r="K3216" s="7" t="s">
        <v>4422</v>
      </c>
      <c r="L3216" s="3"/>
      <c r="M3216" s="3"/>
      <c r="N3216" s="41" t="s">
        <v>4492</v>
      </c>
      <c r="O3216" s="87">
        <v>69025</v>
      </c>
      <c r="P3216" s="87">
        <v>0</v>
      </c>
      <c r="Q3216" s="87">
        <v>69025</v>
      </c>
      <c r="R3216" s="87">
        <v>0</v>
      </c>
      <c r="S3216" s="87"/>
      <c r="T3216" s="87"/>
      <c r="U3216" s="85">
        <v>2014</v>
      </c>
      <c r="V3216" s="3" t="s">
        <v>4492</v>
      </c>
      <c r="W3216" s="3"/>
      <c r="X3216" s="3"/>
      <c r="Y3216" s="3"/>
      <c r="Z3216" s="6">
        <v>10296</v>
      </c>
      <c r="AA3216" s="160"/>
      <c r="AB3216" s="123" t="s">
        <v>4395</v>
      </c>
      <c r="AC3216" s="124"/>
      <c r="AD3216" s="41"/>
      <c r="AE3216" s="83"/>
      <c r="AF3216" s="83"/>
      <c r="AG3216" s="41"/>
      <c r="AH3216" s="41" t="s">
        <v>7654</v>
      </c>
      <c r="AI3216" s="80" t="s">
        <v>18557</v>
      </c>
      <c r="AJ3216" s="80" t="s">
        <v>20421</v>
      </c>
      <c r="AK3216" s="3"/>
      <c r="AL3216" s="85"/>
      <c r="AM3216" s="151" t="s">
        <v>19998</v>
      </c>
      <c r="AN3216" s="15"/>
      <c r="AO3216" s="166"/>
      <c r="AP3216" s="5">
        <f t="shared" si="51"/>
        <v>0</v>
      </c>
      <c r="AQ3216" s="16"/>
      <c r="AR3216" s="205">
        <v>1</v>
      </c>
      <c r="AS3216" s="16"/>
      <c r="AT3216" s="16"/>
      <c r="AU3216" s="16"/>
      <c r="AV3216" s="16"/>
      <c r="AW3216" s="16"/>
      <c r="AX3216" s="16"/>
    </row>
    <row r="3217" spans="1:50" customFormat="1" ht="15.75" hidden="1" customHeight="1" x14ac:dyDescent="0.2">
      <c r="A3217" s="7" t="s">
        <v>5463</v>
      </c>
      <c r="B3217" s="3" t="s">
        <v>5464</v>
      </c>
      <c r="C3217" s="85" t="s">
        <v>4395</v>
      </c>
      <c r="D3217" s="85" t="s">
        <v>13090</v>
      </c>
      <c r="E3217" s="202" t="s">
        <v>26712</v>
      </c>
      <c r="F3217" s="85" t="s">
        <v>40</v>
      </c>
      <c r="G3217" s="85" t="s">
        <v>15356</v>
      </c>
      <c r="H3217" s="85" t="s">
        <v>20690</v>
      </c>
      <c r="I3217" s="3" t="s">
        <v>5110</v>
      </c>
      <c r="J3217" s="85" t="s">
        <v>4400</v>
      </c>
      <c r="K3217" s="7" t="s">
        <v>4422</v>
      </c>
      <c r="L3217" s="3"/>
      <c r="M3217" s="3"/>
      <c r="N3217" s="41" t="s">
        <v>4492</v>
      </c>
      <c r="O3217" s="87">
        <v>69496</v>
      </c>
      <c r="P3217" s="87">
        <v>0</v>
      </c>
      <c r="Q3217" s="87">
        <v>69496</v>
      </c>
      <c r="R3217" s="87">
        <v>0</v>
      </c>
      <c r="S3217" s="87"/>
      <c r="T3217" s="87"/>
      <c r="U3217" s="85">
        <v>2014</v>
      </c>
      <c r="V3217" s="3" t="s">
        <v>4492</v>
      </c>
      <c r="W3217" s="3"/>
      <c r="X3217" s="3"/>
      <c r="Y3217" s="3"/>
      <c r="Z3217" s="6">
        <v>10244</v>
      </c>
      <c r="AA3217" s="160"/>
      <c r="AB3217" s="123" t="s">
        <v>4395</v>
      </c>
      <c r="AC3217" s="124"/>
      <c r="AD3217" s="41"/>
      <c r="AE3217" s="83"/>
      <c r="AF3217" s="83"/>
      <c r="AG3217" s="41"/>
      <c r="AH3217" s="41" t="s">
        <v>7654</v>
      </c>
      <c r="AI3217" s="80" t="s">
        <v>18558</v>
      </c>
      <c r="AJ3217" s="80" t="s">
        <v>20422</v>
      </c>
      <c r="AK3217" s="3"/>
      <c r="AL3217" s="85"/>
      <c r="AM3217" s="151" t="s">
        <v>19998</v>
      </c>
      <c r="AN3217" s="15"/>
      <c r="AO3217" s="166"/>
      <c r="AP3217" s="5">
        <f t="shared" si="51"/>
        <v>0</v>
      </c>
      <c r="AQ3217" s="16"/>
      <c r="AR3217" s="205">
        <v>1</v>
      </c>
      <c r="AS3217" s="16"/>
      <c r="AT3217" s="16"/>
      <c r="AU3217" s="16"/>
      <c r="AV3217" s="16"/>
      <c r="AW3217" s="16"/>
      <c r="AX3217" s="16"/>
    </row>
    <row r="3218" spans="1:50" customFormat="1" ht="15.75" hidden="1" customHeight="1" x14ac:dyDescent="0.2">
      <c r="A3218" s="7" t="s">
        <v>5465</v>
      </c>
      <c r="B3218" s="3" t="s">
        <v>5466</v>
      </c>
      <c r="C3218" s="85" t="s">
        <v>4395</v>
      </c>
      <c r="D3218" s="85" t="s">
        <v>13090</v>
      </c>
      <c r="E3218" s="202" t="s">
        <v>26712</v>
      </c>
      <c r="F3218" s="85" t="s">
        <v>40</v>
      </c>
      <c r="G3218" s="85" t="s">
        <v>15356</v>
      </c>
      <c r="H3218" s="85" t="s">
        <v>20690</v>
      </c>
      <c r="I3218" s="3" t="s">
        <v>5110</v>
      </c>
      <c r="J3218" s="85" t="s">
        <v>4400</v>
      </c>
      <c r="K3218" s="7" t="s">
        <v>4422</v>
      </c>
      <c r="L3218" s="3"/>
      <c r="M3218" s="3"/>
      <c r="N3218" s="41" t="s">
        <v>4492</v>
      </c>
      <c r="O3218" s="87">
        <v>69479</v>
      </c>
      <c r="P3218" s="87">
        <v>0</v>
      </c>
      <c r="Q3218" s="87">
        <v>69479</v>
      </c>
      <c r="R3218" s="87">
        <v>0</v>
      </c>
      <c r="S3218" s="87"/>
      <c r="T3218" s="87"/>
      <c r="U3218" s="85">
        <v>2014</v>
      </c>
      <c r="V3218" s="3" t="s">
        <v>4492</v>
      </c>
      <c r="W3218" s="3"/>
      <c r="X3218" s="3"/>
      <c r="Y3218" s="3"/>
      <c r="Z3218" s="6">
        <v>10244</v>
      </c>
      <c r="AA3218" s="160"/>
      <c r="AB3218" s="123" t="s">
        <v>4395</v>
      </c>
      <c r="AC3218" s="124"/>
      <c r="AD3218" s="41"/>
      <c r="AE3218" s="83"/>
      <c r="AF3218" s="83"/>
      <c r="AG3218" s="41"/>
      <c r="AH3218" s="41" t="s">
        <v>7654</v>
      </c>
      <c r="AI3218" s="80" t="s">
        <v>18559</v>
      </c>
      <c r="AJ3218" s="80" t="s">
        <v>20423</v>
      </c>
      <c r="AK3218" s="3"/>
      <c r="AL3218" s="85"/>
      <c r="AM3218" s="151" t="s">
        <v>19998</v>
      </c>
      <c r="AN3218" s="15"/>
      <c r="AO3218" s="166"/>
      <c r="AP3218" s="5">
        <f t="shared" si="51"/>
        <v>0</v>
      </c>
      <c r="AQ3218" s="16"/>
      <c r="AR3218" s="205">
        <v>1</v>
      </c>
      <c r="AS3218" s="16"/>
      <c r="AT3218" s="16"/>
      <c r="AU3218" s="16"/>
      <c r="AV3218" s="16"/>
      <c r="AW3218" s="16"/>
      <c r="AX3218" s="16"/>
    </row>
    <row r="3219" spans="1:50" customFormat="1" ht="15.75" hidden="1" customHeight="1" x14ac:dyDescent="0.2">
      <c r="A3219" s="7" t="s">
        <v>5467</v>
      </c>
      <c r="B3219" s="3" t="s">
        <v>5468</v>
      </c>
      <c r="C3219" s="85" t="s">
        <v>4395</v>
      </c>
      <c r="D3219" s="85" t="s">
        <v>13090</v>
      </c>
      <c r="E3219" s="202" t="s">
        <v>26712</v>
      </c>
      <c r="F3219" s="85" t="s">
        <v>40</v>
      </c>
      <c r="G3219" s="85" t="s">
        <v>15356</v>
      </c>
      <c r="H3219" s="85" t="s">
        <v>20690</v>
      </c>
      <c r="I3219" s="3" t="s">
        <v>5110</v>
      </c>
      <c r="J3219" s="85" t="s">
        <v>4400</v>
      </c>
      <c r="K3219" s="7" t="s">
        <v>4422</v>
      </c>
      <c r="L3219" s="3"/>
      <c r="M3219" s="3"/>
      <c r="N3219" s="41" t="s">
        <v>4492</v>
      </c>
      <c r="O3219" s="87">
        <v>69462</v>
      </c>
      <c r="P3219" s="87">
        <v>0</v>
      </c>
      <c r="Q3219" s="87">
        <v>69462</v>
      </c>
      <c r="R3219" s="87">
        <v>0</v>
      </c>
      <c r="S3219" s="87"/>
      <c r="T3219" s="87"/>
      <c r="U3219" s="85">
        <v>2014</v>
      </c>
      <c r="V3219" s="3" t="s">
        <v>4492</v>
      </c>
      <c r="W3219" s="3"/>
      <c r="X3219" s="3"/>
      <c r="Y3219" s="3"/>
      <c r="Z3219" s="6">
        <v>10256</v>
      </c>
      <c r="AA3219" s="160"/>
      <c r="AB3219" s="123" t="s">
        <v>4395</v>
      </c>
      <c r="AC3219" s="124"/>
      <c r="AD3219" s="41"/>
      <c r="AE3219" s="83"/>
      <c r="AF3219" s="83"/>
      <c r="AG3219" s="41"/>
      <c r="AH3219" s="41" t="s">
        <v>7654</v>
      </c>
      <c r="AI3219" s="80" t="s">
        <v>18560</v>
      </c>
      <c r="AJ3219" s="80" t="s">
        <v>20424</v>
      </c>
      <c r="AK3219" s="3"/>
      <c r="AL3219" s="85"/>
      <c r="AM3219" s="151" t="s">
        <v>19998</v>
      </c>
      <c r="AN3219" s="15"/>
      <c r="AO3219" s="166"/>
      <c r="AP3219" s="5">
        <f t="shared" si="51"/>
        <v>0</v>
      </c>
      <c r="AQ3219" s="16"/>
      <c r="AR3219" s="205">
        <v>1</v>
      </c>
      <c r="AS3219" s="16"/>
      <c r="AT3219" s="16"/>
      <c r="AU3219" s="16"/>
      <c r="AV3219" s="16"/>
      <c r="AW3219" s="16"/>
      <c r="AX3219" s="16"/>
    </row>
    <row r="3220" spans="1:50" customFormat="1" ht="15.75" hidden="1" customHeight="1" x14ac:dyDescent="0.2">
      <c r="A3220" s="7" t="s">
        <v>5469</v>
      </c>
      <c r="B3220" s="3" t="s">
        <v>5470</v>
      </c>
      <c r="C3220" s="85" t="s">
        <v>4395</v>
      </c>
      <c r="D3220" s="85" t="s">
        <v>13090</v>
      </c>
      <c r="E3220" s="202" t="s">
        <v>26712</v>
      </c>
      <c r="F3220" s="85" t="s">
        <v>40</v>
      </c>
      <c r="G3220" s="85" t="s">
        <v>15356</v>
      </c>
      <c r="H3220" s="85" t="s">
        <v>20690</v>
      </c>
      <c r="I3220" s="3" t="s">
        <v>5110</v>
      </c>
      <c r="J3220" s="85" t="s">
        <v>4400</v>
      </c>
      <c r="K3220" s="7" t="s">
        <v>4422</v>
      </c>
      <c r="L3220" s="3"/>
      <c r="M3220" s="3"/>
      <c r="N3220" s="41" t="s">
        <v>4492</v>
      </c>
      <c r="O3220" s="87">
        <v>70556</v>
      </c>
      <c r="P3220" s="87">
        <v>0</v>
      </c>
      <c r="Q3220" s="87">
        <v>70556</v>
      </c>
      <c r="R3220" s="87">
        <v>0</v>
      </c>
      <c r="S3220" s="87"/>
      <c r="T3220" s="87"/>
      <c r="U3220" s="85">
        <v>2014</v>
      </c>
      <c r="V3220" s="3" t="s">
        <v>4492</v>
      </c>
      <c r="W3220" s="3"/>
      <c r="X3220" s="3"/>
      <c r="Y3220" s="3"/>
      <c r="Z3220" s="6">
        <v>10395</v>
      </c>
      <c r="AA3220" s="160"/>
      <c r="AB3220" s="123" t="s">
        <v>4395</v>
      </c>
      <c r="AC3220" s="124"/>
      <c r="AD3220" s="41"/>
      <c r="AE3220" s="83"/>
      <c r="AF3220" s="83"/>
      <c r="AG3220" s="41"/>
      <c r="AH3220" s="41" t="s">
        <v>7654</v>
      </c>
      <c r="AI3220" s="80" t="s">
        <v>18561</v>
      </c>
      <c r="AJ3220" s="80" t="s">
        <v>20425</v>
      </c>
      <c r="AK3220" s="3"/>
      <c r="AL3220" s="85"/>
      <c r="AM3220" s="151" t="s">
        <v>19998</v>
      </c>
      <c r="AN3220" s="15"/>
      <c r="AO3220" s="166"/>
      <c r="AP3220" s="5">
        <f t="shared" si="51"/>
        <v>0</v>
      </c>
      <c r="AQ3220" s="16"/>
      <c r="AR3220" s="205">
        <v>1</v>
      </c>
      <c r="AS3220" s="16"/>
      <c r="AT3220" s="16"/>
      <c r="AU3220" s="16"/>
      <c r="AV3220" s="16"/>
      <c r="AW3220" s="16"/>
      <c r="AX3220" s="16"/>
    </row>
    <row r="3221" spans="1:50" customFormat="1" ht="15.75" hidden="1" customHeight="1" x14ac:dyDescent="0.2">
      <c r="A3221" s="7" t="s">
        <v>5471</v>
      </c>
      <c r="B3221" s="3" t="s">
        <v>5472</v>
      </c>
      <c r="C3221" s="85" t="s">
        <v>4395</v>
      </c>
      <c r="D3221" s="85" t="s">
        <v>13090</v>
      </c>
      <c r="E3221" s="202" t="s">
        <v>26712</v>
      </c>
      <c r="F3221" s="85" t="s">
        <v>40</v>
      </c>
      <c r="G3221" s="85" t="s">
        <v>15356</v>
      </c>
      <c r="H3221" s="85" t="s">
        <v>20690</v>
      </c>
      <c r="I3221" s="3" t="s">
        <v>5110</v>
      </c>
      <c r="J3221" s="85" t="s">
        <v>4400</v>
      </c>
      <c r="K3221" s="7" t="s">
        <v>4422</v>
      </c>
      <c r="L3221" s="3"/>
      <c r="M3221" s="3"/>
      <c r="N3221" s="41" t="s">
        <v>4492</v>
      </c>
      <c r="O3221" s="87">
        <v>51619</v>
      </c>
      <c r="P3221" s="87">
        <v>0</v>
      </c>
      <c r="Q3221" s="87">
        <v>51619</v>
      </c>
      <c r="R3221" s="87">
        <v>0</v>
      </c>
      <c r="S3221" s="87"/>
      <c r="T3221" s="87"/>
      <c r="U3221" s="85">
        <v>2014</v>
      </c>
      <c r="V3221" s="3" t="s">
        <v>4492</v>
      </c>
      <c r="W3221" s="3"/>
      <c r="X3221" s="3"/>
      <c r="Y3221" s="3"/>
      <c r="Z3221" s="6">
        <v>7565</v>
      </c>
      <c r="AA3221" s="160"/>
      <c r="AB3221" s="123" t="s">
        <v>4395</v>
      </c>
      <c r="AC3221" s="124"/>
      <c r="AD3221" s="41"/>
      <c r="AE3221" s="83"/>
      <c r="AF3221" s="83"/>
      <c r="AG3221" s="41"/>
      <c r="AH3221" s="41" t="s">
        <v>7654</v>
      </c>
      <c r="AI3221" s="80" t="s">
        <v>18562</v>
      </c>
      <c r="AJ3221" s="80" t="s">
        <v>20426</v>
      </c>
      <c r="AK3221" s="3"/>
      <c r="AL3221" s="85"/>
      <c r="AM3221" s="151" t="s">
        <v>19998</v>
      </c>
      <c r="AN3221" s="15"/>
      <c r="AO3221" s="166"/>
      <c r="AP3221" s="5">
        <f t="shared" si="51"/>
        <v>0</v>
      </c>
      <c r="AQ3221" s="16"/>
      <c r="AR3221" s="205">
        <v>1</v>
      </c>
      <c r="AS3221" s="16"/>
      <c r="AT3221" s="16"/>
      <c r="AU3221" s="16"/>
      <c r="AV3221" s="16"/>
      <c r="AW3221" s="16"/>
      <c r="AX3221" s="16"/>
    </row>
    <row r="3222" spans="1:50" customFormat="1" ht="15.75" hidden="1" customHeight="1" x14ac:dyDescent="0.2">
      <c r="A3222" s="7" t="s">
        <v>5473</v>
      </c>
      <c r="B3222" s="3" t="s">
        <v>5474</v>
      </c>
      <c r="C3222" s="85" t="s">
        <v>4395</v>
      </c>
      <c r="D3222" s="85" t="s">
        <v>13090</v>
      </c>
      <c r="E3222" s="202" t="s">
        <v>26712</v>
      </c>
      <c r="F3222" s="85" t="s">
        <v>55</v>
      </c>
      <c r="G3222" s="85" t="s">
        <v>63</v>
      </c>
      <c r="H3222" s="85" t="s">
        <v>20690</v>
      </c>
      <c r="I3222" s="3" t="s">
        <v>4399</v>
      </c>
      <c r="J3222" s="85" t="s">
        <v>4400</v>
      </c>
      <c r="K3222" s="7" t="s">
        <v>4422</v>
      </c>
      <c r="L3222" s="3"/>
      <c r="M3222" s="3"/>
      <c r="N3222" s="41" t="s">
        <v>13742</v>
      </c>
      <c r="O3222" s="87">
        <v>368724</v>
      </c>
      <c r="P3222" s="87">
        <v>2645</v>
      </c>
      <c r="Q3222" s="87">
        <v>366079</v>
      </c>
      <c r="R3222" s="87">
        <v>0</v>
      </c>
      <c r="S3222" s="87"/>
      <c r="T3222" s="87"/>
      <c r="U3222" s="85">
        <v>2015</v>
      </c>
      <c r="V3222" s="3" t="s">
        <v>5205</v>
      </c>
      <c r="W3222" s="3"/>
      <c r="X3222" s="3"/>
      <c r="Y3222" s="3"/>
      <c r="Z3222" s="6">
        <v>65209</v>
      </c>
      <c r="AA3222" s="160"/>
      <c r="AB3222" s="123" t="s">
        <v>4395</v>
      </c>
      <c r="AC3222" s="124"/>
      <c r="AD3222" s="41"/>
      <c r="AE3222" s="83"/>
      <c r="AF3222" s="83"/>
      <c r="AG3222" s="41"/>
      <c r="AH3222" s="41" t="s">
        <v>63</v>
      </c>
      <c r="AI3222" s="80" t="s">
        <v>18563</v>
      </c>
      <c r="AJ3222" s="80" t="s">
        <v>20427</v>
      </c>
      <c r="AK3222" s="3"/>
      <c r="AL3222" s="85"/>
      <c r="AM3222" s="151" t="s">
        <v>19998</v>
      </c>
      <c r="AN3222" s="15"/>
      <c r="AO3222" s="166"/>
      <c r="AP3222" s="5">
        <f t="shared" si="51"/>
        <v>0</v>
      </c>
      <c r="AQ3222" s="16"/>
      <c r="AR3222" s="205">
        <v>1</v>
      </c>
      <c r="AS3222" s="16"/>
      <c r="AT3222" s="16"/>
      <c r="AU3222" s="16"/>
      <c r="AV3222" s="16"/>
      <c r="AW3222" s="16"/>
      <c r="AX3222" s="16"/>
    </row>
    <row r="3223" spans="1:50" customFormat="1" ht="15.75" hidden="1" customHeight="1" x14ac:dyDescent="0.2">
      <c r="A3223" s="7" t="s">
        <v>5475</v>
      </c>
      <c r="B3223" s="3" t="s">
        <v>5476</v>
      </c>
      <c r="C3223" s="85" t="s">
        <v>4395</v>
      </c>
      <c r="D3223" s="85" t="s">
        <v>13090</v>
      </c>
      <c r="E3223" s="202" t="s">
        <v>26712</v>
      </c>
      <c r="F3223" s="85" t="s">
        <v>55</v>
      </c>
      <c r="G3223" s="85" t="s">
        <v>63</v>
      </c>
      <c r="H3223" s="85" t="s">
        <v>20690</v>
      </c>
      <c r="I3223" s="3" t="s">
        <v>4399</v>
      </c>
      <c r="J3223" s="85" t="s">
        <v>4400</v>
      </c>
      <c r="K3223" s="7" t="s">
        <v>4422</v>
      </c>
      <c r="L3223" s="3"/>
      <c r="M3223" s="3"/>
      <c r="N3223" s="41" t="s">
        <v>5205</v>
      </c>
      <c r="O3223" s="87">
        <v>267639</v>
      </c>
      <c r="P3223" s="87">
        <v>118258</v>
      </c>
      <c r="Q3223" s="87">
        <v>149381</v>
      </c>
      <c r="R3223" s="87">
        <v>0</v>
      </c>
      <c r="S3223" s="87"/>
      <c r="T3223" s="87"/>
      <c r="U3223" s="85">
        <v>2014</v>
      </c>
      <c r="V3223" s="3" t="s">
        <v>5205</v>
      </c>
      <c r="W3223" s="3"/>
      <c r="X3223" s="3"/>
      <c r="Y3223" s="3"/>
      <c r="Z3223" s="6">
        <v>99179</v>
      </c>
      <c r="AA3223" s="160"/>
      <c r="AB3223" s="123" t="s">
        <v>4395</v>
      </c>
      <c r="AC3223" s="124"/>
      <c r="AD3223" s="41"/>
      <c r="AE3223" s="83"/>
      <c r="AF3223" s="83"/>
      <c r="AG3223" s="41"/>
      <c r="AH3223" s="41" t="s">
        <v>63</v>
      </c>
      <c r="AI3223" s="80" t="s">
        <v>18564</v>
      </c>
      <c r="AJ3223" s="80" t="s">
        <v>20428</v>
      </c>
      <c r="AK3223" s="3"/>
      <c r="AL3223" s="85"/>
      <c r="AM3223" s="151" t="s">
        <v>19998</v>
      </c>
      <c r="AN3223" s="15"/>
      <c r="AO3223" s="166"/>
      <c r="AP3223" s="5">
        <f t="shared" si="51"/>
        <v>0</v>
      </c>
      <c r="AQ3223" s="16"/>
      <c r="AR3223" s="205">
        <v>1</v>
      </c>
      <c r="AS3223" s="16"/>
      <c r="AT3223" s="16"/>
      <c r="AU3223" s="16"/>
      <c r="AV3223" s="16"/>
      <c r="AW3223" s="16"/>
      <c r="AX3223" s="16"/>
    </row>
    <row r="3224" spans="1:50" customFormat="1" ht="15.75" hidden="1" customHeight="1" x14ac:dyDescent="0.2">
      <c r="A3224" s="7" t="s">
        <v>5477</v>
      </c>
      <c r="B3224" s="3" t="s">
        <v>5478</v>
      </c>
      <c r="C3224" s="85" t="s">
        <v>4395</v>
      </c>
      <c r="D3224" s="85" t="s">
        <v>13090</v>
      </c>
      <c r="E3224" s="202" t="s">
        <v>26418</v>
      </c>
      <c r="F3224" s="85" t="s">
        <v>55</v>
      </c>
      <c r="G3224" s="85" t="s">
        <v>57</v>
      </c>
      <c r="H3224" s="85" t="s">
        <v>20690</v>
      </c>
      <c r="I3224" s="3" t="s">
        <v>4405</v>
      </c>
      <c r="J3224" s="85" t="s">
        <v>4400</v>
      </c>
      <c r="K3224" s="7" t="s">
        <v>4422</v>
      </c>
      <c r="L3224" s="3"/>
      <c r="M3224" s="3"/>
      <c r="N3224" s="41" t="s">
        <v>13949</v>
      </c>
      <c r="O3224" s="87">
        <v>0</v>
      </c>
      <c r="P3224" s="87">
        <v>0</v>
      </c>
      <c r="Q3224" s="87">
        <v>0</v>
      </c>
      <c r="R3224" s="87">
        <v>0</v>
      </c>
      <c r="S3224" s="87"/>
      <c r="T3224" s="87"/>
      <c r="U3224" s="85" t="s">
        <v>112</v>
      </c>
      <c r="V3224" s="3" t="s">
        <v>112</v>
      </c>
      <c r="W3224" s="3"/>
      <c r="X3224" s="3"/>
      <c r="Y3224" s="3"/>
      <c r="Z3224" s="6">
        <v>44275</v>
      </c>
      <c r="AA3224" s="160"/>
      <c r="AB3224" s="123" t="s">
        <v>4395</v>
      </c>
      <c r="AC3224" s="124"/>
      <c r="AD3224" s="41"/>
      <c r="AE3224" s="83"/>
      <c r="AF3224" s="83"/>
      <c r="AG3224" s="41"/>
      <c r="AH3224" s="41" t="s">
        <v>13741</v>
      </c>
      <c r="AI3224" s="80" t="s">
        <v>18565</v>
      </c>
      <c r="AJ3224" s="80" t="s">
        <v>20429</v>
      </c>
      <c r="AK3224" s="3"/>
      <c r="AL3224" s="85"/>
      <c r="AM3224" s="151" t="s">
        <v>19998</v>
      </c>
      <c r="AN3224" s="15"/>
      <c r="AO3224" s="166"/>
      <c r="AP3224" s="5">
        <f t="shared" si="51"/>
        <v>0</v>
      </c>
      <c r="AQ3224" s="16"/>
      <c r="AR3224" s="205">
        <v>1</v>
      </c>
      <c r="AS3224" s="16"/>
      <c r="AT3224" s="16"/>
      <c r="AU3224" s="16"/>
      <c r="AV3224" s="16"/>
      <c r="AW3224" s="16"/>
      <c r="AX3224" s="16"/>
    </row>
    <row r="3225" spans="1:50" customFormat="1" ht="15.75" hidden="1" customHeight="1" x14ac:dyDescent="0.2">
      <c r="A3225" s="7" t="s">
        <v>5479</v>
      </c>
      <c r="B3225" s="3" t="s">
        <v>5480</v>
      </c>
      <c r="C3225" s="85" t="s">
        <v>4395</v>
      </c>
      <c r="D3225" s="85" t="s">
        <v>13090</v>
      </c>
      <c r="E3225" s="202" t="s">
        <v>26418</v>
      </c>
      <c r="F3225" s="85" t="s">
        <v>40</v>
      </c>
      <c r="G3225" s="85" t="s">
        <v>43</v>
      </c>
      <c r="H3225" s="85" t="s">
        <v>20690</v>
      </c>
      <c r="I3225" s="3" t="s">
        <v>4396</v>
      </c>
      <c r="J3225" s="85" t="s">
        <v>115</v>
      </c>
      <c r="K3225" s="7" t="s">
        <v>4561</v>
      </c>
      <c r="L3225" s="3"/>
      <c r="M3225" s="3"/>
      <c r="N3225" s="41" t="s">
        <v>4552</v>
      </c>
      <c r="O3225" s="87">
        <v>0</v>
      </c>
      <c r="P3225" s="87">
        <v>0</v>
      </c>
      <c r="Q3225" s="87">
        <v>0</v>
      </c>
      <c r="R3225" s="87">
        <v>0</v>
      </c>
      <c r="S3225" s="87"/>
      <c r="T3225" s="87"/>
      <c r="U3225" s="85" t="s">
        <v>112</v>
      </c>
      <c r="V3225" s="3" t="s">
        <v>112</v>
      </c>
      <c r="W3225" s="3"/>
      <c r="X3225" s="3"/>
      <c r="Y3225" s="3"/>
      <c r="Z3225" s="6">
        <v>33799</v>
      </c>
      <c r="AA3225" s="160"/>
      <c r="AB3225" s="123" t="s">
        <v>4395</v>
      </c>
      <c r="AC3225" s="124"/>
      <c r="AD3225" s="41"/>
      <c r="AE3225" s="83"/>
      <c r="AF3225" s="83"/>
      <c r="AG3225" s="41"/>
      <c r="AH3225" s="41" t="s">
        <v>7061</v>
      </c>
      <c r="AI3225" s="80" t="s">
        <v>18566</v>
      </c>
      <c r="AJ3225" s="80" t="s">
        <v>20430</v>
      </c>
      <c r="AK3225" s="3"/>
      <c r="AL3225" s="85"/>
      <c r="AM3225" s="151" t="s">
        <v>19998</v>
      </c>
      <c r="AN3225" s="15"/>
      <c r="AO3225" s="166"/>
      <c r="AP3225" s="5">
        <f t="shared" si="51"/>
        <v>0</v>
      </c>
      <c r="AQ3225" s="16"/>
      <c r="AR3225" s="205">
        <v>1</v>
      </c>
      <c r="AS3225" s="16"/>
      <c r="AT3225" s="16"/>
      <c r="AU3225" s="16"/>
      <c r="AV3225" s="16"/>
      <c r="AW3225" s="16"/>
      <c r="AX3225" s="16"/>
    </row>
    <row r="3226" spans="1:50" customFormat="1" ht="15.75" hidden="1" customHeight="1" x14ac:dyDescent="0.2">
      <c r="A3226" s="7" t="s">
        <v>5481</v>
      </c>
      <c r="B3226" s="3" t="s">
        <v>5482</v>
      </c>
      <c r="C3226" s="85" t="s">
        <v>4395</v>
      </c>
      <c r="D3226" s="85" t="s">
        <v>13090</v>
      </c>
      <c r="E3226" s="202" t="s">
        <v>26712</v>
      </c>
      <c r="F3226" s="85" t="s">
        <v>55</v>
      </c>
      <c r="G3226" s="85" t="s">
        <v>63</v>
      </c>
      <c r="H3226" s="85" t="s">
        <v>20690</v>
      </c>
      <c r="I3226" s="3" t="s">
        <v>4399</v>
      </c>
      <c r="J3226" s="85" t="s">
        <v>4406</v>
      </c>
      <c r="K3226" s="7" t="s">
        <v>4407</v>
      </c>
      <c r="L3226" s="3"/>
      <c r="M3226" s="3"/>
      <c r="N3226" s="41" t="s">
        <v>26762</v>
      </c>
      <c r="O3226" s="87">
        <v>61323</v>
      </c>
      <c r="P3226" s="87">
        <v>10000</v>
      </c>
      <c r="Q3226" s="87">
        <v>51323</v>
      </c>
      <c r="R3226" s="87">
        <v>0</v>
      </c>
      <c r="S3226" s="87"/>
      <c r="T3226" s="87"/>
      <c r="U3226" s="85">
        <v>2020</v>
      </c>
      <c r="V3226" s="3" t="s">
        <v>112</v>
      </c>
      <c r="W3226" s="3"/>
      <c r="X3226" s="3"/>
      <c r="Y3226" s="3"/>
      <c r="Z3226" s="6">
        <v>47539</v>
      </c>
      <c r="AA3226" s="160"/>
      <c r="AB3226" s="123" t="s">
        <v>4395</v>
      </c>
      <c r="AC3226" s="124"/>
      <c r="AD3226" s="41"/>
      <c r="AE3226" s="83"/>
      <c r="AF3226" s="83"/>
      <c r="AG3226" s="41"/>
      <c r="AH3226" s="41" t="s">
        <v>63</v>
      </c>
      <c r="AI3226" s="80" t="s">
        <v>18567</v>
      </c>
      <c r="AJ3226" s="80" t="s">
        <v>20431</v>
      </c>
      <c r="AK3226" s="3"/>
      <c r="AL3226" s="85"/>
      <c r="AM3226" s="151" t="s">
        <v>19998</v>
      </c>
      <c r="AN3226" s="15"/>
      <c r="AO3226" s="166"/>
      <c r="AP3226" s="5">
        <f t="shared" si="51"/>
        <v>0</v>
      </c>
      <c r="AQ3226" s="16"/>
      <c r="AR3226" s="205">
        <v>1</v>
      </c>
      <c r="AS3226" s="16"/>
      <c r="AT3226" s="16"/>
      <c r="AU3226" s="16"/>
      <c r="AV3226" s="16"/>
      <c r="AW3226" s="16"/>
      <c r="AX3226" s="16"/>
    </row>
    <row r="3227" spans="1:50" customFormat="1" ht="15.75" hidden="1" customHeight="1" x14ac:dyDescent="0.2">
      <c r="A3227" s="7" t="s">
        <v>5483</v>
      </c>
      <c r="B3227" s="3" t="s">
        <v>5484</v>
      </c>
      <c r="C3227" s="85" t="s">
        <v>4395</v>
      </c>
      <c r="D3227" s="85" t="s">
        <v>13090</v>
      </c>
      <c r="E3227" s="202" t="s">
        <v>1800</v>
      </c>
      <c r="F3227" s="85" t="s">
        <v>40</v>
      </c>
      <c r="G3227" s="85" t="s">
        <v>15356</v>
      </c>
      <c r="H3227" s="85" t="s">
        <v>20690</v>
      </c>
      <c r="I3227" s="3" t="s">
        <v>4558</v>
      </c>
      <c r="J3227" s="85" t="s">
        <v>4400</v>
      </c>
      <c r="K3227" s="7" t="s">
        <v>4422</v>
      </c>
      <c r="L3227" s="3"/>
      <c r="M3227" s="3"/>
      <c r="N3227" s="41" t="s">
        <v>5487</v>
      </c>
      <c r="O3227" s="87">
        <v>0</v>
      </c>
      <c r="P3227" s="87">
        <v>0</v>
      </c>
      <c r="Q3227" s="87">
        <v>0</v>
      </c>
      <c r="R3227" s="87">
        <v>0</v>
      </c>
      <c r="S3227" s="87"/>
      <c r="T3227" s="87"/>
      <c r="U3227" s="85" t="s">
        <v>112</v>
      </c>
      <c r="V3227" s="3" t="s">
        <v>112</v>
      </c>
      <c r="W3227" s="3"/>
      <c r="X3227" s="3"/>
      <c r="Y3227" s="3"/>
      <c r="Z3227" s="6">
        <v>41135</v>
      </c>
      <c r="AA3227" s="160"/>
      <c r="AB3227" s="123" t="s">
        <v>4395</v>
      </c>
      <c r="AC3227" s="124"/>
      <c r="AD3227" s="41"/>
      <c r="AE3227" s="83"/>
      <c r="AF3227" s="83"/>
      <c r="AG3227" s="41"/>
      <c r="AH3227" s="41" t="s">
        <v>7654</v>
      </c>
      <c r="AI3227" s="80" t="s">
        <v>18568</v>
      </c>
      <c r="AJ3227" s="80" t="s">
        <v>20432</v>
      </c>
      <c r="AK3227" s="3"/>
      <c r="AL3227" s="85"/>
      <c r="AM3227" s="151" t="s">
        <v>19998</v>
      </c>
      <c r="AN3227" s="15"/>
      <c r="AO3227" s="166"/>
      <c r="AP3227" s="5">
        <f t="shared" si="51"/>
        <v>0</v>
      </c>
      <c r="AQ3227" s="16"/>
      <c r="AR3227" s="205">
        <v>1</v>
      </c>
      <c r="AS3227" s="16"/>
      <c r="AT3227" s="16"/>
      <c r="AU3227" s="16"/>
      <c r="AV3227" s="16"/>
      <c r="AW3227" s="16"/>
      <c r="AX3227" s="16"/>
    </row>
    <row r="3228" spans="1:50" customFormat="1" ht="15.75" hidden="1" customHeight="1" x14ac:dyDescent="0.2">
      <c r="A3228" s="7" t="s">
        <v>5485</v>
      </c>
      <c r="B3228" s="3" t="s">
        <v>5486</v>
      </c>
      <c r="C3228" s="85" t="s">
        <v>4395</v>
      </c>
      <c r="D3228" s="85" t="s">
        <v>13090</v>
      </c>
      <c r="E3228" s="202" t="s">
        <v>26712</v>
      </c>
      <c r="F3228" s="85" t="s">
        <v>40</v>
      </c>
      <c r="G3228" s="85" t="s">
        <v>15356</v>
      </c>
      <c r="H3228" s="85" t="s">
        <v>20690</v>
      </c>
      <c r="I3228" s="3" t="s">
        <v>4558</v>
      </c>
      <c r="J3228" s="85" t="s">
        <v>4400</v>
      </c>
      <c r="K3228" s="7" t="s">
        <v>4422</v>
      </c>
      <c r="L3228" s="3"/>
      <c r="M3228" s="3"/>
      <c r="N3228" s="41" t="s">
        <v>5487</v>
      </c>
      <c r="O3228" s="87">
        <v>281893</v>
      </c>
      <c r="P3228" s="87">
        <v>268253</v>
      </c>
      <c r="Q3228" s="87">
        <v>13640</v>
      </c>
      <c r="R3228" s="87">
        <v>0</v>
      </c>
      <c r="S3228" s="87"/>
      <c r="T3228" s="87"/>
      <c r="U3228" s="85">
        <v>2013</v>
      </c>
      <c r="V3228" s="3" t="s">
        <v>5487</v>
      </c>
      <c r="W3228" s="3"/>
      <c r="X3228" s="3"/>
      <c r="Y3228" s="3"/>
      <c r="Z3228" s="6">
        <v>50099</v>
      </c>
      <c r="AA3228" s="160"/>
      <c r="AB3228" s="123" t="s">
        <v>4395</v>
      </c>
      <c r="AC3228" s="124"/>
      <c r="AD3228" s="41"/>
      <c r="AE3228" s="83"/>
      <c r="AF3228" s="83"/>
      <c r="AG3228" s="41"/>
      <c r="AH3228" s="41" t="s">
        <v>7654</v>
      </c>
      <c r="AI3228" s="80" t="s">
        <v>18569</v>
      </c>
      <c r="AJ3228" s="80" t="s">
        <v>20433</v>
      </c>
      <c r="AK3228" s="3"/>
      <c r="AL3228" s="85"/>
      <c r="AM3228" s="151" t="s">
        <v>19998</v>
      </c>
      <c r="AN3228" s="15"/>
      <c r="AO3228" s="166"/>
      <c r="AP3228" s="5">
        <f t="shared" si="51"/>
        <v>0</v>
      </c>
      <c r="AQ3228" s="16"/>
      <c r="AR3228" s="205">
        <v>1</v>
      </c>
      <c r="AS3228" s="16"/>
      <c r="AT3228" s="16"/>
      <c r="AU3228" s="16"/>
      <c r="AV3228" s="16"/>
      <c r="AW3228" s="16"/>
      <c r="AX3228" s="16"/>
    </row>
    <row r="3229" spans="1:50" customFormat="1" ht="15.75" hidden="1" customHeight="1" x14ac:dyDescent="0.2">
      <c r="A3229" s="7" t="s">
        <v>5488</v>
      </c>
      <c r="B3229" s="3" t="s">
        <v>5489</v>
      </c>
      <c r="C3229" s="85" t="s">
        <v>4395</v>
      </c>
      <c r="D3229" s="85" t="s">
        <v>13090</v>
      </c>
      <c r="E3229" s="202" t="s">
        <v>26712</v>
      </c>
      <c r="F3229" s="85" t="s">
        <v>40</v>
      </c>
      <c r="G3229" s="85" t="s">
        <v>15356</v>
      </c>
      <c r="H3229" s="85" t="s">
        <v>20690</v>
      </c>
      <c r="I3229" s="3" t="s">
        <v>4558</v>
      </c>
      <c r="J3229" s="85" t="s">
        <v>4400</v>
      </c>
      <c r="K3229" s="7" t="s">
        <v>4422</v>
      </c>
      <c r="L3229" s="3"/>
      <c r="M3229" s="3"/>
      <c r="N3229" s="41" t="s">
        <v>5487</v>
      </c>
      <c r="O3229" s="87">
        <v>183969</v>
      </c>
      <c r="P3229" s="87">
        <v>161768</v>
      </c>
      <c r="Q3229" s="87">
        <v>22201</v>
      </c>
      <c r="R3229" s="87">
        <v>0</v>
      </c>
      <c r="S3229" s="87"/>
      <c r="T3229" s="87"/>
      <c r="U3229" s="85">
        <v>2013</v>
      </c>
      <c r="V3229" s="3" t="s">
        <v>5487</v>
      </c>
      <c r="W3229" s="3"/>
      <c r="X3229" s="3"/>
      <c r="Y3229" s="3"/>
      <c r="Z3229" s="6">
        <v>50113</v>
      </c>
      <c r="AA3229" s="160"/>
      <c r="AB3229" s="123" t="s">
        <v>4395</v>
      </c>
      <c r="AC3229" s="124"/>
      <c r="AD3229" s="41"/>
      <c r="AE3229" s="83"/>
      <c r="AF3229" s="83"/>
      <c r="AG3229" s="41"/>
      <c r="AH3229" s="41" t="s">
        <v>7654</v>
      </c>
      <c r="AI3229" s="80" t="s">
        <v>18570</v>
      </c>
      <c r="AJ3229" s="80" t="s">
        <v>20434</v>
      </c>
      <c r="AK3229" s="3"/>
      <c r="AL3229" s="85"/>
      <c r="AM3229" s="151" t="s">
        <v>19998</v>
      </c>
      <c r="AN3229" s="15"/>
      <c r="AO3229" s="166"/>
      <c r="AP3229" s="5">
        <f t="shared" si="51"/>
        <v>0</v>
      </c>
      <c r="AQ3229" s="16"/>
      <c r="AR3229" s="205">
        <v>1</v>
      </c>
      <c r="AS3229" s="16"/>
      <c r="AT3229" s="16"/>
      <c r="AU3229" s="16"/>
      <c r="AV3229" s="16"/>
      <c r="AW3229" s="16"/>
      <c r="AX3229" s="16"/>
    </row>
    <row r="3230" spans="1:50" customFormat="1" ht="15.75" hidden="1" customHeight="1" x14ac:dyDescent="0.2">
      <c r="A3230" s="7" t="s">
        <v>5490</v>
      </c>
      <c r="B3230" s="3" t="s">
        <v>5491</v>
      </c>
      <c r="C3230" s="85" t="s">
        <v>4395</v>
      </c>
      <c r="D3230" s="85" t="s">
        <v>13090</v>
      </c>
      <c r="E3230" s="202" t="s">
        <v>1800</v>
      </c>
      <c r="F3230" s="85" t="s">
        <v>40</v>
      </c>
      <c r="G3230" s="85" t="s">
        <v>15356</v>
      </c>
      <c r="H3230" s="85" t="s">
        <v>20690</v>
      </c>
      <c r="I3230" s="3" t="s">
        <v>4558</v>
      </c>
      <c r="J3230" s="85" t="s">
        <v>4400</v>
      </c>
      <c r="K3230" s="7" t="s">
        <v>4422</v>
      </c>
      <c r="L3230" s="3"/>
      <c r="M3230" s="3"/>
      <c r="N3230" s="41" t="s">
        <v>5487</v>
      </c>
      <c r="O3230" s="87">
        <v>0</v>
      </c>
      <c r="P3230" s="87">
        <v>0</v>
      </c>
      <c r="Q3230" s="87">
        <v>0</v>
      </c>
      <c r="R3230" s="87">
        <v>0</v>
      </c>
      <c r="S3230" s="87"/>
      <c r="T3230" s="87"/>
      <c r="U3230" s="85" t="s">
        <v>112</v>
      </c>
      <c r="V3230" s="3" t="s">
        <v>112</v>
      </c>
      <c r="W3230" s="3"/>
      <c r="X3230" s="3"/>
      <c r="Y3230" s="3"/>
      <c r="Z3230" s="6">
        <v>34749</v>
      </c>
      <c r="AA3230" s="160"/>
      <c r="AB3230" s="123" t="s">
        <v>4395</v>
      </c>
      <c r="AC3230" s="124"/>
      <c r="AD3230" s="41"/>
      <c r="AE3230" s="83"/>
      <c r="AF3230" s="83"/>
      <c r="AG3230" s="41"/>
      <c r="AH3230" s="41" t="s">
        <v>7654</v>
      </c>
      <c r="AI3230" s="80" t="s">
        <v>18571</v>
      </c>
      <c r="AJ3230" s="80" t="s">
        <v>20435</v>
      </c>
      <c r="AK3230" s="3"/>
      <c r="AL3230" s="85"/>
      <c r="AM3230" s="151" t="s">
        <v>19998</v>
      </c>
      <c r="AN3230" s="15"/>
      <c r="AO3230" s="166"/>
      <c r="AP3230" s="5">
        <f t="shared" si="51"/>
        <v>0</v>
      </c>
      <c r="AQ3230" s="16"/>
      <c r="AR3230" s="205">
        <v>1</v>
      </c>
      <c r="AS3230" s="16"/>
      <c r="AT3230" s="16"/>
      <c r="AU3230" s="16"/>
      <c r="AV3230" s="16"/>
      <c r="AW3230" s="16"/>
      <c r="AX3230" s="16"/>
    </row>
    <row r="3231" spans="1:50" customFormat="1" ht="15.75" hidden="1" customHeight="1" x14ac:dyDescent="0.2">
      <c r="A3231" s="7" t="s">
        <v>5492</v>
      </c>
      <c r="B3231" s="3" t="s">
        <v>5493</v>
      </c>
      <c r="C3231" s="85" t="s">
        <v>4395</v>
      </c>
      <c r="D3231" s="85" t="s">
        <v>13090</v>
      </c>
      <c r="E3231" s="202" t="s">
        <v>1800</v>
      </c>
      <c r="F3231" s="85" t="s">
        <v>40</v>
      </c>
      <c r="G3231" s="85" t="s">
        <v>15356</v>
      </c>
      <c r="H3231" s="85" t="s">
        <v>20690</v>
      </c>
      <c r="I3231" s="3" t="s">
        <v>4558</v>
      </c>
      <c r="J3231" s="85" t="s">
        <v>4400</v>
      </c>
      <c r="K3231" s="7" t="s">
        <v>4422</v>
      </c>
      <c r="L3231" s="3"/>
      <c r="M3231" s="3"/>
      <c r="N3231" s="41" t="s">
        <v>5487</v>
      </c>
      <c r="O3231" s="87">
        <v>0</v>
      </c>
      <c r="P3231" s="87">
        <v>0</v>
      </c>
      <c r="Q3231" s="87">
        <v>0</v>
      </c>
      <c r="R3231" s="87">
        <v>0</v>
      </c>
      <c r="S3231" s="87"/>
      <c r="T3231" s="87"/>
      <c r="U3231" s="85" t="s">
        <v>112</v>
      </c>
      <c r="V3231" s="3" t="s">
        <v>112</v>
      </c>
      <c r="W3231" s="3"/>
      <c r="X3231" s="3"/>
      <c r="Y3231" s="3"/>
      <c r="Z3231" s="6">
        <v>37077</v>
      </c>
      <c r="AA3231" s="160"/>
      <c r="AB3231" s="123" t="s">
        <v>4395</v>
      </c>
      <c r="AC3231" s="124"/>
      <c r="AD3231" s="41"/>
      <c r="AE3231" s="83"/>
      <c r="AF3231" s="83"/>
      <c r="AG3231" s="41"/>
      <c r="AH3231" s="41" t="s">
        <v>7654</v>
      </c>
      <c r="AI3231" s="80" t="s">
        <v>18572</v>
      </c>
      <c r="AJ3231" s="80" t="s">
        <v>20436</v>
      </c>
      <c r="AK3231" s="3"/>
      <c r="AL3231" s="85"/>
      <c r="AM3231" s="151" t="s">
        <v>19998</v>
      </c>
      <c r="AN3231" s="15"/>
      <c r="AO3231" s="166"/>
      <c r="AP3231" s="5">
        <f t="shared" si="51"/>
        <v>0</v>
      </c>
      <c r="AQ3231" s="16"/>
      <c r="AR3231" s="205">
        <v>1</v>
      </c>
      <c r="AS3231" s="16"/>
      <c r="AT3231" s="16"/>
      <c r="AU3231" s="16"/>
      <c r="AV3231" s="16"/>
      <c r="AW3231" s="16"/>
      <c r="AX3231" s="16"/>
    </row>
    <row r="3232" spans="1:50" customFormat="1" ht="15.75" hidden="1" customHeight="1" x14ac:dyDescent="0.2">
      <c r="A3232" s="7" t="s">
        <v>5494</v>
      </c>
      <c r="B3232" s="3" t="s">
        <v>5495</v>
      </c>
      <c r="C3232" s="85" t="s">
        <v>4395</v>
      </c>
      <c r="D3232" s="85" t="s">
        <v>13090</v>
      </c>
      <c r="E3232" s="202" t="s">
        <v>26712</v>
      </c>
      <c r="F3232" s="85" t="s">
        <v>40</v>
      </c>
      <c r="G3232" s="85" t="s">
        <v>15356</v>
      </c>
      <c r="H3232" s="85" t="s">
        <v>20690</v>
      </c>
      <c r="I3232" s="3" t="s">
        <v>4558</v>
      </c>
      <c r="J3232" s="85" t="s">
        <v>4400</v>
      </c>
      <c r="K3232" s="7" t="s">
        <v>4422</v>
      </c>
      <c r="L3232" s="3"/>
      <c r="M3232" s="3"/>
      <c r="N3232" s="41" t="s">
        <v>5487</v>
      </c>
      <c r="O3232" s="87">
        <v>315190</v>
      </c>
      <c r="P3232" s="87">
        <v>180507</v>
      </c>
      <c r="Q3232" s="87">
        <v>134683</v>
      </c>
      <c r="R3232" s="87">
        <v>0</v>
      </c>
      <c r="S3232" s="87"/>
      <c r="T3232" s="87"/>
      <c r="U3232" s="85">
        <v>2013</v>
      </c>
      <c r="V3232" s="3" t="s">
        <v>5487</v>
      </c>
      <c r="W3232" s="3"/>
      <c r="X3232" s="3"/>
      <c r="Y3232" s="3"/>
      <c r="Z3232" s="6">
        <v>50069</v>
      </c>
      <c r="AA3232" s="160"/>
      <c r="AB3232" s="123" t="s">
        <v>4395</v>
      </c>
      <c r="AC3232" s="124"/>
      <c r="AD3232" s="41"/>
      <c r="AE3232" s="83"/>
      <c r="AF3232" s="83"/>
      <c r="AG3232" s="41"/>
      <c r="AH3232" s="41" t="s">
        <v>7654</v>
      </c>
      <c r="AI3232" s="80" t="s">
        <v>18573</v>
      </c>
      <c r="AJ3232" s="80" t="s">
        <v>20437</v>
      </c>
      <c r="AK3232" s="3"/>
      <c r="AL3232" s="85"/>
      <c r="AM3232" s="151" t="s">
        <v>19998</v>
      </c>
      <c r="AN3232" s="15"/>
      <c r="AO3232" s="166"/>
      <c r="AP3232" s="5">
        <f t="shared" si="51"/>
        <v>0</v>
      </c>
      <c r="AQ3232" s="16"/>
      <c r="AR3232" s="205">
        <v>1</v>
      </c>
      <c r="AS3232" s="16"/>
      <c r="AT3232" s="16"/>
      <c r="AU3232" s="16"/>
      <c r="AV3232" s="16"/>
      <c r="AW3232" s="16"/>
      <c r="AX3232" s="16"/>
    </row>
    <row r="3233" spans="1:50" customFormat="1" ht="15.75" hidden="1" customHeight="1" x14ac:dyDescent="0.2">
      <c r="A3233" s="7" t="s">
        <v>5496</v>
      </c>
      <c r="B3233" s="3" t="s">
        <v>5497</v>
      </c>
      <c r="C3233" s="85" t="s">
        <v>4395</v>
      </c>
      <c r="D3233" s="85" t="s">
        <v>13090</v>
      </c>
      <c r="E3233" s="202" t="s">
        <v>1800</v>
      </c>
      <c r="F3233" s="85" t="s">
        <v>40</v>
      </c>
      <c r="G3233" s="85" t="s">
        <v>15356</v>
      </c>
      <c r="H3233" s="85" t="s">
        <v>20690</v>
      </c>
      <c r="I3233" s="3" t="s">
        <v>4558</v>
      </c>
      <c r="J3233" s="85" t="s">
        <v>4400</v>
      </c>
      <c r="K3233" s="7" t="s">
        <v>4422</v>
      </c>
      <c r="L3233" s="3"/>
      <c r="M3233" s="3"/>
      <c r="N3233" s="41" t="s">
        <v>5487</v>
      </c>
      <c r="O3233" s="87">
        <v>0</v>
      </c>
      <c r="P3233" s="87">
        <v>0</v>
      </c>
      <c r="Q3233" s="87">
        <v>0</v>
      </c>
      <c r="R3233" s="87">
        <v>0</v>
      </c>
      <c r="S3233" s="87"/>
      <c r="T3233" s="87"/>
      <c r="U3233" s="85" t="s">
        <v>112</v>
      </c>
      <c r="V3233" s="3" t="s">
        <v>112</v>
      </c>
      <c r="W3233" s="3"/>
      <c r="X3233" s="3"/>
      <c r="Y3233" s="3"/>
      <c r="Z3233" s="6">
        <v>48739</v>
      </c>
      <c r="AA3233" s="160"/>
      <c r="AB3233" s="123" t="s">
        <v>4395</v>
      </c>
      <c r="AC3233" s="124"/>
      <c r="AD3233" s="41"/>
      <c r="AE3233" s="83"/>
      <c r="AF3233" s="83"/>
      <c r="AG3233" s="41"/>
      <c r="AH3233" s="41" t="s">
        <v>7654</v>
      </c>
      <c r="AI3233" s="80" t="s">
        <v>18574</v>
      </c>
      <c r="AJ3233" s="80" t="s">
        <v>20438</v>
      </c>
      <c r="AK3233" s="3"/>
      <c r="AL3233" s="85"/>
      <c r="AM3233" s="151" t="s">
        <v>19998</v>
      </c>
      <c r="AN3233" s="15"/>
      <c r="AO3233" s="166"/>
      <c r="AP3233" s="5">
        <f t="shared" si="51"/>
        <v>0</v>
      </c>
      <c r="AQ3233" s="16"/>
      <c r="AR3233" s="205">
        <v>1</v>
      </c>
      <c r="AS3233" s="16"/>
      <c r="AT3233" s="16"/>
      <c r="AU3233" s="16"/>
      <c r="AV3233" s="16"/>
      <c r="AW3233" s="16"/>
      <c r="AX3233" s="16"/>
    </row>
    <row r="3234" spans="1:50" customFormat="1" ht="15.75" hidden="1" customHeight="1" x14ac:dyDescent="0.2">
      <c r="A3234" s="7" t="s">
        <v>5498</v>
      </c>
      <c r="B3234" s="3" t="s">
        <v>5499</v>
      </c>
      <c r="C3234" s="85" t="s">
        <v>4395</v>
      </c>
      <c r="D3234" s="85" t="s">
        <v>13090</v>
      </c>
      <c r="E3234" s="202" t="s">
        <v>1800</v>
      </c>
      <c r="F3234" s="85" t="s">
        <v>40</v>
      </c>
      <c r="G3234" s="85" t="s">
        <v>15356</v>
      </c>
      <c r="H3234" s="85" t="s">
        <v>20690</v>
      </c>
      <c r="I3234" s="3" t="s">
        <v>4558</v>
      </c>
      <c r="J3234" s="85" t="s">
        <v>4400</v>
      </c>
      <c r="K3234" s="7" t="s">
        <v>4422</v>
      </c>
      <c r="L3234" s="3"/>
      <c r="M3234" s="3"/>
      <c r="N3234" s="41" t="s">
        <v>5487</v>
      </c>
      <c r="O3234" s="87">
        <v>0</v>
      </c>
      <c r="P3234" s="87">
        <v>0</v>
      </c>
      <c r="Q3234" s="87">
        <v>0</v>
      </c>
      <c r="R3234" s="87">
        <v>0</v>
      </c>
      <c r="S3234" s="87"/>
      <c r="T3234" s="87"/>
      <c r="U3234" s="85" t="s">
        <v>112</v>
      </c>
      <c r="V3234" s="3" t="s">
        <v>112</v>
      </c>
      <c r="W3234" s="3"/>
      <c r="X3234" s="3"/>
      <c r="Y3234" s="3"/>
      <c r="Z3234" s="6">
        <v>43381</v>
      </c>
      <c r="AA3234" s="160"/>
      <c r="AB3234" s="123" t="s">
        <v>4395</v>
      </c>
      <c r="AC3234" s="124"/>
      <c r="AD3234" s="41"/>
      <c r="AE3234" s="83"/>
      <c r="AF3234" s="83"/>
      <c r="AG3234" s="41"/>
      <c r="AH3234" s="41" t="s">
        <v>7654</v>
      </c>
      <c r="AI3234" s="80" t="s">
        <v>18575</v>
      </c>
      <c r="AJ3234" s="80" t="s">
        <v>20439</v>
      </c>
      <c r="AK3234" s="3"/>
      <c r="AL3234" s="85"/>
      <c r="AM3234" s="151" t="s">
        <v>19998</v>
      </c>
      <c r="AN3234" s="15"/>
      <c r="AO3234" s="166"/>
      <c r="AP3234" s="5">
        <f t="shared" si="51"/>
        <v>0</v>
      </c>
      <c r="AQ3234" s="16"/>
      <c r="AR3234" s="205">
        <v>1</v>
      </c>
      <c r="AS3234" s="16"/>
      <c r="AT3234" s="16"/>
      <c r="AU3234" s="16"/>
      <c r="AV3234" s="16"/>
      <c r="AW3234" s="16"/>
      <c r="AX3234" s="16"/>
    </row>
    <row r="3235" spans="1:50" customFormat="1" ht="15.75" hidden="1" customHeight="1" x14ac:dyDescent="0.2">
      <c r="A3235" s="7" t="s">
        <v>5500</v>
      </c>
      <c r="B3235" s="3" t="s">
        <v>5501</v>
      </c>
      <c r="C3235" s="85" t="s">
        <v>4395</v>
      </c>
      <c r="D3235" s="85" t="s">
        <v>13090</v>
      </c>
      <c r="E3235" s="202" t="s">
        <v>26418</v>
      </c>
      <c r="F3235" s="85" t="s">
        <v>14</v>
      </c>
      <c r="G3235" s="85" t="s">
        <v>16</v>
      </c>
      <c r="H3235" s="85" t="s">
        <v>20690</v>
      </c>
      <c r="I3235" s="3" t="s">
        <v>4885</v>
      </c>
      <c r="J3235" s="85" t="s">
        <v>4435</v>
      </c>
      <c r="K3235" s="7" t="s">
        <v>3838</v>
      </c>
      <c r="L3235" s="3"/>
      <c r="M3235" s="3"/>
      <c r="N3235" s="41" t="s">
        <v>4888</v>
      </c>
      <c r="O3235" s="87">
        <v>0</v>
      </c>
      <c r="P3235" s="87">
        <v>0</v>
      </c>
      <c r="Q3235" s="87">
        <v>0</v>
      </c>
      <c r="R3235" s="87">
        <v>0</v>
      </c>
      <c r="S3235" s="87"/>
      <c r="T3235" s="87"/>
      <c r="U3235" s="85" t="s">
        <v>112</v>
      </c>
      <c r="V3235" s="3" t="s">
        <v>112</v>
      </c>
      <c r="W3235" s="3"/>
      <c r="X3235" s="3"/>
      <c r="Y3235" s="3"/>
      <c r="Z3235" s="6">
        <v>12897</v>
      </c>
      <c r="AA3235" s="160"/>
      <c r="AB3235" s="123" t="s">
        <v>4395</v>
      </c>
      <c r="AC3235" s="124"/>
      <c r="AD3235" s="41"/>
      <c r="AE3235" s="83"/>
      <c r="AF3235" s="83"/>
      <c r="AG3235" s="41"/>
      <c r="AH3235" s="41" t="s">
        <v>4460</v>
      </c>
      <c r="AI3235" s="80" t="s">
        <v>18576</v>
      </c>
      <c r="AJ3235" s="80" t="s">
        <v>20440</v>
      </c>
      <c r="AK3235" s="3"/>
      <c r="AL3235" s="85"/>
      <c r="AM3235" s="151" t="s">
        <v>19998</v>
      </c>
      <c r="AN3235" s="15"/>
      <c r="AO3235" s="166"/>
      <c r="AP3235" s="5">
        <f t="shared" si="51"/>
        <v>0</v>
      </c>
      <c r="AQ3235" s="16"/>
      <c r="AR3235" s="205">
        <v>1</v>
      </c>
      <c r="AS3235" s="16"/>
      <c r="AT3235" s="16"/>
      <c r="AU3235" s="16"/>
      <c r="AV3235" s="16"/>
      <c r="AW3235" s="16"/>
      <c r="AX3235" s="16"/>
    </row>
    <row r="3236" spans="1:50" customFormat="1" ht="15.75" hidden="1" customHeight="1" x14ac:dyDescent="0.2">
      <c r="A3236" s="7" t="s">
        <v>5502</v>
      </c>
      <c r="B3236" s="3" t="s">
        <v>5503</v>
      </c>
      <c r="C3236" s="85" t="s">
        <v>4395</v>
      </c>
      <c r="D3236" s="85" t="s">
        <v>13090</v>
      </c>
      <c r="E3236" s="202" t="s">
        <v>1800</v>
      </c>
      <c r="F3236" s="85" t="s">
        <v>40</v>
      </c>
      <c r="G3236" s="85" t="s">
        <v>43</v>
      </c>
      <c r="H3236" s="85" t="s">
        <v>20690</v>
      </c>
      <c r="I3236" s="3" t="s">
        <v>4396</v>
      </c>
      <c r="J3236" s="85" t="s">
        <v>115</v>
      </c>
      <c r="K3236" s="7" t="s">
        <v>4416</v>
      </c>
      <c r="L3236" s="3"/>
      <c r="M3236" s="3"/>
      <c r="N3236" s="41" t="s">
        <v>4478</v>
      </c>
      <c r="O3236" s="87">
        <v>0</v>
      </c>
      <c r="P3236" s="87">
        <v>0</v>
      </c>
      <c r="Q3236" s="87">
        <v>0</v>
      </c>
      <c r="R3236" s="87">
        <v>0</v>
      </c>
      <c r="S3236" s="87"/>
      <c r="T3236" s="87"/>
      <c r="U3236" s="85" t="s">
        <v>112</v>
      </c>
      <c r="V3236" s="3" t="s">
        <v>112</v>
      </c>
      <c r="W3236" s="3"/>
      <c r="X3236" s="3"/>
      <c r="Y3236" s="3"/>
      <c r="Z3236" s="6">
        <v>0</v>
      </c>
      <c r="AA3236" s="160"/>
      <c r="AB3236" s="123" t="s">
        <v>4395</v>
      </c>
      <c r="AC3236" s="124"/>
      <c r="AD3236" s="41"/>
      <c r="AE3236" s="83"/>
      <c r="AF3236" s="83"/>
      <c r="AG3236" s="41"/>
      <c r="AH3236" s="41" t="s">
        <v>7061</v>
      </c>
      <c r="AI3236" s="80" t="s">
        <v>18577</v>
      </c>
      <c r="AJ3236" s="80" t="s">
        <v>20441</v>
      </c>
      <c r="AK3236" s="3"/>
      <c r="AL3236" s="85"/>
      <c r="AM3236" s="151" t="s">
        <v>19998</v>
      </c>
      <c r="AN3236" s="15"/>
      <c r="AO3236" s="166"/>
      <c r="AP3236" s="5">
        <f t="shared" si="51"/>
        <v>0</v>
      </c>
      <c r="AQ3236" s="16"/>
      <c r="AR3236" s="205">
        <v>1</v>
      </c>
      <c r="AS3236" s="16"/>
      <c r="AT3236" s="16"/>
      <c r="AU3236" s="16"/>
      <c r="AV3236" s="16"/>
      <c r="AW3236" s="16"/>
      <c r="AX3236" s="16"/>
    </row>
    <row r="3237" spans="1:50" customFormat="1" ht="15.75" hidden="1" customHeight="1" x14ac:dyDescent="0.2">
      <c r="A3237" s="7" t="s">
        <v>5504</v>
      </c>
      <c r="B3237" s="3" t="s">
        <v>5505</v>
      </c>
      <c r="C3237" s="85" t="s">
        <v>4395</v>
      </c>
      <c r="D3237" s="85" t="s">
        <v>13090</v>
      </c>
      <c r="E3237" s="202" t="s">
        <v>1800</v>
      </c>
      <c r="F3237" s="85" t="s">
        <v>40</v>
      </c>
      <c r="G3237" s="85" t="s">
        <v>15356</v>
      </c>
      <c r="H3237" s="85" t="s">
        <v>20690</v>
      </c>
      <c r="I3237" s="3" t="s">
        <v>4558</v>
      </c>
      <c r="J3237" s="85" t="s">
        <v>4400</v>
      </c>
      <c r="K3237" s="7" t="s">
        <v>4422</v>
      </c>
      <c r="L3237" s="3"/>
      <c r="M3237" s="3"/>
      <c r="N3237" s="41" t="s">
        <v>5487</v>
      </c>
      <c r="O3237" s="87">
        <v>0</v>
      </c>
      <c r="P3237" s="87">
        <v>0</v>
      </c>
      <c r="Q3237" s="87">
        <v>0</v>
      </c>
      <c r="R3237" s="87">
        <v>0</v>
      </c>
      <c r="S3237" s="87"/>
      <c r="T3237" s="87"/>
      <c r="U3237" s="85" t="s">
        <v>112</v>
      </c>
      <c r="V3237" s="3" t="s">
        <v>112</v>
      </c>
      <c r="W3237" s="3"/>
      <c r="X3237" s="3"/>
      <c r="Y3237" s="3"/>
      <c r="Z3237" s="6">
        <v>58273</v>
      </c>
      <c r="AA3237" s="160"/>
      <c r="AB3237" s="123" t="s">
        <v>4395</v>
      </c>
      <c r="AC3237" s="124"/>
      <c r="AD3237" s="41"/>
      <c r="AE3237" s="83"/>
      <c r="AF3237" s="83"/>
      <c r="AG3237" s="41"/>
      <c r="AH3237" s="41" t="s">
        <v>7654</v>
      </c>
      <c r="AI3237" s="80" t="s">
        <v>18578</v>
      </c>
      <c r="AJ3237" s="80" t="s">
        <v>20442</v>
      </c>
      <c r="AK3237" s="3"/>
      <c r="AL3237" s="85"/>
      <c r="AM3237" s="151" t="s">
        <v>19998</v>
      </c>
      <c r="AN3237" s="15"/>
      <c r="AO3237" s="166"/>
      <c r="AP3237" s="5">
        <f t="shared" si="51"/>
        <v>0</v>
      </c>
      <c r="AQ3237" s="16"/>
      <c r="AR3237" s="205">
        <v>1</v>
      </c>
      <c r="AS3237" s="16"/>
      <c r="AT3237" s="16"/>
      <c r="AU3237" s="16"/>
      <c r="AV3237" s="16"/>
      <c r="AW3237" s="16"/>
      <c r="AX3237" s="16"/>
    </row>
    <row r="3238" spans="1:50" customFormat="1" ht="15.75" hidden="1" customHeight="1" x14ac:dyDescent="0.2">
      <c r="A3238" s="7" t="s">
        <v>5506</v>
      </c>
      <c r="B3238" s="3" t="s">
        <v>5507</v>
      </c>
      <c r="C3238" s="85" t="s">
        <v>4395</v>
      </c>
      <c r="D3238" s="85" t="s">
        <v>13090</v>
      </c>
      <c r="E3238" s="202" t="s">
        <v>1800</v>
      </c>
      <c r="F3238" s="85" t="s">
        <v>40</v>
      </c>
      <c r="G3238" s="85" t="s">
        <v>15356</v>
      </c>
      <c r="H3238" s="85" t="s">
        <v>20690</v>
      </c>
      <c r="I3238" s="3" t="s">
        <v>4558</v>
      </c>
      <c r="J3238" s="85" t="s">
        <v>4400</v>
      </c>
      <c r="K3238" s="7" t="s">
        <v>4422</v>
      </c>
      <c r="L3238" s="3"/>
      <c r="M3238" s="3"/>
      <c r="N3238" s="41" t="s">
        <v>5487</v>
      </c>
      <c r="O3238" s="87">
        <v>0</v>
      </c>
      <c r="P3238" s="87">
        <v>0</v>
      </c>
      <c r="Q3238" s="87">
        <v>0</v>
      </c>
      <c r="R3238" s="87">
        <v>0</v>
      </c>
      <c r="S3238" s="87"/>
      <c r="T3238" s="87"/>
      <c r="U3238" s="85" t="s">
        <v>112</v>
      </c>
      <c r="V3238" s="3" t="s">
        <v>112</v>
      </c>
      <c r="W3238" s="3"/>
      <c r="X3238" s="3"/>
      <c r="Y3238" s="3"/>
      <c r="Z3238" s="6">
        <v>58442</v>
      </c>
      <c r="AA3238" s="160"/>
      <c r="AB3238" s="123" t="s">
        <v>4395</v>
      </c>
      <c r="AC3238" s="124"/>
      <c r="AD3238" s="41"/>
      <c r="AE3238" s="83"/>
      <c r="AF3238" s="83"/>
      <c r="AG3238" s="41"/>
      <c r="AH3238" s="41" t="s">
        <v>7654</v>
      </c>
      <c r="AI3238" s="80" t="s">
        <v>18579</v>
      </c>
      <c r="AJ3238" s="80" t="s">
        <v>20443</v>
      </c>
      <c r="AK3238" s="3"/>
      <c r="AL3238" s="85"/>
      <c r="AM3238" s="151" t="s">
        <v>19998</v>
      </c>
      <c r="AN3238" s="15"/>
      <c r="AO3238" s="166"/>
      <c r="AP3238" s="5">
        <f t="shared" si="51"/>
        <v>0</v>
      </c>
      <c r="AQ3238" s="16"/>
      <c r="AR3238" s="205">
        <v>1</v>
      </c>
      <c r="AS3238" s="16"/>
      <c r="AT3238" s="16"/>
      <c r="AU3238" s="16"/>
      <c r="AV3238" s="16"/>
      <c r="AW3238" s="16"/>
      <c r="AX3238" s="16"/>
    </row>
    <row r="3239" spans="1:50" customFormat="1" ht="15.75" hidden="1" customHeight="1" x14ac:dyDescent="0.2">
      <c r="A3239" s="7" t="s">
        <v>5508</v>
      </c>
      <c r="B3239" s="3" t="s">
        <v>5509</v>
      </c>
      <c r="C3239" s="85" t="s">
        <v>4395</v>
      </c>
      <c r="D3239" s="85" t="s">
        <v>13090</v>
      </c>
      <c r="E3239" s="202" t="s">
        <v>26712</v>
      </c>
      <c r="F3239" s="85" t="s">
        <v>40</v>
      </c>
      <c r="G3239" s="85" t="s">
        <v>15356</v>
      </c>
      <c r="H3239" s="85" t="s">
        <v>20690</v>
      </c>
      <c r="I3239" s="3" t="s">
        <v>4558</v>
      </c>
      <c r="J3239" s="85" t="s">
        <v>4400</v>
      </c>
      <c r="K3239" s="7" t="s">
        <v>4422</v>
      </c>
      <c r="L3239" s="3"/>
      <c r="M3239" s="3"/>
      <c r="N3239" s="41" t="s">
        <v>5487</v>
      </c>
      <c r="O3239" s="87">
        <v>329624</v>
      </c>
      <c r="P3239" s="87">
        <v>252543</v>
      </c>
      <c r="Q3239" s="87">
        <v>77081</v>
      </c>
      <c r="R3239" s="87">
        <v>0</v>
      </c>
      <c r="S3239" s="87"/>
      <c r="T3239" s="87"/>
      <c r="U3239" s="85">
        <v>2013</v>
      </c>
      <c r="V3239" s="3" t="s">
        <v>5487</v>
      </c>
      <c r="W3239" s="3"/>
      <c r="X3239" s="3"/>
      <c r="Y3239" s="3"/>
      <c r="Z3239" s="6">
        <v>53680</v>
      </c>
      <c r="AA3239" s="160"/>
      <c r="AB3239" s="123" t="s">
        <v>4395</v>
      </c>
      <c r="AC3239" s="124"/>
      <c r="AD3239" s="41"/>
      <c r="AE3239" s="83"/>
      <c r="AF3239" s="83"/>
      <c r="AG3239" s="41"/>
      <c r="AH3239" s="41" t="s">
        <v>7654</v>
      </c>
      <c r="AI3239" s="80" t="s">
        <v>18580</v>
      </c>
      <c r="AJ3239" s="80" t="s">
        <v>20444</v>
      </c>
      <c r="AK3239" s="3"/>
      <c r="AL3239" s="85"/>
      <c r="AM3239" s="151" t="s">
        <v>19998</v>
      </c>
      <c r="AN3239" s="15"/>
      <c r="AO3239" s="166"/>
      <c r="AP3239" s="5">
        <f t="shared" si="51"/>
        <v>0</v>
      </c>
      <c r="AQ3239" s="16"/>
      <c r="AR3239" s="205">
        <v>1</v>
      </c>
      <c r="AS3239" s="16"/>
      <c r="AT3239" s="16"/>
      <c r="AU3239" s="16"/>
      <c r="AV3239" s="16"/>
      <c r="AW3239" s="16"/>
      <c r="AX3239" s="16"/>
    </row>
    <row r="3240" spans="1:50" customFormat="1" ht="15.75" hidden="1" customHeight="1" x14ac:dyDescent="0.2">
      <c r="A3240" s="7" t="s">
        <v>5510</v>
      </c>
      <c r="B3240" s="3" t="s">
        <v>5511</v>
      </c>
      <c r="C3240" s="85" t="s">
        <v>4395</v>
      </c>
      <c r="D3240" s="85" t="s">
        <v>13090</v>
      </c>
      <c r="E3240" s="202" t="s">
        <v>26712</v>
      </c>
      <c r="F3240" s="85" t="s">
        <v>40</v>
      </c>
      <c r="G3240" s="85" t="s">
        <v>15356</v>
      </c>
      <c r="H3240" s="85" t="s">
        <v>20690</v>
      </c>
      <c r="I3240" s="3" t="s">
        <v>4558</v>
      </c>
      <c r="J3240" s="85" t="s">
        <v>4400</v>
      </c>
      <c r="K3240" s="7" t="s">
        <v>4422</v>
      </c>
      <c r="L3240" s="3"/>
      <c r="M3240" s="3"/>
      <c r="N3240" s="41" t="s">
        <v>5487</v>
      </c>
      <c r="O3240" s="87">
        <v>360074</v>
      </c>
      <c r="P3240" s="87">
        <v>244206</v>
      </c>
      <c r="Q3240" s="87">
        <v>115868</v>
      </c>
      <c r="R3240" s="87">
        <v>0</v>
      </c>
      <c r="S3240" s="87"/>
      <c r="T3240" s="87"/>
      <c r="U3240" s="85">
        <v>2013</v>
      </c>
      <c r="V3240" s="3" t="s">
        <v>5487</v>
      </c>
      <c r="W3240" s="3"/>
      <c r="X3240" s="3"/>
      <c r="Y3240" s="3"/>
      <c r="Z3240" s="6">
        <v>56603</v>
      </c>
      <c r="AA3240" s="160"/>
      <c r="AB3240" s="123" t="s">
        <v>4395</v>
      </c>
      <c r="AC3240" s="124"/>
      <c r="AD3240" s="41"/>
      <c r="AE3240" s="83"/>
      <c r="AF3240" s="83"/>
      <c r="AG3240" s="41"/>
      <c r="AH3240" s="41" t="s">
        <v>7654</v>
      </c>
      <c r="AI3240" s="80" t="s">
        <v>18581</v>
      </c>
      <c r="AJ3240" s="80" t="s">
        <v>20445</v>
      </c>
      <c r="AK3240" s="3"/>
      <c r="AL3240" s="85"/>
      <c r="AM3240" s="151" t="s">
        <v>19998</v>
      </c>
      <c r="AN3240" s="15"/>
      <c r="AO3240" s="166"/>
      <c r="AP3240" s="5">
        <f t="shared" si="51"/>
        <v>0</v>
      </c>
      <c r="AQ3240" s="16"/>
      <c r="AR3240" s="205">
        <v>1</v>
      </c>
      <c r="AS3240" s="16"/>
      <c r="AT3240" s="16"/>
      <c r="AU3240" s="16"/>
      <c r="AV3240" s="16"/>
      <c r="AW3240" s="16"/>
      <c r="AX3240" s="16"/>
    </row>
    <row r="3241" spans="1:50" customFormat="1" ht="15.75" hidden="1" customHeight="1" x14ac:dyDescent="0.2">
      <c r="A3241" s="7" t="s">
        <v>5512</v>
      </c>
      <c r="B3241" s="3" t="s">
        <v>5513</v>
      </c>
      <c r="C3241" s="85" t="s">
        <v>4395</v>
      </c>
      <c r="D3241" s="85" t="s">
        <v>13090</v>
      </c>
      <c r="E3241" s="202" t="s">
        <v>1800</v>
      </c>
      <c r="F3241" s="85" t="s">
        <v>40</v>
      </c>
      <c r="G3241" s="85" t="s">
        <v>15356</v>
      </c>
      <c r="H3241" s="85" t="s">
        <v>20690</v>
      </c>
      <c r="I3241" s="3" t="s">
        <v>4558</v>
      </c>
      <c r="J3241" s="85" t="s">
        <v>4400</v>
      </c>
      <c r="K3241" s="7" t="s">
        <v>4422</v>
      </c>
      <c r="L3241" s="3"/>
      <c r="M3241" s="3"/>
      <c r="N3241" s="41" t="s">
        <v>5487</v>
      </c>
      <c r="O3241" s="87">
        <v>0</v>
      </c>
      <c r="P3241" s="87">
        <v>0</v>
      </c>
      <c r="Q3241" s="87">
        <v>0</v>
      </c>
      <c r="R3241" s="87">
        <v>0</v>
      </c>
      <c r="S3241" s="87"/>
      <c r="T3241" s="87"/>
      <c r="U3241" s="85" t="s">
        <v>112</v>
      </c>
      <c r="V3241" s="3" t="s">
        <v>112</v>
      </c>
      <c r="W3241" s="3"/>
      <c r="X3241" s="3"/>
      <c r="Y3241" s="3"/>
      <c r="Z3241" s="6">
        <v>57170</v>
      </c>
      <c r="AA3241" s="160"/>
      <c r="AB3241" s="123" t="s">
        <v>4395</v>
      </c>
      <c r="AC3241" s="124"/>
      <c r="AD3241" s="41"/>
      <c r="AE3241" s="83"/>
      <c r="AF3241" s="83"/>
      <c r="AG3241" s="41"/>
      <c r="AH3241" s="41" t="s">
        <v>7654</v>
      </c>
      <c r="AI3241" s="80" t="s">
        <v>18582</v>
      </c>
      <c r="AJ3241" s="80" t="s">
        <v>20446</v>
      </c>
      <c r="AK3241" s="3"/>
      <c r="AL3241" s="85"/>
      <c r="AM3241" s="151" t="s">
        <v>19998</v>
      </c>
      <c r="AN3241" s="15"/>
      <c r="AO3241" s="166"/>
      <c r="AP3241" s="5">
        <f t="shared" si="51"/>
        <v>0</v>
      </c>
      <c r="AQ3241" s="16"/>
      <c r="AR3241" s="205">
        <v>1</v>
      </c>
      <c r="AS3241" s="16"/>
      <c r="AT3241" s="16"/>
      <c r="AU3241" s="16"/>
      <c r="AV3241" s="16"/>
      <c r="AW3241" s="16"/>
      <c r="AX3241" s="16"/>
    </row>
    <row r="3242" spans="1:50" customFormat="1" ht="15.75" hidden="1" customHeight="1" x14ac:dyDescent="0.2">
      <c r="A3242" s="7" t="s">
        <v>5514</v>
      </c>
      <c r="B3242" s="3" t="s">
        <v>5515</v>
      </c>
      <c r="C3242" s="85" t="s">
        <v>4395</v>
      </c>
      <c r="D3242" s="85" t="s">
        <v>13090</v>
      </c>
      <c r="E3242" s="202" t="s">
        <v>26418</v>
      </c>
      <c r="F3242" s="85" t="s">
        <v>40</v>
      </c>
      <c r="G3242" s="85" t="s">
        <v>15356</v>
      </c>
      <c r="H3242" s="85" t="s">
        <v>20690</v>
      </c>
      <c r="I3242" s="3" t="s">
        <v>4434</v>
      </c>
      <c r="J3242" s="85" t="s">
        <v>4435</v>
      </c>
      <c r="K3242" s="7" t="s">
        <v>3838</v>
      </c>
      <c r="L3242" s="3"/>
      <c r="M3242" s="3"/>
      <c r="N3242" s="41" t="s">
        <v>13958</v>
      </c>
      <c r="O3242" s="87">
        <v>0</v>
      </c>
      <c r="P3242" s="87">
        <v>0</v>
      </c>
      <c r="Q3242" s="87">
        <v>0</v>
      </c>
      <c r="R3242" s="87">
        <v>0</v>
      </c>
      <c r="S3242" s="87"/>
      <c r="T3242" s="87"/>
      <c r="U3242" s="85" t="s">
        <v>112</v>
      </c>
      <c r="V3242" s="3" t="s">
        <v>112</v>
      </c>
      <c r="W3242" s="3"/>
      <c r="X3242" s="3"/>
      <c r="Y3242" s="3"/>
      <c r="Z3242" s="6">
        <v>20000</v>
      </c>
      <c r="AA3242" s="160"/>
      <c r="AB3242" s="123" t="s">
        <v>4395</v>
      </c>
      <c r="AC3242" s="124"/>
      <c r="AD3242" s="41"/>
      <c r="AE3242" s="83"/>
      <c r="AF3242" s="83"/>
      <c r="AG3242" s="41"/>
      <c r="AH3242" s="41" t="s">
        <v>7654</v>
      </c>
      <c r="AI3242" s="80" t="s">
        <v>18583</v>
      </c>
      <c r="AJ3242" s="80" t="s">
        <v>20447</v>
      </c>
      <c r="AK3242" s="3"/>
      <c r="AL3242" s="85"/>
      <c r="AM3242" s="151" t="s">
        <v>19998</v>
      </c>
      <c r="AN3242" s="15"/>
      <c r="AO3242" s="166"/>
      <c r="AP3242" s="5">
        <f t="shared" si="51"/>
        <v>0</v>
      </c>
      <c r="AQ3242" s="16"/>
      <c r="AR3242" s="205">
        <v>1</v>
      </c>
      <c r="AS3242" s="16"/>
      <c r="AT3242" s="16"/>
      <c r="AU3242" s="16"/>
      <c r="AV3242" s="16"/>
      <c r="AW3242" s="16"/>
      <c r="AX3242" s="16"/>
    </row>
    <row r="3243" spans="1:50" customFormat="1" ht="15.75" hidden="1" customHeight="1" x14ac:dyDescent="0.2">
      <c r="A3243" s="7" t="s">
        <v>5516</v>
      </c>
      <c r="B3243" s="3" t="s">
        <v>5517</v>
      </c>
      <c r="C3243" s="85" t="s">
        <v>4395</v>
      </c>
      <c r="D3243" s="85" t="s">
        <v>13090</v>
      </c>
      <c r="E3243" s="202" t="s">
        <v>26418</v>
      </c>
      <c r="F3243" s="85" t="s">
        <v>40</v>
      </c>
      <c r="G3243" s="85" t="s">
        <v>15356</v>
      </c>
      <c r="H3243" s="85" t="s">
        <v>20690</v>
      </c>
      <c r="I3243" s="3" t="s">
        <v>4434</v>
      </c>
      <c r="J3243" s="85" t="s">
        <v>4435</v>
      </c>
      <c r="K3243" s="7" t="s">
        <v>3838</v>
      </c>
      <c r="L3243" s="3"/>
      <c r="M3243" s="3"/>
      <c r="N3243" s="41" t="s">
        <v>13958</v>
      </c>
      <c r="O3243" s="87">
        <v>0</v>
      </c>
      <c r="P3243" s="87">
        <v>0</v>
      </c>
      <c r="Q3243" s="87">
        <v>0</v>
      </c>
      <c r="R3243" s="87">
        <v>0</v>
      </c>
      <c r="S3243" s="87"/>
      <c r="T3243" s="87"/>
      <c r="U3243" s="85" t="s">
        <v>112</v>
      </c>
      <c r="V3243" s="3" t="s">
        <v>112</v>
      </c>
      <c r="W3243" s="3"/>
      <c r="X3243" s="3"/>
      <c r="Y3243" s="3"/>
      <c r="Z3243" s="6">
        <v>20000</v>
      </c>
      <c r="AA3243" s="160"/>
      <c r="AB3243" s="123" t="s">
        <v>4395</v>
      </c>
      <c r="AC3243" s="124"/>
      <c r="AD3243" s="41"/>
      <c r="AE3243" s="83"/>
      <c r="AF3243" s="83"/>
      <c r="AG3243" s="41"/>
      <c r="AH3243" s="41" t="s">
        <v>7654</v>
      </c>
      <c r="AI3243" s="80" t="s">
        <v>18584</v>
      </c>
      <c r="AJ3243" s="80" t="s">
        <v>20448</v>
      </c>
      <c r="AK3243" s="3"/>
      <c r="AL3243" s="85"/>
      <c r="AM3243" s="151" t="s">
        <v>19998</v>
      </c>
      <c r="AN3243" s="15"/>
      <c r="AO3243" s="166"/>
      <c r="AP3243" s="5">
        <f t="shared" si="51"/>
        <v>0</v>
      </c>
      <c r="AQ3243" s="16"/>
      <c r="AR3243" s="205">
        <v>1</v>
      </c>
      <c r="AS3243" s="16"/>
      <c r="AT3243" s="16"/>
      <c r="AU3243" s="16"/>
      <c r="AV3243" s="16"/>
      <c r="AW3243" s="16"/>
      <c r="AX3243" s="16"/>
    </row>
    <row r="3244" spans="1:50" customFormat="1" ht="15.75" hidden="1" customHeight="1" x14ac:dyDescent="0.2">
      <c r="A3244" s="7" t="s">
        <v>5518</v>
      </c>
      <c r="B3244" s="3" t="s">
        <v>5519</v>
      </c>
      <c r="C3244" s="85" t="s">
        <v>4395</v>
      </c>
      <c r="D3244" s="85" t="s">
        <v>13090</v>
      </c>
      <c r="E3244" s="202" t="s">
        <v>26418</v>
      </c>
      <c r="F3244" s="85" t="s">
        <v>55</v>
      </c>
      <c r="G3244" s="85" t="s">
        <v>57</v>
      </c>
      <c r="H3244" s="85" t="s">
        <v>20690</v>
      </c>
      <c r="I3244" s="3" t="s">
        <v>4405</v>
      </c>
      <c r="J3244" s="85" t="s">
        <v>4447</v>
      </c>
      <c r="K3244" s="7" t="s">
        <v>4601</v>
      </c>
      <c r="L3244" s="3"/>
      <c r="M3244" s="3"/>
      <c r="N3244" s="41" t="s">
        <v>4402</v>
      </c>
      <c r="O3244" s="87">
        <v>0</v>
      </c>
      <c r="P3244" s="87">
        <v>0</v>
      </c>
      <c r="Q3244" s="87">
        <v>0</v>
      </c>
      <c r="R3244" s="87">
        <v>0</v>
      </c>
      <c r="S3244" s="87"/>
      <c r="T3244" s="87"/>
      <c r="U3244" s="85" t="s">
        <v>112</v>
      </c>
      <c r="V3244" s="3" t="s">
        <v>112</v>
      </c>
      <c r="W3244" s="3"/>
      <c r="X3244" s="3"/>
      <c r="Y3244" s="3"/>
      <c r="Z3244" s="6">
        <v>21817</v>
      </c>
      <c r="AA3244" s="160"/>
      <c r="AB3244" s="123" t="s">
        <v>4395</v>
      </c>
      <c r="AC3244" s="124"/>
      <c r="AD3244" s="41"/>
      <c r="AE3244" s="83"/>
      <c r="AF3244" s="83"/>
      <c r="AG3244" s="41"/>
      <c r="AH3244" s="41" t="s">
        <v>13741</v>
      </c>
      <c r="AI3244" s="80" t="s">
        <v>18585</v>
      </c>
      <c r="AJ3244" s="80" t="s">
        <v>20449</v>
      </c>
      <c r="AK3244" s="3"/>
      <c r="AL3244" s="85"/>
      <c r="AM3244" s="151" t="s">
        <v>19998</v>
      </c>
      <c r="AN3244" s="15"/>
      <c r="AO3244" s="166"/>
      <c r="AP3244" s="5">
        <f t="shared" si="51"/>
        <v>0</v>
      </c>
      <c r="AQ3244" s="16"/>
      <c r="AR3244" s="205">
        <v>1</v>
      </c>
      <c r="AS3244" s="16"/>
      <c r="AT3244" s="16"/>
      <c r="AU3244" s="16"/>
      <c r="AV3244" s="16"/>
      <c r="AW3244" s="16"/>
      <c r="AX3244" s="16"/>
    </row>
    <row r="3245" spans="1:50" customFormat="1" ht="15.75" hidden="1" customHeight="1" x14ac:dyDescent="0.2">
      <c r="A3245" s="7" t="s">
        <v>5520</v>
      </c>
      <c r="B3245" s="3" t="s">
        <v>5521</v>
      </c>
      <c r="C3245" s="85" t="s">
        <v>4395</v>
      </c>
      <c r="D3245" s="85" t="s">
        <v>13090</v>
      </c>
      <c r="E3245" s="202" t="s">
        <v>26712</v>
      </c>
      <c r="F3245" s="85" t="s">
        <v>55</v>
      </c>
      <c r="G3245" s="85" t="s">
        <v>59</v>
      </c>
      <c r="H3245" s="85" t="s">
        <v>20690</v>
      </c>
      <c r="I3245" s="3" t="s">
        <v>4405</v>
      </c>
      <c r="J3245" s="85" t="s">
        <v>4400</v>
      </c>
      <c r="K3245" s="7" t="s">
        <v>4422</v>
      </c>
      <c r="L3245" s="3"/>
      <c r="M3245" s="3"/>
      <c r="N3245" s="41" t="s">
        <v>13742</v>
      </c>
      <c r="O3245" s="87">
        <v>40015</v>
      </c>
      <c r="P3245" s="87">
        <v>22269</v>
      </c>
      <c r="Q3245" s="87">
        <v>17746</v>
      </c>
      <c r="R3245" s="87">
        <v>0</v>
      </c>
      <c r="S3245" s="87"/>
      <c r="T3245" s="87"/>
      <c r="U3245" s="85">
        <v>2013</v>
      </c>
      <c r="V3245" s="3" t="s">
        <v>5205</v>
      </c>
      <c r="W3245" s="3"/>
      <c r="X3245" s="3"/>
      <c r="Y3245" s="3"/>
      <c r="Z3245" s="6">
        <v>9641</v>
      </c>
      <c r="AA3245" s="160"/>
      <c r="AB3245" s="123" t="s">
        <v>4395</v>
      </c>
      <c r="AC3245" s="124"/>
      <c r="AD3245" s="41"/>
      <c r="AE3245" s="83"/>
      <c r="AF3245" s="83"/>
      <c r="AG3245" s="41"/>
      <c r="AH3245" s="41" t="s">
        <v>7514</v>
      </c>
      <c r="AI3245" s="80" t="s">
        <v>18586</v>
      </c>
      <c r="AJ3245" s="80" t="s">
        <v>13454</v>
      </c>
      <c r="AK3245" s="3"/>
      <c r="AL3245" s="85"/>
      <c r="AM3245" s="151" t="s">
        <v>19998</v>
      </c>
      <c r="AN3245" s="15"/>
      <c r="AO3245" s="166"/>
      <c r="AP3245" s="5">
        <f t="shared" si="51"/>
        <v>0</v>
      </c>
      <c r="AQ3245" s="16"/>
      <c r="AR3245" s="205">
        <v>1</v>
      </c>
      <c r="AS3245" s="16"/>
      <c r="AT3245" s="16"/>
      <c r="AU3245" s="16"/>
      <c r="AV3245" s="16"/>
      <c r="AW3245" s="16"/>
      <c r="AX3245" s="16"/>
    </row>
    <row r="3246" spans="1:50" customFormat="1" ht="15.75" hidden="1" customHeight="1" x14ac:dyDescent="0.2">
      <c r="A3246" s="7" t="s">
        <v>5522</v>
      </c>
      <c r="B3246" s="3" t="s">
        <v>5523</v>
      </c>
      <c r="C3246" s="85" t="s">
        <v>4395</v>
      </c>
      <c r="D3246" s="85" t="s">
        <v>13090</v>
      </c>
      <c r="E3246" s="202" t="s">
        <v>26712</v>
      </c>
      <c r="F3246" s="85" t="s">
        <v>55</v>
      </c>
      <c r="G3246" s="85" t="s">
        <v>60</v>
      </c>
      <c r="H3246" s="85" t="s">
        <v>20690</v>
      </c>
      <c r="I3246" s="3" t="s">
        <v>4405</v>
      </c>
      <c r="J3246" s="85" t="s">
        <v>4400</v>
      </c>
      <c r="K3246" s="7" t="s">
        <v>4422</v>
      </c>
      <c r="L3246" s="3"/>
      <c r="M3246" s="3"/>
      <c r="N3246" s="41" t="s">
        <v>13742</v>
      </c>
      <c r="O3246" s="87">
        <v>56015</v>
      </c>
      <c r="P3246" s="87">
        <v>40133</v>
      </c>
      <c r="Q3246" s="87">
        <v>15882</v>
      </c>
      <c r="R3246" s="87">
        <v>0</v>
      </c>
      <c r="S3246" s="87"/>
      <c r="T3246" s="87"/>
      <c r="U3246" s="85">
        <v>2013</v>
      </c>
      <c r="V3246" s="3" t="s">
        <v>5205</v>
      </c>
      <c r="W3246" s="3"/>
      <c r="X3246" s="3"/>
      <c r="Y3246" s="3"/>
      <c r="Z3246" s="6">
        <v>13798</v>
      </c>
      <c r="AA3246" s="160"/>
      <c r="AB3246" s="123" t="s">
        <v>4395</v>
      </c>
      <c r="AC3246" s="124"/>
      <c r="AD3246" s="41"/>
      <c r="AE3246" s="83"/>
      <c r="AF3246" s="83"/>
      <c r="AG3246" s="41"/>
      <c r="AH3246" s="41" t="s">
        <v>7514</v>
      </c>
      <c r="AI3246" s="80" t="s">
        <v>18587</v>
      </c>
      <c r="AJ3246" s="80" t="s">
        <v>13959</v>
      </c>
      <c r="AK3246" s="3"/>
      <c r="AL3246" s="85"/>
      <c r="AM3246" s="151" t="s">
        <v>19998</v>
      </c>
      <c r="AN3246" s="15"/>
      <c r="AO3246" s="166"/>
      <c r="AP3246" s="5">
        <f t="shared" si="51"/>
        <v>0</v>
      </c>
      <c r="AQ3246" s="16"/>
      <c r="AR3246" s="205">
        <v>1</v>
      </c>
      <c r="AS3246" s="16"/>
      <c r="AT3246" s="16"/>
      <c r="AU3246" s="16"/>
      <c r="AV3246" s="16"/>
      <c r="AW3246" s="16"/>
      <c r="AX3246" s="16"/>
    </row>
    <row r="3247" spans="1:50" customFormat="1" ht="15.75" hidden="1" customHeight="1" x14ac:dyDescent="0.2">
      <c r="A3247" s="7" t="s">
        <v>5524</v>
      </c>
      <c r="B3247" s="3" t="s">
        <v>5525</v>
      </c>
      <c r="C3247" s="85" t="s">
        <v>4395</v>
      </c>
      <c r="D3247" s="85" t="s">
        <v>13090</v>
      </c>
      <c r="E3247" s="202" t="s">
        <v>26712</v>
      </c>
      <c r="F3247" s="85" t="s">
        <v>55</v>
      </c>
      <c r="G3247" s="85" t="s">
        <v>60</v>
      </c>
      <c r="H3247" s="85" t="s">
        <v>20690</v>
      </c>
      <c r="I3247" s="3" t="s">
        <v>4405</v>
      </c>
      <c r="J3247" s="85" t="s">
        <v>4400</v>
      </c>
      <c r="K3247" s="7" t="s">
        <v>4422</v>
      </c>
      <c r="L3247" s="3"/>
      <c r="M3247" s="3"/>
      <c r="N3247" s="41" t="s">
        <v>13742</v>
      </c>
      <c r="O3247" s="87">
        <v>30334</v>
      </c>
      <c r="P3247" s="87">
        <v>15330</v>
      </c>
      <c r="Q3247" s="87">
        <v>15004</v>
      </c>
      <c r="R3247" s="87">
        <v>0</v>
      </c>
      <c r="S3247" s="87"/>
      <c r="T3247" s="87"/>
      <c r="U3247" s="85">
        <v>2013</v>
      </c>
      <c r="V3247" s="3" t="s">
        <v>5205</v>
      </c>
      <c r="W3247" s="3"/>
      <c r="X3247" s="3"/>
      <c r="Y3247" s="3"/>
      <c r="Z3247" s="6">
        <v>11253</v>
      </c>
      <c r="AA3247" s="160"/>
      <c r="AB3247" s="123" t="s">
        <v>4395</v>
      </c>
      <c r="AC3247" s="124"/>
      <c r="AD3247" s="41"/>
      <c r="AE3247" s="83"/>
      <c r="AF3247" s="83"/>
      <c r="AG3247" s="41"/>
      <c r="AH3247" s="41" t="s">
        <v>7514</v>
      </c>
      <c r="AI3247" s="80" t="s">
        <v>18588</v>
      </c>
      <c r="AJ3247" s="80" t="s">
        <v>13455</v>
      </c>
      <c r="AK3247" s="3"/>
      <c r="AL3247" s="85"/>
      <c r="AM3247" s="151" t="s">
        <v>19998</v>
      </c>
      <c r="AN3247" s="15"/>
      <c r="AO3247" s="166"/>
      <c r="AP3247" s="5">
        <f t="shared" si="51"/>
        <v>0</v>
      </c>
      <c r="AQ3247" s="16"/>
      <c r="AR3247" s="205">
        <v>1</v>
      </c>
      <c r="AS3247" s="16"/>
      <c r="AT3247" s="16"/>
      <c r="AU3247" s="16"/>
      <c r="AV3247" s="16"/>
      <c r="AW3247" s="16"/>
      <c r="AX3247" s="16"/>
    </row>
    <row r="3248" spans="1:50" customFormat="1" ht="15.75" hidden="1" customHeight="1" x14ac:dyDescent="0.2">
      <c r="A3248" s="7" t="s">
        <v>5526</v>
      </c>
      <c r="B3248" s="3" t="s">
        <v>5527</v>
      </c>
      <c r="C3248" s="85" t="s">
        <v>4395</v>
      </c>
      <c r="D3248" s="85" t="s">
        <v>13090</v>
      </c>
      <c r="E3248" s="202" t="s">
        <v>26712</v>
      </c>
      <c r="F3248" s="85" t="s">
        <v>55</v>
      </c>
      <c r="G3248" s="85" t="s">
        <v>63</v>
      </c>
      <c r="H3248" s="85" t="s">
        <v>20690</v>
      </c>
      <c r="I3248" s="3" t="s">
        <v>4399</v>
      </c>
      <c r="J3248" s="85" t="s">
        <v>4406</v>
      </c>
      <c r="K3248" s="7" t="s">
        <v>4407</v>
      </c>
      <c r="L3248" s="3"/>
      <c r="M3248" s="3"/>
      <c r="N3248" s="41" t="s">
        <v>4572</v>
      </c>
      <c r="O3248" s="87">
        <v>86925</v>
      </c>
      <c r="P3248" s="87">
        <v>86754</v>
      </c>
      <c r="Q3248" s="87">
        <v>171</v>
      </c>
      <c r="R3248" s="87">
        <v>0</v>
      </c>
      <c r="S3248" s="87"/>
      <c r="T3248" s="87"/>
      <c r="U3248" s="85">
        <v>2016</v>
      </c>
      <c r="V3248" s="3" t="s">
        <v>4572</v>
      </c>
      <c r="W3248" s="3"/>
      <c r="X3248" s="3"/>
      <c r="Y3248" s="3"/>
      <c r="Z3248" s="6">
        <v>23299</v>
      </c>
      <c r="AA3248" s="160"/>
      <c r="AB3248" s="123" t="s">
        <v>4395</v>
      </c>
      <c r="AC3248" s="124"/>
      <c r="AD3248" s="41"/>
      <c r="AE3248" s="83"/>
      <c r="AF3248" s="83"/>
      <c r="AG3248" s="41"/>
      <c r="AH3248" s="41" t="s">
        <v>63</v>
      </c>
      <c r="AI3248" s="80" t="s">
        <v>18589</v>
      </c>
      <c r="AJ3248" s="80" t="s">
        <v>13960</v>
      </c>
      <c r="AK3248" s="3"/>
      <c r="AL3248" s="85"/>
      <c r="AM3248" s="151" t="s">
        <v>19998</v>
      </c>
      <c r="AN3248" s="15"/>
      <c r="AO3248" s="166"/>
      <c r="AP3248" s="5">
        <f t="shared" si="51"/>
        <v>0</v>
      </c>
      <c r="AQ3248" s="16"/>
      <c r="AR3248" s="205">
        <v>1</v>
      </c>
      <c r="AS3248" s="16"/>
      <c r="AT3248" s="16"/>
      <c r="AU3248" s="16"/>
      <c r="AV3248" s="16"/>
      <c r="AW3248" s="16"/>
      <c r="AX3248" s="16"/>
    </row>
    <row r="3249" spans="1:50" customFormat="1" ht="15.75" hidden="1" customHeight="1" x14ac:dyDescent="0.2">
      <c r="A3249" s="7" t="s">
        <v>5528</v>
      </c>
      <c r="B3249" s="3" t="s">
        <v>15735</v>
      </c>
      <c r="C3249" s="85" t="s">
        <v>4395</v>
      </c>
      <c r="D3249" s="85" t="s">
        <v>13090</v>
      </c>
      <c r="E3249" s="202" t="s">
        <v>26712</v>
      </c>
      <c r="F3249" s="85" t="s">
        <v>55</v>
      </c>
      <c r="G3249" s="85" t="s">
        <v>63</v>
      </c>
      <c r="H3249" s="85" t="s">
        <v>20690</v>
      </c>
      <c r="I3249" s="3" t="s">
        <v>4399</v>
      </c>
      <c r="J3249" s="85" t="s">
        <v>4406</v>
      </c>
      <c r="K3249" s="7" t="s">
        <v>4407</v>
      </c>
      <c r="L3249" s="3"/>
      <c r="M3249" s="3"/>
      <c r="N3249" s="41" t="s">
        <v>4572</v>
      </c>
      <c r="O3249" s="87">
        <v>594157</v>
      </c>
      <c r="P3249" s="87">
        <v>199970</v>
      </c>
      <c r="Q3249" s="87">
        <v>394187</v>
      </c>
      <c r="R3249" s="87">
        <v>0</v>
      </c>
      <c r="S3249" s="87"/>
      <c r="T3249" s="87"/>
      <c r="U3249" s="85">
        <v>2014</v>
      </c>
      <c r="V3249" s="3" t="s">
        <v>5529</v>
      </c>
      <c r="W3249" s="3"/>
      <c r="X3249" s="3"/>
      <c r="Y3249" s="3"/>
      <c r="Z3249" s="6">
        <v>98000</v>
      </c>
      <c r="AA3249" s="160"/>
      <c r="AB3249" s="123" t="s">
        <v>4395</v>
      </c>
      <c r="AC3249" s="124"/>
      <c r="AD3249" s="41"/>
      <c r="AE3249" s="83"/>
      <c r="AF3249" s="83"/>
      <c r="AG3249" s="41"/>
      <c r="AH3249" s="41" t="s">
        <v>63</v>
      </c>
      <c r="AI3249" s="80" t="s">
        <v>18590</v>
      </c>
      <c r="AJ3249" s="80" t="s">
        <v>20450</v>
      </c>
      <c r="AL3249" s="85" t="s">
        <v>15323</v>
      </c>
      <c r="AM3249" s="151" t="s">
        <v>19998</v>
      </c>
      <c r="AN3249" s="15"/>
      <c r="AO3249" s="166"/>
      <c r="AP3249" s="5">
        <f t="shared" si="51"/>
        <v>0</v>
      </c>
      <c r="AQ3249" s="16"/>
      <c r="AR3249" s="205">
        <v>1</v>
      </c>
      <c r="AS3249" s="16"/>
      <c r="AT3249" s="16"/>
      <c r="AU3249" s="16"/>
      <c r="AV3249" s="16"/>
      <c r="AW3249" s="16"/>
      <c r="AX3249" s="16"/>
    </row>
    <row r="3250" spans="1:50" customFormat="1" ht="15.75" hidden="1" customHeight="1" x14ac:dyDescent="0.2">
      <c r="A3250" s="7" t="s">
        <v>5530</v>
      </c>
      <c r="B3250" s="3" t="s">
        <v>5531</v>
      </c>
      <c r="C3250" s="85" t="s">
        <v>4395</v>
      </c>
      <c r="D3250" s="85" t="s">
        <v>13090</v>
      </c>
      <c r="E3250" s="202" t="s">
        <v>1800</v>
      </c>
      <c r="F3250" s="85" t="s">
        <v>55</v>
      </c>
      <c r="G3250" s="85" t="s">
        <v>63</v>
      </c>
      <c r="H3250" s="85" t="s">
        <v>20690</v>
      </c>
      <c r="I3250" s="3"/>
      <c r="J3250" s="85" t="s">
        <v>4406</v>
      </c>
      <c r="K3250" s="7" t="s">
        <v>4407</v>
      </c>
      <c r="L3250" s="3"/>
      <c r="M3250" s="3"/>
      <c r="N3250" s="41" t="s">
        <v>4717</v>
      </c>
      <c r="O3250" s="87">
        <v>0</v>
      </c>
      <c r="P3250" s="87">
        <v>0</v>
      </c>
      <c r="Q3250" s="87">
        <v>0</v>
      </c>
      <c r="R3250" s="87">
        <v>0</v>
      </c>
      <c r="S3250" s="87"/>
      <c r="T3250" s="87"/>
      <c r="U3250" s="85" t="s">
        <v>112</v>
      </c>
      <c r="V3250" s="3" t="s">
        <v>112</v>
      </c>
      <c r="W3250" s="3"/>
      <c r="X3250" s="3"/>
      <c r="Y3250" s="3"/>
      <c r="Z3250" s="6">
        <v>180000</v>
      </c>
      <c r="AA3250" s="160"/>
      <c r="AB3250" s="123" t="s">
        <v>4395</v>
      </c>
      <c r="AC3250" s="124"/>
      <c r="AD3250" s="41"/>
      <c r="AE3250" s="83"/>
      <c r="AF3250" s="83"/>
      <c r="AG3250" s="41"/>
      <c r="AH3250" s="41" t="s">
        <v>63</v>
      </c>
      <c r="AI3250" s="80" t="s">
        <v>18591</v>
      </c>
      <c r="AJ3250" s="80" t="s">
        <v>20451</v>
      </c>
      <c r="AK3250" s="3"/>
      <c r="AL3250" s="85"/>
      <c r="AM3250" s="151" t="s">
        <v>19998</v>
      </c>
      <c r="AN3250" s="15"/>
      <c r="AO3250" s="166"/>
      <c r="AP3250" s="5">
        <f t="shared" si="51"/>
        <v>0</v>
      </c>
      <c r="AQ3250" s="16"/>
      <c r="AR3250" s="205">
        <v>1</v>
      </c>
      <c r="AS3250" s="16"/>
      <c r="AT3250" s="16"/>
      <c r="AU3250" s="16"/>
      <c r="AV3250" s="16"/>
      <c r="AW3250" s="16"/>
      <c r="AX3250" s="16"/>
    </row>
    <row r="3251" spans="1:50" customFormat="1" ht="15.75" hidden="1" customHeight="1" x14ac:dyDescent="0.2">
      <c r="A3251" s="7" t="s">
        <v>5532</v>
      </c>
      <c r="B3251" s="3" t="s">
        <v>16575</v>
      </c>
      <c r="C3251" s="85" t="s">
        <v>4395</v>
      </c>
      <c r="D3251" s="85" t="s">
        <v>13090</v>
      </c>
      <c r="E3251" s="202" t="s">
        <v>26712</v>
      </c>
      <c r="F3251" s="85" t="s">
        <v>40</v>
      </c>
      <c r="G3251" s="85" t="s">
        <v>41</v>
      </c>
      <c r="H3251" s="85" t="s">
        <v>20690</v>
      </c>
      <c r="I3251" s="3" t="s">
        <v>4533</v>
      </c>
      <c r="J3251" s="85" t="s">
        <v>4400</v>
      </c>
      <c r="K3251" s="7" t="s">
        <v>4534</v>
      </c>
      <c r="L3251" s="3"/>
      <c r="M3251" s="3"/>
      <c r="N3251" s="41" t="s">
        <v>4535</v>
      </c>
      <c r="O3251" s="87">
        <v>235955</v>
      </c>
      <c r="P3251" s="87">
        <v>15177</v>
      </c>
      <c r="Q3251" s="87">
        <v>220778</v>
      </c>
      <c r="R3251" s="87">
        <v>0</v>
      </c>
      <c r="S3251" s="87"/>
      <c r="T3251" s="87"/>
      <c r="U3251" s="85">
        <v>2012</v>
      </c>
      <c r="V3251" s="3" t="s">
        <v>4535</v>
      </c>
      <c r="W3251" s="3"/>
      <c r="X3251" s="3"/>
      <c r="Y3251" s="3"/>
      <c r="Z3251" s="6">
        <v>49199</v>
      </c>
      <c r="AA3251" s="160"/>
      <c r="AB3251" s="123" t="s">
        <v>4395</v>
      </c>
      <c r="AC3251" s="124"/>
      <c r="AD3251" s="41"/>
      <c r="AE3251" s="83"/>
      <c r="AF3251" s="83"/>
      <c r="AG3251" s="41"/>
      <c r="AH3251" s="41" t="s">
        <v>7061</v>
      </c>
      <c r="AI3251" s="80" t="s">
        <v>18592</v>
      </c>
      <c r="AJ3251" s="80" t="s">
        <v>20452</v>
      </c>
      <c r="AK3251" s="3"/>
      <c r="AL3251" s="85"/>
      <c r="AM3251" s="151" t="s">
        <v>19998</v>
      </c>
      <c r="AN3251" s="15"/>
      <c r="AO3251" s="166"/>
      <c r="AP3251" s="5">
        <f t="shared" si="51"/>
        <v>0</v>
      </c>
      <c r="AQ3251" s="16"/>
      <c r="AR3251" s="205">
        <v>1</v>
      </c>
      <c r="AS3251" s="16"/>
      <c r="AT3251" s="16"/>
      <c r="AU3251" s="16"/>
      <c r="AV3251" s="16"/>
      <c r="AW3251" s="16"/>
      <c r="AX3251" s="16"/>
    </row>
    <row r="3252" spans="1:50" customFormat="1" ht="15.75" hidden="1" customHeight="1" x14ac:dyDescent="0.2">
      <c r="A3252" s="7" t="s">
        <v>5533</v>
      </c>
      <c r="B3252" s="3" t="s">
        <v>16576</v>
      </c>
      <c r="C3252" s="85" t="s">
        <v>4395</v>
      </c>
      <c r="D3252" s="85" t="s">
        <v>13090</v>
      </c>
      <c r="E3252" s="202" t="s">
        <v>26712</v>
      </c>
      <c r="F3252" s="85" t="s">
        <v>40</v>
      </c>
      <c r="G3252" s="85" t="s">
        <v>41</v>
      </c>
      <c r="H3252" s="85" t="s">
        <v>20690</v>
      </c>
      <c r="I3252" s="3" t="s">
        <v>4533</v>
      </c>
      <c r="J3252" s="85" t="s">
        <v>4400</v>
      </c>
      <c r="K3252" s="7" t="s">
        <v>4534</v>
      </c>
      <c r="L3252" s="3"/>
      <c r="M3252" s="3"/>
      <c r="N3252" s="41" t="s">
        <v>4535</v>
      </c>
      <c r="O3252" s="87">
        <v>249359</v>
      </c>
      <c r="P3252" s="87">
        <v>27703</v>
      </c>
      <c r="Q3252" s="87">
        <v>221656</v>
      </c>
      <c r="R3252" s="87">
        <v>0</v>
      </c>
      <c r="S3252" s="87"/>
      <c r="T3252" s="87"/>
      <c r="U3252" s="85">
        <v>2012</v>
      </c>
      <c r="V3252" s="3" t="s">
        <v>4535</v>
      </c>
      <c r="W3252" s="3"/>
      <c r="X3252" s="3"/>
      <c r="Y3252" s="3"/>
      <c r="Z3252" s="6">
        <v>49199</v>
      </c>
      <c r="AA3252" s="160"/>
      <c r="AB3252" s="123" t="s">
        <v>4395</v>
      </c>
      <c r="AC3252" s="124"/>
      <c r="AD3252" s="41"/>
      <c r="AE3252" s="83"/>
      <c r="AF3252" s="83"/>
      <c r="AG3252" s="41"/>
      <c r="AH3252" s="41" t="s">
        <v>7061</v>
      </c>
      <c r="AI3252" s="80" t="s">
        <v>18593</v>
      </c>
      <c r="AJ3252" s="80" t="s">
        <v>20453</v>
      </c>
      <c r="AK3252" s="3"/>
      <c r="AL3252" s="85"/>
      <c r="AM3252" s="151" t="s">
        <v>19998</v>
      </c>
      <c r="AN3252" s="15"/>
      <c r="AO3252" s="166"/>
      <c r="AP3252" s="5">
        <f t="shared" si="51"/>
        <v>0</v>
      </c>
      <c r="AQ3252" s="16"/>
      <c r="AR3252" s="205">
        <v>1</v>
      </c>
      <c r="AS3252" s="16"/>
      <c r="AT3252" s="16"/>
      <c r="AU3252" s="16"/>
      <c r="AV3252" s="16"/>
      <c r="AW3252" s="16"/>
      <c r="AX3252" s="16"/>
    </row>
    <row r="3253" spans="1:50" customFormat="1" ht="15.75" hidden="1" customHeight="1" x14ac:dyDescent="0.2">
      <c r="A3253" s="7" t="s">
        <v>5534</v>
      </c>
      <c r="B3253" s="3" t="s">
        <v>16577</v>
      </c>
      <c r="C3253" s="85" t="s">
        <v>4395</v>
      </c>
      <c r="D3253" s="85" t="s">
        <v>13090</v>
      </c>
      <c r="E3253" s="202" t="s">
        <v>26712</v>
      </c>
      <c r="F3253" s="85" t="s">
        <v>40</v>
      </c>
      <c r="G3253" s="85" t="s">
        <v>41</v>
      </c>
      <c r="H3253" s="85" t="s">
        <v>20690</v>
      </c>
      <c r="I3253" s="3" t="s">
        <v>4533</v>
      </c>
      <c r="J3253" s="85" t="s">
        <v>4400</v>
      </c>
      <c r="K3253" s="7" t="s">
        <v>4534</v>
      </c>
      <c r="L3253" s="3"/>
      <c r="M3253" s="3"/>
      <c r="N3253" s="41" t="s">
        <v>4535</v>
      </c>
      <c r="O3253" s="87">
        <v>212698</v>
      </c>
      <c r="P3253" s="87">
        <v>16725</v>
      </c>
      <c r="Q3253" s="87">
        <v>195973</v>
      </c>
      <c r="R3253" s="87">
        <v>0</v>
      </c>
      <c r="S3253" s="87"/>
      <c r="T3253" s="87"/>
      <c r="U3253" s="85">
        <v>2012</v>
      </c>
      <c r="V3253" s="3" t="s">
        <v>4535</v>
      </c>
      <c r="W3253" s="3"/>
      <c r="X3253" s="3"/>
      <c r="Y3253" s="3"/>
      <c r="Z3253" s="6">
        <v>49199</v>
      </c>
      <c r="AA3253" s="160"/>
      <c r="AB3253" s="123" t="s">
        <v>4395</v>
      </c>
      <c r="AC3253" s="124"/>
      <c r="AD3253" s="41"/>
      <c r="AE3253" s="83"/>
      <c r="AF3253" s="83"/>
      <c r="AG3253" s="41"/>
      <c r="AH3253" s="41" t="s">
        <v>7061</v>
      </c>
      <c r="AI3253" s="80" t="s">
        <v>18594</v>
      </c>
      <c r="AJ3253" s="80" t="s">
        <v>20454</v>
      </c>
      <c r="AK3253" s="3"/>
      <c r="AL3253" s="85"/>
      <c r="AM3253" s="151" t="s">
        <v>19998</v>
      </c>
      <c r="AN3253" s="15"/>
      <c r="AO3253" s="166"/>
      <c r="AP3253" s="5">
        <f t="shared" si="51"/>
        <v>0</v>
      </c>
      <c r="AQ3253" s="16"/>
      <c r="AR3253" s="205">
        <v>1</v>
      </c>
      <c r="AS3253" s="16"/>
      <c r="AT3253" s="16"/>
      <c r="AU3253" s="16"/>
      <c r="AV3253" s="16"/>
      <c r="AW3253" s="16"/>
      <c r="AX3253" s="16"/>
    </row>
    <row r="3254" spans="1:50" customFormat="1" ht="15.75" hidden="1" customHeight="1" x14ac:dyDescent="0.2">
      <c r="A3254" s="7" t="s">
        <v>5535</v>
      </c>
      <c r="B3254" s="3" t="s">
        <v>16578</v>
      </c>
      <c r="C3254" s="85" t="s">
        <v>4395</v>
      </c>
      <c r="D3254" s="85" t="s">
        <v>13090</v>
      </c>
      <c r="E3254" s="202" t="s">
        <v>26712</v>
      </c>
      <c r="F3254" s="85" t="s">
        <v>40</v>
      </c>
      <c r="G3254" s="85" t="s">
        <v>41</v>
      </c>
      <c r="H3254" s="85" t="s">
        <v>20690</v>
      </c>
      <c r="I3254" s="3" t="s">
        <v>4533</v>
      </c>
      <c r="J3254" s="85" t="s">
        <v>4400</v>
      </c>
      <c r="K3254" s="7" t="s">
        <v>4534</v>
      </c>
      <c r="L3254" s="3"/>
      <c r="M3254" s="3"/>
      <c r="N3254" s="41" t="s">
        <v>4535</v>
      </c>
      <c r="O3254" s="87">
        <v>215002</v>
      </c>
      <c r="P3254" s="87">
        <v>1760</v>
      </c>
      <c r="Q3254" s="87">
        <v>213242</v>
      </c>
      <c r="R3254" s="87">
        <v>0</v>
      </c>
      <c r="S3254" s="87"/>
      <c r="T3254" s="87"/>
      <c r="U3254" s="85">
        <v>2012</v>
      </c>
      <c r="V3254" s="3" t="s">
        <v>4535</v>
      </c>
      <c r="W3254" s="3"/>
      <c r="X3254" s="3"/>
      <c r="Y3254" s="3"/>
      <c r="Z3254" s="6">
        <v>49199</v>
      </c>
      <c r="AA3254" s="160"/>
      <c r="AB3254" s="123" t="s">
        <v>4395</v>
      </c>
      <c r="AC3254" s="124"/>
      <c r="AD3254" s="41"/>
      <c r="AE3254" s="83"/>
      <c r="AF3254" s="83"/>
      <c r="AG3254" s="41"/>
      <c r="AH3254" s="41" t="s">
        <v>7061</v>
      </c>
      <c r="AI3254" s="80" t="s">
        <v>18595</v>
      </c>
      <c r="AJ3254" s="80" t="s">
        <v>20455</v>
      </c>
      <c r="AK3254" s="3"/>
      <c r="AL3254" s="85"/>
      <c r="AM3254" s="151" t="s">
        <v>19998</v>
      </c>
      <c r="AN3254" s="15"/>
      <c r="AO3254" s="166"/>
      <c r="AP3254" s="5">
        <f t="shared" si="51"/>
        <v>0</v>
      </c>
      <c r="AQ3254" s="16"/>
      <c r="AR3254" s="205">
        <v>1</v>
      </c>
      <c r="AS3254" s="16"/>
      <c r="AT3254" s="16"/>
      <c r="AU3254" s="16"/>
      <c r="AV3254" s="16"/>
      <c r="AW3254" s="16"/>
      <c r="AX3254" s="16"/>
    </row>
    <row r="3255" spans="1:50" customFormat="1" ht="15.75" hidden="1" customHeight="1" x14ac:dyDescent="0.2">
      <c r="A3255" s="7" t="s">
        <v>5536</v>
      </c>
      <c r="B3255" s="3" t="s">
        <v>16579</v>
      </c>
      <c r="C3255" s="85" t="s">
        <v>4395</v>
      </c>
      <c r="D3255" s="85" t="s">
        <v>13090</v>
      </c>
      <c r="E3255" s="202" t="s">
        <v>26712</v>
      </c>
      <c r="F3255" s="85" t="s">
        <v>40</v>
      </c>
      <c r="G3255" s="85" t="s">
        <v>41</v>
      </c>
      <c r="H3255" s="85" t="s">
        <v>20690</v>
      </c>
      <c r="I3255" s="3" t="s">
        <v>4533</v>
      </c>
      <c r="J3255" s="85" t="s">
        <v>4400</v>
      </c>
      <c r="K3255" s="7" t="s">
        <v>4534</v>
      </c>
      <c r="L3255" s="3"/>
      <c r="M3255" s="3"/>
      <c r="N3255" s="41" t="s">
        <v>4535</v>
      </c>
      <c r="O3255" s="87">
        <v>726</v>
      </c>
      <c r="P3255" s="87">
        <v>0</v>
      </c>
      <c r="Q3255" s="87">
        <v>726</v>
      </c>
      <c r="R3255" s="87">
        <v>0</v>
      </c>
      <c r="S3255" s="87"/>
      <c r="T3255" s="87"/>
      <c r="U3255" s="85">
        <v>2013</v>
      </c>
      <c r="V3255" s="3" t="s">
        <v>4535</v>
      </c>
      <c r="W3255" s="3"/>
      <c r="X3255" s="3"/>
      <c r="Y3255" s="3"/>
      <c r="Z3255" s="6">
        <v>49199</v>
      </c>
      <c r="AA3255" s="160"/>
      <c r="AB3255" s="123" t="s">
        <v>4395</v>
      </c>
      <c r="AC3255" s="124"/>
      <c r="AD3255" s="41"/>
      <c r="AE3255" s="83"/>
      <c r="AF3255" s="83"/>
      <c r="AG3255" s="41"/>
      <c r="AH3255" s="41" t="s">
        <v>7061</v>
      </c>
      <c r="AI3255" s="80" t="s">
        <v>18596</v>
      </c>
      <c r="AJ3255" s="80" t="s">
        <v>20456</v>
      </c>
      <c r="AK3255" s="3"/>
      <c r="AL3255" s="85"/>
      <c r="AM3255" s="151" t="s">
        <v>19998</v>
      </c>
      <c r="AN3255" s="15"/>
      <c r="AO3255" s="166"/>
      <c r="AP3255" s="5">
        <f t="shared" si="51"/>
        <v>0</v>
      </c>
      <c r="AQ3255" s="16"/>
      <c r="AR3255" s="205">
        <v>1</v>
      </c>
      <c r="AS3255" s="16"/>
      <c r="AT3255" s="16"/>
      <c r="AU3255" s="16"/>
      <c r="AV3255" s="16"/>
      <c r="AW3255" s="16"/>
      <c r="AX3255" s="16"/>
    </row>
    <row r="3256" spans="1:50" customFormat="1" ht="15.75" hidden="1" customHeight="1" x14ac:dyDescent="0.2">
      <c r="A3256" s="7" t="s">
        <v>5537</v>
      </c>
      <c r="B3256" s="3" t="s">
        <v>17259</v>
      </c>
      <c r="C3256" s="85" t="s">
        <v>4395</v>
      </c>
      <c r="D3256" s="85" t="s">
        <v>13090</v>
      </c>
      <c r="E3256" s="202" t="s">
        <v>1800</v>
      </c>
      <c r="F3256" s="85" t="s">
        <v>40</v>
      </c>
      <c r="G3256" s="85" t="s">
        <v>41</v>
      </c>
      <c r="H3256" s="85" t="s">
        <v>20690</v>
      </c>
      <c r="I3256" s="3" t="s">
        <v>4533</v>
      </c>
      <c r="J3256" s="85" t="s">
        <v>4400</v>
      </c>
      <c r="K3256" s="7" t="s">
        <v>4534</v>
      </c>
      <c r="L3256" s="3"/>
      <c r="M3256" s="3"/>
      <c r="N3256" s="41" t="s">
        <v>4535</v>
      </c>
      <c r="O3256" s="87">
        <v>0</v>
      </c>
      <c r="P3256" s="87">
        <v>0</v>
      </c>
      <c r="Q3256" s="87">
        <v>0</v>
      </c>
      <c r="R3256" s="87">
        <v>0</v>
      </c>
      <c r="S3256" s="87"/>
      <c r="T3256" s="87"/>
      <c r="U3256" s="85" t="s">
        <v>112</v>
      </c>
      <c r="V3256" s="3" t="s">
        <v>112</v>
      </c>
      <c r="W3256" s="3"/>
      <c r="X3256" s="3"/>
      <c r="Y3256" s="3"/>
      <c r="Z3256" s="6">
        <v>49199</v>
      </c>
      <c r="AA3256" s="160"/>
      <c r="AB3256" s="123" t="s">
        <v>4395</v>
      </c>
      <c r="AC3256" s="124"/>
      <c r="AD3256" s="41"/>
      <c r="AE3256" s="83"/>
      <c r="AF3256" s="83"/>
      <c r="AG3256" s="41"/>
      <c r="AH3256" s="41" t="s">
        <v>7061</v>
      </c>
      <c r="AI3256" s="80" t="s">
        <v>18597</v>
      </c>
      <c r="AJ3256" s="80" t="s">
        <v>20457</v>
      </c>
      <c r="AK3256" s="3"/>
      <c r="AL3256" s="85"/>
      <c r="AM3256" s="151" t="s">
        <v>19998</v>
      </c>
      <c r="AN3256" s="15"/>
      <c r="AO3256" s="166"/>
      <c r="AP3256" s="5">
        <f t="shared" si="51"/>
        <v>0</v>
      </c>
      <c r="AQ3256" s="16"/>
      <c r="AR3256" s="205">
        <v>1</v>
      </c>
      <c r="AS3256" s="16"/>
      <c r="AT3256" s="16"/>
      <c r="AU3256" s="16"/>
      <c r="AV3256" s="16"/>
      <c r="AW3256" s="16"/>
      <c r="AX3256" s="16"/>
    </row>
    <row r="3257" spans="1:50" customFormat="1" ht="15.75" hidden="1" customHeight="1" x14ac:dyDescent="0.2">
      <c r="A3257" s="7" t="s">
        <v>5538</v>
      </c>
      <c r="B3257" s="3" t="s">
        <v>17260</v>
      </c>
      <c r="C3257" s="85" t="s">
        <v>4395</v>
      </c>
      <c r="D3257" s="85" t="s">
        <v>13090</v>
      </c>
      <c r="E3257" s="202" t="s">
        <v>1800</v>
      </c>
      <c r="F3257" s="85" t="s">
        <v>40</v>
      </c>
      <c r="G3257" s="85" t="s">
        <v>41</v>
      </c>
      <c r="H3257" s="85" t="s">
        <v>20690</v>
      </c>
      <c r="I3257" s="3" t="s">
        <v>4533</v>
      </c>
      <c r="J3257" s="85" t="s">
        <v>4400</v>
      </c>
      <c r="K3257" s="7" t="s">
        <v>4534</v>
      </c>
      <c r="L3257" s="3"/>
      <c r="M3257" s="3"/>
      <c r="N3257" s="41" t="s">
        <v>4535</v>
      </c>
      <c r="O3257" s="87">
        <v>0</v>
      </c>
      <c r="P3257" s="87">
        <v>0</v>
      </c>
      <c r="Q3257" s="87">
        <v>0</v>
      </c>
      <c r="R3257" s="87">
        <v>0</v>
      </c>
      <c r="S3257" s="87"/>
      <c r="T3257" s="87"/>
      <c r="U3257" s="85" t="s">
        <v>112</v>
      </c>
      <c r="V3257" s="3" t="s">
        <v>112</v>
      </c>
      <c r="W3257" s="3"/>
      <c r="X3257" s="3"/>
      <c r="Y3257" s="3"/>
      <c r="Z3257" s="6">
        <v>49199</v>
      </c>
      <c r="AA3257" s="160"/>
      <c r="AB3257" s="123" t="s">
        <v>4395</v>
      </c>
      <c r="AC3257" s="124"/>
      <c r="AD3257" s="41"/>
      <c r="AE3257" s="83"/>
      <c r="AF3257" s="83"/>
      <c r="AG3257" s="41"/>
      <c r="AH3257" s="41" t="s">
        <v>7061</v>
      </c>
      <c r="AI3257" s="80" t="s">
        <v>18598</v>
      </c>
      <c r="AJ3257" s="80" t="s">
        <v>20458</v>
      </c>
      <c r="AK3257" s="3"/>
      <c r="AL3257" s="85"/>
      <c r="AM3257" s="151" t="s">
        <v>19998</v>
      </c>
      <c r="AN3257" s="15"/>
      <c r="AO3257" s="166"/>
      <c r="AP3257" s="5">
        <f t="shared" si="51"/>
        <v>0</v>
      </c>
      <c r="AQ3257" s="16"/>
      <c r="AR3257" s="205">
        <v>1</v>
      </c>
      <c r="AS3257" s="16"/>
      <c r="AT3257" s="16"/>
      <c r="AU3257" s="16"/>
      <c r="AV3257" s="16"/>
      <c r="AW3257" s="16"/>
      <c r="AX3257" s="16"/>
    </row>
    <row r="3258" spans="1:50" customFormat="1" ht="15.75" hidden="1" customHeight="1" x14ac:dyDescent="0.2">
      <c r="A3258" s="7" t="s">
        <v>5539</v>
      </c>
      <c r="B3258" s="3" t="s">
        <v>5540</v>
      </c>
      <c r="C3258" s="85" t="s">
        <v>4395</v>
      </c>
      <c r="D3258" s="85" t="s">
        <v>13090</v>
      </c>
      <c r="E3258" s="202" t="s">
        <v>26712</v>
      </c>
      <c r="F3258" s="85" t="s">
        <v>55</v>
      </c>
      <c r="G3258" s="85" t="s">
        <v>63</v>
      </c>
      <c r="H3258" s="85" t="s">
        <v>20690</v>
      </c>
      <c r="I3258" s="3" t="s">
        <v>4399</v>
      </c>
      <c r="J3258" s="85" t="s">
        <v>4447</v>
      </c>
      <c r="K3258" s="7" t="s">
        <v>4738</v>
      </c>
      <c r="L3258" s="3"/>
      <c r="M3258" s="3"/>
      <c r="N3258" s="41" t="s">
        <v>21992</v>
      </c>
      <c r="O3258" s="87">
        <v>393839</v>
      </c>
      <c r="P3258" s="87">
        <v>379072</v>
      </c>
      <c r="Q3258" s="87">
        <v>14767</v>
      </c>
      <c r="R3258" s="87">
        <v>0</v>
      </c>
      <c r="S3258" s="87"/>
      <c r="T3258" s="87"/>
      <c r="U3258" s="85">
        <v>2015</v>
      </c>
      <c r="V3258" s="3" t="s">
        <v>5541</v>
      </c>
      <c r="W3258" s="3"/>
      <c r="X3258" s="3"/>
      <c r="Y3258" s="3"/>
      <c r="Z3258" s="6">
        <v>153286</v>
      </c>
      <c r="AA3258" s="160"/>
      <c r="AB3258" s="123" t="s">
        <v>4395</v>
      </c>
      <c r="AC3258" s="124"/>
      <c r="AD3258" s="41"/>
      <c r="AE3258" s="83"/>
      <c r="AF3258" s="83"/>
      <c r="AG3258" s="41"/>
      <c r="AH3258" s="41" t="s">
        <v>63</v>
      </c>
      <c r="AI3258" s="80" t="s">
        <v>18599</v>
      </c>
      <c r="AJ3258" s="80" t="s">
        <v>20459</v>
      </c>
      <c r="AK3258" s="3"/>
      <c r="AL3258" s="85"/>
      <c r="AM3258" s="151" t="s">
        <v>19998</v>
      </c>
      <c r="AN3258" s="15"/>
      <c r="AO3258" s="166"/>
      <c r="AP3258" s="5">
        <f t="shared" si="51"/>
        <v>0</v>
      </c>
      <c r="AQ3258" s="16"/>
      <c r="AR3258" s="205">
        <v>1</v>
      </c>
      <c r="AS3258" s="16"/>
      <c r="AT3258" s="16"/>
      <c r="AU3258" s="16"/>
      <c r="AV3258" s="16"/>
      <c r="AW3258" s="16"/>
      <c r="AX3258" s="16"/>
    </row>
    <row r="3259" spans="1:50" customFormat="1" ht="15.75" hidden="1" customHeight="1" x14ac:dyDescent="0.2">
      <c r="A3259" s="7" t="s">
        <v>5542</v>
      </c>
      <c r="B3259" s="3" t="s">
        <v>5543</v>
      </c>
      <c r="C3259" s="85" t="s">
        <v>4395</v>
      </c>
      <c r="D3259" s="85" t="s">
        <v>13090</v>
      </c>
      <c r="E3259" s="202" t="s">
        <v>26418</v>
      </c>
      <c r="F3259" s="85" t="s">
        <v>55</v>
      </c>
      <c r="G3259" s="85" t="s">
        <v>57</v>
      </c>
      <c r="H3259" s="85" t="s">
        <v>20690</v>
      </c>
      <c r="I3259" s="3" t="s">
        <v>4405</v>
      </c>
      <c r="J3259" s="85" t="s">
        <v>4447</v>
      </c>
      <c r="K3259" s="1" t="s">
        <v>4500</v>
      </c>
      <c r="L3259" s="3"/>
      <c r="M3259" s="3"/>
      <c r="N3259" s="41" t="s">
        <v>4630</v>
      </c>
      <c r="O3259" s="87">
        <v>0</v>
      </c>
      <c r="P3259" s="87">
        <v>0</v>
      </c>
      <c r="Q3259" s="87">
        <v>0</v>
      </c>
      <c r="R3259" s="87">
        <v>0</v>
      </c>
      <c r="S3259" s="87"/>
      <c r="T3259" s="87"/>
      <c r="U3259" s="85" t="s">
        <v>112</v>
      </c>
      <c r="V3259" s="3" t="s">
        <v>112</v>
      </c>
      <c r="W3259" s="3"/>
      <c r="X3259" s="3"/>
      <c r="Y3259" s="3"/>
      <c r="Z3259" s="6">
        <v>15666</v>
      </c>
      <c r="AA3259" s="160"/>
      <c r="AB3259" s="123" t="s">
        <v>4395</v>
      </c>
      <c r="AC3259" s="124"/>
      <c r="AD3259" s="41"/>
      <c r="AE3259" s="83"/>
      <c r="AF3259" s="83"/>
      <c r="AG3259" s="41"/>
      <c r="AH3259" s="41" t="s">
        <v>13741</v>
      </c>
      <c r="AI3259" s="80" t="s">
        <v>18600</v>
      </c>
      <c r="AJ3259" s="80" t="s">
        <v>20460</v>
      </c>
      <c r="AK3259" s="3"/>
      <c r="AL3259" s="85"/>
      <c r="AM3259" s="151" t="s">
        <v>19998</v>
      </c>
      <c r="AN3259" s="15"/>
      <c r="AO3259" s="166"/>
      <c r="AP3259" s="5">
        <f t="shared" si="51"/>
        <v>0</v>
      </c>
      <c r="AQ3259" s="16"/>
      <c r="AR3259" s="205">
        <v>1</v>
      </c>
      <c r="AS3259" s="16"/>
      <c r="AT3259" s="16"/>
      <c r="AU3259" s="16"/>
      <c r="AV3259" s="16"/>
      <c r="AW3259" s="16"/>
      <c r="AX3259" s="16"/>
    </row>
    <row r="3260" spans="1:50" customFormat="1" ht="15.75" hidden="1" customHeight="1" x14ac:dyDescent="0.2">
      <c r="A3260" s="7" t="s">
        <v>5544</v>
      </c>
      <c r="B3260" s="3" t="s">
        <v>5545</v>
      </c>
      <c r="C3260" s="85" t="s">
        <v>4395</v>
      </c>
      <c r="D3260" s="85" t="s">
        <v>13090</v>
      </c>
      <c r="E3260" s="202" t="s">
        <v>26418</v>
      </c>
      <c r="F3260" s="85" t="s">
        <v>55</v>
      </c>
      <c r="G3260" s="85" t="s">
        <v>57</v>
      </c>
      <c r="H3260" s="85" t="s">
        <v>20690</v>
      </c>
      <c r="I3260" s="3" t="s">
        <v>4399</v>
      </c>
      <c r="J3260" s="85" t="s">
        <v>4400</v>
      </c>
      <c r="K3260" s="7" t="s">
        <v>4422</v>
      </c>
      <c r="L3260" s="3"/>
      <c r="M3260" s="3"/>
      <c r="N3260" s="41" t="s">
        <v>13949</v>
      </c>
      <c r="O3260" s="87">
        <v>0</v>
      </c>
      <c r="P3260" s="87">
        <v>0</v>
      </c>
      <c r="Q3260" s="87">
        <v>0</v>
      </c>
      <c r="R3260" s="87">
        <v>0</v>
      </c>
      <c r="S3260" s="87"/>
      <c r="T3260" s="87"/>
      <c r="U3260" s="85" t="s">
        <v>112</v>
      </c>
      <c r="V3260" s="3" t="s">
        <v>112</v>
      </c>
      <c r="W3260" s="3"/>
      <c r="X3260" s="3"/>
      <c r="Y3260" s="3"/>
      <c r="Z3260" s="6">
        <v>55311</v>
      </c>
      <c r="AA3260" s="160"/>
      <c r="AB3260" s="123" t="s">
        <v>4395</v>
      </c>
      <c r="AC3260" s="124"/>
      <c r="AD3260" s="41"/>
      <c r="AE3260" s="83"/>
      <c r="AF3260" s="83"/>
      <c r="AG3260" s="41"/>
      <c r="AH3260" s="41" t="s">
        <v>13741</v>
      </c>
      <c r="AI3260" s="80" t="s">
        <v>18601</v>
      </c>
      <c r="AJ3260" s="80" t="s">
        <v>20461</v>
      </c>
      <c r="AK3260" s="3"/>
      <c r="AL3260" s="85"/>
      <c r="AM3260" s="151" t="s">
        <v>19998</v>
      </c>
      <c r="AN3260" s="15"/>
      <c r="AO3260" s="166"/>
      <c r="AP3260" s="5">
        <f t="shared" si="51"/>
        <v>0</v>
      </c>
      <c r="AQ3260" s="16"/>
      <c r="AR3260" s="205">
        <v>1</v>
      </c>
      <c r="AS3260" s="16"/>
      <c r="AT3260" s="16"/>
      <c r="AU3260" s="16"/>
      <c r="AV3260" s="16"/>
      <c r="AW3260" s="16"/>
      <c r="AX3260" s="16"/>
    </row>
    <row r="3261" spans="1:50" customFormat="1" ht="15.75" hidden="1" customHeight="1" x14ac:dyDescent="0.2">
      <c r="A3261" s="7" t="s">
        <v>5546</v>
      </c>
      <c r="B3261" s="3" t="s">
        <v>5547</v>
      </c>
      <c r="C3261" s="85" t="s">
        <v>4395</v>
      </c>
      <c r="D3261" s="85" t="s">
        <v>13090</v>
      </c>
      <c r="E3261" s="202" t="s">
        <v>26418</v>
      </c>
      <c r="F3261" s="85" t="s">
        <v>55</v>
      </c>
      <c r="G3261" s="85" t="s">
        <v>57</v>
      </c>
      <c r="H3261" s="85" t="s">
        <v>20690</v>
      </c>
      <c r="I3261" s="3" t="s">
        <v>4405</v>
      </c>
      <c r="J3261" s="85" t="s">
        <v>4400</v>
      </c>
      <c r="K3261" s="7" t="s">
        <v>4422</v>
      </c>
      <c r="L3261" s="3"/>
      <c r="M3261" s="3"/>
      <c r="N3261" s="41" t="s">
        <v>13949</v>
      </c>
      <c r="O3261" s="87">
        <v>0</v>
      </c>
      <c r="P3261" s="87">
        <v>0</v>
      </c>
      <c r="Q3261" s="87">
        <v>0</v>
      </c>
      <c r="R3261" s="87">
        <v>0</v>
      </c>
      <c r="S3261" s="87"/>
      <c r="T3261" s="87"/>
      <c r="U3261" s="85" t="s">
        <v>112</v>
      </c>
      <c r="V3261" s="3" t="s">
        <v>112</v>
      </c>
      <c r="W3261" s="3"/>
      <c r="X3261" s="3"/>
      <c r="Y3261" s="3"/>
      <c r="Z3261" s="6">
        <v>34525</v>
      </c>
      <c r="AA3261" s="160"/>
      <c r="AB3261" s="123" t="s">
        <v>4395</v>
      </c>
      <c r="AC3261" s="124"/>
      <c r="AD3261" s="41"/>
      <c r="AE3261" s="83"/>
      <c r="AF3261" s="83"/>
      <c r="AG3261" s="41"/>
      <c r="AH3261" s="41" t="s">
        <v>13741</v>
      </c>
      <c r="AI3261" s="80" t="s">
        <v>18602</v>
      </c>
      <c r="AJ3261" s="80" t="s">
        <v>20462</v>
      </c>
      <c r="AK3261" s="3"/>
      <c r="AL3261" s="85"/>
      <c r="AM3261" s="151" t="s">
        <v>19998</v>
      </c>
      <c r="AN3261" s="15"/>
      <c r="AO3261" s="166"/>
      <c r="AP3261" s="5">
        <f t="shared" si="51"/>
        <v>0</v>
      </c>
      <c r="AQ3261" s="16"/>
      <c r="AR3261" s="205">
        <v>1</v>
      </c>
      <c r="AS3261" s="16"/>
      <c r="AT3261" s="16"/>
      <c r="AU3261" s="16"/>
      <c r="AV3261" s="16"/>
      <c r="AW3261" s="16"/>
      <c r="AX3261" s="16"/>
    </row>
    <row r="3262" spans="1:50" customFormat="1" ht="15.75" hidden="1" customHeight="1" x14ac:dyDescent="0.2">
      <c r="A3262" s="7" t="s">
        <v>5548</v>
      </c>
      <c r="B3262" s="3" t="s">
        <v>5549</v>
      </c>
      <c r="C3262" s="85" t="s">
        <v>4395</v>
      </c>
      <c r="D3262" s="85" t="s">
        <v>13090</v>
      </c>
      <c r="E3262" s="202" t="s">
        <v>26712</v>
      </c>
      <c r="F3262" s="85" t="s">
        <v>55</v>
      </c>
      <c r="G3262" s="85" t="s">
        <v>57</v>
      </c>
      <c r="H3262" s="85" t="s">
        <v>20690</v>
      </c>
      <c r="I3262" s="3" t="s">
        <v>4405</v>
      </c>
      <c r="J3262" s="85" t="s">
        <v>4447</v>
      </c>
      <c r="K3262" s="1" t="s">
        <v>4500</v>
      </c>
      <c r="L3262" s="3"/>
      <c r="M3262" s="3"/>
      <c r="N3262" s="41" t="s">
        <v>13742</v>
      </c>
      <c r="O3262" s="87">
        <v>133180</v>
      </c>
      <c r="P3262" s="87">
        <v>48665</v>
      </c>
      <c r="Q3262" s="87">
        <v>84515</v>
      </c>
      <c r="R3262" s="87">
        <v>0</v>
      </c>
      <c r="S3262" s="87"/>
      <c r="T3262" s="87"/>
      <c r="U3262" s="85">
        <v>2016</v>
      </c>
      <c r="V3262" s="3" t="s">
        <v>4501</v>
      </c>
      <c r="W3262" s="3"/>
      <c r="X3262" s="3"/>
      <c r="Y3262" s="3"/>
      <c r="Z3262" s="6">
        <v>20864</v>
      </c>
      <c r="AA3262" s="160"/>
      <c r="AB3262" s="123" t="s">
        <v>4395</v>
      </c>
      <c r="AC3262" s="124"/>
      <c r="AD3262" s="41"/>
      <c r="AE3262" s="83"/>
      <c r="AF3262" s="83"/>
      <c r="AG3262" s="41"/>
      <c r="AH3262" s="41" t="s">
        <v>13741</v>
      </c>
      <c r="AI3262" s="80" t="s">
        <v>18603</v>
      </c>
      <c r="AJ3262" s="80" t="s">
        <v>20463</v>
      </c>
      <c r="AK3262" s="3"/>
      <c r="AL3262" s="85"/>
      <c r="AM3262" s="151" t="s">
        <v>19998</v>
      </c>
      <c r="AN3262" s="15"/>
      <c r="AO3262" s="166"/>
      <c r="AP3262" s="5">
        <f t="shared" si="51"/>
        <v>0</v>
      </c>
      <c r="AQ3262" s="16"/>
      <c r="AR3262" s="205">
        <v>1</v>
      </c>
      <c r="AS3262" s="16"/>
      <c r="AT3262" s="16"/>
      <c r="AU3262" s="16"/>
      <c r="AV3262" s="16"/>
      <c r="AW3262" s="16"/>
      <c r="AX3262" s="16"/>
    </row>
    <row r="3263" spans="1:50" customFormat="1" ht="15.75" hidden="1" customHeight="1" x14ac:dyDescent="0.2">
      <c r="A3263" s="7" t="s">
        <v>5550</v>
      </c>
      <c r="B3263" s="3" t="s">
        <v>5551</v>
      </c>
      <c r="C3263" s="85" t="s">
        <v>4395</v>
      </c>
      <c r="D3263" s="85" t="s">
        <v>13090</v>
      </c>
      <c r="E3263" s="202" t="s">
        <v>26418</v>
      </c>
      <c r="F3263" s="85" t="s">
        <v>40</v>
      </c>
      <c r="G3263" s="85" t="s">
        <v>43</v>
      </c>
      <c r="H3263" s="85" t="s">
        <v>20690</v>
      </c>
      <c r="I3263" s="3" t="s">
        <v>4396</v>
      </c>
      <c r="J3263" s="85" t="s">
        <v>115</v>
      </c>
      <c r="K3263" s="7" t="s">
        <v>16222</v>
      </c>
      <c r="L3263" s="3"/>
      <c r="M3263" s="3"/>
      <c r="N3263" s="41" t="s">
        <v>13961</v>
      </c>
      <c r="O3263" s="87">
        <v>0</v>
      </c>
      <c r="P3263" s="87">
        <v>0</v>
      </c>
      <c r="Q3263" s="87">
        <v>0</v>
      </c>
      <c r="R3263" s="87">
        <v>0</v>
      </c>
      <c r="S3263" s="87"/>
      <c r="T3263" s="87"/>
      <c r="U3263" s="85" t="s">
        <v>112</v>
      </c>
      <c r="V3263" s="3" t="s">
        <v>112</v>
      </c>
      <c r="W3263" s="3"/>
      <c r="X3263" s="3"/>
      <c r="Y3263" s="3"/>
      <c r="Z3263" s="6">
        <v>0</v>
      </c>
      <c r="AA3263" s="160"/>
      <c r="AB3263" s="123" t="s">
        <v>4395</v>
      </c>
      <c r="AC3263" s="124"/>
      <c r="AD3263" s="41"/>
      <c r="AE3263" s="83"/>
      <c r="AF3263" s="83"/>
      <c r="AG3263" s="41"/>
      <c r="AH3263" s="41" t="s">
        <v>7061</v>
      </c>
      <c r="AI3263" s="80" t="s">
        <v>18604</v>
      </c>
      <c r="AJ3263" s="80" t="s">
        <v>20464</v>
      </c>
      <c r="AK3263" s="3"/>
      <c r="AL3263" s="85"/>
      <c r="AM3263" s="151" t="s">
        <v>19998</v>
      </c>
      <c r="AN3263" s="15"/>
      <c r="AO3263" s="166"/>
      <c r="AP3263" s="5">
        <f t="shared" si="51"/>
        <v>0</v>
      </c>
      <c r="AQ3263" s="16"/>
      <c r="AR3263" s="205">
        <v>1</v>
      </c>
      <c r="AS3263" s="16"/>
      <c r="AT3263" s="16"/>
      <c r="AU3263" s="16"/>
      <c r="AV3263" s="16"/>
      <c r="AW3263" s="16"/>
      <c r="AX3263" s="16"/>
    </row>
    <row r="3264" spans="1:50" customFormat="1" ht="15.75" hidden="1" customHeight="1" x14ac:dyDescent="0.2">
      <c r="A3264" s="7" t="s">
        <v>5552</v>
      </c>
      <c r="B3264" s="3" t="s">
        <v>5553</v>
      </c>
      <c r="C3264" s="85" t="s">
        <v>4395</v>
      </c>
      <c r="D3264" s="85" t="s">
        <v>13090</v>
      </c>
      <c r="E3264" s="202" t="s">
        <v>26712</v>
      </c>
      <c r="F3264" s="85" t="s">
        <v>55</v>
      </c>
      <c r="G3264" s="85" t="s">
        <v>57</v>
      </c>
      <c r="H3264" s="85" t="s">
        <v>20690</v>
      </c>
      <c r="I3264" s="3" t="s">
        <v>4399</v>
      </c>
      <c r="J3264" s="85" t="s">
        <v>4447</v>
      </c>
      <c r="K3264" s="7" t="s">
        <v>4601</v>
      </c>
      <c r="L3264" s="3"/>
      <c r="M3264" s="3"/>
      <c r="N3264" s="41" t="s">
        <v>4402</v>
      </c>
      <c r="O3264" s="87">
        <v>55112</v>
      </c>
      <c r="P3264" s="87">
        <v>0</v>
      </c>
      <c r="Q3264" s="87">
        <v>55112</v>
      </c>
      <c r="R3264" s="87">
        <v>0</v>
      </c>
      <c r="S3264" s="87"/>
      <c r="T3264" s="87"/>
      <c r="U3264" s="85">
        <v>2016</v>
      </c>
      <c r="V3264" s="3" t="s">
        <v>112</v>
      </c>
      <c r="W3264" s="3"/>
      <c r="X3264" s="3"/>
      <c r="Y3264" s="3"/>
      <c r="Z3264" s="6">
        <v>58448</v>
      </c>
      <c r="AA3264" s="160"/>
      <c r="AB3264" s="123" t="s">
        <v>4395</v>
      </c>
      <c r="AC3264" s="124"/>
      <c r="AD3264" s="41"/>
      <c r="AE3264" s="83"/>
      <c r="AF3264" s="83"/>
      <c r="AG3264" s="41"/>
      <c r="AH3264" s="41" t="s">
        <v>13741</v>
      </c>
      <c r="AI3264" s="80" t="s">
        <v>18605</v>
      </c>
      <c r="AJ3264" s="80" t="s">
        <v>20465</v>
      </c>
      <c r="AK3264" s="3"/>
      <c r="AL3264" s="85"/>
      <c r="AM3264" s="151" t="s">
        <v>19998</v>
      </c>
      <c r="AN3264" s="15"/>
      <c r="AO3264" s="166"/>
      <c r="AP3264" s="5">
        <f t="shared" si="51"/>
        <v>0</v>
      </c>
      <c r="AQ3264" s="16"/>
      <c r="AR3264" s="205">
        <v>1</v>
      </c>
      <c r="AS3264" s="16"/>
      <c r="AT3264" s="16"/>
      <c r="AU3264" s="16"/>
      <c r="AV3264" s="16"/>
      <c r="AW3264" s="16"/>
      <c r="AX3264" s="16"/>
    </row>
    <row r="3265" spans="1:50" customFormat="1" ht="15.75" hidden="1" customHeight="1" x14ac:dyDescent="0.2">
      <c r="A3265" s="7" t="s">
        <v>5554</v>
      </c>
      <c r="B3265" s="3" t="s">
        <v>5555</v>
      </c>
      <c r="C3265" s="85" t="s">
        <v>4395</v>
      </c>
      <c r="D3265" s="85" t="s">
        <v>13090</v>
      </c>
      <c r="E3265" s="202" t="s">
        <v>26712</v>
      </c>
      <c r="F3265" s="85" t="s">
        <v>55</v>
      </c>
      <c r="G3265" s="85" t="s">
        <v>57</v>
      </c>
      <c r="H3265" s="85" t="s">
        <v>20690</v>
      </c>
      <c r="I3265" s="3" t="s">
        <v>4399</v>
      </c>
      <c r="J3265" s="85" t="s">
        <v>4447</v>
      </c>
      <c r="K3265" s="7" t="s">
        <v>4601</v>
      </c>
      <c r="L3265" s="3"/>
      <c r="M3265" s="3"/>
      <c r="N3265" s="41" t="s">
        <v>4402</v>
      </c>
      <c r="O3265" s="87">
        <v>49388</v>
      </c>
      <c r="P3265" s="87">
        <v>0</v>
      </c>
      <c r="Q3265" s="87">
        <v>49388</v>
      </c>
      <c r="R3265" s="87">
        <v>0</v>
      </c>
      <c r="S3265" s="87"/>
      <c r="T3265" s="87"/>
      <c r="U3265" s="85">
        <v>2016</v>
      </c>
      <c r="V3265" s="3" t="s">
        <v>112</v>
      </c>
      <c r="W3265" s="3"/>
      <c r="X3265" s="3"/>
      <c r="Y3265" s="3"/>
      <c r="Z3265" s="6">
        <v>31850</v>
      </c>
      <c r="AA3265" s="160"/>
      <c r="AB3265" s="123" t="s">
        <v>4395</v>
      </c>
      <c r="AC3265" s="124"/>
      <c r="AD3265" s="41"/>
      <c r="AE3265" s="83"/>
      <c r="AF3265" s="83"/>
      <c r="AG3265" s="41"/>
      <c r="AH3265" s="41" t="s">
        <v>13741</v>
      </c>
      <c r="AI3265" s="80" t="s">
        <v>18606</v>
      </c>
      <c r="AJ3265" s="80" t="s">
        <v>20466</v>
      </c>
      <c r="AK3265" s="3"/>
      <c r="AL3265" s="85"/>
      <c r="AM3265" s="151" t="s">
        <v>19998</v>
      </c>
      <c r="AN3265" s="15"/>
      <c r="AO3265" s="166"/>
      <c r="AP3265" s="5">
        <f t="shared" si="51"/>
        <v>0</v>
      </c>
      <c r="AQ3265" s="16"/>
      <c r="AR3265" s="205">
        <v>1</v>
      </c>
      <c r="AS3265" s="16"/>
      <c r="AT3265" s="16"/>
      <c r="AU3265" s="16"/>
      <c r="AV3265" s="16"/>
      <c r="AW3265" s="16"/>
      <c r="AX3265" s="16"/>
    </row>
    <row r="3266" spans="1:50" customFormat="1" ht="15.75" hidden="1" customHeight="1" x14ac:dyDescent="0.2">
      <c r="A3266" s="7" t="s">
        <v>5556</v>
      </c>
      <c r="B3266" s="3" t="s">
        <v>5557</v>
      </c>
      <c r="C3266" s="85" t="s">
        <v>4395</v>
      </c>
      <c r="D3266" s="85" t="s">
        <v>13090</v>
      </c>
      <c r="E3266" s="202" t="s">
        <v>26712</v>
      </c>
      <c r="F3266" s="85" t="s">
        <v>55</v>
      </c>
      <c r="G3266" s="85" t="s">
        <v>57</v>
      </c>
      <c r="H3266" s="85" t="s">
        <v>20690</v>
      </c>
      <c r="I3266" s="3" t="s">
        <v>4399</v>
      </c>
      <c r="J3266" s="85" t="s">
        <v>4447</v>
      </c>
      <c r="K3266" s="7" t="s">
        <v>4601</v>
      </c>
      <c r="L3266" s="3"/>
      <c r="M3266" s="3"/>
      <c r="N3266" s="41" t="s">
        <v>4402</v>
      </c>
      <c r="O3266" s="87">
        <v>36281</v>
      </c>
      <c r="P3266" s="87">
        <v>0</v>
      </c>
      <c r="Q3266" s="87">
        <v>36281</v>
      </c>
      <c r="R3266" s="87">
        <v>0</v>
      </c>
      <c r="S3266" s="87"/>
      <c r="T3266" s="87"/>
      <c r="U3266" s="85">
        <v>2015</v>
      </c>
      <c r="V3266" s="3" t="s">
        <v>112</v>
      </c>
      <c r="W3266" s="3"/>
      <c r="X3266" s="3"/>
      <c r="Y3266" s="3"/>
      <c r="Z3266" s="6">
        <v>18893</v>
      </c>
      <c r="AA3266" s="160"/>
      <c r="AB3266" s="123" t="s">
        <v>4395</v>
      </c>
      <c r="AC3266" s="124"/>
      <c r="AD3266" s="41"/>
      <c r="AE3266" s="83"/>
      <c r="AF3266" s="83"/>
      <c r="AG3266" s="41"/>
      <c r="AH3266" s="41" t="s">
        <v>13741</v>
      </c>
      <c r="AI3266" s="80" t="s">
        <v>18607</v>
      </c>
      <c r="AJ3266" s="80" t="s">
        <v>20467</v>
      </c>
      <c r="AK3266" s="3"/>
      <c r="AL3266" s="85"/>
      <c r="AM3266" s="151" t="s">
        <v>19998</v>
      </c>
      <c r="AN3266" s="15"/>
      <c r="AO3266" s="166"/>
      <c r="AP3266" s="5">
        <f t="shared" si="51"/>
        <v>0</v>
      </c>
      <c r="AQ3266" s="16"/>
      <c r="AR3266" s="205">
        <v>1</v>
      </c>
      <c r="AS3266" s="16"/>
      <c r="AT3266" s="16"/>
      <c r="AU3266" s="16"/>
      <c r="AV3266" s="16"/>
      <c r="AW3266" s="16"/>
      <c r="AX3266" s="16"/>
    </row>
    <row r="3267" spans="1:50" customFormat="1" ht="15.75" hidden="1" customHeight="1" x14ac:dyDescent="0.2">
      <c r="A3267" s="7" t="s">
        <v>5558</v>
      </c>
      <c r="B3267" s="3" t="s">
        <v>5559</v>
      </c>
      <c r="C3267" s="85" t="s">
        <v>4395</v>
      </c>
      <c r="D3267" s="85" t="s">
        <v>13090</v>
      </c>
      <c r="E3267" s="202" t="s">
        <v>26712</v>
      </c>
      <c r="F3267" s="85" t="s">
        <v>55</v>
      </c>
      <c r="G3267" s="85" t="s">
        <v>57</v>
      </c>
      <c r="H3267" s="85" t="s">
        <v>20690</v>
      </c>
      <c r="I3267" s="3" t="s">
        <v>4399</v>
      </c>
      <c r="J3267" s="85" t="s">
        <v>4447</v>
      </c>
      <c r="K3267" s="7" t="s">
        <v>4601</v>
      </c>
      <c r="L3267" s="3"/>
      <c r="M3267" s="3"/>
      <c r="N3267" s="41" t="s">
        <v>4402</v>
      </c>
      <c r="O3267" s="87">
        <v>42530</v>
      </c>
      <c r="P3267" s="87">
        <v>0</v>
      </c>
      <c r="Q3267" s="87">
        <v>42530</v>
      </c>
      <c r="R3267" s="87">
        <v>0</v>
      </c>
      <c r="S3267" s="87"/>
      <c r="T3267" s="87"/>
      <c r="U3267" s="85">
        <v>2015</v>
      </c>
      <c r="V3267" s="3" t="s">
        <v>112</v>
      </c>
      <c r="W3267" s="3"/>
      <c r="X3267" s="3"/>
      <c r="Y3267" s="3"/>
      <c r="Z3267" s="6">
        <v>16342</v>
      </c>
      <c r="AA3267" s="160"/>
      <c r="AB3267" s="123" t="s">
        <v>4395</v>
      </c>
      <c r="AC3267" s="124"/>
      <c r="AD3267" s="41"/>
      <c r="AE3267" s="83"/>
      <c r="AF3267" s="83"/>
      <c r="AG3267" s="41"/>
      <c r="AH3267" s="41" t="s">
        <v>13741</v>
      </c>
      <c r="AI3267" s="80" t="s">
        <v>18608</v>
      </c>
      <c r="AJ3267" s="80" t="s">
        <v>20468</v>
      </c>
      <c r="AK3267" s="3"/>
      <c r="AL3267" s="85"/>
      <c r="AM3267" s="151" t="s">
        <v>19998</v>
      </c>
      <c r="AN3267" s="15"/>
      <c r="AO3267" s="166"/>
      <c r="AP3267" s="5">
        <f t="shared" si="51"/>
        <v>0</v>
      </c>
      <c r="AQ3267" s="16"/>
      <c r="AR3267" s="205">
        <v>1</v>
      </c>
      <c r="AS3267" s="16"/>
      <c r="AT3267" s="16"/>
      <c r="AU3267" s="16"/>
      <c r="AV3267" s="16"/>
      <c r="AW3267" s="16"/>
      <c r="AX3267" s="16"/>
    </row>
    <row r="3268" spans="1:50" customFormat="1" ht="15.75" hidden="1" customHeight="1" x14ac:dyDescent="0.2">
      <c r="A3268" s="7" t="s">
        <v>5560</v>
      </c>
      <c r="B3268" s="3" t="s">
        <v>5561</v>
      </c>
      <c r="C3268" s="85" t="s">
        <v>4395</v>
      </c>
      <c r="D3268" s="85" t="s">
        <v>13090</v>
      </c>
      <c r="E3268" s="202" t="s">
        <v>26712</v>
      </c>
      <c r="F3268" s="85" t="s">
        <v>55</v>
      </c>
      <c r="G3268" s="85" t="s">
        <v>57</v>
      </c>
      <c r="H3268" s="85" t="s">
        <v>20690</v>
      </c>
      <c r="I3268" s="3" t="s">
        <v>4399</v>
      </c>
      <c r="J3268" s="85" t="s">
        <v>4447</v>
      </c>
      <c r="K3268" s="7" t="s">
        <v>4601</v>
      </c>
      <c r="L3268" s="3"/>
      <c r="M3268" s="3"/>
      <c r="N3268" s="41" t="s">
        <v>4402</v>
      </c>
      <c r="O3268" s="87">
        <v>142913</v>
      </c>
      <c r="P3268" s="87">
        <v>0</v>
      </c>
      <c r="Q3268" s="87">
        <v>142913</v>
      </c>
      <c r="R3268" s="87">
        <v>0</v>
      </c>
      <c r="S3268" s="87"/>
      <c r="T3268" s="87"/>
      <c r="U3268" s="85">
        <v>2014</v>
      </c>
      <c r="V3268" s="3" t="s">
        <v>112</v>
      </c>
      <c r="W3268" s="3"/>
      <c r="X3268" s="3"/>
      <c r="Y3268" s="3"/>
      <c r="Z3268" s="6">
        <v>45394</v>
      </c>
      <c r="AA3268" s="160"/>
      <c r="AB3268" s="123" t="s">
        <v>4395</v>
      </c>
      <c r="AC3268" s="124"/>
      <c r="AD3268" s="41"/>
      <c r="AE3268" s="83"/>
      <c r="AF3268" s="83"/>
      <c r="AG3268" s="41"/>
      <c r="AH3268" s="41" t="s">
        <v>13741</v>
      </c>
      <c r="AI3268" s="80" t="s">
        <v>18609</v>
      </c>
      <c r="AJ3268" s="80" t="s">
        <v>20469</v>
      </c>
      <c r="AK3268" s="3"/>
      <c r="AL3268" s="85"/>
      <c r="AM3268" s="151" t="s">
        <v>19998</v>
      </c>
      <c r="AN3268" s="15"/>
      <c r="AO3268" s="166"/>
      <c r="AP3268" s="5">
        <f t="shared" si="51"/>
        <v>0</v>
      </c>
      <c r="AQ3268" s="16"/>
      <c r="AR3268" s="205">
        <v>1</v>
      </c>
      <c r="AS3268" s="16"/>
      <c r="AT3268" s="16"/>
      <c r="AU3268" s="16"/>
      <c r="AV3268" s="16"/>
      <c r="AW3268" s="16"/>
      <c r="AX3268" s="16"/>
    </row>
    <row r="3269" spans="1:50" customFormat="1" ht="15.75" hidden="1" customHeight="1" x14ac:dyDescent="0.2">
      <c r="A3269" s="7" t="s">
        <v>5562</v>
      </c>
      <c r="B3269" s="3" t="s">
        <v>5563</v>
      </c>
      <c r="C3269" s="85" t="s">
        <v>4395</v>
      </c>
      <c r="D3269" s="85" t="s">
        <v>13090</v>
      </c>
      <c r="E3269" s="202" t="s">
        <v>26418</v>
      </c>
      <c r="F3269" s="85" t="s">
        <v>40</v>
      </c>
      <c r="G3269" s="85" t="s">
        <v>43</v>
      </c>
      <c r="H3269" s="85" t="s">
        <v>20690</v>
      </c>
      <c r="I3269" s="3" t="s">
        <v>4396</v>
      </c>
      <c r="J3269" s="85" t="s">
        <v>115</v>
      </c>
      <c r="K3269" s="7" t="s">
        <v>4458</v>
      </c>
      <c r="L3269" s="3"/>
      <c r="M3269" s="3"/>
      <c r="N3269" s="41" t="s">
        <v>4552</v>
      </c>
      <c r="O3269" s="87">
        <v>0</v>
      </c>
      <c r="P3269" s="87">
        <v>0</v>
      </c>
      <c r="Q3269" s="87">
        <v>0</v>
      </c>
      <c r="R3269" s="87">
        <v>0</v>
      </c>
      <c r="S3269" s="87"/>
      <c r="T3269" s="87"/>
      <c r="U3269" s="85" t="s">
        <v>112</v>
      </c>
      <c r="V3269" s="3" t="s">
        <v>112</v>
      </c>
      <c r="W3269" s="3"/>
      <c r="X3269" s="3"/>
      <c r="Y3269" s="3"/>
      <c r="Z3269" s="6">
        <v>0</v>
      </c>
      <c r="AA3269" s="160"/>
      <c r="AB3269" s="123" t="s">
        <v>4395</v>
      </c>
      <c r="AC3269" s="124"/>
      <c r="AD3269" s="41"/>
      <c r="AE3269" s="83"/>
      <c r="AF3269" s="83"/>
      <c r="AG3269" s="41"/>
      <c r="AH3269" s="41" t="s">
        <v>7061</v>
      </c>
      <c r="AI3269" s="80" t="s">
        <v>18610</v>
      </c>
      <c r="AJ3269" s="80" t="s">
        <v>20470</v>
      </c>
      <c r="AK3269" s="3"/>
      <c r="AL3269" s="85"/>
      <c r="AM3269" s="151" t="s">
        <v>19998</v>
      </c>
      <c r="AN3269" s="15"/>
      <c r="AO3269" s="166"/>
      <c r="AP3269" s="5">
        <f t="shared" si="51"/>
        <v>0</v>
      </c>
      <c r="AQ3269" s="16"/>
      <c r="AR3269" s="205">
        <v>1</v>
      </c>
      <c r="AS3269" s="16"/>
      <c r="AT3269" s="16"/>
      <c r="AU3269" s="16"/>
      <c r="AV3269" s="16"/>
      <c r="AW3269" s="16"/>
      <c r="AX3269" s="16"/>
    </row>
    <row r="3270" spans="1:50" customFormat="1" ht="15.75" hidden="1" customHeight="1" x14ac:dyDescent="0.2">
      <c r="A3270" s="7" t="s">
        <v>5564</v>
      </c>
      <c r="B3270" s="3" t="s">
        <v>5565</v>
      </c>
      <c r="C3270" s="85" t="s">
        <v>4395</v>
      </c>
      <c r="D3270" s="85" t="s">
        <v>13090</v>
      </c>
      <c r="E3270" s="202" t="s">
        <v>26712</v>
      </c>
      <c r="F3270" s="85" t="s">
        <v>40</v>
      </c>
      <c r="G3270" s="85" t="s">
        <v>43</v>
      </c>
      <c r="H3270" s="85" t="s">
        <v>20690</v>
      </c>
      <c r="I3270" s="3" t="s">
        <v>4396</v>
      </c>
      <c r="J3270" s="85" t="s">
        <v>115</v>
      </c>
      <c r="K3270" s="7" t="s">
        <v>4458</v>
      </c>
      <c r="L3270" s="3"/>
      <c r="M3270" s="3"/>
      <c r="N3270" s="41" t="s">
        <v>4552</v>
      </c>
      <c r="O3270" s="87">
        <v>24458</v>
      </c>
      <c r="P3270" s="87">
        <v>0</v>
      </c>
      <c r="Q3270" s="87">
        <v>24458</v>
      </c>
      <c r="R3270" s="87">
        <v>0</v>
      </c>
      <c r="S3270" s="87"/>
      <c r="T3270" s="87"/>
      <c r="U3270" s="85">
        <v>2014</v>
      </c>
      <c r="V3270" s="3" t="s">
        <v>4552</v>
      </c>
      <c r="W3270" s="3"/>
      <c r="X3270" s="3"/>
      <c r="Y3270" s="3"/>
      <c r="Z3270" s="6">
        <v>43097</v>
      </c>
      <c r="AA3270" s="160"/>
      <c r="AB3270" s="123" t="s">
        <v>4395</v>
      </c>
      <c r="AC3270" s="124"/>
      <c r="AD3270" s="41"/>
      <c r="AE3270" s="83"/>
      <c r="AF3270" s="83"/>
      <c r="AG3270" s="41"/>
      <c r="AH3270" s="41" t="s">
        <v>7061</v>
      </c>
      <c r="AI3270" s="80" t="s">
        <v>18611</v>
      </c>
      <c r="AJ3270" s="80" t="s">
        <v>20471</v>
      </c>
      <c r="AK3270" s="3"/>
      <c r="AL3270" s="85"/>
      <c r="AM3270" s="151" t="s">
        <v>19998</v>
      </c>
      <c r="AN3270" s="15"/>
      <c r="AO3270" s="166"/>
      <c r="AP3270" s="5">
        <f t="shared" ref="AP3270:AP3333" si="52">SUBTOTAL(109,U3270)</f>
        <v>0</v>
      </c>
      <c r="AQ3270" s="16"/>
      <c r="AR3270" s="205">
        <v>1</v>
      </c>
      <c r="AS3270" s="16"/>
      <c r="AT3270" s="16"/>
      <c r="AU3270" s="16"/>
      <c r="AV3270" s="16"/>
      <c r="AW3270" s="16"/>
      <c r="AX3270" s="16"/>
    </row>
    <row r="3271" spans="1:50" customFormat="1" ht="15.75" hidden="1" customHeight="1" x14ac:dyDescent="0.2">
      <c r="A3271" s="7" t="s">
        <v>5566</v>
      </c>
      <c r="B3271" s="3" t="s">
        <v>5567</v>
      </c>
      <c r="C3271" s="85" t="s">
        <v>4395</v>
      </c>
      <c r="D3271" s="85" t="s">
        <v>13090</v>
      </c>
      <c r="E3271" s="202" t="s">
        <v>26712</v>
      </c>
      <c r="F3271" s="85" t="s">
        <v>40</v>
      </c>
      <c r="G3271" s="85" t="s">
        <v>15326</v>
      </c>
      <c r="H3271" s="85" t="s">
        <v>20690</v>
      </c>
      <c r="I3271" s="3" t="s">
        <v>5218</v>
      </c>
      <c r="J3271" s="85" t="s">
        <v>115</v>
      </c>
      <c r="K3271" s="7" t="s">
        <v>4522</v>
      </c>
      <c r="L3271" s="3"/>
      <c r="M3271" s="3"/>
      <c r="N3271" s="41" t="s">
        <v>5146</v>
      </c>
      <c r="O3271" s="87">
        <v>27810</v>
      </c>
      <c r="P3271" s="87">
        <v>0</v>
      </c>
      <c r="Q3271" s="87">
        <v>27810</v>
      </c>
      <c r="R3271" s="87">
        <v>0</v>
      </c>
      <c r="S3271" s="87"/>
      <c r="T3271" s="87"/>
      <c r="U3271" s="85">
        <v>2014</v>
      </c>
      <c r="V3271" s="3" t="s">
        <v>5146</v>
      </c>
      <c r="W3271" s="3"/>
      <c r="X3271" s="3"/>
      <c r="Y3271" s="3"/>
      <c r="Z3271" s="6">
        <v>51415</v>
      </c>
      <c r="AA3271" s="160"/>
      <c r="AB3271" s="123" t="s">
        <v>4395</v>
      </c>
      <c r="AC3271" s="124"/>
      <c r="AD3271" s="41"/>
      <c r="AE3271" s="83"/>
      <c r="AF3271" s="83"/>
      <c r="AG3271" s="41"/>
      <c r="AH3271" s="41" t="s">
        <v>7061</v>
      </c>
      <c r="AI3271" s="80" t="s">
        <v>18612</v>
      </c>
      <c r="AJ3271" s="80" t="s">
        <v>20472</v>
      </c>
      <c r="AK3271" s="3"/>
      <c r="AL3271" s="85"/>
      <c r="AM3271" s="151" t="s">
        <v>19998</v>
      </c>
      <c r="AN3271" s="15"/>
      <c r="AO3271" s="166"/>
      <c r="AP3271" s="5">
        <f t="shared" si="52"/>
        <v>0</v>
      </c>
      <c r="AQ3271" s="16"/>
      <c r="AR3271" s="205">
        <v>1</v>
      </c>
      <c r="AS3271" s="16"/>
      <c r="AT3271" s="16"/>
      <c r="AU3271" s="16"/>
      <c r="AV3271" s="16"/>
      <c r="AW3271" s="16"/>
      <c r="AX3271" s="16"/>
    </row>
    <row r="3272" spans="1:50" customFormat="1" ht="15.75" hidden="1" customHeight="1" x14ac:dyDescent="0.2">
      <c r="A3272" s="7" t="s">
        <v>5568</v>
      </c>
      <c r="B3272" s="3" t="s">
        <v>5569</v>
      </c>
      <c r="C3272" s="85" t="s">
        <v>4395</v>
      </c>
      <c r="D3272" s="85" t="s">
        <v>13090</v>
      </c>
      <c r="E3272" s="202" t="s">
        <v>26712</v>
      </c>
      <c r="F3272" s="85" t="s">
        <v>25110</v>
      </c>
      <c r="G3272" s="85" t="s">
        <v>54</v>
      </c>
      <c r="H3272" s="85" t="s">
        <v>20690</v>
      </c>
      <c r="I3272" s="3" t="s">
        <v>5570</v>
      </c>
      <c r="J3272" s="85" t="s">
        <v>4406</v>
      </c>
      <c r="K3272" s="7" t="s">
        <v>4407</v>
      </c>
      <c r="L3272" s="3"/>
      <c r="M3272" s="3"/>
      <c r="N3272" s="41" t="s">
        <v>4717</v>
      </c>
      <c r="O3272" s="87">
        <v>59334</v>
      </c>
      <c r="P3272" s="87">
        <v>25</v>
      </c>
      <c r="Q3272" s="87">
        <v>59309</v>
      </c>
      <c r="R3272" s="87">
        <v>0</v>
      </c>
      <c r="S3272" s="87"/>
      <c r="T3272" s="87"/>
      <c r="U3272" s="85">
        <v>2014</v>
      </c>
      <c r="V3272" s="3" t="s">
        <v>4717</v>
      </c>
      <c r="W3272" s="3"/>
      <c r="X3272" s="3"/>
      <c r="Y3272" s="3"/>
      <c r="Z3272" s="6">
        <v>58070</v>
      </c>
      <c r="AA3272" s="160"/>
      <c r="AB3272" s="123" t="s">
        <v>4395</v>
      </c>
      <c r="AC3272" s="124"/>
      <c r="AD3272" s="41"/>
      <c r="AE3272" s="83"/>
      <c r="AF3272" s="83"/>
      <c r="AG3272" s="41"/>
      <c r="AH3272" s="41" t="s">
        <v>7061</v>
      </c>
      <c r="AI3272" s="80" t="s">
        <v>18613</v>
      </c>
      <c r="AJ3272" s="80" t="s">
        <v>20473</v>
      </c>
      <c r="AK3272" s="3"/>
      <c r="AL3272" s="85"/>
      <c r="AM3272" s="151" t="s">
        <v>19998</v>
      </c>
      <c r="AN3272" s="15"/>
      <c r="AO3272" s="166"/>
      <c r="AP3272" s="5">
        <f t="shared" si="52"/>
        <v>0</v>
      </c>
      <c r="AQ3272" s="16"/>
      <c r="AR3272" s="205">
        <v>1</v>
      </c>
      <c r="AS3272" s="16"/>
      <c r="AT3272" s="16"/>
      <c r="AU3272" s="16"/>
      <c r="AV3272" s="16"/>
      <c r="AW3272" s="16"/>
      <c r="AX3272" s="16"/>
    </row>
    <row r="3273" spans="1:50" customFormat="1" ht="15.75" hidden="1" customHeight="1" x14ac:dyDescent="0.2">
      <c r="A3273" s="7" t="s">
        <v>5571</v>
      </c>
      <c r="B3273" s="3" t="s">
        <v>5572</v>
      </c>
      <c r="C3273" s="85" t="s">
        <v>4395</v>
      </c>
      <c r="D3273" s="85" t="s">
        <v>13090</v>
      </c>
      <c r="E3273" s="202" t="s">
        <v>26712</v>
      </c>
      <c r="F3273" s="85" t="s">
        <v>40</v>
      </c>
      <c r="G3273" s="85" t="s">
        <v>43</v>
      </c>
      <c r="H3273" s="85" t="s">
        <v>20690</v>
      </c>
      <c r="I3273" s="3" t="s">
        <v>4396</v>
      </c>
      <c r="J3273" s="85" t="s">
        <v>115</v>
      </c>
      <c r="K3273" s="7" t="s">
        <v>98</v>
      </c>
      <c r="L3273" s="3"/>
      <c r="M3273" s="3"/>
      <c r="N3273" s="41" t="s">
        <v>13753</v>
      </c>
      <c r="O3273" s="87">
        <v>33637</v>
      </c>
      <c r="P3273" s="87">
        <v>0</v>
      </c>
      <c r="Q3273" s="87">
        <v>33637</v>
      </c>
      <c r="R3273" s="87">
        <v>0</v>
      </c>
      <c r="S3273" s="87"/>
      <c r="T3273" s="87"/>
      <c r="U3273" s="85">
        <v>2014</v>
      </c>
      <c r="V3273" s="3" t="s">
        <v>112</v>
      </c>
      <c r="W3273" s="3"/>
      <c r="X3273" s="3"/>
      <c r="Y3273" s="3"/>
      <c r="Z3273" s="6">
        <v>32913</v>
      </c>
      <c r="AA3273" s="160"/>
      <c r="AB3273" s="123" t="s">
        <v>4395</v>
      </c>
      <c r="AC3273" s="124"/>
      <c r="AD3273" s="41"/>
      <c r="AE3273" s="83"/>
      <c r="AF3273" s="83"/>
      <c r="AG3273" s="41"/>
      <c r="AH3273" s="41" t="s">
        <v>7061</v>
      </c>
      <c r="AI3273" s="80" t="s">
        <v>18614</v>
      </c>
      <c r="AJ3273" s="80" t="s">
        <v>20474</v>
      </c>
      <c r="AK3273" s="3"/>
      <c r="AL3273" s="85"/>
      <c r="AM3273" s="151" t="s">
        <v>19998</v>
      </c>
      <c r="AN3273" s="15"/>
      <c r="AO3273" s="166"/>
      <c r="AP3273" s="5">
        <f t="shared" si="52"/>
        <v>0</v>
      </c>
      <c r="AQ3273" s="16"/>
      <c r="AR3273" s="205">
        <v>1</v>
      </c>
      <c r="AS3273" s="16"/>
      <c r="AT3273" s="16"/>
      <c r="AU3273" s="16"/>
      <c r="AV3273" s="16"/>
      <c r="AW3273" s="16"/>
      <c r="AX3273" s="16"/>
    </row>
    <row r="3274" spans="1:50" customFormat="1" ht="15.75" hidden="1" customHeight="1" x14ac:dyDescent="0.2">
      <c r="A3274" s="7" t="s">
        <v>5573</v>
      </c>
      <c r="B3274" s="3" t="s">
        <v>5574</v>
      </c>
      <c r="C3274" s="85" t="s">
        <v>4395</v>
      </c>
      <c r="D3274" s="85" t="s">
        <v>13090</v>
      </c>
      <c r="E3274" s="202" t="s">
        <v>26418</v>
      </c>
      <c r="F3274" s="85" t="s">
        <v>40</v>
      </c>
      <c r="G3274" s="85" t="s">
        <v>15356</v>
      </c>
      <c r="H3274" s="85" t="s">
        <v>20690</v>
      </c>
      <c r="I3274" s="3" t="s">
        <v>4421</v>
      </c>
      <c r="J3274" s="85" t="s">
        <v>115</v>
      </c>
      <c r="K3274" s="7" t="s">
        <v>4595</v>
      </c>
      <c r="L3274" s="3"/>
      <c r="M3274" s="3"/>
      <c r="N3274" s="41" t="s">
        <v>4720</v>
      </c>
      <c r="O3274" s="87">
        <v>0</v>
      </c>
      <c r="P3274" s="87">
        <v>0</v>
      </c>
      <c r="Q3274" s="87">
        <v>0</v>
      </c>
      <c r="R3274" s="87">
        <v>0</v>
      </c>
      <c r="S3274" s="87"/>
      <c r="T3274" s="87"/>
      <c r="U3274" s="85" t="s">
        <v>112</v>
      </c>
      <c r="V3274" s="3" t="s">
        <v>112</v>
      </c>
      <c r="W3274" s="3"/>
      <c r="X3274" s="3"/>
      <c r="Y3274" s="3"/>
      <c r="Z3274" s="6">
        <v>0</v>
      </c>
      <c r="AA3274" s="160"/>
      <c r="AB3274" s="123" t="s">
        <v>4395</v>
      </c>
      <c r="AC3274" s="124"/>
      <c r="AD3274" s="41"/>
      <c r="AE3274" s="83"/>
      <c r="AF3274" s="83"/>
      <c r="AG3274" s="41"/>
      <c r="AH3274" s="41" t="s">
        <v>7654</v>
      </c>
      <c r="AI3274" s="80" t="s">
        <v>18615</v>
      </c>
      <c r="AJ3274" s="80" t="s">
        <v>13962</v>
      </c>
      <c r="AL3274" s="85" t="s">
        <v>15322</v>
      </c>
      <c r="AM3274" s="151" t="s">
        <v>19998</v>
      </c>
      <c r="AN3274" s="15"/>
      <c r="AO3274" s="166"/>
      <c r="AP3274" s="5">
        <f t="shared" si="52"/>
        <v>0</v>
      </c>
      <c r="AQ3274" s="16"/>
      <c r="AR3274" s="205">
        <v>1</v>
      </c>
      <c r="AS3274" s="16"/>
      <c r="AT3274" s="16"/>
      <c r="AU3274" s="16"/>
      <c r="AV3274" s="16"/>
      <c r="AW3274" s="16"/>
      <c r="AX3274" s="16"/>
    </row>
    <row r="3275" spans="1:50" customFormat="1" ht="15.75" hidden="1" customHeight="1" x14ac:dyDescent="0.2">
      <c r="A3275" s="7" t="s">
        <v>5575</v>
      </c>
      <c r="B3275" s="3" t="s">
        <v>16580</v>
      </c>
      <c r="C3275" s="85" t="s">
        <v>4395</v>
      </c>
      <c r="D3275" s="85" t="s">
        <v>13090</v>
      </c>
      <c r="E3275" s="202" t="s">
        <v>26712</v>
      </c>
      <c r="F3275" s="85" t="s">
        <v>40</v>
      </c>
      <c r="G3275" s="85" t="s">
        <v>15356</v>
      </c>
      <c r="H3275" s="85" t="s">
        <v>20690</v>
      </c>
      <c r="I3275" s="3" t="s">
        <v>4421</v>
      </c>
      <c r="J3275" s="85" t="s">
        <v>115</v>
      </c>
      <c r="K3275" s="7" t="s">
        <v>4595</v>
      </c>
      <c r="L3275" s="3"/>
      <c r="M3275" s="3"/>
      <c r="N3275" s="41" t="s">
        <v>4720</v>
      </c>
      <c r="O3275" s="87">
        <v>93583</v>
      </c>
      <c r="P3275" s="87">
        <v>93128</v>
      </c>
      <c r="Q3275" s="87">
        <v>455</v>
      </c>
      <c r="R3275" s="87">
        <v>0</v>
      </c>
      <c r="S3275" s="87"/>
      <c r="T3275" s="87"/>
      <c r="U3275" s="85">
        <v>2013</v>
      </c>
      <c r="V3275" s="3" t="s">
        <v>4720</v>
      </c>
      <c r="W3275" s="3"/>
      <c r="X3275" s="3"/>
      <c r="Y3275" s="3"/>
      <c r="Z3275" s="6">
        <v>52197</v>
      </c>
      <c r="AA3275" s="160"/>
      <c r="AB3275" s="123" t="s">
        <v>4395</v>
      </c>
      <c r="AC3275" s="124"/>
      <c r="AD3275" s="41"/>
      <c r="AE3275" s="83"/>
      <c r="AF3275" s="83"/>
      <c r="AG3275" s="41"/>
      <c r="AH3275" s="41" t="s">
        <v>7654</v>
      </c>
      <c r="AI3275" s="80" t="s">
        <v>18616</v>
      </c>
      <c r="AJ3275" s="80" t="s">
        <v>13963</v>
      </c>
      <c r="AK3275" s="3"/>
      <c r="AL3275" s="85"/>
      <c r="AM3275" s="151" t="s">
        <v>19998</v>
      </c>
      <c r="AN3275" s="15"/>
      <c r="AO3275" s="166"/>
      <c r="AP3275" s="5">
        <f t="shared" si="52"/>
        <v>0</v>
      </c>
      <c r="AQ3275" s="16"/>
      <c r="AR3275" s="205">
        <v>1</v>
      </c>
      <c r="AS3275" s="16"/>
      <c r="AT3275" s="16"/>
      <c r="AU3275" s="16"/>
      <c r="AV3275" s="16"/>
      <c r="AW3275" s="16"/>
      <c r="AX3275" s="16"/>
    </row>
    <row r="3276" spans="1:50" customFormat="1" ht="15.75" hidden="1" customHeight="1" x14ac:dyDescent="0.2">
      <c r="A3276" s="7" t="s">
        <v>5576</v>
      </c>
      <c r="B3276" s="3" t="s">
        <v>5577</v>
      </c>
      <c r="C3276" s="85" t="s">
        <v>4395</v>
      </c>
      <c r="D3276" s="85" t="s">
        <v>13090</v>
      </c>
      <c r="E3276" s="202" t="s">
        <v>26712</v>
      </c>
      <c r="F3276" s="85" t="s">
        <v>40</v>
      </c>
      <c r="G3276" s="85" t="s">
        <v>15356</v>
      </c>
      <c r="H3276" s="85" t="s">
        <v>20690</v>
      </c>
      <c r="I3276" s="3" t="s">
        <v>4688</v>
      </c>
      <c r="J3276" s="85" t="s">
        <v>115</v>
      </c>
      <c r="K3276" s="7" t="s">
        <v>4526</v>
      </c>
      <c r="L3276" s="3"/>
      <c r="M3276" s="3"/>
      <c r="N3276" s="41" t="s">
        <v>4720</v>
      </c>
      <c r="O3276" s="87">
        <v>142130</v>
      </c>
      <c r="P3276" s="87">
        <v>140044</v>
      </c>
      <c r="Q3276" s="87">
        <v>2086</v>
      </c>
      <c r="R3276" s="87">
        <v>0</v>
      </c>
      <c r="S3276" s="87"/>
      <c r="T3276" s="87"/>
      <c r="U3276" s="85">
        <v>2014</v>
      </c>
      <c r="V3276" s="3" t="s">
        <v>4720</v>
      </c>
      <c r="W3276" s="3"/>
      <c r="X3276" s="3"/>
      <c r="Y3276" s="3"/>
      <c r="Z3276" s="6">
        <v>108165</v>
      </c>
      <c r="AA3276" s="160"/>
      <c r="AB3276" s="123" t="s">
        <v>4395</v>
      </c>
      <c r="AC3276" s="124"/>
      <c r="AD3276" s="41"/>
      <c r="AE3276" s="83"/>
      <c r="AF3276" s="83"/>
      <c r="AG3276" s="41"/>
      <c r="AH3276" s="41" t="s">
        <v>7654</v>
      </c>
      <c r="AI3276" s="80" t="s">
        <v>18617</v>
      </c>
      <c r="AJ3276" s="80" t="s">
        <v>13964</v>
      </c>
      <c r="AK3276" s="3"/>
      <c r="AL3276" s="85"/>
      <c r="AM3276" s="151" t="s">
        <v>19998</v>
      </c>
      <c r="AN3276" s="15"/>
      <c r="AO3276" s="166"/>
      <c r="AP3276" s="5">
        <f t="shared" si="52"/>
        <v>0</v>
      </c>
      <c r="AQ3276" s="16"/>
      <c r="AR3276" s="205">
        <v>1</v>
      </c>
      <c r="AS3276" s="16"/>
      <c r="AT3276" s="16"/>
      <c r="AU3276" s="16"/>
      <c r="AV3276" s="16"/>
      <c r="AW3276" s="16"/>
      <c r="AX3276" s="16"/>
    </row>
    <row r="3277" spans="1:50" customFormat="1" ht="15.75" hidden="1" customHeight="1" x14ac:dyDescent="0.2">
      <c r="A3277" s="7" t="s">
        <v>5578</v>
      </c>
      <c r="B3277" s="3" t="s">
        <v>5579</v>
      </c>
      <c r="C3277" s="85" t="s">
        <v>4395</v>
      </c>
      <c r="D3277" s="85" t="s">
        <v>13090</v>
      </c>
      <c r="E3277" s="202" t="s">
        <v>26712</v>
      </c>
      <c r="F3277" s="85" t="s">
        <v>40</v>
      </c>
      <c r="G3277" s="85" t="s">
        <v>43</v>
      </c>
      <c r="H3277" s="85" t="s">
        <v>20690</v>
      </c>
      <c r="I3277" s="3" t="s">
        <v>4688</v>
      </c>
      <c r="J3277" s="85" t="s">
        <v>223</v>
      </c>
      <c r="K3277" s="7" t="s">
        <v>4619</v>
      </c>
      <c r="L3277" s="3"/>
      <c r="M3277" s="3"/>
      <c r="N3277" s="41" t="s">
        <v>5580</v>
      </c>
      <c r="O3277" s="87">
        <v>2399363</v>
      </c>
      <c r="P3277" s="87">
        <v>1496478</v>
      </c>
      <c r="Q3277" s="87">
        <v>902885</v>
      </c>
      <c r="R3277" s="87">
        <v>0</v>
      </c>
      <c r="S3277" s="87"/>
      <c r="T3277" s="87"/>
      <c r="U3277" s="85">
        <v>2013</v>
      </c>
      <c r="V3277" s="3" t="s">
        <v>5580</v>
      </c>
      <c r="W3277" s="3"/>
      <c r="X3277" s="3"/>
      <c r="Y3277" s="3"/>
      <c r="Z3277" s="6">
        <v>181231</v>
      </c>
      <c r="AA3277" s="160"/>
      <c r="AB3277" s="123" t="s">
        <v>4395</v>
      </c>
      <c r="AC3277" s="124"/>
      <c r="AD3277" s="41"/>
      <c r="AE3277" s="83"/>
      <c r="AF3277" s="83"/>
      <c r="AG3277" s="41"/>
      <c r="AH3277" s="41" t="s">
        <v>7061</v>
      </c>
      <c r="AI3277" s="80" t="s">
        <v>18618</v>
      </c>
      <c r="AJ3277" s="80" t="s">
        <v>13965</v>
      </c>
      <c r="AK3277" s="3"/>
      <c r="AL3277" s="85"/>
      <c r="AM3277" s="151" t="s">
        <v>19998</v>
      </c>
      <c r="AN3277" s="15"/>
      <c r="AO3277" s="166"/>
      <c r="AP3277" s="5">
        <f t="shared" si="52"/>
        <v>0</v>
      </c>
      <c r="AQ3277" s="16"/>
      <c r="AR3277" s="205">
        <v>1</v>
      </c>
      <c r="AS3277" s="16"/>
      <c r="AT3277" s="16"/>
      <c r="AU3277" s="16"/>
      <c r="AV3277" s="16"/>
      <c r="AW3277" s="16"/>
      <c r="AX3277" s="16"/>
    </row>
    <row r="3278" spans="1:50" customFormat="1" ht="15.75" hidden="1" customHeight="1" x14ac:dyDescent="0.2">
      <c r="A3278" s="7" t="s">
        <v>5581</v>
      </c>
      <c r="B3278" s="3" t="s">
        <v>5582</v>
      </c>
      <c r="C3278" s="85" t="s">
        <v>4395</v>
      </c>
      <c r="D3278" s="85" t="s">
        <v>13090</v>
      </c>
      <c r="E3278" s="202" t="s">
        <v>26712</v>
      </c>
      <c r="F3278" s="85" t="s">
        <v>55</v>
      </c>
      <c r="G3278" s="85" t="s">
        <v>63</v>
      </c>
      <c r="H3278" s="85" t="s">
        <v>20690</v>
      </c>
      <c r="I3278" s="3" t="s">
        <v>4399</v>
      </c>
      <c r="J3278" s="85" t="s">
        <v>4406</v>
      </c>
      <c r="K3278" s="7" t="s">
        <v>4407</v>
      </c>
      <c r="L3278" s="3"/>
      <c r="M3278" s="3"/>
      <c r="N3278" s="41" t="s">
        <v>13754</v>
      </c>
      <c r="O3278" s="87">
        <v>423179</v>
      </c>
      <c r="P3278" s="87">
        <v>305209</v>
      </c>
      <c r="Q3278" s="87">
        <v>117970</v>
      </c>
      <c r="R3278" s="87">
        <v>0</v>
      </c>
      <c r="S3278" s="87"/>
      <c r="T3278" s="87"/>
      <c r="U3278" s="85">
        <v>2015</v>
      </c>
      <c r="V3278" s="3" t="s">
        <v>5583</v>
      </c>
      <c r="W3278" s="3"/>
      <c r="X3278" s="3"/>
      <c r="Y3278" s="3"/>
      <c r="Z3278" s="6">
        <v>119878</v>
      </c>
      <c r="AA3278" s="160"/>
      <c r="AB3278" s="123" t="s">
        <v>4395</v>
      </c>
      <c r="AC3278" s="124"/>
      <c r="AD3278" s="41"/>
      <c r="AE3278" s="83"/>
      <c r="AF3278" s="83"/>
      <c r="AG3278" s="41"/>
      <c r="AH3278" s="41" t="s">
        <v>63</v>
      </c>
      <c r="AI3278" s="80" t="s">
        <v>18619</v>
      </c>
      <c r="AJ3278" s="80" t="s">
        <v>20475</v>
      </c>
      <c r="AK3278" s="3"/>
      <c r="AL3278" s="85"/>
      <c r="AM3278" s="151" t="s">
        <v>19998</v>
      </c>
      <c r="AN3278" s="15"/>
      <c r="AO3278" s="166"/>
      <c r="AP3278" s="5">
        <f t="shared" si="52"/>
        <v>0</v>
      </c>
      <c r="AQ3278" s="16"/>
      <c r="AR3278" s="205">
        <v>1</v>
      </c>
      <c r="AS3278" s="16"/>
      <c r="AT3278" s="16"/>
      <c r="AU3278" s="16"/>
      <c r="AV3278" s="16"/>
      <c r="AW3278" s="16"/>
      <c r="AX3278" s="16"/>
    </row>
    <row r="3279" spans="1:50" customFormat="1" ht="15.75" hidden="1" customHeight="1" x14ac:dyDescent="0.2">
      <c r="A3279" s="7" t="s">
        <v>5584</v>
      </c>
      <c r="B3279" s="3" t="s">
        <v>5585</v>
      </c>
      <c r="C3279" s="85" t="s">
        <v>4395</v>
      </c>
      <c r="D3279" s="85" t="s">
        <v>13090</v>
      </c>
      <c r="E3279" s="202" t="s">
        <v>1800</v>
      </c>
      <c r="F3279" s="85" t="s">
        <v>55</v>
      </c>
      <c r="G3279" s="85" t="s">
        <v>57</v>
      </c>
      <c r="H3279" s="85" t="s">
        <v>20690</v>
      </c>
      <c r="I3279" s="3"/>
      <c r="J3279" s="85" t="s">
        <v>4406</v>
      </c>
      <c r="K3279" s="7" t="s">
        <v>4407</v>
      </c>
      <c r="L3279" s="3"/>
      <c r="M3279" s="3"/>
      <c r="N3279" s="41" t="s">
        <v>13966</v>
      </c>
      <c r="O3279" s="87">
        <v>0</v>
      </c>
      <c r="P3279" s="87">
        <v>0</v>
      </c>
      <c r="Q3279" s="87">
        <v>0</v>
      </c>
      <c r="R3279" s="87">
        <v>0</v>
      </c>
      <c r="S3279" s="87"/>
      <c r="T3279" s="87"/>
      <c r="U3279" s="85" t="s">
        <v>112</v>
      </c>
      <c r="V3279" s="3" t="s">
        <v>112</v>
      </c>
      <c r="W3279" s="3"/>
      <c r="X3279" s="3"/>
      <c r="Y3279" s="3"/>
      <c r="Z3279" s="6">
        <v>7000</v>
      </c>
      <c r="AA3279" s="160"/>
      <c r="AB3279" s="123" t="s">
        <v>4395</v>
      </c>
      <c r="AC3279" s="124"/>
      <c r="AD3279" s="41"/>
      <c r="AE3279" s="83"/>
      <c r="AF3279" s="83"/>
      <c r="AG3279" s="41"/>
      <c r="AH3279" s="41" t="s">
        <v>13741</v>
      </c>
      <c r="AI3279" s="80" t="s">
        <v>18620</v>
      </c>
      <c r="AJ3279" s="80" t="s">
        <v>20476</v>
      </c>
      <c r="AK3279" s="3"/>
      <c r="AL3279" s="85"/>
      <c r="AM3279" s="151" t="s">
        <v>19998</v>
      </c>
      <c r="AN3279" s="15"/>
      <c r="AO3279" s="166"/>
      <c r="AP3279" s="5">
        <f t="shared" si="52"/>
        <v>0</v>
      </c>
      <c r="AQ3279" s="16"/>
      <c r="AR3279" s="205">
        <v>1</v>
      </c>
      <c r="AS3279" s="16"/>
      <c r="AT3279" s="16"/>
      <c r="AU3279" s="16"/>
      <c r="AV3279" s="16"/>
      <c r="AW3279" s="16"/>
      <c r="AX3279" s="16"/>
    </row>
    <row r="3280" spans="1:50" customFormat="1" ht="15.75" hidden="1" customHeight="1" x14ac:dyDescent="0.2">
      <c r="A3280" s="7" t="s">
        <v>5586</v>
      </c>
      <c r="B3280" s="3" t="s">
        <v>5587</v>
      </c>
      <c r="C3280" s="85" t="s">
        <v>4395</v>
      </c>
      <c r="D3280" s="85" t="s">
        <v>13090</v>
      </c>
      <c r="E3280" s="202" t="s">
        <v>26712</v>
      </c>
      <c r="F3280" s="85" t="s">
        <v>40</v>
      </c>
      <c r="G3280" s="85" t="s">
        <v>43</v>
      </c>
      <c r="H3280" s="85" t="s">
        <v>20690</v>
      </c>
      <c r="I3280" s="3" t="s">
        <v>4688</v>
      </c>
      <c r="J3280" s="85" t="s">
        <v>115</v>
      </c>
      <c r="K3280" s="7" t="s">
        <v>4595</v>
      </c>
      <c r="L3280" s="3"/>
      <c r="M3280" s="3"/>
      <c r="N3280" s="41" t="s">
        <v>4402</v>
      </c>
      <c r="O3280" s="87">
        <v>14874</v>
      </c>
      <c r="P3280" s="87">
        <v>14770</v>
      </c>
      <c r="Q3280" s="87">
        <v>104</v>
      </c>
      <c r="R3280" s="87">
        <v>0</v>
      </c>
      <c r="S3280" s="87"/>
      <c r="T3280" s="87"/>
      <c r="U3280" s="85">
        <v>2013</v>
      </c>
      <c r="V3280" s="3" t="s">
        <v>4402</v>
      </c>
      <c r="W3280" s="3"/>
      <c r="X3280" s="3"/>
      <c r="Y3280" s="3"/>
      <c r="Z3280" s="6">
        <v>7548</v>
      </c>
      <c r="AA3280" s="160"/>
      <c r="AB3280" s="123" t="s">
        <v>4395</v>
      </c>
      <c r="AC3280" s="124"/>
      <c r="AD3280" s="41"/>
      <c r="AE3280" s="83"/>
      <c r="AF3280" s="83"/>
      <c r="AG3280" s="41"/>
      <c r="AH3280" s="41" t="s">
        <v>7061</v>
      </c>
      <c r="AI3280" s="80" t="s">
        <v>18621</v>
      </c>
      <c r="AJ3280" s="80" t="s">
        <v>20477</v>
      </c>
      <c r="AK3280" s="3"/>
      <c r="AL3280" s="85"/>
      <c r="AM3280" s="151" t="s">
        <v>19998</v>
      </c>
      <c r="AN3280" s="15"/>
      <c r="AO3280" s="166"/>
      <c r="AP3280" s="5">
        <f t="shared" si="52"/>
        <v>0</v>
      </c>
      <c r="AQ3280" s="16"/>
      <c r="AR3280" s="205">
        <v>1</v>
      </c>
      <c r="AS3280" s="16"/>
      <c r="AT3280" s="16"/>
      <c r="AU3280" s="16"/>
      <c r="AV3280" s="16"/>
      <c r="AW3280" s="16"/>
      <c r="AX3280" s="16"/>
    </row>
    <row r="3281" spans="1:50" customFormat="1" ht="15.75" hidden="1" customHeight="1" x14ac:dyDescent="0.2">
      <c r="A3281" s="7" t="s">
        <v>5588</v>
      </c>
      <c r="B3281" s="3" t="s">
        <v>5589</v>
      </c>
      <c r="C3281" s="85" t="s">
        <v>4395</v>
      </c>
      <c r="D3281" s="85" t="s">
        <v>13090</v>
      </c>
      <c r="E3281" s="202" t="s">
        <v>26712</v>
      </c>
      <c r="F3281" s="85" t="s">
        <v>55</v>
      </c>
      <c r="G3281" s="85" t="s">
        <v>57</v>
      </c>
      <c r="H3281" s="85" t="s">
        <v>20690</v>
      </c>
      <c r="I3281" s="3" t="s">
        <v>4405</v>
      </c>
      <c r="J3281" s="85" t="s">
        <v>4447</v>
      </c>
      <c r="K3281" s="1" t="s">
        <v>4500</v>
      </c>
      <c r="L3281" s="3"/>
      <c r="M3281" s="3"/>
      <c r="N3281" s="41" t="s">
        <v>5146</v>
      </c>
      <c r="O3281" s="87">
        <v>318177</v>
      </c>
      <c r="P3281" s="87">
        <v>62900</v>
      </c>
      <c r="Q3281" s="87">
        <v>255277</v>
      </c>
      <c r="R3281" s="87">
        <v>0</v>
      </c>
      <c r="S3281" s="87"/>
      <c r="T3281" s="87"/>
      <c r="U3281" s="85">
        <v>2014</v>
      </c>
      <c r="V3281" s="3" t="s">
        <v>5146</v>
      </c>
      <c r="W3281" s="3"/>
      <c r="X3281" s="3"/>
      <c r="Y3281" s="3"/>
      <c r="Z3281" s="6">
        <v>47558</v>
      </c>
      <c r="AA3281" s="160"/>
      <c r="AB3281" s="123" t="s">
        <v>4395</v>
      </c>
      <c r="AC3281" s="124"/>
      <c r="AD3281" s="41"/>
      <c r="AE3281" s="83"/>
      <c r="AF3281" s="83"/>
      <c r="AG3281" s="41"/>
      <c r="AH3281" s="41" t="s">
        <v>13741</v>
      </c>
      <c r="AI3281" s="80" t="s">
        <v>18622</v>
      </c>
      <c r="AJ3281" s="80" t="s">
        <v>20478</v>
      </c>
      <c r="AK3281" s="3"/>
      <c r="AL3281" s="85"/>
      <c r="AM3281" s="151" t="s">
        <v>19998</v>
      </c>
      <c r="AN3281" s="15"/>
      <c r="AO3281" s="166"/>
      <c r="AP3281" s="5">
        <f t="shared" si="52"/>
        <v>0</v>
      </c>
      <c r="AQ3281" s="16"/>
      <c r="AR3281" s="205">
        <v>1</v>
      </c>
      <c r="AS3281" s="16"/>
      <c r="AT3281" s="16"/>
      <c r="AU3281" s="16"/>
      <c r="AV3281" s="16"/>
      <c r="AW3281" s="16"/>
      <c r="AX3281" s="16"/>
    </row>
    <row r="3282" spans="1:50" customFormat="1" ht="15.75" hidden="1" customHeight="1" x14ac:dyDescent="0.2">
      <c r="A3282" s="7" t="s">
        <v>5590</v>
      </c>
      <c r="B3282" s="3" t="s">
        <v>5591</v>
      </c>
      <c r="C3282" s="85" t="s">
        <v>4395</v>
      </c>
      <c r="D3282" s="85" t="s">
        <v>13090</v>
      </c>
      <c r="E3282" s="202" t="s">
        <v>26712</v>
      </c>
      <c r="F3282" s="85" t="s">
        <v>64</v>
      </c>
      <c r="G3282" s="85" t="s">
        <v>25112</v>
      </c>
      <c r="H3282" s="85" t="s">
        <v>20690</v>
      </c>
      <c r="I3282" s="3" t="s">
        <v>5592</v>
      </c>
      <c r="J3282" s="85" t="s">
        <v>5593</v>
      </c>
      <c r="K3282" s="7" t="s">
        <v>5593</v>
      </c>
      <c r="L3282" s="3"/>
      <c r="M3282" s="3"/>
      <c r="N3282" s="41" t="s">
        <v>4417</v>
      </c>
      <c r="O3282" s="87">
        <v>171049</v>
      </c>
      <c r="P3282" s="87">
        <v>157314</v>
      </c>
      <c r="Q3282" s="87">
        <v>13735</v>
      </c>
      <c r="R3282" s="87">
        <v>0</v>
      </c>
      <c r="S3282" s="87"/>
      <c r="T3282" s="87"/>
      <c r="U3282" s="85">
        <v>2013</v>
      </c>
      <c r="V3282" s="3" t="s">
        <v>4417</v>
      </c>
      <c r="W3282" s="3"/>
      <c r="X3282" s="3"/>
      <c r="Y3282" s="3"/>
      <c r="Z3282" s="6">
        <v>17457</v>
      </c>
      <c r="AA3282" s="160"/>
      <c r="AB3282" s="123" t="s">
        <v>4395</v>
      </c>
      <c r="AC3282" s="124"/>
      <c r="AD3282" s="41"/>
      <c r="AE3282" s="83"/>
      <c r="AF3282" s="83"/>
      <c r="AG3282" s="41"/>
      <c r="AH3282" s="41" t="s">
        <v>13755</v>
      </c>
      <c r="AI3282" s="80" t="s">
        <v>18623</v>
      </c>
      <c r="AJ3282" s="80" t="s">
        <v>20479</v>
      </c>
      <c r="AK3282" s="3"/>
      <c r="AL3282" s="85"/>
      <c r="AM3282" s="151" t="s">
        <v>19998</v>
      </c>
      <c r="AN3282" s="15"/>
      <c r="AO3282" s="166"/>
      <c r="AP3282" s="5">
        <f t="shared" si="52"/>
        <v>0</v>
      </c>
      <c r="AQ3282" s="16"/>
      <c r="AR3282" s="205">
        <v>1</v>
      </c>
      <c r="AS3282" s="16"/>
      <c r="AT3282" s="16"/>
      <c r="AU3282" s="16"/>
      <c r="AV3282" s="16"/>
      <c r="AW3282" s="16"/>
      <c r="AX3282" s="16"/>
    </row>
    <row r="3283" spans="1:50" customFormat="1" ht="15.75" hidden="1" customHeight="1" x14ac:dyDescent="0.2">
      <c r="A3283" s="7" t="s">
        <v>5594</v>
      </c>
      <c r="B3283" s="3" t="s">
        <v>5595</v>
      </c>
      <c r="C3283" s="85" t="s">
        <v>4395</v>
      </c>
      <c r="D3283" s="85" t="s">
        <v>13090</v>
      </c>
      <c r="E3283" s="202" t="s">
        <v>26712</v>
      </c>
      <c r="F3283" s="85" t="s">
        <v>68</v>
      </c>
      <c r="G3283" s="85" t="s">
        <v>69</v>
      </c>
      <c r="H3283" s="85" t="s">
        <v>20690</v>
      </c>
      <c r="I3283" s="3" t="s">
        <v>4455</v>
      </c>
      <c r="J3283" s="85" t="s">
        <v>105</v>
      </c>
      <c r="K3283" s="7" t="s">
        <v>102</v>
      </c>
      <c r="L3283" s="3"/>
      <c r="M3283" s="3"/>
      <c r="N3283" s="41" t="s">
        <v>1798</v>
      </c>
      <c r="O3283" s="87">
        <v>5352</v>
      </c>
      <c r="P3283" s="87">
        <v>5258</v>
      </c>
      <c r="Q3283" s="87">
        <v>94</v>
      </c>
      <c r="R3283" s="87">
        <v>0</v>
      </c>
      <c r="S3283" s="87"/>
      <c r="T3283" s="87"/>
      <c r="U3283" s="85">
        <v>2015</v>
      </c>
      <c r="V3283" s="3" t="s">
        <v>1798</v>
      </c>
      <c r="W3283" s="3"/>
      <c r="X3283" s="3"/>
      <c r="Y3283" s="3"/>
      <c r="Z3283" s="6">
        <v>201712</v>
      </c>
      <c r="AA3283" s="160"/>
      <c r="AB3283" s="123" t="s">
        <v>4395</v>
      </c>
      <c r="AC3283" s="124"/>
      <c r="AD3283" s="41"/>
      <c r="AE3283" s="83"/>
      <c r="AF3283" s="83"/>
      <c r="AG3283" s="41"/>
      <c r="AH3283" s="41" t="s">
        <v>4460</v>
      </c>
      <c r="AI3283" s="80" t="s">
        <v>18624</v>
      </c>
      <c r="AJ3283" s="80" t="s">
        <v>20480</v>
      </c>
      <c r="AK3283" s="3"/>
      <c r="AL3283" s="85"/>
      <c r="AM3283" s="151" t="s">
        <v>19998</v>
      </c>
      <c r="AN3283" s="15"/>
      <c r="AO3283" s="166"/>
      <c r="AP3283" s="5">
        <f t="shared" si="52"/>
        <v>0</v>
      </c>
      <c r="AQ3283" s="16"/>
      <c r="AR3283" s="205">
        <v>1</v>
      </c>
      <c r="AS3283" s="16"/>
      <c r="AT3283" s="16"/>
      <c r="AU3283" s="16"/>
      <c r="AV3283" s="16"/>
      <c r="AW3283" s="16"/>
      <c r="AX3283" s="16"/>
    </row>
    <row r="3284" spans="1:50" customFormat="1" ht="15.75" hidden="1" customHeight="1" x14ac:dyDescent="0.2">
      <c r="A3284" s="7" t="s">
        <v>5596</v>
      </c>
      <c r="B3284" s="3" t="s">
        <v>5597</v>
      </c>
      <c r="C3284" s="85" t="s">
        <v>4395</v>
      </c>
      <c r="D3284" s="85" t="s">
        <v>13090</v>
      </c>
      <c r="E3284" s="202" t="s">
        <v>26418</v>
      </c>
      <c r="F3284" s="85" t="s">
        <v>40</v>
      </c>
      <c r="G3284" s="85" t="s">
        <v>15356</v>
      </c>
      <c r="H3284" s="85" t="s">
        <v>20690</v>
      </c>
      <c r="I3284" s="3" t="s">
        <v>4434</v>
      </c>
      <c r="J3284" s="85" t="s">
        <v>4435</v>
      </c>
      <c r="K3284" s="7" t="s">
        <v>3838</v>
      </c>
      <c r="L3284" s="3"/>
      <c r="M3284" s="3"/>
      <c r="N3284" s="41" t="s">
        <v>13967</v>
      </c>
      <c r="O3284" s="87">
        <v>0</v>
      </c>
      <c r="P3284" s="87">
        <v>0</v>
      </c>
      <c r="Q3284" s="87">
        <v>0</v>
      </c>
      <c r="R3284" s="87">
        <v>0</v>
      </c>
      <c r="S3284" s="87"/>
      <c r="T3284" s="87"/>
      <c r="U3284" s="85" t="s">
        <v>112</v>
      </c>
      <c r="V3284" s="3" t="s">
        <v>112</v>
      </c>
      <c r="W3284" s="3"/>
      <c r="X3284" s="3"/>
      <c r="Y3284" s="3"/>
      <c r="Z3284" s="6">
        <v>21000</v>
      </c>
      <c r="AA3284" s="160"/>
      <c r="AB3284" s="123" t="s">
        <v>4395</v>
      </c>
      <c r="AC3284" s="124"/>
      <c r="AD3284" s="41"/>
      <c r="AE3284" s="83"/>
      <c r="AF3284" s="83"/>
      <c r="AG3284" s="41"/>
      <c r="AH3284" s="41" t="s">
        <v>7654</v>
      </c>
      <c r="AI3284" s="80" t="s">
        <v>18625</v>
      </c>
      <c r="AJ3284" s="80" t="s">
        <v>20481</v>
      </c>
      <c r="AK3284" s="3"/>
      <c r="AL3284" s="85"/>
      <c r="AM3284" s="151" t="s">
        <v>19998</v>
      </c>
      <c r="AN3284" s="15"/>
      <c r="AO3284" s="166"/>
      <c r="AP3284" s="5">
        <f t="shared" si="52"/>
        <v>0</v>
      </c>
      <c r="AQ3284" s="16"/>
      <c r="AR3284" s="205">
        <v>1</v>
      </c>
      <c r="AS3284" s="16"/>
      <c r="AT3284" s="16"/>
      <c r="AU3284" s="16"/>
      <c r="AV3284" s="16"/>
      <c r="AW3284" s="16"/>
      <c r="AX3284" s="16"/>
    </row>
    <row r="3285" spans="1:50" customFormat="1" ht="15.75" hidden="1" customHeight="1" x14ac:dyDescent="0.2">
      <c r="A3285" s="7" t="s">
        <v>5598</v>
      </c>
      <c r="B3285" s="3" t="s">
        <v>5599</v>
      </c>
      <c r="C3285" s="85" t="s">
        <v>4395</v>
      </c>
      <c r="D3285" s="85" t="s">
        <v>13090</v>
      </c>
      <c r="E3285" s="202" t="s">
        <v>26712</v>
      </c>
      <c r="F3285" s="85" t="s">
        <v>40</v>
      </c>
      <c r="G3285" s="85" t="s">
        <v>43</v>
      </c>
      <c r="H3285" s="85" t="s">
        <v>20690</v>
      </c>
      <c r="I3285" s="3" t="s">
        <v>4421</v>
      </c>
      <c r="J3285" s="85" t="s">
        <v>115</v>
      </c>
      <c r="K3285" s="7" t="s">
        <v>437</v>
      </c>
      <c r="L3285" s="3"/>
      <c r="M3285" s="3"/>
      <c r="N3285" s="41" t="s">
        <v>4841</v>
      </c>
      <c r="O3285" s="87">
        <v>50014</v>
      </c>
      <c r="P3285" s="87">
        <v>38917</v>
      </c>
      <c r="Q3285" s="87">
        <v>11097</v>
      </c>
      <c r="R3285" s="87">
        <v>0</v>
      </c>
      <c r="S3285" s="87"/>
      <c r="T3285" s="87"/>
      <c r="U3285" s="85">
        <v>2014</v>
      </c>
      <c r="V3285" s="3" t="s">
        <v>4841</v>
      </c>
      <c r="W3285" s="3"/>
      <c r="X3285" s="3"/>
      <c r="Y3285" s="3"/>
      <c r="Z3285" s="6">
        <v>10000</v>
      </c>
      <c r="AA3285" s="160"/>
      <c r="AB3285" s="123" t="s">
        <v>4395</v>
      </c>
      <c r="AC3285" s="124"/>
      <c r="AD3285" s="41"/>
      <c r="AE3285" s="83"/>
      <c r="AF3285" s="83"/>
      <c r="AG3285" s="41"/>
      <c r="AH3285" s="41" t="s">
        <v>7061</v>
      </c>
      <c r="AI3285" s="80" t="s">
        <v>18626</v>
      </c>
      <c r="AJ3285" s="80" t="s">
        <v>20482</v>
      </c>
      <c r="AK3285" s="3"/>
      <c r="AL3285" s="85"/>
      <c r="AM3285" s="151" t="s">
        <v>19998</v>
      </c>
      <c r="AN3285" s="15"/>
      <c r="AO3285" s="166"/>
      <c r="AP3285" s="5">
        <f t="shared" si="52"/>
        <v>0</v>
      </c>
      <c r="AQ3285" s="16"/>
      <c r="AR3285" s="205">
        <v>1</v>
      </c>
      <c r="AS3285" s="16"/>
      <c r="AT3285" s="16"/>
      <c r="AU3285" s="16"/>
      <c r="AV3285" s="16"/>
      <c r="AW3285" s="16"/>
      <c r="AX3285" s="16"/>
    </row>
    <row r="3286" spans="1:50" customFormat="1" ht="15.75" hidden="1" customHeight="1" x14ac:dyDescent="0.2">
      <c r="A3286" s="7" t="s">
        <v>5600</v>
      </c>
      <c r="B3286" s="3" t="s">
        <v>5601</v>
      </c>
      <c r="C3286" s="85" t="s">
        <v>4395</v>
      </c>
      <c r="D3286" s="85" t="s">
        <v>13090</v>
      </c>
      <c r="E3286" s="202" t="s">
        <v>26712</v>
      </c>
      <c r="F3286" s="85" t="s">
        <v>40</v>
      </c>
      <c r="G3286" s="85" t="s">
        <v>43</v>
      </c>
      <c r="H3286" s="85" t="s">
        <v>20690</v>
      </c>
      <c r="I3286" s="3" t="s">
        <v>4421</v>
      </c>
      <c r="J3286" s="85" t="s">
        <v>115</v>
      </c>
      <c r="K3286" s="7" t="s">
        <v>437</v>
      </c>
      <c r="L3286" s="3"/>
      <c r="M3286" s="3"/>
      <c r="N3286" s="41" t="s">
        <v>4841</v>
      </c>
      <c r="O3286" s="87">
        <v>53140</v>
      </c>
      <c r="P3286" s="87">
        <v>51073</v>
      </c>
      <c r="Q3286" s="87">
        <v>2067</v>
      </c>
      <c r="R3286" s="87">
        <v>0</v>
      </c>
      <c r="S3286" s="87"/>
      <c r="T3286" s="87"/>
      <c r="U3286" s="85">
        <v>2014</v>
      </c>
      <c r="V3286" s="3" t="s">
        <v>4841</v>
      </c>
      <c r="W3286" s="3"/>
      <c r="X3286" s="3"/>
      <c r="Y3286" s="3"/>
      <c r="Z3286" s="6">
        <v>10000</v>
      </c>
      <c r="AA3286" s="160"/>
      <c r="AB3286" s="123" t="s">
        <v>4395</v>
      </c>
      <c r="AC3286" s="124"/>
      <c r="AD3286" s="41"/>
      <c r="AE3286" s="83"/>
      <c r="AF3286" s="83"/>
      <c r="AG3286" s="41"/>
      <c r="AH3286" s="41" t="s">
        <v>7061</v>
      </c>
      <c r="AI3286" s="80" t="s">
        <v>18627</v>
      </c>
      <c r="AJ3286" s="80" t="s">
        <v>20483</v>
      </c>
      <c r="AK3286" s="3"/>
      <c r="AL3286" s="85"/>
      <c r="AM3286" s="151" t="s">
        <v>19998</v>
      </c>
      <c r="AN3286" s="15"/>
      <c r="AO3286" s="166"/>
      <c r="AP3286" s="5">
        <f t="shared" si="52"/>
        <v>0</v>
      </c>
      <c r="AQ3286" s="16"/>
      <c r="AR3286" s="205">
        <v>1</v>
      </c>
      <c r="AS3286" s="16"/>
      <c r="AT3286" s="16"/>
      <c r="AU3286" s="16"/>
      <c r="AV3286" s="16"/>
      <c r="AW3286" s="16"/>
      <c r="AX3286" s="16"/>
    </row>
    <row r="3287" spans="1:50" customFormat="1" ht="15.75" hidden="1" customHeight="1" x14ac:dyDescent="0.2">
      <c r="A3287" s="7" t="s">
        <v>5602</v>
      </c>
      <c r="B3287" s="3" t="s">
        <v>5603</v>
      </c>
      <c r="C3287" s="85" t="s">
        <v>4395</v>
      </c>
      <c r="D3287" s="85" t="s">
        <v>13090</v>
      </c>
      <c r="E3287" s="202" t="s">
        <v>26712</v>
      </c>
      <c r="F3287" s="85" t="s">
        <v>40</v>
      </c>
      <c r="G3287" s="85" t="s">
        <v>43</v>
      </c>
      <c r="H3287" s="85" t="s">
        <v>20690</v>
      </c>
      <c r="I3287" s="3" t="s">
        <v>4421</v>
      </c>
      <c r="J3287" s="85" t="s">
        <v>115</v>
      </c>
      <c r="K3287" s="7" t="s">
        <v>437</v>
      </c>
      <c r="L3287" s="3"/>
      <c r="M3287" s="3"/>
      <c r="N3287" s="41" t="s">
        <v>4841</v>
      </c>
      <c r="O3287" s="87">
        <v>52100</v>
      </c>
      <c r="P3287" s="87">
        <v>47147</v>
      </c>
      <c r="Q3287" s="87">
        <v>4953</v>
      </c>
      <c r="R3287" s="87">
        <v>0</v>
      </c>
      <c r="S3287" s="87"/>
      <c r="T3287" s="87"/>
      <c r="U3287" s="85">
        <v>2014</v>
      </c>
      <c r="V3287" s="3" t="s">
        <v>4841</v>
      </c>
      <c r="W3287" s="3"/>
      <c r="X3287" s="3"/>
      <c r="Y3287" s="3"/>
      <c r="Z3287" s="6">
        <v>10000</v>
      </c>
      <c r="AA3287" s="160"/>
      <c r="AB3287" s="123" t="s">
        <v>4395</v>
      </c>
      <c r="AC3287" s="124"/>
      <c r="AD3287" s="41"/>
      <c r="AE3287" s="83"/>
      <c r="AF3287" s="83"/>
      <c r="AG3287" s="41"/>
      <c r="AH3287" s="41" t="s">
        <v>7061</v>
      </c>
      <c r="AI3287" s="80" t="s">
        <v>18628</v>
      </c>
      <c r="AJ3287" s="80" t="s">
        <v>20484</v>
      </c>
      <c r="AK3287" s="3"/>
      <c r="AL3287" s="85"/>
      <c r="AM3287" s="151" t="s">
        <v>19998</v>
      </c>
      <c r="AN3287" s="15"/>
      <c r="AO3287" s="166"/>
      <c r="AP3287" s="5">
        <f t="shared" si="52"/>
        <v>0</v>
      </c>
      <c r="AQ3287" s="16"/>
      <c r="AR3287" s="205">
        <v>1</v>
      </c>
      <c r="AS3287" s="16"/>
      <c r="AT3287" s="16"/>
      <c r="AU3287" s="16"/>
      <c r="AV3287" s="16"/>
      <c r="AW3287" s="16"/>
      <c r="AX3287" s="16"/>
    </row>
    <row r="3288" spans="1:50" customFormat="1" ht="15.75" hidden="1" customHeight="1" x14ac:dyDescent="0.2">
      <c r="A3288" s="7" t="s">
        <v>5604</v>
      </c>
      <c r="B3288" s="3" t="s">
        <v>5605</v>
      </c>
      <c r="C3288" s="85" t="s">
        <v>4395</v>
      </c>
      <c r="D3288" s="85" t="s">
        <v>13090</v>
      </c>
      <c r="E3288" s="202" t="s">
        <v>26712</v>
      </c>
      <c r="F3288" s="85" t="s">
        <v>40</v>
      </c>
      <c r="G3288" s="85" t="s">
        <v>43</v>
      </c>
      <c r="H3288" s="85" t="s">
        <v>20690</v>
      </c>
      <c r="I3288" s="3" t="s">
        <v>4421</v>
      </c>
      <c r="J3288" s="85" t="s">
        <v>115</v>
      </c>
      <c r="K3288" s="7" t="s">
        <v>437</v>
      </c>
      <c r="L3288" s="3"/>
      <c r="M3288" s="3"/>
      <c r="N3288" s="41" t="s">
        <v>4841</v>
      </c>
      <c r="O3288" s="87">
        <v>51595</v>
      </c>
      <c r="P3288" s="87">
        <v>49733</v>
      </c>
      <c r="Q3288" s="87">
        <v>1862</v>
      </c>
      <c r="R3288" s="87">
        <v>0</v>
      </c>
      <c r="S3288" s="87"/>
      <c r="T3288" s="87"/>
      <c r="U3288" s="85">
        <v>2014</v>
      </c>
      <c r="V3288" s="3" t="s">
        <v>4841</v>
      </c>
      <c r="W3288" s="3"/>
      <c r="X3288" s="3"/>
      <c r="Y3288" s="3"/>
      <c r="Z3288" s="6">
        <v>10000</v>
      </c>
      <c r="AA3288" s="160"/>
      <c r="AB3288" s="123" t="s">
        <v>4395</v>
      </c>
      <c r="AC3288" s="124"/>
      <c r="AD3288" s="41"/>
      <c r="AE3288" s="83"/>
      <c r="AF3288" s="83"/>
      <c r="AG3288" s="41"/>
      <c r="AH3288" s="41" t="s">
        <v>7061</v>
      </c>
      <c r="AI3288" s="80" t="s">
        <v>18629</v>
      </c>
      <c r="AJ3288" s="80" t="s">
        <v>20485</v>
      </c>
      <c r="AK3288" s="3"/>
      <c r="AL3288" s="85"/>
      <c r="AM3288" s="151" t="s">
        <v>19998</v>
      </c>
      <c r="AN3288" s="15"/>
      <c r="AO3288" s="166"/>
      <c r="AP3288" s="5">
        <f t="shared" si="52"/>
        <v>0</v>
      </c>
      <c r="AQ3288" s="16"/>
      <c r="AR3288" s="205">
        <v>1</v>
      </c>
      <c r="AS3288" s="16"/>
      <c r="AT3288" s="16"/>
      <c r="AU3288" s="16"/>
      <c r="AV3288" s="16"/>
      <c r="AW3288" s="16"/>
      <c r="AX3288" s="16"/>
    </row>
    <row r="3289" spans="1:50" customFormat="1" ht="15.75" hidden="1" customHeight="1" x14ac:dyDescent="0.2">
      <c r="A3289" s="7" t="s">
        <v>5606</v>
      </c>
      <c r="B3289" s="3" t="s">
        <v>5607</v>
      </c>
      <c r="C3289" s="85" t="s">
        <v>4395</v>
      </c>
      <c r="D3289" s="85" t="s">
        <v>13090</v>
      </c>
      <c r="E3289" s="202" t="s">
        <v>26712</v>
      </c>
      <c r="F3289" s="85" t="s">
        <v>55</v>
      </c>
      <c r="G3289" s="85" t="s">
        <v>63</v>
      </c>
      <c r="H3289" s="85" t="s">
        <v>20690</v>
      </c>
      <c r="I3289" s="3" t="s">
        <v>4405</v>
      </c>
      <c r="J3289" s="85" t="s">
        <v>4435</v>
      </c>
      <c r="K3289" s="7" t="s">
        <v>5608</v>
      </c>
      <c r="L3289" s="3"/>
      <c r="M3289" s="3"/>
      <c r="N3289" s="41" t="s">
        <v>5609</v>
      </c>
      <c r="O3289" s="87">
        <v>7078</v>
      </c>
      <c r="P3289" s="87">
        <v>6161</v>
      </c>
      <c r="Q3289" s="87">
        <v>917</v>
      </c>
      <c r="R3289" s="87">
        <v>0</v>
      </c>
      <c r="S3289" s="87"/>
      <c r="T3289" s="87"/>
      <c r="U3289" s="85">
        <v>2012</v>
      </c>
      <c r="V3289" s="3" t="s">
        <v>5609</v>
      </c>
      <c r="W3289" s="3"/>
      <c r="X3289" s="3"/>
      <c r="Y3289" s="3"/>
      <c r="Z3289" s="6">
        <v>18768</v>
      </c>
      <c r="AA3289" s="160"/>
      <c r="AB3289" s="123" t="s">
        <v>4395</v>
      </c>
      <c r="AC3289" s="124"/>
      <c r="AD3289" s="41"/>
      <c r="AE3289" s="83"/>
      <c r="AF3289" s="83"/>
      <c r="AG3289" s="41"/>
      <c r="AH3289" s="41" t="s">
        <v>63</v>
      </c>
      <c r="AI3289" s="80" t="s">
        <v>18630</v>
      </c>
      <c r="AJ3289" s="80" t="s">
        <v>20486</v>
      </c>
      <c r="AK3289" s="3"/>
      <c r="AL3289" s="85"/>
      <c r="AM3289" s="151" t="s">
        <v>19998</v>
      </c>
      <c r="AN3289" s="15"/>
      <c r="AO3289" s="166"/>
      <c r="AP3289" s="5">
        <f t="shared" si="52"/>
        <v>0</v>
      </c>
      <c r="AQ3289" s="16"/>
      <c r="AR3289" s="205">
        <v>1</v>
      </c>
      <c r="AS3289" s="16"/>
      <c r="AT3289" s="16"/>
      <c r="AU3289" s="16"/>
      <c r="AV3289" s="16"/>
      <c r="AW3289" s="16"/>
      <c r="AX3289" s="16"/>
    </row>
    <row r="3290" spans="1:50" customFormat="1" ht="15.75" hidden="1" customHeight="1" x14ac:dyDescent="0.2">
      <c r="A3290" s="7" t="s">
        <v>5610</v>
      </c>
      <c r="B3290" s="3" t="s">
        <v>5611</v>
      </c>
      <c r="C3290" s="85" t="s">
        <v>4395</v>
      </c>
      <c r="D3290" s="85" t="s">
        <v>13090</v>
      </c>
      <c r="E3290" s="202" t="s">
        <v>26712</v>
      </c>
      <c r="F3290" s="85" t="s">
        <v>40</v>
      </c>
      <c r="G3290" s="85" t="s">
        <v>43</v>
      </c>
      <c r="H3290" s="85" t="s">
        <v>20690</v>
      </c>
      <c r="I3290" s="3" t="s">
        <v>4475</v>
      </c>
      <c r="J3290" s="85" t="s">
        <v>4481</v>
      </c>
      <c r="K3290" s="7" t="s">
        <v>5387</v>
      </c>
      <c r="L3290" s="3"/>
      <c r="M3290" s="3"/>
      <c r="N3290" s="41" t="s">
        <v>5612</v>
      </c>
      <c r="O3290" s="87">
        <v>38512</v>
      </c>
      <c r="P3290" s="87">
        <v>38449</v>
      </c>
      <c r="Q3290" s="87">
        <v>63</v>
      </c>
      <c r="R3290" s="87">
        <v>0</v>
      </c>
      <c r="S3290" s="87"/>
      <c r="T3290" s="87"/>
      <c r="U3290" s="85">
        <v>2015</v>
      </c>
      <c r="V3290" s="3" t="s">
        <v>5612</v>
      </c>
      <c r="W3290" s="3"/>
      <c r="X3290" s="3"/>
      <c r="Y3290" s="3"/>
      <c r="Z3290" s="6">
        <v>7500</v>
      </c>
      <c r="AA3290" s="160"/>
      <c r="AB3290" s="123" t="s">
        <v>4395</v>
      </c>
      <c r="AC3290" s="124"/>
      <c r="AD3290" s="41"/>
      <c r="AE3290" s="83"/>
      <c r="AF3290" s="83"/>
      <c r="AG3290" s="41"/>
      <c r="AH3290" s="41" t="s">
        <v>7061</v>
      </c>
      <c r="AI3290" s="80" t="s">
        <v>18631</v>
      </c>
      <c r="AJ3290" s="80" t="s">
        <v>20487</v>
      </c>
      <c r="AK3290" s="3"/>
      <c r="AL3290" s="85"/>
      <c r="AM3290" s="151" t="s">
        <v>19998</v>
      </c>
      <c r="AN3290" s="15"/>
      <c r="AO3290" s="166"/>
      <c r="AP3290" s="5">
        <f t="shared" si="52"/>
        <v>0</v>
      </c>
      <c r="AQ3290" s="16"/>
      <c r="AR3290" s="205">
        <v>1</v>
      </c>
      <c r="AS3290" s="16"/>
      <c r="AT3290" s="16"/>
      <c r="AU3290" s="16"/>
      <c r="AV3290" s="16"/>
      <c r="AW3290" s="16"/>
      <c r="AX3290" s="16"/>
    </row>
    <row r="3291" spans="1:50" customFormat="1" ht="15.75" hidden="1" customHeight="1" x14ac:dyDescent="0.2">
      <c r="A3291" s="7" t="s">
        <v>5613</v>
      </c>
      <c r="B3291" s="3" t="s">
        <v>5614</v>
      </c>
      <c r="C3291" s="85" t="s">
        <v>4395</v>
      </c>
      <c r="D3291" s="85" t="s">
        <v>13090</v>
      </c>
      <c r="E3291" s="202" t="s">
        <v>26712</v>
      </c>
      <c r="F3291" s="85" t="s">
        <v>40</v>
      </c>
      <c r="G3291" s="85" t="s">
        <v>43</v>
      </c>
      <c r="H3291" s="85" t="s">
        <v>20690</v>
      </c>
      <c r="I3291" s="3" t="s">
        <v>4421</v>
      </c>
      <c r="J3291" s="85" t="s">
        <v>115</v>
      </c>
      <c r="K3291" s="7" t="s">
        <v>4595</v>
      </c>
      <c r="L3291" s="3"/>
      <c r="M3291" s="3"/>
      <c r="N3291" s="41" t="s">
        <v>5615</v>
      </c>
      <c r="O3291" s="87">
        <v>1732504</v>
      </c>
      <c r="P3291" s="87">
        <v>1150106</v>
      </c>
      <c r="Q3291" s="87">
        <v>582398</v>
      </c>
      <c r="R3291" s="87">
        <v>0</v>
      </c>
      <c r="S3291" s="87"/>
      <c r="T3291" s="87"/>
      <c r="U3291" s="85">
        <v>2013</v>
      </c>
      <c r="V3291" s="3" t="s">
        <v>5615</v>
      </c>
      <c r="W3291" s="3"/>
      <c r="X3291" s="3"/>
      <c r="Y3291" s="3"/>
      <c r="Z3291" s="6">
        <v>174722</v>
      </c>
      <c r="AA3291" s="160"/>
      <c r="AB3291" s="123" t="s">
        <v>4395</v>
      </c>
      <c r="AC3291" s="124"/>
      <c r="AD3291" s="41"/>
      <c r="AE3291" s="83"/>
      <c r="AF3291" s="83"/>
      <c r="AG3291" s="41"/>
      <c r="AH3291" s="41" t="s">
        <v>7061</v>
      </c>
      <c r="AI3291" s="80" t="s">
        <v>18632</v>
      </c>
      <c r="AJ3291" s="80" t="s">
        <v>20488</v>
      </c>
      <c r="AK3291" s="3"/>
      <c r="AL3291" s="85"/>
      <c r="AM3291" s="151" t="s">
        <v>19998</v>
      </c>
      <c r="AN3291" s="15"/>
      <c r="AO3291" s="166"/>
      <c r="AP3291" s="5">
        <f t="shared" si="52"/>
        <v>0</v>
      </c>
      <c r="AQ3291" s="16"/>
      <c r="AR3291" s="205">
        <v>1</v>
      </c>
      <c r="AS3291" s="16"/>
      <c r="AT3291" s="16"/>
      <c r="AU3291" s="16"/>
      <c r="AV3291" s="16"/>
      <c r="AW3291" s="16"/>
      <c r="AX3291" s="16"/>
    </row>
    <row r="3292" spans="1:50" customFormat="1" ht="15.75" hidden="1" customHeight="1" x14ac:dyDescent="0.2">
      <c r="A3292" s="7" t="s">
        <v>5616</v>
      </c>
      <c r="B3292" s="3" t="s">
        <v>5617</v>
      </c>
      <c r="C3292" s="85" t="s">
        <v>4395</v>
      </c>
      <c r="D3292" s="85" t="s">
        <v>13090</v>
      </c>
      <c r="E3292" s="202" t="s">
        <v>26418</v>
      </c>
      <c r="F3292" s="85" t="s">
        <v>55</v>
      </c>
      <c r="G3292" s="85" t="s">
        <v>15355</v>
      </c>
      <c r="H3292" s="85" t="s">
        <v>20690</v>
      </c>
      <c r="I3292" s="3" t="s">
        <v>4405</v>
      </c>
      <c r="J3292" s="85" t="s">
        <v>115</v>
      </c>
      <c r="K3292" s="7" t="s">
        <v>4595</v>
      </c>
      <c r="L3292" s="3"/>
      <c r="M3292" s="3"/>
      <c r="N3292" s="41" t="s">
        <v>13968</v>
      </c>
      <c r="O3292" s="87">
        <v>0</v>
      </c>
      <c r="P3292" s="87">
        <v>0</v>
      </c>
      <c r="Q3292" s="87">
        <v>0</v>
      </c>
      <c r="R3292" s="87">
        <v>0</v>
      </c>
      <c r="S3292" s="87"/>
      <c r="T3292" s="87"/>
      <c r="U3292" s="85" t="s">
        <v>112</v>
      </c>
      <c r="V3292" s="3" t="s">
        <v>112</v>
      </c>
      <c r="W3292" s="3"/>
      <c r="X3292" s="3"/>
      <c r="Y3292" s="3"/>
      <c r="Z3292" s="6">
        <v>31388</v>
      </c>
      <c r="AA3292" s="160"/>
      <c r="AB3292" s="123" t="s">
        <v>4395</v>
      </c>
      <c r="AC3292" s="124"/>
      <c r="AD3292" s="41"/>
      <c r="AE3292" s="83"/>
      <c r="AF3292" s="83"/>
      <c r="AG3292" s="41"/>
      <c r="AH3292" s="41" t="s">
        <v>13748</v>
      </c>
      <c r="AI3292" s="80" t="s">
        <v>18633</v>
      </c>
      <c r="AJ3292" s="80" t="s">
        <v>20489</v>
      </c>
      <c r="AK3292" s="3"/>
      <c r="AL3292" s="85"/>
      <c r="AM3292" s="151" t="s">
        <v>19998</v>
      </c>
      <c r="AN3292" s="15"/>
      <c r="AO3292" s="166"/>
      <c r="AP3292" s="5">
        <f t="shared" si="52"/>
        <v>0</v>
      </c>
      <c r="AQ3292" s="16"/>
      <c r="AR3292" s="205">
        <v>1</v>
      </c>
      <c r="AS3292" s="16"/>
      <c r="AT3292" s="16"/>
      <c r="AU3292" s="16"/>
      <c r="AV3292" s="16"/>
      <c r="AW3292" s="16"/>
      <c r="AX3292" s="16"/>
    </row>
    <row r="3293" spans="1:50" customFormat="1" ht="15.75" hidden="1" customHeight="1" x14ac:dyDescent="0.2">
      <c r="A3293" s="7" t="s">
        <v>5618</v>
      </c>
      <c r="B3293" s="3" t="s">
        <v>5619</v>
      </c>
      <c r="C3293" s="85" t="s">
        <v>4395</v>
      </c>
      <c r="D3293" s="85" t="s">
        <v>13090</v>
      </c>
      <c r="E3293" s="202" t="s">
        <v>1800</v>
      </c>
      <c r="F3293" s="85" t="s">
        <v>40</v>
      </c>
      <c r="G3293" s="85" t="s">
        <v>42</v>
      </c>
      <c r="H3293" s="85" t="s">
        <v>20690</v>
      </c>
      <c r="I3293" s="3" t="s">
        <v>4421</v>
      </c>
      <c r="J3293" s="85" t="s">
        <v>115</v>
      </c>
      <c r="K3293" s="7" t="s">
        <v>5620</v>
      </c>
      <c r="L3293" s="3"/>
      <c r="M3293" s="3"/>
      <c r="N3293" s="41" t="s">
        <v>4841</v>
      </c>
      <c r="O3293" s="87">
        <v>0</v>
      </c>
      <c r="P3293" s="87">
        <v>0</v>
      </c>
      <c r="Q3293" s="87">
        <v>0</v>
      </c>
      <c r="R3293" s="87">
        <v>0</v>
      </c>
      <c r="S3293" s="87"/>
      <c r="T3293" s="87"/>
      <c r="U3293" s="85" t="s">
        <v>112</v>
      </c>
      <c r="V3293" s="3" t="s">
        <v>112</v>
      </c>
      <c r="W3293" s="3"/>
      <c r="X3293" s="3"/>
      <c r="Y3293" s="3"/>
      <c r="Z3293" s="6">
        <v>10000</v>
      </c>
      <c r="AA3293" s="160"/>
      <c r="AB3293" s="123" t="s">
        <v>4395</v>
      </c>
      <c r="AC3293" s="124"/>
      <c r="AD3293" s="41"/>
      <c r="AE3293" s="83"/>
      <c r="AF3293" s="83"/>
      <c r="AG3293" s="41"/>
      <c r="AH3293" s="41" t="s">
        <v>7061</v>
      </c>
      <c r="AI3293" s="80" t="s">
        <v>18634</v>
      </c>
      <c r="AJ3293" s="80" t="s">
        <v>20490</v>
      </c>
      <c r="AK3293" s="3"/>
      <c r="AL3293" s="85"/>
      <c r="AM3293" s="151" t="s">
        <v>19998</v>
      </c>
      <c r="AN3293" s="15"/>
      <c r="AO3293" s="166"/>
      <c r="AP3293" s="5">
        <f t="shared" si="52"/>
        <v>0</v>
      </c>
      <c r="AQ3293" s="16"/>
      <c r="AR3293" s="205">
        <v>1</v>
      </c>
      <c r="AS3293" s="16"/>
      <c r="AT3293" s="16"/>
      <c r="AU3293" s="16"/>
      <c r="AV3293" s="16"/>
      <c r="AW3293" s="16"/>
      <c r="AX3293" s="16"/>
    </row>
    <row r="3294" spans="1:50" customFormat="1" ht="15.75" hidden="1" customHeight="1" x14ac:dyDescent="0.2">
      <c r="A3294" s="7" t="s">
        <v>5621</v>
      </c>
      <c r="B3294" s="3" t="s">
        <v>5622</v>
      </c>
      <c r="C3294" s="85" t="s">
        <v>4395</v>
      </c>
      <c r="D3294" s="85" t="s">
        <v>13090</v>
      </c>
      <c r="E3294" s="202" t="s">
        <v>26712</v>
      </c>
      <c r="F3294" s="85" t="s">
        <v>34</v>
      </c>
      <c r="G3294" s="85" t="s">
        <v>35</v>
      </c>
      <c r="H3294" s="85" t="s">
        <v>20688</v>
      </c>
      <c r="I3294" s="3" t="s">
        <v>21237</v>
      </c>
      <c r="J3294" s="85" t="s">
        <v>223</v>
      </c>
      <c r="K3294" s="7" t="s">
        <v>5623</v>
      </c>
      <c r="L3294" s="3"/>
      <c r="M3294" s="3"/>
      <c r="N3294" s="41" t="s">
        <v>25248</v>
      </c>
      <c r="O3294" s="87">
        <v>48801</v>
      </c>
      <c r="P3294" s="87">
        <v>73314</v>
      </c>
      <c r="Q3294" s="87">
        <v>-24513</v>
      </c>
      <c r="R3294" s="87">
        <v>0</v>
      </c>
      <c r="S3294" s="87"/>
      <c r="T3294" s="87"/>
      <c r="U3294" s="85">
        <v>2008</v>
      </c>
      <c r="V3294" s="3" t="s">
        <v>5624</v>
      </c>
      <c r="W3294" s="3"/>
      <c r="X3294" s="3"/>
      <c r="Y3294" s="3"/>
      <c r="Z3294" s="6">
        <v>3333</v>
      </c>
      <c r="AA3294" s="160">
        <v>166102</v>
      </c>
      <c r="AB3294" s="123" t="s">
        <v>4395</v>
      </c>
      <c r="AC3294" s="124"/>
      <c r="AD3294" s="41"/>
      <c r="AE3294" s="83"/>
      <c r="AF3294" s="83"/>
      <c r="AG3294" s="41"/>
      <c r="AH3294" s="41" t="s">
        <v>26421</v>
      </c>
      <c r="AI3294" s="80" t="s">
        <v>26097</v>
      </c>
      <c r="AJ3294" s="80" t="s">
        <v>13969</v>
      </c>
      <c r="AK3294" s="3"/>
      <c r="AL3294" s="85" t="s">
        <v>20012</v>
      </c>
      <c r="AM3294" s="151" t="s">
        <v>19998</v>
      </c>
      <c r="AN3294" s="58"/>
      <c r="AO3294" s="166"/>
      <c r="AP3294" s="5">
        <f t="shared" si="52"/>
        <v>0</v>
      </c>
      <c r="AQ3294" s="16"/>
      <c r="AR3294" s="205">
        <v>1</v>
      </c>
      <c r="AS3294" s="16"/>
      <c r="AT3294" s="16"/>
      <c r="AU3294" s="16"/>
      <c r="AV3294" s="16"/>
      <c r="AW3294" s="16"/>
      <c r="AX3294" s="16"/>
    </row>
    <row r="3295" spans="1:50" customFormat="1" ht="15.75" hidden="1" customHeight="1" x14ac:dyDescent="0.2">
      <c r="A3295" s="7" t="s">
        <v>5625</v>
      </c>
      <c r="B3295" s="3" t="s">
        <v>5626</v>
      </c>
      <c r="C3295" s="85" t="s">
        <v>4395</v>
      </c>
      <c r="D3295" s="85" t="s">
        <v>13090</v>
      </c>
      <c r="E3295" s="202" t="s">
        <v>26712</v>
      </c>
      <c r="F3295" s="85" t="s">
        <v>34</v>
      </c>
      <c r="G3295" s="85" t="s">
        <v>35</v>
      </c>
      <c r="H3295" s="85" t="s">
        <v>20688</v>
      </c>
      <c r="I3295" s="3" t="s">
        <v>21237</v>
      </c>
      <c r="J3295" s="85" t="s">
        <v>223</v>
      </c>
      <c r="K3295" s="7" t="s">
        <v>5627</v>
      </c>
      <c r="L3295" s="3"/>
      <c r="M3295" s="3"/>
      <c r="N3295" s="41" t="s">
        <v>5628</v>
      </c>
      <c r="O3295" s="87">
        <v>2608807</v>
      </c>
      <c r="P3295" s="87">
        <v>1818156</v>
      </c>
      <c r="Q3295" s="87">
        <v>790651</v>
      </c>
      <c r="R3295" s="87">
        <v>532924</v>
      </c>
      <c r="S3295" s="87"/>
      <c r="T3295" s="87"/>
      <c r="U3295" s="85">
        <v>1996</v>
      </c>
      <c r="V3295" s="3" t="s">
        <v>5628</v>
      </c>
      <c r="W3295" s="3"/>
      <c r="X3295" s="3"/>
      <c r="Y3295" s="3"/>
      <c r="Z3295" s="6">
        <v>509</v>
      </c>
      <c r="AA3295" s="160">
        <v>194956</v>
      </c>
      <c r="AB3295" s="123" t="s">
        <v>4395</v>
      </c>
      <c r="AC3295" s="124"/>
      <c r="AD3295" s="41"/>
      <c r="AE3295" s="83"/>
      <c r="AF3295" s="83"/>
      <c r="AG3295" s="41"/>
      <c r="AH3295" s="41" t="s">
        <v>26421</v>
      </c>
      <c r="AI3295" s="80" t="s">
        <v>26098</v>
      </c>
      <c r="AJ3295" s="80" t="s">
        <v>13970</v>
      </c>
      <c r="AK3295" s="3"/>
      <c r="AL3295" s="85" t="s">
        <v>20011</v>
      </c>
      <c r="AM3295" s="151" t="s">
        <v>19998</v>
      </c>
      <c r="AN3295" s="15"/>
      <c r="AO3295" s="166"/>
      <c r="AP3295" s="5">
        <f t="shared" si="52"/>
        <v>0</v>
      </c>
      <c r="AQ3295" s="16"/>
      <c r="AR3295" s="205">
        <v>1</v>
      </c>
      <c r="AS3295" s="16"/>
      <c r="AT3295" s="16"/>
      <c r="AU3295" s="16"/>
      <c r="AV3295" s="16"/>
      <c r="AW3295" s="16"/>
      <c r="AX3295" s="16"/>
    </row>
    <row r="3296" spans="1:50" customFormat="1" ht="15.6" hidden="1" customHeight="1" x14ac:dyDescent="0.2">
      <c r="A3296" s="7" t="s">
        <v>5629</v>
      </c>
      <c r="B3296" s="3" t="s">
        <v>5630</v>
      </c>
      <c r="C3296" s="85" t="s">
        <v>4395</v>
      </c>
      <c r="D3296" s="85" t="s">
        <v>13090</v>
      </c>
      <c r="E3296" s="202" t="s">
        <v>26712</v>
      </c>
      <c r="F3296" s="85" t="s">
        <v>34</v>
      </c>
      <c r="G3296" s="85" t="s">
        <v>35</v>
      </c>
      <c r="H3296" s="85" t="s">
        <v>20688</v>
      </c>
      <c r="I3296" s="3" t="s">
        <v>21237</v>
      </c>
      <c r="J3296" s="85" t="s">
        <v>124</v>
      </c>
      <c r="K3296" s="7" t="s">
        <v>139</v>
      </c>
      <c r="L3296" s="3"/>
      <c r="M3296" s="3"/>
      <c r="N3296" s="41" t="s">
        <v>5631</v>
      </c>
      <c r="O3296" s="87">
        <v>133691</v>
      </c>
      <c r="P3296" s="87">
        <v>215117</v>
      </c>
      <c r="Q3296" s="87">
        <v>-81426</v>
      </c>
      <c r="R3296" s="87">
        <v>0</v>
      </c>
      <c r="S3296" s="87"/>
      <c r="T3296" s="87"/>
      <c r="U3296" s="85">
        <v>2008</v>
      </c>
      <c r="V3296" s="3" t="s">
        <v>5631</v>
      </c>
      <c r="W3296" s="3"/>
      <c r="X3296" s="3"/>
      <c r="Y3296" s="3"/>
      <c r="Z3296" s="6">
        <v>4000</v>
      </c>
      <c r="AA3296" s="160">
        <v>389615</v>
      </c>
      <c r="AB3296" s="123" t="s">
        <v>4395</v>
      </c>
      <c r="AC3296" s="124"/>
      <c r="AD3296" s="41"/>
      <c r="AE3296" s="83"/>
      <c r="AF3296" s="83"/>
      <c r="AG3296" s="41"/>
      <c r="AH3296" s="41" t="s">
        <v>26421</v>
      </c>
      <c r="AI3296" s="80" t="s">
        <v>26099</v>
      </c>
      <c r="AJ3296" s="80" t="s">
        <v>13971</v>
      </c>
      <c r="AK3296" s="3"/>
      <c r="AL3296" s="85" t="s">
        <v>20010</v>
      </c>
      <c r="AM3296" s="151" t="s">
        <v>19998</v>
      </c>
      <c r="AN3296" s="15"/>
      <c r="AO3296" s="166"/>
      <c r="AP3296" s="5">
        <f t="shared" si="52"/>
        <v>0</v>
      </c>
      <c r="AQ3296" s="16"/>
      <c r="AR3296" s="205">
        <v>1</v>
      </c>
      <c r="AS3296" s="16"/>
      <c r="AT3296" s="16"/>
      <c r="AU3296" s="16"/>
      <c r="AV3296" s="16"/>
      <c r="AW3296" s="16"/>
      <c r="AX3296" s="16"/>
    </row>
    <row r="3297" spans="1:50" customFormat="1" ht="15.75" customHeight="1" x14ac:dyDescent="0.2">
      <c r="A3297" s="7" t="s">
        <v>5632</v>
      </c>
      <c r="B3297" s="3" t="s">
        <v>5633</v>
      </c>
      <c r="C3297" s="85" t="s">
        <v>4395</v>
      </c>
      <c r="D3297" s="85" t="s">
        <v>13090</v>
      </c>
      <c r="E3297" s="202" t="s">
        <v>26712</v>
      </c>
      <c r="F3297" s="85" t="s">
        <v>34</v>
      </c>
      <c r="G3297" s="85" t="s">
        <v>35</v>
      </c>
      <c r="H3297" s="85" t="s">
        <v>20688</v>
      </c>
      <c r="I3297" s="3" t="s">
        <v>21237</v>
      </c>
      <c r="J3297" s="85" t="s">
        <v>115</v>
      </c>
      <c r="K3297" s="7" t="s">
        <v>4522</v>
      </c>
      <c r="L3297" s="3"/>
      <c r="M3297" s="3"/>
      <c r="N3297" s="41" t="s">
        <v>5634</v>
      </c>
      <c r="O3297" s="87">
        <v>500935</v>
      </c>
      <c r="P3297" s="87">
        <v>451117</v>
      </c>
      <c r="Q3297" s="87">
        <v>49818</v>
      </c>
      <c r="R3297" s="87">
        <v>0</v>
      </c>
      <c r="S3297" s="87"/>
      <c r="T3297" s="87"/>
      <c r="U3297" s="85">
        <v>2008</v>
      </c>
      <c r="V3297" s="3" t="s">
        <v>5634</v>
      </c>
      <c r="W3297" s="3"/>
      <c r="X3297" s="3"/>
      <c r="Y3297" s="3"/>
      <c r="Z3297" s="6">
        <v>18058</v>
      </c>
      <c r="AA3297" s="160">
        <v>853185</v>
      </c>
      <c r="AB3297" s="123" t="s">
        <v>4395</v>
      </c>
      <c r="AC3297" s="124"/>
      <c r="AD3297" s="41"/>
      <c r="AE3297" s="83"/>
      <c r="AF3297" s="83"/>
      <c r="AG3297" s="41"/>
      <c r="AH3297" s="41" t="s">
        <v>26421</v>
      </c>
      <c r="AI3297" s="80" t="s">
        <v>26100</v>
      </c>
      <c r="AJ3297" s="80" t="s">
        <v>13972</v>
      </c>
      <c r="AK3297" s="3"/>
      <c r="AL3297" s="85" t="s">
        <v>20012</v>
      </c>
      <c r="AM3297" s="151" t="s">
        <v>19998</v>
      </c>
      <c r="AN3297" s="58" t="s">
        <v>99</v>
      </c>
      <c r="AO3297" s="166"/>
      <c r="AP3297" s="5">
        <f t="shared" si="52"/>
        <v>2008</v>
      </c>
      <c r="AQ3297" s="16"/>
      <c r="AR3297" s="205">
        <v>1</v>
      </c>
      <c r="AS3297" s="16"/>
      <c r="AT3297" s="16"/>
      <c r="AU3297" s="16"/>
      <c r="AV3297" s="16"/>
      <c r="AW3297" s="16"/>
      <c r="AX3297" s="16"/>
    </row>
    <row r="3298" spans="1:50" customFormat="1" ht="15.75" customHeight="1" x14ac:dyDescent="0.2">
      <c r="A3298" s="7" t="s">
        <v>5635</v>
      </c>
      <c r="B3298" s="3" t="s">
        <v>5636</v>
      </c>
      <c r="C3298" s="85" t="s">
        <v>4395</v>
      </c>
      <c r="D3298" s="85" t="s">
        <v>13090</v>
      </c>
      <c r="E3298" s="202" t="s">
        <v>26712</v>
      </c>
      <c r="F3298" s="85" t="s">
        <v>34</v>
      </c>
      <c r="G3298" s="85" t="s">
        <v>35</v>
      </c>
      <c r="H3298" s="85" t="s">
        <v>20688</v>
      </c>
      <c r="I3298" s="3" t="s">
        <v>21237</v>
      </c>
      <c r="J3298" s="85" t="s">
        <v>115</v>
      </c>
      <c r="K3298" s="7" t="s">
        <v>4458</v>
      </c>
      <c r="L3298" s="3"/>
      <c r="M3298" s="3"/>
      <c r="N3298" s="41" t="s">
        <v>4459</v>
      </c>
      <c r="O3298" s="87">
        <v>108103</v>
      </c>
      <c r="P3298" s="87">
        <v>102960</v>
      </c>
      <c r="Q3298" s="87">
        <v>5143</v>
      </c>
      <c r="R3298" s="87">
        <v>3821</v>
      </c>
      <c r="S3298" s="87"/>
      <c r="T3298" s="87"/>
      <c r="U3298" s="85">
        <v>2008</v>
      </c>
      <c r="V3298" s="3" t="s">
        <v>4459</v>
      </c>
      <c r="W3298" s="3"/>
      <c r="X3298" s="3"/>
      <c r="Y3298" s="3"/>
      <c r="Z3298" s="6">
        <v>5588</v>
      </c>
      <c r="AA3298" s="160">
        <v>157862</v>
      </c>
      <c r="AB3298" s="123" t="s">
        <v>4395</v>
      </c>
      <c r="AC3298" s="124"/>
      <c r="AD3298" s="41"/>
      <c r="AE3298" s="83"/>
      <c r="AF3298" s="83"/>
      <c r="AG3298" s="41"/>
      <c r="AH3298" s="41" t="s">
        <v>26421</v>
      </c>
      <c r="AI3298" s="80" t="s">
        <v>26101</v>
      </c>
      <c r="AJ3298" s="80" t="s">
        <v>20491</v>
      </c>
      <c r="AK3298" s="3"/>
      <c r="AL3298" s="85" t="s">
        <v>20012</v>
      </c>
      <c r="AM3298" s="151" t="s">
        <v>19998</v>
      </c>
      <c r="AN3298" s="15"/>
      <c r="AO3298" s="166"/>
      <c r="AP3298" s="5">
        <f t="shared" si="52"/>
        <v>2008</v>
      </c>
      <c r="AQ3298" s="16"/>
      <c r="AR3298" s="205">
        <v>1</v>
      </c>
      <c r="AS3298" s="16"/>
      <c r="AT3298" s="16"/>
      <c r="AU3298" s="16"/>
      <c r="AV3298" s="16"/>
      <c r="AW3298" s="16"/>
      <c r="AX3298" s="16"/>
    </row>
    <row r="3299" spans="1:50" customFormat="1" ht="15.75" hidden="1" customHeight="1" x14ac:dyDescent="0.2">
      <c r="A3299" s="7" t="s">
        <v>5637</v>
      </c>
      <c r="B3299" s="3" t="s">
        <v>5638</v>
      </c>
      <c r="C3299" s="85" t="s">
        <v>4395</v>
      </c>
      <c r="D3299" s="85" t="s">
        <v>13090</v>
      </c>
      <c r="E3299" s="202" t="s">
        <v>26418</v>
      </c>
      <c r="F3299" s="85" t="s">
        <v>55</v>
      </c>
      <c r="G3299" s="85" t="s">
        <v>57</v>
      </c>
      <c r="H3299" s="85" t="s">
        <v>20690</v>
      </c>
      <c r="I3299" s="3" t="s">
        <v>4399</v>
      </c>
      <c r="J3299" s="85" t="s">
        <v>4447</v>
      </c>
      <c r="K3299" s="7" t="s">
        <v>4601</v>
      </c>
      <c r="L3299" s="3"/>
      <c r="M3299" s="3"/>
      <c r="N3299" s="41" t="s">
        <v>4951</v>
      </c>
      <c r="O3299" s="87">
        <v>0</v>
      </c>
      <c r="P3299" s="87">
        <v>0</v>
      </c>
      <c r="Q3299" s="87">
        <v>0</v>
      </c>
      <c r="R3299" s="87">
        <v>0</v>
      </c>
      <c r="S3299" s="87"/>
      <c r="T3299" s="87"/>
      <c r="U3299" s="85" t="s">
        <v>112</v>
      </c>
      <c r="V3299" s="3" t="s">
        <v>112</v>
      </c>
      <c r="W3299" s="3"/>
      <c r="X3299" s="3"/>
      <c r="Y3299" s="3"/>
      <c r="Z3299" s="6">
        <v>94714</v>
      </c>
      <c r="AA3299" s="160"/>
      <c r="AB3299" s="123" t="s">
        <v>4395</v>
      </c>
      <c r="AC3299" s="124"/>
      <c r="AD3299" s="41"/>
      <c r="AE3299" s="83"/>
      <c r="AF3299" s="83"/>
      <c r="AG3299" s="41"/>
      <c r="AH3299" s="41" t="s">
        <v>13741</v>
      </c>
      <c r="AI3299" s="80" t="s">
        <v>18635</v>
      </c>
      <c r="AJ3299" s="80" t="s">
        <v>20492</v>
      </c>
      <c r="AK3299" s="3"/>
      <c r="AL3299" s="85"/>
      <c r="AM3299" s="151" t="s">
        <v>19998</v>
      </c>
      <c r="AN3299" s="15"/>
      <c r="AO3299" s="166"/>
      <c r="AP3299" s="5">
        <f t="shared" si="52"/>
        <v>0</v>
      </c>
      <c r="AQ3299" s="16"/>
      <c r="AR3299" s="205">
        <v>1</v>
      </c>
      <c r="AS3299" s="16"/>
      <c r="AT3299" s="16"/>
      <c r="AU3299" s="16"/>
      <c r="AV3299" s="16"/>
      <c r="AW3299" s="16"/>
      <c r="AX3299" s="16"/>
    </row>
    <row r="3300" spans="1:50" customFormat="1" ht="15.75" hidden="1" customHeight="1" x14ac:dyDescent="0.2">
      <c r="A3300" s="7" t="s">
        <v>5639</v>
      </c>
      <c r="B3300" s="3" t="s">
        <v>5640</v>
      </c>
      <c r="C3300" s="85" t="s">
        <v>4395</v>
      </c>
      <c r="D3300" s="85" t="s">
        <v>13090</v>
      </c>
      <c r="E3300" s="202" t="s">
        <v>26418</v>
      </c>
      <c r="F3300" s="85" t="s">
        <v>55</v>
      </c>
      <c r="G3300" s="85" t="s">
        <v>57</v>
      </c>
      <c r="H3300" s="85" t="s">
        <v>20690</v>
      </c>
      <c r="I3300" s="3" t="s">
        <v>4399</v>
      </c>
      <c r="J3300" s="85" t="s">
        <v>4447</v>
      </c>
      <c r="K3300" s="7" t="s">
        <v>4601</v>
      </c>
      <c r="L3300" s="3"/>
      <c r="M3300" s="3"/>
      <c r="N3300" s="41" t="s">
        <v>4402</v>
      </c>
      <c r="O3300" s="87">
        <v>0</v>
      </c>
      <c r="P3300" s="87">
        <v>0</v>
      </c>
      <c r="Q3300" s="87">
        <v>0</v>
      </c>
      <c r="R3300" s="87">
        <v>0</v>
      </c>
      <c r="S3300" s="87"/>
      <c r="T3300" s="87"/>
      <c r="U3300" s="85" t="s">
        <v>112</v>
      </c>
      <c r="V3300" s="3" t="s">
        <v>112</v>
      </c>
      <c r="W3300" s="3"/>
      <c r="X3300" s="3"/>
      <c r="Y3300" s="3"/>
      <c r="Z3300" s="6">
        <v>91939</v>
      </c>
      <c r="AA3300" s="160"/>
      <c r="AB3300" s="123" t="s">
        <v>4395</v>
      </c>
      <c r="AC3300" s="124"/>
      <c r="AD3300" s="41"/>
      <c r="AE3300" s="83"/>
      <c r="AF3300" s="83"/>
      <c r="AG3300" s="41"/>
      <c r="AH3300" s="41" t="s">
        <v>13741</v>
      </c>
      <c r="AI3300" s="80" t="s">
        <v>18636</v>
      </c>
      <c r="AJ3300" s="80" t="s">
        <v>20493</v>
      </c>
      <c r="AK3300" s="3"/>
      <c r="AL3300" s="85"/>
      <c r="AM3300" s="151" t="s">
        <v>19998</v>
      </c>
      <c r="AN3300" s="15"/>
      <c r="AO3300" s="166"/>
      <c r="AP3300" s="5">
        <f t="shared" si="52"/>
        <v>0</v>
      </c>
      <c r="AQ3300" s="16"/>
      <c r="AR3300" s="205">
        <v>1</v>
      </c>
      <c r="AS3300" s="16"/>
      <c r="AT3300" s="16"/>
      <c r="AU3300" s="16"/>
      <c r="AV3300" s="16"/>
      <c r="AW3300" s="16"/>
      <c r="AX3300" s="16"/>
    </row>
    <row r="3301" spans="1:50" customFormat="1" ht="15.75" hidden="1" customHeight="1" x14ac:dyDescent="0.2">
      <c r="A3301" s="7" t="s">
        <v>5641</v>
      </c>
      <c r="B3301" s="3" t="s">
        <v>5642</v>
      </c>
      <c r="C3301" s="85" t="s">
        <v>4395</v>
      </c>
      <c r="D3301" s="85" t="s">
        <v>13090</v>
      </c>
      <c r="E3301" s="202" t="s">
        <v>26712</v>
      </c>
      <c r="F3301" s="85" t="s">
        <v>55</v>
      </c>
      <c r="G3301" s="85" t="s">
        <v>57</v>
      </c>
      <c r="H3301" s="85" t="s">
        <v>20690</v>
      </c>
      <c r="I3301" s="3" t="s">
        <v>4399</v>
      </c>
      <c r="J3301" s="85" t="s">
        <v>4447</v>
      </c>
      <c r="K3301" s="7" t="s">
        <v>4601</v>
      </c>
      <c r="L3301" s="3"/>
      <c r="M3301" s="3"/>
      <c r="N3301" s="41" t="s">
        <v>5146</v>
      </c>
      <c r="O3301" s="87">
        <v>69860</v>
      </c>
      <c r="P3301" s="87">
        <v>0</v>
      </c>
      <c r="Q3301" s="87">
        <v>69860</v>
      </c>
      <c r="R3301" s="87">
        <v>0</v>
      </c>
      <c r="S3301" s="87"/>
      <c r="T3301" s="87"/>
      <c r="U3301" s="85">
        <v>2013</v>
      </c>
      <c r="V3301" s="3" t="s">
        <v>5146</v>
      </c>
      <c r="W3301" s="3"/>
      <c r="X3301" s="3"/>
      <c r="Y3301" s="3"/>
      <c r="Z3301" s="6">
        <v>26337</v>
      </c>
      <c r="AA3301" s="160"/>
      <c r="AB3301" s="123" t="s">
        <v>4395</v>
      </c>
      <c r="AC3301" s="124"/>
      <c r="AD3301" s="41"/>
      <c r="AE3301" s="83"/>
      <c r="AF3301" s="83"/>
      <c r="AG3301" s="41"/>
      <c r="AH3301" s="41" t="s">
        <v>13741</v>
      </c>
      <c r="AI3301" s="80" t="s">
        <v>18637</v>
      </c>
      <c r="AJ3301" s="80" t="s">
        <v>20494</v>
      </c>
      <c r="AK3301" s="3"/>
      <c r="AL3301" s="85"/>
      <c r="AM3301" s="151" t="s">
        <v>19998</v>
      </c>
      <c r="AN3301" s="15"/>
      <c r="AO3301" s="166"/>
      <c r="AP3301" s="5">
        <f t="shared" si="52"/>
        <v>0</v>
      </c>
      <c r="AQ3301" s="16"/>
      <c r="AR3301" s="205">
        <v>1</v>
      </c>
      <c r="AS3301" s="16"/>
      <c r="AT3301" s="16"/>
      <c r="AU3301" s="16"/>
      <c r="AV3301" s="16"/>
      <c r="AW3301" s="16"/>
      <c r="AX3301" s="16"/>
    </row>
    <row r="3302" spans="1:50" customFormat="1" ht="15.75" hidden="1" customHeight="1" x14ac:dyDescent="0.2">
      <c r="A3302" s="7" t="s">
        <v>5643</v>
      </c>
      <c r="B3302" s="3" t="s">
        <v>5644</v>
      </c>
      <c r="C3302" s="85" t="s">
        <v>4395</v>
      </c>
      <c r="D3302" s="85" t="s">
        <v>13090</v>
      </c>
      <c r="E3302" s="202" t="s">
        <v>26712</v>
      </c>
      <c r="F3302" s="85" t="s">
        <v>55</v>
      </c>
      <c r="G3302" s="85" t="s">
        <v>57</v>
      </c>
      <c r="H3302" s="85" t="s">
        <v>20690</v>
      </c>
      <c r="I3302" s="3" t="s">
        <v>4399</v>
      </c>
      <c r="J3302" s="85" t="s">
        <v>4447</v>
      </c>
      <c r="K3302" s="7" t="s">
        <v>4601</v>
      </c>
      <c r="L3302" s="3"/>
      <c r="M3302" s="3"/>
      <c r="N3302" s="41" t="s">
        <v>4951</v>
      </c>
      <c r="O3302" s="87">
        <v>484847</v>
      </c>
      <c r="P3302" s="87">
        <v>0</v>
      </c>
      <c r="Q3302" s="87">
        <v>484847</v>
      </c>
      <c r="R3302" s="87">
        <v>0</v>
      </c>
      <c r="S3302" s="87"/>
      <c r="T3302" s="87"/>
      <c r="U3302" s="85">
        <v>2013</v>
      </c>
      <c r="V3302" s="3" t="s">
        <v>4951</v>
      </c>
      <c r="W3302" s="3"/>
      <c r="X3302" s="3"/>
      <c r="Y3302" s="3"/>
      <c r="Z3302" s="6">
        <v>69309</v>
      </c>
      <c r="AA3302" s="160"/>
      <c r="AB3302" s="123" t="s">
        <v>4395</v>
      </c>
      <c r="AC3302" s="124"/>
      <c r="AD3302" s="41"/>
      <c r="AE3302" s="83"/>
      <c r="AF3302" s="83"/>
      <c r="AG3302" s="41"/>
      <c r="AH3302" s="41" t="s">
        <v>13741</v>
      </c>
      <c r="AI3302" s="80" t="s">
        <v>18638</v>
      </c>
      <c r="AJ3302" s="80" t="s">
        <v>20495</v>
      </c>
      <c r="AK3302" s="3"/>
      <c r="AL3302" s="85"/>
      <c r="AM3302" s="151" t="s">
        <v>19998</v>
      </c>
      <c r="AN3302" s="15"/>
      <c r="AO3302" s="166"/>
      <c r="AP3302" s="5">
        <f t="shared" si="52"/>
        <v>0</v>
      </c>
      <c r="AQ3302" s="16"/>
      <c r="AR3302" s="205">
        <v>1</v>
      </c>
      <c r="AS3302" s="16"/>
      <c r="AT3302" s="16"/>
      <c r="AU3302" s="16"/>
      <c r="AV3302" s="16"/>
      <c r="AW3302" s="16"/>
      <c r="AX3302" s="16"/>
    </row>
    <row r="3303" spans="1:50" customFormat="1" ht="15.75" hidden="1" customHeight="1" x14ac:dyDescent="0.2">
      <c r="A3303" s="7" t="s">
        <v>5645</v>
      </c>
      <c r="B3303" s="3" t="s">
        <v>5646</v>
      </c>
      <c r="C3303" s="85" t="s">
        <v>4395</v>
      </c>
      <c r="D3303" s="85" t="s">
        <v>13090</v>
      </c>
      <c r="E3303" s="202" t="s">
        <v>26712</v>
      </c>
      <c r="F3303" s="85" t="s">
        <v>55</v>
      </c>
      <c r="G3303" s="85" t="s">
        <v>57</v>
      </c>
      <c r="H3303" s="85" t="s">
        <v>20690</v>
      </c>
      <c r="I3303" s="3" t="s">
        <v>4405</v>
      </c>
      <c r="J3303" s="85" t="s">
        <v>4447</v>
      </c>
      <c r="K3303" s="7" t="s">
        <v>4601</v>
      </c>
      <c r="L3303" s="3"/>
      <c r="M3303" s="3"/>
      <c r="N3303" s="41" t="s">
        <v>4630</v>
      </c>
      <c r="O3303" s="87">
        <v>97484</v>
      </c>
      <c r="P3303" s="87">
        <v>0</v>
      </c>
      <c r="Q3303" s="87">
        <v>97484</v>
      </c>
      <c r="R3303" s="87">
        <v>0</v>
      </c>
      <c r="S3303" s="87"/>
      <c r="T3303" s="87"/>
      <c r="U3303" s="85">
        <v>2014</v>
      </c>
      <c r="V3303" s="3" t="s">
        <v>4630</v>
      </c>
      <c r="W3303" s="3"/>
      <c r="X3303" s="3"/>
      <c r="Y3303" s="3"/>
      <c r="Z3303" s="6">
        <v>47927</v>
      </c>
      <c r="AA3303" s="160"/>
      <c r="AB3303" s="123" t="s">
        <v>4395</v>
      </c>
      <c r="AC3303" s="124"/>
      <c r="AD3303" s="41"/>
      <c r="AE3303" s="83"/>
      <c r="AF3303" s="83"/>
      <c r="AG3303" s="41"/>
      <c r="AH3303" s="41" t="s">
        <v>13741</v>
      </c>
      <c r="AI3303" s="80" t="s">
        <v>18639</v>
      </c>
      <c r="AJ3303" s="80" t="s">
        <v>20496</v>
      </c>
      <c r="AK3303" s="3"/>
      <c r="AL3303" s="85"/>
      <c r="AM3303" s="151" t="s">
        <v>19998</v>
      </c>
      <c r="AN3303" s="15"/>
      <c r="AO3303" s="166"/>
      <c r="AP3303" s="5">
        <f t="shared" si="52"/>
        <v>0</v>
      </c>
      <c r="AQ3303" s="16"/>
      <c r="AR3303" s="205">
        <v>1</v>
      </c>
      <c r="AS3303" s="16"/>
      <c r="AT3303" s="16"/>
      <c r="AU3303" s="16"/>
      <c r="AV3303" s="16"/>
      <c r="AW3303" s="16"/>
      <c r="AX3303" s="16"/>
    </row>
    <row r="3304" spans="1:50" customFormat="1" ht="15.75" hidden="1" customHeight="1" x14ac:dyDescent="0.2">
      <c r="A3304" s="7" t="s">
        <v>5647</v>
      </c>
      <c r="B3304" s="3" t="s">
        <v>5648</v>
      </c>
      <c r="C3304" s="85" t="s">
        <v>4395</v>
      </c>
      <c r="D3304" s="85" t="s">
        <v>13090</v>
      </c>
      <c r="E3304" s="202" t="s">
        <v>26712</v>
      </c>
      <c r="F3304" s="85" t="s">
        <v>40</v>
      </c>
      <c r="G3304" s="85" t="s">
        <v>43</v>
      </c>
      <c r="H3304" s="85" t="s">
        <v>20690</v>
      </c>
      <c r="I3304" s="3" t="s">
        <v>4475</v>
      </c>
      <c r="J3304" s="85" t="s">
        <v>4435</v>
      </c>
      <c r="K3304" s="7" t="s">
        <v>4744</v>
      </c>
      <c r="L3304" s="3"/>
      <c r="M3304" s="3"/>
      <c r="N3304" s="41" t="s">
        <v>5649</v>
      </c>
      <c r="O3304" s="87">
        <v>27096</v>
      </c>
      <c r="P3304" s="87">
        <v>26672</v>
      </c>
      <c r="Q3304" s="87">
        <v>424</v>
      </c>
      <c r="R3304" s="87">
        <v>0</v>
      </c>
      <c r="S3304" s="87"/>
      <c r="T3304" s="87"/>
      <c r="U3304" s="85">
        <v>2013</v>
      </c>
      <c r="V3304" s="3" t="s">
        <v>5649</v>
      </c>
      <c r="W3304" s="3"/>
      <c r="X3304" s="3"/>
      <c r="Y3304" s="3"/>
      <c r="Z3304" s="6">
        <v>6570</v>
      </c>
      <c r="AA3304" s="160"/>
      <c r="AB3304" s="123" t="s">
        <v>4395</v>
      </c>
      <c r="AC3304" s="124"/>
      <c r="AD3304" s="41"/>
      <c r="AE3304" s="83"/>
      <c r="AF3304" s="83"/>
      <c r="AG3304" s="41"/>
      <c r="AH3304" s="41" t="s">
        <v>7061</v>
      </c>
      <c r="AI3304" s="80" t="s">
        <v>18640</v>
      </c>
      <c r="AJ3304" s="80" t="s">
        <v>20497</v>
      </c>
      <c r="AK3304" s="3"/>
      <c r="AL3304" s="85"/>
      <c r="AM3304" s="151" t="s">
        <v>19998</v>
      </c>
      <c r="AN3304" s="15"/>
      <c r="AO3304" s="166"/>
      <c r="AP3304" s="5">
        <f t="shared" si="52"/>
        <v>0</v>
      </c>
      <c r="AQ3304" s="16"/>
      <c r="AR3304" s="205">
        <v>1</v>
      </c>
      <c r="AS3304" s="16"/>
      <c r="AT3304" s="16"/>
      <c r="AU3304" s="16"/>
      <c r="AV3304" s="16"/>
      <c r="AW3304" s="16"/>
      <c r="AX3304" s="16"/>
    </row>
    <row r="3305" spans="1:50" customFormat="1" ht="15.75" hidden="1" customHeight="1" x14ac:dyDescent="0.2">
      <c r="A3305" s="7" t="s">
        <v>5650</v>
      </c>
      <c r="B3305" s="3" t="s">
        <v>5651</v>
      </c>
      <c r="C3305" s="85" t="s">
        <v>4395</v>
      </c>
      <c r="D3305" s="85" t="s">
        <v>13090</v>
      </c>
      <c r="E3305" s="202" t="s">
        <v>26712</v>
      </c>
      <c r="F3305" s="85" t="s">
        <v>40</v>
      </c>
      <c r="G3305" s="85" t="s">
        <v>43</v>
      </c>
      <c r="H3305" s="85" t="s">
        <v>20690</v>
      </c>
      <c r="I3305" s="3" t="s">
        <v>4688</v>
      </c>
      <c r="J3305" s="85" t="s">
        <v>115</v>
      </c>
      <c r="K3305" s="7" t="s">
        <v>4595</v>
      </c>
      <c r="L3305" s="3"/>
      <c r="M3305" s="3"/>
      <c r="N3305" s="41" t="s">
        <v>4402</v>
      </c>
      <c r="O3305" s="87">
        <v>17927</v>
      </c>
      <c r="P3305" s="87">
        <v>17088</v>
      </c>
      <c r="Q3305" s="87">
        <v>839</v>
      </c>
      <c r="R3305" s="87">
        <v>0</v>
      </c>
      <c r="S3305" s="87"/>
      <c r="T3305" s="87"/>
      <c r="U3305" s="85">
        <v>2014</v>
      </c>
      <c r="V3305" s="3" t="s">
        <v>4402</v>
      </c>
      <c r="W3305" s="3"/>
      <c r="X3305" s="3"/>
      <c r="Y3305" s="3"/>
      <c r="Z3305" s="6">
        <v>9538</v>
      </c>
      <c r="AA3305" s="160"/>
      <c r="AB3305" s="123" t="s">
        <v>4395</v>
      </c>
      <c r="AC3305" s="124"/>
      <c r="AD3305" s="41"/>
      <c r="AE3305" s="83"/>
      <c r="AF3305" s="83"/>
      <c r="AG3305" s="41"/>
      <c r="AH3305" s="41" t="s">
        <v>7061</v>
      </c>
      <c r="AI3305" s="80" t="s">
        <v>18641</v>
      </c>
      <c r="AJ3305" s="80" t="s">
        <v>20498</v>
      </c>
      <c r="AK3305" s="3"/>
      <c r="AL3305" s="85"/>
      <c r="AM3305" s="151" t="s">
        <v>19998</v>
      </c>
      <c r="AN3305" s="15"/>
      <c r="AO3305" s="166"/>
      <c r="AP3305" s="5">
        <f t="shared" si="52"/>
        <v>0</v>
      </c>
      <c r="AQ3305" s="16"/>
      <c r="AR3305" s="205">
        <v>1</v>
      </c>
      <c r="AS3305" s="16"/>
      <c r="AT3305" s="16"/>
      <c r="AU3305" s="16"/>
      <c r="AV3305" s="16"/>
      <c r="AW3305" s="16"/>
      <c r="AX3305" s="16"/>
    </row>
    <row r="3306" spans="1:50" customFormat="1" ht="15.75" hidden="1" customHeight="1" x14ac:dyDescent="0.2">
      <c r="A3306" s="7" t="s">
        <v>5652</v>
      </c>
      <c r="B3306" s="3" t="s">
        <v>5653</v>
      </c>
      <c r="C3306" s="85" t="s">
        <v>4395</v>
      </c>
      <c r="D3306" s="85" t="s">
        <v>13090</v>
      </c>
      <c r="E3306" s="202" t="s">
        <v>26712</v>
      </c>
      <c r="F3306" s="85" t="s">
        <v>40</v>
      </c>
      <c r="G3306" s="85" t="s">
        <v>43</v>
      </c>
      <c r="H3306" s="85" t="s">
        <v>20690</v>
      </c>
      <c r="I3306" s="3" t="s">
        <v>4396</v>
      </c>
      <c r="J3306" s="85" t="s">
        <v>4435</v>
      </c>
      <c r="K3306" s="7" t="s">
        <v>3838</v>
      </c>
      <c r="L3306" s="3"/>
      <c r="M3306" s="3"/>
      <c r="N3306" s="41" t="s">
        <v>4552</v>
      </c>
      <c r="O3306" s="87">
        <v>79067</v>
      </c>
      <c r="P3306" s="87">
        <v>68218</v>
      </c>
      <c r="Q3306" s="87">
        <v>10849</v>
      </c>
      <c r="R3306" s="87">
        <v>0</v>
      </c>
      <c r="S3306" s="87"/>
      <c r="T3306" s="87"/>
      <c r="U3306" s="85">
        <v>2014</v>
      </c>
      <c r="V3306" s="3" t="s">
        <v>4552</v>
      </c>
      <c r="W3306" s="3"/>
      <c r="X3306" s="3"/>
      <c r="Y3306" s="3"/>
      <c r="Z3306" s="6">
        <v>10000</v>
      </c>
      <c r="AA3306" s="160"/>
      <c r="AB3306" s="123" t="s">
        <v>4395</v>
      </c>
      <c r="AC3306" s="124"/>
      <c r="AD3306" s="41"/>
      <c r="AE3306" s="83"/>
      <c r="AF3306" s="83"/>
      <c r="AG3306" s="41"/>
      <c r="AH3306" s="41" t="s">
        <v>7061</v>
      </c>
      <c r="AI3306" s="80" t="s">
        <v>18642</v>
      </c>
      <c r="AJ3306" s="80" t="s">
        <v>20499</v>
      </c>
      <c r="AK3306" s="3"/>
      <c r="AL3306" s="85"/>
      <c r="AM3306" s="151" t="s">
        <v>19998</v>
      </c>
      <c r="AN3306" s="15"/>
      <c r="AO3306" s="166"/>
      <c r="AP3306" s="5">
        <f t="shared" si="52"/>
        <v>0</v>
      </c>
      <c r="AQ3306" s="16"/>
      <c r="AR3306" s="205">
        <v>1</v>
      </c>
      <c r="AS3306" s="16"/>
      <c r="AT3306" s="16"/>
      <c r="AU3306" s="16"/>
      <c r="AV3306" s="16"/>
      <c r="AW3306" s="16"/>
      <c r="AX3306" s="16"/>
    </row>
    <row r="3307" spans="1:50" customFormat="1" ht="15.6" hidden="1" customHeight="1" x14ac:dyDescent="0.2">
      <c r="A3307" s="7" t="s">
        <v>5654</v>
      </c>
      <c r="B3307" s="3" t="s">
        <v>5655</v>
      </c>
      <c r="C3307" s="85" t="s">
        <v>4395</v>
      </c>
      <c r="D3307" s="85" t="s">
        <v>13090</v>
      </c>
      <c r="E3307" s="202" t="s">
        <v>26712</v>
      </c>
      <c r="F3307" s="85" t="s">
        <v>34</v>
      </c>
      <c r="G3307" s="85" t="s">
        <v>35</v>
      </c>
      <c r="H3307" s="85" t="s">
        <v>20688</v>
      </c>
      <c r="I3307" s="3" t="s">
        <v>21237</v>
      </c>
      <c r="J3307" s="85" t="s">
        <v>124</v>
      </c>
      <c r="K3307" s="7" t="s">
        <v>4587</v>
      </c>
      <c r="L3307" s="3"/>
      <c r="M3307" s="3"/>
      <c r="N3307" s="41" t="s">
        <v>15734</v>
      </c>
      <c r="O3307" s="87">
        <v>0</v>
      </c>
      <c r="P3307" s="87">
        <v>0</v>
      </c>
      <c r="Q3307" s="87">
        <v>0</v>
      </c>
      <c r="R3307" s="87">
        <v>0</v>
      </c>
      <c r="S3307" s="87"/>
      <c r="T3307" s="87"/>
      <c r="U3307" s="85" t="s">
        <v>112</v>
      </c>
      <c r="V3307" s="3" t="s">
        <v>4630</v>
      </c>
      <c r="W3307" s="3"/>
      <c r="X3307" s="3"/>
      <c r="Y3307" s="3"/>
      <c r="Z3307" s="6">
        <v>10446</v>
      </c>
      <c r="AA3307" s="160">
        <v>70773</v>
      </c>
      <c r="AB3307" s="123" t="s">
        <v>4395</v>
      </c>
      <c r="AC3307" s="124"/>
      <c r="AD3307" s="41"/>
      <c r="AE3307" s="83"/>
      <c r="AF3307" s="83"/>
      <c r="AG3307" s="41"/>
      <c r="AH3307" s="41" t="s">
        <v>26421</v>
      </c>
      <c r="AI3307" s="80" t="s">
        <v>26102</v>
      </c>
      <c r="AJ3307" s="80" t="s">
        <v>20500</v>
      </c>
      <c r="AK3307" s="3"/>
      <c r="AL3307" s="85"/>
      <c r="AM3307" s="151" t="s">
        <v>19998</v>
      </c>
      <c r="AN3307" s="15"/>
      <c r="AO3307" s="166"/>
      <c r="AP3307" s="5">
        <f t="shared" si="52"/>
        <v>0</v>
      </c>
      <c r="AQ3307" s="16"/>
      <c r="AR3307" s="205">
        <v>1</v>
      </c>
      <c r="AS3307" s="16"/>
      <c r="AT3307" s="16"/>
      <c r="AU3307" s="16"/>
      <c r="AV3307" s="16"/>
      <c r="AW3307" s="16"/>
      <c r="AX3307" s="16"/>
    </row>
    <row r="3308" spans="1:50" customFormat="1" ht="15.75" hidden="1" customHeight="1" x14ac:dyDescent="0.2">
      <c r="A3308" s="7" t="s">
        <v>5656</v>
      </c>
      <c r="B3308" s="3" t="s">
        <v>5657</v>
      </c>
      <c r="C3308" s="85" t="s">
        <v>4395</v>
      </c>
      <c r="D3308" s="85" t="s">
        <v>13090</v>
      </c>
      <c r="E3308" s="202" t="s">
        <v>1800</v>
      </c>
      <c r="F3308" s="85" t="s">
        <v>40</v>
      </c>
      <c r="G3308" s="85" t="s">
        <v>43</v>
      </c>
      <c r="H3308" s="85" t="s">
        <v>20690</v>
      </c>
      <c r="I3308" s="3" t="s">
        <v>4434</v>
      </c>
      <c r="J3308" s="85" t="s">
        <v>115</v>
      </c>
      <c r="K3308" s="1" t="s">
        <v>5658</v>
      </c>
      <c r="L3308" s="3"/>
      <c r="M3308" s="3"/>
      <c r="N3308" s="41" t="s">
        <v>13973</v>
      </c>
      <c r="O3308" s="87">
        <v>0</v>
      </c>
      <c r="P3308" s="87">
        <v>0</v>
      </c>
      <c r="Q3308" s="87">
        <v>0</v>
      </c>
      <c r="R3308" s="87">
        <v>0</v>
      </c>
      <c r="S3308" s="87"/>
      <c r="T3308" s="87"/>
      <c r="U3308" s="85" t="s">
        <v>112</v>
      </c>
      <c r="V3308" s="3" t="s">
        <v>112</v>
      </c>
      <c r="W3308" s="3"/>
      <c r="X3308" s="3"/>
      <c r="Y3308" s="3"/>
      <c r="Z3308" s="6">
        <v>0</v>
      </c>
      <c r="AA3308" s="160"/>
      <c r="AB3308" s="123" t="s">
        <v>4395</v>
      </c>
      <c r="AC3308" s="124"/>
      <c r="AD3308" s="41"/>
      <c r="AE3308" s="83"/>
      <c r="AF3308" s="83"/>
      <c r="AG3308" s="41"/>
      <c r="AH3308" s="41" t="s">
        <v>13744</v>
      </c>
      <c r="AI3308" s="80" t="s">
        <v>18643</v>
      </c>
      <c r="AJ3308" s="80" t="s">
        <v>20501</v>
      </c>
      <c r="AK3308" s="3"/>
      <c r="AL3308" s="85"/>
      <c r="AM3308" s="151" t="s">
        <v>19998</v>
      </c>
      <c r="AN3308" s="15"/>
      <c r="AO3308" s="166"/>
      <c r="AP3308" s="5">
        <f t="shared" si="52"/>
        <v>0</v>
      </c>
      <c r="AQ3308" s="16"/>
      <c r="AR3308" s="205">
        <v>1</v>
      </c>
      <c r="AS3308" s="16"/>
      <c r="AT3308" s="16"/>
      <c r="AU3308" s="16"/>
      <c r="AV3308" s="16"/>
      <c r="AW3308" s="16"/>
      <c r="AX3308" s="16"/>
    </row>
    <row r="3309" spans="1:50" customFormat="1" ht="15.75" hidden="1" customHeight="1" x14ac:dyDescent="0.2">
      <c r="A3309" s="7" t="s">
        <v>5659</v>
      </c>
      <c r="B3309" s="3" t="s">
        <v>27525</v>
      </c>
      <c r="C3309" s="85" t="s">
        <v>4395</v>
      </c>
      <c r="D3309" s="85" t="s">
        <v>13090</v>
      </c>
      <c r="E3309" s="202" t="s">
        <v>1800</v>
      </c>
      <c r="F3309" s="85" t="s">
        <v>40</v>
      </c>
      <c r="G3309" s="85" t="s">
        <v>43</v>
      </c>
      <c r="H3309" s="85" t="s">
        <v>20690</v>
      </c>
      <c r="I3309" s="3"/>
      <c r="J3309" s="85" t="s">
        <v>115</v>
      </c>
      <c r="K3309" s="1" t="s">
        <v>5658</v>
      </c>
      <c r="L3309" s="3"/>
      <c r="M3309" s="3"/>
      <c r="N3309" s="41" t="s">
        <v>13973</v>
      </c>
      <c r="O3309" s="87">
        <v>0</v>
      </c>
      <c r="P3309" s="87">
        <v>0</v>
      </c>
      <c r="Q3309" s="87">
        <v>0</v>
      </c>
      <c r="R3309" s="87">
        <v>0</v>
      </c>
      <c r="S3309" s="87"/>
      <c r="T3309" s="87"/>
      <c r="U3309" s="85" t="s">
        <v>112</v>
      </c>
      <c r="V3309" s="3" t="s">
        <v>112</v>
      </c>
      <c r="W3309" s="3"/>
      <c r="X3309" s="3"/>
      <c r="Y3309" s="3"/>
      <c r="Z3309" s="6">
        <v>217458</v>
      </c>
      <c r="AA3309" s="160"/>
      <c r="AB3309" s="123" t="s">
        <v>4395</v>
      </c>
      <c r="AC3309" s="124"/>
      <c r="AD3309" s="41"/>
      <c r="AE3309" s="83"/>
      <c r="AF3309" s="83"/>
      <c r="AG3309" s="41"/>
      <c r="AH3309" s="41" t="s">
        <v>13744</v>
      </c>
      <c r="AI3309" s="80" t="s">
        <v>18644</v>
      </c>
      <c r="AJ3309" s="80" t="s">
        <v>20502</v>
      </c>
      <c r="AK3309" s="3"/>
      <c r="AL3309" s="85"/>
      <c r="AM3309" s="151" t="s">
        <v>19998</v>
      </c>
      <c r="AN3309" s="15"/>
      <c r="AO3309" s="166"/>
      <c r="AP3309" s="5">
        <f t="shared" si="52"/>
        <v>0</v>
      </c>
      <c r="AQ3309" s="16"/>
      <c r="AR3309" s="205">
        <v>1</v>
      </c>
      <c r="AS3309" s="16"/>
      <c r="AT3309" s="16"/>
      <c r="AU3309" s="16"/>
      <c r="AV3309" s="16"/>
      <c r="AW3309" s="16"/>
      <c r="AX3309" s="16"/>
    </row>
    <row r="3310" spans="1:50" customFormat="1" ht="15.75" hidden="1" customHeight="1" x14ac:dyDescent="0.2">
      <c r="A3310" s="7" t="s">
        <v>5660</v>
      </c>
      <c r="B3310" s="3" t="s">
        <v>5661</v>
      </c>
      <c r="C3310" s="85" t="s">
        <v>4395</v>
      </c>
      <c r="D3310" s="85" t="s">
        <v>13090</v>
      </c>
      <c r="E3310" s="202" t="s">
        <v>26712</v>
      </c>
      <c r="F3310" s="85" t="s">
        <v>55</v>
      </c>
      <c r="G3310" s="85" t="s">
        <v>59</v>
      </c>
      <c r="H3310" s="85" t="s">
        <v>20690</v>
      </c>
      <c r="I3310" s="3" t="s">
        <v>4399</v>
      </c>
      <c r="J3310" s="85" t="s">
        <v>4400</v>
      </c>
      <c r="K3310" s="7" t="s">
        <v>4422</v>
      </c>
      <c r="L3310" s="3"/>
      <c r="M3310" s="3"/>
      <c r="N3310" s="41" t="s">
        <v>5205</v>
      </c>
      <c r="O3310" s="87">
        <v>16373</v>
      </c>
      <c r="P3310" s="87">
        <v>16373</v>
      </c>
      <c r="Q3310" s="87">
        <v>0</v>
      </c>
      <c r="R3310" s="87">
        <v>0</v>
      </c>
      <c r="S3310" s="87"/>
      <c r="T3310" s="87"/>
      <c r="U3310" s="85">
        <v>2013</v>
      </c>
      <c r="V3310" s="3" t="s">
        <v>5205</v>
      </c>
      <c r="W3310" s="3"/>
      <c r="X3310" s="3"/>
      <c r="Y3310" s="3"/>
      <c r="Z3310" s="6">
        <v>55783</v>
      </c>
      <c r="AA3310" s="160"/>
      <c r="AB3310" s="123" t="s">
        <v>4395</v>
      </c>
      <c r="AC3310" s="124"/>
      <c r="AD3310" s="41"/>
      <c r="AE3310" s="83"/>
      <c r="AF3310" s="83"/>
      <c r="AG3310" s="41"/>
      <c r="AH3310" s="41" t="s">
        <v>7514</v>
      </c>
      <c r="AI3310" s="80" t="s">
        <v>18645</v>
      </c>
      <c r="AJ3310" s="80" t="s">
        <v>13438</v>
      </c>
      <c r="AK3310" s="3"/>
      <c r="AL3310" s="85"/>
      <c r="AM3310" s="151" t="s">
        <v>19998</v>
      </c>
      <c r="AN3310" s="15"/>
      <c r="AO3310" s="166"/>
      <c r="AP3310" s="5">
        <f t="shared" si="52"/>
        <v>0</v>
      </c>
      <c r="AQ3310" s="16"/>
      <c r="AR3310" s="205">
        <v>1</v>
      </c>
      <c r="AS3310" s="16"/>
      <c r="AT3310" s="16"/>
      <c r="AU3310" s="16"/>
      <c r="AV3310" s="16"/>
      <c r="AW3310" s="16"/>
      <c r="AX3310" s="16"/>
    </row>
    <row r="3311" spans="1:50" customFormat="1" ht="15.75" hidden="1" customHeight="1" x14ac:dyDescent="0.2">
      <c r="A3311" s="7" t="s">
        <v>5662</v>
      </c>
      <c r="B3311" s="3" t="s">
        <v>5663</v>
      </c>
      <c r="C3311" s="85" t="s">
        <v>4395</v>
      </c>
      <c r="D3311" s="85" t="s">
        <v>13090</v>
      </c>
      <c r="E3311" s="202" t="s">
        <v>1800</v>
      </c>
      <c r="F3311" s="85" t="s">
        <v>40</v>
      </c>
      <c r="G3311" s="85" t="s">
        <v>43</v>
      </c>
      <c r="H3311" s="85" t="s">
        <v>20690</v>
      </c>
      <c r="I3311" s="3" t="s">
        <v>4434</v>
      </c>
      <c r="J3311" s="85" t="s">
        <v>115</v>
      </c>
      <c r="K3311" s="7" t="s">
        <v>4522</v>
      </c>
      <c r="L3311" s="3"/>
      <c r="M3311" s="3"/>
      <c r="N3311" s="41" t="s">
        <v>5379</v>
      </c>
      <c r="O3311" s="87">
        <v>0</v>
      </c>
      <c r="P3311" s="87">
        <v>0</v>
      </c>
      <c r="Q3311" s="87">
        <v>0</v>
      </c>
      <c r="R3311" s="87">
        <v>0</v>
      </c>
      <c r="S3311" s="87"/>
      <c r="T3311" s="87"/>
      <c r="U3311" s="85" t="s">
        <v>112</v>
      </c>
      <c r="V3311" s="3" t="s">
        <v>112</v>
      </c>
      <c r="W3311" s="3"/>
      <c r="X3311" s="3"/>
      <c r="Y3311" s="3"/>
      <c r="Z3311" s="6">
        <v>28000</v>
      </c>
      <c r="AA3311" s="160"/>
      <c r="AB3311" s="123" t="s">
        <v>4395</v>
      </c>
      <c r="AC3311" s="124"/>
      <c r="AD3311" s="41"/>
      <c r="AE3311" s="83"/>
      <c r="AF3311" s="83"/>
      <c r="AG3311" s="41"/>
      <c r="AH3311" s="41" t="s">
        <v>7061</v>
      </c>
      <c r="AI3311" s="80" t="s">
        <v>18646</v>
      </c>
      <c r="AJ3311" s="80" t="s">
        <v>20503</v>
      </c>
      <c r="AK3311" s="3"/>
      <c r="AL3311" s="85"/>
      <c r="AM3311" s="151" t="s">
        <v>19998</v>
      </c>
      <c r="AN3311" s="15"/>
      <c r="AO3311" s="166"/>
      <c r="AP3311" s="5">
        <f t="shared" si="52"/>
        <v>0</v>
      </c>
      <c r="AQ3311" s="16"/>
      <c r="AR3311" s="205">
        <v>1</v>
      </c>
      <c r="AS3311" s="16"/>
      <c r="AT3311" s="16"/>
      <c r="AU3311" s="16"/>
      <c r="AV3311" s="16"/>
      <c r="AW3311" s="16"/>
      <c r="AX3311" s="16"/>
    </row>
    <row r="3312" spans="1:50" customFormat="1" ht="15.75" hidden="1" customHeight="1" x14ac:dyDescent="0.2">
      <c r="A3312" s="7" t="s">
        <v>5664</v>
      </c>
      <c r="B3312" s="3" t="s">
        <v>5665</v>
      </c>
      <c r="C3312" s="85" t="s">
        <v>4395</v>
      </c>
      <c r="D3312" s="85" t="s">
        <v>13090</v>
      </c>
      <c r="E3312" s="202" t="s">
        <v>26712</v>
      </c>
      <c r="F3312" s="85" t="s">
        <v>34</v>
      </c>
      <c r="G3312" s="85" t="s">
        <v>35</v>
      </c>
      <c r="H3312" s="85" t="s">
        <v>20688</v>
      </c>
      <c r="I3312" s="3" t="s">
        <v>21237</v>
      </c>
      <c r="J3312" s="85" t="s">
        <v>4400</v>
      </c>
      <c r="K3312" s="7" t="s">
        <v>4422</v>
      </c>
      <c r="L3312" s="3"/>
      <c r="M3312" s="3"/>
      <c r="N3312" s="41" t="s">
        <v>13742</v>
      </c>
      <c r="O3312" s="87">
        <v>11587</v>
      </c>
      <c r="P3312" s="87">
        <v>0</v>
      </c>
      <c r="Q3312" s="87">
        <v>11587</v>
      </c>
      <c r="R3312" s="87">
        <v>28</v>
      </c>
      <c r="S3312" s="87"/>
      <c r="T3312" s="87"/>
      <c r="U3312" s="85">
        <v>2018</v>
      </c>
      <c r="V3312" s="3" t="s">
        <v>112</v>
      </c>
      <c r="W3312" s="3"/>
      <c r="X3312" s="3"/>
      <c r="Y3312" s="3"/>
      <c r="Z3312" s="6">
        <v>10000</v>
      </c>
      <c r="AA3312" s="160"/>
      <c r="AB3312" s="123" t="s">
        <v>4395</v>
      </c>
      <c r="AC3312" s="124"/>
      <c r="AD3312" s="41"/>
      <c r="AE3312" s="83"/>
      <c r="AF3312" s="83"/>
      <c r="AG3312" s="41"/>
      <c r="AH3312" s="41" t="s">
        <v>26421</v>
      </c>
      <c r="AI3312" s="80" t="s">
        <v>26103</v>
      </c>
      <c r="AJ3312" s="80" t="s">
        <v>13384</v>
      </c>
      <c r="AK3312" s="3"/>
      <c r="AL3312" s="85"/>
      <c r="AM3312" s="151" t="s">
        <v>19998</v>
      </c>
      <c r="AN3312" s="15"/>
      <c r="AO3312" s="166"/>
      <c r="AP3312" s="5">
        <f t="shared" si="52"/>
        <v>0</v>
      </c>
      <c r="AQ3312" s="16"/>
      <c r="AR3312" s="205">
        <v>1</v>
      </c>
      <c r="AS3312" s="16"/>
      <c r="AT3312" s="16"/>
      <c r="AU3312" s="16"/>
      <c r="AV3312" s="16"/>
      <c r="AW3312" s="16"/>
      <c r="AX3312" s="16"/>
    </row>
    <row r="3313" spans="1:50" customFormat="1" ht="15.75" hidden="1" customHeight="1" x14ac:dyDescent="0.2">
      <c r="A3313" s="7" t="s">
        <v>5666</v>
      </c>
      <c r="B3313" s="3" t="s">
        <v>5667</v>
      </c>
      <c r="C3313" s="85" t="s">
        <v>4395</v>
      </c>
      <c r="D3313" s="85" t="s">
        <v>13090</v>
      </c>
      <c r="E3313" s="202" t="s">
        <v>26712</v>
      </c>
      <c r="F3313" s="85" t="s">
        <v>34</v>
      </c>
      <c r="G3313" s="85" t="s">
        <v>35</v>
      </c>
      <c r="H3313" s="85" t="s">
        <v>20688</v>
      </c>
      <c r="I3313" s="3" t="s">
        <v>21237</v>
      </c>
      <c r="J3313" s="85" t="s">
        <v>5668</v>
      </c>
      <c r="K3313" s="7" t="s">
        <v>5669</v>
      </c>
      <c r="L3313" s="3"/>
      <c r="M3313" s="3"/>
      <c r="N3313" s="41" t="s">
        <v>5670</v>
      </c>
      <c r="O3313" s="87">
        <v>175837</v>
      </c>
      <c r="P3313" s="87">
        <v>180525</v>
      </c>
      <c r="Q3313" s="87">
        <v>-4688</v>
      </c>
      <c r="R3313" s="87">
        <v>0</v>
      </c>
      <c r="S3313" s="87"/>
      <c r="T3313" s="87"/>
      <c r="U3313" s="85">
        <v>2009</v>
      </c>
      <c r="V3313" s="3" t="s">
        <v>5670</v>
      </c>
      <c r="W3313" s="3"/>
      <c r="X3313" s="3"/>
      <c r="Y3313" s="3"/>
      <c r="Z3313" s="6">
        <v>25151</v>
      </c>
      <c r="AA3313" s="160">
        <v>282919</v>
      </c>
      <c r="AB3313" s="123" t="s">
        <v>4395</v>
      </c>
      <c r="AC3313" s="124"/>
      <c r="AD3313" s="41"/>
      <c r="AE3313" s="83"/>
      <c r="AF3313" s="83"/>
      <c r="AG3313" s="41"/>
      <c r="AH3313" s="41" t="s">
        <v>26421</v>
      </c>
      <c r="AI3313" s="80" t="s">
        <v>26104</v>
      </c>
      <c r="AJ3313" s="80" t="s">
        <v>20504</v>
      </c>
      <c r="AK3313" s="3"/>
      <c r="AL3313" s="85" t="s">
        <v>20012</v>
      </c>
      <c r="AM3313" s="151" t="s">
        <v>19998</v>
      </c>
      <c r="AN3313" s="15"/>
      <c r="AO3313" s="166"/>
      <c r="AP3313" s="5">
        <f t="shared" si="52"/>
        <v>0</v>
      </c>
      <c r="AQ3313" s="16"/>
      <c r="AR3313" s="205">
        <v>1</v>
      </c>
      <c r="AS3313" s="16"/>
      <c r="AT3313" s="16"/>
      <c r="AU3313" s="16"/>
      <c r="AV3313" s="16"/>
      <c r="AW3313" s="16"/>
      <c r="AX3313" s="16"/>
    </row>
    <row r="3314" spans="1:50" customFormat="1" ht="15.75" hidden="1" customHeight="1" x14ac:dyDescent="0.2">
      <c r="A3314" s="7" t="s">
        <v>5671</v>
      </c>
      <c r="B3314" s="3" t="s">
        <v>5672</v>
      </c>
      <c r="C3314" s="85" t="s">
        <v>4395</v>
      </c>
      <c r="D3314" s="85" t="s">
        <v>13090</v>
      </c>
      <c r="E3314" s="202" t="s">
        <v>26712</v>
      </c>
      <c r="F3314" s="85" t="s">
        <v>55</v>
      </c>
      <c r="G3314" s="85" t="s">
        <v>63</v>
      </c>
      <c r="H3314" s="85" t="s">
        <v>20690</v>
      </c>
      <c r="I3314" s="3" t="s">
        <v>4399</v>
      </c>
      <c r="J3314" s="85" t="s">
        <v>4406</v>
      </c>
      <c r="K3314" s="7" t="s">
        <v>4407</v>
      </c>
      <c r="L3314" s="3"/>
      <c r="M3314" s="3"/>
      <c r="N3314" s="41" t="s">
        <v>29393</v>
      </c>
      <c r="O3314" s="87">
        <v>0</v>
      </c>
      <c r="P3314" s="87">
        <v>0</v>
      </c>
      <c r="Q3314" s="87">
        <v>0</v>
      </c>
      <c r="R3314" s="87">
        <v>0</v>
      </c>
      <c r="S3314" s="87"/>
      <c r="T3314" s="87"/>
      <c r="U3314" s="85" t="s">
        <v>112</v>
      </c>
      <c r="V3314" s="3" t="s">
        <v>112</v>
      </c>
      <c r="W3314" s="3"/>
      <c r="X3314" s="3"/>
      <c r="Y3314" s="3"/>
      <c r="Z3314" s="6">
        <v>90810</v>
      </c>
      <c r="AA3314" s="160"/>
      <c r="AB3314" s="123" t="s">
        <v>4395</v>
      </c>
      <c r="AC3314" s="124"/>
      <c r="AD3314" s="41"/>
      <c r="AE3314" s="83"/>
      <c r="AF3314" s="83"/>
      <c r="AG3314" s="41"/>
      <c r="AH3314" s="41" t="s">
        <v>63</v>
      </c>
      <c r="AI3314" s="80" t="s">
        <v>18647</v>
      </c>
      <c r="AJ3314" s="80" t="s">
        <v>20505</v>
      </c>
      <c r="AK3314" s="3"/>
      <c r="AL3314" s="85"/>
      <c r="AM3314" s="151" t="s">
        <v>19998</v>
      </c>
      <c r="AN3314" s="15"/>
      <c r="AO3314" s="166"/>
      <c r="AP3314" s="5">
        <f t="shared" si="52"/>
        <v>0</v>
      </c>
      <c r="AQ3314" s="16"/>
      <c r="AR3314" s="205">
        <v>1</v>
      </c>
      <c r="AS3314" s="16"/>
      <c r="AT3314" s="16"/>
      <c r="AU3314" s="16"/>
      <c r="AV3314" s="16"/>
      <c r="AW3314" s="16"/>
      <c r="AX3314" s="16"/>
    </row>
    <row r="3315" spans="1:50" customFormat="1" ht="15.75" hidden="1" customHeight="1" x14ac:dyDescent="0.2">
      <c r="A3315" s="7" t="s">
        <v>5673</v>
      </c>
      <c r="B3315" s="3" t="s">
        <v>5674</v>
      </c>
      <c r="C3315" s="85" t="s">
        <v>4395</v>
      </c>
      <c r="D3315" s="85" t="s">
        <v>13090</v>
      </c>
      <c r="E3315" s="202" t="s">
        <v>26712</v>
      </c>
      <c r="F3315" s="85" t="s">
        <v>40</v>
      </c>
      <c r="G3315" s="85" t="s">
        <v>43</v>
      </c>
      <c r="H3315" s="85" t="s">
        <v>20690</v>
      </c>
      <c r="I3315" s="3" t="s">
        <v>4421</v>
      </c>
      <c r="J3315" s="85" t="s">
        <v>115</v>
      </c>
      <c r="K3315" s="7" t="s">
        <v>4561</v>
      </c>
      <c r="L3315" s="3"/>
      <c r="M3315" s="3"/>
      <c r="N3315" s="41" t="s">
        <v>4417</v>
      </c>
      <c r="O3315" s="87">
        <v>2493</v>
      </c>
      <c r="P3315" s="87">
        <v>2493</v>
      </c>
      <c r="Q3315" s="87">
        <v>0</v>
      </c>
      <c r="R3315" s="87">
        <v>0</v>
      </c>
      <c r="S3315" s="87"/>
      <c r="T3315" s="87"/>
      <c r="U3315" s="85">
        <v>2014</v>
      </c>
      <c r="V3315" s="3" t="s">
        <v>4417</v>
      </c>
      <c r="W3315" s="3"/>
      <c r="X3315" s="3"/>
      <c r="Y3315" s="3"/>
      <c r="Z3315" s="6">
        <v>4927</v>
      </c>
      <c r="AA3315" s="160"/>
      <c r="AB3315" s="123" t="s">
        <v>4395</v>
      </c>
      <c r="AC3315" s="124"/>
      <c r="AD3315" s="41"/>
      <c r="AE3315" s="83"/>
      <c r="AF3315" s="83"/>
      <c r="AG3315" s="41"/>
      <c r="AH3315" s="41" t="s">
        <v>7061</v>
      </c>
      <c r="AI3315" s="80" t="s">
        <v>18648</v>
      </c>
      <c r="AJ3315" s="80" t="s">
        <v>20506</v>
      </c>
      <c r="AK3315" s="3"/>
      <c r="AL3315" s="85"/>
      <c r="AM3315" s="151" t="s">
        <v>19998</v>
      </c>
      <c r="AN3315" s="15"/>
      <c r="AO3315" s="166"/>
      <c r="AP3315" s="5">
        <f t="shared" si="52"/>
        <v>0</v>
      </c>
      <c r="AQ3315" s="16"/>
      <c r="AR3315" s="205">
        <v>1</v>
      </c>
      <c r="AS3315" s="16"/>
      <c r="AT3315" s="16"/>
      <c r="AU3315" s="16"/>
      <c r="AV3315" s="16"/>
      <c r="AW3315" s="16"/>
      <c r="AX3315" s="16"/>
    </row>
    <row r="3316" spans="1:50" customFormat="1" ht="15.75" hidden="1" customHeight="1" x14ac:dyDescent="0.2">
      <c r="A3316" s="7" t="s">
        <v>5675</v>
      </c>
      <c r="B3316" s="3" t="s">
        <v>5676</v>
      </c>
      <c r="C3316" s="85" t="s">
        <v>4395</v>
      </c>
      <c r="D3316" s="85" t="s">
        <v>13090</v>
      </c>
      <c r="E3316" s="202" t="s">
        <v>26712</v>
      </c>
      <c r="F3316" s="85" t="s">
        <v>14</v>
      </c>
      <c r="G3316" s="85" t="s">
        <v>17</v>
      </c>
      <c r="H3316" s="85" t="s">
        <v>20690</v>
      </c>
      <c r="I3316" s="3" t="s">
        <v>4405</v>
      </c>
      <c r="J3316" s="85" t="s">
        <v>4435</v>
      </c>
      <c r="K3316" s="7" t="s">
        <v>3838</v>
      </c>
      <c r="L3316" s="3"/>
      <c r="M3316" s="3"/>
      <c r="N3316" s="41" t="s">
        <v>4402</v>
      </c>
      <c r="O3316" s="87">
        <v>168321</v>
      </c>
      <c r="P3316" s="87">
        <v>136020</v>
      </c>
      <c r="Q3316" s="87">
        <v>32301</v>
      </c>
      <c r="R3316" s="87">
        <v>0</v>
      </c>
      <c r="S3316" s="87"/>
      <c r="T3316" s="87"/>
      <c r="U3316" s="85">
        <v>2017</v>
      </c>
      <c r="V3316" s="3" t="s">
        <v>4402</v>
      </c>
      <c r="W3316" s="3"/>
      <c r="X3316" s="3"/>
      <c r="Y3316" s="3"/>
      <c r="Z3316" s="6">
        <v>106062</v>
      </c>
      <c r="AA3316" s="160"/>
      <c r="AB3316" s="123" t="s">
        <v>4395</v>
      </c>
      <c r="AC3316" s="124"/>
      <c r="AD3316" s="41"/>
      <c r="AE3316" s="83"/>
      <c r="AF3316" s="83"/>
      <c r="AG3316" s="41"/>
      <c r="AH3316" s="41" t="s">
        <v>13746</v>
      </c>
      <c r="AI3316" s="80" t="s">
        <v>18649</v>
      </c>
      <c r="AJ3316" s="80" t="s">
        <v>20507</v>
      </c>
      <c r="AK3316" s="3"/>
      <c r="AL3316" s="85"/>
      <c r="AM3316" s="151" t="s">
        <v>19998</v>
      </c>
      <c r="AN3316" s="15"/>
      <c r="AO3316" s="166"/>
      <c r="AP3316" s="5">
        <f t="shared" si="52"/>
        <v>0</v>
      </c>
      <c r="AQ3316" s="16"/>
      <c r="AR3316" s="205">
        <v>1</v>
      </c>
      <c r="AS3316" s="16"/>
      <c r="AT3316" s="16"/>
      <c r="AU3316" s="16"/>
      <c r="AV3316" s="16"/>
      <c r="AW3316" s="16"/>
      <c r="AX3316" s="16"/>
    </row>
    <row r="3317" spans="1:50" customFormat="1" ht="15.75" hidden="1" customHeight="1" x14ac:dyDescent="0.2">
      <c r="A3317" s="7" t="s">
        <v>5677</v>
      </c>
      <c r="B3317" s="3" t="s">
        <v>5678</v>
      </c>
      <c r="C3317" s="85" t="s">
        <v>4395</v>
      </c>
      <c r="D3317" s="85" t="s">
        <v>13090</v>
      </c>
      <c r="E3317" s="202" t="s">
        <v>26712</v>
      </c>
      <c r="F3317" s="85" t="s">
        <v>55</v>
      </c>
      <c r="G3317" s="85" t="s">
        <v>63</v>
      </c>
      <c r="H3317" s="85" t="s">
        <v>20690</v>
      </c>
      <c r="I3317" s="3" t="s">
        <v>4399</v>
      </c>
      <c r="J3317" s="85" t="s">
        <v>4406</v>
      </c>
      <c r="K3317" s="7" t="s">
        <v>4407</v>
      </c>
      <c r="L3317" s="3"/>
      <c r="M3317" s="3"/>
      <c r="N3317" s="41" t="s">
        <v>13810</v>
      </c>
      <c r="O3317" s="87">
        <v>84008</v>
      </c>
      <c r="P3317" s="87">
        <v>33365</v>
      </c>
      <c r="Q3317" s="87">
        <v>50643</v>
      </c>
      <c r="R3317" s="87">
        <v>0</v>
      </c>
      <c r="S3317" s="87"/>
      <c r="T3317" s="87"/>
      <c r="U3317" s="85">
        <v>2018</v>
      </c>
      <c r="V3317" s="3"/>
      <c r="W3317" s="3"/>
      <c r="X3317" s="3"/>
      <c r="Y3317" s="3"/>
      <c r="Z3317" s="6">
        <v>57725</v>
      </c>
      <c r="AA3317" s="160"/>
      <c r="AB3317" s="123" t="s">
        <v>4395</v>
      </c>
      <c r="AC3317" s="124"/>
      <c r="AD3317" s="41"/>
      <c r="AE3317" s="41"/>
      <c r="AF3317" s="41"/>
      <c r="AG3317" s="41"/>
      <c r="AH3317" s="41" t="s">
        <v>63</v>
      </c>
      <c r="AI3317" s="80" t="s">
        <v>18650</v>
      </c>
      <c r="AJ3317" s="80" t="s">
        <v>20508</v>
      </c>
      <c r="AK3317" s="3"/>
      <c r="AL3317" s="86"/>
      <c r="AM3317" s="151" t="s">
        <v>19998</v>
      </c>
      <c r="AN3317" s="16"/>
      <c r="AO3317" s="166"/>
      <c r="AP3317" s="5">
        <f t="shared" si="52"/>
        <v>0</v>
      </c>
      <c r="AQ3317" s="16"/>
      <c r="AR3317" s="205">
        <v>1</v>
      </c>
      <c r="AS3317" s="16"/>
      <c r="AT3317" s="16"/>
      <c r="AU3317" s="16"/>
      <c r="AV3317" s="16"/>
      <c r="AW3317" s="16"/>
      <c r="AX3317" s="16"/>
    </row>
    <row r="3318" spans="1:50" customFormat="1" ht="15.75" hidden="1" customHeight="1" x14ac:dyDescent="0.2">
      <c r="A3318" s="7" t="s">
        <v>5679</v>
      </c>
      <c r="B3318" s="3" t="s">
        <v>5680</v>
      </c>
      <c r="C3318" s="85" t="s">
        <v>4395</v>
      </c>
      <c r="D3318" s="85" t="s">
        <v>13090</v>
      </c>
      <c r="E3318" s="202" t="s">
        <v>26712</v>
      </c>
      <c r="F3318" s="85" t="s">
        <v>40</v>
      </c>
      <c r="G3318" s="85" t="s">
        <v>43</v>
      </c>
      <c r="H3318" s="85" t="s">
        <v>20690</v>
      </c>
      <c r="I3318" s="3" t="s">
        <v>4421</v>
      </c>
      <c r="J3318" s="85" t="s">
        <v>115</v>
      </c>
      <c r="K3318" s="7" t="s">
        <v>5372</v>
      </c>
      <c r="L3318" s="3"/>
      <c r="M3318" s="3"/>
      <c r="N3318" s="41" t="s">
        <v>4841</v>
      </c>
      <c r="O3318" s="87">
        <v>19404</v>
      </c>
      <c r="P3318" s="87">
        <v>18904</v>
      </c>
      <c r="Q3318" s="87">
        <v>500</v>
      </c>
      <c r="R3318" s="87">
        <v>0</v>
      </c>
      <c r="S3318" s="87"/>
      <c r="T3318" s="87"/>
      <c r="U3318" s="85">
        <v>2014</v>
      </c>
      <c r="V3318" s="3" t="s">
        <v>4841</v>
      </c>
      <c r="W3318" s="3"/>
      <c r="X3318" s="3"/>
      <c r="Y3318" s="3"/>
      <c r="Z3318" s="6">
        <v>10000</v>
      </c>
      <c r="AA3318" s="160"/>
      <c r="AB3318" s="123" t="s">
        <v>4395</v>
      </c>
      <c r="AC3318" s="124"/>
      <c r="AD3318" s="41"/>
      <c r="AE3318" s="83"/>
      <c r="AF3318" s="83"/>
      <c r="AG3318" s="41"/>
      <c r="AH3318" s="41" t="s">
        <v>7061</v>
      </c>
      <c r="AI3318" s="80" t="s">
        <v>18651</v>
      </c>
      <c r="AJ3318" s="80" t="s">
        <v>20509</v>
      </c>
      <c r="AK3318" s="3"/>
      <c r="AL3318" s="85"/>
      <c r="AM3318" s="151" t="s">
        <v>19998</v>
      </c>
      <c r="AN3318" s="15"/>
      <c r="AO3318" s="166"/>
      <c r="AP3318" s="5">
        <f t="shared" si="52"/>
        <v>0</v>
      </c>
      <c r="AQ3318" s="16"/>
      <c r="AR3318" s="205">
        <v>1</v>
      </c>
      <c r="AS3318" s="16"/>
      <c r="AT3318" s="16"/>
      <c r="AU3318" s="16"/>
      <c r="AV3318" s="16"/>
      <c r="AW3318" s="16"/>
      <c r="AX3318" s="16"/>
    </row>
    <row r="3319" spans="1:50" customFormat="1" ht="15.75" hidden="1" customHeight="1" x14ac:dyDescent="0.2">
      <c r="A3319" s="7" t="s">
        <v>5681</v>
      </c>
      <c r="B3319" s="3" t="s">
        <v>5682</v>
      </c>
      <c r="C3319" s="85" t="s">
        <v>4395</v>
      </c>
      <c r="D3319" s="85" t="s">
        <v>13090</v>
      </c>
      <c r="E3319" s="202" t="s">
        <v>26712</v>
      </c>
      <c r="F3319" s="85" t="s">
        <v>40</v>
      </c>
      <c r="G3319" s="85" t="s">
        <v>43</v>
      </c>
      <c r="H3319" s="85" t="s">
        <v>20690</v>
      </c>
      <c r="I3319" s="3" t="s">
        <v>4421</v>
      </c>
      <c r="J3319" s="85" t="s">
        <v>115</v>
      </c>
      <c r="K3319" s="7" t="s">
        <v>4595</v>
      </c>
      <c r="L3319" s="3"/>
      <c r="M3319" s="3"/>
      <c r="N3319" s="41" t="s">
        <v>4417</v>
      </c>
      <c r="O3319" s="87">
        <v>4665</v>
      </c>
      <c r="P3319" s="87">
        <v>4665</v>
      </c>
      <c r="Q3319" s="87">
        <v>0</v>
      </c>
      <c r="R3319" s="87">
        <v>0</v>
      </c>
      <c r="S3319" s="87"/>
      <c r="T3319" s="87"/>
      <c r="U3319" s="85">
        <v>2014</v>
      </c>
      <c r="V3319" s="3" t="s">
        <v>4417</v>
      </c>
      <c r="W3319" s="3"/>
      <c r="X3319" s="3"/>
      <c r="Y3319" s="3"/>
      <c r="Z3319" s="6">
        <v>10000</v>
      </c>
      <c r="AA3319" s="160"/>
      <c r="AB3319" s="123" t="s">
        <v>4395</v>
      </c>
      <c r="AC3319" s="124"/>
      <c r="AD3319" s="41"/>
      <c r="AE3319" s="83"/>
      <c r="AF3319" s="83"/>
      <c r="AG3319" s="41"/>
      <c r="AH3319" s="41" t="s">
        <v>7061</v>
      </c>
      <c r="AI3319" s="80" t="s">
        <v>18652</v>
      </c>
      <c r="AJ3319" s="80" t="s">
        <v>20510</v>
      </c>
      <c r="AK3319" s="3"/>
      <c r="AL3319" s="85"/>
      <c r="AM3319" s="151" t="s">
        <v>19998</v>
      </c>
      <c r="AN3319" s="15"/>
      <c r="AO3319" s="166"/>
      <c r="AP3319" s="5">
        <f t="shared" si="52"/>
        <v>0</v>
      </c>
      <c r="AQ3319" s="16"/>
      <c r="AR3319" s="205">
        <v>1</v>
      </c>
      <c r="AS3319" s="16"/>
      <c r="AT3319" s="16"/>
      <c r="AU3319" s="16"/>
      <c r="AV3319" s="16"/>
      <c r="AW3319" s="16"/>
      <c r="AX3319" s="16"/>
    </row>
    <row r="3320" spans="1:50" customFormat="1" ht="15.75" hidden="1" customHeight="1" x14ac:dyDescent="0.2">
      <c r="A3320" s="7" t="s">
        <v>5683</v>
      </c>
      <c r="B3320" s="3" t="s">
        <v>5684</v>
      </c>
      <c r="C3320" s="85" t="s">
        <v>4395</v>
      </c>
      <c r="D3320" s="85" t="s">
        <v>13090</v>
      </c>
      <c r="E3320" s="202" t="s">
        <v>26712</v>
      </c>
      <c r="F3320" s="85" t="s">
        <v>40</v>
      </c>
      <c r="G3320" s="85" t="s">
        <v>43</v>
      </c>
      <c r="H3320" s="85" t="s">
        <v>20690</v>
      </c>
      <c r="I3320" s="3" t="s">
        <v>4421</v>
      </c>
      <c r="J3320" s="85" t="s">
        <v>115</v>
      </c>
      <c r="K3320" s="7" t="s">
        <v>4595</v>
      </c>
      <c r="L3320" s="3"/>
      <c r="M3320" s="3"/>
      <c r="N3320" s="41" t="s">
        <v>4417</v>
      </c>
      <c r="O3320" s="87">
        <v>4937</v>
      </c>
      <c r="P3320" s="87">
        <v>4652</v>
      </c>
      <c r="Q3320" s="87">
        <v>285</v>
      </c>
      <c r="R3320" s="87">
        <v>0</v>
      </c>
      <c r="S3320" s="87"/>
      <c r="T3320" s="87"/>
      <c r="U3320" s="85">
        <v>2014</v>
      </c>
      <c r="V3320" s="3" t="s">
        <v>4417</v>
      </c>
      <c r="W3320" s="3"/>
      <c r="X3320" s="3"/>
      <c r="Y3320" s="3"/>
      <c r="Z3320" s="6">
        <v>10000</v>
      </c>
      <c r="AA3320" s="160"/>
      <c r="AB3320" s="123" t="s">
        <v>4395</v>
      </c>
      <c r="AC3320" s="124"/>
      <c r="AD3320" s="41"/>
      <c r="AE3320" s="83"/>
      <c r="AF3320" s="83"/>
      <c r="AG3320" s="41"/>
      <c r="AH3320" s="41" t="s">
        <v>7061</v>
      </c>
      <c r="AI3320" s="80" t="s">
        <v>18653</v>
      </c>
      <c r="AJ3320" s="80" t="s">
        <v>20511</v>
      </c>
      <c r="AK3320" s="3"/>
      <c r="AL3320" s="85"/>
      <c r="AM3320" s="151" t="s">
        <v>19998</v>
      </c>
      <c r="AN3320" s="15"/>
      <c r="AO3320" s="166"/>
      <c r="AP3320" s="5">
        <f t="shared" si="52"/>
        <v>0</v>
      </c>
      <c r="AQ3320" s="16"/>
      <c r="AR3320" s="205">
        <v>1</v>
      </c>
      <c r="AS3320" s="16"/>
      <c r="AT3320" s="16"/>
      <c r="AU3320" s="16"/>
      <c r="AV3320" s="16"/>
      <c r="AW3320" s="16"/>
      <c r="AX3320" s="16"/>
    </row>
    <row r="3321" spans="1:50" customFormat="1" ht="15.75" hidden="1" customHeight="1" x14ac:dyDescent="0.2">
      <c r="A3321" s="7" t="s">
        <v>5685</v>
      </c>
      <c r="B3321" s="3" t="s">
        <v>5686</v>
      </c>
      <c r="C3321" s="85" t="s">
        <v>4395</v>
      </c>
      <c r="D3321" s="85" t="s">
        <v>13090</v>
      </c>
      <c r="E3321" s="202" t="s">
        <v>1800</v>
      </c>
      <c r="F3321" s="85" t="s">
        <v>68</v>
      </c>
      <c r="G3321" s="85" t="s">
        <v>70</v>
      </c>
      <c r="H3321" s="85" t="s">
        <v>20690</v>
      </c>
      <c r="I3321" s="3"/>
      <c r="J3321" s="85" t="s">
        <v>4406</v>
      </c>
      <c r="K3321" s="7" t="s">
        <v>4407</v>
      </c>
      <c r="L3321" s="3"/>
      <c r="M3321" s="3"/>
      <c r="N3321" s="41" t="s">
        <v>13954</v>
      </c>
      <c r="O3321" s="87">
        <v>0</v>
      </c>
      <c r="P3321" s="87">
        <v>0</v>
      </c>
      <c r="Q3321" s="87">
        <v>0</v>
      </c>
      <c r="R3321" s="87">
        <v>0</v>
      </c>
      <c r="S3321" s="87"/>
      <c r="T3321" s="87"/>
      <c r="U3321" s="85" t="s">
        <v>112</v>
      </c>
      <c r="V3321" s="3" t="s">
        <v>112</v>
      </c>
      <c r="W3321" s="3"/>
      <c r="X3321" s="3"/>
      <c r="Y3321" s="3"/>
      <c r="Z3321" s="6">
        <v>20000</v>
      </c>
      <c r="AA3321" s="160"/>
      <c r="AB3321" s="123" t="s">
        <v>4395</v>
      </c>
      <c r="AC3321" s="124"/>
      <c r="AD3321" s="41"/>
      <c r="AE3321" s="83"/>
      <c r="AF3321" s="83"/>
      <c r="AG3321" s="41"/>
      <c r="AH3321" s="41" t="s">
        <v>13745</v>
      </c>
      <c r="AI3321" s="80" t="s">
        <v>18654</v>
      </c>
      <c r="AJ3321" s="80" t="s">
        <v>13974</v>
      </c>
      <c r="AK3321" s="3"/>
      <c r="AL3321" s="85"/>
      <c r="AM3321" s="151" t="s">
        <v>19998</v>
      </c>
      <c r="AN3321" s="15"/>
      <c r="AO3321" s="166"/>
      <c r="AP3321" s="5">
        <f t="shared" si="52"/>
        <v>0</v>
      </c>
      <c r="AQ3321" s="16"/>
      <c r="AR3321" s="205">
        <v>1</v>
      </c>
      <c r="AS3321" s="16"/>
      <c r="AT3321" s="16"/>
      <c r="AU3321" s="16"/>
      <c r="AV3321" s="16"/>
      <c r="AW3321" s="16"/>
      <c r="AX3321" s="16"/>
    </row>
    <row r="3322" spans="1:50" customFormat="1" ht="15.75" hidden="1" customHeight="1" x14ac:dyDescent="0.2">
      <c r="A3322" s="7" t="s">
        <v>5687</v>
      </c>
      <c r="B3322" s="3" t="s">
        <v>5688</v>
      </c>
      <c r="C3322" s="85" t="s">
        <v>4395</v>
      </c>
      <c r="D3322" s="85" t="s">
        <v>13090</v>
      </c>
      <c r="E3322" s="202" t="s">
        <v>26712</v>
      </c>
      <c r="F3322" s="85" t="s">
        <v>40</v>
      </c>
      <c r="G3322" s="85" t="s">
        <v>42</v>
      </c>
      <c r="H3322" s="85" t="s">
        <v>20690</v>
      </c>
      <c r="I3322" s="3" t="s">
        <v>4421</v>
      </c>
      <c r="J3322" s="85" t="s">
        <v>115</v>
      </c>
      <c r="K3322" s="7" t="s">
        <v>4926</v>
      </c>
      <c r="L3322" s="3"/>
      <c r="M3322" s="3"/>
      <c r="N3322" s="41" t="s">
        <v>4841</v>
      </c>
      <c r="O3322" s="87">
        <v>60807</v>
      </c>
      <c r="P3322" s="87">
        <v>43866</v>
      </c>
      <c r="Q3322" s="87">
        <v>16941</v>
      </c>
      <c r="R3322" s="87">
        <v>0</v>
      </c>
      <c r="S3322" s="87"/>
      <c r="T3322" s="87"/>
      <c r="U3322" s="85">
        <v>2014</v>
      </c>
      <c r="V3322" s="3" t="s">
        <v>4841</v>
      </c>
      <c r="W3322" s="3"/>
      <c r="X3322" s="3"/>
      <c r="Y3322" s="3"/>
      <c r="Z3322" s="6">
        <v>9493</v>
      </c>
      <c r="AA3322" s="160"/>
      <c r="AB3322" s="123" t="s">
        <v>4395</v>
      </c>
      <c r="AC3322" s="124"/>
      <c r="AD3322" s="41"/>
      <c r="AE3322" s="83"/>
      <c r="AF3322" s="83"/>
      <c r="AG3322" s="41"/>
      <c r="AH3322" s="41" t="s">
        <v>7061</v>
      </c>
      <c r="AI3322" s="80" t="s">
        <v>18655</v>
      </c>
      <c r="AJ3322" s="80" t="s">
        <v>20512</v>
      </c>
      <c r="AK3322" s="3"/>
      <c r="AL3322" s="85"/>
      <c r="AM3322" s="151" t="s">
        <v>19998</v>
      </c>
      <c r="AN3322" s="15"/>
      <c r="AO3322" s="166"/>
      <c r="AP3322" s="5">
        <f t="shared" si="52"/>
        <v>0</v>
      </c>
      <c r="AQ3322" s="16"/>
      <c r="AR3322" s="205">
        <v>1</v>
      </c>
      <c r="AS3322" s="16"/>
      <c r="AT3322" s="16"/>
      <c r="AU3322" s="16"/>
      <c r="AV3322" s="16"/>
      <c r="AW3322" s="16"/>
      <c r="AX3322" s="16"/>
    </row>
    <row r="3323" spans="1:50" customFormat="1" ht="15.75" hidden="1" customHeight="1" x14ac:dyDescent="0.2">
      <c r="A3323" s="7" t="s">
        <v>5689</v>
      </c>
      <c r="B3323" s="3" t="s">
        <v>5690</v>
      </c>
      <c r="C3323" s="85" t="s">
        <v>4395</v>
      </c>
      <c r="D3323" s="85" t="s">
        <v>13090</v>
      </c>
      <c r="E3323" s="202" t="s">
        <v>26712</v>
      </c>
      <c r="F3323" s="85" t="s">
        <v>40</v>
      </c>
      <c r="G3323" s="85" t="s">
        <v>42</v>
      </c>
      <c r="H3323" s="85" t="s">
        <v>20690</v>
      </c>
      <c r="I3323" s="3" t="s">
        <v>4421</v>
      </c>
      <c r="J3323" s="85" t="s">
        <v>115</v>
      </c>
      <c r="K3323" s="7" t="s">
        <v>4926</v>
      </c>
      <c r="L3323" s="3"/>
      <c r="M3323" s="3"/>
      <c r="N3323" s="41" t="s">
        <v>4841</v>
      </c>
      <c r="O3323" s="87">
        <v>77066</v>
      </c>
      <c r="P3323" s="87">
        <v>59552</v>
      </c>
      <c r="Q3323" s="87">
        <v>17514</v>
      </c>
      <c r="R3323" s="87">
        <v>0</v>
      </c>
      <c r="S3323" s="87"/>
      <c r="T3323" s="87"/>
      <c r="U3323" s="85">
        <v>2013</v>
      </c>
      <c r="V3323" s="3" t="s">
        <v>4841</v>
      </c>
      <c r="W3323" s="3"/>
      <c r="X3323" s="3"/>
      <c r="Y3323" s="3"/>
      <c r="Z3323" s="6">
        <v>10000</v>
      </c>
      <c r="AA3323" s="160"/>
      <c r="AB3323" s="123" t="s">
        <v>4395</v>
      </c>
      <c r="AC3323" s="124"/>
      <c r="AD3323" s="41"/>
      <c r="AE3323" s="83"/>
      <c r="AF3323" s="83"/>
      <c r="AG3323" s="41"/>
      <c r="AH3323" s="41" t="s">
        <v>7061</v>
      </c>
      <c r="AI3323" s="80" t="s">
        <v>18656</v>
      </c>
      <c r="AJ3323" s="80" t="s">
        <v>20513</v>
      </c>
      <c r="AK3323" s="3"/>
      <c r="AL3323" s="85"/>
      <c r="AM3323" s="151" t="s">
        <v>19998</v>
      </c>
      <c r="AN3323" s="15"/>
      <c r="AO3323" s="166"/>
      <c r="AP3323" s="5">
        <f t="shared" si="52"/>
        <v>0</v>
      </c>
      <c r="AQ3323" s="16"/>
      <c r="AR3323" s="205">
        <v>1</v>
      </c>
      <c r="AS3323" s="16"/>
      <c r="AT3323" s="16"/>
      <c r="AU3323" s="16"/>
      <c r="AV3323" s="16"/>
      <c r="AW3323" s="16"/>
      <c r="AX3323" s="16"/>
    </row>
    <row r="3324" spans="1:50" customFormat="1" ht="15.75" hidden="1" customHeight="1" x14ac:dyDescent="0.2">
      <c r="A3324" s="7" t="s">
        <v>5691</v>
      </c>
      <c r="B3324" s="3" t="s">
        <v>5692</v>
      </c>
      <c r="C3324" s="85" t="s">
        <v>4395</v>
      </c>
      <c r="D3324" s="85" t="s">
        <v>13090</v>
      </c>
      <c r="E3324" s="202" t="s">
        <v>26712</v>
      </c>
      <c r="F3324" s="85" t="s">
        <v>40</v>
      </c>
      <c r="G3324" s="85" t="s">
        <v>42</v>
      </c>
      <c r="H3324" s="85" t="s">
        <v>20690</v>
      </c>
      <c r="I3324" s="3" t="s">
        <v>4421</v>
      </c>
      <c r="J3324" s="85" t="s">
        <v>115</v>
      </c>
      <c r="K3324" s="7" t="s">
        <v>4926</v>
      </c>
      <c r="L3324" s="3"/>
      <c r="M3324" s="3"/>
      <c r="N3324" s="41" t="s">
        <v>4841</v>
      </c>
      <c r="O3324" s="87">
        <v>78584</v>
      </c>
      <c r="P3324" s="87">
        <v>49264</v>
      </c>
      <c r="Q3324" s="87">
        <v>29320</v>
      </c>
      <c r="R3324" s="87">
        <v>0</v>
      </c>
      <c r="S3324" s="87"/>
      <c r="T3324" s="87"/>
      <c r="U3324" s="85">
        <v>2013</v>
      </c>
      <c r="V3324" s="3" t="s">
        <v>4841</v>
      </c>
      <c r="W3324" s="3"/>
      <c r="X3324" s="3"/>
      <c r="Y3324" s="3"/>
      <c r="Z3324" s="6">
        <v>10377</v>
      </c>
      <c r="AA3324" s="160"/>
      <c r="AB3324" s="123" t="s">
        <v>4395</v>
      </c>
      <c r="AC3324" s="124"/>
      <c r="AD3324" s="41"/>
      <c r="AE3324" s="83"/>
      <c r="AF3324" s="83"/>
      <c r="AG3324" s="41"/>
      <c r="AH3324" s="41" t="s">
        <v>7061</v>
      </c>
      <c r="AI3324" s="80" t="s">
        <v>18657</v>
      </c>
      <c r="AJ3324" s="80" t="s">
        <v>20514</v>
      </c>
      <c r="AK3324" s="3"/>
      <c r="AL3324" s="85"/>
      <c r="AM3324" s="151" t="s">
        <v>19998</v>
      </c>
      <c r="AN3324" s="15"/>
      <c r="AO3324" s="166"/>
      <c r="AP3324" s="5">
        <f t="shared" si="52"/>
        <v>0</v>
      </c>
      <c r="AQ3324" s="16"/>
      <c r="AR3324" s="205">
        <v>1</v>
      </c>
      <c r="AS3324" s="16"/>
      <c r="AT3324" s="16"/>
      <c r="AU3324" s="16"/>
      <c r="AV3324" s="16"/>
      <c r="AW3324" s="16"/>
      <c r="AX3324" s="16"/>
    </row>
    <row r="3325" spans="1:50" customFormat="1" ht="15.75" hidden="1" customHeight="1" x14ac:dyDescent="0.2">
      <c r="A3325" s="7" t="s">
        <v>5693</v>
      </c>
      <c r="B3325" s="3" t="s">
        <v>5694</v>
      </c>
      <c r="C3325" s="85" t="s">
        <v>4395</v>
      </c>
      <c r="D3325" s="85" t="s">
        <v>13090</v>
      </c>
      <c r="E3325" s="202" t="s">
        <v>26712</v>
      </c>
      <c r="F3325" s="85" t="s">
        <v>40</v>
      </c>
      <c r="G3325" s="85" t="s">
        <v>42</v>
      </c>
      <c r="H3325" s="85" t="s">
        <v>20690</v>
      </c>
      <c r="I3325" s="3" t="s">
        <v>4421</v>
      </c>
      <c r="J3325" s="85" t="s">
        <v>115</v>
      </c>
      <c r="K3325" s="7" t="s">
        <v>4926</v>
      </c>
      <c r="L3325" s="3"/>
      <c r="M3325" s="3"/>
      <c r="N3325" s="41" t="s">
        <v>4841</v>
      </c>
      <c r="O3325" s="87">
        <v>69241</v>
      </c>
      <c r="P3325" s="87">
        <v>45221</v>
      </c>
      <c r="Q3325" s="87">
        <v>24020</v>
      </c>
      <c r="R3325" s="87">
        <v>0</v>
      </c>
      <c r="S3325" s="87"/>
      <c r="T3325" s="87"/>
      <c r="U3325" s="85">
        <v>2014</v>
      </c>
      <c r="V3325" s="3" t="s">
        <v>4841</v>
      </c>
      <c r="W3325" s="3"/>
      <c r="X3325" s="3"/>
      <c r="Y3325" s="3"/>
      <c r="Z3325" s="6">
        <v>9621</v>
      </c>
      <c r="AA3325" s="160"/>
      <c r="AB3325" s="123" t="s">
        <v>4395</v>
      </c>
      <c r="AC3325" s="124"/>
      <c r="AD3325" s="41"/>
      <c r="AE3325" s="83"/>
      <c r="AF3325" s="83"/>
      <c r="AG3325" s="41"/>
      <c r="AH3325" s="41" t="s">
        <v>7061</v>
      </c>
      <c r="AI3325" s="80" t="s">
        <v>18658</v>
      </c>
      <c r="AJ3325" s="80" t="s">
        <v>20515</v>
      </c>
      <c r="AK3325" s="3"/>
      <c r="AL3325" s="85"/>
      <c r="AM3325" s="151" t="s">
        <v>19998</v>
      </c>
      <c r="AN3325" s="15"/>
      <c r="AO3325" s="166"/>
      <c r="AP3325" s="5">
        <f t="shared" si="52"/>
        <v>0</v>
      </c>
      <c r="AQ3325" s="16"/>
      <c r="AR3325" s="205">
        <v>1</v>
      </c>
      <c r="AS3325" s="16"/>
      <c r="AT3325" s="16"/>
      <c r="AU3325" s="16"/>
      <c r="AV3325" s="16"/>
      <c r="AW3325" s="16"/>
      <c r="AX3325" s="16"/>
    </row>
    <row r="3326" spans="1:50" customFormat="1" ht="15.75" hidden="1" customHeight="1" x14ac:dyDescent="0.2">
      <c r="A3326" s="7" t="s">
        <v>5695</v>
      </c>
      <c r="B3326" s="3" t="s">
        <v>5696</v>
      </c>
      <c r="C3326" s="85" t="s">
        <v>4395</v>
      </c>
      <c r="D3326" s="85" t="s">
        <v>13090</v>
      </c>
      <c r="E3326" s="202" t="s">
        <v>26712</v>
      </c>
      <c r="F3326" s="85" t="s">
        <v>40</v>
      </c>
      <c r="G3326" s="85" t="s">
        <v>15356</v>
      </c>
      <c r="H3326" s="85" t="s">
        <v>20690</v>
      </c>
      <c r="I3326" s="3" t="s">
        <v>4434</v>
      </c>
      <c r="J3326" s="85" t="s">
        <v>4435</v>
      </c>
      <c r="K3326" s="7" t="s">
        <v>4744</v>
      </c>
      <c r="L3326" s="3"/>
      <c r="M3326" s="3"/>
      <c r="N3326" s="41" t="s">
        <v>5697</v>
      </c>
      <c r="O3326" s="87">
        <v>436946</v>
      </c>
      <c r="P3326" s="87">
        <v>0</v>
      </c>
      <c r="Q3326" s="87">
        <v>436946</v>
      </c>
      <c r="R3326" s="87">
        <v>0</v>
      </c>
      <c r="S3326" s="87"/>
      <c r="T3326" s="87"/>
      <c r="U3326" s="85">
        <v>2013</v>
      </c>
      <c r="V3326" s="3" t="s">
        <v>5697</v>
      </c>
      <c r="W3326" s="3"/>
      <c r="X3326" s="3"/>
      <c r="Y3326" s="3"/>
      <c r="Z3326" s="6">
        <v>61510</v>
      </c>
      <c r="AA3326" s="160"/>
      <c r="AB3326" s="123" t="s">
        <v>4395</v>
      </c>
      <c r="AC3326" s="124"/>
      <c r="AD3326" s="41"/>
      <c r="AE3326" s="83"/>
      <c r="AF3326" s="83"/>
      <c r="AG3326" s="41"/>
      <c r="AH3326" s="41" t="s">
        <v>7654</v>
      </c>
      <c r="AI3326" s="80" t="s">
        <v>18659</v>
      </c>
      <c r="AJ3326" s="80" t="s">
        <v>13489</v>
      </c>
      <c r="AK3326" s="3"/>
      <c r="AL3326" s="85"/>
      <c r="AM3326" s="151" t="s">
        <v>19998</v>
      </c>
      <c r="AN3326" s="15"/>
      <c r="AO3326" s="166"/>
      <c r="AP3326" s="5">
        <f t="shared" si="52"/>
        <v>0</v>
      </c>
      <c r="AQ3326" s="16"/>
      <c r="AR3326" s="205">
        <v>1</v>
      </c>
      <c r="AS3326" s="16"/>
      <c r="AT3326" s="16"/>
      <c r="AU3326" s="16"/>
      <c r="AV3326" s="16"/>
      <c r="AW3326" s="16"/>
      <c r="AX3326" s="16"/>
    </row>
    <row r="3327" spans="1:50" customFormat="1" ht="15.75" hidden="1" customHeight="1" x14ac:dyDescent="0.2">
      <c r="A3327" s="7" t="s">
        <v>5698</v>
      </c>
      <c r="B3327" s="3" t="s">
        <v>5699</v>
      </c>
      <c r="C3327" s="85" t="s">
        <v>4395</v>
      </c>
      <c r="D3327" s="85" t="s">
        <v>13090</v>
      </c>
      <c r="E3327" s="202" t="s">
        <v>26418</v>
      </c>
      <c r="F3327" s="85" t="s">
        <v>40</v>
      </c>
      <c r="G3327" s="85" t="s">
        <v>15356</v>
      </c>
      <c r="H3327" s="85" t="s">
        <v>20690</v>
      </c>
      <c r="I3327" s="3" t="s">
        <v>4434</v>
      </c>
      <c r="J3327" s="85" t="s">
        <v>4435</v>
      </c>
      <c r="K3327" s="7" t="s">
        <v>4744</v>
      </c>
      <c r="L3327" s="3"/>
      <c r="M3327" s="3"/>
      <c r="N3327" s="41" t="s">
        <v>5697</v>
      </c>
      <c r="O3327" s="87">
        <v>0</v>
      </c>
      <c r="P3327" s="87">
        <v>0</v>
      </c>
      <c r="Q3327" s="87">
        <v>0</v>
      </c>
      <c r="R3327" s="87">
        <v>0</v>
      </c>
      <c r="S3327" s="87"/>
      <c r="T3327" s="87"/>
      <c r="U3327" s="85" t="s">
        <v>112</v>
      </c>
      <c r="V3327" s="3" t="s">
        <v>112</v>
      </c>
      <c r="W3327" s="3"/>
      <c r="X3327" s="3"/>
      <c r="Y3327" s="3"/>
      <c r="Z3327" s="6">
        <v>61510</v>
      </c>
      <c r="AA3327" s="160"/>
      <c r="AB3327" s="123" t="s">
        <v>4395</v>
      </c>
      <c r="AC3327" s="124"/>
      <c r="AD3327" s="41"/>
      <c r="AE3327" s="83"/>
      <c r="AF3327" s="83"/>
      <c r="AG3327" s="41"/>
      <c r="AH3327" s="41" t="s">
        <v>7654</v>
      </c>
      <c r="AI3327" s="80" t="s">
        <v>18660</v>
      </c>
      <c r="AJ3327" s="80" t="s">
        <v>13975</v>
      </c>
      <c r="AK3327" s="3"/>
      <c r="AL3327" s="85"/>
      <c r="AM3327" s="151" t="s">
        <v>19998</v>
      </c>
      <c r="AN3327" s="15"/>
      <c r="AO3327" s="166"/>
      <c r="AP3327" s="5">
        <f t="shared" si="52"/>
        <v>0</v>
      </c>
      <c r="AQ3327" s="16"/>
      <c r="AR3327" s="205">
        <v>1</v>
      </c>
      <c r="AS3327" s="16"/>
      <c r="AT3327" s="16"/>
      <c r="AU3327" s="16"/>
      <c r="AV3327" s="16"/>
      <c r="AW3327" s="16"/>
      <c r="AX3327" s="16"/>
    </row>
    <row r="3328" spans="1:50" customFormat="1" ht="15.75" hidden="1" customHeight="1" x14ac:dyDescent="0.2">
      <c r="A3328" s="7" t="s">
        <v>5700</v>
      </c>
      <c r="B3328" s="3" t="s">
        <v>5701</v>
      </c>
      <c r="C3328" s="85" t="s">
        <v>4395</v>
      </c>
      <c r="D3328" s="85" t="s">
        <v>13090</v>
      </c>
      <c r="E3328" s="202" t="s">
        <v>26418</v>
      </c>
      <c r="F3328" s="85" t="s">
        <v>40</v>
      </c>
      <c r="G3328" s="85" t="s">
        <v>43</v>
      </c>
      <c r="H3328" s="85" t="s">
        <v>20690</v>
      </c>
      <c r="I3328" s="3" t="s">
        <v>4475</v>
      </c>
      <c r="J3328" s="85" t="s">
        <v>4435</v>
      </c>
      <c r="K3328" s="1" t="s">
        <v>4871</v>
      </c>
      <c r="L3328" s="3"/>
      <c r="M3328" s="3"/>
      <c r="N3328" s="41" t="s">
        <v>5874</v>
      </c>
      <c r="O3328" s="87">
        <v>0</v>
      </c>
      <c r="P3328" s="87">
        <v>0</v>
      </c>
      <c r="Q3328" s="87">
        <v>0</v>
      </c>
      <c r="R3328" s="87">
        <v>0</v>
      </c>
      <c r="S3328" s="87"/>
      <c r="T3328" s="87"/>
      <c r="U3328" s="85" t="s">
        <v>112</v>
      </c>
      <c r="V3328" s="3" t="s">
        <v>112</v>
      </c>
      <c r="W3328" s="3"/>
      <c r="X3328" s="3"/>
      <c r="Y3328" s="3"/>
      <c r="Z3328" s="6">
        <v>0</v>
      </c>
      <c r="AA3328" s="160"/>
      <c r="AB3328" s="123" t="s">
        <v>4395</v>
      </c>
      <c r="AC3328" s="124"/>
      <c r="AD3328" s="41"/>
      <c r="AE3328" s="83"/>
      <c r="AF3328" s="83"/>
      <c r="AG3328" s="41"/>
      <c r="AH3328" s="41" t="s">
        <v>7061</v>
      </c>
      <c r="AI3328" s="80" t="s">
        <v>18661</v>
      </c>
      <c r="AJ3328" s="80" t="s">
        <v>20516</v>
      </c>
      <c r="AK3328" s="3"/>
      <c r="AL3328" s="85"/>
      <c r="AM3328" s="151" t="s">
        <v>19998</v>
      </c>
      <c r="AN3328" s="15"/>
      <c r="AO3328" s="166"/>
      <c r="AP3328" s="5">
        <f t="shared" si="52"/>
        <v>0</v>
      </c>
      <c r="AQ3328" s="16"/>
      <c r="AR3328" s="205">
        <v>1</v>
      </c>
      <c r="AS3328" s="16"/>
      <c r="AT3328" s="16"/>
      <c r="AU3328" s="16"/>
      <c r="AV3328" s="16"/>
      <c r="AW3328" s="16"/>
      <c r="AX3328" s="16"/>
    </row>
    <row r="3329" spans="1:50" customFormat="1" ht="15.75" hidden="1" customHeight="1" x14ac:dyDescent="0.2">
      <c r="A3329" s="7" t="s">
        <v>5702</v>
      </c>
      <c r="B3329" s="3" t="s">
        <v>5703</v>
      </c>
      <c r="C3329" s="85" t="s">
        <v>4395</v>
      </c>
      <c r="D3329" s="85" t="s">
        <v>13090</v>
      </c>
      <c r="E3329" s="202" t="s">
        <v>26712</v>
      </c>
      <c r="F3329" s="85" t="s">
        <v>40</v>
      </c>
      <c r="G3329" s="85" t="s">
        <v>15356</v>
      </c>
      <c r="H3329" s="85" t="s">
        <v>20690</v>
      </c>
      <c r="I3329" s="3" t="s">
        <v>4434</v>
      </c>
      <c r="J3329" s="85" t="s">
        <v>4435</v>
      </c>
      <c r="K3329" s="7" t="s">
        <v>4744</v>
      </c>
      <c r="L3329" s="3"/>
      <c r="M3329" s="3"/>
      <c r="N3329" s="41" t="s">
        <v>5697</v>
      </c>
      <c r="O3329" s="87">
        <v>400896</v>
      </c>
      <c r="P3329" s="87">
        <v>0</v>
      </c>
      <c r="Q3329" s="87">
        <v>400896</v>
      </c>
      <c r="R3329" s="87">
        <v>0</v>
      </c>
      <c r="S3329" s="87"/>
      <c r="T3329" s="87"/>
      <c r="U3329" s="85">
        <v>2014</v>
      </c>
      <c r="V3329" s="3" t="s">
        <v>5697</v>
      </c>
      <c r="W3329" s="3"/>
      <c r="X3329" s="3"/>
      <c r="Y3329" s="3"/>
      <c r="Z3329" s="6">
        <v>66236</v>
      </c>
      <c r="AA3329" s="160"/>
      <c r="AB3329" s="123" t="s">
        <v>4395</v>
      </c>
      <c r="AC3329" s="124"/>
      <c r="AD3329" s="41"/>
      <c r="AE3329" s="83"/>
      <c r="AF3329" s="83"/>
      <c r="AG3329" s="41"/>
      <c r="AH3329" s="41" t="s">
        <v>7654</v>
      </c>
      <c r="AI3329" s="80" t="s">
        <v>18662</v>
      </c>
      <c r="AJ3329" s="80" t="s">
        <v>13976</v>
      </c>
      <c r="AK3329" s="3"/>
      <c r="AL3329" s="85"/>
      <c r="AM3329" s="151" t="s">
        <v>19998</v>
      </c>
      <c r="AN3329" s="15"/>
      <c r="AO3329" s="166"/>
      <c r="AP3329" s="5">
        <f t="shared" si="52"/>
        <v>0</v>
      </c>
      <c r="AQ3329" s="16"/>
      <c r="AR3329" s="205">
        <v>1</v>
      </c>
      <c r="AS3329" s="16"/>
      <c r="AT3329" s="16"/>
      <c r="AU3329" s="16"/>
      <c r="AV3329" s="16"/>
      <c r="AW3329" s="16"/>
      <c r="AX3329" s="16"/>
    </row>
    <row r="3330" spans="1:50" customFormat="1" ht="15.75" hidden="1" customHeight="1" x14ac:dyDescent="0.2">
      <c r="A3330" s="7" t="s">
        <v>5704</v>
      </c>
      <c r="B3330" s="3" t="s">
        <v>5705</v>
      </c>
      <c r="C3330" s="85" t="s">
        <v>4395</v>
      </c>
      <c r="D3330" s="85" t="s">
        <v>13090</v>
      </c>
      <c r="E3330" s="202" t="s">
        <v>26712</v>
      </c>
      <c r="F3330" s="85" t="s">
        <v>40</v>
      </c>
      <c r="G3330" s="85" t="s">
        <v>15356</v>
      </c>
      <c r="H3330" s="85" t="s">
        <v>20690</v>
      </c>
      <c r="I3330" s="3" t="s">
        <v>4434</v>
      </c>
      <c r="J3330" s="85" t="s">
        <v>4435</v>
      </c>
      <c r="K3330" s="7" t="s">
        <v>4744</v>
      </c>
      <c r="L3330" s="3"/>
      <c r="M3330" s="3"/>
      <c r="N3330" s="41" t="s">
        <v>5697</v>
      </c>
      <c r="O3330" s="87">
        <v>380223</v>
      </c>
      <c r="P3330" s="87">
        <v>0</v>
      </c>
      <c r="Q3330" s="87">
        <v>380223</v>
      </c>
      <c r="R3330" s="87">
        <v>0</v>
      </c>
      <c r="S3330" s="87"/>
      <c r="T3330" s="87"/>
      <c r="U3330" s="85">
        <v>2014</v>
      </c>
      <c r="V3330" s="3" t="s">
        <v>5697</v>
      </c>
      <c r="W3330" s="3"/>
      <c r="X3330" s="3"/>
      <c r="Y3330" s="3"/>
      <c r="Z3330" s="6">
        <v>66329</v>
      </c>
      <c r="AA3330" s="160"/>
      <c r="AB3330" s="123" t="s">
        <v>4395</v>
      </c>
      <c r="AC3330" s="124"/>
      <c r="AD3330" s="41"/>
      <c r="AE3330" s="83"/>
      <c r="AF3330" s="83"/>
      <c r="AG3330" s="41"/>
      <c r="AH3330" s="41" t="s">
        <v>7654</v>
      </c>
      <c r="AI3330" s="80" t="s">
        <v>18663</v>
      </c>
      <c r="AJ3330" s="80" t="s">
        <v>13977</v>
      </c>
      <c r="AK3330" s="3"/>
      <c r="AL3330" s="85"/>
      <c r="AM3330" s="151" t="s">
        <v>19998</v>
      </c>
      <c r="AN3330" s="15"/>
      <c r="AO3330" s="166"/>
      <c r="AP3330" s="5">
        <f t="shared" si="52"/>
        <v>0</v>
      </c>
      <c r="AQ3330" s="16"/>
      <c r="AR3330" s="205">
        <v>1</v>
      </c>
      <c r="AS3330" s="16"/>
      <c r="AT3330" s="16"/>
      <c r="AU3330" s="16"/>
      <c r="AV3330" s="16"/>
      <c r="AW3330" s="16"/>
      <c r="AX3330" s="16"/>
    </row>
    <row r="3331" spans="1:50" customFormat="1" ht="15.75" hidden="1" customHeight="1" x14ac:dyDescent="0.2">
      <c r="A3331" s="7" t="s">
        <v>5706</v>
      </c>
      <c r="B3331" s="3" t="s">
        <v>5707</v>
      </c>
      <c r="C3331" s="85" t="s">
        <v>4395</v>
      </c>
      <c r="D3331" s="85" t="s">
        <v>13090</v>
      </c>
      <c r="E3331" s="202" t="s">
        <v>1800</v>
      </c>
      <c r="F3331" s="85" t="s">
        <v>68</v>
      </c>
      <c r="G3331" s="85" t="s">
        <v>70</v>
      </c>
      <c r="H3331" s="85" t="s">
        <v>20690</v>
      </c>
      <c r="I3331" s="3"/>
      <c r="J3331" s="85" t="s">
        <v>4406</v>
      </c>
      <c r="K3331" s="7" t="s">
        <v>4407</v>
      </c>
      <c r="L3331" s="3"/>
      <c r="M3331" s="3"/>
      <c r="N3331" s="41" t="s">
        <v>4439</v>
      </c>
      <c r="O3331" s="87">
        <v>0</v>
      </c>
      <c r="P3331" s="87">
        <v>0</v>
      </c>
      <c r="Q3331" s="87">
        <v>0</v>
      </c>
      <c r="R3331" s="87">
        <v>0</v>
      </c>
      <c r="S3331" s="87"/>
      <c r="T3331" s="87"/>
      <c r="U3331" s="85" t="s">
        <v>112</v>
      </c>
      <c r="V3331" s="3" t="s">
        <v>112</v>
      </c>
      <c r="W3331" s="3"/>
      <c r="X3331" s="3"/>
      <c r="Y3331" s="3"/>
      <c r="Z3331" s="6">
        <v>15000</v>
      </c>
      <c r="AA3331" s="160"/>
      <c r="AB3331" s="123" t="s">
        <v>4395</v>
      </c>
      <c r="AC3331" s="124"/>
      <c r="AD3331" s="41"/>
      <c r="AE3331" s="83"/>
      <c r="AF3331" s="83"/>
      <c r="AG3331" s="41"/>
      <c r="AH3331" s="41" t="s">
        <v>13745</v>
      </c>
      <c r="AI3331" s="80" t="s">
        <v>18664</v>
      </c>
      <c r="AJ3331" s="80" t="s">
        <v>20517</v>
      </c>
      <c r="AK3331" s="3"/>
      <c r="AL3331" s="85"/>
      <c r="AM3331" s="151" t="s">
        <v>19998</v>
      </c>
      <c r="AN3331" s="15"/>
      <c r="AO3331" s="166"/>
      <c r="AP3331" s="5">
        <f t="shared" si="52"/>
        <v>0</v>
      </c>
      <c r="AQ3331" s="16"/>
      <c r="AR3331" s="205">
        <v>1</v>
      </c>
      <c r="AS3331" s="16"/>
      <c r="AT3331" s="16"/>
      <c r="AU3331" s="16"/>
      <c r="AV3331" s="16"/>
      <c r="AW3331" s="16"/>
      <c r="AX3331" s="16"/>
    </row>
    <row r="3332" spans="1:50" customFormat="1" ht="15.75" hidden="1" customHeight="1" x14ac:dyDescent="0.2">
      <c r="A3332" s="7" t="s">
        <v>5708</v>
      </c>
      <c r="B3332" s="3" t="s">
        <v>5709</v>
      </c>
      <c r="C3332" s="85" t="s">
        <v>4395</v>
      </c>
      <c r="D3332" s="85" t="s">
        <v>13090</v>
      </c>
      <c r="E3332" s="202" t="s">
        <v>26712</v>
      </c>
      <c r="F3332" s="85" t="s">
        <v>40</v>
      </c>
      <c r="G3332" s="85" t="s">
        <v>15356</v>
      </c>
      <c r="H3332" s="85" t="s">
        <v>20690</v>
      </c>
      <c r="I3332" s="3" t="s">
        <v>4434</v>
      </c>
      <c r="J3332" s="85" t="s">
        <v>4435</v>
      </c>
      <c r="K3332" s="7" t="s">
        <v>4744</v>
      </c>
      <c r="L3332" s="3"/>
      <c r="M3332" s="3"/>
      <c r="N3332" s="41" t="s">
        <v>5697</v>
      </c>
      <c r="O3332" s="87">
        <v>385385</v>
      </c>
      <c r="P3332" s="87">
        <v>0</v>
      </c>
      <c r="Q3332" s="87">
        <v>385385</v>
      </c>
      <c r="R3332" s="87">
        <v>0</v>
      </c>
      <c r="S3332" s="87"/>
      <c r="T3332" s="87"/>
      <c r="U3332" s="85">
        <v>2014</v>
      </c>
      <c r="V3332" s="3" t="s">
        <v>5697</v>
      </c>
      <c r="W3332" s="3"/>
      <c r="X3332" s="3"/>
      <c r="Y3332" s="3"/>
      <c r="Z3332" s="6">
        <v>66397</v>
      </c>
      <c r="AA3332" s="160"/>
      <c r="AB3332" s="123" t="s">
        <v>4395</v>
      </c>
      <c r="AC3332" s="124"/>
      <c r="AD3332" s="41"/>
      <c r="AE3332" s="83"/>
      <c r="AF3332" s="83"/>
      <c r="AG3332" s="41"/>
      <c r="AH3332" s="41" t="s">
        <v>7654</v>
      </c>
      <c r="AI3332" s="80" t="s">
        <v>18665</v>
      </c>
      <c r="AJ3332" s="80" t="s">
        <v>13978</v>
      </c>
      <c r="AK3332" s="3"/>
      <c r="AL3332" s="85"/>
      <c r="AM3332" s="151" t="s">
        <v>19998</v>
      </c>
      <c r="AN3332" s="15"/>
      <c r="AO3332" s="166"/>
      <c r="AP3332" s="5">
        <f t="shared" si="52"/>
        <v>0</v>
      </c>
      <c r="AQ3332" s="16"/>
      <c r="AR3332" s="205">
        <v>1</v>
      </c>
      <c r="AS3332" s="16"/>
      <c r="AT3332" s="16"/>
      <c r="AU3332" s="16"/>
      <c r="AV3332" s="16"/>
      <c r="AW3332" s="16"/>
      <c r="AX3332" s="16"/>
    </row>
    <row r="3333" spans="1:50" customFormat="1" ht="15.75" hidden="1" customHeight="1" x14ac:dyDescent="0.2">
      <c r="A3333" s="7" t="s">
        <v>5710</v>
      </c>
      <c r="B3333" s="3" t="s">
        <v>5711</v>
      </c>
      <c r="C3333" s="85" t="s">
        <v>4395</v>
      </c>
      <c r="D3333" s="85" t="s">
        <v>13090</v>
      </c>
      <c r="E3333" s="202" t="s">
        <v>1800</v>
      </c>
      <c r="F3333" s="85" t="s">
        <v>68</v>
      </c>
      <c r="G3333" s="85" t="s">
        <v>69</v>
      </c>
      <c r="H3333" s="85" t="s">
        <v>20690</v>
      </c>
      <c r="I3333" s="3" t="s">
        <v>6602</v>
      </c>
      <c r="J3333" s="85" t="s">
        <v>115</v>
      </c>
      <c r="K3333" s="7" t="s">
        <v>4595</v>
      </c>
      <c r="L3333" s="3"/>
      <c r="M3333" s="3"/>
      <c r="N3333" s="41" t="s">
        <v>4658</v>
      </c>
      <c r="O3333" s="87">
        <v>0</v>
      </c>
      <c r="P3333" s="87">
        <v>0</v>
      </c>
      <c r="Q3333" s="87">
        <v>0</v>
      </c>
      <c r="R3333" s="87">
        <v>0</v>
      </c>
      <c r="S3333" s="87"/>
      <c r="T3333" s="87"/>
      <c r="U3333" s="85" t="s">
        <v>112</v>
      </c>
      <c r="V3333" s="3" t="s">
        <v>112</v>
      </c>
      <c r="W3333" s="3"/>
      <c r="X3333" s="3"/>
      <c r="Y3333" s="3"/>
      <c r="Z3333" s="6">
        <v>8500</v>
      </c>
      <c r="AA3333" s="160"/>
      <c r="AB3333" s="123" t="s">
        <v>4395</v>
      </c>
      <c r="AC3333" s="124"/>
      <c r="AD3333" s="41"/>
      <c r="AE3333" s="83"/>
      <c r="AF3333" s="83"/>
      <c r="AG3333" s="41"/>
      <c r="AH3333" s="41" t="s">
        <v>4460</v>
      </c>
      <c r="AI3333" s="80" t="s">
        <v>18666</v>
      </c>
      <c r="AJ3333" s="80" t="s">
        <v>20518</v>
      </c>
      <c r="AK3333" s="3"/>
      <c r="AL3333" s="85"/>
      <c r="AM3333" s="151" t="s">
        <v>19998</v>
      </c>
      <c r="AN3333" s="15"/>
      <c r="AO3333" s="166"/>
      <c r="AP3333" s="5">
        <f t="shared" si="52"/>
        <v>0</v>
      </c>
      <c r="AQ3333" s="16"/>
      <c r="AR3333" s="205">
        <v>1</v>
      </c>
      <c r="AS3333" s="16"/>
      <c r="AT3333" s="16"/>
      <c r="AU3333" s="16"/>
      <c r="AV3333" s="16"/>
      <c r="AW3333" s="16"/>
      <c r="AX3333" s="16"/>
    </row>
    <row r="3334" spans="1:50" customFormat="1" ht="15.75" hidden="1" customHeight="1" x14ac:dyDescent="0.2">
      <c r="A3334" s="7" t="s">
        <v>5712</v>
      </c>
      <c r="B3334" s="3" t="s">
        <v>27526</v>
      </c>
      <c r="C3334" s="85" t="s">
        <v>4395</v>
      </c>
      <c r="D3334" s="85" t="s">
        <v>13090</v>
      </c>
      <c r="E3334" s="202" t="s">
        <v>26712</v>
      </c>
      <c r="F3334" s="85" t="s">
        <v>68</v>
      </c>
      <c r="G3334" s="85" t="s">
        <v>70</v>
      </c>
      <c r="H3334" s="85" t="s">
        <v>20690</v>
      </c>
      <c r="I3334" s="3" t="s">
        <v>4428</v>
      </c>
      <c r="J3334" s="85" t="s">
        <v>124</v>
      </c>
      <c r="K3334" s="7" t="s">
        <v>125</v>
      </c>
      <c r="L3334" s="3"/>
      <c r="M3334" s="3"/>
      <c r="N3334" s="41" t="s">
        <v>29398</v>
      </c>
      <c r="O3334" s="87">
        <v>0</v>
      </c>
      <c r="P3334" s="87">
        <v>0</v>
      </c>
      <c r="Q3334" s="87">
        <v>0</v>
      </c>
      <c r="R3334" s="87">
        <v>0</v>
      </c>
      <c r="S3334" s="87"/>
      <c r="T3334" s="87"/>
      <c r="U3334" s="85" t="s">
        <v>112</v>
      </c>
      <c r="V3334" s="3" t="s">
        <v>112</v>
      </c>
      <c r="W3334" s="3"/>
      <c r="X3334" s="3"/>
      <c r="Y3334" s="3"/>
      <c r="Z3334" s="6">
        <v>134160</v>
      </c>
      <c r="AA3334" s="160"/>
      <c r="AB3334" s="123" t="s">
        <v>4395</v>
      </c>
      <c r="AC3334" s="124"/>
      <c r="AD3334" s="41"/>
      <c r="AE3334" s="83"/>
      <c r="AF3334" s="83"/>
      <c r="AG3334" s="41"/>
      <c r="AH3334" s="41" t="s">
        <v>13745</v>
      </c>
      <c r="AI3334" s="80" t="s">
        <v>18667</v>
      </c>
      <c r="AJ3334" s="80" t="s">
        <v>20519</v>
      </c>
      <c r="AK3334" s="3"/>
      <c r="AL3334" s="85"/>
      <c r="AM3334" s="151" t="s">
        <v>19998</v>
      </c>
      <c r="AN3334" s="15"/>
      <c r="AO3334" s="166"/>
      <c r="AP3334" s="5">
        <f t="shared" ref="AP3334:AP3397" si="53">SUBTOTAL(109,U3334)</f>
        <v>0</v>
      </c>
      <c r="AQ3334" s="16"/>
      <c r="AR3334" s="205">
        <v>1</v>
      </c>
      <c r="AS3334" s="16"/>
      <c r="AT3334" s="16"/>
      <c r="AU3334" s="16"/>
      <c r="AV3334" s="16"/>
      <c r="AW3334" s="16"/>
      <c r="AX3334" s="16"/>
    </row>
    <row r="3335" spans="1:50" customFormat="1" ht="15.75" hidden="1" customHeight="1" x14ac:dyDescent="0.2">
      <c r="A3335" s="7" t="s">
        <v>5713</v>
      </c>
      <c r="B3335" s="3" t="s">
        <v>5714</v>
      </c>
      <c r="C3335" s="85" t="s">
        <v>4395</v>
      </c>
      <c r="D3335" s="85" t="s">
        <v>13090</v>
      </c>
      <c r="E3335" s="202" t="s">
        <v>26418</v>
      </c>
      <c r="F3335" s="85" t="s">
        <v>40</v>
      </c>
      <c r="G3335" s="85" t="s">
        <v>15326</v>
      </c>
      <c r="H3335" s="85" t="s">
        <v>20690</v>
      </c>
      <c r="I3335" s="3" t="s">
        <v>4421</v>
      </c>
      <c r="J3335" s="85" t="s">
        <v>115</v>
      </c>
      <c r="K3335" s="7" t="s">
        <v>4522</v>
      </c>
      <c r="L3335" s="3"/>
      <c r="M3335" s="3"/>
      <c r="N3335" s="41" t="s">
        <v>13922</v>
      </c>
      <c r="O3335" s="87">
        <v>0</v>
      </c>
      <c r="P3335" s="87">
        <v>0</v>
      </c>
      <c r="Q3335" s="87">
        <v>0</v>
      </c>
      <c r="R3335" s="87">
        <v>0</v>
      </c>
      <c r="S3335" s="87"/>
      <c r="T3335" s="87"/>
      <c r="U3335" s="85" t="s">
        <v>112</v>
      </c>
      <c r="V3335" s="3" t="s">
        <v>112</v>
      </c>
      <c r="W3335" s="3"/>
      <c r="X3335" s="3"/>
      <c r="Y3335" s="3"/>
      <c r="Z3335" s="6">
        <v>3707</v>
      </c>
      <c r="AA3335" s="160"/>
      <c r="AB3335" s="123" t="s">
        <v>4395</v>
      </c>
      <c r="AC3335" s="124"/>
      <c r="AD3335" s="41"/>
      <c r="AE3335" s="83"/>
      <c r="AF3335" s="83"/>
      <c r="AG3335" s="41"/>
      <c r="AH3335" s="41" t="s">
        <v>7061</v>
      </c>
      <c r="AI3335" s="80" t="s">
        <v>18668</v>
      </c>
      <c r="AJ3335" s="80" t="s">
        <v>20520</v>
      </c>
      <c r="AK3335" s="3"/>
      <c r="AL3335" s="85"/>
      <c r="AM3335" s="151" t="s">
        <v>19998</v>
      </c>
      <c r="AN3335" s="15"/>
      <c r="AO3335" s="166"/>
      <c r="AP3335" s="5">
        <f t="shared" si="53"/>
        <v>0</v>
      </c>
      <c r="AQ3335" s="16"/>
      <c r="AR3335" s="205">
        <v>1</v>
      </c>
      <c r="AS3335" s="16"/>
      <c r="AT3335" s="16"/>
      <c r="AU3335" s="16"/>
      <c r="AV3335" s="16"/>
      <c r="AW3335" s="16"/>
      <c r="AX3335" s="16"/>
    </row>
    <row r="3336" spans="1:50" customFormat="1" ht="15.75" hidden="1" customHeight="1" x14ac:dyDescent="0.2">
      <c r="A3336" s="7" t="s">
        <v>5715</v>
      </c>
      <c r="B3336" s="3" t="s">
        <v>5716</v>
      </c>
      <c r="C3336" s="85" t="s">
        <v>4395</v>
      </c>
      <c r="D3336" s="85" t="s">
        <v>13090</v>
      </c>
      <c r="E3336" s="202" t="s">
        <v>1800</v>
      </c>
      <c r="F3336" s="85" t="s">
        <v>40</v>
      </c>
      <c r="G3336" s="85" t="s">
        <v>41</v>
      </c>
      <c r="H3336" s="85" t="s">
        <v>20690</v>
      </c>
      <c r="I3336" s="3"/>
      <c r="J3336" s="85" t="s">
        <v>4447</v>
      </c>
      <c r="K3336" s="7" t="s">
        <v>5103</v>
      </c>
      <c r="L3336" s="3"/>
      <c r="M3336" s="3"/>
      <c r="N3336" s="41" t="s">
        <v>13979</v>
      </c>
      <c r="O3336" s="87">
        <v>0</v>
      </c>
      <c r="P3336" s="87">
        <v>0</v>
      </c>
      <c r="Q3336" s="87">
        <v>0</v>
      </c>
      <c r="R3336" s="87">
        <v>0</v>
      </c>
      <c r="S3336" s="87"/>
      <c r="T3336" s="87"/>
      <c r="U3336" s="85" t="s">
        <v>112</v>
      </c>
      <c r="V3336" s="3" t="s">
        <v>112</v>
      </c>
      <c r="W3336" s="3"/>
      <c r="X3336" s="3"/>
      <c r="Y3336" s="3"/>
      <c r="Z3336" s="6">
        <v>0</v>
      </c>
      <c r="AA3336" s="160"/>
      <c r="AB3336" s="123" t="s">
        <v>4395</v>
      </c>
      <c r="AC3336" s="124"/>
      <c r="AD3336" s="41"/>
      <c r="AE3336" s="83"/>
      <c r="AF3336" s="83"/>
      <c r="AG3336" s="41"/>
      <c r="AH3336" s="41" t="s">
        <v>7061</v>
      </c>
      <c r="AI3336" s="80" t="s">
        <v>18669</v>
      </c>
      <c r="AJ3336" s="80" t="s">
        <v>20521</v>
      </c>
      <c r="AK3336" s="3"/>
      <c r="AL3336" s="85"/>
      <c r="AM3336" s="151" t="s">
        <v>19998</v>
      </c>
      <c r="AN3336" s="15"/>
      <c r="AO3336" s="166"/>
      <c r="AP3336" s="5">
        <f t="shared" si="53"/>
        <v>0</v>
      </c>
      <c r="AQ3336" s="16"/>
      <c r="AR3336" s="205">
        <v>1</v>
      </c>
      <c r="AS3336" s="16"/>
      <c r="AT3336" s="16"/>
      <c r="AU3336" s="16"/>
      <c r="AV3336" s="16"/>
      <c r="AW3336" s="16"/>
      <c r="AX3336" s="16"/>
    </row>
    <row r="3337" spans="1:50" customFormat="1" ht="15.75" hidden="1" customHeight="1" x14ac:dyDescent="0.2">
      <c r="A3337" s="7" t="s">
        <v>5717</v>
      </c>
      <c r="B3337" s="3" t="s">
        <v>5718</v>
      </c>
      <c r="C3337" s="85" t="s">
        <v>4395</v>
      </c>
      <c r="D3337" s="85" t="s">
        <v>13090</v>
      </c>
      <c r="E3337" s="202" t="s">
        <v>26712</v>
      </c>
      <c r="F3337" s="85" t="s">
        <v>55</v>
      </c>
      <c r="G3337" s="85" t="s">
        <v>63</v>
      </c>
      <c r="H3337" s="85" t="s">
        <v>20690</v>
      </c>
      <c r="I3337" s="3" t="s">
        <v>4399</v>
      </c>
      <c r="J3337" s="85" t="s">
        <v>4406</v>
      </c>
      <c r="K3337" s="7" t="s">
        <v>4407</v>
      </c>
      <c r="L3337" s="3"/>
      <c r="M3337" s="3"/>
      <c r="N3337" s="41" t="s">
        <v>5719</v>
      </c>
      <c r="O3337" s="87">
        <v>1254749</v>
      </c>
      <c r="P3337" s="87">
        <v>759227</v>
      </c>
      <c r="Q3337" s="87">
        <v>495522</v>
      </c>
      <c r="R3337" s="87">
        <v>0</v>
      </c>
      <c r="S3337" s="87"/>
      <c r="T3337" s="87"/>
      <c r="U3337" s="85">
        <v>2014</v>
      </c>
      <c r="V3337" s="3" t="s">
        <v>5719</v>
      </c>
      <c r="W3337" s="3"/>
      <c r="X3337" s="3"/>
      <c r="Y3337" s="3"/>
      <c r="Z3337" s="6">
        <v>155810</v>
      </c>
      <c r="AA3337" s="160"/>
      <c r="AB3337" s="123" t="s">
        <v>4395</v>
      </c>
      <c r="AC3337" s="124"/>
      <c r="AD3337" s="41"/>
      <c r="AE3337" s="83"/>
      <c r="AF3337" s="83"/>
      <c r="AG3337" s="41"/>
      <c r="AH3337" s="41" t="s">
        <v>63</v>
      </c>
      <c r="AI3337" s="80" t="s">
        <v>18670</v>
      </c>
      <c r="AJ3337" s="80" t="s">
        <v>20522</v>
      </c>
      <c r="AK3337" s="3"/>
      <c r="AL3337" s="85"/>
      <c r="AM3337" s="151" t="s">
        <v>19998</v>
      </c>
      <c r="AN3337" s="15"/>
      <c r="AO3337" s="166"/>
      <c r="AP3337" s="5">
        <f t="shared" si="53"/>
        <v>0</v>
      </c>
      <c r="AQ3337" s="16"/>
      <c r="AR3337" s="205">
        <v>1</v>
      </c>
      <c r="AS3337" s="16"/>
      <c r="AT3337" s="16"/>
      <c r="AU3337" s="16"/>
      <c r="AV3337" s="16"/>
      <c r="AW3337" s="16"/>
      <c r="AX3337" s="16"/>
    </row>
    <row r="3338" spans="1:50" customFormat="1" ht="15.75" hidden="1" customHeight="1" x14ac:dyDescent="0.2">
      <c r="A3338" s="7" t="s">
        <v>5720</v>
      </c>
      <c r="B3338" s="3" t="s">
        <v>5721</v>
      </c>
      <c r="C3338" s="85" t="s">
        <v>4395</v>
      </c>
      <c r="D3338" s="85" t="s">
        <v>13090</v>
      </c>
      <c r="E3338" s="202" t="s">
        <v>1800</v>
      </c>
      <c r="F3338" s="85" t="s">
        <v>40</v>
      </c>
      <c r="G3338" s="85" t="s">
        <v>41</v>
      </c>
      <c r="H3338" s="85" t="s">
        <v>20690</v>
      </c>
      <c r="I3338" s="3" t="s">
        <v>4460</v>
      </c>
      <c r="J3338" s="85" t="s">
        <v>4447</v>
      </c>
      <c r="K3338" s="7" t="s">
        <v>6175</v>
      </c>
      <c r="L3338" s="3"/>
      <c r="M3338" s="3"/>
      <c r="N3338" s="41" t="s">
        <v>13979</v>
      </c>
      <c r="O3338" s="87">
        <v>0</v>
      </c>
      <c r="P3338" s="87">
        <v>0</v>
      </c>
      <c r="Q3338" s="87">
        <v>0</v>
      </c>
      <c r="R3338" s="87">
        <v>0</v>
      </c>
      <c r="S3338" s="87"/>
      <c r="T3338" s="87"/>
      <c r="U3338" s="85" t="s">
        <v>112</v>
      </c>
      <c r="V3338" s="3" t="s">
        <v>112</v>
      </c>
      <c r="W3338" s="3"/>
      <c r="X3338" s="3"/>
      <c r="Y3338" s="3"/>
      <c r="Z3338" s="6">
        <v>117677</v>
      </c>
      <c r="AA3338" s="160"/>
      <c r="AB3338" s="123" t="s">
        <v>4395</v>
      </c>
      <c r="AC3338" s="124"/>
      <c r="AD3338" s="41"/>
      <c r="AE3338" s="83"/>
      <c r="AF3338" s="83"/>
      <c r="AG3338" s="41"/>
      <c r="AH3338" s="41" t="s">
        <v>7061</v>
      </c>
      <c r="AI3338" s="80" t="s">
        <v>18671</v>
      </c>
      <c r="AJ3338" s="80" t="s">
        <v>20523</v>
      </c>
      <c r="AK3338" s="3"/>
      <c r="AL3338" s="85"/>
      <c r="AM3338" s="151" t="s">
        <v>19998</v>
      </c>
      <c r="AN3338" s="15"/>
      <c r="AO3338" s="166"/>
      <c r="AP3338" s="5">
        <f t="shared" si="53"/>
        <v>0</v>
      </c>
      <c r="AQ3338" s="16"/>
      <c r="AR3338" s="205">
        <v>1</v>
      </c>
      <c r="AS3338" s="16"/>
      <c r="AT3338" s="16"/>
      <c r="AU3338" s="16"/>
      <c r="AV3338" s="16"/>
      <c r="AW3338" s="16"/>
      <c r="AX3338" s="16"/>
    </row>
    <row r="3339" spans="1:50" customFormat="1" ht="15.75" hidden="1" customHeight="1" x14ac:dyDescent="0.2">
      <c r="A3339" s="7" t="s">
        <v>5722</v>
      </c>
      <c r="B3339" s="3" t="s">
        <v>5723</v>
      </c>
      <c r="C3339" s="85" t="s">
        <v>4395</v>
      </c>
      <c r="D3339" s="85" t="s">
        <v>13090</v>
      </c>
      <c r="E3339" s="202" t="s">
        <v>1800</v>
      </c>
      <c r="F3339" s="85" t="s">
        <v>40</v>
      </c>
      <c r="G3339" s="85" t="s">
        <v>43</v>
      </c>
      <c r="H3339" s="85" t="s">
        <v>20690</v>
      </c>
      <c r="I3339" s="3"/>
      <c r="J3339" s="85" t="s">
        <v>115</v>
      </c>
      <c r="K3339" s="7" t="s">
        <v>4595</v>
      </c>
      <c r="L3339" s="3"/>
      <c r="M3339" s="3"/>
      <c r="N3339" s="41" t="s">
        <v>4478</v>
      </c>
      <c r="O3339" s="87">
        <v>0</v>
      </c>
      <c r="P3339" s="87">
        <v>0</v>
      </c>
      <c r="Q3339" s="87">
        <v>0</v>
      </c>
      <c r="R3339" s="87">
        <v>0</v>
      </c>
      <c r="S3339" s="87"/>
      <c r="T3339" s="87"/>
      <c r="U3339" s="85" t="s">
        <v>112</v>
      </c>
      <c r="V3339" s="3" t="s">
        <v>112</v>
      </c>
      <c r="W3339" s="3"/>
      <c r="X3339" s="3"/>
      <c r="Y3339" s="3"/>
      <c r="Z3339" s="6">
        <v>0</v>
      </c>
      <c r="AA3339" s="160"/>
      <c r="AB3339" s="123" t="s">
        <v>4395</v>
      </c>
      <c r="AC3339" s="124"/>
      <c r="AD3339" s="41"/>
      <c r="AE3339" s="83"/>
      <c r="AF3339" s="83"/>
      <c r="AG3339" s="41"/>
      <c r="AH3339" s="41" t="s">
        <v>7061</v>
      </c>
      <c r="AI3339" s="80" t="s">
        <v>18672</v>
      </c>
      <c r="AJ3339" s="80" t="s">
        <v>20524</v>
      </c>
      <c r="AK3339" s="3"/>
      <c r="AL3339" s="85"/>
      <c r="AM3339" s="151" t="s">
        <v>19998</v>
      </c>
      <c r="AN3339" s="15"/>
      <c r="AO3339" s="166"/>
      <c r="AP3339" s="5">
        <f t="shared" si="53"/>
        <v>0</v>
      </c>
      <c r="AQ3339" s="16"/>
      <c r="AR3339" s="205">
        <v>1</v>
      </c>
      <c r="AS3339" s="16"/>
      <c r="AT3339" s="16"/>
      <c r="AU3339" s="16"/>
      <c r="AV3339" s="16"/>
      <c r="AW3339" s="16"/>
      <c r="AX3339" s="16"/>
    </row>
    <row r="3340" spans="1:50" customFormat="1" ht="15.75" hidden="1" customHeight="1" x14ac:dyDescent="0.2">
      <c r="A3340" s="7" t="s">
        <v>5724</v>
      </c>
      <c r="B3340" s="3" t="s">
        <v>5725</v>
      </c>
      <c r="C3340" s="85" t="s">
        <v>4395</v>
      </c>
      <c r="D3340" s="85" t="s">
        <v>13090</v>
      </c>
      <c r="E3340" s="202" t="s">
        <v>1800</v>
      </c>
      <c r="F3340" s="85" t="s">
        <v>40</v>
      </c>
      <c r="G3340" s="85" t="s">
        <v>43</v>
      </c>
      <c r="H3340" s="85" t="s">
        <v>20690</v>
      </c>
      <c r="I3340" s="3"/>
      <c r="J3340" s="85" t="s">
        <v>115</v>
      </c>
      <c r="K3340" s="7" t="s">
        <v>4595</v>
      </c>
      <c r="L3340" s="3"/>
      <c r="M3340" s="3"/>
      <c r="N3340" s="41" t="s">
        <v>4478</v>
      </c>
      <c r="O3340" s="87">
        <v>0</v>
      </c>
      <c r="P3340" s="87">
        <v>0</v>
      </c>
      <c r="Q3340" s="87">
        <v>0</v>
      </c>
      <c r="R3340" s="87">
        <v>0</v>
      </c>
      <c r="S3340" s="87"/>
      <c r="T3340" s="87"/>
      <c r="U3340" s="85" t="s">
        <v>112</v>
      </c>
      <c r="V3340" s="3" t="s">
        <v>112</v>
      </c>
      <c r="W3340" s="3"/>
      <c r="X3340" s="3"/>
      <c r="Y3340" s="3"/>
      <c r="Z3340" s="6">
        <v>45000</v>
      </c>
      <c r="AA3340" s="160"/>
      <c r="AB3340" s="123" t="s">
        <v>4395</v>
      </c>
      <c r="AC3340" s="124"/>
      <c r="AD3340" s="41"/>
      <c r="AE3340" s="83"/>
      <c r="AF3340" s="83"/>
      <c r="AG3340" s="41"/>
      <c r="AH3340" s="41" t="s">
        <v>7061</v>
      </c>
      <c r="AI3340" s="80" t="s">
        <v>18673</v>
      </c>
      <c r="AJ3340" s="80" t="s">
        <v>20525</v>
      </c>
      <c r="AK3340" s="3"/>
      <c r="AL3340" s="85"/>
      <c r="AM3340" s="151" t="s">
        <v>19998</v>
      </c>
      <c r="AN3340" s="15"/>
      <c r="AO3340" s="166"/>
      <c r="AP3340" s="5">
        <f t="shared" si="53"/>
        <v>0</v>
      </c>
      <c r="AQ3340" s="16"/>
      <c r="AR3340" s="205">
        <v>1</v>
      </c>
      <c r="AS3340" s="16"/>
      <c r="AT3340" s="16"/>
      <c r="AU3340" s="16"/>
      <c r="AV3340" s="16"/>
      <c r="AW3340" s="16"/>
      <c r="AX3340" s="16"/>
    </row>
    <row r="3341" spans="1:50" customFormat="1" ht="15.75" hidden="1" customHeight="1" x14ac:dyDescent="0.2">
      <c r="A3341" s="7" t="s">
        <v>5726</v>
      </c>
      <c r="B3341" s="3" t="s">
        <v>5727</v>
      </c>
      <c r="C3341" s="85" t="s">
        <v>4395</v>
      </c>
      <c r="D3341" s="85" t="s">
        <v>13090</v>
      </c>
      <c r="E3341" s="202" t="s">
        <v>26712</v>
      </c>
      <c r="F3341" s="85" t="s">
        <v>34</v>
      </c>
      <c r="G3341" s="85" t="s">
        <v>35</v>
      </c>
      <c r="H3341" s="85" t="s">
        <v>20688</v>
      </c>
      <c r="I3341" s="3" t="s">
        <v>21237</v>
      </c>
      <c r="J3341" s="85" t="s">
        <v>105</v>
      </c>
      <c r="K3341" s="7" t="s">
        <v>102</v>
      </c>
      <c r="L3341" s="3"/>
      <c r="M3341" s="3"/>
      <c r="N3341" s="41" t="s">
        <v>5728</v>
      </c>
      <c r="O3341" s="87">
        <v>7798</v>
      </c>
      <c r="P3341" s="87">
        <v>800</v>
      </c>
      <c r="Q3341" s="87">
        <v>6998</v>
      </c>
      <c r="R3341" s="87">
        <v>1653</v>
      </c>
      <c r="S3341" s="87"/>
      <c r="T3341" s="87"/>
      <c r="U3341" s="85">
        <v>2014</v>
      </c>
      <c r="V3341" s="3" t="s">
        <v>5728</v>
      </c>
      <c r="W3341" s="3"/>
      <c r="X3341" s="3"/>
      <c r="Y3341" s="3"/>
      <c r="Z3341" s="6">
        <v>10000</v>
      </c>
      <c r="AA3341" s="160">
        <v>71595</v>
      </c>
      <c r="AB3341" s="123" t="s">
        <v>4395</v>
      </c>
      <c r="AC3341" s="124"/>
      <c r="AD3341" s="41"/>
      <c r="AE3341" s="83"/>
      <c r="AF3341" s="83"/>
      <c r="AG3341" s="41"/>
      <c r="AH3341" s="41" t="s">
        <v>26421</v>
      </c>
      <c r="AI3341" s="80" t="s">
        <v>26105</v>
      </c>
      <c r="AJ3341" s="80" t="s">
        <v>13456</v>
      </c>
      <c r="AK3341" s="3"/>
      <c r="AL3341" s="85" t="s">
        <v>16290</v>
      </c>
      <c r="AM3341" s="151" t="s">
        <v>19998</v>
      </c>
      <c r="AN3341" s="15"/>
      <c r="AO3341" s="166"/>
      <c r="AP3341" s="5">
        <f t="shared" si="53"/>
        <v>0</v>
      </c>
      <c r="AQ3341" s="16"/>
      <c r="AR3341" s="205">
        <v>1</v>
      </c>
      <c r="AS3341" s="16"/>
      <c r="AT3341" s="16"/>
      <c r="AU3341" s="16"/>
      <c r="AV3341" s="16"/>
      <c r="AW3341" s="16"/>
      <c r="AX3341" s="16"/>
    </row>
    <row r="3342" spans="1:50" customFormat="1" ht="15.75" hidden="1" customHeight="1" x14ac:dyDescent="0.2">
      <c r="A3342" s="7" t="s">
        <v>5729</v>
      </c>
      <c r="B3342" s="3" t="s">
        <v>5730</v>
      </c>
      <c r="C3342" s="85" t="s">
        <v>4395</v>
      </c>
      <c r="D3342" s="85" t="s">
        <v>13090</v>
      </c>
      <c r="E3342" s="202" t="s">
        <v>1800</v>
      </c>
      <c r="F3342" s="85" t="s">
        <v>55</v>
      </c>
      <c r="G3342" s="85" t="s">
        <v>63</v>
      </c>
      <c r="H3342" s="85" t="s">
        <v>20690</v>
      </c>
      <c r="I3342" s="3" t="s">
        <v>4405</v>
      </c>
      <c r="J3342" s="85" t="s">
        <v>4406</v>
      </c>
      <c r="K3342" s="7" t="s">
        <v>4407</v>
      </c>
      <c r="L3342" s="3"/>
      <c r="M3342" s="3"/>
      <c r="N3342" s="41" t="s">
        <v>13980</v>
      </c>
      <c r="O3342" s="87">
        <v>0</v>
      </c>
      <c r="P3342" s="87">
        <v>0</v>
      </c>
      <c r="Q3342" s="87">
        <v>0</v>
      </c>
      <c r="R3342" s="87">
        <v>0</v>
      </c>
      <c r="S3342" s="87"/>
      <c r="T3342" s="87"/>
      <c r="U3342" s="85" t="s">
        <v>112</v>
      </c>
      <c r="V3342" s="3" t="s">
        <v>112</v>
      </c>
      <c r="W3342" s="3"/>
      <c r="X3342" s="3"/>
      <c r="Y3342" s="3"/>
      <c r="Z3342" s="6">
        <v>15600</v>
      </c>
      <c r="AA3342" s="160"/>
      <c r="AB3342" s="123" t="s">
        <v>4395</v>
      </c>
      <c r="AC3342" s="124"/>
      <c r="AD3342" s="41"/>
      <c r="AE3342" s="83"/>
      <c r="AF3342" s="83"/>
      <c r="AG3342" s="41"/>
      <c r="AH3342" s="41" t="s">
        <v>63</v>
      </c>
      <c r="AI3342" s="80" t="s">
        <v>18674</v>
      </c>
      <c r="AJ3342" s="80" t="s">
        <v>20526</v>
      </c>
      <c r="AK3342" s="3"/>
      <c r="AL3342" s="85"/>
      <c r="AM3342" s="151" t="s">
        <v>19998</v>
      </c>
      <c r="AN3342" s="15"/>
      <c r="AO3342" s="166"/>
      <c r="AP3342" s="5">
        <f t="shared" si="53"/>
        <v>0</v>
      </c>
      <c r="AQ3342" s="16"/>
      <c r="AR3342" s="205">
        <v>1</v>
      </c>
      <c r="AS3342" s="16"/>
      <c r="AT3342" s="16"/>
      <c r="AU3342" s="16"/>
      <c r="AV3342" s="16"/>
      <c r="AW3342" s="16"/>
      <c r="AX3342" s="16"/>
    </row>
    <row r="3343" spans="1:50" customFormat="1" ht="15.75" hidden="1" customHeight="1" x14ac:dyDescent="0.2">
      <c r="A3343" s="7" t="s">
        <v>5731</v>
      </c>
      <c r="B3343" s="3" t="s">
        <v>5732</v>
      </c>
      <c r="C3343" s="85" t="s">
        <v>4395</v>
      </c>
      <c r="D3343" s="85" t="s">
        <v>13090</v>
      </c>
      <c r="E3343" s="202" t="s">
        <v>26712</v>
      </c>
      <c r="F3343" s="85" t="s">
        <v>40</v>
      </c>
      <c r="G3343" s="85" t="s">
        <v>43</v>
      </c>
      <c r="H3343" s="85" t="s">
        <v>20690</v>
      </c>
      <c r="I3343" s="3" t="s">
        <v>6379</v>
      </c>
      <c r="J3343" s="85" t="s">
        <v>115</v>
      </c>
      <c r="K3343" s="7" t="s">
        <v>5733</v>
      </c>
      <c r="L3343" s="3"/>
      <c r="M3343" s="3"/>
      <c r="N3343" s="41" t="s">
        <v>4841</v>
      </c>
      <c r="O3343" s="87">
        <v>63344</v>
      </c>
      <c r="P3343" s="87">
        <v>61326</v>
      </c>
      <c r="Q3343" s="87">
        <v>2018</v>
      </c>
      <c r="R3343" s="87">
        <v>0</v>
      </c>
      <c r="S3343" s="87"/>
      <c r="T3343" s="87"/>
      <c r="U3343" s="85">
        <v>2015</v>
      </c>
      <c r="V3343" s="3" t="s">
        <v>4841</v>
      </c>
      <c r="W3343" s="3"/>
      <c r="X3343" s="3"/>
      <c r="Y3343" s="3"/>
      <c r="Z3343" s="6">
        <v>8639</v>
      </c>
      <c r="AA3343" s="160"/>
      <c r="AB3343" s="123" t="s">
        <v>4395</v>
      </c>
      <c r="AC3343" s="124"/>
      <c r="AD3343" s="41"/>
      <c r="AE3343" s="83"/>
      <c r="AF3343" s="83"/>
      <c r="AG3343" s="41"/>
      <c r="AH3343" s="41" t="s">
        <v>7061</v>
      </c>
      <c r="AI3343" s="80" t="s">
        <v>18675</v>
      </c>
      <c r="AJ3343" s="80" t="s">
        <v>13981</v>
      </c>
      <c r="AK3343" s="3"/>
      <c r="AL3343" s="85"/>
      <c r="AM3343" s="151" t="s">
        <v>19998</v>
      </c>
      <c r="AN3343" s="15"/>
      <c r="AO3343" s="166"/>
      <c r="AP3343" s="5">
        <f t="shared" si="53"/>
        <v>0</v>
      </c>
      <c r="AQ3343" s="16"/>
      <c r="AR3343" s="205">
        <v>1</v>
      </c>
      <c r="AS3343" s="16"/>
      <c r="AT3343" s="16"/>
      <c r="AU3343" s="16"/>
      <c r="AV3343" s="16"/>
      <c r="AW3343" s="16"/>
      <c r="AX3343" s="16"/>
    </row>
    <row r="3344" spans="1:50" customFormat="1" ht="15.75" hidden="1" customHeight="1" x14ac:dyDescent="0.2">
      <c r="A3344" s="7" t="s">
        <v>5734</v>
      </c>
      <c r="B3344" s="3" t="s">
        <v>5735</v>
      </c>
      <c r="C3344" s="85" t="s">
        <v>4395</v>
      </c>
      <c r="D3344" s="85" t="s">
        <v>13090</v>
      </c>
      <c r="E3344" s="202" t="s">
        <v>26418</v>
      </c>
      <c r="F3344" s="85" t="s">
        <v>34</v>
      </c>
      <c r="G3344" s="85" t="s">
        <v>35</v>
      </c>
      <c r="H3344" s="85" t="s">
        <v>20688</v>
      </c>
      <c r="I3344" s="3" t="s">
        <v>21237</v>
      </c>
      <c r="J3344" s="85" t="s">
        <v>223</v>
      </c>
      <c r="K3344" s="7" t="s">
        <v>5623</v>
      </c>
      <c r="L3344" s="3"/>
      <c r="M3344" s="3"/>
      <c r="N3344" s="41" t="s">
        <v>5736</v>
      </c>
      <c r="O3344" s="87">
        <v>0</v>
      </c>
      <c r="P3344" s="87">
        <v>0</v>
      </c>
      <c r="Q3344" s="87">
        <v>0</v>
      </c>
      <c r="R3344" s="87">
        <v>0</v>
      </c>
      <c r="S3344" s="87"/>
      <c r="T3344" s="87"/>
      <c r="U3344" s="85" t="s">
        <v>112</v>
      </c>
      <c r="V3344" s="3" t="s">
        <v>5736</v>
      </c>
      <c r="W3344" s="3"/>
      <c r="X3344" s="3"/>
      <c r="Y3344" s="3"/>
      <c r="Z3344" s="6">
        <v>500</v>
      </c>
      <c r="AA3344" s="160">
        <v>31589</v>
      </c>
      <c r="AB3344" s="123" t="s">
        <v>4395</v>
      </c>
      <c r="AC3344" s="124"/>
      <c r="AD3344" s="41"/>
      <c r="AE3344" s="83"/>
      <c r="AF3344" s="83"/>
      <c r="AG3344" s="41"/>
      <c r="AH3344" s="41" t="s">
        <v>26421</v>
      </c>
      <c r="AI3344" s="80" t="s">
        <v>26106</v>
      </c>
      <c r="AJ3344" s="80" t="s">
        <v>20527</v>
      </c>
      <c r="AK3344" s="3"/>
      <c r="AL3344" s="85"/>
      <c r="AM3344" s="151" t="s">
        <v>19998</v>
      </c>
      <c r="AN3344" s="15"/>
      <c r="AO3344" s="166"/>
      <c r="AP3344" s="5">
        <f t="shared" si="53"/>
        <v>0</v>
      </c>
      <c r="AQ3344" s="16"/>
      <c r="AR3344" s="205">
        <v>1</v>
      </c>
      <c r="AS3344" s="16"/>
      <c r="AT3344" s="16"/>
      <c r="AU3344" s="16"/>
      <c r="AV3344" s="16"/>
      <c r="AW3344" s="16"/>
      <c r="AX3344" s="16"/>
    </row>
    <row r="3345" spans="1:50" customFormat="1" ht="15.75" hidden="1" customHeight="1" x14ac:dyDescent="0.2">
      <c r="A3345" s="7" t="s">
        <v>5737</v>
      </c>
      <c r="B3345" s="3" t="s">
        <v>5738</v>
      </c>
      <c r="C3345" s="85" t="s">
        <v>4395</v>
      </c>
      <c r="D3345" s="85" t="s">
        <v>13090</v>
      </c>
      <c r="E3345" s="202" t="s">
        <v>26712</v>
      </c>
      <c r="F3345" s="85" t="s">
        <v>40</v>
      </c>
      <c r="G3345" s="85" t="s">
        <v>15326</v>
      </c>
      <c r="H3345" s="85" t="s">
        <v>20690</v>
      </c>
      <c r="I3345" s="3" t="s">
        <v>4688</v>
      </c>
      <c r="J3345" s="85" t="s">
        <v>115</v>
      </c>
      <c r="K3345" s="7" t="s">
        <v>4526</v>
      </c>
      <c r="L3345" s="3"/>
      <c r="M3345" s="3"/>
      <c r="N3345" s="41" t="s">
        <v>4402</v>
      </c>
      <c r="O3345" s="87">
        <v>20804</v>
      </c>
      <c r="P3345" s="87">
        <v>20664</v>
      </c>
      <c r="Q3345" s="87">
        <v>140</v>
      </c>
      <c r="R3345" s="87">
        <v>0</v>
      </c>
      <c r="S3345" s="87"/>
      <c r="T3345" s="87"/>
      <c r="U3345" s="85">
        <v>2016</v>
      </c>
      <c r="V3345" s="3" t="s">
        <v>4402</v>
      </c>
      <c r="W3345" s="3"/>
      <c r="X3345" s="3"/>
      <c r="Y3345" s="3"/>
      <c r="Z3345" s="6">
        <v>8927</v>
      </c>
      <c r="AA3345" s="160"/>
      <c r="AB3345" s="123" t="s">
        <v>4395</v>
      </c>
      <c r="AC3345" s="124"/>
      <c r="AD3345" s="41"/>
      <c r="AE3345" s="83"/>
      <c r="AF3345" s="83"/>
      <c r="AG3345" s="41"/>
      <c r="AH3345" s="41" t="s">
        <v>7061</v>
      </c>
      <c r="AI3345" s="80" t="s">
        <v>18676</v>
      </c>
      <c r="AJ3345" s="80" t="s">
        <v>20528</v>
      </c>
      <c r="AK3345" s="3"/>
      <c r="AL3345" s="85"/>
      <c r="AM3345" s="151" t="s">
        <v>19998</v>
      </c>
      <c r="AN3345" s="15"/>
      <c r="AO3345" s="166"/>
      <c r="AP3345" s="5">
        <f t="shared" si="53"/>
        <v>0</v>
      </c>
      <c r="AQ3345" s="16"/>
      <c r="AR3345" s="205">
        <v>1</v>
      </c>
      <c r="AS3345" s="16"/>
      <c r="AT3345" s="16"/>
      <c r="AU3345" s="16"/>
      <c r="AV3345" s="16"/>
      <c r="AW3345" s="16"/>
      <c r="AX3345" s="16"/>
    </row>
    <row r="3346" spans="1:50" customFormat="1" ht="15.75" hidden="1" customHeight="1" x14ac:dyDescent="0.2">
      <c r="A3346" s="7" t="s">
        <v>5740</v>
      </c>
      <c r="B3346" s="3" t="s">
        <v>5741</v>
      </c>
      <c r="C3346" s="85" t="s">
        <v>4395</v>
      </c>
      <c r="D3346" s="85" t="s">
        <v>13090</v>
      </c>
      <c r="E3346" s="202" t="s">
        <v>26712</v>
      </c>
      <c r="F3346" s="85" t="s">
        <v>55</v>
      </c>
      <c r="G3346" s="85" t="s">
        <v>59</v>
      </c>
      <c r="H3346" s="85" t="s">
        <v>20690</v>
      </c>
      <c r="I3346" s="3" t="s">
        <v>4405</v>
      </c>
      <c r="J3346" s="85" t="s">
        <v>4406</v>
      </c>
      <c r="K3346" s="7" t="s">
        <v>4407</v>
      </c>
      <c r="L3346" s="3"/>
      <c r="M3346" s="3"/>
      <c r="N3346" s="41" t="s">
        <v>4717</v>
      </c>
      <c r="O3346" s="87">
        <v>1938</v>
      </c>
      <c r="P3346" s="87">
        <v>1220</v>
      </c>
      <c r="Q3346" s="87">
        <v>718</v>
      </c>
      <c r="R3346" s="87">
        <v>0</v>
      </c>
      <c r="S3346" s="87"/>
      <c r="T3346" s="87"/>
      <c r="U3346" s="85">
        <v>2014</v>
      </c>
      <c r="V3346" s="3" t="s">
        <v>5742</v>
      </c>
      <c r="W3346" s="3"/>
      <c r="X3346" s="3"/>
      <c r="Y3346" s="3"/>
      <c r="Z3346" s="6">
        <v>500</v>
      </c>
      <c r="AA3346" s="160"/>
      <c r="AB3346" s="123" t="s">
        <v>4395</v>
      </c>
      <c r="AC3346" s="124"/>
      <c r="AD3346" s="41"/>
      <c r="AE3346" s="83"/>
      <c r="AF3346" s="83"/>
      <c r="AG3346" s="41"/>
      <c r="AH3346" s="41" t="s">
        <v>7514</v>
      </c>
      <c r="AI3346" s="80" t="s">
        <v>18677</v>
      </c>
      <c r="AJ3346" s="80" t="s">
        <v>13982</v>
      </c>
      <c r="AK3346" s="3"/>
      <c r="AL3346" s="85"/>
      <c r="AM3346" s="151" t="s">
        <v>19998</v>
      </c>
      <c r="AN3346" s="15"/>
      <c r="AO3346" s="166"/>
      <c r="AP3346" s="5">
        <f t="shared" si="53"/>
        <v>0</v>
      </c>
      <c r="AQ3346" s="16"/>
      <c r="AR3346" s="205">
        <v>1</v>
      </c>
      <c r="AS3346" s="16"/>
      <c r="AT3346" s="16"/>
      <c r="AU3346" s="16"/>
      <c r="AV3346" s="16"/>
      <c r="AW3346" s="16"/>
      <c r="AX3346" s="16"/>
    </row>
    <row r="3347" spans="1:50" customFormat="1" ht="15.75" hidden="1" customHeight="1" x14ac:dyDescent="0.2">
      <c r="A3347" s="7" t="s">
        <v>5743</v>
      </c>
      <c r="B3347" s="3" t="s">
        <v>5744</v>
      </c>
      <c r="C3347" s="85" t="s">
        <v>4395</v>
      </c>
      <c r="D3347" s="85" t="s">
        <v>13090</v>
      </c>
      <c r="E3347" s="202" t="s">
        <v>26712</v>
      </c>
      <c r="F3347" s="85" t="s">
        <v>40</v>
      </c>
      <c r="G3347" s="85" t="s">
        <v>42</v>
      </c>
      <c r="H3347" s="85" t="s">
        <v>20690</v>
      </c>
      <c r="I3347" s="3" t="s">
        <v>4421</v>
      </c>
      <c r="J3347" s="85" t="s">
        <v>115</v>
      </c>
      <c r="K3347" s="7" t="s">
        <v>437</v>
      </c>
      <c r="L3347" s="3"/>
      <c r="M3347" s="3"/>
      <c r="N3347" s="41" t="s">
        <v>4841</v>
      </c>
      <c r="O3347" s="87">
        <v>51938</v>
      </c>
      <c r="P3347" s="87">
        <v>51226</v>
      </c>
      <c r="Q3347" s="87">
        <v>712</v>
      </c>
      <c r="R3347" s="87">
        <v>0</v>
      </c>
      <c r="S3347" s="87"/>
      <c r="T3347" s="87"/>
      <c r="U3347" s="85">
        <v>2014</v>
      </c>
      <c r="V3347" s="3" t="s">
        <v>4841</v>
      </c>
      <c r="W3347" s="3"/>
      <c r="X3347" s="3"/>
      <c r="Y3347" s="3"/>
      <c r="Z3347" s="6">
        <v>10000</v>
      </c>
      <c r="AA3347" s="160"/>
      <c r="AB3347" s="123" t="s">
        <v>4395</v>
      </c>
      <c r="AC3347" s="124"/>
      <c r="AD3347" s="41"/>
      <c r="AE3347" s="83"/>
      <c r="AF3347" s="83"/>
      <c r="AG3347" s="41"/>
      <c r="AH3347" s="41" t="s">
        <v>7061</v>
      </c>
      <c r="AI3347" s="80" t="s">
        <v>18678</v>
      </c>
      <c r="AJ3347" s="80" t="s">
        <v>13983</v>
      </c>
      <c r="AK3347" s="3"/>
      <c r="AL3347" s="85"/>
      <c r="AM3347" s="151" t="s">
        <v>19998</v>
      </c>
      <c r="AN3347" s="15"/>
      <c r="AO3347" s="166"/>
      <c r="AP3347" s="5">
        <f t="shared" si="53"/>
        <v>0</v>
      </c>
      <c r="AQ3347" s="16"/>
      <c r="AR3347" s="205">
        <v>1</v>
      </c>
      <c r="AS3347" s="16"/>
      <c r="AT3347" s="16"/>
      <c r="AU3347" s="16"/>
      <c r="AV3347" s="16"/>
      <c r="AW3347" s="16"/>
      <c r="AX3347" s="16"/>
    </row>
    <row r="3348" spans="1:50" customFormat="1" ht="15.75" hidden="1" customHeight="1" x14ac:dyDescent="0.2">
      <c r="A3348" s="7" t="s">
        <v>5745</v>
      </c>
      <c r="B3348" s="3" t="s">
        <v>5746</v>
      </c>
      <c r="C3348" s="85" t="s">
        <v>4395</v>
      </c>
      <c r="D3348" s="85" t="s">
        <v>13090</v>
      </c>
      <c r="E3348" s="202" t="s">
        <v>1800</v>
      </c>
      <c r="F3348" s="85" t="s">
        <v>40</v>
      </c>
      <c r="G3348" s="85" t="s">
        <v>43</v>
      </c>
      <c r="H3348" s="85" t="s">
        <v>20690</v>
      </c>
      <c r="I3348" s="3" t="s">
        <v>4396</v>
      </c>
      <c r="J3348" s="85" t="s">
        <v>115</v>
      </c>
      <c r="K3348" s="7" t="s">
        <v>4522</v>
      </c>
      <c r="L3348" s="3"/>
      <c r="M3348" s="3"/>
      <c r="N3348" s="41" t="s">
        <v>5379</v>
      </c>
      <c r="O3348" s="87">
        <v>0</v>
      </c>
      <c r="P3348" s="87">
        <v>0</v>
      </c>
      <c r="Q3348" s="87">
        <v>0</v>
      </c>
      <c r="R3348" s="87">
        <v>0</v>
      </c>
      <c r="S3348" s="87"/>
      <c r="T3348" s="87"/>
      <c r="U3348" s="85" t="s">
        <v>112</v>
      </c>
      <c r="V3348" s="3" t="s">
        <v>112</v>
      </c>
      <c r="W3348" s="3"/>
      <c r="X3348" s="3"/>
      <c r="Y3348" s="3"/>
      <c r="Z3348" s="6">
        <v>48000</v>
      </c>
      <c r="AA3348" s="160"/>
      <c r="AB3348" s="123" t="s">
        <v>4395</v>
      </c>
      <c r="AC3348" s="124"/>
      <c r="AD3348" s="41"/>
      <c r="AE3348" s="83"/>
      <c r="AF3348" s="83"/>
      <c r="AG3348" s="41"/>
      <c r="AH3348" s="41" t="s">
        <v>7061</v>
      </c>
      <c r="AI3348" s="80" t="s">
        <v>18679</v>
      </c>
      <c r="AJ3348" s="80" t="s">
        <v>20529</v>
      </c>
      <c r="AK3348" s="3"/>
      <c r="AL3348" s="85"/>
      <c r="AM3348" s="151" t="s">
        <v>19998</v>
      </c>
      <c r="AN3348" s="15"/>
      <c r="AO3348" s="166"/>
      <c r="AP3348" s="5">
        <f t="shared" si="53"/>
        <v>0</v>
      </c>
      <c r="AQ3348" s="16"/>
      <c r="AR3348" s="205">
        <v>1</v>
      </c>
      <c r="AS3348" s="16"/>
      <c r="AT3348" s="16"/>
      <c r="AU3348" s="16"/>
      <c r="AV3348" s="16"/>
      <c r="AW3348" s="16"/>
      <c r="AX3348" s="16"/>
    </row>
    <row r="3349" spans="1:50" customFormat="1" ht="15.75" hidden="1" customHeight="1" x14ac:dyDescent="0.2">
      <c r="A3349" s="7" t="s">
        <v>5747</v>
      </c>
      <c r="B3349" s="3" t="s">
        <v>5748</v>
      </c>
      <c r="C3349" s="85" t="s">
        <v>4395</v>
      </c>
      <c r="D3349" s="85" t="s">
        <v>13090</v>
      </c>
      <c r="E3349" s="202" t="s">
        <v>26712</v>
      </c>
      <c r="F3349" s="85" t="s">
        <v>40</v>
      </c>
      <c r="G3349" s="85" t="s">
        <v>15326</v>
      </c>
      <c r="H3349" s="85" t="s">
        <v>20690</v>
      </c>
      <c r="I3349" s="3" t="s">
        <v>4421</v>
      </c>
      <c r="J3349" s="85" t="s">
        <v>223</v>
      </c>
      <c r="K3349" s="7" t="s">
        <v>4619</v>
      </c>
      <c r="L3349" s="3"/>
      <c r="M3349" s="3"/>
      <c r="N3349" s="41" t="s">
        <v>20769</v>
      </c>
      <c r="O3349" s="87">
        <v>67390</v>
      </c>
      <c r="P3349" s="87">
        <v>36092</v>
      </c>
      <c r="Q3349" s="87">
        <v>31298</v>
      </c>
      <c r="R3349" s="87">
        <v>0</v>
      </c>
      <c r="S3349" s="87"/>
      <c r="T3349" s="87"/>
      <c r="U3349" s="85">
        <v>2012</v>
      </c>
      <c r="V3349" s="3" t="s">
        <v>4665</v>
      </c>
      <c r="W3349" s="3"/>
      <c r="X3349" s="3"/>
      <c r="Y3349" s="3"/>
      <c r="Z3349" s="6">
        <v>10000</v>
      </c>
      <c r="AA3349" s="160"/>
      <c r="AB3349" s="123" t="s">
        <v>4395</v>
      </c>
      <c r="AC3349" s="124"/>
      <c r="AD3349" s="41"/>
      <c r="AE3349" s="83"/>
      <c r="AF3349" s="83"/>
      <c r="AG3349" s="41"/>
      <c r="AH3349" s="41" t="s">
        <v>7061</v>
      </c>
      <c r="AI3349" s="80" t="s">
        <v>18680</v>
      </c>
      <c r="AJ3349" s="80" t="s">
        <v>13984</v>
      </c>
      <c r="AK3349" s="3"/>
      <c r="AL3349" s="85"/>
      <c r="AM3349" s="151" t="s">
        <v>19998</v>
      </c>
      <c r="AN3349" s="15"/>
      <c r="AO3349" s="166"/>
      <c r="AP3349" s="5">
        <f t="shared" si="53"/>
        <v>0</v>
      </c>
      <c r="AQ3349" s="16"/>
      <c r="AR3349" s="205">
        <v>1</v>
      </c>
      <c r="AS3349" s="16"/>
      <c r="AT3349" s="16"/>
      <c r="AU3349" s="16"/>
      <c r="AV3349" s="16"/>
      <c r="AW3349" s="16"/>
      <c r="AX3349" s="16"/>
    </row>
    <row r="3350" spans="1:50" customFormat="1" ht="15.75" hidden="1" customHeight="1" x14ac:dyDescent="0.2">
      <c r="A3350" s="7" t="s">
        <v>5749</v>
      </c>
      <c r="B3350" s="3" t="s">
        <v>5750</v>
      </c>
      <c r="C3350" s="85" t="s">
        <v>4395</v>
      </c>
      <c r="D3350" s="85" t="s">
        <v>13090</v>
      </c>
      <c r="E3350" s="202" t="s">
        <v>26712</v>
      </c>
      <c r="F3350" s="85" t="s">
        <v>55</v>
      </c>
      <c r="G3350" s="85" t="s">
        <v>63</v>
      </c>
      <c r="H3350" s="85" t="s">
        <v>20690</v>
      </c>
      <c r="I3350" s="3" t="s">
        <v>4399</v>
      </c>
      <c r="J3350" s="85" t="s">
        <v>4406</v>
      </c>
      <c r="K3350" s="7" t="s">
        <v>4407</v>
      </c>
      <c r="L3350" s="3"/>
      <c r="M3350" s="3"/>
      <c r="N3350" s="41" t="s">
        <v>13985</v>
      </c>
      <c r="O3350" s="87">
        <v>0</v>
      </c>
      <c r="P3350" s="87">
        <v>0</v>
      </c>
      <c r="Q3350" s="87">
        <v>0</v>
      </c>
      <c r="R3350" s="87">
        <v>0</v>
      </c>
      <c r="S3350" s="87"/>
      <c r="T3350" s="87"/>
      <c r="U3350" s="85" t="s">
        <v>112</v>
      </c>
      <c r="V3350" s="3" t="s">
        <v>112</v>
      </c>
      <c r="W3350" s="3"/>
      <c r="X3350" s="3"/>
      <c r="Y3350" s="3"/>
      <c r="Z3350" s="6">
        <v>33647</v>
      </c>
      <c r="AA3350" s="160"/>
      <c r="AB3350" s="123" t="s">
        <v>4395</v>
      </c>
      <c r="AC3350" s="124"/>
      <c r="AD3350" s="41"/>
      <c r="AE3350" s="83"/>
      <c r="AF3350" s="83"/>
      <c r="AG3350" s="41"/>
      <c r="AH3350" s="41" t="s">
        <v>63</v>
      </c>
      <c r="AI3350" s="80" t="s">
        <v>18681</v>
      </c>
      <c r="AJ3350" s="80" t="s">
        <v>20530</v>
      </c>
      <c r="AK3350" s="3"/>
      <c r="AL3350" s="85"/>
      <c r="AM3350" s="151" t="s">
        <v>19998</v>
      </c>
      <c r="AN3350" s="15"/>
      <c r="AO3350" s="166"/>
      <c r="AP3350" s="5">
        <f t="shared" si="53"/>
        <v>0</v>
      </c>
      <c r="AQ3350" s="16"/>
      <c r="AR3350" s="205">
        <v>1</v>
      </c>
      <c r="AS3350" s="16"/>
      <c r="AT3350" s="16"/>
      <c r="AU3350" s="16"/>
      <c r="AV3350" s="16"/>
      <c r="AW3350" s="16"/>
      <c r="AX3350" s="16"/>
    </row>
    <row r="3351" spans="1:50" customFormat="1" ht="15.75" hidden="1" customHeight="1" x14ac:dyDescent="0.2">
      <c r="A3351" s="7" t="s">
        <v>5751</v>
      </c>
      <c r="B3351" s="3" t="s">
        <v>5752</v>
      </c>
      <c r="C3351" s="85" t="s">
        <v>4395</v>
      </c>
      <c r="D3351" s="85" t="s">
        <v>13090</v>
      </c>
      <c r="E3351" s="202" t="s">
        <v>26418</v>
      </c>
      <c r="F3351" s="85" t="s">
        <v>55</v>
      </c>
      <c r="G3351" s="85" t="s">
        <v>57</v>
      </c>
      <c r="H3351" s="85" t="s">
        <v>20690</v>
      </c>
      <c r="I3351" s="3" t="s">
        <v>4405</v>
      </c>
      <c r="J3351" s="85" t="s">
        <v>223</v>
      </c>
      <c r="K3351" s="7" t="s">
        <v>4619</v>
      </c>
      <c r="L3351" s="3"/>
      <c r="M3351" s="3"/>
      <c r="N3351" s="41" t="s">
        <v>5811</v>
      </c>
      <c r="O3351" s="87">
        <v>0</v>
      </c>
      <c r="P3351" s="87">
        <v>0</v>
      </c>
      <c r="Q3351" s="87">
        <v>0</v>
      </c>
      <c r="R3351" s="87">
        <v>0</v>
      </c>
      <c r="S3351" s="87"/>
      <c r="T3351" s="87"/>
      <c r="U3351" s="85" t="s">
        <v>112</v>
      </c>
      <c r="V3351" s="3" t="s">
        <v>112</v>
      </c>
      <c r="W3351" s="3"/>
      <c r="X3351" s="3"/>
      <c r="Y3351" s="3"/>
      <c r="Z3351" s="6">
        <v>5762</v>
      </c>
      <c r="AA3351" s="160"/>
      <c r="AB3351" s="123" t="s">
        <v>4395</v>
      </c>
      <c r="AC3351" s="124"/>
      <c r="AD3351" s="41"/>
      <c r="AE3351" s="83"/>
      <c r="AF3351" s="83"/>
      <c r="AG3351" s="41"/>
      <c r="AH3351" s="41" t="s">
        <v>13741</v>
      </c>
      <c r="AI3351" s="80" t="s">
        <v>18682</v>
      </c>
      <c r="AJ3351" s="80" t="s">
        <v>20531</v>
      </c>
      <c r="AK3351" s="3"/>
      <c r="AL3351" s="85"/>
      <c r="AM3351" s="151" t="s">
        <v>19998</v>
      </c>
      <c r="AN3351" s="15"/>
      <c r="AO3351" s="166"/>
      <c r="AP3351" s="5">
        <f t="shared" si="53"/>
        <v>0</v>
      </c>
      <c r="AQ3351" s="16"/>
      <c r="AR3351" s="205">
        <v>1</v>
      </c>
      <c r="AS3351" s="16"/>
      <c r="AT3351" s="16"/>
      <c r="AU3351" s="16"/>
      <c r="AV3351" s="16"/>
      <c r="AW3351" s="16"/>
      <c r="AX3351" s="16"/>
    </row>
    <row r="3352" spans="1:50" customFormat="1" ht="15.75" hidden="1" customHeight="1" x14ac:dyDescent="0.2">
      <c r="A3352" s="7" t="s">
        <v>5753</v>
      </c>
      <c r="B3352" s="3" t="s">
        <v>5754</v>
      </c>
      <c r="C3352" s="85" t="s">
        <v>4395</v>
      </c>
      <c r="D3352" s="85" t="s">
        <v>13090</v>
      </c>
      <c r="E3352" s="202" t="s">
        <v>26418</v>
      </c>
      <c r="F3352" s="85" t="s">
        <v>55</v>
      </c>
      <c r="G3352" s="85" t="s">
        <v>59</v>
      </c>
      <c r="H3352" s="85" t="s">
        <v>20690</v>
      </c>
      <c r="I3352" s="3" t="s">
        <v>4399</v>
      </c>
      <c r="J3352" s="85" t="s">
        <v>4400</v>
      </c>
      <c r="K3352" s="7" t="s">
        <v>4422</v>
      </c>
      <c r="L3352" s="3"/>
      <c r="M3352" s="3"/>
      <c r="N3352" s="41" t="s">
        <v>5205</v>
      </c>
      <c r="O3352" s="87">
        <v>0</v>
      </c>
      <c r="P3352" s="87">
        <v>0</v>
      </c>
      <c r="Q3352" s="87">
        <v>0</v>
      </c>
      <c r="R3352" s="87">
        <v>0</v>
      </c>
      <c r="S3352" s="87"/>
      <c r="T3352" s="87"/>
      <c r="U3352" s="85" t="s">
        <v>112</v>
      </c>
      <c r="V3352" s="3" t="s">
        <v>112</v>
      </c>
      <c r="W3352" s="3"/>
      <c r="X3352" s="3"/>
      <c r="Y3352" s="3"/>
      <c r="Z3352" s="6">
        <v>41202</v>
      </c>
      <c r="AA3352" s="160"/>
      <c r="AB3352" s="123" t="s">
        <v>4395</v>
      </c>
      <c r="AC3352" s="124"/>
      <c r="AD3352" s="41"/>
      <c r="AE3352" s="83"/>
      <c r="AF3352" s="83"/>
      <c r="AG3352" s="41"/>
      <c r="AH3352" s="41" t="s">
        <v>7514</v>
      </c>
      <c r="AI3352" s="80" t="s">
        <v>18683</v>
      </c>
      <c r="AJ3352" s="80" t="s">
        <v>13457</v>
      </c>
      <c r="AK3352" s="3"/>
      <c r="AL3352" s="85"/>
      <c r="AM3352" s="151" t="s">
        <v>19998</v>
      </c>
      <c r="AN3352" s="15"/>
      <c r="AO3352" s="166"/>
      <c r="AP3352" s="5">
        <f t="shared" si="53"/>
        <v>0</v>
      </c>
      <c r="AQ3352" s="16"/>
      <c r="AR3352" s="205">
        <v>1</v>
      </c>
      <c r="AS3352" s="16"/>
      <c r="AT3352" s="16"/>
      <c r="AU3352" s="16"/>
      <c r="AV3352" s="16"/>
      <c r="AW3352" s="16"/>
      <c r="AX3352" s="16"/>
    </row>
    <row r="3353" spans="1:50" customFormat="1" ht="15.75" hidden="1" customHeight="1" x14ac:dyDescent="0.2">
      <c r="A3353" s="7" t="s">
        <v>5755</v>
      </c>
      <c r="B3353" s="3" t="s">
        <v>5756</v>
      </c>
      <c r="C3353" s="85" t="s">
        <v>4395</v>
      </c>
      <c r="D3353" s="85" t="s">
        <v>13090</v>
      </c>
      <c r="E3353" s="202" t="s">
        <v>1800</v>
      </c>
      <c r="F3353" s="85" t="s">
        <v>55</v>
      </c>
      <c r="G3353" s="85" t="s">
        <v>59</v>
      </c>
      <c r="H3353" s="85" t="s">
        <v>20690</v>
      </c>
      <c r="I3353" s="3" t="s">
        <v>4399</v>
      </c>
      <c r="J3353" s="85" t="s">
        <v>4400</v>
      </c>
      <c r="K3353" s="7" t="s">
        <v>4422</v>
      </c>
      <c r="L3353" s="3"/>
      <c r="M3353" s="3"/>
      <c r="N3353" s="41" t="s">
        <v>5205</v>
      </c>
      <c r="O3353" s="87">
        <v>0</v>
      </c>
      <c r="P3353" s="87">
        <v>0</v>
      </c>
      <c r="Q3353" s="87">
        <v>0</v>
      </c>
      <c r="R3353" s="87">
        <v>0</v>
      </c>
      <c r="S3353" s="87"/>
      <c r="T3353" s="87"/>
      <c r="U3353" s="85" t="s">
        <v>112</v>
      </c>
      <c r="V3353" s="3" t="s">
        <v>112</v>
      </c>
      <c r="W3353" s="3"/>
      <c r="X3353" s="3"/>
      <c r="Y3353" s="3"/>
      <c r="Z3353" s="6">
        <v>41566</v>
      </c>
      <c r="AA3353" s="160"/>
      <c r="AB3353" s="123" t="s">
        <v>4395</v>
      </c>
      <c r="AC3353" s="124"/>
      <c r="AD3353" s="41"/>
      <c r="AE3353" s="83"/>
      <c r="AF3353" s="83"/>
      <c r="AG3353" s="41"/>
      <c r="AH3353" s="41" t="s">
        <v>7514</v>
      </c>
      <c r="AI3353" s="80" t="s">
        <v>18684</v>
      </c>
      <c r="AJ3353" s="80" t="s">
        <v>13986</v>
      </c>
      <c r="AK3353" s="3"/>
      <c r="AL3353" s="85"/>
      <c r="AM3353" s="151" t="s">
        <v>19998</v>
      </c>
      <c r="AN3353" s="15"/>
      <c r="AO3353" s="166"/>
      <c r="AP3353" s="5">
        <f t="shared" si="53"/>
        <v>0</v>
      </c>
      <c r="AQ3353" s="16"/>
      <c r="AR3353" s="205">
        <v>1</v>
      </c>
      <c r="AS3353" s="16"/>
      <c r="AT3353" s="16"/>
      <c r="AU3353" s="16"/>
      <c r="AV3353" s="16"/>
      <c r="AW3353" s="16"/>
      <c r="AX3353" s="16"/>
    </row>
    <row r="3354" spans="1:50" customFormat="1" ht="15.75" hidden="1" customHeight="1" x14ac:dyDescent="0.2">
      <c r="A3354" s="7" t="s">
        <v>5757</v>
      </c>
      <c r="B3354" s="3" t="s">
        <v>5758</v>
      </c>
      <c r="C3354" s="85" t="s">
        <v>4395</v>
      </c>
      <c r="D3354" s="85" t="s">
        <v>13090</v>
      </c>
      <c r="E3354" s="202" t="s">
        <v>26712</v>
      </c>
      <c r="F3354" s="85" t="s">
        <v>34</v>
      </c>
      <c r="G3354" s="85" t="s">
        <v>35</v>
      </c>
      <c r="H3354" s="85" t="s">
        <v>20688</v>
      </c>
      <c r="I3354" s="3" t="s">
        <v>21237</v>
      </c>
      <c r="J3354" s="85" t="s">
        <v>4400</v>
      </c>
      <c r="K3354" s="7" t="s">
        <v>4422</v>
      </c>
      <c r="L3354" s="3"/>
      <c r="M3354" s="3"/>
      <c r="N3354" s="41" t="s">
        <v>13987</v>
      </c>
      <c r="O3354" s="87">
        <v>90614</v>
      </c>
      <c r="P3354" s="87">
        <v>0</v>
      </c>
      <c r="Q3354" s="87">
        <v>90614</v>
      </c>
      <c r="R3354" s="87">
        <v>18122</v>
      </c>
      <c r="S3354" s="87"/>
      <c r="T3354" s="87"/>
      <c r="U3354" s="85">
        <v>2016</v>
      </c>
      <c r="V3354" s="3" t="s">
        <v>112</v>
      </c>
      <c r="W3354" s="3"/>
      <c r="X3354" s="3"/>
      <c r="Y3354" s="3"/>
      <c r="Z3354" s="6">
        <v>15634</v>
      </c>
      <c r="AA3354" s="160"/>
      <c r="AB3354" s="123" t="s">
        <v>4395</v>
      </c>
      <c r="AC3354" s="124"/>
      <c r="AD3354" s="41"/>
      <c r="AE3354" s="83"/>
      <c r="AF3354" s="83"/>
      <c r="AG3354" s="41"/>
      <c r="AH3354" s="41" t="s">
        <v>26421</v>
      </c>
      <c r="AI3354" s="80" t="s">
        <v>26107</v>
      </c>
      <c r="AJ3354" s="80" t="s">
        <v>13988</v>
      </c>
      <c r="AK3354" s="3"/>
      <c r="AL3354" s="85"/>
      <c r="AM3354" s="151" t="s">
        <v>19998</v>
      </c>
      <c r="AN3354" s="15"/>
      <c r="AO3354" s="166"/>
      <c r="AP3354" s="5">
        <f t="shared" si="53"/>
        <v>0</v>
      </c>
      <c r="AQ3354" s="16"/>
      <c r="AR3354" s="205">
        <v>1</v>
      </c>
      <c r="AS3354" s="16"/>
      <c r="AT3354" s="16"/>
      <c r="AU3354" s="16"/>
      <c r="AV3354" s="16"/>
      <c r="AW3354" s="16"/>
      <c r="AX3354" s="16"/>
    </row>
    <row r="3355" spans="1:50" customFormat="1" ht="15.75" hidden="1" customHeight="1" x14ac:dyDescent="0.2">
      <c r="A3355" s="7" t="s">
        <v>5759</v>
      </c>
      <c r="B3355" s="3" t="s">
        <v>5760</v>
      </c>
      <c r="C3355" s="85" t="s">
        <v>4395</v>
      </c>
      <c r="D3355" s="85" t="s">
        <v>13090</v>
      </c>
      <c r="E3355" s="202" t="s">
        <v>26712</v>
      </c>
      <c r="F3355" s="85" t="s">
        <v>55</v>
      </c>
      <c r="G3355" s="85" t="s">
        <v>59</v>
      </c>
      <c r="H3355" s="85" t="s">
        <v>20690</v>
      </c>
      <c r="I3355" s="3" t="s">
        <v>4399</v>
      </c>
      <c r="J3355" s="85" t="s">
        <v>4400</v>
      </c>
      <c r="K3355" s="7" t="s">
        <v>4422</v>
      </c>
      <c r="L3355" s="3"/>
      <c r="M3355" s="3"/>
      <c r="N3355" s="41" t="s">
        <v>5205</v>
      </c>
      <c r="O3355" s="87">
        <v>190935</v>
      </c>
      <c r="P3355" s="87">
        <v>189786</v>
      </c>
      <c r="Q3355" s="87">
        <v>1149</v>
      </c>
      <c r="R3355" s="87">
        <v>0</v>
      </c>
      <c r="S3355" s="87"/>
      <c r="T3355" s="87"/>
      <c r="U3355" s="85">
        <v>2013</v>
      </c>
      <c r="V3355" s="3" t="s">
        <v>5205</v>
      </c>
      <c r="W3355" s="3"/>
      <c r="X3355" s="3"/>
      <c r="Y3355" s="3"/>
      <c r="Z3355" s="6">
        <v>54247</v>
      </c>
      <c r="AA3355" s="160"/>
      <c r="AB3355" s="123" t="s">
        <v>4395</v>
      </c>
      <c r="AC3355" s="124"/>
      <c r="AD3355" s="41"/>
      <c r="AE3355" s="83"/>
      <c r="AF3355" s="83"/>
      <c r="AG3355" s="41"/>
      <c r="AH3355" s="41" t="s">
        <v>7514</v>
      </c>
      <c r="AI3355" s="80" t="s">
        <v>18685</v>
      </c>
      <c r="AJ3355" s="80" t="s">
        <v>13458</v>
      </c>
      <c r="AK3355" s="3"/>
      <c r="AL3355" s="85"/>
      <c r="AM3355" s="151" t="s">
        <v>19998</v>
      </c>
      <c r="AN3355" s="15"/>
      <c r="AO3355" s="166"/>
      <c r="AP3355" s="5">
        <f t="shared" si="53"/>
        <v>0</v>
      </c>
      <c r="AQ3355" s="16"/>
      <c r="AR3355" s="205">
        <v>1</v>
      </c>
      <c r="AS3355" s="16"/>
      <c r="AT3355" s="16"/>
      <c r="AU3355" s="16"/>
      <c r="AV3355" s="16"/>
      <c r="AW3355" s="16"/>
      <c r="AX3355" s="16"/>
    </row>
    <row r="3356" spans="1:50" customFormat="1" ht="15.75" hidden="1" customHeight="1" x14ac:dyDescent="0.2">
      <c r="A3356" s="7" t="s">
        <v>17552</v>
      </c>
      <c r="B3356" s="3" t="s">
        <v>18686</v>
      </c>
      <c r="C3356" s="85" t="s">
        <v>4395</v>
      </c>
      <c r="D3356" s="85" t="s">
        <v>13090</v>
      </c>
      <c r="E3356" s="202" t="s">
        <v>1800</v>
      </c>
      <c r="F3356" s="85" t="s">
        <v>55</v>
      </c>
      <c r="G3356" s="85" t="s">
        <v>57</v>
      </c>
      <c r="H3356" s="85" t="s">
        <v>20690</v>
      </c>
      <c r="I3356" s="3"/>
      <c r="J3356" s="85" t="s">
        <v>124</v>
      </c>
      <c r="K3356" s="7" t="s">
        <v>4587</v>
      </c>
      <c r="L3356" s="3"/>
      <c r="M3356" s="3"/>
      <c r="N3356" s="41" t="s">
        <v>13990</v>
      </c>
      <c r="O3356" s="87">
        <v>0</v>
      </c>
      <c r="P3356" s="87">
        <v>0</v>
      </c>
      <c r="Q3356" s="87">
        <v>0</v>
      </c>
      <c r="R3356" s="87">
        <v>0</v>
      </c>
      <c r="S3356" s="87"/>
      <c r="T3356" s="87"/>
      <c r="U3356" s="85" t="s">
        <v>112</v>
      </c>
      <c r="V3356" s="3"/>
      <c r="W3356" s="3"/>
      <c r="X3356" s="3"/>
      <c r="Y3356" s="3"/>
      <c r="Z3356" s="6">
        <v>61539</v>
      </c>
      <c r="AA3356" s="160"/>
      <c r="AB3356" s="123" t="s">
        <v>4395</v>
      </c>
      <c r="AC3356" s="124"/>
      <c r="AD3356" s="41"/>
      <c r="AE3356" s="83"/>
      <c r="AF3356" s="83"/>
      <c r="AG3356" s="41"/>
      <c r="AH3356" s="41" t="s">
        <v>13741</v>
      </c>
      <c r="AI3356" s="80" t="s">
        <v>18687</v>
      </c>
      <c r="AJ3356" s="80" t="s">
        <v>20532</v>
      </c>
      <c r="AK3356" s="3"/>
      <c r="AL3356" s="85"/>
      <c r="AM3356" s="151" t="s">
        <v>19997</v>
      </c>
      <c r="AN3356" s="15"/>
      <c r="AO3356" s="166"/>
      <c r="AP3356" s="5">
        <f t="shared" si="53"/>
        <v>0</v>
      </c>
      <c r="AQ3356" s="16"/>
      <c r="AR3356" s="205">
        <v>1</v>
      </c>
      <c r="AS3356" s="16"/>
      <c r="AT3356" s="16"/>
      <c r="AU3356" s="16"/>
      <c r="AV3356" s="16"/>
      <c r="AW3356" s="16"/>
      <c r="AX3356" s="16"/>
    </row>
    <row r="3357" spans="1:50" customFormat="1" ht="15.75" hidden="1" customHeight="1" x14ac:dyDescent="0.2">
      <c r="A3357" s="7" t="s">
        <v>5761</v>
      </c>
      <c r="B3357" s="3" t="s">
        <v>5762</v>
      </c>
      <c r="C3357" s="85" t="s">
        <v>4395</v>
      </c>
      <c r="D3357" s="85" t="s">
        <v>13090</v>
      </c>
      <c r="E3357" s="202" t="s">
        <v>1800</v>
      </c>
      <c r="F3357" s="85" t="s">
        <v>40</v>
      </c>
      <c r="G3357" s="85" t="s">
        <v>42</v>
      </c>
      <c r="H3357" s="85" t="s">
        <v>20690</v>
      </c>
      <c r="I3357" s="3" t="s">
        <v>4421</v>
      </c>
      <c r="J3357" s="85" t="s">
        <v>4435</v>
      </c>
      <c r="K3357" s="1" t="s">
        <v>4871</v>
      </c>
      <c r="L3357" s="3"/>
      <c r="M3357" s="3"/>
      <c r="N3357" s="41" t="s">
        <v>4841</v>
      </c>
      <c r="O3357" s="87">
        <v>0</v>
      </c>
      <c r="P3357" s="87">
        <v>0</v>
      </c>
      <c r="Q3357" s="87">
        <v>0</v>
      </c>
      <c r="R3357" s="87">
        <v>0</v>
      </c>
      <c r="S3357" s="87"/>
      <c r="T3357" s="87"/>
      <c r="U3357" s="85" t="s">
        <v>112</v>
      </c>
      <c r="V3357" s="3" t="s">
        <v>112</v>
      </c>
      <c r="W3357" s="3"/>
      <c r="X3357" s="3"/>
      <c r="Y3357" s="3"/>
      <c r="Z3357" s="6">
        <v>10000</v>
      </c>
      <c r="AA3357" s="160"/>
      <c r="AB3357" s="123" t="s">
        <v>4395</v>
      </c>
      <c r="AC3357" s="124"/>
      <c r="AD3357" s="41"/>
      <c r="AE3357" s="83"/>
      <c r="AF3357" s="83"/>
      <c r="AG3357" s="41"/>
      <c r="AH3357" s="41" t="s">
        <v>7061</v>
      </c>
      <c r="AI3357" s="80" t="s">
        <v>18688</v>
      </c>
      <c r="AJ3357" s="80" t="s">
        <v>20533</v>
      </c>
      <c r="AK3357" s="3"/>
      <c r="AL3357" s="85"/>
      <c r="AM3357" s="151" t="s">
        <v>19998</v>
      </c>
      <c r="AN3357" s="15"/>
      <c r="AO3357" s="166"/>
      <c r="AP3357" s="5">
        <f t="shared" si="53"/>
        <v>0</v>
      </c>
      <c r="AQ3357" s="16"/>
      <c r="AR3357" s="205">
        <v>1</v>
      </c>
      <c r="AS3357" s="16"/>
      <c r="AT3357" s="16"/>
      <c r="AU3357" s="16"/>
      <c r="AV3357" s="16"/>
      <c r="AW3357" s="16"/>
      <c r="AX3357" s="16"/>
    </row>
    <row r="3358" spans="1:50" customFormat="1" ht="15.75" hidden="1" customHeight="1" x14ac:dyDescent="0.2">
      <c r="A3358" s="7" t="s">
        <v>5763</v>
      </c>
      <c r="B3358" s="3" t="s">
        <v>5764</v>
      </c>
      <c r="C3358" s="85" t="s">
        <v>4395</v>
      </c>
      <c r="D3358" s="85" t="s">
        <v>13090</v>
      </c>
      <c r="E3358" s="202" t="s">
        <v>26418</v>
      </c>
      <c r="F3358" s="85" t="s">
        <v>40</v>
      </c>
      <c r="G3358" s="85" t="s">
        <v>43</v>
      </c>
      <c r="H3358" s="85" t="s">
        <v>20690</v>
      </c>
      <c r="I3358" s="3" t="s">
        <v>4396</v>
      </c>
      <c r="J3358" s="85" t="s">
        <v>115</v>
      </c>
      <c r="K3358" s="7" t="s">
        <v>437</v>
      </c>
      <c r="L3358" s="3"/>
      <c r="M3358" s="3"/>
      <c r="N3358" s="41" t="s">
        <v>4552</v>
      </c>
      <c r="O3358" s="87">
        <v>0</v>
      </c>
      <c r="P3358" s="87">
        <v>0</v>
      </c>
      <c r="Q3358" s="87">
        <v>0</v>
      </c>
      <c r="R3358" s="87">
        <v>0</v>
      </c>
      <c r="S3358" s="87"/>
      <c r="T3358" s="87"/>
      <c r="U3358" s="85" t="s">
        <v>112</v>
      </c>
      <c r="V3358" s="3" t="s">
        <v>112</v>
      </c>
      <c r="W3358" s="3"/>
      <c r="X3358" s="3"/>
      <c r="Y3358" s="3"/>
      <c r="Z3358" s="6">
        <v>41326</v>
      </c>
      <c r="AA3358" s="160"/>
      <c r="AB3358" s="123" t="s">
        <v>4395</v>
      </c>
      <c r="AC3358" s="124"/>
      <c r="AD3358" s="41"/>
      <c r="AE3358" s="83"/>
      <c r="AF3358" s="83"/>
      <c r="AG3358" s="41"/>
      <c r="AH3358" s="41" t="s">
        <v>7061</v>
      </c>
      <c r="AI3358" s="80" t="s">
        <v>18689</v>
      </c>
      <c r="AJ3358" s="80" t="s">
        <v>20534</v>
      </c>
      <c r="AK3358" s="3"/>
      <c r="AL3358" s="85"/>
      <c r="AM3358" s="151" t="s">
        <v>19998</v>
      </c>
      <c r="AN3358" s="15"/>
      <c r="AO3358" s="166"/>
      <c r="AP3358" s="5">
        <f t="shared" si="53"/>
        <v>0</v>
      </c>
      <c r="AQ3358" s="16"/>
      <c r="AR3358" s="205">
        <v>1</v>
      </c>
      <c r="AS3358" s="16"/>
      <c r="AT3358" s="16"/>
      <c r="AU3358" s="16"/>
      <c r="AV3358" s="16"/>
      <c r="AW3358" s="16"/>
      <c r="AX3358" s="16"/>
    </row>
    <row r="3359" spans="1:50" customFormat="1" ht="15.75" hidden="1" customHeight="1" x14ac:dyDescent="0.2">
      <c r="A3359" s="7" t="s">
        <v>5765</v>
      </c>
      <c r="B3359" s="3" t="s">
        <v>5766</v>
      </c>
      <c r="C3359" s="85" t="s">
        <v>4395</v>
      </c>
      <c r="D3359" s="85" t="s">
        <v>13090</v>
      </c>
      <c r="E3359" s="202" t="s">
        <v>26712</v>
      </c>
      <c r="F3359" s="85" t="s">
        <v>40</v>
      </c>
      <c r="G3359" s="85" t="s">
        <v>43</v>
      </c>
      <c r="H3359" s="85" t="s">
        <v>20690</v>
      </c>
      <c r="I3359" s="3"/>
      <c r="J3359" s="85" t="s">
        <v>4435</v>
      </c>
      <c r="K3359" s="7" t="s">
        <v>3838</v>
      </c>
      <c r="L3359" s="3"/>
      <c r="M3359" s="3"/>
      <c r="N3359" s="41" t="s">
        <v>4478</v>
      </c>
      <c r="O3359" s="87">
        <v>70881</v>
      </c>
      <c r="P3359" s="87">
        <v>69824</v>
      </c>
      <c r="Q3359" s="87">
        <v>1057</v>
      </c>
      <c r="R3359" s="87">
        <v>0</v>
      </c>
      <c r="S3359" s="87"/>
      <c r="T3359" s="87"/>
      <c r="U3359" s="85">
        <v>2012</v>
      </c>
      <c r="V3359" s="3" t="s">
        <v>4478</v>
      </c>
      <c r="W3359" s="3"/>
      <c r="X3359" s="3"/>
      <c r="Y3359" s="3"/>
      <c r="Z3359" s="6">
        <v>15851</v>
      </c>
      <c r="AA3359" s="160"/>
      <c r="AB3359" s="123" t="s">
        <v>4395</v>
      </c>
      <c r="AC3359" s="124"/>
      <c r="AD3359" s="41"/>
      <c r="AE3359" s="83"/>
      <c r="AF3359" s="83"/>
      <c r="AG3359" s="41"/>
      <c r="AH3359" s="41" t="s">
        <v>7061</v>
      </c>
      <c r="AI3359" s="80" t="s">
        <v>18690</v>
      </c>
      <c r="AJ3359" s="80" t="s">
        <v>20535</v>
      </c>
      <c r="AK3359" s="3"/>
      <c r="AL3359" s="85"/>
      <c r="AM3359" s="151" t="s">
        <v>19998</v>
      </c>
      <c r="AN3359" s="15"/>
      <c r="AO3359" s="166"/>
      <c r="AP3359" s="5">
        <f t="shared" si="53"/>
        <v>0</v>
      </c>
      <c r="AQ3359" s="16"/>
      <c r="AR3359" s="205">
        <v>1</v>
      </c>
      <c r="AS3359" s="16"/>
      <c r="AT3359" s="16"/>
      <c r="AU3359" s="16"/>
      <c r="AV3359" s="16"/>
      <c r="AW3359" s="16"/>
      <c r="AX3359" s="16"/>
    </row>
    <row r="3360" spans="1:50" customFormat="1" ht="15.75" hidden="1" customHeight="1" x14ac:dyDescent="0.2">
      <c r="A3360" s="7" t="s">
        <v>5767</v>
      </c>
      <c r="B3360" s="3" t="s">
        <v>5768</v>
      </c>
      <c r="C3360" s="85" t="s">
        <v>4395</v>
      </c>
      <c r="D3360" s="85" t="s">
        <v>13090</v>
      </c>
      <c r="E3360" s="202" t="s">
        <v>26712</v>
      </c>
      <c r="F3360" s="85" t="s">
        <v>40</v>
      </c>
      <c r="G3360" s="85" t="s">
        <v>43</v>
      </c>
      <c r="H3360" s="85" t="s">
        <v>20690</v>
      </c>
      <c r="I3360" s="3" t="s">
        <v>20770</v>
      </c>
      <c r="J3360" s="85" t="s">
        <v>4435</v>
      </c>
      <c r="K3360" s="7" t="s">
        <v>3838</v>
      </c>
      <c r="L3360" s="3"/>
      <c r="M3360" s="3"/>
      <c r="N3360" s="41" t="s">
        <v>4478</v>
      </c>
      <c r="O3360" s="87">
        <v>116679</v>
      </c>
      <c r="P3360" s="87">
        <v>114694</v>
      </c>
      <c r="Q3360" s="87">
        <v>1985</v>
      </c>
      <c r="R3360" s="87">
        <v>0</v>
      </c>
      <c r="S3360" s="87"/>
      <c r="T3360" s="87"/>
      <c r="U3360" s="85">
        <v>2012</v>
      </c>
      <c r="V3360" s="3" t="s">
        <v>4478</v>
      </c>
      <c r="W3360" s="3"/>
      <c r="X3360" s="3"/>
      <c r="Y3360" s="3"/>
      <c r="Z3360" s="6">
        <v>18739</v>
      </c>
      <c r="AA3360" s="160"/>
      <c r="AB3360" s="123" t="s">
        <v>4395</v>
      </c>
      <c r="AC3360" s="124"/>
      <c r="AD3360" s="41"/>
      <c r="AE3360" s="83"/>
      <c r="AF3360" s="83"/>
      <c r="AG3360" s="41"/>
      <c r="AH3360" s="41" t="s">
        <v>7061</v>
      </c>
      <c r="AI3360" s="80" t="s">
        <v>18691</v>
      </c>
      <c r="AJ3360" s="80" t="s">
        <v>20536</v>
      </c>
      <c r="AK3360" s="3"/>
      <c r="AL3360" s="85"/>
      <c r="AM3360" s="151" t="s">
        <v>19998</v>
      </c>
      <c r="AN3360" s="15"/>
      <c r="AO3360" s="166"/>
      <c r="AP3360" s="5">
        <f t="shared" si="53"/>
        <v>0</v>
      </c>
      <c r="AQ3360" s="16"/>
      <c r="AR3360" s="205">
        <v>1</v>
      </c>
      <c r="AS3360" s="16"/>
      <c r="AT3360" s="16"/>
      <c r="AU3360" s="16"/>
      <c r="AV3360" s="16"/>
      <c r="AW3360" s="16"/>
      <c r="AX3360" s="16"/>
    </row>
    <row r="3361" spans="1:50" customFormat="1" ht="15.75" hidden="1" customHeight="1" x14ac:dyDescent="0.2">
      <c r="A3361" s="7" t="s">
        <v>5769</v>
      </c>
      <c r="B3361" s="3" t="s">
        <v>5770</v>
      </c>
      <c r="C3361" s="85" t="s">
        <v>4395</v>
      </c>
      <c r="D3361" s="85" t="s">
        <v>13090</v>
      </c>
      <c r="E3361" s="202" t="s">
        <v>26712</v>
      </c>
      <c r="F3361" s="85" t="s">
        <v>40</v>
      </c>
      <c r="G3361" s="85" t="s">
        <v>43</v>
      </c>
      <c r="H3361" s="85" t="s">
        <v>20690</v>
      </c>
      <c r="I3361" s="3" t="s">
        <v>20770</v>
      </c>
      <c r="J3361" s="85" t="s">
        <v>4435</v>
      </c>
      <c r="K3361" s="7" t="s">
        <v>3838</v>
      </c>
      <c r="L3361" s="3"/>
      <c r="M3361" s="3"/>
      <c r="N3361" s="41" t="s">
        <v>4478</v>
      </c>
      <c r="O3361" s="87">
        <v>146275</v>
      </c>
      <c r="P3361" s="87">
        <v>139221</v>
      </c>
      <c r="Q3361" s="87">
        <v>7054</v>
      </c>
      <c r="R3361" s="87">
        <v>0</v>
      </c>
      <c r="S3361" s="87"/>
      <c r="T3361" s="87"/>
      <c r="U3361" s="85">
        <v>2012</v>
      </c>
      <c r="V3361" s="3" t="s">
        <v>4478</v>
      </c>
      <c r="W3361" s="3"/>
      <c r="X3361" s="3"/>
      <c r="Y3361" s="3"/>
      <c r="Z3361" s="6">
        <v>21151</v>
      </c>
      <c r="AA3361" s="160"/>
      <c r="AB3361" s="123" t="s">
        <v>4395</v>
      </c>
      <c r="AC3361" s="124"/>
      <c r="AD3361" s="41"/>
      <c r="AE3361" s="83"/>
      <c r="AF3361" s="83"/>
      <c r="AG3361" s="41"/>
      <c r="AH3361" s="41" t="s">
        <v>7061</v>
      </c>
      <c r="AI3361" s="80" t="s">
        <v>18692</v>
      </c>
      <c r="AJ3361" s="80" t="s">
        <v>20537</v>
      </c>
      <c r="AK3361" s="3"/>
      <c r="AL3361" s="85"/>
      <c r="AM3361" s="151" t="s">
        <v>19998</v>
      </c>
      <c r="AN3361" s="15"/>
      <c r="AO3361" s="166"/>
      <c r="AP3361" s="5">
        <f t="shared" si="53"/>
        <v>0</v>
      </c>
      <c r="AQ3361" s="16"/>
      <c r="AR3361" s="205">
        <v>1</v>
      </c>
      <c r="AS3361" s="16"/>
      <c r="AT3361" s="16"/>
      <c r="AU3361" s="16"/>
      <c r="AV3361" s="16"/>
      <c r="AW3361" s="16"/>
      <c r="AX3361" s="16"/>
    </row>
    <row r="3362" spans="1:50" customFormat="1" ht="15.75" hidden="1" customHeight="1" x14ac:dyDescent="0.2">
      <c r="A3362" s="7" t="s">
        <v>5771</v>
      </c>
      <c r="B3362" s="3" t="s">
        <v>5772</v>
      </c>
      <c r="C3362" s="85" t="s">
        <v>4395</v>
      </c>
      <c r="D3362" s="85" t="s">
        <v>13090</v>
      </c>
      <c r="E3362" s="202" t="s">
        <v>26712</v>
      </c>
      <c r="F3362" s="85" t="s">
        <v>40</v>
      </c>
      <c r="G3362" s="85" t="s">
        <v>43</v>
      </c>
      <c r="H3362" s="85" t="s">
        <v>20690</v>
      </c>
      <c r="I3362" s="3" t="s">
        <v>20770</v>
      </c>
      <c r="J3362" s="85" t="s">
        <v>4435</v>
      </c>
      <c r="K3362" s="7" t="s">
        <v>3838</v>
      </c>
      <c r="L3362" s="3"/>
      <c r="M3362" s="3"/>
      <c r="N3362" s="41" t="s">
        <v>4478</v>
      </c>
      <c r="O3362" s="87">
        <v>143986</v>
      </c>
      <c r="P3362" s="87">
        <v>143355</v>
      </c>
      <c r="Q3362" s="87">
        <v>631</v>
      </c>
      <c r="R3362" s="87">
        <v>0</v>
      </c>
      <c r="S3362" s="87"/>
      <c r="T3362" s="87"/>
      <c r="U3362" s="85">
        <v>2013</v>
      </c>
      <c r="V3362" s="3" t="s">
        <v>4478</v>
      </c>
      <c r="W3362" s="3"/>
      <c r="X3362" s="3"/>
      <c r="Y3362" s="3"/>
      <c r="Z3362" s="6">
        <v>21830</v>
      </c>
      <c r="AA3362" s="160"/>
      <c r="AB3362" s="123" t="s">
        <v>4395</v>
      </c>
      <c r="AC3362" s="124"/>
      <c r="AD3362" s="41"/>
      <c r="AE3362" s="83"/>
      <c r="AF3362" s="83"/>
      <c r="AG3362" s="41"/>
      <c r="AH3362" s="41" t="s">
        <v>7061</v>
      </c>
      <c r="AI3362" s="80" t="s">
        <v>18693</v>
      </c>
      <c r="AJ3362" s="80" t="s">
        <v>20538</v>
      </c>
      <c r="AK3362" s="3"/>
      <c r="AL3362" s="85"/>
      <c r="AM3362" s="151" t="s">
        <v>19998</v>
      </c>
      <c r="AN3362" s="15"/>
      <c r="AO3362" s="166"/>
      <c r="AP3362" s="5">
        <f t="shared" si="53"/>
        <v>0</v>
      </c>
      <c r="AQ3362" s="16"/>
      <c r="AR3362" s="205">
        <v>1</v>
      </c>
      <c r="AS3362" s="16"/>
      <c r="AT3362" s="16"/>
      <c r="AU3362" s="16"/>
      <c r="AV3362" s="16"/>
      <c r="AW3362" s="16"/>
      <c r="AX3362" s="16"/>
    </row>
    <row r="3363" spans="1:50" customFormat="1" ht="15.75" hidden="1" customHeight="1" x14ac:dyDescent="0.2">
      <c r="A3363" s="7" t="s">
        <v>5773</v>
      </c>
      <c r="B3363" s="3" t="s">
        <v>5774</v>
      </c>
      <c r="C3363" s="85" t="s">
        <v>4395</v>
      </c>
      <c r="D3363" s="85" t="s">
        <v>13090</v>
      </c>
      <c r="E3363" s="202" t="s">
        <v>26712</v>
      </c>
      <c r="F3363" s="85" t="s">
        <v>40</v>
      </c>
      <c r="G3363" s="85" t="s">
        <v>43</v>
      </c>
      <c r="H3363" s="85" t="s">
        <v>20690</v>
      </c>
      <c r="I3363" s="3" t="s">
        <v>20770</v>
      </c>
      <c r="J3363" s="85" t="s">
        <v>4435</v>
      </c>
      <c r="K3363" s="7" t="s">
        <v>3838</v>
      </c>
      <c r="L3363" s="3"/>
      <c r="M3363" s="3"/>
      <c r="N3363" s="41" t="s">
        <v>4478</v>
      </c>
      <c r="O3363" s="87">
        <v>158152</v>
      </c>
      <c r="P3363" s="87">
        <v>140515</v>
      </c>
      <c r="Q3363" s="87">
        <v>17637</v>
      </c>
      <c r="R3363" s="87">
        <v>0</v>
      </c>
      <c r="S3363" s="87"/>
      <c r="T3363" s="87"/>
      <c r="U3363" s="85">
        <v>2014</v>
      </c>
      <c r="V3363" s="3" t="s">
        <v>4478</v>
      </c>
      <c r="W3363" s="3"/>
      <c r="X3363" s="3"/>
      <c r="Y3363" s="3"/>
      <c r="Z3363" s="6">
        <v>17725</v>
      </c>
      <c r="AA3363" s="160"/>
      <c r="AB3363" s="123" t="s">
        <v>4395</v>
      </c>
      <c r="AC3363" s="124"/>
      <c r="AD3363" s="41"/>
      <c r="AE3363" s="83"/>
      <c r="AF3363" s="83"/>
      <c r="AG3363" s="41"/>
      <c r="AH3363" s="41" t="s">
        <v>7061</v>
      </c>
      <c r="AI3363" s="80" t="s">
        <v>18694</v>
      </c>
      <c r="AJ3363" s="80" t="s">
        <v>20539</v>
      </c>
      <c r="AK3363" s="3"/>
      <c r="AL3363" s="85"/>
      <c r="AM3363" s="151" t="s">
        <v>19998</v>
      </c>
      <c r="AN3363" s="15"/>
      <c r="AO3363" s="166"/>
      <c r="AP3363" s="5">
        <f t="shared" si="53"/>
        <v>0</v>
      </c>
      <c r="AQ3363" s="16"/>
      <c r="AR3363" s="205">
        <v>1</v>
      </c>
      <c r="AS3363" s="16"/>
      <c r="AT3363" s="16"/>
      <c r="AU3363" s="16"/>
      <c r="AV3363" s="16"/>
      <c r="AW3363" s="16"/>
      <c r="AX3363" s="16"/>
    </row>
    <row r="3364" spans="1:50" customFormat="1" ht="15.75" hidden="1" customHeight="1" x14ac:dyDescent="0.2">
      <c r="A3364" s="7" t="s">
        <v>5775</v>
      </c>
      <c r="B3364" s="3" t="s">
        <v>5776</v>
      </c>
      <c r="C3364" s="85" t="s">
        <v>4395</v>
      </c>
      <c r="D3364" s="85" t="s">
        <v>13090</v>
      </c>
      <c r="E3364" s="202" t="s">
        <v>1800</v>
      </c>
      <c r="F3364" s="85" t="s">
        <v>40</v>
      </c>
      <c r="G3364" s="85" t="s">
        <v>42</v>
      </c>
      <c r="H3364" s="85" t="s">
        <v>20690</v>
      </c>
      <c r="I3364" s="3" t="s">
        <v>4421</v>
      </c>
      <c r="J3364" s="85" t="s">
        <v>4435</v>
      </c>
      <c r="K3364" s="1" t="s">
        <v>4871</v>
      </c>
      <c r="L3364" s="3"/>
      <c r="M3364" s="3"/>
      <c r="N3364" s="41" t="s">
        <v>4841</v>
      </c>
      <c r="O3364" s="87">
        <v>0</v>
      </c>
      <c r="P3364" s="87">
        <v>0</v>
      </c>
      <c r="Q3364" s="87">
        <v>0</v>
      </c>
      <c r="R3364" s="87">
        <v>0</v>
      </c>
      <c r="S3364" s="87"/>
      <c r="T3364" s="87"/>
      <c r="U3364" s="85" t="s">
        <v>112</v>
      </c>
      <c r="V3364" s="3" t="s">
        <v>112</v>
      </c>
      <c r="W3364" s="3"/>
      <c r="X3364" s="3"/>
      <c r="Y3364" s="3"/>
      <c r="Z3364" s="6">
        <v>10000</v>
      </c>
      <c r="AA3364" s="160"/>
      <c r="AB3364" s="123" t="s">
        <v>4395</v>
      </c>
      <c r="AC3364" s="124"/>
      <c r="AD3364" s="41"/>
      <c r="AE3364" s="83"/>
      <c r="AF3364" s="83"/>
      <c r="AG3364" s="41"/>
      <c r="AH3364" s="41" t="s">
        <v>7061</v>
      </c>
      <c r="AI3364" s="80" t="s">
        <v>18695</v>
      </c>
      <c r="AJ3364" s="80" t="s">
        <v>20540</v>
      </c>
      <c r="AK3364" s="3"/>
      <c r="AL3364" s="85"/>
      <c r="AM3364" s="151" t="s">
        <v>19998</v>
      </c>
      <c r="AN3364" s="15"/>
      <c r="AO3364" s="166"/>
      <c r="AP3364" s="5">
        <f t="shared" si="53"/>
        <v>0</v>
      </c>
      <c r="AQ3364" s="16"/>
      <c r="AR3364" s="205">
        <v>1</v>
      </c>
      <c r="AS3364" s="16"/>
      <c r="AT3364" s="16"/>
      <c r="AU3364" s="16"/>
      <c r="AV3364" s="16"/>
      <c r="AW3364" s="16"/>
      <c r="AX3364" s="16"/>
    </row>
    <row r="3365" spans="1:50" customFormat="1" ht="15.75" hidden="1" customHeight="1" x14ac:dyDescent="0.2">
      <c r="A3365" s="7" t="s">
        <v>5777</v>
      </c>
      <c r="B3365" s="3" t="s">
        <v>5778</v>
      </c>
      <c r="C3365" s="85" t="s">
        <v>4395</v>
      </c>
      <c r="D3365" s="85" t="s">
        <v>13090</v>
      </c>
      <c r="E3365" s="202" t="s">
        <v>26712</v>
      </c>
      <c r="F3365" s="85" t="s">
        <v>40</v>
      </c>
      <c r="G3365" s="85" t="s">
        <v>41</v>
      </c>
      <c r="H3365" s="85" t="s">
        <v>20690</v>
      </c>
      <c r="I3365" s="3"/>
      <c r="J3365" s="85" t="s">
        <v>115</v>
      </c>
      <c r="K3365" s="7" t="s">
        <v>4416</v>
      </c>
      <c r="L3365" s="3"/>
      <c r="M3365" s="3"/>
      <c r="N3365" s="41" t="s">
        <v>4552</v>
      </c>
      <c r="O3365" s="87">
        <v>9341</v>
      </c>
      <c r="P3365" s="87">
        <v>0</v>
      </c>
      <c r="Q3365" s="87">
        <v>9341</v>
      </c>
      <c r="R3365" s="87">
        <v>0</v>
      </c>
      <c r="S3365" s="87"/>
      <c r="T3365" s="87"/>
      <c r="U3365" s="85">
        <v>2008</v>
      </c>
      <c r="V3365" s="3" t="s">
        <v>4552</v>
      </c>
      <c r="W3365" s="3"/>
      <c r="X3365" s="3"/>
      <c r="Y3365" s="3"/>
      <c r="Z3365" s="6">
        <v>6580</v>
      </c>
      <c r="AA3365" s="160"/>
      <c r="AB3365" s="123" t="s">
        <v>4395</v>
      </c>
      <c r="AC3365" s="124"/>
      <c r="AD3365" s="41"/>
      <c r="AE3365" s="83"/>
      <c r="AF3365" s="83"/>
      <c r="AG3365" s="41"/>
      <c r="AH3365" s="41" t="s">
        <v>7061</v>
      </c>
      <c r="AI3365" s="80" t="s">
        <v>18696</v>
      </c>
      <c r="AJ3365" s="80" t="s">
        <v>13989</v>
      </c>
      <c r="AK3365" s="3"/>
      <c r="AL3365" s="85"/>
      <c r="AM3365" s="151" t="s">
        <v>19998</v>
      </c>
      <c r="AN3365" s="15"/>
      <c r="AO3365" s="166"/>
      <c r="AP3365" s="5">
        <f t="shared" si="53"/>
        <v>0</v>
      </c>
      <c r="AQ3365" s="16"/>
      <c r="AR3365" s="205">
        <v>1</v>
      </c>
      <c r="AS3365" s="16"/>
      <c r="AT3365" s="16"/>
      <c r="AU3365" s="16"/>
      <c r="AV3365" s="16"/>
      <c r="AW3365" s="16"/>
      <c r="AX3365" s="16"/>
    </row>
    <row r="3366" spans="1:50" customFormat="1" ht="15.75" hidden="1" customHeight="1" x14ac:dyDescent="0.2">
      <c r="A3366" s="7" t="s">
        <v>5779</v>
      </c>
      <c r="B3366" s="3" t="s">
        <v>5780</v>
      </c>
      <c r="C3366" s="85" t="s">
        <v>4395</v>
      </c>
      <c r="D3366" s="85" t="s">
        <v>13090</v>
      </c>
      <c r="E3366" s="202" t="s">
        <v>1800</v>
      </c>
      <c r="F3366" s="85" t="s">
        <v>40</v>
      </c>
      <c r="G3366" s="85" t="s">
        <v>42</v>
      </c>
      <c r="H3366" s="85" t="s">
        <v>20690</v>
      </c>
      <c r="I3366" s="3" t="s">
        <v>4421</v>
      </c>
      <c r="J3366" s="85" t="s">
        <v>4435</v>
      </c>
      <c r="K3366" s="1" t="s">
        <v>4871</v>
      </c>
      <c r="L3366" s="3"/>
      <c r="M3366" s="3"/>
      <c r="N3366" s="41" t="s">
        <v>4841</v>
      </c>
      <c r="O3366" s="87">
        <v>0</v>
      </c>
      <c r="P3366" s="87">
        <v>0</v>
      </c>
      <c r="Q3366" s="87">
        <v>0</v>
      </c>
      <c r="R3366" s="87">
        <v>0</v>
      </c>
      <c r="S3366" s="87"/>
      <c r="T3366" s="87"/>
      <c r="U3366" s="85" t="s">
        <v>112</v>
      </c>
      <c r="V3366" s="3" t="s">
        <v>112</v>
      </c>
      <c r="W3366" s="3"/>
      <c r="X3366" s="3"/>
      <c r="Y3366" s="3"/>
      <c r="Z3366" s="6">
        <v>10000</v>
      </c>
      <c r="AA3366" s="160"/>
      <c r="AB3366" s="123" t="s">
        <v>4395</v>
      </c>
      <c r="AC3366" s="124"/>
      <c r="AD3366" s="41"/>
      <c r="AE3366" s="83"/>
      <c r="AF3366" s="83"/>
      <c r="AG3366" s="41"/>
      <c r="AH3366" s="41" t="s">
        <v>7061</v>
      </c>
      <c r="AI3366" s="80" t="s">
        <v>18697</v>
      </c>
      <c r="AJ3366" s="80" t="s">
        <v>20541</v>
      </c>
      <c r="AK3366" s="3"/>
      <c r="AL3366" s="85"/>
      <c r="AM3366" s="151" t="s">
        <v>19998</v>
      </c>
      <c r="AN3366" s="15"/>
      <c r="AO3366" s="166"/>
      <c r="AP3366" s="5">
        <f t="shared" si="53"/>
        <v>0</v>
      </c>
      <c r="AQ3366" s="16"/>
      <c r="AR3366" s="205">
        <v>1</v>
      </c>
      <c r="AS3366" s="16"/>
      <c r="AT3366" s="16"/>
      <c r="AU3366" s="16"/>
      <c r="AV3366" s="16"/>
      <c r="AW3366" s="16"/>
      <c r="AX3366" s="16"/>
    </row>
    <row r="3367" spans="1:50" customFormat="1" ht="15.75" hidden="1" customHeight="1" x14ac:dyDescent="0.2">
      <c r="A3367" s="7" t="s">
        <v>5781</v>
      </c>
      <c r="B3367" s="3" t="s">
        <v>5782</v>
      </c>
      <c r="C3367" s="85" t="s">
        <v>4395</v>
      </c>
      <c r="D3367" s="85" t="s">
        <v>13090</v>
      </c>
      <c r="E3367" s="202" t="s">
        <v>1800</v>
      </c>
      <c r="F3367" s="85" t="s">
        <v>40</v>
      </c>
      <c r="G3367" s="85" t="s">
        <v>42</v>
      </c>
      <c r="H3367" s="85" t="s">
        <v>20690</v>
      </c>
      <c r="I3367" s="3" t="s">
        <v>4421</v>
      </c>
      <c r="J3367" s="85" t="s">
        <v>4435</v>
      </c>
      <c r="K3367" s="1" t="s">
        <v>4871</v>
      </c>
      <c r="L3367" s="3"/>
      <c r="M3367" s="3"/>
      <c r="N3367" s="41" t="s">
        <v>4841</v>
      </c>
      <c r="O3367" s="87">
        <v>0</v>
      </c>
      <c r="P3367" s="87">
        <v>0</v>
      </c>
      <c r="Q3367" s="87">
        <v>0</v>
      </c>
      <c r="R3367" s="87">
        <v>0</v>
      </c>
      <c r="S3367" s="87"/>
      <c r="T3367" s="87"/>
      <c r="U3367" s="85" t="s">
        <v>112</v>
      </c>
      <c r="V3367" s="3" t="s">
        <v>112</v>
      </c>
      <c r="W3367" s="3"/>
      <c r="X3367" s="3"/>
      <c r="Y3367" s="3"/>
      <c r="Z3367" s="6">
        <v>10000</v>
      </c>
      <c r="AA3367" s="160"/>
      <c r="AB3367" s="123" t="s">
        <v>4395</v>
      </c>
      <c r="AC3367" s="124"/>
      <c r="AD3367" s="41"/>
      <c r="AE3367" s="83"/>
      <c r="AF3367" s="83"/>
      <c r="AG3367" s="41"/>
      <c r="AH3367" s="41" t="s">
        <v>7061</v>
      </c>
      <c r="AI3367" s="80" t="s">
        <v>18698</v>
      </c>
      <c r="AJ3367" s="80" t="s">
        <v>20542</v>
      </c>
      <c r="AK3367" s="3"/>
      <c r="AL3367" s="85"/>
      <c r="AM3367" s="151" t="s">
        <v>19998</v>
      </c>
      <c r="AN3367" s="15"/>
      <c r="AO3367" s="166"/>
      <c r="AP3367" s="5">
        <f t="shared" si="53"/>
        <v>0</v>
      </c>
      <c r="AQ3367" s="16"/>
      <c r="AR3367" s="205">
        <v>1</v>
      </c>
      <c r="AS3367" s="16"/>
      <c r="AT3367" s="16"/>
      <c r="AU3367" s="16"/>
      <c r="AV3367" s="16"/>
      <c r="AW3367" s="16"/>
      <c r="AX3367" s="16"/>
    </row>
    <row r="3368" spans="1:50" customFormat="1" ht="15.75" hidden="1" customHeight="1" x14ac:dyDescent="0.2">
      <c r="A3368" s="7" t="s">
        <v>5783</v>
      </c>
      <c r="B3368" s="3" t="s">
        <v>5784</v>
      </c>
      <c r="C3368" s="85" t="s">
        <v>4395</v>
      </c>
      <c r="D3368" s="85" t="s">
        <v>13090</v>
      </c>
      <c r="E3368" s="202" t="s">
        <v>26418</v>
      </c>
      <c r="F3368" s="85" t="s">
        <v>55</v>
      </c>
      <c r="G3368" s="85" t="s">
        <v>57</v>
      </c>
      <c r="H3368" s="85" t="s">
        <v>20690</v>
      </c>
      <c r="I3368" s="3" t="s">
        <v>4405</v>
      </c>
      <c r="J3368" s="85" t="s">
        <v>4447</v>
      </c>
      <c r="K3368" s="1" t="s">
        <v>4500</v>
      </c>
      <c r="L3368" s="3"/>
      <c r="M3368" s="3"/>
      <c r="N3368" s="41" t="s">
        <v>5146</v>
      </c>
      <c r="O3368" s="87">
        <v>53837</v>
      </c>
      <c r="P3368" s="87">
        <v>0</v>
      </c>
      <c r="Q3368" s="87">
        <v>53837</v>
      </c>
      <c r="R3368" s="87">
        <v>0</v>
      </c>
      <c r="S3368" s="87"/>
      <c r="T3368" s="87"/>
      <c r="U3368" s="85">
        <v>2018</v>
      </c>
      <c r="V3368" s="3" t="s">
        <v>112</v>
      </c>
      <c r="W3368" s="3"/>
      <c r="X3368" s="3"/>
      <c r="Y3368" s="3"/>
      <c r="Z3368" s="6">
        <v>35019</v>
      </c>
      <c r="AA3368" s="160"/>
      <c r="AB3368" s="123" t="s">
        <v>4395</v>
      </c>
      <c r="AC3368" s="124"/>
      <c r="AD3368" s="41"/>
      <c r="AE3368" s="83"/>
      <c r="AF3368" s="83"/>
      <c r="AG3368" s="41"/>
      <c r="AH3368" s="41" t="s">
        <v>13741</v>
      </c>
      <c r="AI3368" s="80" t="s">
        <v>18699</v>
      </c>
      <c r="AJ3368" s="80" t="s">
        <v>20543</v>
      </c>
      <c r="AK3368" s="3"/>
      <c r="AL3368" s="85"/>
      <c r="AM3368" s="151" t="s">
        <v>19998</v>
      </c>
      <c r="AN3368" s="15"/>
      <c r="AO3368" s="166"/>
      <c r="AP3368" s="5">
        <f t="shared" si="53"/>
        <v>0</v>
      </c>
      <c r="AQ3368" s="16"/>
      <c r="AR3368" s="205">
        <v>1</v>
      </c>
      <c r="AS3368" s="16"/>
      <c r="AT3368" s="16"/>
      <c r="AU3368" s="16"/>
      <c r="AV3368" s="16"/>
      <c r="AW3368" s="16"/>
      <c r="AX3368" s="16"/>
    </row>
    <row r="3369" spans="1:50" customFormat="1" ht="15.75" hidden="1" customHeight="1" x14ac:dyDescent="0.2">
      <c r="A3369" s="7" t="s">
        <v>5785</v>
      </c>
      <c r="B3369" s="3" t="s">
        <v>5786</v>
      </c>
      <c r="C3369" s="85" t="s">
        <v>4395</v>
      </c>
      <c r="D3369" s="85" t="s">
        <v>13090</v>
      </c>
      <c r="E3369" s="202" t="s">
        <v>1800</v>
      </c>
      <c r="F3369" s="85" t="s">
        <v>40</v>
      </c>
      <c r="G3369" s="85" t="s">
        <v>43</v>
      </c>
      <c r="H3369" s="85" t="s">
        <v>20690</v>
      </c>
      <c r="I3369" s="3"/>
      <c r="J3369" s="85" t="s">
        <v>115</v>
      </c>
      <c r="K3369" s="7" t="s">
        <v>4458</v>
      </c>
      <c r="L3369" s="3"/>
      <c r="M3369" s="3"/>
      <c r="N3369" s="41" t="s">
        <v>7889</v>
      </c>
      <c r="O3369" s="87">
        <v>0</v>
      </c>
      <c r="P3369" s="87">
        <v>0</v>
      </c>
      <c r="Q3369" s="87">
        <v>0</v>
      </c>
      <c r="R3369" s="87">
        <v>0</v>
      </c>
      <c r="S3369" s="87"/>
      <c r="T3369" s="87"/>
      <c r="U3369" s="85" t="s">
        <v>112</v>
      </c>
      <c r="V3369" s="3" t="s">
        <v>112</v>
      </c>
      <c r="W3369" s="3"/>
      <c r="X3369" s="3"/>
      <c r="Y3369" s="3"/>
      <c r="Z3369" s="6">
        <v>30000</v>
      </c>
      <c r="AA3369" s="160"/>
      <c r="AB3369" s="123" t="s">
        <v>4395</v>
      </c>
      <c r="AC3369" s="124"/>
      <c r="AD3369" s="41"/>
      <c r="AE3369" s="83"/>
      <c r="AF3369" s="83"/>
      <c r="AG3369" s="41"/>
      <c r="AH3369" s="41" t="s">
        <v>7061</v>
      </c>
      <c r="AI3369" s="80" t="s">
        <v>18700</v>
      </c>
      <c r="AJ3369" s="80" t="s">
        <v>20544</v>
      </c>
      <c r="AK3369" s="3"/>
      <c r="AL3369" s="85"/>
      <c r="AM3369" s="151" t="s">
        <v>19998</v>
      </c>
      <c r="AN3369" s="15"/>
      <c r="AO3369" s="166"/>
      <c r="AP3369" s="5">
        <f t="shared" si="53"/>
        <v>0</v>
      </c>
      <c r="AQ3369" s="16"/>
      <c r="AR3369" s="205">
        <v>1</v>
      </c>
      <c r="AS3369" s="16"/>
      <c r="AT3369" s="16"/>
      <c r="AU3369" s="16"/>
      <c r="AV3369" s="16"/>
      <c r="AW3369" s="16"/>
      <c r="AX3369" s="16"/>
    </row>
    <row r="3370" spans="1:50" customFormat="1" ht="15.75" hidden="1" customHeight="1" x14ac:dyDescent="0.2">
      <c r="A3370" s="7" t="s">
        <v>5787</v>
      </c>
      <c r="B3370" s="3" t="s">
        <v>5788</v>
      </c>
      <c r="C3370" s="85" t="s">
        <v>4395</v>
      </c>
      <c r="D3370" s="85" t="s">
        <v>13090</v>
      </c>
      <c r="E3370" s="202" t="s">
        <v>1800</v>
      </c>
      <c r="F3370" s="85" t="s">
        <v>55</v>
      </c>
      <c r="G3370" s="85" t="s">
        <v>57</v>
      </c>
      <c r="H3370" s="85" t="s">
        <v>20690</v>
      </c>
      <c r="I3370" s="3"/>
      <c r="J3370" s="85" t="s">
        <v>124</v>
      </c>
      <c r="K3370" s="7" t="s">
        <v>4587</v>
      </c>
      <c r="L3370" s="3"/>
      <c r="M3370" s="3"/>
      <c r="N3370" s="41" t="s">
        <v>13990</v>
      </c>
      <c r="O3370" s="87">
        <v>0</v>
      </c>
      <c r="P3370" s="87">
        <v>0</v>
      </c>
      <c r="Q3370" s="87">
        <v>0</v>
      </c>
      <c r="R3370" s="87">
        <v>0</v>
      </c>
      <c r="S3370" s="87"/>
      <c r="T3370" s="87"/>
      <c r="U3370" s="85" t="s">
        <v>112</v>
      </c>
      <c r="V3370" s="3" t="s">
        <v>112</v>
      </c>
      <c r="W3370" s="3"/>
      <c r="X3370" s="3"/>
      <c r="Y3370" s="3"/>
      <c r="Z3370" s="6">
        <v>34153</v>
      </c>
      <c r="AA3370" s="160"/>
      <c r="AB3370" s="123" t="s">
        <v>4395</v>
      </c>
      <c r="AC3370" s="124"/>
      <c r="AD3370" s="41"/>
      <c r="AE3370" s="83"/>
      <c r="AF3370" s="83"/>
      <c r="AG3370" s="41"/>
      <c r="AH3370" s="41" t="s">
        <v>13741</v>
      </c>
      <c r="AI3370" s="80" t="s">
        <v>18701</v>
      </c>
      <c r="AJ3370" s="80" t="s">
        <v>20545</v>
      </c>
      <c r="AK3370" s="3"/>
      <c r="AL3370" s="85"/>
      <c r="AM3370" s="151" t="s">
        <v>19998</v>
      </c>
      <c r="AN3370" s="15"/>
      <c r="AO3370" s="166"/>
      <c r="AP3370" s="5">
        <f t="shared" si="53"/>
        <v>0</v>
      </c>
      <c r="AQ3370" s="16"/>
      <c r="AR3370" s="205">
        <v>1</v>
      </c>
      <c r="AS3370" s="16"/>
      <c r="AT3370" s="16"/>
      <c r="AU3370" s="16"/>
      <c r="AV3370" s="16"/>
      <c r="AW3370" s="16"/>
      <c r="AX3370" s="16"/>
    </row>
    <row r="3371" spans="1:50" customFormat="1" ht="15.75" hidden="1" customHeight="1" x14ac:dyDescent="0.2">
      <c r="A3371" s="7" t="s">
        <v>5789</v>
      </c>
      <c r="B3371" s="3" t="s">
        <v>5790</v>
      </c>
      <c r="C3371" s="85" t="s">
        <v>4395</v>
      </c>
      <c r="D3371" s="85" t="s">
        <v>13090</v>
      </c>
      <c r="E3371" s="202" t="s">
        <v>26418</v>
      </c>
      <c r="F3371" s="85" t="s">
        <v>55</v>
      </c>
      <c r="G3371" s="85" t="s">
        <v>62</v>
      </c>
      <c r="H3371" s="85" t="s">
        <v>20690</v>
      </c>
      <c r="I3371" s="3" t="s">
        <v>4558</v>
      </c>
      <c r="J3371" s="85" t="s">
        <v>4435</v>
      </c>
      <c r="K3371" s="7" t="s">
        <v>3838</v>
      </c>
      <c r="L3371" s="3"/>
      <c r="M3371" s="3"/>
      <c r="N3371" s="41" t="s">
        <v>5814</v>
      </c>
      <c r="O3371" s="87">
        <v>0</v>
      </c>
      <c r="P3371" s="87">
        <v>0</v>
      </c>
      <c r="Q3371" s="87">
        <v>0</v>
      </c>
      <c r="R3371" s="87">
        <v>0</v>
      </c>
      <c r="S3371" s="87"/>
      <c r="T3371" s="87"/>
      <c r="U3371" s="85" t="s">
        <v>112</v>
      </c>
      <c r="V3371" s="3" t="s">
        <v>112</v>
      </c>
      <c r="W3371" s="3"/>
      <c r="X3371" s="3"/>
      <c r="Y3371" s="3"/>
      <c r="Z3371" s="6">
        <v>0</v>
      </c>
      <c r="AA3371" s="160"/>
      <c r="AB3371" s="123" t="s">
        <v>4395</v>
      </c>
      <c r="AC3371" s="124"/>
      <c r="AD3371" s="41"/>
      <c r="AE3371" s="83"/>
      <c r="AF3371" s="83"/>
      <c r="AG3371" s="41"/>
      <c r="AH3371" s="41" t="s">
        <v>7514</v>
      </c>
      <c r="AI3371" s="80" t="s">
        <v>18702</v>
      </c>
      <c r="AJ3371" s="80" t="s">
        <v>20546</v>
      </c>
      <c r="AK3371" s="3"/>
      <c r="AL3371" s="85"/>
      <c r="AM3371" s="151" t="s">
        <v>19998</v>
      </c>
      <c r="AN3371" s="15"/>
      <c r="AO3371" s="166"/>
      <c r="AP3371" s="5">
        <f t="shared" si="53"/>
        <v>0</v>
      </c>
      <c r="AQ3371" s="16"/>
      <c r="AR3371" s="205">
        <v>1</v>
      </c>
      <c r="AS3371" s="16"/>
      <c r="AT3371" s="16"/>
      <c r="AU3371" s="16"/>
      <c r="AV3371" s="16"/>
      <c r="AW3371" s="16"/>
      <c r="AX3371" s="16"/>
    </row>
    <row r="3372" spans="1:50" customFormat="1" ht="15.75" hidden="1" customHeight="1" x14ac:dyDescent="0.2">
      <c r="A3372" s="7" t="s">
        <v>5791</v>
      </c>
      <c r="B3372" s="3" t="s">
        <v>5792</v>
      </c>
      <c r="C3372" s="85" t="s">
        <v>4395</v>
      </c>
      <c r="D3372" s="85" t="s">
        <v>13090</v>
      </c>
      <c r="E3372" s="202" t="s">
        <v>26712</v>
      </c>
      <c r="F3372" s="85" t="s">
        <v>55</v>
      </c>
      <c r="G3372" s="85" t="s">
        <v>15355</v>
      </c>
      <c r="H3372" s="85" t="s">
        <v>20690</v>
      </c>
      <c r="I3372" s="3" t="s">
        <v>4558</v>
      </c>
      <c r="J3372" s="85" t="s">
        <v>5308</v>
      </c>
      <c r="K3372" s="7" t="s">
        <v>5793</v>
      </c>
      <c r="L3372" s="3"/>
      <c r="M3372" s="3"/>
      <c r="N3372" s="41" t="s">
        <v>5794</v>
      </c>
      <c r="O3372" s="87">
        <v>531363</v>
      </c>
      <c r="P3372" s="87">
        <v>311462</v>
      </c>
      <c r="Q3372" s="87">
        <v>219901</v>
      </c>
      <c r="R3372" s="87">
        <v>5060</v>
      </c>
      <c r="S3372" s="87"/>
      <c r="T3372" s="87"/>
      <c r="U3372" s="85">
        <v>2013</v>
      </c>
      <c r="V3372" s="3" t="s">
        <v>5794</v>
      </c>
      <c r="W3372" s="3"/>
      <c r="X3372" s="3"/>
      <c r="Y3372" s="3"/>
      <c r="Z3372" s="6">
        <v>83159</v>
      </c>
      <c r="AA3372" s="160"/>
      <c r="AB3372" s="123" t="s">
        <v>4395</v>
      </c>
      <c r="AC3372" s="124"/>
      <c r="AD3372" s="41"/>
      <c r="AE3372" s="83"/>
      <c r="AF3372" s="83"/>
      <c r="AG3372" s="41"/>
      <c r="AH3372" s="41" t="s">
        <v>13748</v>
      </c>
      <c r="AI3372" s="80" t="s">
        <v>18703</v>
      </c>
      <c r="AJ3372" s="80" t="s">
        <v>20547</v>
      </c>
      <c r="AK3372" s="3"/>
      <c r="AL3372" s="85"/>
      <c r="AM3372" s="151" t="s">
        <v>19998</v>
      </c>
      <c r="AN3372" s="15"/>
      <c r="AO3372" s="166"/>
      <c r="AP3372" s="5">
        <f t="shared" si="53"/>
        <v>0</v>
      </c>
      <c r="AQ3372" s="16"/>
      <c r="AR3372" s="205">
        <v>1</v>
      </c>
      <c r="AS3372" s="16"/>
      <c r="AT3372" s="16"/>
      <c r="AU3372" s="16"/>
      <c r="AV3372" s="16"/>
      <c r="AW3372" s="16"/>
      <c r="AX3372" s="16"/>
    </row>
    <row r="3373" spans="1:50" customFormat="1" ht="15.75" hidden="1" customHeight="1" x14ac:dyDescent="0.2">
      <c r="A3373" s="7" t="s">
        <v>5795</v>
      </c>
      <c r="B3373" s="3" t="s">
        <v>5796</v>
      </c>
      <c r="C3373" s="85" t="s">
        <v>4395</v>
      </c>
      <c r="D3373" s="85" t="s">
        <v>13090</v>
      </c>
      <c r="E3373" s="202" t="s">
        <v>26712</v>
      </c>
      <c r="F3373" s="85" t="s">
        <v>55</v>
      </c>
      <c r="G3373" s="85" t="s">
        <v>63</v>
      </c>
      <c r="H3373" s="85" t="s">
        <v>20690</v>
      </c>
      <c r="I3373" s="3"/>
      <c r="J3373" s="85" t="s">
        <v>5668</v>
      </c>
      <c r="K3373" s="7" t="s">
        <v>5797</v>
      </c>
      <c r="L3373" s="3"/>
      <c r="M3373" s="3"/>
      <c r="N3373" s="41" t="s">
        <v>5798</v>
      </c>
      <c r="O3373" s="87">
        <v>605811</v>
      </c>
      <c r="P3373" s="87">
        <v>604928</v>
      </c>
      <c r="Q3373" s="87">
        <v>883</v>
      </c>
      <c r="R3373" s="87">
        <v>0</v>
      </c>
      <c r="S3373" s="87"/>
      <c r="T3373" s="87"/>
      <c r="U3373" s="85">
        <v>2004</v>
      </c>
      <c r="V3373" s="3" t="s">
        <v>5798</v>
      </c>
      <c r="W3373" s="3"/>
      <c r="X3373" s="3"/>
      <c r="Y3373" s="3"/>
      <c r="Z3373" s="6">
        <v>180000</v>
      </c>
      <c r="AA3373" s="160"/>
      <c r="AB3373" s="123" t="s">
        <v>4395</v>
      </c>
      <c r="AC3373" s="124"/>
      <c r="AD3373" s="41"/>
      <c r="AE3373" s="83"/>
      <c r="AF3373" s="83"/>
      <c r="AG3373" s="41"/>
      <c r="AH3373" s="41" t="s">
        <v>63</v>
      </c>
      <c r="AI3373" s="80" t="s">
        <v>18704</v>
      </c>
      <c r="AJ3373" s="80" t="s">
        <v>13991</v>
      </c>
      <c r="AK3373" s="3"/>
      <c r="AL3373" s="85"/>
      <c r="AM3373" s="151" t="s">
        <v>19998</v>
      </c>
      <c r="AN3373" s="15"/>
      <c r="AO3373" s="166"/>
      <c r="AP3373" s="5">
        <f t="shared" si="53"/>
        <v>0</v>
      </c>
      <c r="AQ3373" s="16"/>
      <c r="AR3373" s="205">
        <v>1</v>
      </c>
      <c r="AS3373" s="16"/>
      <c r="AT3373" s="16"/>
      <c r="AU3373" s="16"/>
      <c r="AV3373" s="16"/>
      <c r="AW3373" s="16"/>
      <c r="AX3373" s="16"/>
    </row>
    <row r="3374" spans="1:50" customFormat="1" ht="15.75" hidden="1" customHeight="1" x14ac:dyDescent="0.2">
      <c r="A3374" s="7" t="s">
        <v>5799</v>
      </c>
      <c r="B3374" s="3" t="s">
        <v>5800</v>
      </c>
      <c r="C3374" s="85" t="s">
        <v>4395</v>
      </c>
      <c r="D3374" s="85" t="s">
        <v>13090</v>
      </c>
      <c r="E3374" s="202" t="s">
        <v>1800</v>
      </c>
      <c r="F3374" s="85" t="s">
        <v>55</v>
      </c>
      <c r="G3374" s="85" t="s">
        <v>56</v>
      </c>
      <c r="H3374" s="85" t="s">
        <v>20690</v>
      </c>
      <c r="I3374" s="3" t="s">
        <v>4460</v>
      </c>
      <c r="J3374" s="85" t="s">
        <v>4406</v>
      </c>
      <c r="K3374" s="7" t="s">
        <v>4407</v>
      </c>
      <c r="L3374" s="3"/>
      <c r="M3374" s="3"/>
      <c r="N3374" s="41" t="s">
        <v>4408</v>
      </c>
      <c r="O3374" s="87">
        <v>0</v>
      </c>
      <c r="P3374" s="87">
        <v>0</v>
      </c>
      <c r="Q3374" s="87">
        <v>0</v>
      </c>
      <c r="R3374" s="87">
        <v>0</v>
      </c>
      <c r="S3374" s="87"/>
      <c r="T3374" s="87"/>
      <c r="U3374" s="85" t="s">
        <v>112</v>
      </c>
      <c r="V3374" s="3" t="s">
        <v>112</v>
      </c>
      <c r="W3374" s="3"/>
      <c r="X3374" s="3"/>
      <c r="Y3374" s="3"/>
      <c r="Z3374" s="6">
        <v>10000</v>
      </c>
      <c r="AA3374" s="160"/>
      <c r="AB3374" s="123" t="s">
        <v>4395</v>
      </c>
      <c r="AC3374" s="124"/>
      <c r="AD3374" s="41"/>
      <c r="AE3374" s="83"/>
      <c r="AF3374" s="83"/>
      <c r="AG3374" s="41"/>
      <c r="AH3374" s="41" t="s">
        <v>56</v>
      </c>
      <c r="AI3374" s="80" t="s">
        <v>18705</v>
      </c>
      <c r="AJ3374" s="80" t="s">
        <v>13515</v>
      </c>
      <c r="AK3374" s="3"/>
      <c r="AL3374" s="85"/>
      <c r="AM3374" s="151" t="s">
        <v>19998</v>
      </c>
      <c r="AN3374" s="15"/>
      <c r="AO3374" s="166"/>
      <c r="AP3374" s="5">
        <f t="shared" si="53"/>
        <v>0</v>
      </c>
      <c r="AQ3374" s="16"/>
      <c r="AR3374" s="205">
        <v>1</v>
      </c>
      <c r="AS3374" s="16"/>
      <c r="AT3374" s="16"/>
      <c r="AU3374" s="16"/>
      <c r="AV3374" s="16"/>
      <c r="AW3374" s="16"/>
      <c r="AX3374" s="16"/>
    </row>
    <row r="3375" spans="1:50" customFormat="1" ht="15.75" hidden="1" customHeight="1" x14ac:dyDescent="0.2">
      <c r="A3375" s="7" t="s">
        <v>5801</v>
      </c>
      <c r="B3375" s="3" t="s">
        <v>5802</v>
      </c>
      <c r="C3375" s="85" t="s">
        <v>4395</v>
      </c>
      <c r="D3375" s="85" t="s">
        <v>13090</v>
      </c>
      <c r="E3375" s="202" t="s">
        <v>26712</v>
      </c>
      <c r="F3375" s="85" t="s">
        <v>34</v>
      </c>
      <c r="G3375" s="85" t="s">
        <v>35</v>
      </c>
      <c r="H3375" s="85" t="s">
        <v>20688</v>
      </c>
      <c r="I3375" s="3" t="s">
        <v>21237</v>
      </c>
      <c r="J3375" s="85" t="s">
        <v>124</v>
      </c>
      <c r="K3375" s="7" t="s">
        <v>4412</v>
      </c>
      <c r="L3375" s="3"/>
      <c r="M3375" s="3"/>
      <c r="N3375" s="41" t="s">
        <v>27700</v>
      </c>
      <c r="O3375" s="87">
        <v>1021</v>
      </c>
      <c r="P3375" s="87">
        <v>577</v>
      </c>
      <c r="Q3375" s="87">
        <v>444</v>
      </c>
      <c r="R3375" s="87">
        <v>0</v>
      </c>
      <c r="S3375" s="87"/>
      <c r="T3375" s="87"/>
      <c r="U3375" s="85">
        <v>2011</v>
      </c>
      <c r="V3375" s="3" t="s">
        <v>5803</v>
      </c>
      <c r="W3375" s="3"/>
      <c r="X3375" s="3"/>
      <c r="Y3375" s="3"/>
      <c r="Z3375" s="6">
        <v>1000</v>
      </c>
      <c r="AA3375" s="160">
        <v>46865</v>
      </c>
      <c r="AB3375" s="123" t="s">
        <v>4395</v>
      </c>
      <c r="AC3375" s="124"/>
      <c r="AD3375" s="41"/>
      <c r="AE3375" s="83"/>
      <c r="AF3375" s="83"/>
      <c r="AG3375" s="41"/>
      <c r="AH3375" s="41" t="s">
        <v>26421</v>
      </c>
      <c r="AI3375" s="80" t="s">
        <v>26108</v>
      </c>
      <c r="AJ3375" s="80" t="s">
        <v>13992</v>
      </c>
      <c r="AK3375" s="3"/>
      <c r="AL3375" s="85"/>
      <c r="AM3375" s="151" t="s">
        <v>19998</v>
      </c>
      <c r="AN3375" s="15"/>
      <c r="AO3375" s="166"/>
      <c r="AP3375" s="5">
        <f t="shared" si="53"/>
        <v>0</v>
      </c>
      <c r="AQ3375" s="16"/>
      <c r="AR3375" s="205">
        <v>1</v>
      </c>
      <c r="AS3375" s="16"/>
      <c r="AT3375" s="16"/>
      <c r="AU3375" s="16"/>
      <c r="AV3375" s="16"/>
      <c r="AW3375" s="16"/>
      <c r="AX3375" s="16"/>
    </row>
    <row r="3376" spans="1:50" customFormat="1" ht="15.75" hidden="1" customHeight="1" x14ac:dyDescent="0.2">
      <c r="A3376" s="7" t="s">
        <v>5804</v>
      </c>
      <c r="B3376" s="3" t="s">
        <v>5805</v>
      </c>
      <c r="C3376" s="85" t="s">
        <v>4395</v>
      </c>
      <c r="D3376" s="85" t="s">
        <v>13090</v>
      </c>
      <c r="E3376" s="202" t="s">
        <v>26712</v>
      </c>
      <c r="F3376" s="85" t="s">
        <v>55</v>
      </c>
      <c r="G3376" s="85" t="s">
        <v>63</v>
      </c>
      <c r="H3376" s="85" t="s">
        <v>20690</v>
      </c>
      <c r="I3376" s="3" t="s">
        <v>4460</v>
      </c>
      <c r="J3376" s="85" t="s">
        <v>5668</v>
      </c>
      <c r="K3376" s="7" t="s">
        <v>5797</v>
      </c>
      <c r="L3376" s="3"/>
      <c r="M3376" s="3"/>
      <c r="N3376" s="41" t="s">
        <v>5798</v>
      </c>
      <c r="O3376" s="87">
        <v>31895</v>
      </c>
      <c r="P3376" s="87">
        <v>31717</v>
      </c>
      <c r="Q3376" s="87">
        <v>178</v>
      </c>
      <c r="R3376" s="87">
        <v>0</v>
      </c>
      <c r="S3376" s="87"/>
      <c r="T3376" s="87"/>
      <c r="U3376" s="85">
        <v>2007</v>
      </c>
      <c r="V3376" s="3" t="s">
        <v>5798</v>
      </c>
      <c r="W3376" s="3"/>
      <c r="X3376" s="3"/>
      <c r="Y3376" s="3"/>
      <c r="Z3376" s="6">
        <v>130500</v>
      </c>
      <c r="AA3376" s="160"/>
      <c r="AB3376" s="123" t="s">
        <v>4395</v>
      </c>
      <c r="AC3376" s="124"/>
      <c r="AD3376" s="41"/>
      <c r="AE3376" s="83"/>
      <c r="AF3376" s="83"/>
      <c r="AG3376" s="41"/>
      <c r="AH3376" s="41" t="s">
        <v>63</v>
      </c>
      <c r="AI3376" s="80" t="s">
        <v>18706</v>
      </c>
      <c r="AJ3376" s="80" t="s">
        <v>13495</v>
      </c>
      <c r="AK3376" s="3"/>
      <c r="AL3376" s="85"/>
      <c r="AM3376" s="151" t="s">
        <v>19998</v>
      </c>
      <c r="AN3376" s="15"/>
      <c r="AO3376" s="166"/>
      <c r="AP3376" s="5">
        <f t="shared" si="53"/>
        <v>0</v>
      </c>
      <c r="AQ3376" s="16"/>
      <c r="AR3376" s="205">
        <v>1</v>
      </c>
      <c r="AS3376" s="16"/>
      <c r="AT3376" s="16"/>
      <c r="AU3376" s="16"/>
      <c r="AV3376" s="16"/>
      <c r="AW3376" s="16"/>
      <c r="AX3376" s="16"/>
    </row>
    <row r="3377" spans="1:50" customFormat="1" ht="15.75" hidden="1" customHeight="1" x14ac:dyDescent="0.2">
      <c r="A3377" s="7" t="s">
        <v>5806</v>
      </c>
      <c r="B3377" s="3" t="s">
        <v>5807</v>
      </c>
      <c r="C3377" s="85" t="s">
        <v>4395</v>
      </c>
      <c r="D3377" s="85" t="s">
        <v>13090</v>
      </c>
      <c r="E3377" s="202" t="s">
        <v>26712</v>
      </c>
      <c r="F3377" s="85" t="s">
        <v>40</v>
      </c>
      <c r="G3377" s="85" t="s">
        <v>15356</v>
      </c>
      <c r="H3377" s="85" t="s">
        <v>20690</v>
      </c>
      <c r="I3377" s="3" t="s">
        <v>4434</v>
      </c>
      <c r="J3377" s="85" t="s">
        <v>4435</v>
      </c>
      <c r="K3377" s="7" t="s">
        <v>3838</v>
      </c>
      <c r="L3377" s="3"/>
      <c r="M3377" s="3"/>
      <c r="N3377" s="41" t="s">
        <v>5808</v>
      </c>
      <c r="O3377" s="87">
        <v>112334</v>
      </c>
      <c r="P3377" s="87">
        <v>85200</v>
      </c>
      <c r="Q3377" s="87">
        <v>27134</v>
      </c>
      <c r="R3377" s="87">
        <v>0</v>
      </c>
      <c r="S3377" s="87"/>
      <c r="T3377" s="87"/>
      <c r="U3377" s="85">
        <v>2013</v>
      </c>
      <c r="V3377" s="3" t="s">
        <v>5808</v>
      </c>
      <c r="W3377" s="3"/>
      <c r="X3377" s="3"/>
      <c r="Y3377" s="3"/>
      <c r="Z3377" s="6">
        <v>15180</v>
      </c>
      <c r="AA3377" s="160"/>
      <c r="AB3377" s="123" t="s">
        <v>4395</v>
      </c>
      <c r="AC3377" s="124"/>
      <c r="AD3377" s="41"/>
      <c r="AE3377" s="83"/>
      <c r="AF3377" s="83"/>
      <c r="AG3377" s="41"/>
      <c r="AH3377" s="41" t="s">
        <v>7654</v>
      </c>
      <c r="AI3377" s="80" t="s">
        <v>18707</v>
      </c>
      <c r="AJ3377" s="80" t="s">
        <v>20548</v>
      </c>
      <c r="AK3377" s="3"/>
      <c r="AL3377" s="85"/>
      <c r="AM3377" s="151" t="s">
        <v>19998</v>
      </c>
      <c r="AN3377" s="15"/>
      <c r="AO3377" s="166"/>
      <c r="AP3377" s="5">
        <f t="shared" si="53"/>
        <v>0</v>
      </c>
      <c r="AQ3377" s="16"/>
      <c r="AR3377" s="205">
        <v>1</v>
      </c>
      <c r="AS3377" s="16"/>
      <c r="AT3377" s="16"/>
      <c r="AU3377" s="16"/>
      <c r="AV3377" s="16"/>
      <c r="AW3377" s="16"/>
      <c r="AX3377" s="16"/>
    </row>
    <row r="3378" spans="1:50" customFormat="1" ht="15.75" hidden="1" customHeight="1" x14ac:dyDescent="0.2">
      <c r="A3378" s="7" t="s">
        <v>5809</v>
      </c>
      <c r="B3378" s="3" t="s">
        <v>5810</v>
      </c>
      <c r="C3378" s="85" t="s">
        <v>4395</v>
      </c>
      <c r="D3378" s="85" t="s">
        <v>13090</v>
      </c>
      <c r="E3378" s="202" t="s">
        <v>26712</v>
      </c>
      <c r="F3378" s="85" t="s">
        <v>55</v>
      </c>
      <c r="G3378" s="85" t="s">
        <v>63</v>
      </c>
      <c r="H3378" s="85" t="s">
        <v>20690</v>
      </c>
      <c r="I3378" s="3" t="s">
        <v>4405</v>
      </c>
      <c r="J3378" s="85" t="s">
        <v>223</v>
      </c>
      <c r="K3378" s="7" t="s">
        <v>5623</v>
      </c>
      <c r="L3378" s="3"/>
      <c r="M3378" s="3"/>
      <c r="N3378" s="41" t="s">
        <v>5811</v>
      </c>
      <c r="O3378" s="87">
        <v>33380</v>
      </c>
      <c r="P3378" s="87">
        <v>0</v>
      </c>
      <c r="Q3378" s="87">
        <v>33380</v>
      </c>
      <c r="R3378" s="87">
        <v>0</v>
      </c>
      <c r="S3378" s="87"/>
      <c r="T3378" s="87"/>
      <c r="U3378" s="85">
        <v>2013</v>
      </c>
      <c r="V3378" s="3" t="s">
        <v>5811</v>
      </c>
      <c r="W3378" s="3"/>
      <c r="X3378" s="3"/>
      <c r="Y3378" s="3"/>
      <c r="Z3378" s="6">
        <v>14934</v>
      </c>
      <c r="AA3378" s="160"/>
      <c r="AB3378" s="123" t="s">
        <v>4395</v>
      </c>
      <c r="AC3378" s="124"/>
      <c r="AD3378" s="41"/>
      <c r="AE3378" s="83"/>
      <c r="AF3378" s="83"/>
      <c r="AG3378" s="41"/>
      <c r="AH3378" s="41" t="s">
        <v>63</v>
      </c>
      <c r="AI3378" s="80" t="s">
        <v>18708</v>
      </c>
      <c r="AJ3378" s="80" t="s">
        <v>13993</v>
      </c>
      <c r="AK3378" s="3"/>
      <c r="AL3378" s="85"/>
      <c r="AM3378" s="151" t="s">
        <v>19998</v>
      </c>
      <c r="AN3378" s="15"/>
      <c r="AO3378" s="166"/>
      <c r="AP3378" s="5">
        <f t="shared" si="53"/>
        <v>0</v>
      </c>
      <c r="AQ3378" s="16"/>
      <c r="AR3378" s="205">
        <v>1</v>
      </c>
      <c r="AS3378" s="16"/>
      <c r="AT3378" s="16"/>
      <c r="AU3378" s="16"/>
      <c r="AV3378" s="16"/>
      <c r="AW3378" s="16"/>
      <c r="AX3378" s="16"/>
    </row>
    <row r="3379" spans="1:50" customFormat="1" ht="15.75" hidden="1" customHeight="1" x14ac:dyDescent="0.2">
      <c r="A3379" s="7" t="s">
        <v>5812</v>
      </c>
      <c r="B3379" s="3" t="s">
        <v>5813</v>
      </c>
      <c r="C3379" s="85" t="s">
        <v>4395</v>
      </c>
      <c r="D3379" s="85" t="s">
        <v>13090</v>
      </c>
      <c r="E3379" s="202" t="s">
        <v>26712</v>
      </c>
      <c r="F3379" s="85" t="s">
        <v>55</v>
      </c>
      <c r="G3379" s="85" t="s">
        <v>62</v>
      </c>
      <c r="H3379" s="85" t="s">
        <v>20690</v>
      </c>
      <c r="I3379" s="3" t="s">
        <v>4558</v>
      </c>
      <c r="J3379" s="85" t="s">
        <v>4435</v>
      </c>
      <c r="K3379" s="7" t="s">
        <v>3838</v>
      </c>
      <c r="L3379" s="3"/>
      <c r="M3379" s="3"/>
      <c r="N3379" s="41" t="s">
        <v>5814</v>
      </c>
      <c r="O3379" s="87">
        <v>145090</v>
      </c>
      <c r="P3379" s="87">
        <v>20074</v>
      </c>
      <c r="Q3379" s="87">
        <v>125016</v>
      </c>
      <c r="R3379" s="87">
        <v>0</v>
      </c>
      <c r="S3379" s="87"/>
      <c r="T3379" s="87"/>
      <c r="U3379" s="85">
        <v>2013</v>
      </c>
      <c r="V3379" s="3" t="s">
        <v>5814</v>
      </c>
      <c r="W3379" s="3"/>
      <c r="X3379" s="3"/>
      <c r="Y3379" s="3"/>
      <c r="Z3379" s="6">
        <v>31500</v>
      </c>
      <c r="AA3379" s="160"/>
      <c r="AB3379" s="123" t="s">
        <v>4395</v>
      </c>
      <c r="AC3379" s="124"/>
      <c r="AD3379" s="41"/>
      <c r="AE3379" s="83"/>
      <c r="AF3379" s="83"/>
      <c r="AG3379" s="41"/>
      <c r="AH3379" s="41" t="s">
        <v>7514</v>
      </c>
      <c r="AI3379" s="80" t="s">
        <v>18709</v>
      </c>
      <c r="AJ3379" s="80" t="s">
        <v>20549</v>
      </c>
      <c r="AK3379" s="3"/>
      <c r="AL3379" s="85"/>
      <c r="AM3379" s="151" t="s">
        <v>19998</v>
      </c>
      <c r="AN3379" s="15"/>
      <c r="AO3379" s="166"/>
      <c r="AP3379" s="5">
        <f t="shared" si="53"/>
        <v>0</v>
      </c>
      <c r="AQ3379" s="16"/>
      <c r="AR3379" s="205">
        <v>1</v>
      </c>
      <c r="AS3379" s="16"/>
      <c r="AT3379" s="16"/>
      <c r="AU3379" s="16"/>
      <c r="AV3379" s="16"/>
      <c r="AW3379" s="16"/>
      <c r="AX3379" s="16"/>
    </row>
    <row r="3380" spans="1:50" customFormat="1" ht="15.75" hidden="1" customHeight="1" x14ac:dyDescent="0.2">
      <c r="A3380" s="7" t="s">
        <v>5815</v>
      </c>
      <c r="B3380" s="3" t="s">
        <v>13758</v>
      </c>
      <c r="C3380" s="85" t="s">
        <v>4395</v>
      </c>
      <c r="D3380" s="85" t="s">
        <v>13090</v>
      </c>
      <c r="E3380" s="202" t="s">
        <v>26712</v>
      </c>
      <c r="F3380" s="85" t="s">
        <v>55</v>
      </c>
      <c r="G3380" s="85" t="s">
        <v>63</v>
      </c>
      <c r="H3380" s="85" t="s">
        <v>20690</v>
      </c>
      <c r="I3380" s="3" t="s">
        <v>4399</v>
      </c>
      <c r="J3380" s="85" t="s">
        <v>4406</v>
      </c>
      <c r="K3380" s="7" t="s">
        <v>4407</v>
      </c>
      <c r="L3380" s="3"/>
      <c r="M3380" s="3"/>
      <c r="N3380" s="41" t="s">
        <v>13954</v>
      </c>
      <c r="O3380" s="87">
        <v>128325</v>
      </c>
      <c r="P3380" s="87">
        <v>58428</v>
      </c>
      <c r="Q3380" s="87">
        <v>69897</v>
      </c>
      <c r="R3380" s="87">
        <v>0</v>
      </c>
      <c r="S3380" s="87"/>
      <c r="T3380" s="87"/>
      <c r="U3380" s="85">
        <v>2016</v>
      </c>
      <c r="V3380" s="3" t="s">
        <v>5816</v>
      </c>
      <c r="W3380" s="3"/>
      <c r="X3380" s="3"/>
      <c r="Y3380" s="3"/>
      <c r="Z3380" s="6">
        <v>122720</v>
      </c>
      <c r="AA3380" s="160"/>
      <c r="AB3380" s="123" t="s">
        <v>4395</v>
      </c>
      <c r="AC3380" s="124"/>
      <c r="AD3380" s="41"/>
      <c r="AE3380" s="83"/>
      <c r="AF3380" s="83"/>
      <c r="AG3380" s="41"/>
      <c r="AH3380" s="41" t="s">
        <v>63</v>
      </c>
      <c r="AI3380" s="80" t="s">
        <v>18710</v>
      </c>
      <c r="AJ3380" s="80" t="s">
        <v>20550</v>
      </c>
      <c r="AK3380" s="3"/>
      <c r="AL3380" s="85"/>
      <c r="AM3380" s="151" t="s">
        <v>19998</v>
      </c>
      <c r="AN3380" s="15"/>
      <c r="AO3380" s="166"/>
      <c r="AP3380" s="5">
        <f t="shared" si="53"/>
        <v>0</v>
      </c>
      <c r="AQ3380" s="16"/>
      <c r="AR3380" s="205">
        <v>1</v>
      </c>
      <c r="AS3380" s="16"/>
      <c r="AT3380" s="16"/>
      <c r="AU3380" s="16"/>
      <c r="AV3380" s="16"/>
      <c r="AW3380" s="16"/>
      <c r="AX3380" s="16"/>
    </row>
    <row r="3381" spans="1:50" customFormat="1" ht="15.75" hidden="1" customHeight="1" x14ac:dyDescent="0.2">
      <c r="A3381" s="7" t="s">
        <v>5817</v>
      </c>
      <c r="B3381" s="3" t="s">
        <v>13759</v>
      </c>
      <c r="C3381" s="85" t="s">
        <v>4395</v>
      </c>
      <c r="D3381" s="85" t="s">
        <v>13090</v>
      </c>
      <c r="E3381" s="202" t="s">
        <v>26712</v>
      </c>
      <c r="F3381" s="85" t="s">
        <v>55</v>
      </c>
      <c r="G3381" s="85" t="s">
        <v>63</v>
      </c>
      <c r="H3381" s="85" t="s">
        <v>20690</v>
      </c>
      <c r="I3381" s="3" t="s">
        <v>4399</v>
      </c>
      <c r="J3381" s="85" t="s">
        <v>4406</v>
      </c>
      <c r="K3381" s="7" t="s">
        <v>4407</v>
      </c>
      <c r="L3381" s="3"/>
      <c r="M3381" s="3"/>
      <c r="N3381" s="41" t="s">
        <v>27701</v>
      </c>
      <c r="O3381" s="87">
        <v>100697</v>
      </c>
      <c r="P3381" s="87">
        <v>1422</v>
      </c>
      <c r="Q3381" s="87">
        <v>99275</v>
      </c>
      <c r="R3381" s="87">
        <v>0</v>
      </c>
      <c r="S3381" s="87"/>
      <c r="T3381" s="87"/>
      <c r="U3381" s="85">
        <v>2016</v>
      </c>
      <c r="V3381" s="3" t="s">
        <v>5816</v>
      </c>
      <c r="W3381" s="3"/>
      <c r="X3381" s="3"/>
      <c r="Y3381" s="3"/>
      <c r="Z3381" s="6">
        <v>114920</v>
      </c>
      <c r="AA3381" s="160"/>
      <c r="AB3381" s="123" t="s">
        <v>4395</v>
      </c>
      <c r="AC3381" s="124"/>
      <c r="AD3381" s="41"/>
      <c r="AE3381" s="83"/>
      <c r="AF3381" s="83"/>
      <c r="AG3381" s="41"/>
      <c r="AH3381" s="41" t="s">
        <v>63</v>
      </c>
      <c r="AI3381" s="80" t="s">
        <v>18711</v>
      </c>
      <c r="AJ3381" s="80" t="s">
        <v>20551</v>
      </c>
      <c r="AK3381" s="3"/>
      <c r="AL3381" s="85"/>
      <c r="AM3381" s="151" t="s">
        <v>19998</v>
      </c>
      <c r="AN3381" s="15"/>
      <c r="AO3381" s="166"/>
      <c r="AP3381" s="5">
        <f t="shared" si="53"/>
        <v>0</v>
      </c>
      <c r="AQ3381" s="16"/>
      <c r="AR3381" s="205">
        <v>1</v>
      </c>
      <c r="AS3381" s="16"/>
      <c r="AT3381" s="16"/>
      <c r="AU3381" s="16"/>
      <c r="AV3381" s="16"/>
      <c r="AW3381" s="16"/>
      <c r="AX3381" s="16"/>
    </row>
    <row r="3382" spans="1:50" customFormat="1" ht="15.75" hidden="1" customHeight="1" x14ac:dyDescent="0.2">
      <c r="A3382" s="7" t="s">
        <v>14920</v>
      </c>
      <c r="B3382" s="1" t="s">
        <v>14921</v>
      </c>
      <c r="C3382" s="85" t="s">
        <v>4395</v>
      </c>
      <c r="D3382" s="85" t="s">
        <v>13090</v>
      </c>
      <c r="E3382" s="202" t="s">
        <v>26418</v>
      </c>
      <c r="F3382" s="85" t="s">
        <v>55</v>
      </c>
      <c r="G3382" s="85" t="s">
        <v>63</v>
      </c>
      <c r="H3382" s="85" t="s">
        <v>20690</v>
      </c>
      <c r="I3382" s="3" t="s">
        <v>4399</v>
      </c>
      <c r="J3382" s="85" t="s">
        <v>4406</v>
      </c>
      <c r="K3382" s="7" t="s">
        <v>4407</v>
      </c>
      <c r="L3382" s="1"/>
      <c r="M3382" s="1"/>
      <c r="N3382" s="41" t="s">
        <v>6244</v>
      </c>
      <c r="O3382" s="87">
        <v>0</v>
      </c>
      <c r="P3382" s="87">
        <v>0</v>
      </c>
      <c r="Q3382" s="87">
        <v>0</v>
      </c>
      <c r="R3382" s="87">
        <v>0</v>
      </c>
      <c r="S3382" s="87"/>
      <c r="T3382" s="87"/>
      <c r="U3382" s="85" t="s">
        <v>112</v>
      </c>
      <c r="V3382" s="1"/>
      <c r="W3382" s="1"/>
      <c r="X3382" s="1"/>
      <c r="Y3382" s="1"/>
      <c r="Z3382" s="6">
        <v>40000</v>
      </c>
      <c r="AA3382" s="160"/>
      <c r="AB3382" s="123" t="s">
        <v>4395</v>
      </c>
      <c r="AC3382" s="124"/>
      <c r="AD3382" s="2"/>
      <c r="AE3382" s="2"/>
      <c r="AF3382" s="2"/>
      <c r="AG3382" s="2"/>
      <c r="AH3382" s="41" t="s">
        <v>63</v>
      </c>
      <c r="AI3382" s="80" t="s">
        <v>18712</v>
      </c>
      <c r="AJ3382" s="80" t="s">
        <v>20552</v>
      </c>
      <c r="AK3382" s="1"/>
      <c r="AL3382" s="85"/>
      <c r="AM3382" s="151" t="s">
        <v>19998</v>
      </c>
      <c r="AN3382" s="16"/>
      <c r="AO3382" s="166"/>
      <c r="AP3382" s="5">
        <f t="shared" si="53"/>
        <v>0</v>
      </c>
      <c r="AQ3382" s="16"/>
      <c r="AR3382" s="205">
        <v>1</v>
      </c>
      <c r="AS3382" s="16"/>
      <c r="AT3382" s="16"/>
      <c r="AU3382" s="16"/>
      <c r="AV3382" s="16"/>
      <c r="AW3382" s="16"/>
      <c r="AX3382" s="16"/>
    </row>
    <row r="3383" spans="1:50" customFormat="1" ht="15.75" hidden="1" customHeight="1" x14ac:dyDescent="0.2">
      <c r="A3383" s="7" t="s">
        <v>5818</v>
      </c>
      <c r="B3383" s="3" t="s">
        <v>5819</v>
      </c>
      <c r="C3383" s="85" t="s">
        <v>4395</v>
      </c>
      <c r="D3383" s="85" t="s">
        <v>13090</v>
      </c>
      <c r="E3383" s="202" t="s">
        <v>26418</v>
      </c>
      <c r="F3383" s="85" t="s">
        <v>55</v>
      </c>
      <c r="G3383" s="85" t="s">
        <v>61</v>
      </c>
      <c r="H3383" s="85" t="s">
        <v>20690</v>
      </c>
      <c r="I3383" s="3" t="s">
        <v>5820</v>
      </c>
      <c r="J3383" s="85" t="s">
        <v>4435</v>
      </c>
      <c r="K3383" s="7" t="s">
        <v>3838</v>
      </c>
      <c r="L3383" s="3"/>
      <c r="M3383" s="3"/>
      <c r="N3383" s="41" t="s">
        <v>4596</v>
      </c>
      <c r="O3383" s="87">
        <v>0</v>
      </c>
      <c r="P3383" s="87">
        <v>0</v>
      </c>
      <c r="Q3383" s="87">
        <v>0</v>
      </c>
      <c r="R3383" s="87">
        <v>0</v>
      </c>
      <c r="S3383" s="87"/>
      <c r="T3383" s="87"/>
      <c r="U3383" s="85" t="s">
        <v>112</v>
      </c>
      <c r="V3383" s="3" t="s">
        <v>112</v>
      </c>
      <c r="W3383" s="3"/>
      <c r="X3383" s="3"/>
      <c r="Y3383" s="3"/>
      <c r="Z3383" s="6">
        <v>919</v>
      </c>
      <c r="AA3383" s="160"/>
      <c r="AB3383" s="123" t="s">
        <v>4395</v>
      </c>
      <c r="AC3383" s="124"/>
      <c r="AD3383" s="41"/>
      <c r="AE3383" s="83"/>
      <c r="AF3383" s="83"/>
      <c r="AG3383" s="41"/>
      <c r="AH3383" s="41" t="s">
        <v>7514</v>
      </c>
      <c r="AI3383" s="80" t="s">
        <v>18713</v>
      </c>
      <c r="AJ3383" s="80" t="s">
        <v>20553</v>
      </c>
      <c r="AK3383" s="3"/>
      <c r="AL3383" s="85"/>
      <c r="AM3383" s="151" t="s">
        <v>19998</v>
      </c>
      <c r="AN3383" s="15"/>
      <c r="AO3383" s="166"/>
      <c r="AP3383" s="5">
        <f t="shared" si="53"/>
        <v>0</v>
      </c>
      <c r="AQ3383" s="16"/>
      <c r="AR3383" s="205">
        <v>1</v>
      </c>
      <c r="AS3383" s="16"/>
      <c r="AT3383" s="16"/>
      <c r="AU3383" s="16"/>
      <c r="AV3383" s="16"/>
      <c r="AW3383" s="16"/>
      <c r="AX3383" s="16"/>
    </row>
    <row r="3384" spans="1:50" customFormat="1" ht="15.75" hidden="1" customHeight="1" x14ac:dyDescent="0.2">
      <c r="A3384" s="7" t="s">
        <v>5821</v>
      </c>
      <c r="B3384" s="3" t="s">
        <v>5822</v>
      </c>
      <c r="C3384" s="85" t="s">
        <v>4395</v>
      </c>
      <c r="D3384" s="85" t="s">
        <v>13090</v>
      </c>
      <c r="E3384" s="202" t="s">
        <v>26712</v>
      </c>
      <c r="F3384" s="85" t="s">
        <v>34</v>
      </c>
      <c r="G3384" s="85" t="s">
        <v>35</v>
      </c>
      <c r="H3384" s="85" t="s">
        <v>20688</v>
      </c>
      <c r="I3384" s="3" t="s">
        <v>21237</v>
      </c>
      <c r="J3384" s="85" t="s">
        <v>223</v>
      </c>
      <c r="K3384" s="7" t="s">
        <v>5627</v>
      </c>
      <c r="L3384" s="3"/>
      <c r="M3384" s="3"/>
      <c r="N3384" s="41" t="s">
        <v>5823</v>
      </c>
      <c r="O3384" s="87">
        <v>132246</v>
      </c>
      <c r="P3384" s="87">
        <v>14175</v>
      </c>
      <c r="Q3384" s="87">
        <v>118071</v>
      </c>
      <c r="R3384" s="87">
        <v>39676</v>
      </c>
      <c r="S3384" s="87"/>
      <c r="T3384" s="87"/>
      <c r="U3384" s="85">
        <v>2013</v>
      </c>
      <c r="V3384" s="3" t="s">
        <v>5823</v>
      </c>
      <c r="W3384" s="3"/>
      <c r="X3384" s="3"/>
      <c r="Y3384" s="3"/>
      <c r="Z3384" s="6">
        <v>17024</v>
      </c>
      <c r="AA3384" s="160">
        <v>323424</v>
      </c>
      <c r="AB3384" s="123" t="s">
        <v>4395</v>
      </c>
      <c r="AC3384" s="124"/>
      <c r="AD3384" s="41"/>
      <c r="AE3384" s="83"/>
      <c r="AF3384" s="83"/>
      <c r="AG3384" s="41"/>
      <c r="AH3384" s="41" t="s">
        <v>26421</v>
      </c>
      <c r="AI3384" s="80" t="s">
        <v>26109</v>
      </c>
      <c r="AJ3384" s="80" t="s">
        <v>13459</v>
      </c>
      <c r="AK3384" s="3"/>
      <c r="AL3384" s="85" t="s">
        <v>20012</v>
      </c>
      <c r="AM3384" s="151" t="s">
        <v>19998</v>
      </c>
      <c r="AN3384" s="15"/>
      <c r="AO3384" s="166"/>
      <c r="AP3384" s="5">
        <f t="shared" si="53"/>
        <v>0</v>
      </c>
      <c r="AQ3384" s="16"/>
      <c r="AR3384" s="205">
        <v>1</v>
      </c>
      <c r="AS3384" s="16"/>
      <c r="AT3384" s="16"/>
      <c r="AU3384" s="16"/>
      <c r="AV3384" s="16"/>
      <c r="AW3384" s="16"/>
      <c r="AX3384" s="16"/>
    </row>
    <row r="3385" spans="1:50" customFormat="1" ht="15.75" hidden="1" customHeight="1" x14ac:dyDescent="0.2">
      <c r="A3385" s="7" t="s">
        <v>5824</v>
      </c>
      <c r="B3385" s="3" t="s">
        <v>5825</v>
      </c>
      <c r="C3385" s="85" t="s">
        <v>4395</v>
      </c>
      <c r="D3385" s="85" t="s">
        <v>13090</v>
      </c>
      <c r="E3385" s="202" t="s">
        <v>26712</v>
      </c>
      <c r="F3385" s="85" t="s">
        <v>40</v>
      </c>
      <c r="G3385" s="85" t="s">
        <v>43</v>
      </c>
      <c r="H3385" s="85" t="s">
        <v>20690</v>
      </c>
      <c r="I3385" s="3" t="s">
        <v>4475</v>
      </c>
      <c r="J3385" s="85" t="s">
        <v>115</v>
      </c>
      <c r="K3385" s="7" t="s">
        <v>4458</v>
      </c>
      <c r="L3385" s="3"/>
      <c r="M3385" s="3"/>
      <c r="N3385" s="41" t="s">
        <v>5826</v>
      </c>
      <c r="O3385" s="87">
        <v>45989</v>
      </c>
      <c r="P3385" s="87">
        <v>45989</v>
      </c>
      <c r="Q3385" s="87">
        <v>0</v>
      </c>
      <c r="R3385" s="87">
        <v>0</v>
      </c>
      <c r="S3385" s="87"/>
      <c r="T3385" s="87"/>
      <c r="U3385" s="85">
        <v>2014</v>
      </c>
      <c r="V3385" s="3" t="s">
        <v>5826</v>
      </c>
      <c r="W3385" s="3"/>
      <c r="X3385" s="3"/>
      <c r="Y3385" s="3"/>
      <c r="Z3385" s="6">
        <v>8146</v>
      </c>
      <c r="AA3385" s="160"/>
      <c r="AB3385" s="123" t="s">
        <v>4395</v>
      </c>
      <c r="AC3385" s="124"/>
      <c r="AD3385" s="41"/>
      <c r="AE3385" s="83"/>
      <c r="AF3385" s="83"/>
      <c r="AG3385" s="41"/>
      <c r="AH3385" s="41" t="s">
        <v>7061</v>
      </c>
      <c r="AI3385" s="80" t="s">
        <v>18714</v>
      </c>
      <c r="AJ3385" s="80" t="s">
        <v>20554</v>
      </c>
      <c r="AK3385" s="3"/>
      <c r="AL3385" s="85"/>
      <c r="AM3385" s="151" t="s">
        <v>19998</v>
      </c>
      <c r="AN3385" s="15"/>
      <c r="AO3385" s="166"/>
      <c r="AP3385" s="5">
        <f t="shared" si="53"/>
        <v>0</v>
      </c>
      <c r="AQ3385" s="16"/>
      <c r="AR3385" s="205">
        <v>1</v>
      </c>
      <c r="AS3385" s="16"/>
      <c r="AT3385" s="16"/>
      <c r="AU3385" s="16"/>
      <c r="AV3385" s="16"/>
      <c r="AW3385" s="16"/>
      <c r="AX3385" s="16"/>
    </row>
    <row r="3386" spans="1:50" customFormat="1" ht="15.75" hidden="1" customHeight="1" x14ac:dyDescent="0.2">
      <c r="A3386" s="7" t="s">
        <v>5827</v>
      </c>
      <c r="B3386" s="3" t="s">
        <v>5828</v>
      </c>
      <c r="C3386" s="85" t="s">
        <v>4395</v>
      </c>
      <c r="D3386" s="85" t="s">
        <v>13090</v>
      </c>
      <c r="E3386" s="202" t="s">
        <v>26418</v>
      </c>
      <c r="F3386" s="85" t="s">
        <v>14</v>
      </c>
      <c r="G3386" s="85" t="s">
        <v>16</v>
      </c>
      <c r="H3386" s="85" t="s">
        <v>20690</v>
      </c>
      <c r="I3386" s="3" t="s">
        <v>4885</v>
      </c>
      <c r="J3386" s="85" t="s">
        <v>4435</v>
      </c>
      <c r="K3386" s="7" t="s">
        <v>3838</v>
      </c>
      <c r="L3386" s="3"/>
      <c r="M3386" s="3"/>
      <c r="N3386" s="41" t="s">
        <v>4888</v>
      </c>
      <c r="O3386" s="87">
        <v>0</v>
      </c>
      <c r="P3386" s="87">
        <v>0</v>
      </c>
      <c r="Q3386" s="87">
        <v>0</v>
      </c>
      <c r="R3386" s="87">
        <v>0</v>
      </c>
      <c r="S3386" s="87"/>
      <c r="T3386" s="87"/>
      <c r="U3386" s="85" t="s">
        <v>112</v>
      </c>
      <c r="V3386" s="3" t="s">
        <v>112</v>
      </c>
      <c r="W3386" s="3"/>
      <c r="X3386" s="3"/>
      <c r="Y3386" s="3"/>
      <c r="Z3386" s="6">
        <v>12904</v>
      </c>
      <c r="AA3386" s="160"/>
      <c r="AB3386" s="123" t="s">
        <v>4395</v>
      </c>
      <c r="AC3386" s="124"/>
      <c r="AD3386" s="41"/>
      <c r="AE3386" s="83"/>
      <c r="AF3386" s="83"/>
      <c r="AG3386" s="41"/>
      <c r="AH3386" s="41" t="s">
        <v>4460</v>
      </c>
      <c r="AI3386" s="80" t="s">
        <v>18715</v>
      </c>
      <c r="AJ3386" s="80" t="s">
        <v>20555</v>
      </c>
      <c r="AK3386" s="3"/>
      <c r="AL3386" s="85"/>
      <c r="AM3386" s="151" t="s">
        <v>19998</v>
      </c>
      <c r="AN3386" s="15"/>
      <c r="AO3386" s="166"/>
      <c r="AP3386" s="5">
        <f t="shared" si="53"/>
        <v>0</v>
      </c>
      <c r="AQ3386" s="16"/>
      <c r="AR3386" s="205">
        <v>1</v>
      </c>
      <c r="AS3386" s="16"/>
      <c r="AT3386" s="16"/>
      <c r="AU3386" s="16"/>
      <c r="AV3386" s="16"/>
      <c r="AW3386" s="16"/>
      <c r="AX3386" s="16"/>
    </row>
    <row r="3387" spans="1:50" customFormat="1" ht="15.75" hidden="1" customHeight="1" x14ac:dyDescent="0.2">
      <c r="A3387" s="7" t="s">
        <v>5829</v>
      </c>
      <c r="B3387" s="3" t="s">
        <v>5830</v>
      </c>
      <c r="C3387" s="85" t="s">
        <v>4395</v>
      </c>
      <c r="D3387" s="85" t="s">
        <v>13090</v>
      </c>
      <c r="E3387" s="202" t="s">
        <v>26418</v>
      </c>
      <c r="F3387" s="85" t="s">
        <v>40</v>
      </c>
      <c r="G3387" s="85" t="s">
        <v>15356</v>
      </c>
      <c r="H3387" s="85" t="s">
        <v>20690</v>
      </c>
      <c r="I3387" s="3"/>
      <c r="J3387" s="85" t="s">
        <v>5308</v>
      </c>
      <c r="K3387" s="7" t="s">
        <v>5831</v>
      </c>
      <c r="L3387" s="3"/>
      <c r="M3387" s="3"/>
      <c r="N3387" s="41" t="s">
        <v>4402</v>
      </c>
      <c r="O3387" s="87">
        <v>0</v>
      </c>
      <c r="P3387" s="87">
        <v>0</v>
      </c>
      <c r="Q3387" s="87">
        <v>0</v>
      </c>
      <c r="R3387" s="87">
        <v>0</v>
      </c>
      <c r="S3387" s="87"/>
      <c r="T3387" s="87"/>
      <c r="U3387" s="85" t="s">
        <v>112</v>
      </c>
      <c r="V3387" s="3" t="s">
        <v>112</v>
      </c>
      <c r="W3387" s="3"/>
      <c r="X3387" s="3"/>
      <c r="Y3387" s="3"/>
      <c r="Z3387" s="6">
        <v>10000</v>
      </c>
      <c r="AA3387" s="160"/>
      <c r="AB3387" s="123" t="s">
        <v>4395</v>
      </c>
      <c r="AC3387" s="124"/>
      <c r="AD3387" s="41"/>
      <c r="AE3387" s="83"/>
      <c r="AF3387" s="83"/>
      <c r="AG3387" s="41"/>
      <c r="AH3387" s="41" t="s">
        <v>7061</v>
      </c>
      <c r="AI3387" s="80" t="s">
        <v>18716</v>
      </c>
      <c r="AJ3387" s="80" t="s">
        <v>13994</v>
      </c>
      <c r="AK3387" s="3"/>
      <c r="AL3387" s="85"/>
      <c r="AM3387" s="151" t="s">
        <v>19998</v>
      </c>
      <c r="AN3387" s="15"/>
      <c r="AO3387" s="166"/>
      <c r="AP3387" s="5">
        <f t="shared" si="53"/>
        <v>0</v>
      </c>
      <c r="AQ3387" s="16"/>
      <c r="AR3387" s="205">
        <v>1</v>
      </c>
      <c r="AS3387" s="16"/>
      <c r="AT3387" s="16"/>
      <c r="AU3387" s="16"/>
      <c r="AV3387" s="16"/>
      <c r="AW3387" s="16"/>
      <c r="AX3387" s="16"/>
    </row>
    <row r="3388" spans="1:50" customFormat="1" ht="15.75" hidden="1" customHeight="1" x14ac:dyDescent="0.2">
      <c r="A3388" s="7" t="s">
        <v>5832</v>
      </c>
      <c r="B3388" s="3" t="s">
        <v>5833</v>
      </c>
      <c r="C3388" s="85" t="s">
        <v>4395</v>
      </c>
      <c r="D3388" s="85" t="s">
        <v>13090</v>
      </c>
      <c r="E3388" s="202" t="s">
        <v>26712</v>
      </c>
      <c r="F3388" s="85" t="s">
        <v>55</v>
      </c>
      <c r="G3388" s="85" t="s">
        <v>59</v>
      </c>
      <c r="H3388" s="85" t="s">
        <v>20690</v>
      </c>
      <c r="I3388" s="3" t="s">
        <v>4399</v>
      </c>
      <c r="J3388" s="85" t="s">
        <v>4435</v>
      </c>
      <c r="K3388" s="7" t="s">
        <v>3838</v>
      </c>
      <c r="L3388" s="3"/>
      <c r="M3388" s="3"/>
      <c r="N3388" s="41" t="s">
        <v>5834</v>
      </c>
      <c r="O3388" s="87">
        <v>610967</v>
      </c>
      <c r="P3388" s="87">
        <v>76935</v>
      </c>
      <c r="Q3388" s="87">
        <v>534032</v>
      </c>
      <c r="R3388" s="87">
        <v>0</v>
      </c>
      <c r="S3388" s="87"/>
      <c r="T3388" s="87"/>
      <c r="U3388" s="85">
        <v>2013</v>
      </c>
      <c r="V3388" s="3" t="s">
        <v>5834</v>
      </c>
      <c r="W3388" s="3"/>
      <c r="X3388" s="3"/>
      <c r="Y3388" s="3"/>
      <c r="Z3388" s="6">
        <v>113160</v>
      </c>
      <c r="AA3388" s="160"/>
      <c r="AB3388" s="123" t="s">
        <v>4395</v>
      </c>
      <c r="AC3388" s="124"/>
      <c r="AD3388" s="41"/>
      <c r="AE3388" s="83"/>
      <c r="AF3388" s="83"/>
      <c r="AG3388" s="41"/>
      <c r="AH3388" s="41" t="s">
        <v>7514</v>
      </c>
      <c r="AI3388" s="80" t="s">
        <v>18717</v>
      </c>
      <c r="AJ3388" s="80" t="s">
        <v>20556</v>
      </c>
      <c r="AK3388" s="3"/>
      <c r="AL3388" s="85"/>
      <c r="AM3388" s="151" t="s">
        <v>19998</v>
      </c>
      <c r="AN3388" s="15"/>
      <c r="AO3388" s="166"/>
      <c r="AP3388" s="5">
        <f t="shared" si="53"/>
        <v>0</v>
      </c>
      <c r="AQ3388" s="16"/>
      <c r="AR3388" s="205">
        <v>1</v>
      </c>
      <c r="AS3388" s="16"/>
      <c r="AT3388" s="16"/>
      <c r="AU3388" s="16"/>
      <c r="AV3388" s="16"/>
      <c r="AW3388" s="16"/>
      <c r="AX3388" s="16"/>
    </row>
    <row r="3389" spans="1:50" customFormat="1" ht="15.75" hidden="1" customHeight="1" x14ac:dyDescent="0.2">
      <c r="A3389" s="7" t="s">
        <v>5835</v>
      </c>
      <c r="B3389" s="3" t="s">
        <v>5836</v>
      </c>
      <c r="C3389" s="85" t="s">
        <v>4395</v>
      </c>
      <c r="D3389" s="85" t="s">
        <v>13090</v>
      </c>
      <c r="E3389" s="202" t="s">
        <v>26712</v>
      </c>
      <c r="F3389" s="85" t="s">
        <v>55</v>
      </c>
      <c r="G3389" s="85" t="s">
        <v>15355</v>
      </c>
      <c r="H3389" s="85" t="s">
        <v>20690</v>
      </c>
      <c r="I3389" s="3" t="s">
        <v>4405</v>
      </c>
      <c r="J3389" s="85" t="s">
        <v>4435</v>
      </c>
      <c r="K3389" s="7" t="s">
        <v>3838</v>
      </c>
      <c r="L3389" s="3"/>
      <c r="M3389" s="3"/>
      <c r="N3389" s="41" t="s">
        <v>4402</v>
      </c>
      <c r="O3389" s="87">
        <v>91773</v>
      </c>
      <c r="P3389" s="87">
        <v>0</v>
      </c>
      <c r="Q3389" s="87">
        <v>91773</v>
      </c>
      <c r="R3389" s="87">
        <v>0</v>
      </c>
      <c r="S3389" s="87"/>
      <c r="T3389" s="87"/>
      <c r="U3389" s="85">
        <v>2001</v>
      </c>
      <c r="V3389" s="3" t="s">
        <v>4402</v>
      </c>
      <c r="W3389" s="3"/>
      <c r="X3389" s="3"/>
      <c r="Y3389" s="3"/>
      <c r="Z3389" s="6">
        <v>20691</v>
      </c>
      <c r="AA3389" s="160"/>
      <c r="AB3389" s="123" t="s">
        <v>4395</v>
      </c>
      <c r="AC3389" s="124"/>
      <c r="AD3389" s="41"/>
      <c r="AE3389" s="83"/>
      <c r="AF3389" s="83"/>
      <c r="AG3389" s="41"/>
      <c r="AH3389" s="41" t="s">
        <v>13748</v>
      </c>
      <c r="AI3389" s="80" t="s">
        <v>18718</v>
      </c>
      <c r="AJ3389" s="80" t="s">
        <v>20557</v>
      </c>
      <c r="AK3389" s="3"/>
      <c r="AL3389" s="85"/>
      <c r="AM3389" s="151" t="s">
        <v>19998</v>
      </c>
      <c r="AN3389" s="15"/>
      <c r="AO3389" s="166"/>
      <c r="AP3389" s="5">
        <f t="shared" si="53"/>
        <v>0</v>
      </c>
      <c r="AQ3389" s="16"/>
      <c r="AR3389" s="205">
        <v>1</v>
      </c>
      <c r="AS3389" s="16"/>
      <c r="AT3389" s="16"/>
      <c r="AU3389" s="16"/>
      <c r="AV3389" s="16"/>
      <c r="AW3389" s="16"/>
      <c r="AX3389" s="16"/>
    </row>
    <row r="3390" spans="1:50" customFormat="1" ht="15.75" hidden="1" customHeight="1" x14ac:dyDescent="0.2">
      <c r="A3390" s="7" t="s">
        <v>5837</v>
      </c>
      <c r="B3390" s="3" t="s">
        <v>5838</v>
      </c>
      <c r="C3390" s="85" t="s">
        <v>4395</v>
      </c>
      <c r="D3390" s="85" t="s">
        <v>13090</v>
      </c>
      <c r="E3390" s="202" t="s">
        <v>26712</v>
      </c>
      <c r="F3390" s="85" t="s">
        <v>40</v>
      </c>
      <c r="G3390" s="85" t="s">
        <v>42</v>
      </c>
      <c r="H3390" s="85" t="s">
        <v>20690</v>
      </c>
      <c r="I3390" s="3" t="s">
        <v>4421</v>
      </c>
      <c r="J3390" s="85" t="s">
        <v>115</v>
      </c>
      <c r="K3390" s="7" t="s">
        <v>437</v>
      </c>
      <c r="L3390" s="3"/>
      <c r="M3390" s="3"/>
      <c r="N3390" s="41" t="s">
        <v>4841</v>
      </c>
      <c r="O3390" s="87">
        <v>46730</v>
      </c>
      <c r="P3390" s="87">
        <v>42537</v>
      </c>
      <c r="Q3390" s="87">
        <v>4193</v>
      </c>
      <c r="R3390" s="87">
        <v>0</v>
      </c>
      <c r="S3390" s="87"/>
      <c r="T3390" s="87"/>
      <c r="U3390" s="85">
        <v>2014</v>
      </c>
      <c r="V3390" s="3" t="s">
        <v>4841</v>
      </c>
      <c r="W3390" s="3"/>
      <c r="X3390" s="3"/>
      <c r="Y3390" s="3"/>
      <c r="Z3390" s="6">
        <v>10000</v>
      </c>
      <c r="AA3390" s="160"/>
      <c r="AB3390" s="123" t="s">
        <v>4395</v>
      </c>
      <c r="AC3390" s="124"/>
      <c r="AD3390" s="41"/>
      <c r="AE3390" s="83"/>
      <c r="AF3390" s="83"/>
      <c r="AG3390" s="41"/>
      <c r="AH3390" s="41" t="s">
        <v>7061</v>
      </c>
      <c r="AI3390" s="80" t="s">
        <v>18719</v>
      </c>
      <c r="AJ3390" s="80" t="s">
        <v>13995</v>
      </c>
      <c r="AK3390" s="3"/>
      <c r="AL3390" s="85"/>
      <c r="AM3390" s="151" t="s">
        <v>19998</v>
      </c>
      <c r="AN3390" s="15"/>
      <c r="AO3390" s="166"/>
      <c r="AP3390" s="5">
        <f t="shared" si="53"/>
        <v>0</v>
      </c>
      <c r="AQ3390" s="16"/>
      <c r="AR3390" s="205">
        <v>1</v>
      </c>
      <c r="AS3390" s="16"/>
      <c r="AT3390" s="16"/>
      <c r="AU3390" s="16"/>
      <c r="AV3390" s="16"/>
      <c r="AW3390" s="16"/>
      <c r="AX3390" s="16"/>
    </row>
    <row r="3391" spans="1:50" customFormat="1" ht="15.75" hidden="1" customHeight="1" x14ac:dyDescent="0.2">
      <c r="A3391" s="7" t="s">
        <v>5839</v>
      </c>
      <c r="B3391" s="3" t="s">
        <v>5840</v>
      </c>
      <c r="C3391" s="85" t="s">
        <v>4395</v>
      </c>
      <c r="D3391" s="85" t="s">
        <v>13090</v>
      </c>
      <c r="E3391" s="202" t="s">
        <v>26712</v>
      </c>
      <c r="F3391" s="85" t="s">
        <v>40</v>
      </c>
      <c r="G3391" s="85" t="s">
        <v>42</v>
      </c>
      <c r="H3391" s="85" t="s">
        <v>20690</v>
      </c>
      <c r="I3391" s="3" t="s">
        <v>4421</v>
      </c>
      <c r="J3391" s="85" t="s">
        <v>115</v>
      </c>
      <c r="K3391" s="7" t="s">
        <v>437</v>
      </c>
      <c r="L3391" s="3"/>
      <c r="M3391" s="3"/>
      <c r="N3391" s="41" t="s">
        <v>4841</v>
      </c>
      <c r="O3391" s="87">
        <v>44824</v>
      </c>
      <c r="P3391" s="87">
        <v>42892</v>
      </c>
      <c r="Q3391" s="87">
        <v>1932</v>
      </c>
      <c r="R3391" s="87">
        <v>0</v>
      </c>
      <c r="S3391" s="87"/>
      <c r="T3391" s="87"/>
      <c r="U3391" s="85">
        <v>2015</v>
      </c>
      <c r="V3391" s="3" t="s">
        <v>4841</v>
      </c>
      <c r="W3391" s="3"/>
      <c r="X3391" s="3"/>
      <c r="Y3391" s="3"/>
      <c r="Z3391" s="6">
        <v>10000</v>
      </c>
      <c r="AA3391" s="160"/>
      <c r="AB3391" s="123" t="s">
        <v>4395</v>
      </c>
      <c r="AC3391" s="124"/>
      <c r="AD3391" s="41"/>
      <c r="AE3391" s="83"/>
      <c r="AF3391" s="83"/>
      <c r="AG3391" s="41"/>
      <c r="AH3391" s="41" t="s">
        <v>7061</v>
      </c>
      <c r="AI3391" s="80" t="s">
        <v>18720</v>
      </c>
      <c r="AJ3391" s="80" t="s">
        <v>20558</v>
      </c>
      <c r="AK3391" s="3"/>
      <c r="AL3391" s="85"/>
      <c r="AM3391" s="151" t="s">
        <v>19998</v>
      </c>
      <c r="AN3391" s="15"/>
      <c r="AO3391" s="166"/>
      <c r="AP3391" s="5">
        <f t="shared" si="53"/>
        <v>0</v>
      </c>
      <c r="AQ3391" s="16"/>
      <c r="AR3391" s="205">
        <v>1</v>
      </c>
      <c r="AS3391" s="16"/>
      <c r="AT3391" s="16"/>
      <c r="AU3391" s="16"/>
      <c r="AV3391" s="16"/>
      <c r="AW3391" s="16"/>
      <c r="AX3391" s="16"/>
    </row>
    <row r="3392" spans="1:50" customFormat="1" ht="15.75" hidden="1" customHeight="1" x14ac:dyDescent="0.2">
      <c r="A3392" s="7" t="s">
        <v>5841</v>
      </c>
      <c r="B3392" s="3" t="s">
        <v>5842</v>
      </c>
      <c r="C3392" s="85" t="s">
        <v>4395</v>
      </c>
      <c r="D3392" s="85" t="s">
        <v>13090</v>
      </c>
      <c r="E3392" s="202" t="s">
        <v>26712</v>
      </c>
      <c r="F3392" s="85" t="s">
        <v>40</v>
      </c>
      <c r="G3392" s="85" t="s">
        <v>42</v>
      </c>
      <c r="H3392" s="85" t="s">
        <v>20690</v>
      </c>
      <c r="I3392" s="3" t="s">
        <v>4421</v>
      </c>
      <c r="J3392" s="85" t="s">
        <v>115</v>
      </c>
      <c r="K3392" s="7" t="s">
        <v>437</v>
      </c>
      <c r="L3392" s="3"/>
      <c r="M3392" s="3"/>
      <c r="N3392" s="41" t="s">
        <v>15734</v>
      </c>
      <c r="O3392" s="87">
        <v>44389</v>
      </c>
      <c r="P3392" s="87">
        <v>39860</v>
      </c>
      <c r="Q3392" s="87">
        <v>4529</v>
      </c>
      <c r="R3392" s="87">
        <v>0</v>
      </c>
      <c r="S3392" s="87"/>
      <c r="T3392" s="87"/>
      <c r="U3392" s="85">
        <v>2015</v>
      </c>
      <c r="V3392" s="3" t="s">
        <v>4841</v>
      </c>
      <c r="W3392" s="3"/>
      <c r="X3392" s="3"/>
      <c r="Y3392" s="3"/>
      <c r="Z3392" s="6">
        <v>10000</v>
      </c>
      <c r="AA3392" s="160"/>
      <c r="AB3392" s="123" t="s">
        <v>4395</v>
      </c>
      <c r="AC3392" s="124"/>
      <c r="AD3392" s="41"/>
      <c r="AE3392" s="83"/>
      <c r="AF3392" s="83"/>
      <c r="AG3392" s="41"/>
      <c r="AH3392" s="41" t="s">
        <v>7061</v>
      </c>
      <c r="AI3392" s="80" t="s">
        <v>18721</v>
      </c>
      <c r="AJ3392" s="80" t="s">
        <v>13996</v>
      </c>
      <c r="AK3392" s="3"/>
      <c r="AL3392" s="85"/>
      <c r="AM3392" s="151" t="s">
        <v>19998</v>
      </c>
      <c r="AN3392" s="15"/>
      <c r="AO3392" s="166"/>
      <c r="AP3392" s="5">
        <f t="shared" si="53"/>
        <v>0</v>
      </c>
      <c r="AQ3392" s="16"/>
      <c r="AR3392" s="205">
        <v>1</v>
      </c>
      <c r="AS3392" s="16"/>
      <c r="AT3392" s="16"/>
      <c r="AU3392" s="16"/>
      <c r="AV3392" s="16"/>
      <c r="AW3392" s="16"/>
      <c r="AX3392" s="16"/>
    </row>
    <row r="3393" spans="1:50" customFormat="1" ht="15.75" hidden="1" customHeight="1" x14ac:dyDescent="0.2">
      <c r="A3393" s="7" t="s">
        <v>5843</v>
      </c>
      <c r="B3393" s="3" t="s">
        <v>5844</v>
      </c>
      <c r="C3393" s="85" t="s">
        <v>4395</v>
      </c>
      <c r="D3393" s="85" t="s">
        <v>13090</v>
      </c>
      <c r="E3393" s="202" t="s">
        <v>26712</v>
      </c>
      <c r="F3393" s="85" t="s">
        <v>40</v>
      </c>
      <c r="G3393" s="85" t="s">
        <v>42</v>
      </c>
      <c r="H3393" s="85" t="s">
        <v>20690</v>
      </c>
      <c r="I3393" s="3" t="s">
        <v>4421</v>
      </c>
      <c r="J3393" s="85" t="s">
        <v>115</v>
      </c>
      <c r="K3393" s="7" t="s">
        <v>437</v>
      </c>
      <c r="L3393" s="3"/>
      <c r="M3393" s="3"/>
      <c r="N3393" s="41" t="s">
        <v>15734</v>
      </c>
      <c r="O3393" s="87">
        <v>43519</v>
      </c>
      <c r="P3393" s="87">
        <v>29070</v>
      </c>
      <c r="Q3393" s="87">
        <v>14449</v>
      </c>
      <c r="R3393" s="87">
        <v>0</v>
      </c>
      <c r="S3393" s="87"/>
      <c r="T3393" s="87"/>
      <c r="U3393" s="85">
        <v>2015</v>
      </c>
      <c r="V3393" s="3" t="s">
        <v>4841</v>
      </c>
      <c r="W3393" s="3"/>
      <c r="X3393" s="3"/>
      <c r="Y3393" s="3"/>
      <c r="Z3393" s="6">
        <v>10000</v>
      </c>
      <c r="AA3393" s="160"/>
      <c r="AB3393" s="123" t="s">
        <v>4395</v>
      </c>
      <c r="AC3393" s="124"/>
      <c r="AD3393" s="41"/>
      <c r="AE3393" s="83"/>
      <c r="AF3393" s="83"/>
      <c r="AG3393" s="41"/>
      <c r="AH3393" s="41" t="s">
        <v>7061</v>
      </c>
      <c r="AI3393" s="80" t="s">
        <v>18722</v>
      </c>
      <c r="AJ3393" s="80" t="s">
        <v>20559</v>
      </c>
      <c r="AK3393" s="3"/>
      <c r="AL3393" s="85"/>
      <c r="AM3393" s="151" t="s">
        <v>19998</v>
      </c>
      <c r="AN3393" s="15"/>
      <c r="AO3393" s="166"/>
      <c r="AP3393" s="5">
        <f t="shared" si="53"/>
        <v>0</v>
      </c>
      <c r="AQ3393" s="16"/>
      <c r="AR3393" s="205">
        <v>1</v>
      </c>
      <c r="AS3393" s="16"/>
      <c r="AT3393" s="16"/>
      <c r="AU3393" s="16"/>
      <c r="AV3393" s="16"/>
      <c r="AW3393" s="16"/>
      <c r="AX3393" s="16"/>
    </row>
    <row r="3394" spans="1:50" customFormat="1" ht="15.75" hidden="1" customHeight="1" x14ac:dyDescent="0.2">
      <c r="A3394" s="7" t="s">
        <v>5845</v>
      </c>
      <c r="B3394" s="3" t="s">
        <v>5846</v>
      </c>
      <c r="C3394" s="85" t="s">
        <v>4395</v>
      </c>
      <c r="D3394" s="85" t="s">
        <v>13090</v>
      </c>
      <c r="E3394" s="202" t="s">
        <v>26712</v>
      </c>
      <c r="F3394" s="85" t="s">
        <v>68</v>
      </c>
      <c r="G3394" s="85" t="s">
        <v>70</v>
      </c>
      <c r="H3394" s="85" t="s">
        <v>20690</v>
      </c>
      <c r="I3394" s="3" t="s">
        <v>4428</v>
      </c>
      <c r="J3394" s="85" t="s">
        <v>124</v>
      </c>
      <c r="K3394" s="7" t="s">
        <v>125</v>
      </c>
      <c r="L3394" s="3"/>
      <c r="M3394" s="3"/>
      <c r="N3394" s="41" t="s">
        <v>13760</v>
      </c>
      <c r="O3394" s="87">
        <v>640208</v>
      </c>
      <c r="P3394" s="87">
        <v>281166</v>
      </c>
      <c r="Q3394" s="87">
        <v>359042</v>
      </c>
      <c r="R3394" s="87">
        <v>0</v>
      </c>
      <c r="S3394" s="87"/>
      <c r="T3394" s="87"/>
      <c r="U3394" s="85">
        <v>2013</v>
      </c>
      <c r="V3394" s="3" t="s">
        <v>112</v>
      </c>
      <c r="W3394" s="3"/>
      <c r="X3394" s="3"/>
      <c r="Y3394" s="3"/>
      <c r="Z3394" s="6">
        <v>141878</v>
      </c>
      <c r="AA3394" s="160"/>
      <c r="AB3394" s="123" t="s">
        <v>4395</v>
      </c>
      <c r="AC3394" s="124"/>
      <c r="AD3394" s="41"/>
      <c r="AE3394" s="83"/>
      <c r="AF3394" s="83"/>
      <c r="AG3394" s="41"/>
      <c r="AH3394" s="41" t="s">
        <v>13745</v>
      </c>
      <c r="AI3394" s="80" t="s">
        <v>18723</v>
      </c>
      <c r="AJ3394" s="80" t="s">
        <v>20560</v>
      </c>
      <c r="AK3394" s="3"/>
      <c r="AL3394" s="85"/>
      <c r="AM3394" s="151" t="s">
        <v>19998</v>
      </c>
      <c r="AN3394" s="15"/>
      <c r="AO3394" s="166"/>
      <c r="AP3394" s="5">
        <f t="shared" si="53"/>
        <v>0</v>
      </c>
      <c r="AQ3394" s="16"/>
      <c r="AR3394" s="205">
        <v>1</v>
      </c>
      <c r="AS3394" s="16"/>
      <c r="AT3394" s="16"/>
      <c r="AU3394" s="16"/>
      <c r="AV3394" s="16"/>
      <c r="AW3394" s="16"/>
      <c r="AX3394" s="16"/>
    </row>
    <row r="3395" spans="1:50" customFormat="1" ht="15.75" hidden="1" customHeight="1" x14ac:dyDescent="0.2">
      <c r="A3395" s="7" t="s">
        <v>5847</v>
      </c>
      <c r="B3395" s="3" t="s">
        <v>5848</v>
      </c>
      <c r="C3395" s="85" t="s">
        <v>4395</v>
      </c>
      <c r="D3395" s="85" t="s">
        <v>13090</v>
      </c>
      <c r="E3395" s="202" t="s">
        <v>26712</v>
      </c>
      <c r="F3395" s="85" t="s">
        <v>14</v>
      </c>
      <c r="G3395" s="85" t="s">
        <v>17</v>
      </c>
      <c r="H3395" s="85" t="s">
        <v>20690</v>
      </c>
      <c r="I3395" s="3" t="s">
        <v>4405</v>
      </c>
      <c r="J3395" s="85" t="s">
        <v>223</v>
      </c>
      <c r="K3395" s="7" t="s">
        <v>4619</v>
      </c>
      <c r="L3395" s="3"/>
      <c r="M3395" s="3"/>
      <c r="N3395" s="41" t="s">
        <v>5849</v>
      </c>
      <c r="O3395" s="87">
        <v>65894</v>
      </c>
      <c r="P3395" s="87">
        <v>0</v>
      </c>
      <c r="Q3395" s="87">
        <v>65894</v>
      </c>
      <c r="R3395" s="87">
        <v>0</v>
      </c>
      <c r="S3395" s="87"/>
      <c r="T3395" s="87"/>
      <c r="U3395" s="85">
        <v>2006</v>
      </c>
      <c r="V3395" s="3" t="s">
        <v>5849</v>
      </c>
      <c r="W3395" s="3"/>
      <c r="X3395" s="3"/>
      <c r="Y3395" s="3"/>
      <c r="Z3395" s="6">
        <v>27615</v>
      </c>
      <c r="AA3395" s="160"/>
      <c r="AB3395" s="123" t="s">
        <v>4395</v>
      </c>
      <c r="AC3395" s="124"/>
      <c r="AD3395" s="41"/>
      <c r="AE3395" s="83"/>
      <c r="AF3395" s="83"/>
      <c r="AG3395" s="41"/>
      <c r="AH3395" s="41" t="s">
        <v>13745</v>
      </c>
      <c r="AI3395" s="80" t="s">
        <v>18724</v>
      </c>
      <c r="AJ3395" s="80" t="s">
        <v>20561</v>
      </c>
      <c r="AK3395" s="3"/>
      <c r="AL3395" s="85"/>
      <c r="AM3395" s="151" t="s">
        <v>19998</v>
      </c>
      <c r="AN3395" s="15"/>
      <c r="AO3395" s="166"/>
      <c r="AP3395" s="5">
        <f t="shared" si="53"/>
        <v>0</v>
      </c>
      <c r="AQ3395" s="16"/>
      <c r="AR3395" s="205">
        <v>1</v>
      </c>
      <c r="AS3395" s="16"/>
      <c r="AT3395" s="16"/>
      <c r="AU3395" s="16"/>
      <c r="AV3395" s="16"/>
      <c r="AW3395" s="16"/>
      <c r="AX3395" s="16"/>
    </row>
    <row r="3396" spans="1:50" customFormat="1" ht="15.75" hidden="1" customHeight="1" x14ac:dyDescent="0.2">
      <c r="A3396" s="7" t="s">
        <v>5850</v>
      </c>
      <c r="B3396" s="3" t="s">
        <v>5851</v>
      </c>
      <c r="C3396" s="85" t="s">
        <v>4395</v>
      </c>
      <c r="D3396" s="85" t="s">
        <v>13090</v>
      </c>
      <c r="E3396" s="202" t="s">
        <v>26712</v>
      </c>
      <c r="F3396" s="85" t="s">
        <v>40</v>
      </c>
      <c r="G3396" s="85" t="s">
        <v>42</v>
      </c>
      <c r="H3396" s="85" t="s">
        <v>20690</v>
      </c>
      <c r="I3396" s="3" t="s">
        <v>4421</v>
      </c>
      <c r="J3396" s="85" t="s">
        <v>115</v>
      </c>
      <c r="K3396" s="7" t="s">
        <v>4522</v>
      </c>
      <c r="L3396" s="3"/>
      <c r="M3396" s="3"/>
      <c r="N3396" s="41" t="s">
        <v>4841</v>
      </c>
      <c r="O3396" s="87">
        <v>58255</v>
      </c>
      <c r="P3396" s="87">
        <v>52080</v>
      </c>
      <c r="Q3396" s="87">
        <v>6175</v>
      </c>
      <c r="R3396" s="87">
        <v>0</v>
      </c>
      <c r="S3396" s="87"/>
      <c r="T3396" s="87"/>
      <c r="U3396" s="85">
        <v>2014</v>
      </c>
      <c r="V3396" s="3" t="s">
        <v>4841</v>
      </c>
      <c r="W3396" s="3"/>
      <c r="X3396" s="3"/>
      <c r="Y3396" s="3"/>
      <c r="Z3396" s="6">
        <v>9815</v>
      </c>
      <c r="AA3396" s="160"/>
      <c r="AB3396" s="123" t="s">
        <v>4395</v>
      </c>
      <c r="AC3396" s="124"/>
      <c r="AD3396" s="41"/>
      <c r="AE3396" s="83"/>
      <c r="AF3396" s="83"/>
      <c r="AG3396" s="41"/>
      <c r="AH3396" s="41" t="s">
        <v>7061</v>
      </c>
      <c r="AI3396" s="80" t="s">
        <v>18725</v>
      </c>
      <c r="AJ3396" s="80" t="s">
        <v>20562</v>
      </c>
      <c r="AK3396" s="3"/>
      <c r="AL3396" s="85"/>
      <c r="AM3396" s="151" t="s">
        <v>19998</v>
      </c>
      <c r="AN3396" s="15"/>
      <c r="AO3396" s="166"/>
      <c r="AP3396" s="5">
        <f t="shared" si="53"/>
        <v>0</v>
      </c>
      <c r="AQ3396" s="16"/>
      <c r="AR3396" s="205">
        <v>1</v>
      </c>
      <c r="AS3396" s="16"/>
      <c r="AT3396" s="16"/>
      <c r="AU3396" s="16"/>
      <c r="AV3396" s="16"/>
      <c r="AW3396" s="16"/>
      <c r="AX3396" s="16"/>
    </row>
    <row r="3397" spans="1:50" customFormat="1" ht="15.75" hidden="1" customHeight="1" x14ac:dyDescent="0.2">
      <c r="A3397" s="7" t="s">
        <v>5852</v>
      </c>
      <c r="B3397" s="3" t="s">
        <v>5853</v>
      </c>
      <c r="C3397" s="85" t="s">
        <v>4395</v>
      </c>
      <c r="D3397" s="85" t="s">
        <v>13090</v>
      </c>
      <c r="E3397" s="202" t="s">
        <v>26712</v>
      </c>
      <c r="F3397" s="85" t="s">
        <v>40</v>
      </c>
      <c r="G3397" s="85" t="s">
        <v>43</v>
      </c>
      <c r="H3397" s="85" t="s">
        <v>20690</v>
      </c>
      <c r="I3397" s="3" t="s">
        <v>4421</v>
      </c>
      <c r="J3397" s="85" t="s">
        <v>115</v>
      </c>
      <c r="K3397" s="7" t="s">
        <v>437</v>
      </c>
      <c r="L3397" s="3"/>
      <c r="M3397" s="3"/>
      <c r="N3397" s="41" t="s">
        <v>4841</v>
      </c>
      <c r="O3397" s="87">
        <v>50431</v>
      </c>
      <c r="P3397" s="87">
        <v>47262</v>
      </c>
      <c r="Q3397" s="87">
        <v>3169</v>
      </c>
      <c r="R3397" s="87">
        <v>0</v>
      </c>
      <c r="S3397" s="87"/>
      <c r="T3397" s="87"/>
      <c r="U3397" s="85">
        <v>2014</v>
      </c>
      <c r="V3397" s="3" t="s">
        <v>4841</v>
      </c>
      <c r="W3397" s="3"/>
      <c r="X3397" s="3"/>
      <c r="Y3397" s="3"/>
      <c r="Z3397" s="6">
        <v>7145</v>
      </c>
      <c r="AA3397" s="160"/>
      <c r="AB3397" s="123" t="s">
        <v>4395</v>
      </c>
      <c r="AC3397" s="124"/>
      <c r="AD3397" s="41"/>
      <c r="AE3397" s="83"/>
      <c r="AF3397" s="83"/>
      <c r="AG3397" s="41"/>
      <c r="AH3397" s="41" t="s">
        <v>7061</v>
      </c>
      <c r="AI3397" s="80" t="s">
        <v>18726</v>
      </c>
      <c r="AJ3397" s="80" t="s">
        <v>20563</v>
      </c>
      <c r="AK3397" s="3"/>
      <c r="AL3397" s="85"/>
      <c r="AM3397" s="151" t="s">
        <v>19998</v>
      </c>
      <c r="AN3397" s="15"/>
      <c r="AO3397" s="166"/>
      <c r="AP3397" s="5">
        <f t="shared" si="53"/>
        <v>0</v>
      </c>
      <c r="AQ3397" s="16"/>
      <c r="AR3397" s="205">
        <v>1</v>
      </c>
      <c r="AS3397" s="16"/>
      <c r="AT3397" s="16"/>
      <c r="AU3397" s="16"/>
      <c r="AV3397" s="16"/>
      <c r="AW3397" s="16"/>
      <c r="AX3397" s="16"/>
    </row>
    <row r="3398" spans="1:50" customFormat="1" ht="15.75" hidden="1" customHeight="1" x14ac:dyDescent="0.2">
      <c r="A3398" s="7" t="s">
        <v>5854</v>
      </c>
      <c r="B3398" s="3" t="s">
        <v>5855</v>
      </c>
      <c r="C3398" s="85" t="s">
        <v>4395</v>
      </c>
      <c r="D3398" s="85" t="s">
        <v>13090</v>
      </c>
      <c r="E3398" s="202" t="s">
        <v>26712</v>
      </c>
      <c r="F3398" s="85" t="s">
        <v>40</v>
      </c>
      <c r="G3398" s="85" t="s">
        <v>43</v>
      </c>
      <c r="H3398" s="85" t="s">
        <v>20690</v>
      </c>
      <c r="I3398" s="3" t="s">
        <v>4475</v>
      </c>
      <c r="J3398" s="85" t="s">
        <v>115</v>
      </c>
      <c r="K3398" s="7" t="s">
        <v>4590</v>
      </c>
      <c r="L3398" s="3"/>
      <c r="M3398" s="3"/>
      <c r="N3398" s="41" t="s">
        <v>5856</v>
      </c>
      <c r="O3398" s="87">
        <v>80773</v>
      </c>
      <c r="P3398" s="87">
        <v>63357</v>
      </c>
      <c r="Q3398" s="87">
        <v>17416</v>
      </c>
      <c r="R3398" s="87">
        <v>0</v>
      </c>
      <c r="S3398" s="87"/>
      <c r="T3398" s="87"/>
      <c r="U3398" s="85">
        <v>2012</v>
      </c>
      <c r="V3398" s="3" t="s">
        <v>5856</v>
      </c>
      <c r="W3398" s="3"/>
      <c r="X3398" s="3"/>
      <c r="Y3398" s="3"/>
      <c r="Z3398" s="6">
        <v>8546</v>
      </c>
      <c r="AA3398" s="160"/>
      <c r="AB3398" s="123" t="s">
        <v>4395</v>
      </c>
      <c r="AC3398" s="124"/>
      <c r="AD3398" s="41"/>
      <c r="AE3398" s="83"/>
      <c r="AF3398" s="83"/>
      <c r="AG3398" s="41"/>
      <c r="AH3398" s="41" t="s">
        <v>7580</v>
      </c>
      <c r="AI3398" s="80" t="s">
        <v>18727</v>
      </c>
      <c r="AJ3398" s="80" t="s">
        <v>13997</v>
      </c>
      <c r="AK3398" s="3"/>
      <c r="AL3398" s="85"/>
      <c r="AM3398" s="151" t="s">
        <v>19998</v>
      </c>
      <c r="AN3398" s="15"/>
      <c r="AO3398" s="166"/>
      <c r="AP3398" s="5">
        <f t="shared" ref="AP3398:AP3461" si="54">SUBTOTAL(109,U3398)</f>
        <v>0</v>
      </c>
      <c r="AQ3398" s="16"/>
      <c r="AR3398" s="205">
        <v>1</v>
      </c>
      <c r="AS3398" s="16"/>
      <c r="AT3398" s="16"/>
      <c r="AU3398" s="16"/>
      <c r="AV3398" s="16"/>
      <c r="AW3398" s="16"/>
      <c r="AX3398" s="16"/>
    </row>
    <row r="3399" spans="1:50" customFormat="1" ht="15.75" hidden="1" customHeight="1" x14ac:dyDescent="0.2">
      <c r="A3399" s="7" t="s">
        <v>5857</v>
      </c>
      <c r="B3399" s="3" t="s">
        <v>5858</v>
      </c>
      <c r="C3399" s="85" t="s">
        <v>4395</v>
      </c>
      <c r="D3399" s="85" t="s">
        <v>13090</v>
      </c>
      <c r="E3399" s="202" t="s">
        <v>26712</v>
      </c>
      <c r="F3399" s="85" t="s">
        <v>40</v>
      </c>
      <c r="G3399" s="85" t="s">
        <v>43</v>
      </c>
      <c r="H3399" s="85" t="s">
        <v>20690</v>
      </c>
      <c r="I3399" s="3" t="s">
        <v>4421</v>
      </c>
      <c r="J3399" s="85" t="s">
        <v>115</v>
      </c>
      <c r="K3399" s="7" t="s">
        <v>437</v>
      </c>
      <c r="L3399" s="3"/>
      <c r="M3399" s="3"/>
      <c r="N3399" s="41" t="s">
        <v>4841</v>
      </c>
      <c r="O3399" s="87">
        <v>49414</v>
      </c>
      <c r="P3399" s="87">
        <v>44190</v>
      </c>
      <c r="Q3399" s="87">
        <v>5224</v>
      </c>
      <c r="R3399" s="87">
        <v>0</v>
      </c>
      <c r="S3399" s="87"/>
      <c r="T3399" s="87"/>
      <c r="U3399" s="85">
        <v>2014</v>
      </c>
      <c r="V3399" s="3" t="s">
        <v>4841</v>
      </c>
      <c r="W3399" s="3"/>
      <c r="X3399" s="3"/>
      <c r="Y3399" s="3"/>
      <c r="Z3399" s="6">
        <v>7145</v>
      </c>
      <c r="AA3399" s="160"/>
      <c r="AB3399" s="123" t="s">
        <v>4395</v>
      </c>
      <c r="AC3399" s="124"/>
      <c r="AD3399" s="41"/>
      <c r="AE3399" s="83"/>
      <c r="AF3399" s="83"/>
      <c r="AG3399" s="41"/>
      <c r="AH3399" s="41" t="s">
        <v>7061</v>
      </c>
      <c r="AI3399" s="80" t="s">
        <v>18728</v>
      </c>
      <c r="AJ3399" s="80" t="s">
        <v>20564</v>
      </c>
      <c r="AK3399" s="3"/>
      <c r="AL3399" s="85"/>
      <c r="AM3399" s="151" t="s">
        <v>19998</v>
      </c>
      <c r="AN3399" s="15"/>
      <c r="AO3399" s="166"/>
      <c r="AP3399" s="5">
        <f t="shared" si="54"/>
        <v>0</v>
      </c>
      <c r="AQ3399" s="16"/>
      <c r="AR3399" s="205">
        <v>1</v>
      </c>
      <c r="AS3399" s="16"/>
      <c r="AT3399" s="16"/>
      <c r="AU3399" s="16"/>
      <c r="AV3399" s="16"/>
      <c r="AW3399" s="16"/>
      <c r="AX3399" s="16"/>
    </row>
    <row r="3400" spans="1:50" customFormat="1" ht="15.75" hidden="1" customHeight="1" x14ac:dyDescent="0.2">
      <c r="A3400" s="7" t="s">
        <v>5859</v>
      </c>
      <c r="B3400" s="3" t="s">
        <v>5860</v>
      </c>
      <c r="C3400" s="85" t="s">
        <v>4395</v>
      </c>
      <c r="D3400" s="85" t="s">
        <v>13090</v>
      </c>
      <c r="E3400" s="202" t="s">
        <v>26712</v>
      </c>
      <c r="F3400" s="85" t="s">
        <v>40</v>
      </c>
      <c r="G3400" s="85" t="s">
        <v>43</v>
      </c>
      <c r="H3400" s="85" t="s">
        <v>20690</v>
      </c>
      <c r="I3400" s="3" t="s">
        <v>4421</v>
      </c>
      <c r="J3400" s="85" t="s">
        <v>115</v>
      </c>
      <c r="K3400" s="7" t="s">
        <v>437</v>
      </c>
      <c r="L3400" s="3"/>
      <c r="M3400" s="3"/>
      <c r="N3400" s="41" t="s">
        <v>4841</v>
      </c>
      <c r="O3400" s="87">
        <v>49738</v>
      </c>
      <c r="P3400" s="87">
        <v>42005</v>
      </c>
      <c r="Q3400" s="87">
        <v>7733</v>
      </c>
      <c r="R3400" s="87">
        <v>0</v>
      </c>
      <c r="S3400" s="87"/>
      <c r="T3400" s="87"/>
      <c r="U3400" s="85">
        <v>2014</v>
      </c>
      <c r="V3400" s="3" t="s">
        <v>4841</v>
      </c>
      <c r="W3400" s="3"/>
      <c r="X3400" s="3"/>
      <c r="Y3400" s="3"/>
      <c r="Z3400" s="6">
        <v>7145</v>
      </c>
      <c r="AA3400" s="160"/>
      <c r="AB3400" s="123" t="s">
        <v>4395</v>
      </c>
      <c r="AC3400" s="124"/>
      <c r="AD3400" s="41"/>
      <c r="AE3400" s="83"/>
      <c r="AF3400" s="83"/>
      <c r="AG3400" s="41"/>
      <c r="AH3400" s="41" t="s">
        <v>7061</v>
      </c>
      <c r="AI3400" s="80" t="s">
        <v>18729</v>
      </c>
      <c r="AJ3400" s="80" t="s">
        <v>20565</v>
      </c>
      <c r="AK3400" s="3"/>
      <c r="AL3400" s="85"/>
      <c r="AM3400" s="151" t="s">
        <v>19998</v>
      </c>
      <c r="AN3400" s="15"/>
      <c r="AO3400" s="166"/>
      <c r="AP3400" s="5">
        <f t="shared" si="54"/>
        <v>0</v>
      </c>
      <c r="AQ3400" s="16"/>
      <c r="AR3400" s="205">
        <v>1</v>
      </c>
      <c r="AS3400" s="16"/>
      <c r="AT3400" s="16"/>
      <c r="AU3400" s="16"/>
      <c r="AV3400" s="16"/>
      <c r="AW3400" s="16"/>
      <c r="AX3400" s="16"/>
    </row>
    <row r="3401" spans="1:50" customFormat="1" ht="15.75" hidden="1" customHeight="1" x14ac:dyDescent="0.2">
      <c r="A3401" s="7" t="s">
        <v>5861</v>
      </c>
      <c r="B3401" s="3" t="s">
        <v>5862</v>
      </c>
      <c r="C3401" s="85" t="s">
        <v>4395</v>
      </c>
      <c r="D3401" s="85" t="s">
        <v>13090</v>
      </c>
      <c r="E3401" s="202" t="s">
        <v>26712</v>
      </c>
      <c r="F3401" s="85" t="s">
        <v>40</v>
      </c>
      <c r="G3401" s="85" t="s">
        <v>43</v>
      </c>
      <c r="H3401" s="85" t="s">
        <v>20690</v>
      </c>
      <c r="I3401" s="3" t="s">
        <v>4421</v>
      </c>
      <c r="J3401" s="85" t="s">
        <v>115</v>
      </c>
      <c r="K3401" s="7" t="s">
        <v>437</v>
      </c>
      <c r="L3401" s="3"/>
      <c r="M3401" s="3"/>
      <c r="N3401" s="41" t="s">
        <v>4841</v>
      </c>
      <c r="O3401" s="87">
        <v>50688</v>
      </c>
      <c r="P3401" s="87">
        <v>43305</v>
      </c>
      <c r="Q3401" s="87">
        <v>7383</v>
      </c>
      <c r="R3401" s="87">
        <v>0</v>
      </c>
      <c r="S3401" s="87"/>
      <c r="T3401" s="87"/>
      <c r="U3401" s="85">
        <v>2014</v>
      </c>
      <c r="V3401" s="3" t="s">
        <v>4841</v>
      </c>
      <c r="W3401" s="3"/>
      <c r="X3401" s="3"/>
      <c r="Y3401" s="3"/>
      <c r="Z3401" s="6">
        <v>7145</v>
      </c>
      <c r="AA3401" s="160"/>
      <c r="AB3401" s="123" t="s">
        <v>4395</v>
      </c>
      <c r="AC3401" s="124"/>
      <c r="AD3401" s="41"/>
      <c r="AE3401" s="83"/>
      <c r="AF3401" s="83"/>
      <c r="AG3401" s="41"/>
      <c r="AH3401" s="41" t="s">
        <v>7061</v>
      </c>
      <c r="AI3401" s="80" t="s">
        <v>18730</v>
      </c>
      <c r="AJ3401" s="80" t="s">
        <v>20566</v>
      </c>
      <c r="AK3401" s="3"/>
      <c r="AL3401" s="85"/>
      <c r="AM3401" s="151" t="s">
        <v>19998</v>
      </c>
      <c r="AN3401" s="15"/>
      <c r="AO3401" s="166"/>
      <c r="AP3401" s="5">
        <f t="shared" si="54"/>
        <v>0</v>
      </c>
      <c r="AQ3401" s="16"/>
      <c r="AR3401" s="205">
        <v>1</v>
      </c>
      <c r="AS3401" s="16"/>
      <c r="AT3401" s="16"/>
      <c r="AU3401" s="16"/>
      <c r="AV3401" s="16"/>
      <c r="AW3401" s="16"/>
      <c r="AX3401" s="16"/>
    </row>
    <row r="3402" spans="1:50" customFormat="1" ht="15.75" hidden="1" customHeight="1" x14ac:dyDescent="0.2">
      <c r="A3402" s="7" t="s">
        <v>5863</v>
      </c>
      <c r="B3402" s="3" t="s">
        <v>5864</v>
      </c>
      <c r="C3402" s="85" t="s">
        <v>4395</v>
      </c>
      <c r="D3402" s="85" t="s">
        <v>13090</v>
      </c>
      <c r="E3402" s="202" t="s">
        <v>26712</v>
      </c>
      <c r="F3402" s="85" t="s">
        <v>40</v>
      </c>
      <c r="G3402" s="85" t="s">
        <v>43</v>
      </c>
      <c r="H3402" s="85" t="s">
        <v>20690</v>
      </c>
      <c r="I3402" s="3" t="s">
        <v>4421</v>
      </c>
      <c r="J3402" s="85" t="s">
        <v>115</v>
      </c>
      <c r="K3402" s="7" t="s">
        <v>437</v>
      </c>
      <c r="L3402" s="3"/>
      <c r="M3402" s="3"/>
      <c r="N3402" s="41" t="s">
        <v>4841</v>
      </c>
      <c r="O3402" s="87">
        <v>48380</v>
      </c>
      <c r="P3402" s="87">
        <v>45835</v>
      </c>
      <c r="Q3402" s="87">
        <v>2545</v>
      </c>
      <c r="R3402" s="87">
        <v>0</v>
      </c>
      <c r="S3402" s="87"/>
      <c r="T3402" s="87"/>
      <c r="U3402" s="85">
        <v>2014</v>
      </c>
      <c r="V3402" s="3" t="s">
        <v>4841</v>
      </c>
      <c r="W3402" s="3"/>
      <c r="X3402" s="3"/>
      <c r="Y3402" s="3"/>
      <c r="Z3402" s="6">
        <v>7145</v>
      </c>
      <c r="AA3402" s="160"/>
      <c r="AB3402" s="123" t="s">
        <v>4395</v>
      </c>
      <c r="AC3402" s="124"/>
      <c r="AD3402" s="41"/>
      <c r="AE3402" s="83"/>
      <c r="AF3402" s="83"/>
      <c r="AG3402" s="41"/>
      <c r="AH3402" s="41" t="s">
        <v>7061</v>
      </c>
      <c r="AI3402" s="80" t="s">
        <v>18731</v>
      </c>
      <c r="AJ3402" s="80" t="s">
        <v>20567</v>
      </c>
      <c r="AK3402" s="3"/>
      <c r="AL3402" s="85"/>
      <c r="AM3402" s="151" t="s">
        <v>19998</v>
      </c>
      <c r="AN3402" s="15"/>
      <c r="AO3402" s="166"/>
      <c r="AP3402" s="5">
        <f t="shared" si="54"/>
        <v>0</v>
      </c>
      <c r="AQ3402" s="16"/>
      <c r="AR3402" s="205">
        <v>1</v>
      </c>
      <c r="AS3402" s="16"/>
      <c r="AT3402" s="16"/>
      <c r="AU3402" s="16"/>
      <c r="AV3402" s="16"/>
      <c r="AW3402" s="16"/>
      <c r="AX3402" s="16"/>
    </row>
    <row r="3403" spans="1:50" customFormat="1" ht="15.75" hidden="1" customHeight="1" x14ac:dyDescent="0.2">
      <c r="A3403" s="7" t="s">
        <v>5865</v>
      </c>
      <c r="B3403" s="3" t="s">
        <v>5866</v>
      </c>
      <c r="C3403" s="85" t="s">
        <v>4395</v>
      </c>
      <c r="D3403" s="85" t="s">
        <v>13090</v>
      </c>
      <c r="E3403" s="202" t="s">
        <v>26712</v>
      </c>
      <c r="F3403" s="85" t="s">
        <v>40</v>
      </c>
      <c r="G3403" s="85" t="s">
        <v>43</v>
      </c>
      <c r="H3403" s="85" t="s">
        <v>20690</v>
      </c>
      <c r="I3403" s="3" t="s">
        <v>4421</v>
      </c>
      <c r="J3403" s="85" t="s">
        <v>115</v>
      </c>
      <c r="K3403" s="7" t="s">
        <v>437</v>
      </c>
      <c r="L3403" s="3"/>
      <c r="M3403" s="3"/>
      <c r="N3403" s="41" t="s">
        <v>4841</v>
      </c>
      <c r="O3403" s="87">
        <v>49144</v>
      </c>
      <c r="P3403" s="87">
        <v>46113</v>
      </c>
      <c r="Q3403" s="87">
        <v>3031</v>
      </c>
      <c r="R3403" s="87">
        <v>0</v>
      </c>
      <c r="S3403" s="87"/>
      <c r="T3403" s="87"/>
      <c r="U3403" s="85">
        <v>2014</v>
      </c>
      <c r="V3403" s="3" t="s">
        <v>4841</v>
      </c>
      <c r="W3403" s="3"/>
      <c r="X3403" s="3"/>
      <c r="Y3403" s="3"/>
      <c r="Z3403" s="6">
        <v>7145</v>
      </c>
      <c r="AA3403" s="160"/>
      <c r="AB3403" s="123" t="s">
        <v>4395</v>
      </c>
      <c r="AC3403" s="124"/>
      <c r="AD3403" s="41"/>
      <c r="AE3403" s="83"/>
      <c r="AF3403" s="83"/>
      <c r="AG3403" s="41"/>
      <c r="AH3403" s="41" t="s">
        <v>7061</v>
      </c>
      <c r="AI3403" s="80" t="s">
        <v>18732</v>
      </c>
      <c r="AJ3403" s="80" t="s">
        <v>20568</v>
      </c>
      <c r="AK3403" s="3"/>
      <c r="AL3403" s="85"/>
      <c r="AM3403" s="151" t="s">
        <v>19998</v>
      </c>
      <c r="AN3403" s="15"/>
      <c r="AO3403" s="166"/>
      <c r="AP3403" s="5">
        <f t="shared" si="54"/>
        <v>0</v>
      </c>
      <c r="AQ3403" s="16"/>
      <c r="AR3403" s="205">
        <v>1</v>
      </c>
      <c r="AS3403" s="16"/>
      <c r="AT3403" s="16"/>
      <c r="AU3403" s="16"/>
      <c r="AV3403" s="16"/>
      <c r="AW3403" s="16"/>
      <c r="AX3403" s="16"/>
    </row>
    <row r="3404" spans="1:50" customFormat="1" ht="15.75" hidden="1" customHeight="1" x14ac:dyDescent="0.2">
      <c r="A3404" s="7" t="s">
        <v>5867</v>
      </c>
      <c r="B3404" s="3" t="s">
        <v>5868</v>
      </c>
      <c r="C3404" s="85" t="s">
        <v>4395</v>
      </c>
      <c r="D3404" s="85" t="s">
        <v>13090</v>
      </c>
      <c r="E3404" s="202" t="s">
        <v>26712</v>
      </c>
      <c r="F3404" s="85" t="s">
        <v>40</v>
      </c>
      <c r="G3404" s="85" t="s">
        <v>43</v>
      </c>
      <c r="H3404" s="85" t="s">
        <v>20690</v>
      </c>
      <c r="I3404" s="3" t="s">
        <v>4421</v>
      </c>
      <c r="J3404" s="85" t="s">
        <v>115</v>
      </c>
      <c r="K3404" s="7" t="s">
        <v>437</v>
      </c>
      <c r="L3404" s="3"/>
      <c r="M3404" s="3"/>
      <c r="N3404" s="41" t="s">
        <v>4841</v>
      </c>
      <c r="O3404" s="87">
        <v>48074</v>
      </c>
      <c r="P3404" s="87">
        <v>42557</v>
      </c>
      <c r="Q3404" s="87">
        <v>5517</v>
      </c>
      <c r="R3404" s="87">
        <v>0</v>
      </c>
      <c r="S3404" s="87"/>
      <c r="T3404" s="87"/>
      <c r="U3404" s="85">
        <v>2014</v>
      </c>
      <c r="V3404" s="3" t="s">
        <v>4841</v>
      </c>
      <c r="W3404" s="3"/>
      <c r="X3404" s="3"/>
      <c r="Y3404" s="3"/>
      <c r="Z3404" s="6">
        <v>7145</v>
      </c>
      <c r="AA3404" s="160"/>
      <c r="AB3404" s="123" t="s">
        <v>4395</v>
      </c>
      <c r="AC3404" s="124"/>
      <c r="AD3404" s="41"/>
      <c r="AE3404" s="83"/>
      <c r="AF3404" s="83"/>
      <c r="AG3404" s="41"/>
      <c r="AH3404" s="41" t="s">
        <v>7061</v>
      </c>
      <c r="AI3404" s="80" t="s">
        <v>18733</v>
      </c>
      <c r="AJ3404" s="80" t="s">
        <v>20569</v>
      </c>
      <c r="AK3404" s="3"/>
      <c r="AL3404" s="85"/>
      <c r="AM3404" s="151" t="s">
        <v>19998</v>
      </c>
      <c r="AN3404" s="15"/>
      <c r="AO3404" s="166"/>
      <c r="AP3404" s="5">
        <f t="shared" si="54"/>
        <v>0</v>
      </c>
      <c r="AQ3404" s="16"/>
      <c r="AR3404" s="205">
        <v>1</v>
      </c>
      <c r="AS3404" s="16"/>
      <c r="AT3404" s="16"/>
      <c r="AU3404" s="16"/>
      <c r="AV3404" s="16"/>
      <c r="AW3404" s="16"/>
      <c r="AX3404" s="16"/>
    </row>
    <row r="3405" spans="1:50" customFormat="1" ht="15.75" hidden="1" customHeight="1" x14ac:dyDescent="0.2">
      <c r="A3405" s="7" t="s">
        <v>5869</v>
      </c>
      <c r="B3405" s="3" t="s">
        <v>5870</v>
      </c>
      <c r="C3405" s="85" t="s">
        <v>4395</v>
      </c>
      <c r="D3405" s="85" t="s">
        <v>13090</v>
      </c>
      <c r="E3405" s="202" t="s">
        <v>26712</v>
      </c>
      <c r="F3405" s="85" t="s">
        <v>55</v>
      </c>
      <c r="G3405" s="85" t="s">
        <v>63</v>
      </c>
      <c r="H3405" s="85" t="s">
        <v>20690</v>
      </c>
      <c r="I3405" s="3" t="s">
        <v>4399</v>
      </c>
      <c r="J3405" s="85" t="s">
        <v>4406</v>
      </c>
      <c r="K3405" s="7" t="s">
        <v>4407</v>
      </c>
      <c r="L3405" s="3"/>
      <c r="M3405" s="3"/>
      <c r="N3405" s="41" t="s">
        <v>4572</v>
      </c>
      <c r="O3405" s="87">
        <v>358223</v>
      </c>
      <c r="P3405" s="87">
        <v>358223</v>
      </c>
      <c r="Q3405" s="87">
        <v>0</v>
      </c>
      <c r="R3405" s="87">
        <v>0</v>
      </c>
      <c r="S3405" s="87"/>
      <c r="T3405" s="87"/>
      <c r="U3405" s="85">
        <v>2007</v>
      </c>
      <c r="V3405" s="3" t="s">
        <v>5871</v>
      </c>
      <c r="W3405" s="3"/>
      <c r="X3405" s="3"/>
      <c r="Y3405" s="3"/>
      <c r="Z3405" s="6">
        <v>79136</v>
      </c>
      <c r="AA3405" s="160"/>
      <c r="AB3405" s="123" t="s">
        <v>4395</v>
      </c>
      <c r="AC3405" s="124"/>
      <c r="AD3405" s="41"/>
      <c r="AE3405" s="83"/>
      <c r="AF3405" s="83"/>
      <c r="AG3405" s="41"/>
      <c r="AH3405" s="41" t="s">
        <v>63</v>
      </c>
      <c r="AI3405" s="80" t="s">
        <v>18734</v>
      </c>
      <c r="AJ3405" s="80" t="s">
        <v>13998</v>
      </c>
      <c r="AK3405" s="3"/>
      <c r="AL3405" s="85"/>
      <c r="AM3405" s="151" t="s">
        <v>19998</v>
      </c>
      <c r="AN3405" s="15"/>
      <c r="AO3405" s="166"/>
      <c r="AP3405" s="5">
        <f t="shared" si="54"/>
        <v>0</v>
      </c>
      <c r="AQ3405" s="16"/>
      <c r="AR3405" s="205">
        <v>1</v>
      </c>
      <c r="AS3405" s="16"/>
      <c r="AT3405" s="16"/>
      <c r="AU3405" s="16"/>
      <c r="AV3405" s="16"/>
      <c r="AW3405" s="16"/>
      <c r="AX3405" s="16"/>
    </row>
    <row r="3406" spans="1:50" customFormat="1" ht="15.75" hidden="1" customHeight="1" x14ac:dyDescent="0.2">
      <c r="A3406" s="7" t="s">
        <v>5872</v>
      </c>
      <c r="B3406" s="3" t="s">
        <v>5873</v>
      </c>
      <c r="C3406" s="85" t="s">
        <v>4395</v>
      </c>
      <c r="D3406" s="85" t="s">
        <v>13090</v>
      </c>
      <c r="E3406" s="202" t="s">
        <v>26712</v>
      </c>
      <c r="F3406" s="85" t="s">
        <v>40</v>
      </c>
      <c r="G3406" s="85" t="s">
        <v>43</v>
      </c>
      <c r="H3406" s="85" t="s">
        <v>20690</v>
      </c>
      <c r="I3406" s="3" t="s">
        <v>4475</v>
      </c>
      <c r="J3406" s="85" t="s">
        <v>4435</v>
      </c>
      <c r="K3406" s="1" t="s">
        <v>4871</v>
      </c>
      <c r="L3406" s="3"/>
      <c r="M3406" s="3"/>
      <c r="N3406" s="41" t="s">
        <v>5874</v>
      </c>
      <c r="O3406" s="87">
        <v>33667</v>
      </c>
      <c r="P3406" s="87">
        <v>23395</v>
      </c>
      <c r="Q3406" s="87">
        <v>10272</v>
      </c>
      <c r="R3406" s="87">
        <v>0</v>
      </c>
      <c r="S3406" s="87"/>
      <c r="T3406" s="87"/>
      <c r="U3406" s="85">
        <v>2014</v>
      </c>
      <c r="V3406" s="3" t="s">
        <v>5874</v>
      </c>
      <c r="W3406" s="3"/>
      <c r="X3406" s="3"/>
      <c r="Y3406" s="3"/>
      <c r="Z3406" s="6">
        <v>9886</v>
      </c>
      <c r="AA3406" s="160"/>
      <c r="AB3406" s="123" t="s">
        <v>4395</v>
      </c>
      <c r="AC3406" s="124"/>
      <c r="AD3406" s="41"/>
      <c r="AE3406" s="83"/>
      <c r="AF3406" s="83"/>
      <c r="AG3406" s="41"/>
      <c r="AH3406" s="41" t="s">
        <v>7061</v>
      </c>
      <c r="AI3406" s="80" t="s">
        <v>18735</v>
      </c>
      <c r="AJ3406" s="80" t="s">
        <v>20570</v>
      </c>
      <c r="AK3406" s="3"/>
      <c r="AL3406" s="85"/>
      <c r="AM3406" s="151" t="s">
        <v>19998</v>
      </c>
      <c r="AN3406" s="15"/>
      <c r="AO3406" s="166"/>
      <c r="AP3406" s="5">
        <f t="shared" si="54"/>
        <v>0</v>
      </c>
      <c r="AQ3406" s="16"/>
      <c r="AR3406" s="205">
        <v>1</v>
      </c>
      <c r="AS3406" s="16"/>
      <c r="AT3406" s="16"/>
      <c r="AU3406" s="16"/>
      <c r="AV3406" s="16"/>
      <c r="AW3406" s="16"/>
      <c r="AX3406" s="16"/>
    </row>
    <row r="3407" spans="1:50" customFormat="1" ht="15.75" hidden="1" customHeight="1" x14ac:dyDescent="0.2">
      <c r="A3407" s="7" t="s">
        <v>5875</v>
      </c>
      <c r="B3407" s="3" t="s">
        <v>5876</v>
      </c>
      <c r="C3407" s="85" t="s">
        <v>4395</v>
      </c>
      <c r="D3407" s="85" t="s">
        <v>13090</v>
      </c>
      <c r="E3407" s="202" t="s">
        <v>1800</v>
      </c>
      <c r="F3407" s="85" t="s">
        <v>40</v>
      </c>
      <c r="G3407" s="85" t="s">
        <v>43</v>
      </c>
      <c r="H3407" s="85" t="s">
        <v>20690</v>
      </c>
      <c r="I3407" s="3" t="s">
        <v>4460</v>
      </c>
      <c r="J3407" s="85" t="s">
        <v>4435</v>
      </c>
      <c r="K3407" s="1" t="s">
        <v>4871</v>
      </c>
      <c r="L3407" s="3"/>
      <c r="M3407" s="3"/>
      <c r="N3407" s="41" t="s">
        <v>5874</v>
      </c>
      <c r="O3407" s="87">
        <v>0</v>
      </c>
      <c r="P3407" s="87">
        <v>0</v>
      </c>
      <c r="Q3407" s="87">
        <v>0</v>
      </c>
      <c r="R3407" s="87">
        <v>0</v>
      </c>
      <c r="S3407" s="87"/>
      <c r="T3407" s="87"/>
      <c r="U3407" s="85" t="s">
        <v>112</v>
      </c>
      <c r="V3407" s="3" t="s">
        <v>112</v>
      </c>
      <c r="W3407" s="3"/>
      <c r="X3407" s="3"/>
      <c r="Y3407" s="3"/>
      <c r="Z3407" s="6">
        <v>10000</v>
      </c>
      <c r="AA3407" s="160"/>
      <c r="AB3407" s="123" t="s">
        <v>4395</v>
      </c>
      <c r="AC3407" s="124"/>
      <c r="AD3407" s="41"/>
      <c r="AE3407" s="83"/>
      <c r="AF3407" s="83"/>
      <c r="AG3407" s="41"/>
      <c r="AH3407" s="41" t="s">
        <v>7061</v>
      </c>
      <c r="AI3407" s="80" t="s">
        <v>18736</v>
      </c>
      <c r="AJ3407" s="80" t="s">
        <v>20571</v>
      </c>
      <c r="AK3407" s="3"/>
      <c r="AL3407" s="85"/>
      <c r="AM3407" s="151" t="s">
        <v>19998</v>
      </c>
      <c r="AN3407" s="15"/>
      <c r="AO3407" s="166"/>
      <c r="AP3407" s="5">
        <f t="shared" si="54"/>
        <v>0</v>
      </c>
      <c r="AQ3407" s="16"/>
      <c r="AR3407" s="205">
        <v>1</v>
      </c>
      <c r="AS3407" s="16"/>
      <c r="AT3407" s="16"/>
      <c r="AU3407" s="16"/>
      <c r="AV3407" s="16"/>
      <c r="AW3407" s="16"/>
      <c r="AX3407" s="16"/>
    </row>
    <row r="3408" spans="1:50" customFormat="1" ht="15.75" hidden="1" customHeight="1" x14ac:dyDescent="0.2">
      <c r="A3408" s="7" t="s">
        <v>5877</v>
      </c>
      <c r="B3408" s="3" t="s">
        <v>5878</v>
      </c>
      <c r="C3408" s="85" t="s">
        <v>4395</v>
      </c>
      <c r="D3408" s="85" t="s">
        <v>13090</v>
      </c>
      <c r="E3408" s="202" t="s">
        <v>26418</v>
      </c>
      <c r="F3408" s="85" t="s">
        <v>68</v>
      </c>
      <c r="G3408" s="85" t="s">
        <v>70</v>
      </c>
      <c r="H3408" s="85" t="s">
        <v>20690</v>
      </c>
      <c r="I3408" s="3" t="s">
        <v>4405</v>
      </c>
      <c r="J3408" s="85" t="s">
        <v>4406</v>
      </c>
      <c r="K3408" s="7" t="s">
        <v>4407</v>
      </c>
      <c r="L3408" s="3"/>
      <c r="M3408" s="3"/>
      <c r="N3408" s="41" t="s">
        <v>4429</v>
      </c>
      <c r="O3408" s="87">
        <v>0</v>
      </c>
      <c r="P3408" s="87">
        <v>0</v>
      </c>
      <c r="Q3408" s="87">
        <v>0</v>
      </c>
      <c r="R3408" s="87">
        <v>0</v>
      </c>
      <c r="S3408" s="87"/>
      <c r="T3408" s="87"/>
      <c r="U3408" s="85" t="s">
        <v>112</v>
      </c>
      <c r="V3408" s="3" t="s">
        <v>112</v>
      </c>
      <c r="W3408" s="3"/>
      <c r="X3408" s="3"/>
      <c r="Y3408" s="3"/>
      <c r="Z3408" s="6">
        <v>29750</v>
      </c>
      <c r="AA3408" s="160"/>
      <c r="AB3408" s="123" t="s">
        <v>4395</v>
      </c>
      <c r="AC3408" s="124"/>
      <c r="AD3408" s="41"/>
      <c r="AE3408" s="83"/>
      <c r="AF3408" s="83"/>
      <c r="AG3408" s="41"/>
      <c r="AH3408" s="41" t="s">
        <v>4460</v>
      </c>
      <c r="AI3408" s="80" t="s">
        <v>18737</v>
      </c>
      <c r="AJ3408" s="80" t="s">
        <v>20572</v>
      </c>
      <c r="AK3408" s="3"/>
      <c r="AL3408" s="85"/>
      <c r="AM3408" s="151" t="s">
        <v>19998</v>
      </c>
      <c r="AN3408" s="15"/>
      <c r="AO3408" s="166"/>
      <c r="AP3408" s="5">
        <f t="shared" si="54"/>
        <v>0</v>
      </c>
      <c r="AQ3408" s="16"/>
      <c r="AR3408" s="205">
        <v>1</v>
      </c>
      <c r="AS3408" s="16"/>
      <c r="AT3408" s="16"/>
      <c r="AU3408" s="16"/>
      <c r="AV3408" s="16"/>
      <c r="AW3408" s="16"/>
      <c r="AX3408" s="16"/>
    </row>
    <row r="3409" spans="1:50" customFormat="1" ht="15.75" hidden="1" customHeight="1" x14ac:dyDescent="0.2">
      <c r="A3409" s="7" t="s">
        <v>5879</v>
      </c>
      <c r="B3409" s="3" t="s">
        <v>5880</v>
      </c>
      <c r="C3409" s="85" t="s">
        <v>4395</v>
      </c>
      <c r="D3409" s="85" t="s">
        <v>13090</v>
      </c>
      <c r="E3409" s="202" t="s">
        <v>1800</v>
      </c>
      <c r="F3409" s="85" t="s">
        <v>55</v>
      </c>
      <c r="G3409" s="85" t="s">
        <v>63</v>
      </c>
      <c r="H3409" s="85" t="s">
        <v>20690</v>
      </c>
      <c r="I3409" s="3"/>
      <c r="J3409" s="85" t="s">
        <v>4406</v>
      </c>
      <c r="K3409" s="7" t="s">
        <v>4407</v>
      </c>
      <c r="L3409" s="3"/>
      <c r="M3409" s="3"/>
      <c r="N3409" s="41" t="s">
        <v>13966</v>
      </c>
      <c r="O3409" s="87">
        <v>0</v>
      </c>
      <c r="P3409" s="87">
        <v>0</v>
      </c>
      <c r="Q3409" s="87">
        <v>0</v>
      </c>
      <c r="R3409" s="87">
        <v>0</v>
      </c>
      <c r="S3409" s="87"/>
      <c r="T3409" s="87"/>
      <c r="U3409" s="85" t="s">
        <v>112</v>
      </c>
      <c r="V3409" s="3" t="s">
        <v>112</v>
      </c>
      <c r="W3409" s="3"/>
      <c r="X3409" s="3"/>
      <c r="Y3409" s="3"/>
      <c r="Z3409" s="6">
        <v>23000</v>
      </c>
      <c r="AA3409" s="160"/>
      <c r="AB3409" s="123" t="s">
        <v>4395</v>
      </c>
      <c r="AC3409" s="124"/>
      <c r="AD3409" s="41"/>
      <c r="AE3409" s="83"/>
      <c r="AF3409" s="83"/>
      <c r="AG3409" s="41"/>
      <c r="AH3409" s="41" t="s">
        <v>63</v>
      </c>
      <c r="AI3409" s="80" t="s">
        <v>18738</v>
      </c>
      <c r="AJ3409" s="80" t="s">
        <v>20573</v>
      </c>
      <c r="AK3409" s="3"/>
      <c r="AL3409" s="85"/>
      <c r="AM3409" s="151" t="s">
        <v>19998</v>
      </c>
      <c r="AN3409" s="15"/>
      <c r="AO3409" s="166"/>
      <c r="AP3409" s="5">
        <f t="shared" si="54"/>
        <v>0</v>
      </c>
      <c r="AQ3409" s="16"/>
      <c r="AR3409" s="205">
        <v>1</v>
      </c>
      <c r="AS3409" s="16"/>
      <c r="AT3409" s="16"/>
      <c r="AU3409" s="16"/>
      <c r="AV3409" s="16"/>
      <c r="AW3409" s="16"/>
      <c r="AX3409" s="16"/>
    </row>
    <row r="3410" spans="1:50" customFormat="1" ht="15.75" hidden="1" customHeight="1" x14ac:dyDescent="0.2">
      <c r="A3410" s="7" t="s">
        <v>5881</v>
      </c>
      <c r="B3410" s="3" t="s">
        <v>5882</v>
      </c>
      <c r="C3410" s="85" t="s">
        <v>4395</v>
      </c>
      <c r="D3410" s="85" t="s">
        <v>13090</v>
      </c>
      <c r="E3410" s="202" t="s">
        <v>1800</v>
      </c>
      <c r="F3410" s="85" t="s">
        <v>55</v>
      </c>
      <c r="G3410" s="85" t="s">
        <v>63</v>
      </c>
      <c r="H3410" s="85" t="s">
        <v>20690</v>
      </c>
      <c r="I3410" s="3"/>
      <c r="J3410" s="85" t="s">
        <v>4406</v>
      </c>
      <c r="K3410" s="7" t="s">
        <v>4407</v>
      </c>
      <c r="L3410" s="3"/>
      <c r="M3410" s="3"/>
      <c r="N3410" s="41" t="s">
        <v>13966</v>
      </c>
      <c r="O3410" s="87">
        <v>0</v>
      </c>
      <c r="P3410" s="87">
        <v>0</v>
      </c>
      <c r="Q3410" s="87">
        <v>0</v>
      </c>
      <c r="R3410" s="87">
        <v>0</v>
      </c>
      <c r="S3410" s="87"/>
      <c r="T3410" s="87"/>
      <c r="U3410" s="85" t="s">
        <v>112</v>
      </c>
      <c r="V3410" s="3" t="s">
        <v>112</v>
      </c>
      <c r="W3410" s="3"/>
      <c r="X3410" s="3"/>
      <c r="Y3410" s="3"/>
      <c r="Z3410" s="6">
        <v>24000</v>
      </c>
      <c r="AA3410" s="160"/>
      <c r="AB3410" s="123" t="s">
        <v>4395</v>
      </c>
      <c r="AC3410" s="124"/>
      <c r="AD3410" s="41"/>
      <c r="AE3410" s="83"/>
      <c r="AF3410" s="83"/>
      <c r="AG3410" s="41"/>
      <c r="AH3410" s="41" t="s">
        <v>63</v>
      </c>
      <c r="AI3410" s="80" t="s">
        <v>18739</v>
      </c>
      <c r="AJ3410" s="80" t="s">
        <v>20574</v>
      </c>
      <c r="AK3410" s="3"/>
      <c r="AL3410" s="85"/>
      <c r="AM3410" s="151" t="s">
        <v>19998</v>
      </c>
      <c r="AN3410" s="15"/>
      <c r="AO3410" s="166"/>
      <c r="AP3410" s="5">
        <f t="shared" si="54"/>
        <v>0</v>
      </c>
      <c r="AQ3410" s="16"/>
      <c r="AR3410" s="205">
        <v>1</v>
      </c>
      <c r="AS3410" s="16"/>
      <c r="AT3410" s="16"/>
      <c r="AU3410" s="16"/>
      <c r="AV3410" s="16"/>
      <c r="AW3410" s="16"/>
      <c r="AX3410" s="16"/>
    </row>
    <row r="3411" spans="1:50" customFormat="1" ht="15.75" hidden="1" customHeight="1" x14ac:dyDescent="0.2">
      <c r="A3411" s="7" t="s">
        <v>5883</v>
      </c>
      <c r="B3411" s="3" t="s">
        <v>5884</v>
      </c>
      <c r="C3411" s="85" t="s">
        <v>4395</v>
      </c>
      <c r="D3411" s="85" t="s">
        <v>13090</v>
      </c>
      <c r="E3411" s="202" t="s">
        <v>26418</v>
      </c>
      <c r="F3411" s="85" t="s">
        <v>64</v>
      </c>
      <c r="G3411" s="85" t="s">
        <v>25112</v>
      </c>
      <c r="H3411" s="85" t="s">
        <v>20690</v>
      </c>
      <c r="I3411" s="3" t="s">
        <v>5592</v>
      </c>
      <c r="J3411" s="85" t="s">
        <v>5593</v>
      </c>
      <c r="K3411" s="7" t="s">
        <v>5593</v>
      </c>
      <c r="L3411" s="3"/>
      <c r="M3411" s="3"/>
      <c r="N3411" s="41" t="s">
        <v>13999</v>
      </c>
      <c r="O3411" s="87">
        <v>0</v>
      </c>
      <c r="P3411" s="87">
        <v>0</v>
      </c>
      <c r="Q3411" s="87">
        <v>0</v>
      </c>
      <c r="R3411" s="87">
        <v>0</v>
      </c>
      <c r="S3411" s="87"/>
      <c r="T3411" s="87"/>
      <c r="U3411" s="85" t="s">
        <v>112</v>
      </c>
      <c r="V3411" s="3" t="s">
        <v>112</v>
      </c>
      <c r="W3411" s="3"/>
      <c r="X3411" s="3"/>
      <c r="Y3411" s="3"/>
      <c r="Z3411" s="6">
        <v>0</v>
      </c>
      <c r="AA3411" s="160"/>
      <c r="AB3411" s="123" t="s">
        <v>4395</v>
      </c>
      <c r="AC3411" s="124"/>
      <c r="AD3411" s="41"/>
      <c r="AE3411" s="83"/>
      <c r="AF3411" s="83"/>
      <c r="AG3411" s="41"/>
      <c r="AH3411" s="41" t="s">
        <v>13755</v>
      </c>
      <c r="AI3411" s="80" t="s">
        <v>18740</v>
      </c>
      <c r="AJ3411" s="80" t="s">
        <v>20575</v>
      </c>
      <c r="AK3411" s="3"/>
      <c r="AL3411" s="85"/>
      <c r="AM3411" s="151" t="s">
        <v>19998</v>
      </c>
      <c r="AN3411" s="15"/>
      <c r="AO3411" s="166"/>
      <c r="AP3411" s="5">
        <f t="shared" si="54"/>
        <v>0</v>
      </c>
      <c r="AQ3411" s="16"/>
      <c r="AR3411" s="205">
        <v>1</v>
      </c>
      <c r="AS3411" s="16"/>
      <c r="AT3411" s="16"/>
      <c r="AU3411" s="16"/>
      <c r="AV3411" s="16"/>
      <c r="AW3411" s="16"/>
      <c r="AX3411" s="16"/>
    </row>
    <row r="3412" spans="1:50" customFormat="1" ht="15.75" hidden="1" customHeight="1" x14ac:dyDescent="0.2">
      <c r="A3412" s="7" t="s">
        <v>5885</v>
      </c>
      <c r="B3412" s="3" t="s">
        <v>5886</v>
      </c>
      <c r="C3412" s="85" t="s">
        <v>4395</v>
      </c>
      <c r="D3412" s="85" t="s">
        <v>13090</v>
      </c>
      <c r="E3412" s="202" t="s">
        <v>26712</v>
      </c>
      <c r="F3412" s="85" t="s">
        <v>55</v>
      </c>
      <c r="G3412" s="85" t="s">
        <v>63</v>
      </c>
      <c r="H3412" s="85" t="s">
        <v>20690</v>
      </c>
      <c r="I3412" s="3" t="s">
        <v>4399</v>
      </c>
      <c r="J3412" s="85" t="s">
        <v>4406</v>
      </c>
      <c r="K3412" s="7" t="s">
        <v>4407</v>
      </c>
      <c r="L3412" s="3"/>
      <c r="M3412" s="3"/>
      <c r="N3412" s="41" t="s">
        <v>13810</v>
      </c>
      <c r="O3412" s="87">
        <v>421509</v>
      </c>
      <c r="P3412" s="87">
        <v>241400</v>
      </c>
      <c r="Q3412" s="87">
        <v>180109</v>
      </c>
      <c r="R3412" s="87">
        <v>0</v>
      </c>
      <c r="S3412" s="87"/>
      <c r="T3412" s="87"/>
      <c r="U3412" s="85">
        <v>2016</v>
      </c>
      <c r="V3412" s="3" t="s">
        <v>4717</v>
      </c>
      <c r="W3412" s="3"/>
      <c r="X3412" s="3"/>
      <c r="Y3412" s="3"/>
      <c r="Z3412" s="6">
        <v>128736</v>
      </c>
      <c r="AA3412" s="160"/>
      <c r="AB3412" s="123" t="s">
        <v>4395</v>
      </c>
      <c r="AC3412" s="124"/>
      <c r="AD3412" s="41"/>
      <c r="AE3412" s="83"/>
      <c r="AF3412" s="83"/>
      <c r="AG3412" s="41"/>
      <c r="AH3412" s="41" t="s">
        <v>63</v>
      </c>
      <c r="AI3412" s="80" t="s">
        <v>18741</v>
      </c>
      <c r="AJ3412" s="80" t="s">
        <v>20576</v>
      </c>
      <c r="AK3412" s="3"/>
      <c r="AL3412" s="85"/>
      <c r="AM3412" s="151" t="s">
        <v>19998</v>
      </c>
      <c r="AN3412" s="15"/>
      <c r="AO3412" s="166"/>
      <c r="AP3412" s="5">
        <f t="shared" si="54"/>
        <v>0</v>
      </c>
      <c r="AQ3412" s="16"/>
      <c r="AR3412" s="205">
        <v>1</v>
      </c>
      <c r="AS3412" s="16"/>
      <c r="AT3412" s="16"/>
      <c r="AU3412" s="16"/>
      <c r="AV3412" s="16"/>
      <c r="AW3412" s="16"/>
      <c r="AX3412" s="16"/>
    </row>
    <row r="3413" spans="1:50" customFormat="1" ht="15.75" hidden="1" customHeight="1" x14ac:dyDescent="0.2">
      <c r="A3413" s="7" t="s">
        <v>5887</v>
      </c>
      <c r="B3413" s="3" t="s">
        <v>5888</v>
      </c>
      <c r="C3413" s="85" t="s">
        <v>4395</v>
      </c>
      <c r="D3413" s="85" t="s">
        <v>13090</v>
      </c>
      <c r="E3413" s="202" t="s">
        <v>1800</v>
      </c>
      <c r="F3413" s="85" t="s">
        <v>68</v>
      </c>
      <c r="G3413" s="85" t="s">
        <v>69</v>
      </c>
      <c r="H3413" s="85" t="s">
        <v>20690</v>
      </c>
      <c r="I3413" s="3" t="s">
        <v>4693</v>
      </c>
      <c r="J3413" s="85" t="s">
        <v>124</v>
      </c>
      <c r="K3413" s="7" t="s">
        <v>5889</v>
      </c>
      <c r="L3413" s="3"/>
      <c r="M3413" s="3"/>
      <c r="N3413" s="41" t="s">
        <v>29399</v>
      </c>
      <c r="O3413" s="87">
        <v>0</v>
      </c>
      <c r="P3413" s="87">
        <v>0</v>
      </c>
      <c r="Q3413" s="87">
        <v>0</v>
      </c>
      <c r="R3413" s="87">
        <v>0</v>
      </c>
      <c r="S3413" s="87"/>
      <c r="T3413" s="87"/>
      <c r="U3413" s="85" t="s">
        <v>112</v>
      </c>
      <c r="V3413" s="3" t="s">
        <v>112</v>
      </c>
      <c r="W3413" s="3"/>
      <c r="X3413" s="3"/>
      <c r="Y3413" s="3"/>
      <c r="Z3413" s="6">
        <v>16580</v>
      </c>
      <c r="AA3413" s="160"/>
      <c r="AB3413" s="123" t="s">
        <v>4395</v>
      </c>
      <c r="AC3413" s="124"/>
      <c r="AD3413" s="41"/>
      <c r="AE3413" s="83"/>
      <c r="AF3413" s="83"/>
      <c r="AG3413" s="41"/>
      <c r="AH3413" s="41" t="s">
        <v>4460</v>
      </c>
      <c r="AI3413" s="80" t="s">
        <v>18742</v>
      </c>
      <c r="AJ3413" s="80" t="s">
        <v>20577</v>
      </c>
      <c r="AK3413" s="3"/>
      <c r="AL3413" s="85"/>
      <c r="AM3413" s="151" t="s">
        <v>19998</v>
      </c>
      <c r="AN3413" s="15"/>
      <c r="AO3413" s="166"/>
      <c r="AP3413" s="5">
        <f t="shared" si="54"/>
        <v>0</v>
      </c>
      <c r="AQ3413" s="16"/>
      <c r="AR3413" s="205">
        <v>1</v>
      </c>
      <c r="AS3413" s="16"/>
      <c r="AT3413" s="16"/>
      <c r="AU3413" s="16"/>
      <c r="AV3413" s="16"/>
      <c r="AW3413" s="16"/>
      <c r="AX3413" s="16"/>
    </row>
    <row r="3414" spans="1:50" customFormat="1" ht="15.75" hidden="1" customHeight="1" x14ac:dyDescent="0.2">
      <c r="A3414" s="7" t="s">
        <v>5890</v>
      </c>
      <c r="B3414" s="3" t="s">
        <v>5891</v>
      </c>
      <c r="C3414" s="85" t="s">
        <v>4395</v>
      </c>
      <c r="D3414" s="85" t="s">
        <v>13090</v>
      </c>
      <c r="E3414" s="202" t="s">
        <v>26712</v>
      </c>
      <c r="F3414" s="85" t="s">
        <v>40</v>
      </c>
      <c r="G3414" s="85" t="s">
        <v>15326</v>
      </c>
      <c r="H3414" s="85" t="s">
        <v>20690</v>
      </c>
      <c r="I3414" s="3" t="s">
        <v>4421</v>
      </c>
      <c r="J3414" s="85" t="s">
        <v>115</v>
      </c>
      <c r="K3414" s="7" t="s">
        <v>4458</v>
      </c>
      <c r="L3414" s="3"/>
      <c r="M3414" s="3"/>
      <c r="N3414" s="41" t="s">
        <v>20769</v>
      </c>
      <c r="O3414" s="87">
        <v>56359</v>
      </c>
      <c r="P3414" s="87">
        <v>5225</v>
      </c>
      <c r="Q3414" s="87">
        <v>51134</v>
      </c>
      <c r="R3414" s="87">
        <v>0</v>
      </c>
      <c r="S3414" s="87"/>
      <c r="T3414" s="87"/>
      <c r="U3414" s="85">
        <v>2015</v>
      </c>
      <c r="V3414" s="3" t="s">
        <v>4665</v>
      </c>
      <c r="W3414" s="3"/>
      <c r="X3414" s="3"/>
      <c r="Y3414" s="3"/>
      <c r="Z3414" s="6">
        <v>10000</v>
      </c>
      <c r="AA3414" s="160"/>
      <c r="AB3414" s="123" t="s">
        <v>4395</v>
      </c>
      <c r="AC3414" s="124"/>
      <c r="AD3414" s="41"/>
      <c r="AE3414" s="83"/>
      <c r="AF3414" s="83"/>
      <c r="AG3414" s="41"/>
      <c r="AH3414" s="41" t="s">
        <v>7061</v>
      </c>
      <c r="AI3414" s="80" t="s">
        <v>18743</v>
      </c>
      <c r="AJ3414" s="80" t="s">
        <v>14000</v>
      </c>
      <c r="AK3414" s="3"/>
      <c r="AL3414" s="85"/>
      <c r="AM3414" s="151" t="s">
        <v>19998</v>
      </c>
      <c r="AN3414" s="15"/>
      <c r="AO3414" s="166"/>
      <c r="AP3414" s="5">
        <f t="shared" si="54"/>
        <v>0</v>
      </c>
      <c r="AQ3414" s="16"/>
      <c r="AR3414" s="205">
        <v>1</v>
      </c>
      <c r="AS3414" s="16"/>
      <c r="AT3414" s="16"/>
      <c r="AU3414" s="16"/>
      <c r="AV3414" s="16"/>
      <c r="AW3414" s="16"/>
      <c r="AX3414" s="16"/>
    </row>
    <row r="3415" spans="1:50" customFormat="1" ht="15.75" hidden="1" customHeight="1" x14ac:dyDescent="0.2">
      <c r="A3415" s="7" t="s">
        <v>5892</v>
      </c>
      <c r="B3415" s="3" t="s">
        <v>5893</v>
      </c>
      <c r="C3415" s="85" t="s">
        <v>4395</v>
      </c>
      <c r="D3415" s="85" t="s">
        <v>13090</v>
      </c>
      <c r="E3415" s="202" t="s">
        <v>26712</v>
      </c>
      <c r="F3415" s="85" t="s">
        <v>55</v>
      </c>
      <c r="G3415" s="85" t="s">
        <v>63</v>
      </c>
      <c r="H3415" s="85" t="s">
        <v>20690</v>
      </c>
      <c r="I3415" s="3" t="s">
        <v>4399</v>
      </c>
      <c r="J3415" s="85" t="s">
        <v>4406</v>
      </c>
      <c r="K3415" s="7" t="s">
        <v>4407</v>
      </c>
      <c r="L3415" s="3"/>
      <c r="M3415" s="3"/>
      <c r="N3415" s="41" t="s">
        <v>26763</v>
      </c>
      <c r="O3415" s="87">
        <v>367370</v>
      </c>
      <c r="P3415" s="87">
        <v>363500</v>
      </c>
      <c r="Q3415" s="87">
        <v>3870</v>
      </c>
      <c r="R3415" s="87">
        <v>0</v>
      </c>
      <c r="S3415" s="87"/>
      <c r="T3415" s="87"/>
      <c r="U3415" s="85">
        <v>2009</v>
      </c>
      <c r="V3415" s="3" t="s">
        <v>5894</v>
      </c>
      <c r="W3415" s="3"/>
      <c r="X3415" s="3"/>
      <c r="Y3415" s="3"/>
      <c r="Z3415" s="6">
        <v>194698</v>
      </c>
      <c r="AA3415" s="160"/>
      <c r="AB3415" s="123" t="s">
        <v>4395</v>
      </c>
      <c r="AC3415" s="124"/>
      <c r="AD3415" s="41"/>
      <c r="AE3415" s="83"/>
      <c r="AF3415" s="83"/>
      <c r="AG3415" s="41"/>
      <c r="AH3415" s="41" t="s">
        <v>63</v>
      </c>
      <c r="AI3415" s="80" t="s">
        <v>18744</v>
      </c>
      <c r="AJ3415" s="80" t="s">
        <v>14001</v>
      </c>
      <c r="AK3415" s="3"/>
      <c r="AL3415" s="85"/>
      <c r="AM3415" s="151" t="s">
        <v>19998</v>
      </c>
      <c r="AN3415" s="15"/>
      <c r="AO3415" s="166"/>
      <c r="AP3415" s="5">
        <f t="shared" si="54"/>
        <v>0</v>
      </c>
      <c r="AQ3415" s="16"/>
      <c r="AR3415" s="205">
        <v>1</v>
      </c>
      <c r="AS3415" s="16"/>
      <c r="AT3415" s="16"/>
      <c r="AU3415" s="16"/>
      <c r="AV3415" s="16"/>
      <c r="AW3415" s="16"/>
      <c r="AX3415" s="16"/>
    </row>
    <row r="3416" spans="1:50" customFormat="1" ht="15.75" hidden="1" customHeight="1" x14ac:dyDescent="0.2">
      <c r="A3416" s="7" t="s">
        <v>5895</v>
      </c>
      <c r="B3416" s="3" t="s">
        <v>5896</v>
      </c>
      <c r="C3416" s="85" t="s">
        <v>4395</v>
      </c>
      <c r="D3416" s="85" t="s">
        <v>13090</v>
      </c>
      <c r="E3416" s="202" t="s">
        <v>26418</v>
      </c>
      <c r="F3416" s="85" t="s">
        <v>40</v>
      </c>
      <c r="G3416" s="85" t="s">
        <v>43</v>
      </c>
      <c r="H3416" s="85" t="s">
        <v>20690</v>
      </c>
      <c r="I3416" s="3" t="s">
        <v>4421</v>
      </c>
      <c r="J3416" s="85" t="s">
        <v>124</v>
      </c>
      <c r="K3416" s="7" t="s">
        <v>4587</v>
      </c>
      <c r="L3416" s="3"/>
      <c r="M3416" s="3"/>
      <c r="N3416" s="41" t="s">
        <v>29400</v>
      </c>
      <c r="O3416" s="87">
        <v>0</v>
      </c>
      <c r="P3416" s="87">
        <v>0</v>
      </c>
      <c r="Q3416" s="87">
        <v>0</v>
      </c>
      <c r="R3416" s="87">
        <v>0</v>
      </c>
      <c r="S3416" s="87"/>
      <c r="T3416" s="87"/>
      <c r="U3416" s="85" t="s">
        <v>112</v>
      </c>
      <c r="V3416" s="3" t="s">
        <v>112</v>
      </c>
      <c r="W3416" s="3"/>
      <c r="X3416" s="3"/>
      <c r="Y3416" s="3"/>
      <c r="Z3416" s="6">
        <v>0</v>
      </c>
      <c r="AA3416" s="160"/>
      <c r="AB3416" s="123" t="s">
        <v>4395</v>
      </c>
      <c r="AC3416" s="124"/>
      <c r="AD3416" s="41"/>
      <c r="AE3416" s="83"/>
      <c r="AF3416" s="83"/>
      <c r="AG3416" s="41"/>
      <c r="AH3416" s="41" t="s">
        <v>7061</v>
      </c>
      <c r="AI3416" s="80" t="s">
        <v>18745</v>
      </c>
      <c r="AJ3416" s="80" t="s">
        <v>20578</v>
      </c>
      <c r="AK3416" s="3"/>
      <c r="AL3416" s="85"/>
      <c r="AM3416" s="151" t="s">
        <v>19998</v>
      </c>
      <c r="AN3416" s="15"/>
      <c r="AO3416" s="166"/>
      <c r="AP3416" s="5">
        <f t="shared" si="54"/>
        <v>0</v>
      </c>
      <c r="AQ3416" s="16"/>
      <c r="AR3416" s="205">
        <v>1</v>
      </c>
      <c r="AS3416" s="16"/>
      <c r="AT3416" s="16"/>
      <c r="AU3416" s="16"/>
      <c r="AV3416" s="16"/>
      <c r="AW3416" s="16"/>
      <c r="AX3416" s="16"/>
    </row>
    <row r="3417" spans="1:50" customFormat="1" ht="15.75" hidden="1" customHeight="1" x14ac:dyDescent="0.2">
      <c r="A3417" s="7" t="s">
        <v>5897</v>
      </c>
      <c r="B3417" s="3" t="s">
        <v>5898</v>
      </c>
      <c r="C3417" s="85" t="s">
        <v>4395</v>
      </c>
      <c r="D3417" s="85" t="s">
        <v>13090</v>
      </c>
      <c r="E3417" s="202" t="s">
        <v>26712</v>
      </c>
      <c r="F3417" s="85" t="s">
        <v>55</v>
      </c>
      <c r="G3417" s="85" t="s">
        <v>63</v>
      </c>
      <c r="H3417" s="85" t="s">
        <v>20690</v>
      </c>
      <c r="I3417" s="3" t="s">
        <v>4399</v>
      </c>
      <c r="J3417" s="85" t="s">
        <v>4435</v>
      </c>
      <c r="K3417" s="7" t="s">
        <v>4605</v>
      </c>
      <c r="L3417" s="3"/>
      <c r="M3417" s="3"/>
      <c r="N3417" s="41" t="s">
        <v>13761</v>
      </c>
      <c r="O3417" s="87">
        <v>348227</v>
      </c>
      <c r="P3417" s="87">
        <v>45597</v>
      </c>
      <c r="Q3417" s="87">
        <v>302630</v>
      </c>
      <c r="R3417" s="87">
        <v>0</v>
      </c>
      <c r="S3417" s="87"/>
      <c r="T3417" s="87"/>
      <c r="U3417" s="85">
        <v>2017</v>
      </c>
      <c r="V3417" s="3" t="s">
        <v>112</v>
      </c>
      <c r="W3417" s="3"/>
      <c r="X3417" s="3"/>
      <c r="Y3417" s="3"/>
      <c r="Z3417" s="6">
        <v>84804</v>
      </c>
      <c r="AA3417" s="160"/>
      <c r="AB3417" s="123" t="s">
        <v>4395</v>
      </c>
      <c r="AC3417" s="124"/>
      <c r="AD3417" s="41"/>
      <c r="AE3417" s="83"/>
      <c r="AF3417" s="83"/>
      <c r="AG3417" s="41"/>
      <c r="AH3417" s="41" t="s">
        <v>63</v>
      </c>
      <c r="AI3417" s="80" t="s">
        <v>18746</v>
      </c>
      <c r="AJ3417" s="80" t="s">
        <v>20579</v>
      </c>
      <c r="AK3417" s="3"/>
      <c r="AL3417" s="85"/>
      <c r="AM3417" s="151" t="s">
        <v>19998</v>
      </c>
      <c r="AN3417" s="15"/>
      <c r="AO3417" s="166"/>
      <c r="AP3417" s="5">
        <f t="shared" si="54"/>
        <v>0</v>
      </c>
      <c r="AQ3417" s="16"/>
      <c r="AR3417" s="205">
        <v>1</v>
      </c>
      <c r="AS3417" s="16"/>
      <c r="AT3417" s="16"/>
      <c r="AU3417" s="16"/>
      <c r="AV3417" s="16"/>
      <c r="AW3417" s="16"/>
      <c r="AX3417" s="16"/>
    </row>
    <row r="3418" spans="1:50" customFormat="1" ht="15.75" hidden="1" customHeight="1" x14ac:dyDescent="0.2">
      <c r="A3418" s="7" t="s">
        <v>5899</v>
      </c>
      <c r="B3418" s="3" t="s">
        <v>5900</v>
      </c>
      <c r="C3418" s="85" t="s">
        <v>4395</v>
      </c>
      <c r="D3418" s="85" t="s">
        <v>13090</v>
      </c>
      <c r="E3418" s="202" t="s">
        <v>26712</v>
      </c>
      <c r="F3418" s="85" t="s">
        <v>55</v>
      </c>
      <c r="G3418" s="85" t="s">
        <v>63</v>
      </c>
      <c r="H3418" s="85" t="s">
        <v>20690</v>
      </c>
      <c r="I3418" s="3" t="s">
        <v>4399</v>
      </c>
      <c r="J3418" s="85" t="s">
        <v>4406</v>
      </c>
      <c r="K3418" s="7" t="s">
        <v>4407</v>
      </c>
      <c r="L3418" s="3"/>
      <c r="M3418" s="3"/>
      <c r="N3418" s="41" t="s">
        <v>16581</v>
      </c>
      <c r="O3418" s="87">
        <v>431252</v>
      </c>
      <c r="P3418" s="87">
        <v>227285</v>
      </c>
      <c r="Q3418" s="87">
        <v>203967</v>
      </c>
      <c r="R3418" s="87">
        <v>0</v>
      </c>
      <c r="S3418" s="87"/>
      <c r="T3418" s="87"/>
      <c r="U3418" s="85">
        <v>2015</v>
      </c>
      <c r="V3418" s="3" t="s">
        <v>4572</v>
      </c>
      <c r="W3418" s="3"/>
      <c r="X3418" s="3"/>
      <c r="Y3418" s="3"/>
      <c r="Z3418" s="6">
        <v>90896</v>
      </c>
      <c r="AA3418" s="160"/>
      <c r="AB3418" s="123" t="s">
        <v>4395</v>
      </c>
      <c r="AC3418" s="124"/>
      <c r="AD3418" s="41"/>
      <c r="AE3418" s="83"/>
      <c r="AF3418" s="83"/>
      <c r="AG3418" s="41"/>
      <c r="AH3418" s="41" t="s">
        <v>63</v>
      </c>
      <c r="AI3418" s="80" t="s">
        <v>18747</v>
      </c>
      <c r="AJ3418" s="80" t="s">
        <v>20580</v>
      </c>
      <c r="AK3418" s="3"/>
      <c r="AL3418" s="85"/>
      <c r="AM3418" s="151" t="s">
        <v>19998</v>
      </c>
      <c r="AN3418" s="15"/>
      <c r="AO3418" s="166"/>
      <c r="AP3418" s="5">
        <f t="shared" si="54"/>
        <v>0</v>
      </c>
      <c r="AQ3418" s="16"/>
      <c r="AR3418" s="205">
        <v>1</v>
      </c>
      <c r="AS3418" s="16"/>
      <c r="AT3418" s="16"/>
      <c r="AU3418" s="16"/>
      <c r="AV3418" s="16"/>
      <c r="AW3418" s="16"/>
      <c r="AX3418" s="16"/>
    </row>
    <row r="3419" spans="1:50" customFormat="1" ht="15.75" hidden="1" customHeight="1" x14ac:dyDescent="0.2">
      <c r="A3419" s="7" t="s">
        <v>5901</v>
      </c>
      <c r="B3419" s="3" t="s">
        <v>5902</v>
      </c>
      <c r="C3419" s="85" t="s">
        <v>4395</v>
      </c>
      <c r="D3419" s="85" t="s">
        <v>13090</v>
      </c>
      <c r="E3419" s="202" t="s">
        <v>26418</v>
      </c>
      <c r="F3419" s="85" t="s">
        <v>40</v>
      </c>
      <c r="G3419" s="85" t="s">
        <v>43</v>
      </c>
      <c r="H3419" s="85" t="s">
        <v>20690</v>
      </c>
      <c r="I3419" s="3" t="s">
        <v>4396</v>
      </c>
      <c r="J3419" s="85" t="s">
        <v>115</v>
      </c>
      <c r="K3419" s="7" t="s">
        <v>16222</v>
      </c>
      <c r="L3419" s="3"/>
      <c r="M3419" s="3"/>
      <c r="N3419" s="41" t="s">
        <v>13961</v>
      </c>
      <c r="O3419" s="87">
        <v>0</v>
      </c>
      <c r="P3419" s="87">
        <v>0</v>
      </c>
      <c r="Q3419" s="87">
        <v>0</v>
      </c>
      <c r="R3419" s="87">
        <v>0</v>
      </c>
      <c r="S3419" s="87"/>
      <c r="T3419" s="87"/>
      <c r="U3419" s="85" t="s">
        <v>112</v>
      </c>
      <c r="V3419" s="3" t="s">
        <v>112</v>
      </c>
      <c r="W3419" s="3"/>
      <c r="X3419" s="3"/>
      <c r="Y3419" s="3"/>
      <c r="Z3419" s="6">
        <v>42599</v>
      </c>
      <c r="AA3419" s="160"/>
      <c r="AB3419" s="123" t="s">
        <v>4395</v>
      </c>
      <c r="AC3419" s="124"/>
      <c r="AD3419" s="41"/>
      <c r="AE3419" s="83"/>
      <c r="AF3419" s="83"/>
      <c r="AG3419" s="41"/>
      <c r="AH3419" s="41" t="s">
        <v>7061</v>
      </c>
      <c r="AI3419" s="80" t="s">
        <v>18748</v>
      </c>
      <c r="AJ3419" s="80" t="s">
        <v>20581</v>
      </c>
      <c r="AK3419" s="3"/>
      <c r="AL3419" s="85"/>
      <c r="AM3419" s="151" t="s">
        <v>19998</v>
      </c>
      <c r="AN3419" s="15"/>
      <c r="AO3419" s="166"/>
      <c r="AP3419" s="5">
        <f t="shared" si="54"/>
        <v>0</v>
      </c>
      <c r="AQ3419" s="16"/>
      <c r="AR3419" s="205">
        <v>1</v>
      </c>
      <c r="AS3419" s="16"/>
      <c r="AT3419" s="16"/>
      <c r="AU3419" s="16"/>
      <c r="AV3419" s="16"/>
      <c r="AW3419" s="16"/>
      <c r="AX3419" s="16"/>
    </row>
    <row r="3420" spans="1:50" customFormat="1" ht="15.75" hidden="1" customHeight="1" x14ac:dyDescent="0.2">
      <c r="A3420" s="7" t="s">
        <v>5903</v>
      </c>
      <c r="B3420" s="3" t="s">
        <v>5904</v>
      </c>
      <c r="C3420" s="85" t="s">
        <v>4395</v>
      </c>
      <c r="D3420" s="85" t="s">
        <v>13090</v>
      </c>
      <c r="E3420" s="202" t="s">
        <v>26712</v>
      </c>
      <c r="F3420" s="85" t="s">
        <v>55</v>
      </c>
      <c r="G3420" s="85" t="s">
        <v>57</v>
      </c>
      <c r="H3420" s="85" t="s">
        <v>20690</v>
      </c>
      <c r="I3420" s="3" t="s">
        <v>4399</v>
      </c>
      <c r="J3420" s="85" t="s">
        <v>4447</v>
      </c>
      <c r="K3420" s="1" t="s">
        <v>4500</v>
      </c>
      <c r="L3420" s="3"/>
      <c r="M3420" s="3"/>
      <c r="N3420" s="41" t="s">
        <v>5146</v>
      </c>
      <c r="O3420" s="87">
        <v>104038</v>
      </c>
      <c r="P3420" s="87">
        <v>0</v>
      </c>
      <c r="Q3420" s="87">
        <v>104038</v>
      </c>
      <c r="R3420" s="87">
        <v>0</v>
      </c>
      <c r="S3420" s="87"/>
      <c r="T3420" s="87"/>
      <c r="U3420" s="85">
        <v>2019</v>
      </c>
      <c r="V3420" s="3" t="s">
        <v>112</v>
      </c>
      <c r="W3420" s="3"/>
      <c r="X3420" s="3"/>
      <c r="Y3420" s="3"/>
      <c r="Z3420" s="6">
        <v>62184</v>
      </c>
      <c r="AA3420" s="160"/>
      <c r="AB3420" s="123" t="s">
        <v>4395</v>
      </c>
      <c r="AC3420" s="124"/>
      <c r="AD3420" s="41"/>
      <c r="AE3420" s="83"/>
      <c r="AF3420" s="83"/>
      <c r="AG3420" s="41"/>
      <c r="AH3420" s="41" t="s">
        <v>13741</v>
      </c>
      <c r="AI3420" s="80" t="s">
        <v>18749</v>
      </c>
      <c r="AJ3420" s="80" t="s">
        <v>20582</v>
      </c>
      <c r="AK3420" s="3"/>
      <c r="AL3420" s="85"/>
      <c r="AM3420" s="151" t="s">
        <v>19998</v>
      </c>
      <c r="AN3420" s="15"/>
      <c r="AO3420" s="166"/>
      <c r="AP3420" s="5">
        <f t="shared" si="54"/>
        <v>0</v>
      </c>
      <c r="AQ3420" s="16"/>
      <c r="AR3420" s="205">
        <v>1</v>
      </c>
      <c r="AS3420" s="16"/>
      <c r="AT3420" s="16"/>
      <c r="AU3420" s="16"/>
      <c r="AV3420" s="16"/>
      <c r="AW3420" s="16"/>
      <c r="AX3420" s="16"/>
    </row>
    <row r="3421" spans="1:50" customFormat="1" ht="15.75" hidden="1" customHeight="1" x14ac:dyDescent="0.2">
      <c r="A3421" s="7" t="s">
        <v>5905</v>
      </c>
      <c r="B3421" s="3" t="s">
        <v>5906</v>
      </c>
      <c r="C3421" s="85" t="s">
        <v>4395</v>
      </c>
      <c r="D3421" s="85" t="s">
        <v>13090</v>
      </c>
      <c r="E3421" s="202" t="s">
        <v>26712</v>
      </c>
      <c r="F3421" s="85" t="s">
        <v>55</v>
      </c>
      <c r="G3421" s="85" t="s">
        <v>15355</v>
      </c>
      <c r="H3421" s="85" t="s">
        <v>20690</v>
      </c>
      <c r="I3421" s="3" t="s">
        <v>4405</v>
      </c>
      <c r="J3421" s="85" t="s">
        <v>4400</v>
      </c>
      <c r="K3421" s="7" t="s">
        <v>4401</v>
      </c>
      <c r="L3421" s="3"/>
      <c r="M3421" s="3"/>
      <c r="N3421" s="41" t="s">
        <v>14002</v>
      </c>
      <c r="O3421" s="87">
        <v>44366</v>
      </c>
      <c r="P3421" s="87">
        <v>463</v>
      </c>
      <c r="Q3421" s="87">
        <v>43903</v>
      </c>
      <c r="R3421" s="87">
        <v>0</v>
      </c>
      <c r="S3421" s="87"/>
      <c r="T3421" s="87"/>
      <c r="U3421" s="85">
        <v>2016</v>
      </c>
      <c r="V3421" s="3" t="s">
        <v>112</v>
      </c>
      <c r="W3421" s="3"/>
      <c r="X3421" s="3"/>
      <c r="Y3421" s="3"/>
      <c r="Z3421" s="6">
        <v>11835</v>
      </c>
      <c r="AA3421" s="160"/>
      <c r="AB3421" s="123" t="s">
        <v>4395</v>
      </c>
      <c r="AC3421" s="124"/>
      <c r="AD3421" s="41"/>
      <c r="AE3421" s="83"/>
      <c r="AF3421" s="83"/>
      <c r="AG3421" s="41"/>
      <c r="AH3421" s="41" t="s">
        <v>4460</v>
      </c>
      <c r="AI3421" s="80" t="s">
        <v>21448</v>
      </c>
      <c r="AJ3421" s="80" t="s">
        <v>20583</v>
      </c>
      <c r="AK3421" s="3"/>
      <c r="AL3421" s="85"/>
      <c r="AM3421" s="151" t="s">
        <v>19998</v>
      </c>
      <c r="AN3421" s="15"/>
      <c r="AO3421" s="166"/>
      <c r="AP3421" s="5">
        <f t="shared" si="54"/>
        <v>0</v>
      </c>
      <c r="AQ3421" s="16"/>
      <c r="AR3421" s="205">
        <v>1</v>
      </c>
      <c r="AS3421" s="16"/>
      <c r="AT3421" s="16"/>
      <c r="AU3421" s="16"/>
      <c r="AV3421" s="16"/>
      <c r="AW3421" s="16"/>
      <c r="AX3421" s="16"/>
    </row>
    <row r="3422" spans="1:50" customFormat="1" ht="15.75" hidden="1" customHeight="1" x14ac:dyDescent="0.2">
      <c r="A3422" s="7" t="s">
        <v>5907</v>
      </c>
      <c r="B3422" s="3" t="s">
        <v>13762</v>
      </c>
      <c r="C3422" s="85" t="s">
        <v>4395</v>
      </c>
      <c r="D3422" s="85" t="s">
        <v>13090</v>
      </c>
      <c r="E3422" s="202" t="s">
        <v>26712</v>
      </c>
      <c r="F3422" s="85" t="s">
        <v>40</v>
      </c>
      <c r="G3422" s="85" t="s">
        <v>43</v>
      </c>
      <c r="H3422" s="85" t="s">
        <v>20690</v>
      </c>
      <c r="I3422" s="3" t="s">
        <v>4475</v>
      </c>
      <c r="J3422" s="85" t="s">
        <v>115</v>
      </c>
      <c r="K3422" s="7" t="s">
        <v>4689</v>
      </c>
      <c r="L3422" s="3"/>
      <c r="M3422" s="3"/>
      <c r="N3422" s="41" t="s">
        <v>5287</v>
      </c>
      <c r="O3422" s="87">
        <v>44241</v>
      </c>
      <c r="P3422" s="87">
        <v>29203</v>
      </c>
      <c r="Q3422" s="87">
        <v>15038</v>
      </c>
      <c r="R3422" s="87">
        <v>0</v>
      </c>
      <c r="S3422" s="87"/>
      <c r="T3422" s="87"/>
      <c r="U3422" s="85">
        <v>2015</v>
      </c>
      <c r="V3422" s="3" t="s">
        <v>5287</v>
      </c>
      <c r="W3422" s="3"/>
      <c r="X3422" s="3"/>
      <c r="Y3422" s="3"/>
      <c r="Z3422" s="6">
        <v>8822</v>
      </c>
      <c r="AA3422" s="160"/>
      <c r="AB3422" s="123" t="s">
        <v>4395</v>
      </c>
      <c r="AC3422" s="124"/>
      <c r="AD3422" s="41"/>
      <c r="AE3422" s="83"/>
      <c r="AF3422" s="83"/>
      <c r="AG3422" s="41"/>
      <c r="AH3422" s="41" t="s">
        <v>7061</v>
      </c>
      <c r="AI3422" s="80" t="s">
        <v>18750</v>
      </c>
      <c r="AJ3422" s="80" t="s">
        <v>14003</v>
      </c>
      <c r="AK3422" s="3"/>
      <c r="AL3422" s="85"/>
      <c r="AM3422" s="151" t="s">
        <v>19998</v>
      </c>
      <c r="AN3422" s="15"/>
      <c r="AO3422" s="166"/>
      <c r="AP3422" s="5">
        <f t="shared" si="54"/>
        <v>0</v>
      </c>
      <c r="AQ3422" s="16"/>
      <c r="AR3422" s="205">
        <v>1</v>
      </c>
      <c r="AS3422" s="16"/>
      <c r="AT3422" s="16"/>
      <c r="AU3422" s="16"/>
      <c r="AV3422" s="16"/>
      <c r="AW3422" s="16"/>
      <c r="AX3422" s="16"/>
    </row>
    <row r="3423" spans="1:50" customFormat="1" ht="15.75" hidden="1" customHeight="1" x14ac:dyDescent="0.2">
      <c r="A3423" s="7" t="s">
        <v>5908</v>
      </c>
      <c r="B3423" s="3" t="s">
        <v>13763</v>
      </c>
      <c r="C3423" s="85" t="s">
        <v>4395</v>
      </c>
      <c r="D3423" s="85" t="s">
        <v>13090</v>
      </c>
      <c r="E3423" s="202" t="s">
        <v>26712</v>
      </c>
      <c r="F3423" s="85" t="s">
        <v>40</v>
      </c>
      <c r="G3423" s="85" t="s">
        <v>43</v>
      </c>
      <c r="H3423" s="85" t="s">
        <v>20690</v>
      </c>
      <c r="I3423" s="3" t="s">
        <v>4475</v>
      </c>
      <c r="J3423" s="85" t="s">
        <v>115</v>
      </c>
      <c r="K3423" s="7" t="s">
        <v>4689</v>
      </c>
      <c r="L3423" s="3"/>
      <c r="M3423" s="3"/>
      <c r="N3423" s="41" t="s">
        <v>5287</v>
      </c>
      <c r="O3423" s="87">
        <v>43128</v>
      </c>
      <c r="P3423" s="87">
        <v>24920</v>
      </c>
      <c r="Q3423" s="87">
        <v>18208</v>
      </c>
      <c r="R3423" s="87">
        <v>0</v>
      </c>
      <c r="S3423" s="87"/>
      <c r="T3423" s="87"/>
      <c r="U3423" s="85">
        <v>2015</v>
      </c>
      <c r="V3423" s="3" t="s">
        <v>5287</v>
      </c>
      <c r="W3423" s="3"/>
      <c r="X3423" s="3"/>
      <c r="Y3423" s="3"/>
      <c r="Z3423" s="6">
        <v>8825</v>
      </c>
      <c r="AA3423" s="160"/>
      <c r="AB3423" s="123" t="s">
        <v>4395</v>
      </c>
      <c r="AC3423" s="124"/>
      <c r="AD3423" s="41"/>
      <c r="AE3423" s="83"/>
      <c r="AF3423" s="83"/>
      <c r="AG3423" s="41"/>
      <c r="AH3423" s="41" t="s">
        <v>7061</v>
      </c>
      <c r="AI3423" s="80" t="s">
        <v>18751</v>
      </c>
      <c r="AJ3423" s="80" t="s">
        <v>20584</v>
      </c>
      <c r="AK3423" s="3"/>
      <c r="AL3423" s="85"/>
      <c r="AM3423" s="151" t="s">
        <v>19998</v>
      </c>
      <c r="AN3423" s="15"/>
      <c r="AO3423" s="166"/>
      <c r="AP3423" s="5">
        <f t="shared" si="54"/>
        <v>0</v>
      </c>
      <c r="AQ3423" s="16"/>
      <c r="AR3423" s="205">
        <v>1</v>
      </c>
      <c r="AS3423" s="16"/>
      <c r="AT3423" s="16"/>
      <c r="AU3423" s="16"/>
      <c r="AV3423" s="16"/>
      <c r="AW3423" s="16"/>
      <c r="AX3423" s="16"/>
    </row>
    <row r="3424" spans="1:50" customFormat="1" ht="15.75" hidden="1" customHeight="1" x14ac:dyDescent="0.2">
      <c r="A3424" s="7" t="s">
        <v>5909</v>
      </c>
      <c r="B3424" s="3" t="s">
        <v>13764</v>
      </c>
      <c r="C3424" s="85" t="s">
        <v>4395</v>
      </c>
      <c r="D3424" s="85" t="s">
        <v>13090</v>
      </c>
      <c r="E3424" s="202" t="s">
        <v>26712</v>
      </c>
      <c r="F3424" s="85" t="s">
        <v>40</v>
      </c>
      <c r="G3424" s="85" t="s">
        <v>43</v>
      </c>
      <c r="H3424" s="85" t="s">
        <v>20690</v>
      </c>
      <c r="I3424" s="3" t="s">
        <v>4475</v>
      </c>
      <c r="J3424" s="85" t="s">
        <v>115</v>
      </c>
      <c r="K3424" s="7" t="s">
        <v>4689</v>
      </c>
      <c r="L3424" s="3"/>
      <c r="M3424" s="3"/>
      <c r="N3424" s="41" t="s">
        <v>5287</v>
      </c>
      <c r="O3424" s="87">
        <v>45171</v>
      </c>
      <c r="P3424" s="87">
        <v>13696</v>
      </c>
      <c r="Q3424" s="87">
        <v>31475</v>
      </c>
      <c r="R3424" s="87">
        <v>0</v>
      </c>
      <c r="S3424" s="87"/>
      <c r="T3424" s="87"/>
      <c r="U3424" s="85">
        <v>2015</v>
      </c>
      <c r="V3424" s="3" t="s">
        <v>5287</v>
      </c>
      <c r="W3424" s="3"/>
      <c r="X3424" s="3"/>
      <c r="Y3424" s="3"/>
      <c r="Z3424" s="6">
        <v>8821</v>
      </c>
      <c r="AA3424" s="160"/>
      <c r="AB3424" s="123" t="s">
        <v>4395</v>
      </c>
      <c r="AC3424" s="124"/>
      <c r="AD3424" s="41"/>
      <c r="AE3424" s="83"/>
      <c r="AF3424" s="83"/>
      <c r="AG3424" s="41"/>
      <c r="AH3424" s="41" t="s">
        <v>7061</v>
      </c>
      <c r="AI3424" s="80" t="s">
        <v>18752</v>
      </c>
      <c r="AJ3424" s="80" t="s">
        <v>20585</v>
      </c>
      <c r="AK3424" s="3"/>
      <c r="AL3424" s="85"/>
      <c r="AM3424" s="151" t="s">
        <v>19998</v>
      </c>
      <c r="AN3424" s="15"/>
      <c r="AO3424" s="166"/>
      <c r="AP3424" s="5">
        <f t="shared" si="54"/>
        <v>0</v>
      </c>
      <c r="AQ3424" s="16"/>
      <c r="AR3424" s="205">
        <v>1</v>
      </c>
      <c r="AS3424" s="16"/>
      <c r="AT3424" s="16"/>
      <c r="AU3424" s="16"/>
      <c r="AV3424" s="16"/>
      <c r="AW3424" s="16"/>
      <c r="AX3424" s="16"/>
    </row>
    <row r="3425" spans="1:50" customFormat="1" ht="15.75" hidden="1" customHeight="1" x14ac:dyDescent="0.2">
      <c r="A3425" s="7" t="s">
        <v>5910</v>
      </c>
      <c r="B3425" s="3" t="s">
        <v>13765</v>
      </c>
      <c r="C3425" s="85" t="s">
        <v>4395</v>
      </c>
      <c r="D3425" s="85" t="s">
        <v>13090</v>
      </c>
      <c r="E3425" s="202" t="s">
        <v>26712</v>
      </c>
      <c r="F3425" s="85" t="s">
        <v>40</v>
      </c>
      <c r="G3425" s="85" t="s">
        <v>43</v>
      </c>
      <c r="H3425" s="85" t="s">
        <v>20690</v>
      </c>
      <c r="I3425" s="3" t="s">
        <v>4475</v>
      </c>
      <c r="J3425" s="85" t="s">
        <v>115</v>
      </c>
      <c r="K3425" s="7" t="s">
        <v>4689</v>
      </c>
      <c r="L3425" s="3"/>
      <c r="M3425" s="3"/>
      <c r="N3425" s="41" t="s">
        <v>5287</v>
      </c>
      <c r="O3425" s="87">
        <v>45643</v>
      </c>
      <c r="P3425" s="87">
        <v>24447</v>
      </c>
      <c r="Q3425" s="87">
        <v>21196</v>
      </c>
      <c r="R3425" s="87">
        <v>0</v>
      </c>
      <c r="S3425" s="87"/>
      <c r="T3425" s="87"/>
      <c r="U3425" s="85">
        <v>2015</v>
      </c>
      <c r="V3425" s="3" t="s">
        <v>5287</v>
      </c>
      <c r="W3425" s="3"/>
      <c r="X3425" s="3"/>
      <c r="Y3425" s="3"/>
      <c r="Z3425" s="6">
        <v>8820</v>
      </c>
      <c r="AA3425" s="160"/>
      <c r="AB3425" s="123" t="s">
        <v>4395</v>
      </c>
      <c r="AC3425" s="124"/>
      <c r="AD3425" s="41"/>
      <c r="AE3425" s="83"/>
      <c r="AF3425" s="83"/>
      <c r="AG3425" s="41"/>
      <c r="AH3425" s="41" t="s">
        <v>7061</v>
      </c>
      <c r="AI3425" s="80" t="s">
        <v>18753</v>
      </c>
      <c r="AJ3425" s="80" t="s">
        <v>20586</v>
      </c>
      <c r="AK3425" s="3"/>
      <c r="AL3425" s="85"/>
      <c r="AM3425" s="151" t="s">
        <v>19998</v>
      </c>
      <c r="AN3425" s="15"/>
      <c r="AO3425" s="166"/>
      <c r="AP3425" s="5">
        <f t="shared" si="54"/>
        <v>0</v>
      </c>
      <c r="AQ3425" s="16"/>
      <c r="AR3425" s="205">
        <v>1</v>
      </c>
      <c r="AS3425" s="16"/>
      <c r="AT3425" s="16"/>
      <c r="AU3425" s="16"/>
      <c r="AV3425" s="16"/>
      <c r="AW3425" s="16"/>
      <c r="AX3425" s="16"/>
    </row>
    <row r="3426" spans="1:50" customFormat="1" ht="15.75" hidden="1" customHeight="1" x14ac:dyDescent="0.2">
      <c r="A3426" s="7" t="s">
        <v>5911</v>
      </c>
      <c r="B3426" s="3" t="s">
        <v>5912</v>
      </c>
      <c r="C3426" s="85" t="s">
        <v>4395</v>
      </c>
      <c r="D3426" s="85" t="s">
        <v>13090</v>
      </c>
      <c r="E3426" s="202" t="s">
        <v>26712</v>
      </c>
      <c r="F3426" s="85" t="s">
        <v>55</v>
      </c>
      <c r="G3426" s="85" t="s">
        <v>63</v>
      </c>
      <c r="H3426" s="85" t="s">
        <v>20690</v>
      </c>
      <c r="I3426" s="3" t="s">
        <v>4399</v>
      </c>
      <c r="J3426" s="85" t="s">
        <v>4406</v>
      </c>
      <c r="K3426" s="7" t="s">
        <v>4407</v>
      </c>
      <c r="L3426" s="3"/>
      <c r="M3426" s="3"/>
      <c r="N3426" s="41" t="s">
        <v>4974</v>
      </c>
      <c r="O3426" s="87">
        <v>1532322</v>
      </c>
      <c r="P3426" s="87">
        <v>1307285</v>
      </c>
      <c r="Q3426" s="87">
        <v>225037</v>
      </c>
      <c r="R3426" s="87">
        <v>0</v>
      </c>
      <c r="S3426" s="87"/>
      <c r="T3426" s="87"/>
      <c r="U3426" s="85">
        <v>2008</v>
      </c>
      <c r="V3426" s="3" t="s">
        <v>4974</v>
      </c>
      <c r="W3426" s="3"/>
      <c r="X3426" s="3"/>
      <c r="Y3426" s="3"/>
      <c r="Z3426" s="6">
        <v>100000</v>
      </c>
      <c r="AA3426" s="160"/>
      <c r="AB3426" s="123" t="s">
        <v>4395</v>
      </c>
      <c r="AC3426" s="124"/>
      <c r="AD3426" s="41"/>
      <c r="AE3426" s="83"/>
      <c r="AF3426" s="83"/>
      <c r="AG3426" s="41"/>
      <c r="AH3426" s="41" t="s">
        <v>63</v>
      </c>
      <c r="AI3426" s="80" t="s">
        <v>18754</v>
      </c>
      <c r="AJ3426" s="80" t="s">
        <v>20587</v>
      </c>
      <c r="AK3426" s="3"/>
      <c r="AL3426" s="85"/>
      <c r="AM3426" s="151" t="s">
        <v>19998</v>
      </c>
      <c r="AN3426" s="15"/>
      <c r="AO3426" s="166"/>
      <c r="AP3426" s="5">
        <f t="shared" si="54"/>
        <v>0</v>
      </c>
      <c r="AQ3426" s="16"/>
      <c r="AR3426" s="205">
        <v>1</v>
      </c>
      <c r="AS3426" s="16"/>
      <c r="AT3426" s="16"/>
      <c r="AU3426" s="16"/>
      <c r="AV3426" s="16"/>
      <c r="AW3426" s="16"/>
      <c r="AX3426" s="16"/>
    </row>
    <row r="3427" spans="1:50" customFormat="1" ht="15.75" hidden="1" customHeight="1" x14ac:dyDescent="0.2">
      <c r="A3427" s="7" t="s">
        <v>5913</v>
      </c>
      <c r="B3427" s="3" t="s">
        <v>13766</v>
      </c>
      <c r="C3427" s="85" t="s">
        <v>4395</v>
      </c>
      <c r="D3427" s="85" t="s">
        <v>13090</v>
      </c>
      <c r="E3427" s="202" t="s">
        <v>26712</v>
      </c>
      <c r="F3427" s="85" t="s">
        <v>40</v>
      </c>
      <c r="G3427" s="85" t="s">
        <v>43</v>
      </c>
      <c r="H3427" s="85" t="s">
        <v>20690</v>
      </c>
      <c r="I3427" s="3" t="s">
        <v>4475</v>
      </c>
      <c r="J3427" s="85" t="s">
        <v>115</v>
      </c>
      <c r="K3427" s="7" t="s">
        <v>4689</v>
      </c>
      <c r="L3427" s="3"/>
      <c r="M3427" s="3"/>
      <c r="N3427" s="41" t="s">
        <v>5287</v>
      </c>
      <c r="O3427" s="87">
        <v>43516</v>
      </c>
      <c r="P3427" s="87">
        <v>11539</v>
      </c>
      <c r="Q3427" s="87">
        <v>31977</v>
      </c>
      <c r="R3427" s="87">
        <v>0</v>
      </c>
      <c r="S3427" s="87"/>
      <c r="T3427" s="87"/>
      <c r="U3427" s="85">
        <v>2015</v>
      </c>
      <c r="V3427" s="3" t="s">
        <v>5287</v>
      </c>
      <c r="W3427" s="3"/>
      <c r="X3427" s="3"/>
      <c r="Y3427" s="3"/>
      <c r="Z3427" s="6">
        <v>8825</v>
      </c>
      <c r="AA3427" s="160"/>
      <c r="AB3427" s="123" t="s">
        <v>4395</v>
      </c>
      <c r="AC3427" s="124"/>
      <c r="AD3427" s="41"/>
      <c r="AE3427" s="83"/>
      <c r="AF3427" s="83"/>
      <c r="AG3427" s="41"/>
      <c r="AH3427" s="41" t="s">
        <v>7061</v>
      </c>
      <c r="AI3427" s="80" t="s">
        <v>18755</v>
      </c>
      <c r="AJ3427" s="80" t="s">
        <v>20588</v>
      </c>
      <c r="AK3427" s="3"/>
      <c r="AL3427" s="85"/>
      <c r="AM3427" s="151" t="s">
        <v>19998</v>
      </c>
      <c r="AN3427" s="15"/>
      <c r="AO3427" s="166"/>
      <c r="AP3427" s="5">
        <f t="shared" si="54"/>
        <v>0</v>
      </c>
      <c r="AQ3427" s="16"/>
      <c r="AR3427" s="205">
        <v>1</v>
      </c>
      <c r="AS3427" s="16"/>
      <c r="AT3427" s="16"/>
      <c r="AU3427" s="16"/>
      <c r="AV3427" s="16"/>
      <c r="AW3427" s="16"/>
      <c r="AX3427" s="16"/>
    </row>
    <row r="3428" spans="1:50" customFormat="1" ht="15.75" hidden="1" customHeight="1" x14ac:dyDescent="0.2">
      <c r="A3428" s="7" t="s">
        <v>5914</v>
      </c>
      <c r="B3428" s="3" t="s">
        <v>13767</v>
      </c>
      <c r="C3428" s="85" t="s">
        <v>4395</v>
      </c>
      <c r="D3428" s="85" t="s">
        <v>13090</v>
      </c>
      <c r="E3428" s="202" t="s">
        <v>26712</v>
      </c>
      <c r="F3428" s="85" t="s">
        <v>40</v>
      </c>
      <c r="G3428" s="85" t="s">
        <v>43</v>
      </c>
      <c r="H3428" s="85" t="s">
        <v>20690</v>
      </c>
      <c r="I3428" s="3" t="s">
        <v>4475</v>
      </c>
      <c r="J3428" s="85" t="s">
        <v>115</v>
      </c>
      <c r="K3428" s="7" t="s">
        <v>4689</v>
      </c>
      <c r="L3428" s="3"/>
      <c r="M3428" s="3"/>
      <c r="N3428" s="41" t="s">
        <v>5287</v>
      </c>
      <c r="O3428" s="87">
        <v>41684</v>
      </c>
      <c r="P3428" s="87">
        <v>26523</v>
      </c>
      <c r="Q3428" s="87">
        <v>15161</v>
      </c>
      <c r="R3428" s="87">
        <v>0</v>
      </c>
      <c r="S3428" s="87"/>
      <c r="T3428" s="87"/>
      <c r="U3428" s="85">
        <v>2015</v>
      </c>
      <c r="V3428" s="3" t="s">
        <v>5287</v>
      </c>
      <c r="W3428" s="3"/>
      <c r="X3428" s="3"/>
      <c r="Y3428" s="3"/>
      <c r="Z3428" s="6">
        <v>8825</v>
      </c>
      <c r="AA3428" s="160"/>
      <c r="AB3428" s="123" t="s">
        <v>4395</v>
      </c>
      <c r="AC3428" s="124"/>
      <c r="AD3428" s="41"/>
      <c r="AE3428" s="83"/>
      <c r="AF3428" s="83"/>
      <c r="AG3428" s="41"/>
      <c r="AH3428" s="41" t="s">
        <v>7061</v>
      </c>
      <c r="AI3428" s="80" t="s">
        <v>18756</v>
      </c>
      <c r="AJ3428" s="80" t="s">
        <v>20589</v>
      </c>
      <c r="AK3428" s="3"/>
      <c r="AL3428" s="85"/>
      <c r="AM3428" s="151" t="s">
        <v>19998</v>
      </c>
      <c r="AN3428" s="15"/>
      <c r="AO3428" s="166"/>
      <c r="AP3428" s="5">
        <f t="shared" si="54"/>
        <v>0</v>
      </c>
      <c r="AQ3428" s="16"/>
      <c r="AR3428" s="205">
        <v>1</v>
      </c>
      <c r="AS3428" s="16"/>
      <c r="AT3428" s="16"/>
      <c r="AU3428" s="16"/>
      <c r="AV3428" s="16"/>
      <c r="AW3428" s="16"/>
      <c r="AX3428" s="16"/>
    </row>
    <row r="3429" spans="1:50" customFormat="1" ht="15.75" hidden="1" customHeight="1" x14ac:dyDescent="0.2">
      <c r="A3429" s="7" t="s">
        <v>5915</v>
      </c>
      <c r="B3429" s="3" t="s">
        <v>13768</v>
      </c>
      <c r="C3429" s="85" t="s">
        <v>4395</v>
      </c>
      <c r="D3429" s="85" t="s">
        <v>13090</v>
      </c>
      <c r="E3429" s="202" t="s">
        <v>26712</v>
      </c>
      <c r="F3429" s="85" t="s">
        <v>40</v>
      </c>
      <c r="G3429" s="85" t="s">
        <v>43</v>
      </c>
      <c r="H3429" s="85" t="s">
        <v>20690</v>
      </c>
      <c r="I3429" s="3" t="s">
        <v>4475</v>
      </c>
      <c r="J3429" s="85" t="s">
        <v>115</v>
      </c>
      <c r="K3429" s="7" t="s">
        <v>4689</v>
      </c>
      <c r="L3429" s="3"/>
      <c r="M3429" s="3"/>
      <c r="N3429" s="41" t="s">
        <v>5287</v>
      </c>
      <c r="O3429" s="87">
        <v>38316</v>
      </c>
      <c r="P3429" s="87">
        <v>27023</v>
      </c>
      <c r="Q3429" s="87">
        <v>11293</v>
      </c>
      <c r="R3429" s="87">
        <v>0</v>
      </c>
      <c r="S3429" s="87"/>
      <c r="T3429" s="87"/>
      <c r="U3429" s="85">
        <v>2015</v>
      </c>
      <c r="V3429" s="3" t="s">
        <v>5287</v>
      </c>
      <c r="W3429" s="3"/>
      <c r="X3429" s="3"/>
      <c r="Y3429" s="3"/>
      <c r="Z3429" s="6">
        <v>8820</v>
      </c>
      <c r="AA3429" s="160"/>
      <c r="AB3429" s="123" t="s">
        <v>4395</v>
      </c>
      <c r="AC3429" s="124"/>
      <c r="AD3429" s="41"/>
      <c r="AE3429" s="83"/>
      <c r="AF3429" s="83"/>
      <c r="AG3429" s="41"/>
      <c r="AH3429" s="41" t="s">
        <v>7061</v>
      </c>
      <c r="AI3429" s="80" t="s">
        <v>18757</v>
      </c>
      <c r="AJ3429" s="80" t="s">
        <v>14004</v>
      </c>
      <c r="AK3429" s="3"/>
      <c r="AL3429" s="85"/>
      <c r="AM3429" s="151" t="s">
        <v>19998</v>
      </c>
      <c r="AN3429" s="15"/>
      <c r="AO3429" s="166"/>
      <c r="AP3429" s="5">
        <f t="shared" si="54"/>
        <v>0</v>
      </c>
      <c r="AQ3429" s="16"/>
      <c r="AR3429" s="205">
        <v>1</v>
      </c>
      <c r="AS3429" s="16"/>
      <c r="AT3429" s="16"/>
      <c r="AU3429" s="16"/>
      <c r="AV3429" s="16"/>
      <c r="AW3429" s="16"/>
      <c r="AX3429" s="16"/>
    </row>
    <row r="3430" spans="1:50" customFormat="1" ht="15.75" hidden="1" customHeight="1" x14ac:dyDescent="0.2">
      <c r="A3430" s="7" t="s">
        <v>5916</v>
      </c>
      <c r="B3430" s="3" t="s">
        <v>13769</v>
      </c>
      <c r="C3430" s="85" t="s">
        <v>4395</v>
      </c>
      <c r="D3430" s="85" t="s">
        <v>13090</v>
      </c>
      <c r="E3430" s="202" t="s">
        <v>26712</v>
      </c>
      <c r="F3430" s="85" t="s">
        <v>40</v>
      </c>
      <c r="G3430" s="85" t="s">
        <v>43</v>
      </c>
      <c r="H3430" s="85" t="s">
        <v>20690</v>
      </c>
      <c r="I3430" s="3" t="s">
        <v>4475</v>
      </c>
      <c r="J3430" s="85" t="s">
        <v>115</v>
      </c>
      <c r="K3430" s="7" t="s">
        <v>4689</v>
      </c>
      <c r="L3430" s="3"/>
      <c r="M3430" s="3"/>
      <c r="N3430" s="41" t="s">
        <v>5287</v>
      </c>
      <c r="O3430" s="87">
        <v>43763</v>
      </c>
      <c r="P3430" s="87">
        <v>40747</v>
      </c>
      <c r="Q3430" s="87">
        <v>3016</v>
      </c>
      <c r="R3430" s="87">
        <v>0</v>
      </c>
      <c r="S3430" s="87"/>
      <c r="T3430" s="87"/>
      <c r="U3430" s="85">
        <v>2015</v>
      </c>
      <c r="V3430" s="3" t="s">
        <v>5287</v>
      </c>
      <c r="W3430" s="3"/>
      <c r="X3430" s="3"/>
      <c r="Y3430" s="3"/>
      <c r="Z3430" s="6">
        <v>8817</v>
      </c>
      <c r="AA3430" s="160"/>
      <c r="AB3430" s="123" t="s">
        <v>4395</v>
      </c>
      <c r="AC3430" s="124"/>
      <c r="AD3430" s="41"/>
      <c r="AE3430" s="83"/>
      <c r="AF3430" s="83"/>
      <c r="AG3430" s="41"/>
      <c r="AH3430" s="41" t="s">
        <v>7061</v>
      </c>
      <c r="AI3430" s="80" t="s">
        <v>18758</v>
      </c>
      <c r="AJ3430" s="80" t="s">
        <v>20590</v>
      </c>
      <c r="AK3430" s="3"/>
      <c r="AL3430" s="85"/>
      <c r="AM3430" s="151" t="s">
        <v>19998</v>
      </c>
      <c r="AN3430" s="15"/>
      <c r="AO3430" s="166"/>
      <c r="AP3430" s="5">
        <f t="shared" si="54"/>
        <v>0</v>
      </c>
      <c r="AQ3430" s="16"/>
      <c r="AR3430" s="205">
        <v>1</v>
      </c>
      <c r="AS3430" s="16"/>
      <c r="AT3430" s="16"/>
      <c r="AU3430" s="16"/>
      <c r="AV3430" s="16"/>
      <c r="AW3430" s="16"/>
      <c r="AX3430" s="16"/>
    </row>
    <row r="3431" spans="1:50" customFormat="1" ht="15.75" hidden="1" customHeight="1" x14ac:dyDescent="0.2">
      <c r="A3431" s="7" t="s">
        <v>5917</v>
      </c>
      <c r="B3431" s="3" t="s">
        <v>13770</v>
      </c>
      <c r="C3431" s="85" t="s">
        <v>4395</v>
      </c>
      <c r="D3431" s="85" t="s">
        <v>13090</v>
      </c>
      <c r="E3431" s="202" t="s">
        <v>26712</v>
      </c>
      <c r="F3431" s="85" t="s">
        <v>40</v>
      </c>
      <c r="G3431" s="85" t="s">
        <v>43</v>
      </c>
      <c r="H3431" s="85" t="s">
        <v>20690</v>
      </c>
      <c r="I3431" s="3" t="s">
        <v>4475</v>
      </c>
      <c r="J3431" s="85" t="s">
        <v>115</v>
      </c>
      <c r="K3431" s="7" t="s">
        <v>4689</v>
      </c>
      <c r="L3431" s="3"/>
      <c r="M3431" s="3"/>
      <c r="N3431" s="41" t="s">
        <v>5287</v>
      </c>
      <c r="O3431" s="87">
        <v>45489</v>
      </c>
      <c r="P3431" s="87">
        <v>44553</v>
      </c>
      <c r="Q3431" s="87">
        <v>936</v>
      </c>
      <c r="R3431" s="87">
        <v>0</v>
      </c>
      <c r="S3431" s="87"/>
      <c r="T3431" s="87"/>
      <c r="U3431" s="85">
        <v>2015</v>
      </c>
      <c r="V3431" s="3" t="s">
        <v>5287</v>
      </c>
      <c r="W3431" s="3"/>
      <c r="X3431" s="3"/>
      <c r="Y3431" s="3"/>
      <c r="Z3431" s="6">
        <v>8825</v>
      </c>
      <c r="AA3431" s="160"/>
      <c r="AB3431" s="123" t="s">
        <v>4395</v>
      </c>
      <c r="AC3431" s="124"/>
      <c r="AD3431" s="41"/>
      <c r="AE3431" s="83"/>
      <c r="AF3431" s="83"/>
      <c r="AG3431" s="41"/>
      <c r="AH3431" s="41" t="s">
        <v>7061</v>
      </c>
      <c r="AI3431" s="80" t="s">
        <v>18759</v>
      </c>
      <c r="AJ3431" s="80" t="s">
        <v>20591</v>
      </c>
      <c r="AK3431" s="3"/>
      <c r="AL3431" s="85"/>
      <c r="AM3431" s="151" t="s">
        <v>19998</v>
      </c>
      <c r="AN3431" s="15"/>
      <c r="AO3431" s="166"/>
      <c r="AP3431" s="5">
        <f t="shared" si="54"/>
        <v>0</v>
      </c>
      <c r="AQ3431" s="16"/>
      <c r="AR3431" s="205">
        <v>1</v>
      </c>
      <c r="AS3431" s="16"/>
      <c r="AT3431" s="16"/>
      <c r="AU3431" s="16"/>
      <c r="AV3431" s="16"/>
      <c r="AW3431" s="16"/>
      <c r="AX3431" s="16"/>
    </row>
    <row r="3432" spans="1:50" customFormat="1" ht="15.75" hidden="1" customHeight="1" x14ac:dyDescent="0.2">
      <c r="A3432" s="7" t="s">
        <v>5918</v>
      </c>
      <c r="B3432" s="3" t="s">
        <v>5919</v>
      </c>
      <c r="C3432" s="85" t="s">
        <v>4395</v>
      </c>
      <c r="D3432" s="85" t="s">
        <v>13090</v>
      </c>
      <c r="E3432" s="202" t="s">
        <v>26418</v>
      </c>
      <c r="F3432" s="85" t="s">
        <v>40</v>
      </c>
      <c r="G3432" s="85" t="s">
        <v>43</v>
      </c>
      <c r="H3432" s="85" t="s">
        <v>20690</v>
      </c>
      <c r="I3432" s="3" t="s">
        <v>4434</v>
      </c>
      <c r="J3432" s="85" t="s">
        <v>4435</v>
      </c>
      <c r="K3432" s="7" t="s">
        <v>3838</v>
      </c>
      <c r="L3432" s="3"/>
      <c r="M3432" s="3"/>
      <c r="N3432" s="41" t="s">
        <v>4552</v>
      </c>
      <c r="O3432" s="87">
        <v>0</v>
      </c>
      <c r="P3432" s="87">
        <v>0</v>
      </c>
      <c r="Q3432" s="87">
        <v>0</v>
      </c>
      <c r="R3432" s="87">
        <v>0</v>
      </c>
      <c r="S3432" s="87"/>
      <c r="T3432" s="87"/>
      <c r="U3432" s="85" t="s">
        <v>112</v>
      </c>
      <c r="V3432" s="3" t="s">
        <v>112</v>
      </c>
      <c r="W3432" s="3"/>
      <c r="X3432" s="3"/>
      <c r="Y3432" s="3"/>
      <c r="Z3432" s="6">
        <v>0</v>
      </c>
      <c r="AA3432" s="160"/>
      <c r="AB3432" s="123" t="s">
        <v>4395</v>
      </c>
      <c r="AC3432" s="124"/>
      <c r="AD3432" s="41"/>
      <c r="AE3432" s="83"/>
      <c r="AF3432" s="83"/>
      <c r="AG3432" s="41"/>
      <c r="AH3432" s="41" t="s">
        <v>7061</v>
      </c>
      <c r="AI3432" s="80" t="s">
        <v>18760</v>
      </c>
      <c r="AJ3432" s="80" t="s">
        <v>20592</v>
      </c>
      <c r="AK3432" s="3"/>
      <c r="AL3432" s="85"/>
      <c r="AM3432" s="151" t="s">
        <v>19998</v>
      </c>
      <c r="AN3432" s="15"/>
      <c r="AO3432" s="166"/>
      <c r="AP3432" s="5">
        <f t="shared" si="54"/>
        <v>0</v>
      </c>
      <c r="AQ3432" s="16"/>
      <c r="AR3432" s="205">
        <v>1</v>
      </c>
      <c r="AS3432" s="16"/>
      <c r="AT3432" s="16"/>
      <c r="AU3432" s="16"/>
      <c r="AV3432" s="16"/>
      <c r="AW3432" s="16"/>
      <c r="AX3432" s="16"/>
    </row>
    <row r="3433" spans="1:50" customFormat="1" ht="15.75" hidden="1" customHeight="1" x14ac:dyDescent="0.2">
      <c r="A3433" s="7" t="s">
        <v>5920</v>
      </c>
      <c r="B3433" s="3" t="s">
        <v>5921</v>
      </c>
      <c r="C3433" s="85" t="s">
        <v>4395</v>
      </c>
      <c r="D3433" s="85" t="s">
        <v>13090</v>
      </c>
      <c r="E3433" s="202" t="s">
        <v>26418</v>
      </c>
      <c r="F3433" s="85" t="s">
        <v>40</v>
      </c>
      <c r="G3433" s="85" t="s">
        <v>43</v>
      </c>
      <c r="H3433" s="85" t="s">
        <v>20690</v>
      </c>
      <c r="I3433" s="3" t="s">
        <v>4396</v>
      </c>
      <c r="J3433" s="85" t="s">
        <v>4435</v>
      </c>
      <c r="K3433" s="7" t="s">
        <v>3838</v>
      </c>
      <c r="L3433" s="3"/>
      <c r="M3433" s="3"/>
      <c r="N3433" s="41" t="s">
        <v>4552</v>
      </c>
      <c r="O3433" s="87">
        <v>0</v>
      </c>
      <c r="P3433" s="87">
        <v>0</v>
      </c>
      <c r="Q3433" s="87">
        <v>0</v>
      </c>
      <c r="R3433" s="87">
        <v>0</v>
      </c>
      <c r="S3433" s="87"/>
      <c r="T3433" s="87"/>
      <c r="U3433" s="85" t="s">
        <v>112</v>
      </c>
      <c r="V3433" s="3" t="s">
        <v>112</v>
      </c>
      <c r="W3433" s="3"/>
      <c r="X3433" s="3"/>
      <c r="Y3433" s="3"/>
      <c r="Z3433" s="6">
        <v>95885</v>
      </c>
      <c r="AA3433" s="160"/>
      <c r="AB3433" s="123" t="s">
        <v>4395</v>
      </c>
      <c r="AC3433" s="124"/>
      <c r="AD3433" s="41"/>
      <c r="AE3433" s="83"/>
      <c r="AF3433" s="83"/>
      <c r="AG3433" s="41"/>
      <c r="AH3433" s="41" t="s">
        <v>7061</v>
      </c>
      <c r="AI3433" s="80" t="s">
        <v>18761</v>
      </c>
      <c r="AJ3433" s="80" t="s">
        <v>20593</v>
      </c>
      <c r="AK3433" s="3"/>
      <c r="AL3433" s="85"/>
      <c r="AM3433" s="151" t="s">
        <v>19998</v>
      </c>
      <c r="AN3433" s="15"/>
      <c r="AO3433" s="166"/>
      <c r="AP3433" s="5">
        <f t="shared" si="54"/>
        <v>0</v>
      </c>
      <c r="AQ3433" s="16"/>
      <c r="AR3433" s="205">
        <v>1</v>
      </c>
      <c r="AS3433" s="16"/>
      <c r="AT3433" s="16"/>
      <c r="AU3433" s="16"/>
      <c r="AV3433" s="16"/>
      <c r="AW3433" s="16"/>
      <c r="AX3433" s="16"/>
    </row>
    <row r="3434" spans="1:50" customFormat="1" ht="15.75" hidden="1" customHeight="1" x14ac:dyDescent="0.2">
      <c r="A3434" s="7" t="s">
        <v>5922</v>
      </c>
      <c r="B3434" s="3" t="s">
        <v>5923</v>
      </c>
      <c r="C3434" s="85" t="s">
        <v>4395</v>
      </c>
      <c r="D3434" s="85" t="s">
        <v>13090</v>
      </c>
      <c r="E3434" s="202" t="s">
        <v>26712</v>
      </c>
      <c r="F3434" s="85" t="s">
        <v>55</v>
      </c>
      <c r="G3434" s="85" t="s">
        <v>56</v>
      </c>
      <c r="H3434" s="85" t="s">
        <v>20690</v>
      </c>
      <c r="I3434" s="3" t="s">
        <v>4405</v>
      </c>
      <c r="J3434" s="85" t="s">
        <v>4406</v>
      </c>
      <c r="K3434" s="7" t="s">
        <v>4407</v>
      </c>
      <c r="L3434" s="3"/>
      <c r="M3434" s="3"/>
      <c r="N3434" s="41" t="s">
        <v>20768</v>
      </c>
      <c r="O3434" s="87">
        <v>79735</v>
      </c>
      <c r="P3434" s="87">
        <v>79116</v>
      </c>
      <c r="Q3434" s="87">
        <v>619</v>
      </c>
      <c r="R3434" s="87">
        <v>0</v>
      </c>
      <c r="S3434" s="87"/>
      <c r="T3434" s="87"/>
      <c r="U3434" s="85">
        <v>2010</v>
      </c>
      <c r="V3434" s="3" t="s">
        <v>5924</v>
      </c>
      <c r="W3434" s="3"/>
      <c r="X3434" s="3"/>
      <c r="Y3434" s="3"/>
      <c r="Z3434" s="6">
        <v>32000</v>
      </c>
      <c r="AA3434" s="160"/>
      <c r="AB3434" s="123" t="s">
        <v>4395</v>
      </c>
      <c r="AC3434" s="124"/>
      <c r="AD3434" s="41"/>
      <c r="AE3434" s="83"/>
      <c r="AF3434" s="83"/>
      <c r="AG3434" s="41"/>
      <c r="AH3434" s="41" t="s">
        <v>56</v>
      </c>
      <c r="AI3434" s="80" t="s">
        <v>18762</v>
      </c>
      <c r="AJ3434" s="80" t="s">
        <v>20594</v>
      </c>
      <c r="AK3434" s="3"/>
      <c r="AL3434" s="85"/>
      <c r="AM3434" s="151" t="s">
        <v>19998</v>
      </c>
      <c r="AN3434" s="15"/>
      <c r="AO3434" s="166"/>
      <c r="AP3434" s="5">
        <f t="shared" si="54"/>
        <v>0</v>
      </c>
      <c r="AQ3434" s="16"/>
      <c r="AR3434" s="205">
        <v>1</v>
      </c>
      <c r="AS3434" s="16"/>
      <c r="AT3434" s="16"/>
      <c r="AU3434" s="16"/>
      <c r="AV3434" s="16"/>
      <c r="AW3434" s="16"/>
      <c r="AX3434" s="16"/>
    </row>
    <row r="3435" spans="1:50" customFormat="1" ht="15.75" hidden="1" customHeight="1" x14ac:dyDescent="0.2">
      <c r="A3435" s="7" t="s">
        <v>5925</v>
      </c>
      <c r="B3435" s="3" t="s">
        <v>5926</v>
      </c>
      <c r="C3435" s="85" t="s">
        <v>4395</v>
      </c>
      <c r="D3435" s="85" t="s">
        <v>13090</v>
      </c>
      <c r="E3435" s="202" t="s">
        <v>26712</v>
      </c>
      <c r="F3435" s="85" t="s">
        <v>40</v>
      </c>
      <c r="G3435" s="85" t="s">
        <v>43</v>
      </c>
      <c r="H3435" s="85" t="s">
        <v>20690</v>
      </c>
      <c r="I3435" s="3" t="s">
        <v>4475</v>
      </c>
      <c r="J3435" s="85" t="s">
        <v>4435</v>
      </c>
      <c r="K3435" s="1" t="s">
        <v>4871</v>
      </c>
      <c r="L3435" s="3"/>
      <c r="M3435" s="3"/>
      <c r="N3435" s="41" t="s">
        <v>5874</v>
      </c>
      <c r="O3435" s="87">
        <v>34989</v>
      </c>
      <c r="P3435" s="87">
        <v>24239</v>
      </c>
      <c r="Q3435" s="87">
        <v>10750</v>
      </c>
      <c r="R3435" s="87">
        <v>0</v>
      </c>
      <c r="S3435" s="87"/>
      <c r="T3435" s="87"/>
      <c r="U3435" s="85">
        <v>2014</v>
      </c>
      <c r="V3435" s="3" t="s">
        <v>5874</v>
      </c>
      <c r="W3435" s="3"/>
      <c r="X3435" s="3"/>
      <c r="Y3435" s="3"/>
      <c r="Z3435" s="6">
        <v>10000</v>
      </c>
      <c r="AA3435" s="160"/>
      <c r="AB3435" s="123" t="s">
        <v>4395</v>
      </c>
      <c r="AC3435" s="124"/>
      <c r="AD3435" s="41"/>
      <c r="AE3435" s="83"/>
      <c r="AF3435" s="83"/>
      <c r="AG3435" s="41"/>
      <c r="AH3435" s="41" t="s">
        <v>7061</v>
      </c>
      <c r="AI3435" s="80" t="s">
        <v>18763</v>
      </c>
      <c r="AJ3435" s="80" t="s">
        <v>20595</v>
      </c>
      <c r="AK3435" s="3"/>
      <c r="AL3435" s="85"/>
      <c r="AM3435" s="151" t="s">
        <v>19998</v>
      </c>
      <c r="AN3435" s="15"/>
      <c r="AO3435" s="166"/>
      <c r="AP3435" s="5">
        <f t="shared" si="54"/>
        <v>0</v>
      </c>
      <c r="AQ3435" s="16"/>
      <c r="AR3435" s="205">
        <v>1</v>
      </c>
      <c r="AS3435" s="16"/>
      <c r="AT3435" s="16"/>
      <c r="AU3435" s="16"/>
      <c r="AV3435" s="16"/>
      <c r="AW3435" s="16"/>
      <c r="AX3435" s="16"/>
    </row>
    <row r="3436" spans="1:50" customFormat="1" ht="15.75" hidden="1" customHeight="1" x14ac:dyDescent="0.2">
      <c r="A3436" s="7" t="s">
        <v>5927</v>
      </c>
      <c r="B3436" s="3" t="s">
        <v>5928</v>
      </c>
      <c r="C3436" s="85" t="s">
        <v>4395</v>
      </c>
      <c r="D3436" s="85" t="s">
        <v>13090</v>
      </c>
      <c r="E3436" s="202" t="s">
        <v>26712</v>
      </c>
      <c r="F3436" s="85" t="s">
        <v>55</v>
      </c>
      <c r="G3436" s="85" t="s">
        <v>15355</v>
      </c>
      <c r="H3436" s="85" t="s">
        <v>20690</v>
      </c>
      <c r="I3436" s="3" t="s">
        <v>5239</v>
      </c>
      <c r="J3436" s="85" t="s">
        <v>4435</v>
      </c>
      <c r="K3436" s="7" t="s">
        <v>3838</v>
      </c>
      <c r="L3436" s="3"/>
      <c r="M3436" s="3"/>
      <c r="N3436" s="41" t="s">
        <v>5834</v>
      </c>
      <c r="O3436" s="87">
        <v>690078</v>
      </c>
      <c r="P3436" s="87">
        <v>686768</v>
      </c>
      <c r="Q3436" s="87">
        <v>3310</v>
      </c>
      <c r="R3436" s="87">
        <v>0</v>
      </c>
      <c r="S3436" s="87"/>
      <c r="T3436" s="87"/>
      <c r="U3436" s="85">
        <v>2013</v>
      </c>
      <c r="V3436" s="3" t="s">
        <v>5834</v>
      </c>
      <c r="W3436" s="3"/>
      <c r="X3436" s="3"/>
      <c r="Y3436" s="3"/>
      <c r="Z3436" s="6">
        <v>107509</v>
      </c>
      <c r="AA3436" s="160"/>
      <c r="AB3436" s="123" t="s">
        <v>4395</v>
      </c>
      <c r="AC3436" s="124"/>
      <c r="AD3436" s="41"/>
      <c r="AE3436" s="83"/>
      <c r="AF3436" s="83"/>
      <c r="AG3436" s="41"/>
      <c r="AH3436" s="41" t="s">
        <v>13748</v>
      </c>
      <c r="AI3436" s="80" t="s">
        <v>18764</v>
      </c>
      <c r="AJ3436" s="80" t="s">
        <v>20596</v>
      </c>
      <c r="AK3436" s="3"/>
      <c r="AL3436" s="85"/>
      <c r="AM3436" s="151" t="s">
        <v>19998</v>
      </c>
      <c r="AN3436" s="15"/>
      <c r="AO3436" s="166"/>
      <c r="AP3436" s="5">
        <f t="shared" si="54"/>
        <v>0</v>
      </c>
      <c r="AQ3436" s="16"/>
      <c r="AR3436" s="205">
        <v>1</v>
      </c>
      <c r="AS3436" s="16"/>
      <c r="AT3436" s="16"/>
      <c r="AU3436" s="16"/>
      <c r="AV3436" s="16"/>
      <c r="AW3436" s="16"/>
      <c r="AX3436" s="16"/>
    </row>
    <row r="3437" spans="1:50" customFormat="1" ht="15.75" hidden="1" customHeight="1" x14ac:dyDescent="0.2">
      <c r="A3437" s="7" t="s">
        <v>5929</v>
      </c>
      <c r="B3437" s="3" t="s">
        <v>5930</v>
      </c>
      <c r="C3437" s="85" t="s">
        <v>4395</v>
      </c>
      <c r="D3437" s="85" t="s">
        <v>13090</v>
      </c>
      <c r="E3437" s="202" t="s">
        <v>26712</v>
      </c>
      <c r="F3437" s="85" t="s">
        <v>55</v>
      </c>
      <c r="G3437" s="85" t="s">
        <v>57</v>
      </c>
      <c r="H3437" s="85" t="s">
        <v>20690</v>
      </c>
      <c r="I3437" s="3" t="s">
        <v>4460</v>
      </c>
      <c r="J3437" s="85" t="s">
        <v>115</v>
      </c>
      <c r="K3437" s="7" t="s">
        <v>5931</v>
      </c>
      <c r="L3437" s="3"/>
      <c r="M3437" s="3"/>
      <c r="N3437" s="41" t="s">
        <v>4596</v>
      </c>
      <c r="O3437" s="87">
        <v>3481</v>
      </c>
      <c r="P3437" s="87">
        <v>3481</v>
      </c>
      <c r="Q3437" s="87">
        <v>0</v>
      </c>
      <c r="R3437" s="87">
        <v>0</v>
      </c>
      <c r="S3437" s="87"/>
      <c r="T3437" s="87"/>
      <c r="U3437" s="85">
        <v>2007</v>
      </c>
      <c r="V3437" s="3" t="s">
        <v>4596</v>
      </c>
      <c r="W3437" s="3"/>
      <c r="X3437" s="3"/>
      <c r="Y3437" s="3"/>
      <c r="Z3437" s="6">
        <v>2924</v>
      </c>
      <c r="AA3437" s="160"/>
      <c r="AB3437" s="123" t="s">
        <v>4395</v>
      </c>
      <c r="AC3437" s="124"/>
      <c r="AD3437" s="41"/>
      <c r="AE3437" s="83"/>
      <c r="AF3437" s="83"/>
      <c r="AG3437" s="41"/>
      <c r="AH3437" s="41" t="s">
        <v>13741</v>
      </c>
      <c r="AI3437" s="80" t="s">
        <v>18765</v>
      </c>
      <c r="AJ3437" s="80" t="s">
        <v>13496</v>
      </c>
      <c r="AK3437" s="3"/>
      <c r="AL3437" s="85"/>
      <c r="AM3437" s="151" t="s">
        <v>19998</v>
      </c>
      <c r="AN3437" s="15"/>
      <c r="AO3437" s="166"/>
      <c r="AP3437" s="5">
        <f t="shared" si="54"/>
        <v>0</v>
      </c>
      <c r="AQ3437" s="16"/>
      <c r="AR3437" s="205">
        <v>1</v>
      </c>
      <c r="AS3437" s="16"/>
      <c r="AT3437" s="16"/>
      <c r="AU3437" s="16"/>
      <c r="AV3437" s="16"/>
      <c r="AW3437" s="16"/>
      <c r="AX3437" s="16"/>
    </row>
    <row r="3438" spans="1:50" customFormat="1" ht="15.75" hidden="1" customHeight="1" x14ac:dyDescent="0.2">
      <c r="A3438" s="7" t="s">
        <v>5932</v>
      </c>
      <c r="B3438" s="3" t="s">
        <v>5933</v>
      </c>
      <c r="C3438" s="85" t="s">
        <v>4395</v>
      </c>
      <c r="D3438" s="85" t="s">
        <v>13090</v>
      </c>
      <c r="E3438" s="202" t="s">
        <v>26712</v>
      </c>
      <c r="F3438" s="85" t="s">
        <v>55</v>
      </c>
      <c r="G3438" s="85" t="s">
        <v>63</v>
      </c>
      <c r="H3438" s="85" t="s">
        <v>20690</v>
      </c>
      <c r="I3438" s="3" t="s">
        <v>4399</v>
      </c>
      <c r="J3438" s="85" t="s">
        <v>4406</v>
      </c>
      <c r="K3438" s="7" t="s">
        <v>4407</v>
      </c>
      <c r="L3438" s="3"/>
      <c r="M3438" s="3"/>
      <c r="N3438" s="41" t="s">
        <v>14005</v>
      </c>
      <c r="O3438" s="87">
        <v>216328</v>
      </c>
      <c r="P3438" s="87">
        <v>206605</v>
      </c>
      <c r="Q3438" s="87">
        <v>9723</v>
      </c>
      <c r="R3438" s="87">
        <v>0</v>
      </c>
      <c r="S3438" s="87"/>
      <c r="T3438" s="87"/>
      <c r="U3438" s="85">
        <v>2017</v>
      </c>
      <c r="V3438" s="3" t="s">
        <v>112</v>
      </c>
      <c r="W3438" s="3"/>
      <c r="X3438" s="3"/>
      <c r="Y3438" s="3"/>
      <c r="Z3438" s="6">
        <v>109168</v>
      </c>
      <c r="AA3438" s="160"/>
      <c r="AB3438" s="123" t="s">
        <v>4395</v>
      </c>
      <c r="AC3438" s="124"/>
      <c r="AD3438" s="41"/>
      <c r="AE3438" s="83"/>
      <c r="AF3438" s="83"/>
      <c r="AG3438" s="41"/>
      <c r="AH3438" s="41" t="s">
        <v>63</v>
      </c>
      <c r="AI3438" s="80" t="s">
        <v>18766</v>
      </c>
      <c r="AJ3438" s="80" t="s">
        <v>14006</v>
      </c>
      <c r="AK3438" s="3"/>
      <c r="AL3438" s="85"/>
      <c r="AM3438" s="151" t="s">
        <v>19998</v>
      </c>
      <c r="AN3438" s="15"/>
      <c r="AO3438" s="166"/>
      <c r="AP3438" s="5">
        <f t="shared" si="54"/>
        <v>0</v>
      </c>
      <c r="AQ3438" s="16"/>
      <c r="AR3438" s="205">
        <v>1</v>
      </c>
      <c r="AS3438" s="16"/>
      <c r="AT3438" s="16"/>
      <c r="AU3438" s="16"/>
      <c r="AV3438" s="16"/>
      <c r="AW3438" s="16"/>
      <c r="AX3438" s="16"/>
    </row>
    <row r="3439" spans="1:50" customFormat="1" ht="15.75" hidden="1" customHeight="1" x14ac:dyDescent="0.2">
      <c r="A3439" s="7" t="s">
        <v>5934</v>
      </c>
      <c r="B3439" s="3" t="s">
        <v>5935</v>
      </c>
      <c r="C3439" s="85" t="s">
        <v>4395</v>
      </c>
      <c r="D3439" s="85" t="s">
        <v>13090</v>
      </c>
      <c r="E3439" s="202" t="s">
        <v>26418</v>
      </c>
      <c r="F3439" s="85" t="s">
        <v>55</v>
      </c>
      <c r="G3439" s="85" t="s">
        <v>57</v>
      </c>
      <c r="H3439" s="85" t="s">
        <v>20690</v>
      </c>
      <c r="I3439" s="3" t="s">
        <v>4405</v>
      </c>
      <c r="J3439" s="85" t="s">
        <v>223</v>
      </c>
      <c r="K3439" s="7" t="s">
        <v>4619</v>
      </c>
      <c r="L3439" s="3"/>
      <c r="M3439" s="3"/>
      <c r="N3439" s="41" t="s">
        <v>5811</v>
      </c>
      <c r="O3439" s="87">
        <v>0</v>
      </c>
      <c r="P3439" s="87">
        <v>0</v>
      </c>
      <c r="Q3439" s="87">
        <v>0</v>
      </c>
      <c r="R3439" s="87">
        <v>0</v>
      </c>
      <c r="S3439" s="87"/>
      <c r="T3439" s="87"/>
      <c r="U3439" s="85" t="s">
        <v>112</v>
      </c>
      <c r="V3439" s="3" t="s">
        <v>112</v>
      </c>
      <c r="W3439" s="3"/>
      <c r="X3439" s="3"/>
      <c r="Y3439" s="3"/>
      <c r="Z3439" s="6">
        <v>0</v>
      </c>
      <c r="AA3439" s="160"/>
      <c r="AB3439" s="123" t="s">
        <v>4395</v>
      </c>
      <c r="AC3439" s="124"/>
      <c r="AD3439" s="41"/>
      <c r="AE3439" s="83"/>
      <c r="AF3439" s="83"/>
      <c r="AG3439" s="41"/>
      <c r="AH3439" s="41" t="s">
        <v>13741</v>
      </c>
      <c r="AI3439" s="80" t="s">
        <v>18767</v>
      </c>
      <c r="AJ3439" s="80" t="s">
        <v>20597</v>
      </c>
      <c r="AK3439" s="3"/>
      <c r="AL3439" s="85"/>
      <c r="AM3439" s="151" t="s">
        <v>19998</v>
      </c>
      <c r="AN3439" s="15"/>
      <c r="AO3439" s="166"/>
      <c r="AP3439" s="5">
        <f t="shared" si="54"/>
        <v>0</v>
      </c>
      <c r="AQ3439" s="16"/>
      <c r="AR3439" s="205">
        <v>1</v>
      </c>
      <c r="AS3439" s="16"/>
      <c r="AT3439" s="16"/>
      <c r="AU3439" s="16"/>
      <c r="AV3439" s="16"/>
      <c r="AW3439" s="16"/>
      <c r="AX3439" s="16"/>
    </row>
    <row r="3440" spans="1:50" customFormat="1" ht="15.75" hidden="1" customHeight="1" x14ac:dyDescent="0.2">
      <c r="A3440" s="7" t="s">
        <v>17553</v>
      </c>
      <c r="B3440" s="3" t="s">
        <v>18768</v>
      </c>
      <c r="C3440" s="85" t="s">
        <v>4395</v>
      </c>
      <c r="D3440" s="85" t="s">
        <v>13090</v>
      </c>
      <c r="E3440" s="202" t="s">
        <v>26418</v>
      </c>
      <c r="F3440" s="85" t="s">
        <v>55</v>
      </c>
      <c r="G3440" s="85" t="s">
        <v>59</v>
      </c>
      <c r="H3440" s="85" t="s">
        <v>20690</v>
      </c>
      <c r="I3440" s="3" t="s">
        <v>4405</v>
      </c>
      <c r="J3440" s="85" t="s">
        <v>223</v>
      </c>
      <c r="K3440" s="7" t="s">
        <v>5627</v>
      </c>
      <c r="L3440" s="3"/>
      <c r="M3440" s="3"/>
      <c r="N3440" s="41" t="s">
        <v>18769</v>
      </c>
      <c r="O3440" s="87">
        <v>0</v>
      </c>
      <c r="P3440" s="87">
        <v>0</v>
      </c>
      <c r="Q3440" s="87">
        <v>0</v>
      </c>
      <c r="R3440" s="87">
        <v>0</v>
      </c>
      <c r="S3440" s="87"/>
      <c r="T3440" s="87"/>
      <c r="U3440" s="85" t="s">
        <v>112</v>
      </c>
      <c r="V3440" s="3"/>
      <c r="W3440" s="3"/>
      <c r="X3440" s="3"/>
      <c r="Y3440" s="3"/>
      <c r="Z3440" s="6">
        <v>10273</v>
      </c>
      <c r="AA3440" s="160"/>
      <c r="AB3440" s="123" t="s">
        <v>4395</v>
      </c>
      <c r="AC3440" s="124"/>
      <c r="AD3440" s="41"/>
      <c r="AE3440" s="83"/>
      <c r="AF3440" s="83"/>
      <c r="AG3440" s="41"/>
      <c r="AH3440" s="41" t="s">
        <v>7514</v>
      </c>
      <c r="AI3440" s="80" t="s">
        <v>18770</v>
      </c>
      <c r="AJ3440" s="80" t="s">
        <v>18425</v>
      </c>
      <c r="AK3440" s="3"/>
      <c r="AL3440" s="85"/>
      <c r="AM3440" s="151" t="s">
        <v>19997</v>
      </c>
      <c r="AN3440" s="15"/>
      <c r="AO3440" s="166"/>
      <c r="AP3440" s="5">
        <f t="shared" si="54"/>
        <v>0</v>
      </c>
      <c r="AQ3440" s="16"/>
      <c r="AR3440" s="205">
        <v>1</v>
      </c>
      <c r="AS3440" s="16"/>
      <c r="AT3440" s="16"/>
      <c r="AU3440" s="16"/>
      <c r="AV3440" s="16"/>
      <c r="AW3440" s="16"/>
      <c r="AX3440" s="16"/>
    </row>
    <row r="3441" spans="1:50" customFormat="1" ht="15.75" hidden="1" customHeight="1" x14ac:dyDescent="0.2">
      <c r="A3441" s="7" t="s">
        <v>5936</v>
      </c>
      <c r="B3441" s="3" t="s">
        <v>5937</v>
      </c>
      <c r="C3441" s="85" t="s">
        <v>4395</v>
      </c>
      <c r="D3441" s="85" t="s">
        <v>13090</v>
      </c>
      <c r="E3441" s="202" t="s">
        <v>1800</v>
      </c>
      <c r="F3441" s="85" t="s">
        <v>55</v>
      </c>
      <c r="G3441" s="85" t="s">
        <v>63</v>
      </c>
      <c r="H3441" s="85" t="s">
        <v>20690</v>
      </c>
      <c r="I3441" s="3" t="s">
        <v>4460</v>
      </c>
      <c r="J3441" s="85" t="s">
        <v>4406</v>
      </c>
      <c r="K3441" s="7" t="s">
        <v>4407</v>
      </c>
      <c r="L3441" s="3"/>
      <c r="M3441" s="3"/>
      <c r="N3441" s="41" t="s">
        <v>4408</v>
      </c>
      <c r="O3441" s="87">
        <v>0</v>
      </c>
      <c r="P3441" s="87">
        <v>0</v>
      </c>
      <c r="Q3441" s="87">
        <v>0</v>
      </c>
      <c r="R3441" s="87">
        <v>0</v>
      </c>
      <c r="S3441" s="87"/>
      <c r="T3441" s="87"/>
      <c r="U3441" s="85" t="s">
        <v>112</v>
      </c>
      <c r="V3441" s="3" t="s">
        <v>112</v>
      </c>
      <c r="W3441" s="3"/>
      <c r="X3441" s="3"/>
      <c r="Y3441" s="3"/>
      <c r="Z3441" s="6">
        <v>1000</v>
      </c>
      <c r="AA3441" s="160"/>
      <c r="AB3441" s="123" t="s">
        <v>4395</v>
      </c>
      <c r="AC3441" s="124"/>
      <c r="AD3441" s="41"/>
      <c r="AE3441" s="83"/>
      <c r="AF3441" s="83"/>
      <c r="AG3441" s="41"/>
      <c r="AH3441" s="41" t="s">
        <v>63</v>
      </c>
      <c r="AI3441" s="80" t="s">
        <v>18771</v>
      </c>
      <c r="AJ3441" s="80" t="s">
        <v>13516</v>
      </c>
      <c r="AK3441" s="3"/>
      <c r="AL3441" s="85"/>
      <c r="AM3441" s="151" t="s">
        <v>19998</v>
      </c>
      <c r="AN3441" s="15"/>
      <c r="AO3441" s="166"/>
      <c r="AP3441" s="5">
        <f t="shared" si="54"/>
        <v>0</v>
      </c>
      <c r="AQ3441" s="16"/>
      <c r="AR3441" s="205">
        <v>1</v>
      </c>
      <c r="AS3441" s="16"/>
      <c r="AT3441" s="16"/>
      <c r="AU3441" s="16"/>
      <c r="AV3441" s="16"/>
      <c r="AW3441" s="16"/>
      <c r="AX3441" s="16"/>
    </row>
    <row r="3442" spans="1:50" customFormat="1" ht="15.75" hidden="1" customHeight="1" x14ac:dyDescent="0.2">
      <c r="A3442" s="7" t="s">
        <v>5938</v>
      </c>
      <c r="B3442" s="3" t="s">
        <v>5939</v>
      </c>
      <c r="C3442" s="85" t="s">
        <v>4395</v>
      </c>
      <c r="D3442" s="85" t="s">
        <v>13090</v>
      </c>
      <c r="E3442" s="202" t="s">
        <v>26712</v>
      </c>
      <c r="F3442" s="85" t="s">
        <v>40</v>
      </c>
      <c r="G3442" s="85" t="s">
        <v>42</v>
      </c>
      <c r="H3442" s="85" t="s">
        <v>20690</v>
      </c>
      <c r="I3442" s="3" t="s">
        <v>4446</v>
      </c>
      <c r="J3442" s="85" t="s">
        <v>115</v>
      </c>
      <c r="K3442" s="7" t="s">
        <v>4926</v>
      </c>
      <c r="L3442" s="3"/>
      <c r="M3442" s="3"/>
      <c r="N3442" s="41" t="s">
        <v>4841</v>
      </c>
      <c r="O3442" s="87">
        <v>68700</v>
      </c>
      <c r="P3442" s="87">
        <v>49755</v>
      </c>
      <c r="Q3442" s="87">
        <v>18945</v>
      </c>
      <c r="R3442" s="87">
        <v>0</v>
      </c>
      <c r="S3442" s="87"/>
      <c r="T3442" s="87"/>
      <c r="U3442" s="85">
        <v>2013</v>
      </c>
      <c r="V3442" s="3" t="s">
        <v>4841</v>
      </c>
      <c r="W3442" s="3"/>
      <c r="X3442" s="3"/>
      <c r="Y3442" s="3"/>
      <c r="Z3442" s="6">
        <v>10013</v>
      </c>
      <c r="AA3442" s="160"/>
      <c r="AB3442" s="123" t="s">
        <v>4395</v>
      </c>
      <c r="AC3442" s="124"/>
      <c r="AD3442" s="41"/>
      <c r="AE3442" s="83"/>
      <c r="AF3442" s="83"/>
      <c r="AG3442" s="41"/>
      <c r="AH3442" s="41" t="s">
        <v>7061</v>
      </c>
      <c r="AI3442" s="80" t="s">
        <v>18772</v>
      </c>
      <c r="AJ3442" s="80" t="s">
        <v>20598</v>
      </c>
      <c r="AK3442" s="3"/>
      <c r="AL3442" s="85"/>
      <c r="AM3442" s="151" t="s">
        <v>19998</v>
      </c>
      <c r="AN3442" s="15"/>
      <c r="AO3442" s="166"/>
      <c r="AP3442" s="5">
        <f t="shared" si="54"/>
        <v>0</v>
      </c>
      <c r="AQ3442" s="16"/>
      <c r="AR3442" s="205">
        <v>1</v>
      </c>
      <c r="AS3442" s="16"/>
      <c r="AT3442" s="16"/>
      <c r="AU3442" s="16"/>
      <c r="AV3442" s="16"/>
      <c r="AW3442" s="16"/>
      <c r="AX3442" s="16"/>
    </row>
    <row r="3443" spans="1:50" customFormat="1" ht="15.75" hidden="1" customHeight="1" x14ac:dyDescent="0.2">
      <c r="A3443" s="7" t="s">
        <v>5940</v>
      </c>
      <c r="B3443" s="3" t="s">
        <v>5941</v>
      </c>
      <c r="C3443" s="85" t="s">
        <v>4395</v>
      </c>
      <c r="D3443" s="85" t="s">
        <v>13090</v>
      </c>
      <c r="E3443" s="202" t="s">
        <v>26712</v>
      </c>
      <c r="F3443" s="85" t="s">
        <v>40</v>
      </c>
      <c r="G3443" s="85" t="s">
        <v>42</v>
      </c>
      <c r="H3443" s="85" t="s">
        <v>20690</v>
      </c>
      <c r="I3443" s="3" t="s">
        <v>4446</v>
      </c>
      <c r="J3443" s="85" t="s">
        <v>115</v>
      </c>
      <c r="K3443" s="7" t="s">
        <v>4926</v>
      </c>
      <c r="L3443" s="3"/>
      <c r="M3443" s="3"/>
      <c r="N3443" s="41" t="s">
        <v>4841</v>
      </c>
      <c r="O3443" s="87">
        <v>78203</v>
      </c>
      <c r="P3443" s="87">
        <v>51541</v>
      </c>
      <c r="Q3443" s="87">
        <v>26662</v>
      </c>
      <c r="R3443" s="87">
        <v>0</v>
      </c>
      <c r="S3443" s="87"/>
      <c r="T3443" s="87"/>
      <c r="U3443" s="85">
        <v>2013</v>
      </c>
      <c r="V3443" s="3" t="s">
        <v>4841</v>
      </c>
      <c r="W3443" s="3"/>
      <c r="X3443" s="3"/>
      <c r="Y3443" s="3"/>
      <c r="Z3443" s="6">
        <v>10000</v>
      </c>
      <c r="AA3443" s="160"/>
      <c r="AB3443" s="123" t="s">
        <v>4395</v>
      </c>
      <c r="AC3443" s="124"/>
      <c r="AD3443" s="41"/>
      <c r="AE3443" s="83"/>
      <c r="AF3443" s="83"/>
      <c r="AG3443" s="41"/>
      <c r="AH3443" s="41" t="s">
        <v>7061</v>
      </c>
      <c r="AI3443" s="80" t="s">
        <v>18773</v>
      </c>
      <c r="AJ3443" s="80" t="s">
        <v>20599</v>
      </c>
      <c r="AK3443" s="3"/>
      <c r="AL3443" s="85"/>
      <c r="AM3443" s="151" t="s">
        <v>19998</v>
      </c>
      <c r="AN3443" s="15"/>
      <c r="AO3443" s="166"/>
      <c r="AP3443" s="5">
        <f t="shared" si="54"/>
        <v>0</v>
      </c>
      <c r="AQ3443" s="16"/>
      <c r="AR3443" s="205">
        <v>1</v>
      </c>
      <c r="AS3443" s="16"/>
      <c r="AT3443" s="16"/>
      <c r="AU3443" s="16"/>
      <c r="AV3443" s="16"/>
      <c r="AW3443" s="16"/>
      <c r="AX3443" s="16"/>
    </row>
    <row r="3444" spans="1:50" customFormat="1" ht="15.75" hidden="1" customHeight="1" x14ac:dyDescent="0.2">
      <c r="A3444" s="7" t="s">
        <v>5942</v>
      </c>
      <c r="B3444" s="3" t="s">
        <v>5943</v>
      </c>
      <c r="C3444" s="85" t="s">
        <v>4395</v>
      </c>
      <c r="D3444" s="85" t="s">
        <v>13090</v>
      </c>
      <c r="E3444" s="202" t="s">
        <v>26712</v>
      </c>
      <c r="F3444" s="85" t="s">
        <v>40</v>
      </c>
      <c r="G3444" s="85" t="s">
        <v>42</v>
      </c>
      <c r="H3444" s="85" t="s">
        <v>20690</v>
      </c>
      <c r="I3444" s="3" t="s">
        <v>4421</v>
      </c>
      <c r="J3444" s="85" t="s">
        <v>115</v>
      </c>
      <c r="K3444" s="7" t="s">
        <v>4522</v>
      </c>
      <c r="L3444" s="3"/>
      <c r="M3444" s="3"/>
      <c r="N3444" s="41" t="s">
        <v>4841</v>
      </c>
      <c r="O3444" s="87">
        <v>55713</v>
      </c>
      <c r="P3444" s="87">
        <v>52774</v>
      </c>
      <c r="Q3444" s="87">
        <v>2939</v>
      </c>
      <c r="R3444" s="87">
        <v>0</v>
      </c>
      <c r="S3444" s="87"/>
      <c r="T3444" s="87"/>
      <c r="U3444" s="85">
        <v>2014</v>
      </c>
      <c r="V3444" s="3" t="s">
        <v>4841</v>
      </c>
      <c r="W3444" s="3"/>
      <c r="X3444" s="3"/>
      <c r="Y3444" s="3"/>
      <c r="Z3444" s="6">
        <v>9961</v>
      </c>
      <c r="AA3444" s="160"/>
      <c r="AB3444" s="123" t="s">
        <v>4395</v>
      </c>
      <c r="AC3444" s="124"/>
      <c r="AD3444" s="41"/>
      <c r="AE3444" s="83"/>
      <c r="AF3444" s="83"/>
      <c r="AG3444" s="41"/>
      <c r="AH3444" s="41" t="s">
        <v>7061</v>
      </c>
      <c r="AI3444" s="80" t="s">
        <v>18774</v>
      </c>
      <c r="AJ3444" s="80" t="s">
        <v>20600</v>
      </c>
      <c r="AK3444" s="3"/>
      <c r="AL3444" s="85"/>
      <c r="AM3444" s="151" t="s">
        <v>19998</v>
      </c>
      <c r="AN3444" s="15"/>
      <c r="AO3444" s="166"/>
      <c r="AP3444" s="5">
        <f t="shared" si="54"/>
        <v>0</v>
      </c>
      <c r="AQ3444" s="16"/>
      <c r="AR3444" s="205">
        <v>1</v>
      </c>
      <c r="AS3444" s="16"/>
      <c r="AT3444" s="16"/>
      <c r="AU3444" s="16"/>
      <c r="AV3444" s="16"/>
      <c r="AW3444" s="16"/>
      <c r="AX3444" s="16"/>
    </row>
    <row r="3445" spans="1:50" customFormat="1" ht="15.75" hidden="1" customHeight="1" x14ac:dyDescent="0.2">
      <c r="A3445" s="7" t="s">
        <v>5944</v>
      </c>
      <c r="B3445" s="3" t="s">
        <v>5945</v>
      </c>
      <c r="C3445" s="85" t="s">
        <v>4395</v>
      </c>
      <c r="D3445" s="85" t="s">
        <v>13090</v>
      </c>
      <c r="E3445" s="202" t="s">
        <v>26712</v>
      </c>
      <c r="F3445" s="85" t="s">
        <v>40</v>
      </c>
      <c r="G3445" s="85" t="s">
        <v>42</v>
      </c>
      <c r="H3445" s="85" t="s">
        <v>20690</v>
      </c>
      <c r="I3445" s="3" t="s">
        <v>4421</v>
      </c>
      <c r="J3445" s="85" t="s">
        <v>115</v>
      </c>
      <c r="K3445" s="7" t="s">
        <v>4522</v>
      </c>
      <c r="L3445" s="3"/>
      <c r="M3445" s="3"/>
      <c r="N3445" s="41" t="s">
        <v>4841</v>
      </c>
      <c r="O3445" s="87">
        <v>45820</v>
      </c>
      <c r="P3445" s="87">
        <v>43513</v>
      </c>
      <c r="Q3445" s="87">
        <v>2307</v>
      </c>
      <c r="R3445" s="87">
        <v>0</v>
      </c>
      <c r="S3445" s="87"/>
      <c r="T3445" s="87"/>
      <c r="U3445" s="85">
        <v>2015</v>
      </c>
      <c r="V3445" s="3" t="s">
        <v>4841</v>
      </c>
      <c r="W3445" s="3"/>
      <c r="X3445" s="3"/>
      <c r="Y3445" s="3"/>
      <c r="Z3445" s="6">
        <v>10000</v>
      </c>
      <c r="AA3445" s="160"/>
      <c r="AB3445" s="123" t="s">
        <v>4395</v>
      </c>
      <c r="AC3445" s="124"/>
      <c r="AD3445" s="41"/>
      <c r="AE3445" s="83"/>
      <c r="AF3445" s="83"/>
      <c r="AG3445" s="41"/>
      <c r="AH3445" s="41" t="s">
        <v>7061</v>
      </c>
      <c r="AI3445" s="80" t="s">
        <v>18775</v>
      </c>
      <c r="AJ3445" s="80" t="s">
        <v>20601</v>
      </c>
      <c r="AK3445" s="3"/>
      <c r="AL3445" s="85"/>
      <c r="AM3445" s="151" t="s">
        <v>19998</v>
      </c>
      <c r="AN3445" s="15"/>
      <c r="AO3445" s="166"/>
      <c r="AP3445" s="5">
        <f t="shared" si="54"/>
        <v>0</v>
      </c>
      <c r="AQ3445" s="16"/>
      <c r="AR3445" s="205">
        <v>1</v>
      </c>
      <c r="AS3445" s="16"/>
      <c r="AT3445" s="16"/>
      <c r="AU3445" s="16"/>
      <c r="AV3445" s="16"/>
      <c r="AW3445" s="16"/>
      <c r="AX3445" s="16"/>
    </row>
    <row r="3446" spans="1:50" customFormat="1" ht="15.75" hidden="1" customHeight="1" x14ac:dyDescent="0.2">
      <c r="A3446" s="7" t="s">
        <v>5946</v>
      </c>
      <c r="B3446" s="3" t="s">
        <v>5947</v>
      </c>
      <c r="C3446" s="85" t="s">
        <v>4395</v>
      </c>
      <c r="D3446" s="85" t="s">
        <v>13090</v>
      </c>
      <c r="E3446" s="202" t="s">
        <v>26418</v>
      </c>
      <c r="F3446" s="85" t="s">
        <v>34</v>
      </c>
      <c r="G3446" s="85" t="s">
        <v>35</v>
      </c>
      <c r="H3446" s="85" t="s">
        <v>20688</v>
      </c>
      <c r="I3446" s="3" t="s">
        <v>21237</v>
      </c>
      <c r="J3446" s="85" t="s">
        <v>124</v>
      </c>
      <c r="K3446" s="7" t="s">
        <v>4587</v>
      </c>
      <c r="L3446" s="3"/>
      <c r="M3446" s="3"/>
      <c r="N3446" s="41" t="s">
        <v>4630</v>
      </c>
      <c r="O3446" s="87">
        <v>0</v>
      </c>
      <c r="P3446" s="87">
        <v>0</v>
      </c>
      <c r="Q3446" s="87">
        <v>0</v>
      </c>
      <c r="R3446" s="87">
        <v>0</v>
      </c>
      <c r="S3446" s="87"/>
      <c r="T3446" s="87"/>
      <c r="U3446" s="85" t="s">
        <v>112</v>
      </c>
      <c r="V3446" s="3" t="s">
        <v>4630</v>
      </c>
      <c r="W3446" s="3"/>
      <c r="X3446" s="3"/>
      <c r="Y3446" s="3"/>
      <c r="Z3446" s="6">
        <v>53654</v>
      </c>
      <c r="AA3446" s="160">
        <v>169264</v>
      </c>
      <c r="AB3446" s="123" t="s">
        <v>4395</v>
      </c>
      <c r="AC3446" s="124"/>
      <c r="AD3446" s="41"/>
      <c r="AE3446" s="83"/>
      <c r="AF3446" s="83"/>
      <c r="AG3446" s="41"/>
      <c r="AH3446" s="41" t="s">
        <v>26421</v>
      </c>
      <c r="AI3446" s="80" t="s">
        <v>26110</v>
      </c>
      <c r="AJ3446" s="80" t="s">
        <v>20602</v>
      </c>
      <c r="AK3446" s="3"/>
      <c r="AL3446" s="85"/>
      <c r="AM3446" s="151" t="s">
        <v>19998</v>
      </c>
      <c r="AN3446" s="15"/>
      <c r="AO3446" s="166"/>
      <c r="AP3446" s="5">
        <f t="shared" si="54"/>
        <v>0</v>
      </c>
      <c r="AQ3446" s="16"/>
      <c r="AR3446" s="205">
        <v>1</v>
      </c>
      <c r="AS3446" s="16"/>
      <c r="AT3446" s="16"/>
      <c r="AU3446" s="16"/>
      <c r="AV3446" s="16"/>
      <c r="AW3446" s="16"/>
      <c r="AX3446" s="16"/>
    </row>
    <row r="3447" spans="1:50" customFormat="1" ht="15.75" hidden="1" customHeight="1" x14ac:dyDescent="0.2">
      <c r="A3447" s="7" t="s">
        <v>5948</v>
      </c>
      <c r="B3447" s="3" t="s">
        <v>5949</v>
      </c>
      <c r="C3447" s="85" t="s">
        <v>4395</v>
      </c>
      <c r="D3447" s="85" t="s">
        <v>13090</v>
      </c>
      <c r="E3447" s="202" t="s">
        <v>26712</v>
      </c>
      <c r="F3447" s="85" t="s">
        <v>40</v>
      </c>
      <c r="G3447" s="85" t="s">
        <v>15356</v>
      </c>
      <c r="H3447" s="85" t="s">
        <v>20690</v>
      </c>
      <c r="I3447" s="3" t="s">
        <v>4434</v>
      </c>
      <c r="J3447" s="85" t="s">
        <v>4435</v>
      </c>
      <c r="K3447" s="7" t="s">
        <v>4744</v>
      </c>
      <c r="L3447" s="3"/>
      <c r="M3447" s="3"/>
      <c r="N3447" s="41" t="s">
        <v>5697</v>
      </c>
      <c r="O3447" s="87">
        <v>237099</v>
      </c>
      <c r="P3447" s="87">
        <v>0</v>
      </c>
      <c r="Q3447" s="87">
        <v>237099</v>
      </c>
      <c r="R3447" s="87">
        <v>0</v>
      </c>
      <c r="S3447" s="87"/>
      <c r="T3447" s="87"/>
      <c r="U3447" s="85">
        <v>2016</v>
      </c>
      <c r="V3447" s="3" t="s">
        <v>5697</v>
      </c>
      <c r="W3447" s="3"/>
      <c r="X3447" s="3"/>
      <c r="Y3447" s="3"/>
      <c r="Z3447" s="6">
        <v>65883</v>
      </c>
      <c r="AA3447" s="160"/>
      <c r="AB3447" s="123" t="s">
        <v>4395</v>
      </c>
      <c r="AC3447" s="124"/>
      <c r="AD3447" s="41"/>
      <c r="AE3447" s="83"/>
      <c r="AF3447" s="83"/>
      <c r="AG3447" s="41"/>
      <c r="AH3447" s="41" t="s">
        <v>7654</v>
      </c>
      <c r="AI3447" s="80" t="s">
        <v>18776</v>
      </c>
      <c r="AJ3447" s="80" t="s">
        <v>14007</v>
      </c>
      <c r="AK3447" s="3"/>
      <c r="AL3447" s="85"/>
      <c r="AM3447" s="151" t="s">
        <v>19998</v>
      </c>
      <c r="AN3447" s="15"/>
      <c r="AO3447" s="166"/>
      <c r="AP3447" s="5">
        <f t="shared" si="54"/>
        <v>0</v>
      </c>
      <c r="AQ3447" s="16"/>
      <c r="AR3447" s="205">
        <v>1</v>
      </c>
      <c r="AS3447" s="16"/>
      <c r="AT3447" s="16"/>
      <c r="AU3447" s="16"/>
      <c r="AV3447" s="16"/>
      <c r="AW3447" s="16"/>
      <c r="AX3447" s="16"/>
    </row>
    <row r="3448" spans="1:50" customFormat="1" ht="15.75" hidden="1" customHeight="1" x14ac:dyDescent="0.2">
      <c r="A3448" s="7" t="s">
        <v>5950</v>
      </c>
      <c r="B3448" s="3" t="s">
        <v>5951</v>
      </c>
      <c r="C3448" s="85" t="s">
        <v>4395</v>
      </c>
      <c r="D3448" s="85" t="s">
        <v>13090</v>
      </c>
      <c r="E3448" s="202" t="s">
        <v>26712</v>
      </c>
      <c r="F3448" s="85" t="s">
        <v>55</v>
      </c>
      <c r="G3448" s="85" t="s">
        <v>63</v>
      </c>
      <c r="H3448" s="85" t="s">
        <v>20690</v>
      </c>
      <c r="I3448" s="3" t="s">
        <v>4399</v>
      </c>
      <c r="J3448" s="85" t="s">
        <v>124</v>
      </c>
      <c r="K3448" s="7" t="s">
        <v>5889</v>
      </c>
      <c r="L3448" s="3"/>
      <c r="M3448" s="3"/>
      <c r="N3448" s="41" t="s">
        <v>29426</v>
      </c>
      <c r="O3448" s="87">
        <v>1046715</v>
      </c>
      <c r="P3448" s="87">
        <v>418550</v>
      </c>
      <c r="Q3448" s="87">
        <v>628165</v>
      </c>
      <c r="R3448" s="87">
        <v>0</v>
      </c>
      <c r="S3448" s="87"/>
      <c r="T3448" s="87"/>
      <c r="U3448" s="85">
        <v>2014</v>
      </c>
      <c r="V3448" s="3" t="s">
        <v>5952</v>
      </c>
      <c r="W3448" s="3"/>
      <c r="X3448" s="3"/>
      <c r="Y3448" s="3"/>
      <c r="Z3448" s="6">
        <v>197424</v>
      </c>
      <c r="AA3448" s="160"/>
      <c r="AB3448" s="123" t="s">
        <v>4395</v>
      </c>
      <c r="AC3448" s="124"/>
      <c r="AD3448" s="41"/>
      <c r="AE3448" s="83"/>
      <c r="AF3448" s="83"/>
      <c r="AG3448" s="41"/>
      <c r="AH3448" s="41" t="s">
        <v>63</v>
      </c>
      <c r="AI3448" s="80" t="s">
        <v>18777</v>
      </c>
      <c r="AJ3448" s="80" t="s">
        <v>20603</v>
      </c>
      <c r="AK3448" s="3"/>
      <c r="AL3448" s="85"/>
      <c r="AM3448" s="151" t="s">
        <v>19998</v>
      </c>
      <c r="AN3448" s="15"/>
      <c r="AO3448" s="166"/>
      <c r="AP3448" s="5">
        <f t="shared" si="54"/>
        <v>0</v>
      </c>
      <c r="AQ3448" s="16"/>
      <c r="AR3448" s="205">
        <v>1</v>
      </c>
      <c r="AS3448" s="16"/>
      <c r="AT3448" s="16"/>
      <c r="AU3448" s="16"/>
      <c r="AV3448" s="16"/>
      <c r="AW3448" s="16"/>
      <c r="AX3448" s="16"/>
    </row>
    <row r="3449" spans="1:50" customFormat="1" ht="15.75" hidden="1" customHeight="1" x14ac:dyDescent="0.2">
      <c r="A3449" s="7" t="s">
        <v>5953</v>
      </c>
      <c r="B3449" s="3" t="s">
        <v>5954</v>
      </c>
      <c r="C3449" s="85" t="s">
        <v>4395</v>
      </c>
      <c r="D3449" s="85" t="s">
        <v>13090</v>
      </c>
      <c r="E3449" s="202" t="s">
        <v>26418</v>
      </c>
      <c r="F3449" s="85" t="s">
        <v>55</v>
      </c>
      <c r="G3449" s="85" t="s">
        <v>59</v>
      </c>
      <c r="H3449" s="85" t="s">
        <v>20690</v>
      </c>
      <c r="I3449" s="3" t="s">
        <v>4399</v>
      </c>
      <c r="J3449" s="85" t="s">
        <v>115</v>
      </c>
      <c r="K3449" s="7" t="s">
        <v>437</v>
      </c>
      <c r="L3449" s="3"/>
      <c r="M3449" s="3"/>
      <c r="N3449" s="41" t="s">
        <v>5987</v>
      </c>
      <c r="O3449" s="87">
        <v>0</v>
      </c>
      <c r="P3449" s="87">
        <v>0</v>
      </c>
      <c r="Q3449" s="87">
        <v>0</v>
      </c>
      <c r="R3449" s="87">
        <v>0</v>
      </c>
      <c r="S3449" s="87"/>
      <c r="T3449" s="87"/>
      <c r="U3449" s="85" t="s">
        <v>112</v>
      </c>
      <c r="V3449" s="3" t="s">
        <v>112</v>
      </c>
      <c r="W3449" s="3"/>
      <c r="X3449" s="3"/>
      <c r="Y3449" s="3"/>
      <c r="Z3449" s="6">
        <v>0</v>
      </c>
      <c r="AA3449" s="160"/>
      <c r="AB3449" s="123" t="s">
        <v>4395</v>
      </c>
      <c r="AC3449" s="124"/>
      <c r="AD3449" s="41"/>
      <c r="AE3449" s="83"/>
      <c r="AF3449" s="83"/>
      <c r="AG3449" s="41"/>
      <c r="AH3449" s="41" t="s">
        <v>7514</v>
      </c>
      <c r="AI3449" s="80" t="s">
        <v>18778</v>
      </c>
      <c r="AJ3449" s="80" t="s">
        <v>14008</v>
      </c>
      <c r="AK3449" s="3"/>
      <c r="AL3449" s="85"/>
      <c r="AM3449" s="151" t="s">
        <v>19998</v>
      </c>
      <c r="AN3449" s="15"/>
      <c r="AO3449" s="166"/>
      <c r="AP3449" s="5">
        <f t="shared" si="54"/>
        <v>0</v>
      </c>
      <c r="AQ3449" s="16"/>
      <c r="AR3449" s="205">
        <v>1</v>
      </c>
      <c r="AS3449" s="16"/>
      <c r="AT3449" s="16"/>
      <c r="AU3449" s="16"/>
      <c r="AV3449" s="16"/>
      <c r="AW3449" s="16"/>
      <c r="AX3449" s="16"/>
    </row>
    <row r="3450" spans="1:50" customFormat="1" ht="15.75" hidden="1" customHeight="1" x14ac:dyDescent="0.2">
      <c r="A3450" s="7" t="s">
        <v>5955</v>
      </c>
      <c r="B3450" s="3" t="s">
        <v>5956</v>
      </c>
      <c r="C3450" s="85" t="s">
        <v>4395</v>
      </c>
      <c r="D3450" s="85" t="s">
        <v>13090</v>
      </c>
      <c r="E3450" s="202" t="s">
        <v>26712</v>
      </c>
      <c r="F3450" s="85" t="s">
        <v>40</v>
      </c>
      <c r="G3450" s="85" t="s">
        <v>15356</v>
      </c>
      <c r="H3450" s="85" t="s">
        <v>20690</v>
      </c>
      <c r="I3450" s="3" t="s">
        <v>5110</v>
      </c>
      <c r="J3450" s="85" t="s">
        <v>4400</v>
      </c>
      <c r="K3450" s="7" t="s">
        <v>4422</v>
      </c>
      <c r="L3450" s="3"/>
      <c r="M3450" s="3"/>
      <c r="N3450" s="41" t="s">
        <v>4492</v>
      </c>
      <c r="O3450" s="87">
        <v>62331</v>
      </c>
      <c r="P3450" s="87">
        <v>0</v>
      </c>
      <c r="Q3450" s="87">
        <v>62331</v>
      </c>
      <c r="R3450" s="87">
        <v>0</v>
      </c>
      <c r="S3450" s="87"/>
      <c r="T3450" s="87"/>
      <c r="U3450" s="85">
        <v>2015</v>
      </c>
      <c r="V3450" s="3" t="s">
        <v>4492</v>
      </c>
      <c r="W3450" s="3"/>
      <c r="X3450" s="3"/>
      <c r="Y3450" s="3"/>
      <c r="Z3450" s="6">
        <v>10572</v>
      </c>
      <c r="AA3450" s="160"/>
      <c r="AB3450" s="123" t="s">
        <v>4395</v>
      </c>
      <c r="AC3450" s="124"/>
      <c r="AD3450" s="41"/>
      <c r="AE3450" s="83"/>
      <c r="AF3450" s="83"/>
      <c r="AG3450" s="41"/>
      <c r="AH3450" s="41" t="s">
        <v>7654</v>
      </c>
      <c r="AI3450" s="80" t="s">
        <v>18779</v>
      </c>
      <c r="AJ3450" s="80" t="s">
        <v>20604</v>
      </c>
      <c r="AK3450" s="3"/>
      <c r="AL3450" s="85"/>
      <c r="AM3450" s="151" t="s">
        <v>19998</v>
      </c>
      <c r="AN3450" s="15"/>
      <c r="AO3450" s="166"/>
      <c r="AP3450" s="5">
        <f t="shared" si="54"/>
        <v>0</v>
      </c>
      <c r="AQ3450" s="16"/>
      <c r="AR3450" s="205">
        <v>1</v>
      </c>
      <c r="AS3450" s="16"/>
      <c r="AT3450" s="16"/>
      <c r="AU3450" s="16"/>
      <c r="AV3450" s="16"/>
      <c r="AW3450" s="16"/>
      <c r="AX3450" s="16"/>
    </row>
    <row r="3451" spans="1:50" customFormat="1" ht="15.75" hidden="1" customHeight="1" x14ac:dyDescent="0.2">
      <c r="A3451" s="7" t="s">
        <v>5957</v>
      </c>
      <c r="B3451" s="3" t="s">
        <v>5958</v>
      </c>
      <c r="C3451" s="85" t="s">
        <v>4395</v>
      </c>
      <c r="D3451" s="85" t="s">
        <v>13090</v>
      </c>
      <c r="E3451" s="202" t="s">
        <v>26712</v>
      </c>
      <c r="F3451" s="85" t="s">
        <v>40</v>
      </c>
      <c r="G3451" s="85" t="s">
        <v>15356</v>
      </c>
      <c r="H3451" s="85" t="s">
        <v>20690</v>
      </c>
      <c r="I3451" s="3" t="s">
        <v>5110</v>
      </c>
      <c r="J3451" s="85" t="s">
        <v>4400</v>
      </c>
      <c r="K3451" s="7" t="s">
        <v>4422</v>
      </c>
      <c r="L3451" s="3"/>
      <c r="M3451" s="3"/>
      <c r="N3451" s="41" t="s">
        <v>4492</v>
      </c>
      <c r="O3451" s="87">
        <v>60570</v>
      </c>
      <c r="P3451" s="87">
        <v>0</v>
      </c>
      <c r="Q3451" s="87">
        <v>60570</v>
      </c>
      <c r="R3451" s="87">
        <v>0</v>
      </c>
      <c r="S3451" s="87"/>
      <c r="T3451" s="87"/>
      <c r="U3451" s="85">
        <v>2015</v>
      </c>
      <c r="V3451" s="3" t="s">
        <v>4492</v>
      </c>
      <c r="W3451" s="3"/>
      <c r="X3451" s="3"/>
      <c r="Y3451" s="3"/>
      <c r="Z3451" s="6">
        <v>10244</v>
      </c>
      <c r="AA3451" s="160"/>
      <c r="AB3451" s="123" t="s">
        <v>4395</v>
      </c>
      <c r="AC3451" s="124"/>
      <c r="AD3451" s="41"/>
      <c r="AE3451" s="83"/>
      <c r="AF3451" s="83"/>
      <c r="AG3451" s="41"/>
      <c r="AH3451" s="41" t="s">
        <v>7654</v>
      </c>
      <c r="AI3451" s="80" t="s">
        <v>18780</v>
      </c>
      <c r="AJ3451" s="80" t="s">
        <v>20605</v>
      </c>
      <c r="AK3451" s="3"/>
      <c r="AL3451" s="85"/>
      <c r="AM3451" s="151" t="s">
        <v>19998</v>
      </c>
      <c r="AN3451" s="15"/>
      <c r="AO3451" s="166"/>
      <c r="AP3451" s="5">
        <f t="shared" si="54"/>
        <v>0</v>
      </c>
      <c r="AQ3451" s="16"/>
      <c r="AR3451" s="205">
        <v>1</v>
      </c>
      <c r="AS3451" s="16"/>
      <c r="AT3451" s="16"/>
      <c r="AU3451" s="16"/>
      <c r="AV3451" s="16"/>
      <c r="AW3451" s="16"/>
      <c r="AX3451" s="16"/>
    </row>
    <row r="3452" spans="1:50" customFormat="1" ht="15.75" hidden="1" customHeight="1" x14ac:dyDescent="0.2">
      <c r="A3452" s="7" t="s">
        <v>5959</v>
      </c>
      <c r="B3452" s="3" t="s">
        <v>5960</v>
      </c>
      <c r="C3452" s="85" t="s">
        <v>4395</v>
      </c>
      <c r="D3452" s="85" t="s">
        <v>13090</v>
      </c>
      <c r="E3452" s="202" t="s">
        <v>26712</v>
      </c>
      <c r="F3452" s="85" t="s">
        <v>40</v>
      </c>
      <c r="G3452" s="85" t="s">
        <v>15356</v>
      </c>
      <c r="H3452" s="85" t="s">
        <v>20690</v>
      </c>
      <c r="I3452" s="3" t="s">
        <v>4558</v>
      </c>
      <c r="J3452" s="85" t="s">
        <v>4400</v>
      </c>
      <c r="K3452" s="7" t="s">
        <v>4422</v>
      </c>
      <c r="L3452" s="3"/>
      <c r="M3452" s="3"/>
      <c r="N3452" s="41" t="s">
        <v>4492</v>
      </c>
      <c r="O3452" s="87">
        <v>61870</v>
      </c>
      <c r="P3452" s="87">
        <v>0</v>
      </c>
      <c r="Q3452" s="87">
        <v>61870</v>
      </c>
      <c r="R3452" s="87">
        <v>0</v>
      </c>
      <c r="S3452" s="87"/>
      <c r="T3452" s="87"/>
      <c r="U3452" s="85">
        <v>2015</v>
      </c>
      <c r="V3452" s="3" t="s">
        <v>4492</v>
      </c>
      <c r="W3452" s="3"/>
      <c r="X3452" s="3"/>
      <c r="Y3452" s="3"/>
      <c r="Z3452" s="6">
        <v>10244</v>
      </c>
      <c r="AA3452" s="160"/>
      <c r="AB3452" s="123" t="s">
        <v>4395</v>
      </c>
      <c r="AC3452" s="124"/>
      <c r="AD3452" s="41"/>
      <c r="AE3452" s="83"/>
      <c r="AF3452" s="83"/>
      <c r="AG3452" s="41"/>
      <c r="AH3452" s="41" t="s">
        <v>7654</v>
      </c>
      <c r="AI3452" s="80" t="s">
        <v>18781</v>
      </c>
      <c r="AJ3452" s="80" t="s">
        <v>20606</v>
      </c>
      <c r="AK3452" s="3"/>
      <c r="AL3452" s="85"/>
      <c r="AM3452" s="151" t="s">
        <v>19998</v>
      </c>
      <c r="AN3452" s="15"/>
      <c r="AO3452" s="166"/>
      <c r="AP3452" s="5">
        <f t="shared" si="54"/>
        <v>0</v>
      </c>
      <c r="AQ3452" s="16"/>
      <c r="AR3452" s="205">
        <v>1</v>
      </c>
      <c r="AS3452" s="16"/>
      <c r="AT3452" s="16"/>
      <c r="AU3452" s="16"/>
      <c r="AV3452" s="16"/>
      <c r="AW3452" s="16"/>
      <c r="AX3452" s="16"/>
    </row>
    <row r="3453" spans="1:50" customFormat="1" ht="15.75" hidden="1" customHeight="1" x14ac:dyDescent="0.2">
      <c r="A3453" s="7" t="s">
        <v>5961</v>
      </c>
      <c r="B3453" s="3" t="s">
        <v>5962</v>
      </c>
      <c r="C3453" s="85" t="s">
        <v>4395</v>
      </c>
      <c r="D3453" s="85" t="s">
        <v>13090</v>
      </c>
      <c r="E3453" s="202" t="s">
        <v>26712</v>
      </c>
      <c r="F3453" s="85" t="s">
        <v>40</v>
      </c>
      <c r="G3453" s="85" t="s">
        <v>15356</v>
      </c>
      <c r="H3453" s="85" t="s">
        <v>20690</v>
      </c>
      <c r="I3453" s="3" t="s">
        <v>4558</v>
      </c>
      <c r="J3453" s="85" t="s">
        <v>4400</v>
      </c>
      <c r="K3453" s="7" t="s">
        <v>4422</v>
      </c>
      <c r="L3453" s="3"/>
      <c r="M3453" s="3"/>
      <c r="N3453" s="41" t="s">
        <v>4492</v>
      </c>
      <c r="O3453" s="87">
        <v>61448</v>
      </c>
      <c r="P3453" s="87">
        <v>0</v>
      </c>
      <c r="Q3453" s="87">
        <v>61448</v>
      </c>
      <c r="R3453" s="87">
        <v>0</v>
      </c>
      <c r="S3453" s="87"/>
      <c r="T3453" s="87"/>
      <c r="U3453" s="85">
        <v>2015</v>
      </c>
      <c r="V3453" s="3" t="s">
        <v>4492</v>
      </c>
      <c r="W3453" s="3"/>
      <c r="X3453" s="3"/>
      <c r="Y3453" s="3"/>
      <c r="Z3453" s="6">
        <v>10244</v>
      </c>
      <c r="AA3453" s="160"/>
      <c r="AB3453" s="123" t="s">
        <v>4395</v>
      </c>
      <c r="AC3453" s="124"/>
      <c r="AD3453" s="41"/>
      <c r="AE3453" s="83"/>
      <c r="AF3453" s="83"/>
      <c r="AG3453" s="41"/>
      <c r="AH3453" s="41" t="s">
        <v>7654</v>
      </c>
      <c r="AI3453" s="80" t="s">
        <v>18782</v>
      </c>
      <c r="AJ3453" s="80" t="s">
        <v>20607</v>
      </c>
      <c r="AK3453" s="3"/>
      <c r="AL3453" s="85"/>
      <c r="AM3453" s="151" t="s">
        <v>19998</v>
      </c>
      <c r="AN3453" s="15"/>
      <c r="AO3453" s="166"/>
      <c r="AP3453" s="5">
        <f t="shared" si="54"/>
        <v>0</v>
      </c>
      <c r="AQ3453" s="16"/>
      <c r="AR3453" s="205">
        <v>1</v>
      </c>
      <c r="AS3453" s="16"/>
      <c r="AT3453" s="16"/>
      <c r="AU3453" s="16"/>
      <c r="AV3453" s="16"/>
      <c r="AW3453" s="16"/>
      <c r="AX3453" s="16"/>
    </row>
    <row r="3454" spans="1:50" customFormat="1" ht="15.75" hidden="1" customHeight="1" x14ac:dyDescent="0.2">
      <c r="A3454" s="7" t="s">
        <v>5963</v>
      </c>
      <c r="B3454" s="3" t="s">
        <v>5964</v>
      </c>
      <c r="C3454" s="85" t="s">
        <v>4395</v>
      </c>
      <c r="D3454" s="85" t="s">
        <v>13090</v>
      </c>
      <c r="E3454" s="202" t="s">
        <v>26712</v>
      </c>
      <c r="F3454" s="85" t="s">
        <v>40</v>
      </c>
      <c r="G3454" s="85" t="s">
        <v>15356</v>
      </c>
      <c r="H3454" s="85" t="s">
        <v>20690</v>
      </c>
      <c r="I3454" s="3" t="s">
        <v>4558</v>
      </c>
      <c r="J3454" s="85" t="s">
        <v>4400</v>
      </c>
      <c r="K3454" s="7" t="s">
        <v>4422</v>
      </c>
      <c r="L3454" s="3"/>
      <c r="M3454" s="3"/>
      <c r="N3454" s="41" t="s">
        <v>4492</v>
      </c>
      <c r="O3454" s="87">
        <v>61449</v>
      </c>
      <c r="P3454" s="87">
        <v>0</v>
      </c>
      <c r="Q3454" s="87">
        <v>61449</v>
      </c>
      <c r="R3454" s="87">
        <v>0</v>
      </c>
      <c r="S3454" s="87"/>
      <c r="T3454" s="87"/>
      <c r="U3454" s="85">
        <v>2015</v>
      </c>
      <c r="V3454" s="3" t="s">
        <v>4492</v>
      </c>
      <c r="W3454" s="3"/>
      <c r="X3454" s="3"/>
      <c r="Y3454" s="3"/>
      <c r="Z3454" s="6">
        <v>10244</v>
      </c>
      <c r="AA3454" s="160"/>
      <c r="AB3454" s="123" t="s">
        <v>4395</v>
      </c>
      <c r="AC3454" s="124"/>
      <c r="AD3454" s="41"/>
      <c r="AE3454" s="83"/>
      <c r="AF3454" s="83"/>
      <c r="AG3454" s="41"/>
      <c r="AH3454" s="41" t="s">
        <v>7654</v>
      </c>
      <c r="AI3454" s="80" t="s">
        <v>18783</v>
      </c>
      <c r="AJ3454" s="80" t="s">
        <v>20608</v>
      </c>
      <c r="AK3454" s="3"/>
      <c r="AL3454" s="85"/>
      <c r="AM3454" s="151" t="s">
        <v>19998</v>
      </c>
      <c r="AN3454" s="15"/>
      <c r="AO3454" s="166"/>
      <c r="AP3454" s="5">
        <f t="shared" si="54"/>
        <v>0</v>
      </c>
      <c r="AQ3454" s="16"/>
      <c r="AR3454" s="205">
        <v>1</v>
      </c>
      <c r="AS3454" s="16"/>
      <c r="AT3454" s="16"/>
      <c r="AU3454" s="16"/>
      <c r="AV3454" s="16"/>
      <c r="AW3454" s="16"/>
      <c r="AX3454" s="16"/>
    </row>
    <row r="3455" spans="1:50" customFormat="1" ht="15.75" hidden="1" customHeight="1" x14ac:dyDescent="0.2">
      <c r="A3455" s="7" t="s">
        <v>5965</v>
      </c>
      <c r="B3455" s="3" t="s">
        <v>5966</v>
      </c>
      <c r="C3455" s="85" t="s">
        <v>4395</v>
      </c>
      <c r="D3455" s="85" t="s">
        <v>13090</v>
      </c>
      <c r="E3455" s="202" t="s">
        <v>26712</v>
      </c>
      <c r="F3455" s="85" t="s">
        <v>40</v>
      </c>
      <c r="G3455" s="85" t="s">
        <v>15356</v>
      </c>
      <c r="H3455" s="85" t="s">
        <v>20690</v>
      </c>
      <c r="I3455" s="3" t="s">
        <v>4558</v>
      </c>
      <c r="J3455" s="85" t="s">
        <v>4400</v>
      </c>
      <c r="K3455" s="7" t="s">
        <v>4422</v>
      </c>
      <c r="L3455" s="3"/>
      <c r="M3455" s="3"/>
      <c r="N3455" s="41" t="s">
        <v>4492</v>
      </c>
      <c r="O3455" s="87">
        <v>61094</v>
      </c>
      <c r="P3455" s="87">
        <v>0</v>
      </c>
      <c r="Q3455" s="87">
        <v>61094</v>
      </c>
      <c r="R3455" s="87">
        <v>0</v>
      </c>
      <c r="S3455" s="87"/>
      <c r="T3455" s="87"/>
      <c r="U3455" s="85">
        <v>2015</v>
      </c>
      <c r="V3455" s="3" t="s">
        <v>4492</v>
      </c>
      <c r="W3455" s="3"/>
      <c r="X3455" s="3"/>
      <c r="Y3455" s="3"/>
      <c r="Z3455" s="6">
        <v>10244</v>
      </c>
      <c r="AA3455" s="160"/>
      <c r="AB3455" s="123" t="s">
        <v>4395</v>
      </c>
      <c r="AC3455" s="124"/>
      <c r="AD3455" s="41"/>
      <c r="AE3455" s="83"/>
      <c r="AF3455" s="83"/>
      <c r="AG3455" s="41"/>
      <c r="AH3455" s="41" t="s">
        <v>7654</v>
      </c>
      <c r="AI3455" s="80" t="s">
        <v>18784</v>
      </c>
      <c r="AJ3455" s="80" t="s">
        <v>20609</v>
      </c>
      <c r="AK3455" s="3"/>
      <c r="AL3455" s="85"/>
      <c r="AM3455" s="151" t="s">
        <v>19998</v>
      </c>
      <c r="AN3455" s="15"/>
      <c r="AO3455" s="166"/>
      <c r="AP3455" s="5">
        <f t="shared" si="54"/>
        <v>0</v>
      </c>
      <c r="AQ3455" s="16"/>
      <c r="AR3455" s="205">
        <v>1</v>
      </c>
      <c r="AS3455" s="16"/>
      <c r="AT3455" s="16"/>
      <c r="AU3455" s="16"/>
      <c r="AV3455" s="16"/>
      <c r="AW3455" s="16"/>
      <c r="AX3455" s="16"/>
    </row>
    <row r="3456" spans="1:50" customFormat="1" ht="15.75" hidden="1" customHeight="1" x14ac:dyDescent="0.2">
      <c r="A3456" s="7" t="s">
        <v>5967</v>
      </c>
      <c r="B3456" s="3" t="s">
        <v>5968</v>
      </c>
      <c r="C3456" s="85" t="s">
        <v>4395</v>
      </c>
      <c r="D3456" s="85" t="s">
        <v>13090</v>
      </c>
      <c r="E3456" s="202" t="s">
        <v>26712</v>
      </c>
      <c r="F3456" s="85" t="s">
        <v>40</v>
      </c>
      <c r="G3456" s="85" t="s">
        <v>15356</v>
      </c>
      <c r="H3456" s="85" t="s">
        <v>20690</v>
      </c>
      <c r="I3456" s="3" t="s">
        <v>4558</v>
      </c>
      <c r="J3456" s="85" t="s">
        <v>4400</v>
      </c>
      <c r="K3456" s="7" t="s">
        <v>4422</v>
      </c>
      <c r="L3456" s="3"/>
      <c r="M3456" s="3"/>
      <c r="N3456" s="41" t="s">
        <v>4492</v>
      </c>
      <c r="O3456" s="87">
        <v>61095</v>
      </c>
      <c r="P3456" s="87">
        <v>0</v>
      </c>
      <c r="Q3456" s="87">
        <v>61095</v>
      </c>
      <c r="R3456" s="87">
        <v>0</v>
      </c>
      <c r="S3456" s="87"/>
      <c r="T3456" s="87"/>
      <c r="U3456" s="85">
        <v>2015</v>
      </c>
      <c r="V3456" s="3" t="s">
        <v>4492</v>
      </c>
      <c r="W3456" s="3"/>
      <c r="X3456" s="3"/>
      <c r="Y3456" s="3"/>
      <c r="Z3456" s="6">
        <v>10244</v>
      </c>
      <c r="AA3456" s="160"/>
      <c r="AB3456" s="123" t="s">
        <v>4395</v>
      </c>
      <c r="AC3456" s="124"/>
      <c r="AD3456" s="41"/>
      <c r="AE3456" s="83"/>
      <c r="AF3456" s="83"/>
      <c r="AG3456" s="41"/>
      <c r="AH3456" s="41" t="s">
        <v>7654</v>
      </c>
      <c r="AI3456" s="80" t="s">
        <v>18785</v>
      </c>
      <c r="AJ3456" s="80" t="s">
        <v>20610</v>
      </c>
      <c r="AK3456" s="3"/>
      <c r="AL3456" s="85"/>
      <c r="AM3456" s="151" t="s">
        <v>19998</v>
      </c>
      <c r="AN3456" s="15"/>
      <c r="AO3456" s="166"/>
      <c r="AP3456" s="5">
        <f t="shared" si="54"/>
        <v>0</v>
      </c>
      <c r="AQ3456" s="16"/>
      <c r="AR3456" s="205">
        <v>1</v>
      </c>
      <c r="AS3456" s="16"/>
      <c r="AT3456" s="16"/>
      <c r="AU3456" s="16"/>
      <c r="AV3456" s="16"/>
      <c r="AW3456" s="16"/>
      <c r="AX3456" s="16"/>
    </row>
    <row r="3457" spans="1:50" customFormat="1" ht="15.75" hidden="1" customHeight="1" x14ac:dyDescent="0.2">
      <c r="A3457" s="7" t="s">
        <v>5969</v>
      </c>
      <c r="B3457" s="3" t="s">
        <v>5970</v>
      </c>
      <c r="C3457" s="85" t="s">
        <v>4395</v>
      </c>
      <c r="D3457" s="85" t="s">
        <v>13090</v>
      </c>
      <c r="E3457" s="202" t="s">
        <v>26712</v>
      </c>
      <c r="F3457" s="85" t="s">
        <v>40</v>
      </c>
      <c r="G3457" s="85" t="s">
        <v>15356</v>
      </c>
      <c r="H3457" s="85" t="s">
        <v>20690</v>
      </c>
      <c r="I3457" s="3" t="s">
        <v>4558</v>
      </c>
      <c r="J3457" s="85" t="s">
        <v>4400</v>
      </c>
      <c r="K3457" s="7" t="s">
        <v>4422</v>
      </c>
      <c r="L3457" s="3"/>
      <c r="M3457" s="3"/>
      <c r="N3457" s="41" t="s">
        <v>4492</v>
      </c>
      <c r="O3457" s="87">
        <v>61161</v>
      </c>
      <c r="P3457" s="87">
        <v>500</v>
      </c>
      <c r="Q3457" s="87">
        <v>60661</v>
      </c>
      <c r="R3457" s="87">
        <v>0</v>
      </c>
      <c r="S3457" s="87"/>
      <c r="T3457" s="87"/>
      <c r="U3457" s="85">
        <v>2015</v>
      </c>
      <c r="V3457" s="3" t="s">
        <v>4492</v>
      </c>
      <c r="W3457" s="3"/>
      <c r="X3457" s="3"/>
      <c r="Y3457" s="3"/>
      <c r="Z3457" s="6">
        <v>10244</v>
      </c>
      <c r="AA3457" s="160"/>
      <c r="AB3457" s="123" t="s">
        <v>4395</v>
      </c>
      <c r="AC3457" s="124"/>
      <c r="AD3457" s="41"/>
      <c r="AE3457" s="83"/>
      <c r="AF3457" s="83"/>
      <c r="AG3457" s="41"/>
      <c r="AH3457" s="41" t="s">
        <v>7654</v>
      </c>
      <c r="AI3457" s="80" t="s">
        <v>18786</v>
      </c>
      <c r="AJ3457" s="80" t="s">
        <v>20611</v>
      </c>
      <c r="AK3457" s="3"/>
      <c r="AL3457" s="85"/>
      <c r="AM3457" s="151" t="s">
        <v>19998</v>
      </c>
      <c r="AN3457" s="15"/>
      <c r="AO3457" s="166"/>
      <c r="AP3457" s="5">
        <f t="shared" si="54"/>
        <v>0</v>
      </c>
      <c r="AQ3457" s="16"/>
      <c r="AR3457" s="205">
        <v>1</v>
      </c>
      <c r="AS3457" s="16"/>
      <c r="AT3457" s="16"/>
      <c r="AU3457" s="16"/>
      <c r="AV3457" s="16"/>
      <c r="AW3457" s="16"/>
      <c r="AX3457" s="16"/>
    </row>
    <row r="3458" spans="1:50" customFormat="1" ht="15.6" hidden="1" customHeight="1" x14ac:dyDescent="0.2">
      <c r="A3458" s="7" t="s">
        <v>5971</v>
      </c>
      <c r="B3458" s="3" t="s">
        <v>5972</v>
      </c>
      <c r="C3458" s="85" t="s">
        <v>4395</v>
      </c>
      <c r="D3458" s="85" t="s">
        <v>13090</v>
      </c>
      <c r="E3458" s="202" t="s">
        <v>26712</v>
      </c>
      <c r="F3458" s="85" t="s">
        <v>40</v>
      </c>
      <c r="G3458" s="85" t="s">
        <v>15356</v>
      </c>
      <c r="H3458" s="85" t="s">
        <v>20690</v>
      </c>
      <c r="I3458" s="3" t="s">
        <v>4558</v>
      </c>
      <c r="J3458" s="85" t="s">
        <v>4400</v>
      </c>
      <c r="K3458" s="7" t="s">
        <v>4422</v>
      </c>
      <c r="L3458" s="3"/>
      <c r="M3458" s="3"/>
      <c r="N3458" s="41" t="s">
        <v>4492</v>
      </c>
      <c r="O3458" s="87">
        <v>53743</v>
      </c>
      <c r="P3458" s="87">
        <v>0</v>
      </c>
      <c r="Q3458" s="87">
        <v>53743</v>
      </c>
      <c r="R3458" s="87">
        <v>0</v>
      </c>
      <c r="S3458" s="87"/>
      <c r="T3458" s="87"/>
      <c r="U3458" s="85">
        <v>2015</v>
      </c>
      <c r="V3458" s="3" t="s">
        <v>4492</v>
      </c>
      <c r="W3458" s="3"/>
      <c r="X3458" s="3"/>
      <c r="Y3458" s="3"/>
      <c r="Z3458" s="6">
        <v>8150</v>
      </c>
      <c r="AA3458" s="160"/>
      <c r="AB3458" s="123" t="s">
        <v>4395</v>
      </c>
      <c r="AC3458" s="124"/>
      <c r="AD3458" s="41"/>
      <c r="AE3458" s="83"/>
      <c r="AF3458" s="83"/>
      <c r="AG3458" s="41"/>
      <c r="AH3458" s="41" t="s">
        <v>7654</v>
      </c>
      <c r="AI3458" s="80" t="s">
        <v>18787</v>
      </c>
      <c r="AJ3458" s="80" t="s">
        <v>20612</v>
      </c>
      <c r="AK3458" s="3"/>
      <c r="AL3458" s="85"/>
      <c r="AM3458" s="151" t="s">
        <v>19998</v>
      </c>
      <c r="AN3458" s="15"/>
      <c r="AO3458" s="166"/>
      <c r="AP3458" s="5">
        <f t="shared" si="54"/>
        <v>0</v>
      </c>
      <c r="AQ3458" s="16"/>
      <c r="AR3458" s="205">
        <v>1</v>
      </c>
      <c r="AS3458" s="16"/>
      <c r="AT3458" s="16"/>
      <c r="AU3458" s="16"/>
      <c r="AV3458" s="16"/>
      <c r="AW3458" s="16"/>
      <c r="AX3458" s="16"/>
    </row>
    <row r="3459" spans="1:50" customFormat="1" ht="15.75" hidden="1" customHeight="1" x14ac:dyDescent="0.2">
      <c r="A3459" s="7" t="s">
        <v>5973</v>
      </c>
      <c r="B3459" s="3" t="s">
        <v>5974</v>
      </c>
      <c r="C3459" s="85" t="s">
        <v>4395</v>
      </c>
      <c r="D3459" s="85" t="s">
        <v>13090</v>
      </c>
      <c r="E3459" s="202" t="s">
        <v>26712</v>
      </c>
      <c r="F3459" s="85" t="s">
        <v>40</v>
      </c>
      <c r="G3459" s="85" t="s">
        <v>15356</v>
      </c>
      <c r="H3459" s="85" t="s">
        <v>20690</v>
      </c>
      <c r="I3459" s="3" t="s">
        <v>4558</v>
      </c>
      <c r="J3459" s="85" t="s">
        <v>4400</v>
      </c>
      <c r="K3459" s="7" t="s">
        <v>4422</v>
      </c>
      <c r="L3459" s="3"/>
      <c r="M3459" s="3"/>
      <c r="N3459" s="41" t="s">
        <v>4492</v>
      </c>
      <c r="O3459" s="87">
        <v>60701</v>
      </c>
      <c r="P3459" s="87">
        <v>6956</v>
      </c>
      <c r="Q3459" s="87">
        <v>53745</v>
      </c>
      <c r="R3459" s="87">
        <v>0</v>
      </c>
      <c r="S3459" s="87"/>
      <c r="T3459" s="87"/>
      <c r="U3459" s="85">
        <v>2015</v>
      </c>
      <c r="V3459" s="3" t="s">
        <v>4492</v>
      </c>
      <c r="W3459" s="3"/>
      <c r="X3459" s="3"/>
      <c r="Y3459" s="3"/>
      <c r="Z3459" s="6">
        <v>10553</v>
      </c>
      <c r="AA3459" s="160"/>
      <c r="AB3459" s="123" t="s">
        <v>4395</v>
      </c>
      <c r="AC3459" s="124"/>
      <c r="AD3459" s="41"/>
      <c r="AE3459" s="83"/>
      <c r="AF3459" s="83"/>
      <c r="AG3459" s="41"/>
      <c r="AH3459" s="41" t="s">
        <v>7654</v>
      </c>
      <c r="AI3459" s="80" t="s">
        <v>18788</v>
      </c>
      <c r="AJ3459" s="80" t="s">
        <v>20613</v>
      </c>
      <c r="AK3459" s="3"/>
      <c r="AL3459" s="85"/>
      <c r="AM3459" s="151" t="s">
        <v>19998</v>
      </c>
      <c r="AN3459" s="15"/>
      <c r="AO3459" s="166"/>
      <c r="AP3459" s="5">
        <f t="shared" si="54"/>
        <v>0</v>
      </c>
      <c r="AQ3459" s="16"/>
      <c r="AR3459" s="205">
        <v>1</v>
      </c>
      <c r="AS3459" s="16"/>
      <c r="AT3459" s="16"/>
      <c r="AU3459" s="16"/>
      <c r="AV3459" s="16"/>
      <c r="AW3459" s="16"/>
      <c r="AX3459" s="16"/>
    </row>
    <row r="3460" spans="1:50" customFormat="1" ht="15.75" hidden="1" customHeight="1" x14ac:dyDescent="0.2">
      <c r="A3460" s="7" t="s">
        <v>5975</v>
      </c>
      <c r="B3460" s="3" t="s">
        <v>5976</v>
      </c>
      <c r="C3460" s="85" t="s">
        <v>4395</v>
      </c>
      <c r="D3460" s="85" t="s">
        <v>13090</v>
      </c>
      <c r="E3460" s="202" t="s">
        <v>26712</v>
      </c>
      <c r="F3460" s="85" t="s">
        <v>40</v>
      </c>
      <c r="G3460" s="85" t="s">
        <v>15356</v>
      </c>
      <c r="H3460" s="85" t="s">
        <v>20690</v>
      </c>
      <c r="I3460" s="3" t="s">
        <v>4558</v>
      </c>
      <c r="J3460" s="85" t="s">
        <v>4400</v>
      </c>
      <c r="K3460" s="7" t="s">
        <v>4422</v>
      </c>
      <c r="L3460" s="3"/>
      <c r="M3460" s="3"/>
      <c r="N3460" s="41" t="s">
        <v>4492</v>
      </c>
      <c r="O3460" s="87">
        <v>62562</v>
      </c>
      <c r="P3460" s="87">
        <v>8528</v>
      </c>
      <c r="Q3460" s="87">
        <v>54034</v>
      </c>
      <c r="R3460" s="87">
        <v>0</v>
      </c>
      <c r="S3460" s="87"/>
      <c r="T3460" s="87"/>
      <c r="U3460" s="85">
        <v>2015</v>
      </c>
      <c r="V3460" s="3" t="s">
        <v>4492</v>
      </c>
      <c r="W3460" s="3"/>
      <c r="X3460" s="3"/>
      <c r="Y3460" s="3"/>
      <c r="Z3460" s="6">
        <v>10244</v>
      </c>
      <c r="AA3460" s="160"/>
      <c r="AB3460" s="123" t="s">
        <v>4395</v>
      </c>
      <c r="AC3460" s="124"/>
      <c r="AD3460" s="41"/>
      <c r="AE3460" s="83"/>
      <c r="AF3460" s="83"/>
      <c r="AG3460" s="41"/>
      <c r="AH3460" s="41" t="s">
        <v>7654</v>
      </c>
      <c r="AI3460" s="80" t="s">
        <v>18789</v>
      </c>
      <c r="AJ3460" s="80" t="s">
        <v>20614</v>
      </c>
      <c r="AK3460" s="3"/>
      <c r="AL3460" s="85"/>
      <c r="AM3460" s="151" t="s">
        <v>19998</v>
      </c>
      <c r="AN3460" s="15"/>
      <c r="AO3460" s="166"/>
      <c r="AP3460" s="5">
        <f t="shared" si="54"/>
        <v>0</v>
      </c>
      <c r="AQ3460" s="16"/>
      <c r="AR3460" s="205">
        <v>1</v>
      </c>
      <c r="AS3460" s="16"/>
      <c r="AT3460" s="16"/>
      <c r="AU3460" s="16"/>
      <c r="AV3460" s="16"/>
      <c r="AW3460" s="16"/>
      <c r="AX3460" s="16"/>
    </row>
    <row r="3461" spans="1:50" customFormat="1" ht="15.75" hidden="1" customHeight="1" x14ac:dyDescent="0.2">
      <c r="A3461" s="7" t="s">
        <v>5977</v>
      </c>
      <c r="B3461" s="3" t="s">
        <v>5978</v>
      </c>
      <c r="C3461" s="85" t="s">
        <v>4395</v>
      </c>
      <c r="D3461" s="85" t="s">
        <v>13090</v>
      </c>
      <c r="E3461" s="202" t="s">
        <v>26712</v>
      </c>
      <c r="F3461" s="85" t="s">
        <v>40</v>
      </c>
      <c r="G3461" s="85" t="s">
        <v>15356</v>
      </c>
      <c r="H3461" s="85" t="s">
        <v>20690</v>
      </c>
      <c r="I3461" s="3" t="s">
        <v>4558</v>
      </c>
      <c r="J3461" s="85" t="s">
        <v>4400</v>
      </c>
      <c r="K3461" s="7" t="s">
        <v>4422</v>
      </c>
      <c r="L3461" s="3"/>
      <c r="M3461" s="3"/>
      <c r="N3461" s="41" t="s">
        <v>4492</v>
      </c>
      <c r="O3461" s="87">
        <v>60953</v>
      </c>
      <c r="P3461" s="87">
        <v>8457</v>
      </c>
      <c r="Q3461" s="87">
        <v>52496</v>
      </c>
      <c r="R3461" s="87">
        <v>0</v>
      </c>
      <c r="S3461" s="87"/>
      <c r="T3461" s="87"/>
      <c r="U3461" s="85">
        <v>2015</v>
      </c>
      <c r="V3461" s="3" t="s">
        <v>4492</v>
      </c>
      <c r="W3461" s="3"/>
      <c r="X3461" s="3"/>
      <c r="Y3461" s="3"/>
      <c r="Z3461" s="6">
        <v>10244</v>
      </c>
      <c r="AA3461" s="160"/>
      <c r="AB3461" s="123" t="s">
        <v>4395</v>
      </c>
      <c r="AC3461" s="124"/>
      <c r="AD3461" s="41"/>
      <c r="AE3461" s="83"/>
      <c r="AF3461" s="83"/>
      <c r="AG3461" s="41"/>
      <c r="AH3461" s="41" t="s">
        <v>7654</v>
      </c>
      <c r="AI3461" s="80" t="s">
        <v>18790</v>
      </c>
      <c r="AJ3461" s="80" t="s">
        <v>20615</v>
      </c>
      <c r="AK3461" s="3"/>
      <c r="AL3461" s="85"/>
      <c r="AM3461" s="151" t="s">
        <v>19998</v>
      </c>
      <c r="AN3461" s="15"/>
      <c r="AO3461" s="166"/>
      <c r="AP3461" s="5">
        <f t="shared" si="54"/>
        <v>0</v>
      </c>
      <c r="AQ3461" s="16"/>
      <c r="AR3461" s="205">
        <v>1</v>
      </c>
      <c r="AS3461" s="16"/>
      <c r="AT3461" s="16"/>
      <c r="AU3461" s="16"/>
      <c r="AV3461" s="16"/>
      <c r="AW3461" s="16"/>
      <c r="AX3461" s="16"/>
    </row>
    <row r="3462" spans="1:50" customFormat="1" ht="15.75" hidden="1" customHeight="1" x14ac:dyDescent="0.2">
      <c r="A3462" s="7" t="s">
        <v>5979</v>
      </c>
      <c r="B3462" s="3" t="s">
        <v>5980</v>
      </c>
      <c r="C3462" s="85" t="s">
        <v>4395</v>
      </c>
      <c r="D3462" s="85" t="s">
        <v>13090</v>
      </c>
      <c r="E3462" s="202" t="s">
        <v>26712</v>
      </c>
      <c r="F3462" s="85" t="s">
        <v>40</v>
      </c>
      <c r="G3462" s="85" t="s">
        <v>15356</v>
      </c>
      <c r="H3462" s="85" t="s">
        <v>20690</v>
      </c>
      <c r="I3462" s="3" t="s">
        <v>4558</v>
      </c>
      <c r="J3462" s="85" t="s">
        <v>4400</v>
      </c>
      <c r="K3462" s="7" t="s">
        <v>4422</v>
      </c>
      <c r="L3462" s="3"/>
      <c r="M3462" s="3"/>
      <c r="N3462" s="41" t="s">
        <v>4492</v>
      </c>
      <c r="O3462" s="87">
        <v>61263</v>
      </c>
      <c r="P3462" s="87">
        <v>8504</v>
      </c>
      <c r="Q3462" s="87">
        <v>52759</v>
      </c>
      <c r="R3462" s="87">
        <v>0</v>
      </c>
      <c r="S3462" s="87"/>
      <c r="T3462" s="87"/>
      <c r="U3462" s="85">
        <v>2015</v>
      </c>
      <c r="V3462" s="3" t="s">
        <v>4492</v>
      </c>
      <c r="W3462" s="3"/>
      <c r="X3462" s="3"/>
      <c r="Y3462" s="3"/>
      <c r="Z3462" s="6">
        <v>10312</v>
      </c>
      <c r="AA3462" s="160"/>
      <c r="AB3462" s="123" t="s">
        <v>4395</v>
      </c>
      <c r="AC3462" s="124"/>
      <c r="AD3462" s="41"/>
      <c r="AE3462" s="83"/>
      <c r="AF3462" s="83"/>
      <c r="AG3462" s="41"/>
      <c r="AH3462" s="41" t="s">
        <v>7654</v>
      </c>
      <c r="AI3462" s="80" t="s">
        <v>18791</v>
      </c>
      <c r="AJ3462" s="80" t="s">
        <v>20616</v>
      </c>
      <c r="AK3462" s="3"/>
      <c r="AL3462" s="85"/>
      <c r="AM3462" s="151" t="s">
        <v>19998</v>
      </c>
      <c r="AN3462" s="15"/>
      <c r="AO3462" s="166"/>
      <c r="AP3462" s="5">
        <f t="shared" ref="AP3462:AP3525" si="55">SUBTOTAL(109,U3462)</f>
        <v>0</v>
      </c>
      <c r="AQ3462" s="16"/>
      <c r="AR3462" s="205">
        <v>1</v>
      </c>
      <c r="AS3462" s="16"/>
      <c r="AT3462" s="16"/>
      <c r="AU3462" s="16"/>
      <c r="AV3462" s="16"/>
      <c r="AW3462" s="16"/>
      <c r="AX3462" s="16"/>
    </row>
    <row r="3463" spans="1:50" customFormat="1" ht="15.75" hidden="1" customHeight="1" x14ac:dyDescent="0.2">
      <c r="A3463" s="7" t="s">
        <v>5981</v>
      </c>
      <c r="B3463" s="3" t="s">
        <v>5982</v>
      </c>
      <c r="C3463" s="85" t="s">
        <v>4395</v>
      </c>
      <c r="D3463" s="85" t="s">
        <v>13090</v>
      </c>
      <c r="E3463" s="202" t="s">
        <v>26712</v>
      </c>
      <c r="F3463" s="85" t="s">
        <v>40</v>
      </c>
      <c r="G3463" s="85" t="s">
        <v>15356</v>
      </c>
      <c r="H3463" s="85" t="s">
        <v>20690</v>
      </c>
      <c r="I3463" s="3" t="s">
        <v>4558</v>
      </c>
      <c r="J3463" s="85" t="s">
        <v>4400</v>
      </c>
      <c r="K3463" s="7" t="s">
        <v>4422</v>
      </c>
      <c r="L3463" s="3"/>
      <c r="M3463" s="3"/>
      <c r="N3463" s="41" t="s">
        <v>4492</v>
      </c>
      <c r="O3463" s="87">
        <v>62075</v>
      </c>
      <c r="P3463" s="87">
        <v>8556</v>
      </c>
      <c r="Q3463" s="87">
        <v>53519</v>
      </c>
      <c r="R3463" s="87">
        <v>0</v>
      </c>
      <c r="S3463" s="87"/>
      <c r="T3463" s="87"/>
      <c r="U3463" s="85">
        <v>2015</v>
      </c>
      <c r="V3463" s="3" t="s">
        <v>4492</v>
      </c>
      <c r="W3463" s="3"/>
      <c r="X3463" s="3"/>
      <c r="Y3463" s="3"/>
      <c r="Z3463" s="6">
        <v>10449</v>
      </c>
      <c r="AA3463" s="160"/>
      <c r="AB3463" s="123" t="s">
        <v>4395</v>
      </c>
      <c r="AC3463" s="124"/>
      <c r="AD3463" s="41"/>
      <c r="AE3463" s="83"/>
      <c r="AF3463" s="83"/>
      <c r="AG3463" s="41"/>
      <c r="AH3463" s="41" t="s">
        <v>7654</v>
      </c>
      <c r="AI3463" s="80" t="s">
        <v>18792</v>
      </c>
      <c r="AJ3463" s="80" t="s">
        <v>20617</v>
      </c>
      <c r="AK3463" s="3"/>
      <c r="AL3463" s="85"/>
      <c r="AM3463" s="151" t="s">
        <v>19998</v>
      </c>
      <c r="AN3463" s="15"/>
      <c r="AO3463" s="166"/>
      <c r="AP3463" s="5">
        <f t="shared" si="55"/>
        <v>0</v>
      </c>
      <c r="AQ3463" s="16"/>
      <c r="AR3463" s="205">
        <v>1</v>
      </c>
      <c r="AS3463" s="16"/>
      <c r="AT3463" s="16"/>
      <c r="AU3463" s="16"/>
      <c r="AV3463" s="16"/>
      <c r="AW3463" s="16"/>
      <c r="AX3463" s="16"/>
    </row>
    <row r="3464" spans="1:50" customFormat="1" ht="15.75" hidden="1" customHeight="1" x14ac:dyDescent="0.2">
      <c r="A3464" s="7" t="s">
        <v>5983</v>
      </c>
      <c r="B3464" s="3" t="s">
        <v>5984</v>
      </c>
      <c r="C3464" s="85" t="s">
        <v>4395</v>
      </c>
      <c r="D3464" s="85" t="s">
        <v>13090</v>
      </c>
      <c r="E3464" s="202" t="s">
        <v>1800</v>
      </c>
      <c r="F3464" s="85" t="s">
        <v>40</v>
      </c>
      <c r="G3464" s="85" t="s">
        <v>43</v>
      </c>
      <c r="H3464" s="85" t="s">
        <v>20690</v>
      </c>
      <c r="I3464" s="3"/>
      <c r="J3464" s="85" t="s">
        <v>115</v>
      </c>
      <c r="K3464" s="7" t="s">
        <v>4458</v>
      </c>
      <c r="L3464" s="3"/>
      <c r="M3464" s="3"/>
      <c r="N3464" s="41" t="s">
        <v>7889</v>
      </c>
      <c r="O3464" s="87">
        <v>0</v>
      </c>
      <c r="P3464" s="87">
        <v>0</v>
      </c>
      <c r="Q3464" s="87">
        <v>0</v>
      </c>
      <c r="R3464" s="87">
        <v>0</v>
      </c>
      <c r="S3464" s="87"/>
      <c r="T3464" s="87"/>
      <c r="U3464" s="85" t="s">
        <v>112</v>
      </c>
      <c r="V3464" s="3" t="s">
        <v>112</v>
      </c>
      <c r="W3464" s="3"/>
      <c r="X3464" s="3"/>
      <c r="Y3464" s="3"/>
      <c r="Z3464" s="6">
        <v>40700</v>
      </c>
      <c r="AA3464" s="160"/>
      <c r="AB3464" s="123" t="s">
        <v>4395</v>
      </c>
      <c r="AC3464" s="124"/>
      <c r="AD3464" s="41"/>
      <c r="AE3464" s="83"/>
      <c r="AF3464" s="83"/>
      <c r="AG3464" s="41"/>
      <c r="AH3464" s="41" t="s">
        <v>7061</v>
      </c>
      <c r="AI3464" s="80" t="s">
        <v>18793</v>
      </c>
      <c r="AJ3464" s="80" t="s">
        <v>20618</v>
      </c>
      <c r="AK3464" s="3"/>
      <c r="AL3464" s="85"/>
      <c r="AM3464" s="151" t="s">
        <v>19998</v>
      </c>
      <c r="AN3464" s="15"/>
      <c r="AO3464" s="166"/>
      <c r="AP3464" s="5">
        <f t="shared" si="55"/>
        <v>0</v>
      </c>
      <c r="AQ3464" s="16"/>
      <c r="AR3464" s="205">
        <v>1</v>
      </c>
      <c r="AS3464" s="16"/>
      <c r="AT3464" s="16"/>
      <c r="AU3464" s="16"/>
      <c r="AV3464" s="16"/>
      <c r="AW3464" s="16"/>
      <c r="AX3464" s="16"/>
    </row>
    <row r="3465" spans="1:50" customFormat="1" ht="15.75" hidden="1" customHeight="1" x14ac:dyDescent="0.2">
      <c r="A3465" s="7" t="s">
        <v>5985</v>
      </c>
      <c r="B3465" s="3" t="s">
        <v>5986</v>
      </c>
      <c r="C3465" s="85" t="s">
        <v>4395</v>
      </c>
      <c r="D3465" s="85" t="s">
        <v>13090</v>
      </c>
      <c r="E3465" s="202" t="s">
        <v>26712</v>
      </c>
      <c r="F3465" s="85" t="s">
        <v>55</v>
      </c>
      <c r="G3465" s="85" t="s">
        <v>59</v>
      </c>
      <c r="H3465" s="85" t="s">
        <v>20690</v>
      </c>
      <c r="I3465" s="3" t="s">
        <v>4405</v>
      </c>
      <c r="J3465" s="85" t="s">
        <v>115</v>
      </c>
      <c r="K3465" s="7" t="s">
        <v>437</v>
      </c>
      <c r="L3465" s="3"/>
      <c r="M3465" s="3"/>
      <c r="N3465" s="41" t="s">
        <v>5987</v>
      </c>
      <c r="O3465" s="87">
        <v>45930</v>
      </c>
      <c r="P3465" s="87">
        <v>0</v>
      </c>
      <c r="Q3465" s="87">
        <v>45930</v>
      </c>
      <c r="R3465" s="87">
        <v>0</v>
      </c>
      <c r="S3465" s="87"/>
      <c r="T3465" s="87"/>
      <c r="U3465" s="85">
        <v>2015</v>
      </c>
      <c r="V3465" s="3" t="s">
        <v>5987</v>
      </c>
      <c r="W3465" s="3"/>
      <c r="X3465" s="3"/>
      <c r="Y3465" s="3"/>
      <c r="Z3465" s="6">
        <v>9012</v>
      </c>
      <c r="AA3465" s="160"/>
      <c r="AB3465" s="123" t="s">
        <v>4395</v>
      </c>
      <c r="AC3465" s="124"/>
      <c r="AD3465" s="41"/>
      <c r="AE3465" s="83"/>
      <c r="AF3465" s="83"/>
      <c r="AG3465" s="41"/>
      <c r="AH3465" s="41" t="s">
        <v>7514</v>
      </c>
      <c r="AI3465" s="80" t="s">
        <v>18794</v>
      </c>
      <c r="AJ3465" s="80" t="s">
        <v>13460</v>
      </c>
      <c r="AK3465" s="3"/>
      <c r="AL3465" s="85"/>
      <c r="AM3465" s="151" t="s">
        <v>19998</v>
      </c>
      <c r="AN3465" s="15"/>
      <c r="AO3465" s="166"/>
      <c r="AP3465" s="5">
        <f t="shared" si="55"/>
        <v>0</v>
      </c>
      <c r="AQ3465" s="16"/>
      <c r="AR3465" s="205">
        <v>1</v>
      </c>
      <c r="AS3465" s="16"/>
      <c r="AT3465" s="16"/>
      <c r="AU3465" s="16"/>
      <c r="AV3465" s="16"/>
      <c r="AW3465" s="16"/>
      <c r="AX3465" s="16"/>
    </row>
    <row r="3466" spans="1:50" customFormat="1" ht="15.75" hidden="1" customHeight="1" x14ac:dyDescent="0.2">
      <c r="A3466" s="7" t="s">
        <v>5988</v>
      </c>
      <c r="B3466" s="3" t="s">
        <v>5989</v>
      </c>
      <c r="C3466" s="85" t="s">
        <v>4395</v>
      </c>
      <c r="D3466" s="85" t="s">
        <v>13090</v>
      </c>
      <c r="E3466" s="202" t="s">
        <v>26712</v>
      </c>
      <c r="F3466" s="85" t="s">
        <v>14</v>
      </c>
      <c r="G3466" s="85" t="s">
        <v>17</v>
      </c>
      <c r="H3466" s="85" t="s">
        <v>20690</v>
      </c>
      <c r="I3466" s="3" t="s">
        <v>5990</v>
      </c>
      <c r="J3466" s="85" t="s">
        <v>4435</v>
      </c>
      <c r="K3466" s="7" t="s">
        <v>3838</v>
      </c>
      <c r="L3466" s="3"/>
      <c r="M3466" s="3"/>
      <c r="N3466" s="41" t="s">
        <v>5811</v>
      </c>
      <c r="O3466" s="87">
        <v>24076</v>
      </c>
      <c r="P3466" s="87">
        <v>0</v>
      </c>
      <c r="Q3466" s="87">
        <v>24076</v>
      </c>
      <c r="R3466" s="87">
        <v>0</v>
      </c>
      <c r="S3466" s="87"/>
      <c r="T3466" s="87"/>
      <c r="U3466" s="85">
        <v>2013</v>
      </c>
      <c r="V3466" s="3" t="s">
        <v>5811</v>
      </c>
      <c r="W3466" s="3"/>
      <c r="X3466" s="3"/>
      <c r="Y3466" s="3"/>
      <c r="Z3466" s="6">
        <v>22355</v>
      </c>
      <c r="AA3466" s="160"/>
      <c r="AB3466" s="123" t="s">
        <v>4395</v>
      </c>
      <c r="AC3466" s="124"/>
      <c r="AD3466" s="41"/>
      <c r="AE3466" s="83"/>
      <c r="AF3466" s="83"/>
      <c r="AG3466" s="41"/>
      <c r="AH3466" s="41" t="s">
        <v>13745</v>
      </c>
      <c r="AI3466" s="80" t="s">
        <v>18795</v>
      </c>
      <c r="AJ3466" s="80" t="s">
        <v>20619</v>
      </c>
      <c r="AK3466" s="3"/>
      <c r="AL3466" s="85"/>
      <c r="AM3466" s="151" t="s">
        <v>19998</v>
      </c>
      <c r="AN3466" s="15"/>
      <c r="AO3466" s="166"/>
      <c r="AP3466" s="5">
        <f t="shared" si="55"/>
        <v>0</v>
      </c>
      <c r="AQ3466" s="16"/>
      <c r="AR3466" s="205">
        <v>1</v>
      </c>
      <c r="AS3466" s="16"/>
      <c r="AT3466" s="16"/>
      <c r="AU3466" s="16"/>
      <c r="AV3466" s="16"/>
      <c r="AW3466" s="16"/>
      <c r="AX3466" s="16"/>
    </row>
    <row r="3467" spans="1:50" customFormat="1" ht="15.75" hidden="1" customHeight="1" x14ac:dyDescent="0.2">
      <c r="A3467" s="7" t="s">
        <v>5991</v>
      </c>
      <c r="B3467" s="3" t="s">
        <v>5992</v>
      </c>
      <c r="C3467" s="85" t="s">
        <v>4395</v>
      </c>
      <c r="D3467" s="85" t="s">
        <v>13090</v>
      </c>
      <c r="E3467" s="202" t="s">
        <v>26712</v>
      </c>
      <c r="F3467" s="85" t="s">
        <v>40</v>
      </c>
      <c r="G3467" s="85" t="s">
        <v>43</v>
      </c>
      <c r="H3467" s="85" t="s">
        <v>20690</v>
      </c>
      <c r="I3467" s="3" t="s">
        <v>4475</v>
      </c>
      <c r="J3467" s="85" t="s">
        <v>4435</v>
      </c>
      <c r="K3467" s="1" t="s">
        <v>4871</v>
      </c>
      <c r="L3467" s="3"/>
      <c r="M3467" s="3"/>
      <c r="N3467" s="41" t="s">
        <v>5874</v>
      </c>
      <c r="O3467" s="87">
        <v>29370</v>
      </c>
      <c r="P3467" s="87">
        <v>15927</v>
      </c>
      <c r="Q3467" s="87">
        <v>13443</v>
      </c>
      <c r="R3467" s="87">
        <v>0</v>
      </c>
      <c r="S3467" s="87"/>
      <c r="T3467" s="87"/>
      <c r="U3467" s="85">
        <v>2014</v>
      </c>
      <c r="V3467" s="3" t="s">
        <v>5874</v>
      </c>
      <c r="W3467" s="3"/>
      <c r="X3467" s="3"/>
      <c r="Y3467" s="3"/>
      <c r="Z3467" s="6">
        <v>9456</v>
      </c>
      <c r="AA3467" s="160"/>
      <c r="AB3467" s="123" t="s">
        <v>4395</v>
      </c>
      <c r="AC3467" s="124"/>
      <c r="AD3467" s="41"/>
      <c r="AE3467" s="83"/>
      <c r="AF3467" s="83"/>
      <c r="AG3467" s="41"/>
      <c r="AH3467" s="41" t="s">
        <v>7061</v>
      </c>
      <c r="AI3467" s="80" t="s">
        <v>18796</v>
      </c>
      <c r="AJ3467" s="80" t="s">
        <v>20620</v>
      </c>
      <c r="AK3467" s="3"/>
      <c r="AL3467" s="85"/>
      <c r="AM3467" s="151" t="s">
        <v>19998</v>
      </c>
      <c r="AN3467" s="15"/>
      <c r="AO3467" s="166"/>
      <c r="AP3467" s="5">
        <f t="shared" si="55"/>
        <v>0</v>
      </c>
      <c r="AQ3467" s="16"/>
      <c r="AR3467" s="205">
        <v>1</v>
      </c>
      <c r="AS3467" s="16"/>
      <c r="AT3467" s="16"/>
      <c r="AU3467" s="16"/>
      <c r="AV3467" s="16"/>
      <c r="AW3467" s="16"/>
      <c r="AX3467" s="16"/>
    </row>
    <row r="3468" spans="1:50" customFormat="1" ht="15.75" hidden="1" customHeight="1" x14ac:dyDescent="0.2">
      <c r="A3468" s="7" t="s">
        <v>5993</v>
      </c>
      <c r="B3468" s="3" t="s">
        <v>5994</v>
      </c>
      <c r="C3468" s="85" t="s">
        <v>4395</v>
      </c>
      <c r="D3468" s="85" t="s">
        <v>13090</v>
      </c>
      <c r="E3468" s="202" t="s">
        <v>26712</v>
      </c>
      <c r="F3468" s="85" t="s">
        <v>40</v>
      </c>
      <c r="G3468" s="85" t="s">
        <v>43</v>
      </c>
      <c r="H3468" s="85" t="s">
        <v>20690</v>
      </c>
      <c r="I3468" s="3" t="s">
        <v>4475</v>
      </c>
      <c r="J3468" s="85" t="s">
        <v>4435</v>
      </c>
      <c r="K3468" s="1" t="s">
        <v>4871</v>
      </c>
      <c r="L3468" s="3"/>
      <c r="M3468" s="3"/>
      <c r="N3468" s="41" t="s">
        <v>5874</v>
      </c>
      <c r="O3468" s="87">
        <v>31213</v>
      </c>
      <c r="P3468" s="87">
        <v>20473</v>
      </c>
      <c r="Q3468" s="87">
        <v>10740</v>
      </c>
      <c r="R3468" s="87">
        <v>0</v>
      </c>
      <c r="S3468" s="87"/>
      <c r="T3468" s="87"/>
      <c r="U3468" s="85">
        <v>2014</v>
      </c>
      <c r="V3468" s="3" t="s">
        <v>5874</v>
      </c>
      <c r="W3468" s="3"/>
      <c r="X3468" s="3"/>
      <c r="Y3468" s="3"/>
      <c r="Z3468" s="6">
        <v>9589</v>
      </c>
      <c r="AA3468" s="160"/>
      <c r="AB3468" s="123" t="s">
        <v>4395</v>
      </c>
      <c r="AC3468" s="124"/>
      <c r="AD3468" s="41"/>
      <c r="AE3468" s="83"/>
      <c r="AF3468" s="83"/>
      <c r="AG3468" s="41"/>
      <c r="AH3468" s="41" t="s">
        <v>7061</v>
      </c>
      <c r="AI3468" s="80" t="s">
        <v>18797</v>
      </c>
      <c r="AJ3468" s="80" t="s">
        <v>20621</v>
      </c>
      <c r="AK3468" s="3"/>
      <c r="AL3468" s="85"/>
      <c r="AM3468" s="151" t="s">
        <v>19998</v>
      </c>
      <c r="AN3468" s="15"/>
      <c r="AO3468" s="166"/>
      <c r="AP3468" s="5">
        <f t="shared" si="55"/>
        <v>0</v>
      </c>
      <c r="AQ3468" s="16"/>
      <c r="AR3468" s="205">
        <v>1</v>
      </c>
      <c r="AS3468" s="16"/>
      <c r="AT3468" s="16"/>
      <c r="AU3468" s="16"/>
      <c r="AV3468" s="16"/>
      <c r="AW3468" s="16"/>
      <c r="AX3468" s="16"/>
    </row>
    <row r="3469" spans="1:50" customFormat="1" ht="15.75" hidden="1" customHeight="1" x14ac:dyDescent="0.2">
      <c r="A3469" s="7" t="s">
        <v>5995</v>
      </c>
      <c r="B3469" s="3" t="s">
        <v>5996</v>
      </c>
      <c r="C3469" s="85" t="s">
        <v>4395</v>
      </c>
      <c r="D3469" s="85" t="s">
        <v>13090</v>
      </c>
      <c r="E3469" s="202" t="s">
        <v>26712</v>
      </c>
      <c r="F3469" s="85" t="s">
        <v>40</v>
      </c>
      <c r="G3469" s="85" t="s">
        <v>43</v>
      </c>
      <c r="H3469" s="85" t="s">
        <v>20690</v>
      </c>
      <c r="I3469" s="3" t="s">
        <v>4475</v>
      </c>
      <c r="J3469" s="85" t="s">
        <v>4435</v>
      </c>
      <c r="K3469" s="1" t="s">
        <v>4871</v>
      </c>
      <c r="L3469" s="3"/>
      <c r="M3469" s="3"/>
      <c r="N3469" s="41" t="s">
        <v>5874</v>
      </c>
      <c r="O3469" s="87">
        <v>31550</v>
      </c>
      <c r="P3469" s="87">
        <v>17688</v>
      </c>
      <c r="Q3469" s="87">
        <v>13862</v>
      </c>
      <c r="R3469" s="87">
        <v>0</v>
      </c>
      <c r="S3469" s="87"/>
      <c r="T3469" s="87"/>
      <c r="U3469" s="85">
        <v>2014</v>
      </c>
      <c r="V3469" s="3" t="s">
        <v>5874</v>
      </c>
      <c r="W3469" s="3"/>
      <c r="X3469" s="3"/>
      <c r="Y3469" s="3"/>
      <c r="Z3469" s="6">
        <v>9423</v>
      </c>
      <c r="AA3469" s="160"/>
      <c r="AB3469" s="123" t="s">
        <v>4395</v>
      </c>
      <c r="AC3469" s="124"/>
      <c r="AD3469" s="41"/>
      <c r="AE3469" s="83"/>
      <c r="AF3469" s="83"/>
      <c r="AG3469" s="41"/>
      <c r="AH3469" s="41" t="s">
        <v>7061</v>
      </c>
      <c r="AI3469" s="80" t="s">
        <v>18798</v>
      </c>
      <c r="AJ3469" s="80" t="s">
        <v>20622</v>
      </c>
      <c r="AK3469" s="3"/>
      <c r="AL3469" s="85"/>
      <c r="AM3469" s="151" t="s">
        <v>19998</v>
      </c>
      <c r="AN3469" s="15"/>
      <c r="AO3469" s="166"/>
      <c r="AP3469" s="5">
        <f t="shared" si="55"/>
        <v>0</v>
      </c>
      <c r="AQ3469" s="16"/>
      <c r="AR3469" s="205">
        <v>1</v>
      </c>
      <c r="AS3469" s="16"/>
      <c r="AT3469" s="16"/>
      <c r="AU3469" s="16"/>
      <c r="AV3469" s="16"/>
      <c r="AW3469" s="16"/>
      <c r="AX3469" s="16"/>
    </row>
    <row r="3470" spans="1:50" customFormat="1" ht="15.75" hidden="1" customHeight="1" x14ac:dyDescent="0.2">
      <c r="A3470" s="7" t="s">
        <v>5997</v>
      </c>
      <c r="B3470" s="3" t="s">
        <v>5998</v>
      </c>
      <c r="C3470" s="85" t="s">
        <v>4395</v>
      </c>
      <c r="D3470" s="85" t="s">
        <v>13090</v>
      </c>
      <c r="E3470" s="202" t="s">
        <v>26712</v>
      </c>
      <c r="F3470" s="85" t="s">
        <v>55</v>
      </c>
      <c r="G3470" s="85" t="s">
        <v>61</v>
      </c>
      <c r="H3470" s="85" t="s">
        <v>20690</v>
      </c>
      <c r="I3470" s="3" t="s">
        <v>4870</v>
      </c>
      <c r="J3470" s="85" t="s">
        <v>115</v>
      </c>
      <c r="K3470" s="7" t="s">
        <v>4595</v>
      </c>
      <c r="L3470" s="3"/>
      <c r="M3470" s="3"/>
      <c r="N3470" s="41" t="s">
        <v>4658</v>
      </c>
      <c r="O3470" s="87">
        <v>19494</v>
      </c>
      <c r="P3470" s="87">
        <v>18488</v>
      </c>
      <c r="Q3470" s="87">
        <v>1006</v>
      </c>
      <c r="R3470" s="87">
        <v>0</v>
      </c>
      <c r="S3470" s="87"/>
      <c r="T3470" s="87"/>
      <c r="U3470" s="85">
        <v>2017</v>
      </c>
      <c r="V3470" s="3" t="s">
        <v>4658</v>
      </c>
      <c r="W3470" s="3"/>
      <c r="X3470" s="3"/>
      <c r="Y3470" s="3"/>
      <c r="Z3470" s="6">
        <v>10000</v>
      </c>
      <c r="AA3470" s="160"/>
      <c r="AB3470" s="123" t="s">
        <v>4395</v>
      </c>
      <c r="AC3470" s="124"/>
      <c r="AD3470" s="41"/>
      <c r="AE3470" s="83"/>
      <c r="AF3470" s="83"/>
      <c r="AG3470" s="41"/>
      <c r="AH3470" s="41" t="s">
        <v>7514</v>
      </c>
      <c r="AI3470" s="80" t="s">
        <v>18799</v>
      </c>
      <c r="AJ3470" s="80" t="s">
        <v>13461</v>
      </c>
      <c r="AK3470" s="3"/>
      <c r="AL3470" s="85"/>
      <c r="AM3470" s="151" t="s">
        <v>19998</v>
      </c>
      <c r="AN3470" s="15"/>
      <c r="AO3470" s="166"/>
      <c r="AP3470" s="5">
        <f t="shared" si="55"/>
        <v>0</v>
      </c>
      <c r="AQ3470" s="16"/>
      <c r="AR3470" s="205">
        <v>1</v>
      </c>
      <c r="AS3470" s="16"/>
      <c r="AT3470" s="16"/>
      <c r="AU3470" s="16"/>
      <c r="AV3470" s="16"/>
      <c r="AW3470" s="16"/>
      <c r="AX3470" s="16"/>
    </row>
    <row r="3471" spans="1:50" customFormat="1" ht="15.75" hidden="1" customHeight="1" x14ac:dyDescent="0.2">
      <c r="A3471" s="7" t="s">
        <v>5999</v>
      </c>
      <c r="B3471" s="3" t="s">
        <v>6000</v>
      </c>
      <c r="C3471" s="85" t="s">
        <v>4395</v>
      </c>
      <c r="D3471" s="85" t="s">
        <v>13090</v>
      </c>
      <c r="E3471" s="202" t="s">
        <v>1800</v>
      </c>
      <c r="F3471" s="85" t="s">
        <v>34</v>
      </c>
      <c r="G3471" s="85" t="s">
        <v>35</v>
      </c>
      <c r="H3471" s="85" t="s">
        <v>20688</v>
      </c>
      <c r="I3471" s="3" t="s">
        <v>21237</v>
      </c>
      <c r="J3471" s="85" t="s">
        <v>4958</v>
      </c>
      <c r="K3471" s="7" t="s">
        <v>6001</v>
      </c>
      <c r="L3471" s="3"/>
      <c r="M3471" s="3"/>
      <c r="N3471" s="41" t="s">
        <v>14009</v>
      </c>
      <c r="O3471" s="87">
        <v>0</v>
      </c>
      <c r="P3471" s="87">
        <v>0</v>
      </c>
      <c r="Q3471" s="87">
        <v>0</v>
      </c>
      <c r="R3471" s="87">
        <v>0</v>
      </c>
      <c r="S3471" s="87"/>
      <c r="T3471" s="87"/>
      <c r="U3471" s="85" t="s">
        <v>112</v>
      </c>
      <c r="V3471" s="3" t="s">
        <v>112</v>
      </c>
      <c r="W3471" s="3"/>
      <c r="X3471" s="3"/>
      <c r="Y3471" s="3"/>
      <c r="Z3471" s="6">
        <v>439432</v>
      </c>
      <c r="AA3471" s="160"/>
      <c r="AB3471" s="123" t="s">
        <v>4395</v>
      </c>
      <c r="AC3471" s="124"/>
      <c r="AD3471" s="41"/>
      <c r="AE3471" s="83"/>
      <c r="AF3471" s="83"/>
      <c r="AG3471" s="41"/>
      <c r="AH3471" s="41" t="s">
        <v>26421</v>
      </c>
      <c r="AI3471" s="80" t="s">
        <v>26111</v>
      </c>
      <c r="AJ3471" s="80" t="s">
        <v>13491</v>
      </c>
      <c r="AK3471" s="3"/>
      <c r="AL3471" s="85"/>
      <c r="AM3471" s="151" t="s">
        <v>19998</v>
      </c>
      <c r="AN3471" s="15"/>
      <c r="AO3471" s="166"/>
      <c r="AP3471" s="5">
        <f t="shared" si="55"/>
        <v>0</v>
      </c>
      <c r="AQ3471" s="16"/>
      <c r="AR3471" s="205">
        <v>1</v>
      </c>
      <c r="AS3471" s="16"/>
      <c r="AT3471" s="16"/>
      <c r="AU3471" s="16"/>
      <c r="AV3471" s="16"/>
      <c r="AW3471" s="16"/>
      <c r="AX3471" s="16"/>
    </row>
    <row r="3472" spans="1:50" customFormat="1" ht="15.75" hidden="1" customHeight="1" x14ac:dyDescent="0.2">
      <c r="A3472" s="7" t="s">
        <v>6002</v>
      </c>
      <c r="B3472" s="3" t="s">
        <v>6003</v>
      </c>
      <c r="C3472" s="85" t="s">
        <v>4395</v>
      </c>
      <c r="D3472" s="85" t="s">
        <v>13090</v>
      </c>
      <c r="E3472" s="202" t="s">
        <v>26712</v>
      </c>
      <c r="F3472" s="85" t="s">
        <v>55</v>
      </c>
      <c r="G3472" s="85" t="s">
        <v>63</v>
      </c>
      <c r="H3472" s="85" t="s">
        <v>20690</v>
      </c>
      <c r="I3472" s="3" t="s">
        <v>4399</v>
      </c>
      <c r="J3472" s="85" t="s">
        <v>4435</v>
      </c>
      <c r="K3472" s="7" t="s">
        <v>3838</v>
      </c>
      <c r="L3472" s="3"/>
      <c r="M3472" s="3"/>
      <c r="N3472" s="41" t="s">
        <v>4515</v>
      </c>
      <c r="O3472" s="87">
        <v>229644</v>
      </c>
      <c r="P3472" s="87">
        <v>0</v>
      </c>
      <c r="Q3472" s="87">
        <v>229644</v>
      </c>
      <c r="R3472" s="87">
        <v>0</v>
      </c>
      <c r="S3472" s="87"/>
      <c r="T3472" s="87"/>
      <c r="U3472" s="85">
        <v>2013</v>
      </c>
      <c r="V3472" s="3" t="s">
        <v>4515</v>
      </c>
      <c r="W3472" s="3"/>
      <c r="X3472" s="3"/>
      <c r="Y3472" s="3"/>
      <c r="Z3472" s="6">
        <v>148858</v>
      </c>
      <c r="AA3472" s="160"/>
      <c r="AB3472" s="123" t="s">
        <v>4395</v>
      </c>
      <c r="AC3472" s="124"/>
      <c r="AD3472" s="41"/>
      <c r="AE3472" s="83"/>
      <c r="AF3472" s="83"/>
      <c r="AG3472" s="41"/>
      <c r="AH3472" s="41" t="s">
        <v>63</v>
      </c>
      <c r="AI3472" s="80" t="s">
        <v>18800</v>
      </c>
      <c r="AJ3472" s="80" t="s">
        <v>20623</v>
      </c>
      <c r="AK3472" s="3"/>
      <c r="AL3472" s="85"/>
      <c r="AM3472" s="151" t="s">
        <v>19998</v>
      </c>
      <c r="AN3472" s="15"/>
      <c r="AO3472" s="166"/>
      <c r="AP3472" s="5">
        <f t="shared" si="55"/>
        <v>0</v>
      </c>
      <c r="AQ3472" s="16"/>
      <c r="AR3472" s="205">
        <v>1</v>
      </c>
      <c r="AS3472" s="16"/>
      <c r="AT3472" s="16"/>
      <c r="AU3472" s="16"/>
      <c r="AV3472" s="16"/>
      <c r="AW3472" s="16"/>
      <c r="AX3472" s="16"/>
    </row>
    <row r="3473" spans="1:50" customFormat="1" ht="15.75" hidden="1" customHeight="1" x14ac:dyDescent="0.2">
      <c r="A3473" s="7" t="s">
        <v>6004</v>
      </c>
      <c r="B3473" s="3" t="s">
        <v>6005</v>
      </c>
      <c r="C3473" s="85" t="s">
        <v>4395</v>
      </c>
      <c r="D3473" s="85" t="s">
        <v>13090</v>
      </c>
      <c r="E3473" s="202" t="s">
        <v>26418</v>
      </c>
      <c r="F3473" s="85" t="s">
        <v>34</v>
      </c>
      <c r="G3473" s="85" t="s">
        <v>35</v>
      </c>
      <c r="H3473" s="85" t="s">
        <v>20688</v>
      </c>
      <c r="I3473" s="3" t="s">
        <v>4460</v>
      </c>
      <c r="J3473" s="85" t="s">
        <v>105</v>
      </c>
      <c r="K3473" s="7" t="s">
        <v>1470</v>
      </c>
      <c r="L3473" s="3"/>
      <c r="M3473" s="3"/>
      <c r="N3473" s="41" t="s">
        <v>6006</v>
      </c>
      <c r="O3473" s="87">
        <v>0</v>
      </c>
      <c r="P3473" s="87">
        <v>0</v>
      </c>
      <c r="Q3473" s="87">
        <v>0</v>
      </c>
      <c r="R3473" s="87">
        <v>0</v>
      </c>
      <c r="S3473" s="87"/>
      <c r="T3473" s="87"/>
      <c r="U3473" s="85" t="s">
        <v>112</v>
      </c>
      <c r="V3473" s="3" t="s">
        <v>6006</v>
      </c>
      <c r="W3473" s="3"/>
      <c r="X3473" s="3"/>
      <c r="Y3473" s="3"/>
      <c r="Z3473" s="6">
        <v>20000</v>
      </c>
      <c r="AA3473" s="160">
        <v>68429</v>
      </c>
      <c r="AB3473" s="123" t="s">
        <v>4395</v>
      </c>
      <c r="AC3473" s="124"/>
      <c r="AD3473" s="41"/>
      <c r="AE3473" s="83"/>
      <c r="AF3473" s="83"/>
      <c r="AG3473" s="41"/>
      <c r="AH3473" s="41" t="s">
        <v>4460</v>
      </c>
      <c r="AI3473" s="80" t="s">
        <v>6007</v>
      </c>
      <c r="AJ3473" s="80" t="s">
        <v>14010</v>
      </c>
      <c r="AK3473" s="3"/>
      <c r="AL3473" s="85"/>
      <c r="AM3473" s="151" t="s">
        <v>19998</v>
      </c>
      <c r="AN3473" s="15"/>
      <c r="AO3473" s="166"/>
      <c r="AP3473" s="5">
        <f t="shared" si="55"/>
        <v>0</v>
      </c>
      <c r="AQ3473" s="16"/>
      <c r="AR3473" s="205">
        <v>1</v>
      </c>
      <c r="AS3473" s="16"/>
      <c r="AT3473" s="16"/>
      <c r="AU3473" s="16"/>
      <c r="AV3473" s="16"/>
      <c r="AW3473" s="16"/>
      <c r="AX3473" s="16"/>
    </row>
    <row r="3474" spans="1:50" customFormat="1" ht="15.75" hidden="1" customHeight="1" x14ac:dyDescent="0.2">
      <c r="A3474" s="7" t="s">
        <v>6008</v>
      </c>
      <c r="B3474" s="3" t="s">
        <v>6009</v>
      </c>
      <c r="C3474" s="85" t="s">
        <v>4395</v>
      </c>
      <c r="D3474" s="85" t="s">
        <v>13090</v>
      </c>
      <c r="E3474" s="202" t="s">
        <v>26712</v>
      </c>
      <c r="F3474" s="85" t="s">
        <v>40</v>
      </c>
      <c r="G3474" s="85" t="s">
        <v>15326</v>
      </c>
      <c r="H3474" s="85" t="s">
        <v>20690</v>
      </c>
      <c r="I3474" s="3" t="s">
        <v>5218</v>
      </c>
      <c r="J3474" s="85" t="s">
        <v>115</v>
      </c>
      <c r="K3474" s="7" t="s">
        <v>4522</v>
      </c>
      <c r="L3474" s="3"/>
      <c r="M3474" s="3"/>
      <c r="N3474" s="41" t="s">
        <v>5146</v>
      </c>
      <c r="O3474" s="87">
        <v>601</v>
      </c>
      <c r="P3474" s="87">
        <v>0</v>
      </c>
      <c r="Q3474" s="87">
        <v>601</v>
      </c>
      <c r="R3474" s="87">
        <v>0</v>
      </c>
      <c r="S3474" s="87"/>
      <c r="T3474" s="87"/>
      <c r="U3474" s="85">
        <v>2015</v>
      </c>
      <c r="V3474" s="3" t="s">
        <v>5146</v>
      </c>
      <c r="W3474" s="3"/>
      <c r="X3474" s="3"/>
      <c r="Y3474" s="3"/>
      <c r="Z3474" s="6">
        <v>44742</v>
      </c>
      <c r="AA3474" s="160"/>
      <c r="AB3474" s="123" t="s">
        <v>4395</v>
      </c>
      <c r="AC3474" s="124"/>
      <c r="AD3474" s="41"/>
      <c r="AE3474" s="83"/>
      <c r="AF3474" s="83"/>
      <c r="AG3474" s="41"/>
      <c r="AH3474" s="41" t="s">
        <v>7061</v>
      </c>
      <c r="AI3474" s="80" t="s">
        <v>18801</v>
      </c>
      <c r="AJ3474" s="80" t="s">
        <v>20624</v>
      </c>
      <c r="AK3474" s="3"/>
      <c r="AL3474" s="85"/>
      <c r="AM3474" s="151" t="s">
        <v>19998</v>
      </c>
      <c r="AN3474" s="15"/>
      <c r="AO3474" s="166"/>
      <c r="AP3474" s="5">
        <f t="shared" si="55"/>
        <v>0</v>
      </c>
      <c r="AQ3474" s="16"/>
      <c r="AR3474" s="205">
        <v>1</v>
      </c>
      <c r="AS3474" s="16"/>
      <c r="AT3474" s="16"/>
      <c r="AU3474" s="16"/>
      <c r="AV3474" s="16"/>
      <c r="AW3474" s="16"/>
      <c r="AX3474" s="16"/>
    </row>
    <row r="3475" spans="1:50" customFormat="1" ht="15.75" hidden="1" customHeight="1" x14ac:dyDescent="0.2">
      <c r="A3475" s="7" t="s">
        <v>6010</v>
      </c>
      <c r="B3475" s="3" t="s">
        <v>6011</v>
      </c>
      <c r="C3475" s="85" t="s">
        <v>4395</v>
      </c>
      <c r="D3475" s="85" t="s">
        <v>13090</v>
      </c>
      <c r="E3475" s="202" t="s">
        <v>26712</v>
      </c>
      <c r="F3475" s="85" t="s">
        <v>55</v>
      </c>
      <c r="G3475" s="85" t="s">
        <v>63</v>
      </c>
      <c r="H3475" s="85" t="s">
        <v>20690</v>
      </c>
      <c r="I3475" s="3" t="s">
        <v>4405</v>
      </c>
      <c r="J3475" s="85" t="s">
        <v>4435</v>
      </c>
      <c r="K3475" s="7" t="s">
        <v>3838</v>
      </c>
      <c r="L3475" s="3"/>
      <c r="M3475" s="3"/>
      <c r="N3475" s="41" t="s">
        <v>6370</v>
      </c>
      <c r="O3475" s="87">
        <v>0</v>
      </c>
      <c r="P3475" s="87">
        <v>0</v>
      </c>
      <c r="Q3475" s="87">
        <v>0</v>
      </c>
      <c r="R3475" s="87">
        <v>0</v>
      </c>
      <c r="S3475" s="87"/>
      <c r="T3475" s="87"/>
      <c r="U3475" s="85" t="s">
        <v>112</v>
      </c>
      <c r="V3475" s="3" t="s">
        <v>112</v>
      </c>
      <c r="W3475" s="3"/>
      <c r="X3475" s="3"/>
      <c r="Y3475" s="3"/>
      <c r="Z3475" s="6">
        <v>6115</v>
      </c>
      <c r="AA3475" s="160"/>
      <c r="AB3475" s="123" t="s">
        <v>4395</v>
      </c>
      <c r="AC3475" s="124"/>
      <c r="AD3475" s="41"/>
      <c r="AE3475" s="83"/>
      <c r="AF3475" s="83"/>
      <c r="AG3475" s="41"/>
      <c r="AH3475" s="41" t="s">
        <v>63</v>
      </c>
      <c r="AI3475" s="80" t="s">
        <v>18802</v>
      </c>
      <c r="AJ3475" s="80" t="s">
        <v>20625</v>
      </c>
      <c r="AK3475" s="3"/>
      <c r="AL3475" s="85"/>
      <c r="AM3475" s="151" t="s">
        <v>19998</v>
      </c>
      <c r="AN3475" s="15"/>
      <c r="AO3475" s="166"/>
      <c r="AP3475" s="5">
        <f t="shared" si="55"/>
        <v>0</v>
      </c>
      <c r="AQ3475" s="16"/>
      <c r="AR3475" s="205">
        <v>1</v>
      </c>
      <c r="AS3475" s="16"/>
      <c r="AT3475" s="16"/>
      <c r="AU3475" s="16"/>
      <c r="AV3475" s="16"/>
      <c r="AW3475" s="16"/>
      <c r="AX3475" s="16"/>
    </row>
    <row r="3476" spans="1:50" customFormat="1" ht="15.75" hidden="1" customHeight="1" x14ac:dyDescent="0.2">
      <c r="A3476" s="7" t="s">
        <v>6012</v>
      </c>
      <c r="B3476" s="3" t="s">
        <v>16571</v>
      </c>
      <c r="C3476" s="85" t="s">
        <v>4395</v>
      </c>
      <c r="D3476" s="85" t="s">
        <v>13090</v>
      </c>
      <c r="E3476" s="202" t="s">
        <v>26712</v>
      </c>
      <c r="F3476" s="85" t="s">
        <v>55</v>
      </c>
      <c r="G3476" s="85" t="s">
        <v>63</v>
      </c>
      <c r="H3476" s="85" t="s">
        <v>20690</v>
      </c>
      <c r="I3476" s="3" t="s">
        <v>4399</v>
      </c>
      <c r="J3476" s="85" t="s">
        <v>4406</v>
      </c>
      <c r="K3476" s="7" t="s">
        <v>4407</v>
      </c>
      <c r="L3476" s="3"/>
      <c r="M3476" s="3"/>
      <c r="N3476" s="41" t="s">
        <v>14011</v>
      </c>
      <c r="O3476" s="87">
        <v>1274945</v>
      </c>
      <c r="P3476" s="87">
        <v>341999</v>
      </c>
      <c r="Q3476" s="87">
        <v>932946</v>
      </c>
      <c r="R3476" s="87">
        <v>0</v>
      </c>
      <c r="S3476" s="87"/>
      <c r="T3476" s="87"/>
      <c r="U3476" s="85">
        <v>2008</v>
      </c>
      <c r="V3476" s="3" t="s">
        <v>6013</v>
      </c>
      <c r="W3476" s="3"/>
      <c r="X3476" s="3"/>
      <c r="Y3476" s="3"/>
      <c r="Z3476" s="6">
        <v>149510</v>
      </c>
      <c r="AA3476" s="160"/>
      <c r="AB3476" s="123" t="s">
        <v>4395</v>
      </c>
      <c r="AC3476" s="124"/>
      <c r="AD3476" s="41"/>
      <c r="AE3476" s="83"/>
      <c r="AF3476" s="83"/>
      <c r="AG3476" s="41"/>
      <c r="AH3476" s="41" t="s">
        <v>63</v>
      </c>
      <c r="AI3476" s="80" t="s">
        <v>18803</v>
      </c>
      <c r="AJ3476" s="80" t="s">
        <v>14012</v>
      </c>
      <c r="AK3476" s="3"/>
      <c r="AL3476" s="85"/>
      <c r="AM3476" s="151" t="s">
        <v>19998</v>
      </c>
      <c r="AN3476" s="15"/>
      <c r="AO3476" s="166"/>
      <c r="AP3476" s="5">
        <f t="shared" si="55"/>
        <v>0</v>
      </c>
      <c r="AQ3476" s="16"/>
      <c r="AR3476" s="205">
        <v>1</v>
      </c>
      <c r="AS3476" s="16"/>
      <c r="AT3476" s="16"/>
      <c r="AU3476" s="16"/>
      <c r="AV3476" s="16"/>
      <c r="AW3476" s="16"/>
      <c r="AX3476" s="16"/>
    </row>
    <row r="3477" spans="1:50" customFormat="1" ht="15.75" hidden="1" customHeight="1" x14ac:dyDescent="0.2">
      <c r="A3477" s="7" t="s">
        <v>6014</v>
      </c>
      <c r="B3477" s="3" t="s">
        <v>6015</v>
      </c>
      <c r="C3477" s="85" t="s">
        <v>4395</v>
      </c>
      <c r="D3477" s="85" t="s">
        <v>13090</v>
      </c>
      <c r="E3477" s="202" t="s">
        <v>26712</v>
      </c>
      <c r="F3477" s="85" t="s">
        <v>55</v>
      </c>
      <c r="G3477" s="85" t="s">
        <v>63</v>
      </c>
      <c r="H3477" s="85" t="s">
        <v>20690</v>
      </c>
      <c r="I3477" s="3" t="s">
        <v>4399</v>
      </c>
      <c r="J3477" s="85" t="s">
        <v>4406</v>
      </c>
      <c r="K3477" s="7" t="s">
        <v>4407</v>
      </c>
      <c r="L3477" s="3"/>
      <c r="M3477" s="3"/>
      <c r="N3477" s="41" t="s">
        <v>4572</v>
      </c>
      <c r="O3477" s="87">
        <v>496289</v>
      </c>
      <c r="P3477" s="87">
        <v>493565</v>
      </c>
      <c r="Q3477" s="87">
        <v>2724</v>
      </c>
      <c r="R3477" s="87">
        <v>2334</v>
      </c>
      <c r="S3477" s="87"/>
      <c r="T3477" s="87"/>
      <c r="U3477" s="85">
        <v>2007</v>
      </c>
      <c r="V3477" s="3" t="s">
        <v>6016</v>
      </c>
      <c r="W3477" s="3"/>
      <c r="X3477" s="3"/>
      <c r="Y3477" s="3"/>
      <c r="Z3477" s="6">
        <v>94000</v>
      </c>
      <c r="AA3477" s="160"/>
      <c r="AB3477" s="123" t="s">
        <v>4395</v>
      </c>
      <c r="AC3477" s="124"/>
      <c r="AD3477" s="41"/>
      <c r="AE3477" s="83"/>
      <c r="AF3477" s="83"/>
      <c r="AG3477" s="41"/>
      <c r="AH3477" s="41" t="s">
        <v>63</v>
      </c>
      <c r="AI3477" s="80" t="s">
        <v>18804</v>
      </c>
      <c r="AJ3477" s="80" t="s">
        <v>20626</v>
      </c>
      <c r="AK3477" s="3"/>
      <c r="AL3477" s="85"/>
      <c r="AM3477" s="151" t="s">
        <v>19998</v>
      </c>
      <c r="AN3477" s="15"/>
      <c r="AO3477" s="166"/>
      <c r="AP3477" s="5">
        <f t="shared" si="55"/>
        <v>0</v>
      </c>
      <c r="AQ3477" s="16"/>
      <c r="AR3477" s="205">
        <v>1</v>
      </c>
      <c r="AS3477" s="16"/>
      <c r="AT3477" s="16"/>
      <c r="AU3477" s="16"/>
      <c r="AV3477" s="16"/>
      <c r="AW3477" s="16"/>
      <c r="AX3477" s="16"/>
    </row>
    <row r="3478" spans="1:50" customFormat="1" ht="15.75" hidden="1" customHeight="1" x14ac:dyDescent="0.2">
      <c r="A3478" s="7" t="s">
        <v>6017</v>
      </c>
      <c r="B3478" s="3" t="s">
        <v>6018</v>
      </c>
      <c r="C3478" s="85" t="s">
        <v>4395</v>
      </c>
      <c r="D3478" s="85" t="s">
        <v>13090</v>
      </c>
      <c r="E3478" s="202" t="s">
        <v>26712</v>
      </c>
      <c r="F3478" s="85" t="s">
        <v>55</v>
      </c>
      <c r="G3478" s="85" t="s">
        <v>63</v>
      </c>
      <c r="H3478" s="85" t="s">
        <v>20690</v>
      </c>
      <c r="I3478" s="3" t="s">
        <v>4399</v>
      </c>
      <c r="J3478" s="85" t="s">
        <v>4406</v>
      </c>
      <c r="K3478" s="7" t="s">
        <v>4407</v>
      </c>
      <c r="L3478" s="3"/>
      <c r="M3478" s="3"/>
      <c r="N3478" s="41" t="s">
        <v>4572</v>
      </c>
      <c r="O3478" s="87">
        <v>390970</v>
      </c>
      <c r="P3478" s="87">
        <v>350710</v>
      </c>
      <c r="Q3478" s="87">
        <v>40260</v>
      </c>
      <c r="R3478" s="87">
        <v>0</v>
      </c>
      <c r="S3478" s="87"/>
      <c r="T3478" s="87"/>
      <c r="U3478" s="85">
        <v>2008</v>
      </c>
      <c r="V3478" s="3" t="s">
        <v>4572</v>
      </c>
      <c r="W3478" s="3"/>
      <c r="X3478" s="3"/>
      <c r="Y3478" s="3"/>
      <c r="Z3478" s="6">
        <v>85035</v>
      </c>
      <c r="AA3478" s="160"/>
      <c r="AB3478" s="123" t="s">
        <v>4395</v>
      </c>
      <c r="AC3478" s="124"/>
      <c r="AD3478" s="41"/>
      <c r="AE3478" s="83"/>
      <c r="AF3478" s="83"/>
      <c r="AG3478" s="41"/>
      <c r="AH3478" s="41" t="s">
        <v>63</v>
      </c>
      <c r="AI3478" s="80" t="s">
        <v>18805</v>
      </c>
      <c r="AJ3478" s="80" t="s">
        <v>14013</v>
      </c>
      <c r="AK3478" s="3"/>
      <c r="AL3478" s="85"/>
      <c r="AM3478" s="151" t="s">
        <v>19998</v>
      </c>
      <c r="AN3478" s="15"/>
      <c r="AO3478" s="166"/>
      <c r="AP3478" s="5">
        <f t="shared" si="55"/>
        <v>0</v>
      </c>
      <c r="AQ3478" s="16"/>
      <c r="AR3478" s="205">
        <v>1</v>
      </c>
      <c r="AS3478" s="16"/>
      <c r="AT3478" s="16"/>
      <c r="AU3478" s="16"/>
      <c r="AV3478" s="16"/>
      <c r="AW3478" s="16"/>
      <c r="AX3478" s="16"/>
    </row>
    <row r="3479" spans="1:50" customFormat="1" ht="15.75" hidden="1" customHeight="1" x14ac:dyDescent="0.2">
      <c r="A3479" s="7" t="s">
        <v>6019</v>
      </c>
      <c r="B3479" s="3" t="s">
        <v>6020</v>
      </c>
      <c r="C3479" s="85" t="s">
        <v>4395</v>
      </c>
      <c r="D3479" s="85" t="s">
        <v>13090</v>
      </c>
      <c r="E3479" s="202" t="s">
        <v>26418</v>
      </c>
      <c r="F3479" s="85" t="s">
        <v>40</v>
      </c>
      <c r="G3479" s="85" t="s">
        <v>15326</v>
      </c>
      <c r="H3479" s="85" t="s">
        <v>20690</v>
      </c>
      <c r="I3479" s="3" t="s">
        <v>20770</v>
      </c>
      <c r="J3479" s="85" t="s">
        <v>4435</v>
      </c>
      <c r="K3479" s="7" t="s">
        <v>3838</v>
      </c>
      <c r="L3479" s="3"/>
      <c r="M3479" s="3"/>
      <c r="N3479" s="41" t="s">
        <v>20769</v>
      </c>
      <c r="O3479" s="87">
        <v>0</v>
      </c>
      <c r="P3479" s="87">
        <v>0</v>
      </c>
      <c r="Q3479" s="87">
        <v>0</v>
      </c>
      <c r="R3479" s="87">
        <v>0</v>
      </c>
      <c r="S3479" s="87"/>
      <c r="T3479" s="87"/>
      <c r="U3479" s="85" t="s">
        <v>112</v>
      </c>
      <c r="V3479" s="3" t="s">
        <v>112</v>
      </c>
      <c r="W3479" s="3"/>
      <c r="X3479" s="3"/>
      <c r="Y3479" s="3"/>
      <c r="Z3479" s="6">
        <v>10000</v>
      </c>
      <c r="AA3479" s="160"/>
      <c r="AB3479" s="123" t="s">
        <v>4395</v>
      </c>
      <c r="AC3479" s="124"/>
      <c r="AD3479" s="41"/>
      <c r="AE3479" s="83"/>
      <c r="AF3479" s="83"/>
      <c r="AG3479" s="41"/>
      <c r="AH3479" s="41" t="s">
        <v>7061</v>
      </c>
      <c r="AI3479" s="80" t="s">
        <v>18806</v>
      </c>
      <c r="AJ3479" s="80" t="s">
        <v>14014</v>
      </c>
      <c r="AK3479" s="3"/>
      <c r="AL3479" s="85"/>
      <c r="AM3479" s="151" t="s">
        <v>19998</v>
      </c>
      <c r="AN3479" s="15"/>
      <c r="AO3479" s="166"/>
      <c r="AP3479" s="5">
        <f t="shared" si="55"/>
        <v>0</v>
      </c>
      <c r="AQ3479" s="16"/>
      <c r="AR3479" s="205">
        <v>1</v>
      </c>
      <c r="AS3479" s="16"/>
      <c r="AT3479" s="16"/>
      <c r="AU3479" s="16"/>
      <c r="AV3479" s="16"/>
      <c r="AW3479" s="16"/>
      <c r="AX3479" s="16"/>
    </row>
    <row r="3480" spans="1:50" customFormat="1" ht="15.75" hidden="1" customHeight="1" x14ac:dyDescent="0.2">
      <c r="A3480" s="7" t="s">
        <v>6021</v>
      </c>
      <c r="B3480" s="3" t="s">
        <v>6022</v>
      </c>
      <c r="C3480" s="85" t="s">
        <v>4395</v>
      </c>
      <c r="D3480" s="85" t="s">
        <v>13090</v>
      </c>
      <c r="E3480" s="202" t="s">
        <v>26712</v>
      </c>
      <c r="F3480" s="85" t="s">
        <v>55</v>
      </c>
      <c r="G3480" s="85" t="s">
        <v>63</v>
      </c>
      <c r="H3480" s="85" t="s">
        <v>20690</v>
      </c>
      <c r="I3480" s="3" t="s">
        <v>4399</v>
      </c>
      <c r="J3480" s="85" t="s">
        <v>4435</v>
      </c>
      <c r="K3480" s="7" t="s">
        <v>3838</v>
      </c>
      <c r="L3480" s="3"/>
      <c r="M3480" s="3"/>
      <c r="N3480" s="41" t="s">
        <v>6370</v>
      </c>
      <c r="O3480" s="87">
        <v>864761</v>
      </c>
      <c r="P3480" s="87">
        <v>164770</v>
      </c>
      <c r="Q3480" s="87">
        <v>699991</v>
      </c>
      <c r="R3480" s="87">
        <v>0</v>
      </c>
      <c r="S3480" s="87"/>
      <c r="T3480" s="87"/>
      <c r="U3480" s="85">
        <v>2013</v>
      </c>
      <c r="V3480" s="3" t="s">
        <v>4528</v>
      </c>
      <c r="W3480" s="3"/>
      <c r="X3480" s="3"/>
      <c r="Y3480" s="3"/>
      <c r="Z3480" s="6">
        <v>73789</v>
      </c>
      <c r="AA3480" s="160"/>
      <c r="AB3480" s="123" t="s">
        <v>4395</v>
      </c>
      <c r="AC3480" s="124"/>
      <c r="AD3480" s="41"/>
      <c r="AE3480" s="83"/>
      <c r="AF3480" s="83"/>
      <c r="AG3480" s="41"/>
      <c r="AH3480" s="41" t="s">
        <v>63</v>
      </c>
      <c r="AI3480" s="80" t="s">
        <v>18807</v>
      </c>
      <c r="AJ3480" s="80" t="s">
        <v>20627</v>
      </c>
      <c r="AK3480" s="3"/>
      <c r="AL3480" s="85"/>
      <c r="AM3480" s="151" t="s">
        <v>19998</v>
      </c>
      <c r="AN3480" s="15"/>
      <c r="AO3480" s="166"/>
      <c r="AP3480" s="5">
        <f t="shared" si="55"/>
        <v>0</v>
      </c>
      <c r="AQ3480" s="16"/>
      <c r="AR3480" s="205">
        <v>1</v>
      </c>
      <c r="AS3480" s="16"/>
      <c r="AT3480" s="16"/>
      <c r="AU3480" s="16"/>
      <c r="AV3480" s="16"/>
      <c r="AW3480" s="16"/>
      <c r="AX3480" s="16"/>
    </row>
    <row r="3481" spans="1:50" customFormat="1" ht="15.75" hidden="1" customHeight="1" x14ac:dyDescent="0.2">
      <c r="A3481" s="7" t="s">
        <v>6023</v>
      </c>
      <c r="B3481" s="3" t="s">
        <v>6024</v>
      </c>
      <c r="C3481" s="85" t="s">
        <v>4395</v>
      </c>
      <c r="D3481" s="85" t="s">
        <v>13090</v>
      </c>
      <c r="E3481" s="202" t="s">
        <v>26418</v>
      </c>
      <c r="F3481" s="85" t="s">
        <v>40</v>
      </c>
      <c r="G3481" s="85" t="s">
        <v>43</v>
      </c>
      <c r="H3481" s="85" t="s">
        <v>20690</v>
      </c>
      <c r="I3481" s="3" t="s">
        <v>4688</v>
      </c>
      <c r="J3481" s="85" t="s">
        <v>124</v>
      </c>
      <c r="K3481" s="7" t="s">
        <v>4587</v>
      </c>
      <c r="L3481" s="3"/>
      <c r="M3481" s="3"/>
      <c r="N3481" s="41" t="s">
        <v>29400</v>
      </c>
      <c r="O3481" s="87">
        <v>0</v>
      </c>
      <c r="P3481" s="87">
        <v>0</v>
      </c>
      <c r="Q3481" s="87">
        <v>0</v>
      </c>
      <c r="R3481" s="87">
        <v>0</v>
      </c>
      <c r="S3481" s="87"/>
      <c r="T3481" s="87"/>
      <c r="U3481" s="85" t="s">
        <v>112</v>
      </c>
      <c r="V3481" s="3" t="s">
        <v>112</v>
      </c>
      <c r="W3481" s="3"/>
      <c r="X3481" s="3"/>
      <c r="Y3481" s="3"/>
      <c r="Z3481" s="6">
        <v>8624</v>
      </c>
      <c r="AA3481" s="160"/>
      <c r="AB3481" s="123" t="s">
        <v>4395</v>
      </c>
      <c r="AC3481" s="124"/>
      <c r="AD3481" s="41"/>
      <c r="AE3481" s="83"/>
      <c r="AF3481" s="83"/>
      <c r="AG3481" s="41"/>
      <c r="AH3481" s="41" t="s">
        <v>7061</v>
      </c>
      <c r="AI3481" s="80" t="s">
        <v>18808</v>
      </c>
      <c r="AJ3481" s="80" t="s">
        <v>20628</v>
      </c>
      <c r="AK3481" s="3"/>
      <c r="AL3481" s="85"/>
      <c r="AM3481" s="151" t="s">
        <v>19998</v>
      </c>
      <c r="AN3481" s="15"/>
      <c r="AO3481" s="166"/>
      <c r="AP3481" s="5">
        <f t="shared" si="55"/>
        <v>0</v>
      </c>
      <c r="AQ3481" s="16"/>
      <c r="AR3481" s="205">
        <v>1</v>
      </c>
      <c r="AS3481" s="16"/>
      <c r="AT3481" s="16"/>
      <c r="AU3481" s="16"/>
      <c r="AV3481" s="16"/>
      <c r="AW3481" s="16"/>
      <c r="AX3481" s="16"/>
    </row>
    <row r="3482" spans="1:50" customFormat="1" ht="15.75" hidden="1" customHeight="1" x14ac:dyDescent="0.2">
      <c r="A3482" s="7" t="s">
        <v>6025</v>
      </c>
      <c r="B3482" s="3" t="s">
        <v>6026</v>
      </c>
      <c r="C3482" s="85" t="s">
        <v>4395</v>
      </c>
      <c r="D3482" s="85" t="s">
        <v>13090</v>
      </c>
      <c r="E3482" s="202" t="s">
        <v>26712</v>
      </c>
      <c r="F3482" s="85" t="s">
        <v>55</v>
      </c>
      <c r="G3482" s="85" t="s">
        <v>63</v>
      </c>
      <c r="H3482" s="85" t="s">
        <v>20690</v>
      </c>
      <c r="I3482" s="3" t="s">
        <v>4399</v>
      </c>
      <c r="J3482" s="85" t="s">
        <v>4400</v>
      </c>
      <c r="K3482" s="7" t="s">
        <v>4422</v>
      </c>
      <c r="L3482" s="3"/>
      <c r="M3482" s="3"/>
      <c r="N3482" s="41" t="s">
        <v>6027</v>
      </c>
      <c r="O3482" s="87">
        <v>302076</v>
      </c>
      <c r="P3482" s="87">
        <v>0</v>
      </c>
      <c r="Q3482" s="87">
        <v>302076</v>
      </c>
      <c r="R3482" s="87">
        <v>0</v>
      </c>
      <c r="S3482" s="87"/>
      <c r="T3482" s="87"/>
      <c r="U3482" s="85">
        <v>2008</v>
      </c>
      <c r="V3482" s="3" t="s">
        <v>6027</v>
      </c>
      <c r="W3482" s="3"/>
      <c r="X3482" s="3"/>
      <c r="Y3482" s="3"/>
      <c r="Z3482" s="6">
        <v>84130</v>
      </c>
      <c r="AA3482" s="160"/>
      <c r="AB3482" s="123" t="s">
        <v>4395</v>
      </c>
      <c r="AC3482" s="124"/>
      <c r="AD3482" s="41"/>
      <c r="AE3482" s="83"/>
      <c r="AF3482" s="83"/>
      <c r="AG3482" s="41"/>
      <c r="AH3482" s="41" t="s">
        <v>63</v>
      </c>
      <c r="AI3482" s="80" t="s">
        <v>18809</v>
      </c>
      <c r="AJ3482" s="80" t="s">
        <v>20629</v>
      </c>
      <c r="AK3482" s="3"/>
      <c r="AL3482" s="85"/>
      <c r="AM3482" s="151" t="s">
        <v>19998</v>
      </c>
      <c r="AN3482" s="15"/>
      <c r="AO3482" s="166"/>
      <c r="AP3482" s="5">
        <f t="shared" si="55"/>
        <v>0</v>
      </c>
      <c r="AQ3482" s="16"/>
      <c r="AR3482" s="205">
        <v>1</v>
      </c>
      <c r="AS3482" s="16"/>
      <c r="AT3482" s="16"/>
      <c r="AU3482" s="16"/>
      <c r="AV3482" s="16"/>
      <c r="AW3482" s="16"/>
      <c r="AX3482" s="16"/>
    </row>
    <row r="3483" spans="1:50" customFormat="1" ht="15.75" hidden="1" customHeight="1" x14ac:dyDescent="0.2">
      <c r="A3483" s="7" t="s">
        <v>6028</v>
      </c>
      <c r="B3483" s="3" t="s">
        <v>6029</v>
      </c>
      <c r="C3483" s="85" t="s">
        <v>4395</v>
      </c>
      <c r="D3483" s="85" t="s">
        <v>13090</v>
      </c>
      <c r="E3483" s="202" t="s">
        <v>26712</v>
      </c>
      <c r="F3483" s="85" t="s">
        <v>55</v>
      </c>
      <c r="G3483" s="85" t="s">
        <v>15355</v>
      </c>
      <c r="H3483" s="85" t="s">
        <v>20690</v>
      </c>
      <c r="I3483" s="3" t="s">
        <v>4405</v>
      </c>
      <c r="J3483" s="85" t="s">
        <v>4435</v>
      </c>
      <c r="K3483" s="7" t="s">
        <v>3838</v>
      </c>
      <c r="L3483" s="3"/>
      <c r="M3483" s="3"/>
      <c r="N3483" s="41" t="s">
        <v>6030</v>
      </c>
      <c r="O3483" s="87">
        <v>249584</v>
      </c>
      <c r="P3483" s="87">
        <v>0</v>
      </c>
      <c r="Q3483" s="87">
        <v>249584</v>
      </c>
      <c r="R3483" s="87">
        <v>0</v>
      </c>
      <c r="S3483" s="87"/>
      <c r="T3483" s="87"/>
      <c r="U3483" s="85">
        <v>2006</v>
      </c>
      <c r="V3483" s="3" t="s">
        <v>6030</v>
      </c>
      <c r="W3483" s="3"/>
      <c r="X3483" s="3"/>
      <c r="Y3483" s="3"/>
      <c r="Z3483" s="6">
        <v>28590</v>
      </c>
      <c r="AA3483" s="160"/>
      <c r="AB3483" s="123" t="s">
        <v>4395</v>
      </c>
      <c r="AC3483" s="124"/>
      <c r="AD3483" s="41"/>
      <c r="AE3483" s="83"/>
      <c r="AF3483" s="83"/>
      <c r="AG3483" s="41"/>
      <c r="AH3483" s="41" t="s">
        <v>13748</v>
      </c>
      <c r="AI3483" s="80" t="s">
        <v>18810</v>
      </c>
      <c r="AJ3483" s="80" t="s">
        <v>14015</v>
      </c>
      <c r="AK3483" s="3"/>
      <c r="AL3483" s="85"/>
      <c r="AM3483" s="151" t="s">
        <v>19998</v>
      </c>
      <c r="AN3483" s="15"/>
      <c r="AO3483" s="166"/>
      <c r="AP3483" s="5">
        <f t="shared" si="55"/>
        <v>0</v>
      </c>
      <c r="AQ3483" s="16"/>
      <c r="AR3483" s="205">
        <v>1</v>
      </c>
      <c r="AS3483" s="16"/>
      <c r="AT3483" s="16"/>
      <c r="AU3483" s="16"/>
      <c r="AV3483" s="16"/>
      <c r="AW3483" s="16"/>
      <c r="AX3483" s="16"/>
    </row>
    <row r="3484" spans="1:50" customFormat="1" ht="15.75" hidden="1" customHeight="1" x14ac:dyDescent="0.2">
      <c r="A3484" s="7" t="s">
        <v>6031</v>
      </c>
      <c r="B3484" s="3" t="s">
        <v>6032</v>
      </c>
      <c r="C3484" s="85" t="s">
        <v>4395</v>
      </c>
      <c r="D3484" s="85" t="s">
        <v>13090</v>
      </c>
      <c r="E3484" s="202" t="s">
        <v>26712</v>
      </c>
      <c r="F3484" s="85" t="s">
        <v>55</v>
      </c>
      <c r="G3484" s="85" t="s">
        <v>63</v>
      </c>
      <c r="H3484" s="85" t="s">
        <v>20690</v>
      </c>
      <c r="I3484" s="3" t="s">
        <v>4399</v>
      </c>
      <c r="J3484" s="85" t="s">
        <v>4400</v>
      </c>
      <c r="K3484" s="7" t="s">
        <v>4422</v>
      </c>
      <c r="L3484" s="3"/>
      <c r="M3484" s="3"/>
      <c r="N3484" s="41" t="s">
        <v>4596</v>
      </c>
      <c r="O3484" s="87">
        <v>163911</v>
      </c>
      <c r="P3484" s="87">
        <v>0</v>
      </c>
      <c r="Q3484" s="87">
        <v>163911</v>
      </c>
      <c r="R3484" s="87">
        <v>0</v>
      </c>
      <c r="S3484" s="87"/>
      <c r="T3484" s="87"/>
      <c r="U3484" s="85">
        <v>2007</v>
      </c>
      <c r="V3484" s="3" t="s">
        <v>4596</v>
      </c>
      <c r="W3484" s="3"/>
      <c r="X3484" s="3"/>
      <c r="Y3484" s="3"/>
      <c r="Z3484" s="6">
        <v>98283</v>
      </c>
      <c r="AA3484" s="160"/>
      <c r="AB3484" s="123" t="s">
        <v>4395</v>
      </c>
      <c r="AC3484" s="124"/>
      <c r="AD3484" s="41"/>
      <c r="AE3484" s="83"/>
      <c r="AF3484" s="83"/>
      <c r="AG3484" s="41"/>
      <c r="AH3484" s="41" t="s">
        <v>63</v>
      </c>
      <c r="AI3484" s="80" t="s">
        <v>18811</v>
      </c>
      <c r="AJ3484" s="80" t="s">
        <v>20630</v>
      </c>
      <c r="AK3484" s="3"/>
      <c r="AL3484" s="85"/>
      <c r="AM3484" s="151" t="s">
        <v>19998</v>
      </c>
      <c r="AN3484" s="15"/>
      <c r="AO3484" s="166"/>
      <c r="AP3484" s="5">
        <f t="shared" si="55"/>
        <v>0</v>
      </c>
      <c r="AQ3484" s="16"/>
      <c r="AR3484" s="205">
        <v>1</v>
      </c>
      <c r="AS3484" s="16"/>
      <c r="AT3484" s="16"/>
      <c r="AU3484" s="16"/>
      <c r="AV3484" s="16"/>
      <c r="AW3484" s="16"/>
      <c r="AX3484" s="16"/>
    </row>
    <row r="3485" spans="1:50" customFormat="1" ht="15.75" hidden="1" customHeight="1" x14ac:dyDescent="0.2">
      <c r="A3485" s="7" t="s">
        <v>6033</v>
      </c>
      <c r="B3485" s="3" t="s">
        <v>6034</v>
      </c>
      <c r="C3485" s="85" t="s">
        <v>4395</v>
      </c>
      <c r="D3485" s="85" t="s">
        <v>13090</v>
      </c>
      <c r="E3485" s="202" t="s">
        <v>26712</v>
      </c>
      <c r="F3485" s="85" t="s">
        <v>68</v>
      </c>
      <c r="G3485" s="85" t="s">
        <v>70</v>
      </c>
      <c r="H3485" s="85" t="s">
        <v>20690</v>
      </c>
      <c r="I3485" s="3" t="s">
        <v>20770</v>
      </c>
      <c r="J3485" s="85" t="s">
        <v>4406</v>
      </c>
      <c r="K3485" s="7" t="s">
        <v>4407</v>
      </c>
      <c r="L3485" s="3"/>
      <c r="M3485" s="3"/>
      <c r="N3485" s="41" t="s">
        <v>13954</v>
      </c>
      <c r="O3485" s="87">
        <v>55833</v>
      </c>
      <c r="P3485" s="87">
        <v>0</v>
      </c>
      <c r="Q3485" s="87">
        <v>55833</v>
      </c>
      <c r="R3485" s="87">
        <v>0</v>
      </c>
      <c r="S3485" s="87"/>
      <c r="T3485" s="87"/>
      <c r="U3485" s="85">
        <v>2020</v>
      </c>
      <c r="V3485" s="3" t="s">
        <v>112</v>
      </c>
      <c r="W3485" s="3"/>
      <c r="X3485" s="3"/>
      <c r="Y3485" s="3"/>
      <c r="Z3485" s="6">
        <v>23490</v>
      </c>
      <c r="AA3485" s="160"/>
      <c r="AB3485" s="123" t="s">
        <v>4395</v>
      </c>
      <c r="AC3485" s="124"/>
      <c r="AD3485" s="41"/>
      <c r="AE3485" s="83"/>
      <c r="AF3485" s="83"/>
      <c r="AG3485" s="41"/>
      <c r="AH3485" s="41" t="s">
        <v>13745</v>
      </c>
      <c r="AI3485" s="80" t="s">
        <v>18812</v>
      </c>
      <c r="AJ3485" s="80" t="s">
        <v>14016</v>
      </c>
      <c r="AK3485" s="3"/>
      <c r="AL3485" s="85"/>
      <c r="AM3485" s="151" t="s">
        <v>19998</v>
      </c>
      <c r="AN3485" s="15"/>
      <c r="AO3485" s="166"/>
      <c r="AP3485" s="5">
        <f t="shared" si="55"/>
        <v>0</v>
      </c>
      <c r="AQ3485" s="16"/>
      <c r="AR3485" s="205">
        <v>1</v>
      </c>
      <c r="AS3485" s="16"/>
      <c r="AT3485" s="16"/>
      <c r="AU3485" s="16"/>
      <c r="AV3485" s="16"/>
      <c r="AW3485" s="16"/>
      <c r="AX3485" s="16"/>
    </row>
    <row r="3486" spans="1:50" customFormat="1" ht="15.75" hidden="1" customHeight="1" x14ac:dyDescent="0.2">
      <c r="A3486" s="7" t="s">
        <v>6035</v>
      </c>
      <c r="B3486" s="3" t="s">
        <v>6036</v>
      </c>
      <c r="C3486" s="85" t="s">
        <v>4395</v>
      </c>
      <c r="D3486" s="85" t="s">
        <v>13090</v>
      </c>
      <c r="E3486" s="202" t="s">
        <v>26712</v>
      </c>
      <c r="F3486" s="85" t="s">
        <v>55</v>
      </c>
      <c r="G3486" s="85" t="s">
        <v>63</v>
      </c>
      <c r="H3486" s="85" t="s">
        <v>20690</v>
      </c>
      <c r="I3486" s="3" t="s">
        <v>4399</v>
      </c>
      <c r="J3486" s="85" t="s">
        <v>4406</v>
      </c>
      <c r="K3486" s="7" t="s">
        <v>4407</v>
      </c>
      <c r="L3486" s="3"/>
      <c r="M3486" s="3"/>
      <c r="N3486" s="41" t="s">
        <v>13837</v>
      </c>
      <c r="O3486" s="87">
        <v>198666</v>
      </c>
      <c r="P3486" s="87">
        <v>198666</v>
      </c>
      <c r="Q3486" s="87">
        <v>0</v>
      </c>
      <c r="R3486" s="87">
        <v>0</v>
      </c>
      <c r="S3486" s="87"/>
      <c r="T3486" s="87"/>
      <c r="U3486" s="85">
        <v>2009</v>
      </c>
      <c r="V3486" s="3" t="s">
        <v>4579</v>
      </c>
      <c r="W3486" s="3"/>
      <c r="X3486" s="3"/>
      <c r="Y3486" s="3"/>
      <c r="Z3486" s="6">
        <v>76700</v>
      </c>
      <c r="AA3486" s="160"/>
      <c r="AB3486" s="123" t="s">
        <v>4395</v>
      </c>
      <c r="AC3486" s="124"/>
      <c r="AD3486" s="41"/>
      <c r="AE3486" s="83"/>
      <c r="AF3486" s="83"/>
      <c r="AG3486" s="41"/>
      <c r="AH3486" s="41" t="s">
        <v>63</v>
      </c>
      <c r="AI3486" s="80" t="s">
        <v>18813</v>
      </c>
      <c r="AJ3486" s="80" t="s">
        <v>20631</v>
      </c>
      <c r="AK3486" s="3"/>
      <c r="AL3486" s="85"/>
      <c r="AM3486" s="151" t="s">
        <v>19998</v>
      </c>
      <c r="AN3486" s="15"/>
      <c r="AO3486" s="166"/>
      <c r="AP3486" s="5">
        <f t="shared" si="55"/>
        <v>0</v>
      </c>
      <c r="AQ3486" s="16"/>
      <c r="AR3486" s="205">
        <v>1</v>
      </c>
      <c r="AS3486" s="16"/>
      <c r="AT3486" s="16"/>
      <c r="AU3486" s="16"/>
      <c r="AV3486" s="16"/>
      <c r="AW3486" s="16"/>
      <c r="AX3486" s="16"/>
    </row>
    <row r="3487" spans="1:50" customFormat="1" ht="15.75" hidden="1" customHeight="1" x14ac:dyDescent="0.2">
      <c r="A3487" s="7" t="s">
        <v>6037</v>
      </c>
      <c r="B3487" s="3" t="s">
        <v>6038</v>
      </c>
      <c r="C3487" s="85" t="s">
        <v>4395</v>
      </c>
      <c r="D3487" s="85" t="s">
        <v>13090</v>
      </c>
      <c r="E3487" s="202" t="s">
        <v>26712</v>
      </c>
      <c r="F3487" s="85" t="s">
        <v>55</v>
      </c>
      <c r="G3487" s="85" t="s">
        <v>63</v>
      </c>
      <c r="H3487" s="85" t="s">
        <v>20690</v>
      </c>
      <c r="I3487" s="3" t="s">
        <v>4399</v>
      </c>
      <c r="J3487" s="85" t="s">
        <v>4406</v>
      </c>
      <c r="K3487" s="7" t="s">
        <v>4407</v>
      </c>
      <c r="L3487" s="3"/>
      <c r="M3487" s="3"/>
      <c r="N3487" s="41" t="s">
        <v>6039</v>
      </c>
      <c r="O3487" s="87">
        <v>695072</v>
      </c>
      <c r="P3487" s="87">
        <v>663298</v>
      </c>
      <c r="Q3487" s="87">
        <v>31774</v>
      </c>
      <c r="R3487" s="87">
        <v>0</v>
      </c>
      <c r="S3487" s="87"/>
      <c r="T3487" s="87"/>
      <c r="U3487" s="85">
        <v>2009</v>
      </c>
      <c r="V3487" s="3" t="s">
        <v>6039</v>
      </c>
      <c r="W3487" s="3"/>
      <c r="X3487" s="3"/>
      <c r="Y3487" s="3"/>
      <c r="Z3487" s="6">
        <v>60226</v>
      </c>
      <c r="AA3487" s="160"/>
      <c r="AB3487" s="123" t="s">
        <v>4395</v>
      </c>
      <c r="AC3487" s="124"/>
      <c r="AD3487" s="41"/>
      <c r="AE3487" s="83"/>
      <c r="AF3487" s="83"/>
      <c r="AG3487" s="41"/>
      <c r="AH3487" s="41" t="s">
        <v>63</v>
      </c>
      <c r="AI3487" s="80" t="s">
        <v>18814</v>
      </c>
      <c r="AJ3487" s="80" t="s">
        <v>14017</v>
      </c>
      <c r="AK3487" s="3"/>
      <c r="AL3487" s="85"/>
      <c r="AM3487" s="151" t="s">
        <v>19998</v>
      </c>
      <c r="AN3487" s="15"/>
      <c r="AO3487" s="166"/>
      <c r="AP3487" s="5">
        <f t="shared" si="55"/>
        <v>0</v>
      </c>
      <c r="AQ3487" s="16"/>
      <c r="AR3487" s="205">
        <v>1</v>
      </c>
      <c r="AS3487" s="16"/>
      <c r="AT3487" s="16"/>
      <c r="AU3487" s="16"/>
      <c r="AV3487" s="16"/>
      <c r="AW3487" s="16"/>
      <c r="AX3487" s="16"/>
    </row>
    <row r="3488" spans="1:50" customFormat="1" ht="15.75" hidden="1" customHeight="1" x14ac:dyDescent="0.2">
      <c r="A3488" s="7" t="s">
        <v>6040</v>
      </c>
      <c r="B3488" s="3" t="s">
        <v>6041</v>
      </c>
      <c r="C3488" s="85" t="s">
        <v>4395</v>
      </c>
      <c r="D3488" s="85" t="s">
        <v>13090</v>
      </c>
      <c r="E3488" s="202" t="s">
        <v>26712</v>
      </c>
      <c r="F3488" s="85" t="s">
        <v>40</v>
      </c>
      <c r="G3488" s="85" t="s">
        <v>43</v>
      </c>
      <c r="H3488" s="85" t="s">
        <v>20690</v>
      </c>
      <c r="I3488" s="3" t="s">
        <v>4475</v>
      </c>
      <c r="J3488" s="85" t="s">
        <v>115</v>
      </c>
      <c r="K3488" s="7" t="s">
        <v>4595</v>
      </c>
      <c r="L3488" s="3"/>
      <c r="M3488" s="3"/>
      <c r="N3488" s="41" t="s">
        <v>6042</v>
      </c>
      <c r="O3488" s="87">
        <v>8576</v>
      </c>
      <c r="P3488" s="87">
        <v>2635</v>
      </c>
      <c r="Q3488" s="87">
        <v>5941</v>
      </c>
      <c r="R3488" s="87">
        <v>0</v>
      </c>
      <c r="S3488" s="87"/>
      <c r="T3488" s="87"/>
      <c r="U3488" s="85">
        <v>2015</v>
      </c>
      <c r="V3488" s="3" t="s">
        <v>6042</v>
      </c>
      <c r="W3488" s="3"/>
      <c r="X3488" s="3"/>
      <c r="Y3488" s="3"/>
      <c r="Z3488" s="6">
        <v>2772</v>
      </c>
      <c r="AA3488" s="160"/>
      <c r="AB3488" s="123" t="s">
        <v>4395</v>
      </c>
      <c r="AC3488" s="124"/>
      <c r="AD3488" s="41"/>
      <c r="AE3488" s="83"/>
      <c r="AF3488" s="83"/>
      <c r="AG3488" s="41"/>
      <c r="AH3488" s="41" t="s">
        <v>7061</v>
      </c>
      <c r="AI3488" s="80" t="s">
        <v>18815</v>
      </c>
      <c r="AJ3488" s="80" t="s">
        <v>14018</v>
      </c>
      <c r="AK3488" s="3"/>
      <c r="AL3488" s="85"/>
      <c r="AM3488" s="151" t="s">
        <v>19998</v>
      </c>
      <c r="AN3488" s="15"/>
      <c r="AO3488" s="166"/>
      <c r="AP3488" s="5">
        <f t="shared" si="55"/>
        <v>0</v>
      </c>
      <c r="AQ3488" s="16"/>
      <c r="AR3488" s="205">
        <v>1</v>
      </c>
      <c r="AS3488" s="16"/>
      <c r="AT3488" s="16"/>
      <c r="AU3488" s="16"/>
      <c r="AV3488" s="16"/>
      <c r="AW3488" s="16"/>
      <c r="AX3488" s="16"/>
    </row>
    <row r="3489" spans="1:50" customFormat="1" ht="15.75" hidden="1" customHeight="1" x14ac:dyDescent="0.2">
      <c r="A3489" s="7" t="s">
        <v>6043</v>
      </c>
      <c r="B3489" s="3" t="s">
        <v>6044</v>
      </c>
      <c r="C3489" s="85" t="s">
        <v>4395</v>
      </c>
      <c r="D3489" s="85" t="s">
        <v>13090</v>
      </c>
      <c r="E3489" s="202" t="s">
        <v>1800</v>
      </c>
      <c r="F3489" s="85" t="s">
        <v>40</v>
      </c>
      <c r="G3489" s="85" t="s">
        <v>43</v>
      </c>
      <c r="H3489" s="85" t="s">
        <v>20690</v>
      </c>
      <c r="I3489" s="3"/>
      <c r="J3489" s="85" t="s">
        <v>115</v>
      </c>
      <c r="K3489" s="7" t="s">
        <v>4702</v>
      </c>
      <c r="L3489" s="3"/>
      <c r="M3489" s="3"/>
      <c r="N3489" s="41" t="s">
        <v>4478</v>
      </c>
      <c r="O3489" s="87">
        <v>0</v>
      </c>
      <c r="P3489" s="87">
        <v>0</v>
      </c>
      <c r="Q3489" s="87">
        <v>0</v>
      </c>
      <c r="R3489" s="87">
        <v>0</v>
      </c>
      <c r="S3489" s="87"/>
      <c r="T3489" s="87"/>
      <c r="U3489" s="85" t="s">
        <v>112</v>
      </c>
      <c r="V3489" s="3" t="s">
        <v>112</v>
      </c>
      <c r="W3489" s="3"/>
      <c r="X3489" s="3"/>
      <c r="Y3489" s="3"/>
      <c r="Z3489" s="6">
        <v>50000</v>
      </c>
      <c r="AA3489" s="160"/>
      <c r="AB3489" s="123" t="s">
        <v>4395</v>
      </c>
      <c r="AC3489" s="124"/>
      <c r="AD3489" s="41"/>
      <c r="AE3489" s="83"/>
      <c r="AF3489" s="83"/>
      <c r="AG3489" s="41"/>
      <c r="AH3489" s="41" t="s">
        <v>7061</v>
      </c>
      <c r="AI3489" s="80" t="s">
        <v>18816</v>
      </c>
      <c r="AJ3489" s="80" t="s">
        <v>20632</v>
      </c>
      <c r="AK3489" s="3"/>
      <c r="AL3489" s="85"/>
      <c r="AM3489" s="151" t="s">
        <v>19998</v>
      </c>
      <c r="AN3489" s="15"/>
      <c r="AO3489" s="166"/>
      <c r="AP3489" s="5">
        <f t="shared" si="55"/>
        <v>0</v>
      </c>
      <c r="AQ3489" s="16"/>
      <c r="AR3489" s="205">
        <v>1</v>
      </c>
      <c r="AS3489" s="16"/>
      <c r="AT3489" s="16"/>
      <c r="AU3489" s="16"/>
      <c r="AV3489" s="16"/>
      <c r="AW3489" s="16"/>
      <c r="AX3489" s="16"/>
    </row>
    <row r="3490" spans="1:50" customFormat="1" ht="15.75" hidden="1" customHeight="1" x14ac:dyDescent="0.2">
      <c r="A3490" s="7" t="s">
        <v>6045</v>
      </c>
      <c r="B3490" s="3" t="s">
        <v>6046</v>
      </c>
      <c r="C3490" s="85" t="s">
        <v>4395</v>
      </c>
      <c r="D3490" s="85" t="s">
        <v>13090</v>
      </c>
      <c r="E3490" s="202" t="s">
        <v>26418</v>
      </c>
      <c r="F3490" s="85" t="s">
        <v>40</v>
      </c>
      <c r="G3490" s="85" t="s">
        <v>43</v>
      </c>
      <c r="H3490" s="85" t="s">
        <v>20690</v>
      </c>
      <c r="I3490" s="3" t="s">
        <v>4396</v>
      </c>
      <c r="J3490" s="85" t="s">
        <v>115</v>
      </c>
      <c r="K3490" s="7" t="s">
        <v>4689</v>
      </c>
      <c r="L3490" s="3"/>
      <c r="M3490" s="3"/>
      <c r="N3490" s="41" t="s">
        <v>14019</v>
      </c>
      <c r="O3490" s="87">
        <v>0</v>
      </c>
      <c r="P3490" s="87">
        <v>0</v>
      </c>
      <c r="Q3490" s="87">
        <v>0</v>
      </c>
      <c r="R3490" s="87">
        <v>0</v>
      </c>
      <c r="S3490" s="87"/>
      <c r="T3490" s="87"/>
      <c r="U3490" s="85" t="s">
        <v>112</v>
      </c>
      <c r="V3490" s="3" t="s">
        <v>112</v>
      </c>
      <c r="W3490" s="3"/>
      <c r="X3490" s="3"/>
      <c r="Y3490" s="3"/>
      <c r="Z3490" s="6">
        <v>27573</v>
      </c>
      <c r="AA3490" s="160"/>
      <c r="AB3490" s="123" t="s">
        <v>4395</v>
      </c>
      <c r="AC3490" s="124"/>
      <c r="AD3490" s="41"/>
      <c r="AE3490" s="83"/>
      <c r="AF3490" s="83"/>
      <c r="AG3490" s="41"/>
      <c r="AH3490" s="41" t="s">
        <v>26757</v>
      </c>
      <c r="AI3490" s="80" t="s">
        <v>18817</v>
      </c>
      <c r="AJ3490" s="80" t="s">
        <v>20633</v>
      </c>
      <c r="AK3490" s="3"/>
      <c r="AL3490" s="85"/>
      <c r="AM3490" s="151" t="s">
        <v>19998</v>
      </c>
      <c r="AN3490" s="15"/>
      <c r="AO3490" s="166"/>
      <c r="AP3490" s="5">
        <f t="shared" si="55"/>
        <v>0</v>
      </c>
      <c r="AQ3490" s="16"/>
      <c r="AR3490" s="205">
        <v>1</v>
      </c>
      <c r="AS3490" s="16"/>
      <c r="AT3490" s="16"/>
      <c r="AU3490" s="16"/>
      <c r="AV3490" s="16"/>
      <c r="AW3490" s="16"/>
      <c r="AX3490" s="16"/>
    </row>
    <row r="3491" spans="1:50" customFormat="1" ht="15.75" hidden="1" customHeight="1" x14ac:dyDescent="0.2">
      <c r="A3491" s="7" t="s">
        <v>6047</v>
      </c>
      <c r="B3491" s="3" t="s">
        <v>6048</v>
      </c>
      <c r="C3491" s="85" t="s">
        <v>4395</v>
      </c>
      <c r="D3491" s="85" t="s">
        <v>13090</v>
      </c>
      <c r="E3491" s="202" t="s">
        <v>26712</v>
      </c>
      <c r="F3491" s="85" t="s">
        <v>40</v>
      </c>
      <c r="G3491" s="85" t="s">
        <v>15356</v>
      </c>
      <c r="H3491" s="85" t="s">
        <v>20690</v>
      </c>
      <c r="I3491" s="3" t="s">
        <v>4688</v>
      </c>
      <c r="J3491" s="85" t="s">
        <v>4435</v>
      </c>
      <c r="K3491" s="7" t="s">
        <v>3838</v>
      </c>
      <c r="L3491" s="3"/>
      <c r="M3491" s="3"/>
      <c r="N3491" s="41" t="s">
        <v>4658</v>
      </c>
      <c r="O3491" s="87">
        <v>57264</v>
      </c>
      <c r="P3491" s="87">
        <v>56410</v>
      </c>
      <c r="Q3491" s="87">
        <v>854</v>
      </c>
      <c r="R3491" s="87">
        <v>0</v>
      </c>
      <c r="S3491" s="87"/>
      <c r="T3491" s="87"/>
      <c r="U3491" s="85">
        <v>2017</v>
      </c>
      <c r="V3491" s="3" t="s">
        <v>112</v>
      </c>
      <c r="W3491" s="3"/>
      <c r="X3491" s="3"/>
      <c r="Y3491" s="3"/>
      <c r="Z3491" s="6">
        <v>22712</v>
      </c>
      <c r="AA3491" s="160"/>
      <c r="AB3491" s="123" t="s">
        <v>4395</v>
      </c>
      <c r="AC3491" s="124"/>
      <c r="AD3491" s="41"/>
      <c r="AE3491" s="83"/>
      <c r="AF3491" s="83"/>
      <c r="AG3491" s="41"/>
      <c r="AH3491" s="41" t="s">
        <v>7654</v>
      </c>
      <c r="AI3491" s="80" t="s">
        <v>18818</v>
      </c>
      <c r="AJ3491" s="80" t="s">
        <v>20634</v>
      </c>
      <c r="AK3491" s="3"/>
      <c r="AL3491" s="85"/>
      <c r="AM3491" s="151" t="s">
        <v>19998</v>
      </c>
      <c r="AN3491" s="15"/>
      <c r="AO3491" s="166"/>
      <c r="AP3491" s="5">
        <f t="shared" si="55"/>
        <v>0</v>
      </c>
      <c r="AQ3491" s="16"/>
      <c r="AR3491" s="205">
        <v>1</v>
      </c>
      <c r="AS3491" s="16"/>
      <c r="AT3491" s="16"/>
      <c r="AU3491" s="16"/>
      <c r="AV3491" s="16"/>
      <c r="AW3491" s="16"/>
      <c r="AX3491" s="16"/>
    </row>
    <row r="3492" spans="1:50" customFormat="1" ht="15.75" hidden="1" customHeight="1" x14ac:dyDescent="0.2">
      <c r="A3492" s="7" t="s">
        <v>6049</v>
      </c>
      <c r="B3492" s="3" t="s">
        <v>6050</v>
      </c>
      <c r="C3492" s="85" t="s">
        <v>4395</v>
      </c>
      <c r="D3492" s="85" t="s">
        <v>13090</v>
      </c>
      <c r="E3492" s="202" t="s">
        <v>26418</v>
      </c>
      <c r="F3492" s="85" t="s">
        <v>55</v>
      </c>
      <c r="G3492" s="85" t="s">
        <v>15355</v>
      </c>
      <c r="H3492" s="85" t="s">
        <v>20690</v>
      </c>
      <c r="I3492" s="3" t="s">
        <v>4870</v>
      </c>
      <c r="J3492" s="85" t="s">
        <v>4447</v>
      </c>
      <c r="K3492" s="7" t="s">
        <v>4448</v>
      </c>
      <c r="L3492" s="3"/>
      <c r="M3492" s="3"/>
      <c r="N3492" s="41" t="s">
        <v>14020</v>
      </c>
      <c r="O3492" s="87">
        <v>0</v>
      </c>
      <c r="P3492" s="87">
        <v>0</v>
      </c>
      <c r="Q3492" s="87">
        <v>0</v>
      </c>
      <c r="R3492" s="87">
        <v>0</v>
      </c>
      <c r="S3492" s="87"/>
      <c r="T3492" s="87"/>
      <c r="U3492" s="85" t="s">
        <v>112</v>
      </c>
      <c r="V3492" s="3" t="s">
        <v>112</v>
      </c>
      <c r="W3492" s="3"/>
      <c r="X3492" s="3"/>
      <c r="Y3492" s="3"/>
      <c r="Z3492" s="6">
        <v>0</v>
      </c>
      <c r="AA3492" s="160"/>
      <c r="AB3492" s="123" t="s">
        <v>4395</v>
      </c>
      <c r="AC3492" s="124"/>
      <c r="AD3492" s="41"/>
      <c r="AE3492" s="83"/>
      <c r="AF3492" s="83"/>
      <c r="AG3492" s="41"/>
      <c r="AH3492" s="41" t="s">
        <v>13748</v>
      </c>
      <c r="AI3492" s="80" t="s">
        <v>18819</v>
      </c>
      <c r="AJ3492" s="80" t="s">
        <v>20635</v>
      </c>
      <c r="AK3492" s="3"/>
      <c r="AL3492" s="85"/>
      <c r="AM3492" s="151" t="s">
        <v>19998</v>
      </c>
      <c r="AN3492" s="15"/>
      <c r="AO3492" s="166"/>
      <c r="AP3492" s="5">
        <f t="shared" si="55"/>
        <v>0</v>
      </c>
      <c r="AQ3492" s="16"/>
      <c r="AR3492" s="205">
        <v>1</v>
      </c>
      <c r="AS3492" s="16"/>
      <c r="AT3492" s="16"/>
      <c r="AU3492" s="16"/>
      <c r="AV3492" s="16"/>
      <c r="AW3492" s="16"/>
      <c r="AX3492" s="16"/>
    </row>
    <row r="3493" spans="1:50" customFormat="1" ht="15.75" hidden="1" customHeight="1" x14ac:dyDescent="0.2">
      <c r="A3493" s="7" t="s">
        <v>6051</v>
      </c>
      <c r="B3493" s="3" t="s">
        <v>6052</v>
      </c>
      <c r="C3493" s="85" t="s">
        <v>4395</v>
      </c>
      <c r="D3493" s="85" t="s">
        <v>13090</v>
      </c>
      <c r="E3493" s="202" t="s">
        <v>1800</v>
      </c>
      <c r="F3493" s="85" t="s">
        <v>55</v>
      </c>
      <c r="G3493" s="85" t="s">
        <v>63</v>
      </c>
      <c r="H3493" s="85" t="s">
        <v>20690</v>
      </c>
      <c r="I3493" s="3"/>
      <c r="J3493" s="85" t="s">
        <v>4406</v>
      </c>
      <c r="K3493" s="7" t="s">
        <v>4407</v>
      </c>
      <c r="L3493" s="3"/>
      <c r="M3493" s="3"/>
      <c r="N3493" s="41" t="s">
        <v>14021</v>
      </c>
      <c r="O3493" s="87">
        <v>0</v>
      </c>
      <c r="P3493" s="87">
        <v>0</v>
      </c>
      <c r="Q3493" s="87">
        <v>0</v>
      </c>
      <c r="R3493" s="87">
        <v>0</v>
      </c>
      <c r="S3493" s="87"/>
      <c r="T3493" s="87"/>
      <c r="U3493" s="85" t="s">
        <v>112</v>
      </c>
      <c r="V3493" s="3" t="s">
        <v>112</v>
      </c>
      <c r="W3493" s="3"/>
      <c r="X3493" s="3"/>
      <c r="Y3493" s="3"/>
      <c r="Z3493" s="6">
        <v>170000</v>
      </c>
      <c r="AA3493" s="160"/>
      <c r="AB3493" s="123" t="s">
        <v>4395</v>
      </c>
      <c r="AC3493" s="124"/>
      <c r="AD3493" s="41"/>
      <c r="AE3493" s="83"/>
      <c r="AF3493" s="83"/>
      <c r="AG3493" s="41"/>
      <c r="AH3493" s="41" t="s">
        <v>63</v>
      </c>
      <c r="AI3493" s="80" t="s">
        <v>18820</v>
      </c>
      <c r="AJ3493" s="80" t="s">
        <v>20636</v>
      </c>
      <c r="AK3493" s="3"/>
      <c r="AL3493" s="85"/>
      <c r="AM3493" s="151" t="s">
        <v>19998</v>
      </c>
      <c r="AN3493" s="15"/>
      <c r="AO3493" s="166"/>
      <c r="AP3493" s="5">
        <f t="shared" si="55"/>
        <v>0</v>
      </c>
      <c r="AQ3493" s="16"/>
      <c r="AR3493" s="205">
        <v>1</v>
      </c>
      <c r="AS3493" s="16"/>
      <c r="AT3493" s="16"/>
      <c r="AU3493" s="16"/>
      <c r="AV3493" s="16"/>
      <c r="AW3493" s="16"/>
      <c r="AX3493" s="16"/>
    </row>
    <row r="3494" spans="1:50" customFormat="1" ht="15.6" hidden="1" customHeight="1" x14ac:dyDescent="0.2">
      <c r="A3494" s="7" t="s">
        <v>6053</v>
      </c>
      <c r="B3494" s="3" t="s">
        <v>6054</v>
      </c>
      <c r="C3494" s="85" t="s">
        <v>4395</v>
      </c>
      <c r="D3494" s="85" t="s">
        <v>13090</v>
      </c>
      <c r="E3494" s="202" t="s">
        <v>26712</v>
      </c>
      <c r="F3494" s="85" t="s">
        <v>55</v>
      </c>
      <c r="G3494" s="85" t="s">
        <v>61</v>
      </c>
      <c r="H3494" s="85" t="s">
        <v>20690</v>
      </c>
      <c r="I3494" s="3" t="s">
        <v>4460</v>
      </c>
      <c r="J3494" s="85" t="s">
        <v>115</v>
      </c>
      <c r="K3494" s="7" t="s">
        <v>4926</v>
      </c>
      <c r="L3494" s="3"/>
      <c r="M3494" s="3"/>
      <c r="N3494" s="41" t="s">
        <v>6055</v>
      </c>
      <c r="O3494" s="87">
        <v>35</v>
      </c>
      <c r="P3494" s="87">
        <v>35</v>
      </c>
      <c r="Q3494" s="87">
        <v>0</v>
      </c>
      <c r="R3494" s="87">
        <v>0</v>
      </c>
      <c r="S3494" s="87"/>
      <c r="T3494" s="87"/>
      <c r="U3494" s="85">
        <v>2009</v>
      </c>
      <c r="V3494" s="3" t="s">
        <v>6055</v>
      </c>
      <c r="W3494" s="3"/>
      <c r="X3494" s="3"/>
      <c r="Y3494" s="3"/>
      <c r="Z3494" s="6">
        <v>2700</v>
      </c>
      <c r="AA3494" s="160"/>
      <c r="AB3494" s="123" t="s">
        <v>4395</v>
      </c>
      <c r="AC3494" s="124"/>
      <c r="AD3494" s="41"/>
      <c r="AE3494" s="83"/>
      <c r="AF3494" s="83"/>
      <c r="AG3494" s="41"/>
      <c r="AH3494" s="41" t="s">
        <v>7514</v>
      </c>
      <c r="AI3494" s="80" t="s">
        <v>18821</v>
      </c>
      <c r="AJ3494" s="80" t="s">
        <v>13497</v>
      </c>
      <c r="AK3494" s="3"/>
      <c r="AL3494" s="85"/>
      <c r="AM3494" s="151" t="s">
        <v>19998</v>
      </c>
      <c r="AN3494" s="15"/>
      <c r="AO3494" s="166"/>
      <c r="AP3494" s="5">
        <f t="shared" si="55"/>
        <v>0</v>
      </c>
      <c r="AQ3494" s="16"/>
      <c r="AR3494" s="205">
        <v>1</v>
      </c>
      <c r="AS3494" s="16"/>
      <c r="AT3494" s="16"/>
      <c r="AU3494" s="16"/>
      <c r="AV3494" s="16"/>
      <c r="AW3494" s="16"/>
      <c r="AX3494" s="16"/>
    </row>
    <row r="3495" spans="1:50" customFormat="1" ht="15.75" hidden="1" customHeight="1" x14ac:dyDescent="0.2">
      <c r="A3495" s="7" t="s">
        <v>6056</v>
      </c>
      <c r="B3495" s="3" t="s">
        <v>6057</v>
      </c>
      <c r="C3495" s="85" t="s">
        <v>4395</v>
      </c>
      <c r="D3495" s="85" t="s">
        <v>13090</v>
      </c>
      <c r="E3495" s="202" t="s">
        <v>26418</v>
      </c>
      <c r="F3495" s="85" t="s">
        <v>40</v>
      </c>
      <c r="G3495" s="85" t="s">
        <v>43</v>
      </c>
      <c r="H3495" s="85" t="s">
        <v>20690</v>
      </c>
      <c r="I3495" s="3" t="s">
        <v>4396</v>
      </c>
      <c r="J3495" s="85" t="s">
        <v>115</v>
      </c>
      <c r="K3495" s="7" t="s">
        <v>4689</v>
      </c>
      <c r="L3495" s="3"/>
      <c r="M3495" s="3"/>
      <c r="N3495" s="41" t="s">
        <v>14019</v>
      </c>
      <c r="O3495" s="87">
        <v>0</v>
      </c>
      <c r="P3495" s="87">
        <v>0</v>
      </c>
      <c r="Q3495" s="87">
        <v>0</v>
      </c>
      <c r="R3495" s="87">
        <v>0</v>
      </c>
      <c r="S3495" s="87"/>
      <c r="T3495" s="87"/>
      <c r="U3495" s="85" t="s">
        <v>112</v>
      </c>
      <c r="V3495" s="3" t="s">
        <v>112</v>
      </c>
      <c r="W3495" s="3"/>
      <c r="X3495" s="3"/>
      <c r="Y3495" s="3"/>
      <c r="Z3495" s="6">
        <v>0</v>
      </c>
      <c r="AA3495" s="160"/>
      <c r="AB3495" s="123" t="s">
        <v>4395</v>
      </c>
      <c r="AC3495" s="124"/>
      <c r="AD3495" s="41"/>
      <c r="AE3495" s="83"/>
      <c r="AF3495" s="83"/>
      <c r="AG3495" s="41"/>
      <c r="AH3495" s="41" t="s">
        <v>7061</v>
      </c>
      <c r="AI3495" s="80" t="s">
        <v>18822</v>
      </c>
      <c r="AJ3495" s="80" t="s">
        <v>20637</v>
      </c>
      <c r="AK3495" s="3"/>
      <c r="AL3495" s="85"/>
      <c r="AM3495" s="151" t="s">
        <v>19998</v>
      </c>
      <c r="AN3495" s="15"/>
      <c r="AO3495" s="166"/>
      <c r="AP3495" s="5">
        <f t="shared" si="55"/>
        <v>0</v>
      </c>
      <c r="AQ3495" s="16"/>
      <c r="AR3495" s="205">
        <v>1</v>
      </c>
      <c r="AS3495" s="16"/>
      <c r="AT3495" s="16"/>
      <c r="AU3495" s="16"/>
      <c r="AV3495" s="16"/>
      <c r="AW3495" s="16"/>
      <c r="AX3495" s="16"/>
    </row>
    <row r="3496" spans="1:50" customFormat="1" ht="15.75" hidden="1" customHeight="1" x14ac:dyDescent="0.2">
      <c r="A3496" s="7" t="s">
        <v>6058</v>
      </c>
      <c r="B3496" s="3" t="s">
        <v>6059</v>
      </c>
      <c r="C3496" s="85" t="s">
        <v>4395</v>
      </c>
      <c r="D3496" s="85" t="s">
        <v>13090</v>
      </c>
      <c r="E3496" s="202" t="s">
        <v>1800</v>
      </c>
      <c r="F3496" s="85" t="s">
        <v>55</v>
      </c>
      <c r="G3496" s="85" t="s">
        <v>57</v>
      </c>
      <c r="H3496" s="85" t="s">
        <v>20690</v>
      </c>
      <c r="I3496" s="3" t="s">
        <v>4405</v>
      </c>
      <c r="J3496" s="85" t="s">
        <v>124</v>
      </c>
      <c r="K3496" s="7" t="s">
        <v>4587</v>
      </c>
      <c r="L3496" s="3"/>
      <c r="M3496" s="3"/>
      <c r="N3496" s="41" t="s">
        <v>10605</v>
      </c>
      <c r="O3496" s="87">
        <v>0</v>
      </c>
      <c r="P3496" s="87">
        <v>0</v>
      </c>
      <c r="Q3496" s="87">
        <v>0</v>
      </c>
      <c r="R3496" s="87">
        <v>0</v>
      </c>
      <c r="S3496" s="87"/>
      <c r="T3496" s="87"/>
      <c r="U3496" s="85" t="s">
        <v>112</v>
      </c>
      <c r="V3496" s="3" t="s">
        <v>112</v>
      </c>
      <c r="W3496" s="3"/>
      <c r="X3496" s="3"/>
      <c r="Y3496" s="3"/>
      <c r="Z3496" s="6">
        <v>20149</v>
      </c>
      <c r="AA3496" s="160"/>
      <c r="AB3496" s="123" t="s">
        <v>4395</v>
      </c>
      <c r="AC3496" s="124"/>
      <c r="AD3496" s="41"/>
      <c r="AE3496" s="83"/>
      <c r="AF3496" s="83"/>
      <c r="AG3496" s="41"/>
      <c r="AH3496" s="41" t="s">
        <v>13741</v>
      </c>
      <c r="AI3496" s="80" t="s">
        <v>18823</v>
      </c>
      <c r="AJ3496" s="80" t="s">
        <v>20638</v>
      </c>
      <c r="AK3496" s="3"/>
      <c r="AL3496" s="85"/>
      <c r="AM3496" s="151" t="s">
        <v>19998</v>
      </c>
      <c r="AN3496" s="15"/>
      <c r="AO3496" s="166"/>
      <c r="AP3496" s="5">
        <f t="shared" si="55"/>
        <v>0</v>
      </c>
      <c r="AQ3496" s="16"/>
      <c r="AR3496" s="205">
        <v>1</v>
      </c>
      <c r="AS3496" s="16"/>
      <c r="AT3496" s="16"/>
      <c r="AU3496" s="16"/>
      <c r="AV3496" s="16"/>
      <c r="AW3496" s="16"/>
      <c r="AX3496" s="16"/>
    </row>
    <row r="3497" spans="1:50" customFormat="1" ht="15.75" hidden="1" customHeight="1" x14ac:dyDescent="0.2">
      <c r="A3497" s="7" t="s">
        <v>6060</v>
      </c>
      <c r="B3497" s="3" t="s">
        <v>6061</v>
      </c>
      <c r="C3497" s="85" t="s">
        <v>4395</v>
      </c>
      <c r="D3497" s="85" t="s">
        <v>13090</v>
      </c>
      <c r="E3497" s="202" t="s">
        <v>26712</v>
      </c>
      <c r="F3497" s="85" t="s">
        <v>40</v>
      </c>
      <c r="G3497" s="85" t="s">
        <v>43</v>
      </c>
      <c r="H3497" s="85" t="s">
        <v>20690</v>
      </c>
      <c r="I3497" s="3" t="s">
        <v>4421</v>
      </c>
      <c r="J3497" s="85" t="s">
        <v>115</v>
      </c>
      <c r="K3497" s="7" t="s">
        <v>437</v>
      </c>
      <c r="L3497" s="3"/>
      <c r="M3497" s="3"/>
      <c r="N3497" s="41" t="s">
        <v>4841</v>
      </c>
      <c r="O3497" s="87">
        <v>51583</v>
      </c>
      <c r="P3497" s="87">
        <v>48762</v>
      </c>
      <c r="Q3497" s="87">
        <v>2821</v>
      </c>
      <c r="R3497" s="87">
        <v>0</v>
      </c>
      <c r="S3497" s="87"/>
      <c r="T3497" s="87"/>
      <c r="U3497" s="85">
        <v>2014</v>
      </c>
      <c r="V3497" s="3" t="s">
        <v>4841</v>
      </c>
      <c r="W3497" s="3"/>
      <c r="X3497" s="3"/>
      <c r="Y3497" s="3"/>
      <c r="Z3497" s="6">
        <v>7145</v>
      </c>
      <c r="AA3497" s="160"/>
      <c r="AB3497" s="123" t="s">
        <v>4395</v>
      </c>
      <c r="AC3497" s="124"/>
      <c r="AD3497" s="41"/>
      <c r="AE3497" s="83"/>
      <c r="AF3497" s="83"/>
      <c r="AG3497" s="41"/>
      <c r="AH3497" s="41" t="s">
        <v>7061</v>
      </c>
      <c r="AI3497" s="80" t="s">
        <v>18824</v>
      </c>
      <c r="AJ3497" s="80" t="s">
        <v>20639</v>
      </c>
      <c r="AK3497" s="3"/>
      <c r="AL3497" s="85"/>
      <c r="AM3497" s="151" t="s">
        <v>19998</v>
      </c>
      <c r="AN3497" s="15"/>
      <c r="AO3497" s="166"/>
      <c r="AP3497" s="5">
        <f t="shared" si="55"/>
        <v>0</v>
      </c>
      <c r="AQ3497" s="16"/>
      <c r="AR3497" s="205">
        <v>1</v>
      </c>
      <c r="AS3497" s="16"/>
      <c r="AT3497" s="16"/>
      <c r="AU3497" s="16"/>
      <c r="AV3497" s="16"/>
      <c r="AW3497" s="16"/>
      <c r="AX3497" s="16"/>
    </row>
    <row r="3498" spans="1:50" customFormat="1" ht="15.75" hidden="1" customHeight="1" x14ac:dyDescent="0.2">
      <c r="A3498" s="7" t="s">
        <v>6062</v>
      </c>
      <c r="B3498" s="3" t="s">
        <v>6063</v>
      </c>
      <c r="C3498" s="85" t="s">
        <v>4395</v>
      </c>
      <c r="D3498" s="85" t="s">
        <v>13090</v>
      </c>
      <c r="E3498" s="202" t="s">
        <v>26712</v>
      </c>
      <c r="F3498" s="85" t="s">
        <v>55</v>
      </c>
      <c r="G3498" s="85" t="s">
        <v>63</v>
      </c>
      <c r="H3498" s="85" t="s">
        <v>20690</v>
      </c>
      <c r="I3498" s="3" t="s">
        <v>4399</v>
      </c>
      <c r="J3498" s="85" t="s">
        <v>4435</v>
      </c>
      <c r="K3498" s="7" t="s">
        <v>4605</v>
      </c>
      <c r="L3498" s="3"/>
      <c r="M3498" s="3"/>
      <c r="N3498" s="41" t="s">
        <v>6370</v>
      </c>
      <c r="O3498" s="87">
        <v>123659</v>
      </c>
      <c r="P3498" s="87">
        <v>17960</v>
      </c>
      <c r="Q3498" s="87">
        <v>105699</v>
      </c>
      <c r="R3498" s="87">
        <v>0</v>
      </c>
      <c r="S3498" s="87"/>
      <c r="T3498" s="87"/>
      <c r="U3498" s="85">
        <v>2014</v>
      </c>
      <c r="V3498" s="3" t="s">
        <v>4606</v>
      </c>
      <c r="W3498" s="3"/>
      <c r="X3498" s="3"/>
      <c r="Y3498" s="3"/>
      <c r="Z3498" s="6">
        <v>98172</v>
      </c>
      <c r="AA3498" s="160"/>
      <c r="AB3498" s="123" t="s">
        <v>4395</v>
      </c>
      <c r="AC3498" s="124"/>
      <c r="AD3498" s="41"/>
      <c r="AE3498" s="83"/>
      <c r="AF3498" s="83"/>
      <c r="AG3498" s="41"/>
      <c r="AH3498" s="41" t="s">
        <v>63</v>
      </c>
      <c r="AI3498" s="80" t="s">
        <v>18825</v>
      </c>
      <c r="AJ3498" s="80" t="s">
        <v>20640</v>
      </c>
      <c r="AK3498" s="3"/>
      <c r="AL3498" s="85"/>
      <c r="AM3498" s="151" t="s">
        <v>19998</v>
      </c>
      <c r="AN3498" s="15"/>
      <c r="AO3498" s="166"/>
      <c r="AP3498" s="5">
        <f t="shared" si="55"/>
        <v>0</v>
      </c>
      <c r="AQ3498" s="16"/>
      <c r="AR3498" s="205">
        <v>1</v>
      </c>
      <c r="AS3498" s="16"/>
      <c r="AT3498" s="16"/>
      <c r="AU3498" s="16"/>
      <c r="AV3498" s="16"/>
      <c r="AW3498" s="16"/>
      <c r="AX3498" s="16"/>
    </row>
    <row r="3499" spans="1:50" customFormat="1" ht="15.75" hidden="1" customHeight="1" x14ac:dyDescent="0.2">
      <c r="A3499" s="7" t="s">
        <v>6064</v>
      </c>
      <c r="B3499" s="3" t="s">
        <v>6065</v>
      </c>
      <c r="C3499" s="85" t="s">
        <v>4395</v>
      </c>
      <c r="D3499" s="85" t="s">
        <v>13090</v>
      </c>
      <c r="E3499" s="202" t="s">
        <v>26712</v>
      </c>
      <c r="F3499" s="85" t="s">
        <v>40</v>
      </c>
      <c r="G3499" s="85" t="s">
        <v>43</v>
      </c>
      <c r="H3499" s="85" t="s">
        <v>20690</v>
      </c>
      <c r="I3499" s="3" t="s">
        <v>4421</v>
      </c>
      <c r="J3499" s="85" t="s">
        <v>115</v>
      </c>
      <c r="K3499" s="7" t="s">
        <v>437</v>
      </c>
      <c r="L3499" s="3"/>
      <c r="M3499" s="3"/>
      <c r="N3499" s="41" t="s">
        <v>4841</v>
      </c>
      <c r="O3499" s="87">
        <v>48474</v>
      </c>
      <c r="P3499" s="87">
        <v>46807</v>
      </c>
      <c r="Q3499" s="87">
        <v>1667</v>
      </c>
      <c r="R3499" s="87">
        <v>0</v>
      </c>
      <c r="S3499" s="87"/>
      <c r="T3499" s="87"/>
      <c r="U3499" s="85">
        <v>2014</v>
      </c>
      <c r="V3499" s="3" t="s">
        <v>4841</v>
      </c>
      <c r="W3499" s="3"/>
      <c r="X3499" s="3"/>
      <c r="Y3499" s="3"/>
      <c r="Z3499" s="6">
        <v>7145</v>
      </c>
      <c r="AA3499" s="160"/>
      <c r="AB3499" s="123" t="s">
        <v>4395</v>
      </c>
      <c r="AC3499" s="124"/>
      <c r="AD3499" s="41"/>
      <c r="AE3499" s="83"/>
      <c r="AF3499" s="83"/>
      <c r="AG3499" s="41"/>
      <c r="AH3499" s="41" t="s">
        <v>7061</v>
      </c>
      <c r="AI3499" s="80" t="s">
        <v>18826</v>
      </c>
      <c r="AJ3499" s="80" t="s">
        <v>20641</v>
      </c>
      <c r="AK3499" s="3"/>
      <c r="AL3499" s="85"/>
      <c r="AM3499" s="151" t="s">
        <v>19998</v>
      </c>
      <c r="AN3499" s="15"/>
      <c r="AO3499" s="166"/>
      <c r="AP3499" s="5">
        <f t="shared" si="55"/>
        <v>0</v>
      </c>
      <c r="AQ3499" s="16"/>
      <c r="AR3499" s="205">
        <v>1</v>
      </c>
      <c r="AS3499" s="16"/>
      <c r="AT3499" s="16"/>
      <c r="AU3499" s="16"/>
      <c r="AV3499" s="16"/>
      <c r="AW3499" s="16"/>
      <c r="AX3499" s="16"/>
    </row>
    <row r="3500" spans="1:50" customFormat="1" ht="15.75" hidden="1" customHeight="1" x14ac:dyDescent="0.2">
      <c r="A3500" s="7" t="s">
        <v>6066</v>
      </c>
      <c r="B3500" s="3" t="s">
        <v>6067</v>
      </c>
      <c r="C3500" s="85" t="s">
        <v>4395</v>
      </c>
      <c r="D3500" s="85" t="s">
        <v>13090</v>
      </c>
      <c r="E3500" s="202" t="s">
        <v>1800</v>
      </c>
      <c r="F3500" s="85" t="s">
        <v>40</v>
      </c>
      <c r="G3500" s="85" t="s">
        <v>43</v>
      </c>
      <c r="H3500" s="85" t="s">
        <v>20690</v>
      </c>
      <c r="I3500" s="3" t="s">
        <v>4421</v>
      </c>
      <c r="J3500" s="85" t="s">
        <v>223</v>
      </c>
      <c r="K3500" s="7" t="s">
        <v>4619</v>
      </c>
      <c r="L3500" s="3"/>
      <c r="M3500" s="3"/>
      <c r="N3500" s="41" t="s">
        <v>4720</v>
      </c>
      <c r="O3500" s="87">
        <v>0</v>
      </c>
      <c r="P3500" s="87">
        <v>0</v>
      </c>
      <c r="Q3500" s="87">
        <v>0</v>
      </c>
      <c r="R3500" s="87">
        <v>0</v>
      </c>
      <c r="S3500" s="87"/>
      <c r="T3500" s="87"/>
      <c r="U3500" s="85" t="s">
        <v>112</v>
      </c>
      <c r="V3500" s="3" t="s">
        <v>112</v>
      </c>
      <c r="W3500" s="3"/>
      <c r="X3500" s="3"/>
      <c r="Y3500" s="3"/>
      <c r="Z3500" s="6">
        <v>0</v>
      </c>
      <c r="AA3500" s="160"/>
      <c r="AB3500" s="123" t="s">
        <v>4395</v>
      </c>
      <c r="AC3500" s="124"/>
      <c r="AD3500" s="41"/>
      <c r="AE3500" s="83"/>
      <c r="AF3500" s="83"/>
      <c r="AG3500" s="41"/>
      <c r="AH3500" s="41" t="s">
        <v>7061</v>
      </c>
      <c r="AI3500" s="80" t="s">
        <v>18827</v>
      </c>
      <c r="AJ3500" s="80" t="s">
        <v>20642</v>
      </c>
      <c r="AK3500" s="3"/>
      <c r="AL3500" s="85"/>
      <c r="AM3500" s="151" t="s">
        <v>19998</v>
      </c>
      <c r="AN3500" s="15"/>
      <c r="AO3500" s="166"/>
      <c r="AP3500" s="5">
        <f t="shared" si="55"/>
        <v>0</v>
      </c>
      <c r="AQ3500" s="16"/>
      <c r="AR3500" s="205">
        <v>1</v>
      </c>
      <c r="AS3500" s="16"/>
      <c r="AT3500" s="16"/>
      <c r="AU3500" s="16"/>
      <c r="AV3500" s="16"/>
      <c r="AW3500" s="16"/>
      <c r="AX3500" s="16"/>
    </row>
    <row r="3501" spans="1:50" customFormat="1" ht="15.75" hidden="1" customHeight="1" x14ac:dyDescent="0.2">
      <c r="A3501" s="7" t="s">
        <v>6068</v>
      </c>
      <c r="B3501" s="3" t="s">
        <v>6069</v>
      </c>
      <c r="C3501" s="85" t="s">
        <v>4395</v>
      </c>
      <c r="D3501" s="85" t="s">
        <v>13090</v>
      </c>
      <c r="E3501" s="202" t="s">
        <v>1800</v>
      </c>
      <c r="F3501" s="85" t="s">
        <v>40</v>
      </c>
      <c r="G3501" s="85" t="s">
        <v>43</v>
      </c>
      <c r="H3501" s="85" t="s">
        <v>20690</v>
      </c>
      <c r="I3501" s="3" t="s">
        <v>4688</v>
      </c>
      <c r="J3501" s="85" t="s">
        <v>223</v>
      </c>
      <c r="K3501" s="7" t="s">
        <v>4619</v>
      </c>
      <c r="L3501" s="3"/>
      <c r="M3501" s="3"/>
      <c r="N3501" s="41" t="s">
        <v>4720</v>
      </c>
      <c r="O3501" s="87">
        <v>0</v>
      </c>
      <c r="P3501" s="87">
        <v>0</v>
      </c>
      <c r="Q3501" s="87">
        <v>0</v>
      </c>
      <c r="R3501" s="87">
        <v>0</v>
      </c>
      <c r="S3501" s="87"/>
      <c r="T3501" s="87"/>
      <c r="U3501" s="85" t="s">
        <v>112</v>
      </c>
      <c r="V3501" s="3" t="s">
        <v>112</v>
      </c>
      <c r="W3501" s="3"/>
      <c r="X3501" s="3"/>
      <c r="Y3501" s="3"/>
      <c r="Z3501" s="6">
        <v>40613</v>
      </c>
      <c r="AA3501" s="160"/>
      <c r="AB3501" s="123" t="s">
        <v>4395</v>
      </c>
      <c r="AC3501" s="124"/>
      <c r="AD3501" s="41"/>
      <c r="AE3501" s="83"/>
      <c r="AF3501" s="83"/>
      <c r="AG3501" s="41"/>
      <c r="AH3501" s="41" t="s">
        <v>7061</v>
      </c>
      <c r="AI3501" s="80" t="s">
        <v>18828</v>
      </c>
      <c r="AJ3501" s="80" t="s">
        <v>20643</v>
      </c>
      <c r="AK3501" s="3"/>
      <c r="AL3501" s="85"/>
      <c r="AM3501" s="151" t="s">
        <v>19998</v>
      </c>
      <c r="AN3501" s="15"/>
      <c r="AO3501" s="166"/>
      <c r="AP3501" s="5">
        <f t="shared" si="55"/>
        <v>0</v>
      </c>
      <c r="AQ3501" s="16"/>
      <c r="AR3501" s="205">
        <v>1</v>
      </c>
      <c r="AS3501" s="16"/>
      <c r="AT3501" s="16"/>
      <c r="AU3501" s="16"/>
      <c r="AV3501" s="16"/>
      <c r="AW3501" s="16"/>
      <c r="AX3501" s="16"/>
    </row>
    <row r="3502" spans="1:50" customFormat="1" ht="15.75" hidden="1" customHeight="1" x14ac:dyDescent="0.2">
      <c r="A3502" s="7" t="s">
        <v>6070</v>
      </c>
      <c r="B3502" s="3" t="s">
        <v>6071</v>
      </c>
      <c r="C3502" s="85" t="s">
        <v>4395</v>
      </c>
      <c r="D3502" s="85" t="s">
        <v>13090</v>
      </c>
      <c r="E3502" s="202" t="s">
        <v>26712</v>
      </c>
      <c r="F3502" s="85" t="s">
        <v>55</v>
      </c>
      <c r="G3502" s="85" t="s">
        <v>57</v>
      </c>
      <c r="H3502" s="85" t="s">
        <v>20690</v>
      </c>
      <c r="I3502" s="3" t="s">
        <v>4405</v>
      </c>
      <c r="J3502" s="85" t="s">
        <v>223</v>
      </c>
      <c r="K3502" s="7" t="s">
        <v>4619</v>
      </c>
      <c r="L3502" s="3"/>
      <c r="M3502" s="3"/>
      <c r="N3502" s="41" t="s">
        <v>4552</v>
      </c>
      <c r="O3502" s="87">
        <v>313858</v>
      </c>
      <c r="P3502" s="87">
        <v>20000</v>
      </c>
      <c r="Q3502" s="87">
        <v>293858</v>
      </c>
      <c r="R3502" s="87">
        <v>0</v>
      </c>
      <c r="S3502" s="87"/>
      <c r="T3502" s="87"/>
      <c r="U3502" s="85">
        <v>2006</v>
      </c>
      <c r="V3502" s="3" t="s">
        <v>4862</v>
      </c>
      <c r="W3502" s="3"/>
      <c r="X3502" s="3"/>
      <c r="Y3502" s="3"/>
      <c r="Z3502" s="6">
        <v>36272</v>
      </c>
      <c r="AA3502" s="160"/>
      <c r="AB3502" s="123" t="s">
        <v>4395</v>
      </c>
      <c r="AC3502" s="124"/>
      <c r="AD3502" s="41"/>
      <c r="AE3502" s="83"/>
      <c r="AF3502" s="83"/>
      <c r="AG3502" s="41"/>
      <c r="AH3502" s="41" t="s">
        <v>13741</v>
      </c>
      <c r="AI3502" s="80" t="s">
        <v>18829</v>
      </c>
      <c r="AJ3502" s="80" t="s">
        <v>20644</v>
      </c>
      <c r="AK3502" s="3"/>
      <c r="AL3502" s="85"/>
      <c r="AM3502" s="151" t="s">
        <v>19998</v>
      </c>
      <c r="AN3502" s="15"/>
      <c r="AO3502" s="166"/>
      <c r="AP3502" s="5">
        <f t="shared" si="55"/>
        <v>0</v>
      </c>
      <c r="AQ3502" s="16"/>
      <c r="AR3502" s="205">
        <v>1</v>
      </c>
      <c r="AS3502" s="16"/>
      <c r="AT3502" s="16"/>
      <c r="AU3502" s="16"/>
      <c r="AV3502" s="16"/>
      <c r="AW3502" s="16"/>
      <c r="AX3502" s="16"/>
    </row>
    <row r="3503" spans="1:50" customFormat="1" ht="15.75" customHeight="1" x14ac:dyDescent="0.2">
      <c r="A3503" s="7" t="s">
        <v>6072</v>
      </c>
      <c r="B3503" s="3" t="s">
        <v>6073</v>
      </c>
      <c r="C3503" s="85" t="s">
        <v>4395</v>
      </c>
      <c r="D3503" s="85" t="s">
        <v>13090</v>
      </c>
      <c r="E3503" s="202" t="s">
        <v>26418</v>
      </c>
      <c r="F3503" s="85" t="s">
        <v>34</v>
      </c>
      <c r="G3503" s="85" t="s">
        <v>35</v>
      </c>
      <c r="H3503" s="85" t="s">
        <v>20688</v>
      </c>
      <c r="I3503" s="3" t="s">
        <v>4460</v>
      </c>
      <c r="J3503" s="85" t="s">
        <v>115</v>
      </c>
      <c r="K3503" s="7" t="s">
        <v>4694</v>
      </c>
      <c r="L3503" s="3"/>
      <c r="M3503" s="3"/>
      <c r="N3503" s="41" t="s">
        <v>6055</v>
      </c>
      <c r="O3503" s="87">
        <v>0</v>
      </c>
      <c r="P3503" s="87">
        <v>0</v>
      </c>
      <c r="Q3503" s="87">
        <v>0</v>
      </c>
      <c r="R3503" s="87">
        <v>0</v>
      </c>
      <c r="S3503" s="87"/>
      <c r="T3503" s="87"/>
      <c r="U3503" s="85" t="s">
        <v>112</v>
      </c>
      <c r="V3503" s="3" t="s">
        <v>6055</v>
      </c>
      <c r="W3503" s="3"/>
      <c r="X3503" s="3"/>
      <c r="Y3503" s="3"/>
      <c r="Z3503" s="6">
        <v>25000</v>
      </c>
      <c r="AA3503" s="160">
        <v>16867</v>
      </c>
      <c r="AB3503" s="123" t="s">
        <v>4395</v>
      </c>
      <c r="AC3503" s="124"/>
      <c r="AD3503" s="41"/>
      <c r="AE3503" s="83"/>
      <c r="AF3503" s="83"/>
      <c r="AG3503" s="41"/>
      <c r="AH3503" s="41" t="s">
        <v>4460</v>
      </c>
      <c r="AI3503" s="80" t="s">
        <v>6074</v>
      </c>
      <c r="AJ3503" s="80" t="s">
        <v>14022</v>
      </c>
      <c r="AK3503" s="3"/>
      <c r="AL3503" s="85"/>
      <c r="AM3503" s="151" t="s">
        <v>19998</v>
      </c>
      <c r="AN3503" s="15"/>
      <c r="AO3503" s="166"/>
      <c r="AP3503" s="5">
        <f t="shared" si="55"/>
        <v>0</v>
      </c>
      <c r="AQ3503" s="16"/>
      <c r="AR3503" s="205">
        <v>1</v>
      </c>
      <c r="AS3503" s="16"/>
      <c r="AT3503" s="16"/>
      <c r="AU3503" s="16"/>
      <c r="AV3503" s="16"/>
      <c r="AW3503" s="16"/>
      <c r="AX3503" s="16"/>
    </row>
    <row r="3504" spans="1:50" customFormat="1" ht="15.75" hidden="1" customHeight="1" x14ac:dyDescent="0.2">
      <c r="A3504" s="7" t="s">
        <v>6075</v>
      </c>
      <c r="B3504" s="3" t="s">
        <v>6076</v>
      </c>
      <c r="C3504" s="85" t="s">
        <v>4395</v>
      </c>
      <c r="D3504" s="85" t="s">
        <v>13090</v>
      </c>
      <c r="E3504" s="202" t="s">
        <v>1800</v>
      </c>
      <c r="F3504" s="85" t="s">
        <v>68</v>
      </c>
      <c r="G3504" s="85" t="s">
        <v>70</v>
      </c>
      <c r="H3504" s="85" t="s">
        <v>20690</v>
      </c>
      <c r="I3504" s="3"/>
      <c r="J3504" s="85" t="s">
        <v>4406</v>
      </c>
      <c r="K3504" s="7" t="s">
        <v>4407</v>
      </c>
      <c r="L3504" s="3"/>
      <c r="M3504" s="3"/>
      <c r="N3504" s="41" t="s">
        <v>4439</v>
      </c>
      <c r="O3504" s="87">
        <v>0</v>
      </c>
      <c r="P3504" s="87">
        <v>0</v>
      </c>
      <c r="Q3504" s="87">
        <v>0</v>
      </c>
      <c r="R3504" s="87">
        <v>0</v>
      </c>
      <c r="S3504" s="87"/>
      <c r="T3504" s="87"/>
      <c r="U3504" s="85" t="s">
        <v>112</v>
      </c>
      <c r="V3504" s="3" t="s">
        <v>112</v>
      </c>
      <c r="W3504" s="3"/>
      <c r="X3504" s="3"/>
      <c r="Y3504" s="3"/>
      <c r="Z3504" s="6">
        <v>60000</v>
      </c>
      <c r="AA3504" s="160"/>
      <c r="AB3504" s="123" t="s">
        <v>4395</v>
      </c>
      <c r="AC3504" s="124"/>
      <c r="AD3504" s="41"/>
      <c r="AE3504" s="83"/>
      <c r="AF3504" s="83"/>
      <c r="AG3504" s="41"/>
      <c r="AH3504" s="41" t="s">
        <v>13745</v>
      </c>
      <c r="AI3504" s="80" t="s">
        <v>18830</v>
      </c>
      <c r="AJ3504" s="80" t="s">
        <v>20645</v>
      </c>
      <c r="AK3504" s="3"/>
      <c r="AL3504" s="85"/>
      <c r="AM3504" s="151" t="s">
        <v>19998</v>
      </c>
      <c r="AN3504" s="15"/>
      <c r="AO3504" s="166"/>
      <c r="AP3504" s="5">
        <f t="shared" si="55"/>
        <v>0</v>
      </c>
      <c r="AQ3504" s="16"/>
      <c r="AR3504" s="205">
        <v>1</v>
      </c>
      <c r="AS3504" s="16"/>
      <c r="AT3504" s="16"/>
      <c r="AU3504" s="16"/>
      <c r="AV3504" s="16"/>
      <c r="AW3504" s="16"/>
      <c r="AX3504" s="16"/>
    </row>
    <row r="3505" spans="1:50" customFormat="1" ht="15.75" hidden="1" customHeight="1" x14ac:dyDescent="0.2">
      <c r="A3505" s="7" t="s">
        <v>6077</v>
      </c>
      <c r="B3505" s="3" t="s">
        <v>6078</v>
      </c>
      <c r="C3505" s="85" t="s">
        <v>4395</v>
      </c>
      <c r="D3505" s="85" t="s">
        <v>13090</v>
      </c>
      <c r="E3505" s="202" t="s">
        <v>1800</v>
      </c>
      <c r="F3505" s="85" t="s">
        <v>40</v>
      </c>
      <c r="G3505" s="85" t="s">
        <v>15326</v>
      </c>
      <c r="H3505" s="85" t="s">
        <v>20690</v>
      </c>
      <c r="I3505" s="3" t="s">
        <v>4688</v>
      </c>
      <c r="J3505" s="85" t="s">
        <v>115</v>
      </c>
      <c r="K3505" s="7" t="s">
        <v>6079</v>
      </c>
      <c r="L3505" s="3"/>
      <c r="M3505" s="3"/>
      <c r="N3505" s="41" t="s">
        <v>14023</v>
      </c>
      <c r="O3505" s="87">
        <v>0</v>
      </c>
      <c r="P3505" s="87">
        <v>0</v>
      </c>
      <c r="Q3505" s="87">
        <v>0</v>
      </c>
      <c r="R3505" s="87">
        <v>0</v>
      </c>
      <c r="S3505" s="87"/>
      <c r="T3505" s="87"/>
      <c r="U3505" s="85" t="s">
        <v>112</v>
      </c>
      <c r="V3505" s="3" t="s">
        <v>112</v>
      </c>
      <c r="W3505" s="3"/>
      <c r="X3505" s="3"/>
      <c r="Y3505" s="3"/>
      <c r="Z3505" s="6">
        <v>890395</v>
      </c>
      <c r="AA3505" s="160"/>
      <c r="AB3505" s="123" t="s">
        <v>4395</v>
      </c>
      <c r="AC3505" s="124"/>
      <c r="AD3505" s="41"/>
      <c r="AE3505" s="83"/>
      <c r="AF3505" s="83"/>
      <c r="AG3505" s="41"/>
      <c r="AH3505" s="41" t="s">
        <v>7061</v>
      </c>
      <c r="AI3505" s="80" t="s">
        <v>18831</v>
      </c>
      <c r="AJ3505" s="80" t="s">
        <v>20646</v>
      </c>
      <c r="AK3505" s="3"/>
      <c r="AL3505" s="85"/>
      <c r="AM3505" s="151" t="s">
        <v>19998</v>
      </c>
      <c r="AN3505" s="15"/>
      <c r="AO3505" s="166"/>
      <c r="AP3505" s="5">
        <f t="shared" si="55"/>
        <v>0</v>
      </c>
      <c r="AQ3505" s="16"/>
      <c r="AR3505" s="205">
        <v>1</v>
      </c>
      <c r="AS3505" s="16"/>
      <c r="AT3505" s="16"/>
      <c r="AU3505" s="16"/>
      <c r="AV3505" s="16"/>
      <c r="AW3505" s="16"/>
      <c r="AX3505" s="16"/>
    </row>
    <row r="3506" spans="1:50" customFormat="1" ht="15.75" hidden="1" customHeight="1" x14ac:dyDescent="0.2">
      <c r="A3506" s="7" t="s">
        <v>6080</v>
      </c>
      <c r="B3506" s="3" t="s">
        <v>6081</v>
      </c>
      <c r="C3506" s="85" t="s">
        <v>4395</v>
      </c>
      <c r="D3506" s="85" t="s">
        <v>13090</v>
      </c>
      <c r="E3506" s="202" t="s">
        <v>26712</v>
      </c>
      <c r="F3506" s="85" t="s">
        <v>55</v>
      </c>
      <c r="G3506" s="85" t="s">
        <v>63</v>
      </c>
      <c r="H3506" s="85" t="s">
        <v>20690</v>
      </c>
      <c r="I3506" s="3" t="s">
        <v>4399</v>
      </c>
      <c r="J3506" s="85" t="s">
        <v>4435</v>
      </c>
      <c r="K3506" s="7" t="s">
        <v>3838</v>
      </c>
      <c r="L3506" s="3"/>
      <c r="M3506" s="3"/>
      <c r="N3506" s="41" t="s">
        <v>4515</v>
      </c>
      <c r="O3506" s="87">
        <v>782880</v>
      </c>
      <c r="P3506" s="87">
        <v>65162</v>
      </c>
      <c r="Q3506" s="87">
        <v>717718</v>
      </c>
      <c r="R3506" s="87">
        <v>0</v>
      </c>
      <c r="S3506" s="87"/>
      <c r="T3506" s="87"/>
      <c r="U3506" s="85">
        <v>2013</v>
      </c>
      <c r="V3506" s="3" t="s">
        <v>4515</v>
      </c>
      <c r="W3506" s="3"/>
      <c r="X3506" s="3"/>
      <c r="Y3506" s="3"/>
      <c r="Z3506" s="6">
        <v>106378</v>
      </c>
      <c r="AA3506" s="160"/>
      <c r="AB3506" s="123" t="s">
        <v>4395</v>
      </c>
      <c r="AC3506" s="124"/>
      <c r="AD3506" s="41"/>
      <c r="AE3506" s="83"/>
      <c r="AF3506" s="83"/>
      <c r="AG3506" s="41"/>
      <c r="AH3506" s="41" t="s">
        <v>63</v>
      </c>
      <c r="AI3506" s="80" t="s">
        <v>18832</v>
      </c>
      <c r="AJ3506" s="80" t="s">
        <v>20647</v>
      </c>
      <c r="AK3506" s="3"/>
      <c r="AL3506" s="85"/>
      <c r="AM3506" s="151" t="s">
        <v>19998</v>
      </c>
      <c r="AN3506" s="15"/>
      <c r="AO3506" s="166"/>
      <c r="AP3506" s="5">
        <f t="shared" si="55"/>
        <v>0</v>
      </c>
      <c r="AQ3506" s="16"/>
      <c r="AR3506" s="205">
        <v>1</v>
      </c>
      <c r="AS3506" s="16"/>
      <c r="AT3506" s="16"/>
      <c r="AU3506" s="16"/>
      <c r="AV3506" s="16"/>
      <c r="AW3506" s="16"/>
      <c r="AX3506" s="16"/>
    </row>
    <row r="3507" spans="1:50" customFormat="1" ht="15.75" hidden="1" customHeight="1" x14ac:dyDescent="0.2">
      <c r="A3507" s="7" t="s">
        <v>6082</v>
      </c>
      <c r="B3507" s="3" t="s">
        <v>6083</v>
      </c>
      <c r="C3507" s="85" t="s">
        <v>4395</v>
      </c>
      <c r="D3507" s="85" t="s">
        <v>13090</v>
      </c>
      <c r="E3507" s="202" t="s">
        <v>1800</v>
      </c>
      <c r="F3507" s="85" t="s">
        <v>40</v>
      </c>
      <c r="G3507" s="85" t="s">
        <v>43</v>
      </c>
      <c r="H3507" s="85" t="s">
        <v>20690</v>
      </c>
      <c r="I3507" s="3" t="s">
        <v>5153</v>
      </c>
      <c r="J3507" s="85" t="s">
        <v>115</v>
      </c>
      <c r="K3507" s="7" t="s">
        <v>4522</v>
      </c>
      <c r="L3507" s="3"/>
      <c r="M3507" s="3"/>
      <c r="N3507" s="41" t="s">
        <v>5379</v>
      </c>
      <c r="O3507" s="87">
        <v>0</v>
      </c>
      <c r="P3507" s="87">
        <v>0</v>
      </c>
      <c r="Q3507" s="87">
        <v>0</v>
      </c>
      <c r="R3507" s="87">
        <v>0</v>
      </c>
      <c r="S3507" s="87"/>
      <c r="T3507" s="87"/>
      <c r="U3507" s="85" t="s">
        <v>112</v>
      </c>
      <c r="V3507" s="3" t="s">
        <v>112</v>
      </c>
      <c r="W3507" s="3"/>
      <c r="X3507" s="3"/>
      <c r="Y3507" s="3"/>
      <c r="Z3507" s="6">
        <v>40577</v>
      </c>
      <c r="AA3507" s="160"/>
      <c r="AB3507" s="123" t="s">
        <v>4395</v>
      </c>
      <c r="AC3507" s="124"/>
      <c r="AD3507" s="41"/>
      <c r="AE3507" s="83"/>
      <c r="AF3507" s="83"/>
      <c r="AG3507" s="41"/>
      <c r="AH3507" s="41" t="s">
        <v>7061</v>
      </c>
      <c r="AI3507" s="80" t="s">
        <v>18833</v>
      </c>
      <c r="AJ3507" s="80" t="s">
        <v>20648</v>
      </c>
      <c r="AK3507" s="3"/>
      <c r="AL3507" s="85"/>
      <c r="AM3507" s="151" t="s">
        <v>19998</v>
      </c>
      <c r="AN3507" s="15"/>
      <c r="AO3507" s="166"/>
      <c r="AP3507" s="5">
        <f t="shared" si="55"/>
        <v>0</v>
      </c>
      <c r="AQ3507" s="16"/>
      <c r="AR3507" s="205">
        <v>1</v>
      </c>
      <c r="AS3507" s="16"/>
      <c r="AT3507" s="16"/>
      <c r="AU3507" s="16"/>
      <c r="AV3507" s="16"/>
      <c r="AW3507" s="16"/>
      <c r="AX3507" s="16"/>
    </row>
    <row r="3508" spans="1:50" customFormat="1" ht="15.75" hidden="1" customHeight="1" x14ac:dyDescent="0.2">
      <c r="A3508" s="7" t="s">
        <v>6084</v>
      </c>
      <c r="B3508" s="3" t="s">
        <v>6085</v>
      </c>
      <c r="C3508" s="85" t="s">
        <v>4395</v>
      </c>
      <c r="D3508" s="85" t="s">
        <v>13090</v>
      </c>
      <c r="E3508" s="202" t="s">
        <v>26712</v>
      </c>
      <c r="F3508" s="85" t="s">
        <v>40</v>
      </c>
      <c r="G3508" s="85" t="s">
        <v>15326</v>
      </c>
      <c r="H3508" s="85" t="s">
        <v>20690</v>
      </c>
      <c r="I3508" s="3" t="s">
        <v>4421</v>
      </c>
      <c r="J3508" s="85" t="s">
        <v>4435</v>
      </c>
      <c r="K3508" s="7" t="s">
        <v>3838</v>
      </c>
      <c r="L3508" s="3"/>
      <c r="M3508" s="3"/>
      <c r="N3508" s="41" t="s">
        <v>20769</v>
      </c>
      <c r="O3508" s="87">
        <v>6225</v>
      </c>
      <c r="P3508" s="87">
        <v>0</v>
      </c>
      <c r="Q3508" s="87">
        <v>6225</v>
      </c>
      <c r="R3508" s="87">
        <v>0</v>
      </c>
      <c r="S3508" s="87"/>
      <c r="T3508" s="87"/>
      <c r="U3508" s="85">
        <v>2019</v>
      </c>
      <c r="V3508" s="3" t="s">
        <v>112</v>
      </c>
      <c r="W3508" s="3"/>
      <c r="X3508" s="3"/>
      <c r="Y3508" s="3"/>
      <c r="Z3508" s="6">
        <v>9784</v>
      </c>
      <c r="AA3508" s="160"/>
      <c r="AB3508" s="123" t="s">
        <v>4395</v>
      </c>
      <c r="AC3508" s="124"/>
      <c r="AD3508" s="41"/>
      <c r="AE3508" s="83"/>
      <c r="AF3508" s="83"/>
      <c r="AG3508" s="41"/>
      <c r="AH3508" s="41" t="s">
        <v>7061</v>
      </c>
      <c r="AI3508" s="80" t="s">
        <v>18834</v>
      </c>
      <c r="AJ3508" s="80" t="s">
        <v>20649</v>
      </c>
      <c r="AK3508" s="3"/>
      <c r="AL3508" s="85"/>
      <c r="AM3508" s="151" t="s">
        <v>19998</v>
      </c>
      <c r="AN3508" s="15"/>
      <c r="AO3508" s="166"/>
      <c r="AP3508" s="5">
        <f t="shared" si="55"/>
        <v>0</v>
      </c>
      <c r="AQ3508" s="16"/>
      <c r="AR3508" s="205">
        <v>1</v>
      </c>
      <c r="AS3508" s="16"/>
      <c r="AT3508" s="16"/>
      <c r="AU3508" s="16"/>
      <c r="AV3508" s="16"/>
      <c r="AW3508" s="16"/>
      <c r="AX3508" s="16"/>
    </row>
    <row r="3509" spans="1:50" customFormat="1" ht="15.75" hidden="1" customHeight="1" x14ac:dyDescent="0.2">
      <c r="A3509" s="7" t="s">
        <v>6086</v>
      </c>
      <c r="B3509" s="3" t="s">
        <v>6087</v>
      </c>
      <c r="C3509" s="85" t="s">
        <v>4395</v>
      </c>
      <c r="D3509" s="85" t="s">
        <v>13090</v>
      </c>
      <c r="E3509" s="202" t="s">
        <v>26712</v>
      </c>
      <c r="F3509" s="85" t="s">
        <v>55</v>
      </c>
      <c r="G3509" s="85" t="s">
        <v>63</v>
      </c>
      <c r="H3509" s="85" t="s">
        <v>20690</v>
      </c>
      <c r="I3509" s="3" t="s">
        <v>4399</v>
      </c>
      <c r="J3509" s="85" t="s">
        <v>4435</v>
      </c>
      <c r="K3509" s="7" t="s">
        <v>3838</v>
      </c>
      <c r="L3509" s="3"/>
      <c r="M3509" s="3"/>
      <c r="N3509" s="41" t="s">
        <v>6088</v>
      </c>
      <c r="O3509" s="87">
        <v>278864</v>
      </c>
      <c r="P3509" s="87">
        <v>224202</v>
      </c>
      <c r="Q3509" s="87">
        <v>54662</v>
      </c>
      <c r="R3509" s="87">
        <v>100</v>
      </c>
      <c r="S3509" s="87"/>
      <c r="T3509" s="87"/>
      <c r="U3509" s="85">
        <v>2015</v>
      </c>
      <c r="V3509" s="3" t="s">
        <v>6088</v>
      </c>
      <c r="W3509" s="3"/>
      <c r="X3509" s="3"/>
      <c r="Y3509" s="3"/>
      <c r="Z3509" s="6">
        <v>43328</v>
      </c>
      <c r="AA3509" s="160"/>
      <c r="AB3509" s="123" t="s">
        <v>4395</v>
      </c>
      <c r="AC3509" s="124"/>
      <c r="AD3509" s="41"/>
      <c r="AE3509" s="83"/>
      <c r="AF3509" s="83"/>
      <c r="AG3509" s="41"/>
      <c r="AH3509" s="41" t="s">
        <v>63</v>
      </c>
      <c r="AI3509" s="80" t="s">
        <v>18835</v>
      </c>
      <c r="AJ3509" s="80" t="s">
        <v>20650</v>
      </c>
      <c r="AK3509" s="3"/>
      <c r="AL3509" s="85"/>
      <c r="AM3509" s="151" t="s">
        <v>19998</v>
      </c>
      <c r="AN3509" s="15"/>
      <c r="AO3509" s="166"/>
      <c r="AP3509" s="5">
        <f t="shared" si="55"/>
        <v>0</v>
      </c>
      <c r="AQ3509" s="16"/>
      <c r="AR3509" s="205">
        <v>1</v>
      </c>
      <c r="AS3509" s="16"/>
      <c r="AT3509" s="16"/>
      <c r="AU3509" s="16"/>
      <c r="AV3509" s="16"/>
      <c r="AW3509" s="16"/>
      <c r="AX3509" s="16"/>
    </row>
    <row r="3510" spans="1:50" customFormat="1" ht="15.75" hidden="1" customHeight="1" x14ac:dyDescent="0.2">
      <c r="A3510" s="7" t="s">
        <v>6089</v>
      </c>
      <c r="B3510" s="3" t="s">
        <v>6090</v>
      </c>
      <c r="C3510" s="85" t="s">
        <v>4395</v>
      </c>
      <c r="D3510" s="85" t="s">
        <v>13090</v>
      </c>
      <c r="E3510" s="202" t="s">
        <v>26712</v>
      </c>
      <c r="F3510" s="85" t="s">
        <v>55</v>
      </c>
      <c r="G3510" s="85" t="s">
        <v>63</v>
      </c>
      <c r="H3510" s="85" t="s">
        <v>20690</v>
      </c>
      <c r="I3510" s="3" t="s">
        <v>4399</v>
      </c>
      <c r="J3510" s="85" t="s">
        <v>4406</v>
      </c>
      <c r="K3510" s="7" t="s">
        <v>4407</v>
      </c>
      <c r="L3510" s="3"/>
      <c r="M3510" s="3"/>
      <c r="N3510" s="41" t="s">
        <v>26112</v>
      </c>
      <c r="O3510" s="87">
        <v>44317</v>
      </c>
      <c r="P3510" s="87">
        <v>0</v>
      </c>
      <c r="Q3510" s="87">
        <v>44317</v>
      </c>
      <c r="R3510" s="87">
        <v>0</v>
      </c>
      <c r="S3510" s="87"/>
      <c r="T3510" s="87"/>
      <c r="U3510" s="85">
        <v>2018</v>
      </c>
      <c r="V3510" s="3" t="s">
        <v>112</v>
      </c>
      <c r="W3510" s="3"/>
      <c r="X3510" s="3"/>
      <c r="Y3510" s="3"/>
      <c r="Z3510" s="6">
        <v>13418</v>
      </c>
      <c r="AA3510" s="160"/>
      <c r="AB3510" s="123" t="s">
        <v>4395</v>
      </c>
      <c r="AC3510" s="124"/>
      <c r="AD3510" s="41"/>
      <c r="AE3510" s="83"/>
      <c r="AF3510" s="83"/>
      <c r="AG3510" s="41"/>
      <c r="AH3510" s="41" t="s">
        <v>63</v>
      </c>
      <c r="AI3510" s="80" t="s">
        <v>18836</v>
      </c>
      <c r="AJ3510" s="80" t="s">
        <v>14024</v>
      </c>
      <c r="AK3510" s="3"/>
      <c r="AL3510" s="85"/>
      <c r="AM3510" s="151" t="s">
        <v>19998</v>
      </c>
      <c r="AN3510" s="15"/>
      <c r="AO3510" s="166"/>
      <c r="AP3510" s="5">
        <f t="shared" si="55"/>
        <v>0</v>
      </c>
      <c r="AQ3510" s="16"/>
      <c r="AR3510" s="205">
        <v>1</v>
      </c>
      <c r="AS3510" s="16"/>
      <c r="AT3510" s="16"/>
      <c r="AU3510" s="16"/>
      <c r="AV3510" s="16"/>
      <c r="AW3510" s="16"/>
      <c r="AX3510" s="16"/>
    </row>
    <row r="3511" spans="1:50" customFormat="1" ht="15.75" hidden="1" customHeight="1" x14ac:dyDescent="0.2">
      <c r="A3511" s="7" t="s">
        <v>6091</v>
      </c>
      <c r="B3511" s="3" t="s">
        <v>6092</v>
      </c>
      <c r="C3511" s="85" t="s">
        <v>4395</v>
      </c>
      <c r="D3511" s="85" t="s">
        <v>13090</v>
      </c>
      <c r="E3511" s="202" t="s">
        <v>26712</v>
      </c>
      <c r="F3511" s="85" t="s">
        <v>55</v>
      </c>
      <c r="G3511" s="85" t="s">
        <v>63</v>
      </c>
      <c r="H3511" s="85" t="s">
        <v>20690</v>
      </c>
      <c r="I3511" s="3" t="s">
        <v>4399</v>
      </c>
      <c r="J3511" s="85" t="s">
        <v>4435</v>
      </c>
      <c r="K3511" s="7" t="s">
        <v>3838</v>
      </c>
      <c r="L3511" s="3"/>
      <c r="M3511" s="3"/>
      <c r="N3511" s="41" t="s">
        <v>6088</v>
      </c>
      <c r="O3511" s="87">
        <v>1107412</v>
      </c>
      <c r="P3511" s="87">
        <v>1068756</v>
      </c>
      <c r="Q3511" s="87">
        <v>38656</v>
      </c>
      <c r="R3511" s="87">
        <v>8536</v>
      </c>
      <c r="S3511" s="87"/>
      <c r="T3511" s="87"/>
      <c r="U3511" s="85">
        <v>2015</v>
      </c>
      <c r="V3511" s="3" t="s">
        <v>6088</v>
      </c>
      <c r="W3511" s="3"/>
      <c r="X3511" s="3"/>
      <c r="Y3511" s="3"/>
      <c r="Z3511" s="6">
        <v>172729</v>
      </c>
      <c r="AA3511" s="160"/>
      <c r="AB3511" s="123" t="s">
        <v>4395</v>
      </c>
      <c r="AC3511" s="124"/>
      <c r="AD3511" s="41"/>
      <c r="AE3511" s="83"/>
      <c r="AF3511" s="83"/>
      <c r="AG3511" s="41"/>
      <c r="AH3511" s="41" t="s">
        <v>63</v>
      </c>
      <c r="AI3511" s="80" t="s">
        <v>18837</v>
      </c>
      <c r="AJ3511" s="80" t="s">
        <v>20651</v>
      </c>
      <c r="AK3511" s="3"/>
      <c r="AL3511" s="85"/>
      <c r="AM3511" s="151" t="s">
        <v>19998</v>
      </c>
      <c r="AN3511" s="15"/>
      <c r="AO3511" s="166"/>
      <c r="AP3511" s="5">
        <f t="shared" si="55"/>
        <v>0</v>
      </c>
      <c r="AQ3511" s="16"/>
      <c r="AR3511" s="205">
        <v>1</v>
      </c>
      <c r="AS3511" s="16"/>
      <c r="AT3511" s="16"/>
      <c r="AU3511" s="16"/>
      <c r="AV3511" s="16"/>
      <c r="AW3511" s="16"/>
      <c r="AX3511" s="16"/>
    </row>
    <row r="3512" spans="1:50" customFormat="1" ht="15.75" hidden="1" customHeight="1" x14ac:dyDescent="0.2">
      <c r="A3512" s="7" t="s">
        <v>6093</v>
      </c>
      <c r="B3512" s="3" t="s">
        <v>6094</v>
      </c>
      <c r="C3512" s="85" t="s">
        <v>4395</v>
      </c>
      <c r="D3512" s="85" t="s">
        <v>13090</v>
      </c>
      <c r="E3512" s="202" t="s">
        <v>26712</v>
      </c>
      <c r="F3512" s="85" t="s">
        <v>68</v>
      </c>
      <c r="G3512" s="85" t="s">
        <v>70</v>
      </c>
      <c r="H3512" s="85" t="s">
        <v>20690</v>
      </c>
      <c r="I3512" s="3" t="s">
        <v>4428</v>
      </c>
      <c r="J3512" s="85" t="s">
        <v>4400</v>
      </c>
      <c r="K3512" s="7" t="s">
        <v>4422</v>
      </c>
      <c r="L3512" s="3"/>
      <c r="M3512" s="3"/>
      <c r="N3512" s="41" t="s">
        <v>4402</v>
      </c>
      <c r="O3512" s="87">
        <v>1485843</v>
      </c>
      <c r="P3512" s="87">
        <v>1235290</v>
      </c>
      <c r="Q3512" s="87">
        <v>250553</v>
      </c>
      <c r="R3512" s="87">
        <v>3727</v>
      </c>
      <c r="S3512" s="87"/>
      <c r="T3512" s="87"/>
      <c r="U3512" s="85">
        <v>2007</v>
      </c>
      <c r="V3512" s="3" t="s">
        <v>4402</v>
      </c>
      <c r="W3512" s="3"/>
      <c r="X3512" s="3"/>
      <c r="Y3512" s="3"/>
      <c r="Z3512" s="6">
        <v>105170</v>
      </c>
      <c r="AA3512" s="160"/>
      <c r="AB3512" s="123" t="s">
        <v>4395</v>
      </c>
      <c r="AC3512" s="124"/>
      <c r="AD3512" s="41"/>
      <c r="AE3512" s="83"/>
      <c r="AF3512" s="83"/>
      <c r="AG3512" s="41"/>
      <c r="AH3512" s="41" t="s">
        <v>4460</v>
      </c>
      <c r="AI3512" s="80" t="s">
        <v>18838</v>
      </c>
      <c r="AJ3512" s="80" t="s">
        <v>14025</v>
      </c>
      <c r="AK3512" s="3"/>
      <c r="AL3512" s="85"/>
      <c r="AM3512" s="151" t="s">
        <v>19998</v>
      </c>
      <c r="AN3512" s="15"/>
      <c r="AO3512" s="166"/>
      <c r="AP3512" s="5">
        <f t="shared" si="55"/>
        <v>0</v>
      </c>
      <c r="AQ3512" s="16"/>
      <c r="AR3512" s="205">
        <v>1</v>
      </c>
      <c r="AS3512" s="16"/>
      <c r="AT3512" s="16"/>
      <c r="AU3512" s="16"/>
      <c r="AV3512" s="16"/>
      <c r="AW3512" s="16"/>
      <c r="AX3512" s="16"/>
    </row>
    <row r="3513" spans="1:50" customFormat="1" ht="15.75" hidden="1" customHeight="1" x14ac:dyDescent="0.2">
      <c r="A3513" s="7" t="s">
        <v>6095</v>
      </c>
      <c r="B3513" s="3" t="s">
        <v>6096</v>
      </c>
      <c r="C3513" s="85" t="s">
        <v>4395</v>
      </c>
      <c r="D3513" s="85" t="s">
        <v>13090</v>
      </c>
      <c r="E3513" s="202" t="s">
        <v>26712</v>
      </c>
      <c r="F3513" s="85" t="s">
        <v>40</v>
      </c>
      <c r="G3513" s="85" t="s">
        <v>43</v>
      </c>
      <c r="H3513" s="85" t="s">
        <v>20690</v>
      </c>
      <c r="I3513" s="3" t="s">
        <v>4688</v>
      </c>
      <c r="J3513" s="85" t="s">
        <v>4435</v>
      </c>
      <c r="K3513" s="7" t="s">
        <v>3838</v>
      </c>
      <c r="L3513" s="3"/>
      <c r="M3513" s="3"/>
      <c r="N3513" s="41" t="s">
        <v>6097</v>
      </c>
      <c r="O3513" s="87">
        <v>117343</v>
      </c>
      <c r="P3513" s="87">
        <v>94858</v>
      </c>
      <c r="Q3513" s="87">
        <v>22485</v>
      </c>
      <c r="R3513" s="87">
        <v>0</v>
      </c>
      <c r="S3513" s="87"/>
      <c r="T3513" s="87"/>
      <c r="U3513" s="85">
        <v>2016</v>
      </c>
      <c r="V3513" s="3" t="s">
        <v>6097</v>
      </c>
      <c r="W3513" s="3"/>
      <c r="X3513" s="3"/>
      <c r="Y3513" s="3"/>
      <c r="Z3513" s="6">
        <v>99602</v>
      </c>
      <c r="AA3513" s="160"/>
      <c r="AB3513" s="123" t="s">
        <v>4395</v>
      </c>
      <c r="AC3513" s="124"/>
      <c r="AD3513" s="41"/>
      <c r="AE3513" s="83"/>
      <c r="AF3513" s="83"/>
      <c r="AG3513" s="41"/>
      <c r="AH3513" s="41" t="s">
        <v>7654</v>
      </c>
      <c r="AI3513" s="80" t="s">
        <v>18839</v>
      </c>
      <c r="AJ3513" s="80" t="s">
        <v>20652</v>
      </c>
      <c r="AK3513" s="3"/>
      <c r="AL3513" s="85"/>
      <c r="AM3513" s="151" t="s">
        <v>19998</v>
      </c>
      <c r="AN3513" s="15"/>
      <c r="AO3513" s="166"/>
      <c r="AP3513" s="5">
        <f t="shared" si="55"/>
        <v>0</v>
      </c>
      <c r="AQ3513" s="16"/>
      <c r="AR3513" s="205">
        <v>1</v>
      </c>
      <c r="AS3513" s="16"/>
      <c r="AT3513" s="16"/>
      <c r="AU3513" s="16"/>
      <c r="AV3513" s="16"/>
      <c r="AW3513" s="16"/>
      <c r="AX3513" s="16"/>
    </row>
    <row r="3514" spans="1:50" customFormat="1" ht="15.75" hidden="1" customHeight="1" x14ac:dyDescent="0.2">
      <c r="A3514" s="7" t="s">
        <v>6098</v>
      </c>
      <c r="B3514" s="3" t="s">
        <v>6099</v>
      </c>
      <c r="C3514" s="85" t="s">
        <v>4395</v>
      </c>
      <c r="D3514" s="85" t="s">
        <v>13090</v>
      </c>
      <c r="E3514" s="202" t="s">
        <v>1800</v>
      </c>
      <c r="F3514" s="85" t="s">
        <v>55</v>
      </c>
      <c r="G3514" s="85" t="s">
        <v>15355</v>
      </c>
      <c r="H3514" s="85" t="s">
        <v>20690</v>
      </c>
      <c r="I3514" s="3" t="s">
        <v>5153</v>
      </c>
      <c r="J3514" s="85" t="s">
        <v>4435</v>
      </c>
      <c r="K3514" s="7" t="s">
        <v>3838</v>
      </c>
      <c r="L3514" s="3"/>
      <c r="M3514" s="3"/>
      <c r="N3514" s="41" t="s">
        <v>14026</v>
      </c>
      <c r="O3514" s="87">
        <v>0</v>
      </c>
      <c r="P3514" s="87">
        <v>0</v>
      </c>
      <c r="Q3514" s="87">
        <v>0</v>
      </c>
      <c r="R3514" s="87">
        <v>0</v>
      </c>
      <c r="S3514" s="87"/>
      <c r="T3514" s="87"/>
      <c r="U3514" s="85" t="s">
        <v>112</v>
      </c>
      <c r="V3514" s="3" t="s">
        <v>112</v>
      </c>
      <c r="W3514" s="3"/>
      <c r="X3514" s="3"/>
      <c r="Y3514" s="3"/>
      <c r="Z3514" s="6">
        <v>59502</v>
      </c>
      <c r="AA3514" s="160"/>
      <c r="AB3514" s="123" t="s">
        <v>4395</v>
      </c>
      <c r="AC3514" s="124"/>
      <c r="AD3514" s="41"/>
      <c r="AE3514" s="83"/>
      <c r="AF3514" s="83"/>
      <c r="AG3514" s="41"/>
      <c r="AH3514" s="41" t="s">
        <v>26627</v>
      </c>
      <c r="AI3514" s="80" t="s">
        <v>18840</v>
      </c>
      <c r="AJ3514" s="80" t="s">
        <v>20653</v>
      </c>
      <c r="AK3514" s="3"/>
      <c r="AL3514" s="85"/>
      <c r="AM3514" s="151" t="s">
        <v>19998</v>
      </c>
      <c r="AN3514" s="15"/>
      <c r="AO3514" s="166"/>
      <c r="AP3514" s="5">
        <f t="shared" si="55"/>
        <v>0</v>
      </c>
      <c r="AQ3514" s="16"/>
      <c r="AR3514" s="205">
        <v>1</v>
      </c>
      <c r="AS3514" s="16"/>
      <c r="AT3514" s="16"/>
      <c r="AU3514" s="16"/>
      <c r="AV3514" s="16"/>
      <c r="AW3514" s="16"/>
      <c r="AX3514" s="16"/>
    </row>
    <row r="3515" spans="1:50" customFormat="1" ht="15.75" hidden="1" customHeight="1" x14ac:dyDescent="0.2">
      <c r="A3515" s="7" t="s">
        <v>6100</v>
      </c>
      <c r="B3515" s="3" t="s">
        <v>6101</v>
      </c>
      <c r="C3515" s="85" t="s">
        <v>4395</v>
      </c>
      <c r="D3515" s="85" t="s">
        <v>13090</v>
      </c>
      <c r="E3515" s="202" t="s">
        <v>26712</v>
      </c>
      <c r="F3515" s="85" t="s">
        <v>34</v>
      </c>
      <c r="G3515" s="85" t="s">
        <v>35</v>
      </c>
      <c r="H3515" s="85" t="s">
        <v>20688</v>
      </c>
      <c r="I3515" s="3" t="s">
        <v>21237</v>
      </c>
      <c r="J3515" s="85" t="s">
        <v>5308</v>
      </c>
      <c r="K3515" s="7" t="s">
        <v>265</v>
      </c>
      <c r="L3515" s="3"/>
      <c r="M3515" s="3"/>
      <c r="N3515" s="41" t="s">
        <v>6102</v>
      </c>
      <c r="O3515" s="87">
        <v>0</v>
      </c>
      <c r="P3515" s="87">
        <v>0</v>
      </c>
      <c r="Q3515" s="87">
        <v>0</v>
      </c>
      <c r="R3515" s="87">
        <v>0</v>
      </c>
      <c r="S3515" s="87"/>
      <c r="T3515" s="87"/>
      <c r="U3515" s="85" t="s">
        <v>112</v>
      </c>
      <c r="V3515" s="3" t="s">
        <v>6102</v>
      </c>
      <c r="W3515" s="3"/>
      <c r="X3515" s="3"/>
      <c r="Y3515" s="3"/>
      <c r="Z3515" s="6">
        <v>20000</v>
      </c>
      <c r="AA3515" s="160">
        <v>926744</v>
      </c>
      <c r="AB3515" s="123" t="s">
        <v>4395</v>
      </c>
      <c r="AC3515" s="124"/>
      <c r="AD3515" s="41"/>
      <c r="AE3515" s="83"/>
      <c r="AF3515" s="83"/>
      <c r="AG3515" s="41"/>
      <c r="AH3515" s="41" t="s">
        <v>26421</v>
      </c>
      <c r="AI3515" s="80" t="s">
        <v>26113</v>
      </c>
      <c r="AJ3515" s="80" t="s">
        <v>14027</v>
      </c>
      <c r="AK3515" s="3"/>
      <c r="AL3515" s="85"/>
      <c r="AM3515" s="151" t="s">
        <v>19998</v>
      </c>
      <c r="AN3515" s="15"/>
      <c r="AO3515" s="166"/>
      <c r="AP3515" s="5">
        <f t="shared" si="55"/>
        <v>0</v>
      </c>
      <c r="AQ3515" s="16"/>
      <c r="AR3515" s="205">
        <v>1</v>
      </c>
      <c r="AS3515" s="16"/>
      <c r="AT3515" s="16"/>
      <c r="AU3515" s="16"/>
      <c r="AV3515" s="16"/>
      <c r="AW3515" s="16"/>
      <c r="AX3515" s="16"/>
    </row>
    <row r="3516" spans="1:50" customFormat="1" ht="15.75" hidden="1" customHeight="1" x14ac:dyDescent="0.2">
      <c r="A3516" s="7" t="s">
        <v>6103</v>
      </c>
      <c r="B3516" s="3" t="s">
        <v>6104</v>
      </c>
      <c r="C3516" s="85" t="s">
        <v>4395</v>
      </c>
      <c r="D3516" s="85" t="s">
        <v>13090</v>
      </c>
      <c r="E3516" s="202" t="s">
        <v>26712</v>
      </c>
      <c r="F3516" s="85" t="s">
        <v>68</v>
      </c>
      <c r="G3516" s="85" t="s">
        <v>70</v>
      </c>
      <c r="H3516" s="85" t="s">
        <v>20690</v>
      </c>
      <c r="I3516" s="3" t="s">
        <v>4428</v>
      </c>
      <c r="J3516" s="85" t="s">
        <v>124</v>
      </c>
      <c r="K3516" s="7" t="s">
        <v>5889</v>
      </c>
      <c r="L3516" s="3"/>
      <c r="M3516" s="3"/>
      <c r="N3516" s="41" t="s">
        <v>6105</v>
      </c>
      <c r="O3516" s="87">
        <v>2711723</v>
      </c>
      <c r="P3516" s="87">
        <v>2066233</v>
      </c>
      <c r="Q3516" s="87">
        <v>645490</v>
      </c>
      <c r="R3516" s="87">
        <v>0</v>
      </c>
      <c r="S3516" s="87"/>
      <c r="T3516" s="87"/>
      <c r="U3516" s="85">
        <v>2014</v>
      </c>
      <c r="V3516" s="3" t="s">
        <v>6105</v>
      </c>
      <c r="W3516" s="3"/>
      <c r="X3516" s="3"/>
      <c r="Y3516" s="3"/>
      <c r="Z3516" s="6">
        <v>348323</v>
      </c>
      <c r="AA3516" s="160"/>
      <c r="AB3516" s="123" t="s">
        <v>4395</v>
      </c>
      <c r="AC3516" s="124"/>
      <c r="AD3516" s="41"/>
      <c r="AE3516" s="83"/>
      <c r="AF3516" s="83"/>
      <c r="AG3516" s="41"/>
      <c r="AH3516" s="41" t="s">
        <v>13745</v>
      </c>
      <c r="AI3516" s="80" t="s">
        <v>18841</v>
      </c>
      <c r="AJ3516" s="80" t="s">
        <v>20654</v>
      </c>
      <c r="AK3516" s="3"/>
      <c r="AL3516" s="85"/>
      <c r="AM3516" s="151" t="s">
        <v>19998</v>
      </c>
      <c r="AN3516" s="15"/>
      <c r="AO3516" s="166"/>
      <c r="AP3516" s="5">
        <f t="shared" si="55"/>
        <v>0</v>
      </c>
      <c r="AQ3516" s="16"/>
      <c r="AR3516" s="205">
        <v>1</v>
      </c>
      <c r="AS3516" s="16"/>
      <c r="AT3516" s="16"/>
      <c r="AU3516" s="16"/>
      <c r="AV3516" s="16"/>
      <c r="AW3516" s="16"/>
      <c r="AX3516" s="16"/>
    </row>
    <row r="3517" spans="1:50" customFormat="1" ht="15.75" hidden="1" customHeight="1" x14ac:dyDescent="0.2">
      <c r="A3517" s="7" t="s">
        <v>6106</v>
      </c>
      <c r="B3517" s="3" t="s">
        <v>6107</v>
      </c>
      <c r="C3517" s="85" t="s">
        <v>4395</v>
      </c>
      <c r="D3517" s="85" t="s">
        <v>13090</v>
      </c>
      <c r="E3517" s="202" t="s">
        <v>26712</v>
      </c>
      <c r="F3517" s="85" t="s">
        <v>55</v>
      </c>
      <c r="G3517" s="85" t="s">
        <v>63</v>
      </c>
      <c r="H3517" s="85" t="s">
        <v>20690</v>
      </c>
      <c r="I3517" s="3" t="s">
        <v>4399</v>
      </c>
      <c r="J3517" s="85" t="s">
        <v>4406</v>
      </c>
      <c r="K3517" s="7" t="s">
        <v>4407</v>
      </c>
      <c r="L3517" s="3"/>
      <c r="M3517" s="3"/>
      <c r="N3517" s="41" t="s">
        <v>5719</v>
      </c>
      <c r="O3517" s="87">
        <v>2389959</v>
      </c>
      <c r="P3517" s="87">
        <v>1694160</v>
      </c>
      <c r="Q3517" s="87">
        <v>695799</v>
      </c>
      <c r="R3517" s="87">
        <v>4695</v>
      </c>
      <c r="S3517" s="87"/>
      <c r="T3517" s="87"/>
      <c r="U3517" s="85">
        <v>2009</v>
      </c>
      <c r="V3517" s="3" t="s">
        <v>5719</v>
      </c>
      <c r="W3517" s="3"/>
      <c r="X3517" s="3"/>
      <c r="Y3517" s="3"/>
      <c r="Z3517" s="6">
        <v>222178</v>
      </c>
      <c r="AA3517" s="160"/>
      <c r="AB3517" s="123" t="s">
        <v>4395</v>
      </c>
      <c r="AC3517" s="124"/>
      <c r="AD3517" s="41"/>
      <c r="AE3517" s="83"/>
      <c r="AF3517" s="83"/>
      <c r="AG3517" s="41"/>
      <c r="AH3517" s="41" t="s">
        <v>63</v>
      </c>
      <c r="AI3517" s="80" t="s">
        <v>18842</v>
      </c>
      <c r="AJ3517" s="80" t="s">
        <v>20655</v>
      </c>
      <c r="AK3517" s="3"/>
      <c r="AL3517" s="85"/>
      <c r="AM3517" s="151" t="s">
        <v>19998</v>
      </c>
      <c r="AN3517" s="15"/>
      <c r="AO3517" s="166"/>
      <c r="AP3517" s="5">
        <f t="shared" si="55"/>
        <v>0</v>
      </c>
      <c r="AQ3517" s="16"/>
      <c r="AR3517" s="205">
        <v>1</v>
      </c>
      <c r="AS3517" s="16"/>
      <c r="AT3517" s="16"/>
      <c r="AU3517" s="16"/>
      <c r="AV3517" s="16"/>
      <c r="AW3517" s="16"/>
      <c r="AX3517" s="16"/>
    </row>
    <row r="3518" spans="1:50" customFormat="1" ht="15.75" hidden="1" customHeight="1" x14ac:dyDescent="0.2">
      <c r="A3518" s="7" t="s">
        <v>6108</v>
      </c>
      <c r="B3518" s="3" t="s">
        <v>6109</v>
      </c>
      <c r="C3518" s="85" t="s">
        <v>4395</v>
      </c>
      <c r="D3518" s="85" t="s">
        <v>13090</v>
      </c>
      <c r="E3518" s="202" t="s">
        <v>26712</v>
      </c>
      <c r="F3518" s="85" t="s">
        <v>55</v>
      </c>
      <c r="G3518" s="85" t="s">
        <v>63</v>
      </c>
      <c r="H3518" s="85" t="s">
        <v>20690</v>
      </c>
      <c r="I3518" s="3" t="s">
        <v>4399</v>
      </c>
      <c r="J3518" s="85" t="s">
        <v>4406</v>
      </c>
      <c r="K3518" s="7" t="s">
        <v>4407</v>
      </c>
      <c r="L3518" s="3"/>
      <c r="M3518" s="3"/>
      <c r="N3518" s="41" t="s">
        <v>4572</v>
      </c>
      <c r="O3518" s="87">
        <v>177519</v>
      </c>
      <c r="P3518" s="87">
        <v>177511</v>
      </c>
      <c r="Q3518" s="87">
        <v>8</v>
      </c>
      <c r="R3518" s="87">
        <v>0</v>
      </c>
      <c r="S3518" s="87"/>
      <c r="T3518" s="87"/>
      <c r="U3518" s="85">
        <v>2009</v>
      </c>
      <c r="V3518" s="3" t="s">
        <v>4572</v>
      </c>
      <c r="W3518" s="3"/>
      <c r="X3518" s="3"/>
      <c r="Y3518" s="3"/>
      <c r="Z3518" s="6">
        <v>39634</v>
      </c>
      <c r="AA3518" s="160"/>
      <c r="AB3518" s="123" t="s">
        <v>4395</v>
      </c>
      <c r="AC3518" s="124"/>
      <c r="AD3518" s="41"/>
      <c r="AE3518" s="83"/>
      <c r="AF3518" s="83"/>
      <c r="AG3518" s="41"/>
      <c r="AH3518" s="41" t="s">
        <v>63</v>
      </c>
      <c r="AI3518" s="80" t="s">
        <v>18843</v>
      </c>
      <c r="AJ3518" s="80" t="s">
        <v>14028</v>
      </c>
      <c r="AK3518" s="3"/>
      <c r="AL3518" s="85"/>
      <c r="AM3518" s="151" t="s">
        <v>19998</v>
      </c>
      <c r="AN3518" s="15"/>
      <c r="AO3518" s="166"/>
      <c r="AP3518" s="5">
        <f t="shared" si="55"/>
        <v>0</v>
      </c>
      <c r="AQ3518" s="16"/>
      <c r="AR3518" s="205">
        <v>1</v>
      </c>
      <c r="AS3518" s="16"/>
      <c r="AT3518" s="16"/>
      <c r="AU3518" s="16"/>
      <c r="AV3518" s="16"/>
      <c r="AW3518" s="16"/>
      <c r="AX3518" s="16"/>
    </row>
    <row r="3519" spans="1:50" customFormat="1" ht="15.75" hidden="1" customHeight="1" x14ac:dyDescent="0.2">
      <c r="A3519" s="7" t="s">
        <v>6110</v>
      </c>
      <c r="B3519" s="3" t="s">
        <v>6111</v>
      </c>
      <c r="C3519" s="85" t="s">
        <v>4395</v>
      </c>
      <c r="D3519" s="85" t="s">
        <v>13090</v>
      </c>
      <c r="E3519" s="202" t="s">
        <v>26712</v>
      </c>
      <c r="F3519" s="85" t="s">
        <v>68</v>
      </c>
      <c r="G3519" s="85" t="s">
        <v>71</v>
      </c>
      <c r="H3519" s="85" t="s">
        <v>20690</v>
      </c>
      <c r="I3519" s="3" t="s">
        <v>6112</v>
      </c>
      <c r="J3519" s="85" t="s">
        <v>4447</v>
      </c>
      <c r="K3519" s="7" t="s">
        <v>4988</v>
      </c>
      <c r="L3519" s="3"/>
      <c r="M3519" s="3"/>
      <c r="N3519" s="41" t="s">
        <v>4630</v>
      </c>
      <c r="O3519" s="87">
        <v>83770</v>
      </c>
      <c r="P3519" s="87">
        <v>83770</v>
      </c>
      <c r="Q3519" s="87">
        <v>0</v>
      </c>
      <c r="R3519" s="87">
        <v>0</v>
      </c>
      <c r="S3519" s="87"/>
      <c r="T3519" s="87"/>
      <c r="U3519" s="85">
        <v>2016</v>
      </c>
      <c r="V3519" s="3" t="s">
        <v>4630</v>
      </c>
      <c r="W3519" s="3"/>
      <c r="X3519" s="3"/>
      <c r="Y3519" s="3"/>
      <c r="Z3519" s="6">
        <v>87990</v>
      </c>
      <c r="AA3519" s="160"/>
      <c r="AB3519" s="123" t="s">
        <v>4395</v>
      </c>
      <c r="AC3519" s="124"/>
      <c r="AD3519" s="41"/>
      <c r="AE3519" s="83"/>
      <c r="AF3519" s="83"/>
      <c r="AG3519" s="41"/>
      <c r="AH3519" s="41" t="s">
        <v>13745</v>
      </c>
      <c r="AI3519" s="80" t="s">
        <v>18844</v>
      </c>
      <c r="AJ3519" s="80" t="s">
        <v>20656</v>
      </c>
      <c r="AK3519" s="3"/>
      <c r="AL3519" s="85"/>
      <c r="AM3519" s="151" t="s">
        <v>19998</v>
      </c>
      <c r="AN3519" s="15"/>
      <c r="AO3519" s="166"/>
      <c r="AP3519" s="5">
        <f t="shared" si="55"/>
        <v>0</v>
      </c>
      <c r="AQ3519" s="16"/>
      <c r="AR3519" s="205">
        <v>1</v>
      </c>
      <c r="AS3519" s="16"/>
      <c r="AT3519" s="16"/>
      <c r="AU3519" s="16"/>
      <c r="AV3519" s="16"/>
      <c r="AW3519" s="16"/>
      <c r="AX3519" s="16"/>
    </row>
    <row r="3520" spans="1:50" customFormat="1" ht="15.75" hidden="1" customHeight="1" x14ac:dyDescent="0.2">
      <c r="A3520" s="7" t="s">
        <v>6113</v>
      </c>
      <c r="B3520" s="3" t="s">
        <v>6114</v>
      </c>
      <c r="C3520" s="85" t="s">
        <v>4395</v>
      </c>
      <c r="D3520" s="85" t="s">
        <v>13090</v>
      </c>
      <c r="E3520" s="202" t="s">
        <v>26418</v>
      </c>
      <c r="F3520" s="85" t="s">
        <v>40</v>
      </c>
      <c r="G3520" s="85" t="s">
        <v>43</v>
      </c>
      <c r="H3520" s="85" t="s">
        <v>20690</v>
      </c>
      <c r="I3520" s="3" t="s">
        <v>4421</v>
      </c>
      <c r="J3520" s="85" t="s">
        <v>4435</v>
      </c>
      <c r="K3520" s="7" t="s">
        <v>3838</v>
      </c>
      <c r="L3520" s="3"/>
      <c r="M3520" s="3"/>
      <c r="N3520" s="41" t="s">
        <v>14029</v>
      </c>
      <c r="O3520" s="87">
        <v>0</v>
      </c>
      <c r="P3520" s="87">
        <v>0</v>
      </c>
      <c r="Q3520" s="87">
        <v>0</v>
      </c>
      <c r="R3520" s="87">
        <v>0</v>
      </c>
      <c r="S3520" s="87"/>
      <c r="T3520" s="87"/>
      <c r="U3520" s="85" t="s">
        <v>112</v>
      </c>
      <c r="V3520" s="3" t="s">
        <v>112</v>
      </c>
      <c r="W3520" s="3"/>
      <c r="X3520" s="3"/>
      <c r="Y3520" s="3"/>
      <c r="Z3520" s="6">
        <v>380664</v>
      </c>
      <c r="AA3520" s="160"/>
      <c r="AB3520" s="123" t="s">
        <v>4395</v>
      </c>
      <c r="AC3520" s="124"/>
      <c r="AD3520" s="41"/>
      <c r="AE3520" s="83"/>
      <c r="AF3520" s="83"/>
      <c r="AG3520" s="41"/>
      <c r="AH3520" s="41" t="s">
        <v>7061</v>
      </c>
      <c r="AI3520" s="80" t="s">
        <v>18845</v>
      </c>
      <c r="AJ3520" s="80" t="s">
        <v>20657</v>
      </c>
      <c r="AK3520" s="3"/>
      <c r="AL3520" s="85"/>
      <c r="AM3520" s="151" t="s">
        <v>19998</v>
      </c>
      <c r="AN3520" s="15"/>
      <c r="AO3520" s="166"/>
      <c r="AP3520" s="5">
        <f t="shared" si="55"/>
        <v>0</v>
      </c>
      <c r="AQ3520" s="16"/>
      <c r="AR3520" s="205">
        <v>1</v>
      </c>
      <c r="AS3520" s="16"/>
      <c r="AT3520" s="16"/>
      <c r="AU3520" s="16"/>
      <c r="AV3520" s="16"/>
      <c r="AW3520" s="16"/>
      <c r="AX3520" s="16"/>
    </row>
    <row r="3521" spans="1:50" customFormat="1" ht="15.75" hidden="1" customHeight="1" x14ac:dyDescent="0.2">
      <c r="A3521" s="7" t="s">
        <v>6115</v>
      </c>
      <c r="B3521" s="3" t="s">
        <v>6116</v>
      </c>
      <c r="C3521" s="85" t="s">
        <v>4395</v>
      </c>
      <c r="D3521" s="85" t="s">
        <v>13090</v>
      </c>
      <c r="E3521" s="202" t="s">
        <v>26418</v>
      </c>
      <c r="F3521" s="85" t="s">
        <v>14</v>
      </c>
      <c r="G3521" s="85" t="s">
        <v>17</v>
      </c>
      <c r="H3521" s="85" t="s">
        <v>20690</v>
      </c>
      <c r="I3521" s="3" t="s">
        <v>4405</v>
      </c>
      <c r="J3521" s="85" t="s">
        <v>4435</v>
      </c>
      <c r="K3521" s="7" t="s">
        <v>3838</v>
      </c>
      <c r="L3521" s="3"/>
      <c r="M3521" s="3"/>
      <c r="N3521" s="41" t="s">
        <v>4402</v>
      </c>
      <c r="O3521" s="87">
        <v>0</v>
      </c>
      <c r="P3521" s="87">
        <v>0</v>
      </c>
      <c r="Q3521" s="87">
        <v>0</v>
      </c>
      <c r="R3521" s="87">
        <v>0</v>
      </c>
      <c r="S3521" s="87"/>
      <c r="T3521" s="87"/>
      <c r="U3521" s="85" t="s">
        <v>112</v>
      </c>
      <c r="V3521" s="3" t="s">
        <v>112</v>
      </c>
      <c r="W3521" s="3"/>
      <c r="X3521" s="3"/>
      <c r="Y3521" s="3"/>
      <c r="Z3521" s="6">
        <v>51353</v>
      </c>
      <c r="AA3521" s="160"/>
      <c r="AB3521" s="123" t="s">
        <v>4395</v>
      </c>
      <c r="AC3521" s="124"/>
      <c r="AD3521" s="41"/>
      <c r="AE3521" s="83"/>
      <c r="AF3521" s="83"/>
      <c r="AG3521" s="41"/>
      <c r="AH3521" s="41" t="s">
        <v>13745</v>
      </c>
      <c r="AI3521" s="80" t="s">
        <v>18846</v>
      </c>
      <c r="AJ3521" s="80" t="s">
        <v>20658</v>
      </c>
      <c r="AK3521" s="3"/>
      <c r="AL3521" s="85"/>
      <c r="AM3521" s="151" t="s">
        <v>19998</v>
      </c>
      <c r="AN3521" s="15"/>
      <c r="AO3521" s="166"/>
      <c r="AP3521" s="5">
        <f t="shared" si="55"/>
        <v>0</v>
      </c>
      <c r="AQ3521" s="16"/>
      <c r="AR3521" s="205">
        <v>1</v>
      </c>
      <c r="AS3521" s="16"/>
      <c r="AT3521" s="16"/>
      <c r="AU3521" s="16"/>
      <c r="AV3521" s="16"/>
      <c r="AW3521" s="16"/>
      <c r="AX3521" s="16"/>
    </row>
    <row r="3522" spans="1:50" customFormat="1" ht="15.75" hidden="1" customHeight="1" x14ac:dyDescent="0.2">
      <c r="A3522" s="7" t="s">
        <v>6117</v>
      </c>
      <c r="B3522" s="3" t="s">
        <v>6118</v>
      </c>
      <c r="C3522" s="85" t="s">
        <v>4395</v>
      </c>
      <c r="D3522" s="85" t="s">
        <v>13090</v>
      </c>
      <c r="E3522" s="202" t="s">
        <v>26712</v>
      </c>
      <c r="F3522" s="85" t="s">
        <v>68</v>
      </c>
      <c r="G3522" s="85" t="s">
        <v>71</v>
      </c>
      <c r="H3522" s="85" t="s">
        <v>20690</v>
      </c>
      <c r="I3522" s="3" t="s">
        <v>4405</v>
      </c>
      <c r="J3522" s="85" t="s">
        <v>4400</v>
      </c>
      <c r="K3522" s="7" t="s">
        <v>4422</v>
      </c>
      <c r="L3522" s="3"/>
      <c r="M3522" s="3"/>
      <c r="N3522" s="41" t="s">
        <v>4402</v>
      </c>
      <c r="O3522" s="87">
        <v>19508</v>
      </c>
      <c r="P3522" s="87">
        <v>0</v>
      </c>
      <c r="Q3522" s="87">
        <v>19508</v>
      </c>
      <c r="R3522" s="87">
        <v>0</v>
      </c>
      <c r="S3522" s="87"/>
      <c r="T3522" s="87"/>
      <c r="U3522" s="85">
        <v>2009</v>
      </c>
      <c r="V3522" s="3" t="s">
        <v>4402</v>
      </c>
      <c r="W3522" s="3"/>
      <c r="X3522" s="3"/>
      <c r="Y3522" s="3"/>
      <c r="Z3522" s="6">
        <v>28000</v>
      </c>
      <c r="AA3522" s="160"/>
      <c r="AB3522" s="123" t="s">
        <v>4395</v>
      </c>
      <c r="AC3522" s="124"/>
      <c r="AD3522" s="41"/>
      <c r="AE3522" s="83"/>
      <c r="AF3522" s="83"/>
      <c r="AG3522" s="41"/>
      <c r="AH3522" s="41" t="s">
        <v>13745</v>
      </c>
      <c r="AI3522" s="80" t="s">
        <v>18847</v>
      </c>
      <c r="AJ3522" s="80" t="s">
        <v>20659</v>
      </c>
      <c r="AK3522" s="3"/>
      <c r="AL3522" s="85"/>
      <c r="AM3522" s="151" t="s">
        <v>19998</v>
      </c>
      <c r="AN3522" s="15"/>
      <c r="AO3522" s="166"/>
      <c r="AP3522" s="5">
        <f t="shared" si="55"/>
        <v>0</v>
      </c>
      <c r="AQ3522" s="16"/>
      <c r="AR3522" s="205">
        <v>1</v>
      </c>
      <c r="AS3522" s="16"/>
      <c r="AT3522" s="16"/>
      <c r="AU3522" s="16"/>
      <c r="AV3522" s="16"/>
      <c r="AW3522" s="16"/>
      <c r="AX3522" s="16"/>
    </row>
    <row r="3523" spans="1:50" customFormat="1" ht="15.75" hidden="1" customHeight="1" x14ac:dyDescent="0.2">
      <c r="A3523" s="7" t="s">
        <v>6119</v>
      </c>
      <c r="B3523" s="3" t="s">
        <v>6120</v>
      </c>
      <c r="C3523" s="85" t="s">
        <v>4395</v>
      </c>
      <c r="D3523" s="85" t="s">
        <v>13090</v>
      </c>
      <c r="E3523" s="202" t="s">
        <v>26712</v>
      </c>
      <c r="F3523" s="85" t="s">
        <v>40</v>
      </c>
      <c r="G3523" s="85" t="s">
        <v>15356</v>
      </c>
      <c r="H3523" s="85" t="s">
        <v>20690</v>
      </c>
      <c r="I3523" s="3" t="s">
        <v>4558</v>
      </c>
      <c r="J3523" s="85" t="s">
        <v>5308</v>
      </c>
      <c r="K3523" s="7" t="s">
        <v>5831</v>
      </c>
      <c r="L3523" s="3"/>
      <c r="M3523" s="3"/>
      <c r="N3523" s="41" t="s">
        <v>4402</v>
      </c>
      <c r="O3523" s="87">
        <v>16586</v>
      </c>
      <c r="P3523" s="87">
        <v>16586</v>
      </c>
      <c r="Q3523" s="87">
        <v>0</v>
      </c>
      <c r="R3523" s="87">
        <v>0</v>
      </c>
      <c r="S3523" s="87"/>
      <c r="T3523" s="87"/>
      <c r="U3523" s="85">
        <v>2017</v>
      </c>
      <c r="V3523" s="3" t="s">
        <v>112</v>
      </c>
      <c r="W3523" s="3"/>
      <c r="X3523" s="3"/>
      <c r="Y3523" s="3"/>
      <c r="Z3523" s="6">
        <v>5000</v>
      </c>
      <c r="AA3523" s="160"/>
      <c r="AB3523" s="123" t="s">
        <v>4395</v>
      </c>
      <c r="AC3523" s="124"/>
      <c r="AD3523" s="41"/>
      <c r="AE3523" s="83"/>
      <c r="AF3523" s="83"/>
      <c r="AG3523" s="41"/>
      <c r="AH3523" s="41" t="s">
        <v>7654</v>
      </c>
      <c r="AI3523" s="80" t="s">
        <v>18848</v>
      </c>
      <c r="AJ3523" s="80" t="s">
        <v>20660</v>
      </c>
      <c r="AK3523" s="3"/>
      <c r="AL3523" s="85"/>
      <c r="AM3523" s="151" t="s">
        <v>19998</v>
      </c>
      <c r="AN3523" s="15"/>
      <c r="AO3523" s="166"/>
      <c r="AP3523" s="5">
        <f t="shared" si="55"/>
        <v>0</v>
      </c>
      <c r="AQ3523" s="16"/>
      <c r="AR3523" s="205">
        <v>1</v>
      </c>
      <c r="AS3523" s="16"/>
      <c r="AT3523" s="16"/>
      <c r="AU3523" s="16"/>
      <c r="AV3523" s="16"/>
      <c r="AW3523" s="16"/>
      <c r="AX3523" s="16"/>
    </row>
    <row r="3524" spans="1:50" customFormat="1" ht="15.75" hidden="1" customHeight="1" x14ac:dyDescent="0.2">
      <c r="A3524" s="7" t="s">
        <v>6121</v>
      </c>
      <c r="B3524" s="3" t="s">
        <v>6122</v>
      </c>
      <c r="C3524" s="85" t="s">
        <v>4395</v>
      </c>
      <c r="D3524" s="85" t="s">
        <v>13090</v>
      </c>
      <c r="E3524" s="202" t="s">
        <v>1800</v>
      </c>
      <c r="F3524" s="85" t="s">
        <v>40</v>
      </c>
      <c r="G3524" s="85" t="s">
        <v>43</v>
      </c>
      <c r="H3524" s="85" t="s">
        <v>20690</v>
      </c>
      <c r="I3524" s="3" t="s">
        <v>4434</v>
      </c>
      <c r="J3524" s="85" t="s">
        <v>115</v>
      </c>
      <c r="K3524" s="7" t="s">
        <v>4595</v>
      </c>
      <c r="L3524" s="3"/>
      <c r="M3524" s="3"/>
      <c r="N3524" s="41" t="s">
        <v>5379</v>
      </c>
      <c r="O3524" s="87">
        <v>0</v>
      </c>
      <c r="P3524" s="87">
        <v>0</v>
      </c>
      <c r="Q3524" s="87">
        <v>0</v>
      </c>
      <c r="R3524" s="87">
        <v>0</v>
      </c>
      <c r="S3524" s="87"/>
      <c r="T3524" s="87"/>
      <c r="U3524" s="85" t="s">
        <v>112</v>
      </c>
      <c r="V3524" s="3" t="s">
        <v>112</v>
      </c>
      <c r="W3524" s="3"/>
      <c r="X3524" s="3"/>
      <c r="Y3524" s="3"/>
      <c r="Z3524" s="6">
        <v>39592</v>
      </c>
      <c r="AA3524" s="160"/>
      <c r="AB3524" s="123" t="s">
        <v>4395</v>
      </c>
      <c r="AC3524" s="124"/>
      <c r="AD3524" s="41"/>
      <c r="AE3524" s="83"/>
      <c r="AF3524" s="83"/>
      <c r="AG3524" s="41"/>
      <c r="AH3524" s="41" t="s">
        <v>7061</v>
      </c>
      <c r="AI3524" s="80" t="s">
        <v>18849</v>
      </c>
      <c r="AJ3524" s="80" t="s">
        <v>20661</v>
      </c>
      <c r="AK3524" s="3"/>
      <c r="AL3524" s="85"/>
      <c r="AM3524" s="151" t="s">
        <v>19998</v>
      </c>
      <c r="AN3524" s="15"/>
      <c r="AO3524" s="166"/>
      <c r="AP3524" s="5">
        <f t="shared" si="55"/>
        <v>0</v>
      </c>
      <c r="AQ3524" s="16"/>
      <c r="AR3524" s="205">
        <v>1</v>
      </c>
      <c r="AS3524" s="16"/>
      <c r="AT3524" s="16"/>
      <c r="AU3524" s="16"/>
      <c r="AV3524" s="16"/>
      <c r="AW3524" s="16"/>
      <c r="AX3524" s="16"/>
    </row>
    <row r="3525" spans="1:50" customFormat="1" ht="15.75" hidden="1" customHeight="1" x14ac:dyDescent="0.2">
      <c r="A3525" s="7" t="s">
        <v>6123</v>
      </c>
      <c r="B3525" s="3" t="s">
        <v>6124</v>
      </c>
      <c r="C3525" s="85" t="s">
        <v>4395</v>
      </c>
      <c r="D3525" s="85" t="s">
        <v>13090</v>
      </c>
      <c r="E3525" s="202" t="s">
        <v>26712</v>
      </c>
      <c r="F3525" s="85" t="s">
        <v>40</v>
      </c>
      <c r="G3525" s="85" t="s">
        <v>43</v>
      </c>
      <c r="H3525" s="85" t="s">
        <v>20690</v>
      </c>
      <c r="I3525" s="3" t="s">
        <v>6379</v>
      </c>
      <c r="J3525" s="85" t="s">
        <v>115</v>
      </c>
      <c r="K3525" s="7" t="s">
        <v>5733</v>
      </c>
      <c r="L3525" s="3"/>
      <c r="M3525" s="3"/>
      <c r="N3525" s="41" t="s">
        <v>4841</v>
      </c>
      <c r="O3525" s="87">
        <v>55636</v>
      </c>
      <c r="P3525" s="87">
        <v>50599</v>
      </c>
      <c r="Q3525" s="87">
        <v>5037</v>
      </c>
      <c r="R3525" s="87">
        <v>0</v>
      </c>
      <c r="S3525" s="87"/>
      <c r="T3525" s="87"/>
      <c r="U3525" s="85">
        <v>2016</v>
      </c>
      <c r="V3525" s="3" t="s">
        <v>4841</v>
      </c>
      <c r="W3525" s="3"/>
      <c r="X3525" s="3"/>
      <c r="Y3525" s="3"/>
      <c r="Z3525" s="6">
        <v>8706</v>
      </c>
      <c r="AA3525" s="160"/>
      <c r="AB3525" s="123" t="s">
        <v>4395</v>
      </c>
      <c r="AC3525" s="124"/>
      <c r="AD3525" s="41"/>
      <c r="AE3525" s="83"/>
      <c r="AF3525" s="83"/>
      <c r="AG3525" s="41"/>
      <c r="AH3525" s="41" t="s">
        <v>7061</v>
      </c>
      <c r="AI3525" s="80" t="s">
        <v>18850</v>
      </c>
      <c r="AJ3525" s="80" t="s">
        <v>14030</v>
      </c>
      <c r="AK3525" s="3"/>
      <c r="AL3525" s="85"/>
      <c r="AM3525" s="151" t="s">
        <v>19998</v>
      </c>
      <c r="AN3525" s="15"/>
      <c r="AO3525" s="166"/>
      <c r="AP3525" s="5">
        <f t="shared" si="55"/>
        <v>0</v>
      </c>
      <c r="AQ3525" s="16"/>
      <c r="AR3525" s="205">
        <v>1</v>
      </c>
      <c r="AS3525" s="16"/>
      <c r="AT3525" s="16"/>
      <c r="AU3525" s="16"/>
      <c r="AV3525" s="16"/>
      <c r="AW3525" s="16"/>
      <c r="AX3525" s="16"/>
    </row>
    <row r="3526" spans="1:50" customFormat="1" ht="15.75" hidden="1" customHeight="1" x14ac:dyDescent="0.2">
      <c r="A3526" s="7" t="s">
        <v>6125</v>
      </c>
      <c r="B3526" s="3" t="s">
        <v>6126</v>
      </c>
      <c r="C3526" s="85" t="s">
        <v>4395</v>
      </c>
      <c r="D3526" s="85" t="s">
        <v>13090</v>
      </c>
      <c r="E3526" s="202" t="s">
        <v>26712</v>
      </c>
      <c r="F3526" s="85" t="s">
        <v>40</v>
      </c>
      <c r="G3526" s="85" t="s">
        <v>43</v>
      </c>
      <c r="H3526" s="85" t="s">
        <v>20690</v>
      </c>
      <c r="I3526" s="3" t="s">
        <v>4688</v>
      </c>
      <c r="J3526" s="85" t="s">
        <v>115</v>
      </c>
      <c r="K3526" s="7" t="s">
        <v>4397</v>
      </c>
      <c r="L3526" s="3"/>
      <c r="M3526" s="3"/>
      <c r="N3526" s="41" t="s">
        <v>6127</v>
      </c>
      <c r="O3526" s="87">
        <v>5156577</v>
      </c>
      <c r="P3526" s="87">
        <v>4274791</v>
      </c>
      <c r="Q3526" s="87">
        <v>881786</v>
      </c>
      <c r="R3526" s="87">
        <v>0</v>
      </c>
      <c r="S3526" s="87"/>
      <c r="T3526" s="87"/>
      <c r="U3526" s="85">
        <v>2008</v>
      </c>
      <c r="V3526" s="3" t="s">
        <v>6127</v>
      </c>
      <c r="W3526" s="3"/>
      <c r="X3526" s="3"/>
      <c r="Y3526" s="3"/>
      <c r="Z3526" s="6">
        <v>167279</v>
      </c>
      <c r="AA3526" s="160"/>
      <c r="AB3526" s="123" t="s">
        <v>4395</v>
      </c>
      <c r="AC3526" s="124"/>
      <c r="AD3526" s="41"/>
      <c r="AE3526" s="83"/>
      <c r="AF3526" s="83"/>
      <c r="AG3526" s="41"/>
      <c r="AH3526" s="41" t="s">
        <v>7061</v>
      </c>
      <c r="AI3526" s="80" t="s">
        <v>18851</v>
      </c>
      <c r="AJ3526" s="80" t="s">
        <v>20662</v>
      </c>
      <c r="AK3526" s="3"/>
      <c r="AL3526" s="85"/>
      <c r="AM3526" s="151" t="s">
        <v>19998</v>
      </c>
      <c r="AN3526" s="15"/>
      <c r="AO3526" s="166"/>
      <c r="AP3526" s="5">
        <f t="shared" ref="AP3526:AP3589" si="56">SUBTOTAL(109,U3526)</f>
        <v>0</v>
      </c>
      <c r="AQ3526" s="16"/>
      <c r="AR3526" s="205">
        <v>1</v>
      </c>
      <c r="AS3526" s="16"/>
      <c r="AT3526" s="16"/>
      <c r="AU3526" s="16"/>
      <c r="AV3526" s="16"/>
      <c r="AW3526" s="16"/>
      <c r="AX3526" s="16"/>
    </row>
    <row r="3527" spans="1:50" customFormat="1" ht="15.75" hidden="1" customHeight="1" x14ac:dyDescent="0.2">
      <c r="A3527" s="7" t="s">
        <v>6128</v>
      </c>
      <c r="B3527" s="3" t="s">
        <v>6129</v>
      </c>
      <c r="C3527" s="85" t="s">
        <v>4395</v>
      </c>
      <c r="D3527" s="85" t="s">
        <v>13090</v>
      </c>
      <c r="E3527" s="202" t="s">
        <v>26712</v>
      </c>
      <c r="F3527" s="85" t="s">
        <v>40</v>
      </c>
      <c r="G3527" s="85" t="s">
        <v>15356</v>
      </c>
      <c r="H3527" s="85" t="s">
        <v>20690</v>
      </c>
      <c r="I3527" s="3" t="s">
        <v>4434</v>
      </c>
      <c r="J3527" s="85" t="s">
        <v>4435</v>
      </c>
      <c r="K3527" s="7" t="s">
        <v>3838</v>
      </c>
      <c r="L3527" s="3"/>
      <c r="M3527" s="3"/>
      <c r="N3527" s="41" t="s">
        <v>6130</v>
      </c>
      <c r="O3527" s="87">
        <v>155109</v>
      </c>
      <c r="P3527" s="87">
        <v>0</v>
      </c>
      <c r="Q3527" s="87">
        <v>155109</v>
      </c>
      <c r="R3527" s="87">
        <v>0</v>
      </c>
      <c r="S3527" s="87"/>
      <c r="T3527" s="87"/>
      <c r="U3527" s="85">
        <v>2007</v>
      </c>
      <c r="V3527" s="3" t="s">
        <v>6130</v>
      </c>
      <c r="W3527" s="3"/>
      <c r="X3527" s="3"/>
      <c r="Y3527" s="3"/>
      <c r="Z3527" s="6">
        <v>19553</v>
      </c>
      <c r="AA3527" s="160"/>
      <c r="AB3527" s="123" t="s">
        <v>4395</v>
      </c>
      <c r="AC3527" s="124"/>
      <c r="AD3527" s="41"/>
      <c r="AE3527" s="83"/>
      <c r="AF3527" s="83"/>
      <c r="AG3527" s="41"/>
      <c r="AH3527" s="41" t="s">
        <v>7654</v>
      </c>
      <c r="AI3527" s="80" t="s">
        <v>18852</v>
      </c>
      <c r="AJ3527" s="80" t="s">
        <v>20663</v>
      </c>
      <c r="AK3527" s="3"/>
      <c r="AL3527" s="85"/>
      <c r="AM3527" s="151" t="s">
        <v>19998</v>
      </c>
      <c r="AN3527" s="15"/>
      <c r="AO3527" s="166"/>
      <c r="AP3527" s="5">
        <f t="shared" si="56"/>
        <v>0</v>
      </c>
      <c r="AQ3527" s="16"/>
      <c r="AR3527" s="205">
        <v>1</v>
      </c>
      <c r="AS3527" s="16"/>
      <c r="AT3527" s="16"/>
      <c r="AU3527" s="16"/>
      <c r="AV3527" s="16"/>
      <c r="AW3527" s="16"/>
      <c r="AX3527" s="16"/>
    </row>
    <row r="3528" spans="1:50" customFormat="1" ht="15.75" hidden="1" customHeight="1" x14ac:dyDescent="0.2">
      <c r="A3528" s="7" t="s">
        <v>6131</v>
      </c>
      <c r="B3528" s="3" t="s">
        <v>6132</v>
      </c>
      <c r="C3528" s="85" t="s">
        <v>4395</v>
      </c>
      <c r="D3528" s="85" t="s">
        <v>13090</v>
      </c>
      <c r="E3528" s="202" t="s">
        <v>26712</v>
      </c>
      <c r="F3528" s="85" t="s">
        <v>40</v>
      </c>
      <c r="G3528" s="85" t="s">
        <v>43</v>
      </c>
      <c r="H3528" s="85" t="s">
        <v>20690</v>
      </c>
      <c r="I3528" s="3" t="s">
        <v>4396</v>
      </c>
      <c r="J3528" s="85" t="s">
        <v>115</v>
      </c>
      <c r="K3528" s="7" t="s">
        <v>4702</v>
      </c>
      <c r="L3528" s="3"/>
      <c r="M3528" s="3"/>
      <c r="N3528" s="41" t="s">
        <v>4552</v>
      </c>
      <c r="O3528" s="87">
        <v>97297</v>
      </c>
      <c r="P3528" s="87">
        <v>0</v>
      </c>
      <c r="Q3528" s="87">
        <v>97297</v>
      </c>
      <c r="R3528" s="87">
        <v>0</v>
      </c>
      <c r="S3528" s="87"/>
      <c r="T3528" s="87"/>
      <c r="U3528" s="85">
        <v>2009</v>
      </c>
      <c r="V3528" s="3" t="s">
        <v>4552</v>
      </c>
      <c r="W3528" s="3"/>
      <c r="X3528" s="3"/>
      <c r="Y3528" s="3"/>
      <c r="Z3528" s="6">
        <v>20000</v>
      </c>
      <c r="AA3528" s="160"/>
      <c r="AB3528" s="123" t="s">
        <v>4395</v>
      </c>
      <c r="AC3528" s="124"/>
      <c r="AD3528" s="41"/>
      <c r="AE3528" s="83"/>
      <c r="AF3528" s="83"/>
      <c r="AG3528" s="41"/>
      <c r="AH3528" s="41" t="s">
        <v>7061</v>
      </c>
      <c r="AI3528" s="80" t="s">
        <v>18853</v>
      </c>
      <c r="AJ3528" s="80" t="s">
        <v>20664</v>
      </c>
      <c r="AK3528" s="3"/>
      <c r="AL3528" s="85"/>
      <c r="AM3528" s="151" t="s">
        <v>19998</v>
      </c>
      <c r="AN3528" s="15"/>
      <c r="AO3528" s="166"/>
      <c r="AP3528" s="5">
        <f t="shared" si="56"/>
        <v>0</v>
      </c>
      <c r="AQ3528" s="16"/>
      <c r="AR3528" s="205">
        <v>1</v>
      </c>
      <c r="AS3528" s="16"/>
      <c r="AT3528" s="16"/>
      <c r="AU3528" s="16"/>
      <c r="AV3528" s="16"/>
      <c r="AW3528" s="16"/>
      <c r="AX3528" s="16"/>
    </row>
    <row r="3529" spans="1:50" customFormat="1" ht="15.75" hidden="1" customHeight="1" x14ac:dyDescent="0.2">
      <c r="A3529" s="7" t="s">
        <v>6133</v>
      </c>
      <c r="B3529" s="3" t="s">
        <v>6134</v>
      </c>
      <c r="C3529" s="85" t="s">
        <v>4395</v>
      </c>
      <c r="D3529" s="85" t="s">
        <v>13090</v>
      </c>
      <c r="E3529" s="202" t="s">
        <v>26418</v>
      </c>
      <c r="F3529" s="85" t="s">
        <v>55</v>
      </c>
      <c r="G3529" s="85" t="s">
        <v>63</v>
      </c>
      <c r="H3529" s="85" t="s">
        <v>20690</v>
      </c>
      <c r="I3529" s="3" t="s">
        <v>4399</v>
      </c>
      <c r="J3529" s="85" t="s">
        <v>4400</v>
      </c>
      <c r="K3529" s="7" t="s">
        <v>4422</v>
      </c>
      <c r="L3529" s="3"/>
      <c r="M3529" s="3"/>
      <c r="N3529" s="41" t="s">
        <v>6148</v>
      </c>
      <c r="O3529" s="87">
        <v>0</v>
      </c>
      <c r="P3529" s="87">
        <v>0</v>
      </c>
      <c r="Q3529" s="87">
        <v>0</v>
      </c>
      <c r="R3529" s="87">
        <v>0</v>
      </c>
      <c r="S3529" s="87"/>
      <c r="T3529" s="87"/>
      <c r="U3529" s="85" t="s">
        <v>112</v>
      </c>
      <c r="V3529" s="3" t="s">
        <v>112</v>
      </c>
      <c r="W3529" s="3"/>
      <c r="X3529" s="3"/>
      <c r="Y3529" s="3"/>
      <c r="Z3529" s="6">
        <v>105987</v>
      </c>
      <c r="AA3529" s="160"/>
      <c r="AB3529" s="123" t="s">
        <v>4395</v>
      </c>
      <c r="AC3529" s="124"/>
      <c r="AD3529" s="41"/>
      <c r="AE3529" s="83"/>
      <c r="AF3529" s="83"/>
      <c r="AG3529" s="41"/>
      <c r="AH3529" s="41" t="s">
        <v>63</v>
      </c>
      <c r="AI3529" s="80" t="s">
        <v>18854</v>
      </c>
      <c r="AJ3529" s="80" t="s">
        <v>20665</v>
      </c>
      <c r="AK3529" s="3"/>
      <c r="AL3529" s="85"/>
      <c r="AM3529" s="151" t="s">
        <v>19998</v>
      </c>
      <c r="AN3529" s="15"/>
      <c r="AO3529" s="166"/>
      <c r="AP3529" s="5">
        <f t="shared" si="56"/>
        <v>0</v>
      </c>
      <c r="AQ3529" s="16"/>
      <c r="AR3529" s="205">
        <v>1</v>
      </c>
      <c r="AS3529" s="16"/>
      <c r="AT3529" s="16"/>
      <c r="AU3529" s="16"/>
      <c r="AV3529" s="16"/>
      <c r="AW3529" s="16"/>
      <c r="AX3529" s="16"/>
    </row>
    <row r="3530" spans="1:50" customFormat="1" ht="15.75" hidden="1" customHeight="1" x14ac:dyDescent="0.2">
      <c r="A3530" s="7" t="s">
        <v>6135</v>
      </c>
      <c r="B3530" s="3" t="s">
        <v>6136</v>
      </c>
      <c r="C3530" s="85" t="s">
        <v>4395</v>
      </c>
      <c r="D3530" s="85" t="s">
        <v>13090</v>
      </c>
      <c r="E3530" s="202" t="s">
        <v>26418</v>
      </c>
      <c r="F3530" s="85" t="s">
        <v>40</v>
      </c>
      <c r="G3530" s="85" t="s">
        <v>43</v>
      </c>
      <c r="H3530" s="85" t="s">
        <v>20690</v>
      </c>
      <c r="I3530" s="3" t="s">
        <v>4434</v>
      </c>
      <c r="J3530" s="85" t="s">
        <v>115</v>
      </c>
      <c r="K3530" s="7" t="s">
        <v>4458</v>
      </c>
      <c r="L3530" s="3"/>
      <c r="M3530" s="3"/>
      <c r="N3530" s="41" t="s">
        <v>14031</v>
      </c>
      <c r="O3530" s="87">
        <v>0</v>
      </c>
      <c r="P3530" s="87">
        <v>0</v>
      </c>
      <c r="Q3530" s="87">
        <v>0</v>
      </c>
      <c r="R3530" s="87">
        <v>0</v>
      </c>
      <c r="S3530" s="87"/>
      <c r="T3530" s="87"/>
      <c r="U3530" s="85" t="s">
        <v>112</v>
      </c>
      <c r="V3530" s="3" t="s">
        <v>112</v>
      </c>
      <c r="W3530" s="3"/>
      <c r="X3530" s="3"/>
      <c r="Y3530" s="3"/>
      <c r="Z3530" s="6">
        <v>50000</v>
      </c>
      <c r="AA3530" s="160"/>
      <c r="AB3530" s="123" t="s">
        <v>4395</v>
      </c>
      <c r="AC3530" s="124"/>
      <c r="AD3530" s="41"/>
      <c r="AE3530" s="83"/>
      <c r="AF3530" s="83"/>
      <c r="AG3530" s="41"/>
      <c r="AH3530" s="41" t="s">
        <v>13744</v>
      </c>
      <c r="AI3530" s="80" t="s">
        <v>18855</v>
      </c>
      <c r="AJ3530" s="80" t="s">
        <v>20666</v>
      </c>
      <c r="AK3530" s="3"/>
      <c r="AL3530" s="85"/>
      <c r="AM3530" s="151" t="s">
        <v>19998</v>
      </c>
      <c r="AN3530" s="15"/>
      <c r="AO3530" s="166"/>
      <c r="AP3530" s="5">
        <f t="shared" si="56"/>
        <v>0</v>
      </c>
      <c r="AQ3530" s="16"/>
      <c r="AR3530" s="205">
        <v>1</v>
      </c>
      <c r="AS3530" s="16"/>
      <c r="AT3530" s="16"/>
      <c r="AU3530" s="16"/>
      <c r="AV3530" s="16"/>
      <c r="AW3530" s="16"/>
      <c r="AX3530" s="16"/>
    </row>
    <row r="3531" spans="1:50" customFormat="1" ht="15.75" hidden="1" customHeight="1" x14ac:dyDescent="0.2">
      <c r="A3531" s="7" t="s">
        <v>6137</v>
      </c>
      <c r="B3531" s="3" t="s">
        <v>6138</v>
      </c>
      <c r="C3531" s="85" t="s">
        <v>4395</v>
      </c>
      <c r="D3531" s="85" t="s">
        <v>13090</v>
      </c>
      <c r="E3531" s="202" t="s">
        <v>26712</v>
      </c>
      <c r="F3531" s="85" t="s">
        <v>40</v>
      </c>
      <c r="G3531" s="85" t="s">
        <v>43</v>
      </c>
      <c r="H3531" s="85" t="s">
        <v>20690</v>
      </c>
      <c r="I3531" s="3" t="s">
        <v>4558</v>
      </c>
      <c r="J3531" s="85" t="s">
        <v>4400</v>
      </c>
      <c r="K3531" s="7" t="s">
        <v>4422</v>
      </c>
      <c r="L3531" s="3"/>
      <c r="M3531" s="3"/>
      <c r="N3531" s="41" t="s">
        <v>5003</v>
      </c>
      <c r="O3531" s="87">
        <v>107412</v>
      </c>
      <c r="P3531" s="87">
        <v>107412</v>
      </c>
      <c r="Q3531" s="87">
        <v>0</v>
      </c>
      <c r="R3531" s="87">
        <v>0</v>
      </c>
      <c r="S3531" s="87"/>
      <c r="T3531" s="87"/>
      <c r="U3531" s="85">
        <v>2012</v>
      </c>
      <c r="V3531" s="3" t="s">
        <v>5003</v>
      </c>
      <c r="W3531" s="3"/>
      <c r="X3531" s="3"/>
      <c r="Y3531" s="3"/>
      <c r="Z3531" s="6">
        <v>90204</v>
      </c>
      <c r="AA3531" s="160"/>
      <c r="AB3531" s="123" t="s">
        <v>4395</v>
      </c>
      <c r="AC3531" s="124"/>
      <c r="AD3531" s="41"/>
      <c r="AE3531" s="83"/>
      <c r="AF3531" s="83"/>
      <c r="AG3531" s="41"/>
      <c r="AH3531" s="41" t="s">
        <v>7580</v>
      </c>
      <c r="AI3531" s="80" t="s">
        <v>18856</v>
      </c>
      <c r="AJ3531" s="80" t="s">
        <v>20667</v>
      </c>
      <c r="AK3531" s="3"/>
      <c r="AL3531" s="85"/>
      <c r="AM3531" s="151" t="s">
        <v>19998</v>
      </c>
      <c r="AN3531" s="15"/>
      <c r="AO3531" s="166"/>
      <c r="AP3531" s="5">
        <f t="shared" si="56"/>
        <v>0</v>
      </c>
      <c r="AQ3531" s="16"/>
      <c r="AR3531" s="205">
        <v>1</v>
      </c>
      <c r="AS3531" s="16"/>
      <c r="AT3531" s="16"/>
      <c r="AU3531" s="16"/>
      <c r="AV3531" s="16"/>
      <c r="AW3531" s="16"/>
      <c r="AX3531" s="16"/>
    </row>
    <row r="3532" spans="1:50" customFormat="1" ht="15.75" hidden="1" customHeight="1" x14ac:dyDescent="0.2">
      <c r="A3532" s="7" t="s">
        <v>6139</v>
      </c>
      <c r="B3532" s="3" t="s">
        <v>6140</v>
      </c>
      <c r="C3532" s="85" t="s">
        <v>4395</v>
      </c>
      <c r="D3532" s="85" t="s">
        <v>13090</v>
      </c>
      <c r="E3532" s="202" t="s">
        <v>26712</v>
      </c>
      <c r="F3532" s="85" t="s">
        <v>40</v>
      </c>
      <c r="G3532" s="85" t="s">
        <v>43</v>
      </c>
      <c r="H3532" s="85" t="s">
        <v>20690</v>
      </c>
      <c r="I3532" s="3" t="s">
        <v>4558</v>
      </c>
      <c r="J3532" s="85" t="s">
        <v>4400</v>
      </c>
      <c r="K3532" s="7" t="s">
        <v>4422</v>
      </c>
      <c r="L3532" s="3"/>
      <c r="M3532" s="3"/>
      <c r="N3532" s="41" t="s">
        <v>5003</v>
      </c>
      <c r="O3532" s="87">
        <v>4030</v>
      </c>
      <c r="P3532" s="87">
        <v>4030</v>
      </c>
      <c r="Q3532" s="87">
        <v>0</v>
      </c>
      <c r="R3532" s="87">
        <v>0</v>
      </c>
      <c r="S3532" s="87"/>
      <c r="T3532" s="87"/>
      <c r="U3532" s="85">
        <v>2012</v>
      </c>
      <c r="V3532" s="3" t="s">
        <v>5003</v>
      </c>
      <c r="W3532" s="3"/>
      <c r="X3532" s="3"/>
      <c r="Y3532" s="3"/>
      <c r="Z3532" s="6">
        <v>93962</v>
      </c>
      <c r="AA3532" s="160"/>
      <c r="AB3532" s="123" t="s">
        <v>4395</v>
      </c>
      <c r="AC3532" s="124"/>
      <c r="AD3532" s="41"/>
      <c r="AE3532" s="83"/>
      <c r="AF3532" s="83"/>
      <c r="AG3532" s="41"/>
      <c r="AH3532" s="41" t="s">
        <v>7580</v>
      </c>
      <c r="AI3532" s="80" t="s">
        <v>18857</v>
      </c>
      <c r="AJ3532" s="80" t="s">
        <v>20668</v>
      </c>
      <c r="AK3532" s="3"/>
      <c r="AL3532" s="85"/>
      <c r="AM3532" s="151" t="s">
        <v>19998</v>
      </c>
      <c r="AN3532" s="15"/>
      <c r="AO3532" s="166"/>
      <c r="AP3532" s="5">
        <f t="shared" si="56"/>
        <v>0</v>
      </c>
      <c r="AQ3532" s="16"/>
      <c r="AR3532" s="205">
        <v>1</v>
      </c>
      <c r="AS3532" s="16"/>
      <c r="AT3532" s="16"/>
      <c r="AU3532" s="16"/>
      <c r="AV3532" s="16"/>
      <c r="AW3532" s="16"/>
      <c r="AX3532" s="16"/>
    </row>
    <row r="3533" spans="1:50" customFormat="1" ht="15.75" hidden="1" customHeight="1" x14ac:dyDescent="0.2">
      <c r="A3533" s="7" t="s">
        <v>6141</v>
      </c>
      <c r="B3533" s="3" t="s">
        <v>6142</v>
      </c>
      <c r="C3533" s="85" t="s">
        <v>4395</v>
      </c>
      <c r="D3533" s="85" t="s">
        <v>13090</v>
      </c>
      <c r="E3533" s="202" t="s">
        <v>26712</v>
      </c>
      <c r="F3533" s="85" t="s">
        <v>40</v>
      </c>
      <c r="G3533" s="85" t="s">
        <v>43</v>
      </c>
      <c r="H3533" s="85" t="s">
        <v>20690</v>
      </c>
      <c r="I3533" s="3" t="s">
        <v>4446</v>
      </c>
      <c r="J3533" s="85" t="s">
        <v>115</v>
      </c>
      <c r="K3533" s="7" t="s">
        <v>4397</v>
      </c>
      <c r="L3533" s="3"/>
      <c r="M3533" s="3"/>
      <c r="N3533" s="41" t="s">
        <v>6143</v>
      </c>
      <c r="O3533" s="87">
        <v>1534448</v>
      </c>
      <c r="P3533" s="87">
        <v>1514645</v>
      </c>
      <c r="Q3533" s="87">
        <v>19803</v>
      </c>
      <c r="R3533" s="87">
        <v>0</v>
      </c>
      <c r="S3533" s="87"/>
      <c r="T3533" s="87"/>
      <c r="U3533" s="85">
        <v>2007</v>
      </c>
      <c r="V3533" s="3" t="s">
        <v>6143</v>
      </c>
      <c r="W3533" s="3"/>
      <c r="X3533" s="3"/>
      <c r="Y3533" s="3"/>
      <c r="Z3533" s="6">
        <v>65563</v>
      </c>
      <c r="AA3533" s="160"/>
      <c r="AB3533" s="123" t="s">
        <v>4395</v>
      </c>
      <c r="AC3533" s="124"/>
      <c r="AD3533" s="41"/>
      <c r="AE3533" s="83"/>
      <c r="AF3533" s="83"/>
      <c r="AG3533" s="41"/>
      <c r="AH3533" s="41" t="s">
        <v>13749</v>
      </c>
      <c r="AI3533" s="80" t="s">
        <v>18858</v>
      </c>
      <c r="AJ3533" s="80" t="s">
        <v>20669</v>
      </c>
      <c r="AK3533" s="3"/>
      <c r="AL3533" s="85"/>
      <c r="AM3533" s="151" t="s">
        <v>19998</v>
      </c>
      <c r="AN3533" s="15"/>
      <c r="AO3533" s="166"/>
      <c r="AP3533" s="5">
        <f t="shared" si="56"/>
        <v>0</v>
      </c>
      <c r="AQ3533" s="16"/>
      <c r="AR3533" s="205">
        <v>1</v>
      </c>
      <c r="AS3533" s="16"/>
      <c r="AT3533" s="16"/>
      <c r="AU3533" s="16"/>
      <c r="AV3533" s="16"/>
      <c r="AW3533" s="16"/>
      <c r="AX3533" s="16"/>
    </row>
    <row r="3534" spans="1:50" customFormat="1" ht="15.75" hidden="1" customHeight="1" x14ac:dyDescent="0.2">
      <c r="A3534" s="7" t="s">
        <v>6144</v>
      </c>
      <c r="B3534" s="3" t="s">
        <v>6145</v>
      </c>
      <c r="C3534" s="85" t="s">
        <v>4395</v>
      </c>
      <c r="D3534" s="85" t="s">
        <v>13090</v>
      </c>
      <c r="E3534" s="202" t="s">
        <v>26712</v>
      </c>
      <c r="F3534" s="85" t="s">
        <v>40</v>
      </c>
      <c r="G3534" s="85" t="s">
        <v>43</v>
      </c>
      <c r="H3534" s="85" t="s">
        <v>20690</v>
      </c>
      <c r="I3534" s="3" t="s">
        <v>20770</v>
      </c>
      <c r="J3534" s="85" t="s">
        <v>115</v>
      </c>
      <c r="K3534" s="7" t="s">
        <v>98</v>
      </c>
      <c r="L3534" s="3"/>
      <c r="M3534" s="3"/>
      <c r="N3534" s="41" t="s">
        <v>4630</v>
      </c>
      <c r="O3534" s="87">
        <v>1001341</v>
      </c>
      <c r="P3534" s="87">
        <v>968142</v>
      </c>
      <c r="Q3534" s="87">
        <v>33199</v>
      </c>
      <c r="R3534" s="87">
        <v>0</v>
      </c>
      <c r="S3534" s="87"/>
      <c r="T3534" s="87"/>
      <c r="U3534" s="85">
        <v>2007</v>
      </c>
      <c r="V3534" s="3" t="s">
        <v>4630</v>
      </c>
      <c r="W3534" s="3"/>
      <c r="X3534" s="3"/>
      <c r="Y3534" s="3"/>
      <c r="Z3534" s="6">
        <v>72112</v>
      </c>
      <c r="AA3534" s="160"/>
      <c r="AB3534" s="123" t="s">
        <v>4395</v>
      </c>
      <c r="AC3534" s="124"/>
      <c r="AD3534" s="41"/>
      <c r="AE3534" s="83"/>
      <c r="AF3534" s="83"/>
      <c r="AG3534" s="41"/>
      <c r="AH3534" s="41" t="s">
        <v>13749</v>
      </c>
      <c r="AI3534" s="80" t="s">
        <v>18859</v>
      </c>
      <c r="AJ3534" s="80" t="s">
        <v>20670</v>
      </c>
      <c r="AK3534" s="3"/>
      <c r="AL3534" s="85"/>
      <c r="AM3534" s="151" t="s">
        <v>19998</v>
      </c>
      <c r="AN3534" s="15"/>
      <c r="AO3534" s="166"/>
      <c r="AP3534" s="5">
        <f t="shared" si="56"/>
        <v>0</v>
      </c>
      <c r="AQ3534" s="16"/>
      <c r="AR3534" s="205">
        <v>1</v>
      </c>
      <c r="AS3534" s="16"/>
      <c r="AT3534" s="16"/>
      <c r="AU3534" s="16"/>
      <c r="AV3534" s="16"/>
      <c r="AW3534" s="16"/>
      <c r="AX3534" s="16"/>
    </row>
    <row r="3535" spans="1:50" customFormat="1" ht="15.75" hidden="1" customHeight="1" x14ac:dyDescent="0.2">
      <c r="A3535" s="7" t="s">
        <v>6146</v>
      </c>
      <c r="B3535" s="3" t="s">
        <v>6147</v>
      </c>
      <c r="C3535" s="85" t="s">
        <v>4395</v>
      </c>
      <c r="D3535" s="85" t="s">
        <v>13090</v>
      </c>
      <c r="E3535" s="202" t="s">
        <v>26712</v>
      </c>
      <c r="F3535" s="85" t="s">
        <v>55</v>
      </c>
      <c r="G3535" s="85" t="s">
        <v>63</v>
      </c>
      <c r="H3535" s="85" t="s">
        <v>20690</v>
      </c>
      <c r="I3535" s="3" t="s">
        <v>4399</v>
      </c>
      <c r="J3535" s="85" t="s">
        <v>4400</v>
      </c>
      <c r="K3535" s="7" t="s">
        <v>4422</v>
      </c>
      <c r="L3535" s="3"/>
      <c r="M3535" s="3"/>
      <c r="N3535" s="41" t="s">
        <v>6148</v>
      </c>
      <c r="O3535" s="87">
        <v>311368</v>
      </c>
      <c r="P3535" s="87">
        <v>0</v>
      </c>
      <c r="Q3535" s="87">
        <v>311368</v>
      </c>
      <c r="R3535" s="87">
        <v>0</v>
      </c>
      <c r="S3535" s="87"/>
      <c r="T3535" s="87"/>
      <c r="U3535" s="85">
        <v>2007</v>
      </c>
      <c r="V3535" s="3" t="s">
        <v>6148</v>
      </c>
      <c r="W3535" s="3"/>
      <c r="X3535" s="3"/>
      <c r="Y3535" s="3"/>
      <c r="Z3535" s="6">
        <v>120208</v>
      </c>
      <c r="AA3535" s="160"/>
      <c r="AB3535" s="123" t="s">
        <v>4395</v>
      </c>
      <c r="AC3535" s="124"/>
      <c r="AD3535" s="41"/>
      <c r="AE3535" s="83"/>
      <c r="AF3535" s="83"/>
      <c r="AG3535" s="41"/>
      <c r="AH3535" s="41" t="s">
        <v>63</v>
      </c>
      <c r="AI3535" s="80" t="s">
        <v>18860</v>
      </c>
      <c r="AJ3535" s="80" t="s">
        <v>20671</v>
      </c>
      <c r="AK3535" s="3"/>
      <c r="AL3535" s="85"/>
      <c r="AM3535" s="151" t="s">
        <v>19998</v>
      </c>
      <c r="AN3535" s="15"/>
      <c r="AO3535" s="166"/>
      <c r="AP3535" s="5">
        <f t="shared" si="56"/>
        <v>0</v>
      </c>
      <c r="AQ3535" s="16"/>
      <c r="AR3535" s="205">
        <v>1</v>
      </c>
      <c r="AS3535" s="16"/>
      <c r="AT3535" s="16"/>
      <c r="AU3535" s="16"/>
      <c r="AV3535" s="16"/>
      <c r="AW3535" s="16"/>
      <c r="AX3535" s="16"/>
    </row>
    <row r="3536" spans="1:50" customFormat="1" ht="15.75" hidden="1" customHeight="1" x14ac:dyDescent="0.2">
      <c r="A3536" s="7" t="s">
        <v>6149</v>
      </c>
      <c r="B3536" s="3" t="s">
        <v>6150</v>
      </c>
      <c r="C3536" s="85" t="s">
        <v>4395</v>
      </c>
      <c r="D3536" s="85" t="s">
        <v>13090</v>
      </c>
      <c r="E3536" s="202" t="s">
        <v>26418</v>
      </c>
      <c r="F3536" s="85" t="s">
        <v>55</v>
      </c>
      <c r="G3536" s="85" t="s">
        <v>63</v>
      </c>
      <c r="H3536" s="85" t="s">
        <v>20690</v>
      </c>
      <c r="I3536" s="3" t="s">
        <v>4399</v>
      </c>
      <c r="J3536" s="85" t="s">
        <v>4400</v>
      </c>
      <c r="K3536" s="7" t="s">
        <v>4422</v>
      </c>
      <c r="L3536" s="3"/>
      <c r="M3536" s="3"/>
      <c r="N3536" s="41" t="s">
        <v>6148</v>
      </c>
      <c r="O3536" s="87">
        <v>0</v>
      </c>
      <c r="P3536" s="87">
        <v>0</v>
      </c>
      <c r="Q3536" s="87">
        <v>0</v>
      </c>
      <c r="R3536" s="87">
        <v>0</v>
      </c>
      <c r="S3536" s="87"/>
      <c r="T3536" s="87"/>
      <c r="U3536" s="85" t="s">
        <v>112</v>
      </c>
      <c r="V3536" s="3" t="s">
        <v>112</v>
      </c>
      <c r="W3536" s="3"/>
      <c r="X3536" s="3"/>
      <c r="Y3536" s="3"/>
      <c r="Z3536" s="6">
        <v>108974</v>
      </c>
      <c r="AA3536" s="160"/>
      <c r="AB3536" s="123" t="s">
        <v>4395</v>
      </c>
      <c r="AC3536" s="124"/>
      <c r="AD3536" s="41"/>
      <c r="AE3536" s="83"/>
      <c r="AF3536" s="83"/>
      <c r="AG3536" s="41"/>
      <c r="AH3536" s="41" t="s">
        <v>63</v>
      </c>
      <c r="AI3536" s="80" t="s">
        <v>18861</v>
      </c>
      <c r="AJ3536" s="80" t="s">
        <v>20672</v>
      </c>
      <c r="AK3536" s="3"/>
      <c r="AL3536" s="85"/>
      <c r="AM3536" s="151" t="s">
        <v>19998</v>
      </c>
      <c r="AN3536" s="15"/>
      <c r="AO3536" s="166"/>
      <c r="AP3536" s="5">
        <f t="shared" si="56"/>
        <v>0</v>
      </c>
      <c r="AQ3536" s="16"/>
      <c r="AR3536" s="205">
        <v>1</v>
      </c>
      <c r="AS3536" s="16"/>
      <c r="AT3536" s="16"/>
      <c r="AU3536" s="16"/>
      <c r="AV3536" s="16"/>
      <c r="AW3536" s="16"/>
      <c r="AX3536" s="16"/>
    </row>
    <row r="3537" spans="1:50" customFormat="1" ht="15.75" hidden="1" customHeight="1" x14ac:dyDescent="0.2">
      <c r="A3537" s="7" t="s">
        <v>6151</v>
      </c>
      <c r="B3537" s="3" t="s">
        <v>6152</v>
      </c>
      <c r="C3537" s="85" t="s">
        <v>4395</v>
      </c>
      <c r="D3537" s="85" t="s">
        <v>13090</v>
      </c>
      <c r="E3537" s="202" t="s">
        <v>1800</v>
      </c>
      <c r="F3537" s="85" t="s">
        <v>40</v>
      </c>
      <c r="G3537" s="85" t="s">
        <v>43</v>
      </c>
      <c r="H3537" s="85" t="s">
        <v>20690</v>
      </c>
      <c r="I3537" s="3" t="s">
        <v>4396</v>
      </c>
      <c r="J3537" s="85" t="s">
        <v>115</v>
      </c>
      <c r="K3537" s="7" t="s">
        <v>4522</v>
      </c>
      <c r="L3537" s="3"/>
      <c r="M3537" s="3"/>
      <c r="N3537" s="41" t="s">
        <v>5379</v>
      </c>
      <c r="O3537" s="87">
        <v>0</v>
      </c>
      <c r="P3537" s="87">
        <v>0</v>
      </c>
      <c r="Q3537" s="87">
        <v>0</v>
      </c>
      <c r="R3537" s="87">
        <v>0</v>
      </c>
      <c r="S3537" s="87"/>
      <c r="T3537" s="87"/>
      <c r="U3537" s="85" t="s">
        <v>112</v>
      </c>
      <c r="V3537" s="3" t="s">
        <v>112</v>
      </c>
      <c r="W3537" s="3"/>
      <c r="X3537" s="3"/>
      <c r="Y3537" s="3"/>
      <c r="Z3537" s="6">
        <v>40577</v>
      </c>
      <c r="AA3537" s="160"/>
      <c r="AB3537" s="123" t="s">
        <v>4395</v>
      </c>
      <c r="AC3537" s="124"/>
      <c r="AD3537" s="41"/>
      <c r="AE3537" s="83"/>
      <c r="AF3537" s="83"/>
      <c r="AG3537" s="41"/>
      <c r="AH3537" s="41" t="s">
        <v>7061</v>
      </c>
      <c r="AI3537" s="80" t="s">
        <v>18862</v>
      </c>
      <c r="AJ3537" s="80" t="s">
        <v>20673</v>
      </c>
      <c r="AK3537" s="3"/>
      <c r="AL3537" s="85"/>
      <c r="AM3537" s="151" t="s">
        <v>19998</v>
      </c>
      <c r="AN3537" s="15"/>
      <c r="AO3537" s="166"/>
      <c r="AP3537" s="5">
        <f t="shared" si="56"/>
        <v>0</v>
      </c>
      <c r="AQ3537" s="16"/>
      <c r="AR3537" s="205">
        <v>1</v>
      </c>
      <c r="AS3537" s="16"/>
      <c r="AT3537" s="16"/>
      <c r="AU3537" s="16"/>
      <c r="AV3537" s="16"/>
      <c r="AW3537" s="16"/>
      <c r="AX3537" s="16"/>
    </row>
    <row r="3538" spans="1:50" customFormat="1" ht="15.75" hidden="1" customHeight="1" x14ac:dyDescent="0.2">
      <c r="A3538" s="7" t="s">
        <v>6153</v>
      </c>
      <c r="B3538" s="3" t="s">
        <v>6154</v>
      </c>
      <c r="C3538" s="85" t="s">
        <v>4395</v>
      </c>
      <c r="D3538" s="85" t="s">
        <v>13090</v>
      </c>
      <c r="E3538" s="202" t="s">
        <v>26712</v>
      </c>
      <c r="F3538" s="85" t="s">
        <v>55</v>
      </c>
      <c r="G3538" s="85" t="s">
        <v>63</v>
      </c>
      <c r="H3538" s="85" t="s">
        <v>20690</v>
      </c>
      <c r="I3538" s="3" t="s">
        <v>4399</v>
      </c>
      <c r="J3538" s="85" t="s">
        <v>4400</v>
      </c>
      <c r="K3538" s="7" t="s">
        <v>4422</v>
      </c>
      <c r="L3538" s="3"/>
      <c r="M3538" s="3"/>
      <c r="N3538" s="41" t="s">
        <v>5205</v>
      </c>
      <c r="O3538" s="87">
        <v>160224</v>
      </c>
      <c r="P3538" s="87">
        <v>0</v>
      </c>
      <c r="Q3538" s="87">
        <v>160224</v>
      </c>
      <c r="R3538" s="87">
        <v>0</v>
      </c>
      <c r="S3538" s="87"/>
      <c r="T3538" s="87"/>
      <c r="U3538" s="85">
        <v>2008</v>
      </c>
      <c r="V3538" s="3" t="s">
        <v>5205</v>
      </c>
      <c r="W3538" s="3"/>
      <c r="X3538" s="3"/>
      <c r="Y3538" s="3"/>
      <c r="Z3538" s="6">
        <v>108858</v>
      </c>
      <c r="AA3538" s="160"/>
      <c r="AB3538" s="123" t="s">
        <v>4395</v>
      </c>
      <c r="AC3538" s="124"/>
      <c r="AD3538" s="41"/>
      <c r="AE3538" s="83"/>
      <c r="AF3538" s="83"/>
      <c r="AG3538" s="41"/>
      <c r="AH3538" s="41" t="s">
        <v>63</v>
      </c>
      <c r="AI3538" s="80" t="s">
        <v>18863</v>
      </c>
      <c r="AJ3538" s="80" t="s">
        <v>20674</v>
      </c>
      <c r="AK3538" s="3"/>
      <c r="AL3538" s="85"/>
      <c r="AM3538" s="151" t="s">
        <v>19998</v>
      </c>
      <c r="AN3538" s="15"/>
      <c r="AO3538" s="166"/>
      <c r="AP3538" s="5">
        <f t="shared" si="56"/>
        <v>0</v>
      </c>
      <c r="AQ3538" s="16"/>
      <c r="AR3538" s="205">
        <v>1</v>
      </c>
      <c r="AS3538" s="16"/>
      <c r="AT3538" s="16"/>
      <c r="AU3538" s="16"/>
      <c r="AV3538" s="16"/>
      <c r="AW3538" s="16"/>
      <c r="AX3538" s="16"/>
    </row>
    <row r="3539" spans="1:50" customFormat="1" ht="15.75" hidden="1" customHeight="1" x14ac:dyDescent="0.2">
      <c r="A3539" s="7" t="s">
        <v>6155</v>
      </c>
      <c r="B3539" s="3" t="s">
        <v>6156</v>
      </c>
      <c r="C3539" s="85" t="s">
        <v>4395</v>
      </c>
      <c r="D3539" s="85" t="s">
        <v>13090</v>
      </c>
      <c r="E3539" s="202" t="s">
        <v>1800</v>
      </c>
      <c r="F3539" s="85" t="s">
        <v>25110</v>
      </c>
      <c r="G3539" s="85" t="s">
        <v>47</v>
      </c>
      <c r="H3539" s="85" t="s">
        <v>20690</v>
      </c>
      <c r="I3539" s="3" t="s">
        <v>6157</v>
      </c>
      <c r="J3539" s="85" t="s">
        <v>4435</v>
      </c>
      <c r="K3539" s="7" t="s">
        <v>3838</v>
      </c>
      <c r="L3539" s="3"/>
      <c r="M3539" s="3"/>
      <c r="N3539" s="41" t="s">
        <v>8651</v>
      </c>
      <c r="O3539" s="87">
        <v>0</v>
      </c>
      <c r="P3539" s="87">
        <v>0</v>
      </c>
      <c r="Q3539" s="87">
        <v>0</v>
      </c>
      <c r="R3539" s="87">
        <v>0</v>
      </c>
      <c r="S3539" s="87"/>
      <c r="T3539" s="87"/>
      <c r="U3539" s="85" t="s">
        <v>112</v>
      </c>
      <c r="V3539" s="3" t="s">
        <v>112</v>
      </c>
      <c r="W3539" s="3"/>
      <c r="X3539" s="3"/>
      <c r="Y3539" s="3"/>
      <c r="Z3539" s="6">
        <v>42499</v>
      </c>
      <c r="AA3539" s="160"/>
      <c r="AB3539" s="123" t="s">
        <v>4395</v>
      </c>
      <c r="AC3539" s="124"/>
      <c r="AD3539" s="41"/>
      <c r="AE3539" s="83"/>
      <c r="AF3539" s="83"/>
      <c r="AG3539" s="41"/>
      <c r="AH3539" s="41" t="s">
        <v>13748</v>
      </c>
      <c r="AI3539" s="80" t="s">
        <v>18864</v>
      </c>
      <c r="AJ3539" s="80" t="s">
        <v>20675</v>
      </c>
      <c r="AK3539" s="3"/>
      <c r="AL3539" s="85"/>
      <c r="AM3539" s="151" t="s">
        <v>19998</v>
      </c>
      <c r="AN3539" s="15"/>
      <c r="AO3539" s="166"/>
      <c r="AP3539" s="5">
        <f t="shared" si="56"/>
        <v>0</v>
      </c>
      <c r="AQ3539" s="16"/>
      <c r="AR3539" s="205">
        <v>1</v>
      </c>
      <c r="AS3539" s="16"/>
      <c r="AT3539" s="16"/>
      <c r="AU3539" s="16"/>
      <c r="AV3539" s="16"/>
      <c r="AW3539" s="16"/>
      <c r="AX3539" s="16"/>
    </row>
    <row r="3540" spans="1:50" customFormat="1" ht="15.75" hidden="1" customHeight="1" x14ac:dyDescent="0.2">
      <c r="A3540" s="7" t="s">
        <v>6158</v>
      </c>
      <c r="B3540" s="3" t="s">
        <v>6159</v>
      </c>
      <c r="C3540" s="85" t="s">
        <v>4395</v>
      </c>
      <c r="D3540" s="85" t="s">
        <v>13090</v>
      </c>
      <c r="E3540" s="202" t="s">
        <v>26712</v>
      </c>
      <c r="F3540" s="85" t="s">
        <v>55</v>
      </c>
      <c r="G3540" s="85" t="s">
        <v>15355</v>
      </c>
      <c r="H3540" s="85" t="s">
        <v>20690</v>
      </c>
      <c r="I3540" s="3" t="s">
        <v>4558</v>
      </c>
      <c r="J3540" s="85" t="s">
        <v>4435</v>
      </c>
      <c r="K3540" s="7" t="s">
        <v>3838</v>
      </c>
      <c r="L3540" s="3"/>
      <c r="M3540" s="3"/>
      <c r="N3540" s="41" t="s">
        <v>14032</v>
      </c>
      <c r="O3540" s="87">
        <v>132846</v>
      </c>
      <c r="P3540" s="87">
        <v>58554</v>
      </c>
      <c r="Q3540" s="87">
        <v>74292</v>
      </c>
      <c r="R3540" s="87">
        <v>0</v>
      </c>
      <c r="S3540" s="87"/>
      <c r="T3540" s="87"/>
      <c r="U3540" s="85">
        <v>2016</v>
      </c>
      <c r="V3540" s="3" t="s">
        <v>112</v>
      </c>
      <c r="W3540" s="3"/>
      <c r="X3540" s="3"/>
      <c r="Y3540" s="3"/>
      <c r="Z3540" s="6">
        <v>27106</v>
      </c>
      <c r="AA3540" s="160"/>
      <c r="AB3540" s="123" t="s">
        <v>4395</v>
      </c>
      <c r="AC3540" s="124"/>
      <c r="AD3540" s="41"/>
      <c r="AE3540" s="83"/>
      <c r="AF3540" s="83"/>
      <c r="AG3540" s="41"/>
      <c r="AH3540" s="41" t="s">
        <v>13744</v>
      </c>
      <c r="AI3540" s="80" t="s">
        <v>18865</v>
      </c>
      <c r="AJ3540" s="80" t="s">
        <v>14033</v>
      </c>
      <c r="AK3540" s="3"/>
      <c r="AL3540" s="85"/>
      <c r="AM3540" s="151" t="s">
        <v>19998</v>
      </c>
      <c r="AN3540" s="15"/>
      <c r="AO3540" s="166"/>
      <c r="AP3540" s="5">
        <f t="shared" si="56"/>
        <v>0</v>
      </c>
      <c r="AQ3540" s="16"/>
      <c r="AR3540" s="205">
        <v>1</v>
      </c>
      <c r="AS3540" s="16"/>
      <c r="AT3540" s="16"/>
      <c r="AU3540" s="16"/>
      <c r="AV3540" s="16"/>
      <c r="AW3540" s="16"/>
      <c r="AX3540" s="16"/>
    </row>
    <row r="3541" spans="1:50" customFormat="1" ht="15.75" hidden="1" customHeight="1" x14ac:dyDescent="0.2">
      <c r="A3541" s="7" t="s">
        <v>6160</v>
      </c>
      <c r="B3541" s="3" t="s">
        <v>6161</v>
      </c>
      <c r="C3541" s="85" t="s">
        <v>4395</v>
      </c>
      <c r="D3541" s="85" t="s">
        <v>13090</v>
      </c>
      <c r="E3541" s="202" t="s">
        <v>26418</v>
      </c>
      <c r="F3541" s="85" t="s">
        <v>55</v>
      </c>
      <c r="G3541" s="85" t="s">
        <v>15355</v>
      </c>
      <c r="H3541" s="85" t="s">
        <v>20690</v>
      </c>
      <c r="I3541" s="3" t="s">
        <v>4870</v>
      </c>
      <c r="J3541" s="85" t="s">
        <v>4447</v>
      </c>
      <c r="K3541" s="7" t="s">
        <v>4448</v>
      </c>
      <c r="L3541" s="3"/>
      <c r="M3541" s="3"/>
      <c r="N3541" s="41" t="s">
        <v>14020</v>
      </c>
      <c r="O3541" s="87">
        <v>0</v>
      </c>
      <c r="P3541" s="87">
        <v>0</v>
      </c>
      <c r="Q3541" s="87">
        <v>0</v>
      </c>
      <c r="R3541" s="87">
        <v>0</v>
      </c>
      <c r="S3541" s="87"/>
      <c r="T3541" s="87"/>
      <c r="U3541" s="85" t="s">
        <v>112</v>
      </c>
      <c r="V3541" s="3" t="s">
        <v>112</v>
      </c>
      <c r="W3541" s="3"/>
      <c r="X3541" s="3"/>
      <c r="Y3541" s="3"/>
      <c r="Z3541" s="6">
        <v>0</v>
      </c>
      <c r="AA3541" s="160"/>
      <c r="AB3541" s="123" t="s">
        <v>4395</v>
      </c>
      <c r="AC3541" s="124"/>
      <c r="AD3541" s="41"/>
      <c r="AE3541" s="83"/>
      <c r="AF3541" s="83"/>
      <c r="AG3541" s="41"/>
      <c r="AH3541" s="41" t="s">
        <v>13748</v>
      </c>
      <c r="AI3541" s="80" t="s">
        <v>18866</v>
      </c>
      <c r="AJ3541" s="80" t="s">
        <v>20676</v>
      </c>
      <c r="AK3541" s="3"/>
      <c r="AL3541" s="85"/>
      <c r="AM3541" s="151" t="s">
        <v>19998</v>
      </c>
      <c r="AN3541" s="15"/>
      <c r="AO3541" s="166"/>
      <c r="AP3541" s="5">
        <f t="shared" si="56"/>
        <v>0</v>
      </c>
      <c r="AQ3541" s="16"/>
      <c r="AR3541" s="205">
        <v>1</v>
      </c>
      <c r="AS3541" s="16"/>
      <c r="AT3541" s="16"/>
      <c r="AU3541" s="16"/>
      <c r="AV3541" s="16"/>
      <c r="AW3541" s="16"/>
      <c r="AX3541" s="16"/>
    </row>
    <row r="3542" spans="1:50" customFormat="1" ht="15.75" hidden="1" customHeight="1" x14ac:dyDescent="0.2">
      <c r="A3542" s="7" t="s">
        <v>6162</v>
      </c>
      <c r="B3542" s="3" t="s">
        <v>6163</v>
      </c>
      <c r="C3542" s="85" t="s">
        <v>4395</v>
      </c>
      <c r="D3542" s="85" t="s">
        <v>13090</v>
      </c>
      <c r="E3542" s="202" t="s">
        <v>26712</v>
      </c>
      <c r="F3542" s="85" t="s">
        <v>40</v>
      </c>
      <c r="G3542" s="85" t="s">
        <v>42</v>
      </c>
      <c r="H3542" s="85" t="s">
        <v>20690</v>
      </c>
      <c r="I3542" s="3" t="s">
        <v>4421</v>
      </c>
      <c r="J3542" s="85" t="s">
        <v>115</v>
      </c>
      <c r="K3542" s="7" t="s">
        <v>437</v>
      </c>
      <c r="L3542" s="3"/>
      <c r="M3542" s="3"/>
      <c r="N3542" s="41" t="s">
        <v>15734</v>
      </c>
      <c r="O3542" s="87">
        <v>45442</v>
      </c>
      <c r="P3542" s="87">
        <v>41641</v>
      </c>
      <c r="Q3542" s="87">
        <v>3801</v>
      </c>
      <c r="R3542" s="87">
        <v>0</v>
      </c>
      <c r="S3542" s="87"/>
      <c r="T3542" s="87"/>
      <c r="U3542" s="85">
        <v>2015</v>
      </c>
      <c r="V3542" s="3" t="s">
        <v>4841</v>
      </c>
      <c r="W3542" s="3"/>
      <c r="X3542" s="3"/>
      <c r="Y3542" s="3"/>
      <c r="Z3542" s="6">
        <v>10000</v>
      </c>
      <c r="AA3542" s="160"/>
      <c r="AB3542" s="123" t="s">
        <v>4395</v>
      </c>
      <c r="AC3542" s="124"/>
      <c r="AD3542" s="41"/>
      <c r="AE3542" s="83"/>
      <c r="AF3542" s="83"/>
      <c r="AG3542" s="41"/>
      <c r="AH3542" s="41" t="s">
        <v>7061</v>
      </c>
      <c r="AI3542" s="80" t="s">
        <v>18867</v>
      </c>
      <c r="AJ3542" s="80" t="s">
        <v>14034</v>
      </c>
      <c r="AK3542" s="3"/>
      <c r="AL3542" s="85"/>
      <c r="AM3542" s="151" t="s">
        <v>19998</v>
      </c>
      <c r="AN3542" s="15"/>
      <c r="AO3542" s="166"/>
      <c r="AP3542" s="5">
        <f t="shared" si="56"/>
        <v>0</v>
      </c>
      <c r="AQ3542" s="16"/>
      <c r="AR3542" s="205">
        <v>1</v>
      </c>
      <c r="AS3542" s="16"/>
      <c r="AT3542" s="16"/>
      <c r="AU3542" s="16"/>
      <c r="AV3542" s="16"/>
      <c r="AW3542" s="16"/>
      <c r="AX3542" s="16"/>
    </row>
    <row r="3543" spans="1:50" customFormat="1" ht="15.75" hidden="1" customHeight="1" x14ac:dyDescent="0.2">
      <c r="A3543" s="7" t="s">
        <v>6164</v>
      </c>
      <c r="B3543" s="3" t="s">
        <v>6165</v>
      </c>
      <c r="C3543" s="85" t="s">
        <v>4395</v>
      </c>
      <c r="D3543" s="85" t="s">
        <v>13090</v>
      </c>
      <c r="E3543" s="202" t="s">
        <v>26712</v>
      </c>
      <c r="F3543" s="85" t="s">
        <v>40</v>
      </c>
      <c r="G3543" s="85" t="s">
        <v>42</v>
      </c>
      <c r="H3543" s="85" t="s">
        <v>20690</v>
      </c>
      <c r="I3543" s="3" t="s">
        <v>4421</v>
      </c>
      <c r="J3543" s="85" t="s">
        <v>115</v>
      </c>
      <c r="K3543" s="7" t="s">
        <v>437</v>
      </c>
      <c r="L3543" s="3"/>
      <c r="M3543" s="3"/>
      <c r="N3543" s="41" t="s">
        <v>15734</v>
      </c>
      <c r="O3543" s="87">
        <v>44622</v>
      </c>
      <c r="P3543" s="87">
        <v>39258</v>
      </c>
      <c r="Q3543" s="87">
        <v>5364</v>
      </c>
      <c r="R3543" s="87">
        <v>0</v>
      </c>
      <c r="S3543" s="87"/>
      <c r="T3543" s="87"/>
      <c r="U3543" s="85">
        <v>2015</v>
      </c>
      <c r="V3543" s="3" t="s">
        <v>4841</v>
      </c>
      <c r="W3543" s="3"/>
      <c r="X3543" s="3"/>
      <c r="Y3543" s="3"/>
      <c r="Z3543" s="6">
        <v>10000</v>
      </c>
      <c r="AA3543" s="160"/>
      <c r="AB3543" s="123" t="s">
        <v>4395</v>
      </c>
      <c r="AC3543" s="124"/>
      <c r="AD3543" s="41"/>
      <c r="AE3543" s="83"/>
      <c r="AF3543" s="83"/>
      <c r="AG3543" s="41"/>
      <c r="AH3543" s="41" t="s">
        <v>7061</v>
      </c>
      <c r="AI3543" s="80" t="s">
        <v>18868</v>
      </c>
      <c r="AJ3543" s="80" t="s">
        <v>14035</v>
      </c>
      <c r="AK3543" s="3"/>
      <c r="AL3543" s="85"/>
      <c r="AM3543" s="151" t="s">
        <v>19998</v>
      </c>
      <c r="AN3543" s="15"/>
      <c r="AO3543" s="166"/>
      <c r="AP3543" s="5">
        <f t="shared" si="56"/>
        <v>0</v>
      </c>
      <c r="AQ3543" s="16"/>
      <c r="AR3543" s="205">
        <v>1</v>
      </c>
      <c r="AS3543" s="16"/>
      <c r="AT3543" s="16"/>
      <c r="AU3543" s="16"/>
      <c r="AV3543" s="16"/>
      <c r="AW3543" s="16"/>
      <c r="AX3543" s="16"/>
    </row>
    <row r="3544" spans="1:50" customFormat="1" ht="15.75" hidden="1" customHeight="1" x14ac:dyDescent="0.2">
      <c r="A3544" s="7" t="s">
        <v>6166</v>
      </c>
      <c r="B3544" s="3" t="s">
        <v>6167</v>
      </c>
      <c r="C3544" s="85" t="s">
        <v>4395</v>
      </c>
      <c r="D3544" s="85" t="s">
        <v>13090</v>
      </c>
      <c r="E3544" s="202" t="s">
        <v>26712</v>
      </c>
      <c r="F3544" s="85" t="s">
        <v>40</v>
      </c>
      <c r="G3544" s="85" t="s">
        <v>15326</v>
      </c>
      <c r="H3544" s="85" t="s">
        <v>20690</v>
      </c>
      <c r="I3544" s="3" t="s">
        <v>4688</v>
      </c>
      <c r="J3544" s="85" t="s">
        <v>4435</v>
      </c>
      <c r="K3544" s="7" t="s">
        <v>3838</v>
      </c>
      <c r="L3544" s="3"/>
      <c r="M3544" s="3"/>
      <c r="N3544" s="41" t="s">
        <v>6168</v>
      </c>
      <c r="O3544" s="87">
        <v>56274</v>
      </c>
      <c r="P3544" s="87">
        <v>49184</v>
      </c>
      <c r="Q3544" s="87">
        <v>7090</v>
      </c>
      <c r="R3544" s="87">
        <v>0</v>
      </c>
      <c r="S3544" s="87"/>
      <c r="T3544" s="87"/>
      <c r="U3544" s="85">
        <v>2014</v>
      </c>
      <c r="V3544" s="3" t="s">
        <v>6168</v>
      </c>
      <c r="W3544" s="3"/>
      <c r="X3544" s="3"/>
      <c r="Y3544" s="3"/>
      <c r="Z3544" s="6">
        <v>9997</v>
      </c>
      <c r="AA3544" s="160"/>
      <c r="AB3544" s="123" t="s">
        <v>4395</v>
      </c>
      <c r="AC3544" s="124"/>
      <c r="AD3544" s="41"/>
      <c r="AE3544" s="83"/>
      <c r="AF3544" s="83"/>
      <c r="AG3544" s="41"/>
      <c r="AH3544" s="41" t="s">
        <v>7061</v>
      </c>
      <c r="AI3544" s="80" t="s">
        <v>18869</v>
      </c>
      <c r="AJ3544" s="80" t="s">
        <v>14036</v>
      </c>
      <c r="AK3544" s="3"/>
      <c r="AL3544" s="85"/>
      <c r="AM3544" s="151" t="s">
        <v>19998</v>
      </c>
      <c r="AN3544" s="15"/>
      <c r="AO3544" s="166"/>
      <c r="AP3544" s="5">
        <f t="shared" si="56"/>
        <v>0</v>
      </c>
      <c r="AQ3544" s="16"/>
      <c r="AR3544" s="205">
        <v>1</v>
      </c>
      <c r="AS3544" s="16"/>
      <c r="AT3544" s="16"/>
      <c r="AU3544" s="16"/>
      <c r="AV3544" s="16"/>
      <c r="AW3544" s="16"/>
      <c r="AX3544" s="16"/>
    </row>
    <row r="3545" spans="1:50" customFormat="1" ht="15.75" hidden="1" customHeight="1" x14ac:dyDescent="0.2">
      <c r="A3545" s="7" t="s">
        <v>6169</v>
      </c>
      <c r="B3545" s="3" t="s">
        <v>6170</v>
      </c>
      <c r="C3545" s="85" t="s">
        <v>4395</v>
      </c>
      <c r="D3545" s="85" t="s">
        <v>13090</v>
      </c>
      <c r="E3545" s="202" t="s">
        <v>26418</v>
      </c>
      <c r="F3545" s="85" t="s">
        <v>55</v>
      </c>
      <c r="G3545" s="85" t="s">
        <v>57</v>
      </c>
      <c r="H3545" s="85" t="s">
        <v>20690</v>
      </c>
      <c r="I3545" s="3" t="s">
        <v>4405</v>
      </c>
      <c r="J3545" s="85" t="s">
        <v>4447</v>
      </c>
      <c r="K3545" s="1" t="s">
        <v>4500</v>
      </c>
      <c r="L3545" s="3"/>
      <c r="M3545" s="3"/>
      <c r="N3545" s="41" t="s">
        <v>5146</v>
      </c>
      <c r="O3545" s="87">
        <v>0</v>
      </c>
      <c r="P3545" s="87">
        <v>0</v>
      </c>
      <c r="Q3545" s="87">
        <v>0</v>
      </c>
      <c r="R3545" s="87">
        <v>0</v>
      </c>
      <c r="S3545" s="87"/>
      <c r="T3545" s="87"/>
      <c r="U3545" s="85" t="s">
        <v>112</v>
      </c>
      <c r="V3545" s="3" t="s">
        <v>112</v>
      </c>
      <c r="W3545" s="3"/>
      <c r="X3545" s="3"/>
      <c r="Y3545" s="3"/>
      <c r="Z3545" s="6">
        <v>10630</v>
      </c>
      <c r="AA3545" s="160"/>
      <c r="AB3545" s="123" t="s">
        <v>4395</v>
      </c>
      <c r="AC3545" s="124"/>
      <c r="AD3545" s="41"/>
      <c r="AE3545" s="83"/>
      <c r="AF3545" s="83"/>
      <c r="AG3545" s="41"/>
      <c r="AH3545" s="41" t="s">
        <v>13741</v>
      </c>
      <c r="AI3545" s="80" t="s">
        <v>18870</v>
      </c>
      <c r="AJ3545" s="80" t="s">
        <v>20677</v>
      </c>
      <c r="AK3545" s="3"/>
      <c r="AL3545" s="85"/>
      <c r="AM3545" s="151" t="s">
        <v>19998</v>
      </c>
      <c r="AN3545" s="15"/>
      <c r="AO3545" s="166"/>
      <c r="AP3545" s="5">
        <f t="shared" si="56"/>
        <v>0</v>
      </c>
      <c r="AQ3545" s="16"/>
      <c r="AR3545" s="205">
        <v>1</v>
      </c>
      <c r="AS3545" s="16"/>
      <c r="AT3545" s="16"/>
      <c r="AU3545" s="16"/>
      <c r="AV3545" s="16"/>
      <c r="AW3545" s="16"/>
      <c r="AX3545" s="16"/>
    </row>
    <row r="3546" spans="1:50" customFormat="1" ht="15.75" hidden="1" customHeight="1" x14ac:dyDescent="0.2">
      <c r="A3546" s="7" t="s">
        <v>6171</v>
      </c>
      <c r="B3546" s="3" t="s">
        <v>6172</v>
      </c>
      <c r="C3546" s="85" t="s">
        <v>4395</v>
      </c>
      <c r="D3546" s="85" t="s">
        <v>13090</v>
      </c>
      <c r="E3546" s="202" t="s">
        <v>26418</v>
      </c>
      <c r="F3546" s="85" t="s">
        <v>55</v>
      </c>
      <c r="G3546" s="85" t="s">
        <v>57</v>
      </c>
      <c r="H3546" s="85" t="s">
        <v>20690</v>
      </c>
      <c r="I3546" s="3" t="s">
        <v>4405</v>
      </c>
      <c r="J3546" s="85" t="s">
        <v>4447</v>
      </c>
      <c r="K3546" s="1" t="s">
        <v>4500</v>
      </c>
      <c r="L3546" s="3"/>
      <c r="M3546" s="3"/>
      <c r="N3546" s="41" t="s">
        <v>5146</v>
      </c>
      <c r="O3546" s="87">
        <v>0</v>
      </c>
      <c r="P3546" s="87">
        <v>0</v>
      </c>
      <c r="Q3546" s="87">
        <v>0</v>
      </c>
      <c r="R3546" s="87">
        <v>0</v>
      </c>
      <c r="S3546" s="87"/>
      <c r="T3546" s="87"/>
      <c r="U3546" s="85" t="s">
        <v>112</v>
      </c>
      <c r="V3546" s="3" t="s">
        <v>112</v>
      </c>
      <c r="W3546" s="3"/>
      <c r="X3546" s="3"/>
      <c r="Y3546" s="3"/>
      <c r="Z3546" s="6">
        <v>49292</v>
      </c>
      <c r="AA3546" s="160"/>
      <c r="AB3546" s="123" t="s">
        <v>4395</v>
      </c>
      <c r="AC3546" s="124"/>
      <c r="AD3546" s="41"/>
      <c r="AE3546" s="83"/>
      <c r="AF3546" s="83"/>
      <c r="AG3546" s="41"/>
      <c r="AH3546" s="41" t="s">
        <v>13741</v>
      </c>
      <c r="AI3546" s="80" t="s">
        <v>18871</v>
      </c>
      <c r="AJ3546" s="80" t="s">
        <v>20678</v>
      </c>
      <c r="AK3546" s="3"/>
      <c r="AL3546" s="85"/>
      <c r="AM3546" s="151" t="s">
        <v>19998</v>
      </c>
      <c r="AN3546" s="15"/>
      <c r="AO3546" s="166"/>
      <c r="AP3546" s="5">
        <f t="shared" si="56"/>
        <v>0</v>
      </c>
      <c r="AQ3546" s="16"/>
      <c r="AR3546" s="205">
        <v>1</v>
      </c>
      <c r="AS3546" s="16"/>
      <c r="AT3546" s="16"/>
      <c r="AU3546" s="16"/>
      <c r="AV3546" s="16"/>
      <c r="AW3546" s="16"/>
      <c r="AX3546" s="16"/>
    </row>
    <row r="3547" spans="1:50" customFormat="1" ht="15.75" hidden="1" customHeight="1" x14ac:dyDescent="0.2">
      <c r="A3547" s="7" t="s">
        <v>6173</v>
      </c>
      <c r="B3547" s="3" t="s">
        <v>6174</v>
      </c>
      <c r="C3547" s="85" t="s">
        <v>4395</v>
      </c>
      <c r="D3547" s="85" t="s">
        <v>13090</v>
      </c>
      <c r="E3547" s="202" t="s">
        <v>26712</v>
      </c>
      <c r="F3547" s="85" t="s">
        <v>34</v>
      </c>
      <c r="G3547" s="85" t="s">
        <v>35</v>
      </c>
      <c r="H3547" s="85" t="s">
        <v>20688</v>
      </c>
      <c r="I3547" s="3" t="s">
        <v>21237</v>
      </c>
      <c r="J3547" s="85" t="s">
        <v>4447</v>
      </c>
      <c r="K3547" s="7" t="s">
        <v>6175</v>
      </c>
      <c r="L3547" s="3"/>
      <c r="M3547" s="3"/>
      <c r="N3547" s="41" t="s">
        <v>6176</v>
      </c>
      <c r="O3547" s="87">
        <v>74766</v>
      </c>
      <c r="P3547" s="87">
        <v>69938</v>
      </c>
      <c r="Q3547" s="87">
        <v>4828</v>
      </c>
      <c r="R3547" s="87">
        <v>0</v>
      </c>
      <c r="S3547" s="87"/>
      <c r="T3547" s="87"/>
      <c r="U3547" s="85">
        <v>2010</v>
      </c>
      <c r="V3547" s="3" t="s">
        <v>6176</v>
      </c>
      <c r="W3547" s="3"/>
      <c r="X3547" s="3"/>
      <c r="Y3547" s="3"/>
      <c r="Z3547" s="6">
        <v>5000</v>
      </c>
      <c r="AA3547" s="160"/>
      <c r="AB3547" s="123" t="s">
        <v>4395</v>
      </c>
      <c r="AC3547" s="124"/>
      <c r="AD3547" s="41"/>
      <c r="AE3547" s="83"/>
      <c r="AF3547" s="83"/>
      <c r="AG3547" s="41"/>
      <c r="AH3547" s="41" t="s">
        <v>26421</v>
      </c>
      <c r="AI3547" s="80" t="s">
        <v>26114</v>
      </c>
      <c r="AJ3547" s="80" t="s">
        <v>14037</v>
      </c>
      <c r="AK3547" s="3"/>
      <c r="AL3547" s="85"/>
      <c r="AM3547" s="151" t="s">
        <v>19998</v>
      </c>
      <c r="AN3547" s="15"/>
      <c r="AO3547" s="166"/>
      <c r="AP3547" s="5">
        <f t="shared" si="56"/>
        <v>0</v>
      </c>
      <c r="AQ3547" s="16"/>
      <c r="AR3547" s="205">
        <v>1</v>
      </c>
      <c r="AS3547" s="16"/>
      <c r="AT3547" s="16"/>
      <c r="AU3547" s="16"/>
      <c r="AV3547" s="16"/>
      <c r="AW3547" s="16"/>
      <c r="AX3547" s="16"/>
    </row>
    <row r="3548" spans="1:50" customFormat="1" ht="15.75" hidden="1" customHeight="1" x14ac:dyDescent="0.2">
      <c r="A3548" s="7" t="s">
        <v>6177</v>
      </c>
      <c r="B3548" s="3" t="s">
        <v>6178</v>
      </c>
      <c r="C3548" s="85" t="s">
        <v>4395</v>
      </c>
      <c r="D3548" s="85" t="s">
        <v>13090</v>
      </c>
      <c r="E3548" s="202" t="s">
        <v>1800</v>
      </c>
      <c r="F3548" s="85" t="s">
        <v>55</v>
      </c>
      <c r="G3548" s="85" t="s">
        <v>60</v>
      </c>
      <c r="H3548" s="85" t="s">
        <v>20690</v>
      </c>
      <c r="I3548" s="3" t="s">
        <v>4870</v>
      </c>
      <c r="J3548" s="85" t="s">
        <v>115</v>
      </c>
      <c r="K3548" s="7" t="s">
        <v>4458</v>
      </c>
      <c r="L3548" s="3"/>
      <c r="M3548" s="3"/>
      <c r="N3548" s="41" t="s">
        <v>4552</v>
      </c>
      <c r="O3548" s="87">
        <v>0</v>
      </c>
      <c r="P3548" s="87">
        <v>0</v>
      </c>
      <c r="Q3548" s="87">
        <v>0</v>
      </c>
      <c r="R3548" s="87">
        <v>0</v>
      </c>
      <c r="S3548" s="87"/>
      <c r="T3548" s="87"/>
      <c r="U3548" s="85" t="s">
        <v>112</v>
      </c>
      <c r="V3548" s="3" t="s">
        <v>112</v>
      </c>
      <c r="W3548" s="3"/>
      <c r="X3548" s="3"/>
      <c r="Y3548" s="3"/>
      <c r="Z3548" s="6">
        <v>5000</v>
      </c>
      <c r="AA3548" s="160"/>
      <c r="AB3548" s="123" t="s">
        <v>4395</v>
      </c>
      <c r="AC3548" s="124"/>
      <c r="AD3548" s="41"/>
      <c r="AE3548" s="83"/>
      <c r="AF3548" s="83"/>
      <c r="AG3548" s="41"/>
      <c r="AH3548" s="41" t="s">
        <v>7514</v>
      </c>
      <c r="AI3548" s="80" t="s">
        <v>18872</v>
      </c>
      <c r="AJ3548" s="80" t="s">
        <v>14038</v>
      </c>
      <c r="AK3548" s="3"/>
      <c r="AL3548" s="85"/>
      <c r="AM3548" s="151" t="s">
        <v>19998</v>
      </c>
      <c r="AN3548" s="15"/>
      <c r="AO3548" s="166"/>
      <c r="AP3548" s="5">
        <f t="shared" si="56"/>
        <v>0</v>
      </c>
      <c r="AQ3548" s="16"/>
      <c r="AR3548" s="205">
        <v>1</v>
      </c>
      <c r="AS3548" s="16"/>
      <c r="AT3548" s="16"/>
      <c r="AU3548" s="16"/>
      <c r="AV3548" s="16"/>
      <c r="AW3548" s="16"/>
      <c r="AX3548" s="16"/>
    </row>
    <row r="3549" spans="1:50" customFormat="1" ht="15.75" hidden="1" customHeight="1" x14ac:dyDescent="0.2">
      <c r="A3549" s="7" t="s">
        <v>6179</v>
      </c>
      <c r="B3549" s="3" t="s">
        <v>6180</v>
      </c>
      <c r="C3549" s="85" t="s">
        <v>4395</v>
      </c>
      <c r="D3549" s="85" t="s">
        <v>13090</v>
      </c>
      <c r="E3549" s="202" t="s">
        <v>26712</v>
      </c>
      <c r="F3549" s="85" t="s">
        <v>34</v>
      </c>
      <c r="G3549" s="85" t="s">
        <v>35</v>
      </c>
      <c r="H3549" s="85" t="s">
        <v>20688</v>
      </c>
      <c r="I3549" s="3" t="s">
        <v>21237</v>
      </c>
      <c r="J3549" s="85" t="s">
        <v>223</v>
      </c>
      <c r="K3549" s="7" t="s">
        <v>239</v>
      </c>
      <c r="L3549" s="3"/>
      <c r="M3549" s="3"/>
      <c r="N3549" s="41" t="s">
        <v>6181</v>
      </c>
      <c r="O3549" s="87">
        <v>81569</v>
      </c>
      <c r="P3549" s="87">
        <v>50521</v>
      </c>
      <c r="Q3549" s="87">
        <v>31048</v>
      </c>
      <c r="R3549" s="87">
        <v>0</v>
      </c>
      <c r="S3549" s="87"/>
      <c r="T3549" s="87"/>
      <c r="U3549" s="85">
        <v>2015</v>
      </c>
      <c r="V3549" s="3" t="s">
        <v>6181</v>
      </c>
      <c r="W3549" s="3"/>
      <c r="X3549" s="3"/>
      <c r="Y3549" s="3"/>
      <c r="Z3549" s="6">
        <v>0</v>
      </c>
      <c r="AA3549" s="160"/>
      <c r="AB3549" s="123" t="s">
        <v>4395</v>
      </c>
      <c r="AC3549" s="124"/>
      <c r="AD3549" s="41"/>
      <c r="AE3549" s="83"/>
      <c r="AF3549" s="83"/>
      <c r="AG3549" s="41"/>
      <c r="AH3549" s="41" t="s">
        <v>26421</v>
      </c>
      <c r="AI3549" s="80" t="s">
        <v>26115</v>
      </c>
      <c r="AJ3549" s="80" t="s">
        <v>20679</v>
      </c>
      <c r="AK3549" s="3"/>
      <c r="AL3549" s="85"/>
      <c r="AM3549" s="151" t="s">
        <v>19998</v>
      </c>
      <c r="AN3549" s="15"/>
      <c r="AO3549" s="166"/>
      <c r="AP3549" s="5">
        <f t="shared" si="56"/>
        <v>0</v>
      </c>
      <c r="AQ3549" s="16"/>
      <c r="AR3549" s="205">
        <v>1</v>
      </c>
      <c r="AS3549" s="16"/>
      <c r="AT3549" s="16"/>
      <c r="AU3549" s="16"/>
      <c r="AV3549" s="16"/>
      <c r="AW3549" s="16"/>
      <c r="AX3549" s="16"/>
    </row>
    <row r="3550" spans="1:50" customFormat="1" ht="15.75" hidden="1" customHeight="1" x14ac:dyDescent="0.2">
      <c r="A3550" s="7" t="s">
        <v>6182</v>
      </c>
      <c r="B3550" s="3" t="s">
        <v>6183</v>
      </c>
      <c r="C3550" s="85" t="s">
        <v>4395</v>
      </c>
      <c r="D3550" s="85" t="s">
        <v>13090</v>
      </c>
      <c r="E3550" s="202" t="s">
        <v>26712</v>
      </c>
      <c r="F3550" s="85" t="s">
        <v>34</v>
      </c>
      <c r="G3550" s="85" t="s">
        <v>35</v>
      </c>
      <c r="H3550" s="85" t="s">
        <v>20688</v>
      </c>
      <c r="I3550" s="3" t="s">
        <v>21237</v>
      </c>
      <c r="J3550" s="85" t="s">
        <v>124</v>
      </c>
      <c r="K3550" s="7" t="s">
        <v>4587</v>
      </c>
      <c r="L3550" s="3"/>
      <c r="M3550" s="3"/>
      <c r="N3550" s="41" t="s">
        <v>6184</v>
      </c>
      <c r="O3550" s="87">
        <v>835818</v>
      </c>
      <c r="P3550" s="87">
        <v>657698</v>
      </c>
      <c r="Q3550" s="87">
        <v>178120</v>
      </c>
      <c r="R3550" s="87">
        <v>119248</v>
      </c>
      <c r="S3550" s="87"/>
      <c r="T3550" s="87"/>
      <c r="U3550" s="85">
        <v>2007</v>
      </c>
      <c r="V3550" s="3" t="s">
        <v>6184</v>
      </c>
      <c r="W3550" s="3"/>
      <c r="X3550" s="3"/>
      <c r="Y3550" s="3"/>
      <c r="Z3550" s="6">
        <v>1</v>
      </c>
      <c r="AA3550" s="160"/>
      <c r="AB3550" s="123" t="s">
        <v>4395</v>
      </c>
      <c r="AC3550" s="124"/>
      <c r="AD3550" s="41"/>
      <c r="AE3550" s="83"/>
      <c r="AF3550" s="83"/>
      <c r="AG3550" s="41"/>
      <c r="AH3550" s="41" t="s">
        <v>26421</v>
      </c>
      <c r="AI3550" s="80" t="s">
        <v>26116</v>
      </c>
      <c r="AJ3550" s="80" t="s">
        <v>14039</v>
      </c>
      <c r="AK3550" s="3"/>
      <c r="AL3550" s="85"/>
      <c r="AM3550" s="151" t="s">
        <v>19998</v>
      </c>
      <c r="AN3550" s="15"/>
      <c r="AO3550" s="166"/>
      <c r="AP3550" s="5">
        <f t="shared" si="56"/>
        <v>0</v>
      </c>
      <c r="AQ3550" s="16"/>
      <c r="AR3550" s="205">
        <v>1</v>
      </c>
      <c r="AS3550" s="16"/>
      <c r="AT3550" s="16"/>
      <c r="AU3550" s="16"/>
      <c r="AV3550" s="16"/>
      <c r="AW3550" s="16"/>
      <c r="AX3550" s="16"/>
    </row>
    <row r="3551" spans="1:50" customFormat="1" ht="15.75" hidden="1" customHeight="1" x14ac:dyDescent="0.2">
      <c r="A3551" s="7" t="s">
        <v>6185</v>
      </c>
      <c r="B3551" s="3" t="s">
        <v>6186</v>
      </c>
      <c r="C3551" s="85" t="s">
        <v>4395</v>
      </c>
      <c r="D3551" s="85" t="s">
        <v>13090</v>
      </c>
      <c r="E3551" s="202" t="s">
        <v>26712</v>
      </c>
      <c r="F3551" s="85" t="s">
        <v>55</v>
      </c>
      <c r="G3551" s="85" t="s">
        <v>57</v>
      </c>
      <c r="H3551" s="85" t="s">
        <v>20690</v>
      </c>
      <c r="I3551" s="3" t="s">
        <v>4405</v>
      </c>
      <c r="J3551" s="85" t="s">
        <v>4447</v>
      </c>
      <c r="K3551" s="7" t="s">
        <v>4685</v>
      </c>
      <c r="L3551" s="3"/>
      <c r="M3551" s="3"/>
      <c r="N3551" s="41" t="s">
        <v>4658</v>
      </c>
      <c r="O3551" s="87">
        <v>33006</v>
      </c>
      <c r="P3551" s="87">
        <v>22052</v>
      </c>
      <c r="Q3551" s="87">
        <v>10954</v>
      </c>
      <c r="R3551" s="87">
        <v>0</v>
      </c>
      <c r="S3551" s="87"/>
      <c r="T3551" s="87"/>
      <c r="U3551" s="85">
        <v>2007</v>
      </c>
      <c r="V3551" s="3" t="s">
        <v>4658</v>
      </c>
      <c r="W3551" s="3"/>
      <c r="X3551" s="3"/>
      <c r="Y3551" s="3"/>
      <c r="Z3551" s="6">
        <v>4513</v>
      </c>
      <c r="AA3551" s="160"/>
      <c r="AB3551" s="123" t="s">
        <v>4395</v>
      </c>
      <c r="AC3551" s="124"/>
      <c r="AD3551" s="41"/>
      <c r="AE3551" s="83"/>
      <c r="AF3551" s="83"/>
      <c r="AG3551" s="41"/>
      <c r="AH3551" s="41" t="s">
        <v>13741</v>
      </c>
      <c r="AI3551" s="80" t="s">
        <v>18873</v>
      </c>
      <c r="AJ3551" s="80" t="s">
        <v>13614</v>
      </c>
      <c r="AK3551" s="3"/>
      <c r="AL3551" s="85"/>
      <c r="AM3551" s="151" t="s">
        <v>19998</v>
      </c>
      <c r="AN3551" s="15"/>
      <c r="AO3551" s="166"/>
      <c r="AP3551" s="5">
        <f t="shared" si="56"/>
        <v>0</v>
      </c>
      <c r="AQ3551" s="16"/>
      <c r="AR3551" s="205">
        <v>1</v>
      </c>
      <c r="AS3551" s="16"/>
      <c r="AT3551" s="16"/>
      <c r="AU3551" s="16"/>
      <c r="AV3551" s="16"/>
      <c r="AW3551" s="16"/>
      <c r="AX3551" s="16"/>
    </row>
    <row r="3552" spans="1:50" customFormat="1" ht="15.75" hidden="1" customHeight="1" x14ac:dyDescent="0.2">
      <c r="A3552" s="7" t="s">
        <v>6187</v>
      </c>
      <c r="B3552" s="3" t="s">
        <v>6188</v>
      </c>
      <c r="C3552" s="85" t="s">
        <v>4395</v>
      </c>
      <c r="D3552" s="85" t="s">
        <v>13090</v>
      </c>
      <c r="E3552" s="202" t="s">
        <v>26712</v>
      </c>
      <c r="F3552" s="85" t="s">
        <v>40</v>
      </c>
      <c r="G3552" s="85" t="s">
        <v>43</v>
      </c>
      <c r="H3552" s="85" t="s">
        <v>20690</v>
      </c>
      <c r="I3552" s="3" t="s">
        <v>4688</v>
      </c>
      <c r="J3552" s="85" t="s">
        <v>4447</v>
      </c>
      <c r="K3552" s="1" t="s">
        <v>4500</v>
      </c>
      <c r="L3552" s="3"/>
      <c r="M3552" s="3"/>
      <c r="N3552" s="41" t="s">
        <v>6189</v>
      </c>
      <c r="O3552" s="87">
        <v>255775</v>
      </c>
      <c r="P3552" s="87">
        <v>190386</v>
      </c>
      <c r="Q3552" s="87">
        <v>65389</v>
      </c>
      <c r="R3552" s="87">
        <v>0</v>
      </c>
      <c r="S3552" s="87"/>
      <c r="T3552" s="87"/>
      <c r="U3552" s="85">
        <v>2014</v>
      </c>
      <c r="V3552" s="3" t="s">
        <v>6189</v>
      </c>
      <c r="W3552" s="3"/>
      <c r="X3552" s="3"/>
      <c r="Y3552" s="3"/>
      <c r="Z3552" s="6">
        <v>38447</v>
      </c>
      <c r="AA3552" s="160"/>
      <c r="AB3552" s="123" t="s">
        <v>4395</v>
      </c>
      <c r="AC3552" s="124"/>
      <c r="AD3552" s="41"/>
      <c r="AE3552" s="83"/>
      <c r="AF3552" s="83"/>
      <c r="AG3552" s="41"/>
      <c r="AH3552" s="41" t="s">
        <v>7061</v>
      </c>
      <c r="AI3552" s="80" t="s">
        <v>18874</v>
      </c>
      <c r="AJ3552" s="80" t="s">
        <v>14040</v>
      </c>
      <c r="AK3552" s="3"/>
      <c r="AL3552" s="85"/>
      <c r="AM3552" s="151" t="s">
        <v>19998</v>
      </c>
      <c r="AN3552" s="15"/>
      <c r="AO3552" s="166"/>
      <c r="AP3552" s="5">
        <f t="shared" si="56"/>
        <v>0</v>
      </c>
      <c r="AQ3552" s="16"/>
      <c r="AR3552" s="205">
        <v>1</v>
      </c>
      <c r="AS3552" s="16"/>
      <c r="AT3552" s="16"/>
      <c r="AU3552" s="16"/>
      <c r="AV3552" s="16"/>
      <c r="AW3552" s="16"/>
      <c r="AX3552" s="16"/>
    </row>
    <row r="3553" spans="1:50" customFormat="1" ht="15.75" hidden="1" customHeight="1" x14ac:dyDescent="0.2">
      <c r="A3553" s="7" t="s">
        <v>6190</v>
      </c>
      <c r="B3553" s="3" t="s">
        <v>6191</v>
      </c>
      <c r="C3553" s="85" t="s">
        <v>4395</v>
      </c>
      <c r="D3553" s="85" t="s">
        <v>13090</v>
      </c>
      <c r="E3553" s="202" t="s">
        <v>26712</v>
      </c>
      <c r="F3553" s="85" t="s">
        <v>40</v>
      </c>
      <c r="G3553" s="85" t="s">
        <v>15356</v>
      </c>
      <c r="H3553" s="85" t="s">
        <v>20690</v>
      </c>
      <c r="I3553" s="3" t="s">
        <v>4421</v>
      </c>
      <c r="J3553" s="85" t="s">
        <v>115</v>
      </c>
      <c r="K3553" s="7" t="s">
        <v>4522</v>
      </c>
      <c r="L3553" s="3"/>
      <c r="M3553" s="3"/>
      <c r="N3553" s="41" t="s">
        <v>4720</v>
      </c>
      <c r="O3553" s="87">
        <v>141638</v>
      </c>
      <c r="P3553" s="87">
        <v>86196</v>
      </c>
      <c r="Q3553" s="87">
        <v>55442</v>
      </c>
      <c r="R3553" s="87">
        <v>0</v>
      </c>
      <c r="S3553" s="87"/>
      <c r="T3553" s="87"/>
      <c r="U3553" s="85">
        <v>2015</v>
      </c>
      <c r="V3553" s="3" t="s">
        <v>4720</v>
      </c>
      <c r="W3553" s="3"/>
      <c r="X3553" s="3"/>
      <c r="Y3553" s="3"/>
      <c r="Z3553" s="6">
        <v>12550</v>
      </c>
      <c r="AA3553" s="160"/>
      <c r="AB3553" s="123" t="s">
        <v>4395</v>
      </c>
      <c r="AC3553" s="124"/>
      <c r="AD3553" s="41"/>
      <c r="AE3553" s="83"/>
      <c r="AF3553" s="83"/>
      <c r="AG3553" s="41"/>
      <c r="AH3553" s="41" t="s">
        <v>7654</v>
      </c>
      <c r="AI3553" s="80" t="s">
        <v>18875</v>
      </c>
      <c r="AJ3553" s="80" t="s">
        <v>14041</v>
      </c>
      <c r="AL3553" s="85" t="s">
        <v>15321</v>
      </c>
      <c r="AM3553" s="151" t="s">
        <v>19998</v>
      </c>
      <c r="AN3553" s="15"/>
      <c r="AO3553" s="166"/>
      <c r="AP3553" s="5">
        <f t="shared" si="56"/>
        <v>0</v>
      </c>
      <c r="AQ3553" s="16"/>
      <c r="AR3553" s="205">
        <v>1</v>
      </c>
      <c r="AS3553" s="16"/>
      <c r="AT3553" s="16"/>
      <c r="AU3553" s="16"/>
      <c r="AV3553" s="16"/>
      <c r="AW3553" s="16"/>
      <c r="AX3553" s="16"/>
    </row>
    <row r="3554" spans="1:50" customFormat="1" ht="15.75" hidden="1" customHeight="1" x14ac:dyDescent="0.2">
      <c r="A3554" s="7" t="s">
        <v>6192</v>
      </c>
      <c r="B3554" s="3" t="s">
        <v>6193</v>
      </c>
      <c r="C3554" s="85" t="s">
        <v>4395</v>
      </c>
      <c r="D3554" s="85" t="s">
        <v>13090</v>
      </c>
      <c r="E3554" s="202" t="s">
        <v>26712</v>
      </c>
      <c r="F3554" s="85" t="s">
        <v>68</v>
      </c>
      <c r="G3554" s="85" t="s">
        <v>71</v>
      </c>
      <c r="H3554" s="85" t="s">
        <v>20690</v>
      </c>
      <c r="I3554" s="3" t="s">
        <v>4558</v>
      </c>
      <c r="J3554" s="85" t="s">
        <v>5308</v>
      </c>
      <c r="K3554" s="7" t="s">
        <v>5793</v>
      </c>
      <c r="L3554" s="3"/>
      <c r="M3554" s="3"/>
      <c r="N3554" s="41" t="s">
        <v>6195</v>
      </c>
      <c r="O3554" s="87">
        <v>495083</v>
      </c>
      <c r="P3554" s="87">
        <v>328966</v>
      </c>
      <c r="Q3554" s="87">
        <v>166117</v>
      </c>
      <c r="R3554" s="87">
        <v>0</v>
      </c>
      <c r="S3554" s="87"/>
      <c r="T3554" s="87"/>
      <c r="U3554" s="85">
        <v>2014</v>
      </c>
      <c r="V3554" s="3" t="s">
        <v>6195</v>
      </c>
      <c r="W3554" s="3"/>
      <c r="X3554" s="3"/>
      <c r="Y3554" s="3"/>
      <c r="Z3554" s="6">
        <v>61769</v>
      </c>
      <c r="AA3554" s="160"/>
      <c r="AB3554" s="123" t="s">
        <v>4395</v>
      </c>
      <c r="AC3554" s="124"/>
      <c r="AD3554" s="41"/>
      <c r="AE3554" s="83"/>
      <c r="AF3554" s="83"/>
      <c r="AG3554" s="41"/>
      <c r="AH3554" s="41" t="s">
        <v>13746</v>
      </c>
      <c r="AI3554" s="80" t="s">
        <v>18876</v>
      </c>
      <c r="AJ3554" s="80" t="s">
        <v>14042</v>
      </c>
      <c r="AK3554" s="3"/>
      <c r="AL3554" s="85"/>
      <c r="AM3554" s="151" t="s">
        <v>19998</v>
      </c>
      <c r="AN3554" s="15"/>
      <c r="AO3554" s="166"/>
      <c r="AP3554" s="5">
        <f t="shared" si="56"/>
        <v>0</v>
      </c>
      <c r="AQ3554" s="16"/>
      <c r="AR3554" s="205">
        <v>1</v>
      </c>
      <c r="AS3554" s="16"/>
      <c r="AT3554" s="16"/>
      <c r="AU3554" s="16"/>
      <c r="AV3554" s="16"/>
      <c r="AW3554" s="16"/>
      <c r="AX3554" s="16"/>
    </row>
    <row r="3555" spans="1:50" customFormat="1" ht="15.75" hidden="1" customHeight="1" x14ac:dyDescent="0.2">
      <c r="A3555" s="7" t="s">
        <v>6196</v>
      </c>
      <c r="B3555" s="3" t="s">
        <v>6197</v>
      </c>
      <c r="C3555" s="85" t="s">
        <v>4395</v>
      </c>
      <c r="D3555" s="85" t="s">
        <v>13090</v>
      </c>
      <c r="E3555" s="202" t="s">
        <v>1800</v>
      </c>
      <c r="F3555" s="85" t="s">
        <v>40</v>
      </c>
      <c r="G3555" s="85" t="s">
        <v>15326</v>
      </c>
      <c r="H3555" s="85" t="s">
        <v>20690</v>
      </c>
      <c r="I3555" s="3" t="s">
        <v>4421</v>
      </c>
      <c r="J3555" s="85" t="s">
        <v>115</v>
      </c>
      <c r="K3555" s="7" t="s">
        <v>4702</v>
      </c>
      <c r="L3555" s="3"/>
      <c r="M3555" s="3"/>
      <c r="N3555" s="41" t="s">
        <v>4665</v>
      </c>
      <c r="O3555" s="87">
        <v>0</v>
      </c>
      <c r="P3555" s="87">
        <v>0</v>
      </c>
      <c r="Q3555" s="87">
        <v>0</v>
      </c>
      <c r="R3555" s="87">
        <v>0</v>
      </c>
      <c r="S3555" s="87"/>
      <c r="T3555" s="87"/>
      <c r="U3555" s="85" t="s">
        <v>112</v>
      </c>
      <c r="V3555" s="3" t="s">
        <v>112</v>
      </c>
      <c r="W3555" s="3"/>
      <c r="X3555" s="3"/>
      <c r="Y3555" s="3"/>
      <c r="Z3555" s="6">
        <v>9756</v>
      </c>
      <c r="AA3555" s="160"/>
      <c r="AB3555" s="123" t="s">
        <v>4395</v>
      </c>
      <c r="AC3555" s="124"/>
      <c r="AD3555" s="41"/>
      <c r="AE3555" s="83"/>
      <c r="AF3555" s="83"/>
      <c r="AG3555" s="41"/>
      <c r="AH3555" s="41" t="s">
        <v>7061</v>
      </c>
      <c r="AI3555" s="80" t="s">
        <v>18877</v>
      </c>
      <c r="AJ3555" s="80" t="s">
        <v>14043</v>
      </c>
      <c r="AK3555" s="3"/>
      <c r="AL3555" s="85"/>
      <c r="AM3555" s="151" t="s">
        <v>19998</v>
      </c>
      <c r="AN3555" s="15"/>
      <c r="AO3555" s="166"/>
      <c r="AP3555" s="5">
        <f t="shared" si="56"/>
        <v>0</v>
      </c>
      <c r="AQ3555" s="16"/>
      <c r="AR3555" s="205">
        <v>1</v>
      </c>
      <c r="AS3555" s="16"/>
      <c r="AT3555" s="16"/>
      <c r="AU3555" s="16"/>
      <c r="AV3555" s="16"/>
      <c r="AW3555" s="16"/>
      <c r="AX3555" s="16"/>
    </row>
    <row r="3556" spans="1:50" customFormat="1" ht="15.75" hidden="1" customHeight="1" x14ac:dyDescent="0.2">
      <c r="A3556" s="7" t="s">
        <v>6198</v>
      </c>
      <c r="B3556" s="3" t="s">
        <v>6199</v>
      </c>
      <c r="C3556" s="85" t="s">
        <v>4395</v>
      </c>
      <c r="D3556" s="85" t="s">
        <v>13090</v>
      </c>
      <c r="E3556" s="202" t="s">
        <v>26712</v>
      </c>
      <c r="F3556" s="85" t="s">
        <v>55</v>
      </c>
      <c r="G3556" s="85" t="s">
        <v>63</v>
      </c>
      <c r="H3556" s="85" t="s">
        <v>20690</v>
      </c>
      <c r="I3556" s="3" t="s">
        <v>4399</v>
      </c>
      <c r="J3556" s="85" t="s">
        <v>4400</v>
      </c>
      <c r="K3556" s="7" t="s">
        <v>4422</v>
      </c>
      <c r="L3556" s="3"/>
      <c r="M3556" s="3"/>
      <c r="N3556" s="41" t="s">
        <v>4596</v>
      </c>
      <c r="O3556" s="87">
        <v>252625</v>
      </c>
      <c r="P3556" s="87">
        <v>0</v>
      </c>
      <c r="Q3556" s="87">
        <v>252625</v>
      </c>
      <c r="R3556" s="87">
        <v>5590</v>
      </c>
      <c r="S3556" s="87"/>
      <c r="T3556" s="87"/>
      <c r="U3556" s="85">
        <v>2013</v>
      </c>
      <c r="V3556" s="3" t="s">
        <v>4596</v>
      </c>
      <c r="W3556" s="3"/>
      <c r="X3556" s="3"/>
      <c r="Y3556" s="3"/>
      <c r="Z3556" s="6">
        <v>103796</v>
      </c>
      <c r="AA3556" s="160"/>
      <c r="AB3556" s="123" t="s">
        <v>4395</v>
      </c>
      <c r="AC3556" s="124"/>
      <c r="AD3556" s="41"/>
      <c r="AE3556" s="83"/>
      <c r="AF3556" s="83"/>
      <c r="AG3556" s="41"/>
      <c r="AH3556" s="41" t="s">
        <v>63</v>
      </c>
      <c r="AI3556" s="80" t="s">
        <v>18878</v>
      </c>
      <c r="AJ3556" s="80" t="s">
        <v>14044</v>
      </c>
      <c r="AK3556" s="3"/>
      <c r="AL3556" s="85"/>
      <c r="AM3556" s="151" t="s">
        <v>19998</v>
      </c>
      <c r="AN3556" s="15"/>
      <c r="AO3556" s="166"/>
      <c r="AP3556" s="5">
        <f t="shared" si="56"/>
        <v>0</v>
      </c>
      <c r="AQ3556" s="16"/>
      <c r="AR3556" s="205">
        <v>1</v>
      </c>
      <c r="AS3556" s="16"/>
      <c r="AT3556" s="16"/>
      <c r="AU3556" s="16"/>
      <c r="AV3556" s="16"/>
      <c r="AW3556" s="16"/>
      <c r="AX3556" s="16"/>
    </row>
    <row r="3557" spans="1:50" customFormat="1" ht="15.75" hidden="1" customHeight="1" x14ac:dyDescent="0.2">
      <c r="A3557" s="7" t="s">
        <v>6200</v>
      </c>
      <c r="B3557" s="3" t="s">
        <v>6201</v>
      </c>
      <c r="C3557" s="85" t="s">
        <v>4395</v>
      </c>
      <c r="D3557" s="85" t="s">
        <v>13090</v>
      </c>
      <c r="E3557" s="202" t="s">
        <v>26712</v>
      </c>
      <c r="F3557" s="85" t="s">
        <v>34</v>
      </c>
      <c r="G3557" s="85" t="s">
        <v>35</v>
      </c>
      <c r="H3557" s="85" t="s">
        <v>20688</v>
      </c>
      <c r="I3557" s="3" t="s">
        <v>21237</v>
      </c>
      <c r="J3557" s="85" t="s">
        <v>4435</v>
      </c>
      <c r="K3557" s="7" t="s">
        <v>3838</v>
      </c>
      <c r="L3557" s="3"/>
      <c r="M3557" s="3"/>
      <c r="N3557" s="41" t="s">
        <v>6130</v>
      </c>
      <c r="O3557" s="87">
        <v>91092</v>
      </c>
      <c r="P3557" s="87">
        <v>43685</v>
      </c>
      <c r="Q3557" s="87">
        <v>47407</v>
      </c>
      <c r="R3557" s="87">
        <v>18224</v>
      </c>
      <c r="S3557" s="87"/>
      <c r="T3557" s="87"/>
      <c r="U3557" s="85">
        <v>2005</v>
      </c>
      <c r="V3557" s="3" t="s">
        <v>6130</v>
      </c>
      <c r="W3557" s="3"/>
      <c r="X3557" s="3"/>
      <c r="Y3557" s="3"/>
      <c r="Z3557" s="6">
        <v>92103</v>
      </c>
      <c r="AA3557" s="160"/>
      <c r="AB3557" s="123" t="s">
        <v>4395</v>
      </c>
      <c r="AC3557" s="124"/>
      <c r="AD3557" s="41"/>
      <c r="AE3557" s="83"/>
      <c r="AF3557" s="83"/>
      <c r="AG3557" s="41"/>
      <c r="AH3557" s="41" t="s">
        <v>26421</v>
      </c>
      <c r="AI3557" s="80" t="s">
        <v>26117</v>
      </c>
      <c r="AJ3557" s="80" t="s">
        <v>13462</v>
      </c>
      <c r="AK3557" s="3"/>
      <c r="AL3557" s="85"/>
      <c r="AM3557" s="151" t="s">
        <v>19998</v>
      </c>
      <c r="AN3557" s="15"/>
      <c r="AO3557" s="166"/>
      <c r="AP3557" s="5">
        <f t="shared" si="56"/>
        <v>0</v>
      </c>
      <c r="AQ3557" s="16"/>
      <c r="AR3557" s="205">
        <v>1</v>
      </c>
      <c r="AS3557" s="16"/>
      <c r="AT3557" s="16"/>
      <c r="AU3557" s="16"/>
      <c r="AV3557" s="16"/>
      <c r="AW3557" s="16"/>
      <c r="AX3557" s="16"/>
    </row>
    <row r="3558" spans="1:50" customFormat="1" ht="15.75" hidden="1" customHeight="1" x14ac:dyDescent="0.2">
      <c r="A3558" s="7" t="s">
        <v>6202</v>
      </c>
      <c r="B3558" s="3" t="s">
        <v>6203</v>
      </c>
      <c r="C3558" s="85" t="s">
        <v>4395</v>
      </c>
      <c r="D3558" s="85" t="s">
        <v>13090</v>
      </c>
      <c r="E3558" s="202" t="s">
        <v>26712</v>
      </c>
      <c r="F3558" s="85" t="s">
        <v>55</v>
      </c>
      <c r="G3558" s="85" t="s">
        <v>57</v>
      </c>
      <c r="H3558" s="85" t="s">
        <v>20690</v>
      </c>
      <c r="I3558" s="3"/>
      <c r="J3558" s="85" t="s">
        <v>223</v>
      </c>
      <c r="K3558" s="7" t="s">
        <v>4619</v>
      </c>
      <c r="L3558" s="3"/>
      <c r="M3558" s="3"/>
      <c r="N3558" s="41" t="s">
        <v>5811</v>
      </c>
      <c r="O3558" s="87">
        <v>0</v>
      </c>
      <c r="P3558" s="87">
        <v>0</v>
      </c>
      <c r="Q3558" s="87">
        <v>0</v>
      </c>
      <c r="R3558" s="87">
        <v>0</v>
      </c>
      <c r="S3558" s="87"/>
      <c r="T3558" s="87"/>
      <c r="U3558" s="85" t="s">
        <v>112</v>
      </c>
      <c r="V3558" s="3" t="s">
        <v>112</v>
      </c>
      <c r="W3558" s="3"/>
      <c r="X3558" s="3"/>
      <c r="Y3558" s="3"/>
      <c r="Z3558" s="6">
        <v>29185</v>
      </c>
      <c r="AA3558" s="160"/>
      <c r="AB3558" s="123" t="s">
        <v>4395</v>
      </c>
      <c r="AC3558" s="124"/>
      <c r="AD3558" s="41"/>
      <c r="AE3558" s="83"/>
      <c r="AF3558" s="83"/>
      <c r="AG3558" s="41"/>
      <c r="AH3558" s="41" t="s">
        <v>13741</v>
      </c>
      <c r="AI3558" s="80" t="s">
        <v>18879</v>
      </c>
      <c r="AJ3558" s="80" t="s">
        <v>13615</v>
      </c>
      <c r="AK3558" s="3"/>
      <c r="AL3558" s="85"/>
      <c r="AM3558" s="151" t="s">
        <v>19998</v>
      </c>
      <c r="AN3558" s="15"/>
      <c r="AO3558" s="166"/>
      <c r="AP3558" s="5">
        <f t="shared" si="56"/>
        <v>0</v>
      </c>
      <c r="AQ3558" s="16"/>
      <c r="AR3558" s="205">
        <v>1</v>
      </c>
      <c r="AS3558" s="16"/>
      <c r="AT3558" s="16"/>
      <c r="AU3558" s="16"/>
      <c r="AV3558" s="16"/>
      <c r="AW3558" s="16"/>
      <c r="AX3558" s="16"/>
    </row>
    <row r="3559" spans="1:50" customFormat="1" ht="15.75" hidden="1" customHeight="1" x14ac:dyDescent="0.2">
      <c r="A3559" s="7" t="s">
        <v>6204</v>
      </c>
      <c r="B3559" s="3" t="s">
        <v>6205</v>
      </c>
      <c r="C3559" s="85" t="s">
        <v>4395</v>
      </c>
      <c r="D3559" s="85" t="s">
        <v>13090</v>
      </c>
      <c r="E3559" s="202" t="s">
        <v>26712</v>
      </c>
      <c r="F3559" s="85" t="s">
        <v>55</v>
      </c>
      <c r="G3559" s="85" t="s">
        <v>57</v>
      </c>
      <c r="H3559" s="85" t="s">
        <v>20690</v>
      </c>
      <c r="I3559" s="3" t="s">
        <v>4405</v>
      </c>
      <c r="J3559" s="85" t="s">
        <v>223</v>
      </c>
      <c r="K3559" s="7" t="s">
        <v>4619</v>
      </c>
      <c r="L3559" s="3"/>
      <c r="M3559" s="3"/>
      <c r="N3559" s="41" t="s">
        <v>5811</v>
      </c>
      <c r="O3559" s="87">
        <v>0</v>
      </c>
      <c r="P3559" s="87">
        <v>0</v>
      </c>
      <c r="Q3559" s="87">
        <v>0</v>
      </c>
      <c r="R3559" s="87">
        <v>0</v>
      </c>
      <c r="S3559" s="87"/>
      <c r="T3559" s="87"/>
      <c r="U3559" s="85" t="s">
        <v>112</v>
      </c>
      <c r="V3559" s="3" t="s">
        <v>112</v>
      </c>
      <c r="W3559" s="3"/>
      <c r="X3559" s="3"/>
      <c r="Y3559" s="3"/>
      <c r="Z3559" s="6">
        <v>11500</v>
      </c>
      <c r="AA3559" s="160"/>
      <c r="AB3559" s="123" t="s">
        <v>4395</v>
      </c>
      <c r="AC3559" s="124"/>
      <c r="AD3559" s="41"/>
      <c r="AE3559" s="83"/>
      <c r="AF3559" s="83"/>
      <c r="AG3559" s="41"/>
      <c r="AH3559" s="41" t="s">
        <v>13741</v>
      </c>
      <c r="AI3559" s="80" t="s">
        <v>18880</v>
      </c>
      <c r="AJ3559" s="80" t="s">
        <v>14045</v>
      </c>
      <c r="AK3559" s="3"/>
      <c r="AL3559" s="85"/>
      <c r="AM3559" s="151" t="s">
        <v>19998</v>
      </c>
      <c r="AN3559" s="15"/>
      <c r="AO3559" s="166"/>
      <c r="AP3559" s="5">
        <f t="shared" si="56"/>
        <v>0</v>
      </c>
      <c r="AQ3559" s="16"/>
      <c r="AR3559" s="205">
        <v>1</v>
      </c>
      <c r="AS3559" s="16"/>
      <c r="AT3559" s="16"/>
      <c r="AU3559" s="16"/>
      <c r="AV3559" s="16"/>
      <c r="AW3559" s="16"/>
      <c r="AX3559" s="16"/>
    </row>
    <row r="3560" spans="1:50" customFormat="1" ht="15.75" hidden="1" customHeight="1" x14ac:dyDescent="0.2">
      <c r="A3560" s="7" t="s">
        <v>6206</v>
      </c>
      <c r="B3560" s="3" t="s">
        <v>6207</v>
      </c>
      <c r="C3560" s="85" t="s">
        <v>4395</v>
      </c>
      <c r="D3560" s="85" t="s">
        <v>13090</v>
      </c>
      <c r="E3560" s="202" t="s">
        <v>26712</v>
      </c>
      <c r="F3560" s="85" t="s">
        <v>40</v>
      </c>
      <c r="G3560" s="85" t="s">
        <v>43</v>
      </c>
      <c r="H3560" s="85" t="s">
        <v>20690</v>
      </c>
      <c r="I3560" s="3" t="s">
        <v>4396</v>
      </c>
      <c r="J3560" s="85" t="s">
        <v>115</v>
      </c>
      <c r="K3560" s="7" t="s">
        <v>437</v>
      </c>
      <c r="L3560" s="3"/>
      <c r="M3560" s="3"/>
      <c r="N3560" s="41" t="s">
        <v>4552</v>
      </c>
      <c r="O3560" s="87">
        <v>226373</v>
      </c>
      <c r="P3560" s="87">
        <v>0</v>
      </c>
      <c r="Q3560" s="87">
        <v>226373</v>
      </c>
      <c r="R3560" s="87">
        <v>0</v>
      </c>
      <c r="S3560" s="87"/>
      <c r="T3560" s="87"/>
      <c r="U3560" s="85">
        <v>2015</v>
      </c>
      <c r="V3560" s="3" t="s">
        <v>4552</v>
      </c>
      <c r="W3560" s="3"/>
      <c r="X3560" s="3"/>
      <c r="Y3560" s="3"/>
      <c r="Z3560" s="6">
        <v>44095</v>
      </c>
      <c r="AA3560" s="160"/>
      <c r="AB3560" s="123" t="s">
        <v>4395</v>
      </c>
      <c r="AC3560" s="124"/>
      <c r="AD3560" s="41"/>
      <c r="AE3560" s="83"/>
      <c r="AF3560" s="83"/>
      <c r="AG3560" s="41"/>
      <c r="AH3560" s="41" t="s">
        <v>7061</v>
      </c>
      <c r="AI3560" s="80" t="s">
        <v>18881</v>
      </c>
      <c r="AJ3560" s="80" t="s">
        <v>13616</v>
      </c>
      <c r="AK3560" s="3"/>
      <c r="AL3560" s="85"/>
      <c r="AM3560" s="151" t="s">
        <v>19998</v>
      </c>
      <c r="AN3560" s="15"/>
      <c r="AO3560" s="166"/>
      <c r="AP3560" s="5">
        <f t="shared" si="56"/>
        <v>0</v>
      </c>
      <c r="AQ3560" s="16"/>
      <c r="AR3560" s="205">
        <v>1</v>
      </c>
      <c r="AS3560" s="16"/>
      <c r="AT3560" s="16"/>
      <c r="AU3560" s="16"/>
      <c r="AV3560" s="16"/>
      <c r="AW3560" s="16"/>
      <c r="AX3560" s="16"/>
    </row>
    <row r="3561" spans="1:50" customFormat="1" ht="15.75" hidden="1" customHeight="1" x14ac:dyDescent="0.2">
      <c r="A3561" s="7" t="s">
        <v>6208</v>
      </c>
      <c r="B3561" s="3" t="s">
        <v>6209</v>
      </c>
      <c r="C3561" s="85" t="s">
        <v>4395</v>
      </c>
      <c r="D3561" s="85" t="s">
        <v>13090</v>
      </c>
      <c r="E3561" s="202" t="s">
        <v>26712</v>
      </c>
      <c r="F3561" s="85" t="s">
        <v>40</v>
      </c>
      <c r="G3561" s="85" t="s">
        <v>42</v>
      </c>
      <c r="H3561" s="85" t="s">
        <v>20690</v>
      </c>
      <c r="I3561" s="3" t="s">
        <v>4421</v>
      </c>
      <c r="J3561" s="85" t="s">
        <v>115</v>
      </c>
      <c r="K3561" s="7" t="s">
        <v>4522</v>
      </c>
      <c r="L3561" s="3"/>
      <c r="M3561" s="3"/>
      <c r="N3561" s="41" t="s">
        <v>4841</v>
      </c>
      <c r="O3561" s="87">
        <v>62435</v>
      </c>
      <c r="P3561" s="87">
        <v>60331</v>
      </c>
      <c r="Q3561" s="87">
        <v>2104</v>
      </c>
      <c r="R3561" s="87">
        <v>0</v>
      </c>
      <c r="S3561" s="87"/>
      <c r="T3561" s="87"/>
      <c r="U3561" s="85">
        <v>2013</v>
      </c>
      <c r="V3561" s="3" t="s">
        <v>4841</v>
      </c>
      <c r="W3561" s="3"/>
      <c r="X3561" s="3"/>
      <c r="Y3561" s="3"/>
      <c r="Z3561" s="6">
        <v>10000</v>
      </c>
      <c r="AA3561" s="160"/>
      <c r="AB3561" s="123" t="s">
        <v>4395</v>
      </c>
      <c r="AC3561" s="124"/>
      <c r="AD3561" s="41"/>
      <c r="AE3561" s="83"/>
      <c r="AF3561" s="83"/>
      <c r="AG3561" s="41"/>
      <c r="AH3561" s="41" t="s">
        <v>7061</v>
      </c>
      <c r="AI3561" s="80" t="s">
        <v>18882</v>
      </c>
      <c r="AJ3561" s="80" t="s">
        <v>13617</v>
      </c>
      <c r="AK3561" s="3"/>
      <c r="AL3561" s="85"/>
      <c r="AM3561" s="151" t="s">
        <v>19998</v>
      </c>
      <c r="AN3561" s="15"/>
      <c r="AO3561" s="166"/>
      <c r="AP3561" s="5">
        <f t="shared" si="56"/>
        <v>0</v>
      </c>
      <c r="AQ3561" s="16"/>
      <c r="AR3561" s="205">
        <v>1</v>
      </c>
      <c r="AS3561" s="16"/>
      <c r="AT3561" s="16"/>
      <c r="AU3561" s="16"/>
      <c r="AV3561" s="16"/>
      <c r="AW3561" s="16"/>
      <c r="AX3561" s="16"/>
    </row>
    <row r="3562" spans="1:50" customFormat="1" ht="15.75" hidden="1" customHeight="1" x14ac:dyDescent="0.2">
      <c r="A3562" s="7" t="s">
        <v>6210</v>
      </c>
      <c r="B3562" s="3" t="s">
        <v>6211</v>
      </c>
      <c r="C3562" s="85" t="s">
        <v>4395</v>
      </c>
      <c r="D3562" s="85" t="s">
        <v>13090</v>
      </c>
      <c r="E3562" s="202" t="s">
        <v>26712</v>
      </c>
      <c r="F3562" s="85" t="s">
        <v>40</v>
      </c>
      <c r="G3562" s="85" t="s">
        <v>43</v>
      </c>
      <c r="H3562" s="85" t="s">
        <v>20690</v>
      </c>
      <c r="I3562" s="3" t="s">
        <v>4396</v>
      </c>
      <c r="J3562" s="85" t="s">
        <v>115</v>
      </c>
      <c r="K3562" s="7" t="s">
        <v>437</v>
      </c>
      <c r="L3562" s="3"/>
      <c r="M3562" s="3"/>
      <c r="N3562" s="41" t="s">
        <v>4552</v>
      </c>
      <c r="O3562" s="87">
        <v>137219</v>
      </c>
      <c r="P3562" s="87">
        <v>0</v>
      </c>
      <c r="Q3562" s="87">
        <v>137219</v>
      </c>
      <c r="R3562" s="87">
        <v>0</v>
      </c>
      <c r="S3562" s="87"/>
      <c r="T3562" s="87"/>
      <c r="U3562" s="85">
        <v>2017</v>
      </c>
      <c r="V3562" s="3" t="s">
        <v>4552</v>
      </c>
      <c r="W3562" s="3"/>
      <c r="X3562" s="3"/>
      <c r="Y3562" s="3"/>
      <c r="Z3562" s="6">
        <v>44095</v>
      </c>
      <c r="AA3562" s="160"/>
      <c r="AB3562" s="123" t="s">
        <v>4395</v>
      </c>
      <c r="AC3562" s="124"/>
      <c r="AD3562" s="41"/>
      <c r="AE3562" s="83"/>
      <c r="AF3562" s="83"/>
      <c r="AG3562" s="41"/>
      <c r="AH3562" s="41" t="s">
        <v>7061</v>
      </c>
      <c r="AI3562" s="80" t="s">
        <v>18883</v>
      </c>
      <c r="AJ3562" s="80" t="s">
        <v>14046</v>
      </c>
      <c r="AK3562" s="3"/>
      <c r="AL3562" s="85"/>
      <c r="AM3562" s="151" t="s">
        <v>19998</v>
      </c>
      <c r="AN3562" s="15"/>
      <c r="AO3562" s="166"/>
      <c r="AP3562" s="5">
        <f t="shared" si="56"/>
        <v>0</v>
      </c>
      <c r="AQ3562" s="16"/>
      <c r="AR3562" s="205">
        <v>1</v>
      </c>
      <c r="AS3562" s="16"/>
      <c r="AT3562" s="16"/>
      <c r="AU3562" s="16"/>
      <c r="AV3562" s="16"/>
      <c r="AW3562" s="16"/>
      <c r="AX3562" s="16"/>
    </row>
    <row r="3563" spans="1:50" customFormat="1" ht="15.75" hidden="1" customHeight="1" x14ac:dyDescent="0.2">
      <c r="A3563" s="7" t="s">
        <v>6212</v>
      </c>
      <c r="B3563" s="3" t="s">
        <v>6213</v>
      </c>
      <c r="C3563" s="85" t="s">
        <v>4395</v>
      </c>
      <c r="D3563" s="85" t="s">
        <v>13090</v>
      </c>
      <c r="E3563" s="202" t="s">
        <v>26712</v>
      </c>
      <c r="F3563" s="85" t="s">
        <v>55</v>
      </c>
      <c r="G3563" s="85" t="s">
        <v>63</v>
      </c>
      <c r="H3563" s="85" t="s">
        <v>20690</v>
      </c>
      <c r="I3563" s="3" t="s">
        <v>4399</v>
      </c>
      <c r="J3563" s="85" t="s">
        <v>4406</v>
      </c>
      <c r="K3563" s="7" t="s">
        <v>4407</v>
      </c>
      <c r="L3563" s="3"/>
      <c r="M3563" s="3"/>
      <c r="N3563" s="41" t="s">
        <v>13901</v>
      </c>
      <c r="O3563" s="87">
        <v>647000</v>
      </c>
      <c r="P3563" s="87">
        <v>476696</v>
      </c>
      <c r="Q3563" s="87">
        <v>170304</v>
      </c>
      <c r="R3563" s="87">
        <v>0</v>
      </c>
      <c r="S3563" s="87"/>
      <c r="T3563" s="87"/>
      <c r="U3563" s="85">
        <v>2014</v>
      </c>
      <c r="V3563" s="3" t="s">
        <v>4741</v>
      </c>
      <c r="W3563" s="3"/>
      <c r="X3563" s="3"/>
      <c r="Y3563" s="3"/>
      <c r="Z3563" s="6">
        <v>80442</v>
      </c>
      <c r="AA3563" s="160"/>
      <c r="AB3563" s="123" t="s">
        <v>4395</v>
      </c>
      <c r="AC3563" s="124"/>
      <c r="AD3563" s="41"/>
      <c r="AE3563" s="83"/>
      <c r="AF3563" s="83"/>
      <c r="AG3563" s="41"/>
      <c r="AH3563" s="41" t="s">
        <v>63</v>
      </c>
      <c r="AI3563" s="80" t="s">
        <v>18884</v>
      </c>
      <c r="AJ3563" s="80" t="s">
        <v>13618</v>
      </c>
      <c r="AK3563" s="3"/>
      <c r="AL3563" s="85"/>
      <c r="AM3563" s="151" t="s">
        <v>19998</v>
      </c>
      <c r="AN3563" s="15"/>
      <c r="AO3563" s="166"/>
      <c r="AP3563" s="5">
        <f t="shared" si="56"/>
        <v>0</v>
      </c>
      <c r="AQ3563" s="16"/>
      <c r="AR3563" s="205">
        <v>1</v>
      </c>
      <c r="AS3563" s="16"/>
      <c r="AT3563" s="16"/>
      <c r="AU3563" s="16"/>
      <c r="AV3563" s="16"/>
      <c r="AW3563" s="16"/>
      <c r="AX3563" s="16"/>
    </row>
    <row r="3564" spans="1:50" customFormat="1" ht="15.75" hidden="1" customHeight="1" x14ac:dyDescent="0.2">
      <c r="A3564" s="7" t="s">
        <v>6214</v>
      </c>
      <c r="B3564" s="3" t="s">
        <v>6215</v>
      </c>
      <c r="C3564" s="85" t="s">
        <v>4395</v>
      </c>
      <c r="D3564" s="85" t="s">
        <v>13090</v>
      </c>
      <c r="E3564" s="202" t="s">
        <v>26712</v>
      </c>
      <c r="F3564" s="85" t="s">
        <v>40</v>
      </c>
      <c r="G3564" s="85" t="s">
        <v>15356</v>
      </c>
      <c r="H3564" s="85" t="s">
        <v>20690</v>
      </c>
      <c r="I3564" s="3" t="s">
        <v>4421</v>
      </c>
      <c r="J3564" s="85" t="s">
        <v>4435</v>
      </c>
      <c r="K3564" s="7" t="s">
        <v>4744</v>
      </c>
      <c r="L3564" s="3"/>
      <c r="M3564" s="3"/>
      <c r="N3564" s="41" t="s">
        <v>6575</v>
      </c>
      <c r="O3564" s="87">
        <v>278105</v>
      </c>
      <c r="P3564" s="87">
        <v>128111</v>
      </c>
      <c r="Q3564" s="87">
        <v>149994</v>
      </c>
      <c r="R3564" s="87">
        <v>0</v>
      </c>
      <c r="S3564" s="87"/>
      <c r="T3564" s="87"/>
      <c r="U3564" s="85">
        <v>2017</v>
      </c>
      <c r="V3564" s="3" t="s">
        <v>112</v>
      </c>
      <c r="W3564" s="3"/>
      <c r="X3564" s="3"/>
      <c r="Y3564" s="3"/>
      <c r="Z3564" s="6">
        <v>88196</v>
      </c>
      <c r="AA3564" s="160"/>
      <c r="AB3564" s="123" t="s">
        <v>4395</v>
      </c>
      <c r="AC3564" s="124"/>
      <c r="AD3564" s="41"/>
      <c r="AE3564" s="83"/>
      <c r="AF3564" s="83"/>
      <c r="AG3564" s="41"/>
      <c r="AH3564" s="41" t="s">
        <v>7654</v>
      </c>
      <c r="AI3564" s="80" t="s">
        <v>18885</v>
      </c>
      <c r="AJ3564" s="80" t="s">
        <v>13619</v>
      </c>
      <c r="AK3564" s="3"/>
      <c r="AL3564" s="85"/>
      <c r="AM3564" s="151" t="s">
        <v>19998</v>
      </c>
      <c r="AN3564" s="15"/>
      <c r="AO3564" s="166"/>
      <c r="AP3564" s="5">
        <f t="shared" si="56"/>
        <v>0</v>
      </c>
      <c r="AQ3564" s="16"/>
      <c r="AR3564" s="205">
        <v>1</v>
      </c>
      <c r="AS3564" s="16"/>
      <c r="AT3564" s="16"/>
      <c r="AU3564" s="16"/>
      <c r="AV3564" s="16"/>
      <c r="AW3564" s="16"/>
      <c r="AX3564" s="16"/>
    </row>
    <row r="3565" spans="1:50" customFormat="1" ht="15.75" hidden="1" customHeight="1" x14ac:dyDescent="0.2">
      <c r="A3565" s="7" t="s">
        <v>6216</v>
      </c>
      <c r="B3565" s="3" t="s">
        <v>6217</v>
      </c>
      <c r="C3565" s="85" t="s">
        <v>4395</v>
      </c>
      <c r="D3565" s="85" t="s">
        <v>13090</v>
      </c>
      <c r="E3565" s="202" t="s">
        <v>1800</v>
      </c>
      <c r="F3565" s="85" t="s">
        <v>14</v>
      </c>
      <c r="G3565" s="85" t="s">
        <v>17</v>
      </c>
      <c r="H3565" s="85" t="s">
        <v>20690</v>
      </c>
      <c r="I3565" s="3" t="s">
        <v>4808</v>
      </c>
      <c r="J3565" s="85" t="s">
        <v>4435</v>
      </c>
      <c r="K3565" s="7" t="s">
        <v>3838</v>
      </c>
      <c r="L3565" s="3"/>
      <c r="M3565" s="3"/>
      <c r="N3565" s="41" t="s">
        <v>14047</v>
      </c>
      <c r="O3565" s="87">
        <v>0</v>
      </c>
      <c r="P3565" s="87">
        <v>0</v>
      </c>
      <c r="Q3565" s="87">
        <v>0</v>
      </c>
      <c r="R3565" s="87">
        <v>0</v>
      </c>
      <c r="S3565" s="87"/>
      <c r="T3565" s="87"/>
      <c r="U3565" s="85" t="s">
        <v>112</v>
      </c>
      <c r="V3565" s="3" t="s">
        <v>112</v>
      </c>
      <c r="W3565" s="3"/>
      <c r="X3565" s="3"/>
      <c r="Y3565" s="3"/>
      <c r="Z3565" s="6">
        <v>27228</v>
      </c>
      <c r="AA3565" s="160"/>
      <c r="AB3565" s="123" t="s">
        <v>4395</v>
      </c>
      <c r="AC3565" s="124"/>
      <c r="AD3565" s="41"/>
      <c r="AE3565" s="83"/>
      <c r="AF3565" s="83"/>
      <c r="AG3565" s="41"/>
      <c r="AH3565" s="41" t="s">
        <v>13745</v>
      </c>
      <c r="AI3565" s="80" t="s">
        <v>18886</v>
      </c>
      <c r="AJ3565" s="80" t="s">
        <v>14048</v>
      </c>
      <c r="AK3565" s="3"/>
      <c r="AL3565" s="85"/>
      <c r="AM3565" s="151" t="s">
        <v>19998</v>
      </c>
      <c r="AN3565" s="15"/>
      <c r="AO3565" s="166"/>
      <c r="AP3565" s="5">
        <f t="shared" si="56"/>
        <v>0</v>
      </c>
      <c r="AQ3565" s="16"/>
      <c r="AR3565" s="205">
        <v>1</v>
      </c>
      <c r="AS3565" s="16"/>
      <c r="AT3565" s="16"/>
      <c r="AU3565" s="16"/>
      <c r="AV3565" s="16"/>
      <c r="AW3565" s="16"/>
      <c r="AX3565" s="16"/>
    </row>
    <row r="3566" spans="1:50" customFormat="1" ht="15.75" hidden="1" customHeight="1" x14ac:dyDescent="0.2">
      <c r="A3566" s="7" t="s">
        <v>6218</v>
      </c>
      <c r="B3566" s="3" t="s">
        <v>6219</v>
      </c>
      <c r="C3566" s="85" t="s">
        <v>4395</v>
      </c>
      <c r="D3566" s="85" t="s">
        <v>13090</v>
      </c>
      <c r="E3566" s="202" t="s">
        <v>26712</v>
      </c>
      <c r="F3566" s="85" t="s">
        <v>40</v>
      </c>
      <c r="G3566" s="85" t="s">
        <v>15326</v>
      </c>
      <c r="H3566" s="85" t="s">
        <v>20690</v>
      </c>
      <c r="I3566" s="3" t="s">
        <v>5218</v>
      </c>
      <c r="J3566" s="85" t="s">
        <v>4447</v>
      </c>
      <c r="K3566" s="7" t="s">
        <v>4448</v>
      </c>
      <c r="L3566" s="3"/>
      <c r="M3566" s="3"/>
      <c r="N3566" s="41" t="s">
        <v>5146</v>
      </c>
      <c r="O3566" s="87">
        <v>39302</v>
      </c>
      <c r="P3566" s="87">
        <v>0</v>
      </c>
      <c r="Q3566" s="87">
        <v>39302</v>
      </c>
      <c r="R3566" s="87">
        <v>0</v>
      </c>
      <c r="S3566" s="87"/>
      <c r="T3566" s="87"/>
      <c r="U3566" s="85">
        <v>2017</v>
      </c>
      <c r="V3566" s="3" t="s">
        <v>5146</v>
      </c>
      <c r="W3566" s="3"/>
      <c r="X3566" s="3"/>
      <c r="Y3566" s="3"/>
      <c r="Z3566" s="6">
        <v>7321</v>
      </c>
      <c r="AA3566" s="160"/>
      <c r="AB3566" s="123" t="s">
        <v>4395</v>
      </c>
      <c r="AC3566" s="124"/>
      <c r="AD3566" s="41"/>
      <c r="AE3566" s="83"/>
      <c r="AF3566" s="83"/>
      <c r="AG3566" s="41"/>
      <c r="AH3566" s="41" t="s">
        <v>7061</v>
      </c>
      <c r="AI3566" s="80" t="s">
        <v>18887</v>
      </c>
      <c r="AJ3566" s="80" t="s">
        <v>14049</v>
      </c>
      <c r="AK3566" s="3"/>
      <c r="AL3566" s="85"/>
      <c r="AM3566" s="151" t="s">
        <v>19998</v>
      </c>
      <c r="AN3566" s="15"/>
      <c r="AO3566" s="166"/>
      <c r="AP3566" s="5">
        <f t="shared" si="56"/>
        <v>0</v>
      </c>
      <c r="AQ3566" s="16"/>
      <c r="AR3566" s="205">
        <v>1</v>
      </c>
      <c r="AS3566" s="16"/>
      <c r="AT3566" s="16"/>
      <c r="AU3566" s="16"/>
      <c r="AV3566" s="16"/>
      <c r="AW3566" s="16"/>
      <c r="AX3566" s="16"/>
    </row>
    <row r="3567" spans="1:50" customFormat="1" ht="15.75" hidden="1" customHeight="1" x14ac:dyDescent="0.2">
      <c r="A3567" s="7" t="s">
        <v>6220</v>
      </c>
      <c r="B3567" s="3" t="s">
        <v>6221</v>
      </c>
      <c r="C3567" s="85" t="s">
        <v>4395</v>
      </c>
      <c r="D3567" s="85" t="s">
        <v>13090</v>
      </c>
      <c r="E3567" s="202" t="s">
        <v>26712</v>
      </c>
      <c r="F3567" s="85" t="s">
        <v>40</v>
      </c>
      <c r="G3567" s="85" t="s">
        <v>43</v>
      </c>
      <c r="H3567" s="85" t="s">
        <v>20690</v>
      </c>
      <c r="I3567" s="3" t="s">
        <v>4421</v>
      </c>
      <c r="J3567" s="85" t="s">
        <v>4435</v>
      </c>
      <c r="K3567" s="7" t="s">
        <v>3838</v>
      </c>
      <c r="L3567" s="3"/>
      <c r="M3567" s="3"/>
      <c r="N3567" s="41" t="s">
        <v>6222</v>
      </c>
      <c r="O3567" s="87">
        <v>31423</v>
      </c>
      <c r="P3567" s="87">
        <v>30381</v>
      </c>
      <c r="Q3567" s="87">
        <v>1042</v>
      </c>
      <c r="R3567" s="87">
        <v>0</v>
      </c>
      <c r="S3567" s="87"/>
      <c r="T3567" s="87"/>
      <c r="U3567" s="85">
        <v>2014</v>
      </c>
      <c r="V3567" s="3" t="s">
        <v>6222</v>
      </c>
      <c r="W3567" s="3"/>
      <c r="X3567" s="3"/>
      <c r="Y3567" s="3"/>
      <c r="Z3567" s="6">
        <v>9165</v>
      </c>
      <c r="AA3567" s="160"/>
      <c r="AB3567" s="123" t="s">
        <v>4395</v>
      </c>
      <c r="AC3567" s="124"/>
      <c r="AD3567" s="41"/>
      <c r="AE3567" s="83"/>
      <c r="AF3567" s="83"/>
      <c r="AG3567" s="41"/>
      <c r="AH3567" s="41" t="s">
        <v>7061</v>
      </c>
      <c r="AI3567" s="80" t="s">
        <v>18888</v>
      </c>
      <c r="AJ3567" s="80" t="s">
        <v>14050</v>
      </c>
      <c r="AK3567" s="3"/>
      <c r="AL3567" s="85"/>
      <c r="AM3567" s="151" t="s">
        <v>19998</v>
      </c>
      <c r="AN3567" s="15"/>
      <c r="AO3567" s="166"/>
      <c r="AP3567" s="5">
        <f t="shared" si="56"/>
        <v>0</v>
      </c>
      <c r="AQ3567" s="16"/>
      <c r="AR3567" s="205">
        <v>1</v>
      </c>
      <c r="AS3567" s="16"/>
      <c r="AT3567" s="16"/>
      <c r="AU3567" s="16"/>
      <c r="AV3567" s="16"/>
      <c r="AW3567" s="16"/>
      <c r="AX3567" s="16"/>
    </row>
    <row r="3568" spans="1:50" customFormat="1" ht="15.75" hidden="1" customHeight="1" x14ac:dyDescent="0.2">
      <c r="A3568" s="7" t="s">
        <v>6223</v>
      </c>
      <c r="B3568" s="3" t="s">
        <v>6224</v>
      </c>
      <c r="C3568" s="85" t="s">
        <v>4395</v>
      </c>
      <c r="D3568" s="85" t="s">
        <v>13090</v>
      </c>
      <c r="E3568" s="202" t="s">
        <v>26712</v>
      </c>
      <c r="F3568" s="85" t="s">
        <v>40</v>
      </c>
      <c r="G3568" s="85" t="s">
        <v>43</v>
      </c>
      <c r="H3568" s="85" t="s">
        <v>20690</v>
      </c>
      <c r="I3568" s="3" t="s">
        <v>4421</v>
      </c>
      <c r="J3568" s="85" t="s">
        <v>115</v>
      </c>
      <c r="K3568" s="7" t="s">
        <v>4522</v>
      </c>
      <c r="L3568" s="3"/>
      <c r="M3568" s="3"/>
      <c r="N3568" s="41" t="s">
        <v>6222</v>
      </c>
      <c r="O3568" s="87">
        <v>59717</v>
      </c>
      <c r="P3568" s="87">
        <v>59467</v>
      </c>
      <c r="Q3568" s="87">
        <v>250</v>
      </c>
      <c r="R3568" s="87">
        <v>0</v>
      </c>
      <c r="S3568" s="87"/>
      <c r="T3568" s="87"/>
      <c r="U3568" s="85">
        <v>2013</v>
      </c>
      <c r="V3568" s="3" t="s">
        <v>6222</v>
      </c>
      <c r="W3568" s="3"/>
      <c r="X3568" s="3"/>
      <c r="Y3568" s="3"/>
      <c r="Z3568" s="6">
        <v>8823</v>
      </c>
      <c r="AA3568" s="160"/>
      <c r="AB3568" s="123" t="s">
        <v>4395</v>
      </c>
      <c r="AC3568" s="124"/>
      <c r="AD3568" s="41"/>
      <c r="AE3568" s="83"/>
      <c r="AF3568" s="83"/>
      <c r="AG3568" s="41"/>
      <c r="AH3568" s="41" t="s">
        <v>7061</v>
      </c>
      <c r="AI3568" s="80" t="s">
        <v>18889</v>
      </c>
      <c r="AJ3568" s="80" t="s">
        <v>13620</v>
      </c>
      <c r="AK3568" s="3"/>
      <c r="AL3568" s="85"/>
      <c r="AM3568" s="151" t="s">
        <v>19998</v>
      </c>
      <c r="AN3568" s="15"/>
      <c r="AO3568" s="166"/>
      <c r="AP3568" s="5">
        <f t="shared" si="56"/>
        <v>0</v>
      </c>
      <c r="AQ3568" s="16"/>
      <c r="AR3568" s="205">
        <v>1</v>
      </c>
      <c r="AS3568" s="16"/>
      <c r="AT3568" s="16"/>
      <c r="AU3568" s="16"/>
      <c r="AV3568" s="16"/>
      <c r="AW3568" s="16"/>
      <c r="AX3568" s="16"/>
    </row>
    <row r="3569" spans="1:50" customFormat="1" ht="15.75" hidden="1" customHeight="1" x14ac:dyDescent="0.2">
      <c r="A3569" s="7" t="s">
        <v>6225</v>
      </c>
      <c r="B3569" s="3" t="s">
        <v>6226</v>
      </c>
      <c r="C3569" s="85" t="s">
        <v>4395</v>
      </c>
      <c r="D3569" s="85" t="s">
        <v>13090</v>
      </c>
      <c r="E3569" s="202" t="s">
        <v>1800</v>
      </c>
      <c r="F3569" s="85" t="s">
        <v>40</v>
      </c>
      <c r="G3569" s="85" t="s">
        <v>43</v>
      </c>
      <c r="H3569" s="85" t="s">
        <v>20690</v>
      </c>
      <c r="I3569" s="3" t="s">
        <v>4688</v>
      </c>
      <c r="J3569" s="85" t="s">
        <v>4481</v>
      </c>
      <c r="K3569" s="7" t="s">
        <v>5387</v>
      </c>
      <c r="L3569" s="3"/>
      <c r="M3569" s="3"/>
      <c r="N3569" s="41" t="s">
        <v>14051</v>
      </c>
      <c r="O3569" s="87">
        <v>0</v>
      </c>
      <c r="P3569" s="87">
        <v>0</v>
      </c>
      <c r="Q3569" s="87">
        <v>0</v>
      </c>
      <c r="R3569" s="87">
        <v>0</v>
      </c>
      <c r="S3569" s="87"/>
      <c r="T3569" s="87"/>
      <c r="U3569" s="85" t="s">
        <v>112</v>
      </c>
      <c r="V3569" s="3" t="s">
        <v>112</v>
      </c>
      <c r="W3569" s="3"/>
      <c r="X3569" s="3"/>
      <c r="Y3569" s="3"/>
      <c r="Z3569" s="6">
        <v>90000</v>
      </c>
      <c r="AA3569" s="160"/>
      <c r="AB3569" s="123" t="s">
        <v>4395</v>
      </c>
      <c r="AC3569" s="124"/>
      <c r="AD3569" s="41"/>
      <c r="AE3569" s="83"/>
      <c r="AF3569" s="83"/>
      <c r="AG3569" s="41"/>
      <c r="AH3569" s="41" t="s">
        <v>7061</v>
      </c>
      <c r="AI3569" s="80" t="s">
        <v>18890</v>
      </c>
      <c r="AJ3569" s="80" t="s">
        <v>14052</v>
      </c>
      <c r="AK3569" s="3"/>
      <c r="AL3569" s="85"/>
      <c r="AM3569" s="151" t="s">
        <v>19998</v>
      </c>
      <c r="AN3569" s="15"/>
      <c r="AO3569" s="166"/>
      <c r="AP3569" s="5">
        <f t="shared" si="56"/>
        <v>0</v>
      </c>
      <c r="AQ3569" s="16"/>
      <c r="AR3569" s="205">
        <v>1</v>
      </c>
      <c r="AS3569" s="16"/>
      <c r="AT3569" s="16"/>
      <c r="AU3569" s="16"/>
      <c r="AV3569" s="16"/>
      <c r="AW3569" s="16"/>
      <c r="AX3569" s="16"/>
    </row>
    <row r="3570" spans="1:50" customFormat="1" ht="15.75" hidden="1" customHeight="1" x14ac:dyDescent="0.2">
      <c r="A3570" s="7" t="s">
        <v>6227</v>
      </c>
      <c r="B3570" s="3" t="s">
        <v>27527</v>
      </c>
      <c r="C3570" s="85" t="s">
        <v>4395</v>
      </c>
      <c r="D3570" s="85" t="s">
        <v>13090</v>
      </c>
      <c r="E3570" s="202" t="s">
        <v>26712</v>
      </c>
      <c r="F3570" s="85" t="s">
        <v>55</v>
      </c>
      <c r="G3570" s="85" t="s">
        <v>59</v>
      </c>
      <c r="H3570" s="85" t="s">
        <v>20690</v>
      </c>
      <c r="I3570" s="3" t="s">
        <v>4399</v>
      </c>
      <c r="J3570" s="85" t="s">
        <v>4447</v>
      </c>
      <c r="K3570" s="7" t="s">
        <v>4988</v>
      </c>
      <c r="L3570" s="3"/>
      <c r="M3570" s="3"/>
      <c r="N3570" s="41" t="s">
        <v>4630</v>
      </c>
      <c r="O3570" s="87">
        <v>359851</v>
      </c>
      <c r="P3570" s="87">
        <v>322439</v>
      </c>
      <c r="Q3570" s="87">
        <v>37412</v>
      </c>
      <c r="R3570" s="87">
        <v>0</v>
      </c>
      <c r="S3570" s="87"/>
      <c r="T3570" s="87"/>
      <c r="U3570" s="85">
        <v>2015</v>
      </c>
      <c r="V3570" s="3" t="s">
        <v>4630</v>
      </c>
      <c r="W3570" s="3"/>
      <c r="X3570" s="3"/>
      <c r="Y3570" s="3"/>
      <c r="Z3570" s="6">
        <v>79889</v>
      </c>
      <c r="AA3570" s="160"/>
      <c r="AB3570" s="123" t="s">
        <v>4395</v>
      </c>
      <c r="AC3570" s="124"/>
      <c r="AD3570" s="41"/>
      <c r="AE3570" s="83"/>
      <c r="AF3570" s="83"/>
      <c r="AG3570" s="41"/>
      <c r="AH3570" s="41" t="s">
        <v>7514</v>
      </c>
      <c r="AI3570" s="80" t="s">
        <v>18891</v>
      </c>
      <c r="AJ3570" s="80" t="s">
        <v>14053</v>
      </c>
      <c r="AK3570" s="3"/>
      <c r="AL3570" s="85"/>
      <c r="AM3570" s="151" t="s">
        <v>19998</v>
      </c>
      <c r="AN3570" s="15"/>
      <c r="AO3570" s="166"/>
      <c r="AP3570" s="5">
        <f t="shared" si="56"/>
        <v>0</v>
      </c>
      <c r="AQ3570" s="16"/>
      <c r="AR3570" s="205">
        <v>1</v>
      </c>
      <c r="AS3570" s="16"/>
      <c r="AT3570" s="16"/>
      <c r="AU3570" s="16"/>
      <c r="AV3570" s="16"/>
      <c r="AW3570" s="16"/>
      <c r="AX3570" s="16"/>
    </row>
    <row r="3571" spans="1:50" customFormat="1" ht="15.75" hidden="1" customHeight="1" x14ac:dyDescent="0.2">
      <c r="A3571" s="7" t="s">
        <v>6228</v>
      </c>
      <c r="B3571" s="3" t="s">
        <v>6229</v>
      </c>
      <c r="C3571" s="85" t="s">
        <v>4395</v>
      </c>
      <c r="D3571" s="85" t="s">
        <v>13090</v>
      </c>
      <c r="E3571" s="202" t="s">
        <v>26712</v>
      </c>
      <c r="F3571" s="85" t="s">
        <v>55</v>
      </c>
      <c r="G3571" s="85" t="s">
        <v>60</v>
      </c>
      <c r="H3571" s="85" t="s">
        <v>20690</v>
      </c>
      <c r="I3571" s="3" t="s">
        <v>4558</v>
      </c>
      <c r="J3571" s="85" t="s">
        <v>4435</v>
      </c>
      <c r="K3571" s="7" t="s">
        <v>3838</v>
      </c>
      <c r="L3571" s="3"/>
      <c r="M3571" s="3"/>
      <c r="N3571" s="41" t="s">
        <v>6230</v>
      </c>
      <c r="O3571" s="87">
        <v>148901</v>
      </c>
      <c r="P3571" s="87">
        <v>134093</v>
      </c>
      <c r="Q3571" s="87">
        <v>14808</v>
      </c>
      <c r="R3571" s="87">
        <v>269</v>
      </c>
      <c r="S3571" s="87"/>
      <c r="T3571" s="87"/>
      <c r="U3571" s="85">
        <v>2014</v>
      </c>
      <c r="V3571" s="3" t="s">
        <v>6230</v>
      </c>
      <c r="W3571" s="3"/>
      <c r="X3571" s="3"/>
      <c r="Y3571" s="3"/>
      <c r="Z3571" s="6">
        <v>22628</v>
      </c>
      <c r="AA3571" s="160"/>
      <c r="AB3571" s="123" t="s">
        <v>4395</v>
      </c>
      <c r="AC3571" s="124"/>
      <c r="AD3571" s="41"/>
      <c r="AE3571" s="83"/>
      <c r="AF3571" s="83"/>
      <c r="AG3571" s="41"/>
      <c r="AH3571" s="41" t="s">
        <v>7514</v>
      </c>
      <c r="AI3571" s="80" t="s">
        <v>18892</v>
      </c>
      <c r="AJ3571" s="80" t="s">
        <v>13463</v>
      </c>
      <c r="AK3571" s="3"/>
      <c r="AL3571" s="85"/>
      <c r="AM3571" s="151" t="s">
        <v>19998</v>
      </c>
      <c r="AN3571" s="15"/>
      <c r="AO3571" s="166"/>
      <c r="AP3571" s="5">
        <f t="shared" si="56"/>
        <v>0</v>
      </c>
      <c r="AQ3571" s="16"/>
      <c r="AR3571" s="205">
        <v>1</v>
      </c>
      <c r="AS3571" s="16"/>
      <c r="AT3571" s="16"/>
      <c r="AU3571" s="16"/>
      <c r="AV3571" s="16"/>
      <c r="AW3571" s="16"/>
      <c r="AX3571" s="16"/>
    </row>
    <row r="3572" spans="1:50" customFormat="1" ht="15.75" hidden="1" customHeight="1" x14ac:dyDescent="0.2">
      <c r="A3572" s="7" t="s">
        <v>6231</v>
      </c>
      <c r="B3572" s="3" t="s">
        <v>6232</v>
      </c>
      <c r="C3572" s="85" t="s">
        <v>4395</v>
      </c>
      <c r="D3572" s="85" t="s">
        <v>13090</v>
      </c>
      <c r="E3572" s="202" t="s">
        <v>26418</v>
      </c>
      <c r="F3572" s="85" t="s">
        <v>55</v>
      </c>
      <c r="G3572" s="85" t="s">
        <v>60</v>
      </c>
      <c r="H3572" s="85" t="s">
        <v>20690</v>
      </c>
      <c r="I3572" s="3" t="s">
        <v>4558</v>
      </c>
      <c r="J3572" s="85" t="s">
        <v>4435</v>
      </c>
      <c r="K3572" s="7" t="s">
        <v>3838</v>
      </c>
      <c r="L3572" s="3"/>
      <c r="M3572" s="3"/>
      <c r="N3572" s="41" t="s">
        <v>6230</v>
      </c>
      <c r="O3572" s="87">
        <v>0</v>
      </c>
      <c r="P3572" s="87">
        <v>0</v>
      </c>
      <c r="Q3572" s="87">
        <v>0</v>
      </c>
      <c r="R3572" s="87">
        <v>0</v>
      </c>
      <c r="S3572" s="87"/>
      <c r="T3572" s="87"/>
      <c r="U3572" s="85" t="s">
        <v>112</v>
      </c>
      <c r="V3572" s="3" t="s">
        <v>112</v>
      </c>
      <c r="W3572" s="3"/>
      <c r="X3572" s="3"/>
      <c r="Y3572" s="3"/>
      <c r="Z3572" s="6">
        <v>0</v>
      </c>
      <c r="AA3572" s="160"/>
      <c r="AB3572" s="123" t="s">
        <v>4395</v>
      </c>
      <c r="AC3572" s="124"/>
      <c r="AD3572" s="41"/>
      <c r="AE3572" s="83"/>
      <c r="AF3572" s="83"/>
      <c r="AG3572" s="41"/>
      <c r="AH3572" s="41" t="s">
        <v>7514</v>
      </c>
      <c r="AI3572" s="80" t="s">
        <v>18893</v>
      </c>
      <c r="AJ3572" s="80" t="s">
        <v>14054</v>
      </c>
      <c r="AK3572" s="3"/>
      <c r="AL3572" s="85"/>
      <c r="AM3572" s="151" t="s">
        <v>19998</v>
      </c>
      <c r="AN3572" s="15"/>
      <c r="AO3572" s="166"/>
      <c r="AP3572" s="5">
        <f t="shared" si="56"/>
        <v>0</v>
      </c>
      <c r="AQ3572" s="16"/>
      <c r="AR3572" s="205">
        <v>1</v>
      </c>
      <c r="AS3572" s="16"/>
      <c r="AT3572" s="16"/>
      <c r="AU3572" s="16"/>
      <c r="AV3572" s="16"/>
      <c r="AW3572" s="16"/>
      <c r="AX3572" s="16"/>
    </row>
    <row r="3573" spans="1:50" customFormat="1" ht="15.75" hidden="1" customHeight="1" x14ac:dyDescent="0.2">
      <c r="A3573" s="7" t="s">
        <v>6233</v>
      </c>
      <c r="B3573" s="3" t="s">
        <v>6234</v>
      </c>
      <c r="C3573" s="85" t="s">
        <v>4395</v>
      </c>
      <c r="D3573" s="85" t="s">
        <v>13090</v>
      </c>
      <c r="E3573" s="202" t="s">
        <v>26712</v>
      </c>
      <c r="F3573" s="85" t="s">
        <v>40</v>
      </c>
      <c r="G3573" s="85" t="s">
        <v>15326</v>
      </c>
      <c r="H3573" s="85" t="s">
        <v>20690</v>
      </c>
      <c r="I3573" s="3" t="s">
        <v>5218</v>
      </c>
      <c r="J3573" s="85" t="s">
        <v>4447</v>
      </c>
      <c r="K3573" s="7" t="s">
        <v>4685</v>
      </c>
      <c r="L3573" s="3"/>
      <c r="M3573" s="3"/>
      <c r="N3573" s="41" t="s">
        <v>6235</v>
      </c>
      <c r="O3573" s="87">
        <v>73821</v>
      </c>
      <c r="P3573" s="87">
        <v>64424</v>
      </c>
      <c r="Q3573" s="87">
        <v>9397</v>
      </c>
      <c r="R3573" s="87">
        <v>0</v>
      </c>
      <c r="S3573" s="87"/>
      <c r="T3573" s="87"/>
      <c r="U3573" s="85">
        <v>2015</v>
      </c>
      <c r="V3573" s="3" t="s">
        <v>6235</v>
      </c>
      <c r="W3573" s="3"/>
      <c r="X3573" s="3"/>
      <c r="Y3573" s="3"/>
      <c r="Z3573" s="6">
        <v>22735</v>
      </c>
      <c r="AA3573" s="160"/>
      <c r="AB3573" s="123" t="s">
        <v>4395</v>
      </c>
      <c r="AC3573" s="124"/>
      <c r="AD3573" s="41"/>
      <c r="AE3573" s="83"/>
      <c r="AF3573" s="83"/>
      <c r="AG3573" s="41"/>
      <c r="AH3573" s="41" t="s">
        <v>7061</v>
      </c>
      <c r="AI3573" s="80" t="s">
        <v>18894</v>
      </c>
      <c r="AJ3573" s="80" t="s">
        <v>14055</v>
      </c>
      <c r="AK3573" s="3"/>
      <c r="AL3573" s="85"/>
      <c r="AM3573" s="151" t="s">
        <v>19998</v>
      </c>
      <c r="AN3573" s="15"/>
      <c r="AO3573" s="166"/>
      <c r="AP3573" s="5">
        <f t="shared" si="56"/>
        <v>0</v>
      </c>
      <c r="AQ3573" s="16"/>
      <c r="AR3573" s="205">
        <v>1</v>
      </c>
      <c r="AS3573" s="16"/>
      <c r="AT3573" s="16"/>
      <c r="AU3573" s="16"/>
      <c r="AV3573" s="16"/>
      <c r="AW3573" s="16"/>
      <c r="AX3573" s="16"/>
    </row>
    <row r="3574" spans="1:50" customFormat="1" ht="15.75" hidden="1" customHeight="1" x14ac:dyDescent="0.2">
      <c r="A3574" s="7" t="s">
        <v>6236</v>
      </c>
      <c r="B3574" s="3" t="s">
        <v>6237</v>
      </c>
      <c r="C3574" s="85" t="s">
        <v>4395</v>
      </c>
      <c r="D3574" s="85" t="s">
        <v>13090</v>
      </c>
      <c r="E3574" s="202" t="s">
        <v>26712</v>
      </c>
      <c r="F3574" s="85" t="s">
        <v>40</v>
      </c>
      <c r="G3574" s="85" t="s">
        <v>43</v>
      </c>
      <c r="H3574" s="85" t="s">
        <v>20690</v>
      </c>
      <c r="I3574" s="3" t="s">
        <v>4396</v>
      </c>
      <c r="J3574" s="85" t="s">
        <v>4435</v>
      </c>
      <c r="K3574" s="7" t="s">
        <v>3838</v>
      </c>
      <c r="L3574" s="3"/>
      <c r="M3574" s="3"/>
      <c r="N3574" s="41" t="s">
        <v>4478</v>
      </c>
      <c r="O3574" s="87">
        <v>169804</v>
      </c>
      <c r="P3574" s="87">
        <v>142826</v>
      </c>
      <c r="Q3574" s="87">
        <v>26978</v>
      </c>
      <c r="R3574" s="87">
        <v>0</v>
      </c>
      <c r="S3574" s="87"/>
      <c r="T3574" s="87"/>
      <c r="U3574" s="85">
        <v>2015</v>
      </c>
      <c r="V3574" s="3" t="s">
        <v>4478</v>
      </c>
      <c r="W3574" s="3"/>
      <c r="X3574" s="3"/>
      <c r="Y3574" s="3"/>
      <c r="Z3574" s="6">
        <v>22678</v>
      </c>
      <c r="AA3574" s="160"/>
      <c r="AB3574" s="123" t="s">
        <v>4395</v>
      </c>
      <c r="AC3574" s="124"/>
      <c r="AD3574" s="41"/>
      <c r="AE3574" s="83"/>
      <c r="AF3574" s="83"/>
      <c r="AG3574" s="41"/>
      <c r="AH3574" s="41" t="s">
        <v>7061</v>
      </c>
      <c r="AI3574" s="80" t="s">
        <v>18895</v>
      </c>
      <c r="AJ3574" s="80" t="s">
        <v>13622</v>
      </c>
      <c r="AK3574" s="3"/>
      <c r="AL3574" s="85"/>
      <c r="AM3574" s="151" t="s">
        <v>19998</v>
      </c>
      <c r="AN3574" s="15"/>
      <c r="AO3574" s="166"/>
      <c r="AP3574" s="5">
        <f t="shared" si="56"/>
        <v>0</v>
      </c>
      <c r="AQ3574" s="16"/>
      <c r="AR3574" s="205">
        <v>1</v>
      </c>
      <c r="AS3574" s="16"/>
      <c r="AT3574" s="16"/>
      <c r="AU3574" s="16"/>
      <c r="AV3574" s="16"/>
      <c r="AW3574" s="16"/>
      <c r="AX3574" s="16"/>
    </row>
    <row r="3575" spans="1:50" customFormat="1" ht="15.75" hidden="1" customHeight="1" x14ac:dyDescent="0.2">
      <c r="A3575" s="7" t="s">
        <v>6238</v>
      </c>
      <c r="B3575" s="3" t="s">
        <v>29427</v>
      </c>
      <c r="C3575" s="85" t="s">
        <v>4395</v>
      </c>
      <c r="D3575" s="85" t="s">
        <v>13090</v>
      </c>
      <c r="E3575" s="202" t="s">
        <v>26712</v>
      </c>
      <c r="F3575" s="85" t="s">
        <v>40</v>
      </c>
      <c r="G3575" s="85" t="s">
        <v>43</v>
      </c>
      <c r="H3575" s="85" t="s">
        <v>20690</v>
      </c>
      <c r="I3575" s="3" t="s">
        <v>4558</v>
      </c>
      <c r="J3575" s="85" t="s">
        <v>124</v>
      </c>
      <c r="K3575" s="7" t="s">
        <v>4412</v>
      </c>
      <c r="L3575" s="3"/>
      <c r="M3575" s="3"/>
      <c r="N3575" s="41" t="s">
        <v>4537</v>
      </c>
      <c r="O3575" s="87">
        <v>124822</v>
      </c>
      <c r="P3575" s="87">
        <v>30016</v>
      </c>
      <c r="Q3575" s="87">
        <v>94806</v>
      </c>
      <c r="R3575" s="87">
        <v>0</v>
      </c>
      <c r="S3575" s="87"/>
      <c r="T3575" s="87"/>
      <c r="U3575" s="85">
        <v>2016</v>
      </c>
      <c r="V3575" s="3" t="s">
        <v>4537</v>
      </c>
      <c r="W3575" s="3"/>
      <c r="X3575" s="3"/>
      <c r="Y3575" s="3"/>
      <c r="Z3575" s="6">
        <v>32677</v>
      </c>
      <c r="AA3575" s="160"/>
      <c r="AB3575" s="123" t="s">
        <v>4395</v>
      </c>
      <c r="AC3575" s="124"/>
      <c r="AD3575" s="41"/>
      <c r="AE3575" s="83"/>
      <c r="AF3575" s="83"/>
      <c r="AG3575" s="41"/>
      <c r="AH3575" s="41" t="s">
        <v>7061</v>
      </c>
      <c r="AI3575" s="80" t="s">
        <v>18896</v>
      </c>
      <c r="AJ3575" s="80" t="s">
        <v>14056</v>
      </c>
      <c r="AK3575" s="3"/>
      <c r="AL3575" s="85"/>
      <c r="AM3575" s="151" t="s">
        <v>19998</v>
      </c>
      <c r="AN3575" s="15"/>
      <c r="AO3575" s="166"/>
      <c r="AP3575" s="5">
        <f t="shared" si="56"/>
        <v>0</v>
      </c>
      <c r="AQ3575" s="16"/>
      <c r="AR3575" s="205">
        <v>1</v>
      </c>
      <c r="AS3575" s="16"/>
      <c r="AT3575" s="16"/>
      <c r="AU3575" s="16"/>
      <c r="AV3575" s="16"/>
      <c r="AW3575" s="16"/>
      <c r="AX3575" s="16"/>
    </row>
    <row r="3576" spans="1:50" customFormat="1" ht="15.75" hidden="1" customHeight="1" x14ac:dyDescent="0.2">
      <c r="A3576" s="7" t="s">
        <v>6239</v>
      </c>
      <c r="B3576" s="3" t="s">
        <v>6240</v>
      </c>
      <c r="C3576" s="85" t="s">
        <v>4395</v>
      </c>
      <c r="D3576" s="85" t="s">
        <v>13090</v>
      </c>
      <c r="E3576" s="202" t="s">
        <v>26712</v>
      </c>
      <c r="F3576" s="85" t="s">
        <v>55</v>
      </c>
      <c r="G3576" s="85" t="s">
        <v>63</v>
      </c>
      <c r="H3576" s="85" t="s">
        <v>20690</v>
      </c>
      <c r="I3576" s="3" t="s">
        <v>4405</v>
      </c>
      <c r="J3576" s="85" t="s">
        <v>4435</v>
      </c>
      <c r="K3576" s="7" t="s">
        <v>5608</v>
      </c>
      <c r="L3576" s="3"/>
      <c r="M3576" s="3"/>
      <c r="N3576" s="41" t="s">
        <v>5609</v>
      </c>
      <c r="O3576" s="87">
        <v>152030</v>
      </c>
      <c r="P3576" s="87">
        <v>13959</v>
      </c>
      <c r="Q3576" s="87">
        <v>138071</v>
      </c>
      <c r="R3576" s="87">
        <v>0</v>
      </c>
      <c r="S3576" s="87"/>
      <c r="T3576" s="87"/>
      <c r="U3576" s="85">
        <v>2016</v>
      </c>
      <c r="V3576" s="3" t="s">
        <v>112</v>
      </c>
      <c r="W3576" s="3"/>
      <c r="X3576" s="3"/>
      <c r="Y3576" s="3"/>
      <c r="Z3576" s="6">
        <v>18768</v>
      </c>
      <c r="AA3576" s="160"/>
      <c r="AB3576" s="123" t="s">
        <v>4395</v>
      </c>
      <c r="AC3576" s="124"/>
      <c r="AD3576" s="41"/>
      <c r="AE3576" s="83"/>
      <c r="AF3576" s="83"/>
      <c r="AG3576" s="41"/>
      <c r="AH3576" s="41" t="s">
        <v>63</v>
      </c>
      <c r="AI3576" s="80" t="s">
        <v>18897</v>
      </c>
      <c r="AJ3576" s="80" t="s">
        <v>14057</v>
      </c>
      <c r="AK3576" s="3"/>
      <c r="AL3576" s="85"/>
      <c r="AM3576" s="151" t="s">
        <v>19998</v>
      </c>
      <c r="AN3576" s="15"/>
      <c r="AO3576" s="166"/>
      <c r="AP3576" s="5">
        <f t="shared" si="56"/>
        <v>0</v>
      </c>
      <c r="AQ3576" s="16"/>
      <c r="AR3576" s="205">
        <v>1</v>
      </c>
      <c r="AS3576" s="16"/>
      <c r="AT3576" s="16"/>
      <c r="AU3576" s="16"/>
      <c r="AV3576" s="16"/>
      <c r="AW3576" s="16"/>
      <c r="AX3576" s="16"/>
    </row>
    <row r="3577" spans="1:50" customFormat="1" ht="15.75" hidden="1" customHeight="1" x14ac:dyDescent="0.2">
      <c r="A3577" s="7" t="s">
        <v>6242</v>
      </c>
      <c r="B3577" s="3" t="s">
        <v>6243</v>
      </c>
      <c r="C3577" s="85" t="s">
        <v>4395</v>
      </c>
      <c r="D3577" s="85" t="s">
        <v>13090</v>
      </c>
      <c r="E3577" s="202" t="s">
        <v>26712</v>
      </c>
      <c r="F3577" s="85" t="s">
        <v>55</v>
      </c>
      <c r="G3577" s="85" t="s">
        <v>63</v>
      </c>
      <c r="H3577" s="85" t="s">
        <v>20690</v>
      </c>
      <c r="I3577" s="3" t="s">
        <v>4399</v>
      </c>
      <c r="J3577" s="85" t="s">
        <v>4406</v>
      </c>
      <c r="K3577" s="7" t="s">
        <v>4407</v>
      </c>
      <c r="L3577" s="3"/>
      <c r="M3577" s="3"/>
      <c r="N3577" s="41" t="s">
        <v>6244</v>
      </c>
      <c r="O3577" s="87">
        <v>324764</v>
      </c>
      <c r="P3577" s="87">
        <v>295682</v>
      </c>
      <c r="Q3577" s="87">
        <v>29082</v>
      </c>
      <c r="R3577" s="87">
        <v>0</v>
      </c>
      <c r="S3577" s="87"/>
      <c r="T3577" s="87"/>
      <c r="U3577" s="85">
        <v>2009</v>
      </c>
      <c r="V3577" s="3" t="s">
        <v>6244</v>
      </c>
      <c r="W3577" s="3"/>
      <c r="X3577" s="3"/>
      <c r="Y3577" s="3"/>
      <c r="Z3577" s="6">
        <v>67570</v>
      </c>
      <c r="AA3577" s="160"/>
      <c r="AB3577" s="123" t="s">
        <v>4395</v>
      </c>
      <c r="AC3577" s="124"/>
      <c r="AD3577" s="41"/>
      <c r="AE3577" s="83"/>
      <c r="AF3577" s="83"/>
      <c r="AG3577" s="41"/>
      <c r="AH3577" s="41" t="s">
        <v>63</v>
      </c>
      <c r="AI3577" s="80" t="s">
        <v>18898</v>
      </c>
      <c r="AJ3577" s="80" t="s">
        <v>14058</v>
      </c>
      <c r="AK3577" s="3"/>
      <c r="AL3577" s="85"/>
      <c r="AM3577" s="151" t="s">
        <v>19998</v>
      </c>
      <c r="AN3577" s="15"/>
      <c r="AO3577" s="166"/>
      <c r="AP3577" s="5">
        <f t="shared" si="56"/>
        <v>0</v>
      </c>
      <c r="AQ3577" s="16"/>
      <c r="AR3577" s="205">
        <v>1</v>
      </c>
      <c r="AS3577" s="16"/>
      <c r="AT3577" s="16"/>
      <c r="AU3577" s="16"/>
      <c r="AV3577" s="16"/>
      <c r="AW3577" s="16"/>
      <c r="AX3577" s="16"/>
    </row>
    <row r="3578" spans="1:50" customFormat="1" ht="15.75" hidden="1" customHeight="1" x14ac:dyDescent="0.2">
      <c r="A3578" s="7" t="s">
        <v>6245</v>
      </c>
      <c r="B3578" s="3" t="s">
        <v>6246</v>
      </c>
      <c r="C3578" s="85" t="s">
        <v>4395</v>
      </c>
      <c r="D3578" s="85" t="s">
        <v>13090</v>
      </c>
      <c r="E3578" s="202" t="s">
        <v>26712</v>
      </c>
      <c r="F3578" s="85" t="s">
        <v>40</v>
      </c>
      <c r="G3578" s="85" t="s">
        <v>43</v>
      </c>
      <c r="H3578" s="85" t="s">
        <v>20690</v>
      </c>
      <c r="I3578" s="3" t="s">
        <v>4396</v>
      </c>
      <c r="J3578" s="85" t="s">
        <v>115</v>
      </c>
      <c r="K3578" s="7" t="s">
        <v>4522</v>
      </c>
      <c r="L3578" s="3"/>
      <c r="M3578" s="3"/>
      <c r="N3578" s="41" t="s">
        <v>6247</v>
      </c>
      <c r="O3578" s="87">
        <v>24272</v>
      </c>
      <c r="P3578" s="87">
        <v>2094</v>
      </c>
      <c r="Q3578" s="87">
        <v>22178</v>
      </c>
      <c r="R3578" s="87">
        <v>0</v>
      </c>
      <c r="S3578" s="87"/>
      <c r="T3578" s="87"/>
      <c r="U3578" s="85">
        <v>2017</v>
      </c>
      <c r="V3578" s="3" t="s">
        <v>6247</v>
      </c>
      <c r="W3578" s="3"/>
      <c r="X3578" s="3"/>
      <c r="Y3578" s="3"/>
      <c r="Z3578" s="6">
        <v>30072</v>
      </c>
      <c r="AA3578" s="160"/>
      <c r="AB3578" s="123" t="s">
        <v>4395</v>
      </c>
      <c r="AC3578" s="124"/>
      <c r="AD3578" s="41"/>
      <c r="AE3578" s="83"/>
      <c r="AF3578" s="83"/>
      <c r="AG3578" s="41"/>
      <c r="AH3578" s="41" t="s">
        <v>7061</v>
      </c>
      <c r="AI3578" s="80" t="s">
        <v>18899</v>
      </c>
      <c r="AJ3578" s="80" t="s">
        <v>14059</v>
      </c>
      <c r="AK3578" s="3"/>
      <c r="AL3578" s="85"/>
      <c r="AM3578" s="151" t="s">
        <v>19998</v>
      </c>
      <c r="AN3578" s="15"/>
      <c r="AO3578" s="166"/>
      <c r="AP3578" s="5">
        <f t="shared" si="56"/>
        <v>0</v>
      </c>
      <c r="AQ3578" s="16"/>
      <c r="AR3578" s="205">
        <v>1</v>
      </c>
      <c r="AS3578" s="16"/>
      <c r="AT3578" s="16"/>
      <c r="AU3578" s="16"/>
      <c r="AV3578" s="16"/>
      <c r="AW3578" s="16"/>
      <c r="AX3578" s="16"/>
    </row>
    <row r="3579" spans="1:50" customFormat="1" ht="15.75" hidden="1" customHeight="1" x14ac:dyDescent="0.2">
      <c r="A3579" s="7" t="s">
        <v>6248</v>
      </c>
      <c r="B3579" s="3" t="s">
        <v>6249</v>
      </c>
      <c r="C3579" s="85" t="s">
        <v>4395</v>
      </c>
      <c r="D3579" s="85" t="s">
        <v>13090</v>
      </c>
      <c r="E3579" s="202" t="s">
        <v>1800</v>
      </c>
      <c r="F3579" s="85" t="s">
        <v>40</v>
      </c>
      <c r="G3579" s="85" t="s">
        <v>43</v>
      </c>
      <c r="H3579" s="85" t="s">
        <v>20690</v>
      </c>
      <c r="I3579" s="3" t="s">
        <v>4396</v>
      </c>
      <c r="J3579" s="85" t="s">
        <v>115</v>
      </c>
      <c r="K3579" s="7" t="s">
        <v>4561</v>
      </c>
      <c r="L3579" s="3"/>
      <c r="M3579" s="3"/>
      <c r="N3579" s="41" t="s">
        <v>4552</v>
      </c>
      <c r="O3579" s="87">
        <v>0</v>
      </c>
      <c r="P3579" s="87">
        <v>0</v>
      </c>
      <c r="Q3579" s="87">
        <v>0</v>
      </c>
      <c r="R3579" s="87">
        <v>0</v>
      </c>
      <c r="S3579" s="87"/>
      <c r="T3579" s="87"/>
      <c r="U3579" s="85" t="s">
        <v>112</v>
      </c>
      <c r="V3579" s="3" t="s">
        <v>112</v>
      </c>
      <c r="W3579" s="3"/>
      <c r="X3579" s="3"/>
      <c r="Y3579" s="3"/>
      <c r="Z3579" s="6">
        <v>20952</v>
      </c>
      <c r="AA3579" s="160"/>
      <c r="AB3579" s="123" t="s">
        <v>4395</v>
      </c>
      <c r="AC3579" s="124"/>
      <c r="AD3579" s="41"/>
      <c r="AE3579" s="83"/>
      <c r="AF3579" s="83"/>
      <c r="AG3579" s="41"/>
      <c r="AH3579" s="41" t="s">
        <v>7061</v>
      </c>
      <c r="AI3579" s="80" t="s">
        <v>18900</v>
      </c>
      <c r="AJ3579" s="80" t="s">
        <v>13623</v>
      </c>
      <c r="AK3579" s="3"/>
      <c r="AL3579" s="85"/>
      <c r="AM3579" s="151" t="s">
        <v>19998</v>
      </c>
      <c r="AN3579" s="15"/>
      <c r="AO3579" s="166"/>
      <c r="AP3579" s="5">
        <f t="shared" si="56"/>
        <v>0</v>
      </c>
      <c r="AQ3579" s="16"/>
      <c r="AR3579" s="205">
        <v>1</v>
      </c>
      <c r="AS3579" s="16"/>
      <c r="AT3579" s="16"/>
      <c r="AU3579" s="16"/>
      <c r="AV3579" s="16"/>
      <c r="AW3579" s="16"/>
      <c r="AX3579" s="16"/>
    </row>
    <row r="3580" spans="1:50" customFormat="1" ht="15.75" hidden="1" customHeight="1" x14ac:dyDescent="0.2">
      <c r="A3580" s="7" t="s">
        <v>6250</v>
      </c>
      <c r="B3580" s="3" t="s">
        <v>6251</v>
      </c>
      <c r="C3580" s="85" t="s">
        <v>4395</v>
      </c>
      <c r="D3580" s="85" t="s">
        <v>13090</v>
      </c>
      <c r="E3580" s="202" t="s">
        <v>1800</v>
      </c>
      <c r="F3580" s="85" t="s">
        <v>55</v>
      </c>
      <c r="G3580" s="85" t="s">
        <v>59</v>
      </c>
      <c r="H3580" s="85" t="s">
        <v>20690</v>
      </c>
      <c r="I3580" s="3"/>
      <c r="J3580" s="85" t="s">
        <v>4406</v>
      </c>
      <c r="K3580" s="7" t="s">
        <v>4407</v>
      </c>
      <c r="L3580" s="3"/>
      <c r="M3580" s="3"/>
      <c r="N3580" s="41" t="s">
        <v>14060</v>
      </c>
      <c r="O3580" s="87">
        <v>0</v>
      </c>
      <c r="P3580" s="87">
        <v>0</v>
      </c>
      <c r="Q3580" s="87">
        <v>0</v>
      </c>
      <c r="R3580" s="87">
        <v>0</v>
      </c>
      <c r="S3580" s="87"/>
      <c r="T3580" s="87"/>
      <c r="U3580" s="85" t="s">
        <v>112</v>
      </c>
      <c r="V3580" s="3" t="s">
        <v>112</v>
      </c>
      <c r="W3580" s="3"/>
      <c r="X3580" s="3"/>
      <c r="Y3580" s="3"/>
      <c r="Z3580" s="6">
        <v>9075</v>
      </c>
      <c r="AA3580" s="160"/>
      <c r="AB3580" s="123" t="s">
        <v>4395</v>
      </c>
      <c r="AC3580" s="124"/>
      <c r="AD3580" s="41"/>
      <c r="AE3580" s="83"/>
      <c r="AF3580" s="83"/>
      <c r="AG3580" s="41"/>
      <c r="AH3580" s="41" t="s">
        <v>7514</v>
      </c>
      <c r="AI3580" s="80" t="s">
        <v>18901</v>
      </c>
      <c r="AJ3580" s="80" t="s">
        <v>13464</v>
      </c>
      <c r="AK3580" s="3"/>
      <c r="AL3580" s="85"/>
      <c r="AM3580" s="151" t="s">
        <v>19998</v>
      </c>
      <c r="AN3580" s="15"/>
      <c r="AO3580" s="166"/>
      <c r="AP3580" s="5">
        <f t="shared" si="56"/>
        <v>0</v>
      </c>
      <c r="AQ3580" s="16"/>
      <c r="AR3580" s="205">
        <v>1</v>
      </c>
      <c r="AS3580" s="16"/>
      <c r="AT3580" s="16"/>
      <c r="AU3580" s="16"/>
      <c r="AV3580" s="16"/>
      <c r="AW3580" s="16"/>
      <c r="AX3580" s="16"/>
    </row>
    <row r="3581" spans="1:50" customFormat="1" ht="15.75" hidden="1" customHeight="1" x14ac:dyDescent="0.2">
      <c r="A3581" s="7" t="s">
        <v>6252</v>
      </c>
      <c r="B3581" s="3" t="s">
        <v>6253</v>
      </c>
      <c r="C3581" s="85" t="s">
        <v>4395</v>
      </c>
      <c r="D3581" s="85" t="s">
        <v>13090</v>
      </c>
      <c r="E3581" s="202" t="s">
        <v>26712</v>
      </c>
      <c r="F3581" s="85" t="s">
        <v>55</v>
      </c>
      <c r="G3581" s="85" t="s">
        <v>63</v>
      </c>
      <c r="H3581" s="85" t="s">
        <v>20690</v>
      </c>
      <c r="I3581" s="3" t="s">
        <v>4399</v>
      </c>
      <c r="J3581" s="85" t="s">
        <v>4406</v>
      </c>
      <c r="K3581" s="7" t="s">
        <v>4407</v>
      </c>
      <c r="L3581" s="3"/>
      <c r="M3581" s="3"/>
      <c r="N3581" s="41" t="s">
        <v>4572</v>
      </c>
      <c r="O3581" s="87">
        <v>120972</v>
      </c>
      <c r="P3581" s="87">
        <v>120972</v>
      </c>
      <c r="Q3581" s="87">
        <v>0</v>
      </c>
      <c r="R3581" s="87">
        <v>0</v>
      </c>
      <c r="S3581" s="87"/>
      <c r="T3581" s="87"/>
      <c r="U3581" s="85">
        <v>2009</v>
      </c>
      <c r="V3581" s="3" t="s">
        <v>4572</v>
      </c>
      <c r="W3581" s="3"/>
      <c r="X3581" s="3"/>
      <c r="Y3581" s="3"/>
      <c r="Z3581" s="6">
        <v>47531</v>
      </c>
      <c r="AA3581" s="160"/>
      <c r="AB3581" s="123" t="s">
        <v>4395</v>
      </c>
      <c r="AC3581" s="124"/>
      <c r="AD3581" s="41"/>
      <c r="AE3581" s="83"/>
      <c r="AF3581" s="83"/>
      <c r="AG3581" s="41"/>
      <c r="AH3581" s="41" t="s">
        <v>63</v>
      </c>
      <c r="AI3581" s="80" t="s">
        <v>18902</v>
      </c>
      <c r="AJ3581" s="80" t="s">
        <v>14061</v>
      </c>
      <c r="AK3581" s="3"/>
      <c r="AL3581" s="85"/>
      <c r="AM3581" s="151" t="s">
        <v>19998</v>
      </c>
      <c r="AN3581" s="15"/>
      <c r="AO3581" s="166"/>
      <c r="AP3581" s="5">
        <f t="shared" si="56"/>
        <v>0</v>
      </c>
      <c r="AQ3581" s="16"/>
      <c r="AR3581" s="205">
        <v>1</v>
      </c>
      <c r="AS3581" s="16"/>
      <c r="AT3581" s="16"/>
      <c r="AU3581" s="16"/>
      <c r="AV3581" s="16"/>
      <c r="AW3581" s="16"/>
      <c r="AX3581" s="16"/>
    </row>
    <row r="3582" spans="1:50" customFormat="1" ht="15.75" hidden="1" customHeight="1" x14ac:dyDescent="0.2">
      <c r="A3582" s="7" t="s">
        <v>6254</v>
      </c>
      <c r="B3582" s="3" t="s">
        <v>6255</v>
      </c>
      <c r="C3582" s="85" t="s">
        <v>4395</v>
      </c>
      <c r="D3582" s="85" t="s">
        <v>13090</v>
      </c>
      <c r="E3582" s="202" t="s">
        <v>26712</v>
      </c>
      <c r="F3582" s="85" t="s">
        <v>40</v>
      </c>
      <c r="G3582" s="85" t="s">
        <v>43</v>
      </c>
      <c r="H3582" s="85" t="s">
        <v>20690</v>
      </c>
      <c r="I3582" s="3" t="s">
        <v>4475</v>
      </c>
      <c r="J3582" s="85" t="s">
        <v>4435</v>
      </c>
      <c r="K3582" s="1" t="s">
        <v>4871</v>
      </c>
      <c r="L3582" s="3"/>
      <c r="M3582" s="3"/>
      <c r="N3582" s="41" t="s">
        <v>5874</v>
      </c>
      <c r="O3582" s="87">
        <v>25401</v>
      </c>
      <c r="P3582" s="87">
        <v>21311</v>
      </c>
      <c r="Q3582" s="87">
        <v>4090</v>
      </c>
      <c r="R3582" s="87">
        <v>0</v>
      </c>
      <c r="S3582" s="87"/>
      <c r="T3582" s="87"/>
      <c r="U3582" s="85">
        <v>2014</v>
      </c>
      <c r="V3582" s="3" t="s">
        <v>5874</v>
      </c>
      <c r="W3582" s="3"/>
      <c r="X3582" s="3"/>
      <c r="Y3582" s="3"/>
      <c r="Z3582" s="6">
        <v>8750</v>
      </c>
      <c r="AA3582" s="160"/>
      <c r="AB3582" s="123" t="s">
        <v>4395</v>
      </c>
      <c r="AC3582" s="124"/>
      <c r="AD3582" s="41"/>
      <c r="AE3582" s="83"/>
      <c r="AF3582" s="83"/>
      <c r="AG3582" s="41"/>
      <c r="AH3582" s="41" t="s">
        <v>7061</v>
      </c>
      <c r="AI3582" s="80" t="s">
        <v>18903</v>
      </c>
      <c r="AJ3582" s="80" t="s">
        <v>13624</v>
      </c>
      <c r="AK3582" s="3"/>
      <c r="AL3582" s="85"/>
      <c r="AM3582" s="151" t="s">
        <v>19998</v>
      </c>
      <c r="AN3582" s="15"/>
      <c r="AO3582" s="166"/>
      <c r="AP3582" s="5">
        <f t="shared" si="56"/>
        <v>0</v>
      </c>
      <c r="AQ3582" s="16"/>
      <c r="AR3582" s="205">
        <v>1</v>
      </c>
      <c r="AS3582" s="16"/>
      <c r="AT3582" s="16"/>
      <c r="AU3582" s="16"/>
      <c r="AV3582" s="16"/>
      <c r="AW3582" s="16"/>
      <c r="AX3582" s="16"/>
    </row>
    <row r="3583" spans="1:50" customFormat="1" ht="15.75" hidden="1" customHeight="1" x14ac:dyDescent="0.2">
      <c r="A3583" s="7" t="s">
        <v>6256</v>
      </c>
      <c r="B3583" s="3" t="s">
        <v>6257</v>
      </c>
      <c r="C3583" s="85" t="s">
        <v>4395</v>
      </c>
      <c r="D3583" s="85" t="s">
        <v>13090</v>
      </c>
      <c r="E3583" s="202" t="s">
        <v>26712</v>
      </c>
      <c r="F3583" s="85" t="s">
        <v>40</v>
      </c>
      <c r="G3583" s="85" t="s">
        <v>43</v>
      </c>
      <c r="H3583" s="85" t="s">
        <v>20690</v>
      </c>
      <c r="I3583" s="3" t="s">
        <v>4475</v>
      </c>
      <c r="J3583" s="85" t="s">
        <v>4435</v>
      </c>
      <c r="K3583" s="1" t="s">
        <v>4871</v>
      </c>
      <c r="L3583" s="3"/>
      <c r="M3583" s="3"/>
      <c r="N3583" s="41" t="s">
        <v>5874</v>
      </c>
      <c r="O3583" s="87">
        <v>26414</v>
      </c>
      <c r="P3583" s="87">
        <v>19521</v>
      </c>
      <c r="Q3583" s="87">
        <v>6893</v>
      </c>
      <c r="R3583" s="87">
        <v>0</v>
      </c>
      <c r="S3583" s="87"/>
      <c r="T3583" s="87"/>
      <c r="U3583" s="85">
        <v>2014</v>
      </c>
      <c r="V3583" s="3" t="s">
        <v>5874</v>
      </c>
      <c r="W3583" s="3"/>
      <c r="X3583" s="3"/>
      <c r="Y3583" s="3"/>
      <c r="Z3583" s="6">
        <v>8745</v>
      </c>
      <c r="AA3583" s="160"/>
      <c r="AB3583" s="123" t="s">
        <v>4395</v>
      </c>
      <c r="AC3583" s="124"/>
      <c r="AD3583" s="41"/>
      <c r="AE3583" s="83"/>
      <c r="AF3583" s="83"/>
      <c r="AG3583" s="41"/>
      <c r="AH3583" s="41" t="s">
        <v>7061</v>
      </c>
      <c r="AI3583" s="80" t="s">
        <v>18904</v>
      </c>
      <c r="AJ3583" s="80" t="s">
        <v>13625</v>
      </c>
      <c r="AK3583" s="3"/>
      <c r="AL3583" s="85"/>
      <c r="AM3583" s="151" t="s">
        <v>19998</v>
      </c>
      <c r="AN3583" s="15"/>
      <c r="AO3583" s="166"/>
      <c r="AP3583" s="5">
        <f t="shared" si="56"/>
        <v>0</v>
      </c>
      <c r="AQ3583" s="16"/>
      <c r="AR3583" s="205">
        <v>1</v>
      </c>
      <c r="AS3583" s="16"/>
      <c r="AT3583" s="16"/>
      <c r="AU3583" s="16"/>
      <c r="AV3583" s="16"/>
      <c r="AW3583" s="16"/>
      <c r="AX3583" s="16"/>
    </row>
    <row r="3584" spans="1:50" customFormat="1" ht="15.75" hidden="1" customHeight="1" x14ac:dyDescent="0.2">
      <c r="A3584" s="7" t="s">
        <v>6258</v>
      </c>
      <c r="B3584" s="3" t="s">
        <v>6259</v>
      </c>
      <c r="C3584" s="85" t="s">
        <v>4395</v>
      </c>
      <c r="D3584" s="85" t="s">
        <v>13090</v>
      </c>
      <c r="E3584" s="202" t="s">
        <v>26712</v>
      </c>
      <c r="F3584" s="85" t="s">
        <v>40</v>
      </c>
      <c r="G3584" s="85" t="s">
        <v>43</v>
      </c>
      <c r="H3584" s="85" t="s">
        <v>20690</v>
      </c>
      <c r="I3584" s="3" t="s">
        <v>4475</v>
      </c>
      <c r="J3584" s="85" t="s">
        <v>4435</v>
      </c>
      <c r="K3584" s="1" t="s">
        <v>4871</v>
      </c>
      <c r="L3584" s="3"/>
      <c r="M3584" s="3"/>
      <c r="N3584" s="41" t="s">
        <v>5874</v>
      </c>
      <c r="O3584" s="87">
        <v>23903</v>
      </c>
      <c r="P3584" s="87">
        <v>19244</v>
      </c>
      <c r="Q3584" s="87">
        <v>4659</v>
      </c>
      <c r="R3584" s="87">
        <v>0</v>
      </c>
      <c r="S3584" s="87"/>
      <c r="T3584" s="87"/>
      <c r="U3584" s="85">
        <v>2014</v>
      </c>
      <c r="V3584" s="3" t="s">
        <v>5874</v>
      </c>
      <c r="W3584" s="3"/>
      <c r="X3584" s="3"/>
      <c r="Y3584" s="3"/>
      <c r="Z3584" s="6">
        <v>8750</v>
      </c>
      <c r="AA3584" s="160"/>
      <c r="AB3584" s="123" t="s">
        <v>4395</v>
      </c>
      <c r="AC3584" s="124"/>
      <c r="AD3584" s="41"/>
      <c r="AE3584" s="83"/>
      <c r="AF3584" s="83"/>
      <c r="AG3584" s="41"/>
      <c r="AH3584" s="41" t="s">
        <v>7061</v>
      </c>
      <c r="AI3584" s="80" t="s">
        <v>18905</v>
      </c>
      <c r="AJ3584" s="80" t="s">
        <v>13626</v>
      </c>
      <c r="AK3584" s="3"/>
      <c r="AL3584" s="85"/>
      <c r="AM3584" s="151" t="s">
        <v>19998</v>
      </c>
      <c r="AN3584" s="15"/>
      <c r="AO3584" s="166"/>
      <c r="AP3584" s="5">
        <f t="shared" si="56"/>
        <v>0</v>
      </c>
      <c r="AQ3584" s="16"/>
      <c r="AR3584" s="205">
        <v>1</v>
      </c>
      <c r="AS3584" s="16"/>
      <c r="AT3584" s="16"/>
      <c r="AU3584" s="16"/>
      <c r="AV3584" s="16"/>
      <c r="AW3584" s="16"/>
      <c r="AX3584" s="16"/>
    </row>
    <row r="3585" spans="1:50" customFormat="1" ht="15.75" hidden="1" customHeight="1" x14ac:dyDescent="0.2">
      <c r="A3585" s="7" t="s">
        <v>6260</v>
      </c>
      <c r="B3585" s="3" t="s">
        <v>6261</v>
      </c>
      <c r="C3585" s="85" t="s">
        <v>4395</v>
      </c>
      <c r="D3585" s="85" t="s">
        <v>13090</v>
      </c>
      <c r="E3585" s="202" t="s">
        <v>26712</v>
      </c>
      <c r="F3585" s="85" t="s">
        <v>40</v>
      </c>
      <c r="G3585" s="85" t="s">
        <v>43</v>
      </c>
      <c r="H3585" s="85" t="s">
        <v>20690</v>
      </c>
      <c r="I3585" s="3" t="s">
        <v>4475</v>
      </c>
      <c r="J3585" s="85" t="s">
        <v>4435</v>
      </c>
      <c r="K3585" s="1" t="s">
        <v>4871</v>
      </c>
      <c r="L3585" s="3"/>
      <c r="M3585" s="3"/>
      <c r="N3585" s="41" t="s">
        <v>5874</v>
      </c>
      <c r="O3585" s="87">
        <v>24044</v>
      </c>
      <c r="P3585" s="87">
        <v>20055</v>
      </c>
      <c r="Q3585" s="87">
        <v>3989</v>
      </c>
      <c r="R3585" s="87">
        <v>0</v>
      </c>
      <c r="S3585" s="87"/>
      <c r="T3585" s="87"/>
      <c r="U3585" s="85">
        <v>2014</v>
      </c>
      <c r="V3585" s="3" t="s">
        <v>5874</v>
      </c>
      <c r="W3585" s="3"/>
      <c r="X3585" s="3"/>
      <c r="Y3585" s="3"/>
      <c r="Z3585" s="6">
        <v>8743</v>
      </c>
      <c r="AA3585" s="160"/>
      <c r="AB3585" s="123" t="s">
        <v>4395</v>
      </c>
      <c r="AC3585" s="124"/>
      <c r="AD3585" s="41"/>
      <c r="AE3585" s="83"/>
      <c r="AF3585" s="83"/>
      <c r="AG3585" s="41"/>
      <c r="AH3585" s="41" t="s">
        <v>7061</v>
      </c>
      <c r="AI3585" s="80" t="s">
        <v>18906</v>
      </c>
      <c r="AJ3585" s="80" t="s">
        <v>14062</v>
      </c>
      <c r="AK3585" s="3"/>
      <c r="AL3585" s="85"/>
      <c r="AM3585" s="151" t="s">
        <v>19998</v>
      </c>
      <c r="AN3585" s="15"/>
      <c r="AO3585" s="166"/>
      <c r="AP3585" s="5">
        <f t="shared" si="56"/>
        <v>0</v>
      </c>
      <c r="AQ3585" s="16"/>
      <c r="AR3585" s="205">
        <v>1</v>
      </c>
      <c r="AS3585" s="16"/>
      <c r="AT3585" s="16"/>
      <c r="AU3585" s="16"/>
      <c r="AV3585" s="16"/>
      <c r="AW3585" s="16"/>
      <c r="AX3585" s="16"/>
    </row>
    <row r="3586" spans="1:50" customFormat="1" ht="15.75" hidden="1" customHeight="1" x14ac:dyDescent="0.2">
      <c r="A3586" s="7" t="s">
        <v>6262</v>
      </c>
      <c r="B3586" s="3" t="s">
        <v>6263</v>
      </c>
      <c r="C3586" s="85" t="s">
        <v>4395</v>
      </c>
      <c r="D3586" s="85" t="s">
        <v>13090</v>
      </c>
      <c r="E3586" s="202" t="s">
        <v>26712</v>
      </c>
      <c r="F3586" s="85" t="s">
        <v>40</v>
      </c>
      <c r="G3586" s="85" t="s">
        <v>43</v>
      </c>
      <c r="H3586" s="85" t="s">
        <v>20690</v>
      </c>
      <c r="I3586" s="3" t="s">
        <v>4475</v>
      </c>
      <c r="J3586" s="85" t="s">
        <v>4435</v>
      </c>
      <c r="K3586" s="1" t="s">
        <v>4871</v>
      </c>
      <c r="L3586" s="3"/>
      <c r="M3586" s="3"/>
      <c r="N3586" s="41" t="s">
        <v>5874</v>
      </c>
      <c r="O3586" s="87">
        <v>22085</v>
      </c>
      <c r="P3586" s="87">
        <v>19094</v>
      </c>
      <c r="Q3586" s="87">
        <v>2991</v>
      </c>
      <c r="R3586" s="87">
        <v>0</v>
      </c>
      <c r="S3586" s="87"/>
      <c r="T3586" s="87"/>
      <c r="U3586" s="85">
        <v>2014</v>
      </c>
      <c r="V3586" s="3" t="s">
        <v>5874</v>
      </c>
      <c r="W3586" s="3"/>
      <c r="X3586" s="3"/>
      <c r="Y3586" s="3"/>
      <c r="Z3586" s="6">
        <v>8749</v>
      </c>
      <c r="AA3586" s="160"/>
      <c r="AB3586" s="123" t="s">
        <v>4395</v>
      </c>
      <c r="AC3586" s="124"/>
      <c r="AD3586" s="41"/>
      <c r="AE3586" s="83"/>
      <c r="AF3586" s="83"/>
      <c r="AG3586" s="41"/>
      <c r="AH3586" s="41" t="s">
        <v>7061</v>
      </c>
      <c r="AI3586" s="80" t="s">
        <v>18907</v>
      </c>
      <c r="AJ3586" s="80" t="s">
        <v>13627</v>
      </c>
      <c r="AK3586" s="3"/>
      <c r="AL3586" s="85"/>
      <c r="AM3586" s="151" t="s">
        <v>19998</v>
      </c>
      <c r="AN3586" s="15"/>
      <c r="AO3586" s="166"/>
      <c r="AP3586" s="5">
        <f t="shared" si="56"/>
        <v>0</v>
      </c>
      <c r="AQ3586" s="16"/>
      <c r="AR3586" s="205">
        <v>1</v>
      </c>
      <c r="AS3586" s="16"/>
      <c r="AT3586" s="16"/>
      <c r="AU3586" s="16"/>
      <c r="AV3586" s="16"/>
      <c r="AW3586" s="16"/>
      <c r="AX3586" s="16"/>
    </row>
    <row r="3587" spans="1:50" customFormat="1" ht="15.75" hidden="1" customHeight="1" x14ac:dyDescent="0.2">
      <c r="A3587" s="7" t="s">
        <v>6264</v>
      </c>
      <c r="B3587" s="3" t="s">
        <v>6265</v>
      </c>
      <c r="C3587" s="85" t="s">
        <v>4395</v>
      </c>
      <c r="D3587" s="85" t="s">
        <v>13090</v>
      </c>
      <c r="E3587" s="202" t="s">
        <v>26712</v>
      </c>
      <c r="F3587" s="85" t="s">
        <v>40</v>
      </c>
      <c r="G3587" s="85" t="s">
        <v>43</v>
      </c>
      <c r="H3587" s="85" t="s">
        <v>20690</v>
      </c>
      <c r="I3587" s="3" t="s">
        <v>4475</v>
      </c>
      <c r="J3587" s="85" t="s">
        <v>4435</v>
      </c>
      <c r="K3587" s="1" t="s">
        <v>4871</v>
      </c>
      <c r="L3587" s="3"/>
      <c r="M3587" s="3"/>
      <c r="N3587" s="41" t="s">
        <v>5874</v>
      </c>
      <c r="O3587" s="87">
        <v>25140</v>
      </c>
      <c r="P3587" s="87">
        <v>20780</v>
      </c>
      <c r="Q3587" s="87">
        <v>4360</v>
      </c>
      <c r="R3587" s="87">
        <v>0</v>
      </c>
      <c r="S3587" s="87"/>
      <c r="T3587" s="87"/>
      <c r="U3587" s="85">
        <v>2014</v>
      </c>
      <c r="V3587" s="3" t="s">
        <v>5874</v>
      </c>
      <c r="W3587" s="3"/>
      <c r="X3587" s="3"/>
      <c r="Y3587" s="3"/>
      <c r="Z3587" s="6">
        <v>8744</v>
      </c>
      <c r="AA3587" s="160"/>
      <c r="AB3587" s="123" t="s">
        <v>4395</v>
      </c>
      <c r="AC3587" s="124"/>
      <c r="AD3587" s="41"/>
      <c r="AE3587" s="83"/>
      <c r="AF3587" s="83"/>
      <c r="AG3587" s="41"/>
      <c r="AH3587" s="41" t="s">
        <v>7061</v>
      </c>
      <c r="AI3587" s="80" t="s">
        <v>18908</v>
      </c>
      <c r="AJ3587" s="80" t="s">
        <v>13628</v>
      </c>
      <c r="AK3587" s="3"/>
      <c r="AL3587" s="85"/>
      <c r="AM3587" s="151" t="s">
        <v>19998</v>
      </c>
      <c r="AN3587" s="15"/>
      <c r="AO3587" s="166"/>
      <c r="AP3587" s="5">
        <f t="shared" si="56"/>
        <v>0</v>
      </c>
      <c r="AQ3587" s="16"/>
      <c r="AR3587" s="205">
        <v>1</v>
      </c>
      <c r="AS3587" s="16"/>
      <c r="AT3587" s="16"/>
      <c r="AU3587" s="16"/>
      <c r="AV3587" s="16"/>
      <c r="AW3587" s="16"/>
      <c r="AX3587" s="16"/>
    </row>
    <row r="3588" spans="1:50" customFormat="1" ht="15.75" hidden="1" customHeight="1" x14ac:dyDescent="0.2">
      <c r="A3588" s="7" t="s">
        <v>6266</v>
      </c>
      <c r="B3588" s="3" t="s">
        <v>6267</v>
      </c>
      <c r="C3588" s="85" t="s">
        <v>4395</v>
      </c>
      <c r="D3588" s="85" t="s">
        <v>13090</v>
      </c>
      <c r="E3588" s="202" t="s">
        <v>26712</v>
      </c>
      <c r="F3588" s="85" t="s">
        <v>40</v>
      </c>
      <c r="G3588" s="85" t="s">
        <v>43</v>
      </c>
      <c r="H3588" s="85" t="s">
        <v>20690</v>
      </c>
      <c r="I3588" s="3" t="s">
        <v>4475</v>
      </c>
      <c r="J3588" s="85" t="s">
        <v>4435</v>
      </c>
      <c r="K3588" s="1" t="s">
        <v>4871</v>
      </c>
      <c r="L3588" s="3"/>
      <c r="M3588" s="3"/>
      <c r="N3588" s="41" t="s">
        <v>5874</v>
      </c>
      <c r="O3588" s="87">
        <v>23576</v>
      </c>
      <c r="P3588" s="87">
        <v>22680</v>
      </c>
      <c r="Q3588" s="87">
        <v>896</v>
      </c>
      <c r="R3588" s="87">
        <v>0</v>
      </c>
      <c r="S3588" s="87"/>
      <c r="T3588" s="87"/>
      <c r="U3588" s="85">
        <v>2014</v>
      </c>
      <c r="V3588" s="3" t="s">
        <v>5874</v>
      </c>
      <c r="W3588" s="3"/>
      <c r="X3588" s="3"/>
      <c r="Y3588" s="3"/>
      <c r="Z3588" s="6">
        <v>8745</v>
      </c>
      <c r="AA3588" s="160"/>
      <c r="AB3588" s="123" t="s">
        <v>4395</v>
      </c>
      <c r="AC3588" s="124"/>
      <c r="AD3588" s="41"/>
      <c r="AE3588" s="83"/>
      <c r="AF3588" s="83"/>
      <c r="AG3588" s="41"/>
      <c r="AH3588" s="41" t="s">
        <v>7061</v>
      </c>
      <c r="AI3588" s="80" t="s">
        <v>18909</v>
      </c>
      <c r="AJ3588" s="80" t="s">
        <v>13629</v>
      </c>
      <c r="AK3588" s="3"/>
      <c r="AL3588" s="85"/>
      <c r="AM3588" s="151" t="s">
        <v>19998</v>
      </c>
      <c r="AN3588" s="15"/>
      <c r="AO3588" s="166"/>
      <c r="AP3588" s="5">
        <f t="shared" si="56"/>
        <v>0</v>
      </c>
      <c r="AQ3588" s="16"/>
      <c r="AR3588" s="205">
        <v>1</v>
      </c>
      <c r="AS3588" s="16"/>
      <c r="AT3588" s="16"/>
      <c r="AU3588" s="16"/>
      <c r="AV3588" s="16"/>
      <c r="AW3588" s="16"/>
      <c r="AX3588" s="16"/>
    </row>
    <row r="3589" spans="1:50" customFormat="1" ht="15.75" hidden="1" customHeight="1" x14ac:dyDescent="0.2">
      <c r="A3589" s="7" t="s">
        <v>6268</v>
      </c>
      <c r="B3589" s="3" t="s">
        <v>6269</v>
      </c>
      <c r="C3589" s="85" t="s">
        <v>4395</v>
      </c>
      <c r="D3589" s="85" t="s">
        <v>13090</v>
      </c>
      <c r="E3589" s="202" t="s">
        <v>26712</v>
      </c>
      <c r="F3589" s="85" t="s">
        <v>40</v>
      </c>
      <c r="G3589" s="85" t="s">
        <v>43</v>
      </c>
      <c r="H3589" s="85" t="s">
        <v>20690</v>
      </c>
      <c r="I3589" s="3" t="s">
        <v>4475</v>
      </c>
      <c r="J3589" s="85" t="s">
        <v>4435</v>
      </c>
      <c r="K3589" s="1" t="s">
        <v>4871</v>
      </c>
      <c r="L3589" s="3"/>
      <c r="M3589" s="3"/>
      <c r="N3589" s="41" t="s">
        <v>5874</v>
      </c>
      <c r="O3589" s="87">
        <v>27167</v>
      </c>
      <c r="P3589" s="87">
        <v>26001</v>
      </c>
      <c r="Q3589" s="87">
        <v>1166</v>
      </c>
      <c r="R3589" s="87">
        <v>0</v>
      </c>
      <c r="S3589" s="87"/>
      <c r="T3589" s="87"/>
      <c r="U3589" s="85">
        <v>2014</v>
      </c>
      <c r="V3589" s="3" t="s">
        <v>5874</v>
      </c>
      <c r="W3589" s="3"/>
      <c r="X3589" s="3"/>
      <c r="Y3589" s="3"/>
      <c r="Z3589" s="6">
        <v>8739</v>
      </c>
      <c r="AA3589" s="160"/>
      <c r="AB3589" s="123" t="s">
        <v>4395</v>
      </c>
      <c r="AC3589" s="124"/>
      <c r="AD3589" s="41"/>
      <c r="AE3589" s="83"/>
      <c r="AF3589" s="83"/>
      <c r="AG3589" s="41"/>
      <c r="AH3589" s="41" t="s">
        <v>7061</v>
      </c>
      <c r="AI3589" s="80" t="s">
        <v>18910</v>
      </c>
      <c r="AJ3589" s="80" t="s">
        <v>13630</v>
      </c>
      <c r="AK3589" s="3"/>
      <c r="AL3589" s="85"/>
      <c r="AM3589" s="151" t="s">
        <v>19998</v>
      </c>
      <c r="AN3589" s="15"/>
      <c r="AO3589" s="166"/>
      <c r="AP3589" s="5">
        <f t="shared" si="56"/>
        <v>0</v>
      </c>
      <c r="AQ3589" s="16"/>
      <c r="AR3589" s="205">
        <v>1</v>
      </c>
      <c r="AS3589" s="16"/>
      <c r="AT3589" s="16"/>
      <c r="AU3589" s="16"/>
      <c r="AV3589" s="16"/>
      <c r="AW3589" s="16"/>
      <c r="AX3589" s="16"/>
    </row>
    <row r="3590" spans="1:50" customFormat="1" ht="15.75" hidden="1" customHeight="1" x14ac:dyDescent="0.2">
      <c r="A3590" s="7" t="s">
        <v>6270</v>
      </c>
      <c r="B3590" s="3" t="s">
        <v>6271</v>
      </c>
      <c r="C3590" s="85" t="s">
        <v>4395</v>
      </c>
      <c r="D3590" s="85" t="s">
        <v>13090</v>
      </c>
      <c r="E3590" s="202" t="s">
        <v>26712</v>
      </c>
      <c r="F3590" s="85" t="s">
        <v>55</v>
      </c>
      <c r="G3590" s="85" t="s">
        <v>63</v>
      </c>
      <c r="H3590" s="85" t="s">
        <v>20690</v>
      </c>
      <c r="I3590" s="3" t="s">
        <v>4399</v>
      </c>
      <c r="J3590" s="85" t="s">
        <v>4406</v>
      </c>
      <c r="K3590" s="7" t="s">
        <v>4407</v>
      </c>
      <c r="L3590" s="3"/>
      <c r="M3590" s="3"/>
      <c r="N3590" s="41" t="s">
        <v>4572</v>
      </c>
      <c r="O3590" s="87">
        <v>159843</v>
      </c>
      <c r="P3590" s="87">
        <v>149888</v>
      </c>
      <c r="Q3590" s="87">
        <v>9955</v>
      </c>
      <c r="R3590" s="87">
        <v>120</v>
      </c>
      <c r="S3590" s="87"/>
      <c r="T3590" s="87"/>
      <c r="U3590" s="85">
        <v>2008</v>
      </c>
      <c r="V3590" s="3" t="s">
        <v>6272</v>
      </c>
      <c r="W3590" s="3"/>
      <c r="X3590" s="3"/>
      <c r="Y3590" s="3"/>
      <c r="Z3590" s="6">
        <v>72169</v>
      </c>
      <c r="AA3590" s="160"/>
      <c r="AB3590" s="123" t="s">
        <v>4395</v>
      </c>
      <c r="AC3590" s="124"/>
      <c r="AD3590" s="41"/>
      <c r="AE3590" s="83"/>
      <c r="AF3590" s="83"/>
      <c r="AG3590" s="41"/>
      <c r="AH3590" s="41" t="s">
        <v>63</v>
      </c>
      <c r="AI3590" s="80" t="s">
        <v>18911</v>
      </c>
      <c r="AJ3590" s="80" t="s">
        <v>14063</v>
      </c>
      <c r="AK3590" s="3"/>
      <c r="AL3590" s="85"/>
      <c r="AM3590" s="151" t="s">
        <v>19998</v>
      </c>
      <c r="AN3590" s="15"/>
      <c r="AO3590" s="166"/>
      <c r="AP3590" s="5">
        <f t="shared" ref="AP3590:AP3653" si="57">SUBTOTAL(109,U3590)</f>
        <v>0</v>
      </c>
      <c r="AQ3590" s="16"/>
      <c r="AR3590" s="205">
        <v>1</v>
      </c>
      <c r="AS3590" s="16"/>
      <c r="AT3590" s="16"/>
      <c r="AU3590" s="16"/>
      <c r="AV3590" s="16"/>
      <c r="AW3590" s="16"/>
      <c r="AX3590" s="16"/>
    </row>
    <row r="3591" spans="1:50" customFormat="1" ht="15.75" hidden="1" customHeight="1" x14ac:dyDescent="0.2">
      <c r="A3591" s="7" t="s">
        <v>6273</v>
      </c>
      <c r="B3591" s="3" t="s">
        <v>6274</v>
      </c>
      <c r="C3591" s="85" t="s">
        <v>4395</v>
      </c>
      <c r="D3591" s="85" t="s">
        <v>13090</v>
      </c>
      <c r="E3591" s="202" t="s">
        <v>26712</v>
      </c>
      <c r="F3591" s="85" t="s">
        <v>40</v>
      </c>
      <c r="G3591" s="85" t="s">
        <v>43</v>
      </c>
      <c r="H3591" s="85" t="s">
        <v>20690</v>
      </c>
      <c r="I3591" s="3" t="s">
        <v>4475</v>
      </c>
      <c r="J3591" s="85" t="s">
        <v>4435</v>
      </c>
      <c r="K3591" s="1" t="s">
        <v>4871</v>
      </c>
      <c r="L3591" s="3"/>
      <c r="M3591" s="3"/>
      <c r="N3591" s="41" t="s">
        <v>5874</v>
      </c>
      <c r="O3591" s="87">
        <v>23160</v>
      </c>
      <c r="P3591" s="87">
        <v>22437</v>
      </c>
      <c r="Q3591" s="87">
        <v>723</v>
      </c>
      <c r="R3591" s="87">
        <v>0</v>
      </c>
      <c r="S3591" s="87"/>
      <c r="T3591" s="87"/>
      <c r="U3591" s="85">
        <v>2014</v>
      </c>
      <c r="V3591" s="3" t="s">
        <v>5874</v>
      </c>
      <c r="W3591" s="3"/>
      <c r="X3591" s="3"/>
      <c r="Y3591" s="3"/>
      <c r="Z3591" s="6">
        <v>8749</v>
      </c>
      <c r="AA3591" s="160"/>
      <c r="AB3591" s="123" t="s">
        <v>4395</v>
      </c>
      <c r="AC3591" s="124"/>
      <c r="AD3591" s="41"/>
      <c r="AE3591" s="83"/>
      <c r="AF3591" s="83"/>
      <c r="AG3591" s="41"/>
      <c r="AH3591" s="41" t="s">
        <v>7061</v>
      </c>
      <c r="AI3591" s="80" t="s">
        <v>18912</v>
      </c>
      <c r="AJ3591" s="80" t="s">
        <v>13631</v>
      </c>
      <c r="AK3591" s="3"/>
      <c r="AL3591" s="85"/>
      <c r="AM3591" s="151" t="s">
        <v>19998</v>
      </c>
      <c r="AN3591" s="15"/>
      <c r="AO3591" s="166"/>
      <c r="AP3591" s="5">
        <f t="shared" si="57"/>
        <v>0</v>
      </c>
      <c r="AQ3591" s="16"/>
      <c r="AR3591" s="205">
        <v>1</v>
      </c>
      <c r="AS3591" s="16"/>
      <c r="AT3591" s="16"/>
      <c r="AU3591" s="16"/>
      <c r="AV3591" s="16"/>
      <c r="AW3591" s="16"/>
      <c r="AX3591" s="16"/>
    </row>
    <row r="3592" spans="1:50" customFormat="1" ht="15.75" hidden="1" customHeight="1" x14ac:dyDescent="0.2">
      <c r="A3592" s="7" t="s">
        <v>6275</v>
      </c>
      <c r="B3592" s="3" t="s">
        <v>6276</v>
      </c>
      <c r="C3592" s="85" t="s">
        <v>4395</v>
      </c>
      <c r="D3592" s="85" t="s">
        <v>13090</v>
      </c>
      <c r="E3592" s="202" t="s">
        <v>26712</v>
      </c>
      <c r="F3592" s="85" t="s">
        <v>40</v>
      </c>
      <c r="G3592" s="85" t="s">
        <v>43</v>
      </c>
      <c r="H3592" s="85" t="s">
        <v>20690</v>
      </c>
      <c r="I3592" s="3" t="s">
        <v>4475</v>
      </c>
      <c r="J3592" s="85" t="s">
        <v>4435</v>
      </c>
      <c r="K3592" s="1" t="s">
        <v>4871</v>
      </c>
      <c r="L3592" s="3"/>
      <c r="M3592" s="3"/>
      <c r="N3592" s="41" t="s">
        <v>5874</v>
      </c>
      <c r="O3592" s="87">
        <v>21648</v>
      </c>
      <c r="P3592" s="87">
        <v>21074</v>
      </c>
      <c r="Q3592" s="87">
        <v>574</v>
      </c>
      <c r="R3592" s="87">
        <v>0</v>
      </c>
      <c r="S3592" s="87"/>
      <c r="T3592" s="87"/>
      <c r="U3592" s="85">
        <v>2014</v>
      </c>
      <c r="V3592" s="3" t="s">
        <v>5874</v>
      </c>
      <c r="W3592" s="3"/>
      <c r="X3592" s="3"/>
      <c r="Y3592" s="3"/>
      <c r="Z3592" s="6">
        <v>8754</v>
      </c>
      <c r="AA3592" s="160"/>
      <c r="AB3592" s="123" t="s">
        <v>4395</v>
      </c>
      <c r="AC3592" s="124"/>
      <c r="AD3592" s="41"/>
      <c r="AE3592" s="83"/>
      <c r="AF3592" s="83"/>
      <c r="AG3592" s="41"/>
      <c r="AH3592" s="41" t="s">
        <v>7061</v>
      </c>
      <c r="AI3592" s="80" t="s">
        <v>18913</v>
      </c>
      <c r="AJ3592" s="80" t="s">
        <v>14064</v>
      </c>
      <c r="AK3592" s="3"/>
      <c r="AL3592" s="85"/>
      <c r="AM3592" s="151" t="s">
        <v>19998</v>
      </c>
      <c r="AN3592" s="15"/>
      <c r="AO3592" s="166"/>
      <c r="AP3592" s="5">
        <f t="shared" si="57"/>
        <v>0</v>
      </c>
      <c r="AQ3592" s="16"/>
      <c r="AR3592" s="205">
        <v>1</v>
      </c>
      <c r="AS3592" s="16"/>
      <c r="AT3592" s="16"/>
      <c r="AU3592" s="16"/>
      <c r="AV3592" s="16"/>
      <c r="AW3592" s="16"/>
      <c r="AX3592" s="16"/>
    </row>
    <row r="3593" spans="1:50" customFormat="1" ht="15.75" hidden="1" customHeight="1" x14ac:dyDescent="0.2">
      <c r="A3593" s="7" t="s">
        <v>6277</v>
      </c>
      <c r="B3593" s="3" t="s">
        <v>6278</v>
      </c>
      <c r="C3593" s="85" t="s">
        <v>4395</v>
      </c>
      <c r="D3593" s="85" t="s">
        <v>13090</v>
      </c>
      <c r="E3593" s="202" t="s">
        <v>26712</v>
      </c>
      <c r="F3593" s="85" t="s">
        <v>40</v>
      </c>
      <c r="G3593" s="85" t="s">
        <v>43</v>
      </c>
      <c r="H3593" s="85" t="s">
        <v>20690</v>
      </c>
      <c r="I3593" s="3" t="s">
        <v>4475</v>
      </c>
      <c r="J3593" s="85" t="s">
        <v>4435</v>
      </c>
      <c r="K3593" s="1" t="s">
        <v>4871</v>
      </c>
      <c r="L3593" s="3"/>
      <c r="M3593" s="3"/>
      <c r="N3593" s="41" t="s">
        <v>5874</v>
      </c>
      <c r="O3593" s="87">
        <v>23829</v>
      </c>
      <c r="P3593" s="87">
        <v>22671</v>
      </c>
      <c r="Q3593" s="87">
        <v>1158</v>
      </c>
      <c r="R3593" s="87">
        <v>0</v>
      </c>
      <c r="S3593" s="87"/>
      <c r="T3593" s="87"/>
      <c r="U3593" s="85">
        <v>2014</v>
      </c>
      <c r="V3593" s="3" t="s">
        <v>5874</v>
      </c>
      <c r="W3593" s="3"/>
      <c r="X3593" s="3"/>
      <c r="Y3593" s="3"/>
      <c r="Z3593" s="6">
        <v>8742</v>
      </c>
      <c r="AA3593" s="160"/>
      <c r="AB3593" s="123" t="s">
        <v>4395</v>
      </c>
      <c r="AC3593" s="124"/>
      <c r="AD3593" s="41"/>
      <c r="AE3593" s="83"/>
      <c r="AF3593" s="83"/>
      <c r="AG3593" s="41"/>
      <c r="AH3593" s="41" t="s">
        <v>7061</v>
      </c>
      <c r="AI3593" s="80" t="s">
        <v>18914</v>
      </c>
      <c r="AJ3593" s="80" t="s">
        <v>13632</v>
      </c>
      <c r="AK3593" s="3"/>
      <c r="AL3593" s="85"/>
      <c r="AM3593" s="151" t="s">
        <v>19998</v>
      </c>
      <c r="AN3593" s="15"/>
      <c r="AO3593" s="166"/>
      <c r="AP3593" s="5">
        <f t="shared" si="57"/>
        <v>0</v>
      </c>
      <c r="AQ3593" s="16"/>
      <c r="AR3593" s="205">
        <v>1</v>
      </c>
      <c r="AS3593" s="16"/>
      <c r="AT3593" s="16"/>
      <c r="AU3593" s="16"/>
      <c r="AV3593" s="16"/>
      <c r="AW3593" s="16"/>
      <c r="AX3593" s="16"/>
    </row>
    <row r="3594" spans="1:50" customFormat="1" ht="15.75" hidden="1" customHeight="1" x14ac:dyDescent="0.2">
      <c r="A3594" s="7" t="s">
        <v>6279</v>
      </c>
      <c r="B3594" s="3" t="s">
        <v>6280</v>
      </c>
      <c r="C3594" s="85" t="s">
        <v>4395</v>
      </c>
      <c r="D3594" s="85" t="s">
        <v>13090</v>
      </c>
      <c r="E3594" s="202" t="s">
        <v>26712</v>
      </c>
      <c r="F3594" s="85" t="s">
        <v>40</v>
      </c>
      <c r="G3594" s="85" t="s">
        <v>43</v>
      </c>
      <c r="H3594" s="85" t="s">
        <v>20690</v>
      </c>
      <c r="I3594" s="3" t="s">
        <v>4475</v>
      </c>
      <c r="J3594" s="85" t="s">
        <v>4435</v>
      </c>
      <c r="K3594" s="1" t="s">
        <v>4871</v>
      </c>
      <c r="L3594" s="3"/>
      <c r="M3594" s="3"/>
      <c r="N3594" s="41" t="s">
        <v>5874</v>
      </c>
      <c r="O3594" s="87">
        <v>22885</v>
      </c>
      <c r="P3594" s="87">
        <v>21600</v>
      </c>
      <c r="Q3594" s="87">
        <v>1285</v>
      </c>
      <c r="R3594" s="87">
        <v>0</v>
      </c>
      <c r="S3594" s="87"/>
      <c r="T3594" s="87"/>
      <c r="U3594" s="85">
        <v>2014</v>
      </c>
      <c r="V3594" s="3" t="s">
        <v>112</v>
      </c>
      <c r="W3594" s="3"/>
      <c r="X3594" s="3"/>
      <c r="Y3594" s="3"/>
      <c r="Z3594" s="6">
        <v>8747</v>
      </c>
      <c r="AA3594" s="160"/>
      <c r="AB3594" s="123" t="s">
        <v>4395</v>
      </c>
      <c r="AC3594" s="124"/>
      <c r="AD3594" s="41"/>
      <c r="AE3594" s="83"/>
      <c r="AF3594" s="83"/>
      <c r="AG3594" s="41"/>
      <c r="AH3594" s="41" t="s">
        <v>7061</v>
      </c>
      <c r="AI3594" s="80" t="s">
        <v>18915</v>
      </c>
      <c r="AJ3594" s="80" t="s">
        <v>13633</v>
      </c>
      <c r="AK3594" s="3"/>
      <c r="AL3594" s="85"/>
      <c r="AM3594" s="151" t="s">
        <v>19998</v>
      </c>
      <c r="AN3594" s="15"/>
      <c r="AO3594" s="166"/>
      <c r="AP3594" s="5">
        <f t="shared" si="57"/>
        <v>0</v>
      </c>
      <c r="AQ3594" s="16"/>
      <c r="AR3594" s="205">
        <v>1</v>
      </c>
      <c r="AS3594" s="16"/>
      <c r="AT3594" s="16"/>
      <c r="AU3594" s="16"/>
      <c r="AV3594" s="16"/>
      <c r="AW3594" s="16"/>
      <c r="AX3594" s="16"/>
    </row>
    <row r="3595" spans="1:50" customFormat="1" ht="15.75" hidden="1" customHeight="1" x14ac:dyDescent="0.2">
      <c r="A3595" s="7" t="s">
        <v>6281</v>
      </c>
      <c r="B3595" s="3" t="s">
        <v>6282</v>
      </c>
      <c r="C3595" s="85" t="s">
        <v>4395</v>
      </c>
      <c r="D3595" s="85" t="s">
        <v>13090</v>
      </c>
      <c r="E3595" s="202" t="s">
        <v>26712</v>
      </c>
      <c r="F3595" s="85" t="s">
        <v>40</v>
      </c>
      <c r="G3595" s="85" t="s">
        <v>43</v>
      </c>
      <c r="H3595" s="85" t="s">
        <v>20690</v>
      </c>
      <c r="I3595" s="3" t="s">
        <v>4475</v>
      </c>
      <c r="J3595" s="85" t="s">
        <v>4435</v>
      </c>
      <c r="K3595" s="1" t="s">
        <v>4871</v>
      </c>
      <c r="L3595" s="3"/>
      <c r="M3595" s="3"/>
      <c r="N3595" s="41" t="s">
        <v>5874</v>
      </c>
      <c r="O3595" s="87">
        <v>20753</v>
      </c>
      <c r="P3595" s="87">
        <v>20224</v>
      </c>
      <c r="Q3595" s="87">
        <v>529</v>
      </c>
      <c r="R3595" s="87">
        <v>0</v>
      </c>
      <c r="S3595" s="87"/>
      <c r="T3595" s="87"/>
      <c r="U3595" s="85">
        <v>2014</v>
      </c>
      <c r="V3595" s="3" t="s">
        <v>5874</v>
      </c>
      <c r="W3595" s="3"/>
      <c r="X3595" s="3"/>
      <c r="Y3595" s="3"/>
      <c r="Z3595" s="6">
        <v>8755</v>
      </c>
      <c r="AA3595" s="160"/>
      <c r="AB3595" s="123" t="s">
        <v>4395</v>
      </c>
      <c r="AC3595" s="124"/>
      <c r="AD3595" s="41"/>
      <c r="AE3595" s="83"/>
      <c r="AF3595" s="83"/>
      <c r="AG3595" s="41"/>
      <c r="AH3595" s="41" t="s">
        <v>7061</v>
      </c>
      <c r="AI3595" s="80" t="s">
        <v>18916</v>
      </c>
      <c r="AJ3595" s="80" t="s">
        <v>14065</v>
      </c>
      <c r="AK3595" s="3"/>
      <c r="AL3595" s="85"/>
      <c r="AM3595" s="151" t="s">
        <v>19998</v>
      </c>
      <c r="AN3595" s="15"/>
      <c r="AO3595" s="166"/>
      <c r="AP3595" s="5">
        <f t="shared" si="57"/>
        <v>0</v>
      </c>
      <c r="AQ3595" s="16"/>
      <c r="AR3595" s="205">
        <v>1</v>
      </c>
      <c r="AS3595" s="16"/>
      <c r="AT3595" s="16"/>
      <c r="AU3595" s="16"/>
      <c r="AV3595" s="16"/>
      <c r="AW3595" s="16"/>
      <c r="AX3595" s="16"/>
    </row>
    <row r="3596" spans="1:50" customFormat="1" ht="15.75" hidden="1" customHeight="1" x14ac:dyDescent="0.2">
      <c r="A3596" s="7" t="s">
        <v>6283</v>
      </c>
      <c r="B3596" s="3" t="s">
        <v>6284</v>
      </c>
      <c r="C3596" s="85" t="s">
        <v>4395</v>
      </c>
      <c r="D3596" s="85" t="s">
        <v>13090</v>
      </c>
      <c r="E3596" s="202" t="s">
        <v>26712</v>
      </c>
      <c r="F3596" s="85" t="s">
        <v>40</v>
      </c>
      <c r="G3596" s="85" t="s">
        <v>43</v>
      </c>
      <c r="H3596" s="85" t="s">
        <v>20690</v>
      </c>
      <c r="I3596" s="3" t="s">
        <v>4475</v>
      </c>
      <c r="J3596" s="85" t="s">
        <v>4435</v>
      </c>
      <c r="K3596" s="1" t="s">
        <v>4871</v>
      </c>
      <c r="L3596" s="3"/>
      <c r="M3596" s="3"/>
      <c r="N3596" s="41" t="s">
        <v>5874</v>
      </c>
      <c r="O3596" s="87">
        <v>21922</v>
      </c>
      <c r="P3596" s="87">
        <v>20914</v>
      </c>
      <c r="Q3596" s="87">
        <v>1008</v>
      </c>
      <c r="R3596" s="87">
        <v>0</v>
      </c>
      <c r="S3596" s="87"/>
      <c r="T3596" s="87"/>
      <c r="U3596" s="85">
        <v>2014</v>
      </c>
      <c r="V3596" s="3" t="s">
        <v>112</v>
      </c>
      <c r="W3596" s="3"/>
      <c r="X3596" s="3"/>
      <c r="Y3596" s="3"/>
      <c r="Z3596" s="6">
        <v>8755</v>
      </c>
      <c r="AA3596" s="160"/>
      <c r="AB3596" s="123" t="s">
        <v>4395</v>
      </c>
      <c r="AC3596" s="124"/>
      <c r="AD3596" s="41"/>
      <c r="AE3596" s="83"/>
      <c r="AF3596" s="83"/>
      <c r="AG3596" s="41"/>
      <c r="AH3596" s="41" t="s">
        <v>7061</v>
      </c>
      <c r="AI3596" s="80" t="s">
        <v>18917</v>
      </c>
      <c r="AJ3596" s="80" t="s">
        <v>14066</v>
      </c>
      <c r="AK3596" s="3"/>
      <c r="AL3596" s="85"/>
      <c r="AM3596" s="151" t="s">
        <v>19998</v>
      </c>
      <c r="AN3596" s="15"/>
      <c r="AO3596" s="166"/>
      <c r="AP3596" s="5">
        <f t="shared" si="57"/>
        <v>0</v>
      </c>
      <c r="AQ3596" s="16"/>
      <c r="AR3596" s="205">
        <v>1</v>
      </c>
      <c r="AS3596" s="16"/>
      <c r="AT3596" s="16"/>
      <c r="AU3596" s="16"/>
      <c r="AV3596" s="16"/>
      <c r="AW3596" s="16"/>
      <c r="AX3596" s="16"/>
    </row>
    <row r="3597" spans="1:50" customFormat="1" ht="15.75" hidden="1" customHeight="1" x14ac:dyDescent="0.2">
      <c r="A3597" s="7" t="s">
        <v>6285</v>
      </c>
      <c r="B3597" s="3" t="s">
        <v>6286</v>
      </c>
      <c r="C3597" s="85" t="s">
        <v>4395</v>
      </c>
      <c r="D3597" s="85" t="s">
        <v>13090</v>
      </c>
      <c r="E3597" s="202" t="s">
        <v>26712</v>
      </c>
      <c r="F3597" s="85" t="s">
        <v>40</v>
      </c>
      <c r="G3597" s="85" t="s">
        <v>43</v>
      </c>
      <c r="H3597" s="85" t="s">
        <v>20690</v>
      </c>
      <c r="I3597" s="3" t="s">
        <v>4475</v>
      </c>
      <c r="J3597" s="85" t="s">
        <v>4435</v>
      </c>
      <c r="K3597" s="1" t="s">
        <v>4871</v>
      </c>
      <c r="L3597" s="3"/>
      <c r="M3597" s="3"/>
      <c r="N3597" s="41" t="s">
        <v>5874</v>
      </c>
      <c r="O3597" s="87">
        <v>27801</v>
      </c>
      <c r="P3597" s="87">
        <v>21861</v>
      </c>
      <c r="Q3597" s="87">
        <v>5940</v>
      </c>
      <c r="R3597" s="87">
        <v>0</v>
      </c>
      <c r="S3597" s="87"/>
      <c r="T3597" s="87"/>
      <c r="U3597" s="85">
        <v>2015</v>
      </c>
      <c r="V3597" s="3" t="s">
        <v>112</v>
      </c>
      <c r="W3597" s="3"/>
      <c r="X3597" s="3"/>
      <c r="Y3597" s="3"/>
      <c r="Z3597" s="6">
        <v>8750</v>
      </c>
      <c r="AA3597" s="160"/>
      <c r="AB3597" s="123" t="s">
        <v>4395</v>
      </c>
      <c r="AC3597" s="124"/>
      <c r="AD3597" s="41"/>
      <c r="AE3597" s="83"/>
      <c r="AF3597" s="83"/>
      <c r="AG3597" s="41"/>
      <c r="AH3597" s="41" t="s">
        <v>7061</v>
      </c>
      <c r="AI3597" s="80" t="s">
        <v>18918</v>
      </c>
      <c r="AJ3597" s="80" t="s">
        <v>14067</v>
      </c>
      <c r="AK3597" s="3"/>
      <c r="AL3597" s="85"/>
      <c r="AM3597" s="151" t="s">
        <v>19998</v>
      </c>
      <c r="AN3597" s="15"/>
      <c r="AO3597" s="166"/>
      <c r="AP3597" s="5">
        <f t="shared" si="57"/>
        <v>0</v>
      </c>
      <c r="AQ3597" s="16"/>
      <c r="AR3597" s="205">
        <v>1</v>
      </c>
      <c r="AS3597" s="16"/>
      <c r="AT3597" s="16"/>
      <c r="AU3597" s="16"/>
      <c r="AV3597" s="16"/>
      <c r="AW3597" s="16"/>
      <c r="AX3597" s="16"/>
    </row>
    <row r="3598" spans="1:50" customFormat="1" ht="15.75" hidden="1" customHeight="1" x14ac:dyDescent="0.2">
      <c r="A3598" s="7" t="s">
        <v>6287</v>
      </c>
      <c r="B3598" s="3" t="s">
        <v>6288</v>
      </c>
      <c r="C3598" s="85" t="s">
        <v>4395</v>
      </c>
      <c r="D3598" s="85" t="s">
        <v>13090</v>
      </c>
      <c r="E3598" s="202" t="s">
        <v>26712</v>
      </c>
      <c r="F3598" s="85" t="s">
        <v>40</v>
      </c>
      <c r="G3598" s="85" t="s">
        <v>43</v>
      </c>
      <c r="H3598" s="85" t="s">
        <v>20690</v>
      </c>
      <c r="I3598" s="3" t="s">
        <v>4475</v>
      </c>
      <c r="J3598" s="85" t="s">
        <v>4435</v>
      </c>
      <c r="K3598" s="1" t="s">
        <v>4871</v>
      </c>
      <c r="L3598" s="3"/>
      <c r="M3598" s="3"/>
      <c r="N3598" s="41" t="s">
        <v>5874</v>
      </c>
      <c r="O3598" s="87">
        <v>23944</v>
      </c>
      <c r="P3598" s="87">
        <v>19486</v>
      </c>
      <c r="Q3598" s="87">
        <v>4458</v>
      </c>
      <c r="R3598" s="87">
        <v>0</v>
      </c>
      <c r="S3598" s="87"/>
      <c r="T3598" s="87"/>
      <c r="U3598" s="85">
        <v>2015</v>
      </c>
      <c r="V3598" s="3" t="s">
        <v>112</v>
      </c>
      <c r="W3598" s="3"/>
      <c r="X3598" s="3"/>
      <c r="Y3598" s="3"/>
      <c r="Z3598" s="6">
        <v>8749</v>
      </c>
      <c r="AA3598" s="160"/>
      <c r="AB3598" s="123" t="s">
        <v>4395</v>
      </c>
      <c r="AC3598" s="124"/>
      <c r="AD3598" s="41"/>
      <c r="AE3598" s="83"/>
      <c r="AF3598" s="83"/>
      <c r="AG3598" s="41"/>
      <c r="AH3598" s="41" t="s">
        <v>7061</v>
      </c>
      <c r="AI3598" s="80" t="s">
        <v>18919</v>
      </c>
      <c r="AJ3598" s="80" t="s">
        <v>14068</v>
      </c>
      <c r="AK3598" s="3"/>
      <c r="AL3598" s="85"/>
      <c r="AM3598" s="151" t="s">
        <v>19998</v>
      </c>
      <c r="AN3598" s="15"/>
      <c r="AO3598" s="166"/>
      <c r="AP3598" s="5">
        <f t="shared" si="57"/>
        <v>0</v>
      </c>
      <c r="AQ3598" s="16"/>
      <c r="AR3598" s="205">
        <v>1</v>
      </c>
      <c r="AS3598" s="16"/>
      <c r="AT3598" s="16"/>
      <c r="AU3598" s="16"/>
      <c r="AV3598" s="16"/>
      <c r="AW3598" s="16"/>
      <c r="AX3598" s="16"/>
    </row>
    <row r="3599" spans="1:50" customFormat="1" ht="15.75" hidden="1" customHeight="1" x14ac:dyDescent="0.2">
      <c r="A3599" s="7" t="s">
        <v>6289</v>
      </c>
      <c r="B3599" s="3" t="s">
        <v>6290</v>
      </c>
      <c r="C3599" s="85" t="s">
        <v>4395</v>
      </c>
      <c r="D3599" s="85" t="s">
        <v>13090</v>
      </c>
      <c r="E3599" s="202" t="s">
        <v>26712</v>
      </c>
      <c r="F3599" s="85" t="s">
        <v>40</v>
      </c>
      <c r="G3599" s="85" t="s">
        <v>43</v>
      </c>
      <c r="H3599" s="85" t="s">
        <v>20690</v>
      </c>
      <c r="I3599" s="3" t="s">
        <v>4475</v>
      </c>
      <c r="J3599" s="85" t="s">
        <v>4435</v>
      </c>
      <c r="K3599" s="1" t="s">
        <v>4871</v>
      </c>
      <c r="L3599" s="3"/>
      <c r="M3599" s="3"/>
      <c r="N3599" s="41" t="s">
        <v>5874</v>
      </c>
      <c r="O3599" s="87">
        <v>24384</v>
      </c>
      <c r="P3599" s="87">
        <v>21204</v>
      </c>
      <c r="Q3599" s="87">
        <v>3180</v>
      </c>
      <c r="R3599" s="87">
        <v>0</v>
      </c>
      <c r="S3599" s="87"/>
      <c r="T3599" s="87"/>
      <c r="U3599" s="85">
        <v>2015</v>
      </c>
      <c r="V3599" s="3" t="s">
        <v>112</v>
      </c>
      <c r="W3599" s="3"/>
      <c r="X3599" s="3"/>
      <c r="Y3599" s="3"/>
      <c r="Z3599" s="6">
        <v>8745</v>
      </c>
      <c r="AA3599" s="160"/>
      <c r="AB3599" s="123" t="s">
        <v>4395</v>
      </c>
      <c r="AC3599" s="124"/>
      <c r="AD3599" s="41"/>
      <c r="AE3599" s="83"/>
      <c r="AF3599" s="83"/>
      <c r="AG3599" s="41"/>
      <c r="AH3599" s="41" t="s">
        <v>7061</v>
      </c>
      <c r="AI3599" s="80" t="s">
        <v>18920</v>
      </c>
      <c r="AJ3599" s="80" t="s">
        <v>14069</v>
      </c>
      <c r="AK3599" s="3"/>
      <c r="AL3599" s="85"/>
      <c r="AM3599" s="151" t="s">
        <v>19998</v>
      </c>
      <c r="AN3599" s="15"/>
      <c r="AO3599" s="166"/>
      <c r="AP3599" s="5">
        <f t="shared" si="57"/>
        <v>0</v>
      </c>
      <c r="AQ3599" s="16"/>
      <c r="AR3599" s="205">
        <v>1</v>
      </c>
      <c r="AS3599" s="16"/>
      <c r="AT3599" s="16"/>
      <c r="AU3599" s="16"/>
      <c r="AV3599" s="16"/>
      <c r="AW3599" s="16"/>
      <c r="AX3599" s="16"/>
    </row>
    <row r="3600" spans="1:50" customFormat="1" ht="15.75" hidden="1" customHeight="1" x14ac:dyDescent="0.2">
      <c r="A3600" s="7" t="s">
        <v>6291</v>
      </c>
      <c r="B3600" s="3" t="s">
        <v>6292</v>
      </c>
      <c r="C3600" s="85" t="s">
        <v>4395</v>
      </c>
      <c r="D3600" s="85" t="s">
        <v>13090</v>
      </c>
      <c r="E3600" s="202" t="s">
        <v>26712</v>
      </c>
      <c r="F3600" s="85" t="s">
        <v>40</v>
      </c>
      <c r="G3600" s="85" t="s">
        <v>43</v>
      </c>
      <c r="H3600" s="85" t="s">
        <v>20690</v>
      </c>
      <c r="I3600" s="3" t="s">
        <v>4475</v>
      </c>
      <c r="J3600" s="85" t="s">
        <v>4435</v>
      </c>
      <c r="K3600" s="1" t="s">
        <v>4871</v>
      </c>
      <c r="L3600" s="3"/>
      <c r="M3600" s="3"/>
      <c r="N3600" s="41" t="s">
        <v>5874</v>
      </c>
      <c r="O3600" s="87">
        <v>22273</v>
      </c>
      <c r="P3600" s="87">
        <v>21477</v>
      </c>
      <c r="Q3600" s="87">
        <v>796</v>
      </c>
      <c r="R3600" s="87">
        <v>0</v>
      </c>
      <c r="S3600" s="87"/>
      <c r="T3600" s="87"/>
      <c r="U3600" s="85">
        <v>2015</v>
      </c>
      <c r="V3600" s="3" t="s">
        <v>112</v>
      </c>
      <c r="W3600" s="3"/>
      <c r="X3600" s="3"/>
      <c r="Y3600" s="3"/>
      <c r="Z3600" s="6">
        <v>8750</v>
      </c>
      <c r="AA3600" s="160"/>
      <c r="AB3600" s="123" t="s">
        <v>4395</v>
      </c>
      <c r="AC3600" s="124"/>
      <c r="AD3600" s="41"/>
      <c r="AE3600" s="83"/>
      <c r="AF3600" s="83"/>
      <c r="AG3600" s="41"/>
      <c r="AH3600" s="41" t="s">
        <v>7061</v>
      </c>
      <c r="AI3600" s="80" t="s">
        <v>18921</v>
      </c>
      <c r="AJ3600" s="80" t="s">
        <v>14070</v>
      </c>
      <c r="AK3600" s="3"/>
      <c r="AL3600" s="85"/>
      <c r="AM3600" s="151" t="s">
        <v>19998</v>
      </c>
      <c r="AN3600" s="15"/>
      <c r="AO3600" s="166"/>
      <c r="AP3600" s="5">
        <f t="shared" si="57"/>
        <v>0</v>
      </c>
      <c r="AQ3600" s="16"/>
      <c r="AR3600" s="205">
        <v>1</v>
      </c>
      <c r="AS3600" s="16"/>
      <c r="AT3600" s="16"/>
      <c r="AU3600" s="16"/>
      <c r="AV3600" s="16"/>
      <c r="AW3600" s="16"/>
      <c r="AX3600" s="16"/>
    </row>
    <row r="3601" spans="1:50" customFormat="1" ht="15.75" hidden="1" customHeight="1" x14ac:dyDescent="0.2">
      <c r="A3601" s="7" t="s">
        <v>6293</v>
      </c>
      <c r="B3601" s="3" t="s">
        <v>6294</v>
      </c>
      <c r="C3601" s="85" t="s">
        <v>4395</v>
      </c>
      <c r="D3601" s="85" t="s">
        <v>13090</v>
      </c>
      <c r="E3601" s="202" t="s">
        <v>26712</v>
      </c>
      <c r="F3601" s="85" t="s">
        <v>55</v>
      </c>
      <c r="G3601" s="85" t="s">
        <v>63</v>
      </c>
      <c r="H3601" s="85" t="s">
        <v>20690</v>
      </c>
      <c r="I3601" s="3" t="s">
        <v>4405</v>
      </c>
      <c r="J3601" s="85" t="s">
        <v>4406</v>
      </c>
      <c r="K3601" s="7" t="s">
        <v>4407</v>
      </c>
      <c r="L3601" s="3"/>
      <c r="M3601" s="3"/>
      <c r="N3601" s="41" t="s">
        <v>16572</v>
      </c>
      <c r="O3601" s="87">
        <v>216992</v>
      </c>
      <c r="P3601" s="87">
        <v>189950</v>
      </c>
      <c r="Q3601" s="87">
        <v>27042</v>
      </c>
      <c r="R3601" s="87">
        <v>0</v>
      </c>
      <c r="S3601" s="87"/>
      <c r="T3601" s="87"/>
      <c r="U3601" s="85">
        <v>2007</v>
      </c>
      <c r="V3601" s="3" t="s">
        <v>4572</v>
      </c>
      <c r="W3601" s="3"/>
      <c r="X3601" s="3"/>
      <c r="Y3601" s="3"/>
      <c r="Z3601" s="6">
        <v>28766</v>
      </c>
      <c r="AA3601" s="160"/>
      <c r="AB3601" s="123" t="s">
        <v>4395</v>
      </c>
      <c r="AC3601" s="124"/>
      <c r="AD3601" s="41"/>
      <c r="AE3601" s="83"/>
      <c r="AF3601" s="83"/>
      <c r="AG3601" s="41"/>
      <c r="AH3601" s="41" t="s">
        <v>63</v>
      </c>
      <c r="AI3601" s="80" t="s">
        <v>18922</v>
      </c>
      <c r="AJ3601" s="80" t="s">
        <v>14071</v>
      </c>
      <c r="AK3601" s="3"/>
      <c r="AL3601" s="85"/>
      <c r="AM3601" s="151" t="s">
        <v>19998</v>
      </c>
      <c r="AN3601" s="15"/>
      <c r="AO3601" s="166"/>
      <c r="AP3601" s="5">
        <f t="shared" si="57"/>
        <v>0</v>
      </c>
      <c r="AQ3601" s="16"/>
      <c r="AR3601" s="205">
        <v>1</v>
      </c>
      <c r="AS3601" s="16"/>
      <c r="AT3601" s="16"/>
      <c r="AU3601" s="16"/>
      <c r="AV3601" s="16"/>
      <c r="AW3601" s="16"/>
      <c r="AX3601" s="16"/>
    </row>
    <row r="3602" spans="1:50" customFormat="1" ht="15.75" hidden="1" customHeight="1" x14ac:dyDescent="0.2">
      <c r="A3602" s="7" t="s">
        <v>6295</v>
      </c>
      <c r="B3602" s="3" t="s">
        <v>6296</v>
      </c>
      <c r="C3602" s="85" t="s">
        <v>4395</v>
      </c>
      <c r="D3602" s="85" t="s">
        <v>13090</v>
      </c>
      <c r="E3602" s="202" t="s">
        <v>26712</v>
      </c>
      <c r="F3602" s="85" t="s">
        <v>40</v>
      </c>
      <c r="G3602" s="85" t="s">
        <v>43</v>
      </c>
      <c r="H3602" s="85" t="s">
        <v>20690</v>
      </c>
      <c r="I3602" s="3" t="s">
        <v>4475</v>
      </c>
      <c r="J3602" s="85" t="s">
        <v>4435</v>
      </c>
      <c r="K3602" s="1" t="s">
        <v>4871</v>
      </c>
      <c r="L3602" s="3"/>
      <c r="M3602" s="3"/>
      <c r="N3602" s="41" t="s">
        <v>5874</v>
      </c>
      <c r="O3602" s="87">
        <v>15592</v>
      </c>
      <c r="P3602" s="87">
        <v>6616</v>
      </c>
      <c r="Q3602" s="87">
        <v>8976</v>
      </c>
      <c r="R3602" s="87">
        <v>0</v>
      </c>
      <c r="S3602" s="87"/>
      <c r="T3602" s="87"/>
      <c r="U3602" s="85">
        <v>2015</v>
      </c>
      <c r="V3602" s="3" t="s">
        <v>112</v>
      </c>
      <c r="W3602" s="3"/>
      <c r="X3602" s="3"/>
      <c r="Y3602" s="3"/>
      <c r="Z3602" s="6">
        <v>8760</v>
      </c>
      <c r="AA3602" s="160"/>
      <c r="AB3602" s="123" t="s">
        <v>4395</v>
      </c>
      <c r="AC3602" s="124"/>
      <c r="AD3602" s="41"/>
      <c r="AE3602" s="83"/>
      <c r="AF3602" s="83"/>
      <c r="AG3602" s="41"/>
      <c r="AH3602" s="41" t="s">
        <v>7061</v>
      </c>
      <c r="AI3602" s="80" t="s">
        <v>18923</v>
      </c>
      <c r="AJ3602" s="80" t="s">
        <v>13635</v>
      </c>
      <c r="AK3602" s="3"/>
      <c r="AL3602" s="85"/>
      <c r="AM3602" s="151" t="s">
        <v>19998</v>
      </c>
      <c r="AN3602" s="15"/>
      <c r="AO3602" s="166"/>
      <c r="AP3602" s="5">
        <f t="shared" si="57"/>
        <v>0</v>
      </c>
      <c r="AQ3602" s="16"/>
      <c r="AR3602" s="205">
        <v>1</v>
      </c>
      <c r="AS3602" s="16"/>
      <c r="AT3602" s="16"/>
      <c r="AU3602" s="16"/>
      <c r="AV3602" s="16"/>
      <c r="AW3602" s="16"/>
      <c r="AX3602" s="16"/>
    </row>
    <row r="3603" spans="1:50" customFormat="1" ht="15.75" hidden="1" customHeight="1" x14ac:dyDescent="0.2">
      <c r="A3603" s="7" t="s">
        <v>6297</v>
      </c>
      <c r="B3603" s="3" t="s">
        <v>6298</v>
      </c>
      <c r="C3603" s="85" t="s">
        <v>4395</v>
      </c>
      <c r="D3603" s="85" t="s">
        <v>13090</v>
      </c>
      <c r="E3603" s="202" t="s">
        <v>26712</v>
      </c>
      <c r="F3603" s="85" t="s">
        <v>40</v>
      </c>
      <c r="G3603" s="85" t="s">
        <v>43</v>
      </c>
      <c r="H3603" s="85" t="s">
        <v>20690</v>
      </c>
      <c r="I3603" s="3" t="s">
        <v>4475</v>
      </c>
      <c r="J3603" s="85" t="s">
        <v>4435</v>
      </c>
      <c r="K3603" s="1" t="s">
        <v>4871</v>
      </c>
      <c r="L3603" s="3"/>
      <c r="M3603" s="3"/>
      <c r="N3603" s="41" t="s">
        <v>5874</v>
      </c>
      <c r="O3603" s="87">
        <v>23874</v>
      </c>
      <c r="P3603" s="87">
        <v>22246</v>
      </c>
      <c r="Q3603" s="87">
        <v>1628</v>
      </c>
      <c r="R3603" s="87">
        <v>0</v>
      </c>
      <c r="S3603" s="87"/>
      <c r="T3603" s="87"/>
      <c r="U3603" s="85">
        <v>2015</v>
      </c>
      <c r="V3603" s="3" t="s">
        <v>112</v>
      </c>
      <c r="W3603" s="3"/>
      <c r="X3603" s="3"/>
      <c r="Y3603" s="3"/>
      <c r="Z3603" s="6">
        <v>8734</v>
      </c>
      <c r="AA3603" s="160"/>
      <c r="AB3603" s="123" t="s">
        <v>4395</v>
      </c>
      <c r="AC3603" s="124"/>
      <c r="AD3603" s="41"/>
      <c r="AE3603" s="83"/>
      <c r="AF3603" s="83"/>
      <c r="AG3603" s="41"/>
      <c r="AH3603" s="41" t="s">
        <v>7061</v>
      </c>
      <c r="AI3603" s="80" t="s">
        <v>18924</v>
      </c>
      <c r="AJ3603" s="80" t="s">
        <v>13636</v>
      </c>
      <c r="AK3603" s="3"/>
      <c r="AL3603" s="85"/>
      <c r="AM3603" s="151" t="s">
        <v>19998</v>
      </c>
      <c r="AN3603" s="15"/>
      <c r="AO3603" s="166"/>
      <c r="AP3603" s="5">
        <f t="shared" si="57"/>
        <v>0</v>
      </c>
      <c r="AQ3603" s="16"/>
      <c r="AR3603" s="205">
        <v>1</v>
      </c>
      <c r="AS3603" s="16"/>
      <c r="AT3603" s="16"/>
      <c r="AU3603" s="16"/>
      <c r="AV3603" s="16"/>
      <c r="AW3603" s="16"/>
      <c r="AX3603" s="16"/>
    </row>
    <row r="3604" spans="1:50" customFormat="1" ht="15.75" hidden="1" customHeight="1" x14ac:dyDescent="0.2">
      <c r="A3604" s="7" t="s">
        <v>6299</v>
      </c>
      <c r="B3604" s="3" t="s">
        <v>6300</v>
      </c>
      <c r="C3604" s="85" t="s">
        <v>4395</v>
      </c>
      <c r="D3604" s="85" t="s">
        <v>13090</v>
      </c>
      <c r="E3604" s="202" t="s">
        <v>26712</v>
      </c>
      <c r="F3604" s="85" t="s">
        <v>40</v>
      </c>
      <c r="G3604" s="85" t="s">
        <v>43</v>
      </c>
      <c r="H3604" s="85" t="s">
        <v>20690</v>
      </c>
      <c r="I3604" s="3" t="s">
        <v>4475</v>
      </c>
      <c r="J3604" s="85" t="s">
        <v>4435</v>
      </c>
      <c r="K3604" s="1" t="s">
        <v>4871</v>
      </c>
      <c r="L3604" s="3"/>
      <c r="M3604" s="3"/>
      <c r="N3604" s="41" t="s">
        <v>5874</v>
      </c>
      <c r="O3604" s="87">
        <v>16676</v>
      </c>
      <c r="P3604" s="87">
        <v>16366</v>
      </c>
      <c r="Q3604" s="87">
        <v>310</v>
      </c>
      <c r="R3604" s="87">
        <v>0</v>
      </c>
      <c r="S3604" s="87"/>
      <c r="T3604" s="87"/>
      <c r="U3604" s="85">
        <v>2015</v>
      </c>
      <c r="V3604" s="3" t="s">
        <v>112</v>
      </c>
      <c r="W3604" s="3"/>
      <c r="X3604" s="3"/>
      <c r="Y3604" s="3"/>
      <c r="Z3604" s="6">
        <v>8760</v>
      </c>
      <c r="AA3604" s="160"/>
      <c r="AB3604" s="123" t="s">
        <v>4395</v>
      </c>
      <c r="AC3604" s="124"/>
      <c r="AD3604" s="41"/>
      <c r="AE3604" s="83"/>
      <c r="AF3604" s="83"/>
      <c r="AG3604" s="41"/>
      <c r="AH3604" s="41" t="s">
        <v>7061</v>
      </c>
      <c r="AI3604" s="80" t="s">
        <v>18925</v>
      </c>
      <c r="AJ3604" s="80" t="s">
        <v>14072</v>
      </c>
      <c r="AK3604" s="3"/>
      <c r="AL3604" s="85"/>
      <c r="AM3604" s="151" t="s">
        <v>19998</v>
      </c>
      <c r="AN3604" s="15"/>
      <c r="AO3604" s="166"/>
      <c r="AP3604" s="5">
        <f t="shared" si="57"/>
        <v>0</v>
      </c>
      <c r="AQ3604" s="16"/>
      <c r="AR3604" s="205">
        <v>1</v>
      </c>
      <c r="AS3604" s="16"/>
      <c r="AT3604" s="16"/>
      <c r="AU3604" s="16"/>
      <c r="AV3604" s="16"/>
      <c r="AW3604" s="16"/>
      <c r="AX3604" s="16"/>
    </row>
    <row r="3605" spans="1:50" customFormat="1" ht="15.75" hidden="1" customHeight="1" x14ac:dyDescent="0.2">
      <c r="A3605" s="7" t="s">
        <v>6301</v>
      </c>
      <c r="B3605" s="3" t="s">
        <v>6302</v>
      </c>
      <c r="C3605" s="85" t="s">
        <v>4395</v>
      </c>
      <c r="D3605" s="85" t="s">
        <v>13090</v>
      </c>
      <c r="E3605" s="202" t="s">
        <v>26712</v>
      </c>
      <c r="F3605" s="85" t="s">
        <v>40</v>
      </c>
      <c r="G3605" s="85" t="s">
        <v>43</v>
      </c>
      <c r="H3605" s="85" t="s">
        <v>20690</v>
      </c>
      <c r="I3605" s="3" t="s">
        <v>4475</v>
      </c>
      <c r="J3605" s="85" t="s">
        <v>4435</v>
      </c>
      <c r="K3605" s="1" t="s">
        <v>4871</v>
      </c>
      <c r="L3605" s="3"/>
      <c r="M3605" s="3"/>
      <c r="N3605" s="41" t="s">
        <v>5874</v>
      </c>
      <c r="O3605" s="87">
        <v>20413</v>
      </c>
      <c r="P3605" s="87">
        <v>15769</v>
      </c>
      <c r="Q3605" s="87">
        <v>4644</v>
      </c>
      <c r="R3605" s="87">
        <v>0</v>
      </c>
      <c r="S3605" s="87"/>
      <c r="T3605" s="87"/>
      <c r="U3605" s="85">
        <v>2015</v>
      </c>
      <c r="V3605" s="3" t="s">
        <v>112</v>
      </c>
      <c r="W3605" s="3"/>
      <c r="X3605" s="3"/>
      <c r="Y3605" s="3"/>
      <c r="Z3605" s="6">
        <v>8757</v>
      </c>
      <c r="AA3605" s="160"/>
      <c r="AB3605" s="123" t="s">
        <v>4395</v>
      </c>
      <c r="AC3605" s="124"/>
      <c r="AD3605" s="41"/>
      <c r="AE3605" s="83"/>
      <c r="AF3605" s="83"/>
      <c r="AG3605" s="41"/>
      <c r="AH3605" s="41" t="s">
        <v>7061</v>
      </c>
      <c r="AI3605" s="80" t="s">
        <v>18926</v>
      </c>
      <c r="AJ3605" s="80" t="s">
        <v>14073</v>
      </c>
      <c r="AK3605" s="3"/>
      <c r="AL3605" s="85"/>
      <c r="AM3605" s="151" t="s">
        <v>19998</v>
      </c>
      <c r="AN3605" s="15"/>
      <c r="AO3605" s="166"/>
      <c r="AP3605" s="5">
        <f t="shared" si="57"/>
        <v>0</v>
      </c>
      <c r="AQ3605" s="16"/>
      <c r="AR3605" s="205">
        <v>1</v>
      </c>
      <c r="AS3605" s="16"/>
      <c r="AT3605" s="16"/>
      <c r="AU3605" s="16"/>
      <c r="AV3605" s="16"/>
      <c r="AW3605" s="16"/>
      <c r="AX3605" s="16"/>
    </row>
    <row r="3606" spans="1:50" customFormat="1" ht="15.75" hidden="1" customHeight="1" x14ac:dyDescent="0.2">
      <c r="A3606" s="7" t="s">
        <v>6303</v>
      </c>
      <c r="B3606" s="3" t="s">
        <v>6304</v>
      </c>
      <c r="C3606" s="85" t="s">
        <v>4395</v>
      </c>
      <c r="D3606" s="85" t="s">
        <v>13090</v>
      </c>
      <c r="E3606" s="202" t="s">
        <v>26712</v>
      </c>
      <c r="F3606" s="85" t="s">
        <v>40</v>
      </c>
      <c r="G3606" s="85" t="s">
        <v>43</v>
      </c>
      <c r="H3606" s="85" t="s">
        <v>20690</v>
      </c>
      <c r="I3606" s="3" t="s">
        <v>4475</v>
      </c>
      <c r="J3606" s="85" t="s">
        <v>4435</v>
      </c>
      <c r="K3606" s="1" t="s">
        <v>4871</v>
      </c>
      <c r="L3606" s="3"/>
      <c r="M3606" s="3"/>
      <c r="N3606" s="41" t="s">
        <v>5874</v>
      </c>
      <c r="O3606" s="87">
        <v>27725</v>
      </c>
      <c r="P3606" s="87">
        <v>16062</v>
      </c>
      <c r="Q3606" s="87">
        <v>11663</v>
      </c>
      <c r="R3606" s="87">
        <v>0</v>
      </c>
      <c r="S3606" s="87"/>
      <c r="T3606" s="87"/>
      <c r="U3606" s="85">
        <v>2015</v>
      </c>
      <c r="V3606" s="3" t="s">
        <v>112</v>
      </c>
      <c r="W3606" s="3"/>
      <c r="X3606" s="3"/>
      <c r="Y3606" s="3"/>
      <c r="Z3606" s="6">
        <v>8731</v>
      </c>
      <c r="AA3606" s="160"/>
      <c r="AB3606" s="123" t="s">
        <v>4395</v>
      </c>
      <c r="AC3606" s="124"/>
      <c r="AD3606" s="41"/>
      <c r="AE3606" s="83"/>
      <c r="AF3606" s="83"/>
      <c r="AG3606" s="41"/>
      <c r="AH3606" s="41" t="s">
        <v>7061</v>
      </c>
      <c r="AI3606" s="80" t="s">
        <v>18927</v>
      </c>
      <c r="AJ3606" s="80" t="s">
        <v>13637</v>
      </c>
      <c r="AK3606" s="3"/>
      <c r="AL3606" s="85"/>
      <c r="AM3606" s="151" t="s">
        <v>19998</v>
      </c>
      <c r="AN3606" s="15"/>
      <c r="AO3606" s="166"/>
      <c r="AP3606" s="5">
        <f t="shared" si="57"/>
        <v>0</v>
      </c>
      <c r="AQ3606" s="16"/>
      <c r="AR3606" s="205">
        <v>1</v>
      </c>
      <c r="AS3606" s="16"/>
      <c r="AT3606" s="16"/>
      <c r="AU3606" s="16"/>
      <c r="AV3606" s="16"/>
      <c r="AW3606" s="16"/>
      <c r="AX3606" s="16"/>
    </row>
    <row r="3607" spans="1:50" customFormat="1" ht="15.75" hidden="1" customHeight="1" x14ac:dyDescent="0.2">
      <c r="A3607" s="7" t="s">
        <v>6305</v>
      </c>
      <c r="B3607" s="3" t="s">
        <v>6306</v>
      </c>
      <c r="C3607" s="85" t="s">
        <v>4395</v>
      </c>
      <c r="D3607" s="85" t="s">
        <v>13090</v>
      </c>
      <c r="E3607" s="202" t="s">
        <v>26712</v>
      </c>
      <c r="F3607" s="85" t="s">
        <v>40</v>
      </c>
      <c r="G3607" s="85" t="s">
        <v>43</v>
      </c>
      <c r="H3607" s="85" t="s">
        <v>20690</v>
      </c>
      <c r="I3607" s="3" t="s">
        <v>4475</v>
      </c>
      <c r="J3607" s="85" t="s">
        <v>4435</v>
      </c>
      <c r="K3607" s="1" t="s">
        <v>4871</v>
      </c>
      <c r="L3607" s="3"/>
      <c r="M3607" s="3"/>
      <c r="N3607" s="41" t="s">
        <v>5874</v>
      </c>
      <c r="O3607" s="87">
        <v>21479</v>
      </c>
      <c r="P3607" s="87">
        <v>20250</v>
      </c>
      <c r="Q3607" s="87">
        <v>1229</v>
      </c>
      <c r="R3607" s="87">
        <v>0</v>
      </c>
      <c r="S3607" s="87"/>
      <c r="T3607" s="87"/>
      <c r="U3607" s="85">
        <v>2015</v>
      </c>
      <c r="V3607" s="3" t="s">
        <v>112</v>
      </c>
      <c r="W3607" s="3"/>
      <c r="X3607" s="3"/>
      <c r="Y3607" s="3"/>
      <c r="Z3607" s="6">
        <v>8749</v>
      </c>
      <c r="AA3607" s="160"/>
      <c r="AB3607" s="123" t="s">
        <v>4395</v>
      </c>
      <c r="AC3607" s="124"/>
      <c r="AD3607" s="41"/>
      <c r="AE3607" s="83"/>
      <c r="AF3607" s="83"/>
      <c r="AG3607" s="41"/>
      <c r="AH3607" s="41" t="s">
        <v>7061</v>
      </c>
      <c r="AI3607" s="80" t="s">
        <v>18928</v>
      </c>
      <c r="AJ3607" s="80" t="s">
        <v>13638</v>
      </c>
      <c r="AK3607" s="3"/>
      <c r="AL3607" s="85"/>
      <c r="AM3607" s="151" t="s">
        <v>19998</v>
      </c>
      <c r="AN3607" s="15"/>
      <c r="AO3607" s="166"/>
      <c r="AP3607" s="5">
        <f t="shared" si="57"/>
        <v>0</v>
      </c>
      <c r="AQ3607" s="16"/>
      <c r="AR3607" s="205">
        <v>1</v>
      </c>
      <c r="AS3607" s="16"/>
      <c r="AT3607" s="16"/>
      <c r="AU3607" s="16"/>
      <c r="AV3607" s="16"/>
      <c r="AW3607" s="16"/>
      <c r="AX3607" s="16"/>
    </row>
    <row r="3608" spans="1:50" customFormat="1" ht="15.75" hidden="1" customHeight="1" x14ac:dyDescent="0.2">
      <c r="A3608" s="7" t="s">
        <v>6307</v>
      </c>
      <c r="B3608" s="3" t="s">
        <v>6308</v>
      </c>
      <c r="C3608" s="85" t="s">
        <v>4395</v>
      </c>
      <c r="D3608" s="85" t="s">
        <v>13090</v>
      </c>
      <c r="E3608" s="202" t="s">
        <v>26712</v>
      </c>
      <c r="F3608" s="85" t="s">
        <v>40</v>
      </c>
      <c r="G3608" s="85" t="s">
        <v>43</v>
      </c>
      <c r="H3608" s="85" t="s">
        <v>20690</v>
      </c>
      <c r="I3608" s="3" t="s">
        <v>4475</v>
      </c>
      <c r="J3608" s="85" t="s">
        <v>4435</v>
      </c>
      <c r="K3608" s="1" t="s">
        <v>4871</v>
      </c>
      <c r="L3608" s="3"/>
      <c r="M3608" s="3"/>
      <c r="N3608" s="41" t="s">
        <v>5874</v>
      </c>
      <c r="O3608" s="87">
        <v>23256</v>
      </c>
      <c r="P3608" s="87">
        <v>21973</v>
      </c>
      <c r="Q3608" s="87">
        <v>1283</v>
      </c>
      <c r="R3608" s="87">
        <v>0</v>
      </c>
      <c r="S3608" s="87"/>
      <c r="T3608" s="87"/>
      <c r="U3608" s="85">
        <v>2015</v>
      </c>
      <c r="V3608" s="3" t="s">
        <v>112</v>
      </c>
      <c r="W3608" s="3"/>
      <c r="X3608" s="3"/>
      <c r="Y3608" s="3"/>
      <c r="Z3608" s="6">
        <v>8754</v>
      </c>
      <c r="AA3608" s="160"/>
      <c r="AB3608" s="123" t="s">
        <v>4395</v>
      </c>
      <c r="AC3608" s="124"/>
      <c r="AD3608" s="41"/>
      <c r="AE3608" s="83"/>
      <c r="AF3608" s="83"/>
      <c r="AG3608" s="41"/>
      <c r="AH3608" s="41" t="s">
        <v>7061</v>
      </c>
      <c r="AI3608" s="80" t="s">
        <v>18929</v>
      </c>
      <c r="AJ3608" s="80" t="s">
        <v>14074</v>
      </c>
      <c r="AK3608" s="3"/>
      <c r="AL3608" s="85"/>
      <c r="AM3608" s="151" t="s">
        <v>19998</v>
      </c>
      <c r="AN3608" s="15"/>
      <c r="AO3608" s="166"/>
      <c r="AP3608" s="5">
        <f t="shared" si="57"/>
        <v>0</v>
      </c>
      <c r="AQ3608" s="16"/>
      <c r="AR3608" s="205">
        <v>1</v>
      </c>
      <c r="AS3608" s="16"/>
      <c r="AT3608" s="16"/>
      <c r="AU3608" s="16"/>
      <c r="AV3608" s="16"/>
      <c r="AW3608" s="16"/>
      <c r="AX3608" s="16"/>
    </row>
    <row r="3609" spans="1:50" customFormat="1" ht="15.75" hidden="1" customHeight="1" x14ac:dyDescent="0.2">
      <c r="A3609" s="7" t="s">
        <v>6309</v>
      </c>
      <c r="B3609" s="3" t="s">
        <v>6310</v>
      </c>
      <c r="C3609" s="85" t="s">
        <v>4395</v>
      </c>
      <c r="D3609" s="85" t="s">
        <v>13090</v>
      </c>
      <c r="E3609" s="202" t="s">
        <v>26712</v>
      </c>
      <c r="F3609" s="85" t="s">
        <v>40</v>
      </c>
      <c r="G3609" s="85" t="s">
        <v>43</v>
      </c>
      <c r="H3609" s="85" t="s">
        <v>20690</v>
      </c>
      <c r="I3609" s="3" t="s">
        <v>4475</v>
      </c>
      <c r="J3609" s="85" t="s">
        <v>4435</v>
      </c>
      <c r="K3609" s="1" t="s">
        <v>4871</v>
      </c>
      <c r="L3609" s="3"/>
      <c r="M3609" s="3"/>
      <c r="N3609" s="41" t="s">
        <v>5874</v>
      </c>
      <c r="O3609" s="87">
        <v>27084</v>
      </c>
      <c r="P3609" s="87">
        <v>16309</v>
      </c>
      <c r="Q3609" s="87">
        <v>10775</v>
      </c>
      <c r="R3609" s="87">
        <v>0</v>
      </c>
      <c r="S3609" s="87"/>
      <c r="T3609" s="87"/>
      <c r="U3609" s="85">
        <v>2015</v>
      </c>
      <c r="V3609" s="3" t="s">
        <v>112</v>
      </c>
      <c r="W3609" s="3"/>
      <c r="X3609" s="3"/>
      <c r="Y3609" s="3"/>
      <c r="Z3609" s="6">
        <v>8734</v>
      </c>
      <c r="AA3609" s="160"/>
      <c r="AB3609" s="123" t="s">
        <v>4395</v>
      </c>
      <c r="AC3609" s="124"/>
      <c r="AD3609" s="41"/>
      <c r="AE3609" s="83"/>
      <c r="AF3609" s="83"/>
      <c r="AG3609" s="41"/>
      <c r="AH3609" s="41" t="s">
        <v>7061</v>
      </c>
      <c r="AI3609" s="80" t="s">
        <v>18930</v>
      </c>
      <c r="AJ3609" s="80" t="s">
        <v>14075</v>
      </c>
      <c r="AK3609" s="3"/>
      <c r="AL3609" s="85"/>
      <c r="AM3609" s="151" t="s">
        <v>19998</v>
      </c>
      <c r="AN3609" s="15"/>
      <c r="AO3609" s="166"/>
      <c r="AP3609" s="5">
        <f t="shared" si="57"/>
        <v>0</v>
      </c>
      <c r="AQ3609" s="16"/>
      <c r="AR3609" s="205">
        <v>1</v>
      </c>
      <c r="AS3609" s="16"/>
      <c r="AT3609" s="16"/>
      <c r="AU3609" s="16"/>
      <c r="AV3609" s="16"/>
      <c r="AW3609" s="16"/>
      <c r="AX3609" s="16"/>
    </row>
    <row r="3610" spans="1:50" customFormat="1" ht="15.75" hidden="1" customHeight="1" x14ac:dyDescent="0.2">
      <c r="A3610" s="7" t="s">
        <v>6311</v>
      </c>
      <c r="B3610" s="3" t="s">
        <v>6312</v>
      </c>
      <c r="C3610" s="85" t="s">
        <v>4395</v>
      </c>
      <c r="D3610" s="85" t="s">
        <v>13090</v>
      </c>
      <c r="E3610" s="202" t="s">
        <v>26712</v>
      </c>
      <c r="F3610" s="85" t="s">
        <v>40</v>
      </c>
      <c r="G3610" s="85" t="s">
        <v>43</v>
      </c>
      <c r="H3610" s="85" t="s">
        <v>20690</v>
      </c>
      <c r="I3610" s="3" t="s">
        <v>4475</v>
      </c>
      <c r="J3610" s="85" t="s">
        <v>4435</v>
      </c>
      <c r="K3610" s="1" t="s">
        <v>4871</v>
      </c>
      <c r="L3610" s="3"/>
      <c r="M3610" s="3"/>
      <c r="N3610" s="41" t="s">
        <v>5874</v>
      </c>
      <c r="O3610" s="87">
        <v>15240</v>
      </c>
      <c r="P3610" s="87">
        <v>12970</v>
      </c>
      <c r="Q3610" s="87">
        <v>2270</v>
      </c>
      <c r="R3610" s="87">
        <v>0</v>
      </c>
      <c r="S3610" s="87"/>
      <c r="T3610" s="87"/>
      <c r="U3610" s="85">
        <v>2015</v>
      </c>
      <c r="V3610" s="3" t="s">
        <v>112</v>
      </c>
      <c r="W3610" s="3"/>
      <c r="X3610" s="3"/>
      <c r="Y3610" s="3"/>
      <c r="Z3610" s="6">
        <v>8747</v>
      </c>
      <c r="AA3610" s="160"/>
      <c r="AB3610" s="123" t="s">
        <v>4395</v>
      </c>
      <c r="AC3610" s="124"/>
      <c r="AD3610" s="41"/>
      <c r="AE3610" s="83"/>
      <c r="AF3610" s="83"/>
      <c r="AG3610" s="41"/>
      <c r="AH3610" s="41" t="s">
        <v>7061</v>
      </c>
      <c r="AI3610" s="80" t="s">
        <v>18931</v>
      </c>
      <c r="AJ3610" s="80" t="s">
        <v>13639</v>
      </c>
      <c r="AK3610" s="3"/>
      <c r="AL3610" s="85"/>
      <c r="AM3610" s="151" t="s">
        <v>19998</v>
      </c>
      <c r="AN3610" s="15"/>
      <c r="AO3610" s="166"/>
      <c r="AP3610" s="5">
        <f t="shared" si="57"/>
        <v>0</v>
      </c>
      <c r="AQ3610" s="16"/>
      <c r="AR3610" s="205">
        <v>1</v>
      </c>
      <c r="AS3610" s="16"/>
      <c r="AT3610" s="16"/>
      <c r="AU3610" s="16"/>
      <c r="AV3610" s="16"/>
      <c r="AW3610" s="16"/>
      <c r="AX3610" s="16"/>
    </row>
    <row r="3611" spans="1:50" customFormat="1" ht="15.75" hidden="1" customHeight="1" x14ac:dyDescent="0.2">
      <c r="A3611" s="7" t="s">
        <v>6313</v>
      </c>
      <c r="B3611" s="3" t="s">
        <v>6314</v>
      </c>
      <c r="C3611" s="85" t="s">
        <v>4395</v>
      </c>
      <c r="D3611" s="85" t="s">
        <v>13090</v>
      </c>
      <c r="E3611" s="202" t="s">
        <v>26712</v>
      </c>
      <c r="F3611" s="85" t="s">
        <v>40</v>
      </c>
      <c r="G3611" s="85" t="s">
        <v>43</v>
      </c>
      <c r="H3611" s="85" t="s">
        <v>20690</v>
      </c>
      <c r="I3611" s="3" t="s">
        <v>4475</v>
      </c>
      <c r="J3611" s="85" t="s">
        <v>4435</v>
      </c>
      <c r="K3611" s="1" t="s">
        <v>4871</v>
      </c>
      <c r="L3611" s="3"/>
      <c r="M3611" s="3"/>
      <c r="N3611" s="41" t="s">
        <v>5874</v>
      </c>
      <c r="O3611" s="87">
        <v>12396</v>
      </c>
      <c r="P3611" s="87">
        <v>12066</v>
      </c>
      <c r="Q3611" s="87">
        <v>330</v>
      </c>
      <c r="R3611" s="87">
        <v>0</v>
      </c>
      <c r="S3611" s="87"/>
      <c r="T3611" s="87"/>
      <c r="U3611" s="85">
        <v>2015</v>
      </c>
      <c r="V3611" s="3" t="s">
        <v>112</v>
      </c>
      <c r="W3611" s="3"/>
      <c r="X3611" s="3"/>
      <c r="Y3611" s="3"/>
      <c r="Z3611" s="6">
        <v>8760</v>
      </c>
      <c r="AA3611" s="160"/>
      <c r="AB3611" s="123" t="s">
        <v>4395</v>
      </c>
      <c r="AC3611" s="124"/>
      <c r="AD3611" s="41"/>
      <c r="AE3611" s="83"/>
      <c r="AF3611" s="83"/>
      <c r="AG3611" s="41"/>
      <c r="AH3611" s="41" t="s">
        <v>7061</v>
      </c>
      <c r="AI3611" s="80" t="s">
        <v>18932</v>
      </c>
      <c r="AJ3611" s="80" t="s">
        <v>13640</v>
      </c>
      <c r="AK3611" s="3"/>
      <c r="AL3611" s="85"/>
      <c r="AM3611" s="151" t="s">
        <v>19998</v>
      </c>
      <c r="AN3611" s="15"/>
      <c r="AO3611" s="166"/>
      <c r="AP3611" s="5">
        <f t="shared" si="57"/>
        <v>0</v>
      </c>
      <c r="AQ3611" s="16"/>
      <c r="AR3611" s="205">
        <v>1</v>
      </c>
      <c r="AS3611" s="16"/>
      <c r="AT3611" s="16"/>
      <c r="AU3611" s="16"/>
      <c r="AV3611" s="16"/>
      <c r="AW3611" s="16"/>
      <c r="AX3611" s="16"/>
    </row>
    <row r="3612" spans="1:50" customFormat="1" ht="15.75" hidden="1" customHeight="1" x14ac:dyDescent="0.2">
      <c r="A3612" s="7" t="s">
        <v>6315</v>
      </c>
      <c r="B3612" s="3" t="s">
        <v>6316</v>
      </c>
      <c r="C3612" s="85" t="s">
        <v>4395</v>
      </c>
      <c r="D3612" s="85" t="s">
        <v>13090</v>
      </c>
      <c r="E3612" s="202" t="s">
        <v>26712</v>
      </c>
      <c r="F3612" s="85" t="s">
        <v>68</v>
      </c>
      <c r="G3612" s="85" t="s">
        <v>70</v>
      </c>
      <c r="H3612" s="85" t="s">
        <v>20690</v>
      </c>
      <c r="I3612" s="3" t="s">
        <v>4428</v>
      </c>
      <c r="J3612" s="85" t="s">
        <v>4406</v>
      </c>
      <c r="K3612" s="7" t="s">
        <v>4407</v>
      </c>
      <c r="L3612" s="3"/>
      <c r="M3612" s="3"/>
      <c r="N3612" s="41" t="s">
        <v>4439</v>
      </c>
      <c r="O3612" s="87">
        <v>3192403</v>
      </c>
      <c r="P3612" s="87">
        <v>3192998</v>
      </c>
      <c r="Q3612" s="87">
        <v>-595</v>
      </c>
      <c r="R3612" s="87">
        <v>0</v>
      </c>
      <c r="S3612" s="87"/>
      <c r="T3612" s="87"/>
      <c r="U3612" s="85">
        <v>2007</v>
      </c>
      <c r="V3612" s="3" t="s">
        <v>4439</v>
      </c>
      <c r="W3612" s="3"/>
      <c r="X3612" s="3"/>
      <c r="Y3612" s="3"/>
      <c r="Z3612" s="6">
        <v>572320</v>
      </c>
      <c r="AA3612" s="160"/>
      <c r="AB3612" s="123" t="s">
        <v>4395</v>
      </c>
      <c r="AC3612" s="124"/>
      <c r="AD3612" s="41"/>
      <c r="AE3612" s="83"/>
      <c r="AF3612" s="83"/>
      <c r="AG3612" s="41"/>
      <c r="AH3612" s="41" t="s">
        <v>4460</v>
      </c>
      <c r="AI3612" s="80" t="s">
        <v>18933</v>
      </c>
      <c r="AJ3612" s="80" t="s">
        <v>13641</v>
      </c>
      <c r="AK3612" s="3"/>
      <c r="AL3612" s="85"/>
      <c r="AM3612" s="151" t="s">
        <v>19998</v>
      </c>
      <c r="AN3612" s="15"/>
      <c r="AO3612" s="166"/>
      <c r="AP3612" s="5">
        <f t="shared" si="57"/>
        <v>0</v>
      </c>
      <c r="AQ3612" s="16"/>
      <c r="AR3612" s="205">
        <v>1</v>
      </c>
      <c r="AS3612" s="16"/>
      <c r="AT3612" s="16"/>
      <c r="AU3612" s="16"/>
      <c r="AV3612" s="16"/>
      <c r="AW3612" s="16"/>
      <c r="AX3612" s="16"/>
    </row>
    <row r="3613" spans="1:50" customFormat="1" ht="15.75" hidden="1" customHeight="1" x14ac:dyDescent="0.2">
      <c r="A3613" s="7" t="s">
        <v>6317</v>
      </c>
      <c r="B3613" s="3" t="s">
        <v>6318</v>
      </c>
      <c r="C3613" s="85" t="s">
        <v>4395</v>
      </c>
      <c r="D3613" s="85" t="s">
        <v>13090</v>
      </c>
      <c r="E3613" s="202" t="s">
        <v>26712</v>
      </c>
      <c r="F3613" s="85" t="s">
        <v>40</v>
      </c>
      <c r="G3613" s="85" t="s">
        <v>43</v>
      </c>
      <c r="H3613" s="85" t="s">
        <v>20690</v>
      </c>
      <c r="I3613" s="3" t="s">
        <v>4475</v>
      </c>
      <c r="J3613" s="85" t="s">
        <v>4435</v>
      </c>
      <c r="K3613" s="1" t="s">
        <v>4871</v>
      </c>
      <c r="L3613" s="3"/>
      <c r="M3613" s="3"/>
      <c r="N3613" s="41" t="s">
        <v>5874</v>
      </c>
      <c r="O3613" s="87">
        <v>26451</v>
      </c>
      <c r="P3613" s="87">
        <v>15459</v>
      </c>
      <c r="Q3613" s="87">
        <v>10992</v>
      </c>
      <c r="R3613" s="87">
        <v>0</v>
      </c>
      <c r="S3613" s="87"/>
      <c r="T3613" s="87"/>
      <c r="U3613" s="85">
        <v>2015</v>
      </c>
      <c r="V3613" s="3" t="s">
        <v>112</v>
      </c>
      <c r="W3613" s="3"/>
      <c r="X3613" s="3"/>
      <c r="Y3613" s="3"/>
      <c r="Z3613" s="6">
        <v>8729</v>
      </c>
      <c r="AA3613" s="160"/>
      <c r="AB3613" s="123" t="s">
        <v>4395</v>
      </c>
      <c r="AC3613" s="124"/>
      <c r="AD3613" s="41"/>
      <c r="AE3613" s="83"/>
      <c r="AF3613" s="83"/>
      <c r="AG3613" s="41"/>
      <c r="AH3613" s="41" t="s">
        <v>7061</v>
      </c>
      <c r="AI3613" s="80" t="s">
        <v>18934</v>
      </c>
      <c r="AJ3613" s="80" t="s">
        <v>13642</v>
      </c>
      <c r="AK3613" s="3"/>
      <c r="AL3613" s="85"/>
      <c r="AM3613" s="151" t="s">
        <v>19998</v>
      </c>
      <c r="AN3613" s="15"/>
      <c r="AO3613" s="166"/>
      <c r="AP3613" s="5">
        <f t="shared" si="57"/>
        <v>0</v>
      </c>
      <c r="AQ3613" s="16"/>
      <c r="AR3613" s="205">
        <v>1</v>
      </c>
      <c r="AS3613" s="16"/>
      <c r="AT3613" s="16"/>
      <c r="AU3613" s="16"/>
      <c r="AV3613" s="16"/>
      <c r="AW3613" s="16"/>
      <c r="AX3613" s="16"/>
    </row>
    <row r="3614" spans="1:50" customFormat="1" ht="15.75" hidden="1" customHeight="1" x14ac:dyDescent="0.2">
      <c r="A3614" s="7" t="s">
        <v>6319</v>
      </c>
      <c r="B3614" s="3" t="s">
        <v>6320</v>
      </c>
      <c r="C3614" s="85" t="s">
        <v>4395</v>
      </c>
      <c r="D3614" s="85" t="s">
        <v>13090</v>
      </c>
      <c r="E3614" s="202" t="s">
        <v>26712</v>
      </c>
      <c r="F3614" s="85" t="s">
        <v>40</v>
      </c>
      <c r="G3614" s="85" t="s">
        <v>43</v>
      </c>
      <c r="H3614" s="85" t="s">
        <v>20690</v>
      </c>
      <c r="I3614" s="3" t="s">
        <v>4475</v>
      </c>
      <c r="J3614" s="85" t="s">
        <v>4435</v>
      </c>
      <c r="K3614" s="1" t="s">
        <v>4871</v>
      </c>
      <c r="L3614" s="3"/>
      <c r="M3614" s="3"/>
      <c r="N3614" s="41" t="s">
        <v>5874</v>
      </c>
      <c r="O3614" s="87">
        <v>26099</v>
      </c>
      <c r="P3614" s="87">
        <v>24482</v>
      </c>
      <c r="Q3614" s="87">
        <v>1617</v>
      </c>
      <c r="R3614" s="87">
        <v>0</v>
      </c>
      <c r="S3614" s="87"/>
      <c r="T3614" s="87"/>
      <c r="U3614" s="85">
        <v>2015</v>
      </c>
      <c r="V3614" s="3" t="s">
        <v>112</v>
      </c>
      <c r="W3614" s="3"/>
      <c r="X3614" s="3"/>
      <c r="Y3614" s="3"/>
      <c r="Z3614" s="6">
        <v>8749</v>
      </c>
      <c r="AA3614" s="160"/>
      <c r="AB3614" s="123" t="s">
        <v>4395</v>
      </c>
      <c r="AC3614" s="124"/>
      <c r="AD3614" s="41"/>
      <c r="AE3614" s="83"/>
      <c r="AF3614" s="83"/>
      <c r="AG3614" s="41"/>
      <c r="AH3614" s="41" t="s">
        <v>7061</v>
      </c>
      <c r="AI3614" s="80" t="s">
        <v>18935</v>
      </c>
      <c r="AJ3614" s="80" t="s">
        <v>14076</v>
      </c>
      <c r="AK3614" s="3"/>
      <c r="AL3614" s="85"/>
      <c r="AM3614" s="151" t="s">
        <v>19998</v>
      </c>
      <c r="AN3614" s="15"/>
      <c r="AO3614" s="166"/>
      <c r="AP3614" s="5">
        <f t="shared" si="57"/>
        <v>0</v>
      </c>
      <c r="AQ3614" s="16"/>
      <c r="AR3614" s="205">
        <v>1</v>
      </c>
      <c r="AS3614" s="16"/>
      <c r="AT3614" s="16"/>
      <c r="AU3614" s="16"/>
      <c r="AV3614" s="16"/>
      <c r="AW3614" s="16"/>
      <c r="AX3614" s="16"/>
    </row>
    <row r="3615" spans="1:50" customFormat="1" ht="15.75" hidden="1" customHeight="1" x14ac:dyDescent="0.2">
      <c r="A3615" s="7" t="s">
        <v>6321</v>
      </c>
      <c r="B3615" s="3" t="s">
        <v>6322</v>
      </c>
      <c r="C3615" s="85" t="s">
        <v>4395</v>
      </c>
      <c r="D3615" s="85" t="s">
        <v>13090</v>
      </c>
      <c r="E3615" s="202" t="s">
        <v>26712</v>
      </c>
      <c r="F3615" s="85" t="s">
        <v>55</v>
      </c>
      <c r="G3615" s="85" t="s">
        <v>15355</v>
      </c>
      <c r="H3615" s="85" t="s">
        <v>20690</v>
      </c>
      <c r="I3615" s="3" t="s">
        <v>4405</v>
      </c>
      <c r="J3615" s="85" t="s">
        <v>4435</v>
      </c>
      <c r="K3615" s="7" t="s">
        <v>3838</v>
      </c>
      <c r="L3615" s="3"/>
      <c r="M3615" s="3"/>
      <c r="N3615" s="41" t="s">
        <v>6323</v>
      </c>
      <c r="O3615" s="87">
        <v>514017</v>
      </c>
      <c r="P3615" s="87">
        <v>0</v>
      </c>
      <c r="Q3615" s="87">
        <v>514017</v>
      </c>
      <c r="R3615" s="87">
        <v>0</v>
      </c>
      <c r="S3615" s="87"/>
      <c r="T3615" s="87"/>
      <c r="U3615" s="85">
        <v>2008</v>
      </c>
      <c r="V3615" s="3" t="s">
        <v>6323</v>
      </c>
      <c r="W3615" s="3"/>
      <c r="X3615" s="3"/>
      <c r="Y3615" s="3"/>
      <c r="Z3615" s="6">
        <v>50002</v>
      </c>
      <c r="AA3615" s="160"/>
      <c r="AB3615" s="123" t="s">
        <v>4395</v>
      </c>
      <c r="AC3615" s="124"/>
      <c r="AD3615" s="41"/>
      <c r="AE3615" s="83"/>
      <c r="AF3615" s="83"/>
      <c r="AG3615" s="41"/>
      <c r="AH3615" s="41" t="s">
        <v>13748</v>
      </c>
      <c r="AI3615" s="80" t="s">
        <v>18936</v>
      </c>
      <c r="AJ3615" s="80" t="s">
        <v>14077</v>
      </c>
      <c r="AK3615" s="3"/>
      <c r="AL3615" s="85"/>
      <c r="AM3615" s="151" t="s">
        <v>19998</v>
      </c>
      <c r="AN3615" s="15"/>
      <c r="AO3615" s="166"/>
      <c r="AP3615" s="5">
        <f t="shared" si="57"/>
        <v>0</v>
      </c>
      <c r="AQ3615" s="16"/>
      <c r="AR3615" s="205">
        <v>1</v>
      </c>
      <c r="AS3615" s="16"/>
      <c r="AT3615" s="16"/>
      <c r="AU3615" s="16"/>
      <c r="AV3615" s="16"/>
      <c r="AW3615" s="16"/>
      <c r="AX3615" s="16"/>
    </row>
    <row r="3616" spans="1:50" customFormat="1" ht="15.75" hidden="1" customHeight="1" x14ac:dyDescent="0.2">
      <c r="A3616" s="7" t="s">
        <v>6324</v>
      </c>
      <c r="B3616" s="3" t="s">
        <v>6325</v>
      </c>
      <c r="C3616" s="85" t="s">
        <v>4395</v>
      </c>
      <c r="D3616" s="85" t="s">
        <v>13090</v>
      </c>
      <c r="E3616" s="202" t="s">
        <v>26712</v>
      </c>
      <c r="F3616" s="85" t="s">
        <v>40</v>
      </c>
      <c r="G3616" s="85" t="s">
        <v>42</v>
      </c>
      <c r="H3616" s="85" t="s">
        <v>20690</v>
      </c>
      <c r="I3616" s="3" t="s">
        <v>4421</v>
      </c>
      <c r="J3616" s="85" t="s">
        <v>115</v>
      </c>
      <c r="K3616" s="7" t="s">
        <v>5733</v>
      </c>
      <c r="L3616" s="3"/>
      <c r="M3616" s="3"/>
      <c r="N3616" s="41" t="s">
        <v>4841</v>
      </c>
      <c r="O3616" s="87">
        <v>40646</v>
      </c>
      <c r="P3616" s="87">
        <v>37288</v>
      </c>
      <c r="Q3616" s="87">
        <v>3358</v>
      </c>
      <c r="R3616" s="87">
        <v>0</v>
      </c>
      <c r="S3616" s="87"/>
      <c r="T3616" s="87"/>
      <c r="U3616" s="85">
        <v>2015</v>
      </c>
      <c r="V3616" s="3" t="s">
        <v>4841</v>
      </c>
      <c r="W3616" s="3"/>
      <c r="X3616" s="3"/>
      <c r="Y3616" s="3"/>
      <c r="Z3616" s="6">
        <v>10000</v>
      </c>
      <c r="AA3616" s="160"/>
      <c r="AB3616" s="123" t="s">
        <v>4395</v>
      </c>
      <c r="AC3616" s="124"/>
      <c r="AD3616" s="41"/>
      <c r="AE3616" s="83"/>
      <c r="AF3616" s="83"/>
      <c r="AG3616" s="41"/>
      <c r="AH3616" s="41" t="s">
        <v>7061</v>
      </c>
      <c r="AI3616" s="80" t="s">
        <v>18937</v>
      </c>
      <c r="AJ3616" s="80" t="s">
        <v>14078</v>
      </c>
      <c r="AK3616" s="3"/>
      <c r="AL3616" s="85"/>
      <c r="AM3616" s="151" t="s">
        <v>19998</v>
      </c>
      <c r="AN3616" s="15"/>
      <c r="AO3616" s="166"/>
      <c r="AP3616" s="5">
        <f t="shared" si="57"/>
        <v>0</v>
      </c>
      <c r="AQ3616" s="16"/>
      <c r="AR3616" s="205">
        <v>1</v>
      </c>
      <c r="AS3616" s="16"/>
      <c r="AT3616" s="16"/>
      <c r="AU3616" s="16"/>
      <c r="AV3616" s="16"/>
      <c r="AW3616" s="16"/>
      <c r="AX3616" s="16"/>
    </row>
    <row r="3617" spans="1:50" customFormat="1" ht="15.75" hidden="1" customHeight="1" x14ac:dyDescent="0.2">
      <c r="A3617" s="7" t="s">
        <v>6326</v>
      </c>
      <c r="B3617" s="3" t="s">
        <v>6327</v>
      </c>
      <c r="C3617" s="85" t="s">
        <v>4395</v>
      </c>
      <c r="D3617" s="85" t="s">
        <v>13090</v>
      </c>
      <c r="E3617" s="202" t="s">
        <v>26712</v>
      </c>
      <c r="F3617" s="85" t="s">
        <v>40</v>
      </c>
      <c r="G3617" s="85" t="s">
        <v>42</v>
      </c>
      <c r="H3617" s="85" t="s">
        <v>20690</v>
      </c>
      <c r="I3617" s="3" t="s">
        <v>4421</v>
      </c>
      <c r="J3617" s="85" t="s">
        <v>115</v>
      </c>
      <c r="K3617" s="7" t="s">
        <v>5733</v>
      </c>
      <c r="L3617" s="3"/>
      <c r="M3617" s="3"/>
      <c r="N3617" s="41" t="s">
        <v>4841</v>
      </c>
      <c r="O3617" s="87">
        <v>43115</v>
      </c>
      <c r="P3617" s="87">
        <v>39837</v>
      </c>
      <c r="Q3617" s="87">
        <v>3278</v>
      </c>
      <c r="R3617" s="87">
        <v>0</v>
      </c>
      <c r="S3617" s="87"/>
      <c r="T3617" s="87"/>
      <c r="U3617" s="85">
        <v>2015</v>
      </c>
      <c r="V3617" s="3" t="s">
        <v>4841</v>
      </c>
      <c r="W3617" s="3"/>
      <c r="X3617" s="3"/>
      <c r="Y3617" s="3"/>
      <c r="Z3617" s="6">
        <v>10000</v>
      </c>
      <c r="AA3617" s="160"/>
      <c r="AB3617" s="123" t="s">
        <v>4395</v>
      </c>
      <c r="AC3617" s="124"/>
      <c r="AD3617" s="41"/>
      <c r="AE3617" s="83"/>
      <c r="AF3617" s="83"/>
      <c r="AG3617" s="41"/>
      <c r="AH3617" s="41" t="s">
        <v>7061</v>
      </c>
      <c r="AI3617" s="80" t="s">
        <v>18938</v>
      </c>
      <c r="AJ3617" s="80" t="s">
        <v>13647</v>
      </c>
      <c r="AK3617" s="3"/>
      <c r="AL3617" s="85"/>
      <c r="AM3617" s="151" t="s">
        <v>19998</v>
      </c>
      <c r="AN3617" s="15"/>
      <c r="AO3617" s="166"/>
      <c r="AP3617" s="5">
        <f t="shared" si="57"/>
        <v>0</v>
      </c>
      <c r="AQ3617" s="16"/>
      <c r="AR3617" s="205">
        <v>1</v>
      </c>
      <c r="AS3617" s="16"/>
      <c r="AT3617" s="16"/>
      <c r="AU3617" s="16"/>
      <c r="AV3617" s="16"/>
      <c r="AW3617" s="16"/>
      <c r="AX3617" s="16"/>
    </row>
    <row r="3618" spans="1:50" customFormat="1" ht="15.75" hidden="1" customHeight="1" x14ac:dyDescent="0.2">
      <c r="A3618" s="7" t="s">
        <v>6328</v>
      </c>
      <c r="B3618" s="3" t="s">
        <v>6329</v>
      </c>
      <c r="C3618" s="85" t="s">
        <v>4395</v>
      </c>
      <c r="D3618" s="85" t="s">
        <v>13090</v>
      </c>
      <c r="E3618" s="202" t="s">
        <v>26418</v>
      </c>
      <c r="F3618" s="85" t="s">
        <v>40</v>
      </c>
      <c r="G3618" s="85" t="s">
        <v>41</v>
      </c>
      <c r="H3618" s="85" t="s">
        <v>20690</v>
      </c>
      <c r="I3618" s="3" t="s">
        <v>4421</v>
      </c>
      <c r="J3618" s="85" t="s">
        <v>115</v>
      </c>
      <c r="K3618" s="7" t="s">
        <v>437</v>
      </c>
      <c r="L3618" s="3"/>
      <c r="M3618" s="3"/>
      <c r="N3618" s="41" t="s">
        <v>6518</v>
      </c>
      <c r="O3618" s="87">
        <v>0</v>
      </c>
      <c r="P3618" s="87">
        <v>0</v>
      </c>
      <c r="Q3618" s="87">
        <v>0</v>
      </c>
      <c r="R3618" s="87">
        <v>0</v>
      </c>
      <c r="S3618" s="87"/>
      <c r="T3618" s="87"/>
      <c r="U3618" s="85" t="s">
        <v>112</v>
      </c>
      <c r="V3618" s="3" t="s">
        <v>112</v>
      </c>
      <c r="W3618" s="3"/>
      <c r="X3618" s="3"/>
      <c r="Y3618" s="3"/>
      <c r="Z3618" s="6">
        <v>0</v>
      </c>
      <c r="AA3618" s="160"/>
      <c r="AB3618" s="123" t="s">
        <v>4395</v>
      </c>
      <c r="AC3618" s="124"/>
      <c r="AD3618" s="41"/>
      <c r="AE3618" s="83"/>
      <c r="AF3618" s="83"/>
      <c r="AG3618" s="41"/>
      <c r="AH3618" s="41" t="s">
        <v>7061</v>
      </c>
      <c r="AI3618" s="80" t="s">
        <v>18939</v>
      </c>
      <c r="AJ3618" s="80" t="s">
        <v>14079</v>
      </c>
      <c r="AK3618" s="3"/>
      <c r="AL3618" s="85"/>
      <c r="AM3618" s="151" t="s">
        <v>19998</v>
      </c>
      <c r="AN3618" s="15"/>
      <c r="AO3618" s="166"/>
      <c r="AP3618" s="5">
        <f t="shared" si="57"/>
        <v>0</v>
      </c>
      <c r="AQ3618" s="16"/>
      <c r="AR3618" s="205">
        <v>1</v>
      </c>
      <c r="AS3618" s="16"/>
      <c r="AT3618" s="16"/>
      <c r="AU3618" s="16"/>
      <c r="AV3618" s="16"/>
      <c r="AW3618" s="16"/>
      <c r="AX3618" s="16"/>
    </row>
    <row r="3619" spans="1:50" customFormat="1" ht="15.75" hidden="1" customHeight="1" x14ac:dyDescent="0.2">
      <c r="A3619" s="7" t="s">
        <v>6330</v>
      </c>
      <c r="B3619" s="3" t="s">
        <v>6331</v>
      </c>
      <c r="C3619" s="85" t="s">
        <v>4395</v>
      </c>
      <c r="D3619" s="85" t="s">
        <v>13090</v>
      </c>
      <c r="E3619" s="202" t="s">
        <v>26712</v>
      </c>
      <c r="F3619" s="85" t="s">
        <v>55</v>
      </c>
      <c r="G3619" s="85" t="s">
        <v>63</v>
      </c>
      <c r="H3619" s="85" t="s">
        <v>20690</v>
      </c>
      <c r="I3619" s="3" t="s">
        <v>4399</v>
      </c>
      <c r="J3619" s="85" t="s">
        <v>4435</v>
      </c>
      <c r="K3619" s="7" t="s">
        <v>3838</v>
      </c>
      <c r="L3619" s="3"/>
      <c r="M3619" s="3"/>
      <c r="N3619" s="41" t="s">
        <v>4515</v>
      </c>
      <c r="O3619" s="87">
        <v>1078374</v>
      </c>
      <c r="P3619" s="87">
        <v>432433</v>
      </c>
      <c r="Q3619" s="87">
        <v>645941</v>
      </c>
      <c r="R3619" s="87">
        <v>0</v>
      </c>
      <c r="S3619" s="87"/>
      <c r="T3619" s="87"/>
      <c r="U3619" s="85">
        <v>2014</v>
      </c>
      <c r="V3619" s="3" t="s">
        <v>4515</v>
      </c>
      <c r="W3619" s="3"/>
      <c r="X3619" s="3"/>
      <c r="Y3619" s="3"/>
      <c r="Z3619" s="6">
        <v>103612</v>
      </c>
      <c r="AA3619" s="160"/>
      <c r="AB3619" s="123" t="s">
        <v>4395</v>
      </c>
      <c r="AC3619" s="124"/>
      <c r="AD3619" s="41"/>
      <c r="AE3619" s="83"/>
      <c r="AF3619" s="83"/>
      <c r="AG3619" s="41"/>
      <c r="AH3619" s="41" t="s">
        <v>63</v>
      </c>
      <c r="AI3619" s="80" t="s">
        <v>18940</v>
      </c>
      <c r="AJ3619" s="80" t="s">
        <v>20680</v>
      </c>
      <c r="AK3619" s="3"/>
      <c r="AL3619" s="85"/>
      <c r="AM3619" s="151" t="s">
        <v>19998</v>
      </c>
      <c r="AN3619" s="15"/>
      <c r="AO3619" s="166"/>
      <c r="AP3619" s="5">
        <f t="shared" si="57"/>
        <v>0</v>
      </c>
      <c r="AQ3619" s="16"/>
      <c r="AR3619" s="205">
        <v>1</v>
      </c>
      <c r="AS3619" s="16"/>
      <c r="AT3619" s="16"/>
      <c r="AU3619" s="16"/>
      <c r="AV3619" s="16"/>
      <c r="AW3619" s="16"/>
      <c r="AX3619" s="16"/>
    </row>
    <row r="3620" spans="1:50" customFormat="1" ht="15.75" hidden="1" customHeight="1" x14ac:dyDescent="0.2">
      <c r="A3620" s="7" t="s">
        <v>6332</v>
      </c>
      <c r="B3620" s="3" t="s">
        <v>6333</v>
      </c>
      <c r="C3620" s="85" t="s">
        <v>4395</v>
      </c>
      <c r="D3620" s="85" t="s">
        <v>13090</v>
      </c>
      <c r="E3620" s="202" t="s">
        <v>26712</v>
      </c>
      <c r="F3620" s="85" t="s">
        <v>55</v>
      </c>
      <c r="G3620" s="85" t="s">
        <v>63</v>
      </c>
      <c r="H3620" s="85" t="s">
        <v>20690</v>
      </c>
      <c r="I3620" s="3" t="s">
        <v>4399</v>
      </c>
      <c r="J3620" s="85" t="s">
        <v>4435</v>
      </c>
      <c r="K3620" s="7" t="s">
        <v>3838</v>
      </c>
      <c r="L3620" s="3"/>
      <c r="M3620" s="3"/>
      <c r="N3620" s="41" t="s">
        <v>4515</v>
      </c>
      <c r="O3620" s="87">
        <v>976140</v>
      </c>
      <c r="P3620" s="87">
        <v>252447</v>
      </c>
      <c r="Q3620" s="87">
        <v>723693</v>
      </c>
      <c r="R3620" s="87">
        <v>0</v>
      </c>
      <c r="S3620" s="87"/>
      <c r="T3620" s="87"/>
      <c r="U3620" s="85">
        <v>2014</v>
      </c>
      <c r="V3620" s="3" t="s">
        <v>4515</v>
      </c>
      <c r="W3620" s="3"/>
      <c r="X3620" s="3"/>
      <c r="Y3620" s="3"/>
      <c r="Z3620" s="6">
        <v>101234</v>
      </c>
      <c r="AA3620" s="160"/>
      <c r="AB3620" s="123" t="s">
        <v>4395</v>
      </c>
      <c r="AC3620" s="124"/>
      <c r="AD3620" s="41"/>
      <c r="AE3620" s="83"/>
      <c r="AF3620" s="83"/>
      <c r="AG3620" s="41"/>
      <c r="AH3620" s="41" t="s">
        <v>63</v>
      </c>
      <c r="AI3620" s="80" t="s">
        <v>18941</v>
      </c>
      <c r="AJ3620" s="80" t="s">
        <v>14080</v>
      </c>
      <c r="AK3620" s="3"/>
      <c r="AL3620" s="85"/>
      <c r="AM3620" s="151" t="s">
        <v>19998</v>
      </c>
      <c r="AN3620" s="15"/>
      <c r="AO3620" s="166"/>
      <c r="AP3620" s="5">
        <f t="shared" si="57"/>
        <v>0</v>
      </c>
      <c r="AQ3620" s="16"/>
      <c r="AR3620" s="205">
        <v>1</v>
      </c>
      <c r="AS3620" s="16"/>
      <c r="AT3620" s="16"/>
      <c r="AU3620" s="16"/>
      <c r="AV3620" s="16"/>
      <c r="AW3620" s="16"/>
      <c r="AX3620" s="16"/>
    </row>
    <row r="3621" spans="1:50" customFormat="1" ht="15.75" hidden="1" customHeight="1" x14ac:dyDescent="0.2">
      <c r="A3621" s="7" t="s">
        <v>6334</v>
      </c>
      <c r="B3621" s="3" t="s">
        <v>6335</v>
      </c>
      <c r="C3621" s="85" t="s">
        <v>4395</v>
      </c>
      <c r="D3621" s="85" t="s">
        <v>13090</v>
      </c>
      <c r="E3621" s="202" t="s">
        <v>26418</v>
      </c>
      <c r="F3621" s="85" t="s">
        <v>34</v>
      </c>
      <c r="G3621" s="85" t="s">
        <v>35</v>
      </c>
      <c r="H3621" s="85" t="s">
        <v>20688</v>
      </c>
      <c r="I3621" s="3" t="s">
        <v>21237</v>
      </c>
      <c r="J3621" s="85" t="s">
        <v>124</v>
      </c>
      <c r="K3621" s="7" t="s">
        <v>4412</v>
      </c>
      <c r="L3621" s="3"/>
      <c r="M3621" s="3"/>
      <c r="N3621" s="41" t="s">
        <v>4459</v>
      </c>
      <c r="O3621" s="87">
        <v>0</v>
      </c>
      <c r="P3621" s="87">
        <v>0</v>
      </c>
      <c r="Q3621" s="87">
        <v>0</v>
      </c>
      <c r="R3621" s="87">
        <v>0</v>
      </c>
      <c r="S3621" s="87"/>
      <c r="T3621" s="87"/>
      <c r="U3621" s="85" t="s">
        <v>112</v>
      </c>
      <c r="V3621" s="3" t="s">
        <v>112</v>
      </c>
      <c r="W3621" s="3"/>
      <c r="X3621" s="3"/>
      <c r="Y3621" s="3"/>
      <c r="Z3621" s="6">
        <v>6833</v>
      </c>
      <c r="AA3621" s="160"/>
      <c r="AB3621" s="123" t="s">
        <v>4395</v>
      </c>
      <c r="AC3621" s="124"/>
      <c r="AD3621" s="41"/>
      <c r="AE3621" s="83"/>
      <c r="AF3621" s="83"/>
      <c r="AG3621" s="41"/>
      <c r="AH3621" s="41" t="s">
        <v>26421</v>
      </c>
      <c r="AI3621" s="80" t="s">
        <v>26118</v>
      </c>
      <c r="AJ3621" s="80" t="s">
        <v>13643</v>
      </c>
      <c r="AK3621" s="3"/>
      <c r="AL3621" s="85"/>
      <c r="AM3621" s="151" t="s">
        <v>19998</v>
      </c>
      <c r="AN3621" s="15"/>
      <c r="AO3621" s="166"/>
      <c r="AP3621" s="5">
        <f t="shared" si="57"/>
        <v>0</v>
      </c>
      <c r="AQ3621" s="16"/>
      <c r="AR3621" s="205">
        <v>1</v>
      </c>
      <c r="AS3621" s="16"/>
      <c r="AT3621" s="16"/>
      <c r="AU3621" s="16"/>
      <c r="AV3621" s="16"/>
      <c r="AW3621" s="16"/>
      <c r="AX3621" s="16"/>
    </row>
    <row r="3622" spans="1:50" customFormat="1" ht="15.75" hidden="1" customHeight="1" x14ac:dyDescent="0.2">
      <c r="A3622" s="7" t="s">
        <v>6336</v>
      </c>
      <c r="B3622" s="3" t="s">
        <v>6337</v>
      </c>
      <c r="C3622" s="85" t="s">
        <v>4395</v>
      </c>
      <c r="D3622" s="85" t="s">
        <v>13090</v>
      </c>
      <c r="E3622" s="202" t="s">
        <v>1800</v>
      </c>
      <c r="F3622" s="85" t="s">
        <v>40</v>
      </c>
      <c r="G3622" s="85" t="s">
        <v>43</v>
      </c>
      <c r="H3622" s="85" t="s">
        <v>20690</v>
      </c>
      <c r="I3622" s="3"/>
      <c r="J3622" s="85" t="s">
        <v>115</v>
      </c>
      <c r="K3622" s="7" t="s">
        <v>6338</v>
      </c>
      <c r="L3622" s="3"/>
      <c r="M3622" s="3"/>
      <c r="N3622" s="41" t="s">
        <v>14081</v>
      </c>
      <c r="O3622" s="87">
        <v>0</v>
      </c>
      <c r="P3622" s="87">
        <v>0</v>
      </c>
      <c r="Q3622" s="87">
        <v>0</v>
      </c>
      <c r="R3622" s="87">
        <v>0</v>
      </c>
      <c r="S3622" s="87"/>
      <c r="T3622" s="87"/>
      <c r="U3622" s="85" t="s">
        <v>112</v>
      </c>
      <c r="V3622" s="3" t="s">
        <v>112</v>
      </c>
      <c r="W3622" s="3"/>
      <c r="X3622" s="3"/>
      <c r="Y3622" s="3"/>
      <c r="Z3622" s="6">
        <v>7500</v>
      </c>
      <c r="AA3622" s="160"/>
      <c r="AB3622" s="123" t="s">
        <v>4395</v>
      </c>
      <c r="AC3622" s="124"/>
      <c r="AD3622" s="41"/>
      <c r="AE3622" s="83"/>
      <c r="AF3622" s="83"/>
      <c r="AG3622" s="41"/>
      <c r="AH3622" s="41" t="s">
        <v>7061</v>
      </c>
      <c r="AI3622" s="80" t="s">
        <v>18942</v>
      </c>
      <c r="AJ3622" s="80" t="s">
        <v>14082</v>
      </c>
      <c r="AK3622" s="3"/>
      <c r="AL3622" s="85"/>
      <c r="AM3622" s="151" t="s">
        <v>19998</v>
      </c>
      <c r="AN3622" s="15"/>
      <c r="AO3622" s="166"/>
      <c r="AP3622" s="5">
        <f t="shared" si="57"/>
        <v>0</v>
      </c>
      <c r="AQ3622" s="16"/>
      <c r="AR3622" s="205">
        <v>1</v>
      </c>
      <c r="AS3622" s="16"/>
      <c r="AT3622" s="16"/>
      <c r="AU3622" s="16"/>
      <c r="AV3622" s="16"/>
      <c r="AW3622" s="16"/>
      <c r="AX3622" s="16"/>
    </row>
    <row r="3623" spans="1:50" customFormat="1" ht="15.75" hidden="1" customHeight="1" x14ac:dyDescent="0.2">
      <c r="A3623" s="7" t="s">
        <v>6339</v>
      </c>
      <c r="B3623" s="3" t="s">
        <v>6340</v>
      </c>
      <c r="C3623" s="85" t="s">
        <v>4395</v>
      </c>
      <c r="D3623" s="85" t="s">
        <v>13090</v>
      </c>
      <c r="E3623" s="202" t="s">
        <v>26418</v>
      </c>
      <c r="F3623" s="85" t="s">
        <v>55</v>
      </c>
      <c r="G3623" s="85" t="s">
        <v>56</v>
      </c>
      <c r="H3623" s="85" t="s">
        <v>20690</v>
      </c>
      <c r="I3623" s="3" t="s">
        <v>4399</v>
      </c>
      <c r="J3623" s="85" t="s">
        <v>4406</v>
      </c>
      <c r="K3623" s="7" t="s">
        <v>4407</v>
      </c>
      <c r="L3623" s="3"/>
      <c r="M3623" s="3"/>
      <c r="N3623" s="41" t="s">
        <v>14083</v>
      </c>
      <c r="O3623" s="87">
        <v>0</v>
      </c>
      <c r="P3623" s="87">
        <v>0</v>
      </c>
      <c r="Q3623" s="87">
        <v>0</v>
      </c>
      <c r="R3623" s="87">
        <v>0</v>
      </c>
      <c r="S3623" s="87"/>
      <c r="T3623" s="87"/>
      <c r="U3623" s="85" t="s">
        <v>112</v>
      </c>
      <c r="V3623" s="3" t="s">
        <v>112</v>
      </c>
      <c r="W3623" s="3"/>
      <c r="X3623" s="3"/>
      <c r="Y3623" s="3"/>
      <c r="Z3623" s="6">
        <v>22525</v>
      </c>
      <c r="AA3623" s="160"/>
      <c r="AB3623" s="123" t="s">
        <v>4395</v>
      </c>
      <c r="AC3623" s="124"/>
      <c r="AD3623" s="41"/>
      <c r="AE3623" s="83"/>
      <c r="AF3623" s="83"/>
      <c r="AG3623" s="41"/>
      <c r="AH3623" s="41" t="s">
        <v>56</v>
      </c>
      <c r="AI3623" s="80" t="s">
        <v>18943</v>
      </c>
      <c r="AJ3623" s="80" t="s">
        <v>13644</v>
      </c>
      <c r="AK3623" s="3"/>
      <c r="AL3623" s="85"/>
      <c r="AM3623" s="151" t="s">
        <v>19998</v>
      </c>
      <c r="AN3623" s="15"/>
      <c r="AO3623" s="166"/>
      <c r="AP3623" s="5">
        <f t="shared" si="57"/>
        <v>0</v>
      </c>
      <c r="AQ3623" s="16"/>
      <c r="AR3623" s="205">
        <v>1</v>
      </c>
      <c r="AS3623" s="16"/>
      <c r="AT3623" s="16"/>
      <c r="AU3623" s="16"/>
      <c r="AV3623" s="16"/>
      <c r="AW3623" s="16"/>
      <c r="AX3623" s="16"/>
    </row>
    <row r="3624" spans="1:50" customFormat="1" ht="15.75" hidden="1" customHeight="1" x14ac:dyDescent="0.2">
      <c r="A3624" s="7" t="s">
        <v>6341</v>
      </c>
      <c r="B3624" s="3" t="s">
        <v>6342</v>
      </c>
      <c r="C3624" s="85" t="s">
        <v>4395</v>
      </c>
      <c r="D3624" s="85" t="s">
        <v>13090</v>
      </c>
      <c r="E3624" s="202" t="s">
        <v>26712</v>
      </c>
      <c r="F3624" s="85" t="s">
        <v>55</v>
      </c>
      <c r="G3624" s="85" t="s">
        <v>63</v>
      </c>
      <c r="H3624" s="85" t="s">
        <v>20690</v>
      </c>
      <c r="I3624" s="3" t="s">
        <v>4399</v>
      </c>
      <c r="J3624" s="85" t="s">
        <v>4406</v>
      </c>
      <c r="K3624" s="7" t="s">
        <v>4407</v>
      </c>
      <c r="L3624" s="3"/>
      <c r="M3624" s="3"/>
      <c r="N3624" s="41" t="s">
        <v>16582</v>
      </c>
      <c r="O3624" s="87">
        <v>172017</v>
      </c>
      <c r="P3624" s="87">
        <v>43551</v>
      </c>
      <c r="Q3624" s="87">
        <v>128466</v>
      </c>
      <c r="R3624" s="87">
        <v>0</v>
      </c>
      <c r="S3624" s="87"/>
      <c r="T3624" s="87"/>
      <c r="U3624" s="85">
        <v>2019</v>
      </c>
      <c r="V3624" s="3" t="s">
        <v>112</v>
      </c>
      <c r="W3624" s="3"/>
      <c r="X3624" s="3"/>
      <c r="Y3624" s="3"/>
      <c r="Z3624" s="6">
        <v>53253</v>
      </c>
      <c r="AA3624" s="160"/>
      <c r="AB3624" s="123" t="s">
        <v>4395</v>
      </c>
      <c r="AC3624" s="124"/>
      <c r="AD3624" s="41"/>
      <c r="AE3624" s="83"/>
      <c r="AF3624" s="83"/>
      <c r="AG3624" s="41"/>
      <c r="AH3624" s="41" t="s">
        <v>63</v>
      </c>
      <c r="AI3624" s="80" t="s">
        <v>18944</v>
      </c>
      <c r="AJ3624" s="80" t="s">
        <v>14084</v>
      </c>
      <c r="AK3624" s="3"/>
      <c r="AL3624" s="85"/>
      <c r="AM3624" s="151" t="s">
        <v>19998</v>
      </c>
      <c r="AN3624" s="15"/>
      <c r="AO3624" s="166"/>
      <c r="AP3624" s="5">
        <f t="shared" si="57"/>
        <v>0</v>
      </c>
      <c r="AQ3624" s="16"/>
      <c r="AR3624" s="205">
        <v>1</v>
      </c>
      <c r="AS3624" s="16"/>
      <c r="AT3624" s="16"/>
      <c r="AU3624" s="16"/>
      <c r="AV3624" s="16"/>
      <c r="AW3624" s="16"/>
      <c r="AX3624" s="16"/>
    </row>
    <row r="3625" spans="1:50" customFormat="1" ht="15.75" hidden="1" customHeight="1" x14ac:dyDescent="0.2">
      <c r="A3625" s="7" t="s">
        <v>6343</v>
      </c>
      <c r="B3625" s="3" t="s">
        <v>6344</v>
      </c>
      <c r="C3625" s="85" t="s">
        <v>4395</v>
      </c>
      <c r="D3625" s="85" t="s">
        <v>13090</v>
      </c>
      <c r="E3625" s="202" t="s">
        <v>1800</v>
      </c>
      <c r="F3625" s="85" t="s">
        <v>55</v>
      </c>
      <c r="G3625" s="85" t="s">
        <v>63</v>
      </c>
      <c r="H3625" s="85" t="s">
        <v>20690</v>
      </c>
      <c r="I3625" s="3" t="s">
        <v>4405</v>
      </c>
      <c r="J3625" s="85" t="s">
        <v>4435</v>
      </c>
      <c r="K3625" s="7" t="s">
        <v>3838</v>
      </c>
      <c r="L3625" s="3"/>
      <c r="M3625" s="3"/>
      <c r="N3625" s="41" t="s">
        <v>14085</v>
      </c>
      <c r="O3625" s="87">
        <v>0</v>
      </c>
      <c r="P3625" s="87">
        <v>0</v>
      </c>
      <c r="Q3625" s="87">
        <v>0</v>
      </c>
      <c r="R3625" s="87">
        <v>0</v>
      </c>
      <c r="S3625" s="87"/>
      <c r="T3625" s="87"/>
      <c r="U3625" s="85" t="s">
        <v>112</v>
      </c>
      <c r="V3625" s="3" t="s">
        <v>112</v>
      </c>
      <c r="W3625" s="3"/>
      <c r="X3625" s="3"/>
      <c r="Y3625" s="3"/>
      <c r="Z3625" s="6">
        <v>11657</v>
      </c>
      <c r="AA3625" s="160"/>
      <c r="AB3625" s="123" t="s">
        <v>4395</v>
      </c>
      <c r="AC3625" s="124"/>
      <c r="AD3625" s="41"/>
      <c r="AE3625" s="83"/>
      <c r="AF3625" s="83"/>
      <c r="AG3625" s="41"/>
      <c r="AH3625" s="41" t="s">
        <v>63</v>
      </c>
      <c r="AI3625" s="80" t="s">
        <v>18945</v>
      </c>
      <c r="AJ3625" s="80" t="s">
        <v>13645</v>
      </c>
      <c r="AK3625" s="3"/>
      <c r="AL3625" s="85"/>
      <c r="AM3625" s="151" t="s">
        <v>19998</v>
      </c>
      <c r="AN3625" s="15"/>
      <c r="AO3625" s="166"/>
      <c r="AP3625" s="5">
        <f t="shared" si="57"/>
        <v>0</v>
      </c>
      <c r="AQ3625" s="16"/>
      <c r="AR3625" s="205">
        <v>1</v>
      </c>
      <c r="AS3625" s="16"/>
      <c r="AT3625" s="16"/>
      <c r="AU3625" s="16"/>
      <c r="AV3625" s="16"/>
      <c r="AW3625" s="16"/>
      <c r="AX3625" s="16"/>
    </row>
    <row r="3626" spans="1:50" customFormat="1" ht="15.75" hidden="1" customHeight="1" x14ac:dyDescent="0.2">
      <c r="A3626" s="7" t="s">
        <v>6345</v>
      </c>
      <c r="B3626" s="3" t="s">
        <v>6346</v>
      </c>
      <c r="C3626" s="85" t="s">
        <v>4395</v>
      </c>
      <c r="D3626" s="85" t="s">
        <v>13090</v>
      </c>
      <c r="E3626" s="202" t="s">
        <v>26712</v>
      </c>
      <c r="F3626" s="85" t="s">
        <v>55</v>
      </c>
      <c r="G3626" s="85" t="s">
        <v>59</v>
      </c>
      <c r="H3626" s="85" t="s">
        <v>20690</v>
      </c>
      <c r="I3626" s="3" t="s">
        <v>4405</v>
      </c>
      <c r="J3626" s="85" t="s">
        <v>4435</v>
      </c>
      <c r="K3626" s="7" t="s">
        <v>3838</v>
      </c>
      <c r="L3626" s="3"/>
      <c r="M3626" s="3"/>
      <c r="N3626" s="41" t="s">
        <v>14085</v>
      </c>
      <c r="O3626" s="87">
        <v>64422</v>
      </c>
      <c r="P3626" s="87">
        <v>433</v>
      </c>
      <c r="Q3626" s="87">
        <v>63989</v>
      </c>
      <c r="R3626" s="87">
        <v>0</v>
      </c>
      <c r="S3626" s="87"/>
      <c r="T3626" s="87"/>
      <c r="U3626" s="85">
        <v>2017</v>
      </c>
      <c r="V3626" s="3" t="s">
        <v>112</v>
      </c>
      <c r="W3626" s="3"/>
      <c r="X3626" s="3"/>
      <c r="Y3626" s="3"/>
      <c r="Z3626" s="6">
        <v>20766</v>
      </c>
      <c r="AA3626" s="160"/>
      <c r="AB3626" s="123" t="s">
        <v>4395</v>
      </c>
      <c r="AC3626" s="124"/>
      <c r="AD3626" s="41"/>
      <c r="AE3626" s="83"/>
      <c r="AF3626" s="83"/>
      <c r="AG3626" s="41"/>
      <c r="AH3626" s="41" t="s">
        <v>7514</v>
      </c>
      <c r="AI3626" s="80" t="s">
        <v>18946</v>
      </c>
      <c r="AJ3626" s="80" t="s">
        <v>13465</v>
      </c>
      <c r="AK3626" s="3"/>
      <c r="AL3626" s="85"/>
      <c r="AM3626" s="151" t="s">
        <v>19998</v>
      </c>
      <c r="AN3626" s="15"/>
      <c r="AO3626" s="166"/>
      <c r="AP3626" s="5">
        <f t="shared" si="57"/>
        <v>0</v>
      </c>
      <c r="AQ3626" s="16"/>
      <c r="AR3626" s="205">
        <v>1</v>
      </c>
      <c r="AS3626" s="16"/>
      <c r="AT3626" s="16"/>
      <c r="AU3626" s="16"/>
      <c r="AV3626" s="16"/>
      <c r="AW3626" s="16"/>
      <c r="AX3626" s="16"/>
    </row>
    <row r="3627" spans="1:50" customFormat="1" ht="15.75" hidden="1" customHeight="1" x14ac:dyDescent="0.2">
      <c r="A3627" s="7" t="s">
        <v>6347</v>
      </c>
      <c r="B3627" s="3" t="s">
        <v>6348</v>
      </c>
      <c r="C3627" s="85" t="s">
        <v>4395</v>
      </c>
      <c r="D3627" s="85" t="s">
        <v>13090</v>
      </c>
      <c r="E3627" s="202" t="s">
        <v>26712</v>
      </c>
      <c r="F3627" s="85" t="s">
        <v>55</v>
      </c>
      <c r="G3627" s="85" t="s">
        <v>56</v>
      </c>
      <c r="H3627" s="85" t="s">
        <v>20690</v>
      </c>
      <c r="I3627" s="3" t="s">
        <v>4405</v>
      </c>
      <c r="J3627" s="85" t="s">
        <v>4406</v>
      </c>
      <c r="K3627" s="7" t="s">
        <v>4407</v>
      </c>
      <c r="L3627" s="3"/>
      <c r="M3627" s="3"/>
      <c r="N3627" s="41" t="s">
        <v>4630</v>
      </c>
      <c r="O3627" s="87">
        <v>398336</v>
      </c>
      <c r="P3627" s="87">
        <v>359957</v>
      </c>
      <c r="Q3627" s="87">
        <v>38379</v>
      </c>
      <c r="R3627" s="87">
        <v>0</v>
      </c>
      <c r="S3627" s="87"/>
      <c r="T3627" s="87"/>
      <c r="U3627" s="85">
        <v>2010</v>
      </c>
      <c r="V3627" s="3" t="s">
        <v>4630</v>
      </c>
      <c r="W3627" s="3"/>
      <c r="X3627" s="3"/>
      <c r="Y3627" s="3"/>
      <c r="Z3627" s="6">
        <v>43000</v>
      </c>
      <c r="AA3627" s="160"/>
      <c r="AB3627" s="123" t="s">
        <v>4395</v>
      </c>
      <c r="AC3627" s="124"/>
      <c r="AD3627" s="41"/>
      <c r="AE3627" s="83"/>
      <c r="AF3627" s="83"/>
      <c r="AG3627" s="41"/>
      <c r="AH3627" s="41" t="s">
        <v>56</v>
      </c>
      <c r="AI3627" s="80" t="s">
        <v>18947</v>
      </c>
      <c r="AJ3627" s="80" t="s">
        <v>13646</v>
      </c>
      <c r="AK3627" s="3"/>
      <c r="AL3627" s="85"/>
      <c r="AM3627" s="151" t="s">
        <v>19998</v>
      </c>
      <c r="AN3627" s="15"/>
      <c r="AO3627" s="166"/>
      <c r="AP3627" s="5">
        <f t="shared" si="57"/>
        <v>0</v>
      </c>
      <c r="AQ3627" s="16"/>
      <c r="AR3627" s="205">
        <v>1</v>
      </c>
      <c r="AS3627" s="16"/>
      <c r="AT3627" s="16"/>
      <c r="AU3627" s="16"/>
      <c r="AV3627" s="16"/>
      <c r="AW3627" s="16"/>
      <c r="AX3627" s="16"/>
    </row>
    <row r="3628" spans="1:50" customFormat="1" ht="15.75" hidden="1" customHeight="1" x14ac:dyDescent="0.2">
      <c r="A3628" s="7" t="s">
        <v>6349</v>
      </c>
      <c r="B3628" s="3" t="s">
        <v>6350</v>
      </c>
      <c r="C3628" s="85" t="s">
        <v>4395</v>
      </c>
      <c r="D3628" s="85" t="s">
        <v>13090</v>
      </c>
      <c r="E3628" s="202" t="s">
        <v>26712</v>
      </c>
      <c r="F3628" s="85" t="s">
        <v>40</v>
      </c>
      <c r="G3628" s="85" t="s">
        <v>43</v>
      </c>
      <c r="H3628" s="85" t="s">
        <v>20690</v>
      </c>
      <c r="I3628" s="3" t="s">
        <v>6379</v>
      </c>
      <c r="J3628" s="85" t="s">
        <v>115</v>
      </c>
      <c r="K3628" s="7" t="s">
        <v>4522</v>
      </c>
      <c r="L3628" s="3"/>
      <c r="M3628" s="3"/>
      <c r="N3628" s="41" t="s">
        <v>5187</v>
      </c>
      <c r="O3628" s="87">
        <v>8274475</v>
      </c>
      <c r="P3628" s="87">
        <v>7108686</v>
      </c>
      <c r="Q3628" s="87">
        <v>1165789</v>
      </c>
      <c r="R3628" s="87">
        <v>0</v>
      </c>
      <c r="S3628" s="87"/>
      <c r="T3628" s="87"/>
      <c r="U3628" s="85">
        <v>2007</v>
      </c>
      <c r="V3628" s="3" t="s">
        <v>5187</v>
      </c>
      <c r="W3628" s="3"/>
      <c r="X3628" s="3"/>
      <c r="Y3628" s="3"/>
      <c r="Z3628" s="6">
        <v>74083</v>
      </c>
      <c r="AA3628" s="160"/>
      <c r="AB3628" s="123" t="s">
        <v>4395</v>
      </c>
      <c r="AC3628" s="124"/>
      <c r="AD3628" s="41"/>
      <c r="AE3628" s="83"/>
      <c r="AF3628" s="83"/>
      <c r="AG3628" s="41"/>
      <c r="AH3628" s="41" t="s">
        <v>7061</v>
      </c>
      <c r="AI3628" s="80" t="s">
        <v>18948</v>
      </c>
      <c r="AJ3628" s="80" t="s">
        <v>13648</v>
      </c>
      <c r="AK3628" s="3"/>
      <c r="AL3628" s="85"/>
      <c r="AM3628" s="151" t="s">
        <v>19998</v>
      </c>
      <c r="AN3628" s="15"/>
      <c r="AO3628" s="166"/>
      <c r="AP3628" s="5">
        <f t="shared" si="57"/>
        <v>0</v>
      </c>
      <c r="AQ3628" s="16"/>
      <c r="AR3628" s="205">
        <v>1</v>
      </c>
      <c r="AS3628" s="16"/>
      <c r="AT3628" s="16"/>
      <c r="AU3628" s="16"/>
      <c r="AV3628" s="16"/>
      <c r="AW3628" s="16"/>
      <c r="AX3628" s="16"/>
    </row>
    <row r="3629" spans="1:50" customFormat="1" ht="15.75" hidden="1" customHeight="1" x14ac:dyDescent="0.2">
      <c r="A3629" s="7" t="s">
        <v>6351</v>
      </c>
      <c r="B3629" s="3" t="s">
        <v>6352</v>
      </c>
      <c r="C3629" s="85" t="s">
        <v>4395</v>
      </c>
      <c r="D3629" s="85" t="s">
        <v>13090</v>
      </c>
      <c r="E3629" s="202" t="s">
        <v>26712</v>
      </c>
      <c r="F3629" s="85" t="s">
        <v>55</v>
      </c>
      <c r="G3629" s="85" t="s">
        <v>63</v>
      </c>
      <c r="H3629" s="85" t="s">
        <v>20690</v>
      </c>
      <c r="I3629" s="3" t="s">
        <v>4399</v>
      </c>
      <c r="J3629" s="85" t="s">
        <v>4400</v>
      </c>
      <c r="K3629" s="7" t="s">
        <v>4422</v>
      </c>
      <c r="L3629" s="3"/>
      <c r="M3629" s="3"/>
      <c r="N3629" s="41" t="s">
        <v>6353</v>
      </c>
      <c r="O3629" s="87">
        <v>313499</v>
      </c>
      <c r="P3629" s="87">
        <v>167069</v>
      </c>
      <c r="Q3629" s="87">
        <v>146430</v>
      </c>
      <c r="R3629" s="87">
        <v>20000</v>
      </c>
      <c r="S3629" s="87"/>
      <c r="T3629" s="87"/>
      <c r="U3629" s="85">
        <v>2008</v>
      </c>
      <c r="V3629" s="3" t="s">
        <v>6353</v>
      </c>
      <c r="W3629" s="3"/>
      <c r="X3629" s="3"/>
      <c r="Y3629" s="3"/>
      <c r="Z3629" s="6">
        <v>140000</v>
      </c>
      <c r="AA3629" s="160"/>
      <c r="AB3629" s="123" t="s">
        <v>4395</v>
      </c>
      <c r="AC3629" s="124"/>
      <c r="AD3629" s="41"/>
      <c r="AE3629" s="83"/>
      <c r="AF3629" s="83"/>
      <c r="AG3629" s="41"/>
      <c r="AH3629" s="41" t="s">
        <v>63</v>
      </c>
      <c r="AI3629" s="80" t="s">
        <v>18949</v>
      </c>
      <c r="AJ3629" s="80" t="s">
        <v>13649</v>
      </c>
      <c r="AK3629" s="3"/>
      <c r="AL3629" s="85"/>
      <c r="AM3629" s="151" t="s">
        <v>19998</v>
      </c>
      <c r="AN3629" s="15"/>
      <c r="AO3629" s="166"/>
      <c r="AP3629" s="5">
        <f t="shared" si="57"/>
        <v>0</v>
      </c>
      <c r="AQ3629" s="16"/>
      <c r="AR3629" s="205">
        <v>1</v>
      </c>
      <c r="AS3629" s="16"/>
      <c r="AT3629" s="16"/>
      <c r="AU3629" s="16"/>
      <c r="AV3629" s="16"/>
      <c r="AW3629" s="16"/>
      <c r="AX3629" s="16"/>
    </row>
    <row r="3630" spans="1:50" customFormat="1" ht="15.75" hidden="1" customHeight="1" x14ac:dyDescent="0.2">
      <c r="A3630" s="7" t="s">
        <v>6354</v>
      </c>
      <c r="B3630" s="3" t="s">
        <v>6355</v>
      </c>
      <c r="C3630" s="85" t="s">
        <v>4395</v>
      </c>
      <c r="D3630" s="85" t="s">
        <v>13090</v>
      </c>
      <c r="E3630" s="202" t="s">
        <v>26418</v>
      </c>
      <c r="F3630" s="85" t="s">
        <v>40</v>
      </c>
      <c r="G3630" s="85" t="s">
        <v>15326</v>
      </c>
      <c r="H3630" s="85" t="s">
        <v>20690</v>
      </c>
      <c r="I3630" s="3"/>
      <c r="J3630" s="85" t="s">
        <v>115</v>
      </c>
      <c r="K3630" s="7" t="s">
        <v>4526</v>
      </c>
      <c r="L3630" s="3"/>
      <c r="M3630" s="3"/>
      <c r="N3630" s="41" t="s">
        <v>4402</v>
      </c>
      <c r="O3630" s="87">
        <v>0</v>
      </c>
      <c r="P3630" s="87">
        <v>0</v>
      </c>
      <c r="Q3630" s="87">
        <v>0</v>
      </c>
      <c r="R3630" s="87">
        <v>0</v>
      </c>
      <c r="S3630" s="87"/>
      <c r="T3630" s="87"/>
      <c r="U3630" s="85" t="s">
        <v>112</v>
      </c>
      <c r="V3630" s="3" t="s">
        <v>112</v>
      </c>
      <c r="W3630" s="3"/>
      <c r="X3630" s="3"/>
      <c r="Y3630" s="3"/>
      <c r="Z3630" s="6">
        <v>0</v>
      </c>
      <c r="AA3630" s="160"/>
      <c r="AB3630" s="123" t="s">
        <v>4395</v>
      </c>
      <c r="AC3630" s="124"/>
      <c r="AD3630" s="41"/>
      <c r="AE3630" s="83"/>
      <c r="AF3630" s="83"/>
      <c r="AG3630" s="41"/>
      <c r="AH3630" s="41" t="s">
        <v>7061</v>
      </c>
      <c r="AI3630" s="80" t="s">
        <v>18950</v>
      </c>
      <c r="AJ3630" s="80" t="s">
        <v>13650</v>
      </c>
      <c r="AK3630" s="3"/>
      <c r="AL3630" s="85"/>
      <c r="AM3630" s="151" t="s">
        <v>19998</v>
      </c>
      <c r="AN3630" s="15"/>
      <c r="AO3630" s="166"/>
      <c r="AP3630" s="5">
        <f t="shared" si="57"/>
        <v>0</v>
      </c>
      <c r="AQ3630" s="16"/>
      <c r="AR3630" s="205">
        <v>1</v>
      </c>
      <c r="AS3630" s="16"/>
      <c r="AT3630" s="16"/>
      <c r="AU3630" s="16"/>
      <c r="AV3630" s="16"/>
      <c r="AW3630" s="16"/>
      <c r="AX3630" s="16"/>
    </row>
    <row r="3631" spans="1:50" customFormat="1" ht="15.75" hidden="1" customHeight="1" x14ac:dyDescent="0.2">
      <c r="A3631" s="7" t="s">
        <v>6356</v>
      </c>
      <c r="B3631" s="3" t="s">
        <v>6357</v>
      </c>
      <c r="C3631" s="85" t="s">
        <v>4395</v>
      </c>
      <c r="D3631" s="85" t="s">
        <v>13090</v>
      </c>
      <c r="E3631" s="202" t="s">
        <v>1800</v>
      </c>
      <c r="F3631" s="85" t="s">
        <v>55</v>
      </c>
      <c r="G3631" s="85" t="s">
        <v>63</v>
      </c>
      <c r="H3631" s="85" t="s">
        <v>20690</v>
      </c>
      <c r="I3631" s="3" t="s">
        <v>4399</v>
      </c>
      <c r="J3631" s="85" t="s">
        <v>4435</v>
      </c>
      <c r="K3631" s="7" t="s">
        <v>3838</v>
      </c>
      <c r="L3631" s="3"/>
      <c r="M3631" s="3"/>
      <c r="N3631" s="41" t="s">
        <v>6790</v>
      </c>
      <c r="O3631" s="87">
        <v>0</v>
      </c>
      <c r="P3631" s="87">
        <v>0</v>
      </c>
      <c r="Q3631" s="87">
        <v>0</v>
      </c>
      <c r="R3631" s="87">
        <v>0</v>
      </c>
      <c r="S3631" s="87"/>
      <c r="T3631" s="87"/>
      <c r="U3631" s="85" t="s">
        <v>112</v>
      </c>
      <c r="V3631" s="3" t="s">
        <v>112</v>
      </c>
      <c r="W3631" s="3"/>
      <c r="X3631" s="3"/>
      <c r="Y3631" s="3"/>
      <c r="Z3631" s="6">
        <v>50324</v>
      </c>
      <c r="AA3631" s="160"/>
      <c r="AB3631" s="123" t="s">
        <v>4395</v>
      </c>
      <c r="AC3631" s="124"/>
      <c r="AD3631" s="41"/>
      <c r="AE3631" s="83"/>
      <c r="AF3631" s="83"/>
      <c r="AG3631" s="41"/>
      <c r="AH3631" s="41" t="s">
        <v>63</v>
      </c>
      <c r="AI3631" s="80" t="s">
        <v>18951</v>
      </c>
      <c r="AJ3631" s="80" t="s">
        <v>14086</v>
      </c>
      <c r="AK3631" s="3"/>
      <c r="AL3631" s="85"/>
      <c r="AM3631" s="151" t="s">
        <v>19998</v>
      </c>
      <c r="AN3631" s="15"/>
      <c r="AO3631" s="166"/>
      <c r="AP3631" s="5">
        <f t="shared" si="57"/>
        <v>0</v>
      </c>
      <c r="AQ3631" s="16"/>
      <c r="AR3631" s="205">
        <v>1</v>
      </c>
      <c r="AS3631" s="16"/>
      <c r="AT3631" s="16"/>
      <c r="AU3631" s="16"/>
      <c r="AV3631" s="16"/>
      <c r="AW3631" s="16"/>
      <c r="AX3631" s="16"/>
    </row>
    <row r="3632" spans="1:50" customFormat="1" ht="15.75" hidden="1" customHeight="1" x14ac:dyDescent="0.2">
      <c r="A3632" s="7" t="s">
        <v>6358</v>
      </c>
      <c r="B3632" s="3" t="s">
        <v>6359</v>
      </c>
      <c r="C3632" s="85" t="s">
        <v>4395</v>
      </c>
      <c r="D3632" s="85" t="s">
        <v>13090</v>
      </c>
      <c r="E3632" s="202" t="s">
        <v>26712</v>
      </c>
      <c r="F3632" s="85" t="s">
        <v>40</v>
      </c>
      <c r="G3632" s="85" t="s">
        <v>42</v>
      </c>
      <c r="H3632" s="85" t="s">
        <v>20690</v>
      </c>
      <c r="I3632" s="3" t="s">
        <v>4421</v>
      </c>
      <c r="J3632" s="85" t="s">
        <v>115</v>
      </c>
      <c r="K3632" s="7" t="s">
        <v>5733</v>
      </c>
      <c r="L3632" s="3"/>
      <c r="M3632" s="3"/>
      <c r="N3632" s="41" t="s">
        <v>4841</v>
      </c>
      <c r="O3632" s="87">
        <v>39947</v>
      </c>
      <c r="P3632" s="87">
        <v>35579</v>
      </c>
      <c r="Q3632" s="87">
        <v>4368</v>
      </c>
      <c r="R3632" s="87">
        <v>0</v>
      </c>
      <c r="S3632" s="87"/>
      <c r="T3632" s="87"/>
      <c r="U3632" s="85">
        <v>2015</v>
      </c>
      <c r="V3632" s="3" t="s">
        <v>4841</v>
      </c>
      <c r="W3632" s="3"/>
      <c r="X3632" s="3"/>
      <c r="Y3632" s="3"/>
      <c r="Z3632" s="6">
        <v>10000</v>
      </c>
      <c r="AA3632" s="160"/>
      <c r="AB3632" s="123" t="s">
        <v>4395</v>
      </c>
      <c r="AC3632" s="124"/>
      <c r="AD3632" s="41"/>
      <c r="AE3632" s="83"/>
      <c r="AF3632" s="83"/>
      <c r="AG3632" s="41"/>
      <c r="AH3632" s="41" t="s">
        <v>7061</v>
      </c>
      <c r="AI3632" s="80" t="s">
        <v>18952</v>
      </c>
      <c r="AJ3632" s="80" t="s">
        <v>14087</v>
      </c>
      <c r="AK3632" s="3"/>
      <c r="AL3632" s="85"/>
      <c r="AM3632" s="151" t="s">
        <v>19998</v>
      </c>
      <c r="AN3632" s="15"/>
      <c r="AO3632" s="166"/>
      <c r="AP3632" s="5">
        <f t="shared" si="57"/>
        <v>0</v>
      </c>
      <c r="AQ3632" s="16"/>
      <c r="AR3632" s="205">
        <v>1</v>
      </c>
      <c r="AS3632" s="16"/>
      <c r="AT3632" s="16"/>
      <c r="AU3632" s="16"/>
      <c r="AV3632" s="16"/>
      <c r="AW3632" s="16"/>
      <c r="AX3632" s="16"/>
    </row>
    <row r="3633" spans="1:50" customFormat="1" ht="15.75" hidden="1" customHeight="1" x14ac:dyDescent="0.2">
      <c r="A3633" s="7" t="s">
        <v>6360</v>
      </c>
      <c r="B3633" s="3" t="s">
        <v>6361</v>
      </c>
      <c r="C3633" s="85" t="s">
        <v>4395</v>
      </c>
      <c r="D3633" s="85" t="s">
        <v>13090</v>
      </c>
      <c r="E3633" s="202" t="s">
        <v>26712</v>
      </c>
      <c r="F3633" s="85" t="s">
        <v>40</v>
      </c>
      <c r="G3633" s="85" t="s">
        <v>42</v>
      </c>
      <c r="H3633" s="85" t="s">
        <v>20690</v>
      </c>
      <c r="I3633" s="3" t="s">
        <v>4421</v>
      </c>
      <c r="J3633" s="85" t="s">
        <v>115</v>
      </c>
      <c r="K3633" s="7" t="s">
        <v>5733</v>
      </c>
      <c r="L3633" s="3"/>
      <c r="M3633" s="3"/>
      <c r="N3633" s="41" t="s">
        <v>4841</v>
      </c>
      <c r="O3633" s="87">
        <v>40060</v>
      </c>
      <c r="P3633" s="87">
        <v>38582</v>
      </c>
      <c r="Q3633" s="87">
        <v>1478</v>
      </c>
      <c r="R3633" s="87">
        <v>0</v>
      </c>
      <c r="S3633" s="87"/>
      <c r="T3633" s="87"/>
      <c r="U3633" s="85">
        <v>2016</v>
      </c>
      <c r="V3633" s="3" t="s">
        <v>4841</v>
      </c>
      <c r="W3633" s="3"/>
      <c r="X3633" s="3"/>
      <c r="Y3633" s="3"/>
      <c r="Z3633" s="6">
        <v>10000</v>
      </c>
      <c r="AA3633" s="160"/>
      <c r="AB3633" s="123" t="s">
        <v>4395</v>
      </c>
      <c r="AC3633" s="124"/>
      <c r="AD3633" s="41"/>
      <c r="AE3633" s="83"/>
      <c r="AF3633" s="83"/>
      <c r="AG3633" s="41"/>
      <c r="AH3633" s="41" t="s">
        <v>7061</v>
      </c>
      <c r="AI3633" s="80" t="s">
        <v>18953</v>
      </c>
      <c r="AJ3633" s="80" t="s">
        <v>14088</v>
      </c>
      <c r="AK3633" s="3"/>
      <c r="AL3633" s="85"/>
      <c r="AM3633" s="151" t="s">
        <v>19998</v>
      </c>
      <c r="AN3633" s="15"/>
      <c r="AO3633" s="166"/>
      <c r="AP3633" s="5">
        <f t="shared" si="57"/>
        <v>0</v>
      </c>
      <c r="AQ3633" s="16"/>
      <c r="AR3633" s="205">
        <v>1</v>
      </c>
      <c r="AS3633" s="16"/>
      <c r="AT3633" s="16"/>
      <c r="AU3633" s="16"/>
      <c r="AV3633" s="16"/>
      <c r="AW3633" s="16"/>
      <c r="AX3633" s="16"/>
    </row>
    <row r="3634" spans="1:50" customFormat="1" ht="15.75" hidden="1" customHeight="1" x14ac:dyDescent="0.2">
      <c r="A3634" s="7" t="s">
        <v>6362</v>
      </c>
      <c r="B3634" s="3" t="s">
        <v>6363</v>
      </c>
      <c r="C3634" s="85" t="s">
        <v>4395</v>
      </c>
      <c r="D3634" s="85" t="s">
        <v>13090</v>
      </c>
      <c r="E3634" s="202" t="s">
        <v>26712</v>
      </c>
      <c r="F3634" s="85" t="s">
        <v>55</v>
      </c>
      <c r="G3634" s="85" t="s">
        <v>63</v>
      </c>
      <c r="H3634" s="85" t="s">
        <v>20690</v>
      </c>
      <c r="I3634" s="3" t="s">
        <v>4399</v>
      </c>
      <c r="J3634" s="85" t="s">
        <v>4400</v>
      </c>
      <c r="K3634" s="7" t="s">
        <v>4422</v>
      </c>
      <c r="L3634" s="3"/>
      <c r="M3634" s="3"/>
      <c r="N3634" s="41" t="s">
        <v>4596</v>
      </c>
      <c r="O3634" s="87">
        <v>182783</v>
      </c>
      <c r="P3634" s="87">
        <v>0</v>
      </c>
      <c r="Q3634" s="87">
        <v>182783</v>
      </c>
      <c r="R3634" s="87">
        <v>0</v>
      </c>
      <c r="S3634" s="87"/>
      <c r="T3634" s="87"/>
      <c r="U3634" s="85">
        <v>2008</v>
      </c>
      <c r="V3634" s="3" t="s">
        <v>4596</v>
      </c>
      <c r="W3634" s="3"/>
      <c r="X3634" s="3"/>
      <c r="Y3634" s="3"/>
      <c r="Z3634" s="6">
        <v>93938</v>
      </c>
      <c r="AA3634" s="160"/>
      <c r="AB3634" s="123" t="s">
        <v>4395</v>
      </c>
      <c r="AC3634" s="124"/>
      <c r="AD3634" s="41"/>
      <c r="AE3634" s="83"/>
      <c r="AF3634" s="83"/>
      <c r="AG3634" s="41"/>
      <c r="AH3634" s="41" t="s">
        <v>63</v>
      </c>
      <c r="AI3634" s="80" t="s">
        <v>18954</v>
      </c>
      <c r="AJ3634" s="80" t="s">
        <v>14089</v>
      </c>
      <c r="AK3634" s="3"/>
      <c r="AL3634" s="85"/>
      <c r="AM3634" s="151" t="s">
        <v>19998</v>
      </c>
      <c r="AN3634" s="15"/>
      <c r="AO3634" s="166"/>
      <c r="AP3634" s="5">
        <f t="shared" si="57"/>
        <v>0</v>
      </c>
      <c r="AQ3634" s="16"/>
      <c r="AR3634" s="205">
        <v>1</v>
      </c>
      <c r="AS3634" s="16"/>
      <c r="AT3634" s="16"/>
      <c r="AU3634" s="16"/>
      <c r="AV3634" s="16"/>
      <c r="AW3634" s="16"/>
      <c r="AX3634" s="16"/>
    </row>
    <row r="3635" spans="1:50" customFormat="1" ht="15.75" hidden="1" customHeight="1" x14ac:dyDescent="0.2">
      <c r="A3635" s="7" t="s">
        <v>6364</v>
      </c>
      <c r="B3635" s="3" t="s">
        <v>6365</v>
      </c>
      <c r="C3635" s="85" t="s">
        <v>4395</v>
      </c>
      <c r="D3635" s="85" t="s">
        <v>13090</v>
      </c>
      <c r="E3635" s="202" t="s">
        <v>26712</v>
      </c>
      <c r="F3635" s="85" t="s">
        <v>55</v>
      </c>
      <c r="G3635" s="85" t="s">
        <v>59</v>
      </c>
      <c r="H3635" s="85" t="s">
        <v>20690</v>
      </c>
      <c r="I3635" s="3" t="s">
        <v>4405</v>
      </c>
      <c r="J3635" s="85" t="s">
        <v>4435</v>
      </c>
      <c r="K3635" s="7" t="s">
        <v>3838</v>
      </c>
      <c r="L3635" s="3"/>
      <c r="M3635" s="3"/>
      <c r="N3635" s="41" t="s">
        <v>6370</v>
      </c>
      <c r="O3635" s="87">
        <v>20556</v>
      </c>
      <c r="P3635" s="87">
        <v>8514</v>
      </c>
      <c r="Q3635" s="87">
        <v>12042</v>
      </c>
      <c r="R3635" s="87">
        <v>0</v>
      </c>
      <c r="S3635" s="87"/>
      <c r="T3635" s="87"/>
      <c r="U3635" s="85">
        <v>2015</v>
      </c>
      <c r="V3635" s="3" t="s">
        <v>112</v>
      </c>
      <c r="W3635" s="3"/>
      <c r="X3635" s="3"/>
      <c r="Y3635" s="3"/>
      <c r="Z3635" s="6">
        <v>9535</v>
      </c>
      <c r="AA3635" s="160"/>
      <c r="AB3635" s="123" t="s">
        <v>4395</v>
      </c>
      <c r="AC3635" s="124"/>
      <c r="AD3635" s="41"/>
      <c r="AE3635" s="83"/>
      <c r="AF3635" s="83"/>
      <c r="AG3635" s="41"/>
      <c r="AH3635" s="41" t="s">
        <v>7514</v>
      </c>
      <c r="AI3635" s="80" t="s">
        <v>18955</v>
      </c>
      <c r="AJ3635" s="80" t="s">
        <v>14090</v>
      </c>
      <c r="AK3635" s="3"/>
      <c r="AL3635" s="85"/>
      <c r="AM3635" s="151" t="s">
        <v>19998</v>
      </c>
      <c r="AN3635" s="15"/>
      <c r="AO3635" s="166"/>
      <c r="AP3635" s="5">
        <f t="shared" si="57"/>
        <v>0</v>
      </c>
      <c r="AQ3635" s="16"/>
      <c r="AR3635" s="205">
        <v>1</v>
      </c>
      <c r="AS3635" s="16"/>
      <c r="AT3635" s="16"/>
      <c r="AU3635" s="16"/>
      <c r="AV3635" s="16"/>
      <c r="AW3635" s="16"/>
      <c r="AX3635" s="16"/>
    </row>
    <row r="3636" spans="1:50" customFormat="1" ht="15.75" hidden="1" customHeight="1" x14ac:dyDescent="0.2">
      <c r="A3636" s="7" t="s">
        <v>6366</v>
      </c>
      <c r="B3636" s="3" t="s">
        <v>6367</v>
      </c>
      <c r="C3636" s="85" t="s">
        <v>4395</v>
      </c>
      <c r="D3636" s="85" t="s">
        <v>13090</v>
      </c>
      <c r="E3636" s="202" t="s">
        <v>26712</v>
      </c>
      <c r="F3636" s="85" t="s">
        <v>55</v>
      </c>
      <c r="G3636" s="85" t="s">
        <v>63</v>
      </c>
      <c r="H3636" s="85" t="s">
        <v>20690</v>
      </c>
      <c r="I3636" s="3" t="s">
        <v>4399</v>
      </c>
      <c r="J3636" s="85" t="s">
        <v>4435</v>
      </c>
      <c r="K3636" s="7" t="s">
        <v>3838</v>
      </c>
      <c r="L3636" s="3"/>
      <c r="M3636" s="3"/>
      <c r="N3636" s="41" t="s">
        <v>6370</v>
      </c>
      <c r="O3636" s="87">
        <v>154132</v>
      </c>
      <c r="P3636" s="87">
        <v>0</v>
      </c>
      <c r="Q3636" s="87">
        <v>154132</v>
      </c>
      <c r="R3636" s="87">
        <v>0</v>
      </c>
      <c r="S3636" s="87"/>
      <c r="T3636" s="87"/>
      <c r="U3636" s="85">
        <v>2018</v>
      </c>
      <c r="V3636" s="3" t="s">
        <v>112</v>
      </c>
      <c r="W3636" s="3"/>
      <c r="X3636" s="3"/>
      <c r="Y3636" s="3"/>
      <c r="Z3636" s="6">
        <v>70881</v>
      </c>
      <c r="AA3636" s="160"/>
      <c r="AB3636" s="123" t="s">
        <v>4395</v>
      </c>
      <c r="AC3636" s="124"/>
      <c r="AD3636" s="41"/>
      <c r="AE3636" s="83"/>
      <c r="AF3636" s="83"/>
      <c r="AG3636" s="41"/>
      <c r="AH3636" s="41" t="s">
        <v>63</v>
      </c>
      <c r="AI3636" s="80" t="s">
        <v>18956</v>
      </c>
      <c r="AJ3636" s="80" t="s">
        <v>14091</v>
      </c>
      <c r="AK3636" s="3"/>
      <c r="AL3636" s="85"/>
      <c r="AM3636" s="151" t="s">
        <v>19998</v>
      </c>
      <c r="AN3636" s="15"/>
      <c r="AO3636" s="166"/>
      <c r="AP3636" s="5">
        <f t="shared" si="57"/>
        <v>0</v>
      </c>
      <c r="AQ3636" s="16"/>
      <c r="AR3636" s="205">
        <v>1</v>
      </c>
      <c r="AS3636" s="16"/>
      <c r="AT3636" s="16"/>
      <c r="AU3636" s="16"/>
      <c r="AV3636" s="16"/>
      <c r="AW3636" s="16"/>
      <c r="AX3636" s="16"/>
    </row>
    <row r="3637" spans="1:50" customFormat="1" ht="15.75" hidden="1" customHeight="1" x14ac:dyDescent="0.2">
      <c r="A3637" s="7" t="s">
        <v>6368</v>
      </c>
      <c r="B3637" s="3" t="s">
        <v>6369</v>
      </c>
      <c r="C3637" s="85" t="s">
        <v>4395</v>
      </c>
      <c r="D3637" s="85" t="s">
        <v>13090</v>
      </c>
      <c r="E3637" s="202" t="s">
        <v>26712</v>
      </c>
      <c r="F3637" s="85" t="s">
        <v>55</v>
      </c>
      <c r="G3637" s="85" t="s">
        <v>63</v>
      </c>
      <c r="H3637" s="85" t="s">
        <v>20690</v>
      </c>
      <c r="I3637" s="3" t="s">
        <v>4405</v>
      </c>
      <c r="J3637" s="85" t="s">
        <v>4435</v>
      </c>
      <c r="K3637" s="7" t="s">
        <v>3838</v>
      </c>
      <c r="L3637" s="3"/>
      <c r="M3637" s="3"/>
      <c r="N3637" s="41" t="s">
        <v>6370</v>
      </c>
      <c r="O3637" s="87">
        <v>24184</v>
      </c>
      <c r="P3637" s="87">
        <v>0</v>
      </c>
      <c r="Q3637" s="87">
        <v>24184</v>
      </c>
      <c r="R3637" s="87">
        <v>0</v>
      </c>
      <c r="S3637" s="87"/>
      <c r="T3637" s="87"/>
      <c r="U3637" s="85">
        <v>2015</v>
      </c>
      <c r="V3637" s="3" t="s">
        <v>6370</v>
      </c>
      <c r="W3637" s="3"/>
      <c r="X3637" s="3"/>
      <c r="Y3637" s="3"/>
      <c r="Z3637" s="6">
        <v>16223</v>
      </c>
      <c r="AA3637" s="160"/>
      <c r="AB3637" s="123" t="s">
        <v>4395</v>
      </c>
      <c r="AC3637" s="124"/>
      <c r="AD3637" s="41"/>
      <c r="AE3637" s="83"/>
      <c r="AF3637" s="83"/>
      <c r="AG3637" s="41"/>
      <c r="AH3637" s="41" t="s">
        <v>63</v>
      </c>
      <c r="AI3637" s="80" t="s">
        <v>18957</v>
      </c>
      <c r="AJ3637" s="80" t="s">
        <v>13651</v>
      </c>
      <c r="AK3637" s="3"/>
      <c r="AL3637" s="85"/>
      <c r="AM3637" s="151" t="s">
        <v>19998</v>
      </c>
      <c r="AN3637" s="15"/>
      <c r="AO3637" s="166"/>
      <c r="AP3637" s="5">
        <f t="shared" si="57"/>
        <v>0</v>
      </c>
      <c r="AQ3637" s="16"/>
      <c r="AR3637" s="205">
        <v>1</v>
      </c>
      <c r="AS3637" s="16"/>
      <c r="AT3637" s="16"/>
      <c r="AU3637" s="16"/>
      <c r="AV3637" s="16"/>
      <c r="AW3637" s="16"/>
      <c r="AX3637" s="16"/>
    </row>
    <row r="3638" spans="1:50" customFormat="1" ht="15.75" hidden="1" customHeight="1" x14ac:dyDescent="0.2">
      <c r="A3638" s="7" t="s">
        <v>6371</v>
      </c>
      <c r="B3638" s="3" t="s">
        <v>6372</v>
      </c>
      <c r="C3638" s="85" t="s">
        <v>4395</v>
      </c>
      <c r="D3638" s="85" t="s">
        <v>13090</v>
      </c>
      <c r="E3638" s="202" t="s">
        <v>26712</v>
      </c>
      <c r="F3638" s="85" t="s">
        <v>55</v>
      </c>
      <c r="G3638" s="85" t="s">
        <v>59</v>
      </c>
      <c r="H3638" s="85" t="s">
        <v>20690</v>
      </c>
      <c r="I3638" s="3" t="s">
        <v>4405</v>
      </c>
      <c r="J3638" s="85" t="s">
        <v>4435</v>
      </c>
      <c r="K3638" s="7" t="s">
        <v>3838</v>
      </c>
      <c r="L3638" s="3"/>
      <c r="M3638" s="3"/>
      <c r="N3638" s="41" t="s">
        <v>21449</v>
      </c>
      <c r="O3638" s="87">
        <v>132077</v>
      </c>
      <c r="P3638" s="87">
        <v>25076</v>
      </c>
      <c r="Q3638" s="87">
        <v>107001</v>
      </c>
      <c r="R3638" s="87">
        <v>0</v>
      </c>
      <c r="S3638" s="87"/>
      <c r="T3638" s="87"/>
      <c r="U3638" s="85">
        <v>2016</v>
      </c>
      <c r="V3638" s="3" t="s">
        <v>6370</v>
      </c>
      <c r="W3638" s="3"/>
      <c r="X3638" s="3"/>
      <c r="Y3638" s="3"/>
      <c r="Z3638" s="6">
        <v>19374</v>
      </c>
      <c r="AA3638" s="160"/>
      <c r="AB3638" s="123" t="s">
        <v>4395</v>
      </c>
      <c r="AC3638" s="124"/>
      <c r="AD3638" s="41"/>
      <c r="AE3638" s="83"/>
      <c r="AF3638" s="83"/>
      <c r="AG3638" s="41"/>
      <c r="AH3638" s="41" t="s">
        <v>7514</v>
      </c>
      <c r="AI3638" s="80" t="s">
        <v>18958</v>
      </c>
      <c r="AJ3638" s="80" t="s">
        <v>13466</v>
      </c>
      <c r="AK3638" s="3"/>
      <c r="AL3638" s="85"/>
      <c r="AM3638" s="151" t="s">
        <v>19998</v>
      </c>
      <c r="AN3638" s="15"/>
      <c r="AO3638" s="166"/>
      <c r="AP3638" s="5">
        <f t="shared" si="57"/>
        <v>0</v>
      </c>
      <c r="AQ3638" s="16"/>
      <c r="AR3638" s="205">
        <v>1</v>
      </c>
      <c r="AS3638" s="16"/>
      <c r="AT3638" s="16"/>
      <c r="AU3638" s="16"/>
      <c r="AV3638" s="16"/>
      <c r="AW3638" s="16"/>
      <c r="AX3638" s="16"/>
    </row>
    <row r="3639" spans="1:50" customFormat="1" ht="15.75" hidden="1" customHeight="1" x14ac:dyDescent="0.2">
      <c r="A3639" s="7" t="s">
        <v>6373</v>
      </c>
      <c r="B3639" s="3" t="s">
        <v>6374</v>
      </c>
      <c r="C3639" s="85" t="s">
        <v>4395</v>
      </c>
      <c r="D3639" s="85" t="s">
        <v>13090</v>
      </c>
      <c r="E3639" s="202" t="s">
        <v>26418</v>
      </c>
      <c r="F3639" s="85" t="s">
        <v>40</v>
      </c>
      <c r="G3639" s="85" t="s">
        <v>43</v>
      </c>
      <c r="H3639" s="85" t="s">
        <v>20690</v>
      </c>
      <c r="I3639" s="3" t="s">
        <v>4396</v>
      </c>
      <c r="J3639" s="85" t="s">
        <v>223</v>
      </c>
      <c r="K3639" s="7" t="s">
        <v>4619</v>
      </c>
      <c r="L3639" s="3"/>
      <c r="M3639" s="3"/>
      <c r="N3639" s="41" t="s">
        <v>4478</v>
      </c>
      <c r="O3639" s="87">
        <v>0</v>
      </c>
      <c r="P3639" s="87">
        <v>0</v>
      </c>
      <c r="Q3639" s="87">
        <v>0</v>
      </c>
      <c r="R3639" s="87">
        <v>0</v>
      </c>
      <c r="S3639" s="87"/>
      <c r="T3639" s="87"/>
      <c r="U3639" s="85" t="s">
        <v>112</v>
      </c>
      <c r="V3639" s="3" t="s">
        <v>112</v>
      </c>
      <c r="W3639" s="3"/>
      <c r="X3639" s="3"/>
      <c r="Y3639" s="3"/>
      <c r="Z3639" s="6">
        <v>0</v>
      </c>
      <c r="AA3639" s="160"/>
      <c r="AB3639" s="123" t="s">
        <v>4395</v>
      </c>
      <c r="AC3639" s="124"/>
      <c r="AD3639" s="41"/>
      <c r="AE3639" s="83"/>
      <c r="AF3639" s="83"/>
      <c r="AG3639" s="41"/>
      <c r="AH3639" s="41" t="s">
        <v>7061</v>
      </c>
      <c r="AI3639" s="80" t="s">
        <v>18959</v>
      </c>
      <c r="AJ3639" s="80" t="s">
        <v>14092</v>
      </c>
      <c r="AK3639" s="3"/>
      <c r="AL3639" s="85"/>
      <c r="AM3639" s="151" t="s">
        <v>19998</v>
      </c>
      <c r="AN3639" s="15"/>
      <c r="AO3639" s="166"/>
      <c r="AP3639" s="5">
        <f t="shared" si="57"/>
        <v>0</v>
      </c>
      <c r="AQ3639" s="16"/>
      <c r="AR3639" s="205">
        <v>1</v>
      </c>
      <c r="AS3639" s="16"/>
      <c r="AT3639" s="16"/>
      <c r="AU3639" s="16"/>
      <c r="AV3639" s="16"/>
      <c r="AW3639" s="16"/>
      <c r="AX3639" s="16"/>
    </row>
    <row r="3640" spans="1:50" customFormat="1" ht="15.75" hidden="1" customHeight="1" x14ac:dyDescent="0.2">
      <c r="A3640" s="7" t="s">
        <v>6375</v>
      </c>
      <c r="B3640" s="3" t="s">
        <v>6376</v>
      </c>
      <c r="C3640" s="85" t="s">
        <v>4395</v>
      </c>
      <c r="D3640" s="85" t="s">
        <v>13090</v>
      </c>
      <c r="E3640" s="202" t="s">
        <v>26418</v>
      </c>
      <c r="F3640" s="85" t="s">
        <v>40</v>
      </c>
      <c r="G3640" s="85" t="s">
        <v>43</v>
      </c>
      <c r="H3640" s="85" t="s">
        <v>20690</v>
      </c>
      <c r="I3640" s="3" t="s">
        <v>5110</v>
      </c>
      <c r="J3640" s="85" t="s">
        <v>115</v>
      </c>
      <c r="K3640" s="7" t="s">
        <v>4458</v>
      </c>
      <c r="L3640" s="3"/>
      <c r="M3640" s="3"/>
      <c r="N3640" s="41" t="s">
        <v>14031</v>
      </c>
      <c r="O3640" s="87">
        <v>0</v>
      </c>
      <c r="P3640" s="87">
        <v>0</v>
      </c>
      <c r="Q3640" s="87">
        <v>0</v>
      </c>
      <c r="R3640" s="87">
        <v>0</v>
      </c>
      <c r="S3640" s="87"/>
      <c r="T3640" s="87"/>
      <c r="U3640" s="85" t="s">
        <v>112</v>
      </c>
      <c r="V3640" s="3" t="s">
        <v>112</v>
      </c>
      <c r="W3640" s="3"/>
      <c r="X3640" s="3"/>
      <c r="Y3640" s="3"/>
      <c r="Z3640" s="6">
        <v>67781</v>
      </c>
      <c r="AA3640" s="160"/>
      <c r="AB3640" s="123" t="s">
        <v>4395</v>
      </c>
      <c r="AC3640" s="124"/>
      <c r="AD3640" s="41"/>
      <c r="AE3640" s="83"/>
      <c r="AF3640" s="83"/>
      <c r="AG3640" s="41"/>
      <c r="AH3640" s="41" t="s">
        <v>13744</v>
      </c>
      <c r="AI3640" s="80" t="s">
        <v>18960</v>
      </c>
      <c r="AJ3640" s="80" t="s">
        <v>14093</v>
      </c>
      <c r="AK3640" s="3"/>
      <c r="AL3640" s="85"/>
      <c r="AM3640" s="151" t="s">
        <v>19998</v>
      </c>
      <c r="AN3640" s="15"/>
      <c r="AO3640" s="166"/>
      <c r="AP3640" s="5">
        <f t="shared" si="57"/>
        <v>0</v>
      </c>
      <c r="AQ3640" s="16"/>
      <c r="AR3640" s="205">
        <v>1</v>
      </c>
      <c r="AS3640" s="16"/>
      <c r="AT3640" s="16"/>
      <c r="AU3640" s="16"/>
      <c r="AV3640" s="16"/>
      <c r="AW3640" s="16"/>
      <c r="AX3640" s="16"/>
    </row>
    <row r="3641" spans="1:50" customFormat="1" ht="15.75" hidden="1" customHeight="1" x14ac:dyDescent="0.2">
      <c r="A3641" s="7" t="s">
        <v>6377</v>
      </c>
      <c r="B3641" s="3" t="s">
        <v>6378</v>
      </c>
      <c r="C3641" s="85" t="s">
        <v>4395</v>
      </c>
      <c r="D3641" s="85" t="s">
        <v>13090</v>
      </c>
      <c r="E3641" s="202" t="s">
        <v>26712</v>
      </c>
      <c r="F3641" s="85" t="s">
        <v>40</v>
      </c>
      <c r="G3641" s="85" t="s">
        <v>43</v>
      </c>
      <c r="H3641" s="85" t="s">
        <v>20690</v>
      </c>
      <c r="I3641" s="3" t="s">
        <v>6379</v>
      </c>
      <c r="J3641" s="85" t="s">
        <v>115</v>
      </c>
      <c r="K3641" s="7" t="s">
        <v>4416</v>
      </c>
      <c r="L3641" s="3"/>
      <c r="M3641" s="3"/>
      <c r="N3641" s="41" t="s">
        <v>4472</v>
      </c>
      <c r="O3641" s="87">
        <v>5156</v>
      </c>
      <c r="P3641" s="87">
        <v>2182</v>
      </c>
      <c r="Q3641" s="87">
        <v>2974</v>
      </c>
      <c r="R3641" s="87">
        <v>0</v>
      </c>
      <c r="S3641" s="87"/>
      <c r="T3641" s="87"/>
      <c r="U3641" s="85">
        <v>2017</v>
      </c>
      <c r="V3641" s="3" t="s">
        <v>4472</v>
      </c>
      <c r="W3641" s="3"/>
      <c r="X3641" s="3"/>
      <c r="Y3641" s="3"/>
      <c r="Z3641" s="6">
        <v>9999</v>
      </c>
      <c r="AA3641" s="160"/>
      <c r="AB3641" s="123" t="s">
        <v>4395</v>
      </c>
      <c r="AC3641" s="124"/>
      <c r="AD3641" s="41"/>
      <c r="AE3641" s="83"/>
      <c r="AF3641" s="83"/>
      <c r="AG3641" s="41"/>
      <c r="AH3641" s="41" t="s">
        <v>7061</v>
      </c>
      <c r="AI3641" s="80" t="s">
        <v>18961</v>
      </c>
      <c r="AJ3641" s="80" t="s">
        <v>14094</v>
      </c>
      <c r="AK3641" s="3"/>
      <c r="AL3641" s="85"/>
      <c r="AM3641" s="151" t="s">
        <v>19998</v>
      </c>
      <c r="AN3641" s="15"/>
      <c r="AO3641" s="166"/>
      <c r="AP3641" s="5">
        <f t="shared" si="57"/>
        <v>0</v>
      </c>
      <c r="AQ3641" s="16"/>
      <c r="AR3641" s="205">
        <v>1</v>
      </c>
      <c r="AS3641" s="16"/>
      <c r="AT3641" s="16"/>
      <c r="AU3641" s="16"/>
      <c r="AV3641" s="16"/>
      <c r="AW3641" s="16"/>
      <c r="AX3641" s="16"/>
    </row>
    <row r="3642" spans="1:50" customFormat="1" ht="15.75" hidden="1" customHeight="1" x14ac:dyDescent="0.2">
      <c r="A3642" s="7" t="s">
        <v>6380</v>
      </c>
      <c r="B3642" s="3" t="s">
        <v>6381</v>
      </c>
      <c r="C3642" s="85" t="s">
        <v>4395</v>
      </c>
      <c r="D3642" s="85" t="s">
        <v>13090</v>
      </c>
      <c r="E3642" s="202" t="s">
        <v>1800</v>
      </c>
      <c r="F3642" s="85" t="s">
        <v>40</v>
      </c>
      <c r="G3642" s="85" t="s">
        <v>43</v>
      </c>
      <c r="H3642" s="85" t="s">
        <v>20690</v>
      </c>
      <c r="I3642" s="3" t="s">
        <v>4421</v>
      </c>
      <c r="J3642" s="85" t="s">
        <v>115</v>
      </c>
      <c r="K3642" s="7" t="s">
        <v>116</v>
      </c>
      <c r="L3642" s="3"/>
      <c r="M3642" s="3"/>
      <c r="N3642" s="41" t="s">
        <v>14095</v>
      </c>
      <c r="O3642" s="87">
        <v>0</v>
      </c>
      <c r="P3642" s="87">
        <v>0</v>
      </c>
      <c r="Q3642" s="87">
        <v>0</v>
      </c>
      <c r="R3642" s="87">
        <v>0</v>
      </c>
      <c r="S3642" s="87"/>
      <c r="T3642" s="87"/>
      <c r="U3642" s="85" t="s">
        <v>112</v>
      </c>
      <c r="V3642" s="3" t="s">
        <v>112</v>
      </c>
      <c r="W3642" s="3"/>
      <c r="X3642" s="3"/>
      <c r="Y3642" s="3"/>
      <c r="Z3642" s="6">
        <v>168759</v>
      </c>
      <c r="AA3642" s="160"/>
      <c r="AB3642" s="123" t="s">
        <v>4395</v>
      </c>
      <c r="AC3642" s="124"/>
      <c r="AD3642" s="41"/>
      <c r="AE3642" s="83"/>
      <c r="AF3642" s="83"/>
      <c r="AG3642" s="41"/>
      <c r="AH3642" s="41" t="s">
        <v>7061</v>
      </c>
      <c r="AI3642" s="80" t="s">
        <v>18962</v>
      </c>
      <c r="AJ3642" s="80" t="s">
        <v>14096</v>
      </c>
      <c r="AK3642" s="3"/>
      <c r="AL3642" s="85"/>
      <c r="AM3642" s="151" t="s">
        <v>19998</v>
      </c>
      <c r="AN3642" s="15"/>
      <c r="AO3642" s="166"/>
      <c r="AP3642" s="5">
        <f t="shared" si="57"/>
        <v>0</v>
      </c>
      <c r="AQ3642" s="16"/>
      <c r="AR3642" s="205">
        <v>1</v>
      </c>
      <c r="AS3642" s="16"/>
      <c r="AT3642" s="16"/>
      <c r="AU3642" s="16"/>
      <c r="AV3642" s="16"/>
      <c r="AW3642" s="16"/>
      <c r="AX3642" s="16"/>
    </row>
    <row r="3643" spans="1:50" customFormat="1" ht="15.75" hidden="1" customHeight="1" x14ac:dyDescent="0.2">
      <c r="A3643" s="7" t="s">
        <v>6382</v>
      </c>
      <c r="B3643" s="3" t="s">
        <v>27685</v>
      </c>
      <c r="C3643" s="85" t="s">
        <v>4395</v>
      </c>
      <c r="D3643" s="85" t="s">
        <v>13090</v>
      </c>
      <c r="E3643" s="202" t="s">
        <v>26712</v>
      </c>
      <c r="F3643" s="85" t="s">
        <v>40</v>
      </c>
      <c r="G3643" s="85" t="s">
        <v>43</v>
      </c>
      <c r="H3643" s="85" t="s">
        <v>20690</v>
      </c>
      <c r="I3643" s="3" t="s">
        <v>4421</v>
      </c>
      <c r="J3643" s="85" t="s">
        <v>115</v>
      </c>
      <c r="K3643" s="7" t="s">
        <v>4926</v>
      </c>
      <c r="L3643" s="3"/>
      <c r="M3643" s="3"/>
      <c r="N3643" s="41" t="s">
        <v>6370</v>
      </c>
      <c r="O3643" s="87">
        <v>365063</v>
      </c>
      <c r="P3643" s="87">
        <v>175</v>
      </c>
      <c r="Q3643" s="87">
        <v>364888</v>
      </c>
      <c r="R3643" s="87">
        <v>0</v>
      </c>
      <c r="S3643" s="87"/>
      <c r="T3643" s="87"/>
      <c r="U3643" s="85">
        <v>2021</v>
      </c>
      <c r="V3643" s="3" t="s">
        <v>112</v>
      </c>
      <c r="W3643" s="3"/>
      <c r="X3643" s="3"/>
      <c r="Y3643" s="3"/>
      <c r="Z3643" s="6">
        <v>171329</v>
      </c>
      <c r="AA3643" s="160"/>
      <c r="AB3643" s="123" t="s">
        <v>4395</v>
      </c>
      <c r="AC3643" s="124"/>
      <c r="AD3643" s="41"/>
      <c r="AE3643" s="83"/>
      <c r="AF3643" s="83"/>
      <c r="AG3643" s="41"/>
      <c r="AH3643" s="41" t="s">
        <v>7061</v>
      </c>
      <c r="AI3643" s="80" t="s">
        <v>18963</v>
      </c>
      <c r="AJ3643" s="80" t="s">
        <v>14097</v>
      </c>
      <c r="AK3643" s="3"/>
      <c r="AL3643" s="85"/>
      <c r="AM3643" s="151" t="s">
        <v>19998</v>
      </c>
      <c r="AN3643" s="15"/>
      <c r="AO3643" s="166"/>
      <c r="AP3643" s="5">
        <f t="shared" si="57"/>
        <v>0</v>
      </c>
      <c r="AQ3643" s="16"/>
      <c r="AR3643" s="205">
        <v>1</v>
      </c>
      <c r="AS3643" s="16"/>
      <c r="AT3643" s="16"/>
      <c r="AU3643" s="16"/>
      <c r="AV3643" s="16"/>
      <c r="AW3643" s="16"/>
      <c r="AX3643" s="16"/>
    </row>
    <row r="3644" spans="1:50" customFormat="1" ht="15.75" hidden="1" customHeight="1" x14ac:dyDescent="0.2">
      <c r="A3644" s="7" t="s">
        <v>6383</v>
      </c>
      <c r="B3644" s="3" t="s">
        <v>6384</v>
      </c>
      <c r="C3644" s="85" t="s">
        <v>4395</v>
      </c>
      <c r="D3644" s="85" t="s">
        <v>13090</v>
      </c>
      <c r="E3644" s="202" t="s">
        <v>26418</v>
      </c>
      <c r="F3644" s="85" t="s">
        <v>34</v>
      </c>
      <c r="G3644" s="85" t="s">
        <v>35</v>
      </c>
      <c r="H3644" s="85" t="s">
        <v>20688</v>
      </c>
      <c r="I3644" s="3" t="s">
        <v>21237</v>
      </c>
      <c r="J3644" s="85" t="s">
        <v>223</v>
      </c>
      <c r="K3644" s="7" t="s">
        <v>239</v>
      </c>
      <c r="L3644" s="3"/>
      <c r="M3644" s="3"/>
      <c r="N3644" s="41" t="s">
        <v>6385</v>
      </c>
      <c r="O3644" s="87">
        <v>0</v>
      </c>
      <c r="P3644" s="87">
        <v>0</v>
      </c>
      <c r="Q3644" s="87">
        <v>0</v>
      </c>
      <c r="R3644" s="87">
        <v>0</v>
      </c>
      <c r="S3644" s="87"/>
      <c r="T3644" s="87"/>
      <c r="U3644" s="85" t="s">
        <v>112</v>
      </c>
      <c r="V3644" s="3" t="s">
        <v>6385</v>
      </c>
      <c r="W3644" s="3"/>
      <c r="X3644" s="3"/>
      <c r="Y3644" s="3"/>
      <c r="Z3644" s="6">
        <v>273</v>
      </c>
      <c r="AA3644" s="160">
        <v>8198</v>
      </c>
      <c r="AB3644" s="123" t="s">
        <v>4395</v>
      </c>
      <c r="AC3644" s="124"/>
      <c r="AD3644" s="41"/>
      <c r="AE3644" s="83"/>
      <c r="AF3644" s="83"/>
      <c r="AG3644" s="41"/>
      <c r="AH3644" s="41" t="s">
        <v>26421</v>
      </c>
      <c r="AI3644" s="238" t="s">
        <v>26119</v>
      </c>
      <c r="AJ3644" s="80" t="s">
        <v>14098</v>
      </c>
      <c r="AK3644" s="3"/>
      <c r="AL3644" s="85"/>
      <c r="AM3644" s="151" t="s">
        <v>19998</v>
      </c>
      <c r="AN3644" s="15"/>
      <c r="AO3644" s="166"/>
      <c r="AP3644" s="5">
        <f t="shared" si="57"/>
        <v>0</v>
      </c>
      <c r="AQ3644" s="16"/>
      <c r="AR3644" s="205">
        <v>1</v>
      </c>
      <c r="AS3644" s="16"/>
      <c r="AT3644" s="16"/>
      <c r="AU3644" s="16"/>
      <c r="AV3644" s="16"/>
      <c r="AW3644" s="16"/>
      <c r="AX3644" s="16"/>
    </row>
    <row r="3645" spans="1:50" customFormat="1" ht="15.75" hidden="1" customHeight="1" x14ac:dyDescent="0.2">
      <c r="A3645" s="7" t="s">
        <v>6386</v>
      </c>
      <c r="B3645" s="3" t="s">
        <v>6387</v>
      </c>
      <c r="C3645" s="85" t="s">
        <v>4395</v>
      </c>
      <c r="D3645" s="85" t="s">
        <v>13090</v>
      </c>
      <c r="E3645" s="202" t="s">
        <v>26712</v>
      </c>
      <c r="F3645" s="85" t="s">
        <v>55</v>
      </c>
      <c r="G3645" s="85" t="s">
        <v>57</v>
      </c>
      <c r="H3645" s="85" t="s">
        <v>20690</v>
      </c>
      <c r="I3645" s="3" t="s">
        <v>4405</v>
      </c>
      <c r="J3645" s="85" t="s">
        <v>4435</v>
      </c>
      <c r="K3645" s="7" t="s">
        <v>3838</v>
      </c>
      <c r="L3645" s="3"/>
      <c r="M3645" s="3"/>
      <c r="N3645" s="41" t="s">
        <v>6370</v>
      </c>
      <c r="O3645" s="87">
        <v>48436</v>
      </c>
      <c r="P3645" s="87">
        <v>0</v>
      </c>
      <c r="Q3645" s="87">
        <v>48436</v>
      </c>
      <c r="R3645" s="87">
        <v>0</v>
      </c>
      <c r="S3645" s="87"/>
      <c r="T3645" s="87"/>
      <c r="U3645" s="85">
        <v>2014</v>
      </c>
      <c r="V3645" s="3" t="s">
        <v>6370</v>
      </c>
      <c r="W3645" s="3"/>
      <c r="X3645" s="3"/>
      <c r="Y3645" s="3"/>
      <c r="Z3645" s="6">
        <v>34774</v>
      </c>
      <c r="AA3645" s="160"/>
      <c r="AB3645" s="123" t="s">
        <v>4395</v>
      </c>
      <c r="AC3645" s="124"/>
      <c r="AD3645" s="41"/>
      <c r="AE3645" s="83"/>
      <c r="AF3645" s="83"/>
      <c r="AG3645" s="41"/>
      <c r="AH3645" s="41" t="s">
        <v>13741</v>
      </c>
      <c r="AI3645" s="80" t="s">
        <v>18964</v>
      </c>
      <c r="AJ3645" s="80" t="s">
        <v>14099</v>
      </c>
      <c r="AK3645" s="3"/>
      <c r="AL3645" s="85"/>
      <c r="AM3645" s="151" t="s">
        <v>19998</v>
      </c>
      <c r="AN3645" s="15"/>
      <c r="AO3645" s="166"/>
      <c r="AP3645" s="5">
        <f t="shared" si="57"/>
        <v>0</v>
      </c>
      <c r="AQ3645" s="16"/>
      <c r="AR3645" s="205">
        <v>1</v>
      </c>
      <c r="AS3645" s="16"/>
      <c r="AT3645" s="16"/>
      <c r="AU3645" s="16"/>
      <c r="AV3645" s="16"/>
      <c r="AW3645" s="16"/>
      <c r="AX3645" s="16"/>
    </row>
    <row r="3646" spans="1:50" customFormat="1" ht="15.75" hidden="1" customHeight="1" x14ac:dyDescent="0.2">
      <c r="A3646" s="7" t="s">
        <v>6388</v>
      </c>
      <c r="B3646" s="3" t="s">
        <v>6389</v>
      </c>
      <c r="C3646" s="85" t="s">
        <v>4395</v>
      </c>
      <c r="D3646" s="85" t="s">
        <v>13090</v>
      </c>
      <c r="E3646" s="202" t="s">
        <v>26712</v>
      </c>
      <c r="F3646" s="85" t="s">
        <v>55</v>
      </c>
      <c r="G3646" s="85" t="s">
        <v>63</v>
      </c>
      <c r="H3646" s="85" t="s">
        <v>20690</v>
      </c>
      <c r="I3646" s="3" t="s">
        <v>4399</v>
      </c>
      <c r="J3646" s="85" t="s">
        <v>4400</v>
      </c>
      <c r="K3646" s="7" t="s">
        <v>4422</v>
      </c>
      <c r="L3646" s="3"/>
      <c r="M3646" s="3"/>
      <c r="N3646" s="41" t="s">
        <v>4596</v>
      </c>
      <c r="O3646" s="87">
        <v>44501</v>
      </c>
      <c r="P3646" s="87">
        <v>41068</v>
      </c>
      <c r="Q3646" s="87">
        <v>3433</v>
      </c>
      <c r="R3646" s="87">
        <v>3433</v>
      </c>
      <c r="S3646" s="87"/>
      <c r="T3646" s="87"/>
      <c r="U3646" s="85">
        <v>2007</v>
      </c>
      <c r="V3646" s="3" t="s">
        <v>4596</v>
      </c>
      <c r="W3646" s="3"/>
      <c r="X3646" s="3"/>
      <c r="Y3646" s="3"/>
      <c r="Z3646" s="6">
        <v>98283</v>
      </c>
      <c r="AA3646" s="160"/>
      <c r="AB3646" s="123" t="s">
        <v>4395</v>
      </c>
      <c r="AC3646" s="124"/>
      <c r="AD3646" s="41"/>
      <c r="AE3646" s="83"/>
      <c r="AF3646" s="83"/>
      <c r="AG3646" s="41"/>
      <c r="AH3646" s="41" t="s">
        <v>63</v>
      </c>
      <c r="AI3646" s="80" t="s">
        <v>18965</v>
      </c>
      <c r="AJ3646" s="80" t="s">
        <v>14100</v>
      </c>
      <c r="AK3646" s="3"/>
      <c r="AL3646" s="85"/>
      <c r="AM3646" s="151" t="s">
        <v>19998</v>
      </c>
      <c r="AN3646" s="15"/>
      <c r="AO3646" s="166"/>
      <c r="AP3646" s="5">
        <f t="shared" si="57"/>
        <v>0</v>
      </c>
      <c r="AQ3646" s="16"/>
      <c r="AR3646" s="205">
        <v>1</v>
      </c>
      <c r="AS3646" s="16"/>
      <c r="AT3646" s="16"/>
      <c r="AU3646" s="16"/>
      <c r="AV3646" s="16"/>
      <c r="AW3646" s="16"/>
      <c r="AX3646" s="16"/>
    </row>
    <row r="3647" spans="1:50" customFormat="1" ht="15.75" hidden="1" customHeight="1" x14ac:dyDescent="0.2">
      <c r="A3647" s="7" t="s">
        <v>6390</v>
      </c>
      <c r="B3647" s="3" t="s">
        <v>6391</v>
      </c>
      <c r="C3647" s="85" t="s">
        <v>4395</v>
      </c>
      <c r="D3647" s="85" t="s">
        <v>13090</v>
      </c>
      <c r="E3647" s="202" t="s">
        <v>26712</v>
      </c>
      <c r="F3647" s="85" t="s">
        <v>40</v>
      </c>
      <c r="G3647" s="85" t="s">
        <v>42</v>
      </c>
      <c r="H3647" s="85" t="s">
        <v>20690</v>
      </c>
      <c r="I3647" s="3" t="s">
        <v>4421</v>
      </c>
      <c r="J3647" s="85" t="s">
        <v>115</v>
      </c>
      <c r="K3647" s="7" t="s">
        <v>4522</v>
      </c>
      <c r="L3647" s="3"/>
      <c r="M3647" s="3"/>
      <c r="N3647" s="41" t="s">
        <v>4841</v>
      </c>
      <c r="O3647" s="87">
        <v>45372</v>
      </c>
      <c r="P3647" s="87">
        <v>43261</v>
      </c>
      <c r="Q3647" s="87">
        <v>2111</v>
      </c>
      <c r="R3647" s="87">
        <v>0</v>
      </c>
      <c r="S3647" s="87"/>
      <c r="T3647" s="87"/>
      <c r="U3647" s="85">
        <v>2015</v>
      </c>
      <c r="V3647" s="3" t="s">
        <v>4841</v>
      </c>
      <c r="W3647" s="3"/>
      <c r="X3647" s="3"/>
      <c r="Y3647" s="3"/>
      <c r="Z3647" s="6">
        <v>10000</v>
      </c>
      <c r="AA3647" s="160"/>
      <c r="AB3647" s="123" t="s">
        <v>4395</v>
      </c>
      <c r="AC3647" s="124"/>
      <c r="AD3647" s="41"/>
      <c r="AE3647" s="83"/>
      <c r="AF3647" s="83"/>
      <c r="AG3647" s="41"/>
      <c r="AH3647" s="41" t="s">
        <v>7061</v>
      </c>
      <c r="AI3647" s="80" t="s">
        <v>18966</v>
      </c>
      <c r="AJ3647" s="80" t="s">
        <v>14101</v>
      </c>
      <c r="AK3647" s="3"/>
      <c r="AL3647" s="85"/>
      <c r="AM3647" s="151" t="s">
        <v>19998</v>
      </c>
      <c r="AN3647" s="15"/>
      <c r="AO3647" s="166"/>
      <c r="AP3647" s="5">
        <f t="shared" si="57"/>
        <v>0</v>
      </c>
      <c r="AQ3647" s="16"/>
      <c r="AR3647" s="205">
        <v>1</v>
      </c>
      <c r="AS3647" s="16"/>
      <c r="AT3647" s="16"/>
      <c r="AU3647" s="16"/>
      <c r="AV3647" s="16"/>
      <c r="AW3647" s="16"/>
      <c r="AX3647" s="16"/>
    </row>
    <row r="3648" spans="1:50" customFormat="1" ht="15.75" hidden="1" customHeight="1" x14ac:dyDescent="0.2">
      <c r="A3648" s="7" t="s">
        <v>6392</v>
      </c>
      <c r="B3648" s="3" t="s">
        <v>6393</v>
      </c>
      <c r="C3648" s="85" t="s">
        <v>4395</v>
      </c>
      <c r="D3648" s="85" t="s">
        <v>13090</v>
      </c>
      <c r="E3648" s="202" t="s">
        <v>26712</v>
      </c>
      <c r="F3648" s="85" t="s">
        <v>55</v>
      </c>
      <c r="G3648" s="85" t="s">
        <v>63</v>
      </c>
      <c r="H3648" s="85" t="s">
        <v>20690</v>
      </c>
      <c r="I3648" s="3" t="s">
        <v>4399</v>
      </c>
      <c r="J3648" s="85" t="s">
        <v>4435</v>
      </c>
      <c r="K3648" s="7" t="s">
        <v>3838</v>
      </c>
      <c r="L3648" s="3"/>
      <c r="M3648" s="3"/>
      <c r="N3648" s="41" t="s">
        <v>6088</v>
      </c>
      <c r="O3648" s="87">
        <v>781720</v>
      </c>
      <c r="P3648" s="87">
        <v>657062</v>
      </c>
      <c r="Q3648" s="87">
        <v>124658</v>
      </c>
      <c r="R3648" s="87">
        <v>0</v>
      </c>
      <c r="S3648" s="87"/>
      <c r="T3648" s="87"/>
      <c r="U3648" s="85">
        <v>2016</v>
      </c>
      <c r="V3648" s="3" t="s">
        <v>6088</v>
      </c>
      <c r="W3648" s="3"/>
      <c r="X3648" s="3"/>
      <c r="Y3648" s="3"/>
      <c r="Z3648" s="6">
        <v>193758</v>
      </c>
      <c r="AA3648" s="160"/>
      <c r="AB3648" s="123" t="s">
        <v>4395</v>
      </c>
      <c r="AC3648" s="124"/>
      <c r="AD3648" s="41"/>
      <c r="AE3648" s="83"/>
      <c r="AF3648" s="83"/>
      <c r="AG3648" s="41"/>
      <c r="AH3648" s="41" t="s">
        <v>63</v>
      </c>
      <c r="AI3648" s="80" t="s">
        <v>18967</v>
      </c>
      <c r="AJ3648" s="80" t="s">
        <v>13652</v>
      </c>
      <c r="AK3648" s="3"/>
      <c r="AL3648" s="85"/>
      <c r="AM3648" s="151" t="s">
        <v>19998</v>
      </c>
      <c r="AN3648" s="15"/>
      <c r="AO3648" s="166"/>
      <c r="AP3648" s="5">
        <f t="shared" si="57"/>
        <v>0</v>
      </c>
      <c r="AQ3648" s="16"/>
      <c r="AR3648" s="205">
        <v>1</v>
      </c>
      <c r="AS3648" s="16"/>
      <c r="AT3648" s="16"/>
      <c r="AU3648" s="16"/>
      <c r="AV3648" s="16"/>
      <c r="AW3648" s="16"/>
      <c r="AX3648" s="16"/>
    </row>
    <row r="3649" spans="1:50" customFormat="1" ht="15.75" hidden="1" customHeight="1" x14ac:dyDescent="0.2">
      <c r="A3649" s="7" t="s">
        <v>6394</v>
      </c>
      <c r="B3649" s="3" t="s">
        <v>6395</v>
      </c>
      <c r="C3649" s="85" t="s">
        <v>4395</v>
      </c>
      <c r="D3649" s="85" t="s">
        <v>13090</v>
      </c>
      <c r="E3649" s="202" t="s">
        <v>1800</v>
      </c>
      <c r="F3649" s="85" t="s">
        <v>40</v>
      </c>
      <c r="G3649" s="85" t="s">
        <v>43</v>
      </c>
      <c r="H3649" s="85" t="s">
        <v>20690</v>
      </c>
      <c r="I3649" s="3" t="s">
        <v>4421</v>
      </c>
      <c r="J3649" s="85" t="s">
        <v>115</v>
      </c>
      <c r="K3649" s="7" t="s">
        <v>5733</v>
      </c>
      <c r="L3649" s="3"/>
      <c r="M3649" s="3"/>
      <c r="N3649" s="41" t="s">
        <v>4841</v>
      </c>
      <c r="O3649" s="87">
        <v>0</v>
      </c>
      <c r="P3649" s="87">
        <v>0</v>
      </c>
      <c r="Q3649" s="87">
        <v>0</v>
      </c>
      <c r="R3649" s="87">
        <v>0</v>
      </c>
      <c r="S3649" s="87"/>
      <c r="T3649" s="87"/>
      <c r="U3649" s="85" t="s">
        <v>112</v>
      </c>
      <c r="V3649" s="3" t="s">
        <v>112</v>
      </c>
      <c r="W3649" s="3"/>
      <c r="X3649" s="3"/>
      <c r="Y3649" s="3"/>
      <c r="Z3649" s="6">
        <v>10000</v>
      </c>
      <c r="AA3649" s="160"/>
      <c r="AB3649" s="123" t="s">
        <v>4395</v>
      </c>
      <c r="AC3649" s="124"/>
      <c r="AD3649" s="41"/>
      <c r="AE3649" s="83"/>
      <c r="AF3649" s="83"/>
      <c r="AG3649" s="41"/>
      <c r="AH3649" s="41" t="s">
        <v>7061</v>
      </c>
      <c r="AI3649" s="80" t="s">
        <v>18968</v>
      </c>
      <c r="AJ3649" s="80" t="s">
        <v>14102</v>
      </c>
      <c r="AK3649" s="3"/>
      <c r="AL3649" s="85"/>
      <c r="AM3649" s="151" t="s">
        <v>19998</v>
      </c>
      <c r="AN3649" s="15"/>
      <c r="AO3649" s="166"/>
      <c r="AP3649" s="5">
        <f t="shared" si="57"/>
        <v>0</v>
      </c>
      <c r="AQ3649" s="16"/>
      <c r="AR3649" s="205">
        <v>1</v>
      </c>
      <c r="AS3649" s="16"/>
      <c r="AT3649" s="16"/>
      <c r="AU3649" s="16"/>
      <c r="AV3649" s="16"/>
      <c r="AW3649" s="16"/>
      <c r="AX3649" s="16"/>
    </row>
    <row r="3650" spans="1:50" customFormat="1" ht="15.75" hidden="1" customHeight="1" x14ac:dyDescent="0.2">
      <c r="A3650" s="7" t="s">
        <v>6396</v>
      </c>
      <c r="B3650" s="3" t="s">
        <v>6397</v>
      </c>
      <c r="C3650" s="85" t="s">
        <v>4395</v>
      </c>
      <c r="D3650" s="85" t="s">
        <v>13090</v>
      </c>
      <c r="E3650" s="202" t="s">
        <v>1800</v>
      </c>
      <c r="F3650" s="85" t="s">
        <v>40</v>
      </c>
      <c r="G3650" s="85" t="s">
        <v>43</v>
      </c>
      <c r="H3650" s="85" t="s">
        <v>20690</v>
      </c>
      <c r="I3650" s="3" t="s">
        <v>4421</v>
      </c>
      <c r="J3650" s="85" t="s">
        <v>115</v>
      </c>
      <c r="K3650" s="7" t="s">
        <v>5733</v>
      </c>
      <c r="L3650" s="3"/>
      <c r="M3650" s="3"/>
      <c r="N3650" s="41" t="s">
        <v>4841</v>
      </c>
      <c r="O3650" s="87">
        <v>0</v>
      </c>
      <c r="P3650" s="87">
        <v>0</v>
      </c>
      <c r="Q3650" s="87">
        <v>0</v>
      </c>
      <c r="R3650" s="87">
        <v>0</v>
      </c>
      <c r="S3650" s="87"/>
      <c r="T3650" s="87"/>
      <c r="U3650" s="85" t="s">
        <v>112</v>
      </c>
      <c r="V3650" s="3" t="s">
        <v>112</v>
      </c>
      <c r="W3650" s="3"/>
      <c r="X3650" s="3"/>
      <c r="Y3650" s="3"/>
      <c r="Z3650" s="6">
        <v>10000</v>
      </c>
      <c r="AA3650" s="160"/>
      <c r="AB3650" s="123" t="s">
        <v>4395</v>
      </c>
      <c r="AC3650" s="124"/>
      <c r="AD3650" s="41"/>
      <c r="AE3650" s="83"/>
      <c r="AF3650" s="83"/>
      <c r="AG3650" s="41"/>
      <c r="AH3650" s="41" t="s">
        <v>7061</v>
      </c>
      <c r="AI3650" s="80" t="s">
        <v>18969</v>
      </c>
      <c r="AJ3650" s="80" t="s">
        <v>14103</v>
      </c>
      <c r="AK3650" s="3"/>
      <c r="AL3650" s="85"/>
      <c r="AM3650" s="151" t="s">
        <v>19998</v>
      </c>
      <c r="AN3650" s="15"/>
      <c r="AO3650" s="166"/>
      <c r="AP3650" s="5">
        <f t="shared" si="57"/>
        <v>0</v>
      </c>
      <c r="AQ3650" s="16"/>
      <c r="AR3650" s="205">
        <v>1</v>
      </c>
      <c r="AS3650" s="16"/>
      <c r="AT3650" s="16"/>
      <c r="AU3650" s="16"/>
      <c r="AV3650" s="16"/>
      <c r="AW3650" s="16"/>
      <c r="AX3650" s="16"/>
    </row>
    <row r="3651" spans="1:50" customFormat="1" ht="15.75" hidden="1" customHeight="1" x14ac:dyDescent="0.2">
      <c r="A3651" s="7" t="s">
        <v>6398</v>
      </c>
      <c r="B3651" s="3" t="s">
        <v>6399</v>
      </c>
      <c r="C3651" s="85" t="s">
        <v>4395</v>
      </c>
      <c r="D3651" s="85" t="s">
        <v>13090</v>
      </c>
      <c r="E3651" s="202" t="s">
        <v>26712</v>
      </c>
      <c r="F3651" s="85" t="s">
        <v>55</v>
      </c>
      <c r="G3651" s="85" t="s">
        <v>63</v>
      </c>
      <c r="H3651" s="85" t="s">
        <v>20690</v>
      </c>
      <c r="I3651" s="3" t="s">
        <v>4399</v>
      </c>
      <c r="J3651" s="85" t="s">
        <v>4400</v>
      </c>
      <c r="K3651" s="7" t="s">
        <v>4422</v>
      </c>
      <c r="L3651" s="3"/>
      <c r="M3651" s="3"/>
      <c r="N3651" s="41" t="s">
        <v>6027</v>
      </c>
      <c r="O3651" s="87">
        <v>24608</v>
      </c>
      <c r="P3651" s="87">
        <v>24608</v>
      </c>
      <c r="Q3651" s="87">
        <v>0</v>
      </c>
      <c r="R3651" s="87">
        <v>0</v>
      </c>
      <c r="S3651" s="87"/>
      <c r="T3651" s="87"/>
      <c r="U3651" s="85">
        <v>2007</v>
      </c>
      <c r="V3651" s="3" t="s">
        <v>6027</v>
      </c>
      <c r="W3651" s="3"/>
      <c r="X3651" s="3"/>
      <c r="Y3651" s="3"/>
      <c r="Z3651" s="6">
        <v>80000</v>
      </c>
      <c r="AA3651" s="160"/>
      <c r="AB3651" s="123" t="s">
        <v>4395</v>
      </c>
      <c r="AC3651" s="124"/>
      <c r="AD3651" s="41"/>
      <c r="AE3651" s="83"/>
      <c r="AF3651" s="83"/>
      <c r="AG3651" s="41"/>
      <c r="AH3651" s="41" t="s">
        <v>63</v>
      </c>
      <c r="AI3651" s="80" t="s">
        <v>18970</v>
      </c>
      <c r="AJ3651" s="80" t="s">
        <v>13653</v>
      </c>
      <c r="AK3651" s="3"/>
      <c r="AL3651" s="85"/>
      <c r="AM3651" s="151" t="s">
        <v>19998</v>
      </c>
      <c r="AN3651" s="15"/>
      <c r="AO3651" s="166"/>
      <c r="AP3651" s="5">
        <f t="shared" si="57"/>
        <v>0</v>
      </c>
      <c r="AQ3651" s="16"/>
      <c r="AR3651" s="205">
        <v>1</v>
      </c>
      <c r="AS3651" s="16"/>
      <c r="AT3651" s="16"/>
      <c r="AU3651" s="16"/>
      <c r="AV3651" s="16"/>
      <c r="AW3651" s="16"/>
      <c r="AX3651" s="16"/>
    </row>
    <row r="3652" spans="1:50" customFormat="1" ht="15.75" hidden="1" customHeight="1" x14ac:dyDescent="0.2">
      <c r="A3652" s="7" t="s">
        <v>6400</v>
      </c>
      <c r="B3652" s="3" t="s">
        <v>6401</v>
      </c>
      <c r="C3652" s="85" t="s">
        <v>4395</v>
      </c>
      <c r="D3652" s="85" t="s">
        <v>13090</v>
      </c>
      <c r="E3652" s="202" t="s">
        <v>26712</v>
      </c>
      <c r="F3652" s="85" t="s">
        <v>68</v>
      </c>
      <c r="G3652" s="85" t="s">
        <v>71</v>
      </c>
      <c r="H3652" s="85" t="s">
        <v>20690</v>
      </c>
      <c r="I3652" s="3" t="s">
        <v>4935</v>
      </c>
      <c r="J3652" s="85" t="s">
        <v>4447</v>
      </c>
      <c r="K3652" s="7" t="s">
        <v>4988</v>
      </c>
      <c r="L3652" s="3"/>
      <c r="M3652" s="3"/>
      <c r="N3652" s="41" t="s">
        <v>6402</v>
      </c>
      <c r="O3652" s="87">
        <v>186620</v>
      </c>
      <c r="P3652" s="87">
        <v>0</v>
      </c>
      <c r="Q3652" s="87">
        <v>186620</v>
      </c>
      <c r="R3652" s="87">
        <v>0</v>
      </c>
      <c r="S3652" s="87"/>
      <c r="T3652" s="87"/>
      <c r="U3652" s="85">
        <v>2009</v>
      </c>
      <c r="V3652" s="3" t="s">
        <v>6402</v>
      </c>
      <c r="W3652" s="3"/>
      <c r="X3652" s="3"/>
      <c r="Y3652" s="3"/>
      <c r="Z3652" s="6">
        <v>43650</v>
      </c>
      <c r="AA3652" s="160"/>
      <c r="AB3652" s="123" t="s">
        <v>4395</v>
      </c>
      <c r="AC3652" s="124"/>
      <c r="AD3652" s="41"/>
      <c r="AE3652" s="83"/>
      <c r="AF3652" s="83"/>
      <c r="AG3652" s="41"/>
      <c r="AH3652" s="41" t="s">
        <v>13745</v>
      </c>
      <c r="AI3652" s="80" t="s">
        <v>18971</v>
      </c>
      <c r="AJ3652" s="80" t="s">
        <v>13654</v>
      </c>
      <c r="AK3652" s="3"/>
      <c r="AL3652" s="85"/>
      <c r="AM3652" s="151" t="s">
        <v>19998</v>
      </c>
      <c r="AN3652" s="15"/>
      <c r="AO3652" s="166"/>
      <c r="AP3652" s="5">
        <f t="shared" si="57"/>
        <v>0</v>
      </c>
      <c r="AQ3652" s="16"/>
      <c r="AR3652" s="205">
        <v>1</v>
      </c>
      <c r="AS3652" s="16"/>
      <c r="AT3652" s="16"/>
      <c r="AU3652" s="16"/>
      <c r="AV3652" s="16"/>
      <c r="AW3652" s="16"/>
      <c r="AX3652" s="16"/>
    </row>
    <row r="3653" spans="1:50" customFormat="1" ht="15.75" hidden="1" customHeight="1" x14ac:dyDescent="0.2">
      <c r="A3653" s="7" t="s">
        <v>6403</v>
      </c>
      <c r="B3653" s="3" t="s">
        <v>6404</v>
      </c>
      <c r="C3653" s="85" t="s">
        <v>4395</v>
      </c>
      <c r="D3653" s="85" t="s">
        <v>13090</v>
      </c>
      <c r="E3653" s="202" t="s">
        <v>26418</v>
      </c>
      <c r="F3653" s="85" t="s">
        <v>55</v>
      </c>
      <c r="G3653" s="85" t="s">
        <v>57</v>
      </c>
      <c r="H3653" s="85" t="s">
        <v>20690</v>
      </c>
      <c r="I3653" s="3" t="s">
        <v>4405</v>
      </c>
      <c r="J3653" s="85" t="s">
        <v>124</v>
      </c>
      <c r="K3653" s="7" t="s">
        <v>139</v>
      </c>
      <c r="L3653" s="3"/>
      <c r="M3653" s="3"/>
      <c r="N3653" s="41" t="s">
        <v>5826</v>
      </c>
      <c r="O3653" s="87">
        <v>0</v>
      </c>
      <c r="P3653" s="87">
        <v>0</v>
      </c>
      <c r="Q3653" s="87">
        <v>0</v>
      </c>
      <c r="R3653" s="87">
        <v>0</v>
      </c>
      <c r="S3653" s="87"/>
      <c r="T3653" s="87"/>
      <c r="U3653" s="85" t="s">
        <v>112</v>
      </c>
      <c r="V3653" s="3" t="s">
        <v>112</v>
      </c>
      <c r="W3653" s="3"/>
      <c r="X3653" s="3"/>
      <c r="Y3653" s="3"/>
      <c r="Z3653" s="6">
        <v>10000</v>
      </c>
      <c r="AA3653" s="160"/>
      <c r="AB3653" s="123" t="s">
        <v>4395</v>
      </c>
      <c r="AC3653" s="124"/>
      <c r="AD3653" s="41"/>
      <c r="AE3653" s="83"/>
      <c r="AF3653" s="83"/>
      <c r="AG3653" s="41"/>
      <c r="AH3653" s="41" t="s">
        <v>13741</v>
      </c>
      <c r="AI3653" s="80" t="s">
        <v>18972</v>
      </c>
      <c r="AJ3653" s="80" t="s">
        <v>13655</v>
      </c>
      <c r="AK3653" s="3"/>
      <c r="AL3653" s="85"/>
      <c r="AM3653" s="151" t="s">
        <v>19998</v>
      </c>
      <c r="AN3653" s="15"/>
      <c r="AO3653" s="166"/>
      <c r="AP3653" s="5">
        <f t="shared" si="57"/>
        <v>0</v>
      </c>
      <c r="AQ3653" s="16"/>
      <c r="AR3653" s="205">
        <v>1</v>
      </c>
      <c r="AS3653" s="16"/>
      <c r="AT3653" s="16"/>
      <c r="AU3653" s="16"/>
      <c r="AV3653" s="16"/>
      <c r="AW3653" s="16"/>
      <c r="AX3653" s="16"/>
    </row>
    <row r="3654" spans="1:50" customFormat="1" ht="15.75" hidden="1" customHeight="1" x14ac:dyDescent="0.2">
      <c r="A3654" s="7" t="s">
        <v>6405</v>
      </c>
      <c r="B3654" s="3" t="s">
        <v>6406</v>
      </c>
      <c r="C3654" s="85" t="s">
        <v>4395</v>
      </c>
      <c r="D3654" s="85" t="s">
        <v>13090</v>
      </c>
      <c r="E3654" s="202" t="s">
        <v>26418</v>
      </c>
      <c r="F3654" s="85" t="s">
        <v>68</v>
      </c>
      <c r="G3654" s="85" t="s">
        <v>71</v>
      </c>
      <c r="H3654" s="85" t="s">
        <v>20690</v>
      </c>
      <c r="I3654" s="3" t="s">
        <v>6112</v>
      </c>
      <c r="J3654" s="85" t="s">
        <v>4447</v>
      </c>
      <c r="K3654" s="7" t="s">
        <v>4988</v>
      </c>
      <c r="L3654" s="3"/>
      <c r="M3654" s="3"/>
      <c r="N3654" s="41" t="s">
        <v>6402</v>
      </c>
      <c r="O3654" s="87">
        <v>0</v>
      </c>
      <c r="P3654" s="87">
        <v>0</v>
      </c>
      <c r="Q3654" s="87">
        <v>0</v>
      </c>
      <c r="R3654" s="87">
        <v>0</v>
      </c>
      <c r="S3654" s="87"/>
      <c r="T3654" s="87"/>
      <c r="U3654" s="85" t="s">
        <v>112</v>
      </c>
      <c r="V3654" s="3" t="s">
        <v>112</v>
      </c>
      <c r="W3654" s="3"/>
      <c r="X3654" s="3"/>
      <c r="Y3654" s="3"/>
      <c r="Z3654" s="6">
        <v>51823</v>
      </c>
      <c r="AA3654" s="160"/>
      <c r="AB3654" s="123" t="s">
        <v>4395</v>
      </c>
      <c r="AC3654" s="124"/>
      <c r="AD3654" s="41"/>
      <c r="AE3654" s="83"/>
      <c r="AF3654" s="83"/>
      <c r="AG3654" s="41"/>
      <c r="AH3654" s="41" t="s">
        <v>13745</v>
      </c>
      <c r="AI3654" s="80" t="s">
        <v>18973</v>
      </c>
      <c r="AJ3654" s="80" t="s">
        <v>13656</v>
      </c>
      <c r="AK3654" s="3"/>
      <c r="AL3654" s="85"/>
      <c r="AM3654" s="151" t="s">
        <v>19998</v>
      </c>
      <c r="AN3654" s="15"/>
      <c r="AO3654" s="166"/>
      <c r="AP3654" s="5">
        <f t="shared" ref="AP3654:AP3717" si="58">SUBTOTAL(109,U3654)</f>
        <v>0</v>
      </c>
      <c r="AQ3654" s="16"/>
      <c r="AR3654" s="205">
        <v>1</v>
      </c>
      <c r="AS3654" s="16"/>
      <c r="AT3654" s="16"/>
      <c r="AU3654" s="16"/>
      <c r="AV3654" s="16"/>
      <c r="AW3654" s="16"/>
      <c r="AX3654" s="16"/>
    </row>
    <row r="3655" spans="1:50" customFormat="1" ht="15.75" hidden="1" customHeight="1" x14ac:dyDescent="0.2">
      <c r="A3655" s="7" t="s">
        <v>6407</v>
      </c>
      <c r="B3655" s="3" t="s">
        <v>6408</v>
      </c>
      <c r="C3655" s="85" t="s">
        <v>4395</v>
      </c>
      <c r="D3655" s="85" t="s">
        <v>13090</v>
      </c>
      <c r="E3655" s="202" t="s">
        <v>26418</v>
      </c>
      <c r="F3655" s="85" t="s">
        <v>40</v>
      </c>
      <c r="G3655" s="85" t="s">
        <v>15356</v>
      </c>
      <c r="H3655" s="85" t="s">
        <v>20690</v>
      </c>
      <c r="I3655" s="3" t="s">
        <v>4688</v>
      </c>
      <c r="J3655" s="85" t="s">
        <v>4435</v>
      </c>
      <c r="K3655" s="7" t="s">
        <v>3838</v>
      </c>
      <c r="L3655" s="3"/>
      <c r="M3655" s="3"/>
      <c r="N3655" s="41" t="s">
        <v>14104</v>
      </c>
      <c r="O3655" s="87">
        <v>0</v>
      </c>
      <c r="P3655" s="87">
        <v>0</v>
      </c>
      <c r="Q3655" s="87">
        <v>0</v>
      </c>
      <c r="R3655" s="87">
        <v>0</v>
      </c>
      <c r="S3655" s="87"/>
      <c r="T3655" s="87"/>
      <c r="U3655" s="85" t="s">
        <v>112</v>
      </c>
      <c r="V3655" s="3" t="s">
        <v>112</v>
      </c>
      <c r="W3655" s="3"/>
      <c r="X3655" s="3"/>
      <c r="Y3655" s="3"/>
      <c r="Z3655" s="6">
        <v>47313</v>
      </c>
      <c r="AA3655" s="160"/>
      <c r="AB3655" s="123" t="s">
        <v>4395</v>
      </c>
      <c r="AC3655" s="124"/>
      <c r="AD3655" s="41"/>
      <c r="AE3655" s="83"/>
      <c r="AF3655" s="83"/>
      <c r="AG3655" s="41"/>
      <c r="AH3655" s="41" t="s">
        <v>7654</v>
      </c>
      <c r="AI3655" s="80" t="s">
        <v>18974</v>
      </c>
      <c r="AJ3655" s="80" t="s">
        <v>14105</v>
      </c>
      <c r="AK3655" s="3"/>
      <c r="AL3655" s="85"/>
      <c r="AM3655" s="151" t="s">
        <v>19998</v>
      </c>
      <c r="AN3655" s="15"/>
      <c r="AO3655" s="166"/>
      <c r="AP3655" s="5">
        <f t="shared" si="58"/>
        <v>0</v>
      </c>
      <c r="AQ3655" s="16"/>
      <c r="AR3655" s="205">
        <v>1</v>
      </c>
      <c r="AS3655" s="16"/>
      <c r="AT3655" s="16"/>
      <c r="AU3655" s="16"/>
      <c r="AV3655" s="16"/>
      <c r="AW3655" s="16"/>
      <c r="AX3655" s="16"/>
    </row>
    <row r="3656" spans="1:50" customFormat="1" ht="15.75" hidden="1" customHeight="1" x14ac:dyDescent="0.2">
      <c r="A3656" s="7" t="s">
        <v>6409</v>
      </c>
      <c r="B3656" s="3" t="s">
        <v>6410</v>
      </c>
      <c r="C3656" s="85" t="s">
        <v>4395</v>
      </c>
      <c r="D3656" s="85" t="s">
        <v>13090</v>
      </c>
      <c r="E3656" s="202" t="s">
        <v>26712</v>
      </c>
      <c r="F3656" s="85" t="s">
        <v>68</v>
      </c>
      <c r="G3656" s="85" t="s">
        <v>69</v>
      </c>
      <c r="H3656" s="85" t="s">
        <v>20690</v>
      </c>
      <c r="I3656" s="3" t="s">
        <v>4693</v>
      </c>
      <c r="J3656" s="85" t="s">
        <v>115</v>
      </c>
      <c r="K3656" s="7" t="s">
        <v>4561</v>
      </c>
      <c r="L3656" s="3"/>
      <c r="M3656" s="3"/>
      <c r="N3656" s="41" t="s">
        <v>4695</v>
      </c>
      <c r="O3656" s="87">
        <v>12082</v>
      </c>
      <c r="P3656" s="87">
        <v>0</v>
      </c>
      <c r="Q3656" s="87">
        <v>12082</v>
      </c>
      <c r="R3656" s="87">
        <v>0</v>
      </c>
      <c r="S3656" s="87"/>
      <c r="T3656" s="87"/>
      <c r="U3656" s="85">
        <v>2017</v>
      </c>
      <c r="V3656" s="3" t="s">
        <v>112</v>
      </c>
      <c r="W3656" s="3"/>
      <c r="X3656" s="3"/>
      <c r="Y3656" s="3"/>
      <c r="Z3656" s="6">
        <v>4364</v>
      </c>
      <c r="AA3656" s="160"/>
      <c r="AB3656" s="123" t="s">
        <v>4395</v>
      </c>
      <c r="AC3656" s="124"/>
      <c r="AD3656" s="41"/>
      <c r="AE3656" s="83"/>
      <c r="AF3656" s="83"/>
      <c r="AG3656" s="41"/>
      <c r="AH3656" s="41" t="s">
        <v>4460</v>
      </c>
      <c r="AI3656" s="80" t="s">
        <v>18975</v>
      </c>
      <c r="AJ3656" s="80" t="s">
        <v>14106</v>
      </c>
      <c r="AK3656" s="3"/>
      <c r="AL3656" s="85"/>
      <c r="AM3656" s="151" t="s">
        <v>19998</v>
      </c>
      <c r="AN3656" s="15"/>
      <c r="AO3656" s="166"/>
      <c r="AP3656" s="5">
        <f t="shared" si="58"/>
        <v>0</v>
      </c>
      <c r="AQ3656" s="16"/>
      <c r="AR3656" s="205">
        <v>1</v>
      </c>
      <c r="AS3656" s="16"/>
      <c r="AT3656" s="16"/>
      <c r="AU3656" s="16"/>
      <c r="AV3656" s="16"/>
      <c r="AW3656" s="16"/>
      <c r="AX3656" s="16"/>
    </row>
    <row r="3657" spans="1:50" customFormat="1" ht="15.75" hidden="1" customHeight="1" x14ac:dyDescent="0.2">
      <c r="A3657" s="7" t="s">
        <v>6411</v>
      </c>
      <c r="B3657" s="3" t="s">
        <v>6412</v>
      </c>
      <c r="C3657" s="85" t="s">
        <v>4395</v>
      </c>
      <c r="D3657" s="85" t="s">
        <v>13090</v>
      </c>
      <c r="E3657" s="202" t="s">
        <v>26712</v>
      </c>
      <c r="F3657" s="85" t="s">
        <v>55</v>
      </c>
      <c r="G3657" s="85" t="s">
        <v>60</v>
      </c>
      <c r="H3657" s="85" t="s">
        <v>20690</v>
      </c>
      <c r="I3657" s="3" t="s">
        <v>4558</v>
      </c>
      <c r="J3657" s="85" t="s">
        <v>4435</v>
      </c>
      <c r="K3657" s="7" t="s">
        <v>3838</v>
      </c>
      <c r="L3657" s="3"/>
      <c r="M3657" s="3"/>
      <c r="N3657" s="41" t="s">
        <v>6230</v>
      </c>
      <c r="O3657" s="87">
        <v>106395</v>
      </c>
      <c r="P3657" s="87">
        <v>106063</v>
      </c>
      <c r="Q3657" s="87">
        <v>332</v>
      </c>
      <c r="R3657" s="87">
        <v>332</v>
      </c>
      <c r="S3657" s="87"/>
      <c r="T3657" s="87"/>
      <c r="U3657" s="85">
        <v>2015</v>
      </c>
      <c r="V3657" s="3" t="s">
        <v>6230</v>
      </c>
      <c r="W3657" s="3"/>
      <c r="X3657" s="3"/>
      <c r="Y3657" s="3"/>
      <c r="Z3657" s="6">
        <v>19260</v>
      </c>
      <c r="AA3657" s="160"/>
      <c r="AB3657" s="123" t="s">
        <v>4395</v>
      </c>
      <c r="AC3657" s="124"/>
      <c r="AD3657" s="41"/>
      <c r="AE3657" s="83"/>
      <c r="AF3657" s="83"/>
      <c r="AG3657" s="41"/>
      <c r="AH3657" s="41" t="s">
        <v>7514</v>
      </c>
      <c r="AI3657" s="80" t="s">
        <v>18976</v>
      </c>
      <c r="AJ3657" s="80" t="s">
        <v>13467</v>
      </c>
      <c r="AK3657" s="3"/>
      <c r="AL3657" s="85"/>
      <c r="AM3657" s="151" t="s">
        <v>19998</v>
      </c>
      <c r="AN3657" s="15"/>
      <c r="AO3657" s="166"/>
      <c r="AP3657" s="5">
        <f t="shared" si="58"/>
        <v>0</v>
      </c>
      <c r="AQ3657" s="16"/>
      <c r="AR3657" s="205">
        <v>1</v>
      </c>
      <c r="AS3657" s="16"/>
      <c r="AT3657" s="16"/>
      <c r="AU3657" s="16"/>
      <c r="AV3657" s="16"/>
      <c r="AW3657" s="16"/>
      <c r="AX3657" s="16"/>
    </row>
    <row r="3658" spans="1:50" customFormat="1" ht="15.75" hidden="1" customHeight="1" x14ac:dyDescent="0.2">
      <c r="A3658" s="7" t="s">
        <v>6413</v>
      </c>
      <c r="B3658" s="3" t="s">
        <v>6414</v>
      </c>
      <c r="C3658" s="85" t="s">
        <v>4395</v>
      </c>
      <c r="D3658" s="85" t="s">
        <v>13090</v>
      </c>
      <c r="E3658" s="202" t="s">
        <v>26712</v>
      </c>
      <c r="F3658" s="85" t="s">
        <v>64</v>
      </c>
      <c r="G3658" s="85" t="s">
        <v>67</v>
      </c>
      <c r="H3658" s="85" t="s">
        <v>20690</v>
      </c>
      <c r="I3658" s="3" t="s">
        <v>6415</v>
      </c>
      <c r="J3658" s="85" t="s">
        <v>4435</v>
      </c>
      <c r="K3658" s="7" t="s">
        <v>3838</v>
      </c>
      <c r="L3658" s="3"/>
      <c r="M3658" s="3"/>
      <c r="N3658" s="41" t="s">
        <v>15734</v>
      </c>
      <c r="O3658" s="87">
        <v>92805</v>
      </c>
      <c r="P3658" s="87">
        <v>0</v>
      </c>
      <c r="Q3658" s="87">
        <v>92805</v>
      </c>
      <c r="R3658" s="87">
        <v>0</v>
      </c>
      <c r="S3658" s="87"/>
      <c r="T3658" s="87"/>
      <c r="U3658" s="85">
        <v>2016</v>
      </c>
      <c r="V3658" s="3" t="s">
        <v>112</v>
      </c>
      <c r="W3658" s="3"/>
      <c r="X3658" s="3"/>
      <c r="Y3658" s="3"/>
      <c r="Z3658" s="6">
        <v>47053</v>
      </c>
      <c r="AA3658" s="160"/>
      <c r="AB3658" s="123" t="s">
        <v>4395</v>
      </c>
      <c r="AC3658" s="124"/>
      <c r="AD3658" s="41"/>
      <c r="AE3658" s="83"/>
      <c r="AF3658" s="83"/>
      <c r="AG3658" s="41"/>
      <c r="AH3658" s="41" t="s">
        <v>13755</v>
      </c>
      <c r="AI3658" s="80" t="s">
        <v>18977</v>
      </c>
      <c r="AJ3658" s="80" t="s">
        <v>14107</v>
      </c>
      <c r="AK3658" s="3"/>
      <c r="AL3658" s="85"/>
      <c r="AM3658" s="151" t="s">
        <v>19998</v>
      </c>
      <c r="AN3658" s="15"/>
      <c r="AO3658" s="166"/>
      <c r="AP3658" s="5">
        <f t="shared" si="58"/>
        <v>0</v>
      </c>
      <c r="AQ3658" s="16"/>
      <c r="AR3658" s="205">
        <v>1</v>
      </c>
      <c r="AS3658" s="16"/>
      <c r="AT3658" s="16"/>
      <c r="AU3658" s="16"/>
      <c r="AV3658" s="16"/>
      <c r="AW3658" s="16"/>
      <c r="AX3658" s="16"/>
    </row>
    <row r="3659" spans="1:50" customFormat="1" ht="15.75" hidden="1" customHeight="1" x14ac:dyDescent="0.2">
      <c r="A3659" s="7" t="s">
        <v>6416</v>
      </c>
      <c r="B3659" s="3" t="s">
        <v>6417</v>
      </c>
      <c r="C3659" s="85" t="s">
        <v>4395</v>
      </c>
      <c r="D3659" s="85" t="s">
        <v>13090</v>
      </c>
      <c r="E3659" s="202" t="s">
        <v>26712</v>
      </c>
      <c r="F3659" s="85" t="s">
        <v>68</v>
      </c>
      <c r="G3659" s="85" t="s">
        <v>71</v>
      </c>
      <c r="H3659" s="85" t="s">
        <v>20690</v>
      </c>
      <c r="I3659" s="3" t="s">
        <v>4405</v>
      </c>
      <c r="J3659" s="85" t="s">
        <v>4447</v>
      </c>
      <c r="K3659" s="7" t="s">
        <v>4988</v>
      </c>
      <c r="L3659" s="3"/>
      <c r="M3659" s="3"/>
      <c r="N3659" s="41" t="s">
        <v>6402</v>
      </c>
      <c r="O3659" s="87">
        <v>257215</v>
      </c>
      <c r="P3659" s="87">
        <v>0</v>
      </c>
      <c r="Q3659" s="87">
        <v>257215</v>
      </c>
      <c r="R3659" s="87">
        <v>0</v>
      </c>
      <c r="S3659" s="87"/>
      <c r="T3659" s="87"/>
      <c r="U3659" s="85">
        <v>2009</v>
      </c>
      <c r="V3659" s="3" t="s">
        <v>6402</v>
      </c>
      <c r="W3659" s="3"/>
      <c r="X3659" s="3"/>
      <c r="Y3659" s="3"/>
      <c r="Z3659" s="6">
        <v>41174</v>
      </c>
      <c r="AA3659" s="160"/>
      <c r="AB3659" s="123" t="s">
        <v>4395</v>
      </c>
      <c r="AC3659" s="124"/>
      <c r="AD3659" s="41"/>
      <c r="AE3659" s="83"/>
      <c r="AF3659" s="83"/>
      <c r="AG3659" s="41"/>
      <c r="AH3659" s="41" t="s">
        <v>13746</v>
      </c>
      <c r="AI3659" s="80" t="s">
        <v>18978</v>
      </c>
      <c r="AJ3659" s="80" t="s">
        <v>14108</v>
      </c>
      <c r="AK3659" s="3"/>
      <c r="AL3659" s="85"/>
      <c r="AM3659" s="151" t="s">
        <v>19998</v>
      </c>
      <c r="AN3659" s="15"/>
      <c r="AO3659" s="166"/>
      <c r="AP3659" s="5">
        <f t="shared" si="58"/>
        <v>0</v>
      </c>
      <c r="AQ3659" s="16"/>
      <c r="AR3659" s="205">
        <v>1</v>
      </c>
      <c r="AS3659" s="16"/>
      <c r="AT3659" s="16"/>
      <c r="AU3659" s="16"/>
      <c r="AV3659" s="16"/>
      <c r="AW3659" s="16"/>
      <c r="AX3659" s="16"/>
    </row>
    <row r="3660" spans="1:50" customFormat="1" ht="15.75" hidden="1" customHeight="1" x14ac:dyDescent="0.2">
      <c r="A3660" s="7" t="s">
        <v>6418</v>
      </c>
      <c r="B3660" s="3" t="s">
        <v>6419</v>
      </c>
      <c r="C3660" s="85" t="s">
        <v>4395</v>
      </c>
      <c r="D3660" s="85" t="s">
        <v>13090</v>
      </c>
      <c r="E3660" s="202" t="s">
        <v>1800</v>
      </c>
      <c r="F3660" s="85" t="s">
        <v>40</v>
      </c>
      <c r="G3660" s="85" t="s">
        <v>43</v>
      </c>
      <c r="H3660" s="85" t="s">
        <v>20690</v>
      </c>
      <c r="I3660" s="3"/>
      <c r="J3660" s="85" t="s">
        <v>4406</v>
      </c>
      <c r="K3660" s="7" t="s">
        <v>6420</v>
      </c>
      <c r="L3660" s="3"/>
      <c r="M3660" s="3"/>
      <c r="N3660" s="41" t="s">
        <v>14031</v>
      </c>
      <c r="O3660" s="87">
        <v>0</v>
      </c>
      <c r="P3660" s="87">
        <v>0</v>
      </c>
      <c r="Q3660" s="87">
        <v>0</v>
      </c>
      <c r="R3660" s="87">
        <v>0</v>
      </c>
      <c r="S3660" s="87"/>
      <c r="T3660" s="87"/>
      <c r="U3660" s="85" t="s">
        <v>112</v>
      </c>
      <c r="V3660" s="3" t="s">
        <v>112</v>
      </c>
      <c r="W3660" s="3"/>
      <c r="X3660" s="3"/>
      <c r="Y3660" s="3"/>
      <c r="Z3660" s="6">
        <v>20809</v>
      </c>
      <c r="AA3660" s="160"/>
      <c r="AB3660" s="123" t="s">
        <v>4395</v>
      </c>
      <c r="AC3660" s="124"/>
      <c r="AD3660" s="41"/>
      <c r="AE3660" s="83"/>
      <c r="AF3660" s="83"/>
      <c r="AG3660" s="41"/>
      <c r="AH3660" s="41" t="s">
        <v>13744</v>
      </c>
      <c r="AI3660" s="80" t="s">
        <v>18979</v>
      </c>
      <c r="AJ3660" s="80" t="s">
        <v>13657</v>
      </c>
      <c r="AK3660" s="3"/>
      <c r="AL3660" s="85"/>
      <c r="AM3660" s="151" t="s">
        <v>19998</v>
      </c>
      <c r="AN3660" s="15"/>
      <c r="AO3660" s="166"/>
      <c r="AP3660" s="5">
        <f t="shared" si="58"/>
        <v>0</v>
      </c>
      <c r="AQ3660" s="16"/>
      <c r="AR3660" s="205">
        <v>1</v>
      </c>
      <c r="AS3660" s="16"/>
      <c r="AT3660" s="16"/>
      <c r="AU3660" s="16"/>
      <c r="AV3660" s="16"/>
      <c r="AW3660" s="16"/>
      <c r="AX3660" s="16"/>
    </row>
    <row r="3661" spans="1:50" customFormat="1" ht="15.75" hidden="1" customHeight="1" x14ac:dyDescent="0.2">
      <c r="A3661" s="7" t="s">
        <v>6421</v>
      </c>
      <c r="B3661" s="3" t="s">
        <v>6422</v>
      </c>
      <c r="C3661" s="85" t="s">
        <v>4395</v>
      </c>
      <c r="D3661" s="85" t="s">
        <v>13090</v>
      </c>
      <c r="E3661" s="202" t="s">
        <v>26712</v>
      </c>
      <c r="F3661" s="85" t="s">
        <v>55</v>
      </c>
      <c r="G3661" s="85" t="s">
        <v>63</v>
      </c>
      <c r="H3661" s="85" t="s">
        <v>20690</v>
      </c>
      <c r="I3661" s="3" t="s">
        <v>4399</v>
      </c>
      <c r="J3661" s="85" t="s">
        <v>4435</v>
      </c>
      <c r="K3661" s="7" t="s">
        <v>3838</v>
      </c>
      <c r="L3661" s="3"/>
      <c r="M3661" s="3"/>
      <c r="N3661" s="41" t="s">
        <v>4515</v>
      </c>
      <c r="O3661" s="87">
        <v>659515</v>
      </c>
      <c r="P3661" s="87">
        <v>235976</v>
      </c>
      <c r="Q3661" s="87">
        <v>423539</v>
      </c>
      <c r="R3661" s="87">
        <v>0</v>
      </c>
      <c r="S3661" s="87"/>
      <c r="T3661" s="87"/>
      <c r="U3661" s="85">
        <v>2014</v>
      </c>
      <c r="V3661" s="3" t="s">
        <v>4515</v>
      </c>
      <c r="W3661" s="3"/>
      <c r="X3661" s="3"/>
      <c r="Y3661" s="3"/>
      <c r="Z3661" s="6">
        <v>92971</v>
      </c>
      <c r="AA3661" s="160"/>
      <c r="AB3661" s="123" t="s">
        <v>4395</v>
      </c>
      <c r="AC3661" s="124"/>
      <c r="AD3661" s="41"/>
      <c r="AE3661" s="83"/>
      <c r="AF3661" s="83"/>
      <c r="AG3661" s="41"/>
      <c r="AH3661" s="41" t="s">
        <v>63</v>
      </c>
      <c r="AI3661" s="80" t="s">
        <v>18980</v>
      </c>
      <c r="AJ3661" s="80" t="s">
        <v>14109</v>
      </c>
      <c r="AK3661" s="3"/>
      <c r="AL3661" s="85"/>
      <c r="AM3661" s="151" t="s">
        <v>19998</v>
      </c>
      <c r="AN3661" s="15"/>
      <c r="AO3661" s="166"/>
      <c r="AP3661" s="5">
        <f t="shared" si="58"/>
        <v>0</v>
      </c>
      <c r="AQ3661" s="16"/>
      <c r="AR3661" s="205">
        <v>1</v>
      </c>
      <c r="AS3661" s="16"/>
      <c r="AT3661" s="16"/>
      <c r="AU3661" s="16"/>
      <c r="AV3661" s="16"/>
      <c r="AW3661" s="16"/>
      <c r="AX3661" s="16"/>
    </row>
    <row r="3662" spans="1:50" customFormat="1" ht="15.75" hidden="1" customHeight="1" x14ac:dyDescent="0.2">
      <c r="A3662" s="7" t="s">
        <v>6423</v>
      </c>
      <c r="B3662" s="3" t="s">
        <v>6424</v>
      </c>
      <c r="C3662" s="85" t="s">
        <v>4395</v>
      </c>
      <c r="D3662" s="85" t="s">
        <v>13090</v>
      </c>
      <c r="E3662" s="202" t="s">
        <v>26712</v>
      </c>
      <c r="F3662" s="85" t="s">
        <v>40</v>
      </c>
      <c r="G3662" s="85" t="s">
        <v>43</v>
      </c>
      <c r="H3662" s="85" t="s">
        <v>20690</v>
      </c>
      <c r="I3662" s="3" t="s">
        <v>4421</v>
      </c>
      <c r="J3662" s="85" t="s">
        <v>115</v>
      </c>
      <c r="K3662" s="7" t="s">
        <v>5372</v>
      </c>
      <c r="L3662" s="3"/>
      <c r="M3662" s="3"/>
      <c r="N3662" s="41" t="s">
        <v>5826</v>
      </c>
      <c r="O3662" s="87">
        <v>16464</v>
      </c>
      <c r="P3662" s="87">
        <v>15895</v>
      </c>
      <c r="Q3662" s="87">
        <v>569</v>
      </c>
      <c r="R3662" s="87">
        <v>0</v>
      </c>
      <c r="S3662" s="87"/>
      <c r="T3662" s="87"/>
      <c r="U3662" s="85">
        <v>2014</v>
      </c>
      <c r="V3662" s="3" t="s">
        <v>5826</v>
      </c>
      <c r="W3662" s="3"/>
      <c r="X3662" s="3"/>
      <c r="Y3662" s="3"/>
      <c r="Z3662" s="6">
        <v>10</v>
      </c>
      <c r="AA3662" s="160"/>
      <c r="AB3662" s="123" t="s">
        <v>4395</v>
      </c>
      <c r="AC3662" s="124"/>
      <c r="AD3662" s="41"/>
      <c r="AE3662" s="83"/>
      <c r="AF3662" s="83"/>
      <c r="AG3662" s="41"/>
      <c r="AH3662" s="41" t="s">
        <v>7061</v>
      </c>
      <c r="AI3662" s="80" t="s">
        <v>18981</v>
      </c>
      <c r="AJ3662" s="80" t="s">
        <v>13658</v>
      </c>
      <c r="AK3662" s="3"/>
      <c r="AL3662" s="85"/>
      <c r="AM3662" s="151" t="s">
        <v>19998</v>
      </c>
      <c r="AN3662" s="15"/>
      <c r="AO3662" s="166"/>
      <c r="AP3662" s="5">
        <f t="shared" si="58"/>
        <v>0</v>
      </c>
      <c r="AQ3662" s="16"/>
      <c r="AR3662" s="205">
        <v>1</v>
      </c>
      <c r="AS3662" s="16"/>
      <c r="AT3662" s="16"/>
      <c r="AU3662" s="16"/>
      <c r="AV3662" s="16"/>
      <c r="AW3662" s="16"/>
      <c r="AX3662" s="16"/>
    </row>
    <row r="3663" spans="1:50" customFormat="1" ht="15.75" hidden="1" customHeight="1" x14ac:dyDescent="0.2">
      <c r="A3663" s="7" t="s">
        <v>6425</v>
      </c>
      <c r="B3663" s="3" t="s">
        <v>6426</v>
      </c>
      <c r="C3663" s="85" t="s">
        <v>4395</v>
      </c>
      <c r="D3663" s="85" t="s">
        <v>13090</v>
      </c>
      <c r="E3663" s="202" t="s">
        <v>26712</v>
      </c>
      <c r="F3663" s="85" t="s">
        <v>40</v>
      </c>
      <c r="G3663" s="85" t="s">
        <v>43</v>
      </c>
      <c r="H3663" s="85" t="s">
        <v>20690</v>
      </c>
      <c r="I3663" s="3" t="s">
        <v>4421</v>
      </c>
      <c r="J3663" s="85" t="s">
        <v>115</v>
      </c>
      <c r="K3663" s="7" t="s">
        <v>5372</v>
      </c>
      <c r="L3663" s="3"/>
      <c r="M3663" s="3"/>
      <c r="N3663" s="41" t="s">
        <v>5826</v>
      </c>
      <c r="O3663" s="87">
        <v>13798</v>
      </c>
      <c r="P3663" s="87">
        <v>13798</v>
      </c>
      <c r="Q3663" s="87">
        <v>0</v>
      </c>
      <c r="R3663" s="87">
        <v>0</v>
      </c>
      <c r="S3663" s="87"/>
      <c r="T3663" s="87"/>
      <c r="U3663" s="85">
        <v>2014</v>
      </c>
      <c r="V3663" s="3" t="s">
        <v>5826</v>
      </c>
      <c r="W3663" s="3"/>
      <c r="X3663" s="3"/>
      <c r="Y3663" s="3"/>
      <c r="Z3663" s="6">
        <v>10</v>
      </c>
      <c r="AA3663" s="160"/>
      <c r="AB3663" s="123" t="s">
        <v>4395</v>
      </c>
      <c r="AC3663" s="124"/>
      <c r="AD3663" s="41"/>
      <c r="AE3663" s="83"/>
      <c r="AF3663" s="83"/>
      <c r="AG3663" s="41"/>
      <c r="AH3663" s="41" t="s">
        <v>7061</v>
      </c>
      <c r="AI3663" s="80" t="s">
        <v>18982</v>
      </c>
      <c r="AJ3663" s="80" t="s">
        <v>13659</v>
      </c>
      <c r="AK3663" s="3"/>
      <c r="AL3663" s="85"/>
      <c r="AM3663" s="151" t="s">
        <v>19998</v>
      </c>
      <c r="AN3663" s="15"/>
      <c r="AO3663" s="166"/>
      <c r="AP3663" s="5">
        <f t="shared" si="58"/>
        <v>0</v>
      </c>
      <c r="AQ3663" s="16"/>
      <c r="AR3663" s="205">
        <v>1</v>
      </c>
      <c r="AS3663" s="16"/>
      <c r="AT3663" s="16"/>
      <c r="AU3663" s="16"/>
      <c r="AV3663" s="16"/>
      <c r="AW3663" s="16"/>
      <c r="AX3663" s="16"/>
    </row>
    <row r="3664" spans="1:50" customFormat="1" ht="15.6" hidden="1" customHeight="1" x14ac:dyDescent="0.2">
      <c r="A3664" s="7" t="s">
        <v>6427</v>
      </c>
      <c r="B3664" s="3" t="s">
        <v>6428</v>
      </c>
      <c r="C3664" s="85" t="s">
        <v>4395</v>
      </c>
      <c r="D3664" s="85" t="s">
        <v>13090</v>
      </c>
      <c r="E3664" s="202" t="s">
        <v>26712</v>
      </c>
      <c r="F3664" s="85" t="s">
        <v>55</v>
      </c>
      <c r="G3664" s="85" t="s">
        <v>62</v>
      </c>
      <c r="H3664" s="85" t="s">
        <v>20690</v>
      </c>
      <c r="I3664" s="3" t="s">
        <v>4558</v>
      </c>
      <c r="J3664" s="85" t="s">
        <v>4435</v>
      </c>
      <c r="K3664" s="7" t="s">
        <v>3838</v>
      </c>
      <c r="L3664" s="3"/>
      <c r="M3664" s="3"/>
      <c r="N3664" s="41" t="s">
        <v>5814</v>
      </c>
      <c r="O3664" s="87">
        <v>94543</v>
      </c>
      <c r="P3664" s="87">
        <v>27059</v>
      </c>
      <c r="Q3664" s="87">
        <v>67484</v>
      </c>
      <c r="R3664" s="87">
        <v>0</v>
      </c>
      <c r="S3664" s="87"/>
      <c r="T3664" s="87"/>
      <c r="U3664" s="85">
        <v>2015</v>
      </c>
      <c r="V3664" s="3" t="s">
        <v>5814</v>
      </c>
      <c r="W3664" s="3"/>
      <c r="X3664" s="3"/>
      <c r="Y3664" s="3"/>
      <c r="Z3664" s="6">
        <v>34080</v>
      </c>
      <c r="AA3664" s="160"/>
      <c r="AB3664" s="123" t="s">
        <v>4395</v>
      </c>
      <c r="AC3664" s="124"/>
      <c r="AD3664" s="41"/>
      <c r="AE3664" s="83"/>
      <c r="AF3664" s="83"/>
      <c r="AG3664" s="41"/>
      <c r="AH3664" s="41" t="s">
        <v>7580</v>
      </c>
      <c r="AI3664" s="80" t="s">
        <v>18983</v>
      </c>
      <c r="AJ3664" s="80" t="s">
        <v>13660</v>
      </c>
      <c r="AK3664" s="3"/>
      <c r="AL3664" s="85"/>
      <c r="AM3664" s="151" t="s">
        <v>19998</v>
      </c>
      <c r="AN3664" s="15"/>
      <c r="AO3664" s="166"/>
      <c r="AP3664" s="5">
        <f t="shared" si="58"/>
        <v>0</v>
      </c>
      <c r="AQ3664" s="16"/>
      <c r="AR3664" s="205">
        <v>1</v>
      </c>
      <c r="AS3664" s="16"/>
      <c r="AT3664" s="16"/>
      <c r="AU3664" s="16"/>
      <c r="AV3664" s="16"/>
      <c r="AW3664" s="16"/>
      <c r="AX3664" s="16"/>
    </row>
    <row r="3665" spans="1:50" customFormat="1" ht="15.75" hidden="1" customHeight="1" x14ac:dyDescent="0.2">
      <c r="A3665" s="7" t="s">
        <v>6429</v>
      </c>
      <c r="B3665" s="3" t="s">
        <v>6430</v>
      </c>
      <c r="C3665" s="85" t="s">
        <v>4395</v>
      </c>
      <c r="D3665" s="85" t="s">
        <v>13090</v>
      </c>
      <c r="E3665" s="202" t="s">
        <v>26712</v>
      </c>
      <c r="F3665" s="85" t="s">
        <v>55</v>
      </c>
      <c r="G3665" s="85" t="s">
        <v>62</v>
      </c>
      <c r="H3665" s="85" t="s">
        <v>20690</v>
      </c>
      <c r="I3665" s="3" t="s">
        <v>4558</v>
      </c>
      <c r="J3665" s="85" t="s">
        <v>4435</v>
      </c>
      <c r="K3665" s="7" t="s">
        <v>3838</v>
      </c>
      <c r="L3665" s="3"/>
      <c r="M3665" s="3"/>
      <c r="N3665" s="41" t="s">
        <v>5814</v>
      </c>
      <c r="O3665" s="87">
        <v>92217</v>
      </c>
      <c r="P3665" s="87">
        <v>7527</v>
      </c>
      <c r="Q3665" s="87">
        <v>84690</v>
      </c>
      <c r="R3665" s="87">
        <v>0</v>
      </c>
      <c r="S3665" s="87"/>
      <c r="T3665" s="87"/>
      <c r="U3665" s="85">
        <v>2015</v>
      </c>
      <c r="V3665" s="3" t="s">
        <v>5814</v>
      </c>
      <c r="W3665" s="3"/>
      <c r="X3665" s="3"/>
      <c r="Y3665" s="3"/>
      <c r="Z3665" s="6">
        <v>34654</v>
      </c>
      <c r="AA3665" s="160"/>
      <c r="AB3665" s="123" t="s">
        <v>4395</v>
      </c>
      <c r="AC3665" s="124"/>
      <c r="AD3665" s="41"/>
      <c r="AE3665" s="83"/>
      <c r="AF3665" s="83"/>
      <c r="AG3665" s="41"/>
      <c r="AH3665" s="41" t="s">
        <v>7580</v>
      </c>
      <c r="AI3665" s="80" t="s">
        <v>18984</v>
      </c>
      <c r="AJ3665" s="80" t="s">
        <v>13661</v>
      </c>
      <c r="AK3665" s="3"/>
      <c r="AL3665" s="85"/>
      <c r="AM3665" s="151" t="s">
        <v>19998</v>
      </c>
      <c r="AN3665" s="15"/>
      <c r="AO3665" s="166"/>
      <c r="AP3665" s="5">
        <f t="shared" si="58"/>
        <v>0</v>
      </c>
      <c r="AQ3665" s="16"/>
      <c r="AR3665" s="205">
        <v>1</v>
      </c>
      <c r="AS3665" s="16"/>
      <c r="AT3665" s="16"/>
      <c r="AU3665" s="16"/>
      <c r="AV3665" s="16"/>
      <c r="AW3665" s="16"/>
      <c r="AX3665" s="16"/>
    </row>
    <row r="3666" spans="1:50" customFormat="1" ht="15.75" hidden="1" customHeight="1" x14ac:dyDescent="0.2">
      <c r="A3666" s="7" t="s">
        <v>6431</v>
      </c>
      <c r="B3666" s="3" t="s">
        <v>6432</v>
      </c>
      <c r="C3666" s="85" t="s">
        <v>4395</v>
      </c>
      <c r="D3666" s="85" t="s">
        <v>13090</v>
      </c>
      <c r="E3666" s="202" t="s">
        <v>26712</v>
      </c>
      <c r="F3666" s="85" t="s">
        <v>55</v>
      </c>
      <c r="G3666" s="85" t="s">
        <v>62</v>
      </c>
      <c r="H3666" s="85" t="s">
        <v>20690</v>
      </c>
      <c r="I3666" s="3" t="s">
        <v>4558</v>
      </c>
      <c r="J3666" s="85" t="s">
        <v>4435</v>
      </c>
      <c r="K3666" s="7" t="s">
        <v>3838</v>
      </c>
      <c r="L3666" s="3"/>
      <c r="M3666" s="3"/>
      <c r="N3666" s="41" t="s">
        <v>5814</v>
      </c>
      <c r="O3666" s="87">
        <v>89235</v>
      </c>
      <c r="P3666" s="87">
        <v>27142</v>
      </c>
      <c r="Q3666" s="87">
        <v>62093</v>
      </c>
      <c r="R3666" s="87">
        <v>0</v>
      </c>
      <c r="S3666" s="87"/>
      <c r="T3666" s="87"/>
      <c r="U3666" s="85">
        <v>2015</v>
      </c>
      <c r="V3666" s="3" t="s">
        <v>5814</v>
      </c>
      <c r="W3666" s="3"/>
      <c r="X3666" s="3"/>
      <c r="Y3666" s="3"/>
      <c r="Z3666" s="6">
        <v>34702</v>
      </c>
      <c r="AA3666" s="160"/>
      <c r="AB3666" s="123" t="s">
        <v>4395</v>
      </c>
      <c r="AC3666" s="124"/>
      <c r="AD3666" s="41"/>
      <c r="AE3666" s="83"/>
      <c r="AF3666" s="83"/>
      <c r="AG3666" s="41"/>
      <c r="AH3666" s="41" t="s">
        <v>7580</v>
      </c>
      <c r="AI3666" s="80" t="s">
        <v>18985</v>
      </c>
      <c r="AJ3666" s="80" t="s">
        <v>13662</v>
      </c>
      <c r="AK3666" s="3"/>
      <c r="AL3666" s="85"/>
      <c r="AM3666" s="151" t="s">
        <v>19998</v>
      </c>
      <c r="AN3666" s="15"/>
      <c r="AO3666" s="166"/>
      <c r="AP3666" s="5">
        <f t="shared" si="58"/>
        <v>0</v>
      </c>
      <c r="AQ3666" s="16"/>
      <c r="AR3666" s="205">
        <v>1</v>
      </c>
      <c r="AS3666" s="16"/>
      <c r="AT3666" s="16"/>
      <c r="AU3666" s="16"/>
      <c r="AV3666" s="16"/>
      <c r="AW3666" s="16"/>
      <c r="AX3666" s="16"/>
    </row>
    <row r="3667" spans="1:50" customFormat="1" ht="15.75" hidden="1" customHeight="1" x14ac:dyDescent="0.2">
      <c r="A3667" s="7" t="s">
        <v>6433</v>
      </c>
      <c r="B3667" s="3" t="s">
        <v>6434</v>
      </c>
      <c r="C3667" s="85" t="s">
        <v>4395</v>
      </c>
      <c r="D3667" s="85" t="s">
        <v>13090</v>
      </c>
      <c r="E3667" s="202" t="s">
        <v>1800</v>
      </c>
      <c r="F3667" s="85" t="s">
        <v>40</v>
      </c>
      <c r="G3667" s="85" t="s">
        <v>43</v>
      </c>
      <c r="H3667" s="85" t="s">
        <v>20690</v>
      </c>
      <c r="I3667" s="3"/>
      <c r="J3667" s="85" t="s">
        <v>115</v>
      </c>
      <c r="K3667" s="7" t="s">
        <v>4416</v>
      </c>
      <c r="L3667" s="3"/>
      <c r="M3667" s="3"/>
      <c r="N3667" s="41" t="s">
        <v>4472</v>
      </c>
      <c r="O3667" s="87">
        <v>0</v>
      </c>
      <c r="P3667" s="87">
        <v>0</v>
      </c>
      <c r="Q3667" s="87">
        <v>0</v>
      </c>
      <c r="R3667" s="87">
        <v>0</v>
      </c>
      <c r="S3667" s="87"/>
      <c r="T3667" s="87"/>
      <c r="U3667" s="85" t="s">
        <v>112</v>
      </c>
      <c r="V3667" s="3" t="s">
        <v>112</v>
      </c>
      <c r="W3667" s="3"/>
      <c r="X3667" s="3"/>
      <c r="Y3667" s="3"/>
      <c r="Z3667" s="6">
        <v>9382</v>
      </c>
      <c r="AA3667" s="160"/>
      <c r="AB3667" s="123" t="s">
        <v>4395</v>
      </c>
      <c r="AC3667" s="124"/>
      <c r="AD3667" s="41"/>
      <c r="AE3667" s="83"/>
      <c r="AF3667" s="83"/>
      <c r="AG3667" s="41"/>
      <c r="AH3667" s="41" t="s">
        <v>7061</v>
      </c>
      <c r="AI3667" s="80" t="s">
        <v>18986</v>
      </c>
      <c r="AJ3667" s="80" t="s">
        <v>14110</v>
      </c>
      <c r="AK3667" s="3"/>
      <c r="AL3667" s="85"/>
      <c r="AM3667" s="151" t="s">
        <v>19998</v>
      </c>
      <c r="AN3667" s="15"/>
      <c r="AO3667" s="166"/>
      <c r="AP3667" s="5">
        <f t="shared" si="58"/>
        <v>0</v>
      </c>
      <c r="AQ3667" s="16"/>
      <c r="AR3667" s="205">
        <v>1</v>
      </c>
      <c r="AS3667" s="16"/>
      <c r="AT3667" s="16"/>
      <c r="AU3667" s="16"/>
      <c r="AV3667" s="16"/>
      <c r="AW3667" s="16"/>
      <c r="AX3667" s="16"/>
    </row>
    <row r="3668" spans="1:50" customFormat="1" ht="15.75" hidden="1" customHeight="1" x14ac:dyDescent="0.2">
      <c r="A3668" s="7" t="s">
        <v>6435</v>
      </c>
      <c r="B3668" s="3" t="s">
        <v>6436</v>
      </c>
      <c r="C3668" s="85" t="s">
        <v>4395</v>
      </c>
      <c r="D3668" s="85" t="s">
        <v>13090</v>
      </c>
      <c r="E3668" s="202" t="s">
        <v>26712</v>
      </c>
      <c r="F3668" s="85" t="s">
        <v>64</v>
      </c>
      <c r="G3668" s="85" t="s">
        <v>67</v>
      </c>
      <c r="H3668" s="85" t="s">
        <v>20690</v>
      </c>
      <c r="I3668" s="3" t="s">
        <v>4533</v>
      </c>
      <c r="J3668" s="85" t="s">
        <v>4435</v>
      </c>
      <c r="K3668" s="7" t="s">
        <v>3838</v>
      </c>
      <c r="L3668" s="3"/>
      <c r="M3668" s="3"/>
      <c r="N3668" s="41" t="s">
        <v>4823</v>
      </c>
      <c r="O3668" s="87">
        <v>3804</v>
      </c>
      <c r="P3668" s="87">
        <v>0</v>
      </c>
      <c r="Q3668" s="87">
        <v>3804</v>
      </c>
      <c r="R3668" s="87">
        <v>0</v>
      </c>
      <c r="S3668" s="87"/>
      <c r="T3668" s="87"/>
      <c r="U3668" s="85">
        <v>2018</v>
      </c>
      <c r="V3668" s="3" t="s">
        <v>112</v>
      </c>
      <c r="W3668" s="3"/>
      <c r="X3668" s="3"/>
      <c r="Y3668" s="3"/>
      <c r="Z3668" s="6">
        <v>6374</v>
      </c>
      <c r="AA3668" s="160"/>
      <c r="AB3668" s="123" t="s">
        <v>4395</v>
      </c>
      <c r="AC3668" s="124"/>
      <c r="AD3668" s="41"/>
      <c r="AE3668" s="83"/>
      <c r="AF3668" s="83"/>
      <c r="AG3668" s="41"/>
      <c r="AH3668" s="41" t="s">
        <v>13755</v>
      </c>
      <c r="AI3668" s="80" t="s">
        <v>18987</v>
      </c>
      <c r="AJ3668" s="80" t="s">
        <v>14111</v>
      </c>
      <c r="AK3668" s="3"/>
      <c r="AL3668" s="85"/>
      <c r="AM3668" s="151" t="s">
        <v>19998</v>
      </c>
      <c r="AN3668" s="15"/>
      <c r="AO3668" s="166"/>
      <c r="AP3668" s="5">
        <f t="shared" si="58"/>
        <v>0</v>
      </c>
      <c r="AQ3668" s="16"/>
      <c r="AR3668" s="205">
        <v>1</v>
      </c>
      <c r="AS3668" s="16"/>
      <c r="AT3668" s="16"/>
      <c r="AU3668" s="16"/>
      <c r="AV3668" s="16"/>
      <c r="AW3668" s="16"/>
      <c r="AX3668" s="16"/>
    </row>
    <row r="3669" spans="1:50" customFormat="1" ht="15.75" hidden="1" customHeight="1" x14ac:dyDescent="0.2">
      <c r="A3669" s="7" t="s">
        <v>6437</v>
      </c>
      <c r="B3669" s="3" t="s">
        <v>6438</v>
      </c>
      <c r="C3669" s="85" t="s">
        <v>4395</v>
      </c>
      <c r="D3669" s="85" t="s">
        <v>13090</v>
      </c>
      <c r="E3669" s="202" t="s">
        <v>26712</v>
      </c>
      <c r="F3669" s="85" t="s">
        <v>40</v>
      </c>
      <c r="G3669" s="85" t="s">
        <v>43</v>
      </c>
      <c r="H3669" s="85" t="s">
        <v>20690</v>
      </c>
      <c r="I3669" s="3" t="s">
        <v>4688</v>
      </c>
      <c r="J3669" s="85" t="s">
        <v>115</v>
      </c>
      <c r="K3669" s="7" t="s">
        <v>116</v>
      </c>
      <c r="L3669" s="3"/>
      <c r="M3669" s="3"/>
      <c r="N3669" s="41" t="s">
        <v>4658</v>
      </c>
      <c r="O3669" s="87">
        <v>2554723</v>
      </c>
      <c r="P3669" s="87">
        <v>1933206</v>
      </c>
      <c r="Q3669" s="87">
        <v>621517</v>
      </c>
      <c r="R3669" s="87">
        <v>0</v>
      </c>
      <c r="S3669" s="87"/>
      <c r="T3669" s="87"/>
      <c r="U3669" s="85">
        <v>2008</v>
      </c>
      <c r="V3669" s="3" t="s">
        <v>4658</v>
      </c>
      <c r="W3669" s="3"/>
      <c r="X3669" s="3"/>
      <c r="Y3669" s="3"/>
      <c r="Z3669" s="6">
        <v>269621</v>
      </c>
      <c r="AA3669" s="160"/>
      <c r="AB3669" s="123" t="s">
        <v>4395</v>
      </c>
      <c r="AC3669" s="124"/>
      <c r="AD3669" s="41"/>
      <c r="AE3669" s="83"/>
      <c r="AF3669" s="83"/>
      <c r="AG3669" s="41"/>
      <c r="AH3669" s="41" t="s">
        <v>7580</v>
      </c>
      <c r="AI3669" s="80" t="s">
        <v>18988</v>
      </c>
      <c r="AJ3669" s="80" t="s">
        <v>13663</v>
      </c>
      <c r="AK3669" s="3"/>
      <c r="AL3669" s="85"/>
      <c r="AM3669" s="151" t="s">
        <v>19998</v>
      </c>
      <c r="AN3669" s="15"/>
      <c r="AO3669" s="166"/>
      <c r="AP3669" s="5">
        <f t="shared" si="58"/>
        <v>0</v>
      </c>
      <c r="AQ3669" s="16"/>
      <c r="AR3669" s="205">
        <v>1</v>
      </c>
      <c r="AS3669" s="16"/>
      <c r="AT3669" s="16"/>
      <c r="AU3669" s="16"/>
      <c r="AV3669" s="16"/>
      <c r="AW3669" s="16"/>
      <c r="AX3669" s="16"/>
    </row>
    <row r="3670" spans="1:50" customFormat="1" ht="15.75" hidden="1" customHeight="1" x14ac:dyDescent="0.2">
      <c r="A3670" s="7" t="s">
        <v>6439</v>
      </c>
      <c r="B3670" s="3" t="s">
        <v>6440</v>
      </c>
      <c r="C3670" s="85" t="s">
        <v>4395</v>
      </c>
      <c r="D3670" s="85" t="s">
        <v>13090</v>
      </c>
      <c r="E3670" s="202" t="s">
        <v>26418</v>
      </c>
      <c r="F3670" s="85" t="s">
        <v>55</v>
      </c>
      <c r="G3670" s="85" t="s">
        <v>63</v>
      </c>
      <c r="H3670" s="85" t="s">
        <v>20690</v>
      </c>
      <c r="I3670" s="3" t="s">
        <v>4405</v>
      </c>
      <c r="J3670" s="85" t="s">
        <v>4406</v>
      </c>
      <c r="K3670" s="7" t="s">
        <v>4407</v>
      </c>
      <c r="L3670" s="3"/>
      <c r="M3670" s="3"/>
      <c r="N3670" s="41" t="s">
        <v>29401</v>
      </c>
      <c r="O3670" s="87">
        <v>0</v>
      </c>
      <c r="P3670" s="87">
        <v>0</v>
      </c>
      <c r="Q3670" s="87">
        <v>0</v>
      </c>
      <c r="R3670" s="87">
        <v>0</v>
      </c>
      <c r="S3670" s="87"/>
      <c r="T3670" s="87"/>
      <c r="U3670" s="85" t="s">
        <v>112</v>
      </c>
      <c r="V3670" s="3" t="s">
        <v>112</v>
      </c>
      <c r="W3670" s="3"/>
      <c r="X3670" s="3"/>
      <c r="Y3670" s="3"/>
      <c r="Z3670" s="6">
        <v>5488</v>
      </c>
      <c r="AA3670" s="160"/>
      <c r="AB3670" s="123" t="s">
        <v>4395</v>
      </c>
      <c r="AC3670" s="124"/>
      <c r="AD3670" s="41"/>
      <c r="AE3670" s="83"/>
      <c r="AF3670" s="83"/>
      <c r="AG3670" s="41"/>
      <c r="AH3670" s="41" t="s">
        <v>63</v>
      </c>
      <c r="AI3670" s="80" t="s">
        <v>18989</v>
      </c>
      <c r="AJ3670" s="80" t="s">
        <v>13664</v>
      </c>
      <c r="AK3670" s="3"/>
      <c r="AL3670" s="85"/>
      <c r="AM3670" s="151" t="s">
        <v>19998</v>
      </c>
      <c r="AN3670" s="15"/>
      <c r="AO3670" s="166"/>
      <c r="AP3670" s="5">
        <f t="shared" si="58"/>
        <v>0</v>
      </c>
      <c r="AQ3670" s="16"/>
      <c r="AR3670" s="205">
        <v>1</v>
      </c>
      <c r="AS3670" s="16"/>
      <c r="AT3670" s="16"/>
      <c r="AU3670" s="16"/>
      <c r="AV3670" s="16"/>
      <c r="AW3670" s="16"/>
      <c r="AX3670" s="16"/>
    </row>
    <row r="3671" spans="1:50" customFormat="1" ht="15.75" hidden="1" customHeight="1" x14ac:dyDescent="0.2">
      <c r="A3671" s="7" t="s">
        <v>6441</v>
      </c>
      <c r="B3671" s="3" t="s">
        <v>6442</v>
      </c>
      <c r="C3671" s="85" t="s">
        <v>4395</v>
      </c>
      <c r="D3671" s="85" t="s">
        <v>13090</v>
      </c>
      <c r="E3671" s="202" t="s">
        <v>26712</v>
      </c>
      <c r="F3671" s="85" t="s">
        <v>55</v>
      </c>
      <c r="G3671" s="85" t="s">
        <v>15355</v>
      </c>
      <c r="H3671" s="85" t="s">
        <v>20690</v>
      </c>
      <c r="I3671" s="3" t="s">
        <v>4586</v>
      </c>
      <c r="J3671" s="85" t="s">
        <v>115</v>
      </c>
      <c r="K3671" s="7" t="s">
        <v>4416</v>
      </c>
      <c r="L3671" s="3"/>
      <c r="M3671" s="3"/>
      <c r="N3671" s="41" t="s">
        <v>4658</v>
      </c>
      <c r="O3671" s="87">
        <v>10355</v>
      </c>
      <c r="P3671" s="87">
        <v>10216</v>
      </c>
      <c r="Q3671" s="87">
        <v>139</v>
      </c>
      <c r="R3671" s="87">
        <v>0</v>
      </c>
      <c r="S3671" s="87"/>
      <c r="T3671" s="87"/>
      <c r="U3671" s="85">
        <v>2012</v>
      </c>
      <c r="V3671" s="3" t="s">
        <v>4658</v>
      </c>
      <c r="W3671" s="3"/>
      <c r="X3671" s="3"/>
      <c r="Y3671" s="3"/>
      <c r="Z3671" s="6">
        <v>16883</v>
      </c>
      <c r="AA3671" s="160"/>
      <c r="AB3671" s="123" t="s">
        <v>4395</v>
      </c>
      <c r="AC3671" s="124"/>
      <c r="AD3671" s="41"/>
      <c r="AE3671" s="83"/>
      <c r="AF3671" s="83"/>
      <c r="AG3671" s="41"/>
      <c r="AH3671" s="41" t="s">
        <v>13744</v>
      </c>
      <c r="AI3671" s="80" t="s">
        <v>18990</v>
      </c>
      <c r="AJ3671" s="80" t="s">
        <v>14112</v>
      </c>
      <c r="AK3671" s="3"/>
      <c r="AL3671" s="85"/>
      <c r="AM3671" s="151" t="s">
        <v>19998</v>
      </c>
      <c r="AN3671" s="15"/>
      <c r="AO3671" s="166"/>
      <c r="AP3671" s="5">
        <f t="shared" si="58"/>
        <v>0</v>
      </c>
      <c r="AQ3671" s="16"/>
      <c r="AR3671" s="205">
        <v>1</v>
      </c>
      <c r="AS3671" s="16"/>
      <c r="AT3671" s="16"/>
      <c r="AU3671" s="16"/>
      <c r="AV3671" s="16"/>
      <c r="AW3671" s="16"/>
      <c r="AX3671" s="16"/>
    </row>
    <row r="3672" spans="1:50" customFormat="1" ht="15.75" hidden="1" customHeight="1" x14ac:dyDescent="0.2">
      <c r="A3672" s="7" t="s">
        <v>6443</v>
      </c>
      <c r="B3672" s="3" t="s">
        <v>6444</v>
      </c>
      <c r="C3672" s="85" t="s">
        <v>4395</v>
      </c>
      <c r="D3672" s="85" t="s">
        <v>13090</v>
      </c>
      <c r="E3672" s="202" t="s">
        <v>26418</v>
      </c>
      <c r="F3672" s="85" t="s">
        <v>40</v>
      </c>
      <c r="G3672" s="85" t="s">
        <v>43</v>
      </c>
      <c r="H3672" s="85" t="s">
        <v>20690</v>
      </c>
      <c r="I3672" s="3" t="s">
        <v>4434</v>
      </c>
      <c r="J3672" s="85" t="s">
        <v>115</v>
      </c>
      <c r="K3672" s="7" t="s">
        <v>4458</v>
      </c>
      <c r="L3672" s="3"/>
      <c r="M3672" s="3"/>
      <c r="N3672" s="41" t="s">
        <v>14031</v>
      </c>
      <c r="O3672" s="87">
        <v>0</v>
      </c>
      <c r="P3672" s="87">
        <v>0</v>
      </c>
      <c r="Q3672" s="87">
        <v>0</v>
      </c>
      <c r="R3672" s="87">
        <v>0</v>
      </c>
      <c r="S3672" s="87"/>
      <c r="T3672" s="87"/>
      <c r="U3672" s="85" t="s">
        <v>112</v>
      </c>
      <c r="V3672" s="3" t="s">
        <v>112</v>
      </c>
      <c r="W3672" s="3"/>
      <c r="X3672" s="3"/>
      <c r="Y3672" s="3"/>
      <c r="Z3672" s="6">
        <v>73181</v>
      </c>
      <c r="AA3672" s="160"/>
      <c r="AB3672" s="123" t="s">
        <v>4395</v>
      </c>
      <c r="AC3672" s="124"/>
      <c r="AD3672" s="41"/>
      <c r="AE3672" s="83"/>
      <c r="AF3672" s="83"/>
      <c r="AG3672" s="41"/>
      <c r="AH3672" s="41" t="s">
        <v>13744</v>
      </c>
      <c r="AI3672" s="80" t="s">
        <v>18991</v>
      </c>
      <c r="AJ3672" s="80" t="s">
        <v>13665</v>
      </c>
      <c r="AK3672" s="3"/>
      <c r="AL3672" s="85"/>
      <c r="AM3672" s="151" t="s">
        <v>19998</v>
      </c>
      <c r="AN3672" s="15"/>
      <c r="AO3672" s="166"/>
      <c r="AP3672" s="5">
        <f t="shared" si="58"/>
        <v>0</v>
      </c>
      <c r="AQ3672" s="16"/>
      <c r="AR3672" s="205">
        <v>1</v>
      </c>
      <c r="AS3672" s="16"/>
      <c r="AT3672" s="16"/>
      <c r="AU3672" s="16"/>
      <c r="AV3672" s="16"/>
      <c r="AW3672" s="16"/>
      <c r="AX3672" s="16"/>
    </row>
    <row r="3673" spans="1:50" customFormat="1" ht="15.75" hidden="1" customHeight="1" x14ac:dyDescent="0.2">
      <c r="A3673" s="7" t="s">
        <v>6445</v>
      </c>
      <c r="B3673" s="3" t="s">
        <v>6446</v>
      </c>
      <c r="C3673" s="85" t="s">
        <v>4395</v>
      </c>
      <c r="D3673" s="85" t="s">
        <v>13090</v>
      </c>
      <c r="E3673" s="202" t="s">
        <v>26712</v>
      </c>
      <c r="F3673" s="85" t="s">
        <v>55</v>
      </c>
      <c r="G3673" s="85" t="s">
        <v>63</v>
      </c>
      <c r="H3673" s="85" t="s">
        <v>20690</v>
      </c>
      <c r="I3673" s="3" t="s">
        <v>4399</v>
      </c>
      <c r="J3673" s="85" t="s">
        <v>4435</v>
      </c>
      <c r="K3673" s="7" t="s">
        <v>3838</v>
      </c>
      <c r="L3673" s="3"/>
      <c r="M3673" s="3"/>
      <c r="N3673" s="41" t="s">
        <v>6370</v>
      </c>
      <c r="O3673" s="87">
        <v>104816</v>
      </c>
      <c r="P3673" s="87">
        <v>0</v>
      </c>
      <c r="Q3673" s="87">
        <v>104816</v>
      </c>
      <c r="R3673" s="87">
        <v>0</v>
      </c>
      <c r="S3673" s="87"/>
      <c r="T3673" s="87"/>
      <c r="U3673" s="85">
        <v>2015</v>
      </c>
      <c r="V3673" s="3" t="s">
        <v>6447</v>
      </c>
      <c r="W3673" s="3"/>
      <c r="X3673" s="3"/>
      <c r="Y3673" s="3"/>
      <c r="Z3673" s="6">
        <v>48430</v>
      </c>
      <c r="AA3673" s="160"/>
      <c r="AB3673" s="123" t="s">
        <v>4395</v>
      </c>
      <c r="AC3673" s="124"/>
      <c r="AD3673" s="41"/>
      <c r="AE3673" s="83"/>
      <c r="AF3673" s="83"/>
      <c r="AG3673" s="41"/>
      <c r="AH3673" s="41" t="s">
        <v>63</v>
      </c>
      <c r="AI3673" s="80" t="s">
        <v>18992</v>
      </c>
      <c r="AJ3673" s="80" t="s">
        <v>13666</v>
      </c>
      <c r="AK3673" s="3"/>
      <c r="AL3673" s="85"/>
      <c r="AM3673" s="151" t="s">
        <v>19998</v>
      </c>
      <c r="AN3673" s="15"/>
      <c r="AO3673" s="166"/>
      <c r="AP3673" s="5">
        <f t="shared" si="58"/>
        <v>0</v>
      </c>
      <c r="AQ3673" s="16"/>
      <c r="AR3673" s="205">
        <v>1</v>
      </c>
      <c r="AS3673" s="16"/>
      <c r="AT3673" s="16"/>
      <c r="AU3673" s="16"/>
      <c r="AV3673" s="16"/>
      <c r="AW3673" s="16"/>
      <c r="AX3673" s="16"/>
    </row>
    <row r="3674" spans="1:50" customFormat="1" ht="15.75" hidden="1" customHeight="1" x14ac:dyDescent="0.2">
      <c r="A3674" s="7" t="s">
        <v>6448</v>
      </c>
      <c r="B3674" s="3" t="s">
        <v>17261</v>
      </c>
      <c r="C3674" s="85" t="s">
        <v>4395</v>
      </c>
      <c r="D3674" s="85" t="s">
        <v>13090</v>
      </c>
      <c r="E3674" s="202" t="s">
        <v>26712</v>
      </c>
      <c r="F3674" s="85" t="s">
        <v>68</v>
      </c>
      <c r="G3674" s="85" t="s">
        <v>71</v>
      </c>
      <c r="H3674" s="85" t="s">
        <v>20690</v>
      </c>
      <c r="I3674" s="3" t="s">
        <v>4558</v>
      </c>
      <c r="J3674" s="85" t="s">
        <v>223</v>
      </c>
      <c r="K3674" s="7" t="s">
        <v>4619</v>
      </c>
      <c r="L3674" s="3"/>
      <c r="M3674" s="3"/>
      <c r="N3674" s="41" t="s">
        <v>6449</v>
      </c>
      <c r="O3674" s="87">
        <v>255282</v>
      </c>
      <c r="P3674" s="87">
        <v>0</v>
      </c>
      <c r="Q3674" s="87">
        <v>255282</v>
      </c>
      <c r="R3674" s="87">
        <v>0</v>
      </c>
      <c r="S3674" s="87"/>
      <c r="T3674" s="87"/>
      <c r="U3674" s="85">
        <v>2008</v>
      </c>
      <c r="V3674" s="3" t="s">
        <v>6449</v>
      </c>
      <c r="W3674" s="3"/>
      <c r="X3674" s="3"/>
      <c r="Y3674" s="3"/>
      <c r="Z3674" s="6">
        <v>30464</v>
      </c>
      <c r="AA3674" s="160"/>
      <c r="AB3674" s="123" t="s">
        <v>4395</v>
      </c>
      <c r="AC3674" s="124"/>
      <c r="AD3674" s="41"/>
      <c r="AE3674" s="83"/>
      <c r="AF3674" s="83"/>
      <c r="AG3674" s="41"/>
      <c r="AH3674" s="41" t="s">
        <v>13746</v>
      </c>
      <c r="AI3674" s="80" t="s">
        <v>18993</v>
      </c>
      <c r="AJ3674" s="80" t="s">
        <v>14113</v>
      </c>
      <c r="AK3674" s="3"/>
      <c r="AL3674" s="85"/>
      <c r="AM3674" s="151" t="s">
        <v>19998</v>
      </c>
      <c r="AN3674" s="15"/>
      <c r="AO3674" s="166"/>
      <c r="AP3674" s="5">
        <f t="shared" si="58"/>
        <v>0</v>
      </c>
      <c r="AQ3674" s="16"/>
      <c r="AR3674" s="205">
        <v>1</v>
      </c>
      <c r="AS3674" s="16"/>
      <c r="AT3674" s="16"/>
      <c r="AU3674" s="16"/>
      <c r="AV3674" s="16"/>
      <c r="AW3674" s="16"/>
      <c r="AX3674" s="16"/>
    </row>
    <row r="3675" spans="1:50" customFormat="1" ht="15.75" hidden="1" customHeight="1" x14ac:dyDescent="0.2">
      <c r="A3675" s="7" t="s">
        <v>6450</v>
      </c>
      <c r="B3675" s="3" t="s">
        <v>6451</v>
      </c>
      <c r="C3675" s="85" t="s">
        <v>4395</v>
      </c>
      <c r="D3675" s="85" t="s">
        <v>13090</v>
      </c>
      <c r="E3675" s="202" t="s">
        <v>26418</v>
      </c>
      <c r="F3675" s="85" t="s">
        <v>40</v>
      </c>
      <c r="G3675" s="85" t="s">
        <v>43</v>
      </c>
      <c r="H3675" s="85" t="s">
        <v>20690</v>
      </c>
      <c r="I3675" s="3" t="s">
        <v>4396</v>
      </c>
      <c r="J3675" s="85" t="s">
        <v>115</v>
      </c>
      <c r="K3675" s="7" t="s">
        <v>16222</v>
      </c>
      <c r="L3675" s="3"/>
      <c r="M3675" s="3"/>
      <c r="N3675" s="41" t="s">
        <v>13961</v>
      </c>
      <c r="O3675" s="87">
        <v>0</v>
      </c>
      <c r="P3675" s="87">
        <v>0</v>
      </c>
      <c r="Q3675" s="87">
        <v>0</v>
      </c>
      <c r="R3675" s="87">
        <v>0</v>
      </c>
      <c r="S3675" s="87"/>
      <c r="T3675" s="87"/>
      <c r="U3675" s="85" t="s">
        <v>112</v>
      </c>
      <c r="V3675" s="3" t="s">
        <v>112</v>
      </c>
      <c r="W3675" s="3"/>
      <c r="X3675" s="3"/>
      <c r="Y3675" s="3"/>
      <c r="Z3675" s="6">
        <v>42</v>
      </c>
      <c r="AA3675" s="160"/>
      <c r="AB3675" s="123" t="s">
        <v>4395</v>
      </c>
      <c r="AC3675" s="124"/>
      <c r="AD3675" s="41"/>
      <c r="AE3675" s="83"/>
      <c r="AF3675" s="83"/>
      <c r="AG3675" s="41"/>
      <c r="AH3675" s="41" t="s">
        <v>7061</v>
      </c>
      <c r="AI3675" s="80" t="s">
        <v>18994</v>
      </c>
      <c r="AJ3675" s="80" t="s">
        <v>14114</v>
      </c>
      <c r="AK3675" s="3"/>
      <c r="AL3675" s="85"/>
      <c r="AM3675" s="151" t="s">
        <v>19998</v>
      </c>
      <c r="AN3675" s="15"/>
      <c r="AO3675" s="166"/>
      <c r="AP3675" s="5">
        <f t="shared" si="58"/>
        <v>0</v>
      </c>
      <c r="AQ3675" s="16"/>
      <c r="AR3675" s="205">
        <v>1</v>
      </c>
      <c r="AS3675" s="16"/>
      <c r="AT3675" s="16"/>
      <c r="AU3675" s="16"/>
      <c r="AV3675" s="16"/>
      <c r="AW3675" s="16"/>
      <c r="AX3675" s="16"/>
    </row>
    <row r="3676" spans="1:50" customFormat="1" ht="15.75" hidden="1" customHeight="1" x14ac:dyDescent="0.2">
      <c r="A3676" s="7" t="s">
        <v>6452</v>
      </c>
      <c r="B3676" s="3" t="s">
        <v>6453</v>
      </c>
      <c r="C3676" s="85" t="s">
        <v>4395</v>
      </c>
      <c r="D3676" s="85" t="s">
        <v>13090</v>
      </c>
      <c r="E3676" s="202" t="s">
        <v>26712</v>
      </c>
      <c r="F3676" s="85" t="s">
        <v>40</v>
      </c>
      <c r="G3676" s="85" t="s">
        <v>43</v>
      </c>
      <c r="H3676" s="85" t="s">
        <v>20690</v>
      </c>
      <c r="I3676" s="3" t="s">
        <v>4475</v>
      </c>
      <c r="J3676" s="85" t="s">
        <v>4400</v>
      </c>
      <c r="K3676" s="7" t="s">
        <v>4422</v>
      </c>
      <c r="L3676" s="3"/>
      <c r="M3676" s="3"/>
      <c r="N3676" s="41" t="s">
        <v>4630</v>
      </c>
      <c r="O3676" s="87">
        <v>19404</v>
      </c>
      <c r="P3676" s="87">
        <v>2542</v>
      </c>
      <c r="Q3676" s="87">
        <v>16862</v>
      </c>
      <c r="R3676" s="87">
        <v>0</v>
      </c>
      <c r="S3676" s="87"/>
      <c r="T3676" s="87"/>
      <c r="U3676" s="85">
        <v>2017</v>
      </c>
      <c r="V3676" s="3" t="s">
        <v>112</v>
      </c>
      <c r="W3676" s="3"/>
      <c r="X3676" s="3"/>
      <c r="Y3676" s="3"/>
      <c r="Z3676" s="6">
        <v>8728</v>
      </c>
      <c r="AA3676" s="160"/>
      <c r="AB3676" s="123" t="s">
        <v>4395</v>
      </c>
      <c r="AC3676" s="124"/>
      <c r="AD3676" s="41"/>
      <c r="AE3676" s="83"/>
      <c r="AF3676" s="83"/>
      <c r="AG3676" s="41"/>
      <c r="AH3676" s="41" t="s">
        <v>7061</v>
      </c>
      <c r="AI3676" s="80" t="s">
        <v>18995</v>
      </c>
      <c r="AJ3676" s="80" t="s">
        <v>14115</v>
      </c>
      <c r="AK3676" s="3"/>
      <c r="AL3676" s="85"/>
      <c r="AM3676" s="151" t="s">
        <v>19998</v>
      </c>
      <c r="AN3676" s="15"/>
      <c r="AO3676" s="166"/>
      <c r="AP3676" s="5">
        <f t="shared" si="58"/>
        <v>0</v>
      </c>
      <c r="AQ3676" s="16"/>
      <c r="AR3676" s="205">
        <v>1</v>
      </c>
      <c r="AS3676" s="16"/>
      <c r="AT3676" s="16"/>
      <c r="AU3676" s="16"/>
      <c r="AV3676" s="16"/>
      <c r="AW3676" s="16"/>
      <c r="AX3676" s="16"/>
    </row>
    <row r="3677" spans="1:50" customFormat="1" ht="15.75" hidden="1" customHeight="1" x14ac:dyDescent="0.2">
      <c r="A3677" s="7" t="s">
        <v>6454</v>
      </c>
      <c r="B3677" s="3" t="s">
        <v>6455</v>
      </c>
      <c r="C3677" s="85" t="s">
        <v>4395</v>
      </c>
      <c r="D3677" s="85" t="s">
        <v>13090</v>
      </c>
      <c r="E3677" s="202" t="s">
        <v>26712</v>
      </c>
      <c r="F3677" s="85" t="s">
        <v>55</v>
      </c>
      <c r="G3677" s="85" t="s">
        <v>63</v>
      </c>
      <c r="H3677" s="85" t="s">
        <v>20690</v>
      </c>
      <c r="I3677" s="3" t="s">
        <v>4399</v>
      </c>
      <c r="J3677" s="85" t="s">
        <v>4435</v>
      </c>
      <c r="K3677" s="7" t="s">
        <v>3838</v>
      </c>
      <c r="L3677" s="3"/>
      <c r="M3677" s="3"/>
      <c r="N3677" s="41" t="s">
        <v>6088</v>
      </c>
      <c r="O3677" s="87">
        <v>321925</v>
      </c>
      <c r="P3677" s="87">
        <v>163820</v>
      </c>
      <c r="Q3677" s="87">
        <v>158105</v>
      </c>
      <c r="R3677" s="87">
        <v>0</v>
      </c>
      <c r="S3677" s="87"/>
      <c r="T3677" s="87"/>
      <c r="U3677" s="85">
        <v>2015</v>
      </c>
      <c r="V3677" s="3" t="s">
        <v>6088</v>
      </c>
      <c r="W3677" s="3"/>
      <c r="X3677" s="3"/>
      <c r="Y3677" s="3"/>
      <c r="Z3677" s="6">
        <v>65636</v>
      </c>
      <c r="AA3677" s="160"/>
      <c r="AB3677" s="123" t="s">
        <v>4395</v>
      </c>
      <c r="AC3677" s="124"/>
      <c r="AD3677" s="41"/>
      <c r="AE3677" s="83"/>
      <c r="AF3677" s="83"/>
      <c r="AG3677" s="41"/>
      <c r="AH3677" s="41" t="s">
        <v>63</v>
      </c>
      <c r="AI3677" s="80" t="s">
        <v>18996</v>
      </c>
      <c r="AJ3677" s="80" t="s">
        <v>13667</v>
      </c>
      <c r="AK3677" s="3"/>
      <c r="AL3677" s="85"/>
      <c r="AM3677" s="151" t="s">
        <v>19998</v>
      </c>
      <c r="AN3677" s="15"/>
      <c r="AO3677" s="166"/>
      <c r="AP3677" s="5">
        <f t="shared" si="58"/>
        <v>0</v>
      </c>
      <c r="AQ3677" s="16"/>
      <c r="AR3677" s="205">
        <v>1</v>
      </c>
      <c r="AS3677" s="16"/>
      <c r="AT3677" s="16"/>
      <c r="AU3677" s="16"/>
      <c r="AV3677" s="16"/>
      <c r="AW3677" s="16"/>
      <c r="AX3677" s="16"/>
    </row>
    <row r="3678" spans="1:50" customFormat="1" ht="15.75" hidden="1" customHeight="1" x14ac:dyDescent="0.2">
      <c r="A3678" s="7" t="s">
        <v>6456</v>
      </c>
      <c r="B3678" s="3" t="s">
        <v>6457</v>
      </c>
      <c r="C3678" s="85" t="s">
        <v>4395</v>
      </c>
      <c r="D3678" s="85" t="s">
        <v>13090</v>
      </c>
      <c r="E3678" s="202" t="s">
        <v>26712</v>
      </c>
      <c r="F3678" s="85" t="s">
        <v>34</v>
      </c>
      <c r="G3678" s="85" t="s">
        <v>35</v>
      </c>
      <c r="H3678" s="85" t="s">
        <v>20688</v>
      </c>
      <c r="I3678" s="3" t="s">
        <v>21237</v>
      </c>
      <c r="J3678" s="85" t="s">
        <v>223</v>
      </c>
      <c r="K3678" s="7" t="s">
        <v>239</v>
      </c>
      <c r="L3678" s="3"/>
      <c r="M3678" s="3"/>
      <c r="N3678" s="41" t="s">
        <v>14116</v>
      </c>
      <c r="O3678" s="87">
        <v>0</v>
      </c>
      <c r="P3678" s="87">
        <v>0</v>
      </c>
      <c r="Q3678" s="87">
        <v>0</v>
      </c>
      <c r="R3678" s="87">
        <v>0</v>
      </c>
      <c r="S3678" s="87"/>
      <c r="T3678" s="87"/>
      <c r="U3678" s="85" t="s">
        <v>112</v>
      </c>
      <c r="V3678" s="3" t="s">
        <v>112</v>
      </c>
      <c r="W3678" s="3"/>
      <c r="X3678" s="3"/>
      <c r="Y3678" s="3"/>
      <c r="Z3678" s="6">
        <v>11383</v>
      </c>
      <c r="AA3678" s="160"/>
      <c r="AB3678" s="123" t="s">
        <v>4395</v>
      </c>
      <c r="AC3678" s="124"/>
      <c r="AD3678" s="41"/>
      <c r="AE3678" s="83"/>
      <c r="AF3678" s="83"/>
      <c r="AG3678" s="41"/>
      <c r="AH3678" s="41" t="s">
        <v>26421</v>
      </c>
      <c r="AI3678" s="80" t="s">
        <v>26120</v>
      </c>
      <c r="AJ3678" s="80" t="s">
        <v>13517</v>
      </c>
      <c r="AK3678" s="3"/>
      <c r="AL3678" s="85"/>
      <c r="AM3678" s="151" t="s">
        <v>19998</v>
      </c>
      <c r="AN3678" s="15"/>
      <c r="AO3678" s="166"/>
      <c r="AP3678" s="5">
        <f t="shared" si="58"/>
        <v>0</v>
      </c>
      <c r="AQ3678" s="16"/>
      <c r="AR3678" s="205">
        <v>1</v>
      </c>
      <c r="AS3678" s="16"/>
      <c r="AT3678" s="16"/>
      <c r="AU3678" s="16"/>
      <c r="AV3678" s="16"/>
      <c r="AW3678" s="16"/>
      <c r="AX3678" s="16"/>
    </row>
    <row r="3679" spans="1:50" customFormat="1" ht="15.75" hidden="1" customHeight="1" x14ac:dyDescent="0.2">
      <c r="A3679" s="7" t="s">
        <v>6458</v>
      </c>
      <c r="B3679" s="3" t="s">
        <v>6459</v>
      </c>
      <c r="C3679" s="85" t="s">
        <v>4395</v>
      </c>
      <c r="D3679" s="85" t="s">
        <v>13090</v>
      </c>
      <c r="E3679" s="202" t="s">
        <v>26712</v>
      </c>
      <c r="F3679" s="85" t="s">
        <v>55</v>
      </c>
      <c r="G3679" s="85" t="s">
        <v>63</v>
      </c>
      <c r="H3679" s="85" t="s">
        <v>20690</v>
      </c>
      <c r="I3679" s="3" t="s">
        <v>4399</v>
      </c>
      <c r="J3679" s="85" t="s">
        <v>4400</v>
      </c>
      <c r="K3679" s="7" t="s">
        <v>4401</v>
      </c>
      <c r="L3679" s="3"/>
      <c r="M3679" s="3"/>
      <c r="N3679" s="41" t="s">
        <v>4402</v>
      </c>
      <c r="O3679" s="87">
        <v>2917172</v>
      </c>
      <c r="P3679" s="87">
        <v>2847300</v>
      </c>
      <c r="Q3679" s="87">
        <v>69872</v>
      </c>
      <c r="R3679" s="87">
        <v>20135</v>
      </c>
      <c r="S3679" s="87"/>
      <c r="T3679" s="87"/>
      <c r="U3679" s="85">
        <v>2008</v>
      </c>
      <c r="V3679" s="3" t="s">
        <v>4402</v>
      </c>
      <c r="W3679" s="3"/>
      <c r="X3679" s="3"/>
      <c r="Y3679" s="3"/>
      <c r="Z3679" s="6">
        <v>336683</v>
      </c>
      <c r="AA3679" s="160"/>
      <c r="AB3679" s="123" t="s">
        <v>4395</v>
      </c>
      <c r="AC3679" s="124"/>
      <c r="AD3679" s="41"/>
      <c r="AE3679" s="83"/>
      <c r="AF3679" s="83"/>
      <c r="AG3679" s="41"/>
      <c r="AH3679" s="41" t="s">
        <v>63</v>
      </c>
      <c r="AI3679" s="80" t="s">
        <v>18997</v>
      </c>
      <c r="AJ3679" s="80" t="s">
        <v>13668</v>
      </c>
      <c r="AK3679" s="3"/>
      <c r="AL3679" s="85"/>
      <c r="AM3679" s="151" t="s">
        <v>19998</v>
      </c>
      <c r="AN3679" s="15"/>
      <c r="AO3679" s="166"/>
      <c r="AP3679" s="5">
        <f t="shared" si="58"/>
        <v>0</v>
      </c>
      <c r="AQ3679" s="16"/>
      <c r="AR3679" s="205">
        <v>1</v>
      </c>
      <c r="AS3679" s="16"/>
      <c r="AT3679" s="16"/>
      <c r="AU3679" s="16"/>
      <c r="AV3679" s="16"/>
      <c r="AW3679" s="16"/>
      <c r="AX3679" s="16"/>
    </row>
    <row r="3680" spans="1:50" customFormat="1" ht="15.75" customHeight="1" x14ac:dyDescent="0.2">
      <c r="A3680" s="7" t="s">
        <v>6460</v>
      </c>
      <c r="B3680" s="3" t="s">
        <v>6461</v>
      </c>
      <c r="C3680" s="85" t="s">
        <v>4395</v>
      </c>
      <c r="D3680" s="85" t="s">
        <v>13090</v>
      </c>
      <c r="E3680" s="202" t="s">
        <v>26418</v>
      </c>
      <c r="F3680" s="85" t="s">
        <v>34</v>
      </c>
      <c r="G3680" s="85" t="s">
        <v>35</v>
      </c>
      <c r="H3680" s="85" t="s">
        <v>20688</v>
      </c>
      <c r="I3680" s="3" t="s">
        <v>21237</v>
      </c>
      <c r="J3680" s="85" t="s">
        <v>115</v>
      </c>
      <c r="K3680" s="7" t="s">
        <v>98</v>
      </c>
      <c r="L3680" s="3"/>
      <c r="M3680" s="3"/>
      <c r="N3680" s="41" t="s">
        <v>14117</v>
      </c>
      <c r="O3680" s="87">
        <v>0</v>
      </c>
      <c r="P3680" s="87">
        <v>0</v>
      </c>
      <c r="Q3680" s="87">
        <v>0</v>
      </c>
      <c r="R3680" s="87">
        <v>0</v>
      </c>
      <c r="S3680" s="87"/>
      <c r="T3680" s="87"/>
      <c r="U3680" s="85" t="s">
        <v>112</v>
      </c>
      <c r="V3680" s="3" t="s">
        <v>112</v>
      </c>
      <c r="W3680" s="3"/>
      <c r="X3680" s="3"/>
      <c r="Y3680" s="3"/>
      <c r="Z3680" s="6">
        <v>7</v>
      </c>
      <c r="AA3680" s="160"/>
      <c r="AB3680" s="123" t="s">
        <v>4395</v>
      </c>
      <c r="AC3680" s="124"/>
      <c r="AD3680" s="41"/>
      <c r="AE3680" s="83"/>
      <c r="AF3680" s="83"/>
      <c r="AG3680" s="41"/>
      <c r="AH3680" s="41" t="s">
        <v>26421</v>
      </c>
      <c r="AI3680" s="80" t="s">
        <v>26121</v>
      </c>
      <c r="AJ3680" s="80" t="s">
        <v>14118</v>
      </c>
      <c r="AK3680" s="3"/>
      <c r="AL3680" s="86"/>
      <c r="AM3680" s="151" t="s">
        <v>19998</v>
      </c>
      <c r="AN3680" s="15"/>
      <c r="AO3680" s="166"/>
      <c r="AP3680" s="5">
        <f t="shared" si="58"/>
        <v>0</v>
      </c>
      <c r="AQ3680" s="16"/>
      <c r="AR3680" s="205">
        <v>1</v>
      </c>
      <c r="AS3680" s="16"/>
      <c r="AT3680" s="16"/>
      <c r="AU3680" s="16"/>
      <c r="AV3680" s="16"/>
      <c r="AW3680" s="16"/>
      <c r="AX3680" s="16"/>
    </row>
    <row r="3681" spans="1:50" customFormat="1" ht="15.75" hidden="1" customHeight="1" x14ac:dyDescent="0.2">
      <c r="A3681" s="7" t="s">
        <v>6462</v>
      </c>
      <c r="B3681" s="3" t="s">
        <v>6463</v>
      </c>
      <c r="C3681" s="85" t="s">
        <v>4395</v>
      </c>
      <c r="D3681" s="85" t="s">
        <v>13090</v>
      </c>
      <c r="E3681" s="202" t="s">
        <v>26712</v>
      </c>
      <c r="F3681" s="85" t="s">
        <v>55</v>
      </c>
      <c r="G3681" s="85" t="s">
        <v>63</v>
      </c>
      <c r="H3681" s="85" t="s">
        <v>20690</v>
      </c>
      <c r="I3681" s="3" t="s">
        <v>4399</v>
      </c>
      <c r="J3681" s="85" t="s">
        <v>4406</v>
      </c>
      <c r="K3681" s="7" t="s">
        <v>4407</v>
      </c>
      <c r="L3681" s="3"/>
      <c r="M3681" s="3"/>
      <c r="N3681" s="41" t="s">
        <v>14119</v>
      </c>
      <c r="O3681" s="87">
        <v>2364005</v>
      </c>
      <c r="P3681" s="87">
        <v>1776476</v>
      </c>
      <c r="Q3681" s="87">
        <v>587529</v>
      </c>
      <c r="R3681" s="87">
        <v>0</v>
      </c>
      <c r="S3681" s="87"/>
      <c r="T3681" s="87"/>
      <c r="U3681" s="85">
        <v>2009</v>
      </c>
      <c r="V3681" s="3" t="s">
        <v>5816</v>
      </c>
      <c r="W3681" s="3"/>
      <c r="X3681" s="3"/>
      <c r="Y3681" s="3"/>
      <c r="Z3681" s="6">
        <v>292820</v>
      </c>
      <c r="AA3681" s="160"/>
      <c r="AB3681" s="123" t="s">
        <v>4395</v>
      </c>
      <c r="AC3681" s="124"/>
      <c r="AD3681" s="41"/>
      <c r="AE3681" s="83"/>
      <c r="AF3681" s="83"/>
      <c r="AG3681" s="41"/>
      <c r="AH3681" s="41" t="s">
        <v>63</v>
      </c>
      <c r="AI3681" s="80" t="s">
        <v>18998</v>
      </c>
      <c r="AJ3681" s="80" t="s">
        <v>13677</v>
      </c>
      <c r="AK3681" s="3"/>
      <c r="AL3681" s="85"/>
      <c r="AM3681" s="151" t="s">
        <v>19998</v>
      </c>
      <c r="AN3681" s="15"/>
      <c r="AO3681" s="166"/>
      <c r="AP3681" s="5">
        <f t="shared" si="58"/>
        <v>0</v>
      </c>
      <c r="AQ3681" s="16"/>
      <c r="AR3681" s="205">
        <v>1</v>
      </c>
      <c r="AS3681" s="16"/>
      <c r="AT3681" s="16"/>
      <c r="AU3681" s="16"/>
      <c r="AV3681" s="16"/>
      <c r="AW3681" s="16"/>
      <c r="AX3681" s="16"/>
    </row>
    <row r="3682" spans="1:50" customFormat="1" ht="15.75" hidden="1" customHeight="1" x14ac:dyDescent="0.2">
      <c r="A3682" s="7" t="s">
        <v>6464</v>
      </c>
      <c r="B3682" s="3" t="s">
        <v>6465</v>
      </c>
      <c r="C3682" s="85" t="s">
        <v>4395</v>
      </c>
      <c r="D3682" s="85" t="s">
        <v>13090</v>
      </c>
      <c r="E3682" s="202" t="s">
        <v>26418</v>
      </c>
      <c r="F3682" s="85" t="s">
        <v>25110</v>
      </c>
      <c r="G3682" s="85" t="s">
        <v>54</v>
      </c>
      <c r="H3682" s="85" t="s">
        <v>20690</v>
      </c>
      <c r="I3682" s="3" t="s">
        <v>4512</v>
      </c>
      <c r="J3682" s="85" t="s">
        <v>4400</v>
      </c>
      <c r="K3682" s="7" t="s">
        <v>4422</v>
      </c>
      <c r="L3682" s="3"/>
      <c r="M3682" s="3"/>
      <c r="N3682" s="41" t="s">
        <v>4402</v>
      </c>
      <c r="O3682" s="87">
        <v>0</v>
      </c>
      <c r="P3682" s="87">
        <v>0</v>
      </c>
      <c r="Q3682" s="87">
        <v>0</v>
      </c>
      <c r="R3682" s="87">
        <v>0</v>
      </c>
      <c r="S3682" s="87"/>
      <c r="T3682" s="87"/>
      <c r="U3682" s="85" t="s">
        <v>112</v>
      </c>
      <c r="V3682" s="3" t="s">
        <v>112</v>
      </c>
      <c r="W3682" s="3"/>
      <c r="X3682" s="3"/>
      <c r="Y3682" s="3"/>
      <c r="Z3682" s="6">
        <v>79797</v>
      </c>
      <c r="AA3682" s="160"/>
      <c r="AB3682" s="123" t="s">
        <v>4395</v>
      </c>
      <c r="AC3682" s="124"/>
      <c r="AD3682" s="41"/>
      <c r="AE3682" s="83"/>
      <c r="AF3682" s="83"/>
      <c r="AG3682" s="41"/>
      <c r="AH3682" s="41" t="s">
        <v>13751</v>
      </c>
      <c r="AI3682" s="80" t="s">
        <v>18999</v>
      </c>
      <c r="AJ3682" s="80" t="s">
        <v>14120</v>
      </c>
      <c r="AK3682" s="3"/>
      <c r="AL3682" s="85"/>
      <c r="AM3682" s="151" t="s">
        <v>19998</v>
      </c>
      <c r="AN3682" s="15"/>
      <c r="AO3682" s="166"/>
      <c r="AP3682" s="5">
        <f t="shared" si="58"/>
        <v>0</v>
      </c>
      <c r="AQ3682" s="16"/>
      <c r="AR3682" s="205">
        <v>1</v>
      </c>
      <c r="AS3682" s="16"/>
      <c r="AT3682" s="16"/>
      <c r="AU3682" s="16"/>
      <c r="AV3682" s="16"/>
      <c r="AW3682" s="16"/>
      <c r="AX3682" s="16"/>
    </row>
    <row r="3683" spans="1:50" customFormat="1" ht="15.75" hidden="1" customHeight="1" x14ac:dyDescent="0.2">
      <c r="A3683" s="7" t="s">
        <v>6466</v>
      </c>
      <c r="B3683" s="3" t="s">
        <v>6467</v>
      </c>
      <c r="C3683" s="85" t="s">
        <v>4395</v>
      </c>
      <c r="D3683" s="85" t="s">
        <v>13090</v>
      </c>
      <c r="E3683" s="202" t="s">
        <v>26712</v>
      </c>
      <c r="F3683" s="85" t="s">
        <v>40</v>
      </c>
      <c r="G3683" s="85" t="s">
        <v>42</v>
      </c>
      <c r="H3683" s="85" t="s">
        <v>20690</v>
      </c>
      <c r="I3683" s="3" t="s">
        <v>4421</v>
      </c>
      <c r="J3683" s="85" t="s">
        <v>115</v>
      </c>
      <c r="K3683" s="7" t="s">
        <v>5733</v>
      </c>
      <c r="L3683" s="3"/>
      <c r="M3683" s="3"/>
      <c r="N3683" s="41" t="s">
        <v>4841</v>
      </c>
      <c r="O3683" s="87">
        <v>40116</v>
      </c>
      <c r="P3683" s="87">
        <v>33573</v>
      </c>
      <c r="Q3683" s="87">
        <v>6543</v>
      </c>
      <c r="R3683" s="87">
        <v>0</v>
      </c>
      <c r="S3683" s="87"/>
      <c r="T3683" s="87"/>
      <c r="U3683" s="85">
        <v>2015</v>
      </c>
      <c r="V3683" s="3" t="s">
        <v>4841</v>
      </c>
      <c r="W3683" s="3"/>
      <c r="X3683" s="3"/>
      <c r="Y3683" s="3"/>
      <c r="Z3683" s="6">
        <v>10000</v>
      </c>
      <c r="AA3683" s="160"/>
      <c r="AB3683" s="123" t="s">
        <v>4395</v>
      </c>
      <c r="AC3683" s="124"/>
      <c r="AD3683" s="41"/>
      <c r="AE3683" s="83"/>
      <c r="AF3683" s="83"/>
      <c r="AG3683" s="41"/>
      <c r="AH3683" s="41" t="s">
        <v>7061</v>
      </c>
      <c r="AI3683" s="80" t="s">
        <v>19000</v>
      </c>
      <c r="AJ3683" s="80" t="s">
        <v>14121</v>
      </c>
      <c r="AK3683" s="3"/>
      <c r="AL3683" s="85"/>
      <c r="AM3683" s="151" t="s">
        <v>19998</v>
      </c>
      <c r="AN3683" s="15"/>
      <c r="AO3683" s="166"/>
      <c r="AP3683" s="5">
        <f t="shared" si="58"/>
        <v>0</v>
      </c>
      <c r="AQ3683" s="16"/>
      <c r="AR3683" s="205">
        <v>1</v>
      </c>
      <c r="AS3683" s="16"/>
      <c r="AT3683" s="16"/>
      <c r="AU3683" s="16"/>
      <c r="AV3683" s="16"/>
      <c r="AW3683" s="16"/>
      <c r="AX3683" s="16"/>
    </row>
    <row r="3684" spans="1:50" customFormat="1" ht="15.75" hidden="1" customHeight="1" x14ac:dyDescent="0.2">
      <c r="A3684" s="7" t="s">
        <v>6468</v>
      </c>
      <c r="B3684" s="3" t="s">
        <v>6469</v>
      </c>
      <c r="C3684" s="85" t="s">
        <v>4395</v>
      </c>
      <c r="D3684" s="85" t="s">
        <v>13090</v>
      </c>
      <c r="E3684" s="202" t="s">
        <v>26712</v>
      </c>
      <c r="F3684" s="85" t="s">
        <v>40</v>
      </c>
      <c r="G3684" s="85" t="s">
        <v>42</v>
      </c>
      <c r="H3684" s="85" t="s">
        <v>20690</v>
      </c>
      <c r="I3684" s="3" t="s">
        <v>4421</v>
      </c>
      <c r="J3684" s="85" t="s">
        <v>115</v>
      </c>
      <c r="K3684" s="7" t="s">
        <v>5733</v>
      </c>
      <c r="L3684" s="3"/>
      <c r="M3684" s="3"/>
      <c r="N3684" s="41" t="s">
        <v>4841</v>
      </c>
      <c r="O3684" s="87">
        <v>39770</v>
      </c>
      <c r="P3684" s="87">
        <v>33324</v>
      </c>
      <c r="Q3684" s="87">
        <v>6446</v>
      </c>
      <c r="R3684" s="87">
        <v>0</v>
      </c>
      <c r="S3684" s="87"/>
      <c r="T3684" s="87"/>
      <c r="U3684" s="85">
        <v>2015</v>
      </c>
      <c r="V3684" s="3" t="s">
        <v>4841</v>
      </c>
      <c r="W3684" s="3"/>
      <c r="X3684" s="3"/>
      <c r="Y3684" s="3"/>
      <c r="Z3684" s="6">
        <v>10000</v>
      </c>
      <c r="AA3684" s="160"/>
      <c r="AB3684" s="123" t="s">
        <v>4395</v>
      </c>
      <c r="AC3684" s="124"/>
      <c r="AD3684" s="41"/>
      <c r="AE3684" s="83"/>
      <c r="AF3684" s="83"/>
      <c r="AG3684" s="41"/>
      <c r="AH3684" s="41" t="s">
        <v>7061</v>
      </c>
      <c r="AI3684" s="80" t="s">
        <v>19001</v>
      </c>
      <c r="AJ3684" s="80" t="s">
        <v>13678</v>
      </c>
      <c r="AK3684" s="3"/>
      <c r="AL3684" s="85"/>
      <c r="AM3684" s="151" t="s">
        <v>19998</v>
      </c>
      <c r="AN3684" s="15"/>
      <c r="AO3684" s="166"/>
      <c r="AP3684" s="5">
        <f t="shared" si="58"/>
        <v>0</v>
      </c>
      <c r="AQ3684" s="16"/>
      <c r="AR3684" s="205">
        <v>1</v>
      </c>
      <c r="AS3684" s="16"/>
      <c r="AT3684" s="16"/>
      <c r="AU3684" s="16"/>
      <c r="AV3684" s="16"/>
      <c r="AW3684" s="16"/>
      <c r="AX3684" s="16"/>
    </row>
    <row r="3685" spans="1:50" customFormat="1" ht="15.75" hidden="1" customHeight="1" x14ac:dyDescent="0.2">
      <c r="A3685" s="7" t="s">
        <v>6470</v>
      </c>
      <c r="B3685" s="3" t="s">
        <v>27663</v>
      </c>
      <c r="C3685" s="85" t="s">
        <v>4395</v>
      </c>
      <c r="D3685" s="85" t="s">
        <v>13090</v>
      </c>
      <c r="E3685" s="202" t="s">
        <v>26712</v>
      </c>
      <c r="F3685" s="85" t="s">
        <v>55</v>
      </c>
      <c r="G3685" s="85" t="s">
        <v>59</v>
      </c>
      <c r="H3685" s="85" t="s">
        <v>20690</v>
      </c>
      <c r="I3685" s="3" t="s">
        <v>4399</v>
      </c>
      <c r="J3685" s="85" t="s">
        <v>115</v>
      </c>
      <c r="K3685" s="7" t="s">
        <v>6471</v>
      </c>
      <c r="L3685" s="3"/>
      <c r="M3685" s="3"/>
      <c r="N3685" s="41" t="s">
        <v>6472</v>
      </c>
      <c r="O3685" s="87">
        <v>178649</v>
      </c>
      <c r="P3685" s="87">
        <v>9500</v>
      </c>
      <c r="Q3685" s="87">
        <v>169149</v>
      </c>
      <c r="R3685" s="87">
        <v>0</v>
      </c>
      <c r="S3685" s="87"/>
      <c r="T3685" s="87"/>
      <c r="U3685" s="85">
        <v>2017</v>
      </c>
      <c r="V3685" s="3" t="s">
        <v>6472</v>
      </c>
      <c r="W3685" s="3"/>
      <c r="X3685" s="3"/>
      <c r="Y3685" s="3"/>
      <c r="Z3685" s="6">
        <v>34506</v>
      </c>
      <c r="AA3685" s="160"/>
      <c r="AB3685" s="123" t="s">
        <v>4395</v>
      </c>
      <c r="AC3685" s="124"/>
      <c r="AD3685" s="41"/>
      <c r="AE3685" s="83"/>
      <c r="AF3685" s="83"/>
      <c r="AG3685" s="41"/>
      <c r="AH3685" s="41" t="s">
        <v>7514</v>
      </c>
      <c r="AI3685" s="80" t="s">
        <v>19002</v>
      </c>
      <c r="AJ3685" s="80" t="s">
        <v>13468</v>
      </c>
      <c r="AK3685" s="3"/>
      <c r="AL3685" s="85"/>
      <c r="AM3685" s="151" t="s">
        <v>19998</v>
      </c>
      <c r="AN3685" s="15"/>
      <c r="AO3685" s="166"/>
      <c r="AP3685" s="5">
        <f t="shared" si="58"/>
        <v>0</v>
      </c>
      <c r="AQ3685" s="16"/>
      <c r="AR3685" s="205">
        <v>1</v>
      </c>
      <c r="AS3685" s="16"/>
      <c r="AT3685" s="16"/>
      <c r="AU3685" s="16"/>
      <c r="AV3685" s="16"/>
      <c r="AW3685" s="16"/>
      <c r="AX3685" s="16"/>
    </row>
    <row r="3686" spans="1:50" customFormat="1" ht="15.75" hidden="1" customHeight="1" x14ac:dyDescent="0.2">
      <c r="A3686" s="7" t="s">
        <v>6473</v>
      </c>
      <c r="B3686" s="3" t="s">
        <v>6474</v>
      </c>
      <c r="C3686" s="85" t="s">
        <v>4395</v>
      </c>
      <c r="D3686" s="85" t="s">
        <v>13090</v>
      </c>
      <c r="E3686" s="202" t="s">
        <v>26712</v>
      </c>
      <c r="F3686" s="85" t="s">
        <v>55</v>
      </c>
      <c r="G3686" s="85" t="s">
        <v>57</v>
      </c>
      <c r="H3686" s="85" t="s">
        <v>20690</v>
      </c>
      <c r="I3686" s="3" t="s">
        <v>4399</v>
      </c>
      <c r="J3686" s="85" t="s">
        <v>4400</v>
      </c>
      <c r="K3686" s="7" t="s">
        <v>4422</v>
      </c>
      <c r="L3686" s="3"/>
      <c r="M3686" s="3"/>
      <c r="N3686" s="41" t="s">
        <v>13742</v>
      </c>
      <c r="O3686" s="87">
        <v>5987</v>
      </c>
      <c r="P3686" s="87">
        <v>2979</v>
      </c>
      <c r="Q3686" s="87">
        <v>3008</v>
      </c>
      <c r="R3686" s="87">
        <v>2290</v>
      </c>
      <c r="S3686" s="87"/>
      <c r="T3686" s="87"/>
      <c r="U3686" s="85">
        <v>2010</v>
      </c>
      <c r="V3686" s="3" t="s">
        <v>4501</v>
      </c>
      <c r="W3686" s="3"/>
      <c r="X3686" s="3"/>
      <c r="Y3686" s="3"/>
      <c r="Z3686" s="6">
        <v>4843</v>
      </c>
      <c r="AA3686" s="160"/>
      <c r="AB3686" s="123" t="s">
        <v>4395</v>
      </c>
      <c r="AC3686" s="124"/>
      <c r="AD3686" s="41"/>
      <c r="AE3686" s="83"/>
      <c r="AF3686" s="83"/>
      <c r="AG3686" s="41"/>
      <c r="AH3686" s="41" t="s">
        <v>13741</v>
      </c>
      <c r="AI3686" s="80" t="s">
        <v>19003</v>
      </c>
      <c r="AJ3686" s="80" t="s">
        <v>13669</v>
      </c>
      <c r="AK3686" s="3"/>
      <c r="AL3686" s="85"/>
      <c r="AM3686" s="151" t="s">
        <v>19998</v>
      </c>
      <c r="AN3686" s="15"/>
      <c r="AO3686" s="166"/>
      <c r="AP3686" s="5">
        <f t="shared" si="58"/>
        <v>0</v>
      </c>
      <c r="AQ3686" s="16"/>
      <c r="AR3686" s="205">
        <v>1</v>
      </c>
      <c r="AS3686" s="16"/>
      <c r="AT3686" s="16"/>
      <c r="AU3686" s="16"/>
      <c r="AV3686" s="16"/>
      <c r="AW3686" s="16"/>
      <c r="AX3686" s="16"/>
    </row>
    <row r="3687" spans="1:50" customFormat="1" ht="15.75" hidden="1" customHeight="1" x14ac:dyDescent="0.2">
      <c r="A3687" s="7" t="s">
        <v>6475</v>
      </c>
      <c r="B3687" s="3" t="s">
        <v>6476</v>
      </c>
      <c r="C3687" s="85" t="s">
        <v>4395</v>
      </c>
      <c r="D3687" s="85" t="s">
        <v>13090</v>
      </c>
      <c r="E3687" s="202" t="s">
        <v>26712</v>
      </c>
      <c r="F3687" s="85" t="s">
        <v>55</v>
      </c>
      <c r="G3687" s="85" t="s">
        <v>63</v>
      </c>
      <c r="H3687" s="85" t="s">
        <v>20690</v>
      </c>
      <c r="I3687" s="3" t="s">
        <v>4399</v>
      </c>
      <c r="J3687" s="85" t="s">
        <v>4447</v>
      </c>
      <c r="K3687" s="7" t="s">
        <v>4685</v>
      </c>
      <c r="L3687" s="3"/>
      <c r="M3687" s="3"/>
      <c r="N3687" s="41" t="s">
        <v>6477</v>
      </c>
      <c r="O3687" s="87">
        <v>525251</v>
      </c>
      <c r="P3687" s="87">
        <v>332419</v>
      </c>
      <c r="Q3687" s="87">
        <v>192832</v>
      </c>
      <c r="R3687" s="87">
        <v>0</v>
      </c>
      <c r="S3687" s="87"/>
      <c r="T3687" s="87"/>
      <c r="U3687" s="85">
        <v>2018</v>
      </c>
      <c r="V3687" s="3" t="s">
        <v>6477</v>
      </c>
      <c r="W3687" s="3"/>
      <c r="X3687" s="3"/>
      <c r="Y3687" s="3"/>
      <c r="Z3687" s="6">
        <v>141248</v>
      </c>
      <c r="AA3687" s="160"/>
      <c r="AB3687" s="123" t="s">
        <v>4395</v>
      </c>
      <c r="AC3687" s="124"/>
      <c r="AD3687" s="41"/>
      <c r="AE3687" s="83"/>
      <c r="AF3687" s="83"/>
      <c r="AG3687" s="41"/>
      <c r="AH3687" s="41" t="s">
        <v>63</v>
      </c>
      <c r="AI3687" s="80" t="s">
        <v>19004</v>
      </c>
      <c r="AJ3687" s="80" t="s">
        <v>14122</v>
      </c>
      <c r="AK3687" s="3"/>
      <c r="AL3687" s="85"/>
      <c r="AM3687" s="151" t="s">
        <v>19998</v>
      </c>
      <c r="AN3687" s="15"/>
      <c r="AO3687" s="166"/>
      <c r="AP3687" s="5">
        <f t="shared" si="58"/>
        <v>0</v>
      </c>
      <c r="AQ3687" s="16"/>
      <c r="AR3687" s="205">
        <v>1</v>
      </c>
      <c r="AS3687" s="16"/>
      <c r="AT3687" s="16"/>
      <c r="AU3687" s="16"/>
      <c r="AV3687" s="16"/>
      <c r="AW3687" s="16"/>
      <c r="AX3687" s="16"/>
    </row>
    <row r="3688" spans="1:50" customFormat="1" ht="15.75" hidden="1" customHeight="1" x14ac:dyDescent="0.2">
      <c r="A3688" s="7" t="s">
        <v>6478</v>
      </c>
      <c r="B3688" s="3" t="s">
        <v>6479</v>
      </c>
      <c r="C3688" s="85" t="s">
        <v>4395</v>
      </c>
      <c r="D3688" s="85" t="s">
        <v>13090</v>
      </c>
      <c r="E3688" s="202" t="s">
        <v>26418</v>
      </c>
      <c r="F3688" s="85" t="s">
        <v>55</v>
      </c>
      <c r="G3688" s="85" t="s">
        <v>57</v>
      </c>
      <c r="H3688" s="85" t="s">
        <v>20690</v>
      </c>
      <c r="I3688" s="3" t="s">
        <v>4399</v>
      </c>
      <c r="J3688" s="85" t="s">
        <v>4447</v>
      </c>
      <c r="K3688" s="7" t="s">
        <v>4601</v>
      </c>
      <c r="L3688" s="3"/>
      <c r="M3688" s="3"/>
      <c r="N3688" s="41" t="s">
        <v>29402</v>
      </c>
      <c r="O3688" s="87">
        <v>0</v>
      </c>
      <c r="P3688" s="87">
        <v>0</v>
      </c>
      <c r="Q3688" s="87">
        <v>0</v>
      </c>
      <c r="R3688" s="87">
        <v>0</v>
      </c>
      <c r="S3688" s="87"/>
      <c r="T3688" s="87"/>
      <c r="U3688" s="85" t="s">
        <v>112</v>
      </c>
      <c r="V3688" s="3" t="s">
        <v>112</v>
      </c>
      <c r="W3688" s="3"/>
      <c r="X3688" s="3"/>
      <c r="Y3688" s="3"/>
      <c r="Z3688" s="6">
        <v>41156</v>
      </c>
      <c r="AA3688" s="160"/>
      <c r="AB3688" s="123" t="s">
        <v>4395</v>
      </c>
      <c r="AC3688" s="124"/>
      <c r="AD3688" s="41"/>
      <c r="AE3688" s="83"/>
      <c r="AF3688" s="83"/>
      <c r="AG3688" s="41"/>
      <c r="AH3688" s="41" t="s">
        <v>13741</v>
      </c>
      <c r="AI3688" s="80" t="s">
        <v>19005</v>
      </c>
      <c r="AJ3688" s="80" t="s">
        <v>13670</v>
      </c>
      <c r="AK3688" s="3"/>
      <c r="AL3688" s="85"/>
      <c r="AM3688" s="151" t="s">
        <v>19998</v>
      </c>
      <c r="AN3688" s="15"/>
      <c r="AO3688" s="166"/>
      <c r="AP3688" s="5">
        <f t="shared" si="58"/>
        <v>0</v>
      </c>
      <c r="AQ3688" s="16"/>
      <c r="AR3688" s="205">
        <v>1</v>
      </c>
      <c r="AS3688" s="16"/>
      <c r="AT3688" s="16"/>
      <c r="AU3688" s="16"/>
      <c r="AV3688" s="16"/>
      <c r="AW3688" s="16"/>
      <c r="AX3688" s="16"/>
    </row>
    <row r="3689" spans="1:50" customFormat="1" ht="15.75" hidden="1" customHeight="1" x14ac:dyDescent="0.2">
      <c r="A3689" s="7" t="s">
        <v>6480</v>
      </c>
      <c r="B3689" s="3" t="s">
        <v>6481</v>
      </c>
      <c r="C3689" s="85" t="s">
        <v>4395</v>
      </c>
      <c r="D3689" s="85" t="s">
        <v>13090</v>
      </c>
      <c r="E3689" s="202" t="s">
        <v>26418</v>
      </c>
      <c r="F3689" s="85" t="s">
        <v>55</v>
      </c>
      <c r="G3689" s="85" t="s">
        <v>57</v>
      </c>
      <c r="H3689" s="85" t="s">
        <v>20690</v>
      </c>
      <c r="I3689" s="3" t="s">
        <v>4399</v>
      </c>
      <c r="J3689" s="85" t="s">
        <v>4447</v>
      </c>
      <c r="K3689" s="7" t="s">
        <v>4601</v>
      </c>
      <c r="L3689" s="3"/>
      <c r="M3689" s="3"/>
      <c r="N3689" s="41" t="s">
        <v>29402</v>
      </c>
      <c r="O3689" s="87">
        <v>0</v>
      </c>
      <c r="P3689" s="87">
        <v>0</v>
      </c>
      <c r="Q3689" s="87">
        <v>0</v>
      </c>
      <c r="R3689" s="87">
        <v>0</v>
      </c>
      <c r="S3689" s="87"/>
      <c r="T3689" s="87"/>
      <c r="U3689" s="85" t="s">
        <v>112</v>
      </c>
      <c r="V3689" s="3" t="s">
        <v>112</v>
      </c>
      <c r="W3689" s="3"/>
      <c r="X3689" s="3"/>
      <c r="Y3689" s="3"/>
      <c r="Z3689" s="6">
        <v>39751</v>
      </c>
      <c r="AA3689" s="160"/>
      <c r="AB3689" s="123" t="s">
        <v>4395</v>
      </c>
      <c r="AC3689" s="124"/>
      <c r="AD3689" s="41"/>
      <c r="AE3689" s="83"/>
      <c r="AF3689" s="83"/>
      <c r="AG3689" s="41"/>
      <c r="AH3689" s="41" t="s">
        <v>13741</v>
      </c>
      <c r="AI3689" s="80" t="s">
        <v>19006</v>
      </c>
      <c r="AJ3689" s="80" t="s">
        <v>13671</v>
      </c>
      <c r="AK3689" s="3"/>
      <c r="AL3689" s="85"/>
      <c r="AM3689" s="151" t="s">
        <v>19998</v>
      </c>
      <c r="AN3689" s="15"/>
      <c r="AO3689" s="166"/>
      <c r="AP3689" s="5">
        <f t="shared" si="58"/>
        <v>0</v>
      </c>
      <c r="AQ3689" s="16"/>
      <c r="AR3689" s="205">
        <v>1</v>
      </c>
      <c r="AS3689" s="16"/>
      <c r="AT3689" s="16"/>
      <c r="AU3689" s="16"/>
      <c r="AV3689" s="16"/>
      <c r="AW3689" s="16"/>
      <c r="AX3689" s="16"/>
    </row>
    <row r="3690" spans="1:50" customFormat="1" ht="15.75" hidden="1" customHeight="1" x14ac:dyDescent="0.2">
      <c r="A3690" s="7" t="s">
        <v>6482</v>
      </c>
      <c r="B3690" s="3" t="s">
        <v>6483</v>
      </c>
      <c r="C3690" s="85" t="s">
        <v>4395</v>
      </c>
      <c r="D3690" s="85" t="s">
        <v>13090</v>
      </c>
      <c r="E3690" s="202" t="s">
        <v>26418</v>
      </c>
      <c r="F3690" s="85" t="s">
        <v>14</v>
      </c>
      <c r="G3690" s="85" t="s">
        <v>17</v>
      </c>
      <c r="H3690" s="85" t="s">
        <v>20690</v>
      </c>
      <c r="I3690" s="3" t="s">
        <v>26758</v>
      </c>
      <c r="J3690" s="85" t="s">
        <v>4406</v>
      </c>
      <c r="K3690" s="7" t="s">
        <v>4407</v>
      </c>
      <c r="L3690" s="3"/>
      <c r="M3690" s="3"/>
      <c r="N3690" s="41" t="s">
        <v>4717</v>
      </c>
      <c r="O3690" s="87">
        <v>0</v>
      </c>
      <c r="P3690" s="87">
        <v>0</v>
      </c>
      <c r="Q3690" s="87">
        <v>0</v>
      </c>
      <c r="R3690" s="87">
        <v>0</v>
      </c>
      <c r="S3690" s="87"/>
      <c r="T3690" s="87"/>
      <c r="U3690" s="85" t="s">
        <v>112</v>
      </c>
      <c r="V3690" s="3" t="s">
        <v>112</v>
      </c>
      <c r="W3690" s="3"/>
      <c r="X3690" s="3"/>
      <c r="Y3690" s="3"/>
      <c r="Z3690" s="6">
        <v>86464</v>
      </c>
      <c r="AA3690" s="160"/>
      <c r="AB3690" s="123" t="s">
        <v>4395</v>
      </c>
      <c r="AC3690" s="124"/>
      <c r="AD3690" s="41"/>
      <c r="AE3690" s="83"/>
      <c r="AF3690" s="83"/>
      <c r="AG3690" s="41"/>
      <c r="AH3690" s="41" t="s">
        <v>13746</v>
      </c>
      <c r="AI3690" s="80" t="s">
        <v>19007</v>
      </c>
      <c r="AJ3690" s="80" t="s">
        <v>14123</v>
      </c>
      <c r="AK3690" s="3"/>
      <c r="AL3690" s="85"/>
      <c r="AM3690" s="151" t="s">
        <v>19998</v>
      </c>
      <c r="AN3690" s="15"/>
      <c r="AO3690" s="166"/>
      <c r="AP3690" s="5">
        <f t="shared" si="58"/>
        <v>0</v>
      </c>
      <c r="AQ3690" s="16"/>
      <c r="AR3690" s="205">
        <v>1</v>
      </c>
      <c r="AS3690" s="16"/>
      <c r="AT3690" s="16"/>
      <c r="AU3690" s="16"/>
      <c r="AV3690" s="16"/>
      <c r="AW3690" s="16"/>
      <c r="AX3690" s="16"/>
    </row>
    <row r="3691" spans="1:50" customFormat="1" ht="15.75" hidden="1" customHeight="1" x14ac:dyDescent="0.2">
      <c r="A3691" s="7" t="s">
        <v>6484</v>
      </c>
      <c r="B3691" s="3" t="s">
        <v>6485</v>
      </c>
      <c r="C3691" s="85" t="s">
        <v>4395</v>
      </c>
      <c r="D3691" s="85" t="s">
        <v>13090</v>
      </c>
      <c r="E3691" s="202" t="s">
        <v>26712</v>
      </c>
      <c r="F3691" s="85" t="s">
        <v>55</v>
      </c>
      <c r="G3691" s="85" t="s">
        <v>57</v>
      </c>
      <c r="H3691" s="85" t="s">
        <v>20690</v>
      </c>
      <c r="I3691" s="3" t="s">
        <v>4399</v>
      </c>
      <c r="J3691" s="85" t="s">
        <v>4400</v>
      </c>
      <c r="K3691" s="7" t="s">
        <v>4422</v>
      </c>
      <c r="L3691" s="3"/>
      <c r="M3691" s="3"/>
      <c r="N3691" s="41" t="s">
        <v>13742</v>
      </c>
      <c r="O3691" s="87">
        <v>15602</v>
      </c>
      <c r="P3691" s="87">
        <v>15602</v>
      </c>
      <c r="Q3691" s="87">
        <v>0</v>
      </c>
      <c r="R3691" s="87">
        <v>0</v>
      </c>
      <c r="S3691" s="87"/>
      <c r="T3691" s="87"/>
      <c r="U3691" s="85">
        <v>2009</v>
      </c>
      <c r="V3691" s="3" t="s">
        <v>4501</v>
      </c>
      <c r="W3691" s="3"/>
      <c r="X3691" s="3"/>
      <c r="Y3691" s="3"/>
      <c r="Z3691" s="6">
        <v>2583</v>
      </c>
      <c r="AA3691" s="160"/>
      <c r="AB3691" s="123" t="s">
        <v>4395</v>
      </c>
      <c r="AC3691" s="124"/>
      <c r="AD3691" s="41"/>
      <c r="AE3691" s="83"/>
      <c r="AF3691" s="83"/>
      <c r="AG3691" s="41"/>
      <c r="AH3691" s="41" t="s">
        <v>13741</v>
      </c>
      <c r="AI3691" s="80" t="s">
        <v>19008</v>
      </c>
      <c r="AJ3691" s="80" t="s">
        <v>14124</v>
      </c>
      <c r="AK3691" s="3"/>
      <c r="AL3691" s="85"/>
      <c r="AM3691" s="151" t="s">
        <v>19998</v>
      </c>
      <c r="AN3691" s="15"/>
      <c r="AO3691" s="166"/>
      <c r="AP3691" s="5">
        <f t="shared" si="58"/>
        <v>0</v>
      </c>
      <c r="AQ3691" s="16"/>
      <c r="AR3691" s="205">
        <v>1</v>
      </c>
      <c r="AS3691" s="16"/>
      <c r="AT3691" s="16"/>
      <c r="AU3691" s="16"/>
      <c r="AV3691" s="16"/>
      <c r="AW3691" s="16"/>
      <c r="AX3691" s="16"/>
    </row>
    <row r="3692" spans="1:50" customFormat="1" ht="15.75" hidden="1" customHeight="1" x14ac:dyDescent="0.2">
      <c r="A3692" s="7" t="s">
        <v>6486</v>
      </c>
      <c r="B3692" s="3" t="s">
        <v>6487</v>
      </c>
      <c r="C3692" s="85" t="s">
        <v>4395</v>
      </c>
      <c r="D3692" s="85" t="s">
        <v>13090</v>
      </c>
      <c r="E3692" s="202" t="s">
        <v>26712</v>
      </c>
      <c r="F3692" s="85" t="s">
        <v>55</v>
      </c>
      <c r="G3692" s="85" t="s">
        <v>57</v>
      </c>
      <c r="H3692" s="85" t="s">
        <v>20690</v>
      </c>
      <c r="I3692" s="3" t="s">
        <v>4399</v>
      </c>
      <c r="J3692" s="85" t="s">
        <v>124</v>
      </c>
      <c r="K3692" s="7" t="s">
        <v>4587</v>
      </c>
      <c r="L3692" s="3"/>
      <c r="M3692" s="3"/>
      <c r="N3692" s="41" t="s">
        <v>14125</v>
      </c>
      <c r="O3692" s="87">
        <v>224498</v>
      </c>
      <c r="P3692" s="87">
        <v>1274</v>
      </c>
      <c r="Q3692" s="87">
        <v>223224</v>
      </c>
      <c r="R3692" s="87">
        <v>0</v>
      </c>
      <c r="S3692" s="87"/>
      <c r="T3692" s="87"/>
      <c r="U3692" s="85">
        <v>2018</v>
      </c>
      <c r="V3692" s="3" t="s">
        <v>112</v>
      </c>
      <c r="W3692" s="3"/>
      <c r="X3692" s="3"/>
      <c r="Y3692" s="3"/>
      <c r="Z3692" s="6">
        <v>51535</v>
      </c>
      <c r="AA3692" s="160"/>
      <c r="AB3692" s="123" t="s">
        <v>4395</v>
      </c>
      <c r="AC3692" s="124"/>
      <c r="AD3692" s="41"/>
      <c r="AE3692" s="83"/>
      <c r="AF3692" s="83"/>
      <c r="AG3692" s="41"/>
      <c r="AH3692" s="41" t="s">
        <v>13741</v>
      </c>
      <c r="AI3692" s="80" t="s">
        <v>19009</v>
      </c>
      <c r="AJ3692" s="80" t="s">
        <v>13672</v>
      </c>
      <c r="AK3692" s="3"/>
      <c r="AL3692" s="85"/>
      <c r="AM3692" s="151" t="s">
        <v>19998</v>
      </c>
      <c r="AN3692" s="15"/>
      <c r="AO3692" s="166"/>
      <c r="AP3692" s="5">
        <f t="shared" si="58"/>
        <v>0</v>
      </c>
      <c r="AQ3692" s="16"/>
      <c r="AR3692" s="205">
        <v>1</v>
      </c>
      <c r="AS3692" s="16"/>
      <c r="AT3692" s="16"/>
      <c r="AU3692" s="16"/>
      <c r="AV3692" s="16"/>
      <c r="AW3692" s="16"/>
      <c r="AX3692" s="16"/>
    </row>
    <row r="3693" spans="1:50" customFormat="1" ht="15.75" hidden="1" customHeight="1" x14ac:dyDescent="0.2">
      <c r="A3693" s="7" t="s">
        <v>6488</v>
      </c>
      <c r="B3693" s="3" t="s">
        <v>6489</v>
      </c>
      <c r="C3693" s="85" t="s">
        <v>4395</v>
      </c>
      <c r="D3693" s="85" t="s">
        <v>13090</v>
      </c>
      <c r="E3693" s="202" t="s">
        <v>26418</v>
      </c>
      <c r="F3693" s="85" t="s">
        <v>40</v>
      </c>
      <c r="G3693" s="85" t="s">
        <v>43</v>
      </c>
      <c r="H3693" s="85" t="s">
        <v>20690</v>
      </c>
      <c r="I3693" s="3" t="s">
        <v>4434</v>
      </c>
      <c r="J3693" s="85" t="s">
        <v>115</v>
      </c>
      <c r="K3693" s="7" t="s">
        <v>437</v>
      </c>
      <c r="L3693" s="3"/>
      <c r="M3693" s="3"/>
      <c r="N3693" s="41" t="s">
        <v>5379</v>
      </c>
      <c r="O3693" s="87">
        <v>0</v>
      </c>
      <c r="P3693" s="87">
        <v>0</v>
      </c>
      <c r="Q3693" s="87">
        <v>0</v>
      </c>
      <c r="R3693" s="87">
        <v>0</v>
      </c>
      <c r="S3693" s="87"/>
      <c r="T3693" s="87"/>
      <c r="U3693" s="85" t="s">
        <v>112</v>
      </c>
      <c r="V3693" s="3" t="s">
        <v>112</v>
      </c>
      <c r="W3693" s="3"/>
      <c r="X3693" s="3"/>
      <c r="Y3693" s="3"/>
      <c r="Z3693" s="6">
        <v>48000</v>
      </c>
      <c r="AA3693" s="160"/>
      <c r="AB3693" s="123" t="s">
        <v>4395</v>
      </c>
      <c r="AC3693" s="124"/>
      <c r="AD3693" s="41"/>
      <c r="AE3693" s="83"/>
      <c r="AF3693" s="83"/>
      <c r="AG3693" s="41"/>
      <c r="AH3693" s="41" t="s">
        <v>7061</v>
      </c>
      <c r="AI3693" s="80" t="s">
        <v>19010</v>
      </c>
      <c r="AJ3693" s="80" t="s">
        <v>14126</v>
      </c>
      <c r="AK3693" s="3"/>
      <c r="AL3693" s="85"/>
      <c r="AM3693" s="151" t="s">
        <v>19998</v>
      </c>
      <c r="AN3693" s="15"/>
      <c r="AO3693" s="166"/>
      <c r="AP3693" s="5">
        <f t="shared" si="58"/>
        <v>0</v>
      </c>
      <c r="AQ3693" s="16"/>
      <c r="AR3693" s="205">
        <v>1</v>
      </c>
      <c r="AS3693" s="16"/>
      <c r="AT3693" s="16"/>
      <c r="AU3693" s="16"/>
      <c r="AV3693" s="16"/>
      <c r="AW3693" s="16"/>
      <c r="AX3693" s="16"/>
    </row>
    <row r="3694" spans="1:50" customFormat="1" ht="15.75" hidden="1" customHeight="1" x14ac:dyDescent="0.2">
      <c r="A3694" s="7" t="s">
        <v>6490</v>
      </c>
      <c r="B3694" s="3" t="s">
        <v>6491</v>
      </c>
      <c r="C3694" s="85" t="s">
        <v>4395</v>
      </c>
      <c r="D3694" s="85" t="s">
        <v>13090</v>
      </c>
      <c r="E3694" s="202" t="s">
        <v>26712</v>
      </c>
      <c r="F3694" s="85" t="s">
        <v>55</v>
      </c>
      <c r="G3694" s="85" t="s">
        <v>59</v>
      </c>
      <c r="H3694" s="85" t="s">
        <v>20690</v>
      </c>
      <c r="I3694" s="3" t="s">
        <v>4405</v>
      </c>
      <c r="J3694" s="85" t="s">
        <v>4435</v>
      </c>
      <c r="K3694" s="7" t="s">
        <v>3838</v>
      </c>
      <c r="L3694" s="3"/>
      <c r="M3694" s="3"/>
      <c r="N3694" s="41" t="s">
        <v>21449</v>
      </c>
      <c r="O3694" s="87">
        <v>71979</v>
      </c>
      <c r="P3694" s="87">
        <v>6618</v>
      </c>
      <c r="Q3694" s="87">
        <v>65361</v>
      </c>
      <c r="R3694" s="87">
        <v>0</v>
      </c>
      <c r="S3694" s="87"/>
      <c r="T3694" s="87"/>
      <c r="U3694" s="85">
        <v>2014</v>
      </c>
      <c r="V3694" s="3" t="s">
        <v>6370</v>
      </c>
      <c r="W3694" s="3"/>
      <c r="X3694" s="3"/>
      <c r="Y3694" s="3"/>
      <c r="Z3694" s="6">
        <v>8697</v>
      </c>
      <c r="AA3694" s="160"/>
      <c r="AB3694" s="123" t="s">
        <v>4395</v>
      </c>
      <c r="AC3694" s="124"/>
      <c r="AD3694" s="41"/>
      <c r="AE3694" s="83"/>
      <c r="AF3694" s="83"/>
      <c r="AG3694" s="41"/>
      <c r="AH3694" s="41" t="s">
        <v>7514</v>
      </c>
      <c r="AI3694" s="80" t="s">
        <v>19011</v>
      </c>
      <c r="AJ3694" s="80" t="s">
        <v>14127</v>
      </c>
      <c r="AK3694" s="3"/>
      <c r="AL3694" s="86"/>
      <c r="AM3694" s="151" t="s">
        <v>19998</v>
      </c>
      <c r="AN3694" s="15"/>
      <c r="AO3694" s="166"/>
      <c r="AP3694" s="5">
        <f t="shared" si="58"/>
        <v>0</v>
      </c>
      <c r="AQ3694" s="16"/>
      <c r="AR3694" s="205">
        <v>1</v>
      </c>
      <c r="AS3694" s="16"/>
      <c r="AT3694" s="16"/>
      <c r="AU3694" s="16"/>
      <c r="AV3694" s="16"/>
      <c r="AW3694" s="16"/>
      <c r="AX3694" s="16"/>
    </row>
    <row r="3695" spans="1:50" customFormat="1" ht="15.75" hidden="1" customHeight="1" x14ac:dyDescent="0.2">
      <c r="A3695" s="7" t="s">
        <v>6492</v>
      </c>
      <c r="B3695" s="3" t="s">
        <v>6493</v>
      </c>
      <c r="C3695" s="85" t="s">
        <v>4395</v>
      </c>
      <c r="D3695" s="85" t="s">
        <v>13090</v>
      </c>
      <c r="E3695" s="202" t="s">
        <v>26712</v>
      </c>
      <c r="F3695" s="85" t="s">
        <v>55</v>
      </c>
      <c r="G3695" s="85" t="s">
        <v>63</v>
      </c>
      <c r="H3695" s="85" t="s">
        <v>20690</v>
      </c>
      <c r="I3695" s="3" t="s">
        <v>4405</v>
      </c>
      <c r="J3695" s="85" t="s">
        <v>4435</v>
      </c>
      <c r="K3695" s="7" t="s">
        <v>3838</v>
      </c>
      <c r="L3695" s="3"/>
      <c r="M3695" s="3"/>
      <c r="N3695" s="41" t="s">
        <v>6370</v>
      </c>
      <c r="O3695" s="87">
        <v>11607</v>
      </c>
      <c r="P3695" s="87">
        <v>0</v>
      </c>
      <c r="Q3695" s="87">
        <v>11607</v>
      </c>
      <c r="R3695" s="87">
        <v>0</v>
      </c>
      <c r="S3695" s="87"/>
      <c r="T3695" s="87"/>
      <c r="U3695" s="85">
        <v>2015</v>
      </c>
      <c r="V3695" s="3" t="s">
        <v>6370</v>
      </c>
      <c r="W3695" s="3"/>
      <c r="X3695" s="3"/>
      <c r="Y3695" s="3"/>
      <c r="Z3695" s="6">
        <v>7833</v>
      </c>
      <c r="AA3695" s="160"/>
      <c r="AB3695" s="123" t="s">
        <v>4395</v>
      </c>
      <c r="AC3695" s="124"/>
      <c r="AD3695" s="41"/>
      <c r="AE3695" s="83"/>
      <c r="AF3695" s="83"/>
      <c r="AG3695" s="41"/>
      <c r="AH3695" s="41" t="s">
        <v>63</v>
      </c>
      <c r="AI3695" s="80" t="s">
        <v>19012</v>
      </c>
      <c r="AJ3695" s="80" t="s">
        <v>14128</v>
      </c>
      <c r="AK3695" s="3"/>
      <c r="AL3695" s="85"/>
      <c r="AM3695" s="151" t="s">
        <v>19998</v>
      </c>
      <c r="AN3695" s="15"/>
      <c r="AO3695" s="166"/>
      <c r="AP3695" s="5">
        <f t="shared" si="58"/>
        <v>0</v>
      </c>
      <c r="AQ3695" s="16"/>
      <c r="AR3695" s="205">
        <v>1</v>
      </c>
      <c r="AS3695" s="16"/>
      <c r="AT3695" s="16"/>
      <c r="AU3695" s="16"/>
      <c r="AV3695" s="16"/>
      <c r="AW3695" s="16"/>
      <c r="AX3695" s="16"/>
    </row>
    <row r="3696" spans="1:50" customFormat="1" ht="15.75" hidden="1" customHeight="1" x14ac:dyDescent="0.2">
      <c r="A3696" s="7" t="s">
        <v>6494</v>
      </c>
      <c r="B3696" s="3" t="s">
        <v>6495</v>
      </c>
      <c r="C3696" s="85" t="s">
        <v>4395</v>
      </c>
      <c r="D3696" s="85" t="s">
        <v>13090</v>
      </c>
      <c r="E3696" s="202" t="s">
        <v>26418</v>
      </c>
      <c r="F3696" s="85" t="s">
        <v>55</v>
      </c>
      <c r="G3696" s="85" t="s">
        <v>63</v>
      </c>
      <c r="H3696" s="85" t="s">
        <v>20690</v>
      </c>
      <c r="I3696" s="3" t="s">
        <v>4405</v>
      </c>
      <c r="J3696" s="85" t="s">
        <v>4435</v>
      </c>
      <c r="K3696" s="7" t="s">
        <v>3838</v>
      </c>
      <c r="L3696" s="3"/>
      <c r="M3696" s="3"/>
      <c r="N3696" s="41" t="s">
        <v>14085</v>
      </c>
      <c r="O3696" s="87">
        <v>28680</v>
      </c>
      <c r="P3696" s="87">
        <v>28380</v>
      </c>
      <c r="Q3696" s="87">
        <v>300</v>
      </c>
      <c r="R3696" s="87">
        <v>0</v>
      </c>
      <c r="S3696" s="87"/>
      <c r="T3696" s="87"/>
      <c r="U3696" s="85">
        <v>2019</v>
      </c>
      <c r="V3696" s="3" t="s">
        <v>112</v>
      </c>
      <c r="W3696" s="3"/>
      <c r="X3696" s="3"/>
      <c r="Y3696" s="3"/>
      <c r="Z3696" s="6">
        <v>18045</v>
      </c>
      <c r="AA3696" s="160"/>
      <c r="AB3696" s="123" t="s">
        <v>4395</v>
      </c>
      <c r="AC3696" s="124"/>
      <c r="AD3696" s="41"/>
      <c r="AE3696" s="83"/>
      <c r="AF3696" s="83"/>
      <c r="AG3696" s="41"/>
      <c r="AH3696" s="41" t="s">
        <v>63</v>
      </c>
      <c r="AI3696" s="80" t="s">
        <v>19013</v>
      </c>
      <c r="AJ3696" s="80" t="s">
        <v>13673</v>
      </c>
      <c r="AK3696" s="3"/>
      <c r="AL3696" s="85"/>
      <c r="AM3696" s="151" t="s">
        <v>19998</v>
      </c>
      <c r="AN3696" s="15"/>
      <c r="AO3696" s="166"/>
      <c r="AP3696" s="5">
        <f t="shared" si="58"/>
        <v>0</v>
      </c>
      <c r="AQ3696" s="16"/>
      <c r="AR3696" s="205">
        <v>1</v>
      </c>
      <c r="AS3696" s="16"/>
      <c r="AT3696" s="16"/>
      <c r="AU3696" s="16"/>
      <c r="AV3696" s="16"/>
      <c r="AW3696" s="16"/>
      <c r="AX3696" s="16"/>
    </row>
    <row r="3697" spans="1:50" customFormat="1" ht="15.75" hidden="1" customHeight="1" x14ac:dyDescent="0.2">
      <c r="A3697" s="7" t="s">
        <v>6496</v>
      </c>
      <c r="B3697" s="3" t="s">
        <v>6497</v>
      </c>
      <c r="C3697" s="85" t="s">
        <v>4395</v>
      </c>
      <c r="D3697" s="85" t="s">
        <v>13090</v>
      </c>
      <c r="E3697" s="202" t="s">
        <v>1800</v>
      </c>
      <c r="F3697" s="85" t="s">
        <v>55</v>
      </c>
      <c r="G3697" s="85" t="s">
        <v>57</v>
      </c>
      <c r="H3697" s="85" t="s">
        <v>20690</v>
      </c>
      <c r="I3697" s="3" t="s">
        <v>4405</v>
      </c>
      <c r="J3697" s="85" t="s">
        <v>4400</v>
      </c>
      <c r="K3697" s="7" t="s">
        <v>4422</v>
      </c>
      <c r="L3697" s="3"/>
      <c r="M3697" s="3"/>
      <c r="N3697" s="41" t="s">
        <v>13742</v>
      </c>
      <c r="O3697" s="87">
        <v>0</v>
      </c>
      <c r="P3697" s="87">
        <v>0</v>
      </c>
      <c r="Q3697" s="87">
        <v>0</v>
      </c>
      <c r="R3697" s="87">
        <v>0</v>
      </c>
      <c r="S3697" s="87"/>
      <c r="T3697" s="87"/>
      <c r="U3697" s="85" t="s">
        <v>112</v>
      </c>
      <c r="V3697" s="3" t="s">
        <v>112</v>
      </c>
      <c r="W3697" s="3"/>
      <c r="X3697" s="3"/>
      <c r="Y3697" s="3"/>
      <c r="Z3697" s="6">
        <v>15119</v>
      </c>
      <c r="AA3697" s="160"/>
      <c r="AB3697" s="123" t="s">
        <v>4395</v>
      </c>
      <c r="AC3697" s="124"/>
      <c r="AD3697" s="41"/>
      <c r="AE3697" s="83"/>
      <c r="AF3697" s="83"/>
      <c r="AG3697" s="41"/>
      <c r="AH3697" s="41" t="s">
        <v>13741</v>
      </c>
      <c r="AI3697" s="80" t="s">
        <v>19014</v>
      </c>
      <c r="AJ3697" s="80" t="s">
        <v>13674</v>
      </c>
      <c r="AK3697" s="3"/>
      <c r="AL3697" s="85"/>
      <c r="AM3697" s="151" t="s">
        <v>19998</v>
      </c>
      <c r="AN3697" s="15"/>
      <c r="AO3697" s="166"/>
      <c r="AP3697" s="5">
        <f t="shared" si="58"/>
        <v>0</v>
      </c>
      <c r="AQ3697" s="16"/>
      <c r="AR3697" s="205">
        <v>1</v>
      </c>
      <c r="AS3697" s="16"/>
      <c r="AT3697" s="16"/>
      <c r="AU3697" s="16"/>
      <c r="AV3697" s="16"/>
      <c r="AW3697" s="16"/>
      <c r="AX3697" s="16"/>
    </row>
    <row r="3698" spans="1:50" customFormat="1" ht="15.75" customHeight="1" x14ac:dyDescent="0.2">
      <c r="A3698" s="7" t="s">
        <v>6498</v>
      </c>
      <c r="B3698" s="3" t="s">
        <v>6499</v>
      </c>
      <c r="C3698" s="85" t="s">
        <v>4395</v>
      </c>
      <c r="D3698" s="85" t="s">
        <v>13090</v>
      </c>
      <c r="E3698" s="202" t="s">
        <v>26418</v>
      </c>
      <c r="F3698" s="85" t="s">
        <v>34</v>
      </c>
      <c r="G3698" s="85" t="s">
        <v>35</v>
      </c>
      <c r="H3698" s="85" t="s">
        <v>20688</v>
      </c>
      <c r="I3698" s="3" t="s">
        <v>21237</v>
      </c>
      <c r="J3698" s="85" t="s">
        <v>4481</v>
      </c>
      <c r="K3698" s="7" t="s">
        <v>6500</v>
      </c>
      <c r="L3698" s="3"/>
      <c r="M3698" s="3"/>
      <c r="N3698" s="41" t="s">
        <v>6501</v>
      </c>
      <c r="O3698" s="87">
        <v>0</v>
      </c>
      <c r="P3698" s="87">
        <v>0</v>
      </c>
      <c r="Q3698" s="87">
        <v>0</v>
      </c>
      <c r="R3698" s="87">
        <v>0</v>
      </c>
      <c r="S3698" s="87"/>
      <c r="T3698" s="87"/>
      <c r="U3698" s="85" t="s">
        <v>112</v>
      </c>
      <c r="V3698" s="3" t="s">
        <v>6501</v>
      </c>
      <c r="W3698" s="3"/>
      <c r="X3698" s="3"/>
      <c r="Y3698" s="3"/>
      <c r="Z3698" s="6">
        <v>5000</v>
      </c>
      <c r="AA3698" s="160">
        <v>1905</v>
      </c>
      <c r="AB3698" s="123" t="s">
        <v>4395</v>
      </c>
      <c r="AC3698" s="124"/>
      <c r="AD3698" s="41"/>
      <c r="AE3698" s="83"/>
      <c r="AF3698" s="83"/>
      <c r="AG3698" s="41"/>
      <c r="AH3698" s="41" t="s">
        <v>26421</v>
      </c>
      <c r="AI3698" s="80" t="s">
        <v>26122</v>
      </c>
      <c r="AJ3698" s="80" t="s">
        <v>13518</v>
      </c>
      <c r="AK3698" s="3"/>
      <c r="AL3698" s="85"/>
      <c r="AM3698" s="151" t="s">
        <v>19998</v>
      </c>
      <c r="AN3698" s="15"/>
      <c r="AO3698" s="166"/>
      <c r="AP3698" s="5">
        <f t="shared" si="58"/>
        <v>0</v>
      </c>
      <c r="AQ3698" s="16"/>
      <c r="AR3698" s="205">
        <v>1</v>
      </c>
      <c r="AS3698" s="16"/>
      <c r="AT3698" s="16"/>
      <c r="AU3698" s="16"/>
      <c r="AV3698" s="16"/>
      <c r="AW3698" s="16"/>
      <c r="AX3698" s="16"/>
    </row>
    <row r="3699" spans="1:50" customFormat="1" ht="15.75" hidden="1" customHeight="1" x14ac:dyDescent="0.2">
      <c r="A3699" s="7" t="s">
        <v>6502</v>
      </c>
      <c r="B3699" s="3" t="s">
        <v>6503</v>
      </c>
      <c r="C3699" s="85" t="s">
        <v>4395</v>
      </c>
      <c r="D3699" s="85" t="s">
        <v>13090</v>
      </c>
      <c r="E3699" s="202" t="s">
        <v>26418</v>
      </c>
      <c r="F3699" s="85" t="s">
        <v>55</v>
      </c>
      <c r="G3699" s="85" t="s">
        <v>59</v>
      </c>
      <c r="H3699" s="85" t="s">
        <v>20690</v>
      </c>
      <c r="I3699" s="3" t="s">
        <v>4405</v>
      </c>
      <c r="J3699" s="85" t="s">
        <v>4435</v>
      </c>
      <c r="K3699" s="7" t="s">
        <v>3838</v>
      </c>
      <c r="L3699" s="3"/>
      <c r="M3699" s="3"/>
      <c r="N3699" s="41" t="s">
        <v>6370</v>
      </c>
      <c r="O3699" s="87">
        <v>0</v>
      </c>
      <c r="P3699" s="87">
        <v>0</v>
      </c>
      <c r="Q3699" s="87">
        <v>0</v>
      </c>
      <c r="R3699" s="87">
        <v>0</v>
      </c>
      <c r="S3699" s="87"/>
      <c r="T3699" s="87"/>
      <c r="U3699" s="85" t="s">
        <v>112</v>
      </c>
      <c r="V3699" s="3" t="s">
        <v>112</v>
      </c>
      <c r="W3699" s="3"/>
      <c r="X3699" s="3"/>
      <c r="Y3699" s="3"/>
      <c r="Z3699" s="6">
        <v>21633</v>
      </c>
      <c r="AA3699" s="160"/>
      <c r="AB3699" s="123" t="s">
        <v>4395</v>
      </c>
      <c r="AC3699" s="124"/>
      <c r="AD3699" s="41"/>
      <c r="AE3699" s="83"/>
      <c r="AF3699" s="83"/>
      <c r="AG3699" s="41"/>
      <c r="AH3699" s="41" t="s">
        <v>7514</v>
      </c>
      <c r="AI3699" s="80" t="s">
        <v>19015</v>
      </c>
      <c r="AJ3699" s="80" t="s">
        <v>14129</v>
      </c>
      <c r="AK3699" s="3"/>
      <c r="AL3699" s="85"/>
      <c r="AM3699" s="151" t="s">
        <v>19998</v>
      </c>
      <c r="AN3699" s="15"/>
      <c r="AO3699" s="166"/>
      <c r="AP3699" s="5">
        <f t="shared" si="58"/>
        <v>0</v>
      </c>
      <c r="AQ3699" s="16"/>
      <c r="AR3699" s="205">
        <v>1</v>
      </c>
      <c r="AS3699" s="16"/>
      <c r="AT3699" s="16"/>
      <c r="AU3699" s="16"/>
      <c r="AV3699" s="16"/>
      <c r="AW3699" s="16"/>
      <c r="AX3699" s="16"/>
    </row>
    <row r="3700" spans="1:50" customFormat="1" ht="15.75" hidden="1" customHeight="1" x14ac:dyDescent="0.2">
      <c r="A3700" s="7" t="s">
        <v>6504</v>
      </c>
      <c r="B3700" s="3" t="s">
        <v>6505</v>
      </c>
      <c r="C3700" s="85" t="s">
        <v>4395</v>
      </c>
      <c r="D3700" s="85" t="s">
        <v>13090</v>
      </c>
      <c r="E3700" s="202" t="s">
        <v>26712</v>
      </c>
      <c r="F3700" s="85" t="s">
        <v>40</v>
      </c>
      <c r="G3700" s="85" t="s">
        <v>42</v>
      </c>
      <c r="H3700" s="85" t="s">
        <v>20690</v>
      </c>
      <c r="I3700" s="3" t="s">
        <v>4421</v>
      </c>
      <c r="J3700" s="85" t="s">
        <v>115</v>
      </c>
      <c r="K3700" s="7" t="s">
        <v>437</v>
      </c>
      <c r="L3700" s="3"/>
      <c r="M3700" s="3"/>
      <c r="N3700" s="41" t="s">
        <v>4841</v>
      </c>
      <c r="O3700" s="87">
        <v>41872</v>
      </c>
      <c r="P3700" s="87">
        <v>39062</v>
      </c>
      <c r="Q3700" s="87">
        <v>2810</v>
      </c>
      <c r="R3700" s="87">
        <v>0</v>
      </c>
      <c r="S3700" s="87"/>
      <c r="T3700" s="87"/>
      <c r="U3700" s="85">
        <v>2015</v>
      </c>
      <c r="V3700" s="3" t="s">
        <v>4841</v>
      </c>
      <c r="W3700" s="3"/>
      <c r="X3700" s="3"/>
      <c r="Y3700" s="3"/>
      <c r="Z3700" s="6">
        <v>10000</v>
      </c>
      <c r="AA3700" s="160"/>
      <c r="AB3700" s="123" t="s">
        <v>4395</v>
      </c>
      <c r="AC3700" s="124"/>
      <c r="AD3700" s="41"/>
      <c r="AE3700" s="83"/>
      <c r="AF3700" s="83"/>
      <c r="AG3700" s="41"/>
      <c r="AH3700" s="41" t="s">
        <v>7061</v>
      </c>
      <c r="AI3700" s="80" t="s">
        <v>19016</v>
      </c>
      <c r="AJ3700" s="80" t="s">
        <v>13675</v>
      </c>
      <c r="AK3700" s="3"/>
      <c r="AL3700" s="85"/>
      <c r="AM3700" s="151" t="s">
        <v>19998</v>
      </c>
      <c r="AN3700" s="15"/>
      <c r="AO3700" s="166"/>
      <c r="AP3700" s="5">
        <f t="shared" si="58"/>
        <v>0</v>
      </c>
      <c r="AQ3700" s="16"/>
      <c r="AR3700" s="205">
        <v>1</v>
      </c>
      <c r="AS3700" s="16"/>
      <c r="AT3700" s="16"/>
      <c r="AU3700" s="16"/>
      <c r="AV3700" s="16"/>
      <c r="AW3700" s="16"/>
      <c r="AX3700" s="16"/>
    </row>
    <row r="3701" spans="1:50" customFormat="1" ht="15.75" hidden="1" customHeight="1" x14ac:dyDescent="0.2">
      <c r="A3701" s="7" t="s">
        <v>6506</v>
      </c>
      <c r="B3701" s="3" t="s">
        <v>6507</v>
      </c>
      <c r="C3701" s="85" t="s">
        <v>4395</v>
      </c>
      <c r="D3701" s="85" t="s">
        <v>13090</v>
      </c>
      <c r="E3701" s="202" t="s">
        <v>26712</v>
      </c>
      <c r="F3701" s="85" t="s">
        <v>40</v>
      </c>
      <c r="G3701" s="85" t="s">
        <v>42</v>
      </c>
      <c r="H3701" s="85" t="s">
        <v>20690</v>
      </c>
      <c r="I3701" s="3" t="s">
        <v>4421</v>
      </c>
      <c r="J3701" s="85" t="s">
        <v>115</v>
      </c>
      <c r="K3701" s="7" t="s">
        <v>437</v>
      </c>
      <c r="L3701" s="3"/>
      <c r="M3701" s="3"/>
      <c r="N3701" s="41" t="s">
        <v>4841</v>
      </c>
      <c r="O3701" s="87">
        <v>41864</v>
      </c>
      <c r="P3701" s="87">
        <v>40602</v>
      </c>
      <c r="Q3701" s="87">
        <v>1262</v>
      </c>
      <c r="R3701" s="87">
        <v>0</v>
      </c>
      <c r="S3701" s="87"/>
      <c r="T3701" s="87"/>
      <c r="U3701" s="85">
        <v>2015</v>
      </c>
      <c r="V3701" s="3" t="s">
        <v>4841</v>
      </c>
      <c r="W3701" s="3"/>
      <c r="X3701" s="3"/>
      <c r="Y3701" s="3"/>
      <c r="Z3701" s="6">
        <v>10000</v>
      </c>
      <c r="AA3701" s="160"/>
      <c r="AB3701" s="123" t="s">
        <v>4395</v>
      </c>
      <c r="AC3701" s="124"/>
      <c r="AD3701" s="41"/>
      <c r="AE3701" s="83"/>
      <c r="AF3701" s="83"/>
      <c r="AG3701" s="41"/>
      <c r="AH3701" s="41" t="s">
        <v>7061</v>
      </c>
      <c r="AI3701" s="80" t="s">
        <v>19017</v>
      </c>
      <c r="AJ3701" s="80" t="s">
        <v>13676</v>
      </c>
      <c r="AK3701" s="3"/>
      <c r="AL3701" s="85"/>
      <c r="AM3701" s="151" t="s">
        <v>19998</v>
      </c>
      <c r="AN3701" s="15"/>
      <c r="AO3701" s="166"/>
      <c r="AP3701" s="5">
        <f t="shared" si="58"/>
        <v>0</v>
      </c>
      <c r="AQ3701" s="16"/>
      <c r="AR3701" s="205">
        <v>1</v>
      </c>
      <c r="AS3701" s="16"/>
      <c r="AT3701" s="16"/>
      <c r="AU3701" s="16"/>
      <c r="AV3701" s="16"/>
      <c r="AW3701" s="16"/>
      <c r="AX3701" s="16"/>
    </row>
    <row r="3702" spans="1:50" customFormat="1" ht="15.75" hidden="1" customHeight="1" x14ac:dyDescent="0.2">
      <c r="A3702" s="7" t="s">
        <v>6508</v>
      </c>
      <c r="B3702" s="3" t="s">
        <v>6509</v>
      </c>
      <c r="C3702" s="85" t="s">
        <v>4395</v>
      </c>
      <c r="D3702" s="85" t="s">
        <v>13090</v>
      </c>
      <c r="E3702" s="202" t="s">
        <v>26712</v>
      </c>
      <c r="F3702" s="85" t="s">
        <v>40</v>
      </c>
      <c r="G3702" s="85" t="s">
        <v>42</v>
      </c>
      <c r="H3702" s="85" t="s">
        <v>20690</v>
      </c>
      <c r="I3702" s="3" t="s">
        <v>4421</v>
      </c>
      <c r="J3702" s="85" t="s">
        <v>115</v>
      </c>
      <c r="K3702" s="7" t="s">
        <v>437</v>
      </c>
      <c r="L3702" s="3"/>
      <c r="M3702" s="3"/>
      <c r="N3702" s="41" t="s">
        <v>4841</v>
      </c>
      <c r="O3702" s="87">
        <v>41334</v>
      </c>
      <c r="P3702" s="87">
        <v>35852</v>
      </c>
      <c r="Q3702" s="87">
        <v>5482</v>
      </c>
      <c r="R3702" s="87">
        <v>0</v>
      </c>
      <c r="S3702" s="87"/>
      <c r="T3702" s="87"/>
      <c r="U3702" s="85">
        <v>2015</v>
      </c>
      <c r="V3702" s="3" t="s">
        <v>4841</v>
      </c>
      <c r="W3702" s="3"/>
      <c r="X3702" s="3"/>
      <c r="Y3702" s="3"/>
      <c r="Z3702" s="6">
        <v>10000</v>
      </c>
      <c r="AA3702" s="160"/>
      <c r="AB3702" s="123" t="s">
        <v>4395</v>
      </c>
      <c r="AC3702" s="124"/>
      <c r="AD3702" s="41"/>
      <c r="AE3702" s="83"/>
      <c r="AF3702" s="83"/>
      <c r="AG3702" s="41"/>
      <c r="AH3702" s="41" t="s">
        <v>7061</v>
      </c>
      <c r="AI3702" s="80" t="s">
        <v>19018</v>
      </c>
      <c r="AJ3702" s="80" t="s">
        <v>14130</v>
      </c>
      <c r="AK3702" s="3"/>
      <c r="AL3702" s="85"/>
      <c r="AM3702" s="151" t="s">
        <v>19998</v>
      </c>
      <c r="AN3702" s="15"/>
      <c r="AO3702" s="166"/>
      <c r="AP3702" s="5">
        <f t="shared" si="58"/>
        <v>0</v>
      </c>
      <c r="AQ3702" s="16"/>
      <c r="AR3702" s="205">
        <v>1</v>
      </c>
      <c r="AS3702" s="16"/>
      <c r="AT3702" s="16"/>
      <c r="AU3702" s="16"/>
      <c r="AV3702" s="16"/>
      <c r="AW3702" s="16"/>
      <c r="AX3702" s="16"/>
    </row>
    <row r="3703" spans="1:50" customFormat="1" ht="15.75" hidden="1" customHeight="1" x14ac:dyDescent="0.2">
      <c r="A3703" s="7" t="s">
        <v>6510</v>
      </c>
      <c r="B3703" s="3" t="s">
        <v>6511</v>
      </c>
      <c r="C3703" s="85" t="s">
        <v>4395</v>
      </c>
      <c r="D3703" s="85" t="s">
        <v>13090</v>
      </c>
      <c r="E3703" s="202" t="s">
        <v>26712</v>
      </c>
      <c r="F3703" s="85" t="s">
        <v>40</v>
      </c>
      <c r="G3703" s="85" t="s">
        <v>42</v>
      </c>
      <c r="H3703" s="85" t="s">
        <v>20690</v>
      </c>
      <c r="I3703" s="3" t="s">
        <v>4421</v>
      </c>
      <c r="J3703" s="85" t="s">
        <v>115</v>
      </c>
      <c r="K3703" s="7" t="s">
        <v>437</v>
      </c>
      <c r="L3703" s="3"/>
      <c r="M3703" s="3"/>
      <c r="N3703" s="41" t="s">
        <v>4841</v>
      </c>
      <c r="O3703" s="87">
        <v>41611</v>
      </c>
      <c r="P3703" s="87">
        <v>38994</v>
      </c>
      <c r="Q3703" s="87">
        <v>2617</v>
      </c>
      <c r="R3703" s="87">
        <v>0</v>
      </c>
      <c r="S3703" s="87"/>
      <c r="T3703" s="87"/>
      <c r="U3703" s="85">
        <v>2015</v>
      </c>
      <c r="V3703" s="3" t="s">
        <v>4841</v>
      </c>
      <c r="W3703" s="3"/>
      <c r="X3703" s="3"/>
      <c r="Y3703" s="3"/>
      <c r="Z3703" s="6">
        <v>10000</v>
      </c>
      <c r="AA3703" s="160"/>
      <c r="AB3703" s="123" t="s">
        <v>4395</v>
      </c>
      <c r="AC3703" s="124"/>
      <c r="AD3703" s="41"/>
      <c r="AE3703" s="83"/>
      <c r="AF3703" s="83"/>
      <c r="AG3703" s="41"/>
      <c r="AH3703" s="41" t="s">
        <v>7061</v>
      </c>
      <c r="AI3703" s="80" t="s">
        <v>19019</v>
      </c>
      <c r="AJ3703" s="80" t="s">
        <v>13679</v>
      </c>
      <c r="AK3703" s="3"/>
      <c r="AL3703" s="85"/>
      <c r="AM3703" s="151" t="s">
        <v>19998</v>
      </c>
      <c r="AN3703" s="15"/>
      <c r="AO3703" s="166"/>
      <c r="AP3703" s="5">
        <f t="shared" si="58"/>
        <v>0</v>
      </c>
      <c r="AQ3703" s="16"/>
      <c r="AR3703" s="205">
        <v>1</v>
      </c>
      <c r="AS3703" s="16"/>
      <c r="AT3703" s="16"/>
      <c r="AU3703" s="16"/>
      <c r="AV3703" s="16"/>
      <c r="AW3703" s="16"/>
      <c r="AX3703" s="16"/>
    </row>
    <row r="3704" spans="1:50" customFormat="1" ht="15.75" hidden="1" customHeight="1" x14ac:dyDescent="0.2">
      <c r="A3704" s="7" t="s">
        <v>6512</v>
      </c>
      <c r="B3704" s="3" t="s">
        <v>6513</v>
      </c>
      <c r="C3704" s="85" t="s">
        <v>4395</v>
      </c>
      <c r="D3704" s="85" t="s">
        <v>13090</v>
      </c>
      <c r="E3704" s="202" t="s">
        <v>26712</v>
      </c>
      <c r="F3704" s="85" t="s">
        <v>40</v>
      </c>
      <c r="G3704" s="85" t="s">
        <v>42</v>
      </c>
      <c r="H3704" s="85" t="s">
        <v>20690</v>
      </c>
      <c r="I3704" s="3" t="s">
        <v>4421</v>
      </c>
      <c r="J3704" s="85" t="s">
        <v>115</v>
      </c>
      <c r="K3704" s="7" t="s">
        <v>437</v>
      </c>
      <c r="L3704" s="3"/>
      <c r="M3704" s="3"/>
      <c r="N3704" s="41" t="s">
        <v>4841</v>
      </c>
      <c r="O3704" s="87">
        <v>40955</v>
      </c>
      <c r="P3704" s="87">
        <v>37561</v>
      </c>
      <c r="Q3704" s="87">
        <v>3394</v>
      </c>
      <c r="R3704" s="87">
        <v>0</v>
      </c>
      <c r="S3704" s="87"/>
      <c r="T3704" s="87"/>
      <c r="U3704" s="85">
        <v>2015</v>
      </c>
      <c r="V3704" s="3" t="s">
        <v>4841</v>
      </c>
      <c r="W3704" s="3"/>
      <c r="X3704" s="3"/>
      <c r="Y3704" s="3"/>
      <c r="Z3704" s="6">
        <v>10000</v>
      </c>
      <c r="AA3704" s="160"/>
      <c r="AB3704" s="123" t="s">
        <v>4395</v>
      </c>
      <c r="AC3704" s="124"/>
      <c r="AD3704" s="41"/>
      <c r="AE3704" s="83"/>
      <c r="AF3704" s="83"/>
      <c r="AG3704" s="41"/>
      <c r="AH3704" s="41" t="s">
        <v>7061</v>
      </c>
      <c r="AI3704" s="80" t="s">
        <v>19020</v>
      </c>
      <c r="AJ3704" s="80" t="s">
        <v>14131</v>
      </c>
      <c r="AK3704" s="3"/>
      <c r="AL3704" s="85"/>
      <c r="AM3704" s="151" t="s">
        <v>19998</v>
      </c>
      <c r="AN3704" s="15"/>
      <c r="AO3704" s="166"/>
      <c r="AP3704" s="5">
        <f t="shared" si="58"/>
        <v>0</v>
      </c>
      <c r="AQ3704" s="16"/>
      <c r="AR3704" s="205">
        <v>1</v>
      </c>
      <c r="AS3704" s="16"/>
      <c r="AT3704" s="16"/>
      <c r="AU3704" s="16"/>
      <c r="AV3704" s="16"/>
      <c r="AW3704" s="16"/>
      <c r="AX3704" s="16"/>
    </row>
    <row r="3705" spans="1:50" customFormat="1" ht="15.75" hidden="1" customHeight="1" x14ac:dyDescent="0.2">
      <c r="A3705" s="7" t="s">
        <v>6514</v>
      </c>
      <c r="B3705" s="3" t="s">
        <v>6515</v>
      </c>
      <c r="C3705" s="85" t="s">
        <v>4395</v>
      </c>
      <c r="D3705" s="85" t="s">
        <v>13090</v>
      </c>
      <c r="E3705" s="202" t="s">
        <v>26418</v>
      </c>
      <c r="F3705" s="85" t="s">
        <v>55</v>
      </c>
      <c r="G3705" s="85" t="s">
        <v>63</v>
      </c>
      <c r="H3705" s="85" t="s">
        <v>20690</v>
      </c>
      <c r="I3705" s="3" t="s">
        <v>4399</v>
      </c>
      <c r="J3705" s="85" t="s">
        <v>4406</v>
      </c>
      <c r="K3705" s="7" t="s">
        <v>4407</v>
      </c>
      <c r="L3705" s="3"/>
      <c r="M3705" s="3"/>
      <c r="N3705" s="41" t="s">
        <v>6370</v>
      </c>
      <c r="O3705" s="87">
        <v>0</v>
      </c>
      <c r="P3705" s="87">
        <v>0</v>
      </c>
      <c r="Q3705" s="87">
        <v>0</v>
      </c>
      <c r="R3705" s="87">
        <v>0</v>
      </c>
      <c r="S3705" s="87"/>
      <c r="T3705" s="87"/>
      <c r="U3705" s="85" t="s">
        <v>112</v>
      </c>
      <c r="V3705" s="3" t="s">
        <v>112</v>
      </c>
      <c r="W3705" s="3"/>
      <c r="X3705" s="3"/>
      <c r="Y3705" s="3"/>
      <c r="Z3705" s="6">
        <v>110000</v>
      </c>
      <c r="AA3705" s="160"/>
      <c r="AB3705" s="123" t="s">
        <v>4395</v>
      </c>
      <c r="AC3705" s="124"/>
      <c r="AD3705" s="41"/>
      <c r="AE3705" s="83"/>
      <c r="AF3705" s="83"/>
      <c r="AG3705" s="41"/>
      <c r="AH3705" s="41" t="s">
        <v>63</v>
      </c>
      <c r="AI3705" s="80" t="s">
        <v>19021</v>
      </c>
      <c r="AJ3705" s="80" t="s">
        <v>14132</v>
      </c>
      <c r="AK3705" s="3"/>
      <c r="AL3705" s="85"/>
      <c r="AM3705" s="151" t="s">
        <v>19998</v>
      </c>
      <c r="AN3705" s="15"/>
      <c r="AO3705" s="166"/>
      <c r="AP3705" s="5">
        <f t="shared" si="58"/>
        <v>0</v>
      </c>
      <c r="AQ3705" s="16"/>
      <c r="AR3705" s="205">
        <v>1</v>
      </c>
      <c r="AS3705" s="16"/>
      <c r="AT3705" s="16"/>
      <c r="AU3705" s="16"/>
      <c r="AV3705" s="16"/>
      <c r="AW3705" s="16"/>
      <c r="AX3705" s="16"/>
    </row>
    <row r="3706" spans="1:50" customFormat="1" ht="15.75" hidden="1" customHeight="1" x14ac:dyDescent="0.2">
      <c r="A3706" s="7" t="s">
        <v>6516</v>
      </c>
      <c r="B3706" s="3" t="s">
        <v>6517</v>
      </c>
      <c r="C3706" s="85" t="s">
        <v>4395</v>
      </c>
      <c r="D3706" s="85" t="s">
        <v>13090</v>
      </c>
      <c r="E3706" s="202" t="s">
        <v>26712</v>
      </c>
      <c r="F3706" s="85" t="s">
        <v>40</v>
      </c>
      <c r="G3706" s="85" t="s">
        <v>43</v>
      </c>
      <c r="H3706" s="85" t="s">
        <v>20690</v>
      </c>
      <c r="I3706" s="3" t="s">
        <v>4421</v>
      </c>
      <c r="J3706" s="85" t="s">
        <v>115</v>
      </c>
      <c r="K3706" s="7" t="s">
        <v>437</v>
      </c>
      <c r="L3706" s="3"/>
      <c r="M3706" s="3"/>
      <c r="N3706" s="41" t="s">
        <v>6518</v>
      </c>
      <c r="O3706" s="87">
        <v>36726</v>
      </c>
      <c r="P3706" s="87">
        <v>24309</v>
      </c>
      <c r="Q3706" s="87">
        <v>12417</v>
      </c>
      <c r="R3706" s="87">
        <v>0</v>
      </c>
      <c r="S3706" s="87"/>
      <c r="T3706" s="87"/>
      <c r="U3706" s="85">
        <v>2015</v>
      </c>
      <c r="V3706" s="3" t="s">
        <v>6518</v>
      </c>
      <c r="W3706" s="3"/>
      <c r="X3706" s="3"/>
      <c r="Y3706" s="3"/>
      <c r="Z3706" s="6">
        <v>9719</v>
      </c>
      <c r="AA3706" s="160"/>
      <c r="AB3706" s="123" t="s">
        <v>4395</v>
      </c>
      <c r="AC3706" s="124"/>
      <c r="AD3706" s="41"/>
      <c r="AE3706" s="83"/>
      <c r="AF3706" s="83"/>
      <c r="AG3706" s="41"/>
      <c r="AH3706" s="41" t="s">
        <v>7061</v>
      </c>
      <c r="AI3706" s="80" t="s">
        <v>19022</v>
      </c>
      <c r="AJ3706" s="80" t="s">
        <v>13680</v>
      </c>
      <c r="AK3706" s="3"/>
      <c r="AL3706" s="85"/>
      <c r="AM3706" s="151" t="s">
        <v>19998</v>
      </c>
      <c r="AN3706" s="15"/>
      <c r="AO3706" s="166"/>
      <c r="AP3706" s="5">
        <f t="shared" si="58"/>
        <v>0</v>
      </c>
      <c r="AQ3706" s="16"/>
      <c r="AR3706" s="205">
        <v>1</v>
      </c>
      <c r="AS3706" s="16"/>
      <c r="AT3706" s="16"/>
      <c r="AU3706" s="16"/>
      <c r="AV3706" s="16"/>
      <c r="AW3706" s="16"/>
      <c r="AX3706" s="16"/>
    </row>
    <row r="3707" spans="1:50" customFormat="1" ht="15.75" hidden="1" customHeight="1" x14ac:dyDescent="0.2">
      <c r="A3707" s="7" t="s">
        <v>6519</v>
      </c>
      <c r="B3707" s="3" t="s">
        <v>6520</v>
      </c>
      <c r="C3707" s="85" t="s">
        <v>4395</v>
      </c>
      <c r="D3707" s="85" t="s">
        <v>13090</v>
      </c>
      <c r="E3707" s="202" t="s">
        <v>26712</v>
      </c>
      <c r="F3707" s="85" t="s">
        <v>55</v>
      </c>
      <c r="G3707" s="85" t="s">
        <v>63</v>
      </c>
      <c r="H3707" s="85" t="s">
        <v>20690</v>
      </c>
      <c r="I3707" s="3" t="s">
        <v>4399</v>
      </c>
      <c r="J3707" s="85" t="s">
        <v>4406</v>
      </c>
      <c r="K3707" s="7" t="s">
        <v>4407</v>
      </c>
      <c r="L3707" s="3"/>
      <c r="M3707" s="3"/>
      <c r="N3707" s="41" t="s">
        <v>13954</v>
      </c>
      <c r="O3707" s="87">
        <v>136809</v>
      </c>
      <c r="P3707" s="87">
        <v>108701</v>
      </c>
      <c r="Q3707" s="87">
        <v>28108</v>
      </c>
      <c r="R3707" s="87">
        <v>0</v>
      </c>
      <c r="S3707" s="87"/>
      <c r="T3707" s="87"/>
      <c r="U3707" s="85">
        <v>2018</v>
      </c>
      <c r="V3707" s="3" t="s">
        <v>112</v>
      </c>
      <c r="W3707" s="3"/>
      <c r="X3707" s="3"/>
      <c r="Y3707" s="3"/>
      <c r="Z3707" s="6">
        <v>86046</v>
      </c>
      <c r="AA3707" s="160"/>
      <c r="AB3707" s="123" t="s">
        <v>4395</v>
      </c>
      <c r="AC3707" s="124"/>
      <c r="AD3707" s="41"/>
      <c r="AE3707" s="83"/>
      <c r="AF3707" s="83"/>
      <c r="AG3707" s="41"/>
      <c r="AH3707" s="41" t="s">
        <v>63</v>
      </c>
      <c r="AI3707" s="80" t="s">
        <v>19023</v>
      </c>
      <c r="AJ3707" s="80" t="s">
        <v>14133</v>
      </c>
      <c r="AK3707" s="3"/>
      <c r="AL3707" s="85"/>
      <c r="AM3707" s="151" t="s">
        <v>19998</v>
      </c>
      <c r="AN3707" s="15"/>
      <c r="AO3707" s="166"/>
      <c r="AP3707" s="5">
        <f t="shared" si="58"/>
        <v>0</v>
      </c>
      <c r="AQ3707" s="16"/>
      <c r="AR3707" s="205">
        <v>1</v>
      </c>
      <c r="AS3707" s="16"/>
      <c r="AT3707" s="16"/>
      <c r="AU3707" s="16"/>
      <c r="AV3707" s="16"/>
      <c r="AW3707" s="16"/>
      <c r="AX3707" s="16"/>
    </row>
    <row r="3708" spans="1:50" customFormat="1" ht="15.75" hidden="1" customHeight="1" x14ac:dyDescent="0.2">
      <c r="A3708" s="7" t="s">
        <v>6521</v>
      </c>
      <c r="B3708" s="3" t="s">
        <v>6522</v>
      </c>
      <c r="C3708" s="85" t="s">
        <v>4395</v>
      </c>
      <c r="D3708" s="85" t="s">
        <v>13090</v>
      </c>
      <c r="E3708" s="202" t="s">
        <v>26712</v>
      </c>
      <c r="F3708" s="85" t="s">
        <v>40</v>
      </c>
      <c r="G3708" s="85" t="s">
        <v>15356</v>
      </c>
      <c r="H3708" s="85" t="s">
        <v>20690</v>
      </c>
      <c r="I3708" s="3" t="s">
        <v>4491</v>
      </c>
      <c r="J3708" s="85" t="s">
        <v>4435</v>
      </c>
      <c r="K3708" s="7" t="s">
        <v>3838</v>
      </c>
      <c r="L3708" s="3"/>
      <c r="M3708" s="3"/>
      <c r="N3708" s="41" t="s">
        <v>6523</v>
      </c>
      <c r="O3708" s="87">
        <v>11330</v>
      </c>
      <c r="P3708" s="87">
        <v>11330</v>
      </c>
      <c r="Q3708" s="87">
        <v>0</v>
      </c>
      <c r="R3708" s="87">
        <v>0</v>
      </c>
      <c r="S3708" s="87"/>
      <c r="T3708" s="87"/>
      <c r="U3708" s="85">
        <v>2010</v>
      </c>
      <c r="V3708" s="3" t="s">
        <v>6523</v>
      </c>
      <c r="W3708" s="3"/>
      <c r="X3708" s="3"/>
      <c r="Y3708" s="3"/>
      <c r="Z3708" s="6">
        <v>5484</v>
      </c>
      <c r="AA3708" s="160"/>
      <c r="AB3708" s="123" t="s">
        <v>4395</v>
      </c>
      <c r="AC3708" s="124"/>
      <c r="AD3708" s="41"/>
      <c r="AE3708" s="83"/>
      <c r="AF3708" s="83"/>
      <c r="AG3708" s="41"/>
      <c r="AH3708" s="41" t="s">
        <v>7654</v>
      </c>
      <c r="AI3708" s="80" t="s">
        <v>19024</v>
      </c>
      <c r="AJ3708" s="80" t="s">
        <v>13681</v>
      </c>
      <c r="AK3708" s="3"/>
      <c r="AL3708" s="85"/>
      <c r="AM3708" s="151" t="s">
        <v>19998</v>
      </c>
      <c r="AN3708" s="15"/>
      <c r="AO3708" s="166"/>
      <c r="AP3708" s="5">
        <f t="shared" si="58"/>
        <v>0</v>
      </c>
      <c r="AQ3708" s="16"/>
      <c r="AR3708" s="205">
        <v>1</v>
      </c>
      <c r="AS3708" s="16"/>
      <c r="AT3708" s="16"/>
      <c r="AU3708" s="16"/>
      <c r="AV3708" s="16"/>
      <c r="AW3708" s="16"/>
      <c r="AX3708" s="16"/>
    </row>
    <row r="3709" spans="1:50" customFormat="1" ht="15.75" hidden="1" customHeight="1" x14ac:dyDescent="0.2">
      <c r="A3709" s="7" t="s">
        <v>6524</v>
      </c>
      <c r="B3709" s="3" t="s">
        <v>6525</v>
      </c>
      <c r="C3709" s="85" t="s">
        <v>4395</v>
      </c>
      <c r="D3709" s="85" t="s">
        <v>13090</v>
      </c>
      <c r="E3709" s="202" t="s">
        <v>26712</v>
      </c>
      <c r="F3709" s="85" t="s">
        <v>55</v>
      </c>
      <c r="G3709" s="85" t="s">
        <v>63</v>
      </c>
      <c r="H3709" s="85" t="s">
        <v>20690</v>
      </c>
      <c r="I3709" s="3" t="s">
        <v>4399</v>
      </c>
      <c r="J3709" s="85" t="s">
        <v>4435</v>
      </c>
      <c r="K3709" s="7" t="s">
        <v>3838</v>
      </c>
      <c r="L3709" s="3"/>
      <c r="M3709" s="3"/>
      <c r="N3709" s="41" t="s">
        <v>6088</v>
      </c>
      <c r="O3709" s="87">
        <v>501921</v>
      </c>
      <c r="P3709" s="87">
        <v>477226</v>
      </c>
      <c r="Q3709" s="87">
        <v>24695</v>
      </c>
      <c r="R3709" s="87">
        <v>0</v>
      </c>
      <c r="S3709" s="87"/>
      <c r="T3709" s="87"/>
      <c r="U3709" s="85">
        <v>2016</v>
      </c>
      <c r="V3709" s="3" t="s">
        <v>6088</v>
      </c>
      <c r="W3709" s="3"/>
      <c r="X3709" s="3"/>
      <c r="Y3709" s="3"/>
      <c r="Z3709" s="6">
        <v>107058</v>
      </c>
      <c r="AA3709" s="160"/>
      <c r="AB3709" s="123" t="s">
        <v>4395</v>
      </c>
      <c r="AC3709" s="124"/>
      <c r="AD3709" s="41"/>
      <c r="AE3709" s="83"/>
      <c r="AF3709" s="83"/>
      <c r="AG3709" s="41"/>
      <c r="AH3709" s="41" t="s">
        <v>63</v>
      </c>
      <c r="AI3709" s="80" t="s">
        <v>19025</v>
      </c>
      <c r="AJ3709" s="80" t="s">
        <v>13682</v>
      </c>
      <c r="AK3709" s="3"/>
      <c r="AL3709" s="85"/>
      <c r="AM3709" s="151" t="s">
        <v>19998</v>
      </c>
      <c r="AN3709" s="15"/>
      <c r="AO3709" s="166"/>
      <c r="AP3709" s="5">
        <f t="shared" si="58"/>
        <v>0</v>
      </c>
      <c r="AQ3709" s="16"/>
      <c r="AR3709" s="205">
        <v>1</v>
      </c>
      <c r="AS3709" s="16"/>
      <c r="AT3709" s="16"/>
      <c r="AU3709" s="16"/>
      <c r="AV3709" s="16"/>
      <c r="AW3709" s="16"/>
      <c r="AX3709" s="16"/>
    </row>
    <row r="3710" spans="1:50" customFormat="1" ht="15.75" hidden="1" customHeight="1" x14ac:dyDescent="0.2">
      <c r="A3710" s="7" t="s">
        <v>6526</v>
      </c>
      <c r="B3710" s="3" t="s">
        <v>6527</v>
      </c>
      <c r="C3710" s="85" t="s">
        <v>4395</v>
      </c>
      <c r="D3710" s="85" t="s">
        <v>13090</v>
      </c>
      <c r="E3710" s="202" t="s">
        <v>26418</v>
      </c>
      <c r="F3710" s="85" t="s">
        <v>40</v>
      </c>
      <c r="G3710" s="85" t="s">
        <v>43</v>
      </c>
      <c r="H3710" s="85" t="s">
        <v>20690</v>
      </c>
      <c r="I3710" s="3" t="s">
        <v>4396</v>
      </c>
      <c r="J3710" s="85" t="s">
        <v>4447</v>
      </c>
      <c r="K3710" s="7" t="s">
        <v>4448</v>
      </c>
      <c r="L3710" s="3"/>
      <c r="M3710" s="3"/>
      <c r="N3710" s="41" t="s">
        <v>14020</v>
      </c>
      <c r="O3710" s="87">
        <v>0</v>
      </c>
      <c r="P3710" s="87">
        <v>0</v>
      </c>
      <c r="Q3710" s="87">
        <v>0</v>
      </c>
      <c r="R3710" s="87">
        <v>0</v>
      </c>
      <c r="S3710" s="87"/>
      <c r="T3710" s="87"/>
      <c r="U3710" s="85" t="s">
        <v>112</v>
      </c>
      <c r="V3710" s="3" t="s">
        <v>112</v>
      </c>
      <c r="W3710" s="3"/>
      <c r="X3710" s="3"/>
      <c r="Y3710" s="3"/>
      <c r="Z3710" s="6">
        <v>23640</v>
      </c>
      <c r="AA3710" s="160"/>
      <c r="AB3710" s="123" t="s">
        <v>4395</v>
      </c>
      <c r="AC3710" s="124"/>
      <c r="AD3710" s="41"/>
      <c r="AE3710" s="83"/>
      <c r="AF3710" s="83"/>
      <c r="AG3710" s="41"/>
      <c r="AH3710" s="41" t="s">
        <v>7061</v>
      </c>
      <c r="AI3710" s="80" t="s">
        <v>19026</v>
      </c>
      <c r="AJ3710" s="80" t="s">
        <v>14134</v>
      </c>
      <c r="AK3710" s="3"/>
      <c r="AL3710" s="85"/>
      <c r="AM3710" s="151" t="s">
        <v>19998</v>
      </c>
      <c r="AN3710" s="15"/>
      <c r="AO3710" s="166"/>
      <c r="AP3710" s="5">
        <f t="shared" si="58"/>
        <v>0</v>
      </c>
      <c r="AQ3710" s="16"/>
      <c r="AR3710" s="205">
        <v>1</v>
      </c>
      <c r="AS3710" s="16"/>
      <c r="AT3710" s="16"/>
      <c r="AU3710" s="16"/>
      <c r="AV3710" s="16"/>
      <c r="AW3710" s="16"/>
      <c r="AX3710" s="16"/>
    </row>
    <row r="3711" spans="1:50" customFormat="1" ht="15.75" hidden="1" customHeight="1" x14ac:dyDescent="0.2">
      <c r="A3711" s="7" t="s">
        <v>6528</v>
      </c>
      <c r="B3711" s="3" t="s">
        <v>6529</v>
      </c>
      <c r="C3711" s="85" t="s">
        <v>4395</v>
      </c>
      <c r="D3711" s="85" t="s">
        <v>13090</v>
      </c>
      <c r="E3711" s="202" t="s">
        <v>1800</v>
      </c>
      <c r="F3711" s="85" t="s">
        <v>55</v>
      </c>
      <c r="G3711" s="85" t="s">
        <v>63</v>
      </c>
      <c r="H3711" s="85" t="s">
        <v>20690</v>
      </c>
      <c r="I3711" s="3" t="s">
        <v>4460</v>
      </c>
      <c r="J3711" s="85" t="s">
        <v>4406</v>
      </c>
      <c r="K3711" s="7" t="s">
        <v>4407</v>
      </c>
      <c r="L3711" s="3"/>
      <c r="M3711" s="3"/>
      <c r="N3711" s="41" t="s">
        <v>20768</v>
      </c>
      <c r="O3711" s="87">
        <v>0</v>
      </c>
      <c r="P3711" s="87">
        <v>0</v>
      </c>
      <c r="Q3711" s="87">
        <v>0</v>
      </c>
      <c r="R3711" s="87">
        <v>0</v>
      </c>
      <c r="S3711" s="87"/>
      <c r="T3711" s="87"/>
      <c r="U3711" s="85" t="s">
        <v>112</v>
      </c>
      <c r="V3711" s="3" t="s">
        <v>112</v>
      </c>
      <c r="W3711" s="3"/>
      <c r="X3711" s="3"/>
      <c r="Y3711" s="3"/>
      <c r="Z3711" s="6">
        <v>1</v>
      </c>
      <c r="AA3711" s="160"/>
      <c r="AB3711" s="123" t="s">
        <v>4395</v>
      </c>
      <c r="AC3711" s="124"/>
      <c r="AD3711" s="41"/>
      <c r="AE3711" s="83"/>
      <c r="AF3711" s="83"/>
      <c r="AG3711" s="41"/>
      <c r="AH3711" s="41" t="s">
        <v>63</v>
      </c>
      <c r="AI3711" s="80" t="s">
        <v>19027</v>
      </c>
      <c r="AJ3711" s="80" t="s">
        <v>13494</v>
      </c>
      <c r="AK3711" s="3"/>
      <c r="AL3711" s="85"/>
      <c r="AM3711" s="151" t="s">
        <v>19998</v>
      </c>
      <c r="AN3711" s="15"/>
      <c r="AO3711" s="166"/>
      <c r="AP3711" s="5">
        <f t="shared" si="58"/>
        <v>0</v>
      </c>
      <c r="AQ3711" s="16"/>
      <c r="AR3711" s="205">
        <v>1</v>
      </c>
      <c r="AS3711" s="16"/>
      <c r="AT3711" s="16"/>
      <c r="AU3711" s="16"/>
      <c r="AV3711" s="16"/>
      <c r="AW3711" s="16"/>
      <c r="AX3711" s="16"/>
    </row>
    <row r="3712" spans="1:50" customFormat="1" ht="15.75" hidden="1" customHeight="1" x14ac:dyDescent="0.2">
      <c r="A3712" s="7" t="s">
        <v>6530</v>
      </c>
      <c r="B3712" s="3" t="s">
        <v>6531</v>
      </c>
      <c r="C3712" s="85" t="s">
        <v>4395</v>
      </c>
      <c r="D3712" s="85" t="s">
        <v>13090</v>
      </c>
      <c r="E3712" s="202" t="s">
        <v>26418</v>
      </c>
      <c r="F3712" s="85" t="s">
        <v>40</v>
      </c>
      <c r="G3712" s="85" t="s">
        <v>43</v>
      </c>
      <c r="H3712" s="85" t="s">
        <v>20690</v>
      </c>
      <c r="I3712" s="3" t="s">
        <v>6379</v>
      </c>
      <c r="J3712" s="85" t="s">
        <v>4447</v>
      </c>
      <c r="K3712" s="7" t="s">
        <v>4448</v>
      </c>
      <c r="L3712" s="3"/>
      <c r="M3712" s="3"/>
      <c r="N3712" s="41" t="s">
        <v>14020</v>
      </c>
      <c r="O3712" s="87">
        <v>0</v>
      </c>
      <c r="P3712" s="87">
        <v>0</v>
      </c>
      <c r="Q3712" s="87">
        <v>0</v>
      </c>
      <c r="R3712" s="87">
        <v>0</v>
      </c>
      <c r="S3712" s="87"/>
      <c r="T3712" s="87"/>
      <c r="U3712" s="85" t="s">
        <v>112</v>
      </c>
      <c r="V3712" s="3" t="s">
        <v>112</v>
      </c>
      <c r="W3712" s="3"/>
      <c r="X3712" s="3"/>
      <c r="Y3712" s="3"/>
      <c r="Z3712" s="6">
        <v>23640</v>
      </c>
      <c r="AA3712" s="160"/>
      <c r="AB3712" s="123" t="s">
        <v>4395</v>
      </c>
      <c r="AC3712" s="124"/>
      <c r="AD3712" s="41"/>
      <c r="AE3712" s="83"/>
      <c r="AF3712" s="83"/>
      <c r="AG3712" s="41"/>
      <c r="AH3712" s="41" t="s">
        <v>7061</v>
      </c>
      <c r="AI3712" s="80" t="s">
        <v>19028</v>
      </c>
      <c r="AJ3712" s="80" t="s">
        <v>13693</v>
      </c>
      <c r="AK3712" s="3"/>
      <c r="AL3712" s="85"/>
      <c r="AM3712" s="151" t="s">
        <v>19998</v>
      </c>
      <c r="AN3712" s="15"/>
      <c r="AO3712" s="166"/>
      <c r="AP3712" s="5">
        <f t="shared" si="58"/>
        <v>0</v>
      </c>
      <c r="AQ3712" s="16"/>
      <c r="AR3712" s="205">
        <v>1</v>
      </c>
      <c r="AS3712" s="16"/>
      <c r="AT3712" s="16"/>
      <c r="AU3712" s="16"/>
      <c r="AV3712" s="16"/>
      <c r="AW3712" s="16"/>
      <c r="AX3712" s="16"/>
    </row>
    <row r="3713" spans="1:50" customFormat="1" ht="15.75" hidden="1" customHeight="1" x14ac:dyDescent="0.2">
      <c r="A3713" s="7" t="s">
        <v>6532</v>
      </c>
      <c r="B3713" s="3" t="s">
        <v>6533</v>
      </c>
      <c r="C3713" s="85" t="s">
        <v>4395</v>
      </c>
      <c r="D3713" s="85" t="s">
        <v>13090</v>
      </c>
      <c r="E3713" s="202" t="s">
        <v>26712</v>
      </c>
      <c r="F3713" s="85" t="s">
        <v>40</v>
      </c>
      <c r="G3713" s="85" t="s">
        <v>43</v>
      </c>
      <c r="H3713" s="85" t="s">
        <v>20690</v>
      </c>
      <c r="I3713" s="3" t="s">
        <v>4446</v>
      </c>
      <c r="J3713" s="85" t="s">
        <v>4481</v>
      </c>
      <c r="K3713" s="7" t="s">
        <v>5387</v>
      </c>
      <c r="L3713" s="3"/>
      <c r="M3713" s="3"/>
      <c r="N3713" s="41" t="s">
        <v>5311</v>
      </c>
      <c r="O3713" s="87">
        <v>329887</v>
      </c>
      <c r="P3713" s="87">
        <v>243514</v>
      </c>
      <c r="Q3713" s="87">
        <v>86373</v>
      </c>
      <c r="R3713" s="87">
        <v>0</v>
      </c>
      <c r="S3713" s="87"/>
      <c r="T3713" s="87"/>
      <c r="U3713" s="85">
        <v>2010</v>
      </c>
      <c r="V3713" s="3" t="s">
        <v>5311</v>
      </c>
      <c r="W3713" s="3"/>
      <c r="X3713" s="3"/>
      <c r="Y3713" s="3"/>
      <c r="Z3713" s="6">
        <v>33994</v>
      </c>
      <c r="AA3713" s="160"/>
      <c r="AB3713" s="123" t="s">
        <v>4395</v>
      </c>
      <c r="AC3713" s="124"/>
      <c r="AD3713" s="41"/>
      <c r="AE3713" s="83"/>
      <c r="AF3713" s="83"/>
      <c r="AG3713" s="41"/>
      <c r="AH3713" s="41" t="s">
        <v>7061</v>
      </c>
      <c r="AI3713" s="80" t="s">
        <v>19029</v>
      </c>
      <c r="AJ3713" s="80" t="s">
        <v>14135</v>
      </c>
      <c r="AK3713" s="3"/>
      <c r="AL3713" s="85"/>
      <c r="AM3713" s="151" t="s">
        <v>19998</v>
      </c>
      <c r="AN3713" s="15"/>
      <c r="AO3713" s="166"/>
      <c r="AP3713" s="5">
        <f t="shared" si="58"/>
        <v>0</v>
      </c>
      <c r="AQ3713" s="16"/>
      <c r="AR3713" s="205">
        <v>1</v>
      </c>
      <c r="AS3713" s="16"/>
      <c r="AT3713" s="16"/>
      <c r="AU3713" s="16"/>
      <c r="AV3713" s="16"/>
      <c r="AW3713" s="16"/>
      <c r="AX3713" s="16"/>
    </row>
    <row r="3714" spans="1:50" customFormat="1" ht="15.75" hidden="1" customHeight="1" x14ac:dyDescent="0.2">
      <c r="A3714" s="7" t="s">
        <v>6534</v>
      </c>
      <c r="B3714" s="3" t="s">
        <v>6535</v>
      </c>
      <c r="C3714" s="85" t="s">
        <v>4395</v>
      </c>
      <c r="D3714" s="85" t="s">
        <v>13090</v>
      </c>
      <c r="E3714" s="202" t="s">
        <v>1800</v>
      </c>
      <c r="F3714" s="85" t="s">
        <v>55</v>
      </c>
      <c r="G3714" s="85" t="s">
        <v>63</v>
      </c>
      <c r="H3714" s="85" t="s">
        <v>20690</v>
      </c>
      <c r="I3714" s="3" t="s">
        <v>4460</v>
      </c>
      <c r="J3714" s="85" t="s">
        <v>4406</v>
      </c>
      <c r="K3714" s="7" t="s">
        <v>4407</v>
      </c>
      <c r="L3714" s="3"/>
      <c r="M3714" s="3"/>
      <c r="N3714" s="41" t="s">
        <v>4408</v>
      </c>
      <c r="O3714" s="87">
        <v>0</v>
      </c>
      <c r="P3714" s="87">
        <v>0</v>
      </c>
      <c r="Q3714" s="87">
        <v>0</v>
      </c>
      <c r="R3714" s="87">
        <v>0</v>
      </c>
      <c r="S3714" s="87"/>
      <c r="T3714" s="87"/>
      <c r="U3714" s="85" t="s">
        <v>112</v>
      </c>
      <c r="V3714" s="3" t="s">
        <v>112</v>
      </c>
      <c r="W3714" s="3"/>
      <c r="X3714" s="3"/>
      <c r="Y3714" s="3"/>
      <c r="Z3714" s="6">
        <v>0</v>
      </c>
      <c r="AA3714" s="160"/>
      <c r="AB3714" s="123" t="s">
        <v>4395</v>
      </c>
      <c r="AC3714" s="124"/>
      <c r="AD3714" s="41"/>
      <c r="AE3714" s="83"/>
      <c r="AF3714" s="83"/>
      <c r="AG3714" s="41"/>
      <c r="AH3714" s="41" t="s">
        <v>63</v>
      </c>
      <c r="AI3714" s="80" t="s">
        <v>19030</v>
      </c>
      <c r="AJ3714" s="80" t="s">
        <v>13503</v>
      </c>
      <c r="AK3714" s="3"/>
      <c r="AL3714" s="85"/>
      <c r="AM3714" s="151" t="s">
        <v>19998</v>
      </c>
      <c r="AN3714" s="15"/>
      <c r="AO3714" s="166"/>
      <c r="AP3714" s="5">
        <f t="shared" si="58"/>
        <v>0</v>
      </c>
      <c r="AQ3714" s="16"/>
      <c r="AR3714" s="205">
        <v>1</v>
      </c>
      <c r="AS3714" s="16"/>
      <c r="AT3714" s="16"/>
      <c r="AU3714" s="16"/>
      <c r="AV3714" s="16"/>
      <c r="AW3714" s="16"/>
      <c r="AX3714" s="16"/>
    </row>
    <row r="3715" spans="1:50" customFormat="1" ht="15.75" hidden="1" customHeight="1" x14ac:dyDescent="0.2">
      <c r="A3715" s="7" t="s">
        <v>6536</v>
      </c>
      <c r="B3715" s="3" t="s">
        <v>6537</v>
      </c>
      <c r="C3715" s="85" t="s">
        <v>4395</v>
      </c>
      <c r="D3715" s="85" t="s">
        <v>13090</v>
      </c>
      <c r="E3715" s="202" t="s">
        <v>26712</v>
      </c>
      <c r="F3715" s="85" t="s">
        <v>40</v>
      </c>
      <c r="G3715" s="85" t="s">
        <v>43</v>
      </c>
      <c r="H3715" s="85" t="s">
        <v>20690</v>
      </c>
      <c r="I3715" s="3" t="s">
        <v>4688</v>
      </c>
      <c r="J3715" s="85" t="s">
        <v>115</v>
      </c>
      <c r="K3715" s="7" t="s">
        <v>98</v>
      </c>
      <c r="L3715" s="3"/>
      <c r="M3715" s="3"/>
      <c r="N3715" s="41" t="s">
        <v>4630</v>
      </c>
      <c r="O3715" s="87">
        <v>165127</v>
      </c>
      <c r="P3715" s="87">
        <v>151977</v>
      </c>
      <c r="Q3715" s="87">
        <v>13150</v>
      </c>
      <c r="R3715" s="87">
        <v>0</v>
      </c>
      <c r="S3715" s="87"/>
      <c r="T3715" s="87"/>
      <c r="U3715" s="85">
        <v>2016</v>
      </c>
      <c r="V3715" s="3" t="s">
        <v>112</v>
      </c>
      <c r="W3715" s="3"/>
      <c r="X3715" s="3"/>
      <c r="Y3715" s="3"/>
      <c r="Z3715" s="6">
        <v>101650</v>
      </c>
      <c r="AA3715" s="160"/>
      <c r="AB3715" s="123" t="s">
        <v>4395</v>
      </c>
      <c r="AC3715" s="124"/>
      <c r="AD3715" s="41"/>
      <c r="AE3715" s="83"/>
      <c r="AF3715" s="83"/>
      <c r="AG3715" s="41"/>
      <c r="AH3715" s="41" t="s">
        <v>7061</v>
      </c>
      <c r="AI3715" s="80" t="s">
        <v>19031</v>
      </c>
      <c r="AJ3715" s="80" t="s">
        <v>13683</v>
      </c>
      <c r="AK3715" s="3"/>
      <c r="AL3715" s="85"/>
      <c r="AM3715" s="151" t="s">
        <v>19998</v>
      </c>
      <c r="AN3715" s="15"/>
      <c r="AO3715" s="166"/>
      <c r="AP3715" s="5">
        <f t="shared" si="58"/>
        <v>0</v>
      </c>
      <c r="AQ3715" s="16"/>
      <c r="AR3715" s="205">
        <v>1</v>
      </c>
      <c r="AS3715" s="16"/>
      <c r="AT3715" s="16"/>
      <c r="AU3715" s="16"/>
      <c r="AV3715" s="16"/>
      <c r="AW3715" s="16"/>
      <c r="AX3715" s="16"/>
    </row>
    <row r="3716" spans="1:50" customFormat="1" ht="15.75" hidden="1" customHeight="1" x14ac:dyDescent="0.2">
      <c r="A3716" s="7" t="s">
        <v>6538</v>
      </c>
      <c r="B3716" s="3" t="s">
        <v>6539</v>
      </c>
      <c r="C3716" s="85" t="s">
        <v>4395</v>
      </c>
      <c r="D3716" s="85" t="s">
        <v>13090</v>
      </c>
      <c r="E3716" s="202" t="s">
        <v>26712</v>
      </c>
      <c r="F3716" s="85" t="s">
        <v>55</v>
      </c>
      <c r="G3716" s="85" t="s">
        <v>63</v>
      </c>
      <c r="H3716" s="85" t="s">
        <v>20690</v>
      </c>
      <c r="I3716" s="3" t="s">
        <v>4399</v>
      </c>
      <c r="J3716" s="85" t="s">
        <v>4435</v>
      </c>
      <c r="K3716" s="7" t="s">
        <v>3838</v>
      </c>
      <c r="L3716" s="3"/>
      <c r="M3716" s="3"/>
      <c r="N3716" s="41" t="s">
        <v>4515</v>
      </c>
      <c r="O3716" s="87">
        <v>373330</v>
      </c>
      <c r="P3716" s="87">
        <v>111175</v>
      </c>
      <c r="Q3716" s="87">
        <v>262155</v>
      </c>
      <c r="R3716" s="87">
        <v>0</v>
      </c>
      <c r="S3716" s="87"/>
      <c r="T3716" s="87"/>
      <c r="U3716" s="85">
        <v>2015</v>
      </c>
      <c r="V3716" s="3" t="s">
        <v>112</v>
      </c>
      <c r="W3716" s="3"/>
      <c r="X3716" s="3"/>
      <c r="Y3716" s="3"/>
      <c r="Z3716" s="6">
        <v>48988</v>
      </c>
      <c r="AA3716" s="160"/>
      <c r="AB3716" s="123" t="s">
        <v>4395</v>
      </c>
      <c r="AC3716" s="124"/>
      <c r="AD3716" s="41"/>
      <c r="AE3716" s="83"/>
      <c r="AF3716" s="83"/>
      <c r="AG3716" s="41"/>
      <c r="AH3716" s="41" t="s">
        <v>63</v>
      </c>
      <c r="AI3716" s="80" t="s">
        <v>19032</v>
      </c>
      <c r="AJ3716" s="80" t="s">
        <v>13684</v>
      </c>
      <c r="AK3716" s="3"/>
      <c r="AL3716" s="85"/>
      <c r="AM3716" s="151" t="s">
        <v>19998</v>
      </c>
      <c r="AN3716" s="15"/>
      <c r="AO3716" s="166"/>
      <c r="AP3716" s="5">
        <f t="shared" si="58"/>
        <v>0</v>
      </c>
      <c r="AQ3716" s="16"/>
      <c r="AR3716" s="205">
        <v>1</v>
      </c>
      <c r="AS3716" s="16"/>
      <c r="AT3716" s="16"/>
      <c r="AU3716" s="16"/>
      <c r="AV3716" s="16"/>
      <c r="AW3716" s="16"/>
      <c r="AX3716" s="16"/>
    </row>
    <row r="3717" spans="1:50" customFormat="1" ht="15.75" hidden="1" customHeight="1" x14ac:dyDescent="0.2">
      <c r="A3717" s="7" t="s">
        <v>6540</v>
      </c>
      <c r="B3717" s="3" t="s">
        <v>6541</v>
      </c>
      <c r="C3717" s="85" t="s">
        <v>4395</v>
      </c>
      <c r="D3717" s="85" t="s">
        <v>13090</v>
      </c>
      <c r="E3717" s="202" t="s">
        <v>26712</v>
      </c>
      <c r="F3717" s="85" t="s">
        <v>55</v>
      </c>
      <c r="G3717" s="85" t="s">
        <v>63</v>
      </c>
      <c r="H3717" s="85" t="s">
        <v>20690</v>
      </c>
      <c r="I3717" s="3" t="s">
        <v>4399</v>
      </c>
      <c r="J3717" s="85" t="s">
        <v>4406</v>
      </c>
      <c r="K3717" s="7" t="s">
        <v>4407</v>
      </c>
      <c r="L3717" s="3"/>
      <c r="M3717" s="3"/>
      <c r="N3717" s="41" t="s">
        <v>27694</v>
      </c>
      <c r="O3717" s="87">
        <v>375422</v>
      </c>
      <c r="P3717" s="87">
        <v>0</v>
      </c>
      <c r="Q3717" s="87">
        <v>375422</v>
      </c>
      <c r="R3717" s="87">
        <v>0</v>
      </c>
      <c r="S3717" s="87"/>
      <c r="T3717" s="87"/>
      <c r="U3717" s="85">
        <v>2021</v>
      </c>
      <c r="V3717" s="3" t="s">
        <v>112</v>
      </c>
      <c r="W3717" s="3"/>
      <c r="X3717" s="3"/>
      <c r="Y3717" s="3"/>
      <c r="Z3717" s="6">
        <v>160601</v>
      </c>
      <c r="AA3717" s="160"/>
      <c r="AB3717" s="123" t="s">
        <v>4395</v>
      </c>
      <c r="AC3717" s="124"/>
      <c r="AD3717" s="41"/>
      <c r="AE3717" s="83"/>
      <c r="AF3717" s="83"/>
      <c r="AG3717" s="41"/>
      <c r="AH3717" s="41" t="s">
        <v>63</v>
      </c>
      <c r="AI3717" s="80" t="s">
        <v>19033</v>
      </c>
      <c r="AJ3717" s="80" t="s">
        <v>13685</v>
      </c>
      <c r="AK3717" s="3"/>
      <c r="AL3717" s="85"/>
      <c r="AM3717" s="151" t="s">
        <v>19998</v>
      </c>
      <c r="AN3717" s="15"/>
      <c r="AO3717" s="166"/>
      <c r="AP3717" s="5">
        <f t="shared" si="58"/>
        <v>0</v>
      </c>
      <c r="AQ3717" s="16"/>
      <c r="AR3717" s="205">
        <v>1</v>
      </c>
      <c r="AS3717" s="16"/>
      <c r="AT3717" s="16"/>
      <c r="AU3717" s="16"/>
      <c r="AV3717" s="16"/>
      <c r="AW3717" s="16"/>
      <c r="AX3717" s="16"/>
    </row>
    <row r="3718" spans="1:50" customFormat="1" ht="15.75" hidden="1" customHeight="1" x14ac:dyDescent="0.2">
      <c r="A3718" s="7" t="s">
        <v>6542</v>
      </c>
      <c r="B3718" s="3" t="s">
        <v>6543</v>
      </c>
      <c r="C3718" s="85" t="s">
        <v>4395</v>
      </c>
      <c r="D3718" s="85" t="s">
        <v>13090</v>
      </c>
      <c r="E3718" s="202" t="s">
        <v>1800</v>
      </c>
      <c r="F3718" s="85" t="s">
        <v>55</v>
      </c>
      <c r="G3718" s="85" t="s">
        <v>63</v>
      </c>
      <c r="H3718" s="85" t="s">
        <v>20690</v>
      </c>
      <c r="I3718" s="3"/>
      <c r="J3718" s="85" t="s">
        <v>4406</v>
      </c>
      <c r="K3718" s="7" t="s">
        <v>4407</v>
      </c>
      <c r="L3718" s="3"/>
      <c r="M3718" s="3"/>
      <c r="N3718" s="41" t="s">
        <v>13901</v>
      </c>
      <c r="O3718" s="87">
        <v>0</v>
      </c>
      <c r="P3718" s="87">
        <v>0</v>
      </c>
      <c r="Q3718" s="87">
        <v>0</v>
      </c>
      <c r="R3718" s="87">
        <v>0</v>
      </c>
      <c r="S3718" s="87"/>
      <c r="T3718" s="87"/>
      <c r="U3718" s="85" t="s">
        <v>112</v>
      </c>
      <c r="V3718" s="3" t="s">
        <v>112</v>
      </c>
      <c r="W3718" s="3"/>
      <c r="X3718" s="3"/>
      <c r="Y3718" s="3"/>
      <c r="Z3718" s="6">
        <v>90000</v>
      </c>
      <c r="AA3718" s="160"/>
      <c r="AB3718" s="123" t="s">
        <v>4395</v>
      </c>
      <c r="AC3718" s="124"/>
      <c r="AD3718" s="41"/>
      <c r="AE3718" s="83"/>
      <c r="AF3718" s="83"/>
      <c r="AG3718" s="41"/>
      <c r="AH3718" s="41" t="s">
        <v>63</v>
      </c>
      <c r="AI3718" s="80" t="s">
        <v>19034</v>
      </c>
      <c r="AJ3718" s="80" t="s">
        <v>14136</v>
      </c>
      <c r="AK3718" s="3"/>
      <c r="AL3718" s="85"/>
      <c r="AM3718" s="151" t="s">
        <v>19998</v>
      </c>
      <c r="AN3718" s="15"/>
      <c r="AO3718" s="166"/>
      <c r="AP3718" s="5">
        <f t="shared" ref="AP3718:AP3781" si="59">SUBTOTAL(109,U3718)</f>
        <v>0</v>
      </c>
      <c r="AQ3718" s="16"/>
      <c r="AR3718" s="205">
        <v>1</v>
      </c>
      <c r="AS3718" s="16"/>
      <c r="AT3718" s="16"/>
      <c r="AU3718" s="16"/>
      <c r="AV3718" s="16"/>
      <c r="AW3718" s="16"/>
      <c r="AX3718" s="16"/>
    </row>
    <row r="3719" spans="1:50" customFormat="1" ht="15.75" hidden="1" customHeight="1" x14ac:dyDescent="0.2">
      <c r="A3719" s="7" t="s">
        <v>6544</v>
      </c>
      <c r="B3719" s="3" t="s">
        <v>6545</v>
      </c>
      <c r="C3719" s="85" t="s">
        <v>4395</v>
      </c>
      <c r="D3719" s="85" t="s">
        <v>13090</v>
      </c>
      <c r="E3719" s="202" t="s">
        <v>26712</v>
      </c>
      <c r="F3719" s="85" t="s">
        <v>34</v>
      </c>
      <c r="G3719" s="85" t="s">
        <v>35</v>
      </c>
      <c r="H3719" s="85" t="s">
        <v>20688</v>
      </c>
      <c r="I3719" s="3" t="s">
        <v>21237</v>
      </c>
      <c r="J3719" s="85" t="s">
        <v>223</v>
      </c>
      <c r="K3719" s="7" t="s">
        <v>4619</v>
      </c>
      <c r="L3719" s="3"/>
      <c r="M3719" s="3"/>
      <c r="N3719" s="41" t="s">
        <v>6055</v>
      </c>
      <c r="O3719" s="87">
        <v>18655</v>
      </c>
      <c r="P3719" s="87">
        <v>0</v>
      </c>
      <c r="Q3719" s="87">
        <v>18655</v>
      </c>
      <c r="R3719" s="87">
        <v>0</v>
      </c>
      <c r="S3719" s="87"/>
      <c r="T3719" s="87"/>
      <c r="U3719" s="85">
        <v>2016</v>
      </c>
      <c r="V3719" s="3" t="s">
        <v>6055</v>
      </c>
      <c r="W3719" s="3"/>
      <c r="X3719" s="3"/>
      <c r="Y3719" s="3"/>
      <c r="Z3719" s="6">
        <v>1050</v>
      </c>
      <c r="AA3719" s="160"/>
      <c r="AB3719" s="123" t="s">
        <v>4395</v>
      </c>
      <c r="AC3719" s="124"/>
      <c r="AD3719" s="41"/>
      <c r="AE3719" s="83"/>
      <c r="AF3719" s="83"/>
      <c r="AG3719" s="41"/>
      <c r="AH3719" s="41" t="s">
        <v>26421</v>
      </c>
      <c r="AI3719" s="80" t="s">
        <v>26123</v>
      </c>
      <c r="AJ3719" s="80" t="s">
        <v>14137</v>
      </c>
      <c r="AK3719" s="3"/>
      <c r="AL3719" s="85"/>
      <c r="AM3719" s="151" t="s">
        <v>19998</v>
      </c>
      <c r="AN3719" s="15"/>
      <c r="AO3719" s="166"/>
      <c r="AP3719" s="5">
        <f t="shared" si="59"/>
        <v>0</v>
      </c>
      <c r="AQ3719" s="16"/>
      <c r="AR3719" s="205">
        <v>1</v>
      </c>
      <c r="AS3719" s="16"/>
      <c r="AT3719" s="16"/>
      <c r="AU3719" s="16"/>
      <c r="AV3719" s="16"/>
      <c r="AW3719" s="16"/>
      <c r="AX3719" s="16"/>
    </row>
    <row r="3720" spans="1:50" customFormat="1" ht="15.75" hidden="1" customHeight="1" x14ac:dyDescent="0.2">
      <c r="A3720" s="7" t="s">
        <v>6546</v>
      </c>
      <c r="B3720" s="3" t="s">
        <v>6547</v>
      </c>
      <c r="C3720" s="85" t="s">
        <v>4395</v>
      </c>
      <c r="D3720" s="85" t="s">
        <v>13090</v>
      </c>
      <c r="E3720" s="202" t="s">
        <v>26712</v>
      </c>
      <c r="F3720" s="85" t="s">
        <v>55</v>
      </c>
      <c r="G3720" s="85" t="s">
        <v>63</v>
      </c>
      <c r="H3720" s="85" t="s">
        <v>20690</v>
      </c>
      <c r="I3720" s="3" t="s">
        <v>4399</v>
      </c>
      <c r="J3720" s="85" t="s">
        <v>4435</v>
      </c>
      <c r="K3720" s="7" t="s">
        <v>3838</v>
      </c>
      <c r="L3720" s="3"/>
      <c r="M3720" s="3"/>
      <c r="N3720" s="41" t="s">
        <v>4515</v>
      </c>
      <c r="O3720" s="87">
        <v>684874</v>
      </c>
      <c r="P3720" s="87">
        <v>0</v>
      </c>
      <c r="Q3720" s="87">
        <v>684874</v>
      </c>
      <c r="R3720" s="87">
        <v>0</v>
      </c>
      <c r="S3720" s="87"/>
      <c r="T3720" s="87"/>
      <c r="U3720" s="85">
        <v>2015</v>
      </c>
      <c r="V3720" s="3" t="s">
        <v>4515</v>
      </c>
      <c r="W3720" s="3"/>
      <c r="X3720" s="3"/>
      <c r="Y3720" s="3"/>
      <c r="Z3720" s="6">
        <v>87159</v>
      </c>
      <c r="AA3720" s="160"/>
      <c r="AB3720" s="123" t="s">
        <v>4395</v>
      </c>
      <c r="AC3720" s="124"/>
      <c r="AD3720" s="41"/>
      <c r="AE3720" s="83"/>
      <c r="AF3720" s="83"/>
      <c r="AG3720" s="41"/>
      <c r="AH3720" s="41" t="s">
        <v>63</v>
      </c>
      <c r="AI3720" s="80" t="s">
        <v>19035</v>
      </c>
      <c r="AJ3720" s="80" t="s">
        <v>14138</v>
      </c>
      <c r="AK3720" s="3"/>
      <c r="AL3720" s="85"/>
      <c r="AM3720" s="151" t="s">
        <v>19998</v>
      </c>
      <c r="AN3720" s="15"/>
      <c r="AO3720" s="166"/>
      <c r="AP3720" s="5">
        <f t="shared" si="59"/>
        <v>0</v>
      </c>
      <c r="AQ3720" s="16"/>
      <c r="AR3720" s="205">
        <v>1</v>
      </c>
      <c r="AS3720" s="16"/>
      <c r="AT3720" s="16"/>
      <c r="AU3720" s="16"/>
      <c r="AV3720" s="16"/>
      <c r="AW3720" s="16"/>
      <c r="AX3720" s="16"/>
    </row>
    <row r="3721" spans="1:50" customFormat="1" ht="15.75" hidden="1" customHeight="1" x14ac:dyDescent="0.2">
      <c r="A3721" s="7" t="s">
        <v>6548</v>
      </c>
      <c r="B3721" s="3" t="s">
        <v>6549</v>
      </c>
      <c r="C3721" s="85" t="s">
        <v>4395</v>
      </c>
      <c r="D3721" s="85" t="s">
        <v>13090</v>
      </c>
      <c r="E3721" s="202" t="s">
        <v>26418</v>
      </c>
      <c r="F3721" s="85" t="s">
        <v>40</v>
      </c>
      <c r="G3721" s="85" t="s">
        <v>43</v>
      </c>
      <c r="H3721" s="85" t="s">
        <v>20690</v>
      </c>
      <c r="I3721" s="3" t="s">
        <v>4688</v>
      </c>
      <c r="J3721" s="85" t="s">
        <v>115</v>
      </c>
      <c r="K3721" s="7" t="s">
        <v>4768</v>
      </c>
      <c r="L3721" s="3"/>
      <c r="M3721" s="3"/>
      <c r="N3721" s="41" t="s">
        <v>5301</v>
      </c>
      <c r="O3721" s="87">
        <v>0</v>
      </c>
      <c r="P3721" s="87">
        <v>0</v>
      </c>
      <c r="Q3721" s="87">
        <v>0</v>
      </c>
      <c r="R3721" s="87">
        <v>0</v>
      </c>
      <c r="S3721" s="87"/>
      <c r="T3721" s="87"/>
      <c r="U3721" s="85" t="s">
        <v>112</v>
      </c>
      <c r="V3721" s="3" t="s">
        <v>112</v>
      </c>
      <c r="W3721" s="3"/>
      <c r="X3721" s="3"/>
      <c r="Y3721" s="3"/>
      <c r="Z3721" s="6">
        <v>2303</v>
      </c>
      <c r="AA3721" s="160"/>
      <c r="AB3721" s="123" t="s">
        <v>4395</v>
      </c>
      <c r="AC3721" s="124"/>
      <c r="AD3721" s="41"/>
      <c r="AE3721" s="83"/>
      <c r="AF3721" s="83"/>
      <c r="AG3721" s="41"/>
      <c r="AH3721" s="41" t="s">
        <v>26757</v>
      </c>
      <c r="AI3721" s="80" t="s">
        <v>19036</v>
      </c>
      <c r="AJ3721" s="80" t="s">
        <v>13686</v>
      </c>
      <c r="AK3721" s="3"/>
      <c r="AL3721" s="85"/>
      <c r="AM3721" s="151" t="s">
        <v>19998</v>
      </c>
      <c r="AN3721" s="15"/>
      <c r="AO3721" s="166"/>
      <c r="AP3721" s="5">
        <f t="shared" si="59"/>
        <v>0</v>
      </c>
      <c r="AQ3721" s="16"/>
      <c r="AR3721" s="205">
        <v>1</v>
      </c>
      <c r="AS3721" s="16"/>
      <c r="AT3721" s="16"/>
      <c r="AU3721" s="16"/>
      <c r="AV3721" s="16"/>
      <c r="AW3721" s="16"/>
      <c r="AX3721" s="16"/>
    </row>
    <row r="3722" spans="1:50" customFormat="1" ht="15.75" hidden="1" customHeight="1" x14ac:dyDescent="0.2">
      <c r="A3722" s="7" t="s">
        <v>6550</v>
      </c>
      <c r="B3722" s="3" t="s">
        <v>6551</v>
      </c>
      <c r="C3722" s="85" t="s">
        <v>4395</v>
      </c>
      <c r="D3722" s="85" t="s">
        <v>13090</v>
      </c>
      <c r="E3722" s="202" t="s">
        <v>1800</v>
      </c>
      <c r="F3722" s="85" t="s">
        <v>55</v>
      </c>
      <c r="G3722" s="85" t="s">
        <v>59</v>
      </c>
      <c r="H3722" s="85" t="s">
        <v>20690</v>
      </c>
      <c r="I3722" s="3" t="s">
        <v>4399</v>
      </c>
      <c r="J3722" s="85" t="s">
        <v>4481</v>
      </c>
      <c r="K3722" s="7" t="s">
        <v>4482</v>
      </c>
      <c r="L3722" s="3"/>
      <c r="M3722" s="3"/>
      <c r="N3722" s="41" t="s">
        <v>15734</v>
      </c>
      <c r="O3722" s="87">
        <v>0</v>
      </c>
      <c r="P3722" s="87">
        <v>0</v>
      </c>
      <c r="Q3722" s="87">
        <v>0</v>
      </c>
      <c r="R3722" s="87">
        <v>0</v>
      </c>
      <c r="S3722" s="87"/>
      <c r="T3722" s="87"/>
      <c r="U3722" s="85" t="s">
        <v>112</v>
      </c>
      <c r="V3722" s="3" t="s">
        <v>112</v>
      </c>
      <c r="W3722" s="3"/>
      <c r="X3722" s="3"/>
      <c r="Y3722" s="3"/>
      <c r="Z3722" s="6">
        <v>700000</v>
      </c>
      <c r="AA3722" s="160"/>
      <c r="AB3722" s="123" t="s">
        <v>4395</v>
      </c>
      <c r="AC3722" s="124"/>
      <c r="AD3722" s="41"/>
      <c r="AE3722" s="83"/>
      <c r="AF3722" s="83"/>
      <c r="AG3722" s="41"/>
      <c r="AH3722" s="41" t="s">
        <v>7514</v>
      </c>
      <c r="AI3722" s="80" t="s">
        <v>19037</v>
      </c>
      <c r="AJ3722" s="80" t="s">
        <v>13687</v>
      </c>
      <c r="AK3722" s="3"/>
      <c r="AL3722" s="85"/>
      <c r="AM3722" s="151" t="s">
        <v>19998</v>
      </c>
      <c r="AN3722" s="15"/>
      <c r="AO3722" s="166"/>
      <c r="AP3722" s="5">
        <f t="shared" si="59"/>
        <v>0</v>
      </c>
      <c r="AQ3722" s="16"/>
      <c r="AR3722" s="205">
        <v>1</v>
      </c>
      <c r="AS3722" s="16"/>
      <c r="AT3722" s="16"/>
      <c r="AU3722" s="16"/>
      <c r="AV3722" s="16"/>
      <c r="AW3722" s="16"/>
      <c r="AX3722" s="16"/>
    </row>
    <row r="3723" spans="1:50" customFormat="1" ht="15.75" hidden="1" customHeight="1" x14ac:dyDescent="0.2">
      <c r="A3723" s="7" t="s">
        <v>6552</v>
      </c>
      <c r="B3723" s="3" t="s">
        <v>6553</v>
      </c>
      <c r="C3723" s="85" t="s">
        <v>4395</v>
      </c>
      <c r="D3723" s="85" t="s">
        <v>13090</v>
      </c>
      <c r="E3723" s="202" t="s">
        <v>26712</v>
      </c>
      <c r="F3723" s="85" t="s">
        <v>55</v>
      </c>
      <c r="G3723" s="85" t="s">
        <v>63</v>
      </c>
      <c r="H3723" s="85" t="s">
        <v>20690</v>
      </c>
      <c r="I3723" s="3" t="s">
        <v>4399</v>
      </c>
      <c r="J3723" s="85" t="s">
        <v>4406</v>
      </c>
      <c r="K3723" s="7" t="s">
        <v>4407</v>
      </c>
      <c r="L3723" s="3"/>
      <c r="M3723" s="3"/>
      <c r="N3723" s="41" t="s">
        <v>14140</v>
      </c>
      <c r="O3723" s="87">
        <v>163471</v>
      </c>
      <c r="P3723" s="87">
        <v>137228</v>
      </c>
      <c r="Q3723" s="87">
        <v>26243</v>
      </c>
      <c r="R3723" s="87">
        <v>0</v>
      </c>
      <c r="S3723" s="87"/>
      <c r="T3723" s="87"/>
      <c r="U3723" s="85">
        <v>2008</v>
      </c>
      <c r="V3723" s="3" t="s">
        <v>6554</v>
      </c>
      <c r="W3723" s="3"/>
      <c r="X3723" s="3"/>
      <c r="Y3723" s="3"/>
      <c r="Z3723" s="6">
        <v>39816</v>
      </c>
      <c r="AA3723" s="160"/>
      <c r="AB3723" s="123" t="s">
        <v>4395</v>
      </c>
      <c r="AC3723" s="124"/>
      <c r="AD3723" s="41"/>
      <c r="AE3723" s="83"/>
      <c r="AF3723" s="83"/>
      <c r="AG3723" s="41"/>
      <c r="AH3723" s="41" t="s">
        <v>63</v>
      </c>
      <c r="AI3723" s="80" t="s">
        <v>19038</v>
      </c>
      <c r="AJ3723" s="80" t="s">
        <v>14141</v>
      </c>
      <c r="AK3723" s="3"/>
      <c r="AL3723" s="85"/>
      <c r="AM3723" s="151" t="s">
        <v>19998</v>
      </c>
      <c r="AN3723" s="15"/>
      <c r="AO3723" s="166"/>
      <c r="AP3723" s="5">
        <f t="shared" si="59"/>
        <v>0</v>
      </c>
      <c r="AQ3723" s="16"/>
      <c r="AR3723" s="205">
        <v>1</v>
      </c>
      <c r="AS3723" s="16"/>
      <c r="AT3723" s="16"/>
      <c r="AU3723" s="16"/>
      <c r="AV3723" s="16"/>
      <c r="AW3723" s="16"/>
      <c r="AX3723" s="16"/>
    </row>
    <row r="3724" spans="1:50" customFormat="1" ht="15.75" hidden="1" customHeight="1" x14ac:dyDescent="0.2">
      <c r="A3724" s="7" t="s">
        <v>6555</v>
      </c>
      <c r="B3724" s="3" t="s">
        <v>6556</v>
      </c>
      <c r="C3724" s="85" t="s">
        <v>4395</v>
      </c>
      <c r="D3724" s="85" t="s">
        <v>13090</v>
      </c>
      <c r="E3724" s="202" t="s">
        <v>1800</v>
      </c>
      <c r="F3724" s="85" t="s">
        <v>40</v>
      </c>
      <c r="G3724" s="85" t="s">
        <v>43</v>
      </c>
      <c r="H3724" s="85" t="s">
        <v>20690</v>
      </c>
      <c r="I3724" s="3" t="s">
        <v>4434</v>
      </c>
      <c r="J3724" s="85" t="s">
        <v>115</v>
      </c>
      <c r="K3724" s="7" t="s">
        <v>4522</v>
      </c>
      <c r="L3724" s="3"/>
      <c r="M3724" s="3"/>
      <c r="N3724" s="41" t="s">
        <v>5379</v>
      </c>
      <c r="O3724" s="87">
        <v>0</v>
      </c>
      <c r="P3724" s="87">
        <v>0</v>
      </c>
      <c r="Q3724" s="87">
        <v>0</v>
      </c>
      <c r="R3724" s="87">
        <v>0</v>
      </c>
      <c r="S3724" s="87"/>
      <c r="T3724" s="87"/>
      <c r="U3724" s="85" t="s">
        <v>112</v>
      </c>
      <c r="V3724" s="3" t="s">
        <v>112</v>
      </c>
      <c r="W3724" s="3"/>
      <c r="X3724" s="3"/>
      <c r="Y3724" s="3"/>
      <c r="Z3724" s="6">
        <v>30000</v>
      </c>
      <c r="AA3724" s="160"/>
      <c r="AB3724" s="123" t="s">
        <v>4395</v>
      </c>
      <c r="AC3724" s="124"/>
      <c r="AD3724" s="41"/>
      <c r="AE3724" s="83"/>
      <c r="AF3724" s="83"/>
      <c r="AG3724" s="41"/>
      <c r="AH3724" s="41" t="s">
        <v>7061</v>
      </c>
      <c r="AI3724" s="80" t="s">
        <v>19039</v>
      </c>
      <c r="AJ3724" s="80" t="s">
        <v>14142</v>
      </c>
      <c r="AK3724" s="3"/>
      <c r="AL3724" s="85"/>
      <c r="AM3724" s="151" t="s">
        <v>19998</v>
      </c>
      <c r="AN3724" s="15"/>
      <c r="AO3724" s="166"/>
      <c r="AP3724" s="5">
        <f t="shared" si="59"/>
        <v>0</v>
      </c>
      <c r="AQ3724" s="16"/>
      <c r="AR3724" s="205">
        <v>1</v>
      </c>
      <c r="AS3724" s="16"/>
      <c r="AT3724" s="16"/>
      <c r="AU3724" s="16"/>
      <c r="AV3724" s="16"/>
      <c r="AW3724" s="16"/>
      <c r="AX3724" s="16"/>
    </row>
    <row r="3725" spans="1:50" customFormat="1" ht="15.75" hidden="1" customHeight="1" x14ac:dyDescent="0.2">
      <c r="A3725" s="7" t="s">
        <v>6557</v>
      </c>
      <c r="B3725" s="3" t="s">
        <v>6558</v>
      </c>
      <c r="C3725" s="85" t="s">
        <v>4395</v>
      </c>
      <c r="D3725" s="85" t="s">
        <v>13090</v>
      </c>
      <c r="E3725" s="202" t="s">
        <v>26418</v>
      </c>
      <c r="F3725" s="85" t="s">
        <v>40</v>
      </c>
      <c r="G3725" s="85" t="s">
        <v>43</v>
      </c>
      <c r="H3725" s="85" t="s">
        <v>20690</v>
      </c>
      <c r="I3725" s="3" t="s">
        <v>4688</v>
      </c>
      <c r="J3725" s="85" t="s">
        <v>115</v>
      </c>
      <c r="K3725" s="7" t="s">
        <v>4590</v>
      </c>
      <c r="L3725" s="3"/>
      <c r="M3725" s="3"/>
      <c r="N3725" s="41" t="s">
        <v>5301</v>
      </c>
      <c r="O3725" s="87">
        <v>0</v>
      </c>
      <c r="P3725" s="87">
        <v>0</v>
      </c>
      <c r="Q3725" s="87">
        <v>0</v>
      </c>
      <c r="R3725" s="87">
        <v>0</v>
      </c>
      <c r="S3725" s="87"/>
      <c r="T3725" s="87"/>
      <c r="U3725" s="85" t="s">
        <v>112</v>
      </c>
      <c r="V3725" s="3" t="s">
        <v>112</v>
      </c>
      <c r="W3725" s="3"/>
      <c r="X3725" s="3"/>
      <c r="Y3725" s="3"/>
      <c r="Z3725" s="6">
        <v>6888</v>
      </c>
      <c r="AA3725" s="160"/>
      <c r="AB3725" s="123" t="s">
        <v>4395</v>
      </c>
      <c r="AC3725" s="124"/>
      <c r="AD3725" s="41"/>
      <c r="AE3725" s="83"/>
      <c r="AF3725" s="83"/>
      <c r="AG3725" s="41"/>
      <c r="AH3725" s="41" t="s">
        <v>7061</v>
      </c>
      <c r="AI3725" s="80" t="s">
        <v>19040</v>
      </c>
      <c r="AJ3725" s="80" t="s">
        <v>13688</v>
      </c>
      <c r="AK3725" s="3"/>
      <c r="AL3725" s="85"/>
      <c r="AM3725" s="151" t="s">
        <v>19998</v>
      </c>
      <c r="AN3725" s="15"/>
      <c r="AO3725" s="166"/>
      <c r="AP3725" s="5">
        <f t="shared" si="59"/>
        <v>0</v>
      </c>
      <c r="AQ3725" s="16"/>
      <c r="AR3725" s="205">
        <v>1</v>
      </c>
      <c r="AS3725" s="16"/>
      <c r="AT3725" s="16"/>
      <c r="AU3725" s="16"/>
      <c r="AV3725" s="16"/>
      <c r="AW3725" s="16"/>
      <c r="AX3725" s="16"/>
    </row>
    <row r="3726" spans="1:50" customFormat="1" ht="15.75" hidden="1" customHeight="1" x14ac:dyDescent="0.2">
      <c r="A3726" s="7" t="s">
        <v>6559</v>
      </c>
      <c r="B3726" s="3" t="s">
        <v>6560</v>
      </c>
      <c r="C3726" s="85" t="s">
        <v>4395</v>
      </c>
      <c r="D3726" s="85" t="s">
        <v>13090</v>
      </c>
      <c r="E3726" s="202" t="s">
        <v>26712</v>
      </c>
      <c r="F3726" s="85" t="s">
        <v>40</v>
      </c>
      <c r="G3726" s="85" t="s">
        <v>42</v>
      </c>
      <c r="H3726" s="85" t="s">
        <v>20690</v>
      </c>
      <c r="I3726" s="3" t="s">
        <v>4421</v>
      </c>
      <c r="J3726" s="85" t="s">
        <v>115</v>
      </c>
      <c r="K3726" s="7" t="s">
        <v>437</v>
      </c>
      <c r="L3726" s="3"/>
      <c r="M3726" s="3"/>
      <c r="N3726" s="41" t="s">
        <v>4841</v>
      </c>
      <c r="O3726" s="87">
        <v>34625</v>
      </c>
      <c r="P3726" s="87">
        <v>31722</v>
      </c>
      <c r="Q3726" s="87">
        <v>2903</v>
      </c>
      <c r="R3726" s="87">
        <v>0</v>
      </c>
      <c r="S3726" s="87"/>
      <c r="T3726" s="87"/>
      <c r="U3726" s="85">
        <v>2016</v>
      </c>
      <c r="V3726" s="3" t="s">
        <v>4841</v>
      </c>
      <c r="W3726" s="3"/>
      <c r="X3726" s="3"/>
      <c r="Y3726" s="3"/>
      <c r="Z3726" s="6">
        <v>10000</v>
      </c>
      <c r="AA3726" s="160"/>
      <c r="AB3726" s="123" t="s">
        <v>4395</v>
      </c>
      <c r="AC3726" s="124"/>
      <c r="AD3726" s="41"/>
      <c r="AE3726" s="83"/>
      <c r="AF3726" s="83"/>
      <c r="AG3726" s="41"/>
      <c r="AH3726" s="41" t="s">
        <v>7061</v>
      </c>
      <c r="AI3726" s="80" t="s">
        <v>19041</v>
      </c>
      <c r="AJ3726" s="80" t="s">
        <v>14143</v>
      </c>
      <c r="AK3726" s="3"/>
      <c r="AL3726" s="85"/>
      <c r="AM3726" s="151" t="s">
        <v>19998</v>
      </c>
      <c r="AN3726" s="15"/>
      <c r="AO3726" s="166"/>
      <c r="AP3726" s="5">
        <f t="shared" si="59"/>
        <v>0</v>
      </c>
      <c r="AQ3726" s="16"/>
      <c r="AR3726" s="205">
        <v>1</v>
      </c>
      <c r="AS3726" s="16"/>
      <c r="AT3726" s="16"/>
      <c r="AU3726" s="16"/>
      <c r="AV3726" s="16"/>
      <c r="AW3726" s="16"/>
      <c r="AX3726" s="16"/>
    </row>
    <row r="3727" spans="1:50" customFormat="1" ht="15.75" hidden="1" customHeight="1" x14ac:dyDescent="0.2">
      <c r="A3727" s="7" t="s">
        <v>6561</v>
      </c>
      <c r="B3727" s="3" t="s">
        <v>6562</v>
      </c>
      <c r="C3727" s="85" t="s">
        <v>4395</v>
      </c>
      <c r="D3727" s="85" t="s">
        <v>13090</v>
      </c>
      <c r="E3727" s="202" t="s">
        <v>26712</v>
      </c>
      <c r="F3727" s="85" t="s">
        <v>40</v>
      </c>
      <c r="G3727" s="85" t="s">
        <v>42</v>
      </c>
      <c r="H3727" s="85" t="s">
        <v>20690</v>
      </c>
      <c r="I3727" s="3" t="s">
        <v>4421</v>
      </c>
      <c r="J3727" s="85" t="s">
        <v>115</v>
      </c>
      <c r="K3727" s="7" t="s">
        <v>437</v>
      </c>
      <c r="L3727" s="3"/>
      <c r="M3727" s="3"/>
      <c r="N3727" s="41" t="s">
        <v>4841</v>
      </c>
      <c r="O3727" s="87">
        <v>34625</v>
      </c>
      <c r="P3727" s="87">
        <v>32583</v>
      </c>
      <c r="Q3727" s="87">
        <v>2042</v>
      </c>
      <c r="R3727" s="87">
        <v>0</v>
      </c>
      <c r="S3727" s="87"/>
      <c r="T3727" s="87"/>
      <c r="U3727" s="85">
        <v>2016</v>
      </c>
      <c r="V3727" s="3" t="s">
        <v>4841</v>
      </c>
      <c r="W3727" s="3"/>
      <c r="X3727" s="3"/>
      <c r="Y3727" s="3"/>
      <c r="Z3727" s="6">
        <v>10000</v>
      </c>
      <c r="AA3727" s="160"/>
      <c r="AB3727" s="123" t="s">
        <v>4395</v>
      </c>
      <c r="AC3727" s="124"/>
      <c r="AD3727" s="41"/>
      <c r="AE3727" s="83"/>
      <c r="AF3727" s="83"/>
      <c r="AG3727" s="41"/>
      <c r="AH3727" s="41" t="s">
        <v>7061</v>
      </c>
      <c r="AI3727" s="80" t="s">
        <v>19042</v>
      </c>
      <c r="AJ3727" s="80" t="s">
        <v>13689</v>
      </c>
      <c r="AK3727" s="3"/>
      <c r="AL3727" s="85"/>
      <c r="AM3727" s="151" t="s">
        <v>19998</v>
      </c>
      <c r="AN3727" s="15"/>
      <c r="AO3727" s="166"/>
      <c r="AP3727" s="5">
        <f t="shared" si="59"/>
        <v>0</v>
      </c>
      <c r="AQ3727" s="16"/>
      <c r="AR3727" s="205">
        <v>1</v>
      </c>
      <c r="AS3727" s="16"/>
      <c r="AT3727" s="16"/>
      <c r="AU3727" s="16"/>
      <c r="AV3727" s="16"/>
      <c r="AW3727" s="16"/>
      <c r="AX3727" s="16"/>
    </row>
    <row r="3728" spans="1:50" customFormat="1" ht="15.75" hidden="1" customHeight="1" x14ac:dyDescent="0.2">
      <c r="A3728" s="7" t="s">
        <v>6563</v>
      </c>
      <c r="B3728" s="3" t="s">
        <v>6564</v>
      </c>
      <c r="C3728" s="85" t="s">
        <v>4395</v>
      </c>
      <c r="D3728" s="85" t="s">
        <v>13090</v>
      </c>
      <c r="E3728" s="202" t="s">
        <v>26712</v>
      </c>
      <c r="F3728" s="85" t="s">
        <v>40</v>
      </c>
      <c r="G3728" s="85" t="s">
        <v>42</v>
      </c>
      <c r="H3728" s="85" t="s">
        <v>20690</v>
      </c>
      <c r="I3728" s="3" t="s">
        <v>4421</v>
      </c>
      <c r="J3728" s="85" t="s">
        <v>115</v>
      </c>
      <c r="K3728" s="7" t="s">
        <v>437</v>
      </c>
      <c r="L3728" s="3"/>
      <c r="M3728" s="3"/>
      <c r="N3728" s="41" t="s">
        <v>4841</v>
      </c>
      <c r="O3728" s="87">
        <v>34740</v>
      </c>
      <c r="P3728" s="87">
        <v>32297</v>
      </c>
      <c r="Q3728" s="87">
        <v>2443</v>
      </c>
      <c r="R3728" s="87">
        <v>0</v>
      </c>
      <c r="S3728" s="87"/>
      <c r="T3728" s="87"/>
      <c r="U3728" s="85">
        <v>2016</v>
      </c>
      <c r="V3728" s="3" t="s">
        <v>4841</v>
      </c>
      <c r="W3728" s="3"/>
      <c r="X3728" s="3"/>
      <c r="Y3728" s="3"/>
      <c r="Z3728" s="6">
        <v>10000</v>
      </c>
      <c r="AA3728" s="160"/>
      <c r="AB3728" s="123" t="s">
        <v>4395</v>
      </c>
      <c r="AC3728" s="124"/>
      <c r="AD3728" s="41"/>
      <c r="AE3728" s="83"/>
      <c r="AF3728" s="83"/>
      <c r="AG3728" s="41"/>
      <c r="AH3728" s="41" t="s">
        <v>7061</v>
      </c>
      <c r="AI3728" s="80" t="s">
        <v>19043</v>
      </c>
      <c r="AJ3728" s="80" t="s">
        <v>13690</v>
      </c>
      <c r="AK3728" s="3"/>
      <c r="AL3728" s="85"/>
      <c r="AM3728" s="151" t="s">
        <v>19998</v>
      </c>
      <c r="AN3728" s="15"/>
      <c r="AO3728" s="166"/>
      <c r="AP3728" s="5">
        <f t="shared" si="59"/>
        <v>0</v>
      </c>
      <c r="AQ3728" s="16"/>
      <c r="AR3728" s="205">
        <v>1</v>
      </c>
      <c r="AS3728" s="16"/>
      <c r="AT3728" s="16"/>
      <c r="AU3728" s="16"/>
      <c r="AV3728" s="16"/>
      <c r="AW3728" s="16"/>
      <c r="AX3728" s="16"/>
    </row>
    <row r="3729" spans="1:50" customFormat="1" ht="15.75" hidden="1" customHeight="1" x14ac:dyDescent="0.2">
      <c r="A3729" s="7" t="s">
        <v>6565</v>
      </c>
      <c r="B3729" s="3" t="s">
        <v>6566</v>
      </c>
      <c r="C3729" s="85" t="s">
        <v>4395</v>
      </c>
      <c r="D3729" s="85" t="s">
        <v>13090</v>
      </c>
      <c r="E3729" s="202" t="s">
        <v>26712</v>
      </c>
      <c r="F3729" s="85" t="s">
        <v>40</v>
      </c>
      <c r="G3729" s="85" t="s">
        <v>42</v>
      </c>
      <c r="H3729" s="85" t="s">
        <v>20690</v>
      </c>
      <c r="I3729" s="3" t="s">
        <v>4421</v>
      </c>
      <c r="J3729" s="85" t="s">
        <v>115</v>
      </c>
      <c r="K3729" s="7" t="s">
        <v>437</v>
      </c>
      <c r="L3729" s="3"/>
      <c r="M3729" s="3"/>
      <c r="N3729" s="41" t="s">
        <v>4841</v>
      </c>
      <c r="O3729" s="87">
        <v>35536</v>
      </c>
      <c r="P3729" s="87">
        <v>33439</v>
      </c>
      <c r="Q3729" s="87">
        <v>2097</v>
      </c>
      <c r="R3729" s="87">
        <v>0</v>
      </c>
      <c r="S3729" s="87"/>
      <c r="T3729" s="87"/>
      <c r="U3729" s="85">
        <v>2016</v>
      </c>
      <c r="V3729" s="3" t="s">
        <v>4841</v>
      </c>
      <c r="W3729" s="3"/>
      <c r="X3729" s="3"/>
      <c r="Y3729" s="3"/>
      <c r="Z3729" s="6">
        <v>10000</v>
      </c>
      <c r="AA3729" s="160"/>
      <c r="AB3729" s="123" t="s">
        <v>4395</v>
      </c>
      <c r="AC3729" s="124"/>
      <c r="AD3729" s="41"/>
      <c r="AE3729" s="83"/>
      <c r="AF3729" s="83"/>
      <c r="AG3729" s="41"/>
      <c r="AH3729" s="41" t="s">
        <v>7061</v>
      </c>
      <c r="AI3729" s="80" t="s">
        <v>19044</v>
      </c>
      <c r="AJ3729" s="80" t="s">
        <v>13691</v>
      </c>
      <c r="AK3729" s="3"/>
      <c r="AL3729" s="85"/>
      <c r="AM3729" s="151" t="s">
        <v>19998</v>
      </c>
      <c r="AN3729" s="15"/>
      <c r="AO3729" s="166"/>
      <c r="AP3729" s="5">
        <f t="shared" si="59"/>
        <v>0</v>
      </c>
      <c r="AQ3729" s="16"/>
      <c r="AR3729" s="205">
        <v>1</v>
      </c>
      <c r="AS3729" s="16"/>
      <c r="AT3729" s="16"/>
      <c r="AU3729" s="16"/>
      <c r="AV3729" s="16"/>
      <c r="AW3729" s="16"/>
      <c r="AX3729" s="16"/>
    </row>
    <row r="3730" spans="1:50" customFormat="1" ht="15.75" hidden="1" customHeight="1" x14ac:dyDescent="0.2">
      <c r="A3730" s="7" t="s">
        <v>6567</v>
      </c>
      <c r="B3730" s="3" t="s">
        <v>6568</v>
      </c>
      <c r="C3730" s="85" t="s">
        <v>4395</v>
      </c>
      <c r="D3730" s="85" t="s">
        <v>13090</v>
      </c>
      <c r="E3730" s="202" t="s">
        <v>1800</v>
      </c>
      <c r="F3730" s="85" t="s">
        <v>55</v>
      </c>
      <c r="G3730" s="85" t="s">
        <v>59</v>
      </c>
      <c r="H3730" s="85" t="s">
        <v>20690</v>
      </c>
      <c r="I3730" s="3" t="s">
        <v>4399</v>
      </c>
      <c r="J3730" s="85" t="s">
        <v>4481</v>
      </c>
      <c r="K3730" s="7" t="s">
        <v>4482</v>
      </c>
      <c r="L3730" s="3"/>
      <c r="M3730" s="3"/>
      <c r="N3730" s="41" t="s">
        <v>14139</v>
      </c>
      <c r="O3730" s="87">
        <v>0</v>
      </c>
      <c r="P3730" s="87">
        <v>0</v>
      </c>
      <c r="Q3730" s="87">
        <v>0</v>
      </c>
      <c r="R3730" s="87">
        <v>0</v>
      </c>
      <c r="S3730" s="87"/>
      <c r="T3730" s="87"/>
      <c r="U3730" s="85" t="s">
        <v>112</v>
      </c>
      <c r="V3730" s="3" t="s">
        <v>112</v>
      </c>
      <c r="W3730" s="3"/>
      <c r="X3730" s="3"/>
      <c r="Y3730" s="3"/>
      <c r="Z3730" s="6">
        <v>278695</v>
      </c>
      <c r="AA3730" s="160"/>
      <c r="AB3730" s="123" t="s">
        <v>4395</v>
      </c>
      <c r="AC3730" s="124"/>
      <c r="AD3730" s="41"/>
      <c r="AE3730" s="83"/>
      <c r="AF3730" s="83"/>
      <c r="AG3730" s="41"/>
      <c r="AH3730" s="41" t="s">
        <v>7514</v>
      </c>
      <c r="AI3730" s="80" t="s">
        <v>19045</v>
      </c>
      <c r="AJ3730" s="80" t="s">
        <v>13692</v>
      </c>
      <c r="AK3730" s="3"/>
      <c r="AL3730" s="85"/>
      <c r="AM3730" s="151" t="s">
        <v>19998</v>
      </c>
      <c r="AN3730" s="15"/>
      <c r="AO3730" s="166"/>
      <c r="AP3730" s="5">
        <f t="shared" si="59"/>
        <v>0</v>
      </c>
      <c r="AQ3730" s="16"/>
      <c r="AR3730" s="205">
        <v>1</v>
      </c>
      <c r="AS3730" s="16"/>
      <c r="AT3730" s="16"/>
      <c r="AU3730" s="16"/>
      <c r="AV3730" s="16"/>
      <c r="AW3730" s="16"/>
      <c r="AX3730" s="16"/>
    </row>
    <row r="3731" spans="1:50" customFormat="1" ht="15.75" hidden="1" customHeight="1" x14ac:dyDescent="0.2">
      <c r="A3731" s="7" t="s">
        <v>6569</v>
      </c>
      <c r="B3731" s="3" t="s">
        <v>6570</v>
      </c>
      <c r="C3731" s="85" t="s">
        <v>4395</v>
      </c>
      <c r="D3731" s="85" t="s">
        <v>13090</v>
      </c>
      <c r="E3731" s="202" t="s">
        <v>26712</v>
      </c>
      <c r="F3731" s="85" t="s">
        <v>40</v>
      </c>
      <c r="G3731" s="85" t="s">
        <v>42</v>
      </c>
      <c r="H3731" s="85" t="s">
        <v>20690</v>
      </c>
      <c r="I3731" s="3" t="s">
        <v>4421</v>
      </c>
      <c r="J3731" s="85" t="s">
        <v>115</v>
      </c>
      <c r="K3731" s="7" t="s">
        <v>5733</v>
      </c>
      <c r="L3731" s="3"/>
      <c r="M3731" s="3"/>
      <c r="N3731" s="41" t="s">
        <v>4841</v>
      </c>
      <c r="O3731" s="87">
        <v>35527</v>
      </c>
      <c r="P3731" s="87">
        <v>27075</v>
      </c>
      <c r="Q3731" s="87">
        <v>8452</v>
      </c>
      <c r="R3731" s="87">
        <v>0</v>
      </c>
      <c r="S3731" s="87"/>
      <c r="T3731" s="87"/>
      <c r="U3731" s="85">
        <v>2016</v>
      </c>
      <c r="V3731" s="3" t="s">
        <v>4841</v>
      </c>
      <c r="W3731" s="3"/>
      <c r="X3731" s="3"/>
      <c r="Y3731" s="3"/>
      <c r="Z3731" s="6">
        <v>10000</v>
      </c>
      <c r="AA3731" s="160"/>
      <c r="AB3731" s="123" t="s">
        <v>4395</v>
      </c>
      <c r="AC3731" s="124"/>
      <c r="AD3731" s="41"/>
      <c r="AE3731" s="83"/>
      <c r="AF3731" s="83"/>
      <c r="AG3731" s="41"/>
      <c r="AH3731" s="41" t="s">
        <v>7061</v>
      </c>
      <c r="AI3731" s="80" t="s">
        <v>19046</v>
      </c>
      <c r="AJ3731" s="80" t="s">
        <v>14144</v>
      </c>
      <c r="AK3731" s="3"/>
      <c r="AL3731" s="85"/>
      <c r="AM3731" s="151" t="s">
        <v>19998</v>
      </c>
      <c r="AN3731" s="15"/>
      <c r="AO3731" s="166"/>
      <c r="AP3731" s="5">
        <f t="shared" si="59"/>
        <v>0</v>
      </c>
      <c r="AQ3731" s="16"/>
      <c r="AR3731" s="205">
        <v>1</v>
      </c>
      <c r="AS3731" s="16"/>
      <c r="AT3731" s="16"/>
      <c r="AU3731" s="16"/>
      <c r="AV3731" s="16"/>
      <c r="AW3731" s="16"/>
      <c r="AX3731" s="16"/>
    </row>
    <row r="3732" spans="1:50" customFormat="1" ht="15.75" hidden="1" customHeight="1" x14ac:dyDescent="0.2">
      <c r="A3732" s="7" t="s">
        <v>6571</v>
      </c>
      <c r="B3732" s="3" t="s">
        <v>6572</v>
      </c>
      <c r="C3732" s="85" t="s">
        <v>4395</v>
      </c>
      <c r="D3732" s="85" t="s">
        <v>13090</v>
      </c>
      <c r="E3732" s="202" t="s">
        <v>26712</v>
      </c>
      <c r="F3732" s="85" t="s">
        <v>40</v>
      </c>
      <c r="G3732" s="85" t="s">
        <v>42</v>
      </c>
      <c r="H3732" s="85" t="s">
        <v>20690</v>
      </c>
      <c r="I3732" s="3" t="s">
        <v>4421</v>
      </c>
      <c r="J3732" s="85" t="s">
        <v>115</v>
      </c>
      <c r="K3732" s="7" t="s">
        <v>5733</v>
      </c>
      <c r="L3732" s="3"/>
      <c r="M3732" s="3"/>
      <c r="N3732" s="41" t="s">
        <v>4841</v>
      </c>
      <c r="O3732" s="87">
        <v>35818</v>
      </c>
      <c r="P3732" s="87">
        <v>29308</v>
      </c>
      <c r="Q3732" s="87">
        <v>6510</v>
      </c>
      <c r="R3732" s="87">
        <v>0</v>
      </c>
      <c r="S3732" s="87"/>
      <c r="T3732" s="87"/>
      <c r="U3732" s="85">
        <v>2016</v>
      </c>
      <c r="V3732" s="3" t="s">
        <v>4841</v>
      </c>
      <c r="W3732" s="3"/>
      <c r="X3732" s="3"/>
      <c r="Y3732" s="3"/>
      <c r="Z3732" s="6">
        <v>10000</v>
      </c>
      <c r="AA3732" s="160"/>
      <c r="AB3732" s="123" t="s">
        <v>4395</v>
      </c>
      <c r="AC3732" s="124"/>
      <c r="AD3732" s="41"/>
      <c r="AE3732" s="83"/>
      <c r="AF3732" s="83"/>
      <c r="AG3732" s="41"/>
      <c r="AH3732" s="41" t="s">
        <v>7061</v>
      </c>
      <c r="AI3732" s="80" t="s">
        <v>19047</v>
      </c>
      <c r="AJ3732" s="80" t="s">
        <v>14145</v>
      </c>
      <c r="AK3732" s="3"/>
      <c r="AL3732" s="85"/>
      <c r="AM3732" s="151" t="s">
        <v>19998</v>
      </c>
      <c r="AN3732" s="15"/>
      <c r="AO3732" s="166"/>
      <c r="AP3732" s="5">
        <f t="shared" si="59"/>
        <v>0</v>
      </c>
      <c r="AQ3732" s="16"/>
      <c r="AR3732" s="205">
        <v>1</v>
      </c>
      <c r="AS3732" s="16"/>
      <c r="AT3732" s="16"/>
      <c r="AU3732" s="16"/>
      <c r="AV3732" s="16"/>
      <c r="AW3732" s="16"/>
      <c r="AX3732" s="16"/>
    </row>
    <row r="3733" spans="1:50" customFormat="1" ht="15.75" hidden="1" customHeight="1" x14ac:dyDescent="0.2">
      <c r="A3733" s="7" t="s">
        <v>6573</v>
      </c>
      <c r="B3733" s="3" t="s">
        <v>6574</v>
      </c>
      <c r="C3733" s="85" t="s">
        <v>4395</v>
      </c>
      <c r="D3733" s="85" t="s">
        <v>13090</v>
      </c>
      <c r="E3733" s="202" t="s">
        <v>26712</v>
      </c>
      <c r="F3733" s="85" t="s">
        <v>40</v>
      </c>
      <c r="G3733" s="85" t="s">
        <v>15356</v>
      </c>
      <c r="H3733" s="85" t="s">
        <v>20690</v>
      </c>
      <c r="I3733" s="3" t="s">
        <v>4688</v>
      </c>
      <c r="J3733" s="85" t="s">
        <v>4435</v>
      </c>
      <c r="K3733" s="7" t="s">
        <v>4744</v>
      </c>
      <c r="L3733" s="3"/>
      <c r="M3733" s="3"/>
      <c r="N3733" s="41" t="s">
        <v>6575</v>
      </c>
      <c r="O3733" s="87">
        <v>753754</v>
      </c>
      <c r="P3733" s="87">
        <v>329333</v>
      </c>
      <c r="Q3733" s="87">
        <v>424421</v>
      </c>
      <c r="R3733" s="87">
        <v>0</v>
      </c>
      <c r="S3733" s="87"/>
      <c r="T3733" s="87"/>
      <c r="U3733" s="85">
        <v>2007</v>
      </c>
      <c r="V3733" s="3" t="s">
        <v>6575</v>
      </c>
      <c r="W3733" s="3"/>
      <c r="X3733" s="3"/>
      <c r="Y3733" s="3"/>
      <c r="Z3733" s="6">
        <v>21088</v>
      </c>
      <c r="AA3733" s="160"/>
      <c r="AB3733" s="123" t="s">
        <v>4395</v>
      </c>
      <c r="AC3733" s="124"/>
      <c r="AD3733" s="41"/>
      <c r="AE3733" s="83"/>
      <c r="AF3733" s="83"/>
      <c r="AG3733" s="41"/>
      <c r="AH3733" s="41" t="s">
        <v>7654</v>
      </c>
      <c r="AI3733" s="80" t="s">
        <v>19048</v>
      </c>
      <c r="AJ3733" s="80" t="s">
        <v>14146</v>
      </c>
      <c r="AK3733" s="3"/>
      <c r="AL3733" s="85"/>
      <c r="AM3733" s="151" t="s">
        <v>19998</v>
      </c>
      <c r="AN3733" s="15"/>
      <c r="AO3733" s="166"/>
      <c r="AP3733" s="5">
        <f t="shared" si="59"/>
        <v>0</v>
      </c>
      <c r="AQ3733" s="16"/>
      <c r="AR3733" s="205">
        <v>1</v>
      </c>
      <c r="AS3733" s="16"/>
      <c r="AT3733" s="16"/>
      <c r="AU3733" s="16"/>
      <c r="AV3733" s="16"/>
      <c r="AW3733" s="16"/>
      <c r="AX3733" s="16"/>
    </row>
    <row r="3734" spans="1:50" customFormat="1" ht="15.75" hidden="1" customHeight="1" x14ac:dyDescent="0.2">
      <c r="A3734" s="7" t="s">
        <v>6576</v>
      </c>
      <c r="B3734" s="3" t="s">
        <v>6577</v>
      </c>
      <c r="C3734" s="85" t="s">
        <v>4395</v>
      </c>
      <c r="D3734" s="85" t="s">
        <v>13090</v>
      </c>
      <c r="E3734" s="202" t="s">
        <v>26712</v>
      </c>
      <c r="F3734" s="85" t="s">
        <v>40</v>
      </c>
      <c r="G3734" s="85" t="s">
        <v>42</v>
      </c>
      <c r="H3734" s="85" t="s">
        <v>20690</v>
      </c>
      <c r="I3734" s="3" t="s">
        <v>4421</v>
      </c>
      <c r="J3734" s="85" t="s">
        <v>115</v>
      </c>
      <c r="K3734" s="7" t="s">
        <v>5733</v>
      </c>
      <c r="L3734" s="3"/>
      <c r="M3734" s="3"/>
      <c r="N3734" s="41" t="s">
        <v>4841</v>
      </c>
      <c r="O3734" s="87">
        <v>35418</v>
      </c>
      <c r="P3734" s="87">
        <v>29506</v>
      </c>
      <c r="Q3734" s="87">
        <v>5912</v>
      </c>
      <c r="R3734" s="87">
        <v>0</v>
      </c>
      <c r="S3734" s="87"/>
      <c r="T3734" s="87"/>
      <c r="U3734" s="85">
        <v>2016</v>
      </c>
      <c r="V3734" s="3" t="s">
        <v>4841</v>
      </c>
      <c r="W3734" s="3"/>
      <c r="X3734" s="3"/>
      <c r="Y3734" s="3"/>
      <c r="Z3734" s="6">
        <v>10000</v>
      </c>
      <c r="AA3734" s="160"/>
      <c r="AB3734" s="123" t="s">
        <v>4395</v>
      </c>
      <c r="AC3734" s="124"/>
      <c r="AD3734" s="41"/>
      <c r="AE3734" s="83"/>
      <c r="AF3734" s="83"/>
      <c r="AG3734" s="41"/>
      <c r="AH3734" s="41" t="s">
        <v>7061</v>
      </c>
      <c r="AI3734" s="80" t="s">
        <v>19049</v>
      </c>
      <c r="AJ3734" s="80" t="s">
        <v>13696</v>
      </c>
      <c r="AK3734" s="3"/>
      <c r="AL3734" s="85"/>
      <c r="AM3734" s="151" t="s">
        <v>19998</v>
      </c>
      <c r="AN3734" s="15"/>
      <c r="AO3734" s="166"/>
      <c r="AP3734" s="5">
        <f t="shared" si="59"/>
        <v>0</v>
      </c>
      <c r="AQ3734" s="16"/>
      <c r="AR3734" s="205">
        <v>1</v>
      </c>
      <c r="AS3734" s="16"/>
      <c r="AT3734" s="16"/>
      <c r="AU3734" s="16"/>
      <c r="AV3734" s="16"/>
      <c r="AW3734" s="16"/>
      <c r="AX3734" s="16"/>
    </row>
    <row r="3735" spans="1:50" customFormat="1" ht="15.75" hidden="1" customHeight="1" x14ac:dyDescent="0.2">
      <c r="A3735" s="7" t="s">
        <v>6578</v>
      </c>
      <c r="B3735" s="3" t="s">
        <v>6579</v>
      </c>
      <c r="C3735" s="85" t="s">
        <v>4395</v>
      </c>
      <c r="D3735" s="85" t="s">
        <v>13090</v>
      </c>
      <c r="E3735" s="202" t="s">
        <v>26712</v>
      </c>
      <c r="F3735" s="85" t="s">
        <v>40</v>
      </c>
      <c r="G3735" s="85" t="s">
        <v>42</v>
      </c>
      <c r="H3735" s="85" t="s">
        <v>20690</v>
      </c>
      <c r="I3735" s="3" t="s">
        <v>4421</v>
      </c>
      <c r="J3735" s="85" t="s">
        <v>115</v>
      </c>
      <c r="K3735" s="7" t="s">
        <v>5733</v>
      </c>
      <c r="L3735" s="3"/>
      <c r="M3735" s="3"/>
      <c r="N3735" s="41" t="s">
        <v>4841</v>
      </c>
      <c r="O3735" s="87">
        <v>34789</v>
      </c>
      <c r="P3735" s="87">
        <v>29198</v>
      </c>
      <c r="Q3735" s="87">
        <v>5591</v>
      </c>
      <c r="R3735" s="87">
        <v>0</v>
      </c>
      <c r="S3735" s="87"/>
      <c r="T3735" s="87"/>
      <c r="U3735" s="85">
        <v>2016</v>
      </c>
      <c r="V3735" s="3" t="s">
        <v>4841</v>
      </c>
      <c r="W3735" s="3"/>
      <c r="X3735" s="3"/>
      <c r="Y3735" s="3"/>
      <c r="Z3735" s="6">
        <v>10000</v>
      </c>
      <c r="AA3735" s="160"/>
      <c r="AB3735" s="123" t="s">
        <v>4395</v>
      </c>
      <c r="AC3735" s="124"/>
      <c r="AD3735" s="41"/>
      <c r="AE3735" s="83"/>
      <c r="AF3735" s="83"/>
      <c r="AG3735" s="41"/>
      <c r="AH3735" s="41" t="s">
        <v>7061</v>
      </c>
      <c r="AI3735" s="80" t="s">
        <v>19050</v>
      </c>
      <c r="AJ3735" s="80" t="s">
        <v>13697</v>
      </c>
      <c r="AK3735" s="3"/>
      <c r="AL3735" s="85"/>
      <c r="AM3735" s="151" t="s">
        <v>19998</v>
      </c>
      <c r="AN3735" s="15"/>
      <c r="AO3735" s="166"/>
      <c r="AP3735" s="5">
        <f t="shared" si="59"/>
        <v>0</v>
      </c>
      <c r="AQ3735" s="16"/>
      <c r="AR3735" s="205">
        <v>1</v>
      </c>
      <c r="AS3735" s="16"/>
      <c r="AT3735" s="16"/>
      <c r="AU3735" s="16"/>
      <c r="AV3735" s="16"/>
      <c r="AW3735" s="16"/>
      <c r="AX3735" s="16"/>
    </row>
    <row r="3736" spans="1:50" customFormat="1" ht="15.75" hidden="1" customHeight="1" x14ac:dyDescent="0.2">
      <c r="A3736" s="7" t="s">
        <v>6580</v>
      </c>
      <c r="B3736" s="3" t="s">
        <v>6581</v>
      </c>
      <c r="C3736" s="85" t="s">
        <v>4395</v>
      </c>
      <c r="D3736" s="85" t="s">
        <v>13090</v>
      </c>
      <c r="E3736" s="202" t="s">
        <v>26712</v>
      </c>
      <c r="F3736" s="85" t="s">
        <v>40</v>
      </c>
      <c r="G3736" s="85" t="s">
        <v>42</v>
      </c>
      <c r="H3736" s="85" t="s">
        <v>20690</v>
      </c>
      <c r="I3736" s="3" t="s">
        <v>4421</v>
      </c>
      <c r="J3736" s="85" t="s">
        <v>115</v>
      </c>
      <c r="K3736" s="7" t="s">
        <v>5733</v>
      </c>
      <c r="L3736" s="3"/>
      <c r="M3736" s="3"/>
      <c r="N3736" s="41" t="s">
        <v>4841</v>
      </c>
      <c r="O3736" s="87">
        <v>34624</v>
      </c>
      <c r="P3736" s="87">
        <v>26840</v>
      </c>
      <c r="Q3736" s="87">
        <v>7784</v>
      </c>
      <c r="R3736" s="87">
        <v>0</v>
      </c>
      <c r="S3736" s="87"/>
      <c r="T3736" s="87"/>
      <c r="U3736" s="85">
        <v>2016</v>
      </c>
      <c r="V3736" s="3" t="s">
        <v>4841</v>
      </c>
      <c r="W3736" s="3"/>
      <c r="X3736" s="3"/>
      <c r="Y3736" s="3"/>
      <c r="Z3736" s="6">
        <v>10000</v>
      </c>
      <c r="AA3736" s="160"/>
      <c r="AB3736" s="123" t="s">
        <v>4395</v>
      </c>
      <c r="AC3736" s="124"/>
      <c r="AD3736" s="41"/>
      <c r="AE3736" s="83"/>
      <c r="AF3736" s="83"/>
      <c r="AG3736" s="41"/>
      <c r="AH3736" s="41" t="s">
        <v>7061</v>
      </c>
      <c r="AI3736" s="80" t="s">
        <v>19051</v>
      </c>
      <c r="AJ3736" s="80" t="s">
        <v>14147</v>
      </c>
      <c r="AK3736" s="3"/>
      <c r="AL3736" s="85"/>
      <c r="AM3736" s="151" t="s">
        <v>19998</v>
      </c>
      <c r="AN3736" s="15"/>
      <c r="AO3736" s="166"/>
      <c r="AP3736" s="5">
        <f t="shared" si="59"/>
        <v>0</v>
      </c>
      <c r="AQ3736" s="16"/>
      <c r="AR3736" s="205">
        <v>1</v>
      </c>
      <c r="AS3736" s="16"/>
      <c r="AT3736" s="16"/>
      <c r="AU3736" s="16"/>
      <c r="AV3736" s="16"/>
      <c r="AW3736" s="16"/>
      <c r="AX3736" s="16"/>
    </row>
    <row r="3737" spans="1:50" customFormat="1" ht="15.75" hidden="1" customHeight="1" x14ac:dyDescent="0.2">
      <c r="A3737" s="7" t="s">
        <v>6582</v>
      </c>
      <c r="B3737" s="3" t="s">
        <v>6583</v>
      </c>
      <c r="C3737" s="85" t="s">
        <v>4395</v>
      </c>
      <c r="D3737" s="85" t="s">
        <v>13090</v>
      </c>
      <c r="E3737" s="202" t="s">
        <v>26712</v>
      </c>
      <c r="F3737" s="85" t="s">
        <v>40</v>
      </c>
      <c r="G3737" s="85" t="s">
        <v>42</v>
      </c>
      <c r="H3737" s="85" t="s">
        <v>20690</v>
      </c>
      <c r="I3737" s="3" t="s">
        <v>4421</v>
      </c>
      <c r="J3737" s="85" t="s">
        <v>115</v>
      </c>
      <c r="K3737" s="7" t="s">
        <v>5733</v>
      </c>
      <c r="L3737" s="3"/>
      <c r="M3737" s="3"/>
      <c r="N3737" s="41" t="s">
        <v>4841</v>
      </c>
      <c r="O3737" s="87">
        <v>35609</v>
      </c>
      <c r="P3737" s="87">
        <v>27155</v>
      </c>
      <c r="Q3737" s="87">
        <v>8454</v>
      </c>
      <c r="R3737" s="87">
        <v>0</v>
      </c>
      <c r="S3737" s="87"/>
      <c r="T3737" s="87"/>
      <c r="U3737" s="85">
        <v>2016</v>
      </c>
      <c r="V3737" s="3" t="s">
        <v>4841</v>
      </c>
      <c r="W3737" s="3"/>
      <c r="X3737" s="3"/>
      <c r="Y3737" s="3"/>
      <c r="Z3737" s="6">
        <v>10000</v>
      </c>
      <c r="AA3737" s="160"/>
      <c r="AB3737" s="123" t="s">
        <v>4395</v>
      </c>
      <c r="AC3737" s="124"/>
      <c r="AD3737" s="41"/>
      <c r="AE3737" s="83"/>
      <c r="AF3737" s="83"/>
      <c r="AG3737" s="41"/>
      <c r="AH3737" s="41" t="s">
        <v>7061</v>
      </c>
      <c r="AI3737" s="80" t="s">
        <v>19052</v>
      </c>
      <c r="AJ3737" s="80" t="s">
        <v>13698</v>
      </c>
      <c r="AK3737" s="3"/>
      <c r="AL3737" s="85"/>
      <c r="AM3737" s="151" t="s">
        <v>19998</v>
      </c>
      <c r="AN3737" s="15"/>
      <c r="AO3737" s="166"/>
      <c r="AP3737" s="5">
        <f t="shared" si="59"/>
        <v>0</v>
      </c>
      <c r="AQ3737" s="16"/>
      <c r="AR3737" s="205">
        <v>1</v>
      </c>
      <c r="AS3737" s="16"/>
      <c r="AT3737" s="16"/>
      <c r="AU3737" s="16"/>
      <c r="AV3737" s="16"/>
      <c r="AW3737" s="16"/>
      <c r="AX3737" s="16"/>
    </row>
    <row r="3738" spans="1:50" customFormat="1" ht="15.75" hidden="1" customHeight="1" x14ac:dyDescent="0.2">
      <c r="A3738" s="7" t="s">
        <v>6584</v>
      </c>
      <c r="B3738" s="3" t="s">
        <v>6585</v>
      </c>
      <c r="C3738" s="85" t="s">
        <v>4395</v>
      </c>
      <c r="D3738" s="85" t="s">
        <v>13090</v>
      </c>
      <c r="E3738" s="202" t="s">
        <v>26712</v>
      </c>
      <c r="F3738" s="85" t="s">
        <v>40</v>
      </c>
      <c r="G3738" s="85" t="s">
        <v>43</v>
      </c>
      <c r="H3738" s="85" t="s">
        <v>20690</v>
      </c>
      <c r="I3738" s="3" t="s">
        <v>4396</v>
      </c>
      <c r="J3738" s="85" t="s">
        <v>4435</v>
      </c>
      <c r="K3738" s="7" t="s">
        <v>3838</v>
      </c>
      <c r="L3738" s="3"/>
      <c r="M3738" s="3"/>
      <c r="N3738" s="41" t="s">
        <v>4478</v>
      </c>
      <c r="O3738" s="87">
        <v>168646</v>
      </c>
      <c r="P3738" s="87">
        <v>118052</v>
      </c>
      <c r="Q3738" s="87">
        <v>50594</v>
      </c>
      <c r="R3738" s="87">
        <v>0</v>
      </c>
      <c r="S3738" s="87"/>
      <c r="T3738" s="87"/>
      <c r="U3738" s="85">
        <v>2015</v>
      </c>
      <c r="V3738" s="3" t="s">
        <v>4478</v>
      </c>
      <c r="W3738" s="3"/>
      <c r="X3738" s="3"/>
      <c r="Y3738" s="3"/>
      <c r="Z3738" s="6">
        <v>22271</v>
      </c>
      <c r="AA3738" s="160"/>
      <c r="AB3738" s="123" t="s">
        <v>4395</v>
      </c>
      <c r="AC3738" s="124"/>
      <c r="AD3738" s="41"/>
      <c r="AE3738" s="83"/>
      <c r="AF3738" s="83"/>
      <c r="AG3738" s="41"/>
      <c r="AH3738" s="41" t="s">
        <v>7061</v>
      </c>
      <c r="AI3738" s="80" t="s">
        <v>19053</v>
      </c>
      <c r="AJ3738" s="80" t="s">
        <v>13694</v>
      </c>
      <c r="AK3738" s="3"/>
      <c r="AL3738" s="85"/>
      <c r="AM3738" s="151" t="s">
        <v>19998</v>
      </c>
      <c r="AN3738" s="15"/>
      <c r="AO3738" s="166"/>
      <c r="AP3738" s="5">
        <f t="shared" si="59"/>
        <v>0</v>
      </c>
      <c r="AQ3738" s="16"/>
      <c r="AR3738" s="205">
        <v>1</v>
      </c>
      <c r="AS3738" s="16"/>
      <c r="AT3738" s="16"/>
      <c r="AU3738" s="16"/>
      <c r="AV3738" s="16"/>
      <c r="AW3738" s="16"/>
      <c r="AX3738" s="16"/>
    </row>
    <row r="3739" spans="1:50" customFormat="1" ht="15.75" hidden="1" customHeight="1" x14ac:dyDescent="0.2">
      <c r="A3739" s="7" t="s">
        <v>6586</v>
      </c>
      <c r="B3739" s="3" t="s">
        <v>6587</v>
      </c>
      <c r="C3739" s="85" t="s">
        <v>4395</v>
      </c>
      <c r="D3739" s="85" t="s">
        <v>13090</v>
      </c>
      <c r="E3739" s="202" t="s">
        <v>26418</v>
      </c>
      <c r="F3739" s="85" t="s">
        <v>40</v>
      </c>
      <c r="G3739" s="85" t="s">
        <v>41</v>
      </c>
      <c r="H3739" s="85" t="s">
        <v>20690</v>
      </c>
      <c r="I3739" s="3" t="s">
        <v>6379</v>
      </c>
      <c r="J3739" s="85" t="s">
        <v>115</v>
      </c>
      <c r="K3739" s="7" t="s">
        <v>437</v>
      </c>
      <c r="L3739" s="3"/>
      <c r="M3739" s="3"/>
      <c r="N3739" s="41" t="s">
        <v>6518</v>
      </c>
      <c r="O3739" s="87">
        <v>0</v>
      </c>
      <c r="P3739" s="87">
        <v>0</v>
      </c>
      <c r="Q3739" s="87">
        <v>0</v>
      </c>
      <c r="R3739" s="87">
        <v>0</v>
      </c>
      <c r="S3739" s="87"/>
      <c r="T3739" s="87"/>
      <c r="U3739" s="85" t="s">
        <v>112</v>
      </c>
      <c r="V3739" s="3" t="s">
        <v>112</v>
      </c>
      <c r="W3739" s="3"/>
      <c r="X3739" s="3"/>
      <c r="Y3739" s="3"/>
      <c r="Z3739" s="6">
        <v>0</v>
      </c>
      <c r="AA3739" s="160"/>
      <c r="AB3739" s="123" t="s">
        <v>4395</v>
      </c>
      <c r="AC3739" s="124"/>
      <c r="AD3739" s="41"/>
      <c r="AE3739" s="83"/>
      <c r="AF3739" s="83"/>
      <c r="AG3739" s="41"/>
      <c r="AH3739" s="41" t="s">
        <v>7061</v>
      </c>
      <c r="AI3739" s="80" t="s">
        <v>19054</v>
      </c>
      <c r="AJ3739" s="80" t="s">
        <v>14148</v>
      </c>
      <c r="AK3739" s="3"/>
      <c r="AL3739" s="85"/>
      <c r="AM3739" s="151" t="s">
        <v>19998</v>
      </c>
      <c r="AN3739" s="15"/>
      <c r="AO3739" s="166"/>
      <c r="AP3739" s="5">
        <f t="shared" si="59"/>
        <v>0</v>
      </c>
      <c r="AQ3739" s="16"/>
      <c r="AR3739" s="205">
        <v>1</v>
      </c>
      <c r="AS3739" s="16"/>
      <c r="AT3739" s="16"/>
      <c r="AU3739" s="16"/>
      <c r="AV3739" s="16"/>
      <c r="AW3739" s="16"/>
      <c r="AX3739" s="16"/>
    </row>
    <row r="3740" spans="1:50" customFormat="1" ht="15.75" hidden="1" customHeight="1" x14ac:dyDescent="0.2">
      <c r="A3740" s="7" t="s">
        <v>6588</v>
      </c>
      <c r="B3740" s="3" t="s">
        <v>6589</v>
      </c>
      <c r="C3740" s="85" t="s">
        <v>4395</v>
      </c>
      <c r="D3740" s="85" t="s">
        <v>13090</v>
      </c>
      <c r="E3740" s="202" t="s">
        <v>26712</v>
      </c>
      <c r="F3740" s="85" t="s">
        <v>55</v>
      </c>
      <c r="G3740" s="85" t="s">
        <v>63</v>
      </c>
      <c r="H3740" s="85" t="s">
        <v>20690</v>
      </c>
      <c r="I3740" s="3" t="s">
        <v>4399</v>
      </c>
      <c r="J3740" s="85" t="s">
        <v>4400</v>
      </c>
      <c r="K3740" s="7" t="s">
        <v>4422</v>
      </c>
      <c r="L3740" s="3"/>
      <c r="M3740" s="3"/>
      <c r="N3740" s="41" t="s">
        <v>6353</v>
      </c>
      <c r="O3740" s="87">
        <v>204021</v>
      </c>
      <c r="P3740" s="87">
        <v>166045</v>
      </c>
      <c r="Q3740" s="87">
        <v>37976</v>
      </c>
      <c r="R3740" s="87">
        <v>0</v>
      </c>
      <c r="S3740" s="87"/>
      <c r="T3740" s="87"/>
      <c r="U3740" s="85">
        <v>2011</v>
      </c>
      <c r="V3740" s="3" t="s">
        <v>6353</v>
      </c>
      <c r="W3740" s="3"/>
      <c r="X3740" s="3"/>
      <c r="Y3740" s="3"/>
      <c r="Z3740" s="6">
        <v>116607</v>
      </c>
      <c r="AA3740" s="160"/>
      <c r="AB3740" s="123" t="s">
        <v>4395</v>
      </c>
      <c r="AC3740" s="124"/>
      <c r="AD3740" s="41"/>
      <c r="AE3740" s="83"/>
      <c r="AF3740" s="83"/>
      <c r="AG3740" s="41"/>
      <c r="AH3740" s="41" t="s">
        <v>63</v>
      </c>
      <c r="AI3740" s="80" t="s">
        <v>19055</v>
      </c>
      <c r="AJ3740" s="80" t="s">
        <v>13695</v>
      </c>
      <c r="AK3740" s="3"/>
      <c r="AL3740" s="85"/>
      <c r="AM3740" s="151" t="s">
        <v>19998</v>
      </c>
      <c r="AN3740" s="15"/>
      <c r="AO3740" s="166"/>
      <c r="AP3740" s="5">
        <f t="shared" si="59"/>
        <v>0</v>
      </c>
      <c r="AQ3740" s="16"/>
      <c r="AR3740" s="205">
        <v>1</v>
      </c>
      <c r="AS3740" s="16"/>
      <c r="AT3740" s="16"/>
      <c r="AU3740" s="16"/>
      <c r="AV3740" s="16"/>
      <c r="AW3740" s="16"/>
      <c r="AX3740" s="16"/>
    </row>
    <row r="3741" spans="1:50" customFormat="1" ht="15.75" hidden="1" customHeight="1" x14ac:dyDescent="0.2">
      <c r="A3741" s="7" t="s">
        <v>6590</v>
      </c>
      <c r="B3741" s="3" t="s">
        <v>6591</v>
      </c>
      <c r="C3741" s="85" t="s">
        <v>4395</v>
      </c>
      <c r="D3741" s="85" t="s">
        <v>13090</v>
      </c>
      <c r="E3741" s="202" t="s">
        <v>26418</v>
      </c>
      <c r="F3741" s="85" t="s">
        <v>40</v>
      </c>
      <c r="G3741" s="85" t="s">
        <v>15326</v>
      </c>
      <c r="H3741" s="85" t="s">
        <v>20690</v>
      </c>
      <c r="I3741" s="3" t="s">
        <v>5218</v>
      </c>
      <c r="J3741" s="85" t="s">
        <v>115</v>
      </c>
      <c r="K3741" s="7" t="s">
        <v>4522</v>
      </c>
      <c r="L3741" s="3"/>
      <c r="M3741" s="3"/>
      <c r="N3741" s="41" t="s">
        <v>5146</v>
      </c>
      <c r="O3741" s="87">
        <v>0</v>
      </c>
      <c r="P3741" s="87">
        <v>0</v>
      </c>
      <c r="Q3741" s="87">
        <v>0</v>
      </c>
      <c r="R3741" s="87">
        <v>0</v>
      </c>
      <c r="S3741" s="87"/>
      <c r="T3741" s="87"/>
      <c r="U3741" s="85" t="s">
        <v>112</v>
      </c>
      <c r="V3741" s="3" t="s">
        <v>112</v>
      </c>
      <c r="W3741" s="3"/>
      <c r="X3741" s="3"/>
      <c r="Y3741" s="3"/>
      <c r="Z3741" s="6">
        <v>59339</v>
      </c>
      <c r="AA3741" s="160"/>
      <c r="AB3741" s="123" t="s">
        <v>4395</v>
      </c>
      <c r="AC3741" s="124"/>
      <c r="AD3741" s="41"/>
      <c r="AE3741" s="83"/>
      <c r="AF3741" s="83"/>
      <c r="AG3741" s="41"/>
      <c r="AH3741" s="41" t="s">
        <v>7061</v>
      </c>
      <c r="AI3741" s="80" t="s">
        <v>19056</v>
      </c>
      <c r="AJ3741" s="80" t="s">
        <v>14149</v>
      </c>
      <c r="AK3741" s="3"/>
      <c r="AL3741" s="85"/>
      <c r="AM3741" s="151" t="s">
        <v>19998</v>
      </c>
      <c r="AN3741" s="15"/>
      <c r="AO3741" s="166"/>
      <c r="AP3741" s="5">
        <f t="shared" si="59"/>
        <v>0</v>
      </c>
      <c r="AQ3741" s="16"/>
      <c r="AR3741" s="205">
        <v>1</v>
      </c>
      <c r="AS3741" s="16"/>
      <c r="AT3741" s="16"/>
      <c r="AU3741" s="16"/>
      <c r="AV3741" s="16"/>
      <c r="AW3741" s="16"/>
      <c r="AX3741" s="16"/>
    </row>
    <row r="3742" spans="1:50" customFormat="1" ht="15.75" hidden="1" customHeight="1" x14ac:dyDescent="0.2">
      <c r="A3742" s="7" t="s">
        <v>6592</v>
      </c>
      <c r="B3742" s="3" t="s">
        <v>6593</v>
      </c>
      <c r="C3742" s="85" t="s">
        <v>4395</v>
      </c>
      <c r="D3742" s="85" t="s">
        <v>13090</v>
      </c>
      <c r="E3742" s="202" t="s">
        <v>26418</v>
      </c>
      <c r="F3742" s="85" t="s">
        <v>40</v>
      </c>
      <c r="G3742" s="85" t="s">
        <v>15326</v>
      </c>
      <c r="H3742" s="85" t="s">
        <v>20690</v>
      </c>
      <c r="I3742" s="3" t="s">
        <v>5218</v>
      </c>
      <c r="J3742" s="85" t="s">
        <v>115</v>
      </c>
      <c r="K3742" s="7" t="s">
        <v>4522</v>
      </c>
      <c r="L3742" s="3"/>
      <c r="M3742" s="3"/>
      <c r="N3742" s="41" t="s">
        <v>5146</v>
      </c>
      <c r="O3742" s="87">
        <v>0</v>
      </c>
      <c r="P3742" s="87">
        <v>0</v>
      </c>
      <c r="Q3742" s="87">
        <v>0</v>
      </c>
      <c r="R3742" s="87">
        <v>0</v>
      </c>
      <c r="S3742" s="87"/>
      <c r="T3742" s="87"/>
      <c r="U3742" s="85" t="s">
        <v>112</v>
      </c>
      <c r="V3742" s="3" t="s">
        <v>112</v>
      </c>
      <c r="W3742" s="3"/>
      <c r="X3742" s="3"/>
      <c r="Y3742" s="3"/>
      <c r="Z3742" s="6">
        <v>57327</v>
      </c>
      <c r="AA3742" s="160"/>
      <c r="AB3742" s="123" t="s">
        <v>4395</v>
      </c>
      <c r="AC3742" s="124"/>
      <c r="AD3742" s="41"/>
      <c r="AE3742" s="83"/>
      <c r="AF3742" s="83"/>
      <c r="AG3742" s="41"/>
      <c r="AH3742" s="41" t="s">
        <v>7061</v>
      </c>
      <c r="AI3742" s="80" t="s">
        <v>19057</v>
      </c>
      <c r="AJ3742" s="80" t="s">
        <v>14150</v>
      </c>
      <c r="AK3742" s="3"/>
      <c r="AL3742" s="85"/>
      <c r="AM3742" s="151" t="s">
        <v>19998</v>
      </c>
      <c r="AN3742" s="15"/>
      <c r="AO3742" s="166"/>
      <c r="AP3742" s="5">
        <f t="shared" si="59"/>
        <v>0</v>
      </c>
      <c r="AQ3742" s="16"/>
      <c r="AR3742" s="205">
        <v>1</v>
      </c>
      <c r="AS3742" s="16"/>
      <c r="AT3742" s="16"/>
      <c r="AU3742" s="16"/>
      <c r="AV3742" s="16"/>
      <c r="AW3742" s="16"/>
      <c r="AX3742" s="16"/>
    </row>
    <row r="3743" spans="1:50" customFormat="1" ht="15.75" hidden="1" customHeight="1" x14ac:dyDescent="0.2">
      <c r="A3743" s="7" t="s">
        <v>6594</v>
      </c>
      <c r="B3743" s="3" t="s">
        <v>6595</v>
      </c>
      <c r="C3743" s="85" t="s">
        <v>4395</v>
      </c>
      <c r="D3743" s="85" t="s">
        <v>13090</v>
      </c>
      <c r="E3743" s="202" t="s">
        <v>26712</v>
      </c>
      <c r="F3743" s="85" t="s">
        <v>55</v>
      </c>
      <c r="G3743" s="85" t="s">
        <v>63</v>
      </c>
      <c r="H3743" s="85" t="s">
        <v>20690</v>
      </c>
      <c r="I3743" s="3" t="s">
        <v>4405</v>
      </c>
      <c r="J3743" s="85" t="s">
        <v>4435</v>
      </c>
      <c r="K3743" s="7" t="s">
        <v>3838</v>
      </c>
      <c r="L3743" s="3"/>
      <c r="M3743" s="3"/>
      <c r="N3743" s="41" t="s">
        <v>6370</v>
      </c>
      <c r="O3743" s="87">
        <v>58004</v>
      </c>
      <c r="P3743" s="87">
        <v>0</v>
      </c>
      <c r="Q3743" s="87">
        <v>58004</v>
      </c>
      <c r="R3743" s="87">
        <v>0</v>
      </c>
      <c r="S3743" s="87"/>
      <c r="T3743" s="87"/>
      <c r="U3743" s="85">
        <v>2017</v>
      </c>
      <c r="V3743" s="3" t="s">
        <v>112</v>
      </c>
      <c r="W3743" s="3"/>
      <c r="X3743" s="3"/>
      <c r="Y3743" s="3"/>
      <c r="Z3743" s="6">
        <v>29823</v>
      </c>
      <c r="AA3743" s="160"/>
      <c r="AB3743" s="123" t="s">
        <v>4395</v>
      </c>
      <c r="AC3743" s="124"/>
      <c r="AD3743" s="41"/>
      <c r="AE3743" s="83"/>
      <c r="AF3743" s="83"/>
      <c r="AG3743" s="41"/>
      <c r="AH3743" s="41" t="s">
        <v>63</v>
      </c>
      <c r="AI3743" s="80" t="s">
        <v>19058</v>
      </c>
      <c r="AJ3743" s="80" t="s">
        <v>14151</v>
      </c>
      <c r="AK3743" s="3"/>
      <c r="AL3743" s="85"/>
      <c r="AM3743" s="151" t="s">
        <v>19998</v>
      </c>
      <c r="AN3743" s="15"/>
      <c r="AO3743" s="166"/>
      <c r="AP3743" s="5">
        <f t="shared" si="59"/>
        <v>0</v>
      </c>
      <c r="AQ3743" s="16"/>
      <c r="AR3743" s="205">
        <v>1</v>
      </c>
      <c r="AS3743" s="16"/>
      <c r="AT3743" s="16"/>
      <c r="AU3743" s="16"/>
      <c r="AV3743" s="16"/>
      <c r="AW3743" s="16"/>
      <c r="AX3743" s="16"/>
    </row>
    <row r="3744" spans="1:50" customFormat="1" ht="15.75" hidden="1" customHeight="1" x14ac:dyDescent="0.2">
      <c r="A3744" s="7" t="s">
        <v>6596</v>
      </c>
      <c r="B3744" s="3" t="s">
        <v>6597</v>
      </c>
      <c r="C3744" s="85" t="s">
        <v>4395</v>
      </c>
      <c r="D3744" s="85" t="s">
        <v>13090</v>
      </c>
      <c r="E3744" s="202" t="s">
        <v>26418</v>
      </c>
      <c r="F3744" s="85" t="s">
        <v>55</v>
      </c>
      <c r="G3744" s="85" t="s">
        <v>59</v>
      </c>
      <c r="H3744" s="85" t="s">
        <v>20690</v>
      </c>
      <c r="I3744" s="3"/>
      <c r="J3744" s="85" t="s">
        <v>4435</v>
      </c>
      <c r="K3744" s="7" t="s">
        <v>3838</v>
      </c>
      <c r="L3744" s="3"/>
      <c r="M3744" s="3"/>
      <c r="N3744" s="41" t="s">
        <v>6370</v>
      </c>
      <c r="O3744" s="87">
        <v>0</v>
      </c>
      <c r="P3744" s="87">
        <v>0</v>
      </c>
      <c r="Q3744" s="87">
        <v>0</v>
      </c>
      <c r="R3744" s="87">
        <v>0</v>
      </c>
      <c r="S3744" s="87"/>
      <c r="T3744" s="87"/>
      <c r="U3744" s="85" t="s">
        <v>112</v>
      </c>
      <c r="V3744" s="3" t="s">
        <v>112</v>
      </c>
      <c r="W3744" s="3"/>
      <c r="X3744" s="3"/>
      <c r="Y3744" s="3"/>
      <c r="Z3744" s="6">
        <v>23546</v>
      </c>
      <c r="AA3744" s="160"/>
      <c r="AB3744" s="123" t="s">
        <v>4395</v>
      </c>
      <c r="AC3744" s="124"/>
      <c r="AD3744" s="41"/>
      <c r="AE3744" s="83"/>
      <c r="AF3744" s="83"/>
      <c r="AG3744" s="41"/>
      <c r="AH3744" s="41" t="s">
        <v>7514</v>
      </c>
      <c r="AI3744" s="80" t="s">
        <v>19059</v>
      </c>
      <c r="AJ3744" s="80" t="s">
        <v>14152</v>
      </c>
      <c r="AK3744" s="3"/>
      <c r="AL3744" s="85"/>
      <c r="AM3744" s="151" t="s">
        <v>19998</v>
      </c>
      <c r="AN3744" s="15"/>
      <c r="AO3744" s="166"/>
      <c r="AP3744" s="5">
        <f t="shared" si="59"/>
        <v>0</v>
      </c>
      <c r="AQ3744" s="16"/>
      <c r="AR3744" s="205">
        <v>1</v>
      </c>
      <c r="AS3744" s="16"/>
      <c r="AT3744" s="16"/>
      <c r="AU3744" s="16"/>
      <c r="AV3744" s="16"/>
      <c r="AW3744" s="16"/>
      <c r="AX3744" s="16"/>
    </row>
    <row r="3745" spans="1:50" customFormat="1" ht="15.75" hidden="1" customHeight="1" x14ac:dyDescent="0.2">
      <c r="A3745" s="7" t="s">
        <v>6598</v>
      </c>
      <c r="B3745" s="3" t="s">
        <v>29452</v>
      </c>
      <c r="C3745" s="85" t="s">
        <v>4395</v>
      </c>
      <c r="D3745" s="85" t="s">
        <v>13090</v>
      </c>
      <c r="E3745" s="202" t="s">
        <v>26418</v>
      </c>
      <c r="F3745" s="85" t="s">
        <v>55</v>
      </c>
      <c r="G3745" s="85" t="s">
        <v>63</v>
      </c>
      <c r="H3745" s="85" t="s">
        <v>20690</v>
      </c>
      <c r="I3745" s="3" t="s">
        <v>4399</v>
      </c>
      <c r="J3745" s="85" t="s">
        <v>4481</v>
      </c>
      <c r="K3745" s="7" t="s">
        <v>4482</v>
      </c>
      <c r="L3745" s="3"/>
      <c r="M3745" s="3"/>
      <c r="N3745" s="41" t="s">
        <v>4483</v>
      </c>
      <c r="O3745" s="87">
        <v>0</v>
      </c>
      <c r="P3745" s="87">
        <v>0</v>
      </c>
      <c r="Q3745" s="87">
        <v>0</v>
      </c>
      <c r="R3745" s="87">
        <v>0</v>
      </c>
      <c r="S3745" s="87"/>
      <c r="T3745" s="87"/>
      <c r="U3745" s="85" t="s">
        <v>112</v>
      </c>
      <c r="V3745" s="3" t="s">
        <v>112</v>
      </c>
      <c r="W3745" s="3"/>
      <c r="X3745" s="3"/>
      <c r="Y3745" s="3"/>
      <c r="Z3745" s="6">
        <v>143960</v>
      </c>
      <c r="AA3745" s="160"/>
      <c r="AB3745" s="123" t="s">
        <v>4395</v>
      </c>
      <c r="AC3745" s="124"/>
      <c r="AD3745" s="41"/>
      <c r="AE3745" s="83"/>
      <c r="AF3745" s="83"/>
      <c r="AG3745" s="41"/>
      <c r="AH3745" s="41" t="s">
        <v>63</v>
      </c>
      <c r="AI3745" s="80" t="s">
        <v>19060</v>
      </c>
      <c r="AJ3745" s="80" t="s">
        <v>14153</v>
      </c>
      <c r="AK3745" s="3"/>
      <c r="AL3745" s="85"/>
      <c r="AM3745" s="151" t="s">
        <v>19998</v>
      </c>
      <c r="AN3745" s="15"/>
      <c r="AO3745" s="166"/>
      <c r="AP3745" s="5">
        <f t="shared" si="59"/>
        <v>0</v>
      </c>
      <c r="AQ3745" s="16"/>
      <c r="AR3745" s="205">
        <v>1</v>
      </c>
      <c r="AS3745" s="16"/>
      <c r="AT3745" s="16"/>
      <c r="AU3745" s="16"/>
      <c r="AV3745" s="16"/>
      <c r="AW3745" s="16"/>
      <c r="AX3745" s="16"/>
    </row>
    <row r="3746" spans="1:50" customFormat="1" ht="15.75" hidden="1" customHeight="1" x14ac:dyDescent="0.2">
      <c r="A3746" s="7" t="s">
        <v>6599</v>
      </c>
      <c r="B3746" s="3" t="s">
        <v>6600</v>
      </c>
      <c r="C3746" s="85" t="s">
        <v>4395</v>
      </c>
      <c r="D3746" s="85" t="s">
        <v>13090</v>
      </c>
      <c r="E3746" s="202" t="s">
        <v>26418</v>
      </c>
      <c r="F3746" s="85" t="s">
        <v>40</v>
      </c>
      <c r="G3746" s="85" t="s">
        <v>15356</v>
      </c>
      <c r="H3746" s="85" t="s">
        <v>20690</v>
      </c>
      <c r="I3746" s="3" t="s">
        <v>4688</v>
      </c>
      <c r="J3746" s="85" t="s">
        <v>4435</v>
      </c>
      <c r="K3746" s="7" t="s">
        <v>3838</v>
      </c>
      <c r="L3746" s="3"/>
      <c r="M3746" s="3"/>
      <c r="N3746" s="41" t="s">
        <v>13808</v>
      </c>
      <c r="O3746" s="87">
        <v>0</v>
      </c>
      <c r="P3746" s="87">
        <v>0</v>
      </c>
      <c r="Q3746" s="87">
        <v>0</v>
      </c>
      <c r="R3746" s="87">
        <v>0</v>
      </c>
      <c r="S3746" s="87"/>
      <c r="T3746" s="87"/>
      <c r="U3746" s="85" t="s">
        <v>112</v>
      </c>
      <c r="V3746" s="3" t="s">
        <v>112</v>
      </c>
      <c r="W3746" s="3"/>
      <c r="X3746" s="3"/>
      <c r="Y3746" s="3"/>
      <c r="Z3746" s="6">
        <v>45000</v>
      </c>
      <c r="AA3746" s="160"/>
      <c r="AB3746" s="123" t="s">
        <v>4395</v>
      </c>
      <c r="AC3746" s="124"/>
      <c r="AD3746" s="41"/>
      <c r="AE3746" s="83"/>
      <c r="AF3746" s="83"/>
      <c r="AG3746" s="41"/>
      <c r="AH3746" s="41" t="s">
        <v>7654</v>
      </c>
      <c r="AI3746" s="80" t="s">
        <v>19061</v>
      </c>
      <c r="AJ3746" s="80" t="s">
        <v>14154</v>
      </c>
      <c r="AK3746" s="3"/>
      <c r="AL3746" s="85"/>
      <c r="AM3746" s="151" t="s">
        <v>19998</v>
      </c>
      <c r="AN3746" s="15"/>
      <c r="AO3746" s="166"/>
      <c r="AP3746" s="5">
        <f t="shared" si="59"/>
        <v>0</v>
      </c>
      <c r="AQ3746" s="16"/>
      <c r="AR3746" s="205">
        <v>1</v>
      </c>
      <c r="AS3746" s="16"/>
      <c r="AT3746" s="16"/>
      <c r="AU3746" s="16"/>
      <c r="AV3746" s="16"/>
      <c r="AW3746" s="16"/>
      <c r="AX3746" s="16"/>
    </row>
    <row r="3747" spans="1:50" customFormat="1" ht="15.75" hidden="1" customHeight="1" x14ac:dyDescent="0.2">
      <c r="A3747" s="7" t="s">
        <v>6601</v>
      </c>
      <c r="B3747" s="3" t="s">
        <v>27686</v>
      </c>
      <c r="C3747" s="85" t="s">
        <v>4395</v>
      </c>
      <c r="D3747" s="85" t="s">
        <v>13090</v>
      </c>
      <c r="E3747" s="202" t="s">
        <v>26712</v>
      </c>
      <c r="F3747" s="85" t="s">
        <v>68</v>
      </c>
      <c r="G3747" s="85" t="s">
        <v>72</v>
      </c>
      <c r="H3747" s="85" t="s">
        <v>20690</v>
      </c>
      <c r="I3747" s="3" t="s">
        <v>6602</v>
      </c>
      <c r="J3747" s="85" t="s">
        <v>5308</v>
      </c>
      <c r="K3747" s="7" t="s">
        <v>6603</v>
      </c>
      <c r="L3747" s="3"/>
      <c r="M3747" s="3"/>
      <c r="N3747" s="41" t="s">
        <v>6604</v>
      </c>
      <c r="O3747" s="87">
        <v>176187</v>
      </c>
      <c r="P3747" s="87">
        <v>79059</v>
      </c>
      <c r="Q3747" s="87">
        <v>97128</v>
      </c>
      <c r="R3747" s="87">
        <v>0</v>
      </c>
      <c r="S3747" s="87"/>
      <c r="T3747" s="87"/>
      <c r="U3747" s="85">
        <v>2017</v>
      </c>
      <c r="V3747" s="3" t="s">
        <v>6604</v>
      </c>
      <c r="W3747" s="3"/>
      <c r="X3747" s="3"/>
      <c r="Y3747" s="3"/>
      <c r="Z3747" s="6">
        <v>45380</v>
      </c>
      <c r="AA3747" s="160"/>
      <c r="AB3747" s="123" t="s">
        <v>4395</v>
      </c>
      <c r="AC3747" s="124"/>
      <c r="AD3747" s="41"/>
      <c r="AE3747" s="83"/>
      <c r="AF3747" s="83"/>
      <c r="AG3747" s="41"/>
      <c r="AH3747" s="41" t="s">
        <v>4460</v>
      </c>
      <c r="AI3747" s="80" t="s">
        <v>19062</v>
      </c>
      <c r="AJ3747" s="80" t="s">
        <v>14155</v>
      </c>
      <c r="AK3747" s="3"/>
      <c r="AL3747" s="85"/>
      <c r="AM3747" s="151" t="s">
        <v>19998</v>
      </c>
      <c r="AN3747" s="15"/>
      <c r="AO3747" s="166"/>
      <c r="AP3747" s="5">
        <f t="shared" si="59"/>
        <v>0</v>
      </c>
      <c r="AQ3747" s="16"/>
      <c r="AR3747" s="205">
        <v>1</v>
      </c>
      <c r="AS3747" s="16"/>
      <c r="AT3747" s="16"/>
      <c r="AU3747" s="16"/>
      <c r="AV3747" s="16"/>
      <c r="AW3747" s="16"/>
      <c r="AX3747" s="16"/>
    </row>
    <row r="3748" spans="1:50" customFormat="1" ht="15.75" hidden="1" customHeight="1" x14ac:dyDescent="0.2">
      <c r="A3748" s="7" t="s">
        <v>6605</v>
      </c>
      <c r="B3748" s="3" t="s">
        <v>6606</v>
      </c>
      <c r="C3748" s="85" t="s">
        <v>4395</v>
      </c>
      <c r="D3748" s="85" t="s">
        <v>13090</v>
      </c>
      <c r="E3748" s="202" t="s">
        <v>26712</v>
      </c>
      <c r="F3748" s="85" t="s">
        <v>40</v>
      </c>
      <c r="G3748" s="85" t="s">
        <v>42</v>
      </c>
      <c r="H3748" s="85" t="s">
        <v>20690</v>
      </c>
      <c r="I3748" s="3" t="s">
        <v>4421</v>
      </c>
      <c r="J3748" s="85" t="s">
        <v>115</v>
      </c>
      <c r="K3748" s="7" t="s">
        <v>4522</v>
      </c>
      <c r="L3748" s="3"/>
      <c r="M3748" s="3"/>
      <c r="N3748" s="41" t="s">
        <v>4841</v>
      </c>
      <c r="O3748" s="87">
        <v>37549</v>
      </c>
      <c r="P3748" s="87">
        <v>33517</v>
      </c>
      <c r="Q3748" s="87">
        <v>4032</v>
      </c>
      <c r="R3748" s="87">
        <v>0</v>
      </c>
      <c r="S3748" s="87"/>
      <c r="T3748" s="87"/>
      <c r="U3748" s="85">
        <v>2016</v>
      </c>
      <c r="V3748" s="3" t="s">
        <v>4841</v>
      </c>
      <c r="W3748" s="3"/>
      <c r="X3748" s="3"/>
      <c r="Y3748" s="3"/>
      <c r="Z3748" s="6">
        <v>10000</v>
      </c>
      <c r="AA3748" s="160"/>
      <c r="AB3748" s="123" t="s">
        <v>4395</v>
      </c>
      <c r="AC3748" s="124"/>
      <c r="AD3748" s="41"/>
      <c r="AE3748" s="83"/>
      <c r="AF3748" s="83"/>
      <c r="AG3748" s="41"/>
      <c r="AH3748" s="41" t="s">
        <v>7061</v>
      </c>
      <c r="AI3748" s="80" t="s">
        <v>19063</v>
      </c>
      <c r="AJ3748" s="80" t="s">
        <v>14156</v>
      </c>
      <c r="AK3748" s="3"/>
      <c r="AL3748" s="85"/>
      <c r="AM3748" s="151" t="s">
        <v>19998</v>
      </c>
      <c r="AN3748" s="15"/>
      <c r="AO3748" s="166"/>
      <c r="AP3748" s="5">
        <f t="shared" si="59"/>
        <v>0</v>
      </c>
      <c r="AQ3748" s="16"/>
      <c r="AR3748" s="205">
        <v>1</v>
      </c>
      <c r="AS3748" s="16"/>
      <c r="AT3748" s="16"/>
      <c r="AU3748" s="16"/>
      <c r="AV3748" s="16"/>
      <c r="AW3748" s="16"/>
      <c r="AX3748" s="16"/>
    </row>
    <row r="3749" spans="1:50" customFormat="1" ht="15.75" hidden="1" customHeight="1" x14ac:dyDescent="0.2">
      <c r="A3749" s="7" t="s">
        <v>6607</v>
      </c>
      <c r="B3749" s="3" t="s">
        <v>16284</v>
      </c>
      <c r="C3749" s="85" t="s">
        <v>4395</v>
      </c>
      <c r="D3749" s="85" t="s">
        <v>13090</v>
      </c>
      <c r="E3749" s="202" t="s">
        <v>26712</v>
      </c>
      <c r="F3749" s="85" t="s">
        <v>40</v>
      </c>
      <c r="G3749" s="85" t="s">
        <v>43</v>
      </c>
      <c r="H3749" s="85" t="s">
        <v>20690</v>
      </c>
      <c r="I3749" s="3" t="s">
        <v>4688</v>
      </c>
      <c r="J3749" s="85" t="s">
        <v>124</v>
      </c>
      <c r="K3749" s="7" t="s">
        <v>4412</v>
      </c>
      <c r="L3749" s="3"/>
      <c r="M3749" s="3"/>
      <c r="N3749" s="41" t="s">
        <v>5615</v>
      </c>
      <c r="O3749" s="87">
        <v>203533</v>
      </c>
      <c r="P3749" s="87">
        <v>49148</v>
      </c>
      <c r="Q3749" s="87">
        <v>154385</v>
      </c>
      <c r="R3749" s="87">
        <v>0</v>
      </c>
      <c r="S3749" s="87"/>
      <c r="T3749" s="87"/>
      <c r="U3749" s="85">
        <v>2016</v>
      </c>
      <c r="V3749" s="3" t="s">
        <v>5615</v>
      </c>
      <c r="W3749" s="3"/>
      <c r="X3749" s="3"/>
      <c r="Y3749" s="3"/>
      <c r="Z3749" s="6">
        <v>69466</v>
      </c>
      <c r="AA3749" s="160"/>
      <c r="AB3749" s="123" t="s">
        <v>4395</v>
      </c>
      <c r="AC3749" s="124"/>
      <c r="AD3749" s="41"/>
      <c r="AE3749" s="83"/>
      <c r="AF3749" s="83"/>
      <c r="AG3749" s="41"/>
      <c r="AH3749" s="41" t="s">
        <v>7061</v>
      </c>
      <c r="AI3749" s="80" t="s">
        <v>19064</v>
      </c>
      <c r="AJ3749" s="80" t="s">
        <v>14157</v>
      </c>
      <c r="AK3749" s="3"/>
      <c r="AL3749" s="85"/>
      <c r="AM3749" s="151" t="s">
        <v>19998</v>
      </c>
      <c r="AN3749" s="15"/>
      <c r="AO3749" s="166"/>
      <c r="AP3749" s="5">
        <f t="shared" si="59"/>
        <v>0</v>
      </c>
      <c r="AQ3749" s="16"/>
      <c r="AR3749" s="205">
        <v>1</v>
      </c>
      <c r="AS3749" s="16"/>
      <c r="AT3749" s="16"/>
      <c r="AU3749" s="16"/>
      <c r="AV3749" s="16"/>
      <c r="AW3749" s="16"/>
      <c r="AX3749" s="16"/>
    </row>
    <row r="3750" spans="1:50" customFormat="1" ht="15.75" hidden="1" customHeight="1" x14ac:dyDescent="0.2">
      <c r="A3750" s="7" t="s">
        <v>6608</v>
      </c>
      <c r="B3750" s="3" t="s">
        <v>27528</v>
      </c>
      <c r="C3750" s="85" t="s">
        <v>4395</v>
      </c>
      <c r="D3750" s="85" t="s">
        <v>13090</v>
      </c>
      <c r="E3750" s="202" t="s">
        <v>26418</v>
      </c>
      <c r="F3750" s="85" t="s">
        <v>40</v>
      </c>
      <c r="G3750" s="85" t="s">
        <v>15356</v>
      </c>
      <c r="H3750" s="85" t="s">
        <v>20690</v>
      </c>
      <c r="I3750" s="3" t="s">
        <v>4421</v>
      </c>
      <c r="J3750" s="85" t="s">
        <v>115</v>
      </c>
      <c r="K3750" s="7" t="s">
        <v>4526</v>
      </c>
      <c r="L3750" s="3"/>
      <c r="M3750" s="3"/>
      <c r="N3750" s="41" t="s">
        <v>4720</v>
      </c>
      <c r="O3750" s="87">
        <v>0</v>
      </c>
      <c r="P3750" s="87">
        <v>0</v>
      </c>
      <c r="Q3750" s="87">
        <v>0</v>
      </c>
      <c r="R3750" s="87">
        <v>0</v>
      </c>
      <c r="S3750" s="87"/>
      <c r="T3750" s="87"/>
      <c r="U3750" s="85" t="s">
        <v>112</v>
      </c>
      <c r="V3750" s="3" t="s">
        <v>112</v>
      </c>
      <c r="W3750" s="3"/>
      <c r="X3750" s="3"/>
      <c r="Y3750" s="3"/>
      <c r="Z3750" s="6">
        <v>10069</v>
      </c>
      <c r="AA3750" s="160"/>
      <c r="AB3750" s="123" t="s">
        <v>4395</v>
      </c>
      <c r="AC3750" s="124"/>
      <c r="AD3750" s="41"/>
      <c r="AE3750" s="83"/>
      <c r="AF3750" s="83"/>
      <c r="AG3750" s="41"/>
      <c r="AH3750" s="41" t="s">
        <v>7654</v>
      </c>
      <c r="AI3750" s="80" t="s">
        <v>19065</v>
      </c>
      <c r="AJ3750" s="80" t="s">
        <v>14158</v>
      </c>
      <c r="AK3750" s="3"/>
      <c r="AL3750" s="85"/>
      <c r="AM3750" s="151" t="s">
        <v>19998</v>
      </c>
      <c r="AN3750" s="15"/>
      <c r="AO3750" s="166"/>
      <c r="AP3750" s="5">
        <f t="shared" si="59"/>
        <v>0</v>
      </c>
      <c r="AQ3750" s="16"/>
      <c r="AR3750" s="205">
        <v>1</v>
      </c>
      <c r="AS3750" s="16"/>
      <c r="AT3750" s="16"/>
      <c r="AU3750" s="16"/>
      <c r="AV3750" s="16"/>
      <c r="AW3750" s="16"/>
      <c r="AX3750" s="16"/>
    </row>
    <row r="3751" spans="1:50" customFormat="1" ht="15.75" hidden="1" customHeight="1" x14ac:dyDescent="0.2">
      <c r="A3751" s="7" t="s">
        <v>6609</v>
      </c>
      <c r="B3751" s="3" t="s">
        <v>27529</v>
      </c>
      <c r="C3751" s="85" t="s">
        <v>4395</v>
      </c>
      <c r="D3751" s="85" t="s">
        <v>13090</v>
      </c>
      <c r="E3751" s="202" t="s">
        <v>26418</v>
      </c>
      <c r="F3751" s="85" t="s">
        <v>40</v>
      </c>
      <c r="G3751" s="85" t="s">
        <v>15356</v>
      </c>
      <c r="H3751" s="85" t="s">
        <v>20690</v>
      </c>
      <c r="I3751" s="3" t="s">
        <v>4421</v>
      </c>
      <c r="J3751" s="85" t="s">
        <v>115</v>
      </c>
      <c r="K3751" s="7" t="s">
        <v>4526</v>
      </c>
      <c r="L3751" s="3"/>
      <c r="M3751" s="3"/>
      <c r="N3751" s="41" t="s">
        <v>4720</v>
      </c>
      <c r="O3751" s="87">
        <v>0</v>
      </c>
      <c r="P3751" s="87">
        <v>0</v>
      </c>
      <c r="Q3751" s="87">
        <v>0</v>
      </c>
      <c r="R3751" s="87">
        <v>0</v>
      </c>
      <c r="S3751" s="87"/>
      <c r="T3751" s="87"/>
      <c r="U3751" s="85" t="s">
        <v>112</v>
      </c>
      <c r="V3751" s="3" t="s">
        <v>112</v>
      </c>
      <c r="W3751" s="3"/>
      <c r="X3751" s="3"/>
      <c r="Y3751" s="3"/>
      <c r="Z3751" s="6">
        <v>13824</v>
      </c>
      <c r="AA3751" s="160"/>
      <c r="AB3751" s="123" t="s">
        <v>4395</v>
      </c>
      <c r="AC3751" s="124"/>
      <c r="AD3751" s="41"/>
      <c r="AE3751" s="83"/>
      <c r="AF3751" s="83"/>
      <c r="AG3751" s="41"/>
      <c r="AH3751" s="41" t="s">
        <v>7654</v>
      </c>
      <c r="AI3751" s="80" t="s">
        <v>19066</v>
      </c>
      <c r="AJ3751" s="80" t="s">
        <v>14159</v>
      </c>
      <c r="AK3751" s="3"/>
      <c r="AL3751" s="85"/>
      <c r="AM3751" s="151" t="s">
        <v>19998</v>
      </c>
      <c r="AN3751" s="15"/>
      <c r="AO3751" s="166"/>
      <c r="AP3751" s="5">
        <f t="shared" si="59"/>
        <v>0</v>
      </c>
      <c r="AQ3751" s="16"/>
      <c r="AR3751" s="205">
        <v>1</v>
      </c>
      <c r="AS3751" s="16"/>
      <c r="AT3751" s="16"/>
      <c r="AU3751" s="16"/>
      <c r="AV3751" s="16"/>
      <c r="AW3751" s="16"/>
      <c r="AX3751" s="16"/>
    </row>
    <row r="3752" spans="1:50" customFormat="1" ht="15.75" hidden="1" customHeight="1" x14ac:dyDescent="0.2">
      <c r="A3752" s="7" t="s">
        <v>6610</v>
      </c>
      <c r="B3752" s="3" t="s">
        <v>6611</v>
      </c>
      <c r="C3752" s="85" t="s">
        <v>4395</v>
      </c>
      <c r="D3752" s="85" t="s">
        <v>13090</v>
      </c>
      <c r="E3752" s="202" t="s">
        <v>26712</v>
      </c>
      <c r="F3752" s="85" t="s">
        <v>40</v>
      </c>
      <c r="G3752" s="85" t="s">
        <v>42</v>
      </c>
      <c r="H3752" s="85" t="s">
        <v>20690</v>
      </c>
      <c r="I3752" s="3" t="s">
        <v>4688</v>
      </c>
      <c r="J3752" s="85" t="s">
        <v>115</v>
      </c>
      <c r="K3752" s="7" t="s">
        <v>5733</v>
      </c>
      <c r="L3752" s="3"/>
      <c r="M3752" s="3"/>
      <c r="N3752" s="41" t="s">
        <v>4841</v>
      </c>
      <c r="O3752" s="87">
        <v>554759</v>
      </c>
      <c r="P3752" s="87">
        <v>286106</v>
      </c>
      <c r="Q3752" s="87">
        <v>268653</v>
      </c>
      <c r="R3752" s="87">
        <v>0</v>
      </c>
      <c r="S3752" s="87"/>
      <c r="T3752" s="87"/>
      <c r="U3752" s="85">
        <v>2016</v>
      </c>
      <c r="V3752" s="3" t="s">
        <v>112</v>
      </c>
      <c r="W3752" s="3"/>
      <c r="X3752" s="3"/>
      <c r="Y3752" s="3"/>
      <c r="Z3752" s="6">
        <v>286289</v>
      </c>
      <c r="AA3752" s="160"/>
      <c r="AB3752" s="123" t="s">
        <v>4395</v>
      </c>
      <c r="AC3752" s="124"/>
      <c r="AD3752" s="41"/>
      <c r="AE3752" s="83"/>
      <c r="AF3752" s="83"/>
      <c r="AG3752" s="41"/>
      <c r="AH3752" s="41" t="s">
        <v>7061</v>
      </c>
      <c r="AI3752" s="80" t="s">
        <v>19067</v>
      </c>
      <c r="AJ3752" s="80" t="s">
        <v>14160</v>
      </c>
      <c r="AK3752" s="3"/>
      <c r="AL3752" s="85"/>
      <c r="AM3752" s="151" t="s">
        <v>19998</v>
      </c>
      <c r="AN3752" s="15"/>
      <c r="AO3752" s="166"/>
      <c r="AP3752" s="5">
        <f t="shared" si="59"/>
        <v>0</v>
      </c>
      <c r="AQ3752" s="16"/>
      <c r="AR3752" s="205">
        <v>1</v>
      </c>
      <c r="AS3752" s="16"/>
      <c r="AT3752" s="16"/>
      <c r="AU3752" s="16"/>
      <c r="AV3752" s="16"/>
      <c r="AW3752" s="16"/>
      <c r="AX3752" s="16"/>
    </row>
    <row r="3753" spans="1:50" customFormat="1" ht="15.75" hidden="1" customHeight="1" x14ac:dyDescent="0.2">
      <c r="A3753" s="7" t="s">
        <v>6612</v>
      </c>
      <c r="B3753" s="3" t="s">
        <v>6613</v>
      </c>
      <c r="C3753" s="85" t="s">
        <v>4395</v>
      </c>
      <c r="D3753" s="85" t="s">
        <v>13090</v>
      </c>
      <c r="E3753" s="202" t="s">
        <v>26712</v>
      </c>
      <c r="F3753" s="85" t="s">
        <v>55</v>
      </c>
      <c r="G3753" s="85" t="s">
        <v>63</v>
      </c>
      <c r="H3753" s="85" t="s">
        <v>20690</v>
      </c>
      <c r="I3753" s="3" t="s">
        <v>4399</v>
      </c>
      <c r="J3753" s="85" t="s">
        <v>4400</v>
      </c>
      <c r="K3753" s="7" t="s">
        <v>4422</v>
      </c>
      <c r="L3753" s="3"/>
      <c r="M3753" s="3"/>
      <c r="N3753" s="41" t="s">
        <v>6148</v>
      </c>
      <c r="O3753" s="87">
        <v>74562</v>
      </c>
      <c r="P3753" s="87">
        <v>74562</v>
      </c>
      <c r="Q3753" s="87">
        <v>0</v>
      </c>
      <c r="R3753" s="87">
        <v>0</v>
      </c>
      <c r="S3753" s="87"/>
      <c r="T3753" s="87"/>
      <c r="U3753" s="85">
        <v>2008</v>
      </c>
      <c r="V3753" s="3" t="s">
        <v>6148</v>
      </c>
      <c r="W3753" s="3"/>
      <c r="X3753" s="3"/>
      <c r="Y3753" s="3"/>
      <c r="Z3753" s="6">
        <v>108974</v>
      </c>
      <c r="AA3753" s="160"/>
      <c r="AB3753" s="123" t="s">
        <v>4395</v>
      </c>
      <c r="AC3753" s="124"/>
      <c r="AD3753" s="41"/>
      <c r="AE3753" s="83"/>
      <c r="AF3753" s="83"/>
      <c r="AG3753" s="41"/>
      <c r="AH3753" s="41" t="s">
        <v>63</v>
      </c>
      <c r="AI3753" s="80" t="s">
        <v>19068</v>
      </c>
      <c r="AJ3753" s="80" t="s">
        <v>14161</v>
      </c>
      <c r="AK3753" s="3"/>
      <c r="AL3753" s="85"/>
      <c r="AM3753" s="151" t="s">
        <v>19998</v>
      </c>
      <c r="AN3753" s="15"/>
      <c r="AO3753" s="166"/>
      <c r="AP3753" s="5">
        <f t="shared" si="59"/>
        <v>0</v>
      </c>
      <c r="AQ3753" s="16"/>
      <c r="AR3753" s="205">
        <v>1</v>
      </c>
      <c r="AS3753" s="16"/>
      <c r="AT3753" s="16"/>
      <c r="AU3753" s="16"/>
      <c r="AV3753" s="16"/>
      <c r="AW3753" s="16"/>
      <c r="AX3753" s="16"/>
    </row>
    <row r="3754" spans="1:50" customFormat="1" ht="15.75" hidden="1" customHeight="1" x14ac:dyDescent="0.2">
      <c r="A3754" s="7" t="s">
        <v>6614</v>
      </c>
      <c r="B3754" s="3" t="s">
        <v>6615</v>
      </c>
      <c r="C3754" s="85" t="s">
        <v>4395</v>
      </c>
      <c r="D3754" s="85" t="s">
        <v>13090</v>
      </c>
      <c r="E3754" s="202" t="s">
        <v>26712</v>
      </c>
      <c r="F3754" s="85" t="s">
        <v>55</v>
      </c>
      <c r="G3754" s="85" t="s">
        <v>63</v>
      </c>
      <c r="H3754" s="85" t="s">
        <v>20690</v>
      </c>
      <c r="I3754" s="3" t="s">
        <v>4399</v>
      </c>
      <c r="J3754" s="85" t="s">
        <v>4400</v>
      </c>
      <c r="K3754" s="7" t="s">
        <v>4422</v>
      </c>
      <c r="L3754" s="3"/>
      <c r="M3754" s="3"/>
      <c r="N3754" s="41" t="s">
        <v>5205</v>
      </c>
      <c r="O3754" s="87">
        <v>32826</v>
      </c>
      <c r="P3754" s="87">
        <v>30105</v>
      </c>
      <c r="Q3754" s="87">
        <v>2721</v>
      </c>
      <c r="R3754" s="87">
        <v>0</v>
      </c>
      <c r="S3754" s="87"/>
      <c r="T3754" s="87"/>
      <c r="U3754" s="85">
        <v>2008</v>
      </c>
      <c r="V3754" s="3" t="s">
        <v>5205</v>
      </c>
      <c r="W3754" s="3"/>
      <c r="X3754" s="3"/>
      <c r="Y3754" s="3"/>
      <c r="Z3754" s="6">
        <v>103796</v>
      </c>
      <c r="AA3754" s="160"/>
      <c r="AB3754" s="123" t="s">
        <v>4395</v>
      </c>
      <c r="AC3754" s="124"/>
      <c r="AD3754" s="41"/>
      <c r="AE3754" s="83"/>
      <c r="AF3754" s="83"/>
      <c r="AG3754" s="41"/>
      <c r="AH3754" s="41" t="s">
        <v>63</v>
      </c>
      <c r="AI3754" s="80" t="s">
        <v>19069</v>
      </c>
      <c r="AJ3754" s="80" t="s">
        <v>13699</v>
      </c>
      <c r="AK3754" s="3"/>
      <c r="AL3754" s="85"/>
      <c r="AM3754" s="151" t="s">
        <v>19998</v>
      </c>
      <c r="AN3754" s="15"/>
      <c r="AO3754" s="166"/>
      <c r="AP3754" s="5">
        <f t="shared" si="59"/>
        <v>0</v>
      </c>
      <c r="AQ3754" s="16"/>
      <c r="AR3754" s="205">
        <v>1</v>
      </c>
      <c r="AS3754" s="16"/>
      <c r="AT3754" s="16"/>
      <c r="AU3754" s="16"/>
      <c r="AV3754" s="16"/>
      <c r="AW3754" s="16"/>
      <c r="AX3754" s="16"/>
    </row>
    <row r="3755" spans="1:50" customFormat="1" ht="15.75" hidden="1" customHeight="1" x14ac:dyDescent="0.2">
      <c r="A3755" s="7" t="s">
        <v>6616</v>
      </c>
      <c r="B3755" s="3" t="s">
        <v>6617</v>
      </c>
      <c r="C3755" s="85" t="s">
        <v>4395</v>
      </c>
      <c r="D3755" s="85" t="s">
        <v>13090</v>
      </c>
      <c r="E3755" s="202" t="s">
        <v>26418</v>
      </c>
      <c r="F3755" s="85" t="s">
        <v>68</v>
      </c>
      <c r="G3755" s="85" t="s">
        <v>71</v>
      </c>
      <c r="H3755" s="85" t="s">
        <v>20690</v>
      </c>
      <c r="I3755" s="3" t="s">
        <v>4405</v>
      </c>
      <c r="J3755" s="85" t="s">
        <v>4447</v>
      </c>
      <c r="K3755" s="7" t="s">
        <v>4988</v>
      </c>
      <c r="L3755" s="3"/>
      <c r="M3755" s="3"/>
      <c r="N3755" s="41" t="s">
        <v>4402</v>
      </c>
      <c r="O3755" s="87">
        <v>0</v>
      </c>
      <c r="P3755" s="87">
        <v>0</v>
      </c>
      <c r="Q3755" s="87">
        <v>0</v>
      </c>
      <c r="R3755" s="87">
        <v>0</v>
      </c>
      <c r="S3755" s="87"/>
      <c r="T3755" s="87"/>
      <c r="U3755" s="85" t="s">
        <v>112</v>
      </c>
      <c r="V3755" s="3" t="s">
        <v>112</v>
      </c>
      <c r="W3755" s="3"/>
      <c r="X3755" s="3"/>
      <c r="Y3755" s="3"/>
      <c r="Z3755" s="6">
        <v>17580</v>
      </c>
      <c r="AA3755" s="160"/>
      <c r="AB3755" s="123" t="s">
        <v>4395</v>
      </c>
      <c r="AC3755" s="124"/>
      <c r="AD3755" s="41"/>
      <c r="AE3755" s="83"/>
      <c r="AF3755" s="83"/>
      <c r="AG3755" s="41"/>
      <c r="AH3755" s="41" t="s">
        <v>13745</v>
      </c>
      <c r="AI3755" s="80" t="s">
        <v>19070</v>
      </c>
      <c r="AJ3755" s="80" t="s">
        <v>14162</v>
      </c>
      <c r="AK3755" s="3"/>
      <c r="AL3755" s="85"/>
      <c r="AM3755" s="151" t="s">
        <v>19998</v>
      </c>
      <c r="AN3755" s="15"/>
      <c r="AO3755" s="166"/>
      <c r="AP3755" s="5">
        <f t="shared" si="59"/>
        <v>0</v>
      </c>
      <c r="AQ3755" s="16"/>
      <c r="AR3755" s="205">
        <v>1</v>
      </c>
      <c r="AS3755" s="16"/>
      <c r="AT3755" s="16"/>
      <c r="AU3755" s="16"/>
      <c r="AV3755" s="16"/>
      <c r="AW3755" s="16"/>
      <c r="AX3755" s="16"/>
    </row>
    <row r="3756" spans="1:50" customFormat="1" ht="15.75" hidden="1" customHeight="1" x14ac:dyDescent="0.2">
      <c r="A3756" s="7" t="s">
        <v>6618</v>
      </c>
      <c r="B3756" s="3" t="s">
        <v>6619</v>
      </c>
      <c r="C3756" s="85" t="s">
        <v>4395</v>
      </c>
      <c r="D3756" s="85" t="s">
        <v>13090</v>
      </c>
      <c r="E3756" s="202" t="s">
        <v>26712</v>
      </c>
      <c r="F3756" s="85" t="s">
        <v>55</v>
      </c>
      <c r="G3756" s="85" t="s">
        <v>57</v>
      </c>
      <c r="H3756" s="85" t="s">
        <v>20690</v>
      </c>
      <c r="I3756" s="3" t="s">
        <v>4399</v>
      </c>
      <c r="J3756" s="85" t="s">
        <v>4400</v>
      </c>
      <c r="K3756" s="7" t="s">
        <v>4422</v>
      </c>
      <c r="L3756" s="3"/>
      <c r="M3756" s="3"/>
      <c r="N3756" s="41" t="s">
        <v>13742</v>
      </c>
      <c r="O3756" s="87">
        <v>15468</v>
      </c>
      <c r="P3756" s="87">
        <v>15468</v>
      </c>
      <c r="Q3756" s="87">
        <v>0</v>
      </c>
      <c r="R3756" s="87">
        <v>0</v>
      </c>
      <c r="S3756" s="87"/>
      <c r="T3756" s="87"/>
      <c r="U3756" s="85">
        <v>2009</v>
      </c>
      <c r="V3756" s="3" t="s">
        <v>4501</v>
      </c>
      <c r="W3756" s="3"/>
      <c r="X3756" s="3"/>
      <c r="Y3756" s="3"/>
      <c r="Z3756" s="6">
        <v>2457</v>
      </c>
      <c r="AA3756" s="160"/>
      <c r="AB3756" s="123" t="s">
        <v>4395</v>
      </c>
      <c r="AC3756" s="124"/>
      <c r="AD3756" s="41"/>
      <c r="AE3756" s="83"/>
      <c r="AF3756" s="83"/>
      <c r="AG3756" s="41"/>
      <c r="AH3756" s="41" t="s">
        <v>13741</v>
      </c>
      <c r="AI3756" s="80" t="s">
        <v>19071</v>
      </c>
      <c r="AJ3756" s="80" t="s">
        <v>14163</v>
      </c>
      <c r="AK3756" s="3"/>
      <c r="AL3756" s="85"/>
      <c r="AM3756" s="151" t="s">
        <v>19998</v>
      </c>
      <c r="AN3756" s="15"/>
      <c r="AO3756" s="166"/>
      <c r="AP3756" s="5">
        <f t="shared" si="59"/>
        <v>0</v>
      </c>
      <c r="AQ3756" s="16"/>
      <c r="AR3756" s="205">
        <v>1</v>
      </c>
      <c r="AS3756" s="16"/>
      <c r="AT3756" s="16"/>
      <c r="AU3756" s="16"/>
      <c r="AV3756" s="16"/>
      <c r="AW3756" s="16"/>
      <c r="AX3756" s="16"/>
    </row>
    <row r="3757" spans="1:50" customFormat="1" ht="15.75" hidden="1" customHeight="1" x14ac:dyDescent="0.2">
      <c r="A3757" s="7" t="s">
        <v>6620</v>
      </c>
      <c r="B3757" s="3" t="s">
        <v>6621</v>
      </c>
      <c r="C3757" s="85" t="s">
        <v>4395</v>
      </c>
      <c r="D3757" s="85" t="s">
        <v>13090</v>
      </c>
      <c r="E3757" s="202" t="s">
        <v>26712</v>
      </c>
      <c r="F3757" s="85" t="s">
        <v>40</v>
      </c>
      <c r="G3757" s="85" t="s">
        <v>42</v>
      </c>
      <c r="H3757" s="85" t="s">
        <v>20690</v>
      </c>
      <c r="I3757" s="3" t="s">
        <v>4421</v>
      </c>
      <c r="J3757" s="85" t="s">
        <v>115</v>
      </c>
      <c r="K3757" s="7" t="s">
        <v>4522</v>
      </c>
      <c r="L3757" s="3"/>
      <c r="M3757" s="3"/>
      <c r="N3757" s="41" t="s">
        <v>4841</v>
      </c>
      <c r="O3757" s="87">
        <v>38637</v>
      </c>
      <c r="P3757" s="87">
        <v>34315</v>
      </c>
      <c r="Q3757" s="87">
        <v>4322</v>
      </c>
      <c r="R3757" s="87">
        <v>0</v>
      </c>
      <c r="S3757" s="87"/>
      <c r="T3757" s="87"/>
      <c r="U3757" s="85">
        <v>2016</v>
      </c>
      <c r="V3757" s="3" t="s">
        <v>4841</v>
      </c>
      <c r="W3757" s="3"/>
      <c r="X3757" s="3"/>
      <c r="Y3757" s="3"/>
      <c r="Z3757" s="6">
        <v>10000</v>
      </c>
      <c r="AA3757" s="160"/>
      <c r="AB3757" s="123" t="s">
        <v>4395</v>
      </c>
      <c r="AC3757" s="124"/>
      <c r="AD3757" s="41"/>
      <c r="AE3757" s="83"/>
      <c r="AF3757" s="83"/>
      <c r="AG3757" s="41"/>
      <c r="AH3757" s="41" t="s">
        <v>7061</v>
      </c>
      <c r="AI3757" s="80" t="s">
        <v>19072</v>
      </c>
      <c r="AJ3757" s="80" t="s">
        <v>13700</v>
      </c>
      <c r="AK3757" s="3"/>
      <c r="AL3757" s="85"/>
      <c r="AM3757" s="151" t="s">
        <v>19998</v>
      </c>
      <c r="AN3757" s="15"/>
      <c r="AO3757" s="166"/>
      <c r="AP3757" s="5">
        <f t="shared" si="59"/>
        <v>0</v>
      </c>
      <c r="AQ3757" s="16"/>
      <c r="AR3757" s="205">
        <v>1</v>
      </c>
      <c r="AS3757" s="16"/>
      <c r="AT3757" s="16"/>
      <c r="AU3757" s="16"/>
      <c r="AV3757" s="16"/>
      <c r="AW3757" s="16"/>
      <c r="AX3757" s="16"/>
    </row>
    <row r="3758" spans="1:50" customFormat="1" ht="15.75" hidden="1" customHeight="1" x14ac:dyDescent="0.2">
      <c r="A3758" s="7" t="s">
        <v>6622</v>
      </c>
      <c r="B3758" s="3" t="s">
        <v>6623</v>
      </c>
      <c r="C3758" s="85" t="s">
        <v>4395</v>
      </c>
      <c r="D3758" s="85" t="s">
        <v>13090</v>
      </c>
      <c r="E3758" s="202" t="s">
        <v>26712</v>
      </c>
      <c r="F3758" s="85" t="s">
        <v>40</v>
      </c>
      <c r="G3758" s="85" t="s">
        <v>42</v>
      </c>
      <c r="H3758" s="85" t="s">
        <v>20690</v>
      </c>
      <c r="I3758" s="3" t="s">
        <v>4421</v>
      </c>
      <c r="J3758" s="85" t="s">
        <v>115</v>
      </c>
      <c r="K3758" s="7" t="s">
        <v>4522</v>
      </c>
      <c r="L3758" s="3"/>
      <c r="M3758" s="3"/>
      <c r="N3758" s="41" t="s">
        <v>4841</v>
      </c>
      <c r="O3758" s="87">
        <v>36807</v>
      </c>
      <c r="P3758" s="87">
        <v>31806</v>
      </c>
      <c r="Q3758" s="87">
        <v>5001</v>
      </c>
      <c r="R3758" s="87">
        <v>0</v>
      </c>
      <c r="S3758" s="87"/>
      <c r="T3758" s="87"/>
      <c r="U3758" s="85">
        <v>2016</v>
      </c>
      <c r="V3758" s="3" t="s">
        <v>4841</v>
      </c>
      <c r="W3758" s="3"/>
      <c r="X3758" s="3"/>
      <c r="Y3758" s="3"/>
      <c r="Z3758" s="6">
        <v>10000</v>
      </c>
      <c r="AA3758" s="160"/>
      <c r="AB3758" s="123" t="s">
        <v>4395</v>
      </c>
      <c r="AC3758" s="124"/>
      <c r="AD3758" s="41"/>
      <c r="AE3758" s="83"/>
      <c r="AF3758" s="83"/>
      <c r="AG3758" s="41"/>
      <c r="AH3758" s="41" t="s">
        <v>7061</v>
      </c>
      <c r="AI3758" s="80" t="s">
        <v>19073</v>
      </c>
      <c r="AJ3758" s="80" t="s">
        <v>13701</v>
      </c>
      <c r="AK3758" s="3"/>
      <c r="AL3758" s="85"/>
      <c r="AM3758" s="151" t="s">
        <v>19998</v>
      </c>
      <c r="AN3758" s="15"/>
      <c r="AO3758" s="166"/>
      <c r="AP3758" s="5">
        <f t="shared" si="59"/>
        <v>0</v>
      </c>
      <c r="AQ3758" s="16"/>
      <c r="AR3758" s="205">
        <v>1</v>
      </c>
      <c r="AS3758" s="16"/>
      <c r="AT3758" s="16"/>
      <c r="AU3758" s="16"/>
      <c r="AV3758" s="16"/>
      <c r="AW3758" s="16"/>
      <c r="AX3758" s="16"/>
    </row>
    <row r="3759" spans="1:50" customFormat="1" ht="15.75" hidden="1" customHeight="1" x14ac:dyDescent="0.2">
      <c r="A3759" s="7" t="s">
        <v>6624</v>
      </c>
      <c r="B3759" s="3" t="s">
        <v>6625</v>
      </c>
      <c r="C3759" s="85" t="s">
        <v>4395</v>
      </c>
      <c r="D3759" s="85" t="s">
        <v>13090</v>
      </c>
      <c r="E3759" s="202" t="s">
        <v>26712</v>
      </c>
      <c r="F3759" s="85" t="s">
        <v>40</v>
      </c>
      <c r="G3759" s="85" t="s">
        <v>42</v>
      </c>
      <c r="H3759" s="85" t="s">
        <v>20690</v>
      </c>
      <c r="I3759" s="3" t="s">
        <v>4421</v>
      </c>
      <c r="J3759" s="85" t="s">
        <v>115</v>
      </c>
      <c r="K3759" s="7" t="s">
        <v>4522</v>
      </c>
      <c r="L3759" s="3"/>
      <c r="M3759" s="3"/>
      <c r="N3759" s="41" t="s">
        <v>4841</v>
      </c>
      <c r="O3759" s="87">
        <v>37052</v>
      </c>
      <c r="P3759" s="87">
        <v>34666</v>
      </c>
      <c r="Q3759" s="87">
        <v>2386</v>
      </c>
      <c r="R3759" s="87">
        <v>0</v>
      </c>
      <c r="S3759" s="87"/>
      <c r="T3759" s="87"/>
      <c r="U3759" s="85">
        <v>2016</v>
      </c>
      <c r="V3759" s="3" t="s">
        <v>4841</v>
      </c>
      <c r="W3759" s="3"/>
      <c r="X3759" s="3"/>
      <c r="Y3759" s="3"/>
      <c r="Z3759" s="6">
        <v>10000</v>
      </c>
      <c r="AA3759" s="160"/>
      <c r="AB3759" s="123" t="s">
        <v>4395</v>
      </c>
      <c r="AC3759" s="124"/>
      <c r="AD3759" s="41"/>
      <c r="AE3759" s="83"/>
      <c r="AF3759" s="83"/>
      <c r="AG3759" s="41"/>
      <c r="AH3759" s="41" t="s">
        <v>7061</v>
      </c>
      <c r="AI3759" s="80" t="s">
        <v>19074</v>
      </c>
      <c r="AJ3759" s="80" t="s">
        <v>13702</v>
      </c>
      <c r="AK3759" s="3"/>
      <c r="AL3759" s="85"/>
      <c r="AM3759" s="151" t="s">
        <v>19998</v>
      </c>
      <c r="AN3759" s="15"/>
      <c r="AO3759" s="166"/>
      <c r="AP3759" s="5">
        <f t="shared" si="59"/>
        <v>0</v>
      </c>
      <c r="AQ3759" s="16"/>
      <c r="AR3759" s="205">
        <v>1</v>
      </c>
      <c r="AS3759" s="16"/>
      <c r="AT3759" s="16"/>
      <c r="AU3759" s="16"/>
      <c r="AV3759" s="16"/>
      <c r="AW3759" s="16"/>
      <c r="AX3759" s="16"/>
    </row>
    <row r="3760" spans="1:50" customFormat="1" ht="15.75" hidden="1" customHeight="1" x14ac:dyDescent="0.2">
      <c r="A3760" s="7" t="s">
        <v>6626</v>
      </c>
      <c r="B3760" s="3" t="s">
        <v>6627</v>
      </c>
      <c r="C3760" s="85" t="s">
        <v>4395</v>
      </c>
      <c r="D3760" s="85" t="s">
        <v>13090</v>
      </c>
      <c r="E3760" s="202" t="s">
        <v>26712</v>
      </c>
      <c r="F3760" s="85" t="s">
        <v>40</v>
      </c>
      <c r="G3760" s="85" t="s">
        <v>42</v>
      </c>
      <c r="H3760" s="85" t="s">
        <v>20690</v>
      </c>
      <c r="I3760" s="3" t="s">
        <v>4421</v>
      </c>
      <c r="J3760" s="85" t="s">
        <v>115</v>
      </c>
      <c r="K3760" s="7" t="s">
        <v>4522</v>
      </c>
      <c r="L3760" s="3"/>
      <c r="M3760" s="3"/>
      <c r="N3760" s="41" t="s">
        <v>4841</v>
      </c>
      <c r="O3760" s="87">
        <v>29460</v>
      </c>
      <c r="P3760" s="87">
        <v>25710</v>
      </c>
      <c r="Q3760" s="87">
        <v>3750</v>
      </c>
      <c r="R3760" s="87">
        <v>0</v>
      </c>
      <c r="S3760" s="87"/>
      <c r="T3760" s="87"/>
      <c r="U3760" s="85">
        <v>2017</v>
      </c>
      <c r="V3760" s="3" t="s">
        <v>4841</v>
      </c>
      <c r="W3760" s="3"/>
      <c r="X3760" s="3"/>
      <c r="Y3760" s="3"/>
      <c r="Z3760" s="6">
        <v>10000</v>
      </c>
      <c r="AA3760" s="160"/>
      <c r="AB3760" s="123" t="s">
        <v>4395</v>
      </c>
      <c r="AC3760" s="124"/>
      <c r="AD3760" s="41"/>
      <c r="AE3760" s="83"/>
      <c r="AF3760" s="83"/>
      <c r="AG3760" s="41"/>
      <c r="AH3760" s="41" t="s">
        <v>7061</v>
      </c>
      <c r="AI3760" s="80" t="s">
        <v>19075</v>
      </c>
      <c r="AJ3760" s="80" t="s">
        <v>14164</v>
      </c>
      <c r="AK3760" s="3"/>
      <c r="AL3760" s="85"/>
      <c r="AM3760" s="151" t="s">
        <v>19998</v>
      </c>
      <c r="AN3760" s="15"/>
      <c r="AO3760" s="166"/>
      <c r="AP3760" s="5">
        <f t="shared" si="59"/>
        <v>0</v>
      </c>
      <c r="AQ3760" s="16"/>
      <c r="AR3760" s="205">
        <v>1</v>
      </c>
      <c r="AS3760" s="16"/>
      <c r="AT3760" s="16"/>
      <c r="AU3760" s="16"/>
      <c r="AV3760" s="16"/>
      <c r="AW3760" s="16"/>
      <c r="AX3760" s="16"/>
    </row>
    <row r="3761" spans="1:50" customFormat="1" ht="15.75" hidden="1" customHeight="1" x14ac:dyDescent="0.2">
      <c r="A3761" s="7" t="s">
        <v>6628</v>
      </c>
      <c r="B3761" s="3" t="s">
        <v>6629</v>
      </c>
      <c r="C3761" s="85" t="s">
        <v>4395</v>
      </c>
      <c r="D3761" s="85" t="s">
        <v>13090</v>
      </c>
      <c r="E3761" s="202" t="s">
        <v>26712</v>
      </c>
      <c r="F3761" s="85" t="s">
        <v>40</v>
      </c>
      <c r="G3761" s="85" t="s">
        <v>42</v>
      </c>
      <c r="H3761" s="85" t="s">
        <v>20690</v>
      </c>
      <c r="I3761" s="3" t="s">
        <v>4421</v>
      </c>
      <c r="J3761" s="85" t="s">
        <v>115</v>
      </c>
      <c r="K3761" s="7" t="s">
        <v>4522</v>
      </c>
      <c r="L3761" s="3"/>
      <c r="M3761" s="3"/>
      <c r="N3761" s="41" t="s">
        <v>4841</v>
      </c>
      <c r="O3761" s="87">
        <v>29725</v>
      </c>
      <c r="P3761" s="87">
        <v>25038</v>
      </c>
      <c r="Q3761" s="87">
        <v>4687</v>
      </c>
      <c r="R3761" s="87">
        <v>0</v>
      </c>
      <c r="S3761" s="87"/>
      <c r="T3761" s="87"/>
      <c r="U3761" s="85">
        <v>2017</v>
      </c>
      <c r="V3761" s="3" t="s">
        <v>4841</v>
      </c>
      <c r="W3761" s="3"/>
      <c r="X3761" s="3"/>
      <c r="Y3761" s="3"/>
      <c r="Z3761" s="6">
        <v>10000</v>
      </c>
      <c r="AA3761" s="160"/>
      <c r="AB3761" s="123" t="s">
        <v>4395</v>
      </c>
      <c r="AC3761" s="124"/>
      <c r="AD3761" s="41"/>
      <c r="AE3761" s="83"/>
      <c r="AF3761" s="83"/>
      <c r="AG3761" s="41"/>
      <c r="AH3761" s="41" t="s">
        <v>7061</v>
      </c>
      <c r="AI3761" s="80" t="s">
        <v>19076</v>
      </c>
      <c r="AJ3761" s="80" t="s">
        <v>14165</v>
      </c>
      <c r="AK3761" s="3"/>
      <c r="AL3761" s="85"/>
      <c r="AM3761" s="151" t="s">
        <v>19998</v>
      </c>
      <c r="AN3761" s="15"/>
      <c r="AO3761" s="166"/>
      <c r="AP3761" s="5">
        <f t="shared" si="59"/>
        <v>0</v>
      </c>
      <c r="AQ3761" s="16"/>
      <c r="AR3761" s="205">
        <v>1</v>
      </c>
      <c r="AS3761" s="16"/>
      <c r="AT3761" s="16"/>
      <c r="AU3761" s="16"/>
      <c r="AV3761" s="16"/>
      <c r="AW3761" s="16"/>
      <c r="AX3761" s="16"/>
    </row>
    <row r="3762" spans="1:50" customFormat="1" ht="15.75" hidden="1" customHeight="1" x14ac:dyDescent="0.2">
      <c r="A3762" s="7" t="s">
        <v>6630</v>
      </c>
      <c r="B3762" s="3" t="s">
        <v>6631</v>
      </c>
      <c r="C3762" s="85" t="s">
        <v>4395</v>
      </c>
      <c r="D3762" s="85" t="s">
        <v>13090</v>
      </c>
      <c r="E3762" s="202" t="s">
        <v>26712</v>
      </c>
      <c r="F3762" s="85" t="s">
        <v>40</v>
      </c>
      <c r="G3762" s="85" t="s">
        <v>42</v>
      </c>
      <c r="H3762" s="85" t="s">
        <v>20690</v>
      </c>
      <c r="I3762" s="3" t="s">
        <v>4421</v>
      </c>
      <c r="J3762" s="85" t="s">
        <v>115</v>
      </c>
      <c r="K3762" s="7" t="s">
        <v>4522</v>
      </c>
      <c r="L3762" s="3"/>
      <c r="M3762" s="3"/>
      <c r="N3762" s="41" t="s">
        <v>4841</v>
      </c>
      <c r="O3762" s="87">
        <v>33345</v>
      </c>
      <c r="P3762" s="87">
        <v>28452</v>
      </c>
      <c r="Q3762" s="87">
        <v>4893</v>
      </c>
      <c r="R3762" s="87">
        <v>0</v>
      </c>
      <c r="S3762" s="87"/>
      <c r="T3762" s="87"/>
      <c r="U3762" s="85">
        <v>2017</v>
      </c>
      <c r="V3762" s="3" t="s">
        <v>4841</v>
      </c>
      <c r="W3762" s="3"/>
      <c r="X3762" s="3"/>
      <c r="Y3762" s="3"/>
      <c r="Z3762" s="6">
        <v>10000</v>
      </c>
      <c r="AA3762" s="160"/>
      <c r="AB3762" s="123" t="s">
        <v>4395</v>
      </c>
      <c r="AC3762" s="124"/>
      <c r="AD3762" s="41"/>
      <c r="AE3762" s="83"/>
      <c r="AF3762" s="83"/>
      <c r="AG3762" s="41"/>
      <c r="AH3762" s="41" t="s">
        <v>7061</v>
      </c>
      <c r="AI3762" s="80" t="s">
        <v>19077</v>
      </c>
      <c r="AJ3762" s="80" t="s">
        <v>14166</v>
      </c>
      <c r="AK3762" s="3"/>
      <c r="AL3762" s="85"/>
      <c r="AM3762" s="151" t="s">
        <v>19998</v>
      </c>
      <c r="AN3762" s="15"/>
      <c r="AO3762" s="166"/>
      <c r="AP3762" s="5">
        <f t="shared" si="59"/>
        <v>0</v>
      </c>
      <c r="AQ3762" s="16"/>
      <c r="AR3762" s="205">
        <v>1</v>
      </c>
      <c r="AS3762" s="16"/>
      <c r="AT3762" s="16"/>
      <c r="AU3762" s="16"/>
      <c r="AV3762" s="16"/>
      <c r="AW3762" s="16"/>
      <c r="AX3762" s="16"/>
    </row>
    <row r="3763" spans="1:50" customFormat="1" ht="15.75" hidden="1" customHeight="1" x14ac:dyDescent="0.2">
      <c r="A3763" s="7" t="s">
        <v>6632</v>
      </c>
      <c r="B3763" s="3" t="s">
        <v>6633</v>
      </c>
      <c r="C3763" s="85" t="s">
        <v>4395</v>
      </c>
      <c r="D3763" s="85" t="s">
        <v>13090</v>
      </c>
      <c r="E3763" s="202" t="s">
        <v>26712</v>
      </c>
      <c r="F3763" s="85" t="s">
        <v>40</v>
      </c>
      <c r="G3763" s="85" t="s">
        <v>42</v>
      </c>
      <c r="H3763" s="85" t="s">
        <v>20690</v>
      </c>
      <c r="I3763" s="3" t="s">
        <v>4421</v>
      </c>
      <c r="J3763" s="85" t="s">
        <v>115</v>
      </c>
      <c r="K3763" s="7" t="s">
        <v>4522</v>
      </c>
      <c r="L3763" s="3"/>
      <c r="M3763" s="3"/>
      <c r="N3763" s="41" t="s">
        <v>4841</v>
      </c>
      <c r="O3763" s="87">
        <v>35273</v>
      </c>
      <c r="P3763" s="87">
        <v>31567</v>
      </c>
      <c r="Q3763" s="87">
        <v>3706</v>
      </c>
      <c r="R3763" s="87">
        <v>0</v>
      </c>
      <c r="S3763" s="87"/>
      <c r="T3763" s="87"/>
      <c r="U3763" s="85">
        <v>2017</v>
      </c>
      <c r="V3763" s="3" t="s">
        <v>4841</v>
      </c>
      <c r="W3763" s="3"/>
      <c r="X3763" s="3"/>
      <c r="Y3763" s="3"/>
      <c r="Z3763" s="6">
        <v>10000</v>
      </c>
      <c r="AA3763" s="160"/>
      <c r="AB3763" s="123" t="s">
        <v>4395</v>
      </c>
      <c r="AC3763" s="124"/>
      <c r="AD3763" s="41"/>
      <c r="AE3763" s="83"/>
      <c r="AF3763" s="83"/>
      <c r="AG3763" s="41"/>
      <c r="AH3763" s="41" t="s">
        <v>7061</v>
      </c>
      <c r="AI3763" s="80" t="s">
        <v>19078</v>
      </c>
      <c r="AJ3763" s="80" t="s">
        <v>13703</v>
      </c>
      <c r="AK3763" s="3"/>
      <c r="AL3763" s="85"/>
      <c r="AM3763" s="151" t="s">
        <v>19998</v>
      </c>
      <c r="AN3763" s="15"/>
      <c r="AO3763" s="166"/>
      <c r="AP3763" s="5">
        <f t="shared" si="59"/>
        <v>0</v>
      </c>
      <c r="AQ3763" s="16"/>
      <c r="AR3763" s="205">
        <v>1</v>
      </c>
      <c r="AS3763" s="16"/>
      <c r="AT3763" s="16"/>
      <c r="AU3763" s="16"/>
      <c r="AV3763" s="16"/>
      <c r="AW3763" s="16"/>
      <c r="AX3763" s="16"/>
    </row>
    <row r="3764" spans="1:50" customFormat="1" ht="15.75" hidden="1" customHeight="1" x14ac:dyDescent="0.2">
      <c r="A3764" s="7" t="s">
        <v>6634</v>
      </c>
      <c r="B3764" s="3" t="s">
        <v>6635</v>
      </c>
      <c r="C3764" s="85" t="s">
        <v>4395</v>
      </c>
      <c r="D3764" s="85" t="s">
        <v>13090</v>
      </c>
      <c r="E3764" s="202" t="s">
        <v>26712</v>
      </c>
      <c r="F3764" s="85" t="s">
        <v>40</v>
      </c>
      <c r="G3764" s="85" t="s">
        <v>42</v>
      </c>
      <c r="H3764" s="85" t="s">
        <v>20690</v>
      </c>
      <c r="I3764" s="3" t="s">
        <v>4421</v>
      </c>
      <c r="J3764" s="85" t="s">
        <v>115</v>
      </c>
      <c r="K3764" s="7" t="s">
        <v>4522</v>
      </c>
      <c r="L3764" s="3"/>
      <c r="M3764" s="3"/>
      <c r="N3764" s="41" t="s">
        <v>4841</v>
      </c>
      <c r="O3764" s="87">
        <v>33565</v>
      </c>
      <c r="P3764" s="87">
        <v>29276</v>
      </c>
      <c r="Q3764" s="87">
        <v>4289</v>
      </c>
      <c r="R3764" s="87">
        <v>0</v>
      </c>
      <c r="S3764" s="87"/>
      <c r="T3764" s="87"/>
      <c r="U3764" s="85">
        <v>2017</v>
      </c>
      <c r="V3764" s="3" t="s">
        <v>4841</v>
      </c>
      <c r="W3764" s="3"/>
      <c r="X3764" s="3"/>
      <c r="Y3764" s="3"/>
      <c r="Z3764" s="6">
        <v>10000</v>
      </c>
      <c r="AA3764" s="160"/>
      <c r="AB3764" s="123" t="s">
        <v>4395</v>
      </c>
      <c r="AC3764" s="124"/>
      <c r="AD3764" s="41"/>
      <c r="AE3764" s="83"/>
      <c r="AF3764" s="83"/>
      <c r="AG3764" s="41"/>
      <c r="AH3764" s="41" t="s">
        <v>7061</v>
      </c>
      <c r="AI3764" s="80" t="s">
        <v>19079</v>
      </c>
      <c r="AJ3764" s="80" t="s">
        <v>13704</v>
      </c>
      <c r="AK3764" s="3"/>
      <c r="AL3764" s="85"/>
      <c r="AM3764" s="151" t="s">
        <v>19998</v>
      </c>
      <c r="AN3764" s="15"/>
      <c r="AO3764" s="166"/>
      <c r="AP3764" s="5">
        <f t="shared" si="59"/>
        <v>0</v>
      </c>
      <c r="AQ3764" s="16"/>
      <c r="AR3764" s="205">
        <v>1</v>
      </c>
      <c r="AS3764" s="16"/>
      <c r="AT3764" s="16"/>
      <c r="AU3764" s="16"/>
      <c r="AV3764" s="16"/>
      <c r="AW3764" s="16"/>
      <c r="AX3764" s="16"/>
    </row>
    <row r="3765" spans="1:50" customFormat="1" ht="15.75" hidden="1" customHeight="1" x14ac:dyDescent="0.2">
      <c r="A3765" s="7" t="s">
        <v>6636</v>
      </c>
      <c r="B3765" s="3" t="s">
        <v>6637</v>
      </c>
      <c r="C3765" s="85" t="s">
        <v>4395</v>
      </c>
      <c r="D3765" s="85" t="s">
        <v>13090</v>
      </c>
      <c r="E3765" s="202" t="s">
        <v>26712</v>
      </c>
      <c r="F3765" s="85" t="s">
        <v>40</v>
      </c>
      <c r="G3765" s="85" t="s">
        <v>42</v>
      </c>
      <c r="H3765" s="85" t="s">
        <v>20690</v>
      </c>
      <c r="I3765" s="3" t="s">
        <v>4421</v>
      </c>
      <c r="J3765" s="85" t="s">
        <v>115</v>
      </c>
      <c r="K3765" s="7" t="s">
        <v>4522</v>
      </c>
      <c r="L3765" s="3"/>
      <c r="M3765" s="3"/>
      <c r="N3765" s="41" t="s">
        <v>4841</v>
      </c>
      <c r="O3765" s="87">
        <v>27842</v>
      </c>
      <c r="P3765" s="87">
        <v>25741</v>
      </c>
      <c r="Q3765" s="87">
        <v>2101</v>
      </c>
      <c r="R3765" s="87">
        <v>0</v>
      </c>
      <c r="S3765" s="87"/>
      <c r="T3765" s="87"/>
      <c r="U3765" s="85">
        <v>2016</v>
      </c>
      <c r="V3765" s="3" t="s">
        <v>4841</v>
      </c>
      <c r="W3765" s="3"/>
      <c r="X3765" s="3"/>
      <c r="Y3765" s="3"/>
      <c r="Z3765" s="6">
        <v>10000</v>
      </c>
      <c r="AA3765" s="160"/>
      <c r="AB3765" s="123" t="s">
        <v>4395</v>
      </c>
      <c r="AC3765" s="124"/>
      <c r="AD3765" s="41"/>
      <c r="AE3765" s="83"/>
      <c r="AF3765" s="83"/>
      <c r="AG3765" s="41"/>
      <c r="AH3765" s="41" t="s">
        <v>7061</v>
      </c>
      <c r="AI3765" s="80" t="s">
        <v>19080</v>
      </c>
      <c r="AJ3765" s="80" t="s">
        <v>13705</v>
      </c>
      <c r="AK3765" s="3"/>
      <c r="AL3765" s="85"/>
      <c r="AM3765" s="151" t="s">
        <v>19998</v>
      </c>
      <c r="AN3765" s="15"/>
      <c r="AO3765" s="166"/>
      <c r="AP3765" s="5">
        <f t="shared" si="59"/>
        <v>0</v>
      </c>
      <c r="AQ3765" s="16"/>
      <c r="AR3765" s="205">
        <v>1</v>
      </c>
      <c r="AS3765" s="16"/>
      <c r="AT3765" s="16"/>
      <c r="AU3765" s="16"/>
      <c r="AV3765" s="16"/>
      <c r="AW3765" s="16"/>
      <c r="AX3765" s="16"/>
    </row>
    <row r="3766" spans="1:50" customFormat="1" ht="15.75" hidden="1" customHeight="1" x14ac:dyDescent="0.2">
      <c r="A3766" s="7" t="s">
        <v>6638</v>
      </c>
      <c r="B3766" s="3" t="s">
        <v>6639</v>
      </c>
      <c r="C3766" s="85" t="s">
        <v>4395</v>
      </c>
      <c r="D3766" s="85" t="s">
        <v>13090</v>
      </c>
      <c r="E3766" s="202" t="s">
        <v>26712</v>
      </c>
      <c r="F3766" s="85" t="s">
        <v>40</v>
      </c>
      <c r="G3766" s="85" t="s">
        <v>42</v>
      </c>
      <c r="H3766" s="85" t="s">
        <v>20690</v>
      </c>
      <c r="I3766" s="3" t="s">
        <v>4421</v>
      </c>
      <c r="J3766" s="85" t="s">
        <v>115</v>
      </c>
      <c r="K3766" s="7" t="s">
        <v>4522</v>
      </c>
      <c r="L3766" s="3"/>
      <c r="M3766" s="3"/>
      <c r="N3766" s="41" t="s">
        <v>4841</v>
      </c>
      <c r="O3766" s="87">
        <v>9341</v>
      </c>
      <c r="P3766" s="87">
        <v>9247</v>
      </c>
      <c r="Q3766" s="87">
        <v>94</v>
      </c>
      <c r="R3766" s="87">
        <v>0</v>
      </c>
      <c r="S3766" s="87"/>
      <c r="T3766" s="87"/>
      <c r="U3766" s="85">
        <v>2017</v>
      </c>
      <c r="V3766" s="3" t="s">
        <v>4841</v>
      </c>
      <c r="W3766" s="3"/>
      <c r="X3766" s="3"/>
      <c r="Y3766" s="3"/>
      <c r="Z3766" s="6">
        <v>10000</v>
      </c>
      <c r="AA3766" s="160"/>
      <c r="AB3766" s="123" t="s">
        <v>4395</v>
      </c>
      <c r="AC3766" s="124"/>
      <c r="AD3766" s="41"/>
      <c r="AE3766" s="83"/>
      <c r="AF3766" s="83"/>
      <c r="AG3766" s="41"/>
      <c r="AH3766" s="41" t="s">
        <v>7061</v>
      </c>
      <c r="AI3766" s="80" t="s">
        <v>19081</v>
      </c>
      <c r="AJ3766" s="80" t="s">
        <v>14167</v>
      </c>
      <c r="AK3766" s="3"/>
      <c r="AL3766" s="85"/>
      <c r="AM3766" s="151" t="s">
        <v>19998</v>
      </c>
      <c r="AN3766" s="15"/>
      <c r="AO3766" s="166"/>
      <c r="AP3766" s="5">
        <f t="shared" si="59"/>
        <v>0</v>
      </c>
      <c r="AQ3766" s="16"/>
      <c r="AR3766" s="205">
        <v>1</v>
      </c>
      <c r="AS3766" s="16"/>
      <c r="AT3766" s="16"/>
      <c r="AU3766" s="16"/>
      <c r="AV3766" s="16"/>
      <c r="AW3766" s="16"/>
      <c r="AX3766" s="16"/>
    </row>
    <row r="3767" spans="1:50" customFormat="1" ht="15.75" hidden="1" customHeight="1" x14ac:dyDescent="0.2">
      <c r="A3767" s="7" t="s">
        <v>6640</v>
      </c>
      <c r="B3767" s="3" t="s">
        <v>6641</v>
      </c>
      <c r="C3767" s="85" t="s">
        <v>4395</v>
      </c>
      <c r="D3767" s="85" t="s">
        <v>13090</v>
      </c>
      <c r="E3767" s="202" t="s">
        <v>26712</v>
      </c>
      <c r="F3767" s="85" t="s">
        <v>40</v>
      </c>
      <c r="G3767" s="85" t="s">
        <v>42</v>
      </c>
      <c r="H3767" s="85" t="s">
        <v>20690</v>
      </c>
      <c r="I3767" s="3" t="s">
        <v>4421</v>
      </c>
      <c r="J3767" s="85" t="s">
        <v>115</v>
      </c>
      <c r="K3767" s="7" t="s">
        <v>4522</v>
      </c>
      <c r="L3767" s="3"/>
      <c r="M3767" s="3"/>
      <c r="N3767" s="41" t="s">
        <v>4841</v>
      </c>
      <c r="O3767" s="87">
        <v>20576</v>
      </c>
      <c r="P3767" s="87">
        <v>15389</v>
      </c>
      <c r="Q3767" s="87">
        <v>5187</v>
      </c>
      <c r="R3767" s="87">
        <v>0</v>
      </c>
      <c r="S3767" s="87"/>
      <c r="T3767" s="87"/>
      <c r="U3767" s="85">
        <v>2018</v>
      </c>
      <c r="V3767" s="3" t="s">
        <v>4841</v>
      </c>
      <c r="W3767" s="3"/>
      <c r="X3767" s="3"/>
      <c r="Y3767" s="3"/>
      <c r="Z3767" s="6">
        <v>10000</v>
      </c>
      <c r="AA3767" s="160"/>
      <c r="AB3767" s="123" t="s">
        <v>4395</v>
      </c>
      <c r="AC3767" s="124"/>
      <c r="AD3767" s="41"/>
      <c r="AE3767" s="83"/>
      <c r="AF3767" s="83"/>
      <c r="AG3767" s="41"/>
      <c r="AH3767" s="41" t="s">
        <v>7061</v>
      </c>
      <c r="AI3767" s="80" t="s">
        <v>19082</v>
      </c>
      <c r="AJ3767" s="80" t="s">
        <v>13706</v>
      </c>
      <c r="AK3767" s="3"/>
      <c r="AL3767" s="85"/>
      <c r="AM3767" s="151" t="s">
        <v>19998</v>
      </c>
      <c r="AN3767" s="15"/>
      <c r="AO3767" s="166"/>
      <c r="AP3767" s="5">
        <f t="shared" si="59"/>
        <v>0</v>
      </c>
      <c r="AQ3767" s="16"/>
      <c r="AR3767" s="205">
        <v>1</v>
      </c>
      <c r="AS3767" s="16"/>
      <c r="AT3767" s="16"/>
      <c r="AU3767" s="16"/>
      <c r="AV3767" s="16"/>
      <c r="AW3767" s="16"/>
      <c r="AX3767" s="16"/>
    </row>
    <row r="3768" spans="1:50" customFormat="1" ht="15.75" hidden="1" customHeight="1" x14ac:dyDescent="0.2">
      <c r="A3768" s="7" t="s">
        <v>6642</v>
      </c>
      <c r="B3768" s="3" t="s">
        <v>6643</v>
      </c>
      <c r="C3768" s="85" t="s">
        <v>4395</v>
      </c>
      <c r="D3768" s="85" t="s">
        <v>13090</v>
      </c>
      <c r="E3768" s="202" t="s">
        <v>26712</v>
      </c>
      <c r="F3768" s="85" t="s">
        <v>40</v>
      </c>
      <c r="G3768" s="85" t="s">
        <v>42</v>
      </c>
      <c r="H3768" s="85" t="s">
        <v>20690</v>
      </c>
      <c r="I3768" s="3" t="s">
        <v>4421</v>
      </c>
      <c r="J3768" s="85" t="s">
        <v>115</v>
      </c>
      <c r="K3768" s="7" t="s">
        <v>4522</v>
      </c>
      <c r="L3768" s="3"/>
      <c r="M3768" s="3"/>
      <c r="N3768" s="41" t="s">
        <v>4841</v>
      </c>
      <c r="O3768" s="87">
        <v>21355</v>
      </c>
      <c r="P3768" s="87">
        <v>19144</v>
      </c>
      <c r="Q3768" s="87">
        <v>2211</v>
      </c>
      <c r="R3768" s="87">
        <v>0</v>
      </c>
      <c r="S3768" s="87"/>
      <c r="T3768" s="87"/>
      <c r="U3768" s="85">
        <v>2018</v>
      </c>
      <c r="V3768" s="3" t="s">
        <v>4841</v>
      </c>
      <c r="W3768" s="3"/>
      <c r="X3768" s="3"/>
      <c r="Y3768" s="3"/>
      <c r="Z3768" s="6">
        <v>10000</v>
      </c>
      <c r="AA3768" s="160"/>
      <c r="AB3768" s="123" t="s">
        <v>4395</v>
      </c>
      <c r="AC3768" s="124"/>
      <c r="AD3768" s="41"/>
      <c r="AE3768" s="83"/>
      <c r="AF3768" s="83"/>
      <c r="AG3768" s="41"/>
      <c r="AH3768" s="41" t="s">
        <v>7061</v>
      </c>
      <c r="AI3768" s="80" t="s">
        <v>19083</v>
      </c>
      <c r="AJ3768" s="80" t="s">
        <v>13707</v>
      </c>
      <c r="AK3768" s="3"/>
      <c r="AL3768" s="85"/>
      <c r="AM3768" s="151" t="s">
        <v>19998</v>
      </c>
      <c r="AN3768" s="15"/>
      <c r="AO3768" s="166"/>
      <c r="AP3768" s="5">
        <f t="shared" si="59"/>
        <v>0</v>
      </c>
      <c r="AQ3768" s="16"/>
      <c r="AR3768" s="205">
        <v>1</v>
      </c>
      <c r="AS3768" s="16"/>
      <c r="AT3768" s="16"/>
      <c r="AU3768" s="16"/>
      <c r="AV3768" s="16"/>
      <c r="AW3768" s="16"/>
      <c r="AX3768" s="16"/>
    </row>
    <row r="3769" spans="1:50" customFormat="1" ht="15.75" hidden="1" customHeight="1" x14ac:dyDescent="0.2">
      <c r="A3769" s="7" t="s">
        <v>6644</v>
      </c>
      <c r="B3769" s="3" t="s">
        <v>6645</v>
      </c>
      <c r="C3769" s="85" t="s">
        <v>4395</v>
      </c>
      <c r="D3769" s="85" t="s">
        <v>13090</v>
      </c>
      <c r="E3769" s="202" t="s">
        <v>26712</v>
      </c>
      <c r="F3769" s="85" t="s">
        <v>55</v>
      </c>
      <c r="G3769" s="85" t="s">
        <v>59</v>
      </c>
      <c r="H3769" s="85" t="s">
        <v>20690</v>
      </c>
      <c r="I3769" s="3" t="s">
        <v>4399</v>
      </c>
      <c r="J3769" s="85" t="s">
        <v>4435</v>
      </c>
      <c r="K3769" s="7" t="s">
        <v>3838</v>
      </c>
      <c r="L3769" s="3"/>
      <c r="M3769" s="3"/>
      <c r="N3769" s="41" t="s">
        <v>6370</v>
      </c>
      <c r="O3769" s="87">
        <v>175964</v>
      </c>
      <c r="P3769" s="87">
        <v>0</v>
      </c>
      <c r="Q3769" s="87">
        <v>175964</v>
      </c>
      <c r="R3769" s="87">
        <v>0</v>
      </c>
      <c r="S3769" s="87"/>
      <c r="T3769" s="87"/>
      <c r="U3769" s="85">
        <v>2015</v>
      </c>
      <c r="V3769" s="3" t="s">
        <v>6370</v>
      </c>
      <c r="W3769" s="3"/>
      <c r="X3769" s="3"/>
      <c r="Y3769" s="3"/>
      <c r="Z3769" s="6">
        <v>34261</v>
      </c>
      <c r="AA3769" s="160"/>
      <c r="AB3769" s="123" t="s">
        <v>4395</v>
      </c>
      <c r="AC3769" s="124"/>
      <c r="AD3769" s="41"/>
      <c r="AE3769" s="83"/>
      <c r="AF3769" s="83"/>
      <c r="AG3769" s="41"/>
      <c r="AH3769" s="41" t="s">
        <v>7514</v>
      </c>
      <c r="AI3769" s="80" t="s">
        <v>19084</v>
      </c>
      <c r="AJ3769" s="80" t="s">
        <v>13469</v>
      </c>
      <c r="AK3769" s="3"/>
      <c r="AL3769" s="85"/>
      <c r="AM3769" s="151" t="s">
        <v>19998</v>
      </c>
      <c r="AN3769" s="15"/>
      <c r="AO3769" s="166"/>
      <c r="AP3769" s="5">
        <f t="shared" si="59"/>
        <v>0</v>
      </c>
      <c r="AQ3769" s="16"/>
      <c r="AR3769" s="205">
        <v>1</v>
      </c>
      <c r="AS3769" s="16"/>
      <c r="AT3769" s="16"/>
      <c r="AU3769" s="16"/>
      <c r="AV3769" s="16"/>
      <c r="AW3769" s="16"/>
      <c r="AX3769" s="16"/>
    </row>
    <row r="3770" spans="1:50" customFormat="1" ht="15.75" hidden="1" customHeight="1" x14ac:dyDescent="0.2">
      <c r="A3770" s="7" t="s">
        <v>6646</v>
      </c>
      <c r="B3770" s="3" t="s">
        <v>6647</v>
      </c>
      <c r="C3770" s="85" t="s">
        <v>4395</v>
      </c>
      <c r="D3770" s="85" t="s">
        <v>13090</v>
      </c>
      <c r="E3770" s="202" t="s">
        <v>26418</v>
      </c>
      <c r="F3770" s="85" t="s">
        <v>64</v>
      </c>
      <c r="G3770" s="85" t="s">
        <v>67</v>
      </c>
      <c r="H3770" s="85" t="s">
        <v>20690</v>
      </c>
      <c r="I3770" s="3"/>
      <c r="J3770" s="85" t="s">
        <v>4435</v>
      </c>
      <c r="K3770" s="7" t="s">
        <v>3838</v>
      </c>
      <c r="L3770" s="3"/>
      <c r="M3770" s="3"/>
      <c r="N3770" s="41" t="s">
        <v>4823</v>
      </c>
      <c r="O3770" s="87">
        <v>0</v>
      </c>
      <c r="P3770" s="87">
        <v>0</v>
      </c>
      <c r="Q3770" s="87">
        <v>0</v>
      </c>
      <c r="R3770" s="87">
        <v>0</v>
      </c>
      <c r="S3770" s="87"/>
      <c r="T3770" s="87"/>
      <c r="U3770" s="85" t="s">
        <v>112</v>
      </c>
      <c r="V3770" s="3" t="s">
        <v>112</v>
      </c>
      <c r="W3770" s="3"/>
      <c r="X3770" s="3"/>
      <c r="Y3770" s="3"/>
      <c r="Z3770" s="6">
        <v>9508</v>
      </c>
      <c r="AA3770" s="160"/>
      <c r="AB3770" s="123" t="s">
        <v>4395</v>
      </c>
      <c r="AC3770" s="124"/>
      <c r="AD3770" s="41"/>
      <c r="AE3770" s="83"/>
      <c r="AF3770" s="83"/>
      <c r="AG3770" s="41"/>
      <c r="AH3770" s="41" t="s">
        <v>13755</v>
      </c>
      <c r="AI3770" s="80" t="s">
        <v>19085</v>
      </c>
      <c r="AJ3770" s="80" t="s">
        <v>13708</v>
      </c>
      <c r="AK3770" s="3"/>
      <c r="AL3770" s="85"/>
      <c r="AM3770" s="151" t="s">
        <v>19998</v>
      </c>
      <c r="AN3770" s="15"/>
      <c r="AO3770" s="166"/>
      <c r="AP3770" s="5">
        <f t="shared" si="59"/>
        <v>0</v>
      </c>
      <c r="AQ3770" s="16"/>
      <c r="AR3770" s="205">
        <v>1</v>
      </c>
      <c r="AS3770" s="16"/>
      <c r="AT3770" s="16"/>
      <c r="AU3770" s="16"/>
      <c r="AV3770" s="16"/>
      <c r="AW3770" s="16"/>
      <c r="AX3770" s="16"/>
    </row>
    <row r="3771" spans="1:50" customFormat="1" ht="15.75" hidden="1" customHeight="1" x14ac:dyDescent="0.2">
      <c r="A3771" s="7" t="s">
        <v>6648</v>
      </c>
      <c r="B3771" s="3" t="s">
        <v>6649</v>
      </c>
      <c r="C3771" s="85" t="s">
        <v>4395</v>
      </c>
      <c r="D3771" s="85" t="s">
        <v>13090</v>
      </c>
      <c r="E3771" s="202" t="s">
        <v>26418</v>
      </c>
      <c r="F3771" s="85" t="s">
        <v>68</v>
      </c>
      <c r="G3771" s="85" t="s">
        <v>71</v>
      </c>
      <c r="H3771" s="85" t="s">
        <v>20690</v>
      </c>
      <c r="I3771" s="3" t="s">
        <v>4558</v>
      </c>
      <c r="J3771" s="85" t="s">
        <v>4447</v>
      </c>
      <c r="K3771" s="7" t="s">
        <v>4988</v>
      </c>
      <c r="L3771" s="3"/>
      <c r="M3771" s="3"/>
      <c r="N3771" s="41" t="s">
        <v>15734</v>
      </c>
      <c r="O3771" s="87">
        <v>0</v>
      </c>
      <c r="P3771" s="87">
        <v>0</v>
      </c>
      <c r="Q3771" s="87">
        <v>0</v>
      </c>
      <c r="R3771" s="87">
        <v>0</v>
      </c>
      <c r="S3771" s="87"/>
      <c r="T3771" s="87"/>
      <c r="U3771" s="85" t="s">
        <v>112</v>
      </c>
      <c r="V3771" s="3" t="s">
        <v>112</v>
      </c>
      <c r="W3771" s="3"/>
      <c r="X3771" s="3"/>
      <c r="Y3771" s="3"/>
      <c r="Z3771" s="6">
        <v>32740</v>
      </c>
      <c r="AA3771" s="160"/>
      <c r="AB3771" s="123" t="s">
        <v>4395</v>
      </c>
      <c r="AC3771" s="124"/>
      <c r="AD3771" s="41"/>
      <c r="AE3771" s="83"/>
      <c r="AF3771" s="83"/>
      <c r="AG3771" s="41"/>
      <c r="AH3771" s="41" t="s">
        <v>13745</v>
      </c>
      <c r="AI3771" s="80" t="s">
        <v>19086</v>
      </c>
      <c r="AJ3771" s="80" t="s">
        <v>13709</v>
      </c>
      <c r="AK3771" s="3"/>
      <c r="AL3771" s="85"/>
      <c r="AM3771" s="151" t="s">
        <v>19998</v>
      </c>
      <c r="AN3771" s="15"/>
      <c r="AO3771" s="166"/>
      <c r="AP3771" s="5">
        <f t="shared" si="59"/>
        <v>0</v>
      </c>
      <c r="AQ3771" s="16"/>
      <c r="AR3771" s="205">
        <v>1</v>
      </c>
      <c r="AS3771" s="16"/>
      <c r="AT3771" s="16"/>
      <c r="AU3771" s="16"/>
      <c r="AV3771" s="16"/>
      <c r="AW3771" s="16"/>
      <c r="AX3771" s="16"/>
    </row>
    <row r="3772" spans="1:50" customFormat="1" ht="15.75" hidden="1" customHeight="1" x14ac:dyDescent="0.2">
      <c r="A3772" s="7" t="s">
        <v>6650</v>
      </c>
      <c r="B3772" s="3" t="s">
        <v>6651</v>
      </c>
      <c r="C3772" s="85" t="s">
        <v>4395</v>
      </c>
      <c r="D3772" s="85" t="s">
        <v>13090</v>
      </c>
      <c r="E3772" s="202" t="s">
        <v>26418</v>
      </c>
      <c r="F3772" s="85" t="s">
        <v>40</v>
      </c>
      <c r="G3772" s="85" t="s">
        <v>41</v>
      </c>
      <c r="H3772" s="85" t="s">
        <v>20690</v>
      </c>
      <c r="I3772" s="3" t="s">
        <v>4396</v>
      </c>
      <c r="J3772" s="85" t="s">
        <v>115</v>
      </c>
      <c r="K3772" s="7" t="s">
        <v>437</v>
      </c>
      <c r="L3772" s="3"/>
      <c r="M3772" s="3"/>
      <c r="N3772" s="41" t="s">
        <v>13933</v>
      </c>
      <c r="O3772" s="87">
        <v>0</v>
      </c>
      <c r="P3772" s="87">
        <v>0</v>
      </c>
      <c r="Q3772" s="87">
        <v>0</v>
      </c>
      <c r="R3772" s="87">
        <v>0</v>
      </c>
      <c r="S3772" s="87"/>
      <c r="T3772" s="87"/>
      <c r="U3772" s="85" t="s">
        <v>112</v>
      </c>
      <c r="V3772" s="3" t="s">
        <v>112</v>
      </c>
      <c r="W3772" s="3"/>
      <c r="X3772" s="3"/>
      <c r="Y3772" s="3"/>
      <c r="Z3772" s="6">
        <v>16043</v>
      </c>
      <c r="AA3772" s="160"/>
      <c r="AB3772" s="123" t="s">
        <v>4395</v>
      </c>
      <c r="AC3772" s="124"/>
      <c r="AD3772" s="41"/>
      <c r="AE3772" s="83"/>
      <c r="AF3772" s="83"/>
      <c r="AG3772" s="41"/>
      <c r="AH3772" s="41" t="s">
        <v>7061</v>
      </c>
      <c r="AI3772" s="80" t="s">
        <v>19087</v>
      </c>
      <c r="AJ3772" s="80" t="s">
        <v>14168</v>
      </c>
      <c r="AK3772" s="3"/>
      <c r="AL3772" s="85"/>
      <c r="AM3772" s="151" t="s">
        <v>19998</v>
      </c>
      <c r="AN3772" s="15"/>
      <c r="AO3772" s="166"/>
      <c r="AP3772" s="5">
        <f t="shared" si="59"/>
        <v>0</v>
      </c>
      <c r="AQ3772" s="16"/>
      <c r="AR3772" s="205">
        <v>1</v>
      </c>
      <c r="AS3772" s="16"/>
      <c r="AT3772" s="16"/>
      <c r="AU3772" s="16"/>
      <c r="AV3772" s="16"/>
      <c r="AW3772" s="16"/>
      <c r="AX3772" s="16"/>
    </row>
    <row r="3773" spans="1:50" customFormat="1" ht="15.75" hidden="1" customHeight="1" x14ac:dyDescent="0.2">
      <c r="A3773" s="7" t="s">
        <v>6652</v>
      </c>
      <c r="B3773" s="3" t="s">
        <v>27664</v>
      </c>
      <c r="C3773" s="85" t="s">
        <v>4395</v>
      </c>
      <c r="D3773" s="85" t="s">
        <v>13090</v>
      </c>
      <c r="E3773" s="202" t="s">
        <v>26712</v>
      </c>
      <c r="F3773" s="85" t="s">
        <v>55</v>
      </c>
      <c r="G3773" s="85" t="s">
        <v>59</v>
      </c>
      <c r="H3773" s="85" t="s">
        <v>20690</v>
      </c>
      <c r="I3773" s="3" t="s">
        <v>4399</v>
      </c>
      <c r="J3773" s="85" t="s">
        <v>115</v>
      </c>
      <c r="K3773" s="7" t="s">
        <v>6471</v>
      </c>
      <c r="L3773" s="3"/>
      <c r="M3773" s="3"/>
      <c r="N3773" s="41" t="s">
        <v>6472</v>
      </c>
      <c r="O3773" s="87">
        <v>137291</v>
      </c>
      <c r="P3773" s="87">
        <v>10834</v>
      </c>
      <c r="Q3773" s="87">
        <v>126457</v>
      </c>
      <c r="R3773" s="87">
        <v>0</v>
      </c>
      <c r="S3773" s="87"/>
      <c r="T3773" s="87"/>
      <c r="U3773" s="85">
        <v>2017</v>
      </c>
      <c r="V3773" s="3" t="s">
        <v>6472</v>
      </c>
      <c r="W3773" s="3"/>
      <c r="X3773" s="3"/>
      <c r="Y3773" s="3"/>
      <c r="Z3773" s="6">
        <v>34422</v>
      </c>
      <c r="AA3773" s="160"/>
      <c r="AB3773" s="123" t="s">
        <v>4395</v>
      </c>
      <c r="AC3773" s="124"/>
      <c r="AD3773" s="41"/>
      <c r="AE3773" s="83"/>
      <c r="AF3773" s="83"/>
      <c r="AG3773" s="41"/>
      <c r="AH3773" s="41" t="s">
        <v>7514</v>
      </c>
      <c r="AI3773" s="80" t="s">
        <v>19088</v>
      </c>
      <c r="AJ3773" s="80" t="s">
        <v>13470</v>
      </c>
      <c r="AK3773" s="3"/>
      <c r="AL3773" s="85"/>
      <c r="AM3773" s="151" t="s">
        <v>19998</v>
      </c>
      <c r="AN3773" s="15"/>
      <c r="AO3773" s="166"/>
      <c r="AP3773" s="5">
        <f t="shared" si="59"/>
        <v>0</v>
      </c>
      <c r="AQ3773" s="16"/>
      <c r="AR3773" s="205">
        <v>1</v>
      </c>
      <c r="AS3773" s="16"/>
      <c r="AT3773" s="16"/>
      <c r="AU3773" s="16"/>
      <c r="AV3773" s="16"/>
      <c r="AW3773" s="16"/>
      <c r="AX3773" s="16"/>
    </row>
    <row r="3774" spans="1:50" customFormat="1" ht="15.75" hidden="1" customHeight="1" x14ac:dyDescent="0.2">
      <c r="A3774" s="7" t="s">
        <v>6653</v>
      </c>
      <c r="B3774" s="3" t="s">
        <v>6654</v>
      </c>
      <c r="C3774" s="85" t="s">
        <v>4395</v>
      </c>
      <c r="D3774" s="85" t="s">
        <v>13090</v>
      </c>
      <c r="E3774" s="202" t="s">
        <v>26712</v>
      </c>
      <c r="F3774" s="85" t="s">
        <v>55</v>
      </c>
      <c r="G3774" s="85" t="s">
        <v>63</v>
      </c>
      <c r="H3774" s="85" t="s">
        <v>20690</v>
      </c>
      <c r="I3774" s="3" t="s">
        <v>4399</v>
      </c>
      <c r="J3774" s="85" t="s">
        <v>4406</v>
      </c>
      <c r="K3774" s="7" t="s">
        <v>4407</v>
      </c>
      <c r="L3774" s="3"/>
      <c r="M3774" s="3"/>
      <c r="N3774" s="41" t="s">
        <v>4974</v>
      </c>
      <c r="O3774" s="87">
        <v>624058</v>
      </c>
      <c r="P3774" s="87">
        <v>450605</v>
      </c>
      <c r="Q3774" s="87">
        <v>173453</v>
      </c>
      <c r="R3774" s="87">
        <v>0</v>
      </c>
      <c r="S3774" s="87"/>
      <c r="T3774" s="87"/>
      <c r="U3774" s="85">
        <v>2017</v>
      </c>
      <c r="V3774" s="3" t="s">
        <v>4974</v>
      </c>
      <c r="W3774" s="3"/>
      <c r="X3774" s="3"/>
      <c r="Y3774" s="3"/>
      <c r="Z3774" s="6">
        <v>131241</v>
      </c>
      <c r="AA3774" s="160"/>
      <c r="AB3774" s="123" t="s">
        <v>4395</v>
      </c>
      <c r="AC3774" s="124"/>
      <c r="AD3774" s="41"/>
      <c r="AE3774" s="83"/>
      <c r="AF3774" s="83"/>
      <c r="AG3774" s="41"/>
      <c r="AH3774" s="41" t="s">
        <v>63</v>
      </c>
      <c r="AI3774" s="80" t="s">
        <v>19089</v>
      </c>
      <c r="AJ3774" s="80" t="s">
        <v>13710</v>
      </c>
      <c r="AK3774" s="3"/>
      <c r="AL3774" s="85"/>
      <c r="AM3774" s="151" t="s">
        <v>19998</v>
      </c>
      <c r="AN3774" s="15"/>
      <c r="AO3774" s="166"/>
      <c r="AP3774" s="5">
        <f t="shared" si="59"/>
        <v>0</v>
      </c>
      <c r="AQ3774" s="16"/>
      <c r="AR3774" s="205">
        <v>1</v>
      </c>
      <c r="AS3774" s="16"/>
      <c r="AT3774" s="16"/>
      <c r="AU3774" s="16"/>
      <c r="AV3774" s="16"/>
      <c r="AW3774" s="16"/>
      <c r="AX3774" s="16"/>
    </row>
    <row r="3775" spans="1:50" customFormat="1" ht="15.75" hidden="1" customHeight="1" x14ac:dyDescent="0.2">
      <c r="A3775" s="7" t="s">
        <v>6655</v>
      </c>
      <c r="B3775" s="3" t="s">
        <v>29453</v>
      </c>
      <c r="C3775" s="85" t="s">
        <v>4395</v>
      </c>
      <c r="D3775" s="85" t="s">
        <v>13090</v>
      </c>
      <c r="E3775" s="202" t="s">
        <v>26712</v>
      </c>
      <c r="F3775" s="85" t="s">
        <v>40</v>
      </c>
      <c r="G3775" s="85" t="s">
        <v>42</v>
      </c>
      <c r="H3775" s="85" t="s">
        <v>20690</v>
      </c>
      <c r="I3775" s="3" t="s">
        <v>6379</v>
      </c>
      <c r="J3775" s="85" t="s">
        <v>115</v>
      </c>
      <c r="K3775" s="7" t="s">
        <v>116</v>
      </c>
      <c r="L3775" s="3"/>
      <c r="M3775" s="3"/>
      <c r="N3775" s="41" t="s">
        <v>5826</v>
      </c>
      <c r="O3775" s="87">
        <v>32314</v>
      </c>
      <c r="P3775" s="87">
        <v>31646</v>
      </c>
      <c r="Q3775" s="87">
        <v>668</v>
      </c>
      <c r="R3775" s="87">
        <v>0</v>
      </c>
      <c r="S3775" s="87"/>
      <c r="T3775" s="87"/>
      <c r="U3775" s="85">
        <v>2017</v>
      </c>
      <c r="V3775" s="3" t="s">
        <v>5826</v>
      </c>
      <c r="W3775" s="3"/>
      <c r="X3775" s="3"/>
      <c r="Y3775" s="3"/>
      <c r="Z3775" s="6">
        <v>9529</v>
      </c>
      <c r="AA3775" s="160"/>
      <c r="AB3775" s="123" t="s">
        <v>4395</v>
      </c>
      <c r="AC3775" s="124"/>
      <c r="AD3775" s="41"/>
      <c r="AE3775" s="83"/>
      <c r="AF3775" s="83"/>
      <c r="AG3775" s="41"/>
      <c r="AH3775" s="41" t="s">
        <v>7061</v>
      </c>
      <c r="AI3775" s="80" t="s">
        <v>19090</v>
      </c>
      <c r="AJ3775" s="80" t="s">
        <v>14169</v>
      </c>
      <c r="AK3775" s="3"/>
      <c r="AL3775" s="85"/>
      <c r="AM3775" s="151" t="s">
        <v>19998</v>
      </c>
      <c r="AN3775" s="15"/>
      <c r="AO3775" s="166"/>
      <c r="AP3775" s="5">
        <f t="shared" si="59"/>
        <v>0</v>
      </c>
      <c r="AQ3775" s="16"/>
      <c r="AR3775" s="205">
        <v>1</v>
      </c>
      <c r="AS3775" s="16"/>
      <c r="AT3775" s="16"/>
      <c r="AU3775" s="16"/>
      <c r="AV3775" s="16"/>
      <c r="AW3775" s="16"/>
      <c r="AX3775" s="16"/>
    </row>
    <row r="3776" spans="1:50" customFormat="1" ht="15.75" hidden="1" customHeight="1" x14ac:dyDescent="0.2">
      <c r="A3776" s="7" t="s">
        <v>6656</v>
      </c>
      <c r="B3776" s="3" t="s">
        <v>6657</v>
      </c>
      <c r="C3776" s="85" t="s">
        <v>4395</v>
      </c>
      <c r="D3776" s="85" t="s">
        <v>13090</v>
      </c>
      <c r="E3776" s="202" t="s">
        <v>26712</v>
      </c>
      <c r="F3776" s="85" t="s">
        <v>40</v>
      </c>
      <c r="G3776" s="85" t="s">
        <v>42</v>
      </c>
      <c r="H3776" s="85" t="s">
        <v>20690</v>
      </c>
      <c r="I3776" s="3" t="s">
        <v>4421</v>
      </c>
      <c r="J3776" s="85" t="s">
        <v>115</v>
      </c>
      <c r="K3776" s="7" t="s">
        <v>5733</v>
      </c>
      <c r="L3776" s="3"/>
      <c r="M3776" s="3"/>
      <c r="N3776" s="41" t="s">
        <v>4841</v>
      </c>
      <c r="O3776" s="87">
        <v>39395</v>
      </c>
      <c r="P3776" s="87">
        <v>31725</v>
      </c>
      <c r="Q3776" s="87">
        <v>7670</v>
      </c>
      <c r="R3776" s="87">
        <v>0</v>
      </c>
      <c r="S3776" s="87"/>
      <c r="T3776" s="87"/>
      <c r="U3776" s="85">
        <v>2016</v>
      </c>
      <c r="V3776" s="3" t="s">
        <v>4841</v>
      </c>
      <c r="W3776" s="3"/>
      <c r="X3776" s="3"/>
      <c r="Y3776" s="3"/>
      <c r="Z3776" s="6">
        <v>10000</v>
      </c>
      <c r="AA3776" s="160"/>
      <c r="AB3776" s="123" t="s">
        <v>4395</v>
      </c>
      <c r="AC3776" s="124"/>
      <c r="AD3776" s="41"/>
      <c r="AE3776" s="83"/>
      <c r="AF3776" s="83"/>
      <c r="AG3776" s="41"/>
      <c r="AH3776" s="41" t="s">
        <v>7061</v>
      </c>
      <c r="AI3776" s="80" t="s">
        <v>19091</v>
      </c>
      <c r="AJ3776" s="80" t="s">
        <v>14170</v>
      </c>
      <c r="AK3776" s="3"/>
      <c r="AL3776" s="85"/>
      <c r="AM3776" s="151" t="s">
        <v>19998</v>
      </c>
      <c r="AN3776" s="15"/>
      <c r="AO3776" s="166"/>
      <c r="AP3776" s="5">
        <f t="shared" si="59"/>
        <v>0</v>
      </c>
      <c r="AQ3776" s="16"/>
      <c r="AR3776" s="205">
        <v>1</v>
      </c>
      <c r="AS3776" s="16"/>
      <c r="AT3776" s="16"/>
      <c r="AU3776" s="16"/>
      <c r="AV3776" s="16"/>
      <c r="AW3776" s="16"/>
      <c r="AX3776" s="16"/>
    </row>
    <row r="3777" spans="1:50" customFormat="1" ht="15.75" hidden="1" customHeight="1" x14ac:dyDescent="0.2">
      <c r="A3777" s="7" t="s">
        <v>6658</v>
      </c>
      <c r="B3777" s="3" t="s">
        <v>6659</v>
      </c>
      <c r="C3777" s="85" t="s">
        <v>4395</v>
      </c>
      <c r="D3777" s="85" t="s">
        <v>13090</v>
      </c>
      <c r="E3777" s="202" t="s">
        <v>26712</v>
      </c>
      <c r="F3777" s="85" t="s">
        <v>40</v>
      </c>
      <c r="G3777" s="85" t="s">
        <v>42</v>
      </c>
      <c r="H3777" s="85" t="s">
        <v>20690</v>
      </c>
      <c r="I3777" s="3" t="s">
        <v>4421</v>
      </c>
      <c r="J3777" s="85" t="s">
        <v>115</v>
      </c>
      <c r="K3777" s="7" t="s">
        <v>5733</v>
      </c>
      <c r="L3777" s="3"/>
      <c r="M3777" s="3"/>
      <c r="N3777" s="41" t="s">
        <v>4841</v>
      </c>
      <c r="O3777" s="87">
        <v>39500</v>
      </c>
      <c r="P3777" s="87">
        <v>32800</v>
      </c>
      <c r="Q3777" s="87">
        <v>6700</v>
      </c>
      <c r="R3777" s="87">
        <v>0</v>
      </c>
      <c r="S3777" s="87"/>
      <c r="T3777" s="87"/>
      <c r="U3777" s="85">
        <v>2016</v>
      </c>
      <c r="V3777" s="3" t="s">
        <v>4841</v>
      </c>
      <c r="W3777" s="3"/>
      <c r="X3777" s="3"/>
      <c r="Y3777" s="3"/>
      <c r="Z3777" s="6">
        <v>10000</v>
      </c>
      <c r="AA3777" s="160"/>
      <c r="AB3777" s="123" t="s">
        <v>4395</v>
      </c>
      <c r="AC3777" s="124"/>
      <c r="AD3777" s="41"/>
      <c r="AE3777" s="83"/>
      <c r="AF3777" s="83"/>
      <c r="AG3777" s="41"/>
      <c r="AH3777" s="41" t="s">
        <v>7061</v>
      </c>
      <c r="AI3777" s="80" t="s">
        <v>19092</v>
      </c>
      <c r="AJ3777" s="80" t="s">
        <v>14171</v>
      </c>
      <c r="AK3777" s="3"/>
      <c r="AL3777" s="85"/>
      <c r="AM3777" s="151" t="s">
        <v>19998</v>
      </c>
      <c r="AN3777" s="15"/>
      <c r="AO3777" s="166"/>
      <c r="AP3777" s="5">
        <f t="shared" si="59"/>
        <v>0</v>
      </c>
      <c r="AQ3777" s="16"/>
      <c r="AR3777" s="205">
        <v>1</v>
      </c>
      <c r="AS3777" s="16"/>
      <c r="AT3777" s="16"/>
      <c r="AU3777" s="16"/>
      <c r="AV3777" s="16"/>
      <c r="AW3777" s="16"/>
      <c r="AX3777" s="16"/>
    </row>
    <row r="3778" spans="1:50" customFormat="1" ht="15.75" hidden="1" customHeight="1" x14ac:dyDescent="0.2">
      <c r="A3778" s="7" t="s">
        <v>6660</v>
      </c>
      <c r="B3778" s="3" t="s">
        <v>6661</v>
      </c>
      <c r="C3778" s="85" t="s">
        <v>4395</v>
      </c>
      <c r="D3778" s="85" t="s">
        <v>13090</v>
      </c>
      <c r="E3778" s="202" t="s">
        <v>26712</v>
      </c>
      <c r="F3778" s="85" t="s">
        <v>55</v>
      </c>
      <c r="G3778" s="85" t="s">
        <v>63</v>
      </c>
      <c r="H3778" s="85" t="s">
        <v>20690</v>
      </c>
      <c r="I3778" s="3" t="s">
        <v>4405</v>
      </c>
      <c r="J3778" s="85" t="s">
        <v>4435</v>
      </c>
      <c r="K3778" s="7" t="s">
        <v>3838</v>
      </c>
      <c r="L3778" s="3"/>
      <c r="M3778" s="3"/>
      <c r="N3778" s="41" t="s">
        <v>6370</v>
      </c>
      <c r="O3778" s="87">
        <v>40134</v>
      </c>
      <c r="P3778" s="87">
        <v>39065</v>
      </c>
      <c r="Q3778" s="87">
        <v>1069</v>
      </c>
      <c r="R3778" s="87">
        <v>0</v>
      </c>
      <c r="S3778" s="87"/>
      <c r="T3778" s="87"/>
      <c r="U3778" s="85">
        <v>2018</v>
      </c>
      <c r="V3778" s="3" t="s">
        <v>112</v>
      </c>
      <c r="W3778" s="3"/>
      <c r="X3778" s="3"/>
      <c r="Y3778" s="3"/>
      <c r="Z3778" s="6">
        <v>16920</v>
      </c>
      <c r="AA3778" s="160"/>
      <c r="AB3778" s="123" t="s">
        <v>4395</v>
      </c>
      <c r="AC3778" s="124"/>
      <c r="AD3778" s="41"/>
      <c r="AE3778" s="83"/>
      <c r="AF3778" s="83"/>
      <c r="AG3778" s="41"/>
      <c r="AH3778" s="41" t="s">
        <v>63</v>
      </c>
      <c r="AI3778" s="80" t="s">
        <v>19093</v>
      </c>
      <c r="AJ3778" s="80" t="s">
        <v>14172</v>
      </c>
      <c r="AK3778" s="3"/>
      <c r="AL3778" s="85"/>
      <c r="AM3778" s="151" t="s">
        <v>19998</v>
      </c>
      <c r="AN3778" s="15"/>
      <c r="AO3778" s="166"/>
      <c r="AP3778" s="5">
        <f t="shared" si="59"/>
        <v>0</v>
      </c>
      <c r="AQ3778" s="16"/>
      <c r="AR3778" s="205">
        <v>1</v>
      </c>
      <c r="AS3778" s="16"/>
      <c r="AT3778" s="16"/>
      <c r="AU3778" s="16"/>
      <c r="AV3778" s="16"/>
      <c r="AW3778" s="16"/>
      <c r="AX3778" s="16"/>
    </row>
    <row r="3779" spans="1:50" customFormat="1" ht="15.75" hidden="1" customHeight="1" x14ac:dyDescent="0.2">
      <c r="A3779" s="7" t="s">
        <v>6662</v>
      </c>
      <c r="B3779" s="3" t="s">
        <v>6663</v>
      </c>
      <c r="C3779" s="85" t="s">
        <v>4395</v>
      </c>
      <c r="D3779" s="85" t="s">
        <v>13090</v>
      </c>
      <c r="E3779" s="202" t="s">
        <v>26712</v>
      </c>
      <c r="F3779" s="85" t="s">
        <v>55</v>
      </c>
      <c r="G3779" s="85" t="s">
        <v>63</v>
      </c>
      <c r="H3779" s="85" t="s">
        <v>20690</v>
      </c>
      <c r="I3779" s="3" t="s">
        <v>4399</v>
      </c>
      <c r="J3779" s="85" t="s">
        <v>4406</v>
      </c>
      <c r="K3779" s="7" t="s">
        <v>4407</v>
      </c>
      <c r="L3779" s="3"/>
      <c r="M3779" s="3"/>
      <c r="N3779" s="41" t="s">
        <v>4717</v>
      </c>
      <c r="O3779" s="87">
        <v>116171</v>
      </c>
      <c r="P3779" s="87">
        <v>116171</v>
      </c>
      <c r="Q3779" s="87">
        <v>0</v>
      </c>
      <c r="R3779" s="87">
        <v>0</v>
      </c>
      <c r="S3779" s="87"/>
      <c r="T3779" s="87"/>
      <c r="U3779" s="85">
        <v>2018</v>
      </c>
      <c r="V3779" s="3" t="s">
        <v>112</v>
      </c>
      <c r="W3779" s="3"/>
      <c r="X3779" s="3"/>
      <c r="Y3779" s="3"/>
      <c r="Z3779" s="6">
        <v>69580</v>
      </c>
      <c r="AA3779" s="160"/>
      <c r="AB3779" s="123" t="s">
        <v>4395</v>
      </c>
      <c r="AC3779" s="124"/>
      <c r="AD3779" s="41"/>
      <c r="AE3779" s="83"/>
      <c r="AF3779" s="83"/>
      <c r="AG3779" s="41"/>
      <c r="AH3779" s="41" t="s">
        <v>63</v>
      </c>
      <c r="AI3779" s="80" t="s">
        <v>19094</v>
      </c>
      <c r="AJ3779" s="80" t="s">
        <v>14173</v>
      </c>
      <c r="AK3779" s="3"/>
      <c r="AL3779" s="85"/>
      <c r="AM3779" s="151" t="s">
        <v>19998</v>
      </c>
      <c r="AN3779" s="15"/>
      <c r="AO3779" s="166"/>
      <c r="AP3779" s="5">
        <f t="shared" si="59"/>
        <v>0</v>
      </c>
      <c r="AQ3779" s="16"/>
      <c r="AR3779" s="205">
        <v>1</v>
      </c>
      <c r="AS3779" s="16"/>
      <c r="AT3779" s="16"/>
      <c r="AU3779" s="16"/>
      <c r="AV3779" s="16"/>
      <c r="AW3779" s="16"/>
      <c r="AX3779" s="16"/>
    </row>
    <row r="3780" spans="1:50" customFormat="1" ht="15.75" hidden="1" customHeight="1" x14ac:dyDescent="0.2">
      <c r="A3780" s="7" t="s">
        <v>6664</v>
      </c>
      <c r="B3780" s="3" t="s">
        <v>6665</v>
      </c>
      <c r="C3780" s="85" t="s">
        <v>4395</v>
      </c>
      <c r="D3780" s="85" t="s">
        <v>13090</v>
      </c>
      <c r="E3780" s="202" t="s">
        <v>26418</v>
      </c>
      <c r="F3780" s="85" t="s">
        <v>55</v>
      </c>
      <c r="G3780" s="85" t="s">
        <v>63</v>
      </c>
      <c r="H3780" s="85" t="s">
        <v>20690</v>
      </c>
      <c r="I3780" s="3" t="s">
        <v>4399</v>
      </c>
      <c r="J3780" s="85" t="s">
        <v>4400</v>
      </c>
      <c r="K3780" s="7" t="s">
        <v>4422</v>
      </c>
      <c r="L3780" s="3"/>
      <c r="M3780" s="3"/>
      <c r="N3780" s="41" t="s">
        <v>4596</v>
      </c>
      <c r="O3780" s="87">
        <v>0</v>
      </c>
      <c r="P3780" s="87">
        <v>0</v>
      </c>
      <c r="Q3780" s="87">
        <v>0</v>
      </c>
      <c r="R3780" s="87">
        <v>0</v>
      </c>
      <c r="S3780" s="87"/>
      <c r="T3780" s="87"/>
      <c r="U3780" s="85" t="s">
        <v>112</v>
      </c>
      <c r="V3780" s="3" t="s">
        <v>112</v>
      </c>
      <c r="W3780" s="3"/>
      <c r="X3780" s="3"/>
      <c r="Y3780" s="3"/>
      <c r="Z3780" s="6">
        <v>120475</v>
      </c>
      <c r="AA3780" s="160"/>
      <c r="AB3780" s="123" t="s">
        <v>4395</v>
      </c>
      <c r="AC3780" s="124"/>
      <c r="AD3780" s="41"/>
      <c r="AE3780" s="83"/>
      <c r="AF3780" s="83"/>
      <c r="AG3780" s="41"/>
      <c r="AH3780" s="41" t="s">
        <v>63</v>
      </c>
      <c r="AI3780" s="80" t="s">
        <v>19095</v>
      </c>
      <c r="AJ3780" s="80" t="s">
        <v>13711</v>
      </c>
      <c r="AK3780" s="3"/>
      <c r="AL3780" s="85"/>
      <c r="AM3780" s="151" t="s">
        <v>19998</v>
      </c>
      <c r="AN3780" s="15"/>
      <c r="AO3780" s="166"/>
      <c r="AP3780" s="5">
        <f t="shared" si="59"/>
        <v>0</v>
      </c>
      <c r="AQ3780" s="16"/>
      <c r="AR3780" s="205">
        <v>1</v>
      </c>
      <c r="AS3780" s="16"/>
      <c r="AT3780" s="16"/>
      <c r="AU3780" s="16"/>
      <c r="AV3780" s="16"/>
      <c r="AW3780" s="16"/>
      <c r="AX3780" s="16"/>
    </row>
    <row r="3781" spans="1:50" customFormat="1" ht="15.75" hidden="1" customHeight="1" x14ac:dyDescent="0.2">
      <c r="A3781" s="7" t="s">
        <v>6666</v>
      </c>
      <c r="B3781" s="3" t="s">
        <v>6667</v>
      </c>
      <c r="C3781" s="85" t="s">
        <v>4395</v>
      </c>
      <c r="D3781" s="85" t="s">
        <v>13090</v>
      </c>
      <c r="E3781" s="202" t="s">
        <v>26418</v>
      </c>
      <c r="F3781" s="85" t="s">
        <v>40</v>
      </c>
      <c r="G3781" s="85" t="s">
        <v>43</v>
      </c>
      <c r="H3781" s="85" t="s">
        <v>20690</v>
      </c>
      <c r="I3781" s="3" t="s">
        <v>4396</v>
      </c>
      <c r="J3781" s="85" t="s">
        <v>4435</v>
      </c>
      <c r="K3781" s="7" t="s">
        <v>3838</v>
      </c>
      <c r="L3781" s="3"/>
      <c r="M3781" s="3"/>
      <c r="N3781" s="41" t="s">
        <v>4552</v>
      </c>
      <c r="O3781" s="87">
        <v>0</v>
      </c>
      <c r="P3781" s="87">
        <v>0</v>
      </c>
      <c r="Q3781" s="87">
        <v>0</v>
      </c>
      <c r="R3781" s="87">
        <v>0</v>
      </c>
      <c r="S3781" s="87"/>
      <c r="T3781" s="87"/>
      <c r="U3781" s="85" t="s">
        <v>112</v>
      </c>
      <c r="V3781" s="3" t="s">
        <v>112</v>
      </c>
      <c r="W3781" s="3"/>
      <c r="X3781" s="3"/>
      <c r="Y3781" s="3"/>
      <c r="Z3781" s="6">
        <v>96597</v>
      </c>
      <c r="AA3781" s="160"/>
      <c r="AB3781" s="123" t="s">
        <v>4395</v>
      </c>
      <c r="AC3781" s="124"/>
      <c r="AD3781" s="41"/>
      <c r="AE3781" s="83"/>
      <c r="AF3781" s="83"/>
      <c r="AG3781" s="41"/>
      <c r="AH3781" s="41" t="s">
        <v>7061</v>
      </c>
      <c r="AI3781" s="80" t="s">
        <v>19096</v>
      </c>
      <c r="AJ3781" s="80" t="s">
        <v>13712</v>
      </c>
      <c r="AK3781" s="3"/>
      <c r="AL3781" s="85"/>
      <c r="AM3781" s="151" t="s">
        <v>19998</v>
      </c>
      <c r="AN3781" s="15"/>
      <c r="AO3781" s="166"/>
      <c r="AP3781" s="5">
        <f t="shared" si="59"/>
        <v>0</v>
      </c>
      <c r="AQ3781" s="16"/>
      <c r="AR3781" s="205">
        <v>1</v>
      </c>
      <c r="AS3781" s="16"/>
      <c r="AT3781" s="16"/>
      <c r="AU3781" s="16"/>
      <c r="AV3781" s="16"/>
      <c r="AW3781" s="16"/>
      <c r="AX3781" s="16"/>
    </row>
    <row r="3782" spans="1:50" customFormat="1" ht="15.75" hidden="1" customHeight="1" x14ac:dyDescent="0.2">
      <c r="A3782" s="7" t="s">
        <v>6668</v>
      </c>
      <c r="B3782" s="3" t="s">
        <v>6669</v>
      </c>
      <c r="C3782" s="85" t="s">
        <v>4395</v>
      </c>
      <c r="D3782" s="85" t="s">
        <v>13090</v>
      </c>
      <c r="E3782" s="202" t="s">
        <v>26418</v>
      </c>
      <c r="F3782" s="85" t="s">
        <v>68</v>
      </c>
      <c r="G3782" s="85" t="s">
        <v>71</v>
      </c>
      <c r="H3782" s="85" t="s">
        <v>20690</v>
      </c>
      <c r="I3782" s="3" t="s">
        <v>4405</v>
      </c>
      <c r="J3782" s="85" t="s">
        <v>4447</v>
      </c>
      <c r="K3782" s="7" t="s">
        <v>4988</v>
      </c>
      <c r="L3782" s="3"/>
      <c r="M3782" s="3"/>
      <c r="N3782" s="41" t="s">
        <v>4402</v>
      </c>
      <c r="O3782" s="87">
        <v>0</v>
      </c>
      <c r="P3782" s="87">
        <v>0</v>
      </c>
      <c r="Q3782" s="87">
        <v>0</v>
      </c>
      <c r="R3782" s="87">
        <v>0</v>
      </c>
      <c r="S3782" s="87"/>
      <c r="T3782" s="87"/>
      <c r="U3782" s="85" t="s">
        <v>112</v>
      </c>
      <c r="V3782" s="3" t="s">
        <v>112</v>
      </c>
      <c r="W3782" s="3"/>
      <c r="X3782" s="3"/>
      <c r="Y3782" s="3"/>
      <c r="Z3782" s="6">
        <v>51179</v>
      </c>
      <c r="AA3782" s="160"/>
      <c r="AB3782" s="123" t="s">
        <v>4395</v>
      </c>
      <c r="AC3782" s="124"/>
      <c r="AD3782" s="41"/>
      <c r="AE3782" s="83"/>
      <c r="AF3782" s="83"/>
      <c r="AG3782" s="41"/>
      <c r="AH3782" s="41" t="s">
        <v>13745</v>
      </c>
      <c r="AI3782" s="80" t="s">
        <v>19097</v>
      </c>
      <c r="AJ3782" s="80" t="s">
        <v>14174</v>
      </c>
      <c r="AK3782" s="3"/>
      <c r="AL3782" s="85"/>
      <c r="AM3782" s="151" t="s">
        <v>19998</v>
      </c>
      <c r="AN3782" s="15"/>
      <c r="AO3782" s="166"/>
      <c r="AP3782" s="5">
        <f t="shared" ref="AP3782:AP3845" si="60">SUBTOTAL(109,U3782)</f>
        <v>0</v>
      </c>
      <c r="AQ3782" s="16"/>
      <c r="AR3782" s="205">
        <v>1</v>
      </c>
      <c r="AS3782" s="16"/>
      <c r="AT3782" s="16"/>
      <c r="AU3782" s="16"/>
      <c r="AV3782" s="16"/>
      <c r="AW3782" s="16"/>
      <c r="AX3782" s="16"/>
    </row>
    <row r="3783" spans="1:50" customFormat="1" ht="15.75" hidden="1" customHeight="1" x14ac:dyDescent="0.2">
      <c r="A3783" s="7" t="s">
        <v>6670</v>
      </c>
      <c r="B3783" s="3" t="s">
        <v>6671</v>
      </c>
      <c r="C3783" s="85" t="s">
        <v>4395</v>
      </c>
      <c r="D3783" s="85" t="s">
        <v>13090</v>
      </c>
      <c r="E3783" s="202" t="s">
        <v>26712</v>
      </c>
      <c r="F3783" s="85" t="s">
        <v>40</v>
      </c>
      <c r="G3783" s="85" t="s">
        <v>15356</v>
      </c>
      <c r="H3783" s="85" t="s">
        <v>20690</v>
      </c>
      <c r="I3783" s="3" t="s">
        <v>4421</v>
      </c>
      <c r="J3783" s="85" t="s">
        <v>4447</v>
      </c>
      <c r="K3783" s="7" t="s">
        <v>4685</v>
      </c>
      <c r="L3783" s="3"/>
      <c r="M3783" s="3"/>
      <c r="N3783" s="41" t="s">
        <v>25246</v>
      </c>
      <c r="O3783" s="87">
        <v>40632</v>
      </c>
      <c r="P3783" s="87">
        <v>4726</v>
      </c>
      <c r="Q3783" s="87">
        <v>35906</v>
      </c>
      <c r="R3783" s="87">
        <v>0</v>
      </c>
      <c r="S3783" s="87"/>
      <c r="T3783" s="87"/>
      <c r="U3783" s="85">
        <v>2017</v>
      </c>
      <c r="V3783" s="3" t="s">
        <v>4720</v>
      </c>
      <c r="W3783" s="3"/>
      <c r="X3783" s="3"/>
      <c r="Y3783" s="3"/>
      <c r="Z3783" s="6">
        <v>27311</v>
      </c>
      <c r="AA3783" s="160"/>
      <c r="AB3783" s="123" t="s">
        <v>4395</v>
      </c>
      <c r="AC3783" s="124"/>
      <c r="AD3783" s="41"/>
      <c r="AE3783" s="83"/>
      <c r="AF3783" s="83"/>
      <c r="AG3783" s="41"/>
      <c r="AH3783" s="41" t="s">
        <v>7654</v>
      </c>
      <c r="AI3783" s="80" t="s">
        <v>19098</v>
      </c>
      <c r="AJ3783" s="80" t="s">
        <v>14175</v>
      </c>
      <c r="AK3783" s="3"/>
      <c r="AL3783" s="85"/>
      <c r="AM3783" s="151" t="s">
        <v>19998</v>
      </c>
      <c r="AN3783" s="15"/>
      <c r="AO3783" s="166"/>
      <c r="AP3783" s="5">
        <f t="shared" si="60"/>
        <v>0</v>
      </c>
      <c r="AQ3783" s="16"/>
      <c r="AR3783" s="205">
        <v>1</v>
      </c>
      <c r="AS3783" s="16"/>
      <c r="AT3783" s="16"/>
      <c r="AU3783" s="16"/>
      <c r="AV3783" s="16"/>
      <c r="AW3783" s="16"/>
      <c r="AX3783" s="16"/>
    </row>
    <row r="3784" spans="1:50" customFormat="1" ht="15.75" hidden="1" customHeight="1" x14ac:dyDescent="0.2">
      <c r="A3784" s="7" t="s">
        <v>6672</v>
      </c>
      <c r="B3784" s="3" t="s">
        <v>6673</v>
      </c>
      <c r="C3784" s="85" t="s">
        <v>4395</v>
      </c>
      <c r="D3784" s="85" t="s">
        <v>13090</v>
      </c>
      <c r="E3784" s="202" t="s">
        <v>26418</v>
      </c>
      <c r="F3784" s="85" t="s">
        <v>55</v>
      </c>
      <c r="G3784" s="85" t="s">
        <v>61</v>
      </c>
      <c r="H3784" s="85" t="s">
        <v>20690</v>
      </c>
      <c r="I3784" s="3" t="s">
        <v>5820</v>
      </c>
      <c r="J3784" s="85" t="s">
        <v>115</v>
      </c>
      <c r="K3784" s="7" t="s">
        <v>4595</v>
      </c>
      <c r="L3784" s="3"/>
      <c r="M3784" s="3"/>
      <c r="N3784" s="41" t="s">
        <v>4910</v>
      </c>
      <c r="O3784" s="87">
        <v>0</v>
      </c>
      <c r="P3784" s="87">
        <v>0</v>
      </c>
      <c r="Q3784" s="87">
        <v>0</v>
      </c>
      <c r="R3784" s="87">
        <v>0</v>
      </c>
      <c r="S3784" s="87"/>
      <c r="T3784" s="87"/>
      <c r="U3784" s="85" t="s">
        <v>112</v>
      </c>
      <c r="V3784" s="3" t="s">
        <v>112</v>
      </c>
      <c r="W3784" s="3"/>
      <c r="X3784" s="3"/>
      <c r="Y3784" s="3"/>
      <c r="Z3784" s="6">
        <v>166642</v>
      </c>
      <c r="AA3784" s="160"/>
      <c r="AB3784" s="123" t="s">
        <v>4395</v>
      </c>
      <c r="AC3784" s="124"/>
      <c r="AD3784" s="41"/>
      <c r="AE3784" s="83"/>
      <c r="AF3784" s="83"/>
      <c r="AG3784" s="41"/>
      <c r="AH3784" s="41" t="s">
        <v>7514</v>
      </c>
      <c r="AI3784" s="80" t="s">
        <v>19099</v>
      </c>
      <c r="AJ3784" s="80" t="s">
        <v>13471</v>
      </c>
      <c r="AK3784" s="3"/>
      <c r="AL3784" s="85"/>
      <c r="AM3784" s="151" t="s">
        <v>19998</v>
      </c>
      <c r="AN3784" s="15"/>
      <c r="AO3784" s="166"/>
      <c r="AP3784" s="5">
        <f t="shared" si="60"/>
        <v>0</v>
      </c>
      <c r="AQ3784" s="16"/>
      <c r="AR3784" s="205">
        <v>1</v>
      </c>
      <c r="AS3784" s="16"/>
      <c r="AT3784" s="16"/>
      <c r="AU3784" s="16"/>
      <c r="AV3784" s="16"/>
      <c r="AW3784" s="16"/>
      <c r="AX3784" s="16"/>
    </row>
    <row r="3785" spans="1:50" customFormat="1" ht="15.75" hidden="1" customHeight="1" x14ac:dyDescent="0.2">
      <c r="A3785" s="7" t="s">
        <v>6674</v>
      </c>
      <c r="B3785" s="3" t="s">
        <v>6675</v>
      </c>
      <c r="C3785" s="85" t="s">
        <v>4395</v>
      </c>
      <c r="D3785" s="85" t="s">
        <v>13090</v>
      </c>
      <c r="E3785" s="202" t="s">
        <v>1800</v>
      </c>
      <c r="F3785" s="85" t="s">
        <v>40</v>
      </c>
      <c r="G3785" s="85" t="s">
        <v>15326</v>
      </c>
      <c r="H3785" s="85" t="s">
        <v>20690</v>
      </c>
      <c r="I3785" s="3" t="s">
        <v>5218</v>
      </c>
      <c r="J3785" s="85" t="s">
        <v>115</v>
      </c>
      <c r="K3785" s="7" t="s">
        <v>4522</v>
      </c>
      <c r="L3785" s="3"/>
      <c r="M3785" s="3"/>
      <c r="N3785" s="41" t="s">
        <v>5146</v>
      </c>
      <c r="O3785" s="87">
        <v>0</v>
      </c>
      <c r="P3785" s="87">
        <v>0</v>
      </c>
      <c r="Q3785" s="87">
        <v>0</v>
      </c>
      <c r="R3785" s="87">
        <v>0</v>
      </c>
      <c r="S3785" s="87"/>
      <c r="T3785" s="87"/>
      <c r="U3785" s="85" t="s">
        <v>112</v>
      </c>
      <c r="V3785" s="3" t="s">
        <v>112</v>
      </c>
      <c r="W3785" s="3"/>
      <c r="X3785" s="3"/>
      <c r="Y3785" s="3"/>
      <c r="Z3785" s="6">
        <v>10000</v>
      </c>
      <c r="AA3785" s="160"/>
      <c r="AB3785" s="123" t="s">
        <v>4395</v>
      </c>
      <c r="AC3785" s="124"/>
      <c r="AD3785" s="41"/>
      <c r="AE3785" s="83"/>
      <c r="AF3785" s="83"/>
      <c r="AG3785" s="41"/>
      <c r="AH3785" s="41" t="s">
        <v>7061</v>
      </c>
      <c r="AI3785" s="80" t="s">
        <v>19100</v>
      </c>
      <c r="AJ3785" s="80" t="s">
        <v>14176</v>
      </c>
      <c r="AK3785" s="3"/>
      <c r="AL3785" s="85"/>
      <c r="AM3785" s="151" t="s">
        <v>19998</v>
      </c>
      <c r="AN3785" s="15"/>
      <c r="AO3785" s="166"/>
      <c r="AP3785" s="5">
        <f t="shared" si="60"/>
        <v>0</v>
      </c>
      <c r="AQ3785" s="16"/>
      <c r="AR3785" s="205">
        <v>1</v>
      </c>
      <c r="AS3785" s="16"/>
      <c r="AT3785" s="16"/>
      <c r="AU3785" s="16"/>
      <c r="AV3785" s="16"/>
      <c r="AW3785" s="16"/>
      <c r="AX3785" s="16"/>
    </row>
    <row r="3786" spans="1:50" customFormat="1" ht="15.75" hidden="1" customHeight="1" x14ac:dyDescent="0.2">
      <c r="A3786" s="7" t="s">
        <v>6676</v>
      </c>
      <c r="B3786" s="3" t="s">
        <v>6677</v>
      </c>
      <c r="C3786" s="85" t="s">
        <v>4395</v>
      </c>
      <c r="D3786" s="85" t="s">
        <v>13090</v>
      </c>
      <c r="E3786" s="202" t="s">
        <v>1800</v>
      </c>
      <c r="F3786" s="85" t="s">
        <v>40</v>
      </c>
      <c r="G3786" s="85" t="s">
        <v>15326</v>
      </c>
      <c r="H3786" s="85" t="s">
        <v>20690</v>
      </c>
      <c r="I3786" s="3" t="s">
        <v>5218</v>
      </c>
      <c r="J3786" s="85" t="s">
        <v>115</v>
      </c>
      <c r="K3786" s="7" t="s">
        <v>4522</v>
      </c>
      <c r="L3786" s="3"/>
      <c r="M3786" s="3"/>
      <c r="N3786" s="41" t="s">
        <v>5146</v>
      </c>
      <c r="O3786" s="87">
        <v>0</v>
      </c>
      <c r="P3786" s="87">
        <v>0</v>
      </c>
      <c r="Q3786" s="87">
        <v>0</v>
      </c>
      <c r="R3786" s="87">
        <v>0</v>
      </c>
      <c r="S3786" s="87"/>
      <c r="T3786" s="87"/>
      <c r="U3786" s="85" t="s">
        <v>112</v>
      </c>
      <c r="V3786" s="3" t="s">
        <v>112</v>
      </c>
      <c r="W3786" s="3"/>
      <c r="X3786" s="3"/>
      <c r="Y3786" s="3"/>
      <c r="Z3786" s="6">
        <v>10000</v>
      </c>
      <c r="AA3786" s="160"/>
      <c r="AB3786" s="123" t="s">
        <v>4395</v>
      </c>
      <c r="AC3786" s="124"/>
      <c r="AD3786" s="41"/>
      <c r="AE3786" s="83"/>
      <c r="AF3786" s="83"/>
      <c r="AG3786" s="41"/>
      <c r="AH3786" s="41" t="s">
        <v>7061</v>
      </c>
      <c r="AI3786" s="80" t="s">
        <v>19101</v>
      </c>
      <c r="AJ3786" s="80" t="s">
        <v>13714</v>
      </c>
      <c r="AK3786" s="3"/>
      <c r="AL3786" s="85"/>
      <c r="AM3786" s="151" t="s">
        <v>19998</v>
      </c>
      <c r="AN3786" s="15"/>
      <c r="AO3786" s="166"/>
      <c r="AP3786" s="5">
        <f t="shared" si="60"/>
        <v>0</v>
      </c>
      <c r="AQ3786" s="16"/>
      <c r="AR3786" s="205">
        <v>1</v>
      </c>
      <c r="AS3786" s="16"/>
      <c r="AT3786" s="16"/>
      <c r="AU3786" s="16"/>
      <c r="AV3786" s="16"/>
      <c r="AW3786" s="16"/>
      <c r="AX3786" s="16"/>
    </row>
    <row r="3787" spans="1:50" customFormat="1" ht="15.75" hidden="1" customHeight="1" x14ac:dyDescent="0.2">
      <c r="A3787" s="7" t="s">
        <v>6678</v>
      </c>
      <c r="B3787" s="3" t="s">
        <v>6679</v>
      </c>
      <c r="C3787" s="85" t="s">
        <v>4395</v>
      </c>
      <c r="D3787" s="85" t="s">
        <v>13090</v>
      </c>
      <c r="E3787" s="202" t="s">
        <v>26418</v>
      </c>
      <c r="F3787" s="85" t="s">
        <v>40</v>
      </c>
      <c r="G3787" s="85" t="s">
        <v>15356</v>
      </c>
      <c r="H3787" s="85" t="s">
        <v>20690</v>
      </c>
      <c r="I3787" s="3" t="s">
        <v>4688</v>
      </c>
      <c r="J3787" s="85" t="s">
        <v>4435</v>
      </c>
      <c r="K3787" s="7" t="s">
        <v>3838</v>
      </c>
      <c r="L3787" s="3"/>
      <c r="M3787" s="3"/>
      <c r="N3787" s="41" t="s">
        <v>13808</v>
      </c>
      <c r="O3787" s="87">
        <v>0</v>
      </c>
      <c r="P3787" s="87">
        <v>0</v>
      </c>
      <c r="Q3787" s="87">
        <v>0</v>
      </c>
      <c r="R3787" s="87">
        <v>0</v>
      </c>
      <c r="S3787" s="87"/>
      <c r="T3787" s="87"/>
      <c r="U3787" s="85" t="s">
        <v>112</v>
      </c>
      <c r="V3787" s="3" t="s">
        <v>112</v>
      </c>
      <c r="W3787" s="3"/>
      <c r="X3787" s="3"/>
      <c r="Y3787" s="3"/>
      <c r="Z3787" s="6">
        <v>22044</v>
      </c>
      <c r="AA3787" s="160"/>
      <c r="AB3787" s="123" t="s">
        <v>4395</v>
      </c>
      <c r="AC3787" s="124"/>
      <c r="AD3787" s="41"/>
      <c r="AE3787" s="83"/>
      <c r="AF3787" s="83"/>
      <c r="AG3787" s="41"/>
      <c r="AH3787" s="41" t="s">
        <v>7654</v>
      </c>
      <c r="AI3787" s="80" t="s">
        <v>19102</v>
      </c>
      <c r="AJ3787" s="80" t="s">
        <v>14177</v>
      </c>
      <c r="AK3787" s="3"/>
      <c r="AL3787" s="85"/>
      <c r="AM3787" s="151" t="s">
        <v>19998</v>
      </c>
      <c r="AN3787" s="15"/>
      <c r="AO3787" s="166"/>
      <c r="AP3787" s="5">
        <f t="shared" si="60"/>
        <v>0</v>
      </c>
      <c r="AQ3787" s="16"/>
      <c r="AR3787" s="205">
        <v>1</v>
      </c>
      <c r="AS3787" s="16"/>
      <c r="AT3787" s="16"/>
      <c r="AU3787" s="16"/>
      <c r="AV3787" s="16"/>
      <c r="AW3787" s="16"/>
      <c r="AX3787" s="16"/>
    </row>
    <row r="3788" spans="1:50" customFormat="1" ht="15.75" hidden="1" customHeight="1" x14ac:dyDescent="0.2">
      <c r="A3788" s="7" t="s">
        <v>6680</v>
      </c>
      <c r="B3788" s="3" t="s">
        <v>6681</v>
      </c>
      <c r="C3788" s="85" t="s">
        <v>4395</v>
      </c>
      <c r="D3788" s="85" t="s">
        <v>13090</v>
      </c>
      <c r="E3788" s="202" t="s">
        <v>26418</v>
      </c>
      <c r="F3788" s="85" t="s">
        <v>40</v>
      </c>
      <c r="G3788" s="85" t="s">
        <v>43</v>
      </c>
      <c r="H3788" s="85" t="s">
        <v>20690</v>
      </c>
      <c r="I3788" s="3" t="s">
        <v>4688</v>
      </c>
      <c r="J3788" s="85" t="s">
        <v>4435</v>
      </c>
      <c r="K3788" s="7" t="s">
        <v>3838</v>
      </c>
      <c r="L3788" s="3"/>
      <c r="M3788" s="3"/>
      <c r="N3788" s="41" t="s">
        <v>13808</v>
      </c>
      <c r="O3788" s="87">
        <v>0</v>
      </c>
      <c r="P3788" s="87">
        <v>0</v>
      </c>
      <c r="Q3788" s="87">
        <v>0</v>
      </c>
      <c r="R3788" s="87">
        <v>0</v>
      </c>
      <c r="S3788" s="87"/>
      <c r="T3788" s="87"/>
      <c r="U3788" s="85" t="s">
        <v>112</v>
      </c>
      <c r="V3788" s="3" t="s">
        <v>112</v>
      </c>
      <c r="W3788" s="3"/>
      <c r="X3788" s="3"/>
      <c r="Y3788" s="3"/>
      <c r="Z3788" s="6">
        <v>47261</v>
      </c>
      <c r="AA3788" s="160"/>
      <c r="AB3788" s="123" t="s">
        <v>4395</v>
      </c>
      <c r="AC3788" s="124"/>
      <c r="AD3788" s="41"/>
      <c r="AE3788" s="83"/>
      <c r="AF3788" s="83"/>
      <c r="AG3788" s="41"/>
      <c r="AH3788" s="41" t="s">
        <v>7061</v>
      </c>
      <c r="AI3788" s="80" t="s">
        <v>19103</v>
      </c>
      <c r="AJ3788" s="80" t="s">
        <v>14178</v>
      </c>
      <c r="AK3788" s="3"/>
      <c r="AL3788" s="85"/>
      <c r="AM3788" s="151" t="s">
        <v>19998</v>
      </c>
      <c r="AN3788" s="15"/>
      <c r="AO3788" s="166"/>
      <c r="AP3788" s="5">
        <f t="shared" si="60"/>
        <v>0</v>
      </c>
      <c r="AQ3788" s="16"/>
      <c r="AR3788" s="205">
        <v>1</v>
      </c>
      <c r="AS3788" s="16"/>
      <c r="AT3788" s="16"/>
      <c r="AU3788" s="16"/>
      <c r="AV3788" s="16"/>
      <c r="AW3788" s="16"/>
      <c r="AX3788" s="16"/>
    </row>
    <row r="3789" spans="1:50" customFormat="1" ht="15.75" hidden="1" customHeight="1" x14ac:dyDescent="0.2">
      <c r="A3789" s="7" t="s">
        <v>6682</v>
      </c>
      <c r="B3789" s="3" t="s">
        <v>6683</v>
      </c>
      <c r="C3789" s="85" t="s">
        <v>4395</v>
      </c>
      <c r="D3789" s="85" t="s">
        <v>13090</v>
      </c>
      <c r="E3789" s="202" t="s">
        <v>26418</v>
      </c>
      <c r="F3789" s="85" t="s">
        <v>40</v>
      </c>
      <c r="G3789" s="85" t="s">
        <v>43</v>
      </c>
      <c r="H3789" s="85" t="s">
        <v>20690</v>
      </c>
      <c r="I3789" s="3" t="s">
        <v>4688</v>
      </c>
      <c r="J3789" s="85" t="s">
        <v>4435</v>
      </c>
      <c r="K3789" s="7" t="s">
        <v>3838</v>
      </c>
      <c r="L3789" s="3"/>
      <c r="M3789" s="3"/>
      <c r="N3789" s="41" t="s">
        <v>13808</v>
      </c>
      <c r="O3789" s="87">
        <v>0</v>
      </c>
      <c r="P3789" s="87">
        <v>0</v>
      </c>
      <c r="Q3789" s="87">
        <v>0</v>
      </c>
      <c r="R3789" s="87">
        <v>0</v>
      </c>
      <c r="S3789" s="87"/>
      <c r="T3789" s="87"/>
      <c r="U3789" s="85" t="s">
        <v>112</v>
      </c>
      <c r="V3789" s="3" t="s">
        <v>112</v>
      </c>
      <c r="W3789" s="3"/>
      <c r="X3789" s="3"/>
      <c r="Y3789" s="3"/>
      <c r="Z3789" s="6">
        <v>45745</v>
      </c>
      <c r="AA3789" s="160"/>
      <c r="AB3789" s="123" t="s">
        <v>4395</v>
      </c>
      <c r="AC3789" s="124"/>
      <c r="AD3789" s="41"/>
      <c r="AE3789" s="83"/>
      <c r="AF3789" s="83"/>
      <c r="AG3789" s="41"/>
      <c r="AH3789" s="41" t="s">
        <v>7061</v>
      </c>
      <c r="AI3789" s="80" t="s">
        <v>19104</v>
      </c>
      <c r="AJ3789" s="80" t="s">
        <v>14179</v>
      </c>
      <c r="AK3789" s="3"/>
      <c r="AL3789" s="85"/>
      <c r="AM3789" s="151" t="s">
        <v>19998</v>
      </c>
      <c r="AN3789" s="15"/>
      <c r="AO3789" s="166"/>
      <c r="AP3789" s="5">
        <f t="shared" si="60"/>
        <v>0</v>
      </c>
      <c r="AQ3789" s="16"/>
      <c r="AR3789" s="205">
        <v>1</v>
      </c>
      <c r="AS3789" s="16"/>
      <c r="AT3789" s="16"/>
      <c r="AU3789" s="16"/>
      <c r="AV3789" s="16"/>
      <c r="AW3789" s="16"/>
      <c r="AX3789" s="16"/>
    </row>
    <row r="3790" spans="1:50" customFormat="1" ht="15.75" hidden="1" customHeight="1" x14ac:dyDescent="0.2">
      <c r="A3790" s="7" t="s">
        <v>6684</v>
      </c>
      <c r="B3790" s="3" t="s">
        <v>6685</v>
      </c>
      <c r="C3790" s="85" t="s">
        <v>4395</v>
      </c>
      <c r="D3790" s="85" t="s">
        <v>13090</v>
      </c>
      <c r="E3790" s="202" t="s">
        <v>26712</v>
      </c>
      <c r="F3790" s="85" t="s">
        <v>55</v>
      </c>
      <c r="G3790" s="85" t="s">
        <v>61</v>
      </c>
      <c r="H3790" s="85" t="s">
        <v>20690</v>
      </c>
      <c r="I3790" s="3" t="s">
        <v>5820</v>
      </c>
      <c r="J3790" s="85" t="s">
        <v>115</v>
      </c>
      <c r="K3790" s="7" t="s">
        <v>4595</v>
      </c>
      <c r="L3790" s="3"/>
      <c r="M3790" s="3"/>
      <c r="N3790" s="41" t="s">
        <v>4910</v>
      </c>
      <c r="O3790" s="87">
        <v>146514</v>
      </c>
      <c r="P3790" s="87">
        <v>107135</v>
      </c>
      <c r="Q3790" s="87">
        <v>39379</v>
      </c>
      <c r="R3790" s="87">
        <v>0</v>
      </c>
      <c r="S3790" s="87"/>
      <c r="T3790" s="87"/>
      <c r="U3790" s="85">
        <v>2016</v>
      </c>
      <c r="V3790" s="3" t="s">
        <v>4910</v>
      </c>
      <c r="W3790" s="3"/>
      <c r="X3790" s="3"/>
      <c r="Y3790" s="3"/>
      <c r="Z3790" s="6">
        <v>42000</v>
      </c>
      <c r="AA3790" s="160"/>
      <c r="AB3790" s="123" t="s">
        <v>4395</v>
      </c>
      <c r="AC3790" s="124"/>
      <c r="AD3790" s="41"/>
      <c r="AE3790" s="83"/>
      <c r="AF3790" s="83"/>
      <c r="AG3790" s="41"/>
      <c r="AH3790" s="41" t="s">
        <v>7514</v>
      </c>
      <c r="AI3790" s="80" t="s">
        <v>19105</v>
      </c>
      <c r="AJ3790" s="80" t="s">
        <v>13472</v>
      </c>
      <c r="AK3790" s="3"/>
      <c r="AL3790" s="85"/>
      <c r="AM3790" s="151" t="s">
        <v>19998</v>
      </c>
      <c r="AN3790" s="15"/>
      <c r="AO3790" s="166"/>
      <c r="AP3790" s="5">
        <f t="shared" si="60"/>
        <v>0</v>
      </c>
      <c r="AQ3790" s="16"/>
      <c r="AR3790" s="205">
        <v>1</v>
      </c>
      <c r="AS3790" s="16"/>
      <c r="AT3790" s="16"/>
      <c r="AU3790" s="16"/>
      <c r="AV3790" s="16"/>
      <c r="AW3790" s="16"/>
      <c r="AX3790" s="16"/>
    </row>
    <row r="3791" spans="1:50" customFormat="1" ht="15.75" hidden="1" customHeight="1" x14ac:dyDescent="0.2">
      <c r="A3791" s="7" t="s">
        <v>6686</v>
      </c>
      <c r="B3791" s="3" t="s">
        <v>6687</v>
      </c>
      <c r="C3791" s="85" t="s">
        <v>4395</v>
      </c>
      <c r="D3791" s="85" t="s">
        <v>13090</v>
      </c>
      <c r="E3791" s="202" t="s">
        <v>26712</v>
      </c>
      <c r="F3791" s="85" t="s">
        <v>55</v>
      </c>
      <c r="G3791" s="85" t="s">
        <v>61</v>
      </c>
      <c r="H3791" s="85" t="s">
        <v>20690</v>
      </c>
      <c r="I3791" s="3" t="s">
        <v>5820</v>
      </c>
      <c r="J3791" s="85" t="s">
        <v>115</v>
      </c>
      <c r="K3791" s="7" t="s">
        <v>4522</v>
      </c>
      <c r="L3791" s="3"/>
      <c r="M3791" s="3"/>
      <c r="N3791" s="41" t="s">
        <v>4910</v>
      </c>
      <c r="O3791" s="87">
        <v>34440</v>
      </c>
      <c r="P3791" s="87">
        <v>21335</v>
      </c>
      <c r="Q3791" s="87">
        <v>13105</v>
      </c>
      <c r="R3791" s="87">
        <v>0</v>
      </c>
      <c r="S3791" s="87"/>
      <c r="T3791" s="87"/>
      <c r="U3791" s="85">
        <v>2016</v>
      </c>
      <c r="V3791" s="3" t="s">
        <v>4910</v>
      </c>
      <c r="W3791" s="3"/>
      <c r="X3791" s="3"/>
      <c r="Y3791" s="3"/>
      <c r="Z3791" s="6">
        <v>42000</v>
      </c>
      <c r="AA3791" s="160"/>
      <c r="AB3791" s="123" t="s">
        <v>4395</v>
      </c>
      <c r="AC3791" s="124"/>
      <c r="AD3791" s="41"/>
      <c r="AE3791" s="83"/>
      <c r="AF3791" s="83"/>
      <c r="AG3791" s="41"/>
      <c r="AH3791" s="41" t="s">
        <v>7514</v>
      </c>
      <c r="AI3791" s="80" t="s">
        <v>19106</v>
      </c>
      <c r="AJ3791" s="80" t="s">
        <v>13473</v>
      </c>
      <c r="AK3791" s="3"/>
      <c r="AL3791" s="85"/>
      <c r="AM3791" s="151" t="s">
        <v>19998</v>
      </c>
      <c r="AN3791" s="15"/>
      <c r="AO3791" s="166"/>
      <c r="AP3791" s="5">
        <f t="shared" si="60"/>
        <v>0</v>
      </c>
      <c r="AQ3791" s="16"/>
      <c r="AR3791" s="205">
        <v>1</v>
      </c>
      <c r="AS3791" s="16"/>
      <c r="AT3791" s="16"/>
      <c r="AU3791" s="16"/>
      <c r="AV3791" s="16"/>
      <c r="AW3791" s="16"/>
      <c r="AX3791" s="16"/>
    </row>
    <row r="3792" spans="1:50" customFormat="1" ht="15.75" hidden="1" customHeight="1" x14ac:dyDescent="0.2">
      <c r="A3792" s="7" t="s">
        <v>6688</v>
      </c>
      <c r="B3792" s="3" t="s">
        <v>27530</v>
      </c>
      <c r="C3792" s="85" t="s">
        <v>4395</v>
      </c>
      <c r="D3792" s="85" t="s">
        <v>13090</v>
      </c>
      <c r="E3792" s="202" t="s">
        <v>1800</v>
      </c>
      <c r="F3792" s="85" t="s">
        <v>55</v>
      </c>
      <c r="G3792" s="85" t="s">
        <v>61</v>
      </c>
      <c r="H3792" s="85" t="s">
        <v>20690</v>
      </c>
      <c r="I3792" s="3"/>
      <c r="J3792" s="85" t="s">
        <v>115</v>
      </c>
      <c r="K3792" s="7" t="s">
        <v>4526</v>
      </c>
      <c r="L3792" s="3"/>
      <c r="M3792" s="3"/>
      <c r="N3792" s="41" t="s">
        <v>4910</v>
      </c>
      <c r="O3792" s="87">
        <v>0</v>
      </c>
      <c r="P3792" s="87">
        <v>0</v>
      </c>
      <c r="Q3792" s="87">
        <v>0</v>
      </c>
      <c r="R3792" s="87">
        <v>0</v>
      </c>
      <c r="S3792" s="87"/>
      <c r="T3792" s="87"/>
      <c r="U3792" s="85" t="s">
        <v>112</v>
      </c>
      <c r="V3792" s="3" t="s">
        <v>112</v>
      </c>
      <c r="W3792" s="3"/>
      <c r="X3792" s="3"/>
      <c r="Y3792" s="3"/>
      <c r="Z3792" s="6">
        <v>40642</v>
      </c>
      <c r="AA3792" s="160"/>
      <c r="AB3792" s="123" t="s">
        <v>4395</v>
      </c>
      <c r="AC3792" s="124"/>
      <c r="AD3792" s="41"/>
      <c r="AE3792" s="83"/>
      <c r="AF3792" s="83"/>
      <c r="AG3792" s="41"/>
      <c r="AH3792" s="41" t="s">
        <v>7514</v>
      </c>
      <c r="AI3792" s="80" t="s">
        <v>19107</v>
      </c>
      <c r="AJ3792" s="80" t="s">
        <v>13474</v>
      </c>
      <c r="AK3792" s="3"/>
      <c r="AL3792" s="85"/>
      <c r="AM3792" s="151" t="s">
        <v>19998</v>
      </c>
      <c r="AN3792" s="15"/>
      <c r="AO3792" s="166"/>
      <c r="AP3792" s="5">
        <f t="shared" si="60"/>
        <v>0</v>
      </c>
      <c r="AQ3792" s="16"/>
      <c r="AR3792" s="205">
        <v>1</v>
      </c>
      <c r="AS3792" s="16"/>
      <c r="AT3792" s="16"/>
      <c r="AU3792" s="16"/>
      <c r="AV3792" s="16"/>
      <c r="AW3792" s="16"/>
      <c r="AX3792" s="16"/>
    </row>
    <row r="3793" spans="1:50" customFormat="1" ht="15.75" hidden="1" customHeight="1" x14ac:dyDescent="0.2">
      <c r="A3793" s="7" t="s">
        <v>6689</v>
      </c>
      <c r="B3793" s="3" t="s">
        <v>27531</v>
      </c>
      <c r="C3793" s="85" t="s">
        <v>4395</v>
      </c>
      <c r="D3793" s="85" t="s">
        <v>13090</v>
      </c>
      <c r="E3793" s="202" t="s">
        <v>26712</v>
      </c>
      <c r="F3793" s="85" t="s">
        <v>55</v>
      </c>
      <c r="G3793" s="85" t="s">
        <v>61</v>
      </c>
      <c r="H3793" s="85" t="s">
        <v>20690</v>
      </c>
      <c r="I3793" s="3" t="s">
        <v>20770</v>
      </c>
      <c r="J3793" s="85" t="s">
        <v>115</v>
      </c>
      <c r="K3793" s="7" t="s">
        <v>4595</v>
      </c>
      <c r="L3793" s="3"/>
      <c r="M3793" s="3"/>
      <c r="N3793" s="41" t="s">
        <v>4910</v>
      </c>
      <c r="O3793" s="87">
        <v>35340</v>
      </c>
      <c r="P3793" s="87">
        <v>21065</v>
      </c>
      <c r="Q3793" s="87">
        <v>14275</v>
      </c>
      <c r="R3793" s="87">
        <v>0</v>
      </c>
      <c r="S3793" s="87"/>
      <c r="T3793" s="87"/>
      <c r="U3793" s="85">
        <v>2017</v>
      </c>
      <c r="V3793" s="3" t="s">
        <v>4910</v>
      </c>
      <c r="W3793" s="3"/>
      <c r="X3793" s="3"/>
      <c r="Y3793" s="3"/>
      <c r="Z3793" s="6">
        <v>42000</v>
      </c>
      <c r="AA3793" s="160"/>
      <c r="AB3793" s="123" t="s">
        <v>4395</v>
      </c>
      <c r="AC3793" s="124"/>
      <c r="AD3793" s="41"/>
      <c r="AE3793" s="83"/>
      <c r="AF3793" s="83"/>
      <c r="AG3793" s="41"/>
      <c r="AH3793" s="41" t="s">
        <v>7514</v>
      </c>
      <c r="AI3793" s="80" t="s">
        <v>19108</v>
      </c>
      <c r="AJ3793" s="80" t="s">
        <v>13475</v>
      </c>
      <c r="AK3793" s="3"/>
      <c r="AL3793" s="85"/>
      <c r="AM3793" s="151" t="s">
        <v>19998</v>
      </c>
      <c r="AN3793" s="15"/>
      <c r="AO3793" s="166"/>
      <c r="AP3793" s="5">
        <f t="shared" si="60"/>
        <v>0</v>
      </c>
      <c r="AQ3793" s="16"/>
      <c r="AR3793" s="205">
        <v>1</v>
      </c>
      <c r="AS3793" s="16"/>
      <c r="AT3793" s="16"/>
      <c r="AU3793" s="16"/>
      <c r="AV3793" s="16"/>
      <c r="AW3793" s="16"/>
      <c r="AX3793" s="16"/>
    </row>
    <row r="3794" spans="1:50" customFormat="1" ht="15.75" hidden="1" customHeight="1" x14ac:dyDescent="0.2">
      <c r="A3794" s="7" t="s">
        <v>6690</v>
      </c>
      <c r="B3794" s="3" t="s">
        <v>6691</v>
      </c>
      <c r="C3794" s="85" t="s">
        <v>4395</v>
      </c>
      <c r="D3794" s="85" t="s">
        <v>13090</v>
      </c>
      <c r="E3794" s="202" t="s">
        <v>26712</v>
      </c>
      <c r="F3794" s="85" t="s">
        <v>40</v>
      </c>
      <c r="G3794" s="85" t="s">
        <v>42</v>
      </c>
      <c r="H3794" s="85" t="s">
        <v>20690</v>
      </c>
      <c r="I3794" s="3" t="s">
        <v>4421</v>
      </c>
      <c r="J3794" s="85" t="s">
        <v>115</v>
      </c>
      <c r="K3794" s="7" t="s">
        <v>4458</v>
      </c>
      <c r="L3794" s="3"/>
      <c r="M3794" s="3"/>
      <c r="N3794" s="41" t="s">
        <v>4841</v>
      </c>
      <c r="O3794" s="87">
        <v>28473</v>
      </c>
      <c r="P3794" s="87">
        <v>26483</v>
      </c>
      <c r="Q3794" s="87">
        <v>1990</v>
      </c>
      <c r="R3794" s="87">
        <v>0</v>
      </c>
      <c r="S3794" s="87"/>
      <c r="T3794" s="87"/>
      <c r="U3794" s="85">
        <v>2017</v>
      </c>
      <c r="V3794" s="3" t="s">
        <v>4841</v>
      </c>
      <c r="W3794" s="3"/>
      <c r="X3794" s="3"/>
      <c r="Y3794" s="3"/>
      <c r="Z3794" s="6">
        <v>10000</v>
      </c>
      <c r="AA3794" s="160"/>
      <c r="AB3794" s="123" t="s">
        <v>4395</v>
      </c>
      <c r="AC3794" s="124"/>
      <c r="AD3794" s="41"/>
      <c r="AE3794" s="83"/>
      <c r="AF3794" s="83"/>
      <c r="AG3794" s="41"/>
      <c r="AH3794" s="41" t="s">
        <v>7061</v>
      </c>
      <c r="AI3794" s="80" t="s">
        <v>19109</v>
      </c>
      <c r="AJ3794" s="80" t="s">
        <v>14180</v>
      </c>
      <c r="AK3794" s="3"/>
      <c r="AL3794" s="85"/>
      <c r="AM3794" s="151" t="s">
        <v>19998</v>
      </c>
      <c r="AN3794" s="15"/>
      <c r="AO3794" s="166"/>
      <c r="AP3794" s="5">
        <f t="shared" si="60"/>
        <v>0</v>
      </c>
      <c r="AQ3794" s="16"/>
      <c r="AR3794" s="205">
        <v>1</v>
      </c>
      <c r="AS3794" s="16"/>
      <c r="AT3794" s="16"/>
      <c r="AU3794" s="16"/>
      <c r="AV3794" s="16"/>
      <c r="AW3794" s="16"/>
      <c r="AX3794" s="16"/>
    </row>
    <row r="3795" spans="1:50" customFormat="1" ht="15.75" hidden="1" customHeight="1" x14ac:dyDescent="0.2">
      <c r="A3795" s="7" t="s">
        <v>6692</v>
      </c>
      <c r="B3795" s="3" t="s">
        <v>6693</v>
      </c>
      <c r="C3795" s="85" t="s">
        <v>4395</v>
      </c>
      <c r="D3795" s="85" t="s">
        <v>13090</v>
      </c>
      <c r="E3795" s="202" t="s">
        <v>26712</v>
      </c>
      <c r="F3795" s="85" t="s">
        <v>40</v>
      </c>
      <c r="G3795" s="85" t="s">
        <v>42</v>
      </c>
      <c r="H3795" s="85" t="s">
        <v>20690</v>
      </c>
      <c r="I3795" s="3" t="s">
        <v>4421</v>
      </c>
      <c r="J3795" s="85" t="s">
        <v>115</v>
      </c>
      <c r="K3795" s="7" t="s">
        <v>4458</v>
      </c>
      <c r="L3795" s="3"/>
      <c r="M3795" s="3"/>
      <c r="N3795" s="41" t="s">
        <v>4841</v>
      </c>
      <c r="O3795" s="87">
        <v>28003</v>
      </c>
      <c r="P3795" s="87">
        <v>26029</v>
      </c>
      <c r="Q3795" s="87">
        <v>1974</v>
      </c>
      <c r="R3795" s="87">
        <v>0</v>
      </c>
      <c r="S3795" s="87"/>
      <c r="T3795" s="87"/>
      <c r="U3795" s="85">
        <v>2017</v>
      </c>
      <c r="V3795" s="3" t="s">
        <v>4841</v>
      </c>
      <c r="W3795" s="3"/>
      <c r="X3795" s="3"/>
      <c r="Y3795" s="3"/>
      <c r="Z3795" s="6">
        <v>10000</v>
      </c>
      <c r="AA3795" s="160"/>
      <c r="AB3795" s="123" t="s">
        <v>4395</v>
      </c>
      <c r="AC3795" s="124"/>
      <c r="AD3795" s="41"/>
      <c r="AE3795" s="83"/>
      <c r="AF3795" s="83"/>
      <c r="AG3795" s="41"/>
      <c r="AH3795" s="41" t="s">
        <v>7061</v>
      </c>
      <c r="AI3795" s="80" t="s">
        <v>19110</v>
      </c>
      <c r="AJ3795" s="80" t="s">
        <v>14181</v>
      </c>
      <c r="AK3795" s="3"/>
      <c r="AL3795" s="85"/>
      <c r="AM3795" s="151" t="s">
        <v>19998</v>
      </c>
      <c r="AN3795" s="15"/>
      <c r="AO3795" s="166"/>
      <c r="AP3795" s="5">
        <f t="shared" si="60"/>
        <v>0</v>
      </c>
      <c r="AQ3795" s="16"/>
      <c r="AR3795" s="205">
        <v>1</v>
      </c>
      <c r="AS3795" s="16"/>
      <c r="AT3795" s="16"/>
      <c r="AU3795" s="16"/>
      <c r="AV3795" s="16"/>
      <c r="AW3795" s="16"/>
      <c r="AX3795" s="16"/>
    </row>
    <row r="3796" spans="1:50" customFormat="1" ht="15.75" hidden="1" customHeight="1" x14ac:dyDescent="0.2">
      <c r="A3796" s="7" t="s">
        <v>6694</v>
      </c>
      <c r="B3796" s="3" t="s">
        <v>6695</v>
      </c>
      <c r="C3796" s="85" t="s">
        <v>4395</v>
      </c>
      <c r="D3796" s="85" t="s">
        <v>13090</v>
      </c>
      <c r="E3796" s="202" t="s">
        <v>26712</v>
      </c>
      <c r="F3796" s="85" t="s">
        <v>40</v>
      </c>
      <c r="G3796" s="85" t="s">
        <v>42</v>
      </c>
      <c r="H3796" s="85" t="s">
        <v>20690</v>
      </c>
      <c r="I3796" s="3" t="s">
        <v>4421</v>
      </c>
      <c r="J3796" s="85" t="s">
        <v>115</v>
      </c>
      <c r="K3796" s="7" t="s">
        <v>4458</v>
      </c>
      <c r="L3796" s="3"/>
      <c r="M3796" s="3"/>
      <c r="N3796" s="41" t="s">
        <v>4841</v>
      </c>
      <c r="O3796" s="87">
        <v>26609</v>
      </c>
      <c r="P3796" s="87">
        <v>24619</v>
      </c>
      <c r="Q3796" s="87">
        <v>1990</v>
      </c>
      <c r="R3796" s="87">
        <v>0</v>
      </c>
      <c r="S3796" s="87"/>
      <c r="T3796" s="87"/>
      <c r="U3796" s="85">
        <v>2017</v>
      </c>
      <c r="V3796" s="3" t="s">
        <v>4841</v>
      </c>
      <c r="W3796" s="3"/>
      <c r="X3796" s="3"/>
      <c r="Y3796" s="3"/>
      <c r="Z3796" s="6">
        <v>10000</v>
      </c>
      <c r="AA3796" s="160"/>
      <c r="AB3796" s="123" t="s">
        <v>4395</v>
      </c>
      <c r="AC3796" s="124"/>
      <c r="AD3796" s="41"/>
      <c r="AE3796" s="83"/>
      <c r="AF3796" s="83"/>
      <c r="AG3796" s="41"/>
      <c r="AH3796" s="41" t="s">
        <v>7061</v>
      </c>
      <c r="AI3796" s="80" t="s">
        <v>19111</v>
      </c>
      <c r="AJ3796" s="80" t="s">
        <v>14182</v>
      </c>
      <c r="AK3796" s="3"/>
      <c r="AL3796" s="85"/>
      <c r="AM3796" s="151" t="s">
        <v>19998</v>
      </c>
      <c r="AN3796" s="15"/>
      <c r="AO3796" s="166"/>
      <c r="AP3796" s="5">
        <f t="shared" si="60"/>
        <v>0</v>
      </c>
      <c r="AQ3796" s="16"/>
      <c r="AR3796" s="205">
        <v>1</v>
      </c>
      <c r="AS3796" s="16"/>
      <c r="AT3796" s="16"/>
      <c r="AU3796" s="16"/>
      <c r="AV3796" s="16"/>
      <c r="AW3796" s="16"/>
      <c r="AX3796" s="16"/>
    </row>
    <row r="3797" spans="1:50" customFormat="1" ht="15.75" hidden="1" customHeight="1" x14ac:dyDescent="0.2">
      <c r="A3797" s="7" t="s">
        <v>6696</v>
      </c>
      <c r="B3797" s="3" t="s">
        <v>6697</v>
      </c>
      <c r="C3797" s="85" t="s">
        <v>4395</v>
      </c>
      <c r="D3797" s="85" t="s">
        <v>13090</v>
      </c>
      <c r="E3797" s="202" t="s">
        <v>26712</v>
      </c>
      <c r="F3797" s="85" t="s">
        <v>40</v>
      </c>
      <c r="G3797" s="85" t="s">
        <v>43</v>
      </c>
      <c r="H3797" s="85" t="s">
        <v>20690</v>
      </c>
      <c r="I3797" s="3" t="s">
        <v>20770</v>
      </c>
      <c r="J3797" s="85" t="s">
        <v>115</v>
      </c>
      <c r="K3797" s="7" t="s">
        <v>4458</v>
      </c>
      <c r="L3797" s="3"/>
      <c r="M3797" s="3"/>
      <c r="N3797" s="41" t="s">
        <v>4841</v>
      </c>
      <c r="O3797" s="87">
        <v>47528</v>
      </c>
      <c r="P3797" s="87">
        <v>47097</v>
      </c>
      <c r="Q3797" s="87">
        <v>431</v>
      </c>
      <c r="R3797" s="87">
        <v>0</v>
      </c>
      <c r="S3797" s="87"/>
      <c r="T3797" s="87"/>
      <c r="U3797" s="85">
        <v>2017</v>
      </c>
      <c r="V3797" s="3" t="s">
        <v>4841</v>
      </c>
      <c r="W3797" s="3"/>
      <c r="X3797" s="3"/>
      <c r="Y3797" s="3"/>
      <c r="Z3797" s="6">
        <v>10000</v>
      </c>
      <c r="AA3797" s="160"/>
      <c r="AB3797" s="123" t="s">
        <v>4395</v>
      </c>
      <c r="AC3797" s="124"/>
      <c r="AD3797" s="41"/>
      <c r="AE3797" s="83"/>
      <c r="AF3797" s="83"/>
      <c r="AG3797" s="41"/>
      <c r="AH3797" s="41" t="s">
        <v>7061</v>
      </c>
      <c r="AI3797" s="80" t="s">
        <v>19112</v>
      </c>
      <c r="AJ3797" s="80" t="s">
        <v>14183</v>
      </c>
      <c r="AK3797" s="3"/>
      <c r="AL3797" s="85"/>
      <c r="AM3797" s="151" t="s">
        <v>19998</v>
      </c>
      <c r="AN3797" s="15"/>
      <c r="AO3797" s="166"/>
      <c r="AP3797" s="5">
        <f t="shared" si="60"/>
        <v>0</v>
      </c>
      <c r="AQ3797" s="16"/>
      <c r="AR3797" s="205">
        <v>1</v>
      </c>
      <c r="AS3797" s="16"/>
      <c r="AT3797" s="16"/>
      <c r="AU3797" s="16"/>
      <c r="AV3797" s="16"/>
      <c r="AW3797" s="16"/>
      <c r="AX3797" s="16"/>
    </row>
    <row r="3798" spans="1:50" customFormat="1" ht="15.75" hidden="1" customHeight="1" x14ac:dyDescent="0.2">
      <c r="A3798" s="7" t="s">
        <v>6698</v>
      </c>
      <c r="B3798" s="3" t="s">
        <v>6699</v>
      </c>
      <c r="C3798" s="85" t="s">
        <v>4395</v>
      </c>
      <c r="D3798" s="85" t="s">
        <v>13090</v>
      </c>
      <c r="E3798" s="202" t="s">
        <v>26712</v>
      </c>
      <c r="F3798" s="85" t="s">
        <v>40</v>
      </c>
      <c r="G3798" s="85" t="s">
        <v>43</v>
      </c>
      <c r="H3798" s="85" t="s">
        <v>20690</v>
      </c>
      <c r="I3798" s="3" t="s">
        <v>20770</v>
      </c>
      <c r="J3798" s="85" t="s">
        <v>115</v>
      </c>
      <c r="K3798" s="7" t="s">
        <v>4458</v>
      </c>
      <c r="L3798" s="3"/>
      <c r="M3798" s="3"/>
      <c r="N3798" s="41" t="s">
        <v>4841</v>
      </c>
      <c r="O3798" s="87">
        <v>46943</v>
      </c>
      <c r="P3798" s="87">
        <v>43763</v>
      </c>
      <c r="Q3798" s="87">
        <v>3180</v>
      </c>
      <c r="R3798" s="87">
        <v>0</v>
      </c>
      <c r="S3798" s="87"/>
      <c r="T3798" s="87"/>
      <c r="U3798" s="85">
        <v>2017</v>
      </c>
      <c r="V3798" s="3" t="s">
        <v>4841</v>
      </c>
      <c r="W3798" s="3"/>
      <c r="X3798" s="3"/>
      <c r="Y3798" s="3"/>
      <c r="Z3798" s="6">
        <v>10000</v>
      </c>
      <c r="AA3798" s="160"/>
      <c r="AB3798" s="123" t="s">
        <v>4395</v>
      </c>
      <c r="AC3798" s="124"/>
      <c r="AD3798" s="41"/>
      <c r="AE3798" s="83"/>
      <c r="AF3798" s="83"/>
      <c r="AG3798" s="41"/>
      <c r="AH3798" s="41" t="s">
        <v>7061</v>
      </c>
      <c r="AI3798" s="80" t="s">
        <v>19113</v>
      </c>
      <c r="AJ3798" s="80" t="s">
        <v>13715</v>
      </c>
      <c r="AK3798" s="3"/>
      <c r="AL3798" s="85"/>
      <c r="AM3798" s="151" t="s">
        <v>19998</v>
      </c>
      <c r="AN3798" s="15"/>
      <c r="AO3798" s="166"/>
      <c r="AP3798" s="5">
        <f t="shared" si="60"/>
        <v>0</v>
      </c>
      <c r="AQ3798" s="16"/>
      <c r="AR3798" s="205">
        <v>1</v>
      </c>
      <c r="AS3798" s="16"/>
      <c r="AT3798" s="16"/>
      <c r="AU3798" s="16"/>
      <c r="AV3798" s="16"/>
      <c r="AW3798" s="16"/>
      <c r="AX3798" s="16"/>
    </row>
    <row r="3799" spans="1:50" customFormat="1" ht="15.75" hidden="1" customHeight="1" x14ac:dyDescent="0.2">
      <c r="A3799" s="7" t="s">
        <v>6700</v>
      </c>
      <c r="B3799" s="3" t="s">
        <v>14922</v>
      </c>
      <c r="C3799" s="85" t="s">
        <v>4395</v>
      </c>
      <c r="D3799" s="85" t="s">
        <v>13090</v>
      </c>
      <c r="E3799" s="202" t="s">
        <v>26712</v>
      </c>
      <c r="F3799" s="85" t="s">
        <v>40</v>
      </c>
      <c r="G3799" s="85" t="s">
        <v>42</v>
      </c>
      <c r="H3799" s="85" t="s">
        <v>20690</v>
      </c>
      <c r="I3799" s="3" t="s">
        <v>4421</v>
      </c>
      <c r="J3799" s="85" t="s">
        <v>115</v>
      </c>
      <c r="K3799" s="7" t="s">
        <v>4926</v>
      </c>
      <c r="L3799" s="3"/>
      <c r="M3799" s="3"/>
      <c r="N3799" s="41" t="s">
        <v>4841</v>
      </c>
      <c r="O3799" s="87">
        <v>55619</v>
      </c>
      <c r="P3799" s="87">
        <v>35080</v>
      </c>
      <c r="Q3799" s="87">
        <v>20539</v>
      </c>
      <c r="R3799" s="87">
        <v>0</v>
      </c>
      <c r="S3799" s="87"/>
      <c r="T3799" s="87"/>
      <c r="U3799" s="85">
        <v>2015</v>
      </c>
      <c r="V3799" s="3" t="s">
        <v>4841</v>
      </c>
      <c r="W3799" s="3"/>
      <c r="X3799" s="3"/>
      <c r="Y3799" s="3"/>
      <c r="Z3799" s="6">
        <v>10000</v>
      </c>
      <c r="AA3799" s="160"/>
      <c r="AB3799" s="123" t="s">
        <v>4395</v>
      </c>
      <c r="AC3799" s="124"/>
      <c r="AD3799" s="41"/>
      <c r="AE3799" s="83"/>
      <c r="AF3799" s="83"/>
      <c r="AG3799" s="41"/>
      <c r="AH3799" s="41" t="s">
        <v>7061</v>
      </c>
      <c r="AI3799" s="80" t="s">
        <v>19114</v>
      </c>
      <c r="AJ3799" s="80" t="s">
        <v>14184</v>
      </c>
      <c r="AK3799" s="3"/>
      <c r="AL3799" s="85"/>
      <c r="AM3799" s="151" t="s">
        <v>19998</v>
      </c>
      <c r="AN3799" s="15"/>
      <c r="AO3799" s="166"/>
      <c r="AP3799" s="5">
        <f t="shared" si="60"/>
        <v>0</v>
      </c>
      <c r="AQ3799" s="16"/>
      <c r="AR3799" s="205">
        <v>1</v>
      </c>
      <c r="AS3799" s="16"/>
      <c r="AT3799" s="16"/>
      <c r="AU3799" s="16"/>
      <c r="AV3799" s="16"/>
      <c r="AW3799" s="16"/>
      <c r="AX3799" s="16"/>
    </row>
    <row r="3800" spans="1:50" customFormat="1" ht="15.75" hidden="1" customHeight="1" x14ac:dyDescent="0.2">
      <c r="A3800" s="7" t="s">
        <v>6701</v>
      </c>
      <c r="B3800" s="3" t="s">
        <v>14923</v>
      </c>
      <c r="C3800" s="85" t="s">
        <v>4395</v>
      </c>
      <c r="D3800" s="85" t="s">
        <v>13090</v>
      </c>
      <c r="E3800" s="202" t="s">
        <v>26712</v>
      </c>
      <c r="F3800" s="85" t="s">
        <v>40</v>
      </c>
      <c r="G3800" s="85" t="s">
        <v>42</v>
      </c>
      <c r="H3800" s="85" t="s">
        <v>20690</v>
      </c>
      <c r="I3800" s="3" t="s">
        <v>4421</v>
      </c>
      <c r="J3800" s="85" t="s">
        <v>115</v>
      </c>
      <c r="K3800" s="7" t="s">
        <v>4926</v>
      </c>
      <c r="L3800" s="3"/>
      <c r="M3800" s="3"/>
      <c r="N3800" s="41" t="s">
        <v>4841</v>
      </c>
      <c r="O3800" s="87">
        <v>53949</v>
      </c>
      <c r="P3800" s="87">
        <v>34332</v>
      </c>
      <c r="Q3800" s="87">
        <v>19617</v>
      </c>
      <c r="R3800" s="87">
        <v>0</v>
      </c>
      <c r="S3800" s="87"/>
      <c r="T3800" s="87"/>
      <c r="U3800" s="85">
        <v>2016</v>
      </c>
      <c r="V3800" s="3" t="s">
        <v>4841</v>
      </c>
      <c r="W3800" s="3"/>
      <c r="X3800" s="3"/>
      <c r="Y3800" s="3"/>
      <c r="Z3800" s="6">
        <v>10000</v>
      </c>
      <c r="AA3800" s="160"/>
      <c r="AB3800" s="123" t="s">
        <v>4395</v>
      </c>
      <c r="AC3800" s="124"/>
      <c r="AD3800" s="41"/>
      <c r="AE3800" s="83"/>
      <c r="AF3800" s="83"/>
      <c r="AG3800" s="41"/>
      <c r="AH3800" s="41" t="s">
        <v>7061</v>
      </c>
      <c r="AI3800" s="80" t="s">
        <v>19115</v>
      </c>
      <c r="AJ3800" s="80" t="s">
        <v>14185</v>
      </c>
      <c r="AK3800" s="3"/>
      <c r="AL3800" s="85"/>
      <c r="AM3800" s="151" t="s">
        <v>19998</v>
      </c>
      <c r="AN3800" s="15"/>
      <c r="AO3800" s="166"/>
      <c r="AP3800" s="5">
        <f t="shared" si="60"/>
        <v>0</v>
      </c>
      <c r="AQ3800" s="16"/>
      <c r="AR3800" s="205">
        <v>1</v>
      </c>
      <c r="AS3800" s="16"/>
      <c r="AT3800" s="16"/>
      <c r="AU3800" s="16"/>
      <c r="AV3800" s="16"/>
      <c r="AW3800" s="16"/>
      <c r="AX3800" s="16"/>
    </row>
    <row r="3801" spans="1:50" customFormat="1" ht="15.75" hidden="1" customHeight="1" x14ac:dyDescent="0.2">
      <c r="A3801" s="7" t="s">
        <v>6702</v>
      </c>
      <c r="B3801" s="3" t="s">
        <v>14924</v>
      </c>
      <c r="C3801" s="85" t="s">
        <v>4395</v>
      </c>
      <c r="D3801" s="85" t="s">
        <v>13090</v>
      </c>
      <c r="E3801" s="202" t="s">
        <v>26712</v>
      </c>
      <c r="F3801" s="85" t="s">
        <v>40</v>
      </c>
      <c r="G3801" s="85" t="s">
        <v>42</v>
      </c>
      <c r="H3801" s="85" t="s">
        <v>20690</v>
      </c>
      <c r="I3801" s="3" t="s">
        <v>4421</v>
      </c>
      <c r="J3801" s="85" t="s">
        <v>115</v>
      </c>
      <c r="K3801" s="7" t="s">
        <v>4926</v>
      </c>
      <c r="L3801" s="3"/>
      <c r="M3801" s="3"/>
      <c r="N3801" s="41" t="s">
        <v>4841</v>
      </c>
      <c r="O3801" s="87">
        <v>56468</v>
      </c>
      <c r="P3801" s="87">
        <v>34116</v>
      </c>
      <c r="Q3801" s="87">
        <v>22352</v>
      </c>
      <c r="R3801" s="87">
        <v>0</v>
      </c>
      <c r="S3801" s="87"/>
      <c r="T3801" s="87"/>
      <c r="U3801" s="85">
        <v>2016</v>
      </c>
      <c r="V3801" s="3" t="s">
        <v>4841</v>
      </c>
      <c r="W3801" s="3"/>
      <c r="X3801" s="3"/>
      <c r="Y3801" s="3"/>
      <c r="Z3801" s="6">
        <v>10000</v>
      </c>
      <c r="AA3801" s="160"/>
      <c r="AB3801" s="123" t="s">
        <v>4395</v>
      </c>
      <c r="AC3801" s="124"/>
      <c r="AD3801" s="41"/>
      <c r="AE3801" s="83"/>
      <c r="AF3801" s="83"/>
      <c r="AG3801" s="41"/>
      <c r="AH3801" s="41" t="s">
        <v>7061</v>
      </c>
      <c r="AI3801" s="80" t="s">
        <v>19116</v>
      </c>
      <c r="AJ3801" s="80" t="s">
        <v>14186</v>
      </c>
      <c r="AK3801" s="3"/>
      <c r="AL3801" s="85"/>
      <c r="AM3801" s="151" t="s">
        <v>19998</v>
      </c>
      <c r="AN3801" s="15"/>
      <c r="AO3801" s="166"/>
      <c r="AP3801" s="5">
        <f t="shared" si="60"/>
        <v>0</v>
      </c>
      <c r="AQ3801" s="16"/>
      <c r="AR3801" s="205">
        <v>1</v>
      </c>
      <c r="AS3801" s="16"/>
      <c r="AT3801" s="16"/>
      <c r="AU3801" s="16"/>
      <c r="AV3801" s="16"/>
      <c r="AW3801" s="16"/>
      <c r="AX3801" s="16"/>
    </row>
    <row r="3802" spans="1:50" customFormat="1" ht="15.75" hidden="1" customHeight="1" x14ac:dyDescent="0.2">
      <c r="A3802" s="7" t="s">
        <v>6703</v>
      </c>
      <c r="B3802" s="3" t="s">
        <v>14925</v>
      </c>
      <c r="C3802" s="85" t="s">
        <v>4395</v>
      </c>
      <c r="D3802" s="85" t="s">
        <v>13090</v>
      </c>
      <c r="E3802" s="202" t="s">
        <v>26712</v>
      </c>
      <c r="F3802" s="85" t="s">
        <v>40</v>
      </c>
      <c r="G3802" s="85" t="s">
        <v>42</v>
      </c>
      <c r="H3802" s="85" t="s">
        <v>20690</v>
      </c>
      <c r="I3802" s="3" t="s">
        <v>4421</v>
      </c>
      <c r="J3802" s="85" t="s">
        <v>115</v>
      </c>
      <c r="K3802" s="7" t="s">
        <v>4926</v>
      </c>
      <c r="L3802" s="3"/>
      <c r="M3802" s="3"/>
      <c r="N3802" s="41" t="s">
        <v>4841</v>
      </c>
      <c r="O3802" s="87">
        <v>52882</v>
      </c>
      <c r="P3802" s="87">
        <v>22073</v>
      </c>
      <c r="Q3802" s="87">
        <v>30809</v>
      </c>
      <c r="R3802" s="87">
        <v>0</v>
      </c>
      <c r="S3802" s="87"/>
      <c r="T3802" s="87"/>
      <c r="U3802" s="85">
        <v>2016</v>
      </c>
      <c r="V3802" s="3" t="s">
        <v>4841</v>
      </c>
      <c r="W3802" s="3"/>
      <c r="X3802" s="3"/>
      <c r="Y3802" s="3"/>
      <c r="Z3802" s="6">
        <v>10000</v>
      </c>
      <c r="AA3802" s="160"/>
      <c r="AB3802" s="123" t="s">
        <v>4395</v>
      </c>
      <c r="AC3802" s="124"/>
      <c r="AD3802" s="41"/>
      <c r="AE3802" s="83"/>
      <c r="AF3802" s="83"/>
      <c r="AG3802" s="41"/>
      <c r="AH3802" s="41" t="s">
        <v>7061</v>
      </c>
      <c r="AI3802" s="80" t="s">
        <v>19117</v>
      </c>
      <c r="AJ3802" s="80" t="s">
        <v>14187</v>
      </c>
      <c r="AK3802" s="3"/>
      <c r="AL3802" s="85"/>
      <c r="AM3802" s="151" t="s">
        <v>19998</v>
      </c>
      <c r="AN3802" s="15"/>
      <c r="AO3802" s="166"/>
      <c r="AP3802" s="5">
        <f t="shared" si="60"/>
        <v>0</v>
      </c>
      <c r="AQ3802" s="16"/>
      <c r="AR3802" s="205">
        <v>1</v>
      </c>
      <c r="AS3802" s="16"/>
      <c r="AT3802" s="16"/>
      <c r="AU3802" s="16"/>
      <c r="AV3802" s="16"/>
      <c r="AW3802" s="16"/>
      <c r="AX3802" s="16"/>
    </row>
    <row r="3803" spans="1:50" customFormat="1" ht="15.75" hidden="1" customHeight="1" x14ac:dyDescent="0.2">
      <c r="A3803" s="7" t="s">
        <v>6704</v>
      </c>
      <c r="B3803" s="3" t="s">
        <v>14926</v>
      </c>
      <c r="C3803" s="85" t="s">
        <v>4395</v>
      </c>
      <c r="D3803" s="85" t="s">
        <v>13090</v>
      </c>
      <c r="E3803" s="202" t="s">
        <v>26712</v>
      </c>
      <c r="F3803" s="85" t="s">
        <v>40</v>
      </c>
      <c r="G3803" s="85" t="s">
        <v>42</v>
      </c>
      <c r="H3803" s="85" t="s">
        <v>20690</v>
      </c>
      <c r="I3803" s="3" t="s">
        <v>4421</v>
      </c>
      <c r="J3803" s="85" t="s">
        <v>115</v>
      </c>
      <c r="K3803" s="7" t="s">
        <v>4926</v>
      </c>
      <c r="L3803" s="3"/>
      <c r="M3803" s="3"/>
      <c r="N3803" s="41" t="s">
        <v>4841</v>
      </c>
      <c r="O3803" s="87">
        <v>54377</v>
      </c>
      <c r="P3803" s="87">
        <v>34046</v>
      </c>
      <c r="Q3803" s="87">
        <v>20331</v>
      </c>
      <c r="R3803" s="87">
        <v>0</v>
      </c>
      <c r="S3803" s="87"/>
      <c r="T3803" s="87"/>
      <c r="U3803" s="85">
        <v>2016</v>
      </c>
      <c r="V3803" s="3" t="s">
        <v>4841</v>
      </c>
      <c r="W3803" s="3"/>
      <c r="X3803" s="3"/>
      <c r="Y3803" s="3"/>
      <c r="Z3803" s="6">
        <v>10000</v>
      </c>
      <c r="AA3803" s="160"/>
      <c r="AB3803" s="123" t="s">
        <v>4395</v>
      </c>
      <c r="AC3803" s="124"/>
      <c r="AD3803" s="41"/>
      <c r="AE3803" s="83"/>
      <c r="AF3803" s="83"/>
      <c r="AG3803" s="41"/>
      <c r="AH3803" s="41" t="s">
        <v>7061</v>
      </c>
      <c r="AI3803" s="80" t="s">
        <v>19118</v>
      </c>
      <c r="AJ3803" s="80" t="s">
        <v>14188</v>
      </c>
      <c r="AK3803" s="3"/>
      <c r="AL3803" s="85"/>
      <c r="AM3803" s="151" t="s">
        <v>19998</v>
      </c>
      <c r="AN3803" s="15"/>
      <c r="AO3803" s="166"/>
      <c r="AP3803" s="5">
        <f t="shared" si="60"/>
        <v>0</v>
      </c>
      <c r="AQ3803" s="16"/>
      <c r="AR3803" s="205">
        <v>1</v>
      </c>
      <c r="AS3803" s="16"/>
      <c r="AT3803" s="16"/>
      <c r="AU3803" s="16"/>
      <c r="AV3803" s="16"/>
      <c r="AW3803" s="16"/>
      <c r="AX3803" s="16"/>
    </row>
    <row r="3804" spans="1:50" customFormat="1" ht="15.75" hidden="1" customHeight="1" x14ac:dyDescent="0.2">
      <c r="A3804" s="7" t="s">
        <v>6705</v>
      </c>
      <c r="B3804" s="3" t="s">
        <v>14927</v>
      </c>
      <c r="C3804" s="85" t="s">
        <v>4395</v>
      </c>
      <c r="D3804" s="85" t="s">
        <v>13090</v>
      </c>
      <c r="E3804" s="202" t="s">
        <v>26712</v>
      </c>
      <c r="F3804" s="85" t="s">
        <v>40</v>
      </c>
      <c r="G3804" s="85" t="s">
        <v>42</v>
      </c>
      <c r="H3804" s="85" t="s">
        <v>20690</v>
      </c>
      <c r="I3804" s="3" t="s">
        <v>4421</v>
      </c>
      <c r="J3804" s="85" t="s">
        <v>115</v>
      </c>
      <c r="K3804" s="7" t="s">
        <v>4926</v>
      </c>
      <c r="L3804" s="3"/>
      <c r="M3804" s="3"/>
      <c r="N3804" s="41" t="s">
        <v>4841</v>
      </c>
      <c r="O3804" s="87">
        <v>50749</v>
      </c>
      <c r="P3804" s="87">
        <v>16849</v>
      </c>
      <c r="Q3804" s="87">
        <v>33900</v>
      </c>
      <c r="R3804" s="87">
        <v>0</v>
      </c>
      <c r="S3804" s="87"/>
      <c r="T3804" s="87"/>
      <c r="U3804" s="85">
        <v>2016</v>
      </c>
      <c r="V3804" s="3" t="s">
        <v>4841</v>
      </c>
      <c r="W3804" s="3"/>
      <c r="X3804" s="3"/>
      <c r="Y3804" s="3"/>
      <c r="Z3804" s="6">
        <v>10000</v>
      </c>
      <c r="AA3804" s="160"/>
      <c r="AB3804" s="123" t="s">
        <v>4395</v>
      </c>
      <c r="AC3804" s="124"/>
      <c r="AD3804" s="41"/>
      <c r="AE3804" s="83"/>
      <c r="AF3804" s="83"/>
      <c r="AG3804" s="41"/>
      <c r="AH3804" s="41" t="s">
        <v>7061</v>
      </c>
      <c r="AI3804" s="80" t="s">
        <v>19119</v>
      </c>
      <c r="AJ3804" s="80" t="s">
        <v>14189</v>
      </c>
      <c r="AK3804" s="3"/>
      <c r="AL3804" s="85"/>
      <c r="AM3804" s="151" t="s">
        <v>19998</v>
      </c>
      <c r="AN3804" s="15"/>
      <c r="AO3804" s="166"/>
      <c r="AP3804" s="5">
        <f t="shared" si="60"/>
        <v>0</v>
      </c>
      <c r="AQ3804" s="16"/>
      <c r="AR3804" s="205">
        <v>1</v>
      </c>
      <c r="AS3804" s="16"/>
      <c r="AT3804" s="16"/>
      <c r="AU3804" s="16"/>
      <c r="AV3804" s="16"/>
      <c r="AW3804" s="16"/>
      <c r="AX3804" s="16"/>
    </row>
    <row r="3805" spans="1:50" customFormat="1" ht="15.75" hidden="1" customHeight="1" x14ac:dyDescent="0.2">
      <c r="A3805" s="7" t="s">
        <v>6706</v>
      </c>
      <c r="B3805" s="3" t="s">
        <v>14928</v>
      </c>
      <c r="C3805" s="85" t="s">
        <v>4395</v>
      </c>
      <c r="D3805" s="85" t="s">
        <v>13090</v>
      </c>
      <c r="E3805" s="202" t="s">
        <v>26712</v>
      </c>
      <c r="F3805" s="85" t="s">
        <v>40</v>
      </c>
      <c r="G3805" s="85" t="s">
        <v>42</v>
      </c>
      <c r="H3805" s="85" t="s">
        <v>20690</v>
      </c>
      <c r="I3805" s="3" t="s">
        <v>4421</v>
      </c>
      <c r="J3805" s="85" t="s">
        <v>115</v>
      </c>
      <c r="K3805" s="7" t="s">
        <v>4926</v>
      </c>
      <c r="L3805" s="3"/>
      <c r="M3805" s="3"/>
      <c r="N3805" s="41" t="s">
        <v>4841</v>
      </c>
      <c r="O3805" s="87">
        <v>53449</v>
      </c>
      <c r="P3805" s="87">
        <v>17041</v>
      </c>
      <c r="Q3805" s="87">
        <v>36408</v>
      </c>
      <c r="R3805" s="87">
        <v>0</v>
      </c>
      <c r="S3805" s="87"/>
      <c r="T3805" s="87"/>
      <c r="U3805" s="85">
        <v>2016</v>
      </c>
      <c r="V3805" s="3" t="s">
        <v>4841</v>
      </c>
      <c r="W3805" s="3"/>
      <c r="X3805" s="3"/>
      <c r="Y3805" s="3"/>
      <c r="Z3805" s="6">
        <v>10000</v>
      </c>
      <c r="AA3805" s="160"/>
      <c r="AB3805" s="123" t="s">
        <v>4395</v>
      </c>
      <c r="AC3805" s="124"/>
      <c r="AD3805" s="41"/>
      <c r="AE3805" s="83"/>
      <c r="AF3805" s="83"/>
      <c r="AG3805" s="41"/>
      <c r="AH3805" s="41" t="s">
        <v>7061</v>
      </c>
      <c r="AI3805" s="80" t="s">
        <v>19120</v>
      </c>
      <c r="AJ3805" s="80" t="s">
        <v>13719</v>
      </c>
      <c r="AK3805" s="3"/>
      <c r="AL3805" s="85"/>
      <c r="AM3805" s="151" t="s">
        <v>19998</v>
      </c>
      <c r="AN3805" s="15"/>
      <c r="AO3805" s="166"/>
      <c r="AP3805" s="5">
        <f t="shared" si="60"/>
        <v>0</v>
      </c>
      <c r="AQ3805" s="16"/>
      <c r="AR3805" s="205">
        <v>1</v>
      </c>
      <c r="AS3805" s="16"/>
      <c r="AT3805" s="16"/>
      <c r="AU3805" s="16"/>
      <c r="AV3805" s="16"/>
      <c r="AW3805" s="16"/>
      <c r="AX3805" s="16"/>
    </row>
    <row r="3806" spans="1:50" customFormat="1" ht="15.75" hidden="1" customHeight="1" x14ac:dyDescent="0.2">
      <c r="A3806" s="7" t="s">
        <v>6707</v>
      </c>
      <c r="B3806" s="3" t="s">
        <v>14929</v>
      </c>
      <c r="C3806" s="85" t="s">
        <v>4395</v>
      </c>
      <c r="D3806" s="85" t="s">
        <v>13090</v>
      </c>
      <c r="E3806" s="202" t="s">
        <v>26712</v>
      </c>
      <c r="F3806" s="85" t="s">
        <v>40</v>
      </c>
      <c r="G3806" s="85" t="s">
        <v>42</v>
      </c>
      <c r="H3806" s="85" t="s">
        <v>20690</v>
      </c>
      <c r="I3806" s="3" t="s">
        <v>4421</v>
      </c>
      <c r="J3806" s="85" t="s">
        <v>115</v>
      </c>
      <c r="K3806" s="7" t="s">
        <v>4926</v>
      </c>
      <c r="L3806" s="3"/>
      <c r="M3806" s="3"/>
      <c r="N3806" s="41" t="s">
        <v>4841</v>
      </c>
      <c r="O3806" s="87">
        <v>54774</v>
      </c>
      <c r="P3806" s="87">
        <v>16247</v>
      </c>
      <c r="Q3806" s="87">
        <v>38527</v>
      </c>
      <c r="R3806" s="87">
        <v>0</v>
      </c>
      <c r="S3806" s="87"/>
      <c r="T3806" s="87"/>
      <c r="U3806" s="85">
        <v>2016</v>
      </c>
      <c r="V3806" s="3" t="s">
        <v>4841</v>
      </c>
      <c r="W3806" s="3"/>
      <c r="X3806" s="3"/>
      <c r="Y3806" s="3"/>
      <c r="Z3806" s="6">
        <v>10000</v>
      </c>
      <c r="AA3806" s="160"/>
      <c r="AB3806" s="123" t="s">
        <v>4395</v>
      </c>
      <c r="AC3806" s="124"/>
      <c r="AD3806" s="41"/>
      <c r="AE3806" s="83"/>
      <c r="AF3806" s="83"/>
      <c r="AG3806" s="41"/>
      <c r="AH3806" s="41" t="s">
        <v>7061</v>
      </c>
      <c r="AI3806" s="80" t="s">
        <v>19121</v>
      </c>
      <c r="AJ3806" s="80" t="s">
        <v>14190</v>
      </c>
      <c r="AK3806" s="3"/>
      <c r="AL3806" s="85"/>
      <c r="AM3806" s="151" t="s">
        <v>19998</v>
      </c>
      <c r="AN3806" s="15"/>
      <c r="AO3806" s="166"/>
      <c r="AP3806" s="5">
        <f t="shared" si="60"/>
        <v>0</v>
      </c>
      <c r="AQ3806" s="16"/>
      <c r="AR3806" s="205">
        <v>1</v>
      </c>
      <c r="AS3806" s="16"/>
      <c r="AT3806" s="16"/>
      <c r="AU3806" s="16"/>
      <c r="AV3806" s="16"/>
      <c r="AW3806" s="16"/>
      <c r="AX3806" s="16"/>
    </row>
    <row r="3807" spans="1:50" customFormat="1" ht="15.75" hidden="1" customHeight="1" x14ac:dyDescent="0.2">
      <c r="A3807" s="7" t="s">
        <v>6708</v>
      </c>
      <c r="B3807" s="3" t="s">
        <v>6709</v>
      </c>
      <c r="C3807" s="85" t="s">
        <v>4395</v>
      </c>
      <c r="D3807" s="85" t="s">
        <v>13090</v>
      </c>
      <c r="E3807" s="202" t="s">
        <v>26712</v>
      </c>
      <c r="F3807" s="85" t="s">
        <v>40</v>
      </c>
      <c r="G3807" s="85" t="s">
        <v>42</v>
      </c>
      <c r="H3807" s="85" t="s">
        <v>20690</v>
      </c>
      <c r="I3807" s="3" t="s">
        <v>4421</v>
      </c>
      <c r="J3807" s="85" t="s">
        <v>115</v>
      </c>
      <c r="K3807" s="7" t="s">
        <v>4926</v>
      </c>
      <c r="L3807" s="3"/>
      <c r="M3807" s="3"/>
      <c r="N3807" s="41" t="s">
        <v>4841</v>
      </c>
      <c r="O3807" s="87">
        <v>56587</v>
      </c>
      <c r="P3807" s="87">
        <v>18076</v>
      </c>
      <c r="Q3807" s="87">
        <v>38511</v>
      </c>
      <c r="R3807" s="87">
        <v>0</v>
      </c>
      <c r="S3807" s="87"/>
      <c r="T3807" s="87"/>
      <c r="U3807" s="85">
        <v>2016</v>
      </c>
      <c r="V3807" s="3" t="s">
        <v>4841</v>
      </c>
      <c r="W3807" s="3"/>
      <c r="X3807" s="3"/>
      <c r="Y3807" s="3"/>
      <c r="Z3807" s="6">
        <v>10000</v>
      </c>
      <c r="AA3807" s="160"/>
      <c r="AB3807" s="123" t="s">
        <v>4395</v>
      </c>
      <c r="AC3807" s="124"/>
      <c r="AD3807" s="41"/>
      <c r="AE3807" s="83"/>
      <c r="AF3807" s="83"/>
      <c r="AG3807" s="41"/>
      <c r="AH3807" s="41" t="s">
        <v>7061</v>
      </c>
      <c r="AI3807" s="80" t="s">
        <v>19123</v>
      </c>
      <c r="AJ3807" s="80" t="s">
        <v>14191</v>
      </c>
      <c r="AK3807" s="3"/>
      <c r="AL3807" s="85"/>
      <c r="AM3807" s="151" t="s">
        <v>19998</v>
      </c>
      <c r="AN3807" s="15"/>
      <c r="AO3807" s="166"/>
      <c r="AP3807" s="5">
        <f t="shared" si="60"/>
        <v>0</v>
      </c>
      <c r="AQ3807" s="16"/>
      <c r="AR3807" s="205">
        <v>1</v>
      </c>
      <c r="AS3807" s="16"/>
      <c r="AT3807" s="16"/>
      <c r="AU3807" s="16"/>
      <c r="AV3807" s="16"/>
      <c r="AW3807" s="16"/>
      <c r="AX3807" s="16"/>
    </row>
    <row r="3808" spans="1:50" customFormat="1" ht="15.75" hidden="1" customHeight="1" x14ac:dyDescent="0.2">
      <c r="A3808" s="7" t="s">
        <v>6710</v>
      </c>
      <c r="B3808" s="3" t="s">
        <v>14930</v>
      </c>
      <c r="C3808" s="85" t="s">
        <v>4395</v>
      </c>
      <c r="D3808" s="85" t="s">
        <v>13090</v>
      </c>
      <c r="E3808" s="202" t="s">
        <v>26712</v>
      </c>
      <c r="F3808" s="85" t="s">
        <v>40</v>
      </c>
      <c r="G3808" s="85" t="s">
        <v>42</v>
      </c>
      <c r="H3808" s="85" t="s">
        <v>20690</v>
      </c>
      <c r="I3808" s="3" t="s">
        <v>4421</v>
      </c>
      <c r="J3808" s="85" t="s">
        <v>115</v>
      </c>
      <c r="K3808" s="7" t="s">
        <v>4926</v>
      </c>
      <c r="L3808" s="3"/>
      <c r="M3808" s="3"/>
      <c r="N3808" s="41" t="s">
        <v>4841</v>
      </c>
      <c r="O3808" s="87">
        <v>57541</v>
      </c>
      <c r="P3808" s="87">
        <v>18827</v>
      </c>
      <c r="Q3808" s="87">
        <v>38714</v>
      </c>
      <c r="R3808" s="87">
        <v>0</v>
      </c>
      <c r="S3808" s="87"/>
      <c r="T3808" s="87"/>
      <c r="U3808" s="85">
        <v>2016</v>
      </c>
      <c r="V3808" s="3" t="s">
        <v>4841</v>
      </c>
      <c r="W3808" s="3"/>
      <c r="X3808" s="3"/>
      <c r="Y3808" s="3"/>
      <c r="Z3808" s="6">
        <v>10000</v>
      </c>
      <c r="AA3808" s="160"/>
      <c r="AB3808" s="123" t="s">
        <v>4395</v>
      </c>
      <c r="AC3808" s="124"/>
      <c r="AD3808" s="41"/>
      <c r="AE3808" s="83"/>
      <c r="AF3808" s="83"/>
      <c r="AG3808" s="41"/>
      <c r="AH3808" s="41" t="s">
        <v>7061</v>
      </c>
      <c r="AI3808" s="80" t="s">
        <v>19124</v>
      </c>
      <c r="AJ3808" s="80" t="s">
        <v>14192</v>
      </c>
      <c r="AK3808" s="3"/>
      <c r="AL3808" s="85"/>
      <c r="AM3808" s="151" t="s">
        <v>19998</v>
      </c>
      <c r="AN3808" s="15"/>
      <c r="AO3808" s="166"/>
      <c r="AP3808" s="5">
        <f t="shared" si="60"/>
        <v>0</v>
      </c>
      <c r="AQ3808" s="16"/>
      <c r="AR3808" s="205">
        <v>1</v>
      </c>
      <c r="AS3808" s="16"/>
      <c r="AT3808" s="16"/>
      <c r="AU3808" s="16"/>
      <c r="AV3808" s="16"/>
      <c r="AW3808" s="16"/>
      <c r="AX3808" s="16"/>
    </row>
    <row r="3809" spans="1:50" customFormat="1" ht="15.75" hidden="1" customHeight="1" x14ac:dyDescent="0.2">
      <c r="A3809" s="7" t="s">
        <v>6711</v>
      </c>
      <c r="B3809" s="3" t="s">
        <v>6712</v>
      </c>
      <c r="C3809" s="85" t="s">
        <v>4395</v>
      </c>
      <c r="D3809" s="85" t="s">
        <v>13090</v>
      </c>
      <c r="E3809" s="202" t="s">
        <v>26712</v>
      </c>
      <c r="F3809" s="85" t="s">
        <v>40</v>
      </c>
      <c r="G3809" s="85" t="s">
        <v>42</v>
      </c>
      <c r="H3809" s="85" t="s">
        <v>20690</v>
      </c>
      <c r="I3809" s="3" t="s">
        <v>4421</v>
      </c>
      <c r="J3809" s="85" t="s">
        <v>115</v>
      </c>
      <c r="K3809" s="7" t="s">
        <v>4926</v>
      </c>
      <c r="L3809" s="3"/>
      <c r="M3809" s="3"/>
      <c r="N3809" s="41" t="s">
        <v>4841</v>
      </c>
      <c r="O3809" s="87">
        <v>54289</v>
      </c>
      <c r="P3809" s="87">
        <v>19400</v>
      </c>
      <c r="Q3809" s="87">
        <v>34889</v>
      </c>
      <c r="R3809" s="87">
        <v>0</v>
      </c>
      <c r="S3809" s="87"/>
      <c r="T3809" s="87"/>
      <c r="U3809" s="85">
        <v>2016</v>
      </c>
      <c r="V3809" s="3" t="s">
        <v>4841</v>
      </c>
      <c r="W3809" s="3"/>
      <c r="X3809" s="3"/>
      <c r="Y3809" s="3"/>
      <c r="Z3809" s="6">
        <v>10000</v>
      </c>
      <c r="AA3809" s="160"/>
      <c r="AB3809" s="123" t="s">
        <v>4395</v>
      </c>
      <c r="AC3809" s="124"/>
      <c r="AD3809" s="41"/>
      <c r="AE3809" s="83"/>
      <c r="AF3809" s="83"/>
      <c r="AG3809" s="41"/>
      <c r="AH3809" s="41" t="s">
        <v>7061</v>
      </c>
      <c r="AI3809" s="80" t="s">
        <v>19125</v>
      </c>
      <c r="AJ3809" s="80" t="s">
        <v>13720</v>
      </c>
      <c r="AK3809" s="3"/>
      <c r="AL3809" s="85"/>
      <c r="AM3809" s="151" t="s">
        <v>19998</v>
      </c>
      <c r="AN3809" s="15"/>
      <c r="AO3809" s="166"/>
      <c r="AP3809" s="5">
        <f t="shared" si="60"/>
        <v>0</v>
      </c>
      <c r="AQ3809" s="16"/>
      <c r="AR3809" s="205">
        <v>1</v>
      </c>
      <c r="AS3809" s="16"/>
      <c r="AT3809" s="16"/>
      <c r="AU3809" s="16"/>
      <c r="AV3809" s="16"/>
      <c r="AW3809" s="16"/>
      <c r="AX3809" s="16"/>
    </row>
    <row r="3810" spans="1:50" customFormat="1" ht="15.75" hidden="1" customHeight="1" x14ac:dyDescent="0.2">
      <c r="A3810" s="7" t="s">
        <v>6713</v>
      </c>
      <c r="B3810" s="3" t="s">
        <v>14931</v>
      </c>
      <c r="C3810" s="85" t="s">
        <v>4395</v>
      </c>
      <c r="D3810" s="85" t="s">
        <v>13090</v>
      </c>
      <c r="E3810" s="202" t="s">
        <v>26712</v>
      </c>
      <c r="F3810" s="85" t="s">
        <v>40</v>
      </c>
      <c r="G3810" s="85" t="s">
        <v>42</v>
      </c>
      <c r="H3810" s="85" t="s">
        <v>20690</v>
      </c>
      <c r="I3810" s="3" t="s">
        <v>4421</v>
      </c>
      <c r="J3810" s="85" t="s">
        <v>115</v>
      </c>
      <c r="K3810" s="7" t="s">
        <v>4926</v>
      </c>
      <c r="L3810" s="3"/>
      <c r="M3810" s="3"/>
      <c r="N3810" s="41" t="s">
        <v>4841</v>
      </c>
      <c r="O3810" s="87">
        <v>49877</v>
      </c>
      <c r="P3810" s="87">
        <v>23590</v>
      </c>
      <c r="Q3810" s="87">
        <v>26287</v>
      </c>
      <c r="R3810" s="87">
        <v>0</v>
      </c>
      <c r="S3810" s="87"/>
      <c r="T3810" s="87"/>
      <c r="U3810" s="85">
        <v>2016</v>
      </c>
      <c r="V3810" s="3" t="s">
        <v>4841</v>
      </c>
      <c r="W3810" s="3"/>
      <c r="X3810" s="3"/>
      <c r="Y3810" s="3"/>
      <c r="Z3810" s="6">
        <v>10000</v>
      </c>
      <c r="AA3810" s="160"/>
      <c r="AB3810" s="123" t="s">
        <v>4395</v>
      </c>
      <c r="AC3810" s="124"/>
      <c r="AD3810" s="41"/>
      <c r="AE3810" s="83"/>
      <c r="AF3810" s="83"/>
      <c r="AG3810" s="41"/>
      <c r="AH3810" s="41" t="s">
        <v>7061</v>
      </c>
      <c r="AI3810" s="80" t="s">
        <v>19126</v>
      </c>
      <c r="AJ3810" s="80" t="s">
        <v>14193</v>
      </c>
      <c r="AK3810" s="3"/>
      <c r="AL3810" s="85"/>
      <c r="AM3810" s="151" t="s">
        <v>19998</v>
      </c>
      <c r="AN3810" s="15"/>
      <c r="AO3810" s="166"/>
      <c r="AP3810" s="5">
        <f t="shared" si="60"/>
        <v>0</v>
      </c>
      <c r="AQ3810" s="16"/>
      <c r="AR3810" s="205">
        <v>1</v>
      </c>
      <c r="AS3810" s="16"/>
      <c r="AT3810" s="16"/>
      <c r="AU3810" s="16"/>
      <c r="AV3810" s="16"/>
      <c r="AW3810" s="16"/>
      <c r="AX3810" s="16"/>
    </row>
    <row r="3811" spans="1:50" customFormat="1" ht="15.75" hidden="1" customHeight="1" x14ac:dyDescent="0.2">
      <c r="A3811" s="7" t="s">
        <v>6714</v>
      </c>
      <c r="B3811" s="3" t="s">
        <v>6715</v>
      </c>
      <c r="C3811" s="85" t="s">
        <v>4395</v>
      </c>
      <c r="D3811" s="85" t="s">
        <v>13090</v>
      </c>
      <c r="E3811" s="202" t="s">
        <v>26712</v>
      </c>
      <c r="F3811" s="85" t="s">
        <v>40</v>
      </c>
      <c r="G3811" s="85" t="s">
        <v>42</v>
      </c>
      <c r="H3811" s="85" t="s">
        <v>20690</v>
      </c>
      <c r="I3811" s="3" t="s">
        <v>4421</v>
      </c>
      <c r="J3811" s="85" t="s">
        <v>115</v>
      </c>
      <c r="K3811" s="7" t="s">
        <v>4926</v>
      </c>
      <c r="L3811" s="3"/>
      <c r="M3811" s="3"/>
      <c r="N3811" s="41" t="s">
        <v>4841</v>
      </c>
      <c r="O3811" s="87">
        <v>51100</v>
      </c>
      <c r="P3811" s="87">
        <v>22715</v>
      </c>
      <c r="Q3811" s="87">
        <v>28385</v>
      </c>
      <c r="R3811" s="87">
        <v>0</v>
      </c>
      <c r="S3811" s="87"/>
      <c r="T3811" s="87"/>
      <c r="U3811" s="85">
        <v>2016</v>
      </c>
      <c r="V3811" s="3" t="s">
        <v>4841</v>
      </c>
      <c r="W3811" s="3"/>
      <c r="X3811" s="3"/>
      <c r="Y3811" s="3"/>
      <c r="Z3811" s="6">
        <v>10000</v>
      </c>
      <c r="AA3811" s="160"/>
      <c r="AB3811" s="123" t="s">
        <v>4395</v>
      </c>
      <c r="AC3811" s="124"/>
      <c r="AD3811" s="41"/>
      <c r="AE3811" s="83"/>
      <c r="AF3811" s="83"/>
      <c r="AG3811" s="41"/>
      <c r="AH3811" s="41" t="s">
        <v>7061</v>
      </c>
      <c r="AI3811" s="80" t="s">
        <v>19127</v>
      </c>
      <c r="AJ3811" s="80" t="s">
        <v>14194</v>
      </c>
      <c r="AK3811" s="3"/>
      <c r="AL3811" s="85"/>
      <c r="AM3811" s="151" t="s">
        <v>19998</v>
      </c>
      <c r="AN3811" s="15"/>
      <c r="AO3811" s="166"/>
      <c r="AP3811" s="5">
        <f t="shared" si="60"/>
        <v>0</v>
      </c>
      <c r="AQ3811" s="16"/>
      <c r="AR3811" s="205">
        <v>1</v>
      </c>
      <c r="AS3811" s="16"/>
      <c r="AT3811" s="16"/>
      <c r="AU3811" s="16"/>
      <c r="AV3811" s="16"/>
      <c r="AW3811" s="16"/>
      <c r="AX3811" s="16"/>
    </row>
    <row r="3812" spans="1:50" customFormat="1" ht="15.75" hidden="1" customHeight="1" x14ac:dyDescent="0.2">
      <c r="A3812" s="7" t="s">
        <v>6716</v>
      </c>
      <c r="B3812" s="3" t="s">
        <v>14932</v>
      </c>
      <c r="C3812" s="85" t="s">
        <v>4395</v>
      </c>
      <c r="D3812" s="85" t="s">
        <v>13090</v>
      </c>
      <c r="E3812" s="202" t="s">
        <v>26712</v>
      </c>
      <c r="F3812" s="85" t="s">
        <v>40</v>
      </c>
      <c r="G3812" s="85" t="s">
        <v>42</v>
      </c>
      <c r="H3812" s="85" t="s">
        <v>20690</v>
      </c>
      <c r="I3812" s="3" t="s">
        <v>4421</v>
      </c>
      <c r="J3812" s="85" t="s">
        <v>115</v>
      </c>
      <c r="K3812" s="7" t="s">
        <v>4926</v>
      </c>
      <c r="L3812" s="3"/>
      <c r="M3812" s="3"/>
      <c r="N3812" s="41" t="s">
        <v>4841</v>
      </c>
      <c r="O3812" s="87">
        <v>50792</v>
      </c>
      <c r="P3812" s="87">
        <v>28458</v>
      </c>
      <c r="Q3812" s="87">
        <v>22334</v>
      </c>
      <c r="R3812" s="87">
        <v>0</v>
      </c>
      <c r="S3812" s="87"/>
      <c r="T3812" s="87"/>
      <c r="U3812" s="85">
        <v>2016</v>
      </c>
      <c r="V3812" s="3" t="s">
        <v>4841</v>
      </c>
      <c r="W3812" s="3"/>
      <c r="X3812" s="3"/>
      <c r="Y3812" s="3"/>
      <c r="Z3812" s="6">
        <v>10000</v>
      </c>
      <c r="AA3812" s="160"/>
      <c r="AB3812" s="123" t="s">
        <v>4395</v>
      </c>
      <c r="AC3812" s="124"/>
      <c r="AD3812" s="41"/>
      <c r="AE3812" s="83"/>
      <c r="AF3812" s="83"/>
      <c r="AG3812" s="41"/>
      <c r="AH3812" s="41" t="s">
        <v>7061</v>
      </c>
      <c r="AI3812" s="80" t="s">
        <v>19128</v>
      </c>
      <c r="AJ3812" s="80" t="s">
        <v>14195</v>
      </c>
      <c r="AK3812" s="3"/>
      <c r="AL3812" s="85"/>
      <c r="AM3812" s="151" t="s">
        <v>19998</v>
      </c>
      <c r="AN3812" s="15"/>
      <c r="AO3812" s="166"/>
      <c r="AP3812" s="5">
        <f t="shared" si="60"/>
        <v>0</v>
      </c>
      <c r="AQ3812" s="16"/>
      <c r="AR3812" s="205">
        <v>1</v>
      </c>
      <c r="AS3812" s="16"/>
      <c r="AT3812" s="16"/>
      <c r="AU3812" s="16"/>
      <c r="AV3812" s="16"/>
      <c r="AW3812" s="16"/>
      <c r="AX3812" s="16"/>
    </row>
    <row r="3813" spans="1:50" customFormat="1" ht="15.75" hidden="1" customHeight="1" x14ac:dyDescent="0.2">
      <c r="A3813" s="7" t="s">
        <v>6717</v>
      </c>
      <c r="B3813" s="3" t="s">
        <v>6718</v>
      </c>
      <c r="C3813" s="85" t="s">
        <v>4395</v>
      </c>
      <c r="D3813" s="85" t="s">
        <v>13090</v>
      </c>
      <c r="E3813" s="202" t="s">
        <v>1800</v>
      </c>
      <c r="F3813" s="85" t="s">
        <v>40</v>
      </c>
      <c r="G3813" s="85" t="s">
        <v>42</v>
      </c>
      <c r="H3813" s="85" t="s">
        <v>20690</v>
      </c>
      <c r="I3813" s="3" t="s">
        <v>4421</v>
      </c>
      <c r="J3813" s="85" t="s">
        <v>115</v>
      </c>
      <c r="K3813" s="7" t="s">
        <v>4926</v>
      </c>
      <c r="L3813" s="3"/>
      <c r="M3813" s="3"/>
      <c r="N3813" s="41" t="s">
        <v>4417</v>
      </c>
      <c r="O3813" s="87">
        <v>0</v>
      </c>
      <c r="P3813" s="87">
        <v>0</v>
      </c>
      <c r="Q3813" s="87">
        <v>0</v>
      </c>
      <c r="R3813" s="87">
        <v>0</v>
      </c>
      <c r="S3813" s="87"/>
      <c r="T3813" s="87"/>
      <c r="U3813" s="85" t="s">
        <v>112</v>
      </c>
      <c r="V3813" s="3" t="s">
        <v>112</v>
      </c>
      <c r="W3813" s="3"/>
      <c r="X3813" s="3"/>
      <c r="Y3813" s="3"/>
      <c r="Z3813" s="6">
        <v>10000</v>
      </c>
      <c r="AA3813" s="160"/>
      <c r="AB3813" s="123" t="s">
        <v>4395</v>
      </c>
      <c r="AC3813" s="124"/>
      <c r="AD3813" s="41"/>
      <c r="AE3813" s="83"/>
      <c r="AF3813" s="83"/>
      <c r="AG3813" s="41"/>
      <c r="AH3813" s="41" t="s">
        <v>7061</v>
      </c>
      <c r="AI3813" s="80" t="s">
        <v>19129</v>
      </c>
      <c r="AJ3813" s="80" t="s">
        <v>13716</v>
      </c>
      <c r="AK3813" s="3"/>
      <c r="AL3813" s="85"/>
      <c r="AM3813" s="151" t="s">
        <v>19998</v>
      </c>
      <c r="AN3813" s="15"/>
      <c r="AO3813" s="166"/>
      <c r="AP3813" s="5">
        <f t="shared" si="60"/>
        <v>0</v>
      </c>
      <c r="AQ3813" s="16"/>
      <c r="AR3813" s="205">
        <v>1</v>
      </c>
      <c r="AS3813" s="16"/>
      <c r="AT3813" s="16"/>
      <c r="AU3813" s="16"/>
      <c r="AV3813" s="16"/>
      <c r="AW3813" s="16"/>
      <c r="AX3813" s="16"/>
    </row>
    <row r="3814" spans="1:50" customFormat="1" ht="15.75" hidden="1" customHeight="1" x14ac:dyDescent="0.2">
      <c r="A3814" s="7" t="s">
        <v>6719</v>
      </c>
      <c r="B3814" s="3" t="s">
        <v>6720</v>
      </c>
      <c r="C3814" s="85" t="s">
        <v>4395</v>
      </c>
      <c r="D3814" s="85" t="s">
        <v>13090</v>
      </c>
      <c r="E3814" s="202" t="s">
        <v>26712</v>
      </c>
      <c r="F3814" s="85" t="s">
        <v>55</v>
      </c>
      <c r="G3814" s="85" t="s">
        <v>59</v>
      </c>
      <c r="H3814" s="85" t="s">
        <v>20690</v>
      </c>
      <c r="I3814" s="3" t="s">
        <v>4405</v>
      </c>
      <c r="J3814" s="85" t="s">
        <v>4435</v>
      </c>
      <c r="K3814" s="7" t="s">
        <v>3838</v>
      </c>
      <c r="L3814" s="3"/>
      <c r="M3814" s="3"/>
      <c r="N3814" s="41" t="s">
        <v>6370</v>
      </c>
      <c r="O3814" s="87">
        <v>70107</v>
      </c>
      <c r="P3814" s="87">
        <v>0</v>
      </c>
      <c r="Q3814" s="87">
        <v>70107</v>
      </c>
      <c r="R3814" s="87">
        <v>0</v>
      </c>
      <c r="S3814" s="87"/>
      <c r="T3814" s="87"/>
      <c r="U3814" s="85">
        <v>2015</v>
      </c>
      <c r="V3814" s="3" t="s">
        <v>6370</v>
      </c>
      <c r="W3814" s="3"/>
      <c r="X3814" s="3"/>
      <c r="Y3814" s="3"/>
      <c r="Z3814" s="6">
        <v>24520</v>
      </c>
      <c r="AA3814" s="160"/>
      <c r="AB3814" s="123" t="s">
        <v>4395</v>
      </c>
      <c r="AC3814" s="124"/>
      <c r="AD3814" s="41"/>
      <c r="AE3814" s="83"/>
      <c r="AF3814" s="83"/>
      <c r="AG3814" s="41"/>
      <c r="AH3814" s="41" t="s">
        <v>7514</v>
      </c>
      <c r="AI3814" s="80" t="s">
        <v>19130</v>
      </c>
      <c r="AJ3814" s="80" t="s">
        <v>13476</v>
      </c>
      <c r="AK3814" s="3"/>
      <c r="AL3814" s="85"/>
      <c r="AM3814" s="151" t="s">
        <v>19998</v>
      </c>
      <c r="AN3814" s="15"/>
      <c r="AO3814" s="166"/>
      <c r="AP3814" s="5">
        <f t="shared" si="60"/>
        <v>0</v>
      </c>
      <c r="AQ3814" s="16"/>
      <c r="AR3814" s="205">
        <v>1</v>
      </c>
      <c r="AS3814" s="16"/>
      <c r="AT3814" s="16"/>
      <c r="AU3814" s="16"/>
      <c r="AV3814" s="16"/>
      <c r="AW3814" s="16"/>
      <c r="AX3814" s="16"/>
    </row>
    <row r="3815" spans="1:50" customFormat="1" ht="15.75" hidden="1" customHeight="1" x14ac:dyDescent="0.2">
      <c r="A3815" s="7" t="s">
        <v>14933</v>
      </c>
      <c r="B3815" s="1" t="s">
        <v>14934</v>
      </c>
      <c r="C3815" s="85" t="s">
        <v>4395</v>
      </c>
      <c r="D3815" s="85" t="s">
        <v>13090</v>
      </c>
      <c r="E3815" s="202" t="s">
        <v>26418</v>
      </c>
      <c r="F3815" s="85" t="s">
        <v>40</v>
      </c>
      <c r="G3815" s="85" t="s">
        <v>41</v>
      </c>
      <c r="H3815" s="85" t="s">
        <v>20690</v>
      </c>
      <c r="I3815" s="3"/>
      <c r="J3815" s="85" t="s">
        <v>115</v>
      </c>
      <c r="K3815" s="7" t="s">
        <v>4926</v>
      </c>
      <c r="L3815" s="1"/>
      <c r="M3815" s="1"/>
      <c r="N3815" s="41" t="s">
        <v>14196</v>
      </c>
      <c r="O3815" s="87">
        <v>0</v>
      </c>
      <c r="P3815" s="87">
        <v>0</v>
      </c>
      <c r="Q3815" s="87">
        <v>0</v>
      </c>
      <c r="R3815" s="87">
        <v>0</v>
      </c>
      <c r="S3815" s="87"/>
      <c r="T3815" s="87"/>
      <c r="U3815" s="85" t="s">
        <v>112</v>
      </c>
      <c r="V3815" s="1"/>
      <c r="W3815" s="1"/>
      <c r="X3815" s="1"/>
      <c r="Y3815" s="1"/>
      <c r="Z3815" s="6">
        <v>60000</v>
      </c>
      <c r="AA3815" s="160"/>
      <c r="AB3815" s="123" t="s">
        <v>4395</v>
      </c>
      <c r="AC3815" s="124"/>
      <c r="AD3815" s="2"/>
      <c r="AE3815" s="2"/>
      <c r="AF3815" s="2"/>
      <c r="AG3815" s="2"/>
      <c r="AH3815" s="41" t="s">
        <v>7061</v>
      </c>
      <c r="AI3815" s="80" t="s">
        <v>19131</v>
      </c>
      <c r="AJ3815" s="80" t="s">
        <v>13717</v>
      </c>
      <c r="AK3815" s="1"/>
      <c r="AL3815" s="85"/>
      <c r="AM3815" s="151" t="s">
        <v>19998</v>
      </c>
      <c r="AN3815" s="16"/>
      <c r="AO3815" s="166"/>
      <c r="AP3815" s="5">
        <f t="shared" si="60"/>
        <v>0</v>
      </c>
      <c r="AQ3815" s="16"/>
      <c r="AR3815" s="205">
        <v>1</v>
      </c>
      <c r="AS3815" s="16"/>
      <c r="AT3815" s="16"/>
      <c r="AU3815" s="16"/>
      <c r="AV3815" s="16"/>
      <c r="AW3815" s="16"/>
      <c r="AX3815" s="16"/>
    </row>
    <row r="3816" spans="1:50" customFormat="1" ht="15.75" hidden="1" customHeight="1" x14ac:dyDescent="0.2">
      <c r="A3816" s="7" t="s">
        <v>14935</v>
      </c>
      <c r="B3816" s="1" t="s">
        <v>14936</v>
      </c>
      <c r="C3816" s="85" t="s">
        <v>4395</v>
      </c>
      <c r="D3816" s="85" t="s">
        <v>13090</v>
      </c>
      <c r="E3816" s="202" t="s">
        <v>26712</v>
      </c>
      <c r="F3816" s="85" t="s">
        <v>40</v>
      </c>
      <c r="G3816" s="85" t="s">
        <v>43</v>
      </c>
      <c r="H3816" s="85" t="s">
        <v>20690</v>
      </c>
      <c r="I3816" s="3"/>
      <c r="J3816" s="85" t="s">
        <v>115</v>
      </c>
      <c r="K3816" s="7" t="s">
        <v>4926</v>
      </c>
      <c r="L3816" s="1"/>
      <c r="M3816" s="1"/>
      <c r="N3816" s="41" t="s">
        <v>14196</v>
      </c>
      <c r="O3816" s="87">
        <v>37894</v>
      </c>
      <c r="P3816" s="87">
        <v>37892</v>
      </c>
      <c r="Q3816" s="87">
        <v>2</v>
      </c>
      <c r="R3816" s="87">
        <v>0</v>
      </c>
      <c r="S3816" s="87"/>
      <c r="T3816" s="87"/>
      <c r="U3816" s="85">
        <v>2016</v>
      </c>
      <c r="V3816" s="1"/>
      <c r="W3816" s="1"/>
      <c r="X3816" s="1"/>
      <c r="Y3816" s="1"/>
      <c r="Z3816" s="6">
        <v>60201</v>
      </c>
      <c r="AA3816" s="160"/>
      <c r="AB3816" s="123" t="s">
        <v>4395</v>
      </c>
      <c r="AC3816" s="124"/>
      <c r="AD3816" s="2"/>
      <c r="AE3816" s="2"/>
      <c r="AF3816" s="2"/>
      <c r="AG3816" s="2"/>
      <c r="AH3816" s="41" t="s">
        <v>7061</v>
      </c>
      <c r="AI3816" s="80" t="s">
        <v>19132</v>
      </c>
      <c r="AJ3816" s="80" t="s">
        <v>13718</v>
      </c>
      <c r="AK3816" s="1"/>
      <c r="AL3816" s="85"/>
      <c r="AM3816" s="151" t="s">
        <v>19998</v>
      </c>
      <c r="AN3816" s="16"/>
      <c r="AO3816" s="166"/>
      <c r="AP3816" s="5">
        <f t="shared" si="60"/>
        <v>0</v>
      </c>
      <c r="AQ3816" s="16"/>
      <c r="AR3816" s="205">
        <v>1</v>
      </c>
      <c r="AS3816" s="16"/>
      <c r="AT3816" s="16"/>
      <c r="AU3816" s="16"/>
      <c r="AV3816" s="16"/>
      <c r="AW3816" s="16"/>
      <c r="AX3816" s="16"/>
    </row>
    <row r="3817" spans="1:50" customFormat="1" ht="15.75" hidden="1" customHeight="1" x14ac:dyDescent="0.2">
      <c r="A3817" s="7" t="s">
        <v>6721</v>
      </c>
      <c r="B3817" s="3" t="s">
        <v>6722</v>
      </c>
      <c r="C3817" s="85" t="s">
        <v>4395</v>
      </c>
      <c r="D3817" s="85" t="s">
        <v>13090</v>
      </c>
      <c r="E3817" s="202" t="s">
        <v>26712</v>
      </c>
      <c r="F3817" s="85" t="s">
        <v>40</v>
      </c>
      <c r="G3817" s="85" t="s">
        <v>43</v>
      </c>
      <c r="H3817" s="85" t="s">
        <v>20690</v>
      </c>
      <c r="I3817" s="3" t="s">
        <v>6723</v>
      </c>
      <c r="J3817" s="85" t="s">
        <v>115</v>
      </c>
      <c r="K3817" s="7" t="s">
        <v>16222</v>
      </c>
      <c r="L3817" s="3"/>
      <c r="M3817" s="3"/>
      <c r="N3817" s="41" t="s">
        <v>6724</v>
      </c>
      <c r="O3817" s="87">
        <v>83617</v>
      </c>
      <c r="P3817" s="87">
        <v>561</v>
      </c>
      <c r="Q3817" s="87">
        <v>83056</v>
      </c>
      <c r="R3817" s="87">
        <v>0</v>
      </c>
      <c r="S3817" s="87"/>
      <c r="T3817" s="87"/>
      <c r="U3817" s="85">
        <v>2017</v>
      </c>
      <c r="V3817" s="3" t="s">
        <v>6724</v>
      </c>
      <c r="W3817" s="3"/>
      <c r="X3817" s="3"/>
      <c r="Y3817" s="3"/>
      <c r="Z3817" s="6">
        <v>116605</v>
      </c>
      <c r="AA3817" s="160"/>
      <c r="AB3817" s="123" t="s">
        <v>4395</v>
      </c>
      <c r="AC3817" s="124"/>
      <c r="AD3817" s="41"/>
      <c r="AE3817" s="83"/>
      <c r="AF3817" s="83"/>
      <c r="AG3817" s="41"/>
      <c r="AH3817" s="41" t="s">
        <v>7061</v>
      </c>
      <c r="AI3817" s="80" t="s">
        <v>19133</v>
      </c>
      <c r="AJ3817" s="80" t="s">
        <v>14197</v>
      </c>
      <c r="AK3817" s="3"/>
      <c r="AL3817" s="85"/>
      <c r="AM3817" s="151" t="s">
        <v>19998</v>
      </c>
      <c r="AN3817" s="15"/>
      <c r="AO3817" s="166"/>
      <c r="AP3817" s="5">
        <f t="shared" si="60"/>
        <v>0</v>
      </c>
      <c r="AQ3817" s="16"/>
      <c r="AR3817" s="205">
        <v>1</v>
      </c>
      <c r="AS3817" s="16"/>
      <c r="AT3817" s="16"/>
      <c r="AU3817" s="16"/>
      <c r="AV3817" s="16"/>
      <c r="AW3817" s="16"/>
      <c r="AX3817" s="16"/>
    </row>
    <row r="3818" spans="1:50" customFormat="1" ht="15.75" hidden="1" customHeight="1" x14ac:dyDescent="0.2">
      <c r="A3818" s="7" t="s">
        <v>6725</v>
      </c>
      <c r="B3818" s="3" t="s">
        <v>6726</v>
      </c>
      <c r="C3818" s="85" t="s">
        <v>4395</v>
      </c>
      <c r="D3818" s="85" t="s">
        <v>13090</v>
      </c>
      <c r="E3818" s="202" t="s">
        <v>26712</v>
      </c>
      <c r="F3818" s="85" t="s">
        <v>40</v>
      </c>
      <c r="G3818" s="85" t="s">
        <v>42</v>
      </c>
      <c r="H3818" s="85" t="s">
        <v>20690</v>
      </c>
      <c r="I3818" s="3" t="s">
        <v>4421</v>
      </c>
      <c r="J3818" s="85" t="s">
        <v>115</v>
      </c>
      <c r="K3818" s="7" t="s">
        <v>437</v>
      </c>
      <c r="L3818" s="3"/>
      <c r="M3818" s="3"/>
      <c r="N3818" s="41" t="s">
        <v>4841</v>
      </c>
      <c r="O3818" s="87">
        <v>42039</v>
      </c>
      <c r="P3818" s="87">
        <v>41619</v>
      </c>
      <c r="Q3818" s="87">
        <v>420</v>
      </c>
      <c r="R3818" s="87">
        <v>0</v>
      </c>
      <c r="S3818" s="87"/>
      <c r="T3818" s="87"/>
      <c r="U3818" s="85">
        <v>2015</v>
      </c>
      <c r="V3818" s="3" t="s">
        <v>4841</v>
      </c>
      <c r="W3818" s="3"/>
      <c r="X3818" s="3"/>
      <c r="Y3818" s="3"/>
      <c r="Z3818" s="6">
        <v>10000</v>
      </c>
      <c r="AA3818" s="160"/>
      <c r="AB3818" s="123" t="s">
        <v>4395</v>
      </c>
      <c r="AC3818" s="124"/>
      <c r="AD3818" s="41"/>
      <c r="AE3818" s="83"/>
      <c r="AF3818" s="83"/>
      <c r="AG3818" s="41"/>
      <c r="AH3818" s="41" t="s">
        <v>7061</v>
      </c>
      <c r="AI3818" s="80" t="s">
        <v>19134</v>
      </c>
      <c r="AJ3818" s="80" t="s">
        <v>13730</v>
      </c>
      <c r="AK3818" s="3"/>
      <c r="AL3818" s="85"/>
      <c r="AM3818" s="151" t="s">
        <v>19998</v>
      </c>
      <c r="AN3818" s="15"/>
      <c r="AO3818" s="166"/>
      <c r="AP3818" s="5">
        <f t="shared" si="60"/>
        <v>0</v>
      </c>
      <c r="AQ3818" s="16"/>
      <c r="AR3818" s="205">
        <v>1</v>
      </c>
      <c r="AS3818" s="16"/>
      <c r="AT3818" s="16"/>
      <c r="AU3818" s="16"/>
      <c r="AV3818" s="16"/>
      <c r="AW3818" s="16"/>
      <c r="AX3818" s="16"/>
    </row>
    <row r="3819" spans="1:50" customFormat="1" ht="15.75" hidden="1" customHeight="1" x14ac:dyDescent="0.2">
      <c r="A3819" s="7" t="s">
        <v>6727</v>
      </c>
      <c r="B3819" s="3" t="s">
        <v>6728</v>
      </c>
      <c r="C3819" s="85" t="s">
        <v>4395</v>
      </c>
      <c r="D3819" s="85" t="s">
        <v>13090</v>
      </c>
      <c r="E3819" s="202" t="s">
        <v>26712</v>
      </c>
      <c r="F3819" s="85" t="s">
        <v>40</v>
      </c>
      <c r="G3819" s="85" t="s">
        <v>42</v>
      </c>
      <c r="H3819" s="85" t="s">
        <v>20690</v>
      </c>
      <c r="I3819" s="3" t="s">
        <v>4421</v>
      </c>
      <c r="J3819" s="85" t="s">
        <v>115</v>
      </c>
      <c r="K3819" s="7" t="s">
        <v>437</v>
      </c>
      <c r="L3819" s="3"/>
      <c r="M3819" s="3"/>
      <c r="N3819" s="41" t="s">
        <v>4841</v>
      </c>
      <c r="O3819" s="87">
        <v>41917</v>
      </c>
      <c r="P3819" s="87">
        <v>41334</v>
      </c>
      <c r="Q3819" s="87">
        <v>583</v>
      </c>
      <c r="R3819" s="87">
        <v>0</v>
      </c>
      <c r="S3819" s="87"/>
      <c r="T3819" s="87"/>
      <c r="U3819" s="85">
        <v>2015</v>
      </c>
      <c r="V3819" s="3" t="s">
        <v>4841</v>
      </c>
      <c r="W3819" s="3"/>
      <c r="X3819" s="3"/>
      <c r="Y3819" s="3"/>
      <c r="Z3819" s="6">
        <v>10000</v>
      </c>
      <c r="AA3819" s="160"/>
      <c r="AB3819" s="123" t="s">
        <v>4395</v>
      </c>
      <c r="AC3819" s="124"/>
      <c r="AD3819" s="41"/>
      <c r="AE3819" s="83"/>
      <c r="AF3819" s="83"/>
      <c r="AG3819" s="41"/>
      <c r="AH3819" s="41" t="s">
        <v>7061</v>
      </c>
      <c r="AI3819" s="80" t="s">
        <v>19135</v>
      </c>
      <c r="AJ3819" s="80" t="s">
        <v>13728</v>
      </c>
      <c r="AK3819" s="3"/>
      <c r="AL3819" s="85"/>
      <c r="AM3819" s="151" t="s">
        <v>19998</v>
      </c>
      <c r="AN3819" s="15"/>
      <c r="AO3819" s="166"/>
      <c r="AP3819" s="5">
        <f t="shared" si="60"/>
        <v>0</v>
      </c>
      <c r="AQ3819" s="16"/>
      <c r="AR3819" s="205">
        <v>1</v>
      </c>
      <c r="AS3819" s="16"/>
      <c r="AT3819" s="16"/>
      <c r="AU3819" s="16"/>
      <c r="AV3819" s="16"/>
      <c r="AW3819" s="16"/>
      <c r="AX3819" s="16"/>
    </row>
    <row r="3820" spans="1:50" customFormat="1" ht="15.75" hidden="1" customHeight="1" x14ac:dyDescent="0.2">
      <c r="A3820" s="7" t="s">
        <v>6729</v>
      </c>
      <c r="B3820" s="3" t="s">
        <v>6730</v>
      </c>
      <c r="C3820" s="85" t="s">
        <v>4395</v>
      </c>
      <c r="D3820" s="85" t="s">
        <v>13090</v>
      </c>
      <c r="E3820" s="202" t="s">
        <v>26712</v>
      </c>
      <c r="F3820" s="85" t="s">
        <v>40</v>
      </c>
      <c r="G3820" s="85" t="s">
        <v>42</v>
      </c>
      <c r="H3820" s="85" t="s">
        <v>20690</v>
      </c>
      <c r="I3820" s="3" t="s">
        <v>4421</v>
      </c>
      <c r="J3820" s="85" t="s">
        <v>115</v>
      </c>
      <c r="K3820" s="7" t="s">
        <v>437</v>
      </c>
      <c r="L3820" s="3"/>
      <c r="M3820" s="3"/>
      <c r="N3820" s="41" t="s">
        <v>4841</v>
      </c>
      <c r="O3820" s="87">
        <v>23935</v>
      </c>
      <c r="P3820" s="87">
        <v>20024</v>
      </c>
      <c r="Q3820" s="87">
        <v>3911</v>
      </c>
      <c r="R3820" s="87">
        <v>0</v>
      </c>
      <c r="S3820" s="87"/>
      <c r="T3820" s="87"/>
      <c r="U3820" s="85">
        <v>2017</v>
      </c>
      <c r="V3820" s="3" t="s">
        <v>4841</v>
      </c>
      <c r="W3820" s="3"/>
      <c r="X3820" s="3"/>
      <c r="Y3820" s="3"/>
      <c r="Z3820" s="6">
        <v>10000</v>
      </c>
      <c r="AA3820" s="160"/>
      <c r="AB3820" s="123" t="s">
        <v>4395</v>
      </c>
      <c r="AC3820" s="124"/>
      <c r="AD3820" s="41"/>
      <c r="AE3820" s="83"/>
      <c r="AF3820" s="83"/>
      <c r="AG3820" s="41"/>
      <c r="AH3820" s="41" t="s">
        <v>7061</v>
      </c>
      <c r="AI3820" s="80" t="s">
        <v>19136</v>
      </c>
      <c r="AJ3820" s="80" t="s">
        <v>14198</v>
      </c>
      <c r="AK3820" s="3"/>
      <c r="AL3820" s="85"/>
      <c r="AM3820" s="151" t="s">
        <v>19998</v>
      </c>
      <c r="AN3820" s="15"/>
      <c r="AO3820" s="166"/>
      <c r="AP3820" s="5">
        <f t="shared" si="60"/>
        <v>0</v>
      </c>
      <c r="AQ3820" s="16"/>
      <c r="AR3820" s="205">
        <v>1</v>
      </c>
      <c r="AS3820" s="16"/>
      <c r="AT3820" s="16"/>
      <c r="AU3820" s="16"/>
      <c r="AV3820" s="16"/>
      <c r="AW3820" s="16"/>
      <c r="AX3820" s="16"/>
    </row>
    <row r="3821" spans="1:50" customFormat="1" ht="15.75" hidden="1" customHeight="1" x14ac:dyDescent="0.2">
      <c r="A3821" s="7" t="s">
        <v>6731</v>
      </c>
      <c r="B3821" s="3" t="s">
        <v>6732</v>
      </c>
      <c r="C3821" s="85" t="s">
        <v>4395</v>
      </c>
      <c r="D3821" s="85" t="s">
        <v>13090</v>
      </c>
      <c r="E3821" s="202" t="s">
        <v>26712</v>
      </c>
      <c r="F3821" s="85" t="s">
        <v>40</v>
      </c>
      <c r="G3821" s="85" t="s">
        <v>42</v>
      </c>
      <c r="H3821" s="85" t="s">
        <v>20690</v>
      </c>
      <c r="I3821" s="3" t="s">
        <v>4421</v>
      </c>
      <c r="J3821" s="85" t="s">
        <v>115</v>
      </c>
      <c r="K3821" s="7" t="s">
        <v>437</v>
      </c>
      <c r="L3821" s="3"/>
      <c r="M3821" s="3"/>
      <c r="N3821" s="41" t="s">
        <v>4841</v>
      </c>
      <c r="O3821" s="87">
        <v>35426</v>
      </c>
      <c r="P3821" s="87">
        <v>31647</v>
      </c>
      <c r="Q3821" s="87">
        <v>3779</v>
      </c>
      <c r="R3821" s="87">
        <v>0</v>
      </c>
      <c r="S3821" s="87"/>
      <c r="T3821" s="87"/>
      <c r="U3821" s="85">
        <v>2016</v>
      </c>
      <c r="V3821" s="3" t="s">
        <v>4841</v>
      </c>
      <c r="W3821" s="3"/>
      <c r="X3821" s="3"/>
      <c r="Y3821" s="3"/>
      <c r="Z3821" s="6">
        <v>10000</v>
      </c>
      <c r="AA3821" s="160"/>
      <c r="AB3821" s="123" t="s">
        <v>4395</v>
      </c>
      <c r="AC3821" s="124"/>
      <c r="AD3821" s="41"/>
      <c r="AE3821" s="83"/>
      <c r="AF3821" s="83"/>
      <c r="AG3821" s="41"/>
      <c r="AH3821" s="41" t="s">
        <v>7061</v>
      </c>
      <c r="AI3821" s="80" t="s">
        <v>19137</v>
      </c>
      <c r="AJ3821" s="80" t="s">
        <v>13488</v>
      </c>
      <c r="AK3821" s="3"/>
      <c r="AL3821" s="85"/>
      <c r="AM3821" s="151" t="s">
        <v>19998</v>
      </c>
      <c r="AN3821" s="15"/>
      <c r="AO3821" s="166"/>
      <c r="AP3821" s="5">
        <f t="shared" si="60"/>
        <v>0</v>
      </c>
      <c r="AQ3821" s="16"/>
      <c r="AR3821" s="205">
        <v>1</v>
      </c>
      <c r="AS3821" s="16"/>
      <c r="AT3821" s="16"/>
      <c r="AU3821" s="16"/>
      <c r="AV3821" s="16"/>
      <c r="AW3821" s="16"/>
      <c r="AX3821" s="16"/>
    </row>
    <row r="3822" spans="1:50" customFormat="1" ht="15.75" hidden="1" customHeight="1" x14ac:dyDescent="0.2">
      <c r="A3822" s="7" t="s">
        <v>6733</v>
      </c>
      <c r="B3822" s="3" t="s">
        <v>6734</v>
      </c>
      <c r="C3822" s="85" t="s">
        <v>4395</v>
      </c>
      <c r="D3822" s="85" t="s">
        <v>13090</v>
      </c>
      <c r="E3822" s="202" t="s">
        <v>26712</v>
      </c>
      <c r="F3822" s="85" t="s">
        <v>40</v>
      </c>
      <c r="G3822" s="85" t="s">
        <v>42</v>
      </c>
      <c r="H3822" s="85" t="s">
        <v>20690</v>
      </c>
      <c r="I3822" s="3" t="s">
        <v>4421</v>
      </c>
      <c r="J3822" s="85" t="s">
        <v>115</v>
      </c>
      <c r="K3822" s="7" t="s">
        <v>437</v>
      </c>
      <c r="L3822" s="3"/>
      <c r="M3822" s="3"/>
      <c r="N3822" s="41" t="s">
        <v>4841</v>
      </c>
      <c r="O3822" s="87">
        <v>33938</v>
      </c>
      <c r="P3822" s="87">
        <v>30887</v>
      </c>
      <c r="Q3822" s="87">
        <v>3051</v>
      </c>
      <c r="R3822" s="87">
        <v>0</v>
      </c>
      <c r="S3822" s="87"/>
      <c r="T3822" s="87"/>
      <c r="U3822" s="85">
        <v>2016</v>
      </c>
      <c r="V3822" s="3" t="s">
        <v>4841</v>
      </c>
      <c r="W3822" s="3"/>
      <c r="X3822" s="3"/>
      <c r="Y3822" s="3"/>
      <c r="Z3822" s="6">
        <v>10000</v>
      </c>
      <c r="AA3822" s="160"/>
      <c r="AB3822" s="123" t="s">
        <v>4395</v>
      </c>
      <c r="AC3822" s="124"/>
      <c r="AD3822" s="41"/>
      <c r="AE3822" s="83"/>
      <c r="AF3822" s="83"/>
      <c r="AG3822" s="41"/>
      <c r="AH3822" s="41" t="s">
        <v>7061</v>
      </c>
      <c r="AI3822" s="80" t="s">
        <v>19138</v>
      </c>
      <c r="AJ3822" s="80" t="s">
        <v>13729</v>
      </c>
      <c r="AK3822" s="3"/>
      <c r="AL3822" s="85"/>
      <c r="AM3822" s="151" t="s">
        <v>19998</v>
      </c>
      <c r="AN3822" s="15"/>
      <c r="AO3822" s="166"/>
      <c r="AP3822" s="5">
        <f t="shared" si="60"/>
        <v>0</v>
      </c>
      <c r="AQ3822" s="16"/>
      <c r="AR3822" s="205">
        <v>1</v>
      </c>
      <c r="AS3822" s="16"/>
      <c r="AT3822" s="16"/>
      <c r="AU3822" s="16"/>
      <c r="AV3822" s="16"/>
      <c r="AW3822" s="16"/>
      <c r="AX3822" s="16"/>
    </row>
    <row r="3823" spans="1:50" customFormat="1" ht="15.75" hidden="1" customHeight="1" x14ac:dyDescent="0.2">
      <c r="A3823" s="7" t="s">
        <v>6735</v>
      </c>
      <c r="B3823" s="3" t="s">
        <v>6736</v>
      </c>
      <c r="C3823" s="85" t="s">
        <v>4395</v>
      </c>
      <c r="D3823" s="85" t="s">
        <v>13090</v>
      </c>
      <c r="E3823" s="202" t="s">
        <v>26712</v>
      </c>
      <c r="F3823" s="85" t="s">
        <v>55</v>
      </c>
      <c r="G3823" s="85" t="s">
        <v>59</v>
      </c>
      <c r="H3823" s="85" t="s">
        <v>20690</v>
      </c>
      <c r="I3823" s="3" t="s">
        <v>4399</v>
      </c>
      <c r="J3823" s="85" t="s">
        <v>4400</v>
      </c>
      <c r="K3823" s="7" t="s">
        <v>4422</v>
      </c>
      <c r="L3823" s="3"/>
      <c r="M3823" s="3"/>
      <c r="N3823" s="41" t="s">
        <v>5205</v>
      </c>
      <c r="O3823" s="87">
        <v>123692</v>
      </c>
      <c r="P3823" s="87">
        <v>123692</v>
      </c>
      <c r="Q3823" s="87">
        <v>0</v>
      </c>
      <c r="R3823" s="87">
        <v>0</v>
      </c>
      <c r="S3823" s="87"/>
      <c r="T3823" s="87"/>
      <c r="U3823" s="85">
        <v>2013</v>
      </c>
      <c r="V3823" s="3" t="s">
        <v>5205</v>
      </c>
      <c r="W3823" s="3"/>
      <c r="X3823" s="3"/>
      <c r="Y3823" s="3"/>
      <c r="Z3823" s="6">
        <v>41202</v>
      </c>
      <c r="AA3823" s="160"/>
      <c r="AB3823" s="123" t="s">
        <v>4395</v>
      </c>
      <c r="AC3823" s="124"/>
      <c r="AD3823" s="41"/>
      <c r="AE3823" s="83"/>
      <c r="AF3823" s="83"/>
      <c r="AG3823" s="41"/>
      <c r="AH3823" s="41" t="s">
        <v>7514</v>
      </c>
      <c r="AI3823" s="80" t="s">
        <v>19139</v>
      </c>
      <c r="AJ3823" s="80" t="s">
        <v>13477</v>
      </c>
      <c r="AK3823" s="3"/>
      <c r="AL3823" s="85"/>
      <c r="AM3823" s="151" t="s">
        <v>19998</v>
      </c>
      <c r="AN3823" s="15"/>
      <c r="AO3823" s="166"/>
      <c r="AP3823" s="5">
        <f t="shared" si="60"/>
        <v>0</v>
      </c>
      <c r="AQ3823" s="16"/>
      <c r="AR3823" s="205">
        <v>1</v>
      </c>
      <c r="AS3823" s="16"/>
      <c r="AT3823" s="16"/>
      <c r="AU3823" s="16"/>
      <c r="AV3823" s="16"/>
      <c r="AW3823" s="16"/>
      <c r="AX3823" s="16"/>
    </row>
    <row r="3824" spans="1:50" customFormat="1" ht="15.75" hidden="1" customHeight="1" x14ac:dyDescent="0.2">
      <c r="A3824" s="7" t="s">
        <v>6737</v>
      </c>
      <c r="B3824" s="3" t="s">
        <v>6738</v>
      </c>
      <c r="C3824" s="85" t="s">
        <v>4395</v>
      </c>
      <c r="D3824" s="85" t="s">
        <v>13090</v>
      </c>
      <c r="E3824" s="202" t="s">
        <v>26418</v>
      </c>
      <c r="F3824" s="85" t="s">
        <v>64</v>
      </c>
      <c r="G3824" s="85" t="s">
        <v>25112</v>
      </c>
      <c r="H3824" s="85" t="s">
        <v>20690</v>
      </c>
      <c r="I3824" s="3"/>
      <c r="J3824" s="85" t="s">
        <v>5593</v>
      </c>
      <c r="K3824" s="7" t="s">
        <v>5593</v>
      </c>
      <c r="L3824" s="3"/>
      <c r="M3824" s="3"/>
      <c r="N3824" s="41" t="s">
        <v>4417</v>
      </c>
      <c r="O3824" s="87">
        <v>0</v>
      </c>
      <c r="P3824" s="87">
        <v>0</v>
      </c>
      <c r="Q3824" s="87">
        <v>0</v>
      </c>
      <c r="R3824" s="87">
        <v>0</v>
      </c>
      <c r="S3824" s="87"/>
      <c r="T3824" s="87"/>
      <c r="U3824" s="85" t="s">
        <v>112</v>
      </c>
      <c r="V3824" s="3" t="s">
        <v>112</v>
      </c>
      <c r="W3824" s="3"/>
      <c r="X3824" s="3"/>
      <c r="Y3824" s="3"/>
      <c r="Z3824" s="6">
        <v>45924</v>
      </c>
      <c r="AA3824" s="160"/>
      <c r="AB3824" s="123" t="s">
        <v>4395</v>
      </c>
      <c r="AC3824" s="124"/>
      <c r="AD3824" s="41"/>
      <c r="AE3824" s="83"/>
      <c r="AF3824" s="83"/>
      <c r="AG3824" s="41"/>
      <c r="AH3824" s="41" t="s">
        <v>13755</v>
      </c>
      <c r="AI3824" s="80" t="s">
        <v>19140</v>
      </c>
      <c r="AJ3824" s="80" t="s">
        <v>14199</v>
      </c>
      <c r="AK3824" s="3"/>
      <c r="AL3824" s="85"/>
      <c r="AM3824" s="151" t="s">
        <v>19998</v>
      </c>
      <c r="AN3824" s="15"/>
      <c r="AO3824" s="166"/>
      <c r="AP3824" s="5">
        <f t="shared" si="60"/>
        <v>0</v>
      </c>
      <c r="AQ3824" s="16"/>
      <c r="AR3824" s="205">
        <v>1</v>
      </c>
      <c r="AS3824" s="16"/>
      <c r="AT3824" s="16"/>
      <c r="AU3824" s="16"/>
      <c r="AV3824" s="16"/>
      <c r="AW3824" s="16"/>
      <c r="AX3824" s="16"/>
    </row>
    <row r="3825" spans="1:50" customFormat="1" ht="15.75" hidden="1" customHeight="1" x14ac:dyDescent="0.2">
      <c r="A3825" s="7" t="s">
        <v>6739</v>
      </c>
      <c r="B3825" s="3" t="s">
        <v>6740</v>
      </c>
      <c r="C3825" s="85" t="s">
        <v>4395</v>
      </c>
      <c r="D3825" s="85" t="s">
        <v>13090</v>
      </c>
      <c r="E3825" s="202" t="s">
        <v>26712</v>
      </c>
      <c r="F3825" s="85" t="s">
        <v>40</v>
      </c>
      <c r="G3825" s="85" t="s">
        <v>43</v>
      </c>
      <c r="H3825" s="85" t="s">
        <v>20690</v>
      </c>
      <c r="I3825" s="3" t="s">
        <v>4396</v>
      </c>
      <c r="J3825" s="85" t="s">
        <v>4435</v>
      </c>
      <c r="K3825" s="7" t="s">
        <v>3838</v>
      </c>
      <c r="L3825" s="3"/>
      <c r="M3825" s="3"/>
      <c r="N3825" s="41" t="s">
        <v>4478</v>
      </c>
      <c r="O3825" s="87">
        <v>159652</v>
      </c>
      <c r="P3825" s="87">
        <v>159260</v>
      </c>
      <c r="Q3825" s="87">
        <v>392</v>
      </c>
      <c r="R3825" s="87">
        <v>0</v>
      </c>
      <c r="S3825" s="87"/>
      <c r="T3825" s="87"/>
      <c r="U3825" s="85">
        <v>2016</v>
      </c>
      <c r="V3825" s="3" t="s">
        <v>112</v>
      </c>
      <c r="W3825" s="3"/>
      <c r="X3825" s="3"/>
      <c r="Y3825" s="3"/>
      <c r="Z3825" s="6">
        <v>24160</v>
      </c>
      <c r="AA3825" s="160"/>
      <c r="AB3825" s="123" t="s">
        <v>4395</v>
      </c>
      <c r="AC3825" s="124"/>
      <c r="AD3825" s="41"/>
      <c r="AE3825" s="83"/>
      <c r="AF3825" s="83"/>
      <c r="AG3825" s="41"/>
      <c r="AH3825" s="41" t="s">
        <v>7061</v>
      </c>
      <c r="AI3825" s="80" t="s">
        <v>19141</v>
      </c>
      <c r="AJ3825" s="80" t="s">
        <v>14200</v>
      </c>
      <c r="AK3825" s="3"/>
      <c r="AL3825" s="85"/>
      <c r="AM3825" s="151" t="s">
        <v>19998</v>
      </c>
      <c r="AN3825" s="15"/>
      <c r="AO3825" s="166"/>
      <c r="AP3825" s="5">
        <f t="shared" si="60"/>
        <v>0</v>
      </c>
      <c r="AQ3825" s="16"/>
      <c r="AR3825" s="205">
        <v>1</v>
      </c>
      <c r="AS3825" s="16"/>
      <c r="AT3825" s="16"/>
      <c r="AU3825" s="16"/>
      <c r="AV3825" s="16"/>
      <c r="AW3825" s="16"/>
      <c r="AX3825" s="16"/>
    </row>
    <row r="3826" spans="1:50" customFormat="1" ht="15.75" hidden="1" customHeight="1" x14ac:dyDescent="0.2">
      <c r="A3826" s="7" t="s">
        <v>6741</v>
      </c>
      <c r="B3826" s="3" t="s">
        <v>6742</v>
      </c>
      <c r="C3826" s="85" t="s">
        <v>4395</v>
      </c>
      <c r="D3826" s="85" t="s">
        <v>13090</v>
      </c>
      <c r="E3826" s="202" t="s">
        <v>26712</v>
      </c>
      <c r="F3826" s="85" t="s">
        <v>40</v>
      </c>
      <c r="G3826" s="85" t="s">
        <v>43</v>
      </c>
      <c r="H3826" s="85" t="s">
        <v>20690</v>
      </c>
      <c r="I3826" s="3" t="s">
        <v>4396</v>
      </c>
      <c r="J3826" s="85" t="s">
        <v>4435</v>
      </c>
      <c r="K3826" s="7" t="s">
        <v>3838</v>
      </c>
      <c r="L3826" s="3"/>
      <c r="M3826" s="3"/>
      <c r="N3826" s="41" t="s">
        <v>4478</v>
      </c>
      <c r="O3826" s="87">
        <v>167525</v>
      </c>
      <c r="P3826" s="87">
        <v>164049</v>
      </c>
      <c r="Q3826" s="87">
        <v>3476</v>
      </c>
      <c r="R3826" s="87">
        <v>0</v>
      </c>
      <c r="S3826" s="87"/>
      <c r="T3826" s="87"/>
      <c r="U3826" s="85">
        <v>2017</v>
      </c>
      <c r="V3826" s="3" t="s">
        <v>4478</v>
      </c>
      <c r="W3826" s="3"/>
      <c r="X3826" s="3"/>
      <c r="Y3826" s="3"/>
      <c r="Z3826" s="6">
        <v>22616</v>
      </c>
      <c r="AA3826" s="160"/>
      <c r="AB3826" s="123" t="s">
        <v>4395</v>
      </c>
      <c r="AC3826" s="124"/>
      <c r="AD3826" s="41"/>
      <c r="AE3826" s="83"/>
      <c r="AF3826" s="83"/>
      <c r="AG3826" s="41"/>
      <c r="AH3826" s="41" t="s">
        <v>7061</v>
      </c>
      <c r="AI3826" s="80" t="s">
        <v>19142</v>
      </c>
      <c r="AJ3826" s="80" t="s">
        <v>13713</v>
      </c>
      <c r="AK3826" s="3"/>
      <c r="AL3826" s="85"/>
      <c r="AM3826" s="151" t="s">
        <v>19998</v>
      </c>
      <c r="AN3826" s="15"/>
      <c r="AO3826" s="166"/>
      <c r="AP3826" s="5">
        <f t="shared" si="60"/>
        <v>0</v>
      </c>
      <c r="AQ3826" s="16"/>
      <c r="AR3826" s="205">
        <v>1</v>
      </c>
      <c r="AS3826" s="16"/>
      <c r="AT3826" s="16"/>
      <c r="AU3826" s="16"/>
      <c r="AV3826" s="16"/>
      <c r="AW3826" s="16"/>
      <c r="AX3826" s="16"/>
    </row>
    <row r="3827" spans="1:50" customFormat="1" ht="15.75" hidden="1" customHeight="1" x14ac:dyDescent="0.2">
      <c r="A3827" s="7" t="s">
        <v>6743</v>
      </c>
      <c r="B3827" s="3" t="s">
        <v>6744</v>
      </c>
      <c r="C3827" s="85" t="s">
        <v>4395</v>
      </c>
      <c r="D3827" s="85" t="s">
        <v>13090</v>
      </c>
      <c r="E3827" s="202" t="s">
        <v>26712</v>
      </c>
      <c r="F3827" s="85" t="s">
        <v>40</v>
      </c>
      <c r="G3827" s="85" t="s">
        <v>43</v>
      </c>
      <c r="H3827" s="85" t="s">
        <v>20690</v>
      </c>
      <c r="I3827" s="3" t="s">
        <v>6379</v>
      </c>
      <c r="J3827" s="85" t="s">
        <v>115</v>
      </c>
      <c r="K3827" s="7" t="s">
        <v>437</v>
      </c>
      <c r="L3827" s="3"/>
      <c r="M3827" s="3"/>
      <c r="N3827" s="41" t="s">
        <v>6518</v>
      </c>
      <c r="O3827" s="87">
        <v>25698</v>
      </c>
      <c r="P3827" s="87">
        <v>19727</v>
      </c>
      <c r="Q3827" s="87">
        <v>5971</v>
      </c>
      <c r="R3827" s="87">
        <v>0</v>
      </c>
      <c r="S3827" s="87"/>
      <c r="T3827" s="87"/>
      <c r="U3827" s="85">
        <v>2017</v>
      </c>
      <c r="V3827" s="3" t="s">
        <v>6518</v>
      </c>
      <c r="W3827" s="3"/>
      <c r="X3827" s="3"/>
      <c r="Y3827" s="3"/>
      <c r="Z3827" s="6">
        <v>9945</v>
      </c>
      <c r="AA3827" s="160"/>
      <c r="AB3827" s="123" t="s">
        <v>4395</v>
      </c>
      <c r="AC3827" s="124"/>
      <c r="AD3827" s="41"/>
      <c r="AE3827" s="83"/>
      <c r="AF3827" s="83"/>
      <c r="AG3827" s="41"/>
      <c r="AH3827" s="41" t="s">
        <v>7061</v>
      </c>
      <c r="AI3827" s="80" t="s">
        <v>19143</v>
      </c>
      <c r="AJ3827" s="80" t="s">
        <v>13721</v>
      </c>
      <c r="AK3827" s="3"/>
      <c r="AL3827" s="85"/>
      <c r="AM3827" s="151" t="s">
        <v>19998</v>
      </c>
      <c r="AN3827" s="15"/>
      <c r="AO3827" s="166"/>
      <c r="AP3827" s="5">
        <f t="shared" si="60"/>
        <v>0</v>
      </c>
      <c r="AQ3827" s="16"/>
      <c r="AR3827" s="205">
        <v>1</v>
      </c>
      <c r="AS3827" s="16"/>
      <c r="AT3827" s="16"/>
      <c r="AU3827" s="16"/>
      <c r="AV3827" s="16"/>
      <c r="AW3827" s="16"/>
      <c r="AX3827" s="16"/>
    </row>
    <row r="3828" spans="1:50" customFormat="1" ht="15.75" hidden="1" customHeight="1" x14ac:dyDescent="0.2">
      <c r="A3828" s="7" t="s">
        <v>6745</v>
      </c>
      <c r="B3828" s="3" t="s">
        <v>6746</v>
      </c>
      <c r="C3828" s="85" t="s">
        <v>4395</v>
      </c>
      <c r="D3828" s="85" t="s">
        <v>13090</v>
      </c>
      <c r="E3828" s="202" t="s">
        <v>26712</v>
      </c>
      <c r="F3828" s="85" t="s">
        <v>40</v>
      </c>
      <c r="G3828" s="85" t="s">
        <v>42</v>
      </c>
      <c r="H3828" s="85" t="s">
        <v>20690</v>
      </c>
      <c r="I3828" s="3" t="s">
        <v>4421</v>
      </c>
      <c r="J3828" s="85" t="s">
        <v>115</v>
      </c>
      <c r="K3828" s="7" t="s">
        <v>4926</v>
      </c>
      <c r="L3828" s="3"/>
      <c r="M3828" s="3"/>
      <c r="N3828" s="41" t="s">
        <v>4841</v>
      </c>
      <c r="O3828" s="87">
        <v>48514</v>
      </c>
      <c r="P3828" s="87">
        <v>25007</v>
      </c>
      <c r="Q3828" s="87">
        <v>23507</v>
      </c>
      <c r="R3828" s="87">
        <v>0</v>
      </c>
      <c r="S3828" s="87"/>
      <c r="T3828" s="87"/>
      <c r="U3828" s="85">
        <v>2016</v>
      </c>
      <c r="V3828" s="3" t="s">
        <v>4841</v>
      </c>
      <c r="W3828" s="3"/>
      <c r="X3828" s="3"/>
      <c r="Y3828" s="3"/>
      <c r="Z3828" s="6">
        <v>10000</v>
      </c>
      <c r="AA3828" s="160"/>
      <c r="AB3828" s="123" t="s">
        <v>4395</v>
      </c>
      <c r="AC3828" s="124"/>
      <c r="AD3828" s="41"/>
      <c r="AE3828" s="83"/>
      <c r="AF3828" s="83"/>
      <c r="AG3828" s="41"/>
      <c r="AH3828" s="41" t="s">
        <v>7061</v>
      </c>
      <c r="AI3828" s="80" t="s">
        <v>19144</v>
      </c>
      <c r="AJ3828" s="80" t="s">
        <v>14201</v>
      </c>
      <c r="AK3828" s="3"/>
      <c r="AL3828" s="85"/>
      <c r="AM3828" s="151" t="s">
        <v>19998</v>
      </c>
      <c r="AN3828" s="15"/>
      <c r="AO3828" s="166"/>
      <c r="AP3828" s="5">
        <f t="shared" si="60"/>
        <v>0</v>
      </c>
      <c r="AQ3828" s="16"/>
      <c r="AR3828" s="205">
        <v>1</v>
      </c>
      <c r="AS3828" s="16"/>
      <c r="AT3828" s="16"/>
      <c r="AU3828" s="16"/>
      <c r="AV3828" s="16"/>
      <c r="AW3828" s="16"/>
      <c r="AX3828" s="16"/>
    </row>
    <row r="3829" spans="1:50" customFormat="1" ht="15.75" hidden="1" customHeight="1" x14ac:dyDescent="0.2">
      <c r="A3829" s="7" t="s">
        <v>6747</v>
      </c>
      <c r="B3829" s="3" t="s">
        <v>6748</v>
      </c>
      <c r="C3829" s="85" t="s">
        <v>4395</v>
      </c>
      <c r="D3829" s="85" t="s">
        <v>13090</v>
      </c>
      <c r="E3829" s="202" t="s">
        <v>26712</v>
      </c>
      <c r="F3829" s="85" t="s">
        <v>40</v>
      </c>
      <c r="G3829" s="85" t="s">
        <v>42</v>
      </c>
      <c r="H3829" s="85" t="s">
        <v>20690</v>
      </c>
      <c r="I3829" s="3" t="s">
        <v>4421</v>
      </c>
      <c r="J3829" s="85" t="s">
        <v>115</v>
      </c>
      <c r="K3829" s="7" t="s">
        <v>4926</v>
      </c>
      <c r="L3829" s="3"/>
      <c r="M3829" s="3"/>
      <c r="N3829" s="41" t="s">
        <v>4841</v>
      </c>
      <c r="O3829" s="87">
        <v>47999</v>
      </c>
      <c r="P3829" s="87">
        <v>34791</v>
      </c>
      <c r="Q3829" s="87">
        <v>13208</v>
      </c>
      <c r="R3829" s="87">
        <v>0</v>
      </c>
      <c r="S3829" s="87"/>
      <c r="T3829" s="87"/>
      <c r="U3829" s="85">
        <v>2016</v>
      </c>
      <c r="V3829" s="3" t="s">
        <v>4841</v>
      </c>
      <c r="W3829" s="3"/>
      <c r="X3829" s="3"/>
      <c r="Y3829" s="3"/>
      <c r="Z3829" s="6">
        <v>10000</v>
      </c>
      <c r="AA3829" s="160"/>
      <c r="AB3829" s="123" t="s">
        <v>4395</v>
      </c>
      <c r="AC3829" s="124"/>
      <c r="AD3829" s="41"/>
      <c r="AE3829" s="83"/>
      <c r="AF3829" s="83"/>
      <c r="AG3829" s="41"/>
      <c r="AH3829" s="41" t="s">
        <v>7061</v>
      </c>
      <c r="AI3829" s="80" t="s">
        <v>19145</v>
      </c>
      <c r="AJ3829" s="80" t="s">
        <v>14202</v>
      </c>
      <c r="AK3829" s="3"/>
      <c r="AL3829" s="85"/>
      <c r="AM3829" s="151" t="s">
        <v>19998</v>
      </c>
      <c r="AN3829" s="15"/>
      <c r="AO3829" s="166"/>
      <c r="AP3829" s="5">
        <f t="shared" si="60"/>
        <v>0</v>
      </c>
      <c r="AQ3829" s="16"/>
      <c r="AR3829" s="205">
        <v>1</v>
      </c>
      <c r="AS3829" s="16"/>
      <c r="AT3829" s="16"/>
      <c r="AU3829" s="16"/>
      <c r="AV3829" s="16"/>
      <c r="AW3829" s="16"/>
      <c r="AX3829" s="16"/>
    </row>
    <row r="3830" spans="1:50" customFormat="1" ht="15.75" hidden="1" customHeight="1" x14ac:dyDescent="0.2">
      <c r="A3830" s="7" t="s">
        <v>6749</v>
      </c>
      <c r="B3830" s="3" t="s">
        <v>6750</v>
      </c>
      <c r="C3830" s="85" t="s">
        <v>4395</v>
      </c>
      <c r="D3830" s="85" t="s">
        <v>13090</v>
      </c>
      <c r="E3830" s="202" t="s">
        <v>26712</v>
      </c>
      <c r="F3830" s="85" t="s">
        <v>40</v>
      </c>
      <c r="G3830" s="85" t="s">
        <v>42</v>
      </c>
      <c r="H3830" s="85" t="s">
        <v>20690</v>
      </c>
      <c r="I3830" s="3" t="s">
        <v>4421</v>
      </c>
      <c r="J3830" s="85" t="s">
        <v>115</v>
      </c>
      <c r="K3830" s="7" t="s">
        <v>4926</v>
      </c>
      <c r="L3830" s="3"/>
      <c r="M3830" s="3"/>
      <c r="N3830" s="41" t="s">
        <v>4841</v>
      </c>
      <c r="O3830" s="87">
        <v>49193</v>
      </c>
      <c r="P3830" s="87">
        <v>25643</v>
      </c>
      <c r="Q3830" s="87">
        <v>23550</v>
      </c>
      <c r="R3830" s="87">
        <v>0</v>
      </c>
      <c r="S3830" s="87"/>
      <c r="T3830" s="87"/>
      <c r="U3830" s="85">
        <v>2016</v>
      </c>
      <c r="V3830" s="3" t="s">
        <v>4841</v>
      </c>
      <c r="W3830" s="3"/>
      <c r="X3830" s="3"/>
      <c r="Y3830" s="3"/>
      <c r="Z3830" s="6">
        <v>10000</v>
      </c>
      <c r="AA3830" s="160"/>
      <c r="AB3830" s="123" t="s">
        <v>4395</v>
      </c>
      <c r="AC3830" s="124"/>
      <c r="AD3830" s="41"/>
      <c r="AE3830" s="83"/>
      <c r="AF3830" s="83"/>
      <c r="AG3830" s="41"/>
      <c r="AH3830" s="41" t="s">
        <v>7061</v>
      </c>
      <c r="AI3830" s="80" t="s">
        <v>19146</v>
      </c>
      <c r="AJ3830" s="80" t="s">
        <v>14203</v>
      </c>
      <c r="AK3830" s="3"/>
      <c r="AL3830" s="85"/>
      <c r="AM3830" s="151" t="s">
        <v>19998</v>
      </c>
      <c r="AN3830" s="15"/>
      <c r="AO3830" s="166"/>
      <c r="AP3830" s="5">
        <f t="shared" si="60"/>
        <v>0</v>
      </c>
      <c r="AQ3830" s="16"/>
      <c r="AR3830" s="205">
        <v>1</v>
      </c>
      <c r="AS3830" s="16"/>
      <c r="AT3830" s="16"/>
      <c r="AU3830" s="16"/>
      <c r="AV3830" s="16"/>
      <c r="AW3830" s="16"/>
      <c r="AX3830" s="16"/>
    </row>
    <row r="3831" spans="1:50" customFormat="1" ht="15.75" hidden="1" customHeight="1" x14ac:dyDescent="0.2">
      <c r="A3831" s="7" t="s">
        <v>6751</v>
      </c>
      <c r="B3831" s="3" t="s">
        <v>6752</v>
      </c>
      <c r="C3831" s="85" t="s">
        <v>4395</v>
      </c>
      <c r="D3831" s="85" t="s">
        <v>13090</v>
      </c>
      <c r="E3831" s="202" t="s">
        <v>26712</v>
      </c>
      <c r="F3831" s="85" t="s">
        <v>40</v>
      </c>
      <c r="G3831" s="85" t="s">
        <v>42</v>
      </c>
      <c r="H3831" s="85" t="s">
        <v>20690</v>
      </c>
      <c r="I3831" s="3" t="s">
        <v>4421</v>
      </c>
      <c r="J3831" s="85" t="s">
        <v>115</v>
      </c>
      <c r="K3831" s="7" t="s">
        <v>4926</v>
      </c>
      <c r="L3831" s="3"/>
      <c r="M3831" s="3"/>
      <c r="N3831" s="41" t="s">
        <v>4841</v>
      </c>
      <c r="O3831" s="87">
        <v>46525</v>
      </c>
      <c r="P3831" s="87">
        <v>32013</v>
      </c>
      <c r="Q3831" s="87">
        <v>14512</v>
      </c>
      <c r="R3831" s="87">
        <v>0</v>
      </c>
      <c r="S3831" s="87"/>
      <c r="T3831" s="87"/>
      <c r="U3831" s="85">
        <v>2016</v>
      </c>
      <c r="V3831" s="3" t="s">
        <v>4841</v>
      </c>
      <c r="W3831" s="3"/>
      <c r="X3831" s="3"/>
      <c r="Y3831" s="3"/>
      <c r="Z3831" s="6">
        <v>10000</v>
      </c>
      <c r="AA3831" s="160"/>
      <c r="AB3831" s="123" t="s">
        <v>4395</v>
      </c>
      <c r="AC3831" s="124"/>
      <c r="AD3831" s="41"/>
      <c r="AE3831" s="83"/>
      <c r="AF3831" s="83"/>
      <c r="AG3831" s="41"/>
      <c r="AH3831" s="41" t="s">
        <v>7061</v>
      </c>
      <c r="AI3831" s="80" t="s">
        <v>19147</v>
      </c>
      <c r="AJ3831" s="80" t="s">
        <v>14204</v>
      </c>
      <c r="AK3831" s="3"/>
      <c r="AL3831" s="85"/>
      <c r="AM3831" s="151" t="s">
        <v>19998</v>
      </c>
      <c r="AN3831" s="15"/>
      <c r="AO3831" s="166"/>
      <c r="AP3831" s="5">
        <f t="shared" si="60"/>
        <v>0</v>
      </c>
      <c r="AQ3831" s="16"/>
      <c r="AR3831" s="205">
        <v>1</v>
      </c>
      <c r="AS3831" s="16"/>
      <c r="AT3831" s="16"/>
      <c r="AU3831" s="16"/>
      <c r="AV3831" s="16"/>
      <c r="AW3831" s="16"/>
      <c r="AX3831" s="16"/>
    </row>
    <row r="3832" spans="1:50" customFormat="1" ht="15.75" hidden="1" customHeight="1" x14ac:dyDescent="0.2">
      <c r="A3832" s="7" t="s">
        <v>6753</v>
      </c>
      <c r="B3832" s="3" t="s">
        <v>6754</v>
      </c>
      <c r="C3832" s="85" t="s">
        <v>4395</v>
      </c>
      <c r="D3832" s="85" t="s">
        <v>13090</v>
      </c>
      <c r="E3832" s="202" t="s">
        <v>26712</v>
      </c>
      <c r="F3832" s="85" t="s">
        <v>40</v>
      </c>
      <c r="G3832" s="85" t="s">
        <v>42</v>
      </c>
      <c r="H3832" s="85" t="s">
        <v>20690</v>
      </c>
      <c r="I3832" s="3" t="s">
        <v>4421</v>
      </c>
      <c r="J3832" s="85" t="s">
        <v>115</v>
      </c>
      <c r="K3832" s="7" t="s">
        <v>4926</v>
      </c>
      <c r="L3832" s="3"/>
      <c r="M3832" s="3"/>
      <c r="N3832" s="41" t="s">
        <v>4841</v>
      </c>
      <c r="O3832" s="87">
        <v>44795</v>
      </c>
      <c r="P3832" s="87">
        <v>22271</v>
      </c>
      <c r="Q3832" s="87">
        <v>22524</v>
      </c>
      <c r="R3832" s="87">
        <v>0</v>
      </c>
      <c r="S3832" s="87"/>
      <c r="T3832" s="87"/>
      <c r="U3832" s="85">
        <v>2016</v>
      </c>
      <c r="V3832" s="3" t="s">
        <v>4841</v>
      </c>
      <c r="W3832" s="3"/>
      <c r="X3832" s="3"/>
      <c r="Y3832" s="3"/>
      <c r="Z3832" s="6">
        <v>10000</v>
      </c>
      <c r="AA3832" s="160"/>
      <c r="AB3832" s="123" t="s">
        <v>4395</v>
      </c>
      <c r="AC3832" s="124"/>
      <c r="AD3832" s="41"/>
      <c r="AE3832" s="83"/>
      <c r="AF3832" s="83"/>
      <c r="AG3832" s="41"/>
      <c r="AH3832" s="41" t="s">
        <v>7061</v>
      </c>
      <c r="AI3832" s="80" t="s">
        <v>19148</v>
      </c>
      <c r="AJ3832" s="80" t="s">
        <v>14205</v>
      </c>
      <c r="AK3832" s="3"/>
      <c r="AL3832" s="85"/>
      <c r="AM3832" s="151" t="s">
        <v>19998</v>
      </c>
      <c r="AN3832" s="15"/>
      <c r="AO3832" s="166"/>
      <c r="AP3832" s="5">
        <f t="shared" si="60"/>
        <v>0</v>
      </c>
      <c r="AQ3832" s="16"/>
      <c r="AR3832" s="205">
        <v>1</v>
      </c>
      <c r="AS3832" s="16"/>
      <c r="AT3832" s="16"/>
      <c r="AU3832" s="16"/>
      <c r="AV3832" s="16"/>
      <c r="AW3832" s="16"/>
      <c r="AX3832" s="16"/>
    </row>
    <row r="3833" spans="1:50" customFormat="1" ht="15.75" hidden="1" customHeight="1" x14ac:dyDescent="0.2">
      <c r="A3833" s="7" t="s">
        <v>6755</v>
      </c>
      <c r="B3833" s="3" t="s">
        <v>6756</v>
      </c>
      <c r="C3833" s="85" t="s">
        <v>4395</v>
      </c>
      <c r="D3833" s="85" t="s">
        <v>13090</v>
      </c>
      <c r="E3833" s="202" t="s">
        <v>1800</v>
      </c>
      <c r="F3833" s="85" t="s">
        <v>40</v>
      </c>
      <c r="G3833" s="85" t="s">
        <v>42</v>
      </c>
      <c r="H3833" s="85" t="s">
        <v>20690</v>
      </c>
      <c r="I3833" s="3" t="s">
        <v>4421</v>
      </c>
      <c r="J3833" s="85" t="s">
        <v>115</v>
      </c>
      <c r="K3833" s="7" t="s">
        <v>4926</v>
      </c>
      <c r="L3833" s="3"/>
      <c r="M3833" s="3"/>
      <c r="N3833" s="41" t="s">
        <v>4417</v>
      </c>
      <c r="O3833" s="87">
        <v>0</v>
      </c>
      <c r="P3833" s="87">
        <v>0</v>
      </c>
      <c r="Q3833" s="87">
        <v>0</v>
      </c>
      <c r="R3833" s="87">
        <v>0</v>
      </c>
      <c r="S3833" s="87"/>
      <c r="T3833" s="87"/>
      <c r="U3833" s="85" t="s">
        <v>112</v>
      </c>
      <c r="V3833" s="3" t="s">
        <v>112</v>
      </c>
      <c r="W3833" s="3"/>
      <c r="X3833" s="3"/>
      <c r="Y3833" s="3"/>
      <c r="Z3833" s="6">
        <v>10000</v>
      </c>
      <c r="AA3833" s="160"/>
      <c r="AB3833" s="123" t="s">
        <v>4395</v>
      </c>
      <c r="AC3833" s="124"/>
      <c r="AD3833" s="41"/>
      <c r="AE3833" s="83"/>
      <c r="AF3833" s="83"/>
      <c r="AG3833" s="41"/>
      <c r="AH3833" s="41" t="s">
        <v>7061</v>
      </c>
      <c r="AI3833" s="80" t="s">
        <v>19149</v>
      </c>
      <c r="AJ3833" s="80" t="s">
        <v>13722</v>
      </c>
      <c r="AK3833" s="3"/>
      <c r="AL3833" s="85"/>
      <c r="AM3833" s="151" t="s">
        <v>19998</v>
      </c>
      <c r="AN3833" s="15"/>
      <c r="AO3833" s="166"/>
      <c r="AP3833" s="5">
        <f t="shared" si="60"/>
        <v>0</v>
      </c>
      <c r="AQ3833" s="16"/>
      <c r="AR3833" s="205">
        <v>1</v>
      </c>
      <c r="AS3833" s="16"/>
      <c r="AT3833" s="16"/>
      <c r="AU3833" s="16"/>
      <c r="AV3833" s="16"/>
      <c r="AW3833" s="16"/>
      <c r="AX3833" s="16"/>
    </row>
    <row r="3834" spans="1:50" customFormat="1" ht="15.75" hidden="1" customHeight="1" x14ac:dyDescent="0.2">
      <c r="A3834" s="7" t="s">
        <v>6757</v>
      </c>
      <c r="B3834" s="3" t="s">
        <v>6758</v>
      </c>
      <c r="C3834" s="85" t="s">
        <v>4395</v>
      </c>
      <c r="D3834" s="85" t="s">
        <v>13090</v>
      </c>
      <c r="E3834" s="202" t="s">
        <v>1800</v>
      </c>
      <c r="F3834" s="85" t="s">
        <v>40</v>
      </c>
      <c r="G3834" s="85" t="s">
        <v>42</v>
      </c>
      <c r="H3834" s="85" t="s">
        <v>20690</v>
      </c>
      <c r="I3834" s="3" t="s">
        <v>4421</v>
      </c>
      <c r="J3834" s="85" t="s">
        <v>115</v>
      </c>
      <c r="K3834" s="7" t="s">
        <v>4926</v>
      </c>
      <c r="L3834" s="3"/>
      <c r="M3834" s="3"/>
      <c r="N3834" s="41" t="s">
        <v>4417</v>
      </c>
      <c r="O3834" s="87">
        <v>0</v>
      </c>
      <c r="P3834" s="87">
        <v>0</v>
      </c>
      <c r="Q3834" s="87">
        <v>0</v>
      </c>
      <c r="R3834" s="87">
        <v>0</v>
      </c>
      <c r="S3834" s="87"/>
      <c r="T3834" s="87"/>
      <c r="U3834" s="85" t="s">
        <v>112</v>
      </c>
      <c r="V3834" s="3" t="s">
        <v>112</v>
      </c>
      <c r="W3834" s="3"/>
      <c r="X3834" s="3"/>
      <c r="Y3834" s="3"/>
      <c r="Z3834" s="6">
        <v>10000</v>
      </c>
      <c r="AA3834" s="160"/>
      <c r="AB3834" s="123" t="s">
        <v>4395</v>
      </c>
      <c r="AC3834" s="124"/>
      <c r="AD3834" s="41"/>
      <c r="AE3834" s="83"/>
      <c r="AF3834" s="83"/>
      <c r="AG3834" s="41"/>
      <c r="AH3834" s="41" t="s">
        <v>7061</v>
      </c>
      <c r="AI3834" s="80" t="s">
        <v>19150</v>
      </c>
      <c r="AJ3834" s="80" t="s">
        <v>14206</v>
      </c>
      <c r="AK3834" s="3"/>
      <c r="AL3834" s="85"/>
      <c r="AM3834" s="151" t="s">
        <v>19998</v>
      </c>
      <c r="AN3834" s="15"/>
      <c r="AO3834" s="166"/>
      <c r="AP3834" s="5">
        <f t="shared" si="60"/>
        <v>0</v>
      </c>
      <c r="AQ3834" s="16"/>
      <c r="AR3834" s="205">
        <v>1</v>
      </c>
      <c r="AS3834" s="16"/>
      <c r="AT3834" s="16"/>
      <c r="AU3834" s="16"/>
      <c r="AV3834" s="16"/>
      <c r="AW3834" s="16"/>
      <c r="AX3834" s="16"/>
    </row>
    <row r="3835" spans="1:50" customFormat="1" ht="15.75" hidden="1" customHeight="1" x14ac:dyDescent="0.2">
      <c r="A3835" s="7" t="s">
        <v>6759</v>
      </c>
      <c r="B3835" s="3" t="s">
        <v>6760</v>
      </c>
      <c r="C3835" s="85" t="s">
        <v>4395</v>
      </c>
      <c r="D3835" s="85" t="s">
        <v>13090</v>
      </c>
      <c r="E3835" s="202" t="s">
        <v>26712</v>
      </c>
      <c r="F3835" s="85" t="s">
        <v>40</v>
      </c>
      <c r="G3835" s="85" t="s">
        <v>43</v>
      </c>
      <c r="H3835" s="85" t="s">
        <v>20690</v>
      </c>
      <c r="I3835" s="3" t="s">
        <v>4688</v>
      </c>
      <c r="J3835" s="85" t="s">
        <v>115</v>
      </c>
      <c r="K3835" s="7" t="s">
        <v>4561</v>
      </c>
      <c r="L3835" s="3"/>
      <c r="M3835" s="3"/>
      <c r="N3835" s="41" t="s">
        <v>6761</v>
      </c>
      <c r="O3835" s="87">
        <v>41472</v>
      </c>
      <c r="P3835" s="87">
        <v>31029</v>
      </c>
      <c r="Q3835" s="87">
        <v>10443</v>
      </c>
      <c r="R3835" s="87">
        <v>0</v>
      </c>
      <c r="S3835" s="87"/>
      <c r="T3835" s="87"/>
      <c r="U3835" s="85">
        <v>2015</v>
      </c>
      <c r="V3835" s="3" t="s">
        <v>6761</v>
      </c>
      <c r="W3835" s="3"/>
      <c r="X3835" s="3"/>
      <c r="Y3835" s="3"/>
      <c r="Z3835" s="6">
        <v>8077</v>
      </c>
      <c r="AA3835" s="160"/>
      <c r="AB3835" s="123" t="s">
        <v>4395</v>
      </c>
      <c r="AC3835" s="124"/>
      <c r="AD3835" s="41"/>
      <c r="AE3835" s="83"/>
      <c r="AF3835" s="83"/>
      <c r="AG3835" s="41"/>
      <c r="AH3835" s="41" t="s">
        <v>7061</v>
      </c>
      <c r="AI3835" s="80" t="s">
        <v>19151</v>
      </c>
      <c r="AJ3835" s="80" t="s">
        <v>13723</v>
      </c>
      <c r="AK3835" s="3"/>
      <c r="AL3835" s="85"/>
      <c r="AM3835" s="151" t="s">
        <v>19998</v>
      </c>
      <c r="AN3835" s="15"/>
      <c r="AO3835" s="166"/>
      <c r="AP3835" s="5">
        <f t="shared" si="60"/>
        <v>0</v>
      </c>
      <c r="AQ3835" s="16"/>
      <c r="AR3835" s="205">
        <v>1</v>
      </c>
      <c r="AS3835" s="16"/>
      <c r="AT3835" s="16"/>
      <c r="AU3835" s="16"/>
      <c r="AV3835" s="16"/>
      <c r="AW3835" s="16"/>
      <c r="AX3835" s="16"/>
    </row>
    <row r="3836" spans="1:50" customFormat="1" ht="15.75" hidden="1" customHeight="1" x14ac:dyDescent="0.2">
      <c r="A3836" s="7" t="s">
        <v>14937</v>
      </c>
      <c r="B3836" s="1" t="s">
        <v>27532</v>
      </c>
      <c r="C3836" s="85" t="s">
        <v>4395</v>
      </c>
      <c r="D3836" s="85" t="s">
        <v>13090</v>
      </c>
      <c r="E3836" s="202" t="s">
        <v>26712</v>
      </c>
      <c r="F3836" s="85" t="s">
        <v>40</v>
      </c>
      <c r="G3836" s="85" t="s">
        <v>43</v>
      </c>
      <c r="H3836" s="85" t="s">
        <v>20690</v>
      </c>
      <c r="I3836" s="3"/>
      <c r="J3836" s="85" t="s">
        <v>115</v>
      </c>
      <c r="K3836" s="7" t="s">
        <v>4926</v>
      </c>
      <c r="L3836" s="1"/>
      <c r="M3836" s="1"/>
      <c r="N3836" s="41" t="s">
        <v>14196</v>
      </c>
      <c r="O3836" s="87">
        <v>36766</v>
      </c>
      <c r="P3836" s="87">
        <v>36764</v>
      </c>
      <c r="Q3836" s="87">
        <v>2</v>
      </c>
      <c r="R3836" s="87">
        <v>0</v>
      </c>
      <c r="S3836" s="87"/>
      <c r="T3836" s="87"/>
      <c r="U3836" s="85">
        <v>2016</v>
      </c>
      <c r="V3836" s="1"/>
      <c r="W3836" s="1"/>
      <c r="X3836" s="1"/>
      <c r="Y3836" s="1"/>
      <c r="Z3836" s="6">
        <v>60201</v>
      </c>
      <c r="AA3836" s="160"/>
      <c r="AB3836" s="123" t="s">
        <v>4395</v>
      </c>
      <c r="AC3836" s="124"/>
      <c r="AD3836" s="2"/>
      <c r="AE3836" s="2"/>
      <c r="AF3836" s="2"/>
      <c r="AG3836" s="2"/>
      <c r="AH3836" s="41" t="s">
        <v>7061</v>
      </c>
      <c r="AI3836" s="80" t="s">
        <v>19152</v>
      </c>
      <c r="AJ3836" s="80" t="s">
        <v>14207</v>
      </c>
      <c r="AK3836" s="1"/>
      <c r="AL3836" s="85"/>
      <c r="AM3836" s="151" t="s">
        <v>19998</v>
      </c>
      <c r="AN3836" s="16"/>
      <c r="AO3836" s="166"/>
      <c r="AP3836" s="5">
        <f t="shared" si="60"/>
        <v>0</v>
      </c>
      <c r="AQ3836" s="16"/>
      <c r="AR3836" s="205">
        <v>1</v>
      </c>
      <c r="AS3836" s="16"/>
      <c r="AT3836" s="16"/>
      <c r="AU3836" s="16"/>
      <c r="AV3836" s="16"/>
      <c r="AW3836" s="16"/>
      <c r="AX3836" s="16"/>
    </row>
    <row r="3837" spans="1:50" customFormat="1" ht="15.75" hidden="1" customHeight="1" x14ac:dyDescent="0.2">
      <c r="A3837" s="7" t="s">
        <v>6762</v>
      </c>
      <c r="B3837" s="3" t="s">
        <v>6763</v>
      </c>
      <c r="C3837" s="85" t="s">
        <v>4395</v>
      </c>
      <c r="D3837" s="85" t="s">
        <v>13090</v>
      </c>
      <c r="E3837" s="202" t="s">
        <v>26712</v>
      </c>
      <c r="F3837" s="85" t="s">
        <v>55</v>
      </c>
      <c r="G3837" s="85" t="s">
        <v>57</v>
      </c>
      <c r="H3837" s="85" t="s">
        <v>20690</v>
      </c>
      <c r="I3837" s="3" t="s">
        <v>4399</v>
      </c>
      <c r="J3837" s="85" t="s">
        <v>4400</v>
      </c>
      <c r="K3837" s="7" t="s">
        <v>4422</v>
      </c>
      <c r="L3837" s="3"/>
      <c r="M3837" s="3"/>
      <c r="N3837" s="41" t="s">
        <v>13742</v>
      </c>
      <c r="O3837" s="87">
        <v>6440</v>
      </c>
      <c r="P3837" s="87">
        <v>6440</v>
      </c>
      <c r="Q3837" s="87">
        <v>0</v>
      </c>
      <c r="R3837" s="87">
        <v>0</v>
      </c>
      <c r="S3837" s="87"/>
      <c r="T3837" s="87"/>
      <c r="U3837" s="85">
        <v>2009</v>
      </c>
      <c r="V3837" s="3" t="s">
        <v>4501</v>
      </c>
      <c r="W3837" s="3"/>
      <c r="X3837" s="3"/>
      <c r="Y3837" s="3"/>
      <c r="Z3837" s="6">
        <v>2560</v>
      </c>
      <c r="AA3837" s="160"/>
      <c r="AB3837" s="123" t="s">
        <v>4395</v>
      </c>
      <c r="AC3837" s="124"/>
      <c r="AD3837" s="41"/>
      <c r="AE3837" s="83"/>
      <c r="AF3837" s="83"/>
      <c r="AG3837" s="41"/>
      <c r="AH3837" s="41" t="s">
        <v>13741</v>
      </c>
      <c r="AI3837" s="80" t="s">
        <v>19153</v>
      </c>
      <c r="AJ3837" s="80" t="s">
        <v>13724</v>
      </c>
      <c r="AK3837" s="3"/>
      <c r="AL3837" s="85"/>
      <c r="AM3837" s="151" t="s">
        <v>19998</v>
      </c>
      <c r="AN3837" s="15"/>
      <c r="AO3837" s="166"/>
      <c r="AP3837" s="5">
        <f t="shared" si="60"/>
        <v>0</v>
      </c>
      <c r="AQ3837" s="16"/>
      <c r="AR3837" s="205">
        <v>1</v>
      </c>
      <c r="AS3837" s="16"/>
      <c r="AT3837" s="16"/>
      <c r="AU3837" s="16"/>
      <c r="AV3837" s="16"/>
      <c r="AW3837" s="16"/>
      <c r="AX3837" s="16"/>
    </row>
    <row r="3838" spans="1:50" customFormat="1" ht="15.75" hidden="1" customHeight="1" x14ac:dyDescent="0.2">
      <c r="A3838" s="7" t="s">
        <v>6764</v>
      </c>
      <c r="B3838" s="3" t="s">
        <v>6765</v>
      </c>
      <c r="C3838" s="85" t="s">
        <v>4395</v>
      </c>
      <c r="D3838" s="85" t="s">
        <v>13090</v>
      </c>
      <c r="E3838" s="202" t="s">
        <v>26712</v>
      </c>
      <c r="F3838" s="85" t="s">
        <v>40</v>
      </c>
      <c r="G3838" s="85" t="s">
        <v>43</v>
      </c>
      <c r="H3838" s="85" t="s">
        <v>20690</v>
      </c>
      <c r="I3838" s="3" t="s">
        <v>4688</v>
      </c>
      <c r="J3838" s="85" t="s">
        <v>115</v>
      </c>
      <c r="K3838" s="7" t="s">
        <v>4458</v>
      </c>
      <c r="L3838" s="3"/>
      <c r="M3838" s="3"/>
      <c r="N3838" s="41" t="s">
        <v>6766</v>
      </c>
      <c r="O3838" s="87">
        <v>99115</v>
      </c>
      <c r="P3838" s="87">
        <v>42807</v>
      </c>
      <c r="Q3838" s="87">
        <v>56308</v>
      </c>
      <c r="R3838" s="87">
        <v>0</v>
      </c>
      <c r="S3838" s="87"/>
      <c r="T3838" s="87"/>
      <c r="U3838" s="85">
        <v>2016</v>
      </c>
      <c r="V3838" s="3" t="s">
        <v>6766</v>
      </c>
      <c r="W3838" s="3"/>
      <c r="X3838" s="3"/>
      <c r="Y3838" s="3"/>
      <c r="Z3838" s="6">
        <v>47839</v>
      </c>
      <c r="AA3838" s="160"/>
      <c r="AB3838" s="123" t="s">
        <v>4395</v>
      </c>
      <c r="AC3838" s="124"/>
      <c r="AD3838" s="41"/>
      <c r="AE3838" s="83"/>
      <c r="AF3838" s="83"/>
      <c r="AG3838" s="41"/>
      <c r="AH3838" s="41" t="s">
        <v>7061</v>
      </c>
      <c r="AI3838" s="80" t="s">
        <v>19154</v>
      </c>
      <c r="AJ3838" s="80" t="s">
        <v>13725</v>
      </c>
      <c r="AK3838" s="3"/>
      <c r="AL3838" s="85"/>
      <c r="AM3838" s="151" t="s">
        <v>19998</v>
      </c>
      <c r="AN3838" s="15"/>
      <c r="AO3838" s="166"/>
      <c r="AP3838" s="5">
        <f t="shared" si="60"/>
        <v>0</v>
      </c>
      <c r="AQ3838" s="16"/>
      <c r="AR3838" s="205">
        <v>1</v>
      </c>
      <c r="AS3838" s="16"/>
      <c r="AT3838" s="16"/>
      <c r="AU3838" s="16"/>
      <c r="AV3838" s="16"/>
      <c r="AW3838" s="16"/>
      <c r="AX3838" s="16"/>
    </row>
    <row r="3839" spans="1:50" customFormat="1" ht="15.75" hidden="1" customHeight="1" x14ac:dyDescent="0.2">
      <c r="A3839" s="7" t="s">
        <v>6767</v>
      </c>
      <c r="B3839" s="3" t="s">
        <v>6768</v>
      </c>
      <c r="C3839" s="85" t="s">
        <v>4395</v>
      </c>
      <c r="D3839" s="85" t="s">
        <v>13090</v>
      </c>
      <c r="E3839" s="202" t="s">
        <v>26712</v>
      </c>
      <c r="F3839" s="85" t="s">
        <v>55</v>
      </c>
      <c r="G3839" s="85" t="s">
        <v>57</v>
      </c>
      <c r="H3839" s="85" t="s">
        <v>20690</v>
      </c>
      <c r="I3839" s="3" t="s">
        <v>4405</v>
      </c>
      <c r="J3839" s="85" t="s">
        <v>4400</v>
      </c>
      <c r="K3839" s="7" t="s">
        <v>4422</v>
      </c>
      <c r="L3839" s="3"/>
      <c r="M3839" s="3"/>
      <c r="N3839" s="41" t="s">
        <v>13742</v>
      </c>
      <c r="O3839" s="87">
        <v>22065</v>
      </c>
      <c r="P3839" s="87">
        <v>22065</v>
      </c>
      <c r="Q3839" s="87">
        <v>0</v>
      </c>
      <c r="R3839" s="87">
        <v>0</v>
      </c>
      <c r="S3839" s="87"/>
      <c r="T3839" s="87"/>
      <c r="U3839" s="85">
        <v>2008</v>
      </c>
      <c r="V3839" s="3" t="s">
        <v>4501</v>
      </c>
      <c r="W3839" s="3"/>
      <c r="X3839" s="3"/>
      <c r="Y3839" s="3"/>
      <c r="Z3839" s="6">
        <v>4269</v>
      </c>
      <c r="AA3839" s="160"/>
      <c r="AB3839" s="123" t="s">
        <v>4395</v>
      </c>
      <c r="AC3839" s="124"/>
      <c r="AD3839" s="41"/>
      <c r="AE3839" s="83"/>
      <c r="AF3839" s="83"/>
      <c r="AG3839" s="41"/>
      <c r="AH3839" s="41" t="s">
        <v>13741</v>
      </c>
      <c r="AI3839" s="80" t="s">
        <v>19155</v>
      </c>
      <c r="AJ3839" s="80" t="s">
        <v>14208</v>
      </c>
      <c r="AK3839" s="3"/>
      <c r="AL3839" s="85"/>
      <c r="AM3839" s="151" t="s">
        <v>19998</v>
      </c>
      <c r="AN3839" s="15"/>
      <c r="AO3839" s="166"/>
      <c r="AP3839" s="5">
        <f t="shared" si="60"/>
        <v>0</v>
      </c>
      <c r="AQ3839" s="16"/>
      <c r="AR3839" s="205">
        <v>1</v>
      </c>
      <c r="AS3839" s="16"/>
      <c r="AT3839" s="16"/>
      <c r="AU3839" s="16"/>
      <c r="AV3839" s="16"/>
      <c r="AW3839" s="16"/>
      <c r="AX3839" s="16"/>
    </row>
    <row r="3840" spans="1:50" customFormat="1" ht="15.75" hidden="1" customHeight="1" x14ac:dyDescent="0.2">
      <c r="A3840" s="7" t="s">
        <v>6769</v>
      </c>
      <c r="B3840" s="3" t="s">
        <v>6770</v>
      </c>
      <c r="C3840" s="85" t="s">
        <v>4395</v>
      </c>
      <c r="D3840" s="85" t="s">
        <v>13090</v>
      </c>
      <c r="E3840" s="202" t="s">
        <v>26712</v>
      </c>
      <c r="F3840" s="85" t="s">
        <v>55</v>
      </c>
      <c r="G3840" s="85" t="s">
        <v>59</v>
      </c>
      <c r="H3840" s="85" t="s">
        <v>20690</v>
      </c>
      <c r="I3840" s="3" t="s">
        <v>4399</v>
      </c>
      <c r="J3840" s="85" t="s">
        <v>4435</v>
      </c>
      <c r="K3840" s="7" t="s">
        <v>3838</v>
      </c>
      <c r="L3840" s="3"/>
      <c r="M3840" s="3"/>
      <c r="N3840" s="41" t="s">
        <v>21449</v>
      </c>
      <c r="O3840" s="87">
        <v>942809</v>
      </c>
      <c r="P3840" s="87">
        <v>119708</v>
      </c>
      <c r="Q3840" s="87">
        <v>823101</v>
      </c>
      <c r="R3840" s="87">
        <v>0</v>
      </c>
      <c r="S3840" s="87"/>
      <c r="T3840" s="87"/>
      <c r="U3840" s="85">
        <v>2017</v>
      </c>
      <c r="V3840" s="3" t="s">
        <v>6370</v>
      </c>
      <c r="W3840" s="3"/>
      <c r="X3840" s="3"/>
      <c r="Y3840" s="3"/>
      <c r="Z3840" s="6">
        <v>148562</v>
      </c>
      <c r="AA3840" s="160"/>
      <c r="AB3840" s="123" t="s">
        <v>4395</v>
      </c>
      <c r="AC3840" s="124"/>
      <c r="AD3840" s="41"/>
      <c r="AE3840" s="83"/>
      <c r="AF3840" s="83"/>
      <c r="AG3840" s="41"/>
      <c r="AH3840" s="41" t="s">
        <v>7514</v>
      </c>
      <c r="AI3840" s="80" t="s">
        <v>19156</v>
      </c>
      <c r="AJ3840" s="80" t="s">
        <v>13478</v>
      </c>
      <c r="AK3840" s="3"/>
      <c r="AL3840" s="85"/>
      <c r="AM3840" s="151" t="s">
        <v>19998</v>
      </c>
      <c r="AN3840" s="15"/>
      <c r="AO3840" s="166"/>
      <c r="AP3840" s="5">
        <f t="shared" si="60"/>
        <v>0</v>
      </c>
      <c r="AQ3840" s="16"/>
      <c r="AR3840" s="205">
        <v>1</v>
      </c>
      <c r="AS3840" s="16"/>
      <c r="AT3840" s="16"/>
      <c r="AU3840" s="16"/>
      <c r="AV3840" s="16"/>
      <c r="AW3840" s="16"/>
      <c r="AX3840" s="16"/>
    </row>
    <row r="3841" spans="1:50" customFormat="1" ht="15.75" hidden="1" customHeight="1" x14ac:dyDescent="0.2">
      <c r="A3841" s="7" t="s">
        <v>6771</v>
      </c>
      <c r="B3841" s="3" t="s">
        <v>6772</v>
      </c>
      <c r="C3841" s="85" t="s">
        <v>4395</v>
      </c>
      <c r="D3841" s="85" t="s">
        <v>13090</v>
      </c>
      <c r="E3841" s="202" t="s">
        <v>26712</v>
      </c>
      <c r="F3841" s="85" t="s">
        <v>55</v>
      </c>
      <c r="G3841" s="85" t="s">
        <v>59</v>
      </c>
      <c r="H3841" s="85" t="s">
        <v>20690</v>
      </c>
      <c r="I3841" s="3" t="s">
        <v>4399</v>
      </c>
      <c r="J3841" s="85" t="s">
        <v>4435</v>
      </c>
      <c r="K3841" s="7" t="s">
        <v>3838</v>
      </c>
      <c r="L3841" s="3"/>
      <c r="M3841" s="3"/>
      <c r="N3841" s="41" t="s">
        <v>21449</v>
      </c>
      <c r="O3841" s="87">
        <v>963099</v>
      </c>
      <c r="P3841" s="87">
        <v>169187</v>
      </c>
      <c r="Q3841" s="87">
        <v>793912</v>
      </c>
      <c r="R3841" s="87">
        <v>0</v>
      </c>
      <c r="S3841" s="87"/>
      <c r="T3841" s="87"/>
      <c r="U3841" s="85">
        <v>2017</v>
      </c>
      <c r="V3841" s="3" t="s">
        <v>112</v>
      </c>
      <c r="W3841" s="3"/>
      <c r="X3841" s="3"/>
      <c r="Y3841" s="3"/>
      <c r="Z3841" s="6">
        <v>125400</v>
      </c>
      <c r="AA3841" s="160"/>
      <c r="AB3841" s="123" t="s">
        <v>4395</v>
      </c>
      <c r="AC3841" s="124"/>
      <c r="AD3841" s="41"/>
      <c r="AE3841" s="83"/>
      <c r="AF3841" s="83"/>
      <c r="AG3841" s="41"/>
      <c r="AH3841" s="41" t="s">
        <v>7514</v>
      </c>
      <c r="AI3841" s="80" t="s">
        <v>19157</v>
      </c>
      <c r="AJ3841" s="80" t="s">
        <v>13479</v>
      </c>
      <c r="AK3841" s="3"/>
      <c r="AL3841" s="85"/>
      <c r="AM3841" s="151" t="s">
        <v>19998</v>
      </c>
      <c r="AN3841" s="15"/>
      <c r="AO3841" s="166"/>
      <c r="AP3841" s="5">
        <f t="shared" si="60"/>
        <v>0</v>
      </c>
      <c r="AQ3841" s="16"/>
      <c r="AR3841" s="205">
        <v>1</v>
      </c>
      <c r="AS3841" s="16"/>
      <c r="AT3841" s="16"/>
      <c r="AU3841" s="16"/>
      <c r="AV3841" s="16"/>
      <c r="AW3841" s="16"/>
      <c r="AX3841" s="16"/>
    </row>
    <row r="3842" spans="1:50" customFormat="1" ht="15.75" hidden="1" customHeight="1" x14ac:dyDescent="0.2">
      <c r="A3842" s="7" t="s">
        <v>6773</v>
      </c>
      <c r="B3842" s="3" t="s">
        <v>6774</v>
      </c>
      <c r="C3842" s="85" t="s">
        <v>4395</v>
      </c>
      <c r="D3842" s="85" t="s">
        <v>13090</v>
      </c>
      <c r="E3842" s="202" t="s">
        <v>1800</v>
      </c>
      <c r="F3842" s="85" t="s">
        <v>55</v>
      </c>
      <c r="G3842" s="85" t="s">
        <v>56</v>
      </c>
      <c r="H3842" s="85" t="s">
        <v>20690</v>
      </c>
      <c r="I3842" s="3"/>
      <c r="J3842" s="85" t="s">
        <v>4406</v>
      </c>
      <c r="K3842" s="7" t="s">
        <v>4407</v>
      </c>
      <c r="L3842" s="3"/>
      <c r="M3842" s="3"/>
      <c r="N3842" s="41" t="s">
        <v>14209</v>
      </c>
      <c r="O3842" s="87">
        <v>0</v>
      </c>
      <c r="P3842" s="87">
        <v>0</v>
      </c>
      <c r="Q3842" s="87">
        <v>0</v>
      </c>
      <c r="R3842" s="87">
        <v>0</v>
      </c>
      <c r="S3842" s="87"/>
      <c r="T3842" s="87"/>
      <c r="U3842" s="85" t="s">
        <v>112</v>
      </c>
      <c r="V3842" s="3" t="s">
        <v>112</v>
      </c>
      <c r="W3842" s="3"/>
      <c r="X3842" s="3"/>
      <c r="Y3842" s="3"/>
      <c r="Z3842" s="6">
        <v>45</v>
      </c>
      <c r="AA3842" s="160"/>
      <c r="AB3842" s="123" t="s">
        <v>4395</v>
      </c>
      <c r="AC3842" s="124"/>
      <c r="AD3842" s="41"/>
      <c r="AE3842" s="83"/>
      <c r="AF3842" s="83"/>
      <c r="AG3842" s="41"/>
      <c r="AH3842" s="41" t="s">
        <v>56</v>
      </c>
      <c r="AI3842" s="80" t="s">
        <v>19158</v>
      </c>
      <c r="AJ3842" s="80" t="s">
        <v>13726</v>
      </c>
      <c r="AK3842" s="3"/>
      <c r="AL3842" s="85"/>
      <c r="AM3842" s="151" t="s">
        <v>19998</v>
      </c>
      <c r="AN3842" s="15"/>
      <c r="AO3842" s="166"/>
      <c r="AP3842" s="5">
        <f t="shared" si="60"/>
        <v>0</v>
      </c>
      <c r="AQ3842" s="16"/>
      <c r="AR3842" s="205">
        <v>1</v>
      </c>
      <c r="AS3842" s="16"/>
      <c r="AT3842" s="16"/>
      <c r="AU3842" s="16"/>
      <c r="AV3842" s="16"/>
      <c r="AW3842" s="16"/>
      <c r="AX3842" s="16"/>
    </row>
    <row r="3843" spans="1:50" customFormat="1" ht="15.75" hidden="1" customHeight="1" x14ac:dyDescent="0.2">
      <c r="A3843" s="7" t="s">
        <v>6775</v>
      </c>
      <c r="B3843" s="3" t="s">
        <v>6776</v>
      </c>
      <c r="C3843" s="85" t="s">
        <v>4395</v>
      </c>
      <c r="D3843" s="85" t="s">
        <v>13090</v>
      </c>
      <c r="E3843" s="202" t="s">
        <v>26418</v>
      </c>
      <c r="F3843" s="85" t="s">
        <v>55</v>
      </c>
      <c r="G3843" s="85" t="s">
        <v>15355</v>
      </c>
      <c r="H3843" s="85" t="s">
        <v>20690</v>
      </c>
      <c r="I3843" s="3" t="s">
        <v>4405</v>
      </c>
      <c r="J3843" s="85" t="s">
        <v>4435</v>
      </c>
      <c r="K3843" s="7" t="s">
        <v>3838</v>
      </c>
      <c r="L3843" s="3"/>
      <c r="M3843" s="3"/>
      <c r="N3843" s="41" t="s">
        <v>6370</v>
      </c>
      <c r="O3843" s="87">
        <v>0</v>
      </c>
      <c r="P3843" s="87">
        <v>0</v>
      </c>
      <c r="Q3843" s="87">
        <v>0</v>
      </c>
      <c r="R3843" s="87">
        <v>0</v>
      </c>
      <c r="S3843" s="87"/>
      <c r="T3843" s="87"/>
      <c r="U3843" s="85" t="s">
        <v>112</v>
      </c>
      <c r="V3843" s="3" t="s">
        <v>112</v>
      </c>
      <c r="W3843" s="3"/>
      <c r="X3843" s="3"/>
      <c r="Y3843" s="3"/>
      <c r="Z3843" s="6">
        <v>36647</v>
      </c>
      <c r="AA3843" s="160"/>
      <c r="AB3843" s="123" t="s">
        <v>4395</v>
      </c>
      <c r="AC3843" s="124"/>
      <c r="AD3843" s="41"/>
      <c r="AE3843" s="83"/>
      <c r="AF3843" s="83"/>
      <c r="AG3843" s="41"/>
      <c r="AH3843" s="41" t="s">
        <v>13748</v>
      </c>
      <c r="AI3843" s="80" t="s">
        <v>19159</v>
      </c>
      <c r="AJ3843" s="80" t="s">
        <v>14210</v>
      </c>
      <c r="AK3843" s="3"/>
      <c r="AL3843" s="85"/>
      <c r="AM3843" s="151" t="s">
        <v>19998</v>
      </c>
      <c r="AN3843" s="15"/>
      <c r="AO3843" s="166"/>
      <c r="AP3843" s="5">
        <f t="shared" si="60"/>
        <v>0</v>
      </c>
      <c r="AQ3843" s="16"/>
      <c r="AR3843" s="205">
        <v>1</v>
      </c>
      <c r="AS3843" s="16"/>
      <c r="AT3843" s="16"/>
      <c r="AU3843" s="16"/>
      <c r="AV3843" s="16"/>
      <c r="AW3843" s="16"/>
      <c r="AX3843" s="16"/>
    </row>
    <row r="3844" spans="1:50" customFormat="1" ht="15.75" hidden="1" customHeight="1" x14ac:dyDescent="0.2">
      <c r="A3844" s="7" t="s">
        <v>6777</v>
      </c>
      <c r="B3844" s="3" t="s">
        <v>6778</v>
      </c>
      <c r="C3844" s="85" t="s">
        <v>4395</v>
      </c>
      <c r="D3844" s="85" t="s">
        <v>13090</v>
      </c>
      <c r="E3844" s="202" t="s">
        <v>26712</v>
      </c>
      <c r="F3844" s="85" t="s">
        <v>55</v>
      </c>
      <c r="G3844" s="85" t="s">
        <v>63</v>
      </c>
      <c r="H3844" s="85" t="s">
        <v>20690</v>
      </c>
      <c r="I3844" s="3" t="s">
        <v>4399</v>
      </c>
      <c r="J3844" s="85" t="s">
        <v>4400</v>
      </c>
      <c r="K3844" s="7" t="s">
        <v>4422</v>
      </c>
      <c r="L3844" s="3"/>
      <c r="M3844" s="3"/>
      <c r="N3844" s="41" t="s">
        <v>6779</v>
      </c>
      <c r="O3844" s="87">
        <v>848493</v>
      </c>
      <c r="P3844" s="87">
        <v>663798</v>
      </c>
      <c r="Q3844" s="87">
        <v>184695</v>
      </c>
      <c r="R3844" s="87">
        <v>0</v>
      </c>
      <c r="S3844" s="87"/>
      <c r="T3844" s="87"/>
      <c r="U3844" s="85">
        <v>2008</v>
      </c>
      <c r="V3844" s="3" t="s">
        <v>6779</v>
      </c>
      <c r="W3844" s="3"/>
      <c r="X3844" s="3"/>
      <c r="Y3844" s="3"/>
      <c r="Z3844" s="6">
        <v>229420</v>
      </c>
      <c r="AA3844" s="160"/>
      <c r="AB3844" s="123" t="s">
        <v>4395</v>
      </c>
      <c r="AC3844" s="124"/>
      <c r="AD3844" s="41"/>
      <c r="AE3844" s="83"/>
      <c r="AF3844" s="83"/>
      <c r="AG3844" s="41"/>
      <c r="AH3844" s="41" t="s">
        <v>63</v>
      </c>
      <c r="AI3844" s="80" t="s">
        <v>19160</v>
      </c>
      <c r="AJ3844" s="80" t="s">
        <v>13731</v>
      </c>
      <c r="AK3844" s="3"/>
      <c r="AL3844" s="85"/>
      <c r="AM3844" s="151" t="s">
        <v>19998</v>
      </c>
      <c r="AN3844" s="15"/>
      <c r="AO3844" s="166"/>
      <c r="AP3844" s="5">
        <f t="shared" si="60"/>
        <v>0</v>
      </c>
      <c r="AQ3844" s="16"/>
      <c r="AR3844" s="205">
        <v>1</v>
      </c>
      <c r="AS3844" s="16"/>
      <c r="AT3844" s="16"/>
      <c r="AU3844" s="16"/>
      <c r="AV3844" s="16"/>
      <c r="AW3844" s="16"/>
      <c r="AX3844" s="16"/>
    </row>
    <row r="3845" spans="1:50" customFormat="1" ht="15.75" hidden="1" customHeight="1" x14ac:dyDescent="0.2">
      <c r="A3845" s="7" t="s">
        <v>14938</v>
      </c>
      <c r="B3845" s="1" t="s">
        <v>14939</v>
      </c>
      <c r="C3845" s="85" t="s">
        <v>4395</v>
      </c>
      <c r="D3845" s="85" t="s">
        <v>13090</v>
      </c>
      <c r="E3845" s="202" t="s">
        <v>26418</v>
      </c>
      <c r="F3845" s="85" t="s">
        <v>40</v>
      </c>
      <c r="G3845" s="85" t="s">
        <v>43</v>
      </c>
      <c r="H3845" s="85" t="s">
        <v>20690</v>
      </c>
      <c r="I3845" s="3" t="s">
        <v>4396</v>
      </c>
      <c r="J3845" s="85" t="s">
        <v>115</v>
      </c>
      <c r="K3845" s="7" t="s">
        <v>5372</v>
      </c>
      <c r="L3845" s="1"/>
      <c r="M3845" s="1"/>
      <c r="N3845" s="41" t="s">
        <v>7036</v>
      </c>
      <c r="O3845" s="87">
        <v>0</v>
      </c>
      <c r="P3845" s="87">
        <v>0</v>
      </c>
      <c r="Q3845" s="87">
        <v>0</v>
      </c>
      <c r="R3845" s="87">
        <v>0</v>
      </c>
      <c r="S3845" s="87"/>
      <c r="T3845" s="87"/>
      <c r="U3845" s="85" t="s">
        <v>112</v>
      </c>
      <c r="V3845" s="1"/>
      <c r="W3845" s="1"/>
      <c r="X3845" s="1"/>
      <c r="Y3845" s="1"/>
      <c r="Z3845" s="6">
        <v>10000</v>
      </c>
      <c r="AA3845" s="160"/>
      <c r="AB3845" s="123" t="s">
        <v>4395</v>
      </c>
      <c r="AC3845" s="124"/>
      <c r="AD3845" s="2"/>
      <c r="AE3845" s="2"/>
      <c r="AF3845" s="2"/>
      <c r="AG3845" s="2"/>
      <c r="AH3845" s="41" t="s">
        <v>7061</v>
      </c>
      <c r="AI3845" s="80" t="s">
        <v>19161</v>
      </c>
      <c r="AJ3845" s="80" t="s">
        <v>13732</v>
      </c>
      <c r="AK3845" s="1"/>
      <c r="AL3845" s="85"/>
      <c r="AM3845" s="151" t="s">
        <v>19998</v>
      </c>
      <c r="AN3845" s="16"/>
      <c r="AO3845" s="166"/>
      <c r="AP3845" s="5">
        <f t="shared" si="60"/>
        <v>0</v>
      </c>
      <c r="AQ3845" s="16"/>
      <c r="AR3845" s="205">
        <v>1</v>
      </c>
      <c r="AS3845" s="16"/>
      <c r="AT3845" s="16"/>
      <c r="AU3845" s="16"/>
      <c r="AV3845" s="16"/>
      <c r="AW3845" s="16"/>
      <c r="AX3845" s="16"/>
    </row>
    <row r="3846" spans="1:50" customFormat="1" ht="15.75" hidden="1" customHeight="1" x14ac:dyDescent="0.2">
      <c r="A3846" s="7" t="s">
        <v>6780</v>
      </c>
      <c r="B3846" s="3" t="s">
        <v>6781</v>
      </c>
      <c r="C3846" s="85" t="s">
        <v>4395</v>
      </c>
      <c r="D3846" s="85" t="s">
        <v>13090</v>
      </c>
      <c r="E3846" s="202" t="s">
        <v>26712</v>
      </c>
      <c r="F3846" s="85" t="s">
        <v>55</v>
      </c>
      <c r="G3846" s="85" t="s">
        <v>59</v>
      </c>
      <c r="H3846" s="85" t="s">
        <v>20690</v>
      </c>
      <c r="I3846" s="3" t="s">
        <v>4405</v>
      </c>
      <c r="J3846" s="85" t="s">
        <v>4406</v>
      </c>
      <c r="K3846" s="7" t="s">
        <v>4407</v>
      </c>
      <c r="L3846" s="3"/>
      <c r="M3846" s="3"/>
      <c r="N3846" s="41" t="s">
        <v>13954</v>
      </c>
      <c r="O3846" s="87">
        <v>0</v>
      </c>
      <c r="P3846" s="87">
        <v>0</v>
      </c>
      <c r="Q3846" s="87">
        <v>0</v>
      </c>
      <c r="R3846" s="87">
        <v>0</v>
      </c>
      <c r="S3846" s="87"/>
      <c r="T3846" s="87"/>
      <c r="U3846" s="85" t="s">
        <v>112</v>
      </c>
      <c r="V3846" s="3" t="s">
        <v>112</v>
      </c>
      <c r="W3846" s="3"/>
      <c r="X3846" s="3"/>
      <c r="Y3846" s="3"/>
      <c r="Z3846" s="6">
        <v>8545</v>
      </c>
      <c r="AA3846" s="160"/>
      <c r="AB3846" s="123" t="s">
        <v>4395</v>
      </c>
      <c r="AC3846" s="124"/>
      <c r="AD3846" s="41"/>
      <c r="AE3846" s="83"/>
      <c r="AF3846" s="83"/>
      <c r="AG3846" s="41"/>
      <c r="AH3846" s="41" t="s">
        <v>7514</v>
      </c>
      <c r="AI3846" s="80" t="s">
        <v>19162</v>
      </c>
      <c r="AJ3846" s="80" t="s">
        <v>14211</v>
      </c>
      <c r="AK3846" s="3"/>
      <c r="AL3846" s="85"/>
      <c r="AM3846" s="151" t="s">
        <v>19998</v>
      </c>
      <c r="AN3846" s="15"/>
      <c r="AO3846" s="166"/>
      <c r="AP3846" s="5">
        <f t="shared" ref="AP3846:AP3909" si="61">SUBTOTAL(109,U3846)</f>
        <v>0</v>
      </c>
      <c r="AQ3846" s="16"/>
      <c r="AR3846" s="205">
        <v>1</v>
      </c>
      <c r="AS3846" s="16"/>
      <c r="AT3846" s="16"/>
      <c r="AU3846" s="16"/>
      <c r="AV3846" s="16"/>
      <c r="AW3846" s="16"/>
      <c r="AX3846" s="16"/>
    </row>
    <row r="3847" spans="1:50" customFormat="1" ht="15.75" hidden="1" customHeight="1" x14ac:dyDescent="0.2">
      <c r="A3847" s="7" t="s">
        <v>6782</v>
      </c>
      <c r="B3847" s="3" t="s">
        <v>6783</v>
      </c>
      <c r="C3847" s="85" t="s">
        <v>4395</v>
      </c>
      <c r="D3847" s="85" t="s">
        <v>13090</v>
      </c>
      <c r="E3847" s="202" t="s">
        <v>26712</v>
      </c>
      <c r="F3847" s="85" t="s">
        <v>55</v>
      </c>
      <c r="G3847" s="85" t="s">
        <v>59</v>
      </c>
      <c r="H3847" s="85" t="s">
        <v>20690</v>
      </c>
      <c r="I3847" s="3" t="s">
        <v>4399</v>
      </c>
      <c r="J3847" s="85" t="s">
        <v>4435</v>
      </c>
      <c r="K3847" s="7" t="s">
        <v>3838</v>
      </c>
      <c r="L3847" s="3"/>
      <c r="M3847" s="3"/>
      <c r="N3847" s="41" t="s">
        <v>6842</v>
      </c>
      <c r="O3847" s="87">
        <v>120096</v>
      </c>
      <c r="P3847" s="87">
        <v>10000</v>
      </c>
      <c r="Q3847" s="87">
        <v>110096</v>
      </c>
      <c r="R3847" s="87">
        <v>0</v>
      </c>
      <c r="S3847" s="87"/>
      <c r="T3847" s="87"/>
      <c r="U3847" s="85">
        <v>2018</v>
      </c>
      <c r="V3847" s="3" t="s">
        <v>112</v>
      </c>
      <c r="W3847" s="3"/>
      <c r="X3847" s="3"/>
      <c r="Y3847" s="3"/>
      <c r="Z3847" s="6">
        <v>34882</v>
      </c>
      <c r="AA3847" s="160"/>
      <c r="AB3847" s="123" t="s">
        <v>4395</v>
      </c>
      <c r="AC3847" s="124"/>
      <c r="AD3847" s="41"/>
      <c r="AE3847" s="83"/>
      <c r="AF3847" s="83"/>
      <c r="AG3847" s="41"/>
      <c r="AH3847" s="41" t="s">
        <v>7514</v>
      </c>
      <c r="AI3847" s="80" t="s">
        <v>19163</v>
      </c>
      <c r="AJ3847" s="80" t="s">
        <v>13480</v>
      </c>
      <c r="AK3847" s="3"/>
      <c r="AL3847" s="85"/>
      <c r="AM3847" s="151" t="s">
        <v>19998</v>
      </c>
      <c r="AN3847" s="15"/>
      <c r="AO3847" s="166"/>
      <c r="AP3847" s="5">
        <f t="shared" si="61"/>
        <v>0</v>
      </c>
      <c r="AQ3847" s="16"/>
      <c r="AR3847" s="205">
        <v>1</v>
      </c>
      <c r="AS3847" s="16"/>
      <c r="AT3847" s="16"/>
      <c r="AU3847" s="16"/>
      <c r="AV3847" s="16"/>
      <c r="AW3847" s="16"/>
      <c r="AX3847" s="16"/>
    </row>
    <row r="3848" spans="1:50" customFormat="1" ht="15.75" hidden="1" customHeight="1" x14ac:dyDescent="0.2">
      <c r="A3848" s="7" t="s">
        <v>6784</v>
      </c>
      <c r="B3848" s="3" t="s">
        <v>6785</v>
      </c>
      <c r="C3848" s="85" t="s">
        <v>4395</v>
      </c>
      <c r="D3848" s="85" t="s">
        <v>13090</v>
      </c>
      <c r="E3848" s="202" t="s">
        <v>1800</v>
      </c>
      <c r="F3848" s="85" t="s">
        <v>40</v>
      </c>
      <c r="G3848" s="85" t="s">
        <v>43</v>
      </c>
      <c r="H3848" s="85" t="s">
        <v>20690</v>
      </c>
      <c r="I3848" s="3"/>
      <c r="J3848" s="85" t="s">
        <v>223</v>
      </c>
      <c r="K3848" s="7" t="s">
        <v>224</v>
      </c>
      <c r="L3848" s="3"/>
      <c r="M3848" s="3"/>
      <c r="N3848" s="41" t="s">
        <v>4402</v>
      </c>
      <c r="O3848" s="87">
        <v>0</v>
      </c>
      <c r="P3848" s="87">
        <v>0</v>
      </c>
      <c r="Q3848" s="87">
        <v>0</v>
      </c>
      <c r="R3848" s="87">
        <v>0</v>
      </c>
      <c r="S3848" s="87"/>
      <c r="T3848" s="87"/>
      <c r="U3848" s="85" t="s">
        <v>112</v>
      </c>
      <c r="V3848" s="3" t="s">
        <v>112</v>
      </c>
      <c r="W3848" s="3"/>
      <c r="X3848" s="3"/>
      <c r="Y3848" s="3"/>
      <c r="Z3848" s="6">
        <v>4500</v>
      </c>
      <c r="AA3848" s="160"/>
      <c r="AB3848" s="123" t="s">
        <v>4395</v>
      </c>
      <c r="AC3848" s="124"/>
      <c r="AD3848" s="41"/>
      <c r="AE3848" s="83"/>
      <c r="AF3848" s="83"/>
      <c r="AG3848" s="41"/>
      <c r="AH3848" s="41" t="s">
        <v>13749</v>
      </c>
      <c r="AI3848" s="80" t="s">
        <v>19164</v>
      </c>
      <c r="AJ3848" s="80" t="s">
        <v>13733</v>
      </c>
      <c r="AK3848" s="3"/>
      <c r="AL3848" s="85"/>
      <c r="AM3848" s="151" t="s">
        <v>19998</v>
      </c>
      <c r="AN3848" s="15"/>
      <c r="AO3848" s="166"/>
      <c r="AP3848" s="5">
        <f t="shared" si="61"/>
        <v>0</v>
      </c>
      <c r="AQ3848" s="16"/>
      <c r="AR3848" s="205">
        <v>1</v>
      </c>
      <c r="AS3848" s="16"/>
      <c r="AT3848" s="16"/>
      <c r="AU3848" s="16"/>
      <c r="AV3848" s="16"/>
      <c r="AW3848" s="16"/>
      <c r="AX3848" s="16"/>
    </row>
    <row r="3849" spans="1:50" customFormat="1" ht="15.75" hidden="1" customHeight="1" x14ac:dyDescent="0.2">
      <c r="A3849" s="7" t="s">
        <v>6786</v>
      </c>
      <c r="B3849" s="3" t="s">
        <v>6787</v>
      </c>
      <c r="C3849" s="85" t="s">
        <v>4395</v>
      </c>
      <c r="D3849" s="85" t="s">
        <v>13090</v>
      </c>
      <c r="E3849" s="202" t="s">
        <v>26712</v>
      </c>
      <c r="F3849" s="85" t="s">
        <v>68</v>
      </c>
      <c r="G3849" s="85" t="s">
        <v>71</v>
      </c>
      <c r="H3849" s="85" t="s">
        <v>20690</v>
      </c>
      <c r="I3849" s="3" t="s">
        <v>4405</v>
      </c>
      <c r="J3849" s="85" t="s">
        <v>4447</v>
      </c>
      <c r="K3849" s="7" t="s">
        <v>4988</v>
      </c>
      <c r="L3849" s="3"/>
      <c r="M3849" s="3"/>
      <c r="N3849" s="41" t="s">
        <v>4402</v>
      </c>
      <c r="O3849" s="87">
        <v>366956</v>
      </c>
      <c r="P3849" s="87">
        <v>0</v>
      </c>
      <c r="Q3849" s="87">
        <v>366956</v>
      </c>
      <c r="R3849" s="87">
        <v>0</v>
      </c>
      <c r="S3849" s="87"/>
      <c r="T3849" s="87"/>
      <c r="U3849" s="85">
        <v>2013</v>
      </c>
      <c r="V3849" s="3" t="s">
        <v>4402</v>
      </c>
      <c r="W3849" s="3"/>
      <c r="X3849" s="3"/>
      <c r="Y3849" s="3"/>
      <c r="Z3849" s="6">
        <v>97468</v>
      </c>
      <c r="AA3849" s="160"/>
      <c r="AB3849" s="123" t="s">
        <v>4395</v>
      </c>
      <c r="AC3849" s="124"/>
      <c r="AD3849" s="41"/>
      <c r="AE3849" s="83"/>
      <c r="AF3849" s="83"/>
      <c r="AG3849" s="41"/>
      <c r="AH3849" s="41" t="s">
        <v>13746</v>
      </c>
      <c r="AI3849" s="80" t="s">
        <v>19165</v>
      </c>
      <c r="AJ3849" s="80" t="s">
        <v>14212</v>
      </c>
      <c r="AK3849" s="3"/>
      <c r="AL3849" s="85"/>
      <c r="AM3849" s="151" t="s">
        <v>19998</v>
      </c>
      <c r="AN3849" s="15"/>
      <c r="AO3849" s="166"/>
      <c r="AP3849" s="5">
        <f t="shared" si="61"/>
        <v>0</v>
      </c>
      <c r="AQ3849" s="16"/>
      <c r="AR3849" s="205">
        <v>1</v>
      </c>
      <c r="AS3849" s="16"/>
      <c r="AT3849" s="16"/>
      <c r="AU3849" s="16"/>
      <c r="AV3849" s="16"/>
      <c r="AW3849" s="16"/>
      <c r="AX3849" s="16"/>
    </row>
    <row r="3850" spans="1:50" customFormat="1" ht="15.75" hidden="1" customHeight="1" x14ac:dyDescent="0.2">
      <c r="A3850" s="7" t="s">
        <v>6788</v>
      </c>
      <c r="B3850" s="3" t="s">
        <v>6789</v>
      </c>
      <c r="C3850" s="85" t="s">
        <v>4395</v>
      </c>
      <c r="D3850" s="85" t="s">
        <v>13090</v>
      </c>
      <c r="E3850" s="202" t="s">
        <v>26712</v>
      </c>
      <c r="F3850" s="85" t="s">
        <v>55</v>
      </c>
      <c r="G3850" s="85" t="s">
        <v>63</v>
      </c>
      <c r="H3850" s="85" t="s">
        <v>20690</v>
      </c>
      <c r="I3850" s="3" t="s">
        <v>4460</v>
      </c>
      <c r="J3850" s="85" t="s">
        <v>4435</v>
      </c>
      <c r="K3850" s="7" t="s">
        <v>3838</v>
      </c>
      <c r="L3850" s="3"/>
      <c r="M3850" s="3"/>
      <c r="N3850" s="41" t="s">
        <v>6790</v>
      </c>
      <c r="O3850" s="87">
        <v>4864</v>
      </c>
      <c r="P3850" s="87">
        <v>4864</v>
      </c>
      <c r="Q3850" s="87">
        <v>0</v>
      </c>
      <c r="R3850" s="87">
        <v>0</v>
      </c>
      <c r="S3850" s="87"/>
      <c r="T3850" s="87"/>
      <c r="U3850" s="85">
        <v>2008</v>
      </c>
      <c r="V3850" s="3" t="s">
        <v>6790</v>
      </c>
      <c r="W3850" s="3"/>
      <c r="X3850" s="3"/>
      <c r="Y3850" s="3"/>
      <c r="Z3850" s="6">
        <v>1440</v>
      </c>
      <c r="AA3850" s="160"/>
      <c r="AB3850" s="123" t="s">
        <v>4395</v>
      </c>
      <c r="AC3850" s="124"/>
      <c r="AD3850" s="41"/>
      <c r="AE3850" s="83"/>
      <c r="AF3850" s="83"/>
      <c r="AG3850" s="41"/>
      <c r="AH3850" s="41" t="s">
        <v>63</v>
      </c>
      <c r="AI3850" s="80" t="s">
        <v>19166</v>
      </c>
      <c r="AJ3850" s="80" t="s">
        <v>13498</v>
      </c>
      <c r="AK3850" s="3"/>
      <c r="AL3850" s="85"/>
      <c r="AM3850" s="151" t="s">
        <v>19998</v>
      </c>
      <c r="AN3850" s="15"/>
      <c r="AO3850" s="166"/>
      <c r="AP3850" s="5">
        <f t="shared" si="61"/>
        <v>0</v>
      </c>
      <c r="AQ3850" s="16"/>
      <c r="AR3850" s="205">
        <v>1</v>
      </c>
      <c r="AS3850" s="16"/>
      <c r="AT3850" s="16"/>
      <c r="AU3850" s="16"/>
      <c r="AV3850" s="16"/>
      <c r="AW3850" s="16"/>
      <c r="AX3850" s="16"/>
    </row>
    <row r="3851" spans="1:50" customFormat="1" ht="15.75" hidden="1" customHeight="1" x14ac:dyDescent="0.2">
      <c r="A3851" s="7" t="s">
        <v>6791</v>
      </c>
      <c r="B3851" s="3" t="s">
        <v>6792</v>
      </c>
      <c r="C3851" s="85" t="s">
        <v>4395</v>
      </c>
      <c r="D3851" s="85" t="s">
        <v>13090</v>
      </c>
      <c r="E3851" s="202" t="s">
        <v>26712</v>
      </c>
      <c r="F3851" s="85" t="s">
        <v>55</v>
      </c>
      <c r="G3851" s="85" t="s">
        <v>63</v>
      </c>
      <c r="H3851" s="85" t="s">
        <v>20690</v>
      </c>
      <c r="I3851" s="3" t="s">
        <v>4399</v>
      </c>
      <c r="J3851" s="85" t="s">
        <v>4435</v>
      </c>
      <c r="K3851" s="7" t="s">
        <v>3838</v>
      </c>
      <c r="L3851" s="3"/>
      <c r="M3851" s="3"/>
      <c r="N3851" s="41" t="s">
        <v>6088</v>
      </c>
      <c r="O3851" s="87">
        <v>812936</v>
      </c>
      <c r="P3851" s="87">
        <v>684906</v>
      </c>
      <c r="Q3851" s="87">
        <v>128030</v>
      </c>
      <c r="R3851" s="87">
        <v>0</v>
      </c>
      <c r="S3851" s="87"/>
      <c r="T3851" s="87"/>
      <c r="U3851" s="85">
        <v>2016</v>
      </c>
      <c r="V3851" s="3" t="s">
        <v>6088</v>
      </c>
      <c r="W3851" s="3"/>
      <c r="X3851" s="3"/>
      <c r="Y3851" s="3"/>
      <c r="Z3851" s="6">
        <v>235253</v>
      </c>
      <c r="AA3851" s="160"/>
      <c r="AB3851" s="123" t="s">
        <v>4395</v>
      </c>
      <c r="AC3851" s="124"/>
      <c r="AD3851" s="41"/>
      <c r="AE3851" s="83"/>
      <c r="AF3851" s="83"/>
      <c r="AG3851" s="41"/>
      <c r="AH3851" s="41" t="s">
        <v>63</v>
      </c>
      <c r="AI3851" s="80" t="s">
        <v>19167</v>
      </c>
      <c r="AJ3851" s="80" t="s">
        <v>14213</v>
      </c>
      <c r="AK3851" s="3"/>
      <c r="AL3851" s="85"/>
      <c r="AM3851" s="151" t="s">
        <v>19998</v>
      </c>
      <c r="AN3851" s="15"/>
      <c r="AO3851" s="166"/>
      <c r="AP3851" s="5">
        <f t="shared" si="61"/>
        <v>0</v>
      </c>
      <c r="AQ3851" s="16"/>
      <c r="AR3851" s="205">
        <v>1</v>
      </c>
      <c r="AS3851" s="16"/>
      <c r="AT3851" s="16"/>
      <c r="AU3851" s="16"/>
      <c r="AV3851" s="16"/>
      <c r="AW3851" s="16"/>
      <c r="AX3851" s="16"/>
    </row>
    <row r="3852" spans="1:50" customFormat="1" ht="15.75" hidden="1" customHeight="1" x14ac:dyDescent="0.2">
      <c r="A3852" s="7" t="s">
        <v>6793</v>
      </c>
      <c r="B3852" s="3" t="s">
        <v>6794</v>
      </c>
      <c r="C3852" s="85" t="s">
        <v>4395</v>
      </c>
      <c r="D3852" s="85" t="s">
        <v>13090</v>
      </c>
      <c r="E3852" s="202" t="s">
        <v>1800</v>
      </c>
      <c r="F3852" s="85" t="s">
        <v>55</v>
      </c>
      <c r="G3852" s="85" t="s">
        <v>63</v>
      </c>
      <c r="H3852" s="85" t="s">
        <v>20690</v>
      </c>
      <c r="I3852" s="3" t="s">
        <v>4405</v>
      </c>
      <c r="J3852" s="85" t="s">
        <v>4435</v>
      </c>
      <c r="K3852" s="7" t="s">
        <v>3838</v>
      </c>
      <c r="L3852" s="3"/>
      <c r="M3852" s="3"/>
      <c r="N3852" s="41" t="s">
        <v>6370</v>
      </c>
      <c r="O3852" s="87">
        <v>0</v>
      </c>
      <c r="P3852" s="87">
        <v>0</v>
      </c>
      <c r="Q3852" s="87">
        <v>0</v>
      </c>
      <c r="R3852" s="87">
        <v>0</v>
      </c>
      <c r="S3852" s="87"/>
      <c r="T3852" s="87"/>
      <c r="U3852" s="85" t="s">
        <v>112</v>
      </c>
      <c r="V3852" s="3" t="s">
        <v>112</v>
      </c>
      <c r="W3852" s="3"/>
      <c r="X3852" s="3"/>
      <c r="Y3852" s="3"/>
      <c r="Z3852" s="6">
        <v>25857</v>
      </c>
      <c r="AA3852" s="160"/>
      <c r="AB3852" s="123" t="s">
        <v>4395</v>
      </c>
      <c r="AC3852" s="124"/>
      <c r="AD3852" s="41"/>
      <c r="AE3852" s="83"/>
      <c r="AF3852" s="83"/>
      <c r="AG3852" s="41"/>
      <c r="AH3852" s="41" t="s">
        <v>63</v>
      </c>
      <c r="AI3852" s="80" t="s">
        <v>19168</v>
      </c>
      <c r="AJ3852" s="80" t="s">
        <v>14214</v>
      </c>
      <c r="AK3852" s="3"/>
      <c r="AL3852" s="85"/>
      <c r="AM3852" s="151" t="s">
        <v>19998</v>
      </c>
      <c r="AN3852" s="15"/>
      <c r="AO3852" s="166"/>
      <c r="AP3852" s="5">
        <f t="shared" si="61"/>
        <v>0</v>
      </c>
      <c r="AQ3852" s="16"/>
      <c r="AR3852" s="205">
        <v>1</v>
      </c>
      <c r="AS3852" s="16"/>
      <c r="AT3852" s="16"/>
      <c r="AU3852" s="16"/>
      <c r="AV3852" s="16"/>
      <c r="AW3852" s="16"/>
      <c r="AX3852" s="16"/>
    </row>
    <row r="3853" spans="1:50" customFormat="1" ht="15.75" hidden="1" customHeight="1" x14ac:dyDescent="0.2">
      <c r="A3853" s="7" t="s">
        <v>6795</v>
      </c>
      <c r="B3853" s="3" t="s">
        <v>6796</v>
      </c>
      <c r="C3853" s="85" t="s">
        <v>4395</v>
      </c>
      <c r="D3853" s="85" t="s">
        <v>13090</v>
      </c>
      <c r="E3853" s="202" t="s">
        <v>26712</v>
      </c>
      <c r="F3853" s="85" t="s">
        <v>55</v>
      </c>
      <c r="G3853" s="85" t="s">
        <v>63</v>
      </c>
      <c r="H3853" s="85" t="s">
        <v>20690</v>
      </c>
      <c r="I3853" s="3" t="s">
        <v>4405</v>
      </c>
      <c r="J3853" s="85" t="s">
        <v>4435</v>
      </c>
      <c r="K3853" s="7" t="s">
        <v>3838</v>
      </c>
      <c r="L3853" s="3"/>
      <c r="M3853" s="3"/>
      <c r="N3853" s="41" t="s">
        <v>6370</v>
      </c>
      <c r="O3853" s="87">
        <v>130453</v>
      </c>
      <c r="P3853" s="87">
        <v>23140</v>
      </c>
      <c r="Q3853" s="87">
        <v>107313</v>
      </c>
      <c r="R3853" s="87">
        <v>0</v>
      </c>
      <c r="S3853" s="87"/>
      <c r="T3853" s="87"/>
      <c r="U3853" s="85">
        <v>2015</v>
      </c>
      <c r="V3853" s="3" t="s">
        <v>112</v>
      </c>
      <c r="W3853" s="3"/>
      <c r="X3853" s="3"/>
      <c r="Y3853" s="3"/>
      <c r="Z3853" s="6">
        <v>23411</v>
      </c>
      <c r="AA3853" s="160"/>
      <c r="AB3853" s="123" t="s">
        <v>4395</v>
      </c>
      <c r="AC3853" s="124"/>
      <c r="AD3853" s="41"/>
      <c r="AE3853" s="83"/>
      <c r="AF3853" s="83"/>
      <c r="AG3853" s="41"/>
      <c r="AH3853" s="41" t="s">
        <v>63</v>
      </c>
      <c r="AI3853" s="80" t="s">
        <v>19169</v>
      </c>
      <c r="AJ3853" s="80" t="s">
        <v>13735</v>
      </c>
      <c r="AK3853" s="3"/>
      <c r="AL3853" s="85"/>
      <c r="AM3853" s="151" t="s">
        <v>19998</v>
      </c>
      <c r="AN3853" s="15"/>
      <c r="AO3853" s="166"/>
      <c r="AP3853" s="5">
        <f t="shared" si="61"/>
        <v>0</v>
      </c>
      <c r="AQ3853" s="16"/>
      <c r="AR3853" s="205">
        <v>1</v>
      </c>
      <c r="AS3853" s="16"/>
      <c r="AT3853" s="16"/>
      <c r="AU3853" s="16"/>
      <c r="AV3853" s="16"/>
      <c r="AW3853" s="16"/>
      <c r="AX3853" s="16"/>
    </row>
    <row r="3854" spans="1:50" customFormat="1" ht="15.75" customHeight="1" x14ac:dyDescent="0.2">
      <c r="A3854" s="7" t="s">
        <v>6797</v>
      </c>
      <c r="B3854" s="3" t="s">
        <v>6798</v>
      </c>
      <c r="C3854" s="85" t="s">
        <v>4395</v>
      </c>
      <c r="D3854" s="85" t="s">
        <v>13090</v>
      </c>
      <c r="E3854" s="202" t="s">
        <v>26712</v>
      </c>
      <c r="F3854" s="85" t="s">
        <v>34</v>
      </c>
      <c r="G3854" s="85" t="s">
        <v>35</v>
      </c>
      <c r="H3854" s="85" t="s">
        <v>20688</v>
      </c>
      <c r="I3854" s="3" t="s">
        <v>21237</v>
      </c>
      <c r="J3854" s="85" t="s">
        <v>115</v>
      </c>
      <c r="K3854" s="7" t="s">
        <v>16222</v>
      </c>
      <c r="L3854" s="3"/>
      <c r="M3854" s="3"/>
      <c r="N3854" s="41" t="s">
        <v>6724</v>
      </c>
      <c r="O3854" s="87">
        <v>224018</v>
      </c>
      <c r="P3854" s="87">
        <v>0</v>
      </c>
      <c r="Q3854" s="87">
        <v>224018</v>
      </c>
      <c r="R3854" s="87">
        <v>44804</v>
      </c>
      <c r="S3854" s="87"/>
      <c r="T3854" s="87"/>
      <c r="U3854" s="85">
        <v>2011</v>
      </c>
      <c r="V3854" s="3" t="s">
        <v>112</v>
      </c>
      <c r="W3854" s="3"/>
      <c r="X3854" s="3"/>
      <c r="Y3854" s="3"/>
      <c r="Z3854" s="6">
        <v>17000</v>
      </c>
      <c r="AA3854" s="160"/>
      <c r="AB3854" s="123" t="s">
        <v>4395</v>
      </c>
      <c r="AC3854" s="124"/>
      <c r="AD3854" s="41"/>
      <c r="AE3854" s="83"/>
      <c r="AF3854" s="83"/>
      <c r="AG3854" s="41"/>
      <c r="AH3854" s="41" t="s">
        <v>26421</v>
      </c>
      <c r="AI3854" s="80" t="s">
        <v>26124</v>
      </c>
      <c r="AJ3854" s="80" t="s">
        <v>13511</v>
      </c>
      <c r="AK3854" s="3"/>
      <c r="AL3854" s="85"/>
      <c r="AM3854" s="151" t="s">
        <v>19998</v>
      </c>
      <c r="AN3854" s="15"/>
      <c r="AO3854" s="166"/>
      <c r="AP3854" s="5">
        <f t="shared" si="61"/>
        <v>2011</v>
      </c>
      <c r="AQ3854" s="16"/>
      <c r="AR3854" s="205">
        <v>1</v>
      </c>
      <c r="AS3854" s="16"/>
      <c r="AT3854" s="16"/>
      <c r="AU3854" s="16"/>
      <c r="AV3854" s="16"/>
      <c r="AW3854" s="16"/>
      <c r="AX3854" s="16"/>
    </row>
    <row r="3855" spans="1:50" customFormat="1" ht="15.75" hidden="1" customHeight="1" x14ac:dyDescent="0.2">
      <c r="A3855" s="7" t="s">
        <v>6799</v>
      </c>
      <c r="B3855" s="3" t="s">
        <v>6800</v>
      </c>
      <c r="C3855" s="85" t="s">
        <v>4395</v>
      </c>
      <c r="D3855" s="85" t="s">
        <v>13090</v>
      </c>
      <c r="E3855" s="202" t="s">
        <v>26712</v>
      </c>
      <c r="F3855" s="85" t="s">
        <v>55</v>
      </c>
      <c r="G3855" s="85" t="s">
        <v>63</v>
      </c>
      <c r="H3855" s="85" t="s">
        <v>20690</v>
      </c>
      <c r="I3855" s="3" t="s">
        <v>4405</v>
      </c>
      <c r="J3855" s="85" t="s">
        <v>4435</v>
      </c>
      <c r="K3855" s="7" t="s">
        <v>3838</v>
      </c>
      <c r="L3855" s="3"/>
      <c r="M3855" s="3"/>
      <c r="N3855" s="41" t="s">
        <v>6370</v>
      </c>
      <c r="O3855" s="87">
        <v>177209</v>
      </c>
      <c r="P3855" s="87">
        <v>37498</v>
      </c>
      <c r="Q3855" s="87">
        <v>139711</v>
      </c>
      <c r="R3855" s="87">
        <v>0</v>
      </c>
      <c r="S3855" s="87"/>
      <c r="T3855" s="87"/>
      <c r="U3855" s="85">
        <v>2015</v>
      </c>
      <c r="V3855" s="3" t="s">
        <v>112</v>
      </c>
      <c r="W3855" s="3"/>
      <c r="X3855" s="3"/>
      <c r="Y3855" s="3"/>
      <c r="Z3855" s="6">
        <v>24288</v>
      </c>
      <c r="AA3855" s="160"/>
      <c r="AB3855" s="123" t="s">
        <v>4395</v>
      </c>
      <c r="AC3855" s="124"/>
      <c r="AD3855" s="41"/>
      <c r="AE3855" s="83"/>
      <c r="AF3855" s="83"/>
      <c r="AG3855" s="41"/>
      <c r="AH3855" s="41" t="s">
        <v>63</v>
      </c>
      <c r="AI3855" s="80" t="s">
        <v>19170</v>
      </c>
      <c r="AJ3855" s="80" t="s">
        <v>14215</v>
      </c>
      <c r="AK3855" s="3"/>
      <c r="AL3855" s="85"/>
      <c r="AM3855" s="151" t="s">
        <v>19998</v>
      </c>
      <c r="AN3855" s="15"/>
      <c r="AO3855" s="166"/>
      <c r="AP3855" s="5">
        <f t="shared" si="61"/>
        <v>0</v>
      </c>
      <c r="AQ3855" s="16"/>
      <c r="AR3855" s="205">
        <v>1</v>
      </c>
      <c r="AS3855" s="16"/>
      <c r="AT3855" s="16"/>
      <c r="AU3855" s="16"/>
      <c r="AV3855" s="16"/>
      <c r="AW3855" s="16"/>
      <c r="AX3855" s="16"/>
    </row>
    <row r="3856" spans="1:50" customFormat="1" ht="15.75" hidden="1" customHeight="1" x14ac:dyDescent="0.2">
      <c r="A3856" s="7" t="s">
        <v>6801</v>
      </c>
      <c r="B3856" s="3" t="s">
        <v>6802</v>
      </c>
      <c r="C3856" s="85" t="s">
        <v>4395</v>
      </c>
      <c r="D3856" s="85" t="s">
        <v>13090</v>
      </c>
      <c r="E3856" s="202" t="s">
        <v>26712</v>
      </c>
      <c r="F3856" s="85" t="s">
        <v>55</v>
      </c>
      <c r="G3856" s="85" t="s">
        <v>63</v>
      </c>
      <c r="H3856" s="85" t="s">
        <v>20690</v>
      </c>
      <c r="I3856" s="3" t="s">
        <v>4405</v>
      </c>
      <c r="J3856" s="85" t="s">
        <v>4435</v>
      </c>
      <c r="K3856" s="7" t="s">
        <v>3838</v>
      </c>
      <c r="L3856" s="3"/>
      <c r="M3856" s="3"/>
      <c r="N3856" s="41" t="s">
        <v>6370</v>
      </c>
      <c r="O3856" s="87">
        <v>0</v>
      </c>
      <c r="P3856" s="87">
        <v>0</v>
      </c>
      <c r="Q3856" s="87">
        <v>0</v>
      </c>
      <c r="R3856" s="87">
        <v>0</v>
      </c>
      <c r="S3856" s="87"/>
      <c r="T3856" s="87"/>
      <c r="U3856" s="85" t="s">
        <v>112</v>
      </c>
      <c r="V3856" s="3" t="s">
        <v>112</v>
      </c>
      <c r="W3856" s="3"/>
      <c r="X3856" s="3"/>
      <c r="Y3856" s="3"/>
      <c r="Z3856" s="6">
        <v>17672</v>
      </c>
      <c r="AA3856" s="160"/>
      <c r="AB3856" s="123" t="s">
        <v>4395</v>
      </c>
      <c r="AC3856" s="124"/>
      <c r="AD3856" s="41"/>
      <c r="AE3856" s="83"/>
      <c r="AF3856" s="83"/>
      <c r="AG3856" s="41"/>
      <c r="AH3856" s="41" t="s">
        <v>63</v>
      </c>
      <c r="AI3856" s="80" t="s">
        <v>19171</v>
      </c>
      <c r="AJ3856" s="80" t="s">
        <v>13736</v>
      </c>
      <c r="AK3856" s="3"/>
      <c r="AL3856" s="85"/>
      <c r="AM3856" s="151" t="s">
        <v>19998</v>
      </c>
      <c r="AN3856" s="15"/>
      <c r="AO3856" s="166"/>
      <c r="AP3856" s="5">
        <f t="shared" si="61"/>
        <v>0</v>
      </c>
      <c r="AQ3856" s="16"/>
      <c r="AR3856" s="205">
        <v>1</v>
      </c>
      <c r="AS3856" s="16"/>
      <c r="AT3856" s="16"/>
      <c r="AU3856" s="16"/>
      <c r="AV3856" s="16"/>
      <c r="AW3856" s="16"/>
      <c r="AX3856" s="16"/>
    </row>
    <row r="3857" spans="1:50" customFormat="1" ht="15.75" hidden="1" customHeight="1" x14ac:dyDescent="0.2">
      <c r="A3857" s="7" t="s">
        <v>6803</v>
      </c>
      <c r="B3857" s="3" t="s">
        <v>6804</v>
      </c>
      <c r="C3857" s="85" t="s">
        <v>4395</v>
      </c>
      <c r="D3857" s="85" t="s">
        <v>13090</v>
      </c>
      <c r="E3857" s="202" t="s">
        <v>26712</v>
      </c>
      <c r="F3857" s="85" t="s">
        <v>55</v>
      </c>
      <c r="G3857" s="85" t="s">
        <v>63</v>
      </c>
      <c r="H3857" s="85" t="s">
        <v>20690</v>
      </c>
      <c r="I3857" s="3" t="s">
        <v>4405</v>
      </c>
      <c r="J3857" s="85" t="s">
        <v>4435</v>
      </c>
      <c r="K3857" s="7" t="s">
        <v>3838</v>
      </c>
      <c r="L3857" s="3"/>
      <c r="M3857" s="3"/>
      <c r="N3857" s="41" t="s">
        <v>6370</v>
      </c>
      <c r="O3857" s="87">
        <v>105556</v>
      </c>
      <c r="P3857" s="87">
        <v>9953</v>
      </c>
      <c r="Q3857" s="87">
        <v>95603</v>
      </c>
      <c r="R3857" s="87">
        <v>0</v>
      </c>
      <c r="S3857" s="87"/>
      <c r="T3857" s="87"/>
      <c r="U3857" s="85">
        <v>2015</v>
      </c>
      <c r="V3857" s="3" t="s">
        <v>112</v>
      </c>
      <c r="W3857" s="3"/>
      <c r="X3857" s="3"/>
      <c r="Y3857" s="3"/>
      <c r="Z3857" s="6">
        <v>14029</v>
      </c>
      <c r="AA3857" s="160"/>
      <c r="AB3857" s="123" t="s">
        <v>4395</v>
      </c>
      <c r="AC3857" s="124"/>
      <c r="AD3857" s="41"/>
      <c r="AE3857" s="83"/>
      <c r="AF3857" s="83"/>
      <c r="AG3857" s="41"/>
      <c r="AH3857" s="41" t="s">
        <v>63</v>
      </c>
      <c r="AI3857" s="80" t="s">
        <v>19172</v>
      </c>
      <c r="AJ3857" s="80" t="s">
        <v>13737</v>
      </c>
      <c r="AK3857" s="3"/>
      <c r="AL3857" s="85"/>
      <c r="AM3857" s="151" t="s">
        <v>19998</v>
      </c>
      <c r="AN3857" s="15"/>
      <c r="AO3857" s="166"/>
      <c r="AP3857" s="5">
        <f t="shared" si="61"/>
        <v>0</v>
      </c>
      <c r="AQ3857" s="16"/>
      <c r="AR3857" s="205">
        <v>1</v>
      </c>
      <c r="AS3857" s="16"/>
      <c r="AT3857" s="16"/>
      <c r="AU3857" s="16"/>
      <c r="AV3857" s="16"/>
      <c r="AW3857" s="16"/>
      <c r="AX3857" s="16"/>
    </row>
    <row r="3858" spans="1:50" customFormat="1" ht="15.75" hidden="1" customHeight="1" x14ac:dyDescent="0.2">
      <c r="A3858" s="7" t="s">
        <v>6805</v>
      </c>
      <c r="B3858" s="3" t="s">
        <v>6806</v>
      </c>
      <c r="C3858" s="85" t="s">
        <v>4395</v>
      </c>
      <c r="D3858" s="85" t="s">
        <v>13090</v>
      </c>
      <c r="E3858" s="202" t="s">
        <v>26712</v>
      </c>
      <c r="F3858" s="85" t="s">
        <v>40</v>
      </c>
      <c r="G3858" s="85" t="s">
        <v>43</v>
      </c>
      <c r="H3858" s="85" t="s">
        <v>20690</v>
      </c>
      <c r="I3858" s="3" t="s">
        <v>20770</v>
      </c>
      <c r="J3858" s="85" t="s">
        <v>115</v>
      </c>
      <c r="K3858" s="7" t="s">
        <v>437</v>
      </c>
      <c r="L3858" s="3"/>
      <c r="M3858" s="3"/>
      <c r="N3858" s="41" t="s">
        <v>6518</v>
      </c>
      <c r="O3858" s="87">
        <v>37030</v>
      </c>
      <c r="P3858" s="87">
        <v>25152</v>
      </c>
      <c r="Q3858" s="87">
        <v>11878</v>
      </c>
      <c r="R3858" s="87">
        <v>0</v>
      </c>
      <c r="S3858" s="87"/>
      <c r="T3858" s="87"/>
      <c r="U3858" s="85">
        <v>2015</v>
      </c>
      <c r="V3858" s="3" t="s">
        <v>6518</v>
      </c>
      <c r="W3858" s="3"/>
      <c r="X3858" s="3"/>
      <c r="Y3858" s="3"/>
      <c r="Z3858" s="6">
        <v>9719</v>
      </c>
      <c r="AA3858" s="160"/>
      <c r="AB3858" s="123" t="s">
        <v>4395</v>
      </c>
      <c r="AC3858" s="124"/>
      <c r="AD3858" s="41"/>
      <c r="AE3858" s="83"/>
      <c r="AF3858" s="83"/>
      <c r="AG3858" s="41"/>
      <c r="AH3858" s="41" t="s">
        <v>7061</v>
      </c>
      <c r="AI3858" s="80" t="s">
        <v>19173</v>
      </c>
      <c r="AJ3858" s="80" t="s">
        <v>13738</v>
      </c>
      <c r="AK3858" s="3"/>
      <c r="AL3858" s="85"/>
      <c r="AM3858" s="151" t="s">
        <v>19998</v>
      </c>
      <c r="AN3858" s="15"/>
      <c r="AO3858" s="166"/>
      <c r="AP3858" s="5">
        <f t="shared" si="61"/>
        <v>0</v>
      </c>
      <c r="AQ3858" s="16"/>
      <c r="AR3858" s="205">
        <v>1</v>
      </c>
      <c r="AS3858" s="16"/>
      <c r="AT3858" s="16"/>
      <c r="AU3858" s="16"/>
      <c r="AV3858" s="16"/>
      <c r="AW3858" s="16"/>
      <c r="AX3858" s="16"/>
    </row>
    <row r="3859" spans="1:50" customFormat="1" ht="15.75" hidden="1" customHeight="1" x14ac:dyDescent="0.2">
      <c r="A3859" s="7" t="s">
        <v>6807</v>
      </c>
      <c r="B3859" s="3" t="s">
        <v>6808</v>
      </c>
      <c r="C3859" s="85" t="s">
        <v>4395</v>
      </c>
      <c r="D3859" s="85" t="s">
        <v>13090</v>
      </c>
      <c r="E3859" s="202" t="s">
        <v>26712</v>
      </c>
      <c r="F3859" s="85" t="s">
        <v>40</v>
      </c>
      <c r="G3859" s="85" t="s">
        <v>43</v>
      </c>
      <c r="H3859" s="85" t="s">
        <v>20690</v>
      </c>
      <c r="I3859" s="3" t="s">
        <v>20770</v>
      </c>
      <c r="J3859" s="85" t="s">
        <v>115</v>
      </c>
      <c r="K3859" s="7" t="s">
        <v>437</v>
      </c>
      <c r="L3859" s="3"/>
      <c r="M3859" s="3"/>
      <c r="N3859" s="41" t="s">
        <v>6518</v>
      </c>
      <c r="O3859" s="87">
        <v>37052</v>
      </c>
      <c r="P3859" s="87">
        <v>23002</v>
      </c>
      <c r="Q3859" s="87">
        <v>14050</v>
      </c>
      <c r="R3859" s="87">
        <v>0</v>
      </c>
      <c r="S3859" s="87"/>
      <c r="T3859" s="87"/>
      <c r="U3859" s="85">
        <v>2015</v>
      </c>
      <c r="V3859" s="3" t="s">
        <v>6518</v>
      </c>
      <c r="W3859" s="3"/>
      <c r="X3859" s="3"/>
      <c r="Y3859" s="3"/>
      <c r="Z3859" s="6">
        <v>9719</v>
      </c>
      <c r="AA3859" s="160"/>
      <c r="AB3859" s="123" t="s">
        <v>4395</v>
      </c>
      <c r="AC3859" s="124"/>
      <c r="AD3859" s="41"/>
      <c r="AE3859" s="83"/>
      <c r="AF3859" s="83"/>
      <c r="AG3859" s="41"/>
      <c r="AH3859" s="41" t="s">
        <v>7061</v>
      </c>
      <c r="AI3859" s="80" t="s">
        <v>19174</v>
      </c>
      <c r="AJ3859" s="80" t="s">
        <v>13739</v>
      </c>
      <c r="AK3859" s="3"/>
      <c r="AL3859" s="85"/>
      <c r="AM3859" s="151" t="s">
        <v>19998</v>
      </c>
      <c r="AN3859" s="15"/>
      <c r="AO3859" s="166"/>
      <c r="AP3859" s="5">
        <f t="shared" si="61"/>
        <v>0</v>
      </c>
      <c r="AQ3859" s="16"/>
      <c r="AR3859" s="205">
        <v>1</v>
      </c>
      <c r="AS3859" s="16"/>
      <c r="AT3859" s="16"/>
      <c r="AU3859" s="16"/>
      <c r="AV3859" s="16"/>
      <c r="AW3859" s="16"/>
      <c r="AX3859" s="16"/>
    </row>
    <row r="3860" spans="1:50" customFormat="1" ht="15.75" hidden="1" customHeight="1" x14ac:dyDescent="0.2">
      <c r="A3860" s="7" t="s">
        <v>6809</v>
      </c>
      <c r="B3860" s="3" t="s">
        <v>6810</v>
      </c>
      <c r="C3860" s="85" t="s">
        <v>4395</v>
      </c>
      <c r="D3860" s="85" t="s">
        <v>13090</v>
      </c>
      <c r="E3860" s="202" t="s">
        <v>26712</v>
      </c>
      <c r="F3860" s="85" t="s">
        <v>40</v>
      </c>
      <c r="G3860" s="85" t="s">
        <v>43</v>
      </c>
      <c r="H3860" s="85" t="s">
        <v>20690</v>
      </c>
      <c r="I3860" s="3" t="s">
        <v>20770</v>
      </c>
      <c r="J3860" s="85" t="s">
        <v>115</v>
      </c>
      <c r="K3860" s="7" t="s">
        <v>437</v>
      </c>
      <c r="L3860" s="3"/>
      <c r="M3860" s="3"/>
      <c r="N3860" s="41" t="s">
        <v>6518</v>
      </c>
      <c r="O3860" s="87">
        <v>36714</v>
      </c>
      <c r="P3860" s="87">
        <v>28969</v>
      </c>
      <c r="Q3860" s="87">
        <v>7745</v>
      </c>
      <c r="R3860" s="87">
        <v>0</v>
      </c>
      <c r="S3860" s="87"/>
      <c r="T3860" s="87"/>
      <c r="U3860" s="85">
        <v>2015</v>
      </c>
      <c r="V3860" s="3" t="s">
        <v>6518</v>
      </c>
      <c r="W3860" s="3"/>
      <c r="X3860" s="3"/>
      <c r="Y3860" s="3"/>
      <c r="Z3860" s="6">
        <v>9719</v>
      </c>
      <c r="AA3860" s="160"/>
      <c r="AB3860" s="123" t="s">
        <v>4395</v>
      </c>
      <c r="AC3860" s="124"/>
      <c r="AD3860" s="41"/>
      <c r="AE3860" s="83"/>
      <c r="AF3860" s="83"/>
      <c r="AG3860" s="41"/>
      <c r="AH3860" s="41" t="s">
        <v>7061</v>
      </c>
      <c r="AI3860" s="80" t="s">
        <v>19175</v>
      </c>
      <c r="AJ3860" s="80" t="s">
        <v>14216</v>
      </c>
      <c r="AK3860" s="3"/>
      <c r="AL3860" s="85"/>
      <c r="AM3860" s="151" t="s">
        <v>19998</v>
      </c>
      <c r="AN3860" s="15"/>
      <c r="AO3860" s="166"/>
      <c r="AP3860" s="5">
        <f t="shared" si="61"/>
        <v>0</v>
      </c>
      <c r="AQ3860" s="16"/>
      <c r="AR3860" s="205">
        <v>1</v>
      </c>
      <c r="AS3860" s="16"/>
      <c r="AT3860" s="16"/>
      <c r="AU3860" s="16"/>
      <c r="AV3860" s="16"/>
      <c r="AW3860" s="16"/>
      <c r="AX3860" s="16"/>
    </row>
    <row r="3861" spans="1:50" customFormat="1" ht="15.75" hidden="1" customHeight="1" x14ac:dyDescent="0.2">
      <c r="A3861" s="7" t="s">
        <v>6811</v>
      </c>
      <c r="B3861" s="3" t="s">
        <v>6812</v>
      </c>
      <c r="C3861" s="85" t="s">
        <v>4395</v>
      </c>
      <c r="D3861" s="85" t="s">
        <v>13090</v>
      </c>
      <c r="E3861" s="202" t="s">
        <v>26712</v>
      </c>
      <c r="F3861" s="85" t="s">
        <v>40</v>
      </c>
      <c r="G3861" s="85" t="s">
        <v>43</v>
      </c>
      <c r="H3861" s="85" t="s">
        <v>20690</v>
      </c>
      <c r="I3861" s="3" t="s">
        <v>20770</v>
      </c>
      <c r="J3861" s="85" t="s">
        <v>115</v>
      </c>
      <c r="K3861" s="7" t="s">
        <v>437</v>
      </c>
      <c r="L3861" s="3"/>
      <c r="M3861" s="3"/>
      <c r="N3861" s="41" t="s">
        <v>6518</v>
      </c>
      <c r="O3861" s="87">
        <v>37001</v>
      </c>
      <c r="P3861" s="87">
        <v>30109</v>
      </c>
      <c r="Q3861" s="87">
        <v>6892</v>
      </c>
      <c r="R3861" s="87">
        <v>0</v>
      </c>
      <c r="S3861" s="87"/>
      <c r="T3861" s="87"/>
      <c r="U3861" s="85">
        <v>2015</v>
      </c>
      <c r="V3861" s="3" t="s">
        <v>6518</v>
      </c>
      <c r="W3861" s="3"/>
      <c r="X3861" s="3"/>
      <c r="Y3861" s="3"/>
      <c r="Z3861" s="6">
        <v>9179</v>
      </c>
      <c r="AA3861" s="160"/>
      <c r="AB3861" s="123" t="s">
        <v>4395</v>
      </c>
      <c r="AC3861" s="124"/>
      <c r="AD3861" s="41"/>
      <c r="AE3861" s="83"/>
      <c r="AF3861" s="83"/>
      <c r="AG3861" s="41"/>
      <c r="AH3861" s="41" t="s">
        <v>7061</v>
      </c>
      <c r="AI3861" s="80" t="s">
        <v>19176</v>
      </c>
      <c r="AJ3861" s="80" t="s">
        <v>14217</v>
      </c>
      <c r="AK3861" s="3"/>
      <c r="AL3861" s="85"/>
      <c r="AM3861" s="151" t="s">
        <v>19998</v>
      </c>
      <c r="AN3861" s="15"/>
      <c r="AO3861" s="166"/>
      <c r="AP3861" s="5">
        <f t="shared" si="61"/>
        <v>0</v>
      </c>
      <c r="AQ3861" s="16"/>
      <c r="AR3861" s="205">
        <v>1</v>
      </c>
      <c r="AS3861" s="16"/>
      <c r="AT3861" s="16"/>
      <c r="AU3861" s="16"/>
      <c r="AV3861" s="16"/>
      <c r="AW3861" s="16"/>
      <c r="AX3861" s="16"/>
    </row>
    <row r="3862" spans="1:50" customFormat="1" ht="15.75" hidden="1" customHeight="1" x14ac:dyDescent="0.2">
      <c r="A3862" s="7" t="s">
        <v>6813</v>
      </c>
      <c r="B3862" s="3" t="s">
        <v>6814</v>
      </c>
      <c r="C3862" s="85" t="s">
        <v>4395</v>
      </c>
      <c r="D3862" s="85" t="s">
        <v>13090</v>
      </c>
      <c r="E3862" s="202" t="s">
        <v>26418</v>
      </c>
      <c r="F3862" s="85" t="s">
        <v>40</v>
      </c>
      <c r="G3862" s="85" t="s">
        <v>43</v>
      </c>
      <c r="H3862" s="85" t="s">
        <v>20690</v>
      </c>
      <c r="I3862" s="3" t="s">
        <v>4421</v>
      </c>
      <c r="J3862" s="85" t="s">
        <v>115</v>
      </c>
      <c r="K3862" s="7" t="s">
        <v>437</v>
      </c>
      <c r="L3862" s="3"/>
      <c r="M3862" s="3"/>
      <c r="N3862" s="41" t="s">
        <v>6518</v>
      </c>
      <c r="O3862" s="87">
        <v>0</v>
      </c>
      <c r="P3862" s="87">
        <v>0</v>
      </c>
      <c r="Q3862" s="87">
        <v>0</v>
      </c>
      <c r="R3862" s="87">
        <v>0</v>
      </c>
      <c r="S3862" s="87"/>
      <c r="T3862" s="87"/>
      <c r="U3862" s="85" t="s">
        <v>112</v>
      </c>
      <c r="V3862" s="3" t="s">
        <v>112</v>
      </c>
      <c r="W3862" s="3"/>
      <c r="X3862" s="3"/>
      <c r="Y3862" s="3"/>
      <c r="Z3862" s="6">
        <v>9719</v>
      </c>
      <c r="AA3862" s="160"/>
      <c r="AB3862" s="123" t="s">
        <v>4395</v>
      </c>
      <c r="AC3862" s="124"/>
      <c r="AD3862" s="41"/>
      <c r="AE3862" s="83"/>
      <c r="AF3862" s="83"/>
      <c r="AG3862" s="41"/>
      <c r="AH3862" s="41" t="s">
        <v>7061</v>
      </c>
      <c r="AI3862" s="80" t="s">
        <v>19177</v>
      </c>
      <c r="AJ3862" s="80" t="s">
        <v>14218</v>
      </c>
      <c r="AK3862" s="3"/>
      <c r="AL3862" s="86"/>
      <c r="AM3862" s="151" t="s">
        <v>19998</v>
      </c>
      <c r="AN3862" s="15"/>
      <c r="AO3862" s="166"/>
      <c r="AP3862" s="5">
        <f t="shared" si="61"/>
        <v>0</v>
      </c>
      <c r="AQ3862" s="16"/>
      <c r="AR3862" s="205">
        <v>1</v>
      </c>
      <c r="AS3862" s="16"/>
      <c r="AT3862" s="16"/>
      <c r="AU3862" s="16"/>
      <c r="AV3862" s="16"/>
      <c r="AW3862" s="16"/>
      <c r="AX3862" s="16"/>
    </row>
    <row r="3863" spans="1:50" customFormat="1" ht="15.75" hidden="1" customHeight="1" x14ac:dyDescent="0.2">
      <c r="A3863" s="7" t="s">
        <v>6815</v>
      </c>
      <c r="B3863" s="3" t="s">
        <v>6816</v>
      </c>
      <c r="C3863" s="85" t="s">
        <v>4395</v>
      </c>
      <c r="D3863" s="85" t="s">
        <v>13090</v>
      </c>
      <c r="E3863" s="202" t="s">
        <v>26712</v>
      </c>
      <c r="F3863" s="85" t="s">
        <v>40</v>
      </c>
      <c r="G3863" s="85" t="s">
        <v>43</v>
      </c>
      <c r="H3863" s="85" t="s">
        <v>20690</v>
      </c>
      <c r="I3863" s="3" t="s">
        <v>6379</v>
      </c>
      <c r="J3863" s="85" t="s">
        <v>115</v>
      </c>
      <c r="K3863" s="7" t="s">
        <v>4595</v>
      </c>
      <c r="L3863" s="3"/>
      <c r="M3863" s="3"/>
      <c r="N3863" s="41" t="s">
        <v>13856</v>
      </c>
      <c r="O3863" s="87">
        <v>2057512</v>
      </c>
      <c r="P3863" s="87">
        <v>1221705</v>
      </c>
      <c r="Q3863" s="87">
        <v>835807</v>
      </c>
      <c r="R3863" s="87">
        <v>0</v>
      </c>
      <c r="S3863" s="87"/>
      <c r="T3863" s="87"/>
      <c r="U3863" s="85">
        <v>2016</v>
      </c>
      <c r="V3863" s="3" t="s">
        <v>4596</v>
      </c>
      <c r="W3863" s="3"/>
      <c r="X3863" s="3"/>
      <c r="Y3863" s="3"/>
      <c r="Z3863" s="6">
        <v>144000</v>
      </c>
      <c r="AA3863" s="160"/>
      <c r="AB3863" s="123" t="s">
        <v>4395</v>
      </c>
      <c r="AC3863" s="124"/>
      <c r="AD3863" s="41"/>
      <c r="AE3863" s="83"/>
      <c r="AF3863" s="83"/>
      <c r="AG3863" s="41"/>
      <c r="AH3863" s="41" t="s">
        <v>7061</v>
      </c>
      <c r="AI3863" s="80" t="s">
        <v>19178</v>
      </c>
      <c r="AJ3863" s="80" t="s">
        <v>14219</v>
      </c>
      <c r="AK3863" s="3"/>
      <c r="AL3863" s="85"/>
      <c r="AM3863" s="151" t="s">
        <v>19998</v>
      </c>
      <c r="AN3863" s="15"/>
      <c r="AO3863" s="166"/>
      <c r="AP3863" s="5">
        <f t="shared" si="61"/>
        <v>0</v>
      </c>
      <c r="AQ3863" s="16"/>
      <c r="AR3863" s="205">
        <v>1</v>
      </c>
      <c r="AS3863" s="16"/>
      <c r="AT3863" s="16"/>
      <c r="AU3863" s="16"/>
      <c r="AV3863" s="16"/>
      <c r="AW3863" s="16"/>
      <c r="AX3863" s="16"/>
    </row>
    <row r="3864" spans="1:50" customFormat="1" ht="15.75" hidden="1" customHeight="1" x14ac:dyDescent="0.2">
      <c r="A3864" s="7" t="s">
        <v>6817</v>
      </c>
      <c r="B3864" s="3" t="s">
        <v>6818</v>
      </c>
      <c r="C3864" s="85" t="s">
        <v>4395</v>
      </c>
      <c r="D3864" s="85" t="s">
        <v>13090</v>
      </c>
      <c r="E3864" s="202" t="s">
        <v>26712</v>
      </c>
      <c r="F3864" s="85" t="s">
        <v>55</v>
      </c>
      <c r="G3864" s="85" t="s">
        <v>60</v>
      </c>
      <c r="H3864" s="85" t="s">
        <v>20690</v>
      </c>
      <c r="I3864" s="3" t="s">
        <v>4471</v>
      </c>
      <c r="J3864" s="85" t="s">
        <v>4435</v>
      </c>
      <c r="K3864" s="7" t="s">
        <v>3838</v>
      </c>
      <c r="L3864" s="3"/>
      <c r="M3864" s="3"/>
      <c r="N3864" s="41" t="s">
        <v>6230</v>
      </c>
      <c r="O3864" s="87">
        <v>87326</v>
      </c>
      <c r="P3864" s="87">
        <v>71592</v>
      </c>
      <c r="Q3864" s="87">
        <v>15734</v>
      </c>
      <c r="R3864" s="87">
        <v>477</v>
      </c>
      <c r="S3864" s="87"/>
      <c r="T3864" s="87"/>
      <c r="U3864" s="85">
        <v>2015</v>
      </c>
      <c r="V3864" s="3" t="s">
        <v>6230</v>
      </c>
      <c r="W3864" s="3"/>
      <c r="X3864" s="3"/>
      <c r="Y3864" s="3"/>
      <c r="Z3864" s="6">
        <v>16339</v>
      </c>
      <c r="AA3864" s="160"/>
      <c r="AB3864" s="123" t="s">
        <v>4395</v>
      </c>
      <c r="AC3864" s="124"/>
      <c r="AD3864" s="41"/>
      <c r="AE3864" s="83"/>
      <c r="AF3864" s="83"/>
      <c r="AG3864" s="41"/>
      <c r="AH3864" s="41" t="s">
        <v>7514</v>
      </c>
      <c r="AI3864" s="80" t="s">
        <v>19179</v>
      </c>
      <c r="AJ3864" s="80" t="s">
        <v>13481</v>
      </c>
      <c r="AK3864" s="3"/>
      <c r="AL3864" s="85"/>
      <c r="AM3864" s="151" t="s">
        <v>19998</v>
      </c>
      <c r="AN3864" s="15"/>
      <c r="AO3864" s="166"/>
      <c r="AP3864" s="5">
        <f t="shared" si="61"/>
        <v>0</v>
      </c>
      <c r="AQ3864" s="16"/>
      <c r="AR3864" s="205">
        <v>1</v>
      </c>
      <c r="AS3864" s="16"/>
      <c r="AT3864" s="16"/>
      <c r="AU3864" s="16"/>
      <c r="AV3864" s="16"/>
      <c r="AW3864" s="16"/>
      <c r="AX3864" s="16"/>
    </row>
    <row r="3865" spans="1:50" customFormat="1" ht="15.75" hidden="1" customHeight="1" x14ac:dyDescent="0.2">
      <c r="A3865" s="7" t="s">
        <v>6819</v>
      </c>
      <c r="B3865" s="3" t="s">
        <v>6820</v>
      </c>
      <c r="C3865" s="85" t="s">
        <v>4395</v>
      </c>
      <c r="D3865" s="85" t="s">
        <v>13090</v>
      </c>
      <c r="E3865" s="202" t="s">
        <v>26418</v>
      </c>
      <c r="F3865" s="85" t="s">
        <v>55</v>
      </c>
      <c r="G3865" s="85" t="s">
        <v>63</v>
      </c>
      <c r="H3865" s="85" t="s">
        <v>20690</v>
      </c>
      <c r="I3865" s="3" t="s">
        <v>4405</v>
      </c>
      <c r="J3865" s="85" t="s">
        <v>4435</v>
      </c>
      <c r="K3865" s="7" t="s">
        <v>3838</v>
      </c>
      <c r="L3865" s="3"/>
      <c r="M3865" s="3"/>
      <c r="N3865" s="41" t="s">
        <v>6370</v>
      </c>
      <c r="O3865" s="87">
        <v>0</v>
      </c>
      <c r="P3865" s="87">
        <v>0</v>
      </c>
      <c r="Q3865" s="87">
        <v>0</v>
      </c>
      <c r="R3865" s="87">
        <v>0</v>
      </c>
      <c r="S3865" s="87"/>
      <c r="T3865" s="87"/>
      <c r="U3865" s="85" t="s">
        <v>112</v>
      </c>
      <c r="V3865" s="3" t="s">
        <v>112</v>
      </c>
      <c r="W3865" s="3"/>
      <c r="X3865" s="3"/>
      <c r="Y3865" s="3"/>
      <c r="Z3865" s="6">
        <v>33019</v>
      </c>
      <c r="AA3865" s="160"/>
      <c r="AB3865" s="123" t="s">
        <v>4395</v>
      </c>
      <c r="AC3865" s="124"/>
      <c r="AD3865" s="41"/>
      <c r="AE3865" s="83"/>
      <c r="AF3865" s="83"/>
      <c r="AG3865" s="41"/>
      <c r="AH3865" s="41" t="s">
        <v>63</v>
      </c>
      <c r="AI3865" s="80" t="s">
        <v>19180</v>
      </c>
      <c r="AJ3865" s="80" t="s">
        <v>13740</v>
      </c>
      <c r="AK3865" s="3"/>
      <c r="AL3865" s="85"/>
      <c r="AM3865" s="151" t="s">
        <v>19998</v>
      </c>
      <c r="AN3865" s="15"/>
      <c r="AO3865" s="166"/>
      <c r="AP3865" s="5">
        <f t="shared" si="61"/>
        <v>0</v>
      </c>
      <c r="AQ3865" s="16"/>
      <c r="AR3865" s="205">
        <v>1</v>
      </c>
      <c r="AS3865" s="16"/>
      <c r="AT3865" s="16"/>
      <c r="AU3865" s="16"/>
      <c r="AV3865" s="16"/>
      <c r="AW3865" s="16"/>
      <c r="AX3865" s="16"/>
    </row>
    <row r="3866" spans="1:50" customFormat="1" ht="15.75" hidden="1" customHeight="1" x14ac:dyDescent="0.2">
      <c r="A3866" s="7" t="s">
        <v>6821</v>
      </c>
      <c r="B3866" s="3" t="s">
        <v>6822</v>
      </c>
      <c r="C3866" s="85" t="s">
        <v>4395</v>
      </c>
      <c r="D3866" s="85" t="s">
        <v>13090</v>
      </c>
      <c r="E3866" s="202" t="s">
        <v>26712</v>
      </c>
      <c r="F3866" s="85" t="s">
        <v>68</v>
      </c>
      <c r="G3866" s="85" t="s">
        <v>71</v>
      </c>
      <c r="H3866" s="85" t="s">
        <v>20690</v>
      </c>
      <c r="I3866" s="3" t="s">
        <v>4405</v>
      </c>
      <c r="J3866" s="85" t="s">
        <v>4447</v>
      </c>
      <c r="K3866" s="7" t="s">
        <v>4988</v>
      </c>
      <c r="L3866" s="3"/>
      <c r="M3866" s="3"/>
      <c r="N3866" s="41" t="s">
        <v>4402</v>
      </c>
      <c r="O3866" s="87">
        <v>345441</v>
      </c>
      <c r="P3866" s="87">
        <v>12000</v>
      </c>
      <c r="Q3866" s="87">
        <v>333441</v>
      </c>
      <c r="R3866" s="87">
        <v>0</v>
      </c>
      <c r="S3866" s="87"/>
      <c r="T3866" s="87"/>
      <c r="U3866" s="85">
        <v>2009</v>
      </c>
      <c r="V3866" s="3" t="s">
        <v>4402</v>
      </c>
      <c r="W3866" s="3"/>
      <c r="X3866" s="3"/>
      <c r="Y3866" s="3"/>
      <c r="Z3866" s="6">
        <v>41701</v>
      </c>
      <c r="AA3866" s="160"/>
      <c r="AB3866" s="123" t="s">
        <v>4395</v>
      </c>
      <c r="AC3866" s="124"/>
      <c r="AD3866" s="41"/>
      <c r="AE3866" s="83"/>
      <c r="AF3866" s="83"/>
      <c r="AG3866" s="41"/>
      <c r="AH3866" s="41" t="s">
        <v>13745</v>
      </c>
      <c r="AI3866" s="80" t="s">
        <v>19181</v>
      </c>
      <c r="AJ3866" s="80" t="s">
        <v>14220</v>
      </c>
      <c r="AK3866" s="3"/>
      <c r="AL3866" s="85"/>
      <c r="AM3866" s="151" t="s">
        <v>19998</v>
      </c>
      <c r="AN3866" s="15"/>
      <c r="AO3866" s="166"/>
      <c r="AP3866" s="5">
        <f t="shared" si="61"/>
        <v>0</v>
      </c>
      <c r="AQ3866" s="16"/>
      <c r="AR3866" s="205">
        <v>1</v>
      </c>
      <c r="AS3866" s="16"/>
      <c r="AT3866" s="16"/>
      <c r="AU3866" s="16"/>
      <c r="AV3866" s="16"/>
      <c r="AW3866" s="16"/>
      <c r="AX3866" s="16"/>
    </row>
    <row r="3867" spans="1:50" customFormat="1" ht="15.75" hidden="1" customHeight="1" x14ac:dyDescent="0.2">
      <c r="A3867" s="7" t="s">
        <v>6823</v>
      </c>
      <c r="B3867" s="3" t="s">
        <v>6824</v>
      </c>
      <c r="C3867" s="85" t="s">
        <v>4395</v>
      </c>
      <c r="D3867" s="85" t="s">
        <v>13090</v>
      </c>
      <c r="E3867" s="202" t="s">
        <v>26712</v>
      </c>
      <c r="F3867" s="85" t="s">
        <v>40</v>
      </c>
      <c r="G3867" s="85" t="s">
        <v>43</v>
      </c>
      <c r="H3867" s="85" t="s">
        <v>20690</v>
      </c>
      <c r="I3867" s="3" t="s">
        <v>4446</v>
      </c>
      <c r="J3867" s="85" t="s">
        <v>115</v>
      </c>
      <c r="K3867" s="1" t="s">
        <v>5658</v>
      </c>
      <c r="L3867" s="3"/>
      <c r="M3867" s="3"/>
      <c r="N3867" s="41" t="s">
        <v>5826</v>
      </c>
      <c r="O3867" s="87">
        <v>0</v>
      </c>
      <c r="P3867" s="87">
        <v>0</v>
      </c>
      <c r="Q3867" s="87">
        <v>0</v>
      </c>
      <c r="R3867" s="87">
        <v>0</v>
      </c>
      <c r="S3867" s="87"/>
      <c r="T3867" s="87"/>
      <c r="U3867" s="85" t="s">
        <v>112</v>
      </c>
      <c r="V3867" s="3" t="s">
        <v>112</v>
      </c>
      <c r="W3867" s="3"/>
      <c r="X3867" s="3"/>
      <c r="Y3867" s="3"/>
      <c r="Z3867" s="6">
        <v>10000</v>
      </c>
      <c r="AA3867" s="160"/>
      <c r="AB3867" s="123" t="s">
        <v>4395</v>
      </c>
      <c r="AC3867" s="124"/>
      <c r="AD3867" s="41"/>
      <c r="AE3867" s="83"/>
      <c r="AF3867" s="83"/>
      <c r="AG3867" s="41"/>
      <c r="AH3867" s="41" t="s">
        <v>7061</v>
      </c>
      <c r="AI3867" s="80" t="s">
        <v>19182</v>
      </c>
      <c r="AJ3867" s="80" t="s">
        <v>14221</v>
      </c>
      <c r="AK3867" s="3"/>
      <c r="AL3867" s="85"/>
      <c r="AM3867" s="151" t="s">
        <v>19998</v>
      </c>
      <c r="AN3867" s="15"/>
      <c r="AO3867" s="166"/>
      <c r="AP3867" s="5">
        <f t="shared" si="61"/>
        <v>0</v>
      </c>
      <c r="AQ3867" s="16"/>
      <c r="AR3867" s="205">
        <v>1</v>
      </c>
      <c r="AS3867" s="16"/>
      <c r="AT3867" s="16"/>
      <c r="AU3867" s="16"/>
      <c r="AV3867" s="16"/>
      <c r="AW3867" s="16"/>
      <c r="AX3867" s="16"/>
    </row>
    <row r="3868" spans="1:50" customFormat="1" ht="15.75" hidden="1" customHeight="1" x14ac:dyDescent="0.2">
      <c r="A3868" s="7" t="s">
        <v>6825</v>
      </c>
      <c r="B3868" s="3" t="s">
        <v>6826</v>
      </c>
      <c r="C3868" s="85" t="s">
        <v>4395</v>
      </c>
      <c r="D3868" s="85" t="s">
        <v>13090</v>
      </c>
      <c r="E3868" s="202" t="s">
        <v>1800</v>
      </c>
      <c r="F3868" s="85" t="s">
        <v>55</v>
      </c>
      <c r="G3868" s="85" t="s">
        <v>57</v>
      </c>
      <c r="H3868" s="85" t="s">
        <v>20690</v>
      </c>
      <c r="I3868" s="3" t="s">
        <v>4399</v>
      </c>
      <c r="J3868" s="85" t="s">
        <v>4435</v>
      </c>
      <c r="K3868" s="7" t="s">
        <v>3838</v>
      </c>
      <c r="L3868" s="3"/>
      <c r="M3868" s="3"/>
      <c r="N3868" s="41" t="s">
        <v>14222</v>
      </c>
      <c r="O3868" s="87">
        <v>0</v>
      </c>
      <c r="P3868" s="87">
        <v>0</v>
      </c>
      <c r="Q3868" s="87">
        <v>0</v>
      </c>
      <c r="R3868" s="87">
        <v>0</v>
      </c>
      <c r="S3868" s="87"/>
      <c r="T3868" s="87"/>
      <c r="U3868" s="85" t="s">
        <v>112</v>
      </c>
      <c r="V3868" s="3" t="s">
        <v>112</v>
      </c>
      <c r="W3868" s="3"/>
      <c r="X3868" s="3"/>
      <c r="Y3868" s="3"/>
      <c r="Z3868" s="6">
        <v>100386</v>
      </c>
      <c r="AA3868" s="160"/>
      <c r="AB3868" s="123" t="s">
        <v>4395</v>
      </c>
      <c r="AC3868" s="124"/>
      <c r="AD3868" s="41"/>
      <c r="AE3868" s="83"/>
      <c r="AF3868" s="83"/>
      <c r="AG3868" s="41"/>
      <c r="AH3868" s="41" t="s">
        <v>13741</v>
      </c>
      <c r="AI3868" s="80" t="s">
        <v>19183</v>
      </c>
      <c r="AJ3868" s="80" t="s">
        <v>13267</v>
      </c>
      <c r="AK3868" s="3"/>
      <c r="AL3868" s="85"/>
      <c r="AM3868" s="151" t="s">
        <v>19998</v>
      </c>
      <c r="AN3868" s="15"/>
      <c r="AO3868" s="166"/>
      <c r="AP3868" s="5">
        <f t="shared" si="61"/>
        <v>0</v>
      </c>
      <c r="AQ3868" s="16"/>
      <c r="AR3868" s="205">
        <v>1</v>
      </c>
      <c r="AS3868" s="16"/>
      <c r="AT3868" s="16"/>
      <c r="AU3868" s="16"/>
      <c r="AV3868" s="16"/>
      <c r="AW3868" s="16"/>
      <c r="AX3868" s="16"/>
    </row>
    <row r="3869" spans="1:50" customFormat="1" ht="15.75" hidden="1" customHeight="1" x14ac:dyDescent="0.2">
      <c r="A3869" s="7" t="s">
        <v>6827</v>
      </c>
      <c r="B3869" s="3" t="s">
        <v>6828</v>
      </c>
      <c r="C3869" s="85" t="s">
        <v>4395</v>
      </c>
      <c r="D3869" s="85" t="s">
        <v>13090</v>
      </c>
      <c r="E3869" s="202" t="s">
        <v>26712</v>
      </c>
      <c r="F3869" s="85" t="s">
        <v>55</v>
      </c>
      <c r="G3869" s="85" t="s">
        <v>63</v>
      </c>
      <c r="H3869" s="85" t="s">
        <v>20690</v>
      </c>
      <c r="I3869" s="3" t="s">
        <v>4399</v>
      </c>
      <c r="J3869" s="85" t="s">
        <v>5668</v>
      </c>
      <c r="K3869" s="7" t="s">
        <v>6829</v>
      </c>
      <c r="L3869" s="3"/>
      <c r="M3869" s="3"/>
      <c r="N3869" s="41" t="s">
        <v>4402</v>
      </c>
      <c r="O3869" s="87">
        <v>464170</v>
      </c>
      <c r="P3869" s="87">
        <v>422469</v>
      </c>
      <c r="Q3869" s="87">
        <v>41701</v>
      </c>
      <c r="R3869" s="87">
        <v>0</v>
      </c>
      <c r="S3869" s="87"/>
      <c r="T3869" s="87"/>
      <c r="U3869" s="85">
        <v>2008</v>
      </c>
      <c r="V3869" s="3" t="s">
        <v>4402</v>
      </c>
      <c r="W3869" s="3"/>
      <c r="X3869" s="3"/>
      <c r="Y3869" s="3"/>
      <c r="Z3869" s="6">
        <v>36339</v>
      </c>
      <c r="AA3869" s="160"/>
      <c r="AB3869" s="123" t="s">
        <v>4395</v>
      </c>
      <c r="AC3869" s="124"/>
      <c r="AD3869" s="41"/>
      <c r="AE3869" s="83"/>
      <c r="AF3869" s="83"/>
      <c r="AG3869" s="41"/>
      <c r="AH3869" s="41" t="s">
        <v>63</v>
      </c>
      <c r="AI3869" s="80" t="s">
        <v>19184</v>
      </c>
      <c r="AJ3869" s="80" t="s">
        <v>13268</v>
      </c>
      <c r="AK3869" s="3"/>
      <c r="AL3869" s="85"/>
      <c r="AM3869" s="151" t="s">
        <v>19998</v>
      </c>
      <c r="AN3869" s="15"/>
      <c r="AO3869" s="166"/>
      <c r="AP3869" s="5">
        <f t="shared" si="61"/>
        <v>0</v>
      </c>
      <c r="AQ3869" s="16"/>
      <c r="AR3869" s="205">
        <v>1</v>
      </c>
      <c r="AS3869" s="16"/>
      <c r="AT3869" s="16"/>
      <c r="AU3869" s="16"/>
      <c r="AV3869" s="16"/>
      <c r="AW3869" s="16"/>
      <c r="AX3869" s="16"/>
    </row>
    <row r="3870" spans="1:50" customFormat="1" ht="15.75" hidden="1" customHeight="1" x14ac:dyDescent="0.2">
      <c r="A3870" s="7" t="s">
        <v>6830</v>
      </c>
      <c r="B3870" s="3" t="s">
        <v>6831</v>
      </c>
      <c r="C3870" s="85" t="s">
        <v>4395</v>
      </c>
      <c r="D3870" s="85" t="s">
        <v>13090</v>
      </c>
      <c r="E3870" s="202" t="s">
        <v>26712</v>
      </c>
      <c r="F3870" s="85" t="s">
        <v>40</v>
      </c>
      <c r="G3870" s="85" t="s">
        <v>43</v>
      </c>
      <c r="H3870" s="85" t="s">
        <v>20690</v>
      </c>
      <c r="I3870" s="3" t="s">
        <v>4475</v>
      </c>
      <c r="J3870" s="85" t="s">
        <v>4447</v>
      </c>
      <c r="K3870" s="7" t="s">
        <v>5103</v>
      </c>
      <c r="L3870" s="3"/>
      <c r="M3870" s="3"/>
      <c r="N3870" s="41" t="s">
        <v>4417</v>
      </c>
      <c r="O3870" s="87">
        <v>3397</v>
      </c>
      <c r="P3870" s="87">
        <v>2465</v>
      </c>
      <c r="Q3870" s="87">
        <v>932</v>
      </c>
      <c r="R3870" s="87">
        <v>0</v>
      </c>
      <c r="S3870" s="87"/>
      <c r="T3870" s="87"/>
      <c r="U3870" s="85">
        <v>2016</v>
      </c>
      <c r="V3870" s="3" t="s">
        <v>4417</v>
      </c>
      <c r="W3870" s="3"/>
      <c r="X3870" s="3"/>
      <c r="Y3870" s="3"/>
      <c r="Z3870" s="6">
        <v>10000</v>
      </c>
      <c r="AA3870" s="160"/>
      <c r="AB3870" s="123" t="s">
        <v>4395</v>
      </c>
      <c r="AC3870" s="124"/>
      <c r="AD3870" s="41"/>
      <c r="AE3870" s="83"/>
      <c r="AF3870" s="83"/>
      <c r="AG3870" s="41"/>
      <c r="AH3870" s="41" t="s">
        <v>7061</v>
      </c>
      <c r="AI3870" s="80" t="s">
        <v>19185</v>
      </c>
      <c r="AJ3870" s="80" t="s">
        <v>14223</v>
      </c>
      <c r="AK3870" s="3"/>
      <c r="AL3870" s="85"/>
      <c r="AM3870" s="151" t="s">
        <v>19998</v>
      </c>
      <c r="AN3870" s="15"/>
      <c r="AO3870" s="166"/>
      <c r="AP3870" s="5">
        <f t="shared" si="61"/>
        <v>0</v>
      </c>
      <c r="AQ3870" s="16"/>
      <c r="AR3870" s="205">
        <v>1</v>
      </c>
      <c r="AS3870" s="16"/>
      <c r="AT3870" s="16"/>
      <c r="AU3870" s="16"/>
      <c r="AV3870" s="16"/>
      <c r="AW3870" s="16"/>
      <c r="AX3870" s="16"/>
    </row>
    <row r="3871" spans="1:50" customFormat="1" ht="15.75" hidden="1" customHeight="1" x14ac:dyDescent="0.2">
      <c r="A3871" s="7" t="s">
        <v>6832</v>
      </c>
      <c r="B3871" s="3" t="s">
        <v>6833</v>
      </c>
      <c r="C3871" s="85" t="s">
        <v>4395</v>
      </c>
      <c r="D3871" s="85" t="s">
        <v>13090</v>
      </c>
      <c r="E3871" s="202" t="s">
        <v>26712</v>
      </c>
      <c r="F3871" s="85" t="s">
        <v>40</v>
      </c>
      <c r="G3871" s="85" t="s">
        <v>43</v>
      </c>
      <c r="H3871" s="85" t="s">
        <v>20690</v>
      </c>
      <c r="I3871" s="3" t="s">
        <v>4475</v>
      </c>
      <c r="J3871" s="85" t="s">
        <v>4447</v>
      </c>
      <c r="K3871" s="7" t="s">
        <v>5103</v>
      </c>
      <c r="L3871" s="3"/>
      <c r="M3871" s="3"/>
      <c r="N3871" s="41" t="s">
        <v>5201</v>
      </c>
      <c r="O3871" s="87">
        <v>13385</v>
      </c>
      <c r="P3871" s="87">
        <v>12992</v>
      </c>
      <c r="Q3871" s="87">
        <v>393</v>
      </c>
      <c r="R3871" s="87">
        <v>0</v>
      </c>
      <c r="S3871" s="87"/>
      <c r="T3871" s="87"/>
      <c r="U3871" s="85">
        <v>2016</v>
      </c>
      <c r="V3871" s="3" t="s">
        <v>5201</v>
      </c>
      <c r="W3871" s="3"/>
      <c r="X3871" s="3"/>
      <c r="Y3871" s="3"/>
      <c r="Z3871" s="6">
        <v>10000</v>
      </c>
      <c r="AA3871" s="160"/>
      <c r="AB3871" s="123" t="s">
        <v>4395</v>
      </c>
      <c r="AC3871" s="124"/>
      <c r="AD3871" s="41"/>
      <c r="AE3871" s="83"/>
      <c r="AF3871" s="83"/>
      <c r="AG3871" s="41"/>
      <c r="AH3871" s="41" t="s">
        <v>7061</v>
      </c>
      <c r="AI3871" s="80" t="s">
        <v>19186</v>
      </c>
      <c r="AJ3871" s="80" t="s">
        <v>14224</v>
      </c>
      <c r="AK3871" s="3"/>
      <c r="AL3871" s="85"/>
      <c r="AM3871" s="151" t="s">
        <v>19998</v>
      </c>
      <c r="AN3871" s="15"/>
      <c r="AO3871" s="166"/>
      <c r="AP3871" s="5">
        <f t="shared" si="61"/>
        <v>0</v>
      </c>
      <c r="AQ3871" s="16"/>
      <c r="AR3871" s="205">
        <v>1</v>
      </c>
      <c r="AS3871" s="16"/>
      <c r="AT3871" s="16"/>
      <c r="AU3871" s="16"/>
      <c r="AV3871" s="16"/>
      <c r="AW3871" s="16"/>
      <c r="AX3871" s="16"/>
    </row>
    <row r="3872" spans="1:50" customFormat="1" ht="15.75" hidden="1" customHeight="1" x14ac:dyDescent="0.2">
      <c r="A3872" s="7" t="s">
        <v>6834</v>
      </c>
      <c r="B3872" s="3" t="s">
        <v>6835</v>
      </c>
      <c r="C3872" s="85" t="s">
        <v>4395</v>
      </c>
      <c r="D3872" s="85" t="s">
        <v>13090</v>
      </c>
      <c r="E3872" s="202" t="s">
        <v>26712</v>
      </c>
      <c r="F3872" s="85" t="s">
        <v>40</v>
      </c>
      <c r="G3872" s="85" t="s">
        <v>43</v>
      </c>
      <c r="H3872" s="85" t="s">
        <v>20690</v>
      </c>
      <c r="I3872" s="3" t="s">
        <v>4475</v>
      </c>
      <c r="J3872" s="85" t="s">
        <v>4447</v>
      </c>
      <c r="K3872" s="7" t="s">
        <v>5103</v>
      </c>
      <c r="L3872" s="3"/>
      <c r="M3872" s="3"/>
      <c r="N3872" s="41" t="s">
        <v>5201</v>
      </c>
      <c r="O3872" s="87">
        <v>18585</v>
      </c>
      <c r="P3872" s="87">
        <v>18137</v>
      </c>
      <c r="Q3872" s="87">
        <v>448</v>
      </c>
      <c r="R3872" s="87">
        <v>0</v>
      </c>
      <c r="S3872" s="87"/>
      <c r="T3872" s="87"/>
      <c r="U3872" s="85">
        <v>2016</v>
      </c>
      <c r="V3872" s="3" t="s">
        <v>5201</v>
      </c>
      <c r="W3872" s="3"/>
      <c r="X3872" s="3"/>
      <c r="Y3872" s="3"/>
      <c r="Z3872" s="6">
        <v>10000</v>
      </c>
      <c r="AA3872" s="160"/>
      <c r="AB3872" s="123" t="s">
        <v>4395</v>
      </c>
      <c r="AC3872" s="124"/>
      <c r="AD3872" s="41"/>
      <c r="AE3872" s="83"/>
      <c r="AF3872" s="83"/>
      <c r="AG3872" s="41"/>
      <c r="AH3872" s="41" t="s">
        <v>7061</v>
      </c>
      <c r="AI3872" s="80" t="s">
        <v>19187</v>
      </c>
      <c r="AJ3872" s="80" t="s">
        <v>13279</v>
      </c>
      <c r="AK3872" s="3"/>
      <c r="AL3872" s="85"/>
      <c r="AM3872" s="151" t="s">
        <v>19998</v>
      </c>
      <c r="AN3872" s="15"/>
      <c r="AO3872" s="166"/>
      <c r="AP3872" s="5">
        <f t="shared" si="61"/>
        <v>0</v>
      </c>
      <c r="AQ3872" s="16"/>
      <c r="AR3872" s="205">
        <v>1</v>
      </c>
      <c r="AS3872" s="16"/>
      <c r="AT3872" s="16"/>
      <c r="AU3872" s="16"/>
      <c r="AV3872" s="16"/>
      <c r="AW3872" s="16"/>
      <c r="AX3872" s="16"/>
    </row>
    <row r="3873" spans="1:50" customFormat="1" ht="15.75" hidden="1" customHeight="1" x14ac:dyDescent="0.2">
      <c r="A3873" s="7" t="s">
        <v>6836</v>
      </c>
      <c r="B3873" s="3" t="s">
        <v>27533</v>
      </c>
      <c r="C3873" s="85" t="s">
        <v>4395</v>
      </c>
      <c r="D3873" s="85" t="s">
        <v>13090</v>
      </c>
      <c r="E3873" s="202" t="s">
        <v>26712</v>
      </c>
      <c r="F3873" s="85" t="s">
        <v>55</v>
      </c>
      <c r="G3873" s="85" t="s">
        <v>63</v>
      </c>
      <c r="H3873" s="85" t="s">
        <v>20690</v>
      </c>
      <c r="I3873" s="3" t="s">
        <v>4399</v>
      </c>
      <c r="J3873" s="85" t="s">
        <v>223</v>
      </c>
      <c r="K3873" s="7" t="s">
        <v>239</v>
      </c>
      <c r="L3873" s="3"/>
      <c r="M3873" s="3"/>
      <c r="N3873" s="41" t="s">
        <v>14225</v>
      </c>
      <c r="O3873" s="87">
        <v>1126113</v>
      </c>
      <c r="P3873" s="87">
        <v>96689</v>
      </c>
      <c r="Q3873" s="87">
        <v>1029424</v>
      </c>
      <c r="R3873" s="87">
        <v>0</v>
      </c>
      <c r="S3873" s="87"/>
      <c r="T3873" s="87"/>
      <c r="U3873" s="85">
        <v>2009</v>
      </c>
      <c r="V3873" s="3" t="s">
        <v>6837</v>
      </c>
      <c r="W3873" s="3"/>
      <c r="X3873" s="3"/>
      <c r="Y3873" s="3"/>
      <c r="Z3873" s="6">
        <v>120811</v>
      </c>
      <c r="AA3873" s="160"/>
      <c r="AB3873" s="123" t="s">
        <v>4395</v>
      </c>
      <c r="AC3873" s="124"/>
      <c r="AD3873" s="41"/>
      <c r="AE3873" s="83"/>
      <c r="AF3873" s="83"/>
      <c r="AG3873" s="41"/>
      <c r="AH3873" s="41" t="s">
        <v>63</v>
      </c>
      <c r="AI3873" s="80" t="s">
        <v>19188</v>
      </c>
      <c r="AJ3873" s="80" t="s">
        <v>14226</v>
      </c>
      <c r="AK3873" s="3"/>
      <c r="AL3873" s="85"/>
      <c r="AM3873" s="151" t="s">
        <v>19998</v>
      </c>
      <c r="AN3873" s="15"/>
      <c r="AO3873" s="166"/>
      <c r="AP3873" s="5">
        <f t="shared" si="61"/>
        <v>0</v>
      </c>
      <c r="AQ3873" s="16"/>
      <c r="AR3873" s="205">
        <v>1</v>
      </c>
      <c r="AS3873" s="16"/>
      <c r="AT3873" s="16"/>
      <c r="AU3873" s="16"/>
      <c r="AV3873" s="16"/>
      <c r="AW3873" s="16"/>
      <c r="AX3873" s="16"/>
    </row>
    <row r="3874" spans="1:50" customFormat="1" ht="15.75" hidden="1" customHeight="1" x14ac:dyDescent="0.2">
      <c r="A3874" s="7" t="s">
        <v>6838</v>
      </c>
      <c r="B3874" s="3" t="s">
        <v>6839</v>
      </c>
      <c r="C3874" s="85" t="s">
        <v>4395</v>
      </c>
      <c r="D3874" s="85" t="s">
        <v>13090</v>
      </c>
      <c r="E3874" s="202" t="s">
        <v>26712</v>
      </c>
      <c r="F3874" s="85" t="s">
        <v>55</v>
      </c>
      <c r="G3874" s="85" t="s">
        <v>63</v>
      </c>
      <c r="H3874" s="85" t="s">
        <v>20690</v>
      </c>
      <c r="I3874" s="3" t="s">
        <v>4399</v>
      </c>
      <c r="J3874" s="85" t="s">
        <v>4435</v>
      </c>
      <c r="K3874" s="7" t="s">
        <v>3838</v>
      </c>
      <c r="L3874" s="3"/>
      <c r="M3874" s="3"/>
      <c r="N3874" s="41" t="s">
        <v>6370</v>
      </c>
      <c r="O3874" s="87">
        <v>63911</v>
      </c>
      <c r="P3874" s="87">
        <v>4744</v>
      </c>
      <c r="Q3874" s="87">
        <v>59167</v>
      </c>
      <c r="R3874" s="87">
        <v>0</v>
      </c>
      <c r="S3874" s="87"/>
      <c r="T3874" s="87"/>
      <c r="U3874" s="85">
        <v>2020</v>
      </c>
      <c r="V3874" s="3" t="s">
        <v>112</v>
      </c>
      <c r="W3874" s="3"/>
      <c r="X3874" s="3"/>
      <c r="Y3874" s="3"/>
      <c r="Z3874" s="6">
        <v>58947</v>
      </c>
      <c r="AA3874" s="160"/>
      <c r="AB3874" s="123" t="s">
        <v>4395</v>
      </c>
      <c r="AC3874" s="124"/>
      <c r="AD3874" s="41"/>
      <c r="AE3874" s="83"/>
      <c r="AF3874" s="83"/>
      <c r="AG3874" s="41"/>
      <c r="AH3874" s="41" t="s">
        <v>63</v>
      </c>
      <c r="AI3874" s="80" t="s">
        <v>19189</v>
      </c>
      <c r="AJ3874" s="80" t="s">
        <v>13269</v>
      </c>
      <c r="AK3874" s="3"/>
      <c r="AL3874" s="85"/>
      <c r="AM3874" s="151" t="s">
        <v>19998</v>
      </c>
      <c r="AN3874" s="15"/>
      <c r="AO3874" s="166"/>
      <c r="AP3874" s="5">
        <f t="shared" si="61"/>
        <v>0</v>
      </c>
      <c r="AQ3874" s="16"/>
      <c r="AR3874" s="205">
        <v>1</v>
      </c>
      <c r="AS3874" s="16"/>
      <c r="AT3874" s="16"/>
      <c r="AU3874" s="16"/>
      <c r="AV3874" s="16"/>
      <c r="AW3874" s="16"/>
      <c r="AX3874" s="16"/>
    </row>
    <row r="3875" spans="1:50" customFormat="1" ht="15.75" hidden="1" customHeight="1" x14ac:dyDescent="0.2">
      <c r="A3875" s="1" t="s">
        <v>17262</v>
      </c>
      <c r="B3875" s="1" t="s">
        <v>17263</v>
      </c>
      <c r="C3875" s="85" t="s">
        <v>4395</v>
      </c>
      <c r="D3875" s="85" t="s">
        <v>13090</v>
      </c>
      <c r="E3875" s="202" t="s">
        <v>1800</v>
      </c>
      <c r="F3875" s="85" t="s">
        <v>40</v>
      </c>
      <c r="G3875" s="85" t="s">
        <v>43</v>
      </c>
      <c r="H3875" s="85" t="s">
        <v>20690</v>
      </c>
      <c r="I3875" s="3" t="s">
        <v>4396</v>
      </c>
      <c r="J3875" s="85" t="s">
        <v>4435</v>
      </c>
      <c r="K3875" s="1" t="s">
        <v>3838</v>
      </c>
      <c r="L3875" s="1"/>
      <c r="M3875" s="1"/>
      <c r="N3875" s="41" t="s">
        <v>4478</v>
      </c>
      <c r="O3875" s="87">
        <v>0</v>
      </c>
      <c r="P3875" s="87">
        <v>0</v>
      </c>
      <c r="Q3875" s="87">
        <v>0</v>
      </c>
      <c r="R3875" s="87">
        <v>0</v>
      </c>
      <c r="S3875" s="87"/>
      <c r="T3875" s="87"/>
      <c r="U3875" s="85" t="s">
        <v>112</v>
      </c>
      <c r="V3875" s="1"/>
      <c r="W3875" s="1"/>
      <c r="X3875" s="1"/>
      <c r="Y3875" s="1"/>
      <c r="Z3875" s="6">
        <v>22593</v>
      </c>
      <c r="AA3875" s="160"/>
      <c r="AB3875" s="123" t="s">
        <v>4395</v>
      </c>
      <c r="AC3875" s="124"/>
      <c r="AD3875" s="2"/>
      <c r="AE3875" s="2"/>
      <c r="AF3875" s="2"/>
      <c r="AG3875" s="2"/>
      <c r="AH3875" s="41" t="s">
        <v>7061</v>
      </c>
      <c r="AI3875" s="80" t="s">
        <v>19190</v>
      </c>
      <c r="AJ3875" s="80" t="s">
        <v>17436</v>
      </c>
      <c r="AK3875" s="1"/>
      <c r="AL3875" s="85"/>
      <c r="AM3875" s="151" t="s">
        <v>19997</v>
      </c>
      <c r="AN3875" s="16"/>
      <c r="AO3875" s="166"/>
      <c r="AP3875" s="5">
        <f t="shared" si="61"/>
        <v>0</v>
      </c>
      <c r="AQ3875" s="16"/>
      <c r="AR3875" s="205">
        <v>1</v>
      </c>
      <c r="AS3875" s="16"/>
      <c r="AT3875" s="16"/>
      <c r="AU3875" s="16"/>
      <c r="AV3875" s="16"/>
      <c r="AW3875" s="16"/>
      <c r="AX3875" s="16"/>
    </row>
    <row r="3876" spans="1:50" customFormat="1" ht="15.75" hidden="1" customHeight="1" x14ac:dyDescent="0.2">
      <c r="A3876" s="7" t="s">
        <v>6840</v>
      </c>
      <c r="B3876" s="3" t="s">
        <v>6841</v>
      </c>
      <c r="C3876" s="85" t="s">
        <v>4395</v>
      </c>
      <c r="D3876" s="85" t="s">
        <v>13090</v>
      </c>
      <c r="E3876" s="202" t="s">
        <v>26712</v>
      </c>
      <c r="F3876" s="85" t="s">
        <v>55</v>
      </c>
      <c r="G3876" s="85" t="s">
        <v>63</v>
      </c>
      <c r="H3876" s="85" t="s">
        <v>20690</v>
      </c>
      <c r="I3876" s="3" t="s">
        <v>4399</v>
      </c>
      <c r="J3876" s="85" t="s">
        <v>4435</v>
      </c>
      <c r="K3876" s="7" t="s">
        <v>3838</v>
      </c>
      <c r="L3876" s="3"/>
      <c r="M3876" s="3"/>
      <c r="N3876" s="41" t="s">
        <v>6088</v>
      </c>
      <c r="O3876" s="87">
        <v>439824</v>
      </c>
      <c r="P3876" s="87">
        <v>393387</v>
      </c>
      <c r="Q3876" s="87">
        <v>46437</v>
      </c>
      <c r="R3876" s="87">
        <v>0</v>
      </c>
      <c r="S3876" s="87"/>
      <c r="T3876" s="87"/>
      <c r="U3876" s="85">
        <v>2017</v>
      </c>
      <c r="V3876" s="3" t="s">
        <v>6842</v>
      </c>
      <c r="W3876" s="3"/>
      <c r="X3876" s="3"/>
      <c r="Y3876" s="3"/>
      <c r="Z3876" s="6">
        <v>117849</v>
      </c>
      <c r="AA3876" s="160"/>
      <c r="AB3876" s="123" t="s">
        <v>4395</v>
      </c>
      <c r="AC3876" s="124"/>
      <c r="AD3876" s="41"/>
      <c r="AE3876" s="83"/>
      <c r="AF3876" s="83"/>
      <c r="AG3876" s="41"/>
      <c r="AH3876" s="41" t="s">
        <v>63</v>
      </c>
      <c r="AI3876" s="80" t="s">
        <v>19191</v>
      </c>
      <c r="AJ3876" s="80" t="s">
        <v>14227</v>
      </c>
      <c r="AK3876" s="3"/>
      <c r="AL3876" s="85"/>
      <c r="AM3876" s="151" t="s">
        <v>19998</v>
      </c>
      <c r="AN3876" s="15"/>
      <c r="AO3876" s="166"/>
      <c r="AP3876" s="5">
        <f t="shared" si="61"/>
        <v>0</v>
      </c>
      <c r="AQ3876" s="16"/>
      <c r="AR3876" s="205">
        <v>1</v>
      </c>
      <c r="AS3876" s="16"/>
      <c r="AT3876" s="16"/>
      <c r="AU3876" s="16"/>
      <c r="AV3876" s="16"/>
      <c r="AW3876" s="16"/>
      <c r="AX3876" s="16"/>
    </row>
    <row r="3877" spans="1:50" customFormat="1" ht="15.75" hidden="1" customHeight="1" x14ac:dyDescent="0.2">
      <c r="A3877" s="7" t="s">
        <v>6843</v>
      </c>
      <c r="B3877" s="3" t="s">
        <v>6844</v>
      </c>
      <c r="C3877" s="85" t="s">
        <v>4395</v>
      </c>
      <c r="D3877" s="85" t="s">
        <v>13090</v>
      </c>
      <c r="E3877" s="202" t="s">
        <v>26712</v>
      </c>
      <c r="F3877" s="85" t="s">
        <v>55</v>
      </c>
      <c r="G3877" s="85" t="s">
        <v>59</v>
      </c>
      <c r="H3877" s="85" t="s">
        <v>20690</v>
      </c>
      <c r="I3877" s="3" t="s">
        <v>4399</v>
      </c>
      <c r="J3877" s="85" t="s">
        <v>4435</v>
      </c>
      <c r="K3877" s="7" t="s">
        <v>3838</v>
      </c>
      <c r="L3877" s="3"/>
      <c r="M3877" s="3"/>
      <c r="N3877" s="41" t="s">
        <v>6370</v>
      </c>
      <c r="O3877" s="87">
        <v>194740</v>
      </c>
      <c r="P3877" s="87">
        <v>138000</v>
      </c>
      <c r="Q3877" s="87">
        <v>56740</v>
      </c>
      <c r="R3877" s="87">
        <v>0</v>
      </c>
      <c r="S3877" s="87"/>
      <c r="T3877" s="87"/>
      <c r="U3877" s="85">
        <v>2016</v>
      </c>
      <c r="V3877" s="3" t="s">
        <v>6370</v>
      </c>
      <c r="W3877" s="3"/>
      <c r="X3877" s="3"/>
      <c r="Y3877" s="3"/>
      <c r="Z3877" s="6">
        <v>46815</v>
      </c>
      <c r="AA3877" s="160"/>
      <c r="AB3877" s="123" t="s">
        <v>4395</v>
      </c>
      <c r="AC3877" s="124"/>
      <c r="AD3877" s="41"/>
      <c r="AE3877" s="83"/>
      <c r="AF3877" s="83"/>
      <c r="AG3877" s="41"/>
      <c r="AH3877" s="41" t="s">
        <v>7514</v>
      </c>
      <c r="AI3877" s="80" t="s">
        <v>19192</v>
      </c>
      <c r="AJ3877" s="80" t="s">
        <v>14228</v>
      </c>
      <c r="AK3877" s="3"/>
      <c r="AL3877" s="85"/>
      <c r="AM3877" s="151" t="s">
        <v>19998</v>
      </c>
      <c r="AN3877" s="15"/>
      <c r="AO3877" s="166"/>
      <c r="AP3877" s="5">
        <f t="shared" si="61"/>
        <v>0</v>
      </c>
      <c r="AQ3877" s="16"/>
      <c r="AR3877" s="205">
        <v>1</v>
      </c>
      <c r="AS3877" s="16"/>
      <c r="AT3877" s="16"/>
      <c r="AU3877" s="16"/>
      <c r="AV3877" s="16"/>
      <c r="AW3877" s="16"/>
      <c r="AX3877" s="16"/>
    </row>
    <row r="3878" spans="1:50" customFormat="1" ht="15.75" hidden="1" customHeight="1" x14ac:dyDescent="0.2">
      <c r="A3878" s="7" t="s">
        <v>6845</v>
      </c>
      <c r="B3878" s="3" t="s">
        <v>6846</v>
      </c>
      <c r="C3878" s="85" t="s">
        <v>4395</v>
      </c>
      <c r="D3878" s="85" t="s">
        <v>13090</v>
      </c>
      <c r="E3878" s="202" t="s">
        <v>26418</v>
      </c>
      <c r="F3878" s="85" t="s">
        <v>68</v>
      </c>
      <c r="G3878" s="85" t="s">
        <v>71</v>
      </c>
      <c r="H3878" s="85" t="s">
        <v>20690</v>
      </c>
      <c r="I3878" s="3" t="s">
        <v>6194</v>
      </c>
      <c r="J3878" s="85" t="s">
        <v>4447</v>
      </c>
      <c r="K3878" s="7" t="s">
        <v>4988</v>
      </c>
      <c r="L3878" s="3"/>
      <c r="M3878" s="3"/>
      <c r="N3878" s="41" t="s">
        <v>14229</v>
      </c>
      <c r="O3878" s="87">
        <v>0</v>
      </c>
      <c r="P3878" s="87">
        <v>0</v>
      </c>
      <c r="Q3878" s="87">
        <v>0</v>
      </c>
      <c r="R3878" s="87">
        <v>0</v>
      </c>
      <c r="S3878" s="87"/>
      <c r="T3878" s="87"/>
      <c r="U3878" s="85" t="s">
        <v>112</v>
      </c>
      <c r="V3878" s="3" t="s">
        <v>112</v>
      </c>
      <c r="W3878" s="3"/>
      <c r="X3878" s="3"/>
      <c r="Y3878" s="3"/>
      <c r="Z3878" s="6">
        <v>52881</v>
      </c>
      <c r="AA3878" s="160"/>
      <c r="AB3878" s="123" t="s">
        <v>4395</v>
      </c>
      <c r="AC3878" s="124"/>
      <c r="AD3878" s="41"/>
      <c r="AE3878" s="83"/>
      <c r="AF3878" s="83"/>
      <c r="AG3878" s="41"/>
      <c r="AH3878" s="41" t="s">
        <v>13745</v>
      </c>
      <c r="AI3878" s="80" t="s">
        <v>19193</v>
      </c>
      <c r="AJ3878" s="80" t="s">
        <v>13734</v>
      </c>
      <c r="AK3878" s="3"/>
      <c r="AL3878" s="85"/>
      <c r="AM3878" s="151" t="s">
        <v>19998</v>
      </c>
      <c r="AN3878" s="15"/>
      <c r="AO3878" s="166"/>
      <c r="AP3878" s="5">
        <f t="shared" si="61"/>
        <v>0</v>
      </c>
      <c r="AQ3878" s="16"/>
      <c r="AR3878" s="205">
        <v>1</v>
      </c>
      <c r="AS3878" s="16"/>
      <c r="AT3878" s="16"/>
      <c r="AU3878" s="16"/>
      <c r="AV3878" s="16"/>
      <c r="AW3878" s="16"/>
      <c r="AX3878" s="16"/>
    </row>
    <row r="3879" spans="1:50" customFormat="1" ht="15.75" hidden="1" customHeight="1" x14ac:dyDescent="0.2">
      <c r="A3879" s="7" t="s">
        <v>6847</v>
      </c>
      <c r="B3879" s="3" t="s">
        <v>6848</v>
      </c>
      <c r="C3879" s="85" t="s">
        <v>4395</v>
      </c>
      <c r="D3879" s="85" t="s">
        <v>13090</v>
      </c>
      <c r="E3879" s="202" t="s">
        <v>26418</v>
      </c>
      <c r="F3879" s="85" t="s">
        <v>40</v>
      </c>
      <c r="G3879" s="85" t="s">
        <v>15326</v>
      </c>
      <c r="H3879" s="85" t="s">
        <v>20690</v>
      </c>
      <c r="I3879" s="3" t="s">
        <v>6379</v>
      </c>
      <c r="J3879" s="85" t="s">
        <v>4435</v>
      </c>
      <c r="K3879" s="7" t="s">
        <v>3838</v>
      </c>
      <c r="L3879" s="3"/>
      <c r="M3879" s="3"/>
      <c r="N3879" s="41" t="s">
        <v>6168</v>
      </c>
      <c r="O3879" s="87">
        <v>0</v>
      </c>
      <c r="P3879" s="87">
        <v>0</v>
      </c>
      <c r="Q3879" s="87">
        <v>0</v>
      </c>
      <c r="R3879" s="87">
        <v>0</v>
      </c>
      <c r="S3879" s="87"/>
      <c r="T3879" s="87"/>
      <c r="U3879" s="85" t="s">
        <v>112</v>
      </c>
      <c r="V3879" s="3" t="s">
        <v>112</v>
      </c>
      <c r="W3879" s="3"/>
      <c r="X3879" s="3"/>
      <c r="Y3879" s="3"/>
      <c r="Z3879" s="6">
        <v>0</v>
      </c>
      <c r="AA3879" s="160"/>
      <c r="AB3879" s="123" t="s">
        <v>4395</v>
      </c>
      <c r="AC3879" s="124"/>
      <c r="AD3879" s="41"/>
      <c r="AE3879" s="83"/>
      <c r="AF3879" s="83"/>
      <c r="AG3879" s="41"/>
      <c r="AH3879" s="41" t="s">
        <v>7061</v>
      </c>
      <c r="AI3879" s="80" t="s">
        <v>19194</v>
      </c>
      <c r="AJ3879" s="80" t="s">
        <v>13270</v>
      </c>
      <c r="AK3879" s="3"/>
      <c r="AL3879" s="85"/>
      <c r="AM3879" s="151" t="s">
        <v>19998</v>
      </c>
      <c r="AN3879" s="15"/>
      <c r="AO3879" s="166"/>
      <c r="AP3879" s="5">
        <f t="shared" si="61"/>
        <v>0</v>
      </c>
      <c r="AQ3879" s="16"/>
      <c r="AR3879" s="205">
        <v>1</v>
      </c>
      <c r="AS3879" s="16"/>
      <c r="AT3879" s="16"/>
      <c r="AU3879" s="16"/>
      <c r="AV3879" s="16"/>
      <c r="AW3879" s="16"/>
      <c r="AX3879" s="16"/>
    </row>
    <row r="3880" spans="1:50" customFormat="1" ht="15.75" hidden="1" customHeight="1" x14ac:dyDescent="0.2">
      <c r="A3880" s="7" t="s">
        <v>6849</v>
      </c>
      <c r="B3880" s="3" t="s">
        <v>6850</v>
      </c>
      <c r="C3880" s="85" t="s">
        <v>4395</v>
      </c>
      <c r="D3880" s="85" t="s">
        <v>13090</v>
      </c>
      <c r="E3880" s="202" t="s">
        <v>26418</v>
      </c>
      <c r="F3880" s="85" t="s">
        <v>40</v>
      </c>
      <c r="G3880" s="85" t="s">
        <v>15356</v>
      </c>
      <c r="H3880" s="85" t="s">
        <v>20690</v>
      </c>
      <c r="I3880" s="3" t="s">
        <v>4491</v>
      </c>
      <c r="J3880" s="85" t="s">
        <v>4435</v>
      </c>
      <c r="K3880" s="7" t="s">
        <v>3838</v>
      </c>
      <c r="L3880" s="3"/>
      <c r="M3880" s="3"/>
      <c r="N3880" s="41" t="s">
        <v>7282</v>
      </c>
      <c r="O3880" s="87">
        <v>0</v>
      </c>
      <c r="P3880" s="87">
        <v>0</v>
      </c>
      <c r="Q3880" s="87">
        <v>0</v>
      </c>
      <c r="R3880" s="87">
        <v>0</v>
      </c>
      <c r="S3880" s="87"/>
      <c r="T3880" s="87"/>
      <c r="U3880" s="85" t="s">
        <v>112</v>
      </c>
      <c r="V3880" s="3" t="s">
        <v>112</v>
      </c>
      <c r="W3880" s="3"/>
      <c r="X3880" s="3"/>
      <c r="Y3880" s="3"/>
      <c r="Z3880" s="6">
        <v>890</v>
      </c>
      <c r="AA3880" s="160"/>
      <c r="AB3880" s="123" t="s">
        <v>4395</v>
      </c>
      <c r="AC3880" s="124"/>
      <c r="AD3880" s="41"/>
      <c r="AE3880" s="83"/>
      <c r="AF3880" s="83"/>
      <c r="AG3880" s="41"/>
      <c r="AH3880" s="41" t="s">
        <v>7654</v>
      </c>
      <c r="AI3880" s="80" t="s">
        <v>19195</v>
      </c>
      <c r="AJ3880" s="80" t="s">
        <v>13271</v>
      </c>
      <c r="AK3880" s="3"/>
      <c r="AL3880" s="85"/>
      <c r="AM3880" s="151" t="s">
        <v>19998</v>
      </c>
      <c r="AN3880" s="15"/>
      <c r="AO3880" s="166"/>
      <c r="AP3880" s="5">
        <f t="shared" si="61"/>
        <v>0</v>
      </c>
      <c r="AQ3880" s="16"/>
      <c r="AR3880" s="205">
        <v>1</v>
      </c>
      <c r="AS3880" s="16"/>
      <c r="AT3880" s="16"/>
      <c r="AU3880" s="16"/>
      <c r="AV3880" s="16"/>
      <c r="AW3880" s="16"/>
      <c r="AX3880" s="16"/>
    </row>
    <row r="3881" spans="1:50" customFormat="1" ht="15.75" hidden="1" customHeight="1" x14ac:dyDescent="0.2">
      <c r="A3881" s="7" t="s">
        <v>6851</v>
      </c>
      <c r="B3881" s="3" t="s">
        <v>6852</v>
      </c>
      <c r="C3881" s="85" t="s">
        <v>4395</v>
      </c>
      <c r="D3881" s="85" t="s">
        <v>13090</v>
      </c>
      <c r="E3881" s="202" t="s">
        <v>26712</v>
      </c>
      <c r="F3881" s="85" t="s">
        <v>55</v>
      </c>
      <c r="G3881" s="85" t="s">
        <v>63</v>
      </c>
      <c r="H3881" s="85" t="s">
        <v>20690</v>
      </c>
      <c r="I3881" s="3" t="s">
        <v>4399</v>
      </c>
      <c r="J3881" s="85" t="s">
        <v>4406</v>
      </c>
      <c r="K3881" s="7" t="s">
        <v>4407</v>
      </c>
      <c r="L3881" s="3"/>
      <c r="M3881" s="3"/>
      <c r="N3881" s="41" t="s">
        <v>4572</v>
      </c>
      <c r="O3881" s="87">
        <v>35869</v>
      </c>
      <c r="P3881" s="87">
        <v>35869</v>
      </c>
      <c r="Q3881" s="87">
        <v>0</v>
      </c>
      <c r="R3881" s="87">
        <v>0</v>
      </c>
      <c r="S3881" s="87"/>
      <c r="T3881" s="87"/>
      <c r="U3881" s="85">
        <v>2011</v>
      </c>
      <c r="V3881" s="3" t="s">
        <v>6853</v>
      </c>
      <c r="W3881" s="3"/>
      <c r="X3881" s="3"/>
      <c r="Y3881" s="3"/>
      <c r="Z3881" s="6">
        <v>39724</v>
      </c>
      <c r="AA3881" s="160"/>
      <c r="AB3881" s="123" t="s">
        <v>4395</v>
      </c>
      <c r="AC3881" s="124"/>
      <c r="AD3881" s="41"/>
      <c r="AE3881" s="83"/>
      <c r="AF3881" s="83"/>
      <c r="AG3881" s="41"/>
      <c r="AH3881" s="41" t="s">
        <v>63</v>
      </c>
      <c r="AI3881" s="80" t="s">
        <v>19196</v>
      </c>
      <c r="AJ3881" s="80" t="s">
        <v>14230</v>
      </c>
      <c r="AK3881" s="3"/>
      <c r="AL3881" s="85"/>
      <c r="AM3881" s="151" t="s">
        <v>19998</v>
      </c>
      <c r="AN3881" s="15"/>
      <c r="AO3881" s="166"/>
      <c r="AP3881" s="5">
        <f t="shared" si="61"/>
        <v>0</v>
      </c>
      <c r="AQ3881" s="16"/>
      <c r="AR3881" s="205">
        <v>1</v>
      </c>
      <c r="AS3881" s="16"/>
      <c r="AT3881" s="16"/>
      <c r="AU3881" s="16"/>
      <c r="AV3881" s="16"/>
      <c r="AW3881" s="16"/>
      <c r="AX3881" s="16"/>
    </row>
    <row r="3882" spans="1:50" customFormat="1" ht="15.75" hidden="1" customHeight="1" x14ac:dyDescent="0.2">
      <c r="A3882" s="7" t="s">
        <v>6854</v>
      </c>
      <c r="B3882" s="3" t="s">
        <v>6855</v>
      </c>
      <c r="C3882" s="85" t="s">
        <v>4395</v>
      </c>
      <c r="D3882" s="85" t="s">
        <v>13090</v>
      </c>
      <c r="E3882" s="202" t="s">
        <v>26418</v>
      </c>
      <c r="F3882" s="85" t="s">
        <v>55</v>
      </c>
      <c r="G3882" s="85" t="s">
        <v>63</v>
      </c>
      <c r="H3882" s="85" t="s">
        <v>20690</v>
      </c>
      <c r="I3882" s="3" t="s">
        <v>4399</v>
      </c>
      <c r="J3882" s="85" t="s">
        <v>4406</v>
      </c>
      <c r="K3882" s="7" t="s">
        <v>4407</v>
      </c>
      <c r="L3882" s="3"/>
      <c r="M3882" s="3"/>
      <c r="N3882" s="41" t="s">
        <v>14231</v>
      </c>
      <c r="O3882" s="87">
        <v>0</v>
      </c>
      <c r="P3882" s="87">
        <v>0</v>
      </c>
      <c r="Q3882" s="87">
        <v>0</v>
      </c>
      <c r="R3882" s="87">
        <v>0</v>
      </c>
      <c r="S3882" s="87"/>
      <c r="T3882" s="87"/>
      <c r="U3882" s="85" t="s">
        <v>112</v>
      </c>
      <c r="V3882" s="3" t="s">
        <v>112</v>
      </c>
      <c r="W3882" s="3"/>
      <c r="X3882" s="3"/>
      <c r="Y3882" s="3"/>
      <c r="Z3882" s="6">
        <v>135550</v>
      </c>
      <c r="AA3882" s="160"/>
      <c r="AB3882" s="123" t="s">
        <v>4395</v>
      </c>
      <c r="AC3882" s="124"/>
      <c r="AD3882" s="41"/>
      <c r="AE3882" s="83"/>
      <c r="AF3882" s="83"/>
      <c r="AG3882" s="41"/>
      <c r="AH3882" s="41" t="s">
        <v>63</v>
      </c>
      <c r="AI3882" s="80" t="s">
        <v>19197</v>
      </c>
      <c r="AJ3882" s="80" t="s">
        <v>14232</v>
      </c>
      <c r="AK3882" s="3"/>
      <c r="AL3882" s="85"/>
      <c r="AM3882" s="151" t="s">
        <v>19998</v>
      </c>
      <c r="AN3882" s="15"/>
      <c r="AO3882" s="166"/>
      <c r="AP3882" s="5">
        <f t="shared" si="61"/>
        <v>0</v>
      </c>
      <c r="AQ3882" s="16"/>
      <c r="AR3882" s="205">
        <v>1</v>
      </c>
      <c r="AS3882" s="16"/>
      <c r="AT3882" s="16"/>
      <c r="AU3882" s="16"/>
      <c r="AV3882" s="16"/>
      <c r="AW3882" s="16"/>
      <c r="AX3882" s="16"/>
    </row>
    <row r="3883" spans="1:50" customFormat="1" ht="15.75" hidden="1" customHeight="1" x14ac:dyDescent="0.2">
      <c r="A3883" s="7" t="s">
        <v>6856</v>
      </c>
      <c r="B3883" s="3" t="s">
        <v>6857</v>
      </c>
      <c r="C3883" s="85" t="s">
        <v>4395</v>
      </c>
      <c r="D3883" s="85" t="s">
        <v>13090</v>
      </c>
      <c r="E3883" s="202" t="s">
        <v>26712</v>
      </c>
      <c r="F3883" s="85" t="s">
        <v>55</v>
      </c>
      <c r="G3883" s="85" t="s">
        <v>63</v>
      </c>
      <c r="H3883" s="85" t="s">
        <v>20690</v>
      </c>
      <c r="I3883" s="3" t="s">
        <v>4399</v>
      </c>
      <c r="J3883" s="85" t="s">
        <v>4406</v>
      </c>
      <c r="K3883" s="7" t="s">
        <v>4407</v>
      </c>
      <c r="L3883" s="3"/>
      <c r="M3883" s="3"/>
      <c r="N3883" s="41" t="s">
        <v>4572</v>
      </c>
      <c r="O3883" s="87">
        <v>148645</v>
      </c>
      <c r="P3883" s="87">
        <v>147718</v>
      </c>
      <c r="Q3883" s="87">
        <v>927</v>
      </c>
      <c r="R3883" s="87">
        <v>0</v>
      </c>
      <c r="S3883" s="87"/>
      <c r="T3883" s="87"/>
      <c r="U3883" s="85">
        <v>2010</v>
      </c>
      <c r="V3883" s="3" t="s">
        <v>6853</v>
      </c>
      <c r="W3883" s="3"/>
      <c r="X3883" s="3"/>
      <c r="Y3883" s="3"/>
      <c r="Z3883" s="6">
        <v>71578</v>
      </c>
      <c r="AA3883" s="160"/>
      <c r="AB3883" s="123" t="s">
        <v>4395</v>
      </c>
      <c r="AC3883" s="124"/>
      <c r="AD3883" s="41"/>
      <c r="AE3883" s="83"/>
      <c r="AF3883" s="83"/>
      <c r="AG3883" s="41"/>
      <c r="AH3883" s="41" t="s">
        <v>63</v>
      </c>
      <c r="AI3883" s="80" t="s">
        <v>19198</v>
      </c>
      <c r="AJ3883" s="80" t="s">
        <v>14233</v>
      </c>
      <c r="AK3883" s="3"/>
      <c r="AL3883" s="85"/>
      <c r="AM3883" s="151" t="s">
        <v>19998</v>
      </c>
      <c r="AN3883" s="15"/>
      <c r="AO3883" s="166"/>
      <c r="AP3883" s="5">
        <f t="shared" si="61"/>
        <v>0</v>
      </c>
      <c r="AQ3883" s="16"/>
      <c r="AR3883" s="205">
        <v>1</v>
      </c>
      <c r="AS3883" s="16"/>
      <c r="AT3883" s="16"/>
      <c r="AU3883" s="16"/>
      <c r="AV3883" s="16"/>
      <c r="AW3883" s="16"/>
      <c r="AX3883" s="16"/>
    </row>
    <row r="3884" spans="1:50" customFormat="1" ht="15.75" hidden="1" customHeight="1" x14ac:dyDescent="0.2">
      <c r="A3884" s="7" t="s">
        <v>6858</v>
      </c>
      <c r="B3884" s="3" t="s">
        <v>6859</v>
      </c>
      <c r="C3884" s="85" t="s">
        <v>4395</v>
      </c>
      <c r="D3884" s="85" t="s">
        <v>13090</v>
      </c>
      <c r="E3884" s="202" t="s">
        <v>26712</v>
      </c>
      <c r="F3884" s="85" t="s">
        <v>55</v>
      </c>
      <c r="G3884" s="85" t="s">
        <v>63</v>
      </c>
      <c r="H3884" s="85" t="s">
        <v>20690</v>
      </c>
      <c r="I3884" s="3" t="s">
        <v>4399</v>
      </c>
      <c r="J3884" s="85" t="s">
        <v>4406</v>
      </c>
      <c r="K3884" s="7" t="s">
        <v>4407</v>
      </c>
      <c r="L3884" s="3"/>
      <c r="M3884" s="3"/>
      <c r="N3884" s="41" t="s">
        <v>4572</v>
      </c>
      <c r="O3884" s="87">
        <v>145942</v>
      </c>
      <c r="P3884" s="87">
        <v>145942</v>
      </c>
      <c r="Q3884" s="87">
        <v>0</v>
      </c>
      <c r="R3884" s="87">
        <v>0</v>
      </c>
      <c r="S3884" s="87"/>
      <c r="T3884" s="87"/>
      <c r="U3884" s="85">
        <v>2009</v>
      </c>
      <c r="V3884" s="3" t="s">
        <v>6853</v>
      </c>
      <c r="W3884" s="3"/>
      <c r="X3884" s="3"/>
      <c r="Y3884" s="3"/>
      <c r="Z3884" s="6">
        <v>61122</v>
      </c>
      <c r="AA3884" s="160"/>
      <c r="AB3884" s="123" t="s">
        <v>4395</v>
      </c>
      <c r="AC3884" s="124"/>
      <c r="AD3884" s="41"/>
      <c r="AE3884" s="83"/>
      <c r="AF3884" s="83"/>
      <c r="AG3884" s="41"/>
      <c r="AH3884" s="41" t="s">
        <v>63</v>
      </c>
      <c r="AI3884" s="80" t="s">
        <v>19199</v>
      </c>
      <c r="AJ3884" s="80" t="s">
        <v>14234</v>
      </c>
      <c r="AK3884" s="3"/>
      <c r="AL3884" s="85"/>
      <c r="AM3884" s="151" t="s">
        <v>19998</v>
      </c>
      <c r="AN3884" s="15"/>
      <c r="AO3884" s="166"/>
      <c r="AP3884" s="5">
        <f t="shared" si="61"/>
        <v>0</v>
      </c>
      <c r="AQ3884" s="16"/>
      <c r="AR3884" s="205">
        <v>1</v>
      </c>
      <c r="AS3884" s="16"/>
      <c r="AT3884" s="16"/>
      <c r="AU3884" s="16"/>
      <c r="AV3884" s="16"/>
      <c r="AW3884" s="16"/>
      <c r="AX3884" s="16"/>
    </row>
    <row r="3885" spans="1:50" customFormat="1" ht="15.75" hidden="1" customHeight="1" x14ac:dyDescent="0.2">
      <c r="A3885" s="7" t="s">
        <v>6860</v>
      </c>
      <c r="B3885" s="3" t="s">
        <v>6861</v>
      </c>
      <c r="C3885" s="85" t="s">
        <v>4395</v>
      </c>
      <c r="D3885" s="85" t="s">
        <v>13090</v>
      </c>
      <c r="E3885" s="202" t="s">
        <v>26712</v>
      </c>
      <c r="F3885" s="85" t="s">
        <v>55</v>
      </c>
      <c r="G3885" s="85" t="s">
        <v>63</v>
      </c>
      <c r="H3885" s="85" t="s">
        <v>20690</v>
      </c>
      <c r="I3885" s="3" t="s">
        <v>4399</v>
      </c>
      <c r="J3885" s="85" t="s">
        <v>4406</v>
      </c>
      <c r="K3885" s="7" t="s">
        <v>4407</v>
      </c>
      <c r="L3885" s="3"/>
      <c r="M3885" s="3"/>
      <c r="N3885" s="41" t="s">
        <v>6862</v>
      </c>
      <c r="O3885" s="87">
        <v>111719</v>
      </c>
      <c r="P3885" s="87">
        <v>108952</v>
      </c>
      <c r="Q3885" s="87">
        <v>2767</v>
      </c>
      <c r="R3885" s="87">
        <v>0</v>
      </c>
      <c r="S3885" s="87"/>
      <c r="T3885" s="87"/>
      <c r="U3885" s="85">
        <v>2011</v>
      </c>
      <c r="V3885" s="3" t="s">
        <v>6862</v>
      </c>
      <c r="W3885" s="3"/>
      <c r="X3885" s="3"/>
      <c r="Y3885" s="3"/>
      <c r="Z3885" s="6">
        <v>61500</v>
      </c>
      <c r="AA3885" s="160"/>
      <c r="AB3885" s="123" t="s">
        <v>4395</v>
      </c>
      <c r="AC3885" s="124"/>
      <c r="AD3885" s="41"/>
      <c r="AE3885" s="83"/>
      <c r="AF3885" s="83"/>
      <c r="AG3885" s="41"/>
      <c r="AH3885" s="41" t="s">
        <v>63</v>
      </c>
      <c r="AI3885" s="80" t="s">
        <v>19200</v>
      </c>
      <c r="AJ3885" s="80" t="s">
        <v>13272</v>
      </c>
      <c r="AK3885" s="3"/>
      <c r="AL3885" s="85"/>
      <c r="AM3885" s="151" t="s">
        <v>19998</v>
      </c>
      <c r="AN3885" s="15"/>
      <c r="AO3885" s="166"/>
      <c r="AP3885" s="5">
        <f t="shared" si="61"/>
        <v>0</v>
      </c>
      <c r="AQ3885" s="16"/>
      <c r="AR3885" s="205">
        <v>1</v>
      </c>
      <c r="AS3885" s="16"/>
      <c r="AT3885" s="16"/>
      <c r="AU3885" s="16"/>
      <c r="AV3885" s="16"/>
      <c r="AW3885" s="16"/>
      <c r="AX3885" s="16"/>
    </row>
    <row r="3886" spans="1:50" customFormat="1" ht="15.75" hidden="1" customHeight="1" x14ac:dyDescent="0.2">
      <c r="A3886" s="7" t="s">
        <v>6863</v>
      </c>
      <c r="B3886" s="3" t="s">
        <v>6864</v>
      </c>
      <c r="C3886" s="85" t="s">
        <v>4395</v>
      </c>
      <c r="D3886" s="85" t="s">
        <v>13090</v>
      </c>
      <c r="E3886" s="202" t="s">
        <v>26712</v>
      </c>
      <c r="F3886" s="85" t="s">
        <v>40</v>
      </c>
      <c r="G3886" s="85" t="s">
        <v>43</v>
      </c>
      <c r="H3886" s="85" t="s">
        <v>20690</v>
      </c>
      <c r="I3886" s="3" t="s">
        <v>4475</v>
      </c>
      <c r="J3886" s="85" t="s">
        <v>115</v>
      </c>
      <c r="K3886" s="7" t="s">
        <v>4595</v>
      </c>
      <c r="L3886" s="3"/>
      <c r="M3886" s="3"/>
      <c r="N3886" s="41" t="s">
        <v>4402</v>
      </c>
      <c r="O3886" s="87">
        <v>4812</v>
      </c>
      <c r="P3886" s="87">
        <v>4790</v>
      </c>
      <c r="Q3886" s="87">
        <v>22</v>
      </c>
      <c r="R3886" s="87">
        <v>0</v>
      </c>
      <c r="S3886" s="87"/>
      <c r="T3886" s="87"/>
      <c r="U3886" s="85">
        <v>2017</v>
      </c>
      <c r="V3886" s="3" t="s">
        <v>4402</v>
      </c>
      <c r="W3886" s="3"/>
      <c r="X3886" s="3"/>
      <c r="Y3886" s="3"/>
      <c r="Z3886" s="6">
        <v>8503</v>
      </c>
      <c r="AA3886" s="160"/>
      <c r="AB3886" s="123" t="s">
        <v>4395</v>
      </c>
      <c r="AC3886" s="124"/>
      <c r="AD3886" s="41"/>
      <c r="AE3886" s="83"/>
      <c r="AF3886" s="83"/>
      <c r="AG3886" s="41"/>
      <c r="AH3886" s="41" t="s">
        <v>7061</v>
      </c>
      <c r="AI3886" s="80" t="s">
        <v>19201</v>
      </c>
      <c r="AJ3886" s="80" t="s">
        <v>13273</v>
      </c>
      <c r="AK3886" s="3"/>
      <c r="AL3886" s="85"/>
      <c r="AM3886" s="151" t="s">
        <v>19998</v>
      </c>
      <c r="AN3886" s="15"/>
      <c r="AO3886" s="166"/>
      <c r="AP3886" s="5">
        <f t="shared" si="61"/>
        <v>0</v>
      </c>
      <c r="AQ3886" s="16"/>
      <c r="AR3886" s="205">
        <v>1</v>
      </c>
      <c r="AS3886" s="16"/>
      <c r="AT3886" s="16"/>
      <c r="AU3886" s="16"/>
      <c r="AV3886" s="16"/>
      <c r="AW3886" s="16"/>
      <c r="AX3886" s="16"/>
    </row>
    <row r="3887" spans="1:50" customFormat="1" ht="15.75" hidden="1" customHeight="1" x14ac:dyDescent="0.2">
      <c r="A3887" s="7" t="s">
        <v>6865</v>
      </c>
      <c r="B3887" s="3" t="s">
        <v>6866</v>
      </c>
      <c r="C3887" s="85" t="s">
        <v>4395</v>
      </c>
      <c r="D3887" s="85" t="s">
        <v>13090</v>
      </c>
      <c r="E3887" s="202" t="s">
        <v>26712</v>
      </c>
      <c r="F3887" s="85" t="s">
        <v>40</v>
      </c>
      <c r="G3887" s="85" t="s">
        <v>43</v>
      </c>
      <c r="H3887" s="85" t="s">
        <v>20690</v>
      </c>
      <c r="I3887" s="3" t="s">
        <v>4688</v>
      </c>
      <c r="J3887" s="85" t="s">
        <v>115</v>
      </c>
      <c r="K3887" s="7" t="s">
        <v>437</v>
      </c>
      <c r="L3887" s="3"/>
      <c r="M3887" s="3"/>
      <c r="N3887" s="41" t="s">
        <v>6518</v>
      </c>
      <c r="O3887" s="87">
        <v>30544</v>
      </c>
      <c r="P3887" s="87">
        <v>26444</v>
      </c>
      <c r="Q3887" s="87">
        <v>4100</v>
      </c>
      <c r="R3887" s="87">
        <v>0</v>
      </c>
      <c r="S3887" s="87"/>
      <c r="T3887" s="87"/>
      <c r="U3887" s="85">
        <v>2017</v>
      </c>
      <c r="V3887" s="3" t="s">
        <v>6518</v>
      </c>
      <c r="W3887" s="3"/>
      <c r="X3887" s="3"/>
      <c r="Y3887" s="3"/>
      <c r="Z3887" s="6">
        <v>9955</v>
      </c>
      <c r="AA3887" s="160"/>
      <c r="AB3887" s="123" t="s">
        <v>4395</v>
      </c>
      <c r="AC3887" s="124"/>
      <c r="AD3887" s="41"/>
      <c r="AE3887" s="83"/>
      <c r="AF3887" s="83"/>
      <c r="AG3887" s="41"/>
      <c r="AH3887" s="41" t="s">
        <v>7061</v>
      </c>
      <c r="AI3887" s="80" t="s">
        <v>19202</v>
      </c>
      <c r="AJ3887" s="80" t="s">
        <v>13274</v>
      </c>
      <c r="AK3887" s="3"/>
      <c r="AL3887" s="85"/>
      <c r="AM3887" s="151" t="s">
        <v>19998</v>
      </c>
      <c r="AN3887" s="15"/>
      <c r="AO3887" s="166"/>
      <c r="AP3887" s="5">
        <f t="shared" si="61"/>
        <v>0</v>
      </c>
      <c r="AQ3887" s="16"/>
      <c r="AR3887" s="205">
        <v>1</v>
      </c>
      <c r="AS3887" s="16"/>
      <c r="AT3887" s="16"/>
      <c r="AU3887" s="16"/>
      <c r="AV3887" s="16"/>
      <c r="AW3887" s="16"/>
      <c r="AX3887" s="16"/>
    </row>
    <row r="3888" spans="1:50" customFormat="1" ht="15.75" hidden="1" customHeight="1" x14ac:dyDescent="0.2">
      <c r="A3888" s="7" t="s">
        <v>6867</v>
      </c>
      <c r="B3888" s="3" t="s">
        <v>6868</v>
      </c>
      <c r="C3888" s="85" t="s">
        <v>4395</v>
      </c>
      <c r="D3888" s="85" t="s">
        <v>13090</v>
      </c>
      <c r="E3888" s="202" t="s">
        <v>26712</v>
      </c>
      <c r="F3888" s="85" t="s">
        <v>40</v>
      </c>
      <c r="G3888" s="85" t="s">
        <v>43</v>
      </c>
      <c r="H3888" s="85" t="s">
        <v>20690</v>
      </c>
      <c r="I3888" s="3" t="s">
        <v>5739</v>
      </c>
      <c r="J3888" s="85" t="s">
        <v>115</v>
      </c>
      <c r="K3888" s="7" t="s">
        <v>437</v>
      </c>
      <c r="L3888" s="3"/>
      <c r="M3888" s="3"/>
      <c r="N3888" s="41" t="s">
        <v>6518</v>
      </c>
      <c r="O3888" s="87">
        <v>30377</v>
      </c>
      <c r="P3888" s="87">
        <v>26319</v>
      </c>
      <c r="Q3888" s="87">
        <v>4058</v>
      </c>
      <c r="R3888" s="87">
        <v>0</v>
      </c>
      <c r="S3888" s="87"/>
      <c r="T3888" s="87"/>
      <c r="U3888" s="85">
        <v>2017</v>
      </c>
      <c r="V3888" s="3" t="s">
        <v>6518</v>
      </c>
      <c r="W3888" s="3"/>
      <c r="X3888" s="3"/>
      <c r="Y3888" s="3"/>
      <c r="Z3888" s="6">
        <v>9955</v>
      </c>
      <c r="AA3888" s="160"/>
      <c r="AB3888" s="123" t="s">
        <v>4395</v>
      </c>
      <c r="AC3888" s="124"/>
      <c r="AD3888" s="41"/>
      <c r="AE3888" s="83"/>
      <c r="AF3888" s="83"/>
      <c r="AG3888" s="41"/>
      <c r="AH3888" s="41" t="s">
        <v>7061</v>
      </c>
      <c r="AI3888" s="80" t="s">
        <v>19203</v>
      </c>
      <c r="AJ3888" s="80" t="s">
        <v>13275</v>
      </c>
      <c r="AK3888" s="3"/>
      <c r="AL3888" s="85"/>
      <c r="AM3888" s="151" t="s">
        <v>19998</v>
      </c>
      <c r="AN3888" s="15"/>
      <c r="AO3888" s="166"/>
      <c r="AP3888" s="5">
        <f t="shared" si="61"/>
        <v>0</v>
      </c>
      <c r="AQ3888" s="16"/>
      <c r="AR3888" s="205">
        <v>1</v>
      </c>
      <c r="AS3888" s="16"/>
      <c r="AT3888" s="16"/>
      <c r="AU3888" s="16"/>
      <c r="AV3888" s="16"/>
      <c r="AW3888" s="16"/>
      <c r="AX3888" s="16"/>
    </row>
    <row r="3889" spans="1:50" customFormat="1" ht="15.75" hidden="1" customHeight="1" x14ac:dyDescent="0.2">
      <c r="A3889" s="7" t="s">
        <v>6869</v>
      </c>
      <c r="B3889" s="3" t="s">
        <v>6870</v>
      </c>
      <c r="C3889" s="85" t="s">
        <v>4395</v>
      </c>
      <c r="D3889" s="85" t="s">
        <v>13090</v>
      </c>
      <c r="E3889" s="202" t="s">
        <v>26712</v>
      </c>
      <c r="F3889" s="85" t="s">
        <v>40</v>
      </c>
      <c r="G3889" s="85" t="s">
        <v>43</v>
      </c>
      <c r="H3889" s="85" t="s">
        <v>20690</v>
      </c>
      <c r="I3889" s="3" t="s">
        <v>5739</v>
      </c>
      <c r="J3889" s="85" t="s">
        <v>115</v>
      </c>
      <c r="K3889" s="7" t="s">
        <v>437</v>
      </c>
      <c r="L3889" s="3"/>
      <c r="M3889" s="3"/>
      <c r="N3889" s="41" t="s">
        <v>6518</v>
      </c>
      <c r="O3889" s="87">
        <v>31289</v>
      </c>
      <c r="P3889" s="87">
        <v>24981</v>
      </c>
      <c r="Q3889" s="87">
        <v>6308</v>
      </c>
      <c r="R3889" s="87">
        <v>0</v>
      </c>
      <c r="S3889" s="87"/>
      <c r="T3889" s="87"/>
      <c r="U3889" s="85">
        <v>2017</v>
      </c>
      <c r="V3889" s="3" t="s">
        <v>6518</v>
      </c>
      <c r="W3889" s="3"/>
      <c r="X3889" s="3"/>
      <c r="Y3889" s="3"/>
      <c r="Z3889" s="6">
        <v>9955</v>
      </c>
      <c r="AA3889" s="160"/>
      <c r="AB3889" s="123" t="s">
        <v>4395</v>
      </c>
      <c r="AC3889" s="124"/>
      <c r="AD3889" s="41"/>
      <c r="AE3889" s="83"/>
      <c r="AF3889" s="83"/>
      <c r="AG3889" s="41"/>
      <c r="AH3889" s="41" t="s">
        <v>7061</v>
      </c>
      <c r="AI3889" s="80" t="s">
        <v>19204</v>
      </c>
      <c r="AJ3889" s="80" t="s">
        <v>13276</v>
      </c>
      <c r="AK3889" s="3"/>
      <c r="AL3889" s="85"/>
      <c r="AM3889" s="151" t="s">
        <v>19998</v>
      </c>
      <c r="AN3889" s="15"/>
      <c r="AO3889" s="166"/>
      <c r="AP3889" s="5">
        <f t="shared" si="61"/>
        <v>0</v>
      </c>
      <c r="AQ3889" s="16"/>
      <c r="AR3889" s="205">
        <v>1</v>
      </c>
      <c r="AS3889" s="16"/>
      <c r="AT3889" s="16"/>
      <c r="AU3889" s="16"/>
      <c r="AV3889" s="16"/>
      <c r="AW3889" s="16"/>
      <c r="AX3889" s="16"/>
    </row>
    <row r="3890" spans="1:50" customFormat="1" ht="15.75" hidden="1" customHeight="1" x14ac:dyDescent="0.2">
      <c r="A3890" s="7" t="s">
        <v>6871</v>
      </c>
      <c r="B3890" s="3" t="s">
        <v>6872</v>
      </c>
      <c r="C3890" s="85" t="s">
        <v>4395</v>
      </c>
      <c r="D3890" s="85" t="s">
        <v>13090</v>
      </c>
      <c r="E3890" s="202" t="s">
        <v>26418</v>
      </c>
      <c r="F3890" s="85" t="s">
        <v>55</v>
      </c>
      <c r="G3890" s="85" t="s">
        <v>63</v>
      </c>
      <c r="H3890" s="85" t="s">
        <v>20690</v>
      </c>
      <c r="I3890" s="3" t="s">
        <v>4399</v>
      </c>
      <c r="J3890" s="85" t="s">
        <v>4406</v>
      </c>
      <c r="K3890" s="7" t="s">
        <v>4407</v>
      </c>
      <c r="L3890" s="3"/>
      <c r="M3890" s="3"/>
      <c r="N3890" s="41" t="s">
        <v>4572</v>
      </c>
      <c r="O3890" s="87">
        <v>0</v>
      </c>
      <c r="P3890" s="87">
        <v>0</v>
      </c>
      <c r="Q3890" s="87">
        <v>0</v>
      </c>
      <c r="R3890" s="87">
        <v>0</v>
      </c>
      <c r="S3890" s="87"/>
      <c r="T3890" s="87"/>
      <c r="U3890" s="85" t="s">
        <v>112</v>
      </c>
      <c r="V3890" s="3" t="s">
        <v>112</v>
      </c>
      <c r="W3890" s="3"/>
      <c r="X3890" s="3"/>
      <c r="Y3890" s="3"/>
      <c r="Z3890" s="6">
        <v>81284</v>
      </c>
      <c r="AA3890" s="160"/>
      <c r="AB3890" s="123" t="s">
        <v>4395</v>
      </c>
      <c r="AC3890" s="124"/>
      <c r="AD3890" s="41"/>
      <c r="AE3890" s="83"/>
      <c r="AF3890" s="83"/>
      <c r="AG3890" s="41"/>
      <c r="AH3890" s="41" t="s">
        <v>63</v>
      </c>
      <c r="AI3890" s="80" t="s">
        <v>19205</v>
      </c>
      <c r="AJ3890" s="80" t="s">
        <v>13727</v>
      </c>
      <c r="AK3890" s="3"/>
      <c r="AL3890" s="85"/>
      <c r="AM3890" s="151" t="s">
        <v>19998</v>
      </c>
      <c r="AN3890" s="15"/>
      <c r="AO3890" s="166"/>
      <c r="AP3890" s="5">
        <f t="shared" si="61"/>
        <v>0</v>
      </c>
      <c r="AQ3890" s="16"/>
      <c r="AR3890" s="205">
        <v>1</v>
      </c>
      <c r="AS3890" s="16"/>
      <c r="AT3890" s="16"/>
      <c r="AU3890" s="16"/>
      <c r="AV3890" s="16"/>
      <c r="AW3890" s="16"/>
      <c r="AX3890" s="16"/>
    </row>
    <row r="3891" spans="1:50" customFormat="1" ht="15.75" hidden="1" customHeight="1" x14ac:dyDescent="0.2">
      <c r="A3891" s="7" t="s">
        <v>6873</v>
      </c>
      <c r="B3891" s="3" t="s">
        <v>6874</v>
      </c>
      <c r="C3891" s="85" t="s">
        <v>4395</v>
      </c>
      <c r="D3891" s="85" t="s">
        <v>13090</v>
      </c>
      <c r="E3891" s="202" t="s">
        <v>26712</v>
      </c>
      <c r="F3891" s="85" t="s">
        <v>40</v>
      </c>
      <c r="G3891" s="85" t="s">
        <v>15326</v>
      </c>
      <c r="H3891" s="85" t="s">
        <v>20690</v>
      </c>
      <c r="I3891" s="3" t="s">
        <v>4421</v>
      </c>
      <c r="J3891" s="85" t="s">
        <v>26013</v>
      </c>
      <c r="K3891" s="7" t="s">
        <v>5167</v>
      </c>
      <c r="L3891" s="3"/>
      <c r="M3891" s="3"/>
      <c r="N3891" s="41" t="s">
        <v>20769</v>
      </c>
      <c r="O3891" s="87">
        <v>26128</v>
      </c>
      <c r="P3891" s="87">
        <v>13994</v>
      </c>
      <c r="Q3891" s="87">
        <v>12134</v>
      </c>
      <c r="R3891" s="87">
        <v>0</v>
      </c>
      <c r="S3891" s="87"/>
      <c r="T3891" s="87"/>
      <c r="U3891" s="85">
        <v>2017</v>
      </c>
      <c r="V3891" s="3" t="s">
        <v>4665</v>
      </c>
      <c r="W3891" s="3"/>
      <c r="X3891" s="3"/>
      <c r="Y3891" s="3"/>
      <c r="Z3891" s="6">
        <v>10000</v>
      </c>
      <c r="AA3891" s="160"/>
      <c r="AB3891" s="123" t="s">
        <v>4395</v>
      </c>
      <c r="AC3891" s="124"/>
      <c r="AD3891" s="41"/>
      <c r="AE3891" s="83"/>
      <c r="AF3891" s="83"/>
      <c r="AG3891" s="41"/>
      <c r="AH3891" s="41" t="s">
        <v>7061</v>
      </c>
      <c r="AI3891" s="80" t="s">
        <v>19206</v>
      </c>
      <c r="AJ3891" s="80" t="s">
        <v>14235</v>
      </c>
      <c r="AK3891" s="3"/>
      <c r="AL3891" s="85"/>
      <c r="AM3891" s="151" t="s">
        <v>19998</v>
      </c>
      <c r="AN3891" s="15"/>
      <c r="AO3891" s="166"/>
      <c r="AP3891" s="5">
        <f t="shared" si="61"/>
        <v>0</v>
      </c>
      <c r="AQ3891" s="16"/>
      <c r="AR3891" s="205">
        <v>1</v>
      </c>
      <c r="AS3891" s="16"/>
      <c r="AT3891" s="16"/>
      <c r="AU3891" s="16"/>
      <c r="AV3891" s="16"/>
      <c r="AW3891" s="16"/>
      <c r="AX3891" s="16"/>
    </row>
    <row r="3892" spans="1:50" customFormat="1" ht="15.75" hidden="1" customHeight="1" x14ac:dyDescent="0.2">
      <c r="A3892" s="7" t="s">
        <v>6875</v>
      </c>
      <c r="B3892" s="3" t="s">
        <v>6876</v>
      </c>
      <c r="C3892" s="85" t="s">
        <v>4395</v>
      </c>
      <c r="D3892" s="85" t="s">
        <v>13090</v>
      </c>
      <c r="E3892" s="202" t="s">
        <v>26712</v>
      </c>
      <c r="F3892" s="85" t="s">
        <v>55</v>
      </c>
      <c r="G3892" s="85" t="s">
        <v>63</v>
      </c>
      <c r="H3892" s="85" t="s">
        <v>20690</v>
      </c>
      <c r="I3892" s="3" t="s">
        <v>4399</v>
      </c>
      <c r="J3892" s="85" t="s">
        <v>4435</v>
      </c>
      <c r="K3892" s="7" t="s">
        <v>3838</v>
      </c>
      <c r="L3892" s="3"/>
      <c r="M3892" s="3"/>
      <c r="N3892" s="41" t="s">
        <v>6088</v>
      </c>
      <c r="O3892" s="87">
        <v>471998</v>
      </c>
      <c r="P3892" s="87">
        <v>304813</v>
      </c>
      <c r="Q3892" s="87">
        <v>167185</v>
      </c>
      <c r="R3892" s="87">
        <v>0</v>
      </c>
      <c r="S3892" s="87"/>
      <c r="T3892" s="87"/>
      <c r="U3892" s="85">
        <v>2017</v>
      </c>
      <c r="V3892" s="3" t="s">
        <v>6088</v>
      </c>
      <c r="W3892" s="3"/>
      <c r="X3892" s="3"/>
      <c r="Y3892" s="3"/>
      <c r="Z3892" s="6">
        <v>138747</v>
      </c>
      <c r="AA3892" s="160"/>
      <c r="AB3892" s="123" t="s">
        <v>4395</v>
      </c>
      <c r="AC3892" s="124"/>
      <c r="AD3892" s="41"/>
      <c r="AE3892" s="83"/>
      <c r="AF3892" s="83"/>
      <c r="AG3892" s="41"/>
      <c r="AH3892" s="41" t="s">
        <v>63</v>
      </c>
      <c r="AI3892" s="80" t="s">
        <v>19207</v>
      </c>
      <c r="AJ3892" s="80" t="s">
        <v>13277</v>
      </c>
      <c r="AK3892" s="3"/>
      <c r="AL3892" s="85"/>
      <c r="AM3892" s="151" t="s">
        <v>19998</v>
      </c>
      <c r="AN3892" s="15"/>
      <c r="AO3892" s="166"/>
      <c r="AP3892" s="5">
        <f t="shared" si="61"/>
        <v>0</v>
      </c>
      <c r="AQ3892" s="16"/>
      <c r="AR3892" s="205">
        <v>1</v>
      </c>
      <c r="AS3892" s="16"/>
      <c r="AT3892" s="16"/>
      <c r="AU3892" s="16"/>
      <c r="AV3892" s="16"/>
      <c r="AW3892" s="16"/>
      <c r="AX3892" s="16"/>
    </row>
    <row r="3893" spans="1:50" customFormat="1" ht="15.75" hidden="1" customHeight="1" x14ac:dyDescent="0.2">
      <c r="A3893" s="7" t="s">
        <v>6877</v>
      </c>
      <c r="B3893" s="3" t="s">
        <v>6878</v>
      </c>
      <c r="C3893" s="85" t="s">
        <v>4395</v>
      </c>
      <c r="D3893" s="85" t="s">
        <v>13090</v>
      </c>
      <c r="E3893" s="202" t="s">
        <v>26418</v>
      </c>
      <c r="F3893" s="85" t="s">
        <v>55</v>
      </c>
      <c r="G3893" s="85" t="s">
        <v>63</v>
      </c>
      <c r="H3893" s="85" t="s">
        <v>20690</v>
      </c>
      <c r="I3893" s="3" t="s">
        <v>4399</v>
      </c>
      <c r="J3893" s="85" t="s">
        <v>4406</v>
      </c>
      <c r="K3893" s="7" t="s">
        <v>4407</v>
      </c>
      <c r="L3893" s="3"/>
      <c r="M3893" s="3"/>
      <c r="N3893" s="41" t="s">
        <v>4572</v>
      </c>
      <c r="O3893" s="87">
        <v>0</v>
      </c>
      <c r="P3893" s="87">
        <v>0</v>
      </c>
      <c r="Q3893" s="87">
        <v>0</v>
      </c>
      <c r="R3893" s="87">
        <v>0</v>
      </c>
      <c r="S3893" s="87"/>
      <c r="T3893" s="87"/>
      <c r="U3893" s="85" t="s">
        <v>112</v>
      </c>
      <c r="V3893" s="3" t="s">
        <v>112</v>
      </c>
      <c r="W3893" s="3"/>
      <c r="X3893" s="3"/>
      <c r="Y3893" s="3"/>
      <c r="Z3893" s="6">
        <v>76518</v>
      </c>
      <c r="AA3893" s="160"/>
      <c r="AB3893" s="123" t="s">
        <v>4395</v>
      </c>
      <c r="AC3893" s="124"/>
      <c r="AD3893" s="41"/>
      <c r="AE3893" s="83"/>
      <c r="AF3893" s="83"/>
      <c r="AG3893" s="41"/>
      <c r="AH3893" s="41" t="s">
        <v>63</v>
      </c>
      <c r="AI3893" s="80" t="s">
        <v>19208</v>
      </c>
      <c r="AJ3893" s="80" t="s">
        <v>14236</v>
      </c>
      <c r="AK3893" s="3"/>
      <c r="AL3893" s="85"/>
      <c r="AM3893" s="151" t="s">
        <v>19998</v>
      </c>
      <c r="AN3893" s="15"/>
      <c r="AO3893" s="166"/>
      <c r="AP3893" s="5">
        <f t="shared" si="61"/>
        <v>0</v>
      </c>
      <c r="AQ3893" s="16"/>
      <c r="AR3893" s="205">
        <v>1</v>
      </c>
      <c r="AS3893" s="16"/>
      <c r="AT3893" s="16"/>
      <c r="AU3893" s="16"/>
      <c r="AV3893" s="16"/>
      <c r="AW3893" s="16"/>
      <c r="AX3893" s="16"/>
    </row>
    <row r="3894" spans="1:50" customFormat="1" ht="15.75" hidden="1" customHeight="1" x14ac:dyDescent="0.2">
      <c r="A3894" s="7" t="s">
        <v>6879</v>
      </c>
      <c r="B3894" s="3" t="s">
        <v>6880</v>
      </c>
      <c r="C3894" s="85" t="s">
        <v>4395</v>
      </c>
      <c r="D3894" s="85" t="s">
        <v>13090</v>
      </c>
      <c r="E3894" s="202" t="s">
        <v>26418</v>
      </c>
      <c r="F3894" s="85" t="s">
        <v>40</v>
      </c>
      <c r="G3894" s="85" t="s">
        <v>43</v>
      </c>
      <c r="H3894" s="85" t="s">
        <v>20690</v>
      </c>
      <c r="I3894" s="3" t="s">
        <v>4396</v>
      </c>
      <c r="J3894" s="85" t="s">
        <v>115</v>
      </c>
      <c r="K3894" s="7" t="s">
        <v>4522</v>
      </c>
      <c r="L3894" s="3"/>
      <c r="M3894" s="3"/>
      <c r="N3894" s="41" t="s">
        <v>14237</v>
      </c>
      <c r="O3894" s="87">
        <v>0</v>
      </c>
      <c r="P3894" s="87">
        <v>0</v>
      </c>
      <c r="Q3894" s="87">
        <v>0</v>
      </c>
      <c r="R3894" s="87">
        <v>0</v>
      </c>
      <c r="S3894" s="87"/>
      <c r="T3894" s="87"/>
      <c r="U3894" s="85" t="s">
        <v>112</v>
      </c>
      <c r="V3894" s="3" t="s">
        <v>112</v>
      </c>
      <c r="W3894" s="3"/>
      <c r="X3894" s="3"/>
      <c r="Y3894" s="3"/>
      <c r="Z3894" s="6">
        <v>47745</v>
      </c>
      <c r="AA3894" s="160"/>
      <c r="AB3894" s="123" t="s">
        <v>4395</v>
      </c>
      <c r="AC3894" s="124"/>
      <c r="AD3894" s="41"/>
      <c r="AE3894" s="83"/>
      <c r="AF3894" s="83"/>
      <c r="AG3894" s="41"/>
      <c r="AH3894" s="41" t="s">
        <v>13749</v>
      </c>
      <c r="AI3894" s="80" t="s">
        <v>19209</v>
      </c>
      <c r="AJ3894" s="80" t="s">
        <v>13278</v>
      </c>
      <c r="AK3894" s="3"/>
      <c r="AL3894" s="85"/>
      <c r="AM3894" s="151" t="s">
        <v>19998</v>
      </c>
      <c r="AN3894" s="15"/>
      <c r="AO3894" s="166"/>
      <c r="AP3894" s="5">
        <f t="shared" si="61"/>
        <v>0</v>
      </c>
      <c r="AQ3894" s="16"/>
      <c r="AR3894" s="205">
        <v>1</v>
      </c>
      <c r="AS3894" s="16"/>
      <c r="AT3894" s="16"/>
      <c r="AU3894" s="16"/>
      <c r="AV3894" s="16"/>
      <c r="AW3894" s="16"/>
      <c r="AX3894" s="16"/>
    </row>
    <row r="3895" spans="1:50" customFormat="1" ht="15.75" hidden="1" customHeight="1" x14ac:dyDescent="0.2">
      <c r="A3895" s="7" t="s">
        <v>6881</v>
      </c>
      <c r="B3895" s="3" t="s">
        <v>6882</v>
      </c>
      <c r="C3895" s="85" t="s">
        <v>4395</v>
      </c>
      <c r="D3895" s="85" t="s">
        <v>13090</v>
      </c>
      <c r="E3895" s="202" t="s">
        <v>26712</v>
      </c>
      <c r="F3895" s="85" t="s">
        <v>40</v>
      </c>
      <c r="G3895" s="85" t="s">
        <v>15356</v>
      </c>
      <c r="H3895" s="85" t="s">
        <v>20690</v>
      </c>
      <c r="I3895" s="3" t="s">
        <v>4421</v>
      </c>
      <c r="J3895" s="85" t="s">
        <v>115</v>
      </c>
      <c r="K3895" s="7" t="s">
        <v>4595</v>
      </c>
      <c r="L3895" s="3"/>
      <c r="M3895" s="3"/>
      <c r="N3895" s="41" t="s">
        <v>26764</v>
      </c>
      <c r="O3895" s="87">
        <v>53846</v>
      </c>
      <c r="P3895" s="87">
        <v>42593</v>
      </c>
      <c r="Q3895" s="87">
        <v>11253</v>
      </c>
      <c r="R3895" s="87">
        <v>0</v>
      </c>
      <c r="S3895" s="87"/>
      <c r="T3895" s="87"/>
      <c r="U3895" s="85">
        <v>2017</v>
      </c>
      <c r="V3895" s="3" t="s">
        <v>4720</v>
      </c>
      <c r="W3895" s="3"/>
      <c r="X3895" s="3"/>
      <c r="Y3895" s="3"/>
      <c r="Z3895" s="6">
        <v>0</v>
      </c>
      <c r="AA3895" s="160"/>
      <c r="AB3895" s="123" t="s">
        <v>4395</v>
      </c>
      <c r="AC3895" s="124"/>
      <c r="AD3895" s="41"/>
      <c r="AE3895" s="83"/>
      <c r="AF3895" s="83"/>
      <c r="AG3895" s="41"/>
      <c r="AH3895" s="41" t="s">
        <v>7654</v>
      </c>
      <c r="AI3895" s="80" t="s">
        <v>19210</v>
      </c>
      <c r="AJ3895" s="80" t="s">
        <v>14238</v>
      </c>
      <c r="AK3895" s="3"/>
      <c r="AL3895" s="85"/>
      <c r="AM3895" s="151" t="s">
        <v>19998</v>
      </c>
      <c r="AN3895" s="15"/>
      <c r="AO3895" s="166"/>
      <c r="AP3895" s="5">
        <f t="shared" si="61"/>
        <v>0</v>
      </c>
      <c r="AQ3895" s="16"/>
      <c r="AR3895" s="205">
        <v>1</v>
      </c>
      <c r="AS3895" s="16"/>
      <c r="AT3895" s="16"/>
      <c r="AU3895" s="16"/>
      <c r="AV3895" s="16"/>
      <c r="AW3895" s="16"/>
      <c r="AX3895" s="16"/>
    </row>
    <row r="3896" spans="1:50" customFormat="1" ht="15.75" hidden="1" customHeight="1" x14ac:dyDescent="0.2">
      <c r="A3896" s="7" t="s">
        <v>6883</v>
      </c>
      <c r="B3896" s="3" t="s">
        <v>6884</v>
      </c>
      <c r="C3896" s="85" t="s">
        <v>4395</v>
      </c>
      <c r="D3896" s="85" t="s">
        <v>13090</v>
      </c>
      <c r="E3896" s="202" t="s">
        <v>26712</v>
      </c>
      <c r="F3896" s="85" t="s">
        <v>40</v>
      </c>
      <c r="G3896" s="85" t="s">
        <v>15326</v>
      </c>
      <c r="H3896" s="85" t="s">
        <v>20690</v>
      </c>
      <c r="I3896" s="3" t="s">
        <v>4688</v>
      </c>
      <c r="J3896" s="85" t="s">
        <v>115</v>
      </c>
      <c r="K3896" s="7" t="s">
        <v>4397</v>
      </c>
      <c r="L3896" s="3"/>
      <c r="M3896" s="3"/>
      <c r="N3896" s="41" t="s">
        <v>20769</v>
      </c>
      <c r="O3896" s="87">
        <v>17519</v>
      </c>
      <c r="P3896" s="87">
        <v>0</v>
      </c>
      <c r="Q3896" s="87">
        <v>17519</v>
      </c>
      <c r="R3896" s="87">
        <v>0</v>
      </c>
      <c r="S3896" s="87"/>
      <c r="T3896" s="87"/>
      <c r="U3896" s="85">
        <v>2019</v>
      </c>
      <c r="V3896" s="3" t="s">
        <v>112</v>
      </c>
      <c r="W3896" s="3"/>
      <c r="X3896" s="3"/>
      <c r="Y3896" s="3"/>
      <c r="Z3896" s="6">
        <v>9540</v>
      </c>
      <c r="AA3896" s="160"/>
      <c r="AB3896" s="123" t="s">
        <v>4395</v>
      </c>
      <c r="AC3896" s="124"/>
      <c r="AD3896" s="41"/>
      <c r="AE3896" s="83"/>
      <c r="AF3896" s="83"/>
      <c r="AG3896" s="41"/>
      <c r="AH3896" s="41" t="s">
        <v>7061</v>
      </c>
      <c r="AI3896" s="80" t="s">
        <v>19211</v>
      </c>
      <c r="AJ3896" s="80" t="s">
        <v>14239</v>
      </c>
      <c r="AK3896" s="3"/>
      <c r="AL3896" s="85"/>
      <c r="AM3896" s="151" t="s">
        <v>19998</v>
      </c>
      <c r="AN3896" s="15"/>
      <c r="AO3896" s="166"/>
      <c r="AP3896" s="5">
        <f t="shared" si="61"/>
        <v>0</v>
      </c>
      <c r="AQ3896" s="16"/>
      <c r="AR3896" s="205">
        <v>1</v>
      </c>
      <c r="AS3896" s="16"/>
      <c r="AT3896" s="16"/>
      <c r="AU3896" s="16"/>
      <c r="AV3896" s="16"/>
      <c r="AW3896" s="16"/>
      <c r="AX3896" s="16"/>
    </row>
    <row r="3897" spans="1:50" customFormat="1" ht="15.75" hidden="1" customHeight="1" x14ac:dyDescent="0.2">
      <c r="A3897" s="7" t="s">
        <v>6885</v>
      </c>
      <c r="B3897" s="3" t="s">
        <v>27665</v>
      </c>
      <c r="C3897" s="85" t="s">
        <v>4395</v>
      </c>
      <c r="D3897" s="85" t="s">
        <v>13090</v>
      </c>
      <c r="E3897" s="202" t="s">
        <v>26418</v>
      </c>
      <c r="F3897" s="85" t="s">
        <v>40</v>
      </c>
      <c r="G3897" s="85" t="s">
        <v>43</v>
      </c>
      <c r="H3897" s="85" t="s">
        <v>20690</v>
      </c>
      <c r="I3897" s="3" t="s">
        <v>4446</v>
      </c>
      <c r="J3897" s="85" t="s">
        <v>115</v>
      </c>
      <c r="K3897" s="7" t="s">
        <v>5372</v>
      </c>
      <c r="L3897" s="3"/>
      <c r="M3897" s="3"/>
      <c r="N3897" s="41" t="s">
        <v>5826</v>
      </c>
      <c r="O3897" s="87">
        <v>0</v>
      </c>
      <c r="P3897" s="87">
        <v>0</v>
      </c>
      <c r="Q3897" s="87">
        <v>0</v>
      </c>
      <c r="R3897" s="87">
        <v>0</v>
      </c>
      <c r="S3897" s="87"/>
      <c r="T3897" s="87"/>
      <c r="U3897" s="85" t="s">
        <v>112</v>
      </c>
      <c r="V3897" s="3" t="s">
        <v>112</v>
      </c>
      <c r="W3897" s="3"/>
      <c r="X3897" s="3"/>
      <c r="Y3897" s="3"/>
      <c r="Z3897" s="6">
        <v>5907</v>
      </c>
      <c r="AA3897" s="160"/>
      <c r="AB3897" s="123" t="s">
        <v>4395</v>
      </c>
      <c r="AC3897" s="124"/>
      <c r="AD3897" s="41"/>
      <c r="AE3897" s="83"/>
      <c r="AF3897" s="83"/>
      <c r="AG3897" s="41"/>
      <c r="AH3897" s="41" t="s">
        <v>7061</v>
      </c>
      <c r="AI3897" s="80" t="s">
        <v>19212</v>
      </c>
      <c r="AJ3897" s="80" t="s">
        <v>13280</v>
      </c>
      <c r="AK3897" s="3"/>
      <c r="AL3897" s="85"/>
      <c r="AM3897" s="151" t="s">
        <v>19998</v>
      </c>
      <c r="AN3897" s="15"/>
      <c r="AO3897" s="166"/>
      <c r="AP3897" s="5">
        <f t="shared" si="61"/>
        <v>0</v>
      </c>
      <c r="AQ3897" s="16"/>
      <c r="AR3897" s="205">
        <v>1</v>
      </c>
      <c r="AS3897" s="16"/>
      <c r="AT3897" s="16"/>
      <c r="AU3897" s="16"/>
      <c r="AV3897" s="16"/>
      <c r="AW3897" s="16"/>
      <c r="AX3897" s="16"/>
    </row>
    <row r="3898" spans="1:50" customFormat="1" ht="15.75" hidden="1" customHeight="1" x14ac:dyDescent="0.2">
      <c r="A3898" s="7" t="s">
        <v>6886</v>
      </c>
      <c r="B3898" s="3" t="s">
        <v>6887</v>
      </c>
      <c r="C3898" s="85" t="s">
        <v>4395</v>
      </c>
      <c r="D3898" s="85" t="s">
        <v>13090</v>
      </c>
      <c r="E3898" s="202" t="s">
        <v>1800</v>
      </c>
      <c r="F3898" s="85" t="s">
        <v>55</v>
      </c>
      <c r="G3898" s="85" t="s">
        <v>63</v>
      </c>
      <c r="H3898" s="85" t="s">
        <v>20690</v>
      </c>
      <c r="I3898" s="3" t="s">
        <v>4405</v>
      </c>
      <c r="J3898" s="85" t="s">
        <v>4435</v>
      </c>
      <c r="K3898" s="7" t="s">
        <v>3838</v>
      </c>
      <c r="L3898" s="3"/>
      <c r="M3898" s="3"/>
      <c r="N3898" s="41" t="s">
        <v>6523</v>
      </c>
      <c r="O3898" s="87">
        <v>0</v>
      </c>
      <c r="P3898" s="87">
        <v>0</v>
      </c>
      <c r="Q3898" s="87">
        <v>0</v>
      </c>
      <c r="R3898" s="87">
        <v>0</v>
      </c>
      <c r="S3898" s="87"/>
      <c r="T3898" s="87"/>
      <c r="U3898" s="85" t="s">
        <v>112</v>
      </c>
      <c r="V3898" s="3" t="s">
        <v>112</v>
      </c>
      <c r="W3898" s="3"/>
      <c r="X3898" s="3"/>
      <c r="Y3898" s="3"/>
      <c r="Z3898" s="6">
        <v>21263</v>
      </c>
      <c r="AA3898" s="160"/>
      <c r="AB3898" s="123" t="s">
        <v>4395</v>
      </c>
      <c r="AC3898" s="124"/>
      <c r="AD3898" s="41"/>
      <c r="AE3898" s="83"/>
      <c r="AF3898" s="83"/>
      <c r="AG3898" s="41"/>
      <c r="AH3898" s="41" t="s">
        <v>63</v>
      </c>
      <c r="AI3898" s="80" t="s">
        <v>19213</v>
      </c>
      <c r="AJ3898" s="80" t="s">
        <v>13281</v>
      </c>
      <c r="AK3898" s="3"/>
      <c r="AL3898" s="85"/>
      <c r="AM3898" s="151" t="s">
        <v>19998</v>
      </c>
      <c r="AN3898" s="15"/>
      <c r="AO3898" s="166"/>
      <c r="AP3898" s="5">
        <f t="shared" si="61"/>
        <v>0</v>
      </c>
      <c r="AQ3898" s="16"/>
      <c r="AR3898" s="205">
        <v>1</v>
      </c>
      <c r="AS3898" s="16"/>
      <c r="AT3898" s="16"/>
      <c r="AU3898" s="16"/>
      <c r="AV3898" s="16"/>
      <c r="AW3898" s="16"/>
      <c r="AX3898" s="16"/>
    </row>
    <row r="3899" spans="1:50" customFormat="1" ht="15.75" hidden="1" customHeight="1" x14ac:dyDescent="0.2">
      <c r="A3899" s="7" t="s">
        <v>6888</v>
      </c>
      <c r="B3899" s="3" t="s">
        <v>6889</v>
      </c>
      <c r="C3899" s="85" t="s">
        <v>4395</v>
      </c>
      <c r="D3899" s="85" t="s">
        <v>13090</v>
      </c>
      <c r="E3899" s="202" t="s">
        <v>26712</v>
      </c>
      <c r="F3899" s="85" t="s">
        <v>40</v>
      </c>
      <c r="G3899" s="85" t="s">
        <v>42</v>
      </c>
      <c r="H3899" s="85" t="s">
        <v>20690</v>
      </c>
      <c r="I3899" s="3" t="s">
        <v>4421</v>
      </c>
      <c r="J3899" s="85" t="s">
        <v>115</v>
      </c>
      <c r="K3899" s="7" t="s">
        <v>5733</v>
      </c>
      <c r="L3899" s="3"/>
      <c r="M3899" s="3"/>
      <c r="N3899" s="41" t="s">
        <v>4841</v>
      </c>
      <c r="O3899" s="87">
        <v>35473</v>
      </c>
      <c r="P3899" s="87">
        <v>27261</v>
      </c>
      <c r="Q3899" s="87">
        <v>8212</v>
      </c>
      <c r="R3899" s="87">
        <v>0</v>
      </c>
      <c r="S3899" s="87"/>
      <c r="T3899" s="87"/>
      <c r="U3899" s="85">
        <v>2017</v>
      </c>
      <c r="V3899" s="3" t="s">
        <v>4841</v>
      </c>
      <c r="W3899" s="3"/>
      <c r="X3899" s="3"/>
      <c r="Y3899" s="3"/>
      <c r="Z3899" s="6">
        <v>10000</v>
      </c>
      <c r="AA3899" s="160"/>
      <c r="AB3899" s="123" t="s">
        <v>4395</v>
      </c>
      <c r="AC3899" s="124"/>
      <c r="AD3899" s="41"/>
      <c r="AE3899" s="83"/>
      <c r="AF3899" s="83"/>
      <c r="AG3899" s="41"/>
      <c r="AH3899" s="41" t="s">
        <v>7061</v>
      </c>
      <c r="AI3899" s="80" t="s">
        <v>19214</v>
      </c>
      <c r="AJ3899" s="80" t="s">
        <v>14240</v>
      </c>
      <c r="AK3899" s="3"/>
      <c r="AL3899" s="85"/>
      <c r="AM3899" s="151" t="s">
        <v>19998</v>
      </c>
      <c r="AN3899" s="15"/>
      <c r="AO3899" s="166"/>
      <c r="AP3899" s="5">
        <f t="shared" si="61"/>
        <v>0</v>
      </c>
      <c r="AQ3899" s="16"/>
      <c r="AR3899" s="205">
        <v>1</v>
      </c>
      <c r="AS3899" s="16"/>
      <c r="AT3899" s="16"/>
      <c r="AU3899" s="16"/>
      <c r="AV3899" s="16"/>
      <c r="AW3899" s="16"/>
      <c r="AX3899" s="16"/>
    </row>
    <row r="3900" spans="1:50" customFormat="1" ht="15.75" hidden="1" customHeight="1" x14ac:dyDescent="0.2">
      <c r="A3900" s="7" t="s">
        <v>6890</v>
      </c>
      <c r="B3900" s="3" t="s">
        <v>6891</v>
      </c>
      <c r="C3900" s="85" t="s">
        <v>4395</v>
      </c>
      <c r="D3900" s="85" t="s">
        <v>13090</v>
      </c>
      <c r="E3900" s="202" t="s">
        <v>26712</v>
      </c>
      <c r="F3900" s="85" t="s">
        <v>40</v>
      </c>
      <c r="G3900" s="85" t="s">
        <v>42</v>
      </c>
      <c r="H3900" s="85" t="s">
        <v>20690</v>
      </c>
      <c r="I3900" s="3" t="s">
        <v>4421</v>
      </c>
      <c r="J3900" s="85" t="s">
        <v>115</v>
      </c>
      <c r="K3900" s="7" t="s">
        <v>5733</v>
      </c>
      <c r="L3900" s="3"/>
      <c r="M3900" s="3"/>
      <c r="N3900" s="41" t="s">
        <v>4841</v>
      </c>
      <c r="O3900" s="87">
        <v>33213</v>
      </c>
      <c r="P3900" s="87">
        <v>25510</v>
      </c>
      <c r="Q3900" s="87">
        <v>7703</v>
      </c>
      <c r="R3900" s="87">
        <v>0</v>
      </c>
      <c r="S3900" s="87"/>
      <c r="T3900" s="87"/>
      <c r="U3900" s="85">
        <v>2017</v>
      </c>
      <c r="V3900" s="3" t="s">
        <v>4841</v>
      </c>
      <c r="W3900" s="3"/>
      <c r="X3900" s="3"/>
      <c r="Y3900" s="3"/>
      <c r="Z3900" s="6">
        <v>10000</v>
      </c>
      <c r="AA3900" s="160"/>
      <c r="AB3900" s="123" t="s">
        <v>4395</v>
      </c>
      <c r="AC3900" s="124"/>
      <c r="AD3900" s="41"/>
      <c r="AE3900" s="83"/>
      <c r="AF3900" s="83"/>
      <c r="AG3900" s="41"/>
      <c r="AH3900" s="41" t="s">
        <v>7061</v>
      </c>
      <c r="AI3900" s="80" t="s">
        <v>19215</v>
      </c>
      <c r="AJ3900" s="80" t="s">
        <v>13300</v>
      </c>
      <c r="AK3900" s="3"/>
      <c r="AL3900" s="85"/>
      <c r="AM3900" s="151" t="s">
        <v>19998</v>
      </c>
      <c r="AN3900" s="15"/>
      <c r="AO3900" s="166"/>
      <c r="AP3900" s="5">
        <f t="shared" si="61"/>
        <v>0</v>
      </c>
      <c r="AQ3900" s="16"/>
      <c r="AR3900" s="205">
        <v>1</v>
      </c>
      <c r="AS3900" s="16"/>
      <c r="AT3900" s="16"/>
      <c r="AU3900" s="16"/>
      <c r="AV3900" s="16"/>
      <c r="AW3900" s="16"/>
      <c r="AX3900" s="16"/>
    </row>
    <row r="3901" spans="1:50" customFormat="1" ht="15.75" hidden="1" customHeight="1" x14ac:dyDescent="0.2">
      <c r="A3901" s="7" t="s">
        <v>6892</v>
      </c>
      <c r="B3901" s="3" t="s">
        <v>6893</v>
      </c>
      <c r="C3901" s="85" t="s">
        <v>4395</v>
      </c>
      <c r="D3901" s="85" t="s">
        <v>13090</v>
      </c>
      <c r="E3901" s="202" t="s">
        <v>26712</v>
      </c>
      <c r="F3901" s="85" t="s">
        <v>40</v>
      </c>
      <c r="G3901" s="85" t="s">
        <v>42</v>
      </c>
      <c r="H3901" s="85" t="s">
        <v>20690</v>
      </c>
      <c r="I3901" s="3" t="s">
        <v>4421</v>
      </c>
      <c r="J3901" s="85" t="s">
        <v>115</v>
      </c>
      <c r="K3901" s="7" t="s">
        <v>5733</v>
      </c>
      <c r="L3901" s="3"/>
      <c r="M3901" s="3"/>
      <c r="N3901" s="41" t="s">
        <v>4841</v>
      </c>
      <c r="O3901" s="87">
        <v>33889</v>
      </c>
      <c r="P3901" s="87">
        <v>18793</v>
      </c>
      <c r="Q3901" s="87">
        <v>15096</v>
      </c>
      <c r="R3901" s="87">
        <v>0</v>
      </c>
      <c r="S3901" s="87"/>
      <c r="T3901" s="87"/>
      <c r="U3901" s="85">
        <v>2017</v>
      </c>
      <c r="V3901" s="3" t="s">
        <v>4841</v>
      </c>
      <c r="W3901" s="3"/>
      <c r="X3901" s="3"/>
      <c r="Y3901" s="3"/>
      <c r="Z3901" s="6">
        <v>10000</v>
      </c>
      <c r="AA3901" s="160"/>
      <c r="AB3901" s="123" t="s">
        <v>4395</v>
      </c>
      <c r="AC3901" s="124"/>
      <c r="AD3901" s="41"/>
      <c r="AE3901" s="83"/>
      <c r="AF3901" s="83"/>
      <c r="AG3901" s="41"/>
      <c r="AH3901" s="41" t="s">
        <v>7061</v>
      </c>
      <c r="AI3901" s="80" t="s">
        <v>19216</v>
      </c>
      <c r="AJ3901" s="80" t="s">
        <v>13301</v>
      </c>
      <c r="AK3901" s="3"/>
      <c r="AL3901" s="85"/>
      <c r="AM3901" s="151" t="s">
        <v>19998</v>
      </c>
      <c r="AN3901" s="15"/>
      <c r="AO3901" s="166"/>
      <c r="AP3901" s="5">
        <f t="shared" si="61"/>
        <v>0</v>
      </c>
      <c r="AQ3901" s="16"/>
      <c r="AR3901" s="205">
        <v>1</v>
      </c>
      <c r="AS3901" s="16"/>
      <c r="AT3901" s="16"/>
      <c r="AU3901" s="16"/>
      <c r="AV3901" s="16"/>
      <c r="AW3901" s="16"/>
      <c r="AX3901" s="16"/>
    </row>
    <row r="3902" spans="1:50" customFormat="1" ht="15.75" hidden="1" customHeight="1" x14ac:dyDescent="0.2">
      <c r="A3902" s="7" t="s">
        <v>6894</v>
      </c>
      <c r="B3902" s="3" t="s">
        <v>6895</v>
      </c>
      <c r="C3902" s="85" t="s">
        <v>4395</v>
      </c>
      <c r="D3902" s="85" t="s">
        <v>13090</v>
      </c>
      <c r="E3902" s="202" t="s">
        <v>26712</v>
      </c>
      <c r="F3902" s="85" t="s">
        <v>55</v>
      </c>
      <c r="G3902" s="85" t="s">
        <v>59</v>
      </c>
      <c r="H3902" s="85" t="s">
        <v>20690</v>
      </c>
      <c r="I3902" s="3" t="s">
        <v>4399</v>
      </c>
      <c r="J3902" s="85" t="s">
        <v>4435</v>
      </c>
      <c r="K3902" s="7" t="s">
        <v>3838</v>
      </c>
      <c r="L3902" s="3"/>
      <c r="M3902" s="3"/>
      <c r="N3902" s="41" t="s">
        <v>6370</v>
      </c>
      <c r="O3902" s="87">
        <v>158384</v>
      </c>
      <c r="P3902" s="87">
        <v>20894</v>
      </c>
      <c r="Q3902" s="87">
        <v>137490</v>
      </c>
      <c r="R3902" s="87">
        <v>0</v>
      </c>
      <c r="S3902" s="87"/>
      <c r="T3902" s="87"/>
      <c r="U3902" s="85">
        <v>2017</v>
      </c>
      <c r="V3902" s="3" t="s">
        <v>112</v>
      </c>
      <c r="W3902" s="3"/>
      <c r="X3902" s="3"/>
      <c r="Y3902" s="3"/>
      <c r="Z3902" s="6">
        <v>31689</v>
      </c>
      <c r="AA3902" s="160"/>
      <c r="AB3902" s="123" t="s">
        <v>4395</v>
      </c>
      <c r="AC3902" s="124"/>
      <c r="AD3902" s="41"/>
      <c r="AE3902" s="83"/>
      <c r="AF3902" s="83"/>
      <c r="AG3902" s="41"/>
      <c r="AH3902" s="41" t="s">
        <v>7514</v>
      </c>
      <c r="AI3902" s="80" t="s">
        <v>19217</v>
      </c>
      <c r="AJ3902" s="80" t="s">
        <v>14241</v>
      </c>
      <c r="AK3902" s="3"/>
      <c r="AL3902" s="85"/>
      <c r="AM3902" s="151" t="s">
        <v>19998</v>
      </c>
      <c r="AN3902" s="15"/>
      <c r="AO3902" s="166"/>
      <c r="AP3902" s="5">
        <f t="shared" si="61"/>
        <v>0</v>
      </c>
      <c r="AQ3902" s="16"/>
      <c r="AR3902" s="205">
        <v>1</v>
      </c>
      <c r="AS3902" s="16"/>
      <c r="AT3902" s="16"/>
      <c r="AU3902" s="16"/>
      <c r="AV3902" s="16"/>
      <c r="AW3902" s="16"/>
      <c r="AX3902" s="16"/>
    </row>
    <row r="3903" spans="1:50" customFormat="1" ht="15.75" hidden="1" customHeight="1" x14ac:dyDescent="0.2">
      <c r="A3903" s="7" t="s">
        <v>6896</v>
      </c>
      <c r="B3903" s="3" t="s">
        <v>6897</v>
      </c>
      <c r="C3903" s="85" t="s">
        <v>4395</v>
      </c>
      <c r="D3903" s="85" t="s">
        <v>13090</v>
      </c>
      <c r="E3903" s="202" t="s">
        <v>26712</v>
      </c>
      <c r="F3903" s="85" t="s">
        <v>55</v>
      </c>
      <c r="G3903" s="85" t="s">
        <v>63</v>
      </c>
      <c r="H3903" s="85" t="s">
        <v>20690</v>
      </c>
      <c r="I3903" s="3" t="s">
        <v>4405</v>
      </c>
      <c r="J3903" s="85" t="s">
        <v>4435</v>
      </c>
      <c r="K3903" s="7" t="s">
        <v>3838</v>
      </c>
      <c r="L3903" s="3"/>
      <c r="M3903" s="3"/>
      <c r="N3903" s="41" t="s">
        <v>6370</v>
      </c>
      <c r="O3903" s="87">
        <v>0</v>
      </c>
      <c r="P3903" s="87">
        <v>0</v>
      </c>
      <c r="Q3903" s="87">
        <v>0</v>
      </c>
      <c r="R3903" s="87">
        <v>0</v>
      </c>
      <c r="S3903" s="87"/>
      <c r="T3903" s="87"/>
      <c r="U3903" s="85" t="s">
        <v>112</v>
      </c>
      <c r="V3903" s="3" t="s">
        <v>112</v>
      </c>
      <c r="W3903" s="3"/>
      <c r="X3903" s="3"/>
      <c r="Y3903" s="3"/>
      <c r="Z3903" s="6">
        <v>29150</v>
      </c>
      <c r="AA3903" s="160"/>
      <c r="AB3903" s="123" t="s">
        <v>4395</v>
      </c>
      <c r="AC3903" s="124"/>
      <c r="AD3903" s="41"/>
      <c r="AE3903" s="83"/>
      <c r="AF3903" s="83"/>
      <c r="AG3903" s="41"/>
      <c r="AH3903" s="41" t="s">
        <v>63</v>
      </c>
      <c r="AI3903" s="80" t="s">
        <v>19218</v>
      </c>
      <c r="AJ3903" s="80" t="s">
        <v>13282</v>
      </c>
      <c r="AK3903" s="3"/>
      <c r="AL3903" s="85"/>
      <c r="AM3903" s="151" t="s">
        <v>19998</v>
      </c>
      <c r="AN3903" s="15"/>
      <c r="AO3903" s="166"/>
      <c r="AP3903" s="5">
        <f t="shared" si="61"/>
        <v>0</v>
      </c>
      <c r="AQ3903" s="16"/>
      <c r="AR3903" s="205">
        <v>1</v>
      </c>
      <c r="AS3903" s="16"/>
      <c r="AT3903" s="16"/>
      <c r="AU3903" s="16"/>
      <c r="AV3903" s="16"/>
      <c r="AW3903" s="16"/>
      <c r="AX3903" s="16"/>
    </row>
    <row r="3904" spans="1:50" customFormat="1" ht="15.75" hidden="1" customHeight="1" x14ac:dyDescent="0.2">
      <c r="A3904" s="7" t="s">
        <v>6898</v>
      </c>
      <c r="B3904" s="3" t="s">
        <v>6899</v>
      </c>
      <c r="C3904" s="85" t="s">
        <v>4395</v>
      </c>
      <c r="D3904" s="85" t="s">
        <v>13090</v>
      </c>
      <c r="E3904" s="202" t="s">
        <v>1800</v>
      </c>
      <c r="F3904" s="85" t="s">
        <v>55</v>
      </c>
      <c r="G3904" s="85" t="s">
        <v>57</v>
      </c>
      <c r="H3904" s="85" t="s">
        <v>20690</v>
      </c>
      <c r="I3904" s="3" t="s">
        <v>4405</v>
      </c>
      <c r="J3904" s="85" t="s">
        <v>4447</v>
      </c>
      <c r="K3904" s="1" t="s">
        <v>4500</v>
      </c>
      <c r="L3904" s="3"/>
      <c r="M3904" s="3"/>
      <c r="N3904" s="41" t="s">
        <v>5146</v>
      </c>
      <c r="O3904" s="87">
        <v>0</v>
      </c>
      <c r="P3904" s="87">
        <v>0</v>
      </c>
      <c r="Q3904" s="87">
        <v>0</v>
      </c>
      <c r="R3904" s="87">
        <v>0</v>
      </c>
      <c r="S3904" s="87"/>
      <c r="T3904" s="87"/>
      <c r="U3904" s="85" t="s">
        <v>112</v>
      </c>
      <c r="V3904" s="3" t="s">
        <v>112</v>
      </c>
      <c r="W3904" s="3"/>
      <c r="X3904" s="3"/>
      <c r="Y3904" s="3"/>
      <c r="Z3904" s="6">
        <v>20000</v>
      </c>
      <c r="AA3904" s="160"/>
      <c r="AB3904" s="123" t="s">
        <v>4395</v>
      </c>
      <c r="AC3904" s="124"/>
      <c r="AD3904" s="41"/>
      <c r="AE3904" s="83"/>
      <c r="AF3904" s="83"/>
      <c r="AG3904" s="41"/>
      <c r="AH3904" s="41" t="s">
        <v>13741</v>
      </c>
      <c r="AI3904" s="80" t="s">
        <v>19219</v>
      </c>
      <c r="AJ3904" s="80" t="s">
        <v>13283</v>
      </c>
      <c r="AK3904" s="3"/>
      <c r="AL3904" s="85"/>
      <c r="AM3904" s="151" t="s">
        <v>19998</v>
      </c>
      <c r="AN3904" s="15"/>
      <c r="AO3904" s="166"/>
      <c r="AP3904" s="5">
        <f t="shared" si="61"/>
        <v>0</v>
      </c>
      <c r="AQ3904" s="16"/>
      <c r="AR3904" s="205">
        <v>1</v>
      </c>
      <c r="AS3904" s="16"/>
      <c r="AT3904" s="16"/>
      <c r="AU3904" s="16"/>
      <c r="AV3904" s="16"/>
      <c r="AW3904" s="16"/>
      <c r="AX3904" s="16"/>
    </row>
    <row r="3905" spans="1:50" customFormat="1" ht="15.75" hidden="1" customHeight="1" x14ac:dyDescent="0.2">
      <c r="A3905" s="7" t="s">
        <v>6900</v>
      </c>
      <c r="B3905" s="3" t="s">
        <v>6901</v>
      </c>
      <c r="C3905" s="85" t="s">
        <v>4395</v>
      </c>
      <c r="D3905" s="85" t="s">
        <v>13090</v>
      </c>
      <c r="E3905" s="202" t="s">
        <v>26418</v>
      </c>
      <c r="F3905" s="85" t="s">
        <v>64</v>
      </c>
      <c r="G3905" s="85" t="s">
        <v>25112</v>
      </c>
      <c r="H3905" s="85" t="s">
        <v>20690</v>
      </c>
      <c r="I3905" s="3"/>
      <c r="J3905" s="85" t="s">
        <v>5593</v>
      </c>
      <c r="K3905" s="7" t="s">
        <v>5593</v>
      </c>
      <c r="L3905" s="3"/>
      <c r="M3905" s="3"/>
      <c r="N3905" s="41" t="s">
        <v>13999</v>
      </c>
      <c r="O3905" s="87">
        <v>0</v>
      </c>
      <c r="P3905" s="87">
        <v>0</v>
      </c>
      <c r="Q3905" s="87">
        <v>0</v>
      </c>
      <c r="R3905" s="87">
        <v>0</v>
      </c>
      <c r="S3905" s="87"/>
      <c r="T3905" s="87"/>
      <c r="U3905" s="85" t="s">
        <v>112</v>
      </c>
      <c r="V3905" s="3" t="s">
        <v>112</v>
      </c>
      <c r="W3905" s="3"/>
      <c r="X3905" s="3"/>
      <c r="Y3905" s="3"/>
      <c r="Z3905" s="6">
        <v>35000</v>
      </c>
      <c r="AA3905" s="160"/>
      <c r="AB3905" s="123" t="s">
        <v>4395</v>
      </c>
      <c r="AC3905" s="124"/>
      <c r="AD3905" s="41"/>
      <c r="AE3905" s="83"/>
      <c r="AF3905" s="83"/>
      <c r="AG3905" s="41"/>
      <c r="AH3905" s="41" t="s">
        <v>13755</v>
      </c>
      <c r="AI3905" s="80" t="s">
        <v>19220</v>
      </c>
      <c r="AJ3905" s="80" t="s">
        <v>14242</v>
      </c>
      <c r="AK3905" s="3"/>
      <c r="AL3905" s="85"/>
      <c r="AM3905" s="151" t="s">
        <v>19998</v>
      </c>
      <c r="AN3905" s="15"/>
      <c r="AO3905" s="166"/>
      <c r="AP3905" s="5">
        <f t="shared" si="61"/>
        <v>0</v>
      </c>
      <c r="AQ3905" s="16"/>
      <c r="AR3905" s="205">
        <v>1</v>
      </c>
      <c r="AS3905" s="16"/>
      <c r="AT3905" s="16"/>
      <c r="AU3905" s="16"/>
      <c r="AV3905" s="16"/>
      <c r="AW3905" s="16"/>
      <c r="AX3905" s="16"/>
    </row>
    <row r="3906" spans="1:50" customFormat="1" ht="15.75" hidden="1" customHeight="1" x14ac:dyDescent="0.2">
      <c r="A3906" s="7" t="s">
        <v>6902</v>
      </c>
      <c r="B3906" s="3" t="s">
        <v>6903</v>
      </c>
      <c r="C3906" s="85" t="s">
        <v>4395</v>
      </c>
      <c r="D3906" s="85" t="s">
        <v>13090</v>
      </c>
      <c r="E3906" s="202" t="s">
        <v>26418</v>
      </c>
      <c r="F3906" s="85" t="s">
        <v>55</v>
      </c>
      <c r="G3906" s="85" t="s">
        <v>63</v>
      </c>
      <c r="H3906" s="85" t="s">
        <v>20690</v>
      </c>
      <c r="I3906" s="3" t="s">
        <v>4405</v>
      </c>
      <c r="J3906" s="85" t="s">
        <v>4435</v>
      </c>
      <c r="K3906" s="7" t="s">
        <v>3838</v>
      </c>
      <c r="L3906" s="3"/>
      <c r="M3906" s="3"/>
      <c r="N3906" s="41" t="s">
        <v>14243</v>
      </c>
      <c r="O3906" s="87">
        <v>0</v>
      </c>
      <c r="P3906" s="87">
        <v>0</v>
      </c>
      <c r="Q3906" s="87">
        <v>0</v>
      </c>
      <c r="R3906" s="87">
        <v>0</v>
      </c>
      <c r="S3906" s="87"/>
      <c r="T3906" s="87"/>
      <c r="U3906" s="85" t="s">
        <v>112</v>
      </c>
      <c r="V3906" s="3" t="s">
        <v>112</v>
      </c>
      <c r="W3906" s="3"/>
      <c r="X3906" s="3"/>
      <c r="Y3906" s="3"/>
      <c r="Z3906" s="6">
        <v>7786</v>
      </c>
      <c r="AA3906" s="160"/>
      <c r="AB3906" s="123" t="s">
        <v>4395</v>
      </c>
      <c r="AC3906" s="124"/>
      <c r="AD3906" s="41"/>
      <c r="AE3906" s="83"/>
      <c r="AF3906" s="83"/>
      <c r="AG3906" s="41"/>
      <c r="AH3906" s="41" t="s">
        <v>63</v>
      </c>
      <c r="AI3906" s="80" t="s">
        <v>19221</v>
      </c>
      <c r="AJ3906" s="80" t="s">
        <v>13284</v>
      </c>
      <c r="AK3906" s="3"/>
      <c r="AL3906" s="85"/>
      <c r="AM3906" s="151" t="s">
        <v>19998</v>
      </c>
      <c r="AN3906" s="15"/>
      <c r="AO3906" s="166"/>
      <c r="AP3906" s="5">
        <f t="shared" si="61"/>
        <v>0</v>
      </c>
      <c r="AQ3906" s="16"/>
      <c r="AR3906" s="205">
        <v>1</v>
      </c>
      <c r="AS3906" s="16"/>
      <c r="AT3906" s="16"/>
      <c r="AU3906" s="16"/>
      <c r="AV3906" s="16"/>
      <c r="AW3906" s="16"/>
      <c r="AX3906" s="16"/>
    </row>
    <row r="3907" spans="1:50" customFormat="1" ht="15.75" hidden="1" customHeight="1" x14ac:dyDescent="0.2">
      <c r="A3907" s="7" t="s">
        <v>6904</v>
      </c>
      <c r="B3907" s="3" t="s">
        <v>6905</v>
      </c>
      <c r="C3907" s="85" t="s">
        <v>4395</v>
      </c>
      <c r="D3907" s="85" t="s">
        <v>13090</v>
      </c>
      <c r="E3907" s="202" t="s">
        <v>1800</v>
      </c>
      <c r="F3907" s="85" t="s">
        <v>40</v>
      </c>
      <c r="G3907" s="85" t="s">
        <v>43</v>
      </c>
      <c r="H3907" s="85" t="s">
        <v>20690</v>
      </c>
      <c r="I3907" s="3" t="s">
        <v>4434</v>
      </c>
      <c r="J3907" s="85" t="s">
        <v>115</v>
      </c>
      <c r="K3907" s="7" t="s">
        <v>4595</v>
      </c>
      <c r="L3907" s="3"/>
      <c r="M3907" s="3"/>
      <c r="N3907" s="41" t="s">
        <v>4658</v>
      </c>
      <c r="O3907" s="87">
        <v>0</v>
      </c>
      <c r="P3907" s="87">
        <v>0</v>
      </c>
      <c r="Q3907" s="87">
        <v>0</v>
      </c>
      <c r="R3907" s="87">
        <v>0</v>
      </c>
      <c r="S3907" s="87"/>
      <c r="T3907" s="87"/>
      <c r="U3907" s="85" t="s">
        <v>112</v>
      </c>
      <c r="V3907" s="3" t="s">
        <v>112</v>
      </c>
      <c r="W3907" s="3"/>
      <c r="X3907" s="3"/>
      <c r="Y3907" s="3"/>
      <c r="Z3907" s="6">
        <v>13600</v>
      </c>
      <c r="AA3907" s="160"/>
      <c r="AB3907" s="123" t="s">
        <v>4395</v>
      </c>
      <c r="AC3907" s="124"/>
      <c r="AD3907" s="41"/>
      <c r="AE3907" s="83"/>
      <c r="AF3907" s="83"/>
      <c r="AG3907" s="41"/>
      <c r="AH3907" s="41" t="s">
        <v>13744</v>
      </c>
      <c r="AI3907" s="80" t="s">
        <v>19222</v>
      </c>
      <c r="AJ3907" s="80" t="s">
        <v>13285</v>
      </c>
      <c r="AK3907" s="3"/>
      <c r="AL3907" s="85"/>
      <c r="AM3907" s="151" t="s">
        <v>19998</v>
      </c>
      <c r="AN3907" s="15"/>
      <c r="AO3907" s="166"/>
      <c r="AP3907" s="5">
        <f t="shared" si="61"/>
        <v>0</v>
      </c>
      <c r="AQ3907" s="16"/>
      <c r="AR3907" s="205">
        <v>1</v>
      </c>
      <c r="AS3907" s="16"/>
      <c r="AT3907" s="16"/>
      <c r="AU3907" s="16"/>
      <c r="AV3907" s="16"/>
      <c r="AW3907" s="16"/>
      <c r="AX3907" s="16"/>
    </row>
    <row r="3908" spans="1:50" customFormat="1" ht="15.75" hidden="1" customHeight="1" x14ac:dyDescent="0.2">
      <c r="A3908" s="7" t="s">
        <v>6906</v>
      </c>
      <c r="B3908" s="3" t="s">
        <v>6907</v>
      </c>
      <c r="C3908" s="85" t="s">
        <v>4395</v>
      </c>
      <c r="D3908" s="85" t="s">
        <v>13090</v>
      </c>
      <c r="E3908" s="202" t="s">
        <v>26712</v>
      </c>
      <c r="F3908" s="85" t="s">
        <v>40</v>
      </c>
      <c r="G3908" s="85" t="s">
        <v>43</v>
      </c>
      <c r="H3908" s="85" t="s">
        <v>20690</v>
      </c>
      <c r="I3908" s="3" t="s">
        <v>4475</v>
      </c>
      <c r="J3908" s="85" t="s">
        <v>4400</v>
      </c>
      <c r="K3908" s="7" t="s">
        <v>4422</v>
      </c>
      <c r="L3908" s="3"/>
      <c r="M3908" s="3"/>
      <c r="N3908" s="41" t="s">
        <v>4402</v>
      </c>
      <c r="O3908" s="87">
        <v>20000</v>
      </c>
      <c r="P3908" s="87">
        <v>0</v>
      </c>
      <c r="Q3908" s="87">
        <v>20000</v>
      </c>
      <c r="R3908" s="87">
        <v>0</v>
      </c>
      <c r="S3908" s="87"/>
      <c r="T3908" s="87"/>
      <c r="U3908" s="85">
        <v>2020</v>
      </c>
      <c r="V3908" s="3" t="s">
        <v>112</v>
      </c>
      <c r="W3908" s="3"/>
      <c r="X3908" s="3"/>
      <c r="Y3908" s="3"/>
      <c r="Z3908" s="6">
        <v>8000</v>
      </c>
      <c r="AA3908" s="160"/>
      <c r="AB3908" s="123" t="s">
        <v>4395</v>
      </c>
      <c r="AC3908" s="124"/>
      <c r="AD3908" s="41"/>
      <c r="AE3908" s="83"/>
      <c r="AF3908" s="83"/>
      <c r="AG3908" s="41"/>
      <c r="AH3908" s="41" t="s">
        <v>7061</v>
      </c>
      <c r="AI3908" s="80" t="s">
        <v>19223</v>
      </c>
      <c r="AJ3908" s="80" t="s">
        <v>13286</v>
      </c>
      <c r="AK3908" s="3"/>
      <c r="AL3908" s="85"/>
      <c r="AM3908" s="151" t="s">
        <v>19998</v>
      </c>
      <c r="AN3908" s="15"/>
      <c r="AO3908" s="166"/>
      <c r="AP3908" s="5">
        <f t="shared" si="61"/>
        <v>0</v>
      </c>
      <c r="AQ3908" s="16"/>
      <c r="AR3908" s="205">
        <v>1</v>
      </c>
      <c r="AS3908" s="16"/>
      <c r="AT3908" s="16"/>
      <c r="AU3908" s="16"/>
      <c r="AV3908" s="16"/>
      <c r="AW3908" s="16"/>
      <c r="AX3908" s="16"/>
    </row>
    <row r="3909" spans="1:50" customFormat="1" ht="15.75" hidden="1" customHeight="1" x14ac:dyDescent="0.2">
      <c r="A3909" s="7" t="s">
        <v>6908</v>
      </c>
      <c r="B3909" s="3" t="s">
        <v>29428</v>
      </c>
      <c r="C3909" s="85" t="s">
        <v>4395</v>
      </c>
      <c r="D3909" s="85" t="s">
        <v>13090</v>
      </c>
      <c r="E3909" s="202" t="s">
        <v>26712</v>
      </c>
      <c r="F3909" s="85" t="s">
        <v>40</v>
      </c>
      <c r="G3909" s="85" t="s">
        <v>43</v>
      </c>
      <c r="H3909" s="85" t="s">
        <v>20690</v>
      </c>
      <c r="I3909" s="3" t="s">
        <v>4396</v>
      </c>
      <c r="J3909" s="85" t="s">
        <v>223</v>
      </c>
      <c r="K3909" s="7" t="s">
        <v>4619</v>
      </c>
      <c r="L3909" s="3"/>
      <c r="M3909" s="3"/>
      <c r="N3909" s="41" t="s">
        <v>4478</v>
      </c>
      <c r="O3909" s="87">
        <v>28832</v>
      </c>
      <c r="P3909" s="87">
        <v>28832</v>
      </c>
      <c r="Q3909" s="87">
        <v>0</v>
      </c>
      <c r="R3909" s="87">
        <v>0</v>
      </c>
      <c r="S3909" s="87"/>
      <c r="T3909" s="87"/>
      <c r="U3909" s="85">
        <v>2014</v>
      </c>
      <c r="V3909" s="3" t="s">
        <v>4478</v>
      </c>
      <c r="W3909" s="3"/>
      <c r="X3909" s="3"/>
      <c r="Y3909" s="3"/>
      <c r="Z3909" s="6">
        <v>42222</v>
      </c>
      <c r="AA3909" s="160"/>
      <c r="AB3909" s="123" t="s">
        <v>4395</v>
      </c>
      <c r="AC3909" s="124"/>
      <c r="AD3909" s="41"/>
      <c r="AE3909" s="83"/>
      <c r="AF3909" s="83"/>
      <c r="AG3909" s="41"/>
      <c r="AH3909" s="41" t="s">
        <v>7061</v>
      </c>
      <c r="AI3909" s="80" t="s">
        <v>19224</v>
      </c>
      <c r="AJ3909" s="80" t="s">
        <v>13502</v>
      </c>
      <c r="AK3909" s="3"/>
      <c r="AL3909" s="85"/>
      <c r="AM3909" s="151" t="s">
        <v>19998</v>
      </c>
      <c r="AN3909" s="15"/>
      <c r="AO3909" s="166"/>
      <c r="AP3909" s="5">
        <f t="shared" si="61"/>
        <v>0</v>
      </c>
      <c r="AQ3909" s="16"/>
      <c r="AR3909" s="205">
        <v>1</v>
      </c>
      <c r="AS3909" s="16"/>
      <c r="AT3909" s="16"/>
      <c r="AU3909" s="16"/>
      <c r="AV3909" s="16"/>
      <c r="AW3909" s="16"/>
      <c r="AX3909" s="16"/>
    </row>
    <row r="3910" spans="1:50" customFormat="1" ht="15.75" hidden="1" customHeight="1" x14ac:dyDescent="0.2">
      <c r="A3910" s="7" t="s">
        <v>6909</v>
      </c>
      <c r="B3910" s="3" t="s">
        <v>6910</v>
      </c>
      <c r="C3910" s="85" t="s">
        <v>4395</v>
      </c>
      <c r="D3910" s="85" t="s">
        <v>13090</v>
      </c>
      <c r="E3910" s="202" t="s">
        <v>26712</v>
      </c>
      <c r="F3910" s="85" t="s">
        <v>55</v>
      </c>
      <c r="G3910" s="85" t="s">
        <v>57</v>
      </c>
      <c r="H3910" s="85" t="s">
        <v>20690</v>
      </c>
      <c r="I3910" s="3" t="s">
        <v>4405</v>
      </c>
      <c r="J3910" s="85" t="s">
        <v>4435</v>
      </c>
      <c r="K3910" s="7" t="s">
        <v>3838</v>
      </c>
      <c r="L3910" s="3"/>
      <c r="M3910" s="3"/>
      <c r="N3910" s="41" t="s">
        <v>6911</v>
      </c>
      <c r="O3910" s="87">
        <v>146446</v>
      </c>
      <c r="P3910" s="87">
        <v>5431</v>
      </c>
      <c r="Q3910" s="87">
        <v>141015</v>
      </c>
      <c r="R3910" s="87">
        <v>0</v>
      </c>
      <c r="S3910" s="87"/>
      <c r="T3910" s="87"/>
      <c r="U3910" s="85">
        <v>2016</v>
      </c>
      <c r="V3910" s="3" t="s">
        <v>6911</v>
      </c>
      <c r="W3910" s="3"/>
      <c r="X3910" s="3"/>
      <c r="Y3910" s="3"/>
      <c r="Z3910" s="6">
        <v>25967</v>
      </c>
      <c r="AA3910" s="160"/>
      <c r="AB3910" s="123" t="s">
        <v>4395</v>
      </c>
      <c r="AC3910" s="124"/>
      <c r="AD3910" s="41"/>
      <c r="AE3910" s="83"/>
      <c r="AF3910" s="83"/>
      <c r="AG3910" s="41"/>
      <c r="AH3910" s="41" t="s">
        <v>13741</v>
      </c>
      <c r="AI3910" s="80" t="s">
        <v>19225</v>
      </c>
      <c r="AJ3910" s="80" t="s">
        <v>13287</v>
      </c>
      <c r="AK3910" s="3"/>
      <c r="AL3910" s="85"/>
      <c r="AM3910" s="151" t="s">
        <v>19998</v>
      </c>
      <c r="AN3910" s="15"/>
      <c r="AO3910" s="166"/>
      <c r="AP3910" s="5">
        <f t="shared" ref="AP3910:AP3973" si="62">SUBTOTAL(109,U3910)</f>
        <v>0</v>
      </c>
      <c r="AQ3910" s="16"/>
      <c r="AR3910" s="205">
        <v>1</v>
      </c>
      <c r="AS3910" s="16"/>
      <c r="AT3910" s="16"/>
      <c r="AU3910" s="16"/>
      <c r="AV3910" s="16"/>
      <c r="AW3910" s="16"/>
      <c r="AX3910" s="16"/>
    </row>
    <row r="3911" spans="1:50" customFormat="1" ht="15.75" hidden="1" customHeight="1" x14ac:dyDescent="0.2">
      <c r="A3911" s="7" t="s">
        <v>6912</v>
      </c>
      <c r="B3911" s="3" t="s">
        <v>6913</v>
      </c>
      <c r="C3911" s="85" t="s">
        <v>4395</v>
      </c>
      <c r="D3911" s="85" t="s">
        <v>13090</v>
      </c>
      <c r="E3911" s="202" t="s">
        <v>26712</v>
      </c>
      <c r="F3911" s="85" t="s">
        <v>55</v>
      </c>
      <c r="G3911" s="85" t="s">
        <v>59</v>
      </c>
      <c r="H3911" s="85" t="s">
        <v>20690</v>
      </c>
      <c r="I3911" s="3" t="s">
        <v>4399</v>
      </c>
      <c r="J3911" s="85" t="s">
        <v>4435</v>
      </c>
      <c r="K3911" s="7" t="s">
        <v>3838</v>
      </c>
      <c r="L3911" s="3"/>
      <c r="M3911" s="3"/>
      <c r="N3911" s="41" t="s">
        <v>6088</v>
      </c>
      <c r="O3911" s="87">
        <v>280001</v>
      </c>
      <c r="P3911" s="87">
        <v>209536</v>
      </c>
      <c r="Q3911" s="87">
        <v>70465</v>
      </c>
      <c r="R3911" s="87">
        <v>0</v>
      </c>
      <c r="S3911" s="87"/>
      <c r="T3911" s="87"/>
      <c r="U3911" s="85">
        <v>2017</v>
      </c>
      <c r="V3911" s="3" t="s">
        <v>6842</v>
      </c>
      <c r="W3911" s="3"/>
      <c r="X3911" s="3"/>
      <c r="Y3911" s="3"/>
      <c r="Z3911" s="6">
        <v>84421</v>
      </c>
      <c r="AA3911" s="160"/>
      <c r="AB3911" s="123" t="s">
        <v>4395</v>
      </c>
      <c r="AC3911" s="124"/>
      <c r="AD3911" s="41"/>
      <c r="AE3911" s="83"/>
      <c r="AF3911" s="83"/>
      <c r="AG3911" s="41"/>
      <c r="AH3911" s="41" t="s">
        <v>7514</v>
      </c>
      <c r="AI3911" s="80" t="s">
        <v>19226</v>
      </c>
      <c r="AJ3911" s="80" t="s">
        <v>13482</v>
      </c>
      <c r="AK3911" s="3"/>
      <c r="AL3911" s="85"/>
      <c r="AM3911" s="151" t="s">
        <v>19998</v>
      </c>
      <c r="AN3911" s="15"/>
      <c r="AO3911" s="166"/>
      <c r="AP3911" s="5">
        <f t="shared" si="62"/>
        <v>0</v>
      </c>
      <c r="AQ3911" s="16"/>
      <c r="AR3911" s="205">
        <v>1</v>
      </c>
      <c r="AS3911" s="16"/>
      <c r="AT3911" s="16"/>
      <c r="AU3911" s="16"/>
      <c r="AV3911" s="16"/>
      <c r="AW3911" s="16"/>
      <c r="AX3911" s="16"/>
    </row>
    <row r="3912" spans="1:50" customFormat="1" ht="15.75" hidden="1" customHeight="1" x14ac:dyDescent="0.2">
      <c r="A3912" s="7" t="s">
        <v>6914</v>
      </c>
      <c r="B3912" s="3" t="s">
        <v>6915</v>
      </c>
      <c r="C3912" s="85" t="s">
        <v>4395</v>
      </c>
      <c r="D3912" s="85" t="s">
        <v>13090</v>
      </c>
      <c r="E3912" s="202" t="s">
        <v>1800</v>
      </c>
      <c r="F3912" s="85" t="s">
        <v>55</v>
      </c>
      <c r="G3912" s="85" t="s">
        <v>59</v>
      </c>
      <c r="H3912" s="85" t="s">
        <v>20690</v>
      </c>
      <c r="I3912" s="3" t="s">
        <v>4405</v>
      </c>
      <c r="J3912" s="85" t="s">
        <v>4435</v>
      </c>
      <c r="K3912" s="7" t="s">
        <v>3838</v>
      </c>
      <c r="L3912" s="3"/>
      <c r="M3912" s="3"/>
      <c r="N3912" s="41" t="s">
        <v>6370</v>
      </c>
      <c r="O3912" s="87">
        <v>0</v>
      </c>
      <c r="P3912" s="87">
        <v>0</v>
      </c>
      <c r="Q3912" s="87">
        <v>0</v>
      </c>
      <c r="R3912" s="87">
        <v>0</v>
      </c>
      <c r="S3912" s="87"/>
      <c r="T3912" s="87"/>
      <c r="U3912" s="85" t="s">
        <v>112</v>
      </c>
      <c r="V3912" s="3" t="s">
        <v>112</v>
      </c>
      <c r="W3912" s="3"/>
      <c r="X3912" s="3"/>
      <c r="Y3912" s="3"/>
      <c r="Z3912" s="6">
        <v>17129</v>
      </c>
      <c r="AA3912" s="160"/>
      <c r="AB3912" s="123" t="s">
        <v>4395</v>
      </c>
      <c r="AC3912" s="124"/>
      <c r="AD3912" s="41"/>
      <c r="AE3912" s="83"/>
      <c r="AF3912" s="83"/>
      <c r="AG3912" s="41"/>
      <c r="AH3912" s="41" t="s">
        <v>7514</v>
      </c>
      <c r="AI3912" s="80" t="s">
        <v>19227</v>
      </c>
      <c r="AJ3912" s="80" t="s">
        <v>13483</v>
      </c>
      <c r="AK3912" s="3"/>
      <c r="AL3912" s="85"/>
      <c r="AM3912" s="151" t="s">
        <v>19998</v>
      </c>
      <c r="AN3912" s="15"/>
      <c r="AO3912" s="166"/>
      <c r="AP3912" s="5">
        <f t="shared" si="62"/>
        <v>0</v>
      </c>
      <c r="AQ3912" s="16"/>
      <c r="AR3912" s="205">
        <v>1</v>
      </c>
      <c r="AS3912" s="16"/>
      <c r="AT3912" s="16"/>
      <c r="AU3912" s="16"/>
      <c r="AV3912" s="16"/>
      <c r="AW3912" s="16"/>
      <c r="AX3912" s="16"/>
    </row>
    <row r="3913" spans="1:50" customFormat="1" ht="15.75" hidden="1" customHeight="1" x14ac:dyDescent="0.2">
      <c r="A3913" s="7" t="s">
        <v>6916</v>
      </c>
      <c r="B3913" s="3" t="s">
        <v>6917</v>
      </c>
      <c r="C3913" s="85" t="s">
        <v>4395</v>
      </c>
      <c r="D3913" s="85" t="s">
        <v>13090</v>
      </c>
      <c r="E3913" s="202" t="s">
        <v>26418</v>
      </c>
      <c r="F3913" s="85" t="s">
        <v>55</v>
      </c>
      <c r="G3913" s="85" t="s">
        <v>63</v>
      </c>
      <c r="H3913" s="85" t="s">
        <v>20690</v>
      </c>
      <c r="I3913" s="3" t="s">
        <v>4405</v>
      </c>
      <c r="J3913" s="85" t="s">
        <v>4435</v>
      </c>
      <c r="K3913" s="7" t="s">
        <v>3838</v>
      </c>
      <c r="L3913" s="3"/>
      <c r="M3913" s="3"/>
      <c r="N3913" s="41" t="s">
        <v>6370</v>
      </c>
      <c r="O3913" s="87">
        <v>0</v>
      </c>
      <c r="P3913" s="87">
        <v>0</v>
      </c>
      <c r="Q3913" s="87">
        <v>0</v>
      </c>
      <c r="R3913" s="87">
        <v>0</v>
      </c>
      <c r="S3913" s="87"/>
      <c r="T3913" s="87"/>
      <c r="U3913" s="85" t="s">
        <v>112</v>
      </c>
      <c r="V3913" s="3" t="s">
        <v>112</v>
      </c>
      <c r="W3913" s="3"/>
      <c r="X3913" s="3"/>
      <c r="Y3913" s="3"/>
      <c r="Z3913" s="6">
        <v>14952</v>
      </c>
      <c r="AA3913" s="160"/>
      <c r="AB3913" s="123" t="s">
        <v>4395</v>
      </c>
      <c r="AC3913" s="124"/>
      <c r="AD3913" s="41"/>
      <c r="AE3913" s="83"/>
      <c r="AF3913" s="83"/>
      <c r="AG3913" s="41"/>
      <c r="AH3913" s="41" t="s">
        <v>63</v>
      </c>
      <c r="AI3913" s="80" t="s">
        <v>19228</v>
      </c>
      <c r="AJ3913" s="80" t="s">
        <v>13288</v>
      </c>
      <c r="AK3913" s="3"/>
      <c r="AL3913" s="85"/>
      <c r="AM3913" s="151" t="s">
        <v>19998</v>
      </c>
      <c r="AN3913" s="15"/>
      <c r="AO3913" s="166"/>
      <c r="AP3913" s="5">
        <f t="shared" si="62"/>
        <v>0</v>
      </c>
      <c r="AQ3913" s="16"/>
      <c r="AR3913" s="205">
        <v>1</v>
      </c>
      <c r="AS3913" s="16"/>
      <c r="AT3913" s="16"/>
      <c r="AU3913" s="16"/>
      <c r="AV3913" s="16"/>
      <c r="AW3913" s="16"/>
      <c r="AX3913" s="16"/>
    </row>
    <row r="3914" spans="1:50" customFormat="1" ht="15.75" hidden="1" customHeight="1" x14ac:dyDescent="0.2">
      <c r="A3914" s="7" t="s">
        <v>6918</v>
      </c>
      <c r="B3914" s="3" t="s">
        <v>6919</v>
      </c>
      <c r="C3914" s="85" t="s">
        <v>4395</v>
      </c>
      <c r="D3914" s="85" t="s">
        <v>13090</v>
      </c>
      <c r="E3914" s="202" t="s">
        <v>1800</v>
      </c>
      <c r="F3914" s="85" t="s">
        <v>14</v>
      </c>
      <c r="G3914" s="85" t="s">
        <v>17</v>
      </c>
      <c r="H3914" s="85" t="s">
        <v>20690</v>
      </c>
      <c r="I3914" s="3"/>
      <c r="J3914" s="85" t="s">
        <v>4406</v>
      </c>
      <c r="K3914" s="7" t="s">
        <v>4407</v>
      </c>
      <c r="L3914" s="3"/>
      <c r="M3914" s="3"/>
      <c r="N3914" s="41" t="s">
        <v>13941</v>
      </c>
      <c r="O3914" s="87">
        <v>0</v>
      </c>
      <c r="P3914" s="87">
        <v>0</v>
      </c>
      <c r="Q3914" s="87">
        <v>0</v>
      </c>
      <c r="R3914" s="87">
        <v>0</v>
      </c>
      <c r="S3914" s="87"/>
      <c r="T3914" s="87"/>
      <c r="U3914" s="85" t="s">
        <v>112</v>
      </c>
      <c r="V3914" s="3" t="s">
        <v>112</v>
      </c>
      <c r="W3914" s="3"/>
      <c r="X3914" s="3"/>
      <c r="Y3914" s="3"/>
      <c r="Z3914" s="6">
        <v>60000</v>
      </c>
      <c r="AA3914" s="160"/>
      <c r="AB3914" s="123" t="s">
        <v>4395</v>
      </c>
      <c r="AC3914" s="124"/>
      <c r="AD3914" s="41"/>
      <c r="AE3914" s="83"/>
      <c r="AF3914" s="83"/>
      <c r="AG3914" s="41"/>
      <c r="AH3914" s="41" t="s">
        <v>13745</v>
      </c>
      <c r="AI3914" s="80" t="s">
        <v>19229</v>
      </c>
      <c r="AJ3914" s="80" t="s">
        <v>13289</v>
      </c>
      <c r="AK3914" s="3"/>
      <c r="AL3914" s="85"/>
      <c r="AM3914" s="151" t="s">
        <v>19998</v>
      </c>
      <c r="AN3914" s="15"/>
      <c r="AO3914" s="166"/>
      <c r="AP3914" s="5">
        <f t="shared" si="62"/>
        <v>0</v>
      </c>
      <c r="AQ3914" s="16"/>
      <c r="AR3914" s="205">
        <v>1</v>
      </c>
      <c r="AS3914" s="16"/>
      <c r="AT3914" s="16"/>
      <c r="AU3914" s="16"/>
      <c r="AV3914" s="16"/>
      <c r="AW3914" s="16"/>
      <c r="AX3914" s="16"/>
    </row>
    <row r="3915" spans="1:50" customFormat="1" ht="15.75" hidden="1" customHeight="1" x14ac:dyDescent="0.2">
      <c r="A3915" s="7" t="s">
        <v>6920</v>
      </c>
      <c r="B3915" s="3" t="s">
        <v>6921</v>
      </c>
      <c r="C3915" s="85" t="s">
        <v>4395</v>
      </c>
      <c r="D3915" s="85" t="s">
        <v>13090</v>
      </c>
      <c r="E3915" s="202" t="s">
        <v>26712</v>
      </c>
      <c r="F3915" s="85" t="s">
        <v>40</v>
      </c>
      <c r="G3915" s="85" t="s">
        <v>43</v>
      </c>
      <c r="H3915" s="85" t="s">
        <v>20690</v>
      </c>
      <c r="I3915" s="3" t="s">
        <v>20770</v>
      </c>
      <c r="J3915" s="85" t="s">
        <v>115</v>
      </c>
      <c r="K3915" s="7" t="s">
        <v>437</v>
      </c>
      <c r="L3915" s="3"/>
      <c r="M3915" s="3"/>
      <c r="N3915" s="41" t="s">
        <v>6518</v>
      </c>
      <c r="O3915" s="87">
        <v>9681</v>
      </c>
      <c r="P3915" s="87">
        <v>5213</v>
      </c>
      <c r="Q3915" s="87">
        <v>4468</v>
      </c>
      <c r="R3915" s="87">
        <v>0</v>
      </c>
      <c r="S3915" s="87"/>
      <c r="T3915" s="87"/>
      <c r="U3915" s="85">
        <v>2019</v>
      </c>
      <c r="V3915" s="3" t="s">
        <v>112</v>
      </c>
      <c r="W3915" s="3"/>
      <c r="X3915" s="3"/>
      <c r="Y3915" s="3"/>
      <c r="Z3915" s="6">
        <v>9955</v>
      </c>
      <c r="AA3915" s="160"/>
      <c r="AB3915" s="123" t="s">
        <v>4395</v>
      </c>
      <c r="AC3915" s="124"/>
      <c r="AD3915" s="41"/>
      <c r="AE3915" s="83"/>
      <c r="AF3915" s="83"/>
      <c r="AG3915" s="41"/>
      <c r="AH3915" s="41" t="s">
        <v>7061</v>
      </c>
      <c r="AI3915" s="80" t="s">
        <v>19230</v>
      </c>
      <c r="AJ3915" s="80" t="s">
        <v>13290</v>
      </c>
      <c r="AK3915" s="3"/>
      <c r="AL3915" s="85"/>
      <c r="AM3915" s="151" t="s">
        <v>19998</v>
      </c>
      <c r="AN3915" s="15"/>
      <c r="AO3915" s="166"/>
      <c r="AP3915" s="5">
        <f t="shared" si="62"/>
        <v>0</v>
      </c>
      <c r="AQ3915" s="16"/>
      <c r="AR3915" s="205">
        <v>1</v>
      </c>
      <c r="AS3915" s="16"/>
      <c r="AT3915" s="16"/>
      <c r="AU3915" s="16"/>
      <c r="AV3915" s="16"/>
      <c r="AW3915" s="16"/>
      <c r="AX3915" s="16"/>
    </row>
    <row r="3916" spans="1:50" customFormat="1" ht="15.75" hidden="1" customHeight="1" x14ac:dyDescent="0.2">
      <c r="A3916" s="7" t="s">
        <v>6922</v>
      </c>
      <c r="B3916" s="3" t="s">
        <v>6923</v>
      </c>
      <c r="C3916" s="85" t="s">
        <v>4395</v>
      </c>
      <c r="D3916" s="85" t="s">
        <v>13090</v>
      </c>
      <c r="E3916" s="202" t="s">
        <v>26712</v>
      </c>
      <c r="F3916" s="85" t="s">
        <v>40</v>
      </c>
      <c r="G3916" s="85" t="s">
        <v>43</v>
      </c>
      <c r="H3916" s="85" t="s">
        <v>20690</v>
      </c>
      <c r="I3916" s="3" t="s">
        <v>4688</v>
      </c>
      <c r="J3916" s="85" t="s">
        <v>115</v>
      </c>
      <c r="K3916" s="7" t="s">
        <v>437</v>
      </c>
      <c r="L3916" s="3"/>
      <c r="M3916" s="3"/>
      <c r="N3916" s="41" t="s">
        <v>6518</v>
      </c>
      <c r="O3916" s="87">
        <v>15841</v>
      </c>
      <c r="P3916" s="87">
        <v>11957</v>
      </c>
      <c r="Q3916" s="87">
        <v>3884</v>
      </c>
      <c r="R3916" s="87">
        <v>0</v>
      </c>
      <c r="S3916" s="87"/>
      <c r="T3916" s="87"/>
      <c r="U3916" s="85">
        <v>2019</v>
      </c>
      <c r="V3916" s="3" t="s">
        <v>112</v>
      </c>
      <c r="W3916" s="3"/>
      <c r="X3916" s="3"/>
      <c r="Y3916" s="3"/>
      <c r="Z3916" s="6">
        <v>9955</v>
      </c>
      <c r="AA3916" s="160"/>
      <c r="AB3916" s="123" t="s">
        <v>4395</v>
      </c>
      <c r="AC3916" s="124"/>
      <c r="AD3916" s="41"/>
      <c r="AE3916" s="83"/>
      <c r="AF3916" s="83"/>
      <c r="AG3916" s="41"/>
      <c r="AH3916" s="41" t="s">
        <v>7061</v>
      </c>
      <c r="AI3916" s="80" t="s">
        <v>19231</v>
      </c>
      <c r="AJ3916" s="80" t="s">
        <v>13291</v>
      </c>
      <c r="AK3916" s="3"/>
      <c r="AL3916" s="85"/>
      <c r="AM3916" s="151" t="s">
        <v>19998</v>
      </c>
      <c r="AN3916" s="15"/>
      <c r="AO3916" s="166"/>
      <c r="AP3916" s="5">
        <f t="shared" si="62"/>
        <v>0</v>
      </c>
      <c r="AQ3916" s="16"/>
      <c r="AR3916" s="205">
        <v>1</v>
      </c>
      <c r="AS3916" s="16"/>
      <c r="AT3916" s="16"/>
      <c r="AU3916" s="16"/>
      <c r="AV3916" s="16"/>
      <c r="AW3916" s="16"/>
      <c r="AX3916" s="16"/>
    </row>
    <row r="3917" spans="1:50" customFormat="1" ht="15.75" hidden="1" customHeight="1" x14ac:dyDescent="0.2">
      <c r="A3917" s="7" t="s">
        <v>6924</v>
      </c>
      <c r="B3917" s="3" t="s">
        <v>14940</v>
      </c>
      <c r="C3917" s="85" t="s">
        <v>4395</v>
      </c>
      <c r="D3917" s="85" t="s">
        <v>13090</v>
      </c>
      <c r="E3917" s="202" t="s">
        <v>26712</v>
      </c>
      <c r="F3917" s="85" t="s">
        <v>40</v>
      </c>
      <c r="G3917" s="85" t="s">
        <v>43</v>
      </c>
      <c r="H3917" s="85" t="s">
        <v>20690</v>
      </c>
      <c r="I3917" s="3" t="s">
        <v>20770</v>
      </c>
      <c r="J3917" s="85" t="s">
        <v>115</v>
      </c>
      <c r="K3917" s="7" t="s">
        <v>437</v>
      </c>
      <c r="L3917" s="3"/>
      <c r="M3917" s="3"/>
      <c r="N3917" s="41" t="s">
        <v>6518</v>
      </c>
      <c r="O3917" s="87">
        <v>10896</v>
      </c>
      <c r="P3917" s="87">
        <v>6580</v>
      </c>
      <c r="Q3917" s="87">
        <v>4316</v>
      </c>
      <c r="R3917" s="87">
        <v>0</v>
      </c>
      <c r="S3917" s="87"/>
      <c r="T3917" s="87"/>
      <c r="U3917" s="85">
        <v>2019</v>
      </c>
      <c r="V3917" s="3" t="s">
        <v>112</v>
      </c>
      <c r="W3917" s="3"/>
      <c r="X3917" s="3"/>
      <c r="Y3917" s="3"/>
      <c r="Z3917" s="6">
        <v>9955</v>
      </c>
      <c r="AA3917" s="160"/>
      <c r="AB3917" s="123" t="s">
        <v>4395</v>
      </c>
      <c r="AC3917" s="124"/>
      <c r="AD3917" s="41"/>
      <c r="AE3917" s="83"/>
      <c r="AF3917" s="83"/>
      <c r="AG3917" s="41"/>
      <c r="AH3917" s="41" t="s">
        <v>7061</v>
      </c>
      <c r="AI3917" s="80" t="s">
        <v>19232</v>
      </c>
      <c r="AJ3917" s="80" t="s">
        <v>13292</v>
      </c>
      <c r="AK3917" s="3"/>
      <c r="AL3917" s="85"/>
      <c r="AM3917" s="151" t="s">
        <v>19998</v>
      </c>
      <c r="AN3917" s="15"/>
      <c r="AO3917" s="166"/>
      <c r="AP3917" s="5">
        <f t="shared" si="62"/>
        <v>0</v>
      </c>
      <c r="AQ3917" s="16"/>
      <c r="AR3917" s="205">
        <v>1</v>
      </c>
      <c r="AS3917" s="16"/>
      <c r="AT3917" s="16"/>
      <c r="AU3917" s="16"/>
      <c r="AV3917" s="16"/>
      <c r="AW3917" s="16"/>
      <c r="AX3917" s="16"/>
    </row>
    <row r="3918" spans="1:50" customFormat="1" ht="15.75" hidden="1" customHeight="1" x14ac:dyDescent="0.2">
      <c r="A3918" s="7" t="s">
        <v>6925</v>
      </c>
      <c r="B3918" s="3" t="s">
        <v>6926</v>
      </c>
      <c r="C3918" s="85" t="s">
        <v>4395</v>
      </c>
      <c r="D3918" s="85" t="s">
        <v>13090</v>
      </c>
      <c r="E3918" s="202" t="s">
        <v>26712</v>
      </c>
      <c r="F3918" s="85" t="s">
        <v>40</v>
      </c>
      <c r="G3918" s="85" t="s">
        <v>43</v>
      </c>
      <c r="H3918" s="85" t="s">
        <v>20690</v>
      </c>
      <c r="I3918" s="3" t="s">
        <v>4688</v>
      </c>
      <c r="J3918" s="85" t="s">
        <v>115</v>
      </c>
      <c r="K3918" s="7" t="s">
        <v>437</v>
      </c>
      <c r="L3918" s="3"/>
      <c r="M3918" s="3"/>
      <c r="N3918" s="41" t="s">
        <v>6518</v>
      </c>
      <c r="O3918" s="87">
        <v>19331</v>
      </c>
      <c r="P3918" s="87">
        <v>14754</v>
      </c>
      <c r="Q3918" s="87">
        <v>4577</v>
      </c>
      <c r="R3918" s="87">
        <v>0</v>
      </c>
      <c r="S3918" s="87"/>
      <c r="T3918" s="87"/>
      <c r="U3918" s="85">
        <v>2019</v>
      </c>
      <c r="V3918" s="3" t="s">
        <v>112</v>
      </c>
      <c r="W3918" s="3"/>
      <c r="X3918" s="3"/>
      <c r="Y3918" s="3"/>
      <c r="Z3918" s="6">
        <v>9955</v>
      </c>
      <c r="AA3918" s="160"/>
      <c r="AB3918" s="123" t="s">
        <v>4395</v>
      </c>
      <c r="AC3918" s="124"/>
      <c r="AD3918" s="41"/>
      <c r="AE3918" s="83"/>
      <c r="AF3918" s="83"/>
      <c r="AG3918" s="41"/>
      <c r="AH3918" s="41" t="s">
        <v>7061</v>
      </c>
      <c r="AI3918" s="80" t="s">
        <v>19233</v>
      </c>
      <c r="AJ3918" s="80" t="s">
        <v>13293</v>
      </c>
      <c r="AK3918" s="3"/>
      <c r="AL3918" s="85"/>
      <c r="AM3918" s="151" t="s">
        <v>19998</v>
      </c>
      <c r="AN3918" s="15"/>
      <c r="AO3918" s="166"/>
      <c r="AP3918" s="5">
        <f t="shared" si="62"/>
        <v>0</v>
      </c>
      <c r="AQ3918" s="16"/>
      <c r="AR3918" s="205">
        <v>1</v>
      </c>
      <c r="AS3918" s="16"/>
      <c r="AT3918" s="16"/>
      <c r="AU3918" s="16"/>
      <c r="AV3918" s="16"/>
      <c r="AW3918" s="16"/>
      <c r="AX3918" s="16"/>
    </row>
    <row r="3919" spans="1:50" customFormat="1" ht="15.75" hidden="1" customHeight="1" x14ac:dyDescent="0.2">
      <c r="A3919" s="7" t="s">
        <v>6927</v>
      </c>
      <c r="B3919" s="3" t="s">
        <v>6928</v>
      </c>
      <c r="C3919" s="85" t="s">
        <v>4395</v>
      </c>
      <c r="D3919" s="85" t="s">
        <v>13090</v>
      </c>
      <c r="E3919" s="202" t="s">
        <v>26418</v>
      </c>
      <c r="F3919" s="85" t="s">
        <v>55</v>
      </c>
      <c r="G3919" s="85" t="s">
        <v>57</v>
      </c>
      <c r="H3919" s="85" t="s">
        <v>20690</v>
      </c>
      <c r="I3919" s="3"/>
      <c r="J3919" s="85" t="s">
        <v>4435</v>
      </c>
      <c r="K3919" s="7" t="s">
        <v>3838</v>
      </c>
      <c r="L3919" s="3"/>
      <c r="M3919" s="3"/>
      <c r="N3919" s="41" t="s">
        <v>14244</v>
      </c>
      <c r="O3919" s="87">
        <v>0</v>
      </c>
      <c r="P3919" s="87">
        <v>0</v>
      </c>
      <c r="Q3919" s="87">
        <v>0</v>
      </c>
      <c r="R3919" s="87">
        <v>0</v>
      </c>
      <c r="S3919" s="87"/>
      <c r="T3919" s="87"/>
      <c r="U3919" s="85" t="s">
        <v>112</v>
      </c>
      <c r="V3919" s="3" t="s">
        <v>112</v>
      </c>
      <c r="W3919" s="3"/>
      <c r="X3919" s="3"/>
      <c r="Y3919" s="3"/>
      <c r="Z3919" s="6">
        <v>42135</v>
      </c>
      <c r="AA3919" s="160"/>
      <c r="AB3919" s="123" t="s">
        <v>4395</v>
      </c>
      <c r="AC3919" s="124"/>
      <c r="AD3919" s="41"/>
      <c r="AE3919" s="83"/>
      <c r="AF3919" s="83"/>
      <c r="AG3919" s="41"/>
      <c r="AH3919" s="41" t="s">
        <v>13741</v>
      </c>
      <c r="AI3919" s="80" t="s">
        <v>19234</v>
      </c>
      <c r="AJ3919" s="80" t="s">
        <v>13294</v>
      </c>
      <c r="AK3919" s="3"/>
      <c r="AL3919" s="85"/>
      <c r="AM3919" s="151" t="s">
        <v>19998</v>
      </c>
      <c r="AN3919" s="15"/>
      <c r="AO3919" s="166"/>
      <c r="AP3919" s="5">
        <f t="shared" si="62"/>
        <v>0</v>
      </c>
      <c r="AQ3919" s="16"/>
      <c r="AR3919" s="205">
        <v>1</v>
      </c>
      <c r="AS3919" s="16"/>
      <c r="AT3919" s="16"/>
      <c r="AU3919" s="16"/>
      <c r="AV3919" s="16"/>
      <c r="AW3919" s="16"/>
      <c r="AX3919" s="16"/>
    </row>
    <row r="3920" spans="1:50" customFormat="1" ht="15.75" hidden="1" customHeight="1" x14ac:dyDescent="0.2">
      <c r="A3920" s="1" t="s">
        <v>17264</v>
      </c>
      <c r="B3920" s="1" t="s">
        <v>17265</v>
      </c>
      <c r="C3920" s="85" t="s">
        <v>4395</v>
      </c>
      <c r="D3920" s="85" t="s">
        <v>13090</v>
      </c>
      <c r="E3920" s="202" t="s">
        <v>1800</v>
      </c>
      <c r="F3920" s="85" t="s">
        <v>55</v>
      </c>
      <c r="G3920" s="85" t="s">
        <v>15355</v>
      </c>
      <c r="H3920" s="85" t="s">
        <v>20690</v>
      </c>
      <c r="I3920" s="3"/>
      <c r="J3920" s="85" t="s">
        <v>4406</v>
      </c>
      <c r="K3920" s="1" t="s">
        <v>4407</v>
      </c>
      <c r="L3920" s="1"/>
      <c r="M3920" s="1"/>
      <c r="N3920" s="41" t="s">
        <v>4717</v>
      </c>
      <c r="O3920" s="87">
        <v>0</v>
      </c>
      <c r="P3920" s="87">
        <v>0</v>
      </c>
      <c r="Q3920" s="87">
        <v>0</v>
      </c>
      <c r="R3920" s="87">
        <v>0</v>
      </c>
      <c r="S3920" s="87"/>
      <c r="T3920" s="87"/>
      <c r="U3920" s="85" t="s">
        <v>112</v>
      </c>
      <c r="V3920" s="1"/>
      <c r="W3920" s="1"/>
      <c r="X3920" s="1"/>
      <c r="Y3920" s="1"/>
      <c r="Z3920" s="6">
        <v>90000</v>
      </c>
      <c r="AA3920" s="160"/>
      <c r="AB3920" s="123" t="s">
        <v>4395</v>
      </c>
      <c r="AC3920" s="124"/>
      <c r="AD3920" s="2"/>
      <c r="AE3920" s="2"/>
      <c r="AF3920" s="2"/>
      <c r="AG3920" s="2"/>
      <c r="AH3920" s="41" t="s">
        <v>13745</v>
      </c>
      <c r="AI3920" s="80" t="s">
        <v>19235</v>
      </c>
      <c r="AJ3920" s="80" t="s">
        <v>17437</v>
      </c>
      <c r="AK3920" s="1"/>
      <c r="AL3920" s="85"/>
      <c r="AM3920" s="151" t="s">
        <v>19997</v>
      </c>
      <c r="AN3920" s="16"/>
      <c r="AO3920" s="166"/>
      <c r="AP3920" s="5">
        <f t="shared" si="62"/>
        <v>0</v>
      </c>
      <c r="AQ3920" s="16"/>
      <c r="AR3920" s="205">
        <v>1</v>
      </c>
      <c r="AS3920" s="16"/>
      <c r="AT3920" s="16"/>
      <c r="AU3920" s="16"/>
      <c r="AV3920" s="16"/>
      <c r="AW3920" s="16"/>
      <c r="AX3920" s="16"/>
    </row>
    <row r="3921" spans="1:50" customFormat="1" ht="15.75" hidden="1" customHeight="1" x14ac:dyDescent="0.2">
      <c r="A3921" s="7" t="s">
        <v>6929</v>
      </c>
      <c r="B3921" s="3" t="s">
        <v>6930</v>
      </c>
      <c r="C3921" s="85" t="s">
        <v>4395</v>
      </c>
      <c r="D3921" s="85" t="s">
        <v>13090</v>
      </c>
      <c r="E3921" s="202" t="s">
        <v>26712</v>
      </c>
      <c r="F3921" s="85" t="s">
        <v>55</v>
      </c>
      <c r="G3921" s="85" t="s">
        <v>57</v>
      </c>
      <c r="H3921" s="85" t="s">
        <v>20690</v>
      </c>
      <c r="I3921" s="3" t="s">
        <v>4405</v>
      </c>
      <c r="J3921" s="85" t="s">
        <v>4435</v>
      </c>
      <c r="K3921" s="7" t="s">
        <v>5608</v>
      </c>
      <c r="L3921" s="3"/>
      <c r="M3921" s="3"/>
      <c r="N3921" s="41" t="s">
        <v>14245</v>
      </c>
      <c r="O3921" s="87">
        <v>5538</v>
      </c>
      <c r="P3921" s="87">
        <v>1198</v>
      </c>
      <c r="Q3921" s="87">
        <v>4340</v>
      </c>
      <c r="R3921" s="87">
        <v>0</v>
      </c>
      <c r="S3921" s="87"/>
      <c r="T3921" s="87"/>
      <c r="U3921" s="85">
        <v>2017</v>
      </c>
      <c r="V3921" s="3" t="s">
        <v>112</v>
      </c>
      <c r="W3921" s="3"/>
      <c r="X3921" s="3"/>
      <c r="Y3921" s="3"/>
      <c r="Z3921" s="6">
        <v>3013</v>
      </c>
      <c r="AA3921" s="160"/>
      <c r="AB3921" s="123" t="s">
        <v>4395</v>
      </c>
      <c r="AC3921" s="124"/>
      <c r="AD3921" s="41"/>
      <c r="AE3921" s="83"/>
      <c r="AF3921" s="83"/>
      <c r="AG3921" s="41"/>
      <c r="AH3921" s="41" t="s">
        <v>13741</v>
      </c>
      <c r="AI3921" s="80" t="s">
        <v>19236</v>
      </c>
      <c r="AJ3921" s="80" t="s">
        <v>13295</v>
      </c>
      <c r="AK3921" s="3"/>
      <c r="AL3921" s="85"/>
      <c r="AM3921" s="151" t="s">
        <v>19998</v>
      </c>
      <c r="AN3921" s="15"/>
      <c r="AO3921" s="166"/>
      <c r="AP3921" s="5">
        <f t="shared" si="62"/>
        <v>0</v>
      </c>
      <c r="AQ3921" s="16"/>
      <c r="AR3921" s="205">
        <v>1</v>
      </c>
      <c r="AS3921" s="16"/>
      <c r="AT3921" s="16"/>
      <c r="AU3921" s="16"/>
      <c r="AV3921" s="16"/>
      <c r="AW3921" s="16"/>
      <c r="AX3921" s="16"/>
    </row>
    <row r="3922" spans="1:50" customFormat="1" ht="15.75" hidden="1" customHeight="1" x14ac:dyDescent="0.2">
      <c r="A3922" s="7" t="s">
        <v>6931</v>
      </c>
      <c r="B3922" s="3" t="s">
        <v>6932</v>
      </c>
      <c r="C3922" s="85" t="s">
        <v>4395</v>
      </c>
      <c r="D3922" s="85" t="s">
        <v>13090</v>
      </c>
      <c r="E3922" s="202" t="s">
        <v>26712</v>
      </c>
      <c r="F3922" s="85" t="s">
        <v>55</v>
      </c>
      <c r="G3922" s="85" t="s">
        <v>59</v>
      </c>
      <c r="H3922" s="85" t="s">
        <v>20690</v>
      </c>
      <c r="I3922" s="3" t="s">
        <v>4399</v>
      </c>
      <c r="J3922" s="85" t="s">
        <v>4435</v>
      </c>
      <c r="K3922" s="7" t="s">
        <v>3838</v>
      </c>
      <c r="L3922" s="3"/>
      <c r="M3922" s="3"/>
      <c r="N3922" s="41" t="s">
        <v>6088</v>
      </c>
      <c r="O3922" s="87">
        <v>741501</v>
      </c>
      <c r="P3922" s="87">
        <v>462557</v>
      </c>
      <c r="Q3922" s="87">
        <v>278944</v>
      </c>
      <c r="R3922" s="87">
        <v>0</v>
      </c>
      <c r="S3922" s="87"/>
      <c r="T3922" s="87"/>
      <c r="U3922" s="85">
        <v>2017</v>
      </c>
      <c r="V3922" s="3" t="s">
        <v>6088</v>
      </c>
      <c r="W3922" s="3"/>
      <c r="X3922" s="3"/>
      <c r="Y3922" s="3"/>
      <c r="Z3922" s="6">
        <v>164869</v>
      </c>
      <c r="AA3922" s="160"/>
      <c r="AB3922" s="123" t="s">
        <v>4395</v>
      </c>
      <c r="AC3922" s="124"/>
      <c r="AD3922" s="41"/>
      <c r="AE3922" s="83"/>
      <c r="AF3922" s="83"/>
      <c r="AG3922" s="41"/>
      <c r="AH3922" s="41" t="s">
        <v>7514</v>
      </c>
      <c r="AI3922" s="80" t="s">
        <v>19237</v>
      </c>
      <c r="AJ3922" s="80" t="s">
        <v>14246</v>
      </c>
      <c r="AK3922" s="3"/>
      <c r="AL3922" s="85"/>
      <c r="AM3922" s="151" t="s">
        <v>19998</v>
      </c>
      <c r="AN3922" s="15"/>
      <c r="AO3922" s="166"/>
      <c r="AP3922" s="5">
        <f t="shared" si="62"/>
        <v>0</v>
      </c>
      <c r="AQ3922" s="16"/>
      <c r="AR3922" s="205">
        <v>1</v>
      </c>
      <c r="AS3922" s="16"/>
      <c r="AT3922" s="16"/>
      <c r="AU3922" s="16"/>
      <c r="AV3922" s="16"/>
      <c r="AW3922" s="16"/>
      <c r="AX3922" s="16"/>
    </row>
    <row r="3923" spans="1:50" customFormat="1" ht="15.75" hidden="1" customHeight="1" x14ac:dyDescent="0.2">
      <c r="A3923" s="7" t="s">
        <v>6933</v>
      </c>
      <c r="B3923" s="3" t="s">
        <v>6934</v>
      </c>
      <c r="C3923" s="85" t="s">
        <v>4395</v>
      </c>
      <c r="D3923" s="85" t="s">
        <v>13090</v>
      </c>
      <c r="E3923" s="202" t="s">
        <v>26418</v>
      </c>
      <c r="F3923" s="85" t="s">
        <v>55</v>
      </c>
      <c r="G3923" s="85" t="s">
        <v>59</v>
      </c>
      <c r="H3923" s="85" t="s">
        <v>20690</v>
      </c>
      <c r="I3923" s="3" t="s">
        <v>4399</v>
      </c>
      <c r="J3923" s="85" t="s">
        <v>115</v>
      </c>
      <c r="K3923" s="7" t="s">
        <v>4416</v>
      </c>
      <c r="L3923" s="3"/>
      <c r="M3923" s="3"/>
      <c r="N3923" s="41" t="s">
        <v>15734</v>
      </c>
      <c r="O3923" s="87">
        <v>0</v>
      </c>
      <c r="P3923" s="87">
        <v>0</v>
      </c>
      <c r="Q3923" s="87">
        <v>0</v>
      </c>
      <c r="R3923" s="87">
        <v>0</v>
      </c>
      <c r="S3923" s="87"/>
      <c r="T3923" s="87"/>
      <c r="U3923" s="85" t="s">
        <v>112</v>
      </c>
      <c r="V3923" s="3" t="s">
        <v>112</v>
      </c>
      <c r="W3923" s="3"/>
      <c r="X3923" s="3"/>
      <c r="Y3923" s="3"/>
      <c r="Z3923" s="6">
        <v>205501</v>
      </c>
      <c r="AA3923" s="160"/>
      <c r="AB3923" s="123" t="s">
        <v>4395</v>
      </c>
      <c r="AC3923" s="124"/>
      <c r="AD3923" s="41"/>
      <c r="AE3923" s="83"/>
      <c r="AF3923" s="83"/>
      <c r="AG3923" s="41"/>
      <c r="AH3923" s="41" t="s">
        <v>7514</v>
      </c>
      <c r="AI3923" s="80" t="s">
        <v>19238</v>
      </c>
      <c r="AJ3923" s="80" t="s">
        <v>14247</v>
      </c>
      <c r="AK3923" s="3"/>
      <c r="AL3923" s="85"/>
      <c r="AM3923" s="151" t="s">
        <v>19998</v>
      </c>
      <c r="AN3923" s="15"/>
      <c r="AO3923" s="166"/>
      <c r="AP3923" s="5">
        <f t="shared" si="62"/>
        <v>0</v>
      </c>
      <c r="AQ3923" s="16"/>
      <c r="AR3923" s="205">
        <v>1</v>
      </c>
      <c r="AS3923" s="16"/>
      <c r="AT3923" s="16"/>
      <c r="AU3923" s="16"/>
      <c r="AV3923" s="16"/>
      <c r="AW3923" s="16"/>
      <c r="AX3923" s="16"/>
    </row>
    <row r="3924" spans="1:50" customFormat="1" ht="15.75" hidden="1" customHeight="1" x14ac:dyDescent="0.2">
      <c r="A3924" s="7" t="s">
        <v>6935</v>
      </c>
      <c r="B3924" s="3" t="s">
        <v>6936</v>
      </c>
      <c r="C3924" s="85" t="s">
        <v>4395</v>
      </c>
      <c r="D3924" s="85" t="s">
        <v>13090</v>
      </c>
      <c r="E3924" s="202" t="s">
        <v>26712</v>
      </c>
      <c r="F3924" s="85" t="s">
        <v>40</v>
      </c>
      <c r="G3924" s="85" t="s">
        <v>42</v>
      </c>
      <c r="H3924" s="85" t="s">
        <v>20690</v>
      </c>
      <c r="I3924" s="3" t="s">
        <v>4421</v>
      </c>
      <c r="J3924" s="85" t="s">
        <v>115</v>
      </c>
      <c r="K3924" s="7" t="s">
        <v>5733</v>
      </c>
      <c r="L3924" s="3"/>
      <c r="M3924" s="3"/>
      <c r="N3924" s="41" t="s">
        <v>4841</v>
      </c>
      <c r="O3924" s="87">
        <v>33163</v>
      </c>
      <c r="P3924" s="87">
        <v>23543</v>
      </c>
      <c r="Q3924" s="87">
        <v>9620</v>
      </c>
      <c r="R3924" s="87">
        <v>0</v>
      </c>
      <c r="S3924" s="87"/>
      <c r="T3924" s="87"/>
      <c r="U3924" s="85">
        <v>2017</v>
      </c>
      <c r="V3924" s="3" t="s">
        <v>4841</v>
      </c>
      <c r="W3924" s="3"/>
      <c r="X3924" s="3"/>
      <c r="Y3924" s="3"/>
      <c r="Z3924" s="6">
        <v>10000</v>
      </c>
      <c r="AA3924" s="160"/>
      <c r="AB3924" s="123" t="s">
        <v>4395</v>
      </c>
      <c r="AC3924" s="124"/>
      <c r="AD3924" s="41"/>
      <c r="AE3924" s="83"/>
      <c r="AF3924" s="83"/>
      <c r="AG3924" s="41"/>
      <c r="AH3924" s="41" t="s">
        <v>7061</v>
      </c>
      <c r="AI3924" s="80" t="s">
        <v>19239</v>
      </c>
      <c r="AJ3924" s="80" t="s">
        <v>14248</v>
      </c>
      <c r="AK3924" s="3"/>
      <c r="AL3924" s="85"/>
      <c r="AM3924" s="151" t="s">
        <v>19998</v>
      </c>
      <c r="AN3924" s="15"/>
      <c r="AO3924" s="166"/>
      <c r="AP3924" s="5">
        <f t="shared" si="62"/>
        <v>0</v>
      </c>
      <c r="AQ3924" s="16"/>
      <c r="AR3924" s="205">
        <v>1</v>
      </c>
      <c r="AS3924" s="16"/>
      <c r="AT3924" s="16"/>
      <c r="AU3924" s="16"/>
      <c r="AV3924" s="16"/>
      <c r="AW3924" s="16"/>
      <c r="AX3924" s="16"/>
    </row>
    <row r="3925" spans="1:50" customFormat="1" ht="15.75" hidden="1" customHeight="1" x14ac:dyDescent="0.2">
      <c r="A3925" s="7" t="s">
        <v>6937</v>
      </c>
      <c r="B3925" s="3" t="s">
        <v>6938</v>
      </c>
      <c r="C3925" s="85" t="s">
        <v>4395</v>
      </c>
      <c r="D3925" s="85" t="s">
        <v>13090</v>
      </c>
      <c r="E3925" s="202" t="s">
        <v>26712</v>
      </c>
      <c r="F3925" s="85" t="s">
        <v>40</v>
      </c>
      <c r="G3925" s="85" t="s">
        <v>42</v>
      </c>
      <c r="H3925" s="85" t="s">
        <v>20690</v>
      </c>
      <c r="I3925" s="3" t="s">
        <v>4421</v>
      </c>
      <c r="J3925" s="85" t="s">
        <v>115</v>
      </c>
      <c r="K3925" s="7" t="s">
        <v>5733</v>
      </c>
      <c r="L3925" s="3"/>
      <c r="M3925" s="3"/>
      <c r="N3925" s="41" t="s">
        <v>4841</v>
      </c>
      <c r="O3925" s="87">
        <v>30355</v>
      </c>
      <c r="P3925" s="87">
        <v>22509</v>
      </c>
      <c r="Q3925" s="87">
        <v>7846</v>
      </c>
      <c r="R3925" s="87">
        <v>0</v>
      </c>
      <c r="S3925" s="87"/>
      <c r="T3925" s="87"/>
      <c r="U3925" s="85">
        <v>2017</v>
      </c>
      <c r="V3925" s="3" t="s">
        <v>4841</v>
      </c>
      <c r="W3925" s="3"/>
      <c r="X3925" s="3"/>
      <c r="Y3925" s="3"/>
      <c r="Z3925" s="6">
        <v>10000</v>
      </c>
      <c r="AA3925" s="160"/>
      <c r="AB3925" s="123" t="s">
        <v>4395</v>
      </c>
      <c r="AC3925" s="124"/>
      <c r="AD3925" s="41"/>
      <c r="AE3925" s="83"/>
      <c r="AF3925" s="83"/>
      <c r="AG3925" s="41"/>
      <c r="AH3925" s="41" t="s">
        <v>7061</v>
      </c>
      <c r="AI3925" s="80" t="s">
        <v>19240</v>
      </c>
      <c r="AJ3925" s="80" t="s">
        <v>13297</v>
      </c>
      <c r="AK3925" s="3"/>
      <c r="AL3925" s="85"/>
      <c r="AM3925" s="151" t="s">
        <v>19998</v>
      </c>
      <c r="AN3925" s="15"/>
      <c r="AO3925" s="166"/>
      <c r="AP3925" s="5">
        <f t="shared" si="62"/>
        <v>0</v>
      </c>
      <c r="AQ3925" s="16"/>
      <c r="AR3925" s="205">
        <v>1</v>
      </c>
      <c r="AS3925" s="16"/>
      <c r="AT3925" s="16"/>
      <c r="AU3925" s="16"/>
      <c r="AV3925" s="16"/>
      <c r="AW3925" s="16"/>
      <c r="AX3925" s="16"/>
    </row>
    <row r="3926" spans="1:50" customFormat="1" ht="15.75" hidden="1" customHeight="1" x14ac:dyDescent="0.2">
      <c r="A3926" s="7" t="s">
        <v>6939</v>
      </c>
      <c r="B3926" s="3" t="s">
        <v>6940</v>
      </c>
      <c r="C3926" s="85" t="s">
        <v>4395</v>
      </c>
      <c r="D3926" s="85" t="s">
        <v>13090</v>
      </c>
      <c r="E3926" s="202" t="s">
        <v>26712</v>
      </c>
      <c r="F3926" s="85" t="s">
        <v>40</v>
      </c>
      <c r="G3926" s="85" t="s">
        <v>42</v>
      </c>
      <c r="H3926" s="85" t="s">
        <v>20690</v>
      </c>
      <c r="I3926" s="3" t="s">
        <v>4421</v>
      </c>
      <c r="J3926" s="85" t="s">
        <v>115</v>
      </c>
      <c r="K3926" s="7" t="s">
        <v>5733</v>
      </c>
      <c r="L3926" s="3"/>
      <c r="M3926" s="3"/>
      <c r="N3926" s="41" t="s">
        <v>4841</v>
      </c>
      <c r="O3926" s="87">
        <v>29672</v>
      </c>
      <c r="P3926" s="87">
        <v>21308</v>
      </c>
      <c r="Q3926" s="87">
        <v>8364</v>
      </c>
      <c r="R3926" s="87">
        <v>0</v>
      </c>
      <c r="S3926" s="87"/>
      <c r="T3926" s="87"/>
      <c r="U3926" s="85">
        <v>2017</v>
      </c>
      <c r="V3926" s="3" t="s">
        <v>4841</v>
      </c>
      <c r="W3926" s="3"/>
      <c r="X3926" s="3"/>
      <c r="Y3926" s="3"/>
      <c r="Z3926" s="6">
        <v>10000</v>
      </c>
      <c r="AA3926" s="160"/>
      <c r="AB3926" s="123" t="s">
        <v>4395</v>
      </c>
      <c r="AC3926" s="124"/>
      <c r="AD3926" s="41"/>
      <c r="AE3926" s="83"/>
      <c r="AF3926" s="83"/>
      <c r="AG3926" s="41"/>
      <c r="AH3926" s="41" t="s">
        <v>7061</v>
      </c>
      <c r="AI3926" s="80" t="s">
        <v>19241</v>
      </c>
      <c r="AJ3926" s="80" t="s">
        <v>13298</v>
      </c>
      <c r="AK3926" s="3"/>
      <c r="AL3926" s="85"/>
      <c r="AM3926" s="151" t="s">
        <v>19998</v>
      </c>
      <c r="AN3926" s="15"/>
      <c r="AO3926" s="166"/>
      <c r="AP3926" s="5">
        <f t="shared" si="62"/>
        <v>0</v>
      </c>
      <c r="AQ3926" s="16"/>
      <c r="AR3926" s="205">
        <v>1</v>
      </c>
      <c r="AS3926" s="16"/>
      <c r="AT3926" s="16"/>
      <c r="AU3926" s="16"/>
      <c r="AV3926" s="16"/>
      <c r="AW3926" s="16"/>
      <c r="AX3926" s="16"/>
    </row>
    <row r="3927" spans="1:50" customFormat="1" ht="15.75" hidden="1" customHeight="1" x14ac:dyDescent="0.2">
      <c r="A3927" s="7" t="s">
        <v>6941</v>
      </c>
      <c r="B3927" s="3" t="s">
        <v>6942</v>
      </c>
      <c r="C3927" s="85" t="s">
        <v>4395</v>
      </c>
      <c r="D3927" s="85" t="s">
        <v>13090</v>
      </c>
      <c r="E3927" s="202" t="s">
        <v>26712</v>
      </c>
      <c r="F3927" s="85" t="s">
        <v>40</v>
      </c>
      <c r="G3927" s="85" t="s">
        <v>42</v>
      </c>
      <c r="H3927" s="85" t="s">
        <v>20690</v>
      </c>
      <c r="I3927" s="3" t="s">
        <v>4421</v>
      </c>
      <c r="J3927" s="85" t="s">
        <v>115</v>
      </c>
      <c r="K3927" s="7" t="s">
        <v>5733</v>
      </c>
      <c r="L3927" s="3"/>
      <c r="M3927" s="3"/>
      <c r="N3927" s="41" t="s">
        <v>4841</v>
      </c>
      <c r="O3927" s="87">
        <v>29830</v>
      </c>
      <c r="P3927" s="87">
        <v>26513</v>
      </c>
      <c r="Q3927" s="87">
        <v>3317</v>
      </c>
      <c r="R3927" s="87">
        <v>0</v>
      </c>
      <c r="S3927" s="87"/>
      <c r="T3927" s="87"/>
      <c r="U3927" s="85">
        <v>2017</v>
      </c>
      <c r="V3927" s="3" t="s">
        <v>4841</v>
      </c>
      <c r="W3927" s="3"/>
      <c r="X3927" s="3"/>
      <c r="Y3927" s="3"/>
      <c r="Z3927" s="6">
        <v>10000</v>
      </c>
      <c r="AA3927" s="160"/>
      <c r="AB3927" s="123" t="s">
        <v>4395</v>
      </c>
      <c r="AC3927" s="124"/>
      <c r="AD3927" s="41"/>
      <c r="AE3927" s="83"/>
      <c r="AF3927" s="83"/>
      <c r="AG3927" s="41"/>
      <c r="AH3927" s="41" t="s">
        <v>7061</v>
      </c>
      <c r="AI3927" s="80" t="s">
        <v>19242</v>
      </c>
      <c r="AJ3927" s="80" t="s">
        <v>13299</v>
      </c>
      <c r="AK3927" s="3"/>
      <c r="AL3927" s="85"/>
      <c r="AM3927" s="151" t="s">
        <v>19998</v>
      </c>
      <c r="AN3927" s="15"/>
      <c r="AO3927" s="166"/>
      <c r="AP3927" s="5">
        <f t="shared" si="62"/>
        <v>0</v>
      </c>
      <c r="AQ3927" s="16"/>
      <c r="AR3927" s="205">
        <v>1</v>
      </c>
      <c r="AS3927" s="16"/>
      <c r="AT3927" s="16"/>
      <c r="AU3927" s="16"/>
      <c r="AV3927" s="16"/>
      <c r="AW3927" s="16"/>
      <c r="AX3927" s="16"/>
    </row>
    <row r="3928" spans="1:50" customFormat="1" ht="15.75" hidden="1" customHeight="1" x14ac:dyDescent="0.2">
      <c r="A3928" s="7" t="s">
        <v>6943</v>
      </c>
      <c r="B3928" s="3" t="s">
        <v>6944</v>
      </c>
      <c r="C3928" s="85" t="s">
        <v>4395</v>
      </c>
      <c r="D3928" s="85" t="s">
        <v>13090</v>
      </c>
      <c r="E3928" s="202" t="s">
        <v>26712</v>
      </c>
      <c r="F3928" s="85" t="s">
        <v>40</v>
      </c>
      <c r="G3928" s="85" t="s">
        <v>42</v>
      </c>
      <c r="H3928" s="85" t="s">
        <v>20690</v>
      </c>
      <c r="I3928" s="3" t="s">
        <v>4421</v>
      </c>
      <c r="J3928" s="85" t="s">
        <v>115</v>
      </c>
      <c r="K3928" s="7" t="s">
        <v>5733</v>
      </c>
      <c r="L3928" s="3"/>
      <c r="M3928" s="3"/>
      <c r="N3928" s="41" t="s">
        <v>4841</v>
      </c>
      <c r="O3928" s="87">
        <v>28993</v>
      </c>
      <c r="P3928" s="87">
        <v>22821</v>
      </c>
      <c r="Q3928" s="87">
        <v>6172</v>
      </c>
      <c r="R3928" s="87">
        <v>0</v>
      </c>
      <c r="S3928" s="87"/>
      <c r="T3928" s="87"/>
      <c r="U3928" s="85">
        <v>2017</v>
      </c>
      <c r="V3928" s="3" t="s">
        <v>4841</v>
      </c>
      <c r="W3928" s="3"/>
      <c r="X3928" s="3"/>
      <c r="Y3928" s="3"/>
      <c r="Z3928" s="6">
        <v>10000</v>
      </c>
      <c r="AA3928" s="160"/>
      <c r="AB3928" s="123" t="s">
        <v>4395</v>
      </c>
      <c r="AC3928" s="124"/>
      <c r="AD3928" s="41"/>
      <c r="AE3928" s="83"/>
      <c r="AF3928" s="83"/>
      <c r="AG3928" s="41"/>
      <c r="AH3928" s="41" t="s">
        <v>7061</v>
      </c>
      <c r="AI3928" s="80" t="s">
        <v>19243</v>
      </c>
      <c r="AJ3928" s="80" t="s">
        <v>14249</v>
      </c>
      <c r="AK3928" s="3"/>
      <c r="AL3928" s="85"/>
      <c r="AM3928" s="151" t="s">
        <v>19998</v>
      </c>
      <c r="AN3928" s="15"/>
      <c r="AO3928" s="166"/>
      <c r="AP3928" s="5">
        <f t="shared" si="62"/>
        <v>0</v>
      </c>
      <c r="AQ3928" s="16"/>
      <c r="AR3928" s="205">
        <v>1</v>
      </c>
      <c r="AS3928" s="16"/>
      <c r="AT3928" s="16"/>
      <c r="AU3928" s="16"/>
      <c r="AV3928" s="16"/>
      <c r="AW3928" s="16"/>
      <c r="AX3928" s="16"/>
    </row>
    <row r="3929" spans="1:50" customFormat="1" ht="15.75" hidden="1" customHeight="1" x14ac:dyDescent="0.2">
      <c r="A3929" s="7" t="s">
        <v>14941</v>
      </c>
      <c r="B3929" s="1" t="s">
        <v>14942</v>
      </c>
      <c r="C3929" s="85" t="s">
        <v>4395</v>
      </c>
      <c r="D3929" s="85" t="s">
        <v>13090</v>
      </c>
      <c r="E3929" s="202" t="s">
        <v>26418</v>
      </c>
      <c r="F3929" s="85" t="s">
        <v>55</v>
      </c>
      <c r="G3929" s="85" t="s">
        <v>63</v>
      </c>
      <c r="H3929" s="85" t="s">
        <v>20690</v>
      </c>
      <c r="I3929" s="3" t="s">
        <v>20770</v>
      </c>
      <c r="J3929" s="85" t="s">
        <v>4406</v>
      </c>
      <c r="K3929" s="7" t="s">
        <v>4407</v>
      </c>
      <c r="L3929" s="1"/>
      <c r="M3929" s="1"/>
      <c r="N3929" s="41" t="s">
        <v>6039</v>
      </c>
      <c r="O3929" s="87">
        <v>0</v>
      </c>
      <c r="P3929" s="87">
        <v>0</v>
      </c>
      <c r="Q3929" s="87">
        <v>0</v>
      </c>
      <c r="R3929" s="87">
        <v>0</v>
      </c>
      <c r="S3929" s="87"/>
      <c r="T3929" s="87"/>
      <c r="U3929" s="85" t="s">
        <v>112</v>
      </c>
      <c r="V3929" s="1"/>
      <c r="W3929" s="1"/>
      <c r="X3929" s="1"/>
      <c r="Y3929" s="1"/>
      <c r="Z3929" s="6">
        <v>175000</v>
      </c>
      <c r="AA3929" s="160"/>
      <c r="AB3929" s="123" t="s">
        <v>4395</v>
      </c>
      <c r="AC3929" s="124"/>
      <c r="AD3929" s="2"/>
      <c r="AE3929" s="2"/>
      <c r="AF3929" s="2"/>
      <c r="AG3929" s="2"/>
      <c r="AH3929" s="41" t="s">
        <v>63</v>
      </c>
      <c r="AI3929" s="80" t="s">
        <v>19244</v>
      </c>
      <c r="AJ3929" s="80" t="s">
        <v>13296</v>
      </c>
      <c r="AK3929" s="1"/>
      <c r="AL3929" s="85"/>
      <c r="AM3929" s="151" t="s">
        <v>19998</v>
      </c>
      <c r="AN3929" s="16"/>
      <c r="AO3929" s="166"/>
      <c r="AP3929" s="5">
        <f t="shared" si="62"/>
        <v>0</v>
      </c>
      <c r="AQ3929" s="16"/>
      <c r="AR3929" s="205">
        <v>1</v>
      </c>
      <c r="AS3929" s="16"/>
      <c r="AT3929" s="16"/>
      <c r="AU3929" s="16"/>
      <c r="AV3929" s="16"/>
      <c r="AW3929" s="16"/>
      <c r="AX3929" s="16"/>
    </row>
    <row r="3930" spans="1:50" customFormat="1" ht="15.75" hidden="1" customHeight="1" x14ac:dyDescent="0.2">
      <c r="A3930" s="7" t="s">
        <v>6945</v>
      </c>
      <c r="B3930" s="3" t="s">
        <v>6946</v>
      </c>
      <c r="C3930" s="85" t="s">
        <v>4395</v>
      </c>
      <c r="D3930" s="85" t="s">
        <v>13090</v>
      </c>
      <c r="E3930" s="202" t="s">
        <v>26418</v>
      </c>
      <c r="F3930" s="85" t="s">
        <v>68</v>
      </c>
      <c r="G3930" s="85" t="s">
        <v>69</v>
      </c>
      <c r="H3930" s="85" t="s">
        <v>20690</v>
      </c>
      <c r="I3930" s="3" t="s">
        <v>4693</v>
      </c>
      <c r="J3930" s="85" t="s">
        <v>115</v>
      </c>
      <c r="K3930" s="7" t="s">
        <v>4526</v>
      </c>
      <c r="L3930" s="3"/>
      <c r="M3930" s="3"/>
      <c r="N3930" s="41" t="s">
        <v>4552</v>
      </c>
      <c r="O3930" s="87">
        <v>0</v>
      </c>
      <c r="P3930" s="87">
        <v>0</v>
      </c>
      <c r="Q3930" s="87">
        <v>0</v>
      </c>
      <c r="R3930" s="87">
        <v>0</v>
      </c>
      <c r="S3930" s="87"/>
      <c r="T3930" s="87"/>
      <c r="U3930" s="85" t="s">
        <v>112</v>
      </c>
      <c r="V3930" s="3" t="s">
        <v>112</v>
      </c>
      <c r="W3930" s="3"/>
      <c r="X3930" s="3"/>
      <c r="Y3930" s="3"/>
      <c r="Z3930" s="6">
        <v>8529</v>
      </c>
      <c r="AA3930" s="160"/>
      <c r="AB3930" s="123" t="s">
        <v>4395</v>
      </c>
      <c r="AC3930" s="124"/>
      <c r="AD3930" s="41"/>
      <c r="AE3930" s="83"/>
      <c r="AF3930" s="83"/>
      <c r="AG3930" s="41"/>
      <c r="AH3930" s="41" t="s">
        <v>4460</v>
      </c>
      <c r="AI3930" s="80" t="s">
        <v>19245</v>
      </c>
      <c r="AJ3930" s="80" t="s">
        <v>14250</v>
      </c>
      <c r="AK3930" s="3"/>
      <c r="AL3930" s="85"/>
      <c r="AM3930" s="151" t="s">
        <v>19998</v>
      </c>
      <c r="AN3930" s="15"/>
      <c r="AO3930" s="166"/>
      <c r="AP3930" s="5">
        <f t="shared" si="62"/>
        <v>0</v>
      </c>
      <c r="AQ3930" s="16"/>
      <c r="AR3930" s="205">
        <v>1</v>
      </c>
      <c r="AS3930" s="16"/>
      <c r="AT3930" s="16"/>
      <c r="AU3930" s="16"/>
      <c r="AV3930" s="16"/>
      <c r="AW3930" s="16"/>
      <c r="AX3930" s="16"/>
    </row>
    <row r="3931" spans="1:50" customFormat="1" ht="15.75" hidden="1" customHeight="1" x14ac:dyDescent="0.2">
      <c r="A3931" s="7" t="s">
        <v>6947</v>
      </c>
      <c r="B3931" s="3" t="s">
        <v>6948</v>
      </c>
      <c r="C3931" s="85" t="s">
        <v>4395</v>
      </c>
      <c r="D3931" s="85" t="s">
        <v>13090</v>
      </c>
      <c r="E3931" s="202" t="s">
        <v>26418</v>
      </c>
      <c r="F3931" s="85" t="s">
        <v>34</v>
      </c>
      <c r="G3931" s="85" t="s">
        <v>35</v>
      </c>
      <c r="H3931" s="85" t="s">
        <v>20688</v>
      </c>
      <c r="I3931" s="3" t="s">
        <v>21237</v>
      </c>
      <c r="J3931" s="85" t="s">
        <v>4435</v>
      </c>
      <c r="K3931" s="7" t="s">
        <v>3838</v>
      </c>
      <c r="L3931" s="3"/>
      <c r="M3931" s="3"/>
      <c r="N3931" s="41" t="s">
        <v>5382</v>
      </c>
      <c r="O3931" s="87">
        <v>0</v>
      </c>
      <c r="P3931" s="87">
        <v>0</v>
      </c>
      <c r="Q3931" s="87">
        <v>0</v>
      </c>
      <c r="R3931" s="87">
        <v>0</v>
      </c>
      <c r="S3931" s="87"/>
      <c r="T3931" s="87"/>
      <c r="U3931" s="85" t="s">
        <v>112</v>
      </c>
      <c r="V3931" s="3" t="s">
        <v>5382</v>
      </c>
      <c r="W3931" s="3"/>
      <c r="X3931" s="3"/>
      <c r="Y3931" s="3"/>
      <c r="Z3931" s="6">
        <v>75517</v>
      </c>
      <c r="AA3931" s="160">
        <v>14594</v>
      </c>
      <c r="AB3931" s="123" t="s">
        <v>4395</v>
      </c>
      <c r="AC3931" s="124"/>
      <c r="AD3931" s="41"/>
      <c r="AE3931" s="83"/>
      <c r="AF3931" s="83"/>
      <c r="AG3931" s="41"/>
      <c r="AH3931" s="41" t="s">
        <v>26421</v>
      </c>
      <c r="AI3931" s="80" t="s">
        <v>26125</v>
      </c>
      <c r="AJ3931" s="80" t="s">
        <v>14251</v>
      </c>
      <c r="AK3931" s="3"/>
      <c r="AL3931" s="85"/>
      <c r="AM3931" s="151" t="s">
        <v>19998</v>
      </c>
      <c r="AN3931" s="15"/>
      <c r="AO3931" s="166"/>
      <c r="AP3931" s="5">
        <f t="shared" si="62"/>
        <v>0</v>
      </c>
      <c r="AQ3931" s="16"/>
      <c r="AR3931" s="205">
        <v>1</v>
      </c>
      <c r="AS3931" s="16"/>
      <c r="AT3931" s="16"/>
      <c r="AU3931" s="16"/>
      <c r="AV3931" s="16"/>
      <c r="AW3931" s="16"/>
      <c r="AX3931" s="16"/>
    </row>
    <row r="3932" spans="1:50" customFormat="1" ht="15.75" hidden="1" customHeight="1" x14ac:dyDescent="0.2">
      <c r="A3932" s="7" t="s">
        <v>6949</v>
      </c>
      <c r="B3932" s="3" t="s">
        <v>6950</v>
      </c>
      <c r="C3932" s="85" t="s">
        <v>4395</v>
      </c>
      <c r="D3932" s="85" t="s">
        <v>13090</v>
      </c>
      <c r="E3932" s="202" t="s">
        <v>26712</v>
      </c>
      <c r="F3932" s="85" t="s">
        <v>55</v>
      </c>
      <c r="G3932" s="85" t="s">
        <v>59</v>
      </c>
      <c r="H3932" s="85" t="s">
        <v>20690</v>
      </c>
      <c r="I3932" s="3" t="s">
        <v>4405</v>
      </c>
      <c r="J3932" s="85" t="s">
        <v>4435</v>
      </c>
      <c r="K3932" s="7" t="s">
        <v>3838</v>
      </c>
      <c r="L3932" s="3"/>
      <c r="M3932" s="3"/>
      <c r="N3932" s="41" t="s">
        <v>6370</v>
      </c>
      <c r="O3932" s="87">
        <v>31621</v>
      </c>
      <c r="P3932" s="87">
        <v>0</v>
      </c>
      <c r="Q3932" s="87">
        <v>31621</v>
      </c>
      <c r="R3932" s="87">
        <v>0</v>
      </c>
      <c r="S3932" s="87"/>
      <c r="T3932" s="87"/>
      <c r="U3932" s="85">
        <v>2016</v>
      </c>
      <c r="V3932" s="3" t="s">
        <v>6370</v>
      </c>
      <c r="W3932" s="3"/>
      <c r="X3932" s="3"/>
      <c r="Y3932" s="3"/>
      <c r="Z3932" s="6">
        <v>7889</v>
      </c>
      <c r="AA3932" s="160"/>
      <c r="AB3932" s="123" t="s">
        <v>4395</v>
      </c>
      <c r="AC3932" s="124"/>
      <c r="AD3932" s="41"/>
      <c r="AE3932" s="83"/>
      <c r="AF3932" s="83"/>
      <c r="AG3932" s="41"/>
      <c r="AH3932" s="41" t="s">
        <v>7514</v>
      </c>
      <c r="AI3932" s="80" t="s">
        <v>19246</v>
      </c>
      <c r="AJ3932" s="80" t="s">
        <v>13484</v>
      </c>
      <c r="AK3932" s="3"/>
      <c r="AL3932" s="85"/>
      <c r="AM3932" s="151" t="s">
        <v>19998</v>
      </c>
      <c r="AN3932" s="15"/>
      <c r="AO3932" s="166"/>
      <c r="AP3932" s="5">
        <f t="shared" si="62"/>
        <v>0</v>
      </c>
      <c r="AQ3932" s="16"/>
      <c r="AR3932" s="205">
        <v>1</v>
      </c>
      <c r="AS3932" s="16"/>
      <c r="AT3932" s="16"/>
      <c r="AU3932" s="16"/>
      <c r="AV3932" s="16"/>
      <c r="AW3932" s="16"/>
      <c r="AX3932" s="16"/>
    </row>
    <row r="3933" spans="1:50" customFormat="1" ht="15.75" hidden="1" customHeight="1" x14ac:dyDescent="0.2">
      <c r="A3933" s="7" t="s">
        <v>6951</v>
      </c>
      <c r="B3933" s="3" t="s">
        <v>6952</v>
      </c>
      <c r="C3933" s="85" t="s">
        <v>4395</v>
      </c>
      <c r="D3933" s="85" t="s">
        <v>13090</v>
      </c>
      <c r="E3933" s="202" t="s">
        <v>26712</v>
      </c>
      <c r="F3933" s="85" t="s">
        <v>55</v>
      </c>
      <c r="G3933" s="85" t="s">
        <v>63</v>
      </c>
      <c r="H3933" s="85" t="s">
        <v>20690</v>
      </c>
      <c r="I3933" s="3" t="s">
        <v>4399</v>
      </c>
      <c r="J3933" s="85" t="s">
        <v>4435</v>
      </c>
      <c r="K3933" s="7" t="s">
        <v>3838</v>
      </c>
      <c r="L3933" s="3"/>
      <c r="M3933" s="3"/>
      <c r="N3933" s="41" t="s">
        <v>4515</v>
      </c>
      <c r="O3933" s="87">
        <v>215364</v>
      </c>
      <c r="P3933" s="87">
        <v>19983</v>
      </c>
      <c r="Q3933" s="87">
        <v>195381</v>
      </c>
      <c r="R3933" s="87">
        <v>0</v>
      </c>
      <c r="S3933" s="87"/>
      <c r="T3933" s="87"/>
      <c r="U3933" s="85">
        <v>2016</v>
      </c>
      <c r="V3933" s="3" t="s">
        <v>112</v>
      </c>
      <c r="W3933" s="3"/>
      <c r="X3933" s="3"/>
      <c r="Y3933" s="3"/>
      <c r="Z3933" s="6">
        <v>32415</v>
      </c>
      <c r="AA3933" s="160"/>
      <c r="AB3933" s="123" t="s">
        <v>4395</v>
      </c>
      <c r="AC3933" s="124"/>
      <c r="AD3933" s="41"/>
      <c r="AE3933" s="83"/>
      <c r="AF3933" s="83"/>
      <c r="AG3933" s="41"/>
      <c r="AH3933" s="41" t="s">
        <v>63</v>
      </c>
      <c r="AI3933" s="80" t="s">
        <v>19247</v>
      </c>
      <c r="AJ3933" s="80" t="s">
        <v>14252</v>
      </c>
      <c r="AK3933" s="3"/>
      <c r="AL3933" s="85"/>
      <c r="AM3933" s="151" t="s">
        <v>19998</v>
      </c>
      <c r="AN3933" s="15"/>
      <c r="AO3933" s="166"/>
      <c r="AP3933" s="5">
        <f t="shared" si="62"/>
        <v>0</v>
      </c>
      <c r="AQ3933" s="16"/>
      <c r="AR3933" s="205">
        <v>1</v>
      </c>
      <c r="AS3933" s="16"/>
      <c r="AT3933" s="16"/>
      <c r="AU3933" s="16"/>
      <c r="AV3933" s="16"/>
      <c r="AW3933" s="16"/>
      <c r="AX3933" s="16"/>
    </row>
    <row r="3934" spans="1:50" customFormat="1" ht="15.75" hidden="1" customHeight="1" x14ac:dyDescent="0.2">
      <c r="A3934" s="7" t="s">
        <v>6953</v>
      </c>
      <c r="B3934" s="3" t="s">
        <v>27666</v>
      </c>
      <c r="C3934" s="85" t="s">
        <v>4395</v>
      </c>
      <c r="D3934" s="85" t="s">
        <v>13090</v>
      </c>
      <c r="E3934" s="202" t="s">
        <v>26712</v>
      </c>
      <c r="F3934" s="85" t="s">
        <v>40</v>
      </c>
      <c r="G3934" s="85" t="s">
        <v>43</v>
      </c>
      <c r="H3934" s="85" t="s">
        <v>20690</v>
      </c>
      <c r="I3934" s="3" t="s">
        <v>4475</v>
      </c>
      <c r="J3934" s="85" t="s">
        <v>115</v>
      </c>
      <c r="K3934" s="7" t="s">
        <v>5340</v>
      </c>
      <c r="L3934" s="3"/>
      <c r="M3934" s="3"/>
      <c r="N3934" s="41" t="s">
        <v>6724</v>
      </c>
      <c r="O3934" s="87">
        <v>29349</v>
      </c>
      <c r="P3934" s="87">
        <v>22092</v>
      </c>
      <c r="Q3934" s="87">
        <v>7257</v>
      </c>
      <c r="R3934" s="87">
        <v>0</v>
      </c>
      <c r="S3934" s="87"/>
      <c r="T3934" s="87"/>
      <c r="U3934" s="85">
        <v>2016</v>
      </c>
      <c r="V3934" s="3" t="s">
        <v>6724</v>
      </c>
      <c r="W3934" s="3"/>
      <c r="X3934" s="3"/>
      <c r="Y3934" s="3"/>
      <c r="Z3934" s="6">
        <v>9317</v>
      </c>
      <c r="AA3934" s="160"/>
      <c r="AB3934" s="123" t="s">
        <v>4395</v>
      </c>
      <c r="AC3934" s="124"/>
      <c r="AD3934" s="41"/>
      <c r="AE3934" s="83"/>
      <c r="AF3934" s="83"/>
      <c r="AG3934" s="41"/>
      <c r="AH3934" s="41" t="s">
        <v>7061</v>
      </c>
      <c r="AI3934" s="80" t="s">
        <v>19248</v>
      </c>
      <c r="AJ3934" s="80" t="s">
        <v>13302</v>
      </c>
      <c r="AK3934" s="3"/>
      <c r="AL3934" s="85"/>
      <c r="AM3934" s="151" t="s">
        <v>19998</v>
      </c>
      <c r="AN3934" s="15"/>
      <c r="AO3934" s="166"/>
      <c r="AP3934" s="5">
        <f t="shared" si="62"/>
        <v>0</v>
      </c>
      <c r="AQ3934" s="16"/>
      <c r="AR3934" s="205">
        <v>1</v>
      </c>
      <c r="AS3934" s="16"/>
      <c r="AT3934" s="16"/>
      <c r="AU3934" s="16"/>
      <c r="AV3934" s="16"/>
      <c r="AW3934" s="16"/>
      <c r="AX3934" s="16"/>
    </row>
    <row r="3935" spans="1:50" customFormat="1" ht="15.75" hidden="1" customHeight="1" x14ac:dyDescent="0.2">
      <c r="A3935" s="7" t="s">
        <v>6954</v>
      </c>
      <c r="B3935" s="3" t="s">
        <v>6955</v>
      </c>
      <c r="C3935" s="85" t="s">
        <v>4395</v>
      </c>
      <c r="D3935" s="85" t="s">
        <v>13090</v>
      </c>
      <c r="E3935" s="202" t="s">
        <v>26712</v>
      </c>
      <c r="F3935" s="85" t="s">
        <v>55</v>
      </c>
      <c r="G3935" s="85" t="s">
        <v>63</v>
      </c>
      <c r="H3935" s="85" t="s">
        <v>20690</v>
      </c>
      <c r="I3935" s="3" t="s">
        <v>4399</v>
      </c>
      <c r="J3935" s="85" t="s">
        <v>4406</v>
      </c>
      <c r="K3935" s="7" t="s">
        <v>4407</v>
      </c>
      <c r="L3935" s="3"/>
      <c r="M3935" s="3"/>
      <c r="N3935" s="41" t="s">
        <v>4974</v>
      </c>
      <c r="O3935" s="87">
        <v>494687</v>
      </c>
      <c r="P3935" s="87">
        <v>307863</v>
      </c>
      <c r="Q3935" s="87">
        <v>186824</v>
      </c>
      <c r="R3935" s="87">
        <v>0</v>
      </c>
      <c r="S3935" s="87"/>
      <c r="T3935" s="87"/>
      <c r="U3935" s="85">
        <v>2009</v>
      </c>
      <c r="V3935" s="3" t="s">
        <v>4974</v>
      </c>
      <c r="W3935" s="3"/>
      <c r="X3935" s="3"/>
      <c r="Y3935" s="3"/>
      <c r="Z3935" s="6">
        <v>36188</v>
      </c>
      <c r="AA3935" s="160"/>
      <c r="AB3935" s="123" t="s">
        <v>4395</v>
      </c>
      <c r="AC3935" s="124"/>
      <c r="AD3935" s="41"/>
      <c r="AE3935" s="83"/>
      <c r="AF3935" s="83"/>
      <c r="AG3935" s="41"/>
      <c r="AH3935" s="41" t="s">
        <v>63</v>
      </c>
      <c r="AI3935" s="80" t="s">
        <v>19249</v>
      </c>
      <c r="AJ3935" s="80" t="s">
        <v>13303</v>
      </c>
      <c r="AK3935" s="3"/>
      <c r="AL3935" s="85"/>
      <c r="AM3935" s="151" t="s">
        <v>19998</v>
      </c>
      <c r="AN3935" s="15"/>
      <c r="AO3935" s="166"/>
      <c r="AP3935" s="5">
        <f t="shared" si="62"/>
        <v>0</v>
      </c>
      <c r="AQ3935" s="16"/>
      <c r="AR3935" s="205">
        <v>1</v>
      </c>
      <c r="AS3935" s="16"/>
      <c r="AT3935" s="16"/>
      <c r="AU3935" s="16"/>
      <c r="AV3935" s="16"/>
      <c r="AW3935" s="16"/>
      <c r="AX3935" s="16"/>
    </row>
    <row r="3936" spans="1:50" customFormat="1" ht="15.75" hidden="1" customHeight="1" x14ac:dyDescent="0.2">
      <c r="A3936" s="7" t="s">
        <v>6956</v>
      </c>
      <c r="B3936" s="3" t="s">
        <v>6957</v>
      </c>
      <c r="C3936" s="85" t="s">
        <v>4395</v>
      </c>
      <c r="D3936" s="85" t="s">
        <v>13090</v>
      </c>
      <c r="E3936" s="202" t="s">
        <v>1800</v>
      </c>
      <c r="F3936" s="85" t="s">
        <v>55</v>
      </c>
      <c r="G3936" s="85" t="s">
        <v>57</v>
      </c>
      <c r="H3936" s="85" t="s">
        <v>20690</v>
      </c>
      <c r="I3936" s="3" t="s">
        <v>4405</v>
      </c>
      <c r="J3936" s="85" t="s">
        <v>4447</v>
      </c>
      <c r="K3936" s="1" t="s">
        <v>4500</v>
      </c>
      <c r="L3936" s="3"/>
      <c r="M3936" s="3"/>
      <c r="N3936" s="41" t="s">
        <v>5146</v>
      </c>
      <c r="O3936" s="87">
        <v>0</v>
      </c>
      <c r="P3936" s="87">
        <v>0</v>
      </c>
      <c r="Q3936" s="87">
        <v>0</v>
      </c>
      <c r="R3936" s="87">
        <v>0</v>
      </c>
      <c r="S3936" s="87"/>
      <c r="T3936" s="87"/>
      <c r="U3936" s="85" t="s">
        <v>112</v>
      </c>
      <c r="V3936" s="3" t="s">
        <v>112</v>
      </c>
      <c r="W3936" s="3"/>
      <c r="X3936" s="3"/>
      <c r="Y3936" s="3"/>
      <c r="Z3936" s="6">
        <v>30000</v>
      </c>
      <c r="AA3936" s="160"/>
      <c r="AB3936" s="123" t="s">
        <v>4395</v>
      </c>
      <c r="AC3936" s="124"/>
      <c r="AD3936" s="41"/>
      <c r="AE3936" s="83"/>
      <c r="AF3936" s="83"/>
      <c r="AG3936" s="41"/>
      <c r="AH3936" s="41" t="s">
        <v>13741</v>
      </c>
      <c r="AI3936" s="80" t="s">
        <v>19250</v>
      </c>
      <c r="AJ3936" s="80" t="s">
        <v>14253</v>
      </c>
      <c r="AK3936" s="3"/>
      <c r="AL3936" s="85"/>
      <c r="AM3936" s="151" t="s">
        <v>19998</v>
      </c>
      <c r="AN3936" s="15"/>
      <c r="AO3936" s="166"/>
      <c r="AP3936" s="5">
        <f t="shared" si="62"/>
        <v>0</v>
      </c>
      <c r="AQ3936" s="16"/>
      <c r="AR3936" s="205">
        <v>1</v>
      </c>
      <c r="AS3936" s="16"/>
      <c r="AT3936" s="16"/>
      <c r="AU3936" s="16"/>
      <c r="AV3936" s="16"/>
      <c r="AW3936" s="16"/>
      <c r="AX3936" s="16"/>
    </row>
    <row r="3937" spans="1:50" customFormat="1" ht="15.75" hidden="1" customHeight="1" x14ac:dyDescent="0.2">
      <c r="A3937" s="7" t="s">
        <v>6958</v>
      </c>
      <c r="B3937" s="3" t="s">
        <v>6959</v>
      </c>
      <c r="C3937" s="85" t="s">
        <v>4395</v>
      </c>
      <c r="D3937" s="85" t="s">
        <v>13090</v>
      </c>
      <c r="E3937" s="202" t="s">
        <v>26418</v>
      </c>
      <c r="F3937" s="85" t="s">
        <v>55</v>
      </c>
      <c r="G3937" s="85" t="s">
        <v>63</v>
      </c>
      <c r="H3937" s="85" t="s">
        <v>20690</v>
      </c>
      <c r="I3937" s="3" t="s">
        <v>4405</v>
      </c>
      <c r="J3937" s="85" t="s">
        <v>4435</v>
      </c>
      <c r="K3937" s="7" t="s">
        <v>3838</v>
      </c>
      <c r="L3937" s="3"/>
      <c r="M3937" s="3"/>
      <c r="N3937" s="41" t="s">
        <v>6370</v>
      </c>
      <c r="O3937" s="87">
        <v>0</v>
      </c>
      <c r="P3937" s="87">
        <v>0</v>
      </c>
      <c r="Q3937" s="87">
        <v>0</v>
      </c>
      <c r="R3937" s="87">
        <v>0</v>
      </c>
      <c r="S3937" s="87"/>
      <c r="T3937" s="87"/>
      <c r="U3937" s="85" t="s">
        <v>112</v>
      </c>
      <c r="V3937" s="3" t="s">
        <v>112</v>
      </c>
      <c r="W3937" s="3"/>
      <c r="X3937" s="3"/>
      <c r="Y3937" s="3"/>
      <c r="Z3937" s="6">
        <v>14980</v>
      </c>
      <c r="AA3937" s="160"/>
      <c r="AB3937" s="123" t="s">
        <v>4395</v>
      </c>
      <c r="AC3937" s="124"/>
      <c r="AD3937" s="41"/>
      <c r="AE3937" s="83"/>
      <c r="AF3937" s="83"/>
      <c r="AG3937" s="41"/>
      <c r="AH3937" s="41" t="s">
        <v>63</v>
      </c>
      <c r="AI3937" s="80" t="s">
        <v>19251</v>
      </c>
      <c r="AJ3937" s="80" t="s">
        <v>14254</v>
      </c>
      <c r="AK3937" s="3"/>
      <c r="AL3937" s="85"/>
      <c r="AM3937" s="151" t="s">
        <v>19998</v>
      </c>
      <c r="AN3937" s="15"/>
      <c r="AO3937" s="166"/>
      <c r="AP3937" s="5">
        <f t="shared" si="62"/>
        <v>0</v>
      </c>
      <c r="AQ3937" s="16"/>
      <c r="AR3937" s="205">
        <v>1</v>
      </c>
      <c r="AS3937" s="16"/>
      <c r="AT3937" s="16"/>
      <c r="AU3937" s="16"/>
      <c r="AV3937" s="16"/>
      <c r="AW3937" s="16"/>
      <c r="AX3937" s="16"/>
    </row>
    <row r="3938" spans="1:50" customFormat="1" ht="15.75" hidden="1" customHeight="1" x14ac:dyDescent="0.2">
      <c r="A3938" s="7" t="s">
        <v>6960</v>
      </c>
      <c r="B3938" s="3" t="s">
        <v>6961</v>
      </c>
      <c r="C3938" s="85" t="s">
        <v>4395</v>
      </c>
      <c r="D3938" s="85" t="s">
        <v>13090</v>
      </c>
      <c r="E3938" s="202" t="s">
        <v>26418</v>
      </c>
      <c r="F3938" s="85" t="s">
        <v>55</v>
      </c>
      <c r="G3938" s="85" t="s">
        <v>60</v>
      </c>
      <c r="H3938" s="85" t="s">
        <v>20690</v>
      </c>
      <c r="I3938" s="3" t="s">
        <v>4405</v>
      </c>
      <c r="J3938" s="85" t="s">
        <v>4400</v>
      </c>
      <c r="K3938" s="7" t="s">
        <v>4422</v>
      </c>
      <c r="L3938" s="3"/>
      <c r="M3938" s="3"/>
      <c r="N3938" s="41" t="s">
        <v>14255</v>
      </c>
      <c r="O3938" s="87">
        <v>0</v>
      </c>
      <c r="P3938" s="87">
        <v>0</v>
      </c>
      <c r="Q3938" s="87">
        <v>0</v>
      </c>
      <c r="R3938" s="87">
        <v>0</v>
      </c>
      <c r="S3938" s="87"/>
      <c r="T3938" s="87"/>
      <c r="U3938" s="85" t="s">
        <v>112</v>
      </c>
      <c r="V3938" s="3" t="s">
        <v>112</v>
      </c>
      <c r="W3938" s="3"/>
      <c r="X3938" s="3"/>
      <c r="Y3938" s="3"/>
      <c r="Z3938" s="6">
        <v>771</v>
      </c>
      <c r="AA3938" s="160"/>
      <c r="AB3938" s="123" t="s">
        <v>4395</v>
      </c>
      <c r="AC3938" s="124"/>
      <c r="AD3938" s="41"/>
      <c r="AE3938" s="83"/>
      <c r="AF3938" s="83"/>
      <c r="AG3938" s="41"/>
      <c r="AH3938" s="41" t="s">
        <v>7514</v>
      </c>
      <c r="AI3938" s="80" t="s">
        <v>19252</v>
      </c>
      <c r="AJ3938" s="80" t="s">
        <v>13485</v>
      </c>
      <c r="AK3938" s="3"/>
      <c r="AL3938" s="85"/>
      <c r="AM3938" s="151" t="s">
        <v>19998</v>
      </c>
      <c r="AN3938" s="15"/>
      <c r="AO3938" s="166"/>
      <c r="AP3938" s="5">
        <f t="shared" si="62"/>
        <v>0</v>
      </c>
      <c r="AQ3938" s="16"/>
      <c r="AR3938" s="205">
        <v>1</v>
      </c>
      <c r="AS3938" s="16"/>
      <c r="AT3938" s="16"/>
      <c r="AU3938" s="16"/>
      <c r="AV3938" s="16"/>
      <c r="AW3938" s="16"/>
      <c r="AX3938" s="16"/>
    </row>
    <row r="3939" spans="1:50" customFormat="1" ht="15.75" hidden="1" customHeight="1" x14ac:dyDescent="0.2">
      <c r="A3939" s="7" t="s">
        <v>6962</v>
      </c>
      <c r="B3939" s="3" t="s">
        <v>6963</v>
      </c>
      <c r="C3939" s="85" t="s">
        <v>4395</v>
      </c>
      <c r="D3939" s="85" t="s">
        <v>13090</v>
      </c>
      <c r="E3939" s="202" t="s">
        <v>26418</v>
      </c>
      <c r="F3939" s="85" t="s">
        <v>55</v>
      </c>
      <c r="G3939" s="85" t="s">
        <v>60</v>
      </c>
      <c r="H3939" s="85" t="s">
        <v>20690</v>
      </c>
      <c r="I3939" s="3" t="s">
        <v>4405</v>
      </c>
      <c r="J3939" s="85" t="s">
        <v>4400</v>
      </c>
      <c r="K3939" s="7" t="s">
        <v>4422</v>
      </c>
      <c r="L3939" s="3"/>
      <c r="M3939" s="3"/>
      <c r="N3939" s="41" t="s">
        <v>14255</v>
      </c>
      <c r="O3939" s="87">
        <v>0</v>
      </c>
      <c r="P3939" s="87">
        <v>0</v>
      </c>
      <c r="Q3939" s="87">
        <v>0</v>
      </c>
      <c r="R3939" s="87">
        <v>0</v>
      </c>
      <c r="S3939" s="87"/>
      <c r="T3939" s="87"/>
      <c r="U3939" s="85" t="s">
        <v>112</v>
      </c>
      <c r="V3939" s="3" t="s">
        <v>112</v>
      </c>
      <c r="W3939" s="3"/>
      <c r="X3939" s="3"/>
      <c r="Y3939" s="3"/>
      <c r="Z3939" s="6">
        <v>0</v>
      </c>
      <c r="AA3939" s="160"/>
      <c r="AB3939" s="123" t="s">
        <v>4395</v>
      </c>
      <c r="AC3939" s="124"/>
      <c r="AD3939" s="41"/>
      <c r="AE3939" s="83"/>
      <c r="AF3939" s="83"/>
      <c r="AG3939" s="41"/>
      <c r="AH3939" s="41" t="s">
        <v>7514</v>
      </c>
      <c r="AI3939" s="80" t="s">
        <v>19253</v>
      </c>
      <c r="AJ3939" s="80" t="s">
        <v>13486</v>
      </c>
      <c r="AK3939" s="3"/>
      <c r="AL3939" s="85"/>
      <c r="AM3939" s="151" t="s">
        <v>19998</v>
      </c>
      <c r="AN3939" s="15"/>
      <c r="AO3939" s="166"/>
      <c r="AP3939" s="5">
        <f t="shared" si="62"/>
        <v>0</v>
      </c>
      <c r="AQ3939" s="16"/>
      <c r="AR3939" s="205">
        <v>1</v>
      </c>
      <c r="AS3939" s="16"/>
      <c r="AT3939" s="16"/>
      <c r="AU3939" s="16"/>
      <c r="AV3939" s="16"/>
      <c r="AW3939" s="16"/>
      <c r="AX3939" s="16"/>
    </row>
    <row r="3940" spans="1:50" customFormat="1" ht="15.75" hidden="1" customHeight="1" x14ac:dyDescent="0.2">
      <c r="A3940" s="7" t="s">
        <v>6964</v>
      </c>
      <c r="B3940" s="3" t="s">
        <v>6965</v>
      </c>
      <c r="C3940" s="85" t="s">
        <v>4395</v>
      </c>
      <c r="D3940" s="85" t="s">
        <v>13090</v>
      </c>
      <c r="E3940" s="202" t="s">
        <v>26712</v>
      </c>
      <c r="F3940" s="85" t="s">
        <v>40</v>
      </c>
      <c r="G3940" s="85" t="s">
        <v>42</v>
      </c>
      <c r="H3940" s="85" t="s">
        <v>20690</v>
      </c>
      <c r="I3940" s="3" t="s">
        <v>4421</v>
      </c>
      <c r="J3940" s="85" t="s">
        <v>115</v>
      </c>
      <c r="K3940" s="7" t="s">
        <v>4458</v>
      </c>
      <c r="L3940" s="3"/>
      <c r="M3940" s="3"/>
      <c r="N3940" s="41" t="s">
        <v>4841</v>
      </c>
      <c r="O3940" s="87">
        <v>27919</v>
      </c>
      <c r="P3940" s="87">
        <v>25666</v>
      </c>
      <c r="Q3940" s="87">
        <v>2253</v>
      </c>
      <c r="R3940" s="87">
        <v>0</v>
      </c>
      <c r="S3940" s="87"/>
      <c r="T3940" s="87"/>
      <c r="U3940" s="85">
        <v>2017</v>
      </c>
      <c r="V3940" s="3" t="s">
        <v>4841</v>
      </c>
      <c r="W3940" s="3"/>
      <c r="X3940" s="3"/>
      <c r="Y3940" s="3"/>
      <c r="Z3940" s="6">
        <v>10000</v>
      </c>
      <c r="AA3940" s="160"/>
      <c r="AB3940" s="123" t="s">
        <v>4395</v>
      </c>
      <c r="AC3940" s="124"/>
      <c r="AD3940" s="41"/>
      <c r="AE3940" s="83"/>
      <c r="AF3940" s="83"/>
      <c r="AG3940" s="41"/>
      <c r="AH3940" s="41" t="s">
        <v>7061</v>
      </c>
      <c r="AI3940" s="80" t="s">
        <v>19254</v>
      </c>
      <c r="AJ3940" s="80" t="s">
        <v>14256</v>
      </c>
      <c r="AK3940" s="3"/>
      <c r="AL3940" s="85"/>
      <c r="AM3940" s="151" t="s">
        <v>19998</v>
      </c>
      <c r="AN3940" s="15"/>
      <c r="AO3940" s="166"/>
      <c r="AP3940" s="5">
        <f t="shared" si="62"/>
        <v>0</v>
      </c>
      <c r="AQ3940" s="16"/>
      <c r="AR3940" s="205">
        <v>1</v>
      </c>
      <c r="AS3940" s="16"/>
      <c r="AT3940" s="16"/>
      <c r="AU3940" s="16"/>
      <c r="AV3940" s="16"/>
      <c r="AW3940" s="16"/>
      <c r="AX3940" s="16"/>
    </row>
    <row r="3941" spans="1:50" customFormat="1" ht="15.75" hidden="1" customHeight="1" x14ac:dyDescent="0.2">
      <c r="A3941" s="7" t="s">
        <v>6966</v>
      </c>
      <c r="B3941" s="3" t="s">
        <v>6967</v>
      </c>
      <c r="C3941" s="85" t="s">
        <v>4395</v>
      </c>
      <c r="D3941" s="85" t="s">
        <v>13090</v>
      </c>
      <c r="E3941" s="202" t="s">
        <v>26712</v>
      </c>
      <c r="F3941" s="85" t="s">
        <v>40</v>
      </c>
      <c r="G3941" s="85" t="s">
        <v>42</v>
      </c>
      <c r="H3941" s="85" t="s">
        <v>20690</v>
      </c>
      <c r="I3941" s="3" t="s">
        <v>4421</v>
      </c>
      <c r="J3941" s="85" t="s">
        <v>115</v>
      </c>
      <c r="K3941" s="7" t="s">
        <v>4458</v>
      </c>
      <c r="L3941" s="3"/>
      <c r="M3941" s="3"/>
      <c r="N3941" s="41" t="s">
        <v>4841</v>
      </c>
      <c r="O3941" s="87">
        <v>27995</v>
      </c>
      <c r="P3941" s="87">
        <v>22695</v>
      </c>
      <c r="Q3941" s="87">
        <v>5300</v>
      </c>
      <c r="R3941" s="87">
        <v>0</v>
      </c>
      <c r="S3941" s="87"/>
      <c r="T3941" s="87"/>
      <c r="U3941" s="85">
        <v>2017</v>
      </c>
      <c r="V3941" s="3" t="s">
        <v>4841</v>
      </c>
      <c r="W3941" s="3"/>
      <c r="X3941" s="3"/>
      <c r="Y3941" s="3"/>
      <c r="Z3941" s="6">
        <v>10000</v>
      </c>
      <c r="AA3941" s="160"/>
      <c r="AB3941" s="123" t="s">
        <v>4395</v>
      </c>
      <c r="AC3941" s="124"/>
      <c r="AD3941" s="41"/>
      <c r="AE3941" s="83"/>
      <c r="AF3941" s="83"/>
      <c r="AG3941" s="41"/>
      <c r="AH3941" s="41" t="s">
        <v>7061</v>
      </c>
      <c r="AI3941" s="80" t="s">
        <v>19255</v>
      </c>
      <c r="AJ3941" s="80" t="s">
        <v>13304</v>
      </c>
      <c r="AK3941" s="3"/>
      <c r="AL3941" s="85"/>
      <c r="AM3941" s="151" t="s">
        <v>19998</v>
      </c>
      <c r="AN3941" s="15"/>
      <c r="AO3941" s="166"/>
      <c r="AP3941" s="5">
        <f t="shared" si="62"/>
        <v>0</v>
      </c>
      <c r="AQ3941" s="16"/>
      <c r="AR3941" s="205">
        <v>1</v>
      </c>
      <c r="AS3941" s="16"/>
      <c r="AT3941" s="16"/>
      <c r="AU3941" s="16"/>
      <c r="AV3941" s="16"/>
      <c r="AW3941" s="16"/>
      <c r="AX3941" s="16"/>
    </row>
    <row r="3942" spans="1:50" customFormat="1" ht="15.75" hidden="1" customHeight="1" x14ac:dyDescent="0.2">
      <c r="A3942" s="7" t="s">
        <v>6968</v>
      </c>
      <c r="B3942" s="3" t="s">
        <v>6969</v>
      </c>
      <c r="C3942" s="85" t="s">
        <v>4395</v>
      </c>
      <c r="D3942" s="85" t="s">
        <v>13090</v>
      </c>
      <c r="E3942" s="202" t="s">
        <v>26712</v>
      </c>
      <c r="F3942" s="85" t="s">
        <v>40</v>
      </c>
      <c r="G3942" s="85" t="s">
        <v>15326</v>
      </c>
      <c r="H3942" s="85" t="s">
        <v>20690</v>
      </c>
      <c r="I3942" s="3" t="s">
        <v>4421</v>
      </c>
      <c r="J3942" s="85" t="s">
        <v>115</v>
      </c>
      <c r="K3942" s="7" t="s">
        <v>5733</v>
      </c>
      <c r="L3942" s="3"/>
      <c r="M3942" s="3"/>
      <c r="N3942" s="41" t="s">
        <v>4841</v>
      </c>
      <c r="O3942" s="87">
        <v>17466</v>
      </c>
      <c r="P3942" s="87">
        <v>5709</v>
      </c>
      <c r="Q3942" s="87">
        <v>11757</v>
      </c>
      <c r="R3942" s="87">
        <v>0</v>
      </c>
      <c r="S3942" s="87"/>
      <c r="T3942" s="87"/>
      <c r="U3942" s="85">
        <v>2020</v>
      </c>
      <c r="V3942" s="3" t="s">
        <v>112</v>
      </c>
      <c r="W3942" s="3"/>
      <c r="X3942" s="3"/>
      <c r="Y3942" s="3"/>
      <c r="Z3942" s="6">
        <v>10000</v>
      </c>
      <c r="AA3942" s="160"/>
      <c r="AB3942" s="123" t="s">
        <v>4395</v>
      </c>
      <c r="AC3942" s="124"/>
      <c r="AD3942" s="41"/>
      <c r="AE3942" s="83"/>
      <c r="AF3942" s="83"/>
      <c r="AG3942" s="41"/>
      <c r="AH3942" s="41" t="s">
        <v>7061</v>
      </c>
      <c r="AI3942" s="80" t="s">
        <v>19256</v>
      </c>
      <c r="AJ3942" s="80" t="s">
        <v>14257</v>
      </c>
      <c r="AK3942" s="3"/>
      <c r="AL3942" s="85"/>
      <c r="AM3942" s="151" t="s">
        <v>19998</v>
      </c>
      <c r="AN3942" s="15"/>
      <c r="AO3942" s="166"/>
      <c r="AP3942" s="5">
        <f t="shared" si="62"/>
        <v>0</v>
      </c>
      <c r="AQ3942" s="16"/>
      <c r="AR3942" s="205">
        <v>1</v>
      </c>
      <c r="AS3942" s="16"/>
      <c r="AT3942" s="16"/>
      <c r="AU3942" s="16"/>
      <c r="AV3942" s="16"/>
      <c r="AW3942" s="16"/>
      <c r="AX3942" s="16"/>
    </row>
    <row r="3943" spans="1:50" customFormat="1" ht="15.75" hidden="1" customHeight="1" x14ac:dyDescent="0.2">
      <c r="A3943" s="7" t="s">
        <v>6970</v>
      </c>
      <c r="B3943" s="3" t="s">
        <v>6971</v>
      </c>
      <c r="C3943" s="85" t="s">
        <v>4395</v>
      </c>
      <c r="D3943" s="85" t="s">
        <v>13090</v>
      </c>
      <c r="E3943" s="202" t="s">
        <v>26712</v>
      </c>
      <c r="F3943" s="85" t="s">
        <v>40</v>
      </c>
      <c r="G3943" s="85" t="s">
        <v>15326</v>
      </c>
      <c r="H3943" s="85" t="s">
        <v>20690</v>
      </c>
      <c r="I3943" s="3" t="s">
        <v>4421</v>
      </c>
      <c r="J3943" s="85" t="s">
        <v>115</v>
      </c>
      <c r="K3943" s="7" t="s">
        <v>5733</v>
      </c>
      <c r="L3943" s="3"/>
      <c r="M3943" s="3"/>
      <c r="N3943" s="41" t="s">
        <v>4841</v>
      </c>
      <c r="O3943" s="87">
        <v>15492</v>
      </c>
      <c r="P3943" s="87">
        <v>3186</v>
      </c>
      <c r="Q3943" s="87">
        <v>12306</v>
      </c>
      <c r="R3943" s="87">
        <v>0</v>
      </c>
      <c r="S3943" s="87"/>
      <c r="T3943" s="87"/>
      <c r="U3943" s="85">
        <v>2020</v>
      </c>
      <c r="V3943" s="3" t="s">
        <v>112</v>
      </c>
      <c r="W3943" s="3"/>
      <c r="X3943" s="3"/>
      <c r="Y3943" s="3"/>
      <c r="Z3943" s="6">
        <v>10000</v>
      </c>
      <c r="AA3943" s="160"/>
      <c r="AB3943" s="123" t="s">
        <v>4395</v>
      </c>
      <c r="AC3943" s="124"/>
      <c r="AD3943" s="41"/>
      <c r="AE3943" s="83"/>
      <c r="AF3943" s="83"/>
      <c r="AG3943" s="41"/>
      <c r="AH3943" s="41" t="s">
        <v>7061</v>
      </c>
      <c r="AI3943" s="80" t="s">
        <v>19257</v>
      </c>
      <c r="AJ3943" s="80" t="s">
        <v>13305</v>
      </c>
      <c r="AK3943" s="3"/>
      <c r="AL3943" s="85"/>
      <c r="AM3943" s="151" t="s">
        <v>19998</v>
      </c>
      <c r="AN3943" s="15"/>
      <c r="AO3943" s="166"/>
      <c r="AP3943" s="5">
        <f t="shared" si="62"/>
        <v>0</v>
      </c>
      <c r="AQ3943" s="16"/>
      <c r="AR3943" s="205">
        <v>1</v>
      </c>
      <c r="AS3943" s="16"/>
      <c r="AT3943" s="16"/>
      <c r="AU3943" s="16"/>
      <c r="AV3943" s="16"/>
      <c r="AW3943" s="16"/>
      <c r="AX3943" s="16"/>
    </row>
    <row r="3944" spans="1:50" customFormat="1" ht="15.75" hidden="1" customHeight="1" x14ac:dyDescent="0.2">
      <c r="A3944" s="7" t="s">
        <v>6972</v>
      </c>
      <c r="B3944" s="3" t="s">
        <v>6973</v>
      </c>
      <c r="C3944" s="85" t="s">
        <v>4395</v>
      </c>
      <c r="D3944" s="85" t="s">
        <v>13090</v>
      </c>
      <c r="E3944" s="202" t="s">
        <v>26418</v>
      </c>
      <c r="F3944" s="85" t="s">
        <v>40</v>
      </c>
      <c r="G3944" s="85" t="s">
        <v>15326</v>
      </c>
      <c r="H3944" s="85" t="s">
        <v>20690</v>
      </c>
      <c r="I3944" s="3" t="s">
        <v>4421</v>
      </c>
      <c r="J3944" s="85" t="s">
        <v>115</v>
      </c>
      <c r="K3944" s="7" t="s">
        <v>5733</v>
      </c>
      <c r="L3944" s="3"/>
      <c r="M3944" s="3"/>
      <c r="N3944" s="41" t="s">
        <v>4841</v>
      </c>
      <c r="O3944" s="87">
        <v>0</v>
      </c>
      <c r="P3944" s="87">
        <v>0</v>
      </c>
      <c r="Q3944" s="87">
        <v>0</v>
      </c>
      <c r="R3944" s="87">
        <v>0</v>
      </c>
      <c r="S3944" s="87"/>
      <c r="T3944" s="87"/>
      <c r="U3944" s="85" t="s">
        <v>112</v>
      </c>
      <c r="V3944" s="3" t="s">
        <v>112</v>
      </c>
      <c r="W3944" s="3"/>
      <c r="X3944" s="3"/>
      <c r="Y3944" s="3"/>
      <c r="Z3944" s="6">
        <v>10000</v>
      </c>
      <c r="AA3944" s="160"/>
      <c r="AB3944" s="123" t="s">
        <v>4395</v>
      </c>
      <c r="AC3944" s="124"/>
      <c r="AD3944" s="41"/>
      <c r="AE3944" s="83"/>
      <c r="AF3944" s="83"/>
      <c r="AG3944" s="41"/>
      <c r="AH3944" s="41" t="s">
        <v>7061</v>
      </c>
      <c r="AI3944" s="80" t="s">
        <v>19258</v>
      </c>
      <c r="AJ3944" s="80" t="s">
        <v>13306</v>
      </c>
      <c r="AK3944" s="3"/>
      <c r="AL3944" s="85"/>
      <c r="AM3944" s="151" t="s">
        <v>19998</v>
      </c>
      <c r="AN3944" s="15"/>
      <c r="AO3944" s="166"/>
      <c r="AP3944" s="5">
        <f t="shared" si="62"/>
        <v>0</v>
      </c>
      <c r="AQ3944" s="16"/>
      <c r="AR3944" s="205">
        <v>1</v>
      </c>
      <c r="AS3944" s="16"/>
      <c r="AT3944" s="16"/>
      <c r="AU3944" s="16"/>
      <c r="AV3944" s="16"/>
      <c r="AW3944" s="16"/>
      <c r="AX3944" s="16"/>
    </row>
    <row r="3945" spans="1:50" customFormat="1" ht="15.75" hidden="1" customHeight="1" x14ac:dyDescent="0.2">
      <c r="A3945" s="7" t="s">
        <v>6974</v>
      </c>
      <c r="B3945" s="3" t="s">
        <v>6975</v>
      </c>
      <c r="C3945" s="85" t="s">
        <v>4395</v>
      </c>
      <c r="D3945" s="85" t="s">
        <v>13090</v>
      </c>
      <c r="E3945" s="202" t="s">
        <v>26418</v>
      </c>
      <c r="F3945" s="85" t="s">
        <v>40</v>
      </c>
      <c r="G3945" s="85" t="s">
        <v>15326</v>
      </c>
      <c r="H3945" s="85" t="s">
        <v>20690</v>
      </c>
      <c r="I3945" s="3" t="s">
        <v>4421</v>
      </c>
      <c r="J3945" s="85" t="s">
        <v>115</v>
      </c>
      <c r="K3945" s="7" t="s">
        <v>5733</v>
      </c>
      <c r="L3945" s="3"/>
      <c r="M3945" s="3"/>
      <c r="N3945" s="41" t="s">
        <v>4841</v>
      </c>
      <c r="O3945" s="87">
        <v>0</v>
      </c>
      <c r="P3945" s="87">
        <v>0</v>
      </c>
      <c r="Q3945" s="87">
        <v>0</v>
      </c>
      <c r="R3945" s="87">
        <v>0</v>
      </c>
      <c r="S3945" s="87"/>
      <c r="T3945" s="87"/>
      <c r="U3945" s="85" t="s">
        <v>112</v>
      </c>
      <c r="V3945" s="3" t="s">
        <v>112</v>
      </c>
      <c r="W3945" s="3"/>
      <c r="X3945" s="3"/>
      <c r="Y3945" s="3"/>
      <c r="Z3945" s="6">
        <v>10000</v>
      </c>
      <c r="AA3945" s="160"/>
      <c r="AB3945" s="123" t="s">
        <v>4395</v>
      </c>
      <c r="AC3945" s="124"/>
      <c r="AD3945" s="41"/>
      <c r="AE3945" s="83"/>
      <c r="AF3945" s="83"/>
      <c r="AG3945" s="41"/>
      <c r="AH3945" s="41" t="s">
        <v>7061</v>
      </c>
      <c r="AI3945" s="80" t="s">
        <v>19259</v>
      </c>
      <c r="AJ3945" s="80" t="s">
        <v>14258</v>
      </c>
      <c r="AK3945" s="3"/>
      <c r="AL3945" s="85"/>
      <c r="AM3945" s="151" t="s">
        <v>19998</v>
      </c>
      <c r="AN3945" s="15"/>
      <c r="AO3945" s="166"/>
      <c r="AP3945" s="5">
        <f t="shared" si="62"/>
        <v>0</v>
      </c>
      <c r="AQ3945" s="16"/>
      <c r="AR3945" s="205">
        <v>1</v>
      </c>
      <c r="AS3945" s="16"/>
      <c r="AT3945" s="16"/>
      <c r="AU3945" s="16"/>
      <c r="AV3945" s="16"/>
      <c r="AW3945" s="16"/>
      <c r="AX3945" s="16"/>
    </row>
    <row r="3946" spans="1:50" customFormat="1" ht="15.75" hidden="1" customHeight="1" x14ac:dyDescent="0.2">
      <c r="A3946" s="7" t="s">
        <v>6976</v>
      </c>
      <c r="B3946" s="3" t="s">
        <v>6977</v>
      </c>
      <c r="C3946" s="85" t="s">
        <v>4395</v>
      </c>
      <c r="D3946" s="85" t="s">
        <v>13090</v>
      </c>
      <c r="E3946" s="202" t="s">
        <v>26418</v>
      </c>
      <c r="F3946" s="85" t="s">
        <v>40</v>
      </c>
      <c r="G3946" s="85" t="s">
        <v>15326</v>
      </c>
      <c r="H3946" s="85" t="s">
        <v>20690</v>
      </c>
      <c r="I3946" s="3" t="s">
        <v>4421</v>
      </c>
      <c r="J3946" s="85" t="s">
        <v>115</v>
      </c>
      <c r="K3946" s="7" t="s">
        <v>5733</v>
      </c>
      <c r="L3946" s="3"/>
      <c r="M3946" s="3"/>
      <c r="N3946" s="41" t="s">
        <v>4841</v>
      </c>
      <c r="O3946" s="87">
        <v>0</v>
      </c>
      <c r="P3946" s="87">
        <v>0</v>
      </c>
      <c r="Q3946" s="87">
        <v>0</v>
      </c>
      <c r="R3946" s="87">
        <v>0</v>
      </c>
      <c r="S3946" s="87"/>
      <c r="T3946" s="87"/>
      <c r="U3946" s="85" t="s">
        <v>112</v>
      </c>
      <c r="V3946" s="3" t="s">
        <v>112</v>
      </c>
      <c r="W3946" s="3"/>
      <c r="X3946" s="3"/>
      <c r="Y3946" s="3"/>
      <c r="Z3946" s="6">
        <v>10000</v>
      </c>
      <c r="AA3946" s="160"/>
      <c r="AB3946" s="123" t="s">
        <v>4395</v>
      </c>
      <c r="AC3946" s="124"/>
      <c r="AD3946" s="41"/>
      <c r="AE3946" s="83"/>
      <c r="AF3946" s="83"/>
      <c r="AG3946" s="41"/>
      <c r="AH3946" s="41" t="s">
        <v>7061</v>
      </c>
      <c r="AI3946" s="80" t="s">
        <v>19260</v>
      </c>
      <c r="AJ3946" s="80" t="s">
        <v>13307</v>
      </c>
      <c r="AK3946" s="3"/>
      <c r="AL3946" s="85"/>
      <c r="AM3946" s="151" t="s">
        <v>19998</v>
      </c>
      <c r="AN3946" s="15"/>
      <c r="AO3946" s="166"/>
      <c r="AP3946" s="5">
        <f t="shared" si="62"/>
        <v>0</v>
      </c>
      <c r="AQ3946" s="16"/>
      <c r="AR3946" s="205">
        <v>1</v>
      </c>
      <c r="AS3946" s="16"/>
      <c r="AT3946" s="16"/>
      <c r="AU3946" s="16"/>
      <c r="AV3946" s="16"/>
      <c r="AW3946" s="16"/>
      <c r="AX3946" s="16"/>
    </row>
    <row r="3947" spans="1:50" customFormat="1" ht="15.75" hidden="1" customHeight="1" x14ac:dyDescent="0.2">
      <c r="A3947" s="7" t="s">
        <v>6978</v>
      </c>
      <c r="B3947" s="3" t="s">
        <v>6979</v>
      </c>
      <c r="C3947" s="85" t="s">
        <v>4395</v>
      </c>
      <c r="D3947" s="85" t="s">
        <v>13090</v>
      </c>
      <c r="E3947" s="202" t="s">
        <v>26712</v>
      </c>
      <c r="F3947" s="85" t="s">
        <v>25110</v>
      </c>
      <c r="G3947" s="85" t="s">
        <v>53</v>
      </c>
      <c r="H3947" s="85" t="s">
        <v>20690</v>
      </c>
      <c r="I3947" s="3" t="s">
        <v>4512</v>
      </c>
      <c r="J3947" s="85" t="s">
        <v>4400</v>
      </c>
      <c r="K3947" s="7" t="s">
        <v>4422</v>
      </c>
      <c r="L3947" s="3"/>
      <c r="M3947" s="3"/>
      <c r="N3947" s="41" t="s">
        <v>4402</v>
      </c>
      <c r="O3947" s="87">
        <v>1568125</v>
      </c>
      <c r="P3947" s="87">
        <v>1443234</v>
      </c>
      <c r="Q3947" s="87">
        <v>124891</v>
      </c>
      <c r="R3947" s="87">
        <v>0</v>
      </c>
      <c r="S3947" s="87"/>
      <c r="T3947" s="87"/>
      <c r="U3947" s="85">
        <v>2008</v>
      </c>
      <c r="V3947" s="3" t="s">
        <v>4402</v>
      </c>
      <c r="W3947" s="3"/>
      <c r="X3947" s="3"/>
      <c r="Y3947" s="3"/>
      <c r="Z3947" s="6">
        <v>311196</v>
      </c>
      <c r="AA3947" s="160"/>
      <c r="AB3947" s="123" t="s">
        <v>4395</v>
      </c>
      <c r="AC3947" s="124"/>
      <c r="AD3947" s="41"/>
      <c r="AE3947" s="83"/>
      <c r="AF3947" s="83"/>
      <c r="AG3947" s="41"/>
      <c r="AH3947" s="41" t="s">
        <v>13751</v>
      </c>
      <c r="AI3947" s="80" t="s">
        <v>19261</v>
      </c>
      <c r="AJ3947" s="80" t="s">
        <v>14259</v>
      </c>
      <c r="AK3947" s="3"/>
      <c r="AL3947" s="85"/>
      <c r="AM3947" s="151" t="s">
        <v>19998</v>
      </c>
      <c r="AN3947" s="15"/>
      <c r="AO3947" s="166"/>
      <c r="AP3947" s="5">
        <f t="shared" si="62"/>
        <v>0</v>
      </c>
      <c r="AQ3947" s="16"/>
      <c r="AR3947" s="205">
        <v>1</v>
      </c>
      <c r="AS3947" s="16"/>
      <c r="AT3947" s="16"/>
      <c r="AU3947" s="16"/>
      <c r="AV3947" s="16"/>
      <c r="AW3947" s="16"/>
      <c r="AX3947" s="16"/>
    </row>
    <row r="3948" spans="1:50" customFormat="1" ht="15.75" hidden="1" customHeight="1" x14ac:dyDescent="0.2">
      <c r="A3948" s="7" t="s">
        <v>6980</v>
      </c>
      <c r="B3948" s="3" t="s">
        <v>6981</v>
      </c>
      <c r="C3948" s="85" t="s">
        <v>4395</v>
      </c>
      <c r="D3948" s="85" t="s">
        <v>13090</v>
      </c>
      <c r="E3948" s="202" t="s">
        <v>26712</v>
      </c>
      <c r="F3948" s="85" t="s">
        <v>40</v>
      </c>
      <c r="G3948" s="85" t="s">
        <v>43</v>
      </c>
      <c r="H3948" s="85" t="s">
        <v>20690</v>
      </c>
      <c r="I3948" s="3" t="s">
        <v>4446</v>
      </c>
      <c r="J3948" s="85" t="s">
        <v>124</v>
      </c>
      <c r="K3948" s="7" t="s">
        <v>125</v>
      </c>
      <c r="L3948" s="3"/>
      <c r="M3948" s="3"/>
      <c r="N3948" s="41" t="s">
        <v>4476</v>
      </c>
      <c r="O3948" s="87">
        <v>15012</v>
      </c>
      <c r="P3948" s="87">
        <v>14891</v>
      </c>
      <c r="Q3948" s="87">
        <v>121</v>
      </c>
      <c r="R3948" s="87">
        <v>0</v>
      </c>
      <c r="S3948" s="87"/>
      <c r="T3948" s="87"/>
      <c r="U3948" s="85">
        <v>2019</v>
      </c>
      <c r="V3948" s="3" t="s">
        <v>112</v>
      </c>
      <c r="W3948" s="3"/>
      <c r="X3948" s="3"/>
      <c r="Y3948" s="3"/>
      <c r="Z3948" s="6">
        <v>7642</v>
      </c>
      <c r="AA3948" s="160"/>
      <c r="AB3948" s="123" t="s">
        <v>4395</v>
      </c>
      <c r="AC3948" s="124"/>
      <c r="AD3948" s="41"/>
      <c r="AE3948" s="83"/>
      <c r="AF3948" s="83"/>
      <c r="AG3948" s="41"/>
      <c r="AH3948" s="41" t="s">
        <v>7061</v>
      </c>
      <c r="AI3948" s="80" t="s">
        <v>19262</v>
      </c>
      <c r="AJ3948" s="80" t="s">
        <v>13308</v>
      </c>
      <c r="AK3948" s="3"/>
      <c r="AL3948" s="85"/>
      <c r="AM3948" s="151" t="s">
        <v>19998</v>
      </c>
      <c r="AN3948" s="15"/>
      <c r="AO3948" s="166"/>
      <c r="AP3948" s="5">
        <f t="shared" si="62"/>
        <v>0</v>
      </c>
      <c r="AQ3948" s="16"/>
      <c r="AR3948" s="205">
        <v>1</v>
      </c>
      <c r="AS3948" s="16"/>
      <c r="AT3948" s="16"/>
      <c r="AU3948" s="16"/>
      <c r="AV3948" s="16"/>
      <c r="AW3948" s="16"/>
      <c r="AX3948" s="16"/>
    </row>
    <row r="3949" spans="1:50" customFormat="1" ht="15.75" hidden="1" customHeight="1" x14ac:dyDescent="0.2">
      <c r="A3949" s="7" t="s">
        <v>6982</v>
      </c>
      <c r="B3949" s="3" t="s">
        <v>6983</v>
      </c>
      <c r="C3949" s="85" t="s">
        <v>4395</v>
      </c>
      <c r="D3949" s="85" t="s">
        <v>13090</v>
      </c>
      <c r="E3949" s="202" t="s">
        <v>26712</v>
      </c>
      <c r="F3949" s="85" t="s">
        <v>55</v>
      </c>
      <c r="G3949" s="85" t="s">
        <v>57</v>
      </c>
      <c r="H3949" s="85" t="s">
        <v>20690</v>
      </c>
      <c r="I3949" s="3" t="s">
        <v>4405</v>
      </c>
      <c r="J3949" s="85" t="s">
        <v>4435</v>
      </c>
      <c r="K3949" s="7" t="s">
        <v>5608</v>
      </c>
      <c r="L3949" s="3"/>
      <c r="M3949" s="3"/>
      <c r="N3949" s="41" t="s">
        <v>16583</v>
      </c>
      <c r="O3949" s="87">
        <v>14802</v>
      </c>
      <c r="P3949" s="87">
        <v>7401</v>
      </c>
      <c r="Q3949" s="87">
        <v>7401</v>
      </c>
      <c r="R3949" s="87">
        <v>0</v>
      </c>
      <c r="S3949" s="87"/>
      <c r="T3949" s="87"/>
      <c r="U3949" s="85">
        <v>2016</v>
      </c>
      <c r="V3949" s="3" t="s">
        <v>6842</v>
      </c>
      <c r="W3949" s="3"/>
      <c r="X3949" s="3"/>
      <c r="Y3949" s="3"/>
      <c r="Z3949" s="6">
        <v>13484</v>
      </c>
      <c r="AA3949" s="160"/>
      <c r="AB3949" s="123" t="s">
        <v>4395</v>
      </c>
      <c r="AC3949" s="124"/>
      <c r="AD3949" s="41"/>
      <c r="AE3949" s="83"/>
      <c r="AF3949" s="83"/>
      <c r="AG3949" s="41"/>
      <c r="AH3949" s="41" t="s">
        <v>13741</v>
      </c>
      <c r="AI3949" s="80" t="s">
        <v>19263</v>
      </c>
      <c r="AJ3949" s="80" t="s">
        <v>13309</v>
      </c>
      <c r="AK3949" s="3"/>
      <c r="AL3949" s="85"/>
      <c r="AM3949" s="151" t="s">
        <v>19998</v>
      </c>
      <c r="AN3949" s="15"/>
      <c r="AO3949" s="166"/>
      <c r="AP3949" s="5">
        <f t="shared" si="62"/>
        <v>0</v>
      </c>
      <c r="AQ3949" s="16"/>
      <c r="AR3949" s="205">
        <v>1</v>
      </c>
      <c r="AS3949" s="16"/>
      <c r="AT3949" s="16"/>
      <c r="AU3949" s="16"/>
      <c r="AV3949" s="16"/>
      <c r="AW3949" s="16"/>
      <c r="AX3949" s="16"/>
    </row>
    <row r="3950" spans="1:50" customFormat="1" ht="15.75" hidden="1" customHeight="1" x14ac:dyDescent="0.2">
      <c r="A3950" s="7" t="s">
        <v>6984</v>
      </c>
      <c r="B3950" s="3" t="s">
        <v>6985</v>
      </c>
      <c r="C3950" s="85" t="s">
        <v>4395</v>
      </c>
      <c r="D3950" s="85" t="s">
        <v>13090</v>
      </c>
      <c r="E3950" s="202" t="s">
        <v>1800</v>
      </c>
      <c r="F3950" s="85" t="s">
        <v>40</v>
      </c>
      <c r="G3950" s="85" t="s">
        <v>43</v>
      </c>
      <c r="H3950" s="85" t="s">
        <v>20690</v>
      </c>
      <c r="I3950" s="3" t="s">
        <v>4475</v>
      </c>
      <c r="J3950" s="85" t="s">
        <v>115</v>
      </c>
      <c r="K3950" s="7" t="s">
        <v>437</v>
      </c>
      <c r="L3950" s="3"/>
      <c r="M3950" s="3"/>
      <c r="N3950" s="41" t="s">
        <v>6518</v>
      </c>
      <c r="O3950" s="87">
        <v>0</v>
      </c>
      <c r="P3950" s="87">
        <v>0</v>
      </c>
      <c r="Q3950" s="87">
        <v>0</v>
      </c>
      <c r="R3950" s="87">
        <v>0</v>
      </c>
      <c r="S3950" s="87"/>
      <c r="T3950" s="87"/>
      <c r="U3950" s="85" t="s">
        <v>112</v>
      </c>
      <c r="V3950" s="3" t="s">
        <v>112</v>
      </c>
      <c r="W3950" s="3"/>
      <c r="X3950" s="3"/>
      <c r="Y3950" s="3"/>
      <c r="Z3950" s="6">
        <v>9945</v>
      </c>
      <c r="AA3950" s="160"/>
      <c r="AB3950" s="123" t="s">
        <v>4395</v>
      </c>
      <c r="AC3950" s="124"/>
      <c r="AD3950" s="41"/>
      <c r="AE3950" s="83"/>
      <c r="AF3950" s="83"/>
      <c r="AG3950" s="41"/>
      <c r="AH3950" s="41" t="s">
        <v>7061</v>
      </c>
      <c r="AI3950" s="80" t="s">
        <v>19264</v>
      </c>
      <c r="AJ3950" s="80" t="s">
        <v>13310</v>
      </c>
      <c r="AK3950" s="3"/>
      <c r="AL3950" s="85"/>
      <c r="AM3950" s="151" t="s">
        <v>19998</v>
      </c>
      <c r="AN3950" s="15"/>
      <c r="AO3950" s="166"/>
      <c r="AP3950" s="5">
        <f t="shared" si="62"/>
        <v>0</v>
      </c>
      <c r="AQ3950" s="16"/>
      <c r="AR3950" s="205">
        <v>1</v>
      </c>
      <c r="AS3950" s="16"/>
      <c r="AT3950" s="16"/>
      <c r="AU3950" s="16"/>
      <c r="AV3950" s="16"/>
      <c r="AW3950" s="16"/>
      <c r="AX3950" s="16"/>
    </row>
    <row r="3951" spans="1:50" customFormat="1" ht="15.75" hidden="1" customHeight="1" x14ac:dyDescent="0.2">
      <c r="A3951" s="7" t="s">
        <v>6986</v>
      </c>
      <c r="B3951" s="3" t="s">
        <v>6987</v>
      </c>
      <c r="C3951" s="85" t="s">
        <v>4395</v>
      </c>
      <c r="D3951" s="85" t="s">
        <v>13090</v>
      </c>
      <c r="E3951" s="202" t="s">
        <v>1800</v>
      </c>
      <c r="F3951" s="85" t="s">
        <v>40</v>
      </c>
      <c r="G3951" s="85" t="s">
        <v>43</v>
      </c>
      <c r="H3951" s="85" t="s">
        <v>20690</v>
      </c>
      <c r="I3951" s="3" t="s">
        <v>4460</v>
      </c>
      <c r="J3951" s="85" t="s">
        <v>115</v>
      </c>
      <c r="K3951" s="7" t="s">
        <v>437</v>
      </c>
      <c r="L3951" s="3"/>
      <c r="M3951" s="3"/>
      <c r="N3951" s="41" t="s">
        <v>6518</v>
      </c>
      <c r="O3951" s="87">
        <v>0</v>
      </c>
      <c r="P3951" s="87">
        <v>0</v>
      </c>
      <c r="Q3951" s="87">
        <v>0</v>
      </c>
      <c r="R3951" s="87">
        <v>0</v>
      </c>
      <c r="S3951" s="87"/>
      <c r="T3951" s="87"/>
      <c r="U3951" s="85" t="s">
        <v>112</v>
      </c>
      <c r="V3951" s="3" t="s">
        <v>112</v>
      </c>
      <c r="W3951" s="3"/>
      <c r="X3951" s="3"/>
      <c r="Y3951" s="3"/>
      <c r="Z3951" s="6">
        <v>9945</v>
      </c>
      <c r="AA3951" s="160"/>
      <c r="AB3951" s="123" t="s">
        <v>4395</v>
      </c>
      <c r="AC3951" s="124"/>
      <c r="AD3951" s="41"/>
      <c r="AE3951" s="83"/>
      <c r="AF3951" s="83"/>
      <c r="AG3951" s="41"/>
      <c r="AH3951" s="41" t="s">
        <v>7061</v>
      </c>
      <c r="AI3951" s="80" t="s">
        <v>19265</v>
      </c>
      <c r="AJ3951" s="80" t="s">
        <v>13519</v>
      </c>
      <c r="AK3951" s="3"/>
      <c r="AL3951" s="85"/>
      <c r="AM3951" s="151" t="s">
        <v>19998</v>
      </c>
      <c r="AN3951" s="15"/>
      <c r="AO3951" s="166"/>
      <c r="AP3951" s="5">
        <f t="shared" si="62"/>
        <v>0</v>
      </c>
      <c r="AQ3951" s="16"/>
      <c r="AR3951" s="205">
        <v>1</v>
      </c>
      <c r="AS3951" s="16"/>
      <c r="AT3951" s="16"/>
      <c r="AU3951" s="16"/>
      <c r="AV3951" s="16"/>
      <c r="AW3951" s="16"/>
      <c r="AX3951" s="16"/>
    </row>
    <row r="3952" spans="1:50" customFormat="1" ht="15.75" hidden="1" customHeight="1" x14ac:dyDescent="0.2">
      <c r="A3952" s="7" t="s">
        <v>6988</v>
      </c>
      <c r="B3952" s="3" t="s">
        <v>6989</v>
      </c>
      <c r="C3952" s="85" t="s">
        <v>4395</v>
      </c>
      <c r="D3952" s="85" t="s">
        <v>13090</v>
      </c>
      <c r="E3952" s="202" t="s">
        <v>1800</v>
      </c>
      <c r="F3952" s="85" t="s">
        <v>40</v>
      </c>
      <c r="G3952" s="85" t="s">
        <v>43</v>
      </c>
      <c r="H3952" s="85" t="s">
        <v>20690</v>
      </c>
      <c r="I3952" s="3" t="s">
        <v>4460</v>
      </c>
      <c r="J3952" s="85" t="s">
        <v>115</v>
      </c>
      <c r="K3952" s="7" t="s">
        <v>437</v>
      </c>
      <c r="L3952" s="3"/>
      <c r="M3952" s="3"/>
      <c r="N3952" s="41" t="s">
        <v>6518</v>
      </c>
      <c r="O3952" s="87">
        <v>0</v>
      </c>
      <c r="P3952" s="87">
        <v>0</v>
      </c>
      <c r="Q3952" s="87">
        <v>0</v>
      </c>
      <c r="R3952" s="87">
        <v>0</v>
      </c>
      <c r="S3952" s="87"/>
      <c r="T3952" s="87"/>
      <c r="U3952" s="85" t="s">
        <v>112</v>
      </c>
      <c r="V3952" s="3" t="s">
        <v>112</v>
      </c>
      <c r="W3952" s="3"/>
      <c r="X3952" s="3"/>
      <c r="Y3952" s="3"/>
      <c r="Z3952" s="6">
        <v>9945</v>
      </c>
      <c r="AA3952" s="160"/>
      <c r="AB3952" s="123" t="s">
        <v>4395</v>
      </c>
      <c r="AC3952" s="124"/>
      <c r="AD3952" s="41"/>
      <c r="AE3952" s="83"/>
      <c r="AF3952" s="83"/>
      <c r="AG3952" s="41"/>
      <c r="AH3952" s="41" t="s">
        <v>7061</v>
      </c>
      <c r="AI3952" s="80" t="s">
        <v>19266</v>
      </c>
      <c r="AJ3952" s="80" t="s">
        <v>13520</v>
      </c>
      <c r="AK3952" s="3"/>
      <c r="AL3952" s="85"/>
      <c r="AM3952" s="151" t="s">
        <v>19998</v>
      </c>
      <c r="AN3952" s="15"/>
      <c r="AO3952" s="166"/>
      <c r="AP3952" s="5">
        <f t="shared" si="62"/>
        <v>0</v>
      </c>
      <c r="AQ3952" s="16"/>
      <c r="AR3952" s="205">
        <v>1</v>
      </c>
      <c r="AS3952" s="16"/>
      <c r="AT3952" s="16"/>
      <c r="AU3952" s="16"/>
      <c r="AV3952" s="16"/>
      <c r="AW3952" s="16"/>
      <c r="AX3952" s="16"/>
    </row>
    <row r="3953" spans="1:50" customFormat="1" ht="15.75" hidden="1" customHeight="1" x14ac:dyDescent="0.2">
      <c r="A3953" s="7" t="s">
        <v>6990</v>
      </c>
      <c r="B3953" s="3" t="s">
        <v>6991</v>
      </c>
      <c r="C3953" s="85" t="s">
        <v>4395</v>
      </c>
      <c r="D3953" s="85" t="s">
        <v>13090</v>
      </c>
      <c r="E3953" s="202" t="s">
        <v>1800</v>
      </c>
      <c r="F3953" s="85" t="s">
        <v>40</v>
      </c>
      <c r="G3953" s="85" t="s">
        <v>43</v>
      </c>
      <c r="H3953" s="85" t="s">
        <v>20690</v>
      </c>
      <c r="I3953" s="3" t="s">
        <v>4460</v>
      </c>
      <c r="J3953" s="85" t="s">
        <v>115</v>
      </c>
      <c r="K3953" s="7" t="s">
        <v>437</v>
      </c>
      <c r="L3953" s="3"/>
      <c r="M3953" s="3"/>
      <c r="N3953" s="41" t="s">
        <v>6518</v>
      </c>
      <c r="O3953" s="87">
        <v>0</v>
      </c>
      <c r="P3953" s="87">
        <v>0</v>
      </c>
      <c r="Q3953" s="87">
        <v>0</v>
      </c>
      <c r="R3953" s="87">
        <v>0</v>
      </c>
      <c r="S3953" s="87"/>
      <c r="T3953" s="87"/>
      <c r="U3953" s="85" t="s">
        <v>112</v>
      </c>
      <c r="V3953" s="3" t="s">
        <v>112</v>
      </c>
      <c r="W3953" s="3"/>
      <c r="X3953" s="3"/>
      <c r="Y3953" s="3"/>
      <c r="Z3953" s="6">
        <v>9945</v>
      </c>
      <c r="AA3953" s="160"/>
      <c r="AB3953" s="123" t="s">
        <v>4395</v>
      </c>
      <c r="AC3953" s="124"/>
      <c r="AD3953" s="41"/>
      <c r="AE3953" s="83"/>
      <c r="AF3953" s="83"/>
      <c r="AG3953" s="41"/>
      <c r="AH3953" s="41" t="s">
        <v>7061</v>
      </c>
      <c r="AI3953" s="80" t="s">
        <v>19267</v>
      </c>
      <c r="AJ3953" s="80" t="s">
        <v>13521</v>
      </c>
      <c r="AK3953" s="3"/>
      <c r="AL3953" s="85"/>
      <c r="AM3953" s="151" t="s">
        <v>19998</v>
      </c>
      <c r="AN3953" s="15"/>
      <c r="AO3953" s="166"/>
      <c r="AP3953" s="5">
        <f t="shared" si="62"/>
        <v>0</v>
      </c>
      <c r="AQ3953" s="16"/>
      <c r="AR3953" s="205">
        <v>1</v>
      </c>
      <c r="AS3953" s="16"/>
      <c r="AT3953" s="16"/>
      <c r="AU3953" s="16"/>
      <c r="AV3953" s="16"/>
      <c r="AW3953" s="16"/>
      <c r="AX3953" s="16"/>
    </row>
    <row r="3954" spans="1:50" customFormat="1" ht="15.75" hidden="1" customHeight="1" x14ac:dyDescent="0.2">
      <c r="A3954" s="7" t="s">
        <v>6992</v>
      </c>
      <c r="B3954" s="3" t="s">
        <v>6993</v>
      </c>
      <c r="C3954" s="85" t="s">
        <v>4395</v>
      </c>
      <c r="D3954" s="85" t="s">
        <v>13090</v>
      </c>
      <c r="E3954" s="202" t="s">
        <v>1800</v>
      </c>
      <c r="F3954" s="85" t="s">
        <v>40</v>
      </c>
      <c r="G3954" s="85" t="s">
        <v>43</v>
      </c>
      <c r="H3954" s="85" t="s">
        <v>20690</v>
      </c>
      <c r="I3954" s="3" t="s">
        <v>4460</v>
      </c>
      <c r="J3954" s="85" t="s">
        <v>115</v>
      </c>
      <c r="K3954" s="7" t="s">
        <v>437</v>
      </c>
      <c r="L3954" s="3"/>
      <c r="M3954" s="3"/>
      <c r="N3954" s="41" t="s">
        <v>6518</v>
      </c>
      <c r="O3954" s="87">
        <v>0</v>
      </c>
      <c r="P3954" s="87">
        <v>0</v>
      </c>
      <c r="Q3954" s="87">
        <v>0</v>
      </c>
      <c r="R3954" s="87">
        <v>0</v>
      </c>
      <c r="S3954" s="87"/>
      <c r="T3954" s="87"/>
      <c r="U3954" s="85" t="s">
        <v>112</v>
      </c>
      <c r="V3954" s="3" t="s">
        <v>112</v>
      </c>
      <c r="W3954" s="3"/>
      <c r="X3954" s="3"/>
      <c r="Y3954" s="3"/>
      <c r="Z3954" s="6">
        <v>9945</v>
      </c>
      <c r="AA3954" s="160"/>
      <c r="AB3954" s="123" t="s">
        <v>4395</v>
      </c>
      <c r="AC3954" s="124"/>
      <c r="AD3954" s="41"/>
      <c r="AE3954" s="83"/>
      <c r="AF3954" s="83"/>
      <c r="AG3954" s="41"/>
      <c r="AH3954" s="41" t="s">
        <v>7061</v>
      </c>
      <c r="AI3954" s="80" t="s">
        <v>19268</v>
      </c>
      <c r="AJ3954" s="80" t="s">
        <v>13522</v>
      </c>
      <c r="AK3954" s="3"/>
      <c r="AL3954" s="85"/>
      <c r="AM3954" s="151" t="s">
        <v>19998</v>
      </c>
      <c r="AN3954" s="15"/>
      <c r="AO3954" s="166"/>
      <c r="AP3954" s="5">
        <f t="shared" si="62"/>
        <v>0</v>
      </c>
      <c r="AQ3954" s="16"/>
      <c r="AR3954" s="205">
        <v>1</v>
      </c>
      <c r="AS3954" s="16"/>
      <c r="AT3954" s="16"/>
      <c r="AU3954" s="16"/>
      <c r="AV3954" s="16"/>
      <c r="AW3954" s="16"/>
      <c r="AX3954" s="16"/>
    </row>
    <row r="3955" spans="1:50" customFormat="1" ht="15.75" hidden="1" customHeight="1" x14ac:dyDescent="0.2">
      <c r="A3955" s="7" t="s">
        <v>6994</v>
      </c>
      <c r="B3955" s="3" t="s">
        <v>6995</v>
      </c>
      <c r="C3955" s="85" t="s">
        <v>4395</v>
      </c>
      <c r="D3955" s="85" t="s">
        <v>13090</v>
      </c>
      <c r="E3955" s="202" t="s">
        <v>1800</v>
      </c>
      <c r="F3955" s="85" t="s">
        <v>40</v>
      </c>
      <c r="G3955" s="85" t="s">
        <v>43</v>
      </c>
      <c r="H3955" s="85" t="s">
        <v>20690</v>
      </c>
      <c r="I3955" s="3" t="s">
        <v>4460</v>
      </c>
      <c r="J3955" s="85" t="s">
        <v>115</v>
      </c>
      <c r="K3955" s="7" t="s">
        <v>437</v>
      </c>
      <c r="L3955" s="3"/>
      <c r="M3955" s="3"/>
      <c r="N3955" s="41" t="s">
        <v>6518</v>
      </c>
      <c r="O3955" s="87">
        <v>0</v>
      </c>
      <c r="P3955" s="87">
        <v>0</v>
      </c>
      <c r="Q3955" s="87">
        <v>0</v>
      </c>
      <c r="R3955" s="87">
        <v>0</v>
      </c>
      <c r="S3955" s="87"/>
      <c r="T3955" s="87"/>
      <c r="U3955" s="85" t="s">
        <v>112</v>
      </c>
      <c r="V3955" s="3" t="s">
        <v>112</v>
      </c>
      <c r="W3955" s="3"/>
      <c r="X3955" s="3"/>
      <c r="Y3955" s="3"/>
      <c r="Z3955" s="6">
        <v>9945</v>
      </c>
      <c r="AA3955" s="160"/>
      <c r="AB3955" s="123" t="s">
        <v>4395</v>
      </c>
      <c r="AC3955" s="124"/>
      <c r="AD3955" s="41"/>
      <c r="AE3955" s="83"/>
      <c r="AF3955" s="83"/>
      <c r="AG3955" s="41"/>
      <c r="AH3955" s="41" t="s">
        <v>7061</v>
      </c>
      <c r="AI3955" s="80" t="s">
        <v>19269</v>
      </c>
      <c r="AJ3955" s="80" t="s">
        <v>13523</v>
      </c>
      <c r="AK3955" s="3"/>
      <c r="AL3955" s="85"/>
      <c r="AM3955" s="151" t="s">
        <v>19998</v>
      </c>
      <c r="AN3955" s="15"/>
      <c r="AO3955" s="166"/>
      <c r="AP3955" s="5">
        <f t="shared" si="62"/>
        <v>0</v>
      </c>
      <c r="AQ3955" s="16"/>
      <c r="AR3955" s="205">
        <v>1</v>
      </c>
      <c r="AS3955" s="16"/>
      <c r="AT3955" s="16"/>
      <c r="AU3955" s="16"/>
      <c r="AV3955" s="16"/>
      <c r="AW3955" s="16"/>
      <c r="AX3955" s="16"/>
    </row>
    <row r="3956" spans="1:50" customFormat="1" ht="15.75" hidden="1" customHeight="1" x14ac:dyDescent="0.2">
      <c r="A3956" s="7" t="s">
        <v>6996</v>
      </c>
      <c r="B3956" s="3" t="s">
        <v>6997</v>
      </c>
      <c r="C3956" s="85" t="s">
        <v>4395</v>
      </c>
      <c r="D3956" s="85" t="s">
        <v>13090</v>
      </c>
      <c r="E3956" s="202" t="s">
        <v>1800</v>
      </c>
      <c r="F3956" s="85" t="s">
        <v>40</v>
      </c>
      <c r="G3956" s="85" t="s">
        <v>43</v>
      </c>
      <c r="H3956" s="85" t="s">
        <v>20690</v>
      </c>
      <c r="I3956" s="3" t="s">
        <v>4460</v>
      </c>
      <c r="J3956" s="85" t="s">
        <v>115</v>
      </c>
      <c r="K3956" s="7" t="s">
        <v>437</v>
      </c>
      <c r="L3956" s="3"/>
      <c r="M3956" s="3"/>
      <c r="N3956" s="41" t="s">
        <v>6518</v>
      </c>
      <c r="O3956" s="87">
        <v>0</v>
      </c>
      <c r="P3956" s="87">
        <v>0</v>
      </c>
      <c r="Q3956" s="87">
        <v>0</v>
      </c>
      <c r="R3956" s="87">
        <v>0</v>
      </c>
      <c r="S3956" s="87"/>
      <c r="T3956" s="87"/>
      <c r="U3956" s="85" t="s">
        <v>112</v>
      </c>
      <c r="V3956" s="3" t="s">
        <v>112</v>
      </c>
      <c r="W3956" s="3"/>
      <c r="X3956" s="3"/>
      <c r="Y3956" s="3"/>
      <c r="Z3956" s="6">
        <v>9945</v>
      </c>
      <c r="AA3956" s="160"/>
      <c r="AB3956" s="123" t="s">
        <v>4395</v>
      </c>
      <c r="AC3956" s="124"/>
      <c r="AD3956" s="41"/>
      <c r="AE3956" s="83"/>
      <c r="AF3956" s="83"/>
      <c r="AG3956" s="41"/>
      <c r="AH3956" s="41" t="s">
        <v>7061</v>
      </c>
      <c r="AI3956" s="80" t="s">
        <v>19270</v>
      </c>
      <c r="AJ3956" s="80" t="s">
        <v>13524</v>
      </c>
      <c r="AK3956" s="3"/>
      <c r="AL3956" s="85"/>
      <c r="AM3956" s="151" t="s">
        <v>19998</v>
      </c>
      <c r="AN3956" s="15"/>
      <c r="AO3956" s="166"/>
      <c r="AP3956" s="5">
        <f t="shared" si="62"/>
        <v>0</v>
      </c>
      <c r="AQ3956" s="16"/>
      <c r="AR3956" s="205">
        <v>1</v>
      </c>
      <c r="AS3956" s="16"/>
      <c r="AT3956" s="16"/>
      <c r="AU3956" s="16"/>
      <c r="AV3956" s="16"/>
      <c r="AW3956" s="16"/>
      <c r="AX3956" s="16"/>
    </row>
    <row r="3957" spans="1:50" customFormat="1" ht="15.75" hidden="1" customHeight="1" x14ac:dyDescent="0.2">
      <c r="A3957" s="7" t="s">
        <v>6998</v>
      </c>
      <c r="B3957" s="3" t="s">
        <v>6999</v>
      </c>
      <c r="C3957" s="85" t="s">
        <v>4395</v>
      </c>
      <c r="D3957" s="85" t="s">
        <v>13090</v>
      </c>
      <c r="E3957" s="202" t="s">
        <v>1800</v>
      </c>
      <c r="F3957" s="85" t="s">
        <v>40</v>
      </c>
      <c r="G3957" s="85" t="s">
        <v>43</v>
      </c>
      <c r="H3957" s="85" t="s">
        <v>20690</v>
      </c>
      <c r="I3957" s="3" t="s">
        <v>4460</v>
      </c>
      <c r="J3957" s="85" t="s">
        <v>115</v>
      </c>
      <c r="K3957" s="7" t="s">
        <v>437</v>
      </c>
      <c r="L3957" s="3"/>
      <c r="M3957" s="3"/>
      <c r="N3957" s="41" t="s">
        <v>6518</v>
      </c>
      <c r="O3957" s="87">
        <v>0</v>
      </c>
      <c r="P3957" s="87">
        <v>0</v>
      </c>
      <c r="Q3957" s="87">
        <v>0</v>
      </c>
      <c r="R3957" s="87">
        <v>0</v>
      </c>
      <c r="S3957" s="87"/>
      <c r="T3957" s="87"/>
      <c r="U3957" s="85" t="s">
        <v>112</v>
      </c>
      <c r="V3957" s="3" t="s">
        <v>112</v>
      </c>
      <c r="W3957" s="3"/>
      <c r="X3957" s="3"/>
      <c r="Y3957" s="3"/>
      <c r="Z3957" s="6">
        <v>9945</v>
      </c>
      <c r="AA3957" s="160"/>
      <c r="AB3957" s="123" t="s">
        <v>4395</v>
      </c>
      <c r="AC3957" s="124"/>
      <c r="AD3957" s="41"/>
      <c r="AE3957" s="83"/>
      <c r="AF3957" s="83"/>
      <c r="AG3957" s="41"/>
      <c r="AH3957" s="41" t="s">
        <v>7061</v>
      </c>
      <c r="AI3957" s="80" t="s">
        <v>19271</v>
      </c>
      <c r="AJ3957" s="80" t="s">
        <v>13525</v>
      </c>
      <c r="AK3957" s="3"/>
      <c r="AL3957" s="85"/>
      <c r="AM3957" s="151" t="s">
        <v>19998</v>
      </c>
      <c r="AN3957" s="15"/>
      <c r="AO3957" s="166"/>
      <c r="AP3957" s="5">
        <f t="shared" si="62"/>
        <v>0</v>
      </c>
      <c r="AQ3957" s="16"/>
      <c r="AR3957" s="205">
        <v>1</v>
      </c>
      <c r="AS3957" s="16"/>
      <c r="AT3957" s="16"/>
      <c r="AU3957" s="16"/>
      <c r="AV3957" s="16"/>
      <c r="AW3957" s="16"/>
      <c r="AX3957" s="16"/>
    </row>
    <row r="3958" spans="1:50" customFormat="1" ht="15.75" hidden="1" customHeight="1" x14ac:dyDescent="0.2">
      <c r="A3958" s="7" t="s">
        <v>7000</v>
      </c>
      <c r="B3958" s="3" t="s">
        <v>7001</v>
      </c>
      <c r="C3958" s="85" t="s">
        <v>4395</v>
      </c>
      <c r="D3958" s="85" t="s">
        <v>13090</v>
      </c>
      <c r="E3958" s="202" t="s">
        <v>1800</v>
      </c>
      <c r="F3958" s="85" t="s">
        <v>40</v>
      </c>
      <c r="G3958" s="85" t="s">
        <v>43</v>
      </c>
      <c r="H3958" s="85" t="s">
        <v>20690</v>
      </c>
      <c r="I3958" s="3" t="s">
        <v>4460</v>
      </c>
      <c r="J3958" s="85" t="s">
        <v>115</v>
      </c>
      <c r="K3958" s="7" t="s">
        <v>437</v>
      </c>
      <c r="L3958" s="3"/>
      <c r="M3958" s="3"/>
      <c r="N3958" s="41" t="s">
        <v>6518</v>
      </c>
      <c r="O3958" s="87">
        <v>0</v>
      </c>
      <c r="P3958" s="87">
        <v>0</v>
      </c>
      <c r="Q3958" s="87">
        <v>0</v>
      </c>
      <c r="R3958" s="87">
        <v>0</v>
      </c>
      <c r="S3958" s="87"/>
      <c r="T3958" s="87"/>
      <c r="U3958" s="85" t="s">
        <v>112</v>
      </c>
      <c r="V3958" s="3" t="s">
        <v>112</v>
      </c>
      <c r="W3958" s="3"/>
      <c r="X3958" s="3"/>
      <c r="Y3958" s="3"/>
      <c r="Z3958" s="6">
        <v>9945</v>
      </c>
      <c r="AA3958" s="160"/>
      <c r="AB3958" s="123" t="s">
        <v>4395</v>
      </c>
      <c r="AC3958" s="124"/>
      <c r="AD3958" s="41"/>
      <c r="AE3958" s="83"/>
      <c r="AF3958" s="83"/>
      <c r="AG3958" s="41"/>
      <c r="AH3958" s="41" t="s">
        <v>7061</v>
      </c>
      <c r="AI3958" s="80" t="s">
        <v>19272</v>
      </c>
      <c r="AJ3958" s="80" t="s">
        <v>13526</v>
      </c>
      <c r="AK3958" s="3"/>
      <c r="AL3958" s="85"/>
      <c r="AM3958" s="151" t="s">
        <v>19998</v>
      </c>
      <c r="AN3958" s="15"/>
      <c r="AO3958" s="166"/>
      <c r="AP3958" s="5">
        <f t="shared" si="62"/>
        <v>0</v>
      </c>
      <c r="AQ3958" s="16"/>
      <c r="AR3958" s="205">
        <v>1</v>
      </c>
      <c r="AS3958" s="16"/>
      <c r="AT3958" s="16"/>
      <c r="AU3958" s="16"/>
      <c r="AV3958" s="16"/>
      <c r="AW3958" s="16"/>
      <c r="AX3958" s="16"/>
    </row>
    <row r="3959" spans="1:50" customFormat="1" ht="15.75" hidden="1" customHeight="1" x14ac:dyDescent="0.2">
      <c r="A3959" s="7" t="s">
        <v>7002</v>
      </c>
      <c r="B3959" s="3" t="s">
        <v>7003</v>
      </c>
      <c r="C3959" s="85" t="s">
        <v>4395</v>
      </c>
      <c r="D3959" s="85" t="s">
        <v>13090</v>
      </c>
      <c r="E3959" s="202" t="s">
        <v>1800</v>
      </c>
      <c r="F3959" s="85" t="s">
        <v>40</v>
      </c>
      <c r="G3959" s="85" t="s">
        <v>43</v>
      </c>
      <c r="H3959" s="85" t="s">
        <v>20690</v>
      </c>
      <c r="I3959" s="3" t="s">
        <v>4460</v>
      </c>
      <c r="J3959" s="85" t="s">
        <v>115</v>
      </c>
      <c r="K3959" s="7" t="s">
        <v>437</v>
      </c>
      <c r="L3959" s="3"/>
      <c r="M3959" s="3"/>
      <c r="N3959" s="41" t="s">
        <v>6518</v>
      </c>
      <c r="O3959" s="87">
        <v>0</v>
      </c>
      <c r="P3959" s="87">
        <v>0</v>
      </c>
      <c r="Q3959" s="87">
        <v>0</v>
      </c>
      <c r="R3959" s="87">
        <v>0</v>
      </c>
      <c r="S3959" s="87"/>
      <c r="T3959" s="87"/>
      <c r="U3959" s="85" t="s">
        <v>112</v>
      </c>
      <c r="V3959" s="3" t="s">
        <v>112</v>
      </c>
      <c r="W3959" s="3"/>
      <c r="X3959" s="3"/>
      <c r="Y3959" s="3"/>
      <c r="Z3959" s="6">
        <v>9945</v>
      </c>
      <c r="AA3959" s="160"/>
      <c r="AB3959" s="123" t="s">
        <v>4395</v>
      </c>
      <c r="AC3959" s="124"/>
      <c r="AD3959" s="41"/>
      <c r="AE3959" s="83"/>
      <c r="AF3959" s="83"/>
      <c r="AG3959" s="41"/>
      <c r="AH3959" s="41" t="s">
        <v>7061</v>
      </c>
      <c r="AI3959" s="80" t="s">
        <v>19273</v>
      </c>
      <c r="AJ3959" s="80" t="s">
        <v>13527</v>
      </c>
      <c r="AK3959" s="3"/>
      <c r="AL3959" s="85"/>
      <c r="AM3959" s="151" t="s">
        <v>19998</v>
      </c>
      <c r="AN3959" s="15"/>
      <c r="AO3959" s="166"/>
      <c r="AP3959" s="5">
        <f t="shared" si="62"/>
        <v>0</v>
      </c>
      <c r="AQ3959" s="16"/>
      <c r="AR3959" s="205">
        <v>1</v>
      </c>
      <c r="AS3959" s="16"/>
      <c r="AT3959" s="16"/>
      <c r="AU3959" s="16"/>
      <c r="AV3959" s="16"/>
      <c r="AW3959" s="16"/>
      <c r="AX3959" s="16"/>
    </row>
    <row r="3960" spans="1:50" customFormat="1" ht="15.75" hidden="1" customHeight="1" x14ac:dyDescent="0.2">
      <c r="A3960" s="7" t="s">
        <v>7004</v>
      </c>
      <c r="B3960" s="3" t="s">
        <v>7005</v>
      </c>
      <c r="C3960" s="85" t="s">
        <v>4395</v>
      </c>
      <c r="D3960" s="85" t="s">
        <v>13090</v>
      </c>
      <c r="E3960" s="202" t="s">
        <v>26712</v>
      </c>
      <c r="F3960" s="85" t="s">
        <v>55</v>
      </c>
      <c r="G3960" s="85" t="s">
        <v>63</v>
      </c>
      <c r="H3960" s="85" t="s">
        <v>20690</v>
      </c>
      <c r="I3960" s="3" t="s">
        <v>4399</v>
      </c>
      <c r="J3960" s="85" t="s">
        <v>4400</v>
      </c>
      <c r="K3960" s="7" t="s">
        <v>4422</v>
      </c>
      <c r="L3960" s="3"/>
      <c r="M3960" s="3"/>
      <c r="N3960" s="41" t="s">
        <v>4596</v>
      </c>
      <c r="O3960" s="87">
        <v>49420</v>
      </c>
      <c r="P3960" s="87">
        <v>0</v>
      </c>
      <c r="Q3960" s="87">
        <v>49420</v>
      </c>
      <c r="R3960" s="87">
        <v>0</v>
      </c>
      <c r="S3960" s="87"/>
      <c r="T3960" s="87"/>
      <c r="U3960" s="85">
        <v>2010</v>
      </c>
      <c r="V3960" s="3" t="s">
        <v>4596</v>
      </c>
      <c r="W3960" s="3"/>
      <c r="X3960" s="3"/>
      <c r="Y3960" s="3"/>
      <c r="Z3960" s="6">
        <v>93595</v>
      </c>
      <c r="AA3960" s="160"/>
      <c r="AB3960" s="123" t="s">
        <v>4395</v>
      </c>
      <c r="AC3960" s="124"/>
      <c r="AD3960" s="41"/>
      <c r="AE3960" s="83"/>
      <c r="AF3960" s="83"/>
      <c r="AG3960" s="41"/>
      <c r="AH3960" s="41" t="s">
        <v>63</v>
      </c>
      <c r="AI3960" s="80" t="s">
        <v>19274</v>
      </c>
      <c r="AJ3960" s="80" t="s">
        <v>14260</v>
      </c>
      <c r="AK3960" s="3"/>
      <c r="AL3960" s="85"/>
      <c r="AM3960" s="151" t="s">
        <v>19998</v>
      </c>
      <c r="AN3960" s="15"/>
      <c r="AO3960" s="166"/>
      <c r="AP3960" s="5">
        <f t="shared" si="62"/>
        <v>0</v>
      </c>
      <c r="AQ3960" s="16"/>
      <c r="AR3960" s="205">
        <v>1</v>
      </c>
      <c r="AS3960" s="16"/>
      <c r="AT3960" s="16"/>
      <c r="AU3960" s="16"/>
      <c r="AV3960" s="16"/>
      <c r="AW3960" s="16"/>
      <c r="AX3960" s="16"/>
    </row>
    <row r="3961" spans="1:50" customFormat="1" ht="15.75" hidden="1" customHeight="1" x14ac:dyDescent="0.2">
      <c r="A3961" s="7" t="s">
        <v>7006</v>
      </c>
      <c r="B3961" s="3" t="s">
        <v>7007</v>
      </c>
      <c r="C3961" s="85" t="s">
        <v>4395</v>
      </c>
      <c r="D3961" s="85" t="s">
        <v>13090</v>
      </c>
      <c r="E3961" s="202" t="s">
        <v>1800</v>
      </c>
      <c r="F3961" s="85" t="s">
        <v>40</v>
      </c>
      <c r="G3961" s="85" t="s">
        <v>43</v>
      </c>
      <c r="H3961" s="85" t="s">
        <v>20690</v>
      </c>
      <c r="I3961" s="3"/>
      <c r="J3961" s="85" t="s">
        <v>115</v>
      </c>
      <c r="K3961" s="7" t="s">
        <v>437</v>
      </c>
      <c r="L3961" s="3"/>
      <c r="M3961" s="3"/>
      <c r="N3961" s="41" t="s">
        <v>14261</v>
      </c>
      <c r="O3961" s="87">
        <v>0</v>
      </c>
      <c r="P3961" s="87">
        <v>0</v>
      </c>
      <c r="Q3961" s="87">
        <v>0</v>
      </c>
      <c r="R3961" s="87">
        <v>0</v>
      </c>
      <c r="S3961" s="87"/>
      <c r="T3961" s="87"/>
      <c r="U3961" s="85" t="s">
        <v>112</v>
      </c>
      <c r="V3961" s="3" t="s">
        <v>112</v>
      </c>
      <c r="W3961" s="3"/>
      <c r="X3961" s="3"/>
      <c r="Y3961" s="3"/>
      <c r="Z3961" s="6">
        <v>44037</v>
      </c>
      <c r="AA3961" s="160"/>
      <c r="AB3961" s="123" t="s">
        <v>4395</v>
      </c>
      <c r="AC3961" s="124"/>
      <c r="AD3961" s="41"/>
      <c r="AE3961" s="83"/>
      <c r="AF3961" s="83"/>
      <c r="AG3961" s="41"/>
      <c r="AH3961" s="41" t="s">
        <v>7061</v>
      </c>
      <c r="AI3961" s="80" t="s">
        <v>19275</v>
      </c>
      <c r="AJ3961" s="80" t="s">
        <v>13311</v>
      </c>
      <c r="AK3961" s="3"/>
      <c r="AL3961" s="85"/>
      <c r="AM3961" s="151" t="s">
        <v>19998</v>
      </c>
      <c r="AN3961" s="15"/>
      <c r="AO3961" s="166"/>
      <c r="AP3961" s="5">
        <f t="shared" si="62"/>
        <v>0</v>
      </c>
      <c r="AQ3961" s="16"/>
      <c r="AR3961" s="205">
        <v>1</v>
      </c>
      <c r="AS3961" s="16"/>
      <c r="AT3961" s="16"/>
      <c r="AU3961" s="16"/>
      <c r="AV3961" s="16"/>
      <c r="AW3961" s="16"/>
      <c r="AX3961" s="16"/>
    </row>
    <row r="3962" spans="1:50" customFormat="1" ht="15.75" hidden="1" customHeight="1" x14ac:dyDescent="0.2">
      <c r="A3962" s="7" t="s">
        <v>7008</v>
      </c>
      <c r="B3962" s="3" t="s">
        <v>7009</v>
      </c>
      <c r="C3962" s="85" t="s">
        <v>4395</v>
      </c>
      <c r="D3962" s="85" t="s">
        <v>13090</v>
      </c>
      <c r="E3962" s="202" t="s">
        <v>26712</v>
      </c>
      <c r="F3962" s="85" t="s">
        <v>55</v>
      </c>
      <c r="G3962" s="85" t="s">
        <v>63</v>
      </c>
      <c r="H3962" s="85" t="s">
        <v>20690</v>
      </c>
      <c r="I3962" s="3" t="s">
        <v>4399</v>
      </c>
      <c r="J3962" s="85" t="s">
        <v>4406</v>
      </c>
      <c r="K3962" s="7" t="s">
        <v>4407</v>
      </c>
      <c r="L3962" s="3"/>
      <c r="M3962" s="3"/>
      <c r="N3962" s="41" t="s">
        <v>7010</v>
      </c>
      <c r="O3962" s="87">
        <v>952458</v>
      </c>
      <c r="P3962" s="87">
        <v>658636</v>
      </c>
      <c r="Q3962" s="87">
        <v>293822</v>
      </c>
      <c r="R3962" s="87">
        <v>0</v>
      </c>
      <c r="S3962" s="87"/>
      <c r="T3962" s="87"/>
      <c r="U3962" s="85">
        <v>2016</v>
      </c>
      <c r="V3962" s="3" t="s">
        <v>7010</v>
      </c>
      <c r="W3962" s="3"/>
      <c r="X3962" s="3"/>
      <c r="Y3962" s="3"/>
      <c r="Z3962" s="6">
        <v>319922</v>
      </c>
      <c r="AA3962" s="160"/>
      <c r="AB3962" s="123" t="s">
        <v>4395</v>
      </c>
      <c r="AC3962" s="124"/>
      <c r="AD3962" s="41"/>
      <c r="AE3962" s="83"/>
      <c r="AF3962" s="83"/>
      <c r="AG3962" s="41"/>
      <c r="AH3962" s="41" t="s">
        <v>63</v>
      </c>
      <c r="AI3962" s="80" t="s">
        <v>19276</v>
      </c>
      <c r="AJ3962" s="80" t="s">
        <v>14262</v>
      </c>
      <c r="AK3962" s="3"/>
      <c r="AL3962" s="85"/>
      <c r="AM3962" s="151" t="s">
        <v>19998</v>
      </c>
      <c r="AN3962" s="15"/>
      <c r="AO3962" s="166"/>
      <c r="AP3962" s="5">
        <f t="shared" si="62"/>
        <v>0</v>
      </c>
      <c r="AQ3962" s="16"/>
      <c r="AR3962" s="205">
        <v>1</v>
      </c>
      <c r="AS3962" s="16"/>
      <c r="AT3962" s="16"/>
      <c r="AU3962" s="16"/>
      <c r="AV3962" s="16"/>
      <c r="AW3962" s="16"/>
      <c r="AX3962" s="16"/>
    </row>
    <row r="3963" spans="1:50" customFormat="1" ht="15.75" hidden="1" customHeight="1" x14ac:dyDescent="0.2">
      <c r="A3963" s="7" t="s">
        <v>7011</v>
      </c>
      <c r="B3963" s="3" t="s">
        <v>7012</v>
      </c>
      <c r="C3963" s="85" t="s">
        <v>4395</v>
      </c>
      <c r="D3963" s="85" t="s">
        <v>13090</v>
      </c>
      <c r="E3963" s="202" t="s">
        <v>26418</v>
      </c>
      <c r="F3963" s="85" t="s">
        <v>55</v>
      </c>
      <c r="G3963" s="85" t="s">
        <v>59</v>
      </c>
      <c r="H3963" s="85" t="s">
        <v>20690</v>
      </c>
      <c r="I3963" s="3" t="s">
        <v>4399</v>
      </c>
      <c r="J3963" s="85" t="s">
        <v>4435</v>
      </c>
      <c r="K3963" s="7" t="s">
        <v>4605</v>
      </c>
      <c r="L3963" s="3"/>
      <c r="M3963" s="3"/>
      <c r="N3963" s="41" t="s">
        <v>4606</v>
      </c>
      <c r="O3963" s="87">
        <v>0</v>
      </c>
      <c r="P3963" s="87">
        <v>0</v>
      </c>
      <c r="Q3963" s="87">
        <v>0</v>
      </c>
      <c r="R3963" s="87">
        <v>0</v>
      </c>
      <c r="S3963" s="87"/>
      <c r="T3963" s="87"/>
      <c r="U3963" s="85" t="s">
        <v>112</v>
      </c>
      <c r="V3963" s="3" t="s">
        <v>112</v>
      </c>
      <c r="W3963" s="3"/>
      <c r="X3963" s="3"/>
      <c r="Y3963" s="3"/>
      <c r="Z3963" s="6">
        <v>117373</v>
      </c>
      <c r="AA3963" s="160"/>
      <c r="AB3963" s="123" t="s">
        <v>4395</v>
      </c>
      <c r="AC3963" s="124"/>
      <c r="AD3963" s="41"/>
      <c r="AE3963" s="83"/>
      <c r="AF3963" s="83"/>
      <c r="AG3963" s="41"/>
      <c r="AH3963" s="41" t="s">
        <v>7514</v>
      </c>
      <c r="AI3963" s="80" t="s">
        <v>19277</v>
      </c>
      <c r="AJ3963" s="80" t="s">
        <v>13528</v>
      </c>
      <c r="AK3963" s="3"/>
      <c r="AL3963" s="85"/>
      <c r="AM3963" s="151" t="s">
        <v>19998</v>
      </c>
      <c r="AN3963" s="15"/>
      <c r="AO3963" s="166"/>
      <c r="AP3963" s="5">
        <f t="shared" si="62"/>
        <v>0</v>
      </c>
      <c r="AQ3963" s="16"/>
      <c r="AR3963" s="205">
        <v>1</v>
      </c>
      <c r="AS3963" s="16"/>
      <c r="AT3963" s="16"/>
      <c r="AU3963" s="16"/>
      <c r="AV3963" s="16"/>
      <c r="AW3963" s="16"/>
      <c r="AX3963" s="16"/>
    </row>
    <row r="3964" spans="1:50" customFormat="1" ht="15.75" hidden="1" customHeight="1" x14ac:dyDescent="0.2">
      <c r="A3964" s="7" t="s">
        <v>7013</v>
      </c>
      <c r="B3964" s="3" t="s">
        <v>7014</v>
      </c>
      <c r="C3964" s="85" t="s">
        <v>4395</v>
      </c>
      <c r="D3964" s="85" t="s">
        <v>13090</v>
      </c>
      <c r="E3964" s="202" t="s">
        <v>26712</v>
      </c>
      <c r="F3964" s="85" t="s">
        <v>40</v>
      </c>
      <c r="G3964" s="85" t="s">
        <v>43</v>
      </c>
      <c r="H3964" s="85" t="s">
        <v>20690</v>
      </c>
      <c r="I3964" s="3" t="s">
        <v>4415</v>
      </c>
      <c r="J3964" s="85" t="s">
        <v>115</v>
      </c>
      <c r="K3964" s="7" t="s">
        <v>4416</v>
      </c>
      <c r="L3964" s="3"/>
      <c r="M3964" s="3"/>
      <c r="N3964" s="41" t="s">
        <v>4472</v>
      </c>
      <c r="O3964" s="87">
        <v>8436</v>
      </c>
      <c r="P3964" s="87">
        <v>8407</v>
      </c>
      <c r="Q3964" s="87">
        <v>29</v>
      </c>
      <c r="R3964" s="87">
        <v>0</v>
      </c>
      <c r="S3964" s="87"/>
      <c r="T3964" s="87"/>
      <c r="U3964" s="85">
        <v>2010</v>
      </c>
      <c r="V3964" s="3" t="s">
        <v>4472</v>
      </c>
      <c r="W3964" s="3"/>
      <c r="X3964" s="3"/>
      <c r="Y3964" s="3"/>
      <c r="Z3964" s="6">
        <v>4000</v>
      </c>
      <c r="AA3964" s="160"/>
      <c r="AB3964" s="123" t="s">
        <v>4395</v>
      </c>
      <c r="AC3964" s="124"/>
      <c r="AD3964" s="41"/>
      <c r="AE3964" s="83"/>
      <c r="AF3964" s="83"/>
      <c r="AG3964" s="41"/>
      <c r="AH3964" s="41" t="s">
        <v>7061</v>
      </c>
      <c r="AI3964" s="80" t="s">
        <v>19278</v>
      </c>
      <c r="AJ3964" s="80" t="s">
        <v>14263</v>
      </c>
      <c r="AK3964" s="3"/>
      <c r="AL3964" s="85"/>
      <c r="AM3964" s="151" t="s">
        <v>19998</v>
      </c>
      <c r="AN3964" s="15"/>
      <c r="AO3964" s="166"/>
      <c r="AP3964" s="5">
        <f t="shared" si="62"/>
        <v>0</v>
      </c>
      <c r="AQ3964" s="16"/>
      <c r="AR3964" s="205">
        <v>1</v>
      </c>
      <c r="AS3964" s="16"/>
      <c r="AT3964" s="16"/>
      <c r="AU3964" s="16"/>
      <c r="AV3964" s="16"/>
      <c r="AW3964" s="16"/>
      <c r="AX3964" s="16"/>
    </row>
    <row r="3965" spans="1:50" customFormat="1" ht="15.75" hidden="1" customHeight="1" x14ac:dyDescent="0.2">
      <c r="A3965" s="7" t="s">
        <v>7015</v>
      </c>
      <c r="B3965" s="3" t="s">
        <v>7016</v>
      </c>
      <c r="C3965" s="85" t="s">
        <v>4395</v>
      </c>
      <c r="D3965" s="85" t="s">
        <v>13090</v>
      </c>
      <c r="E3965" s="202" t="s">
        <v>26418</v>
      </c>
      <c r="F3965" s="85" t="s">
        <v>55</v>
      </c>
      <c r="G3965" s="85" t="s">
        <v>63</v>
      </c>
      <c r="H3965" s="85" t="s">
        <v>20690</v>
      </c>
      <c r="I3965" s="3" t="s">
        <v>4399</v>
      </c>
      <c r="J3965" s="85" t="s">
        <v>4406</v>
      </c>
      <c r="K3965" s="7" t="s">
        <v>4407</v>
      </c>
      <c r="L3965" s="3"/>
      <c r="M3965" s="3"/>
      <c r="N3965" s="41" t="s">
        <v>6370</v>
      </c>
      <c r="O3965" s="87">
        <v>0</v>
      </c>
      <c r="P3965" s="87">
        <v>0</v>
      </c>
      <c r="Q3965" s="87">
        <v>0</v>
      </c>
      <c r="R3965" s="87">
        <v>0</v>
      </c>
      <c r="S3965" s="87"/>
      <c r="T3965" s="87"/>
      <c r="U3965" s="85" t="s">
        <v>112</v>
      </c>
      <c r="V3965" s="3" t="s">
        <v>112</v>
      </c>
      <c r="W3965" s="3"/>
      <c r="X3965" s="3"/>
      <c r="Y3965" s="3"/>
      <c r="Z3965" s="6">
        <v>50000</v>
      </c>
      <c r="AA3965" s="160"/>
      <c r="AB3965" s="123" t="s">
        <v>4395</v>
      </c>
      <c r="AC3965" s="124"/>
      <c r="AD3965" s="41"/>
      <c r="AE3965" s="83"/>
      <c r="AF3965" s="83"/>
      <c r="AG3965" s="41"/>
      <c r="AH3965" s="41" t="s">
        <v>63</v>
      </c>
      <c r="AI3965" s="80" t="s">
        <v>19279</v>
      </c>
      <c r="AJ3965" s="80" t="s">
        <v>13312</v>
      </c>
      <c r="AK3965" s="3"/>
      <c r="AL3965" s="85"/>
      <c r="AM3965" s="151" t="s">
        <v>19998</v>
      </c>
      <c r="AN3965" s="15"/>
      <c r="AO3965" s="166"/>
      <c r="AP3965" s="5">
        <f t="shared" si="62"/>
        <v>0</v>
      </c>
      <c r="AQ3965" s="16"/>
      <c r="AR3965" s="205">
        <v>1</v>
      </c>
      <c r="AS3965" s="16"/>
      <c r="AT3965" s="16"/>
      <c r="AU3965" s="16"/>
      <c r="AV3965" s="16"/>
      <c r="AW3965" s="16"/>
      <c r="AX3965" s="16"/>
    </row>
    <row r="3966" spans="1:50" customFormat="1" ht="15.75" hidden="1" customHeight="1" x14ac:dyDescent="0.2">
      <c r="A3966" s="7" t="s">
        <v>7017</v>
      </c>
      <c r="B3966" s="3" t="s">
        <v>7018</v>
      </c>
      <c r="C3966" s="85" t="s">
        <v>4395</v>
      </c>
      <c r="D3966" s="85" t="s">
        <v>13090</v>
      </c>
      <c r="E3966" s="202" t="s">
        <v>26712</v>
      </c>
      <c r="F3966" s="85" t="s">
        <v>40</v>
      </c>
      <c r="G3966" s="85" t="s">
        <v>15326</v>
      </c>
      <c r="H3966" s="85" t="s">
        <v>20690</v>
      </c>
      <c r="I3966" s="3" t="s">
        <v>20770</v>
      </c>
      <c r="J3966" s="85" t="s">
        <v>115</v>
      </c>
      <c r="K3966" s="7" t="s">
        <v>4522</v>
      </c>
      <c r="L3966" s="3"/>
      <c r="M3966" s="3"/>
      <c r="N3966" s="41" t="s">
        <v>6168</v>
      </c>
      <c r="O3966" s="87">
        <v>25432</v>
      </c>
      <c r="P3966" s="87">
        <v>25432</v>
      </c>
      <c r="Q3966" s="87">
        <v>0</v>
      </c>
      <c r="R3966" s="87">
        <v>0</v>
      </c>
      <c r="S3966" s="87"/>
      <c r="T3966" s="87"/>
      <c r="U3966" s="85">
        <v>2017</v>
      </c>
      <c r="V3966" s="3" t="s">
        <v>112</v>
      </c>
      <c r="W3966" s="3"/>
      <c r="X3966" s="3"/>
      <c r="Y3966" s="3"/>
      <c r="Z3966" s="6">
        <v>10000</v>
      </c>
      <c r="AA3966" s="160"/>
      <c r="AB3966" s="123" t="s">
        <v>4395</v>
      </c>
      <c r="AC3966" s="124"/>
      <c r="AD3966" s="41"/>
      <c r="AE3966" s="83"/>
      <c r="AF3966" s="83"/>
      <c r="AG3966" s="41"/>
      <c r="AH3966" s="41" t="s">
        <v>7061</v>
      </c>
      <c r="AI3966" s="80" t="s">
        <v>19280</v>
      </c>
      <c r="AJ3966" s="80" t="s">
        <v>13313</v>
      </c>
      <c r="AK3966" s="3"/>
      <c r="AL3966" s="85"/>
      <c r="AM3966" s="151" t="s">
        <v>19998</v>
      </c>
      <c r="AN3966" s="15"/>
      <c r="AO3966" s="166"/>
      <c r="AP3966" s="5">
        <f t="shared" si="62"/>
        <v>0</v>
      </c>
      <c r="AQ3966" s="16"/>
      <c r="AR3966" s="205">
        <v>1</v>
      </c>
      <c r="AS3966" s="16"/>
      <c r="AT3966" s="16"/>
      <c r="AU3966" s="16"/>
      <c r="AV3966" s="16"/>
      <c r="AW3966" s="16"/>
      <c r="AX3966" s="16"/>
    </row>
    <row r="3967" spans="1:50" customFormat="1" ht="15.75" hidden="1" customHeight="1" x14ac:dyDescent="0.2">
      <c r="A3967" s="7" t="s">
        <v>21450</v>
      </c>
      <c r="B3967" s="3" t="s">
        <v>21451</v>
      </c>
      <c r="C3967" s="85" t="s">
        <v>4395</v>
      </c>
      <c r="D3967" s="85" t="s">
        <v>13090</v>
      </c>
      <c r="E3967" s="202" t="s">
        <v>26712</v>
      </c>
      <c r="F3967" s="85" t="s">
        <v>40</v>
      </c>
      <c r="G3967" s="85" t="s">
        <v>43</v>
      </c>
      <c r="H3967" s="85" t="s">
        <v>20690</v>
      </c>
      <c r="I3967" s="3" t="s">
        <v>20770</v>
      </c>
      <c r="J3967" s="85" t="s">
        <v>223</v>
      </c>
      <c r="K3967" s="7" t="s">
        <v>4619</v>
      </c>
      <c r="L3967" s="3"/>
      <c r="M3967" s="3"/>
      <c r="N3967" s="41" t="s">
        <v>4478</v>
      </c>
      <c r="O3967" s="87">
        <v>98290</v>
      </c>
      <c r="P3967" s="87">
        <v>12987</v>
      </c>
      <c r="Q3967" s="87">
        <v>85303</v>
      </c>
      <c r="R3967" s="87">
        <v>0</v>
      </c>
      <c r="S3967" s="87"/>
      <c r="T3967" s="87"/>
      <c r="U3967" s="85">
        <v>2017</v>
      </c>
      <c r="V3967" s="3"/>
      <c r="W3967" s="7"/>
      <c r="X3967" s="3"/>
      <c r="Y3967" s="3"/>
      <c r="Z3967" s="6">
        <v>42222</v>
      </c>
      <c r="AA3967" s="160"/>
      <c r="AB3967" s="123" t="s">
        <v>4395</v>
      </c>
      <c r="AC3967" s="124"/>
      <c r="AD3967" s="41"/>
      <c r="AE3967" s="41"/>
      <c r="AF3967" s="41"/>
      <c r="AG3967" s="41"/>
      <c r="AH3967" s="41" t="s">
        <v>7061</v>
      </c>
      <c r="AI3967" s="80" t="s">
        <v>21452</v>
      </c>
      <c r="AJ3967" s="80" t="s">
        <v>21453</v>
      </c>
      <c r="AK3967" s="3"/>
      <c r="AL3967" s="85"/>
      <c r="AM3967" s="151" t="s">
        <v>21670</v>
      </c>
      <c r="AN3967" s="15"/>
      <c r="AO3967" s="166"/>
      <c r="AP3967" s="5">
        <f t="shared" si="62"/>
        <v>0</v>
      </c>
      <c r="AQ3967" s="16"/>
      <c r="AR3967" s="205">
        <v>1</v>
      </c>
      <c r="AS3967" s="16"/>
      <c r="AT3967" s="16"/>
      <c r="AU3967" s="16"/>
      <c r="AV3967" s="16"/>
      <c r="AW3967" s="16"/>
      <c r="AX3967" s="16"/>
    </row>
    <row r="3968" spans="1:50" customFormat="1" ht="15.75" hidden="1" customHeight="1" x14ac:dyDescent="0.2">
      <c r="A3968" s="7" t="s">
        <v>21454</v>
      </c>
      <c r="B3968" s="3" t="s">
        <v>29429</v>
      </c>
      <c r="C3968" s="85" t="s">
        <v>4395</v>
      </c>
      <c r="D3968" s="85" t="s">
        <v>13090</v>
      </c>
      <c r="E3968" s="202" t="s">
        <v>26712</v>
      </c>
      <c r="F3968" s="85" t="s">
        <v>40</v>
      </c>
      <c r="G3968" s="85" t="s">
        <v>43</v>
      </c>
      <c r="H3968" s="85" t="s">
        <v>20690</v>
      </c>
      <c r="I3968" s="3" t="s">
        <v>4396</v>
      </c>
      <c r="J3968" s="85" t="s">
        <v>223</v>
      </c>
      <c r="K3968" s="7" t="s">
        <v>4619</v>
      </c>
      <c r="L3968" s="3"/>
      <c r="M3968" s="3"/>
      <c r="N3968" s="41" t="s">
        <v>4478</v>
      </c>
      <c r="O3968" s="87">
        <v>99748</v>
      </c>
      <c r="P3968" s="87">
        <v>13134</v>
      </c>
      <c r="Q3968" s="87">
        <v>86614</v>
      </c>
      <c r="R3968" s="87">
        <v>0</v>
      </c>
      <c r="S3968" s="87"/>
      <c r="T3968" s="87"/>
      <c r="U3968" s="85">
        <v>2017</v>
      </c>
      <c r="V3968" s="3"/>
      <c r="W3968" s="7"/>
      <c r="X3968" s="3"/>
      <c r="Y3968" s="3"/>
      <c r="Z3968" s="6">
        <v>42222</v>
      </c>
      <c r="AA3968" s="160"/>
      <c r="AB3968" s="123" t="s">
        <v>4395</v>
      </c>
      <c r="AC3968" s="124"/>
      <c r="AD3968" s="41"/>
      <c r="AE3968" s="41"/>
      <c r="AF3968" s="41"/>
      <c r="AG3968" s="41"/>
      <c r="AH3968" s="41" t="s">
        <v>7061</v>
      </c>
      <c r="AI3968" s="80" t="s">
        <v>21455</v>
      </c>
      <c r="AJ3968" s="80" t="s">
        <v>21456</v>
      </c>
      <c r="AK3968" s="3"/>
      <c r="AL3968" s="85"/>
      <c r="AM3968" s="151" t="s">
        <v>21670</v>
      </c>
      <c r="AN3968" s="15"/>
      <c r="AO3968" s="166"/>
      <c r="AP3968" s="5">
        <f t="shared" si="62"/>
        <v>0</v>
      </c>
      <c r="AQ3968" s="16"/>
      <c r="AR3968" s="205">
        <v>1</v>
      </c>
      <c r="AS3968" s="16"/>
      <c r="AT3968" s="16"/>
      <c r="AU3968" s="16"/>
      <c r="AV3968" s="16"/>
      <c r="AW3968" s="16"/>
      <c r="AX3968" s="16"/>
    </row>
    <row r="3969" spans="1:50" customFormat="1" ht="15.75" hidden="1" customHeight="1" x14ac:dyDescent="0.2">
      <c r="A3969" s="7" t="s">
        <v>21457</v>
      </c>
      <c r="B3969" s="3" t="s">
        <v>29430</v>
      </c>
      <c r="C3969" s="85" t="s">
        <v>4395</v>
      </c>
      <c r="D3969" s="85" t="s">
        <v>13090</v>
      </c>
      <c r="E3969" s="202" t="s">
        <v>26712</v>
      </c>
      <c r="F3969" s="85" t="s">
        <v>40</v>
      </c>
      <c r="G3969" s="85" t="s">
        <v>43</v>
      </c>
      <c r="H3969" s="85" t="s">
        <v>20690</v>
      </c>
      <c r="I3969" s="3" t="s">
        <v>4396</v>
      </c>
      <c r="J3969" s="85" t="s">
        <v>223</v>
      </c>
      <c r="K3969" s="7" t="s">
        <v>4619</v>
      </c>
      <c r="L3969" s="3"/>
      <c r="M3969" s="3"/>
      <c r="N3969" s="41" t="s">
        <v>4478</v>
      </c>
      <c r="O3969" s="87">
        <v>98925</v>
      </c>
      <c r="P3969" s="87">
        <v>27677</v>
      </c>
      <c r="Q3969" s="87">
        <v>71248</v>
      </c>
      <c r="R3969" s="87">
        <v>0</v>
      </c>
      <c r="S3969" s="87"/>
      <c r="T3969" s="87"/>
      <c r="U3969" s="85">
        <v>2017</v>
      </c>
      <c r="V3969" s="3"/>
      <c r="W3969" s="7"/>
      <c r="X3969" s="3"/>
      <c r="Y3969" s="3"/>
      <c r="Z3969" s="6">
        <v>42222</v>
      </c>
      <c r="AA3969" s="160"/>
      <c r="AB3969" s="123" t="s">
        <v>4395</v>
      </c>
      <c r="AC3969" s="124"/>
      <c r="AD3969" s="41"/>
      <c r="AE3969" s="41"/>
      <c r="AF3969" s="41"/>
      <c r="AG3969" s="41"/>
      <c r="AH3969" s="41" t="s">
        <v>7061</v>
      </c>
      <c r="AI3969" s="80" t="s">
        <v>21458</v>
      </c>
      <c r="AJ3969" s="80" t="s">
        <v>21459</v>
      </c>
      <c r="AK3969" s="3"/>
      <c r="AL3969" s="85"/>
      <c r="AM3969" s="151" t="s">
        <v>21670</v>
      </c>
      <c r="AN3969" s="15"/>
      <c r="AO3969" s="166"/>
      <c r="AP3969" s="5">
        <f t="shared" si="62"/>
        <v>0</v>
      </c>
      <c r="AQ3969" s="16"/>
      <c r="AR3969" s="205">
        <v>1</v>
      </c>
      <c r="AS3969" s="16"/>
      <c r="AT3969" s="16"/>
      <c r="AU3969" s="16"/>
      <c r="AV3969" s="16"/>
      <c r="AW3969" s="16"/>
      <c r="AX3969" s="16"/>
    </row>
    <row r="3970" spans="1:50" customFormat="1" ht="15.75" hidden="1" customHeight="1" x14ac:dyDescent="0.2">
      <c r="A3970" s="7" t="s">
        <v>21460</v>
      </c>
      <c r="B3970" s="3" t="s">
        <v>29431</v>
      </c>
      <c r="C3970" s="85" t="s">
        <v>4395</v>
      </c>
      <c r="D3970" s="85" t="s">
        <v>13090</v>
      </c>
      <c r="E3970" s="202" t="s">
        <v>26712</v>
      </c>
      <c r="F3970" s="85" t="s">
        <v>40</v>
      </c>
      <c r="G3970" s="85" t="s">
        <v>43</v>
      </c>
      <c r="H3970" s="85" t="s">
        <v>20690</v>
      </c>
      <c r="I3970" s="3" t="s">
        <v>4396</v>
      </c>
      <c r="J3970" s="85" t="s">
        <v>223</v>
      </c>
      <c r="K3970" s="7" t="s">
        <v>4619</v>
      </c>
      <c r="L3970" s="3"/>
      <c r="M3970" s="3"/>
      <c r="N3970" s="41" t="s">
        <v>4478</v>
      </c>
      <c r="O3970" s="87">
        <v>93307</v>
      </c>
      <c r="P3970" s="87">
        <v>8229</v>
      </c>
      <c r="Q3970" s="87">
        <v>85078</v>
      </c>
      <c r="R3970" s="87">
        <v>0</v>
      </c>
      <c r="S3970" s="87"/>
      <c r="T3970" s="87"/>
      <c r="U3970" s="85">
        <v>2017</v>
      </c>
      <c r="V3970" s="3"/>
      <c r="W3970" s="7"/>
      <c r="X3970" s="3"/>
      <c r="Y3970" s="3"/>
      <c r="Z3970" s="6">
        <v>42222</v>
      </c>
      <c r="AA3970" s="160"/>
      <c r="AB3970" s="123" t="s">
        <v>4395</v>
      </c>
      <c r="AC3970" s="124"/>
      <c r="AD3970" s="41"/>
      <c r="AE3970" s="41"/>
      <c r="AF3970" s="41"/>
      <c r="AG3970" s="41"/>
      <c r="AH3970" s="41" t="s">
        <v>7061</v>
      </c>
      <c r="AI3970" s="80" t="s">
        <v>21461</v>
      </c>
      <c r="AJ3970" s="80" t="s">
        <v>21462</v>
      </c>
      <c r="AK3970" s="3"/>
      <c r="AL3970" s="85"/>
      <c r="AM3970" s="151" t="s">
        <v>21670</v>
      </c>
      <c r="AN3970" s="15"/>
      <c r="AO3970" s="166"/>
      <c r="AP3970" s="5">
        <f t="shared" si="62"/>
        <v>0</v>
      </c>
      <c r="AQ3970" s="16"/>
      <c r="AR3970" s="205">
        <v>1</v>
      </c>
      <c r="AS3970" s="16"/>
      <c r="AT3970" s="16"/>
      <c r="AU3970" s="16"/>
      <c r="AV3970" s="16"/>
      <c r="AW3970" s="16"/>
      <c r="AX3970" s="16"/>
    </row>
    <row r="3971" spans="1:50" customFormat="1" ht="15.75" hidden="1" customHeight="1" x14ac:dyDescent="0.2">
      <c r="A3971" s="7" t="s">
        <v>21463</v>
      </c>
      <c r="B3971" s="3" t="s">
        <v>29432</v>
      </c>
      <c r="C3971" s="85" t="s">
        <v>4395</v>
      </c>
      <c r="D3971" s="85" t="s">
        <v>13090</v>
      </c>
      <c r="E3971" s="202" t="s">
        <v>26712</v>
      </c>
      <c r="F3971" s="85" t="s">
        <v>40</v>
      </c>
      <c r="G3971" s="85" t="s">
        <v>43</v>
      </c>
      <c r="H3971" s="85" t="s">
        <v>20690</v>
      </c>
      <c r="I3971" s="3" t="s">
        <v>4396</v>
      </c>
      <c r="J3971" s="85" t="s">
        <v>223</v>
      </c>
      <c r="K3971" s="7" t="s">
        <v>4619</v>
      </c>
      <c r="L3971" s="3"/>
      <c r="M3971" s="3"/>
      <c r="N3971" s="41" t="s">
        <v>4478</v>
      </c>
      <c r="O3971" s="87">
        <v>93307</v>
      </c>
      <c r="P3971" s="87">
        <v>0</v>
      </c>
      <c r="Q3971" s="87">
        <v>93307</v>
      </c>
      <c r="R3971" s="87">
        <v>0</v>
      </c>
      <c r="S3971" s="87"/>
      <c r="T3971" s="87"/>
      <c r="U3971" s="85">
        <v>2017</v>
      </c>
      <c r="V3971" s="3"/>
      <c r="W3971" s="7"/>
      <c r="X3971" s="3"/>
      <c r="Y3971" s="3"/>
      <c r="Z3971" s="6">
        <v>42222</v>
      </c>
      <c r="AA3971" s="160"/>
      <c r="AB3971" s="123" t="s">
        <v>4395</v>
      </c>
      <c r="AC3971" s="124"/>
      <c r="AD3971" s="41"/>
      <c r="AE3971" s="41"/>
      <c r="AF3971" s="41"/>
      <c r="AG3971" s="41"/>
      <c r="AH3971" s="41" t="s">
        <v>7061</v>
      </c>
      <c r="AI3971" s="80" t="s">
        <v>21464</v>
      </c>
      <c r="AJ3971" s="80" t="s">
        <v>21465</v>
      </c>
      <c r="AK3971" s="3"/>
      <c r="AL3971" s="85"/>
      <c r="AM3971" s="151" t="s">
        <v>21670</v>
      </c>
      <c r="AN3971" s="15"/>
      <c r="AO3971" s="166"/>
      <c r="AP3971" s="5">
        <f t="shared" si="62"/>
        <v>0</v>
      </c>
      <c r="AQ3971" s="16"/>
      <c r="AR3971" s="205">
        <v>1</v>
      </c>
      <c r="AS3971" s="16"/>
      <c r="AT3971" s="16"/>
      <c r="AU3971" s="16"/>
      <c r="AV3971" s="16"/>
      <c r="AW3971" s="16"/>
      <c r="AX3971" s="16"/>
    </row>
    <row r="3972" spans="1:50" customFormat="1" ht="15.75" hidden="1" customHeight="1" x14ac:dyDescent="0.2">
      <c r="A3972" s="7" t="s">
        <v>21466</v>
      </c>
      <c r="B3972" s="3" t="s">
        <v>29433</v>
      </c>
      <c r="C3972" s="85" t="s">
        <v>4395</v>
      </c>
      <c r="D3972" s="85" t="s">
        <v>13090</v>
      </c>
      <c r="E3972" s="202" t="s">
        <v>26712</v>
      </c>
      <c r="F3972" s="85" t="s">
        <v>40</v>
      </c>
      <c r="G3972" s="85" t="s">
        <v>43</v>
      </c>
      <c r="H3972" s="85" t="s">
        <v>20690</v>
      </c>
      <c r="I3972" s="3" t="s">
        <v>4396</v>
      </c>
      <c r="J3972" s="85" t="s">
        <v>223</v>
      </c>
      <c r="K3972" s="7" t="s">
        <v>4619</v>
      </c>
      <c r="L3972" s="3"/>
      <c r="M3972" s="3"/>
      <c r="N3972" s="41" t="s">
        <v>4478</v>
      </c>
      <c r="O3972" s="87">
        <v>67761</v>
      </c>
      <c r="P3972" s="87">
        <v>0</v>
      </c>
      <c r="Q3972" s="87">
        <v>67761</v>
      </c>
      <c r="R3972" s="87">
        <v>0</v>
      </c>
      <c r="S3972" s="87"/>
      <c r="T3972" s="87"/>
      <c r="U3972" s="85">
        <v>2017</v>
      </c>
      <c r="V3972" s="3"/>
      <c r="W3972" s="7"/>
      <c r="X3972" s="3"/>
      <c r="Y3972" s="3"/>
      <c r="Z3972" s="6">
        <v>42222</v>
      </c>
      <c r="AA3972" s="160"/>
      <c r="AB3972" s="123" t="s">
        <v>4395</v>
      </c>
      <c r="AC3972" s="124"/>
      <c r="AD3972" s="41"/>
      <c r="AE3972" s="41"/>
      <c r="AF3972" s="41"/>
      <c r="AG3972" s="41"/>
      <c r="AH3972" s="41" t="s">
        <v>7061</v>
      </c>
      <c r="AI3972" s="80" t="s">
        <v>21467</v>
      </c>
      <c r="AJ3972" s="80" t="s">
        <v>21468</v>
      </c>
      <c r="AK3972" s="3"/>
      <c r="AL3972" s="85"/>
      <c r="AM3972" s="151" t="s">
        <v>21670</v>
      </c>
      <c r="AN3972" s="15"/>
      <c r="AO3972" s="166"/>
      <c r="AP3972" s="5">
        <f t="shared" si="62"/>
        <v>0</v>
      </c>
      <c r="AQ3972" s="16"/>
      <c r="AR3972" s="205">
        <v>1</v>
      </c>
      <c r="AS3972" s="16"/>
      <c r="AT3972" s="16"/>
      <c r="AU3972" s="16"/>
      <c r="AV3972" s="16"/>
      <c r="AW3972" s="16"/>
      <c r="AX3972" s="16"/>
    </row>
    <row r="3973" spans="1:50" customFormat="1" ht="15.75" hidden="1" customHeight="1" x14ac:dyDescent="0.2">
      <c r="A3973" s="7" t="s">
        <v>21469</v>
      </c>
      <c r="B3973" s="3" t="s">
        <v>29434</v>
      </c>
      <c r="C3973" s="85" t="s">
        <v>4395</v>
      </c>
      <c r="D3973" s="85" t="s">
        <v>13090</v>
      </c>
      <c r="E3973" s="202" t="s">
        <v>26712</v>
      </c>
      <c r="F3973" s="85" t="s">
        <v>40</v>
      </c>
      <c r="G3973" s="85" t="s">
        <v>43</v>
      </c>
      <c r="H3973" s="85" t="s">
        <v>20690</v>
      </c>
      <c r="I3973" s="3" t="s">
        <v>4396</v>
      </c>
      <c r="J3973" s="85" t="s">
        <v>223</v>
      </c>
      <c r="K3973" s="7" t="s">
        <v>4619</v>
      </c>
      <c r="L3973" s="3"/>
      <c r="M3973" s="3"/>
      <c r="N3973" s="41" t="s">
        <v>4478</v>
      </c>
      <c r="O3973" s="87">
        <v>64668</v>
      </c>
      <c r="P3973" s="87">
        <v>0</v>
      </c>
      <c r="Q3973" s="87">
        <v>64668</v>
      </c>
      <c r="R3973" s="87">
        <v>0</v>
      </c>
      <c r="S3973" s="87"/>
      <c r="T3973" s="87"/>
      <c r="U3973" s="85">
        <v>2017</v>
      </c>
      <c r="V3973" s="3"/>
      <c r="W3973" s="7"/>
      <c r="X3973" s="3"/>
      <c r="Y3973" s="3"/>
      <c r="Z3973" s="6">
        <v>42222</v>
      </c>
      <c r="AA3973" s="160"/>
      <c r="AB3973" s="123" t="s">
        <v>4395</v>
      </c>
      <c r="AC3973" s="124"/>
      <c r="AD3973" s="41"/>
      <c r="AE3973" s="41"/>
      <c r="AF3973" s="41"/>
      <c r="AG3973" s="41"/>
      <c r="AH3973" s="41" t="s">
        <v>7061</v>
      </c>
      <c r="AI3973" s="80" t="s">
        <v>21470</v>
      </c>
      <c r="AJ3973" s="80" t="s">
        <v>21471</v>
      </c>
      <c r="AK3973" s="3"/>
      <c r="AL3973" s="85"/>
      <c r="AM3973" s="151" t="s">
        <v>21670</v>
      </c>
      <c r="AN3973" s="15"/>
      <c r="AO3973" s="166"/>
      <c r="AP3973" s="5">
        <f t="shared" si="62"/>
        <v>0</v>
      </c>
      <c r="AQ3973" s="16"/>
      <c r="AR3973" s="205">
        <v>1</v>
      </c>
      <c r="AS3973" s="16"/>
      <c r="AT3973" s="16"/>
      <c r="AU3973" s="16"/>
      <c r="AV3973" s="16"/>
      <c r="AW3973" s="16"/>
      <c r="AX3973" s="16"/>
    </row>
    <row r="3974" spans="1:50" customFormat="1" ht="15.75" hidden="1" customHeight="1" x14ac:dyDescent="0.2">
      <c r="A3974" s="7" t="s">
        <v>21472</v>
      </c>
      <c r="B3974" s="3" t="s">
        <v>29435</v>
      </c>
      <c r="C3974" s="85" t="s">
        <v>4395</v>
      </c>
      <c r="D3974" s="85" t="s">
        <v>13090</v>
      </c>
      <c r="E3974" s="202" t="s">
        <v>26712</v>
      </c>
      <c r="F3974" s="85" t="s">
        <v>40</v>
      </c>
      <c r="G3974" s="85" t="s">
        <v>43</v>
      </c>
      <c r="H3974" s="85" t="s">
        <v>20690</v>
      </c>
      <c r="I3974" s="3" t="s">
        <v>4396</v>
      </c>
      <c r="J3974" s="85" t="s">
        <v>223</v>
      </c>
      <c r="K3974" s="7" t="s">
        <v>4619</v>
      </c>
      <c r="L3974" s="3"/>
      <c r="M3974" s="3"/>
      <c r="N3974" s="41" t="s">
        <v>4478</v>
      </c>
      <c r="O3974" s="87">
        <v>58416</v>
      </c>
      <c r="P3974" s="87">
        <v>7438</v>
      </c>
      <c r="Q3974" s="87">
        <v>50978</v>
      </c>
      <c r="R3974" s="87">
        <v>0</v>
      </c>
      <c r="S3974" s="87"/>
      <c r="T3974" s="87"/>
      <c r="U3974" s="85">
        <v>2017</v>
      </c>
      <c r="V3974" s="3"/>
      <c r="W3974" s="7"/>
      <c r="X3974" s="3"/>
      <c r="Y3974" s="3"/>
      <c r="Z3974" s="6">
        <v>42222</v>
      </c>
      <c r="AA3974" s="160"/>
      <c r="AB3974" s="123" t="s">
        <v>4395</v>
      </c>
      <c r="AC3974" s="124"/>
      <c r="AD3974" s="41"/>
      <c r="AE3974" s="41"/>
      <c r="AF3974" s="41"/>
      <c r="AG3974" s="41"/>
      <c r="AH3974" s="41" t="s">
        <v>7061</v>
      </c>
      <c r="AI3974" s="80" t="s">
        <v>21473</v>
      </c>
      <c r="AJ3974" s="80" t="s">
        <v>21474</v>
      </c>
      <c r="AK3974" s="3"/>
      <c r="AL3974" s="85"/>
      <c r="AM3974" s="151" t="s">
        <v>21670</v>
      </c>
      <c r="AN3974" s="15"/>
      <c r="AO3974" s="166"/>
      <c r="AP3974" s="5">
        <f t="shared" ref="AP3974:AP4037" si="63">SUBTOTAL(109,U3974)</f>
        <v>0</v>
      </c>
      <c r="AQ3974" s="16"/>
      <c r="AR3974" s="205">
        <v>1</v>
      </c>
      <c r="AS3974" s="16"/>
      <c r="AT3974" s="16"/>
      <c r="AU3974" s="16"/>
      <c r="AV3974" s="16"/>
      <c r="AW3974" s="16"/>
      <c r="AX3974" s="16"/>
    </row>
    <row r="3975" spans="1:50" customFormat="1" ht="15.75" hidden="1" customHeight="1" x14ac:dyDescent="0.2">
      <c r="A3975" s="7" t="s">
        <v>7019</v>
      </c>
      <c r="B3975" s="3" t="s">
        <v>7020</v>
      </c>
      <c r="C3975" s="85" t="s">
        <v>4395</v>
      </c>
      <c r="D3975" s="85" t="s">
        <v>13090</v>
      </c>
      <c r="E3975" s="202" t="s">
        <v>26712</v>
      </c>
      <c r="F3975" s="85" t="s">
        <v>55</v>
      </c>
      <c r="G3975" s="85" t="s">
        <v>63</v>
      </c>
      <c r="H3975" s="85" t="s">
        <v>20690</v>
      </c>
      <c r="I3975" s="3" t="s">
        <v>4399</v>
      </c>
      <c r="J3975" s="85" t="s">
        <v>4400</v>
      </c>
      <c r="K3975" s="7" t="s">
        <v>4401</v>
      </c>
      <c r="L3975" s="3"/>
      <c r="M3975" s="3"/>
      <c r="N3975" s="41" t="s">
        <v>4402</v>
      </c>
      <c r="O3975" s="87">
        <v>874697</v>
      </c>
      <c r="P3975" s="87">
        <v>837246</v>
      </c>
      <c r="Q3975" s="87">
        <v>37451</v>
      </c>
      <c r="R3975" s="87">
        <v>0</v>
      </c>
      <c r="S3975" s="87"/>
      <c r="T3975" s="87"/>
      <c r="U3975" s="85">
        <v>2010</v>
      </c>
      <c r="V3975" s="3" t="s">
        <v>4402</v>
      </c>
      <c r="W3975" s="3"/>
      <c r="X3975" s="3"/>
      <c r="Y3975" s="3"/>
      <c r="Z3975" s="6">
        <v>110293</v>
      </c>
      <c r="AA3975" s="160"/>
      <c r="AB3975" s="123" t="s">
        <v>4395</v>
      </c>
      <c r="AC3975" s="124"/>
      <c r="AD3975" s="41"/>
      <c r="AE3975" s="83"/>
      <c r="AF3975" s="83"/>
      <c r="AG3975" s="41"/>
      <c r="AH3975" s="41" t="s">
        <v>63</v>
      </c>
      <c r="AI3975" s="80" t="s">
        <v>19281</v>
      </c>
      <c r="AJ3975" s="80" t="s">
        <v>13314</v>
      </c>
      <c r="AK3975" s="3"/>
      <c r="AL3975" s="85"/>
      <c r="AM3975" s="151" t="s">
        <v>19998</v>
      </c>
      <c r="AN3975" s="15"/>
      <c r="AO3975" s="166"/>
      <c r="AP3975" s="5">
        <f t="shared" si="63"/>
        <v>0</v>
      </c>
      <c r="AQ3975" s="16"/>
      <c r="AR3975" s="205">
        <v>1</v>
      </c>
      <c r="AS3975" s="16"/>
      <c r="AT3975" s="16"/>
      <c r="AU3975" s="16"/>
      <c r="AV3975" s="16"/>
      <c r="AW3975" s="16"/>
      <c r="AX3975" s="16"/>
    </row>
    <row r="3976" spans="1:50" customFormat="1" ht="15.75" hidden="1" customHeight="1" x14ac:dyDescent="0.2">
      <c r="A3976" s="7" t="s">
        <v>7021</v>
      </c>
      <c r="B3976" s="3" t="s">
        <v>7022</v>
      </c>
      <c r="C3976" s="85" t="s">
        <v>4395</v>
      </c>
      <c r="D3976" s="85" t="s">
        <v>13090</v>
      </c>
      <c r="E3976" s="202" t="s">
        <v>26712</v>
      </c>
      <c r="F3976" s="85" t="s">
        <v>40</v>
      </c>
      <c r="G3976" s="85" t="s">
        <v>43</v>
      </c>
      <c r="H3976" s="85" t="s">
        <v>20690</v>
      </c>
      <c r="I3976" s="3" t="s">
        <v>4475</v>
      </c>
      <c r="J3976" s="85" t="s">
        <v>4447</v>
      </c>
      <c r="K3976" s="7" t="s">
        <v>5103</v>
      </c>
      <c r="L3976" s="3"/>
      <c r="M3976" s="3"/>
      <c r="N3976" s="41" t="s">
        <v>5201</v>
      </c>
      <c r="O3976" s="87">
        <v>25186</v>
      </c>
      <c r="P3976" s="87">
        <v>25105</v>
      </c>
      <c r="Q3976" s="87">
        <v>81</v>
      </c>
      <c r="R3976" s="87">
        <v>0</v>
      </c>
      <c r="S3976" s="87"/>
      <c r="T3976" s="87"/>
      <c r="U3976" s="85">
        <v>2017</v>
      </c>
      <c r="V3976" s="3" t="s">
        <v>5201</v>
      </c>
      <c r="W3976" s="3"/>
      <c r="X3976" s="3"/>
      <c r="Y3976" s="3"/>
      <c r="Z3976" s="6">
        <v>10000</v>
      </c>
      <c r="AA3976" s="160"/>
      <c r="AB3976" s="123" t="s">
        <v>4395</v>
      </c>
      <c r="AC3976" s="124"/>
      <c r="AD3976" s="41"/>
      <c r="AE3976" s="83"/>
      <c r="AF3976" s="83"/>
      <c r="AG3976" s="41"/>
      <c r="AH3976" s="41" t="s">
        <v>7061</v>
      </c>
      <c r="AI3976" s="80" t="s">
        <v>19282</v>
      </c>
      <c r="AJ3976" s="80" t="s">
        <v>14264</v>
      </c>
      <c r="AK3976" s="3"/>
      <c r="AL3976" s="85"/>
      <c r="AM3976" s="151" t="s">
        <v>19998</v>
      </c>
      <c r="AN3976" s="15"/>
      <c r="AO3976" s="166"/>
      <c r="AP3976" s="5">
        <f t="shared" si="63"/>
        <v>0</v>
      </c>
      <c r="AQ3976" s="16"/>
      <c r="AR3976" s="205">
        <v>1</v>
      </c>
      <c r="AS3976" s="16"/>
      <c r="AT3976" s="16"/>
      <c r="AU3976" s="16"/>
      <c r="AV3976" s="16"/>
      <c r="AW3976" s="16"/>
      <c r="AX3976" s="16"/>
    </row>
    <row r="3977" spans="1:50" customFormat="1" ht="15.75" hidden="1" customHeight="1" x14ac:dyDescent="0.2">
      <c r="A3977" s="7" t="s">
        <v>7023</v>
      </c>
      <c r="B3977" s="3" t="s">
        <v>7024</v>
      </c>
      <c r="C3977" s="85" t="s">
        <v>4395</v>
      </c>
      <c r="D3977" s="85" t="s">
        <v>13090</v>
      </c>
      <c r="E3977" s="202" t="s">
        <v>26712</v>
      </c>
      <c r="F3977" s="85" t="s">
        <v>40</v>
      </c>
      <c r="G3977" s="85" t="s">
        <v>41</v>
      </c>
      <c r="H3977" s="85" t="s">
        <v>20690</v>
      </c>
      <c r="I3977" s="3" t="s">
        <v>4421</v>
      </c>
      <c r="J3977" s="85" t="s">
        <v>115</v>
      </c>
      <c r="K3977" s="7" t="s">
        <v>4926</v>
      </c>
      <c r="L3977" s="3"/>
      <c r="M3977" s="3"/>
      <c r="N3977" s="41" t="s">
        <v>4923</v>
      </c>
      <c r="O3977" s="87">
        <v>256522</v>
      </c>
      <c r="P3977" s="87">
        <v>253127</v>
      </c>
      <c r="Q3977" s="87">
        <v>3395</v>
      </c>
      <c r="R3977" s="87">
        <v>0</v>
      </c>
      <c r="S3977" s="87"/>
      <c r="T3977" s="87"/>
      <c r="U3977" s="85">
        <v>2009</v>
      </c>
      <c r="V3977" s="3" t="s">
        <v>4923</v>
      </c>
      <c r="W3977" s="3"/>
      <c r="X3977" s="3"/>
      <c r="Y3977" s="3"/>
      <c r="Z3977" s="6">
        <v>59029</v>
      </c>
      <c r="AA3977" s="160"/>
      <c r="AB3977" s="123" t="s">
        <v>4395</v>
      </c>
      <c r="AC3977" s="124"/>
      <c r="AD3977" s="41"/>
      <c r="AE3977" s="83"/>
      <c r="AF3977" s="83"/>
      <c r="AG3977" s="41"/>
      <c r="AH3977" s="41" t="s">
        <v>7061</v>
      </c>
      <c r="AI3977" s="80" t="s">
        <v>19283</v>
      </c>
      <c r="AJ3977" s="80" t="s">
        <v>13315</v>
      </c>
      <c r="AK3977" s="3"/>
      <c r="AL3977" s="85"/>
      <c r="AM3977" s="151" t="s">
        <v>19998</v>
      </c>
      <c r="AN3977" s="15"/>
      <c r="AO3977" s="166"/>
      <c r="AP3977" s="5">
        <f t="shared" si="63"/>
        <v>0</v>
      </c>
      <c r="AQ3977" s="16"/>
      <c r="AR3977" s="205">
        <v>1</v>
      </c>
      <c r="AS3977" s="16"/>
      <c r="AT3977" s="16"/>
      <c r="AU3977" s="16"/>
      <c r="AV3977" s="16"/>
      <c r="AW3977" s="16"/>
      <c r="AX3977" s="16"/>
    </row>
    <row r="3978" spans="1:50" customFormat="1" ht="15.75" hidden="1" customHeight="1" x14ac:dyDescent="0.2">
      <c r="A3978" s="7" t="s">
        <v>7025</v>
      </c>
      <c r="B3978" s="3" t="s">
        <v>7026</v>
      </c>
      <c r="C3978" s="85" t="s">
        <v>4395</v>
      </c>
      <c r="D3978" s="85" t="s">
        <v>13090</v>
      </c>
      <c r="E3978" s="202" t="s">
        <v>1800</v>
      </c>
      <c r="F3978" s="85" t="s">
        <v>40</v>
      </c>
      <c r="G3978" s="85" t="s">
        <v>15356</v>
      </c>
      <c r="H3978" s="85" t="s">
        <v>20690</v>
      </c>
      <c r="I3978" s="3" t="s">
        <v>4434</v>
      </c>
      <c r="J3978" s="85" t="s">
        <v>115</v>
      </c>
      <c r="K3978" s="7" t="s">
        <v>437</v>
      </c>
      <c r="L3978" s="3"/>
      <c r="M3978" s="3"/>
      <c r="N3978" s="41" t="s">
        <v>14261</v>
      </c>
      <c r="O3978" s="87">
        <v>0</v>
      </c>
      <c r="P3978" s="87">
        <v>0</v>
      </c>
      <c r="Q3978" s="87">
        <v>0</v>
      </c>
      <c r="R3978" s="87">
        <v>0</v>
      </c>
      <c r="S3978" s="87"/>
      <c r="T3978" s="87"/>
      <c r="U3978" s="85" t="s">
        <v>112</v>
      </c>
      <c r="V3978" s="3" t="s">
        <v>112</v>
      </c>
      <c r="W3978" s="3"/>
      <c r="X3978" s="3"/>
      <c r="Y3978" s="3"/>
      <c r="Z3978" s="6">
        <v>44037</v>
      </c>
      <c r="AA3978" s="160"/>
      <c r="AB3978" s="123" t="s">
        <v>4395</v>
      </c>
      <c r="AC3978" s="124"/>
      <c r="AD3978" s="41"/>
      <c r="AE3978" s="83"/>
      <c r="AF3978" s="83"/>
      <c r="AG3978" s="41"/>
      <c r="AH3978" s="41" t="s">
        <v>26757</v>
      </c>
      <c r="AI3978" s="80" t="s">
        <v>19284</v>
      </c>
      <c r="AJ3978" s="80" t="s">
        <v>14265</v>
      </c>
      <c r="AK3978" s="3"/>
      <c r="AL3978" s="85"/>
      <c r="AM3978" s="151" t="s">
        <v>19998</v>
      </c>
      <c r="AN3978" s="15"/>
      <c r="AO3978" s="166"/>
      <c r="AP3978" s="5">
        <f t="shared" si="63"/>
        <v>0</v>
      </c>
      <c r="AQ3978" s="16"/>
      <c r="AR3978" s="205">
        <v>1</v>
      </c>
      <c r="AS3978" s="16"/>
      <c r="AT3978" s="16"/>
      <c r="AU3978" s="16"/>
      <c r="AV3978" s="16"/>
      <c r="AW3978" s="16"/>
      <c r="AX3978" s="16"/>
    </row>
    <row r="3979" spans="1:50" customFormat="1" ht="15.75" hidden="1" customHeight="1" x14ac:dyDescent="0.2">
      <c r="A3979" s="7" t="s">
        <v>7027</v>
      </c>
      <c r="B3979" s="3" t="s">
        <v>7028</v>
      </c>
      <c r="C3979" s="85" t="s">
        <v>4395</v>
      </c>
      <c r="D3979" s="85" t="s">
        <v>13090</v>
      </c>
      <c r="E3979" s="202" t="s">
        <v>26712</v>
      </c>
      <c r="F3979" s="85" t="s">
        <v>55</v>
      </c>
      <c r="G3979" s="85" t="s">
        <v>62</v>
      </c>
      <c r="H3979" s="85" t="s">
        <v>20690</v>
      </c>
      <c r="I3979" s="3" t="s">
        <v>4558</v>
      </c>
      <c r="J3979" s="85" t="s">
        <v>4435</v>
      </c>
      <c r="K3979" s="7" t="s">
        <v>3838</v>
      </c>
      <c r="L3979" s="3"/>
      <c r="M3979" s="3"/>
      <c r="N3979" s="41" t="s">
        <v>5814</v>
      </c>
      <c r="O3979" s="87">
        <v>30319</v>
      </c>
      <c r="P3979" s="87">
        <v>7875</v>
      </c>
      <c r="Q3979" s="87">
        <v>22444</v>
      </c>
      <c r="R3979" s="87">
        <v>0</v>
      </c>
      <c r="S3979" s="87"/>
      <c r="T3979" s="87"/>
      <c r="U3979" s="85">
        <v>2021</v>
      </c>
      <c r="V3979" s="3" t="s">
        <v>112</v>
      </c>
      <c r="W3979" s="3"/>
      <c r="X3979" s="3"/>
      <c r="Y3979" s="3"/>
      <c r="Z3979" s="6">
        <v>37780</v>
      </c>
      <c r="AA3979" s="160"/>
      <c r="AB3979" s="123" t="s">
        <v>4395</v>
      </c>
      <c r="AC3979" s="124"/>
      <c r="AD3979" s="41"/>
      <c r="AE3979" s="83"/>
      <c r="AF3979" s="83"/>
      <c r="AG3979" s="41"/>
      <c r="AH3979" s="41" t="s">
        <v>7580</v>
      </c>
      <c r="AI3979" s="80" t="s">
        <v>19285</v>
      </c>
      <c r="AJ3979" s="80" t="s">
        <v>14266</v>
      </c>
      <c r="AK3979" s="3"/>
      <c r="AL3979" s="85"/>
      <c r="AM3979" s="151" t="s">
        <v>19998</v>
      </c>
      <c r="AN3979" s="15"/>
      <c r="AO3979" s="166"/>
      <c r="AP3979" s="5">
        <f t="shared" si="63"/>
        <v>0</v>
      </c>
      <c r="AQ3979" s="16"/>
      <c r="AR3979" s="205">
        <v>1</v>
      </c>
      <c r="AS3979" s="16"/>
      <c r="AT3979" s="16"/>
      <c r="AU3979" s="16"/>
      <c r="AV3979" s="16"/>
      <c r="AW3979" s="16"/>
      <c r="AX3979" s="16"/>
    </row>
    <row r="3980" spans="1:50" customFormat="1" ht="15.75" hidden="1" customHeight="1" x14ac:dyDescent="0.2">
      <c r="A3980" s="7" t="s">
        <v>7029</v>
      </c>
      <c r="B3980" s="3" t="s">
        <v>7030</v>
      </c>
      <c r="C3980" s="85" t="s">
        <v>4395</v>
      </c>
      <c r="D3980" s="85" t="s">
        <v>13090</v>
      </c>
      <c r="E3980" s="202" t="s">
        <v>26712</v>
      </c>
      <c r="F3980" s="85" t="s">
        <v>40</v>
      </c>
      <c r="G3980" s="85" t="s">
        <v>15356</v>
      </c>
      <c r="H3980" s="85" t="s">
        <v>20690</v>
      </c>
      <c r="I3980" s="3" t="s">
        <v>4491</v>
      </c>
      <c r="J3980" s="85" t="s">
        <v>4400</v>
      </c>
      <c r="K3980" s="7" t="s">
        <v>4422</v>
      </c>
      <c r="L3980" s="3"/>
      <c r="M3980" s="3"/>
      <c r="N3980" s="41" t="s">
        <v>4695</v>
      </c>
      <c r="O3980" s="87">
        <v>12156</v>
      </c>
      <c r="P3980" s="87">
        <v>12156</v>
      </c>
      <c r="Q3980" s="87">
        <v>0</v>
      </c>
      <c r="R3980" s="87">
        <v>0</v>
      </c>
      <c r="S3980" s="87"/>
      <c r="T3980" s="87"/>
      <c r="U3980" s="85">
        <v>2008</v>
      </c>
      <c r="V3980" s="3" t="s">
        <v>4695</v>
      </c>
      <c r="W3980" s="3"/>
      <c r="X3980" s="3"/>
      <c r="Y3980" s="3"/>
      <c r="Z3980" s="6">
        <v>4655</v>
      </c>
      <c r="AA3980" s="160"/>
      <c r="AB3980" s="123" t="s">
        <v>4395</v>
      </c>
      <c r="AC3980" s="124"/>
      <c r="AD3980" s="41"/>
      <c r="AE3980" s="83"/>
      <c r="AF3980" s="83"/>
      <c r="AG3980" s="41"/>
      <c r="AH3980" s="41" t="s">
        <v>7654</v>
      </c>
      <c r="AI3980" s="80" t="s">
        <v>19286</v>
      </c>
      <c r="AJ3980" s="80" t="s">
        <v>14267</v>
      </c>
      <c r="AK3980" s="3"/>
      <c r="AL3980" s="85"/>
      <c r="AM3980" s="151" t="s">
        <v>19998</v>
      </c>
      <c r="AN3980" s="15"/>
      <c r="AO3980" s="166"/>
      <c r="AP3980" s="5">
        <f t="shared" si="63"/>
        <v>0</v>
      </c>
      <c r="AQ3980" s="16"/>
      <c r="AR3980" s="205">
        <v>1</v>
      </c>
      <c r="AS3980" s="16"/>
      <c r="AT3980" s="16"/>
      <c r="AU3980" s="16"/>
      <c r="AV3980" s="16"/>
      <c r="AW3980" s="16"/>
      <c r="AX3980" s="16"/>
    </row>
    <row r="3981" spans="1:50" customFormat="1" ht="15.75" hidden="1" customHeight="1" x14ac:dyDescent="0.2">
      <c r="A3981" s="1" t="s">
        <v>15590</v>
      </c>
      <c r="B3981" s="1" t="s">
        <v>15791</v>
      </c>
      <c r="C3981" s="85" t="s">
        <v>4395</v>
      </c>
      <c r="D3981" s="85" t="s">
        <v>13090</v>
      </c>
      <c r="E3981" s="202" t="s">
        <v>1800</v>
      </c>
      <c r="F3981" s="85" t="s">
        <v>40</v>
      </c>
      <c r="G3981" s="85" t="s">
        <v>43</v>
      </c>
      <c r="H3981" s="85" t="s">
        <v>20690</v>
      </c>
      <c r="I3981" s="3" t="s">
        <v>4434</v>
      </c>
      <c r="J3981" s="85" t="s">
        <v>115</v>
      </c>
      <c r="K3981" s="1" t="s">
        <v>4522</v>
      </c>
      <c r="L3981" s="1"/>
      <c r="M3981" s="1"/>
      <c r="N3981" s="41" t="s">
        <v>5379</v>
      </c>
      <c r="O3981" s="87">
        <v>0</v>
      </c>
      <c r="P3981" s="87">
        <v>0</v>
      </c>
      <c r="Q3981" s="87">
        <v>0</v>
      </c>
      <c r="R3981" s="87">
        <v>0</v>
      </c>
      <c r="S3981" s="87"/>
      <c r="T3981" s="87"/>
      <c r="U3981" s="85" t="s">
        <v>112</v>
      </c>
      <c r="V3981" s="1"/>
      <c r="W3981" s="1"/>
      <c r="X3981" s="1"/>
      <c r="Y3981" s="1"/>
      <c r="Z3981" s="6">
        <v>40577</v>
      </c>
      <c r="AA3981" s="160"/>
      <c r="AB3981" s="123" t="s">
        <v>4395</v>
      </c>
      <c r="AC3981" s="124"/>
      <c r="AD3981" s="2"/>
      <c r="AE3981" s="2"/>
      <c r="AF3981" s="2"/>
      <c r="AG3981" s="2"/>
      <c r="AH3981" s="41" t="s">
        <v>7061</v>
      </c>
      <c r="AI3981" s="80" t="s">
        <v>19287</v>
      </c>
      <c r="AJ3981" s="80" t="s">
        <v>15933</v>
      </c>
      <c r="AK3981" s="1"/>
      <c r="AL3981" s="85"/>
      <c r="AM3981" s="151" t="s">
        <v>19999</v>
      </c>
      <c r="AN3981" s="16"/>
      <c r="AO3981" s="166"/>
      <c r="AP3981" s="5">
        <f t="shared" si="63"/>
        <v>0</v>
      </c>
      <c r="AQ3981" s="16"/>
      <c r="AR3981" s="205">
        <v>1</v>
      </c>
      <c r="AS3981" s="16"/>
      <c r="AT3981" s="16"/>
      <c r="AU3981" s="16"/>
      <c r="AV3981" s="16"/>
      <c r="AW3981" s="16"/>
      <c r="AX3981" s="16"/>
    </row>
    <row r="3982" spans="1:50" customFormat="1" ht="15.75" hidden="1" customHeight="1" x14ac:dyDescent="0.2">
      <c r="A3982" s="7" t="s">
        <v>7031</v>
      </c>
      <c r="B3982" s="3" t="s">
        <v>7032</v>
      </c>
      <c r="C3982" s="85" t="s">
        <v>4395</v>
      </c>
      <c r="D3982" s="85" t="s">
        <v>13090</v>
      </c>
      <c r="E3982" s="202" t="s">
        <v>26712</v>
      </c>
      <c r="F3982" s="85" t="s">
        <v>40</v>
      </c>
      <c r="G3982" s="85" t="s">
        <v>15356</v>
      </c>
      <c r="H3982" s="85" t="s">
        <v>20690</v>
      </c>
      <c r="I3982" s="3" t="s">
        <v>4491</v>
      </c>
      <c r="J3982" s="85" t="s">
        <v>4435</v>
      </c>
      <c r="K3982" s="7" t="s">
        <v>3838</v>
      </c>
      <c r="L3982" s="3"/>
      <c r="M3982" s="3"/>
      <c r="N3982" s="41" t="s">
        <v>4695</v>
      </c>
      <c r="O3982" s="87">
        <v>24864</v>
      </c>
      <c r="P3982" s="87">
        <v>18313</v>
      </c>
      <c r="Q3982" s="87">
        <v>6551</v>
      </c>
      <c r="R3982" s="87">
        <v>0</v>
      </c>
      <c r="S3982" s="87"/>
      <c r="T3982" s="87"/>
      <c r="U3982" s="85">
        <v>2008</v>
      </c>
      <c r="V3982" s="3" t="s">
        <v>4695</v>
      </c>
      <c r="W3982" s="3"/>
      <c r="X3982" s="3"/>
      <c r="Y3982" s="3"/>
      <c r="Z3982" s="6">
        <v>2668</v>
      </c>
      <c r="AA3982" s="160"/>
      <c r="AB3982" s="123" t="s">
        <v>4395</v>
      </c>
      <c r="AC3982" s="124"/>
      <c r="AD3982" s="41"/>
      <c r="AE3982" s="83"/>
      <c r="AF3982" s="83"/>
      <c r="AG3982" s="41"/>
      <c r="AH3982" s="41" t="s">
        <v>7654</v>
      </c>
      <c r="AI3982" s="80" t="s">
        <v>19288</v>
      </c>
      <c r="AJ3982" s="80" t="s">
        <v>13316</v>
      </c>
      <c r="AK3982" s="3"/>
      <c r="AL3982" s="85"/>
      <c r="AM3982" s="151" t="s">
        <v>19998</v>
      </c>
      <c r="AN3982" s="15"/>
      <c r="AO3982" s="166"/>
      <c r="AP3982" s="5">
        <f t="shared" si="63"/>
        <v>0</v>
      </c>
      <c r="AQ3982" s="16"/>
      <c r="AR3982" s="205">
        <v>1</v>
      </c>
      <c r="AS3982" s="16"/>
      <c r="AT3982" s="16"/>
      <c r="AU3982" s="16"/>
      <c r="AV3982" s="16"/>
      <c r="AW3982" s="16"/>
      <c r="AX3982" s="16"/>
    </row>
    <row r="3983" spans="1:50" customFormat="1" ht="15.75" hidden="1" customHeight="1" x14ac:dyDescent="0.2">
      <c r="A3983" s="7" t="s">
        <v>7033</v>
      </c>
      <c r="B3983" s="3" t="s">
        <v>27667</v>
      </c>
      <c r="C3983" s="85" t="s">
        <v>4395</v>
      </c>
      <c r="D3983" s="85" t="s">
        <v>13090</v>
      </c>
      <c r="E3983" s="202" t="s">
        <v>26712</v>
      </c>
      <c r="F3983" s="85" t="s">
        <v>40</v>
      </c>
      <c r="G3983" s="85" t="s">
        <v>43</v>
      </c>
      <c r="H3983" s="85" t="s">
        <v>20690</v>
      </c>
      <c r="I3983" s="3" t="s">
        <v>4475</v>
      </c>
      <c r="J3983" s="85" t="s">
        <v>115</v>
      </c>
      <c r="K3983" s="7" t="s">
        <v>4689</v>
      </c>
      <c r="L3983" s="3"/>
      <c r="M3983" s="3"/>
      <c r="N3983" s="41" t="s">
        <v>5287</v>
      </c>
      <c r="O3983" s="87">
        <v>25846</v>
      </c>
      <c r="P3983" s="87">
        <v>23863</v>
      </c>
      <c r="Q3983" s="87">
        <v>1983</v>
      </c>
      <c r="R3983" s="87">
        <v>0</v>
      </c>
      <c r="S3983" s="87"/>
      <c r="T3983" s="87"/>
      <c r="U3983" s="85">
        <v>2018</v>
      </c>
      <c r="V3983" s="3" t="s">
        <v>112</v>
      </c>
      <c r="W3983" s="3"/>
      <c r="X3983" s="3"/>
      <c r="Y3983" s="3"/>
      <c r="Z3983" s="6">
        <v>10000</v>
      </c>
      <c r="AA3983" s="160"/>
      <c r="AB3983" s="123" t="s">
        <v>4395</v>
      </c>
      <c r="AC3983" s="124"/>
      <c r="AD3983" s="41"/>
      <c r="AE3983" s="83"/>
      <c r="AF3983" s="83"/>
      <c r="AG3983" s="41"/>
      <c r="AH3983" s="41" t="s">
        <v>7061</v>
      </c>
      <c r="AI3983" s="80" t="s">
        <v>19289</v>
      </c>
      <c r="AJ3983" s="80" t="s">
        <v>14268</v>
      </c>
      <c r="AK3983" s="3"/>
      <c r="AL3983" s="85"/>
      <c r="AM3983" s="151" t="s">
        <v>19998</v>
      </c>
      <c r="AN3983" s="15"/>
      <c r="AO3983" s="166"/>
      <c r="AP3983" s="5">
        <f t="shared" si="63"/>
        <v>0</v>
      </c>
      <c r="AQ3983" s="16"/>
      <c r="AR3983" s="205">
        <v>1</v>
      </c>
      <c r="AS3983" s="16"/>
      <c r="AT3983" s="16"/>
      <c r="AU3983" s="16"/>
      <c r="AV3983" s="16"/>
      <c r="AW3983" s="16"/>
      <c r="AX3983" s="16"/>
    </row>
    <row r="3984" spans="1:50" customFormat="1" ht="15.75" hidden="1" customHeight="1" x14ac:dyDescent="0.2">
      <c r="A3984" s="7" t="s">
        <v>7034</v>
      </c>
      <c r="B3984" s="3" t="s">
        <v>7035</v>
      </c>
      <c r="C3984" s="85" t="s">
        <v>4395</v>
      </c>
      <c r="D3984" s="85" t="s">
        <v>13090</v>
      </c>
      <c r="E3984" s="202" t="s">
        <v>26712</v>
      </c>
      <c r="F3984" s="85" t="s">
        <v>40</v>
      </c>
      <c r="G3984" s="85" t="s">
        <v>43</v>
      </c>
      <c r="H3984" s="85" t="s">
        <v>20690</v>
      </c>
      <c r="I3984" s="3" t="s">
        <v>4396</v>
      </c>
      <c r="J3984" s="85" t="s">
        <v>115</v>
      </c>
      <c r="K3984" s="7" t="s">
        <v>5372</v>
      </c>
      <c r="L3984" s="3"/>
      <c r="M3984" s="3"/>
      <c r="N3984" s="41" t="s">
        <v>7036</v>
      </c>
      <c r="O3984" s="87">
        <v>70431</v>
      </c>
      <c r="P3984" s="87">
        <v>68889</v>
      </c>
      <c r="Q3984" s="87">
        <v>1542</v>
      </c>
      <c r="R3984" s="87">
        <v>0</v>
      </c>
      <c r="S3984" s="87"/>
      <c r="T3984" s="87"/>
      <c r="U3984" s="85">
        <v>2017</v>
      </c>
      <c r="V3984" s="3" t="s">
        <v>7036</v>
      </c>
      <c r="W3984" s="3"/>
      <c r="X3984" s="3"/>
      <c r="Y3984" s="3"/>
      <c r="Z3984" s="6">
        <v>10000</v>
      </c>
      <c r="AA3984" s="160"/>
      <c r="AB3984" s="123" t="s">
        <v>4395</v>
      </c>
      <c r="AC3984" s="124"/>
      <c r="AD3984" s="41"/>
      <c r="AE3984" s="83"/>
      <c r="AF3984" s="83"/>
      <c r="AG3984" s="41"/>
      <c r="AH3984" s="41" t="s">
        <v>7061</v>
      </c>
      <c r="AI3984" s="80" t="s">
        <v>19290</v>
      </c>
      <c r="AJ3984" s="80" t="s">
        <v>14269</v>
      </c>
      <c r="AK3984" s="3"/>
      <c r="AL3984" s="85"/>
      <c r="AM3984" s="151" t="s">
        <v>19998</v>
      </c>
      <c r="AN3984" s="15"/>
      <c r="AO3984" s="166"/>
      <c r="AP3984" s="5">
        <f t="shared" si="63"/>
        <v>0</v>
      </c>
      <c r="AQ3984" s="16"/>
      <c r="AR3984" s="205">
        <v>1</v>
      </c>
      <c r="AS3984" s="16"/>
      <c r="AT3984" s="16"/>
      <c r="AU3984" s="16"/>
      <c r="AV3984" s="16"/>
      <c r="AW3984" s="16"/>
      <c r="AX3984" s="16"/>
    </row>
    <row r="3985" spans="1:50" customFormat="1" ht="15.75" hidden="1" customHeight="1" x14ac:dyDescent="0.2">
      <c r="A3985" s="7" t="s">
        <v>7037</v>
      </c>
      <c r="B3985" s="3" t="s">
        <v>7038</v>
      </c>
      <c r="C3985" s="85" t="s">
        <v>4395</v>
      </c>
      <c r="D3985" s="85" t="s">
        <v>13090</v>
      </c>
      <c r="E3985" s="202" t="s">
        <v>26712</v>
      </c>
      <c r="F3985" s="85" t="s">
        <v>55</v>
      </c>
      <c r="G3985" s="85" t="s">
        <v>63</v>
      </c>
      <c r="H3985" s="85" t="s">
        <v>20690</v>
      </c>
      <c r="I3985" s="3" t="s">
        <v>4399</v>
      </c>
      <c r="J3985" s="85" t="s">
        <v>4400</v>
      </c>
      <c r="K3985" s="7" t="s">
        <v>4422</v>
      </c>
      <c r="L3985" s="3"/>
      <c r="M3985" s="3"/>
      <c r="N3985" s="41" t="s">
        <v>4596</v>
      </c>
      <c r="O3985" s="87">
        <v>22823</v>
      </c>
      <c r="P3985" s="87">
        <v>22823</v>
      </c>
      <c r="Q3985" s="87">
        <v>0</v>
      </c>
      <c r="R3985" s="87">
        <v>0</v>
      </c>
      <c r="S3985" s="87"/>
      <c r="T3985" s="87"/>
      <c r="U3985" s="85">
        <v>2007</v>
      </c>
      <c r="V3985" s="3" t="s">
        <v>4596</v>
      </c>
      <c r="W3985" s="3"/>
      <c r="X3985" s="3"/>
      <c r="Y3985" s="3"/>
      <c r="Z3985" s="6">
        <v>93938</v>
      </c>
      <c r="AA3985" s="160"/>
      <c r="AB3985" s="123" t="s">
        <v>4395</v>
      </c>
      <c r="AC3985" s="124"/>
      <c r="AD3985" s="41"/>
      <c r="AE3985" s="83"/>
      <c r="AF3985" s="83"/>
      <c r="AG3985" s="41"/>
      <c r="AH3985" s="41" t="s">
        <v>63</v>
      </c>
      <c r="AI3985" s="80" t="s">
        <v>19291</v>
      </c>
      <c r="AJ3985" s="80" t="s">
        <v>13317</v>
      </c>
      <c r="AK3985" s="3"/>
      <c r="AL3985" s="85"/>
      <c r="AM3985" s="151" t="s">
        <v>19998</v>
      </c>
      <c r="AN3985" s="15"/>
      <c r="AO3985" s="166"/>
      <c r="AP3985" s="5">
        <f t="shared" si="63"/>
        <v>0</v>
      </c>
      <c r="AQ3985" s="16"/>
      <c r="AR3985" s="205">
        <v>1</v>
      </c>
      <c r="AS3985" s="16"/>
      <c r="AT3985" s="16"/>
      <c r="AU3985" s="16"/>
      <c r="AV3985" s="16"/>
      <c r="AW3985" s="16"/>
      <c r="AX3985" s="16"/>
    </row>
    <row r="3986" spans="1:50" customFormat="1" ht="15.75" hidden="1" customHeight="1" x14ac:dyDescent="0.2">
      <c r="A3986" s="7" t="s">
        <v>7039</v>
      </c>
      <c r="B3986" s="3" t="s">
        <v>7040</v>
      </c>
      <c r="C3986" s="85" t="s">
        <v>4395</v>
      </c>
      <c r="D3986" s="85" t="s">
        <v>13090</v>
      </c>
      <c r="E3986" s="202" t="s">
        <v>26712</v>
      </c>
      <c r="F3986" s="85" t="s">
        <v>55</v>
      </c>
      <c r="G3986" s="85" t="s">
        <v>63</v>
      </c>
      <c r="H3986" s="85" t="s">
        <v>20690</v>
      </c>
      <c r="I3986" s="3" t="s">
        <v>4399</v>
      </c>
      <c r="J3986" s="85" t="s">
        <v>4406</v>
      </c>
      <c r="K3986" s="7" t="s">
        <v>4407</v>
      </c>
      <c r="L3986" s="3"/>
      <c r="M3986" s="3"/>
      <c r="N3986" s="41" t="s">
        <v>13810</v>
      </c>
      <c r="O3986" s="87">
        <v>1549197</v>
      </c>
      <c r="P3986" s="87">
        <v>1231592</v>
      </c>
      <c r="Q3986" s="87">
        <v>317605</v>
      </c>
      <c r="R3986" s="87">
        <v>3731</v>
      </c>
      <c r="S3986" s="87"/>
      <c r="T3986" s="87"/>
      <c r="U3986" s="85">
        <v>2010</v>
      </c>
      <c r="V3986" s="3" t="s">
        <v>4725</v>
      </c>
      <c r="W3986" s="3"/>
      <c r="X3986" s="3"/>
      <c r="Y3986" s="3"/>
      <c r="Z3986" s="6">
        <v>144766</v>
      </c>
      <c r="AA3986" s="160"/>
      <c r="AB3986" s="123" t="s">
        <v>4395</v>
      </c>
      <c r="AC3986" s="124"/>
      <c r="AD3986" s="41"/>
      <c r="AE3986" s="83"/>
      <c r="AF3986" s="83"/>
      <c r="AG3986" s="41"/>
      <c r="AH3986" s="41" t="s">
        <v>63</v>
      </c>
      <c r="AI3986" s="80" t="s">
        <v>19292</v>
      </c>
      <c r="AJ3986" s="80" t="s">
        <v>14270</v>
      </c>
      <c r="AK3986" s="3"/>
      <c r="AL3986" s="85"/>
      <c r="AM3986" s="151" t="s">
        <v>19998</v>
      </c>
      <c r="AN3986" s="15"/>
      <c r="AO3986" s="166"/>
      <c r="AP3986" s="5">
        <f t="shared" si="63"/>
        <v>0</v>
      </c>
      <c r="AQ3986" s="16"/>
      <c r="AR3986" s="205">
        <v>1</v>
      </c>
      <c r="AS3986" s="16"/>
      <c r="AT3986" s="16"/>
      <c r="AU3986" s="16"/>
      <c r="AV3986" s="16"/>
      <c r="AW3986" s="16"/>
      <c r="AX3986" s="16"/>
    </row>
    <row r="3987" spans="1:50" customFormat="1" ht="15.75" hidden="1" customHeight="1" x14ac:dyDescent="0.2">
      <c r="A3987" s="7" t="s">
        <v>7041</v>
      </c>
      <c r="B3987" s="3" t="s">
        <v>7042</v>
      </c>
      <c r="C3987" s="85" t="s">
        <v>4395</v>
      </c>
      <c r="D3987" s="85" t="s">
        <v>13090</v>
      </c>
      <c r="E3987" s="202" t="s">
        <v>1800</v>
      </c>
      <c r="F3987" s="85" t="s">
        <v>55</v>
      </c>
      <c r="G3987" s="85" t="s">
        <v>57</v>
      </c>
      <c r="H3987" s="85" t="s">
        <v>20690</v>
      </c>
      <c r="I3987" s="3" t="s">
        <v>4405</v>
      </c>
      <c r="J3987" s="85" t="s">
        <v>4406</v>
      </c>
      <c r="K3987" s="7" t="s">
        <v>4407</v>
      </c>
      <c r="L3987" s="3"/>
      <c r="M3987" s="3"/>
      <c r="N3987" s="41" t="s">
        <v>13914</v>
      </c>
      <c r="O3987" s="87">
        <v>0</v>
      </c>
      <c r="P3987" s="87">
        <v>0</v>
      </c>
      <c r="Q3987" s="87">
        <v>0</v>
      </c>
      <c r="R3987" s="87">
        <v>0</v>
      </c>
      <c r="S3987" s="87"/>
      <c r="T3987" s="87"/>
      <c r="U3987" s="85" t="s">
        <v>112</v>
      </c>
      <c r="V3987" s="3" t="s">
        <v>112</v>
      </c>
      <c r="W3987" s="3"/>
      <c r="X3987" s="3"/>
      <c r="Y3987" s="3"/>
      <c r="Z3987" s="6">
        <v>36368</v>
      </c>
      <c r="AA3987" s="160"/>
      <c r="AB3987" s="123" t="s">
        <v>4395</v>
      </c>
      <c r="AC3987" s="124"/>
      <c r="AD3987" s="41"/>
      <c r="AE3987" s="83"/>
      <c r="AF3987" s="83"/>
      <c r="AG3987" s="41"/>
      <c r="AH3987" s="41" t="s">
        <v>13741</v>
      </c>
      <c r="AI3987" s="80" t="s">
        <v>19293</v>
      </c>
      <c r="AJ3987" s="80" t="s">
        <v>13318</v>
      </c>
      <c r="AK3987" s="3"/>
      <c r="AL3987" s="85"/>
      <c r="AM3987" s="151" t="s">
        <v>19998</v>
      </c>
      <c r="AN3987" s="15"/>
      <c r="AO3987" s="166"/>
      <c r="AP3987" s="5">
        <f t="shared" si="63"/>
        <v>0</v>
      </c>
      <c r="AQ3987" s="16"/>
      <c r="AR3987" s="205">
        <v>1</v>
      </c>
      <c r="AS3987" s="16"/>
      <c r="AT3987" s="16"/>
      <c r="AU3987" s="16"/>
      <c r="AV3987" s="16"/>
      <c r="AW3987" s="16"/>
      <c r="AX3987" s="16"/>
    </row>
    <row r="3988" spans="1:50" customFormat="1" ht="15.75" hidden="1" customHeight="1" x14ac:dyDescent="0.2">
      <c r="A3988" s="7" t="s">
        <v>7043</v>
      </c>
      <c r="B3988" s="3" t="s">
        <v>7044</v>
      </c>
      <c r="C3988" s="85" t="s">
        <v>4395</v>
      </c>
      <c r="D3988" s="85" t="s">
        <v>13090</v>
      </c>
      <c r="E3988" s="202" t="s">
        <v>26712</v>
      </c>
      <c r="F3988" s="85" t="s">
        <v>40</v>
      </c>
      <c r="G3988" s="85" t="s">
        <v>42</v>
      </c>
      <c r="H3988" s="85" t="s">
        <v>20690</v>
      </c>
      <c r="I3988" s="3" t="s">
        <v>6379</v>
      </c>
      <c r="J3988" s="85" t="s">
        <v>115</v>
      </c>
      <c r="K3988" s="7" t="s">
        <v>437</v>
      </c>
      <c r="L3988" s="3"/>
      <c r="M3988" s="3"/>
      <c r="N3988" s="41" t="s">
        <v>6518</v>
      </c>
      <c r="O3988" s="87">
        <v>27868</v>
      </c>
      <c r="P3988" s="87">
        <v>19609</v>
      </c>
      <c r="Q3988" s="87">
        <v>8259</v>
      </c>
      <c r="R3988" s="87">
        <v>0</v>
      </c>
      <c r="S3988" s="87"/>
      <c r="T3988" s="87"/>
      <c r="U3988" s="85">
        <v>2019</v>
      </c>
      <c r="V3988" s="3" t="s">
        <v>6518</v>
      </c>
      <c r="W3988" s="3"/>
      <c r="X3988" s="3"/>
      <c r="Y3988" s="3"/>
      <c r="Z3988" s="6">
        <v>8768</v>
      </c>
      <c r="AA3988" s="160"/>
      <c r="AB3988" s="123" t="s">
        <v>4395</v>
      </c>
      <c r="AC3988" s="124"/>
      <c r="AD3988" s="41"/>
      <c r="AE3988" s="83"/>
      <c r="AF3988" s="83"/>
      <c r="AG3988" s="41"/>
      <c r="AH3988" s="41" t="s">
        <v>7061</v>
      </c>
      <c r="AI3988" s="80" t="s">
        <v>19294</v>
      </c>
      <c r="AJ3988" s="80" t="s">
        <v>14271</v>
      </c>
      <c r="AK3988" s="3"/>
      <c r="AL3988" s="85"/>
      <c r="AM3988" s="151" t="s">
        <v>19998</v>
      </c>
      <c r="AN3988" s="15"/>
      <c r="AO3988" s="166"/>
      <c r="AP3988" s="5">
        <f t="shared" si="63"/>
        <v>0</v>
      </c>
      <c r="AQ3988" s="16"/>
      <c r="AR3988" s="205">
        <v>1</v>
      </c>
      <c r="AS3988" s="16"/>
      <c r="AT3988" s="16"/>
      <c r="AU3988" s="16"/>
      <c r="AV3988" s="16"/>
      <c r="AW3988" s="16"/>
      <c r="AX3988" s="16"/>
    </row>
    <row r="3989" spans="1:50" customFormat="1" ht="15.75" hidden="1" customHeight="1" x14ac:dyDescent="0.2">
      <c r="A3989" s="7" t="s">
        <v>7045</v>
      </c>
      <c r="B3989" s="3" t="s">
        <v>7046</v>
      </c>
      <c r="C3989" s="85" t="s">
        <v>4395</v>
      </c>
      <c r="D3989" s="85" t="s">
        <v>13090</v>
      </c>
      <c r="E3989" s="202" t="s">
        <v>26418</v>
      </c>
      <c r="F3989" s="85" t="s">
        <v>68</v>
      </c>
      <c r="G3989" s="85" t="s">
        <v>70</v>
      </c>
      <c r="H3989" s="85" t="s">
        <v>20690</v>
      </c>
      <c r="I3989" s="3" t="s">
        <v>4428</v>
      </c>
      <c r="J3989" s="85" t="s">
        <v>4406</v>
      </c>
      <c r="K3989" s="7" t="s">
        <v>4407</v>
      </c>
      <c r="L3989" s="3"/>
      <c r="M3989" s="3"/>
      <c r="N3989" s="41" t="s">
        <v>29403</v>
      </c>
      <c r="O3989" s="87">
        <v>0</v>
      </c>
      <c r="P3989" s="87">
        <v>0</v>
      </c>
      <c r="Q3989" s="87">
        <v>0</v>
      </c>
      <c r="R3989" s="87">
        <v>0</v>
      </c>
      <c r="S3989" s="87"/>
      <c r="T3989" s="87"/>
      <c r="U3989" s="85" t="s">
        <v>112</v>
      </c>
      <c r="V3989" s="3" t="s">
        <v>112</v>
      </c>
      <c r="W3989" s="3"/>
      <c r="X3989" s="3"/>
      <c r="Y3989" s="3"/>
      <c r="Z3989" s="6">
        <v>67702</v>
      </c>
      <c r="AA3989" s="160"/>
      <c r="AB3989" s="123" t="s">
        <v>4395</v>
      </c>
      <c r="AC3989" s="124"/>
      <c r="AD3989" s="41"/>
      <c r="AE3989" s="83"/>
      <c r="AF3989" s="83"/>
      <c r="AG3989" s="41"/>
      <c r="AH3989" s="41" t="s">
        <v>13745</v>
      </c>
      <c r="AI3989" s="80" t="s">
        <v>19295</v>
      </c>
      <c r="AJ3989" s="80" t="s">
        <v>14272</v>
      </c>
      <c r="AK3989" s="3"/>
      <c r="AL3989" s="85"/>
      <c r="AM3989" s="151" t="s">
        <v>19998</v>
      </c>
      <c r="AN3989" s="15"/>
      <c r="AO3989" s="166"/>
      <c r="AP3989" s="5">
        <f t="shared" si="63"/>
        <v>0</v>
      </c>
      <c r="AQ3989" s="16"/>
      <c r="AR3989" s="205">
        <v>1</v>
      </c>
      <c r="AS3989" s="16"/>
      <c r="AT3989" s="16"/>
      <c r="AU3989" s="16"/>
      <c r="AV3989" s="16"/>
      <c r="AW3989" s="16"/>
      <c r="AX3989" s="16"/>
    </row>
    <row r="3990" spans="1:50" customFormat="1" ht="15.75" hidden="1" customHeight="1" x14ac:dyDescent="0.2">
      <c r="A3990" s="7" t="s">
        <v>7047</v>
      </c>
      <c r="B3990" s="3" t="s">
        <v>7048</v>
      </c>
      <c r="C3990" s="85" t="s">
        <v>4395</v>
      </c>
      <c r="D3990" s="85" t="s">
        <v>13090</v>
      </c>
      <c r="E3990" s="202" t="s">
        <v>26418</v>
      </c>
      <c r="F3990" s="85" t="s">
        <v>55</v>
      </c>
      <c r="G3990" s="85" t="s">
        <v>63</v>
      </c>
      <c r="H3990" s="85" t="s">
        <v>20690</v>
      </c>
      <c r="I3990" s="3" t="s">
        <v>4399</v>
      </c>
      <c r="J3990" s="85" t="s">
        <v>4400</v>
      </c>
      <c r="K3990" s="7" t="s">
        <v>4422</v>
      </c>
      <c r="L3990" s="3"/>
      <c r="M3990" s="3"/>
      <c r="N3990" s="41" t="s">
        <v>6353</v>
      </c>
      <c r="O3990" s="87">
        <v>0</v>
      </c>
      <c r="P3990" s="87">
        <v>0</v>
      </c>
      <c r="Q3990" s="87">
        <v>0</v>
      </c>
      <c r="R3990" s="87">
        <v>0</v>
      </c>
      <c r="S3990" s="87"/>
      <c r="T3990" s="87"/>
      <c r="U3990" s="85" t="s">
        <v>112</v>
      </c>
      <c r="V3990" s="3" t="s">
        <v>112</v>
      </c>
      <c r="W3990" s="3"/>
      <c r="X3990" s="3"/>
      <c r="Y3990" s="3"/>
      <c r="Z3990" s="6">
        <v>102499</v>
      </c>
      <c r="AA3990" s="160"/>
      <c r="AB3990" s="123" t="s">
        <v>4395</v>
      </c>
      <c r="AC3990" s="124"/>
      <c r="AD3990" s="41"/>
      <c r="AE3990" s="83"/>
      <c r="AF3990" s="83"/>
      <c r="AG3990" s="41"/>
      <c r="AH3990" s="41" t="s">
        <v>63</v>
      </c>
      <c r="AI3990" s="80" t="s">
        <v>19296</v>
      </c>
      <c r="AJ3990" s="80" t="s">
        <v>13319</v>
      </c>
      <c r="AK3990" s="3"/>
      <c r="AL3990" s="85"/>
      <c r="AM3990" s="151" t="s">
        <v>19998</v>
      </c>
      <c r="AN3990" s="15"/>
      <c r="AO3990" s="166"/>
      <c r="AP3990" s="5">
        <f t="shared" si="63"/>
        <v>0</v>
      </c>
      <c r="AQ3990" s="16"/>
      <c r="AR3990" s="205">
        <v>1</v>
      </c>
      <c r="AS3990" s="16"/>
      <c r="AT3990" s="16"/>
      <c r="AU3990" s="16"/>
      <c r="AV3990" s="16"/>
      <c r="AW3990" s="16"/>
      <c r="AX3990" s="16"/>
    </row>
    <row r="3991" spans="1:50" customFormat="1" ht="15.75" hidden="1" customHeight="1" x14ac:dyDescent="0.2">
      <c r="A3991" s="7" t="s">
        <v>7049</v>
      </c>
      <c r="B3991" s="3" t="s">
        <v>7050</v>
      </c>
      <c r="C3991" s="85" t="s">
        <v>4395</v>
      </c>
      <c r="D3991" s="85" t="s">
        <v>13090</v>
      </c>
      <c r="E3991" s="202" t="s">
        <v>26712</v>
      </c>
      <c r="F3991" s="85" t="s">
        <v>68</v>
      </c>
      <c r="G3991" s="85" t="s">
        <v>71</v>
      </c>
      <c r="H3991" s="85" t="s">
        <v>20690</v>
      </c>
      <c r="I3991" s="3" t="s">
        <v>4405</v>
      </c>
      <c r="J3991" s="85" t="s">
        <v>5668</v>
      </c>
      <c r="K3991" s="7" t="s">
        <v>7051</v>
      </c>
      <c r="L3991" s="3"/>
      <c r="M3991" s="3"/>
      <c r="N3991" s="41" t="s">
        <v>6402</v>
      </c>
      <c r="O3991" s="87">
        <v>55390</v>
      </c>
      <c r="P3991" s="87">
        <v>0</v>
      </c>
      <c r="Q3991" s="87">
        <v>55390</v>
      </c>
      <c r="R3991" s="87">
        <v>0</v>
      </c>
      <c r="S3991" s="87"/>
      <c r="T3991" s="87"/>
      <c r="U3991" s="85">
        <v>2012</v>
      </c>
      <c r="V3991" s="3" t="s">
        <v>6402</v>
      </c>
      <c r="W3991" s="3"/>
      <c r="X3991" s="3"/>
      <c r="Y3991" s="3"/>
      <c r="Z3991" s="6">
        <v>63005</v>
      </c>
      <c r="AA3991" s="160"/>
      <c r="AB3991" s="123" t="s">
        <v>4395</v>
      </c>
      <c r="AC3991" s="124"/>
      <c r="AD3991" s="41"/>
      <c r="AE3991" s="83"/>
      <c r="AF3991" s="83"/>
      <c r="AG3991" s="41"/>
      <c r="AH3991" s="41" t="s">
        <v>13745</v>
      </c>
      <c r="AI3991" s="80" t="s">
        <v>19297</v>
      </c>
      <c r="AJ3991" s="80" t="s">
        <v>13320</v>
      </c>
      <c r="AK3991" s="3"/>
      <c r="AL3991" s="85"/>
      <c r="AM3991" s="151" t="s">
        <v>19998</v>
      </c>
      <c r="AN3991" s="15"/>
      <c r="AO3991" s="166"/>
      <c r="AP3991" s="5">
        <f t="shared" si="63"/>
        <v>0</v>
      </c>
      <c r="AQ3991" s="16"/>
      <c r="AR3991" s="205">
        <v>1</v>
      </c>
      <c r="AS3991" s="16"/>
      <c r="AT3991" s="16"/>
      <c r="AU3991" s="16"/>
      <c r="AV3991" s="16"/>
      <c r="AW3991" s="16"/>
      <c r="AX3991" s="16"/>
    </row>
    <row r="3992" spans="1:50" customFormat="1" ht="15.75" hidden="1" customHeight="1" x14ac:dyDescent="0.2">
      <c r="A3992" s="7" t="s">
        <v>7052</v>
      </c>
      <c r="B3992" s="3" t="s">
        <v>13772</v>
      </c>
      <c r="C3992" s="85" t="s">
        <v>4395</v>
      </c>
      <c r="D3992" s="85" t="s">
        <v>13090</v>
      </c>
      <c r="E3992" s="202" t="s">
        <v>26712</v>
      </c>
      <c r="F3992" s="85" t="s">
        <v>40</v>
      </c>
      <c r="G3992" s="85" t="s">
        <v>43</v>
      </c>
      <c r="H3992" s="85" t="s">
        <v>20690</v>
      </c>
      <c r="I3992" s="3" t="s">
        <v>4396</v>
      </c>
      <c r="J3992" s="85" t="s">
        <v>4435</v>
      </c>
      <c r="K3992" s="7" t="s">
        <v>4744</v>
      </c>
      <c r="L3992" s="3"/>
      <c r="M3992" s="3"/>
      <c r="N3992" s="41" t="s">
        <v>5382</v>
      </c>
      <c r="O3992" s="87">
        <v>143692</v>
      </c>
      <c r="P3992" s="87">
        <v>77670</v>
      </c>
      <c r="Q3992" s="87">
        <v>66022</v>
      </c>
      <c r="R3992" s="87">
        <v>0</v>
      </c>
      <c r="S3992" s="87"/>
      <c r="T3992" s="87"/>
      <c r="U3992" s="85">
        <v>2017</v>
      </c>
      <c r="V3992" s="3" t="s">
        <v>5382</v>
      </c>
      <c r="W3992" s="3"/>
      <c r="X3992" s="3"/>
      <c r="Y3992" s="3"/>
      <c r="Z3992" s="6">
        <v>58376</v>
      </c>
      <c r="AA3992" s="160"/>
      <c r="AB3992" s="123" t="s">
        <v>4395</v>
      </c>
      <c r="AC3992" s="124"/>
      <c r="AD3992" s="41"/>
      <c r="AE3992" s="83"/>
      <c r="AF3992" s="83"/>
      <c r="AG3992" s="41"/>
      <c r="AH3992" s="41" t="s">
        <v>7061</v>
      </c>
      <c r="AI3992" s="80" t="s">
        <v>19298</v>
      </c>
      <c r="AJ3992" s="80" t="s">
        <v>14273</v>
      </c>
      <c r="AK3992" s="3"/>
      <c r="AL3992" s="85"/>
      <c r="AM3992" s="151" t="s">
        <v>19998</v>
      </c>
      <c r="AN3992" s="15"/>
      <c r="AO3992" s="166"/>
      <c r="AP3992" s="5">
        <f t="shared" si="63"/>
        <v>0</v>
      </c>
      <c r="AQ3992" s="16"/>
      <c r="AR3992" s="205">
        <v>1</v>
      </c>
      <c r="AS3992" s="16"/>
      <c r="AT3992" s="16"/>
      <c r="AU3992" s="16"/>
      <c r="AV3992" s="16"/>
      <c r="AW3992" s="16"/>
      <c r="AX3992" s="16"/>
    </row>
    <row r="3993" spans="1:50" customFormat="1" ht="15.75" hidden="1" customHeight="1" x14ac:dyDescent="0.2">
      <c r="A3993" s="7" t="s">
        <v>7053</v>
      </c>
      <c r="B3993" s="3" t="s">
        <v>7054</v>
      </c>
      <c r="C3993" s="85" t="s">
        <v>4395</v>
      </c>
      <c r="D3993" s="85" t="s">
        <v>13090</v>
      </c>
      <c r="E3993" s="202" t="s">
        <v>26712</v>
      </c>
      <c r="F3993" s="85" t="s">
        <v>68</v>
      </c>
      <c r="G3993" s="85" t="s">
        <v>71</v>
      </c>
      <c r="H3993" s="85" t="s">
        <v>20690</v>
      </c>
      <c r="I3993" s="3" t="s">
        <v>4405</v>
      </c>
      <c r="J3993" s="85" t="s">
        <v>5668</v>
      </c>
      <c r="K3993" s="7" t="s">
        <v>7051</v>
      </c>
      <c r="L3993" s="3"/>
      <c r="M3993" s="3"/>
      <c r="N3993" s="41" t="s">
        <v>6402</v>
      </c>
      <c r="O3993" s="87">
        <v>45162</v>
      </c>
      <c r="P3993" s="87">
        <v>0</v>
      </c>
      <c r="Q3993" s="87">
        <v>45162</v>
      </c>
      <c r="R3993" s="87">
        <v>0</v>
      </c>
      <c r="S3993" s="87"/>
      <c r="T3993" s="87"/>
      <c r="U3993" s="85">
        <v>2012</v>
      </c>
      <c r="V3993" s="3" t="s">
        <v>6402</v>
      </c>
      <c r="W3993" s="3"/>
      <c r="X3993" s="3"/>
      <c r="Y3993" s="3"/>
      <c r="Z3993" s="6">
        <v>62790</v>
      </c>
      <c r="AA3993" s="160"/>
      <c r="AB3993" s="123" t="s">
        <v>4395</v>
      </c>
      <c r="AC3993" s="124"/>
      <c r="AD3993" s="41"/>
      <c r="AE3993" s="83"/>
      <c r="AF3993" s="83"/>
      <c r="AG3993" s="41"/>
      <c r="AH3993" s="41" t="s">
        <v>13745</v>
      </c>
      <c r="AI3993" s="80" t="s">
        <v>19299</v>
      </c>
      <c r="AJ3993" s="80" t="s">
        <v>13321</v>
      </c>
      <c r="AK3993" s="3"/>
      <c r="AL3993" s="85"/>
      <c r="AM3993" s="151" t="s">
        <v>19998</v>
      </c>
      <c r="AN3993" s="15"/>
      <c r="AO3993" s="166"/>
      <c r="AP3993" s="5">
        <f t="shared" si="63"/>
        <v>0</v>
      </c>
      <c r="AQ3993" s="16"/>
      <c r="AR3993" s="205">
        <v>1</v>
      </c>
      <c r="AS3993" s="16"/>
      <c r="AT3993" s="16"/>
      <c r="AU3993" s="16"/>
      <c r="AV3993" s="16"/>
      <c r="AW3993" s="16"/>
      <c r="AX3993" s="16"/>
    </row>
    <row r="3994" spans="1:50" customFormat="1" ht="15.75" hidden="1" customHeight="1" x14ac:dyDescent="0.2">
      <c r="A3994" s="7" t="s">
        <v>7055</v>
      </c>
      <c r="B3994" s="3" t="s">
        <v>7056</v>
      </c>
      <c r="C3994" s="85" t="s">
        <v>4395</v>
      </c>
      <c r="D3994" s="85" t="s">
        <v>13090</v>
      </c>
      <c r="E3994" s="202" t="s">
        <v>26712</v>
      </c>
      <c r="F3994" s="85" t="s">
        <v>40</v>
      </c>
      <c r="G3994" s="85" t="s">
        <v>42</v>
      </c>
      <c r="H3994" s="85" t="s">
        <v>20690</v>
      </c>
      <c r="I3994" s="3" t="s">
        <v>4421</v>
      </c>
      <c r="J3994" s="85" t="s">
        <v>115</v>
      </c>
      <c r="K3994" s="7" t="s">
        <v>5733</v>
      </c>
      <c r="L3994" s="3"/>
      <c r="M3994" s="3"/>
      <c r="N3994" s="41" t="s">
        <v>4841</v>
      </c>
      <c r="O3994" s="87">
        <v>24339</v>
      </c>
      <c r="P3994" s="87">
        <v>16299</v>
      </c>
      <c r="Q3994" s="87">
        <v>8040</v>
      </c>
      <c r="R3994" s="87">
        <v>0</v>
      </c>
      <c r="S3994" s="87"/>
      <c r="T3994" s="87"/>
      <c r="U3994" s="85">
        <v>2017</v>
      </c>
      <c r="V3994" s="3" t="s">
        <v>112</v>
      </c>
      <c r="W3994" s="3"/>
      <c r="X3994" s="3"/>
      <c r="Y3994" s="3"/>
      <c r="Z3994" s="6">
        <v>10000</v>
      </c>
      <c r="AA3994" s="160"/>
      <c r="AB3994" s="123" t="s">
        <v>4395</v>
      </c>
      <c r="AC3994" s="124"/>
      <c r="AD3994" s="41"/>
      <c r="AE3994" s="83"/>
      <c r="AF3994" s="83"/>
      <c r="AG3994" s="41"/>
      <c r="AH3994" s="41" t="s">
        <v>7061</v>
      </c>
      <c r="AI3994" s="80" t="s">
        <v>19300</v>
      </c>
      <c r="AJ3994" s="80" t="s">
        <v>13334</v>
      </c>
      <c r="AK3994" s="3"/>
      <c r="AL3994" s="85"/>
      <c r="AM3994" s="151" t="s">
        <v>19998</v>
      </c>
      <c r="AN3994" s="15"/>
      <c r="AO3994" s="166"/>
      <c r="AP3994" s="5">
        <f t="shared" si="63"/>
        <v>0</v>
      </c>
      <c r="AQ3994" s="16"/>
      <c r="AR3994" s="205">
        <v>1</v>
      </c>
      <c r="AS3994" s="16"/>
      <c r="AT3994" s="16"/>
      <c r="AU3994" s="16"/>
      <c r="AV3994" s="16"/>
      <c r="AW3994" s="16"/>
      <c r="AX3994" s="16"/>
    </row>
    <row r="3995" spans="1:50" customFormat="1" ht="15.75" hidden="1" customHeight="1" x14ac:dyDescent="0.2">
      <c r="A3995" s="7" t="s">
        <v>7057</v>
      </c>
      <c r="B3995" s="3" t="s">
        <v>7058</v>
      </c>
      <c r="C3995" s="85" t="s">
        <v>4395</v>
      </c>
      <c r="D3995" s="85" t="s">
        <v>13090</v>
      </c>
      <c r="E3995" s="202" t="s">
        <v>26712</v>
      </c>
      <c r="F3995" s="85" t="s">
        <v>40</v>
      </c>
      <c r="G3995" s="85" t="s">
        <v>42</v>
      </c>
      <c r="H3995" s="85" t="s">
        <v>20690</v>
      </c>
      <c r="I3995" s="3" t="s">
        <v>4421</v>
      </c>
      <c r="J3995" s="85" t="s">
        <v>115</v>
      </c>
      <c r="K3995" s="7" t="s">
        <v>5733</v>
      </c>
      <c r="L3995" s="3"/>
      <c r="M3995" s="3"/>
      <c r="N3995" s="41" t="s">
        <v>4841</v>
      </c>
      <c r="O3995" s="87">
        <v>23910</v>
      </c>
      <c r="P3995" s="87">
        <v>16182</v>
      </c>
      <c r="Q3995" s="87">
        <v>7728</v>
      </c>
      <c r="R3995" s="87">
        <v>0</v>
      </c>
      <c r="S3995" s="87"/>
      <c r="T3995" s="87"/>
      <c r="U3995" s="85">
        <v>2017</v>
      </c>
      <c r="V3995" s="3" t="s">
        <v>112</v>
      </c>
      <c r="W3995" s="3"/>
      <c r="X3995" s="3"/>
      <c r="Y3995" s="3"/>
      <c r="Z3995" s="6">
        <v>10000</v>
      </c>
      <c r="AA3995" s="160"/>
      <c r="AB3995" s="123" t="s">
        <v>4395</v>
      </c>
      <c r="AC3995" s="124"/>
      <c r="AD3995" s="41"/>
      <c r="AE3995" s="83"/>
      <c r="AF3995" s="83"/>
      <c r="AG3995" s="41"/>
      <c r="AH3995" s="41" t="s">
        <v>7061</v>
      </c>
      <c r="AI3995" s="80" t="s">
        <v>19301</v>
      </c>
      <c r="AJ3995" s="80" t="s">
        <v>13336</v>
      </c>
      <c r="AK3995" s="3"/>
      <c r="AL3995" s="85"/>
      <c r="AM3995" s="151" t="s">
        <v>19998</v>
      </c>
      <c r="AN3995" s="15"/>
      <c r="AO3995" s="166"/>
      <c r="AP3995" s="5">
        <f t="shared" si="63"/>
        <v>0</v>
      </c>
      <c r="AQ3995" s="16"/>
      <c r="AR3995" s="205">
        <v>1</v>
      </c>
      <c r="AS3995" s="16"/>
      <c r="AT3995" s="16"/>
      <c r="AU3995" s="16"/>
      <c r="AV3995" s="16"/>
      <c r="AW3995" s="16"/>
      <c r="AX3995" s="16"/>
    </row>
    <row r="3996" spans="1:50" customFormat="1" ht="15.75" hidden="1" customHeight="1" x14ac:dyDescent="0.2">
      <c r="A3996" s="7" t="s">
        <v>7059</v>
      </c>
      <c r="B3996" s="3" t="s">
        <v>7060</v>
      </c>
      <c r="C3996" s="85" t="s">
        <v>4395</v>
      </c>
      <c r="D3996" s="85" t="s">
        <v>13090</v>
      </c>
      <c r="E3996" s="202" t="s">
        <v>26712</v>
      </c>
      <c r="F3996" s="85" t="s">
        <v>40</v>
      </c>
      <c r="G3996" s="85" t="s">
        <v>42</v>
      </c>
      <c r="H3996" s="85" t="s">
        <v>20690</v>
      </c>
      <c r="I3996" s="3" t="s">
        <v>4421</v>
      </c>
      <c r="J3996" s="85" t="s">
        <v>115</v>
      </c>
      <c r="K3996" s="7" t="s">
        <v>5733</v>
      </c>
      <c r="L3996" s="3"/>
      <c r="M3996" s="3"/>
      <c r="N3996" s="41" t="s">
        <v>4841</v>
      </c>
      <c r="O3996" s="87">
        <v>22170</v>
      </c>
      <c r="P3996" s="87">
        <v>11473</v>
      </c>
      <c r="Q3996" s="87">
        <v>10697</v>
      </c>
      <c r="R3996" s="87">
        <v>0</v>
      </c>
      <c r="S3996" s="87"/>
      <c r="T3996" s="87"/>
      <c r="U3996" s="85">
        <v>2017</v>
      </c>
      <c r="V3996" s="3"/>
      <c r="W3996" s="3"/>
      <c r="X3996" s="3"/>
      <c r="Y3996" s="3"/>
      <c r="Z3996" s="6">
        <v>10000</v>
      </c>
      <c r="AA3996" s="160"/>
      <c r="AB3996" s="123" t="s">
        <v>4395</v>
      </c>
      <c r="AC3996" s="124"/>
      <c r="AD3996" s="41"/>
      <c r="AE3996" s="41"/>
      <c r="AF3996" s="41"/>
      <c r="AG3996" s="41"/>
      <c r="AH3996" s="41" t="s">
        <v>7061</v>
      </c>
      <c r="AI3996" s="80" t="s">
        <v>19302</v>
      </c>
      <c r="AJ3996" s="80" t="s">
        <v>13335</v>
      </c>
      <c r="AK3996" s="3"/>
      <c r="AL3996" s="85"/>
      <c r="AM3996" s="151" t="s">
        <v>19998</v>
      </c>
      <c r="AN3996" s="16"/>
      <c r="AO3996" s="166"/>
      <c r="AP3996" s="5">
        <f t="shared" si="63"/>
        <v>0</v>
      </c>
      <c r="AQ3996" s="16"/>
      <c r="AR3996" s="205">
        <v>1</v>
      </c>
      <c r="AS3996" s="16"/>
      <c r="AT3996" s="16"/>
      <c r="AU3996" s="16"/>
      <c r="AV3996" s="16"/>
      <c r="AW3996" s="16"/>
      <c r="AX3996" s="16"/>
    </row>
    <row r="3997" spans="1:50" customFormat="1" ht="15.75" hidden="1" customHeight="1" x14ac:dyDescent="0.2">
      <c r="A3997" s="7" t="s">
        <v>7062</v>
      </c>
      <c r="B3997" s="3" t="s">
        <v>27534</v>
      </c>
      <c r="C3997" s="85" t="s">
        <v>4395</v>
      </c>
      <c r="D3997" s="85" t="s">
        <v>13090</v>
      </c>
      <c r="E3997" s="202" t="s">
        <v>26418</v>
      </c>
      <c r="F3997" s="85" t="s">
        <v>40</v>
      </c>
      <c r="G3997" s="85" t="s">
        <v>43</v>
      </c>
      <c r="H3997" s="85" t="s">
        <v>20690</v>
      </c>
      <c r="I3997" s="3" t="s">
        <v>4396</v>
      </c>
      <c r="J3997" s="85" t="s">
        <v>4447</v>
      </c>
      <c r="K3997" s="7" t="s">
        <v>4601</v>
      </c>
      <c r="L3997" s="3"/>
      <c r="M3997" s="3"/>
      <c r="N3997" s="41" t="s">
        <v>14020</v>
      </c>
      <c r="O3997" s="87">
        <v>0</v>
      </c>
      <c r="P3997" s="87">
        <v>0</v>
      </c>
      <c r="Q3997" s="87">
        <v>0</v>
      </c>
      <c r="R3997" s="87">
        <v>0</v>
      </c>
      <c r="S3997" s="87"/>
      <c r="T3997" s="87"/>
      <c r="U3997" s="85" t="s">
        <v>112</v>
      </c>
      <c r="V3997" s="3" t="s">
        <v>112</v>
      </c>
      <c r="W3997" s="3"/>
      <c r="X3997" s="3"/>
      <c r="Y3997" s="3"/>
      <c r="Z3997" s="6">
        <v>14496</v>
      </c>
      <c r="AA3997" s="160"/>
      <c r="AB3997" s="123" t="s">
        <v>4395</v>
      </c>
      <c r="AC3997" s="124"/>
      <c r="AD3997" s="41"/>
      <c r="AE3997" s="83"/>
      <c r="AF3997" s="83"/>
      <c r="AG3997" s="41"/>
      <c r="AH3997" s="41" t="s">
        <v>7061</v>
      </c>
      <c r="AI3997" s="80" t="s">
        <v>19303</v>
      </c>
      <c r="AJ3997" s="80" t="s">
        <v>14274</v>
      </c>
      <c r="AK3997" s="3"/>
      <c r="AL3997" s="85"/>
      <c r="AM3997" s="151" t="s">
        <v>19998</v>
      </c>
      <c r="AN3997" s="15"/>
      <c r="AO3997" s="166"/>
      <c r="AP3997" s="5">
        <f t="shared" si="63"/>
        <v>0</v>
      </c>
      <c r="AQ3997" s="16"/>
      <c r="AR3997" s="205">
        <v>1</v>
      </c>
      <c r="AS3997" s="16"/>
      <c r="AT3997" s="16"/>
      <c r="AU3997" s="16"/>
      <c r="AV3997" s="16"/>
      <c r="AW3997" s="16"/>
      <c r="AX3997" s="16"/>
    </row>
    <row r="3998" spans="1:50" customFormat="1" ht="15.75" hidden="1" customHeight="1" x14ac:dyDescent="0.2">
      <c r="A3998" s="7" t="s">
        <v>7063</v>
      </c>
      <c r="B3998" s="3" t="s">
        <v>7064</v>
      </c>
      <c r="C3998" s="85" t="s">
        <v>4395</v>
      </c>
      <c r="D3998" s="85" t="s">
        <v>13090</v>
      </c>
      <c r="E3998" s="202" t="s">
        <v>26712</v>
      </c>
      <c r="F3998" s="85" t="s">
        <v>40</v>
      </c>
      <c r="G3998" s="85" t="s">
        <v>15356</v>
      </c>
      <c r="H3998" s="85" t="s">
        <v>20690</v>
      </c>
      <c r="I3998" s="3" t="s">
        <v>4460</v>
      </c>
      <c r="J3998" s="85" t="s">
        <v>4435</v>
      </c>
      <c r="K3998" s="7" t="s">
        <v>3838</v>
      </c>
      <c r="L3998" s="3"/>
      <c r="M3998" s="3"/>
      <c r="N3998" s="41" t="s">
        <v>13773</v>
      </c>
      <c r="O3998" s="87">
        <v>138332</v>
      </c>
      <c r="P3998" s="87">
        <v>138332</v>
      </c>
      <c r="Q3998" s="87">
        <v>0</v>
      </c>
      <c r="R3998" s="87">
        <v>0</v>
      </c>
      <c r="S3998" s="87"/>
      <c r="T3998" s="87"/>
      <c r="U3998" s="85">
        <v>2019</v>
      </c>
      <c r="V3998" s="3" t="s">
        <v>112</v>
      </c>
      <c r="W3998" s="3"/>
      <c r="X3998" s="3"/>
      <c r="Y3998" s="3"/>
      <c r="Z3998" s="6">
        <v>70000</v>
      </c>
      <c r="AA3998" s="160"/>
      <c r="AB3998" s="123" t="s">
        <v>4395</v>
      </c>
      <c r="AC3998" s="124"/>
      <c r="AD3998" s="41"/>
      <c r="AE3998" s="83"/>
      <c r="AF3998" s="83"/>
      <c r="AG3998" s="41"/>
      <c r="AH3998" s="41" t="s">
        <v>7654</v>
      </c>
      <c r="AI3998" s="80" t="s">
        <v>19304</v>
      </c>
      <c r="AJ3998" s="80" t="s">
        <v>13529</v>
      </c>
      <c r="AK3998" s="3"/>
      <c r="AL3998" s="85"/>
      <c r="AM3998" s="151" t="s">
        <v>19998</v>
      </c>
      <c r="AN3998" s="15"/>
      <c r="AO3998" s="166"/>
      <c r="AP3998" s="5">
        <f t="shared" si="63"/>
        <v>0</v>
      </c>
      <c r="AQ3998" s="16"/>
      <c r="AR3998" s="205">
        <v>1</v>
      </c>
      <c r="AS3998" s="16"/>
      <c r="AT3998" s="16"/>
      <c r="AU3998" s="16"/>
      <c r="AV3998" s="16"/>
      <c r="AW3998" s="16"/>
      <c r="AX3998" s="16"/>
    </row>
    <row r="3999" spans="1:50" customFormat="1" ht="15.75" hidden="1" customHeight="1" x14ac:dyDescent="0.2">
      <c r="A3999" s="7" t="s">
        <v>7065</v>
      </c>
      <c r="B3999" s="3" t="s">
        <v>7066</v>
      </c>
      <c r="C3999" s="85" t="s">
        <v>4395</v>
      </c>
      <c r="D3999" s="85" t="s">
        <v>13090</v>
      </c>
      <c r="E3999" s="202" t="s">
        <v>26418</v>
      </c>
      <c r="F3999" s="85" t="s">
        <v>55</v>
      </c>
      <c r="G3999" s="85" t="s">
        <v>15355</v>
      </c>
      <c r="H3999" s="85" t="s">
        <v>20690</v>
      </c>
      <c r="I3999" s="3" t="s">
        <v>4399</v>
      </c>
      <c r="J3999" s="85" t="s">
        <v>124</v>
      </c>
      <c r="K3999" s="7" t="s">
        <v>139</v>
      </c>
      <c r="L3999" s="3"/>
      <c r="M3999" s="3"/>
      <c r="N3999" s="41" t="s">
        <v>14275</v>
      </c>
      <c r="O3999" s="87">
        <v>0</v>
      </c>
      <c r="P3999" s="87">
        <v>0</v>
      </c>
      <c r="Q3999" s="87">
        <v>0</v>
      </c>
      <c r="R3999" s="87">
        <v>0</v>
      </c>
      <c r="S3999" s="87"/>
      <c r="T3999" s="87"/>
      <c r="U3999" s="85" t="s">
        <v>112</v>
      </c>
      <c r="V3999" s="3" t="s">
        <v>112</v>
      </c>
      <c r="W3999" s="3"/>
      <c r="X3999" s="3"/>
      <c r="Y3999" s="3"/>
      <c r="Z3999" s="6">
        <v>86739</v>
      </c>
      <c r="AA3999" s="160"/>
      <c r="AB3999" s="123" t="s">
        <v>4395</v>
      </c>
      <c r="AC3999" s="124"/>
      <c r="AD3999" s="41"/>
      <c r="AE3999" s="83"/>
      <c r="AF3999" s="83"/>
      <c r="AG3999" s="41"/>
      <c r="AH3999" s="41" t="s">
        <v>26627</v>
      </c>
      <c r="AI3999" s="80" t="s">
        <v>19305</v>
      </c>
      <c r="AJ3999" s="80" t="s">
        <v>13322</v>
      </c>
      <c r="AK3999" s="3"/>
      <c r="AL3999" s="85"/>
      <c r="AM3999" s="151" t="s">
        <v>19998</v>
      </c>
      <c r="AN3999" s="15"/>
      <c r="AO3999" s="166"/>
      <c r="AP3999" s="5">
        <f t="shared" si="63"/>
        <v>0</v>
      </c>
      <c r="AQ3999" s="16"/>
      <c r="AR3999" s="205">
        <v>1</v>
      </c>
      <c r="AS3999" s="16"/>
      <c r="AT3999" s="16"/>
      <c r="AU3999" s="16"/>
      <c r="AV3999" s="16"/>
      <c r="AW3999" s="16"/>
      <c r="AX3999" s="16"/>
    </row>
    <row r="4000" spans="1:50" customFormat="1" ht="15.75" hidden="1" customHeight="1" x14ac:dyDescent="0.2">
      <c r="A4000" s="7" t="s">
        <v>7067</v>
      </c>
      <c r="B4000" s="3" t="s">
        <v>7068</v>
      </c>
      <c r="C4000" s="85" t="s">
        <v>4395</v>
      </c>
      <c r="D4000" s="85" t="s">
        <v>13090</v>
      </c>
      <c r="E4000" s="202" t="s">
        <v>26712</v>
      </c>
      <c r="F4000" s="85" t="s">
        <v>40</v>
      </c>
      <c r="G4000" s="85" t="s">
        <v>43</v>
      </c>
      <c r="H4000" s="85" t="s">
        <v>20690</v>
      </c>
      <c r="I4000" s="3" t="s">
        <v>4460</v>
      </c>
      <c r="J4000" s="85" t="s">
        <v>115</v>
      </c>
      <c r="K4000" s="7" t="s">
        <v>437</v>
      </c>
      <c r="L4000" s="3"/>
      <c r="M4000" s="3"/>
      <c r="N4000" s="41" t="s">
        <v>4552</v>
      </c>
      <c r="O4000" s="87">
        <v>82278</v>
      </c>
      <c r="P4000" s="87">
        <v>0</v>
      </c>
      <c r="Q4000" s="87">
        <v>82278</v>
      </c>
      <c r="R4000" s="87">
        <v>0</v>
      </c>
      <c r="S4000" s="87"/>
      <c r="T4000" s="87"/>
      <c r="U4000" s="85">
        <v>2018</v>
      </c>
      <c r="V4000" s="3" t="s">
        <v>112</v>
      </c>
      <c r="W4000" s="3"/>
      <c r="X4000" s="3"/>
      <c r="Y4000" s="3"/>
      <c r="Z4000" s="6">
        <v>42787</v>
      </c>
      <c r="AA4000" s="160"/>
      <c r="AB4000" s="123" t="s">
        <v>4395</v>
      </c>
      <c r="AC4000" s="124"/>
      <c r="AD4000" s="41"/>
      <c r="AE4000" s="83"/>
      <c r="AF4000" s="83"/>
      <c r="AG4000" s="41"/>
      <c r="AH4000" s="41" t="s">
        <v>7061</v>
      </c>
      <c r="AI4000" s="80" t="s">
        <v>19306</v>
      </c>
      <c r="AJ4000" s="80" t="s">
        <v>14276</v>
      </c>
      <c r="AK4000" s="3"/>
      <c r="AL4000" s="85"/>
      <c r="AM4000" s="151" t="s">
        <v>19998</v>
      </c>
      <c r="AN4000" s="15"/>
      <c r="AO4000" s="166"/>
      <c r="AP4000" s="5">
        <f t="shared" si="63"/>
        <v>0</v>
      </c>
      <c r="AQ4000" s="16"/>
      <c r="AR4000" s="205">
        <v>1</v>
      </c>
      <c r="AS4000" s="16"/>
      <c r="AT4000" s="16"/>
      <c r="AU4000" s="16"/>
      <c r="AV4000" s="16"/>
      <c r="AW4000" s="16"/>
      <c r="AX4000" s="16"/>
    </row>
    <row r="4001" spans="1:50" customFormat="1" ht="15.75" hidden="1" customHeight="1" x14ac:dyDescent="0.2">
      <c r="A4001" s="7" t="s">
        <v>14943</v>
      </c>
      <c r="B4001" s="1" t="s">
        <v>14944</v>
      </c>
      <c r="C4001" s="85" t="s">
        <v>4395</v>
      </c>
      <c r="D4001" s="85" t="s">
        <v>13090</v>
      </c>
      <c r="E4001" s="202" t="s">
        <v>26712</v>
      </c>
      <c r="F4001" s="85" t="s">
        <v>40</v>
      </c>
      <c r="G4001" s="85" t="s">
        <v>43</v>
      </c>
      <c r="H4001" s="85" t="s">
        <v>20690</v>
      </c>
      <c r="I4001" s="3" t="s">
        <v>4460</v>
      </c>
      <c r="J4001" s="85" t="s">
        <v>115</v>
      </c>
      <c r="K4001" s="7" t="s">
        <v>437</v>
      </c>
      <c r="L4001" s="1"/>
      <c r="M4001" s="1"/>
      <c r="N4001" s="41" t="s">
        <v>4552</v>
      </c>
      <c r="O4001" s="87">
        <v>93619</v>
      </c>
      <c r="P4001" s="87">
        <v>0</v>
      </c>
      <c r="Q4001" s="87">
        <v>93619</v>
      </c>
      <c r="R4001" s="87">
        <v>0</v>
      </c>
      <c r="S4001" s="87"/>
      <c r="T4001" s="87"/>
      <c r="U4001" s="85">
        <v>2019</v>
      </c>
      <c r="V4001" s="1"/>
      <c r="W4001" s="1"/>
      <c r="X4001" s="1"/>
      <c r="Y4001" s="1"/>
      <c r="Z4001" s="6">
        <v>51422</v>
      </c>
      <c r="AA4001" s="160"/>
      <c r="AB4001" s="123" t="s">
        <v>4395</v>
      </c>
      <c r="AC4001" s="124"/>
      <c r="AD4001" s="2"/>
      <c r="AE4001" s="2"/>
      <c r="AF4001" s="2"/>
      <c r="AG4001" s="2"/>
      <c r="AH4001" s="41" t="s">
        <v>7061</v>
      </c>
      <c r="AI4001" s="80" t="s">
        <v>19307</v>
      </c>
      <c r="AJ4001" s="80" t="s">
        <v>14277</v>
      </c>
      <c r="AK4001" s="1"/>
      <c r="AL4001" s="85"/>
      <c r="AM4001" s="151" t="s">
        <v>19998</v>
      </c>
      <c r="AN4001" s="16"/>
      <c r="AO4001" s="166"/>
      <c r="AP4001" s="5">
        <f t="shared" si="63"/>
        <v>0</v>
      </c>
      <c r="AQ4001" s="16"/>
      <c r="AR4001" s="205">
        <v>1</v>
      </c>
      <c r="AS4001" s="16"/>
      <c r="AT4001" s="16"/>
      <c r="AU4001" s="16"/>
      <c r="AV4001" s="16"/>
      <c r="AW4001" s="16"/>
      <c r="AX4001" s="16"/>
    </row>
    <row r="4002" spans="1:50" customFormat="1" ht="15.75" hidden="1" customHeight="1" x14ac:dyDescent="0.2">
      <c r="A4002" s="7" t="s">
        <v>14945</v>
      </c>
      <c r="B4002" s="1" t="s">
        <v>14946</v>
      </c>
      <c r="C4002" s="85" t="s">
        <v>4395</v>
      </c>
      <c r="D4002" s="85" t="s">
        <v>13090</v>
      </c>
      <c r="E4002" s="202" t="s">
        <v>26418</v>
      </c>
      <c r="F4002" s="85" t="s">
        <v>40</v>
      </c>
      <c r="G4002" s="85" t="s">
        <v>43</v>
      </c>
      <c r="H4002" s="85" t="s">
        <v>20690</v>
      </c>
      <c r="I4002" s="3" t="s">
        <v>4460</v>
      </c>
      <c r="J4002" s="85" t="s">
        <v>115</v>
      </c>
      <c r="K4002" s="7" t="s">
        <v>437</v>
      </c>
      <c r="L4002" s="1"/>
      <c r="M4002" s="1"/>
      <c r="N4002" s="41" t="s">
        <v>4552</v>
      </c>
      <c r="O4002" s="87">
        <v>0</v>
      </c>
      <c r="P4002" s="87">
        <v>0</v>
      </c>
      <c r="Q4002" s="87">
        <v>0</v>
      </c>
      <c r="R4002" s="87">
        <v>0</v>
      </c>
      <c r="S4002" s="87"/>
      <c r="T4002" s="87"/>
      <c r="U4002" s="85" t="s">
        <v>112</v>
      </c>
      <c r="V4002" s="1"/>
      <c r="W4002" s="1"/>
      <c r="X4002" s="1"/>
      <c r="Y4002" s="1"/>
      <c r="Z4002" s="6">
        <v>51422</v>
      </c>
      <c r="AA4002" s="160"/>
      <c r="AB4002" s="123" t="s">
        <v>4395</v>
      </c>
      <c r="AC4002" s="124"/>
      <c r="AD4002" s="2"/>
      <c r="AE4002" s="2"/>
      <c r="AF4002" s="2"/>
      <c r="AG4002" s="2"/>
      <c r="AH4002" s="41" t="s">
        <v>7061</v>
      </c>
      <c r="AI4002" s="80" t="s">
        <v>19308</v>
      </c>
      <c r="AJ4002" s="80" t="s">
        <v>14278</v>
      </c>
      <c r="AK4002" s="1"/>
      <c r="AL4002" s="85"/>
      <c r="AM4002" s="151" t="s">
        <v>19998</v>
      </c>
      <c r="AN4002" s="16"/>
      <c r="AO4002" s="166"/>
      <c r="AP4002" s="5">
        <f t="shared" si="63"/>
        <v>0</v>
      </c>
      <c r="AQ4002" s="16"/>
      <c r="AR4002" s="205">
        <v>1</v>
      </c>
      <c r="AS4002" s="16"/>
      <c r="AT4002" s="16"/>
      <c r="AU4002" s="16"/>
      <c r="AV4002" s="16"/>
      <c r="AW4002" s="16"/>
      <c r="AX4002" s="16"/>
    </row>
    <row r="4003" spans="1:50" customFormat="1" ht="15.75" hidden="1" customHeight="1" x14ac:dyDescent="0.2">
      <c r="A4003" s="7" t="s">
        <v>7069</v>
      </c>
      <c r="B4003" s="3" t="s">
        <v>7070</v>
      </c>
      <c r="C4003" s="85" t="s">
        <v>4395</v>
      </c>
      <c r="D4003" s="85" t="s">
        <v>13090</v>
      </c>
      <c r="E4003" s="202" t="s">
        <v>26712</v>
      </c>
      <c r="F4003" s="85" t="s">
        <v>40</v>
      </c>
      <c r="G4003" s="85" t="s">
        <v>15356</v>
      </c>
      <c r="H4003" s="85" t="s">
        <v>20690</v>
      </c>
      <c r="I4003" s="3" t="s">
        <v>4434</v>
      </c>
      <c r="J4003" s="85" t="s">
        <v>4435</v>
      </c>
      <c r="K4003" s="7" t="s">
        <v>3838</v>
      </c>
      <c r="L4003" s="3"/>
      <c r="M4003" s="3"/>
      <c r="N4003" s="41" t="s">
        <v>5382</v>
      </c>
      <c r="O4003" s="87">
        <v>204761</v>
      </c>
      <c r="P4003" s="87">
        <v>188766</v>
      </c>
      <c r="Q4003" s="87">
        <v>15995</v>
      </c>
      <c r="R4003" s="87">
        <v>0</v>
      </c>
      <c r="S4003" s="87"/>
      <c r="T4003" s="87"/>
      <c r="U4003" s="85">
        <v>2017</v>
      </c>
      <c r="V4003" s="3" t="s">
        <v>5382</v>
      </c>
      <c r="W4003" s="3"/>
      <c r="X4003" s="3"/>
      <c r="Y4003" s="3"/>
      <c r="Z4003" s="6">
        <v>45716</v>
      </c>
      <c r="AA4003" s="160"/>
      <c r="AB4003" s="123" t="s">
        <v>4395</v>
      </c>
      <c r="AC4003" s="124"/>
      <c r="AD4003" s="41"/>
      <c r="AE4003" s="83"/>
      <c r="AF4003" s="83"/>
      <c r="AG4003" s="41"/>
      <c r="AH4003" s="41" t="s">
        <v>7654</v>
      </c>
      <c r="AI4003" s="80" t="s">
        <v>19309</v>
      </c>
      <c r="AJ4003" s="80" t="s">
        <v>14279</v>
      </c>
      <c r="AK4003" s="3"/>
      <c r="AL4003" s="85"/>
      <c r="AM4003" s="151" t="s">
        <v>19998</v>
      </c>
      <c r="AN4003" s="15"/>
      <c r="AO4003" s="166"/>
      <c r="AP4003" s="5">
        <f t="shared" si="63"/>
        <v>0</v>
      </c>
      <c r="AQ4003" s="16"/>
      <c r="AR4003" s="205">
        <v>1</v>
      </c>
      <c r="AS4003" s="16"/>
      <c r="AT4003" s="16"/>
      <c r="AU4003" s="16"/>
      <c r="AV4003" s="16"/>
      <c r="AW4003" s="16"/>
      <c r="AX4003" s="16"/>
    </row>
    <row r="4004" spans="1:50" customFormat="1" ht="15.75" hidden="1" customHeight="1" x14ac:dyDescent="0.2">
      <c r="A4004" s="7" t="s">
        <v>7071</v>
      </c>
      <c r="B4004" s="3" t="s">
        <v>7072</v>
      </c>
      <c r="C4004" s="85" t="s">
        <v>4395</v>
      </c>
      <c r="D4004" s="85" t="s">
        <v>13090</v>
      </c>
      <c r="E4004" s="202" t="s">
        <v>26712</v>
      </c>
      <c r="F4004" s="85" t="s">
        <v>55</v>
      </c>
      <c r="G4004" s="85" t="s">
        <v>59</v>
      </c>
      <c r="H4004" s="85" t="s">
        <v>20690</v>
      </c>
      <c r="I4004" s="3" t="s">
        <v>4399</v>
      </c>
      <c r="J4004" s="85" t="s">
        <v>4435</v>
      </c>
      <c r="K4004" s="7" t="s">
        <v>3838</v>
      </c>
      <c r="L4004" s="3"/>
      <c r="M4004" s="3"/>
      <c r="N4004" s="41" t="s">
        <v>8353</v>
      </c>
      <c r="O4004" s="87">
        <v>58096</v>
      </c>
      <c r="P4004" s="87">
        <v>15956</v>
      </c>
      <c r="Q4004" s="87">
        <v>42140</v>
      </c>
      <c r="R4004" s="87">
        <v>0</v>
      </c>
      <c r="S4004" s="87"/>
      <c r="T4004" s="87"/>
      <c r="U4004" s="85">
        <v>2019</v>
      </c>
      <c r="V4004" s="3" t="s">
        <v>112</v>
      </c>
      <c r="W4004" s="3"/>
      <c r="X4004" s="3"/>
      <c r="Y4004" s="3"/>
      <c r="Z4004" s="6">
        <v>23462</v>
      </c>
      <c r="AA4004" s="160"/>
      <c r="AB4004" s="123" t="s">
        <v>4395</v>
      </c>
      <c r="AC4004" s="124"/>
      <c r="AD4004" s="41"/>
      <c r="AE4004" s="83"/>
      <c r="AF4004" s="83"/>
      <c r="AG4004" s="41"/>
      <c r="AH4004" s="41" t="s">
        <v>7514</v>
      </c>
      <c r="AI4004" s="80" t="s">
        <v>19310</v>
      </c>
      <c r="AJ4004" s="80" t="s">
        <v>13487</v>
      </c>
      <c r="AK4004" s="3"/>
      <c r="AL4004" s="85"/>
      <c r="AM4004" s="151" t="s">
        <v>19998</v>
      </c>
      <c r="AN4004" s="15"/>
      <c r="AO4004" s="166"/>
      <c r="AP4004" s="5">
        <f t="shared" si="63"/>
        <v>0</v>
      </c>
      <c r="AQ4004" s="16"/>
      <c r="AR4004" s="205">
        <v>1</v>
      </c>
      <c r="AS4004" s="16"/>
      <c r="AT4004" s="16"/>
      <c r="AU4004" s="16"/>
      <c r="AV4004" s="16"/>
      <c r="AW4004" s="16"/>
      <c r="AX4004" s="16"/>
    </row>
    <row r="4005" spans="1:50" customFormat="1" ht="15.75" hidden="1" customHeight="1" x14ac:dyDescent="0.2">
      <c r="A4005" s="7" t="s">
        <v>7073</v>
      </c>
      <c r="B4005" s="3" t="s">
        <v>7074</v>
      </c>
      <c r="C4005" s="85" t="s">
        <v>4395</v>
      </c>
      <c r="D4005" s="85" t="s">
        <v>13090</v>
      </c>
      <c r="E4005" s="202" t="s">
        <v>26712</v>
      </c>
      <c r="F4005" s="85" t="s">
        <v>55</v>
      </c>
      <c r="G4005" s="85" t="s">
        <v>15355</v>
      </c>
      <c r="H4005" s="85" t="s">
        <v>20690</v>
      </c>
      <c r="I4005" s="3" t="s">
        <v>4405</v>
      </c>
      <c r="J4005" s="85" t="s">
        <v>4435</v>
      </c>
      <c r="K4005" s="7" t="s">
        <v>3838</v>
      </c>
      <c r="L4005" s="3"/>
      <c r="M4005" s="3"/>
      <c r="N4005" s="41" t="s">
        <v>6323</v>
      </c>
      <c r="O4005" s="87">
        <v>40146</v>
      </c>
      <c r="P4005" s="87">
        <v>37672</v>
      </c>
      <c r="Q4005" s="87">
        <v>2474</v>
      </c>
      <c r="R4005" s="87">
        <v>0</v>
      </c>
      <c r="S4005" s="87"/>
      <c r="T4005" s="87"/>
      <c r="U4005" s="85">
        <v>2007</v>
      </c>
      <c r="V4005" s="3" t="s">
        <v>6323</v>
      </c>
      <c r="W4005" s="3"/>
      <c r="X4005" s="3"/>
      <c r="Y4005" s="3"/>
      <c r="Z4005" s="6">
        <v>29530</v>
      </c>
      <c r="AA4005" s="160"/>
      <c r="AB4005" s="123" t="s">
        <v>4395</v>
      </c>
      <c r="AC4005" s="124"/>
      <c r="AD4005" s="41"/>
      <c r="AE4005" s="83"/>
      <c r="AF4005" s="83"/>
      <c r="AG4005" s="41"/>
      <c r="AH4005" s="41" t="s">
        <v>13748</v>
      </c>
      <c r="AI4005" s="80" t="s">
        <v>19311</v>
      </c>
      <c r="AJ4005" s="80" t="s">
        <v>13323</v>
      </c>
      <c r="AK4005" s="3"/>
      <c r="AL4005" s="85"/>
      <c r="AM4005" s="151" t="s">
        <v>19998</v>
      </c>
      <c r="AN4005" s="15"/>
      <c r="AO4005" s="166"/>
      <c r="AP4005" s="5">
        <f t="shared" si="63"/>
        <v>0</v>
      </c>
      <c r="AQ4005" s="16"/>
      <c r="AR4005" s="205">
        <v>1</v>
      </c>
      <c r="AS4005" s="16"/>
      <c r="AT4005" s="16"/>
      <c r="AU4005" s="16"/>
      <c r="AV4005" s="16"/>
      <c r="AW4005" s="16"/>
      <c r="AX4005" s="16"/>
    </row>
    <row r="4006" spans="1:50" customFormat="1" ht="15.75" hidden="1" customHeight="1" x14ac:dyDescent="0.2">
      <c r="A4006" s="7" t="s">
        <v>7075</v>
      </c>
      <c r="B4006" s="3" t="s">
        <v>7076</v>
      </c>
      <c r="C4006" s="85" t="s">
        <v>4395</v>
      </c>
      <c r="D4006" s="85" t="s">
        <v>13090</v>
      </c>
      <c r="E4006" s="202" t="s">
        <v>1800</v>
      </c>
      <c r="F4006" s="85" t="s">
        <v>55</v>
      </c>
      <c r="G4006" s="85" t="s">
        <v>61</v>
      </c>
      <c r="H4006" s="85" t="s">
        <v>20690</v>
      </c>
      <c r="I4006" s="3" t="s">
        <v>4460</v>
      </c>
      <c r="J4006" s="85" t="s">
        <v>115</v>
      </c>
      <c r="K4006" s="7" t="s">
        <v>6338</v>
      </c>
      <c r="L4006" s="3"/>
      <c r="M4006" s="3"/>
      <c r="N4006" s="41" t="s">
        <v>4552</v>
      </c>
      <c r="O4006" s="87">
        <v>0</v>
      </c>
      <c r="P4006" s="87">
        <v>0</v>
      </c>
      <c r="Q4006" s="87">
        <v>0</v>
      </c>
      <c r="R4006" s="87">
        <v>0</v>
      </c>
      <c r="S4006" s="87"/>
      <c r="T4006" s="87"/>
      <c r="U4006" s="85" t="s">
        <v>112</v>
      </c>
      <c r="V4006" s="3" t="s">
        <v>112</v>
      </c>
      <c r="W4006" s="3"/>
      <c r="X4006" s="3"/>
      <c r="Y4006" s="3"/>
      <c r="Z4006" s="6">
        <v>10000</v>
      </c>
      <c r="AA4006" s="160"/>
      <c r="AB4006" s="123" t="s">
        <v>4395</v>
      </c>
      <c r="AC4006" s="124"/>
      <c r="AD4006" s="41"/>
      <c r="AE4006" s="83"/>
      <c r="AF4006" s="83"/>
      <c r="AG4006" s="41"/>
      <c r="AH4006" s="41" t="s">
        <v>7514</v>
      </c>
      <c r="AI4006" s="80" t="s">
        <v>19312</v>
      </c>
      <c r="AJ4006" s="80" t="s">
        <v>13512</v>
      </c>
      <c r="AK4006" s="3"/>
      <c r="AL4006" s="85"/>
      <c r="AM4006" s="151" t="s">
        <v>19998</v>
      </c>
      <c r="AN4006" s="15"/>
      <c r="AO4006" s="166"/>
      <c r="AP4006" s="5">
        <f t="shared" si="63"/>
        <v>0</v>
      </c>
      <c r="AQ4006" s="16"/>
      <c r="AR4006" s="205">
        <v>1</v>
      </c>
      <c r="AS4006" s="16"/>
      <c r="AT4006" s="16"/>
      <c r="AU4006" s="16"/>
      <c r="AV4006" s="16"/>
      <c r="AW4006" s="16"/>
      <c r="AX4006" s="16"/>
    </row>
    <row r="4007" spans="1:50" customFormat="1" ht="15.75" hidden="1" customHeight="1" x14ac:dyDescent="0.2">
      <c r="A4007" s="7" t="s">
        <v>7077</v>
      </c>
      <c r="B4007" s="3" t="s">
        <v>7078</v>
      </c>
      <c r="C4007" s="85" t="s">
        <v>4395</v>
      </c>
      <c r="D4007" s="85" t="s">
        <v>13090</v>
      </c>
      <c r="E4007" s="202" t="s">
        <v>26712</v>
      </c>
      <c r="F4007" s="85" t="s">
        <v>55</v>
      </c>
      <c r="G4007" s="85" t="s">
        <v>59</v>
      </c>
      <c r="H4007" s="85" t="s">
        <v>20690</v>
      </c>
      <c r="I4007" s="3" t="s">
        <v>4405</v>
      </c>
      <c r="J4007" s="85" t="s">
        <v>4406</v>
      </c>
      <c r="K4007" s="7" t="s">
        <v>4407</v>
      </c>
      <c r="L4007" s="3"/>
      <c r="M4007" s="3"/>
      <c r="N4007" s="41" t="s">
        <v>4572</v>
      </c>
      <c r="O4007" s="87">
        <v>38742</v>
      </c>
      <c r="P4007" s="87">
        <v>7173</v>
      </c>
      <c r="Q4007" s="87">
        <v>31569</v>
      </c>
      <c r="R4007" s="87">
        <v>0</v>
      </c>
      <c r="S4007" s="87"/>
      <c r="T4007" s="87"/>
      <c r="U4007" s="85">
        <v>2018</v>
      </c>
      <c r="V4007" s="3" t="s">
        <v>4572</v>
      </c>
      <c r="W4007" s="3"/>
      <c r="X4007" s="3"/>
      <c r="Y4007" s="3"/>
      <c r="Z4007" s="6">
        <v>10</v>
      </c>
      <c r="AA4007" s="160"/>
      <c r="AB4007" s="123" t="s">
        <v>4395</v>
      </c>
      <c r="AC4007" s="124"/>
      <c r="AD4007" s="41"/>
      <c r="AE4007" s="83"/>
      <c r="AF4007" s="83"/>
      <c r="AG4007" s="41"/>
      <c r="AH4007" s="41" t="s">
        <v>7514</v>
      </c>
      <c r="AI4007" s="80" t="s">
        <v>19313</v>
      </c>
      <c r="AJ4007" s="80" t="s">
        <v>13337</v>
      </c>
      <c r="AK4007" s="3"/>
      <c r="AL4007" s="85"/>
      <c r="AM4007" s="151" t="s">
        <v>19998</v>
      </c>
      <c r="AN4007" s="15"/>
      <c r="AO4007" s="166"/>
      <c r="AP4007" s="5">
        <f t="shared" si="63"/>
        <v>0</v>
      </c>
      <c r="AQ4007" s="16"/>
      <c r="AR4007" s="205">
        <v>1</v>
      </c>
      <c r="AS4007" s="16"/>
      <c r="AT4007" s="16"/>
      <c r="AU4007" s="16"/>
      <c r="AV4007" s="16"/>
      <c r="AW4007" s="16"/>
      <c r="AX4007" s="16"/>
    </row>
    <row r="4008" spans="1:50" customFormat="1" ht="15.75" hidden="1" customHeight="1" x14ac:dyDescent="0.2">
      <c r="A4008" s="7" t="s">
        <v>7079</v>
      </c>
      <c r="B4008" s="3" t="s">
        <v>7080</v>
      </c>
      <c r="C4008" s="85" t="s">
        <v>4395</v>
      </c>
      <c r="D4008" s="85" t="s">
        <v>13090</v>
      </c>
      <c r="E4008" s="202" t="s">
        <v>26712</v>
      </c>
      <c r="F4008" s="85" t="s">
        <v>55</v>
      </c>
      <c r="G4008" s="85" t="s">
        <v>63</v>
      </c>
      <c r="H4008" s="85" t="s">
        <v>20690</v>
      </c>
      <c r="I4008" s="3" t="s">
        <v>4399</v>
      </c>
      <c r="J4008" s="85" t="s">
        <v>4435</v>
      </c>
      <c r="K4008" s="7" t="s">
        <v>3838</v>
      </c>
      <c r="L4008" s="3"/>
      <c r="M4008" s="3"/>
      <c r="N4008" s="41" t="s">
        <v>6088</v>
      </c>
      <c r="O4008" s="87">
        <v>1523227</v>
      </c>
      <c r="P4008" s="87">
        <v>1015926</v>
      </c>
      <c r="Q4008" s="87">
        <v>507301</v>
      </c>
      <c r="R4008" s="87">
        <v>0</v>
      </c>
      <c r="S4008" s="87"/>
      <c r="T4008" s="87"/>
      <c r="U4008" s="85">
        <v>2019</v>
      </c>
      <c r="V4008" s="3" t="s">
        <v>6088</v>
      </c>
      <c r="W4008" s="3"/>
      <c r="X4008" s="3"/>
      <c r="Y4008" s="3"/>
      <c r="Z4008" s="6">
        <v>613844</v>
      </c>
      <c r="AA4008" s="160"/>
      <c r="AB4008" s="123" t="s">
        <v>4395</v>
      </c>
      <c r="AC4008" s="124"/>
      <c r="AD4008" s="41"/>
      <c r="AE4008" s="83"/>
      <c r="AF4008" s="83"/>
      <c r="AG4008" s="41"/>
      <c r="AH4008" s="41" t="s">
        <v>63</v>
      </c>
      <c r="AI4008" s="80" t="s">
        <v>19314</v>
      </c>
      <c r="AJ4008" s="80" t="s">
        <v>13324</v>
      </c>
      <c r="AK4008" s="3"/>
      <c r="AL4008" s="85"/>
      <c r="AM4008" s="151" t="s">
        <v>19998</v>
      </c>
      <c r="AN4008" s="15"/>
      <c r="AO4008" s="166"/>
      <c r="AP4008" s="5">
        <f t="shared" si="63"/>
        <v>0</v>
      </c>
      <c r="AQ4008" s="16"/>
      <c r="AR4008" s="205">
        <v>1</v>
      </c>
      <c r="AS4008" s="16"/>
      <c r="AT4008" s="16"/>
      <c r="AU4008" s="16"/>
      <c r="AV4008" s="16"/>
      <c r="AW4008" s="16"/>
      <c r="AX4008" s="16"/>
    </row>
    <row r="4009" spans="1:50" customFormat="1" ht="15.75" hidden="1" customHeight="1" x14ac:dyDescent="0.2">
      <c r="A4009" s="7" t="s">
        <v>7081</v>
      </c>
      <c r="B4009" s="3" t="s">
        <v>7082</v>
      </c>
      <c r="C4009" s="85" t="s">
        <v>4395</v>
      </c>
      <c r="D4009" s="85" t="s">
        <v>13090</v>
      </c>
      <c r="E4009" s="202" t="s">
        <v>26712</v>
      </c>
      <c r="F4009" s="85" t="s">
        <v>40</v>
      </c>
      <c r="G4009" s="85" t="s">
        <v>15356</v>
      </c>
      <c r="H4009" s="85" t="s">
        <v>20690</v>
      </c>
      <c r="I4009" s="3" t="s">
        <v>4434</v>
      </c>
      <c r="J4009" s="85" t="s">
        <v>4435</v>
      </c>
      <c r="K4009" s="7" t="s">
        <v>3838</v>
      </c>
      <c r="L4009" s="3"/>
      <c r="M4009" s="3"/>
      <c r="N4009" s="41" t="s">
        <v>4630</v>
      </c>
      <c r="O4009" s="87">
        <v>249641</v>
      </c>
      <c r="P4009" s="87">
        <v>161037</v>
      </c>
      <c r="Q4009" s="87">
        <v>88604</v>
      </c>
      <c r="R4009" s="87">
        <v>0</v>
      </c>
      <c r="S4009" s="87"/>
      <c r="T4009" s="87"/>
      <c r="U4009" s="85">
        <v>2017</v>
      </c>
      <c r="V4009" s="3" t="s">
        <v>4630</v>
      </c>
      <c r="W4009" s="3"/>
      <c r="X4009" s="3"/>
      <c r="Y4009" s="3"/>
      <c r="Z4009" s="6">
        <v>50000</v>
      </c>
      <c r="AA4009" s="160"/>
      <c r="AB4009" s="123" t="s">
        <v>4395</v>
      </c>
      <c r="AC4009" s="124"/>
      <c r="AD4009" s="41"/>
      <c r="AE4009" s="83"/>
      <c r="AF4009" s="83"/>
      <c r="AG4009" s="41"/>
      <c r="AH4009" s="41" t="s">
        <v>7654</v>
      </c>
      <c r="AI4009" s="80" t="s">
        <v>19315</v>
      </c>
      <c r="AJ4009" s="80" t="s">
        <v>13325</v>
      </c>
      <c r="AK4009" s="3"/>
      <c r="AL4009" s="85"/>
      <c r="AM4009" s="151" t="s">
        <v>19998</v>
      </c>
      <c r="AN4009" s="15"/>
      <c r="AO4009" s="166"/>
      <c r="AP4009" s="5">
        <f t="shared" si="63"/>
        <v>0</v>
      </c>
      <c r="AQ4009" s="16"/>
      <c r="AR4009" s="205">
        <v>1</v>
      </c>
      <c r="AS4009" s="16"/>
      <c r="AT4009" s="16"/>
      <c r="AU4009" s="16"/>
      <c r="AV4009" s="16"/>
      <c r="AW4009" s="16"/>
      <c r="AX4009" s="16"/>
    </row>
    <row r="4010" spans="1:50" customFormat="1" ht="15.75" hidden="1" customHeight="1" x14ac:dyDescent="0.2">
      <c r="A4010" s="7" t="s">
        <v>7083</v>
      </c>
      <c r="B4010" s="3" t="s">
        <v>7084</v>
      </c>
      <c r="C4010" s="85" t="s">
        <v>4395</v>
      </c>
      <c r="D4010" s="85" t="s">
        <v>13090</v>
      </c>
      <c r="E4010" s="202" t="s">
        <v>26418</v>
      </c>
      <c r="F4010" s="85" t="s">
        <v>40</v>
      </c>
      <c r="G4010" s="85" t="s">
        <v>43</v>
      </c>
      <c r="H4010" s="85" t="s">
        <v>20690</v>
      </c>
      <c r="I4010" s="3" t="s">
        <v>4434</v>
      </c>
      <c r="J4010" s="85" t="s">
        <v>115</v>
      </c>
      <c r="K4010" s="7" t="s">
        <v>4522</v>
      </c>
      <c r="L4010" s="3"/>
      <c r="M4010" s="3"/>
      <c r="N4010" s="41" t="s">
        <v>14280</v>
      </c>
      <c r="O4010" s="87">
        <v>0</v>
      </c>
      <c r="P4010" s="87">
        <v>0</v>
      </c>
      <c r="Q4010" s="87">
        <v>0</v>
      </c>
      <c r="R4010" s="87">
        <v>0</v>
      </c>
      <c r="S4010" s="87"/>
      <c r="T4010" s="87"/>
      <c r="U4010" s="85" t="s">
        <v>112</v>
      </c>
      <c r="V4010" s="3" t="s">
        <v>112</v>
      </c>
      <c r="W4010" s="3"/>
      <c r="X4010" s="3"/>
      <c r="Y4010" s="3"/>
      <c r="Z4010" s="6">
        <v>3003</v>
      </c>
      <c r="AA4010" s="160"/>
      <c r="AB4010" s="123" t="s">
        <v>4395</v>
      </c>
      <c r="AC4010" s="124"/>
      <c r="AD4010" s="41"/>
      <c r="AE4010" s="83"/>
      <c r="AF4010" s="83"/>
      <c r="AG4010" s="41"/>
      <c r="AH4010" s="41" t="s">
        <v>7061</v>
      </c>
      <c r="AI4010" s="80" t="s">
        <v>19316</v>
      </c>
      <c r="AJ4010" s="80" t="s">
        <v>13326</v>
      </c>
      <c r="AK4010" s="3"/>
      <c r="AL4010" s="85"/>
      <c r="AM4010" s="151" t="s">
        <v>19998</v>
      </c>
      <c r="AN4010" s="15"/>
      <c r="AO4010" s="166"/>
      <c r="AP4010" s="5">
        <f t="shared" si="63"/>
        <v>0</v>
      </c>
      <c r="AQ4010" s="16"/>
      <c r="AR4010" s="205">
        <v>1</v>
      </c>
      <c r="AS4010" s="16"/>
      <c r="AT4010" s="16"/>
      <c r="AU4010" s="16"/>
      <c r="AV4010" s="16"/>
      <c r="AW4010" s="16"/>
      <c r="AX4010" s="16"/>
    </row>
    <row r="4011" spans="1:50" customFormat="1" ht="15.75" hidden="1" customHeight="1" x14ac:dyDescent="0.2">
      <c r="A4011" s="7" t="s">
        <v>7085</v>
      </c>
      <c r="B4011" s="3" t="s">
        <v>7086</v>
      </c>
      <c r="C4011" s="85" t="s">
        <v>4395</v>
      </c>
      <c r="D4011" s="85" t="s">
        <v>13090</v>
      </c>
      <c r="E4011" s="202" t="s">
        <v>26712</v>
      </c>
      <c r="F4011" s="85" t="s">
        <v>55</v>
      </c>
      <c r="G4011" s="85" t="s">
        <v>57</v>
      </c>
      <c r="H4011" s="85" t="s">
        <v>20690</v>
      </c>
      <c r="I4011" s="3" t="s">
        <v>4399</v>
      </c>
      <c r="J4011" s="85" t="s">
        <v>4406</v>
      </c>
      <c r="K4011" s="7" t="s">
        <v>4407</v>
      </c>
      <c r="L4011" s="3"/>
      <c r="M4011" s="3"/>
      <c r="N4011" s="41" t="s">
        <v>21990</v>
      </c>
      <c r="O4011" s="87">
        <v>380245</v>
      </c>
      <c r="P4011" s="87">
        <v>329201</v>
      </c>
      <c r="Q4011" s="87">
        <v>51044</v>
      </c>
      <c r="R4011" s="87">
        <v>0</v>
      </c>
      <c r="S4011" s="87"/>
      <c r="T4011" s="87"/>
      <c r="U4011" s="85">
        <v>2008</v>
      </c>
      <c r="V4011" s="3" t="s">
        <v>4717</v>
      </c>
      <c r="W4011" s="3"/>
      <c r="X4011" s="3"/>
      <c r="Y4011" s="3"/>
      <c r="Z4011" s="6">
        <v>62868</v>
      </c>
      <c r="AA4011" s="160"/>
      <c r="AB4011" s="123" t="s">
        <v>4395</v>
      </c>
      <c r="AC4011" s="124"/>
      <c r="AD4011" s="41"/>
      <c r="AE4011" s="83"/>
      <c r="AF4011" s="83"/>
      <c r="AG4011" s="41"/>
      <c r="AH4011" s="41" t="s">
        <v>13741</v>
      </c>
      <c r="AI4011" s="80" t="s">
        <v>19317</v>
      </c>
      <c r="AJ4011" s="80" t="s">
        <v>14281</v>
      </c>
      <c r="AK4011" s="3"/>
      <c r="AL4011" s="85"/>
      <c r="AM4011" s="151" t="s">
        <v>19998</v>
      </c>
      <c r="AN4011" s="15"/>
      <c r="AO4011" s="166"/>
      <c r="AP4011" s="5">
        <f t="shared" si="63"/>
        <v>0</v>
      </c>
      <c r="AQ4011" s="16"/>
      <c r="AR4011" s="205">
        <v>1</v>
      </c>
      <c r="AS4011" s="16"/>
      <c r="AT4011" s="16"/>
      <c r="AU4011" s="16"/>
      <c r="AV4011" s="16"/>
      <c r="AW4011" s="16"/>
      <c r="AX4011" s="16"/>
    </row>
    <row r="4012" spans="1:50" customFormat="1" ht="15.75" hidden="1" customHeight="1" x14ac:dyDescent="0.2">
      <c r="A4012" s="7" t="s">
        <v>7087</v>
      </c>
      <c r="B4012" s="3" t="s">
        <v>7088</v>
      </c>
      <c r="C4012" s="85" t="s">
        <v>4395</v>
      </c>
      <c r="D4012" s="85" t="s">
        <v>13090</v>
      </c>
      <c r="E4012" s="202" t="s">
        <v>26712</v>
      </c>
      <c r="F4012" s="85" t="s">
        <v>40</v>
      </c>
      <c r="G4012" s="85" t="s">
        <v>43</v>
      </c>
      <c r="H4012" s="85" t="s">
        <v>20690</v>
      </c>
      <c r="I4012" s="3" t="s">
        <v>4475</v>
      </c>
      <c r="J4012" s="85" t="s">
        <v>4447</v>
      </c>
      <c r="K4012" s="7" t="s">
        <v>5103</v>
      </c>
      <c r="L4012" s="3"/>
      <c r="M4012" s="3"/>
      <c r="N4012" s="41" t="s">
        <v>5201</v>
      </c>
      <c r="O4012" s="87">
        <v>22846</v>
      </c>
      <c r="P4012" s="87">
        <v>15817</v>
      </c>
      <c r="Q4012" s="87">
        <v>7029</v>
      </c>
      <c r="R4012" s="87">
        <v>0</v>
      </c>
      <c r="S4012" s="87"/>
      <c r="T4012" s="87"/>
      <c r="U4012" s="85">
        <v>2017</v>
      </c>
      <c r="V4012" s="3" t="s">
        <v>5201</v>
      </c>
      <c r="W4012" s="3"/>
      <c r="X4012" s="3"/>
      <c r="Y4012" s="3"/>
      <c r="Z4012" s="6">
        <v>10000</v>
      </c>
      <c r="AA4012" s="160"/>
      <c r="AB4012" s="123" t="s">
        <v>4395</v>
      </c>
      <c r="AC4012" s="124"/>
      <c r="AD4012" s="41"/>
      <c r="AE4012" s="83"/>
      <c r="AF4012" s="83"/>
      <c r="AG4012" s="41"/>
      <c r="AH4012" s="41" t="s">
        <v>7061</v>
      </c>
      <c r="AI4012" s="80" t="s">
        <v>19318</v>
      </c>
      <c r="AJ4012" s="80" t="s">
        <v>14282</v>
      </c>
      <c r="AK4012" s="3"/>
      <c r="AL4012" s="85"/>
      <c r="AM4012" s="151" t="s">
        <v>19998</v>
      </c>
      <c r="AN4012" s="15"/>
      <c r="AO4012" s="166"/>
      <c r="AP4012" s="5">
        <f t="shared" si="63"/>
        <v>0</v>
      </c>
      <c r="AQ4012" s="16"/>
      <c r="AR4012" s="205">
        <v>1</v>
      </c>
      <c r="AS4012" s="16"/>
      <c r="AT4012" s="16"/>
      <c r="AU4012" s="16"/>
      <c r="AV4012" s="16"/>
      <c r="AW4012" s="16"/>
      <c r="AX4012" s="16"/>
    </row>
    <row r="4013" spans="1:50" customFormat="1" ht="15.75" hidden="1" customHeight="1" x14ac:dyDescent="0.2">
      <c r="A4013" s="7" t="s">
        <v>7089</v>
      </c>
      <c r="B4013" s="3" t="s">
        <v>7090</v>
      </c>
      <c r="C4013" s="85" t="s">
        <v>4395</v>
      </c>
      <c r="D4013" s="85" t="s">
        <v>13090</v>
      </c>
      <c r="E4013" s="202" t="s">
        <v>26712</v>
      </c>
      <c r="F4013" s="85" t="s">
        <v>55</v>
      </c>
      <c r="G4013" s="85" t="s">
        <v>63</v>
      </c>
      <c r="H4013" s="85" t="s">
        <v>20690</v>
      </c>
      <c r="I4013" s="3" t="s">
        <v>4399</v>
      </c>
      <c r="J4013" s="85" t="s">
        <v>4406</v>
      </c>
      <c r="K4013" s="7" t="s">
        <v>4407</v>
      </c>
      <c r="L4013" s="3"/>
      <c r="M4013" s="3"/>
      <c r="N4013" s="41" t="s">
        <v>7091</v>
      </c>
      <c r="O4013" s="87">
        <v>167191</v>
      </c>
      <c r="P4013" s="87">
        <v>132792</v>
      </c>
      <c r="Q4013" s="87">
        <v>34399</v>
      </c>
      <c r="R4013" s="87">
        <v>0</v>
      </c>
      <c r="S4013" s="87"/>
      <c r="T4013" s="87"/>
      <c r="U4013" s="85">
        <v>2009</v>
      </c>
      <c r="V4013" s="3" t="s">
        <v>7091</v>
      </c>
      <c r="W4013" s="3"/>
      <c r="X4013" s="3"/>
      <c r="Y4013" s="3"/>
      <c r="Z4013" s="6">
        <v>30997</v>
      </c>
      <c r="AA4013" s="160"/>
      <c r="AB4013" s="123" t="s">
        <v>4395</v>
      </c>
      <c r="AC4013" s="124"/>
      <c r="AD4013" s="41"/>
      <c r="AE4013" s="83"/>
      <c r="AF4013" s="83"/>
      <c r="AG4013" s="41"/>
      <c r="AH4013" s="41" t="s">
        <v>63</v>
      </c>
      <c r="AI4013" s="80" t="s">
        <v>19319</v>
      </c>
      <c r="AJ4013" s="80" t="s">
        <v>13327</v>
      </c>
      <c r="AK4013" s="3"/>
      <c r="AL4013" s="85"/>
      <c r="AM4013" s="151" t="s">
        <v>19998</v>
      </c>
      <c r="AN4013" s="15"/>
      <c r="AO4013" s="166"/>
      <c r="AP4013" s="5">
        <f t="shared" si="63"/>
        <v>0</v>
      </c>
      <c r="AQ4013" s="16"/>
      <c r="AR4013" s="205">
        <v>1</v>
      </c>
      <c r="AS4013" s="16"/>
      <c r="AT4013" s="16"/>
      <c r="AU4013" s="16"/>
      <c r="AV4013" s="16"/>
      <c r="AW4013" s="16"/>
      <c r="AX4013" s="16"/>
    </row>
    <row r="4014" spans="1:50" customFormat="1" ht="15.75" hidden="1" customHeight="1" x14ac:dyDescent="0.2">
      <c r="A4014" s="7" t="s">
        <v>7092</v>
      </c>
      <c r="B4014" s="3" t="s">
        <v>7093</v>
      </c>
      <c r="C4014" s="85" t="s">
        <v>4395</v>
      </c>
      <c r="D4014" s="85" t="s">
        <v>13090</v>
      </c>
      <c r="E4014" s="202" t="s">
        <v>26712</v>
      </c>
      <c r="F4014" s="85" t="s">
        <v>40</v>
      </c>
      <c r="G4014" s="85" t="s">
        <v>43</v>
      </c>
      <c r="H4014" s="85" t="s">
        <v>20690</v>
      </c>
      <c r="I4014" s="3" t="s">
        <v>4421</v>
      </c>
      <c r="J4014" s="85" t="s">
        <v>115</v>
      </c>
      <c r="K4014" s="7" t="s">
        <v>4522</v>
      </c>
      <c r="L4014" s="3"/>
      <c r="M4014" s="3"/>
      <c r="N4014" s="41" t="s">
        <v>6222</v>
      </c>
      <c r="O4014" s="87">
        <v>19945</v>
      </c>
      <c r="P4014" s="87">
        <v>15613</v>
      </c>
      <c r="Q4014" s="87">
        <v>4332</v>
      </c>
      <c r="R4014" s="87">
        <v>0</v>
      </c>
      <c r="S4014" s="87"/>
      <c r="T4014" s="87"/>
      <c r="U4014" s="85">
        <v>2017</v>
      </c>
      <c r="V4014" s="3" t="s">
        <v>112</v>
      </c>
      <c r="W4014" s="3"/>
      <c r="X4014" s="3"/>
      <c r="Y4014" s="3"/>
      <c r="Z4014" s="6">
        <v>5861</v>
      </c>
      <c r="AA4014" s="160"/>
      <c r="AB4014" s="123" t="s">
        <v>4395</v>
      </c>
      <c r="AC4014" s="124"/>
      <c r="AD4014" s="41"/>
      <c r="AE4014" s="83"/>
      <c r="AF4014" s="83"/>
      <c r="AG4014" s="41"/>
      <c r="AH4014" s="41" t="s">
        <v>7061</v>
      </c>
      <c r="AI4014" s="80" t="s">
        <v>19320</v>
      </c>
      <c r="AJ4014" s="80" t="s">
        <v>14283</v>
      </c>
      <c r="AK4014" s="3"/>
      <c r="AL4014" s="85"/>
      <c r="AM4014" s="151" t="s">
        <v>19998</v>
      </c>
      <c r="AN4014" s="15"/>
      <c r="AO4014" s="166"/>
      <c r="AP4014" s="5">
        <f t="shared" si="63"/>
        <v>0</v>
      </c>
      <c r="AQ4014" s="16"/>
      <c r="AR4014" s="205">
        <v>1</v>
      </c>
      <c r="AS4014" s="16"/>
      <c r="AT4014" s="16"/>
      <c r="AU4014" s="16"/>
      <c r="AV4014" s="16"/>
      <c r="AW4014" s="16"/>
      <c r="AX4014" s="16"/>
    </row>
    <row r="4015" spans="1:50" customFormat="1" ht="15.75" hidden="1" customHeight="1" x14ac:dyDescent="0.2">
      <c r="A4015" s="7" t="s">
        <v>7094</v>
      </c>
      <c r="B4015" s="3" t="s">
        <v>7095</v>
      </c>
      <c r="C4015" s="85" t="s">
        <v>4395</v>
      </c>
      <c r="D4015" s="85" t="s">
        <v>13090</v>
      </c>
      <c r="E4015" s="202" t="s">
        <v>26712</v>
      </c>
      <c r="F4015" s="85" t="s">
        <v>40</v>
      </c>
      <c r="G4015" s="85" t="s">
        <v>42</v>
      </c>
      <c r="H4015" s="85" t="s">
        <v>20690</v>
      </c>
      <c r="I4015" s="3" t="s">
        <v>4421</v>
      </c>
      <c r="J4015" s="85" t="s">
        <v>115</v>
      </c>
      <c r="K4015" s="7" t="s">
        <v>4522</v>
      </c>
      <c r="L4015" s="3"/>
      <c r="M4015" s="3"/>
      <c r="N4015" s="41" t="s">
        <v>4841</v>
      </c>
      <c r="O4015" s="87">
        <v>18311</v>
      </c>
      <c r="P4015" s="87">
        <v>16387</v>
      </c>
      <c r="Q4015" s="87">
        <v>1924</v>
      </c>
      <c r="R4015" s="87">
        <v>0</v>
      </c>
      <c r="S4015" s="87"/>
      <c r="T4015" s="87"/>
      <c r="U4015" s="85">
        <v>2018</v>
      </c>
      <c r="V4015" s="3" t="s">
        <v>4841</v>
      </c>
      <c r="W4015" s="3"/>
      <c r="X4015" s="3"/>
      <c r="Y4015" s="3"/>
      <c r="Z4015" s="6">
        <v>10000</v>
      </c>
      <c r="AA4015" s="160"/>
      <c r="AB4015" s="123" t="s">
        <v>4395</v>
      </c>
      <c r="AC4015" s="124"/>
      <c r="AD4015" s="41"/>
      <c r="AE4015" s="83"/>
      <c r="AF4015" s="83"/>
      <c r="AG4015" s="41"/>
      <c r="AH4015" s="41" t="s">
        <v>7061</v>
      </c>
      <c r="AI4015" s="80" t="s">
        <v>19321</v>
      </c>
      <c r="AJ4015" s="80" t="s">
        <v>13328</v>
      </c>
      <c r="AK4015" s="3"/>
      <c r="AL4015" s="85"/>
      <c r="AM4015" s="151" t="s">
        <v>19998</v>
      </c>
      <c r="AN4015" s="15"/>
      <c r="AO4015" s="166"/>
      <c r="AP4015" s="5">
        <f t="shared" si="63"/>
        <v>0</v>
      </c>
      <c r="AQ4015" s="16"/>
      <c r="AR4015" s="205">
        <v>1</v>
      </c>
      <c r="AS4015" s="16"/>
      <c r="AT4015" s="16"/>
      <c r="AU4015" s="16"/>
      <c r="AV4015" s="16"/>
      <c r="AW4015" s="16"/>
      <c r="AX4015" s="16"/>
    </row>
    <row r="4016" spans="1:50" customFormat="1" ht="15.75" hidden="1" customHeight="1" x14ac:dyDescent="0.2">
      <c r="A4016" s="7" t="s">
        <v>7096</v>
      </c>
      <c r="B4016" s="3" t="s">
        <v>7097</v>
      </c>
      <c r="C4016" s="85" t="s">
        <v>4395</v>
      </c>
      <c r="D4016" s="85" t="s">
        <v>13090</v>
      </c>
      <c r="E4016" s="202" t="s">
        <v>26712</v>
      </c>
      <c r="F4016" s="85" t="s">
        <v>55</v>
      </c>
      <c r="G4016" s="85" t="s">
        <v>57</v>
      </c>
      <c r="H4016" s="85" t="s">
        <v>20690</v>
      </c>
      <c r="I4016" s="3" t="s">
        <v>4399</v>
      </c>
      <c r="J4016" s="85" t="s">
        <v>4406</v>
      </c>
      <c r="K4016" s="7" t="s">
        <v>4407</v>
      </c>
      <c r="L4016" s="3"/>
      <c r="M4016" s="3"/>
      <c r="N4016" s="41" t="s">
        <v>7098</v>
      </c>
      <c r="O4016" s="87">
        <v>39355</v>
      </c>
      <c r="P4016" s="87">
        <v>34205</v>
      </c>
      <c r="Q4016" s="87">
        <v>5150</v>
      </c>
      <c r="R4016" s="87">
        <v>0</v>
      </c>
      <c r="S4016" s="87"/>
      <c r="T4016" s="87"/>
      <c r="U4016" s="85">
        <v>2010</v>
      </c>
      <c r="V4016" s="3" t="s">
        <v>7098</v>
      </c>
      <c r="W4016" s="3"/>
      <c r="X4016" s="3"/>
      <c r="Y4016" s="3"/>
      <c r="Z4016" s="6">
        <v>20000</v>
      </c>
      <c r="AA4016" s="160"/>
      <c r="AB4016" s="123" t="s">
        <v>4395</v>
      </c>
      <c r="AC4016" s="124"/>
      <c r="AD4016" s="41"/>
      <c r="AE4016" s="83"/>
      <c r="AF4016" s="83"/>
      <c r="AG4016" s="41"/>
      <c r="AH4016" s="41" t="s">
        <v>13741</v>
      </c>
      <c r="AI4016" s="80" t="s">
        <v>19322</v>
      </c>
      <c r="AJ4016" s="80" t="s">
        <v>13329</v>
      </c>
      <c r="AK4016" s="3"/>
      <c r="AL4016" s="85"/>
      <c r="AM4016" s="151" t="s">
        <v>19998</v>
      </c>
      <c r="AN4016" s="15"/>
      <c r="AO4016" s="166"/>
      <c r="AP4016" s="5">
        <f t="shared" si="63"/>
        <v>0</v>
      </c>
      <c r="AQ4016" s="16"/>
      <c r="AR4016" s="205">
        <v>1</v>
      </c>
      <c r="AS4016" s="16"/>
      <c r="AT4016" s="16"/>
      <c r="AU4016" s="16"/>
      <c r="AV4016" s="16"/>
      <c r="AW4016" s="16"/>
      <c r="AX4016" s="16"/>
    </row>
    <row r="4017" spans="1:50" customFormat="1" ht="15.75" hidden="1" customHeight="1" x14ac:dyDescent="0.2">
      <c r="A4017" s="7" t="s">
        <v>7099</v>
      </c>
      <c r="B4017" s="3" t="s">
        <v>7100</v>
      </c>
      <c r="C4017" s="85" t="s">
        <v>4395</v>
      </c>
      <c r="D4017" s="85" t="s">
        <v>13090</v>
      </c>
      <c r="E4017" s="202" t="s">
        <v>26712</v>
      </c>
      <c r="F4017" s="85" t="s">
        <v>40</v>
      </c>
      <c r="G4017" s="85" t="s">
        <v>42</v>
      </c>
      <c r="H4017" s="85" t="s">
        <v>20690</v>
      </c>
      <c r="I4017" s="3" t="s">
        <v>4421</v>
      </c>
      <c r="J4017" s="85" t="s">
        <v>115</v>
      </c>
      <c r="K4017" s="7" t="s">
        <v>4522</v>
      </c>
      <c r="L4017" s="3"/>
      <c r="M4017" s="3"/>
      <c r="N4017" s="41" t="s">
        <v>4841</v>
      </c>
      <c r="O4017" s="87">
        <v>17360</v>
      </c>
      <c r="P4017" s="87">
        <v>14194</v>
      </c>
      <c r="Q4017" s="87">
        <v>3166</v>
      </c>
      <c r="R4017" s="87">
        <v>0</v>
      </c>
      <c r="S4017" s="87"/>
      <c r="T4017" s="87"/>
      <c r="U4017" s="85">
        <v>2018</v>
      </c>
      <c r="V4017" s="3" t="s">
        <v>4841</v>
      </c>
      <c r="W4017" s="3"/>
      <c r="X4017" s="3"/>
      <c r="Y4017" s="3"/>
      <c r="Z4017" s="6">
        <v>10000</v>
      </c>
      <c r="AA4017" s="160"/>
      <c r="AB4017" s="123" t="s">
        <v>4395</v>
      </c>
      <c r="AC4017" s="124"/>
      <c r="AD4017" s="41"/>
      <c r="AE4017" s="83"/>
      <c r="AF4017" s="83"/>
      <c r="AG4017" s="41"/>
      <c r="AH4017" s="41" t="s">
        <v>7061</v>
      </c>
      <c r="AI4017" s="80" t="s">
        <v>19323</v>
      </c>
      <c r="AJ4017" s="80" t="s">
        <v>13330</v>
      </c>
      <c r="AK4017" s="3"/>
      <c r="AL4017" s="85"/>
      <c r="AM4017" s="151" t="s">
        <v>19998</v>
      </c>
      <c r="AN4017" s="15"/>
      <c r="AO4017" s="166"/>
      <c r="AP4017" s="5">
        <f t="shared" si="63"/>
        <v>0</v>
      </c>
      <c r="AQ4017" s="16"/>
      <c r="AR4017" s="205">
        <v>1</v>
      </c>
      <c r="AS4017" s="16"/>
      <c r="AT4017" s="16"/>
      <c r="AU4017" s="16"/>
      <c r="AV4017" s="16"/>
      <c r="AW4017" s="16"/>
      <c r="AX4017" s="16"/>
    </row>
    <row r="4018" spans="1:50" customFormat="1" ht="15.75" hidden="1" customHeight="1" x14ac:dyDescent="0.2">
      <c r="A4018" s="7" t="s">
        <v>7101</v>
      </c>
      <c r="B4018" s="3" t="s">
        <v>7102</v>
      </c>
      <c r="C4018" s="85" t="s">
        <v>4395</v>
      </c>
      <c r="D4018" s="85" t="s">
        <v>13090</v>
      </c>
      <c r="E4018" s="202" t="s">
        <v>26712</v>
      </c>
      <c r="F4018" s="85" t="s">
        <v>40</v>
      </c>
      <c r="G4018" s="85" t="s">
        <v>42</v>
      </c>
      <c r="H4018" s="85" t="s">
        <v>20690</v>
      </c>
      <c r="I4018" s="3" t="s">
        <v>4421</v>
      </c>
      <c r="J4018" s="85" t="s">
        <v>115</v>
      </c>
      <c r="K4018" s="7" t="s">
        <v>4522</v>
      </c>
      <c r="L4018" s="3"/>
      <c r="M4018" s="3"/>
      <c r="N4018" s="41" t="s">
        <v>4841</v>
      </c>
      <c r="O4018" s="87">
        <v>15739</v>
      </c>
      <c r="P4018" s="87">
        <v>13622</v>
      </c>
      <c r="Q4018" s="87">
        <v>2117</v>
      </c>
      <c r="R4018" s="87">
        <v>0</v>
      </c>
      <c r="S4018" s="87"/>
      <c r="T4018" s="87"/>
      <c r="U4018" s="85">
        <v>2018</v>
      </c>
      <c r="V4018" s="3" t="s">
        <v>4841</v>
      </c>
      <c r="W4018" s="3"/>
      <c r="X4018" s="3"/>
      <c r="Y4018" s="3"/>
      <c r="Z4018" s="6">
        <v>10000</v>
      </c>
      <c r="AA4018" s="160"/>
      <c r="AB4018" s="123" t="s">
        <v>4395</v>
      </c>
      <c r="AC4018" s="124"/>
      <c r="AD4018" s="41"/>
      <c r="AE4018" s="83"/>
      <c r="AF4018" s="83"/>
      <c r="AG4018" s="41"/>
      <c r="AH4018" s="41" t="s">
        <v>7061</v>
      </c>
      <c r="AI4018" s="80" t="s">
        <v>19324</v>
      </c>
      <c r="AJ4018" s="80" t="s">
        <v>13331</v>
      </c>
      <c r="AK4018" s="3"/>
      <c r="AL4018" s="85"/>
      <c r="AM4018" s="151" t="s">
        <v>19998</v>
      </c>
      <c r="AN4018" s="15"/>
      <c r="AO4018" s="166"/>
      <c r="AP4018" s="5">
        <f t="shared" si="63"/>
        <v>0</v>
      </c>
      <c r="AQ4018" s="16"/>
      <c r="AR4018" s="205">
        <v>1</v>
      </c>
      <c r="AS4018" s="16"/>
      <c r="AT4018" s="16"/>
      <c r="AU4018" s="16"/>
      <c r="AV4018" s="16"/>
      <c r="AW4018" s="16"/>
      <c r="AX4018" s="16"/>
    </row>
    <row r="4019" spans="1:50" customFormat="1" ht="15.75" hidden="1" customHeight="1" x14ac:dyDescent="0.2">
      <c r="A4019" s="7" t="s">
        <v>14947</v>
      </c>
      <c r="B4019" s="1" t="s">
        <v>14948</v>
      </c>
      <c r="C4019" s="85" t="s">
        <v>4395</v>
      </c>
      <c r="D4019" s="85" t="s">
        <v>13090</v>
      </c>
      <c r="E4019" s="202" t="s">
        <v>26712</v>
      </c>
      <c r="F4019" s="85" t="s">
        <v>55</v>
      </c>
      <c r="G4019" s="85" t="s">
        <v>62</v>
      </c>
      <c r="H4019" s="85" t="s">
        <v>20690</v>
      </c>
      <c r="I4019" s="3" t="s">
        <v>20770</v>
      </c>
      <c r="J4019" s="85" t="s">
        <v>4435</v>
      </c>
      <c r="K4019" s="7" t="s">
        <v>3838</v>
      </c>
      <c r="L4019" s="1"/>
      <c r="M4019" s="1"/>
      <c r="N4019" s="41" t="s">
        <v>5814</v>
      </c>
      <c r="O4019" s="87">
        <v>53615</v>
      </c>
      <c r="P4019" s="87">
        <v>32206</v>
      </c>
      <c r="Q4019" s="87">
        <v>21409</v>
      </c>
      <c r="R4019" s="87">
        <v>0</v>
      </c>
      <c r="S4019" s="87"/>
      <c r="T4019" s="87"/>
      <c r="U4019" s="85">
        <v>2019</v>
      </c>
      <c r="V4019" s="1"/>
      <c r="W4019" s="1"/>
      <c r="X4019" s="1"/>
      <c r="Y4019" s="1"/>
      <c r="Z4019" s="6">
        <v>30000</v>
      </c>
      <c r="AA4019" s="160"/>
      <c r="AB4019" s="123" t="s">
        <v>4395</v>
      </c>
      <c r="AC4019" s="124"/>
      <c r="AD4019" s="2"/>
      <c r="AE4019" s="2"/>
      <c r="AF4019" s="2"/>
      <c r="AG4019" s="2"/>
      <c r="AH4019" s="41" t="s">
        <v>7580</v>
      </c>
      <c r="AI4019" s="80" t="s">
        <v>19325</v>
      </c>
      <c r="AJ4019" s="80" t="s">
        <v>13332</v>
      </c>
      <c r="AK4019" s="1"/>
      <c r="AL4019" s="85"/>
      <c r="AM4019" s="151" t="s">
        <v>19998</v>
      </c>
      <c r="AN4019" s="16"/>
      <c r="AO4019" s="166"/>
      <c r="AP4019" s="5">
        <f t="shared" si="63"/>
        <v>0</v>
      </c>
      <c r="AQ4019" s="16"/>
      <c r="AR4019" s="205">
        <v>1</v>
      </c>
      <c r="AS4019" s="16"/>
      <c r="AT4019" s="16"/>
      <c r="AU4019" s="16"/>
      <c r="AV4019" s="16"/>
      <c r="AW4019" s="16"/>
      <c r="AX4019" s="16"/>
    </row>
    <row r="4020" spans="1:50" customFormat="1" ht="15.75" hidden="1" customHeight="1" x14ac:dyDescent="0.2">
      <c r="A4020" s="7" t="s">
        <v>7103</v>
      </c>
      <c r="B4020" s="3" t="s">
        <v>7104</v>
      </c>
      <c r="C4020" s="85" t="s">
        <v>4395</v>
      </c>
      <c r="D4020" s="85" t="s">
        <v>13090</v>
      </c>
      <c r="E4020" s="202" t="s">
        <v>26712</v>
      </c>
      <c r="F4020" s="85" t="s">
        <v>55</v>
      </c>
      <c r="G4020" s="85" t="s">
        <v>57</v>
      </c>
      <c r="H4020" s="85" t="s">
        <v>20690</v>
      </c>
      <c r="I4020" s="3" t="s">
        <v>4405</v>
      </c>
      <c r="J4020" s="85" t="s">
        <v>4406</v>
      </c>
      <c r="K4020" s="7" t="s">
        <v>4407</v>
      </c>
      <c r="L4020" s="3"/>
      <c r="M4020" s="3"/>
      <c r="N4020" s="41" t="s">
        <v>7098</v>
      </c>
      <c r="O4020" s="87">
        <v>48379</v>
      </c>
      <c r="P4020" s="87">
        <v>38119</v>
      </c>
      <c r="Q4020" s="87">
        <v>10260</v>
      </c>
      <c r="R4020" s="87">
        <v>0</v>
      </c>
      <c r="S4020" s="87"/>
      <c r="T4020" s="87"/>
      <c r="U4020" s="85">
        <v>2009</v>
      </c>
      <c r="V4020" s="3" t="s">
        <v>7098</v>
      </c>
      <c r="W4020" s="3"/>
      <c r="X4020" s="3"/>
      <c r="Y4020" s="3"/>
      <c r="Z4020" s="6">
        <v>21000</v>
      </c>
      <c r="AA4020" s="160"/>
      <c r="AB4020" s="123" t="s">
        <v>4395</v>
      </c>
      <c r="AC4020" s="124"/>
      <c r="AD4020" s="41"/>
      <c r="AE4020" s="83"/>
      <c r="AF4020" s="83"/>
      <c r="AG4020" s="41"/>
      <c r="AH4020" s="41" t="s">
        <v>13741</v>
      </c>
      <c r="AI4020" s="80" t="s">
        <v>19326</v>
      </c>
      <c r="AJ4020" s="80" t="s">
        <v>20681</v>
      </c>
      <c r="AK4020" s="3"/>
      <c r="AL4020" s="85"/>
      <c r="AM4020" s="151" t="s">
        <v>19998</v>
      </c>
      <c r="AN4020" s="15"/>
      <c r="AO4020" s="166"/>
      <c r="AP4020" s="5">
        <f t="shared" si="63"/>
        <v>0</v>
      </c>
      <c r="AQ4020" s="16"/>
      <c r="AR4020" s="205">
        <v>1</v>
      </c>
      <c r="AS4020" s="16"/>
      <c r="AT4020" s="16"/>
      <c r="AU4020" s="16"/>
      <c r="AV4020" s="16"/>
      <c r="AW4020" s="16"/>
      <c r="AX4020" s="16"/>
    </row>
    <row r="4021" spans="1:50" customFormat="1" ht="15.75" hidden="1" customHeight="1" x14ac:dyDescent="0.2">
      <c r="A4021" s="7" t="s">
        <v>7105</v>
      </c>
      <c r="B4021" s="3" t="s">
        <v>7106</v>
      </c>
      <c r="C4021" s="85" t="s">
        <v>4395</v>
      </c>
      <c r="D4021" s="85" t="s">
        <v>13090</v>
      </c>
      <c r="E4021" s="202" t="s">
        <v>26712</v>
      </c>
      <c r="F4021" s="85" t="s">
        <v>55</v>
      </c>
      <c r="G4021" s="85" t="s">
        <v>57</v>
      </c>
      <c r="H4021" s="85" t="s">
        <v>20690</v>
      </c>
      <c r="I4021" s="3" t="s">
        <v>4399</v>
      </c>
      <c r="J4021" s="85" t="s">
        <v>4406</v>
      </c>
      <c r="K4021" s="7" t="s">
        <v>4407</v>
      </c>
      <c r="L4021" s="3"/>
      <c r="M4021" s="3"/>
      <c r="N4021" s="41" t="s">
        <v>4717</v>
      </c>
      <c r="O4021" s="87">
        <v>28785</v>
      </c>
      <c r="P4021" s="87">
        <v>11820</v>
      </c>
      <c r="Q4021" s="87">
        <v>16965</v>
      </c>
      <c r="R4021" s="87">
        <v>0</v>
      </c>
      <c r="S4021" s="87"/>
      <c r="T4021" s="87"/>
      <c r="U4021" s="85">
        <v>2010</v>
      </c>
      <c r="V4021" s="3" t="s">
        <v>4717</v>
      </c>
      <c r="W4021" s="3"/>
      <c r="X4021" s="3"/>
      <c r="Y4021" s="3"/>
      <c r="Z4021" s="6">
        <v>25000</v>
      </c>
      <c r="AA4021" s="160"/>
      <c r="AB4021" s="123" t="s">
        <v>4395</v>
      </c>
      <c r="AC4021" s="124"/>
      <c r="AD4021" s="41"/>
      <c r="AE4021" s="83"/>
      <c r="AF4021" s="83"/>
      <c r="AG4021" s="41"/>
      <c r="AH4021" s="41" t="s">
        <v>13741</v>
      </c>
      <c r="AI4021" s="80" t="s">
        <v>19327</v>
      </c>
      <c r="AJ4021" s="80" t="s">
        <v>20682</v>
      </c>
      <c r="AK4021" s="3"/>
      <c r="AL4021" s="85"/>
      <c r="AM4021" s="151" t="s">
        <v>19998</v>
      </c>
      <c r="AN4021" s="15"/>
      <c r="AO4021" s="166"/>
      <c r="AP4021" s="5">
        <f t="shared" si="63"/>
        <v>0</v>
      </c>
      <c r="AQ4021" s="16"/>
      <c r="AR4021" s="205">
        <v>1</v>
      </c>
      <c r="AS4021" s="16"/>
      <c r="AT4021" s="16"/>
      <c r="AU4021" s="16"/>
      <c r="AV4021" s="16"/>
      <c r="AW4021" s="16"/>
      <c r="AX4021" s="16"/>
    </row>
    <row r="4022" spans="1:50" customFormat="1" ht="15.75" hidden="1" customHeight="1" x14ac:dyDescent="0.2">
      <c r="A4022" s="7" t="s">
        <v>7107</v>
      </c>
      <c r="B4022" s="3" t="s">
        <v>7108</v>
      </c>
      <c r="C4022" s="85" t="s">
        <v>4395</v>
      </c>
      <c r="D4022" s="85" t="s">
        <v>13090</v>
      </c>
      <c r="E4022" s="202" t="s">
        <v>26712</v>
      </c>
      <c r="F4022" s="85" t="s">
        <v>55</v>
      </c>
      <c r="G4022" s="85" t="s">
        <v>15355</v>
      </c>
      <c r="H4022" s="85" t="s">
        <v>20690</v>
      </c>
      <c r="I4022" s="3" t="s">
        <v>7109</v>
      </c>
      <c r="J4022" s="85" t="s">
        <v>4958</v>
      </c>
      <c r="K4022" s="7" t="s">
        <v>6001</v>
      </c>
      <c r="L4022" s="3"/>
      <c r="M4022" s="3"/>
      <c r="N4022" s="41" t="s">
        <v>7110</v>
      </c>
      <c r="O4022" s="87">
        <v>477710</v>
      </c>
      <c r="P4022" s="87">
        <v>291162</v>
      </c>
      <c r="Q4022" s="87">
        <v>186548</v>
      </c>
      <c r="R4022" s="87">
        <v>0</v>
      </c>
      <c r="S4022" s="87"/>
      <c r="T4022" s="87"/>
      <c r="U4022" s="85">
        <v>2006</v>
      </c>
      <c r="V4022" s="3" t="s">
        <v>7110</v>
      </c>
      <c r="W4022" s="3"/>
      <c r="X4022" s="3"/>
      <c r="Y4022" s="3"/>
      <c r="Z4022" s="6">
        <v>459300</v>
      </c>
      <c r="AA4022" s="160"/>
      <c r="AB4022" s="123" t="s">
        <v>4395</v>
      </c>
      <c r="AC4022" s="124"/>
      <c r="AD4022" s="41"/>
      <c r="AE4022" s="83"/>
      <c r="AF4022" s="83"/>
      <c r="AG4022" s="41"/>
      <c r="AH4022" s="41" t="s">
        <v>13744</v>
      </c>
      <c r="AI4022" s="80" t="s">
        <v>19328</v>
      </c>
      <c r="AJ4022" s="80" t="s">
        <v>20683</v>
      </c>
      <c r="AK4022" s="3"/>
      <c r="AL4022" s="85"/>
      <c r="AM4022" s="151" t="s">
        <v>19998</v>
      </c>
      <c r="AN4022" s="15"/>
      <c r="AO4022" s="166"/>
      <c r="AP4022" s="5">
        <f t="shared" si="63"/>
        <v>0</v>
      </c>
      <c r="AQ4022" s="16"/>
      <c r="AR4022" s="205">
        <v>1</v>
      </c>
      <c r="AS4022" s="16"/>
      <c r="AT4022" s="16"/>
      <c r="AU4022" s="16"/>
      <c r="AV4022" s="16"/>
      <c r="AW4022" s="16"/>
      <c r="AX4022" s="16"/>
    </row>
    <row r="4023" spans="1:50" customFormat="1" ht="15.75" hidden="1" customHeight="1" x14ac:dyDescent="0.2">
      <c r="A4023" s="7" t="s">
        <v>7111</v>
      </c>
      <c r="B4023" s="3" t="s">
        <v>7112</v>
      </c>
      <c r="C4023" s="85" t="s">
        <v>4395</v>
      </c>
      <c r="D4023" s="85" t="s">
        <v>13090</v>
      </c>
      <c r="E4023" s="202" t="s">
        <v>26712</v>
      </c>
      <c r="F4023" s="85" t="s">
        <v>40</v>
      </c>
      <c r="G4023" s="85" t="s">
        <v>15356</v>
      </c>
      <c r="H4023" s="85" t="s">
        <v>20690</v>
      </c>
      <c r="I4023" s="3" t="s">
        <v>4434</v>
      </c>
      <c r="J4023" s="85" t="s">
        <v>4435</v>
      </c>
      <c r="K4023" s="7" t="s">
        <v>4744</v>
      </c>
      <c r="L4023" s="3"/>
      <c r="M4023" s="3"/>
      <c r="N4023" s="41" t="s">
        <v>5697</v>
      </c>
      <c r="O4023" s="87">
        <v>231211</v>
      </c>
      <c r="P4023" s="87">
        <v>25504</v>
      </c>
      <c r="Q4023" s="87">
        <v>205707</v>
      </c>
      <c r="R4023" s="87">
        <v>0</v>
      </c>
      <c r="S4023" s="87"/>
      <c r="T4023" s="87"/>
      <c r="U4023" s="85">
        <v>2016</v>
      </c>
      <c r="V4023" s="3" t="s">
        <v>5697</v>
      </c>
      <c r="W4023" s="3"/>
      <c r="X4023" s="3"/>
      <c r="Y4023" s="3"/>
      <c r="Z4023" s="6">
        <v>61565</v>
      </c>
      <c r="AA4023" s="160"/>
      <c r="AB4023" s="123" t="s">
        <v>4395</v>
      </c>
      <c r="AC4023" s="124"/>
      <c r="AD4023" s="41"/>
      <c r="AE4023" s="83"/>
      <c r="AF4023" s="83"/>
      <c r="AG4023" s="41"/>
      <c r="AH4023" s="41" t="s">
        <v>7654</v>
      </c>
      <c r="AI4023" s="80" t="s">
        <v>19329</v>
      </c>
      <c r="AJ4023" s="80" t="s">
        <v>14284</v>
      </c>
      <c r="AK4023" s="3"/>
      <c r="AL4023" s="85"/>
      <c r="AM4023" s="151" t="s">
        <v>19998</v>
      </c>
      <c r="AN4023" s="15"/>
      <c r="AO4023" s="166"/>
      <c r="AP4023" s="5">
        <f t="shared" si="63"/>
        <v>0</v>
      </c>
      <c r="AQ4023" s="16"/>
      <c r="AR4023" s="205">
        <v>1</v>
      </c>
      <c r="AS4023" s="16"/>
      <c r="AT4023" s="16"/>
      <c r="AU4023" s="16"/>
      <c r="AV4023" s="16"/>
      <c r="AW4023" s="16"/>
      <c r="AX4023" s="16"/>
    </row>
    <row r="4024" spans="1:50" customFormat="1" ht="15.75" hidden="1" customHeight="1" x14ac:dyDescent="0.2">
      <c r="A4024" s="7" t="s">
        <v>7113</v>
      </c>
      <c r="B4024" s="3" t="s">
        <v>7114</v>
      </c>
      <c r="C4024" s="85" t="s">
        <v>4395</v>
      </c>
      <c r="D4024" s="85" t="s">
        <v>13090</v>
      </c>
      <c r="E4024" s="202" t="s">
        <v>26712</v>
      </c>
      <c r="F4024" s="85" t="s">
        <v>40</v>
      </c>
      <c r="G4024" s="85" t="s">
        <v>15356</v>
      </c>
      <c r="H4024" s="85" t="s">
        <v>20690</v>
      </c>
      <c r="I4024" s="3" t="s">
        <v>4434</v>
      </c>
      <c r="J4024" s="85" t="s">
        <v>4435</v>
      </c>
      <c r="K4024" s="7" t="s">
        <v>4744</v>
      </c>
      <c r="L4024" s="3"/>
      <c r="M4024" s="3"/>
      <c r="N4024" s="41" t="s">
        <v>5697</v>
      </c>
      <c r="O4024" s="87">
        <v>247159</v>
      </c>
      <c r="P4024" s="87">
        <v>32496</v>
      </c>
      <c r="Q4024" s="87">
        <v>214663</v>
      </c>
      <c r="R4024" s="87">
        <v>0</v>
      </c>
      <c r="S4024" s="87"/>
      <c r="T4024" s="87"/>
      <c r="U4024" s="85">
        <v>2016</v>
      </c>
      <c r="V4024" s="3" t="s">
        <v>5697</v>
      </c>
      <c r="W4024" s="3"/>
      <c r="X4024" s="3"/>
      <c r="Y4024" s="3"/>
      <c r="Z4024" s="6">
        <v>61191</v>
      </c>
      <c r="AA4024" s="160"/>
      <c r="AB4024" s="123" t="s">
        <v>4395</v>
      </c>
      <c r="AC4024" s="124"/>
      <c r="AD4024" s="41"/>
      <c r="AE4024" s="83"/>
      <c r="AF4024" s="83"/>
      <c r="AG4024" s="41"/>
      <c r="AH4024" s="41" t="s">
        <v>7654</v>
      </c>
      <c r="AI4024" s="80" t="s">
        <v>19330</v>
      </c>
      <c r="AJ4024" s="80" t="s">
        <v>14285</v>
      </c>
      <c r="AK4024" s="3"/>
      <c r="AL4024" s="85"/>
      <c r="AM4024" s="151" t="s">
        <v>19998</v>
      </c>
      <c r="AN4024" s="15"/>
      <c r="AO4024" s="166"/>
      <c r="AP4024" s="5">
        <f t="shared" si="63"/>
        <v>0</v>
      </c>
      <c r="AQ4024" s="16"/>
      <c r="AR4024" s="205">
        <v>1</v>
      </c>
      <c r="AS4024" s="16"/>
      <c r="AT4024" s="16"/>
      <c r="AU4024" s="16"/>
      <c r="AV4024" s="16"/>
      <c r="AW4024" s="16"/>
      <c r="AX4024" s="16"/>
    </row>
    <row r="4025" spans="1:50" customFormat="1" ht="15.75" hidden="1" customHeight="1" x14ac:dyDescent="0.2">
      <c r="A4025" s="7" t="s">
        <v>7115</v>
      </c>
      <c r="B4025" s="3" t="s">
        <v>7116</v>
      </c>
      <c r="C4025" s="85" t="s">
        <v>4395</v>
      </c>
      <c r="D4025" s="85" t="s">
        <v>13090</v>
      </c>
      <c r="E4025" s="202" t="s">
        <v>26712</v>
      </c>
      <c r="F4025" s="85" t="s">
        <v>40</v>
      </c>
      <c r="G4025" s="85" t="s">
        <v>15356</v>
      </c>
      <c r="H4025" s="85" t="s">
        <v>20690</v>
      </c>
      <c r="I4025" s="3" t="s">
        <v>6379</v>
      </c>
      <c r="J4025" s="85" t="s">
        <v>4435</v>
      </c>
      <c r="K4025" s="7" t="s">
        <v>3838</v>
      </c>
      <c r="L4025" s="3"/>
      <c r="M4025" s="3"/>
      <c r="N4025" s="41" t="s">
        <v>13773</v>
      </c>
      <c r="O4025" s="87">
        <v>70786</v>
      </c>
      <c r="P4025" s="87">
        <v>63298</v>
      </c>
      <c r="Q4025" s="87">
        <v>7488</v>
      </c>
      <c r="R4025" s="87">
        <v>0</v>
      </c>
      <c r="S4025" s="87"/>
      <c r="T4025" s="87"/>
      <c r="U4025" s="85">
        <v>2019</v>
      </c>
      <c r="V4025" s="3" t="s">
        <v>112</v>
      </c>
      <c r="W4025" s="3"/>
      <c r="X4025" s="3"/>
      <c r="Y4025" s="3"/>
      <c r="Z4025" s="6">
        <v>70352</v>
      </c>
      <c r="AA4025" s="160"/>
      <c r="AB4025" s="123" t="s">
        <v>4395</v>
      </c>
      <c r="AC4025" s="124"/>
      <c r="AD4025" s="41"/>
      <c r="AE4025" s="83"/>
      <c r="AF4025" s="83"/>
      <c r="AG4025" s="41"/>
      <c r="AH4025" s="41" t="s">
        <v>7654</v>
      </c>
      <c r="AI4025" s="80" t="s">
        <v>19331</v>
      </c>
      <c r="AJ4025" s="80" t="s">
        <v>13530</v>
      </c>
      <c r="AK4025" s="3"/>
      <c r="AL4025" s="85"/>
      <c r="AM4025" s="151" t="s">
        <v>19998</v>
      </c>
      <c r="AN4025" s="15"/>
      <c r="AO4025" s="166"/>
      <c r="AP4025" s="5">
        <f t="shared" si="63"/>
        <v>0</v>
      </c>
      <c r="AQ4025" s="16"/>
      <c r="AR4025" s="205">
        <v>1</v>
      </c>
      <c r="AS4025" s="16"/>
      <c r="AT4025" s="16"/>
      <c r="AU4025" s="16"/>
      <c r="AV4025" s="16"/>
      <c r="AW4025" s="16"/>
      <c r="AX4025" s="16"/>
    </row>
    <row r="4026" spans="1:50" customFormat="1" ht="15.75" hidden="1" customHeight="1" x14ac:dyDescent="0.2">
      <c r="A4026" s="7" t="s">
        <v>7117</v>
      </c>
      <c r="B4026" s="3" t="s">
        <v>7118</v>
      </c>
      <c r="C4026" s="85" t="s">
        <v>4395</v>
      </c>
      <c r="D4026" s="85" t="s">
        <v>13090</v>
      </c>
      <c r="E4026" s="202" t="s">
        <v>1800</v>
      </c>
      <c r="F4026" s="85" t="s">
        <v>25110</v>
      </c>
      <c r="G4026" s="85" t="s">
        <v>47</v>
      </c>
      <c r="H4026" s="85" t="s">
        <v>20690</v>
      </c>
      <c r="I4026" s="3" t="s">
        <v>6157</v>
      </c>
      <c r="J4026" s="85" t="s">
        <v>4435</v>
      </c>
      <c r="K4026" s="7" t="s">
        <v>3838</v>
      </c>
      <c r="L4026" s="3"/>
      <c r="M4026" s="3"/>
      <c r="N4026" s="41" t="s">
        <v>14286</v>
      </c>
      <c r="O4026" s="87">
        <v>0</v>
      </c>
      <c r="P4026" s="87">
        <v>0</v>
      </c>
      <c r="Q4026" s="87">
        <v>0</v>
      </c>
      <c r="R4026" s="87">
        <v>0</v>
      </c>
      <c r="S4026" s="87"/>
      <c r="T4026" s="87"/>
      <c r="U4026" s="85" t="s">
        <v>112</v>
      </c>
      <c r="V4026" s="3" t="s">
        <v>112</v>
      </c>
      <c r="W4026" s="3"/>
      <c r="X4026" s="3"/>
      <c r="Y4026" s="3"/>
      <c r="Z4026" s="6">
        <v>44877</v>
      </c>
      <c r="AA4026" s="160"/>
      <c r="AB4026" s="123" t="s">
        <v>4395</v>
      </c>
      <c r="AC4026" s="124"/>
      <c r="AD4026" s="41"/>
      <c r="AE4026" s="83"/>
      <c r="AF4026" s="83"/>
      <c r="AG4026" s="41"/>
      <c r="AH4026" s="41" t="s">
        <v>13751</v>
      </c>
      <c r="AI4026" s="80" t="s">
        <v>19332</v>
      </c>
      <c r="AJ4026" s="80" t="s">
        <v>14287</v>
      </c>
      <c r="AK4026" s="3"/>
      <c r="AL4026" s="85"/>
      <c r="AM4026" s="151" t="s">
        <v>19998</v>
      </c>
      <c r="AN4026" s="15"/>
      <c r="AO4026" s="166"/>
      <c r="AP4026" s="5">
        <f t="shared" si="63"/>
        <v>0</v>
      </c>
      <c r="AQ4026" s="16"/>
      <c r="AR4026" s="205">
        <v>1</v>
      </c>
      <c r="AS4026" s="16"/>
      <c r="AT4026" s="16"/>
      <c r="AU4026" s="16"/>
      <c r="AV4026" s="16"/>
      <c r="AW4026" s="16"/>
      <c r="AX4026" s="16"/>
    </row>
    <row r="4027" spans="1:50" customFormat="1" ht="15.75" hidden="1" customHeight="1" x14ac:dyDescent="0.2">
      <c r="A4027" s="7" t="s">
        <v>7119</v>
      </c>
      <c r="B4027" s="3" t="s">
        <v>7120</v>
      </c>
      <c r="C4027" s="85" t="s">
        <v>4395</v>
      </c>
      <c r="D4027" s="85" t="s">
        <v>13090</v>
      </c>
      <c r="E4027" s="202" t="s">
        <v>26712</v>
      </c>
      <c r="F4027" s="85" t="s">
        <v>40</v>
      </c>
      <c r="G4027" s="85" t="s">
        <v>15356</v>
      </c>
      <c r="H4027" s="85" t="s">
        <v>20690</v>
      </c>
      <c r="I4027" s="3" t="s">
        <v>4434</v>
      </c>
      <c r="J4027" s="85" t="s">
        <v>4435</v>
      </c>
      <c r="K4027" s="7" t="s">
        <v>3838</v>
      </c>
      <c r="L4027" s="3"/>
      <c r="M4027" s="3"/>
      <c r="N4027" s="41" t="s">
        <v>27698</v>
      </c>
      <c r="O4027" s="87">
        <v>182087</v>
      </c>
      <c r="P4027" s="87">
        <v>145506</v>
      </c>
      <c r="Q4027" s="87">
        <v>36581</v>
      </c>
      <c r="R4027" s="87">
        <v>0</v>
      </c>
      <c r="S4027" s="87"/>
      <c r="T4027" s="87"/>
      <c r="U4027" s="85">
        <v>2017</v>
      </c>
      <c r="V4027" s="3" t="s">
        <v>112</v>
      </c>
      <c r="W4027" s="3"/>
      <c r="X4027" s="3"/>
      <c r="Y4027" s="3"/>
      <c r="Z4027" s="6">
        <v>45000</v>
      </c>
      <c r="AA4027" s="160"/>
      <c r="AB4027" s="123" t="s">
        <v>4395</v>
      </c>
      <c r="AC4027" s="124"/>
      <c r="AD4027" s="41"/>
      <c r="AE4027" s="83"/>
      <c r="AF4027" s="83"/>
      <c r="AG4027" s="41"/>
      <c r="AH4027" s="41" t="s">
        <v>7061</v>
      </c>
      <c r="AI4027" s="80" t="s">
        <v>19333</v>
      </c>
      <c r="AJ4027" s="80" t="s">
        <v>13333</v>
      </c>
      <c r="AK4027" s="3"/>
      <c r="AL4027" s="85"/>
      <c r="AM4027" s="151" t="s">
        <v>19998</v>
      </c>
      <c r="AN4027" s="15"/>
      <c r="AO4027" s="166"/>
      <c r="AP4027" s="5">
        <f t="shared" si="63"/>
        <v>0</v>
      </c>
      <c r="AQ4027" s="16"/>
      <c r="AR4027" s="205">
        <v>1</v>
      </c>
      <c r="AS4027" s="16"/>
      <c r="AT4027" s="16"/>
      <c r="AU4027" s="16"/>
      <c r="AV4027" s="16"/>
      <c r="AW4027" s="16"/>
      <c r="AX4027" s="16"/>
    </row>
    <row r="4028" spans="1:50" customFormat="1" ht="15.75" hidden="1" customHeight="1" x14ac:dyDescent="0.2">
      <c r="A4028" s="7" t="s">
        <v>7121</v>
      </c>
      <c r="B4028" s="3" t="s">
        <v>7122</v>
      </c>
      <c r="C4028" s="85" t="s">
        <v>4395</v>
      </c>
      <c r="D4028" s="85" t="s">
        <v>13090</v>
      </c>
      <c r="E4028" s="202" t="s">
        <v>26712</v>
      </c>
      <c r="F4028" s="85" t="s">
        <v>55</v>
      </c>
      <c r="G4028" s="85" t="s">
        <v>59</v>
      </c>
      <c r="H4028" s="85" t="s">
        <v>20690</v>
      </c>
      <c r="I4028" s="3" t="s">
        <v>4405</v>
      </c>
      <c r="J4028" s="85" t="s">
        <v>4406</v>
      </c>
      <c r="K4028" s="7" t="s">
        <v>4407</v>
      </c>
      <c r="L4028" s="3"/>
      <c r="M4028" s="3"/>
      <c r="N4028" s="41" t="s">
        <v>21993</v>
      </c>
      <c r="O4028" s="87">
        <v>36861</v>
      </c>
      <c r="P4028" s="87">
        <v>282</v>
      </c>
      <c r="Q4028" s="87">
        <v>36579</v>
      </c>
      <c r="R4028" s="87">
        <v>0</v>
      </c>
      <c r="S4028" s="87"/>
      <c r="T4028" s="87"/>
      <c r="U4028" s="85">
        <v>2018</v>
      </c>
      <c r="V4028" s="3" t="s">
        <v>112</v>
      </c>
      <c r="W4028" s="3"/>
      <c r="X4028" s="3"/>
      <c r="Y4028" s="3"/>
      <c r="Z4028" s="6">
        <v>9023</v>
      </c>
      <c r="AA4028" s="160"/>
      <c r="AB4028" s="123" t="s">
        <v>4395</v>
      </c>
      <c r="AC4028" s="124"/>
      <c r="AD4028" s="41"/>
      <c r="AE4028" s="83"/>
      <c r="AF4028" s="83"/>
      <c r="AG4028" s="41"/>
      <c r="AH4028" s="41" t="s">
        <v>7514</v>
      </c>
      <c r="AI4028" s="80" t="s">
        <v>19334</v>
      </c>
      <c r="AJ4028" s="80" t="s">
        <v>14288</v>
      </c>
      <c r="AK4028" s="3"/>
      <c r="AL4028" s="85"/>
      <c r="AM4028" s="151" t="s">
        <v>19998</v>
      </c>
      <c r="AN4028" s="15"/>
      <c r="AO4028" s="166"/>
      <c r="AP4028" s="5">
        <f t="shared" si="63"/>
        <v>0</v>
      </c>
      <c r="AQ4028" s="16"/>
      <c r="AR4028" s="205">
        <v>1</v>
      </c>
      <c r="AS4028" s="16"/>
      <c r="AT4028" s="16"/>
      <c r="AU4028" s="16"/>
      <c r="AV4028" s="16"/>
      <c r="AW4028" s="16"/>
      <c r="AX4028" s="16"/>
    </row>
    <row r="4029" spans="1:50" customFormat="1" ht="15.75" hidden="1" customHeight="1" x14ac:dyDescent="0.2">
      <c r="A4029" s="7" t="s">
        <v>7123</v>
      </c>
      <c r="B4029" s="3" t="s">
        <v>27668</v>
      </c>
      <c r="C4029" s="85" t="s">
        <v>4395</v>
      </c>
      <c r="D4029" s="85" t="s">
        <v>13090</v>
      </c>
      <c r="E4029" s="202" t="s">
        <v>26712</v>
      </c>
      <c r="F4029" s="85" t="s">
        <v>40</v>
      </c>
      <c r="G4029" s="85" t="s">
        <v>43</v>
      </c>
      <c r="H4029" s="85" t="s">
        <v>20690</v>
      </c>
      <c r="I4029" s="3" t="s">
        <v>4475</v>
      </c>
      <c r="J4029" s="85" t="s">
        <v>115</v>
      </c>
      <c r="K4029" s="7" t="s">
        <v>4689</v>
      </c>
      <c r="L4029" s="3"/>
      <c r="M4029" s="3"/>
      <c r="N4029" s="41" t="s">
        <v>5287</v>
      </c>
      <c r="O4029" s="87">
        <v>17622</v>
      </c>
      <c r="P4029" s="87">
        <v>17329</v>
      </c>
      <c r="Q4029" s="87">
        <v>293</v>
      </c>
      <c r="R4029" s="87">
        <v>0</v>
      </c>
      <c r="S4029" s="87"/>
      <c r="T4029" s="87"/>
      <c r="U4029" s="85">
        <v>2019</v>
      </c>
      <c r="V4029" s="3" t="s">
        <v>112</v>
      </c>
      <c r="W4029" s="3"/>
      <c r="X4029" s="3"/>
      <c r="Y4029" s="3"/>
      <c r="Z4029" s="6">
        <v>10000</v>
      </c>
      <c r="AA4029" s="160"/>
      <c r="AB4029" s="123" t="s">
        <v>4395</v>
      </c>
      <c r="AC4029" s="124"/>
      <c r="AD4029" s="41"/>
      <c r="AE4029" s="83"/>
      <c r="AF4029" s="83"/>
      <c r="AG4029" s="41"/>
      <c r="AH4029" s="41" t="s">
        <v>7061</v>
      </c>
      <c r="AI4029" s="80" t="s">
        <v>19335</v>
      </c>
      <c r="AJ4029" s="80" t="s">
        <v>14289</v>
      </c>
      <c r="AK4029" s="3"/>
      <c r="AL4029" s="85"/>
      <c r="AM4029" s="151" t="s">
        <v>19998</v>
      </c>
      <c r="AN4029" s="15"/>
      <c r="AO4029" s="166"/>
      <c r="AP4029" s="5">
        <f t="shared" si="63"/>
        <v>0</v>
      </c>
      <c r="AQ4029" s="16"/>
      <c r="AR4029" s="205">
        <v>1</v>
      </c>
      <c r="AS4029" s="16"/>
      <c r="AT4029" s="16"/>
      <c r="AU4029" s="16"/>
      <c r="AV4029" s="16"/>
      <c r="AW4029" s="16"/>
      <c r="AX4029" s="16"/>
    </row>
    <row r="4030" spans="1:50" customFormat="1" ht="15.75" hidden="1" customHeight="1" x14ac:dyDescent="0.2">
      <c r="A4030" s="7" t="s">
        <v>7124</v>
      </c>
      <c r="B4030" s="3" t="s">
        <v>7125</v>
      </c>
      <c r="C4030" s="85" t="s">
        <v>4395</v>
      </c>
      <c r="D4030" s="85" t="s">
        <v>13090</v>
      </c>
      <c r="E4030" s="202" t="s">
        <v>26712</v>
      </c>
      <c r="F4030" s="85" t="s">
        <v>55</v>
      </c>
      <c r="G4030" s="85" t="s">
        <v>57</v>
      </c>
      <c r="H4030" s="85" t="s">
        <v>20690</v>
      </c>
      <c r="I4030" s="3" t="s">
        <v>4399</v>
      </c>
      <c r="J4030" s="85" t="s">
        <v>4406</v>
      </c>
      <c r="K4030" s="7" t="s">
        <v>4407</v>
      </c>
      <c r="L4030" s="3"/>
      <c r="M4030" s="3"/>
      <c r="N4030" s="41" t="s">
        <v>15734</v>
      </c>
      <c r="O4030" s="87">
        <v>76466</v>
      </c>
      <c r="P4030" s="87">
        <v>55756</v>
      </c>
      <c r="Q4030" s="87">
        <v>20710</v>
      </c>
      <c r="R4030" s="87">
        <v>0</v>
      </c>
      <c r="S4030" s="87"/>
      <c r="T4030" s="87"/>
      <c r="U4030" s="85">
        <v>2010</v>
      </c>
      <c r="V4030" s="3" t="s">
        <v>7091</v>
      </c>
      <c r="W4030" s="3"/>
      <c r="X4030" s="3"/>
      <c r="Y4030" s="3"/>
      <c r="Z4030" s="6">
        <v>21157</v>
      </c>
      <c r="AA4030" s="160"/>
      <c r="AB4030" s="123" t="s">
        <v>4395</v>
      </c>
      <c r="AC4030" s="124"/>
      <c r="AD4030" s="41"/>
      <c r="AE4030" s="83"/>
      <c r="AF4030" s="83"/>
      <c r="AG4030" s="41"/>
      <c r="AH4030" s="41" t="s">
        <v>13741</v>
      </c>
      <c r="AI4030" s="80" t="s">
        <v>19336</v>
      </c>
      <c r="AJ4030" s="80" t="s">
        <v>14290</v>
      </c>
      <c r="AK4030" s="3"/>
      <c r="AL4030" s="85" t="s">
        <v>19976</v>
      </c>
      <c r="AM4030" s="151" t="s">
        <v>19998</v>
      </c>
      <c r="AN4030" s="15"/>
      <c r="AO4030" s="166"/>
      <c r="AP4030" s="5">
        <f t="shared" si="63"/>
        <v>0</v>
      </c>
      <c r="AQ4030" s="16"/>
      <c r="AR4030" s="205">
        <v>1</v>
      </c>
      <c r="AS4030" s="16"/>
      <c r="AT4030" s="16"/>
      <c r="AU4030" s="16"/>
      <c r="AV4030" s="16"/>
      <c r="AW4030" s="16"/>
      <c r="AX4030" s="16"/>
    </row>
    <row r="4031" spans="1:50" customFormat="1" ht="15.75" hidden="1" customHeight="1" x14ac:dyDescent="0.2">
      <c r="A4031" s="7" t="s">
        <v>7126</v>
      </c>
      <c r="B4031" s="3" t="s">
        <v>27669</v>
      </c>
      <c r="C4031" s="85" t="s">
        <v>4395</v>
      </c>
      <c r="D4031" s="85" t="s">
        <v>13090</v>
      </c>
      <c r="E4031" s="202" t="s">
        <v>26712</v>
      </c>
      <c r="F4031" s="85" t="s">
        <v>40</v>
      </c>
      <c r="G4031" s="85" t="s">
        <v>43</v>
      </c>
      <c r="H4031" s="85" t="s">
        <v>20690</v>
      </c>
      <c r="I4031" s="3" t="s">
        <v>4475</v>
      </c>
      <c r="J4031" s="85" t="s">
        <v>115</v>
      </c>
      <c r="K4031" s="7" t="s">
        <v>4689</v>
      </c>
      <c r="L4031" s="3"/>
      <c r="M4031" s="3"/>
      <c r="N4031" s="41" t="s">
        <v>5287</v>
      </c>
      <c r="O4031" s="87">
        <v>6946</v>
      </c>
      <c r="P4031" s="87">
        <v>6946</v>
      </c>
      <c r="Q4031" s="87">
        <v>0</v>
      </c>
      <c r="R4031" s="87">
        <v>0</v>
      </c>
      <c r="S4031" s="87"/>
      <c r="T4031" s="87"/>
      <c r="U4031" s="85">
        <v>2020</v>
      </c>
      <c r="V4031" s="3" t="s">
        <v>112</v>
      </c>
      <c r="W4031" s="3"/>
      <c r="X4031" s="3"/>
      <c r="Y4031" s="3"/>
      <c r="Z4031" s="6">
        <v>10000</v>
      </c>
      <c r="AA4031" s="160"/>
      <c r="AB4031" s="123" t="s">
        <v>4395</v>
      </c>
      <c r="AC4031" s="124"/>
      <c r="AD4031" s="41"/>
      <c r="AE4031" s="83"/>
      <c r="AF4031" s="83"/>
      <c r="AG4031" s="41"/>
      <c r="AH4031" s="41" t="s">
        <v>7061</v>
      </c>
      <c r="AI4031" s="80" t="s">
        <v>19337</v>
      </c>
      <c r="AJ4031" s="80" t="s">
        <v>13351</v>
      </c>
      <c r="AK4031" s="3"/>
      <c r="AL4031" s="85"/>
      <c r="AM4031" s="151" t="s">
        <v>19998</v>
      </c>
      <c r="AN4031" s="15"/>
      <c r="AO4031" s="166"/>
      <c r="AP4031" s="5">
        <f t="shared" si="63"/>
        <v>0</v>
      </c>
      <c r="AQ4031" s="16"/>
      <c r="AR4031" s="205">
        <v>1</v>
      </c>
      <c r="AS4031" s="16"/>
      <c r="AT4031" s="16"/>
      <c r="AU4031" s="16"/>
      <c r="AV4031" s="16"/>
      <c r="AW4031" s="16"/>
      <c r="AX4031" s="16"/>
    </row>
    <row r="4032" spans="1:50" customFormat="1" ht="15.75" hidden="1" customHeight="1" x14ac:dyDescent="0.2">
      <c r="A4032" s="7" t="s">
        <v>7127</v>
      </c>
      <c r="B4032" s="3" t="s">
        <v>7128</v>
      </c>
      <c r="C4032" s="85" t="s">
        <v>4395</v>
      </c>
      <c r="D4032" s="85" t="s">
        <v>13090</v>
      </c>
      <c r="E4032" s="202" t="s">
        <v>26418</v>
      </c>
      <c r="F4032" s="85" t="s">
        <v>55</v>
      </c>
      <c r="G4032" s="85" t="s">
        <v>57</v>
      </c>
      <c r="H4032" s="85" t="s">
        <v>20690</v>
      </c>
      <c r="I4032" s="3" t="s">
        <v>4399</v>
      </c>
      <c r="J4032" s="85" t="s">
        <v>4406</v>
      </c>
      <c r="K4032" s="7" t="s">
        <v>4407</v>
      </c>
      <c r="L4032" s="3"/>
      <c r="M4032" s="3"/>
      <c r="N4032" s="41" t="s">
        <v>21990</v>
      </c>
      <c r="O4032" s="87">
        <v>0</v>
      </c>
      <c r="P4032" s="87">
        <v>0</v>
      </c>
      <c r="Q4032" s="87">
        <v>0</v>
      </c>
      <c r="R4032" s="87">
        <v>0</v>
      </c>
      <c r="S4032" s="87"/>
      <c r="T4032" s="87"/>
      <c r="U4032" s="85" t="s">
        <v>112</v>
      </c>
      <c r="V4032" s="3" t="s">
        <v>112</v>
      </c>
      <c r="W4032" s="3"/>
      <c r="X4032" s="3"/>
      <c r="Y4032" s="3"/>
      <c r="Z4032" s="6">
        <v>75600</v>
      </c>
      <c r="AA4032" s="160"/>
      <c r="AB4032" s="123" t="s">
        <v>4395</v>
      </c>
      <c r="AC4032" s="124"/>
      <c r="AD4032" s="41"/>
      <c r="AE4032" s="83"/>
      <c r="AF4032" s="83"/>
      <c r="AG4032" s="41"/>
      <c r="AH4032" s="41" t="s">
        <v>13741</v>
      </c>
      <c r="AI4032" s="80" t="s">
        <v>19338</v>
      </c>
      <c r="AJ4032" s="80" t="s">
        <v>14291</v>
      </c>
      <c r="AK4032" s="3"/>
      <c r="AL4032" s="85"/>
      <c r="AM4032" s="151" t="s">
        <v>19998</v>
      </c>
      <c r="AN4032" s="15"/>
      <c r="AO4032" s="166"/>
      <c r="AP4032" s="5">
        <f t="shared" si="63"/>
        <v>0</v>
      </c>
      <c r="AQ4032" s="16"/>
      <c r="AR4032" s="205">
        <v>1</v>
      </c>
      <c r="AS4032" s="16"/>
      <c r="AT4032" s="16"/>
      <c r="AU4032" s="16"/>
      <c r="AV4032" s="16"/>
      <c r="AW4032" s="16"/>
      <c r="AX4032" s="16"/>
    </row>
    <row r="4033" spans="1:50" customFormat="1" ht="15.75" hidden="1" customHeight="1" x14ac:dyDescent="0.2">
      <c r="A4033" s="7" t="s">
        <v>7129</v>
      </c>
      <c r="B4033" s="3" t="s">
        <v>7130</v>
      </c>
      <c r="C4033" s="85" t="s">
        <v>4395</v>
      </c>
      <c r="D4033" s="85" t="s">
        <v>13090</v>
      </c>
      <c r="E4033" s="202" t="s">
        <v>26418</v>
      </c>
      <c r="F4033" s="85" t="s">
        <v>55</v>
      </c>
      <c r="G4033" s="85" t="s">
        <v>57</v>
      </c>
      <c r="H4033" s="85" t="s">
        <v>20690</v>
      </c>
      <c r="I4033" s="3" t="s">
        <v>4399</v>
      </c>
      <c r="J4033" s="85" t="s">
        <v>4406</v>
      </c>
      <c r="K4033" s="7" t="s">
        <v>4407</v>
      </c>
      <c r="L4033" s="3"/>
      <c r="M4033" s="3"/>
      <c r="N4033" s="41" t="s">
        <v>21990</v>
      </c>
      <c r="O4033" s="87">
        <v>0</v>
      </c>
      <c r="P4033" s="87">
        <v>0</v>
      </c>
      <c r="Q4033" s="87">
        <v>0</v>
      </c>
      <c r="R4033" s="87">
        <v>0</v>
      </c>
      <c r="S4033" s="87"/>
      <c r="T4033" s="87"/>
      <c r="U4033" s="85" t="s">
        <v>112</v>
      </c>
      <c r="V4033" s="3" t="s">
        <v>112</v>
      </c>
      <c r="W4033" s="3"/>
      <c r="X4033" s="3"/>
      <c r="Y4033" s="3"/>
      <c r="Z4033" s="6">
        <v>102514</v>
      </c>
      <c r="AA4033" s="160"/>
      <c r="AB4033" s="123" t="s">
        <v>4395</v>
      </c>
      <c r="AC4033" s="124"/>
      <c r="AD4033" s="41"/>
      <c r="AE4033" s="83"/>
      <c r="AF4033" s="83"/>
      <c r="AG4033" s="41"/>
      <c r="AH4033" s="41" t="s">
        <v>13741</v>
      </c>
      <c r="AI4033" s="80" t="s">
        <v>19339</v>
      </c>
      <c r="AJ4033" s="80" t="s">
        <v>13338</v>
      </c>
      <c r="AK4033" s="3"/>
      <c r="AL4033" s="85"/>
      <c r="AM4033" s="151" t="s">
        <v>19998</v>
      </c>
      <c r="AN4033" s="15"/>
      <c r="AO4033" s="166"/>
      <c r="AP4033" s="5">
        <f t="shared" si="63"/>
        <v>0</v>
      </c>
      <c r="AQ4033" s="16"/>
      <c r="AR4033" s="205">
        <v>1</v>
      </c>
      <c r="AS4033" s="16"/>
      <c r="AT4033" s="16"/>
      <c r="AU4033" s="16"/>
      <c r="AV4033" s="16"/>
      <c r="AW4033" s="16"/>
      <c r="AX4033" s="16"/>
    </row>
    <row r="4034" spans="1:50" customFormat="1" ht="15.75" hidden="1" customHeight="1" x14ac:dyDescent="0.2">
      <c r="A4034" s="7" t="s">
        <v>7131</v>
      </c>
      <c r="B4034" s="3" t="s">
        <v>15792</v>
      </c>
      <c r="C4034" s="85" t="s">
        <v>4395</v>
      </c>
      <c r="D4034" s="85" t="s">
        <v>13090</v>
      </c>
      <c r="E4034" s="202" t="s">
        <v>26712</v>
      </c>
      <c r="F4034" s="85" t="s">
        <v>40</v>
      </c>
      <c r="G4034" s="85" t="s">
        <v>42</v>
      </c>
      <c r="H4034" s="85" t="s">
        <v>20690</v>
      </c>
      <c r="I4034" s="3" t="s">
        <v>6379</v>
      </c>
      <c r="J4034" s="85" t="s">
        <v>115</v>
      </c>
      <c r="K4034" s="7" t="s">
        <v>6471</v>
      </c>
      <c r="L4034" s="3"/>
      <c r="M4034" s="3"/>
      <c r="N4034" s="41" t="s">
        <v>5826</v>
      </c>
      <c r="O4034" s="87">
        <v>14697</v>
      </c>
      <c r="P4034" s="87">
        <v>7771</v>
      </c>
      <c r="Q4034" s="87">
        <v>6926</v>
      </c>
      <c r="R4034" s="87">
        <v>0</v>
      </c>
      <c r="S4034" s="87"/>
      <c r="T4034" s="87"/>
      <c r="U4034" s="85">
        <v>2018</v>
      </c>
      <c r="V4034" s="3" t="s">
        <v>112</v>
      </c>
      <c r="W4034" s="3"/>
      <c r="X4034" s="3"/>
      <c r="Y4034" s="3"/>
      <c r="Z4034" s="6">
        <v>10000</v>
      </c>
      <c r="AA4034" s="160"/>
      <c r="AB4034" s="123" t="s">
        <v>4395</v>
      </c>
      <c r="AC4034" s="124"/>
      <c r="AD4034" s="41"/>
      <c r="AE4034" s="83"/>
      <c r="AF4034" s="83"/>
      <c r="AG4034" s="41"/>
      <c r="AH4034" s="41" t="s">
        <v>7061</v>
      </c>
      <c r="AI4034" s="80" t="s">
        <v>19340</v>
      </c>
      <c r="AJ4034" s="80" t="s">
        <v>14292</v>
      </c>
      <c r="AK4034" s="3"/>
      <c r="AL4034" s="85"/>
      <c r="AM4034" s="151" t="s">
        <v>19998</v>
      </c>
      <c r="AN4034" s="15"/>
      <c r="AO4034" s="166"/>
      <c r="AP4034" s="5">
        <f t="shared" si="63"/>
        <v>0</v>
      </c>
      <c r="AQ4034" s="16"/>
      <c r="AR4034" s="205">
        <v>1</v>
      </c>
      <c r="AS4034" s="16"/>
      <c r="AT4034" s="16"/>
      <c r="AU4034" s="16"/>
      <c r="AV4034" s="16"/>
      <c r="AW4034" s="16"/>
      <c r="AX4034" s="16"/>
    </row>
    <row r="4035" spans="1:50" customFormat="1" ht="15.75" hidden="1" customHeight="1" x14ac:dyDescent="0.2">
      <c r="A4035" s="7" t="s">
        <v>7132</v>
      </c>
      <c r="B4035" s="3" t="s">
        <v>7133</v>
      </c>
      <c r="C4035" s="85" t="s">
        <v>4395</v>
      </c>
      <c r="D4035" s="85" t="s">
        <v>13090</v>
      </c>
      <c r="E4035" s="202" t="s">
        <v>26712</v>
      </c>
      <c r="F4035" s="85" t="s">
        <v>40</v>
      </c>
      <c r="G4035" s="85" t="s">
        <v>15326</v>
      </c>
      <c r="H4035" s="85" t="s">
        <v>20690</v>
      </c>
      <c r="I4035" s="3" t="s">
        <v>20770</v>
      </c>
      <c r="J4035" s="85" t="s">
        <v>115</v>
      </c>
      <c r="K4035" s="7" t="s">
        <v>4522</v>
      </c>
      <c r="L4035" s="3"/>
      <c r="M4035" s="3"/>
      <c r="N4035" s="41" t="s">
        <v>6168</v>
      </c>
      <c r="O4035" s="87">
        <v>27142</v>
      </c>
      <c r="P4035" s="87">
        <v>27142</v>
      </c>
      <c r="Q4035" s="87">
        <v>0</v>
      </c>
      <c r="R4035" s="87">
        <v>0</v>
      </c>
      <c r="S4035" s="87"/>
      <c r="T4035" s="87"/>
      <c r="U4035" s="85">
        <v>2017</v>
      </c>
      <c r="V4035" s="3" t="s">
        <v>112</v>
      </c>
      <c r="W4035" s="3"/>
      <c r="X4035" s="3"/>
      <c r="Y4035" s="3"/>
      <c r="Z4035" s="6">
        <v>10000</v>
      </c>
      <c r="AA4035" s="160"/>
      <c r="AB4035" s="123" t="s">
        <v>4395</v>
      </c>
      <c r="AC4035" s="124"/>
      <c r="AD4035" s="41"/>
      <c r="AE4035" s="83"/>
      <c r="AF4035" s="83"/>
      <c r="AG4035" s="41"/>
      <c r="AH4035" s="41" t="s">
        <v>7061</v>
      </c>
      <c r="AI4035" s="80" t="s">
        <v>19341</v>
      </c>
      <c r="AJ4035" s="80" t="s">
        <v>13339</v>
      </c>
      <c r="AK4035" s="3"/>
      <c r="AL4035" s="85"/>
      <c r="AM4035" s="151" t="s">
        <v>19998</v>
      </c>
      <c r="AN4035" s="15"/>
      <c r="AO4035" s="166"/>
      <c r="AP4035" s="5">
        <f t="shared" si="63"/>
        <v>0</v>
      </c>
      <c r="AQ4035" s="16"/>
      <c r="AR4035" s="205">
        <v>1</v>
      </c>
      <c r="AS4035" s="16"/>
      <c r="AT4035" s="16"/>
      <c r="AU4035" s="16"/>
      <c r="AV4035" s="16"/>
      <c r="AW4035" s="16"/>
      <c r="AX4035" s="16"/>
    </row>
    <row r="4036" spans="1:50" customFormat="1" ht="15.75" hidden="1" customHeight="1" x14ac:dyDescent="0.2">
      <c r="A4036" s="7" t="s">
        <v>7134</v>
      </c>
      <c r="B4036" s="3" t="s">
        <v>7135</v>
      </c>
      <c r="C4036" s="85" t="s">
        <v>4395</v>
      </c>
      <c r="D4036" s="85" t="s">
        <v>13090</v>
      </c>
      <c r="E4036" s="202" t="s">
        <v>26712</v>
      </c>
      <c r="F4036" s="85" t="s">
        <v>40</v>
      </c>
      <c r="G4036" s="85" t="s">
        <v>15326</v>
      </c>
      <c r="H4036" s="85" t="s">
        <v>20690</v>
      </c>
      <c r="I4036" s="3" t="s">
        <v>20770</v>
      </c>
      <c r="J4036" s="85" t="s">
        <v>115</v>
      </c>
      <c r="K4036" s="7" t="s">
        <v>4522</v>
      </c>
      <c r="L4036" s="3"/>
      <c r="M4036" s="3"/>
      <c r="N4036" s="41" t="s">
        <v>6168</v>
      </c>
      <c r="O4036" s="87">
        <v>26622</v>
      </c>
      <c r="P4036" s="87">
        <v>26622</v>
      </c>
      <c r="Q4036" s="87">
        <v>0</v>
      </c>
      <c r="R4036" s="87">
        <v>0</v>
      </c>
      <c r="S4036" s="87"/>
      <c r="T4036" s="87"/>
      <c r="U4036" s="85">
        <v>2017</v>
      </c>
      <c r="V4036" s="3" t="s">
        <v>112</v>
      </c>
      <c r="W4036" s="3"/>
      <c r="X4036" s="3"/>
      <c r="Y4036" s="3"/>
      <c r="Z4036" s="6">
        <v>10000</v>
      </c>
      <c r="AA4036" s="160"/>
      <c r="AB4036" s="123" t="s">
        <v>4395</v>
      </c>
      <c r="AC4036" s="124"/>
      <c r="AD4036" s="41"/>
      <c r="AE4036" s="83"/>
      <c r="AF4036" s="83"/>
      <c r="AG4036" s="41"/>
      <c r="AH4036" s="41" t="s">
        <v>7061</v>
      </c>
      <c r="AI4036" s="80" t="s">
        <v>19342</v>
      </c>
      <c r="AJ4036" s="80" t="s">
        <v>14293</v>
      </c>
      <c r="AK4036" s="3"/>
      <c r="AL4036" s="85"/>
      <c r="AM4036" s="151" t="s">
        <v>19998</v>
      </c>
      <c r="AN4036" s="15"/>
      <c r="AO4036" s="166"/>
      <c r="AP4036" s="5">
        <f t="shared" si="63"/>
        <v>0</v>
      </c>
      <c r="AQ4036" s="16"/>
      <c r="AR4036" s="205">
        <v>1</v>
      </c>
      <c r="AS4036" s="16"/>
      <c r="AT4036" s="16"/>
      <c r="AU4036" s="16"/>
      <c r="AV4036" s="16"/>
      <c r="AW4036" s="16"/>
      <c r="AX4036" s="16"/>
    </row>
    <row r="4037" spans="1:50" customFormat="1" ht="15.75" hidden="1" customHeight="1" x14ac:dyDescent="0.2">
      <c r="A4037" s="7" t="s">
        <v>7136</v>
      </c>
      <c r="B4037" s="3" t="s">
        <v>7137</v>
      </c>
      <c r="C4037" s="85" t="s">
        <v>4395</v>
      </c>
      <c r="D4037" s="85" t="s">
        <v>13090</v>
      </c>
      <c r="E4037" s="202" t="s">
        <v>26418</v>
      </c>
      <c r="F4037" s="85" t="s">
        <v>55</v>
      </c>
      <c r="G4037" s="85" t="s">
        <v>57</v>
      </c>
      <c r="H4037" s="85" t="s">
        <v>20690</v>
      </c>
      <c r="I4037" s="3" t="s">
        <v>4399</v>
      </c>
      <c r="J4037" s="85" t="s">
        <v>4406</v>
      </c>
      <c r="K4037" s="7" t="s">
        <v>4407</v>
      </c>
      <c r="L4037" s="3"/>
      <c r="M4037" s="3"/>
      <c r="N4037" s="41" t="s">
        <v>21990</v>
      </c>
      <c r="O4037" s="87">
        <v>0</v>
      </c>
      <c r="P4037" s="87">
        <v>0</v>
      </c>
      <c r="Q4037" s="87">
        <v>0</v>
      </c>
      <c r="R4037" s="87">
        <v>0</v>
      </c>
      <c r="S4037" s="87"/>
      <c r="T4037" s="87"/>
      <c r="U4037" s="85" t="s">
        <v>112</v>
      </c>
      <c r="V4037" s="3" t="s">
        <v>112</v>
      </c>
      <c r="W4037" s="3"/>
      <c r="X4037" s="3"/>
      <c r="Y4037" s="3"/>
      <c r="Z4037" s="6">
        <v>95480</v>
      </c>
      <c r="AA4037" s="160"/>
      <c r="AB4037" s="123" t="s">
        <v>4395</v>
      </c>
      <c r="AC4037" s="124"/>
      <c r="AD4037" s="41"/>
      <c r="AE4037" s="83"/>
      <c r="AF4037" s="83"/>
      <c r="AG4037" s="41"/>
      <c r="AH4037" s="41" t="s">
        <v>13741</v>
      </c>
      <c r="AI4037" s="80" t="s">
        <v>19343</v>
      </c>
      <c r="AJ4037" s="80" t="s">
        <v>14294</v>
      </c>
      <c r="AK4037" s="3"/>
      <c r="AL4037" s="85"/>
      <c r="AM4037" s="151" t="s">
        <v>19998</v>
      </c>
      <c r="AN4037" s="15"/>
      <c r="AO4037" s="166"/>
      <c r="AP4037" s="5">
        <f t="shared" si="63"/>
        <v>0</v>
      </c>
      <c r="AQ4037" s="16"/>
      <c r="AR4037" s="205">
        <v>1</v>
      </c>
      <c r="AS4037" s="16"/>
      <c r="AT4037" s="16"/>
      <c r="AU4037" s="16"/>
      <c r="AV4037" s="16"/>
      <c r="AW4037" s="16"/>
      <c r="AX4037" s="16"/>
    </row>
    <row r="4038" spans="1:50" customFormat="1" ht="15.75" hidden="1" customHeight="1" x14ac:dyDescent="0.2">
      <c r="A4038" s="7" t="s">
        <v>7138</v>
      </c>
      <c r="B4038" s="3" t="s">
        <v>7139</v>
      </c>
      <c r="C4038" s="85" t="s">
        <v>4395</v>
      </c>
      <c r="D4038" s="85" t="s">
        <v>13090</v>
      </c>
      <c r="E4038" s="202" t="s">
        <v>26712</v>
      </c>
      <c r="F4038" s="85" t="s">
        <v>55</v>
      </c>
      <c r="G4038" s="85" t="s">
        <v>60</v>
      </c>
      <c r="H4038" s="85" t="s">
        <v>20690</v>
      </c>
      <c r="I4038" s="3" t="s">
        <v>21721</v>
      </c>
      <c r="J4038" s="85" t="s">
        <v>4406</v>
      </c>
      <c r="K4038" s="7" t="s">
        <v>7140</v>
      </c>
      <c r="L4038" s="3"/>
      <c r="M4038" s="3"/>
      <c r="N4038" s="41" t="s">
        <v>4552</v>
      </c>
      <c r="O4038" s="87">
        <v>1215</v>
      </c>
      <c r="P4038" s="87">
        <v>0</v>
      </c>
      <c r="Q4038" s="87">
        <v>1215</v>
      </c>
      <c r="R4038" s="87">
        <v>0</v>
      </c>
      <c r="S4038" s="87"/>
      <c r="T4038" s="87"/>
      <c r="U4038" s="85">
        <v>2018</v>
      </c>
      <c r="V4038" s="3" t="s">
        <v>112</v>
      </c>
      <c r="W4038" s="3"/>
      <c r="X4038" s="3"/>
      <c r="Y4038" s="3"/>
      <c r="Z4038" s="6">
        <v>1200</v>
      </c>
      <c r="AA4038" s="160"/>
      <c r="AB4038" s="123" t="s">
        <v>4395</v>
      </c>
      <c r="AC4038" s="124"/>
      <c r="AD4038" s="41"/>
      <c r="AE4038" s="83"/>
      <c r="AF4038" s="83"/>
      <c r="AG4038" s="41"/>
      <c r="AH4038" s="41" t="s">
        <v>4460</v>
      </c>
      <c r="AI4038" s="80" t="s">
        <v>19344</v>
      </c>
      <c r="AJ4038" s="80" t="s">
        <v>14295</v>
      </c>
      <c r="AK4038" s="3"/>
      <c r="AL4038" s="85"/>
      <c r="AM4038" s="151" t="s">
        <v>19998</v>
      </c>
      <c r="AN4038" s="15"/>
      <c r="AO4038" s="166"/>
      <c r="AP4038" s="5">
        <f t="shared" ref="AP4038:AP4101" si="64">SUBTOTAL(109,U4038)</f>
        <v>0</v>
      </c>
      <c r="AQ4038" s="16"/>
      <c r="AR4038" s="205">
        <v>1</v>
      </c>
      <c r="AS4038" s="16"/>
      <c r="AT4038" s="16"/>
      <c r="AU4038" s="16"/>
      <c r="AV4038" s="16"/>
      <c r="AW4038" s="16"/>
      <c r="AX4038" s="16"/>
    </row>
    <row r="4039" spans="1:50" customFormat="1" ht="15.75" hidden="1" customHeight="1" x14ac:dyDescent="0.2">
      <c r="A4039" s="7" t="s">
        <v>7141</v>
      </c>
      <c r="B4039" s="3" t="s">
        <v>7142</v>
      </c>
      <c r="C4039" s="85" t="s">
        <v>4395</v>
      </c>
      <c r="D4039" s="85" t="s">
        <v>13090</v>
      </c>
      <c r="E4039" s="202" t="s">
        <v>26712</v>
      </c>
      <c r="F4039" s="85" t="s">
        <v>55</v>
      </c>
      <c r="G4039" s="85" t="s">
        <v>63</v>
      </c>
      <c r="H4039" s="85" t="s">
        <v>20690</v>
      </c>
      <c r="I4039" s="3" t="s">
        <v>4460</v>
      </c>
      <c r="J4039" s="85" t="s">
        <v>4435</v>
      </c>
      <c r="K4039" s="7" t="s">
        <v>3838</v>
      </c>
      <c r="L4039" s="3"/>
      <c r="M4039" s="3"/>
      <c r="N4039" s="41" t="s">
        <v>6055</v>
      </c>
      <c r="O4039" s="87">
        <v>143994</v>
      </c>
      <c r="P4039" s="87">
        <v>143994</v>
      </c>
      <c r="Q4039" s="87">
        <v>0</v>
      </c>
      <c r="R4039" s="87">
        <v>0</v>
      </c>
      <c r="S4039" s="87"/>
      <c r="T4039" s="87"/>
      <c r="U4039" s="85">
        <v>2014</v>
      </c>
      <c r="V4039" s="3" t="s">
        <v>6055</v>
      </c>
      <c r="W4039" s="3"/>
      <c r="X4039" s="3"/>
      <c r="Y4039" s="3"/>
      <c r="Z4039" s="6">
        <v>101234</v>
      </c>
      <c r="AA4039" s="160"/>
      <c r="AB4039" s="123" t="s">
        <v>4395</v>
      </c>
      <c r="AC4039" s="124"/>
      <c r="AD4039" s="41"/>
      <c r="AE4039" s="83"/>
      <c r="AF4039" s="83"/>
      <c r="AG4039" s="41"/>
      <c r="AH4039" s="41" t="s">
        <v>63</v>
      </c>
      <c r="AI4039" s="80" t="s">
        <v>19345</v>
      </c>
      <c r="AJ4039" s="80" t="s">
        <v>13504</v>
      </c>
      <c r="AK4039" s="3"/>
      <c r="AL4039" s="85"/>
      <c r="AM4039" s="151" t="s">
        <v>19998</v>
      </c>
      <c r="AN4039" s="15"/>
      <c r="AO4039" s="166"/>
      <c r="AP4039" s="5">
        <f t="shared" si="64"/>
        <v>0</v>
      </c>
      <c r="AQ4039" s="16"/>
      <c r="AR4039" s="205">
        <v>1</v>
      </c>
      <c r="AS4039" s="16"/>
      <c r="AT4039" s="16"/>
      <c r="AU4039" s="16"/>
      <c r="AV4039" s="16"/>
      <c r="AW4039" s="16"/>
      <c r="AX4039" s="16"/>
    </row>
    <row r="4040" spans="1:50" customFormat="1" ht="15.75" hidden="1" customHeight="1" x14ac:dyDescent="0.2">
      <c r="A4040" s="7" t="s">
        <v>7143</v>
      </c>
      <c r="B4040" s="3" t="s">
        <v>7144</v>
      </c>
      <c r="C4040" s="85" t="s">
        <v>4395</v>
      </c>
      <c r="D4040" s="85" t="s">
        <v>13090</v>
      </c>
      <c r="E4040" s="202" t="s">
        <v>26418</v>
      </c>
      <c r="F4040" s="85" t="s">
        <v>55</v>
      </c>
      <c r="G4040" s="85" t="s">
        <v>15355</v>
      </c>
      <c r="H4040" s="85" t="s">
        <v>20690</v>
      </c>
      <c r="I4040" s="3" t="s">
        <v>5239</v>
      </c>
      <c r="J4040" s="85" t="s">
        <v>5668</v>
      </c>
      <c r="K4040" s="7" t="s">
        <v>7051</v>
      </c>
      <c r="L4040" s="3"/>
      <c r="M4040" s="3"/>
      <c r="N4040" s="41" t="s">
        <v>4630</v>
      </c>
      <c r="O4040" s="87">
        <v>0</v>
      </c>
      <c r="P4040" s="87">
        <v>0</v>
      </c>
      <c r="Q4040" s="87">
        <v>0</v>
      </c>
      <c r="R4040" s="87">
        <v>0</v>
      </c>
      <c r="S4040" s="87"/>
      <c r="T4040" s="87"/>
      <c r="U4040" s="85" t="s">
        <v>112</v>
      </c>
      <c r="V4040" s="3" t="s">
        <v>112</v>
      </c>
      <c r="W4040" s="3"/>
      <c r="X4040" s="3"/>
      <c r="Y4040" s="3"/>
      <c r="Z4040" s="6">
        <v>153375</v>
      </c>
      <c r="AA4040" s="160"/>
      <c r="AB4040" s="123" t="s">
        <v>4395</v>
      </c>
      <c r="AC4040" s="124"/>
      <c r="AD4040" s="41"/>
      <c r="AE4040" s="83"/>
      <c r="AF4040" s="83"/>
      <c r="AG4040" s="41"/>
      <c r="AH4040" s="41" t="s">
        <v>13748</v>
      </c>
      <c r="AI4040" s="80" t="s">
        <v>19346</v>
      </c>
      <c r="AJ4040" s="80" t="s">
        <v>13340</v>
      </c>
      <c r="AK4040" s="3"/>
      <c r="AL4040" s="85"/>
      <c r="AM4040" s="151" t="s">
        <v>19998</v>
      </c>
      <c r="AN4040" s="15"/>
      <c r="AO4040" s="166"/>
      <c r="AP4040" s="5">
        <f t="shared" si="64"/>
        <v>0</v>
      </c>
      <c r="AQ4040" s="16"/>
      <c r="AR4040" s="205">
        <v>1</v>
      </c>
      <c r="AS4040" s="16"/>
      <c r="AT4040" s="16"/>
      <c r="AU4040" s="16"/>
      <c r="AV4040" s="16"/>
      <c r="AW4040" s="16"/>
      <c r="AX4040" s="16"/>
    </row>
    <row r="4041" spans="1:50" customFormat="1" ht="15.75" hidden="1" customHeight="1" x14ac:dyDescent="0.2">
      <c r="A4041" s="7" t="s">
        <v>7145</v>
      </c>
      <c r="B4041" s="3" t="s">
        <v>7146</v>
      </c>
      <c r="C4041" s="85" t="s">
        <v>4395</v>
      </c>
      <c r="D4041" s="85" t="s">
        <v>13090</v>
      </c>
      <c r="E4041" s="202" t="s">
        <v>26418</v>
      </c>
      <c r="F4041" s="85" t="s">
        <v>55</v>
      </c>
      <c r="G4041" s="85" t="s">
        <v>15355</v>
      </c>
      <c r="H4041" s="85" t="s">
        <v>20690</v>
      </c>
      <c r="I4041" s="3" t="s">
        <v>21237</v>
      </c>
      <c r="J4041" s="85" t="s">
        <v>5668</v>
      </c>
      <c r="K4041" s="7" t="s">
        <v>7051</v>
      </c>
      <c r="L4041" s="3"/>
      <c r="M4041" s="3"/>
      <c r="N4041" s="41" t="s">
        <v>4630</v>
      </c>
      <c r="O4041" s="87">
        <v>0</v>
      </c>
      <c r="P4041" s="87">
        <v>0</v>
      </c>
      <c r="Q4041" s="87">
        <v>0</v>
      </c>
      <c r="R4041" s="87">
        <v>0</v>
      </c>
      <c r="S4041" s="87"/>
      <c r="T4041" s="87"/>
      <c r="U4041" s="85" t="s">
        <v>112</v>
      </c>
      <c r="V4041" s="3" t="s">
        <v>112</v>
      </c>
      <c r="W4041" s="3"/>
      <c r="X4041" s="3"/>
      <c r="Y4041" s="3"/>
      <c r="Z4041" s="6">
        <v>21224</v>
      </c>
      <c r="AA4041" s="160"/>
      <c r="AB4041" s="123" t="s">
        <v>4395</v>
      </c>
      <c r="AC4041" s="124"/>
      <c r="AD4041" s="41"/>
      <c r="AE4041" s="83"/>
      <c r="AF4041" s="83"/>
      <c r="AG4041" s="41"/>
      <c r="AH4041" s="41" t="s">
        <v>26421</v>
      </c>
      <c r="AI4041" s="80" t="s">
        <v>26126</v>
      </c>
      <c r="AJ4041" s="80" t="s">
        <v>13531</v>
      </c>
      <c r="AK4041" s="3"/>
      <c r="AL4041" s="85"/>
      <c r="AM4041" s="151" t="s">
        <v>19998</v>
      </c>
      <c r="AN4041" s="15"/>
      <c r="AO4041" s="166"/>
      <c r="AP4041" s="5">
        <f t="shared" si="64"/>
        <v>0</v>
      </c>
      <c r="AQ4041" s="16"/>
      <c r="AR4041" s="205">
        <v>1</v>
      </c>
      <c r="AS4041" s="16"/>
      <c r="AT4041" s="16"/>
      <c r="AU4041" s="16"/>
      <c r="AV4041" s="16"/>
      <c r="AW4041" s="16"/>
      <c r="AX4041" s="16"/>
    </row>
    <row r="4042" spans="1:50" customFormat="1" ht="15.75" customHeight="1" x14ac:dyDescent="0.2">
      <c r="A4042" s="7" t="s">
        <v>14949</v>
      </c>
      <c r="B4042" s="1" t="s">
        <v>14950</v>
      </c>
      <c r="C4042" s="85" t="s">
        <v>4395</v>
      </c>
      <c r="D4042" s="85" t="s">
        <v>13090</v>
      </c>
      <c r="E4042" s="202" t="s">
        <v>26418</v>
      </c>
      <c r="F4042" s="85" t="s">
        <v>34</v>
      </c>
      <c r="G4042" s="85" t="s">
        <v>35</v>
      </c>
      <c r="H4042" s="85" t="s">
        <v>20688</v>
      </c>
      <c r="I4042" s="3" t="s">
        <v>21237</v>
      </c>
      <c r="J4042" s="85" t="s">
        <v>115</v>
      </c>
      <c r="K4042" s="7" t="s">
        <v>4595</v>
      </c>
      <c r="L4042" s="1"/>
      <c r="M4042" s="1"/>
      <c r="N4042" s="41" t="s">
        <v>4630</v>
      </c>
      <c r="O4042" s="87">
        <v>0</v>
      </c>
      <c r="P4042" s="87">
        <v>0</v>
      </c>
      <c r="Q4042" s="87">
        <v>0</v>
      </c>
      <c r="R4042" s="87">
        <v>0</v>
      </c>
      <c r="S4042" s="87"/>
      <c r="T4042" s="87"/>
      <c r="U4042" s="85" t="s">
        <v>112</v>
      </c>
      <c r="V4042" s="1"/>
      <c r="W4042" s="1"/>
      <c r="X4042" s="1"/>
      <c r="Y4042" s="1"/>
      <c r="Z4042" s="6">
        <v>100000</v>
      </c>
      <c r="AA4042" s="160"/>
      <c r="AB4042" s="123" t="s">
        <v>4395</v>
      </c>
      <c r="AC4042" s="124"/>
      <c r="AD4042" s="2"/>
      <c r="AE4042" s="2"/>
      <c r="AF4042" s="2"/>
      <c r="AG4042" s="2"/>
      <c r="AH4042" s="41" t="s">
        <v>26421</v>
      </c>
      <c r="AI4042" s="80" t="s">
        <v>26127</v>
      </c>
      <c r="AJ4042" s="80" t="s">
        <v>14296</v>
      </c>
      <c r="AK4042" s="1"/>
      <c r="AL4042" s="85"/>
      <c r="AM4042" s="151" t="s">
        <v>19998</v>
      </c>
      <c r="AN4042" s="16"/>
      <c r="AO4042" s="166"/>
      <c r="AP4042" s="5">
        <f t="shared" si="64"/>
        <v>0</v>
      </c>
      <c r="AQ4042" s="16"/>
      <c r="AR4042" s="205">
        <v>1</v>
      </c>
      <c r="AS4042" s="16"/>
      <c r="AT4042" s="16"/>
      <c r="AU4042" s="16"/>
      <c r="AV4042" s="16"/>
      <c r="AW4042" s="16"/>
      <c r="AX4042" s="16"/>
    </row>
    <row r="4043" spans="1:50" customFormat="1" ht="15.75" hidden="1" customHeight="1" x14ac:dyDescent="0.2">
      <c r="A4043" s="7" t="s">
        <v>7147</v>
      </c>
      <c r="B4043" s="3" t="s">
        <v>7148</v>
      </c>
      <c r="C4043" s="85" t="s">
        <v>4395</v>
      </c>
      <c r="D4043" s="85" t="s">
        <v>13090</v>
      </c>
      <c r="E4043" s="202" t="s">
        <v>26418</v>
      </c>
      <c r="F4043" s="85" t="s">
        <v>55</v>
      </c>
      <c r="G4043" s="85" t="s">
        <v>57</v>
      </c>
      <c r="H4043" s="85" t="s">
        <v>20690</v>
      </c>
      <c r="I4043" s="3" t="s">
        <v>4399</v>
      </c>
      <c r="J4043" s="85" t="s">
        <v>4406</v>
      </c>
      <c r="K4043" s="7" t="s">
        <v>4407</v>
      </c>
      <c r="L4043" s="3"/>
      <c r="M4043" s="3"/>
      <c r="N4043" s="41" t="s">
        <v>4717</v>
      </c>
      <c r="O4043" s="87">
        <v>0</v>
      </c>
      <c r="P4043" s="87">
        <v>0</v>
      </c>
      <c r="Q4043" s="87">
        <v>0</v>
      </c>
      <c r="R4043" s="87">
        <v>0</v>
      </c>
      <c r="S4043" s="87"/>
      <c r="T4043" s="87"/>
      <c r="U4043" s="85" t="s">
        <v>112</v>
      </c>
      <c r="V4043" s="3" t="s">
        <v>112</v>
      </c>
      <c r="W4043" s="3"/>
      <c r="X4043" s="3"/>
      <c r="Y4043" s="3"/>
      <c r="Z4043" s="6">
        <v>10890</v>
      </c>
      <c r="AA4043" s="160"/>
      <c r="AB4043" s="123" t="s">
        <v>4395</v>
      </c>
      <c r="AC4043" s="124"/>
      <c r="AD4043" s="41"/>
      <c r="AE4043" s="83"/>
      <c r="AF4043" s="83"/>
      <c r="AG4043" s="41"/>
      <c r="AH4043" s="41" t="s">
        <v>13741</v>
      </c>
      <c r="AI4043" s="80" t="s">
        <v>19347</v>
      </c>
      <c r="AJ4043" s="80" t="s">
        <v>14297</v>
      </c>
      <c r="AK4043" s="3"/>
      <c r="AL4043" s="85"/>
      <c r="AM4043" s="151" t="s">
        <v>19998</v>
      </c>
      <c r="AN4043" s="15"/>
      <c r="AO4043" s="166"/>
      <c r="AP4043" s="5">
        <f t="shared" si="64"/>
        <v>0</v>
      </c>
      <c r="AQ4043" s="16"/>
      <c r="AR4043" s="205">
        <v>1</v>
      </c>
      <c r="AS4043" s="16"/>
      <c r="AT4043" s="16"/>
      <c r="AU4043" s="16"/>
      <c r="AV4043" s="16"/>
      <c r="AW4043" s="16"/>
      <c r="AX4043" s="16"/>
    </row>
    <row r="4044" spans="1:50" customFormat="1" ht="15.75" hidden="1" customHeight="1" x14ac:dyDescent="0.2">
      <c r="A4044" s="7" t="s">
        <v>7149</v>
      </c>
      <c r="B4044" s="3" t="s">
        <v>7150</v>
      </c>
      <c r="C4044" s="85" t="s">
        <v>4395</v>
      </c>
      <c r="D4044" s="85" t="s">
        <v>13090</v>
      </c>
      <c r="E4044" s="202" t="s">
        <v>26712</v>
      </c>
      <c r="F4044" s="85" t="s">
        <v>40</v>
      </c>
      <c r="G4044" s="85" t="s">
        <v>15326</v>
      </c>
      <c r="H4044" s="85" t="s">
        <v>20690</v>
      </c>
      <c r="I4044" s="3" t="s">
        <v>20770</v>
      </c>
      <c r="J4044" s="85" t="s">
        <v>4435</v>
      </c>
      <c r="K4044" s="7" t="s">
        <v>3838</v>
      </c>
      <c r="L4044" s="3"/>
      <c r="M4044" s="3"/>
      <c r="N4044" s="41" t="s">
        <v>6168</v>
      </c>
      <c r="O4044" s="87">
        <v>28244</v>
      </c>
      <c r="P4044" s="87">
        <v>27881</v>
      </c>
      <c r="Q4044" s="87">
        <v>363</v>
      </c>
      <c r="R4044" s="87">
        <v>0</v>
      </c>
      <c r="S4044" s="87"/>
      <c r="T4044" s="87"/>
      <c r="U4044" s="85">
        <v>2017</v>
      </c>
      <c r="V4044" s="3" t="s">
        <v>6168</v>
      </c>
      <c r="W4044" s="3"/>
      <c r="X4044" s="3"/>
      <c r="Y4044" s="3"/>
      <c r="Z4044" s="6">
        <v>9992</v>
      </c>
      <c r="AA4044" s="160"/>
      <c r="AB4044" s="123" t="s">
        <v>4395</v>
      </c>
      <c r="AC4044" s="124"/>
      <c r="AD4044" s="41"/>
      <c r="AE4044" s="83"/>
      <c r="AF4044" s="83"/>
      <c r="AG4044" s="41"/>
      <c r="AH4044" s="41" t="s">
        <v>7061</v>
      </c>
      <c r="AI4044" s="80" t="s">
        <v>19348</v>
      </c>
      <c r="AJ4044" s="80" t="s">
        <v>14298</v>
      </c>
      <c r="AK4044" s="3"/>
      <c r="AL4044" s="85"/>
      <c r="AM4044" s="151" t="s">
        <v>19998</v>
      </c>
      <c r="AN4044" s="15"/>
      <c r="AO4044" s="166"/>
      <c r="AP4044" s="5">
        <f t="shared" si="64"/>
        <v>0</v>
      </c>
      <c r="AQ4044" s="16"/>
      <c r="AR4044" s="205">
        <v>1</v>
      </c>
      <c r="AS4044" s="16"/>
      <c r="AT4044" s="16"/>
      <c r="AU4044" s="16"/>
      <c r="AV4044" s="16"/>
      <c r="AW4044" s="16"/>
      <c r="AX4044" s="16"/>
    </row>
    <row r="4045" spans="1:50" customFormat="1" ht="15.75" hidden="1" customHeight="1" x14ac:dyDescent="0.2">
      <c r="A4045" s="7" t="s">
        <v>7151</v>
      </c>
      <c r="B4045" s="3" t="s">
        <v>7152</v>
      </c>
      <c r="C4045" s="85" t="s">
        <v>4395</v>
      </c>
      <c r="D4045" s="85" t="s">
        <v>13090</v>
      </c>
      <c r="E4045" s="202" t="s">
        <v>26712</v>
      </c>
      <c r="F4045" s="85" t="s">
        <v>40</v>
      </c>
      <c r="G4045" s="85" t="s">
        <v>42</v>
      </c>
      <c r="H4045" s="85" t="s">
        <v>20690</v>
      </c>
      <c r="I4045" s="3" t="s">
        <v>4421</v>
      </c>
      <c r="J4045" s="85" t="s">
        <v>115</v>
      </c>
      <c r="K4045" s="7" t="s">
        <v>7153</v>
      </c>
      <c r="L4045" s="3"/>
      <c r="M4045" s="3"/>
      <c r="N4045" s="41" t="s">
        <v>4841</v>
      </c>
      <c r="O4045" s="87">
        <v>25453</v>
      </c>
      <c r="P4045" s="87">
        <v>13124</v>
      </c>
      <c r="Q4045" s="87">
        <v>12329</v>
      </c>
      <c r="R4045" s="87">
        <v>0</v>
      </c>
      <c r="S4045" s="87"/>
      <c r="T4045" s="87"/>
      <c r="U4045" s="85">
        <v>2018</v>
      </c>
      <c r="V4045" s="3" t="s">
        <v>4841</v>
      </c>
      <c r="W4045" s="3"/>
      <c r="X4045" s="3"/>
      <c r="Y4045" s="3"/>
      <c r="Z4045" s="6">
        <v>10000</v>
      </c>
      <c r="AA4045" s="160"/>
      <c r="AB4045" s="123" t="s">
        <v>4395</v>
      </c>
      <c r="AC4045" s="124"/>
      <c r="AD4045" s="41"/>
      <c r="AE4045" s="83"/>
      <c r="AF4045" s="83"/>
      <c r="AG4045" s="41"/>
      <c r="AH4045" s="41" t="s">
        <v>7061</v>
      </c>
      <c r="AI4045" s="80" t="s">
        <v>19349</v>
      </c>
      <c r="AJ4045" s="80" t="s">
        <v>13341</v>
      </c>
      <c r="AK4045" s="3"/>
      <c r="AL4045" s="85"/>
      <c r="AM4045" s="151" t="s">
        <v>19998</v>
      </c>
      <c r="AN4045" s="15"/>
      <c r="AO4045" s="166"/>
      <c r="AP4045" s="5">
        <f t="shared" si="64"/>
        <v>0</v>
      </c>
      <c r="AQ4045" s="16"/>
      <c r="AR4045" s="205">
        <v>1</v>
      </c>
      <c r="AS4045" s="16"/>
      <c r="AT4045" s="16"/>
      <c r="AU4045" s="16"/>
      <c r="AV4045" s="16"/>
      <c r="AW4045" s="16"/>
      <c r="AX4045" s="16"/>
    </row>
    <row r="4046" spans="1:50" customFormat="1" ht="15.75" hidden="1" customHeight="1" x14ac:dyDescent="0.2">
      <c r="A4046" s="7" t="s">
        <v>7154</v>
      </c>
      <c r="B4046" s="3" t="s">
        <v>7155</v>
      </c>
      <c r="C4046" s="85" t="s">
        <v>4395</v>
      </c>
      <c r="D4046" s="85" t="s">
        <v>13090</v>
      </c>
      <c r="E4046" s="202" t="s">
        <v>26712</v>
      </c>
      <c r="F4046" s="85" t="s">
        <v>40</v>
      </c>
      <c r="G4046" s="85" t="s">
        <v>42</v>
      </c>
      <c r="H4046" s="85" t="s">
        <v>20690</v>
      </c>
      <c r="I4046" s="3" t="s">
        <v>4421</v>
      </c>
      <c r="J4046" s="85" t="s">
        <v>115</v>
      </c>
      <c r="K4046" s="7" t="s">
        <v>7153</v>
      </c>
      <c r="L4046" s="3"/>
      <c r="M4046" s="3"/>
      <c r="N4046" s="41" t="s">
        <v>4841</v>
      </c>
      <c r="O4046" s="87">
        <v>25513</v>
      </c>
      <c r="P4046" s="87">
        <v>12702</v>
      </c>
      <c r="Q4046" s="87">
        <v>12811</v>
      </c>
      <c r="R4046" s="87">
        <v>0</v>
      </c>
      <c r="S4046" s="87"/>
      <c r="T4046" s="87"/>
      <c r="U4046" s="85">
        <v>2018</v>
      </c>
      <c r="V4046" s="3" t="s">
        <v>4841</v>
      </c>
      <c r="W4046" s="3"/>
      <c r="X4046" s="3"/>
      <c r="Y4046" s="3"/>
      <c r="Z4046" s="6">
        <v>10000</v>
      </c>
      <c r="AA4046" s="160"/>
      <c r="AB4046" s="123" t="s">
        <v>4395</v>
      </c>
      <c r="AC4046" s="124"/>
      <c r="AD4046" s="41"/>
      <c r="AE4046" s="83"/>
      <c r="AF4046" s="83"/>
      <c r="AG4046" s="41"/>
      <c r="AH4046" s="41" t="s">
        <v>7061</v>
      </c>
      <c r="AI4046" s="80" t="s">
        <v>19350</v>
      </c>
      <c r="AJ4046" s="80" t="s">
        <v>14299</v>
      </c>
      <c r="AK4046" s="3"/>
      <c r="AL4046" s="85"/>
      <c r="AM4046" s="151" t="s">
        <v>19998</v>
      </c>
      <c r="AN4046" s="15"/>
      <c r="AO4046" s="166"/>
      <c r="AP4046" s="5">
        <f t="shared" si="64"/>
        <v>0</v>
      </c>
      <c r="AQ4046" s="16"/>
      <c r="AR4046" s="205">
        <v>1</v>
      </c>
      <c r="AS4046" s="16"/>
      <c r="AT4046" s="16"/>
      <c r="AU4046" s="16"/>
      <c r="AV4046" s="16"/>
      <c r="AW4046" s="16"/>
      <c r="AX4046" s="16"/>
    </row>
    <row r="4047" spans="1:50" customFormat="1" ht="15.75" hidden="1" customHeight="1" x14ac:dyDescent="0.2">
      <c r="A4047" s="7" t="s">
        <v>7156</v>
      </c>
      <c r="B4047" s="3" t="s">
        <v>7157</v>
      </c>
      <c r="C4047" s="85" t="s">
        <v>4395</v>
      </c>
      <c r="D4047" s="85" t="s">
        <v>13090</v>
      </c>
      <c r="E4047" s="202" t="s">
        <v>26712</v>
      </c>
      <c r="F4047" s="85" t="s">
        <v>40</v>
      </c>
      <c r="G4047" s="85" t="s">
        <v>42</v>
      </c>
      <c r="H4047" s="85" t="s">
        <v>20690</v>
      </c>
      <c r="I4047" s="3" t="s">
        <v>4421</v>
      </c>
      <c r="J4047" s="85" t="s">
        <v>115</v>
      </c>
      <c r="K4047" s="7" t="s">
        <v>7153</v>
      </c>
      <c r="L4047" s="3"/>
      <c r="M4047" s="3"/>
      <c r="N4047" s="41" t="s">
        <v>4841</v>
      </c>
      <c r="O4047" s="87">
        <v>25776</v>
      </c>
      <c r="P4047" s="87">
        <v>12535</v>
      </c>
      <c r="Q4047" s="87">
        <v>13241</v>
      </c>
      <c r="R4047" s="87">
        <v>0</v>
      </c>
      <c r="S4047" s="87"/>
      <c r="T4047" s="87"/>
      <c r="U4047" s="85">
        <v>2018</v>
      </c>
      <c r="V4047" s="3" t="s">
        <v>4841</v>
      </c>
      <c r="W4047" s="3"/>
      <c r="X4047" s="3"/>
      <c r="Y4047" s="3"/>
      <c r="Z4047" s="6">
        <v>10000</v>
      </c>
      <c r="AA4047" s="160"/>
      <c r="AB4047" s="123" t="s">
        <v>4395</v>
      </c>
      <c r="AC4047" s="124"/>
      <c r="AD4047" s="41"/>
      <c r="AE4047" s="83"/>
      <c r="AF4047" s="83"/>
      <c r="AG4047" s="41"/>
      <c r="AH4047" s="41" t="s">
        <v>7061</v>
      </c>
      <c r="AI4047" s="80" t="s">
        <v>19351</v>
      </c>
      <c r="AJ4047" s="80" t="s">
        <v>14300</v>
      </c>
      <c r="AK4047" s="3"/>
      <c r="AL4047" s="85"/>
      <c r="AM4047" s="151" t="s">
        <v>19998</v>
      </c>
      <c r="AN4047" s="15"/>
      <c r="AO4047" s="166"/>
      <c r="AP4047" s="5">
        <f t="shared" si="64"/>
        <v>0</v>
      </c>
      <c r="AQ4047" s="16"/>
      <c r="AR4047" s="205">
        <v>1</v>
      </c>
      <c r="AS4047" s="16"/>
      <c r="AT4047" s="16"/>
      <c r="AU4047" s="16"/>
      <c r="AV4047" s="16"/>
      <c r="AW4047" s="16"/>
      <c r="AX4047" s="16"/>
    </row>
    <row r="4048" spans="1:50" customFormat="1" ht="15.75" hidden="1" customHeight="1" x14ac:dyDescent="0.2">
      <c r="A4048" s="7" t="s">
        <v>7158</v>
      </c>
      <c r="B4048" s="3" t="s">
        <v>7159</v>
      </c>
      <c r="C4048" s="85" t="s">
        <v>4395</v>
      </c>
      <c r="D4048" s="85" t="s">
        <v>13090</v>
      </c>
      <c r="E4048" s="202" t="s">
        <v>26712</v>
      </c>
      <c r="F4048" s="85" t="s">
        <v>40</v>
      </c>
      <c r="G4048" s="85" t="s">
        <v>42</v>
      </c>
      <c r="H4048" s="85" t="s">
        <v>20690</v>
      </c>
      <c r="I4048" s="3" t="s">
        <v>4421</v>
      </c>
      <c r="J4048" s="85" t="s">
        <v>115</v>
      </c>
      <c r="K4048" s="7" t="s">
        <v>7153</v>
      </c>
      <c r="L4048" s="3"/>
      <c r="M4048" s="3"/>
      <c r="N4048" s="41" t="s">
        <v>4841</v>
      </c>
      <c r="O4048" s="87">
        <v>25178</v>
      </c>
      <c r="P4048" s="87">
        <v>11161</v>
      </c>
      <c r="Q4048" s="87">
        <v>14017</v>
      </c>
      <c r="R4048" s="87">
        <v>0</v>
      </c>
      <c r="S4048" s="87"/>
      <c r="T4048" s="87"/>
      <c r="U4048" s="85">
        <v>2018</v>
      </c>
      <c r="V4048" s="3" t="s">
        <v>4841</v>
      </c>
      <c r="W4048" s="3"/>
      <c r="X4048" s="3"/>
      <c r="Y4048" s="3"/>
      <c r="Z4048" s="6">
        <v>10000</v>
      </c>
      <c r="AA4048" s="160"/>
      <c r="AB4048" s="123" t="s">
        <v>4395</v>
      </c>
      <c r="AC4048" s="124"/>
      <c r="AD4048" s="41"/>
      <c r="AE4048" s="83"/>
      <c r="AF4048" s="83"/>
      <c r="AG4048" s="41"/>
      <c r="AH4048" s="41" t="s">
        <v>7061</v>
      </c>
      <c r="AI4048" s="80" t="s">
        <v>19352</v>
      </c>
      <c r="AJ4048" s="80" t="s">
        <v>13342</v>
      </c>
      <c r="AK4048" s="3"/>
      <c r="AL4048" s="85"/>
      <c r="AM4048" s="151" t="s">
        <v>19998</v>
      </c>
      <c r="AN4048" s="15"/>
      <c r="AO4048" s="166"/>
      <c r="AP4048" s="5">
        <f t="shared" si="64"/>
        <v>0</v>
      </c>
      <c r="AQ4048" s="16"/>
      <c r="AR4048" s="205">
        <v>1</v>
      </c>
      <c r="AS4048" s="16"/>
      <c r="AT4048" s="16"/>
      <c r="AU4048" s="16"/>
      <c r="AV4048" s="16"/>
      <c r="AW4048" s="16"/>
      <c r="AX4048" s="16"/>
    </row>
    <row r="4049" spans="1:50" customFormat="1" ht="15.75" hidden="1" customHeight="1" x14ac:dyDescent="0.2">
      <c r="A4049" s="7" t="s">
        <v>7160</v>
      </c>
      <c r="B4049" s="3" t="s">
        <v>7161</v>
      </c>
      <c r="C4049" s="85" t="s">
        <v>4395</v>
      </c>
      <c r="D4049" s="85" t="s">
        <v>13090</v>
      </c>
      <c r="E4049" s="202" t="s">
        <v>26712</v>
      </c>
      <c r="F4049" s="85" t="s">
        <v>40</v>
      </c>
      <c r="G4049" s="85" t="s">
        <v>42</v>
      </c>
      <c r="H4049" s="85" t="s">
        <v>20690</v>
      </c>
      <c r="I4049" s="3" t="s">
        <v>4421</v>
      </c>
      <c r="J4049" s="85" t="s">
        <v>115</v>
      </c>
      <c r="K4049" s="7" t="s">
        <v>7153</v>
      </c>
      <c r="L4049" s="3"/>
      <c r="M4049" s="3"/>
      <c r="N4049" s="41" t="s">
        <v>4841</v>
      </c>
      <c r="O4049" s="87">
        <v>27126</v>
      </c>
      <c r="P4049" s="87">
        <v>12739</v>
      </c>
      <c r="Q4049" s="87">
        <v>14387</v>
      </c>
      <c r="R4049" s="87">
        <v>0</v>
      </c>
      <c r="S4049" s="87"/>
      <c r="T4049" s="87"/>
      <c r="U4049" s="85">
        <v>2018</v>
      </c>
      <c r="V4049" s="3" t="s">
        <v>4841</v>
      </c>
      <c r="W4049" s="3"/>
      <c r="X4049" s="3"/>
      <c r="Y4049" s="3"/>
      <c r="Z4049" s="6">
        <v>10000</v>
      </c>
      <c r="AA4049" s="160"/>
      <c r="AB4049" s="123" t="s">
        <v>4395</v>
      </c>
      <c r="AC4049" s="124"/>
      <c r="AD4049" s="41"/>
      <c r="AE4049" s="83"/>
      <c r="AF4049" s="83"/>
      <c r="AG4049" s="41"/>
      <c r="AH4049" s="41" t="s">
        <v>7061</v>
      </c>
      <c r="AI4049" s="80" t="s">
        <v>19353</v>
      </c>
      <c r="AJ4049" s="80" t="s">
        <v>13343</v>
      </c>
      <c r="AK4049" s="3"/>
      <c r="AL4049" s="85"/>
      <c r="AM4049" s="151" t="s">
        <v>19998</v>
      </c>
      <c r="AN4049" s="15"/>
      <c r="AO4049" s="166"/>
      <c r="AP4049" s="5">
        <f t="shared" si="64"/>
        <v>0</v>
      </c>
      <c r="AQ4049" s="16"/>
      <c r="AR4049" s="205">
        <v>1</v>
      </c>
      <c r="AS4049" s="16"/>
      <c r="AT4049" s="16"/>
      <c r="AU4049" s="16"/>
      <c r="AV4049" s="16"/>
      <c r="AW4049" s="16"/>
      <c r="AX4049" s="16"/>
    </row>
    <row r="4050" spans="1:50" customFormat="1" ht="15.75" hidden="1" customHeight="1" x14ac:dyDescent="0.2">
      <c r="A4050" s="7" t="s">
        <v>7162</v>
      </c>
      <c r="B4050" s="3" t="s">
        <v>7163</v>
      </c>
      <c r="C4050" s="85" t="s">
        <v>4395</v>
      </c>
      <c r="D4050" s="85" t="s">
        <v>13090</v>
      </c>
      <c r="E4050" s="202" t="s">
        <v>26712</v>
      </c>
      <c r="F4050" s="85" t="s">
        <v>40</v>
      </c>
      <c r="G4050" s="85" t="s">
        <v>42</v>
      </c>
      <c r="H4050" s="85" t="s">
        <v>20690</v>
      </c>
      <c r="I4050" s="3" t="s">
        <v>4421</v>
      </c>
      <c r="J4050" s="85" t="s">
        <v>115</v>
      </c>
      <c r="K4050" s="7" t="s">
        <v>7153</v>
      </c>
      <c r="L4050" s="3"/>
      <c r="M4050" s="3"/>
      <c r="N4050" s="41" t="s">
        <v>4841</v>
      </c>
      <c r="O4050" s="87">
        <v>24807</v>
      </c>
      <c r="P4050" s="87">
        <v>13114</v>
      </c>
      <c r="Q4050" s="87">
        <v>11693</v>
      </c>
      <c r="R4050" s="87">
        <v>0</v>
      </c>
      <c r="S4050" s="87"/>
      <c r="T4050" s="87"/>
      <c r="U4050" s="85">
        <v>2018</v>
      </c>
      <c r="V4050" s="3" t="s">
        <v>4841</v>
      </c>
      <c r="W4050" s="3"/>
      <c r="X4050" s="3"/>
      <c r="Y4050" s="3"/>
      <c r="Z4050" s="6">
        <v>10000</v>
      </c>
      <c r="AA4050" s="160"/>
      <c r="AB4050" s="123" t="s">
        <v>4395</v>
      </c>
      <c r="AC4050" s="124"/>
      <c r="AD4050" s="41"/>
      <c r="AE4050" s="83"/>
      <c r="AF4050" s="83"/>
      <c r="AG4050" s="41"/>
      <c r="AH4050" s="41" t="s">
        <v>7061</v>
      </c>
      <c r="AI4050" s="80" t="s">
        <v>19354</v>
      </c>
      <c r="AJ4050" s="80" t="s">
        <v>14301</v>
      </c>
      <c r="AK4050" s="3"/>
      <c r="AL4050" s="85"/>
      <c r="AM4050" s="151" t="s">
        <v>19998</v>
      </c>
      <c r="AN4050" s="15"/>
      <c r="AO4050" s="166"/>
      <c r="AP4050" s="5">
        <f t="shared" si="64"/>
        <v>0</v>
      </c>
      <c r="AQ4050" s="16"/>
      <c r="AR4050" s="205">
        <v>1</v>
      </c>
      <c r="AS4050" s="16"/>
      <c r="AT4050" s="16"/>
      <c r="AU4050" s="16"/>
      <c r="AV4050" s="16"/>
      <c r="AW4050" s="16"/>
      <c r="AX4050" s="16"/>
    </row>
    <row r="4051" spans="1:50" customFormat="1" ht="15.75" hidden="1" customHeight="1" x14ac:dyDescent="0.2">
      <c r="A4051" s="7" t="s">
        <v>7164</v>
      </c>
      <c r="B4051" s="3" t="s">
        <v>29419</v>
      </c>
      <c r="C4051" s="85" t="s">
        <v>4395</v>
      </c>
      <c r="D4051" s="85" t="s">
        <v>13090</v>
      </c>
      <c r="E4051" s="202" t="s">
        <v>26712</v>
      </c>
      <c r="F4051" s="85" t="s">
        <v>55</v>
      </c>
      <c r="G4051" s="85" t="s">
        <v>63</v>
      </c>
      <c r="H4051" s="85" t="s">
        <v>20690</v>
      </c>
      <c r="I4051" s="3" t="s">
        <v>4399</v>
      </c>
      <c r="J4051" s="85" t="s">
        <v>4406</v>
      </c>
      <c r="K4051" s="7" t="s">
        <v>4407</v>
      </c>
      <c r="L4051" s="3"/>
      <c r="M4051" s="3"/>
      <c r="N4051" s="41" t="s">
        <v>7165</v>
      </c>
      <c r="O4051" s="87">
        <v>37288</v>
      </c>
      <c r="P4051" s="87">
        <v>15726</v>
      </c>
      <c r="Q4051" s="87">
        <v>21562</v>
      </c>
      <c r="R4051" s="87">
        <v>0</v>
      </c>
      <c r="S4051" s="87"/>
      <c r="T4051" s="87"/>
      <c r="U4051" s="85">
        <v>2012</v>
      </c>
      <c r="V4051" s="3" t="s">
        <v>7165</v>
      </c>
      <c r="W4051" s="3"/>
      <c r="X4051" s="3"/>
      <c r="Y4051" s="3"/>
      <c r="Z4051" s="6">
        <v>51841</v>
      </c>
      <c r="AA4051" s="160"/>
      <c r="AB4051" s="123" t="s">
        <v>4395</v>
      </c>
      <c r="AC4051" s="124"/>
      <c r="AD4051" s="41"/>
      <c r="AE4051" s="83"/>
      <c r="AF4051" s="83"/>
      <c r="AG4051" s="41"/>
      <c r="AH4051" s="41" t="s">
        <v>63</v>
      </c>
      <c r="AI4051" s="80" t="s">
        <v>19355</v>
      </c>
      <c r="AJ4051" s="80" t="s">
        <v>14302</v>
      </c>
      <c r="AK4051" s="3"/>
      <c r="AL4051" s="85"/>
      <c r="AM4051" s="151" t="s">
        <v>19998</v>
      </c>
      <c r="AN4051" s="15"/>
      <c r="AO4051" s="166"/>
      <c r="AP4051" s="5">
        <f t="shared" si="64"/>
        <v>0</v>
      </c>
      <c r="AQ4051" s="16"/>
      <c r="AR4051" s="205">
        <v>1</v>
      </c>
      <c r="AS4051" s="16"/>
      <c r="AT4051" s="16"/>
      <c r="AU4051" s="16"/>
      <c r="AV4051" s="16"/>
      <c r="AW4051" s="16"/>
      <c r="AX4051" s="16"/>
    </row>
    <row r="4052" spans="1:50" customFormat="1" ht="15.75" hidden="1" customHeight="1" x14ac:dyDescent="0.2">
      <c r="A4052" s="7" t="s">
        <v>7166</v>
      </c>
      <c r="B4052" s="3" t="s">
        <v>7167</v>
      </c>
      <c r="C4052" s="85" t="s">
        <v>4395</v>
      </c>
      <c r="D4052" s="85" t="s">
        <v>13090</v>
      </c>
      <c r="E4052" s="202" t="s">
        <v>26712</v>
      </c>
      <c r="F4052" s="85" t="s">
        <v>55</v>
      </c>
      <c r="G4052" s="85" t="s">
        <v>63</v>
      </c>
      <c r="H4052" s="85" t="s">
        <v>20690</v>
      </c>
      <c r="I4052" s="3" t="s">
        <v>4399</v>
      </c>
      <c r="J4052" s="85" t="s">
        <v>4406</v>
      </c>
      <c r="K4052" s="7" t="s">
        <v>4407</v>
      </c>
      <c r="L4052" s="3"/>
      <c r="M4052" s="3"/>
      <c r="N4052" s="41" t="s">
        <v>13837</v>
      </c>
      <c r="O4052" s="87">
        <v>419984</v>
      </c>
      <c r="P4052" s="87">
        <v>405689</v>
      </c>
      <c r="Q4052" s="87">
        <v>14295</v>
      </c>
      <c r="R4052" s="87">
        <v>0</v>
      </c>
      <c r="S4052" s="87"/>
      <c r="T4052" s="87"/>
      <c r="U4052" s="85">
        <v>2010</v>
      </c>
      <c r="V4052" s="3" t="s">
        <v>4579</v>
      </c>
      <c r="W4052" s="3"/>
      <c r="X4052" s="3"/>
      <c r="Y4052" s="3"/>
      <c r="Z4052" s="6">
        <v>163556</v>
      </c>
      <c r="AA4052" s="160"/>
      <c r="AB4052" s="123" t="s">
        <v>4395</v>
      </c>
      <c r="AC4052" s="124"/>
      <c r="AD4052" s="41"/>
      <c r="AE4052" s="83"/>
      <c r="AF4052" s="83"/>
      <c r="AG4052" s="41"/>
      <c r="AH4052" s="41" t="s">
        <v>63</v>
      </c>
      <c r="AI4052" s="80" t="s">
        <v>19356</v>
      </c>
      <c r="AJ4052" s="80" t="s">
        <v>13344</v>
      </c>
      <c r="AK4052" s="3"/>
      <c r="AL4052" s="85"/>
      <c r="AM4052" s="151" t="s">
        <v>19998</v>
      </c>
      <c r="AN4052" s="15"/>
      <c r="AO4052" s="166"/>
      <c r="AP4052" s="5">
        <f t="shared" si="64"/>
        <v>0</v>
      </c>
      <c r="AQ4052" s="16"/>
      <c r="AR4052" s="205">
        <v>1</v>
      </c>
      <c r="AS4052" s="16"/>
      <c r="AT4052" s="16"/>
      <c r="AU4052" s="16"/>
      <c r="AV4052" s="16"/>
      <c r="AW4052" s="16"/>
      <c r="AX4052" s="16"/>
    </row>
    <row r="4053" spans="1:50" customFormat="1" ht="15.75" hidden="1" customHeight="1" x14ac:dyDescent="0.2">
      <c r="A4053" s="7" t="s">
        <v>7168</v>
      </c>
      <c r="B4053" s="3" t="s">
        <v>7169</v>
      </c>
      <c r="C4053" s="85" t="s">
        <v>4395</v>
      </c>
      <c r="D4053" s="85" t="s">
        <v>13090</v>
      </c>
      <c r="E4053" s="202" t="s">
        <v>26712</v>
      </c>
      <c r="F4053" s="85" t="s">
        <v>55</v>
      </c>
      <c r="G4053" s="85" t="s">
        <v>59</v>
      </c>
      <c r="H4053" s="85" t="s">
        <v>20690</v>
      </c>
      <c r="I4053" s="3" t="s">
        <v>4405</v>
      </c>
      <c r="J4053" s="85" t="s">
        <v>4406</v>
      </c>
      <c r="K4053" s="7" t="s">
        <v>4407</v>
      </c>
      <c r="L4053" s="3"/>
      <c r="M4053" s="3"/>
      <c r="N4053" s="41" t="s">
        <v>4572</v>
      </c>
      <c r="O4053" s="87">
        <v>31566</v>
      </c>
      <c r="P4053" s="87">
        <v>1387</v>
      </c>
      <c r="Q4053" s="87">
        <v>30179</v>
      </c>
      <c r="R4053" s="87">
        <v>0</v>
      </c>
      <c r="S4053" s="87"/>
      <c r="T4053" s="87"/>
      <c r="U4053" s="85">
        <v>2017</v>
      </c>
      <c r="V4053" s="3" t="s">
        <v>4572</v>
      </c>
      <c r="W4053" s="3"/>
      <c r="X4053" s="3"/>
      <c r="Y4053" s="3"/>
      <c r="Z4053" s="6">
        <v>7</v>
      </c>
      <c r="AA4053" s="160"/>
      <c r="AB4053" s="123" t="s">
        <v>4395</v>
      </c>
      <c r="AC4053" s="124"/>
      <c r="AD4053" s="41"/>
      <c r="AE4053" s="83"/>
      <c r="AF4053" s="83"/>
      <c r="AG4053" s="41"/>
      <c r="AH4053" s="41" t="s">
        <v>7514</v>
      </c>
      <c r="AI4053" s="80" t="s">
        <v>19357</v>
      </c>
      <c r="AJ4053" s="80" t="s">
        <v>14303</v>
      </c>
      <c r="AK4053" s="3"/>
      <c r="AL4053" s="85"/>
      <c r="AM4053" s="151" t="s">
        <v>19998</v>
      </c>
      <c r="AN4053" s="15"/>
      <c r="AO4053" s="166"/>
      <c r="AP4053" s="5">
        <f t="shared" si="64"/>
        <v>0</v>
      </c>
      <c r="AQ4053" s="16"/>
      <c r="AR4053" s="205">
        <v>1</v>
      </c>
      <c r="AS4053" s="16"/>
      <c r="AT4053" s="16"/>
      <c r="AU4053" s="16"/>
      <c r="AV4053" s="16"/>
      <c r="AW4053" s="16"/>
      <c r="AX4053" s="16"/>
    </row>
    <row r="4054" spans="1:50" customFormat="1" ht="15.75" hidden="1" customHeight="1" x14ac:dyDescent="0.2">
      <c r="A4054" s="7" t="s">
        <v>7170</v>
      </c>
      <c r="B4054" s="3" t="s">
        <v>7171</v>
      </c>
      <c r="C4054" s="85" t="s">
        <v>4395</v>
      </c>
      <c r="D4054" s="85" t="s">
        <v>13090</v>
      </c>
      <c r="E4054" s="202" t="s">
        <v>26712</v>
      </c>
      <c r="F4054" s="85" t="s">
        <v>55</v>
      </c>
      <c r="G4054" s="85" t="s">
        <v>59</v>
      </c>
      <c r="H4054" s="85" t="s">
        <v>20690</v>
      </c>
      <c r="I4054" s="3" t="s">
        <v>4460</v>
      </c>
      <c r="J4054" s="85" t="s">
        <v>4435</v>
      </c>
      <c r="K4054" s="7" t="s">
        <v>3838</v>
      </c>
      <c r="L4054" s="3"/>
      <c r="M4054" s="3"/>
      <c r="N4054" s="41" t="s">
        <v>5834</v>
      </c>
      <c r="O4054" s="87">
        <v>16806</v>
      </c>
      <c r="P4054" s="87">
        <v>16069</v>
      </c>
      <c r="Q4054" s="87">
        <v>737</v>
      </c>
      <c r="R4054" s="87">
        <v>0</v>
      </c>
      <c r="S4054" s="87"/>
      <c r="T4054" s="87"/>
      <c r="U4054" s="85">
        <v>2013</v>
      </c>
      <c r="V4054" s="3" t="s">
        <v>5834</v>
      </c>
      <c r="W4054" s="3"/>
      <c r="X4054" s="3"/>
      <c r="Y4054" s="3"/>
      <c r="Z4054" s="6">
        <v>113160</v>
      </c>
      <c r="AA4054" s="160"/>
      <c r="AB4054" s="123" t="s">
        <v>4395</v>
      </c>
      <c r="AC4054" s="124"/>
      <c r="AD4054" s="41"/>
      <c r="AE4054" s="83"/>
      <c r="AF4054" s="83"/>
      <c r="AG4054" s="41"/>
      <c r="AH4054" s="41" t="s">
        <v>7514</v>
      </c>
      <c r="AI4054" s="80" t="s">
        <v>19358</v>
      </c>
      <c r="AJ4054" s="80" t="s">
        <v>13505</v>
      </c>
      <c r="AK4054" s="3"/>
      <c r="AL4054" s="86"/>
      <c r="AM4054" s="151" t="s">
        <v>19998</v>
      </c>
      <c r="AN4054" s="15"/>
      <c r="AO4054" s="166"/>
      <c r="AP4054" s="5">
        <f t="shared" si="64"/>
        <v>0</v>
      </c>
      <c r="AQ4054" s="16"/>
      <c r="AR4054" s="205">
        <v>1</v>
      </c>
      <c r="AS4054" s="16"/>
      <c r="AT4054" s="16"/>
      <c r="AU4054" s="16"/>
      <c r="AV4054" s="16"/>
      <c r="AW4054" s="16"/>
      <c r="AX4054" s="16"/>
    </row>
    <row r="4055" spans="1:50" customFormat="1" ht="15.75" customHeight="1" x14ac:dyDescent="0.2">
      <c r="A4055" s="7" t="s">
        <v>7172</v>
      </c>
      <c r="B4055" s="3" t="s">
        <v>7173</v>
      </c>
      <c r="C4055" s="85" t="s">
        <v>4395</v>
      </c>
      <c r="D4055" s="85" t="s">
        <v>13090</v>
      </c>
      <c r="E4055" s="202" t="s">
        <v>26418</v>
      </c>
      <c r="F4055" s="85" t="s">
        <v>14</v>
      </c>
      <c r="G4055" s="85" t="s">
        <v>20</v>
      </c>
      <c r="H4055" s="85" t="s">
        <v>20689</v>
      </c>
      <c r="I4055" s="3" t="s">
        <v>26128</v>
      </c>
      <c r="J4055" s="85" t="s">
        <v>115</v>
      </c>
      <c r="K4055" s="7" t="s">
        <v>4595</v>
      </c>
      <c r="L4055" s="3"/>
      <c r="M4055" s="3"/>
      <c r="N4055" s="41" t="s">
        <v>5615</v>
      </c>
      <c r="O4055" s="87">
        <v>0</v>
      </c>
      <c r="P4055" s="87">
        <v>0</v>
      </c>
      <c r="Q4055" s="87">
        <v>0</v>
      </c>
      <c r="R4055" s="87">
        <v>0</v>
      </c>
      <c r="S4055" s="87"/>
      <c r="T4055" s="87"/>
      <c r="U4055" s="85" t="s">
        <v>112</v>
      </c>
      <c r="V4055" s="3" t="s">
        <v>5615</v>
      </c>
      <c r="W4055" s="3"/>
      <c r="X4055" s="3"/>
      <c r="Y4055" s="3"/>
      <c r="Z4055" s="6">
        <v>50618</v>
      </c>
      <c r="AA4055" s="160"/>
      <c r="AB4055" s="123" t="s">
        <v>4395</v>
      </c>
      <c r="AC4055" s="124"/>
      <c r="AD4055" s="41"/>
      <c r="AE4055" s="83"/>
      <c r="AF4055" s="83"/>
      <c r="AG4055" s="41"/>
      <c r="AH4055" s="41" t="s">
        <v>26421</v>
      </c>
      <c r="AI4055" s="80" t="s">
        <v>26129</v>
      </c>
      <c r="AJ4055" s="80" t="s">
        <v>14304</v>
      </c>
      <c r="AK4055" s="3"/>
      <c r="AL4055" s="85"/>
      <c r="AM4055" s="151" t="s">
        <v>19998</v>
      </c>
      <c r="AN4055" s="15"/>
      <c r="AO4055" s="166"/>
      <c r="AP4055" s="5">
        <f t="shared" si="64"/>
        <v>0</v>
      </c>
      <c r="AQ4055" s="16"/>
      <c r="AR4055" s="205">
        <v>1</v>
      </c>
      <c r="AS4055" s="16"/>
      <c r="AT4055" s="16"/>
      <c r="AU4055" s="16"/>
      <c r="AV4055" s="16"/>
      <c r="AW4055" s="16"/>
      <c r="AX4055" s="16"/>
    </row>
    <row r="4056" spans="1:50" customFormat="1" ht="15.75" hidden="1" customHeight="1" x14ac:dyDescent="0.2">
      <c r="A4056" s="7" t="s">
        <v>7174</v>
      </c>
      <c r="B4056" s="3" t="s">
        <v>7175</v>
      </c>
      <c r="C4056" s="85" t="s">
        <v>4395</v>
      </c>
      <c r="D4056" s="85" t="s">
        <v>13090</v>
      </c>
      <c r="E4056" s="202" t="s">
        <v>26712</v>
      </c>
      <c r="F4056" s="85" t="s">
        <v>68</v>
      </c>
      <c r="G4056" s="85" t="s">
        <v>71</v>
      </c>
      <c r="H4056" s="85" t="s">
        <v>20690</v>
      </c>
      <c r="I4056" s="3" t="s">
        <v>4405</v>
      </c>
      <c r="J4056" s="85" t="s">
        <v>4447</v>
      </c>
      <c r="K4056" s="7" t="s">
        <v>4988</v>
      </c>
      <c r="L4056" s="3"/>
      <c r="M4056" s="3"/>
      <c r="N4056" s="41" t="s">
        <v>5146</v>
      </c>
      <c r="O4056" s="87">
        <v>9746</v>
      </c>
      <c r="P4056" s="87">
        <v>0</v>
      </c>
      <c r="Q4056" s="87">
        <v>9746</v>
      </c>
      <c r="R4056" s="87">
        <v>0</v>
      </c>
      <c r="S4056" s="87"/>
      <c r="T4056" s="87"/>
      <c r="U4056" s="85">
        <v>2014</v>
      </c>
      <c r="V4056" s="3" t="s">
        <v>5146</v>
      </c>
      <c r="W4056" s="3"/>
      <c r="X4056" s="3"/>
      <c r="Y4056" s="3"/>
      <c r="Z4056" s="6">
        <v>18001</v>
      </c>
      <c r="AA4056" s="160"/>
      <c r="AB4056" s="123" t="s">
        <v>4395</v>
      </c>
      <c r="AC4056" s="124"/>
      <c r="AD4056" s="41"/>
      <c r="AE4056" s="83"/>
      <c r="AF4056" s="83"/>
      <c r="AG4056" s="41"/>
      <c r="AH4056" s="41" t="s">
        <v>13745</v>
      </c>
      <c r="AI4056" s="80" t="s">
        <v>19359</v>
      </c>
      <c r="AJ4056" s="80" t="s">
        <v>14305</v>
      </c>
      <c r="AK4056" s="3"/>
      <c r="AL4056" s="85"/>
      <c r="AM4056" s="151" t="s">
        <v>19998</v>
      </c>
      <c r="AN4056" s="15"/>
      <c r="AO4056" s="166"/>
      <c r="AP4056" s="5">
        <f t="shared" si="64"/>
        <v>0</v>
      </c>
      <c r="AQ4056" s="16"/>
      <c r="AR4056" s="205">
        <v>1</v>
      </c>
      <c r="AS4056" s="16"/>
      <c r="AT4056" s="16"/>
      <c r="AU4056" s="16"/>
      <c r="AV4056" s="16"/>
      <c r="AW4056" s="16"/>
      <c r="AX4056" s="16"/>
    </row>
    <row r="4057" spans="1:50" customFormat="1" ht="15.75" hidden="1" customHeight="1" x14ac:dyDescent="0.2">
      <c r="A4057" s="7" t="s">
        <v>7176</v>
      </c>
      <c r="B4057" s="3" t="s">
        <v>7177</v>
      </c>
      <c r="C4057" s="85" t="s">
        <v>4395</v>
      </c>
      <c r="D4057" s="85" t="s">
        <v>13090</v>
      </c>
      <c r="E4057" s="202" t="s">
        <v>26712</v>
      </c>
      <c r="F4057" s="85" t="s">
        <v>40</v>
      </c>
      <c r="G4057" s="85" t="s">
        <v>43</v>
      </c>
      <c r="H4057" s="85" t="s">
        <v>20690</v>
      </c>
      <c r="I4057" s="3" t="s">
        <v>4460</v>
      </c>
      <c r="J4057" s="85" t="s">
        <v>4435</v>
      </c>
      <c r="K4057" s="7" t="s">
        <v>4744</v>
      </c>
      <c r="L4057" s="3"/>
      <c r="M4057" s="3"/>
      <c r="N4057" s="41" t="s">
        <v>5382</v>
      </c>
      <c r="O4057" s="87">
        <v>89850</v>
      </c>
      <c r="P4057" s="87">
        <v>53768</v>
      </c>
      <c r="Q4057" s="87">
        <v>36082</v>
      </c>
      <c r="R4057" s="87">
        <v>0</v>
      </c>
      <c r="S4057" s="87"/>
      <c r="T4057" s="87"/>
      <c r="U4057" s="85">
        <v>2017</v>
      </c>
      <c r="V4057" s="3" t="s">
        <v>5382</v>
      </c>
      <c r="W4057" s="3"/>
      <c r="X4057" s="3"/>
      <c r="Y4057" s="3"/>
      <c r="Z4057" s="6">
        <v>21404</v>
      </c>
      <c r="AA4057" s="160"/>
      <c r="AB4057" s="123" t="s">
        <v>4395</v>
      </c>
      <c r="AC4057" s="124"/>
      <c r="AD4057" s="41"/>
      <c r="AE4057" s="83"/>
      <c r="AF4057" s="83"/>
      <c r="AG4057" s="41"/>
      <c r="AH4057" s="41" t="s">
        <v>7061</v>
      </c>
      <c r="AI4057" s="80" t="s">
        <v>19360</v>
      </c>
      <c r="AJ4057" s="80" t="s">
        <v>14306</v>
      </c>
      <c r="AK4057" s="3"/>
      <c r="AL4057" s="85"/>
      <c r="AM4057" s="151" t="s">
        <v>19998</v>
      </c>
      <c r="AN4057" s="15"/>
      <c r="AO4057" s="166"/>
      <c r="AP4057" s="5">
        <f t="shared" si="64"/>
        <v>0</v>
      </c>
      <c r="AQ4057" s="16"/>
      <c r="AR4057" s="205">
        <v>1</v>
      </c>
      <c r="AS4057" s="16"/>
      <c r="AT4057" s="16"/>
      <c r="AU4057" s="16"/>
      <c r="AV4057" s="16"/>
      <c r="AW4057" s="16"/>
      <c r="AX4057" s="16"/>
    </row>
    <row r="4058" spans="1:50" customFormat="1" ht="15.75" hidden="1" customHeight="1" x14ac:dyDescent="0.2">
      <c r="A4058" s="7" t="s">
        <v>7178</v>
      </c>
      <c r="B4058" s="3" t="s">
        <v>7179</v>
      </c>
      <c r="C4058" s="85" t="s">
        <v>4395</v>
      </c>
      <c r="D4058" s="85" t="s">
        <v>13090</v>
      </c>
      <c r="E4058" s="202" t="s">
        <v>26712</v>
      </c>
      <c r="F4058" s="85" t="s">
        <v>40</v>
      </c>
      <c r="G4058" s="85" t="s">
        <v>15326</v>
      </c>
      <c r="H4058" s="85" t="s">
        <v>20690</v>
      </c>
      <c r="I4058" s="3" t="s">
        <v>6379</v>
      </c>
      <c r="J4058" s="85" t="s">
        <v>115</v>
      </c>
      <c r="K4058" s="7" t="s">
        <v>437</v>
      </c>
      <c r="L4058" s="3"/>
      <c r="M4058" s="3"/>
      <c r="N4058" s="41" t="s">
        <v>6724</v>
      </c>
      <c r="O4058" s="87">
        <v>61210</v>
      </c>
      <c r="P4058" s="87">
        <v>30092</v>
      </c>
      <c r="Q4058" s="87">
        <v>31118</v>
      </c>
      <c r="R4058" s="87">
        <v>0</v>
      </c>
      <c r="S4058" s="87"/>
      <c r="T4058" s="87"/>
      <c r="U4058" s="85">
        <v>2019</v>
      </c>
      <c r="V4058" s="3" t="s">
        <v>112</v>
      </c>
      <c r="W4058" s="3"/>
      <c r="X4058" s="3"/>
      <c r="Y4058" s="3"/>
      <c r="Z4058" s="6">
        <v>59480</v>
      </c>
      <c r="AA4058" s="160"/>
      <c r="AB4058" s="123" t="s">
        <v>4395</v>
      </c>
      <c r="AC4058" s="124"/>
      <c r="AD4058" s="41"/>
      <c r="AE4058" s="83"/>
      <c r="AF4058" s="83"/>
      <c r="AG4058" s="41"/>
      <c r="AH4058" s="41" t="s">
        <v>7061</v>
      </c>
      <c r="AI4058" s="80" t="s">
        <v>19361</v>
      </c>
      <c r="AJ4058" s="80" t="s">
        <v>14307</v>
      </c>
      <c r="AK4058" s="3"/>
      <c r="AL4058" s="85"/>
      <c r="AM4058" s="151" t="s">
        <v>19998</v>
      </c>
      <c r="AN4058" s="15"/>
      <c r="AO4058" s="166"/>
      <c r="AP4058" s="5">
        <f t="shared" si="64"/>
        <v>0</v>
      </c>
      <c r="AQ4058" s="16"/>
      <c r="AR4058" s="205">
        <v>1</v>
      </c>
      <c r="AS4058" s="16"/>
      <c r="AT4058" s="16"/>
      <c r="AU4058" s="16"/>
      <c r="AV4058" s="16"/>
      <c r="AW4058" s="16"/>
      <c r="AX4058" s="16"/>
    </row>
    <row r="4059" spans="1:50" customFormat="1" ht="15.75" hidden="1" customHeight="1" x14ac:dyDescent="0.2">
      <c r="A4059" s="7" t="s">
        <v>7180</v>
      </c>
      <c r="B4059" s="3" t="s">
        <v>7181</v>
      </c>
      <c r="C4059" s="85" t="s">
        <v>4395</v>
      </c>
      <c r="D4059" s="85" t="s">
        <v>13090</v>
      </c>
      <c r="E4059" s="202" t="s">
        <v>26712</v>
      </c>
      <c r="F4059" s="85" t="s">
        <v>40</v>
      </c>
      <c r="G4059" s="85" t="s">
        <v>43</v>
      </c>
      <c r="H4059" s="85" t="s">
        <v>20690</v>
      </c>
      <c r="I4059" s="3" t="s">
        <v>4475</v>
      </c>
      <c r="J4059" s="85" t="s">
        <v>4447</v>
      </c>
      <c r="K4059" s="7" t="s">
        <v>5103</v>
      </c>
      <c r="L4059" s="3"/>
      <c r="M4059" s="3"/>
      <c r="N4059" s="41" t="s">
        <v>5201</v>
      </c>
      <c r="O4059" s="87">
        <v>21389</v>
      </c>
      <c r="P4059" s="87">
        <v>20848</v>
      </c>
      <c r="Q4059" s="87">
        <v>541</v>
      </c>
      <c r="R4059" s="87">
        <v>0</v>
      </c>
      <c r="S4059" s="87"/>
      <c r="T4059" s="87"/>
      <c r="U4059" s="85">
        <v>2018</v>
      </c>
      <c r="V4059" s="3" t="s">
        <v>5201</v>
      </c>
      <c r="W4059" s="3"/>
      <c r="X4059" s="3"/>
      <c r="Y4059" s="3"/>
      <c r="Z4059" s="6">
        <v>10000</v>
      </c>
      <c r="AA4059" s="160"/>
      <c r="AB4059" s="123" t="s">
        <v>4395</v>
      </c>
      <c r="AC4059" s="124"/>
      <c r="AD4059" s="41"/>
      <c r="AE4059" s="83"/>
      <c r="AF4059" s="83"/>
      <c r="AG4059" s="41"/>
      <c r="AH4059" s="41" t="s">
        <v>7061</v>
      </c>
      <c r="AI4059" s="80" t="s">
        <v>19362</v>
      </c>
      <c r="AJ4059" s="80" t="s">
        <v>14308</v>
      </c>
      <c r="AK4059" s="3"/>
      <c r="AL4059" s="85"/>
      <c r="AM4059" s="151" t="s">
        <v>19998</v>
      </c>
      <c r="AN4059" s="15"/>
      <c r="AO4059" s="166"/>
      <c r="AP4059" s="5">
        <f t="shared" si="64"/>
        <v>0</v>
      </c>
      <c r="AQ4059" s="16"/>
      <c r="AR4059" s="205">
        <v>1</v>
      </c>
      <c r="AS4059" s="16"/>
      <c r="AT4059" s="16"/>
      <c r="AU4059" s="16"/>
      <c r="AV4059" s="16"/>
      <c r="AW4059" s="16"/>
      <c r="AX4059" s="16"/>
    </row>
    <row r="4060" spans="1:50" customFormat="1" ht="15.75" hidden="1" customHeight="1" x14ac:dyDescent="0.2">
      <c r="A4060" s="7" t="s">
        <v>7182</v>
      </c>
      <c r="B4060" s="3" t="s">
        <v>7183</v>
      </c>
      <c r="C4060" s="85" t="s">
        <v>4395</v>
      </c>
      <c r="D4060" s="85" t="s">
        <v>13090</v>
      </c>
      <c r="E4060" s="202" t="s">
        <v>26712</v>
      </c>
      <c r="F4060" s="85" t="s">
        <v>68</v>
      </c>
      <c r="G4060" s="85" t="s">
        <v>71</v>
      </c>
      <c r="H4060" s="85" t="s">
        <v>20690</v>
      </c>
      <c r="I4060" s="3" t="s">
        <v>6194</v>
      </c>
      <c r="J4060" s="85" t="s">
        <v>4447</v>
      </c>
      <c r="K4060" s="7" t="s">
        <v>4988</v>
      </c>
      <c r="L4060" s="3"/>
      <c r="M4060" s="3"/>
      <c r="N4060" s="41" t="s">
        <v>5146</v>
      </c>
      <c r="O4060" s="87">
        <v>1892</v>
      </c>
      <c r="P4060" s="87">
        <v>0</v>
      </c>
      <c r="Q4060" s="87">
        <v>1892</v>
      </c>
      <c r="R4060" s="87">
        <v>0</v>
      </c>
      <c r="S4060" s="87"/>
      <c r="T4060" s="87"/>
      <c r="U4060" s="85">
        <v>2014</v>
      </c>
      <c r="V4060" s="3" t="s">
        <v>5146</v>
      </c>
      <c r="W4060" s="3"/>
      <c r="X4060" s="3"/>
      <c r="Y4060" s="3"/>
      <c r="Z4060" s="6">
        <v>9754</v>
      </c>
      <c r="AA4060" s="160"/>
      <c r="AB4060" s="123" t="s">
        <v>4395</v>
      </c>
      <c r="AC4060" s="124"/>
      <c r="AD4060" s="41"/>
      <c r="AE4060" s="83"/>
      <c r="AF4060" s="83"/>
      <c r="AG4060" s="41"/>
      <c r="AH4060" s="41" t="s">
        <v>13745</v>
      </c>
      <c r="AI4060" s="80" t="s">
        <v>19363</v>
      </c>
      <c r="AJ4060" s="80" t="s">
        <v>14309</v>
      </c>
      <c r="AK4060" s="3"/>
      <c r="AL4060" s="85"/>
      <c r="AM4060" s="151" t="s">
        <v>19998</v>
      </c>
      <c r="AN4060" s="15"/>
      <c r="AO4060" s="166"/>
      <c r="AP4060" s="5">
        <f t="shared" si="64"/>
        <v>0</v>
      </c>
      <c r="AQ4060" s="16"/>
      <c r="AR4060" s="205">
        <v>1</v>
      </c>
      <c r="AS4060" s="16"/>
      <c r="AT4060" s="16"/>
      <c r="AU4060" s="16"/>
      <c r="AV4060" s="16"/>
      <c r="AW4060" s="16"/>
      <c r="AX4060" s="16"/>
    </row>
    <row r="4061" spans="1:50" customFormat="1" ht="15.75" hidden="1" customHeight="1" x14ac:dyDescent="0.2">
      <c r="A4061" s="7" t="s">
        <v>7184</v>
      </c>
      <c r="B4061" s="3" t="s">
        <v>7185</v>
      </c>
      <c r="C4061" s="85" t="s">
        <v>4395</v>
      </c>
      <c r="D4061" s="85" t="s">
        <v>13090</v>
      </c>
      <c r="E4061" s="202" t="s">
        <v>26712</v>
      </c>
      <c r="F4061" s="85" t="s">
        <v>40</v>
      </c>
      <c r="G4061" s="85" t="s">
        <v>43</v>
      </c>
      <c r="H4061" s="85" t="s">
        <v>20690</v>
      </c>
      <c r="I4061" s="3" t="s">
        <v>4475</v>
      </c>
      <c r="J4061" s="85" t="s">
        <v>4447</v>
      </c>
      <c r="K4061" s="7" t="s">
        <v>5103</v>
      </c>
      <c r="L4061" s="3"/>
      <c r="M4061" s="3"/>
      <c r="N4061" s="41" t="s">
        <v>5201</v>
      </c>
      <c r="O4061" s="87">
        <v>24699</v>
      </c>
      <c r="P4061" s="87">
        <v>21546</v>
      </c>
      <c r="Q4061" s="87">
        <v>3153</v>
      </c>
      <c r="R4061" s="87">
        <v>0</v>
      </c>
      <c r="S4061" s="87"/>
      <c r="T4061" s="87"/>
      <c r="U4061" s="85">
        <v>2018</v>
      </c>
      <c r="V4061" s="3" t="s">
        <v>5201</v>
      </c>
      <c r="W4061" s="3"/>
      <c r="X4061" s="3"/>
      <c r="Y4061" s="3"/>
      <c r="Z4061" s="6">
        <v>10000</v>
      </c>
      <c r="AA4061" s="160"/>
      <c r="AB4061" s="123" t="s">
        <v>4395</v>
      </c>
      <c r="AC4061" s="124"/>
      <c r="AD4061" s="41"/>
      <c r="AE4061" s="83"/>
      <c r="AF4061" s="83"/>
      <c r="AG4061" s="41"/>
      <c r="AH4061" s="41" t="s">
        <v>7061</v>
      </c>
      <c r="AI4061" s="80" t="s">
        <v>19364</v>
      </c>
      <c r="AJ4061" s="80" t="s">
        <v>14310</v>
      </c>
      <c r="AK4061" s="3"/>
      <c r="AL4061" s="85"/>
      <c r="AM4061" s="151" t="s">
        <v>19998</v>
      </c>
      <c r="AN4061" s="15"/>
      <c r="AO4061" s="166"/>
      <c r="AP4061" s="5">
        <f t="shared" si="64"/>
        <v>0</v>
      </c>
      <c r="AQ4061" s="16"/>
      <c r="AR4061" s="205">
        <v>1</v>
      </c>
      <c r="AS4061" s="16"/>
      <c r="AT4061" s="16"/>
      <c r="AU4061" s="16"/>
      <c r="AV4061" s="16"/>
      <c r="AW4061" s="16"/>
      <c r="AX4061" s="16"/>
    </row>
    <row r="4062" spans="1:50" customFormat="1" ht="15.75" hidden="1" customHeight="1" x14ac:dyDescent="0.2">
      <c r="A4062" s="7" t="s">
        <v>7186</v>
      </c>
      <c r="B4062" s="3" t="s">
        <v>7187</v>
      </c>
      <c r="C4062" s="85" t="s">
        <v>4395</v>
      </c>
      <c r="D4062" s="85" t="s">
        <v>13090</v>
      </c>
      <c r="E4062" s="202" t="s">
        <v>26712</v>
      </c>
      <c r="F4062" s="85" t="s">
        <v>40</v>
      </c>
      <c r="G4062" s="85" t="s">
        <v>43</v>
      </c>
      <c r="H4062" s="85" t="s">
        <v>20690</v>
      </c>
      <c r="I4062" s="3" t="s">
        <v>4396</v>
      </c>
      <c r="J4062" s="85" t="s">
        <v>115</v>
      </c>
      <c r="K4062" s="7" t="s">
        <v>4522</v>
      </c>
      <c r="L4062" s="3"/>
      <c r="M4062" s="3"/>
      <c r="N4062" s="41" t="s">
        <v>13774</v>
      </c>
      <c r="O4062" s="87">
        <v>124469</v>
      </c>
      <c r="P4062" s="87">
        <v>52401</v>
      </c>
      <c r="Q4062" s="87">
        <v>72068</v>
      </c>
      <c r="R4062" s="87">
        <v>0</v>
      </c>
      <c r="S4062" s="87"/>
      <c r="T4062" s="87"/>
      <c r="U4062" s="85">
        <v>2017</v>
      </c>
      <c r="V4062" s="3" t="s">
        <v>112</v>
      </c>
      <c r="W4062" s="3"/>
      <c r="X4062" s="3"/>
      <c r="Y4062" s="3"/>
      <c r="Z4062" s="6">
        <v>39012</v>
      </c>
      <c r="AA4062" s="160"/>
      <c r="AB4062" s="123" t="s">
        <v>4395</v>
      </c>
      <c r="AC4062" s="124"/>
      <c r="AD4062" s="41"/>
      <c r="AE4062" s="83"/>
      <c r="AF4062" s="83"/>
      <c r="AG4062" s="41"/>
      <c r="AH4062" s="41" t="s">
        <v>7061</v>
      </c>
      <c r="AI4062" s="80" t="s">
        <v>19365</v>
      </c>
      <c r="AJ4062" s="80" t="s">
        <v>13532</v>
      </c>
      <c r="AK4062" s="3"/>
      <c r="AL4062" s="85"/>
      <c r="AM4062" s="151" t="s">
        <v>19998</v>
      </c>
      <c r="AN4062" s="15"/>
      <c r="AO4062" s="166"/>
      <c r="AP4062" s="5">
        <f t="shared" si="64"/>
        <v>0</v>
      </c>
      <c r="AQ4062" s="16"/>
      <c r="AR4062" s="205">
        <v>1</v>
      </c>
      <c r="AS4062" s="16"/>
      <c r="AT4062" s="16"/>
      <c r="AU4062" s="16"/>
      <c r="AV4062" s="16"/>
      <c r="AW4062" s="16"/>
      <c r="AX4062" s="16"/>
    </row>
    <row r="4063" spans="1:50" customFormat="1" ht="15.75" hidden="1" customHeight="1" x14ac:dyDescent="0.2">
      <c r="A4063" s="7" t="s">
        <v>7188</v>
      </c>
      <c r="B4063" s="3" t="s">
        <v>7189</v>
      </c>
      <c r="C4063" s="85" t="s">
        <v>4395</v>
      </c>
      <c r="D4063" s="85" t="s">
        <v>13090</v>
      </c>
      <c r="E4063" s="202" t="s">
        <v>26712</v>
      </c>
      <c r="F4063" s="85" t="s">
        <v>55</v>
      </c>
      <c r="G4063" s="85" t="s">
        <v>15355</v>
      </c>
      <c r="H4063" s="85" t="s">
        <v>20690</v>
      </c>
      <c r="I4063" s="3" t="s">
        <v>4405</v>
      </c>
      <c r="J4063" s="85" t="s">
        <v>4435</v>
      </c>
      <c r="K4063" s="7" t="s">
        <v>3838</v>
      </c>
      <c r="L4063" s="3"/>
      <c r="M4063" s="3"/>
      <c r="N4063" s="41" t="s">
        <v>14311</v>
      </c>
      <c r="O4063" s="87">
        <v>213685</v>
      </c>
      <c r="P4063" s="87">
        <v>112685</v>
      </c>
      <c r="Q4063" s="87">
        <v>101000</v>
      </c>
      <c r="R4063" s="87">
        <v>0</v>
      </c>
      <c r="S4063" s="87"/>
      <c r="T4063" s="87"/>
      <c r="U4063" s="85">
        <v>2017</v>
      </c>
      <c r="V4063" s="3" t="s">
        <v>112</v>
      </c>
      <c r="W4063" s="3"/>
      <c r="X4063" s="3"/>
      <c r="Y4063" s="3"/>
      <c r="Z4063" s="6">
        <v>49106</v>
      </c>
      <c r="AA4063" s="160"/>
      <c r="AB4063" s="123" t="s">
        <v>4395</v>
      </c>
      <c r="AC4063" s="124"/>
      <c r="AD4063" s="41"/>
      <c r="AE4063" s="83"/>
      <c r="AF4063" s="83"/>
      <c r="AG4063" s="41"/>
      <c r="AH4063" s="41" t="s">
        <v>13748</v>
      </c>
      <c r="AI4063" s="80" t="s">
        <v>19366</v>
      </c>
      <c r="AJ4063" s="80" t="s">
        <v>14312</v>
      </c>
      <c r="AK4063" s="3"/>
      <c r="AL4063" s="85"/>
      <c r="AM4063" s="151" t="s">
        <v>19998</v>
      </c>
      <c r="AN4063" s="15"/>
      <c r="AO4063" s="166"/>
      <c r="AP4063" s="5">
        <f t="shared" si="64"/>
        <v>0</v>
      </c>
      <c r="AQ4063" s="16"/>
      <c r="AR4063" s="205">
        <v>1</v>
      </c>
      <c r="AS4063" s="16"/>
      <c r="AT4063" s="16"/>
      <c r="AU4063" s="16"/>
      <c r="AV4063" s="16"/>
      <c r="AW4063" s="16"/>
      <c r="AX4063" s="16"/>
    </row>
    <row r="4064" spans="1:50" customFormat="1" ht="15.75" hidden="1" customHeight="1" x14ac:dyDescent="0.2">
      <c r="A4064" s="7" t="s">
        <v>7190</v>
      </c>
      <c r="B4064" s="3" t="s">
        <v>7191</v>
      </c>
      <c r="C4064" s="85" t="s">
        <v>4395</v>
      </c>
      <c r="D4064" s="85" t="s">
        <v>13090</v>
      </c>
      <c r="E4064" s="202" t="s">
        <v>26712</v>
      </c>
      <c r="F4064" s="85" t="s">
        <v>68</v>
      </c>
      <c r="G4064" s="85" t="s">
        <v>71</v>
      </c>
      <c r="H4064" s="85" t="s">
        <v>20690</v>
      </c>
      <c r="I4064" s="3" t="s">
        <v>4558</v>
      </c>
      <c r="J4064" s="85" t="s">
        <v>4447</v>
      </c>
      <c r="K4064" s="7" t="s">
        <v>4988</v>
      </c>
      <c r="L4064" s="3"/>
      <c r="M4064" s="3"/>
      <c r="N4064" s="41" t="s">
        <v>4402</v>
      </c>
      <c r="O4064" s="87">
        <v>51054</v>
      </c>
      <c r="P4064" s="87">
        <v>0</v>
      </c>
      <c r="Q4064" s="87">
        <v>51054</v>
      </c>
      <c r="R4064" s="87">
        <v>0</v>
      </c>
      <c r="S4064" s="87"/>
      <c r="T4064" s="87"/>
      <c r="U4064" s="85">
        <v>2013</v>
      </c>
      <c r="V4064" s="3" t="s">
        <v>4402</v>
      </c>
      <c r="W4064" s="3"/>
      <c r="X4064" s="3"/>
      <c r="Y4064" s="3"/>
      <c r="Z4064" s="6">
        <v>51817</v>
      </c>
      <c r="AA4064" s="160"/>
      <c r="AB4064" s="123" t="s">
        <v>4395</v>
      </c>
      <c r="AC4064" s="124"/>
      <c r="AD4064" s="41"/>
      <c r="AE4064" s="83"/>
      <c r="AF4064" s="83"/>
      <c r="AG4064" s="41"/>
      <c r="AH4064" s="41" t="s">
        <v>13746</v>
      </c>
      <c r="AI4064" s="80" t="s">
        <v>19367</v>
      </c>
      <c r="AJ4064" s="80" t="s">
        <v>13346</v>
      </c>
      <c r="AK4064" s="3"/>
      <c r="AL4064" s="85"/>
      <c r="AM4064" s="151" t="s">
        <v>19998</v>
      </c>
      <c r="AN4064" s="15"/>
      <c r="AO4064" s="166"/>
      <c r="AP4064" s="5">
        <f t="shared" si="64"/>
        <v>0</v>
      </c>
      <c r="AQ4064" s="16"/>
      <c r="AR4064" s="205">
        <v>1</v>
      </c>
      <c r="AS4064" s="16"/>
      <c r="AT4064" s="16"/>
      <c r="AU4064" s="16"/>
      <c r="AV4064" s="16"/>
      <c r="AW4064" s="16"/>
      <c r="AX4064" s="16"/>
    </row>
    <row r="4065" spans="1:50" customFormat="1" ht="15.75" hidden="1" customHeight="1" x14ac:dyDescent="0.2">
      <c r="A4065" s="7" t="s">
        <v>7192</v>
      </c>
      <c r="B4065" s="3" t="s">
        <v>7193</v>
      </c>
      <c r="C4065" s="85" t="s">
        <v>4395</v>
      </c>
      <c r="D4065" s="85" t="s">
        <v>13090</v>
      </c>
      <c r="E4065" s="202" t="s">
        <v>26712</v>
      </c>
      <c r="F4065" s="85" t="s">
        <v>55</v>
      </c>
      <c r="G4065" s="85" t="s">
        <v>57</v>
      </c>
      <c r="H4065" s="85" t="s">
        <v>20690</v>
      </c>
      <c r="I4065" s="3" t="s">
        <v>4405</v>
      </c>
      <c r="J4065" s="85" t="s">
        <v>4406</v>
      </c>
      <c r="K4065" s="7" t="s">
        <v>4407</v>
      </c>
      <c r="L4065" s="3"/>
      <c r="M4065" s="3"/>
      <c r="N4065" s="41" t="s">
        <v>21990</v>
      </c>
      <c r="O4065" s="87">
        <v>77956</v>
      </c>
      <c r="P4065" s="87">
        <v>73724</v>
      </c>
      <c r="Q4065" s="87">
        <v>4232</v>
      </c>
      <c r="R4065" s="87">
        <v>0</v>
      </c>
      <c r="S4065" s="87"/>
      <c r="T4065" s="87"/>
      <c r="U4065" s="85">
        <v>2010</v>
      </c>
      <c r="V4065" s="3" t="s">
        <v>4717</v>
      </c>
      <c r="W4065" s="3"/>
      <c r="X4065" s="3"/>
      <c r="Y4065" s="3"/>
      <c r="Z4065" s="6">
        <v>29482</v>
      </c>
      <c r="AA4065" s="160"/>
      <c r="AB4065" s="123" t="s">
        <v>4395</v>
      </c>
      <c r="AC4065" s="124"/>
      <c r="AD4065" s="41"/>
      <c r="AE4065" s="83"/>
      <c r="AF4065" s="83"/>
      <c r="AG4065" s="41"/>
      <c r="AH4065" s="41" t="s">
        <v>13741</v>
      </c>
      <c r="AI4065" s="80" t="s">
        <v>19368</v>
      </c>
      <c r="AJ4065" s="80" t="s">
        <v>13347</v>
      </c>
      <c r="AK4065" s="3"/>
      <c r="AL4065" s="85"/>
      <c r="AM4065" s="151" t="s">
        <v>19998</v>
      </c>
      <c r="AN4065" s="15"/>
      <c r="AO4065" s="166"/>
      <c r="AP4065" s="5">
        <f t="shared" si="64"/>
        <v>0</v>
      </c>
      <c r="AQ4065" s="16"/>
      <c r="AR4065" s="205">
        <v>1</v>
      </c>
      <c r="AS4065" s="16"/>
      <c r="AT4065" s="16"/>
      <c r="AU4065" s="16"/>
      <c r="AV4065" s="16"/>
      <c r="AW4065" s="16"/>
      <c r="AX4065" s="16"/>
    </row>
    <row r="4066" spans="1:50" customFormat="1" ht="15.75" hidden="1" customHeight="1" x14ac:dyDescent="0.2">
      <c r="A4066" s="7" t="s">
        <v>7194</v>
      </c>
      <c r="B4066" s="3" t="s">
        <v>7195</v>
      </c>
      <c r="C4066" s="85" t="s">
        <v>4395</v>
      </c>
      <c r="D4066" s="85" t="s">
        <v>13090</v>
      </c>
      <c r="E4066" s="202" t="s">
        <v>26712</v>
      </c>
      <c r="F4066" s="85" t="s">
        <v>40</v>
      </c>
      <c r="G4066" s="85" t="s">
        <v>15356</v>
      </c>
      <c r="H4066" s="85" t="s">
        <v>20690</v>
      </c>
      <c r="I4066" s="3"/>
      <c r="J4066" s="85" t="s">
        <v>4435</v>
      </c>
      <c r="K4066" s="7" t="s">
        <v>3838</v>
      </c>
      <c r="L4066" s="3"/>
      <c r="M4066" s="3"/>
      <c r="N4066" s="41" t="s">
        <v>5808</v>
      </c>
      <c r="O4066" s="87">
        <v>228805</v>
      </c>
      <c r="P4066" s="87">
        <v>225153</v>
      </c>
      <c r="Q4066" s="87">
        <v>3652</v>
      </c>
      <c r="R4066" s="87">
        <v>0</v>
      </c>
      <c r="S4066" s="87"/>
      <c r="T4066" s="87"/>
      <c r="U4066" s="85">
        <v>2009</v>
      </c>
      <c r="V4066" s="3" t="s">
        <v>5808</v>
      </c>
      <c r="W4066" s="3"/>
      <c r="X4066" s="3"/>
      <c r="Y4066" s="3"/>
      <c r="Z4066" s="6">
        <v>24170</v>
      </c>
      <c r="AA4066" s="160"/>
      <c r="AB4066" s="123" t="s">
        <v>4395</v>
      </c>
      <c r="AC4066" s="124"/>
      <c r="AD4066" s="41"/>
      <c r="AE4066" s="83"/>
      <c r="AF4066" s="83"/>
      <c r="AG4066" s="41"/>
      <c r="AH4066" s="41" t="s">
        <v>13745</v>
      </c>
      <c r="AI4066" s="80" t="s">
        <v>19369</v>
      </c>
      <c r="AJ4066" s="80" t="s">
        <v>13348</v>
      </c>
      <c r="AK4066" s="3"/>
      <c r="AL4066" s="85"/>
      <c r="AM4066" s="151" t="s">
        <v>19998</v>
      </c>
      <c r="AN4066" s="15"/>
      <c r="AO4066" s="166"/>
      <c r="AP4066" s="5">
        <f t="shared" si="64"/>
        <v>0</v>
      </c>
      <c r="AQ4066" s="16"/>
      <c r="AR4066" s="205">
        <v>1</v>
      </c>
      <c r="AS4066" s="16"/>
      <c r="AT4066" s="16"/>
      <c r="AU4066" s="16"/>
      <c r="AV4066" s="16"/>
      <c r="AW4066" s="16"/>
      <c r="AX4066" s="16"/>
    </row>
    <row r="4067" spans="1:50" customFormat="1" ht="15.75" hidden="1" customHeight="1" x14ac:dyDescent="0.2">
      <c r="A4067" s="7" t="s">
        <v>7196</v>
      </c>
      <c r="B4067" s="3" t="s">
        <v>7197</v>
      </c>
      <c r="C4067" s="85" t="s">
        <v>4395</v>
      </c>
      <c r="D4067" s="85" t="s">
        <v>13090</v>
      </c>
      <c r="E4067" s="202" t="s">
        <v>26712</v>
      </c>
      <c r="F4067" s="85" t="s">
        <v>40</v>
      </c>
      <c r="G4067" s="85" t="s">
        <v>15356</v>
      </c>
      <c r="H4067" s="85" t="s">
        <v>20690</v>
      </c>
      <c r="I4067" s="3" t="s">
        <v>4558</v>
      </c>
      <c r="J4067" s="85" t="s">
        <v>4435</v>
      </c>
      <c r="K4067" s="7" t="s">
        <v>3838</v>
      </c>
      <c r="L4067" s="3"/>
      <c r="M4067" s="3"/>
      <c r="N4067" s="41" t="s">
        <v>4658</v>
      </c>
      <c r="O4067" s="87">
        <v>338635</v>
      </c>
      <c r="P4067" s="87">
        <v>0</v>
      </c>
      <c r="Q4067" s="87">
        <v>338635</v>
      </c>
      <c r="R4067" s="87">
        <v>0</v>
      </c>
      <c r="S4067" s="87"/>
      <c r="T4067" s="87"/>
      <c r="U4067" s="85">
        <v>2012</v>
      </c>
      <c r="V4067" s="3" t="s">
        <v>4658</v>
      </c>
      <c r="W4067" s="3"/>
      <c r="X4067" s="3"/>
      <c r="Y4067" s="3"/>
      <c r="Z4067" s="6">
        <v>24978</v>
      </c>
      <c r="AA4067" s="160"/>
      <c r="AB4067" s="123" t="s">
        <v>4395</v>
      </c>
      <c r="AC4067" s="124"/>
      <c r="AD4067" s="41"/>
      <c r="AE4067" s="83"/>
      <c r="AF4067" s="83"/>
      <c r="AG4067" s="41"/>
      <c r="AH4067" s="41" t="s">
        <v>7654</v>
      </c>
      <c r="AI4067" s="80" t="s">
        <v>19370</v>
      </c>
      <c r="AJ4067" s="80" t="s">
        <v>13349</v>
      </c>
      <c r="AK4067" s="3"/>
      <c r="AL4067" s="85"/>
      <c r="AM4067" s="151" t="s">
        <v>19998</v>
      </c>
      <c r="AN4067" s="15"/>
      <c r="AO4067" s="166"/>
      <c r="AP4067" s="5">
        <f t="shared" si="64"/>
        <v>0</v>
      </c>
      <c r="AQ4067" s="16"/>
      <c r="AR4067" s="205">
        <v>1</v>
      </c>
      <c r="AS4067" s="16"/>
      <c r="AT4067" s="16"/>
      <c r="AU4067" s="16"/>
      <c r="AV4067" s="16"/>
      <c r="AW4067" s="16"/>
      <c r="AX4067" s="16"/>
    </row>
    <row r="4068" spans="1:50" customFormat="1" ht="15.75" hidden="1" customHeight="1" x14ac:dyDescent="0.2">
      <c r="A4068" s="7" t="s">
        <v>7198</v>
      </c>
      <c r="B4068" s="3" t="s">
        <v>7199</v>
      </c>
      <c r="C4068" s="85" t="s">
        <v>4395</v>
      </c>
      <c r="D4068" s="85" t="s">
        <v>13090</v>
      </c>
      <c r="E4068" s="202" t="s">
        <v>26712</v>
      </c>
      <c r="F4068" s="85" t="s">
        <v>40</v>
      </c>
      <c r="G4068" s="85" t="s">
        <v>43</v>
      </c>
      <c r="H4068" s="85" t="s">
        <v>20690</v>
      </c>
      <c r="I4068" s="3" t="s">
        <v>4460</v>
      </c>
      <c r="J4068" s="85" t="s">
        <v>4435</v>
      </c>
      <c r="K4068" s="7" t="s">
        <v>3838</v>
      </c>
      <c r="L4068" s="3"/>
      <c r="M4068" s="3"/>
      <c r="N4068" s="41" t="s">
        <v>4596</v>
      </c>
      <c r="O4068" s="87">
        <v>901</v>
      </c>
      <c r="P4068" s="87">
        <v>901</v>
      </c>
      <c r="Q4068" s="87">
        <v>0</v>
      </c>
      <c r="R4068" s="87">
        <v>0</v>
      </c>
      <c r="S4068" s="87"/>
      <c r="T4068" s="87"/>
      <c r="U4068" s="85">
        <v>2009</v>
      </c>
      <c r="V4068" s="3" t="s">
        <v>4596</v>
      </c>
      <c r="W4068" s="3"/>
      <c r="X4068" s="3"/>
      <c r="Y4068" s="3"/>
      <c r="Z4068" s="6">
        <v>2997</v>
      </c>
      <c r="AA4068" s="160"/>
      <c r="AB4068" s="123" t="s">
        <v>4395</v>
      </c>
      <c r="AC4068" s="124"/>
      <c r="AD4068" s="41"/>
      <c r="AE4068" s="83"/>
      <c r="AF4068" s="83"/>
      <c r="AG4068" s="41"/>
      <c r="AH4068" s="41" t="s">
        <v>13744</v>
      </c>
      <c r="AI4068" s="80" t="s">
        <v>19371</v>
      </c>
      <c r="AJ4068" s="80" t="s">
        <v>13500</v>
      </c>
      <c r="AK4068" s="3"/>
      <c r="AL4068" s="85"/>
      <c r="AM4068" s="151" t="s">
        <v>19998</v>
      </c>
      <c r="AN4068" s="15"/>
      <c r="AO4068" s="166"/>
      <c r="AP4068" s="5">
        <f t="shared" si="64"/>
        <v>0</v>
      </c>
      <c r="AQ4068" s="16"/>
      <c r="AR4068" s="205">
        <v>1</v>
      </c>
      <c r="AS4068" s="16"/>
      <c r="AT4068" s="16"/>
      <c r="AU4068" s="16"/>
      <c r="AV4068" s="16"/>
      <c r="AW4068" s="16"/>
      <c r="AX4068" s="16"/>
    </row>
    <row r="4069" spans="1:50" customFormat="1" ht="15.75" hidden="1" customHeight="1" x14ac:dyDescent="0.2">
      <c r="A4069" s="7" t="s">
        <v>7200</v>
      </c>
      <c r="B4069" s="3" t="s">
        <v>7201</v>
      </c>
      <c r="C4069" s="85" t="s">
        <v>4395</v>
      </c>
      <c r="D4069" s="85" t="s">
        <v>13090</v>
      </c>
      <c r="E4069" s="202" t="s">
        <v>26712</v>
      </c>
      <c r="F4069" s="85" t="s">
        <v>55</v>
      </c>
      <c r="G4069" s="85" t="s">
        <v>63</v>
      </c>
      <c r="H4069" s="85" t="s">
        <v>20690</v>
      </c>
      <c r="I4069" s="3" t="s">
        <v>4399</v>
      </c>
      <c r="J4069" s="85" t="s">
        <v>4406</v>
      </c>
      <c r="K4069" s="7" t="s">
        <v>4407</v>
      </c>
      <c r="L4069" s="3"/>
      <c r="M4069" s="3"/>
      <c r="N4069" s="41" t="s">
        <v>13810</v>
      </c>
      <c r="O4069" s="87">
        <v>829291</v>
      </c>
      <c r="P4069" s="87">
        <v>653985</v>
      </c>
      <c r="Q4069" s="87">
        <v>175306</v>
      </c>
      <c r="R4069" s="87">
        <v>0</v>
      </c>
      <c r="S4069" s="87"/>
      <c r="T4069" s="87"/>
      <c r="U4069" s="85">
        <v>2009</v>
      </c>
      <c r="V4069" s="3" t="s">
        <v>4725</v>
      </c>
      <c r="W4069" s="3"/>
      <c r="X4069" s="3"/>
      <c r="Y4069" s="3"/>
      <c r="Z4069" s="6">
        <v>92015</v>
      </c>
      <c r="AA4069" s="160"/>
      <c r="AB4069" s="123" t="s">
        <v>4395</v>
      </c>
      <c r="AC4069" s="124"/>
      <c r="AD4069" s="41"/>
      <c r="AE4069" s="83"/>
      <c r="AF4069" s="83"/>
      <c r="AG4069" s="41"/>
      <c r="AH4069" s="41" t="s">
        <v>63</v>
      </c>
      <c r="AI4069" s="80" t="s">
        <v>19372</v>
      </c>
      <c r="AJ4069" s="80" t="s">
        <v>13350</v>
      </c>
      <c r="AK4069" s="3"/>
      <c r="AL4069" s="85"/>
      <c r="AM4069" s="151" t="s">
        <v>19998</v>
      </c>
      <c r="AN4069" s="15"/>
      <c r="AO4069" s="166"/>
      <c r="AP4069" s="5">
        <f t="shared" si="64"/>
        <v>0</v>
      </c>
      <c r="AQ4069" s="16"/>
      <c r="AR4069" s="205">
        <v>1</v>
      </c>
      <c r="AS4069" s="16"/>
      <c r="AT4069" s="16"/>
      <c r="AU4069" s="16"/>
      <c r="AV4069" s="16"/>
      <c r="AW4069" s="16"/>
      <c r="AX4069" s="16"/>
    </row>
    <row r="4070" spans="1:50" customFormat="1" ht="15.75" hidden="1" customHeight="1" x14ac:dyDescent="0.2">
      <c r="A4070" s="7" t="s">
        <v>7202</v>
      </c>
      <c r="B4070" s="3" t="s">
        <v>27535</v>
      </c>
      <c r="C4070" s="85" t="s">
        <v>4395</v>
      </c>
      <c r="D4070" s="85" t="s">
        <v>13090</v>
      </c>
      <c r="E4070" s="202" t="s">
        <v>26418</v>
      </c>
      <c r="F4070" s="85" t="s">
        <v>40</v>
      </c>
      <c r="G4070" s="85" t="s">
        <v>15356</v>
      </c>
      <c r="H4070" s="85" t="s">
        <v>20690</v>
      </c>
      <c r="I4070" s="3" t="s">
        <v>6379</v>
      </c>
      <c r="J4070" s="85" t="s">
        <v>4447</v>
      </c>
      <c r="K4070" s="7" t="s">
        <v>4448</v>
      </c>
      <c r="L4070" s="3"/>
      <c r="M4070" s="3"/>
      <c r="N4070" s="41" t="s">
        <v>14020</v>
      </c>
      <c r="O4070" s="87">
        <v>0</v>
      </c>
      <c r="P4070" s="87">
        <v>0</v>
      </c>
      <c r="Q4070" s="87">
        <v>0</v>
      </c>
      <c r="R4070" s="87">
        <v>0</v>
      </c>
      <c r="S4070" s="87"/>
      <c r="T4070" s="87"/>
      <c r="U4070" s="85" t="s">
        <v>112</v>
      </c>
      <c r="V4070" s="3" t="s">
        <v>112</v>
      </c>
      <c r="W4070" s="3"/>
      <c r="X4070" s="3"/>
      <c r="Y4070" s="3"/>
      <c r="Z4070" s="6">
        <v>19776</v>
      </c>
      <c r="AA4070" s="160"/>
      <c r="AB4070" s="123" t="s">
        <v>4395</v>
      </c>
      <c r="AC4070" s="124"/>
      <c r="AD4070" s="41"/>
      <c r="AE4070" s="83"/>
      <c r="AF4070" s="83"/>
      <c r="AG4070" s="41"/>
      <c r="AH4070" s="41" t="s">
        <v>7654</v>
      </c>
      <c r="AI4070" s="80" t="s">
        <v>19373</v>
      </c>
      <c r="AJ4070" s="80" t="s">
        <v>14313</v>
      </c>
      <c r="AK4070" s="3"/>
      <c r="AL4070" s="85"/>
      <c r="AM4070" s="151" t="s">
        <v>19998</v>
      </c>
      <c r="AN4070" s="15"/>
      <c r="AO4070" s="166"/>
      <c r="AP4070" s="5">
        <f t="shared" si="64"/>
        <v>0</v>
      </c>
      <c r="AQ4070" s="16"/>
      <c r="AR4070" s="205">
        <v>1</v>
      </c>
      <c r="AS4070" s="16"/>
      <c r="AT4070" s="16"/>
      <c r="AU4070" s="16"/>
      <c r="AV4070" s="16"/>
      <c r="AW4070" s="16"/>
      <c r="AX4070" s="16"/>
    </row>
    <row r="4071" spans="1:50" customFormat="1" ht="15.75" hidden="1" customHeight="1" x14ac:dyDescent="0.2">
      <c r="A4071" s="7" t="s">
        <v>7203</v>
      </c>
      <c r="B4071" s="3" t="s">
        <v>7204</v>
      </c>
      <c r="C4071" s="85" t="s">
        <v>4395</v>
      </c>
      <c r="D4071" s="85" t="s">
        <v>13090</v>
      </c>
      <c r="E4071" s="202" t="s">
        <v>26712</v>
      </c>
      <c r="F4071" s="85" t="s">
        <v>55</v>
      </c>
      <c r="G4071" s="85" t="s">
        <v>63</v>
      </c>
      <c r="H4071" s="85" t="s">
        <v>20690</v>
      </c>
      <c r="I4071" s="3" t="s">
        <v>4399</v>
      </c>
      <c r="J4071" s="85" t="s">
        <v>4435</v>
      </c>
      <c r="K4071" s="7" t="s">
        <v>3838</v>
      </c>
      <c r="L4071" s="3"/>
      <c r="M4071" s="3"/>
      <c r="N4071" s="41" t="s">
        <v>27699</v>
      </c>
      <c r="O4071" s="87">
        <v>365994</v>
      </c>
      <c r="P4071" s="87">
        <v>27646</v>
      </c>
      <c r="Q4071" s="87">
        <v>338348</v>
      </c>
      <c r="R4071" s="87">
        <v>0</v>
      </c>
      <c r="S4071" s="87"/>
      <c r="T4071" s="87"/>
      <c r="U4071" s="85">
        <v>2017</v>
      </c>
      <c r="V4071" s="3" t="s">
        <v>112</v>
      </c>
      <c r="W4071" s="3"/>
      <c r="X4071" s="3"/>
      <c r="Y4071" s="3"/>
      <c r="Z4071" s="6">
        <v>85755</v>
      </c>
      <c r="AA4071" s="160"/>
      <c r="AB4071" s="123" t="s">
        <v>4395</v>
      </c>
      <c r="AC4071" s="124"/>
      <c r="AD4071" s="41"/>
      <c r="AE4071" s="83"/>
      <c r="AF4071" s="83"/>
      <c r="AG4071" s="41"/>
      <c r="AH4071" s="41" t="s">
        <v>63</v>
      </c>
      <c r="AI4071" s="80" t="s">
        <v>19374</v>
      </c>
      <c r="AJ4071" s="80" t="s">
        <v>14314</v>
      </c>
      <c r="AK4071" s="3"/>
      <c r="AL4071" s="85"/>
      <c r="AM4071" s="151" t="s">
        <v>19998</v>
      </c>
      <c r="AN4071" s="15"/>
      <c r="AO4071" s="166"/>
      <c r="AP4071" s="5">
        <f t="shared" si="64"/>
        <v>0</v>
      </c>
      <c r="AQ4071" s="16"/>
      <c r="AR4071" s="205">
        <v>1</v>
      </c>
      <c r="AS4071" s="16"/>
      <c r="AT4071" s="16"/>
      <c r="AU4071" s="16"/>
      <c r="AV4071" s="16"/>
      <c r="AW4071" s="16"/>
      <c r="AX4071" s="16"/>
    </row>
    <row r="4072" spans="1:50" customFormat="1" ht="15.75" hidden="1" customHeight="1" x14ac:dyDescent="0.2">
      <c r="A4072" s="7" t="s">
        <v>7205</v>
      </c>
      <c r="B4072" s="3" t="s">
        <v>7206</v>
      </c>
      <c r="C4072" s="85" t="s">
        <v>4395</v>
      </c>
      <c r="D4072" s="85" t="s">
        <v>13090</v>
      </c>
      <c r="E4072" s="202" t="s">
        <v>26712</v>
      </c>
      <c r="F4072" s="85" t="s">
        <v>55</v>
      </c>
      <c r="G4072" s="85" t="s">
        <v>63</v>
      </c>
      <c r="H4072" s="85" t="s">
        <v>20690</v>
      </c>
      <c r="I4072" s="3" t="s">
        <v>4399</v>
      </c>
      <c r="J4072" s="85" t="s">
        <v>4435</v>
      </c>
      <c r="K4072" s="7" t="s">
        <v>3838</v>
      </c>
      <c r="L4072" s="3"/>
      <c r="M4072" s="3"/>
      <c r="N4072" s="41" t="s">
        <v>8353</v>
      </c>
      <c r="O4072" s="87">
        <v>351512</v>
      </c>
      <c r="P4072" s="87">
        <v>96974</v>
      </c>
      <c r="Q4072" s="87">
        <v>254538</v>
      </c>
      <c r="R4072" s="87">
        <v>0</v>
      </c>
      <c r="S4072" s="87"/>
      <c r="T4072" s="87"/>
      <c r="U4072" s="85">
        <v>2017</v>
      </c>
      <c r="V4072" s="3" t="s">
        <v>112</v>
      </c>
      <c r="W4072" s="3"/>
      <c r="X4072" s="3"/>
      <c r="Y4072" s="3"/>
      <c r="Z4072" s="6">
        <v>42669</v>
      </c>
      <c r="AA4072" s="160"/>
      <c r="AB4072" s="123" t="s">
        <v>4395</v>
      </c>
      <c r="AC4072" s="124"/>
      <c r="AD4072" s="41"/>
      <c r="AE4072" s="83"/>
      <c r="AF4072" s="83"/>
      <c r="AG4072" s="41"/>
      <c r="AH4072" s="41" t="s">
        <v>63</v>
      </c>
      <c r="AI4072" s="80" t="s">
        <v>19375</v>
      </c>
      <c r="AJ4072" s="80" t="s">
        <v>14315</v>
      </c>
      <c r="AK4072" s="3"/>
      <c r="AL4072" s="85"/>
      <c r="AM4072" s="151" t="s">
        <v>19998</v>
      </c>
      <c r="AN4072" s="15"/>
      <c r="AO4072" s="166"/>
      <c r="AP4072" s="5">
        <f t="shared" si="64"/>
        <v>0</v>
      </c>
      <c r="AQ4072" s="16"/>
      <c r="AR4072" s="205">
        <v>1</v>
      </c>
      <c r="AS4072" s="16"/>
      <c r="AT4072" s="16"/>
      <c r="AU4072" s="16"/>
      <c r="AV4072" s="16"/>
      <c r="AW4072" s="16"/>
      <c r="AX4072" s="16"/>
    </row>
    <row r="4073" spans="1:50" customFormat="1" ht="15.75" hidden="1" customHeight="1" x14ac:dyDescent="0.2">
      <c r="A4073" s="7" t="s">
        <v>7207</v>
      </c>
      <c r="B4073" s="3" t="s">
        <v>7208</v>
      </c>
      <c r="C4073" s="85" t="s">
        <v>4395</v>
      </c>
      <c r="D4073" s="85" t="s">
        <v>13090</v>
      </c>
      <c r="E4073" s="202" t="s">
        <v>26712</v>
      </c>
      <c r="F4073" s="85" t="s">
        <v>40</v>
      </c>
      <c r="G4073" s="85" t="s">
        <v>15326</v>
      </c>
      <c r="H4073" s="85" t="s">
        <v>20690</v>
      </c>
      <c r="I4073" s="3" t="s">
        <v>6379</v>
      </c>
      <c r="J4073" s="85" t="s">
        <v>115</v>
      </c>
      <c r="K4073" s="7" t="s">
        <v>4458</v>
      </c>
      <c r="L4073" s="3"/>
      <c r="M4073" s="3"/>
      <c r="N4073" s="41" t="s">
        <v>5826</v>
      </c>
      <c r="O4073" s="87">
        <v>17425</v>
      </c>
      <c r="P4073" s="87">
        <v>17425</v>
      </c>
      <c r="Q4073" s="87">
        <v>0</v>
      </c>
      <c r="R4073" s="87">
        <v>0</v>
      </c>
      <c r="S4073" s="87"/>
      <c r="T4073" s="87"/>
      <c r="U4073" s="85">
        <v>2018</v>
      </c>
      <c r="V4073" s="3" t="s">
        <v>112</v>
      </c>
      <c r="W4073" s="3"/>
      <c r="X4073" s="3"/>
      <c r="Y4073" s="3"/>
      <c r="Z4073" s="6">
        <v>10000</v>
      </c>
      <c r="AA4073" s="160"/>
      <c r="AB4073" s="123" t="s">
        <v>4395</v>
      </c>
      <c r="AC4073" s="124"/>
      <c r="AD4073" s="41"/>
      <c r="AE4073" s="83"/>
      <c r="AF4073" s="83"/>
      <c r="AG4073" s="41"/>
      <c r="AH4073" s="41" t="s">
        <v>7061</v>
      </c>
      <c r="AI4073" s="80" t="s">
        <v>19376</v>
      </c>
      <c r="AJ4073" s="80" t="s">
        <v>14316</v>
      </c>
      <c r="AK4073" s="3"/>
      <c r="AL4073" s="85"/>
      <c r="AM4073" s="151" t="s">
        <v>19998</v>
      </c>
      <c r="AN4073" s="15"/>
      <c r="AO4073" s="166"/>
      <c r="AP4073" s="5">
        <f t="shared" si="64"/>
        <v>0</v>
      </c>
      <c r="AQ4073" s="16"/>
      <c r="AR4073" s="205">
        <v>1</v>
      </c>
      <c r="AS4073" s="16"/>
      <c r="AT4073" s="16"/>
      <c r="AU4073" s="16"/>
      <c r="AV4073" s="16"/>
      <c r="AW4073" s="16"/>
      <c r="AX4073" s="16"/>
    </row>
    <row r="4074" spans="1:50" customFormat="1" ht="15.75" hidden="1" customHeight="1" x14ac:dyDescent="0.2">
      <c r="A4074" s="7" t="s">
        <v>7209</v>
      </c>
      <c r="B4074" s="3" t="s">
        <v>7210</v>
      </c>
      <c r="C4074" s="85" t="s">
        <v>4395</v>
      </c>
      <c r="D4074" s="85" t="s">
        <v>13090</v>
      </c>
      <c r="E4074" s="202" t="s">
        <v>26712</v>
      </c>
      <c r="F4074" s="85" t="s">
        <v>68</v>
      </c>
      <c r="G4074" s="85" t="s">
        <v>70</v>
      </c>
      <c r="H4074" s="85" t="s">
        <v>20690</v>
      </c>
      <c r="I4074" s="3" t="s">
        <v>4428</v>
      </c>
      <c r="J4074" s="85" t="s">
        <v>4406</v>
      </c>
      <c r="K4074" s="7" t="s">
        <v>4407</v>
      </c>
      <c r="L4074" s="3"/>
      <c r="M4074" s="3"/>
      <c r="N4074" s="41" t="s">
        <v>4439</v>
      </c>
      <c r="O4074" s="87">
        <v>412116</v>
      </c>
      <c r="P4074" s="87">
        <v>220113</v>
      </c>
      <c r="Q4074" s="87">
        <v>192003</v>
      </c>
      <c r="R4074" s="87">
        <v>0</v>
      </c>
      <c r="S4074" s="87"/>
      <c r="T4074" s="87"/>
      <c r="U4074" s="85">
        <v>2011</v>
      </c>
      <c r="V4074" s="3" t="s">
        <v>4439</v>
      </c>
      <c r="W4074" s="3"/>
      <c r="X4074" s="3"/>
      <c r="Y4074" s="3"/>
      <c r="Z4074" s="6">
        <v>146072</v>
      </c>
      <c r="AA4074" s="160"/>
      <c r="AB4074" s="123" t="s">
        <v>4395</v>
      </c>
      <c r="AC4074" s="124"/>
      <c r="AD4074" s="41"/>
      <c r="AE4074" s="83"/>
      <c r="AF4074" s="83"/>
      <c r="AG4074" s="41"/>
      <c r="AH4074" s="41" t="s">
        <v>4460</v>
      </c>
      <c r="AI4074" s="80" t="s">
        <v>19377</v>
      </c>
      <c r="AJ4074" s="80" t="s">
        <v>14317</v>
      </c>
      <c r="AK4074" s="3"/>
      <c r="AL4074" s="85"/>
      <c r="AM4074" s="151" t="s">
        <v>19998</v>
      </c>
      <c r="AN4074" s="15"/>
      <c r="AO4074" s="166"/>
      <c r="AP4074" s="5">
        <f t="shared" si="64"/>
        <v>0</v>
      </c>
      <c r="AQ4074" s="16"/>
      <c r="AR4074" s="205">
        <v>1</v>
      </c>
      <c r="AS4074" s="16"/>
      <c r="AT4074" s="16"/>
      <c r="AU4074" s="16"/>
      <c r="AV4074" s="16"/>
      <c r="AW4074" s="16"/>
      <c r="AX4074" s="16"/>
    </row>
    <row r="4075" spans="1:50" customFormat="1" ht="15.75" hidden="1" customHeight="1" x14ac:dyDescent="0.2">
      <c r="A4075" s="7" t="s">
        <v>7211</v>
      </c>
      <c r="B4075" s="3" t="s">
        <v>7212</v>
      </c>
      <c r="C4075" s="85" t="s">
        <v>4395</v>
      </c>
      <c r="D4075" s="85" t="s">
        <v>13090</v>
      </c>
      <c r="E4075" s="202" t="s">
        <v>26712</v>
      </c>
      <c r="F4075" s="85" t="s">
        <v>40</v>
      </c>
      <c r="G4075" s="85" t="s">
        <v>15326</v>
      </c>
      <c r="H4075" s="85" t="s">
        <v>20690</v>
      </c>
      <c r="I4075" s="3" t="s">
        <v>6379</v>
      </c>
      <c r="J4075" s="85" t="s">
        <v>115</v>
      </c>
      <c r="K4075" s="7" t="s">
        <v>4458</v>
      </c>
      <c r="L4075" s="3"/>
      <c r="M4075" s="3"/>
      <c r="N4075" s="41" t="s">
        <v>5826</v>
      </c>
      <c r="O4075" s="87">
        <v>7906</v>
      </c>
      <c r="P4075" s="87">
        <v>1109</v>
      </c>
      <c r="Q4075" s="87">
        <v>6797</v>
      </c>
      <c r="R4075" s="87">
        <v>0</v>
      </c>
      <c r="S4075" s="87"/>
      <c r="T4075" s="87"/>
      <c r="U4075" s="85">
        <v>2020</v>
      </c>
      <c r="V4075" s="3" t="s">
        <v>112</v>
      </c>
      <c r="W4075" s="3"/>
      <c r="X4075" s="3"/>
      <c r="Y4075" s="3"/>
      <c r="Z4075" s="6">
        <v>10000</v>
      </c>
      <c r="AA4075" s="160"/>
      <c r="AB4075" s="123" t="s">
        <v>4395</v>
      </c>
      <c r="AC4075" s="124"/>
      <c r="AD4075" s="41"/>
      <c r="AE4075" s="83"/>
      <c r="AF4075" s="83"/>
      <c r="AG4075" s="41"/>
      <c r="AH4075" s="41" t="s">
        <v>7061</v>
      </c>
      <c r="AI4075" s="80" t="s">
        <v>19378</v>
      </c>
      <c r="AJ4075" s="80" t="s">
        <v>14318</v>
      </c>
      <c r="AK4075" s="3"/>
      <c r="AL4075" s="85"/>
      <c r="AM4075" s="151" t="s">
        <v>19998</v>
      </c>
      <c r="AN4075" s="15"/>
      <c r="AO4075" s="166"/>
      <c r="AP4075" s="5">
        <f t="shared" si="64"/>
        <v>0</v>
      </c>
      <c r="AQ4075" s="16"/>
      <c r="AR4075" s="205">
        <v>1</v>
      </c>
      <c r="AS4075" s="16"/>
      <c r="AT4075" s="16"/>
      <c r="AU4075" s="16"/>
      <c r="AV4075" s="16"/>
      <c r="AW4075" s="16"/>
      <c r="AX4075" s="16"/>
    </row>
    <row r="4076" spans="1:50" customFormat="1" ht="15.75" hidden="1" customHeight="1" x14ac:dyDescent="0.2">
      <c r="A4076" s="7" t="s">
        <v>7213</v>
      </c>
      <c r="B4076" s="3" t="s">
        <v>7214</v>
      </c>
      <c r="C4076" s="85" t="s">
        <v>4395</v>
      </c>
      <c r="D4076" s="85" t="s">
        <v>13090</v>
      </c>
      <c r="E4076" s="202" t="s">
        <v>1800</v>
      </c>
      <c r="F4076" s="85" t="s">
        <v>40</v>
      </c>
      <c r="G4076" s="85" t="s">
        <v>15326</v>
      </c>
      <c r="H4076" s="85" t="s">
        <v>20690</v>
      </c>
      <c r="I4076" s="3" t="s">
        <v>6379</v>
      </c>
      <c r="J4076" s="85" t="s">
        <v>115</v>
      </c>
      <c r="K4076" s="7" t="s">
        <v>4458</v>
      </c>
      <c r="L4076" s="3"/>
      <c r="M4076" s="3"/>
      <c r="N4076" s="41" t="s">
        <v>5826</v>
      </c>
      <c r="O4076" s="87">
        <v>0</v>
      </c>
      <c r="P4076" s="87">
        <v>0</v>
      </c>
      <c r="Q4076" s="87">
        <v>0</v>
      </c>
      <c r="R4076" s="87">
        <v>0</v>
      </c>
      <c r="S4076" s="87"/>
      <c r="T4076" s="87"/>
      <c r="U4076" s="85" t="s">
        <v>112</v>
      </c>
      <c r="V4076" s="3" t="s">
        <v>112</v>
      </c>
      <c r="W4076" s="3"/>
      <c r="X4076" s="3"/>
      <c r="Y4076" s="3"/>
      <c r="Z4076" s="6">
        <v>10000</v>
      </c>
      <c r="AA4076" s="160"/>
      <c r="AB4076" s="123" t="s">
        <v>4395</v>
      </c>
      <c r="AC4076" s="124"/>
      <c r="AD4076" s="41"/>
      <c r="AE4076" s="83"/>
      <c r="AF4076" s="83"/>
      <c r="AG4076" s="41"/>
      <c r="AH4076" s="41" t="s">
        <v>7061</v>
      </c>
      <c r="AI4076" s="80" t="s">
        <v>19379</v>
      </c>
      <c r="AJ4076" s="80" t="s">
        <v>14319</v>
      </c>
      <c r="AK4076" s="3"/>
      <c r="AL4076" s="85"/>
      <c r="AM4076" s="151" t="s">
        <v>19998</v>
      </c>
      <c r="AN4076" s="15"/>
      <c r="AO4076" s="166"/>
      <c r="AP4076" s="5">
        <f t="shared" si="64"/>
        <v>0</v>
      </c>
      <c r="AQ4076" s="16"/>
      <c r="AR4076" s="205">
        <v>1</v>
      </c>
      <c r="AS4076" s="16"/>
      <c r="AT4076" s="16"/>
      <c r="AU4076" s="16"/>
      <c r="AV4076" s="16"/>
      <c r="AW4076" s="16"/>
      <c r="AX4076" s="16"/>
    </row>
    <row r="4077" spans="1:50" customFormat="1" ht="15.75" hidden="1" customHeight="1" x14ac:dyDescent="0.2">
      <c r="A4077" s="7" t="s">
        <v>7215</v>
      </c>
      <c r="B4077" s="3" t="s">
        <v>7216</v>
      </c>
      <c r="C4077" s="85" t="s">
        <v>4395</v>
      </c>
      <c r="D4077" s="85" t="s">
        <v>13090</v>
      </c>
      <c r="E4077" s="202" t="s">
        <v>26712</v>
      </c>
      <c r="F4077" s="85" t="s">
        <v>40</v>
      </c>
      <c r="G4077" s="85" t="s">
        <v>15326</v>
      </c>
      <c r="H4077" s="85" t="s">
        <v>20690</v>
      </c>
      <c r="I4077" s="3" t="s">
        <v>6379</v>
      </c>
      <c r="J4077" s="85" t="s">
        <v>115</v>
      </c>
      <c r="K4077" s="7" t="s">
        <v>116</v>
      </c>
      <c r="L4077" s="3"/>
      <c r="M4077" s="3"/>
      <c r="N4077" s="41" t="s">
        <v>5826</v>
      </c>
      <c r="O4077" s="87">
        <v>16574</v>
      </c>
      <c r="P4077" s="87">
        <v>10516</v>
      </c>
      <c r="Q4077" s="87">
        <v>6058</v>
      </c>
      <c r="R4077" s="87">
        <v>0</v>
      </c>
      <c r="S4077" s="87"/>
      <c r="T4077" s="87"/>
      <c r="U4077" s="85">
        <v>2018</v>
      </c>
      <c r="V4077" s="3" t="s">
        <v>112</v>
      </c>
      <c r="W4077" s="3"/>
      <c r="X4077" s="3"/>
      <c r="Y4077" s="3"/>
      <c r="Z4077" s="6">
        <v>10000</v>
      </c>
      <c r="AA4077" s="160"/>
      <c r="AB4077" s="123" t="s">
        <v>4395</v>
      </c>
      <c r="AC4077" s="124"/>
      <c r="AD4077" s="41"/>
      <c r="AE4077" s="83"/>
      <c r="AF4077" s="83"/>
      <c r="AG4077" s="41"/>
      <c r="AH4077" s="41" t="s">
        <v>7061</v>
      </c>
      <c r="AI4077" s="80" t="s">
        <v>19380</v>
      </c>
      <c r="AJ4077" s="80" t="s">
        <v>14320</v>
      </c>
      <c r="AK4077" s="3"/>
      <c r="AL4077" s="85"/>
      <c r="AM4077" s="151" t="s">
        <v>19998</v>
      </c>
      <c r="AN4077" s="15"/>
      <c r="AO4077" s="166"/>
      <c r="AP4077" s="5">
        <f t="shared" si="64"/>
        <v>0</v>
      </c>
      <c r="AQ4077" s="16"/>
      <c r="AR4077" s="205">
        <v>1</v>
      </c>
      <c r="AS4077" s="16"/>
      <c r="AT4077" s="16"/>
      <c r="AU4077" s="16"/>
      <c r="AV4077" s="16"/>
      <c r="AW4077" s="16"/>
      <c r="AX4077" s="16"/>
    </row>
    <row r="4078" spans="1:50" customFormat="1" ht="15.75" hidden="1" customHeight="1" x14ac:dyDescent="0.2">
      <c r="A4078" s="7" t="s">
        <v>7217</v>
      </c>
      <c r="B4078" s="3" t="s">
        <v>7218</v>
      </c>
      <c r="C4078" s="85" t="s">
        <v>4395</v>
      </c>
      <c r="D4078" s="85" t="s">
        <v>13090</v>
      </c>
      <c r="E4078" s="202" t="s">
        <v>26712</v>
      </c>
      <c r="F4078" s="85" t="s">
        <v>55</v>
      </c>
      <c r="G4078" s="85" t="s">
        <v>63</v>
      </c>
      <c r="H4078" s="85" t="s">
        <v>20690</v>
      </c>
      <c r="I4078" s="3" t="s">
        <v>4399</v>
      </c>
      <c r="J4078" s="85" t="s">
        <v>4400</v>
      </c>
      <c r="K4078" s="7" t="s">
        <v>4422</v>
      </c>
      <c r="L4078" s="3"/>
      <c r="M4078" s="3"/>
      <c r="N4078" s="41" t="s">
        <v>4517</v>
      </c>
      <c r="O4078" s="87">
        <v>1722989</v>
      </c>
      <c r="P4078" s="87">
        <v>205390</v>
      </c>
      <c r="Q4078" s="87">
        <v>1517599</v>
      </c>
      <c r="R4078" s="87">
        <v>0</v>
      </c>
      <c r="S4078" s="87"/>
      <c r="T4078" s="87"/>
      <c r="U4078" s="85">
        <v>2017</v>
      </c>
      <c r="V4078" s="3" t="s">
        <v>4517</v>
      </c>
      <c r="W4078" s="3"/>
      <c r="X4078" s="3"/>
      <c r="Y4078" s="3"/>
      <c r="Z4078" s="6">
        <v>395001</v>
      </c>
      <c r="AA4078" s="160"/>
      <c r="AB4078" s="123" t="s">
        <v>4395</v>
      </c>
      <c r="AC4078" s="124"/>
      <c r="AD4078" s="41"/>
      <c r="AE4078" s="83"/>
      <c r="AF4078" s="83"/>
      <c r="AG4078" s="41"/>
      <c r="AH4078" s="41" t="s">
        <v>63</v>
      </c>
      <c r="AI4078" s="80" t="s">
        <v>19381</v>
      </c>
      <c r="AJ4078" s="80" t="s">
        <v>14321</v>
      </c>
      <c r="AK4078" s="3"/>
      <c r="AL4078" s="85"/>
      <c r="AM4078" s="151" t="s">
        <v>19998</v>
      </c>
      <c r="AN4078" s="15"/>
      <c r="AO4078" s="166"/>
      <c r="AP4078" s="5">
        <f t="shared" si="64"/>
        <v>0</v>
      </c>
      <c r="AQ4078" s="16"/>
      <c r="AR4078" s="205">
        <v>1</v>
      </c>
      <c r="AS4078" s="16"/>
      <c r="AT4078" s="16"/>
      <c r="AU4078" s="16"/>
      <c r="AV4078" s="16"/>
      <c r="AW4078" s="16"/>
      <c r="AX4078" s="16"/>
    </row>
    <row r="4079" spans="1:50" customFormat="1" ht="15.75" hidden="1" customHeight="1" x14ac:dyDescent="0.2">
      <c r="A4079" s="7" t="s">
        <v>7219</v>
      </c>
      <c r="B4079" s="3" t="s">
        <v>7220</v>
      </c>
      <c r="C4079" s="85" t="s">
        <v>4395</v>
      </c>
      <c r="D4079" s="85" t="s">
        <v>13090</v>
      </c>
      <c r="E4079" s="202" t="s">
        <v>26712</v>
      </c>
      <c r="F4079" s="85" t="s">
        <v>55</v>
      </c>
      <c r="G4079" s="85" t="s">
        <v>63</v>
      </c>
      <c r="H4079" s="85" t="s">
        <v>20690</v>
      </c>
      <c r="I4079" s="3" t="s">
        <v>4399</v>
      </c>
      <c r="J4079" s="85" t="s">
        <v>4435</v>
      </c>
      <c r="K4079" s="7" t="s">
        <v>3838</v>
      </c>
      <c r="L4079" s="3"/>
      <c r="M4079" s="3"/>
      <c r="N4079" s="41" t="s">
        <v>6370</v>
      </c>
      <c r="O4079" s="87">
        <v>121082</v>
      </c>
      <c r="P4079" s="87">
        <v>17033</v>
      </c>
      <c r="Q4079" s="87">
        <v>104049</v>
      </c>
      <c r="R4079" s="87">
        <v>0</v>
      </c>
      <c r="S4079" s="87"/>
      <c r="T4079" s="87"/>
      <c r="U4079" s="85">
        <v>2018</v>
      </c>
      <c r="V4079" s="3" t="s">
        <v>112</v>
      </c>
      <c r="W4079" s="3"/>
      <c r="X4079" s="3"/>
      <c r="Y4079" s="3"/>
      <c r="Z4079" s="6">
        <v>73567</v>
      </c>
      <c r="AA4079" s="160"/>
      <c r="AB4079" s="123" t="s">
        <v>4395</v>
      </c>
      <c r="AC4079" s="124"/>
      <c r="AD4079" s="41"/>
      <c r="AE4079" s="83"/>
      <c r="AF4079" s="83"/>
      <c r="AG4079" s="41"/>
      <c r="AH4079" s="41" t="s">
        <v>63</v>
      </c>
      <c r="AI4079" s="80" t="s">
        <v>19382</v>
      </c>
      <c r="AJ4079" s="80" t="s">
        <v>13533</v>
      </c>
      <c r="AK4079" s="3"/>
      <c r="AL4079" s="85"/>
      <c r="AM4079" s="151" t="s">
        <v>19998</v>
      </c>
      <c r="AN4079" s="15"/>
      <c r="AO4079" s="166"/>
      <c r="AP4079" s="5">
        <f t="shared" si="64"/>
        <v>0</v>
      </c>
      <c r="AQ4079" s="16"/>
      <c r="AR4079" s="205">
        <v>1</v>
      </c>
      <c r="AS4079" s="16"/>
      <c r="AT4079" s="16"/>
      <c r="AU4079" s="16"/>
      <c r="AV4079" s="16"/>
      <c r="AW4079" s="16"/>
      <c r="AX4079" s="16"/>
    </row>
    <row r="4080" spans="1:50" customFormat="1" ht="15.75" hidden="1" customHeight="1" x14ac:dyDescent="0.2">
      <c r="A4080" s="7" t="s">
        <v>7221</v>
      </c>
      <c r="B4080" s="3" t="s">
        <v>7222</v>
      </c>
      <c r="C4080" s="85" t="s">
        <v>4395</v>
      </c>
      <c r="D4080" s="85" t="s">
        <v>13090</v>
      </c>
      <c r="E4080" s="202" t="s">
        <v>1800</v>
      </c>
      <c r="F4080" s="85" t="s">
        <v>55</v>
      </c>
      <c r="G4080" s="85" t="s">
        <v>15355</v>
      </c>
      <c r="H4080" s="85" t="s">
        <v>20690</v>
      </c>
      <c r="I4080" s="3"/>
      <c r="J4080" s="85" t="s">
        <v>4435</v>
      </c>
      <c r="K4080" s="7" t="s">
        <v>3838</v>
      </c>
      <c r="L4080" s="3"/>
      <c r="M4080" s="3"/>
      <c r="N4080" s="41" t="s">
        <v>4596</v>
      </c>
      <c r="O4080" s="87">
        <v>0</v>
      </c>
      <c r="P4080" s="87">
        <v>0</v>
      </c>
      <c r="Q4080" s="87">
        <v>0</v>
      </c>
      <c r="R4080" s="87">
        <v>0</v>
      </c>
      <c r="S4080" s="87"/>
      <c r="T4080" s="87"/>
      <c r="U4080" s="85" t="s">
        <v>112</v>
      </c>
      <c r="V4080" s="3" t="s">
        <v>112</v>
      </c>
      <c r="W4080" s="3"/>
      <c r="X4080" s="3"/>
      <c r="Y4080" s="3"/>
      <c r="Z4080" s="6">
        <v>49346</v>
      </c>
      <c r="AA4080" s="160"/>
      <c r="AB4080" s="123" t="s">
        <v>4395</v>
      </c>
      <c r="AC4080" s="124"/>
      <c r="AD4080" s="41"/>
      <c r="AE4080" s="83"/>
      <c r="AF4080" s="83"/>
      <c r="AG4080" s="41"/>
      <c r="AH4080" s="41" t="s">
        <v>13748</v>
      </c>
      <c r="AI4080" s="80" t="s">
        <v>19383</v>
      </c>
      <c r="AJ4080" s="80" t="s">
        <v>14322</v>
      </c>
      <c r="AK4080" s="3"/>
      <c r="AL4080" s="85"/>
      <c r="AM4080" s="151" t="s">
        <v>19998</v>
      </c>
      <c r="AN4080" s="15"/>
      <c r="AO4080" s="166"/>
      <c r="AP4080" s="5">
        <f t="shared" si="64"/>
        <v>0</v>
      </c>
      <c r="AQ4080" s="16"/>
      <c r="AR4080" s="205">
        <v>1</v>
      </c>
      <c r="AS4080" s="16"/>
      <c r="AT4080" s="16"/>
      <c r="AU4080" s="16"/>
      <c r="AV4080" s="16"/>
      <c r="AW4080" s="16"/>
      <c r="AX4080" s="16"/>
    </row>
    <row r="4081" spans="1:50" customFormat="1" ht="15.75" hidden="1" customHeight="1" x14ac:dyDescent="0.2">
      <c r="A4081" s="7" t="s">
        <v>14951</v>
      </c>
      <c r="B4081" s="1" t="s">
        <v>14952</v>
      </c>
      <c r="C4081" s="85" t="s">
        <v>4395</v>
      </c>
      <c r="D4081" s="85" t="s">
        <v>13090</v>
      </c>
      <c r="E4081" s="202" t="s">
        <v>26712</v>
      </c>
      <c r="F4081" s="85" t="s">
        <v>55</v>
      </c>
      <c r="G4081" s="85" t="s">
        <v>59</v>
      </c>
      <c r="H4081" s="85" t="s">
        <v>20690</v>
      </c>
      <c r="I4081" s="3" t="s">
        <v>4460</v>
      </c>
      <c r="J4081" s="85" t="s">
        <v>4435</v>
      </c>
      <c r="K4081" s="7" t="s">
        <v>3838</v>
      </c>
      <c r="L4081" s="1"/>
      <c r="M4081" s="1"/>
      <c r="N4081" s="41" t="s">
        <v>14323</v>
      </c>
      <c r="O4081" s="87">
        <v>688307</v>
      </c>
      <c r="P4081" s="87">
        <v>333577</v>
      </c>
      <c r="Q4081" s="87">
        <v>354730</v>
      </c>
      <c r="R4081" s="87">
        <v>0</v>
      </c>
      <c r="S4081" s="87"/>
      <c r="T4081" s="87"/>
      <c r="U4081" s="85">
        <v>2018</v>
      </c>
      <c r="V4081" s="1"/>
      <c r="W4081" s="1"/>
      <c r="X4081" s="1"/>
      <c r="Y4081" s="1"/>
      <c r="Z4081" s="6">
        <v>198602</v>
      </c>
      <c r="AA4081" s="160"/>
      <c r="AB4081" s="123" t="s">
        <v>4395</v>
      </c>
      <c r="AC4081" s="124"/>
      <c r="AD4081" s="2"/>
      <c r="AE4081" s="2"/>
      <c r="AF4081" s="2"/>
      <c r="AG4081" s="2"/>
      <c r="AH4081" s="41" t="s">
        <v>7514</v>
      </c>
      <c r="AI4081" s="80" t="s">
        <v>19384</v>
      </c>
      <c r="AJ4081" s="80" t="s">
        <v>14324</v>
      </c>
      <c r="AK4081" s="1"/>
      <c r="AL4081" s="85"/>
      <c r="AM4081" s="151" t="s">
        <v>19998</v>
      </c>
      <c r="AN4081" s="16"/>
      <c r="AO4081" s="166"/>
      <c r="AP4081" s="5">
        <f t="shared" si="64"/>
        <v>0</v>
      </c>
      <c r="AQ4081" s="16"/>
      <c r="AR4081" s="205">
        <v>1</v>
      </c>
      <c r="AS4081" s="16"/>
      <c r="AT4081" s="16"/>
      <c r="AU4081" s="16"/>
      <c r="AV4081" s="16"/>
      <c r="AW4081" s="16"/>
      <c r="AX4081" s="16"/>
    </row>
    <row r="4082" spans="1:50" customFormat="1" ht="15.75" hidden="1" customHeight="1" x14ac:dyDescent="0.2">
      <c r="A4082" s="7" t="s">
        <v>7223</v>
      </c>
      <c r="B4082" s="3" t="s">
        <v>7224</v>
      </c>
      <c r="C4082" s="85" t="s">
        <v>4395</v>
      </c>
      <c r="D4082" s="85" t="s">
        <v>13090</v>
      </c>
      <c r="E4082" s="202" t="s">
        <v>26712</v>
      </c>
      <c r="F4082" s="85" t="s">
        <v>40</v>
      </c>
      <c r="G4082" s="85" t="s">
        <v>42</v>
      </c>
      <c r="H4082" s="85" t="s">
        <v>20690</v>
      </c>
      <c r="I4082" s="3" t="s">
        <v>4421</v>
      </c>
      <c r="J4082" s="85" t="s">
        <v>115</v>
      </c>
      <c r="K4082" s="7" t="s">
        <v>4458</v>
      </c>
      <c r="L4082" s="3"/>
      <c r="M4082" s="3"/>
      <c r="N4082" s="41" t="s">
        <v>4841</v>
      </c>
      <c r="O4082" s="87">
        <v>29441</v>
      </c>
      <c r="P4082" s="87">
        <v>19945</v>
      </c>
      <c r="Q4082" s="87">
        <v>9496</v>
      </c>
      <c r="R4082" s="87">
        <v>0</v>
      </c>
      <c r="S4082" s="87"/>
      <c r="T4082" s="87"/>
      <c r="U4082" s="85">
        <v>2017</v>
      </c>
      <c r="V4082" s="3" t="s">
        <v>4841</v>
      </c>
      <c r="W4082" s="3"/>
      <c r="X4082" s="3"/>
      <c r="Y4082" s="3"/>
      <c r="Z4082" s="6">
        <v>10000</v>
      </c>
      <c r="AA4082" s="160"/>
      <c r="AB4082" s="123" t="s">
        <v>4395</v>
      </c>
      <c r="AC4082" s="124"/>
      <c r="AD4082" s="41"/>
      <c r="AE4082" s="83"/>
      <c r="AF4082" s="83"/>
      <c r="AG4082" s="41"/>
      <c r="AH4082" s="41" t="s">
        <v>7061</v>
      </c>
      <c r="AI4082" s="80" t="s">
        <v>19385</v>
      </c>
      <c r="AJ4082" s="80" t="s">
        <v>14325</v>
      </c>
      <c r="AK4082" s="3"/>
      <c r="AL4082" s="85"/>
      <c r="AM4082" s="151" t="s">
        <v>19998</v>
      </c>
      <c r="AN4082" s="15"/>
      <c r="AO4082" s="166"/>
      <c r="AP4082" s="5">
        <f t="shared" si="64"/>
        <v>0</v>
      </c>
      <c r="AQ4082" s="16"/>
      <c r="AR4082" s="205">
        <v>1</v>
      </c>
      <c r="AS4082" s="16"/>
      <c r="AT4082" s="16"/>
      <c r="AU4082" s="16"/>
      <c r="AV4082" s="16"/>
      <c r="AW4082" s="16"/>
      <c r="AX4082" s="16"/>
    </row>
    <row r="4083" spans="1:50" customFormat="1" ht="15.75" hidden="1" customHeight="1" x14ac:dyDescent="0.2">
      <c r="A4083" s="7" t="s">
        <v>7225</v>
      </c>
      <c r="B4083" s="3" t="s">
        <v>7226</v>
      </c>
      <c r="C4083" s="85" t="s">
        <v>4395</v>
      </c>
      <c r="D4083" s="85" t="s">
        <v>13090</v>
      </c>
      <c r="E4083" s="202" t="s">
        <v>26712</v>
      </c>
      <c r="F4083" s="85" t="s">
        <v>40</v>
      </c>
      <c r="G4083" s="85" t="s">
        <v>42</v>
      </c>
      <c r="H4083" s="85" t="s">
        <v>20690</v>
      </c>
      <c r="I4083" s="3" t="s">
        <v>4421</v>
      </c>
      <c r="J4083" s="85" t="s">
        <v>115</v>
      </c>
      <c r="K4083" s="7" t="s">
        <v>4458</v>
      </c>
      <c r="L4083" s="3"/>
      <c r="M4083" s="3"/>
      <c r="N4083" s="41" t="s">
        <v>4841</v>
      </c>
      <c r="O4083" s="87">
        <v>30087</v>
      </c>
      <c r="P4083" s="87">
        <v>20439</v>
      </c>
      <c r="Q4083" s="87">
        <v>9648</v>
      </c>
      <c r="R4083" s="87">
        <v>0</v>
      </c>
      <c r="S4083" s="87"/>
      <c r="T4083" s="87"/>
      <c r="U4083" s="85">
        <v>2017</v>
      </c>
      <c r="V4083" s="3" t="s">
        <v>4841</v>
      </c>
      <c r="W4083" s="3"/>
      <c r="X4083" s="3"/>
      <c r="Y4083" s="3"/>
      <c r="Z4083" s="6">
        <v>10000</v>
      </c>
      <c r="AA4083" s="160"/>
      <c r="AB4083" s="123" t="s">
        <v>4395</v>
      </c>
      <c r="AC4083" s="124"/>
      <c r="AD4083" s="41"/>
      <c r="AE4083" s="83"/>
      <c r="AF4083" s="83"/>
      <c r="AG4083" s="41"/>
      <c r="AH4083" s="41" t="s">
        <v>7061</v>
      </c>
      <c r="AI4083" s="80" t="s">
        <v>19386</v>
      </c>
      <c r="AJ4083" s="80" t="s">
        <v>14326</v>
      </c>
      <c r="AK4083" s="3"/>
      <c r="AL4083" s="85"/>
      <c r="AM4083" s="151" t="s">
        <v>19998</v>
      </c>
      <c r="AN4083" s="15"/>
      <c r="AO4083" s="166"/>
      <c r="AP4083" s="5">
        <f t="shared" si="64"/>
        <v>0</v>
      </c>
      <c r="AQ4083" s="16"/>
      <c r="AR4083" s="205">
        <v>1</v>
      </c>
      <c r="AS4083" s="16"/>
      <c r="AT4083" s="16"/>
      <c r="AU4083" s="16"/>
      <c r="AV4083" s="16"/>
      <c r="AW4083" s="16"/>
      <c r="AX4083" s="16"/>
    </row>
    <row r="4084" spans="1:50" customFormat="1" ht="15.75" hidden="1" customHeight="1" x14ac:dyDescent="0.2">
      <c r="A4084" s="7" t="s">
        <v>7227</v>
      </c>
      <c r="B4084" s="3" t="s">
        <v>7228</v>
      </c>
      <c r="C4084" s="85" t="s">
        <v>4395</v>
      </c>
      <c r="D4084" s="85" t="s">
        <v>13090</v>
      </c>
      <c r="E4084" s="202" t="s">
        <v>26712</v>
      </c>
      <c r="F4084" s="85" t="s">
        <v>40</v>
      </c>
      <c r="G4084" s="85" t="s">
        <v>42</v>
      </c>
      <c r="H4084" s="85" t="s">
        <v>20690</v>
      </c>
      <c r="I4084" s="3" t="s">
        <v>4421</v>
      </c>
      <c r="J4084" s="85" t="s">
        <v>115</v>
      </c>
      <c r="K4084" s="7" t="s">
        <v>437</v>
      </c>
      <c r="L4084" s="3"/>
      <c r="M4084" s="3"/>
      <c r="N4084" s="41" t="s">
        <v>15734</v>
      </c>
      <c r="O4084" s="87">
        <v>29812</v>
      </c>
      <c r="P4084" s="87">
        <v>24824</v>
      </c>
      <c r="Q4084" s="87">
        <v>4988</v>
      </c>
      <c r="R4084" s="87">
        <v>0</v>
      </c>
      <c r="S4084" s="87"/>
      <c r="T4084" s="87"/>
      <c r="U4084" s="85">
        <v>2017</v>
      </c>
      <c r="V4084" s="3" t="s">
        <v>4841</v>
      </c>
      <c r="W4084" s="3"/>
      <c r="X4084" s="3"/>
      <c r="Y4084" s="3"/>
      <c r="Z4084" s="6">
        <v>10000</v>
      </c>
      <c r="AA4084" s="160"/>
      <c r="AB4084" s="123" t="s">
        <v>4395</v>
      </c>
      <c r="AC4084" s="124"/>
      <c r="AD4084" s="41"/>
      <c r="AE4084" s="83"/>
      <c r="AF4084" s="83"/>
      <c r="AG4084" s="41"/>
      <c r="AH4084" s="41" t="s">
        <v>7061</v>
      </c>
      <c r="AI4084" s="80" t="s">
        <v>19387</v>
      </c>
      <c r="AJ4084" s="80" t="s">
        <v>14327</v>
      </c>
      <c r="AK4084" s="3"/>
      <c r="AL4084" s="85"/>
      <c r="AM4084" s="151" t="s">
        <v>19998</v>
      </c>
      <c r="AN4084" s="15"/>
      <c r="AO4084" s="166"/>
      <c r="AP4084" s="5">
        <f t="shared" si="64"/>
        <v>0</v>
      </c>
      <c r="AQ4084" s="16"/>
      <c r="AR4084" s="205">
        <v>1</v>
      </c>
      <c r="AS4084" s="16"/>
      <c r="AT4084" s="16"/>
      <c r="AU4084" s="16"/>
      <c r="AV4084" s="16"/>
      <c r="AW4084" s="16"/>
      <c r="AX4084" s="16"/>
    </row>
    <row r="4085" spans="1:50" customFormat="1" ht="15.75" hidden="1" customHeight="1" x14ac:dyDescent="0.2">
      <c r="A4085" s="7" t="s">
        <v>7229</v>
      </c>
      <c r="B4085" s="3" t="s">
        <v>7230</v>
      </c>
      <c r="C4085" s="85" t="s">
        <v>4395</v>
      </c>
      <c r="D4085" s="85" t="s">
        <v>13090</v>
      </c>
      <c r="E4085" s="202" t="s">
        <v>26712</v>
      </c>
      <c r="F4085" s="85" t="s">
        <v>40</v>
      </c>
      <c r="G4085" s="85" t="s">
        <v>42</v>
      </c>
      <c r="H4085" s="85" t="s">
        <v>20690</v>
      </c>
      <c r="I4085" s="3" t="s">
        <v>4421</v>
      </c>
      <c r="J4085" s="85" t="s">
        <v>115</v>
      </c>
      <c r="K4085" s="7" t="s">
        <v>437</v>
      </c>
      <c r="L4085" s="3"/>
      <c r="M4085" s="3"/>
      <c r="N4085" s="41" t="s">
        <v>15734</v>
      </c>
      <c r="O4085" s="87">
        <v>26319</v>
      </c>
      <c r="P4085" s="87">
        <v>22878</v>
      </c>
      <c r="Q4085" s="87">
        <v>3441</v>
      </c>
      <c r="R4085" s="87">
        <v>0</v>
      </c>
      <c r="S4085" s="87"/>
      <c r="T4085" s="87"/>
      <c r="U4085" s="85">
        <v>2017</v>
      </c>
      <c r="V4085" s="3" t="s">
        <v>4841</v>
      </c>
      <c r="W4085" s="3"/>
      <c r="X4085" s="3"/>
      <c r="Y4085" s="3"/>
      <c r="Z4085" s="6">
        <v>10000</v>
      </c>
      <c r="AA4085" s="160"/>
      <c r="AB4085" s="123" t="s">
        <v>4395</v>
      </c>
      <c r="AC4085" s="124"/>
      <c r="AD4085" s="41"/>
      <c r="AE4085" s="83"/>
      <c r="AF4085" s="83"/>
      <c r="AG4085" s="41"/>
      <c r="AH4085" s="41" t="s">
        <v>7061</v>
      </c>
      <c r="AI4085" s="80" t="s">
        <v>19388</v>
      </c>
      <c r="AJ4085" s="80" t="s">
        <v>14328</v>
      </c>
      <c r="AK4085" s="3"/>
      <c r="AL4085" s="85"/>
      <c r="AM4085" s="151" t="s">
        <v>19998</v>
      </c>
      <c r="AN4085" s="15"/>
      <c r="AO4085" s="166"/>
      <c r="AP4085" s="5">
        <f t="shared" si="64"/>
        <v>0</v>
      </c>
      <c r="AQ4085" s="16"/>
      <c r="AR4085" s="205">
        <v>1</v>
      </c>
      <c r="AS4085" s="16"/>
      <c r="AT4085" s="16"/>
      <c r="AU4085" s="16"/>
      <c r="AV4085" s="16"/>
      <c r="AW4085" s="16"/>
      <c r="AX4085" s="16"/>
    </row>
    <row r="4086" spans="1:50" customFormat="1" ht="15.75" hidden="1" customHeight="1" x14ac:dyDescent="0.2">
      <c r="A4086" s="7" t="s">
        <v>7231</v>
      </c>
      <c r="B4086" s="3" t="s">
        <v>7232</v>
      </c>
      <c r="C4086" s="85" t="s">
        <v>4395</v>
      </c>
      <c r="D4086" s="85" t="s">
        <v>13090</v>
      </c>
      <c r="E4086" s="202" t="s">
        <v>26712</v>
      </c>
      <c r="F4086" s="85" t="s">
        <v>40</v>
      </c>
      <c r="G4086" s="85" t="s">
        <v>42</v>
      </c>
      <c r="H4086" s="85" t="s">
        <v>20690</v>
      </c>
      <c r="I4086" s="3" t="s">
        <v>4421</v>
      </c>
      <c r="J4086" s="85" t="s">
        <v>115</v>
      </c>
      <c r="K4086" s="7" t="s">
        <v>437</v>
      </c>
      <c r="L4086" s="3"/>
      <c r="M4086" s="3"/>
      <c r="N4086" s="41" t="s">
        <v>15734</v>
      </c>
      <c r="O4086" s="87">
        <v>28515</v>
      </c>
      <c r="P4086" s="87">
        <v>24218</v>
      </c>
      <c r="Q4086" s="87">
        <v>4297</v>
      </c>
      <c r="R4086" s="87">
        <v>0</v>
      </c>
      <c r="S4086" s="87"/>
      <c r="T4086" s="87"/>
      <c r="U4086" s="85">
        <v>2017</v>
      </c>
      <c r="V4086" s="3" t="s">
        <v>4841</v>
      </c>
      <c r="W4086" s="3"/>
      <c r="X4086" s="3"/>
      <c r="Y4086" s="3"/>
      <c r="Z4086" s="6">
        <v>10000</v>
      </c>
      <c r="AA4086" s="160"/>
      <c r="AB4086" s="123" t="s">
        <v>4395</v>
      </c>
      <c r="AC4086" s="124"/>
      <c r="AD4086" s="41"/>
      <c r="AE4086" s="83"/>
      <c r="AF4086" s="83"/>
      <c r="AG4086" s="41"/>
      <c r="AH4086" s="41" t="s">
        <v>7061</v>
      </c>
      <c r="AI4086" s="80" t="s">
        <v>19389</v>
      </c>
      <c r="AJ4086" s="80" t="s">
        <v>14329</v>
      </c>
      <c r="AK4086" s="3"/>
      <c r="AL4086" s="85"/>
      <c r="AM4086" s="151" t="s">
        <v>19998</v>
      </c>
      <c r="AN4086" s="15"/>
      <c r="AO4086" s="166"/>
      <c r="AP4086" s="5">
        <f t="shared" si="64"/>
        <v>0</v>
      </c>
      <c r="AQ4086" s="16"/>
      <c r="AR4086" s="205">
        <v>1</v>
      </c>
      <c r="AS4086" s="16"/>
      <c r="AT4086" s="16"/>
      <c r="AU4086" s="16"/>
      <c r="AV4086" s="16"/>
      <c r="AW4086" s="16"/>
      <c r="AX4086" s="16"/>
    </row>
    <row r="4087" spans="1:50" customFormat="1" ht="15.75" hidden="1" customHeight="1" x14ac:dyDescent="0.2">
      <c r="A4087" s="7" t="s">
        <v>7233</v>
      </c>
      <c r="B4087" s="3" t="s">
        <v>7234</v>
      </c>
      <c r="C4087" s="85" t="s">
        <v>4395</v>
      </c>
      <c r="D4087" s="85" t="s">
        <v>13090</v>
      </c>
      <c r="E4087" s="202" t="s">
        <v>26712</v>
      </c>
      <c r="F4087" s="85" t="s">
        <v>40</v>
      </c>
      <c r="G4087" s="85" t="s">
        <v>42</v>
      </c>
      <c r="H4087" s="85" t="s">
        <v>20690</v>
      </c>
      <c r="I4087" s="3" t="s">
        <v>4688</v>
      </c>
      <c r="J4087" s="85" t="s">
        <v>115</v>
      </c>
      <c r="K4087" s="7" t="s">
        <v>437</v>
      </c>
      <c r="L4087" s="3"/>
      <c r="M4087" s="3"/>
      <c r="N4087" s="41" t="s">
        <v>15734</v>
      </c>
      <c r="O4087" s="87">
        <v>28396</v>
      </c>
      <c r="P4087" s="87">
        <v>17798</v>
      </c>
      <c r="Q4087" s="87">
        <v>10598</v>
      </c>
      <c r="R4087" s="87">
        <v>0</v>
      </c>
      <c r="S4087" s="87"/>
      <c r="T4087" s="87"/>
      <c r="U4087" s="85">
        <v>2017</v>
      </c>
      <c r="V4087" s="3" t="s">
        <v>4841</v>
      </c>
      <c r="W4087" s="3"/>
      <c r="X4087" s="3"/>
      <c r="Y4087" s="3"/>
      <c r="Z4087" s="6">
        <v>10000</v>
      </c>
      <c r="AA4087" s="160"/>
      <c r="AB4087" s="123" t="s">
        <v>4395</v>
      </c>
      <c r="AC4087" s="124"/>
      <c r="AD4087" s="41"/>
      <c r="AE4087" s="83"/>
      <c r="AF4087" s="83"/>
      <c r="AG4087" s="41"/>
      <c r="AH4087" s="41" t="s">
        <v>7061</v>
      </c>
      <c r="AI4087" s="80" t="s">
        <v>19390</v>
      </c>
      <c r="AJ4087" s="80" t="s">
        <v>14330</v>
      </c>
      <c r="AK4087" s="3"/>
      <c r="AL4087" s="85"/>
      <c r="AM4087" s="151" t="s">
        <v>19998</v>
      </c>
      <c r="AN4087" s="15"/>
      <c r="AO4087" s="166"/>
      <c r="AP4087" s="5">
        <f t="shared" si="64"/>
        <v>0</v>
      </c>
      <c r="AQ4087" s="16"/>
      <c r="AR4087" s="205">
        <v>1</v>
      </c>
      <c r="AS4087" s="16"/>
      <c r="AT4087" s="16"/>
      <c r="AU4087" s="16"/>
      <c r="AV4087" s="16"/>
      <c r="AW4087" s="16"/>
      <c r="AX4087" s="16"/>
    </row>
    <row r="4088" spans="1:50" customFormat="1" ht="15.75" hidden="1" customHeight="1" x14ac:dyDescent="0.2">
      <c r="A4088" s="7" t="s">
        <v>7235</v>
      </c>
      <c r="B4088" s="3" t="s">
        <v>7236</v>
      </c>
      <c r="C4088" s="85" t="s">
        <v>4395</v>
      </c>
      <c r="D4088" s="85" t="s">
        <v>13090</v>
      </c>
      <c r="E4088" s="202" t="s">
        <v>26712</v>
      </c>
      <c r="F4088" s="85" t="s">
        <v>40</v>
      </c>
      <c r="G4088" s="85" t="s">
        <v>42</v>
      </c>
      <c r="H4088" s="85" t="s">
        <v>20690</v>
      </c>
      <c r="I4088" s="3" t="s">
        <v>4688</v>
      </c>
      <c r="J4088" s="85" t="s">
        <v>115</v>
      </c>
      <c r="K4088" s="7" t="s">
        <v>437</v>
      </c>
      <c r="L4088" s="3"/>
      <c r="M4088" s="3"/>
      <c r="N4088" s="41" t="s">
        <v>15734</v>
      </c>
      <c r="O4088" s="87">
        <v>29164</v>
      </c>
      <c r="P4088" s="87">
        <v>28945</v>
      </c>
      <c r="Q4088" s="87">
        <v>219</v>
      </c>
      <c r="R4088" s="87">
        <v>0</v>
      </c>
      <c r="S4088" s="87"/>
      <c r="T4088" s="87"/>
      <c r="U4088" s="85">
        <v>2017</v>
      </c>
      <c r="V4088" s="3" t="s">
        <v>4841</v>
      </c>
      <c r="W4088" s="3"/>
      <c r="X4088" s="3"/>
      <c r="Y4088" s="3"/>
      <c r="Z4088" s="6">
        <v>10000</v>
      </c>
      <c r="AA4088" s="160"/>
      <c r="AB4088" s="123" t="s">
        <v>4395</v>
      </c>
      <c r="AC4088" s="124"/>
      <c r="AD4088" s="41"/>
      <c r="AE4088" s="83"/>
      <c r="AF4088" s="83"/>
      <c r="AG4088" s="41"/>
      <c r="AH4088" s="41" t="s">
        <v>7061</v>
      </c>
      <c r="AI4088" s="80" t="s">
        <v>19391</v>
      </c>
      <c r="AJ4088" s="80" t="s">
        <v>14331</v>
      </c>
      <c r="AK4088" s="3"/>
      <c r="AL4088" s="85"/>
      <c r="AM4088" s="151" t="s">
        <v>19998</v>
      </c>
      <c r="AN4088" s="15"/>
      <c r="AO4088" s="166"/>
      <c r="AP4088" s="5">
        <f t="shared" si="64"/>
        <v>0</v>
      </c>
      <c r="AQ4088" s="16"/>
      <c r="AR4088" s="205">
        <v>1</v>
      </c>
      <c r="AS4088" s="16"/>
      <c r="AT4088" s="16"/>
      <c r="AU4088" s="16"/>
      <c r="AV4088" s="16"/>
      <c r="AW4088" s="16"/>
      <c r="AX4088" s="16"/>
    </row>
    <row r="4089" spans="1:50" customFormat="1" ht="15.75" hidden="1" customHeight="1" x14ac:dyDescent="0.2">
      <c r="A4089" s="7" t="s">
        <v>7237</v>
      </c>
      <c r="B4089" s="3" t="s">
        <v>7238</v>
      </c>
      <c r="C4089" s="85" t="s">
        <v>4395</v>
      </c>
      <c r="D4089" s="85" t="s">
        <v>13090</v>
      </c>
      <c r="E4089" s="202" t="s">
        <v>26712</v>
      </c>
      <c r="F4089" s="85" t="s">
        <v>55</v>
      </c>
      <c r="G4089" s="85" t="s">
        <v>63</v>
      </c>
      <c r="H4089" s="85" t="s">
        <v>20690</v>
      </c>
      <c r="I4089" s="3" t="s">
        <v>4399</v>
      </c>
      <c r="J4089" s="85" t="s">
        <v>4406</v>
      </c>
      <c r="K4089" s="7" t="s">
        <v>4407</v>
      </c>
      <c r="L4089" s="3"/>
      <c r="M4089" s="3"/>
      <c r="N4089" s="41" t="s">
        <v>4572</v>
      </c>
      <c r="O4089" s="87">
        <v>51251</v>
      </c>
      <c r="P4089" s="87">
        <v>15015</v>
      </c>
      <c r="Q4089" s="87">
        <v>36236</v>
      </c>
      <c r="R4089" s="87">
        <v>0</v>
      </c>
      <c r="S4089" s="87"/>
      <c r="T4089" s="87"/>
      <c r="U4089" s="85">
        <v>2021</v>
      </c>
      <c r="V4089" s="3" t="s">
        <v>112</v>
      </c>
      <c r="W4089" s="3"/>
      <c r="X4089" s="3"/>
      <c r="Y4089" s="3"/>
      <c r="Z4089" s="6">
        <v>85592</v>
      </c>
      <c r="AA4089" s="160"/>
      <c r="AB4089" s="123" t="s">
        <v>4395</v>
      </c>
      <c r="AC4089" s="124"/>
      <c r="AD4089" s="41"/>
      <c r="AE4089" s="83"/>
      <c r="AF4089" s="83"/>
      <c r="AG4089" s="41"/>
      <c r="AH4089" s="41" t="s">
        <v>63</v>
      </c>
      <c r="AI4089" s="80" t="s">
        <v>19392</v>
      </c>
      <c r="AJ4089" s="80" t="s">
        <v>14332</v>
      </c>
      <c r="AK4089" s="3"/>
      <c r="AL4089" s="85"/>
      <c r="AM4089" s="151" t="s">
        <v>19998</v>
      </c>
      <c r="AN4089" s="15"/>
      <c r="AO4089" s="166"/>
      <c r="AP4089" s="5">
        <f t="shared" si="64"/>
        <v>0</v>
      </c>
      <c r="AQ4089" s="16"/>
      <c r="AR4089" s="205">
        <v>1</v>
      </c>
      <c r="AS4089" s="16"/>
      <c r="AT4089" s="16"/>
      <c r="AU4089" s="16"/>
      <c r="AV4089" s="16"/>
      <c r="AW4089" s="16"/>
      <c r="AX4089" s="16"/>
    </row>
    <row r="4090" spans="1:50" customFormat="1" ht="15.75" hidden="1" customHeight="1" x14ac:dyDescent="0.2">
      <c r="A4090" s="7" t="s">
        <v>7239</v>
      </c>
      <c r="B4090" s="3" t="s">
        <v>7240</v>
      </c>
      <c r="C4090" s="85" t="s">
        <v>4395</v>
      </c>
      <c r="D4090" s="85" t="s">
        <v>13090</v>
      </c>
      <c r="E4090" s="202" t="s">
        <v>26712</v>
      </c>
      <c r="F4090" s="85" t="s">
        <v>55</v>
      </c>
      <c r="G4090" s="85" t="s">
        <v>63</v>
      </c>
      <c r="H4090" s="85" t="s">
        <v>20690</v>
      </c>
      <c r="I4090" s="3" t="s">
        <v>4399</v>
      </c>
      <c r="J4090" s="85" t="s">
        <v>4406</v>
      </c>
      <c r="K4090" s="7" t="s">
        <v>4407</v>
      </c>
      <c r="L4090" s="3"/>
      <c r="M4090" s="3"/>
      <c r="N4090" s="41" t="s">
        <v>4717</v>
      </c>
      <c r="O4090" s="87">
        <v>567657</v>
      </c>
      <c r="P4090" s="87">
        <v>296968</v>
      </c>
      <c r="Q4090" s="87">
        <v>270689</v>
      </c>
      <c r="R4090" s="87">
        <v>0</v>
      </c>
      <c r="S4090" s="87"/>
      <c r="T4090" s="87"/>
      <c r="U4090" s="85">
        <v>2010</v>
      </c>
      <c r="V4090" s="3" t="s">
        <v>4717</v>
      </c>
      <c r="W4090" s="3"/>
      <c r="X4090" s="3"/>
      <c r="Y4090" s="3"/>
      <c r="Z4090" s="6">
        <v>80108</v>
      </c>
      <c r="AA4090" s="160"/>
      <c r="AB4090" s="123" t="s">
        <v>4395</v>
      </c>
      <c r="AC4090" s="124"/>
      <c r="AD4090" s="41"/>
      <c r="AE4090" s="83"/>
      <c r="AF4090" s="83"/>
      <c r="AG4090" s="41"/>
      <c r="AH4090" s="41" t="s">
        <v>63</v>
      </c>
      <c r="AI4090" s="80" t="s">
        <v>19393</v>
      </c>
      <c r="AJ4090" s="80" t="s">
        <v>13352</v>
      </c>
      <c r="AK4090" s="3"/>
      <c r="AL4090" s="85"/>
      <c r="AM4090" s="151" t="s">
        <v>19998</v>
      </c>
      <c r="AN4090" s="15"/>
      <c r="AO4090" s="166"/>
      <c r="AP4090" s="5">
        <f t="shared" si="64"/>
        <v>0</v>
      </c>
      <c r="AQ4090" s="16"/>
      <c r="AR4090" s="205">
        <v>1</v>
      </c>
      <c r="AS4090" s="16"/>
      <c r="AT4090" s="16"/>
      <c r="AU4090" s="16"/>
      <c r="AV4090" s="16"/>
      <c r="AW4090" s="16"/>
      <c r="AX4090" s="16"/>
    </row>
    <row r="4091" spans="1:50" customFormat="1" ht="15.75" hidden="1" customHeight="1" x14ac:dyDescent="0.2">
      <c r="A4091" s="7" t="s">
        <v>7241</v>
      </c>
      <c r="B4091" s="3" t="s">
        <v>7242</v>
      </c>
      <c r="C4091" s="85" t="s">
        <v>4395</v>
      </c>
      <c r="D4091" s="85" t="s">
        <v>13090</v>
      </c>
      <c r="E4091" s="202" t="s">
        <v>26712</v>
      </c>
      <c r="F4091" s="85" t="s">
        <v>55</v>
      </c>
      <c r="G4091" s="85" t="s">
        <v>62</v>
      </c>
      <c r="H4091" s="85" t="s">
        <v>20690</v>
      </c>
      <c r="I4091" s="3" t="s">
        <v>4885</v>
      </c>
      <c r="J4091" s="85" t="s">
        <v>4435</v>
      </c>
      <c r="K4091" s="7" t="s">
        <v>3838</v>
      </c>
      <c r="L4091" s="3"/>
      <c r="M4091" s="3"/>
      <c r="N4091" s="41" t="s">
        <v>5382</v>
      </c>
      <c r="O4091" s="87">
        <v>16777</v>
      </c>
      <c r="P4091" s="87">
        <v>4732</v>
      </c>
      <c r="Q4091" s="87">
        <v>12045</v>
      </c>
      <c r="R4091" s="87">
        <v>0</v>
      </c>
      <c r="S4091" s="87"/>
      <c r="T4091" s="87"/>
      <c r="U4091" s="85">
        <v>2017</v>
      </c>
      <c r="V4091" s="3" t="s">
        <v>5382</v>
      </c>
      <c r="W4091" s="3"/>
      <c r="X4091" s="3"/>
      <c r="Y4091" s="3"/>
      <c r="Z4091" s="6">
        <v>4322</v>
      </c>
      <c r="AA4091" s="160"/>
      <c r="AB4091" s="123" t="s">
        <v>4395</v>
      </c>
      <c r="AC4091" s="124"/>
      <c r="AD4091" s="41"/>
      <c r="AE4091" s="83"/>
      <c r="AF4091" s="83"/>
      <c r="AG4091" s="41"/>
      <c r="AH4091" s="41" t="s">
        <v>7514</v>
      </c>
      <c r="AI4091" s="80" t="s">
        <v>19394</v>
      </c>
      <c r="AJ4091" s="80" t="s">
        <v>13534</v>
      </c>
      <c r="AK4091" s="3"/>
      <c r="AL4091" s="85"/>
      <c r="AM4091" s="151" t="s">
        <v>19998</v>
      </c>
      <c r="AN4091" s="15"/>
      <c r="AO4091" s="166"/>
      <c r="AP4091" s="5">
        <f t="shared" si="64"/>
        <v>0</v>
      </c>
      <c r="AQ4091" s="16"/>
      <c r="AR4091" s="205">
        <v>1</v>
      </c>
      <c r="AS4091" s="16"/>
      <c r="AT4091" s="16"/>
      <c r="AU4091" s="16"/>
      <c r="AV4091" s="16"/>
      <c r="AW4091" s="16"/>
      <c r="AX4091" s="16"/>
    </row>
    <row r="4092" spans="1:50" customFormat="1" ht="15.75" hidden="1" customHeight="1" x14ac:dyDescent="0.2">
      <c r="A4092" s="7" t="s">
        <v>7243</v>
      </c>
      <c r="B4092" s="3" t="s">
        <v>7244</v>
      </c>
      <c r="C4092" s="85" t="s">
        <v>4395</v>
      </c>
      <c r="D4092" s="85" t="s">
        <v>13090</v>
      </c>
      <c r="E4092" s="202" t="s">
        <v>26712</v>
      </c>
      <c r="F4092" s="85" t="s">
        <v>40</v>
      </c>
      <c r="G4092" s="85" t="s">
        <v>43</v>
      </c>
      <c r="H4092" s="85" t="s">
        <v>20690</v>
      </c>
      <c r="I4092" s="3" t="s">
        <v>4396</v>
      </c>
      <c r="J4092" s="85" t="s">
        <v>115</v>
      </c>
      <c r="K4092" s="7" t="s">
        <v>4522</v>
      </c>
      <c r="L4092" s="3"/>
      <c r="M4092" s="3"/>
      <c r="N4092" s="41" t="s">
        <v>13774</v>
      </c>
      <c r="O4092" s="87">
        <v>76182</v>
      </c>
      <c r="P4092" s="87">
        <v>0</v>
      </c>
      <c r="Q4092" s="87">
        <v>76182</v>
      </c>
      <c r="R4092" s="87">
        <v>0</v>
      </c>
      <c r="S4092" s="87"/>
      <c r="T4092" s="87"/>
      <c r="U4092" s="85">
        <v>2019</v>
      </c>
      <c r="V4092" s="3" t="s">
        <v>112</v>
      </c>
      <c r="W4092" s="3"/>
      <c r="X4092" s="3"/>
      <c r="Y4092" s="3"/>
      <c r="Z4092" s="6">
        <v>38659</v>
      </c>
      <c r="AA4092" s="160"/>
      <c r="AB4092" s="123" t="s">
        <v>4395</v>
      </c>
      <c r="AC4092" s="124"/>
      <c r="AD4092" s="41"/>
      <c r="AE4092" s="83"/>
      <c r="AF4092" s="83"/>
      <c r="AG4092" s="41"/>
      <c r="AH4092" s="41" t="s">
        <v>7061</v>
      </c>
      <c r="AI4092" s="80" t="s">
        <v>19395</v>
      </c>
      <c r="AJ4092" s="80" t="s">
        <v>14333</v>
      </c>
      <c r="AK4092" s="3"/>
      <c r="AL4092" s="85"/>
      <c r="AM4092" s="151" t="s">
        <v>19998</v>
      </c>
      <c r="AN4092" s="15"/>
      <c r="AO4092" s="166"/>
      <c r="AP4092" s="5">
        <f t="shared" si="64"/>
        <v>0</v>
      </c>
      <c r="AQ4092" s="16"/>
      <c r="AR4092" s="205">
        <v>1</v>
      </c>
      <c r="AS4092" s="16"/>
      <c r="AT4092" s="16"/>
      <c r="AU4092" s="16"/>
      <c r="AV4092" s="16"/>
      <c r="AW4092" s="16"/>
      <c r="AX4092" s="16"/>
    </row>
    <row r="4093" spans="1:50" customFormat="1" ht="15.75" hidden="1" customHeight="1" x14ac:dyDescent="0.2">
      <c r="A4093" s="1" t="s">
        <v>15591</v>
      </c>
      <c r="B4093" s="1" t="s">
        <v>15793</v>
      </c>
      <c r="C4093" s="85" t="s">
        <v>4395</v>
      </c>
      <c r="D4093" s="85" t="s">
        <v>13090</v>
      </c>
      <c r="E4093" s="202" t="s">
        <v>26712</v>
      </c>
      <c r="F4093" s="85" t="s">
        <v>55</v>
      </c>
      <c r="G4093" s="85" t="s">
        <v>59</v>
      </c>
      <c r="H4093" s="85" t="s">
        <v>20690</v>
      </c>
      <c r="I4093" s="3" t="s">
        <v>4399</v>
      </c>
      <c r="J4093" s="85" t="s">
        <v>4435</v>
      </c>
      <c r="K4093" s="1" t="s">
        <v>3838</v>
      </c>
      <c r="L4093" s="1"/>
      <c r="M4093" s="1"/>
      <c r="N4093" s="41" t="s">
        <v>27696</v>
      </c>
      <c r="O4093" s="87">
        <v>71348</v>
      </c>
      <c r="P4093" s="87">
        <v>76</v>
      </c>
      <c r="Q4093" s="87">
        <v>71272</v>
      </c>
      <c r="R4093" s="87">
        <v>0</v>
      </c>
      <c r="S4093" s="87"/>
      <c r="T4093" s="87"/>
      <c r="U4093" s="85">
        <v>2019</v>
      </c>
      <c r="V4093" s="1"/>
      <c r="W4093" s="1"/>
      <c r="X4093" s="1"/>
      <c r="Y4093" s="1"/>
      <c r="Z4093" s="6">
        <v>88788</v>
      </c>
      <c r="AA4093" s="160"/>
      <c r="AB4093" s="123" t="s">
        <v>4395</v>
      </c>
      <c r="AC4093" s="124"/>
      <c r="AD4093" s="2"/>
      <c r="AE4093" s="2"/>
      <c r="AF4093" s="2"/>
      <c r="AG4093" s="2"/>
      <c r="AH4093" s="41" t="s">
        <v>7514</v>
      </c>
      <c r="AI4093" s="80" t="s">
        <v>19396</v>
      </c>
      <c r="AJ4093" s="80" t="s">
        <v>15934</v>
      </c>
      <c r="AK4093" s="1"/>
      <c r="AL4093" s="85"/>
      <c r="AM4093" s="151" t="s">
        <v>19999</v>
      </c>
      <c r="AN4093" s="16"/>
      <c r="AO4093" s="166"/>
      <c r="AP4093" s="5">
        <f t="shared" si="64"/>
        <v>0</v>
      </c>
      <c r="AQ4093" s="16"/>
      <c r="AR4093" s="205">
        <v>1</v>
      </c>
      <c r="AS4093" s="16"/>
      <c r="AT4093" s="16"/>
      <c r="AU4093" s="16"/>
      <c r="AV4093" s="16"/>
      <c r="AW4093" s="16"/>
      <c r="AX4093" s="16"/>
    </row>
    <row r="4094" spans="1:50" customFormat="1" ht="15.75" hidden="1" customHeight="1" x14ac:dyDescent="0.2">
      <c r="A4094" s="7" t="s">
        <v>7245</v>
      </c>
      <c r="B4094" s="3" t="s">
        <v>7246</v>
      </c>
      <c r="C4094" s="85" t="s">
        <v>4395</v>
      </c>
      <c r="D4094" s="85" t="s">
        <v>13090</v>
      </c>
      <c r="E4094" s="202" t="s">
        <v>26712</v>
      </c>
      <c r="F4094" s="85" t="s">
        <v>40</v>
      </c>
      <c r="G4094" s="85" t="s">
        <v>15326</v>
      </c>
      <c r="H4094" s="85" t="s">
        <v>20690</v>
      </c>
      <c r="I4094" s="3" t="s">
        <v>4688</v>
      </c>
      <c r="J4094" s="85" t="s">
        <v>115</v>
      </c>
      <c r="K4094" s="7" t="s">
        <v>4458</v>
      </c>
      <c r="L4094" s="3"/>
      <c r="M4094" s="3"/>
      <c r="N4094" s="41" t="s">
        <v>4841</v>
      </c>
      <c r="O4094" s="87">
        <v>30060</v>
      </c>
      <c r="P4094" s="87">
        <v>21077</v>
      </c>
      <c r="Q4094" s="87">
        <v>8983</v>
      </c>
      <c r="R4094" s="87">
        <v>0</v>
      </c>
      <c r="S4094" s="87"/>
      <c r="T4094" s="87"/>
      <c r="U4094" s="85">
        <v>2017</v>
      </c>
      <c r="V4094" s="3" t="s">
        <v>4841</v>
      </c>
      <c r="W4094" s="3"/>
      <c r="X4094" s="3"/>
      <c r="Y4094" s="3"/>
      <c r="Z4094" s="6">
        <v>10000</v>
      </c>
      <c r="AA4094" s="160"/>
      <c r="AB4094" s="123" t="s">
        <v>4395</v>
      </c>
      <c r="AC4094" s="124"/>
      <c r="AD4094" s="41"/>
      <c r="AE4094" s="83"/>
      <c r="AF4094" s="83"/>
      <c r="AG4094" s="41"/>
      <c r="AH4094" s="41" t="s">
        <v>7061</v>
      </c>
      <c r="AI4094" s="80" t="s">
        <v>19397</v>
      </c>
      <c r="AJ4094" s="80" t="s">
        <v>14334</v>
      </c>
      <c r="AK4094" s="3"/>
      <c r="AL4094" s="85"/>
      <c r="AM4094" s="151" t="s">
        <v>19998</v>
      </c>
      <c r="AN4094" s="15"/>
      <c r="AO4094" s="166"/>
      <c r="AP4094" s="5">
        <f t="shared" si="64"/>
        <v>0</v>
      </c>
      <c r="AQ4094" s="16"/>
      <c r="AR4094" s="205">
        <v>1</v>
      </c>
      <c r="AS4094" s="16"/>
      <c r="AT4094" s="16"/>
      <c r="AU4094" s="16"/>
      <c r="AV4094" s="16"/>
      <c r="AW4094" s="16"/>
      <c r="AX4094" s="16"/>
    </row>
    <row r="4095" spans="1:50" customFormat="1" ht="15.75" hidden="1" customHeight="1" x14ac:dyDescent="0.2">
      <c r="A4095" s="7" t="s">
        <v>7247</v>
      </c>
      <c r="B4095" s="3" t="s">
        <v>7248</v>
      </c>
      <c r="C4095" s="85" t="s">
        <v>4395</v>
      </c>
      <c r="D4095" s="85" t="s">
        <v>13090</v>
      </c>
      <c r="E4095" s="202" t="s">
        <v>26712</v>
      </c>
      <c r="F4095" s="85" t="s">
        <v>40</v>
      </c>
      <c r="G4095" s="85" t="s">
        <v>42</v>
      </c>
      <c r="H4095" s="85" t="s">
        <v>20690</v>
      </c>
      <c r="I4095" s="3" t="s">
        <v>4688</v>
      </c>
      <c r="J4095" s="85" t="s">
        <v>115</v>
      </c>
      <c r="K4095" s="7" t="s">
        <v>437</v>
      </c>
      <c r="L4095" s="3"/>
      <c r="M4095" s="3"/>
      <c r="N4095" s="41" t="s">
        <v>4841</v>
      </c>
      <c r="O4095" s="87">
        <v>25128</v>
      </c>
      <c r="P4095" s="87">
        <v>20773</v>
      </c>
      <c r="Q4095" s="87">
        <v>4355</v>
      </c>
      <c r="R4095" s="87">
        <v>0</v>
      </c>
      <c r="S4095" s="87"/>
      <c r="T4095" s="87"/>
      <c r="U4095" s="85">
        <v>2017</v>
      </c>
      <c r="V4095" s="3" t="s">
        <v>4841</v>
      </c>
      <c r="W4095" s="3"/>
      <c r="X4095" s="3"/>
      <c r="Y4095" s="3"/>
      <c r="Z4095" s="6">
        <v>10000</v>
      </c>
      <c r="AA4095" s="160"/>
      <c r="AB4095" s="123" t="s">
        <v>4395</v>
      </c>
      <c r="AC4095" s="124"/>
      <c r="AD4095" s="41"/>
      <c r="AE4095" s="83"/>
      <c r="AF4095" s="83"/>
      <c r="AG4095" s="41"/>
      <c r="AH4095" s="41" t="s">
        <v>7061</v>
      </c>
      <c r="AI4095" s="80" t="s">
        <v>19398</v>
      </c>
      <c r="AJ4095" s="80" t="s">
        <v>14335</v>
      </c>
      <c r="AK4095" s="3"/>
      <c r="AL4095" s="85"/>
      <c r="AM4095" s="151" t="s">
        <v>19998</v>
      </c>
      <c r="AN4095" s="15"/>
      <c r="AO4095" s="166"/>
      <c r="AP4095" s="5">
        <f t="shared" si="64"/>
        <v>0</v>
      </c>
      <c r="AQ4095" s="16"/>
      <c r="AR4095" s="205">
        <v>1</v>
      </c>
      <c r="AS4095" s="16"/>
      <c r="AT4095" s="16"/>
      <c r="AU4095" s="16"/>
      <c r="AV4095" s="16"/>
      <c r="AW4095" s="16"/>
      <c r="AX4095" s="16"/>
    </row>
    <row r="4096" spans="1:50" customFormat="1" ht="15.75" hidden="1" customHeight="1" x14ac:dyDescent="0.2">
      <c r="A4096" s="7" t="s">
        <v>7249</v>
      </c>
      <c r="B4096" s="3" t="s">
        <v>7250</v>
      </c>
      <c r="C4096" s="85" t="s">
        <v>4395</v>
      </c>
      <c r="D4096" s="85" t="s">
        <v>13090</v>
      </c>
      <c r="E4096" s="202" t="s">
        <v>26712</v>
      </c>
      <c r="F4096" s="85" t="s">
        <v>40</v>
      </c>
      <c r="G4096" s="85" t="s">
        <v>42</v>
      </c>
      <c r="H4096" s="85" t="s">
        <v>20690</v>
      </c>
      <c r="I4096" s="3" t="s">
        <v>4688</v>
      </c>
      <c r="J4096" s="85" t="s">
        <v>115</v>
      </c>
      <c r="K4096" s="7" t="s">
        <v>437</v>
      </c>
      <c r="L4096" s="3"/>
      <c r="M4096" s="3"/>
      <c r="N4096" s="41" t="s">
        <v>4841</v>
      </c>
      <c r="O4096" s="87">
        <v>23420</v>
      </c>
      <c r="P4096" s="87">
        <v>21643</v>
      </c>
      <c r="Q4096" s="87">
        <v>1777</v>
      </c>
      <c r="R4096" s="87">
        <v>0</v>
      </c>
      <c r="S4096" s="87"/>
      <c r="T4096" s="87"/>
      <c r="U4096" s="85">
        <v>2017</v>
      </c>
      <c r="V4096" s="3" t="s">
        <v>4841</v>
      </c>
      <c r="W4096" s="3"/>
      <c r="X4096" s="3"/>
      <c r="Y4096" s="3"/>
      <c r="Z4096" s="6">
        <v>10000</v>
      </c>
      <c r="AA4096" s="160"/>
      <c r="AB4096" s="123" t="s">
        <v>4395</v>
      </c>
      <c r="AC4096" s="124"/>
      <c r="AD4096" s="41"/>
      <c r="AE4096" s="83"/>
      <c r="AF4096" s="83"/>
      <c r="AG4096" s="41"/>
      <c r="AH4096" s="41" t="s">
        <v>7061</v>
      </c>
      <c r="AI4096" s="80" t="s">
        <v>19399</v>
      </c>
      <c r="AJ4096" s="80" t="s">
        <v>14336</v>
      </c>
      <c r="AK4096" s="3"/>
      <c r="AL4096" s="85"/>
      <c r="AM4096" s="151" t="s">
        <v>19998</v>
      </c>
      <c r="AN4096" s="15"/>
      <c r="AO4096" s="166"/>
      <c r="AP4096" s="5">
        <f t="shared" si="64"/>
        <v>0</v>
      </c>
      <c r="AQ4096" s="16"/>
      <c r="AR4096" s="205">
        <v>1</v>
      </c>
      <c r="AS4096" s="16"/>
      <c r="AT4096" s="16"/>
      <c r="AU4096" s="16"/>
      <c r="AV4096" s="16"/>
      <c r="AW4096" s="16"/>
      <c r="AX4096" s="16"/>
    </row>
    <row r="4097" spans="1:50" customFormat="1" ht="15.75" hidden="1" customHeight="1" x14ac:dyDescent="0.2">
      <c r="A4097" s="7" t="s">
        <v>7251</v>
      </c>
      <c r="B4097" s="3" t="s">
        <v>16283</v>
      </c>
      <c r="C4097" s="85" t="s">
        <v>4395</v>
      </c>
      <c r="D4097" s="85" t="s">
        <v>13090</v>
      </c>
      <c r="E4097" s="202" t="s">
        <v>26712</v>
      </c>
      <c r="F4097" s="85" t="s">
        <v>40</v>
      </c>
      <c r="G4097" s="85" t="s">
        <v>43</v>
      </c>
      <c r="H4097" s="85" t="s">
        <v>20690</v>
      </c>
      <c r="I4097" s="3" t="s">
        <v>4446</v>
      </c>
      <c r="J4097" s="85" t="s">
        <v>124</v>
      </c>
      <c r="K4097" s="7" t="s">
        <v>4412</v>
      </c>
      <c r="L4097" s="3"/>
      <c r="M4097" s="3"/>
      <c r="N4097" s="41" t="s">
        <v>4537</v>
      </c>
      <c r="O4097" s="87">
        <v>822955</v>
      </c>
      <c r="P4097" s="87">
        <v>484709</v>
      </c>
      <c r="Q4097" s="87">
        <v>338246</v>
      </c>
      <c r="R4097" s="87">
        <v>0</v>
      </c>
      <c r="S4097" s="87"/>
      <c r="T4097" s="87"/>
      <c r="U4097" s="85">
        <v>2008</v>
      </c>
      <c r="V4097" s="3" t="s">
        <v>4537</v>
      </c>
      <c r="W4097" s="3"/>
      <c r="X4097" s="3"/>
      <c r="Y4097" s="3"/>
      <c r="Z4097" s="6">
        <v>98904</v>
      </c>
      <c r="AA4097" s="160"/>
      <c r="AB4097" s="123" t="s">
        <v>4395</v>
      </c>
      <c r="AC4097" s="124"/>
      <c r="AD4097" s="41"/>
      <c r="AE4097" s="83"/>
      <c r="AF4097" s="83"/>
      <c r="AG4097" s="41"/>
      <c r="AH4097" s="41" t="s">
        <v>7061</v>
      </c>
      <c r="AI4097" s="80" t="s">
        <v>19400</v>
      </c>
      <c r="AJ4097" s="80" t="s">
        <v>13353</v>
      </c>
      <c r="AK4097" s="3"/>
      <c r="AL4097" s="85"/>
      <c r="AM4097" s="151" t="s">
        <v>19998</v>
      </c>
      <c r="AN4097" s="15"/>
      <c r="AO4097" s="166"/>
      <c r="AP4097" s="5">
        <f t="shared" si="64"/>
        <v>0</v>
      </c>
      <c r="AQ4097" s="16"/>
      <c r="AR4097" s="205">
        <v>1</v>
      </c>
      <c r="AS4097" s="16"/>
      <c r="AT4097" s="16"/>
      <c r="AU4097" s="16"/>
      <c r="AV4097" s="16"/>
      <c r="AW4097" s="16"/>
      <c r="AX4097" s="16"/>
    </row>
    <row r="4098" spans="1:50" customFormat="1" ht="15.75" hidden="1" customHeight="1" x14ac:dyDescent="0.2">
      <c r="A4098" s="7" t="s">
        <v>7252</v>
      </c>
      <c r="B4098" s="3" t="s">
        <v>7253</v>
      </c>
      <c r="C4098" s="85" t="s">
        <v>4395</v>
      </c>
      <c r="D4098" s="85" t="s">
        <v>13090</v>
      </c>
      <c r="E4098" s="202" t="s">
        <v>26712</v>
      </c>
      <c r="F4098" s="85" t="s">
        <v>55</v>
      </c>
      <c r="G4098" s="85" t="s">
        <v>63</v>
      </c>
      <c r="H4098" s="85" t="s">
        <v>20690</v>
      </c>
      <c r="I4098" s="3" t="s">
        <v>4405</v>
      </c>
      <c r="J4098" s="85" t="s">
        <v>4435</v>
      </c>
      <c r="K4098" s="7" t="s">
        <v>3838</v>
      </c>
      <c r="L4098" s="3"/>
      <c r="M4098" s="3"/>
      <c r="N4098" s="41" t="s">
        <v>6370</v>
      </c>
      <c r="O4098" s="87">
        <v>5635</v>
      </c>
      <c r="P4098" s="87">
        <v>0</v>
      </c>
      <c r="Q4098" s="87">
        <v>5635</v>
      </c>
      <c r="R4098" s="87">
        <v>0</v>
      </c>
      <c r="S4098" s="87"/>
      <c r="T4098" s="87"/>
      <c r="U4098" s="85">
        <v>2018</v>
      </c>
      <c r="V4098" s="3" t="s">
        <v>112</v>
      </c>
      <c r="W4098" s="3"/>
      <c r="X4098" s="3"/>
      <c r="Y4098" s="3"/>
      <c r="Z4098" s="6">
        <v>8416</v>
      </c>
      <c r="AA4098" s="160"/>
      <c r="AB4098" s="123" t="s">
        <v>4395</v>
      </c>
      <c r="AC4098" s="124"/>
      <c r="AD4098" s="41"/>
      <c r="AE4098" s="83"/>
      <c r="AF4098" s="83"/>
      <c r="AG4098" s="41"/>
      <c r="AH4098" s="41" t="s">
        <v>63</v>
      </c>
      <c r="AI4098" s="80" t="s">
        <v>19401</v>
      </c>
      <c r="AJ4098" s="80" t="s">
        <v>13535</v>
      </c>
      <c r="AK4098" s="3"/>
      <c r="AL4098" s="85"/>
      <c r="AM4098" s="151" t="s">
        <v>19998</v>
      </c>
      <c r="AN4098" s="15"/>
      <c r="AO4098" s="166"/>
      <c r="AP4098" s="5">
        <f t="shared" si="64"/>
        <v>0</v>
      </c>
      <c r="AQ4098" s="16"/>
      <c r="AR4098" s="205">
        <v>1</v>
      </c>
      <c r="AS4098" s="16"/>
      <c r="AT4098" s="16"/>
      <c r="AU4098" s="16"/>
      <c r="AV4098" s="16"/>
      <c r="AW4098" s="16"/>
      <c r="AX4098" s="16"/>
    </row>
    <row r="4099" spans="1:50" customFormat="1" ht="15.75" hidden="1" customHeight="1" x14ac:dyDescent="0.2">
      <c r="A4099" s="7" t="s">
        <v>7254</v>
      </c>
      <c r="B4099" s="3" t="s">
        <v>7255</v>
      </c>
      <c r="C4099" s="85" t="s">
        <v>4395</v>
      </c>
      <c r="D4099" s="85" t="s">
        <v>13090</v>
      </c>
      <c r="E4099" s="202" t="s">
        <v>26712</v>
      </c>
      <c r="F4099" s="85" t="s">
        <v>55</v>
      </c>
      <c r="G4099" s="85" t="s">
        <v>63</v>
      </c>
      <c r="H4099" s="85" t="s">
        <v>20690</v>
      </c>
      <c r="I4099" s="3" t="s">
        <v>4399</v>
      </c>
      <c r="J4099" s="85" t="s">
        <v>4435</v>
      </c>
      <c r="K4099" s="7" t="s">
        <v>3838</v>
      </c>
      <c r="L4099" s="3"/>
      <c r="M4099" s="3"/>
      <c r="N4099" s="41" t="s">
        <v>8353</v>
      </c>
      <c r="O4099" s="87">
        <v>665193</v>
      </c>
      <c r="P4099" s="87">
        <v>136291</v>
      </c>
      <c r="Q4099" s="87">
        <v>528902</v>
      </c>
      <c r="R4099" s="87">
        <v>0</v>
      </c>
      <c r="S4099" s="87"/>
      <c r="T4099" s="87"/>
      <c r="U4099" s="85">
        <v>2017</v>
      </c>
      <c r="V4099" s="3" t="s">
        <v>112</v>
      </c>
      <c r="W4099" s="3"/>
      <c r="X4099" s="3"/>
      <c r="Y4099" s="3"/>
      <c r="Z4099" s="6">
        <v>164413</v>
      </c>
      <c r="AA4099" s="160"/>
      <c r="AB4099" s="123" t="s">
        <v>4395</v>
      </c>
      <c r="AC4099" s="124"/>
      <c r="AD4099" s="41"/>
      <c r="AE4099" s="83"/>
      <c r="AF4099" s="83"/>
      <c r="AG4099" s="41"/>
      <c r="AH4099" s="41" t="s">
        <v>63</v>
      </c>
      <c r="AI4099" s="80" t="s">
        <v>19402</v>
      </c>
      <c r="AJ4099" s="80" t="s">
        <v>13499</v>
      </c>
      <c r="AK4099" s="3"/>
      <c r="AL4099" s="85"/>
      <c r="AM4099" s="151" t="s">
        <v>19998</v>
      </c>
      <c r="AN4099" s="15"/>
      <c r="AO4099" s="166"/>
      <c r="AP4099" s="5">
        <f t="shared" si="64"/>
        <v>0</v>
      </c>
      <c r="AQ4099" s="16"/>
      <c r="AR4099" s="205">
        <v>1</v>
      </c>
      <c r="AS4099" s="16"/>
      <c r="AT4099" s="16"/>
      <c r="AU4099" s="16"/>
      <c r="AV4099" s="16"/>
      <c r="AW4099" s="16"/>
      <c r="AX4099" s="16"/>
    </row>
    <row r="4100" spans="1:50" customFormat="1" ht="15.75" hidden="1" customHeight="1" x14ac:dyDescent="0.2">
      <c r="A4100" s="7" t="s">
        <v>7256</v>
      </c>
      <c r="B4100" s="3" t="s">
        <v>7257</v>
      </c>
      <c r="C4100" s="85" t="s">
        <v>4395</v>
      </c>
      <c r="D4100" s="85" t="s">
        <v>13090</v>
      </c>
      <c r="E4100" s="202" t="s">
        <v>26712</v>
      </c>
      <c r="F4100" s="85" t="s">
        <v>55</v>
      </c>
      <c r="G4100" s="85" t="s">
        <v>63</v>
      </c>
      <c r="H4100" s="85" t="s">
        <v>20690</v>
      </c>
      <c r="I4100" s="3" t="s">
        <v>4399</v>
      </c>
      <c r="J4100" s="85" t="s">
        <v>4435</v>
      </c>
      <c r="K4100" s="7" t="s">
        <v>3838</v>
      </c>
      <c r="L4100" s="3"/>
      <c r="M4100" s="3"/>
      <c r="N4100" s="41" t="s">
        <v>8353</v>
      </c>
      <c r="O4100" s="87">
        <v>193719</v>
      </c>
      <c r="P4100" s="87">
        <v>18845</v>
      </c>
      <c r="Q4100" s="87">
        <v>174874</v>
      </c>
      <c r="R4100" s="87">
        <v>0</v>
      </c>
      <c r="S4100" s="87"/>
      <c r="T4100" s="87"/>
      <c r="U4100" s="85">
        <v>2017</v>
      </c>
      <c r="V4100" s="3" t="s">
        <v>112</v>
      </c>
      <c r="W4100" s="3"/>
      <c r="X4100" s="3"/>
      <c r="Y4100" s="3"/>
      <c r="Z4100" s="6">
        <v>65555</v>
      </c>
      <c r="AA4100" s="160"/>
      <c r="AB4100" s="123" t="s">
        <v>4395</v>
      </c>
      <c r="AC4100" s="124"/>
      <c r="AD4100" s="41"/>
      <c r="AE4100" s="83"/>
      <c r="AF4100" s="83"/>
      <c r="AG4100" s="41"/>
      <c r="AH4100" s="41" t="s">
        <v>63</v>
      </c>
      <c r="AI4100" s="80" t="s">
        <v>19403</v>
      </c>
      <c r="AJ4100" s="80" t="s">
        <v>13536</v>
      </c>
      <c r="AK4100" s="3"/>
      <c r="AL4100" s="85"/>
      <c r="AM4100" s="151" t="s">
        <v>19998</v>
      </c>
      <c r="AN4100" s="15"/>
      <c r="AO4100" s="166"/>
      <c r="AP4100" s="5">
        <f t="shared" si="64"/>
        <v>0</v>
      </c>
      <c r="AQ4100" s="16"/>
      <c r="AR4100" s="205">
        <v>1</v>
      </c>
      <c r="AS4100" s="16"/>
      <c r="AT4100" s="16"/>
      <c r="AU4100" s="16"/>
      <c r="AV4100" s="16"/>
      <c r="AW4100" s="16"/>
      <c r="AX4100" s="16"/>
    </row>
    <row r="4101" spans="1:50" customFormat="1" ht="15.75" hidden="1" customHeight="1" x14ac:dyDescent="0.2">
      <c r="A4101" s="7" t="s">
        <v>7258</v>
      </c>
      <c r="B4101" s="3" t="s">
        <v>7259</v>
      </c>
      <c r="C4101" s="85" t="s">
        <v>4395</v>
      </c>
      <c r="D4101" s="85" t="s">
        <v>13090</v>
      </c>
      <c r="E4101" s="202" t="s">
        <v>26712</v>
      </c>
      <c r="F4101" s="85" t="s">
        <v>55</v>
      </c>
      <c r="G4101" s="85" t="s">
        <v>63</v>
      </c>
      <c r="H4101" s="85" t="s">
        <v>20690</v>
      </c>
      <c r="I4101" s="3" t="s">
        <v>4399</v>
      </c>
      <c r="J4101" s="85" t="s">
        <v>4435</v>
      </c>
      <c r="K4101" s="7" t="s">
        <v>3838</v>
      </c>
      <c r="L4101" s="3"/>
      <c r="M4101" s="3"/>
      <c r="N4101" s="41" t="s">
        <v>8353</v>
      </c>
      <c r="O4101" s="87">
        <v>200437</v>
      </c>
      <c r="P4101" s="87">
        <v>76828</v>
      </c>
      <c r="Q4101" s="87">
        <v>123609</v>
      </c>
      <c r="R4101" s="87">
        <v>0</v>
      </c>
      <c r="S4101" s="87"/>
      <c r="T4101" s="87"/>
      <c r="U4101" s="85">
        <v>2017</v>
      </c>
      <c r="V4101" s="3" t="s">
        <v>112</v>
      </c>
      <c r="W4101" s="3"/>
      <c r="X4101" s="3"/>
      <c r="Y4101" s="3"/>
      <c r="Z4101" s="6">
        <v>44067</v>
      </c>
      <c r="AA4101" s="160"/>
      <c r="AB4101" s="123" t="s">
        <v>4395</v>
      </c>
      <c r="AC4101" s="124"/>
      <c r="AD4101" s="41"/>
      <c r="AE4101" s="83"/>
      <c r="AF4101" s="83"/>
      <c r="AG4101" s="41"/>
      <c r="AH4101" s="41" t="s">
        <v>63</v>
      </c>
      <c r="AI4101" s="80" t="s">
        <v>19404</v>
      </c>
      <c r="AJ4101" s="80" t="s">
        <v>13537</v>
      </c>
      <c r="AK4101" s="3"/>
      <c r="AL4101" s="85"/>
      <c r="AM4101" s="151" t="s">
        <v>19998</v>
      </c>
      <c r="AN4101" s="15"/>
      <c r="AO4101" s="166"/>
      <c r="AP4101" s="5">
        <f t="shared" si="64"/>
        <v>0</v>
      </c>
      <c r="AQ4101" s="16"/>
      <c r="AR4101" s="205">
        <v>1</v>
      </c>
      <c r="AS4101" s="16"/>
      <c r="AT4101" s="16"/>
      <c r="AU4101" s="16"/>
      <c r="AV4101" s="16"/>
      <c r="AW4101" s="16"/>
      <c r="AX4101" s="16"/>
    </row>
    <row r="4102" spans="1:50" customFormat="1" ht="15.75" hidden="1" customHeight="1" x14ac:dyDescent="0.2">
      <c r="A4102" s="7" t="s">
        <v>7260</v>
      </c>
      <c r="B4102" s="3" t="s">
        <v>7261</v>
      </c>
      <c r="C4102" s="85" t="s">
        <v>4395</v>
      </c>
      <c r="D4102" s="85" t="s">
        <v>13090</v>
      </c>
      <c r="E4102" s="202" t="s">
        <v>26712</v>
      </c>
      <c r="F4102" s="85" t="s">
        <v>55</v>
      </c>
      <c r="G4102" s="85" t="s">
        <v>63</v>
      </c>
      <c r="H4102" s="85" t="s">
        <v>20690</v>
      </c>
      <c r="I4102" s="3" t="s">
        <v>4405</v>
      </c>
      <c r="J4102" s="85" t="s">
        <v>4435</v>
      </c>
      <c r="K4102" s="7" t="s">
        <v>3838</v>
      </c>
      <c r="L4102" s="3"/>
      <c r="M4102" s="3"/>
      <c r="N4102" s="41" t="s">
        <v>8353</v>
      </c>
      <c r="O4102" s="87">
        <v>44008</v>
      </c>
      <c r="P4102" s="87">
        <v>0</v>
      </c>
      <c r="Q4102" s="87">
        <v>44008</v>
      </c>
      <c r="R4102" s="87">
        <v>0</v>
      </c>
      <c r="S4102" s="87"/>
      <c r="T4102" s="87"/>
      <c r="U4102" s="85">
        <v>2017</v>
      </c>
      <c r="V4102" s="3" t="s">
        <v>112</v>
      </c>
      <c r="W4102" s="3"/>
      <c r="X4102" s="3"/>
      <c r="Y4102" s="3"/>
      <c r="Z4102" s="6">
        <v>14846</v>
      </c>
      <c r="AA4102" s="160"/>
      <c r="AB4102" s="123" t="s">
        <v>4395</v>
      </c>
      <c r="AC4102" s="124"/>
      <c r="AD4102" s="41"/>
      <c r="AE4102" s="83"/>
      <c r="AF4102" s="83"/>
      <c r="AG4102" s="41"/>
      <c r="AH4102" s="41" t="s">
        <v>63</v>
      </c>
      <c r="AI4102" s="80" t="s">
        <v>19405</v>
      </c>
      <c r="AJ4102" s="80" t="s">
        <v>13538</v>
      </c>
      <c r="AK4102" s="3"/>
      <c r="AL4102" s="85"/>
      <c r="AM4102" s="151" t="s">
        <v>19998</v>
      </c>
      <c r="AN4102" s="15"/>
      <c r="AO4102" s="166"/>
      <c r="AP4102" s="5">
        <f t="shared" ref="AP4102:AP4165" si="65">SUBTOTAL(109,U4102)</f>
        <v>0</v>
      </c>
      <c r="AQ4102" s="16"/>
      <c r="AR4102" s="205">
        <v>1</v>
      </c>
      <c r="AS4102" s="16"/>
      <c r="AT4102" s="16"/>
      <c r="AU4102" s="16"/>
      <c r="AV4102" s="16"/>
      <c r="AW4102" s="16"/>
      <c r="AX4102" s="16"/>
    </row>
    <row r="4103" spans="1:50" customFormat="1" ht="15.75" hidden="1" customHeight="1" x14ac:dyDescent="0.2">
      <c r="A4103" s="7" t="s">
        <v>7262</v>
      </c>
      <c r="B4103" s="3" t="s">
        <v>7263</v>
      </c>
      <c r="C4103" s="85" t="s">
        <v>4395</v>
      </c>
      <c r="D4103" s="85" t="s">
        <v>13090</v>
      </c>
      <c r="E4103" s="202" t="s">
        <v>26712</v>
      </c>
      <c r="F4103" s="85" t="s">
        <v>55</v>
      </c>
      <c r="G4103" s="85" t="s">
        <v>63</v>
      </c>
      <c r="H4103" s="85" t="s">
        <v>20690</v>
      </c>
      <c r="I4103" s="3" t="s">
        <v>4405</v>
      </c>
      <c r="J4103" s="85" t="s">
        <v>4435</v>
      </c>
      <c r="K4103" s="7" t="s">
        <v>3838</v>
      </c>
      <c r="L4103" s="3"/>
      <c r="M4103" s="3"/>
      <c r="N4103" s="41" t="s">
        <v>8353</v>
      </c>
      <c r="O4103" s="87">
        <v>76460</v>
      </c>
      <c r="P4103" s="87">
        <v>0</v>
      </c>
      <c r="Q4103" s="87">
        <v>76460</v>
      </c>
      <c r="R4103" s="87">
        <v>124</v>
      </c>
      <c r="S4103" s="87"/>
      <c r="T4103" s="87"/>
      <c r="U4103" s="85">
        <v>2017</v>
      </c>
      <c r="V4103" s="3" t="s">
        <v>112</v>
      </c>
      <c r="W4103" s="3"/>
      <c r="X4103" s="3"/>
      <c r="Y4103" s="3"/>
      <c r="Z4103" s="6">
        <v>32797</v>
      </c>
      <c r="AA4103" s="160"/>
      <c r="AB4103" s="123" t="s">
        <v>4395</v>
      </c>
      <c r="AC4103" s="124"/>
      <c r="AD4103" s="41"/>
      <c r="AE4103" s="83"/>
      <c r="AF4103" s="83"/>
      <c r="AG4103" s="41"/>
      <c r="AH4103" s="41" t="s">
        <v>63</v>
      </c>
      <c r="AI4103" s="80" t="s">
        <v>19406</v>
      </c>
      <c r="AJ4103" s="80" t="s">
        <v>13539</v>
      </c>
      <c r="AK4103" s="3"/>
      <c r="AL4103" s="85"/>
      <c r="AM4103" s="151" t="s">
        <v>19998</v>
      </c>
      <c r="AN4103" s="15"/>
      <c r="AO4103" s="166"/>
      <c r="AP4103" s="5">
        <f t="shared" si="65"/>
        <v>0</v>
      </c>
      <c r="AQ4103" s="16"/>
      <c r="AR4103" s="205">
        <v>1</v>
      </c>
      <c r="AS4103" s="16"/>
      <c r="AT4103" s="16"/>
      <c r="AU4103" s="16"/>
      <c r="AV4103" s="16"/>
      <c r="AW4103" s="16"/>
      <c r="AX4103" s="16"/>
    </row>
    <row r="4104" spans="1:50" customFormat="1" ht="15.75" hidden="1" customHeight="1" x14ac:dyDescent="0.2">
      <c r="A4104" s="7" t="s">
        <v>7264</v>
      </c>
      <c r="B4104" s="3" t="s">
        <v>7265</v>
      </c>
      <c r="C4104" s="85" t="s">
        <v>4395</v>
      </c>
      <c r="D4104" s="85" t="s">
        <v>13090</v>
      </c>
      <c r="E4104" s="202" t="s">
        <v>26712</v>
      </c>
      <c r="F4104" s="85" t="s">
        <v>55</v>
      </c>
      <c r="G4104" s="85" t="s">
        <v>63</v>
      </c>
      <c r="H4104" s="85" t="s">
        <v>20690</v>
      </c>
      <c r="I4104" s="3" t="s">
        <v>4399</v>
      </c>
      <c r="J4104" s="85" t="s">
        <v>4435</v>
      </c>
      <c r="K4104" s="7" t="s">
        <v>3838</v>
      </c>
      <c r="L4104" s="3"/>
      <c r="M4104" s="3"/>
      <c r="N4104" s="41" t="s">
        <v>8353</v>
      </c>
      <c r="O4104" s="87">
        <v>125706</v>
      </c>
      <c r="P4104" s="87">
        <v>26633</v>
      </c>
      <c r="Q4104" s="87">
        <v>99073</v>
      </c>
      <c r="R4104" s="87">
        <v>0</v>
      </c>
      <c r="S4104" s="87"/>
      <c r="T4104" s="87"/>
      <c r="U4104" s="85">
        <v>2017</v>
      </c>
      <c r="V4104" s="3" t="s">
        <v>112</v>
      </c>
      <c r="W4104" s="3"/>
      <c r="X4104" s="3"/>
      <c r="Y4104" s="3"/>
      <c r="Z4104" s="6">
        <v>42131</v>
      </c>
      <c r="AA4104" s="160"/>
      <c r="AB4104" s="123" t="s">
        <v>4395</v>
      </c>
      <c r="AC4104" s="124"/>
      <c r="AD4104" s="41"/>
      <c r="AE4104" s="83"/>
      <c r="AF4104" s="83"/>
      <c r="AG4104" s="41"/>
      <c r="AH4104" s="41" t="s">
        <v>63</v>
      </c>
      <c r="AI4104" s="80" t="s">
        <v>19407</v>
      </c>
      <c r="AJ4104" s="80" t="s">
        <v>13540</v>
      </c>
      <c r="AK4104" s="3"/>
      <c r="AL4104" s="85"/>
      <c r="AM4104" s="151" t="s">
        <v>19998</v>
      </c>
      <c r="AN4104" s="15"/>
      <c r="AO4104" s="166"/>
      <c r="AP4104" s="5">
        <f t="shared" si="65"/>
        <v>0</v>
      </c>
      <c r="AQ4104" s="16"/>
      <c r="AR4104" s="205">
        <v>1</v>
      </c>
      <c r="AS4104" s="16"/>
      <c r="AT4104" s="16"/>
      <c r="AU4104" s="16"/>
      <c r="AV4104" s="16"/>
      <c r="AW4104" s="16"/>
      <c r="AX4104" s="16"/>
    </row>
    <row r="4105" spans="1:50" customFormat="1" ht="15.75" hidden="1" customHeight="1" x14ac:dyDescent="0.2">
      <c r="A4105" s="7" t="s">
        <v>7266</v>
      </c>
      <c r="B4105" s="3" t="s">
        <v>7267</v>
      </c>
      <c r="C4105" s="85" t="s">
        <v>4395</v>
      </c>
      <c r="D4105" s="85" t="s">
        <v>13090</v>
      </c>
      <c r="E4105" s="202" t="s">
        <v>26712</v>
      </c>
      <c r="F4105" s="85" t="s">
        <v>40</v>
      </c>
      <c r="G4105" s="85" t="s">
        <v>43</v>
      </c>
      <c r="H4105" s="85" t="s">
        <v>20690</v>
      </c>
      <c r="I4105" s="3" t="s">
        <v>4475</v>
      </c>
      <c r="J4105" s="85" t="s">
        <v>4447</v>
      </c>
      <c r="K4105" s="7" t="s">
        <v>5103</v>
      </c>
      <c r="L4105" s="3"/>
      <c r="M4105" s="3"/>
      <c r="N4105" s="41" t="s">
        <v>5201</v>
      </c>
      <c r="O4105" s="87">
        <v>26924</v>
      </c>
      <c r="P4105" s="87">
        <v>19384</v>
      </c>
      <c r="Q4105" s="87">
        <v>7540</v>
      </c>
      <c r="R4105" s="87">
        <v>0</v>
      </c>
      <c r="S4105" s="87"/>
      <c r="T4105" s="87"/>
      <c r="U4105" s="85">
        <v>2018</v>
      </c>
      <c r="V4105" s="3" t="s">
        <v>5201</v>
      </c>
      <c r="W4105" s="3"/>
      <c r="X4105" s="3"/>
      <c r="Y4105" s="3"/>
      <c r="Z4105" s="6">
        <v>10000</v>
      </c>
      <c r="AA4105" s="160"/>
      <c r="AB4105" s="123" t="s">
        <v>4395</v>
      </c>
      <c r="AC4105" s="124"/>
      <c r="AD4105" s="41"/>
      <c r="AE4105" s="83"/>
      <c r="AF4105" s="83"/>
      <c r="AG4105" s="41"/>
      <c r="AH4105" s="41" t="s">
        <v>7061</v>
      </c>
      <c r="AI4105" s="80" t="s">
        <v>19408</v>
      </c>
      <c r="AJ4105" s="80" t="s">
        <v>14337</v>
      </c>
      <c r="AK4105" s="3"/>
      <c r="AL4105" s="85"/>
      <c r="AM4105" s="151" t="s">
        <v>19998</v>
      </c>
      <c r="AN4105" s="15"/>
      <c r="AO4105" s="166"/>
      <c r="AP4105" s="5">
        <f t="shared" si="65"/>
        <v>0</v>
      </c>
      <c r="AQ4105" s="16"/>
      <c r="AR4105" s="205">
        <v>1</v>
      </c>
      <c r="AS4105" s="16"/>
      <c r="AT4105" s="16"/>
      <c r="AU4105" s="16"/>
      <c r="AV4105" s="16"/>
      <c r="AW4105" s="16"/>
      <c r="AX4105" s="16"/>
    </row>
    <row r="4106" spans="1:50" customFormat="1" ht="15.75" hidden="1" customHeight="1" x14ac:dyDescent="0.2">
      <c r="A4106" s="7" t="s">
        <v>7268</v>
      </c>
      <c r="B4106" s="3" t="s">
        <v>7269</v>
      </c>
      <c r="C4106" s="85" t="s">
        <v>4395</v>
      </c>
      <c r="D4106" s="85" t="s">
        <v>13090</v>
      </c>
      <c r="E4106" s="202" t="s">
        <v>26712</v>
      </c>
      <c r="F4106" s="85" t="s">
        <v>55</v>
      </c>
      <c r="G4106" s="85" t="s">
        <v>63</v>
      </c>
      <c r="H4106" s="85" t="s">
        <v>20690</v>
      </c>
      <c r="I4106" s="3" t="s">
        <v>4399</v>
      </c>
      <c r="J4106" s="85" t="s">
        <v>4400</v>
      </c>
      <c r="K4106" s="7" t="s">
        <v>4422</v>
      </c>
      <c r="L4106" s="3"/>
      <c r="M4106" s="3"/>
      <c r="N4106" s="41" t="s">
        <v>6030</v>
      </c>
      <c r="O4106" s="87">
        <v>219785</v>
      </c>
      <c r="P4106" s="87">
        <v>0</v>
      </c>
      <c r="Q4106" s="87">
        <v>219785</v>
      </c>
      <c r="R4106" s="87">
        <v>0</v>
      </c>
      <c r="S4106" s="87"/>
      <c r="T4106" s="87"/>
      <c r="U4106" s="85">
        <v>2010</v>
      </c>
      <c r="V4106" s="3" t="s">
        <v>6030</v>
      </c>
      <c r="W4106" s="3"/>
      <c r="X4106" s="3"/>
      <c r="Y4106" s="3"/>
      <c r="Z4106" s="6">
        <v>116317</v>
      </c>
      <c r="AA4106" s="160"/>
      <c r="AB4106" s="123" t="s">
        <v>4395</v>
      </c>
      <c r="AC4106" s="124"/>
      <c r="AD4106" s="41"/>
      <c r="AE4106" s="83"/>
      <c r="AF4106" s="83"/>
      <c r="AG4106" s="41"/>
      <c r="AH4106" s="41" t="s">
        <v>63</v>
      </c>
      <c r="AI4106" s="80" t="s">
        <v>19409</v>
      </c>
      <c r="AJ4106" s="80" t="s">
        <v>14338</v>
      </c>
      <c r="AK4106" s="3"/>
      <c r="AL4106" s="85"/>
      <c r="AM4106" s="151" t="s">
        <v>19998</v>
      </c>
      <c r="AN4106" s="15"/>
      <c r="AO4106" s="166"/>
      <c r="AP4106" s="5">
        <f t="shared" si="65"/>
        <v>0</v>
      </c>
      <c r="AQ4106" s="16"/>
      <c r="AR4106" s="205">
        <v>1</v>
      </c>
      <c r="AS4106" s="16"/>
      <c r="AT4106" s="16"/>
      <c r="AU4106" s="16"/>
      <c r="AV4106" s="16"/>
      <c r="AW4106" s="16"/>
      <c r="AX4106" s="16"/>
    </row>
    <row r="4107" spans="1:50" customFormat="1" ht="15.75" hidden="1" customHeight="1" x14ac:dyDescent="0.2">
      <c r="A4107" s="7" t="s">
        <v>7270</v>
      </c>
      <c r="B4107" s="3" t="s">
        <v>7271</v>
      </c>
      <c r="C4107" s="85" t="s">
        <v>4395</v>
      </c>
      <c r="D4107" s="85" t="s">
        <v>13090</v>
      </c>
      <c r="E4107" s="202" t="s">
        <v>1800</v>
      </c>
      <c r="F4107" s="85" t="s">
        <v>55</v>
      </c>
      <c r="G4107" s="85" t="s">
        <v>57</v>
      </c>
      <c r="H4107" s="85" t="s">
        <v>20690</v>
      </c>
      <c r="I4107" s="3" t="s">
        <v>4405</v>
      </c>
      <c r="J4107" s="85" t="s">
        <v>4406</v>
      </c>
      <c r="K4107" s="7" t="s">
        <v>4407</v>
      </c>
      <c r="L4107" s="3"/>
      <c r="M4107" s="3"/>
      <c r="N4107" s="41" t="s">
        <v>4596</v>
      </c>
      <c r="O4107" s="87">
        <v>0</v>
      </c>
      <c r="P4107" s="87">
        <v>0</v>
      </c>
      <c r="Q4107" s="87">
        <v>0</v>
      </c>
      <c r="R4107" s="87">
        <v>0</v>
      </c>
      <c r="S4107" s="87"/>
      <c r="T4107" s="87"/>
      <c r="U4107" s="85" t="s">
        <v>112</v>
      </c>
      <c r="V4107" s="3" t="s">
        <v>112</v>
      </c>
      <c r="W4107" s="3"/>
      <c r="X4107" s="3"/>
      <c r="Y4107" s="3"/>
      <c r="Z4107" s="6">
        <v>0</v>
      </c>
      <c r="AA4107" s="160"/>
      <c r="AB4107" s="123" t="s">
        <v>4395</v>
      </c>
      <c r="AC4107" s="124"/>
      <c r="AD4107" s="41"/>
      <c r="AE4107" s="83"/>
      <c r="AF4107" s="83"/>
      <c r="AG4107" s="41"/>
      <c r="AH4107" s="41" t="s">
        <v>13741</v>
      </c>
      <c r="AI4107" s="80" t="s">
        <v>19410</v>
      </c>
      <c r="AJ4107" s="80" t="s">
        <v>14339</v>
      </c>
      <c r="AK4107" s="3"/>
      <c r="AL4107" s="85"/>
      <c r="AM4107" s="151" t="s">
        <v>19998</v>
      </c>
      <c r="AN4107" s="15"/>
      <c r="AO4107" s="166"/>
      <c r="AP4107" s="5">
        <f t="shared" si="65"/>
        <v>0</v>
      </c>
      <c r="AQ4107" s="16"/>
      <c r="AR4107" s="205">
        <v>1</v>
      </c>
      <c r="AS4107" s="16"/>
      <c r="AT4107" s="16"/>
      <c r="AU4107" s="16"/>
      <c r="AV4107" s="16"/>
      <c r="AW4107" s="16"/>
      <c r="AX4107" s="16"/>
    </row>
    <row r="4108" spans="1:50" customFormat="1" ht="15.75" hidden="1" customHeight="1" x14ac:dyDescent="0.2">
      <c r="A4108" s="1" t="s">
        <v>15592</v>
      </c>
      <c r="B4108" s="1" t="s">
        <v>15794</v>
      </c>
      <c r="C4108" s="85" t="s">
        <v>4395</v>
      </c>
      <c r="D4108" s="85" t="s">
        <v>13090</v>
      </c>
      <c r="E4108" s="202" t="s">
        <v>26418</v>
      </c>
      <c r="F4108" s="85" t="s">
        <v>55</v>
      </c>
      <c r="G4108" s="85" t="s">
        <v>59</v>
      </c>
      <c r="H4108" s="85" t="s">
        <v>20690</v>
      </c>
      <c r="I4108" s="3" t="s">
        <v>4405</v>
      </c>
      <c r="J4108" s="85" t="s">
        <v>26013</v>
      </c>
      <c r="K4108" s="1" t="s">
        <v>7717</v>
      </c>
      <c r="L4108" s="1"/>
      <c r="M4108" s="1"/>
      <c r="N4108" s="41" t="s">
        <v>7718</v>
      </c>
      <c r="O4108" s="87">
        <v>0</v>
      </c>
      <c r="P4108" s="87">
        <v>0</v>
      </c>
      <c r="Q4108" s="87">
        <v>0</v>
      </c>
      <c r="R4108" s="87">
        <v>0</v>
      </c>
      <c r="S4108" s="87"/>
      <c r="T4108" s="87"/>
      <c r="U4108" s="85" t="s">
        <v>112</v>
      </c>
      <c r="V4108" s="1"/>
      <c r="W4108" s="1"/>
      <c r="X4108" s="1"/>
      <c r="Y4108" s="1"/>
      <c r="Z4108" s="6">
        <v>11366</v>
      </c>
      <c r="AA4108" s="160"/>
      <c r="AB4108" s="123" t="s">
        <v>4395</v>
      </c>
      <c r="AC4108" s="124"/>
      <c r="AD4108" s="2"/>
      <c r="AE4108" s="2"/>
      <c r="AF4108" s="2"/>
      <c r="AG4108" s="2"/>
      <c r="AH4108" s="41" t="s">
        <v>7514</v>
      </c>
      <c r="AI4108" s="80" t="s">
        <v>19411</v>
      </c>
      <c r="AJ4108" s="80" t="s">
        <v>15935</v>
      </c>
      <c r="AK4108" s="1"/>
      <c r="AL4108" s="85"/>
      <c r="AM4108" s="151" t="s">
        <v>19999</v>
      </c>
      <c r="AN4108" s="16"/>
      <c r="AO4108" s="166"/>
      <c r="AP4108" s="5">
        <f t="shared" si="65"/>
        <v>0</v>
      </c>
      <c r="AQ4108" s="16"/>
      <c r="AR4108" s="205">
        <v>1</v>
      </c>
      <c r="AS4108" s="16"/>
      <c r="AT4108" s="16"/>
      <c r="AU4108" s="16"/>
      <c r="AV4108" s="16"/>
      <c r="AW4108" s="16"/>
      <c r="AX4108" s="16"/>
    </row>
    <row r="4109" spans="1:50" customFormat="1" ht="15.75" hidden="1" customHeight="1" x14ac:dyDescent="0.2">
      <c r="A4109" s="7" t="s">
        <v>14953</v>
      </c>
      <c r="B4109" s="1" t="s">
        <v>14954</v>
      </c>
      <c r="C4109" s="85" t="s">
        <v>4395</v>
      </c>
      <c r="D4109" s="85" t="s">
        <v>13090</v>
      </c>
      <c r="E4109" s="202" t="s">
        <v>26418</v>
      </c>
      <c r="F4109" s="85" t="s">
        <v>40</v>
      </c>
      <c r="G4109" s="85" t="s">
        <v>41</v>
      </c>
      <c r="H4109" s="85" t="s">
        <v>20690</v>
      </c>
      <c r="I4109" s="3" t="s">
        <v>4460</v>
      </c>
      <c r="J4109" s="85" t="s">
        <v>4435</v>
      </c>
      <c r="K4109" s="7" t="s">
        <v>4744</v>
      </c>
      <c r="L4109" s="1"/>
      <c r="M4109" s="1"/>
      <c r="N4109" s="41" t="s">
        <v>14340</v>
      </c>
      <c r="O4109" s="87">
        <v>0</v>
      </c>
      <c r="P4109" s="87">
        <v>0</v>
      </c>
      <c r="Q4109" s="87">
        <v>0</v>
      </c>
      <c r="R4109" s="87">
        <v>0</v>
      </c>
      <c r="S4109" s="87"/>
      <c r="T4109" s="87"/>
      <c r="U4109" s="85" t="s">
        <v>112</v>
      </c>
      <c r="V4109" s="1"/>
      <c r="W4109" s="1"/>
      <c r="X4109" s="1"/>
      <c r="Y4109" s="1"/>
      <c r="Z4109" s="6">
        <v>0</v>
      </c>
      <c r="AA4109" s="160"/>
      <c r="AB4109" s="123" t="s">
        <v>4395</v>
      </c>
      <c r="AC4109" s="124"/>
      <c r="AD4109" s="2"/>
      <c r="AE4109" s="2"/>
      <c r="AF4109" s="2"/>
      <c r="AG4109" s="2"/>
      <c r="AH4109" s="41" t="s">
        <v>7061</v>
      </c>
      <c r="AI4109" s="80" t="s">
        <v>19412</v>
      </c>
      <c r="AJ4109" s="80" t="s">
        <v>14341</v>
      </c>
      <c r="AK4109" s="1"/>
      <c r="AL4109" s="85"/>
      <c r="AM4109" s="151" t="s">
        <v>19998</v>
      </c>
      <c r="AN4109" s="16"/>
      <c r="AO4109" s="166"/>
      <c r="AP4109" s="5">
        <f t="shared" si="65"/>
        <v>0</v>
      </c>
      <c r="AQ4109" s="16"/>
      <c r="AR4109" s="205">
        <v>1</v>
      </c>
      <c r="AS4109" s="16"/>
      <c r="AT4109" s="16"/>
      <c r="AU4109" s="16"/>
      <c r="AV4109" s="16"/>
      <c r="AW4109" s="16"/>
      <c r="AX4109" s="16"/>
    </row>
    <row r="4110" spans="1:50" customFormat="1" ht="15.75" hidden="1" customHeight="1" x14ac:dyDescent="0.2">
      <c r="A4110" s="7" t="s">
        <v>7272</v>
      </c>
      <c r="B4110" s="3" t="s">
        <v>7273</v>
      </c>
      <c r="C4110" s="85" t="s">
        <v>4395</v>
      </c>
      <c r="D4110" s="85" t="s">
        <v>13090</v>
      </c>
      <c r="E4110" s="202" t="s">
        <v>26418</v>
      </c>
      <c r="F4110" s="85" t="s">
        <v>40</v>
      </c>
      <c r="G4110" s="85" t="s">
        <v>41</v>
      </c>
      <c r="H4110" s="85" t="s">
        <v>20690</v>
      </c>
      <c r="I4110" s="3" t="s">
        <v>4460</v>
      </c>
      <c r="J4110" s="85" t="s">
        <v>4435</v>
      </c>
      <c r="K4110" s="7" t="s">
        <v>4744</v>
      </c>
      <c r="L4110" s="3"/>
      <c r="M4110" s="3"/>
      <c r="N4110" s="41" t="s">
        <v>14340</v>
      </c>
      <c r="O4110" s="87">
        <v>0</v>
      </c>
      <c r="P4110" s="87">
        <v>0</v>
      </c>
      <c r="Q4110" s="87">
        <v>0</v>
      </c>
      <c r="R4110" s="87">
        <v>0</v>
      </c>
      <c r="S4110" s="87"/>
      <c r="T4110" s="87"/>
      <c r="U4110" s="85" t="s">
        <v>112</v>
      </c>
      <c r="V4110" s="3" t="s">
        <v>112</v>
      </c>
      <c r="W4110" s="3"/>
      <c r="X4110" s="3"/>
      <c r="Y4110" s="3"/>
      <c r="Z4110" s="6">
        <v>25000</v>
      </c>
      <c r="AA4110" s="160"/>
      <c r="AB4110" s="123" t="s">
        <v>4395</v>
      </c>
      <c r="AC4110" s="124"/>
      <c r="AD4110" s="41"/>
      <c r="AE4110" s="83"/>
      <c r="AF4110" s="83"/>
      <c r="AG4110" s="41"/>
      <c r="AH4110" s="41" t="s">
        <v>7061</v>
      </c>
      <c r="AI4110" s="80" t="s">
        <v>19413</v>
      </c>
      <c r="AJ4110" s="80" t="s">
        <v>14342</v>
      </c>
      <c r="AK4110" s="3"/>
      <c r="AL4110" s="85"/>
      <c r="AM4110" s="151" t="s">
        <v>19998</v>
      </c>
      <c r="AN4110" s="15"/>
      <c r="AO4110" s="166"/>
      <c r="AP4110" s="5">
        <f t="shared" si="65"/>
        <v>0</v>
      </c>
      <c r="AQ4110" s="16"/>
      <c r="AR4110" s="205">
        <v>1</v>
      </c>
      <c r="AS4110" s="16"/>
      <c r="AT4110" s="16"/>
      <c r="AU4110" s="16"/>
      <c r="AV4110" s="16"/>
      <c r="AW4110" s="16"/>
      <c r="AX4110" s="16"/>
    </row>
    <row r="4111" spans="1:50" customFormat="1" ht="15.75" hidden="1" customHeight="1" x14ac:dyDescent="0.2">
      <c r="A4111" s="7" t="s">
        <v>7274</v>
      </c>
      <c r="B4111" s="3" t="s">
        <v>7275</v>
      </c>
      <c r="C4111" s="85" t="s">
        <v>4395</v>
      </c>
      <c r="D4111" s="85" t="s">
        <v>13090</v>
      </c>
      <c r="E4111" s="202" t="s">
        <v>26712</v>
      </c>
      <c r="F4111" s="85" t="s">
        <v>40</v>
      </c>
      <c r="G4111" s="85" t="s">
        <v>15356</v>
      </c>
      <c r="H4111" s="85" t="s">
        <v>20690</v>
      </c>
      <c r="I4111" s="3" t="s">
        <v>4491</v>
      </c>
      <c r="J4111" s="85" t="s">
        <v>4400</v>
      </c>
      <c r="K4111" s="7" t="s">
        <v>4422</v>
      </c>
      <c r="L4111" s="3"/>
      <c r="M4111" s="3"/>
      <c r="N4111" s="41" t="s">
        <v>5301</v>
      </c>
      <c r="O4111" s="87">
        <v>20240</v>
      </c>
      <c r="P4111" s="87">
        <v>11473</v>
      </c>
      <c r="Q4111" s="87">
        <v>8767</v>
      </c>
      <c r="R4111" s="87">
        <v>0</v>
      </c>
      <c r="S4111" s="87"/>
      <c r="T4111" s="87"/>
      <c r="U4111" s="85">
        <v>2009</v>
      </c>
      <c r="V4111" s="3" t="s">
        <v>5301</v>
      </c>
      <c r="W4111" s="3"/>
      <c r="X4111" s="3"/>
      <c r="Y4111" s="3"/>
      <c r="Z4111" s="6">
        <v>2816</v>
      </c>
      <c r="AA4111" s="160"/>
      <c r="AB4111" s="123" t="s">
        <v>4395</v>
      </c>
      <c r="AC4111" s="124"/>
      <c r="AD4111" s="41"/>
      <c r="AE4111" s="83"/>
      <c r="AF4111" s="83"/>
      <c r="AG4111" s="41"/>
      <c r="AH4111" s="41" t="s">
        <v>7654</v>
      </c>
      <c r="AI4111" s="80" t="s">
        <v>19414</v>
      </c>
      <c r="AJ4111" s="80" t="s">
        <v>14343</v>
      </c>
      <c r="AK4111" s="3"/>
      <c r="AL4111" s="85"/>
      <c r="AM4111" s="151" t="s">
        <v>19998</v>
      </c>
      <c r="AN4111" s="15"/>
      <c r="AO4111" s="166"/>
      <c r="AP4111" s="5">
        <f t="shared" si="65"/>
        <v>0</v>
      </c>
      <c r="AQ4111" s="16"/>
      <c r="AR4111" s="205">
        <v>1</v>
      </c>
      <c r="AS4111" s="16"/>
      <c r="AT4111" s="16"/>
      <c r="AU4111" s="16"/>
      <c r="AV4111" s="16"/>
      <c r="AW4111" s="16"/>
      <c r="AX4111" s="16"/>
    </row>
    <row r="4112" spans="1:50" customFormat="1" ht="15.75" hidden="1" customHeight="1" x14ac:dyDescent="0.2">
      <c r="A4112" s="7" t="s">
        <v>7276</v>
      </c>
      <c r="B4112" s="3" t="s">
        <v>7277</v>
      </c>
      <c r="C4112" s="85" t="s">
        <v>4395</v>
      </c>
      <c r="D4112" s="85" t="s">
        <v>13090</v>
      </c>
      <c r="E4112" s="202" t="s">
        <v>26712</v>
      </c>
      <c r="F4112" s="85" t="s">
        <v>40</v>
      </c>
      <c r="G4112" s="85" t="s">
        <v>43</v>
      </c>
      <c r="H4112" s="85" t="s">
        <v>20690</v>
      </c>
      <c r="I4112" s="3" t="s">
        <v>4688</v>
      </c>
      <c r="J4112" s="85" t="s">
        <v>223</v>
      </c>
      <c r="K4112" s="7" t="s">
        <v>4619</v>
      </c>
      <c r="L4112" s="3"/>
      <c r="M4112" s="3"/>
      <c r="N4112" s="41" t="s">
        <v>5580</v>
      </c>
      <c r="O4112" s="87">
        <v>248531</v>
      </c>
      <c r="P4112" s="87">
        <v>242282</v>
      </c>
      <c r="Q4112" s="87">
        <v>6249</v>
      </c>
      <c r="R4112" s="87">
        <v>0</v>
      </c>
      <c r="S4112" s="87"/>
      <c r="T4112" s="87"/>
      <c r="U4112" s="85">
        <v>2009</v>
      </c>
      <c r="V4112" s="3" t="s">
        <v>5580</v>
      </c>
      <c r="W4112" s="3"/>
      <c r="X4112" s="3"/>
      <c r="Y4112" s="3"/>
      <c r="Z4112" s="6">
        <v>38149</v>
      </c>
      <c r="AA4112" s="160"/>
      <c r="AB4112" s="123" t="s">
        <v>4395</v>
      </c>
      <c r="AC4112" s="124"/>
      <c r="AD4112" s="41"/>
      <c r="AE4112" s="83"/>
      <c r="AF4112" s="83"/>
      <c r="AG4112" s="41"/>
      <c r="AH4112" s="41" t="s">
        <v>7061</v>
      </c>
      <c r="AI4112" s="80" t="s">
        <v>19415</v>
      </c>
      <c r="AJ4112" s="80" t="s">
        <v>14344</v>
      </c>
      <c r="AK4112" s="3"/>
      <c r="AL4112" s="85"/>
      <c r="AM4112" s="151" t="s">
        <v>19998</v>
      </c>
      <c r="AN4112" s="15"/>
      <c r="AO4112" s="166"/>
      <c r="AP4112" s="5">
        <f t="shared" si="65"/>
        <v>0</v>
      </c>
      <c r="AQ4112" s="16"/>
      <c r="AR4112" s="205">
        <v>1</v>
      </c>
      <c r="AS4112" s="16"/>
      <c r="AT4112" s="16"/>
      <c r="AU4112" s="16"/>
      <c r="AV4112" s="16"/>
      <c r="AW4112" s="16"/>
      <c r="AX4112" s="16"/>
    </row>
    <row r="4113" spans="1:50" customFormat="1" ht="15.75" hidden="1" customHeight="1" x14ac:dyDescent="0.2">
      <c r="A4113" s="7" t="s">
        <v>7278</v>
      </c>
      <c r="B4113" s="3" t="s">
        <v>7279</v>
      </c>
      <c r="C4113" s="85" t="s">
        <v>4395</v>
      </c>
      <c r="D4113" s="85" t="s">
        <v>13090</v>
      </c>
      <c r="E4113" s="202" t="s">
        <v>1800</v>
      </c>
      <c r="F4113" s="85" t="s">
        <v>14</v>
      </c>
      <c r="G4113" s="85" t="s">
        <v>16</v>
      </c>
      <c r="H4113" s="85" t="s">
        <v>20690</v>
      </c>
      <c r="I4113" s="3"/>
      <c r="J4113" s="85" t="s">
        <v>4435</v>
      </c>
      <c r="K4113" s="7" t="s">
        <v>3838</v>
      </c>
      <c r="L4113" s="3"/>
      <c r="M4113" s="3"/>
      <c r="N4113" s="41" t="s">
        <v>4596</v>
      </c>
      <c r="O4113" s="87">
        <v>0</v>
      </c>
      <c r="P4113" s="87">
        <v>0</v>
      </c>
      <c r="Q4113" s="87">
        <v>0</v>
      </c>
      <c r="R4113" s="87">
        <v>0</v>
      </c>
      <c r="S4113" s="87"/>
      <c r="T4113" s="87"/>
      <c r="U4113" s="85" t="s">
        <v>112</v>
      </c>
      <c r="V4113" s="3" t="s">
        <v>112</v>
      </c>
      <c r="W4113" s="3"/>
      <c r="X4113" s="3"/>
      <c r="Y4113" s="3"/>
      <c r="Z4113" s="6">
        <v>9776</v>
      </c>
      <c r="AA4113" s="160"/>
      <c r="AB4113" s="123" t="s">
        <v>4395</v>
      </c>
      <c r="AC4113" s="124"/>
      <c r="AD4113" s="41"/>
      <c r="AE4113" s="83"/>
      <c r="AF4113" s="83"/>
      <c r="AG4113" s="41"/>
      <c r="AH4113" s="41" t="s">
        <v>26759</v>
      </c>
      <c r="AI4113" s="80" t="s">
        <v>19416</v>
      </c>
      <c r="AJ4113" s="80" t="s">
        <v>14345</v>
      </c>
      <c r="AK4113" s="3"/>
      <c r="AL4113" s="85"/>
      <c r="AM4113" s="151" t="s">
        <v>19998</v>
      </c>
      <c r="AN4113" s="15"/>
      <c r="AO4113" s="166"/>
      <c r="AP4113" s="5">
        <f t="shared" si="65"/>
        <v>0</v>
      </c>
      <c r="AQ4113" s="16"/>
      <c r="AR4113" s="205">
        <v>1</v>
      </c>
      <c r="AS4113" s="16"/>
      <c r="AT4113" s="16"/>
      <c r="AU4113" s="16"/>
      <c r="AV4113" s="16"/>
      <c r="AW4113" s="16"/>
      <c r="AX4113" s="16"/>
    </row>
    <row r="4114" spans="1:50" customFormat="1" ht="15.75" hidden="1" customHeight="1" x14ac:dyDescent="0.2">
      <c r="A4114" s="7" t="s">
        <v>7280</v>
      </c>
      <c r="B4114" s="3" t="s">
        <v>7281</v>
      </c>
      <c r="C4114" s="85" t="s">
        <v>4395</v>
      </c>
      <c r="D4114" s="85" t="s">
        <v>13090</v>
      </c>
      <c r="E4114" s="202" t="s">
        <v>26712</v>
      </c>
      <c r="F4114" s="85" t="s">
        <v>55</v>
      </c>
      <c r="G4114" s="85" t="s">
        <v>60</v>
      </c>
      <c r="H4114" s="85" t="s">
        <v>20690</v>
      </c>
      <c r="I4114" s="3" t="s">
        <v>4870</v>
      </c>
      <c r="J4114" s="85" t="s">
        <v>4435</v>
      </c>
      <c r="K4114" s="7" t="s">
        <v>3838</v>
      </c>
      <c r="L4114" s="3"/>
      <c r="M4114" s="3"/>
      <c r="N4114" s="41" t="s">
        <v>7282</v>
      </c>
      <c r="O4114" s="87">
        <v>45089</v>
      </c>
      <c r="P4114" s="87">
        <v>45089</v>
      </c>
      <c r="Q4114" s="87">
        <v>0</v>
      </c>
      <c r="R4114" s="87">
        <v>0</v>
      </c>
      <c r="S4114" s="87"/>
      <c r="T4114" s="87"/>
      <c r="U4114" s="85">
        <v>2010</v>
      </c>
      <c r="V4114" s="3" t="s">
        <v>7282</v>
      </c>
      <c r="W4114" s="3"/>
      <c r="X4114" s="3"/>
      <c r="Y4114" s="3"/>
      <c r="Z4114" s="6">
        <v>22832</v>
      </c>
      <c r="AA4114" s="160"/>
      <c r="AB4114" s="123" t="s">
        <v>4395</v>
      </c>
      <c r="AC4114" s="124"/>
      <c r="AD4114" s="41"/>
      <c r="AE4114" s="83"/>
      <c r="AF4114" s="83"/>
      <c r="AG4114" s="41"/>
      <c r="AH4114" s="41" t="s">
        <v>7514</v>
      </c>
      <c r="AI4114" s="80" t="s">
        <v>19417</v>
      </c>
      <c r="AJ4114" s="80" t="s">
        <v>14346</v>
      </c>
      <c r="AK4114" s="3"/>
      <c r="AL4114" s="85"/>
      <c r="AM4114" s="151" t="s">
        <v>19998</v>
      </c>
      <c r="AN4114" s="15"/>
      <c r="AO4114" s="166"/>
      <c r="AP4114" s="5">
        <f t="shared" si="65"/>
        <v>0</v>
      </c>
      <c r="AQ4114" s="16"/>
      <c r="AR4114" s="205">
        <v>1</v>
      </c>
      <c r="AS4114" s="16"/>
      <c r="AT4114" s="16"/>
      <c r="AU4114" s="16"/>
      <c r="AV4114" s="16"/>
      <c r="AW4114" s="16"/>
      <c r="AX4114" s="16"/>
    </row>
    <row r="4115" spans="1:50" customFormat="1" ht="15.75" hidden="1" customHeight="1" x14ac:dyDescent="0.2">
      <c r="A4115" s="7" t="s">
        <v>14955</v>
      </c>
      <c r="B4115" s="1" t="s">
        <v>14956</v>
      </c>
      <c r="C4115" s="85" t="s">
        <v>4395</v>
      </c>
      <c r="D4115" s="85" t="s">
        <v>13090</v>
      </c>
      <c r="E4115" s="202" t="s">
        <v>1800</v>
      </c>
      <c r="F4115" s="85" t="s">
        <v>14</v>
      </c>
      <c r="G4115" s="85" t="s">
        <v>17</v>
      </c>
      <c r="H4115" s="85" t="s">
        <v>20690</v>
      </c>
      <c r="I4115" s="3" t="s">
        <v>4582</v>
      </c>
      <c r="J4115" s="85" t="s">
        <v>4406</v>
      </c>
      <c r="K4115" s="7" t="s">
        <v>4407</v>
      </c>
      <c r="L4115" s="1"/>
      <c r="M4115" s="1"/>
      <c r="N4115" s="41" t="s">
        <v>14347</v>
      </c>
      <c r="O4115" s="87">
        <v>0</v>
      </c>
      <c r="P4115" s="87">
        <v>0</v>
      </c>
      <c r="Q4115" s="87">
        <v>0</v>
      </c>
      <c r="R4115" s="87">
        <v>0</v>
      </c>
      <c r="S4115" s="87"/>
      <c r="T4115" s="87"/>
      <c r="U4115" s="85" t="s">
        <v>112</v>
      </c>
      <c r="V4115" s="1"/>
      <c r="W4115" s="1"/>
      <c r="X4115" s="1"/>
      <c r="Y4115" s="1"/>
      <c r="Z4115" s="6">
        <v>107897</v>
      </c>
      <c r="AA4115" s="160"/>
      <c r="AB4115" s="123" t="s">
        <v>4395</v>
      </c>
      <c r="AC4115" s="124"/>
      <c r="AD4115" s="2"/>
      <c r="AE4115" s="2"/>
      <c r="AF4115" s="2"/>
      <c r="AG4115" s="2"/>
      <c r="AH4115" s="41" t="s">
        <v>13745</v>
      </c>
      <c r="AI4115" s="80" t="s">
        <v>19418</v>
      </c>
      <c r="AJ4115" s="80" t="s">
        <v>14348</v>
      </c>
      <c r="AK4115" s="1"/>
      <c r="AL4115" s="85"/>
      <c r="AM4115" s="151" t="s">
        <v>19998</v>
      </c>
      <c r="AN4115" s="16"/>
      <c r="AO4115" s="166"/>
      <c r="AP4115" s="5">
        <f t="shared" si="65"/>
        <v>0</v>
      </c>
      <c r="AQ4115" s="16"/>
      <c r="AR4115" s="205">
        <v>1</v>
      </c>
      <c r="AS4115" s="16"/>
      <c r="AT4115" s="16"/>
      <c r="AU4115" s="16"/>
      <c r="AV4115" s="16"/>
      <c r="AW4115" s="16"/>
      <c r="AX4115" s="16"/>
    </row>
    <row r="4116" spans="1:50" customFormat="1" ht="15.75" hidden="1" customHeight="1" x14ac:dyDescent="0.2">
      <c r="A4116" s="7" t="s">
        <v>7283</v>
      </c>
      <c r="B4116" s="3" t="s">
        <v>27536</v>
      </c>
      <c r="C4116" s="85" t="s">
        <v>4395</v>
      </c>
      <c r="D4116" s="85" t="s">
        <v>13090</v>
      </c>
      <c r="E4116" s="202" t="s">
        <v>26712</v>
      </c>
      <c r="F4116" s="85" t="s">
        <v>40</v>
      </c>
      <c r="G4116" s="85" t="s">
        <v>43</v>
      </c>
      <c r="H4116" s="85" t="s">
        <v>20690</v>
      </c>
      <c r="I4116" s="3" t="s">
        <v>4475</v>
      </c>
      <c r="J4116" s="85" t="s">
        <v>115</v>
      </c>
      <c r="K4116" s="7" t="s">
        <v>5340</v>
      </c>
      <c r="L4116" s="3"/>
      <c r="M4116" s="3"/>
      <c r="N4116" s="41" t="s">
        <v>6724</v>
      </c>
      <c r="O4116" s="87">
        <v>22303</v>
      </c>
      <c r="P4116" s="87">
        <v>13792</v>
      </c>
      <c r="Q4116" s="87">
        <v>8511</v>
      </c>
      <c r="R4116" s="87">
        <v>0</v>
      </c>
      <c r="S4116" s="87"/>
      <c r="T4116" s="87"/>
      <c r="U4116" s="85">
        <v>2017</v>
      </c>
      <c r="V4116" s="3" t="s">
        <v>6724</v>
      </c>
      <c r="W4116" s="3"/>
      <c r="X4116" s="3"/>
      <c r="Y4116" s="3"/>
      <c r="Z4116" s="6">
        <v>8461</v>
      </c>
      <c r="AA4116" s="160"/>
      <c r="AB4116" s="123" t="s">
        <v>4395</v>
      </c>
      <c r="AC4116" s="124"/>
      <c r="AD4116" s="41"/>
      <c r="AE4116" s="83"/>
      <c r="AF4116" s="83"/>
      <c r="AG4116" s="41"/>
      <c r="AH4116" s="41" t="s">
        <v>7061</v>
      </c>
      <c r="AI4116" s="80" t="s">
        <v>19419</v>
      </c>
      <c r="AJ4116" s="80" t="s">
        <v>14349</v>
      </c>
      <c r="AK4116" s="3"/>
      <c r="AL4116" s="85"/>
      <c r="AM4116" s="151" t="s">
        <v>19998</v>
      </c>
      <c r="AN4116" s="15"/>
      <c r="AO4116" s="166"/>
      <c r="AP4116" s="5">
        <f t="shared" si="65"/>
        <v>0</v>
      </c>
      <c r="AQ4116" s="16"/>
      <c r="AR4116" s="205">
        <v>1</v>
      </c>
      <c r="AS4116" s="16"/>
      <c r="AT4116" s="16"/>
      <c r="AU4116" s="16"/>
      <c r="AV4116" s="16"/>
      <c r="AW4116" s="16"/>
      <c r="AX4116" s="16"/>
    </row>
    <row r="4117" spans="1:50" customFormat="1" ht="15.75" hidden="1" customHeight="1" x14ac:dyDescent="0.2">
      <c r="A4117" s="7" t="s">
        <v>7284</v>
      </c>
      <c r="B4117" s="3" t="s">
        <v>7285</v>
      </c>
      <c r="C4117" s="85" t="s">
        <v>4395</v>
      </c>
      <c r="D4117" s="85" t="s">
        <v>13090</v>
      </c>
      <c r="E4117" s="202" t="s">
        <v>26712</v>
      </c>
      <c r="F4117" s="85" t="s">
        <v>55</v>
      </c>
      <c r="G4117" s="85" t="s">
        <v>63</v>
      </c>
      <c r="H4117" s="85" t="s">
        <v>20690</v>
      </c>
      <c r="I4117" s="3" t="s">
        <v>4399</v>
      </c>
      <c r="J4117" s="85" t="s">
        <v>4435</v>
      </c>
      <c r="K4117" s="7" t="s">
        <v>3838</v>
      </c>
      <c r="L4117" s="3"/>
      <c r="M4117" s="3"/>
      <c r="N4117" s="41" t="s">
        <v>6370</v>
      </c>
      <c r="O4117" s="87">
        <v>122383</v>
      </c>
      <c r="P4117" s="87">
        <v>77360</v>
      </c>
      <c r="Q4117" s="87">
        <v>45023</v>
      </c>
      <c r="R4117" s="87">
        <v>0</v>
      </c>
      <c r="S4117" s="87"/>
      <c r="T4117" s="87"/>
      <c r="U4117" s="85">
        <v>2018</v>
      </c>
      <c r="V4117" s="3" t="s">
        <v>112</v>
      </c>
      <c r="W4117" s="3"/>
      <c r="X4117" s="3"/>
      <c r="Y4117" s="3"/>
      <c r="Z4117" s="6">
        <v>45317</v>
      </c>
      <c r="AA4117" s="160"/>
      <c r="AB4117" s="123" t="s">
        <v>4395</v>
      </c>
      <c r="AC4117" s="124"/>
      <c r="AD4117" s="41"/>
      <c r="AE4117" s="83"/>
      <c r="AF4117" s="83"/>
      <c r="AG4117" s="41"/>
      <c r="AH4117" s="41" t="s">
        <v>63</v>
      </c>
      <c r="AI4117" s="80" t="s">
        <v>19420</v>
      </c>
      <c r="AJ4117" s="80" t="s">
        <v>14350</v>
      </c>
      <c r="AK4117" s="3"/>
      <c r="AL4117" s="85"/>
      <c r="AM4117" s="151" t="s">
        <v>19998</v>
      </c>
      <c r="AN4117" s="15"/>
      <c r="AO4117" s="166"/>
      <c r="AP4117" s="5">
        <f t="shared" si="65"/>
        <v>0</v>
      </c>
      <c r="AQ4117" s="16"/>
      <c r="AR4117" s="205">
        <v>1</v>
      </c>
      <c r="AS4117" s="16"/>
      <c r="AT4117" s="16"/>
      <c r="AU4117" s="16"/>
      <c r="AV4117" s="16"/>
      <c r="AW4117" s="16"/>
      <c r="AX4117" s="16"/>
    </row>
    <row r="4118" spans="1:50" customFormat="1" ht="15.75" hidden="1" customHeight="1" x14ac:dyDescent="0.2">
      <c r="A4118" s="7" t="s">
        <v>7286</v>
      </c>
      <c r="B4118" s="3" t="s">
        <v>14957</v>
      </c>
      <c r="C4118" s="85" t="s">
        <v>4395</v>
      </c>
      <c r="D4118" s="85" t="s">
        <v>13090</v>
      </c>
      <c r="E4118" s="202" t="s">
        <v>26712</v>
      </c>
      <c r="F4118" s="85" t="s">
        <v>55</v>
      </c>
      <c r="G4118" s="85" t="s">
        <v>61</v>
      </c>
      <c r="H4118" s="85" t="s">
        <v>20690</v>
      </c>
      <c r="I4118" s="3" t="s">
        <v>5820</v>
      </c>
      <c r="J4118" s="85" t="s">
        <v>115</v>
      </c>
      <c r="K4118" s="7" t="s">
        <v>5931</v>
      </c>
      <c r="L4118" s="3"/>
      <c r="M4118" s="3"/>
      <c r="N4118" s="41" t="s">
        <v>16584</v>
      </c>
      <c r="O4118" s="87">
        <v>10078</v>
      </c>
      <c r="P4118" s="87">
        <v>473</v>
      </c>
      <c r="Q4118" s="87">
        <v>9605</v>
      </c>
      <c r="R4118" s="87">
        <v>0</v>
      </c>
      <c r="S4118" s="87"/>
      <c r="T4118" s="87"/>
      <c r="U4118" s="85">
        <v>2020</v>
      </c>
      <c r="V4118" s="3" t="s">
        <v>112</v>
      </c>
      <c r="W4118" s="3"/>
      <c r="X4118" s="3"/>
      <c r="Y4118" s="3"/>
      <c r="Z4118" s="6">
        <v>41869</v>
      </c>
      <c r="AA4118" s="160"/>
      <c r="AB4118" s="123" t="s">
        <v>4395</v>
      </c>
      <c r="AC4118" s="124"/>
      <c r="AD4118" s="41"/>
      <c r="AE4118" s="83"/>
      <c r="AF4118" s="83"/>
      <c r="AG4118" s="41"/>
      <c r="AH4118" s="41" t="s">
        <v>7514</v>
      </c>
      <c r="AI4118" s="80" t="s">
        <v>19421</v>
      </c>
      <c r="AJ4118" s="80" t="s">
        <v>13541</v>
      </c>
      <c r="AK4118" s="3"/>
      <c r="AL4118" s="85"/>
      <c r="AM4118" s="151" t="s">
        <v>19998</v>
      </c>
      <c r="AN4118" s="15"/>
      <c r="AO4118" s="166"/>
      <c r="AP4118" s="5">
        <f t="shared" si="65"/>
        <v>0</v>
      </c>
      <c r="AQ4118" s="16"/>
      <c r="AR4118" s="205">
        <v>1</v>
      </c>
      <c r="AS4118" s="16"/>
      <c r="AT4118" s="16"/>
      <c r="AU4118" s="16"/>
      <c r="AV4118" s="16"/>
      <c r="AW4118" s="16"/>
      <c r="AX4118" s="16"/>
    </row>
    <row r="4119" spans="1:50" customFormat="1" ht="15.75" hidden="1" customHeight="1" x14ac:dyDescent="0.2">
      <c r="A4119" s="7" t="s">
        <v>7287</v>
      </c>
      <c r="B4119" s="3" t="s">
        <v>7288</v>
      </c>
      <c r="C4119" s="85" t="s">
        <v>4395</v>
      </c>
      <c r="D4119" s="85" t="s">
        <v>13090</v>
      </c>
      <c r="E4119" s="202" t="s">
        <v>26712</v>
      </c>
      <c r="F4119" s="85" t="s">
        <v>55</v>
      </c>
      <c r="G4119" s="85" t="s">
        <v>63</v>
      </c>
      <c r="H4119" s="85" t="s">
        <v>20690</v>
      </c>
      <c r="I4119" s="3" t="s">
        <v>4405</v>
      </c>
      <c r="J4119" s="85" t="s">
        <v>4406</v>
      </c>
      <c r="K4119" s="7" t="s">
        <v>4407</v>
      </c>
      <c r="L4119" s="3"/>
      <c r="M4119" s="3"/>
      <c r="N4119" s="41" t="s">
        <v>7289</v>
      </c>
      <c r="O4119" s="87">
        <v>232608</v>
      </c>
      <c r="P4119" s="87">
        <v>140103</v>
      </c>
      <c r="Q4119" s="87">
        <v>92505</v>
      </c>
      <c r="R4119" s="87">
        <v>0</v>
      </c>
      <c r="S4119" s="87"/>
      <c r="T4119" s="87"/>
      <c r="U4119" s="85">
        <v>2011</v>
      </c>
      <c r="V4119" s="3" t="s">
        <v>7289</v>
      </c>
      <c r="W4119" s="3"/>
      <c r="X4119" s="3"/>
      <c r="Y4119" s="3"/>
      <c r="Z4119" s="6">
        <v>43200</v>
      </c>
      <c r="AA4119" s="160"/>
      <c r="AB4119" s="123" t="s">
        <v>4395</v>
      </c>
      <c r="AC4119" s="124"/>
      <c r="AD4119" s="41"/>
      <c r="AE4119" s="83"/>
      <c r="AF4119" s="83"/>
      <c r="AG4119" s="41"/>
      <c r="AH4119" s="41" t="s">
        <v>63</v>
      </c>
      <c r="AI4119" s="80" t="s">
        <v>19422</v>
      </c>
      <c r="AJ4119" s="80" t="s">
        <v>13354</v>
      </c>
      <c r="AK4119" s="3"/>
      <c r="AL4119" s="85"/>
      <c r="AM4119" s="151" t="s">
        <v>19998</v>
      </c>
      <c r="AN4119" s="15"/>
      <c r="AO4119" s="166"/>
      <c r="AP4119" s="5">
        <f t="shared" si="65"/>
        <v>0</v>
      </c>
      <c r="AQ4119" s="16"/>
      <c r="AR4119" s="205">
        <v>1</v>
      </c>
      <c r="AS4119" s="16"/>
      <c r="AT4119" s="16"/>
      <c r="AU4119" s="16"/>
      <c r="AV4119" s="16"/>
      <c r="AW4119" s="16"/>
      <c r="AX4119" s="16"/>
    </row>
    <row r="4120" spans="1:50" customFormat="1" ht="15.75" hidden="1" customHeight="1" x14ac:dyDescent="0.2">
      <c r="A4120" s="7" t="s">
        <v>7290</v>
      </c>
      <c r="B4120" s="3" t="s">
        <v>7291</v>
      </c>
      <c r="C4120" s="85" t="s">
        <v>4395</v>
      </c>
      <c r="D4120" s="85" t="s">
        <v>13090</v>
      </c>
      <c r="E4120" s="202" t="s">
        <v>26712</v>
      </c>
      <c r="F4120" s="85" t="s">
        <v>40</v>
      </c>
      <c r="G4120" s="85" t="s">
        <v>15356</v>
      </c>
      <c r="H4120" s="85" t="s">
        <v>20690</v>
      </c>
      <c r="I4120" s="3" t="s">
        <v>5110</v>
      </c>
      <c r="J4120" s="85" t="s">
        <v>4400</v>
      </c>
      <c r="K4120" s="7" t="s">
        <v>4422</v>
      </c>
      <c r="L4120" s="3"/>
      <c r="M4120" s="3"/>
      <c r="N4120" s="41" t="s">
        <v>7292</v>
      </c>
      <c r="O4120" s="87">
        <v>477513</v>
      </c>
      <c r="P4120" s="87">
        <v>462288</v>
      </c>
      <c r="Q4120" s="87">
        <v>15225</v>
      </c>
      <c r="R4120" s="87">
        <v>0</v>
      </c>
      <c r="S4120" s="87"/>
      <c r="T4120" s="87"/>
      <c r="U4120" s="85">
        <v>2013</v>
      </c>
      <c r="V4120" s="3" t="s">
        <v>7292</v>
      </c>
      <c r="W4120" s="3"/>
      <c r="X4120" s="3"/>
      <c r="Y4120" s="3"/>
      <c r="Z4120" s="6">
        <v>800000</v>
      </c>
      <c r="AA4120" s="160"/>
      <c r="AB4120" s="123" t="s">
        <v>4395</v>
      </c>
      <c r="AC4120" s="124"/>
      <c r="AD4120" s="41"/>
      <c r="AE4120" s="83"/>
      <c r="AF4120" s="83"/>
      <c r="AG4120" s="41"/>
      <c r="AH4120" s="41" t="s">
        <v>7654</v>
      </c>
      <c r="AI4120" s="80" t="s">
        <v>19423</v>
      </c>
      <c r="AJ4120" s="80" t="s">
        <v>13506</v>
      </c>
      <c r="AK4120" s="3"/>
      <c r="AL4120" s="85"/>
      <c r="AM4120" s="151" t="s">
        <v>19998</v>
      </c>
      <c r="AN4120" s="15"/>
      <c r="AO4120" s="166"/>
      <c r="AP4120" s="5">
        <f t="shared" si="65"/>
        <v>0</v>
      </c>
      <c r="AQ4120" s="16"/>
      <c r="AR4120" s="205">
        <v>1</v>
      </c>
      <c r="AS4120" s="16"/>
      <c r="AT4120" s="16"/>
      <c r="AU4120" s="16"/>
      <c r="AV4120" s="16"/>
      <c r="AW4120" s="16"/>
      <c r="AX4120" s="16"/>
    </row>
    <row r="4121" spans="1:50" customFormat="1" ht="15.75" hidden="1" customHeight="1" x14ac:dyDescent="0.2">
      <c r="A4121" s="7" t="s">
        <v>7293</v>
      </c>
      <c r="B4121" s="3" t="s">
        <v>16282</v>
      </c>
      <c r="C4121" s="85" t="s">
        <v>4395</v>
      </c>
      <c r="D4121" s="85" t="s">
        <v>13090</v>
      </c>
      <c r="E4121" s="202" t="s">
        <v>26712</v>
      </c>
      <c r="F4121" s="85" t="s">
        <v>68</v>
      </c>
      <c r="G4121" s="85" t="s">
        <v>70</v>
      </c>
      <c r="H4121" s="85" t="s">
        <v>20690</v>
      </c>
      <c r="I4121" s="3" t="s">
        <v>4428</v>
      </c>
      <c r="J4121" s="85" t="s">
        <v>4406</v>
      </c>
      <c r="K4121" s="7" t="s">
        <v>4407</v>
      </c>
      <c r="L4121" s="3"/>
      <c r="M4121" s="3"/>
      <c r="N4121" s="41" t="s">
        <v>7294</v>
      </c>
      <c r="O4121" s="87">
        <v>8320766</v>
      </c>
      <c r="P4121" s="87">
        <v>6098738</v>
      </c>
      <c r="Q4121" s="87">
        <v>2222028</v>
      </c>
      <c r="R4121" s="87">
        <v>123358</v>
      </c>
      <c r="S4121" s="87"/>
      <c r="T4121" s="87"/>
      <c r="U4121" s="85">
        <v>2010</v>
      </c>
      <c r="V4121" s="3" t="s">
        <v>7294</v>
      </c>
      <c r="W4121" s="3"/>
      <c r="X4121" s="3"/>
      <c r="Y4121" s="3"/>
      <c r="Z4121" s="6">
        <v>818841</v>
      </c>
      <c r="AA4121" s="160"/>
      <c r="AB4121" s="123" t="s">
        <v>4395</v>
      </c>
      <c r="AC4121" s="124"/>
      <c r="AD4121" s="41"/>
      <c r="AE4121" s="83"/>
      <c r="AF4121" s="83"/>
      <c r="AG4121" s="41"/>
      <c r="AH4121" s="41" t="s">
        <v>4460</v>
      </c>
      <c r="AI4121" s="80" t="s">
        <v>19424</v>
      </c>
      <c r="AJ4121" s="80" t="s">
        <v>14352</v>
      </c>
      <c r="AK4121" s="3"/>
      <c r="AL4121" s="85"/>
      <c r="AM4121" s="151" t="s">
        <v>19998</v>
      </c>
      <c r="AN4121" s="15"/>
      <c r="AO4121" s="166"/>
      <c r="AP4121" s="5">
        <f t="shared" si="65"/>
        <v>0</v>
      </c>
      <c r="AQ4121" s="16"/>
      <c r="AR4121" s="205">
        <v>1</v>
      </c>
      <c r="AS4121" s="16"/>
      <c r="AT4121" s="16"/>
      <c r="AU4121" s="16"/>
      <c r="AV4121" s="16"/>
      <c r="AW4121" s="16"/>
      <c r="AX4121" s="16"/>
    </row>
    <row r="4122" spans="1:50" customFormat="1" ht="15.75" hidden="1" customHeight="1" x14ac:dyDescent="0.2">
      <c r="A4122" s="7" t="s">
        <v>7295</v>
      </c>
      <c r="B4122" s="3" t="s">
        <v>14958</v>
      </c>
      <c r="C4122" s="85" t="s">
        <v>4395</v>
      </c>
      <c r="D4122" s="85" t="s">
        <v>13090</v>
      </c>
      <c r="E4122" s="202" t="s">
        <v>26712</v>
      </c>
      <c r="F4122" s="85" t="s">
        <v>55</v>
      </c>
      <c r="G4122" s="85" t="s">
        <v>59</v>
      </c>
      <c r="H4122" s="85" t="s">
        <v>20690</v>
      </c>
      <c r="I4122" s="3" t="s">
        <v>4399</v>
      </c>
      <c r="J4122" s="85" t="s">
        <v>4435</v>
      </c>
      <c r="K4122" s="7" t="s">
        <v>3838</v>
      </c>
      <c r="L4122" s="3"/>
      <c r="M4122" s="3"/>
      <c r="N4122" s="41" t="s">
        <v>9917</v>
      </c>
      <c r="O4122" s="87">
        <v>2541205</v>
      </c>
      <c r="P4122" s="87">
        <v>1513370</v>
      </c>
      <c r="Q4122" s="87">
        <v>1027835</v>
      </c>
      <c r="R4122" s="87">
        <v>0</v>
      </c>
      <c r="S4122" s="87"/>
      <c r="T4122" s="87"/>
      <c r="U4122" s="85">
        <v>2019</v>
      </c>
      <c r="V4122" s="3"/>
      <c r="W4122" s="3"/>
      <c r="X4122" s="3"/>
      <c r="Y4122" s="3"/>
      <c r="Z4122" s="6">
        <v>694471</v>
      </c>
      <c r="AA4122" s="160"/>
      <c r="AB4122" s="123" t="s">
        <v>4395</v>
      </c>
      <c r="AC4122" s="124"/>
      <c r="AD4122" s="41"/>
      <c r="AE4122" s="41"/>
      <c r="AF4122" s="41"/>
      <c r="AG4122" s="41"/>
      <c r="AH4122" s="41" t="s">
        <v>7514</v>
      </c>
      <c r="AI4122" s="80" t="s">
        <v>19425</v>
      </c>
      <c r="AJ4122" s="80" t="s">
        <v>14353</v>
      </c>
      <c r="AK4122" s="3"/>
      <c r="AL4122" s="85"/>
      <c r="AM4122" s="151" t="s">
        <v>19998</v>
      </c>
      <c r="AN4122" s="16"/>
      <c r="AO4122" s="166"/>
      <c r="AP4122" s="5">
        <f t="shared" si="65"/>
        <v>0</v>
      </c>
      <c r="AQ4122" s="16"/>
      <c r="AR4122" s="205">
        <v>1</v>
      </c>
      <c r="AS4122" s="16"/>
      <c r="AT4122" s="16"/>
      <c r="AU4122" s="16"/>
      <c r="AV4122" s="16"/>
      <c r="AW4122" s="16"/>
      <c r="AX4122" s="16"/>
    </row>
    <row r="4123" spans="1:50" customFormat="1" ht="15.75" hidden="1" customHeight="1" x14ac:dyDescent="0.2">
      <c r="A4123" s="7" t="s">
        <v>7296</v>
      </c>
      <c r="B4123" s="3" t="s">
        <v>7297</v>
      </c>
      <c r="C4123" s="85" t="s">
        <v>4395</v>
      </c>
      <c r="D4123" s="85" t="s">
        <v>13090</v>
      </c>
      <c r="E4123" s="202" t="s">
        <v>26712</v>
      </c>
      <c r="F4123" s="85" t="s">
        <v>55</v>
      </c>
      <c r="G4123" s="85" t="s">
        <v>59</v>
      </c>
      <c r="H4123" s="85" t="s">
        <v>20690</v>
      </c>
      <c r="I4123" s="3" t="s">
        <v>4399</v>
      </c>
      <c r="J4123" s="85" t="s">
        <v>4435</v>
      </c>
      <c r="K4123" s="7" t="s">
        <v>3838</v>
      </c>
      <c r="L4123" s="3"/>
      <c r="M4123" s="3"/>
      <c r="N4123" s="41" t="s">
        <v>6842</v>
      </c>
      <c r="O4123" s="87">
        <v>0</v>
      </c>
      <c r="P4123" s="87">
        <v>0</v>
      </c>
      <c r="Q4123" s="87">
        <v>0</v>
      </c>
      <c r="R4123" s="87">
        <v>0</v>
      </c>
      <c r="S4123" s="87"/>
      <c r="T4123" s="87"/>
      <c r="U4123" s="85" t="s">
        <v>112</v>
      </c>
      <c r="V4123" s="3" t="s">
        <v>112</v>
      </c>
      <c r="W4123" s="3"/>
      <c r="X4123" s="3"/>
      <c r="Y4123" s="3"/>
      <c r="Z4123" s="6">
        <v>330952</v>
      </c>
      <c r="AA4123" s="160"/>
      <c r="AB4123" s="123" t="s">
        <v>4395</v>
      </c>
      <c r="AC4123" s="124"/>
      <c r="AD4123" s="41"/>
      <c r="AE4123" s="83"/>
      <c r="AF4123" s="83"/>
      <c r="AG4123" s="41"/>
      <c r="AH4123" s="41" t="s">
        <v>7514</v>
      </c>
      <c r="AI4123" s="80" t="s">
        <v>19426</v>
      </c>
      <c r="AJ4123" s="80" t="s">
        <v>14354</v>
      </c>
      <c r="AK4123" s="3"/>
      <c r="AL4123" s="85"/>
      <c r="AM4123" s="151" t="s">
        <v>19998</v>
      </c>
      <c r="AN4123" s="15"/>
      <c r="AO4123" s="166"/>
      <c r="AP4123" s="5">
        <f t="shared" si="65"/>
        <v>0</v>
      </c>
      <c r="AQ4123" s="16"/>
      <c r="AR4123" s="205">
        <v>1</v>
      </c>
      <c r="AS4123" s="16"/>
      <c r="AT4123" s="16"/>
      <c r="AU4123" s="16"/>
      <c r="AV4123" s="16"/>
      <c r="AW4123" s="16"/>
      <c r="AX4123" s="16"/>
    </row>
    <row r="4124" spans="1:50" customFormat="1" ht="15.75" hidden="1" customHeight="1" x14ac:dyDescent="0.2">
      <c r="A4124" s="7" t="s">
        <v>7298</v>
      </c>
      <c r="B4124" s="3" t="s">
        <v>7299</v>
      </c>
      <c r="C4124" s="85" t="s">
        <v>4395</v>
      </c>
      <c r="D4124" s="85" t="s">
        <v>13090</v>
      </c>
      <c r="E4124" s="202" t="s">
        <v>26712</v>
      </c>
      <c r="F4124" s="85" t="s">
        <v>55</v>
      </c>
      <c r="G4124" s="85" t="s">
        <v>59</v>
      </c>
      <c r="H4124" s="85" t="s">
        <v>20690</v>
      </c>
      <c r="I4124" s="3" t="s">
        <v>4399</v>
      </c>
      <c r="J4124" s="85" t="s">
        <v>4435</v>
      </c>
      <c r="K4124" s="7" t="s">
        <v>3838</v>
      </c>
      <c r="L4124" s="3"/>
      <c r="M4124" s="3"/>
      <c r="N4124" s="41" t="s">
        <v>6842</v>
      </c>
      <c r="O4124" s="87">
        <v>0</v>
      </c>
      <c r="P4124" s="87">
        <v>0</v>
      </c>
      <c r="Q4124" s="87">
        <v>0</v>
      </c>
      <c r="R4124" s="87">
        <v>0</v>
      </c>
      <c r="S4124" s="87"/>
      <c r="T4124" s="87"/>
      <c r="U4124" s="85" t="s">
        <v>112</v>
      </c>
      <c r="V4124" s="3" t="s">
        <v>112</v>
      </c>
      <c r="W4124" s="3"/>
      <c r="X4124" s="3"/>
      <c r="Y4124" s="3"/>
      <c r="Z4124" s="6">
        <v>110317</v>
      </c>
      <c r="AA4124" s="160"/>
      <c r="AB4124" s="123" t="s">
        <v>4395</v>
      </c>
      <c r="AC4124" s="124"/>
      <c r="AD4124" s="41"/>
      <c r="AE4124" s="83"/>
      <c r="AF4124" s="83"/>
      <c r="AG4124" s="41"/>
      <c r="AH4124" s="41" t="s">
        <v>7514</v>
      </c>
      <c r="AI4124" s="80" t="s">
        <v>19427</v>
      </c>
      <c r="AJ4124" s="80" t="s">
        <v>14355</v>
      </c>
      <c r="AK4124" s="3"/>
      <c r="AL4124" s="85"/>
      <c r="AM4124" s="151" t="s">
        <v>19998</v>
      </c>
      <c r="AN4124" s="15"/>
      <c r="AO4124" s="166"/>
      <c r="AP4124" s="5">
        <f t="shared" si="65"/>
        <v>0</v>
      </c>
      <c r="AQ4124" s="16"/>
      <c r="AR4124" s="205">
        <v>1</v>
      </c>
      <c r="AS4124" s="16"/>
      <c r="AT4124" s="16"/>
      <c r="AU4124" s="16"/>
      <c r="AV4124" s="16"/>
      <c r="AW4124" s="16"/>
      <c r="AX4124" s="16"/>
    </row>
    <row r="4125" spans="1:50" customFormat="1" ht="15.75" hidden="1" customHeight="1" x14ac:dyDescent="0.2">
      <c r="A4125" s="7" t="s">
        <v>7300</v>
      </c>
      <c r="B4125" s="3" t="s">
        <v>7301</v>
      </c>
      <c r="C4125" s="85" t="s">
        <v>4395</v>
      </c>
      <c r="D4125" s="85" t="s">
        <v>13090</v>
      </c>
      <c r="E4125" s="202" t="s">
        <v>26712</v>
      </c>
      <c r="F4125" s="85" t="s">
        <v>68</v>
      </c>
      <c r="G4125" s="85" t="s">
        <v>71</v>
      </c>
      <c r="H4125" s="85" t="s">
        <v>20690</v>
      </c>
      <c r="I4125" s="3" t="s">
        <v>7302</v>
      </c>
      <c r="J4125" s="85" t="s">
        <v>4447</v>
      </c>
      <c r="K4125" s="7" t="s">
        <v>4988</v>
      </c>
      <c r="L4125" s="3"/>
      <c r="M4125" s="3"/>
      <c r="N4125" s="41" t="s">
        <v>7303</v>
      </c>
      <c r="O4125" s="87">
        <v>73217</v>
      </c>
      <c r="P4125" s="87">
        <v>0</v>
      </c>
      <c r="Q4125" s="87">
        <v>73217</v>
      </c>
      <c r="R4125" s="87">
        <v>0</v>
      </c>
      <c r="S4125" s="87"/>
      <c r="T4125" s="87"/>
      <c r="U4125" s="85">
        <v>2009</v>
      </c>
      <c r="V4125" s="3" t="s">
        <v>7303</v>
      </c>
      <c r="W4125" s="3"/>
      <c r="X4125" s="3"/>
      <c r="Y4125" s="3"/>
      <c r="Z4125" s="6">
        <v>28133</v>
      </c>
      <c r="AA4125" s="160"/>
      <c r="AB4125" s="123" t="s">
        <v>4395</v>
      </c>
      <c r="AC4125" s="124"/>
      <c r="AD4125" s="41"/>
      <c r="AE4125" s="83"/>
      <c r="AF4125" s="83"/>
      <c r="AG4125" s="41"/>
      <c r="AH4125" s="41" t="s">
        <v>7654</v>
      </c>
      <c r="AI4125" s="80" t="s">
        <v>19428</v>
      </c>
      <c r="AJ4125" s="80" t="s">
        <v>14356</v>
      </c>
      <c r="AK4125" s="3"/>
      <c r="AL4125" s="85"/>
      <c r="AM4125" s="151" t="s">
        <v>19998</v>
      </c>
      <c r="AN4125" s="15"/>
      <c r="AO4125" s="166"/>
      <c r="AP4125" s="5">
        <f t="shared" si="65"/>
        <v>0</v>
      </c>
      <c r="AQ4125" s="16"/>
      <c r="AR4125" s="205">
        <v>1</v>
      </c>
      <c r="AS4125" s="16"/>
      <c r="AT4125" s="16"/>
      <c r="AU4125" s="16"/>
      <c r="AV4125" s="16"/>
      <c r="AW4125" s="16"/>
      <c r="AX4125" s="16"/>
    </row>
    <row r="4126" spans="1:50" customFormat="1" ht="15.75" hidden="1" customHeight="1" x14ac:dyDescent="0.2">
      <c r="A4126" s="7" t="s">
        <v>7304</v>
      </c>
      <c r="B4126" s="3" t="s">
        <v>7305</v>
      </c>
      <c r="C4126" s="85" t="s">
        <v>4395</v>
      </c>
      <c r="D4126" s="85" t="s">
        <v>13090</v>
      </c>
      <c r="E4126" s="202" t="s">
        <v>26712</v>
      </c>
      <c r="F4126" s="85" t="s">
        <v>55</v>
      </c>
      <c r="G4126" s="85" t="s">
        <v>59</v>
      </c>
      <c r="H4126" s="85" t="s">
        <v>20690</v>
      </c>
      <c r="I4126" s="3" t="s">
        <v>4399</v>
      </c>
      <c r="J4126" s="85" t="s">
        <v>4435</v>
      </c>
      <c r="K4126" s="7" t="s">
        <v>3838</v>
      </c>
      <c r="L4126" s="3"/>
      <c r="M4126" s="3"/>
      <c r="N4126" s="41" t="s">
        <v>6842</v>
      </c>
      <c r="O4126" s="87">
        <v>0</v>
      </c>
      <c r="P4126" s="87">
        <v>0</v>
      </c>
      <c r="Q4126" s="87">
        <v>0</v>
      </c>
      <c r="R4126" s="87">
        <v>0</v>
      </c>
      <c r="S4126" s="87"/>
      <c r="T4126" s="87"/>
      <c r="U4126" s="85" t="s">
        <v>112</v>
      </c>
      <c r="V4126" s="3" t="s">
        <v>112</v>
      </c>
      <c r="W4126" s="3"/>
      <c r="X4126" s="3"/>
      <c r="Y4126" s="3"/>
      <c r="Z4126" s="6">
        <v>114663</v>
      </c>
      <c r="AA4126" s="160"/>
      <c r="AB4126" s="123" t="s">
        <v>4395</v>
      </c>
      <c r="AC4126" s="124"/>
      <c r="AD4126" s="41"/>
      <c r="AE4126" s="83"/>
      <c r="AF4126" s="83"/>
      <c r="AG4126" s="41"/>
      <c r="AH4126" s="41" t="s">
        <v>7514</v>
      </c>
      <c r="AI4126" s="80" t="s">
        <v>19429</v>
      </c>
      <c r="AJ4126" s="80" t="s">
        <v>14357</v>
      </c>
      <c r="AK4126" s="3"/>
      <c r="AL4126" s="85"/>
      <c r="AM4126" s="151" t="s">
        <v>19998</v>
      </c>
      <c r="AN4126" s="15"/>
      <c r="AO4126" s="166"/>
      <c r="AP4126" s="5">
        <f t="shared" si="65"/>
        <v>0</v>
      </c>
      <c r="AQ4126" s="16"/>
      <c r="AR4126" s="205">
        <v>1</v>
      </c>
      <c r="AS4126" s="16"/>
      <c r="AT4126" s="16"/>
      <c r="AU4126" s="16"/>
      <c r="AV4126" s="16"/>
      <c r="AW4126" s="16"/>
      <c r="AX4126" s="16"/>
    </row>
    <row r="4127" spans="1:50" customFormat="1" ht="15.75" hidden="1" customHeight="1" x14ac:dyDescent="0.2">
      <c r="A4127" s="7" t="s">
        <v>7306</v>
      </c>
      <c r="B4127" s="3" t="s">
        <v>7307</v>
      </c>
      <c r="C4127" s="85" t="s">
        <v>4395</v>
      </c>
      <c r="D4127" s="85" t="s">
        <v>13090</v>
      </c>
      <c r="E4127" s="202" t="s">
        <v>26712</v>
      </c>
      <c r="F4127" s="85" t="s">
        <v>40</v>
      </c>
      <c r="G4127" s="85" t="s">
        <v>15326</v>
      </c>
      <c r="H4127" s="85" t="s">
        <v>20690</v>
      </c>
      <c r="I4127" s="3" t="s">
        <v>6379</v>
      </c>
      <c r="J4127" s="85" t="s">
        <v>115</v>
      </c>
      <c r="K4127" s="7" t="s">
        <v>116</v>
      </c>
      <c r="L4127" s="3"/>
      <c r="M4127" s="3"/>
      <c r="N4127" s="41" t="s">
        <v>5826</v>
      </c>
      <c r="O4127" s="87">
        <v>31216</v>
      </c>
      <c r="P4127" s="87">
        <v>30000</v>
      </c>
      <c r="Q4127" s="87">
        <v>1216</v>
      </c>
      <c r="R4127" s="87">
        <v>0</v>
      </c>
      <c r="S4127" s="87"/>
      <c r="T4127" s="87"/>
      <c r="U4127" s="85">
        <v>2017</v>
      </c>
      <c r="V4127" s="3" t="s">
        <v>112</v>
      </c>
      <c r="W4127" s="3"/>
      <c r="X4127" s="3"/>
      <c r="Y4127" s="3"/>
      <c r="Z4127" s="6">
        <v>10000</v>
      </c>
      <c r="AA4127" s="160"/>
      <c r="AB4127" s="123" t="s">
        <v>4395</v>
      </c>
      <c r="AC4127" s="124"/>
      <c r="AD4127" s="41"/>
      <c r="AE4127" s="83"/>
      <c r="AF4127" s="83"/>
      <c r="AG4127" s="41"/>
      <c r="AH4127" s="41" t="s">
        <v>7061</v>
      </c>
      <c r="AI4127" s="80" t="s">
        <v>19430</v>
      </c>
      <c r="AJ4127" s="80" t="s">
        <v>14358</v>
      </c>
      <c r="AK4127" s="3"/>
      <c r="AL4127" s="85"/>
      <c r="AM4127" s="151" t="s">
        <v>19998</v>
      </c>
      <c r="AN4127" s="15"/>
      <c r="AO4127" s="166"/>
      <c r="AP4127" s="5">
        <f t="shared" si="65"/>
        <v>0</v>
      </c>
      <c r="AQ4127" s="16"/>
      <c r="AR4127" s="205">
        <v>1</v>
      </c>
      <c r="AS4127" s="16"/>
      <c r="AT4127" s="16"/>
      <c r="AU4127" s="16"/>
      <c r="AV4127" s="16"/>
      <c r="AW4127" s="16"/>
      <c r="AX4127" s="16"/>
    </row>
    <row r="4128" spans="1:50" customFormat="1" ht="15.75" hidden="1" customHeight="1" x14ac:dyDescent="0.2">
      <c r="A4128" s="7" t="s">
        <v>14959</v>
      </c>
      <c r="B4128" s="1" t="s">
        <v>14960</v>
      </c>
      <c r="C4128" s="85" t="s">
        <v>4395</v>
      </c>
      <c r="D4128" s="85" t="s">
        <v>13090</v>
      </c>
      <c r="E4128" s="202" t="s">
        <v>26418</v>
      </c>
      <c r="F4128" s="85" t="s">
        <v>55</v>
      </c>
      <c r="G4128" s="85" t="s">
        <v>15355</v>
      </c>
      <c r="H4128" s="85" t="s">
        <v>20690</v>
      </c>
      <c r="I4128" s="3" t="s">
        <v>4558</v>
      </c>
      <c r="J4128" s="85" t="s">
        <v>4406</v>
      </c>
      <c r="K4128" s="7" t="s">
        <v>4407</v>
      </c>
      <c r="L4128" s="1"/>
      <c r="M4128" s="1"/>
      <c r="N4128" s="41" t="s">
        <v>4572</v>
      </c>
      <c r="O4128" s="87">
        <v>0</v>
      </c>
      <c r="P4128" s="87">
        <v>0</v>
      </c>
      <c r="Q4128" s="87">
        <v>0</v>
      </c>
      <c r="R4128" s="87">
        <v>0</v>
      </c>
      <c r="S4128" s="87"/>
      <c r="T4128" s="87"/>
      <c r="U4128" s="85" t="s">
        <v>112</v>
      </c>
      <c r="V4128" s="1"/>
      <c r="W4128" s="1"/>
      <c r="X4128" s="1"/>
      <c r="Y4128" s="1"/>
      <c r="Z4128" s="6">
        <v>182079</v>
      </c>
      <c r="AA4128" s="160"/>
      <c r="AB4128" s="123" t="s">
        <v>4395</v>
      </c>
      <c r="AC4128" s="124"/>
      <c r="AD4128" s="2"/>
      <c r="AE4128" s="2"/>
      <c r="AF4128" s="2"/>
      <c r="AG4128" s="2"/>
      <c r="AH4128" s="41" t="s">
        <v>13745</v>
      </c>
      <c r="AI4128" s="80" t="s">
        <v>19431</v>
      </c>
      <c r="AJ4128" s="80" t="s">
        <v>14359</v>
      </c>
      <c r="AK4128" s="1"/>
      <c r="AL4128" s="85"/>
      <c r="AM4128" s="151" t="s">
        <v>19998</v>
      </c>
      <c r="AN4128" s="16"/>
      <c r="AO4128" s="166"/>
      <c r="AP4128" s="5">
        <f t="shared" si="65"/>
        <v>0</v>
      </c>
      <c r="AQ4128" s="16"/>
      <c r="AR4128" s="205">
        <v>1</v>
      </c>
      <c r="AS4128" s="16"/>
      <c r="AT4128" s="16"/>
      <c r="AU4128" s="16"/>
      <c r="AV4128" s="16"/>
      <c r="AW4128" s="16"/>
      <c r="AX4128" s="16"/>
    </row>
    <row r="4129" spans="1:50" customFormat="1" ht="15.75" hidden="1" customHeight="1" x14ac:dyDescent="0.2">
      <c r="A4129" s="7" t="s">
        <v>7308</v>
      </c>
      <c r="B4129" s="3" t="s">
        <v>7309</v>
      </c>
      <c r="C4129" s="85" t="s">
        <v>4395</v>
      </c>
      <c r="D4129" s="85" t="s">
        <v>13090</v>
      </c>
      <c r="E4129" s="202" t="s">
        <v>26712</v>
      </c>
      <c r="F4129" s="85" t="s">
        <v>40</v>
      </c>
      <c r="G4129" s="85" t="s">
        <v>43</v>
      </c>
      <c r="H4129" s="85" t="s">
        <v>20690</v>
      </c>
      <c r="I4129" s="3" t="s">
        <v>4558</v>
      </c>
      <c r="J4129" s="85" t="s">
        <v>4400</v>
      </c>
      <c r="K4129" s="7" t="s">
        <v>4422</v>
      </c>
      <c r="L4129" s="3"/>
      <c r="M4129" s="3"/>
      <c r="N4129" s="41" t="s">
        <v>7310</v>
      </c>
      <c r="O4129" s="87">
        <v>97820</v>
      </c>
      <c r="P4129" s="87">
        <v>0</v>
      </c>
      <c r="Q4129" s="87">
        <v>97820</v>
      </c>
      <c r="R4129" s="87">
        <v>0</v>
      </c>
      <c r="S4129" s="87"/>
      <c r="T4129" s="87"/>
      <c r="U4129" s="85">
        <v>2010</v>
      </c>
      <c r="V4129" s="3" t="s">
        <v>7310</v>
      </c>
      <c r="W4129" s="3"/>
      <c r="X4129" s="3"/>
      <c r="Y4129" s="3"/>
      <c r="Z4129" s="6">
        <v>33482</v>
      </c>
      <c r="AA4129" s="160"/>
      <c r="AB4129" s="123" t="s">
        <v>4395</v>
      </c>
      <c r="AC4129" s="124"/>
      <c r="AD4129" s="41"/>
      <c r="AE4129" s="83"/>
      <c r="AF4129" s="83"/>
      <c r="AG4129" s="41"/>
      <c r="AH4129" s="41" t="s">
        <v>7580</v>
      </c>
      <c r="AI4129" s="80" t="s">
        <v>19432</v>
      </c>
      <c r="AJ4129" s="80" t="s">
        <v>14360</v>
      </c>
      <c r="AK4129" s="3"/>
      <c r="AL4129" s="85"/>
      <c r="AM4129" s="151" t="s">
        <v>19998</v>
      </c>
      <c r="AN4129" s="15"/>
      <c r="AO4129" s="166"/>
      <c r="AP4129" s="5">
        <f t="shared" si="65"/>
        <v>0</v>
      </c>
      <c r="AQ4129" s="16"/>
      <c r="AR4129" s="205">
        <v>1</v>
      </c>
      <c r="AS4129" s="16"/>
      <c r="AT4129" s="16"/>
      <c r="AU4129" s="16"/>
      <c r="AV4129" s="16"/>
      <c r="AW4129" s="16"/>
      <c r="AX4129" s="16"/>
    </row>
    <row r="4130" spans="1:50" customFormat="1" ht="15.75" hidden="1" customHeight="1" x14ac:dyDescent="0.2">
      <c r="A4130" s="7" t="s">
        <v>14961</v>
      </c>
      <c r="B4130" s="1" t="s">
        <v>14962</v>
      </c>
      <c r="C4130" s="85" t="s">
        <v>4395</v>
      </c>
      <c r="D4130" s="85" t="s">
        <v>13090</v>
      </c>
      <c r="E4130" s="202" t="s">
        <v>26712</v>
      </c>
      <c r="F4130" s="85" t="s">
        <v>55</v>
      </c>
      <c r="G4130" s="85" t="s">
        <v>63</v>
      </c>
      <c r="H4130" s="85" t="s">
        <v>20690</v>
      </c>
      <c r="I4130" s="3" t="s">
        <v>4399</v>
      </c>
      <c r="J4130" s="85" t="s">
        <v>4406</v>
      </c>
      <c r="K4130" s="7" t="s">
        <v>4407</v>
      </c>
      <c r="L4130" s="1"/>
      <c r="M4130" s="1"/>
      <c r="N4130" s="41" t="s">
        <v>4717</v>
      </c>
      <c r="O4130" s="87">
        <v>0</v>
      </c>
      <c r="P4130" s="87">
        <v>0</v>
      </c>
      <c r="Q4130" s="87">
        <v>0</v>
      </c>
      <c r="R4130" s="87">
        <v>0</v>
      </c>
      <c r="S4130" s="87"/>
      <c r="T4130" s="87"/>
      <c r="U4130" s="85" t="s">
        <v>112</v>
      </c>
      <c r="V4130" s="1"/>
      <c r="W4130" s="1"/>
      <c r="X4130" s="1"/>
      <c r="Y4130" s="1"/>
      <c r="Z4130" s="6">
        <v>204508</v>
      </c>
      <c r="AA4130" s="160"/>
      <c r="AB4130" s="123" t="s">
        <v>4395</v>
      </c>
      <c r="AC4130" s="124"/>
      <c r="AD4130" s="2"/>
      <c r="AE4130" s="2"/>
      <c r="AF4130" s="2"/>
      <c r="AG4130" s="2"/>
      <c r="AH4130" s="41" t="s">
        <v>63</v>
      </c>
      <c r="AI4130" s="80" t="s">
        <v>19433</v>
      </c>
      <c r="AJ4130" s="80" t="s">
        <v>14361</v>
      </c>
      <c r="AK4130" s="1"/>
      <c r="AL4130" s="85"/>
      <c r="AM4130" s="151" t="s">
        <v>19998</v>
      </c>
      <c r="AN4130" s="16"/>
      <c r="AO4130" s="166"/>
      <c r="AP4130" s="5">
        <f t="shared" si="65"/>
        <v>0</v>
      </c>
      <c r="AQ4130" s="16"/>
      <c r="AR4130" s="205">
        <v>1</v>
      </c>
      <c r="AS4130" s="16"/>
      <c r="AT4130" s="16"/>
      <c r="AU4130" s="16"/>
      <c r="AV4130" s="16"/>
      <c r="AW4130" s="16"/>
      <c r="AX4130" s="16"/>
    </row>
    <row r="4131" spans="1:50" customFormat="1" ht="15.75" hidden="1" customHeight="1" x14ac:dyDescent="0.2">
      <c r="A4131" s="7" t="s">
        <v>14963</v>
      </c>
      <c r="B4131" s="1" t="s">
        <v>27537</v>
      </c>
      <c r="C4131" s="85" t="s">
        <v>4395</v>
      </c>
      <c r="D4131" s="85" t="s">
        <v>13090</v>
      </c>
      <c r="E4131" s="202" t="s">
        <v>26712</v>
      </c>
      <c r="F4131" s="85" t="s">
        <v>40</v>
      </c>
      <c r="G4131" s="85" t="s">
        <v>43</v>
      </c>
      <c r="H4131" s="85" t="s">
        <v>20690</v>
      </c>
      <c r="I4131" s="3" t="s">
        <v>4475</v>
      </c>
      <c r="J4131" s="85" t="s">
        <v>115</v>
      </c>
      <c r="K4131" s="7" t="s">
        <v>5340</v>
      </c>
      <c r="L4131" s="1"/>
      <c r="M4131" s="1"/>
      <c r="N4131" s="41" t="s">
        <v>6724</v>
      </c>
      <c r="O4131" s="87">
        <v>5516</v>
      </c>
      <c r="P4131" s="87">
        <v>0</v>
      </c>
      <c r="Q4131" s="87">
        <v>5516</v>
      </c>
      <c r="R4131" s="87">
        <v>0</v>
      </c>
      <c r="S4131" s="87"/>
      <c r="T4131" s="87"/>
      <c r="U4131" s="85">
        <v>2021</v>
      </c>
      <c r="V4131" s="1"/>
      <c r="W4131" s="1"/>
      <c r="X4131" s="1"/>
      <c r="Y4131" s="1"/>
      <c r="Z4131" s="6">
        <v>8629</v>
      </c>
      <c r="AA4131" s="160"/>
      <c r="AB4131" s="123" t="s">
        <v>4395</v>
      </c>
      <c r="AC4131" s="124"/>
      <c r="AD4131" s="2"/>
      <c r="AE4131" s="2"/>
      <c r="AF4131" s="2"/>
      <c r="AG4131" s="2"/>
      <c r="AH4131" s="41" t="s">
        <v>7061</v>
      </c>
      <c r="AI4131" s="80" t="s">
        <v>19434</v>
      </c>
      <c r="AJ4131" s="80" t="s">
        <v>14362</v>
      </c>
      <c r="AK4131" s="1"/>
      <c r="AL4131" s="85"/>
      <c r="AM4131" s="151" t="s">
        <v>19998</v>
      </c>
      <c r="AN4131" s="16"/>
      <c r="AO4131" s="166"/>
      <c r="AP4131" s="5">
        <f t="shared" si="65"/>
        <v>0</v>
      </c>
      <c r="AQ4131" s="16"/>
      <c r="AR4131" s="205">
        <v>1</v>
      </c>
      <c r="AS4131" s="16"/>
      <c r="AT4131" s="16"/>
      <c r="AU4131" s="16"/>
      <c r="AV4131" s="16"/>
      <c r="AW4131" s="16"/>
      <c r="AX4131" s="16"/>
    </row>
    <row r="4132" spans="1:50" customFormat="1" ht="15.75" hidden="1" customHeight="1" x14ac:dyDescent="0.2">
      <c r="A4132" s="7" t="s">
        <v>7311</v>
      </c>
      <c r="B4132" s="3" t="s">
        <v>16585</v>
      </c>
      <c r="C4132" s="85" t="s">
        <v>4395</v>
      </c>
      <c r="D4132" s="85" t="s">
        <v>13090</v>
      </c>
      <c r="E4132" s="202" t="s">
        <v>26712</v>
      </c>
      <c r="F4132" s="85" t="s">
        <v>40</v>
      </c>
      <c r="G4132" s="85" t="s">
        <v>42</v>
      </c>
      <c r="H4132" s="85" t="s">
        <v>20690</v>
      </c>
      <c r="I4132" s="3" t="s">
        <v>4421</v>
      </c>
      <c r="J4132" s="85" t="s">
        <v>115</v>
      </c>
      <c r="K4132" s="7" t="s">
        <v>4595</v>
      </c>
      <c r="L4132" s="3"/>
      <c r="M4132" s="3"/>
      <c r="N4132" s="41" t="s">
        <v>4841</v>
      </c>
      <c r="O4132" s="87">
        <v>21820</v>
      </c>
      <c r="P4132" s="87">
        <v>21820</v>
      </c>
      <c r="Q4132" s="87">
        <v>0</v>
      </c>
      <c r="R4132" s="87">
        <v>0</v>
      </c>
      <c r="S4132" s="87"/>
      <c r="T4132" s="87"/>
      <c r="U4132" s="85">
        <v>2018</v>
      </c>
      <c r="V4132" s="3" t="s">
        <v>4841</v>
      </c>
      <c r="W4132" s="3"/>
      <c r="X4132" s="3"/>
      <c r="Y4132" s="3"/>
      <c r="Z4132" s="6">
        <v>60000</v>
      </c>
      <c r="AA4132" s="160"/>
      <c r="AB4132" s="123" t="s">
        <v>4395</v>
      </c>
      <c r="AC4132" s="124"/>
      <c r="AD4132" s="41"/>
      <c r="AE4132" s="83"/>
      <c r="AF4132" s="83"/>
      <c r="AG4132" s="41"/>
      <c r="AH4132" s="41" t="s">
        <v>7061</v>
      </c>
      <c r="AI4132" s="80" t="s">
        <v>19435</v>
      </c>
      <c r="AJ4132" s="80" t="s">
        <v>14363</v>
      </c>
      <c r="AK4132" s="3"/>
      <c r="AL4132" s="85"/>
      <c r="AM4132" s="151" t="s">
        <v>19998</v>
      </c>
      <c r="AN4132" s="15"/>
      <c r="AO4132" s="166"/>
      <c r="AP4132" s="5">
        <f t="shared" si="65"/>
        <v>0</v>
      </c>
      <c r="AQ4132" s="16"/>
      <c r="AR4132" s="205">
        <v>1</v>
      </c>
      <c r="AS4132" s="16"/>
      <c r="AT4132" s="16"/>
      <c r="AU4132" s="16"/>
      <c r="AV4132" s="16"/>
      <c r="AW4132" s="16"/>
      <c r="AX4132" s="16"/>
    </row>
    <row r="4133" spans="1:50" customFormat="1" ht="15.75" hidden="1" customHeight="1" x14ac:dyDescent="0.2">
      <c r="A4133" s="7" t="s">
        <v>7312</v>
      </c>
      <c r="B4133" s="3" t="s">
        <v>7313</v>
      </c>
      <c r="C4133" s="85" t="s">
        <v>4395</v>
      </c>
      <c r="D4133" s="85" t="s">
        <v>13090</v>
      </c>
      <c r="E4133" s="202" t="s">
        <v>26712</v>
      </c>
      <c r="F4133" s="85" t="s">
        <v>40</v>
      </c>
      <c r="G4133" s="85" t="s">
        <v>42</v>
      </c>
      <c r="H4133" s="85" t="s">
        <v>20690</v>
      </c>
      <c r="I4133" s="3" t="s">
        <v>4421</v>
      </c>
      <c r="J4133" s="85" t="s">
        <v>115</v>
      </c>
      <c r="K4133" s="7" t="s">
        <v>4595</v>
      </c>
      <c r="L4133" s="3"/>
      <c r="M4133" s="3"/>
      <c r="N4133" s="41" t="s">
        <v>4841</v>
      </c>
      <c r="O4133" s="87">
        <v>11055</v>
      </c>
      <c r="P4133" s="87">
        <v>11055</v>
      </c>
      <c r="Q4133" s="87">
        <v>0</v>
      </c>
      <c r="R4133" s="87">
        <v>0</v>
      </c>
      <c r="S4133" s="87"/>
      <c r="T4133" s="87"/>
      <c r="U4133" s="85">
        <v>2018</v>
      </c>
      <c r="V4133" s="3" t="s">
        <v>4841</v>
      </c>
      <c r="W4133" s="3"/>
      <c r="X4133" s="3"/>
      <c r="Y4133" s="3"/>
      <c r="Z4133" s="6">
        <v>10000</v>
      </c>
      <c r="AA4133" s="160"/>
      <c r="AB4133" s="123" t="s">
        <v>4395</v>
      </c>
      <c r="AC4133" s="124"/>
      <c r="AD4133" s="41"/>
      <c r="AE4133" s="83"/>
      <c r="AF4133" s="83"/>
      <c r="AG4133" s="41"/>
      <c r="AH4133" s="41" t="s">
        <v>7061</v>
      </c>
      <c r="AI4133" s="80" t="s">
        <v>19436</v>
      </c>
      <c r="AJ4133" s="80" t="s">
        <v>14364</v>
      </c>
      <c r="AK4133" s="3"/>
      <c r="AL4133" s="85"/>
      <c r="AM4133" s="151" t="s">
        <v>19998</v>
      </c>
      <c r="AN4133" s="15"/>
      <c r="AO4133" s="166"/>
      <c r="AP4133" s="5">
        <f t="shared" si="65"/>
        <v>0</v>
      </c>
      <c r="AQ4133" s="16"/>
      <c r="AR4133" s="205">
        <v>1</v>
      </c>
      <c r="AS4133" s="16"/>
      <c r="AT4133" s="16"/>
      <c r="AU4133" s="16"/>
      <c r="AV4133" s="16"/>
      <c r="AW4133" s="16"/>
      <c r="AX4133" s="16"/>
    </row>
    <row r="4134" spans="1:50" customFormat="1" ht="15.75" hidden="1" customHeight="1" x14ac:dyDescent="0.2">
      <c r="A4134" s="7" t="s">
        <v>7314</v>
      </c>
      <c r="B4134" s="3" t="s">
        <v>7315</v>
      </c>
      <c r="C4134" s="85" t="s">
        <v>4395</v>
      </c>
      <c r="D4134" s="85" t="s">
        <v>13090</v>
      </c>
      <c r="E4134" s="202" t="s">
        <v>1800</v>
      </c>
      <c r="F4134" s="85" t="s">
        <v>55</v>
      </c>
      <c r="G4134" s="85" t="s">
        <v>63</v>
      </c>
      <c r="H4134" s="85" t="s">
        <v>20690</v>
      </c>
      <c r="I4134" s="3"/>
      <c r="J4134" s="85" t="s">
        <v>4435</v>
      </c>
      <c r="K4134" s="7" t="s">
        <v>3838</v>
      </c>
      <c r="L4134" s="3"/>
      <c r="M4134" s="3"/>
      <c r="N4134" s="41" t="s">
        <v>8474</v>
      </c>
      <c r="O4134" s="87">
        <v>0</v>
      </c>
      <c r="P4134" s="87">
        <v>0</v>
      </c>
      <c r="Q4134" s="87">
        <v>0</v>
      </c>
      <c r="R4134" s="87">
        <v>0</v>
      </c>
      <c r="S4134" s="87"/>
      <c r="T4134" s="87"/>
      <c r="U4134" s="85" t="s">
        <v>112</v>
      </c>
      <c r="V4134" s="3" t="s">
        <v>112</v>
      </c>
      <c r="W4134" s="3"/>
      <c r="X4134" s="3"/>
      <c r="Y4134" s="3"/>
      <c r="Z4134" s="6">
        <v>49480</v>
      </c>
      <c r="AA4134" s="160"/>
      <c r="AB4134" s="123" t="s">
        <v>4395</v>
      </c>
      <c r="AC4134" s="124"/>
      <c r="AD4134" s="41"/>
      <c r="AE4134" s="83"/>
      <c r="AF4134" s="83"/>
      <c r="AG4134" s="41"/>
      <c r="AH4134" s="41" t="s">
        <v>63</v>
      </c>
      <c r="AI4134" s="80" t="s">
        <v>19437</v>
      </c>
      <c r="AJ4134" s="80" t="s">
        <v>13345</v>
      </c>
      <c r="AK4134" s="3"/>
      <c r="AL4134" s="85"/>
      <c r="AM4134" s="151" t="s">
        <v>19998</v>
      </c>
      <c r="AN4134" s="15"/>
      <c r="AO4134" s="166"/>
      <c r="AP4134" s="5">
        <f t="shared" si="65"/>
        <v>0</v>
      </c>
      <c r="AQ4134" s="16"/>
      <c r="AR4134" s="205">
        <v>1</v>
      </c>
      <c r="AS4134" s="16"/>
      <c r="AT4134" s="16"/>
      <c r="AU4134" s="16"/>
      <c r="AV4134" s="16"/>
      <c r="AW4134" s="16"/>
      <c r="AX4134" s="16"/>
    </row>
    <row r="4135" spans="1:50" customFormat="1" ht="15.75" hidden="1" customHeight="1" x14ac:dyDescent="0.2">
      <c r="A4135" s="7" t="s">
        <v>7316</v>
      </c>
      <c r="B4135" s="3" t="s">
        <v>7317</v>
      </c>
      <c r="C4135" s="85" t="s">
        <v>4395</v>
      </c>
      <c r="D4135" s="85" t="s">
        <v>13090</v>
      </c>
      <c r="E4135" s="202" t="s">
        <v>26712</v>
      </c>
      <c r="F4135" s="85" t="s">
        <v>40</v>
      </c>
      <c r="G4135" s="85" t="s">
        <v>42</v>
      </c>
      <c r="H4135" s="85" t="s">
        <v>20690</v>
      </c>
      <c r="I4135" s="3" t="s">
        <v>4421</v>
      </c>
      <c r="J4135" s="85" t="s">
        <v>115</v>
      </c>
      <c r="K4135" s="7" t="s">
        <v>4595</v>
      </c>
      <c r="L4135" s="3"/>
      <c r="M4135" s="3"/>
      <c r="N4135" s="41" t="s">
        <v>4841</v>
      </c>
      <c r="O4135" s="87">
        <v>10623</v>
      </c>
      <c r="P4135" s="87">
        <v>10623</v>
      </c>
      <c r="Q4135" s="87">
        <v>0</v>
      </c>
      <c r="R4135" s="87">
        <v>0</v>
      </c>
      <c r="S4135" s="87"/>
      <c r="T4135" s="87"/>
      <c r="U4135" s="85">
        <v>2018</v>
      </c>
      <c r="V4135" s="3" t="s">
        <v>4841</v>
      </c>
      <c r="W4135" s="3"/>
      <c r="X4135" s="3"/>
      <c r="Y4135" s="3"/>
      <c r="Z4135" s="6">
        <v>10000</v>
      </c>
      <c r="AA4135" s="160"/>
      <c r="AB4135" s="123" t="s">
        <v>4395</v>
      </c>
      <c r="AC4135" s="124"/>
      <c r="AD4135" s="41"/>
      <c r="AE4135" s="83"/>
      <c r="AF4135" s="83"/>
      <c r="AG4135" s="41"/>
      <c r="AH4135" s="41" t="s">
        <v>7061</v>
      </c>
      <c r="AI4135" s="80" t="s">
        <v>19438</v>
      </c>
      <c r="AJ4135" s="80" t="s">
        <v>14365</v>
      </c>
      <c r="AK4135" s="3"/>
      <c r="AL4135" s="85"/>
      <c r="AM4135" s="151" t="s">
        <v>19998</v>
      </c>
      <c r="AN4135" s="15"/>
      <c r="AO4135" s="166"/>
      <c r="AP4135" s="5">
        <f t="shared" si="65"/>
        <v>0</v>
      </c>
      <c r="AQ4135" s="16"/>
      <c r="AR4135" s="205">
        <v>1</v>
      </c>
      <c r="AS4135" s="16"/>
      <c r="AT4135" s="16"/>
      <c r="AU4135" s="16"/>
      <c r="AV4135" s="16"/>
      <c r="AW4135" s="16"/>
      <c r="AX4135" s="16"/>
    </row>
    <row r="4136" spans="1:50" customFormat="1" ht="15.75" hidden="1" customHeight="1" x14ac:dyDescent="0.2">
      <c r="A4136" s="7" t="s">
        <v>7318</v>
      </c>
      <c r="B4136" s="3" t="s">
        <v>7319</v>
      </c>
      <c r="C4136" s="85" t="s">
        <v>4395</v>
      </c>
      <c r="D4136" s="85" t="s">
        <v>13090</v>
      </c>
      <c r="E4136" s="202" t="s">
        <v>26712</v>
      </c>
      <c r="F4136" s="85" t="s">
        <v>40</v>
      </c>
      <c r="G4136" s="85" t="s">
        <v>42</v>
      </c>
      <c r="H4136" s="85" t="s">
        <v>20690</v>
      </c>
      <c r="I4136" s="3" t="s">
        <v>4421</v>
      </c>
      <c r="J4136" s="85" t="s">
        <v>115</v>
      </c>
      <c r="K4136" s="7" t="s">
        <v>4595</v>
      </c>
      <c r="L4136" s="3"/>
      <c r="M4136" s="3"/>
      <c r="N4136" s="41" t="s">
        <v>4841</v>
      </c>
      <c r="O4136" s="87">
        <v>10395</v>
      </c>
      <c r="P4136" s="87">
        <v>10395</v>
      </c>
      <c r="Q4136" s="87">
        <v>0</v>
      </c>
      <c r="R4136" s="87">
        <v>0</v>
      </c>
      <c r="S4136" s="87"/>
      <c r="T4136" s="87"/>
      <c r="U4136" s="85">
        <v>2018</v>
      </c>
      <c r="V4136" s="3" t="s">
        <v>4841</v>
      </c>
      <c r="W4136" s="3"/>
      <c r="X4136" s="3"/>
      <c r="Y4136" s="3"/>
      <c r="Z4136" s="6">
        <v>10000</v>
      </c>
      <c r="AA4136" s="160"/>
      <c r="AB4136" s="123" t="s">
        <v>4395</v>
      </c>
      <c r="AC4136" s="124"/>
      <c r="AD4136" s="41"/>
      <c r="AE4136" s="83"/>
      <c r="AF4136" s="83"/>
      <c r="AG4136" s="41"/>
      <c r="AH4136" s="41" t="s">
        <v>7061</v>
      </c>
      <c r="AI4136" s="80" t="s">
        <v>19439</v>
      </c>
      <c r="AJ4136" s="80" t="s">
        <v>14366</v>
      </c>
      <c r="AK4136" s="3"/>
      <c r="AL4136" s="85"/>
      <c r="AM4136" s="151" t="s">
        <v>19998</v>
      </c>
      <c r="AN4136" s="15"/>
      <c r="AO4136" s="166"/>
      <c r="AP4136" s="5">
        <f t="shared" si="65"/>
        <v>0</v>
      </c>
      <c r="AQ4136" s="16"/>
      <c r="AR4136" s="205">
        <v>1</v>
      </c>
      <c r="AS4136" s="16"/>
      <c r="AT4136" s="16"/>
      <c r="AU4136" s="16"/>
      <c r="AV4136" s="16"/>
      <c r="AW4136" s="16"/>
      <c r="AX4136" s="16"/>
    </row>
    <row r="4137" spans="1:50" customFormat="1" ht="15.75" hidden="1" customHeight="1" x14ac:dyDescent="0.2">
      <c r="A4137" s="7" t="s">
        <v>7320</v>
      </c>
      <c r="B4137" s="3" t="s">
        <v>7321</v>
      </c>
      <c r="C4137" s="85" t="s">
        <v>4395</v>
      </c>
      <c r="D4137" s="85" t="s">
        <v>13090</v>
      </c>
      <c r="E4137" s="202" t="s">
        <v>26712</v>
      </c>
      <c r="F4137" s="85" t="s">
        <v>40</v>
      </c>
      <c r="G4137" s="85" t="s">
        <v>42</v>
      </c>
      <c r="H4137" s="85" t="s">
        <v>20690</v>
      </c>
      <c r="I4137" s="3" t="s">
        <v>4421</v>
      </c>
      <c r="J4137" s="85" t="s">
        <v>115</v>
      </c>
      <c r="K4137" s="7" t="s">
        <v>5372</v>
      </c>
      <c r="L4137" s="3"/>
      <c r="M4137" s="3"/>
      <c r="N4137" s="41" t="s">
        <v>4841</v>
      </c>
      <c r="O4137" s="87">
        <v>22445</v>
      </c>
      <c r="P4137" s="87">
        <v>2954</v>
      </c>
      <c r="Q4137" s="87">
        <v>19491</v>
      </c>
      <c r="R4137" s="87">
        <v>0</v>
      </c>
      <c r="S4137" s="87"/>
      <c r="T4137" s="87"/>
      <c r="U4137" s="85">
        <v>2019</v>
      </c>
      <c r="V4137" s="3" t="s">
        <v>112</v>
      </c>
      <c r="W4137" s="3"/>
      <c r="X4137" s="3"/>
      <c r="Y4137" s="3"/>
      <c r="Z4137" s="6">
        <v>10000</v>
      </c>
      <c r="AA4137" s="160"/>
      <c r="AB4137" s="123" t="s">
        <v>4395</v>
      </c>
      <c r="AC4137" s="124"/>
      <c r="AD4137" s="41"/>
      <c r="AE4137" s="83"/>
      <c r="AF4137" s="83"/>
      <c r="AG4137" s="41"/>
      <c r="AH4137" s="41" t="s">
        <v>7061</v>
      </c>
      <c r="AI4137" s="80" t="s">
        <v>19440</v>
      </c>
      <c r="AJ4137" s="80" t="s">
        <v>14367</v>
      </c>
      <c r="AK4137" s="3"/>
      <c r="AL4137" s="85"/>
      <c r="AM4137" s="151" t="s">
        <v>19998</v>
      </c>
      <c r="AN4137" s="15"/>
      <c r="AO4137" s="166"/>
      <c r="AP4137" s="5">
        <f t="shared" si="65"/>
        <v>0</v>
      </c>
      <c r="AQ4137" s="16"/>
      <c r="AR4137" s="205">
        <v>1</v>
      </c>
      <c r="AS4137" s="16"/>
      <c r="AT4137" s="16"/>
      <c r="AU4137" s="16"/>
      <c r="AV4137" s="16"/>
      <c r="AW4137" s="16"/>
      <c r="AX4137" s="16"/>
    </row>
    <row r="4138" spans="1:50" customFormat="1" ht="15.75" hidden="1" customHeight="1" x14ac:dyDescent="0.2">
      <c r="A4138" s="7" t="s">
        <v>7322</v>
      </c>
      <c r="B4138" s="3" t="s">
        <v>7323</v>
      </c>
      <c r="C4138" s="85" t="s">
        <v>4395</v>
      </c>
      <c r="D4138" s="85" t="s">
        <v>13090</v>
      </c>
      <c r="E4138" s="202" t="s">
        <v>26712</v>
      </c>
      <c r="F4138" s="85" t="s">
        <v>40</v>
      </c>
      <c r="G4138" s="85" t="s">
        <v>42</v>
      </c>
      <c r="H4138" s="85" t="s">
        <v>20690</v>
      </c>
      <c r="I4138" s="3" t="s">
        <v>4421</v>
      </c>
      <c r="J4138" s="85" t="s">
        <v>115</v>
      </c>
      <c r="K4138" s="7" t="s">
        <v>5372</v>
      </c>
      <c r="L4138" s="3"/>
      <c r="M4138" s="3"/>
      <c r="N4138" s="41" t="s">
        <v>4841</v>
      </c>
      <c r="O4138" s="87">
        <v>21736</v>
      </c>
      <c r="P4138" s="87">
        <v>2908</v>
      </c>
      <c r="Q4138" s="87">
        <v>18828</v>
      </c>
      <c r="R4138" s="87">
        <v>0</v>
      </c>
      <c r="S4138" s="87"/>
      <c r="T4138" s="87"/>
      <c r="U4138" s="85">
        <v>2019</v>
      </c>
      <c r="V4138" s="3" t="s">
        <v>112</v>
      </c>
      <c r="W4138" s="3"/>
      <c r="X4138" s="3"/>
      <c r="Y4138" s="3"/>
      <c r="Z4138" s="6">
        <v>10000</v>
      </c>
      <c r="AA4138" s="160"/>
      <c r="AB4138" s="123" t="s">
        <v>4395</v>
      </c>
      <c r="AC4138" s="124"/>
      <c r="AD4138" s="41"/>
      <c r="AE4138" s="83"/>
      <c r="AF4138" s="83"/>
      <c r="AG4138" s="41"/>
      <c r="AH4138" s="41" t="s">
        <v>7061</v>
      </c>
      <c r="AI4138" s="80" t="s">
        <v>19441</v>
      </c>
      <c r="AJ4138" s="80" t="s">
        <v>14368</v>
      </c>
      <c r="AK4138" s="3"/>
      <c r="AL4138" s="85"/>
      <c r="AM4138" s="151" t="s">
        <v>19998</v>
      </c>
      <c r="AN4138" s="15"/>
      <c r="AO4138" s="166"/>
      <c r="AP4138" s="5">
        <f t="shared" si="65"/>
        <v>0</v>
      </c>
      <c r="AQ4138" s="16"/>
      <c r="AR4138" s="205">
        <v>1</v>
      </c>
      <c r="AS4138" s="16"/>
      <c r="AT4138" s="16"/>
      <c r="AU4138" s="16"/>
      <c r="AV4138" s="16"/>
      <c r="AW4138" s="16"/>
      <c r="AX4138" s="16"/>
    </row>
    <row r="4139" spans="1:50" customFormat="1" ht="15.75" hidden="1" customHeight="1" x14ac:dyDescent="0.2">
      <c r="A4139" s="7" t="s">
        <v>7324</v>
      </c>
      <c r="B4139" s="3" t="s">
        <v>7325</v>
      </c>
      <c r="C4139" s="85" t="s">
        <v>4395</v>
      </c>
      <c r="D4139" s="85" t="s">
        <v>13090</v>
      </c>
      <c r="E4139" s="202" t="s">
        <v>26712</v>
      </c>
      <c r="F4139" s="85" t="s">
        <v>40</v>
      </c>
      <c r="G4139" s="85" t="s">
        <v>42</v>
      </c>
      <c r="H4139" s="85" t="s">
        <v>20690</v>
      </c>
      <c r="I4139" s="3" t="s">
        <v>4421</v>
      </c>
      <c r="J4139" s="85" t="s">
        <v>115</v>
      </c>
      <c r="K4139" s="7" t="s">
        <v>5372</v>
      </c>
      <c r="L4139" s="3"/>
      <c r="M4139" s="3"/>
      <c r="N4139" s="41" t="s">
        <v>4841</v>
      </c>
      <c r="O4139" s="87">
        <v>25272</v>
      </c>
      <c r="P4139" s="87">
        <v>5889</v>
      </c>
      <c r="Q4139" s="87">
        <v>19383</v>
      </c>
      <c r="R4139" s="87">
        <v>0</v>
      </c>
      <c r="S4139" s="87"/>
      <c r="T4139" s="87"/>
      <c r="U4139" s="85">
        <v>2019</v>
      </c>
      <c r="V4139" s="3" t="s">
        <v>112</v>
      </c>
      <c r="W4139" s="3"/>
      <c r="X4139" s="3"/>
      <c r="Y4139" s="3"/>
      <c r="Z4139" s="6">
        <v>10000</v>
      </c>
      <c r="AA4139" s="160"/>
      <c r="AB4139" s="123" t="s">
        <v>4395</v>
      </c>
      <c r="AC4139" s="124"/>
      <c r="AD4139" s="41"/>
      <c r="AE4139" s="83"/>
      <c r="AF4139" s="83"/>
      <c r="AG4139" s="41"/>
      <c r="AH4139" s="41" t="s">
        <v>7061</v>
      </c>
      <c r="AI4139" s="80" t="s">
        <v>19442</v>
      </c>
      <c r="AJ4139" s="80" t="s">
        <v>14369</v>
      </c>
      <c r="AK4139" s="3"/>
      <c r="AL4139" s="85"/>
      <c r="AM4139" s="151" t="s">
        <v>19998</v>
      </c>
      <c r="AN4139" s="15"/>
      <c r="AO4139" s="166"/>
      <c r="AP4139" s="5">
        <f t="shared" si="65"/>
        <v>0</v>
      </c>
      <c r="AQ4139" s="16"/>
      <c r="AR4139" s="205">
        <v>1</v>
      </c>
      <c r="AS4139" s="16"/>
      <c r="AT4139" s="16"/>
      <c r="AU4139" s="16"/>
      <c r="AV4139" s="16"/>
      <c r="AW4139" s="16"/>
      <c r="AX4139" s="16"/>
    </row>
    <row r="4140" spans="1:50" customFormat="1" ht="15.75" hidden="1" customHeight="1" x14ac:dyDescent="0.2">
      <c r="A4140" s="7" t="s">
        <v>7326</v>
      </c>
      <c r="B4140" s="3" t="s">
        <v>7327</v>
      </c>
      <c r="C4140" s="85" t="s">
        <v>4395</v>
      </c>
      <c r="D4140" s="85" t="s">
        <v>13090</v>
      </c>
      <c r="E4140" s="202" t="s">
        <v>26712</v>
      </c>
      <c r="F4140" s="85" t="s">
        <v>40</v>
      </c>
      <c r="G4140" s="85" t="s">
        <v>42</v>
      </c>
      <c r="H4140" s="85" t="s">
        <v>20690</v>
      </c>
      <c r="I4140" s="3" t="s">
        <v>4421</v>
      </c>
      <c r="J4140" s="85" t="s">
        <v>115</v>
      </c>
      <c r="K4140" s="7" t="s">
        <v>5372</v>
      </c>
      <c r="L4140" s="3"/>
      <c r="M4140" s="3"/>
      <c r="N4140" s="41" t="s">
        <v>4841</v>
      </c>
      <c r="O4140" s="87">
        <v>23096</v>
      </c>
      <c r="P4140" s="87">
        <v>6836</v>
      </c>
      <c r="Q4140" s="87">
        <v>16260</v>
      </c>
      <c r="R4140" s="87">
        <v>0</v>
      </c>
      <c r="S4140" s="87"/>
      <c r="T4140" s="87"/>
      <c r="U4140" s="85">
        <v>2019</v>
      </c>
      <c r="V4140" s="3" t="s">
        <v>112</v>
      </c>
      <c r="W4140" s="3"/>
      <c r="X4140" s="3"/>
      <c r="Y4140" s="3"/>
      <c r="Z4140" s="6">
        <v>10000</v>
      </c>
      <c r="AA4140" s="160"/>
      <c r="AB4140" s="123" t="s">
        <v>4395</v>
      </c>
      <c r="AC4140" s="124"/>
      <c r="AD4140" s="41"/>
      <c r="AE4140" s="83"/>
      <c r="AF4140" s="83"/>
      <c r="AG4140" s="41"/>
      <c r="AH4140" s="41" t="s">
        <v>7061</v>
      </c>
      <c r="AI4140" s="80" t="s">
        <v>19443</v>
      </c>
      <c r="AJ4140" s="80" t="s">
        <v>14370</v>
      </c>
      <c r="AK4140" s="3"/>
      <c r="AL4140" s="85"/>
      <c r="AM4140" s="151" t="s">
        <v>19998</v>
      </c>
      <c r="AN4140" s="15"/>
      <c r="AO4140" s="166"/>
      <c r="AP4140" s="5">
        <f t="shared" si="65"/>
        <v>0</v>
      </c>
      <c r="AQ4140" s="16"/>
      <c r="AR4140" s="205">
        <v>1</v>
      </c>
      <c r="AS4140" s="16"/>
      <c r="AT4140" s="16"/>
      <c r="AU4140" s="16"/>
      <c r="AV4140" s="16"/>
      <c r="AW4140" s="16"/>
      <c r="AX4140" s="16"/>
    </row>
    <row r="4141" spans="1:50" customFormat="1" ht="15.75" hidden="1" customHeight="1" x14ac:dyDescent="0.2">
      <c r="A4141" s="7" t="s">
        <v>7328</v>
      </c>
      <c r="B4141" s="3" t="s">
        <v>7329</v>
      </c>
      <c r="C4141" s="85" t="s">
        <v>4395</v>
      </c>
      <c r="D4141" s="85" t="s">
        <v>13090</v>
      </c>
      <c r="E4141" s="202" t="s">
        <v>26712</v>
      </c>
      <c r="F4141" s="85" t="s">
        <v>40</v>
      </c>
      <c r="G4141" s="85" t="s">
        <v>42</v>
      </c>
      <c r="H4141" s="85" t="s">
        <v>20690</v>
      </c>
      <c r="I4141" s="3" t="s">
        <v>4421</v>
      </c>
      <c r="J4141" s="85" t="s">
        <v>115</v>
      </c>
      <c r="K4141" s="7" t="s">
        <v>5372</v>
      </c>
      <c r="L4141" s="3"/>
      <c r="M4141" s="3"/>
      <c r="N4141" s="41" t="s">
        <v>4841</v>
      </c>
      <c r="O4141" s="87">
        <v>17854</v>
      </c>
      <c r="P4141" s="87">
        <v>5273</v>
      </c>
      <c r="Q4141" s="87">
        <v>12581</v>
      </c>
      <c r="R4141" s="87">
        <v>0</v>
      </c>
      <c r="S4141" s="87"/>
      <c r="T4141" s="87"/>
      <c r="U4141" s="85">
        <v>2019</v>
      </c>
      <c r="V4141" s="3" t="s">
        <v>112</v>
      </c>
      <c r="W4141" s="3"/>
      <c r="X4141" s="3"/>
      <c r="Y4141" s="3"/>
      <c r="Z4141" s="6">
        <v>10000</v>
      </c>
      <c r="AA4141" s="160"/>
      <c r="AB4141" s="123" t="s">
        <v>4395</v>
      </c>
      <c r="AC4141" s="124"/>
      <c r="AD4141" s="41"/>
      <c r="AE4141" s="83"/>
      <c r="AF4141" s="83"/>
      <c r="AG4141" s="41"/>
      <c r="AH4141" s="41" t="s">
        <v>7061</v>
      </c>
      <c r="AI4141" s="80" t="s">
        <v>19444</v>
      </c>
      <c r="AJ4141" s="80" t="s">
        <v>14371</v>
      </c>
      <c r="AK4141" s="3"/>
      <c r="AL4141" s="85"/>
      <c r="AM4141" s="151" t="s">
        <v>19998</v>
      </c>
      <c r="AN4141" s="15"/>
      <c r="AO4141" s="166"/>
      <c r="AP4141" s="5">
        <f t="shared" si="65"/>
        <v>0</v>
      </c>
      <c r="AQ4141" s="16"/>
      <c r="AR4141" s="205">
        <v>1</v>
      </c>
      <c r="AS4141" s="16"/>
      <c r="AT4141" s="16"/>
      <c r="AU4141" s="16"/>
      <c r="AV4141" s="16"/>
      <c r="AW4141" s="16"/>
      <c r="AX4141" s="16"/>
    </row>
    <row r="4142" spans="1:50" customFormat="1" ht="15.75" hidden="1" customHeight="1" x14ac:dyDescent="0.2">
      <c r="A4142" s="7" t="s">
        <v>7330</v>
      </c>
      <c r="B4142" s="3" t="s">
        <v>7331</v>
      </c>
      <c r="C4142" s="85" t="s">
        <v>4395</v>
      </c>
      <c r="D4142" s="85" t="s">
        <v>13090</v>
      </c>
      <c r="E4142" s="202" t="s">
        <v>26712</v>
      </c>
      <c r="F4142" s="85" t="s">
        <v>55</v>
      </c>
      <c r="G4142" s="85" t="s">
        <v>59</v>
      </c>
      <c r="H4142" s="85" t="s">
        <v>20690</v>
      </c>
      <c r="I4142" s="3" t="s">
        <v>4399</v>
      </c>
      <c r="J4142" s="85" t="s">
        <v>4435</v>
      </c>
      <c r="K4142" s="7" t="s">
        <v>3838</v>
      </c>
      <c r="L4142" s="3"/>
      <c r="M4142" s="3"/>
      <c r="N4142" s="41" t="s">
        <v>6842</v>
      </c>
      <c r="O4142" s="87">
        <v>0</v>
      </c>
      <c r="P4142" s="87">
        <v>0</v>
      </c>
      <c r="Q4142" s="87">
        <v>0</v>
      </c>
      <c r="R4142" s="87">
        <v>0</v>
      </c>
      <c r="S4142" s="87"/>
      <c r="T4142" s="87"/>
      <c r="U4142" s="85" t="s">
        <v>112</v>
      </c>
      <c r="V4142" s="3" t="s">
        <v>112</v>
      </c>
      <c r="W4142" s="3"/>
      <c r="X4142" s="3"/>
      <c r="Y4142" s="3"/>
      <c r="Z4142" s="6">
        <v>96489</v>
      </c>
      <c r="AA4142" s="160"/>
      <c r="AB4142" s="123" t="s">
        <v>4395</v>
      </c>
      <c r="AC4142" s="124"/>
      <c r="AD4142" s="41"/>
      <c r="AE4142" s="83"/>
      <c r="AF4142" s="83"/>
      <c r="AG4142" s="41"/>
      <c r="AH4142" s="41" t="s">
        <v>7514</v>
      </c>
      <c r="AI4142" s="80" t="s">
        <v>19445</v>
      </c>
      <c r="AJ4142" s="80" t="s">
        <v>14372</v>
      </c>
      <c r="AK4142" s="3"/>
      <c r="AL4142" s="85"/>
      <c r="AM4142" s="151" t="s">
        <v>19998</v>
      </c>
      <c r="AN4142" s="15"/>
      <c r="AO4142" s="166"/>
      <c r="AP4142" s="5">
        <f t="shared" si="65"/>
        <v>0</v>
      </c>
      <c r="AQ4142" s="16"/>
      <c r="AR4142" s="205">
        <v>1</v>
      </c>
      <c r="AS4142" s="16"/>
      <c r="AT4142" s="16"/>
      <c r="AU4142" s="16"/>
      <c r="AV4142" s="16"/>
      <c r="AW4142" s="16"/>
      <c r="AX4142" s="16"/>
    </row>
    <row r="4143" spans="1:50" customFormat="1" ht="15.75" hidden="1" customHeight="1" x14ac:dyDescent="0.2">
      <c r="A4143" s="7" t="s">
        <v>7332</v>
      </c>
      <c r="B4143" s="3" t="s">
        <v>7333</v>
      </c>
      <c r="C4143" s="85" t="s">
        <v>4395</v>
      </c>
      <c r="D4143" s="85" t="s">
        <v>13090</v>
      </c>
      <c r="E4143" s="202" t="s">
        <v>26712</v>
      </c>
      <c r="F4143" s="85" t="s">
        <v>55</v>
      </c>
      <c r="G4143" s="85" t="s">
        <v>59</v>
      </c>
      <c r="H4143" s="85" t="s">
        <v>20690</v>
      </c>
      <c r="I4143" s="3" t="s">
        <v>4399</v>
      </c>
      <c r="J4143" s="85" t="s">
        <v>4435</v>
      </c>
      <c r="K4143" s="7" t="s">
        <v>3838</v>
      </c>
      <c r="L4143" s="3"/>
      <c r="M4143" s="3"/>
      <c r="N4143" s="41" t="s">
        <v>6842</v>
      </c>
      <c r="O4143" s="87">
        <v>0</v>
      </c>
      <c r="P4143" s="87">
        <v>0</v>
      </c>
      <c r="Q4143" s="87">
        <v>0</v>
      </c>
      <c r="R4143" s="87">
        <v>0</v>
      </c>
      <c r="S4143" s="87"/>
      <c r="T4143" s="87"/>
      <c r="U4143" s="85" t="s">
        <v>112</v>
      </c>
      <c r="V4143" s="3" t="s">
        <v>112</v>
      </c>
      <c r="W4143" s="3"/>
      <c r="X4143" s="3"/>
      <c r="Y4143" s="3"/>
      <c r="Z4143" s="6">
        <v>89549</v>
      </c>
      <c r="AA4143" s="160"/>
      <c r="AB4143" s="123" t="s">
        <v>4395</v>
      </c>
      <c r="AC4143" s="124"/>
      <c r="AD4143" s="41"/>
      <c r="AE4143" s="83"/>
      <c r="AF4143" s="83"/>
      <c r="AG4143" s="41"/>
      <c r="AH4143" s="41" t="s">
        <v>7514</v>
      </c>
      <c r="AI4143" s="80" t="s">
        <v>19446</v>
      </c>
      <c r="AJ4143" s="80" t="s">
        <v>14373</v>
      </c>
      <c r="AK4143" s="3"/>
      <c r="AL4143" s="85"/>
      <c r="AM4143" s="151" t="s">
        <v>19998</v>
      </c>
      <c r="AN4143" s="15"/>
      <c r="AO4143" s="166"/>
      <c r="AP4143" s="5">
        <f t="shared" si="65"/>
        <v>0</v>
      </c>
      <c r="AQ4143" s="16"/>
      <c r="AR4143" s="205">
        <v>1</v>
      </c>
      <c r="AS4143" s="16"/>
      <c r="AT4143" s="16"/>
      <c r="AU4143" s="16"/>
      <c r="AV4143" s="16"/>
      <c r="AW4143" s="16"/>
      <c r="AX4143" s="16"/>
    </row>
    <row r="4144" spans="1:50" customFormat="1" ht="15.75" hidden="1" customHeight="1" x14ac:dyDescent="0.2">
      <c r="A4144" s="7" t="s">
        <v>7334</v>
      </c>
      <c r="B4144" s="3" t="s">
        <v>7335</v>
      </c>
      <c r="C4144" s="85" t="s">
        <v>4395</v>
      </c>
      <c r="D4144" s="85" t="s">
        <v>13090</v>
      </c>
      <c r="E4144" s="202" t="s">
        <v>26712</v>
      </c>
      <c r="F4144" s="85" t="s">
        <v>55</v>
      </c>
      <c r="G4144" s="85" t="s">
        <v>59</v>
      </c>
      <c r="H4144" s="85" t="s">
        <v>20690</v>
      </c>
      <c r="I4144" s="3" t="s">
        <v>4399</v>
      </c>
      <c r="J4144" s="85" t="s">
        <v>4435</v>
      </c>
      <c r="K4144" s="7" t="s">
        <v>3838</v>
      </c>
      <c r="L4144" s="3"/>
      <c r="M4144" s="3"/>
      <c r="N4144" s="41" t="s">
        <v>6842</v>
      </c>
      <c r="O4144" s="87">
        <v>0</v>
      </c>
      <c r="P4144" s="87">
        <v>0</v>
      </c>
      <c r="Q4144" s="87">
        <v>0</v>
      </c>
      <c r="R4144" s="87">
        <v>0</v>
      </c>
      <c r="S4144" s="87"/>
      <c r="T4144" s="87"/>
      <c r="U4144" s="85" t="s">
        <v>112</v>
      </c>
      <c r="V4144" s="3" t="s">
        <v>112</v>
      </c>
      <c r="W4144" s="3"/>
      <c r="X4144" s="3"/>
      <c r="Y4144" s="3"/>
      <c r="Z4144" s="6">
        <v>91716</v>
      </c>
      <c r="AA4144" s="160"/>
      <c r="AB4144" s="123" t="s">
        <v>4395</v>
      </c>
      <c r="AC4144" s="124"/>
      <c r="AD4144" s="41"/>
      <c r="AE4144" s="83"/>
      <c r="AF4144" s="83"/>
      <c r="AG4144" s="41"/>
      <c r="AH4144" s="41" t="s">
        <v>7514</v>
      </c>
      <c r="AI4144" s="80" t="s">
        <v>19447</v>
      </c>
      <c r="AJ4144" s="80" t="s">
        <v>14374</v>
      </c>
      <c r="AK4144" s="3"/>
      <c r="AL4144" s="85"/>
      <c r="AM4144" s="151" t="s">
        <v>19998</v>
      </c>
      <c r="AN4144" s="15"/>
      <c r="AO4144" s="166"/>
      <c r="AP4144" s="5">
        <f t="shared" si="65"/>
        <v>0</v>
      </c>
      <c r="AQ4144" s="16"/>
      <c r="AR4144" s="205">
        <v>1</v>
      </c>
      <c r="AS4144" s="16"/>
      <c r="AT4144" s="16"/>
      <c r="AU4144" s="16"/>
      <c r="AV4144" s="16"/>
      <c r="AW4144" s="16"/>
      <c r="AX4144" s="16"/>
    </row>
    <row r="4145" spans="1:50" customFormat="1" ht="15.75" hidden="1" customHeight="1" x14ac:dyDescent="0.2">
      <c r="A4145" s="7" t="s">
        <v>7336</v>
      </c>
      <c r="B4145" s="3" t="s">
        <v>7337</v>
      </c>
      <c r="C4145" s="85" t="s">
        <v>4395</v>
      </c>
      <c r="D4145" s="85" t="s">
        <v>13090</v>
      </c>
      <c r="E4145" s="202" t="s">
        <v>26712</v>
      </c>
      <c r="F4145" s="85" t="s">
        <v>55</v>
      </c>
      <c r="G4145" s="85" t="s">
        <v>59</v>
      </c>
      <c r="H4145" s="85" t="s">
        <v>20690</v>
      </c>
      <c r="I4145" s="3" t="s">
        <v>4399</v>
      </c>
      <c r="J4145" s="85" t="s">
        <v>4435</v>
      </c>
      <c r="K4145" s="7" t="s">
        <v>3838</v>
      </c>
      <c r="L4145" s="3"/>
      <c r="M4145" s="3"/>
      <c r="N4145" s="41" t="s">
        <v>6842</v>
      </c>
      <c r="O4145" s="87">
        <v>0</v>
      </c>
      <c r="P4145" s="87">
        <v>0</v>
      </c>
      <c r="Q4145" s="87">
        <v>0</v>
      </c>
      <c r="R4145" s="87">
        <v>0</v>
      </c>
      <c r="S4145" s="87"/>
      <c r="T4145" s="87"/>
      <c r="U4145" s="85" t="s">
        <v>112</v>
      </c>
      <c r="V4145" s="3" t="s">
        <v>112</v>
      </c>
      <c r="W4145" s="3"/>
      <c r="X4145" s="3"/>
      <c r="Y4145" s="3"/>
      <c r="Z4145" s="6">
        <v>116603</v>
      </c>
      <c r="AA4145" s="160"/>
      <c r="AB4145" s="123" t="s">
        <v>4395</v>
      </c>
      <c r="AC4145" s="124"/>
      <c r="AD4145" s="41"/>
      <c r="AE4145" s="83"/>
      <c r="AF4145" s="83"/>
      <c r="AG4145" s="41"/>
      <c r="AH4145" s="41" t="s">
        <v>7514</v>
      </c>
      <c r="AI4145" s="80" t="s">
        <v>19448</v>
      </c>
      <c r="AJ4145" s="80" t="s">
        <v>14375</v>
      </c>
      <c r="AK4145" s="3"/>
      <c r="AL4145" s="85"/>
      <c r="AM4145" s="151" t="s">
        <v>19998</v>
      </c>
      <c r="AN4145" s="15"/>
      <c r="AO4145" s="166"/>
      <c r="AP4145" s="5">
        <f t="shared" si="65"/>
        <v>0</v>
      </c>
      <c r="AQ4145" s="16"/>
      <c r="AR4145" s="205">
        <v>1</v>
      </c>
      <c r="AS4145" s="16"/>
      <c r="AT4145" s="16"/>
      <c r="AU4145" s="16"/>
      <c r="AV4145" s="16"/>
      <c r="AW4145" s="16"/>
      <c r="AX4145" s="16"/>
    </row>
    <row r="4146" spans="1:50" customFormat="1" ht="15.75" hidden="1" customHeight="1" x14ac:dyDescent="0.2">
      <c r="A4146" s="7" t="s">
        <v>7338</v>
      </c>
      <c r="B4146" s="3" t="s">
        <v>7339</v>
      </c>
      <c r="C4146" s="85" t="s">
        <v>4395</v>
      </c>
      <c r="D4146" s="85" t="s">
        <v>13090</v>
      </c>
      <c r="E4146" s="202" t="s">
        <v>26418</v>
      </c>
      <c r="F4146" s="85" t="s">
        <v>40</v>
      </c>
      <c r="G4146" s="85" t="s">
        <v>43</v>
      </c>
      <c r="H4146" s="85" t="s">
        <v>20690</v>
      </c>
      <c r="I4146" s="3"/>
      <c r="J4146" s="85" t="s">
        <v>115</v>
      </c>
      <c r="K4146" s="7" t="s">
        <v>4926</v>
      </c>
      <c r="L4146" s="3"/>
      <c r="M4146" s="3"/>
      <c r="N4146" s="41" t="s">
        <v>4630</v>
      </c>
      <c r="O4146" s="87">
        <v>0</v>
      </c>
      <c r="P4146" s="87">
        <v>0</v>
      </c>
      <c r="Q4146" s="87">
        <v>0</v>
      </c>
      <c r="R4146" s="87">
        <v>0</v>
      </c>
      <c r="S4146" s="87"/>
      <c r="T4146" s="87"/>
      <c r="U4146" s="85" t="s">
        <v>112</v>
      </c>
      <c r="V4146" s="3" t="s">
        <v>112</v>
      </c>
      <c r="W4146" s="3"/>
      <c r="X4146" s="3"/>
      <c r="Y4146" s="3"/>
      <c r="Z4146" s="6">
        <v>36344</v>
      </c>
      <c r="AA4146" s="160"/>
      <c r="AB4146" s="123" t="s">
        <v>4395</v>
      </c>
      <c r="AC4146" s="124"/>
      <c r="AD4146" s="41"/>
      <c r="AE4146" s="83"/>
      <c r="AF4146" s="83"/>
      <c r="AG4146" s="41"/>
      <c r="AH4146" s="41" t="s">
        <v>7061</v>
      </c>
      <c r="AI4146" s="80" t="s">
        <v>19449</v>
      </c>
      <c r="AJ4146" s="80" t="s">
        <v>14376</v>
      </c>
      <c r="AK4146" s="3"/>
      <c r="AL4146" s="85"/>
      <c r="AM4146" s="151" t="s">
        <v>19998</v>
      </c>
      <c r="AN4146" s="15"/>
      <c r="AO4146" s="166"/>
      <c r="AP4146" s="5">
        <f t="shared" si="65"/>
        <v>0</v>
      </c>
      <c r="AQ4146" s="16"/>
      <c r="AR4146" s="205">
        <v>1</v>
      </c>
      <c r="AS4146" s="16"/>
      <c r="AT4146" s="16"/>
      <c r="AU4146" s="16"/>
      <c r="AV4146" s="16"/>
      <c r="AW4146" s="16"/>
      <c r="AX4146" s="16"/>
    </row>
    <row r="4147" spans="1:50" customFormat="1" ht="15.75" hidden="1" customHeight="1" x14ac:dyDescent="0.2">
      <c r="A4147" s="7" t="s">
        <v>7340</v>
      </c>
      <c r="B4147" s="3" t="s">
        <v>7341</v>
      </c>
      <c r="C4147" s="85" t="s">
        <v>4395</v>
      </c>
      <c r="D4147" s="85" t="s">
        <v>13090</v>
      </c>
      <c r="E4147" s="202" t="s">
        <v>26712</v>
      </c>
      <c r="F4147" s="85" t="s">
        <v>40</v>
      </c>
      <c r="G4147" s="85" t="s">
        <v>42</v>
      </c>
      <c r="H4147" s="85" t="s">
        <v>20690</v>
      </c>
      <c r="I4147" s="3" t="s">
        <v>6379</v>
      </c>
      <c r="J4147" s="85" t="s">
        <v>115</v>
      </c>
      <c r="K4147" s="7" t="s">
        <v>437</v>
      </c>
      <c r="L4147" s="3"/>
      <c r="M4147" s="3"/>
      <c r="N4147" s="41" t="s">
        <v>6518</v>
      </c>
      <c r="O4147" s="87">
        <v>26960</v>
      </c>
      <c r="P4147" s="87">
        <v>15542</v>
      </c>
      <c r="Q4147" s="87">
        <v>11418</v>
      </c>
      <c r="R4147" s="87">
        <v>0</v>
      </c>
      <c r="S4147" s="87"/>
      <c r="T4147" s="87"/>
      <c r="U4147" s="85">
        <v>2019</v>
      </c>
      <c r="V4147" s="3" t="s">
        <v>6518</v>
      </c>
      <c r="W4147" s="3"/>
      <c r="X4147" s="3"/>
      <c r="Y4147" s="3"/>
      <c r="Z4147" s="6">
        <v>8768</v>
      </c>
      <c r="AA4147" s="160"/>
      <c r="AB4147" s="123" t="s">
        <v>4395</v>
      </c>
      <c r="AC4147" s="124"/>
      <c r="AD4147" s="41"/>
      <c r="AE4147" s="83"/>
      <c r="AF4147" s="83"/>
      <c r="AG4147" s="41"/>
      <c r="AH4147" s="41" t="s">
        <v>7061</v>
      </c>
      <c r="AI4147" s="80" t="s">
        <v>19450</v>
      </c>
      <c r="AJ4147" s="80" t="s">
        <v>14377</v>
      </c>
      <c r="AK4147" s="3"/>
      <c r="AL4147" s="85"/>
      <c r="AM4147" s="151" t="s">
        <v>19998</v>
      </c>
      <c r="AN4147" s="15"/>
      <c r="AO4147" s="166"/>
      <c r="AP4147" s="5">
        <f t="shared" si="65"/>
        <v>0</v>
      </c>
      <c r="AQ4147" s="16"/>
      <c r="AR4147" s="205">
        <v>1</v>
      </c>
      <c r="AS4147" s="16"/>
      <c r="AT4147" s="16"/>
      <c r="AU4147" s="16"/>
      <c r="AV4147" s="16"/>
      <c r="AW4147" s="16"/>
      <c r="AX4147" s="16"/>
    </row>
    <row r="4148" spans="1:50" customFormat="1" ht="15.75" hidden="1" customHeight="1" x14ac:dyDescent="0.2">
      <c r="A4148" s="7" t="s">
        <v>7342</v>
      </c>
      <c r="B4148" s="3" t="s">
        <v>7343</v>
      </c>
      <c r="C4148" s="85" t="s">
        <v>4395</v>
      </c>
      <c r="D4148" s="85" t="s">
        <v>13090</v>
      </c>
      <c r="E4148" s="202" t="s">
        <v>26712</v>
      </c>
      <c r="F4148" s="85" t="s">
        <v>40</v>
      </c>
      <c r="G4148" s="85" t="s">
        <v>42</v>
      </c>
      <c r="H4148" s="85" t="s">
        <v>20690</v>
      </c>
      <c r="I4148" s="3" t="s">
        <v>6379</v>
      </c>
      <c r="J4148" s="85" t="s">
        <v>115</v>
      </c>
      <c r="K4148" s="7" t="s">
        <v>437</v>
      </c>
      <c r="L4148" s="3"/>
      <c r="M4148" s="3"/>
      <c r="N4148" s="41" t="s">
        <v>6518</v>
      </c>
      <c r="O4148" s="87">
        <v>27646</v>
      </c>
      <c r="P4148" s="87">
        <v>14436</v>
      </c>
      <c r="Q4148" s="87">
        <v>13210</v>
      </c>
      <c r="R4148" s="87">
        <v>0</v>
      </c>
      <c r="S4148" s="87"/>
      <c r="T4148" s="87"/>
      <c r="U4148" s="85">
        <v>2019</v>
      </c>
      <c r="V4148" s="3" t="s">
        <v>6518</v>
      </c>
      <c r="W4148" s="3"/>
      <c r="X4148" s="3"/>
      <c r="Y4148" s="3"/>
      <c r="Z4148" s="6">
        <v>8768</v>
      </c>
      <c r="AA4148" s="160"/>
      <c r="AB4148" s="123" t="s">
        <v>4395</v>
      </c>
      <c r="AC4148" s="124"/>
      <c r="AD4148" s="41"/>
      <c r="AE4148" s="83"/>
      <c r="AF4148" s="83"/>
      <c r="AG4148" s="41"/>
      <c r="AH4148" s="41" t="s">
        <v>7061</v>
      </c>
      <c r="AI4148" s="80" t="s">
        <v>19451</v>
      </c>
      <c r="AJ4148" s="80" t="s">
        <v>14378</v>
      </c>
      <c r="AK4148" s="3"/>
      <c r="AL4148" s="85"/>
      <c r="AM4148" s="151" t="s">
        <v>19998</v>
      </c>
      <c r="AN4148" s="15"/>
      <c r="AO4148" s="166"/>
      <c r="AP4148" s="5">
        <f t="shared" si="65"/>
        <v>0</v>
      </c>
      <c r="AQ4148" s="16"/>
      <c r="AR4148" s="205">
        <v>1</v>
      </c>
      <c r="AS4148" s="16"/>
      <c r="AT4148" s="16"/>
      <c r="AU4148" s="16"/>
      <c r="AV4148" s="16"/>
      <c r="AW4148" s="16"/>
      <c r="AX4148" s="16"/>
    </row>
    <row r="4149" spans="1:50" customFormat="1" ht="15.75" hidden="1" customHeight="1" x14ac:dyDescent="0.2">
      <c r="A4149" s="7" t="s">
        <v>7344</v>
      </c>
      <c r="B4149" s="3" t="s">
        <v>7345</v>
      </c>
      <c r="C4149" s="85" t="s">
        <v>4395</v>
      </c>
      <c r="D4149" s="85" t="s">
        <v>13090</v>
      </c>
      <c r="E4149" s="202" t="s">
        <v>26712</v>
      </c>
      <c r="F4149" s="85" t="s">
        <v>40</v>
      </c>
      <c r="G4149" s="85" t="s">
        <v>42</v>
      </c>
      <c r="H4149" s="85" t="s">
        <v>20690</v>
      </c>
      <c r="I4149" s="3" t="s">
        <v>6379</v>
      </c>
      <c r="J4149" s="85" t="s">
        <v>115</v>
      </c>
      <c r="K4149" s="7" t="s">
        <v>437</v>
      </c>
      <c r="L4149" s="3"/>
      <c r="M4149" s="3"/>
      <c r="N4149" s="41" t="s">
        <v>6518</v>
      </c>
      <c r="O4149" s="87">
        <v>27683</v>
      </c>
      <c r="P4149" s="87">
        <v>14436</v>
      </c>
      <c r="Q4149" s="87">
        <v>13247</v>
      </c>
      <c r="R4149" s="87">
        <v>0</v>
      </c>
      <c r="S4149" s="87"/>
      <c r="T4149" s="87"/>
      <c r="U4149" s="85">
        <v>2019</v>
      </c>
      <c r="V4149" s="3" t="s">
        <v>6518</v>
      </c>
      <c r="W4149" s="3"/>
      <c r="X4149" s="3"/>
      <c r="Y4149" s="3"/>
      <c r="Z4149" s="6">
        <v>8768</v>
      </c>
      <c r="AA4149" s="160"/>
      <c r="AB4149" s="123" t="s">
        <v>4395</v>
      </c>
      <c r="AC4149" s="124"/>
      <c r="AD4149" s="41"/>
      <c r="AE4149" s="83"/>
      <c r="AF4149" s="83"/>
      <c r="AG4149" s="41"/>
      <c r="AH4149" s="41" t="s">
        <v>7061</v>
      </c>
      <c r="AI4149" s="80" t="s">
        <v>19452</v>
      </c>
      <c r="AJ4149" s="80" t="s">
        <v>14379</v>
      </c>
      <c r="AK4149" s="3"/>
      <c r="AL4149" s="85"/>
      <c r="AM4149" s="151" t="s">
        <v>19998</v>
      </c>
      <c r="AN4149" s="15"/>
      <c r="AO4149" s="166"/>
      <c r="AP4149" s="5">
        <f t="shared" si="65"/>
        <v>0</v>
      </c>
      <c r="AQ4149" s="16"/>
      <c r="AR4149" s="205">
        <v>1</v>
      </c>
      <c r="AS4149" s="16"/>
      <c r="AT4149" s="16"/>
      <c r="AU4149" s="16"/>
      <c r="AV4149" s="16"/>
      <c r="AW4149" s="16"/>
      <c r="AX4149" s="16"/>
    </row>
    <row r="4150" spans="1:50" customFormat="1" ht="15.75" hidden="1" customHeight="1" x14ac:dyDescent="0.2">
      <c r="A4150" s="7" t="s">
        <v>7346</v>
      </c>
      <c r="B4150" s="3" t="s">
        <v>7347</v>
      </c>
      <c r="C4150" s="85" t="s">
        <v>4395</v>
      </c>
      <c r="D4150" s="85" t="s">
        <v>13090</v>
      </c>
      <c r="E4150" s="202" t="s">
        <v>26712</v>
      </c>
      <c r="F4150" s="85" t="s">
        <v>68</v>
      </c>
      <c r="G4150" s="85" t="s">
        <v>70</v>
      </c>
      <c r="H4150" s="85" t="s">
        <v>20690</v>
      </c>
      <c r="I4150" s="3" t="s">
        <v>4428</v>
      </c>
      <c r="J4150" s="85" t="s">
        <v>4406</v>
      </c>
      <c r="K4150" s="7" t="s">
        <v>4407</v>
      </c>
      <c r="L4150" s="3"/>
      <c r="M4150" s="3"/>
      <c r="N4150" s="41" t="s">
        <v>4439</v>
      </c>
      <c r="O4150" s="87">
        <v>685108</v>
      </c>
      <c r="P4150" s="87">
        <v>667238</v>
      </c>
      <c r="Q4150" s="87">
        <v>17870</v>
      </c>
      <c r="R4150" s="87">
        <v>3810</v>
      </c>
      <c r="S4150" s="87"/>
      <c r="T4150" s="87"/>
      <c r="U4150" s="85">
        <v>2011</v>
      </c>
      <c r="V4150" s="3" t="s">
        <v>4439</v>
      </c>
      <c r="W4150" s="3"/>
      <c r="X4150" s="3"/>
      <c r="Y4150" s="3"/>
      <c r="Z4150" s="6">
        <v>336701</v>
      </c>
      <c r="AA4150" s="160"/>
      <c r="AB4150" s="123" t="s">
        <v>4395</v>
      </c>
      <c r="AC4150" s="124"/>
      <c r="AD4150" s="41"/>
      <c r="AE4150" s="83"/>
      <c r="AF4150" s="83"/>
      <c r="AG4150" s="41"/>
      <c r="AH4150" s="41" t="s">
        <v>4460</v>
      </c>
      <c r="AI4150" s="80" t="s">
        <v>19453</v>
      </c>
      <c r="AJ4150" s="80" t="s">
        <v>14380</v>
      </c>
      <c r="AK4150" s="3"/>
      <c r="AL4150" s="85"/>
      <c r="AM4150" s="151" t="s">
        <v>19998</v>
      </c>
      <c r="AN4150" s="15"/>
      <c r="AO4150" s="166"/>
      <c r="AP4150" s="5">
        <f t="shared" si="65"/>
        <v>0</v>
      </c>
      <c r="AQ4150" s="16"/>
      <c r="AR4150" s="205">
        <v>1</v>
      </c>
      <c r="AS4150" s="16"/>
      <c r="AT4150" s="16"/>
      <c r="AU4150" s="16"/>
      <c r="AV4150" s="16"/>
      <c r="AW4150" s="16"/>
      <c r="AX4150" s="16"/>
    </row>
    <row r="4151" spans="1:50" customFormat="1" ht="15.75" hidden="1" customHeight="1" x14ac:dyDescent="0.2">
      <c r="A4151" s="7" t="s">
        <v>7348</v>
      </c>
      <c r="B4151" s="3" t="s">
        <v>7349</v>
      </c>
      <c r="C4151" s="85" t="s">
        <v>4395</v>
      </c>
      <c r="D4151" s="85" t="s">
        <v>13090</v>
      </c>
      <c r="E4151" s="202" t="s">
        <v>26712</v>
      </c>
      <c r="F4151" s="85" t="s">
        <v>40</v>
      </c>
      <c r="G4151" s="85" t="s">
        <v>42</v>
      </c>
      <c r="H4151" s="85" t="s">
        <v>20690</v>
      </c>
      <c r="I4151" s="3" t="s">
        <v>6379</v>
      </c>
      <c r="J4151" s="85" t="s">
        <v>115</v>
      </c>
      <c r="K4151" s="7" t="s">
        <v>437</v>
      </c>
      <c r="L4151" s="3"/>
      <c r="M4151" s="3"/>
      <c r="N4151" s="41" t="s">
        <v>6518</v>
      </c>
      <c r="O4151" s="87">
        <v>27588</v>
      </c>
      <c r="P4151" s="87">
        <v>14437</v>
      </c>
      <c r="Q4151" s="87">
        <v>13151</v>
      </c>
      <c r="R4151" s="87">
        <v>0</v>
      </c>
      <c r="S4151" s="87"/>
      <c r="T4151" s="87"/>
      <c r="U4151" s="85">
        <v>2019</v>
      </c>
      <c r="V4151" s="3" t="s">
        <v>6518</v>
      </c>
      <c r="W4151" s="3"/>
      <c r="X4151" s="3"/>
      <c r="Y4151" s="3"/>
      <c r="Z4151" s="6">
        <v>8768</v>
      </c>
      <c r="AA4151" s="160"/>
      <c r="AB4151" s="123" t="s">
        <v>4395</v>
      </c>
      <c r="AC4151" s="124"/>
      <c r="AD4151" s="41"/>
      <c r="AE4151" s="83"/>
      <c r="AF4151" s="83"/>
      <c r="AG4151" s="41"/>
      <c r="AH4151" s="41" t="s">
        <v>7061</v>
      </c>
      <c r="AI4151" s="80" t="s">
        <v>19454</v>
      </c>
      <c r="AJ4151" s="80" t="s">
        <v>14381</v>
      </c>
      <c r="AK4151" s="3"/>
      <c r="AL4151" s="85"/>
      <c r="AM4151" s="151" t="s">
        <v>19998</v>
      </c>
      <c r="AN4151" s="15"/>
      <c r="AO4151" s="166"/>
      <c r="AP4151" s="5">
        <f t="shared" si="65"/>
        <v>0</v>
      </c>
      <c r="AQ4151" s="16"/>
      <c r="AR4151" s="205">
        <v>1</v>
      </c>
      <c r="AS4151" s="16"/>
      <c r="AT4151" s="16"/>
      <c r="AU4151" s="16"/>
      <c r="AV4151" s="16"/>
      <c r="AW4151" s="16"/>
      <c r="AX4151" s="16"/>
    </row>
    <row r="4152" spans="1:50" customFormat="1" ht="15.75" hidden="1" customHeight="1" x14ac:dyDescent="0.2">
      <c r="A4152" s="7" t="s">
        <v>14964</v>
      </c>
      <c r="B4152" s="1" t="s">
        <v>14965</v>
      </c>
      <c r="C4152" s="85" t="s">
        <v>4395</v>
      </c>
      <c r="D4152" s="85" t="s">
        <v>13090</v>
      </c>
      <c r="E4152" s="202" t="s">
        <v>1800</v>
      </c>
      <c r="F4152" s="85" t="s">
        <v>55</v>
      </c>
      <c r="G4152" s="85" t="s">
        <v>15355</v>
      </c>
      <c r="H4152" s="85" t="s">
        <v>20690</v>
      </c>
      <c r="I4152" s="3" t="s">
        <v>4460</v>
      </c>
      <c r="J4152" s="85" t="s">
        <v>4406</v>
      </c>
      <c r="K4152" s="7" t="s">
        <v>4407</v>
      </c>
      <c r="L4152" s="1"/>
      <c r="M4152" s="1"/>
      <c r="N4152" s="41" t="s">
        <v>13941</v>
      </c>
      <c r="O4152" s="87">
        <v>0</v>
      </c>
      <c r="P4152" s="87">
        <v>0</v>
      </c>
      <c r="Q4152" s="87">
        <v>0</v>
      </c>
      <c r="R4152" s="87">
        <v>0</v>
      </c>
      <c r="S4152" s="87"/>
      <c r="T4152" s="87"/>
      <c r="U4152" s="85" t="s">
        <v>112</v>
      </c>
      <c r="V4152" s="1"/>
      <c r="W4152" s="1"/>
      <c r="X4152" s="1"/>
      <c r="Y4152" s="1"/>
      <c r="Z4152" s="6">
        <v>0</v>
      </c>
      <c r="AA4152" s="160"/>
      <c r="AB4152" s="123" t="s">
        <v>4395</v>
      </c>
      <c r="AC4152" s="124"/>
      <c r="AD4152" s="2"/>
      <c r="AE4152" s="2"/>
      <c r="AF4152" s="2"/>
      <c r="AG4152" s="2"/>
      <c r="AH4152" s="41" t="s">
        <v>13745</v>
      </c>
      <c r="AI4152" s="80" t="s">
        <v>19455</v>
      </c>
      <c r="AJ4152" s="80" t="s">
        <v>14382</v>
      </c>
      <c r="AK4152" s="1"/>
      <c r="AL4152" s="85"/>
      <c r="AM4152" s="151" t="s">
        <v>19998</v>
      </c>
      <c r="AN4152" s="16"/>
      <c r="AO4152" s="166"/>
      <c r="AP4152" s="5">
        <f t="shared" si="65"/>
        <v>0</v>
      </c>
      <c r="AQ4152" s="16"/>
      <c r="AR4152" s="205">
        <v>1</v>
      </c>
      <c r="AS4152" s="16"/>
      <c r="AT4152" s="16"/>
      <c r="AU4152" s="16"/>
      <c r="AV4152" s="16"/>
      <c r="AW4152" s="16"/>
      <c r="AX4152" s="16"/>
    </row>
    <row r="4153" spans="1:50" customFormat="1" ht="15.75" hidden="1" customHeight="1" x14ac:dyDescent="0.2">
      <c r="A4153" s="7" t="s">
        <v>7350</v>
      </c>
      <c r="B4153" s="3" t="s">
        <v>7351</v>
      </c>
      <c r="C4153" s="85" t="s">
        <v>4395</v>
      </c>
      <c r="D4153" s="85" t="s">
        <v>13090</v>
      </c>
      <c r="E4153" s="202" t="s">
        <v>26712</v>
      </c>
      <c r="F4153" s="85" t="s">
        <v>55</v>
      </c>
      <c r="G4153" s="85" t="s">
        <v>63</v>
      </c>
      <c r="H4153" s="85" t="s">
        <v>20690</v>
      </c>
      <c r="I4153" s="3" t="s">
        <v>4399</v>
      </c>
      <c r="J4153" s="85" t="s">
        <v>4435</v>
      </c>
      <c r="K4153" s="7" t="s">
        <v>3838</v>
      </c>
      <c r="L4153" s="3"/>
      <c r="M4153" s="3"/>
      <c r="N4153" s="41" t="s">
        <v>14383</v>
      </c>
      <c r="O4153" s="87">
        <v>1874180</v>
      </c>
      <c r="P4153" s="87">
        <v>217421</v>
      </c>
      <c r="Q4153" s="87">
        <v>1656759</v>
      </c>
      <c r="R4153" s="87">
        <v>0</v>
      </c>
      <c r="S4153" s="87"/>
      <c r="T4153" s="87"/>
      <c r="U4153" s="85">
        <v>2019</v>
      </c>
      <c r="V4153" s="3" t="s">
        <v>112</v>
      </c>
      <c r="W4153" s="3"/>
      <c r="X4153" s="3"/>
      <c r="Y4153" s="3"/>
      <c r="Z4153" s="6">
        <v>813641</v>
      </c>
      <c r="AA4153" s="160"/>
      <c r="AB4153" s="123" t="s">
        <v>4395</v>
      </c>
      <c r="AC4153" s="124"/>
      <c r="AD4153" s="41"/>
      <c r="AE4153" s="83"/>
      <c r="AF4153" s="83"/>
      <c r="AG4153" s="41"/>
      <c r="AH4153" s="41" t="s">
        <v>63</v>
      </c>
      <c r="AI4153" s="80" t="s">
        <v>19456</v>
      </c>
      <c r="AJ4153" s="80" t="s">
        <v>14384</v>
      </c>
      <c r="AK4153" s="3"/>
      <c r="AL4153" s="85"/>
      <c r="AM4153" s="151" t="s">
        <v>19998</v>
      </c>
      <c r="AN4153" s="15"/>
      <c r="AO4153" s="166"/>
      <c r="AP4153" s="5">
        <f t="shared" si="65"/>
        <v>0</v>
      </c>
      <c r="AQ4153" s="16"/>
      <c r="AR4153" s="205">
        <v>1</v>
      </c>
      <c r="AS4153" s="16"/>
      <c r="AT4153" s="16"/>
      <c r="AU4153" s="16"/>
      <c r="AV4153" s="16"/>
      <c r="AW4153" s="16"/>
      <c r="AX4153" s="16"/>
    </row>
    <row r="4154" spans="1:50" customFormat="1" ht="15.75" hidden="1" customHeight="1" x14ac:dyDescent="0.2">
      <c r="A4154" s="7" t="s">
        <v>7352</v>
      </c>
      <c r="B4154" s="3" t="s">
        <v>7353</v>
      </c>
      <c r="C4154" s="85" t="s">
        <v>4395</v>
      </c>
      <c r="D4154" s="85" t="s">
        <v>13090</v>
      </c>
      <c r="E4154" s="202" t="s">
        <v>26712</v>
      </c>
      <c r="F4154" s="85" t="s">
        <v>40</v>
      </c>
      <c r="G4154" s="85" t="s">
        <v>43</v>
      </c>
      <c r="H4154" s="85" t="s">
        <v>20690</v>
      </c>
      <c r="I4154" s="3" t="s">
        <v>4421</v>
      </c>
      <c r="J4154" s="85" t="s">
        <v>115</v>
      </c>
      <c r="K4154" s="7" t="s">
        <v>4522</v>
      </c>
      <c r="L4154" s="3"/>
      <c r="M4154" s="3"/>
      <c r="N4154" s="41" t="s">
        <v>6222</v>
      </c>
      <c r="O4154" s="87">
        <v>42011</v>
      </c>
      <c r="P4154" s="87">
        <v>36073</v>
      </c>
      <c r="Q4154" s="87">
        <v>5938</v>
      </c>
      <c r="R4154" s="87">
        <v>0</v>
      </c>
      <c r="S4154" s="87"/>
      <c r="T4154" s="87"/>
      <c r="U4154" s="85">
        <v>2017</v>
      </c>
      <c r="V4154" s="3" t="s">
        <v>112</v>
      </c>
      <c r="W4154" s="3"/>
      <c r="X4154" s="3"/>
      <c r="Y4154" s="3"/>
      <c r="Z4154" s="6">
        <v>9998</v>
      </c>
      <c r="AA4154" s="160"/>
      <c r="AB4154" s="123" t="s">
        <v>4395</v>
      </c>
      <c r="AC4154" s="124"/>
      <c r="AD4154" s="41"/>
      <c r="AE4154" s="83"/>
      <c r="AF4154" s="83"/>
      <c r="AG4154" s="41"/>
      <c r="AH4154" s="41" t="s">
        <v>7061</v>
      </c>
      <c r="AI4154" s="80" t="s">
        <v>19457</v>
      </c>
      <c r="AJ4154" s="80" t="s">
        <v>14385</v>
      </c>
      <c r="AK4154" s="3"/>
      <c r="AL4154" s="85"/>
      <c r="AM4154" s="151" t="s">
        <v>19998</v>
      </c>
      <c r="AN4154" s="15"/>
      <c r="AO4154" s="166"/>
      <c r="AP4154" s="5">
        <f t="shared" si="65"/>
        <v>0</v>
      </c>
      <c r="AQ4154" s="16"/>
      <c r="AR4154" s="205">
        <v>1</v>
      </c>
      <c r="AS4154" s="16"/>
      <c r="AT4154" s="16"/>
      <c r="AU4154" s="16"/>
      <c r="AV4154" s="16"/>
      <c r="AW4154" s="16"/>
      <c r="AX4154" s="16"/>
    </row>
    <row r="4155" spans="1:50" customFormat="1" ht="15.75" hidden="1" customHeight="1" x14ac:dyDescent="0.2">
      <c r="A4155" s="7" t="s">
        <v>7354</v>
      </c>
      <c r="B4155" s="3" t="s">
        <v>7355</v>
      </c>
      <c r="C4155" s="85" t="s">
        <v>4395</v>
      </c>
      <c r="D4155" s="85" t="s">
        <v>13090</v>
      </c>
      <c r="E4155" s="202" t="s">
        <v>26418</v>
      </c>
      <c r="F4155" s="85" t="s">
        <v>55</v>
      </c>
      <c r="G4155" s="85" t="s">
        <v>57</v>
      </c>
      <c r="H4155" s="85" t="s">
        <v>20690</v>
      </c>
      <c r="I4155" s="3" t="s">
        <v>4399</v>
      </c>
      <c r="J4155" s="85" t="s">
        <v>4435</v>
      </c>
      <c r="K4155" s="7" t="s">
        <v>3838</v>
      </c>
      <c r="L4155" s="3"/>
      <c r="M4155" s="3"/>
      <c r="N4155" s="41" t="s">
        <v>6370</v>
      </c>
      <c r="O4155" s="87">
        <v>0</v>
      </c>
      <c r="P4155" s="87">
        <v>0</v>
      </c>
      <c r="Q4155" s="87">
        <v>0</v>
      </c>
      <c r="R4155" s="87">
        <v>0</v>
      </c>
      <c r="S4155" s="87"/>
      <c r="T4155" s="87"/>
      <c r="U4155" s="85" t="s">
        <v>112</v>
      </c>
      <c r="V4155" s="3" t="s">
        <v>112</v>
      </c>
      <c r="W4155" s="3"/>
      <c r="X4155" s="3"/>
      <c r="Y4155" s="3"/>
      <c r="Z4155" s="6">
        <v>144154</v>
      </c>
      <c r="AA4155" s="160"/>
      <c r="AB4155" s="123" t="s">
        <v>4395</v>
      </c>
      <c r="AC4155" s="124"/>
      <c r="AD4155" s="41"/>
      <c r="AE4155" s="83"/>
      <c r="AF4155" s="83"/>
      <c r="AG4155" s="41"/>
      <c r="AH4155" s="41" t="s">
        <v>13741</v>
      </c>
      <c r="AI4155" s="80" t="s">
        <v>19458</v>
      </c>
      <c r="AJ4155" s="80" t="s">
        <v>14386</v>
      </c>
      <c r="AK4155" s="3"/>
      <c r="AL4155" s="85"/>
      <c r="AM4155" s="151" t="s">
        <v>19998</v>
      </c>
      <c r="AN4155" s="15"/>
      <c r="AO4155" s="166"/>
      <c r="AP4155" s="5">
        <f t="shared" si="65"/>
        <v>0</v>
      </c>
      <c r="AQ4155" s="16"/>
      <c r="AR4155" s="205">
        <v>1</v>
      </c>
      <c r="AS4155" s="16"/>
      <c r="AT4155" s="16"/>
      <c r="AU4155" s="16"/>
      <c r="AV4155" s="16"/>
      <c r="AW4155" s="16"/>
      <c r="AX4155" s="16"/>
    </row>
    <row r="4156" spans="1:50" customFormat="1" ht="15.75" hidden="1" customHeight="1" x14ac:dyDescent="0.2">
      <c r="A4156" s="7" t="s">
        <v>7356</v>
      </c>
      <c r="B4156" s="3" t="s">
        <v>7357</v>
      </c>
      <c r="C4156" s="85" t="s">
        <v>4395</v>
      </c>
      <c r="D4156" s="85" t="s">
        <v>13090</v>
      </c>
      <c r="E4156" s="202" t="s">
        <v>26712</v>
      </c>
      <c r="F4156" s="85" t="s">
        <v>40</v>
      </c>
      <c r="G4156" s="85" t="s">
        <v>15356</v>
      </c>
      <c r="H4156" s="85" t="s">
        <v>20690</v>
      </c>
      <c r="I4156" s="3" t="s">
        <v>4491</v>
      </c>
      <c r="J4156" s="85" t="s">
        <v>4435</v>
      </c>
      <c r="K4156" s="7" t="s">
        <v>3838</v>
      </c>
      <c r="L4156" s="3"/>
      <c r="M4156" s="3"/>
      <c r="N4156" s="41" t="s">
        <v>4695</v>
      </c>
      <c r="O4156" s="87">
        <v>94464</v>
      </c>
      <c r="P4156" s="87">
        <v>72214</v>
      </c>
      <c r="Q4156" s="87">
        <v>22250</v>
      </c>
      <c r="R4156" s="87">
        <v>0</v>
      </c>
      <c r="S4156" s="87"/>
      <c r="T4156" s="87"/>
      <c r="U4156" s="85">
        <v>2010</v>
      </c>
      <c r="V4156" s="3" t="s">
        <v>4695</v>
      </c>
      <c r="W4156" s="3"/>
      <c r="X4156" s="3"/>
      <c r="Y4156" s="3"/>
      <c r="Z4156" s="6">
        <v>34644</v>
      </c>
      <c r="AA4156" s="160"/>
      <c r="AB4156" s="123" t="s">
        <v>4395</v>
      </c>
      <c r="AC4156" s="124"/>
      <c r="AD4156" s="41"/>
      <c r="AE4156" s="83"/>
      <c r="AF4156" s="83"/>
      <c r="AG4156" s="41"/>
      <c r="AH4156" s="41" t="s">
        <v>7654</v>
      </c>
      <c r="AI4156" s="80" t="s">
        <v>19459</v>
      </c>
      <c r="AJ4156" s="80" t="s">
        <v>13355</v>
      </c>
      <c r="AK4156" s="3"/>
      <c r="AL4156" s="85"/>
      <c r="AM4156" s="151" t="s">
        <v>19998</v>
      </c>
      <c r="AN4156" s="15"/>
      <c r="AO4156" s="166"/>
      <c r="AP4156" s="5">
        <f t="shared" si="65"/>
        <v>0</v>
      </c>
      <c r="AQ4156" s="16"/>
      <c r="AR4156" s="205">
        <v>1</v>
      </c>
      <c r="AS4156" s="16"/>
      <c r="AT4156" s="16"/>
      <c r="AU4156" s="16"/>
      <c r="AV4156" s="16"/>
      <c r="AW4156" s="16"/>
      <c r="AX4156" s="16"/>
    </row>
    <row r="4157" spans="1:50" customFormat="1" ht="15.75" hidden="1" customHeight="1" x14ac:dyDescent="0.2">
      <c r="A4157" s="7" t="s">
        <v>14966</v>
      </c>
      <c r="B4157" s="1" t="s">
        <v>14967</v>
      </c>
      <c r="C4157" s="85" t="s">
        <v>4395</v>
      </c>
      <c r="D4157" s="85" t="s">
        <v>13090</v>
      </c>
      <c r="E4157" s="202" t="s">
        <v>26712</v>
      </c>
      <c r="F4157" s="85" t="s">
        <v>55</v>
      </c>
      <c r="G4157" s="85" t="s">
        <v>63</v>
      </c>
      <c r="H4157" s="85" t="s">
        <v>20690</v>
      </c>
      <c r="I4157" s="3" t="s">
        <v>4460</v>
      </c>
      <c r="J4157" s="85" t="s">
        <v>4447</v>
      </c>
      <c r="K4157" s="7" t="s">
        <v>4685</v>
      </c>
      <c r="L4157" s="1"/>
      <c r="M4157" s="1"/>
      <c r="N4157" s="41" t="s">
        <v>14323</v>
      </c>
      <c r="O4157" s="87">
        <v>359070</v>
      </c>
      <c r="P4157" s="87">
        <v>244038</v>
      </c>
      <c r="Q4157" s="87">
        <v>115032</v>
      </c>
      <c r="R4157" s="87">
        <v>0</v>
      </c>
      <c r="S4157" s="87"/>
      <c r="T4157" s="87"/>
      <c r="U4157" s="85">
        <v>2019</v>
      </c>
      <c r="V4157" s="1"/>
      <c r="W4157" s="1"/>
      <c r="X4157" s="1"/>
      <c r="Y4157" s="1"/>
      <c r="Z4157" s="6">
        <v>172659</v>
      </c>
      <c r="AA4157" s="160"/>
      <c r="AB4157" s="123" t="s">
        <v>4395</v>
      </c>
      <c r="AC4157" s="124"/>
      <c r="AD4157" s="2"/>
      <c r="AE4157" s="2"/>
      <c r="AF4157" s="2"/>
      <c r="AG4157" s="2"/>
      <c r="AH4157" s="41" t="s">
        <v>63</v>
      </c>
      <c r="AI4157" s="80" t="s">
        <v>19460</v>
      </c>
      <c r="AJ4157" s="80" t="s">
        <v>14387</v>
      </c>
      <c r="AK4157" s="1"/>
      <c r="AL4157" s="85"/>
      <c r="AM4157" s="151" t="s">
        <v>19998</v>
      </c>
      <c r="AN4157" s="16"/>
      <c r="AO4157" s="166"/>
      <c r="AP4157" s="5">
        <f t="shared" si="65"/>
        <v>0</v>
      </c>
      <c r="AQ4157" s="16"/>
      <c r="AR4157" s="205">
        <v>1</v>
      </c>
      <c r="AS4157" s="16"/>
      <c r="AT4157" s="16"/>
      <c r="AU4157" s="16"/>
      <c r="AV4157" s="16"/>
      <c r="AW4157" s="16"/>
      <c r="AX4157" s="16"/>
    </row>
    <row r="4158" spans="1:50" customFormat="1" ht="15.75" hidden="1" customHeight="1" x14ac:dyDescent="0.2">
      <c r="A4158" s="7" t="s">
        <v>7358</v>
      </c>
      <c r="B4158" s="3" t="s">
        <v>7359</v>
      </c>
      <c r="C4158" s="85" t="s">
        <v>4395</v>
      </c>
      <c r="D4158" s="85" t="s">
        <v>13090</v>
      </c>
      <c r="E4158" s="202" t="s">
        <v>26418</v>
      </c>
      <c r="F4158" s="85" t="s">
        <v>55</v>
      </c>
      <c r="G4158" s="85" t="s">
        <v>57</v>
      </c>
      <c r="H4158" s="85" t="s">
        <v>20690</v>
      </c>
      <c r="I4158" s="3"/>
      <c r="J4158" s="85" t="s">
        <v>4406</v>
      </c>
      <c r="K4158" s="7" t="s">
        <v>4407</v>
      </c>
      <c r="L4158" s="3"/>
      <c r="M4158" s="3"/>
      <c r="N4158" s="41" t="s">
        <v>4408</v>
      </c>
      <c r="O4158" s="87">
        <v>0</v>
      </c>
      <c r="P4158" s="87">
        <v>0</v>
      </c>
      <c r="Q4158" s="87">
        <v>0</v>
      </c>
      <c r="R4158" s="87">
        <v>0</v>
      </c>
      <c r="S4158" s="87"/>
      <c r="T4158" s="87"/>
      <c r="U4158" s="85" t="s">
        <v>112</v>
      </c>
      <c r="V4158" s="3" t="s">
        <v>112</v>
      </c>
      <c r="W4158" s="3"/>
      <c r="X4158" s="3"/>
      <c r="Y4158" s="3"/>
      <c r="Z4158" s="6">
        <v>27500</v>
      </c>
      <c r="AA4158" s="160"/>
      <c r="AB4158" s="123" t="s">
        <v>4395</v>
      </c>
      <c r="AC4158" s="124"/>
      <c r="AD4158" s="41"/>
      <c r="AE4158" s="83"/>
      <c r="AF4158" s="83"/>
      <c r="AG4158" s="41"/>
      <c r="AH4158" s="41" t="s">
        <v>13741</v>
      </c>
      <c r="AI4158" s="80" t="s">
        <v>19461</v>
      </c>
      <c r="AJ4158" s="80" t="s">
        <v>13356</v>
      </c>
      <c r="AK4158" s="3"/>
      <c r="AL4158" s="85"/>
      <c r="AM4158" s="151" t="s">
        <v>19998</v>
      </c>
      <c r="AN4158" s="15"/>
      <c r="AO4158" s="166"/>
      <c r="AP4158" s="5">
        <f t="shared" si="65"/>
        <v>0</v>
      </c>
      <c r="AQ4158" s="16"/>
      <c r="AR4158" s="205">
        <v>1</v>
      </c>
      <c r="AS4158" s="16"/>
      <c r="AT4158" s="16"/>
      <c r="AU4158" s="16"/>
      <c r="AV4158" s="16"/>
      <c r="AW4158" s="16"/>
      <c r="AX4158" s="16"/>
    </row>
    <row r="4159" spans="1:50" customFormat="1" ht="15.75" hidden="1" customHeight="1" x14ac:dyDescent="0.2">
      <c r="A4159" s="7" t="s">
        <v>7360</v>
      </c>
      <c r="B4159" s="3" t="s">
        <v>7361</v>
      </c>
      <c r="C4159" s="85" t="s">
        <v>4395</v>
      </c>
      <c r="D4159" s="85" t="s">
        <v>13090</v>
      </c>
      <c r="E4159" s="202" t="s">
        <v>26418</v>
      </c>
      <c r="F4159" s="85" t="s">
        <v>55</v>
      </c>
      <c r="G4159" s="85" t="s">
        <v>63</v>
      </c>
      <c r="H4159" s="85" t="s">
        <v>20690</v>
      </c>
      <c r="I4159" s="3" t="s">
        <v>20770</v>
      </c>
      <c r="J4159" s="85" t="s">
        <v>115</v>
      </c>
      <c r="K4159" s="7" t="s">
        <v>4595</v>
      </c>
      <c r="L4159" s="3"/>
      <c r="M4159" s="3"/>
      <c r="N4159" s="41" t="s">
        <v>14388</v>
      </c>
      <c r="O4159" s="87">
        <v>0</v>
      </c>
      <c r="P4159" s="87">
        <v>0</v>
      </c>
      <c r="Q4159" s="87">
        <v>0</v>
      </c>
      <c r="R4159" s="87">
        <v>0</v>
      </c>
      <c r="S4159" s="87"/>
      <c r="T4159" s="87"/>
      <c r="U4159" s="85" t="s">
        <v>112</v>
      </c>
      <c r="V4159" s="3" t="s">
        <v>112</v>
      </c>
      <c r="W4159" s="3"/>
      <c r="X4159" s="3"/>
      <c r="Y4159" s="3"/>
      <c r="Z4159" s="6">
        <v>850000</v>
      </c>
      <c r="AA4159" s="160"/>
      <c r="AB4159" s="123" t="s">
        <v>4395</v>
      </c>
      <c r="AC4159" s="124"/>
      <c r="AD4159" s="41"/>
      <c r="AE4159" s="83"/>
      <c r="AF4159" s="83"/>
      <c r="AG4159" s="41"/>
      <c r="AH4159" s="41" t="s">
        <v>63</v>
      </c>
      <c r="AI4159" s="80" t="s">
        <v>19462</v>
      </c>
      <c r="AJ4159" s="80" t="s">
        <v>14389</v>
      </c>
      <c r="AK4159" s="3"/>
      <c r="AL4159" s="85"/>
      <c r="AM4159" s="151" t="s">
        <v>19998</v>
      </c>
      <c r="AN4159" s="15"/>
      <c r="AO4159" s="166"/>
      <c r="AP4159" s="5">
        <f t="shared" si="65"/>
        <v>0</v>
      </c>
      <c r="AQ4159" s="16"/>
      <c r="AR4159" s="205">
        <v>1</v>
      </c>
      <c r="AS4159" s="16"/>
      <c r="AT4159" s="16"/>
      <c r="AU4159" s="16"/>
      <c r="AV4159" s="16"/>
      <c r="AW4159" s="16"/>
      <c r="AX4159" s="16"/>
    </row>
    <row r="4160" spans="1:50" customFormat="1" ht="15.75" hidden="1" customHeight="1" x14ac:dyDescent="0.2">
      <c r="A4160" s="7" t="s">
        <v>7362</v>
      </c>
      <c r="B4160" s="3" t="s">
        <v>7363</v>
      </c>
      <c r="C4160" s="85" t="s">
        <v>4395</v>
      </c>
      <c r="D4160" s="85" t="s">
        <v>13090</v>
      </c>
      <c r="E4160" s="202" t="s">
        <v>26418</v>
      </c>
      <c r="F4160" s="85" t="s">
        <v>55</v>
      </c>
      <c r="G4160" s="85" t="s">
        <v>57</v>
      </c>
      <c r="H4160" s="85" t="s">
        <v>20690</v>
      </c>
      <c r="I4160" s="3" t="s">
        <v>4399</v>
      </c>
      <c r="J4160" s="85" t="s">
        <v>4406</v>
      </c>
      <c r="K4160" s="7" t="s">
        <v>4407</v>
      </c>
      <c r="L4160" s="3"/>
      <c r="M4160" s="3"/>
      <c r="N4160" s="41" t="s">
        <v>20768</v>
      </c>
      <c r="O4160" s="87">
        <v>0</v>
      </c>
      <c r="P4160" s="87">
        <v>0</v>
      </c>
      <c r="Q4160" s="87">
        <v>0</v>
      </c>
      <c r="R4160" s="87">
        <v>0</v>
      </c>
      <c r="S4160" s="87"/>
      <c r="T4160" s="87"/>
      <c r="U4160" s="85" t="s">
        <v>112</v>
      </c>
      <c r="V4160" s="3" t="s">
        <v>112</v>
      </c>
      <c r="W4160" s="3"/>
      <c r="X4160" s="3"/>
      <c r="Y4160" s="3"/>
      <c r="Z4160" s="6">
        <v>28137</v>
      </c>
      <c r="AA4160" s="160"/>
      <c r="AB4160" s="123" t="s">
        <v>4395</v>
      </c>
      <c r="AC4160" s="124"/>
      <c r="AD4160" s="41"/>
      <c r="AE4160" s="83"/>
      <c r="AF4160" s="83"/>
      <c r="AG4160" s="41"/>
      <c r="AH4160" s="41" t="s">
        <v>13741</v>
      </c>
      <c r="AI4160" s="80" t="s">
        <v>19463</v>
      </c>
      <c r="AJ4160" s="80" t="s">
        <v>14390</v>
      </c>
      <c r="AK4160" s="3"/>
      <c r="AL4160" s="85"/>
      <c r="AM4160" s="151" t="s">
        <v>19998</v>
      </c>
      <c r="AN4160" s="15"/>
      <c r="AO4160" s="166"/>
      <c r="AP4160" s="5">
        <f t="shared" si="65"/>
        <v>0</v>
      </c>
      <c r="AQ4160" s="16"/>
      <c r="AR4160" s="205">
        <v>1</v>
      </c>
      <c r="AS4160" s="16"/>
      <c r="AT4160" s="16"/>
      <c r="AU4160" s="16"/>
      <c r="AV4160" s="16"/>
      <c r="AW4160" s="16"/>
      <c r="AX4160" s="16"/>
    </row>
    <row r="4161" spans="1:50" customFormat="1" ht="15.75" hidden="1" customHeight="1" x14ac:dyDescent="0.2">
      <c r="A4161" s="7" t="s">
        <v>7364</v>
      </c>
      <c r="B4161" s="3" t="s">
        <v>7365</v>
      </c>
      <c r="C4161" s="85" t="s">
        <v>4395</v>
      </c>
      <c r="D4161" s="85" t="s">
        <v>13090</v>
      </c>
      <c r="E4161" s="202" t="s">
        <v>26712</v>
      </c>
      <c r="F4161" s="85" t="s">
        <v>40</v>
      </c>
      <c r="G4161" s="85" t="s">
        <v>15326</v>
      </c>
      <c r="H4161" s="85" t="s">
        <v>20690</v>
      </c>
      <c r="I4161" s="3" t="s">
        <v>4421</v>
      </c>
      <c r="J4161" s="85" t="s">
        <v>115</v>
      </c>
      <c r="K4161" s="7" t="s">
        <v>4458</v>
      </c>
      <c r="L4161" s="3"/>
      <c r="M4161" s="3"/>
      <c r="N4161" s="41" t="s">
        <v>4841</v>
      </c>
      <c r="O4161" s="87">
        <v>9306</v>
      </c>
      <c r="P4161" s="87">
        <v>3223</v>
      </c>
      <c r="Q4161" s="87">
        <v>6083</v>
      </c>
      <c r="R4161" s="87">
        <v>0</v>
      </c>
      <c r="S4161" s="87"/>
      <c r="T4161" s="87"/>
      <c r="U4161" s="85">
        <v>2019</v>
      </c>
      <c r="V4161" s="3" t="s">
        <v>112</v>
      </c>
      <c r="W4161" s="3"/>
      <c r="X4161" s="3"/>
      <c r="Y4161" s="3"/>
      <c r="Z4161" s="6">
        <v>10000</v>
      </c>
      <c r="AA4161" s="160"/>
      <c r="AB4161" s="123" t="s">
        <v>4395</v>
      </c>
      <c r="AC4161" s="124"/>
      <c r="AD4161" s="41"/>
      <c r="AE4161" s="83"/>
      <c r="AF4161" s="83"/>
      <c r="AG4161" s="41"/>
      <c r="AH4161" s="41" t="s">
        <v>7061</v>
      </c>
      <c r="AI4161" s="80" t="s">
        <v>19464</v>
      </c>
      <c r="AJ4161" s="80" t="s">
        <v>14391</v>
      </c>
      <c r="AK4161" s="3"/>
      <c r="AL4161" s="85"/>
      <c r="AM4161" s="151" t="s">
        <v>19998</v>
      </c>
      <c r="AN4161" s="15"/>
      <c r="AO4161" s="166"/>
      <c r="AP4161" s="5">
        <f t="shared" si="65"/>
        <v>0</v>
      </c>
      <c r="AQ4161" s="16"/>
      <c r="AR4161" s="205">
        <v>1</v>
      </c>
      <c r="AS4161" s="16"/>
      <c r="AT4161" s="16"/>
      <c r="AU4161" s="16"/>
      <c r="AV4161" s="16"/>
      <c r="AW4161" s="16"/>
      <c r="AX4161" s="16"/>
    </row>
    <row r="4162" spans="1:50" customFormat="1" ht="15.75" hidden="1" customHeight="1" x14ac:dyDescent="0.2">
      <c r="A4162" s="7" t="s">
        <v>7366</v>
      </c>
      <c r="B4162" s="3" t="s">
        <v>7367</v>
      </c>
      <c r="C4162" s="85" t="s">
        <v>4395</v>
      </c>
      <c r="D4162" s="85" t="s">
        <v>13090</v>
      </c>
      <c r="E4162" s="202" t="s">
        <v>26712</v>
      </c>
      <c r="F4162" s="85" t="s">
        <v>40</v>
      </c>
      <c r="G4162" s="85" t="s">
        <v>15326</v>
      </c>
      <c r="H4162" s="85" t="s">
        <v>20690</v>
      </c>
      <c r="I4162" s="3" t="s">
        <v>4421</v>
      </c>
      <c r="J4162" s="85" t="s">
        <v>115</v>
      </c>
      <c r="K4162" s="7" t="s">
        <v>4458</v>
      </c>
      <c r="L4162" s="3"/>
      <c r="M4162" s="3"/>
      <c r="N4162" s="41" t="s">
        <v>4841</v>
      </c>
      <c r="O4162" s="87">
        <v>9451</v>
      </c>
      <c r="P4162" s="87">
        <v>3357</v>
      </c>
      <c r="Q4162" s="87">
        <v>6094</v>
      </c>
      <c r="R4162" s="87">
        <v>0</v>
      </c>
      <c r="S4162" s="87"/>
      <c r="T4162" s="87"/>
      <c r="U4162" s="85">
        <v>2019</v>
      </c>
      <c r="V4162" s="3" t="s">
        <v>112</v>
      </c>
      <c r="W4162" s="3"/>
      <c r="X4162" s="3"/>
      <c r="Y4162" s="3"/>
      <c r="Z4162" s="6">
        <v>10000</v>
      </c>
      <c r="AA4162" s="160"/>
      <c r="AB4162" s="123" t="s">
        <v>4395</v>
      </c>
      <c r="AC4162" s="124"/>
      <c r="AD4162" s="41"/>
      <c r="AE4162" s="83"/>
      <c r="AF4162" s="83"/>
      <c r="AG4162" s="41"/>
      <c r="AH4162" s="41" t="s">
        <v>7061</v>
      </c>
      <c r="AI4162" s="80" t="s">
        <v>19465</v>
      </c>
      <c r="AJ4162" s="80" t="s">
        <v>14392</v>
      </c>
      <c r="AK4162" s="3"/>
      <c r="AL4162" s="85"/>
      <c r="AM4162" s="151" t="s">
        <v>19998</v>
      </c>
      <c r="AN4162" s="15"/>
      <c r="AO4162" s="166"/>
      <c r="AP4162" s="5">
        <f t="shared" si="65"/>
        <v>0</v>
      </c>
      <c r="AQ4162" s="16"/>
      <c r="AR4162" s="205">
        <v>1</v>
      </c>
      <c r="AS4162" s="16"/>
      <c r="AT4162" s="16"/>
      <c r="AU4162" s="16"/>
      <c r="AV4162" s="16"/>
      <c r="AW4162" s="16"/>
      <c r="AX4162" s="16"/>
    </row>
    <row r="4163" spans="1:50" customFormat="1" ht="15.75" hidden="1" customHeight="1" x14ac:dyDescent="0.2">
      <c r="A4163" s="7" t="s">
        <v>7368</v>
      </c>
      <c r="B4163" s="3" t="s">
        <v>7369</v>
      </c>
      <c r="C4163" s="85" t="s">
        <v>4395</v>
      </c>
      <c r="D4163" s="85" t="s">
        <v>13090</v>
      </c>
      <c r="E4163" s="202" t="s">
        <v>26712</v>
      </c>
      <c r="F4163" s="85" t="s">
        <v>40</v>
      </c>
      <c r="G4163" s="85" t="s">
        <v>15326</v>
      </c>
      <c r="H4163" s="85" t="s">
        <v>20690</v>
      </c>
      <c r="I4163" s="3" t="s">
        <v>4421</v>
      </c>
      <c r="J4163" s="85" t="s">
        <v>115</v>
      </c>
      <c r="K4163" s="7" t="s">
        <v>4458</v>
      </c>
      <c r="L4163" s="3"/>
      <c r="M4163" s="3"/>
      <c r="N4163" s="41" t="s">
        <v>4841</v>
      </c>
      <c r="O4163" s="87">
        <v>9497</v>
      </c>
      <c r="P4163" s="87">
        <v>3403</v>
      </c>
      <c r="Q4163" s="87">
        <v>6094</v>
      </c>
      <c r="R4163" s="87">
        <v>0</v>
      </c>
      <c r="S4163" s="87"/>
      <c r="T4163" s="87"/>
      <c r="U4163" s="85">
        <v>2019</v>
      </c>
      <c r="V4163" s="3" t="s">
        <v>112</v>
      </c>
      <c r="W4163" s="3"/>
      <c r="X4163" s="3"/>
      <c r="Y4163" s="3"/>
      <c r="Z4163" s="6">
        <v>10000</v>
      </c>
      <c r="AA4163" s="160"/>
      <c r="AB4163" s="123" t="s">
        <v>4395</v>
      </c>
      <c r="AC4163" s="124"/>
      <c r="AD4163" s="41"/>
      <c r="AE4163" s="83"/>
      <c r="AF4163" s="83"/>
      <c r="AG4163" s="41"/>
      <c r="AH4163" s="41" t="s">
        <v>7061</v>
      </c>
      <c r="AI4163" s="80" t="s">
        <v>19466</v>
      </c>
      <c r="AJ4163" s="80" t="s">
        <v>14393</v>
      </c>
      <c r="AK4163" s="3"/>
      <c r="AL4163" s="85"/>
      <c r="AM4163" s="151" t="s">
        <v>19998</v>
      </c>
      <c r="AN4163" s="15"/>
      <c r="AO4163" s="166"/>
      <c r="AP4163" s="5">
        <f t="shared" si="65"/>
        <v>0</v>
      </c>
      <c r="AQ4163" s="16"/>
      <c r="AR4163" s="205">
        <v>1</v>
      </c>
      <c r="AS4163" s="16"/>
      <c r="AT4163" s="16"/>
      <c r="AU4163" s="16"/>
      <c r="AV4163" s="16"/>
      <c r="AW4163" s="16"/>
      <c r="AX4163" s="16"/>
    </row>
    <row r="4164" spans="1:50" customFormat="1" ht="15.75" hidden="1" customHeight="1" x14ac:dyDescent="0.2">
      <c r="A4164" s="7" t="s">
        <v>7370</v>
      </c>
      <c r="B4164" s="3" t="s">
        <v>7371</v>
      </c>
      <c r="C4164" s="85" t="s">
        <v>4395</v>
      </c>
      <c r="D4164" s="85" t="s">
        <v>13090</v>
      </c>
      <c r="E4164" s="202" t="s">
        <v>26418</v>
      </c>
      <c r="F4164" s="85" t="s">
        <v>55</v>
      </c>
      <c r="G4164" s="85" t="s">
        <v>57</v>
      </c>
      <c r="H4164" s="85" t="s">
        <v>20690</v>
      </c>
      <c r="I4164" s="3" t="s">
        <v>4399</v>
      </c>
      <c r="J4164" s="85" t="s">
        <v>4406</v>
      </c>
      <c r="K4164" s="7" t="s">
        <v>4407</v>
      </c>
      <c r="L4164" s="3"/>
      <c r="M4164" s="3"/>
      <c r="N4164" s="41" t="s">
        <v>4717</v>
      </c>
      <c r="O4164" s="87">
        <v>0</v>
      </c>
      <c r="P4164" s="87">
        <v>0</v>
      </c>
      <c r="Q4164" s="87">
        <v>0</v>
      </c>
      <c r="R4164" s="87">
        <v>0</v>
      </c>
      <c r="S4164" s="87"/>
      <c r="T4164" s="87"/>
      <c r="U4164" s="85" t="s">
        <v>112</v>
      </c>
      <c r="V4164" s="3" t="s">
        <v>112</v>
      </c>
      <c r="W4164" s="3"/>
      <c r="X4164" s="3"/>
      <c r="Y4164" s="3"/>
      <c r="Z4164" s="6">
        <v>36712</v>
      </c>
      <c r="AA4164" s="160"/>
      <c r="AB4164" s="123" t="s">
        <v>4395</v>
      </c>
      <c r="AC4164" s="124"/>
      <c r="AD4164" s="41"/>
      <c r="AE4164" s="83"/>
      <c r="AF4164" s="83"/>
      <c r="AG4164" s="41"/>
      <c r="AH4164" s="41" t="s">
        <v>13741</v>
      </c>
      <c r="AI4164" s="80" t="s">
        <v>19467</v>
      </c>
      <c r="AJ4164" s="80" t="s">
        <v>13357</v>
      </c>
      <c r="AK4164" s="3"/>
      <c r="AL4164" s="85"/>
      <c r="AM4164" s="151" t="s">
        <v>19998</v>
      </c>
      <c r="AN4164" s="15"/>
      <c r="AO4164" s="166"/>
      <c r="AP4164" s="5">
        <f t="shared" si="65"/>
        <v>0</v>
      </c>
      <c r="AQ4164" s="16"/>
      <c r="AR4164" s="205">
        <v>1</v>
      </c>
      <c r="AS4164" s="16"/>
      <c r="AT4164" s="16"/>
      <c r="AU4164" s="16"/>
      <c r="AV4164" s="16"/>
      <c r="AW4164" s="16"/>
      <c r="AX4164" s="16"/>
    </row>
    <row r="4165" spans="1:50" customFormat="1" ht="15.75" hidden="1" customHeight="1" x14ac:dyDescent="0.2">
      <c r="A4165" s="7" t="s">
        <v>7372</v>
      </c>
      <c r="B4165" s="3" t="s">
        <v>7373</v>
      </c>
      <c r="C4165" s="85" t="s">
        <v>4395</v>
      </c>
      <c r="D4165" s="85" t="s">
        <v>13090</v>
      </c>
      <c r="E4165" s="202" t="s">
        <v>26712</v>
      </c>
      <c r="F4165" s="85" t="s">
        <v>40</v>
      </c>
      <c r="G4165" s="85" t="s">
        <v>15326</v>
      </c>
      <c r="H4165" s="85" t="s">
        <v>20690</v>
      </c>
      <c r="I4165" s="3" t="s">
        <v>4421</v>
      </c>
      <c r="J4165" s="85" t="s">
        <v>115</v>
      </c>
      <c r="K4165" s="7" t="s">
        <v>4458</v>
      </c>
      <c r="L4165" s="3"/>
      <c r="M4165" s="3"/>
      <c r="N4165" s="41" t="s">
        <v>4841</v>
      </c>
      <c r="O4165" s="87">
        <v>9735</v>
      </c>
      <c r="P4165" s="87">
        <v>3641</v>
      </c>
      <c r="Q4165" s="87">
        <v>6094</v>
      </c>
      <c r="R4165" s="87">
        <v>0</v>
      </c>
      <c r="S4165" s="87"/>
      <c r="T4165" s="87"/>
      <c r="U4165" s="85">
        <v>2019</v>
      </c>
      <c r="V4165" s="3" t="s">
        <v>112</v>
      </c>
      <c r="W4165" s="3"/>
      <c r="X4165" s="3"/>
      <c r="Y4165" s="3"/>
      <c r="Z4165" s="6">
        <v>10000</v>
      </c>
      <c r="AA4165" s="160"/>
      <c r="AB4165" s="123" t="s">
        <v>4395</v>
      </c>
      <c r="AC4165" s="124"/>
      <c r="AD4165" s="41"/>
      <c r="AE4165" s="83"/>
      <c r="AF4165" s="83"/>
      <c r="AG4165" s="41"/>
      <c r="AH4165" s="41" t="s">
        <v>7061</v>
      </c>
      <c r="AI4165" s="80" t="s">
        <v>19468</v>
      </c>
      <c r="AJ4165" s="80" t="s">
        <v>14394</v>
      </c>
      <c r="AK4165" s="3"/>
      <c r="AL4165" s="85"/>
      <c r="AM4165" s="151" t="s">
        <v>19998</v>
      </c>
      <c r="AN4165" s="15"/>
      <c r="AO4165" s="166"/>
      <c r="AP4165" s="5">
        <f t="shared" si="65"/>
        <v>0</v>
      </c>
      <c r="AQ4165" s="16"/>
      <c r="AR4165" s="205">
        <v>1</v>
      </c>
      <c r="AS4165" s="16"/>
      <c r="AT4165" s="16"/>
      <c r="AU4165" s="16"/>
      <c r="AV4165" s="16"/>
      <c r="AW4165" s="16"/>
      <c r="AX4165" s="16"/>
    </row>
    <row r="4166" spans="1:50" customFormat="1" ht="15.75" hidden="1" customHeight="1" x14ac:dyDescent="0.2">
      <c r="A4166" s="7" t="s">
        <v>7374</v>
      </c>
      <c r="B4166" s="3" t="s">
        <v>7375</v>
      </c>
      <c r="C4166" s="85" t="s">
        <v>4395</v>
      </c>
      <c r="D4166" s="85" t="s">
        <v>13090</v>
      </c>
      <c r="E4166" s="202" t="s">
        <v>26712</v>
      </c>
      <c r="F4166" s="85" t="s">
        <v>40</v>
      </c>
      <c r="G4166" s="85" t="s">
        <v>15326</v>
      </c>
      <c r="H4166" s="85" t="s">
        <v>20690</v>
      </c>
      <c r="I4166" s="3" t="s">
        <v>4421</v>
      </c>
      <c r="J4166" s="85" t="s">
        <v>115</v>
      </c>
      <c r="K4166" s="7" t="s">
        <v>4458</v>
      </c>
      <c r="L4166" s="3"/>
      <c r="M4166" s="3"/>
      <c r="N4166" s="41" t="s">
        <v>4841</v>
      </c>
      <c r="O4166" s="87">
        <v>9467</v>
      </c>
      <c r="P4166" s="87">
        <v>3373</v>
      </c>
      <c r="Q4166" s="87">
        <v>6094</v>
      </c>
      <c r="R4166" s="87">
        <v>0</v>
      </c>
      <c r="S4166" s="87"/>
      <c r="T4166" s="87"/>
      <c r="U4166" s="85">
        <v>2019</v>
      </c>
      <c r="V4166" s="3" t="s">
        <v>112</v>
      </c>
      <c r="W4166" s="3"/>
      <c r="X4166" s="3"/>
      <c r="Y4166" s="3"/>
      <c r="Z4166" s="6">
        <v>10000</v>
      </c>
      <c r="AA4166" s="160"/>
      <c r="AB4166" s="123" t="s">
        <v>4395</v>
      </c>
      <c r="AC4166" s="124"/>
      <c r="AD4166" s="41"/>
      <c r="AE4166" s="83"/>
      <c r="AF4166" s="83"/>
      <c r="AG4166" s="41"/>
      <c r="AH4166" s="41" t="s">
        <v>7061</v>
      </c>
      <c r="AI4166" s="80" t="s">
        <v>19469</v>
      </c>
      <c r="AJ4166" s="80" t="s">
        <v>14395</v>
      </c>
      <c r="AK4166" s="3"/>
      <c r="AL4166" s="85"/>
      <c r="AM4166" s="151" t="s">
        <v>19998</v>
      </c>
      <c r="AN4166" s="15"/>
      <c r="AO4166" s="166"/>
      <c r="AP4166" s="5">
        <f t="shared" ref="AP4166:AP4229" si="66">SUBTOTAL(109,U4166)</f>
        <v>0</v>
      </c>
      <c r="AQ4166" s="16"/>
      <c r="AR4166" s="205">
        <v>1</v>
      </c>
      <c r="AS4166" s="16"/>
      <c r="AT4166" s="16"/>
      <c r="AU4166" s="16"/>
      <c r="AV4166" s="16"/>
      <c r="AW4166" s="16"/>
      <c r="AX4166" s="16"/>
    </row>
    <row r="4167" spans="1:50" customFormat="1" ht="15.75" hidden="1" customHeight="1" x14ac:dyDescent="0.2">
      <c r="A4167" s="7" t="s">
        <v>7376</v>
      </c>
      <c r="B4167" s="3" t="s">
        <v>7377</v>
      </c>
      <c r="C4167" s="85" t="s">
        <v>4395</v>
      </c>
      <c r="D4167" s="85" t="s">
        <v>13090</v>
      </c>
      <c r="E4167" s="202" t="s">
        <v>26712</v>
      </c>
      <c r="F4167" s="85" t="s">
        <v>40</v>
      </c>
      <c r="G4167" s="85" t="s">
        <v>15326</v>
      </c>
      <c r="H4167" s="85" t="s">
        <v>20690</v>
      </c>
      <c r="I4167" s="3" t="s">
        <v>4421</v>
      </c>
      <c r="J4167" s="85" t="s">
        <v>115</v>
      </c>
      <c r="K4167" s="7" t="s">
        <v>4458</v>
      </c>
      <c r="L4167" s="3"/>
      <c r="M4167" s="3"/>
      <c r="N4167" s="41" t="s">
        <v>4841</v>
      </c>
      <c r="O4167" s="87">
        <v>9592</v>
      </c>
      <c r="P4167" s="87">
        <v>4489</v>
      </c>
      <c r="Q4167" s="87">
        <v>5103</v>
      </c>
      <c r="R4167" s="87">
        <v>0</v>
      </c>
      <c r="S4167" s="87"/>
      <c r="T4167" s="87"/>
      <c r="U4167" s="85">
        <v>2019</v>
      </c>
      <c r="V4167" s="3" t="s">
        <v>112</v>
      </c>
      <c r="W4167" s="3"/>
      <c r="X4167" s="3"/>
      <c r="Y4167" s="3"/>
      <c r="Z4167" s="6">
        <v>10000</v>
      </c>
      <c r="AA4167" s="160"/>
      <c r="AB4167" s="123" t="s">
        <v>4395</v>
      </c>
      <c r="AC4167" s="124"/>
      <c r="AD4167" s="41"/>
      <c r="AE4167" s="83"/>
      <c r="AF4167" s="83"/>
      <c r="AG4167" s="41"/>
      <c r="AH4167" s="41" t="s">
        <v>7061</v>
      </c>
      <c r="AI4167" s="80" t="s">
        <v>19470</v>
      </c>
      <c r="AJ4167" s="80" t="s">
        <v>14396</v>
      </c>
      <c r="AK4167" s="3"/>
      <c r="AL4167" s="85"/>
      <c r="AM4167" s="151" t="s">
        <v>19998</v>
      </c>
      <c r="AN4167" s="15"/>
      <c r="AO4167" s="166"/>
      <c r="AP4167" s="5">
        <f t="shared" si="66"/>
        <v>0</v>
      </c>
      <c r="AQ4167" s="16"/>
      <c r="AR4167" s="205">
        <v>1</v>
      </c>
      <c r="AS4167" s="16"/>
      <c r="AT4167" s="16"/>
      <c r="AU4167" s="16"/>
      <c r="AV4167" s="16"/>
      <c r="AW4167" s="16"/>
      <c r="AX4167" s="16"/>
    </row>
    <row r="4168" spans="1:50" customFormat="1" ht="15.75" hidden="1" customHeight="1" x14ac:dyDescent="0.2">
      <c r="A4168" s="7" t="s">
        <v>7378</v>
      </c>
      <c r="B4168" s="3" t="s">
        <v>7379</v>
      </c>
      <c r="C4168" s="85" t="s">
        <v>4395</v>
      </c>
      <c r="D4168" s="85" t="s">
        <v>13090</v>
      </c>
      <c r="E4168" s="202" t="s">
        <v>26712</v>
      </c>
      <c r="F4168" s="85" t="s">
        <v>40</v>
      </c>
      <c r="G4168" s="85" t="s">
        <v>43</v>
      </c>
      <c r="H4168" s="85" t="s">
        <v>20690</v>
      </c>
      <c r="I4168" s="3" t="s">
        <v>4421</v>
      </c>
      <c r="J4168" s="85" t="s">
        <v>115</v>
      </c>
      <c r="K4168" s="7" t="s">
        <v>4458</v>
      </c>
      <c r="L4168" s="3"/>
      <c r="M4168" s="3"/>
      <c r="N4168" s="41" t="s">
        <v>4841</v>
      </c>
      <c r="O4168" s="87">
        <v>31652</v>
      </c>
      <c r="P4168" s="87">
        <v>31212</v>
      </c>
      <c r="Q4168" s="87">
        <v>440</v>
      </c>
      <c r="R4168" s="87">
        <v>0</v>
      </c>
      <c r="S4168" s="87"/>
      <c r="T4168" s="87"/>
      <c r="U4168" s="85">
        <v>2019</v>
      </c>
      <c r="V4168" s="3" t="s">
        <v>112</v>
      </c>
      <c r="W4168" s="3"/>
      <c r="X4168" s="3"/>
      <c r="Y4168" s="3"/>
      <c r="Z4168" s="6">
        <v>10000</v>
      </c>
      <c r="AA4168" s="160"/>
      <c r="AB4168" s="123" t="s">
        <v>4395</v>
      </c>
      <c r="AC4168" s="124"/>
      <c r="AD4168" s="41"/>
      <c r="AE4168" s="83"/>
      <c r="AF4168" s="83"/>
      <c r="AG4168" s="41"/>
      <c r="AH4168" s="41" t="s">
        <v>7061</v>
      </c>
      <c r="AI4168" s="80" t="s">
        <v>19471</v>
      </c>
      <c r="AJ4168" s="80" t="s">
        <v>14397</v>
      </c>
      <c r="AK4168" s="3"/>
      <c r="AL4168" s="85"/>
      <c r="AM4168" s="151" t="s">
        <v>19998</v>
      </c>
      <c r="AN4168" s="15"/>
      <c r="AO4168" s="166"/>
      <c r="AP4168" s="5">
        <f t="shared" si="66"/>
        <v>0</v>
      </c>
      <c r="AQ4168" s="16"/>
      <c r="AR4168" s="205">
        <v>1</v>
      </c>
      <c r="AS4168" s="16"/>
      <c r="AT4168" s="16"/>
      <c r="AU4168" s="16"/>
      <c r="AV4168" s="16"/>
      <c r="AW4168" s="16"/>
      <c r="AX4168" s="16"/>
    </row>
    <row r="4169" spans="1:50" customFormat="1" ht="15.75" hidden="1" customHeight="1" x14ac:dyDescent="0.2">
      <c r="A4169" s="7" t="s">
        <v>7380</v>
      </c>
      <c r="B4169" s="3" t="s">
        <v>7381</v>
      </c>
      <c r="C4169" s="85" t="s">
        <v>4395</v>
      </c>
      <c r="D4169" s="85" t="s">
        <v>13090</v>
      </c>
      <c r="E4169" s="202" t="s">
        <v>26712</v>
      </c>
      <c r="F4169" s="85" t="s">
        <v>55</v>
      </c>
      <c r="G4169" s="85" t="s">
        <v>57</v>
      </c>
      <c r="H4169" s="85" t="s">
        <v>20690</v>
      </c>
      <c r="I4169" s="3" t="s">
        <v>4405</v>
      </c>
      <c r="J4169" s="85" t="s">
        <v>4406</v>
      </c>
      <c r="K4169" s="7" t="s">
        <v>4407</v>
      </c>
      <c r="L4169" s="3"/>
      <c r="M4169" s="3"/>
      <c r="N4169" s="41" t="s">
        <v>6055</v>
      </c>
      <c r="O4169" s="87">
        <v>90084</v>
      </c>
      <c r="P4169" s="87">
        <v>87725</v>
      </c>
      <c r="Q4169" s="87">
        <v>2359</v>
      </c>
      <c r="R4169" s="87">
        <v>0</v>
      </c>
      <c r="S4169" s="87"/>
      <c r="T4169" s="87"/>
      <c r="U4169" s="85">
        <v>2011</v>
      </c>
      <c r="V4169" s="3" t="s">
        <v>6055</v>
      </c>
      <c r="W4169" s="3"/>
      <c r="X4169" s="3"/>
      <c r="Y4169" s="3"/>
      <c r="Z4169" s="6">
        <v>30000</v>
      </c>
      <c r="AA4169" s="160"/>
      <c r="AB4169" s="123" t="s">
        <v>4395</v>
      </c>
      <c r="AC4169" s="124"/>
      <c r="AD4169" s="41"/>
      <c r="AE4169" s="83"/>
      <c r="AF4169" s="83"/>
      <c r="AG4169" s="41"/>
      <c r="AH4169" s="41" t="s">
        <v>13741</v>
      </c>
      <c r="AI4169" s="80" t="s">
        <v>19472</v>
      </c>
      <c r="AJ4169" s="80" t="s">
        <v>13501</v>
      </c>
      <c r="AK4169" s="3"/>
      <c r="AL4169" s="85"/>
      <c r="AM4169" s="151" t="s">
        <v>19998</v>
      </c>
      <c r="AN4169" s="15"/>
      <c r="AO4169" s="166"/>
      <c r="AP4169" s="5">
        <f t="shared" si="66"/>
        <v>0</v>
      </c>
      <c r="AQ4169" s="16"/>
      <c r="AR4169" s="205">
        <v>1</v>
      </c>
      <c r="AS4169" s="16"/>
      <c r="AT4169" s="16"/>
      <c r="AU4169" s="16"/>
      <c r="AV4169" s="16"/>
      <c r="AW4169" s="16"/>
      <c r="AX4169" s="16"/>
    </row>
    <row r="4170" spans="1:50" customFormat="1" ht="15.75" hidden="1" customHeight="1" x14ac:dyDescent="0.2">
      <c r="A4170" s="7" t="s">
        <v>7382</v>
      </c>
      <c r="B4170" s="3" t="s">
        <v>7383</v>
      </c>
      <c r="C4170" s="85" t="s">
        <v>4395</v>
      </c>
      <c r="D4170" s="85" t="s">
        <v>13090</v>
      </c>
      <c r="E4170" s="202" t="s">
        <v>26712</v>
      </c>
      <c r="F4170" s="85" t="s">
        <v>68</v>
      </c>
      <c r="G4170" s="85" t="s">
        <v>71</v>
      </c>
      <c r="H4170" s="85" t="s">
        <v>20690</v>
      </c>
      <c r="I4170" s="3" t="s">
        <v>4405</v>
      </c>
      <c r="J4170" s="85" t="s">
        <v>4447</v>
      </c>
      <c r="K4170" s="7" t="s">
        <v>4988</v>
      </c>
      <c r="L4170" s="3"/>
      <c r="M4170" s="3"/>
      <c r="N4170" s="41" t="s">
        <v>4402</v>
      </c>
      <c r="O4170" s="87">
        <v>8000</v>
      </c>
      <c r="P4170" s="87">
        <v>8000</v>
      </c>
      <c r="Q4170" s="87">
        <v>0</v>
      </c>
      <c r="R4170" s="87">
        <v>0</v>
      </c>
      <c r="S4170" s="87"/>
      <c r="T4170" s="87"/>
      <c r="U4170" s="85">
        <v>2016</v>
      </c>
      <c r="V4170" s="3" t="s">
        <v>4402</v>
      </c>
      <c r="W4170" s="3"/>
      <c r="X4170" s="3"/>
      <c r="Y4170" s="3"/>
      <c r="Z4170" s="6">
        <v>41701</v>
      </c>
      <c r="AA4170" s="160"/>
      <c r="AB4170" s="123" t="s">
        <v>4395</v>
      </c>
      <c r="AC4170" s="124"/>
      <c r="AD4170" s="41"/>
      <c r="AE4170" s="83"/>
      <c r="AF4170" s="83"/>
      <c r="AG4170" s="41"/>
      <c r="AH4170" s="41" t="s">
        <v>13745</v>
      </c>
      <c r="AI4170" s="80" t="s">
        <v>19473</v>
      </c>
      <c r="AJ4170" s="80" t="s">
        <v>13507</v>
      </c>
      <c r="AK4170" s="3"/>
      <c r="AL4170" s="85"/>
      <c r="AM4170" s="151" t="s">
        <v>19998</v>
      </c>
      <c r="AN4170" s="15"/>
      <c r="AO4170" s="166"/>
      <c r="AP4170" s="5">
        <f t="shared" si="66"/>
        <v>0</v>
      </c>
      <c r="AQ4170" s="16"/>
      <c r="AR4170" s="205">
        <v>1</v>
      </c>
      <c r="AS4170" s="16"/>
      <c r="AT4170" s="16"/>
      <c r="AU4170" s="16"/>
      <c r="AV4170" s="16"/>
      <c r="AW4170" s="16"/>
      <c r="AX4170" s="16"/>
    </row>
    <row r="4171" spans="1:50" customFormat="1" ht="15.75" hidden="1" customHeight="1" x14ac:dyDescent="0.2">
      <c r="A4171" s="7" t="s">
        <v>7384</v>
      </c>
      <c r="B4171" s="3" t="s">
        <v>7385</v>
      </c>
      <c r="C4171" s="85" t="s">
        <v>4395</v>
      </c>
      <c r="D4171" s="85" t="s">
        <v>13090</v>
      </c>
      <c r="E4171" s="202" t="s">
        <v>26712</v>
      </c>
      <c r="F4171" s="85" t="s">
        <v>40</v>
      </c>
      <c r="G4171" s="85" t="s">
        <v>15326</v>
      </c>
      <c r="H4171" s="85" t="s">
        <v>20690</v>
      </c>
      <c r="I4171" s="3" t="s">
        <v>6379</v>
      </c>
      <c r="J4171" s="85" t="s">
        <v>115</v>
      </c>
      <c r="K4171" s="7" t="s">
        <v>116</v>
      </c>
      <c r="L4171" s="3"/>
      <c r="M4171" s="3"/>
      <c r="N4171" s="41" t="s">
        <v>5826</v>
      </c>
      <c r="O4171" s="87">
        <v>14905</v>
      </c>
      <c r="P4171" s="87">
        <v>13128</v>
      </c>
      <c r="Q4171" s="87">
        <v>1777</v>
      </c>
      <c r="R4171" s="87">
        <v>0</v>
      </c>
      <c r="S4171" s="87"/>
      <c r="T4171" s="87"/>
      <c r="U4171" s="85">
        <v>2018</v>
      </c>
      <c r="V4171" s="3" t="s">
        <v>112</v>
      </c>
      <c r="W4171" s="3"/>
      <c r="X4171" s="3"/>
      <c r="Y4171" s="3"/>
      <c r="Z4171" s="6">
        <v>10000</v>
      </c>
      <c r="AA4171" s="160"/>
      <c r="AB4171" s="123" t="s">
        <v>4395</v>
      </c>
      <c r="AC4171" s="124"/>
      <c r="AD4171" s="41"/>
      <c r="AE4171" s="83"/>
      <c r="AF4171" s="83"/>
      <c r="AG4171" s="41"/>
      <c r="AH4171" s="41" t="s">
        <v>7061</v>
      </c>
      <c r="AI4171" s="80" t="s">
        <v>19474</v>
      </c>
      <c r="AJ4171" s="80" t="s">
        <v>14398</v>
      </c>
      <c r="AK4171" s="3"/>
      <c r="AL4171" s="85"/>
      <c r="AM4171" s="151" t="s">
        <v>19998</v>
      </c>
      <c r="AN4171" s="15"/>
      <c r="AO4171" s="166"/>
      <c r="AP4171" s="5">
        <f t="shared" si="66"/>
        <v>0</v>
      </c>
      <c r="AQ4171" s="16"/>
      <c r="AR4171" s="205">
        <v>1</v>
      </c>
      <c r="AS4171" s="16"/>
      <c r="AT4171" s="16"/>
      <c r="AU4171" s="16"/>
      <c r="AV4171" s="16"/>
      <c r="AW4171" s="16"/>
      <c r="AX4171" s="16"/>
    </row>
    <row r="4172" spans="1:50" customFormat="1" ht="15.75" hidden="1" customHeight="1" x14ac:dyDescent="0.2">
      <c r="A4172" s="7" t="s">
        <v>7386</v>
      </c>
      <c r="B4172" s="3" t="s">
        <v>7387</v>
      </c>
      <c r="C4172" s="85" t="s">
        <v>4395</v>
      </c>
      <c r="D4172" s="85" t="s">
        <v>13090</v>
      </c>
      <c r="E4172" s="202" t="s">
        <v>26712</v>
      </c>
      <c r="F4172" s="85" t="s">
        <v>40</v>
      </c>
      <c r="G4172" s="85" t="s">
        <v>43</v>
      </c>
      <c r="H4172" s="85" t="s">
        <v>20690</v>
      </c>
      <c r="I4172" s="3" t="s">
        <v>6379</v>
      </c>
      <c r="J4172" s="85" t="s">
        <v>115</v>
      </c>
      <c r="K4172" s="7" t="s">
        <v>4702</v>
      </c>
      <c r="L4172" s="3"/>
      <c r="M4172" s="3"/>
      <c r="N4172" s="41" t="s">
        <v>13775</v>
      </c>
      <c r="O4172" s="87">
        <v>3045660</v>
      </c>
      <c r="P4172" s="87">
        <v>1697879</v>
      </c>
      <c r="Q4172" s="87">
        <v>1347781</v>
      </c>
      <c r="R4172" s="87">
        <v>0</v>
      </c>
      <c r="S4172" s="87"/>
      <c r="T4172" s="87"/>
      <c r="U4172" s="85">
        <v>2017</v>
      </c>
      <c r="V4172" s="3" t="s">
        <v>112</v>
      </c>
      <c r="W4172" s="3"/>
      <c r="X4172" s="3"/>
      <c r="Y4172" s="3"/>
      <c r="Z4172" s="6">
        <v>604520</v>
      </c>
      <c r="AA4172" s="160"/>
      <c r="AB4172" s="123" t="s">
        <v>4395</v>
      </c>
      <c r="AC4172" s="124"/>
      <c r="AD4172" s="41"/>
      <c r="AE4172" s="83"/>
      <c r="AF4172" s="83"/>
      <c r="AG4172" s="41"/>
      <c r="AH4172" s="41" t="s">
        <v>7061</v>
      </c>
      <c r="AI4172" s="80" t="s">
        <v>19475</v>
      </c>
      <c r="AJ4172" s="80" t="s">
        <v>14399</v>
      </c>
      <c r="AK4172" s="3"/>
      <c r="AL4172" s="85"/>
      <c r="AM4172" s="151" t="s">
        <v>19998</v>
      </c>
      <c r="AN4172" s="15"/>
      <c r="AO4172" s="166"/>
      <c r="AP4172" s="5">
        <f t="shared" si="66"/>
        <v>0</v>
      </c>
      <c r="AQ4172" s="16"/>
      <c r="AR4172" s="205">
        <v>1</v>
      </c>
      <c r="AS4172" s="16"/>
      <c r="AT4172" s="16"/>
      <c r="AU4172" s="16"/>
      <c r="AV4172" s="16"/>
      <c r="AW4172" s="16"/>
      <c r="AX4172" s="16"/>
    </row>
    <row r="4173" spans="1:50" customFormat="1" ht="15.75" hidden="1" customHeight="1" x14ac:dyDescent="0.2">
      <c r="A4173" s="7" t="s">
        <v>7388</v>
      </c>
      <c r="B4173" s="3" t="s">
        <v>7389</v>
      </c>
      <c r="C4173" s="85" t="s">
        <v>4395</v>
      </c>
      <c r="D4173" s="85" t="s">
        <v>13090</v>
      </c>
      <c r="E4173" s="202" t="s">
        <v>26712</v>
      </c>
      <c r="F4173" s="85" t="s">
        <v>40</v>
      </c>
      <c r="G4173" s="85" t="s">
        <v>43</v>
      </c>
      <c r="H4173" s="85" t="s">
        <v>20690</v>
      </c>
      <c r="I4173" s="3" t="s">
        <v>4421</v>
      </c>
      <c r="J4173" s="85" t="s">
        <v>115</v>
      </c>
      <c r="K4173" s="7" t="s">
        <v>4522</v>
      </c>
      <c r="L4173" s="3"/>
      <c r="M4173" s="3"/>
      <c r="N4173" s="41" t="s">
        <v>6222</v>
      </c>
      <c r="O4173" s="87">
        <v>18259</v>
      </c>
      <c r="P4173" s="87">
        <v>10629</v>
      </c>
      <c r="Q4173" s="87">
        <v>7630</v>
      </c>
      <c r="R4173" s="87">
        <v>0</v>
      </c>
      <c r="S4173" s="87"/>
      <c r="T4173" s="87"/>
      <c r="U4173" s="85">
        <v>2018</v>
      </c>
      <c r="V4173" s="3" t="s">
        <v>112</v>
      </c>
      <c r="W4173" s="3"/>
      <c r="X4173" s="3"/>
      <c r="Y4173" s="3"/>
      <c r="Z4173" s="6">
        <v>9998</v>
      </c>
      <c r="AA4173" s="160"/>
      <c r="AB4173" s="123" t="s">
        <v>4395</v>
      </c>
      <c r="AC4173" s="124"/>
      <c r="AD4173" s="41"/>
      <c r="AE4173" s="83"/>
      <c r="AF4173" s="83"/>
      <c r="AG4173" s="41"/>
      <c r="AH4173" s="41" t="s">
        <v>7061</v>
      </c>
      <c r="AI4173" s="80" t="s">
        <v>19476</v>
      </c>
      <c r="AJ4173" s="80" t="s">
        <v>14400</v>
      </c>
      <c r="AK4173" s="3"/>
      <c r="AL4173" s="85"/>
      <c r="AM4173" s="151" t="s">
        <v>19998</v>
      </c>
      <c r="AN4173" s="15"/>
      <c r="AO4173" s="166"/>
      <c r="AP4173" s="5">
        <f t="shared" si="66"/>
        <v>0</v>
      </c>
      <c r="AQ4173" s="16"/>
      <c r="AR4173" s="205">
        <v>1</v>
      </c>
      <c r="AS4173" s="16"/>
      <c r="AT4173" s="16"/>
      <c r="AU4173" s="16"/>
      <c r="AV4173" s="16"/>
      <c r="AW4173" s="16"/>
      <c r="AX4173" s="16"/>
    </row>
    <row r="4174" spans="1:50" customFormat="1" ht="15.75" hidden="1" customHeight="1" x14ac:dyDescent="0.2">
      <c r="A4174" s="7" t="s">
        <v>7390</v>
      </c>
      <c r="B4174" s="3" t="s">
        <v>7391</v>
      </c>
      <c r="C4174" s="85" t="s">
        <v>4395</v>
      </c>
      <c r="D4174" s="85" t="s">
        <v>13090</v>
      </c>
      <c r="E4174" s="202" t="s">
        <v>26712</v>
      </c>
      <c r="F4174" s="85" t="s">
        <v>40</v>
      </c>
      <c r="G4174" s="85" t="s">
        <v>43</v>
      </c>
      <c r="H4174" s="85" t="s">
        <v>20690</v>
      </c>
      <c r="I4174" s="3" t="s">
        <v>4421</v>
      </c>
      <c r="J4174" s="85" t="s">
        <v>115</v>
      </c>
      <c r="K4174" s="7" t="s">
        <v>4522</v>
      </c>
      <c r="L4174" s="3"/>
      <c r="M4174" s="3"/>
      <c r="N4174" s="41" t="s">
        <v>6222</v>
      </c>
      <c r="O4174" s="87">
        <v>34620</v>
      </c>
      <c r="P4174" s="87">
        <v>33810</v>
      </c>
      <c r="Q4174" s="87">
        <v>810</v>
      </c>
      <c r="R4174" s="87">
        <v>0</v>
      </c>
      <c r="S4174" s="87"/>
      <c r="T4174" s="87"/>
      <c r="U4174" s="85">
        <v>2018</v>
      </c>
      <c r="V4174" s="3" t="s">
        <v>112</v>
      </c>
      <c r="W4174" s="3"/>
      <c r="X4174" s="3"/>
      <c r="Y4174" s="3"/>
      <c r="Z4174" s="6">
        <v>9998</v>
      </c>
      <c r="AA4174" s="160"/>
      <c r="AB4174" s="123" t="s">
        <v>4395</v>
      </c>
      <c r="AC4174" s="124"/>
      <c r="AD4174" s="41"/>
      <c r="AE4174" s="83"/>
      <c r="AF4174" s="83"/>
      <c r="AG4174" s="41"/>
      <c r="AH4174" s="41" t="s">
        <v>7061</v>
      </c>
      <c r="AI4174" s="80" t="s">
        <v>19477</v>
      </c>
      <c r="AJ4174" s="80" t="s">
        <v>14401</v>
      </c>
      <c r="AK4174" s="3"/>
      <c r="AL4174" s="85"/>
      <c r="AM4174" s="151" t="s">
        <v>19998</v>
      </c>
      <c r="AN4174" s="15"/>
      <c r="AO4174" s="166"/>
      <c r="AP4174" s="5">
        <f t="shared" si="66"/>
        <v>0</v>
      </c>
      <c r="AQ4174" s="16"/>
      <c r="AR4174" s="205">
        <v>1</v>
      </c>
      <c r="AS4174" s="16"/>
      <c r="AT4174" s="16"/>
      <c r="AU4174" s="16"/>
      <c r="AV4174" s="16"/>
      <c r="AW4174" s="16"/>
      <c r="AX4174" s="16"/>
    </row>
    <row r="4175" spans="1:50" customFormat="1" ht="15.75" hidden="1" customHeight="1" x14ac:dyDescent="0.2">
      <c r="A4175" s="7" t="s">
        <v>7392</v>
      </c>
      <c r="B4175" s="3" t="s">
        <v>7393</v>
      </c>
      <c r="C4175" s="85" t="s">
        <v>4395</v>
      </c>
      <c r="D4175" s="85" t="s">
        <v>13090</v>
      </c>
      <c r="E4175" s="202" t="s">
        <v>26712</v>
      </c>
      <c r="F4175" s="85" t="s">
        <v>55</v>
      </c>
      <c r="G4175" s="85" t="s">
        <v>63</v>
      </c>
      <c r="H4175" s="85" t="s">
        <v>20690</v>
      </c>
      <c r="I4175" s="3" t="s">
        <v>4399</v>
      </c>
      <c r="J4175" s="85" t="s">
        <v>4406</v>
      </c>
      <c r="K4175" s="7" t="s">
        <v>4407</v>
      </c>
      <c r="L4175" s="3"/>
      <c r="M4175" s="3"/>
      <c r="N4175" s="41" t="s">
        <v>7394</v>
      </c>
      <c r="O4175" s="87">
        <v>292152</v>
      </c>
      <c r="P4175" s="87">
        <v>285132</v>
      </c>
      <c r="Q4175" s="87">
        <v>7020</v>
      </c>
      <c r="R4175" s="87">
        <v>0</v>
      </c>
      <c r="S4175" s="87"/>
      <c r="T4175" s="87"/>
      <c r="U4175" s="85">
        <v>2010</v>
      </c>
      <c r="V4175" s="3" t="s">
        <v>7394</v>
      </c>
      <c r="W4175" s="3"/>
      <c r="X4175" s="3"/>
      <c r="Y4175" s="3"/>
      <c r="Z4175" s="6">
        <v>58801</v>
      </c>
      <c r="AA4175" s="160"/>
      <c r="AB4175" s="123" t="s">
        <v>4395</v>
      </c>
      <c r="AC4175" s="124"/>
      <c r="AD4175" s="41"/>
      <c r="AE4175" s="83"/>
      <c r="AF4175" s="83"/>
      <c r="AG4175" s="41"/>
      <c r="AH4175" s="41" t="s">
        <v>63</v>
      </c>
      <c r="AI4175" s="80" t="s">
        <v>19478</v>
      </c>
      <c r="AJ4175" s="80" t="s">
        <v>13358</v>
      </c>
      <c r="AK4175" s="3"/>
      <c r="AL4175" s="85"/>
      <c r="AM4175" s="151" t="s">
        <v>19998</v>
      </c>
      <c r="AN4175" s="15"/>
      <c r="AO4175" s="166"/>
      <c r="AP4175" s="5">
        <f t="shared" si="66"/>
        <v>0</v>
      </c>
      <c r="AQ4175" s="16"/>
      <c r="AR4175" s="205">
        <v>1</v>
      </c>
      <c r="AS4175" s="16"/>
      <c r="AT4175" s="16"/>
      <c r="AU4175" s="16"/>
      <c r="AV4175" s="16"/>
      <c r="AW4175" s="16"/>
      <c r="AX4175" s="16"/>
    </row>
    <row r="4176" spans="1:50" customFormat="1" ht="15.75" hidden="1" customHeight="1" x14ac:dyDescent="0.2">
      <c r="A4176" s="7" t="s">
        <v>7395</v>
      </c>
      <c r="B4176" s="3" t="s">
        <v>7396</v>
      </c>
      <c r="C4176" s="85" t="s">
        <v>4395</v>
      </c>
      <c r="D4176" s="85" t="s">
        <v>13090</v>
      </c>
      <c r="E4176" s="202" t="s">
        <v>26712</v>
      </c>
      <c r="F4176" s="85" t="s">
        <v>40</v>
      </c>
      <c r="G4176" s="85" t="s">
        <v>42</v>
      </c>
      <c r="H4176" s="85" t="s">
        <v>20690</v>
      </c>
      <c r="I4176" s="3" t="s">
        <v>4421</v>
      </c>
      <c r="J4176" s="85" t="s">
        <v>115</v>
      </c>
      <c r="K4176" s="7" t="s">
        <v>5733</v>
      </c>
      <c r="L4176" s="3"/>
      <c r="M4176" s="3"/>
      <c r="N4176" s="41" t="s">
        <v>4841</v>
      </c>
      <c r="O4176" s="87">
        <v>28760</v>
      </c>
      <c r="P4176" s="87">
        <v>21053</v>
      </c>
      <c r="Q4176" s="87">
        <v>7707</v>
      </c>
      <c r="R4176" s="87">
        <v>0</v>
      </c>
      <c r="S4176" s="87"/>
      <c r="T4176" s="87"/>
      <c r="U4176" s="85">
        <v>2017</v>
      </c>
      <c r="V4176" s="3"/>
      <c r="W4176" s="3"/>
      <c r="X4176" s="3"/>
      <c r="Y4176" s="3"/>
      <c r="Z4176" s="6">
        <v>10000</v>
      </c>
      <c r="AA4176" s="160"/>
      <c r="AB4176" s="123" t="s">
        <v>4395</v>
      </c>
      <c r="AC4176" s="124"/>
      <c r="AD4176" s="41"/>
      <c r="AE4176" s="41"/>
      <c r="AF4176" s="41"/>
      <c r="AG4176" s="41"/>
      <c r="AH4176" s="41" t="s">
        <v>7061</v>
      </c>
      <c r="AI4176" s="80" t="s">
        <v>19479</v>
      </c>
      <c r="AJ4176" s="80" t="s">
        <v>14402</v>
      </c>
      <c r="AK4176" s="3"/>
      <c r="AL4176" s="85"/>
      <c r="AM4176" s="151" t="s">
        <v>19998</v>
      </c>
      <c r="AN4176" s="16"/>
      <c r="AO4176" s="166"/>
      <c r="AP4176" s="5">
        <f t="shared" si="66"/>
        <v>0</v>
      </c>
      <c r="AQ4176" s="16"/>
      <c r="AR4176" s="205">
        <v>1</v>
      </c>
      <c r="AS4176" s="16"/>
      <c r="AT4176" s="16"/>
      <c r="AU4176" s="16"/>
      <c r="AV4176" s="16"/>
      <c r="AW4176" s="16"/>
      <c r="AX4176" s="16"/>
    </row>
    <row r="4177" spans="1:50" customFormat="1" ht="15.75" hidden="1" customHeight="1" x14ac:dyDescent="0.2">
      <c r="A4177" s="7" t="s">
        <v>7397</v>
      </c>
      <c r="B4177" s="3" t="s">
        <v>7398</v>
      </c>
      <c r="C4177" s="85" t="s">
        <v>4395</v>
      </c>
      <c r="D4177" s="85" t="s">
        <v>13090</v>
      </c>
      <c r="E4177" s="202" t="s">
        <v>26712</v>
      </c>
      <c r="F4177" s="85" t="s">
        <v>40</v>
      </c>
      <c r="G4177" s="85" t="s">
        <v>42</v>
      </c>
      <c r="H4177" s="85" t="s">
        <v>20690</v>
      </c>
      <c r="I4177" s="3" t="s">
        <v>4421</v>
      </c>
      <c r="J4177" s="85" t="s">
        <v>115</v>
      </c>
      <c r="K4177" s="7" t="s">
        <v>5733</v>
      </c>
      <c r="L4177" s="3"/>
      <c r="M4177" s="3"/>
      <c r="N4177" s="41" t="s">
        <v>4841</v>
      </c>
      <c r="O4177" s="87">
        <v>26660</v>
      </c>
      <c r="P4177" s="87">
        <v>18348</v>
      </c>
      <c r="Q4177" s="87">
        <v>8312</v>
      </c>
      <c r="R4177" s="87">
        <v>0</v>
      </c>
      <c r="S4177" s="87"/>
      <c r="T4177" s="87"/>
      <c r="U4177" s="85">
        <v>2017</v>
      </c>
      <c r="V4177" s="3"/>
      <c r="W4177" s="3"/>
      <c r="X4177" s="3"/>
      <c r="Y4177" s="3"/>
      <c r="Z4177" s="6">
        <v>10000</v>
      </c>
      <c r="AA4177" s="160"/>
      <c r="AB4177" s="123" t="s">
        <v>4395</v>
      </c>
      <c r="AC4177" s="124"/>
      <c r="AD4177" s="41"/>
      <c r="AE4177" s="41"/>
      <c r="AF4177" s="41"/>
      <c r="AG4177" s="41"/>
      <c r="AH4177" s="41" t="s">
        <v>7061</v>
      </c>
      <c r="AI4177" s="80" t="s">
        <v>19480</v>
      </c>
      <c r="AJ4177" s="80" t="s">
        <v>14403</v>
      </c>
      <c r="AK4177" s="3"/>
      <c r="AL4177" s="85"/>
      <c r="AM4177" s="151" t="s">
        <v>19998</v>
      </c>
      <c r="AN4177" s="16"/>
      <c r="AO4177" s="166"/>
      <c r="AP4177" s="5">
        <f t="shared" si="66"/>
        <v>0</v>
      </c>
      <c r="AQ4177" s="16"/>
      <c r="AR4177" s="205">
        <v>1</v>
      </c>
      <c r="AS4177" s="16"/>
      <c r="AT4177" s="16"/>
      <c r="AU4177" s="16"/>
      <c r="AV4177" s="16"/>
      <c r="AW4177" s="16"/>
      <c r="AX4177" s="16"/>
    </row>
    <row r="4178" spans="1:50" customFormat="1" ht="15.75" hidden="1" customHeight="1" x14ac:dyDescent="0.2">
      <c r="A4178" s="7" t="s">
        <v>7399</v>
      </c>
      <c r="B4178" s="3" t="s">
        <v>7400</v>
      </c>
      <c r="C4178" s="85" t="s">
        <v>4395</v>
      </c>
      <c r="D4178" s="85" t="s">
        <v>13090</v>
      </c>
      <c r="E4178" s="202" t="s">
        <v>26712</v>
      </c>
      <c r="F4178" s="85" t="s">
        <v>40</v>
      </c>
      <c r="G4178" s="85" t="s">
        <v>42</v>
      </c>
      <c r="H4178" s="85" t="s">
        <v>20690</v>
      </c>
      <c r="I4178" s="3" t="s">
        <v>4421</v>
      </c>
      <c r="J4178" s="85" t="s">
        <v>115</v>
      </c>
      <c r="K4178" s="7" t="s">
        <v>5733</v>
      </c>
      <c r="L4178" s="3"/>
      <c r="M4178" s="3"/>
      <c r="N4178" s="41" t="s">
        <v>4841</v>
      </c>
      <c r="O4178" s="87">
        <v>29234</v>
      </c>
      <c r="P4178" s="87">
        <v>21227</v>
      </c>
      <c r="Q4178" s="87">
        <v>8007</v>
      </c>
      <c r="R4178" s="87">
        <v>0</v>
      </c>
      <c r="S4178" s="87"/>
      <c r="T4178" s="87"/>
      <c r="U4178" s="85">
        <v>2017</v>
      </c>
      <c r="V4178" s="3"/>
      <c r="W4178" s="3"/>
      <c r="X4178" s="3"/>
      <c r="Y4178" s="3"/>
      <c r="Z4178" s="6">
        <v>10000</v>
      </c>
      <c r="AA4178" s="160"/>
      <c r="AB4178" s="123" t="s">
        <v>4395</v>
      </c>
      <c r="AC4178" s="124"/>
      <c r="AD4178" s="41"/>
      <c r="AE4178" s="41"/>
      <c r="AF4178" s="41"/>
      <c r="AG4178" s="41"/>
      <c r="AH4178" s="41" t="s">
        <v>7061</v>
      </c>
      <c r="AI4178" s="80" t="s">
        <v>19481</v>
      </c>
      <c r="AJ4178" s="80" t="s">
        <v>14404</v>
      </c>
      <c r="AK4178" s="3"/>
      <c r="AL4178" s="85"/>
      <c r="AM4178" s="151" t="s">
        <v>19998</v>
      </c>
      <c r="AN4178" s="16"/>
      <c r="AO4178" s="166"/>
      <c r="AP4178" s="5">
        <f t="shared" si="66"/>
        <v>0</v>
      </c>
      <c r="AQ4178" s="16"/>
      <c r="AR4178" s="205">
        <v>1</v>
      </c>
      <c r="AS4178" s="16"/>
      <c r="AT4178" s="16"/>
      <c r="AU4178" s="16"/>
      <c r="AV4178" s="16"/>
      <c r="AW4178" s="16"/>
      <c r="AX4178" s="16"/>
    </row>
    <row r="4179" spans="1:50" customFormat="1" ht="15.75" hidden="1" customHeight="1" x14ac:dyDescent="0.2">
      <c r="A4179" s="7" t="s">
        <v>7401</v>
      </c>
      <c r="B4179" s="3" t="s">
        <v>7402</v>
      </c>
      <c r="C4179" s="85" t="s">
        <v>4395</v>
      </c>
      <c r="D4179" s="85" t="s">
        <v>13090</v>
      </c>
      <c r="E4179" s="202" t="s">
        <v>26712</v>
      </c>
      <c r="F4179" s="85" t="s">
        <v>40</v>
      </c>
      <c r="G4179" s="85" t="s">
        <v>42</v>
      </c>
      <c r="H4179" s="85" t="s">
        <v>20690</v>
      </c>
      <c r="I4179" s="3" t="s">
        <v>4421</v>
      </c>
      <c r="J4179" s="85" t="s">
        <v>115</v>
      </c>
      <c r="K4179" s="7" t="s">
        <v>5733</v>
      </c>
      <c r="L4179" s="3"/>
      <c r="M4179" s="3"/>
      <c r="N4179" s="41" t="s">
        <v>4841</v>
      </c>
      <c r="O4179" s="87">
        <v>29234</v>
      </c>
      <c r="P4179" s="87">
        <v>19027</v>
      </c>
      <c r="Q4179" s="87">
        <v>10207</v>
      </c>
      <c r="R4179" s="87">
        <v>0</v>
      </c>
      <c r="S4179" s="87"/>
      <c r="T4179" s="87"/>
      <c r="U4179" s="85">
        <v>2017</v>
      </c>
      <c r="V4179" s="3"/>
      <c r="W4179" s="3"/>
      <c r="X4179" s="3"/>
      <c r="Y4179" s="3"/>
      <c r="Z4179" s="6">
        <v>10000</v>
      </c>
      <c r="AA4179" s="160"/>
      <c r="AB4179" s="123" t="s">
        <v>4395</v>
      </c>
      <c r="AC4179" s="124"/>
      <c r="AD4179" s="41"/>
      <c r="AE4179" s="41"/>
      <c r="AF4179" s="41"/>
      <c r="AG4179" s="41"/>
      <c r="AH4179" s="41" t="s">
        <v>7061</v>
      </c>
      <c r="AI4179" s="80" t="s">
        <v>19482</v>
      </c>
      <c r="AJ4179" s="80" t="s">
        <v>14405</v>
      </c>
      <c r="AK4179" s="3"/>
      <c r="AL4179" s="85"/>
      <c r="AM4179" s="151" t="s">
        <v>19998</v>
      </c>
      <c r="AN4179" s="16"/>
      <c r="AO4179" s="166"/>
      <c r="AP4179" s="5">
        <f t="shared" si="66"/>
        <v>0</v>
      </c>
      <c r="AQ4179" s="16"/>
      <c r="AR4179" s="205">
        <v>1</v>
      </c>
      <c r="AS4179" s="16"/>
      <c r="AT4179" s="16"/>
      <c r="AU4179" s="16"/>
      <c r="AV4179" s="16"/>
      <c r="AW4179" s="16"/>
      <c r="AX4179" s="16"/>
    </row>
    <row r="4180" spans="1:50" customFormat="1" ht="15.75" hidden="1" customHeight="1" x14ac:dyDescent="0.2">
      <c r="A4180" s="7" t="s">
        <v>7403</v>
      </c>
      <c r="B4180" s="3" t="s">
        <v>7404</v>
      </c>
      <c r="C4180" s="85" t="s">
        <v>4395</v>
      </c>
      <c r="D4180" s="85" t="s">
        <v>13090</v>
      </c>
      <c r="E4180" s="202" t="s">
        <v>26712</v>
      </c>
      <c r="F4180" s="85" t="s">
        <v>40</v>
      </c>
      <c r="G4180" s="85" t="s">
        <v>42</v>
      </c>
      <c r="H4180" s="85" t="s">
        <v>20690</v>
      </c>
      <c r="I4180" s="3" t="s">
        <v>4421</v>
      </c>
      <c r="J4180" s="85" t="s">
        <v>115</v>
      </c>
      <c r="K4180" s="7" t="s">
        <v>5733</v>
      </c>
      <c r="L4180" s="3"/>
      <c r="M4180" s="3"/>
      <c r="N4180" s="41" t="s">
        <v>4841</v>
      </c>
      <c r="O4180" s="87">
        <v>27027</v>
      </c>
      <c r="P4180" s="87">
        <v>18087</v>
      </c>
      <c r="Q4180" s="87">
        <v>8940</v>
      </c>
      <c r="R4180" s="87">
        <v>0</v>
      </c>
      <c r="S4180" s="87"/>
      <c r="T4180" s="87"/>
      <c r="U4180" s="85">
        <v>2017</v>
      </c>
      <c r="V4180" s="3"/>
      <c r="W4180" s="3"/>
      <c r="X4180" s="3"/>
      <c r="Y4180" s="3"/>
      <c r="Z4180" s="6">
        <v>10000</v>
      </c>
      <c r="AA4180" s="160"/>
      <c r="AB4180" s="123" t="s">
        <v>4395</v>
      </c>
      <c r="AC4180" s="124"/>
      <c r="AD4180" s="41"/>
      <c r="AE4180" s="41"/>
      <c r="AF4180" s="41"/>
      <c r="AG4180" s="41"/>
      <c r="AH4180" s="41" t="s">
        <v>7061</v>
      </c>
      <c r="AI4180" s="80" t="s">
        <v>19483</v>
      </c>
      <c r="AJ4180" s="80" t="s">
        <v>14406</v>
      </c>
      <c r="AK4180" s="3"/>
      <c r="AL4180" s="85"/>
      <c r="AM4180" s="151" t="s">
        <v>19998</v>
      </c>
      <c r="AN4180" s="16"/>
      <c r="AO4180" s="166"/>
      <c r="AP4180" s="5">
        <f t="shared" si="66"/>
        <v>0</v>
      </c>
      <c r="AQ4180" s="16"/>
      <c r="AR4180" s="205">
        <v>1</v>
      </c>
      <c r="AS4180" s="16"/>
      <c r="AT4180" s="16"/>
      <c r="AU4180" s="16"/>
      <c r="AV4180" s="16"/>
      <c r="AW4180" s="16"/>
      <c r="AX4180" s="16"/>
    </row>
    <row r="4181" spans="1:50" customFormat="1" ht="15.75" hidden="1" customHeight="1" x14ac:dyDescent="0.2">
      <c r="A4181" s="7" t="s">
        <v>7405</v>
      </c>
      <c r="B4181" s="3" t="s">
        <v>7406</v>
      </c>
      <c r="C4181" s="85" t="s">
        <v>4395</v>
      </c>
      <c r="D4181" s="85" t="s">
        <v>13090</v>
      </c>
      <c r="E4181" s="202" t="s">
        <v>26712</v>
      </c>
      <c r="F4181" s="85" t="s">
        <v>40</v>
      </c>
      <c r="G4181" s="85" t="s">
        <v>42</v>
      </c>
      <c r="H4181" s="85" t="s">
        <v>20690</v>
      </c>
      <c r="I4181" s="3" t="s">
        <v>4421</v>
      </c>
      <c r="J4181" s="85" t="s">
        <v>115</v>
      </c>
      <c r="K4181" s="7" t="s">
        <v>5733</v>
      </c>
      <c r="L4181" s="3"/>
      <c r="M4181" s="3"/>
      <c r="N4181" s="41" t="s">
        <v>4841</v>
      </c>
      <c r="O4181" s="87">
        <v>27026</v>
      </c>
      <c r="P4181" s="87">
        <v>21190</v>
      </c>
      <c r="Q4181" s="87">
        <v>5836</v>
      </c>
      <c r="R4181" s="87">
        <v>0</v>
      </c>
      <c r="S4181" s="87"/>
      <c r="T4181" s="87"/>
      <c r="U4181" s="85">
        <v>2017</v>
      </c>
      <c r="V4181" s="3"/>
      <c r="W4181" s="3"/>
      <c r="X4181" s="3"/>
      <c r="Y4181" s="3"/>
      <c r="Z4181" s="6">
        <v>10000</v>
      </c>
      <c r="AA4181" s="160"/>
      <c r="AB4181" s="123" t="s">
        <v>4395</v>
      </c>
      <c r="AC4181" s="124"/>
      <c r="AD4181" s="41"/>
      <c r="AE4181" s="41"/>
      <c r="AF4181" s="41"/>
      <c r="AG4181" s="41"/>
      <c r="AH4181" s="41" t="s">
        <v>7061</v>
      </c>
      <c r="AI4181" s="80" t="s">
        <v>19484</v>
      </c>
      <c r="AJ4181" s="80" t="s">
        <v>14407</v>
      </c>
      <c r="AK4181" s="3"/>
      <c r="AL4181" s="85"/>
      <c r="AM4181" s="151" t="s">
        <v>19998</v>
      </c>
      <c r="AN4181" s="16"/>
      <c r="AO4181" s="166"/>
      <c r="AP4181" s="5">
        <f t="shared" si="66"/>
        <v>0</v>
      </c>
      <c r="AQ4181" s="16"/>
      <c r="AR4181" s="205">
        <v>1</v>
      </c>
      <c r="AS4181" s="16"/>
      <c r="AT4181" s="16"/>
      <c r="AU4181" s="16"/>
      <c r="AV4181" s="16"/>
      <c r="AW4181" s="16"/>
      <c r="AX4181" s="16"/>
    </row>
    <row r="4182" spans="1:50" customFormat="1" ht="15.75" hidden="1" customHeight="1" x14ac:dyDescent="0.2">
      <c r="A4182" s="7" t="s">
        <v>7407</v>
      </c>
      <c r="B4182" s="3" t="s">
        <v>7408</v>
      </c>
      <c r="C4182" s="85" t="s">
        <v>4395</v>
      </c>
      <c r="D4182" s="85" t="s">
        <v>13090</v>
      </c>
      <c r="E4182" s="202" t="s">
        <v>26712</v>
      </c>
      <c r="F4182" s="85" t="s">
        <v>40</v>
      </c>
      <c r="G4182" s="85" t="s">
        <v>42</v>
      </c>
      <c r="H4182" s="85" t="s">
        <v>20690</v>
      </c>
      <c r="I4182" s="3" t="s">
        <v>4421</v>
      </c>
      <c r="J4182" s="85" t="s">
        <v>115</v>
      </c>
      <c r="K4182" s="7" t="s">
        <v>5733</v>
      </c>
      <c r="L4182" s="3"/>
      <c r="M4182" s="3"/>
      <c r="N4182" s="41" t="s">
        <v>4841</v>
      </c>
      <c r="O4182" s="87">
        <v>26302</v>
      </c>
      <c r="P4182" s="87">
        <v>20603</v>
      </c>
      <c r="Q4182" s="87">
        <v>5699</v>
      </c>
      <c r="R4182" s="87">
        <v>0</v>
      </c>
      <c r="S4182" s="87"/>
      <c r="T4182" s="87"/>
      <c r="U4182" s="85">
        <v>2017</v>
      </c>
      <c r="V4182" s="3"/>
      <c r="W4182" s="3"/>
      <c r="X4182" s="3"/>
      <c r="Y4182" s="3"/>
      <c r="Z4182" s="6">
        <v>10000</v>
      </c>
      <c r="AA4182" s="160"/>
      <c r="AB4182" s="123" t="s">
        <v>4395</v>
      </c>
      <c r="AC4182" s="124"/>
      <c r="AD4182" s="41"/>
      <c r="AE4182" s="41"/>
      <c r="AF4182" s="41"/>
      <c r="AG4182" s="41"/>
      <c r="AH4182" s="41" t="s">
        <v>7061</v>
      </c>
      <c r="AI4182" s="80" t="s">
        <v>19485</v>
      </c>
      <c r="AJ4182" s="80" t="s">
        <v>14408</v>
      </c>
      <c r="AK4182" s="3"/>
      <c r="AL4182" s="85"/>
      <c r="AM4182" s="151" t="s">
        <v>19998</v>
      </c>
      <c r="AN4182" s="16"/>
      <c r="AO4182" s="166"/>
      <c r="AP4182" s="5">
        <f t="shared" si="66"/>
        <v>0</v>
      </c>
      <c r="AQ4182" s="16"/>
      <c r="AR4182" s="205">
        <v>1</v>
      </c>
      <c r="AS4182" s="16"/>
      <c r="AT4182" s="16"/>
      <c r="AU4182" s="16"/>
      <c r="AV4182" s="16"/>
      <c r="AW4182" s="16"/>
      <c r="AX4182" s="16"/>
    </row>
    <row r="4183" spans="1:50" customFormat="1" ht="15.75" hidden="1" customHeight="1" x14ac:dyDescent="0.2">
      <c r="A4183" s="7" t="s">
        <v>7409</v>
      </c>
      <c r="B4183" s="3" t="s">
        <v>7410</v>
      </c>
      <c r="C4183" s="85" t="s">
        <v>4395</v>
      </c>
      <c r="D4183" s="85" t="s">
        <v>13090</v>
      </c>
      <c r="E4183" s="202" t="s">
        <v>26712</v>
      </c>
      <c r="F4183" s="85" t="s">
        <v>40</v>
      </c>
      <c r="G4183" s="85" t="s">
        <v>43</v>
      </c>
      <c r="H4183" s="85" t="s">
        <v>20690</v>
      </c>
      <c r="I4183" s="3" t="s">
        <v>4475</v>
      </c>
      <c r="J4183" s="85" t="s">
        <v>4447</v>
      </c>
      <c r="K4183" s="7" t="s">
        <v>5103</v>
      </c>
      <c r="L4183" s="3"/>
      <c r="M4183" s="3"/>
      <c r="N4183" s="41" t="s">
        <v>5201</v>
      </c>
      <c r="O4183" s="87">
        <v>21580</v>
      </c>
      <c r="P4183" s="87">
        <v>7597</v>
      </c>
      <c r="Q4183" s="87">
        <v>13983</v>
      </c>
      <c r="R4183" s="87">
        <v>0</v>
      </c>
      <c r="S4183" s="87"/>
      <c r="T4183" s="87"/>
      <c r="U4183" s="85">
        <v>2018</v>
      </c>
      <c r="V4183" s="3" t="s">
        <v>112</v>
      </c>
      <c r="W4183" s="3"/>
      <c r="X4183" s="3"/>
      <c r="Y4183" s="3"/>
      <c r="Z4183" s="6">
        <v>10000</v>
      </c>
      <c r="AA4183" s="160"/>
      <c r="AB4183" s="123" t="s">
        <v>4395</v>
      </c>
      <c r="AC4183" s="124"/>
      <c r="AD4183" s="41"/>
      <c r="AE4183" s="83"/>
      <c r="AF4183" s="83"/>
      <c r="AG4183" s="41"/>
      <c r="AH4183" s="41" t="s">
        <v>7061</v>
      </c>
      <c r="AI4183" s="80" t="s">
        <v>19486</v>
      </c>
      <c r="AJ4183" s="80" t="s">
        <v>14409</v>
      </c>
      <c r="AK4183" s="3"/>
      <c r="AL4183" s="85"/>
      <c r="AM4183" s="151" t="s">
        <v>19998</v>
      </c>
      <c r="AN4183" s="15"/>
      <c r="AO4183" s="166"/>
      <c r="AP4183" s="5">
        <f t="shared" si="66"/>
        <v>0</v>
      </c>
      <c r="AQ4183" s="16"/>
      <c r="AR4183" s="205">
        <v>1</v>
      </c>
      <c r="AS4183" s="16"/>
      <c r="AT4183" s="16"/>
      <c r="AU4183" s="16"/>
      <c r="AV4183" s="16"/>
      <c r="AW4183" s="16"/>
      <c r="AX4183" s="16"/>
    </row>
    <row r="4184" spans="1:50" customFormat="1" ht="15.75" hidden="1" customHeight="1" x14ac:dyDescent="0.2">
      <c r="A4184" s="7" t="s">
        <v>7411</v>
      </c>
      <c r="B4184" s="3" t="s">
        <v>7412</v>
      </c>
      <c r="C4184" s="85" t="s">
        <v>4395</v>
      </c>
      <c r="D4184" s="85" t="s">
        <v>13090</v>
      </c>
      <c r="E4184" s="202" t="s">
        <v>26712</v>
      </c>
      <c r="F4184" s="85" t="s">
        <v>40</v>
      </c>
      <c r="G4184" s="85" t="s">
        <v>43</v>
      </c>
      <c r="H4184" s="85" t="s">
        <v>20690</v>
      </c>
      <c r="I4184" s="3" t="s">
        <v>4421</v>
      </c>
      <c r="J4184" s="85" t="s">
        <v>115</v>
      </c>
      <c r="K4184" s="7" t="s">
        <v>4522</v>
      </c>
      <c r="L4184" s="3"/>
      <c r="M4184" s="3"/>
      <c r="N4184" s="41" t="s">
        <v>6222</v>
      </c>
      <c r="O4184" s="87">
        <v>11279</v>
      </c>
      <c r="P4184" s="87">
        <v>5172</v>
      </c>
      <c r="Q4184" s="87">
        <v>6107</v>
      </c>
      <c r="R4184" s="87">
        <v>0</v>
      </c>
      <c r="S4184" s="87"/>
      <c r="T4184" s="87"/>
      <c r="U4184" s="85">
        <v>2019</v>
      </c>
      <c r="V4184" s="3" t="s">
        <v>112</v>
      </c>
      <c r="W4184" s="3"/>
      <c r="X4184" s="3"/>
      <c r="Y4184" s="3"/>
      <c r="Z4184" s="6">
        <v>9998</v>
      </c>
      <c r="AA4184" s="160"/>
      <c r="AB4184" s="123" t="s">
        <v>4395</v>
      </c>
      <c r="AC4184" s="124"/>
      <c r="AD4184" s="41"/>
      <c r="AE4184" s="83"/>
      <c r="AF4184" s="83"/>
      <c r="AG4184" s="41"/>
      <c r="AH4184" s="41" t="s">
        <v>7061</v>
      </c>
      <c r="AI4184" s="80" t="s">
        <v>19487</v>
      </c>
      <c r="AJ4184" s="80" t="s">
        <v>14410</v>
      </c>
      <c r="AK4184" s="3"/>
      <c r="AL4184" s="85"/>
      <c r="AM4184" s="151" t="s">
        <v>19998</v>
      </c>
      <c r="AN4184" s="15"/>
      <c r="AO4184" s="166"/>
      <c r="AP4184" s="5">
        <f t="shared" si="66"/>
        <v>0</v>
      </c>
      <c r="AQ4184" s="16"/>
      <c r="AR4184" s="205">
        <v>1</v>
      </c>
      <c r="AS4184" s="16"/>
      <c r="AT4184" s="16"/>
      <c r="AU4184" s="16"/>
      <c r="AV4184" s="16"/>
      <c r="AW4184" s="16"/>
      <c r="AX4184" s="16"/>
    </row>
    <row r="4185" spans="1:50" customFormat="1" ht="15.75" hidden="1" customHeight="1" x14ac:dyDescent="0.2">
      <c r="A4185" s="1" t="s">
        <v>15593</v>
      </c>
      <c r="B4185" s="1" t="s">
        <v>15795</v>
      </c>
      <c r="C4185" s="85" t="s">
        <v>4395</v>
      </c>
      <c r="D4185" s="85" t="s">
        <v>13090</v>
      </c>
      <c r="E4185" s="202" t="s">
        <v>1800</v>
      </c>
      <c r="F4185" s="85" t="s">
        <v>40</v>
      </c>
      <c r="G4185" s="85" t="s">
        <v>43</v>
      </c>
      <c r="H4185" s="85" t="s">
        <v>20690</v>
      </c>
      <c r="I4185" s="3" t="s">
        <v>4434</v>
      </c>
      <c r="J4185" s="85" t="s">
        <v>115</v>
      </c>
      <c r="K4185" s="1" t="s">
        <v>4522</v>
      </c>
      <c r="L4185" s="1"/>
      <c r="M4185" s="1"/>
      <c r="N4185" s="41" t="s">
        <v>5379</v>
      </c>
      <c r="O4185" s="87">
        <v>0</v>
      </c>
      <c r="P4185" s="87">
        <v>0</v>
      </c>
      <c r="Q4185" s="87">
        <v>0</v>
      </c>
      <c r="R4185" s="87">
        <v>0</v>
      </c>
      <c r="S4185" s="87"/>
      <c r="T4185" s="87"/>
      <c r="U4185" s="85" t="s">
        <v>112</v>
      </c>
      <c r="V4185" s="1"/>
      <c r="W4185" s="1"/>
      <c r="X4185" s="1"/>
      <c r="Y4185" s="1"/>
      <c r="Z4185" s="6">
        <v>43675</v>
      </c>
      <c r="AA4185" s="160"/>
      <c r="AB4185" s="123" t="s">
        <v>4395</v>
      </c>
      <c r="AC4185" s="124"/>
      <c r="AD4185" s="2"/>
      <c r="AE4185" s="2"/>
      <c r="AF4185" s="2"/>
      <c r="AG4185" s="2"/>
      <c r="AH4185" s="41" t="s">
        <v>7061</v>
      </c>
      <c r="AI4185" s="80" t="s">
        <v>19488</v>
      </c>
      <c r="AJ4185" s="80" t="s">
        <v>15936</v>
      </c>
      <c r="AK4185" s="1"/>
      <c r="AL4185" s="85"/>
      <c r="AM4185" s="151" t="s">
        <v>19999</v>
      </c>
      <c r="AN4185" s="16"/>
      <c r="AO4185" s="166"/>
      <c r="AP4185" s="5">
        <f t="shared" si="66"/>
        <v>0</v>
      </c>
      <c r="AQ4185" s="16"/>
      <c r="AR4185" s="205">
        <v>1</v>
      </c>
      <c r="AS4185" s="16"/>
      <c r="AT4185" s="16"/>
      <c r="AU4185" s="16"/>
      <c r="AV4185" s="16"/>
      <c r="AW4185" s="16"/>
      <c r="AX4185" s="16"/>
    </row>
    <row r="4186" spans="1:50" customFormat="1" ht="15.75" hidden="1" customHeight="1" x14ac:dyDescent="0.2">
      <c r="A4186" s="7" t="s">
        <v>7413</v>
      </c>
      <c r="B4186" s="3" t="s">
        <v>7414</v>
      </c>
      <c r="C4186" s="85" t="s">
        <v>4395</v>
      </c>
      <c r="D4186" s="85" t="s">
        <v>13090</v>
      </c>
      <c r="E4186" s="202" t="s">
        <v>26712</v>
      </c>
      <c r="F4186" s="85" t="s">
        <v>55</v>
      </c>
      <c r="G4186" s="85" t="s">
        <v>63</v>
      </c>
      <c r="H4186" s="85" t="s">
        <v>20690</v>
      </c>
      <c r="I4186" s="3" t="s">
        <v>4399</v>
      </c>
      <c r="J4186" s="85" t="s">
        <v>4406</v>
      </c>
      <c r="K4186" s="7" t="s">
        <v>4407</v>
      </c>
      <c r="L4186" s="3"/>
      <c r="M4186" s="3"/>
      <c r="N4186" s="41" t="s">
        <v>13837</v>
      </c>
      <c r="O4186" s="87">
        <v>471073</v>
      </c>
      <c r="P4186" s="87">
        <v>442814</v>
      </c>
      <c r="Q4186" s="87">
        <v>28259</v>
      </c>
      <c r="R4186" s="87">
        <v>28236</v>
      </c>
      <c r="S4186" s="87"/>
      <c r="T4186" s="87"/>
      <c r="U4186" s="85">
        <v>2010</v>
      </c>
      <c r="V4186" s="3" t="s">
        <v>4579</v>
      </c>
      <c r="W4186" s="3"/>
      <c r="X4186" s="3"/>
      <c r="Y4186" s="3"/>
      <c r="Z4186" s="6">
        <v>191154</v>
      </c>
      <c r="AA4186" s="160"/>
      <c r="AB4186" s="123" t="s">
        <v>4395</v>
      </c>
      <c r="AC4186" s="124"/>
      <c r="AD4186" s="41"/>
      <c r="AE4186" s="83"/>
      <c r="AF4186" s="83"/>
      <c r="AG4186" s="41"/>
      <c r="AH4186" s="41" t="s">
        <v>63</v>
      </c>
      <c r="AI4186" s="80" t="s">
        <v>19489</v>
      </c>
      <c r="AJ4186" s="80" t="s">
        <v>13359</v>
      </c>
      <c r="AK4186" s="3"/>
      <c r="AL4186" s="85"/>
      <c r="AM4186" s="151" t="s">
        <v>19998</v>
      </c>
      <c r="AN4186" s="15"/>
      <c r="AO4186" s="166"/>
      <c r="AP4186" s="5">
        <f t="shared" si="66"/>
        <v>0</v>
      </c>
      <c r="AQ4186" s="16"/>
      <c r="AR4186" s="205">
        <v>1</v>
      </c>
      <c r="AS4186" s="16"/>
      <c r="AT4186" s="16"/>
      <c r="AU4186" s="16"/>
      <c r="AV4186" s="16"/>
      <c r="AW4186" s="16"/>
      <c r="AX4186" s="16"/>
    </row>
    <row r="4187" spans="1:50" customFormat="1" ht="15.75" hidden="1" customHeight="1" x14ac:dyDescent="0.2">
      <c r="A4187" s="7" t="s">
        <v>7415</v>
      </c>
      <c r="B4187" s="3" t="s">
        <v>7416</v>
      </c>
      <c r="C4187" s="85" t="s">
        <v>4395</v>
      </c>
      <c r="D4187" s="85" t="s">
        <v>13090</v>
      </c>
      <c r="E4187" s="202" t="s">
        <v>26712</v>
      </c>
      <c r="F4187" s="85" t="s">
        <v>40</v>
      </c>
      <c r="G4187" s="85" t="s">
        <v>15326</v>
      </c>
      <c r="H4187" s="85" t="s">
        <v>20690</v>
      </c>
      <c r="I4187" s="3" t="s">
        <v>6379</v>
      </c>
      <c r="J4187" s="85" t="s">
        <v>223</v>
      </c>
      <c r="K4187" s="7" t="s">
        <v>4619</v>
      </c>
      <c r="L4187" s="3"/>
      <c r="M4187" s="3"/>
      <c r="N4187" s="41" t="s">
        <v>20769</v>
      </c>
      <c r="O4187" s="87">
        <v>11857</v>
      </c>
      <c r="P4187" s="87">
        <v>89</v>
      </c>
      <c r="Q4187" s="87">
        <v>11768</v>
      </c>
      <c r="R4187" s="87">
        <v>0</v>
      </c>
      <c r="S4187" s="87"/>
      <c r="T4187" s="87"/>
      <c r="U4187" s="85">
        <v>2019</v>
      </c>
      <c r="V4187" s="3" t="s">
        <v>112</v>
      </c>
      <c r="W4187" s="3"/>
      <c r="X4187" s="3"/>
      <c r="Y4187" s="3"/>
      <c r="Z4187" s="6">
        <v>9710</v>
      </c>
      <c r="AA4187" s="160"/>
      <c r="AB4187" s="123" t="s">
        <v>4395</v>
      </c>
      <c r="AC4187" s="124"/>
      <c r="AD4187" s="41"/>
      <c r="AE4187" s="83"/>
      <c r="AF4187" s="83"/>
      <c r="AG4187" s="41"/>
      <c r="AH4187" s="41" t="s">
        <v>7061</v>
      </c>
      <c r="AI4187" s="80" t="s">
        <v>19490</v>
      </c>
      <c r="AJ4187" s="80" t="s">
        <v>14411</v>
      </c>
      <c r="AK4187" s="3"/>
      <c r="AL4187" s="85"/>
      <c r="AM4187" s="151" t="s">
        <v>19998</v>
      </c>
      <c r="AN4187" s="15"/>
      <c r="AO4187" s="166"/>
      <c r="AP4187" s="5">
        <f t="shared" si="66"/>
        <v>0</v>
      </c>
      <c r="AQ4187" s="16"/>
      <c r="AR4187" s="205">
        <v>1</v>
      </c>
      <c r="AS4187" s="16"/>
      <c r="AT4187" s="16"/>
      <c r="AU4187" s="16"/>
      <c r="AV4187" s="16"/>
      <c r="AW4187" s="16"/>
      <c r="AX4187" s="16"/>
    </row>
    <row r="4188" spans="1:50" customFormat="1" ht="15.75" hidden="1" customHeight="1" x14ac:dyDescent="0.2">
      <c r="A4188" s="7" t="s">
        <v>7417</v>
      </c>
      <c r="B4188" s="3" t="s">
        <v>29420</v>
      </c>
      <c r="C4188" s="85" t="s">
        <v>4395</v>
      </c>
      <c r="D4188" s="85" t="s">
        <v>13090</v>
      </c>
      <c r="E4188" s="202" t="s">
        <v>26418</v>
      </c>
      <c r="F4188" s="85" t="s">
        <v>55</v>
      </c>
      <c r="G4188" s="85" t="s">
        <v>56</v>
      </c>
      <c r="H4188" s="85" t="s">
        <v>20690</v>
      </c>
      <c r="I4188" s="3" t="s">
        <v>4405</v>
      </c>
      <c r="J4188" s="85" t="s">
        <v>4406</v>
      </c>
      <c r="K4188" s="7" t="s">
        <v>4407</v>
      </c>
      <c r="L4188" s="3"/>
      <c r="M4188" s="3"/>
      <c r="N4188" s="41" t="s">
        <v>5583</v>
      </c>
      <c r="O4188" s="87">
        <v>0</v>
      </c>
      <c r="P4188" s="87">
        <v>0</v>
      </c>
      <c r="Q4188" s="87">
        <v>0</v>
      </c>
      <c r="R4188" s="87">
        <v>0</v>
      </c>
      <c r="S4188" s="87"/>
      <c r="T4188" s="87"/>
      <c r="U4188" s="85" t="s">
        <v>112</v>
      </c>
      <c r="V4188" s="3" t="s">
        <v>112</v>
      </c>
      <c r="W4188" s="3"/>
      <c r="X4188" s="3"/>
      <c r="Y4188" s="3"/>
      <c r="Z4188" s="6">
        <v>40000</v>
      </c>
      <c r="AA4188" s="160"/>
      <c r="AB4188" s="123" t="s">
        <v>4395</v>
      </c>
      <c r="AC4188" s="124"/>
      <c r="AD4188" s="41"/>
      <c r="AE4188" s="83"/>
      <c r="AF4188" s="83"/>
      <c r="AG4188" s="41"/>
      <c r="AH4188" s="41" t="s">
        <v>56</v>
      </c>
      <c r="AI4188" s="80" t="s">
        <v>19491</v>
      </c>
      <c r="AJ4188" s="80" t="s">
        <v>13360</v>
      </c>
      <c r="AK4188" s="3"/>
      <c r="AL4188" s="85"/>
      <c r="AM4188" s="151" t="s">
        <v>19998</v>
      </c>
      <c r="AN4188" s="15"/>
      <c r="AO4188" s="166"/>
      <c r="AP4188" s="5">
        <f t="shared" si="66"/>
        <v>0</v>
      </c>
      <c r="AQ4188" s="16"/>
      <c r="AR4188" s="205">
        <v>1</v>
      </c>
      <c r="AS4188" s="16"/>
      <c r="AT4188" s="16"/>
      <c r="AU4188" s="16"/>
      <c r="AV4188" s="16"/>
      <c r="AW4188" s="16"/>
      <c r="AX4188" s="16"/>
    </row>
    <row r="4189" spans="1:50" customFormat="1" ht="15.75" hidden="1" customHeight="1" x14ac:dyDescent="0.2">
      <c r="A4189" s="7" t="s">
        <v>7418</v>
      </c>
      <c r="B4189" s="3" t="s">
        <v>7419</v>
      </c>
      <c r="C4189" s="85" t="s">
        <v>4395</v>
      </c>
      <c r="D4189" s="85" t="s">
        <v>13090</v>
      </c>
      <c r="E4189" s="202" t="s">
        <v>26712</v>
      </c>
      <c r="F4189" s="85" t="s">
        <v>55</v>
      </c>
      <c r="G4189" s="85" t="s">
        <v>59</v>
      </c>
      <c r="H4189" s="85" t="s">
        <v>20690</v>
      </c>
      <c r="I4189" s="3" t="s">
        <v>4460</v>
      </c>
      <c r="J4189" s="85" t="s">
        <v>4435</v>
      </c>
      <c r="K4189" s="7" t="s">
        <v>3838</v>
      </c>
      <c r="L4189" s="3"/>
      <c r="M4189" s="3"/>
      <c r="N4189" s="41" t="s">
        <v>6842</v>
      </c>
      <c r="O4189" s="87">
        <v>50801</v>
      </c>
      <c r="P4189" s="87">
        <v>50793</v>
      </c>
      <c r="Q4189" s="87">
        <v>8</v>
      </c>
      <c r="R4189" s="87">
        <v>0</v>
      </c>
      <c r="S4189" s="87"/>
      <c r="T4189" s="87"/>
      <c r="U4189" s="85">
        <v>2017</v>
      </c>
      <c r="V4189" s="3" t="s">
        <v>6842</v>
      </c>
      <c r="W4189" s="3"/>
      <c r="X4189" s="3"/>
      <c r="Y4189" s="3"/>
      <c r="Z4189" s="6">
        <v>34882</v>
      </c>
      <c r="AA4189" s="160"/>
      <c r="AB4189" s="123" t="s">
        <v>4395</v>
      </c>
      <c r="AC4189" s="124"/>
      <c r="AD4189" s="41"/>
      <c r="AE4189" s="83"/>
      <c r="AF4189" s="83"/>
      <c r="AG4189" s="41"/>
      <c r="AH4189" s="41" t="s">
        <v>7514</v>
      </c>
      <c r="AI4189" s="80" t="s">
        <v>19492</v>
      </c>
      <c r="AJ4189" s="80" t="s">
        <v>13542</v>
      </c>
      <c r="AK4189" s="3"/>
      <c r="AL4189" s="85"/>
      <c r="AM4189" s="151" t="s">
        <v>19998</v>
      </c>
      <c r="AN4189" s="15"/>
      <c r="AO4189" s="166"/>
      <c r="AP4189" s="5">
        <f t="shared" si="66"/>
        <v>0</v>
      </c>
      <c r="AQ4189" s="16"/>
      <c r="AR4189" s="205">
        <v>1</v>
      </c>
      <c r="AS4189" s="16"/>
      <c r="AT4189" s="16"/>
      <c r="AU4189" s="16"/>
      <c r="AV4189" s="16"/>
      <c r="AW4189" s="16"/>
      <c r="AX4189" s="16"/>
    </row>
    <row r="4190" spans="1:50" customFormat="1" ht="15.75" hidden="1" customHeight="1" x14ac:dyDescent="0.2">
      <c r="A4190" s="7" t="s">
        <v>7420</v>
      </c>
      <c r="B4190" s="3" t="s">
        <v>7421</v>
      </c>
      <c r="C4190" s="85" t="s">
        <v>4395</v>
      </c>
      <c r="D4190" s="85" t="s">
        <v>13090</v>
      </c>
      <c r="E4190" s="202" t="s">
        <v>26712</v>
      </c>
      <c r="F4190" s="85" t="s">
        <v>40</v>
      </c>
      <c r="G4190" s="85" t="s">
        <v>15326</v>
      </c>
      <c r="H4190" s="85" t="s">
        <v>20690</v>
      </c>
      <c r="I4190" s="3" t="s">
        <v>4421</v>
      </c>
      <c r="J4190" s="85" t="s">
        <v>115</v>
      </c>
      <c r="K4190" s="7" t="s">
        <v>4522</v>
      </c>
      <c r="L4190" s="3"/>
      <c r="M4190" s="3"/>
      <c r="N4190" s="41" t="s">
        <v>4841</v>
      </c>
      <c r="O4190" s="87">
        <v>13890</v>
      </c>
      <c r="P4190" s="87">
        <v>9682</v>
      </c>
      <c r="Q4190" s="87">
        <v>4208</v>
      </c>
      <c r="R4190" s="87">
        <v>0</v>
      </c>
      <c r="S4190" s="87"/>
      <c r="T4190" s="87"/>
      <c r="U4190" s="85">
        <v>2019</v>
      </c>
      <c r="V4190" s="3" t="s">
        <v>112</v>
      </c>
      <c r="W4190" s="3"/>
      <c r="X4190" s="3"/>
      <c r="Y4190" s="3"/>
      <c r="Z4190" s="6">
        <v>10000</v>
      </c>
      <c r="AA4190" s="160"/>
      <c r="AB4190" s="123" t="s">
        <v>4395</v>
      </c>
      <c r="AC4190" s="124"/>
      <c r="AD4190" s="41"/>
      <c r="AE4190" s="83"/>
      <c r="AF4190" s="83"/>
      <c r="AG4190" s="41"/>
      <c r="AH4190" s="41" t="s">
        <v>7061</v>
      </c>
      <c r="AI4190" s="80" t="s">
        <v>19493</v>
      </c>
      <c r="AJ4190" s="80" t="s">
        <v>14412</v>
      </c>
      <c r="AK4190" s="3"/>
      <c r="AL4190" s="85"/>
      <c r="AM4190" s="151" t="s">
        <v>19998</v>
      </c>
      <c r="AN4190" s="15"/>
      <c r="AO4190" s="166"/>
      <c r="AP4190" s="5">
        <f t="shared" si="66"/>
        <v>0</v>
      </c>
      <c r="AQ4190" s="16"/>
      <c r="AR4190" s="205">
        <v>1</v>
      </c>
      <c r="AS4190" s="16"/>
      <c r="AT4190" s="16"/>
      <c r="AU4190" s="16"/>
      <c r="AV4190" s="16"/>
      <c r="AW4190" s="16"/>
      <c r="AX4190" s="16"/>
    </row>
    <row r="4191" spans="1:50" customFormat="1" ht="15.75" hidden="1" customHeight="1" x14ac:dyDescent="0.2">
      <c r="A4191" s="7" t="s">
        <v>7422</v>
      </c>
      <c r="B4191" s="3" t="s">
        <v>7423</v>
      </c>
      <c r="C4191" s="85" t="s">
        <v>4395</v>
      </c>
      <c r="D4191" s="85" t="s">
        <v>13090</v>
      </c>
      <c r="E4191" s="202" t="s">
        <v>26712</v>
      </c>
      <c r="F4191" s="85" t="s">
        <v>40</v>
      </c>
      <c r="G4191" s="85" t="s">
        <v>15326</v>
      </c>
      <c r="H4191" s="85" t="s">
        <v>20690</v>
      </c>
      <c r="I4191" s="3" t="s">
        <v>4421</v>
      </c>
      <c r="J4191" s="85" t="s">
        <v>115</v>
      </c>
      <c r="K4191" s="7" t="s">
        <v>4522</v>
      </c>
      <c r="L4191" s="3"/>
      <c r="M4191" s="3"/>
      <c r="N4191" s="41" t="s">
        <v>4841</v>
      </c>
      <c r="O4191" s="87">
        <v>13841</v>
      </c>
      <c r="P4191" s="87">
        <v>9671</v>
      </c>
      <c r="Q4191" s="87">
        <v>4170</v>
      </c>
      <c r="R4191" s="87">
        <v>0</v>
      </c>
      <c r="S4191" s="87"/>
      <c r="T4191" s="87"/>
      <c r="U4191" s="85">
        <v>2019</v>
      </c>
      <c r="V4191" s="3" t="s">
        <v>112</v>
      </c>
      <c r="W4191" s="3"/>
      <c r="X4191" s="3"/>
      <c r="Y4191" s="3"/>
      <c r="Z4191" s="6">
        <v>10000</v>
      </c>
      <c r="AA4191" s="160"/>
      <c r="AB4191" s="123" t="s">
        <v>4395</v>
      </c>
      <c r="AC4191" s="124"/>
      <c r="AD4191" s="41"/>
      <c r="AE4191" s="83"/>
      <c r="AF4191" s="83"/>
      <c r="AG4191" s="41"/>
      <c r="AH4191" s="41" t="s">
        <v>7061</v>
      </c>
      <c r="AI4191" s="80" t="s">
        <v>19494</v>
      </c>
      <c r="AJ4191" s="80" t="s">
        <v>14413</v>
      </c>
      <c r="AK4191" s="3"/>
      <c r="AL4191" s="85"/>
      <c r="AM4191" s="151" t="s">
        <v>19998</v>
      </c>
      <c r="AN4191" s="15"/>
      <c r="AO4191" s="166"/>
      <c r="AP4191" s="5">
        <f t="shared" si="66"/>
        <v>0</v>
      </c>
      <c r="AQ4191" s="16"/>
      <c r="AR4191" s="205">
        <v>1</v>
      </c>
      <c r="AS4191" s="16"/>
      <c r="AT4191" s="16"/>
      <c r="AU4191" s="16"/>
      <c r="AV4191" s="16"/>
      <c r="AW4191" s="16"/>
      <c r="AX4191" s="16"/>
    </row>
    <row r="4192" spans="1:50" customFormat="1" ht="15.75" hidden="1" customHeight="1" x14ac:dyDescent="0.2">
      <c r="A4192" s="7" t="s">
        <v>7424</v>
      </c>
      <c r="B4192" s="3" t="s">
        <v>7425</v>
      </c>
      <c r="C4192" s="85" t="s">
        <v>4395</v>
      </c>
      <c r="D4192" s="85" t="s">
        <v>13090</v>
      </c>
      <c r="E4192" s="202" t="s">
        <v>26712</v>
      </c>
      <c r="F4192" s="85" t="s">
        <v>40</v>
      </c>
      <c r="G4192" s="85" t="s">
        <v>15326</v>
      </c>
      <c r="H4192" s="85" t="s">
        <v>20690</v>
      </c>
      <c r="I4192" s="3" t="s">
        <v>4421</v>
      </c>
      <c r="J4192" s="85" t="s">
        <v>115</v>
      </c>
      <c r="K4192" s="7" t="s">
        <v>4522</v>
      </c>
      <c r="L4192" s="3"/>
      <c r="M4192" s="3"/>
      <c r="N4192" s="41" t="s">
        <v>4841</v>
      </c>
      <c r="O4192" s="87">
        <v>15273</v>
      </c>
      <c r="P4192" s="87">
        <v>11015</v>
      </c>
      <c r="Q4192" s="87">
        <v>4258</v>
      </c>
      <c r="R4192" s="87">
        <v>0</v>
      </c>
      <c r="S4192" s="87"/>
      <c r="T4192" s="87"/>
      <c r="U4192" s="85">
        <v>2019</v>
      </c>
      <c r="V4192" s="3" t="s">
        <v>112</v>
      </c>
      <c r="W4192" s="3"/>
      <c r="X4192" s="3"/>
      <c r="Y4192" s="3"/>
      <c r="Z4192" s="6">
        <v>10000</v>
      </c>
      <c r="AA4192" s="160"/>
      <c r="AB4192" s="123" t="s">
        <v>4395</v>
      </c>
      <c r="AC4192" s="124"/>
      <c r="AD4192" s="41"/>
      <c r="AE4192" s="83"/>
      <c r="AF4192" s="83"/>
      <c r="AG4192" s="41"/>
      <c r="AH4192" s="41" t="s">
        <v>7061</v>
      </c>
      <c r="AI4192" s="80" t="s">
        <v>19495</v>
      </c>
      <c r="AJ4192" s="80" t="s">
        <v>14414</v>
      </c>
      <c r="AK4192" s="3"/>
      <c r="AL4192" s="85"/>
      <c r="AM4192" s="151" t="s">
        <v>19998</v>
      </c>
      <c r="AN4192" s="15"/>
      <c r="AO4192" s="166"/>
      <c r="AP4192" s="5">
        <f t="shared" si="66"/>
        <v>0</v>
      </c>
      <c r="AQ4192" s="16"/>
      <c r="AR4192" s="205">
        <v>1</v>
      </c>
      <c r="AS4192" s="16"/>
      <c r="AT4192" s="16"/>
      <c r="AU4192" s="16"/>
      <c r="AV4192" s="16"/>
      <c r="AW4192" s="16"/>
      <c r="AX4192" s="16"/>
    </row>
    <row r="4193" spans="1:50" customFormat="1" ht="15.75" hidden="1" customHeight="1" x14ac:dyDescent="0.2">
      <c r="A4193" s="7" t="s">
        <v>7426</v>
      </c>
      <c r="B4193" s="3" t="s">
        <v>7427</v>
      </c>
      <c r="C4193" s="85" t="s">
        <v>4395</v>
      </c>
      <c r="D4193" s="85" t="s">
        <v>13090</v>
      </c>
      <c r="E4193" s="202" t="s">
        <v>26712</v>
      </c>
      <c r="F4193" s="85" t="s">
        <v>40</v>
      </c>
      <c r="G4193" s="85" t="s">
        <v>15326</v>
      </c>
      <c r="H4193" s="85" t="s">
        <v>20690</v>
      </c>
      <c r="I4193" s="3" t="s">
        <v>4421</v>
      </c>
      <c r="J4193" s="85" t="s">
        <v>115</v>
      </c>
      <c r="K4193" s="7" t="s">
        <v>4522</v>
      </c>
      <c r="L4193" s="3"/>
      <c r="M4193" s="3"/>
      <c r="N4193" s="41" t="s">
        <v>4841</v>
      </c>
      <c r="O4193" s="87">
        <v>12119</v>
      </c>
      <c r="P4193" s="87">
        <v>9113</v>
      </c>
      <c r="Q4193" s="87">
        <v>3006</v>
      </c>
      <c r="R4193" s="87">
        <v>0</v>
      </c>
      <c r="S4193" s="87"/>
      <c r="T4193" s="87"/>
      <c r="U4193" s="85">
        <v>2019</v>
      </c>
      <c r="V4193" s="3" t="s">
        <v>112</v>
      </c>
      <c r="W4193" s="3"/>
      <c r="X4193" s="3"/>
      <c r="Y4193" s="3"/>
      <c r="Z4193" s="6">
        <v>10000</v>
      </c>
      <c r="AA4193" s="160"/>
      <c r="AB4193" s="123" t="s">
        <v>4395</v>
      </c>
      <c r="AC4193" s="124"/>
      <c r="AD4193" s="41"/>
      <c r="AE4193" s="83"/>
      <c r="AF4193" s="83"/>
      <c r="AG4193" s="41"/>
      <c r="AH4193" s="41" t="s">
        <v>7061</v>
      </c>
      <c r="AI4193" s="80" t="s">
        <v>19496</v>
      </c>
      <c r="AJ4193" s="80" t="s">
        <v>14415</v>
      </c>
      <c r="AK4193" s="3"/>
      <c r="AL4193" s="85"/>
      <c r="AM4193" s="151" t="s">
        <v>19998</v>
      </c>
      <c r="AN4193" s="15"/>
      <c r="AO4193" s="166"/>
      <c r="AP4193" s="5">
        <f t="shared" si="66"/>
        <v>0</v>
      </c>
      <c r="AQ4193" s="16"/>
      <c r="AR4193" s="205">
        <v>1</v>
      </c>
      <c r="AS4193" s="16"/>
      <c r="AT4193" s="16"/>
      <c r="AU4193" s="16"/>
      <c r="AV4193" s="16"/>
      <c r="AW4193" s="16"/>
      <c r="AX4193" s="16"/>
    </row>
    <row r="4194" spans="1:50" customFormat="1" ht="15.75" hidden="1" customHeight="1" x14ac:dyDescent="0.2">
      <c r="A4194" s="7" t="s">
        <v>7428</v>
      </c>
      <c r="B4194" s="3" t="s">
        <v>7429</v>
      </c>
      <c r="C4194" s="85" t="s">
        <v>4395</v>
      </c>
      <c r="D4194" s="85" t="s">
        <v>13090</v>
      </c>
      <c r="E4194" s="202" t="s">
        <v>26712</v>
      </c>
      <c r="F4194" s="85" t="s">
        <v>40</v>
      </c>
      <c r="G4194" s="85" t="s">
        <v>15326</v>
      </c>
      <c r="H4194" s="85" t="s">
        <v>20690</v>
      </c>
      <c r="I4194" s="3" t="s">
        <v>4421</v>
      </c>
      <c r="J4194" s="85" t="s">
        <v>115</v>
      </c>
      <c r="K4194" s="7" t="s">
        <v>4522</v>
      </c>
      <c r="L4194" s="3"/>
      <c r="M4194" s="3"/>
      <c r="N4194" s="41" t="s">
        <v>4841</v>
      </c>
      <c r="O4194" s="87">
        <v>12577</v>
      </c>
      <c r="P4194" s="87">
        <v>9068</v>
      </c>
      <c r="Q4194" s="87">
        <v>3509</v>
      </c>
      <c r="R4194" s="87">
        <v>0</v>
      </c>
      <c r="S4194" s="87"/>
      <c r="T4194" s="87"/>
      <c r="U4194" s="85">
        <v>2019</v>
      </c>
      <c r="V4194" s="3" t="s">
        <v>112</v>
      </c>
      <c r="W4194" s="3"/>
      <c r="X4194" s="3"/>
      <c r="Y4194" s="3"/>
      <c r="Z4194" s="6">
        <v>10000</v>
      </c>
      <c r="AA4194" s="160"/>
      <c r="AB4194" s="123" t="s">
        <v>4395</v>
      </c>
      <c r="AC4194" s="124"/>
      <c r="AD4194" s="41"/>
      <c r="AE4194" s="83"/>
      <c r="AF4194" s="83"/>
      <c r="AG4194" s="41"/>
      <c r="AH4194" s="41" t="s">
        <v>7061</v>
      </c>
      <c r="AI4194" s="80" t="s">
        <v>19497</v>
      </c>
      <c r="AJ4194" s="80" t="s">
        <v>14416</v>
      </c>
      <c r="AK4194" s="3"/>
      <c r="AL4194" s="85"/>
      <c r="AM4194" s="151" t="s">
        <v>19998</v>
      </c>
      <c r="AN4194" s="15"/>
      <c r="AO4194" s="166"/>
      <c r="AP4194" s="5">
        <f t="shared" si="66"/>
        <v>0</v>
      </c>
      <c r="AQ4194" s="16"/>
      <c r="AR4194" s="205">
        <v>1</v>
      </c>
      <c r="AS4194" s="16"/>
      <c r="AT4194" s="16"/>
      <c r="AU4194" s="16"/>
      <c r="AV4194" s="16"/>
      <c r="AW4194" s="16"/>
      <c r="AX4194" s="16"/>
    </row>
    <row r="4195" spans="1:50" customFormat="1" ht="15.75" hidden="1" customHeight="1" x14ac:dyDescent="0.2">
      <c r="A4195" s="7" t="s">
        <v>7430</v>
      </c>
      <c r="B4195" s="3" t="s">
        <v>7431</v>
      </c>
      <c r="C4195" s="85" t="s">
        <v>4395</v>
      </c>
      <c r="D4195" s="85" t="s">
        <v>13090</v>
      </c>
      <c r="E4195" s="202" t="s">
        <v>26712</v>
      </c>
      <c r="F4195" s="85" t="s">
        <v>40</v>
      </c>
      <c r="G4195" s="85" t="s">
        <v>42</v>
      </c>
      <c r="H4195" s="85" t="s">
        <v>20690</v>
      </c>
      <c r="I4195" s="3" t="s">
        <v>4421</v>
      </c>
      <c r="J4195" s="85" t="s">
        <v>115</v>
      </c>
      <c r="K4195" s="7" t="s">
        <v>4595</v>
      </c>
      <c r="L4195" s="3"/>
      <c r="M4195" s="3"/>
      <c r="N4195" s="41" t="s">
        <v>4841</v>
      </c>
      <c r="O4195" s="87">
        <v>9534</v>
      </c>
      <c r="P4195" s="87">
        <v>9534</v>
      </c>
      <c r="Q4195" s="87">
        <v>0</v>
      </c>
      <c r="R4195" s="87">
        <v>0</v>
      </c>
      <c r="S4195" s="87"/>
      <c r="T4195" s="87"/>
      <c r="U4195" s="85">
        <v>2019</v>
      </c>
      <c r="V4195" s="3" t="s">
        <v>4841</v>
      </c>
      <c r="W4195" s="3"/>
      <c r="X4195" s="3"/>
      <c r="Y4195" s="3"/>
      <c r="Z4195" s="6">
        <v>10000</v>
      </c>
      <c r="AA4195" s="160"/>
      <c r="AB4195" s="123" t="s">
        <v>4395</v>
      </c>
      <c r="AC4195" s="124"/>
      <c r="AD4195" s="41"/>
      <c r="AE4195" s="83"/>
      <c r="AF4195" s="83"/>
      <c r="AG4195" s="41"/>
      <c r="AH4195" s="41" t="s">
        <v>7061</v>
      </c>
      <c r="AI4195" s="80" t="s">
        <v>19498</v>
      </c>
      <c r="AJ4195" s="80" t="s">
        <v>14417</v>
      </c>
      <c r="AK4195" s="3"/>
      <c r="AL4195" s="85"/>
      <c r="AM4195" s="151" t="s">
        <v>19998</v>
      </c>
      <c r="AN4195" s="15"/>
      <c r="AO4195" s="166"/>
      <c r="AP4195" s="5">
        <f t="shared" si="66"/>
        <v>0</v>
      </c>
      <c r="AQ4195" s="16"/>
      <c r="AR4195" s="205">
        <v>1</v>
      </c>
      <c r="AS4195" s="16"/>
      <c r="AT4195" s="16"/>
      <c r="AU4195" s="16"/>
      <c r="AV4195" s="16"/>
      <c r="AW4195" s="16"/>
      <c r="AX4195" s="16"/>
    </row>
    <row r="4196" spans="1:50" customFormat="1" ht="15.75" hidden="1" customHeight="1" x14ac:dyDescent="0.2">
      <c r="A4196" s="7" t="s">
        <v>7432</v>
      </c>
      <c r="B4196" s="3" t="s">
        <v>7433</v>
      </c>
      <c r="C4196" s="85" t="s">
        <v>4395</v>
      </c>
      <c r="D4196" s="85" t="s">
        <v>13090</v>
      </c>
      <c r="E4196" s="202" t="s">
        <v>26712</v>
      </c>
      <c r="F4196" s="85" t="s">
        <v>40</v>
      </c>
      <c r="G4196" s="85" t="s">
        <v>42</v>
      </c>
      <c r="H4196" s="85" t="s">
        <v>20690</v>
      </c>
      <c r="I4196" s="3" t="s">
        <v>4421</v>
      </c>
      <c r="J4196" s="85" t="s">
        <v>115</v>
      </c>
      <c r="K4196" s="7" t="s">
        <v>4595</v>
      </c>
      <c r="L4196" s="3"/>
      <c r="M4196" s="3"/>
      <c r="N4196" s="41" t="s">
        <v>4841</v>
      </c>
      <c r="O4196" s="87">
        <v>9616</v>
      </c>
      <c r="P4196" s="87">
        <v>6816</v>
      </c>
      <c r="Q4196" s="87">
        <v>2800</v>
      </c>
      <c r="R4196" s="87">
        <v>0</v>
      </c>
      <c r="S4196" s="87"/>
      <c r="T4196" s="87"/>
      <c r="U4196" s="85">
        <v>2019</v>
      </c>
      <c r="V4196" s="3" t="s">
        <v>4841</v>
      </c>
      <c r="W4196" s="3"/>
      <c r="X4196" s="3"/>
      <c r="Y4196" s="3"/>
      <c r="Z4196" s="6">
        <v>10000</v>
      </c>
      <c r="AA4196" s="160"/>
      <c r="AB4196" s="123" t="s">
        <v>4395</v>
      </c>
      <c r="AC4196" s="124"/>
      <c r="AD4196" s="41"/>
      <c r="AE4196" s="83"/>
      <c r="AF4196" s="83"/>
      <c r="AG4196" s="41"/>
      <c r="AH4196" s="41" t="s">
        <v>7061</v>
      </c>
      <c r="AI4196" s="80" t="s">
        <v>19499</v>
      </c>
      <c r="AJ4196" s="80" t="s">
        <v>14418</v>
      </c>
      <c r="AK4196" s="3"/>
      <c r="AL4196" s="85"/>
      <c r="AM4196" s="151" t="s">
        <v>19998</v>
      </c>
      <c r="AN4196" s="15"/>
      <c r="AO4196" s="166"/>
      <c r="AP4196" s="5">
        <f t="shared" si="66"/>
        <v>0</v>
      </c>
      <c r="AQ4196" s="16"/>
      <c r="AR4196" s="205">
        <v>1</v>
      </c>
      <c r="AS4196" s="16"/>
      <c r="AT4196" s="16"/>
      <c r="AU4196" s="16"/>
      <c r="AV4196" s="16"/>
      <c r="AW4196" s="16"/>
      <c r="AX4196" s="16"/>
    </row>
    <row r="4197" spans="1:50" customFormat="1" ht="15.75" hidden="1" customHeight="1" x14ac:dyDescent="0.2">
      <c r="A4197" s="7" t="s">
        <v>7434</v>
      </c>
      <c r="B4197" s="3" t="s">
        <v>7435</v>
      </c>
      <c r="C4197" s="85" t="s">
        <v>4395</v>
      </c>
      <c r="D4197" s="85" t="s">
        <v>13090</v>
      </c>
      <c r="E4197" s="202" t="s">
        <v>26712</v>
      </c>
      <c r="F4197" s="85" t="s">
        <v>40</v>
      </c>
      <c r="G4197" s="85" t="s">
        <v>42</v>
      </c>
      <c r="H4197" s="85" t="s">
        <v>20690</v>
      </c>
      <c r="I4197" s="3" t="s">
        <v>4421</v>
      </c>
      <c r="J4197" s="85" t="s">
        <v>115</v>
      </c>
      <c r="K4197" s="7" t="s">
        <v>4595</v>
      </c>
      <c r="L4197" s="3"/>
      <c r="M4197" s="3"/>
      <c r="N4197" s="41" t="s">
        <v>4841</v>
      </c>
      <c r="O4197" s="87">
        <v>7699</v>
      </c>
      <c r="P4197" s="87">
        <v>7699</v>
      </c>
      <c r="Q4197" s="87">
        <v>0</v>
      </c>
      <c r="R4197" s="87">
        <v>0</v>
      </c>
      <c r="S4197" s="87"/>
      <c r="T4197" s="87"/>
      <c r="U4197" s="85">
        <v>2019</v>
      </c>
      <c r="V4197" s="3" t="s">
        <v>4841</v>
      </c>
      <c r="W4197" s="3"/>
      <c r="X4197" s="3"/>
      <c r="Y4197" s="3"/>
      <c r="Z4197" s="6">
        <v>10000</v>
      </c>
      <c r="AA4197" s="160"/>
      <c r="AB4197" s="123" t="s">
        <v>4395</v>
      </c>
      <c r="AC4197" s="124"/>
      <c r="AD4197" s="41"/>
      <c r="AE4197" s="83"/>
      <c r="AF4197" s="83"/>
      <c r="AG4197" s="41"/>
      <c r="AH4197" s="41" t="s">
        <v>7061</v>
      </c>
      <c r="AI4197" s="80" t="s">
        <v>19500</v>
      </c>
      <c r="AJ4197" s="80" t="s">
        <v>14419</v>
      </c>
      <c r="AK4197" s="3"/>
      <c r="AL4197" s="85"/>
      <c r="AM4197" s="151" t="s">
        <v>19998</v>
      </c>
      <c r="AN4197" s="15"/>
      <c r="AO4197" s="166"/>
      <c r="AP4197" s="5">
        <f t="shared" si="66"/>
        <v>0</v>
      </c>
      <c r="AQ4197" s="16"/>
      <c r="AR4197" s="205">
        <v>1</v>
      </c>
      <c r="AS4197" s="16"/>
      <c r="AT4197" s="16"/>
      <c r="AU4197" s="16"/>
      <c r="AV4197" s="16"/>
      <c r="AW4197" s="16"/>
      <c r="AX4197" s="16"/>
    </row>
    <row r="4198" spans="1:50" customFormat="1" ht="15.75" hidden="1" customHeight="1" x14ac:dyDescent="0.2">
      <c r="A4198" s="7" t="s">
        <v>7436</v>
      </c>
      <c r="B4198" s="3" t="s">
        <v>7437</v>
      </c>
      <c r="C4198" s="85" t="s">
        <v>4395</v>
      </c>
      <c r="D4198" s="85" t="s">
        <v>13090</v>
      </c>
      <c r="E4198" s="202" t="s">
        <v>26712</v>
      </c>
      <c r="F4198" s="85" t="s">
        <v>40</v>
      </c>
      <c r="G4198" s="85" t="s">
        <v>42</v>
      </c>
      <c r="H4198" s="85" t="s">
        <v>20690</v>
      </c>
      <c r="I4198" s="3" t="s">
        <v>4421</v>
      </c>
      <c r="J4198" s="85" t="s">
        <v>115</v>
      </c>
      <c r="K4198" s="7" t="s">
        <v>4595</v>
      </c>
      <c r="L4198" s="3"/>
      <c r="M4198" s="3"/>
      <c r="N4198" s="41" t="s">
        <v>4841</v>
      </c>
      <c r="O4198" s="87">
        <v>7671</v>
      </c>
      <c r="P4198" s="87">
        <v>7671</v>
      </c>
      <c r="Q4198" s="87">
        <v>0</v>
      </c>
      <c r="R4198" s="87">
        <v>0</v>
      </c>
      <c r="S4198" s="87"/>
      <c r="T4198" s="87"/>
      <c r="U4198" s="85">
        <v>2019</v>
      </c>
      <c r="V4198" s="3" t="s">
        <v>4841</v>
      </c>
      <c r="W4198" s="3"/>
      <c r="X4198" s="3"/>
      <c r="Y4198" s="3"/>
      <c r="Z4198" s="6">
        <v>10000</v>
      </c>
      <c r="AA4198" s="160"/>
      <c r="AB4198" s="123" t="s">
        <v>4395</v>
      </c>
      <c r="AC4198" s="124"/>
      <c r="AD4198" s="41"/>
      <c r="AE4198" s="83"/>
      <c r="AF4198" s="83"/>
      <c r="AG4198" s="41"/>
      <c r="AH4198" s="41" t="s">
        <v>7061</v>
      </c>
      <c r="AI4198" s="80" t="s">
        <v>19501</v>
      </c>
      <c r="AJ4198" s="80" t="s">
        <v>14420</v>
      </c>
      <c r="AK4198" s="3"/>
      <c r="AL4198" s="85"/>
      <c r="AM4198" s="151" t="s">
        <v>19998</v>
      </c>
      <c r="AN4198" s="15"/>
      <c r="AO4198" s="166"/>
      <c r="AP4198" s="5">
        <f t="shared" si="66"/>
        <v>0</v>
      </c>
      <c r="AQ4198" s="16"/>
      <c r="AR4198" s="205">
        <v>1</v>
      </c>
      <c r="AS4198" s="16"/>
      <c r="AT4198" s="16"/>
      <c r="AU4198" s="16"/>
      <c r="AV4198" s="16"/>
      <c r="AW4198" s="16"/>
      <c r="AX4198" s="16"/>
    </row>
    <row r="4199" spans="1:50" customFormat="1" ht="15.75" hidden="1" customHeight="1" x14ac:dyDescent="0.2">
      <c r="A4199" s="7" t="s">
        <v>7438</v>
      </c>
      <c r="B4199" s="3" t="s">
        <v>7439</v>
      </c>
      <c r="C4199" s="85" t="s">
        <v>4395</v>
      </c>
      <c r="D4199" s="85" t="s">
        <v>13090</v>
      </c>
      <c r="E4199" s="202" t="s">
        <v>26712</v>
      </c>
      <c r="F4199" s="85" t="s">
        <v>40</v>
      </c>
      <c r="G4199" s="85" t="s">
        <v>42</v>
      </c>
      <c r="H4199" s="85" t="s">
        <v>20690</v>
      </c>
      <c r="I4199" s="3" t="s">
        <v>4421</v>
      </c>
      <c r="J4199" s="85" t="s">
        <v>115</v>
      </c>
      <c r="K4199" s="7" t="s">
        <v>4595</v>
      </c>
      <c r="L4199" s="3"/>
      <c r="M4199" s="3"/>
      <c r="N4199" s="41" t="s">
        <v>4841</v>
      </c>
      <c r="O4199" s="87">
        <v>7589</v>
      </c>
      <c r="P4199" s="87">
        <v>7589</v>
      </c>
      <c r="Q4199" s="87">
        <v>0</v>
      </c>
      <c r="R4199" s="87">
        <v>0</v>
      </c>
      <c r="S4199" s="87"/>
      <c r="T4199" s="87"/>
      <c r="U4199" s="85">
        <v>2019</v>
      </c>
      <c r="V4199" s="3" t="s">
        <v>4841</v>
      </c>
      <c r="W4199" s="3"/>
      <c r="X4199" s="3"/>
      <c r="Y4199" s="3"/>
      <c r="Z4199" s="6">
        <v>10000</v>
      </c>
      <c r="AA4199" s="160"/>
      <c r="AB4199" s="123" t="s">
        <v>4395</v>
      </c>
      <c r="AC4199" s="124"/>
      <c r="AD4199" s="41"/>
      <c r="AE4199" s="83"/>
      <c r="AF4199" s="83"/>
      <c r="AG4199" s="41"/>
      <c r="AH4199" s="41" t="s">
        <v>7061</v>
      </c>
      <c r="AI4199" s="80" t="s">
        <v>19502</v>
      </c>
      <c r="AJ4199" s="80" t="s">
        <v>14421</v>
      </c>
      <c r="AK4199" s="3"/>
      <c r="AL4199" s="85"/>
      <c r="AM4199" s="151" t="s">
        <v>19998</v>
      </c>
      <c r="AN4199" s="15"/>
      <c r="AO4199" s="166"/>
      <c r="AP4199" s="5">
        <f t="shared" si="66"/>
        <v>0</v>
      </c>
      <c r="AQ4199" s="16"/>
      <c r="AR4199" s="205">
        <v>1</v>
      </c>
      <c r="AS4199" s="16"/>
      <c r="AT4199" s="16"/>
      <c r="AU4199" s="16"/>
      <c r="AV4199" s="16"/>
      <c r="AW4199" s="16"/>
      <c r="AX4199" s="16"/>
    </row>
    <row r="4200" spans="1:50" customFormat="1" ht="15.75" hidden="1" customHeight="1" x14ac:dyDescent="0.2">
      <c r="A4200" s="7" t="s">
        <v>7440</v>
      </c>
      <c r="B4200" s="3" t="s">
        <v>7441</v>
      </c>
      <c r="C4200" s="85" t="s">
        <v>4395</v>
      </c>
      <c r="D4200" s="85" t="s">
        <v>13090</v>
      </c>
      <c r="E4200" s="202" t="s">
        <v>26712</v>
      </c>
      <c r="F4200" s="85" t="s">
        <v>40</v>
      </c>
      <c r="G4200" s="85" t="s">
        <v>42</v>
      </c>
      <c r="H4200" s="85" t="s">
        <v>20690</v>
      </c>
      <c r="I4200" s="3" t="s">
        <v>4421</v>
      </c>
      <c r="J4200" s="85" t="s">
        <v>115</v>
      </c>
      <c r="K4200" s="7" t="s">
        <v>4595</v>
      </c>
      <c r="L4200" s="3"/>
      <c r="M4200" s="3"/>
      <c r="N4200" s="41" t="s">
        <v>4841</v>
      </c>
      <c r="O4200" s="87">
        <v>7616</v>
      </c>
      <c r="P4200" s="87">
        <v>7616</v>
      </c>
      <c r="Q4200" s="87">
        <v>0</v>
      </c>
      <c r="R4200" s="87">
        <v>0</v>
      </c>
      <c r="S4200" s="87"/>
      <c r="T4200" s="87"/>
      <c r="U4200" s="85">
        <v>2019</v>
      </c>
      <c r="V4200" s="3" t="s">
        <v>4841</v>
      </c>
      <c r="W4200" s="3"/>
      <c r="X4200" s="3"/>
      <c r="Y4200" s="3"/>
      <c r="Z4200" s="6">
        <v>10000</v>
      </c>
      <c r="AA4200" s="160"/>
      <c r="AB4200" s="123" t="s">
        <v>4395</v>
      </c>
      <c r="AC4200" s="124"/>
      <c r="AD4200" s="41"/>
      <c r="AE4200" s="83"/>
      <c r="AF4200" s="83"/>
      <c r="AG4200" s="41"/>
      <c r="AH4200" s="41" t="s">
        <v>7061</v>
      </c>
      <c r="AI4200" s="80" t="s">
        <v>19503</v>
      </c>
      <c r="AJ4200" s="80" t="s">
        <v>14422</v>
      </c>
      <c r="AK4200" s="3"/>
      <c r="AL4200" s="85"/>
      <c r="AM4200" s="151" t="s">
        <v>19998</v>
      </c>
      <c r="AN4200" s="15"/>
      <c r="AO4200" s="166"/>
      <c r="AP4200" s="5">
        <f t="shared" si="66"/>
        <v>0</v>
      </c>
      <c r="AQ4200" s="16"/>
      <c r="AR4200" s="205">
        <v>1</v>
      </c>
      <c r="AS4200" s="16"/>
      <c r="AT4200" s="16"/>
      <c r="AU4200" s="16"/>
      <c r="AV4200" s="16"/>
      <c r="AW4200" s="16"/>
      <c r="AX4200" s="16"/>
    </row>
    <row r="4201" spans="1:50" customFormat="1" ht="15.75" hidden="1" customHeight="1" x14ac:dyDescent="0.2">
      <c r="A4201" s="7" t="s">
        <v>7442</v>
      </c>
      <c r="B4201" s="3" t="s">
        <v>7443</v>
      </c>
      <c r="C4201" s="85" t="s">
        <v>4395</v>
      </c>
      <c r="D4201" s="85" t="s">
        <v>13090</v>
      </c>
      <c r="E4201" s="202" t="s">
        <v>26712</v>
      </c>
      <c r="F4201" s="85" t="s">
        <v>40</v>
      </c>
      <c r="G4201" s="85" t="s">
        <v>43</v>
      </c>
      <c r="H4201" s="85" t="s">
        <v>20690</v>
      </c>
      <c r="I4201" s="3" t="s">
        <v>4421</v>
      </c>
      <c r="J4201" s="85" t="s">
        <v>115</v>
      </c>
      <c r="K4201" s="7" t="s">
        <v>4458</v>
      </c>
      <c r="L4201" s="3"/>
      <c r="M4201" s="3"/>
      <c r="N4201" s="41" t="s">
        <v>4841</v>
      </c>
      <c r="O4201" s="87">
        <v>27742</v>
      </c>
      <c r="P4201" s="87">
        <v>26565</v>
      </c>
      <c r="Q4201" s="87">
        <v>1177</v>
      </c>
      <c r="R4201" s="87">
        <v>0</v>
      </c>
      <c r="S4201" s="87"/>
      <c r="T4201" s="87"/>
      <c r="U4201" s="85">
        <v>2019</v>
      </c>
      <c r="V4201" s="3" t="s">
        <v>112</v>
      </c>
      <c r="W4201" s="3"/>
      <c r="X4201" s="3"/>
      <c r="Y4201" s="3"/>
      <c r="Z4201" s="6">
        <v>10000</v>
      </c>
      <c r="AA4201" s="160"/>
      <c r="AB4201" s="123" t="s">
        <v>4395</v>
      </c>
      <c r="AC4201" s="124"/>
      <c r="AD4201" s="41"/>
      <c r="AE4201" s="83"/>
      <c r="AF4201" s="83"/>
      <c r="AG4201" s="41"/>
      <c r="AH4201" s="41" t="s">
        <v>7061</v>
      </c>
      <c r="AI4201" s="80" t="s">
        <v>19504</v>
      </c>
      <c r="AJ4201" s="80" t="s">
        <v>14423</v>
      </c>
      <c r="AK4201" s="3"/>
      <c r="AL4201" s="85"/>
      <c r="AM4201" s="151" t="s">
        <v>19998</v>
      </c>
      <c r="AN4201" s="15"/>
      <c r="AO4201" s="166"/>
      <c r="AP4201" s="5">
        <f t="shared" si="66"/>
        <v>0</v>
      </c>
      <c r="AQ4201" s="16"/>
      <c r="AR4201" s="205">
        <v>1</v>
      </c>
      <c r="AS4201" s="16"/>
      <c r="AT4201" s="16"/>
      <c r="AU4201" s="16"/>
      <c r="AV4201" s="16"/>
      <c r="AW4201" s="16"/>
      <c r="AX4201" s="16"/>
    </row>
    <row r="4202" spans="1:50" customFormat="1" ht="15.75" hidden="1" customHeight="1" x14ac:dyDescent="0.2">
      <c r="A4202" s="1" t="s">
        <v>15594</v>
      </c>
      <c r="B4202" s="1" t="s">
        <v>15796</v>
      </c>
      <c r="C4202" s="85" t="s">
        <v>4395</v>
      </c>
      <c r="D4202" s="85" t="s">
        <v>13090</v>
      </c>
      <c r="E4202" s="202" t="s">
        <v>1800</v>
      </c>
      <c r="F4202" s="85" t="s">
        <v>40</v>
      </c>
      <c r="G4202" s="85" t="s">
        <v>43</v>
      </c>
      <c r="H4202" s="85" t="s">
        <v>20690</v>
      </c>
      <c r="I4202" s="3" t="s">
        <v>4434</v>
      </c>
      <c r="J4202" s="85" t="s">
        <v>115</v>
      </c>
      <c r="K4202" s="1" t="s">
        <v>4522</v>
      </c>
      <c r="L4202" s="1"/>
      <c r="M4202" s="1"/>
      <c r="N4202" s="41" t="s">
        <v>5379</v>
      </c>
      <c r="O4202" s="87">
        <v>0</v>
      </c>
      <c r="P4202" s="87">
        <v>0</v>
      </c>
      <c r="Q4202" s="87">
        <v>0</v>
      </c>
      <c r="R4202" s="87">
        <v>0</v>
      </c>
      <c r="S4202" s="87"/>
      <c r="T4202" s="87"/>
      <c r="U4202" s="85" t="s">
        <v>112</v>
      </c>
      <c r="V4202" s="1"/>
      <c r="W4202" s="1"/>
      <c r="X4202" s="1"/>
      <c r="Y4202" s="1"/>
      <c r="Z4202" s="6">
        <v>43675</v>
      </c>
      <c r="AA4202" s="160"/>
      <c r="AB4202" s="123" t="s">
        <v>4395</v>
      </c>
      <c r="AC4202" s="124"/>
      <c r="AD4202" s="2"/>
      <c r="AE4202" s="2"/>
      <c r="AF4202" s="2"/>
      <c r="AG4202" s="2"/>
      <c r="AH4202" s="41" t="s">
        <v>7061</v>
      </c>
      <c r="AI4202" s="80" t="s">
        <v>19505</v>
      </c>
      <c r="AJ4202" s="80" t="s">
        <v>15937</v>
      </c>
      <c r="AK4202" s="1"/>
      <c r="AL4202" s="85"/>
      <c r="AM4202" s="151" t="s">
        <v>19999</v>
      </c>
      <c r="AN4202" s="16"/>
      <c r="AO4202" s="166"/>
      <c r="AP4202" s="5">
        <f t="shared" si="66"/>
        <v>0</v>
      </c>
      <c r="AQ4202" s="16"/>
      <c r="AR4202" s="205">
        <v>1</v>
      </c>
      <c r="AS4202" s="16"/>
      <c r="AT4202" s="16"/>
      <c r="AU4202" s="16"/>
      <c r="AV4202" s="16"/>
      <c r="AW4202" s="16"/>
      <c r="AX4202" s="16"/>
    </row>
    <row r="4203" spans="1:50" customFormat="1" ht="15.75" hidden="1" customHeight="1" x14ac:dyDescent="0.2">
      <c r="A4203" s="1" t="s">
        <v>15595</v>
      </c>
      <c r="B4203" s="1" t="s">
        <v>10068</v>
      </c>
      <c r="C4203" s="85" t="s">
        <v>4395</v>
      </c>
      <c r="D4203" s="85" t="s">
        <v>13090</v>
      </c>
      <c r="E4203" s="202" t="s">
        <v>1800</v>
      </c>
      <c r="F4203" s="85" t="s">
        <v>55</v>
      </c>
      <c r="G4203" s="85" t="s">
        <v>57</v>
      </c>
      <c r="H4203" s="85" t="s">
        <v>20690</v>
      </c>
      <c r="I4203" s="3" t="s">
        <v>4399</v>
      </c>
      <c r="J4203" s="85" t="s">
        <v>4435</v>
      </c>
      <c r="K4203" s="1" t="s">
        <v>3838</v>
      </c>
      <c r="L4203" s="1"/>
      <c r="M4203" s="1"/>
      <c r="N4203" s="41" t="s">
        <v>6370</v>
      </c>
      <c r="O4203" s="87">
        <v>0</v>
      </c>
      <c r="P4203" s="87">
        <v>0</v>
      </c>
      <c r="Q4203" s="87">
        <v>0</v>
      </c>
      <c r="R4203" s="87">
        <v>0</v>
      </c>
      <c r="S4203" s="87"/>
      <c r="T4203" s="87"/>
      <c r="U4203" s="85" t="s">
        <v>112</v>
      </c>
      <c r="V4203" s="1"/>
      <c r="W4203" s="1"/>
      <c r="X4203" s="1"/>
      <c r="Y4203" s="1"/>
      <c r="Z4203" s="6">
        <v>53983</v>
      </c>
      <c r="AA4203" s="160"/>
      <c r="AB4203" s="123" t="s">
        <v>4395</v>
      </c>
      <c r="AC4203" s="124"/>
      <c r="AD4203" s="2"/>
      <c r="AE4203" s="2"/>
      <c r="AF4203" s="2"/>
      <c r="AG4203" s="2"/>
      <c r="AH4203" s="41" t="s">
        <v>13741</v>
      </c>
      <c r="AI4203" s="80" t="s">
        <v>19506</v>
      </c>
      <c r="AJ4203" s="80" t="s">
        <v>15938</v>
      </c>
      <c r="AK4203" s="1"/>
      <c r="AL4203" s="85"/>
      <c r="AM4203" s="151" t="s">
        <v>19999</v>
      </c>
      <c r="AN4203" s="16"/>
      <c r="AO4203" s="166"/>
      <c r="AP4203" s="5">
        <f t="shared" si="66"/>
        <v>0</v>
      </c>
      <c r="AQ4203" s="16"/>
      <c r="AR4203" s="205">
        <v>1</v>
      </c>
      <c r="AS4203" s="16"/>
      <c r="AT4203" s="16"/>
      <c r="AU4203" s="16"/>
      <c r="AV4203" s="16"/>
      <c r="AW4203" s="16"/>
      <c r="AX4203" s="16"/>
    </row>
    <row r="4204" spans="1:50" customFormat="1" ht="15.75" hidden="1" customHeight="1" x14ac:dyDescent="0.2">
      <c r="A4204" s="7" t="s">
        <v>7444</v>
      </c>
      <c r="B4204" s="3" t="s">
        <v>7445</v>
      </c>
      <c r="C4204" s="85" t="s">
        <v>4395</v>
      </c>
      <c r="D4204" s="85" t="s">
        <v>13090</v>
      </c>
      <c r="E4204" s="202" t="s">
        <v>26712</v>
      </c>
      <c r="F4204" s="85" t="s">
        <v>40</v>
      </c>
      <c r="G4204" s="85" t="s">
        <v>43</v>
      </c>
      <c r="H4204" s="85" t="s">
        <v>20690</v>
      </c>
      <c r="I4204" s="3" t="s">
        <v>4475</v>
      </c>
      <c r="J4204" s="85" t="s">
        <v>4447</v>
      </c>
      <c r="K4204" s="7" t="s">
        <v>5103</v>
      </c>
      <c r="L4204" s="3"/>
      <c r="M4204" s="3"/>
      <c r="N4204" s="41" t="s">
        <v>5201</v>
      </c>
      <c r="O4204" s="87">
        <v>18330</v>
      </c>
      <c r="P4204" s="87">
        <v>18152</v>
      </c>
      <c r="Q4204" s="87">
        <v>178</v>
      </c>
      <c r="R4204" s="87">
        <v>0</v>
      </c>
      <c r="S4204" s="87"/>
      <c r="T4204" s="87"/>
      <c r="U4204" s="85">
        <v>2019</v>
      </c>
      <c r="V4204" s="3" t="s">
        <v>112</v>
      </c>
      <c r="W4204" s="3"/>
      <c r="X4204" s="3"/>
      <c r="Y4204" s="3"/>
      <c r="Z4204" s="6">
        <v>10000</v>
      </c>
      <c r="AA4204" s="160"/>
      <c r="AB4204" s="123" t="s">
        <v>4395</v>
      </c>
      <c r="AC4204" s="124"/>
      <c r="AD4204" s="41"/>
      <c r="AE4204" s="83"/>
      <c r="AF4204" s="83"/>
      <c r="AG4204" s="41"/>
      <c r="AH4204" s="41" t="s">
        <v>7061</v>
      </c>
      <c r="AI4204" s="80" t="s">
        <v>19507</v>
      </c>
      <c r="AJ4204" s="80" t="s">
        <v>14424</v>
      </c>
      <c r="AK4204" s="3"/>
      <c r="AL4204" s="85"/>
      <c r="AM4204" s="151" t="s">
        <v>19998</v>
      </c>
      <c r="AN4204" s="15"/>
      <c r="AO4204" s="166"/>
      <c r="AP4204" s="5">
        <f t="shared" si="66"/>
        <v>0</v>
      </c>
      <c r="AQ4204" s="16"/>
      <c r="AR4204" s="205">
        <v>1</v>
      </c>
      <c r="AS4204" s="16"/>
      <c r="AT4204" s="16"/>
      <c r="AU4204" s="16"/>
      <c r="AV4204" s="16"/>
      <c r="AW4204" s="16"/>
      <c r="AX4204" s="16"/>
    </row>
    <row r="4205" spans="1:50" customFormat="1" ht="15.75" hidden="1" customHeight="1" x14ac:dyDescent="0.2">
      <c r="A4205" s="7" t="s">
        <v>7446</v>
      </c>
      <c r="B4205" s="3" t="s">
        <v>7447</v>
      </c>
      <c r="C4205" s="85" t="s">
        <v>4395</v>
      </c>
      <c r="D4205" s="85" t="s">
        <v>13090</v>
      </c>
      <c r="E4205" s="202" t="s">
        <v>26712</v>
      </c>
      <c r="F4205" s="85" t="s">
        <v>40</v>
      </c>
      <c r="G4205" s="85" t="s">
        <v>42</v>
      </c>
      <c r="H4205" s="85" t="s">
        <v>20690</v>
      </c>
      <c r="I4205" s="3" t="s">
        <v>6379</v>
      </c>
      <c r="J4205" s="85" t="s">
        <v>115</v>
      </c>
      <c r="K4205" s="7" t="s">
        <v>437</v>
      </c>
      <c r="L4205" s="3"/>
      <c r="M4205" s="3"/>
      <c r="N4205" s="41" t="s">
        <v>6518</v>
      </c>
      <c r="O4205" s="87">
        <v>22044</v>
      </c>
      <c r="P4205" s="87">
        <v>8936</v>
      </c>
      <c r="Q4205" s="87">
        <v>13108</v>
      </c>
      <c r="R4205" s="87">
        <v>0</v>
      </c>
      <c r="S4205" s="87"/>
      <c r="T4205" s="87"/>
      <c r="U4205" s="85">
        <v>2019</v>
      </c>
      <c r="V4205" s="3" t="s">
        <v>112</v>
      </c>
      <c r="W4205" s="3"/>
      <c r="X4205" s="3"/>
      <c r="Y4205" s="3"/>
      <c r="Z4205" s="6">
        <v>8768</v>
      </c>
      <c r="AA4205" s="160"/>
      <c r="AB4205" s="123" t="s">
        <v>4395</v>
      </c>
      <c r="AC4205" s="124"/>
      <c r="AD4205" s="41"/>
      <c r="AE4205" s="83"/>
      <c r="AF4205" s="83"/>
      <c r="AG4205" s="41"/>
      <c r="AH4205" s="41" t="s">
        <v>7061</v>
      </c>
      <c r="AI4205" s="80" t="s">
        <v>19508</v>
      </c>
      <c r="AJ4205" s="80" t="s">
        <v>14425</v>
      </c>
      <c r="AK4205" s="3"/>
      <c r="AL4205" s="85"/>
      <c r="AM4205" s="151" t="s">
        <v>19998</v>
      </c>
      <c r="AN4205" s="15"/>
      <c r="AO4205" s="166"/>
      <c r="AP4205" s="5">
        <f t="shared" si="66"/>
        <v>0</v>
      </c>
      <c r="AQ4205" s="16"/>
      <c r="AR4205" s="205">
        <v>1</v>
      </c>
      <c r="AS4205" s="16"/>
      <c r="AT4205" s="16"/>
      <c r="AU4205" s="16"/>
      <c r="AV4205" s="16"/>
      <c r="AW4205" s="16"/>
      <c r="AX4205" s="16"/>
    </row>
    <row r="4206" spans="1:50" customFormat="1" ht="15.75" hidden="1" customHeight="1" x14ac:dyDescent="0.2">
      <c r="A4206" s="7" t="s">
        <v>7448</v>
      </c>
      <c r="B4206" s="3" t="s">
        <v>7449</v>
      </c>
      <c r="C4206" s="85" t="s">
        <v>4395</v>
      </c>
      <c r="D4206" s="85" t="s">
        <v>13090</v>
      </c>
      <c r="E4206" s="202" t="s">
        <v>26712</v>
      </c>
      <c r="F4206" s="85" t="s">
        <v>40</v>
      </c>
      <c r="G4206" s="85" t="s">
        <v>42</v>
      </c>
      <c r="H4206" s="85" t="s">
        <v>20690</v>
      </c>
      <c r="I4206" s="3" t="s">
        <v>6379</v>
      </c>
      <c r="J4206" s="85" t="s">
        <v>115</v>
      </c>
      <c r="K4206" s="7" t="s">
        <v>437</v>
      </c>
      <c r="L4206" s="3"/>
      <c r="M4206" s="3"/>
      <c r="N4206" s="41" t="s">
        <v>6518</v>
      </c>
      <c r="O4206" s="87">
        <v>22455</v>
      </c>
      <c r="P4206" s="87">
        <v>9198</v>
      </c>
      <c r="Q4206" s="87">
        <v>13257</v>
      </c>
      <c r="R4206" s="87">
        <v>0</v>
      </c>
      <c r="S4206" s="87"/>
      <c r="T4206" s="87"/>
      <c r="U4206" s="85">
        <v>2019</v>
      </c>
      <c r="V4206" s="3" t="s">
        <v>112</v>
      </c>
      <c r="W4206" s="3"/>
      <c r="X4206" s="3"/>
      <c r="Y4206" s="3"/>
      <c r="Z4206" s="6">
        <v>8768</v>
      </c>
      <c r="AA4206" s="160"/>
      <c r="AB4206" s="123" t="s">
        <v>4395</v>
      </c>
      <c r="AC4206" s="124"/>
      <c r="AD4206" s="41"/>
      <c r="AE4206" s="83"/>
      <c r="AF4206" s="83"/>
      <c r="AG4206" s="41"/>
      <c r="AH4206" s="41" t="s">
        <v>7061</v>
      </c>
      <c r="AI4206" s="80" t="s">
        <v>19509</v>
      </c>
      <c r="AJ4206" s="80" t="s">
        <v>14426</v>
      </c>
      <c r="AK4206" s="3"/>
      <c r="AL4206" s="85"/>
      <c r="AM4206" s="151" t="s">
        <v>19998</v>
      </c>
      <c r="AN4206" s="15"/>
      <c r="AO4206" s="166"/>
      <c r="AP4206" s="5">
        <f t="shared" si="66"/>
        <v>0</v>
      </c>
      <c r="AQ4206" s="16"/>
      <c r="AR4206" s="205">
        <v>1</v>
      </c>
      <c r="AS4206" s="16"/>
      <c r="AT4206" s="16"/>
      <c r="AU4206" s="16"/>
      <c r="AV4206" s="16"/>
      <c r="AW4206" s="16"/>
      <c r="AX4206" s="16"/>
    </row>
    <row r="4207" spans="1:50" customFormat="1" ht="15.75" hidden="1" customHeight="1" x14ac:dyDescent="0.2">
      <c r="A4207" s="7" t="s">
        <v>7450</v>
      </c>
      <c r="B4207" s="3" t="s">
        <v>7451</v>
      </c>
      <c r="C4207" s="85" t="s">
        <v>4395</v>
      </c>
      <c r="D4207" s="85" t="s">
        <v>13090</v>
      </c>
      <c r="E4207" s="202" t="s">
        <v>26712</v>
      </c>
      <c r="F4207" s="85" t="s">
        <v>40</v>
      </c>
      <c r="G4207" s="85" t="s">
        <v>42</v>
      </c>
      <c r="H4207" s="85" t="s">
        <v>20690</v>
      </c>
      <c r="I4207" s="3" t="s">
        <v>6379</v>
      </c>
      <c r="J4207" s="85" t="s">
        <v>115</v>
      </c>
      <c r="K4207" s="7" t="s">
        <v>437</v>
      </c>
      <c r="L4207" s="3"/>
      <c r="M4207" s="3"/>
      <c r="N4207" s="41" t="s">
        <v>6518</v>
      </c>
      <c r="O4207" s="87">
        <v>22148</v>
      </c>
      <c r="P4207" s="87">
        <v>8860</v>
      </c>
      <c r="Q4207" s="87">
        <v>13288</v>
      </c>
      <c r="R4207" s="87">
        <v>0</v>
      </c>
      <c r="S4207" s="87"/>
      <c r="T4207" s="87"/>
      <c r="U4207" s="85">
        <v>2019</v>
      </c>
      <c r="V4207" s="3" t="s">
        <v>112</v>
      </c>
      <c r="W4207" s="3"/>
      <c r="X4207" s="3"/>
      <c r="Y4207" s="3"/>
      <c r="Z4207" s="6">
        <v>8768</v>
      </c>
      <c r="AA4207" s="160"/>
      <c r="AB4207" s="123" t="s">
        <v>4395</v>
      </c>
      <c r="AC4207" s="124"/>
      <c r="AD4207" s="41"/>
      <c r="AE4207" s="83"/>
      <c r="AF4207" s="83"/>
      <c r="AG4207" s="41"/>
      <c r="AH4207" s="41" t="s">
        <v>7061</v>
      </c>
      <c r="AI4207" s="80" t="s">
        <v>19510</v>
      </c>
      <c r="AJ4207" s="80" t="s">
        <v>14427</v>
      </c>
      <c r="AK4207" s="3"/>
      <c r="AL4207" s="85"/>
      <c r="AM4207" s="151" t="s">
        <v>19998</v>
      </c>
      <c r="AN4207" s="15"/>
      <c r="AO4207" s="166"/>
      <c r="AP4207" s="5">
        <f t="shared" si="66"/>
        <v>0</v>
      </c>
      <c r="AQ4207" s="16"/>
      <c r="AR4207" s="205">
        <v>1</v>
      </c>
      <c r="AS4207" s="16"/>
      <c r="AT4207" s="16"/>
      <c r="AU4207" s="16"/>
      <c r="AV4207" s="16"/>
      <c r="AW4207" s="16"/>
      <c r="AX4207" s="16"/>
    </row>
    <row r="4208" spans="1:50" customFormat="1" ht="15.75" hidden="1" customHeight="1" x14ac:dyDescent="0.2">
      <c r="A4208" s="7" t="s">
        <v>7452</v>
      </c>
      <c r="B4208" s="3" t="s">
        <v>7453</v>
      </c>
      <c r="C4208" s="85" t="s">
        <v>4395</v>
      </c>
      <c r="D4208" s="85" t="s">
        <v>13090</v>
      </c>
      <c r="E4208" s="202" t="s">
        <v>26712</v>
      </c>
      <c r="F4208" s="85" t="s">
        <v>40</v>
      </c>
      <c r="G4208" s="85" t="s">
        <v>42</v>
      </c>
      <c r="H4208" s="85" t="s">
        <v>20690</v>
      </c>
      <c r="I4208" s="3" t="s">
        <v>6379</v>
      </c>
      <c r="J4208" s="85" t="s">
        <v>115</v>
      </c>
      <c r="K4208" s="7" t="s">
        <v>437</v>
      </c>
      <c r="L4208" s="3"/>
      <c r="M4208" s="3"/>
      <c r="N4208" s="41" t="s">
        <v>6518</v>
      </c>
      <c r="O4208" s="87">
        <v>22210</v>
      </c>
      <c r="P4208" s="87">
        <v>12804</v>
      </c>
      <c r="Q4208" s="87">
        <v>9406</v>
      </c>
      <c r="R4208" s="87">
        <v>0</v>
      </c>
      <c r="S4208" s="87"/>
      <c r="T4208" s="87"/>
      <c r="U4208" s="85">
        <v>2019</v>
      </c>
      <c r="V4208" s="3" t="s">
        <v>112</v>
      </c>
      <c r="W4208" s="3"/>
      <c r="X4208" s="3"/>
      <c r="Y4208" s="3"/>
      <c r="Z4208" s="6">
        <v>8768</v>
      </c>
      <c r="AA4208" s="160"/>
      <c r="AB4208" s="123" t="s">
        <v>4395</v>
      </c>
      <c r="AC4208" s="124"/>
      <c r="AD4208" s="41"/>
      <c r="AE4208" s="83"/>
      <c r="AF4208" s="83"/>
      <c r="AG4208" s="41"/>
      <c r="AH4208" s="41" t="s">
        <v>7061</v>
      </c>
      <c r="AI4208" s="80" t="s">
        <v>19511</v>
      </c>
      <c r="AJ4208" s="80" t="s">
        <v>14428</v>
      </c>
      <c r="AK4208" s="3"/>
      <c r="AL4208" s="85"/>
      <c r="AM4208" s="151" t="s">
        <v>19998</v>
      </c>
      <c r="AN4208" s="15"/>
      <c r="AO4208" s="166"/>
      <c r="AP4208" s="5">
        <f t="shared" si="66"/>
        <v>0</v>
      </c>
      <c r="AQ4208" s="16"/>
      <c r="AR4208" s="205">
        <v>1</v>
      </c>
      <c r="AS4208" s="16"/>
      <c r="AT4208" s="16"/>
      <c r="AU4208" s="16"/>
      <c r="AV4208" s="16"/>
      <c r="AW4208" s="16"/>
      <c r="AX4208" s="16"/>
    </row>
    <row r="4209" spans="1:50" customFormat="1" ht="15.75" hidden="1" customHeight="1" x14ac:dyDescent="0.2">
      <c r="A4209" s="7" t="s">
        <v>7454</v>
      </c>
      <c r="B4209" s="3" t="s">
        <v>7455</v>
      </c>
      <c r="C4209" s="85" t="s">
        <v>4395</v>
      </c>
      <c r="D4209" s="85" t="s">
        <v>13090</v>
      </c>
      <c r="E4209" s="202" t="s">
        <v>26712</v>
      </c>
      <c r="F4209" s="85" t="s">
        <v>40</v>
      </c>
      <c r="G4209" s="85" t="s">
        <v>42</v>
      </c>
      <c r="H4209" s="85" t="s">
        <v>20690</v>
      </c>
      <c r="I4209" s="3" t="s">
        <v>6379</v>
      </c>
      <c r="J4209" s="85" t="s">
        <v>115</v>
      </c>
      <c r="K4209" s="7" t="s">
        <v>437</v>
      </c>
      <c r="L4209" s="3"/>
      <c r="M4209" s="3"/>
      <c r="N4209" s="41" t="s">
        <v>6518</v>
      </c>
      <c r="O4209" s="87">
        <v>22284</v>
      </c>
      <c r="P4209" s="87">
        <v>12729</v>
      </c>
      <c r="Q4209" s="87">
        <v>9555</v>
      </c>
      <c r="R4209" s="87">
        <v>0</v>
      </c>
      <c r="S4209" s="87"/>
      <c r="T4209" s="87"/>
      <c r="U4209" s="85">
        <v>2019</v>
      </c>
      <c r="V4209" s="3" t="s">
        <v>112</v>
      </c>
      <c r="W4209" s="3"/>
      <c r="X4209" s="3"/>
      <c r="Y4209" s="3"/>
      <c r="Z4209" s="6">
        <v>8768</v>
      </c>
      <c r="AA4209" s="160"/>
      <c r="AB4209" s="123" t="s">
        <v>4395</v>
      </c>
      <c r="AC4209" s="124"/>
      <c r="AD4209" s="41"/>
      <c r="AE4209" s="83"/>
      <c r="AF4209" s="83"/>
      <c r="AG4209" s="41"/>
      <c r="AH4209" s="41" t="s">
        <v>7061</v>
      </c>
      <c r="AI4209" s="80" t="s">
        <v>19512</v>
      </c>
      <c r="AJ4209" s="80" t="s">
        <v>14429</v>
      </c>
      <c r="AK4209" s="3"/>
      <c r="AL4209" s="85"/>
      <c r="AM4209" s="151" t="s">
        <v>19998</v>
      </c>
      <c r="AN4209" s="15"/>
      <c r="AO4209" s="166"/>
      <c r="AP4209" s="5">
        <f t="shared" si="66"/>
        <v>0</v>
      </c>
      <c r="AQ4209" s="16"/>
      <c r="AR4209" s="205">
        <v>1</v>
      </c>
      <c r="AS4209" s="16"/>
      <c r="AT4209" s="16"/>
      <c r="AU4209" s="16"/>
      <c r="AV4209" s="16"/>
      <c r="AW4209" s="16"/>
      <c r="AX4209" s="16"/>
    </row>
    <row r="4210" spans="1:50" customFormat="1" ht="15.75" hidden="1" customHeight="1" x14ac:dyDescent="0.2">
      <c r="A4210" s="7" t="s">
        <v>7456</v>
      </c>
      <c r="B4210" s="3" t="s">
        <v>7457</v>
      </c>
      <c r="C4210" s="85" t="s">
        <v>4395</v>
      </c>
      <c r="D4210" s="85" t="s">
        <v>13090</v>
      </c>
      <c r="E4210" s="202" t="s">
        <v>26712</v>
      </c>
      <c r="F4210" s="85" t="s">
        <v>40</v>
      </c>
      <c r="G4210" s="85" t="s">
        <v>42</v>
      </c>
      <c r="H4210" s="85" t="s">
        <v>20690</v>
      </c>
      <c r="I4210" s="3" t="s">
        <v>6379</v>
      </c>
      <c r="J4210" s="85" t="s">
        <v>115</v>
      </c>
      <c r="K4210" s="7" t="s">
        <v>437</v>
      </c>
      <c r="L4210" s="3"/>
      <c r="M4210" s="3"/>
      <c r="N4210" s="41" t="s">
        <v>6518</v>
      </c>
      <c r="O4210" s="87">
        <v>22353</v>
      </c>
      <c r="P4210" s="87">
        <v>12687</v>
      </c>
      <c r="Q4210" s="87">
        <v>9666</v>
      </c>
      <c r="R4210" s="87">
        <v>0</v>
      </c>
      <c r="S4210" s="87"/>
      <c r="T4210" s="87"/>
      <c r="U4210" s="85">
        <v>2019</v>
      </c>
      <c r="V4210" s="3" t="s">
        <v>112</v>
      </c>
      <c r="W4210" s="3"/>
      <c r="X4210" s="3"/>
      <c r="Y4210" s="3"/>
      <c r="Z4210" s="6">
        <v>8768</v>
      </c>
      <c r="AA4210" s="160"/>
      <c r="AB4210" s="123" t="s">
        <v>4395</v>
      </c>
      <c r="AC4210" s="124"/>
      <c r="AD4210" s="41"/>
      <c r="AE4210" s="83"/>
      <c r="AF4210" s="83"/>
      <c r="AG4210" s="41"/>
      <c r="AH4210" s="41" t="s">
        <v>7061</v>
      </c>
      <c r="AI4210" s="80" t="s">
        <v>19513</v>
      </c>
      <c r="AJ4210" s="80" t="s">
        <v>14430</v>
      </c>
      <c r="AK4210" s="3"/>
      <c r="AL4210" s="85"/>
      <c r="AM4210" s="151" t="s">
        <v>19998</v>
      </c>
      <c r="AN4210" s="15"/>
      <c r="AO4210" s="166"/>
      <c r="AP4210" s="5">
        <f t="shared" si="66"/>
        <v>0</v>
      </c>
      <c r="AQ4210" s="16"/>
      <c r="AR4210" s="205">
        <v>1</v>
      </c>
      <c r="AS4210" s="16"/>
      <c r="AT4210" s="16"/>
      <c r="AU4210" s="16"/>
      <c r="AV4210" s="16"/>
      <c r="AW4210" s="16"/>
      <c r="AX4210" s="16"/>
    </row>
    <row r="4211" spans="1:50" customFormat="1" ht="15.75" hidden="1" customHeight="1" x14ac:dyDescent="0.2">
      <c r="A4211" s="7" t="s">
        <v>7458</v>
      </c>
      <c r="B4211" s="3" t="s">
        <v>7459</v>
      </c>
      <c r="C4211" s="85" t="s">
        <v>4395</v>
      </c>
      <c r="D4211" s="85" t="s">
        <v>13090</v>
      </c>
      <c r="E4211" s="202" t="s">
        <v>26712</v>
      </c>
      <c r="F4211" s="85" t="s">
        <v>40</v>
      </c>
      <c r="G4211" s="85" t="s">
        <v>42</v>
      </c>
      <c r="H4211" s="85" t="s">
        <v>20690</v>
      </c>
      <c r="I4211" s="3" t="s">
        <v>6379</v>
      </c>
      <c r="J4211" s="85" t="s">
        <v>115</v>
      </c>
      <c r="K4211" s="7" t="s">
        <v>437</v>
      </c>
      <c r="L4211" s="3"/>
      <c r="M4211" s="3"/>
      <c r="N4211" s="41" t="s">
        <v>6518</v>
      </c>
      <c r="O4211" s="87">
        <v>22182</v>
      </c>
      <c r="P4211" s="87">
        <v>13372</v>
      </c>
      <c r="Q4211" s="87">
        <v>8810</v>
      </c>
      <c r="R4211" s="87">
        <v>0</v>
      </c>
      <c r="S4211" s="87"/>
      <c r="T4211" s="87"/>
      <c r="U4211" s="85">
        <v>2019</v>
      </c>
      <c r="V4211" s="3" t="s">
        <v>112</v>
      </c>
      <c r="W4211" s="3"/>
      <c r="X4211" s="3"/>
      <c r="Y4211" s="3"/>
      <c r="Z4211" s="6">
        <v>8768</v>
      </c>
      <c r="AA4211" s="160"/>
      <c r="AB4211" s="123" t="s">
        <v>4395</v>
      </c>
      <c r="AC4211" s="124"/>
      <c r="AD4211" s="41"/>
      <c r="AE4211" s="83"/>
      <c r="AF4211" s="83"/>
      <c r="AG4211" s="41"/>
      <c r="AH4211" s="41" t="s">
        <v>7061</v>
      </c>
      <c r="AI4211" s="80" t="s">
        <v>19514</v>
      </c>
      <c r="AJ4211" s="80" t="s">
        <v>14431</v>
      </c>
      <c r="AK4211" s="3"/>
      <c r="AL4211" s="85"/>
      <c r="AM4211" s="151" t="s">
        <v>19998</v>
      </c>
      <c r="AN4211" s="15"/>
      <c r="AO4211" s="166"/>
      <c r="AP4211" s="5">
        <f t="shared" si="66"/>
        <v>0</v>
      </c>
      <c r="AQ4211" s="16"/>
      <c r="AR4211" s="205">
        <v>1</v>
      </c>
      <c r="AS4211" s="16"/>
      <c r="AT4211" s="16"/>
      <c r="AU4211" s="16"/>
      <c r="AV4211" s="16"/>
      <c r="AW4211" s="16"/>
      <c r="AX4211" s="16"/>
    </row>
    <row r="4212" spans="1:50" customFormat="1" ht="15.75" hidden="1" customHeight="1" x14ac:dyDescent="0.2">
      <c r="A4212" s="7" t="s">
        <v>7460</v>
      </c>
      <c r="B4212" s="3" t="s">
        <v>7461</v>
      </c>
      <c r="C4212" s="85" t="s">
        <v>4395</v>
      </c>
      <c r="D4212" s="85" t="s">
        <v>13090</v>
      </c>
      <c r="E4212" s="202" t="s">
        <v>26418</v>
      </c>
      <c r="F4212" s="85" t="s">
        <v>55</v>
      </c>
      <c r="G4212" s="85" t="s">
        <v>57</v>
      </c>
      <c r="H4212" s="85" t="s">
        <v>20690</v>
      </c>
      <c r="I4212" s="3" t="s">
        <v>4399</v>
      </c>
      <c r="J4212" s="85" t="s">
        <v>4406</v>
      </c>
      <c r="K4212" s="7" t="s">
        <v>4407</v>
      </c>
      <c r="L4212" s="3"/>
      <c r="M4212" s="3"/>
      <c r="N4212" s="41" t="s">
        <v>4717</v>
      </c>
      <c r="O4212" s="87">
        <v>0</v>
      </c>
      <c r="P4212" s="87">
        <v>0</v>
      </c>
      <c r="Q4212" s="87">
        <v>0</v>
      </c>
      <c r="R4212" s="87">
        <v>0</v>
      </c>
      <c r="S4212" s="87"/>
      <c r="T4212" s="87"/>
      <c r="U4212" s="85" t="s">
        <v>112</v>
      </c>
      <c r="V4212" s="3" t="s">
        <v>112</v>
      </c>
      <c r="W4212" s="3"/>
      <c r="X4212" s="3"/>
      <c r="Y4212" s="3"/>
      <c r="Z4212" s="6">
        <v>97000</v>
      </c>
      <c r="AA4212" s="160"/>
      <c r="AB4212" s="123" t="s">
        <v>4395</v>
      </c>
      <c r="AC4212" s="124"/>
      <c r="AD4212" s="41"/>
      <c r="AE4212" s="83"/>
      <c r="AF4212" s="83"/>
      <c r="AG4212" s="41"/>
      <c r="AH4212" s="41" t="s">
        <v>13741</v>
      </c>
      <c r="AI4212" s="80" t="s">
        <v>19515</v>
      </c>
      <c r="AJ4212" s="80" t="s">
        <v>13361</v>
      </c>
      <c r="AK4212" s="3"/>
      <c r="AL4212" s="85"/>
      <c r="AM4212" s="151" t="s">
        <v>19998</v>
      </c>
      <c r="AN4212" s="15"/>
      <c r="AO4212" s="166"/>
      <c r="AP4212" s="5">
        <f t="shared" si="66"/>
        <v>0</v>
      </c>
      <c r="AQ4212" s="16"/>
      <c r="AR4212" s="205">
        <v>1</v>
      </c>
      <c r="AS4212" s="16"/>
      <c r="AT4212" s="16"/>
      <c r="AU4212" s="16"/>
      <c r="AV4212" s="16"/>
      <c r="AW4212" s="16"/>
      <c r="AX4212" s="16"/>
    </row>
    <row r="4213" spans="1:50" customFormat="1" ht="15.75" hidden="1" customHeight="1" x14ac:dyDescent="0.2">
      <c r="A4213" s="7" t="s">
        <v>14968</v>
      </c>
      <c r="B4213" s="1" t="s">
        <v>14969</v>
      </c>
      <c r="C4213" s="85" t="s">
        <v>4395</v>
      </c>
      <c r="D4213" s="85" t="s">
        <v>13090</v>
      </c>
      <c r="E4213" s="202" t="s">
        <v>26712</v>
      </c>
      <c r="F4213" s="85" t="s">
        <v>40</v>
      </c>
      <c r="G4213" s="85" t="s">
        <v>43</v>
      </c>
      <c r="H4213" s="85" t="s">
        <v>20690</v>
      </c>
      <c r="I4213" s="3" t="s">
        <v>4558</v>
      </c>
      <c r="J4213" s="85" t="s">
        <v>4400</v>
      </c>
      <c r="K4213" s="7" t="s">
        <v>4422</v>
      </c>
      <c r="L4213" s="1"/>
      <c r="M4213" s="1"/>
      <c r="N4213" s="41" t="s">
        <v>5003</v>
      </c>
      <c r="O4213" s="87">
        <v>301410</v>
      </c>
      <c r="P4213" s="87">
        <v>73535</v>
      </c>
      <c r="Q4213" s="87">
        <v>227875</v>
      </c>
      <c r="R4213" s="87">
        <v>0</v>
      </c>
      <c r="S4213" s="87"/>
      <c r="T4213" s="87"/>
      <c r="U4213" s="85">
        <v>2019</v>
      </c>
      <c r="V4213" s="1"/>
      <c r="W4213" s="1"/>
      <c r="X4213" s="1"/>
      <c r="Y4213" s="1"/>
      <c r="Z4213" s="6">
        <v>90723</v>
      </c>
      <c r="AA4213" s="160"/>
      <c r="AB4213" s="123" t="s">
        <v>4395</v>
      </c>
      <c r="AC4213" s="124"/>
      <c r="AD4213" s="2"/>
      <c r="AE4213" s="2"/>
      <c r="AF4213" s="2"/>
      <c r="AG4213" s="2"/>
      <c r="AH4213" s="41" t="s">
        <v>7580</v>
      </c>
      <c r="AI4213" s="80" t="s">
        <v>19516</v>
      </c>
      <c r="AJ4213" s="80" t="s">
        <v>14432</v>
      </c>
      <c r="AK4213" s="1"/>
      <c r="AL4213" s="85"/>
      <c r="AM4213" s="151" t="s">
        <v>19998</v>
      </c>
      <c r="AN4213" s="16"/>
      <c r="AO4213" s="166"/>
      <c r="AP4213" s="5">
        <f t="shared" si="66"/>
        <v>0</v>
      </c>
      <c r="AQ4213" s="16"/>
      <c r="AR4213" s="205">
        <v>1</v>
      </c>
      <c r="AS4213" s="16"/>
      <c r="AT4213" s="16"/>
      <c r="AU4213" s="16"/>
      <c r="AV4213" s="16"/>
      <c r="AW4213" s="16"/>
      <c r="AX4213" s="16"/>
    </row>
    <row r="4214" spans="1:50" customFormat="1" ht="15.75" hidden="1" customHeight="1" x14ac:dyDescent="0.2">
      <c r="A4214" s="7" t="s">
        <v>14970</v>
      </c>
      <c r="B4214" s="1" t="s">
        <v>14971</v>
      </c>
      <c r="C4214" s="85" t="s">
        <v>4395</v>
      </c>
      <c r="D4214" s="85" t="s">
        <v>13090</v>
      </c>
      <c r="E4214" s="202" t="s">
        <v>26712</v>
      </c>
      <c r="F4214" s="85" t="s">
        <v>40</v>
      </c>
      <c r="G4214" s="85" t="s">
        <v>43</v>
      </c>
      <c r="H4214" s="85" t="s">
        <v>20690</v>
      </c>
      <c r="I4214" s="3" t="s">
        <v>4558</v>
      </c>
      <c r="J4214" s="85" t="s">
        <v>4400</v>
      </c>
      <c r="K4214" s="7" t="s">
        <v>4422</v>
      </c>
      <c r="L4214" s="1"/>
      <c r="M4214" s="1"/>
      <c r="N4214" s="41" t="s">
        <v>5003</v>
      </c>
      <c r="O4214" s="87">
        <v>299122</v>
      </c>
      <c r="P4214" s="87">
        <v>218574</v>
      </c>
      <c r="Q4214" s="87">
        <v>80548</v>
      </c>
      <c r="R4214" s="87">
        <v>0</v>
      </c>
      <c r="S4214" s="87"/>
      <c r="T4214" s="87"/>
      <c r="U4214" s="85">
        <v>2019</v>
      </c>
      <c r="V4214" s="1"/>
      <c r="W4214" s="1"/>
      <c r="X4214" s="1"/>
      <c r="Y4214" s="1"/>
      <c r="Z4214" s="6">
        <v>90000</v>
      </c>
      <c r="AA4214" s="160"/>
      <c r="AB4214" s="123" t="s">
        <v>4395</v>
      </c>
      <c r="AC4214" s="124"/>
      <c r="AD4214" s="2"/>
      <c r="AE4214" s="2"/>
      <c r="AF4214" s="2"/>
      <c r="AG4214" s="2"/>
      <c r="AH4214" s="41" t="s">
        <v>7580</v>
      </c>
      <c r="AI4214" s="80" t="s">
        <v>19517</v>
      </c>
      <c r="AJ4214" s="80" t="s">
        <v>14433</v>
      </c>
      <c r="AK4214" s="1"/>
      <c r="AL4214" s="85"/>
      <c r="AM4214" s="151" t="s">
        <v>19998</v>
      </c>
      <c r="AN4214" s="16"/>
      <c r="AO4214" s="166"/>
      <c r="AP4214" s="5">
        <f t="shared" si="66"/>
        <v>0</v>
      </c>
      <c r="AQ4214" s="16"/>
      <c r="AR4214" s="205">
        <v>1</v>
      </c>
      <c r="AS4214" s="16"/>
      <c r="AT4214" s="16"/>
      <c r="AU4214" s="16"/>
      <c r="AV4214" s="16"/>
      <c r="AW4214" s="16"/>
      <c r="AX4214" s="16"/>
    </row>
    <row r="4215" spans="1:50" customFormat="1" ht="15.75" hidden="1" customHeight="1" x14ac:dyDescent="0.2">
      <c r="A4215" s="7" t="s">
        <v>14972</v>
      </c>
      <c r="B4215" s="1" t="s">
        <v>14973</v>
      </c>
      <c r="C4215" s="85" t="s">
        <v>4395</v>
      </c>
      <c r="D4215" s="85" t="s">
        <v>13090</v>
      </c>
      <c r="E4215" s="202" t="s">
        <v>26712</v>
      </c>
      <c r="F4215" s="85" t="s">
        <v>68</v>
      </c>
      <c r="G4215" s="85" t="s">
        <v>72</v>
      </c>
      <c r="H4215" s="85" t="s">
        <v>20690</v>
      </c>
      <c r="I4215" s="3" t="s">
        <v>6602</v>
      </c>
      <c r="J4215" s="85" t="s">
        <v>5308</v>
      </c>
      <c r="K4215" s="7" t="s">
        <v>9453</v>
      </c>
      <c r="L4215" s="1"/>
      <c r="M4215" s="1"/>
      <c r="N4215" s="41" t="s">
        <v>14434</v>
      </c>
      <c r="O4215" s="87">
        <v>728</v>
      </c>
      <c r="P4215" s="87">
        <v>300</v>
      </c>
      <c r="Q4215" s="87">
        <v>428</v>
      </c>
      <c r="R4215" s="87">
        <v>0</v>
      </c>
      <c r="S4215" s="87"/>
      <c r="T4215" s="87"/>
      <c r="U4215" s="85">
        <v>2019</v>
      </c>
      <c r="V4215" s="1"/>
      <c r="W4215" s="1"/>
      <c r="X4215" s="1"/>
      <c r="Y4215" s="1"/>
      <c r="Z4215" s="6">
        <v>863</v>
      </c>
      <c r="AA4215" s="160"/>
      <c r="AB4215" s="123" t="s">
        <v>4395</v>
      </c>
      <c r="AC4215" s="124"/>
      <c r="AD4215" s="2"/>
      <c r="AE4215" s="2"/>
      <c r="AF4215" s="2"/>
      <c r="AG4215" s="2"/>
      <c r="AH4215" s="41" t="s">
        <v>13751</v>
      </c>
      <c r="AI4215" s="80" t="s">
        <v>19518</v>
      </c>
      <c r="AJ4215" s="80" t="s">
        <v>13493</v>
      </c>
      <c r="AK4215" s="1"/>
      <c r="AL4215" s="85"/>
      <c r="AM4215" s="151" t="s">
        <v>19998</v>
      </c>
      <c r="AN4215" s="16"/>
      <c r="AO4215" s="166"/>
      <c r="AP4215" s="5">
        <f t="shared" si="66"/>
        <v>0</v>
      </c>
      <c r="AQ4215" s="16"/>
      <c r="AR4215" s="205">
        <v>1</v>
      </c>
      <c r="AS4215" s="16"/>
      <c r="AT4215" s="16"/>
      <c r="AU4215" s="16"/>
      <c r="AV4215" s="16"/>
      <c r="AW4215" s="16"/>
      <c r="AX4215" s="16"/>
    </row>
    <row r="4216" spans="1:50" customFormat="1" ht="15.75" hidden="1" customHeight="1" x14ac:dyDescent="0.2">
      <c r="A4216" s="7" t="s">
        <v>7462</v>
      </c>
      <c r="B4216" s="3" t="s">
        <v>7463</v>
      </c>
      <c r="C4216" s="85" t="s">
        <v>4395</v>
      </c>
      <c r="D4216" s="85" t="s">
        <v>13090</v>
      </c>
      <c r="E4216" s="202" t="s">
        <v>26712</v>
      </c>
      <c r="F4216" s="85" t="s">
        <v>40</v>
      </c>
      <c r="G4216" s="85" t="s">
        <v>15326</v>
      </c>
      <c r="H4216" s="85" t="s">
        <v>20690</v>
      </c>
      <c r="I4216" s="3" t="s">
        <v>6379</v>
      </c>
      <c r="J4216" s="85" t="s">
        <v>115</v>
      </c>
      <c r="K4216" s="7" t="s">
        <v>4458</v>
      </c>
      <c r="L4216" s="3"/>
      <c r="M4216" s="3"/>
      <c r="N4216" s="41" t="s">
        <v>5826</v>
      </c>
      <c r="O4216" s="87">
        <v>17483</v>
      </c>
      <c r="P4216" s="87">
        <v>17450</v>
      </c>
      <c r="Q4216" s="87">
        <v>33</v>
      </c>
      <c r="R4216" s="87">
        <v>0</v>
      </c>
      <c r="S4216" s="87"/>
      <c r="T4216" s="87"/>
      <c r="U4216" s="85">
        <v>2018</v>
      </c>
      <c r="V4216" s="3" t="s">
        <v>112</v>
      </c>
      <c r="W4216" s="3"/>
      <c r="X4216" s="3"/>
      <c r="Y4216" s="3"/>
      <c r="Z4216" s="6">
        <v>10000</v>
      </c>
      <c r="AA4216" s="160"/>
      <c r="AB4216" s="123" t="s">
        <v>4395</v>
      </c>
      <c r="AC4216" s="124"/>
      <c r="AD4216" s="41"/>
      <c r="AE4216" s="83"/>
      <c r="AF4216" s="83"/>
      <c r="AG4216" s="41"/>
      <c r="AH4216" s="41" t="s">
        <v>7061</v>
      </c>
      <c r="AI4216" s="80" t="s">
        <v>19519</v>
      </c>
      <c r="AJ4216" s="80" t="s">
        <v>14435</v>
      </c>
      <c r="AK4216" s="3"/>
      <c r="AL4216" s="85"/>
      <c r="AM4216" s="151" t="s">
        <v>19998</v>
      </c>
      <c r="AN4216" s="15"/>
      <c r="AO4216" s="166"/>
      <c r="AP4216" s="5">
        <f t="shared" si="66"/>
        <v>0</v>
      </c>
      <c r="AQ4216" s="16"/>
      <c r="AR4216" s="205">
        <v>1</v>
      </c>
      <c r="AS4216" s="16"/>
      <c r="AT4216" s="16"/>
      <c r="AU4216" s="16"/>
      <c r="AV4216" s="16"/>
      <c r="AW4216" s="16"/>
      <c r="AX4216" s="16"/>
    </row>
    <row r="4217" spans="1:50" customFormat="1" ht="15.75" hidden="1" customHeight="1" x14ac:dyDescent="0.2">
      <c r="A4217" s="7" t="s">
        <v>7464</v>
      </c>
      <c r="B4217" s="3" t="s">
        <v>7465</v>
      </c>
      <c r="C4217" s="85" t="s">
        <v>4395</v>
      </c>
      <c r="D4217" s="85" t="s">
        <v>13090</v>
      </c>
      <c r="E4217" s="202" t="s">
        <v>26712</v>
      </c>
      <c r="F4217" s="85" t="s">
        <v>40</v>
      </c>
      <c r="G4217" s="85" t="s">
        <v>43</v>
      </c>
      <c r="H4217" s="85" t="s">
        <v>20690</v>
      </c>
      <c r="I4217" s="3" t="s">
        <v>4421</v>
      </c>
      <c r="J4217" s="85" t="s">
        <v>115</v>
      </c>
      <c r="K4217" s="7" t="s">
        <v>4458</v>
      </c>
      <c r="L4217" s="3"/>
      <c r="M4217" s="3"/>
      <c r="N4217" s="41" t="s">
        <v>4841</v>
      </c>
      <c r="O4217" s="87">
        <v>24261</v>
      </c>
      <c r="P4217" s="87">
        <v>20621</v>
      </c>
      <c r="Q4217" s="87">
        <v>3640</v>
      </c>
      <c r="R4217" s="87">
        <v>0</v>
      </c>
      <c r="S4217" s="87"/>
      <c r="T4217" s="87"/>
      <c r="U4217" s="85">
        <v>2019</v>
      </c>
      <c r="V4217" s="3" t="s">
        <v>112</v>
      </c>
      <c r="W4217" s="3"/>
      <c r="X4217" s="3"/>
      <c r="Y4217" s="3"/>
      <c r="Z4217" s="6">
        <v>10000</v>
      </c>
      <c r="AA4217" s="160"/>
      <c r="AB4217" s="123" t="s">
        <v>4395</v>
      </c>
      <c r="AC4217" s="124"/>
      <c r="AD4217" s="41"/>
      <c r="AE4217" s="83"/>
      <c r="AF4217" s="83"/>
      <c r="AG4217" s="41"/>
      <c r="AH4217" s="41" t="s">
        <v>7061</v>
      </c>
      <c r="AI4217" s="80" t="s">
        <v>19520</v>
      </c>
      <c r="AJ4217" s="80" t="s">
        <v>14436</v>
      </c>
      <c r="AK4217" s="3"/>
      <c r="AL4217" s="85"/>
      <c r="AM4217" s="151" t="s">
        <v>19998</v>
      </c>
      <c r="AN4217" s="15"/>
      <c r="AO4217" s="166"/>
      <c r="AP4217" s="5">
        <f t="shared" si="66"/>
        <v>0</v>
      </c>
      <c r="AQ4217" s="16"/>
      <c r="AR4217" s="205">
        <v>1</v>
      </c>
      <c r="AS4217" s="16"/>
      <c r="AT4217" s="16"/>
      <c r="AU4217" s="16"/>
      <c r="AV4217" s="16"/>
      <c r="AW4217" s="16"/>
      <c r="AX4217" s="16"/>
    </row>
    <row r="4218" spans="1:50" customFormat="1" ht="15.75" hidden="1" customHeight="1" x14ac:dyDescent="0.2">
      <c r="A4218" s="7" t="s">
        <v>7466</v>
      </c>
      <c r="B4218" s="3" t="s">
        <v>7467</v>
      </c>
      <c r="C4218" s="85" t="s">
        <v>4395</v>
      </c>
      <c r="D4218" s="85" t="s">
        <v>13090</v>
      </c>
      <c r="E4218" s="202" t="s">
        <v>26712</v>
      </c>
      <c r="F4218" s="85" t="s">
        <v>40</v>
      </c>
      <c r="G4218" s="85" t="s">
        <v>43</v>
      </c>
      <c r="H4218" s="85" t="s">
        <v>20690</v>
      </c>
      <c r="I4218" s="3" t="s">
        <v>6379</v>
      </c>
      <c r="J4218" s="85" t="s">
        <v>115</v>
      </c>
      <c r="K4218" s="7" t="s">
        <v>4522</v>
      </c>
      <c r="L4218" s="3"/>
      <c r="M4218" s="3"/>
      <c r="N4218" s="41" t="s">
        <v>4402</v>
      </c>
      <c r="O4218" s="87">
        <v>199274</v>
      </c>
      <c r="P4218" s="87">
        <v>124226</v>
      </c>
      <c r="Q4218" s="87">
        <v>75048</v>
      </c>
      <c r="R4218" s="87">
        <v>0</v>
      </c>
      <c r="S4218" s="87"/>
      <c r="T4218" s="87"/>
      <c r="U4218" s="85">
        <v>2019</v>
      </c>
      <c r="V4218" s="3" t="s">
        <v>112</v>
      </c>
      <c r="W4218" s="3"/>
      <c r="X4218" s="3"/>
      <c r="Y4218" s="3"/>
      <c r="Z4218" s="6">
        <v>171495</v>
      </c>
      <c r="AA4218" s="160"/>
      <c r="AB4218" s="123" t="s">
        <v>4395</v>
      </c>
      <c r="AC4218" s="124"/>
      <c r="AD4218" s="41"/>
      <c r="AE4218" s="83"/>
      <c r="AF4218" s="83"/>
      <c r="AG4218" s="41"/>
      <c r="AH4218" s="41" t="s">
        <v>7061</v>
      </c>
      <c r="AI4218" s="80" t="s">
        <v>19521</v>
      </c>
      <c r="AJ4218" s="80" t="s">
        <v>14437</v>
      </c>
      <c r="AK4218" s="3"/>
      <c r="AL4218" s="85"/>
      <c r="AM4218" s="151" t="s">
        <v>19998</v>
      </c>
      <c r="AN4218" s="15"/>
      <c r="AO4218" s="166"/>
      <c r="AP4218" s="5">
        <f t="shared" si="66"/>
        <v>0</v>
      </c>
      <c r="AQ4218" s="16"/>
      <c r="AR4218" s="205">
        <v>1</v>
      </c>
      <c r="AS4218" s="16"/>
      <c r="AT4218" s="16"/>
      <c r="AU4218" s="16"/>
      <c r="AV4218" s="16"/>
      <c r="AW4218" s="16"/>
      <c r="AX4218" s="16"/>
    </row>
    <row r="4219" spans="1:50" customFormat="1" ht="15.75" hidden="1" customHeight="1" x14ac:dyDescent="0.2">
      <c r="A4219" s="7" t="s">
        <v>7468</v>
      </c>
      <c r="B4219" s="3" t="s">
        <v>7469</v>
      </c>
      <c r="C4219" s="85" t="s">
        <v>4395</v>
      </c>
      <c r="D4219" s="85" t="s">
        <v>13090</v>
      </c>
      <c r="E4219" s="202" t="s">
        <v>26712</v>
      </c>
      <c r="F4219" s="85" t="s">
        <v>55</v>
      </c>
      <c r="G4219" s="85" t="s">
        <v>63</v>
      </c>
      <c r="H4219" s="85" t="s">
        <v>20690</v>
      </c>
      <c r="I4219" s="3" t="s">
        <v>4399</v>
      </c>
      <c r="J4219" s="85" t="s">
        <v>4406</v>
      </c>
      <c r="K4219" s="7" t="s">
        <v>4407</v>
      </c>
      <c r="L4219" s="3"/>
      <c r="M4219" s="3"/>
      <c r="N4219" s="41" t="s">
        <v>13924</v>
      </c>
      <c r="O4219" s="87">
        <v>523907</v>
      </c>
      <c r="P4219" s="87">
        <v>359884</v>
      </c>
      <c r="Q4219" s="87">
        <v>164023</v>
      </c>
      <c r="R4219" s="87">
        <v>0</v>
      </c>
      <c r="S4219" s="87"/>
      <c r="T4219" s="87"/>
      <c r="U4219" s="85">
        <v>2015</v>
      </c>
      <c r="V4219" s="3" t="s">
        <v>4913</v>
      </c>
      <c r="W4219" s="3"/>
      <c r="X4219" s="3"/>
      <c r="Y4219" s="3"/>
      <c r="Z4219" s="6">
        <v>108692</v>
      </c>
      <c r="AA4219" s="160"/>
      <c r="AB4219" s="123" t="s">
        <v>4395</v>
      </c>
      <c r="AC4219" s="124"/>
      <c r="AD4219" s="41"/>
      <c r="AE4219" s="83"/>
      <c r="AF4219" s="83"/>
      <c r="AG4219" s="41"/>
      <c r="AH4219" s="41" t="s">
        <v>63</v>
      </c>
      <c r="AI4219" s="80" t="s">
        <v>19522</v>
      </c>
      <c r="AJ4219" s="80" t="s">
        <v>14438</v>
      </c>
      <c r="AK4219" s="3"/>
      <c r="AL4219" s="85"/>
      <c r="AM4219" s="151" t="s">
        <v>19998</v>
      </c>
      <c r="AN4219" s="15"/>
      <c r="AO4219" s="166"/>
      <c r="AP4219" s="5">
        <f t="shared" si="66"/>
        <v>0</v>
      </c>
      <c r="AQ4219" s="16"/>
      <c r="AR4219" s="205">
        <v>1</v>
      </c>
      <c r="AS4219" s="16"/>
      <c r="AT4219" s="16"/>
      <c r="AU4219" s="16"/>
      <c r="AV4219" s="16"/>
      <c r="AW4219" s="16"/>
      <c r="AX4219" s="16"/>
    </row>
    <row r="4220" spans="1:50" customFormat="1" ht="15.75" hidden="1" customHeight="1" x14ac:dyDescent="0.2">
      <c r="A4220" s="7" t="s">
        <v>7470</v>
      </c>
      <c r="B4220" s="3" t="s">
        <v>27538</v>
      </c>
      <c r="C4220" s="85" t="s">
        <v>4395</v>
      </c>
      <c r="D4220" s="85" t="s">
        <v>13090</v>
      </c>
      <c r="E4220" s="202" t="s">
        <v>26418</v>
      </c>
      <c r="F4220" s="85" t="s">
        <v>40</v>
      </c>
      <c r="G4220" s="85" t="s">
        <v>15326</v>
      </c>
      <c r="H4220" s="85" t="s">
        <v>20690</v>
      </c>
      <c r="I4220" s="3" t="s">
        <v>6379</v>
      </c>
      <c r="J4220" s="85" t="s">
        <v>115</v>
      </c>
      <c r="K4220" s="7" t="s">
        <v>4458</v>
      </c>
      <c r="L4220" s="3"/>
      <c r="M4220" s="3"/>
      <c r="N4220" s="41" t="s">
        <v>6168</v>
      </c>
      <c r="O4220" s="87">
        <v>0</v>
      </c>
      <c r="P4220" s="87">
        <v>0</v>
      </c>
      <c r="Q4220" s="87">
        <v>0</v>
      </c>
      <c r="R4220" s="87">
        <v>0</v>
      </c>
      <c r="S4220" s="87"/>
      <c r="T4220" s="87"/>
      <c r="U4220" s="85" t="s">
        <v>112</v>
      </c>
      <c r="V4220" s="3" t="s">
        <v>112</v>
      </c>
      <c r="W4220" s="3"/>
      <c r="X4220" s="3"/>
      <c r="Y4220" s="3"/>
      <c r="Z4220" s="6">
        <v>10000</v>
      </c>
      <c r="AA4220" s="160"/>
      <c r="AB4220" s="123" t="s">
        <v>4395</v>
      </c>
      <c r="AC4220" s="124"/>
      <c r="AD4220" s="41"/>
      <c r="AE4220" s="83"/>
      <c r="AF4220" s="83"/>
      <c r="AG4220" s="41"/>
      <c r="AH4220" s="41" t="s">
        <v>7061</v>
      </c>
      <c r="AI4220" s="80" t="s">
        <v>19523</v>
      </c>
      <c r="AJ4220" s="80" t="s">
        <v>14439</v>
      </c>
      <c r="AK4220" s="3"/>
      <c r="AL4220" s="85"/>
      <c r="AM4220" s="151" t="s">
        <v>19998</v>
      </c>
      <c r="AN4220" s="15"/>
      <c r="AO4220" s="166"/>
      <c r="AP4220" s="5">
        <f t="shared" si="66"/>
        <v>0</v>
      </c>
      <c r="AQ4220" s="16"/>
      <c r="AR4220" s="205">
        <v>1</v>
      </c>
      <c r="AS4220" s="16"/>
      <c r="AT4220" s="16"/>
      <c r="AU4220" s="16"/>
      <c r="AV4220" s="16"/>
      <c r="AW4220" s="16"/>
      <c r="AX4220" s="16"/>
    </row>
    <row r="4221" spans="1:50" customFormat="1" ht="15.75" hidden="1" customHeight="1" x14ac:dyDescent="0.2">
      <c r="A4221" s="7" t="s">
        <v>7471</v>
      </c>
      <c r="B4221" s="3" t="s">
        <v>7472</v>
      </c>
      <c r="C4221" s="85" t="s">
        <v>4395</v>
      </c>
      <c r="D4221" s="85" t="s">
        <v>13090</v>
      </c>
      <c r="E4221" s="202" t="s">
        <v>26418</v>
      </c>
      <c r="F4221" s="85" t="s">
        <v>40</v>
      </c>
      <c r="G4221" s="85" t="s">
        <v>43</v>
      </c>
      <c r="H4221" s="85" t="s">
        <v>20690</v>
      </c>
      <c r="I4221" s="3" t="s">
        <v>4475</v>
      </c>
      <c r="J4221" s="85" t="s">
        <v>4435</v>
      </c>
      <c r="K4221" s="1" t="s">
        <v>4871</v>
      </c>
      <c r="L4221" s="3"/>
      <c r="M4221" s="3"/>
      <c r="N4221" s="41" t="s">
        <v>14440</v>
      </c>
      <c r="O4221" s="87">
        <v>0</v>
      </c>
      <c r="P4221" s="87">
        <v>0</v>
      </c>
      <c r="Q4221" s="87">
        <v>0</v>
      </c>
      <c r="R4221" s="87">
        <v>0</v>
      </c>
      <c r="S4221" s="87"/>
      <c r="T4221" s="87"/>
      <c r="U4221" s="85" t="s">
        <v>112</v>
      </c>
      <c r="V4221" s="3" t="s">
        <v>112</v>
      </c>
      <c r="W4221" s="3"/>
      <c r="X4221" s="3"/>
      <c r="Y4221" s="3"/>
      <c r="Z4221" s="6">
        <v>9253</v>
      </c>
      <c r="AA4221" s="160"/>
      <c r="AB4221" s="123" t="s">
        <v>4395</v>
      </c>
      <c r="AC4221" s="124"/>
      <c r="AD4221" s="41"/>
      <c r="AE4221" s="83"/>
      <c r="AF4221" s="83"/>
      <c r="AG4221" s="41"/>
      <c r="AH4221" s="41" t="s">
        <v>7061</v>
      </c>
      <c r="AI4221" s="80" t="s">
        <v>19524</v>
      </c>
      <c r="AJ4221" s="80" t="s">
        <v>14441</v>
      </c>
      <c r="AK4221" s="3"/>
      <c r="AL4221" s="85"/>
      <c r="AM4221" s="151" t="s">
        <v>19998</v>
      </c>
      <c r="AN4221" s="15"/>
      <c r="AO4221" s="166"/>
      <c r="AP4221" s="5">
        <f t="shared" si="66"/>
        <v>0</v>
      </c>
      <c r="AQ4221" s="16"/>
      <c r="AR4221" s="205">
        <v>1</v>
      </c>
      <c r="AS4221" s="16"/>
      <c r="AT4221" s="16"/>
      <c r="AU4221" s="16"/>
      <c r="AV4221" s="16"/>
      <c r="AW4221" s="16"/>
      <c r="AX4221" s="16"/>
    </row>
    <row r="4222" spans="1:50" customFormat="1" ht="15.75" hidden="1" customHeight="1" x14ac:dyDescent="0.2">
      <c r="A4222" s="7" t="s">
        <v>7473</v>
      </c>
      <c r="B4222" s="3" t="s">
        <v>27539</v>
      </c>
      <c r="C4222" s="85" t="s">
        <v>4395</v>
      </c>
      <c r="D4222" s="85" t="s">
        <v>13090</v>
      </c>
      <c r="E4222" s="202" t="s">
        <v>26712</v>
      </c>
      <c r="F4222" s="85" t="s">
        <v>40</v>
      </c>
      <c r="G4222" s="85" t="s">
        <v>43</v>
      </c>
      <c r="H4222" s="85" t="s">
        <v>20690</v>
      </c>
      <c r="I4222" s="3" t="s">
        <v>4475</v>
      </c>
      <c r="J4222" s="85" t="s">
        <v>4435</v>
      </c>
      <c r="K4222" s="1" t="s">
        <v>4871</v>
      </c>
      <c r="L4222" s="3"/>
      <c r="M4222" s="3"/>
      <c r="N4222" s="41" t="s">
        <v>14440</v>
      </c>
      <c r="O4222" s="87">
        <v>4629</v>
      </c>
      <c r="P4222" s="87">
        <v>4591</v>
      </c>
      <c r="Q4222" s="87">
        <v>38</v>
      </c>
      <c r="R4222" s="87">
        <v>0</v>
      </c>
      <c r="S4222" s="87"/>
      <c r="T4222" s="87"/>
      <c r="U4222" s="85">
        <v>2019</v>
      </c>
      <c r="V4222" s="3" t="s">
        <v>112</v>
      </c>
      <c r="W4222" s="3"/>
      <c r="X4222" s="3"/>
      <c r="Y4222" s="3"/>
      <c r="Z4222" s="6">
        <v>9253</v>
      </c>
      <c r="AA4222" s="160"/>
      <c r="AB4222" s="123" t="s">
        <v>4395</v>
      </c>
      <c r="AC4222" s="124"/>
      <c r="AD4222" s="41"/>
      <c r="AE4222" s="83"/>
      <c r="AF4222" s="83"/>
      <c r="AG4222" s="41"/>
      <c r="AH4222" s="41" t="s">
        <v>7061</v>
      </c>
      <c r="AI4222" s="80" t="s">
        <v>19525</v>
      </c>
      <c r="AJ4222" s="80" t="s">
        <v>14442</v>
      </c>
      <c r="AK4222" s="3"/>
      <c r="AL4222" s="85"/>
      <c r="AM4222" s="151" t="s">
        <v>19998</v>
      </c>
      <c r="AN4222" s="15"/>
      <c r="AO4222" s="166"/>
      <c r="AP4222" s="5">
        <f t="shared" si="66"/>
        <v>0</v>
      </c>
      <c r="AQ4222" s="16"/>
      <c r="AR4222" s="205">
        <v>1</v>
      </c>
      <c r="AS4222" s="16"/>
      <c r="AT4222" s="16"/>
      <c r="AU4222" s="16"/>
      <c r="AV4222" s="16"/>
      <c r="AW4222" s="16"/>
      <c r="AX4222" s="16"/>
    </row>
    <row r="4223" spans="1:50" customFormat="1" ht="15.75" hidden="1" customHeight="1" x14ac:dyDescent="0.2">
      <c r="A4223" s="7" t="s">
        <v>7474</v>
      </c>
      <c r="B4223" s="3" t="s">
        <v>7475</v>
      </c>
      <c r="C4223" s="85" t="s">
        <v>4395</v>
      </c>
      <c r="D4223" s="85" t="s">
        <v>13090</v>
      </c>
      <c r="E4223" s="202" t="s">
        <v>26712</v>
      </c>
      <c r="F4223" s="85" t="s">
        <v>40</v>
      </c>
      <c r="G4223" s="85" t="s">
        <v>43</v>
      </c>
      <c r="H4223" s="85" t="s">
        <v>20690</v>
      </c>
      <c r="I4223" s="3" t="s">
        <v>6379</v>
      </c>
      <c r="J4223" s="85" t="s">
        <v>115</v>
      </c>
      <c r="K4223" s="7" t="s">
        <v>437</v>
      </c>
      <c r="L4223" s="3"/>
      <c r="M4223" s="3"/>
      <c r="N4223" s="41" t="s">
        <v>6518</v>
      </c>
      <c r="O4223" s="87">
        <v>13347</v>
      </c>
      <c r="P4223" s="87">
        <v>13178</v>
      </c>
      <c r="Q4223" s="87">
        <v>169</v>
      </c>
      <c r="R4223" s="87">
        <v>0</v>
      </c>
      <c r="S4223" s="87"/>
      <c r="T4223" s="87"/>
      <c r="U4223" s="85">
        <v>2019</v>
      </c>
      <c r="V4223" s="3" t="s">
        <v>112</v>
      </c>
      <c r="W4223" s="3"/>
      <c r="X4223" s="3"/>
      <c r="Y4223" s="3"/>
      <c r="Z4223" s="6">
        <v>8498</v>
      </c>
      <c r="AA4223" s="160"/>
      <c r="AB4223" s="123" t="s">
        <v>4395</v>
      </c>
      <c r="AC4223" s="124"/>
      <c r="AD4223" s="41"/>
      <c r="AE4223" s="83"/>
      <c r="AF4223" s="83"/>
      <c r="AG4223" s="41"/>
      <c r="AH4223" s="41" t="s">
        <v>7061</v>
      </c>
      <c r="AI4223" s="80" t="s">
        <v>19526</v>
      </c>
      <c r="AJ4223" s="80" t="s">
        <v>14443</v>
      </c>
      <c r="AK4223" s="3"/>
      <c r="AL4223" s="85"/>
      <c r="AM4223" s="151" t="s">
        <v>19998</v>
      </c>
      <c r="AN4223" s="15"/>
      <c r="AO4223" s="166"/>
      <c r="AP4223" s="5">
        <f t="shared" si="66"/>
        <v>0</v>
      </c>
      <c r="AQ4223" s="16"/>
      <c r="AR4223" s="205">
        <v>1</v>
      </c>
      <c r="AS4223" s="16"/>
      <c r="AT4223" s="16"/>
      <c r="AU4223" s="16"/>
      <c r="AV4223" s="16"/>
      <c r="AW4223" s="16"/>
      <c r="AX4223" s="16"/>
    </row>
    <row r="4224" spans="1:50" customFormat="1" ht="15.75" hidden="1" customHeight="1" x14ac:dyDescent="0.2">
      <c r="A4224" s="7" t="s">
        <v>7476</v>
      </c>
      <c r="B4224" s="3" t="s">
        <v>7477</v>
      </c>
      <c r="C4224" s="85" t="s">
        <v>4395</v>
      </c>
      <c r="D4224" s="85" t="s">
        <v>13090</v>
      </c>
      <c r="E4224" s="202" t="s">
        <v>26712</v>
      </c>
      <c r="F4224" s="85" t="s">
        <v>40</v>
      </c>
      <c r="G4224" s="85" t="s">
        <v>43</v>
      </c>
      <c r="H4224" s="85" t="s">
        <v>20690</v>
      </c>
      <c r="I4224" s="3" t="s">
        <v>6379</v>
      </c>
      <c r="J4224" s="85" t="s">
        <v>115</v>
      </c>
      <c r="K4224" s="7" t="s">
        <v>437</v>
      </c>
      <c r="L4224" s="3"/>
      <c r="M4224" s="3"/>
      <c r="N4224" s="41" t="s">
        <v>6518</v>
      </c>
      <c r="O4224" s="87">
        <v>14009</v>
      </c>
      <c r="P4224" s="87">
        <v>13784</v>
      </c>
      <c r="Q4224" s="87">
        <v>225</v>
      </c>
      <c r="R4224" s="87">
        <v>0</v>
      </c>
      <c r="S4224" s="87"/>
      <c r="T4224" s="87"/>
      <c r="U4224" s="85">
        <v>2019</v>
      </c>
      <c r="V4224" s="3" t="s">
        <v>112</v>
      </c>
      <c r="W4224" s="3"/>
      <c r="X4224" s="3"/>
      <c r="Y4224" s="3"/>
      <c r="Z4224" s="6">
        <v>8498</v>
      </c>
      <c r="AA4224" s="160"/>
      <c r="AB4224" s="123" t="s">
        <v>4395</v>
      </c>
      <c r="AC4224" s="124"/>
      <c r="AD4224" s="41"/>
      <c r="AE4224" s="83"/>
      <c r="AF4224" s="83"/>
      <c r="AG4224" s="41"/>
      <c r="AH4224" s="41" t="s">
        <v>7061</v>
      </c>
      <c r="AI4224" s="80" t="s">
        <v>19527</v>
      </c>
      <c r="AJ4224" s="80" t="s">
        <v>14444</v>
      </c>
      <c r="AK4224" s="3"/>
      <c r="AL4224" s="85"/>
      <c r="AM4224" s="151" t="s">
        <v>19998</v>
      </c>
      <c r="AN4224" s="15"/>
      <c r="AO4224" s="166"/>
      <c r="AP4224" s="5">
        <f t="shared" si="66"/>
        <v>0</v>
      </c>
      <c r="AQ4224" s="16"/>
      <c r="AR4224" s="205">
        <v>1</v>
      </c>
      <c r="AS4224" s="16"/>
      <c r="AT4224" s="16"/>
      <c r="AU4224" s="16"/>
      <c r="AV4224" s="16"/>
      <c r="AW4224" s="16"/>
      <c r="AX4224" s="16"/>
    </row>
    <row r="4225" spans="1:50" customFormat="1" ht="15.75" hidden="1" customHeight="1" x14ac:dyDescent="0.2">
      <c r="A4225" s="7" t="s">
        <v>7478</v>
      </c>
      <c r="B4225" s="3" t="s">
        <v>7479</v>
      </c>
      <c r="C4225" s="85" t="s">
        <v>4395</v>
      </c>
      <c r="D4225" s="85" t="s">
        <v>13090</v>
      </c>
      <c r="E4225" s="202" t="s">
        <v>26712</v>
      </c>
      <c r="F4225" s="85" t="s">
        <v>68</v>
      </c>
      <c r="G4225" s="85" t="s">
        <v>70</v>
      </c>
      <c r="H4225" s="85" t="s">
        <v>20690</v>
      </c>
      <c r="I4225" s="3" t="s">
        <v>4428</v>
      </c>
      <c r="J4225" s="85" t="s">
        <v>4406</v>
      </c>
      <c r="K4225" s="7" t="s">
        <v>4407</v>
      </c>
      <c r="L4225" s="3"/>
      <c r="M4225" s="3"/>
      <c r="N4225" s="41" t="s">
        <v>7664</v>
      </c>
      <c r="O4225" s="87">
        <v>401947</v>
      </c>
      <c r="P4225" s="87">
        <v>54404</v>
      </c>
      <c r="Q4225" s="87">
        <v>347543</v>
      </c>
      <c r="R4225" s="87">
        <v>0</v>
      </c>
      <c r="S4225" s="87"/>
      <c r="T4225" s="87"/>
      <c r="U4225" s="85">
        <v>2014</v>
      </c>
      <c r="V4225" s="3" t="s">
        <v>112</v>
      </c>
      <c r="W4225" s="3"/>
      <c r="X4225" s="3"/>
      <c r="Y4225" s="3"/>
      <c r="Z4225" s="6">
        <v>91290</v>
      </c>
      <c r="AA4225" s="160"/>
      <c r="AB4225" s="123" t="s">
        <v>4395</v>
      </c>
      <c r="AC4225" s="124"/>
      <c r="AD4225" s="41"/>
      <c r="AE4225" s="83"/>
      <c r="AF4225" s="83"/>
      <c r="AG4225" s="41"/>
      <c r="AH4225" s="41" t="s">
        <v>13745</v>
      </c>
      <c r="AI4225" s="80" t="s">
        <v>19528</v>
      </c>
      <c r="AJ4225" s="80" t="s">
        <v>14445</v>
      </c>
      <c r="AK4225" s="3"/>
      <c r="AL4225" s="85"/>
      <c r="AM4225" s="151" t="s">
        <v>19998</v>
      </c>
      <c r="AN4225" s="15"/>
      <c r="AO4225" s="166"/>
      <c r="AP4225" s="5">
        <f t="shared" si="66"/>
        <v>0</v>
      </c>
      <c r="AQ4225" s="16"/>
      <c r="AR4225" s="205">
        <v>1</v>
      </c>
      <c r="AS4225" s="16"/>
      <c r="AT4225" s="16"/>
      <c r="AU4225" s="16"/>
      <c r="AV4225" s="16"/>
      <c r="AW4225" s="16"/>
      <c r="AX4225" s="16"/>
    </row>
    <row r="4226" spans="1:50" customFormat="1" ht="15.75" hidden="1" customHeight="1" x14ac:dyDescent="0.2">
      <c r="A4226" s="7" t="s">
        <v>7480</v>
      </c>
      <c r="B4226" s="3" t="s">
        <v>7481</v>
      </c>
      <c r="C4226" s="85" t="s">
        <v>4395</v>
      </c>
      <c r="D4226" s="85" t="s">
        <v>13090</v>
      </c>
      <c r="E4226" s="202" t="s">
        <v>26712</v>
      </c>
      <c r="F4226" s="85" t="s">
        <v>40</v>
      </c>
      <c r="G4226" s="85" t="s">
        <v>43</v>
      </c>
      <c r="H4226" s="85" t="s">
        <v>20690</v>
      </c>
      <c r="I4226" s="3" t="s">
        <v>6379</v>
      </c>
      <c r="J4226" s="85" t="s">
        <v>115</v>
      </c>
      <c r="K4226" s="7" t="s">
        <v>437</v>
      </c>
      <c r="L4226" s="3"/>
      <c r="M4226" s="3"/>
      <c r="N4226" s="41" t="s">
        <v>6518</v>
      </c>
      <c r="O4226" s="87">
        <v>20556</v>
      </c>
      <c r="P4226" s="87">
        <v>20305</v>
      </c>
      <c r="Q4226" s="87">
        <v>251</v>
      </c>
      <c r="R4226" s="87">
        <v>0</v>
      </c>
      <c r="S4226" s="87"/>
      <c r="T4226" s="87"/>
      <c r="U4226" s="85">
        <v>2019</v>
      </c>
      <c r="V4226" s="3" t="s">
        <v>112</v>
      </c>
      <c r="W4226" s="3"/>
      <c r="X4226" s="3"/>
      <c r="Y4226" s="3"/>
      <c r="Z4226" s="6">
        <v>8498</v>
      </c>
      <c r="AA4226" s="160"/>
      <c r="AB4226" s="123" t="s">
        <v>4395</v>
      </c>
      <c r="AC4226" s="124"/>
      <c r="AD4226" s="41"/>
      <c r="AE4226" s="83"/>
      <c r="AF4226" s="83"/>
      <c r="AG4226" s="41"/>
      <c r="AH4226" s="41" t="s">
        <v>7061</v>
      </c>
      <c r="AI4226" s="80" t="s">
        <v>19529</v>
      </c>
      <c r="AJ4226" s="80" t="s">
        <v>14446</v>
      </c>
      <c r="AK4226" s="3"/>
      <c r="AL4226" s="85"/>
      <c r="AM4226" s="151" t="s">
        <v>19998</v>
      </c>
      <c r="AN4226" s="15"/>
      <c r="AO4226" s="166"/>
      <c r="AP4226" s="5">
        <f t="shared" si="66"/>
        <v>0</v>
      </c>
      <c r="AQ4226" s="16"/>
      <c r="AR4226" s="205">
        <v>1</v>
      </c>
      <c r="AS4226" s="16"/>
      <c r="AT4226" s="16"/>
      <c r="AU4226" s="16"/>
      <c r="AV4226" s="16"/>
      <c r="AW4226" s="16"/>
      <c r="AX4226" s="16"/>
    </row>
    <row r="4227" spans="1:50" customFormat="1" ht="15.75" hidden="1" customHeight="1" x14ac:dyDescent="0.2">
      <c r="A4227" s="7" t="s">
        <v>7482</v>
      </c>
      <c r="B4227" s="3" t="s">
        <v>7483</v>
      </c>
      <c r="C4227" s="85" t="s">
        <v>4395</v>
      </c>
      <c r="D4227" s="85" t="s">
        <v>13090</v>
      </c>
      <c r="E4227" s="202" t="s">
        <v>26712</v>
      </c>
      <c r="F4227" s="85" t="s">
        <v>40</v>
      </c>
      <c r="G4227" s="85" t="s">
        <v>43</v>
      </c>
      <c r="H4227" s="85" t="s">
        <v>20690</v>
      </c>
      <c r="I4227" s="3" t="s">
        <v>6379</v>
      </c>
      <c r="J4227" s="85" t="s">
        <v>115</v>
      </c>
      <c r="K4227" s="7" t="s">
        <v>437</v>
      </c>
      <c r="L4227" s="3"/>
      <c r="M4227" s="3"/>
      <c r="N4227" s="41" t="s">
        <v>6518</v>
      </c>
      <c r="O4227" s="87">
        <v>14613</v>
      </c>
      <c r="P4227" s="87">
        <v>12490</v>
      </c>
      <c r="Q4227" s="87">
        <v>2123</v>
      </c>
      <c r="R4227" s="87">
        <v>0</v>
      </c>
      <c r="S4227" s="87"/>
      <c r="T4227" s="87"/>
      <c r="U4227" s="85">
        <v>2019</v>
      </c>
      <c r="V4227" s="3" t="s">
        <v>112</v>
      </c>
      <c r="W4227" s="3"/>
      <c r="X4227" s="3"/>
      <c r="Y4227" s="3"/>
      <c r="Z4227" s="6">
        <v>8498</v>
      </c>
      <c r="AA4227" s="160"/>
      <c r="AB4227" s="123" t="s">
        <v>4395</v>
      </c>
      <c r="AC4227" s="124"/>
      <c r="AD4227" s="41"/>
      <c r="AE4227" s="83"/>
      <c r="AF4227" s="83"/>
      <c r="AG4227" s="41"/>
      <c r="AH4227" s="41" t="s">
        <v>7061</v>
      </c>
      <c r="AI4227" s="80" t="s">
        <v>19530</v>
      </c>
      <c r="AJ4227" s="80" t="s">
        <v>14447</v>
      </c>
      <c r="AK4227" s="3"/>
      <c r="AL4227" s="85"/>
      <c r="AM4227" s="151" t="s">
        <v>19998</v>
      </c>
      <c r="AN4227" s="15"/>
      <c r="AO4227" s="166"/>
      <c r="AP4227" s="5">
        <f t="shared" si="66"/>
        <v>0</v>
      </c>
      <c r="AQ4227" s="16"/>
      <c r="AR4227" s="205">
        <v>1</v>
      </c>
      <c r="AS4227" s="16"/>
      <c r="AT4227" s="16"/>
      <c r="AU4227" s="16"/>
      <c r="AV4227" s="16"/>
      <c r="AW4227" s="16"/>
      <c r="AX4227" s="16"/>
    </row>
    <row r="4228" spans="1:50" customFormat="1" ht="15.75" hidden="1" customHeight="1" x14ac:dyDescent="0.2">
      <c r="A4228" s="7" t="s">
        <v>7484</v>
      </c>
      <c r="B4228" s="3" t="s">
        <v>7485</v>
      </c>
      <c r="C4228" s="85" t="s">
        <v>4395</v>
      </c>
      <c r="D4228" s="85" t="s">
        <v>13090</v>
      </c>
      <c r="E4228" s="202" t="s">
        <v>26712</v>
      </c>
      <c r="F4228" s="85" t="s">
        <v>40</v>
      </c>
      <c r="G4228" s="85" t="s">
        <v>43</v>
      </c>
      <c r="H4228" s="85" t="s">
        <v>20690</v>
      </c>
      <c r="I4228" s="3" t="s">
        <v>6379</v>
      </c>
      <c r="J4228" s="85" t="s">
        <v>115</v>
      </c>
      <c r="K4228" s="7" t="s">
        <v>437</v>
      </c>
      <c r="L4228" s="3"/>
      <c r="M4228" s="3"/>
      <c r="N4228" s="41" t="s">
        <v>6518</v>
      </c>
      <c r="O4228" s="87">
        <v>8740</v>
      </c>
      <c r="P4228" s="87">
        <v>8607</v>
      </c>
      <c r="Q4228" s="87">
        <v>133</v>
      </c>
      <c r="R4228" s="87">
        <v>0</v>
      </c>
      <c r="S4228" s="87"/>
      <c r="T4228" s="87"/>
      <c r="U4228" s="85">
        <v>2019</v>
      </c>
      <c r="V4228" s="3" t="s">
        <v>112</v>
      </c>
      <c r="W4228" s="3"/>
      <c r="X4228" s="3"/>
      <c r="Y4228" s="3"/>
      <c r="Z4228" s="6">
        <v>8498</v>
      </c>
      <c r="AA4228" s="160"/>
      <c r="AB4228" s="123" t="s">
        <v>4395</v>
      </c>
      <c r="AC4228" s="124"/>
      <c r="AD4228" s="41"/>
      <c r="AE4228" s="83"/>
      <c r="AF4228" s="83"/>
      <c r="AG4228" s="41"/>
      <c r="AH4228" s="41" t="s">
        <v>7061</v>
      </c>
      <c r="AI4228" s="80" t="s">
        <v>19531</v>
      </c>
      <c r="AJ4228" s="80" t="s">
        <v>14448</v>
      </c>
      <c r="AK4228" s="3"/>
      <c r="AL4228" s="86"/>
      <c r="AM4228" s="151" t="s">
        <v>19998</v>
      </c>
      <c r="AN4228" s="15"/>
      <c r="AO4228" s="166"/>
      <c r="AP4228" s="5">
        <f t="shared" si="66"/>
        <v>0</v>
      </c>
      <c r="AQ4228" s="16"/>
      <c r="AR4228" s="205">
        <v>1</v>
      </c>
      <c r="AS4228" s="16"/>
      <c r="AT4228" s="16"/>
      <c r="AU4228" s="16"/>
      <c r="AV4228" s="16"/>
      <c r="AW4228" s="16"/>
      <c r="AX4228" s="16"/>
    </row>
    <row r="4229" spans="1:50" customFormat="1" ht="15.75" hidden="1" customHeight="1" x14ac:dyDescent="0.2">
      <c r="A4229" s="7" t="s">
        <v>7486</v>
      </c>
      <c r="B4229" s="3" t="s">
        <v>7487</v>
      </c>
      <c r="C4229" s="85" t="s">
        <v>4395</v>
      </c>
      <c r="D4229" s="85" t="s">
        <v>13090</v>
      </c>
      <c r="E4229" s="202" t="s">
        <v>26712</v>
      </c>
      <c r="F4229" s="85" t="s">
        <v>40</v>
      </c>
      <c r="G4229" s="85" t="s">
        <v>43</v>
      </c>
      <c r="H4229" s="85" t="s">
        <v>20690</v>
      </c>
      <c r="I4229" s="3" t="s">
        <v>6379</v>
      </c>
      <c r="J4229" s="85" t="s">
        <v>115</v>
      </c>
      <c r="K4229" s="7" t="s">
        <v>437</v>
      </c>
      <c r="L4229" s="3"/>
      <c r="M4229" s="3"/>
      <c r="N4229" s="41" t="s">
        <v>6518</v>
      </c>
      <c r="O4229" s="87">
        <v>4251</v>
      </c>
      <c r="P4229" s="87">
        <v>4214</v>
      </c>
      <c r="Q4229" s="87">
        <v>37</v>
      </c>
      <c r="R4229" s="87">
        <v>0</v>
      </c>
      <c r="S4229" s="87"/>
      <c r="T4229" s="87"/>
      <c r="U4229" s="85">
        <v>2021</v>
      </c>
      <c r="V4229" s="3" t="s">
        <v>112</v>
      </c>
      <c r="W4229" s="3"/>
      <c r="X4229" s="3"/>
      <c r="Y4229" s="3"/>
      <c r="Z4229" s="6">
        <v>8498</v>
      </c>
      <c r="AA4229" s="160"/>
      <c r="AB4229" s="123" t="s">
        <v>4395</v>
      </c>
      <c r="AC4229" s="124"/>
      <c r="AD4229" s="41"/>
      <c r="AE4229" s="83"/>
      <c r="AF4229" s="83"/>
      <c r="AG4229" s="41"/>
      <c r="AH4229" s="41" t="s">
        <v>7061</v>
      </c>
      <c r="AI4229" s="80" t="s">
        <v>19532</v>
      </c>
      <c r="AJ4229" s="80" t="s">
        <v>14449</v>
      </c>
      <c r="AK4229" s="3"/>
      <c r="AL4229" s="85"/>
      <c r="AM4229" s="151" t="s">
        <v>19998</v>
      </c>
      <c r="AN4229" s="15"/>
      <c r="AO4229" s="166"/>
      <c r="AP4229" s="5">
        <f t="shared" si="66"/>
        <v>0</v>
      </c>
      <c r="AQ4229" s="16"/>
      <c r="AR4229" s="205">
        <v>1</v>
      </c>
      <c r="AS4229" s="16"/>
      <c r="AT4229" s="16"/>
      <c r="AU4229" s="16"/>
      <c r="AV4229" s="16"/>
      <c r="AW4229" s="16"/>
      <c r="AX4229" s="16"/>
    </row>
    <row r="4230" spans="1:50" customFormat="1" ht="15.75" hidden="1" customHeight="1" x14ac:dyDescent="0.2">
      <c r="A4230" s="7" t="s">
        <v>7488</v>
      </c>
      <c r="B4230" s="3" t="s">
        <v>7489</v>
      </c>
      <c r="C4230" s="85" t="s">
        <v>4395</v>
      </c>
      <c r="D4230" s="85" t="s">
        <v>13090</v>
      </c>
      <c r="E4230" s="202" t="s">
        <v>26712</v>
      </c>
      <c r="F4230" s="85" t="s">
        <v>40</v>
      </c>
      <c r="G4230" s="85" t="s">
        <v>43</v>
      </c>
      <c r="H4230" s="85" t="s">
        <v>20690</v>
      </c>
      <c r="I4230" s="3" t="s">
        <v>6379</v>
      </c>
      <c r="J4230" s="85" t="s">
        <v>115</v>
      </c>
      <c r="K4230" s="7" t="s">
        <v>437</v>
      </c>
      <c r="L4230" s="3"/>
      <c r="M4230" s="3"/>
      <c r="N4230" s="41" t="s">
        <v>6518</v>
      </c>
      <c r="O4230" s="87">
        <v>5149</v>
      </c>
      <c r="P4230" s="87">
        <v>5112</v>
      </c>
      <c r="Q4230" s="87">
        <v>37</v>
      </c>
      <c r="R4230" s="87">
        <v>0</v>
      </c>
      <c r="S4230" s="87"/>
      <c r="T4230" s="87"/>
      <c r="U4230" s="85">
        <v>2020</v>
      </c>
      <c r="V4230" s="3" t="s">
        <v>112</v>
      </c>
      <c r="W4230" s="3"/>
      <c r="X4230" s="3"/>
      <c r="Y4230" s="3"/>
      <c r="Z4230" s="6">
        <v>8498</v>
      </c>
      <c r="AA4230" s="160"/>
      <c r="AB4230" s="123" t="s">
        <v>4395</v>
      </c>
      <c r="AC4230" s="124"/>
      <c r="AD4230" s="41"/>
      <c r="AE4230" s="83"/>
      <c r="AF4230" s="83"/>
      <c r="AG4230" s="41"/>
      <c r="AH4230" s="41" t="s">
        <v>7061</v>
      </c>
      <c r="AI4230" s="80" t="s">
        <v>19533</v>
      </c>
      <c r="AJ4230" s="80" t="s">
        <v>14450</v>
      </c>
      <c r="AK4230" s="3"/>
      <c r="AL4230" s="85"/>
      <c r="AM4230" s="151" t="s">
        <v>19998</v>
      </c>
      <c r="AN4230" s="15"/>
      <c r="AO4230" s="166"/>
      <c r="AP4230" s="5">
        <f t="shared" ref="AP4230:AP4293" si="67">SUBTOTAL(109,U4230)</f>
        <v>0</v>
      </c>
      <c r="AQ4230" s="16"/>
      <c r="AR4230" s="205">
        <v>1</v>
      </c>
      <c r="AS4230" s="16"/>
      <c r="AT4230" s="16"/>
      <c r="AU4230" s="16"/>
      <c r="AV4230" s="16"/>
      <c r="AW4230" s="16"/>
      <c r="AX4230" s="16"/>
    </row>
    <row r="4231" spans="1:50" customFormat="1" ht="15.75" hidden="1" customHeight="1" x14ac:dyDescent="0.2">
      <c r="A4231" s="7" t="s">
        <v>7490</v>
      </c>
      <c r="B4231" s="3" t="s">
        <v>7491</v>
      </c>
      <c r="C4231" s="85" t="s">
        <v>4395</v>
      </c>
      <c r="D4231" s="85" t="s">
        <v>13090</v>
      </c>
      <c r="E4231" s="202" t="s">
        <v>26712</v>
      </c>
      <c r="F4231" s="85" t="s">
        <v>40</v>
      </c>
      <c r="G4231" s="85" t="s">
        <v>15326</v>
      </c>
      <c r="H4231" s="85" t="s">
        <v>20690</v>
      </c>
      <c r="I4231" s="3" t="s">
        <v>4421</v>
      </c>
      <c r="J4231" s="85" t="s">
        <v>115</v>
      </c>
      <c r="K4231" s="7" t="s">
        <v>5931</v>
      </c>
      <c r="L4231" s="3"/>
      <c r="M4231" s="3"/>
      <c r="N4231" s="41" t="s">
        <v>4841</v>
      </c>
      <c r="O4231" s="87">
        <v>15093</v>
      </c>
      <c r="P4231" s="87">
        <v>1193</v>
      </c>
      <c r="Q4231" s="87">
        <v>13900</v>
      </c>
      <c r="R4231" s="87">
        <v>0</v>
      </c>
      <c r="S4231" s="87"/>
      <c r="T4231" s="87"/>
      <c r="U4231" s="85">
        <v>2019</v>
      </c>
      <c r="V4231" s="3" t="s">
        <v>112</v>
      </c>
      <c r="W4231" s="3"/>
      <c r="X4231" s="3"/>
      <c r="Y4231" s="3"/>
      <c r="Z4231" s="6">
        <v>10000</v>
      </c>
      <c r="AA4231" s="160"/>
      <c r="AB4231" s="123" t="s">
        <v>4395</v>
      </c>
      <c r="AC4231" s="124"/>
      <c r="AD4231" s="41"/>
      <c r="AE4231" s="83"/>
      <c r="AF4231" s="83"/>
      <c r="AG4231" s="41"/>
      <c r="AH4231" s="41" t="s">
        <v>7061</v>
      </c>
      <c r="AI4231" s="80" t="s">
        <v>19534</v>
      </c>
      <c r="AJ4231" s="80" t="s">
        <v>14451</v>
      </c>
      <c r="AK4231" s="3"/>
      <c r="AL4231" s="85"/>
      <c r="AM4231" s="151" t="s">
        <v>19998</v>
      </c>
      <c r="AN4231" s="15"/>
      <c r="AO4231" s="166"/>
      <c r="AP4231" s="5">
        <f t="shared" si="67"/>
        <v>0</v>
      </c>
      <c r="AQ4231" s="16"/>
      <c r="AR4231" s="205">
        <v>1</v>
      </c>
      <c r="AS4231" s="16"/>
      <c r="AT4231" s="16"/>
      <c r="AU4231" s="16"/>
      <c r="AV4231" s="16"/>
      <c r="AW4231" s="16"/>
      <c r="AX4231" s="16"/>
    </row>
    <row r="4232" spans="1:50" customFormat="1" ht="15.75" hidden="1" customHeight="1" x14ac:dyDescent="0.2">
      <c r="A4232" s="7" t="s">
        <v>7492</v>
      </c>
      <c r="B4232" s="3" t="s">
        <v>7493</v>
      </c>
      <c r="C4232" s="85" t="s">
        <v>4395</v>
      </c>
      <c r="D4232" s="85" t="s">
        <v>13090</v>
      </c>
      <c r="E4232" s="202" t="s">
        <v>26712</v>
      </c>
      <c r="F4232" s="85" t="s">
        <v>40</v>
      </c>
      <c r="G4232" s="85" t="s">
        <v>15326</v>
      </c>
      <c r="H4232" s="85" t="s">
        <v>20690</v>
      </c>
      <c r="I4232" s="3" t="s">
        <v>4421</v>
      </c>
      <c r="J4232" s="85" t="s">
        <v>115</v>
      </c>
      <c r="K4232" s="7" t="s">
        <v>5931</v>
      </c>
      <c r="L4232" s="3"/>
      <c r="M4232" s="3"/>
      <c r="N4232" s="41" t="s">
        <v>4841</v>
      </c>
      <c r="O4232" s="87">
        <v>12521</v>
      </c>
      <c r="P4232" s="87">
        <v>692</v>
      </c>
      <c r="Q4232" s="87">
        <v>11829</v>
      </c>
      <c r="R4232" s="87">
        <v>0</v>
      </c>
      <c r="S4232" s="87"/>
      <c r="T4232" s="87"/>
      <c r="U4232" s="85">
        <v>2019</v>
      </c>
      <c r="V4232" s="3" t="s">
        <v>112</v>
      </c>
      <c r="W4232" s="3"/>
      <c r="X4232" s="3"/>
      <c r="Y4232" s="3"/>
      <c r="Z4232" s="6">
        <v>10000</v>
      </c>
      <c r="AA4232" s="160"/>
      <c r="AB4232" s="123" t="s">
        <v>4395</v>
      </c>
      <c r="AC4232" s="124"/>
      <c r="AD4232" s="41"/>
      <c r="AE4232" s="83"/>
      <c r="AF4232" s="83"/>
      <c r="AG4232" s="41"/>
      <c r="AH4232" s="41" t="s">
        <v>7061</v>
      </c>
      <c r="AI4232" s="80" t="s">
        <v>19535</v>
      </c>
      <c r="AJ4232" s="80" t="s">
        <v>14452</v>
      </c>
      <c r="AK4232" s="3"/>
      <c r="AL4232" s="85"/>
      <c r="AM4232" s="151" t="s">
        <v>19998</v>
      </c>
      <c r="AN4232" s="15"/>
      <c r="AO4232" s="166"/>
      <c r="AP4232" s="5">
        <f t="shared" si="67"/>
        <v>0</v>
      </c>
      <c r="AQ4232" s="16"/>
      <c r="AR4232" s="205">
        <v>1</v>
      </c>
      <c r="AS4232" s="16"/>
      <c r="AT4232" s="16"/>
      <c r="AU4232" s="16"/>
      <c r="AV4232" s="16"/>
      <c r="AW4232" s="16"/>
      <c r="AX4232" s="16"/>
    </row>
    <row r="4233" spans="1:50" customFormat="1" ht="15.75" hidden="1" customHeight="1" x14ac:dyDescent="0.2">
      <c r="A4233" s="7" t="s">
        <v>7494</v>
      </c>
      <c r="B4233" s="3" t="s">
        <v>7495</v>
      </c>
      <c r="C4233" s="85" t="s">
        <v>4395</v>
      </c>
      <c r="D4233" s="85" t="s">
        <v>13090</v>
      </c>
      <c r="E4233" s="202" t="s">
        <v>26712</v>
      </c>
      <c r="F4233" s="85" t="s">
        <v>40</v>
      </c>
      <c r="G4233" s="85" t="s">
        <v>15326</v>
      </c>
      <c r="H4233" s="85" t="s">
        <v>20690</v>
      </c>
      <c r="I4233" s="3" t="s">
        <v>4421</v>
      </c>
      <c r="J4233" s="85" t="s">
        <v>115</v>
      </c>
      <c r="K4233" s="7" t="s">
        <v>5931</v>
      </c>
      <c r="L4233" s="3"/>
      <c r="M4233" s="3"/>
      <c r="N4233" s="41" t="s">
        <v>4841</v>
      </c>
      <c r="O4233" s="87">
        <v>14456</v>
      </c>
      <c r="P4233" s="87">
        <v>1068</v>
      </c>
      <c r="Q4233" s="87">
        <v>13388</v>
      </c>
      <c r="R4233" s="87">
        <v>0</v>
      </c>
      <c r="S4233" s="87"/>
      <c r="T4233" s="87"/>
      <c r="U4233" s="85">
        <v>2019</v>
      </c>
      <c r="V4233" s="3" t="s">
        <v>112</v>
      </c>
      <c r="W4233" s="3"/>
      <c r="X4233" s="3"/>
      <c r="Y4233" s="3"/>
      <c r="Z4233" s="6">
        <v>10000</v>
      </c>
      <c r="AA4233" s="160"/>
      <c r="AB4233" s="123" t="s">
        <v>4395</v>
      </c>
      <c r="AC4233" s="124"/>
      <c r="AD4233" s="41"/>
      <c r="AE4233" s="83"/>
      <c r="AF4233" s="83"/>
      <c r="AG4233" s="41"/>
      <c r="AH4233" s="41" t="s">
        <v>7061</v>
      </c>
      <c r="AI4233" s="80" t="s">
        <v>19536</v>
      </c>
      <c r="AJ4233" s="80" t="s">
        <v>14453</v>
      </c>
      <c r="AK4233" s="3"/>
      <c r="AL4233" s="85"/>
      <c r="AM4233" s="151" t="s">
        <v>19998</v>
      </c>
      <c r="AN4233" s="15"/>
      <c r="AO4233" s="166"/>
      <c r="AP4233" s="5">
        <f t="shared" si="67"/>
        <v>0</v>
      </c>
      <c r="AQ4233" s="16"/>
      <c r="AR4233" s="205">
        <v>1</v>
      </c>
      <c r="AS4233" s="16"/>
      <c r="AT4233" s="16"/>
      <c r="AU4233" s="16"/>
      <c r="AV4233" s="16"/>
      <c r="AW4233" s="16"/>
      <c r="AX4233" s="16"/>
    </row>
    <row r="4234" spans="1:50" customFormat="1" ht="15.75" hidden="1" customHeight="1" x14ac:dyDescent="0.2">
      <c r="A4234" s="7" t="s">
        <v>7496</v>
      </c>
      <c r="B4234" s="3" t="s">
        <v>7497</v>
      </c>
      <c r="C4234" s="85" t="s">
        <v>4395</v>
      </c>
      <c r="D4234" s="85" t="s">
        <v>13090</v>
      </c>
      <c r="E4234" s="202" t="s">
        <v>26712</v>
      </c>
      <c r="F4234" s="85" t="s">
        <v>40</v>
      </c>
      <c r="G4234" s="85" t="s">
        <v>15326</v>
      </c>
      <c r="H4234" s="85" t="s">
        <v>20690</v>
      </c>
      <c r="I4234" s="3" t="s">
        <v>4421</v>
      </c>
      <c r="J4234" s="85" t="s">
        <v>115</v>
      </c>
      <c r="K4234" s="7" t="s">
        <v>5931</v>
      </c>
      <c r="L4234" s="3"/>
      <c r="M4234" s="3"/>
      <c r="N4234" s="41" t="s">
        <v>4841</v>
      </c>
      <c r="O4234" s="87">
        <v>17246</v>
      </c>
      <c r="P4234" s="87">
        <v>1691</v>
      </c>
      <c r="Q4234" s="87">
        <v>15555</v>
      </c>
      <c r="R4234" s="87">
        <v>0</v>
      </c>
      <c r="S4234" s="87"/>
      <c r="T4234" s="87"/>
      <c r="U4234" s="85">
        <v>2019</v>
      </c>
      <c r="V4234" s="3" t="s">
        <v>112</v>
      </c>
      <c r="W4234" s="3"/>
      <c r="X4234" s="3"/>
      <c r="Y4234" s="3"/>
      <c r="Z4234" s="6">
        <v>10000</v>
      </c>
      <c r="AA4234" s="160"/>
      <c r="AB4234" s="123" t="s">
        <v>4395</v>
      </c>
      <c r="AC4234" s="124"/>
      <c r="AD4234" s="41"/>
      <c r="AE4234" s="83"/>
      <c r="AF4234" s="83"/>
      <c r="AG4234" s="41"/>
      <c r="AH4234" s="41" t="s">
        <v>7061</v>
      </c>
      <c r="AI4234" s="80" t="s">
        <v>19537</v>
      </c>
      <c r="AJ4234" s="80" t="s">
        <v>14454</v>
      </c>
      <c r="AK4234" s="3"/>
      <c r="AL4234" s="85"/>
      <c r="AM4234" s="151" t="s">
        <v>19998</v>
      </c>
      <c r="AN4234" s="15"/>
      <c r="AO4234" s="166"/>
      <c r="AP4234" s="5">
        <f t="shared" si="67"/>
        <v>0</v>
      </c>
      <c r="AQ4234" s="16"/>
      <c r="AR4234" s="205">
        <v>1</v>
      </c>
      <c r="AS4234" s="16"/>
      <c r="AT4234" s="16"/>
      <c r="AU4234" s="16"/>
      <c r="AV4234" s="16"/>
      <c r="AW4234" s="16"/>
      <c r="AX4234" s="16"/>
    </row>
    <row r="4235" spans="1:50" customFormat="1" ht="15.75" hidden="1" customHeight="1" x14ac:dyDescent="0.2">
      <c r="A4235" s="7" t="s">
        <v>7498</v>
      </c>
      <c r="B4235" s="3" t="s">
        <v>7499</v>
      </c>
      <c r="C4235" s="85" t="s">
        <v>4395</v>
      </c>
      <c r="D4235" s="85" t="s">
        <v>13090</v>
      </c>
      <c r="E4235" s="202" t="s">
        <v>26712</v>
      </c>
      <c r="F4235" s="85" t="s">
        <v>68</v>
      </c>
      <c r="G4235" s="85" t="s">
        <v>71</v>
      </c>
      <c r="H4235" s="85" t="s">
        <v>20690</v>
      </c>
      <c r="I4235" s="3" t="s">
        <v>4558</v>
      </c>
      <c r="J4235" s="85" t="s">
        <v>4447</v>
      </c>
      <c r="K4235" s="7" t="s">
        <v>4988</v>
      </c>
      <c r="L4235" s="3"/>
      <c r="M4235" s="3"/>
      <c r="N4235" s="41" t="s">
        <v>4402</v>
      </c>
      <c r="O4235" s="87">
        <v>65178</v>
      </c>
      <c r="P4235" s="87">
        <v>0</v>
      </c>
      <c r="Q4235" s="87">
        <v>65178</v>
      </c>
      <c r="R4235" s="87">
        <v>0</v>
      </c>
      <c r="S4235" s="87"/>
      <c r="T4235" s="87"/>
      <c r="U4235" s="85">
        <v>2013</v>
      </c>
      <c r="V4235" s="3" t="s">
        <v>4402</v>
      </c>
      <c r="W4235" s="3"/>
      <c r="X4235" s="3"/>
      <c r="Y4235" s="3"/>
      <c r="Z4235" s="6">
        <v>56958</v>
      </c>
      <c r="AA4235" s="160"/>
      <c r="AB4235" s="123" t="s">
        <v>4395</v>
      </c>
      <c r="AC4235" s="124"/>
      <c r="AD4235" s="41"/>
      <c r="AE4235" s="83"/>
      <c r="AF4235" s="83"/>
      <c r="AG4235" s="41"/>
      <c r="AH4235" s="41" t="s">
        <v>13746</v>
      </c>
      <c r="AI4235" s="80" t="s">
        <v>19538</v>
      </c>
      <c r="AJ4235" s="80" t="s">
        <v>13362</v>
      </c>
      <c r="AK4235" s="3"/>
      <c r="AL4235" s="85"/>
      <c r="AM4235" s="151" t="s">
        <v>19998</v>
      </c>
      <c r="AN4235" s="15"/>
      <c r="AO4235" s="166"/>
      <c r="AP4235" s="5">
        <f t="shared" si="67"/>
        <v>0</v>
      </c>
      <c r="AQ4235" s="16"/>
      <c r="AR4235" s="205">
        <v>1</v>
      </c>
      <c r="AS4235" s="16"/>
      <c r="AT4235" s="16"/>
      <c r="AU4235" s="16"/>
      <c r="AV4235" s="16"/>
      <c r="AW4235" s="16"/>
      <c r="AX4235" s="16"/>
    </row>
    <row r="4236" spans="1:50" customFormat="1" ht="15.75" hidden="1" customHeight="1" x14ac:dyDescent="0.2">
      <c r="A4236" s="7" t="s">
        <v>7500</v>
      </c>
      <c r="B4236" s="3" t="s">
        <v>7501</v>
      </c>
      <c r="C4236" s="85" t="s">
        <v>4395</v>
      </c>
      <c r="D4236" s="85" t="s">
        <v>13090</v>
      </c>
      <c r="E4236" s="202" t="s">
        <v>26712</v>
      </c>
      <c r="F4236" s="85" t="s">
        <v>40</v>
      </c>
      <c r="G4236" s="85" t="s">
        <v>15326</v>
      </c>
      <c r="H4236" s="85" t="s">
        <v>20690</v>
      </c>
      <c r="I4236" s="3" t="s">
        <v>4421</v>
      </c>
      <c r="J4236" s="85" t="s">
        <v>115</v>
      </c>
      <c r="K4236" s="7" t="s">
        <v>5931</v>
      </c>
      <c r="L4236" s="3"/>
      <c r="M4236" s="3"/>
      <c r="N4236" s="41" t="s">
        <v>4841</v>
      </c>
      <c r="O4236" s="87">
        <v>12956</v>
      </c>
      <c r="P4236" s="87">
        <v>879</v>
      </c>
      <c r="Q4236" s="87">
        <v>12077</v>
      </c>
      <c r="R4236" s="87">
        <v>0</v>
      </c>
      <c r="S4236" s="87"/>
      <c r="T4236" s="87"/>
      <c r="U4236" s="85">
        <v>2019</v>
      </c>
      <c r="V4236" s="3" t="s">
        <v>112</v>
      </c>
      <c r="W4236" s="3"/>
      <c r="X4236" s="3"/>
      <c r="Y4236" s="3"/>
      <c r="Z4236" s="6">
        <v>10000</v>
      </c>
      <c r="AA4236" s="160"/>
      <c r="AB4236" s="123" t="s">
        <v>4395</v>
      </c>
      <c r="AC4236" s="124"/>
      <c r="AD4236" s="41"/>
      <c r="AE4236" s="83"/>
      <c r="AF4236" s="83"/>
      <c r="AG4236" s="41"/>
      <c r="AH4236" s="41" t="s">
        <v>7061</v>
      </c>
      <c r="AI4236" s="80" t="s">
        <v>19539</v>
      </c>
      <c r="AJ4236" s="80" t="s">
        <v>14455</v>
      </c>
      <c r="AK4236" s="3"/>
      <c r="AL4236" s="85"/>
      <c r="AM4236" s="151" t="s">
        <v>19998</v>
      </c>
      <c r="AN4236" s="15"/>
      <c r="AO4236" s="166"/>
      <c r="AP4236" s="5">
        <f t="shared" si="67"/>
        <v>0</v>
      </c>
      <c r="AQ4236" s="16"/>
      <c r="AR4236" s="205">
        <v>1</v>
      </c>
      <c r="AS4236" s="16"/>
      <c r="AT4236" s="16"/>
      <c r="AU4236" s="16"/>
      <c r="AV4236" s="16"/>
      <c r="AW4236" s="16"/>
      <c r="AX4236" s="16"/>
    </row>
    <row r="4237" spans="1:50" customFormat="1" ht="15.75" hidden="1" customHeight="1" x14ac:dyDescent="0.2">
      <c r="A4237" s="7" t="s">
        <v>7502</v>
      </c>
      <c r="B4237" s="3" t="s">
        <v>7503</v>
      </c>
      <c r="C4237" s="85" t="s">
        <v>4395</v>
      </c>
      <c r="D4237" s="85" t="s">
        <v>13090</v>
      </c>
      <c r="E4237" s="202" t="s">
        <v>26712</v>
      </c>
      <c r="F4237" s="85" t="s">
        <v>40</v>
      </c>
      <c r="G4237" s="85" t="s">
        <v>15326</v>
      </c>
      <c r="H4237" s="85" t="s">
        <v>20690</v>
      </c>
      <c r="I4237" s="3" t="s">
        <v>4421</v>
      </c>
      <c r="J4237" s="85" t="s">
        <v>115</v>
      </c>
      <c r="K4237" s="7" t="s">
        <v>5931</v>
      </c>
      <c r="L4237" s="3"/>
      <c r="M4237" s="3"/>
      <c r="N4237" s="41" t="s">
        <v>4841</v>
      </c>
      <c r="O4237" s="87">
        <v>0</v>
      </c>
      <c r="P4237" s="87">
        <v>0</v>
      </c>
      <c r="Q4237" s="87">
        <v>0</v>
      </c>
      <c r="R4237" s="87">
        <v>0</v>
      </c>
      <c r="S4237" s="87"/>
      <c r="T4237" s="87"/>
      <c r="U4237" s="85" t="s">
        <v>112</v>
      </c>
      <c r="V4237" s="3" t="s">
        <v>112</v>
      </c>
      <c r="W4237" s="3"/>
      <c r="X4237" s="3"/>
      <c r="Y4237" s="3"/>
      <c r="Z4237" s="6">
        <v>10000</v>
      </c>
      <c r="AA4237" s="160"/>
      <c r="AB4237" s="123" t="s">
        <v>4395</v>
      </c>
      <c r="AC4237" s="124"/>
      <c r="AD4237" s="41"/>
      <c r="AE4237" s="83"/>
      <c r="AF4237" s="83"/>
      <c r="AG4237" s="41"/>
      <c r="AH4237" s="41" t="s">
        <v>7061</v>
      </c>
      <c r="AI4237" s="80" t="s">
        <v>19540</v>
      </c>
      <c r="AJ4237" s="80" t="s">
        <v>14456</v>
      </c>
      <c r="AK4237" s="3"/>
      <c r="AL4237" s="85"/>
      <c r="AM4237" s="151" t="s">
        <v>19998</v>
      </c>
      <c r="AN4237" s="15"/>
      <c r="AO4237" s="166"/>
      <c r="AP4237" s="5">
        <f t="shared" si="67"/>
        <v>0</v>
      </c>
      <c r="AQ4237" s="16"/>
      <c r="AR4237" s="205">
        <v>1</v>
      </c>
      <c r="AS4237" s="16"/>
      <c r="AT4237" s="16"/>
      <c r="AU4237" s="16"/>
      <c r="AV4237" s="16"/>
      <c r="AW4237" s="16"/>
      <c r="AX4237" s="16"/>
    </row>
    <row r="4238" spans="1:50" customFormat="1" ht="15.75" hidden="1" customHeight="1" x14ac:dyDescent="0.2">
      <c r="A4238" s="7" t="s">
        <v>7504</v>
      </c>
      <c r="B4238" s="3" t="s">
        <v>7505</v>
      </c>
      <c r="C4238" s="85" t="s">
        <v>4395</v>
      </c>
      <c r="D4238" s="85" t="s">
        <v>13090</v>
      </c>
      <c r="E4238" s="202" t="s">
        <v>26712</v>
      </c>
      <c r="F4238" s="85" t="s">
        <v>40</v>
      </c>
      <c r="G4238" s="85" t="s">
        <v>15326</v>
      </c>
      <c r="H4238" s="85" t="s">
        <v>20690</v>
      </c>
      <c r="I4238" s="3" t="s">
        <v>4421</v>
      </c>
      <c r="J4238" s="85" t="s">
        <v>115</v>
      </c>
      <c r="K4238" s="7" t="s">
        <v>5931</v>
      </c>
      <c r="L4238" s="3"/>
      <c r="M4238" s="3"/>
      <c r="N4238" s="41" t="s">
        <v>4841</v>
      </c>
      <c r="O4238" s="87">
        <v>0</v>
      </c>
      <c r="P4238" s="87">
        <v>0</v>
      </c>
      <c r="Q4238" s="87">
        <v>0</v>
      </c>
      <c r="R4238" s="87">
        <v>0</v>
      </c>
      <c r="S4238" s="87"/>
      <c r="T4238" s="87"/>
      <c r="U4238" s="85" t="s">
        <v>112</v>
      </c>
      <c r="V4238" s="3" t="s">
        <v>112</v>
      </c>
      <c r="W4238" s="3"/>
      <c r="X4238" s="3"/>
      <c r="Y4238" s="3"/>
      <c r="Z4238" s="6">
        <v>10000</v>
      </c>
      <c r="AA4238" s="160"/>
      <c r="AB4238" s="123" t="s">
        <v>4395</v>
      </c>
      <c r="AC4238" s="124"/>
      <c r="AD4238" s="41"/>
      <c r="AE4238" s="83"/>
      <c r="AF4238" s="83"/>
      <c r="AG4238" s="41"/>
      <c r="AH4238" s="41" t="s">
        <v>7061</v>
      </c>
      <c r="AI4238" s="80" t="s">
        <v>19541</v>
      </c>
      <c r="AJ4238" s="80" t="s">
        <v>14457</v>
      </c>
      <c r="AK4238" s="3"/>
      <c r="AL4238" s="85"/>
      <c r="AM4238" s="151" t="s">
        <v>19998</v>
      </c>
      <c r="AN4238" s="15"/>
      <c r="AO4238" s="166"/>
      <c r="AP4238" s="5">
        <f t="shared" si="67"/>
        <v>0</v>
      </c>
      <c r="AQ4238" s="16"/>
      <c r="AR4238" s="205">
        <v>1</v>
      </c>
      <c r="AS4238" s="16"/>
      <c r="AT4238" s="16"/>
      <c r="AU4238" s="16"/>
      <c r="AV4238" s="16"/>
      <c r="AW4238" s="16"/>
      <c r="AX4238" s="16"/>
    </row>
    <row r="4239" spans="1:50" customFormat="1" ht="15.75" hidden="1" customHeight="1" x14ac:dyDescent="0.2">
      <c r="A4239" s="7" t="s">
        <v>7506</v>
      </c>
      <c r="B4239" s="3" t="s">
        <v>7507</v>
      </c>
      <c r="C4239" s="85" t="s">
        <v>4395</v>
      </c>
      <c r="D4239" s="85" t="s">
        <v>13090</v>
      </c>
      <c r="E4239" s="202" t="s">
        <v>26712</v>
      </c>
      <c r="F4239" s="85" t="s">
        <v>40</v>
      </c>
      <c r="G4239" s="85" t="s">
        <v>15326</v>
      </c>
      <c r="H4239" s="85" t="s">
        <v>20690</v>
      </c>
      <c r="I4239" s="3" t="s">
        <v>4421</v>
      </c>
      <c r="J4239" s="85" t="s">
        <v>115</v>
      </c>
      <c r="K4239" s="7" t="s">
        <v>5931</v>
      </c>
      <c r="L4239" s="3"/>
      <c r="M4239" s="3"/>
      <c r="N4239" s="41" t="s">
        <v>4841</v>
      </c>
      <c r="O4239" s="87">
        <v>0</v>
      </c>
      <c r="P4239" s="87">
        <v>0</v>
      </c>
      <c r="Q4239" s="87">
        <v>0</v>
      </c>
      <c r="R4239" s="87">
        <v>0</v>
      </c>
      <c r="S4239" s="87"/>
      <c r="T4239" s="87"/>
      <c r="U4239" s="85" t="s">
        <v>112</v>
      </c>
      <c r="V4239" s="3" t="s">
        <v>112</v>
      </c>
      <c r="W4239" s="3"/>
      <c r="X4239" s="3"/>
      <c r="Y4239" s="3"/>
      <c r="Z4239" s="6">
        <v>10000</v>
      </c>
      <c r="AA4239" s="160"/>
      <c r="AB4239" s="123" t="s">
        <v>4395</v>
      </c>
      <c r="AC4239" s="124"/>
      <c r="AD4239" s="41"/>
      <c r="AE4239" s="83"/>
      <c r="AF4239" s="83"/>
      <c r="AG4239" s="41"/>
      <c r="AH4239" s="41" t="s">
        <v>7061</v>
      </c>
      <c r="AI4239" s="80" t="s">
        <v>19542</v>
      </c>
      <c r="AJ4239" s="80" t="s">
        <v>14458</v>
      </c>
      <c r="AK4239" s="3"/>
      <c r="AL4239" s="85"/>
      <c r="AM4239" s="151" t="s">
        <v>19998</v>
      </c>
      <c r="AN4239" s="15"/>
      <c r="AO4239" s="166"/>
      <c r="AP4239" s="5">
        <f t="shared" si="67"/>
        <v>0</v>
      </c>
      <c r="AQ4239" s="16"/>
      <c r="AR4239" s="205">
        <v>1</v>
      </c>
      <c r="AS4239" s="16"/>
      <c r="AT4239" s="16"/>
      <c r="AU4239" s="16"/>
      <c r="AV4239" s="16"/>
      <c r="AW4239" s="16"/>
      <c r="AX4239" s="16"/>
    </row>
    <row r="4240" spans="1:50" customFormat="1" ht="15.75" hidden="1" customHeight="1" x14ac:dyDescent="0.2">
      <c r="A4240" s="7" t="s">
        <v>20772</v>
      </c>
      <c r="B4240" s="3" t="s">
        <v>20773</v>
      </c>
      <c r="C4240" s="85" t="s">
        <v>4395</v>
      </c>
      <c r="D4240" s="85" t="s">
        <v>13090</v>
      </c>
      <c r="E4240" s="202" t="s">
        <v>1800</v>
      </c>
      <c r="F4240" s="85" t="s">
        <v>68</v>
      </c>
      <c r="G4240" s="85" t="s">
        <v>72</v>
      </c>
      <c r="H4240" s="85" t="s">
        <v>20690</v>
      </c>
      <c r="I4240" s="3" t="s">
        <v>6602</v>
      </c>
      <c r="J4240" s="85" t="s">
        <v>4435</v>
      </c>
      <c r="K4240" s="7" t="s">
        <v>4744</v>
      </c>
      <c r="L4240" s="85" t="s">
        <v>20975</v>
      </c>
      <c r="M4240" s="3"/>
      <c r="N4240" s="41" t="s">
        <v>4658</v>
      </c>
      <c r="O4240" s="87">
        <v>0</v>
      </c>
      <c r="P4240" s="87">
        <v>0</v>
      </c>
      <c r="Q4240" s="87">
        <v>0</v>
      </c>
      <c r="R4240" s="87">
        <v>0</v>
      </c>
      <c r="S4240" s="87"/>
      <c r="T4240" s="87"/>
      <c r="U4240" s="85" t="s">
        <v>112</v>
      </c>
      <c r="W4240" s="3" t="s">
        <v>20976</v>
      </c>
      <c r="X4240" s="3"/>
      <c r="Y4240" s="3"/>
      <c r="Z4240" s="6">
        <v>6471</v>
      </c>
      <c r="AA4240" s="160"/>
      <c r="AB4240" s="123" t="s">
        <v>4395</v>
      </c>
      <c r="AC4240" s="124"/>
      <c r="AD4240" s="41"/>
      <c r="AE4240" s="83"/>
      <c r="AF4240" s="83"/>
      <c r="AG4240" s="41"/>
      <c r="AH4240" s="41" t="s">
        <v>4460</v>
      </c>
      <c r="AI4240" s="80" t="s">
        <v>20774</v>
      </c>
      <c r="AJ4240" s="80" t="s">
        <v>20775</v>
      </c>
      <c r="AK4240" s="3"/>
      <c r="AL4240" s="85"/>
      <c r="AM4240" s="151" t="s">
        <v>20970</v>
      </c>
      <c r="AN4240" s="15"/>
      <c r="AO4240" s="166"/>
      <c r="AP4240" s="5">
        <f t="shared" si="67"/>
        <v>0</v>
      </c>
      <c r="AQ4240" s="16"/>
      <c r="AR4240" s="205">
        <v>1</v>
      </c>
      <c r="AS4240" s="16"/>
      <c r="AT4240" s="16"/>
      <c r="AU4240" s="16"/>
      <c r="AV4240" s="16"/>
      <c r="AW4240" s="16"/>
      <c r="AX4240" s="16"/>
    </row>
    <row r="4241" spans="1:50" customFormat="1" ht="15.75" hidden="1" customHeight="1" x14ac:dyDescent="0.2">
      <c r="A4241" s="7" t="s">
        <v>7508</v>
      </c>
      <c r="B4241" s="3" t="s">
        <v>7509</v>
      </c>
      <c r="C4241" s="85" t="s">
        <v>4395</v>
      </c>
      <c r="D4241" s="85" t="s">
        <v>13090</v>
      </c>
      <c r="E4241" s="202" t="s">
        <v>26712</v>
      </c>
      <c r="F4241" s="85" t="s">
        <v>40</v>
      </c>
      <c r="G4241" s="85" t="s">
        <v>43</v>
      </c>
      <c r="H4241" s="85" t="s">
        <v>20690</v>
      </c>
      <c r="I4241" s="3" t="s">
        <v>4475</v>
      </c>
      <c r="J4241" s="85" t="s">
        <v>4447</v>
      </c>
      <c r="K4241" s="7" t="s">
        <v>5103</v>
      </c>
      <c r="L4241" s="3"/>
      <c r="M4241" s="3"/>
      <c r="N4241" s="41" t="s">
        <v>5201</v>
      </c>
      <c r="O4241" s="87">
        <v>16328</v>
      </c>
      <c r="P4241" s="87">
        <v>15566</v>
      </c>
      <c r="Q4241" s="87">
        <v>762</v>
      </c>
      <c r="R4241" s="87">
        <v>0</v>
      </c>
      <c r="S4241" s="87"/>
      <c r="T4241" s="87"/>
      <c r="U4241" s="85">
        <v>2019</v>
      </c>
      <c r="V4241" s="3" t="s">
        <v>112</v>
      </c>
      <c r="W4241" s="3"/>
      <c r="X4241" s="3"/>
      <c r="Y4241" s="3"/>
      <c r="Z4241" s="6">
        <v>9606</v>
      </c>
      <c r="AA4241" s="160"/>
      <c r="AB4241" s="123" t="s">
        <v>4395</v>
      </c>
      <c r="AC4241" s="124"/>
      <c r="AD4241" s="41"/>
      <c r="AE4241" s="83"/>
      <c r="AF4241" s="83"/>
      <c r="AG4241" s="41"/>
      <c r="AH4241" s="41" t="s">
        <v>7061</v>
      </c>
      <c r="AI4241" s="80" t="s">
        <v>19543</v>
      </c>
      <c r="AJ4241" s="80" t="s">
        <v>14459</v>
      </c>
      <c r="AK4241" s="3"/>
      <c r="AL4241" s="85"/>
      <c r="AM4241" s="151" t="s">
        <v>19998</v>
      </c>
      <c r="AN4241" s="15"/>
      <c r="AO4241" s="166"/>
      <c r="AP4241" s="5">
        <f t="shared" si="67"/>
        <v>0</v>
      </c>
      <c r="AQ4241" s="16"/>
      <c r="AR4241" s="205">
        <v>1</v>
      </c>
      <c r="AS4241" s="16"/>
      <c r="AT4241" s="16"/>
      <c r="AU4241" s="16"/>
      <c r="AV4241" s="16"/>
      <c r="AW4241" s="16"/>
      <c r="AX4241" s="16"/>
    </row>
    <row r="4242" spans="1:50" customFormat="1" ht="15.75" hidden="1" customHeight="1" x14ac:dyDescent="0.2">
      <c r="A4242" s="7" t="s">
        <v>7510</v>
      </c>
      <c r="B4242" s="3" t="s">
        <v>7511</v>
      </c>
      <c r="C4242" s="85" t="s">
        <v>4395</v>
      </c>
      <c r="D4242" s="85" t="s">
        <v>13090</v>
      </c>
      <c r="E4242" s="202" t="s">
        <v>26712</v>
      </c>
      <c r="F4242" s="85" t="s">
        <v>40</v>
      </c>
      <c r="G4242" s="85" t="s">
        <v>43</v>
      </c>
      <c r="H4242" s="85" t="s">
        <v>20690</v>
      </c>
      <c r="I4242" s="3" t="s">
        <v>4396</v>
      </c>
      <c r="J4242" s="85" t="s">
        <v>4435</v>
      </c>
      <c r="K4242" s="7" t="s">
        <v>3838</v>
      </c>
      <c r="L4242" s="3"/>
      <c r="M4242" s="3"/>
      <c r="N4242" s="41" t="s">
        <v>5382</v>
      </c>
      <c r="O4242" s="87">
        <v>149127</v>
      </c>
      <c r="P4242" s="87">
        <v>120040</v>
      </c>
      <c r="Q4242" s="87">
        <v>29087</v>
      </c>
      <c r="R4242" s="87">
        <v>0</v>
      </c>
      <c r="S4242" s="87"/>
      <c r="T4242" s="87"/>
      <c r="U4242" s="85">
        <v>2018</v>
      </c>
      <c r="V4242" s="3" t="s">
        <v>112</v>
      </c>
      <c r="W4242" s="3"/>
      <c r="X4242" s="3"/>
      <c r="Y4242" s="3"/>
      <c r="Z4242" s="6">
        <v>38715</v>
      </c>
      <c r="AA4242" s="160"/>
      <c r="AB4242" s="123" t="s">
        <v>4395</v>
      </c>
      <c r="AC4242" s="124"/>
      <c r="AD4242" s="41"/>
      <c r="AE4242" s="83"/>
      <c r="AF4242" s="83"/>
      <c r="AG4242" s="41"/>
      <c r="AH4242" s="41" t="s">
        <v>7061</v>
      </c>
      <c r="AI4242" s="80" t="s">
        <v>19544</v>
      </c>
      <c r="AJ4242" s="80" t="s">
        <v>14460</v>
      </c>
      <c r="AK4242" s="3"/>
      <c r="AL4242" s="85"/>
      <c r="AM4242" s="151" t="s">
        <v>19998</v>
      </c>
      <c r="AN4242" s="15"/>
      <c r="AO4242" s="166"/>
      <c r="AP4242" s="5">
        <f t="shared" si="67"/>
        <v>0</v>
      </c>
      <c r="AQ4242" s="16"/>
      <c r="AR4242" s="205">
        <v>1</v>
      </c>
      <c r="AS4242" s="16"/>
      <c r="AT4242" s="16"/>
      <c r="AU4242" s="16"/>
      <c r="AV4242" s="16"/>
      <c r="AW4242" s="16"/>
      <c r="AX4242" s="16"/>
    </row>
    <row r="4243" spans="1:50" customFormat="1" ht="15.75" hidden="1" customHeight="1" x14ac:dyDescent="0.2">
      <c r="A4243" s="7" t="s">
        <v>7512</v>
      </c>
      <c r="B4243" s="3" t="s">
        <v>7513</v>
      </c>
      <c r="C4243" s="85" t="s">
        <v>4395</v>
      </c>
      <c r="D4243" s="85" t="s">
        <v>13090</v>
      </c>
      <c r="E4243" s="202" t="s">
        <v>26712</v>
      </c>
      <c r="F4243" s="85" t="s">
        <v>55</v>
      </c>
      <c r="G4243" s="85" t="s">
        <v>60</v>
      </c>
      <c r="H4243" s="85" t="s">
        <v>20690</v>
      </c>
      <c r="I4243" s="3" t="s">
        <v>4460</v>
      </c>
      <c r="J4243" s="85" t="s">
        <v>4435</v>
      </c>
      <c r="K4243" s="7" t="s">
        <v>3838</v>
      </c>
      <c r="L4243" s="3"/>
      <c r="M4243" s="3"/>
      <c r="N4243" s="41" t="s">
        <v>5382</v>
      </c>
      <c r="O4243" s="87">
        <v>113298</v>
      </c>
      <c r="P4243" s="87">
        <v>95595</v>
      </c>
      <c r="Q4243" s="87">
        <v>17703</v>
      </c>
      <c r="R4243" s="87">
        <v>0</v>
      </c>
      <c r="S4243" s="87"/>
      <c r="T4243" s="87"/>
      <c r="U4243" s="85">
        <v>2018</v>
      </c>
      <c r="V4243" s="3"/>
      <c r="W4243" s="1"/>
      <c r="X4243" s="3"/>
      <c r="Y4243" s="3"/>
      <c r="Z4243" s="6">
        <v>16692</v>
      </c>
      <c r="AA4243" s="160"/>
      <c r="AB4243" s="123" t="s">
        <v>4395</v>
      </c>
      <c r="AC4243" s="124"/>
      <c r="AD4243" s="41"/>
      <c r="AE4243" s="41"/>
      <c r="AF4243" s="41"/>
      <c r="AG4243" s="41"/>
      <c r="AH4243" s="41" t="s">
        <v>7514</v>
      </c>
      <c r="AI4243" s="80" t="s">
        <v>19545</v>
      </c>
      <c r="AJ4243" s="80" t="s">
        <v>14461</v>
      </c>
      <c r="AK4243" s="3"/>
      <c r="AL4243" s="85"/>
      <c r="AM4243" s="151" t="s">
        <v>19998</v>
      </c>
      <c r="AN4243" s="16"/>
      <c r="AO4243" s="166"/>
      <c r="AP4243" s="5">
        <f t="shared" si="67"/>
        <v>0</v>
      </c>
      <c r="AQ4243" s="16"/>
      <c r="AR4243" s="205">
        <v>1</v>
      </c>
      <c r="AS4243" s="16"/>
      <c r="AT4243" s="16"/>
      <c r="AU4243" s="16"/>
      <c r="AV4243" s="16"/>
      <c r="AW4243" s="16"/>
      <c r="AX4243" s="16"/>
    </row>
    <row r="4244" spans="1:50" customFormat="1" ht="15.75" hidden="1" customHeight="1" x14ac:dyDescent="0.2">
      <c r="A4244" s="7" t="s">
        <v>7515</v>
      </c>
      <c r="B4244" s="3" t="s">
        <v>7516</v>
      </c>
      <c r="C4244" s="85" t="s">
        <v>4395</v>
      </c>
      <c r="D4244" s="85" t="s">
        <v>13090</v>
      </c>
      <c r="E4244" s="202" t="s">
        <v>26712</v>
      </c>
      <c r="F4244" s="85" t="s">
        <v>55</v>
      </c>
      <c r="G4244" s="85" t="s">
        <v>63</v>
      </c>
      <c r="H4244" s="85" t="s">
        <v>20690</v>
      </c>
      <c r="I4244" s="3" t="s">
        <v>4399</v>
      </c>
      <c r="J4244" s="85" t="s">
        <v>4435</v>
      </c>
      <c r="K4244" s="7" t="s">
        <v>3838</v>
      </c>
      <c r="L4244" s="3"/>
      <c r="M4244" s="3"/>
      <c r="N4244" s="41" t="s">
        <v>14383</v>
      </c>
      <c r="O4244" s="87">
        <v>1840584</v>
      </c>
      <c r="P4244" s="87">
        <v>585998</v>
      </c>
      <c r="Q4244" s="87">
        <v>1254586</v>
      </c>
      <c r="R4244" s="87">
        <v>0</v>
      </c>
      <c r="S4244" s="87"/>
      <c r="T4244" s="87"/>
      <c r="U4244" s="85">
        <v>2019</v>
      </c>
      <c r="V4244" s="3" t="s">
        <v>112</v>
      </c>
      <c r="W4244" s="3"/>
      <c r="X4244" s="3"/>
      <c r="Y4244" s="3"/>
      <c r="Z4244" s="6">
        <v>603168</v>
      </c>
      <c r="AA4244" s="160"/>
      <c r="AB4244" s="123" t="s">
        <v>4395</v>
      </c>
      <c r="AC4244" s="124"/>
      <c r="AD4244" s="41"/>
      <c r="AE4244" s="83"/>
      <c r="AF4244" s="83"/>
      <c r="AG4244" s="41"/>
      <c r="AH4244" s="41" t="s">
        <v>63</v>
      </c>
      <c r="AI4244" s="80" t="s">
        <v>19546</v>
      </c>
      <c r="AJ4244" s="80" t="s">
        <v>14462</v>
      </c>
      <c r="AK4244" s="3"/>
      <c r="AL4244" s="85"/>
      <c r="AM4244" s="151" t="s">
        <v>19998</v>
      </c>
      <c r="AN4244" s="15"/>
      <c r="AO4244" s="166"/>
      <c r="AP4244" s="5">
        <f t="shared" si="67"/>
        <v>0</v>
      </c>
      <c r="AQ4244" s="16"/>
      <c r="AR4244" s="205">
        <v>1</v>
      </c>
      <c r="AS4244" s="16"/>
      <c r="AT4244" s="16"/>
      <c r="AU4244" s="16"/>
      <c r="AV4244" s="16"/>
      <c r="AW4244" s="16"/>
      <c r="AX4244" s="16"/>
    </row>
    <row r="4245" spans="1:50" customFormat="1" ht="15.75" hidden="1" customHeight="1" x14ac:dyDescent="0.2">
      <c r="A4245" s="7" t="s">
        <v>14974</v>
      </c>
      <c r="B4245" s="1" t="s">
        <v>14975</v>
      </c>
      <c r="C4245" s="85" t="s">
        <v>4395</v>
      </c>
      <c r="D4245" s="85" t="s">
        <v>13090</v>
      </c>
      <c r="E4245" s="202" t="s">
        <v>26712</v>
      </c>
      <c r="F4245" s="85" t="s">
        <v>55</v>
      </c>
      <c r="G4245" s="85" t="s">
        <v>63</v>
      </c>
      <c r="H4245" s="85" t="s">
        <v>20690</v>
      </c>
      <c r="I4245" s="3" t="s">
        <v>4399</v>
      </c>
      <c r="J4245" s="85" t="s">
        <v>4435</v>
      </c>
      <c r="K4245" s="7" t="s">
        <v>3838</v>
      </c>
      <c r="L4245" s="1"/>
      <c r="M4245" s="1"/>
      <c r="N4245" s="41" t="s">
        <v>16586</v>
      </c>
      <c r="O4245" s="87">
        <v>302788</v>
      </c>
      <c r="P4245" s="87">
        <v>165296</v>
      </c>
      <c r="Q4245" s="87">
        <v>137492</v>
      </c>
      <c r="R4245" s="87">
        <v>0</v>
      </c>
      <c r="S4245" s="87"/>
      <c r="T4245" s="87"/>
      <c r="U4245" s="85">
        <v>2019</v>
      </c>
      <c r="V4245" s="1"/>
      <c r="W4245" s="1"/>
      <c r="X4245" s="1"/>
      <c r="Y4245" s="1"/>
      <c r="Z4245" s="6">
        <v>101733</v>
      </c>
      <c r="AA4245" s="160"/>
      <c r="AB4245" s="123" t="s">
        <v>4395</v>
      </c>
      <c r="AC4245" s="124"/>
      <c r="AD4245" s="2"/>
      <c r="AE4245" s="2"/>
      <c r="AF4245" s="2"/>
      <c r="AG4245" s="2"/>
      <c r="AH4245" s="41" t="s">
        <v>63</v>
      </c>
      <c r="AI4245" s="80" t="s">
        <v>19547</v>
      </c>
      <c r="AJ4245" s="80" t="s">
        <v>14463</v>
      </c>
      <c r="AK4245" s="1"/>
      <c r="AL4245" s="85"/>
      <c r="AM4245" s="151" t="s">
        <v>19998</v>
      </c>
      <c r="AN4245" s="16"/>
      <c r="AO4245" s="166"/>
      <c r="AP4245" s="5">
        <f t="shared" si="67"/>
        <v>0</v>
      </c>
      <c r="AQ4245" s="16"/>
      <c r="AR4245" s="205">
        <v>1</v>
      </c>
      <c r="AS4245" s="16"/>
      <c r="AT4245" s="16"/>
      <c r="AU4245" s="16"/>
      <c r="AV4245" s="16"/>
      <c r="AW4245" s="16"/>
      <c r="AX4245" s="16"/>
    </row>
    <row r="4246" spans="1:50" customFormat="1" ht="15.75" hidden="1" customHeight="1" x14ac:dyDescent="0.2">
      <c r="A4246" s="7" t="s">
        <v>7517</v>
      </c>
      <c r="B4246" s="3" t="s">
        <v>7518</v>
      </c>
      <c r="C4246" s="85" t="s">
        <v>4395</v>
      </c>
      <c r="D4246" s="85" t="s">
        <v>13090</v>
      </c>
      <c r="E4246" s="202" t="s">
        <v>26712</v>
      </c>
      <c r="F4246" s="85" t="s">
        <v>40</v>
      </c>
      <c r="G4246" s="85" t="s">
        <v>42</v>
      </c>
      <c r="H4246" s="85" t="s">
        <v>20690</v>
      </c>
      <c r="I4246" s="3" t="s">
        <v>4421</v>
      </c>
      <c r="J4246" s="85" t="s">
        <v>115</v>
      </c>
      <c r="K4246" s="7" t="s">
        <v>5372</v>
      </c>
      <c r="L4246" s="3"/>
      <c r="M4246" s="3"/>
      <c r="N4246" s="41" t="s">
        <v>4841</v>
      </c>
      <c r="O4246" s="87">
        <v>19202</v>
      </c>
      <c r="P4246" s="87">
        <v>8205</v>
      </c>
      <c r="Q4246" s="87">
        <v>10997</v>
      </c>
      <c r="R4246" s="87">
        <v>0</v>
      </c>
      <c r="S4246" s="87"/>
      <c r="T4246" s="87"/>
      <c r="U4246" s="85">
        <v>2019</v>
      </c>
      <c r="V4246" s="3" t="s">
        <v>112</v>
      </c>
      <c r="W4246" s="3"/>
      <c r="X4246" s="3"/>
      <c r="Y4246" s="3"/>
      <c r="Z4246" s="6">
        <v>10000</v>
      </c>
      <c r="AA4246" s="160"/>
      <c r="AB4246" s="123" t="s">
        <v>4395</v>
      </c>
      <c r="AC4246" s="124"/>
      <c r="AD4246" s="41"/>
      <c r="AE4246" s="83"/>
      <c r="AF4246" s="83"/>
      <c r="AG4246" s="41"/>
      <c r="AH4246" s="41" t="s">
        <v>7061</v>
      </c>
      <c r="AI4246" s="80" t="s">
        <v>19548</v>
      </c>
      <c r="AJ4246" s="80" t="s">
        <v>14464</v>
      </c>
      <c r="AK4246" s="3"/>
      <c r="AL4246" s="85"/>
      <c r="AM4246" s="151" t="s">
        <v>19998</v>
      </c>
      <c r="AN4246" s="15"/>
      <c r="AO4246" s="166"/>
      <c r="AP4246" s="5">
        <f t="shared" si="67"/>
        <v>0</v>
      </c>
      <c r="AQ4246" s="16"/>
      <c r="AR4246" s="205">
        <v>1</v>
      </c>
      <c r="AS4246" s="16"/>
      <c r="AT4246" s="16"/>
      <c r="AU4246" s="16"/>
      <c r="AV4246" s="16"/>
      <c r="AW4246" s="16"/>
      <c r="AX4246" s="16"/>
    </row>
    <row r="4247" spans="1:50" customFormat="1" ht="15.75" hidden="1" customHeight="1" x14ac:dyDescent="0.2">
      <c r="A4247" s="7" t="s">
        <v>7519</v>
      </c>
      <c r="B4247" s="3" t="s">
        <v>7520</v>
      </c>
      <c r="C4247" s="85" t="s">
        <v>4395</v>
      </c>
      <c r="D4247" s="85" t="s">
        <v>13090</v>
      </c>
      <c r="E4247" s="202" t="s">
        <v>26712</v>
      </c>
      <c r="F4247" s="85" t="s">
        <v>40</v>
      </c>
      <c r="G4247" s="85" t="s">
        <v>42</v>
      </c>
      <c r="H4247" s="85" t="s">
        <v>20690</v>
      </c>
      <c r="I4247" s="3" t="s">
        <v>4421</v>
      </c>
      <c r="J4247" s="85" t="s">
        <v>115</v>
      </c>
      <c r="K4247" s="7" t="s">
        <v>5372</v>
      </c>
      <c r="L4247" s="3"/>
      <c r="M4247" s="3"/>
      <c r="N4247" s="41" t="s">
        <v>4841</v>
      </c>
      <c r="O4247" s="87">
        <v>21111</v>
      </c>
      <c r="P4247" s="87">
        <v>9487</v>
      </c>
      <c r="Q4247" s="87">
        <v>11624</v>
      </c>
      <c r="R4247" s="87">
        <v>0</v>
      </c>
      <c r="S4247" s="87"/>
      <c r="T4247" s="87"/>
      <c r="U4247" s="85">
        <v>2019</v>
      </c>
      <c r="V4247" s="3" t="s">
        <v>112</v>
      </c>
      <c r="W4247" s="3"/>
      <c r="X4247" s="3"/>
      <c r="Y4247" s="3"/>
      <c r="Z4247" s="6">
        <v>10000</v>
      </c>
      <c r="AA4247" s="160"/>
      <c r="AB4247" s="123" t="s">
        <v>4395</v>
      </c>
      <c r="AC4247" s="124"/>
      <c r="AD4247" s="41"/>
      <c r="AE4247" s="83"/>
      <c r="AF4247" s="83"/>
      <c r="AG4247" s="41"/>
      <c r="AH4247" s="41" t="s">
        <v>7061</v>
      </c>
      <c r="AI4247" s="80" t="s">
        <v>19549</v>
      </c>
      <c r="AJ4247" s="80" t="s">
        <v>14465</v>
      </c>
      <c r="AK4247" s="3"/>
      <c r="AL4247" s="85"/>
      <c r="AM4247" s="151" t="s">
        <v>19998</v>
      </c>
      <c r="AN4247" s="15"/>
      <c r="AO4247" s="166"/>
      <c r="AP4247" s="5">
        <f t="shared" si="67"/>
        <v>0</v>
      </c>
      <c r="AQ4247" s="16"/>
      <c r="AR4247" s="205">
        <v>1</v>
      </c>
      <c r="AS4247" s="16"/>
      <c r="AT4247" s="16"/>
      <c r="AU4247" s="16"/>
      <c r="AV4247" s="16"/>
      <c r="AW4247" s="16"/>
      <c r="AX4247" s="16"/>
    </row>
    <row r="4248" spans="1:50" customFormat="1" ht="15.75" hidden="1" customHeight="1" x14ac:dyDescent="0.2">
      <c r="A4248" s="7" t="s">
        <v>7521</v>
      </c>
      <c r="B4248" s="3" t="s">
        <v>7522</v>
      </c>
      <c r="C4248" s="85" t="s">
        <v>4395</v>
      </c>
      <c r="D4248" s="85" t="s">
        <v>13090</v>
      </c>
      <c r="E4248" s="202" t="s">
        <v>26712</v>
      </c>
      <c r="F4248" s="85" t="s">
        <v>40</v>
      </c>
      <c r="G4248" s="85" t="s">
        <v>42</v>
      </c>
      <c r="H4248" s="85" t="s">
        <v>20690</v>
      </c>
      <c r="I4248" s="3" t="s">
        <v>4421</v>
      </c>
      <c r="J4248" s="85" t="s">
        <v>115</v>
      </c>
      <c r="K4248" s="7" t="s">
        <v>5372</v>
      </c>
      <c r="L4248" s="3"/>
      <c r="M4248" s="3"/>
      <c r="N4248" s="41" t="s">
        <v>4841</v>
      </c>
      <c r="O4248" s="87">
        <v>19330</v>
      </c>
      <c r="P4248" s="87">
        <v>8404</v>
      </c>
      <c r="Q4248" s="87">
        <v>10926</v>
      </c>
      <c r="R4248" s="87">
        <v>0</v>
      </c>
      <c r="S4248" s="87"/>
      <c r="T4248" s="87"/>
      <c r="U4248" s="85">
        <v>2019</v>
      </c>
      <c r="V4248" s="3" t="s">
        <v>112</v>
      </c>
      <c r="W4248" s="3"/>
      <c r="X4248" s="3"/>
      <c r="Y4248" s="3"/>
      <c r="Z4248" s="6">
        <v>10000</v>
      </c>
      <c r="AA4248" s="160"/>
      <c r="AB4248" s="123" t="s">
        <v>4395</v>
      </c>
      <c r="AC4248" s="124"/>
      <c r="AD4248" s="41"/>
      <c r="AE4248" s="83"/>
      <c r="AF4248" s="83"/>
      <c r="AG4248" s="41"/>
      <c r="AH4248" s="41" t="s">
        <v>7061</v>
      </c>
      <c r="AI4248" s="80" t="s">
        <v>19550</v>
      </c>
      <c r="AJ4248" s="80" t="s">
        <v>14466</v>
      </c>
      <c r="AK4248" s="3"/>
      <c r="AL4248" s="85"/>
      <c r="AM4248" s="151" t="s">
        <v>19998</v>
      </c>
      <c r="AN4248" s="15"/>
      <c r="AO4248" s="166"/>
      <c r="AP4248" s="5">
        <f t="shared" si="67"/>
        <v>0</v>
      </c>
      <c r="AQ4248" s="16"/>
      <c r="AR4248" s="205">
        <v>1</v>
      </c>
      <c r="AS4248" s="16"/>
      <c r="AT4248" s="16"/>
      <c r="AU4248" s="16"/>
      <c r="AV4248" s="16"/>
      <c r="AW4248" s="16"/>
      <c r="AX4248" s="16"/>
    </row>
    <row r="4249" spans="1:50" customFormat="1" ht="15.75" hidden="1" customHeight="1" x14ac:dyDescent="0.2">
      <c r="A4249" s="7" t="s">
        <v>7523</v>
      </c>
      <c r="B4249" s="3" t="s">
        <v>7524</v>
      </c>
      <c r="C4249" s="85" t="s">
        <v>4395</v>
      </c>
      <c r="D4249" s="85" t="s">
        <v>13090</v>
      </c>
      <c r="E4249" s="202" t="s">
        <v>26712</v>
      </c>
      <c r="F4249" s="85" t="s">
        <v>40</v>
      </c>
      <c r="G4249" s="85" t="s">
        <v>42</v>
      </c>
      <c r="H4249" s="85" t="s">
        <v>20690</v>
      </c>
      <c r="I4249" s="3" t="s">
        <v>4421</v>
      </c>
      <c r="J4249" s="85" t="s">
        <v>115</v>
      </c>
      <c r="K4249" s="7" t="s">
        <v>5372</v>
      </c>
      <c r="L4249" s="3"/>
      <c r="M4249" s="3"/>
      <c r="N4249" s="41" t="s">
        <v>4841</v>
      </c>
      <c r="O4249" s="87">
        <v>16905</v>
      </c>
      <c r="P4249" s="87">
        <v>7367</v>
      </c>
      <c r="Q4249" s="87">
        <v>9538</v>
      </c>
      <c r="R4249" s="87">
        <v>0</v>
      </c>
      <c r="S4249" s="87"/>
      <c r="T4249" s="87"/>
      <c r="U4249" s="85">
        <v>2019</v>
      </c>
      <c r="V4249" s="3" t="s">
        <v>112</v>
      </c>
      <c r="W4249" s="3"/>
      <c r="X4249" s="3"/>
      <c r="Y4249" s="3"/>
      <c r="Z4249" s="6">
        <v>10000</v>
      </c>
      <c r="AA4249" s="160"/>
      <c r="AB4249" s="123" t="s">
        <v>4395</v>
      </c>
      <c r="AC4249" s="124"/>
      <c r="AD4249" s="41"/>
      <c r="AE4249" s="83"/>
      <c r="AF4249" s="83"/>
      <c r="AG4249" s="41"/>
      <c r="AH4249" s="41" t="s">
        <v>7061</v>
      </c>
      <c r="AI4249" s="80" t="s">
        <v>19551</v>
      </c>
      <c r="AJ4249" s="80" t="s">
        <v>14467</v>
      </c>
      <c r="AK4249" s="3"/>
      <c r="AL4249" s="85"/>
      <c r="AM4249" s="151" t="s">
        <v>19998</v>
      </c>
      <c r="AN4249" s="15"/>
      <c r="AO4249" s="166"/>
      <c r="AP4249" s="5">
        <f t="shared" si="67"/>
        <v>0</v>
      </c>
      <c r="AQ4249" s="16"/>
      <c r="AR4249" s="205">
        <v>1</v>
      </c>
      <c r="AS4249" s="16"/>
      <c r="AT4249" s="16"/>
      <c r="AU4249" s="16"/>
      <c r="AV4249" s="16"/>
      <c r="AW4249" s="16"/>
      <c r="AX4249" s="16"/>
    </row>
    <row r="4250" spans="1:50" customFormat="1" ht="15.75" hidden="1" customHeight="1" x14ac:dyDescent="0.2">
      <c r="A4250" s="7" t="s">
        <v>7525</v>
      </c>
      <c r="B4250" s="3" t="s">
        <v>7526</v>
      </c>
      <c r="C4250" s="85" t="s">
        <v>4395</v>
      </c>
      <c r="D4250" s="85" t="s">
        <v>13090</v>
      </c>
      <c r="E4250" s="202" t="s">
        <v>26712</v>
      </c>
      <c r="F4250" s="85" t="s">
        <v>40</v>
      </c>
      <c r="G4250" s="85" t="s">
        <v>42</v>
      </c>
      <c r="H4250" s="85" t="s">
        <v>20690</v>
      </c>
      <c r="I4250" s="3" t="s">
        <v>4421</v>
      </c>
      <c r="J4250" s="85" t="s">
        <v>115</v>
      </c>
      <c r="K4250" s="7" t="s">
        <v>5372</v>
      </c>
      <c r="L4250" s="3"/>
      <c r="M4250" s="3"/>
      <c r="N4250" s="41" t="s">
        <v>4841</v>
      </c>
      <c r="O4250" s="87">
        <v>19591</v>
      </c>
      <c r="P4250" s="87">
        <v>8810</v>
      </c>
      <c r="Q4250" s="87">
        <v>10781</v>
      </c>
      <c r="R4250" s="87">
        <v>0</v>
      </c>
      <c r="S4250" s="87"/>
      <c r="T4250" s="87"/>
      <c r="U4250" s="85">
        <v>2019</v>
      </c>
      <c r="V4250" s="3" t="s">
        <v>112</v>
      </c>
      <c r="W4250" s="3"/>
      <c r="X4250" s="3"/>
      <c r="Y4250" s="3"/>
      <c r="Z4250" s="6">
        <v>10000</v>
      </c>
      <c r="AA4250" s="160"/>
      <c r="AB4250" s="123" t="s">
        <v>4395</v>
      </c>
      <c r="AC4250" s="124"/>
      <c r="AD4250" s="41"/>
      <c r="AE4250" s="83"/>
      <c r="AF4250" s="83"/>
      <c r="AG4250" s="41"/>
      <c r="AH4250" s="41" t="s">
        <v>7061</v>
      </c>
      <c r="AI4250" s="80" t="s">
        <v>19552</v>
      </c>
      <c r="AJ4250" s="80" t="s">
        <v>14468</v>
      </c>
      <c r="AK4250" s="3"/>
      <c r="AL4250" s="85"/>
      <c r="AM4250" s="151" t="s">
        <v>19998</v>
      </c>
      <c r="AN4250" s="15"/>
      <c r="AO4250" s="166"/>
      <c r="AP4250" s="5">
        <f t="shared" si="67"/>
        <v>0</v>
      </c>
      <c r="AQ4250" s="16"/>
      <c r="AR4250" s="205">
        <v>1</v>
      </c>
      <c r="AS4250" s="16"/>
      <c r="AT4250" s="16"/>
      <c r="AU4250" s="16"/>
      <c r="AV4250" s="16"/>
      <c r="AW4250" s="16"/>
      <c r="AX4250" s="16"/>
    </row>
    <row r="4251" spans="1:50" customFormat="1" ht="15.75" hidden="1" customHeight="1" x14ac:dyDescent="0.2">
      <c r="A4251" s="7" t="s">
        <v>7527</v>
      </c>
      <c r="B4251" s="3" t="s">
        <v>7528</v>
      </c>
      <c r="C4251" s="85" t="s">
        <v>4395</v>
      </c>
      <c r="D4251" s="85" t="s">
        <v>13090</v>
      </c>
      <c r="E4251" s="202" t="s">
        <v>26712</v>
      </c>
      <c r="F4251" s="85" t="s">
        <v>40</v>
      </c>
      <c r="G4251" s="85" t="s">
        <v>15326</v>
      </c>
      <c r="H4251" s="85" t="s">
        <v>20690</v>
      </c>
      <c r="I4251" s="3" t="s">
        <v>4421</v>
      </c>
      <c r="J4251" s="85" t="s">
        <v>115</v>
      </c>
      <c r="K4251" s="7" t="s">
        <v>5620</v>
      </c>
      <c r="L4251" s="3"/>
      <c r="M4251" s="3"/>
      <c r="N4251" s="41" t="s">
        <v>4841</v>
      </c>
      <c r="O4251" s="87">
        <v>18719</v>
      </c>
      <c r="P4251" s="87">
        <v>11298</v>
      </c>
      <c r="Q4251" s="87">
        <v>7421</v>
      </c>
      <c r="R4251" s="87">
        <v>0</v>
      </c>
      <c r="S4251" s="87"/>
      <c r="T4251" s="87"/>
      <c r="U4251" s="85">
        <v>2019</v>
      </c>
      <c r="V4251" s="3" t="s">
        <v>112</v>
      </c>
      <c r="W4251" s="3"/>
      <c r="X4251" s="3"/>
      <c r="Y4251" s="3"/>
      <c r="Z4251" s="6">
        <v>10000</v>
      </c>
      <c r="AA4251" s="160"/>
      <c r="AB4251" s="123" t="s">
        <v>4395</v>
      </c>
      <c r="AC4251" s="124"/>
      <c r="AD4251" s="41"/>
      <c r="AE4251" s="83"/>
      <c r="AF4251" s="83"/>
      <c r="AG4251" s="41"/>
      <c r="AH4251" s="41" t="s">
        <v>7061</v>
      </c>
      <c r="AI4251" s="80" t="s">
        <v>19553</v>
      </c>
      <c r="AJ4251" s="80" t="s">
        <v>14469</v>
      </c>
      <c r="AK4251" s="3"/>
      <c r="AL4251" s="85"/>
      <c r="AM4251" s="151" t="s">
        <v>19998</v>
      </c>
      <c r="AN4251" s="15"/>
      <c r="AO4251" s="166"/>
      <c r="AP4251" s="5">
        <f t="shared" si="67"/>
        <v>0</v>
      </c>
      <c r="AQ4251" s="16"/>
      <c r="AR4251" s="205">
        <v>1</v>
      </c>
      <c r="AS4251" s="16"/>
      <c r="AT4251" s="16"/>
      <c r="AU4251" s="16"/>
      <c r="AV4251" s="16"/>
      <c r="AW4251" s="16"/>
      <c r="AX4251" s="16"/>
    </row>
    <row r="4252" spans="1:50" customFormat="1" ht="15.75" hidden="1" customHeight="1" x14ac:dyDescent="0.2">
      <c r="A4252" s="7" t="s">
        <v>7529</v>
      </c>
      <c r="B4252" s="3" t="s">
        <v>7530</v>
      </c>
      <c r="C4252" s="85" t="s">
        <v>4395</v>
      </c>
      <c r="D4252" s="85" t="s">
        <v>13090</v>
      </c>
      <c r="E4252" s="202" t="s">
        <v>26712</v>
      </c>
      <c r="F4252" s="85" t="s">
        <v>40</v>
      </c>
      <c r="G4252" s="85" t="s">
        <v>15326</v>
      </c>
      <c r="H4252" s="85" t="s">
        <v>20690</v>
      </c>
      <c r="I4252" s="3" t="s">
        <v>4421</v>
      </c>
      <c r="J4252" s="85" t="s">
        <v>115</v>
      </c>
      <c r="K4252" s="7" t="s">
        <v>5620</v>
      </c>
      <c r="L4252" s="3"/>
      <c r="M4252" s="3"/>
      <c r="N4252" s="41" t="s">
        <v>4841</v>
      </c>
      <c r="O4252" s="87">
        <v>18715</v>
      </c>
      <c r="P4252" s="87">
        <v>11641</v>
      </c>
      <c r="Q4252" s="87">
        <v>7074</v>
      </c>
      <c r="R4252" s="87">
        <v>0</v>
      </c>
      <c r="S4252" s="87"/>
      <c r="T4252" s="87"/>
      <c r="U4252" s="85">
        <v>2019</v>
      </c>
      <c r="V4252" s="3" t="s">
        <v>112</v>
      </c>
      <c r="W4252" s="3"/>
      <c r="X4252" s="3"/>
      <c r="Y4252" s="3"/>
      <c r="Z4252" s="6">
        <v>10000</v>
      </c>
      <c r="AA4252" s="160"/>
      <c r="AB4252" s="123" t="s">
        <v>4395</v>
      </c>
      <c r="AC4252" s="124"/>
      <c r="AD4252" s="41"/>
      <c r="AE4252" s="83"/>
      <c r="AF4252" s="83"/>
      <c r="AG4252" s="41"/>
      <c r="AH4252" s="41" t="s">
        <v>7061</v>
      </c>
      <c r="AI4252" s="80" t="s">
        <v>19554</v>
      </c>
      <c r="AJ4252" s="80" t="s">
        <v>14470</v>
      </c>
      <c r="AK4252" s="3"/>
      <c r="AL4252" s="85"/>
      <c r="AM4252" s="151" t="s">
        <v>19998</v>
      </c>
      <c r="AN4252" s="15"/>
      <c r="AO4252" s="166"/>
      <c r="AP4252" s="5">
        <f t="shared" si="67"/>
        <v>0</v>
      </c>
      <c r="AQ4252" s="16"/>
      <c r="AR4252" s="205">
        <v>1</v>
      </c>
      <c r="AS4252" s="16"/>
      <c r="AT4252" s="16"/>
      <c r="AU4252" s="16"/>
      <c r="AV4252" s="16"/>
      <c r="AW4252" s="16"/>
      <c r="AX4252" s="16"/>
    </row>
    <row r="4253" spans="1:50" customFormat="1" ht="15.75" hidden="1" customHeight="1" x14ac:dyDescent="0.2">
      <c r="A4253" s="7" t="s">
        <v>7531</v>
      </c>
      <c r="B4253" s="3" t="s">
        <v>7532</v>
      </c>
      <c r="C4253" s="85" t="s">
        <v>4395</v>
      </c>
      <c r="D4253" s="85" t="s">
        <v>13090</v>
      </c>
      <c r="E4253" s="202" t="s">
        <v>26712</v>
      </c>
      <c r="F4253" s="85" t="s">
        <v>40</v>
      </c>
      <c r="G4253" s="85" t="s">
        <v>15326</v>
      </c>
      <c r="H4253" s="85" t="s">
        <v>20690</v>
      </c>
      <c r="I4253" s="3" t="s">
        <v>4421</v>
      </c>
      <c r="J4253" s="85" t="s">
        <v>115</v>
      </c>
      <c r="K4253" s="7" t="s">
        <v>5620</v>
      </c>
      <c r="L4253" s="3"/>
      <c r="M4253" s="3"/>
      <c r="N4253" s="41" t="s">
        <v>4841</v>
      </c>
      <c r="O4253" s="87">
        <v>18659</v>
      </c>
      <c r="P4253" s="87">
        <v>10979</v>
      </c>
      <c r="Q4253" s="87">
        <v>7680</v>
      </c>
      <c r="R4253" s="87">
        <v>0</v>
      </c>
      <c r="S4253" s="87"/>
      <c r="T4253" s="87"/>
      <c r="U4253" s="85">
        <v>2019</v>
      </c>
      <c r="V4253" s="3" t="s">
        <v>112</v>
      </c>
      <c r="W4253" s="3"/>
      <c r="X4253" s="3"/>
      <c r="Y4253" s="3"/>
      <c r="Z4253" s="6">
        <v>10000</v>
      </c>
      <c r="AA4253" s="160"/>
      <c r="AB4253" s="123" t="s">
        <v>4395</v>
      </c>
      <c r="AC4253" s="124"/>
      <c r="AD4253" s="41"/>
      <c r="AE4253" s="83"/>
      <c r="AF4253" s="83"/>
      <c r="AG4253" s="41"/>
      <c r="AH4253" s="41" t="s">
        <v>7061</v>
      </c>
      <c r="AI4253" s="80" t="s">
        <v>19555</v>
      </c>
      <c r="AJ4253" s="80" t="s">
        <v>14471</v>
      </c>
      <c r="AK4253" s="3"/>
      <c r="AL4253" s="85"/>
      <c r="AM4253" s="151" t="s">
        <v>19998</v>
      </c>
      <c r="AN4253" s="15"/>
      <c r="AO4253" s="166"/>
      <c r="AP4253" s="5">
        <f t="shared" si="67"/>
        <v>0</v>
      </c>
      <c r="AQ4253" s="16"/>
      <c r="AR4253" s="205">
        <v>1</v>
      </c>
      <c r="AS4253" s="16"/>
      <c r="AT4253" s="16"/>
      <c r="AU4253" s="16"/>
      <c r="AV4253" s="16"/>
      <c r="AW4253" s="16"/>
      <c r="AX4253" s="16"/>
    </row>
    <row r="4254" spans="1:50" customFormat="1" ht="15.75" hidden="1" customHeight="1" x14ac:dyDescent="0.2">
      <c r="A4254" s="7" t="s">
        <v>7533</v>
      </c>
      <c r="B4254" s="3" t="s">
        <v>7534</v>
      </c>
      <c r="C4254" s="85" t="s">
        <v>4395</v>
      </c>
      <c r="D4254" s="85" t="s">
        <v>13090</v>
      </c>
      <c r="E4254" s="202" t="s">
        <v>26712</v>
      </c>
      <c r="F4254" s="85" t="s">
        <v>40</v>
      </c>
      <c r="G4254" s="85" t="s">
        <v>15326</v>
      </c>
      <c r="H4254" s="85" t="s">
        <v>20690</v>
      </c>
      <c r="I4254" s="3" t="s">
        <v>4421</v>
      </c>
      <c r="J4254" s="85" t="s">
        <v>115</v>
      </c>
      <c r="K4254" s="7" t="s">
        <v>5620</v>
      </c>
      <c r="L4254" s="3"/>
      <c r="M4254" s="3"/>
      <c r="N4254" s="41" t="s">
        <v>4841</v>
      </c>
      <c r="O4254" s="87">
        <v>16923</v>
      </c>
      <c r="P4254" s="87">
        <v>8787</v>
      </c>
      <c r="Q4254" s="87">
        <v>8136</v>
      </c>
      <c r="R4254" s="87">
        <v>0</v>
      </c>
      <c r="S4254" s="87"/>
      <c r="T4254" s="87"/>
      <c r="U4254" s="85">
        <v>2019</v>
      </c>
      <c r="V4254" s="3" t="s">
        <v>112</v>
      </c>
      <c r="W4254" s="3"/>
      <c r="X4254" s="3"/>
      <c r="Y4254" s="3"/>
      <c r="Z4254" s="6">
        <v>10000</v>
      </c>
      <c r="AA4254" s="160"/>
      <c r="AB4254" s="123" t="s">
        <v>4395</v>
      </c>
      <c r="AC4254" s="124"/>
      <c r="AD4254" s="41"/>
      <c r="AE4254" s="83"/>
      <c r="AF4254" s="83"/>
      <c r="AG4254" s="41"/>
      <c r="AH4254" s="41" t="s">
        <v>7061</v>
      </c>
      <c r="AI4254" s="80" t="s">
        <v>19556</v>
      </c>
      <c r="AJ4254" s="80" t="s">
        <v>14472</v>
      </c>
      <c r="AK4254" s="3"/>
      <c r="AL4254" s="85"/>
      <c r="AM4254" s="151" t="s">
        <v>19998</v>
      </c>
      <c r="AN4254" s="15"/>
      <c r="AO4254" s="166"/>
      <c r="AP4254" s="5">
        <f t="shared" si="67"/>
        <v>0</v>
      </c>
      <c r="AQ4254" s="16"/>
      <c r="AR4254" s="205">
        <v>1</v>
      </c>
      <c r="AS4254" s="16"/>
      <c r="AT4254" s="16"/>
      <c r="AU4254" s="16"/>
      <c r="AV4254" s="16"/>
      <c r="AW4254" s="16"/>
      <c r="AX4254" s="16"/>
    </row>
    <row r="4255" spans="1:50" customFormat="1" ht="15.75" hidden="1" customHeight="1" x14ac:dyDescent="0.2">
      <c r="A4255" s="7" t="s">
        <v>7535</v>
      </c>
      <c r="B4255" s="3" t="s">
        <v>7536</v>
      </c>
      <c r="C4255" s="85" t="s">
        <v>4395</v>
      </c>
      <c r="D4255" s="85" t="s">
        <v>13090</v>
      </c>
      <c r="E4255" s="202" t="s">
        <v>26712</v>
      </c>
      <c r="F4255" s="85" t="s">
        <v>40</v>
      </c>
      <c r="G4255" s="85" t="s">
        <v>15326</v>
      </c>
      <c r="H4255" s="85" t="s">
        <v>20690</v>
      </c>
      <c r="I4255" s="3" t="s">
        <v>4421</v>
      </c>
      <c r="J4255" s="85" t="s">
        <v>115</v>
      </c>
      <c r="K4255" s="7" t="s">
        <v>5620</v>
      </c>
      <c r="L4255" s="3"/>
      <c r="M4255" s="3"/>
      <c r="N4255" s="41" t="s">
        <v>4841</v>
      </c>
      <c r="O4255" s="87">
        <v>16989</v>
      </c>
      <c r="P4255" s="87">
        <v>8523</v>
      </c>
      <c r="Q4255" s="87">
        <v>8466</v>
      </c>
      <c r="R4255" s="87">
        <v>0</v>
      </c>
      <c r="S4255" s="87"/>
      <c r="T4255" s="87"/>
      <c r="U4255" s="85">
        <v>2019</v>
      </c>
      <c r="V4255" s="3" t="s">
        <v>112</v>
      </c>
      <c r="W4255" s="3"/>
      <c r="X4255" s="3"/>
      <c r="Y4255" s="3"/>
      <c r="Z4255" s="6">
        <v>10000</v>
      </c>
      <c r="AA4255" s="160"/>
      <c r="AB4255" s="123" t="s">
        <v>4395</v>
      </c>
      <c r="AC4255" s="124"/>
      <c r="AD4255" s="41"/>
      <c r="AE4255" s="83"/>
      <c r="AF4255" s="83"/>
      <c r="AG4255" s="41"/>
      <c r="AH4255" s="41" t="s">
        <v>7061</v>
      </c>
      <c r="AI4255" s="80" t="s">
        <v>19557</v>
      </c>
      <c r="AJ4255" s="80" t="s">
        <v>14473</v>
      </c>
      <c r="AK4255" s="3"/>
      <c r="AL4255" s="85"/>
      <c r="AM4255" s="151" t="s">
        <v>19998</v>
      </c>
      <c r="AN4255" s="15"/>
      <c r="AO4255" s="166"/>
      <c r="AP4255" s="5">
        <f t="shared" si="67"/>
        <v>0</v>
      </c>
      <c r="AQ4255" s="16"/>
      <c r="AR4255" s="205">
        <v>1</v>
      </c>
      <c r="AS4255" s="16"/>
      <c r="AT4255" s="16"/>
      <c r="AU4255" s="16"/>
      <c r="AV4255" s="16"/>
      <c r="AW4255" s="16"/>
      <c r="AX4255" s="16"/>
    </row>
    <row r="4256" spans="1:50" customFormat="1" ht="15.75" hidden="1" customHeight="1" x14ac:dyDescent="0.2">
      <c r="A4256" s="7" t="s">
        <v>7537</v>
      </c>
      <c r="B4256" s="3" t="s">
        <v>7538</v>
      </c>
      <c r="C4256" s="85" t="s">
        <v>4395</v>
      </c>
      <c r="D4256" s="85" t="s">
        <v>13090</v>
      </c>
      <c r="E4256" s="202" t="s">
        <v>26712</v>
      </c>
      <c r="F4256" s="85" t="s">
        <v>40</v>
      </c>
      <c r="G4256" s="85" t="s">
        <v>43</v>
      </c>
      <c r="H4256" s="85" t="s">
        <v>20690</v>
      </c>
      <c r="I4256" s="3" t="s">
        <v>4446</v>
      </c>
      <c r="J4256" s="85" t="s">
        <v>115</v>
      </c>
      <c r="K4256" s="7" t="s">
        <v>5733</v>
      </c>
      <c r="L4256" s="3"/>
      <c r="M4256" s="3"/>
      <c r="N4256" s="41" t="s">
        <v>4658</v>
      </c>
      <c r="O4256" s="87">
        <v>25701</v>
      </c>
      <c r="P4256" s="87">
        <v>25574</v>
      </c>
      <c r="Q4256" s="87">
        <v>127</v>
      </c>
      <c r="R4256" s="87">
        <v>0</v>
      </c>
      <c r="S4256" s="87"/>
      <c r="T4256" s="87"/>
      <c r="U4256" s="85">
        <v>2009</v>
      </c>
      <c r="V4256" s="3" t="s">
        <v>4658</v>
      </c>
      <c r="W4256" s="3"/>
      <c r="X4256" s="3"/>
      <c r="Y4256" s="3"/>
      <c r="Z4256" s="6">
        <v>4490</v>
      </c>
      <c r="AA4256" s="160"/>
      <c r="AB4256" s="123" t="s">
        <v>4395</v>
      </c>
      <c r="AC4256" s="124"/>
      <c r="AD4256" s="41"/>
      <c r="AE4256" s="83"/>
      <c r="AF4256" s="83"/>
      <c r="AG4256" s="41"/>
      <c r="AH4256" s="41" t="s">
        <v>7061</v>
      </c>
      <c r="AI4256" s="80" t="s">
        <v>19558</v>
      </c>
      <c r="AJ4256" s="80" t="s">
        <v>13363</v>
      </c>
      <c r="AK4256" s="3"/>
      <c r="AL4256" s="85"/>
      <c r="AM4256" s="151" t="s">
        <v>19998</v>
      </c>
      <c r="AN4256" s="15"/>
      <c r="AO4256" s="166"/>
      <c r="AP4256" s="5">
        <f t="shared" si="67"/>
        <v>0</v>
      </c>
      <c r="AQ4256" s="16"/>
      <c r="AR4256" s="205">
        <v>1</v>
      </c>
      <c r="AS4256" s="16"/>
      <c r="AT4256" s="16"/>
      <c r="AU4256" s="16"/>
      <c r="AV4256" s="16"/>
      <c r="AW4256" s="16"/>
      <c r="AX4256" s="16"/>
    </row>
    <row r="4257" spans="1:50" customFormat="1" ht="15.75" hidden="1" customHeight="1" x14ac:dyDescent="0.2">
      <c r="A4257" s="7" t="s">
        <v>7539</v>
      </c>
      <c r="B4257" s="3" t="s">
        <v>7540</v>
      </c>
      <c r="C4257" s="85" t="s">
        <v>4395</v>
      </c>
      <c r="D4257" s="85" t="s">
        <v>13090</v>
      </c>
      <c r="E4257" s="202" t="s">
        <v>26712</v>
      </c>
      <c r="F4257" s="85" t="s">
        <v>40</v>
      </c>
      <c r="G4257" s="85" t="s">
        <v>15326</v>
      </c>
      <c r="H4257" s="85" t="s">
        <v>20690</v>
      </c>
      <c r="I4257" s="3" t="s">
        <v>4421</v>
      </c>
      <c r="J4257" s="85" t="s">
        <v>115</v>
      </c>
      <c r="K4257" s="7" t="s">
        <v>5620</v>
      </c>
      <c r="L4257" s="3"/>
      <c r="M4257" s="3"/>
      <c r="N4257" s="41" t="s">
        <v>4841</v>
      </c>
      <c r="O4257" s="87">
        <v>16196</v>
      </c>
      <c r="P4257" s="87">
        <v>10083</v>
      </c>
      <c r="Q4257" s="87">
        <v>6113</v>
      </c>
      <c r="R4257" s="87">
        <v>0</v>
      </c>
      <c r="S4257" s="87"/>
      <c r="T4257" s="87"/>
      <c r="U4257" s="85">
        <v>2019</v>
      </c>
      <c r="V4257" s="3" t="s">
        <v>112</v>
      </c>
      <c r="W4257" s="3"/>
      <c r="X4257" s="3"/>
      <c r="Y4257" s="3"/>
      <c r="Z4257" s="6">
        <v>10000</v>
      </c>
      <c r="AA4257" s="160"/>
      <c r="AB4257" s="123" t="s">
        <v>4395</v>
      </c>
      <c r="AC4257" s="124"/>
      <c r="AD4257" s="41"/>
      <c r="AE4257" s="83"/>
      <c r="AF4257" s="83"/>
      <c r="AG4257" s="41"/>
      <c r="AH4257" s="41" t="s">
        <v>7061</v>
      </c>
      <c r="AI4257" s="80" t="s">
        <v>19559</v>
      </c>
      <c r="AJ4257" s="80" t="s">
        <v>14474</v>
      </c>
      <c r="AK4257" s="3"/>
      <c r="AL4257" s="85"/>
      <c r="AM4257" s="151" t="s">
        <v>19998</v>
      </c>
      <c r="AN4257" s="15"/>
      <c r="AO4257" s="166"/>
      <c r="AP4257" s="5">
        <f t="shared" si="67"/>
        <v>0</v>
      </c>
      <c r="AQ4257" s="16"/>
      <c r="AR4257" s="205">
        <v>1</v>
      </c>
      <c r="AS4257" s="16"/>
      <c r="AT4257" s="16"/>
      <c r="AU4257" s="16"/>
      <c r="AV4257" s="16"/>
      <c r="AW4257" s="16"/>
      <c r="AX4257" s="16"/>
    </row>
    <row r="4258" spans="1:50" customFormat="1" ht="15.75" hidden="1" customHeight="1" x14ac:dyDescent="0.2">
      <c r="A4258" s="7" t="s">
        <v>7541</v>
      </c>
      <c r="B4258" s="3" t="s">
        <v>7542</v>
      </c>
      <c r="C4258" s="85" t="s">
        <v>4395</v>
      </c>
      <c r="D4258" s="85" t="s">
        <v>13090</v>
      </c>
      <c r="E4258" s="202" t="s">
        <v>26712</v>
      </c>
      <c r="F4258" s="85" t="s">
        <v>40</v>
      </c>
      <c r="G4258" s="85" t="s">
        <v>15326</v>
      </c>
      <c r="H4258" s="85" t="s">
        <v>20690</v>
      </c>
      <c r="I4258" s="3" t="s">
        <v>4421</v>
      </c>
      <c r="J4258" s="85" t="s">
        <v>115</v>
      </c>
      <c r="K4258" s="7" t="s">
        <v>5620</v>
      </c>
      <c r="L4258" s="3"/>
      <c r="M4258" s="3"/>
      <c r="N4258" s="41" t="s">
        <v>4841</v>
      </c>
      <c r="O4258" s="87">
        <v>15262</v>
      </c>
      <c r="P4258" s="87">
        <v>3534</v>
      </c>
      <c r="Q4258" s="87">
        <v>11728</v>
      </c>
      <c r="R4258" s="87">
        <v>0</v>
      </c>
      <c r="S4258" s="87"/>
      <c r="T4258" s="87"/>
      <c r="U4258" s="85">
        <v>2019</v>
      </c>
      <c r="V4258" s="3" t="s">
        <v>112</v>
      </c>
      <c r="W4258" s="3"/>
      <c r="X4258" s="3"/>
      <c r="Y4258" s="3"/>
      <c r="Z4258" s="6">
        <v>10000</v>
      </c>
      <c r="AA4258" s="160"/>
      <c r="AB4258" s="123" t="s">
        <v>4395</v>
      </c>
      <c r="AC4258" s="124"/>
      <c r="AD4258" s="41"/>
      <c r="AE4258" s="83"/>
      <c r="AF4258" s="83"/>
      <c r="AG4258" s="41"/>
      <c r="AH4258" s="41" t="s">
        <v>7061</v>
      </c>
      <c r="AI4258" s="80" t="s">
        <v>19560</v>
      </c>
      <c r="AJ4258" s="80" t="s">
        <v>14475</v>
      </c>
      <c r="AK4258" s="3"/>
      <c r="AL4258" s="85"/>
      <c r="AM4258" s="151" t="s">
        <v>19998</v>
      </c>
      <c r="AN4258" s="15"/>
      <c r="AO4258" s="166"/>
      <c r="AP4258" s="5">
        <f t="shared" si="67"/>
        <v>0</v>
      </c>
      <c r="AQ4258" s="16"/>
      <c r="AR4258" s="205">
        <v>1</v>
      </c>
      <c r="AS4258" s="16"/>
      <c r="AT4258" s="16"/>
      <c r="AU4258" s="16"/>
      <c r="AV4258" s="16"/>
      <c r="AW4258" s="16"/>
      <c r="AX4258" s="16"/>
    </row>
    <row r="4259" spans="1:50" customFormat="1" ht="15.75" hidden="1" customHeight="1" x14ac:dyDescent="0.2">
      <c r="A4259" s="7" t="s">
        <v>7543</v>
      </c>
      <c r="B4259" s="3" t="s">
        <v>7544</v>
      </c>
      <c r="C4259" s="85" t="s">
        <v>4395</v>
      </c>
      <c r="D4259" s="85" t="s">
        <v>13090</v>
      </c>
      <c r="E4259" s="202" t="s">
        <v>26712</v>
      </c>
      <c r="F4259" s="85" t="s">
        <v>40</v>
      </c>
      <c r="G4259" s="85" t="s">
        <v>15326</v>
      </c>
      <c r="H4259" s="85" t="s">
        <v>20690</v>
      </c>
      <c r="I4259" s="3" t="s">
        <v>4421</v>
      </c>
      <c r="J4259" s="85" t="s">
        <v>115</v>
      </c>
      <c r="K4259" s="7" t="s">
        <v>5620</v>
      </c>
      <c r="L4259" s="3"/>
      <c r="M4259" s="3"/>
      <c r="N4259" s="41" t="s">
        <v>4841</v>
      </c>
      <c r="O4259" s="87">
        <v>16624</v>
      </c>
      <c r="P4259" s="87">
        <v>10667</v>
      </c>
      <c r="Q4259" s="87">
        <v>5957</v>
      </c>
      <c r="R4259" s="87">
        <v>0</v>
      </c>
      <c r="S4259" s="87"/>
      <c r="T4259" s="87"/>
      <c r="U4259" s="85">
        <v>2019</v>
      </c>
      <c r="V4259" s="3" t="s">
        <v>112</v>
      </c>
      <c r="W4259" s="3"/>
      <c r="X4259" s="3"/>
      <c r="Y4259" s="3"/>
      <c r="Z4259" s="6">
        <v>10000</v>
      </c>
      <c r="AA4259" s="160"/>
      <c r="AB4259" s="123" t="s">
        <v>4395</v>
      </c>
      <c r="AC4259" s="124"/>
      <c r="AD4259" s="41"/>
      <c r="AE4259" s="83"/>
      <c r="AF4259" s="83"/>
      <c r="AG4259" s="41"/>
      <c r="AH4259" s="41" t="s">
        <v>7061</v>
      </c>
      <c r="AI4259" s="80" t="s">
        <v>19561</v>
      </c>
      <c r="AJ4259" s="80" t="s">
        <v>14476</v>
      </c>
      <c r="AK4259" s="3"/>
      <c r="AL4259" s="85"/>
      <c r="AM4259" s="151" t="s">
        <v>19998</v>
      </c>
      <c r="AN4259" s="15"/>
      <c r="AO4259" s="166"/>
      <c r="AP4259" s="5">
        <f t="shared" si="67"/>
        <v>0</v>
      </c>
      <c r="AQ4259" s="16"/>
      <c r="AR4259" s="205">
        <v>1</v>
      </c>
      <c r="AS4259" s="16"/>
      <c r="AT4259" s="16"/>
      <c r="AU4259" s="16"/>
      <c r="AV4259" s="16"/>
      <c r="AW4259" s="16"/>
      <c r="AX4259" s="16"/>
    </row>
    <row r="4260" spans="1:50" customFormat="1" ht="15.75" hidden="1" customHeight="1" x14ac:dyDescent="0.2">
      <c r="A4260" s="7" t="s">
        <v>7545</v>
      </c>
      <c r="B4260" s="3" t="s">
        <v>7546</v>
      </c>
      <c r="C4260" s="85" t="s">
        <v>4395</v>
      </c>
      <c r="D4260" s="85" t="s">
        <v>13090</v>
      </c>
      <c r="E4260" s="202" t="s">
        <v>26712</v>
      </c>
      <c r="F4260" s="85" t="s">
        <v>40</v>
      </c>
      <c r="G4260" s="85" t="s">
        <v>15326</v>
      </c>
      <c r="H4260" s="85" t="s">
        <v>20690</v>
      </c>
      <c r="I4260" s="3" t="s">
        <v>4421</v>
      </c>
      <c r="J4260" s="85" t="s">
        <v>115</v>
      </c>
      <c r="K4260" s="7" t="s">
        <v>5620</v>
      </c>
      <c r="L4260" s="3"/>
      <c r="M4260" s="3"/>
      <c r="N4260" s="41" t="s">
        <v>4841</v>
      </c>
      <c r="O4260" s="87">
        <v>15832</v>
      </c>
      <c r="P4260" s="87">
        <v>9775</v>
      </c>
      <c r="Q4260" s="87">
        <v>6057</v>
      </c>
      <c r="R4260" s="87">
        <v>0</v>
      </c>
      <c r="S4260" s="87"/>
      <c r="T4260" s="87"/>
      <c r="U4260" s="85">
        <v>2020</v>
      </c>
      <c r="V4260" s="3" t="s">
        <v>112</v>
      </c>
      <c r="W4260" s="3"/>
      <c r="X4260" s="3"/>
      <c r="Y4260" s="3"/>
      <c r="Z4260" s="6">
        <v>10000</v>
      </c>
      <c r="AA4260" s="160"/>
      <c r="AB4260" s="123" t="s">
        <v>4395</v>
      </c>
      <c r="AC4260" s="124"/>
      <c r="AD4260" s="41"/>
      <c r="AE4260" s="83"/>
      <c r="AF4260" s="83"/>
      <c r="AG4260" s="41"/>
      <c r="AH4260" s="41" t="s">
        <v>7061</v>
      </c>
      <c r="AI4260" s="80" t="s">
        <v>19562</v>
      </c>
      <c r="AJ4260" s="80" t="s">
        <v>14477</v>
      </c>
      <c r="AK4260" s="3"/>
      <c r="AL4260" s="85"/>
      <c r="AM4260" s="151" t="s">
        <v>19998</v>
      </c>
      <c r="AN4260" s="15"/>
      <c r="AO4260" s="166"/>
      <c r="AP4260" s="5">
        <f t="shared" si="67"/>
        <v>0</v>
      </c>
      <c r="AQ4260" s="16"/>
      <c r="AR4260" s="205">
        <v>1</v>
      </c>
      <c r="AS4260" s="16"/>
      <c r="AT4260" s="16"/>
      <c r="AU4260" s="16"/>
      <c r="AV4260" s="16"/>
      <c r="AW4260" s="16"/>
      <c r="AX4260" s="16"/>
    </row>
    <row r="4261" spans="1:50" customFormat="1" ht="15.75" hidden="1" customHeight="1" x14ac:dyDescent="0.2">
      <c r="A4261" s="7" t="s">
        <v>7547</v>
      </c>
      <c r="B4261" s="3" t="s">
        <v>7548</v>
      </c>
      <c r="C4261" s="85" t="s">
        <v>4395</v>
      </c>
      <c r="D4261" s="85" t="s">
        <v>13090</v>
      </c>
      <c r="E4261" s="202" t="s">
        <v>26712</v>
      </c>
      <c r="F4261" s="85" t="s">
        <v>40</v>
      </c>
      <c r="G4261" s="85" t="s">
        <v>15326</v>
      </c>
      <c r="H4261" s="85" t="s">
        <v>20690</v>
      </c>
      <c r="I4261" s="3" t="s">
        <v>4421</v>
      </c>
      <c r="J4261" s="85" t="s">
        <v>115</v>
      </c>
      <c r="K4261" s="7" t="s">
        <v>5620</v>
      </c>
      <c r="L4261" s="3"/>
      <c r="M4261" s="3"/>
      <c r="N4261" s="41" t="s">
        <v>4841</v>
      </c>
      <c r="O4261" s="87">
        <v>15813</v>
      </c>
      <c r="P4261" s="87">
        <v>7713</v>
      </c>
      <c r="Q4261" s="87">
        <v>8100</v>
      </c>
      <c r="R4261" s="87">
        <v>0</v>
      </c>
      <c r="S4261" s="87"/>
      <c r="T4261" s="87"/>
      <c r="U4261" s="85">
        <v>2019</v>
      </c>
      <c r="V4261" s="3" t="s">
        <v>112</v>
      </c>
      <c r="W4261" s="3"/>
      <c r="X4261" s="3"/>
      <c r="Y4261" s="3"/>
      <c r="Z4261" s="6">
        <v>10000</v>
      </c>
      <c r="AA4261" s="160"/>
      <c r="AB4261" s="123" t="s">
        <v>4395</v>
      </c>
      <c r="AC4261" s="124"/>
      <c r="AD4261" s="41"/>
      <c r="AE4261" s="83"/>
      <c r="AF4261" s="83"/>
      <c r="AG4261" s="41"/>
      <c r="AH4261" s="41" t="s">
        <v>7061</v>
      </c>
      <c r="AI4261" s="80" t="s">
        <v>19563</v>
      </c>
      <c r="AJ4261" s="80" t="s">
        <v>14478</v>
      </c>
      <c r="AK4261" s="3"/>
      <c r="AL4261" s="85"/>
      <c r="AM4261" s="151" t="s">
        <v>19998</v>
      </c>
      <c r="AN4261" s="15"/>
      <c r="AO4261" s="166"/>
      <c r="AP4261" s="5">
        <f t="shared" si="67"/>
        <v>0</v>
      </c>
      <c r="AQ4261" s="16"/>
      <c r="AR4261" s="205">
        <v>1</v>
      </c>
      <c r="AS4261" s="16"/>
      <c r="AT4261" s="16"/>
      <c r="AU4261" s="16"/>
      <c r="AV4261" s="16"/>
      <c r="AW4261" s="16"/>
      <c r="AX4261" s="16"/>
    </row>
    <row r="4262" spans="1:50" customFormat="1" ht="15.75" hidden="1" customHeight="1" x14ac:dyDescent="0.2">
      <c r="A4262" s="7" t="s">
        <v>7549</v>
      </c>
      <c r="B4262" s="3" t="s">
        <v>7550</v>
      </c>
      <c r="C4262" s="85" t="s">
        <v>4395</v>
      </c>
      <c r="D4262" s="85" t="s">
        <v>13090</v>
      </c>
      <c r="E4262" s="202" t="s">
        <v>1800</v>
      </c>
      <c r="F4262" s="85" t="s">
        <v>40</v>
      </c>
      <c r="G4262" s="85" t="s">
        <v>15326</v>
      </c>
      <c r="H4262" s="85" t="s">
        <v>20690</v>
      </c>
      <c r="I4262" s="3" t="s">
        <v>4421</v>
      </c>
      <c r="J4262" s="85" t="s">
        <v>115</v>
      </c>
      <c r="K4262" s="7" t="s">
        <v>7153</v>
      </c>
      <c r="L4262" s="3"/>
      <c r="M4262" s="3"/>
      <c r="N4262" s="41" t="s">
        <v>4841</v>
      </c>
      <c r="O4262" s="87">
        <v>0</v>
      </c>
      <c r="P4262" s="87">
        <v>0</v>
      </c>
      <c r="Q4262" s="87">
        <v>0</v>
      </c>
      <c r="R4262" s="87">
        <v>0</v>
      </c>
      <c r="S4262" s="87"/>
      <c r="T4262" s="87"/>
      <c r="U4262" s="85" t="s">
        <v>112</v>
      </c>
      <c r="V4262" s="3" t="s">
        <v>112</v>
      </c>
      <c r="W4262" s="3"/>
      <c r="X4262" s="3"/>
      <c r="Y4262" s="3"/>
      <c r="Z4262" s="6">
        <v>10000</v>
      </c>
      <c r="AA4262" s="160"/>
      <c r="AB4262" s="123" t="s">
        <v>4395</v>
      </c>
      <c r="AC4262" s="124"/>
      <c r="AD4262" s="41"/>
      <c r="AE4262" s="83"/>
      <c r="AF4262" s="83"/>
      <c r="AG4262" s="41"/>
      <c r="AH4262" s="41" t="s">
        <v>7061</v>
      </c>
      <c r="AI4262" s="80" t="s">
        <v>19564</v>
      </c>
      <c r="AJ4262" s="80" t="s">
        <v>14479</v>
      </c>
      <c r="AK4262" s="3"/>
      <c r="AL4262" s="85"/>
      <c r="AM4262" s="151" t="s">
        <v>19998</v>
      </c>
      <c r="AN4262" s="15"/>
      <c r="AO4262" s="166"/>
      <c r="AP4262" s="5">
        <f t="shared" si="67"/>
        <v>0</v>
      </c>
      <c r="AQ4262" s="16"/>
      <c r="AR4262" s="205">
        <v>1</v>
      </c>
      <c r="AS4262" s="16"/>
      <c r="AT4262" s="16"/>
      <c r="AU4262" s="16"/>
      <c r="AV4262" s="16"/>
      <c r="AW4262" s="16"/>
      <c r="AX4262" s="16"/>
    </row>
    <row r="4263" spans="1:50" customFormat="1" ht="15.75" hidden="1" customHeight="1" x14ac:dyDescent="0.2">
      <c r="A4263" s="7" t="s">
        <v>7551</v>
      </c>
      <c r="B4263" s="3" t="s">
        <v>7552</v>
      </c>
      <c r="C4263" s="85" t="s">
        <v>4395</v>
      </c>
      <c r="D4263" s="85" t="s">
        <v>13090</v>
      </c>
      <c r="E4263" s="202" t="s">
        <v>1800</v>
      </c>
      <c r="F4263" s="85" t="s">
        <v>40</v>
      </c>
      <c r="G4263" s="85" t="s">
        <v>15326</v>
      </c>
      <c r="H4263" s="85" t="s">
        <v>20690</v>
      </c>
      <c r="I4263" s="3" t="s">
        <v>4421</v>
      </c>
      <c r="J4263" s="85" t="s">
        <v>115</v>
      </c>
      <c r="K4263" s="7" t="s">
        <v>7153</v>
      </c>
      <c r="L4263" s="3"/>
      <c r="M4263" s="3"/>
      <c r="N4263" s="41" t="s">
        <v>4841</v>
      </c>
      <c r="O4263" s="87">
        <v>0</v>
      </c>
      <c r="P4263" s="87">
        <v>0</v>
      </c>
      <c r="Q4263" s="87">
        <v>0</v>
      </c>
      <c r="R4263" s="87">
        <v>0</v>
      </c>
      <c r="S4263" s="87"/>
      <c r="T4263" s="87"/>
      <c r="U4263" s="85" t="s">
        <v>112</v>
      </c>
      <c r="V4263" s="3" t="s">
        <v>112</v>
      </c>
      <c r="W4263" s="3"/>
      <c r="X4263" s="3"/>
      <c r="Y4263" s="3"/>
      <c r="Z4263" s="6">
        <v>10000</v>
      </c>
      <c r="AA4263" s="160"/>
      <c r="AB4263" s="123" t="s">
        <v>4395</v>
      </c>
      <c r="AC4263" s="124"/>
      <c r="AD4263" s="41"/>
      <c r="AE4263" s="83"/>
      <c r="AF4263" s="83"/>
      <c r="AG4263" s="41"/>
      <c r="AH4263" s="41" t="s">
        <v>7061</v>
      </c>
      <c r="AI4263" s="80" t="s">
        <v>19565</v>
      </c>
      <c r="AJ4263" s="80" t="s">
        <v>14480</v>
      </c>
      <c r="AK4263" s="3"/>
      <c r="AL4263" s="85"/>
      <c r="AM4263" s="151" t="s">
        <v>19998</v>
      </c>
      <c r="AN4263" s="15"/>
      <c r="AO4263" s="166"/>
      <c r="AP4263" s="5">
        <f t="shared" si="67"/>
        <v>0</v>
      </c>
      <c r="AQ4263" s="16"/>
      <c r="AR4263" s="205">
        <v>1</v>
      </c>
      <c r="AS4263" s="16"/>
      <c r="AT4263" s="16"/>
      <c r="AU4263" s="16"/>
      <c r="AV4263" s="16"/>
      <c r="AW4263" s="16"/>
      <c r="AX4263" s="16"/>
    </row>
    <row r="4264" spans="1:50" customFormat="1" ht="15.75" hidden="1" customHeight="1" x14ac:dyDescent="0.2">
      <c r="A4264" s="7" t="s">
        <v>7553</v>
      </c>
      <c r="B4264" s="3" t="s">
        <v>7554</v>
      </c>
      <c r="C4264" s="85" t="s">
        <v>4395</v>
      </c>
      <c r="D4264" s="85" t="s">
        <v>13090</v>
      </c>
      <c r="E4264" s="202" t="s">
        <v>1800</v>
      </c>
      <c r="F4264" s="85" t="s">
        <v>40</v>
      </c>
      <c r="G4264" s="85" t="s">
        <v>15326</v>
      </c>
      <c r="H4264" s="85" t="s">
        <v>20690</v>
      </c>
      <c r="I4264" s="3" t="s">
        <v>4421</v>
      </c>
      <c r="J4264" s="85" t="s">
        <v>115</v>
      </c>
      <c r="K4264" s="7" t="s">
        <v>7153</v>
      </c>
      <c r="L4264" s="3"/>
      <c r="M4264" s="3"/>
      <c r="N4264" s="41" t="s">
        <v>4841</v>
      </c>
      <c r="O4264" s="87">
        <v>0</v>
      </c>
      <c r="P4264" s="87">
        <v>0</v>
      </c>
      <c r="Q4264" s="87">
        <v>0</v>
      </c>
      <c r="R4264" s="87">
        <v>0</v>
      </c>
      <c r="S4264" s="87"/>
      <c r="T4264" s="87"/>
      <c r="U4264" s="85" t="s">
        <v>112</v>
      </c>
      <c r="V4264" s="3" t="s">
        <v>112</v>
      </c>
      <c r="W4264" s="3"/>
      <c r="X4264" s="3"/>
      <c r="Y4264" s="3"/>
      <c r="Z4264" s="6">
        <v>10000</v>
      </c>
      <c r="AA4264" s="160"/>
      <c r="AB4264" s="123" t="s">
        <v>4395</v>
      </c>
      <c r="AC4264" s="124"/>
      <c r="AD4264" s="41"/>
      <c r="AE4264" s="83"/>
      <c r="AF4264" s="83"/>
      <c r="AG4264" s="41"/>
      <c r="AH4264" s="41" t="s">
        <v>7061</v>
      </c>
      <c r="AI4264" s="80" t="s">
        <v>19566</v>
      </c>
      <c r="AJ4264" s="80" t="s">
        <v>14481</v>
      </c>
      <c r="AK4264" s="3"/>
      <c r="AL4264" s="85"/>
      <c r="AM4264" s="151" t="s">
        <v>19998</v>
      </c>
      <c r="AN4264" s="15"/>
      <c r="AO4264" s="166"/>
      <c r="AP4264" s="5">
        <f t="shared" si="67"/>
        <v>0</v>
      </c>
      <c r="AQ4264" s="16"/>
      <c r="AR4264" s="205">
        <v>1</v>
      </c>
      <c r="AS4264" s="16"/>
      <c r="AT4264" s="16"/>
      <c r="AU4264" s="16"/>
      <c r="AV4264" s="16"/>
      <c r="AW4264" s="16"/>
      <c r="AX4264" s="16"/>
    </row>
    <row r="4265" spans="1:50" customFormat="1" ht="15.75" hidden="1" customHeight="1" x14ac:dyDescent="0.2">
      <c r="A4265" s="7" t="s">
        <v>7555</v>
      </c>
      <c r="B4265" s="3" t="s">
        <v>7556</v>
      </c>
      <c r="C4265" s="85" t="s">
        <v>4395</v>
      </c>
      <c r="D4265" s="85" t="s">
        <v>13090</v>
      </c>
      <c r="E4265" s="202" t="s">
        <v>1800</v>
      </c>
      <c r="F4265" s="85" t="s">
        <v>40</v>
      </c>
      <c r="G4265" s="85" t="s">
        <v>15326</v>
      </c>
      <c r="H4265" s="85" t="s">
        <v>20690</v>
      </c>
      <c r="I4265" s="3" t="s">
        <v>4421</v>
      </c>
      <c r="J4265" s="85" t="s">
        <v>115</v>
      </c>
      <c r="K4265" s="7" t="s">
        <v>7153</v>
      </c>
      <c r="L4265" s="3"/>
      <c r="M4265" s="3"/>
      <c r="N4265" s="41" t="s">
        <v>4841</v>
      </c>
      <c r="O4265" s="87">
        <v>0</v>
      </c>
      <c r="P4265" s="87">
        <v>0</v>
      </c>
      <c r="Q4265" s="87">
        <v>0</v>
      </c>
      <c r="R4265" s="87">
        <v>0</v>
      </c>
      <c r="S4265" s="87"/>
      <c r="T4265" s="87"/>
      <c r="U4265" s="85" t="s">
        <v>112</v>
      </c>
      <c r="V4265" s="3" t="s">
        <v>112</v>
      </c>
      <c r="W4265" s="3"/>
      <c r="X4265" s="3"/>
      <c r="Y4265" s="3"/>
      <c r="Z4265" s="6">
        <v>10000</v>
      </c>
      <c r="AA4265" s="160"/>
      <c r="AB4265" s="123" t="s">
        <v>4395</v>
      </c>
      <c r="AC4265" s="124"/>
      <c r="AD4265" s="41"/>
      <c r="AE4265" s="83"/>
      <c r="AF4265" s="83"/>
      <c r="AG4265" s="41"/>
      <c r="AH4265" s="41" t="s">
        <v>7061</v>
      </c>
      <c r="AI4265" s="80" t="s">
        <v>19567</v>
      </c>
      <c r="AJ4265" s="80" t="s">
        <v>14482</v>
      </c>
      <c r="AK4265" s="3"/>
      <c r="AL4265" s="85"/>
      <c r="AM4265" s="151" t="s">
        <v>19998</v>
      </c>
      <c r="AN4265" s="15"/>
      <c r="AO4265" s="166"/>
      <c r="AP4265" s="5">
        <f t="shared" si="67"/>
        <v>0</v>
      </c>
      <c r="AQ4265" s="16"/>
      <c r="AR4265" s="205">
        <v>1</v>
      </c>
      <c r="AS4265" s="16"/>
      <c r="AT4265" s="16"/>
      <c r="AU4265" s="16"/>
      <c r="AV4265" s="16"/>
      <c r="AW4265" s="16"/>
      <c r="AX4265" s="16"/>
    </row>
    <row r="4266" spans="1:50" customFormat="1" ht="15.75" hidden="1" customHeight="1" x14ac:dyDescent="0.2">
      <c r="A4266" s="7" t="s">
        <v>7557</v>
      </c>
      <c r="B4266" s="3" t="s">
        <v>7558</v>
      </c>
      <c r="C4266" s="85" t="s">
        <v>4395</v>
      </c>
      <c r="D4266" s="85" t="s">
        <v>13090</v>
      </c>
      <c r="E4266" s="202" t="s">
        <v>1800</v>
      </c>
      <c r="F4266" s="85" t="s">
        <v>40</v>
      </c>
      <c r="G4266" s="85" t="s">
        <v>15326</v>
      </c>
      <c r="H4266" s="85" t="s">
        <v>20690</v>
      </c>
      <c r="I4266" s="3" t="s">
        <v>4421</v>
      </c>
      <c r="J4266" s="85" t="s">
        <v>115</v>
      </c>
      <c r="K4266" s="7" t="s">
        <v>7153</v>
      </c>
      <c r="L4266" s="3"/>
      <c r="M4266" s="3"/>
      <c r="N4266" s="41" t="s">
        <v>4841</v>
      </c>
      <c r="O4266" s="87">
        <v>0</v>
      </c>
      <c r="P4266" s="87">
        <v>0</v>
      </c>
      <c r="Q4266" s="87">
        <v>0</v>
      </c>
      <c r="R4266" s="87">
        <v>0</v>
      </c>
      <c r="S4266" s="87"/>
      <c r="T4266" s="87"/>
      <c r="U4266" s="85" t="s">
        <v>112</v>
      </c>
      <c r="V4266" s="3" t="s">
        <v>112</v>
      </c>
      <c r="W4266" s="3"/>
      <c r="X4266" s="3"/>
      <c r="Y4266" s="3"/>
      <c r="Z4266" s="6">
        <v>10000</v>
      </c>
      <c r="AA4266" s="160"/>
      <c r="AB4266" s="123" t="s">
        <v>4395</v>
      </c>
      <c r="AC4266" s="124"/>
      <c r="AD4266" s="41"/>
      <c r="AE4266" s="83"/>
      <c r="AF4266" s="83"/>
      <c r="AG4266" s="41"/>
      <c r="AH4266" s="41" t="s">
        <v>7061</v>
      </c>
      <c r="AI4266" s="80" t="s">
        <v>19568</v>
      </c>
      <c r="AJ4266" s="80" t="s">
        <v>14483</v>
      </c>
      <c r="AK4266" s="3"/>
      <c r="AL4266" s="85"/>
      <c r="AM4266" s="151" t="s">
        <v>19998</v>
      </c>
      <c r="AN4266" s="15"/>
      <c r="AO4266" s="166"/>
      <c r="AP4266" s="5">
        <f t="shared" si="67"/>
        <v>0</v>
      </c>
      <c r="AQ4266" s="16"/>
      <c r="AR4266" s="205">
        <v>1</v>
      </c>
      <c r="AS4266" s="16"/>
      <c r="AT4266" s="16"/>
      <c r="AU4266" s="16"/>
      <c r="AV4266" s="16"/>
      <c r="AW4266" s="16"/>
      <c r="AX4266" s="16"/>
    </row>
    <row r="4267" spans="1:50" customFormat="1" ht="15.75" hidden="1" customHeight="1" x14ac:dyDescent="0.2">
      <c r="A4267" s="7" t="s">
        <v>7559</v>
      </c>
      <c r="B4267" s="3" t="s">
        <v>7560</v>
      </c>
      <c r="C4267" s="85" t="s">
        <v>4395</v>
      </c>
      <c r="D4267" s="85" t="s">
        <v>13090</v>
      </c>
      <c r="E4267" s="202" t="s">
        <v>26418</v>
      </c>
      <c r="F4267" s="85" t="s">
        <v>55</v>
      </c>
      <c r="G4267" s="85" t="s">
        <v>57</v>
      </c>
      <c r="H4267" s="85" t="s">
        <v>20690</v>
      </c>
      <c r="I4267" s="3" t="s">
        <v>4405</v>
      </c>
      <c r="J4267" s="85" t="s">
        <v>4406</v>
      </c>
      <c r="K4267" s="7" t="s">
        <v>4407</v>
      </c>
      <c r="L4267" s="3"/>
      <c r="M4267" s="3"/>
      <c r="N4267" s="41" t="s">
        <v>4495</v>
      </c>
      <c r="O4267" s="87">
        <v>0</v>
      </c>
      <c r="P4267" s="87">
        <v>0</v>
      </c>
      <c r="Q4267" s="87">
        <v>0</v>
      </c>
      <c r="R4267" s="87">
        <v>0</v>
      </c>
      <c r="S4267" s="87"/>
      <c r="T4267" s="87"/>
      <c r="U4267" s="85" t="s">
        <v>112</v>
      </c>
      <c r="V4267" s="3" t="s">
        <v>112</v>
      </c>
      <c r="W4267" s="3"/>
      <c r="X4267" s="3"/>
      <c r="Y4267" s="3"/>
      <c r="Z4267" s="6">
        <v>16447</v>
      </c>
      <c r="AA4267" s="160"/>
      <c r="AB4267" s="123" t="s">
        <v>4395</v>
      </c>
      <c r="AC4267" s="124"/>
      <c r="AD4267" s="41"/>
      <c r="AE4267" s="83"/>
      <c r="AF4267" s="83"/>
      <c r="AG4267" s="41"/>
      <c r="AH4267" s="41" t="s">
        <v>13741</v>
      </c>
      <c r="AI4267" s="80" t="s">
        <v>19569</v>
      </c>
      <c r="AJ4267" s="80" t="s">
        <v>13364</v>
      </c>
      <c r="AK4267" s="3"/>
      <c r="AL4267" s="85"/>
      <c r="AM4267" s="151" t="s">
        <v>19998</v>
      </c>
      <c r="AN4267" s="15"/>
      <c r="AO4267" s="166"/>
      <c r="AP4267" s="5">
        <f t="shared" si="67"/>
        <v>0</v>
      </c>
      <c r="AQ4267" s="16"/>
      <c r="AR4267" s="205">
        <v>1</v>
      </c>
      <c r="AS4267" s="16"/>
      <c r="AT4267" s="16"/>
      <c r="AU4267" s="16"/>
      <c r="AV4267" s="16"/>
      <c r="AW4267" s="16"/>
      <c r="AX4267" s="16"/>
    </row>
    <row r="4268" spans="1:50" customFormat="1" ht="15.75" hidden="1" customHeight="1" x14ac:dyDescent="0.2">
      <c r="A4268" s="7" t="s">
        <v>7561</v>
      </c>
      <c r="B4268" s="3" t="s">
        <v>7562</v>
      </c>
      <c r="C4268" s="85" t="s">
        <v>4395</v>
      </c>
      <c r="D4268" s="85" t="s">
        <v>13090</v>
      </c>
      <c r="E4268" s="202" t="s">
        <v>1800</v>
      </c>
      <c r="F4268" s="85" t="s">
        <v>40</v>
      </c>
      <c r="G4268" s="85" t="s">
        <v>15326</v>
      </c>
      <c r="H4268" s="85" t="s">
        <v>20690</v>
      </c>
      <c r="I4268" s="3" t="s">
        <v>4421</v>
      </c>
      <c r="J4268" s="85" t="s">
        <v>115</v>
      </c>
      <c r="K4268" s="7" t="s">
        <v>7153</v>
      </c>
      <c r="L4268" s="3"/>
      <c r="M4268" s="3"/>
      <c r="N4268" s="41" t="s">
        <v>4841</v>
      </c>
      <c r="O4268" s="87">
        <v>0</v>
      </c>
      <c r="P4268" s="87">
        <v>0</v>
      </c>
      <c r="Q4268" s="87">
        <v>0</v>
      </c>
      <c r="R4268" s="87">
        <v>0</v>
      </c>
      <c r="S4268" s="87"/>
      <c r="T4268" s="87"/>
      <c r="U4268" s="85" t="s">
        <v>112</v>
      </c>
      <c r="V4268" s="3" t="s">
        <v>112</v>
      </c>
      <c r="W4268" s="3"/>
      <c r="X4268" s="3"/>
      <c r="Y4268" s="3"/>
      <c r="Z4268" s="6">
        <v>10000</v>
      </c>
      <c r="AA4268" s="160"/>
      <c r="AB4268" s="123" t="s">
        <v>4395</v>
      </c>
      <c r="AC4268" s="124"/>
      <c r="AD4268" s="41"/>
      <c r="AE4268" s="83"/>
      <c r="AF4268" s="83"/>
      <c r="AG4268" s="41"/>
      <c r="AH4268" s="41" t="s">
        <v>7061</v>
      </c>
      <c r="AI4268" s="80" t="s">
        <v>19570</v>
      </c>
      <c r="AJ4268" s="80" t="s">
        <v>14484</v>
      </c>
      <c r="AK4268" s="3"/>
      <c r="AL4268" s="85"/>
      <c r="AM4268" s="151" t="s">
        <v>19998</v>
      </c>
      <c r="AN4268" s="15"/>
      <c r="AO4268" s="166"/>
      <c r="AP4268" s="5">
        <f t="shared" si="67"/>
        <v>0</v>
      </c>
      <c r="AQ4268" s="16"/>
      <c r="AR4268" s="205">
        <v>1</v>
      </c>
      <c r="AS4268" s="16"/>
      <c r="AT4268" s="16"/>
      <c r="AU4268" s="16"/>
      <c r="AV4268" s="16"/>
      <c r="AW4268" s="16"/>
      <c r="AX4268" s="16"/>
    </row>
    <row r="4269" spans="1:50" customFormat="1" ht="15.75" hidden="1" customHeight="1" x14ac:dyDescent="0.2">
      <c r="A4269" s="7" t="s">
        <v>7563</v>
      </c>
      <c r="B4269" s="3" t="s">
        <v>7564</v>
      </c>
      <c r="C4269" s="85" t="s">
        <v>4395</v>
      </c>
      <c r="D4269" s="85" t="s">
        <v>13090</v>
      </c>
      <c r="E4269" s="202" t="s">
        <v>26418</v>
      </c>
      <c r="F4269" s="85" t="s">
        <v>55</v>
      </c>
      <c r="G4269" s="85" t="s">
        <v>63</v>
      </c>
      <c r="H4269" s="85" t="s">
        <v>20690</v>
      </c>
      <c r="I4269" s="3" t="s">
        <v>4399</v>
      </c>
      <c r="J4269" s="85" t="s">
        <v>4406</v>
      </c>
      <c r="K4269" s="7" t="s">
        <v>4407</v>
      </c>
      <c r="L4269" s="3"/>
      <c r="M4269" s="3"/>
      <c r="N4269" s="41" t="s">
        <v>4717</v>
      </c>
      <c r="O4269" s="87">
        <v>0</v>
      </c>
      <c r="P4269" s="87">
        <v>0</v>
      </c>
      <c r="Q4269" s="87">
        <v>0</v>
      </c>
      <c r="R4269" s="87">
        <v>0</v>
      </c>
      <c r="S4269" s="87"/>
      <c r="T4269" s="87"/>
      <c r="U4269" s="85" t="s">
        <v>112</v>
      </c>
      <c r="V4269" s="3" t="s">
        <v>112</v>
      </c>
      <c r="W4269" s="3"/>
      <c r="X4269" s="3"/>
      <c r="Y4269" s="3"/>
      <c r="Z4269" s="6">
        <v>49367</v>
      </c>
      <c r="AA4269" s="160"/>
      <c r="AB4269" s="123" t="s">
        <v>4395</v>
      </c>
      <c r="AC4269" s="124"/>
      <c r="AD4269" s="41"/>
      <c r="AE4269" s="83"/>
      <c r="AF4269" s="83"/>
      <c r="AG4269" s="41"/>
      <c r="AH4269" s="41" t="s">
        <v>63</v>
      </c>
      <c r="AI4269" s="80" t="s">
        <v>19571</v>
      </c>
      <c r="AJ4269" s="80" t="s">
        <v>14485</v>
      </c>
      <c r="AK4269" s="3"/>
      <c r="AL4269" s="85"/>
      <c r="AM4269" s="151" t="s">
        <v>19998</v>
      </c>
      <c r="AN4269" s="15"/>
      <c r="AO4269" s="166"/>
      <c r="AP4269" s="5">
        <f t="shared" si="67"/>
        <v>0</v>
      </c>
      <c r="AQ4269" s="16"/>
      <c r="AR4269" s="205">
        <v>1</v>
      </c>
      <c r="AS4269" s="16"/>
      <c r="AT4269" s="16"/>
      <c r="AU4269" s="16"/>
      <c r="AV4269" s="16"/>
      <c r="AW4269" s="16"/>
      <c r="AX4269" s="16"/>
    </row>
    <row r="4270" spans="1:50" customFormat="1" ht="15.75" hidden="1" customHeight="1" x14ac:dyDescent="0.2">
      <c r="A4270" s="1" t="s">
        <v>17266</v>
      </c>
      <c r="B4270" s="1" t="s">
        <v>17267</v>
      </c>
      <c r="C4270" s="85" t="s">
        <v>4395</v>
      </c>
      <c r="D4270" s="85" t="s">
        <v>13090</v>
      </c>
      <c r="E4270" s="202" t="s">
        <v>26712</v>
      </c>
      <c r="F4270" s="85" t="s">
        <v>55</v>
      </c>
      <c r="G4270" s="85" t="s">
        <v>63</v>
      </c>
      <c r="H4270" s="85" t="s">
        <v>20690</v>
      </c>
      <c r="I4270" s="3" t="s">
        <v>4405</v>
      </c>
      <c r="J4270" s="85" t="s">
        <v>4435</v>
      </c>
      <c r="K4270" s="1" t="s">
        <v>3838</v>
      </c>
      <c r="L4270" s="1"/>
      <c r="M4270" s="1"/>
      <c r="N4270" s="41" t="s">
        <v>6370</v>
      </c>
      <c r="O4270" s="87">
        <v>0</v>
      </c>
      <c r="P4270" s="87">
        <v>0</v>
      </c>
      <c r="Q4270" s="87">
        <v>0</v>
      </c>
      <c r="R4270" s="87">
        <v>0</v>
      </c>
      <c r="S4270" s="87"/>
      <c r="T4270" s="87"/>
      <c r="U4270" s="85" t="s">
        <v>112</v>
      </c>
      <c r="V4270" s="1"/>
      <c r="W4270" s="1"/>
      <c r="X4270" s="1"/>
      <c r="Y4270" s="1"/>
      <c r="Z4270" s="6">
        <v>3354</v>
      </c>
      <c r="AA4270" s="160"/>
      <c r="AB4270" s="123" t="s">
        <v>4395</v>
      </c>
      <c r="AC4270" s="124"/>
      <c r="AD4270" s="2"/>
      <c r="AE4270" s="2"/>
      <c r="AF4270" s="2"/>
      <c r="AG4270" s="2"/>
      <c r="AH4270" s="41" t="s">
        <v>63</v>
      </c>
      <c r="AI4270" s="80" t="s">
        <v>19572</v>
      </c>
      <c r="AJ4270" s="80" t="s">
        <v>17438</v>
      </c>
      <c r="AK4270" s="1"/>
      <c r="AL4270" s="85"/>
      <c r="AM4270" s="151" t="s">
        <v>19997</v>
      </c>
      <c r="AN4270" s="16"/>
      <c r="AO4270" s="166"/>
      <c r="AP4270" s="5">
        <f t="shared" si="67"/>
        <v>0</v>
      </c>
      <c r="AQ4270" s="16"/>
      <c r="AR4270" s="205">
        <v>1</v>
      </c>
      <c r="AS4270" s="16"/>
      <c r="AT4270" s="16"/>
      <c r="AU4270" s="16"/>
      <c r="AV4270" s="16"/>
      <c r="AW4270" s="16"/>
      <c r="AX4270" s="16"/>
    </row>
    <row r="4271" spans="1:50" customFormat="1" ht="15.75" hidden="1" customHeight="1" x14ac:dyDescent="0.2">
      <c r="A4271" s="7" t="s">
        <v>7565</v>
      </c>
      <c r="B4271" s="3" t="s">
        <v>7566</v>
      </c>
      <c r="C4271" s="85" t="s">
        <v>4395</v>
      </c>
      <c r="D4271" s="85" t="s">
        <v>13090</v>
      </c>
      <c r="E4271" s="202" t="s">
        <v>26712</v>
      </c>
      <c r="F4271" s="85" t="s">
        <v>55</v>
      </c>
      <c r="G4271" s="85" t="s">
        <v>59</v>
      </c>
      <c r="H4271" s="85" t="s">
        <v>20690</v>
      </c>
      <c r="I4271" s="3" t="s">
        <v>4405</v>
      </c>
      <c r="J4271" s="85" t="s">
        <v>4406</v>
      </c>
      <c r="K4271" s="7" t="s">
        <v>4407</v>
      </c>
      <c r="L4271" s="3"/>
      <c r="M4271" s="3"/>
      <c r="N4271" s="41" t="s">
        <v>4572</v>
      </c>
      <c r="O4271" s="87">
        <v>40870</v>
      </c>
      <c r="P4271" s="87">
        <v>20310</v>
      </c>
      <c r="Q4271" s="87">
        <v>20560</v>
      </c>
      <c r="R4271" s="87">
        <v>0</v>
      </c>
      <c r="S4271" s="87"/>
      <c r="T4271" s="87"/>
      <c r="U4271" s="85">
        <v>2019</v>
      </c>
      <c r="V4271" s="3" t="s">
        <v>112</v>
      </c>
      <c r="W4271" s="3"/>
      <c r="X4271" s="3"/>
      <c r="Y4271" s="3"/>
      <c r="Z4271" s="6">
        <v>10751</v>
      </c>
      <c r="AA4271" s="160"/>
      <c r="AB4271" s="123" t="s">
        <v>4395</v>
      </c>
      <c r="AC4271" s="124"/>
      <c r="AD4271" s="41"/>
      <c r="AE4271" s="83"/>
      <c r="AF4271" s="83"/>
      <c r="AG4271" s="41"/>
      <c r="AH4271" s="41" t="s">
        <v>7514</v>
      </c>
      <c r="AI4271" s="80" t="s">
        <v>19573</v>
      </c>
      <c r="AJ4271" s="80" t="s">
        <v>13543</v>
      </c>
      <c r="AK4271" s="3"/>
      <c r="AL4271" s="85"/>
      <c r="AM4271" s="151" t="s">
        <v>19998</v>
      </c>
      <c r="AN4271" s="15"/>
      <c r="AO4271" s="166"/>
      <c r="AP4271" s="5">
        <f t="shared" si="67"/>
        <v>0</v>
      </c>
      <c r="AQ4271" s="16"/>
      <c r="AR4271" s="205">
        <v>1</v>
      </c>
      <c r="AS4271" s="16"/>
      <c r="AT4271" s="16"/>
      <c r="AU4271" s="16"/>
      <c r="AV4271" s="16"/>
      <c r="AW4271" s="16"/>
      <c r="AX4271" s="16"/>
    </row>
    <row r="4272" spans="1:50" customFormat="1" ht="15.75" hidden="1" customHeight="1" x14ac:dyDescent="0.2">
      <c r="A4272" s="7" t="s">
        <v>14976</v>
      </c>
      <c r="B4272" s="1" t="s">
        <v>14977</v>
      </c>
      <c r="C4272" s="85" t="s">
        <v>4395</v>
      </c>
      <c r="D4272" s="85" t="s">
        <v>13090</v>
      </c>
      <c r="E4272" s="202" t="s">
        <v>26712</v>
      </c>
      <c r="F4272" s="85" t="s">
        <v>40</v>
      </c>
      <c r="G4272" s="85" t="s">
        <v>43</v>
      </c>
      <c r="H4272" s="85" t="s">
        <v>20690</v>
      </c>
      <c r="I4272" s="3" t="s">
        <v>6379</v>
      </c>
      <c r="J4272" s="85" t="s">
        <v>115</v>
      </c>
      <c r="K4272" s="7" t="s">
        <v>4595</v>
      </c>
      <c r="L4272" s="1"/>
      <c r="M4272" s="1"/>
      <c r="N4272" s="41" t="s">
        <v>5615</v>
      </c>
      <c r="O4272" s="87">
        <v>98203</v>
      </c>
      <c r="P4272" s="87">
        <v>75595</v>
      </c>
      <c r="Q4272" s="87">
        <v>22608</v>
      </c>
      <c r="R4272" s="87">
        <v>0</v>
      </c>
      <c r="S4272" s="87"/>
      <c r="T4272" s="87"/>
      <c r="U4272" s="85">
        <v>2019</v>
      </c>
      <c r="V4272" s="1"/>
      <c r="W4272" s="1"/>
      <c r="X4272" s="1"/>
      <c r="Y4272" s="1"/>
      <c r="Z4272" s="6">
        <v>211571</v>
      </c>
      <c r="AA4272" s="160"/>
      <c r="AB4272" s="123" t="s">
        <v>4395</v>
      </c>
      <c r="AC4272" s="124"/>
      <c r="AD4272" s="2"/>
      <c r="AE4272" s="2"/>
      <c r="AF4272" s="2"/>
      <c r="AG4272" s="2"/>
      <c r="AH4272" s="41" t="s">
        <v>7061</v>
      </c>
      <c r="AI4272" s="80" t="s">
        <v>19574</v>
      </c>
      <c r="AJ4272" s="80" t="s">
        <v>13544</v>
      </c>
      <c r="AK4272" s="1"/>
      <c r="AL4272" s="85"/>
      <c r="AM4272" s="151" t="s">
        <v>19998</v>
      </c>
      <c r="AN4272" s="16"/>
      <c r="AO4272" s="166"/>
      <c r="AP4272" s="5">
        <f t="shared" si="67"/>
        <v>0</v>
      </c>
      <c r="AQ4272" s="16"/>
      <c r="AR4272" s="205">
        <v>1</v>
      </c>
      <c r="AS4272" s="16"/>
      <c r="AT4272" s="16"/>
      <c r="AU4272" s="16"/>
      <c r="AV4272" s="16"/>
      <c r="AW4272" s="16"/>
      <c r="AX4272" s="16"/>
    </row>
    <row r="4273" spans="1:50" customFormat="1" ht="15.75" hidden="1" customHeight="1" x14ac:dyDescent="0.2">
      <c r="A4273" s="7" t="s">
        <v>7567</v>
      </c>
      <c r="B4273" s="3" t="s">
        <v>27540</v>
      </c>
      <c r="C4273" s="85" t="s">
        <v>4395</v>
      </c>
      <c r="D4273" s="85" t="s">
        <v>13090</v>
      </c>
      <c r="E4273" s="202" t="s">
        <v>26712</v>
      </c>
      <c r="F4273" s="85" t="s">
        <v>40</v>
      </c>
      <c r="G4273" s="85" t="s">
        <v>15326</v>
      </c>
      <c r="H4273" s="85" t="s">
        <v>20690</v>
      </c>
      <c r="I4273" s="3" t="s">
        <v>6379</v>
      </c>
      <c r="J4273" s="85" t="s">
        <v>4435</v>
      </c>
      <c r="K4273" s="7" t="s">
        <v>3838</v>
      </c>
      <c r="L4273" s="3"/>
      <c r="M4273" s="3"/>
      <c r="N4273" s="41" t="s">
        <v>6168</v>
      </c>
      <c r="O4273" s="87">
        <v>0</v>
      </c>
      <c r="P4273" s="87">
        <v>0</v>
      </c>
      <c r="Q4273" s="87">
        <v>0</v>
      </c>
      <c r="R4273" s="87">
        <v>0</v>
      </c>
      <c r="S4273" s="87"/>
      <c r="T4273" s="87"/>
      <c r="U4273" s="85" t="s">
        <v>112</v>
      </c>
      <c r="V4273" s="3" t="s">
        <v>112</v>
      </c>
      <c r="W4273" s="3"/>
      <c r="X4273" s="3"/>
      <c r="Y4273" s="3"/>
      <c r="Z4273" s="6">
        <v>10000</v>
      </c>
      <c r="AA4273" s="160"/>
      <c r="AB4273" s="123" t="s">
        <v>4395</v>
      </c>
      <c r="AC4273" s="124"/>
      <c r="AD4273" s="41"/>
      <c r="AE4273" s="83"/>
      <c r="AF4273" s="83"/>
      <c r="AG4273" s="41"/>
      <c r="AH4273" s="41" t="s">
        <v>7061</v>
      </c>
      <c r="AI4273" s="80" t="s">
        <v>19575</v>
      </c>
      <c r="AJ4273" s="80" t="s">
        <v>14486</v>
      </c>
      <c r="AK4273" s="3"/>
      <c r="AL4273" s="85"/>
      <c r="AM4273" s="151" t="s">
        <v>19998</v>
      </c>
      <c r="AN4273" s="15"/>
      <c r="AO4273" s="166"/>
      <c r="AP4273" s="5">
        <f t="shared" si="67"/>
        <v>0</v>
      </c>
      <c r="AQ4273" s="16"/>
      <c r="AR4273" s="205">
        <v>1</v>
      </c>
      <c r="AS4273" s="16"/>
      <c r="AT4273" s="16"/>
      <c r="AU4273" s="16"/>
      <c r="AV4273" s="16"/>
      <c r="AW4273" s="16"/>
      <c r="AX4273" s="16"/>
    </row>
    <row r="4274" spans="1:50" customFormat="1" ht="15.75" hidden="1" customHeight="1" x14ac:dyDescent="0.2">
      <c r="A4274" s="7" t="s">
        <v>14978</v>
      </c>
      <c r="B4274" s="1" t="s">
        <v>14979</v>
      </c>
      <c r="C4274" s="85" t="s">
        <v>4395</v>
      </c>
      <c r="D4274" s="85" t="s">
        <v>13090</v>
      </c>
      <c r="E4274" s="202" t="s">
        <v>26418</v>
      </c>
      <c r="F4274" s="85" t="s">
        <v>55</v>
      </c>
      <c r="G4274" s="85" t="s">
        <v>63</v>
      </c>
      <c r="H4274" s="85" t="s">
        <v>20690</v>
      </c>
      <c r="I4274" s="3" t="s">
        <v>4399</v>
      </c>
      <c r="J4274" s="85" t="s">
        <v>4406</v>
      </c>
      <c r="K4274" s="7" t="s">
        <v>4407</v>
      </c>
      <c r="L4274" s="1"/>
      <c r="M4274" s="1"/>
      <c r="N4274" s="41" t="s">
        <v>4717</v>
      </c>
      <c r="O4274" s="87">
        <v>0</v>
      </c>
      <c r="P4274" s="87">
        <v>0</v>
      </c>
      <c r="Q4274" s="87">
        <v>0</v>
      </c>
      <c r="R4274" s="87">
        <v>0</v>
      </c>
      <c r="S4274" s="87"/>
      <c r="T4274" s="87"/>
      <c r="U4274" s="85" t="s">
        <v>112</v>
      </c>
      <c r="V4274" s="1"/>
      <c r="W4274" s="1"/>
      <c r="X4274" s="1"/>
      <c r="Y4274" s="1"/>
      <c r="Z4274" s="6">
        <v>55673</v>
      </c>
      <c r="AA4274" s="160"/>
      <c r="AB4274" s="123" t="s">
        <v>4395</v>
      </c>
      <c r="AC4274" s="124"/>
      <c r="AD4274" s="2"/>
      <c r="AE4274" s="2"/>
      <c r="AF4274" s="2"/>
      <c r="AG4274" s="2"/>
      <c r="AH4274" s="41" t="s">
        <v>63</v>
      </c>
      <c r="AI4274" s="80" t="s">
        <v>19576</v>
      </c>
      <c r="AJ4274" s="80" t="s">
        <v>14487</v>
      </c>
      <c r="AK4274" s="1"/>
      <c r="AL4274" s="85"/>
      <c r="AM4274" s="151" t="s">
        <v>19998</v>
      </c>
      <c r="AN4274" s="16"/>
      <c r="AO4274" s="166"/>
      <c r="AP4274" s="5">
        <f t="shared" si="67"/>
        <v>0</v>
      </c>
      <c r="AQ4274" s="16"/>
      <c r="AR4274" s="205">
        <v>1</v>
      </c>
      <c r="AS4274" s="16"/>
      <c r="AT4274" s="16"/>
      <c r="AU4274" s="16"/>
      <c r="AV4274" s="16"/>
      <c r="AW4274" s="16"/>
      <c r="AX4274" s="16"/>
    </row>
    <row r="4275" spans="1:50" customFormat="1" ht="15.75" hidden="1" customHeight="1" x14ac:dyDescent="0.2">
      <c r="A4275" s="7" t="s">
        <v>7568</v>
      </c>
      <c r="B4275" s="3" t="s">
        <v>7569</v>
      </c>
      <c r="C4275" s="85" t="s">
        <v>4395</v>
      </c>
      <c r="D4275" s="85" t="s">
        <v>13090</v>
      </c>
      <c r="E4275" s="202" t="s">
        <v>26712</v>
      </c>
      <c r="F4275" s="85" t="s">
        <v>40</v>
      </c>
      <c r="G4275" s="85" t="s">
        <v>15356</v>
      </c>
      <c r="H4275" s="85" t="s">
        <v>20690</v>
      </c>
      <c r="I4275" s="3" t="s">
        <v>4434</v>
      </c>
      <c r="J4275" s="85" t="s">
        <v>115</v>
      </c>
      <c r="K4275" s="7" t="s">
        <v>4595</v>
      </c>
      <c r="L4275" s="3"/>
      <c r="M4275" s="3"/>
      <c r="N4275" s="41" t="s">
        <v>4596</v>
      </c>
      <c r="O4275" s="87">
        <v>51227</v>
      </c>
      <c r="P4275" s="87">
        <v>0</v>
      </c>
      <c r="Q4275" s="87">
        <v>51227</v>
      </c>
      <c r="R4275" s="87">
        <v>0</v>
      </c>
      <c r="S4275" s="87"/>
      <c r="T4275" s="87"/>
      <c r="U4275" s="85">
        <v>2017</v>
      </c>
      <c r="V4275" s="3" t="s">
        <v>4596</v>
      </c>
      <c r="W4275" s="3"/>
      <c r="X4275" s="3"/>
      <c r="Y4275" s="3"/>
      <c r="Z4275" s="6">
        <v>32100</v>
      </c>
      <c r="AA4275" s="160"/>
      <c r="AB4275" s="123" t="s">
        <v>4395</v>
      </c>
      <c r="AC4275" s="124"/>
      <c r="AD4275" s="41"/>
      <c r="AE4275" s="83"/>
      <c r="AF4275" s="83"/>
      <c r="AG4275" s="41"/>
      <c r="AH4275" s="41" t="s">
        <v>13744</v>
      </c>
      <c r="AI4275" s="80" t="s">
        <v>19577</v>
      </c>
      <c r="AJ4275" s="80" t="s">
        <v>14488</v>
      </c>
      <c r="AK4275" s="3"/>
      <c r="AL4275" s="85"/>
      <c r="AM4275" s="151" t="s">
        <v>19998</v>
      </c>
      <c r="AN4275" s="15"/>
      <c r="AO4275" s="166"/>
      <c r="AP4275" s="5">
        <f t="shared" si="67"/>
        <v>0</v>
      </c>
      <c r="AQ4275" s="16"/>
      <c r="AR4275" s="205">
        <v>1</v>
      </c>
      <c r="AS4275" s="16"/>
      <c r="AT4275" s="16"/>
      <c r="AU4275" s="16"/>
      <c r="AV4275" s="16"/>
      <c r="AW4275" s="16"/>
      <c r="AX4275" s="16"/>
    </row>
    <row r="4276" spans="1:50" customFormat="1" ht="15.75" hidden="1" customHeight="1" x14ac:dyDescent="0.2">
      <c r="A4276" s="7" t="s">
        <v>14980</v>
      </c>
      <c r="B4276" s="1" t="s">
        <v>14981</v>
      </c>
      <c r="C4276" s="85" t="s">
        <v>4395</v>
      </c>
      <c r="D4276" s="85" t="s">
        <v>13090</v>
      </c>
      <c r="E4276" s="202" t="s">
        <v>1800</v>
      </c>
      <c r="F4276" s="85" t="s">
        <v>40</v>
      </c>
      <c r="G4276" s="85" t="s">
        <v>43</v>
      </c>
      <c r="H4276" s="85" t="s">
        <v>20690</v>
      </c>
      <c r="I4276" s="3" t="s">
        <v>6379</v>
      </c>
      <c r="J4276" s="85" t="s">
        <v>115</v>
      </c>
      <c r="K4276" s="7" t="s">
        <v>5931</v>
      </c>
      <c r="L4276" s="1"/>
      <c r="M4276" s="1"/>
      <c r="N4276" s="41" t="s">
        <v>6518</v>
      </c>
      <c r="O4276" s="87">
        <v>0</v>
      </c>
      <c r="P4276" s="87">
        <v>0</v>
      </c>
      <c r="Q4276" s="87">
        <v>0</v>
      </c>
      <c r="R4276" s="87">
        <v>0</v>
      </c>
      <c r="S4276" s="87"/>
      <c r="T4276" s="87"/>
      <c r="U4276" s="85" t="s">
        <v>112</v>
      </c>
      <c r="V4276" s="1"/>
      <c r="W4276" s="1"/>
      <c r="X4276" s="1"/>
      <c r="Y4276" s="1"/>
      <c r="Z4276" s="6">
        <v>8491</v>
      </c>
      <c r="AA4276" s="160"/>
      <c r="AB4276" s="123" t="s">
        <v>4395</v>
      </c>
      <c r="AC4276" s="124"/>
      <c r="AD4276" s="2"/>
      <c r="AE4276" s="2"/>
      <c r="AF4276" s="2"/>
      <c r="AG4276" s="2"/>
      <c r="AH4276" s="41" t="s">
        <v>7061</v>
      </c>
      <c r="AI4276" s="80" t="s">
        <v>19578</v>
      </c>
      <c r="AJ4276" s="80" t="s">
        <v>14489</v>
      </c>
      <c r="AK4276" s="1"/>
      <c r="AL4276" s="85"/>
      <c r="AM4276" s="151" t="s">
        <v>19998</v>
      </c>
      <c r="AN4276" s="16"/>
      <c r="AO4276" s="166"/>
      <c r="AP4276" s="5">
        <f t="shared" si="67"/>
        <v>0</v>
      </c>
      <c r="AQ4276" s="16"/>
      <c r="AR4276" s="205">
        <v>1</v>
      </c>
      <c r="AS4276" s="16"/>
      <c r="AT4276" s="16"/>
      <c r="AU4276" s="16"/>
      <c r="AV4276" s="16"/>
      <c r="AW4276" s="16"/>
      <c r="AX4276" s="16"/>
    </row>
    <row r="4277" spans="1:50" customFormat="1" ht="15.75" hidden="1" customHeight="1" x14ac:dyDescent="0.2">
      <c r="A4277" s="7" t="s">
        <v>7570</v>
      </c>
      <c r="B4277" s="3" t="s">
        <v>7571</v>
      </c>
      <c r="C4277" s="85" t="s">
        <v>4395</v>
      </c>
      <c r="D4277" s="85" t="s">
        <v>13090</v>
      </c>
      <c r="E4277" s="202" t="s">
        <v>26712</v>
      </c>
      <c r="F4277" s="85" t="s">
        <v>25110</v>
      </c>
      <c r="G4277" s="85" t="s">
        <v>54</v>
      </c>
      <c r="H4277" s="85" t="s">
        <v>20690</v>
      </c>
      <c r="I4277" s="3" t="s">
        <v>4512</v>
      </c>
      <c r="J4277" s="85" t="s">
        <v>4400</v>
      </c>
      <c r="K4277" s="7" t="s">
        <v>4422</v>
      </c>
      <c r="L4277" s="3"/>
      <c r="M4277" s="3"/>
      <c r="N4277" s="41" t="s">
        <v>5146</v>
      </c>
      <c r="O4277" s="87">
        <v>585390</v>
      </c>
      <c r="P4277" s="87">
        <v>554725</v>
      </c>
      <c r="Q4277" s="87">
        <v>30665</v>
      </c>
      <c r="R4277" s="87">
        <v>2817</v>
      </c>
      <c r="S4277" s="87"/>
      <c r="T4277" s="87"/>
      <c r="U4277" s="85">
        <v>2010</v>
      </c>
      <c r="V4277" s="3" t="s">
        <v>5146</v>
      </c>
      <c r="W4277" s="3"/>
      <c r="X4277" s="3"/>
      <c r="Y4277" s="3"/>
      <c r="Z4277" s="6">
        <v>67906</v>
      </c>
      <c r="AA4277" s="160"/>
      <c r="AB4277" s="123" t="s">
        <v>4395</v>
      </c>
      <c r="AC4277" s="124"/>
      <c r="AD4277" s="41"/>
      <c r="AE4277" s="83"/>
      <c r="AF4277" s="83"/>
      <c r="AG4277" s="41"/>
      <c r="AH4277" s="41" t="s">
        <v>13751</v>
      </c>
      <c r="AI4277" s="80" t="s">
        <v>19579</v>
      </c>
      <c r="AJ4277" s="80" t="s">
        <v>13365</v>
      </c>
      <c r="AK4277" s="3"/>
      <c r="AL4277" s="85"/>
      <c r="AM4277" s="151" t="s">
        <v>19998</v>
      </c>
      <c r="AN4277" s="15"/>
      <c r="AO4277" s="166"/>
      <c r="AP4277" s="5">
        <f t="shared" si="67"/>
        <v>0</v>
      </c>
      <c r="AQ4277" s="16"/>
      <c r="AR4277" s="205">
        <v>1</v>
      </c>
      <c r="AS4277" s="16"/>
      <c r="AT4277" s="16"/>
      <c r="AU4277" s="16"/>
      <c r="AV4277" s="16"/>
      <c r="AW4277" s="16"/>
      <c r="AX4277" s="16"/>
    </row>
    <row r="4278" spans="1:50" customFormat="1" ht="15.75" hidden="1" customHeight="1" x14ac:dyDescent="0.2">
      <c r="A4278" s="7" t="s">
        <v>14982</v>
      </c>
      <c r="B4278" s="1" t="s">
        <v>14983</v>
      </c>
      <c r="C4278" s="85" t="s">
        <v>4395</v>
      </c>
      <c r="D4278" s="85" t="s">
        <v>13090</v>
      </c>
      <c r="E4278" s="202" t="s">
        <v>1800</v>
      </c>
      <c r="F4278" s="85" t="s">
        <v>40</v>
      </c>
      <c r="G4278" s="85" t="s">
        <v>43</v>
      </c>
      <c r="H4278" s="85" t="s">
        <v>20690</v>
      </c>
      <c r="I4278" s="3" t="s">
        <v>6379</v>
      </c>
      <c r="J4278" s="85" t="s">
        <v>115</v>
      </c>
      <c r="K4278" s="7" t="s">
        <v>5931</v>
      </c>
      <c r="L4278" s="1"/>
      <c r="M4278" s="1"/>
      <c r="N4278" s="41" t="s">
        <v>6518</v>
      </c>
      <c r="O4278" s="87">
        <v>0</v>
      </c>
      <c r="P4278" s="87">
        <v>0</v>
      </c>
      <c r="Q4278" s="87">
        <v>0</v>
      </c>
      <c r="R4278" s="87">
        <v>0</v>
      </c>
      <c r="S4278" s="87"/>
      <c r="T4278" s="87"/>
      <c r="U4278" s="85" t="s">
        <v>112</v>
      </c>
      <c r="V4278" s="1"/>
      <c r="W4278" s="1"/>
      <c r="X4278" s="1"/>
      <c r="Y4278" s="1"/>
      <c r="Z4278" s="6">
        <v>8491</v>
      </c>
      <c r="AA4278" s="160"/>
      <c r="AB4278" s="123" t="s">
        <v>4395</v>
      </c>
      <c r="AC4278" s="124"/>
      <c r="AD4278" s="2"/>
      <c r="AE4278" s="2"/>
      <c r="AF4278" s="2"/>
      <c r="AG4278" s="2"/>
      <c r="AH4278" s="41" t="s">
        <v>7061</v>
      </c>
      <c r="AI4278" s="80" t="s">
        <v>19580</v>
      </c>
      <c r="AJ4278" s="80" t="s">
        <v>14490</v>
      </c>
      <c r="AK4278" s="1"/>
      <c r="AL4278" s="85"/>
      <c r="AM4278" s="151" t="s">
        <v>19998</v>
      </c>
      <c r="AN4278" s="16"/>
      <c r="AO4278" s="166"/>
      <c r="AP4278" s="5">
        <f t="shared" si="67"/>
        <v>0</v>
      </c>
      <c r="AQ4278" s="16"/>
      <c r="AR4278" s="205">
        <v>1</v>
      </c>
      <c r="AS4278" s="16"/>
      <c r="AT4278" s="16"/>
      <c r="AU4278" s="16"/>
      <c r="AV4278" s="16"/>
      <c r="AW4278" s="16"/>
      <c r="AX4278" s="16"/>
    </row>
    <row r="4279" spans="1:50" customFormat="1" ht="15.75" hidden="1" customHeight="1" x14ac:dyDescent="0.2">
      <c r="A4279" s="7" t="s">
        <v>14984</v>
      </c>
      <c r="B4279" s="1" t="s">
        <v>14985</v>
      </c>
      <c r="C4279" s="85" t="s">
        <v>4395</v>
      </c>
      <c r="D4279" s="85" t="s">
        <v>13090</v>
      </c>
      <c r="E4279" s="202" t="s">
        <v>1800</v>
      </c>
      <c r="F4279" s="85" t="s">
        <v>40</v>
      </c>
      <c r="G4279" s="85" t="s">
        <v>43</v>
      </c>
      <c r="H4279" s="85" t="s">
        <v>20690</v>
      </c>
      <c r="I4279" s="3" t="s">
        <v>6379</v>
      </c>
      <c r="J4279" s="85" t="s">
        <v>115</v>
      </c>
      <c r="K4279" s="7" t="s">
        <v>5931</v>
      </c>
      <c r="L4279" s="1"/>
      <c r="M4279" s="1"/>
      <c r="N4279" s="41" t="s">
        <v>6518</v>
      </c>
      <c r="O4279" s="87">
        <v>0</v>
      </c>
      <c r="P4279" s="87">
        <v>0</v>
      </c>
      <c r="Q4279" s="87">
        <v>0</v>
      </c>
      <c r="R4279" s="87">
        <v>0</v>
      </c>
      <c r="S4279" s="87"/>
      <c r="T4279" s="87"/>
      <c r="U4279" s="85" t="s">
        <v>112</v>
      </c>
      <c r="V4279" s="1"/>
      <c r="W4279" s="1"/>
      <c r="X4279" s="1"/>
      <c r="Y4279" s="1"/>
      <c r="Z4279" s="6">
        <v>8491</v>
      </c>
      <c r="AA4279" s="160"/>
      <c r="AB4279" s="123" t="s">
        <v>4395</v>
      </c>
      <c r="AC4279" s="124"/>
      <c r="AD4279" s="2"/>
      <c r="AE4279" s="2"/>
      <c r="AF4279" s="2"/>
      <c r="AG4279" s="2"/>
      <c r="AH4279" s="41" t="s">
        <v>7061</v>
      </c>
      <c r="AI4279" s="80" t="s">
        <v>19581</v>
      </c>
      <c r="AJ4279" s="80" t="s">
        <v>14491</v>
      </c>
      <c r="AK4279" s="1"/>
      <c r="AL4279" s="85"/>
      <c r="AM4279" s="151" t="s">
        <v>19998</v>
      </c>
      <c r="AN4279" s="16"/>
      <c r="AO4279" s="166"/>
      <c r="AP4279" s="5">
        <f t="shared" si="67"/>
        <v>0</v>
      </c>
      <c r="AQ4279" s="16"/>
      <c r="AR4279" s="205">
        <v>1</v>
      </c>
      <c r="AS4279" s="16"/>
      <c r="AT4279" s="16"/>
      <c r="AU4279" s="16"/>
      <c r="AV4279" s="16"/>
      <c r="AW4279" s="16"/>
      <c r="AX4279" s="16"/>
    </row>
    <row r="4280" spans="1:50" customFormat="1" ht="15.75" hidden="1" customHeight="1" x14ac:dyDescent="0.2">
      <c r="A4280" s="7" t="s">
        <v>7572</v>
      </c>
      <c r="B4280" s="3" t="s">
        <v>7573</v>
      </c>
      <c r="C4280" s="85" t="s">
        <v>4395</v>
      </c>
      <c r="D4280" s="85" t="s">
        <v>13090</v>
      </c>
      <c r="E4280" s="202" t="s">
        <v>1800</v>
      </c>
      <c r="F4280" s="85" t="s">
        <v>55</v>
      </c>
      <c r="G4280" s="85" t="s">
        <v>15355</v>
      </c>
      <c r="H4280" s="85" t="s">
        <v>20690</v>
      </c>
      <c r="I4280" s="3" t="s">
        <v>4405</v>
      </c>
      <c r="J4280" s="85" t="s">
        <v>4435</v>
      </c>
      <c r="K4280" s="7" t="s">
        <v>3838</v>
      </c>
      <c r="L4280" s="3"/>
      <c r="M4280" s="3"/>
      <c r="N4280" s="41" t="s">
        <v>6370</v>
      </c>
      <c r="O4280" s="87">
        <v>0</v>
      </c>
      <c r="P4280" s="87">
        <v>0</v>
      </c>
      <c r="Q4280" s="87">
        <v>0</v>
      </c>
      <c r="R4280" s="87">
        <v>0</v>
      </c>
      <c r="S4280" s="87"/>
      <c r="T4280" s="87"/>
      <c r="U4280" s="85" t="s">
        <v>112</v>
      </c>
      <c r="V4280" s="3" t="s">
        <v>112</v>
      </c>
      <c r="W4280" s="3"/>
      <c r="X4280" s="3"/>
      <c r="Y4280" s="3"/>
      <c r="Z4280" s="6">
        <v>35044</v>
      </c>
      <c r="AA4280" s="160"/>
      <c r="AB4280" s="123" t="s">
        <v>4395</v>
      </c>
      <c r="AC4280" s="124"/>
      <c r="AD4280" s="41"/>
      <c r="AE4280" s="83"/>
      <c r="AF4280" s="83"/>
      <c r="AG4280" s="41"/>
      <c r="AH4280" s="41" t="s">
        <v>26627</v>
      </c>
      <c r="AI4280" s="80" t="s">
        <v>19582</v>
      </c>
      <c r="AJ4280" s="80" t="s">
        <v>14492</v>
      </c>
      <c r="AK4280" s="3"/>
      <c r="AL4280" s="85"/>
      <c r="AM4280" s="151" t="s">
        <v>19998</v>
      </c>
      <c r="AN4280" s="15"/>
      <c r="AO4280" s="166"/>
      <c r="AP4280" s="5">
        <f t="shared" si="67"/>
        <v>0</v>
      </c>
      <c r="AQ4280" s="16"/>
      <c r="AR4280" s="205">
        <v>1</v>
      </c>
      <c r="AS4280" s="16"/>
      <c r="AT4280" s="16"/>
      <c r="AU4280" s="16"/>
      <c r="AV4280" s="16"/>
      <c r="AW4280" s="16"/>
      <c r="AX4280" s="16"/>
    </row>
    <row r="4281" spans="1:50" customFormat="1" ht="15.75" hidden="1" customHeight="1" x14ac:dyDescent="0.2">
      <c r="A4281" s="7" t="s">
        <v>7574</v>
      </c>
      <c r="B4281" s="3" t="s">
        <v>7575</v>
      </c>
      <c r="C4281" s="85" t="s">
        <v>4395</v>
      </c>
      <c r="D4281" s="85" t="s">
        <v>13090</v>
      </c>
      <c r="E4281" s="202" t="s">
        <v>26712</v>
      </c>
      <c r="F4281" s="85" t="s">
        <v>40</v>
      </c>
      <c r="G4281" s="85" t="s">
        <v>15356</v>
      </c>
      <c r="H4281" s="85" t="s">
        <v>20690</v>
      </c>
      <c r="I4281" s="3" t="s">
        <v>4434</v>
      </c>
      <c r="J4281" s="85" t="s">
        <v>115</v>
      </c>
      <c r="K4281" s="7" t="s">
        <v>4595</v>
      </c>
      <c r="L4281" s="3"/>
      <c r="M4281" s="3"/>
      <c r="N4281" s="41" t="s">
        <v>4596</v>
      </c>
      <c r="O4281" s="87">
        <v>37959</v>
      </c>
      <c r="P4281" s="87">
        <v>0</v>
      </c>
      <c r="Q4281" s="87">
        <v>37959</v>
      </c>
      <c r="R4281" s="87">
        <v>0</v>
      </c>
      <c r="S4281" s="87"/>
      <c r="T4281" s="87"/>
      <c r="U4281" s="85">
        <v>2017</v>
      </c>
      <c r="V4281" s="3" t="s">
        <v>4596</v>
      </c>
      <c r="W4281" s="3"/>
      <c r="X4281" s="3"/>
      <c r="Y4281" s="3"/>
      <c r="Z4281" s="6">
        <v>29020</v>
      </c>
      <c r="AA4281" s="160"/>
      <c r="AB4281" s="123" t="s">
        <v>4395</v>
      </c>
      <c r="AC4281" s="124"/>
      <c r="AD4281" s="41"/>
      <c r="AE4281" s="83"/>
      <c r="AF4281" s="83"/>
      <c r="AG4281" s="41"/>
      <c r="AH4281" s="41" t="s">
        <v>13744</v>
      </c>
      <c r="AI4281" s="80" t="s">
        <v>19583</v>
      </c>
      <c r="AJ4281" s="80" t="s">
        <v>14493</v>
      </c>
      <c r="AK4281" s="3"/>
      <c r="AL4281" s="85"/>
      <c r="AM4281" s="151" t="s">
        <v>19998</v>
      </c>
      <c r="AN4281" s="15"/>
      <c r="AO4281" s="166"/>
      <c r="AP4281" s="5">
        <f t="shared" si="67"/>
        <v>0</v>
      </c>
      <c r="AQ4281" s="16"/>
      <c r="AR4281" s="205">
        <v>1</v>
      </c>
      <c r="AS4281" s="16"/>
      <c r="AT4281" s="16"/>
      <c r="AU4281" s="16"/>
      <c r="AV4281" s="16"/>
      <c r="AW4281" s="16"/>
      <c r="AX4281" s="16"/>
    </row>
    <row r="4282" spans="1:50" customFormat="1" ht="15.75" hidden="1" customHeight="1" x14ac:dyDescent="0.2">
      <c r="A4282" s="7" t="s">
        <v>7576</v>
      </c>
      <c r="B4282" s="3" t="s">
        <v>7577</v>
      </c>
      <c r="C4282" s="85" t="s">
        <v>4395</v>
      </c>
      <c r="D4282" s="85" t="s">
        <v>13090</v>
      </c>
      <c r="E4282" s="202" t="s">
        <v>26712</v>
      </c>
      <c r="F4282" s="85" t="s">
        <v>40</v>
      </c>
      <c r="G4282" s="85" t="s">
        <v>15356</v>
      </c>
      <c r="H4282" s="85" t="s">
        <v>20690</v>
      </c>
      <c r="I4282" s="3" t="s">
        <v>4434</v>
      </c>
      <c r="J4282" s="85" t="s">
        <v>115</v>
      </c>
      <c r="K4282" s="7" t="s">
        <v>4595</v>
      </c>
      <c r="L4282" s="3"/>
      <c r="M4282" s="3"/>
      <c r="N4282" s="41" t="s">
        <v>4596</v>
      </c>
      <c r="O4282" s="87">
        <v>133785</v>
      </c>
      <c r="P4282" s="87">
        <v>0</v>
      </c>
      <c r="Q4282" s="87">
        <v>133785</v>
      </c>
      <c r="R4282" s="87">
        <v>0</v>
      </c>
      <c r="S4282" s="87"/>
      <c r="T4282" s="87"/>
      <c r="U4282" s="85">
        <v>2017</v>
      </c>
      <c r="V4282" s="3" t="s">
        <v>4596</v>
      </c>
      <c r="W4282" s="3"/>
      <c r="X4282" s="3"/>
      <c r="Y4282" s="3"/>
      <c r="Z4282" s="6">
        <v>40363</v>
      </c>
      <c r="AA4282" s="160"/>
      <c r="AB4282" s="123" t="s">
        <v>4395</v>
      </c>
      <c r="AC4282" s="124"/>
      <c r="AD4282" s="41"/>
      <c r="AE4282" s="83"/>
      <c r="AF4282" s="83"/>
      <c r="AG4282" s="41"/>
      <c r="AH4282" s="41" t="s">
        <v>13744</v>
      </c>
      <c r="AI4282" s="80" t="s">
        <v>19584</v>
      </c>
      <c r="AJ4282" s="80" t="s">
        <v>14494</v>
      </c>
      <c r="AK4282" s="3"/>
      <c r="AL4282" s="85"/>
      <c r="AM4282" s="151" t="s">
        <v>19998</v>
      </c>
      <c r="AN4282" s="15"/>
      <c r="AO4282" s="166"/>
      <c r="AP4282" s="5">
        <f t="shared" si="67"/>
        <v>0</v>
      </c>
      <c r="AQ4282" s="16"/>
      <c r="AR4282" s="205">
        <v>1</v>
      </c>
      <c r="AS4282" s="16"/>
      <c r="AT4282" s="16"/>
      <c r="AU4282" s="16"/>
      <c r="AV4282" s="16"/>
      <c r="AW4282" s="16"/>
      <c r="AX4282" s="16"/>
    </row>
    <row r="4283" spans="1:50" customFormat="1" ht="15.75" hidden="1" customHeight="1" x14ac:dyDescent="0.2">
      <c r="A4283" s="7" t="s">
        <v>7578</v>
      </c>
      <c r="B4283" s="3" t="s">
        <v>15732</v>
      </c>
      <c r="C4283" s="85" t="s">
        <v>4395</v>
      </c>
      <c r="D4283" s="85" t="s">
        <v>13090</v>
      </c>
      <c r="E4283" s="202" t="s">
        <v>26712</v>
      </c>
      <c r="F4283" s="85" t="s">
        <v>55</v>
      </c>
      <c r="G4283" s="85" t="s">
        <v>60</v>
      </c>
      <c r="H4283" s="85" t="s">
        <v>20690</v>
      </c>
      <c r="I4283" s="3" t="s">
        <v>4558</v>
      </c>
      <c r="J4283" s="85" t="s">
        <v>4435</v>
      </c>
      <c r="K4283" s="7" t="s">
        <v>3838</v>
      </c>
      <c r="L4283" s="3"/>
      <c r="M4283" s="3"/>
      <c r="N4283" s="41" t="s">
        <v>6230</v>
      </c>
      <c r="O4283" s="87">
        <v>55244</v>
      </c>
      <c r="P4283" s="87">
        <v>36310</v>
      </c>
      <c r="Q4283" s="87">
        <v>18934</v>
      </c>
      <c r="R4283" s="87">
        <v>0</v>
      </c>
      <c r="S4283" s="87"/>
      <c r="T4283" s="87"/>
      <c r="U4283" s="85">
        <v>2018</v>
      </c>
      <c r="V4283" s="3"/>
      <c r="W4283" s="3"/>
      <c r="X4283" s="3"/>
      <c r="Y4283" s="3"/>
      <c r="Z4283" s="6">
        <v>15000</v>
      </c>
      <c r="AA4283" s="160"/>
      <c r="AB4283" s="123" t="s">
        <v>4395</v>
      </c>
      <c r="AC4283" s="124"/>
      <c r="AD4283" s="41"/>
      <c r="AE4283" s="41"/>
      <c r="AF4283" s="41"/>
      <c r="AG4283" s="41"/>
      <c r="AH4283" s="41" t="s">
        <v>7580</v>
      </c>
      <c r="AI4283" s="80" t="s">
        <v>19585</v>
      </c>
      <c r="AJ4283" s="80" t="s">
        <v>14495</v>
      </c>
      <c r="AK4283" s="3"/>
      <c r="AL4283" s="85"/>
      <c r="AM4283" s="151" t="s">
        <v>19998</v>
      </c>
      <c r="AN4283" s="16"/>
      <c r="AO4283" s="166"/>
      <c r="AP4283" s="5">
        <f t="shared" si="67"/>
        <v>0</v>
      </c>
      <c r="AQ4283" s="16"/>
      <c r="AR4283" s="205">
        <v>1</v>
      </c>
      <c r="AS4283" s="16"/>
      <c r="AT4283" s="16"/>
      <c r="AU4283" s="16"/>
      <c r="AV4283" s="16"/>
      <c r="AW4283" s="16"/>
      <c r="AX4283" s="16"/>
    </row>
    <row r="4284" spans="1:50" customFormat="1" ht="15.75" hidden="1" customHeight="1" x14ac:dyDescent="0.2">
      <c r="A4284" s="7" t="s">
        <v>7581</v>
      </c>
      <c r="B4284" s="3" t="s">
        <v>15731</v>
      </c>
      <c r="C4284" s="85" t="s">
        <v>4395</v>
      </c>
      <c r="D4284" s="85" t="s">
        <v>13090</v>
      </c>
      <c r="E4284" s="202" t="s">
        <v>26712</v>
      </c>
      <c r="F4284" s="85" t="s">
        <v>55</v>
      </c>
      <c r="G4284" s="85" t="s">
        <v>60</v>
      </c>
      <c r="H4284" s="85" t="s">
        <v>20690</v>
      </c>
      <c r="I4284" s="3" t="s">
        <v>4558</v>
      </c>
      <c r="J4284" s="85" t="s">
        <v>4435</v>
      </c>
      <c r="K4284" s="7" t="s">
        <v>3838</v>
      </c>
      <c r="L4284" s="3"/>
      <c r="M4284" s="3"/>
      <c r="N4284" s="41" t="s">
        <v>6230</v>
      </c>
      <c r="O4284" s="87">
        <v>45594</v>
      </c>
      <c r="P4284" s="87">
        <v>31416</v>
      </c>
      <c r="Q4284" s="87">
        <v>14178</v>
      </c>
      <c r="R4284" s="87">
        <v>0</v>
      </c>
      <c r="S4284" s="87"/>
      <c r="T4284" s="87"/>
      <c r="U4284" s="85">
        <v>2019</v>
      </c>
      <c r="V4284" s="3"/>
      <c r="W4284" s="1"/>
      <c r="X4284" s="3"/>
      <c r="Y4284" s="3"/>
      <c r="Z4284" s="6">
        <v>15000</v>
      </c>
      <c r="AA4284" s="160"/>
      <c r="AB4284" s="123" t="s">
        <v>4395</v>
      </c>
      <c r="AC4284" s="124"/>
      <c r="AD4284" s="41"/>
      <c r="AE4284" s="41"/>
      <c r="AF4284" s="41"/>
      <c r="AG4284" s="41"/>
      <c r="AH4284" s="41" t="s">
        <v>7514</v>
      </c>
      <c r="AI4284" s="80" t="s">
        <v>19586</v>
      </c>
      <c r="AJ4284" s="80" t="s">
        <v>14496</v>
      </c>
      <c r="AK4284" s="3"/>
      <c r="AL4284" s="85"/>
      <c r="AM4284" s="151" t="s">
        <v>19998</v>
      </c>
      <c r="AN4284" s="16"/>
      <c r="AO4284" s="166"/>
      <c r="AP4284" s="5">
        <f t="shared" si="67"/>
        <v>0</v>
      </c>
      <c r="AQ4284" s="16"/>
      <c r="AR4284" s="205">
        <v>1</v>
      </c>
      <c r="AS4284" s="16"/>
      <c r="AT4284" s="16"/>
      <c r="AU4284" s="16"/>
      <c r="AV4284" s="16"/>
      <c r="AW4284" s="16"/>
      <c r="AX4284" s="16"/>
    </row>
    <row r="4285" spans="1:50" customFormat="1" ht="15.75" hidden="1" customHeight="1" x14ac:dyDescent="0.2">
      <c r="A4285" s="7" t="s">
        <v>7582</v>
      </c>
      <c r="B4285" s="3" t="s">
        <v>7583</v>
      </c>
      <c r="C4285" s="85" t="s">
        <v>4395</v>
      </c>
      <c r="D4285" s="85" t="s">
        <v>13090</v>
      </c>
      <c r="E4285" s="202" t="s">
        <v>26712</v>
      </c>
      <c r="F4285" s="85" t="s">
        <v>40</v>
      </c>
      <c r="G4285" s="85" t="s">
        <v>15356</v>
      </c>
      <c r="H4285" s="85" t="s">
        <v>20690</v>
      </c>
      <c r="I4285" s="3" t="s">
        <v>4434</v>
      </c>
      <c r="J4285" s="85" t="s">
        <v>4435</v>
      </c>
      <c r="K4285" s="7" t="s">
        <v>4744</v>
      </c>
      <c r="L4285" s="3"/>
      <c r="M4285" s="3"/>
      <c r="N4285" s="41" t="s">
        <v>5697</v>
      </c>
      <c r="O4285" s="87">
        <v>184740</v>
      </c>
      <c r="P4285" s="87">
        <v>0</v>
      </c>
      <c r="Q4285" s="87">
        <v>184740</v>
      </c>
      <c r="R4285" s="87">
        <v>0</v>
      </c>
      <c r="S4285" s="87"/>
      <c r="T4285" s="87"/>
      <c r="U4285" s="85">
        <v>2017</v>
      </c>
      <c r="V4285" s="3" t="s">
        <v>112</v>
      </c>
      <c r="W4285" s="3"/>
      <c r="X4285" s="3"/>
      <c r="Y4285" s="3"/>
      <c r="Z4285" s="6">
        <v>64565</v>
      </c>
      <c r="AA4285" s="160"/>
      <c r="AB4285" s="123" t="s">
        <v>4395</v>
      </c>
      <c r="AC4285" s="124"/>
      <c r="AD4285" s="41"/>
      <c r="AE4285" s="83"/>
      <c r="AF4285" s="83"/>
      <c r="AG4285" s="41"/>
      <c r="AH4285" s="41" t="s">
        <v>13745</v>
      </c>
      <c r="AI4285" s="80" t="s">
        <v>19587</v>
      </c>
      <c r="AJ4285" s="80" t="s">
        <v>14497</v>
      </c>
      <c r="AK4285" s="3"/>
      <c r="AL4285" s="85"/>
      <c r="AM4285" s="151" t="s">
        <v>19998</v>
      </c>
      <c r="AN4285" s="15"/>
      <c r="AO4285" s="166"/>
      <c r="AP4285" s="5">
        <f t="shared" si="67"/>
        <v>0</v>
      </c>
      <c r="AQ4285" s="16"/>
      <c r="AR4285" s="205">
        <v>1</v>
      </c>
      <c r="AS4285" s="16"/>
      <c r="AT4285" s="16"/>
      <c r="AU4285" s="16"/>
      <c r="AV4285" s="16"/>
      <c r="AW4285" s="16"/>
      <c r="AX4285" s="16"/>
    </row>
    <row r="4286" spans="1:50" customFormat="1" ht="15.75" hidden="1" customHeight="1" x14ac:dyDescent="0.2">
      <c r="A4286" s="7" t="s">
        <v>7584</v>
      </c>
      <c r="B4286" s="3" t="s">
        <v>7585</v>
      </c>
      <c r="C4286" s="85" t="s">
        <v>4395</v>
      </c>
      <c r="D4286" s="85" t="s">
        <v>13090</v>
      </c>
      <c r="E4286" s="202" t="s">
        <v>26712</v>
      </c>
      <c r="F4286" s="85" t="s">
        <v>40</v>
      </c>
      <c r="G4286" s="85" t="s">
        <v>15356</v>
      </c>
      <c r="H4286" s="85" t="s">
        <v>20690</v>
      </c>
      <c r="I4286" s="3" t="s">
        <v>4434</v>
      </c>
      <c r="J4286" s="85" t="s">
        <v>4435</v>
      </c>
      <c r="K4286" s="7" t="s">
        <v>4744</v>
      </c>
      <c r="L4286" s="3"/>
      <c r="M4286" s="3"/>
      <c r="N4286" s="41" t="s">
        <v>5697</v>
      </c>
      <c r="O4286" s="87">
        <v>92723</v>
      </c>
      <c r="P4286" s="87">
        <v>0</v>
      </c>
      <c r="Q4286" s="87">
        <v>92723</v>
      </c>
      <c r="R4286" s="87">
        <v>0</v>
      </c>
      <c r="S4286" s="87"/>
      <c r="T4286" s="87"/>
      <c r="U4286" s="85">
        <v>2019</v>
      </c>
      <c r="V4286" s="3" t="s">
        <v>112</v>
      </c>
      <c r="W4286" s="3"/>
      <c r="X4286" s="3"/>
      <c r="Y4286" s="3"/>
      <c r="Z4286" s="6">
        <v>57134</v>
      </c>
      <c r="AA4286" s="160"/>
      <c r="AB4286" s="123" t="s">
        <v>4395</v>
      </c>
      <c r="AC4286" s="124"/>
      <c r="AD4286" s="41"/>
      <c r="AE4286" s="83"/>
      <c r="AF4286" s="83"/>
      <c r="AG4286" s="41"/>
      <c r="AH4286" s="41" t="s">
        <v>13745</v>
      </c>
      <c r="AI4286" s="80" t="s">
        <v>19588</v>
      </c>
      <c r="AJ4286" s="80" t="s">
        <v>14498</v>
      </c>
      <c r="AK4286" s="3"/>
      <c r="AL4286" s="85"/>
      <c r="AM4286" s="151" t="s">
        <v>19998</v>
      </c>
      <c r="AN4286" s="15"/>
      <c r="AO4286" s="166"/>
      <c r="AP4286" s="5">
        <f t="shared" si="67"/>
        <v>0</v>
      </c>
      <c r="AQ4286" s="16"/>
      <c r="AR4286" s="205">
        <v>1</v>
      </c>
      <c r="AS4286" s="16"/>
      <c r="AT4286" s="16"/>
      <c r="AU4286" s="16"/>
      <c r="AV4286" s="16"/>
      <c r="AW4286" s="16"/>
      <c r="AX4286" s="16"/>
    </row>
    <row r="4287" spans="1:50" customFormat="1" ht="15.75" hidden="1" customHeight="1" x14ac:dyDescent="0.2">
      <c r="A4287" s="7" t="s">
        <v>7586</v>
      </c>
      <c r="B4287" s="3" t="s">
        <v>7587</v>
      </c>
      <c r="C4287" s="85" t="s">
        <v>4395</v>
      </c>
      <c r="D4287" s="85" t="s">
        <v>13090</v>
      </c>
      <c r="E4287" s="202" t="s">
        <v>26712</v>
      </c>
      <c r="F4287" s="85" t="s">
        <v>40</v>
      </c>
      <c r="G4287" s="85" t="s">
        <v>15356</v>
      </c>
      <c r="H4287" s="85" t="s">
        <v>20690</v>
      </c>
      <c r="I4287" s="3" t="s">
        <v>6379</v>
      </c>
      <c r="J4287" s="85" t="s">
        <v>4447</v>
      </c>
      <c r="K4287" s="7" t="s">
        <v>4448</v>
      </c>
      <c r="L4287" s="3"/>
      <c r="M4287" s="3"/>
      <c r="N4287" s="41" t="s">
        <v>7588</v>
      </c>
      <c r="O4287" s="87">
        <v>959743</v>
      </c>
      <c r="P4287" s="87">
        <v>851578</v>
      </c>
      <c r="Q4287" s="87">
        <v>108165</v>
      </c>
      <c r="R4287" s="87">
        <v>0</v>
      </c>
      <c r="S4287" s="87"/>
      <c r="T4287" s="87"/>
      <c r="U4287" s="85">
        <v>2009</v>
      </c>
      <c r="V4287" s="3" t="s">
        <v>7588</v>
      </c>
      <c r="W4287" s="3"/>
      <c r="X4287" s="3"/>
      <c r="Y4287" s="3"/>
      <c r="Z4287" s="6">
        <v>31744</v>
      </c>
      <c r="AA4287" s="160"/>
      <c r="AB4287" s="123" t="s">
        <v>4395</v>
      </c>
      <c r="AC4287" s="124"/>
      <c r="AD4287" s="41"/>
      <c r="AE4287" s="83"/>
      <c r="AF4287" s="83"/>
      <c r="AG4287" s="41"/>
      <c r="AH4287" s="41" t="s">
        <v>7654</v>
      </c>
      <c r="AI4287" s="80" t="s">
        <v>19589</v>
      </c>
      <c r="AJ4287" s="80" t="s">
        <v>14499</v>
      </c>
      <c r="AK4287" s="3"/>
      <c r="AL4287" s="85"/>
      <c r="AM4287" s="151" t="s">
        <v>19998</v>
      </c>
      <c r="AN4287" s="15"/>
      <c r="AO4287" s="166"/>
      <c r="AP4287" s="5">
        <f t="shared" si="67"/>
        <v>0</v>
      </c>
      <c r="AQ4287" s="16"/>
      <c r="AR4287" s="205">
        <v>1</v>
      </c>
      <c r="AS4287" s="16"/>
      <c r="AT4287" s="16"/>
      <c r="AU4287" s="16"/>
      <c r="AV4287" s="16"/>
      <c r="AW4287" s="16"/>
      <c r="AX4287" s="16"/>
    </row>
    <row r="4288" spans="1:50" customFormat="1" ht="15.75" hidden="1" customHeight="1" x14ac:dyDescent="0.2">
      <c r="A4288" s="7" t="s">
        <v>7589</v>
      </c>
      <c r="B4288" s="3" t="s">
        <v>7590</v>
      </c>
      <c r="C4288" s="85" t="s">
        <v>4395</v>
      </c>
      <c r="D4288" s="85" t="s">
        <v>13090</v>
      </c>
      <c r="E4288" s="202" t="s">
        <v>26712</v>
      </c>
      <c r="F4288" s="85" t="s">
        <v>40</v>
      </c>
      <c r="G4288" s="85" t="s">
        <v>15356</v>
      </c>
      <c r="H4288" s="85" t="s">
        <v>20690</v>
      </c>
      <c r="I4288" s="3" t="s">
        <v>4434</v>
      </c>
      <c r="J4288" s="85" t="s">
        <v>4435</v>
      </c>
      <c r="K4288" s="7" t="s">
        <v>3838</v>
      </c>
      <c r="L4288" s="3"/>
      <c r="M4288" s="3"/>
      <c r="N4288" s="41" t="s">
        <v>5382</v>
      </c>
      <c r="O4288" s="87">
        <v>187392</v>
      </c>
      <c r="P4288" s="87">
        <v>106325</v>
      </c>
      <c r="Q4288" s="87">
        <v>81067</v>
      </c>
      <c r="R4288" s="87">
        <v>0</v>
      </c>
      <c r="S4288" s="87"/>
      <c r="T4288" s="87"/>
      <c r="U4288" s="85">
        <v>2018</v>
      </c>
      <c r="V4288" s="3" t="s">
        <v>5382</v>
      </c>
      <c r="W4288" s="3"/>
      <c r="X4288" s="3"/>
      <c r="Y4288" s="3"/>
      <c r="Z4288" s="6">
        <v>53716</v>
      </c>
      <c r="AA4288" s="160"/>
      <c r="AB4288" s="123" t="s">
        <v>4395</v>
      </c>
      <c r="AC4288" s="124"/>
      <c r="AD4288" s="41"/>
      <c r="AE4288" s="83"/>
      <c r="AF4288" s="83"/>
      <c r="AG4288" s="41"/>
      <c r="AH4288" s="41" t="s">
        <v>7654</v>
      </c>
      <c r="AI4288" s="80" t="s">
        <v>19590</v>
      </c>
      <c r="AJ4288" s="80" t="s">
        <v>14500</v>
      </c>
      <c r="AK4288" s="3"/>
      <c r="AL4288" s="85"/>
      <c r="AM4288" s="151" t="s">
        <v>19998</v>
      </c>
      <c r="AN4288" s="15"/>
      <c r="AO4288" s="166"/>
      <c r="AP4288" s="5">
        <f t="shared" si="67"/>
        <v>0</v>
      </c>
      <c r="AQ4288" s="16"/>
      <c r="AR4288" s="205">
        <v>1</v>
      </c>
      <c r="AS4288" s="16"/>
      <c r="AT4288" s="16"/>
      <c r="AU4288" s="16"/>
      <c r="AV4288" s="16"/>
      <c r="AW4288" s="16"/>
      <c r="AX4288" s="16"/>
    </row>
    <row r="4289" spans="1:50" customFormat="1" ht="15.75" hidden="1" customHeight="1" x14ac:dyDescent="0.2">
      <c r="A4289" s="7" t="s">
        <v>7591</v>
      </c>
      <c r="B4289" s="3" t="s">
        <v>7592</v>
      </c>
      <c r="C4289" s="85" t="s">
        <v>4395</v>
      </c>
      <c r="D4289" s="85" t="s">
        <v>13090</v>
      </c>
      <c r="E4289" s="202" t="s">
        <v>26712</v>
      </c>
      <c r="F4289" s="85" t="s">
        <v>40</v>
      </c>
      <c r="G4289" s="85" t="s">
        <v>43</v>
      </c>
      <c r="H4289" s="85" t="s">
        <v>20690</v>
      </c>
      <c r="I4289" s="3" t="s">
        <v>4475</v>
      </c>
      <c r="J4289" s="85" t="s">
        <v>4447</v>
      </c>
      <c r="K4289" s="7" t="s">
        <v>5103</v>
      </c>
      <c r="L4289" s="3"/>
      <c r="M4289" s="3"/>
      <c r="N4289" s="41" t="s">
        <v>5201</v>
      </c>
      <c r="O4289" s="87">
        <v>13415</v>
      </c>
      <c r="P4289" s="87">
        <v>12282</v>
      </c>
      <c r="Q4289" s="87">
        <v>1133</v>
      </c>
      <c r="R4289" s="87">
        <v>0</v>
      </c>
      <c r="S4289" s="87"/>
      <c r="T4289" s="87"/>
      <c r="U4289" s="85">
        <v>2019</v>
      </c>
      <c r="V4289" s="3" t="s">
        <v>112</v>
      </c>
      <c r="W4289" s="3"/>
      <c r="X4289" s="3"/>
      <c r="Y4289" s="3"/>
      <c r="Z4289" s="6">
        <v>10000</v>
      </c>
      <c r="AA4289" s="160"/>
      <c r="AB4289" s="123" t="s">
        <v>4395</v>
      </c>
      <c r="AC4289" s="124"/>
      <c r="AD4289" s="41"/>
      <c r="AE4289" s="83"/>
      <c r="AF4289" s="83"/>
      <c r="AG4289" s="41"/>
      <c r="AH4289" s="41" t="s">
        <v>7061</v>
      </c>
      <c r="AI4289" s="80" t="s">
        <v>19591</v>
      </c>
      <c r="AJ4289" s="80" t="s">
        <v>14501</v>
      </c>
      <c r="AK4289" s="3"/>
      <c r="AL4289" s="85"/>
      <c r="AM4289" s="151" t="s">
        <v>19998</v>
      </c>
      <c r="AN4289" s="15"/>
      <c r="AO4289" s="166"/>
      <c r="AP4289" s="5">
        <f t="shared" si="67"/>
        <v>0</v>
      </c>
      <c r="AQ4289" s="16"/>
      <c r="AR4289" s="205">
        <v>1</v>
      </c>
      <c r="AS4289" s="16"/>
      <c r="AT4289" s="16"/>
      <c r="AU4289" s="16"/>
      <c r="AV4289" s="16"/>
      <c r="AW4289" s="16"/>
      <c r="AX4289" s="16"/>
    </row>
    <row r="4290" spans="1:50" customFormat="1" ht="15.75" hidden="1" customHeight="1" x14ac:dyDescent="0.2">
      <c r="A4290" s="7" t="s">
        <v>7593</v>
      </c>
      <c r="B4290" s="3" t="s">
        <v>19592</v>
      </c>
      <c r="C4290" s="85" t="s">
        <v>4395</v>
      </c>
      <c r="D4290" s="85" t="s">
        <v>13090</v>
      </c>
      <c r="E4290" s="202" t="s">
        <v>26418</v>
      </c>
      <c r="F4290" s="85" t="s">
        <v>40</v>
      </c>
      <c r="G4290" s="85" t="s">
        <v>42</v>
      </c>
      <c r="H4290" s="85" t="s">
        <v>20690</v>
      </c>
      <c r="I4290" s="3" t="s">
        <v>4421</v>
      </c>
      <c r="J4290" s="85" t="s">
        <v>115</v>
      </c>
      <c r="K4290" s="7" t="s">
        <v>4595</v>
      </c>
      <c r="L4290" s="3"/>
      <c r="M4290" s="3"/>
      <c r="N4290" s="41" t="s">
        <v>4841</v>
      </c>
      <c r="O4290" s="87">
        <v>0</v>
      </c>
      <c r="P4290" s="87">
        <v>0</v>
      </c>
      <c r="Q4290" s="87">
        <v>0</v>
      </c>
      <c r="R4290" s="87">
        <v>0</v>
      </c>
      <c r="S4290" s="87"/>
      <c r="T4290" s="87"/>
      <c r="U4290" s="85" t="s">
        <v>112</v>
      </c>
      <c r="V4290" s="3" t="s">
        <v>112</v>
      </c>
      <c r="W4290" s="3"/>
      <c r="X4290" s="3"/>
      <c r="Y4290" s="3"/>
      <c r="Z4290" s="6">
        <v>60000</v>
      </c>
      <c r="AA4290" s="160"/>
      <c r="AB4290" s="123" t="s">
        <v>4395</v>
      </c>
      <c r="AC4290" s="124"/>
      <c r="AD4290" s="41"/>
      <c r="AE4290" s="83"/>
      <c r="AF4290" s="83"/>
      <c r="AG4290" s="41"/>
      <c r="AH4290" s="41" t="s">
        <v>7061</v>
      </c>
      <c r="AI4290" s="80" t="s">
        <v>19593</v>
      </c>
      <c r="AJ4290" s="80" t="s">
        <v>14502</v>
      </c>
      <c r="AK4290" s="3"/>
      <c r="AL4290" s="85"/>
      <c r="AM4290" s="151" t="s">
        <v>19998</v>
      </c>
      <c r="AN4290" s="15"/>
      <c r="AO4290" s="166"/>
      <c r="AP4290" s="5">
        <f t="shared" si="67"/>
        <v>0</v>
      </c>
      <c r="AQ4290" s="16"/>
      <c r="AR4290" s="205">
        <v>1</v>
      </c>
      <c r="AS4290" s="16"/>
      <c r="AT4290" s="16"/>
      <c r="AU4290" s="16"/>
      <c r="AV4290" s="16"/>
      <c r="AW4290" s="16"/>
      <c r="AX4290" s="16"/>
    </row>
    <row r="4291" spans="1:50" customFormat="1" ht="15.75" hidden="1" customHeight="1" x14ac:dyDescent="0.2">
      <c r="A4291" s="7" t="s">
        <v>7594</v>
      </c>
      <c r="B4291" s="3" t="s">
        <v>7595</v>
      </c>
      <c r="C4291" s="85" t="s">
        <v>4395</v>
      </c>
      <c r="D4291" s="85" t="s">
        <v>13090</v>
      </c>
      <c r="E4291" s="202" t="s">
        <v>26418</v>
      </c>
      <c r="F4291" s="85" t="s">
        <v>40</v>
      </c>
      <c r="G4291" s="85" t="s">
        <v>42</v>
      </c>
      <c r="H4291" s="85" t="s">
        <v>20690</v>
      </c>
      <c r="I4291" s="3" t="s">
        <v>4421</v>
      </c>
      <c r="J4291" s="85" t="s">
        <v>115</v>
      </c>
      <c r="K4291" s="7" t="s">
        <v>4595</v>
      </c>
      <c r="L4291" s="3"/>
      <c r="M4291" s="3"/>
      <c r="N4291" s="41" t="s">
        <v>4841</v>
      </c>
      <c r="O4291" s="87">
        <v>0</v>
      </c>
      <c r="P4291" s="87">
        <v>0</v>
      </c>
      <c r="Q4291" s="87">
        <v>0</v>
      </c>
      <c r="R4291" s="87">
        <v>0</v>
      </c>
      <c r="S4291" s="87"/>
      <c r="T4291" s="87"/>
      <c r="U4291" s="85" t="s">
        <v>112</v>
      </c>
      <c r="V4291" s="3" t="s">
        <v>112</v>
      </c>
      <c r="W4291" s="3"/>
      <c r="X4291" s="3"/>
      <c r="Y4291" s="3"/>
      <c r="Z4291" s="6">
        <v>10000</v>
      </c>
      <c r="AA4291" s="160"/>
      <c r="AB4291" s="123" t="s">
        <v>4395</v>
      </c>
      <c r="AC4291" s="124"/>
      <c r="AD4291" s="41"/>
      <c r="AE4291" s="83"/>
      <c r="AF4291" s="83"/>
      <c r="AG4291" s="41"/>
      <c r="AH4291" s="41" t="s">
        <v>7061</v>
      </c>
      <c r="AI4291" s="80" t="s">
        <v>19594</v>
      </c>
      <c r="AJ4291" s="80" t="s">
        <v>14503</v>
      </c>
      <c r="AK4291" s="3"/>
      <c r="AL4291" s="85"/>
      <c r="AM4291" s="151" t="s">
        <v>19998</v>
      </c>
      <c r="AN4291" s="15"/>
      <c r="AO4291" s="166"/>
      <c r="AP4291" s="5">
        <f t="shared" si="67"/>
        <v>0</v>
      </c>
      <c r="AQ4291" s="16"/>
      <c r="AR4291" s="205">
        <v>1</v>
      </c>
      <c r="AS4291" s="16"/>
      <c r="AT4291" s="16"/>
      <c r="AU4291" s="16"/>
      <c r="AV4291" s="16"/>
      <c r="AW4291" s="16"/>
      <c r="AX4291" s="16"/>
    </row>
    <row r="4292" spans="1:50" customFormat="1" ht="15.75" hidden="1" customHeight="1" x14ac:dyDescent="0.2">
      <c r="A4292" s="7" t="s">
        <v>7596</v>
      </c>
      <c r="B4292" s="3" t="s">
        <v>7597</v>
      </c>
      <c r="C4292" s="85" t="s">
        <v>4395</v>
      </c>
      <c r="D4292" s="85" t="s">
        <v>13090</v>
      </c>
      <c r="E4292" s="202" t="s">
        <v>26418</v>
      </c>
      <c r="F4292" s="85" t="s">
        <v>40</v>
      </c>
      <c r="G4292" s="85" t="s">
        <v>42</v>
      </c>
      <c r="H4292" s="85" t="s">
        <v>20690</v>
      </c>
      <c r="I4292" s="3" t="s">
        <v>4421</v>
      </c>
      <c r="J4292" s="85" t="s">
        <v>115</v>
      </c>
      <c r="K4292" s="7" t="s">
        <v>4595</v>
      </c>
      <c r="L4292" s="3"/>
      <c r="M4292" s="3"/>
      <c r="N4292" s="41" t="s">
        <v>4841</v>
      </c>
      <c r="O4292" s="87">
        <v>0</v>
      </c>
      <c r="P4292" s="87">
        <v>0</v>
      </c>
      <c r="Q4292" s="87">
        <v>0</v>
      </c>
      <c r="R4292" s="87">
        <v>0</v>
      </c>
      <c r="S4292" s="87"/>
      <c r="T4292" s="87"/>
      <c r="U4292" s="85" t="s">
        <v>112</v>
      </c>
      <c r="V4292" s="3" t="s">
        <v>112</v>
      </c>
      <c r="W4292" s="3"/>
      <c r="X4292" s="3"/>
      <c r="Y4292" s="3"/>
      <c r="Z4292" s="6">
        <v>10000</v>
      </c>
      <c r="AA4292" s="160"/>
      <c r="AB4292" s="123" t="s">
        <v>4395</v>
      </c>
      <c r="AC4292" s="124"/>
      <c r="AD4292" s="41"/>
      <c r="AE4292" s="83"/>
      <c r="AF4292" s="83"/>
      <c r="AG4292" s="41"/>
      <c r="AH4292" s="41" t="s">
        <v>7061</v>
      </c>
      <c r="AI4292" s="80" t="s">
        <v>19595</v>
      </c>
      <c r="AJ4292" s="80" t="s">
        <v>14504</v>
      </c>
      <c r="AK4292" s="3"/>
      <c r="AL4292" s="85"/>
      <c r="AM4292" s="151" t="s">
        <v>19998</v>
      </c>
      <c r="AN4292" s="15"/>
      <c r="AO4292" s="166"/>
      <c r="AP4292" s="5">
        <f t="shared" si="67"/>
        <v>0</v>
      </c>
      <c r="AQ4292" s="16"/>
      <c r="AR4292" s="205">
        <v>1</v>
      </c>
      <c r="AS4292" s="16"/>
      <c r="AT4292" s="16"/>
      <c r="AU4292" s="16"/>
      <c r="AV4292" s="16"/>
      <c r="AW4292" s="16"/>
      <c r="AX4292" s="16"/>
    </row>
    <row r="4293" spans="1:50" customFormat="1" ht="15.75" hidden="1" customHeight="1" x14ac:dyDescent="0.2">
      <c r="A4293" s="7" t="s">
        <v>7598</v>
      </c>
      <c r="B4293" s="3" t="s">
        <v>7599</v>
      </c>
      <c r="C4293" s="85" t="s">
        <v>4395</v>
      </c>
      <c r="D4293" s="85" t="s">
        <v>13090</v>
      </c>
      <c r="E4293" s="202" t="s">
        <v>26418</v>
      </c>
      <c r="F4293" s="85" t="s">
        <v>40</v>
      </c>
      <c r="G4293" s="85" t="s">
        <v>42</v>
      </c>
      <c r="H4293" s="85" t="s">
        <v>20690</v>
      </c>
      <c r="I4293" s="3" t="s">
        <v>4421</v>
      </c>
      <c r="J4293" s="85" t="s">
        <v>115</v>
      </c>
      <c r="K4293" s="7" t="s">
        <v>4595</v>
      </c>
      <c r="L4293" s="3"/>
      <c r="M4293" s="3"/>
      <c r="N4293" s="41" t="s">
        <v>4841</v>
      </c>
      <c r="O4293" s="87">
        <v>0</v>
      </c>
      <c r="P4293" s="87">
        <v>0</v>
      </c>
      <c r="Q4293" s="87">
        <v>0</v>
      </c>
      <c r="R4293" s="87">
        <v>0</v>
      </c>
      <c r="S4293" s="87"/>
      <c r="T4293" s="87"/>
      <c r="U4293" s="85" t="s">
        <v>112</v>
      </c>
      <c r="V4293" s="3" t="s">
        <v>112</v>
      </c>
      <c r="W4293" s="3"/>
      <c r="X4293" s="3"/>
      <c r="Y4293" s="3"/>
      <c r="Z4293" s="6">
        <v>10000</v>
      </c>
      <c r="AA4293" s="160"/>
      <c r="AB4293" s="123" t="s">
        <v>4395</v>
      </c>
      <c r="AC4293" s="124"/>
      <c r="AD4293" s="41"/>
      <c r="AE4293" s="83"/>
      <c r="AF4293" s="83"/>
      <c r="AG4293" s="41"/>
      <c r="AH4293" s="41" t="s">
        <v>7061</v>
      </c>
      <c r="AI4293" s="80" t="s">
        <v>19596</v>
      </c>
      <c r="AJ4293" s="80" t="s">
        <v>14505</v>
      </c>
      <c r="AK4293" s="3"/>
      <c r="AL4293" s="85"/>
      <c r="AM4293" s="151" t="s">
        <v>19998</v>
      </c>
      <c r="AN4293" s="15"/>
      <c r="AO4293" s="166"/>
      <c r="AP4293" s="5">
        <f t="shared" si="67"/>
        <v>0</v>
      </c>
      <c r="AQ4293" s="16"/>
      <c r="AR4293" s="205">
        <v>1</v>
      </c>
      <c r="AS4293" s="16"/>
      <c r="AT4293" s="16"/>
      <c r="AU4293" s="16"/>
      <c r="AV4293" s="16"/>
      <c r="AW4293" s="16"/>
      <c r="AX4293" s="16"/>
    </row>
    <row r="4294" spans="1:50" customFormat="1" ht="15.75" hidden="1" customHeight="1" x14ac:dyDescent="0.2">
      <c r="A4294" s="7" t="s">
        <v>7600</v>
      </c>
      <c r="B4294" s="3" t="s">
        <v>7601</v>
      </c>
      <c r="C4294" s="85" t="s">
        <v>4395</v>
      </c>
      <c r="D4294" s="85" t="s">
        <v>13090</v>
      </c>
      <c r="E4294" s="202" t="s">
        <v>26418</v>
      </c>
      <c r="F4294" s="85" t="s">
        <v>40</v>
      </c>
      <c r="G4294" s="85" t="s">
        <v>42</v>
      </c>
      <c r="H4294" s="85" t="s">
        <v>20690</v>
      </c>
      <c r="I4294" s="3" t="s">
        <v>4421</v>
      </c>
      <c r="J4294" s="85" t="s">
        <v>115</v>
      </c>
      <c r="K4294" s="7" t="s">
        <v>4595</v>
      </c>
      <c r="L4294" s="3"/>
      <c r="M4294" s="3"/>
      <c r="N4294" s="41" t="s">
        <v>4841</v>
      </c>
      <c r="O4294" s="87">
        <v>0</v>
      </c>
      <c r="P4294" s="87">
        <v>0</v>
      </c>
      <c r="Q4294" s="87">
        <v>0</v>
      </c>
      <c r="R4294" s="87">
        <v>0</v>
      </c>
      <c r="S4294" s="87"/>
      <c r="T4294" s="87"/>
      <c r="U4294" s="85" t="s">
        <v>112</v>
      </c>
      <c r="V4294" s="3" t="s">
        <v>112</v>
      </c>
      <c r="W4294" s="3"/>
      <c r="X4294" s="3"/>
      <c r="Y4294" s="3"/>
      <c r="Z4294" s="6">
        <v>10000</v>
      </c>
      <c r="AA4294" s="160"/>
      <c r="AB4294" s="123" t="s">
        <v>4395</v>
      </c>
      <c r="AC4294" s="124"/>
      <c r="AD4294" s="41"/>
      <c r="AE4294" s="83"/>
      <c r="AF4294" s="83"/>
      <c r="AG4294" s="41"/>
      <c r="AH4294" s="41" t="s">
        <v>7061</v>
      </c>
      <c r="AI4294" s="80" t="s">
        <v>19597</v>
      </c>
      <c r="AJ4294" s="80" t="s">
        <v>14506</v>
      </c>
      <c r="AK4294" s="3"/>
      <c r="AL4294" s="85"/>
      <c r="AM4294" s="151" t="s">
        <v>19998</v>
      </c>
      <c r="AN4294" s="15"/>
      <c r="AO4294" s="166"/>
      <c r="AP4294" s="5">
        <f t="shared" ref="AP4294:AP4357" si="68">SUBTOTAL(109,U4294)</f>
        <v>0</v>
      </c>
      <c r="AQ4294" s="16"/>
      <c r="AR4294" s="205">
        <v>1</v>
      </c>
      <c r="AS4294" s="16"/>
      <c r="AT4294" s="16"/>
      <c r="AU4294" s="16"/>
      <c r="AV4294" s="16"/>
      <c r="AW4294" s="16"/>
      <c r="AX4294" s="16"/>
    </row>
    <row r="4295" spans="1:50" customFormat="1" ht="15.75" hidden="1" customHeight="1" x14ac:dyDescent="0.2">
      <c r="A4295" s="7" t="s">
        <v>7602</v>
      </c>
      <c r="B4295" s="3" t="s">
        <v>7603</v>
      </c>
      <c r="C4295" s="85" t="s">
        <v>4395</v>
      </c>
      <c r="D4295" s="85" t="s">
        <v>13090</v>
      </c>
      <c r="E4295" s="202" t="s">
        <v>26418</v>
      </c>
      <c r="F4295" s="85" t="s">
        <v>40</v>
      </c>
      <c r="G4295" s="85" t="s">
        <v>42</v>
      </c>
      <c r="H4295" s="85" t="s">
        <v>20690</v>
      </c>
      <c r="I4295" s="3" t="s">
        <v>4421</v>
      </c>
      <c r="J4295" s="85" t="s">
        <v>115</v>
      </c>
      <c r="K4295" s="7" t="s">
        <v>4595</v>
      </c>
      <c r="L4295" s="3"/>
      <c r="M4295" s="3"/>
      <c r="N4295" s="41" t="s">
        <v>4841</v>
      </c>
      <c r="O4295" s="87">
        <v>0</v>
      </c>
      <c r="P4295" s="87">
        <v>0</v>
      </c>
      <c r="Q4295" s="87">
        <v>0</v>
      </c>
      <c r="R4295" s="87">
        <v>0</v>
      </c>
      <c r="S4295" s="87"/>
      <c r="T4295" s="87"/>
      <c r="U4295" s="85" t="s">
        <v>112</v>
      </c>
      <c r="V4295" s="3" t="s">
        <v>112</v>
      </c>
      <c r="W4295" s="3"/>
      <c r="X4295" s="3"/>
      <c r="Y4295" s="3"/>
      <c r="Z4295" s="6">
        <v>10000</v>
      </c>
      <c r="AA4295" s="160"/>
      <c r="AB4295" s="123" t="s">
        <v>4395</v>
      </c>
      <c r="AC4295" s="124"/>
      <c r="AD4295" s="41"/>
      <c r="AE4295" s="83"/>
      <c r="AF4295" s="83"/>
      <c r="AG4295" s="41"/>
      <c r="AH4295" s="41" t="s">
        <v>7061</v>
      </c>
      <c r="AI4295" s="80" t="s">
        <v>19598</v>
      </c>
      <c r="AJ4295" s="80" t="s">
        <v>14507</v>
      </c>
      <c r="AK4295" s="3"/>
      <c r="AL4295" s="85"/>
      <c r="AM4295" s="151" t="s">
        <v>19998</v>
      </c>
      <c r="AN4295" s="15"/>
      <c r="AO4295" s="166"/>
      <c r="AP4295" s="5">
        <f t="shared" si="68"/>
        <v>0</v>
      </c>
      <c r="AQ4295" s="16"/>
      <c r="AR4295" s="205">
        <v>1</v>
      </c>
      <c r="AS4295" s="16"/>
      <c r="AT4295" s="16"/>
      <c r="AU4295" s="16"/>
      <c r="AV4295" s="16"/>
      <c r="AW4295" s="16"/>
      <c r="AX4295" s="16"/>
    </row>
    <row r="4296" spans="1:50" customFormat="1" ht="15.75" hidden="1" customHeight="1" x14ac:dyDescent="0.2">
      <c r="A4296" s="7" t="s">
        <v>7604</v>
      </c>
      <c r="B4296" s="3" t="s">
        <v>7605</v>
      </c>
      <c r="C4296" s="85" t="s">
        <v>4395</v>
      </c>
      <c r="D4296" s="85" t="s">
        <v>13090</v>
      </c>
      <c r="E4296" s="202" t="s">
        <v>26418</v>
      </c>
      <c r="F4296" s="85" t="s">
        <v>40</v>
      </c>
      <c r="G4296" s="85" t="s">
        <v>42</v>
      </c>
      <c r="H4296" s="85" t="s">
        <v>20690</v>
      </c>
      <c r="I4296" s="3" t="s">
        <v>4421</v>
      </c>
      <c r="J4296" s="85" t="s">
        <v>115</v>
      </c>
      <c r="K4296" s="7" t="s">
        <v>4595</v>
      </c>
      <c r="L4296" s="3"/>
      <c r="M4296" s="3"/>
      <c r="N4296" s="41" t="s">
        <v>4841</v>
      </c>
      <c r="O4296" s="87">
        <v>0</v>
      </c>
      <c r="P4296" s="87">
        <v>0</v>
      </c>
      <c r="Q4296" s="87">
        <v>0</v>
      </c>
      <c r="R4296" s="87">
        <v>0</v>
      </c>
      <c r="S4296" s="87"/>
      <c r="T4296" s="87"/>
      <c r="U4296" s="85" t="s">
        <v>112</v>
      </c>
      <c r="V4296" s="3" t="s">
        <v>112</v>
      </c>
      <c r="W4296" s="3"/>
      <c r="X4296" s="3"/>
      <c r="Y4296" s="3"/>
      <c r="Z4296" s="6">
        <v>10000</v>
      </c>
      <c r="AA4296" s="160"/>
      <c r="AB4296" s="123" t="s">
        <v>4395</v>
      </c>
      <c r="AC4296" s="124"/>
      <c r="AD4296" s="41"/>
      <c r="AE4296" s="83"/>
      <c r="AF4296" s="83"/>
      <c r="AG4296" s="41"/>
      <c r="AH4296" s="41" t="s">
        <v>7061</v>
      </c>
      <c r="AI4296" s="80" t="s">
        <v>19599</v>
      </c>
      <c r="AJ4296" s="80" t="s">
        <v>14508</v>
      </c>
      <c r="AK4296" s="3"/>
      <c r="AL4296" s="85"/>
      <c r="AM4296" s="151" t="s">
        <v>19998</v>
      </c>
      <c r="AN4296" s="15"/>
      <c r="AO4296" s="166"/>
      <c r="AP4296" s="5">
        <f t="shared" si="68"/>
        <v>0</v>
      </c>
      <c r="AQ4296" s="16"/>
      <c r="AR4296" s="205">
        <v>1</v>
      </c>
      <c r="AS4296" s="16"/>
      <c r="AT4296" s="16"/>
      <c r="AU4296" s="16"/>
      <c r="AV4296" s="16"/>
      <c r="AW4296" s="16"/>
      <c r="AX4296" s="16"/>
    </row>
    <row r="4297" spans="1:50" customFormat="1" ht="15.75" hidden="1" customHeight="1" x14ac:dyDescent="0.2">
      <c r="A4297" s="7" t="s">
        <v>7606</v>
      </c>
      <c r="B4297" s="3" t="s">
        <v>7607</v>
      </c>
      <c r="C4297" s="85" t="s">
        <v>4395</v>
      </c>
      <c r="D4297" s="85" t="s">
        <v>13090</v>
      </c>
      <c r="E4297" s="202" t="s">
        <v>26418</v>
      </c>
      <c r="F4297" s="85" t="s">
        <v>40</v>
      </c>
      <c r="G4297" s="85" t="s">
        <v>42</v>
      </c>
      <c r="H4297" s="85" t="s">
        <v>20690</v>
      </c>
      <c r="I4297" s="3" t="s">
        <v>4421</v>
      </c>
      <c r="J4297" s="85" t="s">
        <v>115</v>
      </c>
      <c r="K4297" s="7" t="s">
        <v>4595</v>
      </c>
      <c r="L4297" s="3"/>
      <c r="M4297" s="3"/>
      <c r="N4297" s="41" t="s">
        <v>4841</v>
      </c>
      <c r="O4297" s="87">
        <v>0</v>
      </c>
      <c r="P4297" s="87">
        <v>0</v>
      </c>
      <c r="Q4297" s="87">
        <v>0</v>
      </c>
      <c r="R4297" s="87">
        <v>0</v>
      </c>
      <c r="S4297" s="87"/>
      <c r="T4297" s="87"/>
      <c r="U4297" s="85" t="s">
        <v>112</v>
      </c>
      <c r="V4297" s="3" t="s">
        <v>112</v>
      </c>
      <c r="W4297" s="3"/>
      <c r="X4297" s="3"/>
      <c r="Y4297" s="3"/>
      <c r="Z4297" s="6">
        <v>10000</v>
      </c>
      <c r="AA4297" s="160"/>
      <c r="AB4297" s="123" t="s">
        <v>4395</v>
      </c>
      <c r="AC4297" s="124"/>
      <c r="AD4297" s="41"/>
      <c r="AE4297" s="83"/>
      <c r="AF4297" s="83"/>
      <c r="AG4297" s="41"/>
      <c r="AH4297" s="41" t="s">
        <v>7061</v>
      </c>
      <c r="AI4297" s="80" t="s">
        <v>19600</v>
      </c>
      <c r="AJ4297" s="80" t="s">
        <v>14509</v>
      </c>
      <c r="AK4297" s="3"/>
      <c r="AL4297" s="85"/>
      <c r="AM4297" s="151" t="s">
        <v>19998</v>
      </c>
      <c r="AN4297" s="15"/>
      <c r="AO4297" s="166"/>
      <c r="AP4297" s="5">
        <f t="shared" si="68"/>
        <v>0</v>
      </c>
      <c r="AQ4297" s="16"/>
      <c r="AR4297" s="205">
        <v>1</v>
      </c>
      <c r="AS4297" s="16"/>
      <c r="AT4297" s="16"/>
      <c r="AU4297" s="16"/>
      <c r="AV4297" s="16"/>
      <c r="AW4297" s="16"/>
      <c r="AX4297" s="16"/>
    </row>
    <row r="4298" spans="1:50" customFormat="1" ht="15.75" hidden="1" customHeight="1" x14ac:dyDescent="0.2">
      <c r="A4298" s="7" t="s">
        <v>7608</v>
      </c>
      <c r="B4298" s="3" t="s">
        <v>7609</v>
      </c>
      <c r="C4298" s="85" t="s">
        <v>4395</v>
      </c>
      <c r="D4298" s="85" t="s">
        <v>13090</v>
      </c>
      <c r="E4298" s="202" t="s">
        <v>26418</v>
      </c>
      <c r="F4298" s="85" t="s">
        <v>40</v>
      </c>
      <c r="G4298" s="85" t="s">
        <v>42</v>
      </c>
      <c r="H4298" s="85" t="s">
        <v>20690</v>
      </c>
      <c r="I4298" s="3" t="s">
        <v>4421</v>
      </c>
      <c r="J4298" s="85" t="s">
        <v>115</v>
      </c>
      <c r="K4298" s="7" t="s">
        <v>4595</v>
      </c>
      <c r="L4298" s="3"/>
      <c r="M4298" s="3"/>
      <c r="N4298" s="41" t="s">
        <v>4841</v>
      </c>
      <c r="O4298" s="87">
        <v>0</v>
      </c>
      <c r="P4298" s="87">
        <v>0</v>
      </c>
      <c r="Q4298" s="87">
        <v>0</v>
      </c>
      <c r="R4298" s="87">
        <v>0</v>
      </c>
      <c r="S4298" s="87"/>
      <c r="T4298" s="87"/>
      <c r="U4298" s="85" t="s">
        <v>112</v>
      </c>
      <c r="V4298" s="3" t="s">
        <v>112</v>
      </c>
      <c r="W4298" s="3"/>
      <c r="X4298" s="3"/>
      <c r="Y4298" s="3"/>
      <c r="Z4298" s="6">
        <v>10000</v>
      </c>
      <c r="AA4298" s="160"/>
      <c r="AB4298" s="123" t="s">
        <v>4395</v>
      </c>
      <c r="AC4298" s="124"/>
      <c r="AD4298" s="41"/>
      <c r="AE4298" s="83"/>
      <c r="AF4298" s="83"/>
      <c r="AG4298" s="41"/>
      <c r="AH4298" s="41" t="s">
        <v>7061</v>
      </c>
      <c r="AI4298" s="80" t="s">
        <v>19601</v>
      </c>
      <c r="AJ4298" s="80" t="s">
        <v>14510</v>
      </c>
      <c r="AK4298" s="3"/>
      <c r="AL4298" s="85"/>
      <c r="AM4298" s="151" t="s">
        <v>19998</v>
      </c>
      <c r="AN4298" s="15"/>
      <c r="AO4298" s="166"/>
      <c r="AP4298" s="5">
        <f t="shared" si="68"/>
        <v>0</v>
      </c>
      <c r="AQ4298" s="16"/>
      <c r="AR4298" s="205">
        <v>1</v>
      </c>
      <c r="AS4298" s="16"/>
      <c r="AT4298" s="16"/>
      <c r="AU4298" s="16"/>
      <c r="AV4298" s="16"/>
      <c r="AW4298" s="16"/>
      <c r="AX4298" s="16"/>
    </row>
    <row r="4299" spans="1:50" customFormat="1" ht="15.75" hidden="1" customHeight="1" x14ac:dyDescent="0.2">
      <c r="A4299" s="7" t="s">
        <v>7610</v>
      </c>
      <c r="B4299" s="3" t="s">
        <v>7611</v>
      </c>
      <c r="C4299" s="85" t="s">
        <v>4395</v>
      </c>
      <c r="D4299" s="85" t="s">
        <v>13090</v>
      </c>
      <c r="E4299" s="202" t="s">
        <v>26418</v>
      </c>
      <c r="F4299" s="85" t="s">
        <v>40</v>
      </c>
      <c r="G4299" s="85" t="s">
        <v>42</v>
      </c>
      <c r="H4299" s="85" t="s">
        <v>20690</v>
      </c>
      <c r="I4299" s="3" t="s">
        <v>4421</v>
      </c>
      <c r="J4299" s="85" t="s">
        <v>115</v>
      </c>
      <c r="K4299" s="7" t="s">
        <v>4595</v>
      </c>
      <c r="L4299" s="3"/>
      <c r="M4299" s="3"/>
      <c r="N4299" s="41" t="s">
        <v>4841</v>
      </c>
      <c r="O4299" s="87">
        <v>0</v>
      </c>
      <c r="P4299" s="87">
        <v>0</v>
      </c>
      <c r="Q4299" s="87">
        <v>0</v>
      </c>
      <c r="R4299" s="87">
        <v>0</v>
      </c>
      <c r="S4299" s="87"/>
      <c r="T4299" s="87"/>
      <c r="U4299" s="85" t="s">
        <v>112</v>
      </c>
      <c r="V4299" s="3" t="s">
        <v>112</v>
      </c>
      <c r="W4299" s="3"/>
      <c r="X4299" s="3"/>
      <c r="Y4299" s="3"/>
      <c r="Z4299" s="6">
        <v>10000</v>
      </c>
      <c r="AA4299" s="160"/>
      <c r="AB4299" s="123" t="s">
        <v>4395</v>
      </c>
      <c r="AC4299" s="124"/>
      <c r="AD4299" s="41"/>
      <c r="AE4299" s="83"/>
      <c r="AF4299" s="83"/>
      <c r="AG4299" s="41"/>
      <c r="AH4299" s="41" t="s">
        <v>7061</v>
      </c>
      <c r="AI4299" s="80" t="s">
        <v>19602</v>
      </c>
      <c r="AJ4299" s="80" t="s">
        <v>14511</v>
      </c>
      <c r="AK4299" s="3"/>
      <c r="AL4299" s="85"/>
      <c r="AM4299" s="151" t="s">
        <v>19998</v>
      </c>
      <c r="AN4299" s="15"/>
      <c r="AO4299" s="166"/>
      <c r="AP4299" s="5">
        <f t="shared" si="68"/>
        <v>0</v>
      </c>
      <c r="AQ4299" s="16"/>
      <c r="AR4299" s="205">
        <v>1</v>
      </c>
      <c r="AS4299" s="16"/>
      <c r="AT4299" s="16"/>
      <c r="AU4299" s="16"/>
      <c r="AV4299" s="16"/>
      <c r="AW4299" s="16"/>
      <c r="AX4299" s="16"/>
    </row>
    <row r="4300" spans="1:50" customFormat="1" ht="15.75" hidden="1" customHeight="1" x14ac:dyDescent="0.2">
      <c r="A4300" s="7" t="s">
        <v>7612</v>
      </c>
      <c r="B4300" s="3" t="s">
        <v>7613</v>
      </c>
      <c r="C4300" s="85" t="s">
        <v>4395</v>
      </c>
      <c r="D4300" s="85" t="s">
        <v>13090</v>
      </c>
      <c r="E4300" s="202" t="s">
        <v>26418</v>
      </c>
      <c r="F4300" s="85" t="s">
        <v>40</v>
      </c>
      <c r="G4300" s="85" t="s">
        <v>42</v>
      </c>
      <c r="H4300" s="85" t="s">
        <v>20690</v>
      </c>
      <c r="I4300" s="3" t="s">
        <v>4421</v>
      </c>
      <c r="J4300" s="85" t="s">
        <v>115</v>
      </c>
      <c r="K4300" s="7" t="s">
        <v>4595</v>
      </c>
      <c r="L4300" s="3"/>
      <c r="M4300" s="3"/>
      <c r="N4300" s="41" t="s">
        <v>4841</v>
      </c>
      <c r="O4300" s="87">
        <v>0</v>
      </c>
      <c r="P4300" s="87">
        <v>0</v>
      </c>
      <c r="Q4300" s="87">
        <v>0</v>
      </c>
      <c r="R4300" s="87">
        <v>0</v>
      </c>
      <c r="S4300" s="87"/>
      <c r="T4300" s="87"/>
      <c r="U4300" s="85" t="s">
        <v>112</v>
      </c>
      <c r="V4300" s="3" t="s">
        <v>112</v>
      </c>
      <c r="W4300" s="3"/>
      <c r="X4300" s="3"/>
      <c r="Y4300" s="3"/>
      <c r="Z4300" s="6">
        <v>10000</v>
      </c>
      <c r="AA4300" s="160"/>
      <c r="AB4300" s="123" t="s">
        <v>4395</v>
      </c>
      <c r="AC4300" s="124"/>
      <c r="AD4300" s="41"/>
      <c r="AE4300" s="83"/>
      <c r="AF4300" s="83"/>
      <c r="AG4300" s="41"/>
      <c r="AH4300" s="41" t="s">
        <v>7061</v>
      </c>
      <c r="AI4300" s="80" t="s">
        <v>19603</v>
      </c>
      <c r="AJ4300" s="80" t="s">
        <v>14512</v>
      </c>
      <c r="AK4300" s="3"/>
      <c r="AL4300" s="85"/>
      <c r="AM4300" s="151" t="s">
        <v>19998</v>
      </c>
      <c r="AN4300" s="15"/>
      <c r="AO4300" s="166"/>
      <c r="AP4300" s="5">
        <f t="shared" si="68"/>
        <v>0</v>
      </c>
      <c r="AQ4300" s="16"/>
      <c r="AR4300" s="205">
        <v>1</v>
      </c>
      <c r="AS4300" s="16"/>
      <c r="AT4300" s="16"/>
      <c r="AU4300" s="16"/>
      <c r="AV4300" s="16"/>
      <c r="AW4300" s="16"/>
      <c r="AX4300" s="16"/>
    </row>
    <row r="4301" spans="1:50" customFormat="1" ht="15.75" hidden="1" customHeight="1" x14ac:dyDescent="0.2">
      <c r="A4301" s="7" t="s">
        <v>7614</v>
      </c>
      <c r="B4301" s="3" t="s">
        <v>7615</v>
      </c>
      <c r="C4301" s="85" t="s">
        <v>4395</v>
      </c>
      <c r="D4301" s="85" t="s">
        <v>13090</v>
      </c>
      <c r="E4301" s="202" t="s">
        <v>26712</v>
      </c>
      <c r="F4301" s="85" t="s">
        <v>40</v>
      </c>
      <c r="G4301" s="85" t="s">
        <v>43</v>
      </c>
      <c r="H4301" s="85" t="s">
        <v>20690</v>
      </c>
      <c r="I4301" s="3" t="s">
        <v>6379</v>
      </c>
      <c r="J4301" s="85" t="s">
        <v>115</v>
      </c>
      <c r="K4301" s="7" t="s">
        <v>5372</v>
      </c>
      <c r="L4301" s="3"/>
      <c r="M4301" s="3"/>
      <c r="N4301" s="41" t="s">
        <v>5826</v>
      </c>
      <c r="O4301" s="87">
        <v>18805</v>
      </c>
      <c r="P4301" s="87">
        <v>1748</v>
      </c>
      <c r="Q4301" s="87">
        <v>17057</v>
      </c>
      <c r="R4301" s="87">
        <v>0</v>
      </c>
      <c r="S4301" s="87"/>
      <c r="T4301" s="87"/>
      <c r="U4301" s="85">
        <v>2019</v>
      </c>
      <c r="V4301" s="3" t="s">
        <v>112</v>
      </c>
      <c r="W4301" s="3"/>
      <c r="X4301" s="3"/>
      <c r="Y4301" s="3"/>
      <c r="Z4301" s="6">
        <v>10000</v>
      </c>
      <c r="AA4301" s="160"/>
      <c r="AB4301" s="123" t="s">
        <v>4395</v>
      </c>
      <c r="AC4301" s="124"/>
      <c r="AD4301" s="41"/>
      <c r="AE4301" s="83"/>
      <c r="AF4301" s="83"/>
      <c r="AG4301" s="41"/>
      <c r="AH4301" s="41" t="s">
        <v>7061</v>
      </c>
      <c r="AI4301" s="80" t="s">
        <v>19604</v>
      </c>
      <c r="AJ4301" s="80" t="s">
        <v>14513</v>
      </c>
      <c r="AK4301" s="3"/>
      <c r="AL4301" s="85"/>
      <c r="AM4301" s="151" t="s">
        <v>19998</v>
      </c>
      <c r="AN4301" s="15"/>
      <c r="AO4301" s="166"/>
      <c r="AP4301" s="5">
        <f t="shared" si="68"/>
        <v>0</v>
      </c>
      <c r="AQ4301" s="16"/>
      <c r="AR4301" s="205">
        <v>1</v>
      </c>
      <c r="AS4301" s="16"/>
      <c r="AT4301" s="16"/>
      <c r="AU4301" s="16"/>
      <c r="AV4301" s="16"/>
      <c r="AW4301" s="16"/>
      <c r="AX4301" s="16"/>
    </row>
    <row r="4302" spans="1:50" customFormat="1" ht="15.75" hidden="1" customHeight="1" x14ac:dyDescent="0.2">
      <c r="A4302" s="7" t="s">
        <v>7616</v>
      </c>
      <c r="B4302" s="3" t="s">
        <v>7617</v>
      </c>
      <c r="C4302" s="85" t="s">
        <v>4395</v>
      </c>
      <c r="D4302" s="85" t="s">
        <v>13090</v>
      </c>
      <c r="E4302" s="202" t="s">
        <v>26712</v>
      </c>
      <c r="F4302" s="85" t="s">
        <v>55</v>
      </c>
      <c r="G4302" s="85" t="s">
        <v>59</v>
      </c>
      <c r="H4302" s="85" t="s">
        <v>20690</v>
      </c>
      <c r="I4302" s="3" t="s">
        <v>4399</v>
      </c>
      <c r="J4302" s="85" t="s">
        <v>4447</v>
      </c>
      <c r="K4302" s="7" t="s">
        <v>4601</v>
      </c>
      <c r="L4302" s="3"/>
      <c r="M4302" s="3"/>
      <c r="N4302" s="41" t="s">
        <v>22050</v>
      </c>
      <c r="O4302" s="87">
        <v>940585</v>
      </c>
      <c r="P4302" s="87">
        <v>27784</v>
      </c>
      <c r="Q4302" s="87">
        <v>912801</v>
      </c>
      <c r="R4302" s="87">
        <v>0</v>
      </c>
      <c r="S4302" s="87"/>
      <c r="T4302" s="87"/>
      <c r="U4302" s="85">
        <v>2019</v>
      </c>
      <c r="V4302" s="3" t="s">
        <v>112</v>
      </c>
      <c r="W4302" s="3"/>
      <c r="X4302" s="3"/>
      <c r="Y4302" s="3"/>
      <c r="Z4302" s="6">
        <v>470170</v>
      </c>
      <c r="AA4302" s="160"/>
      <c r="AB4302" s="123" t="s">
        <v>4395</v>
      </c>
      <c r="AC4302" s="124"/>
      <c r="AD4302" s="41"/>
      <c r="AE4302" s="83"/>
      <c r="AF4302" s="83"/>
      <c r="AG4302" s="41"/>
      <c r="AH4302" s="41" t="s">
        <v>7514</v>
      </c>
      <c r="AI4302" s="80" t="s">
        <v>19605</v>
      </c>
      <c r="AJ4302" s="80" t="s">
        <v>14514</v>
      </c>
      <c r="AK4302" s="3"/>
      <c r="AL4302" s="85"/>
      <c r="AM4302" s="151" t="s">
        <v>19998</v>
      </c>
      <c r="AN4302" s="15"/>
      <c r="AO4302" s="166"/>
      <c r="AP4302" s="5">
        <f t="shared" si="68"/>
        <v>0</v>
      </c>
      <c r="AQ4302" s="16"/>
      <c r="AR4302" s="205">
        <v>1</v>
      </c>
      <c r="AS4302" s="16"/>
      <c r="AT4302" s="16"/>
      <c r="AU4302" s="16"/>
      <c r="AV4302" s="16"/>
      <c r="AW4302" s="16"/>
      <c r="AX4302" s="16"/>
    </row>
    <row r="4303" spans="1:50" customFormat="1" ht="15.75" hidden="1" customHeight="1" x14ac:dyDescent="0.2">
      <c r="A4303" s="7" t="s">
        <v>7618</v>
      </c>
      <c r="B4303" s="3" t="s">
        <v>7619</v>
      </c>
      <c r="C4303" s="85" t="s">
        <v>4395</v>
      </c>
      <c r="D4303" s="85" t="s">
        <v>13090</v>
      </c>
      <c r="E4303" s="202" t="s">
        <v>26712</v>
      </c>
      <c r="F4303" s="85" t="s">
        <v>55</v>
      </c>
      <c r="G4303" s="85" t="s">
        <v>59</v>
      </c>
      <c r="H4303" s="85" t="s">
        <v>20690</v>
      </c>
      <c r="I4303" s="3" t="s">
        <v>4399</v>
      </c>
      <c r="J4303" s="85" t="s">
        <v>4447</v>
      </c>
      <c r="K4303" s="7" t="s">
        <v>4601</v>
      </c>
      <c r="L4303" s="3"/>
      <c r="M4303" s="3"/>
      <c r="N4303" s="41" t="s">
        <v>22050</v>
      </c>
      <c r="O4303" s="87">
        <v>74397</v>
      </c>
      <c r="P4303" s="87">
        <v>106</v>
      </c>
      <c r="Q4303" s="87">
        <v>74291</v>
      </c>
      <c r="R4303" s="87">
        <v>0</v>
      </c>
      <c r="S4303" s="87"/>
      <c r="T4303" s="87"/>
      <c r="U4303" s="85">
        <v>2019</v>
      </c>
      <c r="V4303" s="3" t="s">
        <v>112</v>
      </c>
      <c r="W4303" s="3"/>
      <c r="X4303" s="3"/>
      <c r="Y4303" s="3"/>
      <c r="Z4303" s="6">
        <v>36706</v>
      </c>
      <c r="AA4303" s="160"/>
      <c r="AB4303" s="123" t="s">
        <v>4395</v>
      </c>
      <c r="AC4303" s="124"/>
      <c r="AD4303" s="41"/>
      <c r="AE4303" s="83"/>
      <c r="AF4303" s="83"/>
      <c r="AG4303" s="41"/>
      <c r="AH4303" s="41" t="s">
        <v>7514</v>
      </c>
      <c r="AI4303" s="80" t="s">
        <v>19606</v>
      </c>
      <c r="AJ4303" s="80" t="s">
        <v>14515</v>
      </c>
      <c r="AK4303" s="3"/>
      <c r="AL4303" s="85"/>
      <c r="AM4303" s="151" t="s">
        <v>19998</v>
      </c>
      <c r="AN4303" s="15"/>
      <c r="AO4303" s="166"/>
      <c r="AP4303" s="5">
        <f t="shared" si="68"/>
        <v>0</v>
      </c>
      <c r="AQ4303" s="16"/>
      <c r="AR4303" s="205">
        <v>1</v>
      </c>
      <c r="AS4303" s="16"/>
      <c r="AT4303" s="16"/>
      <c r="AU4303" s="16"/>
      <c r="AV4303" s="16"/>
      <c r="AW4303" s="16"/>
      <c r="AX4303" s="16"/>
    </row>
    <row r="4304" spans="1:50" customFormat="1" ht="15.75" hidden="1" customHeight="1" x14ac:dyDescent="0.2">
      <c r="A4304" s="7" t="s">
        <v>14986</v>
      </c>
      <c r="B4304" s="1" t="s">
        <v>14987</v>
      </c>
      <c r="C4304" s="85" t="s">
        <v>4395</v>
      </c>
      <c r="D4304" s="85" t="s">
        <v>13090</v>
      </c>
      <c r="E4304" s="202" t="s">
        <v>26418</v>
      </c>
      <c r="F4304" s="85" t="s">
        <v>14</v>
      </c>
      <c r="G4304" s="85" t="s">
        <v>17</v>
      </c>
      <c r="H4304" s="85" t="s">
        <v>20690</v>
      </c>
      <c r="I4304" s="3" t="s">
        <v>4582</v>
      </c>
      <c r="J4304" s="85" t="s">
        <v>4406</v>
      </c>
      <c r="K4304" s="7" t="s">
        <v>4407</v>
      </c>
      <c r="L4304" s="1"/>
      <c r="M4304" s="1"/>
      <c r="N4304" s="41" t="s">
        <v>14347</v>
      </c>
      <c r="O4304" s="87">
        <v>0</v>
      </c>
      <c r="P4304" s="87">
        <v>0</v>
      </c>
      <c r="Q4304" s="87">
        <v>0</v>
      </c>
      <c r="R4304" s="87">
        <v>0</v>
      </c>
      <c r="S4304" s="87"/>
      <c r="T4304" s="87"/>
      <c r="U4304" s="85" t="s">
        <v>112</v>
      </c>
      <c r="V4304" s="1"/>
      <c r="W4304" s="1"/>
      <c r="X4304" s="1"/>
      <c r="Y4304" s="1"/>
      <c r="Z4304" s="6">
        <v>127460</v>
      </c>
      <c r="AA4304" s="160"/>
      <c r="AB4304" s="123" t="s">
        <v>4395</v>
      </c>
      <c r="AC4304" s="124"/>
      <c r="AD4304" s="2"/>
      <c r="AE4304" s="2"/>
      <c r="AF4304" s="2"/>
      <c r="AG4304" s="2"/>
      <c r="AH4304" s="41" t="s">
        <v>13746</v>
      </c>
      <c r="AI4304" s="80" t="s">
        <v>19607</v>
      </c>
      <c r="AJ4304" s="80" t="s">
        <v>14516</v>
      </c>
      <c r="AK4304" s="1"/>
      <c r="AL4304" s="85"/>
      <c r="AM4304" s="151" t="s">
        <v>19998</v>
      </c>
      <c r="AN4304" s="16"/>
      <c r="AO4304" s="166"/>
      <c r="AP4304" s="5">
        <f t="shared" si="68"/>
        <v>0</v>
      </c>
      <c r="AQ4304" s="16"/>
      <c r="AR4304" s="205">
        <v>1</v>
      </c>
      <c r="AS4304" s="16"/>
      <c r="AT4304" s="16"/>
      <c r="AU4304" s="16"/>
      <c r="AV4304" s="16"/>
      <c r="AW4304" s="16"/>
      <c r="AX4304" s="16"/>
    </row>
    <row r="4305" spans="1:50" customFormat="1" ht="15.75" hidden="1" customHeight="1" x14ac:dyDescent="0.2">
      <c r="A4305" s="7" t="s">
        <v>14988</v>
      </c>
      <c r="B4305" s="1" t="s">
        <v>14989</v>
      </c>
      <c r="C4305" s="85" t="s">
        <v>4395</v>
      </c>
      <c r="D4305" s="85" t="s">
        <v>13090</v>
      </c>
      <c r="E4305" s="202" t="s">
        <v>1800</v>
      </c>
      <c r="F4305" s="85" t="s">
        <v>68</v>
      </c>
      <c r="G4305" s="85" t="s">
        <v>70</v>
      </c>
      <c r="H4305" s="85" t="s">
        <v>20690</v>
      </c>
      <c r="I4305" s="3" t="s">
        <v>4935</v>
      </c>
      <c r="J4305" s="85" t="s">
        <v>4406</v>
      </c>
      <c r="K4305" s="7" t="s">
        <v>4407</v>
      </c>
      <c r="L4305" s="1"/>
      <c r="M4305" s="1"/>
      <c r="N4305" s="41" t="s">
        <v>29404</v>
      </c>
      <c r="O4305" s="87">
        <v>0</v>
      </c>
      <c r="P4305" s="87">
        <v>0</v>
      </c>
      <c r="Q4305" s="87">
        <v>0</v>
      </c>
      <c r="R4305" s="87">
        <v>0</v>
      </c>
      <c r="S4305" s="87"/>
      <c r="T4305" s="87"/>
      <c r="U4305" s="85" t="s">
        <v>112</v>
      </c>
      <c r="V4305" s="1"/>
      <c r="W4305" s="1"/>
      <c r="X4305" s="1"/>
      <c r="Y4305" s="1"/>
      <c r="Z4305" s="6">
        <v>260627</v>
      </c>
      <c r="AA4305" s="160"/>
      <c r="AB4305" s="123" t="s">
        <v>4395</v>
      </c>
      <c r="AC4305" s="124"/>
      <c r="AD4305" s="2"/>
      <c r="AE4305" s="2"/>
      <c r="AF4305" s="2"/>
      <c r="AG4305" s="2"/>
      <c r="AH4305" s="41" t="s">
        <v>13746</v>
      </c>
      <c r="AI4305" s="80" t="s">
        <v>19608</v>
      </c>
      <c r="AJ4305" s="80" t="s">
        <v>14517</v>
      </c>
      <c r="AK4305" s="1"/>
      <c r="AL4305" s="85"/>
      <c r="AM4305" s="151" t="s">
        <v>19998</v>
      </c>
      <c r="AN4305" s="16"/>
      <c r="AO4305" s="166"/>
      <c r="AP4305" s="5">
        <f t="shared" si="68"/>
        <v>0</v>
      </c>
      <c r="AQ4305" s="16"/>
      <c r="AR4305" s="205">
        <v>1</v>
      </c>
      <c r="AS4305" s="16"/>
      <c r="AT4305" s="16"/>
      <c r="AU4305" s="16"/>
      <c r="AV4305" s="16"/>
      <c r="AW4305" s="16"/>
      <c r="AX4305" s="16"/>
    </row>
    <row r="4306" spans="1:50" customFormat="1" ht="15.75" hidden="1" customHeight="1" x14ac:dyDescent="0.2">
      <c r="A4306" s="7" t="s">
        <v>14990</v>
      </c>
      <c r="B4306" s="1" t="s">
        <v>17268</v>
      </c>
      <c r="C4306" s="85" t="s">
        <v>4395</v>
      </c>
      <c r="D4306" s="85" t="s">
        <v>13090</v>
      </c>
      <c r="E4306" s="202" t="s">
        <v>1800</v>
      </c>
      <c r="F4306" s="85" t="s">
        <v>55</v>
      </c>
      <c r="G4306" s="85" t="s">
        <v>15355</v>
      </c>
      <c r="H4306" s="85" t="s">
        <v>20690</v>
      </c>
      <c r="I4306" s="3" t="s">
        <v>4935</v>
      </c>
      <c r="J4306" s="85" t="s">
        <v>4406</v>
      </c>
      <c r="K4306" s="7" t="s">
        <v>4407</v>
      </c>
      <c r="L4306" s="1"/>
      <c r="M4306" s="1"/>
      <c r="N4306" s="41" t="s">
        <v>17269</v>
      </c>
      <c r="O4306" s="87">
        <v>0</v>
      </c>
      <c r="P4306" s="87">
        <v>0</v>
      </c>
      <c r="Q4306" s="87">
        <v>0</v>
      </c>
      <c r="R4306" s="87">
        <v>0</v>
      </c>
      <c r="S4306" s="87"/>
      <c r="T4306" s="87"/>
      <c r="U4306" s="85" t="s">
        <v>112</v>
      </c>
      <c r="V4306" s="1"/>
      <c r="W4306" s="1"/>
      <c r="X4306" s="1"/>
      <c r="Y4306" s="1"/>
      <c r="Z4306" s="6">
        <v>1381601</v>
      </c>
      <c r="AA4306" s="160"/>
      <c r="AB4306" s="123" t="s">
        <v>4395</v>
      </c>
      <c r="AC4306" s="124"/>
      <c r="AD4306" s="2"/>
      <c r="AE4306" s="2"/>
      <c r="AF4306" s="2"/>
      <c r="AG4306" s="2"/>
      <c r="AH4306" s="41" t="s">
        <v>26627</v>
      </c>
      <c r="AI4306" s="80" t="s">
        <v>19609</v>
      </c>
      <c r="AJ4306" s="80" t="s">
        <v>14518</v>
      </c>
      <c r="AK4306" s="1"/>
      <c r="AL4306" s="85"/>
      <c r="AM4306" s="151" t="s">
        <v>19998</v>
      </c>
      <c r="AN4306" s="16"/>
      <c r="AO4306" s="166"/>
      <c r="AP4306" s="5">
        <f t="shared" si="68"/>
        <v>0</v>
      </c>
      <c r="AQ4306" s="16"/>
      <c r="AR4306" s="205">
        <v>1</v>
      </c>
      <c r="AS4306" s="16"/>
      <c r="AT4306" s="16"/>
      <c r="AU4306" s="16"/>
      <c r="AV4306" s="16"/>
      <c r="AW4306" s="16"/>
      <c r="AX4306" s="16"/>
    </row>
    <row r="4307" spans="1:50" customFormat="1" ht="15.75" hidden="1" customHeight="1" x14ac:dyDescent="0.2">
      <c r="A4307" s="7" t="s">
        <v>7620</v>
      </c>
      <c r="B4307" s="3" t="s">
        <v>7621</v>
      </c>
      <c r="C4307" s="85" t="s">
        <v>4395</v>
      </c>
      <c r="D4307" s="85" t="s">
        <v>13090</v>
      </c>
      <c r="E4307" s="202" t="s">
        <v>26712</v>
      </c>
      <c r="F4307" s="85" t="s">
        <v>55</v>
      </c>
      <c r="G4307" s="85" t="s">
        <v>63</v>
      </c>
      <c r="H4307" s="85" t="s">
        <v>20690</v>
      </c>
      <c r="I4307" s="3" t="s">
        <v>4399</v>
      </c>
      <c r="J4307" s="85" t="s">
        <v>4406</v>
      </c>
      <c r="K4307" s="7" t="s">
        <v>4407</v>
      </c>
      <c r="L4307" s="3"/>
      <c r="M4307" s="3"/>
      <c r="N4307" s="41" t="s">
        <v>4572</v>
      </c>
      <c r="O4307" s="87">
        <v>1000147</v>
      </c>
      <c r="P4307" s="87">
        <v>547441</v>
      </c>
      <c r="Q4307" s="87">
        <v>452706</v>
      </c>
      <c r="R4307" s="87">
        <v>652</v>
      </c>
      <c r="S4307" s="87"/>
      <c r="T4307" s="87"/>
      <c r="U4307" s="85">
        <v>2010</v>
      </c>
      <c r="V4307" s="3" t="s">
        <v>4572</v>
      </c>
      <c r="W4307" s="3"/>
      <c r="X4307" s="3"/>
      <c r="Y4307" s="3"/>
      <c r="Z4307" s="6">
        <v>68000</v>
      </c>
      <c r="AA4307" s="160"/>
      <c r="AB4307" s="123" t="s">
        <v>4395</v>
      </c>
      <c r="AC4307" s="124"/>
      <c r="AD4307" s="41"/>
      <c r="AE4307" s="83"/>
      <c r="AF4307" s="83"/>
      <c r="AG4307" s="41"/>
      <c r="AH4307" s="41" t="s">
        <v>63</v>
      </c>
      <c r="AI4307" s="80" t="s">
        <v>19610</v>
      </c>
      <c r="AJ4307" s="80" t="s">
        <v>14519</v>
      </c>
      <c r="AK4307" s="3"/>
      <c r="AL4307" s="85"/>
      <c r="AM4307" s="151" t="s">
        <v>19998</v>
      </c>
      <c r="AN4307" s="15"/>
      <c r="AO4307" s="166"/>
      <c r="AP4307" s="5">
        <f t="shared" si="68"/>
        <v>0</v>
      </c>
      <c r="AQ4307" s="16"/>
      <c r="AR4307" s="205">
        <v>1</v>
      </c>
      <c r="AS4307" s="16"/>
      <c r="AT4307" s="16"/>
      <c r="AU4307" s="16"/>
      <c r="AV4307" s="16"/>
      <c r="AW4307" s="16"/>
      <c r="AX4307" s="16"/>
    </row>
    <row r="4308" spans="1:50" customFormat="1" ht="15.75" hidden="1" customHeight="1" x14ac:dyDescent="0.2">
      <c r="A4308" s="7" t="s">
        <v>7622</v>
      </c>
      <c r="B4308" s="3" t="s">
        <v>7623</v>
      </c>
      <c r="C4308" s="85" t="s">
        <v>4395</v>
      </c>
      <c r="D4308" s="85" t="s">
        <v>13090</v>
      </c>
      <c r="E4308" s="202" t="s">
        <v>26418</v>
      </c>
      <c r="F4308" s="85" t="s">
        <v>25110</v>
      </c>
      <c r="G4308" s="85" t="s">
        <v>47</v>
      </c>
      <c r="H4308" s="85" t="s">
        <v>20690</v>
      </c>
      <c r="I4308" s="3" t="s">
        <v>25243</v>
      </c>
      <c r="J4308" s="85" t="s">
        <v>115</v>
      </c>
      <c r="K4308" s="7" t="s">
        <v>4926</v>
      </c>
      <c r="L4308" s="3"/>
      <c r="M4308" s="3"/>
      <c r="N4308" s="41" t="s">
        <v>4596</v>
      </c>
      <c r="O4308" s="87">
        <v>0</v>
      </c>
      <c r="P4308" s="87">
        <v>0</v>
      </c>
      <c r="Q4308" s="87">
        <v>0</v>
      </c>
      <c r="R4308" s="87">
        <v>0</v>
      </c>
      <c r="S4308" s="87"/>
      <c r="T4308" s="87"/>
      <c r="U4308" s="85" t="s">
        <v>112</v>
      </c>
      <c r="V4308" s="3" t="s">
        <v>112</v>
      </c>
      <c r="W4308" s="3"/>
      <c r="X4308" s="3"/>
      <c r="Y4308" s="3"/>
      <c r="Z4308" s="6">
        <v>50000</v>
      </c>
      <c r="AA4308" s="160"/>
      <c r="AB4308" s="123" t="s">
        <v>4395</v>
      </c>
      <c r="AC4308" s="124"/>
      <c r="AD4308" s="41"/>
      <c r="AE4308" s="83"/>
      <c r="AF4308" s="83"/>
      <c r="AG4308" s="41"/>
      <c r="AH4308" s="41" t="s">
        <v>13751</v>
      </c>
      <c r="AI4308" s="80" t="s">
        <v>19611</v>
      </c>
      <c r="AJ4308" s="80" t="s">
        <v>14520</v>
      </c>
      <c r="AK4308" s="3"/>
      <c r="AL4308" s="85"/>
      <c r="AM4308" s="151" t="s">
        <v>19998</v>
      </c>
      <c r="AN4308" s="15"/>
      <c r="AO4308" s="166"/>
      <c r="AP4308" s="5">
        <f t="shared" si="68"/>
        <v>0</v>
      </c>
      <c r="AQ4308" s="16"/>
      <c r="AR4308" s="205">
        <v>1</v>
      </c>
      <c r="AS4308" s="16"/>
      <c r="AT4308" s="16"/>
      <c r="AU4308" s="16"/>
      <c r="AV4308" s="16"/>
      <c r="AW4308" s="16"/>
      <c r="AX4308" s="16"/>
    </row>
    <row r="4309" spans="1:50" customFormat="1" ht="15.75" hidden="1" customHeight="1" x14ac:dyDescent="0.2">
      <c r="A4309" s="7" t="s">
        <v>14991</v>
      </c>
      <c r="B4309" s="1" t="s">
        <v>14992</v>
      </c>
      <c r="C4309" s="85" t="s">
        <v>4395</v>
      </c>
      <c r="D4309" s="85" t="s">
        <v>13090</v>
      </c>
      <c r="E4309" s="202" t="s">
        <v>26712</v>
      </c>
      <c r="F4309" s="85" t="s">
        <v>25110</v>
      </c>
      <c r="G4309" s="85" t="s">
        <v>47</v>
      </c>
      <c r="H4309" s="85" t="s">
        <v>20690</v>
      </c>
      <c r="I4309" s="3" t="s">
        <v>25243</v>
      </c>
      <c r="J4309" s="85" t="s">
        <v>115</v>
      </c>
      <c r="K4309" s="7" t="s">
        <v>4926</v>
      </c>
      <c r="L4309" s="1"/>
      <c r="M4309" s="1"/>
      <c r="N4309" s="41" t="s">
        <v>4596</v>
      </c>
      <c r="O4309" s="87">
        <v>18210</v>
      </c>
      <c r="P4309" s="87">
        <v>16574</v>
      </c>
      <c r="Q4309" s="87">
        <v>1636</v>
      </c>
      <c r="R4309" s="87">
        <v>0</v>
      </c>
      <c r="S4309" s="87"/>
      <c r="T4309" s="87"/>
      <c r="U4309" s="85">
        <v>2018</v>
      </c>
      <c r="V4309" s="1"/>
      <c r="W4309" s="1"/>
      <c r="X4309" s="1"/>
      <c r="Y4309" s="1"/>
      <c r="Z4309" s="6">
        <v>50000</v>
      </c>
      <c r="AA4309" s="160"/>
      <c r="AB4309" s="123" t="s">
        <v>4395</v>
      </c>
      <c r="AC4309" s="124"/>
      <c r="AD4309" s="2"/>
      <c r="AE4309" s="2"/>
      <c r="AF4309" s="2"/>
      <c r="AG4309" s="2"/>
      <c r="AH4309" s="41" t="s">
        <v>13751</v>
      </c>
      <c r="AI4309" s="80" t="s">
        <v>19612</v>
      </c>
      <c r="AJ4309" s="80" t="s">
        <v>14521</v>
      </c>
      <c r="AK4309" s="1"/>
      <c r="AL4309" s="85"/>
      <c r="AM4309" s="151" t="s">
        <v>19998</v>
      </c>
      <c r="AN4309" s="16"/>
      <c r="AO4309" s="166"/>
      <c r="AP4309" s="5">
        <f t="shared" si="68"/>
        <v>0</v>
      </c>
      <c r="AQ4309" s="16"/>
      <c r="AR4309" s="205">
        <v>1</v>
      </c>
      <c r="AS4309" s="16"/>
      <c r="AT4309" s="16"/>
      <c r="AU4309" s="16"/>
      <c r="AV4309" s="16"/>
      <c r="AW4309" s="16"/>
      <c r="AX4309" s="16"/>
    </row>
    <row r="4310" spans="1:50" customFormat="1" ht="15.75" hidden="1" customHeight="1" x14ac:dyDescent="0.2">
      <c r="A4310" s="7" t="s">
        <v>14993</v>
      </c>
      <c r="B4310" s="1" t="s">
        <v>14994</v>
      </c>
      <c r="C4310" s="85" t="s">
        <v>4395</v>
      </c>
      <c r="D4310" s="85" t="s">
        <v>13090</v>
      </c>
      <c r="E4310" s="202" t="s">
        <v>26712</v>
      </c>
      <c r="F4310" s="85" t="s">
        <v>55</v>
      </c>
      <c r="G4310" s="85" t="s">
        <v>59</v>
      </c>
      <c r="H4310" s="85" t="s">
        <v>20690</v>
      </c>
      <c r="I4310" s="3" t="s">
        <v>4399</v>
      </c>
      <c r="J4310" s="85" t="s">
        <v>4435</v>
      </c>
      <c r="K4310" s="7" t="s">
        <v>3838</v>
      </c>
      <c r="L4310" s="1"/>
      <c r="M4310" s="1"/>
      <c r="N4310" s="41" t="s">
        <v>9917</v>
      </c>
      <c r="O4310" s="87">
        <v>1047824</v>
      </c>
      <c r="P4310" s="87">
        <v>304169</v>
      </c>
      <c r="Q4310" s="87">
        <v>743655</v>
      </c>
      <c r="R4310" s="87">
        <v>0</v>
      </c>
      <c r="S4310" s="87"/>
      <c r="T4310" s="87"/>
      <c r="U4310" s="85">
        <v>2019</v>
      </c>
      <c r="V4310" s="1"/>
      <c r="W4310" s="1"/>
      <c r="X4310" s="1"/>
      <c r="Y4310" s="1"/>
      <c r="Z4310" s="6">
        <v>393905</v>
      </c>
      <c r="AA4310" s="160"/>
      <c r="AB4310" s="123" t="s">
        <v>4395</v>
      </c>
      <c r="AC4310" s="124"/>
      <c r="AD4310" s="2"/>
      <c r="AE4310" s="2"/>
      <c r="AF4310" s="2"/>
      <c r="AG4310" s="2"/>
      <c r="AH4310" s="41" t="s">
        <v>7514</v>
      </c>
      <c r="AI4310" s="80" t="s">
        <v>19613</v>
      </c>
      <c r="AJ4310" s="80" t="s">
        <v>14522</v>
      </c>
      <c r="AK4310" s="1"/>
      <c r="AL4310" s="85"/>
      <c r="AM4310" s="151" t="s">
        <v>19998</v>
      </c>
      <c r="AN4310" s="16"/>
      <c r="AO4310" s="166"/>
      <c r="AP4310" s="5">
        <f t="shared" si="68"/>
        <v>0</v>
      </c>
      <c r="AQ4310" s="16"/>
      <c r="AR4310" s="205">
        <v>1</v>
      </c>
      <c r="AS4310" s="16"/>
      <c r="AT4310" s="16"/>
      <c r="AU4310" s="16"/>
      <c r="AV4310" s="16"/>
      <c r="AW4310" s="16"/>
      <c r="AX4310" s="16"/>
    </row>
    <row r="4311" spans="1:50" customFormat="1" ht="15.75" hidden="1" customHeight="1" x14ac:dyDescent="0.2">
      <c r="A4311" s="7" t="s">
        <v>14995</v>
      </c>
      <c r="B4311" s="1" t="s">
        <v>14996</v>
      </c>
      <c r="C4311" s="85" t="s">
        <v>4395</v>
      </c>
      <c r="D4311" s="85" t="s">
        <v>13090</v>
      </c>
      <c r="E4311" s="202" t="s">
        <v>26712</v>
      </c>
      <c r="F4311" s="85" t="s">
        <v>55</v>
      </c>
      <c r="G4311" s="85" t="s">
        <v>59</v>
      </c>
      <c r="H4311" s="85" t="s">
        <v>20690</v>
      </c>
      <c r="I4311" s="3" t="s">
        <v>4399</v>
      </c>
      <c r="J4311" s="85" t="s">
        <v>4435</v>
      </c>
      <c r="K4311" s="7" t="s">
        <v>3838</v>
      </c>
      <c r="L4311" s="1"/>
      <c r="M4311" s="1"/>
      <c r="N4311" s="41" t="s">
        <v>6842</v>
      </c>
      <c r="O4311" s="87">
        <v>487221</v>
      </c>
      <c r="P4311" s="87">
        <v>76671</v>
      </c>
      <c r="Q4311" s="87">
        <v>410550</v>
      </c>
      <c r="R4311" s="87">
        <v>0</v>
      </c>
      <c r="S4311" s="87"/>
      <c r="T4311" s="87"/>
      <c r="U4311" s="85">
        <v>2019</v>
      </c>
      <c r="V4311" s="1"/>
      <c r="W4311" s="1"/>
      <c r="X4311" s="1"/>
      <c r="Y4311" s="1"/>
      <c r="Z4311" s="6">
        <v>239771</v>
      </c>
      <c r="AA4311" s="160"/>
      <c r="AB4311" s="123" t="s">
        <v>4395</v>
      </c>
      <c r="AC4311" s="124"/>
      <c r="AD4311" s="2"/>
      <c r="AE4311" s="2"/>
      <c r="AF4311" s="2"/>
      <c r="AG4311" s="2"/>
      <c r="AH4311" s="41" t="s">
        <v>7514</v>
      </c>
      <c r="AI4311" s="80" t="s">
        <v>19614</v>
      </c>
      <c r="AJ4311" s="80" t="s">
        <v>14523</v>
      </c>
      <c r="AK4311" s="1"/>
      <c r="AL4311" s="85"/>
      <c r="AM4311" s="151" t="s">
        <v>19998</v>
      </c>
      <c r="AN4311" s="16"/>
      <c r="AO4311" s="166"/>
      <c r="AP4311" s="5">
        <f t="shared" si="68"/>
        <v>0</v>
      </c>
      <c r="AQ4311" s="16"/>
      <c r="AR4311" s="205">
        <v>1</v>
      </c>
      <c r="AS4311" s="16"/>
      <c r="AT4311" s="16"/>
      <c r="AU4311" s="16"/>
      <c r="AV4311" s="16"/>
      <c r="AW4311" s="16"/>
      <c r="AX4311" s="16"/>
    </row>
    <row r="4312" spans="1:50" customFormat="1" ht="15.75" hidden="1" customHeight="1" x14ac:dyDescent="0.2">
      <c r="A4312" s="1" t="s">
        <v>17270</v>
      </c>
      <c r="B4312" s="1" t="s">
        <v>17271</v>
      </c>
      <c r="C4312" s="85" t="s">
        <v>4395</v>
      </c>
      <c r="D4312" s="85" t="s">
        <v>13090</v>
      </c>
      <c r="E4312" s="202" t="s">
        <v>26712</v>
      </c>
      <c r="F4312" s="85" t="s">
        <v>55</v>
      </c>
      <c r="G4312" s="85" t="s">
        <v>59</v>
      </c>
      <c r="H4312" s="85" t="s">
        <v>20690</v>
      </c>
      <c r="I4312" s="3" t="s">
        <v>4399</v>
      </c>
      <c r="J4312" s="85" t="s">
        <v>4435</v>
      </c>
      <c r="K4312" s="1" t="s">
        <v>3838</v>
      </c>
      <c r="L4312" s="1"/>
      <c r="M4312" s="1"/>
      <c r="N4312" s="41" t="s">
        <v>21449</v>
      </c>
      <c r="O4312" s="87">
        <v>565809</v>
      </c>
      <c r="P4312" s="87">
        <v>44784</v>
      </c>
      <c r="Q4312" s="87">
        <v>521025</v>
      </c>
      <c r="R4312" s="87">
        <v>0</v>
      </c>
      <c r="S4312" s="87"/>
      <c r="T4312" s="87"/>
      <c r="U4312" s="85">
        <v>2020</v>
      </c>
      <c r="V4312" s="1"/>
      <c r="W4312" s="1"/>
      <c r="X4312" s="1"/>
      <c r="Y4312" s="1"/>
      <c r="Z4312" s="6">
        <v>426731</v>
      </c>
      <c r="AA4312" s="160"/>
      <c r="AB4312" s="123" t="s">
        <v>4395</v>
      </c>
      <c r="AC4312" s="124"/>
      <c r="AD4312" s="2"/>
      <c r="AE4312" s="2"/>
      <c r="AF4312" s="2"/>
      <c r="AG4312" s="2"/>
      <c r="AH4312" s="41" t="s">
        <v>7514</v>
      </c>
      <c r="AI4312" s="80" t="s">
        <v>19615</v>
      </c>
      <c r="AJ4312" s="80" t="s">
        <v>17439</v>
      </c>
      <c r="AK4312" s="1"/>
      <c r="AL4312" s="85"/>
      <c r="AM4312" s="151" t="s">
        <v>19997</v>
      </c>
      <c r="AN4312" s="16"/>
      <c r="AO4312" s="166"/>
      <c r="AP4312" s="5">
        <f t="shared" si="68"/>
        <v>0</v>
      </c>
      <c r="AQ4312" s="16"/>
      <c r="AR4312" s="205">
        <v>1</v>
      </c>
      <c r="AS4312" s="16"/>
      <c r="AT4312" s="16"/>
      <c r="AU4312" s="16"/>
      <c r="AV4312" s="16"/>
      <c r="AW4312" s="16"/>
      <c r="AX4312" s="16"/>
    </row>
    <row r="4313" spans="1:50" customFormat="1" ht="15.75" hidden="1" customHeight="1" x14ac:dyDescent="0.2">
      <c r="A4313" s="7" t="s">
        <v>14997</v>
      </c>
      <c r="B4313" s="1" t="s">
        <v>14998</v>
      </c>
      <c r="C4313" s="85" t="s">
        <v>4395</v>
      </c>
      <c r="D4313" s="85" t="s">
        <v>13090</v>
      </c>
      <c r="E4313" s="202" t="s">
        <v>26712</v>
      </c>
      <c r="F4313" s="85" t="s">
        <v>55</v>
      </c>
      <c r="G4313" s="85" t="s">
        <v>59</v>
      </c>
      <c r="H4313" s="85" t="s">
        <v>20690</v>
      </c>
      <c r="I4313" s="3" t="s">
        <v>4405</v>
      </c>
      <c r="J4313" s="85" t="s">
        <v>4435</v>
      </c>
      <c r="K4313" s="7" t="s">
        <v>3838</v>
      </c>
      <c r="L4313" s="1"/>
      <c r="M4313" s="1"/>
      <c r="N4313" s="41" t="s">
        <v>6370</v>
      </c>
      <c r="O4313" s="87">
        <v>0</v>
      </c>
      <c r="P4313" s="87">
        <v>0</v>
      </c>
      <c r="Q4313" s="87">
        <v>0</v>
      </c>
      <c r="R4313" s="87">
        <v>0</v>
      </c>
      <c r="S4313" s="87"/>
      <c r="T4313" s="87"/>
      <c r="U4313" s="85" t="s">
        <v>112</v>
      </c>
      <c r="V4313" s="1"/>
      <c r="W4313" s="1"/>
      <c r="X4313" s="1"/>
      <c r="Y4313" s="1"/>
      <c r="Z4313" s="6">
        <v>17586</v>
      </c>
      <c r="AA4313" s="160"/>
      <c r="AB4313" s="123" t="s">
        <v>4395</v>
      </c>
      <c r="AC4313" s="124"/>
      <c r="AD4313" s="2"/>
      <c r="AE4313" s="2"/>
      <c r="AF4313" s="2"/>
      <c r="AG4313" s="2"/>
      <c r="AH4313" s="41" t="s">
        <v>7514</v>
      </c>
      <c r="AI4313" s="80" t="s">
        <v>19616</v>
      </c>
      <c r="AJ4313" s="80" t="s">
        <v>14524</v>
      </c>
      <c r="AK4313" s="1"/>
      <c r="AL4313" s="85"/>
      <c r="AM4313" s="151" t="s">
        <v>19998</v>
      </c>
      <c r="AN4313" s="16"/>
      <c r="AO4313" s="166"/>
      <c r="AP4313" s="5">
        <f t="shared" si="68"/>
        <v>0</v>
      </c>
      <c r="AQ4313" s="16"/>
      <c r="AR4313" s="205">
        <v>1</v>
      </c>
      <c r="AS4313" s="16"/>
      <c r="AT4313" s="16"/>
      <c r="AU4313" s="16"/>
      <c r="AV4313" s="16"/>
      <c r="AW4313" s="16"/>
      <c r="AX4313" s="16"/>
    </row>
    <row r="4314" spans="1:50" customFormat="1" ht="15.75" hidden="1" customHeight="1" x14ac:dyDescent="0.2">
      <c r="A4314" s="7" t="s">
        <v>14999</v>
      </c>
      <c r="B4314" s="1" t="s">
        <v>27541</v>
      </c>
      <c r="C4314" s="85" t="s">
        <v>4395</v>
      </c>
      <c r="D4314" s="85" t="s">
        <v>13090</v>
      </c>
      <c r="E4314" s="202" t="s">
        <v>26418</v>
      </c>
      <c r="F4314" s="85" t="s">
        <v>55</v>
      </c>
      <c r="G4314" s="85" t="s">
        <v>57</v>
      </c>
      <c r="H4314" s="85" t="s">
        <v>20690</v>
      </c>
      <c r="I4314" s="3" t="s">
        <v>4405</v>
      </c>
      <c r="J4314" s="85" t="s">
        <v>4435</v>
      </c>
      <c r="K4314" s="7" t="s">
        <v>3838</v>
      </c>
      <c r="L4314" s="1"/>
      <c r="M4314" s="1"/>
      <c r="N4314" s="41" t="s">
        <v>6370</v>
      </c>
      <c r="O4314" s="87">
        <v>0</v>
      </c>
      <c r="P4314" s="87">
        <v>0</v>
      </c>
      <c r="Q4314" s="87">
        <v>0</v>
      </c>
      <c r="R4314" s="87">
        <v>0</v>
      </c>
      <c r="S4314" s="87"/>
      <c r="T4314" s="87"/>
      <c r="U4314" s="85" t="s">
        <v>112</v>
      </c>
      <c r="V4314" s="1"/>
      <c r="W4314" s="1"/>
      <c r="X4314" s="1"/>
      <c r="Y4314" s="1"/>
      <c r="Z4314" s="6">
        <v>4938</v>
      </c>
      <c r="AA4314" s="160"/>
      <c r="AB4314" s="123" t="s">
        <v>4395</v>
      </c>
      <c r="AC4314" s="124"/>
      <c r="AD4314" s="2"/>
      <c r="AE4314" s="2"/>
      <c r="AF4314" s="2"/>
      <c r="AG4314" s="2"/>
      <c r="AH4314" s="41" t="s">
        <v>13741</v>
      </c>
      <c r="AI4314" s="80" t="s">
        <v>19617</v>
      </c>
      <c r="AJ4314" s="80" t="s">
        <v>14525</v>
      </c>
      <c r="AK4314" s="1"/>
      <c r="AL4314" s="85"/>
      <c r="AM4314" s="151" t="s">
        <v>19998</v>
      </c>
      <c r="AN4314" s="16"/>
      <c r="AO4314" s="166"/>
      <c r="AP4314" s="5">
        <f t="shared" si="68"/>
        <v>0</v>
      </c>
      <c r="AQ4314" s="16"/>
      <c r="AR4314" s="205">
        <v>1</v>
      </c>
      <c r="AS4314" s="16"/>
      <c r="AT4314" s="16"/>
      <c r="AU4314" s="16"/>
      <c r="AV4314" s="16"/>
      <c r="AW4314" s="16"/>
      <c r="AX4314" s="16"/>
    </row>
    <row r="4315" spans="1:50" customFormat="1" ht="15.75" hidden="1" customHeight="1" x14ac:dyDescent="0.2">
      <c r="A4315" s="7" t="s">
        <v>15000</v>
      </c>
      <c r="B4315" s="1" t="s">
        <v>15001</v>
      </c>
      <c r="C4315" s="85" t="s">
        <v>4395</v>
      </c>
      <c r="D4315" s="85" t="s">
        <v>13090</v>
      </c>
      <c r="E4315" s="202" t="s">
        <v>26712</v>
      </c>
      <c r="F4315" s="85" t="s">
        <v>55</v>
      </c>
      <c r="G4315" s="85" t="s">
        <v>59</v>
      </c>
      <c r="H4315" s="85" t="s">
        <v>20690</v>
      </c>
      <c r="I4315" s="3" t="s">
        <v>4399</v>
      </c>
      <c r="J4315" s="85" t="s">
        <v>4435</v>
      </c>
      <c r="K4315" s="7" t="s">
        <v>3838</v>
      </c>
      <c r="L4315" s="1"/>
      <c r="M4315" s="1"/>
      <c r="N4315" s="41" t="s">
        <v>19826</v>
      </c>
      <c r="O4315" s="87">
        <v>1529039</v>
      </c>
      <c r="P4315" s="87">
        <v>763970</v>
      </c>
      <c r="Q4315" s="87">
        <v>765069</v>
      </c>
      <c r="R4315" s="87">
        <v>0</v>
      </c>
      <c r="S4315" s="87"/>
      <c r="T4315" s="87"/>
      <c r="U4315" s="85">
        <v>2019</v>
      </c>
      <c r="V4315" s="1"/>
      <c r="W4315" s="1"/>
      <c r="X4315" s="1"/>
      <c r="Y4315" s="1"/>
      <c r="Z4315" s="6">
        <v>814385</v>
      </c>
      <c r="AA4315" s="160"/>
      <c r="AB4315" s="123" t="s">
        <v>4395</v>
      </c>
      <c r="AC4315" s="124"/>
      <c r="AD4315" s="2"/>
      <c r="AE4315" s="2"/>
      <c r="AF4315" s="2"/>
      <c r="AG4315" s="2"/>
      <c r="AH4315" s="41" t="s">
        <v>7514</v>
      </c>
      <c r="AI4315" s="80" t="s">
        <v>19618</v>
      </c>
      <c r="AJ4315" s="80" t="s">
        <v>14526</v>
      </c>
      <c r="AK4315" s="1"/>
      <c r="AL4315" s="85"/>
      <c r="AM4315" s="151" t="s">
        <v>19998</v>
      </c>
      <c r="AN4315" s="16"/>
      <c r="AO4315" s="166"/>
      <c r="AP4315" s="5">
        <f t="shared" si="68"/>
        <v>0</v>
      </c>
      <c r="AQ4315" s="16"/>
      <c r="AR4315" s="205">
        <v>1</v>
      </c>
      <c r="AS4315" s="16"/>
      <c r="AT4315" s="16"/>
      <c r="AU4315" s="16"/>
      <c r="AV4315" s="16"/>
      <c r="AW4315" s="16"/>
      <c r="AX4315" s="16"/>
    </row>
    <row r="4316" spans="1:50" customFormat="1" ht="15.75" hidden="1" customHeight="1" x14ac:dyDescent="0.2">
      <c r="A4316" s="7" t="s">
        <v>7624</v>
      </c>
      <c r="B4316" s="3" t="s">
        <v>7625</v>
      </c>
      <c r="C4316" s="85" t="s">
        <v>4395</v>
      </c>
      <c r="D4316" s="85" t="s">
        <v>13090</v>
      </c>
      <c r="E4316" s="202" t="s">
        <v>26712</v>
      </c>
      <c r="F4316" s="85" t="s">
        <v>40</v>
      </c>
      <c r="G4316" s="85" t="s">
        <v>43</v>
      </c>
      <c r="H4316" s="85" t="s">
        <v>20690</v>
      </c>
      <c r="I4316" s="3" t="s">
        <v>4475</v>
      </c>
      <c r="J4316" s="85" t="s">
        <v>4447</v>
      </c>
      <c r="K4316" s="7" t="s">
        <v>5103</v>
      </c>
      <c r="L4316" s="3"/>
      <c r="M4316" s="3"/>
      <c r="N4316" s="41" t="s">
        <v>5201</v>
      </c>
      <c r="O4316" s="87">
        <v>15710</v>
      </c>
      <c r="P4316" s="87">
        <v>11298</v>
      </c>
      <c r="Q4316" s="87">
        <v>4412</v>
      </c>
      <c r="R4316" s="87">
        <v>0</v>
      </c>
      <c r="S4316" s="87"/>
      <c r="T4316" s="87"/>
      <c r="U4316" s="85">
        <v>2019</v>
      </c>
      <c r="V4316" s="3" t="s">
        <v>112</v>
      </c>
      <c r="W4316" s="3"/>
      <c r="X4316" s="3"/>
      <c r="Y4316" s="3"/>
      <c r="Z4316" s="6">
        <v>10000</v>
      </c>
      <c r="AA4316" s="160"/>
      <c r="AB4316" s="123" t="s">
        <v>4395</v>
      </c>
      <c r="AC4316" s="124"/>
      <c r="AD4316" s="41"/>
      <c r="AE4316" s="83"/>
      <c r="AF4316" s="83"/>
      <c r="AG4316" s="41"/>
      <c r="AH4316" s="41" t="s">
        <v>7061</v>
      </c>
      <c r="AI4316" s="80" t="s">
        <v>19619</v>
      </c>
      <c r="AJ4316" s="80" t="s">
        <v>14527</v>
      </c>
      <c r="AK4316" s="3"/>
      <c r="AL4316" s="85"/>
      <c r="AM4316" s="151" t="s">
        <v>19998</v>
      </c>
      <c r="AN4316" s="15"/>
      <c r="AO4316" s="166"/>
      <c r="AP4316" s="5">
        <f t="shared" si="68"/>
        <v>0</v>
      </c>
      <c r="AQ4316" s="16"/>
      <c r="AR4316" s="205">
        <v>1</v>
      </c>
      <c r="AS4316" s="16"/>
      <c r="AT4316" s="16"/>
      <c r="AU4316" s="16"/>
      <c r="AV4316" s="16"/>
      <c r="AW4316" s="16"/>
      <c r="AX4316" s="16"/>
    </row>
    <row r="4317" spans="1:50" customFormat="1" ht="15.75" hidden="1" customHeight="1" x14ac:dyDescent="0.2">
      <c r="A4317" s="7" t="s">
        <v>15002</v>
      </c>
      <c r="B4317" s="1" t="s">
        <v>15797</v>
      </c>
      <c r="C4317" s="85" t="s">
        <v>4395</v>
      </c>
      <c r="D4317" s="85" t="s">
        <v>13090</v>
      </c>
      <c r="E4317" s="202" t="s">
        <v>26418</v>
      </c>
      <c r="F4317" s="85" t="s">
        <v>40</v>
      </c>
      <c r="G4317" s="85" t="s">
        <v>43</v>
      </c>
      <c r="H4317" s="85" t="s">
        <v>20690</v>
      </c>
      <c r="I4317" s="3" t="s">
        <v>6379</v>
      </c>
      <c r="J4317" s="85" t="s">
        <v>115</v>
      </c>
      <c r="K4317" s="7" t="s">
        <v>4522</v>
      </c>
      <c r="L4317" s="1"/>
      <c r="M4317" s="1"/>
      <c r="N4317" s="41" t="s">
        <v>6518</v>
      </c>
      <c r="O4317" s="87">
        <v>0</v>
      </c>
      <c r="P4317" s="87">
        <v>0</v>
      </c>
      <c r="Q4317" s="87">
        <v>0</v>
      </c>
      <c r="R4317" s="87">
        <v>0</v>
      </c>
      <c r="S4317" s="87"/>
      <c r="T4317" s="87"/>
      <c r="U4317" s="85" t="s">
        <v>112</v>
      </c>
      <c r="V4317" s="1"/>
      <c r="W4317" s="1"/>
      <c r="X4317" s="1"/>
      <c r="Y4317" s="1"/>
      <c r="Z4317" s="6">
        <v>8243</v>
      </c>
      <c r="AA4317" s="160"/>
      <c r="AB4317" s="123" t="s">
        <v>4395</v>
      </c>
      <c r="AC4317" s="124"/>
      <c r="AD4317" s="2"/>
      <c r="AE4317" s="2"/>
      <c r="AF4317" s="2"/>
      <c r="AG4317" s="2"/>
      <c r="AH4317" s="41" t="s">
        <v>7061</v>
      </c>
      <c r="AI4317" s="80" t="s">
        <v>19620</v>
      </c>
      <c r="AJ4317" s="80" t="s">
        <v>14528</v>
      </c>
      <c r="AK4317" s="1"/>
      <c r="AL4317" s="85"/>
      <c r="AM4317" s="151" t="s">
        <v>19998</v>
      </c>
      <c r="AN4317" s="16"/>
      <c r="AO4317" s="166"/>
      <c r="AP4317" s="5">
        <f t="shared" si="68"/>
        <v>0</v>
      </c>
      <c r="AQ4317" s="16"/>
      <c r="AR4317" s="205">
        <v>1</v>
      </c>
      <c r="AS4317" s="16"/>
      <c r="AT4317" s="16"/>
      <c r="AU4317" s="16"/>
      <c r="AV4317" s="16"/>
      <c r="AW4317" s="16"/>
      <c r="AX4317" s="16"/>
    </row>
    <row r="4318" spans="1:50" customFormat="1" ht="15.75" hidden="1" customHeight="1" x14ac:dyDescent="0.2">
      <c r="A4318" s="7" t="s">
        <v>15003</v>
      </c>
      <c r="B4318" s="1" t="s">
        <v>15798</v>
      </c>
      <c r="C4318" s="85" t="s">
        <v>4395</v>
      </c>
      <c r="D4318" s="85" t="s">
        <v>13090</v>
      </c>
      <c r="E4318" s="202" t="s">
        <v>26418</v>
      </c>
      <c r="F4318" s="85" t="s">
        <v>40</v>
      </c>
      <c r="G4318" s="85" t="s">
        <v>43</v>
      </c>
      <c r="H4318" s="85" t="s">
        <v>20690</v>
      </c>
      <c r="I4318" s="3" t="s">
        <v>6379</v>
      </c>
      <c r="J4318" s="85" t="s">
        <v>115</v>
      </c>
      <c r="K4318" s="7" t="s">
        <v>4522</v>
      </c>
      <c r="L4318" s="1"/>
      <c r="M4318" s="1"/>
      <c r="N4318" s="41" t="s">
        <v>6518</v>
      </c>
      <c r="O4318" s="87">
        <v>0</v>
      </c>
      <c r="P4318" s="87">
        <v>0</v>
      </c>
      <c r="Q4318" s="87">
        <v>0</v>
      </c>
      <c r="R4318" s="87">
        <v>0</v>
      </c>
      <c r="S4318" s="87"/>
      <c r="T4318" s="87"/>
      <c r="U4318" s="85" t="s">
        <v>112</v>
      </c>
      <c r="V4318" s="1"/>
      <c r="W4318" s="1"/>
      <c r="X4318" s="1"/>
      <c r="Y4318" s="1"/>
      <c r="Z4318" s="6">
        <v>8243</v>
      </c>
      <c r="AA4318" s="160"/>
      <c r="AB4318" s="123" t="s">
        <v>4395</v>
      </c>
      <c r="AC4318" s="124"/>
      <c r="AD4318" s="2"/>
      <c r="AE4318" s="2"/>
      <c r="AF4318" s="2"/>
      <c r="AG4318" s="2"/>
      <c r="AH4318" s="41" t="s">
        <v>7061</v>
      </c>
      <c r="AI4318" s="80" t="s">
        <v>19621</v>
      </c>
      <c r="AJ4318" s="80" t="s">
        <v>14529</v>
      </c>
      <c r="AK4318" s="1"/>
      <c r="AL4318" s="85"/>
      <c r="AM4318" s="151" t="s">
        <v>19998</v>
      </c>
      <c r="AN4318" s="16"/>
      <c r="AO4318" s="166"/>
      <c r="AP4318" s="5">
        <f t="shared" si="68"/>
        <v>0</v>
      </c>
      <c r="AQ4318" s="16"/>
      <c r="AR4318" s="205">
        <v>1</v>
      </c>
      <c r="AS4318" s="16"/>
      <c r="AT4318" s="16"/>
      <c r="AU4318" s="16"/>
      <c r="AV4318" s="16"/>
      <c r="AW4318" s="16"/>
      <c r="AX4318" s="16"/>
    </row>
    <row r="4319" spans="1:50" customFormat="1" ht="15.75" hidden="1" customHeight="1" x14ac:dyDescent="0.2">
      <c r="A4319" s="7" t="s">
        <v>15004</v>
      </c>
      <c r="B4319" s="1" t="s">
        <v>15799</v>
      </c>
      <c r="C4319" s="85" t="s">
        <v>4395</v>
      </c>
      <c r="D4319" s="85" t="s">
        <v>13090</v>
      </c>
      <c r="E4319" s="202" t="s">
        <v>26418</v>
      </c>
      <c r="F4319" s="85" t="s">
        <v>40</v>
      </c>
      <c r="G4319" s="85" t="s">
        <v>43</v>
      </c>
      <c r="H4319" s="85" t="s">
        <v>20690</v>
      </c>
      <c r="I4319" s="3" t="s">
        <v>6379</v>
      </c>
      <c r="J4319" s="85" t="s">
        <v>115</v>
      </c>
      <c r="K4319" s="7" t="s">
        <v>4522</v>
      </c>
      <c r="L4319" s="1"/>
      <c r="M4319" s="1"/>
      <c r="N4319" s="41" t="s">
        <v>6518</v>
      </c>
      <c r="O4319" s="87">
        <v>0</v>
      </c>
      <c r="P4319" s="87">
        <v>0</v>
      </c>
      <c r="Q4319" s="87">
        <v>0</v>
      </c>
      <c r="R4319" s="87">
        <v>0</v>
      </c>
      <c r="S4319" s="87"/>
      <c r="T4319" s="87"/>
      <c r="U4319" s="85" t="s">
        <v>112</v>
      </c>
      <c r="V4319" s="1"/>
      <c r="W4319" s="1"/>
      <c r="X4319" s="1"/>
      <c r="Y4319" s="1"/>
      <c r="Z4319" s="6">
        <v>8243</v>
      </c>
      <c r="AA4319" s="160"/>
      <c r="AB4319" s="123" t="s">
        <v>4395</v>
      </c>
      <c r="AC4319" s="124"/>
      <c r="AD4319" s="2"/>
      <c r="AE4319" s="2"/>
      <c r="AF4319" s="2"/>
      <c r="AG4319" s="2"/>
      <c r="AH4319" s="41" t="s">
        <v>7061</v>
      </c>
      <c r="AI4319" s="80" t="s">
        <v>19622</v>
      </c>
      <c r="AJ4319" s="80" t="s">
        <v>14530</v>
      </c>
      <c r="AK4319" s="1"/>
      <c r="AL4319" s="85"/>
      <c r="AM4319" s="151" t="s">
        <v>19998</v>
      </c>
      <c r="AN4319" s="16"/>
      <c r="AO4319" s="166"/>
      <c r="AP4319" s="5">
        <f t="shared" si="68"/>
        <v>0</v>
      </c>
      <c r="AQ4319" s="16"/>
      <c r="AR4319" s="205">
        <v>1</v>
      </c>
      <c r="AS4319" s="16"/>
      <c r="AT4319" s="16"/>
      <c r="AU4319" s="16"/>
      <c r="AV4319" s="16"/>
      <c r="AW4319" s="16"/>
      <c r="AX4319" s="16"/>
    </row>
    <row r="4320" spans="1:50" customFormat="1" ht="15.75" hidden="1" customHeight="1" x14ac:dyDescent="0.2">
      <c r="A4320" s="7" t="s">
        <v>15005</v>
      </c>
      <c r="B4320" s="1" t="s">
        <v>15006</v>
      </c>
      <c r="C4320" s="85" t="s">
        <v>4395</v>
      </c>
      <c r="D4320" s="85" t="s">
        <v>13090</v>
      </c>
      <c r="E4320" s="202" t="s">
        <v>1800</v>
      </c>
      <c r="F4320" s="85" t="s">
        <v>40</v>
      </c>
      <c r="G4320" s="85" t="s">
        <v>43</v>
      </c>
      <c r="H4320" s="85" t="s">
        <v>20690</v>
      </c>
      <c r="I4320" s="3" t="s">
        <v>6379</v>
      </c>
      <c r="J4320" s="85" t="s">
        <v>115</v>
      </c>
      <c r="K4320" s="7" t="s">
        <v>5931</v>
      </c>
      <c r="L4320" s="1"/>
      <c r="M4320" s="1"/>
      <c r="N4320" s="41" t="s">
        <v>6518</v>
      </c>
      <c r="O4320" s="87">
        <v>0</v>
      </c>
      <c r="P4320" s="87">
        <v>0</v>
      </c>
      <c r="Q4320" s="87">
        <v>0</v>
      </c>
      <c r="R4320" s="87">
        <v>0</v>
      </c>
      <c r="S4320" s="87"/>
      <c r="T4320" s="87"/>
      <c r="U4320" s="85" t="s">
        <v>112</v>
      </c>
      <c r="V4320" s="1"/>
      <c r="W4320" s="1"/>
      <c r="X4320" s="1"/>
      <c r="Y4320" s="1"/>
      <c r="Z4320" s="6">
        <v>8491</v>
      </c>
      <c r="AA4320" s="160"/>
      <c r="AB4320" s="123" t="s">
        <v>4395</v>
      </c>
      <c r="AC4320" s="124"/>
      <c r="AD4320" s="2"/>
      <c r="AE4320" s="2"/>
      <c r="AF4320" s="2"/>
      <c r="AG4320" s="2"/>
      <c r="AH4320" s="41" t="s">
        <v>7061</v>
      </c>
      <c r="AI4320" s="80" t="s">
        <v>19623</v>
      </c>
      <c r="AJ4320" s="80" t="s">
        <v>14531</v>
      </c>
      <c r="AK4320" s="1"/>
      <c r="AL4320" s="86"/>
      <c r="AM4320" s="151" t="s">
        <v>19998</v>
      </c>
      <c r="AN4320" s="16"/>
      <c r="AO4320" s="166"/>
      <c r="AP4320" s="5">
        <f t="shared" si="68"/>
        <v>0</v>
      </c>
      <c r="AQ4320" s="16"/>
      <c r="AR4320" s="205">
        <v>1</v>
      </c>
      <c r="AS4320" s="16"/>
      <c r="AT4320" s="16"/>
      <c r="AU4320" s="16"/>
      <c r="AV4320" s="16"/>
      <c r="AW4320" s="16"/>
      <c r="AX4320" s="16"/>
    </row>
    <row r="4321" spans="1:50" customFormat="1" ht="15.75" hidden="1" customHeight="1" x14ac:dyDescent="0.2">
      <c r="A4321" s="7" t="s">
        <v>15007</v>
      </c>
      <c r="B4321" s="1" t="s">
        <v>15008</v>
      </c>
      <c r="C4321" s="85" t="s">
        <v>4395</v>
      </c>
      <c r="D4321" s="85" t="s">
        <v>13090</v>
      </c>
      <c r="E4321" s="202" t="s">
        <v>26712</v>
      </c>
      <c r="F4321" s="85" t="s">
        <v>40</v>
      </c>
      <c r="G4321" s="85" t="s">
        <v>43</v>
      </c>
      <c r="H4321" s="85" t="s">
        <v>20690</v>
      </c>
      <c r="I4321" s="3" t="s">
        <v>4396</v>
      </c>
      <c r="J4321" s="85" t="s">
        <v>4435</v>
      </c>
      <c r="K4321" s="7" t="s">
        <v>4744</v>
      </c>
      <c r="L4321" s="1"/>
      <c r="M4321" s="1"/>
      <c r="N4321" s="41" t="s">
        <v>5382</v>
      </c>
      <c r="O4321" s="87">
        <v>92100</v>
      </c>
      <c r="P4321" s="87">
        <v>64955</v>
      </c>
      <c r="Q4321" s="87">
        <v>27145</v>
      </c>
      <c r="R4321" s="87">
        <v>0</v>
      </c>
      <c r="S4321" s="87"/>
      <c r="T4321" s="87"/>
      <c r="U4321" s="85">
        <v>2018</v>
      </c>
      <c r="V4321" s="1"/>
      <c r="W4321" s="1"/>
      <c r="X4321" s="1"/>
      <c r="Y4321" s="1"/>
      <c r="Z4321" s="6">
        <v>33724</v>
      </c>
      <c r="AA4321" s="160"/>
      <c r="AB4321" s="123" t="s">
        <v>4395</v>
      </c>
      <c r="AC4321" s="124"/>
      <c r="AD4321" s="2"/>
      <c r="AE4321" s="2"/>
      <c r="AF4321" s="2"/>
      <c r="AG4321" s="2"/>
      <c r="AH4321" s="41" t="s">
        <v>7061</v>
      </c>
      <c r="AI4321" s="80" t="s">
        <v>19624</v>
      </c>
      <c r="AJ4321" s="80" t="s">
        <v>14532</v>
      </c>
      <c r="AK4321" s="1"/>
      <c r="AL4321" s="85"/>
      <c r="AM4321" s="151" t="s">
        <v>19998</v>
      </c>
      <c r="AN4321" s="16"/>
      <c r="AO4321" s="166"/>
      <c r="AP4321" s="5">
        <f t="shared" si="68"/>
        <v>0</v>
      </c>
      <c r="AQ4321" s="16"/>
      <c r="AR4321" s="205">
        <v>1</v>
      </c>
      <c r="AS4321" s="16"/>
      <c r="AT4321" s="16"/>
      <c r="AU4321" s="16"/>
      <c r="AV4321" s="16"/>
      <c r="AW4321" s="16"/>
      <c r="AX4321" s="16"/>
    </row>
    <row r="4322" spans="1:50" customFormat="1" ht="15.75" hidden="1" customHeight="1" x14ac:dyDescent="0.2">
      <c r="A4322" s="7" t="s">
        <v>7626</v>
      </c>
      <c r="B4322" s="3" t="s">
        <v>7627</v>
      </c>
      <c r="C4322" s="85" t="s">
        <v>4395</v>
      </c>
      <c r="D4322" s="85" t="s">
        <v>13090</v>
      </c>
      <c r="E4322" s="202" t="s">
        <v>26418</v>
      </c>
      <c r="F4322" s="85" t="s">
        <v>55</v>
      </c>
      <c r="G4322" s="85" t="s">
        <v>59</v>
      </c>
      <c r="H4322" s="85" t="s">
        <v>20690</v>
      </c>
      <c r="I4322" s="3" t="s">
        <v>4399</v>
      </c>
      <c r="J4322" s="85" t="s">
        <v>4435</v>
      </c>
      <c r="K4322" s="7" t="s">
        <v>3838</v>
      </c>
      <c r="L4322" s="3"/>
      <c r="M4322" s="3"/>
      <c r="N4322" s="41" t="s">
        <v>8353</v>
      </c>
      <c r="O4322" s="87">
        <v>0</v>
      </c>
      <c r="P4322" s="87">
        <v>0</v>
      </c>
      <c r="Q4322" s="87">
        <v>0</v>
      </c>
      <c r="R4322" s="87">
        <v>0</v>
      </c>
      <c r="S4322" s="87"/>
      <c r="T4322" s="87"/>
      <c r="U4322" s="85" t="s">
        <v>112</v>
      </c>
      <c r="V4322" s="3" t="s">
        <v>112</v>
      </c>
      <c r="W4322" s="3"/>
      <c r="X4322" s="3"/>
      <c r="Y4322" s="3"/>
      <c r="Z4322" s="6">
        <v>40434</v>
      </c>
      <c r="AA4322" s="160"/>
      <c r="AB4322" s="123" t="s">
        <v>4395</v>
      </c>
      <c r="AC4322" s="124"/>
      <c r="AD4322" s="41"/>
      <c r="AE4322" s="83"/>
      <c r="AF4322" s="83"/>
      <c r="AG4322" s="41"/>
      <c r="AH4322" s="41" t="s">
        <v>7514</v>
      </c>
      <c r="AI4322" s="80" t="s">
        <v>19625</v>
      </c>
      <c r="AJ4322" s="80" t="s">
        <v>14533</v>
      </c>
      <c r="AK4322" s="3"/>
      <c r="AL4322" s="85"/>
      <c r="AM4322" s="151" t="s">
        <v>19998</v>
      </c>
      <c r="AN4322" s="15"/>
      <c r="AO4322" s="166"/>
      <c r="AP4322" s="5">
        <f t="shared" si="68"/>
        <v>0</v>
      </c>
      <c r="AQ4322" s="16"/>
      <c r="AR4322" s="205">
        <v>1</v>
      </c>
      <c r="AS4322" s="16"/>
      <c r="AT4322" s="16"/>
      <c r="AU4322" s="16"/>
      <c r="AV4322" s="16"/>
      <c r="AW4322" s="16"/>
      <c r="AX4322" s="16"/>
    </row>
    <row r="4323" spans="1:50" customFormat="1" ht="15.75" hidden="1" customHeight="1" x14ac:dyDescent="0.2">
      <c r="A4323" s="7" t="s">
        <v>7628</v>
      </c>
      <c r="B4323" s="3" t="s">
        <v>7629</v>
      </c>
      <c r="C4323" s="85" t="s">
        <v>4395</v>
      </c>
      <c r="D4323" s="85" t="s">
        <v>13090</v>
      </c>
      <c r="E4323" s="202" t="s">
        <v>1800</v>
      </c>
      <c r="F4323" s="85" t="s">
        <v>40</v>
      </c>
      <c r="G4323" s="85" t="s">
        <v>43</v>
      </c>
      <c r="H4323" s="85" t="s">
        <v>20690</v>
      </c>
      <c r="I4323" s="3" t="s">
        <v>4475</v>
      </c>
      <c r="J4323" s="85" t="s">
        <v>124</v>
      </c>
      <c r="K4323" s="7" t="s">
        <v>125</v>
      </c>
      <c r="L4323" s="3"/>
      <c r="M4323" s="3"/>
      <c r="N4323" s="41" t="s">
        <v>4476</v>
      </c>
      <c r="O4323" s="87">
        <v>0</v>
      </c>
      <c r="P4323" s="87">
        <v>0</v>
      </c>
      <c r="Q4323" s="87">
        <v>0</v>
      </c>
      <c r="R4323" s="87">
        <v>0</v>
      </c>
      <c r="S4323" s="87"/>
      <c r="T4323" s="87"/>
      <c r="U4323" s="85" t="s">
        <v>112</v>
      </c>
      <c r="V4323" s="3" t="s">
        <v>112</v>
      </c>
      <c r="W4323" s="3"/>
      <c r="X4323" s="3"/>
      <c r="Y4323" s="3"/>
      <c r="Z4323" s="6">
        <v>7600</v>
      </c>
      <c r="AA4323" s="160"/>
      <c r="AB4323" s="123" t="s">
        <v>4395</v>
      </c>
      <c r="AC4323" s="124"/>
      <c r="AD4323" s="41"/>
      <c r="AE4323" s="83"/>
      <c r="AF4323" s="83"/>
      <c r="AG4323" s="41"/>
      <c r="AH4323" s="41" t="s">
        <v>7061</v>
      </c>
      <c r="AI4323" s="80" t="s">
        <v>19626</v>
      </c>
      <c r="AJ4323" s="80" t="s">
        <v>14534</v>
      </c>
      <c r="AK4323" s="3"/>
      <c r="AL4323" s="85"/>
      <c r="AM4323" s="151" t="s">
        <v>19998</v>
      </c>
      <c r="AN4323" s="15"/>
      <c r="AO4323" s="166"/>
      <c r="AP4323" s="5">
        <f t="shared" si="68"/>
        <v>0</v>
      </c>
      <c r="AQ4323" s="16"/>
      <c r="AR4323" s="205">
        <v>1</v>
      </c>
      <c r="AS4323" s="16"/>
      <c r="AT4323" s="16"/>
      <c r="AU4323" s="16"/>
      <c r="AV4323" s="16"/>
      <c r="AW4323" s="16"/>
      <c r="AX4323" s="16"/>
    </row>
    <row r="4324" spans="1:50" customFormat="1" ht="15.75" hidden="1" customHeight="1" x14ac:dyDescent="0.2">
      <c r="A4324" s="1" t="s">
        <v>15596</v>
      </c>
      <c r="B4324" s="1" t="s">
        <v>15800</v>
      </c>
      <c r="C4324" s="85" t="s">
        <v>4395</v>
      </c>
      <c r="D4324" s="85" t="s">
        <v>13090</v>
      </c>
      <c r="E4324" s="202" t="s">
        <v>26712</v>
      </c>
      <c r="F4324" s="85" t="s">
        <v>55</v>
      </c>
      <c r="G4324" s="85" t="s">
        <v>59</v>
      </c>
      <c r="H4324" s="85" t="s">
        <v>20690</v>
      </c>
      <c r="I4324" s="3" t="s">
        <v>4399</v>
      </c>
      <c r="J4324" s="85" t="s">
        <v>4435</v>
      </c>
      <c r="K4324" s="1" t="s">
        <v>3838</v>
      </c>
      <c r="L4324" s="1"/>
      <c r="M4324" s="1"/>
      <c r="N4324" s="41" t="s">
        <v>6370</v>
      </c>
      <c r="O4324" s="87">
        <v>298871</v>
      </c>
      <c r="P4324" s="87">
        <v>249079</v>
      </c>
      <c r="Q4324" s="87">
        <v>49792</v>
      </c>
      <c r="R4324" s="87">
        <v>0</v>
      </c>
      <c r="S4324" s="87"/>
      <c r="T4324" s="87"/>
      <c r="U4324" s="85">
        <v>2019</v>
      </c>
      <c r="V4324" s="1"/>
      <c r="W4324" s="1"/>
      <c r="X4324" s="1"/>
      <c r="Y4324" s="1"/>
      <c r="Z4324" s="6">
        <v>326914</v>
      </c>
      <c r="AA4324" s="160"/>
      <c r="AB4324" s="123" t="s">
        <v>4395</v>
      </c>
      <c r="AC4324" s="124"/>
      <c r="AD4324" s="2"/>
      <c r="AE4324" s="2"/>
      <c r="AF4324" s="2"/>
      <c r="AG4324" s="2"/>
      <c r="AH4324" s="41" t="s">
        <v>7514</v>
      </c>
      <c r="AI4324" s="80" t="s">
        <v>19627</v>
      </c>
      <c r="AJ4324" s="80" t="s">
        <v>15939</v>
      </c>
      <c r="AK4324" s="1"/>
      <c r="AL4324" s="85"/>
      <c r="AM4324" s="151" t="s">
        <v>19999</v>
      </c>
      <c r="AN4324" s="16"/>
      <c r="AO4324" s="166"/>
      <c r="AP4324" s="5">
        <f t="shared" si="68"/>
        <v>0</v>
      </c>
      <c r="AQ4324" s="16"/>
      <c r="AR4324" s="205">
        <v>1</v>
      </c>
      <c r="AS4324" s="16"/>
      <c r="AT4324" s="16"/>
      <c r="AU4324" s="16"/>
      <c r="AV4324" s="16"/>
      <c r="AW4324" s="16"/>
      <c r="AX4324" s="16"/>
    </row>
    <row r="4325" spans="1:50" customFormat="1" ht="15.75" hidden="1" customHeight="1" x14ac:dyDescent="0.2">
      <c r="A4325" s="7" t="s">
        <v>15009</v>
      </c>
      <c r="B4325" s="1" t="s">
        <v>15010</v>
      </c>
      <c r="C4325" s="85" t="s">
        <v>4395</v>
      </c>
      <c r="D4325" s="85" t="s">
        <v>13090</v>
      </c>
      <c r="E4325" s="202" t="s">
        <v>26712</v>
      </c>
      <c r="F4325" s="85" t="s">
        <v>55</v>
      </c>
      <c r="G4325" s="85" t="s">
        <v>15355</v>
      </c>
      <c r="H4325" s="85" t="s">
        <v>20690</v>
      </c>
      <c r="I4325" s="3" t="s">
        <v>4405</v>
      </c>
      <c r="J4325" s="85" t="s">
        <v>4435</v>
      </c>
      <c r="K4325" s="7" t="s">
        <v>3838</v>
      </c>
      <c r="L4325" s="1"/>
      <c r="M4325" s="1"/>
      <c r="N4325" s="41" t="s">
        <v>6370</v>
      </c>
      <c r="O4325" s="87">
        <v>58030</v>
      </c>
      <c r="P4325" s="87">
        <v>0</v>
      </c>
      <c r="Q4325" s="87">
        <v>58030</v>
      </c>
      <c r="R4325" s="87">
        <v>0</v>
      </c>
      <c r="S4325" s="87"/>
      <c r="T4325" s="87"/>
      <c r="U4325" s="85">
        <v>2019</v>
      </c>
      <c r="V4325" s="1"/>
      <c r="W4325" s="1"/>
      <c r="X4325" s="1"/>
      <c r="Y4325" s="1"/>
      <c r="Z4325" s="6">
        <v>52453</v>
      </c>
      <c r="AA4325" s="160"/>
      <c r="AB4325" s="123" t="s">
        <v>4395</v>
      </c>
      <c r="AC4325" s="124"/>
      <c r="AD4325" s="2"/>
      <c r="AE4325" s="2"/>
      <c r="AF4325" s="2"/>
      <c r="AG4325" s="2"/>
      <c r="AH4325" s="41" t="s">
        <v>13748</v>
      </c>
      <c r="AI4325" s="80" t="s">
        <v>19628</v>
      </c>
      <c r="AJ4325" s="80" t="s">
        <v>14535</v>
      </c>
      <c r="AK4325" s="1"/>
      <c r="AL4325" s="85"/>
      <c r="AM4325" s="151" t="s">
        <v>19998</v>
      </c>
      <c r="AN4325" s="16"/>
      <c r="AO4325" s="166"/>
      <c r="AP4325" s="5">
        <f t="shared" si="68"/>
        <v>0</v>
      </c>
      <c r="AQ4325" s="16"/>
      <c r="AR4325" s="205">
        <v>1</v>
      </c>
      <c r="AS4325" s="16"/>
      <c r="AT4325" s="16"/>
      <c r="AU4325" s="16"/>
      <c r="AV4325" s="16"/>
      <c r="AW4325" s="16"/>
      <c r="AX4325" s="16"/>
    </row>
    <row r="4326" spans="1:50" customFormat="1" ht="15.75" hidden="1" customHeight="1" x14ac:dyDescent="0.2">
      <c r="A4326" s="1" t="s">
        <v>15597</v>
      </c>
      <c r="B4326" s="1" t="s">
        <v>15801</v>
      </c>
      <c r="C4326" s="85" t="s">
        <v>4395</v>
      </c>
      <c r="D4326" s="85" t="s">
        <v>13090</v>
      </c>
      <c r="E4326" s="202" t="s">
        <v>26712</v>
      </c>
      <c r="F4326" s="85" t="s">
        <v>55</v>
      </c>
      <c r="G4326" s="85" t="s">
        <v>59</v>
      </c>
      <c r="H4326" s="85" t="s">
        <v>20690</v>
      </c>
      <c r="I4326" s="3" t="s">
        <v>4399</v>
      </c>
      <c r="J4326" s="85" t="s">
        <v>4435</v>
      </c>
      <c r="K4326" s="1" t="s">
        <v>3838</v>
      </c>
      <c r="L4326" s="1"/>
      <c r="M4326" s="1"/>
      <c r="N4326" s="41" t="s">
        <v>6370</v>
      </c>
      <c r="O4326" s="87">
        <v>112583</v>
      </c>
      <c r="P4326" s="87">
        <v>720</v>
      </c>
      <c r="Q4326" s="87">
        <v>111863</v>
      </c>
      <c r="R4326" s="87">
        <v>0</v>
      </c>
      <c r="S4326" s="87"/>
      <c r="T4326" s="87"/>
      <c r="U4326" s="85">
        <v>2019</v>
      </c>
      <c r="V4326" s="1"/>
      <c r="W4326" s="1"/>
      <c r="X4326" s="1"/>
      <c r="Y4326" s="1"/>
      <c r="Z4326" s="6">
        <v>77735</v>
      </c>
      <c r="AA4326" s="160"/>
      <c r="AB4326" s="123" t="s">
        <v>4395</v>
      </c>
      <c r="AC4326" s="124"/>
      <c r="AD4326" s="2"/>
      <c r="AE4326" s="2"/>
      <c r="AF4326" s="2"/>
      <c r="AG4326" s="2"/>
      <c r="AH4326" s="41" t="s">
        <v>7514</v>
      </c>
      <c r="AI4326" s="80" t="s">
        <v>19629</v>
      </c>
      <c r="AJ4326" s="80" t="s">
        <v>15940</v>
      </c>
      <c r="AK4326" s="1"/>
      <c r="AL4326" s="85"/>
      <c r="AM4326" s="151" t="s">
        <v>19999</v>
      </c>
      <c r="AN4326" s="16"/>
      <c r="AO4326" s="166"/>
      <c r="AP4326" s="5">
        <f t="shared" si="68"/>
        <v>0</v>
      </c>
      <c r="AQ4326" s="16"/>
      <c r="AR4326" s="205">
        <v>1</v>
      </c>
      <c r="AS4326" s="16"/>
      <c r="AT4326" s="16"/>
      <c r="AU4326" s="16"/>
      <c r="AV4326" s="16"/>
      <c r="AW4326" s="16"/>
      <c r="AX4326" s="16"/>
    </row>
    <row r="4327" spans="1:50" customFormat="1" ht="15.75" hidden="1" customHeight="1" x14ac:dyDescent="0.2">
      <c r="A4327" s="7" t="s">
        <v>7630</v>
      </c>
      <c r="B4327" s="3" t="s">
        <v>7631</v>
      </c>
      <c r="C4327" s="85" t="s">
        <v>4395</v>
      </c>
      <c r="D4327" s="85" t="s">
        <v>13090</v>
      </c>
      <c r="E4327" s="202" t="s">
        <v>1800</v>
      </c>
      <c r="F4327" s="85" t="s">
        <v>55</v>
      </c>
      <c r="G4327" s="85" t="s">
        <v>57</v>
      </c>
      <c r="H4327" s="85" t="s">
        <v>20690</v>
      </c>
      <c r="I4327" s="3" t="s">
        <v>4399</v>
      </c>
      <c r="J4327" s="85" t="s">
        <v>4406</v>
      </c>
      <c r="K4327" s="7" t="s">
        <v>4407</v>
      </c>
      <c r="L4327" s="3"/>
      <c r="M4327" s="3"/>
      <c r="N4327" s="41" t="s">
        <v>14536</v>
      </c>
      <c r="O4327" s="87">
        <v>0</v>
      </c>
      <c r="P4327" s="87">
        <v>0</v>
      </c>
      <c r="Q4327" s="87">
        <v>0</v>
      </c>
      <c r="R4327" s="87">
        <v>0</v>
      </c>
      <c r="S4327" s="87"/>
      <c r="T4327" s="87"/>
      <c r="U4327" s="85" t="s">
        <v>112</v>
      </c>
      <c r="V4327" s="3" t="s">
        <v>112</v>
      </c>
      <c r="W4327" s="3"/>
      <c r="X4327" s="3"/>
      <c r="Y4327" s="3"/>
      <c r="Z4327" s="6">
        <v>46186</v>
      </c>
      <c r="AA4327" s="160"/>
      <c r="AB4327" s="123" t="s">
        <v>4395</v>
      </c>
      <c r="AC4327" s="124"/>
      <c r="AD4327" s="41"/>
      <c r="AE4327" s="83"/>
      <c r="AF4327" s="83"/>
      <c r="AG4327" s="41"/>
      <c r="AH4327" s="41" t="s">
        <v>13741</v>
      </c>
      <c r="AI4327" s="80" t="s">
        <v>19630</v>
      </c>
      <c r="AJ4327" s="80" t="s">
        <v>14537</v>
      </c>
      <c r="AK4327" s="3"/>
      <c r="AL4327" s="85"/>
      <c r="AM4327" s="151" t="s">
        <v>19998</v>
      </c>
      <c r="AN4327" s="15"/>
      <c r="AO4327" s="166"/>
      <c r="AP4327" s="5">
        <f t="shared" si="68"/>
        <v>0</v>
      </c>
      <c r="AQ4327" s="16"/>
      <c r="AR4327" s="205">
        <v>1</v>
      </c>
      <c r="AS4327" s="16"/>
      <c r="AT4327" s="16"/>
      <c r="AU4327" s="16"/>
      <c r="AV4327" s="16"/>
      <c r="AW4327" s="16"/>
      <c r="AX4327" s="16"/>
    </row>
    <row r="4328" spans="1:50" customFormat="1" ht="15.75" hidden="1" customHeight="1" x14ac:dyDescent="0.2">
      <c r="A4328" s="7" t="s">
        <v>7632</v>
      </c>
      <c r="B4328" s="3" t="s">
        <v>7633</v>
      </c>
      <c r="C4328" s="85" t="s">
        <v>4395</v>
      </c>
      <c r="D4328" s="85" t="s">
        <v>13090</v>
      </c>
      <c r="E4328" s="202" t="s">
        <v>26712</v>
      </c>
      <c r="F4328" s="85" t="s">
        <v>55</v>
      </c>
      <c r="G4328" s="85" t="s">
        <v>63</v>
      </c>
      <c r="H4328" s="85" t="s">
        <v>20690</v>
      </c>
      <c r="I4328" s="3" t="s">
        <v>4399</v>
      </c>
      <c r="J4328" s="85" t="s">
        <v>4447</v>
      </c>
      <c r="K4328" s="7" t="s">
        <v>4988</v>
      </c>
      <c r="L4328" s="3"/>
      <c r="M4328" s="3"/>
      <c r="N4328" s="41" t="s">
        <v>6370</v>
      </c>
      <c r="O4328" s="87">
        <v>139728</v>
      </c>
      <c r="P4328" s="87">
        <v>6104</v>
      </c>
      <c r="Q4328" s="87">
        <v>133624</v>
      </c>
      <c r="R4328" s="87">
        <v>0</v>
      </c>
      <c r="S4328" s="87"/>
      <c r="T4328" s="87"/>
      <c r="U4328" s="85">
        <v>2020</v>
      </c>
      <c r="V4328" s="3" t="s">
        <v>112</v>
      </c>
      <c r="W4328" s="3"/>
      <c r="X4328" s="3"/>
      <c r="Y4328" s="3"/>
      <c r="Z4328" s="6">
        <v>73396</v>
      </c>
      <c r="AA4328" s="160"/>
      <c r="AB4328" s="123" t="s">
        <v>4395</v>
      </c>
      <c r="AC4328" s="124"/>
      <c r="AD4328" s="41"/>
      <c r="AE4328" s="83"/>
      <c r="AF4328" s="83"/>
      <c r="AG4328" s="41"/>
      <c r="AH4328" s="41" t="s">
        <v>63</v>
      </c>
      <c r="AI4328" s="80" t="s">
        <v>19631</v>
      </c>
      <c r="AJ4328" s="80" t="s">
        <v>14538</v>
      </c>
      <c r="AK4328" s="3"/>
      <c r="AL4328" s="85"/>
      <c r="AM4328" s="151" t="s">
        <v>19998</v>
      </c>
      <c r="AN4328" s="15"/>
      <c r="AO4328" s="166"/>
      <c r="AP4328" s="5">
        <f t="shared" si="68"/>
        <v>0</v>
      </c>
      <c r="AQ4328" s="16"/>
      <c r="AR4328" s="205">
        <v>1</v>
      </c>
      <c r="AS4328" s="16"/>
      <c r="AT4328" s="16"/>
      <c r="AU4328" s="16"/>
      <c r="AV4328" s="16"/>
      <c r="AW4328" s="16"/>
      <c r="AX4328" s="16"/>
    </row>
    <row r="4329" spans="1:50" customFormat="1" ht="15.75" hidden="1" customHeight="1" x14ac:dyDescent="0.2">
      <c r="A4329" s="7" t="s">
        <v>7634</v>
      </c>
      <c r="B4329" s="3" t="s">
        <v>7635</v>
      </c>
      <c r="C4329" s="85" t="s">
        <v>4395</v>
      </c>
      <c r="D4329" s="85" t="s">
        <v>13090</v>
      </c>
      <c r="E4329" s="202" t="s">
        <v>26712</v>
      </c>
      <c r="F4329" s="85" t="s">
        <v>55</v>
      </c>
      <c r="G4329" s="85" t="s">
        <v>59</v>
      </c>
      <c r="H4329" s="85" t="s">
        <v>20690</v>
      </c>
      <c r="I4329" s="3" t="s">
        <v>4399</v>
      </c>
      <c r="J4329" s="85" t="s">
        <v>4447</v>
      </c>
      <c r="K4329" s="7" t="s">
        <v>4601</v>
      </c>
      <c r="L4329" s="3"/>
      <c r="M4329" s="3"/>
      <c r="N4329" s="41" t="s">
        <v>22050</v>
      </c>
      <c r="O4329" s="87">
        <v>123814</v>
      </c>
      <c r="P4329" s="87">
        <v>3913</v>
      </c>
      <c r="Q4329" s="87">
        <v>119901</v>
      </c>
      <c r="R4329" s="87">
        <v>0</v>
      </c>
      <c r="S4329" s="87"/>
      <c r="T4329" s="87"/>
      <c r="U4329" s="85">
        <v>2019</v>
      </c>
      <c r="V4329" s="3" t="s">
        <v>112</v>
      </c>
      <c r="W4329" s="3"/>
      <c r="X4329" s="3"/>
      <c r="Y4329" s="3"/>
      <c r="Z4329" s="6">
        <v>65254</v>
      </c>
      <c r="AA4329" s="160"/>
      <c r="AB4329" s="123" t="s">
        <v>4395</v>
      </c>
      <c r="AC4329" s="124"/>
      <c r="AD4329" s="41"/>
      <c r="AE4329" s="83"/>
      <c r="AF4329" s="83"/>
      <c r="AG4329" s="41"/>
      <c r="AH4329" s="41" t="s">
        <v>7514</v>
      </c>
      <c r="AI4329" s="80" t="s">
        <v>19632</v>
      </c>
      <c r="AJ4329" s="80" t="s">
        <v>14539</v>
      </c>
      <c r="AK4329" s="3"/>
      <c r="AL4329" s="85"/>
      <c r="AM4329" s="151" t="s">
        <v>19998</v>
      </c>
      <c r="AN4329" s="15"/>
      <c r="AO4329" s="166"/>
      <c r="AP4329" s="5">
        <f t="shared" si="68"/>
        <v>0</v>
      </c>
      <c r="AQ4329" s="16"/>
      <c r="AR4329" s="205">
        <v>1</v>
      </c>
      <c r="AS4329" s="16"/>
      <c r="AT4329" s="16"/>
      <c r="AU4329" s="16"/>
      <c r="AV4329" s="16"/>
      <c r="AW4329" s="16"/>
      <c r="AX4329" s="16"/>
    </row>
    <row r="4330" spans="1:50" customFormat="1" ht="15.75" hidden="1" customHeight="1" x14ac:dyDescent="0.2">
      <c r="A4330" s="7" t="s">
        <v>7636</v>
      </c>
      <c r="B4330" s="3" t="s">
        <v>7637</v>
      </c>
      <c r="C4330" s="85" t="s">
        <v>4395</v>
      </c>
      <c r="D4330" s="85" t="s">
        <v>13090</v>
      </c>
      <c r="E4330" s="202" t="s">
        <v>1800</v>
      </c>
      <c r="F4330" s="85" t="s">
        <v>55</v>
      </c>
      <c r="G4330" s="85" t="s">
        <v>63</v>
      </c>
      <c r="H4330" s="85" t="s">
        <v>20690</v>
      </c>
      <c r="I4330" s="3" t="s">
        <v>4399</v>
      </c>
      <c r="J4330" s="85" t="s">
        <v>5308</v>
      </c>
      <c r="K4330" s="7" t="s">
        <v>17272</v>
      </c>
      <c r="L4330" s="3"/>
      <c r="M4330" s="3"/>
      <c r="N4330" s="41" t="s">
        <v>4572</v>
      </c>
      <c r="O4330" s="87">
        <v>0</v>
      </c>
      <c r="P4330" s="87">
        <v>0</v>
      </c>
      <c r="Q4330" s="87">
        <v>0</v>
      </c>
      <c r="R4330" s="87">
        <v>0</v>
      </c>
      <c r="S4330" s="87"/>
      <c r="T4330" s="87"/>
      <c r="U4330" s="85" t="s">
        <v>112</v>
      </c>
      <c r="V4330" s="3" t="s">
        <v>112</v>
      </c>
      <c r="W4330" s="3"/>
      <c r="X4330" s="3"/>
      <c r="Y4330" s="3"/>
      <c r="Z4330" s="6">
        <v>61588</v>
      </c>
      <c r="AA4330" s="160"/>
      <c r="AB4330" s="123" t="s">
        <v>4395</v>
      </c>
      <c r="AC4330" s="124"/>
      <c r="AD4330" s="41"/>
      <c r="AE4330" s="83"/>
      <c r="AF4330" s="83"/>
      <c r="AG4330" s="41"/>
      <c r="AH4330" s="41" t="s">
        <v>63</v>
      </c>
      <c r="AI4330" s="80" t="s">
        <v>19633</v>
      </c>
      <c r="AJ4330" s="80" t="s">
        <v>14540</v>
      </c>
      <c r="AK4330" s="3"/>
      <c r="AL4330" s="85"/>
      <c r="AM4330" s="151" t="s">
        <v>19998</v>
      </c>
      <c r="AN4330" s="15"/>
      <c r="AO4330" s="166"/>
      <c r="AP4330" s="5">
        <f t="shared" si="68"/>
        <v>0</v>
      </c>
      <c r="AQ4330" s="16"/>
      <c r="AR4330" s="205">
        <v>1</v>
      </c>
      <c r="AS4330" s="16"/>
      <c r="AT4330" s="16"/>
      <c r="AU4330" s="16"/>
      <c r="AV4330" s="16"/>
      <c r="AW4330" s="16"/>
      <c r="AX4330" s="16"/>
    </row>
    <row r="4331" spans="1:50" customFormat="1" ht="15.75" hidden="1" customHeight="1" x14ac:dyDescent="0.2">
      <c r="A4331" s="7" t="s">
        <v>15011</v>
      </c>
      <c r="B4331" s="1" t="s">
        <v>15012</v>
      </c>
      <c r="C4331" s="85" t="s">
        <v>4395</v>
      </c>
      <c r="D4331" s="85" t="s">
        <v>13090</v>
      </c>
      <c r="E4331" s="202" t="s">
        <v>26712</v>
      </c>
      <c r="F4331" s="85" t="s">
        <v>55</v>
      </c>
      <c r="G4331" s="85" t="s">
        <v>59</v>
      </c>
      <c r="H4331" s="85" t="s">
        <v>20690</v>
      </c>
      <c r="I4331" s="3" t="s">
        <v>4399</v>
      </c>
      <c r="J4331" s="85" t="s">
        <v>4447</v>
      </c>
      <c r="K4331" s="7" t="s">
        <v>4685</v>
      </c>
      <c r="L4331" s="1"/>
      <c r="M4331" s="1"/>
      <c r="N4331" s="41" t="s">
        <v>14323</v>
      </c>
      <c r="O4331" s="87">
        <v>85939</v>
      </c>
      <c r="P4331" s="87">
        <v>65888</v>
      </c>
      <c r="Q4331" s="87">
        <v>20051</v>
      </c>
      <c r="R4331" s="87">
        <v>0</v>
      </c>
      <c r="S4331" s="87"/>
      <c r="T4331" s="87"/>
      <c r="U4331" s="85">
        <v>2019</v>
      </c>
      <c r="V4331" s="1"/>
      <c r="W4331" s="1"/>
      <c r="X4331" s="1"/>
      <c r="Y4331" s="1"/>
      <c r="Z4331" s="6">
        <v>33775</v>
      </c>
      <c r="AA4331" s="160"/>
      <c r="AB4331" s="123" t="s">
        <v>4395</v>
      </c>
      <c r="AC4331" s="124"/>
      <c r="AD4331" s="2"/>
      <c r="AE4331" s="2"/>
      <c r="AF4331" s="2"/>
      <c r="AG4331" s="2"/>
      <c r="AH4331" s="41" t="s">
        <v>7514</v>
      </c>
      <c r="AI4331" s="80" t="s">
        <v>19634</v>
      </c>
      <c r="AJ4331" s="80" t="s">
        <v>14541</v>
      </c>
      <c r="AK4331" s="1"/>
      <c r="AL4331" s="85"/>
      <c r="AM4331" s="151" t="s">
        <v>19998</v>
      </c>
      <c r="AN4331" s="16"/>
      <c r="AO4331" s="166"/>
      <c r="AP4331" s="5">
        <f t="shared" si="68"/>
        <v>0</v>
      </c>
      <c r="AQ4331" s="16"/>
      <c r="AR4331" s="205">
        <v>1</v>
      </c>
      <c r="AS4331" s="16"/>
      <c r="AT4331" s="16"/>
      <c r="AU4331" s="16"/>
      <c r="AV4331" s="16"/>
      <c r="AW4331" s="16"/>
      <c r="AX4331" s="16"/>
    </row>
    <row r="4332" spans="1:50" customFormat="1" ht="15.75" hidden="1" customHeight="1" x14ac:dyDescent="0.2">
      <c r="A4332" s="7" t="s">
        <v>17554</v>
      </c>
      <c r="B4332" s="3" t="s">
        <v>19635</v>
      </c>
      <c r="C4332" s="85" t="s">
        <v>4395</v>
      </c>
      <c r="D4332" s="85" t="s">
        <v>13090</v>
      </c>
      <c r="E4332" s="202" t="s">
        <v>1800</v>
      </c>
      <c r="F4332" s="85" t="s">
        <v>14</v>
      </c>
      <c r="G4332" s="85" t="s">
        <v>18</v>
      </c>
      <c r="H4332" s="85" t="s">
        <v>20690</v>
      </c>
      <c r="I4332" s="3" t="s">
        <v>29424</v>
      </c>
      <c r="J4332" s="85" t="s">
        <v>4447</v>
      </c>
      <c r="K4332" s="7" t="s">
        <v>4988</v>
      </c>
      <c r="L4332" s="3"/>
      <c r="M4332" s="3"/>
      <c r="N4332" s="41" t="s">
        <v>4658</v>
      </c>
      <c r="O4332" s="87">
        <v>0</v>
      </c>
      <c r="P4332" s="87">
        <v>0</v>
      </c>
      <c r="Q4332" s="87">
        <v>0</v>
      </c>
      <c r="R4332" s="87">
        <v>0</v>
      </c>
      <c r="S4332" s="87"/>
      <c r="T4332" s="87"/>
      <c r="U4332" s="85" t="s">
        <v>112</v>
      </c>
      <c r="V4332" s="3"/>
      <c r="W4332" s="3"/>
      <c r="X4332" s="3"/>
      <c r="Y4332" s="3"/>
      <c r="Z4332" s="6">
        <v>9500</v>
      </c>
      <c r="AA4332" s="160"/>
      <c r="AB4332" s="123" t="s">
        <v>4395</v>
      </c>
      <c r="AC4332" s="124"/>
      <c r="AD4332" s="41"/>
      <c r="AE4332" s="83"/>
      <c r="AF4332" s="83"/>
      <c r="AG4332" s="41"/>
      <c r="AH4332" s="41" t="s">
        <v>4460</v>
      </c>
      <c r="AI4332" s="80" t="s">
        <v>26130</v>
      </c>
      <c r="AJ4332" s="80" t="s">
        <v>19122</v>
      </c>
      <c r="AK4332" s="3"/>
      <c r="AL4332" s="86"/>
      <c r="AM4332" s="151" t="s">
        <v>19997</v>
      </c>
      <c r="AN4332" s="15"/>
      <c r="AO4332" s="166"/>
      <c r="AP4332" s="5">
        <f t="shared" si="68"/>
        <v>0</v>
      </c>
      <c r="AQ4332" s="16"/>
      <c r="AR4332" s="205">
        <v>1</v>
      </c>
      <c r="AS4332" s="16"/>
      <c r="AT4332" s="16"/>
      <c r="AU4332" s="16"/>
      <c r="AV4332" s="16"/>
      <c r="AW4332" s="16"/>
      <c r="AX4332" s="16"/>
    </row>
    <row r="4333" spans="1:50" customFormat="1" ht="15.75" hidden="1" customHeight="1" x14ac:dyDescent="0.2">
      <c r="A4333" s="7" t="s">
        <v>15013</v>
      </c>
      <c r="B4333" s="1" t="s">
        <v>15014</v>
      </c>
      <c r="C4333" s="85" t="s">
        <v>4395</v>
      </c>
      <c r="D4333" s="85" t="s">
        <v>13090</v>
      </c>
      <c r="E4333" s="202" t="s">
        <v>26712</v>
      </c>
      <c r="F4333" s="85" t="s">
        <v>55</v>
      </c>
      <c r="G4333" s="85" t="s">
        <v>59</v>
      </c>
      <c r="H4333" s="85" t="s">
        <v>20690</v>
      </c>
      <c r="I4333" s="3" t="s">
        <v>4399</v>
      </c>
      <c r="J4333" s="85" t="s">
        <v>4435</v>
      </c>
      <c r="K4333" s="7" t="s">
        <v>3838</v>
      </c>
      <c r="L4333" s="1"/>
      <c r="M4333" s="1"/>
      <c r="N4333" s="41" t="s">
        <v>6842</v>
      </c>
      <c r="O4333" s="87">
        <v>0</v>
      </c>
      <c r="P4333" s="87">
        <v>0</v>
      </c>
      <c r="Q4333" s="87">
        <v>0</v>
      </c>
      <c r="R4333" s="87">
        <v>0</v>
      </c>
      <c r="S4333" s="87"/>
      <c r="T4333" s="87"/>
      <c r="U4333" s="85" t="s">
        <v>112</v>
      </c>
      <c r="V4333" s="1"/>
      <c r="W4333" s="1"/>
      <c r="X4333" s="1"/>
      <c r="Y4333" s="1"/>
      <c r="Z4333" s="6">
        <v>36731</v>
      </c>
      <c r="AA4333" s="160"/>
      <c r="AB4333" s="123" t="s">
        <v>4395</v>
      </c>
      <c r="AC4333" s="124"/>
      <c r="AD4333" s="2"/>
      <c r="AE4333" s="2"/>
      <c r="AF4333" s="2"/>
      <c r="AG4333" s="2"/>
      <c r="AH4333" s="41" t="s">
        <v>7514</v>
      </c>
      <c r="AI4333" s="80" t="s">
        <v>19636</v>
      </c>
      <c r="AJ4333" s="80" t="s">
        <v>14542</v>
      </c>
      <c r="AK4333" s="1"/>
      <c r="AL4333" s="85"/>
      <c r="AM4333" s="151" t="s">
        <v>19998</v>
      </c>
      <c r="AN4333" s="16"/>
      <c r="AO4333" s="166"/>
      <c r="AP4333" s="5">
        <f t="shared" si="68"/>
        <v>0</v>
      </c>
      <c r="AQ4333" s="16"/>
      <c r="AR4333" s="205">
        <v>1</v>
      </c>
      <c r="AS4333" s="16"/>
      <c r="AT4333" s="16"/>
      <c r="AU4333" s="16"/>
      <c r="AV4333" s="16"/>
      <c r="AW4333" s="16"/>
      <c r="AX4333" s="16"/>
    </row>
    <row r="4334" spans="1:50" customFormat="1" ht="15.75" hidden="1" customHeight="1" x14ac:dyDescent="0.2">
      <c r="A4334" s="7" t="s">
        <v>15015</v>
      </c>
      <c r="B4334" s="1" t="s">
        <v>15016</v>
      </c>
      <c r="C4334" s="85" t="s">
        <v>4395</v>
      </c>
      <c r="D4334" s="85" t="s">
        <v>13090</v>
      </c>
      <c r="E4334" s="202" t="s">
        <v>26712</v>
      </c>
      <c r="F4334" s="85" t="s">
        <v>40</v>
      </c>
      <c r="G4334" s="85" t="s">
        <v>43</v>
      </c>
      <c r="H4334" s="85" t="s">
        <v>20690</v>
      </c>
      <c r="I4334" s="3" t="s">
        <v>4475</v>
      </c>
      <c r="J4334" s="85" t="s">
        <v>115</v>
      </c>
      <c r="K4334" s="7" t="s">
        <v>4458</v>
      </c>
      <c r="L4334" s="1"/>
      <c r="M4334" s="1"/>
      <c r="N4334" s="41" t="s">
        <v>5826</v>
      </c>
      <c r="O4334" s="87">
        <v>28120</v>
      </c>
      <c r="P4334" s="87">
        <v>18120</v>
      </c>
      <c r="Q4334" s="87">
        <v>10000</v>
      </c>
      <c r="R4334" s="87">
        <v>0</v>
      </c>
      <c r="S4334" s="87"/>
      <c r="T4334" s="87"/>
      <c r="U4334" s="85">
        <v>2019</v>
      </c>
      <c r="V4334" s="1"/>
      <c r="W4334" s="1"/>
      <c r="X4334" s="1"/>
      <c r="Y4334" s="1"/>
      <c r="Z4334" s="6">
        <v>10000</v>
      </c>
      <c r="AA4334" s="160"/>
      <c r="AB4334" s="123" t="s">
        <v>4395</v>
      </c>
      <c r="AC4334" s="124"/>
      <c r="AD4334" s="2"/>
      <c r="AE4334" s="2"/>
      <c r="AF4334" s="2"/>
      <c r="AG4334" s="2"/>
      <c r="AH4334" s="41" t="s">
        <v>7061</v>
      </c>
      <c r="AI4334" s="80" t="s">
        <v>19637</v>
      </c>
      <c r="AJ4334" s="80" t="s">
        <v>14543</v>
      </c>
      <c r="AK4334" s="1"/>
      <c r="AL4334" s="85"/>
      <c r="AM4334" s="151" t="s">
        <v>19998</v>
      </c>
      <c r="AN4334" s="16"/>
      <c r="AO4334" s="166"/>
      <c r="AP4334" s="5">
        <f t="shared" si="68"/>
        <v>0</v>
      </c>
      <c r="AQ4334" s="16"/>
      <c r="AR4334" s="205">
        <v>1</v>
      </c>
      <c r="AS4334" s="16"/>
      <c r="AT4334" s="16"/>
      <c r="AU4334" s="16"/>
      <c r="AV4334" s="16"/>
      <c r="AW4334" s="16"/>
      <c r="AX4334" s="16"/>
    </row>
    <row r="4335" spans="1:50" customFormat="1" ht="15.75" hidden="1" customHeight="1" x14ac:dyDescent="0.2">
      <c r="A4335" s="7" t="s">
        <v>15017</v>
      </c>
      <c r="B4335" s="1" t="s">
        <v>15018</v>
      </c>
      <c r="C4335" s="85" t="s">
        <v>4395</v>
      </c>
      <c r="D4335" s="85" t="s">
        <v>13090</v>
      </c>
      <c r="E4335" s="202" t="s">
        <v>26712</v>
      </c>
      <c r="F4335" s="85" t="s">
        <v>40</v>
      </c>
      <c r="G4335" s="85" t="s">
        <v>42</v>
      </c>
      <c r="H4335" s="85" t="s">
        <v>20690</v>
      </c>
      <c r="I4335" s="3" t="s">
        <v>6379</v>
      </c>
      <c r="J4335" s="85" t="s">
        <v>115</v>
      </c>
      <c r="K4335" s="7" t="s">
        <v>4595</v>
      </c>
      <c r="L4335" s="1"/>
      <c r="M4335" s="1"/>
      <c r="N4335" s="41" t="s">
        <v>4841</v>
      </c>
      <c r="O4335" s="87">
        <v>53999</v>
      </c>
      <c r="P4335" s="87">
        <v>0</v>
      </c>
      <c r="Q4335" s="87">
        <v>53999</v>
      </c>
      <c r="R4335" s="87">
        <v>0</v>
      </c>
      <c r="S4335" s="87"/>
      <c r="T4335" s="87"/>
      <c r="U4335" s="85">
        <v>2021</v>
      </c>
      <c r="V4335" s="1"/>
      <c r="W4335" s="1"/>
      <c r="X4335" s="1"/>
      <c r="Y4335" s="1"/>
      <c r="Z4335" s="6">
        <v>72402</v>
      </c>
      <c r="AA4335" s="160"/>
      <c r="AB4335" s="123" t="s">
        <v>4395</v>
      </c>
      <c r="AC4335" s="124"/>
      <c r="AD4335" s="2"/>
      <c r="AE4335" s="2"/>
      <c r="AF4335" s="2"/>
      <c r="AG4335" s="2"/>
      <c r="AH4335" s="41" t="s">
        <v>7061</v>
      </c>
      <c r="AI4335" s="80" t="s">
        <v>19638</v>
      </c>
      <c r="AJ4335" s="80" t="s">
        <v>14544</v>
      </c>
      <c r="AK4335" s="1"/>
      <c r="AL4335" s="85"/>
      <c r="AM4335" s="151" t="s">
        <v>19998</v>
      </c>
      <c r="AN4335" s="16"/>
      <c r="AO4335" s="166"/>
      <c r="AP4335" s="5">
        <f t="shared" si="68"/>
        <v>0</v>
      </c>
      <c r="AQ4335" s="16"/>
      <c r="AR4335" s="205">
        <v>1</v>
      </c>
      <c r="AS4335" s="16"/>
      <c r="AT4335" s="16"/>
      <c r="AU4335" s="16"/>
      <c r="AV4335" s="16"/>
      <c r="AW4335" s="16"/>
      <c r="AX4335" s="16"/>
    </row>
    <row r="4336" spans="1:50" customFormat="1" ht="15.75" hidden="1" customHeight="1" x14ac:dyDescent="0.2">
      <c r="A4336" s="7" t="s">
        <v>15019</v>
      </c>
      <c r="B4336" s="1" t="s">
        <v>15802</v>
      </c>
      <c r="C4336" s="85" t="s">
        <v>4395</v>
      </c>
      <c r="D4336" s="85" t="s">
        <v>13090</v>
      </c>
      <c r="E4336" s="202" t="s">
        <v>1800</v>
      </c>
      <c r="F4336" s="85" t="s">
        <v>40</v>
      </c>
      <c r="G4336" s="85" t="s">
        <v>42</v>
      </c>
      <c r="H4336" s="85" t="s">
        <v>20690</v>
      </c>
      <c r="I4336" s="3" t="s">
        <v>6379</v>
      </c>
      <c r="J4336" s="85" t="s">
        <v>115</v>
      </c>
      <c r="K4336" s="7" t="s">
        <v>4595</v>
      </c>
      <c r="L4336" s="1"/>
      <c r="M4336" s="1"/>
      <c r="N4336" s="41" t="s">
        <v>4841</v>
      </c>
      <c r="O4336" s="87">
        <v>0</v>
      </c>
      <c r="P4336" s="87">
        <v>0</v>
      </c>
      <c r="Q4336" s="87">
        <v>0</v>
      </c>
      <c r="R4336" s="87">
        <v>0</v>
      </c>
      <c r="S4336" s="87"/>
      <c r="T4336" s="87"/>
      <c r="U4336" s="85" t="s">
        <v>112</v>
      </c>
      <c r="V4336" s="1"/>
      <c r="W4336" s="1"/>
      <c r="X4336" s="1"/>
      <c r="Y4336" s="1"/>
      <c r="Z4336" s="6">
        <v>60000</v>
      </c>
      <c r="AA4336" s="160"/>
      <c r="AB4336" s="123" t="s">
        <v>4395</v>
      </c>
      <c r="AC4336" s="124"/>
      <c r="AD4336" s="2"/>
      <c r="AE4336" s="2"/>
      <c r="AF4336" s="2"/>
      <c r="AG4336" s="2"/>
      <c r="AH4336" s="41" t="s">
        <v>7061</v>
      </c>
      <c r="AI4336" s="80" t="s">
        <v>19639</v>
      </c>
      <c r="AJ4336" s="80" t="s">
        <v>14545</v>
      </c>
      <c r="AK4336" s="1"/>
      <c r="AL4336" s="85"/>
      <c r="AM4336" s="151" t="s">
        <v>19998</v>
      </c>
      <c r="AN4336" s="16"/>
      <c r="AO4336" s="166"/>
      <c r="AP4336" s="5">
        <f t="shared" si="68"/>
        <v>0</v>
      </c>
      <c r="AQ4336" s="16"/>
      <c r="AR4336" s="205">
        <v>1</v>
      </c>
      <c r="AS4336" s="16"/>
      <c r="AT4336" s="16"/>
      <c r="AU4336" s="16"/>
      <c r="AV4336" s="16"/>
      <c r="AW4336" s="16"/>
      <c r="AX4336" s="16"/>
    </row>
    <row r="4337" spans="1:50" customFormat="1" ht="15.75" hidden="1" customHeight="1" x14ac:dyDescent="0.2">
      <c r="A4337" s="7" t="s">
        <v>15020</v>
      </c>
      <c r="B4337" s="1" t="s">
        <v>15021</v>
      </c>
      <c r="C4337" s="85" t="s">
        <v>4395</v>
      </c>
      <c r="D4337" s="85" t="s">
        <v>13090</v>
      </c>
      <c r="E4337" s="202" t="s">
        <v>26418</v>
      </c>
      <c r="F4337" s="85" t="s">
        <v>40</v>
      </c>
      <c r="G4337" s="85" t="s">
        <v>42</v>
      </c>
      <c r="H4337" s="85" t="s">
        <v>20690</v>
      </c>
      <c r="I4337" s="3" t="s">
        <v>6379</v>
      </c>
      <c r="J4337" s="85" t="s">
        <v>115</v>
      </c>
      <c r="K4337" s="7" t="s">
        <v>4595</v>
      </c>
      <c r="L4337" s="1"/>
      <c r="M4337" s="1"/>
      <c r="N4337" s="41" t="s">
        <v>4841</v>
      </c>
      <c r="O4337" s="87">
        <v>0</v>
      </c>
      <c r="P4337" s="87">
        <v>0</v>
      </c>
      <c r="Q4337" s="87">
        <v>0</v>
      </c>
      <c r="R4337" s="87">
        <v>0</v>
      </c>
      <c r="S4337" s="87"/>
      <c r="T4337" s="87"/>
      <c r="U4337" s="85" t="s">
        <v>112</v>
      </c>
      <c r="V4337" s="1"/>
      <c r="W4337" s="1"/>
      <c r="X4337" s="1"/>
      <c r="Y4337" s="1"/>
      <c r="Z4337" s="6">
        <v>72402</v>
      </c>
      <c r="AA4337" s="160"/>
      <c r="AB4337" s="123" t="s">
        <v>4395</v>
      </c>
      <c r="AC4337" s="124"/>
      <c r="AD4337" s="2"/>
      <c r="AE4337" s="2"/>
      <c r="AF4337" s="2"/>
      <c r="AG4337" s="2"/>
      <c r="AH4337" s="41" t="s">
        <v>7061</v>
      </c>
      <c r="AI4337" s="80" t="s">
        <v>19640</v>
      </c>
      <c r="AJ4337" s="80" t="s">
        <v>14546</v>
      </c>
      <c r="AK4337" s="1"/>
      <c r="AL4337" s="85"/>
      <c r="AM4337" s="151" t="s">
        <v>19998</v>
      </c>
      <c r="AN4337" s="16"/>
      <c r="AO4337" s="166"/>
      <c r="AP4337" s="5">
        <f t="shared" si="68"/>
        <v>0</v>
      </c>
      <c r="AQ4337" s="16"/>
      <c r="AR4337" s="205">
        <v>1</v>
      </c>
      <c r="AS4337" s="16"/>
      <c r="AT4337" s="16"/>
      <c r="AU4337" s="16"/>
      <c r="AV4337" s="16"/>
      <c r="AW4337" s="16"/>
      <c r="AX4337" s="16"/>
    </row>
    <row r="4338" spans="1:50" customFormat="1" ht="15.75" hidden="1" customHeight="1" x14ac:dyDescent="0.2">
      <c r="A4338" s="7" t="s">
        <v>7638</v>
      </c>
      <c r="B4338" s="3" t="s">
        <v>7639</v>
      </c>
      <c r="C4338" s="85" t="s">
        <v>4395</v>
      </c>
      <c r="D4338" s="85" t="s">
        <v>13090</v>
      </c>
      <c r="E4338" s="202" t="s">
        <v>26712</v>
      </c>
      <c r="F4338" s="85" t="s">
        <v>40</v>
      </c>
      <c r="G4338" s="85" t="s">
        <v>43</v>
      </c>
      <c r="H4338" s="85" t="s">
        <v>20690</v>
      </c>
      <c r="I4338" s="3" t="s">
        <v>4396</v>
      </c>
      <c r="J4338" s="85" t="s">
        <v>4435</v>
      </c>
      <c r="K4338" s="7" t="s">
        <v>4744</v>
      </c>
      <c r="L4338" s="3"/>
      <c r="M4338" s="3"/>
      <c r="N4338" s="41" t="s">
        <v>7640</v>
      </c>
      <c r="O4338" s="87">
        <v>39672</v>
      </c>
      <c r="P4338" s="87">
        <v>0</v>
      </c>
      <c r="Q4338" s="87">
        <v>39672</v>
      </c>
      <c r="R4338" s="87">
        <v>0</v>
      </c>
      <c r="S4338" s="87"/>
      <c r="T4338" s="87"/>
      <c r="U4338" s="85">
        <v>2011</v>
      </c>
      <c r="V4338" s="3" t="s">
        <v>7640</v>
      </c>
      <c r="W4338" s="3"/>
      <c r="X4338" s="3"/>
      <c r="Y4338" s="3"/>
      <c r="Z4338" s="6">
        <v>24541</v>
      </c>
      <c r="AA4338" s="160"/>
      <c r="AB4338" s="123" t="s">
        <v>4395</v>
      </c>
      <c r="AC4338" s="124"/>
      <c r="AD4338" s="41"/>
      <c r="AE4338" s="83"/>
      <c r="AF4338" s="83"/>
      <c r="AG4338" s="41"/>
      <c r="AH4338" s="41" t="s">
        <v>7061</v>
      </c>
      <c r="AI4338" s="80" t="s">
        <v>19641</v>
      </c>
      <c r="AJ4338" s="80" t="s">
        <v>13366</v>
      </c>
      <c r="AK4338" s="3"/>
      <c r="AL4338" s="85"/>
      <c r="AM4338" s="151" t="s">
        <v>19998</v>
      </c>
      <c r="AN4338" s="15"/>
      <c r="AO4338" s="166"/>
      <c r="AP4338" s="5">
        <f t="shared" si="68"/>
        <v>0</v>
      </c>
      <c r="AQ4338" s="16"/>
      <c r="AR4338" s="205">
        <v>1</v>
      </c>
      <c r="AS4338" s="16"/>
      <c r="AT4338" s="16"/>
      <c r="AU4338" s="16"/>
      <c r="AV4338" s="16"/>
      <c r="AW4338" s="16"/>
      <c r="AX4338" s="16"/>
    </row>
    <row r="4339" spans="1:50" customFormat="1" ht="15.75" hidden="1" customHeight="1" x14ac:dyDescent="0.2">
      <c r="A4339" s="7" t="s">
        <v>15022</v>
      </c>
      <c r="B4339" s="1" t="s">
        <v>15023</v>
      </c>
      <c r="C4339" s="85" t="s">
        <v>4395</v>
      </c>
      <c r="D4339" s="85" t="s">
        <v>13090</v>
      </c>
      <c r="E4339" s="202" t="s">
        <v>26418</v>
      </c>
      <c r="F4339" s="85" t="s">
        <v>40</v>
      </c>
      <c r="G4339" s="85" t="s">
        <v>42</v>
      </c>
      <c r="H4339" s="85" t="s">
        <v>20690</v>
      </c>
      <c r="I4339" s="3" t="s">
        <v>6379</v>
      </c>
      <c r="J4339" s="85" t="s">
        <v>115</v>
      </c>
      <c r="K4339" s="7" t="s">
        <v>4595</v>
      </c>
      <c r="L4339" s="1"/>
      <c r="M4339" s="1"/>
      <c r="N4339" s="41" t="s">
        <v>4841</v>
      </c>
      <c r="O4339" s="87">
        <v>0</v>
      </c>
      <c r="P4339" s="87">
        <v>0</v>
      </c>
      <c r="Q4339" s="87">
        <v>0</v>
      </c>
      <c r="R4339" s="87">
        <v>0</v>
      </c>
      <c r="S4339" s="87"/>
      <c r="T4339" s="87"/>
      <c r="U4339" s="85" t="s">
        <v>112</v>
      </c>
      <c r="V4339" s="1"/>
      <c r="W4339" s="1"/>
      <c r="X4339" s="1"/>
      <c r="Y4339" s="1"/>
      <c r="Z4339" s="6">
        <v>72402</v>
      </c>
      <c r="AA4339" s="160"/>
      <c r="AB4339" s="123" t="s">
        <v>4395</v>
      </c>
      <c r="AC4339" s="124"/>
      <c r="AD4339" s="2"/>
      <c r="AE4339" s="2"/>
      <c r="AF4339" s="2"/>
      <c r="AG4339" s="2"/>
      <c r="AH4339" s="41" t="s">
        <v>7061</v>
      </c>
      <c r="AI4339" s="80" t="s">
        <v>19642</v>
      </c>
      <c r="AJ4339" s="80" t="s">
        <v>14547</v>
      </c>
      <c r="AK4339" s="207"/>
      <c r="AL4339" s="86"/>
      <c r="AM4339" s="151" t="s">
        <v>19998</v>
      </c>
      <c r="AN4339" s="208"/>
      <c r="AO4339" s="166"/>
      <c r="AP4339" s="5">
        <f t="shared" si="68"/>
        <v>0</v>
      </c>
      <c r="AQ4339" s="16"/>
      <c r="AR4339" s="205">
        <v>1</v>
      </c>
      <c r="AS4339" s="16"/>
      <c r="AT4339" s="16"/>
      <c r="AU4339" s="16"/>
      <c r="AV4339" s="16"/>
      <c r="AW4339" s="16"/>
      <c r="AX4339" s="16"/>
    </row>
    <row r="4340" spans="1:50" customFormat="1" ht="15.75" hidden="1" customHeight="1" x14ac:dyDescent="0.2">
      <c r="A4340" s="7" t="s">
        <v>15024</v>
      </c>
      <c r="B4340" s="1" t="s">
        <v>15025</v>
      </c>
      <c r="C4340" s="85" t="s">
        <v>4395</v>
      </c>
      <c r="D4340" s="85" t="s">
        <v>13090</v>
      </c>
      <c r="E4340" s="202" t="s">
        <v>26712</v>
      </c>
      <c r="F4340" s="85" t="s">
        <v>68</v>
      </c>
      <c r="G4340" s="85" t="s">
        <v>69</v>
      </c>
      <c r="H4340" s="85" t="s">
        <v>20690</v>
      </c>
      <c r="I4340" s="3" t="s">
        <v>4693</v>
      </c>
      <c r="J4340" s="85" t="s">
        <v>4447</v>
      </c>
      <c r="K4340" s="7" t="s">
        <v>4685</v>
      </c>
      <c r="L4340" s="1"/>
      <c r="M4340" s="1"/>
      <c r="N4340" s="41" t="s">
        <v>14548</v>
      </c>
      <c r="O4340" s="87">
        <v>16021</v>
      </c>
      <c r="P4340" s="87">
        <v>4481</v>
      </c>
      <c r="Q4340" s="87">
        <v>11540</v>
      </c>
      <c r="R4340" s="87">
        <v>0</v>
      </c>
      <c r="S4340" s="87"/>
      <c r="T4340" s="87"/>
      <c r="U4340" s="85">
        <v>2018</v>
      </c>
      <c r="V4340" s="1"/>
      <c r="W4340" s="1"/>
      <c r="X4340" s="1"/>
      <c r="Y4340" s="1"/>
      <c r="Z4340" s="6">
        <v>9093</v>
      </c>
      <c r="AA4340" s="160"/>
      <c r="AB4340" s="123" t="s">
        <v>4395</v>
      </c>
      <c r="AC4340" s="124"/>
      <c r="AD4340" s="2"/>
      <c r="AE4340" s="2"/>
      <c r="AF4340" s="2"/>
      <c r="AG4340" s="2"/>
      <c r="AH4340" s="41" t="s">
        <v>4460</v>
      </c>
      <c r="AI4340" s="80" t="s">
        <v>19643</v>
      </c>
      <c r="AJ4340" s="80" t="s">
        <v>14549</v>
      </c>
      <c r="AK4340" s="1"/>
      <c r="AL4340" s="85"/>
      <c r="AM4340" s="151" t="s">
        <v>19998</v>
      </c>
      <c r="AN4340" s="16"/>
      <c r="AO4340" s="166"/>
      <c r="AP4340" s="5">
        <f t="shared" si="68"/>
        <v>0</v>
      </c>
      <c r="AQ4340" s="16"/>
      <c r="AR4340" s="205">
        <v>1</v>
      </c>
      <c r="AS4340" s="16"/>
      <c r="AT4340" s="16"/>
      <c r="AU4340" s="16"/>
      <c r="AV4340" s="16"/>
      <c r="AW4340" s="16"/>
      <c r="AX4340" s="16"/>
    </row>
    <row r="4341" spans="1:50" customFormat="1" ht="15.75" hidden="1" customHeight="1" x14ac:dyDescent="0.2">
      <c r="A4341" s="7" t="s">
        <v>15026</v>
      </c>
      <c r="B4341" s="1" t="s">
        <v>15027</v>
      </c>
      <c r="C4341" s="85" t="s">
        <v>4395</v>
      </c>
      <c r="D4341" s="85" t="s">
        <v>13090</v>
      </c>
      <c r="E4341" s="202" t="s">
        <v>26418</v>
      </c>
      <c r="F4341" s="85" t="s">
        <v>40</v>
      </c>
      <c r="G4341" s="85" t="s">
        <v>42</v>
      </c>
      <c r="H4341" s="85" t="s">
        <v>20690</v>
      </c>
      <c r="I4341" s="3" t="s">
        <v>4421</v>
      </c>
      <c r="J4341" s="85" t="s">
        <v>115</v>
      </c>
      <c r="K4341" s="7" t="s">
        <v>4595</v>
      </c>
      <c r="L4341" s="1"/>
      <c r="M4341" s="1"/>
      <c r="N4341" s="41" t="s">
        <v>4841</v>
      </c>
      <c r="O4341" s="87">
        <v>0</v>
      </c>
      <c r="P4341" s="87">
        <v>0</v>
      </c>
      <c r="Q4341" s="87">
        <v>0</v>
      </c>
      <c r="R4341" s="87">
        <v>0</v>
      </c>
      <c r="S4341" s="87"/>
      <c r="T4341" s="87"/>
      <c r="U4341" s="85" t="s">
        <v>112</v>
      </c>
      <c r="V4341" s="1"/>
      <c r="W4341" s="1"/>
      <c r="X4341" s="1"/>
      <c r="Y4341" s="1"/>
      <c r="Z4341" s="6">
        <v>10000</v>
      </c>
      <c r="AA4341" s="160"/>
      <c r="AB4341" s="123" t="s">
        <v>4395</v>
      </c>
      <c r="AC4341" s="124"/>
      <c r="AD4341" s="2"/>
      <c r="AE4341" s="2"/>
      <c r="AF4341" s="2"/>
      <c r="AG4341" s="2"/>
      <c r="AH4341" s="41" t="s">
        <v>7061</v>
      </c>
      <c r="AI4341" s="80" t="s">
        <v>19645</v>
      </c>
      <c r="AJ4341" s="80" t="s">
        <v>14550</v>
      </c>
      <c r="AK4341" s="1"/>
      <c r="AL4341" s="85"/>
      <c r="AM4341" s="151" t="s">
        <v>19998</v>
      </c>
      <c r="AN4341" s="16"/>
      <c r="AO4341" s="166"/>
      <c r="AP4341" s="5">
        <f t="shared" si="68"/>
        <v>0</v>
      </c>
      <c r="AQ4341" s="16"/>
      <c r="AR4341" s="205">
        <v>1</v>
      </c>
      <c r="AS4341" s="16"/>
      <c r="AT4341" s="16"/>
      <c r="AU4341" s="16"/>
      <c r="AV4341" s="16"/>
      <c r="AW4341" s="16"/>
      <c r="AX4341" s="16"/>
    </row>
    <row r="4342" spans="1:50" customFormat="1" ht="15.75" hidden="1" customHeight="1" x14ac:dyDescent="0.2">
      <c r="A4342" s="7" t="s">
        <v>7641</v>
      </c>
      <c r="B4342" s="3" t="s">
        <v>7642</v>
      </c>
      <c r="C4342" s="85" t="s">
        <v>4395</v>
      </c>
      <c r="D4342" s="85" t="s">
        <v>13090</v>
      </c>
      <c r="E4342" s="202" t="s">
        <v>26418</v>
      </c>
      <c r="F4342" s="85" t="s">
        <v>40</v>
      </c>
      <c r="G4342" s="85" t="s">
        <v>15326</v>
      </c>
      <c r="H4342" s="85" t="s">
        <v>20690</v>
      </c>
      <c r="I4342" s="3" t="s">
        <v>4460</v>
      </c>
      <c r="J4342" s="85" t="s">
        <v>5593</v>
      </c>
      <c r="K4342" s="7" t="s">
        <v>5593</v>
      </c>
      <c r="L4342" s="3"/>
      <c r="M4342" s="3"/>
      <c r="N4342" s="41" t="s">
        <v>14551</v>
      </c>
      <c r="O4342" s="87">
        <v>0</v>
      </c>
      <c r="P4342" s="87">
        <v>0</v>
      </c>
      <c r="Q4342" s="87">
        <v>0</v>
      </c>
      <c r="R4342" s="87">
        <v>0</v>
      </c>
      <c r="S4342" s="87"/>
      <c r="T4342" s="87"/>
      <c r="U4342" s="85" t="s">
        <v>112</v>
      </c>
      <c r="V4342" s="3" t="s">
        <v>112</v>
      </c>
      <c r="W4342" s="3"/>
      <c r="X4342" s="3"/>
      <c r="Y4342" s="3"/>
      <c r="Z4342" s="6">
        <v>30</v>
      </c>
      <c r="AA4342" s="160"/>
      <c r="AB4342" s="123" t="s">
        <v>4395</v>
      </c>
      <c r="AC4342" s="124"/>
      <c r="AD4342" s="41"/>
      <c r="AE4342" s="83"/>
      <c r="AF4342" s="83"/>
      <c r="AG4342" s="41"/>
      <c r="AH4342" s="41" t="s">
        <v>7061</v>
      </c>
      <c r="AI4342" s="80" t="s">
        <v>19646</v>
      </c>
      <c r="AJ4342" s="80" t="s">
        <v>14552</v>
      </c>
      <c r="AK4342" s="3"/>
      <c r="AL4342" s="85" t="s">
        <v>19974</v>
      </c>
      <c r="AM4342" s="151" t="s">
        <v>19998</v>
      </c>
      <c r="AN4342" s="15"/>
      <c r="AO4342" s="166"/>
      <c r="AP4342" s="5">
        <f t="shared" si="68"/>
        <v>0</v>
      </c>
      <c r="AQ4342" s="16"/>
      <c r="AR4342" s="205">
        <v>1</v>
      </c>
      <c r="AS4342" s="16"/>
      <c r="AT4342" s="16"/>
      <c r="AU4342" s="16"/>
      <c r="AV4342" s="16"/>
      <c r="AW4342" s="16"/>
      <c r="AX4342" s="16"/>
    </row>
    <row r="4343" spans="1:50" customFormat="1" ht="15.75" hidden="1" customHeight="1" x14ac:dyDescent="0.2">
      <c r="A4343" s="7" t="s">
        <v>7643</v>
      </c>
      <c r="B4343" s="3" t="s">
        <v>7644</v>
      </c>
      <c r="C4343" s="85" t="s">
        <v>4395</v>
      </c>
      <c r="D4343" s="85" t="s">
        <v>13090</v>
      </c>
      <c r="E4343" s="202" t="s">
        <v>1800</v>
      </c>
      <c r="F4343" s="85" t="s">
        <v>40</v>
      </c>
      <c r="G4343" s="85" t="s">
        <v>43</v>
      </c>
      <c r="H4343" s="85" t="s">
        <v>20690</v>
      </c>
      <c r="I4343" s="3" t="s">
        <v>6379</v>
      </c>
      <c r="J4343" s="85" t="s">
        <v>4447</v>
      </c>
      <c r="K4343" s="7" t="s">
        <v>4601</v>
      </c>
      <c r="L4343" s="3"/>
      <c r="M4343" s="3"/>
      <c r="N4343" s="41" t="s">
        <v>4841</v>
      </c>
      <c r="O4343" s="87">
        <v>0</v>
      </c>
      <c r="P4343" s="87">
        <v>0</v>
      </c>
      <c r="Q4343" s="87">
        <v>0</v>
      </c>
      <c r="R4343" s="87">
        <v>0</v>
      </c>
      <c r="S4343" s="87"/>
      <c r="T4343" s="87"/>
      <c r="U4343" s="85" t="s">
        <v>112</v>
      </c>
      <c r="V4343" s="3" t="s">
        <v>112</v>
      </c>
      <c r="W4343" s="3"/>
      <c r="X4343" s="3"/>
      <c r="Y4343" s="3"/>
      <c r="Z4343" s="6">
        <v>60000</v>
      </c>
      <c r="AA4343" s="160"/>
      <c r="AB4343" s="123" t="s">
        <v>4395</v>
      </c>
      <c r="AC4343" s="124"/>
      <c r="AD4343" s="41"/>
      <c r="AE4343" s="83"/>
      <c r="AF4343" s="83"/>
      <c r="AG4343" s="41"/>
      <c r="AH4343" s="41" t="s">
        <v>7061</v>
      </c>
      <c r="AI4343" s="80" t="s">
        <v>19647</v>
      </c>
      <c r="AJ4343" s="80" t="s">
        <v>14553</v>
      </c>
      <c r="AK4343" s="3"/>
      <c r="AL4343" s="85"/>
      <c r="AM4343" s="151" t="s">
        <v>19998</v>
      </c>
      <c r="AN4343" s="15"/>
      <c r="AO4343" s="166"/>
      <c r="AP4343" s="5">
        <f t="shared" si="68"/>
        <v>0</v>
      </c>
      <c r="AQ4343" s="16"/>
      <c r="AR4343" s="205">
        <v>1</v>
      </c>
      <c r="AS4343" s="16"/>
      <c r="AT4343" s="16"/>
      <c r="AU4343" s="16"/>
      <c r="AV4343" s="16"/>
      <c r="AW4343" s="16"/>
      <c r="AX4343" s="16"/>
    </row>
    <row r="4344" spans="1:50" customFormat="1" ht="15.75" hidden="1" customHeight="1" x14ac:dyDescent="0.2">
      <c r="A4344" s="7" t="s">
        <v>7645</v>
      </c>
      <c r="B4344" s="3" t="s">
        <v>7646</v>
      </c>
      <c r="C4344" s="85" t="s">
        <v>4395</v>
      </c>
      <c r="D4344" s="85" t="s">
        <v>13090</v>
      </c>
      <c r="E4344" s="202" t="s">
        <v>1800</v>
      </c>
      <c r="F4344" s="85" t="s">
        <v>40</v>
      </c>
      <c r="G4344" s="85" t="s">
        <v>43</v>
      </c>
      <c r="H4344" s="85" t="s">
        <v>20690</v>
      </c>
      <c r="I4344" s="3" t="s">
        <v>6379</v>
      </c>
      <c r="J4344" s="85" t="s">
        <v>4447</v>
      </c>
      <c r="K4344" s="7" t="s">
        <v>4601</v>
      </c>
      <c r="L4344" s="3"/>
      <c r="M4344" s="3"/>
      <c r="N4344" s="41" t="s">
        <v>4841</v>
      </c>
      <c r="O4344" s="87">
        <v>0</v>
      </c>
      <c r="P4344" s="87">
        <v>0</v>
      </c>
      <c r="Q4344" s="87">
        <v>0</v>
      </c>
      <c r="R4344" s="87">
        <v>0</v>
      </c>
      <c r="S4344" s="87"/>
      <c r="T4344" s="87"/>
      <c r="U4344" s="85" t="s">
        <v>112</v>
      </c>
      <c r="V4344" s="3" t="s">
        <v>112</v>
      </c>
      <c r="W4344" s="3"/>
      <c r="X4344" s="3"/>
      <c r="Y4344" s="3"/>
      <c r="Z4344" s="6">
        <v>60000</v>
      </c>
      <c r="AA4344" s="160"/>
      <c r="AB4344" s="123" t="s">
        <v>4395</v>
      </c>
      <c r="AC4344" s="124"/>
      <c r="AD4344" s="41"/>
      <c r="AE4344" s="83"/>
      <c r="AF4344" s="83"/>
      <c r="AG4344" s="41"/>
      <c r="AH4344" s="41" t="s">
        <v>7061</v>
      </c>
      <c r="AI4344" s="80" t="s">
        <v>19648</v>
      </c>
      <c r="AJ4344" s="80" t="s">
        <v>14554</v>
      </c>
      <c r="AK4344" s="3"/>
      <c r="AL4344" s="85"/>
      <c r="AM4344" s="151" t="s">
        <v>19998</v>
      </c>
      <c r="AN4344" s="15"/>
      <c r="AO4344" s="166"/>
      <c r="AP4344" s="5">
        <f t="shared" si="68"/>
        <v>0</v>
      </c>
      <c r="AQ4344" s="16"/>
      <c r="AR4344" s="205">
        <v>1</v>
      </c>
      <c r="AS4344" s="16"/>
      <c r="AT4344" s="16"/>
      <c r="AU4344" s="16"/>
      <c r="AV4344" s="16"/>
      <c r="AW4344" s="16"/>
      <c r="AX4344" s="16"/>
    </row>
    <row r="4345" spans="1:50" customFormat="1" ht="15.75" hidden="1" customHeight="1" x14ac:dyDescent="0.2">
      <c r="A4345" s="7" t="s">
        <v>7647</v>
      </c>
      <c r="B4345" s="3" t="s">
        <v>7648</v>
      </c>
      <c r="C4345" s="85" t="s">
        <v>4395</v>
      </c>
      <c r="D4345" s="85" t="s">
        <v>13090</v>
      </c>
      <c r="E4345" s="202" t="s">
        <v>26712</v>
      </c>
      <c r="F4345" s="85" t="s">
        <v>40</v>
      </c>
      <c r="G4345" s="85" t="s">
        <v>15326</v>
      </c>
      <c r="H4345" s="85" t="s">
        <v>20690</v>
      </c>
      <c r="I4345" s="3" t="s">
        <v>6379</v>
      </c>
      <c r="J4345" s="85" t="s">
        <v>115</v>
      </c>
      <c r="K4345" s="7" t="s">
        <v>116</v>
      </c>
      <c r="L4345" s="3"/>
      <c r="M4345" s="3"/>
      <c r="N4345" s="41" t="s">
        <v>5826</v>
      </c>
      <c r="O4345" s="87">
        <v>27296</v>
      </c>
      <c r="P4345" s="87">
        <v>11643</v>
      </c>
      <c r="Q4345" s="87">
        <v>15653</v>
      </c>
      <c r="R4345" s="87">
        <v>0</v>
      </c>
      <c r="S4345" s="87"/>
      <c r="T4345" s="87"/>
      <c r="U4345" s="85">
        <v>2019</v>
      </c>
      <c r="V4345" s="3" t="s">
        <v>112</v>
      </c>
      <c r="W4345" s="3"/>
      <c r="X4345" s="3"/>
      <c r="Y4345" s="3"/>
      <c r="Z4345" s="6">
        <v>10000</v>
      </c>
      <c r="AA4345" s="160"/>
      <c r="AB4345" s="123" t="s">
        <v>4395</v>
      </c>
      <c r="AC4345" s="124"/>
      <c r="AD4345" s="41"/>
      <c r="AE4345" s="83"/>
      <c r="AF4345" s="83"/>
      <c r="AG4345" s="41"/>
      <c r="AH4345" s="41" t="s">
        <v>7061</v>
      </c>
      <c r="AI4345" s="80" t="s">
        <v>19649</v>
      </c>
      <c r="AJ4345" s="80" t="s">
        <v>14555</v>
      </c>
      <c r="AK4345" s="3"/>
      <c r="AL4345" s="85"/>
      <c r="AM4345" s="151" t="s">
        <v>19998</v>
      </c>
      <c r="AN4345" s="15"/>
      <c r="AO4345" s="167"/>
      <c r="AP4345" s="5">
        <f t="shared" si="68"/>
        <v>0</v>
      </c>
      <c r="AQ4345" s="14"/>
      <c r="AR4345" s="205">
        <v>1</v>
      </c>
      <c r="AS4345" s="14"/>
      <c r="AT4345" s="16"/>
      <c r="AU4345" s="14"/>
      <c r="AV4345" s="14"/>
      <c r="AW4345" s="14"/>
      <c r="AX4345" s="14"/>
    </row>
    <row r="4346" spans="1:50" customFormat="1" ht="15.75" hidden="1" customHeight="1" x14ac:dyDescent="0.2">
      <c r="A4346" s="7" t="s">
        <v>7649</v>
      </c>
      <c r="B4346" s="3" t="s">
        <v>7650</v>
      </c>
      <c r="C4346" s="85" t="s">
        <v>4395</v>
      </c>
      <c r="D4346" s="85" t="s">
        <v>13090</v>
      </c>
      <c r="E4346" s="202" t="s">
        <v>26712</v>
      </c>
      <c r="F4346" s="85" t="s">
        <v>40</v>
      </c>
      <c r="G4346" s="85" t="s">
        <v>15326</v>
      </c>
      <c r="H4346" s="85" t="s">
        <v>20690</v>
      </c>
      <c r="I4346" s="3" t="s">
        <v>6379</v>
      </c>
      <c r="J4346" s="85" t="s">
        <v>115</v>
      </c>
      <c r="K4346" s="7" t="s">
        <v>116</v>
      </c>
      <c r="L4346" s="3"/>
      <c r="M4346" s="3"/>
      <c r="N4346" s="41" t="s">
        <v>5826</v>
      </c>
      <c r="O4346" s="87">
        <v>16132</v>
      </c>
      <c r="P4346" s="87">
        <v>1781</v>
      </c>
      <c r="Q4346" s="87">
        <v>14351</v>
      </c>
      <c r="R4346" s="87">
        <v>0</v>
      </c>
      <c r="S4346" s="87"/>
      <c r="T4346" s="87"/>
      <c r="U4346" s="85">
        <v>2020</v>
      </c>
      <c r="V4346" s="3" t="s">
        <v>112</v>
      </c>
      <c r="W4346" s="3"/>
      <c r="X4346" s="3"/>
      <c r="Y4346" s="3"/>
      <c r="Z4346" s="6">
        <v>10000</v>
      </c>
      <c r="AA4346" s="160"/>
      <c r="AB4346" s="123" t="s">
        <v>4395</v>
      </c>
      <c r="AC4346" s="124"/>
      <c r="AD4346" s="41"/>
      <c r="AE4346" s="83"/>
      <c r="AF4346" s="83"/>
      <c r="AG4346" s="41"/>
      <c r="AH4346" s="41" t="s">
        <v>7061</v>
      </c>
      <c r="AI4346" s="80" t="s">
        <v>19650</v>
      </c>
      <c r="AJ4346" s="80" t="s">
        <v>14556</v>
      </c>
      <c r="AK4346" s="3"/>
      <c r="AL4346" s="85"/>
      <c r="AM4346" s="151" t="s">
        <v>19998</v>
      </c>
      <c r="AN4346" s="15"/>
      <c r="AO4346" s="166"/>
      <c r="AP4346" s="5">
        <f t="shared" si="68"/>
        <v>0</v>
      </c>
      <c r="AQ4346" s="16"/>
      <c r="AR4346" s="205">
        <v>1</v>
      </c>
      <c r="AS4346" s="16"/>
      <c r="AT4346" s="16"/>
      <c r="AU4346" s="16"/>
      <c r="AV4346" s="16"/>
      <c r="AW4346" s="16"/>
      <c r="AX4346" s="16"/>
    </row>
    <row r="4347" spans="1:50" customFormat="1" ht="15.75" hidden="1" customHeight="1" x14ac:dyDescent="0.2">
      <c r="A4347" s="7" t="s">
        <v>15028</v>
      </c>
      <c r="B4347" s="1" t="s">
        <v>15029</v>
      </c>
      <c r="C4347" s="85" t="s">
        <v>4395</v>
      </c>
      <c r="D4347" s="85" t="s">
        <v>13090</v>
      </c>
      <c r="E4347" s="202" t="s">
        <v>26418</v>
      </c>
      <c r="F4347" s="85" t="s">
        <v>55</v>
      </c>
      <c r="G4347" s="85" t="s">
        <v>57</v>
      </c>
      <c r="H4347" s="85" t="s">
        <v>20690</v>
      </c>
      <c r="I4347" s="3" t="s">
        <v>4405</v>
      </c>
      <c r="J4347" s="85" t="s">
        <v>4435</v>
      </c>
      <c r="K4347" s="7" t="s">
        <v>3838</v>
      </c>
      <c r="L4347" s="1"/>
      <c r="M4347" s="1"/>
      <c r="N4347" s="41" t="s">
        <v>14557</v>
      </c>
      <c r="O4347" s="87">
        <v>0</v>
      </c>
      <c r="P4347" s="87">
        <v>0</v>
      </c>
      <c r="Q4347" s="87">
        <v>0</v>
      </c>
      <c r="R4347" s="87">
        <v>0</v>
      </c>
      <c r="S4347" s="87"/>
      <c r="T4347" s="87"/>
      <c r="U4347" s="85" t="s">
        <v>112</v>
      </c>
      <c r="V4347" s="1"/>
      <c r="W4347" s="1"/>
      <c r="X4347" s="1"/>
      <c r="Y4347" s="1"/>
      <c r="Z4347" s="6">
        <v>17613</v>
      </c>
      <c r="AA4347" s="160"/>
      <c r="AB4347" s="123" t="s">
        <v>4395</v>
      </c>
      <c r="AC4347" s="124"/>
      <c r="AD4347" s="2"/>
      <c r="AE4347" s="2"/>
      <c r="AF4347" s="2"/>
      <c r="AG4347" s="2"/>
      <c r="AH4347" s="41" t="s">
        <v>13741</v>
      </c>
      <c r="AI4347" s="80" t="s">
        <v>19651</v>
      </c>
      <c r="AJ4347" s="80" t="s">
        <v>14558</v>
      </c>
      <c r="AK4347" s="1"/>
      <c r="AL4347" s="85"/>
      <c r="AM4347" s="151" t="s">
        <v>19998</v>
      </c>
      <c r="AN4347" s="16"/>
      <c r="AO4347" s="166"/>
      <c r="AP4347" s="5">
        <f t="shared" si="68"/>
        <v>0</v>
      </c>
      <c r="AQ4347" s="16"/>
      <c r="AR4347" s="205">
        <v>1</v>
      </c>
      <c r="AS4347" s="16"/>
      <c r="AT4347" s="16"/>
      <c r="AU4347" s="16"/>
      <c r="AV4347" s="16"/>
      <c r="AW4347" s="16"/>
      <c r="AX4347" s="16"/>
    </row>
    <row r="4348" spans="1:50" customFormat="1" ht="15.75" hidden="1" customHeight="1" x14ac:dyDescent="0.2">
      <c r="A4348" s="7" t="s">
        <v>15030</v>
      </c>
      <c r="B4348" s="1" t="s">
        <v>15031</v>
      </c>
      <c r="C4348" s="85" t="s">
        <v>4395</v>
      </c>
      <c r="D4348" s="85" t="s">
        <v>13090</v>
      </c>
      <c r="E4348" s="202" t="s">
        <v>26418</v>
      </c>
      <c r="F4348" s="85" t="s">
        <v>40</v>
      </c>
      <c r="G4348" s="85" t="s">
        <v>41</v>
      </c>
      <c r="H4348" s="85" t="s">
        <v>20690</v>
      </c>
      <c r="I4348" s="3" t="s">
        <v>4434</v>
      </c>
      <c r="J4348" s="85" t="s">
        <v>115</v>
      </c>
      <c r="K4348" s="7" t="s">
        <v>4595</v>
      </c>
      <c r="L4348" s="1"/>
      <c r="M4348" s="1"/>
      <c r="N4348" s="41" t="s">
        <v>4596</v>
      </c>
      <c r="O4348" s="87">
        <v>0</v>
      </c>
      <c r="P4348" s="87">
        <v>0</v>
      </c>
      <c r="Q4348" s="87">
        <v>0</v>
      </c>
      <c r="R4348" s="87">
        <v>0</v>
      </c>
      <c r="S4348" s="87"/>
      <c r="T4348" s="87"/>
      <c r="U4348" s="85" t="s">
        <v>112</v>
      </c>
      <c r="V4348" s="1"/>
      <c r="W4348" s="1"/>
      <c r="X4348" s="1"/>
      <c r="Y4348" s="1"/>
      <c r="Z4348" s="6">
        <v>150000</v>
      </c>
      <c r="AA4348" s="160"/>
      <c r="AB4348" s="123" t="s">
        <v>4395</v>
      </c>
      <c r="AC4348" s="124"/>
      <c r="AD4348" s="2"/>
      <c r="AE4348" s="2"/>
      <c r="AF4348" s="2"/>
      <c r="AG4348" s="2"/>
      <c r="AH4348" s="41" t="s">
        <v>13744</v>
      </c>
      <c r="AI4348" s="80" t="s">
        <v>19652</v>
      </c>
      <c r="AJ4348" s="80" t="s">
        <v>14559</v>
      </c>
      <c r="AK4348" s="1"/>
      <c r="AL4348" s="85"/>
      <c r="AM4348" s="151" t="s">
        <v>19998</v>
      </c>
      <c r="AN4348" s="16"/>
      <c r="AO4348" s="166"/>
      <c r="AP4348" s="5">
        <f t="shared" si="68"/>
        <v>0</v>
      </c>
      <c r="AQ4348" s="16"/>
      <c r="AR4348" s="205">
        <v>1</v>
      </c>
      <c r="AS4348" s="16"/>
      <c r="AT4348" s="16"/>
      <c r="AU4348" s="16"/>
      <c r="AV4348" s="16"/>
      <c r="AW4348" s="16"/>
      <c r="AX4348" s="16"/>
    </row>
    <row r="4349" spans="1:50" customFormat="1" ht="15.75" hidden="1" customHeight="1" x14ac:dyDescent="0.2">
      <c r="A4349" s="7" t="s">
        <v>15032</v>
      </c>
      <c r="B4349" s="1" t="s">
        <v>15033</v>
      </c>
      <c r="C4349" s="85" t="s">
        <v>4395</v>
      </c>
      <c r="D4349" s="85" t="s">
        <v>13090</v>
      </c>
      <c r="E4349" s="202" t="s">
        <v>26712</v>
      </c>
      <c r="F4349" s="85" t="s">
        <v>40</v>
      </c>
      <c r="G4349" s="85" t="s">
        <v>15326</v>
      </c>
      <c r="H4349" s="85" t="s">
        <v>20690</v>
      </c>
      <c r="I4349" s="3" t="s">
        <v>6379</v>
      </c>
      <c r="J4349" s="85" t="s">
        <v>115</v>
      </c>
      <c r="K4349" s="7" t="s">
        <v>4522</v>
      </c>
      <c r="L4349" s="1"/>
      <c r="M4349" s="1"/>
      <c r="N4349" s="41" t="s">
        <v>6168</v>
      </c>
      <c r="O4349" s="87">
        <v>19515</v>
      </c>
      <c r="P4349" s="87">
        <v>18736</v>
      </c>
      <c r="Q4349" s="87">
        <v>779</v>
      </c>
      <c r="R4349" s="87">
        <v>0</v>
      </c>
      <c r="S4349" s="87"/>
      <c r="T4349" s="87"/>
      <c r="U4349" s="85">
        <v>2019</v>
      </c>
      <c r="V4349" s="1"/>
      <c r="W4349" s="1"/>
      <c r="X4349" s="1"/>
      <c r="Y4349" s="1"/>
      <c r="Z4349" s="6">
        <v>10000</v>
      </c>
      <c r="AA4349" s="160"/>
      <c r="AB4349" s="123" t="s">
        <v>4395</v>
      </c>
      <c r="AC4349" s="124"/>
      <c r="AD4349" s="2"/>
      <c r="AE4349" s="2"/>
      <c r="AF4349" s="2"/>
      <c r="AG4349" s="2"/>
      <c r="AH4349" s="41" t="s">
        <v>7061</v>
      </c>
      <c r="AI4349" s="80" t="s">
        <v>19653</v>
      </c>
      <c r="AJ4349" s="80" t="s">
        <v>14560</v>
      </c>
      <c r="AK4349" s="1"/>
      <c r="AL4349" s="85"/>
      <c r="AM4349" s="151" t="s">
        <v>19998</v>
      </c>
      <c r="AN4349" s="16"/>
      <c r="AO4349" s="166"/>
      <c r="AP4349" s="5">
        <f t="shared" si="68"/>
        <v>0</v>
      </c>
      <c r="AQ4349" s="16"/>
      <c r="AR4349" s="205">
        <v>1</v>
      </c>
      <c r="AS4349" s="16"/>
      <c r="AT4349" s="16"/>
      <c r="AU4349" s="16"/>
      <c r="AV4349" s="16"/>
      <c r="AW4349" s="16"/>
      <c r="AX4349" s="16"/>
    </row>
    <row r="4350" spans="1:50" customFormat="1" ht="15.75" hidden="1" customHeight="1" x14ac:dyDescent="0.2">
      <c r="A4350" s="7" t="s">
        <v>15034</v>
      </c>
      <c r="B4350" s="1" t="s">
        <v>15035</v>
      </c>
      <c r="C4350" s="85" t="s">
        <v>4395</v>
      </c>
      <c r="D4350" s="85" t="s">
        <v>13090</v>
      </c>
      <c r="E4350" s="202" t="s">
        <v>26712</v>
      </c>
      <c r="F4350" s="85" t="s">
        <v>40</v>
      </c>
      <c r="G4350" s="85" t="s">
        <v>15326</v>
      </c>
      <c r="H4350" s="85" t="s">
        <v>20690</v>
      </c>
      <c r="I4350" s="3" t="s">
        <v>6379</v>
      </c>
      <c r="J4350" s="85" t="s">
        <v>115</v>
      </c>
      <c r="K4350" s="7" t="s">
        <v>4522</v>
      </c>
      <c r="L4350" s="1"/>
      <c r="M4350" s="1"/>
      <c r="N4350" s="41" t="s">
        <v>6168</v>
      </c>
      <c r="O4350" s="87">
        <v>19515</v>
      </c>
      <c r="P4350" s="87">
        <v>19311</v>
      </c>
      <c r="Q4350" s="87">
        <v>204</v>
      </c>
      <c r="R4350" s="87">
        <v>0</v>
      </c>
      <c r="S4350" s="87"/>
      <c r="T4350" s="87"/>
      <c r="U4350" s="85">
        <v>2019</v>
      </c>
      <c r="V4350" s="1"/>
      <c r="W4350" s="1"/>
      <c r="X4350" s="1"/>
      <c r="Y4350" s="1"/>
      <c r="Z4350" s="6">
        <v>10000</v>
      </c>
      <c r="AA4350" s="160"/>
      <c r="AB4350" s="123" t="s">
        <v>4395</v>
      </c>
      <c r="AC4350" s="124"/>
      <c r="AD4350" s="2"/>
      <c r="AE4350" s="2"/>
      <c r="AF4350" s="2"/>
      <c r="AG4350" s="2"/>
      <c r="AH4350" s="41" t="s">
        <v>7061</v>
      </c>
      <c r="AI4350" s="80" t="s">
        <v>19654</v>
      </c>
      <c r="AJ4350" s="80" t="s">
        <v>14561</v>
      </c>
      <c r="AK4350" s="1"/>
      <c r="AL4350" s="85"/>
      <c r="AM4350" s="151" t="s">
        <v>19998</v>
      </c>
      <c r="AN4350" s="16"/>
      <c r="AO4350" s="166"/>
      <c r="AP4350" s="5">
        <f t="shared" si="68"/>
        <v>0</v>
      </c>
      <c r="AQ4350" s="16"/>
      <c r="AR4350" s="205">
        <v>1</v>
      </c>
      <c r="AS4350" s="16"/>
      <c r="AT4350" s="16"/>
      <c r="AU4350" s="16"/>
      <c r="AV4350" s="16"/>
      <c r="AW4350" s="16"/>
      <c r="AX4350" s="16"/>
    </row>
    <row r="4351" spans="1:50" customFormat="1" ht="15.75" hidden="1" customHeight="1" x14ac:dyDescent="0.2">
      <c r="A4351" s="7" t="s">
        <v>15036</v>
      </c>
      <c r="B4351" s="1" t="s">
        <v>15037</v>
      </c>
      <c r="C4351" s="85" t="s">
        <v>4395</v>
      </c>
      <c r="D4351" s="85" t="s">
        <v>13090</v>
      </c>
      <c r="E4351" s="202" t="s">
        <v>26712</v>
      </c>
      <c r="F4351" s="85" t="s">
        <v>55</v>
      </c>
      <c r="G4351" s="85" t="s">
        <v>59</v>
      </c>
      <c r="H4351" s="85" t="s">
        <v>20690</v>
      </c>
      <c r="I4351" s="3" t="s">
        <v>4399</v>
      </c>
      <c r="J4351" s="85" t="s">
        <v>4435</v>
      </c>
      <c r="K4351" s="7" t="s">
        <v>3838</v>
      </c>
      <c r="L4351" s="1"/>
      <c r="M4351" s="1"/>
      <c r="N4351" s="41" t="s">
        <v>27692</v>
      </c>
      <c r="O4351" s="87">
        <v>577537</v>
      </c>
      <c r="P4351" s="87">
        <v>45159</v>
      </c>
      <c r="Q4351" s="87">
        <v>532378</v>
      </c>
      <c r="R4351" s="87">
        <v>0</v>
      </c>
      <c r="S4351" s="87"/>
      <c r="T4351" s="87"/>
      <c r="U4351" s="85">
        <v>2020</v>
      </c>
      <c r="V4351" s="1"/>
      <c r="W4351" s="1"/>
      <c r="X4351" s="1"/>
      <c r="Y4351" s="1"/>
      <c r="Z4351" s="6">
        <v>262636</v>
      </c>
      <c r="AA4351" s="160"/>
      <c r="AB4351" s="123" t="s">
        <v>4395</v>
      </c>
      <c r="AC4351" s="124"/>
      <c r="AD4351" s="2"/>
      <c r="AE4351" s="2"/>
      <c r="AF4351" s="2"/>
      <c r="AG4351" s="2"/>
      <c r="AH4351" s="41" t="s">
        <v>7514</v>
      </c>
      <c r="AI4351" s="80" t="s">
        <v>19655</v>
      </c>
      <c r="AJ4351" s="80" t="s">
        <v>14562</v>
      </c>
      <c r="AK4351" s="1"/>
      <c r="AL4351" s="85"/>
      <c r="AM4351" s="151" t="s">
        <v>19998</v>
      </c>
      <c r="AN4351" s="16"/>
      <c r="AO4351" s="166"/>
      <c r="AP4351" s="5">
        <f t="shared" si="68"/>
        <v>0</v>
      </c>
      <c r="AQ4351" s="16"/>
      <c r="AR4351" s="205">
        <v>1</v>
      </c>
      <c r="AS4351" s="16"/>
      <c r="AT4351" s="16"/>
      <c r="AU4351" s="16"/>
      <c r="AV4351" s="16"/>
      <c r="AW4351" s="16"/>
      <c r="AX4351" s="16"/>
    </row>
    <row r="4352" spans="1:50" customFormat="1" ht="15.75" hidden="1" customHeight="1" x14ac:dyDescent="0.2">
      <c r="A4352" s="7" t="s">
        <v>15038</v>
      </c>
      <c r="B4352" s="1" t="s">
        <v>15039</v>
      </c>
      <c r="C4352" s="85" t="s">
        <v>4395</v>
      </c>
      <c r="D4352" s="85" t="s">
        <v>13090</v>
      </c>
      <c r="E4352" s="202" t="s">
        <v>26712</v>
      </c>
      <c r="F4352" s="85" t="s">
        <v>55</v>
      </c>
      <c r="G4352" s="85" t="s">
        <v>59</v>
      </c>
      <c r="H4352" s="85" t="s">
        <v>20690</v>
      </c>
      <c r="I4352" s="3" t="s">
        <v>4405</v>
      </c>
      <c r="J4352" s="85" t="s">
        <v>115</v>
      </c>
      <c r="K4352" s="7" t="s">
        <v>116</v>
      </c>
      <c r="L4352" s="1"/>
      <c r="M4352" s="1"/>
      <c r="N4352" s="41" t="s">
        <v>4552</v>
      </c>
      <c r="O4352" s="87">
        <v>3300</v>
      </c>
      <c r="P4352" s="87">
        <v>0</v>
      </c>
      <c r="Q4352" s="87">
        <v>3300</v>
      </c>
      <c r="R4352" s="87">
        <v>0</v>
      </c>
      <c r="S4352" s="87"/>
      <c r="T4352" s="87"/>
      <c r="U4352" s="85">
        <v>2020</v>
      </c>
      <c r="V4352" s="1"/>
      <c r="W4352" s="1"/>
      <c r="X4352" s="1"/>
      <c r="Y4352" s="1"/>
      <c r="Z4352" s="6">
        <v>3980</v>
      </c>
      <c r="AA4352" s="160"/>
      <c r="AB4352" s="123" t="s">
        <v>4395</v>
      </c>
      <c r="AC4352" s="124"/>
      <c r="AD4352" s="2"/>
      <c r="AE4352" s="2"/>
      <c r="AF4352" s="2"/>
      <c r="AG4352" s="2"/>
      <c r="AH4352" s="41" t="s">
        <v>4460</v>
      </c>
      <c r="AI4352" s="80" t="s">
        <v>19656</v>
      </c>
      <c r="AJ4352" s="80" t="s">
        <v>14563</v>
      </c>
      <c r="AK4352" s="1"/>
      <c r="AL4352" s="85"/>
      <c r="AM4352" s="151" t="s">
        <v>19998</v>
      </c>
      <c r="AN4352" s="16"/>
      <c r="AO4352" s="166"/>
      <c r="AP4352" s="5">
        <f t="shared" si="68"/>
        <v>0</v>
      </c>
      <c r="AQ4352" s="16"/>
      <c r="AR4352" s="205">
        <v>1</v>
      </c>
      <c r="AS4352" s="16"/>
      <c r="AT4352" s="16"/>
      <c r="AU4352" s="16"/>
      <c r="AV4352" s="16"/>
      <c r="AW4352" s="16"/>
      <c r="AX4352" s="16"/>
    </row>
    <row r="4353" spans="1:50" customFormat="1" ht="15.75" hidden="1" customHeight="1" x14ac:dyDescent="0.2">
      <c r="A4353" s="7" t="s">
        <v>15040</v>
      </c>
      <c r="B4353" s="1" t="s">
        <v>15041</v>
      </c>
      <c r="C4353" s="85" t="s">
        <v>4395</v>
      </c>
      <c r="D4353" s="85" t="s">
        <v>13090</v>
      </c>
      <c r="E4353" s="202" t="s">
        <v>26418</v>
      </c>
      <c r="F4353" s="85" t="s">
        <v>55</v>
      </c>
      <c r="G4353" s="85" t="s">
        <v>59</v>
      </c>
      <c r="H4353" s="85" t="s">
        <v>20690</v>
      </c>
      <c r="I4353" s="3" t="s">
        <v>4399</v>
      </c>
      <c r="J4353" s="85" t="s">
        <v>4447</v>
      </c>
      <c r="K4353" s="7" t="s">
        <v>4738</v>
      </c>
      <c r="L4353" s="1"/>
      <c r="M4353" s="1"/>
      <c r="N4353" s="41" t="s">
        <v>22050</v>
      </c>
      <c r="O4353" s="87">
        <v>0</v>
      </c>
      <c r="P4353" s="87">
        <v>0</v>
      </c>
      <c r="Q4353" s="87">
        <v>0</v>
      </c>
      <c r="R4353" s="87">
        <v>0</v>
      </c>
      <c r="S4353" s="87"/>
      <c r="T4353" s="87"/>
      <c r="U4353" s="85" t="s">
        <v>112</v>
      </c>
      <c r="V4353" s="1"/>
      <c r="W4353" s="1"/>
      <c r="X4353" s="1"/>
      <c r="Y4353" s="1"/>
      <c r="Z4353" s="6">
        <v>114433</v>
      </c>
      <c r="AA4353" s="160"/>
      <c r="AB4353" s="123" t="s">
        <v>4395</v>
      </c>
      <c r="AC4353" s="124"/>
      <c r="AD4353" s="2"/>
      <c r="AE4353" s="2"/>
      <c r="AF4353" s="2"/>
      <c r="AG4353" s="2"/>
      <c r="AH4353" s="41" t="s">
        <v>7514</v>
      </c>
      <c r="AI4353" s="80" t="s">
        <v>19657</v>
      </c>
      <c r="AJ4353" s="80" t="s">
        <v>14564</v>
      </c>
      <c r="AK4353" s="1"/>
      <c r="AL4353" s="85"/>
      <c r="AM4353" s="151" t="s">
        <v>19998</v>
      </c>
      <c r="AN4353" s="16"/>
      <c r="AO4353" s="166"/>
      <c r="AP4353" s="5">
        <f t="shared" si="68"/>
        <v>0</v>
      </c>
      <c r="AQ4353" s="16"/>
      <c r="AR4353" s="205">
        <v>1</v>
      </c>
      <c r="AS4353" s="16"/>
      <c r="AT4353" s="16"/>
      <c r="AU4353" s="16"/>
      <c r="AV4353" s="16"/>
      <c r="AW4353" s="16"/>
      <c r="AX4353" s="16"/>
    </row>
    <row r="4354" spans="1:50" customFormat="1" ht="15.75" hidden="1" customHeight="1" x14ac:dyDescent="0.2">
      <c r="A4354" s="7" t="s">
        <v>7651</v>
      </c>
      <c r="B4354" s="3" t="s">
        <v>7652</v>
      </c>
      <c r="C4354" s="85" t="s">
        <v>4395</v>
      </c>
      <c r="D4354" s="85" t="s">
        <v>13090</v>
      </c>
      <c r="E4354" s="202" t="s">
        <v>26712</v>
      </c>
      <c r="F4354" s="85" t="s">
        <v>40</v>
      </c>
      <c r="G4354" s="85" t="s">
        <v>15356</v>
      </c>
      <c r="H4354" s="85" t="s">
        <v>20690</v>
      </c>
      <c r="I4354" s="3" t="s">
        <v>4434</v>
      </c>
      <c r="J4354" s="85" t="s">
        <v>4435</v>
      </c>
      <c r="K4354" s="7" t="s">
        <v>3838</v>
      </c>
      <c r="L4354" s="3"/>
      <c r="M4354" s="3"/>
      <c r="N4354" s="41" t="s">
        <v>5382</v>
      </c>
      <c r="O4354" s="87">
        <v>135942</v>
      </c>
      <c r="P4354" s="87">
        <v>83259</v>
      </c>
      <c r="Q4354" s="87">
        <v>52683</v>
      </c>
      <c r="R4354" s="87">
        <v>0</v>
      </c>
      <c r="S4354" s="87"/>
      <c r="T4354" s="87"/>
      <c r="U4354" s="85">
        <v>2018</v>
      </c>
      <c r="V4354" s="3"/>
      <c r="W4354" s="1" t="s">
        <v>5382</v>
      </c>
      <c r="X4354" s="3"/>
      <c r="Y4354" s="3"/>
      <c r="Z4354" s="6">
        <v>57690</v>
      </c>
      <c r="AA4354" s="160"/>
      <c r="AB4354" s="123" t="s">
        <v>4395</v>
      </c>
      <c r="AC4354" s="124"/>
      <c r="AD4354" s="41"/>
      <c r="AE4354" s="41"/>
      <c r="AF4354" s="41"/>
      <c r="AG4354" s="41"/>
      <c r="AH4354" s="41" t="s">
        <v>7654</v>
      </c>
      <c r="AI4354" s="80" t="s">
        <v>19658</v>
      </c>
      <c r="AJ4354" s="80" t="s">
        <v>14565</v>
      </c>
      <c r="AK4354" s="3"/>
      <c r="AL4354" s="85"/>
      <c r="AM4354" s="151" t="s">
        <v>19998</v>
      </c>
      <c r="AN4354" s="16"/>
      <c r="AO4354" s="166"/>
      <c r="AP4354" s="5">
        <f t="shared" si="68"/>
        <v>0</v>
      </c>
      <c r="AQ4354" s="16"/>
      <c r="AR4354" s="205">
        <v>1</v>
      </c>
      <c r="AS4354" s="16"/>
      <c r="AT4354" s="16"/>
      <c r="AU4354" s="16"/>
      <c r="AV4354" s="16"/>
      <c r="AW4354" s="16"/>
      <c r="AX4354" s="16"/>
    </row>
    <row r="4355" spans="1:50" customFormat="1" ht="15.75" hidden="1" customHeight="1" x14ac:dyDescent="0.2">
      <c r="A4355" s="7" t="s">
        <v>15042</v>
      </c>
      <c r="B4355" s="1" t="s">
        <v>15043</v>
      </c>
      <c r="C4355" s="85" t="s">
        <v>4395</v>
      </c>
      <c r="D4355" s="85" t="s">
        <v>13090</v>
      </c>
      <c r="E4355" s="202" t="s">
        <v>26418</v>
      </c>
      <c r="F4355" s="85" t="s">
        <v>40</v>
      </c>
      <c r="G4355" s="85" t="s">
        <v>43</v>
      </c>
      <c r="H4355" s="85" t="s">
        <v>20690</v>
      </c>
      <c r="I4355" s="3" t="s">
        <v>4434</v>
      </c>
      <c r="J4355" s="85" t="s">
        <v>115</v>
      </c>
      <c r="K4355" s="7" t="s">
        <v>5372</v>
      </c>
      <c r="L4355" s="1"/>
      <c r="M4355" s="1"/>
      <c r="N4355" s="41" t="s">
        <v>14566</v>
      </c>
      <c r="O4355" s="87">
        <v>0</v>
      </c>
      <c r="P4355" s="87">
        <v>0</v>
      </c>
      <c r="Q4355" s="87">
        <v>0</v>
      </c>
      <c r="R4355" s="87">
        <v>0</v>
      </c>
      <c r="S4355" s="87"/>
      <c r="T4355" s="87"/>
      <c r="U4355" s="85" t="s">
        <v>112</v>
      </c>
      <c r="V4355" s="1"/>
      <c r="W4355" s="1"/>
      <c r="X4355" s="1"/>
      <c r="Y4355" s="1"/>
      <c r="Z4355" s="6">
        <v>100000</v>
      </c>
      <c r="AA4355" s="160"/>
      <c r="AB4355" s="123" t="s">
        <v>4395</v>
      </c>
      <c r="AC4355" s="124"/>
      <c r="AD4355" s="2"/>
      <c r="AE4355" s="2"/>
      <c r="AF4355" s="2"/>
      <c r="AG4355" s="2"/>
      <c r="AH4355" s="41" t="s">
        <v>13744</v>
      </c>
      <c r="AI4355" s="80" t="s">
        <v>19659</v>
      </c>
      <c r="AJ4355" s="80" t="s">
        <v>14567</v>
      </c>
      <c r="AK4355" s="1"/>
      <c r="AL4355" s="85"/>
      <c r="AM4355" s="151" t="s">
        <v>19998</v>
      </c>
      <c r="AN4355" s="16"/>
      <c r="AO4355" s="166"/>
      <c r="AP4355" s="5">
        <f t="shared" si="68"/>
        <v>0</v>
      </c>
      <c r="AQ4355" s="16"/>
      <c r="AR4355" s="205">
        <v>1</v>
      </c>
      <c r="AS4355" s="16"/>
      <c r="AT4355" s="16"/>
      <c r="AU4355" s="16"/>
      <c r="AV4355" s="16"/>
      <c r="AW4355" s="16"/>
      <c r="AX4355" s="16"/>
    </row>
    <row r="4356" spans="1:50" customFormat="1" ht="15.75" hidden="1" customHeight="1" x14ac:dyDescent="0.2">
      <c r="A4356" s="7" t="s">
        <v>15044</v>
      </c>
      <c r="B4356" s="1" t="s">
        <v>15045</v>
      </c>
      <c r="C4356" s="85" t="s">
        <v>4395</v>
      </c>
      <c r="D4356" s="85" t="s">
        <v>13090</v>
      </c>
      <c r="E4356" s="202" t="s">
        <v>26418</v>
      </c>
      <c r="F4356" s="85" t="s">
        <v>40</v>
      </c>
      <c r="G4356" s="85" t="s">
        <v>43</v>
      </c>
      <c r="H4356" s="85" t="s">
        <v>20690</v>
      </c>
      <c r="I4356" s="3" t="s">
        <v>4434</v>
      </c>
      <c r="J4356" s="85" t="s">
        <v>115</v>
      </c>
      <c r="K4356" s="7" t="s">
        <v>5372</v>
      </c>
      <c r="L4356" s="1"/>
      <c r="M4356" s="1"/>
      <c r="N4356" s="41" t="s">
        <v>14566</v>
      </c>
      <c r="O4356" s="87">
        <v>0</v>
      </c>
      <c r="P4356" s="87">
        <v>0</v>
      </c>
      <c r="Q4356" s="87">
        <v>0</v>
      </c>
      <c r="R4356" s="87">
        <v>0</v>
      </c>
      <c r="S4356" s="87"/>
      <c r="T4356" s="87"/>
      <c r="U4356" s="85" t="s">
        <v>112</v>
      </c>
      <c r="V4356" s="1"/>
      <c r="W4356" s="1"/>
      <c r="X4356" s="1"/>
      <c r="Y4356" s="1"/>
      <c r="Z4356" s="6">
        <v>100000</v>
      </c>
      <c r="AA4356" s="160"/>
      <c r="AB4356" s="123" t="s">
        <v>4395</v>
      </c>
      <c r="AC4356" s="124"/>
      <c r="AD4356" s="2"/>
      <c r="AE4356" s="2"/>
      <c r="AF4356" s="2"/>
      <c r="AG4356" s="2"/>
      <c r="AH4356" s="41" t="s">
        <v>13744</v>
      </c>
      <c r="AI4356" s="80" t="s">
        <v>19660</v>
      </c>
      <c r="AJ4356" s="80" t="s">
        <v>14568</v>
      </c>
      <c r="AK4356" s="1"/>
      <c r="AL4356" s="85"/>
      <c r="AM4356" s="151" t="s">
        <v>19998</v>
      </c>
      <c r="AN4356" s="16"/>
      <c r="AO4356" s="166"/>
      <c r="AP4356" s="5">
        <f t="shared" si="68"/>
        <v>0</v>
      </c>
      <c r="AQ4356" s="16"/>
      <c r="AR4356" s="205">
        <v>1</v>
      </c>
      <c r="AS4356" s="16"/>
      <c r="AT4356" s="16"/>
      <c r="AU4356" s="16"/>
      <c r="AV4356" s="16"/>
      <c r="AW4356" s="16"/>
      <c r="AX4356" s="16"/>
    </row>
    <row r="4357" spans="1:50" customFormat="1" ht="15.75" hidden="1" customHeight="1" x14ac:dyDescent="0.2">
      <c r="A4357" s="1" t="s">
        <v>15598</v>
      </c>
      <c r="B4357" s="1" t="s">
        <v>15803</v>
      </c>
      <c r="C4357" s="85" t="s">
        <v>4395</v>
      </c>
      <c r="D4357" s="85" t="s">
        <v>13090</v>
      </c>
      <c r="E4357" s="202" t="s">
        <v>26418</v>
      </c>
      <c r="F4357" s="85" t="s">
        <v>55</v>
      </c>
      <c r="G4357" s="85" t="s">
        <v>63</v>
      </c>
      <c r="H4357" s="85" t="s">
        <v>20690</v>
      </c>
      <c r="I4357" s="3" t="s">
        <v>4399</v>
      </c>
      <c r="J4357" s="85" t="s">
        <v>4447</v>
      </c>
      <c r="K4357" s="1" t="s">
        <v>4738</v>
      </c>
      <c r="L4357" s="1"/>
      <c r="M4357" s="1"/>
      <c r="N4357" s="41" t="s">
        <v>5808</v>
      </c>
      <c r="O4357" s="87">
        <v>0</v>
      </c>
      <c r="P4357" s="87">
        <v>0</v>
      </c>
      <c r="Q4357" s="87">
        <v>0</v>
      </c>
      <c r="R4357" s="87">
        <v>0</v>
      </c>
      <c r="S4357" s="87"/>
      <c r="T4357" s="87"/>
      <c r="U4357" s="85" t="s">
        <v>112</v>
      </c>
      <c r="V4357" s="1"/>
      <c r="W4357" s="1"/>
      <c r="X4357" s="1"/>
      <c r="Y4357" s="1"/>
      <c r="Z4357" s="6">
        <v>59284</v>
      </c>
      <c r="AA4357" s="160"/>
      <c r="AB4357" s="123" t="s">
        <v>4395</v>
      </c>
      <c r="AC4357" s="124"/>
      <c r="AD4357" s="2"/>
      <c r="AE4357" s="2"/>
      <c r="AF4357" s="2"/>
      <c r="AG4357" s="2"/>
      <c r="AH4357" s="41" t="s">
        <v>63</v>
      </c>
      <c r="AI4357" s="80" t="s">
        <v>19661</v>
      </c>
      <c r="AJ4357" s="80" t="s">
        <v>15941</v>
      </c>
      <c r="AK4357" s="1"/>
      <c r="AL4357" s="85"/>
      <c r="AM4357" s="151" t="s">
        <v>19999</v>
      </c>
      <c r="AN4357" s="16"/>
      <c r="AO4357" s="166"/>
      <c r="AP4357" s="5">
        <f t="shared" si="68"/>
        <v>0</v>
      </c>
      <c r="AQ4357" s="16"/>
      <c r="AR4357" s="205">
        <v>1</v>
      </c>
      <c r="AS4357" s="16"/>
      <c r="AT4357" s="16"/>
      <c r="AU4357" s="16"/>
      <c r="AV4357" s="16"/>
      <c r="AW4357" s="16"/>
      <c r="AX4357" s="16"/>
    </row>
    <row r="4358" spans="1:50" customFormat="1" ht="15.75" hidden="1" customHeight="1" x14ac:dyDescent="0.2">
      <c r="A4358" s="7" t="s">
        <v>15046</v>
      </c>
      <c r="B4358" s="1" t="s">
        <v>15047</v>
      </c>
      <c r="C4358" s="85" t="s">
        <v>4395</v>
      </c>
      <c r="D4358" s="85" t="s">
        <v>13090</v>
      </c>
      <c r="E4358" s="202" t="s">
        <v>26712</v>
      </c>
      <c r="F4358" s="85" t="s">
        <v>40</v>
      </c>
      <c r="G4358" s="85" t="s">
        <v>15326</v>
      </c>
      <c r="H4358" s="85" t="s">
        <v>20690</v>
      </c>
      <c r="I4358" s="3" t="s">
        <v>4421</v>
      </c>
      <c r="J4358" s="85" t="s">
        <v>115</v>
      </c>
      <c r="K4358" s="7" t="s">
        <v>14569</v>
      </c>
      <c r="L4358" s="1"/>
      <c r="M4358" s="1"/>
      <c r="N4358" s="41" t="s">
        <v>4841</v>
      </c>
      <c r="O4358" s="87">
        <v>14375</v>
      </c>
      <c r="P4358" s="87">
        <v>2604</v>
      </c>
      <c r="Q4358" s="87">
        <v>11771</v>
      </c>
      <c r="R4358" s="87">
        <v>0</v>
      </c>
      <c r="S4358" s="87"/>
      <c r="T4358" s="87"/>
      <c r="U4358" s="85">
        <v>2020</v>
      </c>
      <c r="V4358" s="1"/>
      <c r="W4358" s="1"/>
      <c r="X4358" s="1"/>
      <c r="Y4358" s="1"/>
      <c r="Z4358" s="6">
        <v>10000</v>
      </c>
      <c r="AA4358" s="160"/>
      <c r="AB4358" s="123" t="s">
        <v>4395</v>
      </c>
      <c r="AC4358" s="124"/>
      <c r="AD4358" s="2"/>
      <c r="AE4358" s="2"/>
      <c r="AF4358" s="2"/>
      <c r="AG4358" s="2"/>
      <c r="AH4358" s="41" t="s">
        <v>7061</v>
      </c>
      <c r="AI4358" s="80" t="s">
        <v>19662</v>
      </c>
      <c r="AJ4358" s="80" t="s">
        <v>14570</v>
      </c>
      <c r="AK4358" s="1"/>
      <c r="AL4358" s="85"/>
      <c r="AM4358" s="151" t="s">
        <v>19998</v>
      </c>
      <c r="AN4358" s="16"/>
      <c r="AO4358" s="166"/>
      <c r="AP4358" s="5">
        <f t="shared" ref="AP4358:AP4421" si="69">SUBTOTAL(109,U4358)</f>
        <v>0</v>
      </c>
      <c r="AQ4358" s="16"/>
      <c r="AR4358" s="205">
        <v>1</v>
      </c>
      <c r="AS4358" s="16"/>
      <c r="AT4358" s="16"/>
      <c r="AU4358" s="16"/>
      <c r="AV4358" s="16"/>
      <c r="AW4358" s="16"/>
      <c r="AX4358" s="16"/>
    </row>
    <row r="4359" spans="1:50" customFormat="1" ht="15.75" hidden="1" customHeight="1" x14ac:dyDescent="0.2">
      <c r="A4359" s="7" t="s">
        <v>15048</v>
      </c>
      <c r="B4359" s="1" t="s">
        <v>15049</v>
      </c>
      <c r="C4359" s="85" t="s">
        <v>4395</v>
      </c>
      <c r="D4359" s="85" t="s">
        <v>13090</v>
      </c>
      <c r="E4359" s="202" t="s">
        <v>26712</v>
      </c>
      <c r="F4359" s="85" t="s">
        <v>40</v>
      </c>
      <c r="G4359" s="85" t="s">
        <v>15326</v>
      </c>
      <c r="H4359" s="85" t="s">
        <v>20690</v>
      </c>
      <c r="I4359" s="3" t="s">
        <v>4421</v>
      </c>
      <c r="J4359" s="85" t="s">
        <v>115</v>
      </c>
      <c r="K4359" s="7" t="s">
        <v>14569</v>
      </c>
      <c r="L4359" s="1"/>
      <c r="M4359" s="1"/>
      <c r="N4359" s="41" t="s">
        <v>4841</v>
      </c>
      <c r="O4359" s="87">
        <v>14901</v>
      </c>
      <c r="P4359" s="87">
        <v>3051</v>
      </c>
      <c r="Q4359" s="87">
        <v>11850</v>
      </c>
      <c r="R4359" s="87">
        <v>0</v>
      </c>
      <c r="S4359" s="87"/>
      <c r="T4359" s="87"/>
      <c r="U4359" s="85">
        <v>2020</v>
      </c>
      <c r="V4359" s="1"/>
      <c r="W4359" s="1"/>
      <c r="X4359" s="1"/>
      <c r="Y4359" s="1"/>
      <c r="Z4359" s="6">
        <v>10000</v>
      </c>
      <c r="AA4359" s="160"/>
      <c r="AB4359" s="123" t="s">
        <v>4395</v>
      </c>
      <c r="AC4359" s="124"/>
      <c r="AD4359" s="2"/>
      <c r="AE4359" s="2"/>
      <c r="AF4359" s="2"/>
      <c r="AG4359" s="2"/>
      <c r="AH4359" s="41" t="s">
        <v>7061</v>
      </c>
      <c r="AI4359" s="80" t="s">
        <v>19663</v>
      </c>
      <c r="AJ4359" s="80" t="s">
        <v>14571</v>
      </c>
      <c r="AK4359" s="1"/>
      <c r="AL4359" s="85"/>
      <c r="AM4359" s="151" t="s">
        <v>19998</v>
      </c>
      <c r="AN4359" s="16"/>
      <c r="AO4359" s="166"/>
      <c r="AP4359" s="5">
        <f t="shared" si="69"/>
        <v>0</v>
      </c>
      <c r="AQ4359" s="16"/>
      <c r="AR4359" s="205">
        <v>1</v>
      </c>
      <c r="AS4359" s="16"/>
      <c r="AT4359" s="16"/>
      <c r="AU4359" s="16"/>
      <c r="AV4359" s="16"/>
      <c r="AW4359" s="16"/>
      <c r="AX4359" s="16"/>
    </row>
    <row r="4360" spans="1:50" customFormat="1" ht="15.75" hidden="1" customHeight="1" x14ac:dyDescent="0.2">
      <c r="A4360" s="7" t="s">
        <v>15050</v>
      </c>
      <c r="B4360" s="1" t="s">
        <v>15051</v>
      </c>
      <c r="C4360" s="85" t="s">
        <v>4395</v>
      </c>
      <c r="D4360" s="85" t="s">
        <v>13090</v>
      </c>
      <c r="E4360" s="202" t="s">
        <v>26712</v>
      </c>
      <c r="F4360" s="85" t="s">
        <v>40</v>
      </c>
      <c r="G4360" s="85" t="s">
        <v>15326</v>
      </c>
      <c r="H4360" s="85" t="s">
        <v>20690</v>
      </c>
      <c r="I4360" s="3" t="s">
        <v>4421</v>
      </c>
      <c r="J4360" s="85" t="s">
        <v>115</v>
      </c>
      <c r="K4360" s="7" t="s">
        <v>14569</v>
      </c>
      <c r="L4360" s="1"/>
      <c r="M4360" s="1"/>
      <c r="N4360" s="41" t="s">
        <v>4841</v>
      </c>
      <c r="O4360" s="87">
        <v>13534</v>
      </c>
      <c r="P4360" s="87">
        <v>2607</v>
      </c>
      <c r="Q4360" s="87">
        <v>10927</v>
      </c>
      <c r="R4360" s="87">
        <v>0</v>
      </c>
      <c r="S4360" s="87"/>
      <c r="T4360" s="87"/>
      <c r="U4360" s="85">
        <v>2020</v>
      </c>
      <c r="V4360" s="1"/>
      <c r="W4360" s="1"/>
      <c r="X4360" s="1"/>
      <c r="Y4360" s="1"/>
      <c r="Z4360" s="6">
        <v>10000</v>
      </c>
      <c r="AA4360" s="160"/>
      <c r="AB4360" s="123" t="s">
        <v>4395</v>
      </c>
      <c r="AC4360" s="124"/>
      <c r="AD4360" s="2"/>
      <c r="AE4360" s="2"/>
      <c r="AF4360" s="2"/>
      <c r="AG4360" s="2"/>
      <c r="AH4360" s="41" t="s">
        <v>7061</v>
      </c>
      <c r="AI4360" s="80" t="s">
        <v>19664</v>
      </c>
      <c r="AJ4360" s="80" t="s">
        <v>14572</v>
      </c>
      <c r="AK4360" s="1"/>
      <c r="AL4360" s="85"/>
      <c r="AM4360" s="151" t="s">
        <v>19998</v>
      </c>
      <c r="AN4360" s="16"/>
      <c r="AO4360" s="166"/>
      <c r="AP4360" s="5">
        <f t="shared" si="69"/>
        <v>0</v>
      </c>
      <c r="AQ4360" s="16"/>
      <c r="AR4360" s="205">
        <v>1</v>
      </c>
      <c r="AS4360" s="16"/>
      <c r="AT4360" s="16"/>
      <c r="AU4360" s="16"/>
      <c r="AV4360" s="16"/>
      <c r="AW4360" s="16"/>
      <c r="AX4360" s="16"/>
    </row>
    <row r="4361" spans="1:50" customFormat="1" ht="15.75" hidden="1" customHeight="1" x14ac:dyDescent="0.2">
      <c r="A4361" s="7" t="s">
        <v>15052</v>
      </c>
      <c r="B4361" s="1" t="s">
        <v>15053</v>
      </c>
      <c r="C4361" s="85" t="s">
        <v>4395</v>
      </c>
      <c r="D4361" s="85" t="s">
        <v>13090</v>
      </c>
      <c r="E4361" s="202" t="s">
        <v>26712</v>
      </c>
      <c r="F4361" s="85" t="s">
        <v>40</v>
      </c>
      <c r="G4361" s="85" t="s">
        <v>15326</v>
      </c>
      <c r="H4361" s="85" t="s">
        <v>20690</v>
      </c>
      <c r="I4361" s="3" t="s">
        <v>4421</v>
      </c>
      <c r="J4361" s="85" t="s">
        <v>115</v>
      </c>
      <c r="K4361" s="7" t="s">
        <v>14569</v>
      </c>
      <c r="L4361" s="1"/>
      <c r="M4361" s="1"/>
      <c r="N4361" s="41" t="s">
        <v>4841</v>
      </c>
      <c r="O4361" s="87">
        <v>12158</v>
      </c>
      <c r="P4361" s="87">
        <v>2371</v>
      </c>
      <c r="Q4361" s="87">
        <v>9787</v>
      </c>
      <c r="R4361" s="87">
        <v>0</v>
      </c>
      <c r="S4361" s="87"/>
      <c r="T4361" s="87"/>
      <c r="U4361" s="85">
        <v>2020</v>
      </c>
      <c r="V4361" s="1"/>
      <c r="W4361" s="1"/>
      <c r="X4361" s="1"/>
      <c r="Y4361" s="1"/>
      <c r="Z4361" s="6">
        <v>10000</v>
      </c>
      <c r="AA4361" s="160"/>
      <c r="AB4361" s="123" t="s">
        <v>4395</v>
      </c>
      <c r="AC4361" s="124"/>
      <c r="AD4361" s="2"/>
      <c r="AE4361" s="2"/>
      <c r="AF4361" s="2"/>
      <c r="AG4361" s="2"/>
      <c r="AH4361" s="41" t="s">
        <v>7061</v>
      </c>
      <c r="AI4361" s="80" t="s">
        <v>19665</v>
      </c>
      <c r="AJ4361" s="80" t="s">
        <v>14573</v>
      </c>
      <c r="AK4361" s="1"/>
      <c r="AL4361" s="85"/>
      <c r="AM4361" s="151" t="s">
        <v>19998</v>
      </c>
      <c r="AN4361" s="16"/>
      <c r="AO4361" s="166"/>
      <c r="AP4361" s="5">
        <f t="shared" si="69"/>
        <v>0</v>
      </c>
      <c r="AQ4361" s="16"/>
      <c r="AR4361" s="205">
        <v>1</v>
      </c>
      <c r="AS4361" s="16"/>
      <c r="AT4361" s="16"/>
      <c r="AU4361" s="16"/>
      <c r="AV4361" s="16"/>
      <c r="AW4361" s="16"/>
      <c r="AX4361" s="16"/>
    </row>
    <row r="4362" spans="1:50" customFormat="1" ht="15.75" hidden="1" customHeight="1" x14ac:dyDescent="0.2">
      <c r="A4362" s="7" t="s">
        <v>15054</v>
      </c>
      <c r="B4362" s="1" t="s">
        <v>15055</v>
      </c>
      <c r="C4362" s="85" t="s">
        <v>4395</v>
      </c>
      <c r="D4362" s="85" t="s">
        <v>13090</v>
      </c>
      <c r="E4362" s="202" t="s">
        <v>26712</v>
      </c>
      <c r="F4362" s="85" t="s">
        <v>40</v>
      </c>
      <c r="G4362" s="85" t="s">
        <v>15326</v>
      </c>
      <c r="H4362" s="85" t="s">
        <v>20690</v>
      </c>
      <c r="I4362" s="3" t="s">
        <v>4421</v>
      </c>
      <c r="J4362" s="85" t="s">
        <v>115</v>
      </c>
      <c r="K4362" s="7" t="s">
        <v>14569</v>
      </c>
      <c r="L4362" s="1"/>
      <c r="M4362" s="1"/>
      <c r="N4362" s="41" t="s">
        <v>4841</v>
      </c>
      <c r="O4362" s="87">
        <v>13132</v>
      </c>
      <c r="P4362" s="87">
        <v>2702</v>
      </c>
      <c r="Q4362" s="87">
        <v>10430</v>
      </c>
      <c r="R4362" s="87">
        <v>0</v>
      </c>
      <c r="S4362" s="87"/>
      <c r="T4362" s="87"/>
      <c r="U4362" s="85">
        <v>2020</v>
      </c>
      <c r="V4362" s="1"/>
      <c r="W4362" s="1"/>
      <c r="X4362" s="1"/>
      <c r="Y4362" s="1"/>
      <c r="Z4362" s="6">
        <v>10000</v>
      </c>
      <c r="AA4362" s="160"/>
      <c r="AB4362" s="123" t="s">
        <v>4395</v>
      </c>
      <c r="AC4362" s="124"/>
      <c r="AD4362" s="2"/>
      <c r="AE4362" s="2"/>
      <c r="AF4362" s="2"/>
      <c r="AG4362" s="2"/>
      <c r="AH4362" s="41" t="s">
        <v>7061</v>
      </c>
      <c r="AI4362" s="80" t="s">
        <v>19666</v>
      </c>
      <c r="AJ4362" s="80" t="s">
        <v>14574</v>
      </c>
      <c r="AK4362" s="1"/>
      <c r="AL4362" s="85"/>
      <c r="AM4362" s="151" t="s">
        <v>19998</v>
      </c>
      <c r="AN4362" s="16"/>
      <c r="AO4362" s="166"/>
      <c r="AP4362" s="5">
        <f t="shared" si="69"/>
        <v>0</v>
      </c>
      <c r="AQ4362" s="16"/>
      <c r="AR4362" s="205">
        <v>1</v>
      </c>
      <c r="AS4362" s="16"/>
      <c r="AT4362" s="16"/>
      <c r="AU4362" s="16"/>
      <c r="AV4362" s="16"/>
      <c r="AW4362" s="16"/>
      <c r="AX4362" s="16"/>
    </row>
    <row r="4363" spans="1:50" customFormat="1" ht="15.75" hidden="1" customHeight="1" x14ac:dyDescent="0.2">
      <c r="A4363" s="7" t="s">
        <v>15056</v>
      </c>
      <c r="B4363" s="1" t="s">
        <v>15057</v>
      </c>
      <c r="C4363" s="85" t="s">
        <v>4395</v>
      </c>
      <c r="D4363" s="85" t="s">
        <v>13090</v>
      </c>
      <c r="E4363" s="202" t="s">
        <v>26712</v>
      </c>
      <c r="F4363" s="85" t="s">
        <v>40</v>
      </c>
      <c r="G4363" s="85" t="s">
        <v>15326</v>
      </c>
      <c r="H4363" s="85" t="s">
        <v>20690</v>
      </c>
      <c r="I4363" s="3" t="s">
        <v>4421</v>
      </c>
      <c r="J4363" s="85" t="s">
        <v>115</v>
      </c>
      <c r="K4363" s="7" t="s">
        <v>14569</v>
      </c>
      <c r="L4363" s="1"/>
      <c r="M4363" s="1"/>
      <c r="N4363" s="41" t="s">
        <v>4841</v>
      </c>
      <c r="O4363" s="87">
        <v>13645</v>
      </c>
      <c r="P4363" s="87">
        <v>2509</v>
      </c>
      <c r="Q4363" s="87">
        <v>11136</v>
      </c>
      <c r="R4363" s="87">
        <v>0</v>
      </c>
      <c r="S4363" s="87"/>
      <c r="T4363" s="87"/>
      <c r="U4363" s="85">
        <v>2020</v>
      </c>
      <c r="V4363" s="1"/>
      <c r="W4363" s="1"/>
      <c r="X4363" s="1"/>
      <c r="Y4363" s="1"/>
      <c r="Z4363" s="6">
        <v>10000</v>
      </c>
      <c r="AA4363" s="160"/>
      <c r="AB4363" s="123" t="s">
        <v>4395</v>
      </c>
      <c r="AC4363" s="124"/>
      <c r="AD4363" s="2"/>
      <c r="AE4363" s="2"/>
      <c r="AF4363" s="2"/>
      <c r="AG4363" s="2"/>
      <c r="AH4363" s="41" t="s">
        <v>7061</v>
      </c>
      <c r="AI4363" s="80" t="s">
        <v>19667</v>
      </c>
      <c r="AJ4363" s="80" t="s">
        <v>14575</v>
      </c>
      <c r="AK4363" s="1"/>
      <c r="AL4363" s="85"/>
      <c r="AM4363" s="151" t="s">
        <v>19998</v>
      </c>
      <c r="AN4363" s="16"/>
      <c r="AO4363" s="166"/>
      <c r="AP4363" s="5">
        <f t="shared" si="69"/>
        <v>0</v>
      </c>
      <c r="AQ4363" s="16"/>
      <c r="AR4363" s="205">
        <v>1</v>
      </c>
      <c r="AS4363" s="16"/>
      <c r="AT4363" s="16"/>
      <c r="AU4363" s="16"/>
      <c r="AV4363" s="16"/>
      <c r="AW4363" s="16"/>
      <c r="AX4363" s="16"/>
    </row>
    <row r="4364" spans="1:50" customFormat="1" ht="15.75" hidden="1" customHeight="1" x14ac:dyDescent="0.2">
      <c r="A4364" s="7" t="s">
        <v>15058</v>
      </c>
      <c r="B4364" s="1" t="s">
        <v>15059</v>
      </c>
      <c r="C4364" s="85" t="s">
        <v>4395</v>
      </c>
      <c r="D4364" s="85" t="s">
        <v>13090</v>
      </c>
      <c r="E4364" s="202" t="s">
        <v>26418</v>
      </c>
      <c r="F4364" s="85" t="s">
        <v>40</v>
      </c>
      <c r="G4364" s="85" t="s">
        <v>15326</v>
      </c>
      <c r="H4364" s="85" t="s">
        <v>20690</v>
      </c>
      <c r="I4364" s="3" t="s">
        <v>4421</v>
      </c>
      <c r="J4364" s="85" t="s">
        <v>115</v>
      </c>
      <c r="K4364" s="7" t="s">
        <v>14569</v>
      </c>
      <c r="L4364" s="1"/>
      <c r="M4364" s="1"/>
      <c r="N4364" s="41" t="s">
        <v>4841</v>
      </c>
      <c r="O4364" s="87">
        <v>0</v>
      </c>
      <c r="P4364" s="87">
        <v>0</v>
      </c>
      <c r="Q4364" s="87">
        <v>0</v>
      </c>
      <c r="R4364" s="87">
        <v>0</v>
      </c>
      <c r="S4364" s="87"/>
      <c r="T4364" s="87"/>
      <c r="U4364" s="85" t="s">
        <v>112</v>
      </c>
      <c r="V4364" s="1"/>
      <c r="W4364" s="1"/>
      <c r="X4364" s="1"/>
      <c r="Y4364" s="1"/>
      <c r="Z4364" s="6">
        <v>10000</v>
      </c>
      <c r="AA4364" s="160"/>
      <c r="AB4364" s="123" t="s">
        <v>4395</v>
      </c>
      <c r="AC4364" s="124"/>
      <c r="AD4364" s="2"/>
      <c r="AE4364" s="2"/>
      <c r="AF4364" s="2"/>
      <c r="AG4364" s="2"/>
      <c r="AH4364" s="41" t="s">
        <v>7061</v>
      </c>
      <c r="AI4364" s="80" t="s">
        <v>19668</v>
      </c>
      <c r="AJ4364" s="80" t="s">
        <v>14576</v>
      </c>
      <c r="AK4364" s="1"/>
      <c r="AL4364" s="85"/>
      <c r="AM4364" s="151" t="s">
        <v>19998</v>
      </c>
      <c r="AN4364" s="16"/>
      <c r="AO4364" s="166"/>
      <c r="AP4364" s="5">
        <f t="shared" si="69"/>
        <v>0</v>
      </c>
      <c r="AQ4364" s="16"/>
      <c r="AR4364" s="205">
        <v>1</v>
      </c>
      <c r="AS4364" s="16"/>
      <c r="AT4364" s="16"/>
      <c r="AU4364" s="16"/>
      <c r="AV4364" s="16"/>
      <c r="AW4364" s="16"/>
      <c r="AX4364" s="16"/>
    </row>
    <row r="4365" spans="1:50" customFormat="1" ht="15.75" hidden="1" customHeight="1" x14ac:dyDescent="0.2">
      <c r="A4365" s="7" t="s">
        <v>15060</v>
      </c>
      <c r="B4365" s="1" t="s">
        <v>15061</v>
      </c>
      <c r="C4365" s="85" t="s">
        <v>4395</v>
      </c>
      <c r="D4365" s="85" t="s">
        <v>13090</v>
      </c>
      <c r="E4365" s="202" t="s">
        <v>26712</v>
      </c>
      <c r="F4365" s="85" t="s">
        <v>40</v>
      </c>
      <c r="G4365" s="85" t="s">
        <v>15356</v>
      </c>
      <c r="H4365" s="85" t="s">
        <v>20690</v>
      </c>
      <c r="I4365" s="3" t="s">
        <v>6379</v>
      </c>
      <c r="J4365" s="85" t="s">
        <v>115</v>
      </c>
      <c r="K4365" s="7" t="s">
        <v>4595</v>
      </c>
      <c r="L4365" s="1"/>
      <c r="M4365" s="1"/>
      <c r="N4365" s="41" t="s">
        <v>4402</v>
      </c>
      <c r="O4365" s="87">
        <v>69726</v>
      </c>
      <c r="P4365" s="87">
        <v>18152</v>
      </c>
      <c r="Q4365" s="87">
        <v>51574</v>
      </c>
      <c r="R4365" s="87">
        <v>0</v>
      </c>
      <c r="S4365" s="87"/>
      <c r="T4365" s="87"/>
      <c r="U4365" s="85">
        <v>2018</v>
      </c>
      <c r="V4365" s="1"/>
      <c r="W4365" s="1"/>
      <c r="X4365" s="1"/>
      <c r="Y4365" s="1"/>
      <c r="Z4365" s="6">
        <v>204831</v>
      </c>
      <c r="AA4365" s="160"/>
      <c r="AB4365" s="123" t="s">
        <v>4395</v>
      </c>
      <c r="AC4365" s="124"/>
      <c r="AD4365" s="2"/>
      <c r="AE4365" s="2"/>
      <c r="AF4365" s="2"/>
      <c r="AG4365" s="2"/>
      <c r="AH4365" s="41" t="s">
        <v>7654</v>
      </c>
      <c r="AI4365" s="80" t="s">
        <v>19669</v>
      </c>
      <c r="AJ4365" s="80" t="s">
        <v>14577</v>
      </c>
      <c r="AK4365" s="1"/>
      <c r="AL4365" s="85"/>
      <c r="AM4365" s="151" t="s">
        <v>19998</v>
      </c>
      <c r="AN4365" s="16"/>
      <c r="AO4365" s="166"/>
      <c r="AP4365" s="5">
        <f t="shared" si="69"/>
        <v>0</v>
      </c>
      <c r="AQ4365" s="16"/>
      <c r="AR4365" s="205">
        <v>1</v>
      </c>
      <c r="AS4365" s="16"/>
      <c r="AT4365" s="16"/>
      <c r="AU4365" s="16"/>
      <c r="AV4365" s="16"/>
      <c r="AW4365" s="16"/>
      <c r="AX4365" s="16"/>
    </row>
    <row r="4366" spans="1:50" customFormat="1" ht="15.75" hidden="1" customHeight="1" x14ac:dyDescent="0.2">
      <c r="A4366" s="7" t="s">
        <v>15062</v>
      </c>
      <c r="B4366" s="1" t="s">
        <v>15063</v>
      </c>
      <c r="C4366" s="85" t="s">
        <v>4395</v>
      </c>
      <c r="D4366" s="85" t="s">
        <v>13090</v>
      </c>
      <c r="E4366" s="202" t="s">
        <v>26712</v>
      </c>
      <c r="F4366" s="85" t="s">
        <v>55</v>
      </c>
      <c r="G4366" s="85" t="s">
        <v>63</v>
      </c>
      <c r="H4366" s="85" t="s">
        <v>20690</v>
      </c>
      <c r="I4366" s="3" t="s">
        <v>4405</v>
      </c>
      <c r="J4366" s="85" t="s">
        <v>4435</v>
      </c>
      <c r="K4366" s="7" t="s">
        <v>3838</v>
      </c>
      <c r="L4366" s="1"/>
      <c r="M4366" s="1"/>
      <c r="N4366" s="41" t="s">
        <v>6370</v>
      </c>
      <c r="O4366" s="87">
        <v>0</v>
      </c>
      <c r="P4366" s="87">
        <v>0</v>
      </c>
      <c r="Q4366" s="87">
        <v>0</v>
      </c>
      <c r="R4366" s="87">
        <v>0</v>
      </c>
      <c r="S4366" s="87"/>
      <c r="T4366" s="87"/>
      <c r="U4366" s="85" t="s">
        <v>112</v>
      </c>
      <c r="V4366" s="1"/>
      <c r="W4366" s="1"/>
      <c r="X4366" s="1"/>
      <c r="Y4366" s="1"/>
      <c r="Z4366" s="6">
        <v>15030</v>
      </c>
      <c r="AA4366" s="160"/>
      <c r="AB4366" s="123" t="s">
        <v>4395</v>
      </c>
      <c r="AC4366" s="124"/>
      <c r="AD4366" s="2"/>
      <c r="AE4366" s="2"/>
      <c r="AF4366" s="2"/>
      <c r="AG4366" s="2"/>
      <c r="AH4366" s="41" t="s">
        <v>63</v>
      </c>
      <c r="AI4366" s="80" t="s">
        <v>19670</v>
      </c>
      <c r="AJ4366" s="80" t="s">
        <v>14578</v>
      </c>
      <c r="AK4366" s="1"/>
      <c r="AL4366" s="85"/>
      <c r="AM4366" s="151" t="s">
        <v>19998</v>
      </c>
      <c r="AN4366" s="16"/>
      <c r="AO4366" s="166"/>
      <c r="AP4366" s="5">
        <f t="shared" si="69"/>
        <v>0</v>
      </c>
      <c r="AQ4366" s="16"/>
      <c r="AR4366" s="205">
        <v>1</v>
      </c>
      <c r="AS4366" s="16"/>
      <c r="AT4366" s="16"/>
      <c r="AU4366" s="16"/>
      <c r="AV4366" s="16"/>
      <c r="AW4366" s="16"/>
      <c r="AX4366" s="16"/>
    </row>
    <row r="4367" spans="1:50" customFormat="1" ht="15.75" hidden="1" customHeight="1" x14ac:dyDescent="0.2">
      <c r="A4367" s="1" t="s">
        <v>15599</v>
      </c>
      <c r="B4367" s="1" t="s">
        <v>15804</v>
      </c>
      <c r="C4367" s="85" t="s">
        <v>4395</v>
      </c>
      <c r="D4367" s="85" t="s">
        <v>13090</v>
      </c>
      <c r="E4367" s="202" t="s">
        <v>26712</v>
      </c>
      <c r="F4367" s="85" t="s">
        <v>55</v>
      </c>
      <c r="G4367" s="85" t="s">
        <v>63</v>
      </c>
      <c r="H4367" s="85" t="s">
        <v>20690</v>
      </c>
      <c r="I4367" s="3" t="s">
        <v>4405</v>
      </c>
      <c r="J4367" s="85" t="s">
        <v>4435</v>
      </c>
      <c r="K4367" s="1" t="s">
        <v>3838</v>
      </c>
      <c r="L4367" s="1"/>
      <c r="M4367" s="1"/>
      <c r="N4367" s="41" t="s">
        <v>6370</v>
      </c>
      <c r="O4367" s="87">
        <v>0</v>
      </c>
      <c r="P4367" s="87">
        <v>0</v>
      </c>
      <c r="Q4367" s="87">
        <v>0</v>
      </c>
      <c r="R4367" s="87">
        <v>0</v>
      </c>
      <c r="S4367" s="87"/>
      <c r="T4367" s="87"/>
      <c r="U4367" s="85" t="s">
        <v>112</v>
      </c>
      <c r="V4367" s="1"/>
      <c r="W4367" s="1"/>
      <c r="X4367" s="1"/>
      <c r="Y4367" s="1"/>
      <c r="Z4367" s="6">
        <v>17983</v>
      </c>
      <c r="AA4367" s="160"/>
      <c r="AB4367" s="123" t="s">
        <v>4395</v>
      </c>
      <c r="AC4367" s="124"/>
      <c r="AD4367" s="2"/>
      <c r="AE4367" s="2"/>
      <c r="AF4367" s="2"/>
      <c r="AG4367" s="2"/>
      <c r="AH4367" s="41" t="s">
        <v>63</v>
      </c>
      <c r="AI4367" s="80" t="s">
        <v>19671</v>
      </c>
      <c r="AJ4367" s="80" t="s">
        <v>15942</v>
      </c>
      <c r="AK4367" s="1"/>
      <c r="AL4367" s="85"/>
      <c r="AM4367" s="151" t="s">
        <v>19999</v>
      </c>
      <c r="AN4367" s="16"/>
      <c r="AO4367" s="166"/>
      <c r="AP4367" s="5">
        <f t="shared" si="69"/>
        <v>0</v>
      </c>
      <c r="AQ4367" s="16"/>
      <c r="AR4367" s="205">
        <v>1</v>
      </c>
      <c r="AS4367" s="16"/>
      <c r="AT4367" s="16"/>
      <c r="AU4367" s="16"/>
      <c r="AV4367" s="16"/>
      <c r="AW4367" s="16"/>
      <c r="AX4367" s="16"/>
    </row>
    <row r="4368" spans="1:50" customFormat="1" ht="15.75" hidden="1" customHeight="1" x14ac:dyDescent="0.2">
      <c r="A4368" s="1" t="s">
        <v>15600</v>
      </c>
      <c r="B4368" s="1" t="s">
        <v>15805</v>
      </c>
      <c r="C4368" s="85" t="s">
        <v>4395</v>
      </c>
      <c r="D4368" s="85" t="s">
        <v>13090</v>
      </c>
      <c r="E4368" s="202" t="s">
        <v>26712</v>
      </c>
      <c r="F4368" s="85" t="s">
        <v>55</v>
      </c>
      <c r="G4368" s="85" t="s">
        <v>63</v>
      </c>
      <c r="H4368" s="85" t="s">
        <v>20690</v>
      </c>
      <c r="I4368" s="3" t="s">
        <v>4405</v>
      </c>
      <c r="J4368" s="85" t="s">
        <v>4435</v>
      </c>
      <c r="K4368" s="1" t="s">
        <v>3838</v>
      </c>
      <c r="L4368" s="1"/>
      <c r="M4368" s="1"/>
      <c r="N4368" s="41" t="s">
        <v>6370</v>
      </c>
      <c r="O4368" s="87">
        <v>0</v>
      </c>
      <c r="P4368" s="87">
        <v>0</v>
      </c>
      <c r="Q4368" s="87">
        <v>0</v>
      </c>
      <c r="R4368" s="87">
        <v>0</v>
      </c>
      <c r="S4368" s="87"/>
      <c r="T4368" s="87"/>
      <c r="U4368" s="85" t="s">
        <v>112</v>
      </c>
      <c r="V4368" s="1"/>
      <c r="W4368" s="1"/>
      <c r="X4368" s="1"/>
      <c r="Y4368" s="1"/>
      <c r="Z4368" s="6">
        <v>22785</v>
      </c>
      <c r="AA4368" s="160"/>
      <c r="AB4368" s="123" t="s">
        <v>4395</v>
      </c>
      <c r="AC4368" s="124"/>
      <c r="AD4368" s="2"/>
      <c r="AE4368" s="2"/>
      <c r="AF4368" s="2"/>
      <c r="AG4368" s="2"/>
      <c r="AH4368" s="41" t="s">
        <v>63</v>
      </c>
      <c r="AI4368" s="80" t="s">
        <v>19672</v>
      </c>
      <c r="AJ4368" s="80" t="s">
        <v>15943</v>
      </c>
      <c r="AK4368" s="1"/>
      <c r="AL4368" s="85"/>
      <c r="AM4368" s="151" t="s">
        <v>19999</v>
      </c>
      <c r="AN4368" s="16"/>
      <c r="AO4368" s="166"/>
      <c r="AP4368" s="5">
        <f t="shared" si="69"/>
        <v>0</v>
      </c>
      <c r="AQ4368" s="16"/>
      <c r="AR4368" s="205">
        <v>1</v>
      </c>
      <c r="AS4368" s="16"/>
      <c r="AT4368" s="16"/>
      <c r="AU4368" s="16"/>
      <c r="AV4368" s="16"/>
      <c r="AW4368" s="16"/>
      <c r="AX4368" s="16"/>
    </row>
    <row r="4369" spans="1:50" customFormat="1" ht="15.75" hidden="1" customHeight="1" x14ac:dyDescent="0.2">
      <c r="A4369" s="7" t="s">
        <v>15064</v>
      </c>
      <c r="B4369" s="1" t="s">
        <v>15065</v>
      </c>
      <c r="C4369" s="85" t="s">
        <v>4395</v>
      </c>
      <c r="D4369" s="85" t="s">
        <v>13090</v>
      </c>
      <c r="E4369" s="202" t="s">
        <v>26418</v>
      </c>
      <c r="F4369" s="85" t="s">
        <v>40</v>
      </c>
      <c r="G4369" s="85" t="s">
        <v>41</v>
      </c>
      <c r="H4369" s="85" t="s">
        <v>20690</v>
      </c>
      <c r="I4369" s="3" t="s">
        <v>6379</v>
      </c>
      <c r="J4369" s="85" t="s">
        <v>115</v>
      </c>
      <c r="K4369" s="7" t="s">
        <v>4595</v>
      </c>
      <c r="L4369" s="1"/>
      <c r="M4369" s="1"/>
      <c r="N4369" s="41" t="s">
        <v>4841</v>
      </c>
      <c r="O4369" s="87">
        <v>0</v>
      </c>
      <c r="P4369" s="87">
        <v>0</v>
      </c>
      <c r="Q4369" s="87">
        <v>0</v>
      </c>
      <c r="R4369" s="87">
        <v>0</v>
      </c>
      <c r="S4369" s="87"/>
      <c r="T4369" s="87"/>
      <c r="U4369" s="85" t="s">
        <v>112</v>
      </c>
      <c r="V4369" s="1"/>
      <c r="W4369" s="1"/>
      <c r="X4369" s="1"/>
      <c r="Y4369" s="1"/>
      <c r="Z4369" s="6">
        <v>0</v>
      </c>
      <c r="AA4369" s="160"/>
      <c r="AB4369" s="123" t="s">
        <v>4395</v>
      </c>
      <c r="AC4369" s="124"/>
      <c r="AD4369" s="2"/>
      <c r="AE4369" s="2"/>
      <c r="AF4369" s="2"/>
      <c r="AG4369" s="2"/>
      <c r="AH4369" s="41" t="s">
        <v>7061</v>
      </c>
      <c r="AI4369" s="80" t="s">
        <v>19673</v>
      </c>
      <c r="AJ4369" s="80" t="s">
        <v>14579</v>
      </c>
      <c r="AK4369" s="1"/>
      <c r="AL4369" s="85"/>
      <c r="AM4369" s="151" t="s">
        <v>19998</v>
      </c>
      <c r="AN4369" s="16"/>
      <c r="AO4369" s="166"/>
      <c r="AP4369" s="5">
        <f t="shared" si="69"/>
        <v>0</v>
      </c>
      <c r="AQ4369" s="16"/>
      <c r="AR4369" s="205">
        <v>1</v>
      </c>
      <c r="AS4369" s="16"/>
      <c r="AT4369" s="16"/>
      <c r="AU4369" s="16"/>
      <c r="AV4369" s="16"/>
      <c r="AW4369" s="16"/>
      <c r="AX4369" s="16"/>
    </row>
    <row r="4370" spans="1:50" customFormat="1" ht="15.75" hidden="1" customHeight="1" x14ac:dyDescent="0.2">
      <c r="A4370" s="7" t="s">
        <v>15066</v>
      </c>
      <c r="B4370" s="1" t="s">
        <v>15067</v>
      </c>
      <c r="C4370" s="85" t="s">
        <v>4395</v>
      </c>
      <c r="D4370" s="85" t="s">
        <v>13090</v>
      </c>
      <c r="E4370" s="202" t="s">
        <v>26712</v>
      </c>
      <c r="F4370" s="85" t="s">
        <v>40</v>
      </c>
      <c r="G4370" s="85" t="s">
        <v>15326</v>
      </c>
      <c r="H4370" s="85" t="s">
        <v>20690</v>
      </c>
      <c r="I4370" s="3" t="s">
        <v>6379</v>
      </c>
      <c r="J4370" s="85" t="s">
        <v>115</v>
      </c>
      <c r="K4370" s="7" t="s">
        <v>4522</v>
      </c>
      <c r="L4370" s="1"/>
      <c r="M4370" s="1"/>
      <c r="N4370" s="41" t="s">
        <v>4841</v>
      </c>
      <c r="O4370" s="87">
        <v>136868</v>
      </c>
      <c r="P4370" s="87">
        <v>56142</v>
      </c>
      <c r="Q4370" s="87">
        <v>80726</v>
      </c>
      <c r="R4370" s="87">
        <v>0</v>
      </c>
      <c r="S4370" s="87"/>
      <c r="T4370" s="87"/>
      <c r="U4370" s="85">
        <v>2020</v>
      </c>
      <c r="V4370" s="1"/>
      <c r="W4370" s="1"/>
      <c r="X4370" s="1"/>
      <c r="Y4370" s="1"/>
      <c r="Z4370" s="6">
        <v>60000</v>
      </c>
      <c r="AA4370" s="160"/>
      <c r="AB4370" s="123" t="s">
        <v>4395</v>
      </c>
      <c r="AC4370" s="124"/>
      <c r="AD4370" s="2"/>
      <c r="AE4370" s="2"/>
      <c r="AF4370" s="2"/>
      <c r="AG4370" s="2"/>
      <c r="AH4370" s="41" t="s">
        <v>7061</v>
      </c>
      <c r="AI4370" s="80" t="s">
        <v>19674</v>
      </c>
      <c r="AJ4370" s="80" t="s">
        <v>14580</v>
      </c>
      <c r="AK4370" s="1"/>
      <c r="AL4370" s="85"/>
      <c r="AM4370" s="151" t="s">
        <v>19998</v>
      </c>
      <c r="AN4370" s="16"/>
      <c r="AO4370" s="166"/>
      <c r="AP4370" s="5">
        <f t="shared" si="69"/>
        <v>0</v>
      </c>
      <c r="AQ4370" s="16"/>
      <c r="AR4370" s="205">
        <v>1</v>
      </c>
      <c r="AS4370" s="16"/>
      <c r="AT4370" s="16"/>
      <c r="AU4370" s="16"/>
      <c r="AV4370" s="16"/>
      <c r="AW4370" s="16"/>
      <c r="AX4370" s="16"/>
    </row>
    <row r="4371" spans="1:50" customFormat="1" ht="15.75" hidden="1" customHeight="1" x14ac:dyDescent="0.2">
      <c r="A4371" s="7" t="s">
        <v>15068</v>
      </c>
      <c r="B4371" s="1" t="s">
        <v>15069</v>
      </c>
      <c r="C4371" s="85" t="s">
        <v>4395</v>
      </c>
      <c r="D4371" s="85" t="s">
        <v>13090</v>
      </c>
      <c r="E4371" s="202" t="s">
        <v>26712</v>
      </c>
      <c r="F4371" s="85" t="s">
        <v>40</v>
      </c>
      <c r="G4371" s="85" t="s">
        <v>15326</v>
      </c>
      <c r="H4371" s="85" t="s">
        <v>20690</v>
      </c>
      <c r="I4371" s="3" t="s">
        <v>6379</v>
      </c>
      <c r="J4371" s="85" t="s">
        <v>115</v>
      </c>
      <c r="K4371" s="7" t="s">
        <v>4522</v>
      </c>
      <c r="L4371" s="1"/>
      <c r="M4371" s="1"/>
      <c r="N4371" s="41" t="s">
        <v>4841</v>
      </c>
      <c r="O4371" s="87">
        <v>109076</v>
      </c>
      <c r="P4371" s="87">
        <v>31776</v>
      </c>
      <c r="Q4371" s="87">
        <v>77300</v>
      </c>
      <c r="R4371" s="87">
        <v>0</v>
      </c>
      <c r="S4371" s="87"/>
      <c r="T4371" s="87"/>
      <c r="U4371" s="85">
        <v>2020</v>
      </c>
      <c r="V4371" s="1"/>
      <c r="W4371" s="1"/>
      <c r="X4371" s="1"/>
      <c r="Y4371" s="1"/>
      <c r="Z4371" s="6">
        <v>60000</v>
      </c>
      <c r="AA4371" s="160"/>
      <c r="AB4371" s="123" t="s">
        <v>4395</v>
      </c>
      <c r="AC4371" s="124"/>
      <c r="AD4371" s="2"/>
      <c r="AE4371" s="2"/>
      <c r="AF4371" s="2"/>
      <c r="AG4371" s="2"/>
      <c r="AH4371" s="41" t="s">
        <v>7061</v>
      </c>
      <c r="AI4371" s="80" t="s">
        <v>19675</v>
      </c>
      <c r="AJ4371" s="80" t="s">
        <v>14581</v>
      </c>
      <c r="AK4371" s="1"/>
      <c r="AL4371" s="85"/>
      <c r="AM4371" s="151" t="s">
        <v>19998</v>
      </c>
      <c r="AN4371" s="16"/>
      <c r="AO4371" s="166"/>
      <c r="AP4371" s="5">
        <f t="shared" si="69"/>
        <v>0</v>
      </c>
      <c r="AQ4371" s="16"/>
      <c r="AR4371" s="205">
        <v>1</v>
      </c>
      <c r="AS4371" s="16"/>
      <c r="AT4371" s="16"/>
      <c r="AU4371" s="16"/>
      <c r="AV4371" s="16"/>
      <c r="AW4371" s="16"/>
      <c r="AX4371" s="16"/>
    </row>
    <row r="4372" spans="1:50" customFormat="1" ht="15.75" hidden="1" customHeight="1" x14ac:dyDescent="0.2">
      <c r="A4372" s="7" t="s">
        <v>15070</v>
      </c>
      <c r="B4372" s="1" t="s">
        <v>15071</v>
      </c>
      <c r="C4372" s="85" t="s">
        <v>4395</v>
      </c>
      <c r="D4372" s="85" t="s">
        <v>13090</v>
      </c>
      <c r="E4372" s="202" t="s">
        <v>26712</v>
      </c>
      <c r="F4372" s="85" t="s">
        <v>40</v>
      </c>
      <c r="G4372" s="85" t="s">
        <v>15326</v>
      </c>
      <c r="H4372" s="85" t="s">
        <v>20690</v>
      </c>
      <c r="I4372" s="3" t="s">
        <v>6379</v>
      </c>
      <c r="J4372" s="85" t="s">
        <v>115</v>
      </c>
      <c r="K4372" s="7" t="s">
        <v>4522</v>
      </c>
      <c r="L4372" s="1"/>
      <c r="M4372" s="1"/>
      <c r="N4372" s="41" t="s">
        <v>4841</v>
      </c>
      <c r="O4372" s="87">
        <v>55075</v>
      </c>
      <c r="P4372" s="87">
        <v>8702</v>
      </c>
      <c r="Q4372" s="87">
        <v>46373</v>
      </c>
      <c r="R4372" s="87">
        <v>0</v>
      </c>
      <c r="S4372" s="87"/>
      <c r="T4372" s="87"/>
      <c r="U4372" s="85">
        <v>2021</v>
      </c>
      <c r="V4372" s="1"/>
      <c r="W4372" s="1"/>
      <c r="X4372" s="1"/>
      <c r="Y4372" s="1"/>
      <c r="Z4372" s="6">
        <v>60000</v>
      </c>
      <c r="AA4372" s="160"/>
      <c r="AB4372" s="123" t="s">
        <v>4395</v>
      </c>
      <c r="AC4372" s="124"/>
      <c r="AD4372" s="2"/>
      <c r="AE4372" s="2"/>
      <c r="AF4372" s="2"/>
      <c r="AG4372" s="2"/>
      <c r="AH4372" s="41" t="s">
        <v>7061</v>
      </c>
      <c r="AI4372" s="80" t="s">
        <v>19676</v>
      </c>
      <c r="AJ4372" s="80" t="s">
        <v>14582</v>
      </c>
      <c r="AK4372" s="1"/>
      <c r="AL4372" s="85"/>
      <c r="AM4372" s="151" t="s">
        <v>19998</v>
      </c>
      <c r="AN4372" s="16"/>
      <c r="AO4372" s="166"/>
      <c r="AP4372" s="5">
        <f t="shared" si="69"/>
        <v>0</v>
      </c>
      <c r="AQ4372" s="16"/>
      <c r="AR4372" s="205">
        <v>1</v>
      </c>
      <c r="AS4372" s="16"/>
      <c r="AT4372" s="16"/>
      <c r="AU4372" s="16"/>
      <c r="AV4372" s="16"/>
      <c r="AW4372" s="16"/>
      <c r="AX4372" s="16"/>
    </row>
    <row r="4373" spans="1:50" customFormat="1" ht="15.75" hidden="1" customHeight="1" x14ac:dyDescent="0.2">
      <c r="A4373" s="7" t="s">
        <v>15072</v>
      </c>
      <c r="B4373" s="1" t="s">
        <v>15073</v>
      </c>
      <c r="C4373" s="85" t="s">
        <v>4395</v>
      </c>
      <c r="D4373" s="85" t="s">
        <v>13090</v>
      </c>
      <c r="E4373" s="202" t="s">
        <v>26418</v>
      </c>
      <c r="F4373" s="85" t="s">
        <v>40</v>
      </c>
      <c r="G4373" s="85" t="s">
        <v>15326</v>
      </c>
      <c r="H4373" s="85" t="s">
        <v>20690</v>
      </c>
      <c r="I4373" s="3" t="s">
        <v>6379</v>
      </c>
      <c r="J4373" s="85" t="s">
        <v>115</v>
      </c>
      <c r="K4373" s="7" t="s">
        <v>4522</v>
      </c>
      <c r="L4373" s="1"/>
      <c r="M4373" s="1"/>
      <c r="N4373" s="41" t="s">
        <v>4841</v>
      </c>
      <c r="O4373" s="87">
        <v>0</v>
      </c>
      <c r="P4373" s="87">
        <v>0</v>
      </c>
      <c r="Q4373" s="87">
        <v>0</v>
      </c>
      <c r="R4373" s="87">
        <v>0</v>
      </c>
      <c r="S4373" s="87"/>
      <c r="T4373" s="87"/>
      <c r="U4373" s="85" t="s">
        <v>112</v>
      </c>
      <c r="V4373" s="1"/>
      <c r="W4373" s="1"/>
      <c r="X4373" s="1"/>
      <c r="Y4373" s="1"/>
      <c r="Z4373" s="6">
        <v>60000</v>
      </c>
      <c r="AA4373" s="160"/>
      <c r="AB4373" s="123" t="s">
        <v>4395</v>
      </c>
      <c r="AC4373" s="124"/>
      <c r="AD4373" s="2"/>
      <c r="AE4373" s="2"/>
      <c r="AF4373" s="2"/>
      <c r="AG4373" s="2"/>
      <c r="AH4373" s="41" t="s">
        <v>7061</v>
      </c>
      <c r="AI4373" s="80" t="s">
        <v>19677</v>
      </c>
      <c r="AJ4373" s="80" t="s">
        <v>14583</v>
      </c>
      <c r="AK4373" s="1"/>
      <c r="AL4373" s="85"/>
      <c r="AM4373" s="151" t="s">
        <v>19998</v>
      </c>
      <c r="AN4373" s="16"/>
      <c r="AO4373" s="166"/>
      <c r="AP4373" s="5">
        <f t="shared" si="69"/>
        <v>0</v>
      </c>
      <c r="AQ4373" s="16"/>
      <c r="AR4373" s="205">
        <v>1</v>
      </c>
      <c r="AS4373" s="16"/>
      <c r="AT4373" s="16"/>
      <c r="AU4373" s="16"/>
      <c r="AV4373" s="16"/>
      <c r="AW4373" s="16"/>
      <c r="AX4373" s="16"/>
    </row>
    <row r="4374" spans="1:50" customFormat="1" ht="15.75" hidden="1" customHeight="1" x14ac:dyDescent="0.2">
      <c r="A4374" s="7" t="s">
        <v>15074</v>
      </c>
      <c r="B4374" s="1" t="s">
        <v>15075</v>
      </c>
      <c r="C4374" s="85" t="s">
        <v>4395</v>
      </c>
      <c r="D4374" s="85" t="s">
        <v>13090</v>
      </c>
      <c r="E4374" s="202" t="s">
        <v>26418</v>
      </c>
      <c r="F4374" s="85" t="s">
        <v>40</v>
      </c>
      <c r="G4374" s="85" t="s">
        <v>15326</v>
      </c>
      <c r="H4374" s="85" t="s">
        <v>20690</v>
      </c>
      <c r="I4374" s="3" t="s">
        <v>6379</v>
      </c>
      <c r="J4374" s="85" t="s">
        <v>115</v>
      </c>
      <c r="K4374" s="7" t="s">
        <v>4522</v>
      </c>
      <c r="L4374" s="1"/>
      <c r="M4374" s="1"/>
      <c r="N4374" s="41" t="s">
        <v>4841</v>
      </c>
      <c r="O4374" s="87">
        <v>0</v>
      </c>
      <c r="P4374" s="87">
        <v>0</v>
      </c>
      <c r="Q4374" s="87">
        <v>0</v>
      </c>
      <c r="R4374" s="87">
        <v>0</v>
      </c>
      <c r="S4374" s="87"/>
      <c r="T4374" s="87"/>
      <c r="U4374" s="85" t="s">
        <v>112</v>
      </c>
      <c r="V4374" s="1"/>
      <c r="W4374" s="1"/>
      <c r="X4374" s="1"/>
      <c r="Y4374" s="1"/>
      <c r="Z4374" s="6">
        <v>60000</v>
      </c>
      <c r="AA4374" s="160"/>
      <c r="AB4374" s="123" t="s">
        <v>4395</v>
      </c>
      <c r="AC4374" s="124"/>
      <c r="AD4374" s="2"/>
      <c r="AE4374" s="2"/>
      <c r="AF4374" s="2"/>
      <c r="AG4374" s="2"/>
      <c r="AH4374" s="41" t="s">
        <v>7061</v>
      </c>
      <c r="AI4374" s="80" t="s">
        <v>19678</v>
      </c>
      <c r="AJ4374" s="80" t="s">
        <v>14584</v>
      </c>
      <c r="AK4374" s="1"/>
      <c r="AL4374" s="85"/>
      <c r="AM4374" s="151" t="s">
        <v>19998</v>
      </c>
      <c r="AN4374" s="16"/>
      <c r="AO4374" s="166"/>
      <c r="AP4374" s="5">
        <f t="shared" si="69"/>
        <v>0</v>
      </c>
      <c r="AQ4374" s="16"/>
      <c r="AR4374" s="205">
        <v>1</v>
      </c>
      <c r="AS4374" s="16"/>
      <c r="AT4374" s="16"/>
      <c r="AU4374" s="16"/>
      <c r="AV4374" s="16"/>
      <c r="AW4374" s="16"/>
      <c r="AX4374" s="16"/>
    </row>
    <row r="4375" spans="1:50" customFormat="1" ht="15.75" hidden="1" customHeight="1" x14ac:dyDescent="0.2">
      <c r="A4375" s="7" t="s">
        <v>15076</v>
      </c>
      <c r="B4375" s="1" t="s">
        <v>15077</v>
      </c>
      <c r="C4375" s="85" t="s">
        <v>4395</v>
      </c>
      <c r="D4375" s="85" t="s">
        <v>13090</v>
      </c>
      <c r="E4375" s="202" t="s">
        <v>26418</v>
      </c>
      <c r="F4375" s="85" t="s">
        <v>40</v>
      </c>
      <c r="G4375" s="85" t="s">
        <v>15326</v>
      </c>
      <c r="H4375" s="85" t="s">
        <v>20690</v>
      </c>
      <c r="I4375" s="3" t="s">
        <v>6379</v>
      </c>
      <c r="J4375" s="85" t="s">
        <v>115</v>
      </c>
      <c r="K4375" s="7" t="s">
        <v>4522</v>
      </c>
      <c r="L4375" s="1"/>
      <c r="M4375" s="1"/>
      <c r="N4375" s="41" t="s">
        <v>4841</v>
      </c>
      <c r="O4375" s="87">
        <v>0</v>
      </c>
      <c r="P4375" s="87">
        <v>0</v>
      </c>
      <c r="Q4375" s="87">
        <v>0</v>
      </c>
      <c r="R4375" s="87">
        <v>0</v>
      </c>
      <c r="S4375" s="87"/>
      <c r="T4375" s="87"/>
      <c r="U4375" s="85" t="s">
        <v>112</v>
      </c>
      <c r="V4375" s="1"/>
      <c r="W4375" s="1"/>
      <c r="X4375" s="1"/>
      <c r="Y4375" s="1"/>
      <c r="Z4375" s="6">
        <v>60000</v>
      </c>
      <c r="AA4375" s="160"/>
      <c r="AB4375" s="123" t="s">
        <v>4395</v>
      </c>
      <c r="AC4375" s="124"/>
      <c r="AD4375" s="2"/>
      <c r="AE4375" s="2"/>
      <c r="AF4375" s="2"/>
      <c r="AG4375" s="2"/>
      <c r="AH4375" s="41" t="s">
        <v>13745</v>
      </c>
      <c r="AI4375" s="80" t="s">
        <v>19679</v>
      </c>
      <c r="AJ4375" s="80" t="s">
        <v>14585</v>
      </c>
      <c r="AK4375" s="1"/>
      <c r="AL4375" s="85"/>
      <c r="AM4375" s="151" t="s">
        <v>19998</v>
      </c>
      <c r="AN4375" s="16"/>
      <c r="AO4375" s="166"/>
      <c r="AP4375" s="5">
        <f t="shared" si="69"/>
        <v>0</v>
      </c>
      <c r="AQ4375" s="16"/>
      <c r="AR4375" s="205">
        <v>1</v>
      </c>
      <c r="AS4375" s="16"/>
      <c r="AT4375" s="16"/>
      <c r="AU4375" s="16"/>
      <c r="AV4375" s="16"/>
      <c r="AW4375" s="16"/>
      <c r="AX4375" s="16"/>
    </row>
    <row r="4376" spans="1:50" customFormat="1" ht="15.75" hidden="1" customHeight="1" x14ac:dyDescent="0.2">
      <c r="A4376" s="7" t="s">
        <v>15078</v>
      </c>
      <c r="B4376" s="1" t="s">
        <v>15079</v>
      </c>
      <c r="C4376" s="85" t="s">
        <v>4395</v>
      </c>
      <c r="D4376" s="85" t="s">
        <v>13090</v>
      </c>
      <c r="E4376" s="202" t="s">
        <v>26418</v>
      </c>
      <c r="F4376" s="85" t="s">
        <v>40</v>
      </c>
      <c r="G4376" s="85" t="s">
        <v>15326</v>
      </c>
      <c r="H4376" s="85" t="s">
        <v>20690</v>
      </c>
      <c r="I4376" s="3" t="s">
        <v>6379</v>
      </c>
      <c r="J4376" s="85" t="s">
        <v>115</v>
      </c>
      <c r="K4376" s="7" t="s">
        <v>4522</v>
      </c>
      <c r="L4376" s="1"/>
      <c r="M4376" s="1"/>
      <c r="N4376" s="41" t="s">
        <v>4841</v>
      </c>
      <c r="O4376" s="87">
        <v>0</v>
      </c>
      <c r="P4376" s="87">
        <v>0</v>
      </c>
      <c r="Q4376" s="87">
        <v>0</v>
      </c>
      <c r="R4376" s="87">
        <v>0</v>
      </c>
      <c r="S4376" s="87"/>
      <c r="T4376" s="87"/>
      <c r="U4376" s="85" t="s">
        <v>112</v>
      </c>
      <c r="V4376" s="1"/>
      <c r="W4376" s="1"/>
      <c r="X4376" s="1"/>
      <c r="Y4376" s="1"/>
      <c r="Z4376" s="6">
        <v>60000</v>
      </c>
      <c r="AA4376" s="160"/>
      <c r="AB4376" s="123" t="s">
        <v>4395</v>
      </c>
      <c r="AC4376" s="124"/>
      <c r="AD4376" s="2"/>
      <c r="AE4376" s="2"/>
      <c r="AF4376" s="2"/>
      <c r="AG4376" s="2"/>
      <c r="AH4376" s="41" t="s">
        <v>7061</v>
      </c>
      <c r="AI4376" s="80" t="s">
        <v>19680</v>
      </c>
      <c r="AJ4376" s="80" t="s">
        <v>14586</v>
      </c>
      <c r="AK4376" s="1"/>
      <c r="AL4376" s="85"/>
      <c r="AM4376" s="151" t="s">
        <v>19998</v>
      </c>
      <c r="AN4376" s="16"/>
      <c r="AO4376" s="166"/>
      <c r="AP4376" s="5">
        <f t="shared" si="69"/>
        <v>0</v>
      </c>
      <c r="AQ4376" s="16"/>
      <c r="AR4376" s="205">
        <v>1</v>
      </c>
      <c r="AS4376" s="16"/>
      <c r="AT4376" s="16"/>
      <c r="AU4376" s="16"/>
      <c r="AV4376" s="16"/>
      <c r="AW4376" s="16"/>
      <c r="AX4376" s="16"/>
    </row>
    <row r="4377" spans="1:50" customFormat="1" ht="15.75" hidden="1" customHeight="1" x14ac:dyDescent="0.2">
      <c r="A4377" s="7" t="s">
        <v>15080</v>
      </c>
      <c r="B4377" s="1" t="s">
        <v>15081</v>
      </c>
      <c r="C4377" s="85" t="s">
        <v>4395</v>
      </c>
      <c r="D4377" s="85" t="s">
        <v>13090</v>
      </c>
      <c r="E4377" s="202" t="s">
        <v>26418</v>
      </c>
      <c r="F4377" s="85" t="s">
        <v>40</v>
      </c>
      <c r="G4377" s="85" t="s">
        <v>15326</v>
      </c>
      <c r="H4377" s="85" t="s">
        <v>20690</v>
      </c>
      <c r="I4377" s="3" t="s">
        <v>6379</v>
      </c>
      <c r="J4377" s="85" t="s">
        <v>115</v>
      </c>
      <c r="K4377" s="7" t="s">
        <v>4522</v>
      </c>
      <c r="L4377" s="1"/>
      <c r="M4377" s="1"/>
      <c r="N4377" s="41" t="s">
        <v>4841</v>
      </c>
      <c r="O4377" s="87">
        <v>0</v>
      </c>
      <c r="P4377" s="87">
        <v>0</v>
      </c>
      <c r="Q4377" s="87">
        <v>0</v>
      </c>
      <c r="R4377" s="87">
        <v>0</v>
      </c>
      <c r="S4377" s="87"/>
      <c r="T4377" s="87"/>
      <c r="U4377" s="85" t="s">
        <v>112</v>
      </c>
      <c r="V4377" s="1"/>
      <c r="W4377" s="1"/>
      <c r="X4377" s="1"/>
      <c r="Y4377" s="1"/>
      <c r="Z4377" s="6">
        <v>60000</v>
      </c>
      <c r="AA4377" s="160"/>
      <c r="AB4377" s="123" t="s">
        <v>4395</v>
      </c>
      <c r="AC4377" s="124"/>
      <c r="AD4377" s="2"/>
      <c r="AE4377" s="2"/>
      <c r="AF4377" s="2"/>
      <c r="AG4377" s="2"/>
      <c r="AH4377" s="41" t="s">
        <v>7061</v>
      </c>
      <c r="AI4377" s="80" t="s">
        <v>19681</v>
      </c>
      <c r="AJ4377" s="80" t="s">
        <v>14587</v>
      </c>
      <c r="AK4377" s="1"/>
      <c r="AL4377" s="85"/>
      <c r="AM4377" s="151" t="s">
        <v>19998</v>
      </c>
      <c r="AN4377" s="16"/>
      <c r="AO4377" s="166"/>
      <c r="AP4377" s="5">
        <f t="shared" si="69"/>
        <v>0</v>
      </c>
      <c r="AQ4377" s="16"/>
      <c r="AR4377" s="205">
        <v>1</v>
      </c>
      <c r="AS4377" s="16"/>
      <c r="AT4377" s="16"/>
      <c r="AU4377" s="16"/>
      <c r="AV4377" s="16"/>
      <c r="AW4377" s="16"/>
      <c r="AX4377" s="16"/>
    </row>
    <row r="4378" spans="1:50" customFormat="1" ht="15.75" hidden="1" customHeight="1" x14ac:dyDescent="0.2">
      <c r="A4378" s="7" t="s">
        <v>15082</v>
      </c>
      <c r="B4378" s="1" t="s">
        <v>15083</v>
      </c>
      <c r="C4378" s="85" t="s">
        <v>4395</v>
      </c>
      <c r="D4378" s="85" t="s">
        <v>13090</v>
      </c>
      <c r="E4378" s="202" t="s">
        <v>26418</v>
      </c>
      <c r="F4378" s="85" t="s">
        <v>40</v>
      </c>
      <c r="G4378" s="85" t="s">
        <v>15326</v>
      </c>
      <c r="H4378" s="85" t="s">
        <v>20690</v>
      </c>
      <c r="I4378" s="3" t="s">
        <v>6379</v>
      </c>
      <c r="J4378" s="85" t="s">
        <v>115</v>
      </c>
      <c r="K4378" s="7" t="s">
        <v>4522</v>
      </c>
      <c r="L4378" s="1"/>
      <c r="M4378" s="1"/>
      <c r="N4378" s="41" t="s">
        <v>4841</v>
      </c>
      <c r="O4378" s="87">
        <v>0</v>
      </c>
      <c r="P4378" s="87">
        <v>0</v>
      </c>
      <c r="Q4378" s="87">
        <v>0</v>
      </c>
      <c r="R4378" s="87">
        <v>0</v>
      </c>
      <c r="S4378" s="87"/>
      <c r="T4378" s="87"/>
      <c r="U4378" s="85" t="s">
        <v>112</v>
      </c>
      <c r="V4378" s="1"/>
      <c r="W4378" s="1"/>
      <c r="X4378" s="1"/>
      <c r="Y4378" s="1"/>
      <c r="Z4378" s="6">
        <v>60000</v>
      </c>
      <c r="AA4378" s="160"/>
      <c r="AB4378" s="123" t="s">
        <v>4395</v>
      </c>
      <c r="AC4378" s="124"/>
      <c r="AD4378" s="2"/>
      <c r="AE4378" s="2"/>
      <c r="AF4378" s="2"/>
      <c r="AG4378" s="2"/>
      <c r="AH4378" s="41" t="s">
        <v>7061</v>
      </c>
      <c r="AI4378" s="80" t="s">
        <v>19682</v>
      </c>
      <c r="AJ4378" s="80" t="s">
        <v>14588</v>
      </c>
      <c r="AK4378" s="1"/>
      <c r="AL4378" s="85"/>
      <c r="AM4378" s="151" t="s">
        <v>19998</v>
      </c>
      <c r="AN4378" s="16"/>
      <c r="AO4378" s="166"/>
      <c r="AP4378" s="5">
        <f t="shared" si="69"/>
        <v>0</v>
      </c>
      <c r="AQ4378" s="16"/>
      <c r="AR4378" s="205">
        <v>1</v>
      </c>
      <c r="AS4378" s="16"/>
      <c r="AT4378" s="16"/>
      <c r="AU4378" s="16"/>
      <c r="AV4378" s="16"/>
      <c r="AW4378" s="16"/>
      <c r="AX4378" s="16"/>
    </row>
    <row r="4379" spans="1:50" customFormat="1" ht="15.75" hidden="1" customHeight="1" x14ac:dyDescent="0.2">
      <c r="A4379" s="7" t="s">
        <v>15084</v>
      </c>
      <c r="B4379" s="1" t="s">
        <v>15085</v>
      </c>
      <c r="C4379" s="85" t="s">
        <v>4395</v>
      </c>
      <c r="D4379" s="85" t="s">
        <v>13090</v>
      </c>
      <c r="E4379" s="202" t="s">
        <v>26418</v>
      </c>
      <c r="F4379" s="85" t="s">
        <v>40</v>
      </c>
      <c r="G4379" s="85" t="s">
        <v>15326</v>
      </c>
      <c r="H4379" s="85" t="s">
        <v>20690</v>
      </c>
      <c r="I4379" s="3" t="s">
        <v>6379</v>
      </c>
      <c r="J4379" s="85" t="s">
        <v>115</v>
      </c>
      <c r="K4379" s="7" t="s">
        <v>4522</v>
      </c>
      <c r="L4379" s="1"/>
      <c r="M4379" s="1"/>
      <c r="N4379" s="41" t="s">
        <v>4841</v>
      </c>
      <c r="O4379" s="87">
        <v>0</v>
      </c>
      <c r="P4379" s="87">
        <v>0</v>
      </c>
      <c r="Q4379" s="87">
        <v>0</v>
      </c>
      <c r="R4379" s="87">
        <v>0</v>
      </c>
      <c r="S4379" s="87"/>
      <c r="T4379" s="87"/>
      <c r="U4379" s="85" t="s">
        <v>112</v>
      </c>
      <c r="V4379" s="1"/>
      <c r="W4379" s="1"/>
      <c r="X4379" s="1"/>
      <c r="Y4379" s="1"/>
      <c r="Z4379" s="6">
        <v>60000</v>
      </c>
      <c r="AA4379" s="160"/>
      <c r="AB4379" s="123" t="s">
        <v>4395</v>
      </c>
      <c r="AC4379" s="124"/>
      <c r="AD4379" s="2"/>
      <c r="AE4379" s="2"/>
      <c r="AF4379" s="2"/>
      <c r="AG4379" s="2"/>
      <c r="AH4379" s="41" t="s">
        <v>7061</v>
      </c>
      <c r="AI4379" s="80" t="s">
        <v>19683</v>
      </c>
      <c r="AJ4379" s="80" t="s">
        <v>14589</v>
      </c>
      <c r="AK4379" s="1"/>
      <c r="AL4379" s="85"/>
      <c r="AM4379" s="151" t="s">
        <v>19998</v>
      </c>
      <c r="AN4379" s="16"/>
      <c r="AO4379" s="166"/>
      <c r="AP4379" s="5">
        <f t="shared" si="69"/>
        <v>0</v>
      </c>
      <c r="AQ4379" s="16"/>
      <c r="AR4379" s="205">
        <v>1</v>
      </c>
      <c r="AS4379" s="16"/>
      <c r="AT4379" s="16"/>
      <c r="AU4379" s="16"/>
      <c r="AV4379" s="16"/>
      <c r="AW4379" s="16"/>
      <c r="AX4379" s="16"/>
    </row>
    <row r="4380" spans="1:50" customFormat="1" ht="15.75" hidden="1" customHeight="1" x14ac:dyDescent="0.2">
      <c r="A4380" s="7" t="s">
        <v>15086</v>
      </c>
      <c r="B4380" s="1" t="s">
        <v>29454</v>
      </c>
      <c r="C4380" s="85" t="s">
        <v>4395</v>
      </c>
      <c r="D4380" s="85" t="s">
        <v>13090</v>
      </c>
      <c r="E4380" s="202" t="s">
        <v>26712</v>
      </c>
      <c r="F4380" s="85" t="s">
        <v>55</v>
      </c>
      <c r="G4380" s="85" t="s">
        <v>62</v>
      </c>
      <c r="H4380" s="85" t="s">
        <v>20690</v>
      </c>
      <c r="I4380" s="3" t="s">
        <v>4558</v>
      </c>
      <c r="J4380" s="85" t="s">
        <v>4435</v>
      </c>
      <c r="K4380" s="7" t="s">
        <v>3838</v>
      </c>
      <c r="L4380" s="1"/>
      <c r="M4380" s="1"/>
      <c r="N4380" s="41" t="s">
        <v>5814</v>
      </c>
      <c r="O4380" s="87">
        <v>18080</v>
      </c>
      <c r="P4380" s="87">
        <v>8000</v>
      </c>
      <c r="Q4380" s="87">
        <v>10080</v>
      </c>
      <c r="R4380" s="87">
        <v>0</v>
      </c>
      <c r="S4380" s="87"/>
      <c r="T4380" s="87"/>
      <c r="U4380" s="85">
        <v>2021</v>
      </c>
      <c r="V4380" s="1"/>
      <c r="W4380" s="1"/>
      <c r="X4380" s="1"/>
      <c r="Y4380" s="1"/>
      <c r="Z4380" s="6">
        <v>43970</v>
      </c>
      <c r="AA4380" s="160"/>
      <c r="AB4380" s="123" t="s">
        <v>4395</v>
      </c>
      <c r="AC4380" s="124"/>
      <c r="AD4380" s="2"/>
      <c r="AE4380" s="2"/>
      <c r="AF4380" s="2"/>
      <c r="AG4380" s="2"/>
      <c r="AH4380" s="41" t="s">
        <v>7580</v>
      </c>
      <c r="AI4380" s="80" t="s">
        <v>19684</v>
      </c>
      <c r="AJ4380" s="80" t="s">
        <v>14590</v>
      </c>
      <c r="AK4380" s="1"/>
      <c r="AL4380" s="85"/>
      <c r="AM4380" s="151" t="s">
        <v>19998</v>
      </c>
      <c r="AN4380" s="16"/>
      <c r="AO4380" s="166"/>
      <c r="AP4380" s="5">
        <f t="shared" si="69"/>
        <v>0</v>
      </c>
      <c r="AQ4380" s="16"/>
      <c r="AR4380" s="205">
        <v>1</v>
      </c>
      <c r="AS4380" s="16"/>
      <c r="AT4380" s="16"/>
      <c r="AU4380" s="16"/>
      <c r="AV4380" s="16"/>
      <c r="AW4380" s="16"/>
      <c r="AX4380" s="16"/>
    </row>
    <row r="4381" spans="1:50" customFormat="1" ht="15.75" hidden="1" customHeight="1" x14ac:dyDescent="0.2">
      <c r="A4381" s="7" t="s">
        <v>15087</v>
      </c>
      <c r="B4381" s="1" t="s">
        <v>15088</v>
      </c>
      <c r="C4381" s="85" t="s">
        <v>4395</v>
      </c>
      <c r="D4381" s="85" t="s">
        <v>13090</v>
      </c>
      <c r="E4381" s="202" t="s">
        <v>26418</v>
      </c>
      <c r="F4381" s="85" t="s">
        <v>55</v>
      </c>
      <c r="G4381" s="85" t="s">
        <v>63</v>
      </c>
      <c r="H4381" s="85" t="s">
        <v>20690</v>
      </c>
      <c r="I4381" s="3" t="s">
        <v>4405</v>
      </c>
      <c r="J4381" s="85" t="s">
        <v>4435</v>
      </c>
      <c r="K4381" s="7" t="s">
        <v>3838</v>
      </c>
      <c r="L4381" s="1"/>
      <c r="M4381" s="1"/>
      <c r="N4381" s="41" t="s">
        <v>6370</v>
      </c>
      <c r="O4381" s="87">
        <v>0</v>
      </c>
      <c r="P4381" s="87">
        <v>0</v>
      </c>
      <c r="Q4381" s="87">
        <v>0</v>
      </c>
      <c r="R4381" s="87">
        <v>0</v>
      </c>
      <c r="S4381" s="87"/>
      <c r="T4381" s="87"/>
      <c r="U4381" s="85" t="s">
        <v>112</v>
      </c>
      <c r="V4381" s="1"/>
      <c r="W4381" s="1"/>
      <c r="X4381" s="1"/>
      <c r="Y4381" s="1"/>
      <c r="Z4381" s="6">
        <v>3522</v>
      </c>
      <c r="AA4381" s="160"/>
      <c r="AB4381" s="123" t="s">
        <v>4395</v>
      </c>
      <c r="AC4381" s="124"/>
      <c r="AD4381" s="2"/>
      <c r="AE4381" s="2"/>
      <c r="AF4381" s="2"/>
      <c r="AG4381" s="2"/>
      <c r="AH4381" s="41" t="s">
        <v>63</v>
      </c>
      <c r="AI4381" s="80" t="s">
        <v>19685</v>
      </c>
      <c r="AJ4381" s="80" t="s">
        <v>14591</v>
      </c>
      <c r="AK4381" s="1"/>
      <c r="AL4381" s="85"/>
      <c r="AM4381" s="151" t="s">
        <v>19998</v>
      </c>
      <c r="AN4381" s="16"/>
      <c r="AO4381" s="166"/>
      <c r="AP4381" s="5">
        <f t="shared" si="69"/>
        <v>0</v>
      </c>
      <c r="AQ4381" s="16"/>
      <c r="AR4381" s="205">
        <v>1</v>
      </c>
      <c r="AS4381" s="16"/>
      <c r="AT4381" s="16"/>
      <c r="AU4381" s="16"/>
      <c r="AV4381" s="16"/>
      <c r="AW4381" s="16"/>
      <c r="AX4381" s="16"/>
    </row>
    <row r="4382" spans="1:50" customFormat="1" ht="15.75" hidden="1" customHeight="1" x14ac:dyDescent="0.2">
      <c r="A4382" s="7" t="s">
        <v>7655</v>
      </c>
      <c r="B4382" s="3" t="s">
        <v>7656</v>
      </c>
      <c r="C4382" s="85" t="s">
        <v>4395</v>
      </c>
      <c r="D4382" s="85" t="s">
        <v>13090</v>
      </c>
      <c r="E4382" s="202" t="s">
        <v>26712</v>
      </c>
      <c r="F4382" s="85" t="s">
        <v>40</v>
      </c>
      <c r="G4382" s="85" t="s">
        <v>43</v>
      </c>
      <c r="H4382" s="85" t="s">
        <v>20690</v>
      </c>
      <c r="I4382" s="3" t="s">
        <v>4558</v>
      </c>
      <c r="J4382" s="85" t="s">
        <v>4400</v>
      </c>
      <c r="K4382" s="7" t="s">
        <v>4422</v>
      </c>
      <c r="L4382" s="3"/>
      <c r="M4382" s="3"/>
      <c r="N4382" s="41" t="s">
        <v>5003</v>
      </c>
      <c r="O4382" s="87">
        <v>424614</v>
      </c>
      <c r="P4382" s="87">
        <v>85222</v>
      </c>
      <c r="Q4382" s="87">
        <v>339392</v>
      </c>
      <c r="R4382" s="87">
        <v>0</v>
      </c>
      <c r="S4382" s="87"/>
      <c r="T4382" s="87"/>
      <c r="U4382" s="85">
        <v>2019</v>
      </c>
      <c r="V4382" s="3"/>
      <c r="W4382" s="1" t="s">
        <v>7657</v>
      </c>
      <c r="X4382" s="3"/>
      <c r="Y4382" s="3"/>
      <c r="Z4382" s="6">
        <v>109294</v>
      </c>
      <c r="AA4382" s="160"/>
      <c r="AB4382" s="123" t="s">
        <v>4395</v>
      </c>
      <c r="AC4382" s="124"/>
      <c r="AD4382" s="41"/>
      <c r="AE4382" s="41"/>
      <c r="AF4382" s="41"/>
      <c r="AG4382" s="41"/>
      <c r="AH4382" s="41" t="s">
        <v>7580</v>
      </c>
      <c r="AI4382" s="80" t="s">
        <v>19686</v>
      </c>
      <c r="AJ4382" s="80" t="s">
        <v>14592</v>
      </c>
      <c r="AK4382" s="3"/>
      <c r="AL4382" s="85"/>
      <c r="AM4382" s="151" t="s">
        <v>19998</v>
      </c>
      <c r="AN4382" s="16"/>
      <c r="AO4382" s="166"/>
      <c r="AP4382" s="5">
        <f t="shared" si="69"/>
        <v>0</v>
      </c>
      <c r="AQ4382" s="16"/>
      <c r="AR4382" s="205">
        <v>1</v>
      </c>
      <c r="AS4382" s="16"/>
      <c r="AT4382" s="16"/>
      <c r="AU4382" s="16"/>
      <c r="AV4382" s="16"/>
      <c r="AW4382" s="16"/>
      <c r="AX4382" s="16"/>
    </row>
    <row r="4383" spans="1:50" customFormat="1" ht="15.75" hidden="1" customHeight="1" x14ac:dyDescent="0.2">
      <c r="A4383" s="7" t="s">
        <v>7658</v>
      </c>
      <c r="B4383" s="3" t="s">
        <v>7659</v>
      </c>
      <c r="C4383" s="85" t="s">
        <v>4395</v>
      </c>
      <c r="D4383" s="85" t="s">
        <v>13090</v>
      </c>
      <c r="E4383" s="202" t="s">
        <v>26712</v>
      </c>
      <c r="F4383" s="85" t="s">
        <v>40</v>
      </c>
      <c r="G4383" s="85" t="s">
        <v>43</v>
      </c>
      <c r="H4383" s="85" t="s">
        <v>20690</v>
      </c>
      <c r="I4383" s="3" t="s">
        <v>4558</v>
      </c>
      <c r="J4383" s="85" t="s">
        <v>4400</v>
      </c>
      <c r="K4383" s="7" t="s">
        <v>4422</v>
      </c>
      <c r="L4383" s="3"/>
      <c r="M4383" s="3"/>
      <c r="N4383" s="41" t="s">
        <v>5003</v>
      </c>
      <c r="O4383" s="87">
        <v>414991</v>
      </c>
      <c r="P4383" s="87">
        <v>21261</v>
      </c>
      <c r="Q4383" s="87">
        <v>393730</v>
      </c>
      <c r="R4383" s="87">
        <v>0</v>
      </c>
      <c r="S4383" s="87"/>
      <c r="T4383" s="87"/>
      <c r="U4383" s="85">
        <v>2019</v>
      </c>
      <c r="V4383" s="3"/>
      <c r="W4383" s="1" t="s">
        <v>7657</v>
      </c>
      <c r="X4383" s="3"/>
      <c r="Y4383" s="3"/>
      <c r="Z4383" s="6">
        <v>109294</v>
      </c>
      <c r="AA4383" s="160"/>
      <c r="AB4383" s="123" t="s">
        <v>4395</v>
      </c>
      <c r="AC4383" s="124"/>
      <c r="AD4383" s="41"/>
      <c r="AE4383" s="41"/>
      <c r="AF4383" s="41"/>
      <c r="AG4383" s="41"/>
      <c r="AH4383" s="41" t="s">
        <v>7580</v>
      </c>
      <c r="AI4383" s="80" t="s">
        <v>19687</v>
      </c>
      <c r="AJ4383" s="80" t="s">
        <v>14593</v>
      </c>
      <c r="AK4383" s="3"/>
      <c r="AL4383" s="85"/>
      <c r="AM4383" s="151" t="s">
        <v>19998</v>
      </c>
      <c r="AN4383" s="16"/>
      <c r="AO4383" s="166"/>
      <c r="AP4383" s="5">
        <f t="shared" si="69"/>
        <v>0</v>
      </c>
      <c r="AQ4383" s="16"/>
      <c r="AR4383" s="205">
        <v>1</v>
      </c>
      <c r="AS4383" s="16"/>
      <c r="AT4383" s="16"/>
      <c r="AU4383" s="16"/>
      <c r="AV4383" s="16"/>
      <c r="AW4383" s="16"/>
      <c r="AX4383" s="16"/>
    </row>
    <row r="4384" spans="1:50" customFormat="1" ht="15.75" hidden="1" customHeight="1" x14ac:dyDescent="0.2">
      <c r="A4384" s="7" t="s">
        <v>7660</v>
      </c>
      <c r="B4384" s="3" t="s">
        <v>7661</v>
      </c>
      <c r="C4384" s="85" t="s">
        <v>4395</v>
      </c>
      <c r="D4384" s="85" t="s">
        <v>13090</v>
      </c>
      <c r="E4384" s="202" t="s">
        <v>26712</v>
      </c>
      <c r="F4384" s="85" t="s">
        <v>40</v>
      </c>
      <c r="G4384" s="85" t="s">
        <v>43</v>
      </c>
      <c r="H4384" s="85" t="s">
        <v>20690</v>
      </c>
      <c r="I4384" s="3" t="s">
        <v>4558</v>
      </c>
      <c r="J4384" s="85" t="s">
        <v>4400</v>
      </c>
      <c r="K4384" s="7" t="s">
        <v>4422</v>
      </c>
      <c r="L4384" s="3"/>
      <c r="M4384" s="3"/>
      <c r="N4384" s="41" t="s">
        <v>5003</v>
      </c>
      <c r="O4384" s="87">
        <v>422695</v>
      </c>
      <c r="P4384" s="87">
        <v>55644</v>
      </c>
      <c r="Q4384" s="87">
        <v>367051</v>
      </c>
      <c r="R4384" s="87">
        <v>0</v>
      </c>
      <c r="S4384" s="87"/>
      <c r="T4384" s="87"/>
      <c r="U4384" s="85">
        <v>2019</v>
      </c>
      <c r="V4384" s="3"/>
      <c r="W4384" s="1" t="s">
        <v>7657</v>
      </c>
      <c r="X4384" s="3"/>
      <c r="Y4384" s="3"/>
      <c r="Z4384" s="6">
        <v>109294</v>
      </c>
      <c r="AA4384" s="160"/>
      <c r="AB4384" s="123" t="s">
        <v>4395</v>
      </c>
      <c r="AC4384" s="124"/>
      <c r="AD4384" s="41"/>
      <c r="AE4384" s="41"/>
      <c r="AF4384" s="41"/>
      <c r="AG4384" s="41"/>
      <c r="AH4384" s="41" t="s">
        <v>7580</v>
      </c>
      <c r="AI4384" s="80" t="s">
        <v>19688</v>
      </c>
      <c r="AJ4384" s="80" t="s">
        <v>14594</v>
      </c>
      <c r="AK4384" s="3"/>
      <c r="AL4384" s="85"/>
      <c r="AM4384" s="151" t="s">
        <v>19998</v>
      </c>
      <c r="AN4384" s="16"/>
      <c r="AO4384" s="166"/>
      <c r="AP4384" s="5">
        <f t="shared" si="69"/>
        <v>0</v>
      </c>
      <c r="AQ4384" s="16"/>
      <c r="AR4384" s="205">
        <v>1</v>
      </c>
      <c r="AS4384" s="16"/>
      <c r="AT4384" s="16"/>
      <c r="AU4384" s="16"/>
      <c r="AV4384" s="16"/>
      <c r="AW4384" s="16"/>
      <c r="AX4384" s="16"/>
    </row>
    <row r="4385" spans="1:50" customFormat="1" ht="15.75" hidden="1" customHeight="1" x14ac:dyDescent="0.2">
      <c r="A4385" s="1" t="s">
        <v>15601</v>
      </c>
      <c r="B4385" s="1" t="s">
        <v>15806</v>
      </c>
      <c r="C4385" s="85" t="s">
        <v>4395</v>
      </c>
      <c r="D4385" s="85" t="s">
        <v>13090</v>
      </c>
      <c r="E4385" s="202" t="s">
        <v>1800</v>
      </c>
      <c r="F4385" s="85" t="s">
        <v>34</v>
      </c>
      <c r="G4385" s="85" t="s">
        <v>35</v>
      </c>
      <c r="H4385" s="85" t="s">
        <v>20688</v>
      </c>
      <c r="I4385" s="3" t="s">
        <v>21237</v>
      </c>
      <c r="J4385" s="85" t="s">
        <v>124</v>
      </c>
      <c r="K4385" s="1" t="s">
        <v>8204</v>
      </c>
      <c r="L4385" s="1"/>
      <c r="M4385" s="1"/>
      <c r="N4385" s="41" t="s">
        <v>4402</v>
      </c>
      <c r="O4385" s="87">
        <v>0</v>
      </c>
      <c r="P4385" s="87">
        <v>0</v>
      </c>
      <c r="Q4385" s="87">
        <v>0</v>
      </c>
      <c r="R4385" s="87">
        <v>0</v>
      </c>
      <c r="S4385" s="87"/>
      <c r="T4385" s="87"/>
      <c r="U4385" s="85" t="s">
        <v>112</v>
      </c>
      <c r="V4385" s="1"/>
      <c r="W4385" s="1"/>
      <c r="X4385" s="1"/>
      <c r="Y4385" s="1"/>
      <c r="Z4385" s="6">
        <v>111609</v>
      </c>
      <c r="AA4385" s="160"/>
      <c r="AB4385" s="123" t="s">
        <v>4395</v>
      </c>
      <c r="AC4385" s="124"/>
      <c r="AD4385" s="2"/>
      <c r="AE4385" s="2"/>
      <c r="AF4385" s="2"/>
      <c r="AG4385" s="2"/>
      <c r="AH4385" s="41" t="s">
        <v>26421</v>
      </c>
      <c r="AI4385" s="80" t="s">
        <v>26131</v>
      </c>
      <c r="AJ4385" s="80" t="s">
        <v>15944</v>
      </c>
      <c r="AK4385" s="1"/>
      <c r="AL4385" s="85"/>
      <c r="AM4385" s="151" t="s">
        <v>19999</v>
      </c>
      <c r="AN4385" s="16"/>
      <c r="AO4385" s="166"/>
      <c r="AP4385" s="5">
        <f t="shared" si="69"/>
        <v>0</v>
      </c>
      <c r="AQ4385" s="16"/>
      <c r="AR4385" s="205">
        <v>1</v>
      </c>
      <c r="AS4385" s="16"/>
      <c r="AT4385" s="16"/>
      <c r="AU4385" s="16"/>
      <c r="AV4385" s="16"/>
      <c r="AW4385" s="16"/>
      <c r="AX4385" s="16"/>
    </row>
    <row r="4386" spans="1:50" customFormat="1" ht="15.75" hidden="1" customHeight="1" x14ac:dyDescent="0.2">
      <c r="A4386" s="1" t="s">
        <v>15602</v>
      </c>
      <c r="B4386" s="1" t="s">
        <v>15807</v>
      </c>
      <c r="C4386" s="85" t="s">
        <v>4395</v>
      </c>
      <c r="D4386" s="85" t="s">
        <v>13090</v>
      </c>
      <c r="E4386" s="202" t="s">
        <v>1800</v>
      </c>
      <c r="F4386" s="85" t="s">
        <v>64</v>
      </c>
      <c r="G4386" s="85" t="s">
        <v>16220</v>
      </c>
      <c r="H4386" s="85" t="s">
        <v>20690</v>
      </c>
      <c r="I4386" s="3" t="s">
        <v>6415</v>
      </c>
      <c r="J4386" s="85" t="s">
        <v>115</v>
      </c>
      <c r="K4386" s="1" t="s">
        <v>6471</v>
      </c>
      <c r="L4386" s="1"/>
      <c r="M4386" s="1"/>
      <c r="N4386" s="41" t="s">
        <v>4658</v>
      </c>
      <c r="O4386" s="87">
        <v>0</v>
      </c>
      <c r="P4386" s="87">
        <v>0</v>
      </c>
      <c r="Q4386" s="87">
        <v>0</v>
      </c>
      <c r="R4386" s="87">
        <v>0</v>
      </c>
      <c r="S4386" s="87"/>
      <c r="T4386" s="87"/>
      <c r="U4386" s="85" t="s">
        <v>112</v>
      </c>
      <c r="V4386" s="1"/>
      <c r="W4386" s="1"/>
      <c r="X4386" s="1"/>
      <c r="Y4386" s="1"/>
      <c r="Z4386" s="6">
        <v>10000</v>
      </c>
      <c r="AA4386" s="160"/>
      <c r="AB4386" s="123" t="s">
        <v>4395</v>
      </c>
      <c r="AC4386" s="124"/>
      <c r="AD4386" s="2"/>
      <c r="AE4386" s="2"/>
      <c r="AF4386" s="2"/>
      <c r="AG4386" s="2"/>
      <c r="AH4386" s="41" t="s">
        <v>13755</v>
      </c>
      <c r="AI4386" s="80" t="s">
        <v>19689</v>
      </c>
      <c r="AJ4386" s="80" t="s">
        <v>15945</v>
      </c>
      <c r="AK4386" s="1"/>
      <c r="AL4386" s="85"/>
      <c r="AM4386" s="151" t="s">
        <v>19999</v>
      </c>
      <c r="AN4386" s="16"/>
      <c r="AO4386" s="166"/>
      <c r="AP4386" s="5">
        <f t="shared" si="69"/>
        <v>0</v>
      </c>
      <c r="AQ4386" s="16"/>
      <c r="AR4386" s="205">
        <v>1</v>
      </c>
      <c r="AS4386" s="16"/>
      <c r="AT4386" s="16"/>
      <c r="AU4386" s="16"/>
      <c r="AV4386" s="16"/>
      <c r="AW4386" s="16"/>
      <c r="AX4386" s="16"/>
    </row>
    <row r="4387" spans="1:50" customFormat="1" ht="15.75" hidden="1" customHeight="1" x14ac:dyDescent="0.2">
      <c r="A4387" s="1" t="s">
        <v>15603</v>
      </c>
      <c r="B4387" s="1" t="s">
        <v>15808</v>
      </c>
      <c r="C4387" s="85" t="s">
        <v>4395</v>
      </c>
      <c r="D4387" s="85" t="s">
        <v>13090</v>
      </c>
      <c r="E4387" s="202" t="s">
        <v>26418</v>
      </c>
      <c r="F4387" s="85" t="s">
        <v>68</v>
      </c>
      <c r="G4387" s="85" t="s">
        <v>16221</v>
      </c>
      <c r="H4387" s="85" t="s">
        <v>20690</v>
      </c>
      <c r="I4387" s="3" t="s">
        <v>4876</v>
      </c>
      <c r="J4387" s="85" t="s">
        <v>4435</v>
      </c>
      <c r="K4387" s="1" t="s">
        <v>3838</v>
      </c>
      <c r="L4387" s="1"/>
      <c r="M4387" s="1"/>
      <c r="N4387" s="41" t="s">
        <v>5382</v>
      </c>
      <c r="O4387" s="87">
        <v>0</v>
      </c>
      <c r="P4387" s="87">
        <v>0</v>
      </c>
      <c r="Q4387" s="87">
        <v>0</v>
      </c>
      <c r="R4387" s="87">
        <v>0</v>
      </c>
      <c r="S4387" s="87"/>
      <c r="T4387" s="87"/>
      <c r="U4387" s="85" t="s">
        <v>112</v>
      </c>
      <c r="V4387" s="1"/>
      <c r="W4387" s="1"/>
      <c r="X4387" s="1"/>
      <c r="Y4387" s="1"/>
      <c r="Z4387" s="6">
        <v>48500</v>
      </c>
      <c r="AA4387" s="160"/>
      <c r="AB4387" s="123" t="s">
        <v>4395</v>
      </c>
      <c r="AC4387" s="124"/>
      <c r="AD4387" s="2"/>
      <c r="AE4387" s="2"/>
      <c r="AF4387" s="2"/>
      <c r="AG4387" s="2"/>
      <c r="AH4387" s="41" t="s">
        <v>4460</v>
      </c>
      <c r="AI4387" s="80" t="s">
        <v>19690</v>
      </c>
      <c r="AJ4387" s="80" t="s">
        <v>15946</v>
      </c>
      <c r="AK4387" s="1"/>
      <c r="AL4387" s="85"/>
      <c r="AM4387" s="151" t="s">
        <v>19999</v>
      </c>
      <c r="AN4387" s="16"/>
      <c r="AO4387" s="166"/>
      <c r="AP4387" s="5">
        <f t="shared" si="69"/>
        <v>0</v>
      </c>
      <c r="AQ4387" s="16"/>
      <c r="AR4387" s="205">
        <v>1</v>
      </c>
      <c r="AS4387" s="16"/>
      <c r="AT4387" s="16"/>
      <c r="AU4387" s="16"/>
      <c r="AV4387" s="16"/>
      <c r="AW4387" s="16"/>
      <c r="AX4387" s="16"/>
    </row>
    <row r="4388" spans="1:50" customFormat="1" ht="15.75" hidden="1" customHeight="1" x14ac:dyDescent="0.2">
      <c r="A4388" s="7" t="s">
        <v>15089</v>
      </c>
      <c r="B4388" s="1" t="s">
        <v>15090</v>
      </c>
      <c r="C4388" s="85" t="s">
        <v>4395</v>
      </c>
      <c r="D4388" s="85" t="s">
        <v>13090</v>
      </c>
      <c r="E4388" s="202" t="s">
        <v>26712</v>
      </c>
      <c r="F4388" s="85" t="s">
        <v>68</v>
      </c>
      <c r="G4388" s="85" t="s">
        <v>16221</v>
      </c>
      <c r="H4388" s="85" t="s">
        <v>20690</v>
      </c>
      <c r="I4388" s="3" t="s">
        <v>4693</v>
      </c>
      <c r="J4388" s="85" t="s">
        <v>4435</v>
      </c>
      <c r="K4388" s="7" t="s">
        <v>3838</v>
      </c>
      <c r="L4388" s="1"/>
      <c r="M4388" s="1"/>
      <c r="N4388" s="41" t="s">
        <v>5382</v>
      </c>
      <c r="O4388" s="87">
        <v>229</v>
      </c>
      <c r="P4388" s="87">
        <v>1</v>
      </c>
      <c r="Q4388" s="87">
        <v>228</v>
      </c>
      <c r="R4388" s="87">
        <v>0</v>
      </c>
      <c r="S4388" s="87"/>
      <c r="T4388" s="87"/>
      <c r="U4388" s="85">
        <v>2019</v>
      </c>
      <c r="V4388" s="1"/>
      <c r="W4388" s="1"/>
      <c r="X4388" s="1"/>
      <c r="Y4388" s="1"/>
      <c r="Z4388" s="6">
        <v>467</v>
      </c>
      <c r="AA4388" s="160"/>
      <c r="AB4388" s="123" t="s">
        <v>4395</v>
      </c>
      <c r="AC4388" s="124"/>
      <c r="AD4388" s="2"/>
      <c r="AE4388" s="2"/>
      <c r="AF4388" s="2"/>
      <c r="AG4388" s="2"/>
      <c r="AH4388" s="41" t="s">
        <v>4460</v>
      </c>
      <c r="AI4388" s="80" t="s">
        <v>19691</v>
      </c>
      <c r="AJ4388" s="80" t="s">
        <v>14595</v>
      </c>
      <c r="AK4388" s="1"/>
      <c r="AL4388" s="85"/>
      <c r="AM4388" s="151" t="s">
        <v>19998</v>
      </c>
      <c r="AN4388" s="16"/>
      <c r="AO4388" s="166"/>
      <c r="AP4388" s="5">
        <f t="shared" si="69"/>
        <v>0</v>
      </c>
      <c r="AQ4388" s="16"/>
      <c r="AR4388" s="205">
        <v>1</v>
      </c>
      <c r="AS4388" s="16"/>
      <c r="AT4388" s="16"/>
      <c r="AU4388" s="16"/>
      <c r="AV4388" s="16"/>
      <c r="AW4388" s="16"/>
      <c r="AX4388" s="16"/>
    </row>
    <row r="4389" spans="1:50" customFormat="1" ht="15.75" hidden="1" customHeight="1" x14ac:dyDescent="0.2">
      <c r="A4389" s="7" t="s">
        <v>15091</v>
      </c>
      <c r="B4389" s="1" t="s">
        <v>15092</v>
      </c>
      <c r="C4389" s="85" t="s">
        <v>4395</v>
      </c>
      <c r="D4389" s="85" t="s">
        <v>13090</v>
      </c>
      <c r="E4389" s="202" t="s">
        <v>1800</v>
      </c>
      <c r="F4389" s="85" t="s">
        <v>68</v>
      </c>
      <c r="G4389" s="85" t="s">
        <v>16221</v>
      </c>
      <c r="H4389" s="85" t="s">
        <v>20690</v>
      </c>
      <c r="I4389" s="3" t="s">
        <v>5110</v>
      </c>
      <c r="J4389" s="85" t="s">
        <v>4435</v>
      </c>
      <c r="K4389" s="7" t="s">
        <v>3838</v>
      </c>
      <c r="L4389" s="1"/>
      <c r="M4389" s="1"/>
      <c r="N4389" s="41" t="s">
        <v>5382</v>
      </c>
      <c r="O4389" s="87">
        <v>0</v>
      </c>
      <c r="P4389" s="87">
        <v>0</v>
      </c>
      <c r="Q4389" s="87">
        <v>0</v>
      </c>
      <c r="R4389" s="87">
        <v>0</v>
      </c>
      <c r="S4389" s="87"/>
      <c r="T4389" s="87"/>
      <c r="U4389" s="85" t="s">
        <v>112</v>
      </c>
      <c r="V4389" s="1"/>
      <c r="W4389" s="1"/>
      <c r="X4389" s="1"/>
      <c r="Y4389" s="1"/>
      <c r="Z4389" s="6">
        <v>788</v>
      </c>
      <c r="AA4389" s="160"/>
      <c r="AB4389" s="123" t="s">
        <v>4395</v>
      </c>
      <c r="AC4389" s="124"/>
      <c r="AD4389" s="2"/>
      <c r="AE4389" s="2"/>
      <c r="AF4389" s="2"/>
      <c r="AG4389" s="2"/>
      <c r="AH4389" s="41" t="s">
        <v>4460</v>
      </c>
      <c r="AI4389" s="80" t="s">
        <v>19692</v>
      </c>
      <c r="AJ4389" s="80" t="s">
        <v>14596</v>
      </c>
      <c r="AK4389" s="1"/>
      <c r="AL4389" s="85"/>
      <c r="AM4389" s="151" t="s">
        <v>19998</v>
      </c>
      <c r="AN4389" s="16"/>
      <c r="AO4389" s="166"/>
      <c r="AP4389" s="5">
        <f t="shared" si="69"/>
        <v>0</v>
      </c>
      <c r="AQ4389" s="16"/>
      <c r="AR4389" s="205">
        <v>1</v>
      </c>
      <c r="AS4389" s="16"/>
      <c r="AT4389" s="16"/>
      <c r="AU4389" s="16"/>
      <c r="AV4389" s="16"/>
      <c r="AW4389" s="16"/>
      <c r="AX4389" s="16"/>
    </row>
    <row r="4390" spans="1:50" customFormat="1" ht="15.75" hidden="1" customHeight="1" x14ac:dyDescent="0.2">
      <c r="A4390" s="1" t="s">
        <v>15604</v>
      </c>
      <c r="B4390" s="1" t="s">
        <v>15809</v>
      </c>
      <c r="C4390" s="85" t="s">
        <v>4395</v>
      </c>
      <c r="D4390" s="85" t="s">
        <v>13090</v>
      </c>
      <c r="E4390" s="202" t="s">
        <v>1800</v>
      </c>
      <c r="F4390" s="85" t="s">
        <v>68</v>
      </c>
      <c r="G4390" s="85" t="s">
        <v>16221</v>
      </c>
      <c r="H4390" s="85" t="s">
        <v>20690</v>
      </c>
      <c r="I4390" s="3" t="s">
        <v>4876</v>
      </c>
      <c r="J4390" s="85" t="s">
        <v>4435</v>
      </c>
      <c r="K4390" s="1" t="s">
        <v>3838</v>
      </c>
      <c r="L4390" s="1"/>
      <c r="M4390" s="1"/>
      <c r="N4390" s="41" t="s">
        <v>5382</v>
      </c>
      <c r="O4390" s="87">
        <v>0</v>
      </c>
      <c r="P4390" s="87">
        <v>0</v>
      </c>
      <c r="Q4390" s="87">
        <v>0</v>
      </c>
      <c r="R4390" s="87">
        <v>0</v>
      </c>
      <c r="S4390" s="87"/>
      <c r="T4390" s="87"/>
      <c r="U4390" s="85" t="s">
        <v>112</v>
      </c>
      <c r="V4390" s="1"/>
      <c r="W4390" s="1"/>
      <c r="X4390" s="1"/>
      <c r="Y4390" s="1"/>
      <c r="Z4390" s="6">
        <v>8595</v>
      </c>
      <c r="AA4390" s="160"/>
      <c r="AB4390" s="123" t="s">
        <v>4395</v>
      </c>
      <c r="AC4390" s="124"/>
      <c r="AD4390" s="2"/>
      <c r="AE4390" s="2"/>
      <c r="AF4390" s="2"/>
      <c r="AG4390" s="2"/>
      <c r="AH4390" s="41" t="s">
        <v>4460</v>
      </c>
      <c r="AI4390" s="80" t="s">
        <v>19693</v>
      </c>
      <c r="AJ4390" s="80" t="s">
        <v>15947</v>
      </c>
      <c r="AK4390" s="1"/>
      <c r="AL4390" s="85"/>
      <c r="AM4390" s="151" t="s">
        <v>19999</v>
      </c>
      <c r="AN4390" s="16"/>
      <c r="AO4390" s="166"/>
      <c r="AP4390" s="5">
        <f t="shared" si="69"/>
        <v>0</v>
      </c>
      <c r="AQ4390" s="16"/>
      <c r="AR4390" s="205">
        <v>1</v>
      </c>
      <c r="AS4390" s="16"/>
      <c r="AT4390" s="16"/>
      <c r="AU4390" s="16"/>
      <c r="AV4390" s="16"/>
      <c r="AW4390" s="16"/>
      <c r="AX4390" s="16"/>
    </row>
    <row r="4391" spans="1:50" customFormat="1" ht="15.75" hidden="1" customHeight="1" x14ac:dyDescent="0.2">
      <c r="A4391" s="1" t="s">
        <v>15605</v>
      </c>
      <c r="B4391" s="1" t="s">
        <v>15810</v>
      </c>
      <c r="C4391" s="85" t="s">
        <v>4395</v>
      </c>
      <c r="D4391" s="85" t="s">
        <v>13090</v>
      </c>
      <c r="E4391" s="202" t="s">
        <v>1800</v>
      </c>
      <c r="F4391" s="85" t="s">
        <v>68</v>
      </c>
      <c r="G4391" s="85" t="s">
        <v>16221</v>
      </c>
      <c r="H4391" s="85" t="s">
        <v>20690</v>
      </c>
      <c r="I4391" s="3" t="s">
        <v>5990</v>
      </c>
      <c r="J4391" s="85" t="s">
        <v>4435</v>
      </c>
      <c r="K4391" s="1" t="s">
        <v>3838</v>
      </c>
      <c r="L4391" s="1"/>
      <c r="M4391" s="1"/>
      <c r="N4391" s="41" t="s">
        <v>5382</v>
      </c>
      <c r="O4391" s="87">
        <v>0</v>
      </c>
      <c r="P4391" s="87">
        <v>0</v>
      </c>
      <c r="Q4391" s="87">
        <v>0</v>
      </c>
      <c r="R4391" s="87">
        <v>0</v>
      </c>
      <c r="S4391" s="87"/>
      <c r="T4391" s="87"/>
      <c r="U4391" s="85" t="s">
        <v>112</v>
      </c>
      <c r="V4391" s="1"/>
      <c r="W4391" s="1"/>
      <c r="X4391" s="1"/>
      <c r="Y4391" s="1"/>
      <c r="Z4391" s="6">
        <v>38672</v>
      </c>
      <c r="AA4391" s="160"/>
      <c r="AB4391" s="123" t="s">
        <v>4395</v>
      </c>
      <c r="AC4391" s="124"/>
      <c r="AD4391" s="2"/>
      <c r="AE4391" s="2"/>
      <c r="AF4391" s="2"/>
      <c r="AG4391" s="2"/>
      <c r="AH4391" s="41" t="s">
        <v>4460</v>
      </c>
      <c r="AI4391" s="80" t="s">
        <v>19694</v>
      </c>
      <c r="AJ4391" s="80" t="s">
        <v>15948</v>
      </c>
      <c r="AK4391" s="1"/>
      <c r="AL4391" s="85"/>
      <c r="AM4391" s="151" t="s">
        <v>19999</v>
      </c>
      <c r="AN4391" s="16"/>
      <c r="AO4391" s="166"/>
      <c r="AP4391" s="5">
        <f t="shared" si="69"/>
        <v>0</v>
      </c>
      <c r="AQ4391" s="16"/>
      <c r="AR4391" s="205">
        <v>1</v>
      </c>
      <c r="AS4391" s="16"/>
      <c r="AT4391" s="16"/>
      <c r="AU4391" s="16"/>
      <c r="AV4391" s="16"/>
      <c r="AW4391" s="16"/>
      <c r="AX4391" s="16"/>
    </row>
    <row r="4392" spans="1:50" customFormat="1" ht="15.75" hidden="1" customHeight="1" x14ac:dyDescent="0.2">
      <c r="A4392" s="7" t="s">
        <v>15093</v>
      </c>
      <c r="B4392" s="1" t="s">
        <v>15094</v>
      </c>
      <c r="C4392" s="85" t="s">
        <v>4395</v>
      </c>
      <c r="D4392" s="85" t="s">
        <v>13090</v>
      </c>
      <c r="E4392" s="202" t="s">
        <v>26418</v>
      </c>
      <c r="F4392" s="85" t="s">
        <v>55</v>
      </c>
      <c r="G4392" s="85" t="s">
        <v>63</v>
      </c>
      <c r="H4392" s="85" t="s">
        <v>20690</v>
      </c>
      <c r="I4392" s="3" t="s">
        <v>4405</v>
      </c>
      <c r="J4392" s="85" t="s">
        <v>4435</v>
      </c>
      <c r="K4392" s="7" t="s">
        <v>3838</v>
      </c>
      <c r="L4392" s="1"/>
      <c r="M4392" s="1"/>
      <c r="N4392" s="41" t="s">
        <v>6370</v>
      </c>
      <c r="O4392" s="87">
        <v>45213</v>
      </c>
      <c r="P4392" s="87">
        <v>0</v>
      </c>
      <c r="Q4392" s="87">
        <v>45213</v>
      </c>
      <c r="R4392" s="87">
        <v>0</v>
      </c>
      <c r="S4392" s="87"/>
      <c r="T4392" s="87"/>
      <c r="U4392" s="85">
        <v>2019</v>
      </c>
      <c r="V4392" s="1"/>
      <c r="W4392" s="1"/>
      <c r="X4392" s="1"/>
      <c r="Y4392" s="1"/>
      <c r="Z4392" s="6">
        <v>21807</v>
      </c>
      <c r="AA4392" s="160"/>
      <c r="AB4392" s="123" t="s">
        <v>4395</v>
      </c>
      <c r="AC4392" s="124"/>
      <c r="AD4392" s="2"/>
      <c r="AE4392" s="2"/>
      <c r="AF4392" s="2"/>
      <c r="AG4392" s="2"/>
      <c r="AH4392" s="41" t="s">
        <v>63</v>
      </c>
      <c r="AI4392" s="80" t="s">
        <v>19695</v>
      </c>
      <c r="AJ4392" s="80" t="s">
        <v>14597</v>
      </c>
      <c r="AK4392" s="1"/>
      <c r="AL4392" s="85"/>
      <c r="AM4392" s="151" t="s">
        <v>19998</v>
      </c>
      <c r="AN4392" s="16"/>
      <c r="AO4392" s="166"/>
      <c r="AP4392" s="5">
        <f t="shared" si="69"/>
        <v>0</v>
      </c>
      <c r="AQ4392" s="16"/>
      <c r="AR4392" s="205">
        <v>1</v>
      </c>
      <c r="AS4392" s="16"/>
      <c r="AT4392" s="16"/>
      <c r="AU4392" s="16"/>
      <c r="AV4392" s="16"/>
      <c r="AW4392" s="16"/>
      <c r="AX4392" s="16"/>
    </row>
    <row r="4393" spans="1:50" customFormat="1" ht="15.75" hidden="1" customHeight="1" x14ac:dyDescent="0.2">
      <c r="A4393" s="7" t="s">
        <v>15095</v>
      </c>
      <c r="B4393" s="1" t="s">
        <v>15096</v>
      </c>
      <c r="C4393" s="85" t="s">
        <v>4395</v>
      </c>
      <c r="D4393" s="85" t="s">
        <v>13090</v>
      </c>
      <c r="E4393" s="202" t="s">
        <v>26712</v>
      </c>
      <c r="F4393" s="85" t="s">
        <v>55</v>
      </c>
      <c r="G4393" s="85" t="s">
        <v>63</v>
      </c>
      <c r="H4393" s="85" t="s">
        <v>20690</v>
      </c>
      <c r="I4393" s="3" t="s">
        <v>4399</v>
      </c>
      <c r="J4393" s="85" t="s">
        <v>4435</v>
      </c>
      <c r="K4393" s="7" t="s">
        <v>3838</v>
      </c>
      <c r="L4393" s="1"/>
      <c r="M4393" s="1"/>
      <c r="N4393" s="41" t="s">
        <v>6842</v>
      </c>
      <c r="O4393" s="87">
        <v>35268</v>
      </c>
      <c r="P4393" s="87">
        <v>20705</v>
      </c>
      <c r="Q4393" s="87">
        <v>14563</v>
      </c>
      <c r="R4393" s="87">
        <v>0</v>
      </c>
      <c r="S4393" s="87"/>
      <c r="T4393" s="87"/>
      <c r="U4393" s="85">
        <v>2019</v>
      </c>
      <c r="V4393" s="1"/>
      <c r="W4393" s="1"/>
      <c r="X4393" s="1"/>
      <c r="Y4393" s="1"/>
      <c r="Z4393" s="6">
        <v>32788</v>
      </c>
      <c r="AA4393" s="160"/>
      <c r="AB4393" s="123" t="s">
        <v>4395</v>
      </c>
      <c r="AC4393" s="124"/>
      <c r="AD4393" s="2"/>
      <c r="AE4393" s="2"/>
      <c r="AF4393" s="2"/>
      <c r="AG4393" s="2"/>
      <c r="AH4393" s="41" t="s">
        <v>63</v>
      </c>
      <c r="AI4393" s="80" t="s">
        <v>19696</v>
      </c>
      <c r="AJ4393" s="80" t="s">
        <v>14598</v>
      </c>
      <c r="AK4393" s="1"/>
      <c r="AL4393" s="85"/>
      <c r="AM4393" s="151" t="s">
        <v>19998</v>
      </c>
      <c r="AN4393" s="16"/>
      <c r="AO4393" s="166"/>
      <c r="AP4393" s="5">
        <f t="shared" si="69"/>
        <v>0</v>
      </c>
      <c r="AQ4393" s="16"/>
      <c r="AR4393" s="205">
        <v>1</v>
      </c>
      <c r="AS4393" s="16"/>
      <c r="AT4393" s="16"/>
      <c r="AU4393" s="16"/>
      <c r="AV4393" s="16"/>
      <c r="AW4393" s="16"/>
      <c r="AX4393" s="16"/>
    </row>
    <row r="4394" spans="1:50" customFormat="1" ht="15.75" hidden="1" customHeight="1" x14ac:dyDescent="0.2">
      <c r="A4394" s="7" t="s">
        <v>15097</v>
      </c>
      <c r="B4394" s="1" t="s">
        <v>15098</v>
      </c>
      <c r="C4394" s="85" t="s">
        <v>4395</v>
      </c>
      <c r="D4394" s="85" t="s">
        <v>13090</v>
      </c>
      <c r="E4394" s="202" t="s">
        <v>26418</v>
      </c>
      <c r="F4394" s="85" t="s">
        <v>55</v>
      </c>
      <c r="G4394" s="85" t="s">
        <v>59</v>
      </c>
      <c r="H4394" s="85" t="s">
        <v>20690</v>
      </c>
      <c r="I4394" s="3" t="s">
        <v>4399</v>
      </c>
      <c r="J4394" s="85" t="s">
        <v>4435</v>
      </c>
      <c r="K4394" s="7" t="s">
        <v>3838</v>
      </c>
      <c r="L4394" s="1"/>
      <c r="M4394" s="1"/>
      <c r="N4394" s="41" t="s">
        <v>6842</v>
      </c>
      <c r="O4394" s="87">
        <v>0</v>
      </c>
      <c r="P4394" s="87">
        <v>0</v>
      </c>
      <c r="Q4394" s="87">
        <v>0</v>
      </c>
      <c r="R4394" s="87">
        <v>0</v>
      </c>
      <c r="S4394" s="87"/>
      <c r="T4394" s="87"/>
      <c r="U4394" s="85" t="s">
        <v>112</v>
      </c>
      <c r="V4394" s="1"/>
      <c r="W4394" s="1"/>
      <c r="X4394" s="1"/>
      <c r="Y4394" s="1"/>
      <c r="Z4394" s="6">
        <v>90101</v>
      </c>
      <c r="AA4394" s="160"/>
      <c r="AB4394" s="123" t="s">
        <v>4395</v>
      </c>
      <c r="AC4394" s="124"/>
      <c r="AD4394" s="2"/>
      <c r="AE4394" s="2"/>
      <c r="AF4394" s="2"/>
      <c r="AG4394" s="2"/>
      <c r="AH4394" s="41" t="s">
        <v>7514</v>
      </c>
      <c r="AI4394" s="80" t="s">
        <v>19697</v>
      </c>
      <c r="AJ4394" s="80" t="s">
        <v>14599</v>
      </c>
      <c r="AK4394" s="1"/>
      <c r="AL4394" s="85"/>
      <c r="AM4394" s="151" t="s">
        <v>19998</v>
      </c>
      <c r="AN4394" s="16"/>
      <c r="AO4394" s="166"/>
      <c r="AP4394" s="5">
        <f t="shared" si="69"/>
        <v>0</v>
      </c>
      <c r="AQ4394" s="16"/>
      <c r="AR4394" s="205">
        <v>1</v>
      </c>
      <c r="AS4394" s="16"/>
      <c r="AT4394" s="16"/>
      <c r="AU4394" s="16"/>
      <c r="AV4394" s="16"/>
      <c r="AW4394" s="16"/>
      <c r="AX4394" s="16"/>
    </row>
    <row r="4395" spans="1:50" customFormat="1" ht="15.75" hidden="1" customHeight="1" x14ac:dyDescent="0.2">
      <c r="A4395" s="1" t="s">
        <v>15606</v>
      </c>
      <c r="B4395" s="1" t="s">
        <v>15811</v>
      </c>
      <c r="C4395" s="85" t="s">
        <v>4395</v>
      </c>
      <c r="D4395" s="85" t="s">
        <v>13090</v>
      </c>
      <c r="E4395" s="202" t="s">
        <v>1800</v>
      </c>
      <c r="F4395" s="85" t="s">
        <v>55</v>
      </c>
      <c r="G4395" s="85" t="s">
        <v>58</v>
      </c>
      <c r="H4395" s="85" t="s">
        <v>20690</v>
      </c>
      <c r="I4395" s="3" t="s">
        <v>4405</v>
      </c>
      <c r="J4395" s="85" t="s">
        <v>4435</v>
      </c>
      <c r="K4395" s="1" t="s">
        <v>3838</v>
      </c>
      <c r="L4395" s="1"/>
      <c r="M4395" s="1"/>
      <c r="N4395" s="41" t="s">
        <v>6370</v>
      </c>
      <c r="O4395" s="87">
        <v>0</v>
      </c>
      <c r="P4395" s="87">
        <v>0</v>
      </c>
      <c r="Q4395" s="87">
        <v>0</v>
      </c>
      <c r="R4395" s="87">
        <v>0</v>
      </c>
      <c r="S4395" s="87"/>
      <c r="T4395" s="87"/>
      <c r="U4395" s="85" t="s">
        <v>112</v>
      </c>
      <c r="V4395" s="1"/>
      <c r="W4395" s="1"/>
      <c r="X4395" s="1"/>
      <c r="Y4395" s="1"/>
      <c r="Z4395" s="6">
        <v>17360</v>
      </c>
      <c r="AA4395" s="160"/>
      <c r="AB4395" s="123" t="s">
        <v>4395</v>
      </c>
      <c r="AC4395" s="124"/>
      <c r="AD4395" s="2"/>
      <c r="AE4395" s="2"/>
      <c r="AF4395" s="2"/>
      <c r="AG4395" s="2"/>
      <c r="AH4395" s="41" t="s">
        <v>63</v>
      </c>
      <c r="AI4395" s="80" t="s">
        <v>19698</v>
      </c>
      <c r="AJ4395" s="80" t="s">
        <v>15949</v>
      </c>
      <c r="AK4395" s="1"/>
      <c r="AL4395" s="85"/>
      <c r="AM4395" s="151" t="s">
        <v>19999</v>
      </c>
      <c r="AN4395" s="16"/>
      <c r="AO4395" s="166"/>
      <c r="AP4395" s="5">
        <f t="shared" si="69"/>
        <v>0</v>
      </c>
      <c r="AQ4395" s="16"/>
      <c r="AR4395" s="205">
        <v>1</v>
      </c>
      <c r="AS4395" s="16"/>
      <c r="AT4395" s="16"/>
      <c r="AU4395" s="16"/>
      <c r="AV4395" s="16"/>
      <c r="AW4395" s="16"/>
      <c r="AX4395" s="16"/>
    </row>
    <row r="4396" spans="1:50" customFormat="1" ht="15.75" hidden="1" customHeight="1" x14ac:dyDescent="0.2">
      <c r="A4396" s="1" t="s">
        <v>17273</v>
      </c>
      <c r="B4396" s="1" t="s">
        <v>17274</v>
      </c>
      <c r="C4396" s="85" t="s">
        <v>4395</v>
      </c>
      <c r="D4396" s="85" t="s">
        <v>13090</v>
      </c>
      <c r="E4396" s="202" t="s">
        <v>26712</v>
      </c>
      <c r="F4396" s="85" t="s">
        <v>55</v>
      </c>
      <c r="G4396" s="85" t="s">
        <v>63</v>
      </c>
      <c r="H4396" s="85" t="s">
        <v>20690</v>
      </c>
      <c r="I4396" s="3" t="s">
        <v>4399</v>
      </c>
      <c r="J4396" s="85" t="s">
        <v>4435</v>
      </c>
      <c r="K4396" s="1" t="s">
        <v>3838</v>
      </c>
      <c r="L4396" s="1"/>
      <c r="M4396" s="1"/>
      <c r="N4396" s="41" t="s">
        <v>16586</v>
      </c>
      <c r="O4396" s="87">
        <v>133982</v>
      </c>
      <c r="P4396" s="87">
        <v>1382</v>
      </c>
      <c r="Q4396" s="87">
        <v>132600</v>
      </c>
      <c r="R4396" s="87">
        <v>0</v>
      </c>
      <c r="S4396" s="87"/>
      <c r="T4396" s="87"/>
      <c r="U4396" s="85">
        <v>2020</v>
      </c>
      <c r="V4396" s="1"/>
      <c r="W4396" s="1"/>
      <c r="X4396" s="1"/>
      <c r="Y4396" s="1"/>
      <c r="Z4396" s="6">
        <v>149487</v>
      </c>
      <c r="AA4396" s="160"/>
      <c r="AB4396" s="123" t="s">
        <v>4395</v>
      </c>
      <c r="AC4396" s="124"/>
      <c r="AD4396" s="2"/>
      <c r="AE4396" s="2"/>
      <c r="AF4396" s="2"/>
      <c r="AG4396" s="2"/>
      <c r="AH4396" s="41" t="s">
        <v>63</v>
      </c>
      <c r="AI4396" s="80" t="s">
        <v>19699</v>
      </c>
      <c r="AJ4396" s="80" t="s">
        <v>17440</v>
      </c>
      <c r="AK4396" s="1"/>
      <c r="AL4396" s="85"/>
      <c r="AM4396" s="151" t="s">
        <v>19997</v>
      </c>
      <c r="AN4396" s="16"/>
      <c r="AO4396" s="166"/>
      <c r="AP4396" s="5">
        <f t="shared" si="69"/>
        <v>0</v>
      </c>
      <c r="AQ4396" s="16"/>
      <c r="AR4396" s="205">
        <v>1</v>
      </c>
      <c r="AS4396" s="16"/>
      <c r="AT4396" s="16"/>
      <c r="AU4396" s="16"/>
      <c r="AV4396" s="16"/>
      <c r="AW4396" s="16"/>
      <c r="AX4396" s="16"/>
    </row>
    <row r="4397" spans="1:50" customFormat="1" ht="15.75" hidden="1" customHeight="1" x14ac:dyDescent="0.2">
      <c r="A4397" s="7" t="s">
        <v>24670</v>
      </c>
      <c r="B4397" s="3" t="s">
        <v>24671</v>
      </c>
      <c r="C4397" s="85" t="s">
        <v>4395</v>
      </c>
      <c r="D4397" s="85" t="s">
        <v>13090</v>
      </c>
      <c r="E4397" s="202" t="s">
        <v>1800</v>
      </c>
      <c r="F4397" s="85" t="s">
        <v>55</v>
      </c>
      <c r="G4397" s="85" t="s">
        <v>63</v>
      </c>
      <c r="H4397" s="85" t="s">
        <v>20690</v>
      </c>
      <c r="I4397" s="3" t="s">
        <v>4399</v>
      </c>
      <c r="J4397" s="85" t="s">
        <v>4435</v>
      </c>
      <c r="K4397" s="7" t="s">
        <v>3838</v>
      </c>
      <c r="L4397" s="3"/>
      <c r="M4397" s="3"/>
      <c r="N4397" s="41" t="s">
        <v>6370</v>
      </c>
      <c r="O4397" s="87">
        <v>0</v>
      </c>
      <c r="P4397" s="87">
        <v>0</v>
      </c>
      <c r="Q4397" s="87">
        <v>0</v>
      </c>
      <c r="R4397" s="87">
        <v>0</v>
      </c>
      <c r="S4397" s="87"/>
      <c r="T4397" s="87"/>
      <c r="U4397" s="85" t="s">
        <v>112</v>
      </c>
      <c r="V4397" s="3"/>
      <c r="X4397" s="3"/>
      <c r="Y4397" s="7"/>
      <c r="Z4397" s="6">
        <v>126186</v>
      </c>
      <c r="AA4397" s="160"/>
      <c r="AB4397" s="123" t="s">
        <v>4395</v>
      </c>
      <c r="AC4397" s="124"/>
      <c r="AD4397" s="41"/>
      <c r="AE4397" s="41"/>
      <c r="AF4397" s="41"/>
      <c r="AG4397" s="41"/>
      <c r="AH4397" s="41" t="s">
        <v>63</v>
      </c>
      <c r="AI4397" s="80" t="s">
        <v>24672</v>
      </c>
      <c r="AJ4397" s="80" t="s">
        <v>24673</v>
      </c>
      <c r="AK4397" s="3"/>
      <c r="AL4397" s="85"/>
      <c r="AM4397" s="151" t="s">
        <v>24840</v>
      </c>
      <c r="AN4397" s="15"/>
      <c r="AO4397" s="166"/>
      <c r="AP4397" s="5">
        <f t="shared" si="69"/>
        <v>0</v>
      </c>
      <c r="AQ4397" s="16"/>
      <c r="AR4397" s="205">
        <v>1</v>
      </c>
      <c r="AS4397" s="16"/>
      <c r="AT4397" s="16"/>
      <c r="AU4397" s="16"/>
      <c r="AV4397" s="16"/>
      <c r="AW4397" s="16"/>
      <c r="AX4397" s="16"/>
    </row>
    <row r="4398" spans="1:50" customFormat="1" ht="15.75" hidden="1" customHeight="1" x14ac:dyDescent="0.2">
      <c r="A4398" s="7" t="s">
        <v>15099</v>
      </c>
      <c r="B4398" s="1" t="s">
        <v>15100</v>
      </c>
      <c r="C4398" s="85" t="s">
        <v>4395</v>
      </c>
      <c r="D4398" s="85" t="s">
        <v>13090</v>
      </c>
      <c r="E4398" s="202" t="s">
        <v>26418</v>
      </c>
      <c r="F4398" s="85" t="s">
        <v>55</v>
      </c>
      <c r="G4398" s="85" t="s">
        <v>63</v>
      </c>
      <c r="H4398" s="85" t="s">
        <v>20690</v>
      </c>
      <c r="I4398" s="3" t="s">
        <v>4399</v>
      </c>
      <c r="J4398" s="85" t="s">
        <v>4406</v>
      </c>
      <c r="K4398" s="7" t="s">
        <v>4407</v>
      </c>
      <c r="L4398" s="1"/>
      <c r="M4398" s="1"/>
      <c r="N4398" s="41" t="s">
        <v>6244</v>
      </c>
      <c r="O4398" s="87">
        <v>0</v>
      </c>
      <c r="P4398" s="87">
        <v>0</v>
      </c>
      <c r="Q4398" s="87">
        <v>0</v>
      </c>
      <c r="R4398" s="87">
        <v>0</v>
      </c>
      <c r="S4398" s="87"/>
      <c r="T4398" s="87"/>
      <c r="U4398" s="85" t="s">
        <v>112</v>
      </c>
      <c r="V4398" s="1"/>
      <c r="W4398" s="1"/>
      <c r="X4398" s="1"/>
      <c r="Y4398" s="1"/>
      <c r="Z4398" s="6">
        <v>48854</v>
      </c>
      <c r="AA4398" s="160"/>
      <c r="AB4398" s="123" t="s">
        <v>4395</v>
      </c>
      <c r="AC4398" s="124"/>
      <c r="AD4398" s="2"/>
      <c r="AE4398" s="2"/>
      <c r="AF4398" s="2"/>
      <c r="AG4398" s="2"/>
      <c r="AH4398" s="41" t="s">
        <v>63</v>
      </c>
      <c r="AI4398" s="80" t="s">
        <v>19700</v>
      </c>
      <c r="AJ4398" s="80" t="s">
        <v>13545</v>
      </c>
      <c r="AK4398" s="1"/>
      <c r="AL4398" s="85"/>
      <c r="AM4398" s="151" t="s">
        <v>19998</v>
      </c>
      <c r="AN4398" s="16"/>
      <c r="AO4398" s="166"/>
      <c r="AP4398" s="5">
        <f t="shared" si="69"/>
        <v>0</v>
      </c>
      <c r="AQ4398" s="16"/>
      <c r="AR4398" s="205">
        <v>1</v>
      </c>
      <c r="AS4398" s="16"/>
      <c r="AT4398" s="16"/>
      <c r="AU4398" s="16"/>
      <c r="AV4398" s="16"/>
      <c r="AW4398" s="16"/>
      <c r="AX4398" s="16"/>
    </row>
    <row r="4399" spans="1:50" customFormat="1" ht="15.75" hidden="1" customHeight="1" x14ac:dyDescent="0.2">
      <c r="A4399" s="7" t="s">
        <v>15101</v>
      </c>
      <c r="B4399" s="1" t="s">
        <v>15102</v>
      </c>
      <c r="C4399" s="85" t="s">
        <v>4395</v>
      </c>
      <c r="D4399" s="85" t="s">
        <v>13090</v>
      </c>
      <c r="E4399" s="202" t="s">
        <v>26418</v>
      </c>
      <c r="F4399" s="85" t="s">
        <v>55</v>
      </c>
      <c r="G4399" s="85" t="s">
        <v>60</v>
      </c>
      <c r="H4399" s="85" t="s">
        <v>20690</v>
      </c>
      <c r="I4399" s="3" t="s">
        <v>4548</v>
      </c>
      <c r="J4399" s="85" t="s">
        <v>115</v>
      </c>
      <c r="K4399" s="7" t="s">
        <v>116</v>
      </c>
      <c r="L4399" s="1"/>
      <c r="M4399" s="1"/>
      <c r="N4399" s="41" t="s">
        <v>4552</v>
      </c>
      <c r="O4399" s="87">
        <v>0</v>
      </c>
      <c r="P4399" s="87">
        <v>0</v>
      </c>
      <c r="Q4399" s="87">
        <v>0</v>
      </c>
      <c r="R4399" s="87">
        <v>0</v>
      </c>
      <c r="S4399" s="87"/>
      <c r="T4399" s="87"/>
      <c r="U4399" s="85" t="s">
        <v>112</v>
      </c>
      <c r="V4399" s="1"/>
      <c r="W4399" s="1"/>
      <c r="X4399" s="1"/>
      <c r="Y4399" s="1"/>
      <c r="Z4399" s="6">
        <v>5000</v>
      </c>
      <c r="AA4399" s="160"/>
      <c r="AB4399" s="123" t="s">
        <v>4395</v>
      </c>
      <c r="AC4399" s="124"/>
      <c r="AD4399" s="2"/>
      <c r="AE4399" s="2"/>
      <c r="AF4399" s="2"/>
      <c r="AG4399" s="2"/>
      <c r="AH4399" s="41" t="s">
        <v>13748</v>
      </c>
      <c r="AI4399" s="80" t="s">
        <v>19701</v>
      </c>
      <c r="AJ4399" s="80" t="s">
        <v>14600</v>
      </c>
      <c r="AK4399" s="1"/>
      <c r="AL4399" s="85"/>
      <c r="AM4399" s="151" t="s">
        <v>19998</v>
      </c>
      <c r="AN4399" s="16"/>
      <c r="AO4399" s="166"/>
      <c r="AP4399" s="5">
        <f t="shared" si="69"/>
        <v>0</v>
      </c>
      <c r="AQ4399" s="16"/>
      <c r="AR4399" s="205">
        <v>1</v>
      </c>
      <c r="AS4399" s="16"/>
      <c r="AT4399" s="16"/>
      <c r="AU4399" s="16"/>
      <c r="AV4399" s="16"/>
      <c r="AW4399" s="16"/>
      <c r="AX4399" s="16"/>
    </row>
    <row r="4400" spans="1:50" customFormat="1" ht="15.75" hidden="1" customHeight="1" x14ac:dyDescent="0.2">
      <c r="A4400" s="7" t="s">
        <v>15103</v>
      </c>
      <c r="B4400" s="1" t="s">
        <v>15104</v>
      </c>
      <c r="C4400" s="85" t="s">
        <v>4395</v>
      </c>
      <c r="D4400" s="85" t="s">
        <v>13090</v>
      </c>
      <c r="E4400" s="202" t="s">
        <v>26418</v>
      </c>
      <c r="F4400" s="85" t="s">
        <v>68</v>
      </c>
      <c r="G4400" s="85" t="s">
        <v>70</v>
      </c>
      <c r="H4400" s="85" t="s">
        <v>20690</v>
      </c>
      <c r="I4400" s="3" t="s">
        <v>4428</v>
      </c>
      <c r="J4400" s="85" t="s">
        <v>4406</v>
      </c>
      <c r="K4400" s="7" t="s">
        <v>4407</v>
      </c>
      <c r="L4400" s="1"/>
      <c r="M4400" s="1"/>
      <c r="N4400" s="41" t="s">
        <v>13941</v>
      </c>
      <c r="O4400" s="87">
        <v>0</v>
      </c>
      <c r="P4400" s="87">
        <v>0</v>
      </c>
      <c r="Q4400" s="87">
        <v>0</v>
      </c>
      <c r="R4400" s="87">
        <v>0</v>
      </c>
      <c r="S4400" s="87"/>
      <c r="T4400" s="87"/>
      <c r="U4400" s="85" t="s">
        <v>112</v>
      </c>
      <c r="V4400" s="1"/>
      <c r="W4400" s="1"/>
      <c r="X4400" s="1"/>
      <c r="Y4400" s="1"/>
      <c r="Z4400" s="6">
        <v>29781</v>
      </c>
      <c r="AA4400" s="160"/>
      <c r="AB4400" s="123" t="s">
        <v>4395</v>
      </c>
      <c r="AC4400" s="124"/>
      <c r="AD4400" s="2"/>
      <c r="AE4400" s="2"/>
      <c r="AF4400" s="2"/>
      <c r="AG4400" s="2"/>
      <c r="AH4400" s="41" t="s">
        <v>13745</v>
      </c>
      <c r="AI4400" s="80" t="s">
        <v>19702</v>
      </c>
      <c r="AJ4400" s="80" t="s">
        <v>14601</v>
      </c>
      <c r="AK4400" s="1"/>
      <c r="AL4400" s="85"/>
      <c r="AM4400" s="151" t="s">
        <v>19998</v>
      </c>
      <c r="AN4400" s="16"/>
      <c r="AO4400" s="166"/>
      <c r="AP4400" s="5">
        <f t="shared" si="69"/>
        <v>0</v>
      </c>
      <c r="AQ4400" s="16"/>
      <c r="AR4400" s="205">
        <v>1</v>
      </c>
      <c r="AS4400" s="16"/>
      <c r="AT4400" s="16"/>
      <c r="AU4400" s="16"/>
      <c r="AV4400" s="16"/>
      <c r="AW4400" s="16"/>
      <c r="AX4400" s="16"/>
    </row>
    <row r="4401" spans="1:50" customFormat="1" ht="15.75" hidden="1" customHeight="1" x14ac:dyDescent="0.2">
      <c r="A4401" s="7" t="s">
        <v>15105</v>
      </c>
      <c r="B4401" s="1" t="s">
        <v>15106</v>
      </c>
      <c r="C4401" s="85" t="s">
        <v>4395</v>
      </c>
      <c r="D4401" s="85" t="s">
        <v>13090</v>
      </c>
      <c r="E4401" s="202" t="s">
        <v>26418</v>
      </c>
      <c r="F4401" s="85" t="s">
        <v>55</v>
      </c>
      <c r="G4401" s="85" t="s">
        <v>59</v>
      </c>
      <c r="H4401" s="85" t="s">
        <v>20690</v>
      </c>
      <c r="I4401" s="3" t="s">
        <v>4399</v>
      </c>
      <c r="J4401" s="85" t="s">
        <v>4435</v>
      </c>
      <c r="K4401" s="7" t="s">
        <v>3838</v>
      </c>
      <c r="L4401" s="1"/>
      <c r="M4401" s="1"/>
      <c r="N4401" s="41" t="s">
        <v>6842</v>
      </c>
      <c r="O4401" s="87">
        <v>0</v>
      </c>
      <c r="P4401" s="87">
        <v>0</v>
      </c>
      <c r="Q4401" s="87">
        <v>0</v>
      </c>
      <c r="R4401" s="87">
        <v>0</v>
      </c>
      <c r="S4401" s="87"/>
      <c r="T4401" s="87"/>
      <c r="U4401" s="85" t="s">
        <v>112</v>
      </c>
      <c r="V4401" s="1"/>
      <c r="W4401" s="1"/>
      <c r="X4401" s="1"/>
      <c r="Y4401" s="1"/>
      <c r="Z4401" s="6">
        <v>464329</v>
      </c>
      <c r="AA4401" s="160"/>
      <c r="AB4401" s="123" t="s">
        <v>4395</v>
      </c>
      <c r="AC4401" s="124"/>
      <c r="AD4401" s="2"/>
      <c r="AE4401" s="2"/>
      <c r="AF4401" s="2"/>
      <c r="AG4401" s="2"/>
      <c r="AH4401" s="41" t="s">
        <v>24622</v>
      </c>
      <c r="AI4401" s="80" t="s">
        <v>19703</v>
      </c>
      <c r="AJ4401" s="80" t="s">
        <v>14602</v>
      </c>
      <c r="AK4401" s="1"/>
      <c r="AL4401" s="85"/>
      <c r="AM4401" s="151" t="s">
        <v>19998</v>
      </c>
      <c r="AN4401" s="16"/>
      <c r="AO4401" s="166"/>
      <c r="AP4401" s="5">
        <f t="shared" si="69"/>
        <v>0</v>
      </c>
      <c r="AQ4401" s="16"/>
      <c r="AR4401" s="205">
        <v>1</v>
      </c>
      <c r="AS4401" s="16"/>
      <c r="AT4401" s="16"/>
      <c r="AU4401" s="16"/>
      <c r="AV4401" s="16"/>
      <c r="AW4401" s="16"/>
      <c r="AX4401" s="16"/>
    </row>
    <row r="4402" spans="1:50" customFormat="1" ht="15.75" hidden="1" customHeight="1" x14ac:dyDescent="0.2">
      <c r="A4402" s="7" t="s">
        <v>15107</v>
      </c>
      <c r="B4402" s="1" t="s">
        <v>15108</v>
      </c>
      <c r="C4402" s="85" t="s">
        <v>4395</v>
      </c>
      <c r="D4402" s="85" t="s">
        <v>13090</v>
      </c>
      <c r="E4402" s="202" t="s">
        <v>26418</v>
      </c>
      <c r="F4402" s="85" t="s">
        <v>55</v>
      </c>
      <c r="G4402" s="85" t="s">
        <v>59</v>
      </c>
      <c r="H4402" s="85" t="s">
        <v>20690</v>
      </c>
      <c r="I4402" s="3" t="s">
        <v>4399</v>
      </c>
      <c r="J4402" s="85" t="s">
        <v>4435</v>
      </c>
      <c r="K4402" s="7" t="s">
        <v>3838</v>
      </c>
      <c r="L4402" s="1"/>
      <c r="M4402" s="1"/>
      <c r="N4402" s="41" t="s">
        <v>6842</v>
      </c>
      <c r="O4402" s="87">
        <v>0</v>
      </c>
      <c r="P4402" s="87">
        <v>0</v>
      </c>
      <c r="Q4402" s="87">
        <v>0</v>
      </c>
      <c r="R4402" s="87">
        <v>0</v>
      </c>
      <c r="S4402" s="87"/>
      <c r="T4402" s="87"/>
      <c r="U4402" s="85" t="s">
        <v>112</v>
      </c>
      <c r="V4402" s="1"/>
      <c r="W4402" s="1"/>
      <c r="X4402" s="1"/>
      <c r="Y4402" s="1"/>
      <c r="Z4402" s="6">
        <v>510721</v>
      </c>
      <c r="AA4402" s="160"/>
      <c r="AB4402" s="123" t="s">
        <v>4395</v>
      </c>
      <c r="AC4402" s="124"/>
      <c r="AD4402" s="2"/>
      <c r="AE4402" s="2"/>
      <c r="AF4402" s="2"/>
      <c r="AG4402" s="2"/>
      <c r="AH4402" s="41" t="s">
        <v>7514</v>
      </c>
      <c r="AI4402" s="80" t="s">
        <v>19704</v>
      </c>
      <c r="AJ4402" s="80" t="s">
        <v>14603</v>
      </c>
      <c r="AK4402" s="1"/>
      <c r="AL4402" s="85"/>
      <c r="AM4402" s="151" t="s">
        <v>19998</v>
      </c>
      <c r="AN4402" s="16"/>
      <c r="AO4402" s="166"/>
      <c r="AP4402" s="5">
        <f t="shared" si="69"/>
        <v>0</v>
      </c>
      <c r="AQ4402" s="16"/>
      <c r="AR4402" s="205">
        <v>1</v>
      </c>
      <c r="AS4402" s="16"/>
      <c r="AT4402" s="16"/>
      <c r="AU4402" s="16"/>
      <c r="AV4402" s="16"/>
      <c r="AW4402" s="16"/>
      <c r="AX4402" s="16"/>
    </row>
    <row r="4403" spans="1:50" customFormat="1" ht="15.75" hidden="1" customHeight="1" x14ac:dyDescent="0.2">
      <c r="A4403" s="7" t="s">
        <v>15109</v>
      </c>
      <c r="B4403" s="1" t="s">
        <v>15110</v>
      </c>
      <c r="C4403" s="85" t="s">
        <v>4395</v>
      </c>
      <c r="D4403" s="85" t="s">
        <v>13090</v>
      </c>
      <c r="E4403" s="202" t="s">
        <v>26712</v>
      </c>
      <c r="F4403" s="85" t="s">
        <v>55</v>
      </c>
      <c r="G4403" s="85" t="s">
        <v>59</v>
      </c>
      <c r="H4403" s="85" t="s">
        <v>20690</v>
      </c>
      <c r="I4403" s="3" t="s">
        <v>4399</v>
      </c>
      <c r="J4403" s="85" t="s">
        <v>4435</v>
      </c>
      <c r="K4403" s="7" t="s">
        <v>3838</v>
      </c>
      <c r="L4403" s="1"/>
      <c r="M4403" s="1"/>
      <c r="N4403" s="41" t="s">
        <v>27692</v>
      </c>
      <c r="O4403" s="87">
        <v>186654</v>
      </c>
      <c r="P4403" s="87">
        <v>0</v>
      </c>
      <c r="Q4403" s="87">
        <v>186654</v>
      </c>
      <c r="R4403" s="87">
        <v>0</v>
      </c>
      <c r="S4403" s="87"/>
      <c r="T4403" s="87"/>
      <c r="U4403" s="85">
        <v>2022</v>
      </c>
      <c r="V4403" s="1"/>
      <c r="W4403" s="1"/>
      <c r="X4403" s="1"/>
      <c r="Y4403" s="1"/>
      <c r="Z4403" s="6">
        <v>331609</v>
      </c>
      <c r="AA4403" s="160"/>
      <c r="AB4403" s="123" t="s">
        <v>4395</v>
      </c>
      <c r="AC4403" s="124"/>
      <c r="AD4403" s="2"/>
      <c r="AE4403" s="2"/>
      <c r="AF4403" s="2"/>
      <c r="AG4403" s="2"/>
      <c r="AH4403" s="41" t="s">
        <v>7514</v>
      </c>
      <c r="AI4403" s="80" t="s">
        <v>19705</v>
      </c>
      <c r="AJ4403" s="80" t="s">
        <v>14604</v>
      </c>
      <c r="AK4403" s="1"/>
      <c r="AL4403" s="85"/>
      <c r="AM4403" s="151" t="s">
        <v>19998</v>
      </c>
      <c r="AN4403" s="16"/>
      <c r="AO4403" s="166"/>
      <c r="AP4403" s="5">
        <f t="shared" si="69"/>
        <v>0</v>
      </c>
      <c r="AQ4403" s="16"/>
      <c r="AR4403" s="205">
        <v>1</v>
      </c>
      <c r="AS4403" s="16"/>
      <c r="AT4403" s="16"/>
      <c r="AU4403" s="16"/>
      <c r="AV4403" s="16"/>
      <c r="AW4403" s="16"/>
      <c r="AX4403" s="16"/>
    </row>
    <row r="4404" spans="1:50" customFormat="1" ht="15.75" hidden="1" customHeight="1" x14ac:dyDescent="0.2">
      <c r="A4404" s="7" t="s">
        <v>15111</v>
      </c>
      <c r="B4404" s="1" t="s">
        <v>15112</v>
      </c>
      <c r="C4404" s="85" t="s">
        <v>4395</v>
      </c>
      <c r="D4404" s="85" t="s">
        <v>13090</v>
      </c>
      <c r="E4404" s="202" t="s">
        <v>26712</v>
      </c>
      <c r="F4404" s="85" t="s">
        <v>55</v>
      </c>
      <c r="G4404" s="85" t="s">
        <v>63</v>
      </c>
      <c r="H4404" s="85" t="s">
        <v>20690</v>
      </c>
      <c r="I4404" s="3" t="s">
        <v>4399</v>
      </c>
      <c r="J4404" s="85" t="s">
        <v>4435</v>
      </c>
      <c r="K4404" s="7" t="s">
        <v>3838</v>
      </c>
      <c r="L4404" s="1"/>
      <c r="M4404" s="1"/>
      <c r="N4404" s="41" t="s">
        <v>6088</v>
      </c>
      <c r="O4404" s="87">
        <v>228537</v>
      </c>
      <c r="P4404" s="87">
        <v>1330</v>
      </c>
      <c r="Q4404" s="87">
        <v>227207</v>
      </c>
      <c r="R4404" s="87">
        <v>0</v>
      </c>
      <c r="S4404" s="87"/>
      <c r="T4404" s="87"/>
      <c r="U4404" s="85">
        <v>2018</v>
      </c>
      <c r="V4404" s="1"/>
      <c r="W4404" s="1"/>
      <c r="X4404" s="1"/>
      <c r="Y4404" s="1"/>
      <c r="Z4404" s="6">
        <v>98075</v>
      </c>
      <c r="AA4404" s="160"/>
      <c r="AB4404" s="123" t="s">
        <v>4395</v>
      </c>
      <c r="AC4404" s="124"/>
      <c r="AD4404" s="2"/>
      <c r="AE4404" s="2"/>
      <c r="AF4404" s="2"/>
      <c r="AG4404" s="2"/>
      <c r="AH4404" s="41" t="s">
        <v>63</v>
      </c>
      <c r="AI4404" s="80" t="s">
        <v>19706</v>
      </c>
      <c r="AJ4404" s="80" t="s">
        <v>14605</v>
      </c>
      <c r="AK4404" s="1"/>
      <c r="AL4404" s="85"/>
      <c r="AM4404" s="151" t="s">
        <v>19998</v>
      </c>
      <c r="AN4404" s="16"/>
      <c r="AO4404" s="166"/>
      <c r="AP4404" s="5">
        <f t="shared" si="69"/>
        <v>0</v>
      </c>
      <c r="AQ4404" s="16"/>
      <c r="AR4404" s="205">
        <v>1</v>
      </c>
      <c r="AS4404" s="16"/>
      <c r="AT4404" s="16"/>
      <c r="AU4404" s="16"/>
      <c r="AV4404" s="16"/>
      <c r="AW4404" s="16"/>
      <c r="AX4404" s="16"/>
    </row>
    <row r="4405" spans="1:50" customFormat="1" ht="15.75" hidden="1" customHeight="1" x14ac:dyDescent="0.2">
      <c r="A4405" s="7" t="s">
        <v>15113</v>
      </c>
      <c r="B4405" s="1" t="s">
        <v>15114</v>
      </c>
      <c r="C4405" s="85" t="s">
        <v>4395</v>
      </c>
      <c r="D4405" s="85" t="s">
        <v>13090</v>
      </c>
      <c r="E4405" s="202" t="s">
        <v>26712</v>
      </c>
      <c r="F4405" s="85" t="s">
        <v>55</v>
      </c>
      <c r="G4405" s="85" t="s">
        <v>63</v>
      </c>
      <c r="H4405" s="85" t="s">
        <v>20690</v>
      </c>
      <c r="I4405" s="3" t="s">
        <v>4399</v>
      </c>
      <c r="J4405" s="85" t="s">
        <v>4435</v>
      </c>
      <c r="K4405" s="7" t="s">
        <v>3838</v>
      </c>
      <c r="L4405" s="1"/>
      <c r="M4405" s="1"/>
      <c r="N4405" s="41" t="s">
        <v>6088</v>
      </c>
      <c r="O4405" s="87">
        <v>180803</v>
      </c>
      <c r="P4405" s="87">
        <v>1057</v>
      </c>
      <c r="Q4405" s="87">
        <v>179746</v>
      </c>
      <c r="R4405" s="87">
        <v>0</v>
      </c>
      <c r="S4405" s="87"/>
      <c r="T4405" s="87"/>
      <c r="U4405" s="85">
        <v>2018</v>
      </c>
      <c r="V4405" s="1"/>
      <c r="W4405" s="1"/>
      <c r="X4405" s="1"/>
      <c r="Y4405" s="1"/>
      <c r="Z4405" s="6">
        <v>88711</v>
      </c>
      <c r="AA4405" s="160"/>
      <c r="AB4405" s="123" t="s">
        <v>4395</v>
      </c>
      <c r="AC4405" s="124"/>
      <c r="AD4405" s="2"/>
      <c r="AE4405" s="2"/>
      <c r="AF4405" s="2"/>
      <c r="AG4405" s="2"/>
      <c r="AH4405" s="41" t="s">
        <v>63</v>
      </c>
      <c r="AI4405" s="80" t="s">
        <v>19707</v>
      </c>
      <c r="AJ4405" s="80" t="s">
        <v>14606</v>
      </c>
      <c r="AK4405" s="1"/>
      <c r="AL4405" s="85"/>
      <c r="AM4405" s="151" t="s">
        <v>19998</v>
      </c>
      <c r="AN4405" s="16"/>
      <c r="AO4405" s="166"/>
      <c r="AP4405" s="5">
        <f t="shared" si="69"/>
        <v>0</v>
      </c>
      <c r="AQ4405" s="16"/>
      <c r="AR4405" s="205">
        <v>1</v>
      </c>
      <c r="AS4405" s="16"/>
      <c r="AT4405" s="16"/>
      <c r="AU4405" s="16"/>
      <c r="AV4405" s="16"/>
      <c r="AW4405" s="16"/>
      <c r="AX4405" s="16"/>
    </row>
    <row r="4406" spans="1:50" customFormat="1" ht="15.75" hidden="1" customHeight="1" x14ac:dyDescent="0.2">
      <c r="A4406" s="7" t="s">
        <v>15115</v>
      </c>
      <c r="B4406" s="1" t="s">
        <v>15116</v>
      </c>
      <c r="C4406" s="85" t="s">
        <v>4395</v>
      </c>
      <c r="D4406" s="85" t="s">
        <v>13090</v>
      </c>
      <c r="E4406" s="202" t="s">
        <v>26712</v>
      </c>
      <c r="F4406" s="85" t="s">
        <v>55</v>
      </c>
      <c r="G4406" s="85" t="s">
        <v>63</v>
      </c>
      <c r="H4406" s="85" t="s">
        <v>20690</v>
      </c>
      <c r="I4406" s="3" t="s">
        <v>4399</v>
      </c>
      <c r="J4406" s="85" t="s">
        <v>4435</v>
      </c>
      <c r="K4406" s="7" t="s">
        <v>3838</v>
      </c>
      <c r="L4406" s="1"/>
      <c r="M4406" s="1"/>
      <c r="N4406" s="41" t="s">
        <v>6088</v>
      </c>
      <c r="O4406" s="87">
        <v>163511</v>
      </c>
      <c r="P4406" s="87">
        <v>70950</v>
      </c>
      <c r="Q4406" s="87">
        <v>92561</v>
      </c>
      <c r="R4406" s="87">
        <v>0</v>
      </c>
      <c r="S4406" s="87"/>
      <c r="T4406" s="87"/>
      <c r="U4406" s="85">
        <v>2019</v>
      </c>
      <c r="V4406" s="1"/>
      <c r="W4406" s="1"/>
      <c r="X4406" s="1"/>
      <c r="Y4406" s="1"/>
      <c r="Z4406" s="6">
        <v>68729</v>
      </c>
      <c r="AA4406" s="160"/>
      <c r="AB4406" s="123" t="s">
        <v>4395</v>
      </c>
      <c r="AC4406" s="124"/>
      <c r="AD4406" s="2"/>
      <c r="AE4406" s="2"/>
      <c r="AF4406" s="2"/>
      <c r="AG4406" s="2"/>
      <c r="AH4406" s="41" t="s">
        <v>63</v>
      </c>
      <c r="AI4406" s="80" t="s">
        <v>19708</v>
      </c>
      <c r="AJ4406" s="80" t="s">
        <v>14607</v>
      </c>
      <c r="AK4406" s="1"/>
      <c r="AL4406" s="85"/>
      <c r="AM4406" s="151" t="s">
        <v>19998</v>
      </c>
      <c r="AN4406" s="16"/>
      <c r="AO4406" s="166"/>
      <c r="AP4406" s="5">
        <f t="shared" si="69"/>
        <v>0</v>
      </c>
      <c r="AQ4406" s="16"/>
      <c r="AR4406" s="205">
        <v>1</v>
      </c>
      <c r="AS4406" s="16"/>
      <c r="AT4406" s="16"/>
      <c r="AU4406" s="16"/>
      <c r="AV4406" s="16"/>
      <c r="AW4406" s="16"/>
      <c r="AX4406" s="16"/>
    </row>
    <row r="4407" spans="1:50" customFormat="1" ht="15.75" hidden="1" customHeight="1" x14ac:dyDescent="0.2">
      <c r="A4407" s="7" t="s">
        <v>15117</v>
      </c>
      <c r="B4407" s="1" t="s">
        <v>15118</v>
      </c>
      <c r="C4407" s="85" t="s">
        <v>4395</v>
      </c>
      <c r="D4407" s="85" t="s">
        <v>13090</v>
      </c>
      <c r="E4407" s="202" t="s">
        <v>26712</v>
      </c>
      <c r="F4407" s="85" t="s">
        <v>55</v>
      </c>
      <c r="G4407" s="85" t="s">
        <v>63</v>
      </c>
      <c r="H4407" s="85" t="s">
        <v>20690</v>
      </c>
      <c r="I4407" s="3" t="s">
        <v>4399</v>
      </c>
      <c r="J4407" s="85" t="s">
        <v>4435</v>
      </c>
      <c r="K4407" s="7" t="s">
        <v>3838</v>
      </c>
      <c r="L4407" s="1"/>
      <c r="M4407" s="1"/>
      <c r="N4407" s="41" t="s">
        <v>6088</v>
      </c>
      <c r="O4407" s="87">
        <v>103497</v>
      </c>
      <c r="P4407" s="87">
        <v>0</v>
      </c>
      <c r="Q4407" s="87">
        <v>103497</v>
      </c>
      <c r="R4407" s="87">
        <v>0</v>
      </c>
      <c r="S4407" s="87"/>
      <c r="T4407" s="87"/>
      <c r="U4407" s="85">
        <v>2020</v>
      </c>
      <c r="V4407" s="1"/>
      <c r="W4407" s="1"/>
      <c r="X4407" s="1"/>
      <c r="Y4407" s="1"/>
      <c r="Z4407" s="6">
        <v>79470</v>
      </c>
      <c r="AA4407" s="160"/>
      <c r="AB4407" s="123" t="s">
        <v>4395</v>
      </c>
      <c r="AC4407" s="124"/>
      <c r="AD4407" s="2"/>
      <c r="AE4407" s="2"/>
      <c r="AF4407" s="2"/>
      <c r="AG4407" s="2"/>
      <c r="AH4407" s="41" t="s">
        <v>63</v>
      </c>
      <c r="AI4407" s="80" t="s">
        <v>19709</v>
      </c>
      <c r="AJ4407" s="80" t="s">
        <v>14608</v>
      </c>
      <c r="AK4407" s="1"/>
      <c r="AL4407" s="85"/>
      <c r="AM4407" s="151" t="s">
        <v>19998</v>
      </c>
      <c r="AN4407" s="16"/>
      <c r="AO4407" s="166"/>
      <c r="AP4407" s="5">
        <f t="shared" si="69"/>
        <v>0</v>
      </c>
      <c r="AQ4407" s="16"/>
      <c r="AR4407" s="205">
        <v>1</v>
      </c>
      <c r="AS4407" s="16"/>
      <c r="AT4407" s="16"/>
      <c r="AU4407" s="16"/>
      <c r="AV4407" s="16"/>
      <c r="AW4407" s="16"/>
      <c r="AX4407" s="16"/>
    </row>
    <row r="4408" spans="1:50" customFormat="1" ht="15.75" hidden="1" customHeight="1" x14ac:dyDescent="0.2">
      <c r="A4408" s="7" t="s">
        <v>15119</v>
      </c>
      <c r="B4408" s="1" t="s">
        <v>15120</v>
      </c>
      <c r="C4408" s="85" t="s">
        <v>4395</v>
      </c>
      <c r="D4408" s="85" t="s">
        <v>13090</v>
      </c>
      <c r="E4408" s="202" t="s">
        <v>26712</v>
      </c>
      <c r="F4408" s="85" t="s">
        <v>55</v>
      </c>
      <c r="G4408" s="85" t="s">
        <v>63</v>
      </c>
      <c r="H4408" s="85" t="s">
        <v>20690</v>
      </c>
      <c r="I4408" s="3" t="s">
        <v>4399</v>
      </c>
      <c r="J4408" s="85" t="s">
        <v>4435</v>
      </c>
      <c r="K4408" s="7" t="s">
        <v>3838</v>
      </c>
      <c r="L4408" s="1"/>
      <c r="M4408" s="1"/>
      <c r="N4408" s="41" t="s">
        <v>6088</v>
      </c>
      <c r="O4408" s="87">
        <v>169942</v>
      </c>
      <c r="P4408" s="87">
        <v>1250</v>
      </c>
      <c r="Q4408" s="87">
        <v>168692</v>
      </c>
      <c r="R4408" s="87">
        <v>0</v>
      </c>
      <c r="S4408" s="87"/>
      <c r="T4408" s="87"/>
      <c r="U4408" s="85">
        <v>2019</v>
      </c>
      <c r="V4408" s="1"/>
      <c r="W4408" s="1"/>
      <c r="X4408" s="1"/>
      <c r="Y4408" s="1"/>
      <c r="Z4408" s="6">
        <v>108398</v>
      </c>
      <c r="AA4408" s="160"/>
      <c r="AB4408" s="123" t="s">
        <v>4395</v>
      </c>
      <c r="AC4408" s="124"/>
      <c r="AD4408" s="2"/>
      <c r="AE4408" s="2"/>
      <c r="AF4408" s="2"/>
      <c r="AG4408" s="2"/>
      <c r="AH4408" s="41" t="s">
        <v>63</v>
      </c>
      <c r="AI4408" s="80" t="s">
        <v>19710</v>
      </c>
      <c r="AJ4408" s="80" t="s">
        <v>14609</v>
      </c>
      <c r="AK4408" s="1"/>
      <c r="AL4408" s="85"/>
      <c r="AM4408" s="151" t="s">
        <v>19998</v>
      </c>
      <c r="AN4408" s="16"/>
      <c r="AO4408" s="166"/>
      <c r="AP4408" s="5">
        <f t="shared" si="69"/>
        <v>0</v>
      </c>
      <c r="AQ4408" s="16"/>
      <c r="AR4408" s="205">
        <v>1</v>
      </c>
      <c r="AS4408" s="16"/>
      <c r="AT4408" s="16"/>
      <c r="AU4408" s="16"/>
      <c r="AV4408" s="16"/>
      <c r="AW4408" s="16"/>
      <c r="AX4408" s="16"/>
    </row>
    <row r="4409" spans="1:50" customFormat="1" ht="15.75" hidden="1" customHeight="1" x14ac:dyDescent="0.2">
      <c r="A4409" s="7" t="s">
        <v>15121</v>
      </c>
      <c r="B4409" s="1" t="s">
        <v>15122</v>
      </c>
      <c r="C4409" s="85" t="s">
        <v>4395</v>
      </c>
      <c r="D4409" s="85" t="s">
        <v>13090</v>
      </c>
      <c r="E4409" s="202" t="s">
        <v>26712</v>
      </c>
      <c r="F4409" s="85" t="s">
        <v>55</v>
      </c>
      <c r="G4409" s="85" t="s">
        <v>63</v>
      </c>
      <c r="H4409" s="85" t="s">
        <v>20690</v>
      </c>
      <c r="I4409" s="3" t="s">
        <v>4399</v>
      </c>
      <c r="J4409" s="85" t="s">
        <v>4435</v>
      </c>
      <c r="K4409" s="7" t="s">
        <v>3838</v>
      </c>
      <c r="L4409" s="1"/>
      <c r="M4409" s="1"/>
      <c r="N4409" s="41" t="s">
        <v>6088</v>
      </c>
      <c r="O4409" s="87">
        <v>227115</v>
      </c>
      <c r="P4409" s="87">
        <v>1669</v>
      </c>
      <c r="Q4409" s="87">
        <v>225446</v>
      </c>
      <c r="R4409" s="87">
        <v>0</v>
      </c>
      <c r="S4409" s="87"/>
      <c r="T4409" s="87"/>
      <c r="U4409" s="85">
        <v>2019</v>
      </c>
      <c r="V4409" s="1"/>
      <c r="W4409" s="1"/>
      <c r="X4409" s="1"/>
      <c r="Y4409" s="1"/>
      <c r="Z4409" s="6">
        <v>127609</v>
      </c>
      <c r="AA4409" s="160"/>
      <c r="AB4409" s="123" t="s">
        <v>4395</v>
      </c>
      <c r="AC4409" s="124"/>
      <c r="AD4409" s="2"/>
      <c r="AE4409" s="2"/>
      <c r="AF4409" s="2"/>
      <c r="AG4409" s="2"/>
      <c r="AH4409" s="41" t="s">
        <v>63</v>
      </c>
      <c r="AI4409" s="80" t="s">
        <v>19711</v>
      </c>
      <c r="AJ4409" s="80" t="s">
        <v>14610</v>
      </c>
      <c r="AK4409" s="1"/>
      <c r="AL4409" s="85"/>
      <c r="AM4409" s="151" t="s">
        <v>19998</v>
      </c>
      <c r="AN4409" s="16"/>
      <c r="AO4409" s="166"/>
      <c r="AP4409" s="5">
        <f t="shared" si="69"/>
        <v>0</v>
      </c>
      <c r="AQ4409" s="16"/>
      <c r="AR4409" s="205">
        <v>1</v>
      </c>
      <c r="AS4409" s="16"/>
      <c r="AT4409" s="16"/>
      <c r="AU4409" s="16"/>
      <c r="AV4409" s="16"/>
      <c r="AW4409" s="16"/>
      <c r="AX4409" s="16"/>
    </row>
    <row r="4410" spans="1:50" customFormat="1" ht="15.75" hidden="1" customHeight="1" x14ac:dyDescent="0.2">
      <c r="A4410" s="1" t="s">
        <v>17275</v>
      </c>
      <c r="B4410" s="1" t="s">
        <v>17276</v>
      </c>
      <c r="C4410" s="85" t="s">
        <v>4395</v>
      </c>
      <c r="D4410" s="85" t="s">
        <v>13090</v>
      </c>
      <c r="E4410" s="202" t="s">
        <v>1800</v>
      </c>
      <c r="F4410" s="85" t="s">
        <v>55</v>
      </c>
      <c r="G4410" s="85" t="s">
        <v>59</v>
      </c>
      <c r="H4410" s="85" t="s">
        <v>20690</v>
      </c>
      <c r="I4410" s="3" t="s">
        <v>4399</v>
      </c>
      <c r="J4410" s="85" t="s">
        <v>4435</v>
      </c>
      <c r="K4410" s="1" t="s">
        <v>3838</v>
      </c>
      <c r="L4410" s="1"/>
      <c r="M4410" s="1"/>
      <c r="N4410" s="41" t="s">
        <v>6370</v>
      </c>
      <c r="O4410" s="87">
        <v>0</v>
      </c>
      <c r="P4410" s="87">
        <v>0</v>
      </c>
      <c r="Q4410" s="87">
        <v>0</v>
      </c>
      <c r="R4410" s="87">
        <v>0</v>
      </c>
      <c r="S4410" s="87"/>
      <c r="T4410" s="87"/>
      <c r="U4410" s="85" t="s">
        <v>112</v>
      </c>
      <c r="V4410" s="1"/>
      <c r="W4410" s="1"/>
      <c r="X4410" s="1"/>
      <c r="Y4410" s="1"/>
      <c r="Z4410" s="6">
        <v>109807</v>
      </c>
      <c r="AA4410" s="160"/>
      <c r="AB4410" s="123" t="s">
        <v>4395</v>
      </c>
      <c r="AC4410" s="124"/>
      <c r="AD4410" s="2"/>
      <c r="AE4410" s="2"/>
      <c r="AF4410" s="2"/>
      <c r="AG4410" s="2"/>
      <c r="AH4410" s="41" t="s">
        <v>7514</v>
      </c>
      <c r="AI4410" s="80" t="s">
        <v>19712</v>
      </c>
      <c r="AJ4410" s="80" t="s">
        <v>17441</v>
      </c>
      <c r="AK4410" s="1"/>
      <c r="AL4410" s="85"/>
      <c r="AM4410" s="151" t="s">
        <v>19997</v>
      </c>
      <c r="AN4410" s="16"/>
      <c r="AO4410" s="166"/>
      <c r="AP4410" s="5">
        <f t="shared" si="69"/>
        <v>0</v>
      </c>
      <c r="AQ4410" s="16"/>
      <c r="AR4410" s="205">
        <v>1</v>
      </c>
      <c r="AS4410" s="16"/>
      <c r="AT4410" s="16"/>
      <c r="AU4410" s="16"/>
      <c r="AV4410" s="16"/>
      <c r="AW4410" s="16"/>
      <c r="AX4410" s="16"/>
    </row>
    <row r="4411" spans="1:50" customFormat="1" ht="15.75" hidden="1" customHeight="1" x14ac:dyDescent="0.2">
      <c r="A4411" s="7" t="s">
        <v>15123</v>
      </c>
      <c r="B4411" s="1" t="s">
        <v>15124</v>
      </c>
      <c r="C4411" s="85" t="s">
        <v>4395</v>
      </c>
      <c r="D4411" s="85" t="s">
        <v>13090</v>
      </c>
      <c r="E4411" s="202" t="s">
        <v>26418</v>
      </c>
      <c r="F4411" s="85" t="s">
        <v>55</v>
      </c>
      <c r="G4411" s="85" t="s">
        <v>63</v>
      </c>
      <c r="H4411" s="85" t="s">
        <v>20690</v>
      </c>
      <c r="I4411" s="3" t="s">
        <v>4399</v>
      </c>
      <c r="J4411" s="85" t="s">
        <v>4406</v>
      </c>
      <c r="K4411" s="7" t="s">
        <v>4407</v>
      </c>
      <c r="L4411" s="1"/>
      <c r="M4411" s="1"/>
      <c r="N4411" s="41" t="s">
        <v>4717</v>
      </c>
      <c r="O4411" s="87">
        <v>0</v>
      </c>
      <c r="P4411" s="87">
        <v>0</v>
      </c>
      <c r="Q4411" s="87">
        <v>0</v>
      </c>
      <c r="R4411" s="87">
        <v>0</v>
      </c>
      <c r="S4411" s="87"/>
      <c r="T4411" s="87"/>
      <c r="U4411" s="85" t="s">
        <v>112</v>
      </c>
      <c r="V4411" s="1"/>
      <c r="W4411" s="1"/>
      <c r="X4411" s="1"/>
      <c r="Y4411" s="1"/>
      <c r="Z4411" s="6">
        <v>43760</v>
      </c>
      <c r="AA4411" s="160"/>
      <c r="AB4411" s="123" t="s">
        <v>4395</v>
      </c>
      <c r="AC4411" s="124"/>
      <c r="AD4411" s="2"/>
      <c r="AE4411" s="2"/>
      <c r="AF4411" s="2"/>
      <c r="AG4411" s="2"/>
      <c r="AH4411" s="41" t="s">
        <v>63</v>
      </c>
      <c r="AI4411" s="80" t="s">
        <v>19713</v>
      </c>
      <c r="AJ4411" s="80" t="s">
        <v>14611</v>
      </c>
      <c r="AK4411" s="1"/>
      <c r="AL4411" s="85"/>
      <c r="AM4411" s="151" t="s">
        <v>19998</v>
      </c>
      <c r="AN4411" s="16"/>
      <c r="AO4411" s="166"/>
      <c r="AP4411" s="5">
        <f t="shared" si="69"/>
        <v>0</v>
      </c>
      <c r="AQ4411" s="16"/>
      <c r="AR4411" s="205">
        <v>1</v>
      </c>
      <c r="AS4411" s="16"/>
      <c r="AT4411" s="16"/>
      <c r="AU4411" s="16"/>
      <c r="AV4411" s="16"/>
      <c r="AW4411" s="16"/>
      <c r="AX4411" s="16"/>
    </row>
    <row r="4412" spans="1:50" customFormat="1" ht="15.75" hidden="1" customHeight="1" x14ac:dyDescent="0.2">
      <c r="A4412" s="7" t="s">
        <v>15125</v>
      </c>
      <c r="B4412" s="1" t="s">
        <v>15126</v>
      </c>
      <c r="C4412" s="85" t="s">
        <v>4395</v>
      </c>
      <c r="D4412" s="85" t="s">
        <v>13090</v>
      </c>
      <c r="E4412" s="202" t="s">
        <v>1800</v>
      </c>
      <c r="F4412" s="85" t="s">
        <v>55</v>
      </c>
      <c r="G4412" s="85" t="s">
        <v>63</v>
      </c>
      <c r="H4412" s="85" t="s">
        <v>20690</v>
      </c>
      <c r="I4412" s="3" t="s">
        <v>4399</v>
      </c>
      <c r="J4412" s="85" t="s">
        <v>4406</v>
      </c>
      <c r="K4412" s="7" t="s">
        <v>4407</v>
      </c>
      <c r="L4412" s="1"/>
      <c r="M4412" s="1"/>
      <c r="N4412" s="41" t="s">
        <v>4717</v>
      </c>
      <c r="O4412" s="87">
        <v>0</v>
      </c>
      <c r="P4412" s="87">
        <v>0</v>
      </c>
      <c r="Q4412" s="87">
        <v>0</v>
      </c>
      <c r="R4412" s="87">
        <v>0</v>
      </c>
      <c r="S4412" s="87"/>
      <c r="T4412" s="87"/>
      <c r="U4412" s="85" t="s">
        <v>112</v>
      </c>
      <c r="V4412" s="1"/>
      <c r="W4412" s="1"/>
      <c r="X4412" s="1"/>
      <c r="Y4412" s="1"/>
      <c r="Z4412" s="6">
        <v>190750</v>
      </c>
      <c r="AA4412" s="160"/>
      <c r="AB4412" s="123" t="s">
        <v>4395</v>
      </c>
      <c r="AC4412" s="124"/>
      <c r="AD4412" s="2"/>
      <c r="AE4412" s="2"/>
      <c r="AF4412" s="2"/>
      <c r="AG4412" s="2"/>
      <c r="AH4412" s="41" t="s">
        <v>63</v>
      </c>
      <c r="AI4412" s="80" t="s">
        <v>19714</v>
      </c>
      <c r="AJ4412" s="80" t="s">
        <v>14612</v>
      </c>
      <c r="AK4412" s="1"/>
      <c r="AL4412" s="85"/>
      <c r="AM4412" s="151" t="s">
        <v>19998</v>
      </c>
      <c r="AN4412" s="16"/>
      <c r="AO4412" s="166"/>
      <c r="AP4412" s="5">
        <f t="shared" si="69"/>
        <v>0</v>
      </c>
      <c r="AQ4412" s="16"/>
      <c r="AR4412" s="205">
        <v>1</v>
      </c>
      <c r="AS4412" s="16"/>
      <c r="AT4412" s="16"/>
      <c r="AU4412" s="16"/>
      <c r="AV4412" s="16"/>
      <c r="AW4412" s="16"/>
      <c r="AX4412" s="16"/>
    </row>
    <row r="4413" spans="1:50" customFormat="1" ht="15.75" hidden="1" customHeight="1" x14ac:dyDescent="0.2">
      <c r="A4413" s="7" t="s">
        <v>15127</v>
      </c>
      <c r="B4413" s="1" t="s">
        <v>15128</v>
      </c>
      <c r="C4413" s="85" t="s">
        <v>4395</v>
      </c>
      <c r="D4413" s="85" t="s">
        <v>13090</v>
      </c>
      <c r="E4413" s="202" t="s">
        <v>26712</v>
      </c>
      <c r="F4413" s="85" t="s">
        <v>40</v>
      </c>
      <c r="G4413" s="85" t="s">
        <v>15326</v>
      </c>
      <c r="H4413" s="85" t="s">
        <v>20690</v>
      </c>
      <c r="I4413" s="3" t="s">
        <v>6379</v>
      </c>
      <c r="J4413" s="85" t="s">
        <v>115</v>
      </c>
      <c r="K4413" s="7" t="s">
        <v>5372</v>
      </c>
      <c r="L4413" s="1"/>
      <c r="M4413" s="1"/>
      <c r="N4413" s="41" t="s">
        <v>4841</v>
      </c>
      <c r="O4413" s="87">
        <v>145511</v>
      </c>
      <c r="P4413" s="87">
        <v>101706</v>
      </c>
      <c r="Q4413" s="87">
        <v>43805</v>
      </c>
      <c r="R4413" s="87">
        <v>0</v>
      </c>
      <c r="S4413" s="87"/>
      <c r="T4413" s="87"/>
      <c r="U4413" s="85">
        <v>2020</v>
      </c>
      <c r="V4413" s="1"/>
      <c r="W4413" s="1"/>
      <c r="X4413" s="1"/>
      <c r="Y4413" s="1"/>
      <c r="Z4413" s="6">
        <v>70000</v>
      </c>
      <c r="AA4413" s="160"/>
      <c r="AB4413" s="123" t="s">
        <v>4395</v>
      </c>
      <c r="AC4413" s="124"/>
      <c r="AD4413" s="2"/>
      <c r="AE4413" s="2"/>
      <c r="AF4413" s="2"/>
      <c r="AG4413" s="2"/>
      <c r="AH4413" s="41" t="s">
        <v>7061</v>
      </c>
      <c r="AI4413" s="80" t="s">
        <v>19715</v>
      </c>
      <c r="AJ4413" s="80" t="s">
        <v>14613</v>
      </c>
      <c r="AK4413" s="1"/>
      <c r="AL4413" s="85"/>
      <c r="AM4413" s="151" t="s">
        <v>19998</v>
      </c>
      <c r="AN4413" s="16"/>
      <c r="AO4413" s="166"/>
      <c r="AP4413" s="5">
        <f t="shared" si="69"/>
        <v>0</v>
      </c>
      <c r="AQ4413" s="16"/>
      <c r="AR4413" s="205">
        <v>1</v>
      </c>
      <c r="AS4413" s="16"/>
      <c r="AT4413" s="16"/>
      <c r="AU4413" s="16"/>
      <c r="AV4413" s="16"/>
      <c r="AW4413" s="16"/>
      <c r="AX4413" s="16"/>
    </row>
    <row r="4414" spans="1:50" customFormat="1" ht="15.75" hidden="1" customHeight="1" x14ac:dyDescent="0.2">
      <c r="A4414" s="7" t="s">
        <v>15129</v>
      </c>
      <c r="B4414" s="1" t="s">
        <v>15130</v>
      </c>
      <c r="C4414" s="85" t="s">
        <v>4395</v>
      </c>
      <c r="D4414" s="85" t="s">
        <v>13090</v>
      </c>
      <c r="E4414" s="202" t="s">
        <v>26712</v>
      </c>
      <c r="F4414" s="85" t="s">
        <v>40</v>
      </c>
      <c r="G4414" s="85" t="s">
        <v>15326</v>
      </c>
      <c r="H4414" s="85" t="s">
        <v>20690</v>
      </c>
      <c r="I4414" s="3" t="s">
        <v>6379</v>
      </c>
      <c r="J4414" s="85" t="s">
        <v>115</v>
      </c>
      <c r="K4414" s="7" t="s">
        <v>5372</v>
      </c>
      <c r="L4414" s="1"/>
      <c r="M4414" s="1"/>
      <c r="N4414" s="41" t="s">
        <v>4841</v>
      </c>
      <c r="O4414" s="87">
        <v>143966</v>
      </c>
      <c r="P4414" s="87">
        <v>102102</v>
      </c>
      <c r="Q4414" s="87">
        <v>41864</v>
      </c>
      <c r="R4414" s="87">
        <v>0</v>
      </c>
      <c r="S4414" s="87"/>
      <c r="T4414" s="87"/>
      <c r="U4414" s="85">
        <v>2020</v>
      </c>
      <c r="V4414" s="1"/>
      <c r="W4414" s="1"/>
      <c r="X4414" s="1"/>
      <c r="Y4414" s="1"/>
      <c r="Z4414" s="6">
        <v>70000</v>
      </c>
      <c r="AA4414" s="160"/>
      <c r="AB4414" s="123" t="s">
        <v>4395</v>
      </c>
      <c r="AC4414" s="124"/>
      <c r="AD4414" s="2"/>
      <c r="AE4414" s="2"/>
      <c r="AF4414" s="2"/>
      <c r="AG4414" s="2"/>
      <c r="AH4414" s="41" t="s">
        <v>7061</v>
      </c>
      <c r="AI4414" s="80" t="s">
        <v>19716</v>
      </c>
      <c r="AJ4414" s="80" t="s">
        <v>14614</v>
      </c>
      <c r="AK4414" s="1"/>
      <c r="AL4414" s="85"/>
      <c r="AM4414" s="151" t="s">
        <v>19998</v>
      </c>
      <c r="AN4414" s="16"/>
      <c r="AO4414" s="166"/>
      <c r="AP4414" s="5">
        <f t="shared" si="69"/>
        <v>0</v>
      </c>
      <c r="AQ4414" s="16"/>
      <c r="AR4414" s="205">
        <v>1</v>
      </c>
      <c r="AS4414" s="16"/>
      <c r="AT4414" s="16"/>
      <c r="AU4414" s="16"/>
      <c r="AV4414" s="16"/>
      <c r="AW4414" s="16"/>
      <c r="AX4414" s="16"/>
    </row>
    <row r="4415" spans="1:50" customFormat="1" ht="15.75" hidden="1" customHeight="1" x14ac:dyDescent="0.2">
      <c r="A4415" s="7" t="s">
        <v>15131</v>
      </c>
      <c r="B4415" s="1" t="s">
        <v>15132</v>
      </c>
      <c r="C4415" s="85" t="s">
        <v>4395</v>
      </c>
      <c r="D4415" s="85" t="s">
        <v>13090</v>
      </c>
      <c r="E4415" s="202" t="s">
        <v>26712</v>
      </c>
      <c r="F4415" s="85" t="s">
        <v>40</v>
      </c>
      <c r="G4415" s="85" t="s">
        <v>15326</v>
      </c>
      <c r="H4415" s="85" t="s">
        <v>20690</v>
      </c>
      <c r="I4415" s="3" t="s">
        <v>6379</v>
      </c>
      <c r="J4415" s="85" t="s">
        <v>115</v>
      </c>
      <c r="K4415" s="7" t="s">
        <v>5372</v>
      </c>
      <c r="L4415" s="1"/>
      <c r="M4415" s="1"/>
      <c r="N4415" s="41" t="s">
        <v>4841</v>
      </c>
      <c r="O4415" s="87">
        <v>137197</v>
      </c>
      <c r="P4415" s="87">
        <v>43237</v>
      </c>
      <c r="Q4415" s="87">
        <v>93960</v>
      </c>
      <c r="R4415" s="87">
        <v>0</v>
      </c>
      <c r="S4415" s="87"/>
      <c r="T4415" s="87"/>
      <c r="U4415" s="85">
        <v>2020</v>
      </c>
      <c r="V4415" s="1"/>
      <c r="W4415" s="1"/>
      <c r="X4415" s="1"/>
      <c r="Y4415" s="1"/>
      <c r="Z4415" s="6">
        <v>70000</v>
      </c>
      <c r="AA4415" s="160"/>
      <c r="AB4415" s="123" t="s">
        <v>4395</v>
      </c>
      <c r="AC4415" s="124"/>
      <c r="AD4415" s="2"/>
      <c r="AE4415" s="2"/>
      <c r="AF4415" s="2"/>
      <c r="AG4415" s="2"/>
      <c r="AH4415" s="41" t="s">
        <v>7061</v>
      </c>
      <c r="AI4415" s="80" t="s">
        <v>19717</v>
      </c>
      <c r="AJ4415" s="80" t="s">
        <v>14615</v>
      </c>
      <c r="AK4415" s="1"/>
      <c r="AL4415" s="85"/>
      <c r="AM4415" s="151" t="s">
        <v>19998</v>
      </c>
      <c r="AN4415" s="16"/>
      <c r="AO4415" s="166"/>
      <c r="AP4415" s="5">
        <f t="shared" si="69"/>
        <v>0</v>
      </c>
      <c r="AQ4415" s="16"/>
      <c r="AR4415" s="205">
        <v>1</v>
      </c>
      <c r="AS4415" s="16"/>
      <c r="AT4415" s="16"/>
      <c r="AU4415" s="16"/>
      <c r="AV4415" s="16"/>
      <c r="AW4415" s="16"/>
      <c r="AX4415" s="16"/>
    </row>
    <row r="4416" spans="1:50" customFormat="1" ht="15.75" hidden="1" customHeight="1" x14ac:dyDescent="0.2">
      <c r="A4416" s="7" t="s">
        <v>7662</v>
      </c>
      <c r="B4416" s="3" t="s">
        <v>7663</v>
      </c>
      <c r="C4416" s="85" t="s">
        <v>4395</v>
      </c>
      <c r="D4416" s="85" t="s">
        <v>13090</v>
      </c>
      <c r="E4416" s="202" t="s">
        <v>26712</v>
      </c>
      <c r="F4416" s="85" t="s">
        <v>68</v>
      </c>
      <c r="G4416" s="85" t="s">
        <v>70</v>
      </c>
      <c r="H4416" s="85" t="s">
        <v>20690</v>
      </c>
      <c r="I4416" s="3" t="s">
        <v>13634</v>
      </c>
      <c r="J4416" s="85" t="s">
        <v>4406</v>
      </c>
      <c r="K4416" s="7" t="s">
        <v>4407</v>
      </c>
      <c r="L4416" s="3"/>
      <c r="M4416" s="3"/>
      <c r="N4416" s="41" t="s">
        <v>7664</v>
      </c>
      <c r="O4416" s="87">
        <v>86339</v>
      </c>
      <c r="P4416" s="87">
        <v>28009</v>
      </c>
      <c r="Q4416" s="87">
        <v>58330</v>
      </c>
      <c r="R4416" s="87">
        <v>0</v>
      </c>
      <c r="S4416" s="87"/>
      <c r="T4416" s="87"/>
      <c r="U4416" s="85">
        <v>2014</v>
      </c>
      <c r="V4416" s="3" t="s">
        <v>7664</v>
      </c>
      <c r="W4416" s="3"/>
      <c r="X4416" s="3"/>
      <c r="Y4416" s="3"/>
      <c r="Z4416" s="6">
        <v>24673</v>
      </c>
      <c r="AA4416" s="160"/>
      <c r="AB4416" s="123" t="s">
        <v>4395</v>
      </c>
      <c r="AC4416" s="124"/>
      <c r="AD4416" s="41"/>
      <c r="AE4416" s="83"/>
      <c r="AF4416" s="83"/>
      <c r="AG4416" s="41"/>
      <c r="AH4416" s="41" t="s">
        <v>13745</v>
      </c>
      <c r="AI4416" s="80" t="s">
        <v>19718</v>
      </c>
      <c r="AJ4416" s="80" t="s">
        <v>14616</v>
      </c>
      <c r="AK4416" s="3"/>
      <c r="AL4416" s="85"/>
      <c r="AM4416" s="151" t="s">
        <v>19998</v>
      </c>
      <c r="AN4416" s="15"/>
      <c r="AO4416" s="166"/>
      <c r="AP4416" s="5">
        <f t="shared" si="69"/>
        <v>0</v>
      </c>
      <c r="AQ4416" s="16"/>
      <c r="AR4416" s="205">
        <v>1</v>
      </c>
      <c r="AS4416" s="16"/>
      <c r="AT4416" s="16"/>
      <c r="AU4416" s="16"/>
      <c r="AV4416" s="16"/>
      <c r="AW4416" s="16"/>
      <c r="AX4416" s="16"/>
    </row>
    <row r="4417" spans="1:50" customFormat="1" ht="15.75" hidden="1" customHeight="1" x14ac:dyDescent="0.2">
      <c r="A4417" s="7" t="s">
        <v>15133</v>
      </c>
      <c r="B4417" s="1" t="s">
        <v>15134</v>
      </c>
      <c r="C4417" s="85" t="s">
        <v>4395</v>
      </c>
      <c r="D4417" s="85" t="s">
        <v>13090</v>
      </c>
      <c r="E4417" s="202" t="s">
        <v>26712</v>
      </c>
      <c r="F4417" s="85" t="s">
        <v>40</v>
      </c>
      <c r="G4417" s="85" t="s">
        <v>15326</v>
      </c>
      <c r="H4417" s="85" t="s">
        <v>20690</v>
      </c>
      <c r="I4417" s="3" t="s">
        <v>6379</v>
      </c>
      <c r="J4417" s="85" t="s">
        <v>115</v>
      </c>
      <c r="K4417" s="7" t="s">
        <v>5372</v>
      </c>
      <c r="L4417" s="1"/>
      <c r="M4417" s="1"/>
      <c r="N4417" s="41" t="s">
        <v>4841</v>
      </c>
      <c r="O4417" s="87">
        <v>124920</v>
      </c>
      <c r="P4417" s="87">
        <v>23661</v>
      </c>
      <c r="Q4417" s="87">
        <v>101259</v>
      </c>
      <c r="R4417" s="87">
        <v>0</v>
      </c>
      <c r="S4417" s="87"/>
      <c r="T4417" s="87"/>
      <c r="U4417" s="85">
        <v>2020</v>
      </c>
      <c r="V4417" s="1"/>
      <c r="W4417" s="1"/>
      <c r="X4417" s="1"/>
      <c r="Y4417" s="1"/>
      <c r="Z4417" s="6">
        <v>70000</v>
      </c>
      <c r="AA4417" s="160"/>
      <c r="AB4417" s="123" t="s">
        <v>4395</v>
      </c>
      <c r="AC4417" s="124"/>
      <c r="AD4417" s="2"/>
      <c r="AE4417" s="2"/>
      <c r="AF4417" s="2"/>
      <c r="AG4417" s="2"/>
      <c r="AH4417" s="41" t="s">
        <v>7061</v>
      </c>
      <c r="AI4417" s="80" t="s">
        <v>19719</v>
      </c>
      <c r="AJ4417" s="80" t="s">
        <v>14617</v>
      </c>
      <c r="AK4417" s="1"/>
      <c r="AL4417" s="85"/>
      <c r="AM4417" s="151" t="s">
        <v>19998</v>
      </c>
      <c r="AN4417" s="16"/>
      <c r="AO4417" s="166"/>
      <c r="AP4417" s="5">
        <f t="shared" si="69"/>
        <v>0</v>
      </c>
      <c r="AQ4417" s="16"/>
      <c r="AR4417" s="205">
        <v>1</v>
      </c>
      <c r="AS4417" s="16"/>
      <c r="AT4417" s="16"/>
      <c r="AU4417" s="16"/>
      <c r="AV4417" s="16"/>
      <c r="AW4417" s="16"/>
      <c r="AX4417" s="16"/>
    </row>
    <row r="4418" spans="1:50" customFormat="1" ht="15.75" hidden="1" customHeight="1" x14ac:dyDescent="0.2">
      <c r="A4418" s="7" t="s">
        <v>15135</v>
      </c>
      <c r="B4418" s="1" t="s">
        <v>15136</v>
      </c>
      <c r="C4418" s="85" t="s">
        <v>4395</v>
      </c>
      <c r="D4418" s="85" t="s">
        <v>13090</v>
      </c>
      <c r="E4418" s="202" t="s">
        <v>26712</v>
      </c>
      <c r="F4418" s="85" t="s">
        <v>40</v>
      </c>
      <c r="G4418" s="85" t="s">
        <v>15326</v>
      </c>
      <c r="H4418" s="85" t="s">
        <v>20690</v>
      </c>
      <c r="I4418" s="3" t="s">
        <v>6379</v>
      </c>
      <c r="J4418" s="85" t="s">
        <v>115</v>
      </c>
      <c r="K4418" s="7" t="s">
        <v>5372</v>
      </c>
      <c r="L4418" s="1"/>
      <c r="M4418" s="1"/>
      <c r="N4418" s="41" t="s">
        <v>4841</v>
      </c>
      <c r="O4418" s="87">
        <v>118663</v>
      </c>
      <c r="P4418" s="87">
        <v>37215</v>
      </c>
      <c r="Q4418" s="87">
        <v>81448</v>
      </c>
      <c r="R4418" s="87">
        <v>0</v>
      </c>
      <c r="S4418" s="87"/>
      <c r="T4418" s="87"/>
      <c r="U4418" s="85">
        <v>2020</v>
      </c>
      <c r="V4418" s="1"/>
      <c r="W4418" s="1"/>
      <c r="X4418" s="1"/>
      <c r="Y4418" s="1"/>
      <c r="Z4418" s="6">
        <v>70000</v>
      </c>
      <c r="AA4418" s="160"/>
      <c r="AB4418" s="123" t="s">
        <v>4395</v>
      </c>
      <c r="AC4418" s="124"/>
      <c r="AD4418" s="2"/>
      <c r="AE4418" s="2"/>
      <c r="AF4418" s="2"/>
      <c r="AG4418" s="2"/>
      <c r="AH4418" s="41" t="s">
        <v>7061</v>
      </c>
      <c r="AI4418" s="80" t="s">
        <v>19720</v>
      </c>
      <c r="AJ4418" s="80" t="s">
        <v>14618</v>
      </c>
      <c r="AK4418" s="1"/>
      <c r="AL4418" s="85"/>
      <c r="AM4418" s="151" t="s">
        <v>19998</v>
      </c>
      <c r="AN4418" s="16"/>
      <c r="AO4418" s="166"/>
      <c r="AP4418" s="5">
        <f t="shared" si="69"/>
        <v>0</v>
      </c>
      <c r="AQ4418" s="16"/>
      <c r="AR4418" s="205">
        <v>1</v>
      </c>
      <c r="AS4418" s="16"/>
      <c r="AT4418" s="16"/>
      <c r="AU4418" s="16"/>
      <c r="AV4418" s="16"/>
      <c r="AW4418" s="16"/>
      <c r="AX4418" s="16"/>
    </row>
    <row r="4419" spans="1:50" customFormat="1" ht="15.75" hidden="1" customHeight="1" x14ac:dyDescent="0.2">
      <c r="A4419" s="7" t="s">
        <v>15137</v>
      </c>
      <c r="B4419" s="1" t="s">
        <v>15138</v>
      </c>
      <c r="C4419" s="85" t="s">
        <v>4395</v>
      </c>
      <c r="D4419" s="85" t="s">
        <v>13090</v>
      </c>
      <c r="E4419" s="202" t="s">
        <v>26712</v>
      </c>
      <c r="F4419" s="85" t="s">
        <v>40</v>
      </c>
      <c r="G4419" s="85" t="s">
        <v>15326</v>
      </c>
      <c r="H4419" s="85" t="s">
        <v>20690</v>
      </c>
      <c r="I4419" s="3" t="s">
        <v>6379</v>
      </c>
      <c r="J4419" s="85" t="s">
        <v>115</v>
      </c>
      <c r="K4419" s="7" t="s">
        <v>5372</v>
      </c>
      <c r="L4419" s="1"/>
      <c r="M4419" s="1"/>
      <c r="N4419" s="41" t="s">
        <v>4841</v>
      </c>
      <c r="O4419" s="87">
        <v>109158</v>
      </c>
      <c r="P4419" s="87">
        <v>1025</v>
      </c>
      <c r="Q4419" s="87">
        <v>108133</v>
      </c>
      <c r="R4419" s="87">
        <v>0</v>
      </c>
      <c r="S4419" s="87"/>
      <c r="T4419" s="87"/>
      <c r="U4419" s="85">
        <v>2020</v>
      </c>
      <c r="V4419" s="1"/>
      <c r="W4419" s="1"/>
      <c r="X4419" s="1"/>
      <c r="Y4419" s="1"/>
      <c r="Z4419" s="6">
        <v>70000</v>
      </c>
      <c r="AA4419" s="160"/>
      <c r="AB4419" s="123" t="s">
        <v>4395</v>
      </c>
      <c r="AC4419" s="124"/>
      <c r="AD4419" s="2"/>
      <c r="AE4419" s="2"/>
      <c r="AF4419" s="2"/>
      <c r="AG4419" s="2"/>
      <c r="AH4419" s="41" t="s">
        <v>7061</v>
      </c>
      <c r="AI4419" s="80" t="s">
        <v>19721</v>
      </c>
      <c r="AJ4419" s="80" t="s">
        <v>14619</v>
      </c>
      <c r="AK4419" s="1"/>
      <c r="AL4419" s="85"/>
      <c r="AM4419" s="151" t="s">
        <v>19998</v>
      </c>
      <c r="AN4419" s="16"/>
      <c r="AO4419" s="166"/>
      <c r="AP4419" s="5">
        <f t="shared" si="69"/>
        <v>0</v>
      </c>
      <c r="AQ4419" s="16"/>
      <c r="AR4419" s="205">
        <v>1</v>
      </c>
      <c r="AS4419" s="16"/>
      <c r="AT4419" s="16"/>
      <c r="AU4419" s="16"/>
      <c r="AV4419" s="16"/>
      <c r="AW4419" s="16"/>
      <c r="AX4419" s="16"/>
    </row>
    <row r="4420" spans="1:50" customFormat="1" ht="15.75" hidden="1" customHeight="1" x14ac:dyDescent="0.2">
      <c r="A4420" s="7" t="s">
        <v>15139</v>
      </c>
      <c r="B4420" s="1" t="s">
        <v>15140</v>
      </c>
      <c r="C4420" s="85" t="s">
        <v>4395</v>
      </c>
      <c r="D4420" s="85" t="s">
        <v>13090</v>
      </c>
      <c r="E4420" s="202" t="s">
        <v>26712</v>
      </c>
      <c r="F4420" s="85" t="s">
        <v>40</v>
      </c>
      <c r="G4420" s="85" t="s">
        <v>15326</v>
      </c>
      <c r="H4420" s="85" t="s">
        <v>20690</v>
      </c>
      <c r="I4420" s="3" t="s">
        <v>6379</v>
      </c>
      <c r="J4420" s="85" t="s">
        <v>115</v>
      </c>
      <c r="K4420" s="7" t="s">
        <v>5372</v>
      </c>
      <c r="L4420" s="1"/>
      <c r="M4420" s="1"/>
      <c r="N4420" s="41" t="s">
        <v>4841</v>
      </c>
      <c r="O4420" s="87">
        <v>105706</v>
      </c>
      <c r="P4420" s="87">
        <v>0</v>
      </c>
      <c r="Q4420" s="87">
        <v>105706</v>
      </c>
      <c r="R4420" s="87">
        <v>0</v>
      </c>
      <c r="S4420" s="87"/>
      <c r="T4420" s="87"/>
      <c r="U4420" s="85">
        <v>2020</v>
      </c>
      <c r="V4420" s="1"/>
      <c r="W4420" s="1"/>
      <c r="X4420" s="1"/>
      <c r="Y4420" s="1"/>
      <c r="Z4420" s="6">
        <v>70000</v>
      </c>
      <c r="AA4420" s="160"/>
      <c r="AB4420" s="123" t="s">
        <v>4395</v>
      </c>
      <c r="AC4420" s="124"/>
      <c r="AD4420" s="2"/>
      <c r="AE4420" s="2"/>
      <c r="AF4420" s="2"/>
      <c r="AG4420" s="2"/>
      <c r="AH4420" s="41" t="s">
        <v>7061</v>
      </c>
      <c r="AI4420" s="80" t="s">
        <v>19722</v>
      </c>
      <c r="AJ4420" s="80" t="s">
        <v>14620</v>
      </c>
      <c r="AK4420" s="1"/>
      <c r="AL4420" s="85"/>
      <c r="AM4420" s="151" t="s">
        <v>19998</v>
      </c>
      <c r="AN4420" s="16"/>
      <c r="AO4420" s="166"/>
      <c r="AP4420" s="5">
        <f t="shared" si="69"/>
        <v>0</v>
      </c>
      <c r="AQ4420" s="16"/>
      <c r="AR4420" s="205">
        <v>1</v>
      </c>
      <c r="AS4420" s="16"/>
      <c r="AT4420" s="16"/>
      <c r="AU4420" s="16"/>
      <c r="AV4420" s="16"/>
      <c r="AW4420" s="16"/>
      <c r="AX4420" s="16"/>
    </row>
    <row r="4421" spans="1:50" customFormat="1" ht="15.75" hidden="1" customHeight="1" x14ac:dyDescent="0.2">
      <c r="A4421" s="7" t="s">
        <v>15141</v>
      </c>
      <c r="B4421" s="1" t="s">
        <v>15142</v>
      </c>
      <c r="C4421" s="85" t="s">
        <v>4395</v>
      </c>
      <c r="D4421" s="85" t="s">
        <v>13090</v>
      </c>
      <c r="E4421" s="202" t="s">
        <v>26712</v>
      </c>
      <c r="F4421" s="85" t="s">
        <v>40</v>
      </c>
      <c r="G4421" s="85" t="s">
        <v>15326</v>
      </c>
      <c r="H4421" s="85" t="s">
        <v>20690</v>
      </c>
      <c r="I4421" s="3" t="s">
        <v>6379</v>
      </c>
      <c r="J4421" s="85" t="s">
        <v>115</v>
      </c>
      <c r="K4421" s="7" t="s">
        <v>5372</v>
      </c>
      <c r="L4421" s="1"/>
      <c r="M4421" s="1"/>
      <c r="N4421" s="41" t="s">
        <v>4841</v>
      </c>
      <c r="O4421" s="87">
        <v>78622</v>
      </c>
      <c r="P4421" s="87">
        <v>6291</v>
      </c>
      <c r="Q4421" s="87">
        <v>72331</v>
      </c>
      <c r="R4421" s="87">
        <v>0</v>
      </c>
      <c r="S4421" s="87"/>
      <c r="T4421" s="87"/>
      <c r="U4421" s="85">
        <v>2021</v>
      </c>
      <c r="V4421" s="1"/>
      <c r="W4421" s="1"/>
      <c r="X4421" s="1"/>
      <c r="Y4421" s="1"/>
      <c r="Z4421" s="6">
        <v>70000</v>
      </c>
      <c r="AA4421" s="160"/>
      <c r="AB4421" s="123" t="s">
        <v>4395</v>
      </c>
      <c r="AC4421" s="124"/>
      <c r="AD4421" s="2"/>
      <c r="AE4421" s="2"/>
      <c r="AF4421" s="2"/>
      <c r="AG4421" s="2"/>
      <c r="AH4421" s="41" t="s">
        <v>7061</v>
      </c>
      <c r="AI4421" s="80" t="s">
        <v>19723</v>
      </c>
      <c r="AJ4421" s="80" t="s">
        <v>14621</v>
      </c>
      <c r="AK4421" s="1"/>
      <c r="AL4421" s="85"/>
      <c r="AM4421" s="151" t="s">
        <v>19998</v>
      </c>
      <c r="AN4421" s="16"/>
      <c r="AO4421" s="166"/>
      <c r="AP4421" s="5">
        <f t="shared" si="69"/>
        <v>0</v>
      </c>
      <c r="AQ4421" s="16"/>
      <c r="AR4421" s="205">
        <v>1</v>
      </c>
      <c r="AS4421" s="16"/>
      <c r="AT4421" s="16"/>
      <c r="AU4421" s="16"/>
      <c r="AV4421" s="16"/>
      <c r="AW4421" s="16"/>
      <c r="AX4421" s="16"/>
    </row>
    <row r="4422" spans="1:50" customFormat="1" ht="15.75" hidden="1" customHeight="1" x14ac:dyDescent="0.2">
      <c r="A4422" s="7" t="s">
        <v>15143</v>
      </c>
      <c r="B4422" s="1" t="s">
        <v>15144</v>
      </c>
      <c r="C4422" s="85" t="s">
        <v>4395</v>
      </c>
      <c r="D4422" s="85" t="s">
        <v>13090</v>
      </c>
      <c r="E4422" s="202" t="s">
        <v>26712</v>
      </c>
      <c r="F4422" s="85" t="s">
        <v>40</v>
      </c>
      <c r="G4422" s="85" t="s">
        <v>15326</v>
      </c>
      <c r="H4422" s="85" t="s">
        <v>20690</v>
      </c>
      <c r="I4422" s="3" t="s">
        <v>6379</v>
      </c>
      <c r="J4422" s="85" t="s">
        <v>115</v>
      </c>
      <c r="K4422" s="7" t="s">
        <v>5372</v>
      </c>
      <c r="L4422" s="1"/>
      <c r="M4422" s="1"/>
      <c r="N4422" s="41" t="s">
        <v>4841</v>
      </c>
      <c r="O4422" s="87">
        <v>22813</v>
      </c>
      <c r="P4422" s="87">
        <v>23</v>
      </c>
      <c r="Q4422" s="87">
        <v>22790</v>
      </c>
      <c r="R4422" s="87">
        <v>0</v>
      </c>
      <c r="S4422" s="87"/>
      <c r="T4422" s="87"/>
      <c r="U4422" s="85">
        <v>2022</v>
      </c>
      <c r="V4422" s="1"/>
      <c r="W4422" s="1"/>
      <c r="X4422" s="1"/>
      <c r="Y4422" s="1"/>
      <c r="Z4422" s="6">
        <v>70000</v>
      </c>
      <c r="AA4422" s="160"/>
      <c r="AB4422" s="123" t="s">
        <v>4395</v>
      </c>
      <c r="AC4422" s="124"/>
      <c r="AD4422" s="2"/>
      <c r="AE4422" s="2"/>
      <c r="AF4422" s="2"/>
      <c r="AG4422" s="2"/>
      <c r="AH4422" s="41" t="s">
        <v>7061</v>
      </c>
      <c r="AI4422" s="80" t="s">
        <v>19724</v>
      </c>
      <c r="AJ4422" s="80" t="s">
        <v>14622</v>
      </c>
      <c r="AK4422" s="1"/>
      <c r="AL4422" s="85"/>
      <c r="AM4422" s="151" t="s">
        <v>19998</v>
      </c>
      <c r="AN4422" s="16"/>
      <c r="AO4422" s="166"/>
      <c r="AP4422" s="5">
        <f t="shared" ref="AP4422:AP4485" si="70">SUBTOTAL(109,U4422)</f>
        <v>0</v>
      </c>
      <c r="AQ4422" s="16"/>
      <c r="AR4422" s="205">
        <v>1</v>
      </c>
      <c r="AS4422" s="16"/>
      <c r="AT4422" s="16"/>
      <c r="AU4422" s="16"/>
      <c r="AV4422" s="16"/>
      <c r="AW4422" s="16"/>
      <c r="AX4422" s="16"/>
    </row>
    <row r="4423" spans="1:50" customFormat="1" ht="15.75" hidden="1" customHeight="1" x14ac:dyDescent="0.2">
      <c r="A4423" s="7" t="s">
        <v>15145</v>
      </c>
      <c r="B4423" s="1" t="s">
        <v>15146</v>
      </c>
      <c r="C4423" s="85" t="s">
        <v>4395</v>
      </c>
      <c r="D4423" s="85" t="s">
        <v>13090</v>
      </c>
      <c r="E4423" s="202" t="s">
        <v>26712</v>
      </c>
      <c r="F4423" s="85" t="s">
        <v>40</v>
      </c>
      <c r="G4423" s="85" t="s">
        <v>15326</v>
      </c>
      <c r="H4423" s="85" t="s">
        <v>20690</v>
      </c>
      <c r="I4423" s="3" t="s">
        <v>6379</v>
      </c>
      <c r="J4423" s="85" t="s">
        <v>115</v>
      </c>
      <c r="K4423" s="7" t="s">
        <v>5372</v>
      </c>
      <c r="L4423" s="1"/>
      <c r="M4423" s="1"/>
      <c r="N4423" s="41" t="s">
        <v>4841</v>
      </c>
      <c r="O4423" s="87">
        <v>13240</v>
      </c>
      <c r="P4423" s="87">
        <v>0</v>
      </c>
      <c r="Q4423" s="87">
        <v>13240</v>
      </c>
      <c r="R4423" s="87">
        <v>0</v>
      </c>
      <c r="S4423" s="87"/>
      <c r="T4423" s="87"/>
      <c r="U4423" s="85">
        <v>2022</v>
      </c>
      <c r="V4423" s="1"/>
      <c r="W4423" s="1"/>
      <c r="X4423" s="1"/>
      <c r="Y4423" s="1"/>
      <c r="Z4423" s="6">
        <v>70000</v>
      </c>
      <c r="AA4423" s="160"/>
      <c r="AB4423" s="123" t="s">
        <v>4395</v>
      </c>
      <c r="AC4423" s="124"/>
      <c r="AD4423" s="2"/>
      <c r="AE4423" s="2"/>
      <c r="AF4423" s="2"/>
      <c r="AG4423" s="2"/>
      <c r="AH4423" s="41" t="s">
        <v>7061</v>
      </c>
      <c r="AI4423" s="80" t="s">
        <v>19725</v>
      </c>
      <c r="AJ4423" s="80" t="s">
        <v>14623</v>
      </c>
      <c r="AK4423" s="1"/>
      <c r="AL4423" s="85"/>
      <c r="AM4423" s="151" t="s">
        <v>19998</v>
      </c>
      <c r="AN4423" s="16"/>
      <c r="AO4423" s="166"/>
      <c r="AP4423" s="5">
        <f t="shared" si="70"/>
        <v>0</v>
      </c>
      <c r="AQ4423" s="16"/>
      <c r="AR4423" s="205">
        <v>1</v>
      </c>
      <c r="AS4423" s="16"/>
      <c r="AT4423" s="16"/>
      <c r="AU4423" s="16"/>
      <c r="AV4423" s="16"/>
      <c r="AW4423" s="16"/>
      <c r="AX4423" s="16"/>
    </row>
    <row r="4424" spans="1:50" customFormat="1" ht="15.75" hidden="1" customHeight="1" x14ac:dyDescent="0.2">
      <c r="A4424" s="7" t="s">
        <v>15147</v>
      </c>
      <c r="B4424" s="1" t="s">
        <v>15148</v>
      </c>
      <c r="C4424" s="85" t="s">
        <v>4395</v>
      </c>
      <c r="D4424" s="85" t="s">
        <v>13090</v>
      </c>
      <c r="E4424" s="202" t="s">
        <v>26712</v>
      </c>
      <c r="F4424" s="85" t="s">
        <v>40</v>
      </c>
      <c r="G4424" s="85" t="s">
        <v>15326</v>
      </c>
      <c r="H4424" s="85" t="s">
        <v>20690</v>
      </c>
      <c r="I4424" s="3" t="s">
        <v>6379</v>
      </c>
      <c r="J4424" s="85" t="s">
        <v>115</v>
      </c>
      <c r="K4424" s="7" t="s">
        <v>5372</v>
      </c>
      <c r="L4424" s="1"/>
      <c r="M4424" s="1"/>
      <c r="N4424" s="41" t="s">
        <v>4841</v>
      </c>
      <c r="O4424" s="87">
        <v>2120</v>
      </c>
      <c r="P4424" s="87">
        <v>0</v>
      </c>
      <c r="Q4424" s="87">
        <v>2120</v>
      </c>
      <c r="R4424" s="87">
        <v>0</v>
      </c>
      <c r="S4424" s="87"/>
      <c r="T4424" s="87"/>
      <c r="U4424" s="85">
        <v>2022</v>
      </c>
      <c r="V4424" s="1"/>
      <c r="W4424" s="1"/>
      <c r="X4424" s="1"/>
      <c r="Y4424" s="1"/>
      <c r="Z4424" s="6">
        <v>70000</v>
      </c>
      <c r="AA4424" s="160"/>
      <c r="AB4424" s="123" t="s">
        <v>4395</v>
      </c>
      <c r="AC4424" s="124"/>
      <c r="AD4424" s="2"/>
      <c r="AE4424" s="2"/>
      <c r="AF4424" s="2"/>
      <c r="AG4424" s="2"/>
      <c r="AH4424" s="41" t="s">
        <v>7061</v>
      </c>
      <c r="AI4424" s="80" t="s">
        <v>19726</v>
      </c>
      <c r="AJ4424" s="80" t="s">
        <v>14624</v>
      </c>
      <c r="AK4424" s="1"/>
      <c r="AL4424" s="85"/>
      <c r="AM4424" s="151" t="s">
        <v>19998</v>
      </c>
      <c r="AN4424" s="16"/>
      <c r="AO4424" s="166"/>
      <c r="AP4424" s="5">
        <f t="shared" si="70"/>
        <v>0</v>
      </c>
      <c r="AQ4424" s="16"/>
      <c r="AR4424" s="205">
        <v>1</v>
      </c>
      <c r="AS4424" s="16"/>
      <c r="AT4424" s="16"/>
      <c r="AU4424" s="16"/>
      <c r="AV4424" s="16"/>
      <c r="AW4424" s="16"/>
      <c r="AX4424" s="16"/>
    </row>
    <row r="4425" spans="1:50" customFormat="1" ht="15.75" hidden="1" customHeight="1" x14ac:dyDescent="0.2">
      <c r="A4425" s="7" t="s">
        <v>15149</v>
      </c>
      <c r="B4425" s="1" t="s">
        <v>15150</v>
      </c>
      <c r="C4425" s="85" t="s">
        <v>4395</v>
      </c>
      <c r="D4425" s="85" t="s">
        <v>13090</v>
      </c>
      <c r="E4425" s="202" t="s">
        <v>26418</v>
      </c>
      <c r="F4425" s="85" t="s">
        <v>40</v>
      </c>
      <c r="G4425" s="85" t="s">
        <v>15326</v>
      </c>
      <c r="H4425" s="85" t="s">
        <v>20690</v>
      </c>
      <c r="I4425" s="3" t="s">
        <v>6379</v>
      </c>
      <c r="J4425" s="85" t="s">
        <v>115</v>
      </c>
      <c r="K4425" s="7" t="s">
        <v>5372</v>
      </c>
      <c r="L4425" s="1"/>
      <c r="M4425" s="1"/>
      <c r="N4425" s="41" t="s">
        <v>4841</v>
      </c>
      <c r="O4425" s="87">
        <v>0</v>
      </c>
      <c r="P4425" s="87">
        <v>0</v>
      </c>
      <c r="Q4425" s="87">
        <v>0</v>
      </c>
      <c r="R4425" s="87">
        <v>0</v>
      </c>
      <c r="S4425" s="87"/>
      <c r="T4425" s="87"/>
      <c r="U4425" s="85" t="s">
        <v>112</v>
      </c>
      <c r="V4425" s="1"/>
      <c r="W4425" s="1"/>
      <c r="X4425" s="1"/>
      <c r="Y4425" s="1"/>
      <c r="Z4425" s="6">
        <v>70000</v>
      </c>
      <c r="AA4425" s="160"/>
      <c r="AB4425" s="123" t="s">
        <v>4395</v>
      </c>
      <c r="AC4425" s="124"/>
      <c r="AD4425" s="2"/>
      <c r="AE4425" s="2"/>
      <c r="AF4425" s="2"/>
      <c r="AG4425" s="2"/>
      <c r="AH4425" s="41" t="s">
        <v>7061</v>
      </c>
      <c r="AI4425" s="80" t="s">
        <v>19727</v>
      </c>
      <c r="AJ4425" s="80" t="s">
        <v>14625</v>
      </c>
      <c r="AK4425" s="1"/>
      <c r="AL4425" s="85"/>
      <c r="AM4425" s="151" t="s">
        <v>19998</v>
      </c>
      <c r="AN4425" s="16"/>
      <c r="AO4425" s="166"/>
      <c r="AP4425" s="5">
        <f t="shared" si="70"/>
        <v>0</v>
      </c>
      <c r="AQ4425" s="16"/>
      <c r="AR4425" s="205">
        <v>1</v>
      </c>
      <c r="AS4425" s="16"/>
      <c r="AT4425" s="16"/>
      <c r="AU4425" s="16"/>
      <c r="AV4425" s="16"/>
      <c r="AW4425" s="16"/>
      <c r="AX4425" s="16"/>
    </row>
    <row r="4426" spans="1:50" customFormat="1" ht="15.75" hidden="1" customHeight="1" x14ac:dyDescent="0.2">
      <c r="A4426" s="7" t="s">
        <v>15151</v>
      </c>
      <c r="B4426" s="1" t="s">
        <v>15152</v>
      </c>
      <c r="C4426" s="85" t="s">
        <v>4395</v>
      </c>
      <c r="D4426" s="85" t="s">
        <v>13090</v>
      </c>
      <c r="E4426" s="202" t="s">
        <v>26418</v>
      </c>
      <c r="F4426" s="85" t="s">
        <v>40</v>
      </c>
      <c r="G4426" s="85" t="s">
        <v>15326</v>
      </c>
      <c r="H4426" s="85" t="s">
        <v>20690</v>
      </c>
      <c r="I4426" s="3" t="s">
        <v>6379</v>
      </c>
      <c r="J4426" s="85" t="s">
        <v>115</v>
      </c>
      <c r="K4426" s="7" t="s">
        <v>5372</v>
      </c>
      <c r="L4426" s="1"/>
      <c r="M4426" s="1"/>
      <c r="N4426" s="41" t="s">
        <v>4841</v>
      </c>
      <c r="O4426" s="87">
        <v>0</v>
      </c>
      <c r="P4426" s="87">
        <v>0</v>
      </c>
      <c r="Q4426" s="87">
        <v>0</v>
      </c>
      <c r="R4426" s="87">
        <v>0</v>
      </c>
      <c r="S4426" s="87"/>
      <c r="T4426" s="87"/>
      <c r="U4426" s="85" t="s">
        <v>112</v>
      </c>
      <c r="V4426" s="1"/>
      <c r="W4426" s="1"/>
      <c r="X4426" s="1"/>
      <c r="Y4426" s="1"/>
      <c r="Z4426" s="6">
        <v>70000</v>
      </c>
      <c r="AA4426" s="160"/>
      <c r="AB4426" s="123" t="s">
        <v>4395</v>
      </c>
      <c r="AC4426" s="124"/>
      <c r="AD4426" s="2"/>
      <c r="AE4426" s="2"/>
      <c r="AF4426" s="2"/>
      <c r="AG4426" s="2"/>
      <c r="AH4426" s="41" t="s">
        <v>7061</v>
      </c>
      <c r="AI4426" s="80" t="s">
        <v>19728</v>
      </c>
      <c r="AJ4426" s="80" t="s">
        <v>14626</v>
      </c>
      <c r="AK4426" s="1"/>
      <c r="AL4426" s="85"/>
      <c r="AM4426" s="151" t="s">
        <v>19998</v>
      </c>
      <c r="AN4426" s="16"/>
      <c r="AO4426" s="166"/>
      <c r="AP4426" s="5">
        <f t="shared" si="70"/>
        <v>0</v>
      </c>
      <c r="AQ4426" s="16"/>
      <c r="AR4426" s="205">
        <v>1</v>
      </c>
      <c r="AS4426" s="16"/>
      <c r="AT4426" s="16"/>
      <c r="AU4426" s="16"/>
      <c r="AV4426" s="16"/>
      <c r="AW4426" s="16"/>
      <c r="AX4426" s="16"/>
    </row>
    <row r="4427" spans="1:50" customFormat="1" ht="15.75" hidden="1" customHeight="1" x14ac:dyDescent="0.2">
      <c r="A4427" s="7" t="s">
        <v>7665</v>
      </c>
      <c r="B4427" s="3" t="s">
        <v>7666</v>
      </c>
      <c r="C4427" s="85" t="s">
        <v>4395</v>
      </c>
      <c r="D4427" s="85" t="s">
        <v>13090</v>
      </c>
      <c r="E4427" s="202" t="s">
        <v>26712</v>
      </c>
      <c r="F4427" s="85" t="s">
        <v>55</v>
      </c>
      <c r="G4427" s="85" t="s">
        <v>15355</v>
      </c>
      <c r="H4427" s="85" t="s">
        <v>20690</v>
      </c>
      <c r="I4427" s="3" t="s">
        <v>4405</v>
      </c>
      <c r="J4427" s="85" t="s">
        <v>124</v>
      </c>
      <c r="K4427" s="7" t="s">
        <v>125</v>
      </c>
      <c r="L4427" s="3"/>
      <c r="M4427" s="3"/>
      <c r="N4427" s="41" t="s">
        <v>4658</v>
      </c>
      <c r="O4427" s="87">
        <v>472891</v>
      </c>
      <c r="P4427" s="87">
        <v>0</v>
      </c>
      <c r="Q4427" s="87">
        <v>472891</v>
      </c>
      <c r="R4427" s="87">
        <v>0</v>
      </c>
      <c r="S4427" s="87"/>
      <c r="T4427" s="87"/>
      <c r="U4427" s="85">
        <v>2009</v>
      </c>
      <c r="V4427" s="3" t="s">
        <v>4658</v>
      </c>
      <c r="W4427" s="3"/>
      <c r="X4427" s="3"/>
      <c r="Y4427" s="3"/>
      <c r="Z4427" s="6">
        <v>47172</v>
      </c>
      <c r="AA4427" s="160"/>
      <c r="AB4427" s="123" t="s">
        <v>4395</v>
      </c>
      <c r="AC4427" s="124"/>
      <c r="AD4427" s="41"/>
      <c r="AE4427" s="83"/>
      <c r="AF4427" s="83"/>
      <c r="AG4427" s="41"/>
      <c r="AH4427" s="41" t="s">
        <v>13748</v>
      </c>
      <c r="AI4427" s="80" t="s">
        <v>19729</v>
      </c>
      <c r="AJ4427" s="80" t="s">
        <v>14627</v>
      </c>
      <c r="AK4427" s="3"/>
      <c r="AL4427" s="85"/>
      <c r="AM4427" s="151" t="s">
        <v>19998</v>
      </c>
      <c r="AN4427" s="15"/>
      <c r="AO4427" s="166"/>
      <c r="AP4427" s="5">
        <f t="shared" si="70"/>
        <v>0</v>
      </c>
      <c r="AQ4427" s="16"/>
      <c r="AR4427" s="205">
        <v>1</v>
      </c>
      <c r="AS4427" s="16"/>
      <c r="AT4427" s="16"/>
      <c r="AU4427" s="16"/>
      <c r="AV4427" s="16"/>
      <c r="AW4427" s="16"/>
      <c r="AX4427" s="16"/>
    </row>
    <row r="4428" spans="1:50" customFormat="1" ht="15.75" hidden="1" customHeight="1" x14ac:dyDescent="0.2">
      <c r="A4428" s="7" t="s">
        <v>15153</v>
      </c>
      <c r="B4428" s="1" t="s">
        <v>15154</v>
      </c>
      <c r="C4428" s="85" t="s">
        <v>4395</v>
      </c>
      <c r="D4428" s="85" t="s">
        <v>13090</v>
      </c>
      <c r="E4428" s="202" t="s">
        <v>26418</v>
      </c>
      <c r="F4428" s="85" t="s">
        <v>40</v>
      </c>
      <c r="G4428" s="85" t="s">
        <v>15326</v>
      </c>
      <c r="H4428" s="85" t="s">
        <v>20690</v>
      </c>
      <c r="I4428" s="3" t="s">
        <v>6379</v>
      </c>
      <c r="J4428" s="85" t="s">
        <v>115</v>
      </c>
      <c r="K4428" s="7" t="s">
        <v>5372</v>
      </c>
      <c r="L4428" s="1"/>
      <c r="M4428" s="1"/>
      <c r="N4428" s="41" t="s">
        <v>4841</v>
      </c>
      <c r="O4428" s="87">
        <v>0</v>
      </c>
      <c r="P4428" s="87">
        <v>0</v>
      </c>
      <c r="Q4428" s="87">
        <v>0</v>
      </c>
      <c r="R4428" s="87">
        <v>0</v>
      </c>
      <c r="S4428" s="87"/>
      <c r="T4428" s="87"/>
      <c r="U4428" s="85" t="s">
        <v>112</v>
      </c>
      <c r="V4428" s="1"/>
      <c r="W4428" s="1"/>
      <c r="X4428" s="1"/>
      <c r="Y4428" s="1"/>
      <c r="Z4428" s="6">
        <v>70000</v>
      </c>
      <c r="AA4428" s="160"/>
      <c r="AB4428" s="123" t="s">
        <v>4395</v>
      </c>
      <c r="AC4428" s="124"/>
      <c r="AD4428" s="2"/>
      <c r="AE4428" s="2"/>
      <c r="AF4428" s="2"/>
      <c r="AG4428" s="2"/>
      <c r="AH4428" s="41" t="s">
        <v>7061</v>
      </c>
      <c r="AI4428" s="80" t="s">
        <v>19730</v>
      </c>
      <c r="AJ4428" s="80" t="s">
        <v>14628</v>
      </c>
      <c r="AK4428" s="1"/>
      <c r="AL4428" s="85"/>
      <c r="AM4428" s="151" t="s">
        <v>19998</v>
      </c>
      <c r="AN4428" s="16"/>
      <c r="AO4428" s="166"/>
      <c r="AP4428" s="5">
        <f t="shared" si="70"/>
        <v>0</v>
      </c>
      <c r="AQ4428" s="16"/>
      <c r="AR4428" s="205">
        <v>1</v>
      </c>
      <c r="AS4428" s="16"/>
      <c r="AT4428" s="16"/>
      <c r="AU4428" s="16"/>
      <c r="AV4428" s="16"/>
      <c r="AW4428" s="16"/>
      <c r="AX4428" s="16"/>
    </row>
    <row r="4429" spans="1:50" customFormat="1" ht="15.75" hidden="1" customHeight="1" x14ac:dyDescent="0.2">
      <c r="A4429" s="7" t="s">
        <v>15155</v>
      </c>
      <c r="B4429" s="1" t="s">
        <v>15156</v>
      </c>
      <c r="C4429" s="85" t="s">
        <v>4395</v>
      </c>
      <c r="D4429" s="85" t="s">
        <v>13090</v>
      </c>
      <c r="E4429" s="202" t="s">
        <v>26418</v>
      </c>
      <c r="F4429" s="85" t="s">
        <v>40</v>
      </c>
      <c r="G4429" s="85" t="s">
        <v>15326</v>
      </c>
      <c r="H4429" s="85" t="s">
        <v>20690</v>
      </c>
      <c r="I4429" s="3" t="s">
        <v>6379</v>
      </c>
      <c r="J4429" s="85" t="s">
        <v>115</v>
      </c>
      <c r="K4429" s="7" t="s">
        <v>5372</v>
      </c>
      <c r="L4429" s="1"/>
      <c r="M4429" s="1"/>
      <c r="N4429" s="41" t="s">
        <v>4841</v>
      </c>
      <c r="O4429" s="87">
        <v>0</v>
      </c>
      <c r="P4429" s="87">
        <v>0</v>
      </c>
      <c r="Q4429" s="87">
        <v>0</v>
      </c>
      <c r="R4429" s="87">
        <v>0</v>
      </c>
      <c r="S4429" s="87"/>
      <c r="T4429" s="87"/>
      <c r="U4429" s="85" t="s">
        <v>112</v>
      </c>
      <c r="V4429" s="1"/>
      <c r="W4429" s="1"/>
      <c r="X4429" s="1"/>
      <c r="Y4429" s="1"/>
      <c r="Z4429" s="6">
        <v>70000</v>
      </c>
      <c r="AA4429" s="160"/>
      <c r="AB4429" s="123" t="s">
        <v>4395</v>
      </c>
      <c r="AC4429" s="124"/>
      <c r="AD4429" s="2"/>
      <c r="AE4429" s="2"/>
      <c r="AF4429" s="2"/>
      <c r="AG4429" s="2"/>
      <c r="AH4429" s="41" t="s">
        <v>7061</v>
      </c>
      <c r="AI4429" s="80" t="s">
        <v>19731</v>
      </c>
      <c r="AJ4429" s="80" t="s">
        <v>14629</v>
      </c>
      <c r="AK4429" s="1"/>
      <c r="AL4429" s="85"/>
      <c r="AM4429" s="151" t="s">
        <v>19998</v>
      </c>
      <c r="AN4429" s="16"/>
      <c r="AO4429" s="166"/>
      <c r="AP4429" s="5">
        <f t="shared" si="70"/>
        <v>0</v>
      </c>
      <c r="AQ4429" s="16"/>
      <c r="AR4429" s="205">
        <v>1</v>
      </c>
      <c r="AS4429" s="16"/>
      <c r="AT4429" s="16"/>
      <c r="AU4429" s="16"/>
      <c r="AV4429" s="16"/>
      <c r="AW4429" s="16"/>
      <c r="AX4429" s="16"/>
    </row>
    <row r="4430" spans="1:50" customFormat="1" ht="15.75" hidden="1" customHeight="1" x14ac:dyDescent="0.2">
      <c r="A4430" s="7" t="s">
        <v>15157</v>
      </c>
      <c r="B4430" s="1" t="s">
        <v>15158</v>
      </c>
      <c r="C4430" s="85" t="s">
        <v>4395</v>
      </c>
      <c r="D4430" s="85" t="s">
        <v>13090</v>
      </c>
      <c r="E4430" s="202" t="s">
        <v>26418</v>
      </c>
      <c r="F4430" s="85" t="s">
        <v>55</v>
      </c>
      <c r="G4430" s="85" t="s">
        <v>63</v>
      </c>
      <c r="H4430" s="85" t="s">
        <v>20690</v>
      </c>
      <c r="I4430" s="3" t="s">
        <v>4399</v>
      </c>
      <c r="J4430" s="85" t="s">
        <v>4406</v>
      </c>
      <c r="K4430" s="7" t="s">
        <v>4407</v>
      </c>
      <c r="L4430" s="1"/>
      <c r="M4430" s="1"/>
      <c r="N4430" s="41" t="s">
        <v>13810</v>
      </c>
      <c r="O4430" s="87">
        <v>0</v>
      </c>
      <c r="P4430" s="87">
        <v>0</v>
      </c>
      <c r="Q4430" s="87">
        <v>0</v>
      </c>
      <c r="R4430" s="87">
        <v>0</v>
      </c>
      <c r="S4430" s="87"/>
      <c r="T4430" s="87"/>
      <c r="U4430" s="85" t="s">
        <v>112</v>
      </c>
      <c r="V4430" s="1"/>
      <c r="W4430" s="1"/>
      <c r="X4430" s="1"/>
      <c r="Y4430" s="1"/>
      <c r="Z4430" s="6">
        <v>82982</v>
      </c>
      <c r="AA4430" s="160"/>
      <c r="AB4430" s="123" t="s">
        <v>4395</v>
      </c>
      <c r="AC4430" s="124"/>
      <c r="AD4430" s="2"/>
      <c r="AE4430" s="2"/>
      <c r="AF4430" s="2"/>
      <c r="AG4430" s="2"/>
      <c r="AH4430" s="41" t="s">
        <v>63</v>
      </c>
      <c r="AI4430" s="80" t="s">
        <v>19732</v>
      </c>
      <c r="AJ4430" s="80" t="s">
        <v>14630</v>
      </c>
      <c r="AK4430" s="1"/>
      <c r="AL4430" s="85"/>
      <c r="AM4430" s="151" t="s">
        <v>19998</v>
      </c>
      <c r="AN4430" s="16"/>
      <c r="AO4430" s="166"/>
      <c r="AP4430" s="5">
        <f t="shared" si="70"/>
        <v>0</v>
      </c>
      <c r="AQ4430" s="16"/>
      <c r="AR4430" s="205">
        <v>1</v>
      </c>
      <c r="AS4430" s="16"/>
      <c r="AT4430" s="16"/>
      <c r="AU4430" s="16"/>
      <c r="AV4430" s="16"/>
      <c r="AW4430" s="16"/>
      <c r="AX4430" s="16"/>
    </row>
    <row r="4431" spans="1:50" customFormat="1" ht="15.75" hidden="1" customHeight="1" x14ac:dyDescent="0.2">
      <c r="A4431" s="7" t="s">
        <v>15159</v>
      </c>
      <c r="B4431" s="1" t="s">
        <v>10813</v>
      </c>
      <c r="C4431" s="85" t="s">
        <v>4395</v>
      </c>
      <c r="D4431" s="85" t="s">
        <v>13090</v>
      </c>
      <c r="E4431" s="202" t="s">
        <v>26712</v>
      </c>
      <c r="F4431" s="85" t="s">
        <v>55</v>
      </c>
      <c r="G4431" s="85" t="s">
        <v>57</v>
      </c>
      <c r="H4431" s="85" t="s">
        <v>20690</v>
      </c>
      <c r="I4431" s="3" t="s">
        <v>4405</v>
      </c>
      <c r="J4431" s="85" t="s">
        <v>4435</v>
      </c>
      <c r="K4431" s="7" t="s">
        <v>3838</v>
      </c>
      <c r="L4431" s="1"/>
      <c r="M4431" s="1"/>
      <c r="N4431" s="41" t="s">
        <v>6842</v>
      </c>
      <c r="O4431" s="87">
        <v>0</v>
      </c>
      <c r="P4431" s="87">
        <v>0</v>
      </c>
      <c r="Q4431" s="87">
        <v>0</v>
      </c>
      <c r="R4431" s="87">
        <v>0</v>
      </c>
      <c r="S4431" s="87"/>
      <c r="T4431" s="87"/>
      <c r="U4431" s="85" t="s">
        <v>112</v>
      </c>
      <c r="V4431" s="1"/>
      <c r="W4431" s="1"/>
      <c r="X4431" s="1"/>
      <c r="Y4431" s="1"/>
      <c r="Z4431" s="6">
        <v>21396</v>
      </c>
      <c r="AA4431" s="160"/>
      <c r="AB4431" s="123" t="s">
        <v>4395</v>
      </c>
      <c r="AC4431" s="124"/>
      <c r="AD4431" s="2"/>
      <c r="AE4431" s="2"/>
      <c r="AF4431" s="2"/>
      <c r="AG4431" s="2"/>
      <c r="AH4431" s="41" t="s">
        <v>13741</v>
      </c>
      <c r="AI4431" s="80" t="s">
        <v>19733</v>
      </c>
      <c r="AJ4431" s="80" t="s">
        <v>14631</v>
      </c>
      <c r="AK4431" s="1"/>
      <c r="AL4431" s="85"/>
      <c r="AM4431" s="151" t="s">
        <v>19998</v>
      </c>
      <c r="AN4431" s="16"/>
      <c r="AO4431" s="166"/>
      <c r="AP4431" s="5">
        <f t="shared" si="70"/>
        <v>0</v>
      </c>
      <c r="AQ4431" s="16"/>
      <c r="AR4431" s="205">
        <v>1</v>
      </c>
      <c r="AS4431" s="16"/>
      <c r="AT4431" s="16"/>
      <c r="AU4431" s="16"/>
      <c r="AV4431" s="16"/>
      <c r="AW4431" s="16"/>
      <c r="AX4431" s="16"/>
    </row>
    <row r="4432" spans="1:50" customFormat="1" ht="15.75" hidden="1" customHeight="1" x14ac:dyDescent="0.2">
      <c r="A4432" s="7" t="s">
        <v>15160</v>
      </c>
      <c r="B4432" s="1" t="s">
        <v>15161</v>
      </c>
      <c r="C4432" s="85" t="s">
        <v>4395</v>
      </c>
      <c r="D4432" s="85" t="s">
        <v>13090</v>
      </c>
      <c r="E4432" s="202" t="s">
        <v>26418</v>
      </c>
      <c r="F4432" s="85" t="s">
        <v>55</v>
      </c>
      <c r="G4432" s="85" t="s">
        <v>59</v>
      </c>
      <c r="H4432" s="85" t="s">
        <v>20690</v>
      </c>
      <c r="I4432" s="3" t="s">
        <v>4399</v>
      </c>
      <c r="J4432" s="85" t="s">
        <v>4435</v>
      </c>
      <c r="K4432" s="7" t="s">
        <v>3838</v>
      </c>
      <c r="L4432" s="1"/>
      <c r="M4432" s="1"/>
      <c r="N4432" s="41" t="s">
        <v>6842</v>
      </c>
      <c r="O4432" s="87">
        <v>0</v>
      </c>
      <c r="P4432" s="87">
        <v>0</v>
      </c>
      <c r="Q4432" s="87">
        <v>0</v>
      </c>
      <c r="R4432" s="87">
        <v>0</v>
      </c>
      <c r="S4432" s="87"/>
      <c r="T4432" s="87"/>
      <c r="U4432" s="85" t="s">
        <v>112</v>
      </c>
      <c r="V4432" s="1"/>
      <c r="W4432" s="1"/>
      <c r="X4432" s="1"/>
      <c r="Y4432" s="1"/>
      <c r="Z4432" s="6">
        <v>579935</v>
      </c>
      <c r="AA4432" s="160"/>
      <c r="AB4432" s="123" t="s">
        <v>4395</v>
      </c>
      <c r="AC4432" s="124"/>
      <c r="AD4432" s="2"/>
      <c r="AE4432" s="2"/>
      <c r="AF4432" s="2"/>
      <c r="AG4432" s="2"/>
      <c r="AH4432" s="41" t="s">
        <v>7514</v>
      </c>
      <c r="AI4432" s="80" t="s">
        <v>19734</v>
      </c>
      <c r="AJ4432" s="80" t="s">
        <v>14632</v>
      </c>
      <c r="AK4432" s="1"/>
      <c r="AL4432" s="85"/>
      <c r="AM4432" s="151" t="s">
        <v>19998</v>
      </c>
      <c r="AN4432" s="16"/>
      <c r="AO4432" s="166"/>
      <c r="AP4432" s="5">
        <f t="shared" si="70"/>
        <v>0</v>
      </c>
      <c r="AQ4432" s="16"/>
      <c r="AR4432" s="205">
        <v>1</v>
      </c>
      <c r="AS4432" s="16"/>
      <c r="AT4432" s="16"/>
      <c r="AU4432" s="16"/>
      <c r="AV4432" s="16"/>
      <c r="AW4432" s="16"/>
      <c r="AX4432" s="16"/>
    </row>
    <row r="4433" spans="1:50" customFormat="1" ht="15.75" hidden="1" customHeight="1" x14ac:dyDescent="0.2">
      <c r="A4433" s="7" t="s">
        <v>15162</v>
      </c>
      <c r="B4433" s="1" t="s">
        <v>15163</v>
      </c>
      <c r="C4433" s="85" t="s">
        <v>4395</v>
      </c>
      <c r="D4433" s="85" t="s">
        <v>13090</v>
      </c>
      <c r="E4433" s="202" t="s">
        <v>26712</v>
      </c>
      <c r="F4433" s="85" t="s">
        <v>55</v>
      </c>
      <c r="G4433" s="85" t="s">
        <v>59</v>
      </c>
      <c r="H4433" s="85" t="s">
        <v>20690</v>
      </c>
      <c r="I4433" s="3" t="s">
        <v>4399</v>
      </c>
      <c r="J4433" s="85" t="s">
        <v>4435</v>
      </c>
      <c r="K4433" s="7" t="s">
        <v>3838</v>
      </c>
      <c r="L4433" s="1"/>
      <c r="M4433" s="1"/>
      <c r="N4433" s="41" t="s">
        <v>6842</v>
      </c>
      <c r="O4433" s="87">
        <v>0</v>
      </c>
      <c r="P4433" s="87">
        <v>0</v>
      </c>
      <c r="Q4433" s="87">
        <v>0</v>
      </c>
      <c r="R4433" s="87">
        <v>0</v>
      </c>
      <c r="S4433" s="87"/>
      <c r="T4433" s="87"/>
      <c r="U4433" s="85" t="s">
        <v>112</v>
      </c>
      <c r="V4433" s="1"/>
      <c r="W4433" s="1"/>
      <c r="X4433" s="1"/>
      <c r="Y4433" s="1"/>
      <c r="Z4433" s="6">
        <v>215132</v>
      </c>
      <c r="AA4433" s="160"/>
      <c r="AB4433" s="123" t="s">
        <v>4395</v>
      </c>
      <c r="AC4433" s="124"/>
      <c r="AD4433" s="2"/>
      <c r="AE4433" s="2"/>
      <c r="AF4433" s="2"/>
      <c r="AG4433" s="2"/>
      <c r="AH4433" s="41" t="s">
        <v>7514</v>
      </c>
      <c r="AI4433" s="80" t="s">
        <v>19735</v>
      </c>
      <c r="AJ4433" s="80" t="s">
        <v>14633</v>
      </c>
      <c r="AK4433" s="1"/>
      <c r="AL4433" s="85"/>
      <c r="AM4433" s="151" t="s">
        <v>19998</v>
      </c>
      <c r="AN4433" s="16"/>
      <c r="AO4433" s="166"/>
      <c r="AP4433" s="5">
        <f t="shared" si="70"/>
        <v>0</v>
      </c>
      <c r="AQ4433" s="16"/>
      <c r="AR4433" s="205">
        <v>1</v>
      </c>
      <c r="AS4433" s="16"/>
      <c r="AT4433" s="16"/>
      <c r="AU4433" s="16"/>
      <c r="AV4433" s="16"/>
      <c r="AW4433" s="16"/>
      <c r="AX4433" s="16"/>
    </row>
    <row r="4434" spans="1:50" customFormat="1" ht="15.75" hidden="1" customHeight="1" x14ac:dyDescent="0.2">
      <c r="A4434" s="7" t="s">
        <v>15164</v>
      </c>
      <c r="B4434" s="1" t="s">
        <v>15165</v>
      </c>
      <c r="C4434" s="85" t="s">
        <v>4395</v>
      </c>
      <c r="D4434" s="85" t="s">
        <v>13090</v>
      </c>
      <c r="E4434" s="202" t="s">
        <v>26712</v>
      </c>
      <c r="F4434" s="85" t="s">
        <v>55</v>
      </c>
      <c r="G4434" s="85" t="s">
        <v>57</v>
      </c>
      <c r="H4434" s="85" t="s">
        <v>20690</v>
      </c>
      <c r="I4434" s="3" t="s">
        <v>4405</v>
      </c>
      <c r="J4434" s="85" t="s">
        <v>4435</v>
      </c>
      <c r="K4434" s="7" t="s">
        <v>3838</v>
      </c>
      <c r="L4434" s="1"/>
      <c r="M4434" s="1"/>
      <c r="N4434" s="41" t="s">
        <v>6088</v>
      </c>
      <c r="O4434" s="87">
        <v>49701</v>
      </c>
      <c r="P4434" s="87">
        <v>2135</v>
      </c>
      <c r="Q4434" s="87">
        <v>47566</v>
      </c>
      <c r="R4434" s="87">
        <v>0</v>
      </c>
      <c r="S4434" s="87"/>
      <c r="T4434" s="87"/>
      <c r="U4434" s="85">
        <v>2019</v>
      </c>
      <c r="V4434" s="1"/>
      <c r="W4434" s="1"/>
      <c r="X4434" s="1"/>
      <c r="Y4434" s="1"/>
      <c r="Z4434" s="6">
        <v>43634</v>
      </c>
      <c r="AA4434" s="160"/>
      <c r="AB4434" s="123" t="s">
        <v>4395</v>
      </c>
      <c r="AC4434" s="124"/>
      <c r="AD4434" s="2"/>
      <c r="AE4434" s="2"/>
      <c r="AF4434" s="2"/>
      <c r="AG4434" s="2"/>
      <c r="AH4434" s="41" t="s">
        <v>13741</v>
      </c>
      <c r="AI4434" s="80" t="s">
        <v>19736</v>
      </c>
      <c r="AJ4434" s="80" t="s">
        <v>14634</v>
      </c>
      <c r="AK4434" s="1"/>
      <c r="AL4434" s="85"/>
      <c r="AM4434" s="151" t="s">
        <v>19998</v>
      </c>
      <c r="AN4434" s="16"/>
      <c r="AO4434" s="166"/>
      <c r="AP4434" s="5">
        <f t="shared" si="70"/>
        <v>0</v>
      </c>
      <c r="AQ4434" s="16"/>
      <c r="AR4434" s="205">
        <v>1</v>
      </c>
      <c r="AS4434" s="16"/>
      <c r="AT4434" s="16"/>
      <c r="AU4434" s="16"/>
      <c r="AV4434" s="16"/>
      <c r="AW4434" s="16"/>
      <c r="AX4434" s="16"/>
    </row>
    <row r="4435" spans="1:50" customFormat="1" ht="15.75" hidden="1" customHeight="1" x14ac:dyDescent="0.2">
      <c r="A4435" s="7" t="s">
        <v>15166</v>
      </c>
      <c r="B4435" s="1" t="s">
        <v>15167</v>
      </c>
      <c r="C4435" s="85" t="s">
        <v>4395</v>
      </c>
      <c r="D4435" s="85" t="s">
        <v>13090</v>
      </c>
      <c r="E4435" s="202" t="s">
        <v>26418</v>
      </c>
      <c r="F4435" s="85" t="s">
        <v>55</v>
      </c>
      <c r="G4435" s="85" t="s">
        <v>63</v>
      </c>
      <c r="H4435" s="85" t="s">
        <v>20690</v>
      </c>
      <c r="I4435" s="3" t="s">
        <v>4399</v>
      </c>
      <c r="J4435" s="85" t="s">
        <v>4435</v>
      </c>
      <c r="K4435" s="7" t="s">
        <v>3838</v>
      </c>
      <c r="L4435" s="1"/>
      <c r="M4435" s="1"/>
      <c r="N4435" s="41" t="s">
        <v>6842</v>
      </c>
      <c r="O4435" s="87">
        <v>0</v>
      </c>
      <c r="P4435" s="87">
        <v>0</v>
      </c>
      <c r="Q4435" s="87">
        <v>0</v>
      </c>
      <c r="R4435" s="87">
        <v>0</v>
      </c>
      <c r="S4435" s="87"/>
      <c r="T4435" s="87"/>
      <c r="U4435" s="85" t="s">
        <v>112</v>
      </c>
      <c r="V4435" s="1"/>
      <c r="W4435" s="1"/>
      <c r="X4435" s="1"/>
      <c r="Y4435" s="1"/>
      <c r="Z4435" s="6">
        <v>57202</v>
      </c>
      <c r="AA4435" s="160"/>
      <c r="AB4435" s="123" t="s">
        <v>4395</v>
      </c>
      <c r="AC4435" s="124"/>
      <c r="AD4435" s="2"/>
      <c r="AE4435" s="2"/>
      <c r="AF4435" s="2"/>
      <c r="AG4435" s="2"/>
      <c r="AH4435" s="41" t="s">
        <v>63</v>
      </c>
      <c r="AI4435" s="80" t="s">
        <v>19737</v>
      </c>
      <c r="AJ4435" s="80" t="s">
        <v>14635</v>
      </c>
      <c r="AK4435" s="1"/>
      <c r="AL4435" s="85"/>
      <c r="AM4435" s="151" t="s">
        <v>19998</v>
      </c>
      <c r="AN4435" s="16"/>
      <c r="AO4435" s="166"/>
      <c r="AP4435" s="5">
        <f t="shared" si="70"/>
        <v>0</v>
      </c>
      <c r="AQ4435" s="16"/>
      <c r="AR4435" s="205">
        <v>1</v>
      </c>
      <c r="AS4435" s="16"/>
      <c r="AT4435" s="16"/>
      <c r="AU4435" s="16"/>
      <c r="AV4435" s="16"/>
      <c r="AW4435" s="16"/>
      <c r="AX4435" s="16"/>
    </row>
    <row r="4436" spans="1:50" customFormat="1" ht="15.75" hidden="1" customHeight="1" x14ac:dyDescent="0.2">
      <c r="A4436" s="7" t="s">
        <v>15168</v>
      </c>
      <c r="B4436" s="1" t="s">
        <v>15169</v>
      </c>
      <c r="C4436" s="85" t="s">
        <v>4395</v>
      </c>
      <c r="D4436" s="85" t="s">
        <v>13090</v>
      </c>
      <c r="E4436" s="202" t="s">
        <v>26712</v>
      </c>
      <c r="F4436" s="85" t="s">
        <v>40</v>
      </c>
      <c r="G4436" s="85" t="s">
        <v>15326</v>
      </c>
      <c r="H4436" s="85" t="s">
        <v>20690</v>
      </c>
      <c r="I4436" s="3" t="s">
        <v>4421</v>
      </c>
      <c r="J4436" s="85" t="s">
        <v>115</v>
      </c>
      <c r="K4436" s="7" t="s">
        <v>4522</v>
      </c>
      <c r="L4436" s="1"/>
      <c r="M4436" s="1"/>
      <c r="N4436" s="41" t="s">
        <v>4841</v>
      </c>
      <c r="O4436" s="87">
        <v>12024</v>
      </c>
      <c r="P4436" s="87">
        <v>4500</v>
      </c>
      <c r="Q4436" s="87">
        <v>7524</v>
      </c>
      <c r="R4436" s="87">
        <v>0</v>
      </c>
      <c r="S4436" s="87"/>
      <c r="T4436" s="87"/>
      <c r="U4436" s="85">
        <v>2020</v>
      </c>
      <c r="V4436" s="1"/>
      <c r="W4436" s="1"/>
      <c r="X4436" s="1"/>
      <c r="Y4436" s="1"/>
      <c r="Z4436" s="6">
        <v>10000</v>
      </c>
      <c r="AA4436" s="160"/>
      <c r="AB4436" s="123" t="s">
        <v>4395</v>
      </c>
      <c r="AC4436" s="124"/>
      <c r="AD4436" s="2"/>
      <c r="AE4436" s="2"/>
      <c r="AF4436" s="2"/>
      <c r="AG4436" s="2"/>
      <c r="AH4436" s="41" t="s">
        <v>7061</v>
      </c>
      <c r="AI4436" s="80" t="s">
        <v>19738</v>
      </c>
      <c r="AJ4436" s="80" t="s">
        <v>14636</v>
      </c>
      <c r="AK4436" s="1"/>
      <c r="AL4436" s="85"/>
      <c r="AM4436" s="151" t="s">
        <v>19998</v>
      </c>
      <c r="AN4436" s="16"/>
      <c r="AO4436" s="166"/>
      <c r="AP4436" s="5">
        <f t="shared" si="70"/>
        <v>0</v>
      </c>
      <c r="AQ4436" s="16"/>
      <c r="AR4436" s="205">
        <v>1</v>
      </c>
      <c r="AS4436" s="16"/>
      <c r="AT4436" s="16"/>
      <c r="AU4436" s="16"/>
      <c r="AV4436" s="16"/>
      <c r="AW4436" s="16"/>
      <c r="AX4436" s="16"/>
    </row>
    <row r="4437" spans="1:50" customFormat="1" ht="15.75" hidden="1" customHeight="1" x14ac:dyDescent="0.2">
      <c r="A4437" s="7" t="s">
        <v>15170</v>
      </c>
      <c r="B4437" s="1" t="s">
        <v>15171</v>
      </c>
      <c r="C4437" s="85" t="s">
        <v>4395</v>
      </c>
      <c r="D4437" s="85" t="s">
        <v>13090</v>
      </c>
      <c r="E4437" s="202" t="s">
        <v>26712</v>
      </c>
      <c r="F4437" s="85" t="s">
        <v>40</v>
      </c>
      <c r="G4437" s="85" t="s">
        <v>15326</v>
      </c>
      <c r="H4437" s="85" t="s">
        <v>20690</v>
      </c>
      <c r="I4437" s="3" t="s">
        <v>4421</v>
      </c>
      <c r="J4437" s="85" t="s">
        <v>115</v>
      </c>
      <c r="K4437" s="7" t="s">
        <v>4522</v>
      </c>
      <c r="L4437" s="1"/>
      <c r="M4437" s="1"/>
      <c r="N4437" s="41" t="s">
        <v>4841</v>
      </c>
      <c r="O4437" s="87">
        <v>8695</v>
      </c>
      <c r="P4437" s="87">
        <v>1226</v>
      </c>
      <c r="Q4437" s="87">
        <v>7469</v>
      </c>
      <c r="R4437" s="87">
        <v>0</v>
      </c>
      <c r="S4437" s="87"/>
      <c r="T4437" s="87"/>
      <c r="U4437" s="85">
        <v>2020</v>
      </c>
      <c r="V4437" s="1"/>
      <c r="W4437" s="1"/>
      <c r="X4437" s="1"/>
      <c r="Y4437" s="1"/>
      <c r="Z4437" s="6">
        <v>10000</v>
      </c>
      <c r="AA4437" s="160"/>
      <c r="AB4437" s="123" t="s">
        <v>4395</v>
      </c>
      <c r="AC4437" s="124"/>
      <c r="AD4437" s="2"/>
      <c r="AE4437" s="2"/>
      <c r="AF4437" s="2"/>
      <c r="AG4437" s="2"/>
      <c r="AH4437" s="41" t="s">
        <v>7061</v>
      </c>
      <c r="AI4437" s="80" t="s">
        <v>19739</v>
      </c>
      <c r="AJ4437" s="80" t="s">
        <v>14637</v>
      </c>
      <c r="AK4437" s="1"/>
      <c r="AL4437" s="85"/>
      <c r="AM4437" s="151" t="s">
        <v>19998</v>
      </c>
      <c r="AN4437" s="16"/>
      <c r="AO4437" s="166"/>
      <c r="AP4437" s="5">
        <f t="shared" si="70"/>
        <v>0</v>
      </c>
      <c r="AQ4437" s="16"/>
      <c r="AR4437" s="205">
        <v>1</v>
      </c>
      <c r="AS4437" s="16"/>
      <c r="AT4437" s="16"/>
      <c r="AU4437" s="16"/>
      <c r="AV4437" s="16"/>
      <c r="AW4437" s="16"/>
      <c r="AX4437" s="16"/>
    </row>
    <row r="4438" spans="1:50" customFormat="1" ht="15.75" hidden="1" customHeight="1" x14ac:dyDescent="0.2">
      <c r="A4438" s="7" t="s">
        <v>15172</v>
      </c>
      <c r="B4438" s="1" t="s">
        <v>15173</v>
      </c>
      <c r="C4438" s="85" t="s">
        <v>4395</v>
      </c>
      <c r="D4438" s="85" t="s">
        <v>13090</v>
      </c>
      <c r="E4438" s="202" t="s">
        <v>1800</v>
      </c>
      <c r="F4438" s="85" t="s">
        <v>40</v>
      </c>
      <c r="G4438" s="85" t="s">
        <v>15326</v>
      </c>
      <c r="H4438" s="85" t="s">
        <v>20690</v>
      </c>
      <c r="I4438" s="3" t="s">
        <v>4421</v>
      </c>
      <c r="J4438" s="85" t="s">
        <v>115</v>
      </c>
      <c r="K4438" s="7" t="s">
        <v>4522</v>
      </c>
      <c r="L4438" s="1"/>
      <c r="M4438" s="1"/>
      <c r="N4438" s="41" t="s">
        <v>17277</v>
      </c>
      <c r="O4438" s="87">
        <v>0</v>
      </c>
      <c r="P4438" s="87">
        <v>0</v>
      </c>
      <c r="Q4438" s="87">
        <v>0</v>
      </c>
      <c r="R4438" s="87">
        <v>0</v>
      </c>
      <c r="S4438" s="87"/>
      <c r="T4438" s="87"/>
      <c r="U4438" s="85" t="s">
        <v>112</v>
      </c>
      <c r="V4438" s="1"/>
      <c r="W4438" s="1"/>
      <c r="X4438" s="1"/>
      <c r="Y4438" s="1"/>
      <c r="Z4438" s="6">
        <v>10000</v>
      </c>
      <c r="AA4438" s="160"/>
      <c r="AB4438" s="123" t="s">
        <v>4395</v>
      </c>
      <c r="AC4438" s="124"/>
      <c r="AD4438" s="2"/>
      <c r="AE4438" s="2"/>
      <c r="AF4438" s="2"/>
      <c r="AG4438" s="2"/>
      <c r="AH4438" s="41" t="s">
        <v>7061</v>
      </c>
      <c r="AI4438" s="80" t="s">
        <v>19740</v>
      </c>
      <c r="AJ4438" s="80" t="s">
        <v>14638</v>
      </c>
      <c r="AK4438" s="1"/>
      <c r="AL4438" s="85"/>
      <c r="AM4438" s="151" t="s">
        <v>19998</v>
      </c>
      <c r="AN4438" s="16"/>
      <c r="AO4438" s="166"/>
      <c r="AP4438" s="5">
        <f t="shared" si="70"/>
        <v>0</v>
      </c>
      <c r="AQ4438" s="16"/>
      <c r="AR4438" s="205">
        <v>1</v>
      </c>
      <c r="AS4438" s="16"/>
      <c r="AT4438" s="16"/>
      <c r="AU4438" s="16"/>
      <c r="AV4438" s="16"/>
      <c r="AW4438" s="16"/>
      <c r="AX4438" s="16"/>
    </row>
    <row r="4439" spans="1:50" customFormat="1" ht="15.75" hidden="1" customHeight="1" x14ac:dyDescent="0.2">
      <c r="A4439" s="7" t="s">
        <v>15174</v>
      </c>
      <c r="B4439" s="1" t="s">
        <v>15175</v>
      </c>
      <c r="C4439" s="85" t="s">
        <v>4395</v>
      </c>
      <c r="D4439" s="85" t="s">
        <v>13090</v>
      </c>
      <c r="E4439" s="202" t="s">
        <v>1800</v>
      </c>
      <c r="F4439" s="85" t="s">
        <v>40</v>
      </c>
      <c r="G4439" s="85" t="s">
        <v>15326</v>
      </c>
      <c r="H4439" s="85" t="s">
        <v>20690</v>
      </c>
      <c r="I4439" s="3" t="s">
        <v>4421</v>
      </c>
      <c r="J4439" s="85" t="s">
        <v>115</v>
      </c>
      <c r="K4439" s="7" t="s">
        <v>4522</v>
      </c>
      <c r="L4439" s="1"/>
      <c r="M4439" s="1"/>
      <c r="N4439" s="41" t="s">
        <v>17277</v>
      </c>
      <c r="O4439" s="87">
        <v>0</v>
      </c>
      <c r="P4439" s="87">
        <v>0</v>
      </c>
      <c r="Q4439" s="87">
        <v>0</v>
      </c>
      <c r="R4439" s="87">
        <v>0</v>
      </c>
      <c r="S4439" s="87"/>
      <c r="T4439" s="87"/>
      <c r="U4439" s="85" t="s">
        <v>112</v>
      </c>
      <c r="V4439" s="1"/>
      <c r="W4439" s="1"/>
      <c r="X4439" s="1"/>
      <c r="Y4439" s="1"/>
      <c r="Z4439" s="6">
        <v>10000</v>
      </c>
      <c r="AA4439" s="160"/>
      <c r="AB4439" s="123" t="s">
        <v>4395</v>
      </c>
      <c r="AC4439" s="124"/>
      <c r="AD4439" s="2"/>
      <c r="AE4439" s="2"/>
      <c r="AF4439" s="2"/>
      <c r="AG4439" s="2"/>
      <c r="AH4439" s="41" t="s">
        <v>7061</v>
      </c>
      <c r="AI4439" s="80" t="s">
        <v>19741</v>
      </c>
      <c r="AJ4439" s="80" t="s">
        <v>14639</v>
      </c>
      <c r="AK4439" s="1"/>
      <c r="AL4439" s="85"/>
      <c r="AM4439" s="151" t="s">
        <v>19998</v>
      </c>
      <c r="AN4439" s="16"/>
      <c r="AO4439" s="166"/>
      <c r="AP4439" s="5">
        <f t="shared" si="70"/>
        <v>0</v>
      </c>
      <c r="AQ4439" s="16"/>
      <c r="AR4439" s="205">
        <v>1</v>
      </c>
      <c r="AS4439" s="16"/>
      <c r="AT4439" s="16"/>
      <c r="AU4439" s="16"/>
      <c r="AV4439" s="16"/>
      <c r="AW4439" s="16"/>
      <c r="AX4439" s="16"/>
    </row>
    <row r="4440" spans="1:50" customFormat="1" ht="15.75" hidden="1" customHeight="1" x14ac:dyDescent="0.2">
      <c r="A4440" s="7" t="s">
        <v>15176</v>
      </c>
      <c r="B4440" s="1" t="s">
        <v>15177</v>
      </c>
      <c r="C4440" s="85" t="s">
        <v>4395</v>
      </c>
      <c r="D4440" s="85" t="s">
        <v>13090</v>
      </c>
      <c r="E4440" s="202" t="s">
        <v>1800</v>
      </c>
      <c r="F4440" s="85" t="s">
        <v>40</v>
      </c>
      <c r="G4440" s="85" t="s">
        <v>15326</v>
      </c>
      <c r="H4440" s="85" t="s">
        <v>20690</v>
      </c>
      <c r="I4440" s="3" t="s">
        <v>4421</v>
      </c>
      <c r="J4440" s="85" t="s">
        <v>115</v>
      </c>
      <c r="K4440" s="7" t="s">
        <v>4522</v>
      </c>
      <c r="L4440" s="1"/>
      <c r="M4440" s="1"/>
      <c r="N4440" s="41" t="s">
        <v>17277</v>
      </c>
      <c r="O4440" s="87">
        <v>0</v>
      </c>
      <c r="P4440" s="87">
        <v>0</v>
      </c>
      <c r="Q4440" s="87">
        <v>0</v>
      </c>
      <c r="R4440" s="87">
        <v>0</v>
      </c>
      <c r="S4440" s="87"/>
      <c r="T4440" s="87"/>
      <c r="U4440" s="85" t="s">
        <v>112</v>
      </c>
      <c r="V4440" s="1"/>
      <c r="W4440" s="1"/>
      <c r="X4440" s="1"/>
      <c r="Y4440" s="1"/>
      <c r="Z4440" s="6">
        <v>10000</v>
      </c>
      <c r="AA4440" s="160"/>
      <c r="AB4440" s="123" t="s">
        <v>4395</v>
      </c>
      <c r="AC4440" s="124"/>
      <c r="AD4440" s="2"/>
      <c r="AE4440" s="2"/>
      <c r="AF4440" s="2"/>
      <c r="AG4440" s="2"/>
      <c r="AH4440" s="41" t="s">
        <v>7061</v>
      </c>
      <c r="AI4440" s="80" t="s">
        <v>19742</v>
      </c>
      <c r="AJ4440" s="80" t="s">
        <v>14640</v>
      </c>
      <c r="AK4440" s="1"/>
      <c r="AL4440" s="85"/>
      <c r="AM4440" s="151" t="s">
        <v>19998</v>
      </c>
      <c r="AN4440" s="16"/>
      <c r="AO4440" s="166"/>
      <c r="AP4440" s="5">
        <f t="shared" si="70"/>
        <v>0</v>
      </c>
      <c r="AQ4440" s="16"/>
      <c r="AR4440" s="205">
        <v>1</v>
      </c>
      <c r="AS4440" s="16"/>
      <c r="AT4440" s="16"/>
      <c r="AU4440" s="16"/>
      <c r="AV4440" s="16"/>
      <c r="AW4440" s="16"/>
      <c r="AX4440" s="16"/>
    </row>
    <row r="4441" spans="1:50" customFormat="1" ht="15.75" hidden="1" customHeight="1" x14ac:dyDescent="0.2">
      <c r="A4441" s="7" t="s">
        <v>15178</v>
      </c>
      <c r="B4441" s="1" t="s">
        <v>15179</v>
      </c>
      <c r="C4441" s="85" t="s">
        <v>4395</v>
      </c>
      <c r="D4441" s="85" t="s">
        <v>13090</v>
      </c>
      <c r="E4441" s="202" t="s">
        <v>26418</v>
      </c>
      <c r="F4441" s="85" t="s">
        <v>55</v>
      </c>
      <c r="G4441" s="85" t="s">
        <v>63</v>
      </c>
      <c r="H4441" s="85" t="s">
        <v>20690</v>
      </c>
      <c r="I4441" s="3" t="s">
        <v>4399</v>
      </c>
      <c r="J4441" s="85" t="s">
        <v>4435</v>
      </c>
      <c r="K4441" s="7" t="s">
        <v>3838</v>
      </c>
      <c r="L4441" s="1"/>
      <c r="M4441" s="1"/>
      <c r="N4441" s="41" t="s">
        <v>6842</v>
      </c>
      <c r="O4441" s="87">
        <v>0</v>
      </c>
      <c r="P4441" s="87">
        <v>0</v>
      </c>
      <c r="Q4441" s="87">
        <v>0</v>
      </c>
      <c r="R4441" s="87">
        <v>0</v>
      </c>
      <c r="S4441" s="87"/>
      <c r="T4441" s="87"/>
      <c r="U4441" s="85" t="s">
        <v>112</v>
      </c>
      <c r="V4441" s="1"/>
      <c r="W4441" s="1"/>
      <c r="X4441" s="1"/>
      <c r="Y4441" s="1"/>
      <c r="Z4441" s="6">
        <v>74787</v>
      </c>
      <c r="AA4441" s="160"/>
      <c r="AB4441" s="123" t="s">
        <v>4395</v>
      </c>
      <c r="AC4441" s="124"/>
      <c r="AD4441" s="2"/>
      <c r="AE4441" s="2"/>
      <c r="AF4441" s="2"/>
      <c r="AG4441" s="2"/>
      <c r="AH4441" s="41" t="s">
        <v>63</v>
      </c>
      <c r="AI4441" s="80" t="s">
        <v>19743</v>
      </c>
      <c r="AJ4441" s="80" t="s">
        <v>13546</v>
      </c>
      <c r="AK4441" s="1"/>
      <c r="AL4441" s="85"/>
      <c r="AM4441" s="151" t="s">
        <v>19998</v>
      </c>
      <c r="AN4441" s="16"/>
      <c r="AO4441" s="166"/>
      <c r="AP4441" s="5">
        <f t="shared" si="70"/>
        <v>0</v>
      </c>
      <c r="AQ4441" s="16"/>
      <c r="AR4441" s="205">
        <v>1</v>
      </c>
      <c r="AS4441" s="16"/>
      <c r="AT4441" s="16"/>
      <c r="AU4441" s="16"/>
      <c r="AV4441" s="16"/>
      <c r="AW4441" s="16"/>
      <c r="AX4441" s="16"/>
    </row>
    <row r="4442" spans="1:50" customFormat="1" ht="15.75" hidden="1" customHeight="1" x14ac:dyDescent="0.2">
      <c r="A4442" s="7" t="s">
        <v>15180</v>
      </c>
      <c r="B4442" s="1" t="s">
        <v>15181</v>
      </c>
      <c r="C4442" s="85" t="s">
        <v>4395</v>
      </c>
      <c r="D4442" s="85" t="s">
        <v>13090</v>
      </c>
      <c r="E4442" s="202" t="s">
        <v>26418</v>
      </c>
      <c r="F4442" s="85" t="s">
        <v>55</v>
      </c>
      <c r="G4442" s="85" t="s">
        <v>59</v>
      </c>
      <c r="H4442" s="85" t="s">
        <v>20690</v>
      </c>
      <c r="I4442" s="3" t="s">
        <v>4399</v>
      </c>
      <c r="J4442" s="85" t="s">
        <v>4435</v>
      </c>
      <c r="K4442" s="7" t="s">
        <v>3838</v>
      </c>
      <c r="L4442" s="1"/>
      <c r="M4442" s="1"/>
      <c r="N4442" s="41" t="s">
        <v>6842</v>
      </c>
      <c r="O4442" s="87">
        <v>0</v>
      </c>
      <c r="P4442" s="87">
        <v>0</v>
      </c>
      <c r="Q4442" s="87">
        <v>0</v>
      </c>
      <c r="R4442" s="87">
        <v>0</v>
      </c>
      <c r="S4442" s="87"/>
      <c r="T4442" s="87"/>
      <c r="U4442" s="85" t="s">
        <v>112</v>
      </c>
      <c r="V4442" s="1"/>
      <c r="W4442" s="1"/>
      <c r="X4442" s="1"/>
      <c r="Y4442" s="1"/>
      <c r="Z4442" s="6">
        <v>66477</v>
      </c>
      <c r="AA4442" s="160"/>
      <c r="AB4442" s="123" t="s">
        <v>4395</v>
      </c>
      <c r="AC4442" s="124"/>
      <c r="AD4442" s="2"/>
      <c r="AE4442" s="2"/>
      <c r="AF4442" s="2"/>
      <c r="AG4442" s="2"/>
      <c r="AH4442" s="41" t="s">
        <v>7514</v>
      </c>
      <c r="AI4442" s="80" t="s">
        <v>19744</v>
      </c>
      <c r="AJ4442" s="80" t="s">
        <v>14641</v>
      </c>
      <c r="AK4442" s="1"/>
      <c r="AL4442" s="85"/>
      <c r="AM4442" s="151" t="s">
        <v>19998</v>
      </c>
      <c r="AN4442" s="16"/>
      <c r="AO4442" s="166"/>
      <c r="AP4442" s="5">
        <f t="shared" si="70"/>
        <v>0</v>
      </c>
      <c r="AQ4442" s="16"/>
      <c r="AR4442" s="205">
        <v>1</v>
      </c>
      <c r="AS4442" s="16"/>
      <c r="AT4442" s="16"/>
      <c r="AU4442" s="16"/>
      <c r="AV4442" s="16"/>
      <c r="AW4442" s="16"/>
      <c r="AX4442" s="16"/>
    </row>
    <row r="4443" spans="1:50" customFormat="1" ht="15.75" hidden="1" customHeight="1" x14ac:dyDescent="0.2">
      <c r="A4443" s="7" t="s">
        <v>15182</v>
      </c>
      <c r="B4443" s="1" t="s">
        <v>15183</v>
      </c>
      <c r="C4443" s="85" t="s">
        <v>4395</v>
      </c>
      <c r="D4443" s="85" t="s">
        <v>13090</v>
      </c>
      <c r="E4443" s="202" t="s">
        <v>26418</v>
      </c>
      <c r="F4443" s="85" t="s">
        <v>55</v>
      </c>
      <c r="G4443" s="85" t="s">
        <v>63</v>
      </c>
      <c r="H4443" s="85" t="s">
        <v>20690</v>
      </c>
      <c r="I4443" s="3" t="s">
        <v>4399</v>
      </c>
      <c r="J4443" s="85" t="s">
        <v>4435</v>
      </c>
      <c r="K4443" s="7" t="s">
        <v>3838</v>
      </c>
      <c r="L4443" s="1"/>
      <c r="M4443" s="1"/>
      <c r="N4443" s="41" t="s">
        <v>6842</v>
      </c>
      <c r="O4443" s="87">
        <v>0</v>
      </c>
      <c r="P4443" s="87">
        <v>0</v>
      </c>
      <c r="Q4443" s="87">
        <v>0</v>
      </c>
      <c r="R4443" s="87">
        <v>0</v>
      </c>
      <c r="S4443" s="87"/>
      <c r="T4443" s="87"/>
      <c r="U4443" s="85" t="s">
        <v>112</v>
      </c>
      <c r="V4443" s="1"/>
      <c r="W4443" s="1"/>
      <c r="X4443" s="1"/>
      <c r="Y4443" s="1"/>
      <c r="Z4443" s="6">
        <v>909553</v>
      </c>
      <c r="AA4443" s="160"/>
      <c r="AB4443" s="123" t="s">
        <v>4395</v>
      </c>
      <c r="AC4443" s="124"/>
      <c r="AD4443" s="2"/>
      <c r="AE4443" s="2"/>
      <c r="AF4443" s="2"/>
      <c r="AG4443" s="2"/>
      <c r="AH4443" s="41" t="s">
        <v>63</v>
      </c>
      <c r="AI4443" s="80" t="s">
        <v>19745</v>
      </c>
      <c r="AJ4443" s="80" t="s">
        <v>13547</v>
      </c>
      <c r="AK4443" s="1"/>
      <c r="AL4443" s="85"/>
      <c r="AM4443" s="151" t="s">
        <v>19998</v>
      </c>
      <c r="AN4443" s="16"/>
      <c r="AO4443" s="166"/>
      <c r="AP4443" s="5">
        <f t="shared" si="70"/>
        <v>0</v>
      </c>
      <c r="AQ4443" s="16"/>
      <c r="AR4443" s="205">
        <v>1</v>
      </c>
      <c r="AS4443" s="16"/>
      <c r="AT4443" s="16"/>
      <c r="AU4443" s="16"/>
      <c r="AV4443" s="16"/>
      <c r="AW4443" s="16"/>
      <c r="AX4443" s="16"/>
    </row>
    <row r="4444" spans="1:50" customFormat="1" ht="15.75" hidden="1" customHeight="1" x14ac:dyDescent="0.2">
      <c r="A4444" s="7" t="s">
        <v>15184</v>
      </c>
      <c r="B4444" s="1" t="s">
        <v>15185</v>
      </c>
      <c r="C4444" s="85" t="s">
        <v>4395</v>
      </c>
      <c r="D4444" s="85" t="s">
        <v>13090</v>
      </c>
      <c r="E4444" s="202" t="s">
        <v>26418</v>
      </c>
      <c r="F4444" s="85" t="s">
        <v>55</v>
      </c>
      <c r="G4444" s="85" t="s">
        <v>63</v>
      </c>
      <c r="H4444" s="85" t="s">
        <v>20690</v>
      </c>
      <c r="I4444" s="3" t="s">
        <v>4399</v>
      </c>
      <c r="J4444" s="85" t="s">
        <v>4435</v>
      </c>
      <c r="K4444" s="7" t="s">
        <v>3838</v>
      </c>
      <c r="L4444" s="1"/>
      <c r="M4444" s="1"/>
      <c r="N4444" s="41" t="s">
        <v>6842</v>
      </c>
      <c r="O4444" s="87">
        <v>0</v>
      </c>
      <c r="P4444" s="87">
        <v>0</v>
      </c>
      <c r="Q4444" s="87">
        <v>0</v>
      </c>
      <c r="R4444" s="87">
        <v>0</v>
      </c>
      <c r="S4444" s="87"/>
      <c r="T4444" s="87"/>
      <c r="U4444" s="85" t="s">
        <v>112</v>
      </c>
      <c r="V4444" s="1"/>
      <c r="W4444" s="1"/>
      <c r="X4444" s="1"/>
      <c r="Y4444" s="1"/>
      <c r="Z4444" s="6">
        <v>42006</v>
      </c>
      <c r="AA4444" s="160"/>
      <c r="AB4444" s="123" t="s">
        <v>4395</v>
      </c>
      <c r="AC4444" s="124"/>
      <c r="AD4444" s="2"/>
      <c r="AE4444" s="2"/>
      <c r="AF4444" s="2"/>
      <c r="AG4444" s="2"/>
      <c r="AH4444" s="41" t="s">
        <v>63</v>
      </c>
      <c r="AI4444" s="80" t="s">
        <v>19746</v>
      </c>
      <c r="AJ4444" s="80" t="s">
        <v>14642</v>
      </c>
      <c r="AK4444" s="1"/>
      <c r="AL4444" s="85"/>
      <c r="AM4444" s="151" t="s">
        <v>19998</v>
      </c>
      <c r="AN4444" s="16"/>
      <c r="AO4444" s="166"/>
      <c r="AP4444" s="5">
        <f t="shared" si="70"/>
        <v>0</v>
      </c>
      <c r="AQ4444" s="16"/>
      <c r="AR4444" s="205">
        <v>1</v>
      </c>
      <c r="AS4444" s="16"/>
      <c r="AT4444" s="16"/>
      <c r="AU4444" s="16"/>
      <c r="AV4444" s="16"/>
      <c r="AW4444" s="16"/>
      <c r="AX4444" s="16"/>
    </row>
    <row r="4445" spans="1:50" customFormat="1" ht="15.75" hidden="1" customHeight="1" x14ac:dyDescent="0.2">
      <c r="A4445" s="7" t="s">
        <v>7667</v>
      </c>
      <c r="B4445" s="3" t="s">
        <v>7668</v>
      </c>
      <c r="C4445" s="85" t="s">
        <v>4395</v>
      </c>
      <c r="D4445" s="85" t="s">
        <v>13090</v>
      </c>
      <c r="E4445" s="202" t="s">
        <v>26712</v>
      </c>
      <c r="F4445" s="85" t="s">
        <v>40</v>
      </c>
      <c r="G4445" s="85" t="s">
        <v>15356</v>
      </c>
      <c r="H4445" s="85" t="s">
        <v>20690</v>
      </c>
      <c r="I4445" s="3" t="s">
        <v>4558</v>
      </c>
      <c r="J4445" s="85" t="s">
        <v>4435</v>
      </c>
      <c r="K4445" s="7" t="s">
        <v>3838</v>
      </c>
      <c r="L4445" s="3"/>
      <c r="M4445" s="3"/>
      <c r="N4445" s="41" t="s">
        <v>7669</v>
      </c>
      <c r="O4445" s="87">
        <v>243321</v>
      </c>
      <c r="P4445" s="87">
        <v>17690</v>
      </c>
      <c r="Q4445" s="87">
        <v>225631</v>
      </c>
      <c r="R4445" s="87">
        <v>205</v>
      </c>
      <c r="S4445" s="87"/>
      <c r="T4445" s="87"/>
      <c r="U4445" s="85">
        <v>2010</v>
      </c>
      <c r="V4445" s="3" t="s">
        <v>7669</v>
      </c>
      <c r="W4445" s="3"/>
      <c r="X4445" s="3"/>
      <c r="Y4445" s="3"/>
      <c r="Z4445" s="6">
        <v>42855</v>
      </c>
      <c r="AA4445" s="160"/>
      <c r="AB4445" s="123" t="s">
        <v>4395</v>
      </c>
      <c r="AC4445" s="124"/>
      <c r="AD4445" s="41"/>
      <c r="AE4445" s="83"/>
      <c r="AF4445" s="83"/>
      <c r="AG4445" s="41"/>
      <c r="AH4445" s="41" t="s">
        <v>7654</v>
      </c>
      <c r="AI4445" s="80" t="s">
        <v>19747</v>
      </c>
      <c r="AJ4445" s="80" t="s">
        <v>14643</v>
      </c>
      <c r="AK4445" s="3"/>
      <c r="AL4445" s="85"/>
      <c r="AM4445" s="151" t="s">
        <v>19998</v>
      </c>
      <c r="AN4445" s="15"/>
      <c r="AO4445" s="166"/>
      <c r="AP4445" s="5">
        <f t="shared" si="70"/>
        <v>0</v>
      </c>
      <c r="AQ4445" s="16"/>
      <c r="AR4445" s="205">
        <v>1</v>
      </c>
      <c r="AS4445" s="16"/>
      <c r="AT4445" s="16"/>
      <c r="AU4445" s="16"/>
      <c r="AV4445" s="16"/>
      <c r="AW4445" s="16"/>
      <c r="AX4445" s="16"/>
    </row>
    <row r="4446" spans="1:50" customFormat="1" ht="15.75" hidden="1" customHeight="1" x14ac:dyDescent="0.2">
      <c r="A4446" s="1" t="s">
        <v>17278</v>
      </c>
      <c r="B4446" s="1" t="s">
        <v>17279</v>
      </c>
      <c r="C4446" s="85" t="s">
        <v>4395</v>
      </c>
      <c r="D4446" s="85" t="s">
        <v>13090</v>
      </c>
      <c r="E4446" s="202" t="s">
        <v>26418</v>
      </c>
      <c r="F4446" s="85" t="s">
        <v>55</v>
      </c>
      <c r="G4446" s="85" t="s">
        <v>15355</v>
      </c>
      <c r="H4446" s="85" t="s">
        <v>20690</v>
      </c>
      <c r="I4446" s="3" t="s">
        <v>4405</v>
      </c>
      <c r="J4446" s="85" t="s">
        <v>4435</v>
      </c>
      <c r="K4446" s="1" t="s">
        <v>3838</v>
      </c>
      <c r="L4446" s="1"/>
      <c r="M4446" s="1"/>
      <c r="N4446" s="41" t="s">
        <v>6370</v>
      </c>
      <c r="O4446" s="87">
        <v>0</v>
      </c>
      <c r="P4446" s="87">
        <v>0</v>
      </c>
      <c r="Q4446" s="87">
        <v>0</v>
      </c>
      <c r="R4446" s="87">
        <v>0</v>
      </c>
      <c r="S4446" s="87"/>
      <c r="T4446" s="87"/>
      <c r="U4446" s="85" t="s">
        <v>112</v>
      </c>
      <c r="V4446" s="1"/>
      <c r="W4446" s="1"/>
      <c r="X4446" s="1"/>
      <c r="Y4446" s="1"/>
      <c r="Z4446" s="6">
        <v>54101</v>
      </c>
      <c r="AA4446" s="160"/>
      <c r="AB4446" s="123" t="s">
        <v>4395</v>
      </c>
      <c r="AC4446" s="124"/>
      <c r="AD4446" s="2"/>
      <c r="AE4446" s="2"/>
      <c r="AF4446" s="2"/>
      <c r="AG4446" s="2"/>
      <c r="AH4446" s="41" t="s">
        <v>13748</v>
      </c>
      <c r="AI4446" s="80" t="s">
        <v>19748</v>
      </c>
      <c r="AJ4446" s="80" t="s">
        <v>17442</v>
      </c>
      <c r="AK4446" s="1"/>
      <c r="AL4446" s="85"/>
      <c r="AM4446" s="151" t="s">
        <v>19997</v>
      </c>
      <c r="AN4446" s="16"/>
      <c r="AO4446" s="166"/>
      <c r="AP4446" s="5">
        <f t="shared" si="70"/>
        <v>0</v>
      </c>
      <c r="AQ4446" s="16"/>
      <c r="AR4446" s="205">
        <v>1</v>
      </c>
      <c r="AS4446" s="16"/>
      <c r="AT4446" s="16"/>
      <c r="AU4446" s="16"/>
      <c r="AV4446" s="16"/>
      <c r="AW4446" s="16"/>
      <c r="AX4446" s="16"/>
    </row>
    <row r="4447" spans="1:50" customFormat="1" ht="15.75" hidden="1" customHeight="1" x14ac:dyDescent="0.2">
      <c r="A4447" s="7" t="s">
        <v>15186</v>
      </c>
      <c r="B4447" s="1" t="s">
        <v>15187</v>
      </c>
      <c r="C4447" s="85" t="s">
        <v>4395</v>
      </c>
      <c r="D4447" s="85" t="s">
        <v>13090</v>
      </c>
      <c r="E4447" s="202" t="s">
        <v>1800</v>
      </c>
      <c r="F4447" s="85" t="s">
        <v>55</v>
      </c>
      <c r="G4447" s="85" t="s">
        <v>15355</v>
      </c>
      <c r="H4447" s="85" t="s">
        <v>20690</v>
      </c>
      <c r="I4447" s="3" t="s">
        <v>4558</v>
      </c>
      <c r="J4447" s="85" t="s">
        <v>4435</v>
      </c>
      <c r="K4447" s="7" t="s">
        <v>3838</v>
      </c>
      <c r="L4447" s="1"/>
      <c r="M4447" s="1"/>
      <c r="N4447" s="41" t="s">
        <v>6370</v>
      </c>
      <c r="O4447" s="87">
        <v>0</v>
      </c>
      <c r="P4447" s="87">
        <v>0</v>
      </c>
      <c r="Q4447" s="87">
        <v>0</v>
      </c>
      <c r="R4447" s="87">
        <v>0</v>
      </c>
      <c r="S4447" s="87"/>
      <c r="T4447" s="87"/>
      <c r="U4447" s="85" t="s">
        <v>112</v>
      </c>
      <c r="V4447" s="1"/>
      <c r="W4447" s="1"/>
      <c r="X4447" s="1"/>
      <c r="Y4447" s="1"/>
      <c r="Z4447" s="6">
        <v>31646</v>
      </c>
      <c r="AA4447" s="160"/>
      <c r="AB4447" s="123" t="s">
        <v>4395</v>
      </c>
      <c r="AC4447" s="124"/>
      <c r="AD4447" s="2"/>
      <c r="AE4447" s="2"/>
      <c r="AF4447" s="2"/>
      <c r="AG4447" s="2"/>
      <c r="AH4447" s="41" t="s">
        <v>26627</v>
      </c>
      <c r="AI4447" s="80" t="s">
        <v>19749</v>
      </c>
      <c r="AJ4447" s="80" t="s">
        <v>14644</v>
      </c>
      <c r="AK4447" s="1"/>
      <c r="AL4447" s="85"/>
      <c r="AM4447" s="151" t="s">
        <v>19998</v>
      </c>
      <c r="AN4447" s="16"/>
      <c r="AO4447" s="166"/>
      <c r="AP4447" s="5">
        <f t="shared" si="70"/>
        <v>0</v>
      </c>
      <c r="AQ4447" s="16"/>
      <c r="AR4447" s="205">
        <v>1</v>
      </c>
      <c r="AS4447" s="16"/>
      <c r="AT4447" s="16"/>
      <c r="AU4447" s="16"/>
      <c r="AV4447" s="16"/>
      <c r="AW4447" s="16"/>
      <c r="AX4447" s="16"/>
    </row>
    <row r="4448" spans="1:50" customFormat="1" ht="15.75" hidden="1" customHeight="1" x14ac:dyDescent="0.2">
      <c r="A4448" s="1" t="s">
        <v>15607</v>
      </c>
      <c r="B4448" s="1" t="s">
        <v>15812</v>
      </c>
      <c r="C4448" s="85" t="s">
        <v>4395</v>
      </c>
      <c r="D4448" s="85" t="s">
        <v>13090</v>
      </c>
      <c r="E4448" s="202" t="s">
        <v>26712</v>
      </c>
      <c r="F4448" s="85" t="s">
        <v>55</v>
      </c>
      <c r="G4448" s="85" t="s">
        <v>57</v>
      </c>
      <c r="H4448" s="85" t="s">
        <v>20690</v>
      </c>
      <c r="I4448" s="3" t="s">
        <v>4405</v>
      </c>
      <c r="J4448" s="85" t="s">
        <v>4435</v>
      </c>
      <c r="K4448" s="1" t="s">
        <v>3838</v>
      </c>
      <c r="L4448" s="1"/>
      <c r="M4448" s="1"/>
      <c r="N4448" s="41" t="s">
        <v>6370</v>
      </c>
      <c r="O4448" s="87">
        <v>0</v>
      </c>
      <c r="P4448" s="87">
        <v>0</v>
      </c>
      <c r="Q4448" s="87">
        <v>0</v>
      </c>
      <c r="R4448" s="87">
        <v>0</v>
      </c>
      <c r="S4448" s="87"/>
      <c r="T4448" s="87"/>
      <c r="U4448" s="85" t="s">
        <v>112</v>
      </c>
      <c r="V4448" s="1"/>
      <c r="W4448" s="1"/>
      <c r="X4448" s="1"/>
      <c r="Y4448" s="1"/>
      <c r="Z4448" s="6">
        <v>20795</v>
      </c>
      <c r="AA4448" s="160"/>
      <c r="AB4448" s="123" t="s">
        <v>4395</v>
      </c>
      <c r="AC4448" s="124"/>
      <c r="AD4448" s="2"/>
      <c r="AE4448" s="2"/>
      <c r="AF4448" s="2"/>
      <c r="AG4448" s="2"/>
      <c r="AH4448" s="41" t="s">
        <v>13741</v>
      </c>
      <c r="AI4448" s="80" t="s">
        <v>19750</v>
      </c>
      <c r="AJ4448" s="80" t="s">
        <v>15950</v>
      </c>
      <c r="AK4448" s="1"/>
      <c r="AL4448" s="85"/>
      <c r="AM4448" s="151" t="s">
        <v>19999</v>
      </c>
      <c r="AN4448" s="16"/>
      <c r="AO4448" s="166"/>
      <c r="AP4448" s="5">
        <f t="shared" si="70"/>
        <v>0</v>
      </c>
      <c r="AQ4448" s="16"/>
      <c r="AR4448" s="205">
        <v>1</v>
      </c>
      <c r="AS4448" s="16"/>
      <c r="AT4448" s="16"/>
      <c r="AU4448" s="16"/>
      <c r="AV4448" s="16"/>
      <c r="AW4448" s="16"/>
      <c r="AX4448" s="16"/>
    </row>
    <row r="4449" spans="1:50" customFormat="1" ht="15.75" hidden="1" customHeight="1" x14ac:dyDescent="0.2">
      <c r="A4449" s="7" t="s">
        <v>15188</v>
      </c>
      <c r="B4449" s="1" t="s">
        <v>11830</v>
      </c>
      <c r="C4449" s="85" t="s">
        <v>4395</v>
      </c>
      <c r="D4449" s="85" t="s">
        <v>13090</v>
      </c>
      <c r="E4449" s="202" t="s">
        <v>26712</v>
      </c>
      <c r="F4449" s="85" t="s">
        <v>55</v>
      </c>
      <c r="G4449" s="85" t="s">
        <v>63</v>
      </c>
      <c r="H4449" s="85" t="s">
        <v>20690</v>
      </c>
      <c r="I4449" s="3" t="s">
        <v>4405</v>
      </c>
      <c r="J4449" s="85" t="s">
        <v>4435</v>
      </c>
      <c r="K4449" s="7" t="s">
        <v>3838</v>
      </c>
      <c r="L4449" s="1"/>
      <c r="M4449" s="1"/>
      <c r="N4449" s="41" t="s">
        <v>6370</v>
      </c>
      <c r="O4449" s="87">
        <v>0</v>
      </c>
      <c r="P4449" s="87">
        <v>0</v>
      </c>
      <c r="Q4449" s="87">
        <v>0</v>
      </c>
      <c r="R4449" s="87">
        <v>0</v>
      </c>
      <c r="S4449" s="87"/>
      <c r="T4449" s="87"/>
      <c r="U4449" s="85" t="s">
        <v>112</v>
      </c>
      <c r="V4449" s="1"/>
      <c r="W4449" s="1"/>
      <c r="X4449" s="1"/>
      <c r="Y4449" s="1"/>
      <c r="Z4449" s="6">
        <v>11569</v>
      </c>
      <c r="AA4449" s="160"/>
      <c r="AB4449" s="123" t="s">
        <v>4395</v>
      </c>
      <c r="AC4449" s="124"/>
      <c r="AD4449" s="2"/>
      <c r="AE4449" s="2"/>
      <c r="AF4449" s="2"/>
      <c r="AG4449" s="2"/>
      <c r="AH4449" s="41" t="s">
        <v>63</v>
      </c>
      <c r="AI4449" s="80" t="s">
        <v>19751</v>
      </c>
      <c r="AJ4449" s="80" t="s">
        <v>14645</v>
      </c>
      <c r="AK4449" s="1"/>
      <c r="AL4449" s="85"/>
      <c r="AM4449" s="151" t="s">
        <v>19998</v>
      </c>
      <c r="AN4449" s="16"/>
      <c r="AO4449" s="166"/>
      <c r="AP4449" s="5">
        <f t="shared" si="70"/>
        <v>0</v>
      </c>
      <c r="AQ4449" s="16"/>
      <c r="AR4449" s="205">
        <v>1</v>
      </c>
      <c r="AS4449" s="16"/>
      <c r="AT4449" s="16"/>
      <c r="AU4449" s="16"/>
      <c r="AV4449" s="16"/>
      <c r="AW4449" s="16"/>
      <c r="AX4449" s="16"/>
    </row>
    <row r="4450" spans="1:50" customFormat="1" ht="15.75" hidden="1" customHeight="1" x14ac:dyDescent="0.2">
      <c r="A4450" s="1" t="s">
        <v>15608</v>
      </c>
      <c r="B4450" s="1" t="s">
        <v>15813</v>
      </c>
      <c r="C4450" s="85" t="s">
        <v>4395</v>
      </c>
      <c r="D4450" s="85" t="s">
        <v>13090</v>
      </c>
      <c r="E4450" s="202" t="s">
        <v>26418</v>
      </c>
      <c r="F4450" s="85" t="s">
        <v>55</v>
      </c>
      <c r="G4450" s="85" t="s">
        <v>63</v>
      </c>
      <c r="H4450" s="85" t="s">
        <v>20690</v>
      </c>
      <c r="I4450" s="3" t="s">
        <v>4405</v>
      </c>
      <c r="J4450" s="85" t="s">
        <v>4435</v>
      </c>
      <c r="K4450" s="1" t="s">
        <v>3838</v>
      </c>
      <c r="L4450" s="1"/>
      <c r="M4450" s="1"/>
      <c r="N4450" s="41" t="s">
        <v>6370</v>
      </c>
      <c r="O4450" s="87">
        <v>0</v>
      </c>
      <c r="P4450" s="87">
        <v>0</v>
      </c>
      <c r="Q4450" s="87">
        <v>0</v>
      </c>
      <c r="R4450" s="87">
        <v>0</v>
      </c>
      <c r="S4450" s="87"/>
      <c r="T4450" s="87"/>
      <c r="U4450" s="85" t="s">
        <v>112</v>
      </c>
      <c r="V4450" s="1"/>
      <c r="W4450" s="1"/>
      <c r="X4450" s="1"/>
      <c r="Y4450" s="1"/>
      <c r="Z4450" s="6">
        <v>14239</v>
      </c>
      <c r="AA4450" s="160"/>
      <c r="AB4450" s="123" t="s">
        <v>4395</v>
      </c>
      <c r="AC4450" s="124"/>
      <c r="AD4450" s="2"/>
      <c r="AE4450" s="2"/>
      <c r="AF4450" s="2"/>
      <c r="AG4450" s="2"/>
      <c r="AH4450" s="41" t="s">
        <v>63</v>
      </c>
      <c r="AI4450" s="80" t="s">
        <v>19752</v>
      </c>
      <c r="AJ4450" s="80" t="s">
        <v>15951</v>
      </c>
      <c r="AK4450" s="1"/>
      <c r="AL4450" s="85"/>
      <c r="AM4450" s="151" t="s">
        <v>19999</v>
      </c>
      <c r="AN4450" s="16"/>
      <c r="AO4450" s="166"/>
      <c r="AP4450" s="5">
        <f t="shared" si="70"/>
        <v>0</v>
      </c>
      <c r="AQ4450" s="16"/>
      <c r="AR4450" s="205">
        <v>1</v>
      </c>
      <c r="AS4450" s="16"/>
      <c r="AT4450" s="16"/>
      <c r="AU4450" s="16"/>
      <c r="AV4450" s="16"/>
      <c r="AW4450" s="16"/>
      <c r="AX4450" s="16"/>
    </row>
    <row r="4451" spans="1:50" customFormat="1" ht="15.75" hidden="1" customHeight="1" x14ac:dyDescent="0.2">
      <c r="A4451" s="7" t="s">
        <v>15189</v>
      </c>
      <c r="B4451" s="1" t="s">
        <v>15190</v>
      </c>
      <c r="C4451" s="85" t="s">
        <v>4395</v>
      </c>
      <c r="D4451" s="85" t="s">
        <v>13090</v>
      </c>
      <c r="E4451" s="202" t="s">
        <v>26712</v>
      </c>
      <c r="F4451" s="85" t="s">
        <v>55</v>
      </c>
      <c r="G4451" s="85" t="s">
        <v>63</v>
      </c>
      <c r="H4451" s="85" t="s">
        <v>20690</v>
      </c>
      <c r="I4451" s="3" t="s">
        <v>4399</v>
      </c>
      <c r="J4451" s="85" t="s">
        <v>4435</v>
      </c>
      <c r="K4451" s="7" t="s">
        <v>3838</v>
      </c>
      <c r="L4451" s="1"/>
      <c r="M4451" s="1"/>
      <c r="N4451" s="41" t="s">
        <v>6370</v>
      </c>
      <c r="O4451" s="87">
        <v>0</v>
      </c>
      <c r="P4451" s="87">
        <v>0</v>
      </c>
      <c r="Q4451" s="87">
        <v>0</v>
      </c>
      <c r="R4451" s="87">
        <v>0</v>
      </c>
      <c r="S4451" s="87"/>
      <c r="T4451" s="87"/>
      <c r="U4451" s="85" t="s">
        <v>112</v>
      </c>
      <c r="V4451" s="1"/>
      <c r="W4451" s="1"/>
      <c r="X4451" s="1"/>
      <c r="Y4451" s="1"/>
      <c r="Z4451" s="6">
        <v>37478</v>
      </c>
      <c r="AA4451" s="160"/>
      <c r="AB4451" s="123" t="s">
        <v>4395</v>
      </c>
      <c r="AC4451" s="124"/>
      <c r="AD4451" s="2"/>
      <c r="AE4451" s="2"/>
      <c r="AF4451" s="2"/>
      <c r="AG4451" s="2"/>
      <c r="AH4451" s="41" t="s">
        <v>63</v>
      </c>
      <c r="AI4451" s="80" t="s">
        <v>19753</v>
      </c>
      <c r="AJ4451" s="80" t="s">
        <v>14646</v>
      </c>
      <c r="AK4451" s="1"/>
      <c r="AL4451" s="85"/>
      <c r="AM4451" s="151" t="s">
        <v>19998</v>
      </c>
      <c r="AN4451" s="16"/>
      <c r="AO4451" s="166"/>
      <c r="AP4451" s="5">
        <f t="shared" si="70"/>
        <v>0</v>
      </c>
      <c r="AQ4451" s="16"/>
      <c r="AR4451" s="205">
        <v>1</v>
      </c>
      <c r="AS4451" s="16"/>
      <c r="AT4451" s="16"/>
      <c r="AU4451" s="16"/>
      <c r="AV4451" s="16"/>
      <c r="AW4451" s="16"/>
      <c r="AX4451" s="16"/>
    </row>
    <row r="4452" spans="1:50" customFormat="1" ht="15.75" hidden="1" customHeight="1" x14ac:dyDescent="0.2">
      <c r="A4452" s="1" t="s">
        <v>17280</v>
      </c>
      <c r="B4452" s="1" t="s">
        <v>17281</v>
      </c>
      <c r="C4452" s="85" t="s">
        <v>4395</v>
      </c>
      <c r="D4452" s="85" t="s">
        <v>13090</v>
      </c>
      <c r="E4452" s="202" t="s">
        <v>26712</v>
      </c>
      <c r="F4452" s="85" t="s">
        <v>55</v>
      </c>
      <c r="G4452" s="85" t="s">
        <v>63</v>
      </c>
      <c r="H4452" s="85" t="s">
        <v>20690</v>
      </c>
      <c r="I4452" s="3" t="s">
        <v>4405</v>
      </c>
      <c r="J4452" s="85" t="s">
        <v>4435</v>
      </c>
      <c r="K4452" s="1" t="s">
        <v>3838</v>
      </c>
      <c r="L4452" s="1"/>
      <c r="M4452" s="1"/>
      <c r="N4452" s="41" t="s">
        <v>6370</v>
      </c>
      <c r="O4452" s="87">
        <v>7924</v>
      </c>
      <c r="P4452" s="87">
        <v>0</v>
      </c>
      <c r="Q4452" s="87">
        <v>7924</v>
      </c>
      <c r="R4452" s="87">
        <v>0</v>
      </c>
      <c r="S4452" s="87"/>
      <c r="T4452" s="87"/>
      <c r="U4452" s="85">
        <v>2019</v>
      </c>
      <c r="V4452" s="1"/>
      <c r="W4452" s="1"/>
      <c r="X4452" s="1"/>
      <c r="Y4452" s="1"/>
      <c r="Z4452" s="6">
        <v>11435</v>
      </c>
      <c r="AA4452" s="160"/>
      <c r="AB4452" s="123" t="s">
        <v>4395</v>
      </c>
      <c r="AC4452" s="124"/>
      <c r="AD4452" s="2"/>
      <c r="AE4452" s="2"/>
      <c r="AF4452" s="2"/>
      <c r="AG4452" s="2"/>
      <c r="AH4452" s="41" t="s">
        <v>63</v>
      </c>
      <c r="AI4452" s="80" t="s">
        <v>19754</v>
      </c>
      <c r="AJ4452" s="80" t="s">
        <v>17443</v>
      </c>
      <c r="AK4452" s="1"/>
      <c r="AL4452" s="85"/>
      <c r="AM4452" s="151" t="s">
        <v>19997</v>
      </c>
      <c r="AN4452" s="16"/>
      <c r="AO4452" s="166"/>
      <c r="AP4452" s="5">
        <f t="shared" si="70"/>
        <v>0</v>
      </c>
      <c r="AQ4452" s="16"/>
      <c r="AR4452" s="205">
        <v>1</v>
      </c>
      <c r="AS4452" s="16"/>
      <c r="AT4452" s="16"/>
      <c r="AU4452" s="16"/>
      <c r="AV4452" s="16"/>
      <c r="AW4452" s="16"/>
      <c r="AX4452" s="16"/>
    </row>
    <row r="4453" spans="1:50" customFormat="1" ht="15.75" hidden="1" customHeight="1" x14ac:dyDescent="0.2">
      <c r="A4453" s="7" t="s">
        <v>15191</v>
      </c>
      <c r="B4453" s="1" t="s">
        <v>15192</v>
      </c>
      <c r="C4453" s="85" t="s">
        <v>4395</v>
      </c>
      <c r="D4453" s="85" t="s">
        <v>13090</v>
      </c>
      <c r="E4453" s="202" t="s">
        <v>26712</v>
      </c>
      <c r="F4453" s="85" t="s">
        <v>40</v>
      </c>
      <c r="G4453" s="85" t="s">
        <v>15326</v>
      </c>
      <c r="H4453" s="85" t="s">
        <v>20690</v>
      </c>
      <c r="I4453" s="3" t="s">
        <v>6379</v>
      </c>
      <c r="J4453" s="85" t="s">
        <v>115</v>
      </c>
      <c r="K4453" s="7" t="s">
        <v>5931</v>
      </c>
      <c r="L4453" s="1"/>
      <c r="M4453" s="1"/>
      <c r="N4453" s="41" t="s">
        <v>4841</v>
      </c>
      <c r="O4453" s="87">
        <v>102414</v>
      </c>
      <c r="P4453" s="87">
        <v>46296</v>
      </c>
      <c r="Q4453" s="87">
        <v>56118</v>
      </c>
      <c r="R4453" s="87">
        <v>0</v>
      </c>
      <c r="S4453" s="87"/>
      <c r="T4453" s="87"/>
      <c r="U4453" s="85">
        <v>2020</v>
      </c>
      <c r="V4453" s="1"/>
      <c r="W4453" s="1"/>
      <c r="X4453" s="1"/>
      <c r="Y4453" s="1"/>
      <c r="Z4453" s="6">
        <v>70000</v>
      </c>
      <c r="AA4453" s="160"/>
      <c r="AB4453" s="123" t="s">
        <v>4395</v>
      </c>
      <c r="AC4453" s="124"/>
      <c r="AD4453" s="2"/>
      <c r="AE4453" s="2"/>
      <c r="AF4453" s="2"/>
      <c r="AG4453" s="2"/>
      <c r="AH4453" s="41" t="s">
        <v>7061</v>
      </c>
      <c r="AI4453" s="80" t="s">
        <v>19755</v>
      </c>
      <c r="AJ4453" s="80" t="s">
        <v>13549</v>
      </c>
      <c r="AK4453" s="1"/>
      <c r="AL4453" s="85"/>
      <c r="AM4453" s="151" t="s">
        <v>19998</v>
      </c>
      <c r="AN4453" s="16"/>
      <c r="AO4453" s="166"/>
      <c r="AP4453" s="5">
        <f t="shared" si="70"/>
        <v>0</v>
      </c>
      <c r="AQ4453" s="16"/>
      <c r="AR4453" s="205">
        <v>1</v>
      </c>
      <c r="AS4453" s="16"/>
      <c r="AT4453" s="16"/>
      <c r="AU4453" s="16"/>
      <c r="AV4453" s="16"/>
      <c r="AW4453" s="16"/>
      <c r="AX4453" s="16"/>
    </row>
    <row r="4454" spans="1:50" customFormat="1" ht="15.75" hidden="1" customHeight="1" x14ac:dyDescent="0.2">
      <c r="A4454" s="7" t="s">
        <v>15193</v>
      </c>
      <c r="B4454" s="1" t="s">
        <v>15194</v>
      </c>
      <c r="C4454" s="85" t="s">
        <v>4395</v>
      </c>
      <c r="D4454" s="85" t="s">
        <v>13090</v>
      </c>
      <c r="E4454" s="202" t="s">
        <v>26712</v>
      </c>
      <c r="F4454" s="85" t="s">
        <v>40</v>
      </c>
      <c r="G4454" s="85" t="s">
        <v>15326</v>
      </c>
      <c r="H4454" s="85" t="s">
        <v>20690</v>
      </c>
      <c r="I4454" s="3" t="s">
        <v>6379</v>
      </c>
      <c r="J4454" s="85" t="s">
        <v>115</v>
      </c>
      <c r="K4454" s="7" t="s">
        <v>5931</v>
      </c>
      <c r="L4454" s="1"/>
      <c r="M4454" s="1"/>
      <c r="N4454" s="41" t="s">
        <v>4841</v>
      </c>
      <c r="O4454" s="87">
        <v>74530</v>
      </c>
      <c r="P4454" s="87">
        <v>33988</v>
      </c>
      <c r="Q4454" s="87">
        <v>40542</v>
      </c>
      <c r="R4454" s="87">
        <v>0</v>
      </c>
      <c r="S4454" s="87"/>
      <c r="T4454" s="87"/>
      <c r="U4454" s="85">
        <v>2020</v>
      </c>
      <c r="V4454" s="1"/>
      <c r="W4454" s="1"/>
      <c r="X4454" s="1"/>
      <c r="Y4454" s="1"/>
      <c r="Z4454" s="6">
        <v>70000</v>
      </c>
      <c r="AA4454" s="160"/>
      <c r="AB4454" s="123" t="s">
        <v>4395</v>
      </c>
      <c r="AC4454" s="124"/>
      <c r="AD4454" s="2"/>
      <c r="AE4454" s="2"/>
      <c r="AF4454" s="2"/>
      <c r="AG4454" s="2"/>
      <c r="AH4454" s="41" t="s">
        <v>7061</v>
      </c>
      <c r="AI4454" s="80" t="s">
        <v>19756</v>
      </c>
      <c r="AJ4454" s="80" t="s">
        <v>14647</v>
      </c>
      <c r="AK4454" s="1"/>
      <c r="AL4454" s="85"/>
      <c r="AM4454" s="151" t="s">
        <v>19998</v>
      </c>
      <c r="AN4454" s="16"/>
      <c r="AO4454" s="166"/>
      <c r="AP4454" s="5">
        <f t="shared" si="70"/>
        <v>0</v>
      </c>
      <c r="AQ4454" s="16"/>
      <c r="AR4454" s="205">
        <v>1</v>
      </c>
      <c r="AS4454" s="16"/>
      <c r="AT4454" s="16"/>
      <c r="AU4454" s="16"/>
      <c r="AV4454" s="16"/>
      <c r="AW4454" s="16"/>
      <c r="AX4454" s="16"/>
    </row>
    <row r="4455" spans="1:50" customFormat="1" ht="15.75" hidden="1" customHeight="1" x14ac:dyDescent="0.2">
      <c r="A4455" s="7" t="s">
        <v>15195</v>
      </c>
      <c r="B4455" s="1" t="s">
        <v>15196</v>
      </c>
      <c r="C4455" s="85" t="s">
        <v>4395</v>
      </c>
      <c r="D4455" s="85" t="s">
        <v>13090</v>
      </c>
      <c r="E4455" s="202" t="s">
        <v>26712</v>
      </c>
      <c r="F4455" s="85" t="s">
        <v>40</v>
      </c>
      <c r="G4455" s="85" t="s">
        <v>15326</v>
      </c>
      <c r="H4455" s="85" t="s">
        <v>20690</v>
      </c>
      <c r="I4455" s="3" t="s">
        <v>6379</v>
      </c>
      <c r="J4455" s="85" t="s">
        <v>115</v>
      </c>
      <c r="K4455" s="7" t="s">
        <v>5931</v>
      </c>
      <c r="L4455" s="1"/>
      <c r="M4455" s="1"/>
      <c r="N4455" s="41" t="s">
        <v>4841</v>
      </c>
      <c r="O4455" s="87">
        <v>36317</v>
      </c>
      <c r="P4455" s="87">
        <v>5639</v>
      </c>
      <c r="Q4455" s="87">
        <v>30678</v>
      </c>
      <c r="R4455" s="87">
        <v>0</v>
      </c>
      <c r="S4455" s="87"/>
      <c r="T4455" s="87"/>
      <c r="U4455" s="85">
        <v>2021</v>
      </c>
      <c r="V4455" s="1"/>
      <c r="W4455" s="1"/>
      <c r="X4455" s="1"/>
      <c r="Y4455" s="1"/>
      <c r="Z4455" s="6">
        <v>70000</v>
      </c>
      <c r="AA4455" s="160"/>
      <c r="AB4455" s="123" t="s">
        <v>4395</v>
      </c>
      <c r="AC4455" s="124"/>
      <c r="AD4455" s="2"/>
      <c r="AE4455" s="2"/>
      <c r="AF4455" s="2"/>
      <c r="AG4455" s="2"/>
      <c r="AH4455" s="41" t="s">
        <v>7061</v>
      </c>
      <c r="AI4455" s="80" t="s">
        <v>19757</v>
      </c>
      <c r="AJ4455" s="80" t="s">
        <v>13550</v>
      </c>
      <c r="AK4455" s="1"/>
      <c r="AL4455" s="85"/>
      <c r="AM4455" s="151" t="s">
        <v>19998</v>
      </c>
      <c r="AN4455" s="16"/>
      <c r="AO4455" s="166"/>
      <c r="AP4455" s="5">
        <f t="shared" si="70"/>
        <v>0</v>
      </c>
      <c r="AQ4455" s="16"/>
      <c r="AR4455" s="205">
        <v>1</v>
      </c>
      <c r="AS4455" s="16"/>
      <c r="AT4455" s="16"/>
      <c r="AU4455" s="16"/>
      <c r="AV4455" s="16"/>
      <c r="AW4455" s="16"/>
      <c r="AX4455" s="16"/>
    </row>
    <row r="4456" spans="1:50" customFormat="1" ht="15.75" hidden="1" customHeight="1" x14ac:dyDescent="0.2">
      <c r="A4456" s="7" t="s">
        <v>7670</v>
      </c>
      <c r="B4456" s="3" t="s">
        <v>7671</v>
      </c>
      <c r="C4456" s="85" t="s">
        <v>4395</v>
      </c>
      <c r="D4456" s="85" t="s">
        <v>13090</v>
      </c>
      <c r="E4456" s="202" t="s">
        <v>26712</v>
      </c>
      <c r="F4456" s="85" t="s">
        <v>40</v>
      </c>
      <c r="G4456" s="85" t="s">
        <v>43</v>
      </c>
      <c r="H4456" s="85" t="s">
        <v>20690</v>
      </c>
      <c r="I4456" s="3" t="s">
        <v>4421</v>
      </c>
      <c r="J4456" s="85" t="s">
        <v>115</v>
      </c>
      <c r="K4456" s="7" t="s">
        <v>4595</v>
      </c>
      <c r="L4456" s="3"/>
      <c r="M4456" s="3"/>
      <c r="N4456" s="41" t="s">
        <v>4658</v>
      </c>
      <c r="O4456" s="87">
        <v>1391283</v>
      </c>
      <c r="P4456" s="87">
        <v>1261534</v>
      </c>
      <c r="Q4456" s="87">
        <v>129749</v>
      </c>
      <c r="R4456" s="87">
        <v>0</v>
      </c>
      <c r="S4456" s="87"/>
      <c r="T4456" s="87"/>
      <c r="U4456" s="85">
        <v>2010</v>
      </c>
      <c r="V4456" s="3" t="s">
        <v>4658</v>
      </c>
      <c r="W4456" s="3"/>
      <c r="X4456" s="3"/>
      <c r="Y4456" s="3"/>
      <c r="Z4456" s="6">
        <v>375846</v>
      </c>
      <c r="AA4456" s="160"/>
      <c r="AB4456" s="123" t="s">
        <v>4395</v>
      </c>
      <c r="AC4456" s="124"/>
      <c r="AD4456" s="41"/>
      <c r="AE4456" s="83"/>
      <c r="AF4456" s="83"/>
      <c r="AG4456" s="41"/>
      <c r="AH4456" s="41" t="s">
        <v>7061</v>
      </c>
      <c r="AI4456" s="80" t="s">
        <v>19758</v>
      </c>
      <c r="AJ4456" s="80" t="s">
        <v>13369</v>
      </c>
      <c r="AK4456" s="3"/>
      <c r="AL4456" s="85"/>
      <c r="AM4456" s="151" t="s">
        <v>19998</v>
      </c>
      <c r="AN4456" s="15"/>
      <c r="AO4456" s="166"/>
      <c r="AP4456" s="5">
        <f t="shared" si="70"/>
        <v>0</v>
      </c>
      <c r="AQ4456" s="16"/>
      <c r="AR4456" s="205">
        <v>1</v>
      </c>
      <c r="AS4456" s="16"/>
      <c r="AT4456" s="16"/>
      <c r="AU4456" s="16"/>
      <c r="AV4456" s="16"/>
      <c r="AW4456" s="16"/>
      <c r="AX4456" s="16"/>
    </row>
    <row r="4457" spans="1:50" customFormat="1" ht="15.75" hidden="1" customHeight="1" x14ac:dyDescent="0.2">
      <c r="A4457" s="7" t="s">
        <v>15197</v>
      </c>
      <c r="B4457" s="1" t="s">
        <v>15198</v>
      </c>
      <c r="C4457" s="85" t="s">
        <v>4395</v>
      </c>
      <c r="D4457" s="85" t="s">
        <v>13090</v>
      </c>
      <c r="E4457" s="202" t="s">
        <v>26418</v>
      </c>
      <c r="F4457" s="85" t="s">
        <v>40</v>
      </c>
      <c r="G4457" s="85" t="s">
        <v>15326</v>
      </c>
      <c r="H4457" s="85" t="s">
        <v>20690</v>
      </c>
      <c r="I4457" s="3" t="s">
        <v>6379</v>
      </c>
      <c r="J4457" s="85" t="s">
        <v>115</v>
      </c>
      <c r="K4457" s="7" t="s">
        <v>5931</v>
      </c>
      <c r="L4457" s="1"/>
      <c r="M4457" s="1"/>
      <c r="N4457" s="41" t="s">
        <v>4841</v>
      </c>
      <c r="O4457" s="87">
        <v>0</v>
      </c>
      <c r="P4457" s="87">
        <v>0</v>
      </c>
      <c r="Q4457" s="87">
        <v>0</v>
      </c>
      <c r="R4457" s="87">
        <v>0</v>
      </c>
      <c r="S4457" s="87"/>
      <c r="T4457" s="87"/>
      <c r="U4457" s="85" t="s">
        <v>112</v>
      </c>
      <c r="V4457" s="1"/>
      <c r="W4457" s="1"/>
      <c r="X4457" s="1"/>
      <c r="Y4457" s="1"/>
      <c r="Z4457" s="6">
        <v>70000</v>
      </c>
      <c r="AA4457" s="160"/>
      <c r="AB4457" s="123" t="s">
        <v>4395</v>
      </c>
      <c r="AC4457" s="124"/>
      <c r="AD4457" s="2"/>
      <c r="AE4457" s="2"/>
      <c r="AF4457" s="2"/>
      <c r="AG4457" s="2"/>
      <c r="AH4457" s="41" t="s">
        <v>7061</v>
      </c>
      <c r="AI4457" s="80" t="s">
        <v>19759</v>
      </c>
      <c r="AJ4457" s="80" t="s">
        <v>13551</v>
      </c>
      <c r="AK4457" s="1"/>
      <c r="AL4457" s="85"/>
      <c r="AM4457" s="151" t="s">
        <v>19998</v>
      </c>
      <c r="AN4457" s="16"/>
      <c r="AO4457" s="166"/>
      <c r="AP4457" s="5">
        <f t="shared" si="70"/>
        <v>0</v>
      </c>
      <c r="AQ4457" s="16"/>
      <c r="AR4457" s="205">
        <v>1</v>
      </c>
      <c r="AS4457" s="16"/>
      <c r="AT4457" s="16"/>
      <c r="AU4457" s="16"/>
      <c r="AV4457" s="16"/>
      <c r="AW4457" s="16"/>
      <c r="AX4457" s="16"/>
    </row>
    <row r="4458" spans="1:50" customFormat="1" ht="15.75" hidden="1" customHeight="1" x14ac:dyDescent="0.2">
      <c r="A4458" s="7" t="s">
        <v>15199</v>
      </c>
      <c r="B4458" s="1" t="s">
        <v>15200</v>
      </c>
      <c r="C4458" s="85" t="s">
        <v>4395</v>
      </c>
      <c r="D4458" s="85" t="s">
        <v>13090</v>
      </c>
      <c r="E4458" s="202" t="s">
        <v>26418</v>
      </c>
      <c r="F4458" s="85" t="s">
        <v>40</v>
      </c>
      <c r="G4458" s="85" t="s">
        <v>15326</v>
      </c>
      <c r="H4458" s="85" t="s">
        <v>20690</v>
      </c>
      <c r="I4458" s="3" t="s">
        <v>6379</v>
      </c>
      <c r="J4458" s="85" t="s">
        <v>115</v>
      </c>
      <c r="K4458" s="7" t="s">
        <v>5931</v>
      </c>
      <c r="L4458" s="1"/>
      <c r="M4458" s="1"/>
      <c r="N4458" s="41" t="s">
        <v>4841</v>
      </c>
      <c r="O4458" s="87">
        <v>0</v>
      </c>
      <c r="P4458" s="87">
        <v>0</v>
      </c>
      <c r="Q4458" s="87">
        <v>0</v>
      </c>
      <c r="R4458" s="87">
        <v>0</v>
      </c>
      <c r="S4458" s="87"/>
      <c r="T4458" s="87"/>
      <c r="U4458" s="85" t="s">
        <v>112</v>
      </c>
      <c r="V4458" s="1"/>
      <c r="W4458" s="1"/>
      <c r="X4458" s="1"/>
      <c r="Y4458" s="1"/>
      <c r="Z4458" s="6">
        <v>70000</v>
      </c>
      <c r="AA4458" s="160"/>
      <c r="AB4458" s="123" t="s">
        <v>4395</v>
      </c>
      <c r="AC4458" s="124"/>
      <c r="AD4458" s="2"/>
      <c r="AE4458" s="2"/>
      <c r="AF4458" s="2"/>
      <c r="AG4458" s="2"/>
      <c r="AH4458" s="41" t="s">
        <v>7061</v>
      </c>
      <c r="AI4458" s="80" t="s">
        <v>19760</v>
      </c>
      <c r="AJ4458" s="80" t="s">
        <v>14648</v>
      </c>
      <c r="AK4458" s="1"/>
      <c r="AL4458" s="85"/>
      <c r="AM4458" s="151" t="s">
        <v>19998</v>
      </c>
      <c r="AN4458" s="16"/>
      <c r="AO4458" s="166"/>
      <c r="AP4458" s="5">
        <f t="shared" si="70"/>
        <v>0</v>
      </c>
      <c r="AQ4458" s="16"/>
      <c r="AR4458" s="205">
        <v>1</v>
      </c>
      <c r="AS4458" s="16"/>
      <c r="AT4458" s="16"/>
      <c r="AU4458" s="16"/>
      <c r="AV4458" s="16"/>
      <c r="AW4458" s="16"/>
      <c r="AX4458" s="16"/>
    </row>
    <row r="4459" spans="1:50" customFormat="1" ht="15.75" hidden="1" customHeight="1" x14ac:dyDescent="0.2">
      <c r="A4459" s="7" t="s">
        <v>15201</v>
      </c>
      <c r="B4459" s="1" t="s">
        <v>19761</v>
      </c>
      <c r="C4459" s="85" t="s">
        <v>4395</v>
      </c>
      <c r="D4459" s="85" t="s">
        <v>13090</v>
      </c>
      <c r="E4459" s="202" t="s">
        <v>26418</v>
      </c>
      <c r="F4459" s="85" t="s">
        <v>40</v>
      </c>
      <c r="G4459" s="85" t="s">
        <v>42</v>
      </c>
      <c r="H4459" s="85" t="s">
        <v>20690</v>
      </c>
      <c r="I4459" s="3" t="s">
        <v>4421</v>
      </c>
      <c r="J4459" s="85" t="s">
        <v>115</v>
      </c>
      <c r="K4459" s="7" t="s">
        <v>4595</v>
      </c>
      <c r="L4459" s="1"/>
      <c r="M4459" s="1"/>
      <c r="N4459" s="41" t="s">
        <v>4841</v>
      </c>
      <c r="O4459" s="87">
        <v>0</v>
      </c>
      <c r="P4459" s="87">
        <v>0</v>
      </c>
      <c r="Q4459" s="87">
        <v>0</v>
      </c>
      <c r="R4459" s="87">
        <v>0</v>
      </c>
      <c r="S4459" s="87"/>
      <c r="T4459" s="87"/>
      <c r="U4459" s="85" t="s">
        <v>112</v>
      </c>
      <c r="V4459" s="1"/>
      <c r="W4459" s="1"/>
      <c r="X4459" s="1"/>
      <c r="Y4459" s="1"/>
      <c r="Z4459" s="6">
        <v>60000</v>
      </c>
      <c r="AA4459" s="160"/>
      <c r="AB4459" s="123" t="s">
        <v>4395</v>
      </c>
      <c r="AC4459" s="124"/>
      <c r="AD4459" s="2"/>
      <c r="AE4459" s="2"/>
      <c r="AF4459" s="2"/>
      <c r="AG4459" s="2"/>
      <c r="AH4459" s="41" t="s">
        <v>7061</v>
      </c>
      <c r="AI4459" s="80" t="s">
        <v>19762</v>
      </c>
      <c r="AJ4459" s="80" t="s">
        <v>13552</v>
      </c>
      <c r="AK4459" s="1"/>
      <c r="AL4459" s="85"/>
      <c r="AM4459" s="151" t="s">
        <v>19998</v>
      </c>
      <c r="AN4459" s="16"/>
      <c r="AO4459" s="166"/>
      <c r="AP4459" s="5">
        <f t="shared" si="70"/>
        <v>0</v>
      </c>
      <c r="AQ4459" s="16"/>
      <c r="AR4459" s="205">
        <v>1</v>
      </c>
      <c r="AS4459" s="16"/>
      <c r="AT4459" s="16"/>
      <c r="AU4459" s="16"/>
      <c r="AV4459" s="16"/>
      <c r="AW4459" s="16"/>
      <c r="AX4459" s="16"/>
    </row>
    <row r="4460" spans="1:50" customFormat="1" ht="15.75" hidden="1" customHeight="1" x14ac:dyDescent="0.2">
      <c r="A4460" s="7" t="s">
        <v>15202</v>
      </c>
      <c r="B4460" s="1" t="s">
        <v>15203</v>
      </c>
      <c r="C4460" s="85" t="s">
        <v>4395</v>
      </c>
      <c r="D4460" s="85" t="s">
        <v>13090</v>
      </c>
      <c r="E4460" s="202" t="s">
        <v>1800</v>
      </c>
      <c r="F4460" s="85" t="s">
        <v>40</v>
      </c>
      <c r="G4460" s="85" t="s">
        <v>42</v>
      </c>
      <c r="H4460" s="85" t="s">
        <v>20690</v>
      </c>
      <c r="I4460" s="3" t="s">
        <v>4421</v>
      </c>
      <c r="J4460" s="85" t="s">
        <v>115</v>
      </c>
      <c r="K4460" s="7" t="s">
        <v>4595</v>
      </c>
      <c r="L4460" s="1"/>
      <c r="M4460" s="1"/>
      <c r="N4460" s="41" t="s">
        <v>4841</v>
      </c>
      <c r="O4460" s="87">
        <v>0</v>
      </c>
      <c r="P4460" s="87">
        <v>0</v>
      </c>
      <c r="Q4460" s="87">
        <v>0</v>
      </c>
      <c r="R4460" s="87">
        <v>0</v>
      </c>
      <c r="S4460" s="87"/>
      <c r="T4460" s="87"/>
      <c r="U4460" s="85" t="s">
        <v>112</v>
      </c>
      <c r="V4460" s="1"/>
      <c r="W4460" s="1"/>
      <c r="X4460" s="1"/>
      <c r="Y4460" s="1"/>
      <c r="Z4460" s="6">
        <v>10000</v>
      </c>
      <c r="AA4460" s="160"/>
      <c r="AB4460" s="123" t="s">
        <v>4395</v>
      </c>
      <c r="AC4460" s="124"/>
      <c r="AD4460" s="2"/>
      <c r="AE4460" s="2"/>
      <c r="AF4460" s="2"/>
      <c r="AG4460" s="2"/>
      <c r="AH4460" s="41" t="s">
        <v>7061</v>
      </c>
      <c r="AI4460" s="80" t="s">
        <v>19763</v>
      </c>
      <c r="AJ4460" s="80" t="s">
        <v>13553</v>
      </c>
      <c r="AK4460" s="1"/>
      <c r="AL4460" s="85"/>
      <c r="AM4460" s="151" t="s">
        <v>19998</v>
      </c>
      <c r="AN4460" s="16"/>
      <c r="AO4460" s="166"/>
      <c r="AP4460" s="5">
        <f t="shared" si="70"/>
        <v>0</v>
      </c>
      <c r="AQ4460" s="16"/>
      <c r="AR4460" s="205">
        <v>1</v>
      </c>
      <c r="AS4460" s="16"/>
      <c r="AT4460" s="16"/>
      <c r="AU4460" s="16"/>
      <c r="AV4460" s="16"/>
      <c r="AW4460" s="16"/>
      <c r="AX4460" s="16"/>
    </row>
    <row r="4461" spans="1:50" customFormat="1" ht="15.75" hidden="1" customHeight="1" x14ac:dyDescent="0.2">
      <c r="A4461" s="7" t="s">
        <v>15204</v>
      </c>
      <c r="B4461" s="1" t="s">
        <v>15205</v>
      </c>
      <c r="C4461" s="85" t="s">
        <v>4395</v>
      </c>
      <c r="D4461" s="85" t="s">
        <v>13090</v>
      </c>
      <c r="E4461" s="202" t="s">
        <v>1800</v>
      </c>
      <c r="F4461" s="85" t="s">
        <v>40</v>
      </c>
      <c r="G4461" s="85" t="s">
        <v>42</v>
      </c>
      <c r="H4461" s="85" t="s">
        <v>20690</v>
      </c>
      <c r="I4461" s="3" t="s">
        <v>4421</v>
      </c>
      <c r="J4461" s="85" t="s">
        <v>115</v>
      </c>
      <c r="K4461" s="7" t="s">
        <v>4595</v>
      </c>
      <c r="L4461" s="1"/>
      <c r="M4461" s="1"/>
      <c r="N4461" s="41" t="s">
        <v>4841</v>
      </c>
      <c r="O4461" s="87">
        <v>0</v>
      </c>
      <c r="P4461" s="87">
        <v>0</v>
      </c>
      <c r="Q4461" s="87">
        <v>0</v>
      </c>
      <c r="R4461" s="87">
        <v>0</v>
      </c>
      <c r="S4461" s="87"/>
      <c r="T4461" s="87"/>
      <c r="U4461" s="85" t="s">
        <v>112</v>
      </c>
      <c r="V4461" s="1"/>
      <c r="W4461" s="1"/>
      <c r="X4461" s="1"/>
      <c r="Y4461" s="1"/>
      <c r="Z4461" s="6">
        <v>10000</v>
      </c>
      <c r="AA4461" s="160"/>
      <c r="AB4461" s="123" t="s">
        <v>4395</v>
      </c>
      <c r="AC4461" s="124"/>
      <c r="AD4461" s="2"/>
      <c r="AE4461" s="2"/>
      <c r="AF4461" s="2"/>
      <c r="AG4461" s="2"/>
      <c r="AH4461" s="41" t="s">
        <v>7061</v>
      </c>
      <c r="AI4461" s="80" t="s">
        <v>19764</v>
      </c>
      <c r="AJ4461" s="80" t="s">
        <v>13554</v>
      </c>
      <c r="AK4461" s="1"/>
      <c r="AL4461" s="85"/>
      <c r="AM4461" s="151" t="s">
        <v>19998</v>
      </c>
      <c r="AN4461" s="16"/>
      <c r="AO4461" s="166"/>
      <c r="AP4461" s="5">
        <f t="shared" si="70"/>
        <v>0</v>
      </c>
      <c r="AQ4461" s="16"/>
      <c r="AR4461" s="205">
        <v>1</v>
      </c>
      <c r="AS4461" s="16"/>
      <c r="AT4461" s="16"/>
      <c r="AU4461" s="16"/>
      <c r="AV4461" s="16"/>
      <c r="AW4461" s="16"/>
      <c r="AX4461" s="16"/>
    </row>
    <row r="4462" spans="1:50" customFormat="1" ht="15.75" hidden="1" customHeight="1" x14ac:dyDescent="0.2">
      <c r="A4462" s="7" t="s">
        <v>15206</v>
      </c>
      <c r="B4462" s="1" t="s">
        <v>15207</v>
      </c>
      <c r="C4462" s="85" t="s">
        <v>4395</v>
      </c>
      <c r="D4462" s="85" t="s">
        <v>13090</v>
      </c>
      <c r="E4462" s="202" t="s">
        <v>1800</v>
      </c>
      <c r="F4462" s="85" t="s">
        <v>40</v>
      </c>
      <c r="G4462" s="89" t="s">
        <v>42</v>
      </c>
      <c r="H4462" s="85" t="s">
        <v>20690</v>
      </c>
      <c r="I4462" s="3" t="s">
        <v>4421</v>
      </c>
      <c r="J4462" s="85" t="s">
        <v>115</v>
      </c>
      <c r="K4462" s="7" t="s">
        <v>4595</v>
      </c>
      <c r="L4462" s="1"/>
      <c r="M4462" s="1"/>
      <c r="N4462" s="41" t="s">
        <v>4841</v>
      </c>
      <c r="O4462" s="87">
        <v>0</v>
      </c>
      <c r="P4462" s="87">
        <v>0</v>
      </c>
      <c r="Q4462" s="87">
        <v>0</v>
      </c>
      <c r="R4462" s="87">
        <v>0</v>
      </c>
      <c r="S4462" s="87"/>
      <c r="T4462" s="87"/>
      <c r="U4462" s="85" t="s">
        <v>112</v>
      </c>
      <c r="V4462" s="1"/>
      <c r="W4462" s="1"/>
      <c r="X4462" s="1"/>
      <c r="Y4462" s="1"/>
      <c r="Z4462" s="6">
        <v>10000</v>
      </c>
      <c r="AA4462" s="160"/>
      <c r="AB4462" s="123" t="s">
        <v>4395</v>
      </c>
      <c r="AC4462" s="124"/>
      <c r="AD4462" s="2"/>
      <c r="AE4462" s="2"/>
      <c r="AF4462" s="2"/>
      <c r="AG4462" s="2"/>
      <c r="AH4462" s="41" t="s">
        <v>7061</v>
      </c>
      <c r="AI4462" s="80" t="s">
        <v>19765</v>
      </c>
      <c r="AJ4462" s="80" t="s">
        <v>13555</v>
      </c>
      <c r="AK4462" s="1"/>
      <c r="AL4462" s="85"/>
      <c r="AM4462" s="151" t="s">
        <v>19998</v>
      </c>
      <c r="AN4462" s="16"/>
      <c r="AO4462" s="166"/>
      <c r="AP4462" s="5">
        <f t="shared" si="70"/>
        <v>0</v>
      </c>
      <c r="AQ4462" s="16"/>
      <c r="AR4462" s="205">
        <v>1</v>
      </c>
      <c r="AS4462" s="16"/>
      <c r="AT4462" s="16"/>
      <c r="AU4462" s="16"/>
      <c r="AV4462" s="16"/>
      <c r="AW4462" s="16"/>
      <c r="AX4462" s="16"/>
    </row>
    <row r="4463" spans="1:50" customFormat="1" ht="15.75" hidden="1" customHeight="1" x14ac:dyDescent="0.2">
      <c r="A4463" s="7" t="s">
        <v>15208</v>
      </c>
      <c r="B4463" s="1" t="s">
        <v>15209</v>
      </c>
      <c r="C4463" s="85" t="s">
        <v>4395</v>
      </c>
      <c r="D4463" s="85" t="s">
        <v>13090</v>
      </c>
      <c r="E4463" s="202" t="s">
        <v>1800</v>
      </c>
      <c r="F4463" s="85" t="s">
        <v>40</v>
      </c>
      <c r="G4463" s="89" t="s">
        <v>42</v>
      </c>
      <c r="H4463" s="85" t="s">
        <v>20690</v>
      </c>
      <c r="I4463" s="3" t="s">
        <v>4421</v>
      </c>
      <c r="J4463" s="85" t="s">
        <v>115</v>
      </c>
      <c r="K4463" s="7" t="s">
        <v>4595</v>
      </c>
      <c r="L4463" s="1"/>
      <c r="M4463" s="1"/>
      <c r="N4463" s="41" t="s">
        <v>4841</v>
      </c>
      <c r="O4463" s="87">
        <v>0</v>
      </c>
      <c r="P4463" s="87">
        <v>0</v>
      </c>
      <c r="Q4463" s="87">
        <v>0</v>
      </c>
      <c r="R4463" s="87">
        <v>0</v>
      </c>
      <c r="S4463" s="87"/>
      <c r="T4463" s="87"/>
      <c r="U4463" s="85" t="s">
        <v>112</v>
      </c>
      <c r="V4463" s="1"/>
      <c r="W4463" s="1"/>
      <c r="X4463" s="1"/>
      <c r="Y4463" s="1"/>
      <c r="Z4463" s="6">
        <v>10000</v>
      </c>
      <c r="AA4463" s="160"/>
      <c r="AB4463" s="123" t="s">
        <v>4395</v>
      </c>
      <c r="AC4463" s="124"/>
      <c r="AD4463" s="2"/>
      <c r="AE4463" s="2"/>
      <c r="AF4463" s="2"/>
      <c r="AG4463" s="2"/>
      <c r="AH4463" s="41" t="s">
        <v>7061</v>
      </c>
      <c r="AI4463" s="80" t="s">
        <v>19766</v>
      </c>
      <c r="AJ4463" s="80" t="s">
        <v>13556</v>
      </c>
      <c r="AK4463" s="1"/>
      <c r="AL4463" s="85"/>
      <c r="AM4463" s="151" t="s">
        <v>19998</v>
      </c>
      <c r="AN4463" s="16"/>
      <c r="AO4463" s="166"/>
      <c r="AP4463" s="5">
        <f t="shared" si="70"/>
        <v>0</v>
      </c>
      <c r="AQ4463" s="16"/>
      <c r="AR4463" s="205">
        <v>1</v>
      </c>
      <c r="AS4463" s="16"/>
      <c r="AT4463" s="16"/>
      <c r="AU4463" s="16"/>
      <c r="AV4463" s="16"/>
      <c r="AW4463" s="16"/>
      <c r="AX4463" s="16"/>
    </row>
    <row r="4464" spans="1:50" customFormat="1" ht="15.75" hidden="1" customHeight="1" x14ac:dyDescent="0.2">
      <c r="A4464" s="7" t="s">
        <v>15210</v>
      </c>
      <c r="B4464" s="1" t="s">
        <v>15211</v>
      </c>
      <c r="C4464" s="85" t="s">
        <v>4395</v>
      </c>
      <c r="D4464" s="85" t="s">
        <v>13090</v>
      </c>
      <c r="E4464" s="202" t="s">
        <v>1800</v>
      </c>
      <c r="F4464" s="85" t="s">
        <v>40</v>
      </c>
      <c r="G4464" s="89" t="s">
        <v>42</v>
      </c>
      <c r="H4464" s="85" t="s">
        <v>20690</v>
      </c>
      <c r="I4464" s="3" t="s">
        <v>4421</v>
      </c>
      <c r="J4464" s="85" t="s">
        <v>115</v>
      </c>
      <c r="K4464" s="7" t="s">
        <v>4595</v>
      </c>
      <c r="L4464" s="1"/>
      <c r="M4464" s="1"/>
      <c r="N4464" s="41" t="s">
        <v>4841</v>
      </c>
      <c r="O4464" s="87">
        <v>0</v>
      </c>
      <c r="P4464" s="87">
        <v>0</v>
      </c>
      <c r="Q4464" s="87">
        <v>0</v>
      </c>
      <c r="R4464" s="87">
        <v>0</v>
      </c>
      <c r="S4464" s="87"/>
      <c r="T4464" s="87"/>
      <c r="U4464" s="85" t="s">
        <v>112</v>
      </c>
      <c r="V4464" s="1"/>
      <c r="W4464" s="1"/>
      <c r="X4464" s="1"/>
      <c r="Y4464" s="1"/>
      <c r="Z4464" s="6">
        <v>10000</v>
      </c>
      <c r="AA4464" s="160"/>
      <c r="AB4464" s="123" t="s">
        <v>4395</v>
      </c>
      <c r="AC4464" s="124"/>
      <c r="AD4464" s="2"/>
      <c r="AE4464" s="2"/>
      <c r="AF4464" s="2"/>
      <c r="AG4464" s="2"/>
      <c r="AH4464" s="41" t="s">
        <v>7061</v>
      </c>
      <c r="AI4464" s="80" t="s">
        <v>19768</v>
      </c>
      <c r="AJ4464" s="80" t="s">
        <v>13557</v>
      </c>
      <c r="AK4464" s="1"/>
      <c r="AL4464" s="85"/>
      <c r="AM4464" s="151" t="s">
        <v>19998</v>
      </c>
      <c r="AN4464" s="16"/>
      <c r="AO4464" s="166"/>
      <c r="AP4464" s="5">
        <f t="shared" si="70"/>
        <v>0</v>
      </c>
      <c r="AQ4464" s="16"/>
      <c r="AR4464" s="205">
        <v>1</v>
      </c>
      <c r="AS4464" s="16"/>
      <c r="AT4464" s="16"/>
      <c r="AU4464" s="16"/>
      <c r="AV4464" s="16"/>
      <c r="AW4464" s="16"/>
      <c r="AX4464" s="16"/>
    </row>
    <row r="4465" spans="1:50" customFormat="1" ht="15.75" hidden="1" customHeight="1" x14ac:dyDescent="0.2">
      <c r="A4465" s="7" t="s">
        <v>15212</v>
      </c>
      <c r="B4465" s="1" t="s">
        <v>15213</v>
      </c>
      <c r="C4465" s="85" t="s">
        <v>4395</v>
      </c>
      <c r="D4465" s="85" t="s">
        <v>13090</v>
      </c>
      <c r="E4465" s="202" t="s">
        <v>1800</v>
      </c>
      <c r="F4465" s="85" t="s">
        <v>40</v>
      </c>
      <c r="G4465" s="89" t="s">
        <v>42</v>
      </c>
      <c r="H4465" s="85" t="s">
        <v>20690</v>
      </c>
      <c r="I4465" s="3" t="s">
        <v>4421</v>
      </c>
      <c r="J4465" s="85" t="s">
        <v>115</v>
      </c>
      <c r="K4465" s="7" t="s">
        <v>4595</v>
      </c>
      <c r="L4465" s="1"/>
      <c r="M4465" s="1"/>
      <c r="N4465" s="41" t="s">
        <v>4841</v>
      </c>
      <c r="O4465" s="87">
        <v>0</v>
      </c>
      <c r="P4465" s="87">
        <v>0</v>
      </c>
      <c r="Q4465" s="87">
        <v>0</v>
      </c>
      <c r="R4465" s="87">
        <v>0</v>
      </c>
      <c r="S4465" s="87"/>
      <c r="T4465" s="87"/>
      <c r="U4465" s="85" t="s">
        <v>112</v>
      </c>
      <c r="V4465" s="1"/>
      <c r="W4465" s="1"/>
      <c r="X4465" s="1"/>
      <c r="Y4465" s="1"/>
      <c r="Z4465" s="6">
        <v>10000</v>
      </c>
      <c r="AA4465" s="160"/>
      <c r="AB4465" s="123" t="s">
        <v>4395</v>
      </c>
      <c r="AC4465" s="124"/>
      <c r="AD4465" s="2"/>
      <c r="AE4465" s="2"/>
      <c r="AF4465" s="2"/>
      <c r="AG4465" s="2"/>
      <c r="AH4465" s="41" t="s">
        <v>7061</v>
      </c>
      <c r="AI4465" s="80" t="s">
        <v>19769</v>
      </c>
      <c r="AJ4465" s="80" t="s">
        <v>13558</v>
      </c>
      <c r="AK4465" s="1"/>
      <c r="AL4465" s="85"/>
      <c r="AM4465" s="151" t="s">
        <v>19998</v>
      </c>
      <c r="AN4465" s="16"/>
      <c r="AO4465" s="166"/>
      <c r="AP4465" s="5">
        <f t="shared" si="70"/>
        <v>0</v>
      </c>
      <c r="AQ4465" s="16"/>
      <c r="AR4465" s="205">
        <v>1</v>
      </c>
      <c r="AS4465" s="16"/>
      <c r="AT4465" s="16"/>
      <c r="AU4465" s="16"/>
      <c r="AV4465" s="16"/>
      <c r="AW4465" s="16"/>
      <c r="AX4465" s="16"/>
    </row>
    <row r="4466" spans="1:50" customFormat="1" ht="15.75" hidden="1" customHeight="1" x14ac:dyDescent="0.2">
      <c r="A4466" s="7" t="s">
        <v>15214</v>
      </c>
      <c r="B4466" s="1" t="s">
        <v>15215</v>
      </c>
      <c r="C4466" s="85" t="s">
        <v>4395</v>
      </c>
      <c r="D4466" s="85" t="s">
        <v>13090</v>
      </c>
      <c r="E4466" s="202" t="s">
        <v>1800</v>
      </c>
      <c r="F4466" s="85" t="s">
        <v>40</v>
      </c>
      <c r="G4466" s="85" t="s">
        <v>42</v>
      </c>
      <c r="H4466" s="85" t="s">
        <v>20690</v>
      </c>
      <c r="I4466" s="3" t="s">
        <v>4421</v>
      </c>
      <c r="J4466" s="85" t="s">
        <v>115</v>
      </c>
      <c r="K4466" s="7" t="s">
        <v>4595</v>
      </c>
      <c r="L4466" s="1"/>
      <c r="M4466" s="1"/>
      <c r="N4466" s="41" t="s">
        <v>4841</v>
      </c>
      <c r="O4466" s="87">
        <v>0</v>
      </c>
      <c r="P4466" s="87">
        <v>0</v>
      </c>
      <c r="Q4466" s="87">
        <v>0</v>
      </c>
      <c r="R4466" s="87">
        <v>0</v>
      </c>
      <c r="S4466" s="87"/>
      <c r="T4466" s="87"/>
      <c r="U4466" s="85" t="s">
        <v>112</v>
      </c>
      <c r="V4466" s="1"/>
      <c r="W4466" s="1"/>
      <c r="X4466" s="1"/>
      <c r="Y4466" s="1"/>
      <c r="Z4466" s="6">
        <v>10000</v>
      </c>
      <c r="AA4466" s="160"/>
      <c r="AB4466" s="123" t="s">
        <v>4395</v>
      </c>
      <c r="AC4466" s="124"/>
      <c r="AD4466" s="2"/>
      <c r="AE4466" s="2"/>
      <c r="AF4466" s="2"/>
      <c r="AG4466" s="2"/>
      <c r="AH4466" s="41" t="s">
        <v>7061</v>
      </c>
      <c r="AI4466" s="80" t="s">
        <v>19770</v>
      </c>
      <c r="AJ4466" s="80" t="s">
        <v>13559</v>
      </c>
      <c r="AK4466" s="1"/>
      <c r="AL4466" s="85"/>
      <c r="AM4466" s="151" t="s">
        <v>19998</v>
      </c>
      <c r="AN4466" s="16"/>
      <c r="AO4466" s="166"/>
      <c r="AP4466" s="5">
        <f t="shared" si="70"/>
        <v>0</v>
      </c>
      <c r="AQ4466" s="16"/>
      <c r="AR4466" s="205">
        <v>1</v>
      </c>
      <c r="AS4466" s="16"/>
      <c r="AT4466" s="16"/>
      <c r="AU4466" s="16"/>
      <c r="AV4466" s="16"/>
      <c r="AW4466" s="16"/>
      <c r="AX4466" s="16"/>
    </row>
    <row r="4467" spans="1:50" customFormat="1" ht="15.75" hidden="1" customHeight="1" x14ac:dyDescent="0.2">
      <c r="A4467" s="7" t="s">
        <v>15216</v>
      </c>
      <c r="B4467" s="1" t="s">
        <v>15217</v>
      </c>
      <c r="C4467" s="85" t="s">
        <v>4395</v>
      </c>
      <c r="D4467" s="85" t="s">
        <v>13090</v>
      </c>
      <c r="E4467" s="202" t="s">
        <v>1800</v>
      </c>
      <c r="F4467" s="85" t="s">
        <v>40</v>
      </c>
      <c r="G4467" s="85" t="s">
        <v>42</v>
      </c>
      <c r="H4467" s="85" t="s">
        <v>20690</v>
      </c>
      <c r="I4467" s="3" t="s">
        <v>4421</v>
      </c>
      <c r="J4467" s="85" t="s">
        <v>115</v>
      </c>
      <c r="K4467" s="7" t="s">
        <v>4595</v>
      </c>
      <c r="L4467" s="1"/>
      <c r="M4467" s="1"/>
      <c r="N4467" s="41" t="s">
        <v>4841</v>
      </c>
      <c r="O4467" s="87">
        <v>0</v>
      </c>
      <c r="P4467" s="87">
        <v>0</v>
      </c>
      <c r="Q4467" s="87">
        <v>0</v>
      </c>
      <c r="R4467" s="87">
        <v>0</v>
      </c>
      <c r="S4467" s="87"/>
      <c r="T4467" s="87"/>
      <c r="U4467" s="85" t="s">
        <v>112</v>
      </c>
      <c r="V4467" s="1"/>
      <c r="W4467" s="1"/>
      <c r="X4467" s="1"/>
      <c r="Y4467" s="1"/>
      <c r="Z4467" s="6">
        <v>10000</v>
      </c>
      <c r="AA4467" s="160"/>
      <c r="AB4467" s="123" t="s">
        <v>4395</v>
      </c>
      <c r="AC4467" s="124"/>
      <c r="AD4467" s="2"/>
      <c r="AE4467" s="2"/>
      <c r="AF4467" s="2"/>
      <c r="AG4467" s="2"/>
      <c r="AH4467" s="41" t="s">
        <v>7061</v>
      </c>
      <c r="AI4467" s="80" t="s">
        <v>19771</v>
      </c>
      <c r="AJ4467" s="80" t="s">
        <v>13560</v>
      </c>
      <c r="AK4467" s="1"/>
      <c r="AL4467" s="85"/>
      <c r="AM4467" s="151" t="s">
        <v>19998</v>
      </c>
      <c r="AN4467" s="16"/>
      <c r="AO4467" s="166"/>
      <c r="AP4467" s="5">
        <f t="shared" si="70"/>
        <v>0</v>
      </c>
      <c r="AQ4467" s="16"/>
      <c r="AR4467" s="205">
        <v>1</v>
      </c>
      <c r="AS4467" s="16"/>
      <c r="AT4467" s="16"/>
      <c r="AU4467" s="16"/>
      <c r="AV4467" s="16"/>
      <c r="AW4467" s="16"/>
      <c r="AX4467" s="16"/>
    </row>
    <row r="4468" spans="1:50" customFormat="1" ht="15.75" hidden="1" customHeight="1" x14ac:dyDescent="0.2">
      <c r="A4468" s="7" t="s">
        <v>15218</v>
      </c>
      <c r="B4468" s="1" t="s">
        <v>15219</v>
      </c>
      <c r="C4468" s="85" t="s">
        <v>4395</v>
      </c>
      <c r="D4468" s="85" t="s">
        <v>13090</v>
      </c>
      <c r="E4468" s="202" t="s">
        <v>1800</v>
      </c>
      <c r="F4468" s="85" t="s">
        <v>40</v>
      </c>
      <c r="G4468" s="89" t="s">
        <v>42</v>
      </c>
      <c r="H4468" s="85" t="s">
        <v>20690</v>
      </c>
      <c r="I4468" s="3" t="s">
        <v>4421</v>
      </c>
      <c r="J4468" s="85" t="s">
        <v>115</v>
      </c>
      <c r="K4468" s="7" t="s">
        <v>4595</v>
      </c>
      <c r="L4468" s="1"/>
      <c r="M4468" s="1"/>
      <c r="N4468" s="41" t="s">
        <v>4841</v>
      </c>
      <c r="O4468" s="87">
        <v>0</v>
      </c>
      <c r="P4468" s="87">
        <v>0</v>
      </c>
      <c r="Q4468" s="87">
        <v>0</v>
      </c>
      <c r="R4468" s="87">
        <v>0</v>
      </c>
      <c r="S4468" s="87"/>
      <c r="T4468" s="87"/>
      <c r="U4468" s="85" t="s">
        <v>112</v>
      </c>
      <c r="V4468" s="1"/>
      <c r="W4468" s="1"/>
      <c r="X4468" s="1"/>
      <c r="Y4468" s="1"/>
      <c r="Z4468" s="6">
        <v>10000</v>
      </c>
      <c r="AA4468" s="160"/>
      <c r="AB4468" s="123" t="s">
        <v>4395</v>
      </c>
      <c r="AC4468" s="124"/>
      <c r="AD4468" s="2"/>
      <c r="AE4468" s="2"/>
      <c r="AF4468" s="2"/>
      <c r="AG4468" s="2"/>
      <c r="AH4468" s="41" t="s">
        <v>7061</v>
      </c>
      <c r="AI4468" s="80" t="s">
        <v>19772</v>
      </c>
      <c r="AJ4468" s="80" t="s">
        <v>13561</v>
      </c>
      <c r="AK4468" s="1"/>
      <c r="AL4468" s="85"/>
      <c r="AM4468" s="151" t="s">
        <v>19998</v>
      </c>
      <c r="AN4468" s="16"/>
      <c r="AO4468" s="166"/>
      <c r="AP4468" s="5">
        <f t="shared" si="70"/>
        <v>0</v>
      </c>
      <c r="AQ4468" s="16"/>
      <c r="AR4468" s="205">
        <v>1</v>
      </c>
      <c r="AS4468" s="16"/>
      <c r="AT4468" s="16"/>
      <c r="AU4468" s="16"/>
      <c r="AV4468" s="16"/>
      <c r="AW4468" s="16"/>
      <c r="AX4468" s="16"/>
    </row>
    <row r="4469" spans="1:50" customFormat="1" ht="15.75" hidden="1" customHeight="1" x14ac:dyDescent="0.2">
      <c r="A4469" s="7" t="s">
        <v>15220</v>
      </c>
      <c r="B4469" s="1" t="s">
        <v>15221</v>
      </c>
      <c r="C4469" s="85" t="s">
        <v>4395</v>
      </c>
      <c r="D4469" s="85" t="s">
        <v>13090</v>
      </c>
      <c r="E4469" s="202" t="s">
        <v>1800</v>
      </c>
      <c r="F4469" s="85" t="s">
        <v>40</v>
      </c>
      <c r="G4469" s="85" t="s">
        <v>42</v>
      </c>
      <c r="H4469" s="85" t="s">
        <v>20690</v>
      </c>
      <c r="I4469" s="3" t="s">
        <v>4421</v>
      </c>
      <c r="J4469" s="85" t="s">
        <v>115</v>
      </c>
      <c r="K4469" s="7" t="s">
        <v>4595</v>
      </c>
      <c r="L4469" s="1"/>
      <c r="M4469" s="1"/>
      <c r="N4469" s="41" t="s">
        <v>4841</v>
      </c>
      <c r="O4469" s="87">
        <v>0</v>
      </c>
      <c r="P4469" s="87">
        <v>0</v>
      </c>
      <c r="Q4469" s="87">
        <v>0</v>
      </c>
      <c r="R4469" s="87">
        <v>0</v>
      </c>
      <c r="S4469" s="87"/>
      <c r="T4469" s="87"/>
      <c r="U4469" s="85" t="s">
        <v>112</v>
      </c>
      <c r="V4469" s="1"/>
      <c r="W4469" s="1"/>
      <c r="X4469" s="1"/>
      <c r="Y4469" s="1"/>
      <c r="Z4469" s="6">
        <v>10000</v>
      </c>
      <c r="AA4469" s="160"/>
      <c r="AB4469" s="123" t="s">
        <v>4395</v>
      </c>
      <c r="AC4469" s="124"/>
      <c r="AD4469" s="2"/>
      <c r="AE4469" s="2"/>
      <c r="AF4469" s="2"/>
      <c r="AG4469" s="2"/>
      <c r="AH4469" s="41" t="s">
        <v>7061</v>
      </c>
      <c r="AI4469" s="80" t="s">
        <v>19773</v>
      </c>
      <c r="AJ4469" s="80" t="s">
        <v>13562</v>
      </c>
      <c r="AK4469" s="1"/>
      <c r="AL4469" s="85"/>
      <c r="AM4469" s="151" t="s">
        <v>19998</v>
      </c>
      <c r="AN4469" s="16"/>
      <c r="AO4469" s="166"/>
      <c r="AP4469" s="5">
        <f t="shared" si="70"/>
        <v>0</v>
      </c>
      <c r="AQ4469" s="16"/>
      <c r="AR4469" s="205">
        <v>1</v>
      </c>
      <c r="AS4469" s="16"/>
      <c r="AT4469" s="16"/>
      <c r="AU4469" s="16"/>
      <c r="AV4469" s="16"/>
      <c r="AW4469" s="16"/>
      <c r="AX4469" s="16"/>
    </row>
    <row r="4470" spans="1:50" customFormat="1" ht="15.75" hidden="1" customHeight="1" x14ac:dyDescent="0.2">
      <c r="A4470" s="7" t="s">
        <v>15222</v>
      </c>
      <c r="B4470" s="1" t="s">
        <v>15223</v>
      </c>
      <c r="C4470" s="85" t="s">
        <v>4395</v>
      </c>
      <c r="D4470" s="85" t="s">
        <v>13090</v>
      </c>
      <c r="E4470" s="202" t="s">
        <v>1800</v>
      </c>
      <c r="F4470" s="85" t="s">
        <v>40</v>
      </c>
      <c r="G4470" s="85" t="s">
        <v>42</v>
      </c>
      <c r="H4470" s="85" t="s">
        <v>20690</v>
      </c>
      <c r="I4470" s="3" t="s">
        <v>4421</v>
      </c>
      <c r="J4470" s="85" t="s">
        <v>115</v>
      </c>
      <c r="K4470" s="7" t="s">
        <v>4595</v>
      </c>
      <c r="L4470" s="1"/>
      <c r="M4470" s="1"/>
      <c r="N4470" s="41" t="s">
        <v>4841</v>
      </c>
      <c r="O4470" s="87">
        <v>0</v>
      </c>
      <c r="P4470" s="87">
        <v>0</v>
      </c>
      <c r="Q4470" s="87">
        <v>0</v>
      </c>
      <c r="R4470" s="87">
        <v>0</v>
      </c>
      <c r="S4470" s="87"/>
      <c r="T4470" s="87"/>
      <c r="U4470" s="85" t="s">
        <v>112</v>
      </c>
      <c r="V4470" s="1"/>
      <c r="W4470" s="1"/>
      <c r="X4470" s="1"/>
      <c r="Y4470" s="1"/>
      <c r="Z4470" s="6">
        <v>10000</v>
      </c>
      <c r="AA4470" s="160"/>
      <c r="AB4470" s="123" t="s">
        <v>4395</v>
      </c>
      <c r="AC4470" s="124"/>
      <c r="AD4470" s="2"/>
      <c r="AE4470" s="2"/>
      <c r="AF4470" s="2"/>
      <c r="AG4470" s="2"/>
      <c r="AH4470" s="41" t="s">
        <v>7061</v>
      </c>
      <c r="AI4470" s="80" t="s">
        <v>19774</v>
      </c>
      <c r="AJ4470" s="80" t="s">
        <v>14649</v>
      </c>
      <c r="AK4470" s="1"/>
      <c r="AL4470" s="85"/>
      <c r="AM4470" s="151" t="s">
        <v>19998</v>
      </c>
      <c r="AN4470" s="16"/>
      <c r="AO4470" s="166"/>
      <c r="AP4470" s="5">
        <f t="shared" si="70"/>
        <v>0</v>
      </c>
      <c r="AQ4470" s="16"/>
      <c r="AR4470" s="205">
        <v>1</v>
      </c>
      <c r="AS4470" s="16"/>
      <c r="AT4470" s="16"/>
      <c r="AU4470" s="16"/>
      <c r="AV4470" s="16"/>
      <c r="AW4470" s="16"/>
      <c r="AX4470" s="16"/>
    </row>
    <row r="4471" spans="1:50" customFormat="1" ht="15.75" hidden="1" customHeight="1" x14ac:dyDescent="0.2">
      <c r="A4471" s="7" t="s">
        <v>15224</v>
      </c>
      <c r="B4471" s="1" t="s">
        <v>15225</v>
      </c>
      <c r="C4471" s="85" t="s">
        <v>4395</v>
      </c>
      <c r="D4471" s="85" t="s">
        <v>13090</v>
      </c>
      <c r="E4471" s="202" t="s">
        <v>1800</v>
      </c>
      <c r="F4471" s="85" t="s">
        <v>40</v>
      </c>
      <c r="G4471" s="85" t="s">
        <v>42</v>
      </c>
      <c r="H4471" s="85" t="s">
        <v>20690</v>
      </c>
      <c r="I4471" s="3" t="s">
        <v>4421</v>
      </c>
      <c r="J4471" s="85" t="s">
        <v>115</v>
      </c>
      <c r="K4471" s="7" t="s">
        <v>4595</v>
      </c>
      <c r="L4471" s="1"/>
      <c r="M4471" s="1"/>
      <c r="N4471" s="41" t="s">
        <v>4841</v>
      </c>
      <c r="O4471" s="87">
        <v>0</v>
      </c>
      <c r="P4471" s="87">
        <v>0</v>
      </c>
      <c r="Q4471" s="87">
        <v>0</v>
      </c>
      <c r="R4471" s="87">
        <v>0</v>
      </c>
      <c r="S4471" s="87"/>
      <c r="T4471" s="87"/>
      <c r="U4471" s="85" t="s">
        <v>112</v>
      </c>
      <c r="V4471" s="1"/>
      <c r="W4471" s="1"/>
      <c r="X4471" s="1"/>
      <c r="Y4471" s="1"/>
      <c r="Z4471" s="6">
        <v>10000</v>
      </c>
      <c r="AA4471" s="160"/>
      <c r="AB4471" s="123" t="s">
        <v>4395</v>
      </c>
      <c r="AC4471" s="124"/>
      <c r="AD4471" s="2"/>
      <c r="AE4471" s="2"/>
      <c r="AF4471" s="2"/>
      <c r="AG4471" s="2"/>
      <c r="AH4471" s="41" t="s">
        <v>7061</v>
      </c>
      <c r="AI4471" s="80" t="s">
        <v>19775</v>
      </c>
      <c r="AJ4471" s="80" t="s">
        <v>14650</v>
      </c>
      <c r="AK4471" s="1"/>
      <c r="AL4471" s="85"/>
      <c r="AM4471" s="151" t="s">
        <v>19998</v>
      </c>
      <c r="AN4471" s="16"/>
      <c r="AO4471" s="166"/>
      <c r="AP4471" s="5">
        <f t="shared" si="70"/>
        <v>0</v>
      </c>
      <c r="AQ4471" s="16"/>
      <c r="AR4471" s="205">
        <v>1</v>
      </c>
      <c r="AS4471" s="16"/>
      <c r="AT4471" s="16"/>
      <c r="AU4471" s="16"/>
      <c r="AV4471" s="16"/>
      <c r="AW4471" s="16"/>
      <c r="AX4471" s="16"/>
    </row>
    <row r="4472" spans="1:50" customFormat="1" ht="15.75" hidden="1" customHeight="1" x14ac:dyDescent="0.2">
      <c r="A4472" s="7" t="s">
        <v>15226</v>
      </c>
      <c r="B4472" s="1" t="s">
        <v>15227</v>
      </c>
      <c r="C4472" s="85" t="s">
        <v>4395</v>
      </c>
      <c r="D4472" s="85" t="s">
        <v>13090</v>
      </c>
      <c r="E4472" s="202" t="s">
        <v>1800</v>
      </c>
      <c r="F4472" s="85" t="s">
        <v>40</v>
      </c>
      <c r="G4472" s="85" t="s">
        <v>42</v>
      </c>
      <c r="H4472" s="85" t="s">
        <v>20690</v>
      </c>
      <c r="I4472" s="3" t="s">
        <v>4421</v>
      </c>
      <c r="J4472" s="85" t="s">
        <v>115</v>
      </c>
      <c r="K4472" s="7" t="s">
        <v>4595</v>
      </c>
      <c r="L4472" s="1"/>
      <c r="M4472" s="1"/>
      <c r="N4472" s="41" t="s">
        <v>4841</v>
      </c>
      <c r="O4472" s="87">
        <v>0</v>
      </c>
      <c r="P4472" s="87">
        <v>0</v>
      </c>
      <c r="Q4472" s="87">
        <v>0</v>
      </c>
      <c r="R4472" s="87">
        <v>0</v>
      </c>
      <c r="S4472" s="87"/>
      <c r="T4472" s="87"/>
      <c r="U4472" s="85" t="s">
        <v>112</v>
      </c>
      <c r="V4472" s="1"/>
      <c r="W4472" s="1"/>
      <c r="X4472" s="1"/>
      <c r="Y4472" s="1"/>
      <c r="Z4472" s="6">
        <v>10000</v>
      </c>
      <c r="AA4472" s="160"/>
      <c r="AB4472" s="123" t="s">
        <v>4395</v>
      </c>
      <c r="AC4472" s="124"/>
      <c r="AD4472" s="2"/>
      <c r="AE4472" s="2"/>
      <c r="AF4472" s="2"/>
      <c r="AG4472" s="2"/>
      <c r="AH4472" s="41" t="s">
        <v>7061</v>
      </c>
      <c r="AI4472" s="80" t="s">
        <v>19776</v>
      </c>
      <c r="AJ4472" s="80" t="s">
        <v>14651</v>
      </c>
      <c r="AK4472" s="1"/>
      <c r="AL4472" s="85"/>
      <c r="AM4472" s="151" t="s">
        <v>19998</v>
      </c>
      <c r="AN4472" s="16"/>
      <c r="AO4472" s="166"/>
      <c r="AP4472" s="5">
        <f t="shared" si="70"/>
        <v>0</v>
      </c>
      <c r="AQ4472" s="16"/>
      <c r="AR4472" s="205">
        <v>1</v>
      </c>
      <c r="AS4472" s="16"/>
      <c r="AT4472" s="16"/>
      <c r="AU4472" s="16"/>
      <c r="AV4472" s="16"/>
      <c r="AW4472" s="16"/>
      <c r="AX4472" s="16"/>
    </row>
    <row r="4473" spans="1:50" customFormat="1" ht="15.75" hidden="1" customHeight="1" x14ac:dyDescent="0.2">
      <c r="A4473" s="7" t="s">
        <v>15228</v>
      </c>
      <c r="B4473" s="1" t="s">
        <v>15229</v>
      </c>
      <c r="C4473" s="85" t="s">
        <v>4395</v>
      </c>
      <c r="D4473" s="85" t="s">
        <v>13090</v>
      </c>
      <c r="E4473" s="202" t="s">
        <v>1800</v>
      </c>
      <c r="F4473" s="85" t="s">
        <v>40</v>
      </c>
      <c r="G4473" s="89" t="s">
        <v>42</v>
      </c>
      <c r="H4473" s="85" t="s">
        <v>20690</v>
      </c>
      <c r="I4473" s="3" t="s">
        <v>4421</v>
      </c>
      <c r="J4473" s="85" t="s">
        <v>115</v>
      </c>
      <c r="K4473" s="7" t="s">
        <v>4595</v>
      </c>
      <c r="L4473" s="1"/>
      <c r="M4473" s="1"/>
      <c r="N4473" s="41" t="s">
        <v>4841</v>
      </c>
      <c r="O4473" s="87">
        <v>0</v>
      </c>
      <c r="P4473" s="87">
        <v>0</v>
      </c>
      <c r="Q4473" s="87">
        <v>0</v>
      </c>
      <c r="R4473" s="87">
        <v>0</v>
      </c>
      <c r="S4473" s="87"/>
      <c r="T4473" s="87"/>
      <c r="U4473" s="85" t="s">
        <v>112</v>
      </c>
      <c r="V4473" s="1"/>
      <c r="W4473" s="1"/>
      <c r="X4473" s="1"/>
      <c r="Y4473" s="1"/>
      <c r="Z4473" s="6">
        <v>10000</v>
      </c>
      <c r="AA4473" s="160"/>
      <c r="AB4473" s="123" t="s">
        <v>4395</v>
      </c>
      <c r="AC4473" s="124"/>
      <c r="AD4473" s="2"/>
      <c r="AE4473" s="2"/>
      <c r="AF4473" s="2"/>
      <c r="AG4473" s="2"/>
      <c r="AH4473" s="41" t="s">
        <v>7061</v>
      </c>
      <c r="AI4473" s="80" t="s">
        <v>19777</v>
      </c>
      <c r="AJ4473" s="80" t="s">
        <v>14652</v>
      </c>
      <c r="AK4473" s="1"/>
      <c r="AL4473" s="85"/>
      <c r="AM4473" s="151" t="s">
        <v>19998</v>
      </c>
      <c r="AN4473" s="16"/>
      <c r="AO4473" s="166"/>
      <c r="AP4473" s="5">
        <f t="shared" si="70"/>
        <v>0</v>
      </c>
      <c r="AQ4473" s="16"/>
      <c r="AR4473" s="205">
        <v>1</v>
      </c>
      <c r="AS4473" s="16"/>
      <c r="AT4473" s="16"/>
      <c r="AU4473" s="16"/>
      <c r="AV4473" s="16"/>
      <c r="AW4473" s="16"/>
      <c r="AX4473" s="16"/>
    </row>
    <row r="4474" spans="1:50" customFormat="1" ht="15.75" hidden="1" customHeight="1" x14ac:dyDescent="0.2">
      <c r="A4474" s="7" t="s">
        <v>15230</v>
      </c>
      <c r="B4474" s="1" t="s">
        <v>15231</v>
      </c>
      <c r="C4474" s="85" t="s">
        <v>4395</v>
      </c>
      <c r="D4474" s="85" t="s">
        <v>13090</v>
      </c>
      <c r="E4474" s="202" t="s">
        <v>1800</v>
      </c>
      <c r="F4474" s="85" t="s">
        <v>40</v>
      </c>
      <c r="G4474" s="85" t="s">
        <v>42</v>
      </c>
      <c r="H4474" s="85" t="s">
        <v>20690</v>
      </c>
      <c r="I4474" s="3" t="s">
        <v>4421</v>
      </c>
      <c r="J4474" s="85" t="s">
        <v>115</v>
      </c>
      <c r="K4474" s="7" t="s">
        <v>4595</v>
      </c>
      <c r="L4474" s="1"/>
      <c r="M4474" s="1"/>
      <c r="N4474" s="41" t="s">
        <v>4841</v>
      </c>
      <c r="O4474" s="87">
        <v>0</v>
      </c>
      <c r="P4474" s="87">
        <v>0</v>
      </c>
      <c r="Q4474" s="87">
        <v>0</v>
      </c>
      <c r="R4474" s="87">
        <v>0</v>
      </c>
      <c r="S4474" s="87"/>
      <c r="T4474" s="87"/>
      <c r="U4474" s="85" t="s">
        <v>112</v>
      </c>
      <c r="V4474" s="1"/>
      <c r="W4474" s="1"/>
      <c r="X4474" s="1"/>
      <c r="Y4474" s="1"/>
      <c r="Z4474" s="6">
        <v>10000</v>
      </c>
      <c r="AA4474" s="160"/>
      <c r="AB4474" s="123" t="s">
        <v>4395</v>
      </c>
      <c r="AC4474" s="124"/>
      <c r="AD4474" s="2"/>
      <c r="AE4474" s="2"/>
      <c r="AF4474" s="2"/>
      <c r="AG4474" s="2"/>
      <c r="AH4474" s="41" t="s">
        <v>7061</v>
      </c>
      <c r="AI4474" s="80" t="s">
        <v>19778</v>
      </c>
      <c r="AJ4474" s="80" t="s">
        <v>14653</v>
      </c>
      <c r="AK4474" s="1"/>
      <c r="AL4474" s="85"/>
      <c r="AM4474" s="151" t="s">
        <v>19998</v>
      </c>
      <c r="AN4474" s="16"/>
      <c r="AO4474" s="166"/>
      <c r="AP4474" s="5">
        <f t="shared" si="70"/>
        <v>0</v>
      </c>
      <c r="AQ4474" s="16"/>
      <c r="AR4474" s="205">
        <v>1</v>
      </c>
      <c r="AS4474" s="16"/>
      <c r="AT4474" s="16"/>
      <c r="AU4474" s="16"/>
      <c r="AV4474" s="16"/>
      <c r="AW4474" s="16"/>
      <c r="AX4474" s="16"/>
    </row>
    <row r="4475" spans="1:50" customFormat="1" ht="15.75" hidden="1" customHeight="1" x14ac:dyDescent="0.2">
      <c r="A4475" s="7" t="s">
        <v>15232</v>
      </c>
      <c r="B4475" s="1" t="s">
        <v>15233</v>
      </c>
      <c r="C4475" s="85" t="s">
        <v>4395</v>
      </c>
      <c r="D4475" s="85" t="s">
        <v>13090</v>
      </c>
      <c r="E4475" s="202" t="s">
        <v>1800</v>
      </c>
      <c r="F4475" s="85" t="s">
        <v>40</v>
      </c>
      <c r="G4475" s="85" t="s">
        <v>42</v>
      </c>
      <c r="H4475" s="85" t="s">
        <v>20690</v>
      </c>
      <c r="I4475" s="3" t="s">
        <v>4421</v>
      </c>
      <c r="J4475" s="85" t="s">
        <v>115</v>
      </c>
      <c r="K4475" s="7" t="s">
        <v>4595</v>
      </c>
      <c r="L4475" s="1"/>
      <c r="M4475" s="1"/>
      <c r="N4475" s="41" t="s">
        <v>4841</v>
      </c>
      <c r="O4475" s="87">
        <v>0</v>
      </c>
      <c r="P4475" s="87">
        <v>0</v>
      </c>
      <c r="Q4475" s="87">
        <v>0</v>
      </c>
      <c r="R4475" s="87">
        <v>0</v>
      </c>
      <c r="S4475" s="87"/>
      <c r="T4475" s="87"/>
      <c r="U4475" s="85" t="s">
        <v>112</v>
      </c>
      <c r="V4475" s="1"/>
      <c r="W4475" s="1"/>
      <c r="X4475" s="1"/>
      <c r="Y4475" s="1"/>
      <c r="Z4475" s="6">
        <v>10000</v>
      </c>
      <c r="AA4475" s="160"/>
      <c r="AB4475" s="123" t="s">
        <v>4395</v>
      </c>
      <c r="AC4475" s="124"/>
      <c r="AD4475" s="2"/>
      <c r="AE4475" s="2"/>
      <c r="AF4475" s="2"/>
      <c r="AG4475" s="2"/>
      <c r="AH4475" s="41" t="s">
        <v>7061</v>
      </c>
      <c r="AI4475" s="80" t="s">
        <v>19779</v>
      </c>
      <c r="AJ4475" s="80" t="s">
        <v>13563</v>
      </c>
      <c r="AK4475" s="1"/>
      <c r="AL4475" s="85"/>
      <c r="AM4475" s="151" t="s">
        <v>19998</v>
      </c>
      <c r="AN4475" s="16"/>
      <c r="AO4475" s="166"/>
      <c r="AP4475" s="5">
        <f t="shared" si="70"/>
        <v>0</v>
      </c>
      <c r="AQ4475" s="16"/>
      <c r="AR4475" s="205">
        <v>1</v>
      </c>
      <c r="AS4475" s="16"/>
      <c r="AT4475" s="16"/>
      <c r="AU4475" s="16"/>
      <c r="AV4475" s="16"/>
      <c r="AW4475" s="16"/>
      <c r="AX4475" s="16"/>
    </row>
    <row r="4476" spans="1:50" customFormat="1" ht="15.75" hidden="1" customHeight="1" x14ac:dyDescent="0.2">
      <c r="A4476" s="7" t="s">
        <v>15234</v>
      </c>
      <c r="B4476" s="1" t="s">
        <v>15235</v>
      </c>
      <c r="C4476" s="85" t="s">
        <v>4395</v>
      </c>
      <c r="D4476" s="85" t="s">
        <v>13090</v>
      </c>
      <c r="E4476" s="202" t="s">
        <v>1800</v>
      </c>
      <c r="F4476" s="85" t="s">
        <v>40</v>
      </c>
      <c r="G4476" s="85" t="s">
        <v>42</v>
      </c>
      <c r="H4476" s="85" t="s">
        <v>20690</v>
      </c>
      <c r="I4476" s="3" t="s">
        <v>4421</v>
      </c>
      <c r="J4476" s="85" t="s">
        <v>115</v>
      </c>
      <c r="K4476" s="7" t="s">
        <v>4595</v>
      </c>
      <c r="L4476" s="1"/>
      <c r="M4476" s="1"/>
      <c r="N4476" s="41" t="s">
        <v>4841</v>
      </c>
      <c r="O4476" s="87">
        <v>0</v>
      </c>
      <c r="P4476" s="87">
        <v>0</v>
      </c>
      <c r="Q4476" s="87">
        <v>0</v>
      </c>
      <c r="R4476" s="87">
        <v>0</v>
      </c>
      <c r="S4476" s="87"/>
      <c r="T4476" s="87"/>
      <c r="U4476" s="85" t="s">
        <v>112</v>
      </c>
      <c r="V4476" s="1"/>
      <c r="W4476" s="1"/>
      <c r="X4476" s="1"/>
      <c r="Y4476" s="1"/>
      <c r="Z4476" s="6">
        <v>10000</v>
      </c>
      <c r="AA4476" s="160"/>
      <c r="AB4476" s="123" t="s">
        <v>4395</v>
      </c>
      <c r="AC4476" s="124"/>
      <c r="AD4476" s="2"/>
      <c r="AE4476" s="2"/>
      <c r="AF4476" s="2"/>
      <c r="AG4476" s="2"/>
      <c r="AH4476" s="41" t="s">
        <v>7061</v>
      </c>
      <c r="AI4476" s="80" t="s">
        <v>19780</v>
      </c>
      <c r="AJ4476" s="80" t="s">
        <v>14654</v>
      </c>
      <c r="AK4476" s="1"/>
      <c r="AL4476" s="85"/>
      <c r="AM4476" s="151" t="s">
        <v>19998</v>
      </c>
      <c r="AN4476" s="16"/>
      <c r="AO4476" s="166"/>
      <c r="AP4476" s="5">
        <f t="shared" si="70"/>
        <v>0</v>
      </c>
      <c r="AQ4476" s="16"/>
      <c r="AR4476" s="205">
        <v>1</v>
      </c>
      <c r="AS4476" s="16"/>
      <c r="AT4476" s="16"/>
      <c r="AU4476" s="16"/>
      <c r="AV4476" s="16"/>
      <c r="AW4476" s="16"/>
      <c r="AX4476" s="16"/>
    </row>
    <row r="4477" spans="1:50" customFormat="1" ht="15.75" hidden="1" customHeight="1" x14ac:dyDescent="0.2">
      <c r="A4477" s="7" t="s">
        <v>15236</v>
      </c>
      <c r="B4477" s="1" t="s">
        <v>15237</v>
      </c>
      <c r="C4477" s="85" t="s">
        <v>4395</v>
      </c>
      <c r="D4477" s="85" t="s">
        <v>13090</v>
      </c>
      <c r="E4477" s="202" t="s">
        <v>1800</v>
      </c>
      <c r="F4477" s="85" t="s">
        <v>40</v>
      </c>
      <c r="G4477" s="85" t="s">
        <v>42</v>
      </c>
      <c r="H4477" s="85" t="s">
        <v>20690</v>
      </c>
      <c r="I4477" s="3" t="s">
        <v>4421</v>
      </c>
      <c r="J4477" s="85" t="s">
        <v>115</v>
      </c>
      <c r="K4477" s="7" t="s">
        <v>4595</v>
      </c>
      <c r="L4477" s="1"/>
      <c r="M4477" s="1"/>
      <c r="N4477" s="41" t="s">
        <v>4841</v>
      </c>
      <c r="O4477" s="87">
        <v>0</v>
      </c>
      <c r="P4477" s="87">
        <v>0</v>
      </c>
      <c r="Q4477" s="87">
        <v>0</v>
      </c>
      <c r="R4477" s="87">
        <v>0</v>
      </c>
      <c r="S4477" s="87"/>
      <c r="T4477" s="87"/>
      <c r="U4477" s="85" t="s">
        <v>112</v>
      </c>
      <c r="V4477" s="1"/>
      <c r="W4477" s="1"/>
      <c r="X4477" s="1"/>
      <c r="Y4477" s="1"/>
      <c r="Z4477" s="6">
        <v>10000</v>
      </c>
      <c r="AA4477" s="160"/>
      <c r="AB4477" s="123" t="s">
        <v>4395</v>
      </c>
      <c r="AC4477" s="124"/>
      <c r="AD4477" s="2"/>
      <c r="AE4477" s="2"/>
      <c r="AF4477" s="2"/>
      <c r="AG4477" s="2"/>
      <c r="AH4477" s="41" t="s">
        <v>7061</v>
      </c>
      <c r="AI4477" s="80" t="s">
        <v>19781</v>
      </c>
      <c r="AJ4477" s="80" t="s">
        <v>14655</v>
      </c>
      <c r="AK4477" s="1"/>
      <c r="AL4477" s="85"/>
      <c r="AM4477" s="151" t="s">
        <v>19998</v>
      </c>
      <c r="AN4477" s="16"/>
      <c r="AO4477" s="166"/>
      <c r="AP4477" s="5">
        <f t="shared" si="70"/>
        <v>0</v>
      </c>
      <c r="AQ4477" s="16"/>
      <c r="AR4477" s="205">
        <v>1</v>
      </c>
      <c r="AS4477" s="16"/>
      <c r="AT4477" s="16"/>
      <c r="AU4477" s="16"/>
      <c r="AV4477" s="16"/>
      <c r="AW4477" s="16"/>
      <c r="AX4477" s="16"/>
    </row>
    <row r="4478" spans="1:50" customFormat="1" ht="15.75" hidden="1" customHeight="1" x14ac:dyDescent="0.2">
      <c r="A4478" s="7" t="s">
        <v>15238</v>
      </c>
      <c r="B4478" s="1" t="s">
        <v>15239</v>
      </c>
      <c r="C4478" s="85" t="s">
        <v>4395</v>
      </c>
      <c r="D4478" s="85" t="s">
        <v>13090</v>
      </c>
      <c r="E4478" s="202" t="s">
        <v>1800</v>
      </c>
      <c r="F4478" s="85" t="s">
        <v>40</v>
      </c>
      <c r="G4478" s="85" t="s">
        <v>42</v>
      </c>
      <c r="H4478" s="85" t="s">
        <v>20690</v>
      </c>
      <c r="I4478" s="3" t="s">
        <v>4421</v>
      </c>
      <c r="J4478" s="85" t="s">
        <v>115</v>
      </c>
      <c r="K4478" s="7" t="s">
        <v>4595</v>
      </c>
      <c r="L4478" s="1"/>
      <c r="M4478" s="1"/>
      <c r="N4478" s="41" t="s">
        <v>4841</v>
      </c>
      <c r="O4478" s="87">
        <v>0</v>
      </c>
      <c r="P4478" s="87">
        <v>0</v>
      </c>
      <c r="Q4478" s="87">
        <v>0</v>
      </c>
      <c r="R4478" s="87">
        <v>0</v>
      </c>
      <c r="S4478" s="87"/>
      <c r="T4478" s="87"/>
      <c r="U4478" s="85" t="s">
        <v>112</v>
      </c>
      <c r="V4478" s="1"/>
      <c r="W4478" s="1"/>
      <c r="X4478" s="1"/>
      <c r="Y4478" s="1"/>
      <c r="Z4478" s="6">
        <v>10000</v>
      </c>
      <c r="AA4478" s="160"/>
      <c r="AB4478" s="123" t="s">
        <v>4395</v>
      </c>
      <c r="AC4478" s="124"/>
      <c r="AD4478" s="2"/>
      <c r="AE4478" s="2"/>
      <c r="AF4478" s="2"/>
      <c r="AG4478" s="2"/>
      <c r="AH4478" s="41" t="s">
        <v>7061</v>
      </c>
      <c r="AI4478" s="80" t="s">
        <v>19782</v>
      </c>
      <c r="AJ4478" s="80" t="s">
        <v>14656</v>
      </c>
      <c r="AK4478" s="1"/>
      <c r="AL4478" s="85"/>
      <c r="AM4478" s="151" t="s">
        <v>19998</v>
      </c>
      <c r="AN4478" s="16"/>
      <c r="AO4478" s="166"/>
      <c r="AP4478" s="5">
        <f t="shared" si="70"/>
        <v>0</v>
      </c>
      <c r="AQ4478" s="16"/>
      <c r="AR4478" s="205">
        <v>1</v>
      </c>
      <c r="AS4478" s="16"/>
      <c r="AT4478" s="16"/>
      <c r="AU4478" s="16"/>
      <c r="AV4478" s="16"/>
      <c r="AW4478" s="16"/>
      <c r="AX4478" s="16"/>
    </row>
    <row r="4479" spans="1:50" customFormat="1" ht="15.75" hidden="1" customHeight="1" x14ac:dyDescent="0.2">
      <c r="A4479" s="7" t="s">
        <v>15240</v>
      </c>
      <c r="B4479" s="1" t="s">
        <v>15241</v>
      </c>
      <c r="C4479" s="85" t="s">
        <v>4395</v>
      </c>
      <c r="D4479" s="85" t="s">
        <v>13090</v>
      </c>
      <c r="E4479" s="202" t="s">
        <v>1800</v>
      </c>
      <c r="F4479" s="85" t="s">
        <v>40</v>
      </c>
      <c r="G4479" s="85" t="s">
        <v>42</v>
      </c>
      <c r="H4479" s="85" t="s">
        <v>20690</v>
      </c>
      <c r="I4479" s="3" t="s">
        <v>4421</v>
      </c>
      <c r="J4479" s="85" t="s">
        <v>115</v>
      </c>
      <c r="K4479" s="7" t="s">
        <v>4595</v>
      </c>
      <c r="L4479" s="1"/>
      <c r="M4479" s="1"/>
      <c r="N4479" s="41" t="s">
        <v>4841</v>
      </c>
      <c r="O4479" s="87">
        <v>0</v>
      </c>
      <c r="P4479" s="87">
        <v>0</v>
      </c>
      <c r="Q4479" s="87">
        <v>0</v>
      </c>
      <c r="R4479" s="87">
        <v>0</v>
      </c>
      <c r="S4479" s="87"/>
      <c r="T4479" s="87"/>
      <c r="U4479" s="85" t="s">
        <v>112</v>
      </c>
      <c r="V4479" s="1"/>
      <c r="W4479" s="1"/>
      <c r="X4479" s="1"/>
      <c r="Y4479" s="1"/>
      <c r="Z4479" s="6">
        <v>10000</v>
      </c>
      <c r="AA4479" s="160"/>
      <c r="AB4479" s="123" t="s">
        <v>4395</v>
      </c>
      <c r="AC4479" s="124"/>
      <c r="AD4479" s="2"/>
      <c r="AE4479" s="2"/>
      <c r="AF4479" s="2"/>
      <c r="AG4479" s="2"/>
      <c r="AH4479" s="41" t="s">
        <v>7061</v>
      </c>
      <c r="AI4479" s="80" t="s">
        <v>19783</v>
      </c>
      <c r="AJ4479" s="80" t="s">
        <v>14657</v>
      </c>
      <c r="AK4479" s="1"/>
      <c r="AL4479" s="85"/>
      <c r="AM4479" s="151" t="s">
        <v>19998</v>
      </c>
      <c r="AN4479" s="16"/>
      <c r="AO4479" s="166"/>
      <c r="AP4479" s="5">
        <f t="shared" si="70"/>
        <v>0</v>
      </c>
      <c r="AQ4479" s="16"/>
      <c r="AR4479" s="205">
        <v>1</v>
      </c>
      <c r="AS4479" s="16"/>
      <c r="AT4479" s="16"/>
      <c r="AU4479" s="16"/>
      <c r="AV4479" s="16"/>
      <c r="AW4479" s="16"/>
      <c r="AX4479" s="16"/>
    </row>
    <row r="4480" spans="1:50" customFormat="1" ht="15.75" hidden="1" customHeight="1" x14ac:dyDescent="0.2">
      <c r="A4480" s="7" t="s">
        <v>15242</v>
      </c>
      <c r="B4480" s="1" t="s">
        <v>15243</v>
      </c>
      <c r="C4480" s="85" t="s">
        <v>4395</v>
      </c>
      <c r="D4480" s="85" t="s">
        <v>13090</v>
      </c>
      <c r="E4480" s="202" t="s">
        <v>1800</v>
      </c>
      <c r="F4480" s="85" t="s">
        <v>40</v>
      </c>
      <c r="G4480" s="85" t="s">
        <v>42</v>
      </c>
      <c r="H4480" s="85" t="s">
        <v>20690</v>
      </c>
      <c r="I4480" s="3" t="s">
        <v>4421</v>
      </c>
      <c r="J4480" s="85" t="s">
        <v>115</v>
      </c>
      <c r="K4480" s="7" t="s">
        <v>4595</v>
      </c>
      <c r="L4480" s="1"/>
      <c r="M4480" s="1"/>
      <c r="N4480" s="41" t="s">
        <v>4841</v>
      </c>
      <c r="O4480" s="87">
        <v>0</v>
      </c>
      <c r="P4480" s="87">
        <v>0</v>
      </c>
      <c r="Q4480" s="87">
        <v>0</v>
      </c>
      <c r="R4480" s="87">
        <v>0</v>
      </c>
      <c r="S4480" s="87"/>
      <c r="T4480" s="87"/>
      <c r="U4480" s="85" t="s">
        <v>112</v>
      </c>
      <c r="V4480" s="1"/>
      <c r="W4480" s="1"/>
      <c r="X4480" s="1"/>
      <c r="Y4480" s="1"/>
      <c r="Z4480" s="6">
        <v>10000</v>
      </c>
      <c r="AA4480" s="160"/>
      <c r="AB4480" s="123" t="s">
        <v>4395</v>
      </c>
      <c r="AC4480" s="124"/>
      <c r="AD4480" s="2"/>
      <c r="AE4480" s="2"/>
      <c r="AF4480" s="2"/>
      <c r="AG4480" s="2"/>
      <c r="AH4480" s="41" t="s">
        <v>7061</v>
      </c>
      <c r="AI4480" s="80" t="s">
        <v>19784</v>
      </c>
      <c r="AJ4480" s="80" t="s">
        <v>14658</v>
      </c>
      <c r="AK4480" s="1"/>
      <c r="AL4480" s="85"/>
      <c r="AM4480" s="151" t="s">
        <v>19998</v>
      </c>
      <c r="AN4480" s="16"/>
      <c r="AO4480" s="166"/>
      <c r="AP4480" s="5">
        <f t="shared" si="70"/>
        <v>0</v>
      </c>
      <c r="AQ4480" s="16"/>
      <c r="AR4480" s="205">
        <v>1</v>
      </c>
      <c r="AS4480" s="16"/>
      <c r="AT4480" s="16"/>
      <c r="AU4480" s="16"/>
      <c r="AV4480" s="16"/>
      <c r="AW4480" s="16"/>
      <c r="AX4480" s="16"/>
    </row>
    <row r="4481" spans="1:50" customFormat="1" ht="15.75" hidden="1" customHeight="1" x14ac:dyDescent="0.2">
      <c r="A4481" s="7" t="s">
        <v>15244</v>
      </c>
      <c r="B4481" s="1" t="s">
        <v>15245</v>
      </c>
      <c r="C4481" s="85" t="s">
        <v>4395</v>
      </c>
      <c r="D4481" s="85" t="s">
        <v>13090</v>
      </c>
      <c r="E4481" s="202" t="s">
        <v>1800</v>
      </c>
      <c r="F4481" s="85" t="s">
        <v>40</v>
      </c>
      <c r="G4481" s="85" t="s">
        <v>42</v>
      </c>
      <c r="H4481" s="85" t="s">
        <v>20690</v>
      </c>
      <c r="I4481" s="3" t="s">
        <v>4421</v>
      </c>
      <c r="J4481" s="85" t="s">
        <v>115</v>
      </c>
      <c r="K4481" s="7" t="s">
        <v>4595</v>
      </c>
      <c r="L4481" s="1"/>
      <c r="M4481" s="1"/>
      <c r="N4481" s="41" t="s">
        <v>4841</v>
      </c>
      <c r="O4481" s="87">
        <v>0</v>
      </c>
      <c r="P4481" s="87">
        <v>0</v>
      </c>
      <c r="Q4481" s="87">
        <v>0</v>
      </c>
      <c r="R4481" s="87">
        <v>0</v>
      </c>
      <c r="S4481" s="87"/>
      <c r="T4481" s="87"/>
      <c r="U4481" s="85" t="s">
        <v>112</v>
      </c>
      <c r="V4481" s="1"/>
      <c r="W4481" s="1"/>
      <c r="X4481" s="1"/>
      <c r="Y4481" s="1"/>
      <c r="Z4481" s="6">
        <v>10000</v>
      </c>
      <c r="AA4481" s="160"/>
      <c r="AB4481" s="123" t="s">
        <v>4395</v>
      </c>
      <c r="AC4481" s="124"/>
      <c r="AD4481" s="2"/>
      <c r="AE4481" s="2"/>
      <c r="AF4481" s="2"/>
      <c r="AG4481" s="2"/>
      <c r="AH4481" s="41" t="s">
        <v>7061</v>
      </c>
      <c r="AI4481" s="80" t="s">
        <v>19785</v>
      </c>
      <c r="AJ4481" s="80" t="s">
        <v>13564</v>
      </c>
      <c r="AK4481" s="1"/>
      <c r="AL4481" s="85"/>
      <c r="AM4481" s="151" t="s">
        <v>19998</v>
      </c>
      <c r="AN4481" s="16"/>
      <c r="AO4481" s="166"/>
      <c r="AP4481" s="5">
        <f t="shared" si="70"/>
        <v>0</v>
      </c>
      <c r="AQ4481" s="16"/>
      <c r="AR4481" s="205">
        <v>1</v>
      </c>
      <c r="AS4481" s="16"/>
      <c r="AT4481" s="16"/>
      <c r="AU4481" s="16"/>
      <c r="AV4481" s="16"/>
      <c r="AW4481" s="16"/>
      <c r="AX4481" s="16"/>
    </row>
    <row r="4482" spans="1:50" customFormat="1" ht="15.75" hidden="1" customHeight="1" x14ac:dyDescent="0.2">
      <c r="A4482" s="7" t="s">
        <v>15246</v>
      </c>
      <c r="B4482" s="1" t="s">
        <v>15247</v>
      </c>
      <c r="C4482" s="85" t="s">
        <v>4395</v>
      </c>
      <c r="D4482" s="85" t="s">
        <v>13090</v>
      </c>
      <c r="E4482" s="202" t="s">
        <v>1800</v>
      </c>
      <c r="F4482" s="85" t="s">
        <v>40</v>
      </c>
      <c r="G4482" s="85" t="s">
        <v>42</v>
      </c>
      <c r="H4482" s="85" t="s">
        <v>20690</v>
      </c>
      <c r="I4482" s="3" t="s">
        <v>4421</v>
      </c>
      <c r="J4482" s="85" t="s">
        <v>115</v>
      </c>
      <c r="K4482" s="7" t="s">
        <v>4595</v>
      </c>
      <c r="L4482" s="1"/>
      <c r="M4482" s="1"/>
      <c r="N4482" s="41" t="s">
        <v>4841</v>
      </c>
      <c r="O4482" s="87">
        <v>0</v>
      </c>
      <c r="P4482" s="87">
        <v>0</v>
      </c>
      <c r="Q4482" s="87">
        <v>0</v>
      </c>
      <c r="R4482" s="87">
        <v>0</v>
      </c>
      <c r="S4482" s="87"/>
      <c r="T4482" s="87"/>
      <c r="U4482" s="85" t="s">
        <v>112</v>
      </c>
      <c r="V4482" s="1"/>
      <c r="W4482" s="1"/>
      <c r="X4482" s="1"/>
      <c r="Y4482" s="1"/>
      <c r="Z4482" s="6">
        <v>10000</v>
      </c>
      <c r="AA4482" s="160"/>
      <c r="AB4482" s="123" t="s">
        <v>4395</v>
      </c>
      <c r="AC4482" s="124"/>
      <c r="AD4482" s="2"/>
      <c r="AE4482" s="2"/>
      <c r="AF4482" s="2"/>
      <c r="AG4482" s="2"/>
      <c r="AH4482" s="41" t="s">
        <v>7061</v>
      </c>
      <c r="AI4482" s="80" t="s">
        <v>19786</v>
      </c>
      <c r="AJ4482" s="80" t="s">
        <v>13565</v>
      </c>
      <c r="AK4482" s="1"/>
      <c r="AL4482" s="85"/>
      <c r="AM4482" s="151" t="s">
        <v>19998</v>
      </c>
      <c r="AN4482" s="16"/>
      <c r="AO4482" s="166"/>
      <c r="AP4482" s="5">
        <f t="shared" si="70"/>
        <v>0</v>
      </c>
      <c r="AQ4482" s="16"/>
      <c r="AR4482" s="205">
        <v>1</v>
      </c>
      <c r="AS4482" s="16"/>
      <c r="AT4482" s="16"/>
      <c r="AU4482" s="16"/>
      <c r="AV4482" s="16"/>
      <c r="AW4482" s="16"/>
      <c r="AX4482" s="16"/>
    </row>
    <row r="4483" spans="1:50" customFormat="1" ht="15.75" hidden="1" customHeight="1" x14ac:dyDescent="0.2">
      <c r="A4483" s="7" t="s">
        <v>15248</v>
      </c>
      <c r="B4483" s="1" t="s">
        <v>15249</v>
      </c>
      <c r="C4483" s="85" t="s">
        <v>4395</v>
      </c>
      <c r="D4483" s="85" t="s">
        <v>13090</v>
      </c>
      <c r="E4483" s="202" t="s">
        <v>1800</v>
      </c>
      <c r="F4483" s="85" t="s">
        <v>40</v>
      </c>
      <c r="G4483" s="85" t="s">
        <v>42</v>
      </c>
      <c r="H4483" s="85" t="s">
        <v>20690</v>
      </c>
      <c r="I4483" s="3" t="s">
        <v>4421</v>
      </c>
      <c r="J4483" s="85" t="s">
        <v>115</v>
      </c>
      <c r="K4483" s="7" t="s">
        <v>4595</v>
      </c>
      <c r="L4483" s="1"/>
      <c r="M4483" s="1"/>
      <c r="N4483" s="41" t="s">
        <v>4841</v>
      </c>
      <c r="O4483" s="87">
        <v>0</v>
      </c>
      <c r="P4483" s="87">
        <v>0</v>
      </c>
      <c r="Q4483" s="87">
        <v>0</v>
      </c>
      <c r="R4483" s="87">
        <v>0</v>
      </c>
      <c r="S4483" s="87"/>
      <c r="T4483" s="87"/>
      <c r="U4483" s="85" t="s">
        <v>112</v>
      </c>
      <c r="V4483" s="1"/>
      <c r="W4483" s="1"/>
      <c r="X4483" s="1"/>
      <c r="Y4483" s="1"/>
      <c r="Z4483" s="6">
        <v>10000</v>
      </c>
      <c r="AA4483" s="160"/>
      <c r="AB4483" s="123" t="s">
        <v>4395</v>
      </c>
      <c r="AC4483" s="124"/>
      <c r="AD4483" s="2"/>
      <c r="AE4483" s="2"/>
      <c r="AF4483" s="2"/>
      <c r="AG4483" s="2"/>
      <c r="AH4483" s="41" t="s">
        <v>7061</v>
      </c>
      <c r="AI4483" s="80" t="s">
        <v>19787</v>
      </c>
      <c r="AJ4483" s="80" t="s">
        <v>14659</v>
      </c>
      <c r="AK4483" s="1"/>
      <c r="AL4483" s="86"/>
      <c r="AM4483" s="151" t="s">
        <v>19998</v>
      </c>
      <c r="AN4483" s="16"/>
      <c r="AO4483" s="166"/>
      <c r="AP4483" s="5">
        <f t="shared" si="70"/>
        <v>0</v>
      </c>
      <c r="AQ4483" s="16"/>
      <c r="AR4483" s="205">
        <v>1</v>
      </c>
      <c r="AS4483" s="16"/>
      <c r="AT4483" s="16"/>
      <c r="AU4483" s="16"/>
      <c r="AV4483" s="16"/>
      <c r="AW4483" s="16"/>
      <c r="AX4483" s="16"/>
    </row>
    <row r="4484" spans="1:50" customFormat="1" ht="15.75" hidden="1" customHeight="1" x14ac:dyDescent="0.2">
      <c r="A4484" s="7" t="s">
        <v>15250</v>
      </c>
      <c r="B4484" s="1" t="s">
        <v>15251</v>
      </c>
      <c r="C4484" s="85" t="s">
        <v>4395</v>
      </c>
      <c r="D4484" s="85" t="s">
        <v>13090</v>
      </c>
      <c r="E4484" s="202" t="s">
        <v>1800</v>
      </c>
      <c r="F4484" s="85" t="s">
        <v>55</v>
      </c>
      <c r="G4484" s="85" t="s">
        <v>59</v>
      </c>
      <c r="H4484" s="85" t="s">
        <v>20690</v>
      </c>
      <c r="I4484" s="3" t="s">
        <v>4399</v>
      </c>
      <c r="J4484" s="85" t="s">
        <v>4435</v>
      </c>
      <c r="K4484" s="7" t="s">
        <v>3838</v>
      </c>
      <c r="L4484" s="1"/>
      <c r="M4484" s="1"/>
      <c r="N4484" s="41" t="s">
        <v>15730</v>
      </c>
      <c r="O4484" s="87">
        <v>0</v>
      </c>
      <c r="P4484" s="87">
        <v>0</v>
      </c>
      <c r="Q4484" s="87">
        <v>0</v>
      </c>
      <c r="R4484" s="87">
        <v>0</v>
      </c>
      <c r="S4484" s="87"/>
      <c r="T4484" s="87"/>
      <c r="U4484" s="85" t="s">
        <v>112</v>
      </c>
      <c r="V4484" s="1"/>
      <c r="W4484" s="1"/>
      <c r="X4484" s="1"/>
      <c r="Y4484" s="1"/>
      <c r="Z4484" s="6">
        <v>492382</v>
      </c>
      <c r="AA4484" s="160"/>
      <c r="AB4484" s="123" t="s">
        <v>4395</v>
      </c>
      <c r="AC4484" s="124"/>
      <c r="AD4484" s="2"/>
      <c r="AE4484" s="2"/>
      <c r="AF4484" s="2"/>
      <c r="AG4484" s="2"/>
      <c r="AH4484" s="41" t="s">
        <v>7514</v>
      </c>
      <c r="AI4484" s="80" t="s">
        <v>19788</v>
      </c>
      <c r="AJ4484" s="80" t="s">
        <v>14660</v>
      </c>
      <c r="AK4484" s="1"/>
      <c r="AL4484" s="85"/>
      <c r="AM4484" s="151" t="s">
        <v>19998</v>
      </c>
      <c r="AN4484" s="16"/>
      <c r="AO4484" s="166"/>
      <c r="AP4484" s="5">
        <f t="shared" si="70"/>
        <v>0</v>
      </c>
      <c r="AQ4484" s="16"/>
      <c r="AR4484" s="205">
        <v>1</v>
      </c>
      <c r="AS4484" s="16"/>
      <c r="AT4484" s="16"/>
      <c r="AU4484" s="16"/>
      <c r="AV4484" s="16"/>
      <c r="AW4484" s="16"/>
      <c r="AX4484" s="16"/>
    </row>
    <row r="4485" spans="1:50" customFormat="1" ht="15.75" hidden="1" customHeight="1" x14ac:dyDescent="0.2">
      <c r="A4485" s="7" t="s">
        <v>15252</v>
      </c>
      <c r="B4485" s="1" t="s">
        <v>15253</v>
      </c>
      <c r="C4485" s="85" t="s">
        <v>4395</v>
      </c>
      <c r="D4485" s="85" t="s">
        <v>13090</v>
      </c>
      <c r="E4485" s="202" t="s">
        <v>1800</v>
      </c>
      <c r="F4485" s="85" t="s">
        <v>55</v>
      </c>
      <c r="G4485" s="85" t="s">
        <v>59</v>
      </c>
      <c r="H4485" s="85" t="s">
        <v>20690</v>
      </c>
      <c r="I4485" s="3" t="s">
        <v>4399</v>
      </c>
      <c r="J4485" s="85" t="s">
        <v>4435</v>
      </c>
      <c r="K4485" s="7" t="s">
        <v>3838</v>
      </c>
      <c r="L4485" s="1"/>
      <c r="M4485" s="1"/>
      <c r="N4485" s="41" t="s">
        <v>15730</v>
      </c>
      <c r="O4485" s="87">
        <v>0</v>
      </c>
      <c r="P4485" s="87">
        <v>0</v>
      </c>
      <c r="Q4485" s="87">
        <v>0</v>
      </c>
      <c r="R4485" s="87">
        <v>0</v>
      </c>
      <c r="S4485" s="87"/>
      <c r="T4485" s="87"/>
      <c r="U4485" s="85" t="s">
        <v>112</v>
      </c>
      <c r="V4485" s="1"/>
      <c r="W4485" s="1"/>
      <c r="X4485" s="1"/>
      <c r="Y4485" s="1"/>
      <c r="Z4485" s="6">
        <v>393905</v>
      </c>
      <c r="AA4485" s="160"/>
      <c r="AB4485" s="123" t="s">
        <v>4395</v>
      </c>
      <c r="AC4485" s="124"/>
      <c r="AD4485" s="2"/>
      <c r="AE4485" s="2"/>
      <c r="AF4485" s="2"/>
      <c r="AG4485" s="2"/>
      <c r="AH4485" s="41" t="s">
        <v>7514</v>
      </c>
      <c r="AI4485" s="80" t="s">
        <v>19789</v>
      </c>
      <c r="AJ4485" s="80" t="s">
        <v>13566</v>
      </c>
      <c r="AK4485" s="1"/>
      <c r="AL4485" s="85"/>
      <c r="AM4485" s="151" t="s">
        <v>19998</v>
      </c>
      <c r="AN4485" s="16"/>
      <c r="AO4485" s="166"/>
      <c r="AP4485" s="5">
        <f t="shared" si="70"/>
        <v>0</v>
      </c>
      <c r="AQ4485" s="16"/>
      <c r="AR4485" s="205">
        <v>1</v>
      </c>
      <c r="AS4485" s="16"/>
      <c r="AT4485" s="16"/>
      <c r="AU4485" s="16"/>
      <c r="AV4485" s="16"/>
      <c r="AW4485" s="16"/>
      <c r="AX4485" s="16"/>
    </row>
    <row r="4486" spans="1:50" customFormat="1" ht="15.75" hidden="1" customHeight="1" x14ac:dyDescent="0.2">
      <c r="A4486" s="7" t="s">
        <v>15254</v>
      </c>
      <c r="B4486" s="1" t="s">
        <v>15255</v>
      </c>
      <c r="C4486" s="85" t="s">
        <v>4395</v>
      </c>
      <c r="D4486" s="85" t="s">
        <v>13090</v>
      </c>
      <c r="E4486" s="202" t="s">
        <v>1800</v>
      </c>
      <c r="F4486" s="85" t="s">
        <v>55</v>
      </c>
      <c r="G4486" s="85" t="s">
        <v>59</v>
      </c>
      <c r="H4486" s="85" t="s">
        <v>20690</v>
      </c>
      <c r="I4486" s="3" t="s">
        <v>4399</v>
      </c>
      <c r="J4486" s="85" t="s">
        <v>4435</v>
      </c>
      <c r="K4486" s="7" t="s">
        <v>3838</v>
      </c>
      <c r="L4486" s="1"/>
      <c r="M4486" s="1"/>
      <c r="N4486" s="41" t="s">
        <v>15730</v>
      </c>
      <c r="O4486" s="87">
        <v>0</v>
      </c>
      <c r="P4486" s="87">
        <v>0</v>
      </c>
      <c r="Q4486" s="87">
        <v>0</v>
      </c>
      <c r="R4486" s="87">
        <v>0</v>
      </c>
      <c r="S4486" s="87"/>
      <c r="T4486" s="87"/>
      <c r="U4486" s="85" t="s">
        <v>112</v>
      </c>
      <c r="V4486" s="1"/>
      <c r="W4486" s="1"/>
      <c r="X4486" s="1"/>
      <c r="Y4486" s="1"/>
      <c r="Z4486" s="6">
        <v>1164137</v>
      </c>
      <c r="AA4486" s="160"/>
      <c r="AB4486" s="123" t="s">
        <v>4395</v>
      </c>
      <c r="AC4486" s="124"/>
      <c r="AD4486" s="2"/>
      <c r="AE4486" s="2"/>
      <c r="AF4486" s="2"/>
      <c r="AG4486" s="2"/>
      <c r="AH4486" s="41" t="s">
        <v>7514</v>
      </c>
      <c r="AI4486" s="80" t="s">
        <v>19790</v>
      </c>
      <c r="AJ4486" s="80" t="s">
        <v>13567</v>
      </c>
      <c r="AK4486" s="1"/>
      <c r="AL4486" s="85"/>
      <c r="AM4486" s="151" t="s">
        <v>19998</v>
      </c>
      <c r="AN4486" s="16"/>
      <c r="AO4486" s="166"/>
      <c r="AP4486" s="5">
        <f t="shared" ref="AP4486:AP4549" si="71">SUBTOTAL(109,U4486)</f>
        <v>0</v>
      </c>
      <c r="AQ4486" s="16"/>
      <c r="AR4486" s="205">
        <v>1</v>
      </c>
      <c r="AS4486" s="16"/>
      <c r="AT4486" s="16"/>
      <c r="AU4486" s="16"/>
      <c r="AV4486" s="16"/>
      <c r="AW4486" s="16"/>
      <c r="AX4486" s="16"/>
    </row>
    <row r="4487" spans="1:50" customFormat="1" ht="15.75" hidden="1" customHeight="1" x14ac:dyDescent="0.2">
      <c r="A4487" s="7" t="s">
        <v>7672</v>
      </c>
      <c r="B4487" s="3" t="s">
        <v>7673</v>
      </c>
      <c r="C4487" s="85" t="s">
        <v>4395</v>
      </c>
      <c r="D4487" s="85" t="s">
        <v>13090</v>
      </c>
      <c r="E4487" s="202" t="s">
        <v>1800</v>
      </c>
      <c r="F4487" s="85" t="s">
        <v>68</v>
      </c>
      <c r="G4487" s="85" t="s">
        <v>71</v>
      </c>
      <c r="H4487" s="85" t="s">
        <v>20690</v>
      </c>
      <c r="I4487" s="3"/>
      <c r="J4487" s="85" t="s">
        <v>4447</v>
      </c>
      <c r="K4487" s="7" t="s">
        <v>4988</v>
      </c>
      <c r="L4487" s="3"/>
      <c r="M4487" s="3"/>
      <c r="N4487" s="41" t="s">
        <v>4402</v>
      </c>
      <c r="O4487" s="87">
        <v>0</v>
      </c>
      <c r="P4487" s="87">
        <v>0</v>
      </c>
      <c r="Q4487" s="87">
        <v>0</v>
      </c>
      <c r="R4487" s="87">
        <v>0</v>
      </c>
      <c r="S4487" s="87"/>
      <c r="T4487" s="87"/>
      <c r="U4487" s="85" t="s">
        <v>112</v>
      </c>
      <c r="V4487" s="3" t="s">
        <v>112</v>
      </c>
      <c r="W4487" s="3"/>
      <c r="X4487" s="3"/>
      <c r="Y4487" s="3"/>
      <c r="Z4487" s="6">
        <v>18500</v>
      </c>
      <c r="AA4487" s="160"/>
      <c r="AB4487" s="123" t="s">
        <v>4395</v>
      </c>
      <c r="AC4487" s="124"/>
      <c r="AD4487" s="41"/>
      <c r="AE4487" s="83"/>
      <c r="AF4487" s="83"/>
      <c r="AG4487" s="41"/>
      <c r="AH4487" s="41" t="s">
        <v>13745</v>
      </c>
      <c r="AI4487" s="80" t="s">
        <v>19791</v>
      </c>
      <c r="AJ4487" s="80" t="s">
        <v>14661</v>
      </c>
      <c r="AK4487" s="3"/>
      <c r="AL4487" s="85"/>
      <c r="AM4487" s="151" t="s">
        <v>19998</v>
      </c>
      <c r="AN4487" s="15"/>
      <c r="AO4487" s="166"/>
      <c r="AP4487" s="5">
        <f t="shared" si="71"/>
        <v>0</v>
      </c>
      <c r="AQ4487" s="16"/>
      <c r="AR4487" s="205">
        <v>1</v>
      </c>
      <c r="AS4487" s="16"/>
      <c r="AT4487" s="16"/>
      <c r="AU4487" s="16"/>
      <c r="AV4487" s="16"/>
      <c r="AW4487" s="16"/>
      <c r="AX4487" s="16"/>
    </row>
    <row r="4488" spans="1:50" customFormat="1" ht="15.75" hidden="1" customHeight="1" x14ac:dyDescent="0.2">
      <c r="A4488" s="7" t="s">
        <v>15256</v>
      </c>
      <c r="B4488" s="1" t="s">
        <v>15257</v>
      </c>
      <c r="C4488" s="85" t="s">
        <v>4395</v>
      </c>
      <c r="D4488" s="85" t="s">
        <v>13090</v>
      </c>
      <c r="E4488" s="202" t="s">
        <v>1800</v>
      </c>
      <c r="F4488" s="85" t="s">
        <v>55</v>
      </c>
      <c r="G4488" s="85" t="s">
        <v>58</v>
      </c>
      <c r="H4488" s="85" t="s">
        <v>20690</v>
      </c>
      <c r="I4488" s="3" t="s">
        <v>4399</v>
      </c>
      <c r="J4488" s="85" t="s">
        <v>4435</v>
      </c>
      <c r="K4488" s="7" t="s">
        <v>3838</v>
      </c>
      <c r="L4488" s="1"/>
      <c r="M4488" s="1"/>
      <c r="N4488" s="41" t="s">
        <v>9917</v>
      </c>
      <c r="O4488" s="87">
        <v>0</v>
      </c>
      <c r="P4488" s="87">
        <v>0</v>
      </c>
      <c r="Q4488" s="87">
        <v>0</v>
      </c>
      <c r="R4488" s="87">
        <v>0</v>
      </c>
      <c r="S4488" s="87"/>
      <c r="T4488" s="87"/>
      <c r="U4488" s="85" t="s">
        <v>112</v>
      </c>
      <c r="V4488" s="1"/>
      <c r="W4488" s="1"/>
      <c r="X4488" s="1"/>
      <c r="Y4488" s="1"/>
      <c r="Z4488" s="6">
        <v>780946</v>
      </c>
      <c r="AA4488" s="160"/>
      <c r="AB4488" s="123" t="s">
        <v>4395</v>
      </c>
      <c r="AC4488" s="124"/>
      <c r="AD4488" s="2"/>
      <c r="AE4488" s="2"/>
      <c r="AF4488" s="2"/>
      <c r="AG4488" s="2"/>
      <c r="AH4488" s="41" t="s">
        <v>4460</v>
      </c>
      <c r="AI4488" s="80" t="s">
        <v>19792</v>
      </c>
      <c r="AJ4488" s="80" t="s">
        <v>13568</v>
      </c>
      <c r="AK4488" s="1"/>
      <c r="AL4488" s="85"/>
      <c r="AM4488" s="151" t="s">
        <v>19998</v>
      </c>
      <c r="AN4488" s="16"/>
      <c r="AO4488" s="166"/>
      <c r="AP4488" s="5">
        <f t="shared" si="71"/>
        <v>0</v>
      </c>
      <c r="AQ4488" s="16"/>
      <c r="AR4488" s="205">
        <v>1</v>
      </c>
      <c r="AS4488" s="16"/>
      <c r="AT4488" s="16"/>
      <c r="AU4488" s="16"/>
      <c r="AV4488" s="16"/>
      <c r="AW4488" s="16"/>
      <c r="AX4488" s="16"/>
    </row>
    <row r="4489" spans="1:50" customFormat="1" ht="15.75" hidden="1" customHeight="1" x14ac:dyDescent="0.2">
      <c r="A4489" s="7" t="s">
        <v>15258</v>
      </c>
      <c r="B4489" s="1" t="s">
        <v>15259</v>
      </c>
      <c r="C4489" s="85" t="s">
        <v>4395</v>
      </c>
      <c r="D4489" s="85" t="s">
        <v>13090</v>
      </c>
      <c r="E4489" s="202" t="s">
        <v>26418</v>
      </c>
      <c r="F4489" s="85" t="s">
        <v>55</v>
      </c>
      <c r="G4489" s="85" t="s">
        <v>59</v>
      </c>
      <c r="H4489" s="85" t="s">
        <v>20690</v>
      </c>
      <c r="I4489" s="3" t="s">
        <v>4399</v>
      </c>
      <c r="J4489" s="85" t="s">
        <v>4435</v>
      </c>
      <c r="K4489" s="7" t="s">
        <v>3838</v>
      </c>
      <c r="L4489" s="1"/>
      <c r="M4489" s="1"/>
      <c r="N4489" s="41" t="s">
        <v>9917</v>
      </c>
      <c r="O4489" s="87">
        <v>0</v>
      </c>
      <c r="P4489" s="87">
        <v>0</v>
      </c>
      <c r="Q4489" s="87">
        <v>0</v>
      </c>
      <c r="R4489" s="87">
        <v>0</v>
      </c>
      <c r="S4489" s="87"/>
      <c r="T4489" s="87"/>
      <c r="U4489" s="85" t="s">
        <v>112</v>
      </c>
      <c r="V4489" s="1"/>
      <c r="W4489" s="1"/>
      <c r="X4489" s="1"/>
      <c r="Y4489" s="1"/>
      <c r="Z4489" s="6">
        <v>590858</v>
      </c>
      <c r="AA4489" s="160"/>
      <c r="AB4489" s="123" t="s">
        <v>4395</v>
      </c>
      <c r="AC4489" s="124"/>
      <c r="AD4489" s="2"/>
      <c r="AE4489" s="2"/>
      <c r="AF4489" s="2"/>
      <c r="AG4489" s="2"/>
      <c r="AH4489" s="41" t="s">
        <v>7514</v>
      </c>
      <c r="AI4489" s="80" t="s">
        <v>19793</v>
      </c>
      <c r="AJ4489" s="80" t="s">
        <v>13569</v>
      </c>
      <c r="AK4489" s="1"/>
      <c r="AL4489" s="85"/>
      <c r="AM4489" s="151" t="s">
        <v>19998</v>
      </c>
      <c r="AN4489" s="16"/>
      <c r="AO4489" s="166"/>
      <c r="AP4489" s="5">
        <f t="shared" si="71"/>
        <v>0</v>
      </c>
      <c r="AQ4489" s="16"/>
      <c r="AR4489" s="205">
        <v>1</v>
      </c>
      <c r="AS4489" s="16"/>
      <c r="AT4489" s="16"/>
      <c r="AU4489" s="16"/>
      <c r="AV4489" s="16"/>
      <c r="AW4489" s="16"/>
      <c r="AX4489" s="16"/>
    </row>
    <row r="4490" spans="1:50" customFormat="1" ht="15.75" hidden="1" customHeight="1" x14ac:dyDescent="0.2">
      <c r="A4490" s="7" t="s">
        <v>15260</v>
      </c>
      <c r="B4490" s="1" t="s">
        <v>15261</v>
      </c>
      <c r="C4490" s="85" t="s">
        <v>4395</v>
      </c>
      <c r="D4490" s="85" t="s">
        <v>13090</v>
      </c>
      <c r="E4490" s="202" t="s">
        <v>1800</v>
      </c>
      <c r="F4490" s="85" t="s">
        <v>55</v>
      </c>
      <c r="G4490" s="85" t="s">
        <v>59</v>
      </c>
      <c r="H4490" s="85" t="s">
        <v>20690</v>
      </c>
      <c r="I4490" s="3" t="s">
        <v>4399</v>
      </c>
      <c r="J4490" s="85" t="s">
        <v>4435</v>
      </c>
      <c r="K4490" s="7" t="s">
        <v>3838</v>
      </c>
      <c r="L4490" s="1"/>
      <c r="M4490" s="1"/>
      <c r="N4490" s="41" t="s">
        <v>15730</v>
      </c>
      <c r="O4490" s="87">
        <v>0</v>
      </c>
      <c r="P4490" s="87">
        <v>0</v>
      </c>
      <c r="Q4490" s="87">
        <v>0</v>
      </c>
      <c r="R4490" s="87">
        <v>0</v>
      </c>
      <c r="S4490" s="87"/>
      <c r="T4490" s="87"/>
      <c r="U4490" s="85" t="s">
        <v>112</v>
      </c>
      <c r="V4490" s="1"/>
      <c r="W4490" s="1"/>
      <c r="X4490" s="1"/>
      <c r="Y4490" s="1"/>
      <c r="Z4490" s="6">
        <v>492382</v>
      </c>
      <c r="AA4490" s="160"/>
      <c r="AB4490" s="123" t="s">
        <v>4395</v>
      </c>
      <c r="AC4490" s="124"/>
      <c r="AD4490" s="2"/>
      <c r="AE4490" s="2"/>
      <c r="AF4490" s="2"/>
      <c r="AG4490" s="2"/>
      <c r="AH4490" s="41" t="s">
        <v>7514</v>
      </c>
      <c r="AI4490" s="80" t="s">
        <v>19794</v>
      </c>
      <c r="AJ4490" s="80" t="s">
        <v>13570</v>
      </c>
      <c r="AK4490" s="1"/>
      <c r="AL4490" s="85"/>
      <c r="AM4490" s="151" t="s">
        <v>19998</v>
      </c>
      <c r="AN4490" s="16"/>
      <c r="AO4490" s="166"/>
      <c r="AP4490" s="5">
        <f t="shared" si="71"/>
        <v>0</v>
      </c>
      <c r="AQ4490" s="16"/>
      <c r="AR4490" s="205">
        <v>1</v>
      </c>
      <c r="AS4490" s="16"/>
      <c r="AT4490" s="16"/>
      <c r="AU4490" s="16"/>
      <c r="AV4490" s="16"/>
      <c r="AW4490" s="16"/>
      <c r="AX4490" s="16"/>
    </row>
    <row r="4491" spans="1:50" customFormat="1" ht="15.75" hidden="1" customHeight="1" x14ac:dyDescent="0.2">
      <c r="A4491" s="7" t="s">
        <v>15262</v>
      </c>
      <c r="B4491" s="1" t="s">
        <v>15263</v>
      </c>
      <c r="C4491" s="85" t="s">
        <v>4395</v>
      </c>
      <c r="D4491" s="85" t="s">
        <v>13090</v>
      </c>
      <c r="E4491" s="202" t="s">
        <v>26418</v>
      </c>
      <c r="F4491" s="85" t="s">
        <v>55</v>
      </c>
      <c r="G4491" s="85" t="s">
        <v>63</v>
      </c>
      <c r="H4491" s="85" t="s">
        <v>20690</v>
      </c>
      <c r="I4491" s="3" t="s">
        <v>4399</v>
      </c>
      <c r="J4491" s="85" t="s">
        <v>4435</v>
      </c>
      <c r="K4491" s="7" t="s">
        <v>3838</v>
      </c>
      <c r="L4491" s="1"/>
      <c r="M4491" s="1"/>
      <c r="N4491" s="41" t="s">
        <v>9917</v>
      </c>
      <c r="O4491" s="87">
        <v>0</v>
      </c>
      <c r="P4491" s="87">
        <v>0</v>
      </c>
      <c r="Q4491" s="87">
        <v>0</v>
      </c>
      <c r="R4491" s="87">
        <v>0</v>
      </c>
      <c r="S4491" s="87"/>
      <c r="T4491" s="87"/>
      <c r="U4491" s="85" t="s">
        <v>112</v>
      </c>
      <c r="V4491" s="1"/>
      <c r="W4491" s="1"/>
      <c r="X4491" s="1"/>
      <c r="Y4491" s="1"/>
      <c r="Z4491" s="6">
        <v>826791</v>
      </c>
      <c r="AA4491" s="160"/>
      <c r="AB4491" s="123" t="s">
        <v>4395</v>
      </c>
      <c r="AC4491" s="124"/>
      <c r="AD4491" s="2"/>
      <c r="AE4491" s="2"/>
      <c r="AF4491" s="2"/>
      <c r="AG4491" s="2"/>
      <c r="AH4491" s="41" t="s">
        <v>63</v>
      </c>
      <c r="AI4491" s="80" t="s">
        <v>19795</v>
      </c>
      <c r="AJ4491" s="80" t="s">
        <v>13571</v>
      </c>
      <c r="AK4491" s="1"/>
      <c r="AL4491" s="85"/>
      <c r="AM4491" s="151" t="s">
        <v>19998</v>
      </c>
      <c r="AN4491" s="16"/>
      <c r="AO4491" s="166"/>
      <c r="AP4491" s="5">
        <f t="shared" si="71"/>
        <v>0</v>
      </c>
      <c r="AQ4491" s="16"/>
      <c r="AR4491" s="205">
        <v>1</v>
      </c>
      <c r="AS4491" s="16"/>
      <c r="AT4491" s="16"/>
      <c r="AU4491" s="16"/>
      <c r="AV4491" s="16"/>
      <c r="AW4491" s="16"/>
      <c r="AX4491" s="16"/>
    </row>
    <row r="4492" spans="1:50" customFormat="1" ht="15.75" hidden="1" customHeight="1" x14ac:dyDescent="0.2">
      <c r="A4492" s="7" t="s">
        <v>15264</v>
      </c>
      <c r="B4492" s="1" t="s">
        <v>15265</v>
      </c>
      <c r="C4492" s="85" t="s">
        <v>4395</v>
      </c>
      <c r="D4492" s="85" t="s">
        <v>13090</v>
      </c>
      <c r="E4492" s="202" t="s">
        <v>26712</v>
      </c>
      <c r="F4492" s="85" t="s">
        <v>55</v>
      </c>
      <c r="G4492" s="85" t="s">
        <v>59</v>
      </c>
      <c r="H4492" s="85" t="s">
        <v>20690</v>
      </c>
      <c r="I4492" s="3" t="s">
        <v>4399</v>
      </c>
      <c r="J4492" s="85" t="s">
        <v>4435</v>
      </c>
      <c r="K4492" s="7" t="s">
        <v>3838</v>
      </c>
      <c r="L4492" s="1"/>
      <c r="M4492" s="1"/>
      <c r="N4492" s="41" t="s">
        <v>6088</v>
      </c>
      <c r="O4492" s="87">
        <v>299414</v>
      </c>
      <c r="P4492" s="87">
        <v>159019</v>
      </c>
      <c r="Q4492" s="87">
        <v>140395</v>
      </c>
      <c r="R4492" s="87">
        <v>0</v>
      </c>
      <c r="S4492" s="87"/>
      <c r="T4492" s="87"/>
      <c r="U4492" s="85">
        <v>2019</v>
      </c>
      <c r="V4492" s="1"/>
      <c r="W4492" s="1"/>
      <c r="X4492" s="1"/>
      <c r="Y4492" s="1"/>
      <c r="Z4492" s="6">
        <v>327729</v>
      </c>
      <c r="AA4492" s="160"/>
      <c r="AB4492" s="123" t="s">
        <v>4395</v>
      </c>
      <c r="AC4492" s="124"/>
      <c r="AD4492" s="2"/>
      <c r="AE4492" s="2"/>
      <c r="AF4492" s="2"/>
      <c r="AG4492" s="2"/>
      <c r="AH4492" s="41" t="s">
        <v>7514</v>
      </c>
      <c r="AI4492" s="80" t="s">
        <v>19796</v>
      </c>
      <c r="AJ4492" s="80" t="s">
        <v>13572</v>
      </c>
      <c r="AK4492" s="1"/>
      <c r="AL4492" s="85"/>
      <c r="AM4492" s="151" t="s">
        <v>19998</v>
      </c>
      <c r="AN4492" s="16"/>
      <c r="AO4492" s="166"/>
      <c r="AP4492" s="5">
        <f t="shared" si="71"/>
        <v>0</v>
      </c>
      <c r="AQ4492" s="16"/>
      <c r="AR4492" s="205">
        <v>1</v>
      </c>
      <c r="AS4492" s="16"/>
      <c r="AT4492" s="16"/>
      <c r="AU4492" s="16"/>
      <c r="AV4492" s="16"/>
      <c r="AW4492" s="16"/>
      <c r="AX4492" s="16"/>
    </row>
    <row r="4493" spans="1:50" customFormat="1" ht="15.75" hidden="1" customHeight="1" x14ac:dyDescent="0.2">
      <c r="A4493" s="7" t="s">
        <v>15266</v>
      </c>
      <c r="B4493" s="1" t="s">
        <v>15267</v>
      </c>
      <c r="C4493" s="85" t="s">
        <v>4395</v>
      </c>
      <c r="D4493" s="85" t="s">
        <v>13090</v>
      </c>
      <c r="E4493" s="202" t="s">
        <v>26418</v>
      </c>
      <c r="F4493" s="85" t="s">
        <v>55</v>
      </c>
      <c r="G4493" s="85" t="s">
        <v>59</v>
      </c>
      <c r="H4493" s="85" t="s">
        <v>20690</v>
      </c>
      <c r="I4493" s="3" t="s">
        <v>4399</v>
      </c>
      <c r="J4493" s="85" t="s">
        <v>4435</v>
      </c>
      <c r="K4493" s="7" t="s">
        <v>3838</v>
      </c>
      <c r="L4493" s="1"/>
      <c r="M4493" s="1"/>
      <c r="N4493" s="41" t="s">
        <v>9917</v>
      </c>
      <c r="O4493" s="87">
        <v>0</v>
      </c>
      <c r="P4493" s="87">
        <v>0</v>
      </c>
      <c r="Q4493" s="87">
        <v>0</v>
      </c>
      <c r="R4493" s="87">
        <v>0</v>
      </c>
      <c r="S4493" s="87"/>
      <c r="T4493" s="87"/>
      <c r="U4493" s="85" t="s">
        <v>112</v>
      </c>
      <c r="V4493" s="1"/>
      <c r="W4493" s="1"/>
      <c r="X4493" s="1"/>
      <c r="Y4493" s="1"/>
      <c r="Z4493" s="6">
        <v>649943</v>
      </c>
      <c r="AA4493" s="160"/>
      <c r="AB4493" s="123" t="s">
        <v>4395</v>
      </c>
      <c r="AC4493" s="124"/>
      <c r="AD4493" s="2"/>
      <c r="AE4493" s="2"/>
      <c r="AF4493" s="2"/>
      <c r="AG4493" s="2"/>
      <c r="AH4493" s="41" t="s">
        <v>7514</v>
      </c>
      <c r="AI4493" s="80" t="s">
        <v>19797</v>
      </c>
      <c r="AJ4493" s="80" t="s">
        <v>13573</v>
      </c>
      <c r="AK4493" s="1"/>
      <c r="AL4493" s="85"/>
      <c r="AM4493" s="151" t="s">
        <v>19998</v>
      </c>
      <c r="AN4493" s="16"/>
      <c r="AO4493" s="166"/>
      <c r="AP4493" s="5">
        <f t="shared" si="71"/>
        <v>0</v>
      </c>
      <c r="AQ4493" s="16"/>
      <c r="AR4493" s="205">
        <v>1</v>
      </c>
      <c r="AS4493" s="16"/>
      <c r="AT4493" s="16"/>
      <c r="AU4493" s="16"/>
      <c r="AV4493" s="16"/>
      <c r="AW4493" s="16"/>
      <c r="AX4493" s="16"/>
    </row>
    <row r="4494" spans="1:50" customFormat="1" ht="15.75" hidden="1" customHeight="1" x14ac:dyDescent="0.2">
      <c r="A4494" s="7" t="s">
        <v>15268</v>
      </c>
      <c r="B4494" s="1" t="s">
        <v>15269</v>
      </c>
      <c r="C4494" s="85" t="s">
        <v>4395</v>
      </c>
      <c r="D4494" s="85" t="s">
        <v>13090</v>
      </c>
      <c r="E4494" s="202" t="s">
        <v>26712</v>
      </c>
      <c r="F4494" s="85" t="s">
        <v>55</v>
      </c>
      <c r="G4494" s="85" t="s">
        <v>59</v>
      </c>
      <c r="H4494" s="85" t="s">
        <v>20690</v>
      </c>
      <c r="I4494" s="3" t="s">
        <v>4399</v>
      </c>
      <c r="J4494" s="85" t="s">
        <v>4435</v>
      </c>
      <c r="K4494" s="7" t="s">
        <v>3838</v>
      </c>
      <c r="L4494" s="1"/>
      <c r="M4494" s="1"/>
      <c r="N4494" s="41" t="s">
        <v>27697</v>
      </c>
      <c r="O4494" s="87">
        <v>1078700</v>
      </c>
      <c r="P4494" s="87">
        <v>542766</v>
      </c>
      <c r="Q4494" s="87">
        <v>535934</v>
      </c>
      <c r="R4494" s="87">
        <v>0</v>
      </c>
      <c r="S4494" s="87"/>
      <c r="T4494" s="87"/>
      <c r="U4494" s="85">
        <v>2019</v>
      </c>
      <c r="V4494" s="1"/>
      <c r="W4494" s="1"/>
      <c r="X4494" s="1"/>
      <c r="Y4494" s="1"/>
      <c r="Z4494" s="6">
        <v>693327</v>
      </c>
      <c r="AA4494" s="160"/>
      <c r="AB4494" s="123" t="s">
        <v>4395</v>
      </c>
      <c r="AC4494" s="124"/>
      <c r="AD4494" s="2"/>
      <c r="AE4494" s="2"/>
      <c r="AF4494" s="2"/>
      <c r="AG4494" s="2"/>
      <c r="AH4494" s="41" t="s">
        <v>7514</v>
      </c>
      <c r="AI4494" s="80" t="s">
        <v>19798</v>
      </c>
      <c r="AJ4494" s="80" t="s">
        <v>13574</v>
      </c>
      <c r="AK4494" s="1"/>
      <c r="AL4494" s="85"/>
      <c r="AM4494" s="151" t="s">
        <v>19998</v>
      </c>
      <c r="AN4494" s="16"/>
      <c r="AO4494" s="166"/>
      <c r="AP4494" s="5">
        <f t="shared" si="71"/>
        <v>0</v>
      </c>
      <c r="AQ4494" s="16"/>
      <c r="AR4494" s="205">
        <v>1</v>
      </c>
      <c r="AS4494" s="16"/>
      <c r="AT4494" s="16"/>
      <c r="AU4494" s="16"/>
      <c r="AV4494" s="16"/>
      <c r="AW4494" s="16"/>
      <c r="AX4494" s="16"/>
    </row>
    <row r="4495" spans="1:50" customFormat="1" ht="15.75" hidden="1" customHeight="1" x14ac:dyDescent="0.2">
      <c r="A4495" s="7" t="s">
        <v>15270</v>
      </c>
      <c r="B4495" s="1" t="s">
        <v>15271</v>
      </c>
      <c r="C4495" s="85" t="s">
        <v>4395</v>
      </c>
      <c r="D4495" s="85" t="s">
        <v>13090</v>
      </c>
      <c r="E4495" s="202" t="s">
        <v>26712</v>
      </c>
      <c r="F4495" s="85" t="s">
        <v>55</v>
      </c>
      <c r="G4495" s="85" t="s">
        <v>59</v>
      </c>
      <c r="H4495" s="85" t="s">
        <v>20690</v>
      </c>
      <c r="I4495" s="3" t="s">
        <v>4399</v>
      </c>
      <c r="J4495" s="85" t="s">
        <v>4435</v>
      </c>
      <c r="K4495" s="7" t="s">
        <v>3838</v>
      </c>
      <c r="L4495" s="1"/>
      <c r="M4495" s="1"/>
      <c r="N4495" s="41" t="s">
        <v>6842</v>
      </c>
      <c r="O4495" s="87">
        <v>324518</v>
      </c>
      <c r="P4495" s="87">
        <v>0</v>
      </c>
      <c r="Q4495" s="87">
        <v>324518</v>
      </c>
      <c r="R4495" s="87">
        <v>0</v>
      </c>
      <c r="S4495" s="87"/>
      <c r="T4495" s="87"/>
      <c r="U4495" s="85">
        <v>2022</v>
      </c>
      <c r="V4495" s="1"/>
      <c r="W4495" s="1"/>
      <c r="X4495" s="1"/>
      <c r="Y4495" s="1"/>
      <c r="Z4495" s="6">
        <v>410318</v>
      </c>
      <c r="AA4495" s="160"/>
      <c r="AB4495" s="123" t="s">
        <v>4395</v>
      </c>
      <c r="AC4495" s="124"/>
      <c r="AD4495" s="2"/>
      <c r="AE4495" s="2"/>
      <c r="AF4495" s="2"/>
      <c r="AG4495" s="2"/>
      <c r="AH4495" s="41" t="s">
        <v>7514</v>
      </c>
      <c r="AI4495" s="80" t="s">
        <v>19799</v>
      </c>
      <c r="AJ4495" s="80" t="s">
        <v>13575</v>
      </c>
      <c r="AK4495" s="1"/>
      <c r="AL4495" s="85"/>
      <c r="AM4495" s="151" t="s">
        <v>19998</v>
      </c>
      <c r="AN4495" s="16"/>
      <c r="AO4495" s="166"/>
      <c r="AP4495" s="5">
        <f t="shared" si="71"/>
        <v>0</v>
      </c>
      <c r="AQ4495" s="16"/>
      <c r="AR4495" s="205">
        <v>1</v>
      </c>
      <c r="AS4495" s="16"/>
      <c r="AT4495" s="16"/>
      <c r="AU4495" s="16"/>
      <c r="AV4495" s="16"/>
      <c r="AW4495" s="16"/>
      <c r="AX4495" s="16"/>
    </row>
    <row r="4496" spans="1:50" customFormat="1" ht="15.75" hidden="1" customHeight="1" x14ac:dyDescent="0.2">
      <c r="A4496" s="7" t="s">
        <v>7674</v>
      </c>
      <c r="B4496" s="3" t="s">
        <v>7675</v>
      </c>
      <c r="C4496" s="85" t="s">
        <v>4395</v>
      </c>
      <c r="D4496" s="85" t="s">
        <v>13090</v>
      </c>
      <c r="E4496" s="202" t="s">
        <v>26418</v>
      </c>
      <c r="F4496" s="85" t="s">
        <v>68</v>
      </c>
      <c r="G4496" s="85" t="s">
        <v>71</v>
      </c>
      <c r="H4496" s="85" t="s">
        <v>20690</v>
      </c>
      <c r="I4496" s="3" t="s">
        <v>4558</v>
      </c>
      <c r="J4496" s="85" t="s">
        <v>4447</v>
      </c>
      <c r="K4496" s="7" t="s">
        <v>4988</v>
      </c>
      <c r="L4496" s="3"/>
      <c r="M4496" s="3"/>
      <c r="N4496" s="41" t="s">
        <v>4402</v>
      </c>
      <c r="O4496" s="87">
        <v>0</v>
      </c>
      <c r="P4496" s="87">
        <v>0</v>
      </c>
      <c r="Q4496" s="87">
        <v>0</v>
      </c>
      <c r="R4496" s="87">
        <v>0</v>
      </c>
      <c r="S4496" s="87"/>
      <c r="T4496" s="87"/>
      <c r="U4496" s="85" t="s">
        <v>112</v>
      </c>
      <c r="V4496" s="3" t="s">
        <v>112</v>
      </c>
      <c r="W4496" s="3"/>
      <c r="X4496" s="3"/>
      <c r="Y4496" s="3"/>
      <c r="Z4496" s="6">
        <v>60000</v>
      </c>
      <c r="AA4496" s="160"/>
      <c r="AB4496" s="123" t="s">
        <v>4395</v>
      </c>
      <c r="AC4496" s="124"/>
      <c r="AD4496" s="41"/>
      <c r="AE4496" s="83"/>
      <c r="AF4496" s="83"/>
      <c r="AG4496" s="41"/>
      <c r="AH4496" s="41" t="s">
        <v>13745</v>
      </c>
      <c r="AI4496" s="80" t="s">
        <v>19800</v>
      </c>
      <c r="AJ4496" s="80" t="s">
        <v>13370</v>
      </c>
      <c r="AK4496" s="3"/>
      <c r="AL4496" s="85"/>
      <c r="AM4496" s="151" t="s">
        <v>19998</v>
      </c>
      <c r="AN4496" s="15"/>
      <c r="AO4496" s="166"/>
      <c r="AP4496" s="5">
        <f t="shared" si="71"/>
        <v>0</v>
      </c>
      <c r="AQ4496" s="16"/>
      <c r="AR4496" s="205">
        <v>1</v>
      </c>
      <c r="AS4496" s="16"/>
      <c r="AT4496" s="16"/>
      <c r="AU4496" s="16"/>
      <c r="AV4496" s="16"/>
      <c r="AW4496" s="16"/>
      <c r="AX4496" s="16"/>
    </row>
    <row r="4497" spans="1:50" customFormat="1" ht="15.75" hidden="1" customHeight="1" x14ac:dyDescent="0.2">
      <c r="A4497" s="1" t="s">
        <v>15609</v>
      </c>
      <c r="B4497" s="1" t="s">
        <v>15814</v>
      </c>
      <c r="C4497" s="85" t="s">
        <v>4395</v>
      </c>
      <c r="D4497" s="85" t="s">
        <v>13090</v>
      </c>
      <c r="E4497" s="202" t="s">
        <v>1800</v>
      </c>
      <c r="F4497" s="85" t="s">
        <v>55</v>
      </c>
      <c r="G4497" s="85" t="s">
        <v>61</v>
      </c>
      <c r="H4497" s="85" t="s">
        <v>20690</v>
      </c>
      <c r="I4497" s="3" t="s">
        <v>5820</v>
      </c>
      <c r="J4497" s="85" t="s">
        <v>115</v>
      </c>
      <c r="K4497" s="1" t="s">
        <v>4595</v>
      </c>
      <c r="L4497" s="1"/>
      <c r="M4497" s="1"/>
      <c r="N4497" s="41" t="s">
        <v>4910</v>
      </c>
      <c r="O4497" s="87">
        <v>0</v>
      </c>
      <c r="P4497" s="87">
        <v>0</v>
      </c>
      <c r="Q4497" s="87">
        <v>0</v>
      </c>
      <c r="R4497" s="87">
        <v>0</v>
      </c>
      <c r="S4497" s="87"/>
      <c r="T4497" s="87"/>
      <c r="U4497" s="85" t="s">
        <v>112</v>
      </c>
      <c r="V4497" s="1"/>
      <c r="W4497" s="1"/>
      <c r="X4497" s="1"/>
      <c r="Y4497" s="1"/>
      <c r="Z4497" s="6">
        <v>42000</v>
      </c>
      <c r="AA4497" s="160"/>
      <c r="AB4497" s="123" t="s">
        <v>4395</v>
      </c>
      <c r="AC4497" s="124"/>
      <c r="AD4497" s="2"/>
      <c r="AE4497" s="2"/>
      <c r="AF4497" s="2"/>
      <c r="AG4497" s="2"/>
      <c r="AH4497" s="41" t="s">
        <v>7514</v>
      </c>
      <c r="AI4497" s="80" t="s">
        <v>19801</v>
      </c>
      <c r="AJ4497" s="80" t="s">
        <v>15952</v>
      </c>
      <c r="AK4497" s="1"/>
      <c r="AL4497" s="85"/>
      <c r="AM4497" s="151" t="s">
        <v>19999</v>
      </c>
      <c r="AN4497" s="16"/>
      <c r="AO4497" s="166"/>
      <c r="AP4497" s="5">
        <f t="shared" si="71"/>
        <v>0</v>
      </c>
      <c r="AQ4497" s="16"/>
      <c r="AR4497" s="205">
        <v>1</v>
      </c>
      <c r="AS4497" s="16"/>
      <c r="AT4497" s="16"/>
      <c r="AU4497" s="16"/>
      <c r="AV4497" s="16"/>
      <c r="AW4497" s="16"/>
      <c r="AX4497" s="16"/>
    </row>
    <row r="4498" spans="1:50" customFormat="1" ht="15.75" hidden="1" customHeight="1" x14ac:dyDescent="0.2">
      <c r="A4498" s="7" t="s">
        <v>28166</v>
      </c>
      <c r="B4498" s="3" t="s">
        <v>28167</v>
      </c>
      <c r="C4498" s="85" t="s">
        <v>4395</v>
      </c>
      <c r="D4498" s="85" t="s">
        <v>13090</v>
      </c>
      <c r="E4498" s="202" t="s">
        <v>1800</v>
      </c>
      <c r="F4498" s="85" t="s">
        <v>55</v>
      </c>
      <c r="G4498" s="85" t="s">
        <v>61</v>
      </c>
      <c r="H4498" s="85" t="s">
        <v>20690</v>
      </c>
      <c r="I4498" s="3" t="s">
        <v>5820</v>
      </c>
      <c r="J4498" s="85" t="s">
        <v>115</v>
      </c>
      <c r="K4498" s="7" t="s">
        <v>4595</v>
      </c>
      <c r="L4498" s="3"/>
      <c r="M4498" s="3"/>
      <c r="N4498" s="41" t="s">
        <v>4910</v>
      </c>
      <c r="O4498" s="87">
        <v>0</v>
      </c>
      <c r="P4498" s="87">
        <v>0</v>
      </c>
      <c r="Q4498" s="87">
        <v>0</v>
      </c>
      <c r="R4498" s="87">
        <v>0</v>
      </c>
      <c r="S4498" s="87"/>
      <c r="T4498" s="87"/>
      <c r="U4498" s="85" t="s">
        <v>112</v>
      </c>
      <c r="V4498" s="3"/>
      <c r="X4498" s="3"/>
      <c r="Y4498" s="7"/>
      <c r="Z4498" s="6">
        <v>42000</v>
      </c>
      <c r="AA4498" s="160"/>
      <c r="AB4498" s="123" t="s">
        <v>4395</v>
      </c>
      <c r="AC4498" s="124"/>
      <c r="AD4498" s="41"/>
      <c r="AE4498" s="41"/>
      <c r="AF4498" s="41"/>
      <c r="AG4498" s="41"/>
      <c r="AH4498" s="41" t="s">
        <v>7514</v>
      </c>
      <c r="AI4498" s="80"/>
      <c r="AJ4498" s="80"/>
      <c r="AK4498" s="3"/>
      <c r="AL4498" s="85"/>
      <c r="AM4498" s="151" t="s">
        <v>28169</v>
      </c>
      <c r="AN4498" s="15"/>
      <c r="AO4498" s="166"/>
      <c r="AP4498" s="5">
        <f t="shared" si="71"/>
        <v>0</v>
      </c>
      <c r="AQ4498" s="16"/>
      <c r="AR4498" s="205">
        <v>1</v>
      </c>
      <c r="AS4498" s="16"/>
      <c r="AT4498" s="16"/>
      <c r="AU4498" s="16"/>
      <c r="AV4498" s="16"/>
      <c r="AW4498" s="16"/>
      <c r="AX4498" s="16"/>
    </row>
    <row r="4499" spans="1:50" customFormat="1" ht="15.75" hidden="1" customHeight="1" x14ac:dyDescent="0.2">
      <c r="A4499" s="7" t="s">
        <v>15272</v>
      </c>
      <c r="B4499" s="1" t="s">
        <v>15273</v>
      </c>
      <c r="C4499" s="85" t="s">
        <v>4395</v>
      </c>
      <c r="D4499" s="85" t="s">
        <v>13090</v>
      </c>
      <c r="E4499" s="202" t="s">
        <v>26712</v>
      </c>
      <c r="F4499" s="85" t="s">
        <v>55</v>
      </c>
      <c r="G4499" s="85" t="s">
        <v>63</v>
      </c>
      <c r="H4499" s="85" t="s">
        <v>20690</v>
      </c>
      <c r="I4499" s="3" t="s">
        <v>4399</v>
      </c>
      <c r="J4499" s="85" t="s">
        <v>4406</v>
      </c>
      <c r="K4499" s="7" t="s">
        <v>4407</v>
      </c>
      <c r="L4499" s="1"/>
      <c r="M4499" s="1"/>
      <c r="N4499" s="41" t="s">
        <v>13954</v>
      </c>
      <c r="O4499" s="87">
        <v>0</v>
      </c>
      <c r="P4499" s="87">
        <v>0</v>
      </c>
      <c r="Q4499" s="87">
        <v>0</v>
      </c>
      <c r="R4499" s="87">
        <v>0</v>
      </c>
      <c r="S4499" s="87"/>
      <c r="T4499" s="87"/>
      <c r="U4499" s="85" t="s">
        <v>112</v>
      </c>
      <c r="V4499" s="1"/>
      <c r="W4499" s="1"/>
      <c r="X4499" s="1"/>
      <c r="Y4499" s="1"/>
      <c r="Z4499" s="6">
        <v>79388</v>
      </c>
      <c r="AA4499" s="160"/>
      <c r="AB4499" s="123" t="s">
        <v>4395</v>
      </c>
      <c r="AC4499" s="124"/>
      <c r="AD4499" s="2"/>
      <c r="AE4499" s="2"/>
      <c r="AF4499" s="2"/>
      <c r="AG4499" s="2"/>
      <c r="AH4499" s="41" t="s">
        <v>63</v>
      </c>
      <c r="AI4499" s="80" t="s">
        <v>19802</v>
      </c>
      <c r="AJ4499" s="80" t="s">
        <v>13576</v>
      </c>
      <c r="AK4499" s="1"/>
      <c r="AL4499" s="85"/>
      <c r="AM4499" s="151" t="s">
        <v>19998</v>
      </c>
      <c r="AN4499" s="16"/>
      <c r="AO4499" s="166"/>
      <c r="AP4499" s="5">
        <f t="shared" si="71"/>
        <v>0</v>
      </c>
      <c r="AQ4499" s="16"/>
      <c r="AR4499" s="205">
        <v>1</v>
      </c>
      <c r="AS4499" s="16"/>
      <c r="AT4499" s="16"/>
      <c r="AU4499" s="16"/>
      <c r="AV4499" s="16"/>
      <c r="AW4499" s="16"/>
      <c r="AX4499" s="16"/>
    </row>
    <row r="4500" spans="1:50" customFormat="1" ht="15.75" hidden="1" customHeight="1" x14ac:dyDescent="0.2">
      <c r="A4500" s="7" t="s">
        <v>15274</v>
      </c>
      <c r="B4500" s="1" t="s">
        <v>15275</v>
      </c>
      <c r="C4500" s="85" t="s">
        <v>4395</v>
      </c>
      <c r="D4500" s="85" t="s">
        <v>13090</v>
      </c>
      <c r="E4500" s="202" t="s">
        <v>26712</v>
      </c>
      <c r="F4500" s="85" t="s">
        <v>55</v>
      </c>
      <c r="G4500" s="85" t="s">
        <v>63</v>
      </c>
      <c r="H4500" s="85" t="s">
        <v>20690</v>
      </c>
      <c r="I4500" s="3" t="s">
        <v>4399</v>
      </c>
      <c r="J4500" s="85" t="s">
        <v>4406</v>
      </c>
      <c r="K4500" s="7" t="s">
        <v>4407</v>
      </c>
      <c r="L4500" s="1"/>
      <c r="M4500" s="1"/>
      <c r="N4500" s="41" t="s">
        <v>27695</v>
      </c>
      <c r="O4500" s="87">
        <v>40411</v>
      </c>
      <c r="P4500" s="87">
        <v>0</v>
      </c>
      <c r="Q4500" s="87">
        <v>40411</v>
      </c>
      <c r="R4500" s="87">
        <v>0</v>
      </c>
      <c r="S4500" s="87"/>
      <c r="T4500" s="87"/>
      <c r="U4500" s="85">
        <v>2021</v>
      </c>
      <c r="V4500" s="1"/>
      <c r="W4500" s="1"/>
      <c r="X4500" s="1"/>
      <c r="Y4500" s="1"/>
      <c r="Z4500" s="6">
        <v>28910</v>
      </c>
      <c r="AA4500" s="160"/>
      <c r="AB4500" s="123" t="s">
        <v>4395</v>
      </c>
      <c r="AC4500" s="124"/>
      <c r="AD4500" s="2"/>
      <c r="AE4500" s="2"/>
      <c r="AF4500" s="2"/>
      <c r="AG4500" s="2"/>
      <c r="AH4500" s="41" t="s">
        <v>63</v>
      </c>
      <c r="AI4500" s="80" t="s">
        <v>19803</v>
      </c>
      <c r="AJ4500" s="80" t="s">
        <v>13577</v>
      </c>
      <c r="AK4500" s="1"/>
      <c r="AL4500" s="85"/>
      <c r="AM4500" s="151" t="s">
        <v>19998</v>
      </c>
      <c r="AN4500" s="16"/>
      <c r="AO4500" s="166"/>
      <c r="AP4500" s="5">
        <f t="shared" si="71"/>
        <v>0</v>
      </c>
      <c r="AQ4500" s="16"/>
      <c r="AR4500" s="205">
        <v>1</v>
      </c>
      <c r="AS4500" s="16"/>
      <c r="AT4500" s="16"/>
      <c r="AU4500" s="16"/>
      <c r="AV4500" s="16"/>
      <c r="AW4500" s="16"/>
      <c r="AX4500" s="16"/>
    </row>
    <row r="4501" spans="1:50" customFormat="1" ht="15.75" hidden="1" customHeight="1" x14ac:dyDescent="0.2">
      <c r="A4501" s="7" t="s">
        <v>15276</v>
      </c>
      <c r="B4501" s="1" t="s">
        <v>15277</v>
      </c>
      <c r="C4501" s="85" t="s">
        <v>4395</v>
      </c>
      <c r="D4501" s="85" t="s">
        <v>13090</v>
      </c>
      <c r="E4501" s="202" t="s">
        <v>26418</v>
      </c>
      <c r="F4501" s="85" t="s">
        <v>55</v>
      </c>
      <c r="G4501" s="85" t="s">
        <v>63</v>
      </c>
      <c r="H4501" s="85" t="s">
        <v>20690</v>
      </c>
      <c r="I4501" s="3" t="s">
        <v>4399</v>
      </c>
      <c r="J4501" s="85" t="s">
        <v>4406</v>
      </c>
      <c r="K4501" s="7" t="s">
        <v>4407</v>
      </c>
      <c r="L4501" s="1"/>
      <c r="M4501" s="1"/>
      <c r="N4501" s="41" t="s">
        <v>4717</v>
      </c>
      <c r="O4501" s="87">
        <v>0</v>
      </c>
      <c r="P4501" s="87">
        <v>0</v>
      </c>
      <c r="Q4501" s="87">
        <v>0</v>
      </c>
      <c r="R4501" s="87">
        <v>0</v>
      </c>
      <c r="S4501" s="87"/>
      <c r="T4501" s="87"/>
      <c r="U4501" s="85" t="s">
        <v>112</v>
      </c>
      <c r="V4501" s="1"/>
      <c r="W4501" s="1"/>
      <c r="X4501" s="1"/>
      <c r="Y4501" s="1"/>
      <c r="Z4501" s="6">
        <v>51541</v>
      </c>
      <c r="AA4501" s="160"/>
      <c r="AB4501" s="123" t="s">
        <v>4395</v>
      </c>
      <c r="AC4501" s="124"/>
      <c r="AD4501" s="2"/>
      <c r="AE4501" s="2"/>
      <c r="AF4501" s="2"/>
      <c r="AG4501" s="2"/>
      <c r="AH4501" s="41" t="s">
        <v>63</v>
      </c>
      <c r="AI4501" s="80" t="s">
        <v>19804</v>
      </c>
      <c r="AJ4501" s="80" t="s">
        <v>13578</v>
      </c>
      <c r="AK4501" s="1"/>
      <c r="AL4501" s="85"/>
      <c r="AM4501" s="151" t="s">
        <v>19998</v>
      </c>
      <c r="AN4501" s="16"/>
      <c r="AO4501" s="166"/>
      <c r="AP4501" s="5">
        <f t="shared" si="71"/>
        <v>0</v>
      </c>
      <c r="AQ4501" s="16"/>
      <c r="AR4501" s="205">
        <v>1</v>
      </c>
      <c r="AS4501" s="16"/>
      <c r="AT4501" s="16"/>
      <c r="AU4501" s="16"/>
      <c r="AV4501" s="16"/>
      <c r="AW4501" s="16"/>
      <c r="AX4501" s="16"/>
    </row>
    <row r="4502" spans="1:50" customFormat="1" ht="15.75" hidden="1" customHeight="1" x14ac:dyDescent="0.2">
      <c r="A4502" s="7" t="s">
        <v>15278</v>
      </c>
      <c r="B4502" s="1" t="s">
        <v>15279</v>
      </c>
      <c r="C4502" s="85" t="s">
        <v>4395</v>
      </c>
      <c r="D4502" s="85" t="s">
        <v>13090</v>
      </c>
      <c r="E4502" s="202" t="s">
        <v>26418</v>
      </c>
      <c r="F4502" s="85" t="s">
        <v>14</v>
      </c>
      <c r="G4502" s="85" t="s">
        <v>17</v>
      </c>
      <c r="H4502" s="85" t="s">
        <v>20690</v>
      </c>
      <c r="I4502" s="3" t="s">
        <v>4582</v>
      </c>
      <c r="J4502" s="85" t="s">
        <v>4406</v>
      </c>
      <c r="K4502" s="7" t="s">
        <v>4407</v>
      </c>
      <c r="L4502" s="1"/>
      <c r="M4502" s="1"/>
      <c r="N4502" s="41" t="s">
        <v>13954</v>
      </c>
      <c r="O4502" s="87">
        <v>0</v>
      </c>
      <c r="P4502" s="87">
        <v>0</v>
      </c>
      <c r="Q4502" s="87">
        <v>0</v>
      </c>
      <c r="R4502" s="87">
        <v>0</v>
      </c>
      <c r="S4502" s="87"/>
      <c r="T4502" s="87"/>
      <c r="U4502" s="85" t="s">
        <v>112</v>
      </c>
      <c r="V4502" s="1"/>
      <c r="W4502" s="1"/>
      <c r="X4502" s="1"/>
      <c r="Y4502" s="1"/>
      <c r="Z4502" s="6">
        <v>128341</v>
      </c>
      <c r="AA4502" s="160"/>
      <c r="AB4502" s="123" t="s">
        <v>4395</v>
      </c>
      <c r="AC4502" s="124"/>
      <c r="AD4502" s="2"/>
      <c r="AE4502" s="2"/>
      <c r="AF4502" s="2"/>
      <c r="AG4502" s="2"/>
      <c r="AH4502" s="41" t="s">
        <v>13745</v>
      </c>
      <c r="AI4502" s="80" t="s">
        <v>19805</v>
      </c>
      <c r="AJ4502" s="80" t="s">
        <v>13579</v>
      </c>
      <c r="AK4502" s="1"/>
      <c r="AL4502" s="85"/>
      <c r="AM4502" s="151" t="s">
        <v>19998</v>
      </c>
      <c r="AN4502" s="16"/>
      <c r="AO4502" s="166"/>
      <c r="AP4502" s="5">
        <f t="shared" si="71"/>
        <v>0</v>
      </c>
      <c r="AQ4502" s="16"/>
      <c r="AR4502" s="205">
        <v>1</v>
      </c>
      <c r="AS4502" s="16"/>
      <c r="AT4502" s="16"/>
      <c r="AU4502" s="16"/>
      <c r="AV4502" s="16"/>
      <c r="AW4502" s="16"/>
      <c r="AX4502" s="16"/>
    </row>
    <row r="4503" spans="1:50" customFormat="1" ht="15.75" hidden="1" customHeight="1" x14ac:dyDescent="0.2">
      <c r="A4503" s="7" t="s">
        <v>15280</v>
      </c>
      <c r="B4503" s="1" t="s">
        <v>15281</v>
      </c>
      <c r="C4503" s="85" t="s">
        <v>4395</v>
      </c>
      <c r="D4503" s="85" t="s">
        <v>13090</v>
      </c>
      <c r="E4503" s="202" t="s">
        <v>26712</v>
      </c>
      <c r="F4503" s="85" t="s">
        <v>55</v>
      </c>
      <c r="G4503" s="85" t="s">
        <v>59</v>
      </c>
      <c r="H4503" s="85" t="s">
        <v>20690</v>
      </c>
      <c r="I4503" s="3" t="s">
        <v>4399</v>
      </c>
      <c r="J4503" s="85" t="s">
        <v>124</v>
      </c>
      <c r="K4503" s="7" t="s">
        <v>6241</v>
      </c>
      <c r="L4503" s="1"/>
      <c r="M4503" s="1"/>
      <c r="N4503" s="41" t="s">
        <v>14662</v>
      </c>
      <c r="O4503" s="87">
        <v>24982</v>
      </c>
      <c r="P4503" s="87">
        <v>267</v>
      </c>
      <c r="Q4503" s="87">
        <v>24715</v>
      </c>
      <c r="R4503" s="87">
        <v>0</v>
      </c>
      <c r="S4503" s="87"/>
      <c r="T4503" s="87"/>
      <c r="U4503" s="85">
        <v>2019</v>
      </c>
      <c r="V4503" s="1"/>
      <c r="W4503" s="1"/>
      <c r="X4503" s="1"/>
      <c r="Y4503" s="1"/>
      <c r="Z4503" s="6">
        <v>21578</v>
      </c>
      <c r="AA4503" s="160"/>
      <c r="AB4503" s="123" t="s">
        <v>4395</v>
      </c>
      <c r="AC4503" s="124"/>
      <c r="AD4503" s="2"/>
      <c r="AE4503" s="2"/>
      <c r="AF4503" s="2"/>
      <c r="AG4503" s="2"/>
      <c r="AH4503" s="41" t="s">
        <v>7514</v>
      </c>
      <c r="AI4503" s="80" t="s">
        <v>19806</v>
      </c>
      <c r="AJ4503" s="80" t="s">
        <v>13580</v>
      </c>
      <c r="AK4503" s="1"/>
      <c r="AL4503" s="85"/>
      <c r="AM4503" s="151" t="s">
        <v>19998</v>
      </c>
      <c r="AN4503" s="16"/>
      <c r="AO4503" s="166"/>
      <c r="AP4503" s="5">
        <f t="shared" si="71"/>
        <v>0</v>
      </c>
      <c r="AQ4503" s="16"/>
      <c r="AR4503" s="205">
        <v>1</v>
      </c>
      <c r="AS4503" s="16"/>
      <c r="AT4503" s="16"/>
      <c r="AU4503" s="16"/>
      <c r="AV4503" s="16"/>
      <c r="AW4503" s="16"/>
      <c r="AX4503" s="16"/>
    </row>
    <row r="4504" spans="1:50" customFormat="1" ht="15.75" hidden="1" customHeight="1" x14ac:dyDescent="0.2">
      <c r="A4504" s="1" t="s">
        <v>17282</v>
      </c>
      <c r="B4504" s="1" t="s">
        <v>17283</v>
      </c>
      <c r="C4504" s="85" t="s">
        <v>4395</v>
      </c>
      <c r="D4504" s="85" t="s">
        <v>13090</v>
      </c>
      <c r="E4504" s="202" t="s">
        <v>26418</v>
      </c>
      <c r="F4504" s="85" t="s">
        <v>68</v>
      </c>
      <c r="G4504" s="85" t="s">
        <v>70</v>
      </c>
      <c r="H4504" s="85" t="s">
        <v>20690</v>
      </c>
      <c r="I4504" s="3" t="s">
        <v>4428</v>
      </c>
      <c r="J4504" s="85" t="s">
        <v>4406</v>
      </c>
      <c r="K4504" s="1" t="s">
        <v>4407</v>
      </c>
      <c r="L4504" s="1"/>
      <c r="M4504" s="1"/>
      <c r="N4504" s="41" t="s">
        <v>29405</v>
      </c>
      <c r="O4504" s="87">
        <v>0</v>
      </c>
      <c r="P4504" s="87">
        <v>0</v>
      </c>
      <c r="Q4504" s="87">
        <v>0</v>
      </c>
      <c r="R4504" s="87">
        <v>0</v>
      </c>
      <c r="S4504" s="87"/>
      <c r="T4504" s="87"/>
      <c r="U4504" s="85" t="s">
        <v>112</v>
      </c>
      <c r="V4504" s="1"/>
      <c r="W4504" s="1"/>
      <c r="X4504" s="1"/>
      <c r="Y4504" s="1"/>
      <c r="Z4504" s="6">
        <v>564071</v>
      </c>
      <c r="AA4504" s="160"/>
      <c r="AB4504" s="123" t="s">
        <v>4395</v>
      </c>
      <c r="AC4504" s="124"/>
      <c r="AD4504" s="2"/>
      <c r="AE4504" s="2"/>
      <c r="AF4504" s="2"/>
      <c r="AG4504" s="2"/>
      <c r="AH4504" s="41" t="s">
        <v>13745</v>
      </c>
      <c r="AI4504" s="80" t="s">
        <v>19807</v>
      </c>
      <c r="AJ4504" s="80" t="s">
        <v>17444</v>
      </c>
      <c r="AK4504" s="1"/>
      <c r="AL4504" s="85"/>
      <c r="AM4504" s="151" t="s">
        <v>19997</v>
      </c>
      <c r="AN4504" s="16"/>
      <c r="AO4504" s="166"/>
      <c r="AP4504" s="5">
        <f t="shared" si="71"/>
        <v>0</v>
      </c>
      <c r="AQ4504" s="16"/>
      <c r="AR4504" s="205">
        <v>1</v>
      </c>
      <c r="AS4504" s="16"/>
      <c r="AT4504" s="16"/>
      <c r="AU4504" s="16"/>
      <c r="AV4504" s="16"/>
      <c r="AW4504" s="16"/>
      <c r="AX4504" s="16"/>
    </row>
    <row r="4505" spans="1:50" customFormat="1" ht="15.75" hidden="1" customHeight="1" x14ac:dyDescent="0.2">
      <c r="A4505" s="1" t="s">
        <v>17284</v>
      </c>
      <c r="B4505" s="1" t="s">
        <v>17285</v>
      </c>
      <c r="C4505" s="85" t="s">
        <v>4395</v>
      </c>
      <c r="D4505" s="85" t="s">
        <v>13090</v>
      </c>
      <c r="E4505" s="202" t="s">
        <v>26712</v>
      </c>
      <c r="F4505" s="85" t="s">
        <v>55</v>
      </c>
      <c r="G4505" s="85" t="s">
        <v>63</v>
      </c>
      <c r="H4505" s="85" t="s">
        <v>20690</v>
      </c>
      <c r="I4505" s="3" t="s">
        <v>4399</v>
      </c>
      <c r="J4505" s="85" t="s">
        <v>4481</v>
      </c>
      <c r="K4505" s="1" t="s">
        <v>6500</v>
      </c>
      <c r="L4505" s="1"/>
      <c r="M4505" s="1"/>
      <c r="N4505" s="41" t="s">
        <v>5808</v>
      </c>
      <c r="O4505" s="87">
        <v>519489</v>
      </c>
      <c r="P4505" s="87">
        <v>0</v>
      </c>
      <c r="Q4505" s="87">
        <v>519489</v>
      </c>
      <c r="R4505" s="87">
        <v>0</v>
      </c>
      <c r="S4505" s="87"/>
      <c r="T4505" s="87"/>
      <c r="U4505" s="85">
        <v>2021</v>
      </c>
      <c r="V4505" s="1"/>
      <c r="W4505" s="1"/>
      <c r="X4505" s="1"/>
      <c r="Y4505" s="1"/>
      <c r="Z4505" s="6">
        <v>688021</v>
      </c>
      <c r="AA4505" s="160"/>
      <c r="AB4505" s="123" t="s">
        <v>4395</v>
      </c>
      <c r="AC4505" s="124"/>
      <c r="AD4505" s="2"/>
      <c r="AE4505" s="2"/>
      <c r="AF4505" s="2"/>
      <c r="AG4505" s="2"/>
      <c r="AH4505" s="41" t="s">
        <v>63</v>
      </c>
      <c r="AI4505" s="80" t="s">
        <v>19808</v>
      </c>
      <c r="AJ4505" s="80" t="s">
        <v>17445</v>
      </c>
      <c r="AK4505" s="1"/>
      <c r="AL4505" s="85"/>
      <c r="AM4505" s="151" t="s">
        <v>19997</v>
      </c>
      <c r="AN4505" s="16"/>
      <c r="AO4505" s="166"/>
      <c r="AP4505" s="5">
        <f t="shared" si="71"/>
        <v>0</v>
      </c>
      <c r="AQ4505" s="16"/>
      <c r="AR4505" s="205">
        <v>1</v>
      </c>
      <c r="AS4505" s="16"/>
      <c r="AT4505" s="16"/>
      <c r="AU4505" s="16"/>
      <c r="AV4505" s="16"/>
      <c r="AW4505" s="16"/>
      <c r="AX4505" s="16"/>
    </row>
    <row r="4506" spans="1:50" customFormat="1" ht="15.75" hidden="1" customHeight="1" x14ac:dyDescent="0.2">
      <c r="A4506" s="7" t="s">
        <v>7676</v>
      </c>
      <c r="B4506" s="3" t="s">
        <v>7677</v>
      </c>
      <c r="C4506" s="85" t="s">
        <v>4395</v>
      </c>
      <c r="D4506" s="85" t="s">
        <v>13090</v>
      </c>
      <c r="E4506" s="202" t="s">
        <v>26418</v>
      </c>
      <c r="F4506" s="85" t="s">
        <v>68</v>
      </c>
      <c r="G4506" s="85" t="s">
        <v>71</v>
      </c>
      <c r="H4506" s="85" t="s">
        <v>20690</v>
      </c>
      <c r="I4506" s="3" t="s">
        <v>4405</v>
      </c>
      <c r="J4506" s="85" t="s">
        <v>4447</v>
      </c>
      <c r="K4506" s="7" t="s">
        <v>4988</v>
      </c>
      <c r="L4506" s="3"/>
      <c r="M4506" s="3"/>
      <c r="N4506" s="41" t="s">
        <v>4402</v>
      </c>
      <c r="O4506" s="87">
        <v>0</v>
      </c>
      <c r="P4506" s="87">
        <v>0</v>
      </c>
      <c r="Q4506" s="87">
        <v>0</v>
      </c>
      <c r="R4506" s="87">
        <v>0</v>
      </c>
      <c r="S4506" s="87"/>
      <c r="T4506" s="87"/>
      <c r="U4506" s="85" t="s">
        <v>112</v>
      </c>
      <c r="V4506" s="3" t="s">
        <v>112</v>
      </c>
      <c r="W4506" s="3"/>
      <c r="X4506" s="3"/>
      <c r="Y4506" s="3"/>
      <c r="Z4506" s="6">
        <v>51630</v>
      </c>
      <c r="AA4506" s="160"/>
      <c r="AB4506" s="123" t="s">
        <v>4395</v>
      </c>
      <c r="AC4506" s="124"/>
      <c r="AD4506" s="41"/>
      <c r="AE4506" s="83"/>
      <c r="AF4506" s="83"/>
      <c r="AG4506" s="41"/>
      <c r="AH4506" s="41" t="s">
        <v>13745</v>
      </c>
      <c r="AI4506" s="80" t="s">
        <v>19809</v>
      </c>
      <c r="AJ4506" s="80" t="s">
        <v>13371</v>
      </c>
      <c r="AK4506" s="3"/>
      <c r="AL4506" s="85"/>
      <c r="AM4506" s="151" t="s">
        <v>19998</v>
      </c>
      <c r="AN4506" s="15"/>
      <c r="AO4506" s="166"/>
      <c r="AP4506" s="5">
        <f t="shared" si="71"/>
        <v>0</v>
      </c>
      <c r="AQ4506" s="16"/>
      <c r="AR4506" s="205">
        <v>1</v>
      </c>
      <c r="AS4506" s="16"/>
      <c r="AT4506" s="16"/>
      <c r="AU4506" s="16"/>
      <c r="AV4506" s="16"/>
      <c r="AW4506" s="16"/>
      <c r="AX4506" s="16"/>
    </row>
    <row r="4507" spans="1:50" customFormat="1" ht="15.75" hidden="1" customHeight="1" x14ac:dyDescent="0.2">
      <c r="A4507" s="7" t="s">
        <v>15282</v>
      </c>
      <c r="B4507" s="1" t="s">
        <v>15283</v>
      </c>
      <c r="C4507" s="85" t="s">
        <v>4395</v>
      </c>
      <c r="D4507" s="85" t="s">
        <v>13090</v>
      </c>
      <c r="E4507" s="202" t="s">
        <v>1800</v>
      </c>
      <c r="F4507" s="85" t="s">
        <v>55</v>
      </c>
      <c r="G4507" s="85" t="s">
        <v>63</v>
      </c>
      <c r="H4507" s="85" t="s">
        <v>20690</v>
      </c>
      <c r="I4507" s="3" t="s">
        <v>4399</v>
      </c>
      <c r="J4507" s="85" t="s">
        <v>4406</v>
      </c>
      <c r="K4507" s="7" t="s">
        <v>4407</v>
      </c>
      <c r="L4507" s="1"/>
      <c r="M4507" s="1"/>
      <c r="N4507" s="41" t="s">
        <v>14011</v>
      </c>
      <c r="O4507" s="87">
        <v>0</v>
      </c>
      <c r="P4507" s="87">
        <v>0</v>
      </c>
      <c r="Q4507" s="87">
        <v>0</v>
      </c>
      <c r="R4507" s="87">
        <v>0</v>
      </c>
      <c r="S4507" s="87"/>
      <c r="T4507" s="87"/>
      <c r="U4507" s="85" t="s">
        <v>112</v>
      </c>
      <c r="V4507" s="1"/>
      <c r="W4507" s="1"/>
      <c r="X4507" s="1"/>
      <c r="Y4507" s="1"/>
      <c r="Z4507" s="6">
        <v>83085</v>
      </c>
      <c r="AA4507" s="160"/>
      <c r="AB4507" s="123" t="s">
        <v>4395</v>
      </c>
      <c r="AC4507" s="124"/>
      <c r="AD4507" s="2"/>
      <c r="AE4507" s="2"/>
      <c r="AF4507" s="2"/>
      <c r="AG4507" s="2"/>
      <c r="AH4507" s="41" t="s">
        <v>63</v>
      </c>
      <c r="AI4507" s="80" t="s">
        <v>19810</v>
      </c>
      <c r="AJ4507" s="80" t="s">
        <v>13581</v>
      </c>
      <c r="AK4507" s="1"/>
      <c r="AL4507" s="85"/>
      <c r="AM4507" s="151" t="s">
        <v>19998</v>
      </c>
      <c r="AN4507" s="16"/>
      <c r="AO4507" s="166"/>
      <c r="AP4507" s="5">
        <f t="shared" si="71"/>
        <v>0</v>
      </c>
      <c r="AQ4507" s="16"/>
      <c r="AR4507" s="205">
        <v>1</v>
      </c>
      <c r="AS4507" s="16"/>
      <c r="AT4507" s="16"/>
      <c r="AU4507" s="16"/>
      <c r="AV4507" s="16"/>
      <c r="AW4507" s="16"/>
      <c r="AX4507" s="16"/>
    </row>
    <row r="4508" spans="1:50" customFormat="1" ht="15.75" hidden="1" customHeight="1" x14ac:dyDescent="0.2">
      <c r="A4508" s="7" t="s">
        <v>15284</v>
      </c>
      <c r="B4508" s="1" t="s">
        <v>15285</v>
      </c>
      <c r="C4508" s="85" t="s">
        <v>4395</v>
      </c>
      <c r="D4508" s="85" t="s">
        <v>13090</v>
      </c>
      <c r="E4508" s="202" t="s">
        <v>1800</v>
      </c>
      <c r="F4508" s="85" t="s">
        <v>55</v>
      </c>
      <c r="G4508" s="85" t="s">
        <v>63</v>
      </c>
      <c r="H4508" s="85" t="s">
        <v>20690</v>
      </c>
      <c r="I4508" s="3" t="s">
        <v>4399</v>
      </c>
      <c r="J4508" s="85" t="s">
        <v>4406</v>
      </c>
      <c r="K4508" s="7" t="s">
        <v>4407</v>
      </c>
      <c r="L4508" s="1"/>
      <c r="M4508" s="1"/>
      <c r="N4508" s="41" t="s">
        <v>14011</v>
      </c>
      <c r="O4508" s="87">
        <v>0</v>
      </c>
      <c r="P4508" s="87">
        <v>0</v>
      </c>
      <c r="Q4508" s="87">
        <v>0</v>
      </c>
      <c r="R4508" s="87">
        <v>0</v>
      </c>
      <c r="S4508" s="87"/>
      <c r="T4508" s="87"/>
      <c r="U4508" s="85" t="s">
        <v>112</v>
      </c>
      <c r="V4508" s="1"/>
      <c r="W4508" s="1"/>
      <c r="X4508" s="1"/>
      <c r="Y4508" s="1"/>
      <c r="Z4508" s="6">
        <v>102281</v>
      </c>
      <c r="AA4508" s="160"/>
      <c r="AB4508" s="123" t="s">
        <v>4395</v>
      </c>
      <c r="AC4508" s="124"/>
      <c r="AD4508" s="2"/>
      <c r="AE4508" s="2"/>
      <c r="AF4508" s="2"/>
      <c r="AG4508" s="2"/>
      <c r="AH4508" s="41" t="s">
        <v>63</v>
      </c>
      <c r="AI4508" s="80" t="s">
        <v>19811</v>
      </c>
      <c r="AJ4508" s="80" t="s">
        <v>14663</v>
      </c>
      <c r="AK4508" s="1"/>
      <c r="AL4508" s="85"/>
      <c r="AM4508" s="151" t="s">
        <v>19998</v>
      </c>
      <c r="AN4508" s="16"/>
      <c r="AO4508" s="166"/>
      <c r="AP4508" s="5">
        <f t="shared" si="71"/>
        <v>0</v>
      </c>
      <c r="AQ4508" s="16"/>
      <c r="AR4508" s="205">
        <v>1</v>
      </c>
      <c r="AS4508" s="16"/>
      <c r="AT4508" s="16"/>
      <c r="AU4508" s="16"/>
      <c r="AV4508" s="16"/>
      <c r="AW4508" s="16"/>
      <c r="AX4508" s="16"/>
    </row>
    <row r="4509" spans="1:50" customFormat="1" ht="15.75" hidden="1" customHeight="1" x14ac:dyDescent="0.2">
      <c r="A4509" s="7" t="s">
        <v>15286</v>
      </c>
      <c r="B4509" s="1" t="s">
        <v>15287</v>
      </c>
      <c r="C4509" s="85" t="s">
        <v>4395</v>
      </c>
      <c r="D4509" s="85" t="s">
        <v>13090</v>
      </c>
      <c r="E4509" s="202" t="s">
        <v>1800</v>
      </c>
      <c r="F4509" s="85" t="s">
        <v>55</v>
      </c>
      <c r="G4509" s="89" t="s">
        <v>63</v>
      </c>
      <c r="H4509" s="85" t="s">
        <v>20690</v>
      </c>
      <c r="I4509" s="3" t="s">
        <v>4399</v>
      </c>
      <c r="J4509" s="85" t="s">
        <v>4406</v>
      </c>
      <c r="K4509" s="7" t="s">
        <v>4407</v>
      </c>
      <c r="L4509" s="1"/>
      <c r="M4509" s="1"/>
      <c r="N4509" s="41" t="s">
        <v>14011</v>
      </c>
      <c r="O4509" s="87">
        <v>0</v>
      </c>
      <c r="P4509" s="87">
        <v>0</v>
      </c>
      <c r="Q4509" s="87">
        <v>0</v>
      </c>
      <c r="R4509" s="87">
        <v>0</v>
      </c>
      <c r="S4509" s="87"/>
      <c r="T4509" s="87"/>
      <c r="U4509" s="85" t="s">
        <v>112</v>
      </c>
      <c r="V4509" s="1"/>
      <c r="W4509" s="1"/>
      <c r="X4509" s="1"/>
      <c r="Y4509" s="1"/>
      <c r="Z4509" s="6">
        <v>140385</v>
      </c>
      <c r="AA4509" s="160"/>
      <c r="AB4509" s="123" t="s">
        <v>4395</v>
      </c>
      <c r="AC4509" s="124"/>
      <c r="AD4509" s="2"/>
      <c r="AE4509" s="2"/>
      <c r="AF4509" s="2"/>
      <c r="AG4509" s="2"/>
      <c r="AH4509" s="41" t="s">
        <v>63</v>
      </c>
      <c r="AI4509" s="80" t="s">
        <v>19812</v>
      </c>
      <c r="AJ4509" s="80" t="s">
        <v>13582</v>
      </c>
      <c r="AK4509" s="1"/>
      <c r="AL4509" s="85"/>
      <c r="AM4509" s="151" t="s">
        <v>19998</v>
      </c>
      <c r="AN4509" s="16"/>
      <c r="AO4509" s="166"/>
      <c r="AP4509" s="5">
        <f t="shared" si="71"/>
        <v>0</v>
      </c>
      <c r="AQ4509" s="16"/>
      <c r="AR4509" s="205">
        <v>1</v>
      </c>
      <c r="AS4509" s="16"/>
      <c r="AT4509" s="16"/>
      <c r="AU4509" s="16"/>
      <c r="AV4509" s="16"/>
      <c r="AW4509" s="16"/>
      <c r="AX4509" s="16"/>
    </row>
    <row r="4510" spans="1:50" customFormat="1" ht="15.75" hidden="1" customHeight="1" x14ac:dyDescent="0.2">
      <c r="A4510" s="7" t="s">
        <v>15288</v>
      </c>
      <c r="B4510" s="1" t="s">
        <v>15289</v>
      </c>
      <c r="C4510" s="85" t="s">
        <v>4395</v>
      </c>
      <c r="D4510" s="85" t="s">
        <v>13090</v>
      </c>
      <c r="E4510" s="202" t="s">
        <v>1800</v>
      </c>
      <c r="F4510" s="85" t="s">
        <v>55</v>
      </c>
      <c r="G4510" s="85" t="s">
        <v>63</v>
      </c>
      <c r="H4510" s="85" t="s">
        <v>20690</v>
      </c>
      <c r="I4510" s="3" t="s">
        <v>4405</v>
      </c>
      <c r="J4510" s="85" t="s">
        <v>4406</v>
      </c>
      <c r="K4510" s="7" t="s">
        <v>4407</v>
      </c>
      <c r="L4510" s="1"/>
      <c r="M4510" s="1"/>
      <c r="N4510" s="41" t="s">
        <v>14011</v>
      </c>
      <c r="O4510" s="87">
        <v>0</v>
      </c>
      <c r="P4510" s="87">
        <v>0</v>
      </c>
      <c r="Q4510" s="87">
        <v>0</v>
      </c>
      <c r="R4510" s="87">
        <v>0</v>
      </c>
      <c r="S4510" s="87"/>
      <c r="T4510" s="87"/>
      <c r="U4510" s="85" t="s">
        <v>112</v>
      </c>
      <c r="V4510" s="1"/>
      <c r="W4510" s="1"/>
      <c r="X4510" s="1"/>
      <c r="Y4510" s="1"/>
      <c r="Z4510" s="6">
        <v>20055</v>
      </c>
      <c r="AA4510" s="160"/>
      <c r="AB4510" s="123" t="s">
        <v>4395</v>
      </c>
      <c r="AC4510" s="124"/>
      <c r="AD4510" s="2"/>
      <c r="AE4510" s="2"/>
      <c r="AF4510" s="2"/>
      <c r="AG4510" s="2"/>
      <c r="AH4510" s="41" t="s">
        <v>63</v>
      </c>
      <c r="AI4510" s="80" t="s">
        <v>19813</v>
      </c>
      <c r="AJ4510" s="80" t="s">
        <v>13583</v>
      </c>
      <c r="AK4510" s="1"/>
      <c r="AL4510" s="85"/>
      <c r="AM4510" s="151" t="s">
        <v>19998</v>
      </c>
      <c r="AN4510" s="16"/>
      <c r="AO4510" s="166"/>
      <c r="AP4510" s="5">
        <f t="shared" si="71"/>
        <v>0</v>
      </c>
      <c r="AQ4510" s="16"/>
      <c r="AR4510" s="205">
        <v>1</v>
      </c>
      <c r="AS4510" s="16"/>
      <c r="AT4510" s="16"/>
      <c r="AU4510" s="16"/>
      <c r="AV4510" s="16"/>
      <c r="AW4510" s="16"/>
      <c r="AX4510" s="16"/>
    </row>
    <row r="4511" spans="1:50" customFormat="1" ht="15.75" hidden="1" customHeight="1" x14ac:dyDescent="0.2">
      <c r="A4511" s="7" t="s">
        <v>15290</v>
      </c>
      <c r="B4511" s="1" t="s">
        <v>10550</v>
      </c>
      <c r="C4511" s="85" t="s">
        <v>4395</v>
      </c>
      <c r="D4511" s="85" t="s">
        <v>13090</v>
      </c>
      <c r="E4511" s="202" t="s">
        <v>26712</v>
      </c>
      <c r="F4511" s="85" t="s">
        <v>55</v>
      </c>
      <c r="G4511" s="85" t="s">
        <v>63</v>
      </c>
      <c r="H4511" s="85" t="s">
        <v>20690</v>
      </c>
      <c r="I4511" s="3" t="s">
        <v>4399</v>
      </c>
      <c r="J4511" s="85" t="s">
        <v>4447</v>
      </c>
      <c r="K4511" s="7" t="s">
        <v>4988</v>
      </c>
      <c r="L4511" s="1"/>
      <c r="M4511" s="1"/>
      <c r="N4511" s="41" t="s">
        <v>14323</v>
      </c>
      <c r="O4511" s="87">
        <v>158840</v>
      </c>
      <c r="P4511" s="87">
        <v>15421</v>
      </c>
      <c r="Q4511" s="87">
        <v>143419</v>
      </c>
      <c r="R4511" s="87">
        <v>0</v>
      </c>
      <c r="S4511" s="87"/>
      <c r="T4511" s="87"/>
      <c r="U4511" s="85">
        <v>2019</v>
      </c>
      <c r="V4511" s="1"/>
      <c r="W4511" s="1"/>
      <c r="X4511" s="1"/>
      <c r="Y4511" s="1"/>
      <c r="Z4511" s="6">
        <v>124825</v>
      </c>
      <c r="AA4511" s="160"/>
      <c r="AB4511" s="123" t="s">
        <v>4395</v>
      </c>
      <c r="AC4511" s="124"/>
      <c r="AD4511" s="2"/>
      <c r="AE4511" s="2"/>
      <c r="AF4511" s="2"/>
      <c r="AG4511" s="2"/>
      <c r="AH4511" s="41" t="s">
        <v>63</v>
      </c>
      <c r="AI4511" s="80" t="s">
        <v>19814</v>
      </c>
      <c r="AJ4511" s="80" t="s">
        <v>13584</v>
      </c>
      <c r="AK4511" s="1"/>
      <c r="AL4511" s="85"/>
      <c r="AM4511" s="151" t="s">
        <v>19998</v>
      </c>
      <c r="AN4511" s="16"/>
      <c r="AO4511" s="166"/>
      <c r="AP4511" s="5">
        <f t="shared" si="71"/>
        <v>0</v>
      </c>
      <c r="AQ4511" s="16"/>
      <c r="AR4511" s="205">
        <v>1</v>
      </c>
      <c r="AS4511" s="16"/>
      <c r="AT4511" s="16"/>
      <c r="AU4511" s="16"/>
      <c r="AV4511" s="16"/>
      <c r="AW4511" s="16"/>
      <c r="AX4511" s="16"/>
    </row>
    <row r="4512" spans="1:50" customFormat="1" ht="15.75" hidden="1" customHeight="1" x14ac:dyDescent="0.2">
      <c r="A4512" s="7" t="s">
        <v>17555</v>
      </c>
      <c r="B4512" s="3" t="s">
        <v>19815</v>
      </c>
      <c r="C4512" s="85" t="s">
        <v>4395</v>
      </c>
      <c r="D4512" s="85" t="s">
        <v>13090</v>
      </c>
      <c r="E4512" s="202" t="s">
        <v>26712</v>
      </c>
      <c r="F4512" s="85" t="s">
        <v>55</v>
      </c>
      <c r="G4512" s="85" t="s">
        <v>63</v>
      </c>
      <c r="H4512" s="85" t="s">
        <v>20690</v>
      </c>
      <c r="I4512" s="3" t="s">
        <v>4399</v>
      </c>
      <c r="J4512" s="85" t="s">
        <v>4435</v>
      </c>
      <c r="K4512" s="7" t="s">
        <v>3838</v>
      </c>
      <c r="L4512" s="3"/>
      <c r="M4512" s="3"/>
      <c r="N4512" s="41" t="s">
        <v>14323</v>
      </c>
      <c r="O4512" s="87">
        <v>1125127</v>
      </c>
      <c r="P4512" s="87">
        <v>20596</v>
      </c>
      <c r="Q4512" s="87">
        <v>1104531</v>
      </c>
      <c r="R4512" s="87">
        <v>0</v>
      </c>
      <c r="S4512" s="87"/>
      <c r="T4512" s="87"/>
      <c r="U4512" s="85">
        <v>2020</v>
      </c>
      <c r="V4512" s="3"/>
      <c r="W4512" s="3"/>
      <c r="X4512" s="3"/>
      <c r="Y4512" s="3"/>
      <c r="Z4512" s="6">
        <v>840956</v>
      </c>
      <c r="AA4512" s="160"/>
      <c r="AB4512" s="123" t="s">
        <v>4395</v>
      </c>
      <c r="AC4512" s="124"/>
      <c r="AD4512" s="41"/>
      <c r="AE4512" s="83"/>
      <c r="AF4512" s="83"/>
      <c r="AG4512" s="41"/>
      <c r="AH4512" s="41" t="s">
        <v>63</v>
      </c>
      <c r="AI4512" s="80" t="s">
        <v>19816</v>
      </c>
      <c r="AJ4512" s="80" t="s">
        <v>19644</v>
      </c>
      <c r="AK4512" s="3"/>
      <c r="AL4512" s="85"/>
      <c r="AM4512" s="151" t="s">
        <v>19997</v>
      </c>
      <c r="AN4512" s="15"/>
      <c r="AO4512" s="166"/>
      <c r="AP4512" s="5">
        <f t="shared" si="71"/>
        <v>0</v>
      </c>
      <c r="AQ4512" s="16"/>
      <c r="AR4512" s="205">
        <v>1</v>
      </c>
      <c r="AS4512" s="16"/>
      <c r="AT4512" s="16"/>
      <c r="AU4512" s="16"/>
      <c r="AV4512" s="16"/>
      <c r="AW4512" s="16"/>
      <c r="AX4512" s="16"/>
    </row>
    <row r="4513" spans="1:50" customFormat="1" ht="15.75" hidden="1" customHeight="1" x14ac:dyDescent="0.2">
      <c r="A4513" s="7" t="s">
        <v>15291</v>
      </c>
      <c r="B4513" s="1" t="s">
        <v>10395</v>
      </c>
      <c r="C4513" s="85" t="s">
        <v>4395</v>
      </c>
      <c r="D4513" s="85" t="s">
        <v>13090</v>
      </c>
      <c r="E4513" s="202" t="s">
        <v>26712</v>
      </c>
      <c r="F4513" s="85" t="s">
        <v>55</v>
      </c>
      <c r="G4513" s="85" t="s">
        <v>63</v>
      </c>
      <c r="H4513" s="85" t="s">
        <v>20690</v>
      </c>
      <c r="I4513" s="3" t="s">
        <v>4399</v>
      </c>
      <c r="J4513" s="85" t="s">
        <v>4447</v>
      </c>
      <c r="K4513" s="7" t="s">
        <v>4988</v>
      </c>
      <c r="L4513" s="1"/>
      <c r="M4513" s="1"/>
      <c r="N4513" s="41" t="s">
        <v>14323</v>
      </c>
      <c r="O4513" s="87">
        <v>191319</v>
      </c>
      <c r="P4513" s="87">
        <v>0</v>
      </c>
      <c r="Q4513" s="87">
        <v>191319</v>
      </c>
      <c r="R4513" s="87">
        <v>0</v>
      </c>
      <c r="S4513" s="87"/>
      <c r="T4513" s="87"/>
      <c r="U4513" s="85">
        <v>2019</v>
      </c>
      <c r="V4513" s="1"/>
      <c r="W4513" s="1"/>
      <c r="X4513" s="1"/>
      <c r="Y4513" s="1"/>
      <c r="Z4513" s="6">
        <v>139035</v>
      </c>
      <c r="AA4513" s="160"/>
      <c r="AB4513" s="123" t="s">
        <v>4395</v>
      </c>
      <c r="AC4513" s="124"/>
      <c r="AD4513" s="2"/>
      <c r="AE4513" s="2"/>
      <c r="AF4513" s="2"/>
      <c r="AG4513" s="2"/>
      <c r="AH4513" s="41" t="s">
        <v>63</v>
      </c>
      <c r="AI4513" s="80" t="s">
        <v>19817</v>
      </c>
      <c r="AJ4513" s="80" t="s">
        <v>14664</v>
      </c>
      <c r="AK4513" s="1"/>
      <c r="AL4513" s="85"/>
      <c r="AM4513" s="151" t="s">
        <v>19998</v>
      </c>
      <c r="AN4513" s="16"/>
      <c r="AO4513" s="166"/>
      <c r="AP4513" s="5">
        <f t="shared" si="71"/>
        <v>0</v>
      </c>
      <c r="AQ4513" s="16"/>
      <c r="AR4513" s="205">
        <v>1</v>
      </c>
      <c r="AS4513" s="16"/>
      <c r="AT4513" s="16"/>
      <c r="AU4513" s="16"/>
      <c r="AV4513" s="16"/>
      <c r="AW4513" s="16"/>
      <c r="AX4513" s="16"/>
    </row>
    <row r="4514" spans="1:50" customFormat="1" ht="15.75" hidden="1" customHeight="1" x14ac:dyDescent="0.2">
      <c r="A4514" s="7" t="s">
        <v>24674</v>
      </c>
      <c r="B4514" s="3" t="s">
        <v>24675</v>
      </c>
      <c r="C4514" s="85" t="s">
        <v>4395</v>
      </c>
      <c r="D4514" s="85" t="s">
        <v>13090</v>
      </c>
      <c r="E4514" s="202" t="s">
        <v>1800</v>
      </c>
      <c r="F4514" s="85" t="s">
        <v>55</v>
      </c>
      <c r="G4514" s="85" t="s">
        <v>59</v>
      </c>
      <c r="H4514" s="85" t="s">
        <v>20690</v>
      </c>
      <c r="I4514" s="3" t="s">
        <v>4399</v>
      </c>
      <c r="J4514" s="85" t="s">
        <v>4435</v>
      </c>
      <c r="K4514" s="7" t="s">
        <v>3838</v>
      </c>
      <c r="L4514" s="3"/>
      <c r="M4514" s="3"/>
      <c r="N4514" s="41" t="s">
        <v>14323</v>
      </c>
      <c r="O4514" s="87">
        <v>0</v>
      </c>
      <c r="P4514" s="87">
        <v>0</v>
      </c>
      <c r="Q4514" s="87">
        <v>0</v>
      </c>
      <c r="R4514" s="87">
        <v>0</v>
      </c>
      <c r="S4514" s="87"/>
      <c r="T4514" s="87"/>
      <c r="U4514" s="85" t="s">
        <v>112</v>
      </c>
      <c r="V4514" s="3"/>
      <c r="X4514" s="3"/>
      <c r="Y4514" s="7"/>
      <c r="Z4514" s="6">
        <v>38193</v>
      </c>
      <c r="AA4514" s="160"/>
      <c r="AB4514" s="123" t="s">
        <v>4395</v>
      </c>
      <c r="AC4514" s="124"/>
      <c r="AD4514" s="41"/>
      <c r="AE4514" s="41"/>
      <c r="AF4514" s="41"/>
      <c r="AG4514" s="41"/>
      <c r="AH4514" s="41" t="s">
        <v>7514</v>
      </c>
      <c r="AI4514" s="80" t="s">
        <v>24676</v>
      </c>
      <c r="AJ4514" s="80" t="s">
        <v>24677</v>
      </c>
      <c r="AK4514" s="3"/>
      <c r="AL4514" s="85"/>
      <c r="AM4514" s="151" t="s">
        <v>24840</v>
      </c>
      <c r="AN4514" s="15"/>
      <c r="AO4514" s="166"/>
      <c r="AP4514" s="5">
        <f t="shared" si="71"/>
        <v>0</v>
      </c>
      <c r="AQ4514" s="16"/>
      <c r="AR4514" s="205">
        <v>1</v>
      </c>
      <c r="AS4514" s="16"/>
      <c r="AT4514" s="16"/>
      <c r="AU4514" s="16"/>
      <c r="AV4514" s="16"/>
      <c r="AW4514" s="16"/>
      <c r="AX4514" s="16"/>
    </row>
    <row r="4515" spans="1:50" customFormat="1" ht="15.75" hidden="1" customHeight="1" x14ac:dyDescent="0.2">
      <c r="A4515" s="7" t="s">
        <v>15292</v>
      </c>
      <c r="B4515" s="1" t="s">
        <v>15293</v>
      </c>
      <c r="C4515" s="85" t="s">
        <v>4395</v>
      </c>
      <c r="D4515" s="85" t="s">
        <v>13090</v>
      </c>
      <c r="E4515" s="202" t="s">
        <v>1800</v>
      </c>
      <c r="F4515" s="85" t="s">
        <v>55</v>
      </c>
      <c r="G4515" s="85" t="s">
        <v>59</v>
      </c>
      <c r="H4515" s="85" t="s">
        <v>20690</v>
      </c>
      <c r="I4515" s="3" t="s">
        <v>4399</v>
      </c>
      <c r="J4515" s="85" t="s">
        <v>4435</v>
      </c>
      <c r="K4515" s="7" t="s">
        <v>3838</v>
      </c>
      <c r="L4515" s="1"/>
      <c r="M4515" s="1"/>
      <c r="N4515" s="41" t="s">
        <v>14323</v>
      </c>
      <c r="O4515" s="87">
        <v>0</v>
      </c>
      <c r="P4515" s="87">
        <v>0</v>
      </c>
      <c r="Q4515" s="87">
        <v>0</v>
      </c>
      <c r="R4515" s="87">
        <v>0</v>
      </c>
      <c r="S4515" s="87"/>
      <c r="T4515" s="87"/>
      <c r="U4515" s="85" t="s">
        <v>112</v>
      </c>
      <c r="V4515" s="1"/>
      <c r="W4515" s="1"/>
      <c r="X4515" s="1"/>
      <c r="Y4515" s="1"/>
      <c r="Z4515" s="6">
        <v>105862</v>
      </c>
      <c r="AA4515" s="160"/>
      <c r="AB4515" s="123" t="s">
        <v>4395</v>
      </c>
      <c r="AC4515" s="124"/>
      <c r="AD4515" s="2"/>
      <c r="AE4515" s="2"/>
      <c r="AF4515" s="2"/>
      <c r="AG4515" s="2"/>
      <c r="AH4515" s="41" t="s">
        <v>7514</v>
      </c>
      <c r="AI4515" s="80" t="s">
        <v>19818</v>
      </c>
      <c r="AJ4515" s="80" t="s">
        <v>14665</v>
      </c>
      <c r="AK4515" s="1"/>
      <c r="AL4515" s="85"/>
      <c r="AM4515" s="151" t="s">
        <v>19998</v>
      </c>
      <c r="AN4515" s="16"/>
      <c r="AO4515" s="166"/>
      <c r="AP4515" s="5">
        <f t="shared" si="71"/>
        <v>0</v>
      </c>
      <c r="AQ4515" s="16"/>
      <c r="AR4515" s="205">
        <v>1</v>
      </c>
      <c r="AS4515" s="16"/>
      <c r="AT4515" s="16"/>
      <c r="AU4515" s="16"/>
      <c r="AV4515" s="16"/>
      <c r="AW4515" s="16"/>
      <c r="AX4515" s="16"/>
    </row>
    <row r="4516" spans="1:50" customFormat="1" ht="15.75" hidden="1" customHeight="1" x14ac:dyDescent="0.2">
      <c r="A4516" s="7" t="s">
        <v>24678</v>
      </c>
      <c r="B4516" s="3" t="s">
        <v>24679</v>
      </c>
      <c r="C4516" s="85" t="s">
        <v>4395</v>
      </c>
      <c r="D4516" s="85" t="s">
        <v>13090</v>
      </c>
      <c r="E4516" s="202" t="s">
        <v>1800</v>
      </c>
      <c r="F4516" s="85" t="s">
        <v>55</v>
      </c>
      <c r="G4516" s="85" t="s">
        <v>59</v>
      </c>
      <c r="H4516" s="85" t="s">
        <v>20690</v>
      </c>
      <c r="I4516" s="3" t="s">
        <v>4399</v>
      </c>
      <c r="J4516" s="85" t="s">
        <v>4435</v>
      </c>
      <c r="K4516" s="7" t="s">
        <v>3838</v>
      </c>
      <c r="L4516" s="3"/>
      <c r="M4516" s="3"/>
      <c r="N4516" s="41" t="s">
        <v>14323</v>
      </c>
      <c r="O4516" s="87">
        <v>0</v>
      </c>
      <c r="P4516" s="87">
        <v>0</v>
      </c>
      <c r="Q4516" s="87">
        <v>0</v>
      </c>
      <c r="R4516" s="87">
        <v>0</v>
      </c>
      <c r="S4516" s="87"/>
      <c r="T4516" s="87"/>
      <c r="U4516" s="85" t="s">
        <v>112</v>
      </c>
      <c r="V4516" s="3"/>
      <c r="X4516" s="3"/>
      <c r="Y4516" s="7"/>
      <c r="Z4516" s="6">
        <v>132328</v>
      </c>
      <c r="AA4516" s="160"/>
      <c r="AB4516" s="123" t="s">
        <v>4395</v>
      </c>
      <c r="AC4516" s="124"/>
      <c r="AD4516" s="41"/>
      <c r="AE4516" s="41"/>
      <c r="AF4516" s="41"/>
      <c r="AG4516" s="41"/>
      <c r="AH4516" s="41" t="s">
        <v>7514</v>
      </c>
      <c r="AI4516" s="80" t="s">
        <v>24680</v>
      </c>
      <c r="AJ4516" s="80" t="s">
        <v>24681</v>
      </c>
      <c r="AK4516" s="3"/>
      <c r="AL4516" s="85"/>
      <c r="AM4516" s="151" t="s">
        <v>24840</v>
      </c>
      <c r="AN4516" s="15"/>
      <c r="AO4516" s="166"/>
      <c r="AP4516" s="5">
        <f t="shared" si="71"/>
        <v>0</v>
      </c>
      <c r="AQ4516" s="16"/>
      <c r="AR4516" s="205">
        <v>1</v>
      </c>
      <c r="AS4516" s="16"/>
      <c r="AT4516" s="16"/>
      <c r="AU4516" s="16"/>
      <c r="AV4516" s="16"/>
      <c r="AW4516" s="16"/>
      <c r="AX4516" s="16"/>
    </row>
    <row r="4517" spans="1:50" customFormat="1" ht="15.75" hidden="1" customHeight="1" x14ac:dyDescent="0.2">
      <c r="A4517" s="7" t="s">
        <v>7678</v>
      </c>
      <c r="B4517" s="3" t="s">
        <v>7679</v>
      </c>
      <c r="C4517" s="85" t="s">
        <v>4395</v>
      </c>
      <c r="D4517" s="85" t="s">
        <v>13090</v>
      </c>
      <c r="E4517" s="202" t="s">
        <v>26712</v>
      </c>
      <c r="F4517" s="85" t="s">
        <v>68</v>
      </c>
      <c r="G4517" s="85" t="s">
        <v>71</v>
      </c>
      <c r="H4517" s="85" t="s">
        <v>20690</v>
      </c>
      <c r="I4517" s="3" t="s">
        <v>4460</v>
      </c>
      <c r="J4517" s="85" t="s">
        <v>4447</v>
      </c>
      <c r="K4517" s="7" t="s">
        <v>4988</v>
      </c>
      <c r="L4517" s="3"/>
      <c r="M4517" s="3"/>
      <c r="N4517" s="41" t="s">
        <v>4402</v>
      </c>
      <c r="O4517" s="87">
        <v>14657</v>
      </c>
      <c r="P4517" s="87">
        <v>14513</v>
      </c>
      <c r="Q4517" s="87">
        <v>144</v>
      </c>
      <c r="R4517" s="87">
        <v>0</v>
      </c>
      <c r="S4517" s="87"/>
      <c r="T4517" s="87"/>
      <c r="U4517" s="85">
        <v>2008</v>
      </c>
      <c r="V4517" s="3" t="s">
        <v>4402</v>
      </c>
      <c r="W4517" s="3"/>
      <c r="X4517" s="3"/>
      <c r="Y4517" s="3"/>
      <c r="Z4517" s="6">
        <v>97000</v>
      </c>
      <c r="AA4517" s="160"/>
      <c r="AB4517" s="123" t="s">
        <v>4395</v>
      </c>
      <c r="AC4517" s="124"/>
      <c r="AD4517" s="41"/>
      <c r="AE4517" s="83"/>
      <c r="AF4517" s="83"/>
      <c r="AG4517" s="41"/>
      <c r="AH4517" s="41" t="s">
        <v>13746</v>
      </c>
      <c r="AI4517" s="80" t="s">
        <v>19819</v>
      </c>
      <c r="AJ4517" s="80" t="s">
        <v>13372</v>
      </c>
      <c r="AK4517" s="3"/>
      <c r="AL4517" s="85"/>
      <c r="AM4517" s="151" t="s">
        <v>19998</v>
      </c>
      <c r="AN4517" s="15"/>
      <c r="AO4517" s="166"/>
      <c r="AP4517" s="5">
        <f t="shared" si="71"/>
        <v>0</v>
      </c>
      <c r="AQ4517" s="16"/>
      <c r="AR4517" s="205">
        <v>1</v>
      </c>
      <c r="AS4517" s="16"/>
      <c r="AT4517" s="16"/>
      <c r="AU4517" s="16"/>
      <c r="AV4517" s="16"/>
      <c r="AW4517" s="16"/>
      <c r="AX4517" s="16"/>
    </row>
    <row r="4518" spans="1:50" customFormat="1" ht="15.75" hidden="1" customHeight="1" x14ac:dyDescent="0.2">
      <c r="A4518" s="1" t="s">
        <v>15610</v>
      </c>
      <c r="B4518" s="1" t="s">
        <v>15815</v>
      </c>
      <c r="C4518" s="85" t="s">
        <v>4395</v>
      </c>
      <c r="D4518" s="85" t="s">
        <v>13090</v>
      </c>
      <c r="E4518" s="202" t="s">
        <v>26418</v>
      </c>
      <c r="F4518" s="85" t="s">
        <v>55</v>
      </c>
      <c r="G4518" s="85" t="s">
        <v>63</v>
      </c>
      <c r="H4518" s="85" t="s">
        <v>20690</v>
      </c>
      <c r="I4518" s="3" t="s">
        <v>4399</v>
      </c>
      <c r="J4518" s="85" t="s">
        <v>4435</v>
      </c>
      <c r="K4518" s="1" t="s">
        <v>3838</v>
      </c>
      <c r="L4518" s="1"/>
      <c r="M4518" s="1"/>
      <c r="N4518" s="41" t="s">
        <v>14323</v>
      </c>
      <c r="O4518" s="87">
        <v>0</v>
      </c>
      <c r="P4518" s="87">
        <v>0</v>
      </c>
      <c r="Q4518" s="87">
        <v>0</v>
      </c>
      <c r="R4518" s="87">
        <v>0</v>
      </c>
      <c r="S4518" s="87"/>
      <c r="T4518" s="87"/>
      <c r="U4518" s="85" t="s">
        <v>112</v>
      </c>
      <c r="V4518" s="1"/>
      <c r="W4518" s="1"/>
      <c r="X4518" s="1"/>
      <c r="Y4518" s="1"/>
      <c r="Z4518" s="6">
        <v>301069</v>
      </c>
      <c r="AA4518" s="160"/>
      <c r="AB4518" s="123" t="s">
        <v>4395</v>
      </c>
      <c r="AC4518" s="124"/>
      <c r="AD4518" s="2"/>
      <c r="AE4518" s="2"/>
      <c r="AF4518" s="2"/>
      <c r="AG4518" s="2"/>
      <c r="AH4518" s="41" t="s">
        <v>63</v>
      </c>
      <c r="AI4518" s="80" t="s">
        <v>19820</v>
      </c>
      <c r="AJ4518" s="80" t="s">
        <v>15953</v>
      </c>
      <c r="AK4518" s="1"/>
      <c r="AL4518" s="85"/>
      <c r="AM4518" s="151" t="s">
        <v>19999</v>
      </c>
      <c r="AN4518" s="16"/>
      <c r="AO4518" s="166"/>
      <c r="AP4518" s="5">
        <f t="shared" si="71"/>
        <v>0</v>
      </c>
      <c r="AQ4518" s="16"/>
      <c r="AR4518" s="205">
        <v>1</v>
      </c>
      <c r="AS4518" s="16"/>
      <c r="AT4518" s="16"/>
      <c r="AU4518" s="16"/>
      <c r="AV4518" s="16"/>
      <c r="AW4518" s="16"/>
      <c r="AX4518" s="16"/>
    </row>
    <row r="4519" spans="1:50" customFormat="1" ht="15.75" hidden="1" customHeight="1" x14ac:dyDescent="0.2">
      <c r="A4519" s="7" t="s">
        <v>24682</v>
      </c>
      <c r="B4519" s="3" t="s">
        <v>24683</v>
      </c>
      <c r="C4519" s="85" t="s">
        <v>4395</v>
      </c>
      <c r="D4519" s="85" t="s">
        <v>13090</v>
      </c>
      <c r="E4519" s="202" t="s">
        <v>1800</v>
      </c>
      <c r="F4519" s="85" t="s">
        <v>55</v>
      </c>
      <c r="G4519" s="85" t="s">
        <v>59</v>
      </c>
      <c r="H4519" s="85" t="s">
        <v>20690</v>
      </c>
      <c r="I4519" s="3" t="s">
        <v>4399</v>
      </c>
      <c r="J4519" s="85" t="s">
        <v>4435</v>
      </c>
      <c r="K4519" s="7" t="s">
        <v>3838</v>
      </c>
      <c r="L4519" s="3"/>
      <c r="M4519" s="3"/>
      <c r="N4519" s="41" t="s">
        <v>14323</v>
      </c>
      <c r="O4519" s="87">
        <v>0</v>
      </c>
      <c r="P4519" s="87">
        <v>0</v>
      </c>
      <c r="Q4519" s="87">
        <v>0</v>
      </c>
      <c r="R4519" s="87">
        <v>0</v>
      </c>
      <c r="S4519" s="87"/>
      <c r="T4519" s="87"/>
      <c r="U4519" s="85" t="s">
        <v>112</v>
      </c>
      <c r="V4519" s="3"/>
      <c r="X4519" s="3"/>
      <c r="Y4519" s="7"/>
      <c r="Z4519" s="6">
        <v>132328</v>
      </c>
      <c r="AA4519" s="160"/>
      <c r="AB4519" s="123" t="s">
        <v>4395</v>
      </c>
      <c r="AC4519" s="124"/>
      <c r="AD4519" s="41"/>
      <c r="AE4519" s="41"/>
      <c r="AF4519" s="41"/>
      <c r="AG4519" s="41"/>
      <c r="AH4519" s="41" t="s">
        <v>7514</v>
      </c>
      <c r="AI4519" s="80" t="s">
        <v>24684</v>
      </c>
      <c r="AJ4519" s="80" t="s">
        <v>24685</v>
      </c>
      <c r="AK4519" s="3"/>
      <c r="AL4519" s="85"/>
      <c r="AM4519" s="151" t="s">
        <v>24840</v>
      </c>
      <c r="AN4519" s="15"/>
      <c r="AO4519" s="166"/>
      <c r="AP4519" s="5">
        <f t="shared" si="71"/>
        <v>0</v>
      </c>
      <c r="AQ4519" s="16"/>
      <c r="AR4519" s="205">
        <v>1</v>
      </c>
      <c r="AS4519" s="16"/>
      <c r="AT4519" s="16"/>
      <c r="AU4519" s="16"/>
      <c r="AV4519" s="16"/>
      <c r="AW4519" s="16"/>
      <c r="AX4519" s="16"/>
    </row>
    <row r="4520" spans="1:50" customFormat="1" ht="15.75" hidden="1" customHeight="1" x14ac:dyDescent="0.2">
      <c r="A4520" s="7" t="s">
        <v>21475</v>
      </c>
      <c r="B4520" s="3" t="s">
        <v>21476</v>
      </c>
      <c r="C4520" s="85" t="s">
        <v>4395</v>
      </c>
      <c r="D4520" s="85" t="s">
        <v>13090</v>
      </c>
      <c r="E4520" s="202" t="s">
        <v>1800</v>
      </c>
      <c r="F4520" s="85" t="s">
        <v>55</v>
      </c>
      <c r="G4520" s="85" t="s">
        <v>63</v>
      </c>
      <c r="H4520" s="85" t="s">
        <v>20690</v>
      </c>
      <c r="I4520" s="3" t="s">
        <v>4399</v>
      </c>
      <c r="J4520" s="85" t="s">
        <v>4435</v>
      </c>
      <c r="K4520" s="7" t="s">
        <v>3838</v>
      </c>
      <c r="L4520" s="3"/>
      <c r="M4520" s="3"/>
      <c r="N4520" s="41" t="s">
        <v>14323</v>
      </c>
      <c r="O4520" s="87">
        <v>0</v>
      </c>
      <c r="P4520" s="87">
        <v>0</v>
      </c>
      <c r="Q4520" s="87">
        <v>0</v>
      </c>
      <c r="R4520" s="87">
        <v>0</v>
      </c>
      <c r="S4520" s="87"/>
      <c r="T4520" s="87"/>
      <c r="U4520" s="85" t="s">
        <v>112</v>
      </c>
      <c r="V4520" s="3"/>
      <c r="W4520" s="7"/>
      <c r="X4520" s="3"/>
      <c r="Y4520" s="3"/>
      <c r="Z4520" s="6">
        <v>840956</v>
      </c>
      <c r="AA4520" s="160"/>
      <c r="AB4520" s="123" t="s">
        <v>4395</v>
      </c>
      <c r="AC4520" s="124"/>
      <c r="AD4520" s="41"/>
      <c r="AE4520" s="41"/>
      <c r="AF4520" s="41"/>
      <c r="AG4520" s="41"/>
      <c r="AH4520" s="41" t="s">
        <v>63</v>
      </c>
      <c r="AI4520" s="80" t="s">
        <v>21477</v>
      </c>
      <c r="AJ4520" s="80" t="s">
        <v>21478</v>
      </c>
      <c r="AK4520" s="3"/>
      <c r="AL4520" s="85"/>
      <c r="AM4520" s="151" t="s">
        <v>21670</v>
      </c>
      <c r="AN4520" s="15"/>
      <c r="AO4520" s="166"/>
      <c r="AP4520" s="5">
        <f t="shared" si="71"/>
        <v>0</v>
      </c>
      <c r="AQ4520" s="16"/>
      <c r="AR4520" s="205">
        <v>1</v>
      </c>
      <c r="AS4520" s="16"/>
      <c r="AT4520" s="16"/>
      <c r="AU4520" s="16"/>
      <c r="AV4520" s="16"/>
      <c r="AW4520" s="16"/>
      <c r="AX4520" s="16"/>
    </row>
    <row r="4521" spans="1:50" customFormat="1" ht="15.75" hidden="1" customHeight="1" x14ac:dyDescent="0.2">
      <c r="A4521" s="7" t="s">
        <v>15294</v>
      </c>
      <c r="B4521" s="1" t="s">
        <v>12827</v>
      </c>
      <c r="C4521" s="85" t="s">
        <v>4395</v>
      </c>
      <c r="D4521" s="85" t="s">
        <v>13090</v>
      </c>
      <c r="E4521" s="202" t="s">
        <v>26712</v>
      </c>
      <c r="F4521" s="85" t="s">
        <v>55</v>
      </c>
      <c r="G4521" s="85" t="s">
        <v>63</v>
      </c>
      <c r="H4521" s="85" t="s">
        <v>20690</v>
      </c>
      <c r="I4521" s="3" t="s">
        <v>4399</v>
      </c>
      <c r="J4521" s="85" t="s">
        <v>4435</v>
      </c>
      <c r="K4521" s="7" t="s">
        <v>3838</v>
      </c>
      <c r="L4521" s="1"/>
      <c r="M4521" s="1"/>
      <c r="N4521" s="41" t="s">
        <v>14323</v>
      </c>
      <c r="O4521" s="87">
        <v>323794</v>
      </c>
      <c r="P4521" s="87">
        <v>2143</v>
      </c>
      <c r="Q4521" s="87">
        <v>321651</v>
      </c>
      <c r="R4521" s="87">
        <v>0</v>
      </c>
      <c r="S4521" s="87"/>
      <c r="T4521" s="87"/>
      <c r="U4521" s="85">
        <v>2018</v>
      </c>
      <c r="V4521" s="1"/>
      <c r="W4521" s="1"/>
      <c r="X4521" s="1"/>
      <c r="Y4521" s="1"/>
      <c r="Z4521" s="6">
        <v>128809</v>
      </c>
      <c r="AA4521" s="160"/>
      <c r="AB4521" s="123" t="s">
        <v>4395</v>
      </c>
      <c r="AC4521" s="124"/>
      <c r="AD4521" s="2"/>
      <c r="AE4521" s="2"/>
      <c r="AF4521" s="2"/>
      <c r="AG4521" s="2"/>
      <c r="AH4521" s="41" t="s">
        <v>63</v>
      </c>
      <c r="AI4521" s="80" t="s">
        <v>19821</v>
      </c>
      <c r="AJ4521" s="80" t="s">
        <v>14666</v>
      </c>
      <c r="AK4521" s="1"/>
      <c r="AL4521" s="85"/>
      <c r="AM4521" s="151" t="s">
        <v>19998</v>
      </c>
      <c r="AN4521" s="16"/>
      <c r="AO4521" s="166"/>
      <c r="AP4521" s="5">
        <f t="shared" si="71"/>
        <v>0</v>
      </c>
      <c r="AQ4521" s="16"/>
      <c r="AR4521" s="205">
        <v>1</v>
      </c>
      <c r="AS4521" s="16"/>
      <c r="AT4521" s="16"/>
      <c r="AU4521" s="16"/>
      <c r="AV4521" s="16"/>
      <c r="AW4521" s="16"/>
      <c r="AX4521" s="16"/>
    </row>
    <row r="4522" spans="1:50" customFormat="1" ht="15.75" hidden="1" customHeight="1" x14ac:dyDescent="0.2">
      <c r="A4522" s="1" t="s">
        <v>17286</v>
      </c>
      <c r="B4522" s="1" t="s">
        <v>17287</v>
      </c>
      <c r="C4522" s="85" t="s">
        <v>4395</v>
      </c>
      <c r="D4522" s="85" t="s">
        <v>13090</v>
      </c>
      <c r="E4522" s="202" t="s">
        <v>26712</v>
      </c>
      <c r="F4522" s="85" t="s">
        <v>55</v>
      </c>
      <c r="G4522" s="85" t="s">
        <v>63</v>
      </c>
      <c r="H4522" s="85" t="s">
        <v>20690</v>
      </c>
      <c r="I4522" s="3" t="s">
        <v>4405</v>
      </c>
      <c r="J4522" s="85" t="s">
        <v>4435</v>
      </c>
      <c r="K4522" s="1" t="s">
        <v>3838</v>
      </c>
      <c r="L4522" s="1"/>
      <c r="M4522" s="1"/>
      <c r="N4522" s="41" t="s">
        <v>6370</v>
      </c>
      <c r="O4522" s="87">
        <v>0</v>
      </c>
      <c r="P4522" s="87">
        <v>0</v>
      </c>
      <c r="Q4522" s="87">
        <v>0</v>
      </c>
      <c r="R4522" s="87">
        <v>0</v>
      </c>
      <c r="S4522" s="87"/>
      <c r="T4522" s="87"/>
      <c r="U4522" s="85" t="s">
        <v>112</v>
      </c>
      <c r="V4522" s="1"/>
      <c r="W4522" s="1"/>
      <c r="X4522" s="1"/>
      <c r="Y4522" s="1"/>
      <c r="Z4522" s="6">
        <v>21085</v>
      </c>
      <c r="AA4522" s="160"/>
      <c r="AB4522" s="123" t="s">
        <v>4395</v>
      </c>
      <c r="AC4522" s="124"/>
      <c r="AD4522" s="2"/>
      <c r="AE4522" s="2"/>
      <c r="AF4522" s="2"/>
      <c r="AG4522" s="2"/>
      <c r="AH4522" s="41" t="s">
        <v>63</v>
      </c>
      <c r="AI4522" s="80" t="s">
        <v>19822</v>
      </c>
      <c r="AJ4522" s="80" t="s">
        <v>17446</v>
      </c>
      <c r="AK4522" s="1"/>
      <c r="AL4522" s="85"/>
      <c r="AM4522" s="151" t="s">
        <v>19997</v>
      </c>
      <c r="AN4522" s="16"/>
      <c r="AO4522" s="166"/>
      <c r="AP4522" s="5">
        <f t="shared" si="71"/>
        <v>0</v>
      </c>
      <c r="AQ4522" s="16"/>
      <c r="AR4522" s="205">
        <v>1</v>
      </c>
      <c r="AS4522" s="16"/>
      <c r="AT4522" s="16"/>
      <c r="AU4522" s="16"/>
      <c r="AV4522" s="16"/>
      <c r="AW4522" s="16"/>
      <c r="AX4522" s="16"/>
    </row>
    <row r="4523" spans="1:50" customFormat="1" ht="15.75" hidden="1" customHeight="1" x14ac:dyDescent="0.2">
      <c r="A4523" s="1" t="s">
        <v>17288</v>
      </c>
      <c r="B4523" s="1" t="s">
        <v>17289</v>
      </c>
      <c r="C4523" s="85" t="s">
        <v>4395</v>
      </c>
      <c r="D4523" s="85" t="s">
        <v>13090</v>
      </c>
      <c r="E4523" s="202" t="s">
        <v>1800</v>
      </c>
      <c r="F4523" s="85" t="s">
        <v>55</v>
      </c>
      <c r="G4523" s="85" t="s">
        <v>63</v>
      </c>
      <c r="H4523" s="85" t="s">
        <v>20690</v>
      </c>
      <c r="I4523" s="3" t="s">
        <v>4405</v>
      </c>
      <c r="J4523" s="85" t="s">
        <v>4435</v>
      </c>
      <c r="K4523" s="1" t="s">
        <v>3838</v>
      </c>
      <c r="L4523" s="1"/>
      <c r="M4523" s="1"/>
      <c r="N4523" s="41" t="s">
        <v>6370</v>
      </c>
      <c r="O4523" s="87">
        <v>0</v>
      </c>
      <c r="P4523" s="87">
        <v>0</v>
      </c>
      <c r="Q4523" s="87">
        <v>0</v>
      </c>
      <c r="R4523" s="87">
        <v>0</v>
      </c>
      <c r="S4523" s="87"/>
      <c r="T4523" s="87"/>
      <c r="U4523" s="85" t="s">
        <v>112</v>
      </c>
      <c r="V4523" s="1"/>
      <c r="W4523" s="1"/>
      <c r="X4523" s="1"/>
      <c r="Y4523" s="1"/>
      <c r="Z4523" s="6">
        <v>21890</v>
      </c>
      <c r="AA4523" s="160"/>
      <c r="AB4523" s="123" t="s">
        <v>4395</v>
      </c>
      <c r="AC4523" s="124"/>
      <c r="AD4523" s="2"/>
      <c r="AE4523" s="2"/>
      <c r="AF4523" s="2"/>
      <c r="AG4523" s="2"/>
      <c r="AH4523" s="41" t="s">
        <v>63</v>
      </c>
      <c r="AI4523" s="80" t="s">
        <v>19823</v>
      </c>
      <c r="AJ4523" s="80" t="s">
        <v>17447</v>
      </c>
      <c r="AK4523" s="1"/>
      <c r="AL4523" s="85"/>
      <c r="AM4523" s="151" t="s">
        <v>19997</v>
      </c>
      <c r="AN4523" s="16"/>
      <c r="AO4523" s="166"/>
      <c r="AP4523" s="5">
        <f t="shared" si="71"/>
        <v>0</v>
      </c>
      <c r="AQ4523" s="16"/>
      <c r="AR4523" s="205">
        <v>1</v>
      </c>
      <c r="AS4523" s="16"/>
      <c r="AT4523" s="16"/>
      <c r="AU4523" s="16"/>
      <c r="AV4523" s="16"/>
      <c r="AW4523" s="16"/>
      <c r="AX4523" s="16"/>
    </row>
    <row r="4524" spans="1:50" customFormat="1" ht="15.75" hidden="1" customHeight="1" x14ac:dyDescent="0.2">
      <c r="A4524" s="7" t="s">
        <v>15295</v>
      </c>
      <c r="B4524" s="1" t="s">
        <v>15296</v>
      </c>
      <c r="C4524" s="85" t="s">
        <v>4395</v>
      </c>
      <c r="D4524" s="85" t="s">
        <v>13090</v>
      </c>
      <c r="E4524" s="202" t="s">
        <v>26712</v>
      </c>
      <c r="F4524" s="85" t="s">
        <v>55</v>
      </c>
      <c r="G4524" s="85" t="s">
        <v>63</v>
      </c>
      <c r="H4524" s="85" t="s">
        <v>20690</v>
      </c>
      <c r="I4524" s="3" t="s">
        <v>4405</v>
      </c>
      <c r="J4524" s="85" t="s">
        <v>4435</v>
      </c>
      <c r="K4524" s="7" t="s">
        <v>3838</v>
      </c>
      <c r="L4524" s="1"/>
      <c r="M4524" s="1"/>
      <c r="N4524" s="41" t="s">
        <v>6370</v>
      </c>
      <c r="O4524" s="87">
        <v>0</v>
      </c>
      <c r="P4524" s="87">
        <v>0</v>
      </c>
      <c r="Q4524" s="87">
        <v>0</v>
      </c>
      <c r="R4524" s="87">
        <v>0</v>
      </c>
      <c r="S4524" s="87"/>
      <c r="T4524" s="87"/>
      <c r="U4524" s="85" t="s">
        <v>112</v>
      </c>
      <c r="V4524" s="1"/>
      <c r="W4524" s="1"/>
      <c r="X4524" s="1"/>
      <c r="Y4524" s="1"/>
      <c r="Z4524" s="6">
        <v>30373</v>
      </c>
      <c r="AA4524" s="160"/>
      <c r="AB4524" s="123" t="s">
        <v>4395</v>
      </c>
      <c r="AC4524" s="124"/>
      <c r="AD4524" s="2"/>
      <c r="AE4524" s="2"/>
      <c r="AF4524" s="2"/>
      <c r="AG4524" s="2"/>
      <c r="AH4524" s="41" t="s">
        <v>63</v>
      </c>
      <c r="AI4524" s="80" t="s">
        <v>19824</v>
      </c>
      <c r="AJ4524" s="80" t="s">
        <v>14667</v>
      </c>
      <c r="AK4524" s="1"/>
      <c r="AL4524" s="85"/>
      <c r="AM4524" s="151" t="s">
        <v>19998</v>
      </c>
      <c r="AN4524" s="16"/>
      <c r="AO4524" s="166"/>
      <c r="AP4524" s="5">
        <f t="shared" si="71"/>
        <v>0</v>
      </c>
      <c r="AQ4524" s="16"/>
      <c r="AR4524" s="205">
        <v>1</v>
      </c>
      <c r="AS4524" s="16"/>
      <c r="AT4524" s="16"/>
      <c r="AU4524" s="16"/>
      <c r="AV4524" s="16"/>
      <c r="AW4524" s="16"/>
      <c r="AX4524" s="16"/>
    </row>
    <row r="4525" spans="1:50" customFormat="1" ht="15.75" hidden="1" customHeight="1" x14ac:dyDescent="0.2">
      <c r="A4525" s="7" t="s">
        <v>15297</v>
      </c>
      <c r="B4525" s="1" t="s">
        <v>15298</v>
      </c>
      <c r="C4525" s="85" t="s">
        <v>4395</v>
      </c>
      <c r="D4525" s="85" t="s">
        <v>13090</v>
      </c>
      <c r="E4525" s="202" t="s">
        <v>26712</v>
      </c>
      <c r="F4525" s="85" t="s">
        <v>55</v>
      </c>
      <c r="G4525" s="85" t="s">
        <v>63</v>
      </c>
      <c r="H4525" s="85" t="s">
        <v>20690</v>
      </c>
      <c r="I4525" s="3" t="s">
        <v>4399</v>
      </c>
      <c r="J4525" s="85" t="s">
        <v>4435</v>
      </c>
      <c r="K4525" s="7" t="s">
        <v>3838</v>
      </c>
      <c r="L4525" s="1"/>
      <c r="M4525" s="1"/>
      <c r="N4525" s="41" t="s">
        <v>6370</v>
      </c>
      <c r="O4525" s="87">
        <v>0</v>
      </c>
      <c r="P4525" s="87">
        <v>0</v>
      </c>
      <c r="Q4525" s="87">
        <v>0</v>
      </c>
      <c r="R4525" s="87">
        <v>0</v>
      </c>
      <c r="S4525" s="87"/>
      <c r="T4525" s="87"/>
      <c r="U4525" s="85" t="s">
        <v>112</v>
      </c>
      <c r="V4525" s="1"/>
      <c r="W4525" s="1"/>
      <c r="X4525" s="1"/>
      <c r="Y4525" s="1"/>
      <c r="Z4525" s="6">
        <v>54460</v>
      </c>
      <c r="AA4525" s="160"/>
      <c r="AB4525" s="123" t="s">
        <v>4395</v>
      </c>
      <c r="AC4525" s="124"/>
      <c r="AD4525" s="2"/>
      <c r="AE4525" s="2"/>
      <c r="AF4525" s="2"/>
      <c r="AG4525" s="2"/>
      <c r="AH4525" s="41" t="s">
        <v>63</v>
      </c>
      <c r="AI4525" s="80" t="s">
        <v>19825</v>
      </c>
      <c r="AJ4525" s="80" t="s">
        <v>14668</v>
      </c>
      <c r="AK4525" s="1"/>
      <c r="AL4525" s="85"/>
      <c r="AM4525" s="151" t="s">
        <v>19998</v>
      </c>
      <c r="AN4525" s="16"/>
      <c r="AO4525" s="166"/>
      <c r="AP4525" s="5">
        <f t="shared" si="71"/>
        <v>0</v>
      </c>
      <c r="AQ4525" s="16"/>
      <c r="AR4525" s="205">
        <v>1</v>
      </c>
      <c r="AS4525" s="16"/>
      <c r="AT4525" s="16"/>
      <c r="AU4525" s="16"/>
      <c r="AV4525" s="16"/>
      <c r="AW4525" s="16"/>
      <c r="AX4525" s="16"/>
    </row>
    <row r="4526" spans="1:50" customFormat="1" ht="15.75" hidden="1" customHeight="1" x14ac:dyDescent="0.2">
      <c r="A4526" s="7" t="s">
        <v>15299</v>
      </c>
      <c r="B4526" s="1" t="s">
        <v>15300</v>
      </c>
      <c r="C4526" s="85" t="s">
        <v>4395</v>
      </c>
      <c r="D4526" s="85" t="s">
        <v>13090</v>
      </c>
      <c r="E4526" s="202" t="s">
        <v>26712</v>
      </c>
      <c r="F4526" s="85" t="s">
        <v>55</v>
      </c>
      <c r="G4526" s="85" t="s">
        <v>59</v>
      </c>
      <c r="H4526" s="85" t="s">
        <v>20690</v>
      </c>
      <c r="I4526" s="3" t="s">
        <v>4399</v>
      </c>
      <c r="J4526" s="85" t="s">
        <v>4435</v>
      </c>
      <c r="K4526" s="7" t="s">
        <v>3838</v>
      </c>
      <c r="L4526" s="1"/>
      <c r="M4526" s="1"/>
      <c r="N4526" s="41" t="s">
        <v>19826</v>
      </c>
      <c r="O4526" s="87">
        <v>373076</v>
      </c>
      <c r="P4526" s="87">
        <v>0</v>
      </c>
      <c r="Q4526" s="87">
        <v>373076</v>
      </c>
      <c r="R4526" s="87">
        <v>0</v>
      </c>
      <c r="S4526" s="87"/>
      <c r="T4526" s="87"/>
      <c r="U4526" s="85">
        <v>2020</v>
      </c>
      <c r="V4526" s="1"/>
      <c r="W4526" s="1"/>
      <c r="X4526" s="1"/>
      <c r="Y4526" s="1"/>
      <c r="Z4526" s="6">
        <v>1138724</v>
      </c>
      <c r="AA4526" s="160"/>
      <c r="AB4526" s="123" t="s">
        <v>4395</v>
      </c>
      <c r="AC4526" s="124"/>
      <c r="AD4526" s="2"/>
      <c r="AE4526" s="2"/>
      <c r="AF4526" s="2"/>
      <c r="AG4526" s="2"/>
      <c r="AH4526" s="41" t="s">
        <v>7514</v>
      </c>
      <c r="AI4526" s="80" t="s">
        <v>19827</v>
      </c>
      <c r="AJ4526" s="80" t="s">
        <v>14669</v>
      </c>
      <c r="AK4526" s="1"/>
      <c r="AL4526" s="85"/>
      <c r="AM4526" s="151" t="s">
        <v>19998</v>
      </c>
      <c r="AN4526" s="16"/>
      <c r="AO4526" s="166"/>
      <c r="AP4526" s="5">
        <f t="shared" si="71"/>
        <v>0</v>
      </c>
      <c r="AQ4526" s="16"/>
      <c r="AR4526" s="205">
        <v>1</v>
      </c>
      <c r="AS4526" s="16"/>
      <c r="AT4526" s="16"/>
      <c r="AU4526" s="16"/>
      <c r="AV4526" s="16"/>
      <c r="AW4526" s="16"/>
      <c r="AX4526" s="16"/>
    </row>
    <row r="4527" spans="1:50" customFormat="1" ht="15.75" hidden="1" customHeight="1" x14ac:dyDescent="0.2">
      <c r="A4527" s="1" t="s">
        <v>17290</v>
      </c>
      <c r="B4527" s="1" t="s">
        <v>17291</v>
      </c>
      <c r="C4527" s="85" t="s">
        <v>4395</v>
      </c>
      <c r="D4527" s="85" t="s">
        <v>13090</v>
      </c>
      <c r="E4527" s="202" t="s">
        <v>1800</v>
      </c>
      <c r="F4527" s="85" t="s">
        <v>55</v>
      </c>
      <c r="G4527" s="85" t="s">
        <v>59</v>
      </c>
      <c r="H4527" s="85" t="s">
        <v>20690</v>
      </c>
      <c r="I4527" s="3" t="s">
        <v>4399</v>
      </c>
      <c r="J4527" s="85" t="s">
        <v>4435</v>
      </c>
      <c r="K4527" s="1" t="s">
        <v>3838</v>
      </c>
      <c r="L4527" s="1"/>
      <c r="M4527" s="1"/>
      <c r="N4527" s="41" t="s">
        <v>29406</v>
      </c>
      <c r="O4527" s="87">
        <v>0</v>
      </c>
      <c r="P4527" s="87">
        <v>0</v>
      </c>
      <c r="Q4527" s="87">
        <v>0</v>
      </c>
      <c r="R4527" s="87">
        <v>0</v>
      </c>
      <c r="S4527" s="87"/>
      <c r="T4527" s="87"/>
      <c r="U4527" s="85" t="s">
        <v>112</v>
      </c>
      <c r="V4527" s="1"/>
      <c r="W4527" s="1"/>
      <c r="X4527" s="1"/>
      <c r="Y4527" s="1"/>
      <c r="Z4527" s="6">
        <v>487458</v>
      </c>
      <c r="AA4527" s="160"/>
      <c r="AB4527" s="123" t="s">
        <v>4395</v>
      </c>
      <c r="AC4527" s="124"/>
      <c r="AD4527" s="2"/>
      <c r="AE4527" s="2"/>
      <c r="AF4527" s="2"/>
      <c r="AG4527" s="2"/>
      <c r="AH4527" s="41" t="s">
        <v>7514</v>
      </c>
      <c r="AI4527" s="80" t="s">
        <v>19828</v>
      </c>
      <c r="AJ4527" s="80" t="s">
        <v>17448</v>
      </c>
      <c r="AK4527" s="1"/>
      <c r="AL4527" s="86"/>
      <c r="AM4527" s="151" t="s">
        <v>19997</v>
      </c>
      <c r="AN4527" s="16"/>
      <c r="AO4527" s="166"/>
      <c r="AP4527" s="5">
        <f t="shared" si="71"/>
        <v>0</v>
      </c>
      <c r="AQ4527" s="16"/>
      <c r="AR4527" s="205">
        <v>1</v>
      </c>
      <c r="AS4527" s="16"/>
      <c r="AT4527" s="16"/>
      <c r="AU4527" s="16"/>
      <c r="AV4527" s="16"/>
      <c r="AW4527" s="16"/>
      <c r="AX4527" s="16"/>
    </row>
    <row r="4528" spans="1:50" customFormat="1" ht="15.75" hidden="1" customHeight="1" x14ac:dyDescent="0.2">
      <c r="A4528" s="1" t="s">
        <v>17292</v>
      </c>
      <c r="B4528" s="1" t="s">
        <v>17293</v>
      </c>
      <c r="C4528" s="85" t="s">
        <v>4395</v>
      </c>
      <c r="D4528" s="85" t="s">
        <v>13090</v>
      </c>
      <c r="E4528" s="202" t="s">
        <v>26712</v>
      </c>
      <c r="F4528" s="85" t="s">
        <v>55</v>
      </c>
      <c r="G4528" s="85" t="s">
        <v>59</v>
      </c>
      <c r="H4528" s="85" t="s">
        <v>20690</v>
      </c>
      <c r="I4528" s="3" t="s">
        <v>4399</v>
      </c>
      <c r="J4528" s="85" t="s">
        <v>4435</v>
      </c>
      <c r="K4528" s="1" t="s">
        <v>3838</v>
      </c>
      <c r="L4528" s="1"/>
      <c r="M4528" s="1"/>
      <c r="N4528" s="41" t="s">
        <v>6370</v>
      </c>
      <c r="O4528" s="87">
        <v>61482</v>
      </c>
      <c r="P4528" s="87">
        <v>14723</v>
      </c>
      <c r="Q4528" s="87">
        <v>46759</v>
      </c>
      <c r="R4528" s="87">
        <v>0</v>
      </c>
      <c r="S4528" s="87"/>
      <c r="T4528" s="87"/>
      <c r="U4528" s="85">
        <v>2020</v>
      </c>
      <c r="V4528" s="1"/>
      <c r="W4528" s="1"/>
      <c r="X4528" s="1"/>
      <c r="Y4528" s="1"/>
      <c r="Z4528" s="6">
        <v>50776</v>
      </c>
      <c r="AA4528" s="160"/>
      <c r="AB4528" s="123" t="s">
        <v>4395</v>
      </c>
      <c r="AC4528" s="124"/>
      <c r="AD4528" s="2"/>
      <c r="AE4528" s="2"/>
      <c r="AF4528" s="2"/>
      <c r="AG4528" s="2"/>
      <c r="AH4528" s="41" t="s">
        <v>7514</v>
      </c>
      <c r="AI4528" s="80" t="s">
        <v>19829</v>
      </c>
      <c r="AJ4528" s="80" t="s">
        <v>17449</v>
      </c>
      <c r="AK4528" s="1"/>
      <c r="AL4528" s="85"/>
      <c r="AM4528" s="151" t="s">
        <v>19997</v>
      </c>
      <c r="AN4528" s="16"/>
      <c r="AO4528" s="166"/>
      <c r="AP4528" s="5">
        <f t="shared" si="71"/>
        <v>0</v>
      </c>
      <c r="AQ4528" s="16"/>
      <c r="AR4528" s="205">
        <v>1</v>
      </c>
      <c r="AS4528" s="16"/>
      <c r="AT4528" s="16"/>
      <c r="AU4528" s="16"/>
      <c r="AV4528" s="16"/>
      <c r="AW4528" s="16"/>
      <c r="AX4528" s="16"/>
    </row>
    <row r="4529" spans="1:50" customFormat="1" ht="15.75" hidden="1" customHeight="1" x14ac:dyDescent="0.2">
      <c r="A4529" s="7" t="s">
        <v>15301</v>
      </c>
      <c r="B4529" s="1" t="s">
        <v>15302</v>
      </c>
      <c r="C4529" s="85" t="s">
        <v>4395</v>
      </c>
      <c r="D4529" s="85" t="s">
        <v>13090</v>
      </c>
      <c r="E4529" s="202" t="s">
        <v>26712</v>
      </c>
      <c r="F4529" s="85" t="s">
        <v>55</v>
      </c>
      <c r="G4529" s="85" t="s">
        <v>63</v>
      </c>
      <c r="H4529" s="85" t="s">
        <v>20690</v>
      </c>
      <c r="I4529" s="3" t="s">
        <v>4405</v>
      </c>
      <c r="J4529" s="85" t="s">
        <v>4435</v>
      </c>
      <c r="K4529" s="7" t="s">
        <v>3838</v>
      </c>
      <c r="L4529" s="1"/>
      <c r="M4529" s="1"/>
      <c r="N4529" s="41" t="s">
        <v>6370</v>
      </c>
      <c r="O4529" s="87">
        <v>0</v>
      </c>
      <c r="P4529" s="87">
        <v>0</v>
      </c>
      <c r="Q4529" s="87">
        <v>0</v>
      </c>
      <c r="R4529" s="87">
        <v>0</v>
      </c>
      <c r="S4529" s="87"/>
      <c r="T4529" s="87"/>
      <c r="U4529" s="85" t="s">
        <v>112</v>
      </c>
      <c r="V4529" s="1"/>
      <c r="W4529" s="1"/>
      <c r="X4529" s="1"/>
      <c r="Y4529" s="1"/>
      <c r="Z4529" s="6">
        <v>18418</v>
      </c>
      <c r="AA4529" s="160"/>
      <c r="AB4529" s="123" t="s">
        <v>4395</v>
      </c>
      <c r="AC4529" s="124"/>
      <c r="AD4529" s="2"/>
      <c r="AE4529" s="2"/>
      <c r="AF4529" s="2"/>
      <c r="AG4529" s="2"/>
      <c r="AH4529" s="41" t="s">
        <v>63</v>
      </c>
      <c r="AI4529" s="80" t="s">
        <v>19830</v>
      </c>
      <c r="AJ4529" s="80" t="s">
        <v>14670</v>
      </c>
      <c r="AK4529" s="1"/>
      <c r="AL4529" s="85"/>
      <c r="AM4529" s="151" t="s">
        <v>19998</v>
      </c>
      <c r="AN4529" s="16"/>
      <c r="AO4529" s="166"/>
      <c r="AP4529" s="5">
        <f t="shared" si="71"/>
        <v>0</v>
      </c>
      <c r="AQ4529" s="16"/>
      <c r="AR4529" s="205">
        <v>1</v>
      </c>
      <c r="AS4529" s="16"/>
      <c r="AT4529" s="16"/>
      <c r="AU4529" s="16"/>
      <c r="AV4529" s="16"/>
      <c r="AW4529" s="16"/>
      <c r="AX4529" s="16"/>
    </row>
    <row r="4530" spans="1:50" customFormat="1" ht="15.75" hidden="1" customHeight="1" x14ac:dyDescent="0.2">
      <c r="A4530" s="7" t="s">
        <v>7680</v>
      </c>
      <c r="B4530" s="3" t="s">
        <v>7681</v>
      </c>
      <c r="C4530" s="85" t="s">
        <v>4395</v>
      </c>
      <c r="D4530" s="85" t="s">
        <v>13090</v>
      </c>
      <c r="E4530" s="202" t="s">
        <v>26712</v>
      </c>
      <c r="F4530" s="85" t="s">
        <v>68</v>
      </c>
      <c r="G4530" s="85" t="s">
        <v>71</v>
      </c>
      <c r="H4530" s="85" t="s">
        <v>20690</v>
      </c>
      <c r="I4530" s="3" t="s">
        <v>4405</v>
      </c>
      <c r="J4530" s="85" t="s">
        <v>4447</v>
      </c>
      <c r="K4530" s="7" t="s">
        <v>4988</v>
      </c>
      <c r="L4530" s="3"/>
      <c r="M4530" s="3"/>
      <c r="N4530" s="41" t="s">
        <v>4402</v>
      </c>
      <c r="O4530" s="87">
        <v>22591</v>
      </c>
      <c r="P4530" s="87">
        <v>22570</v>
      </c>
      <c r="Q4530" s="87">
        <v>21</v>
      </c>
      <c r="R4530" s="87">
        <v>0</v>
      </c>
      <c r="S4530" s="87"/>
      <c r="T4530" s="87"/>
      <c r="U4530" s="85">
        <v>2008</v>
      </c>
      <c r="V4530" s="3" t="s">
        <v>4402</v>
      </c>
      <c r="W4530" s="3"/>
      <c r="X4530" s="3"/>
      <c r="Y4530" s="3"/>
      <c r="Z4530" s="6">
        <v>41701</v>
      </c>
      <c r="AA4530" s="160"/>
      <c r="AB4530" s="123" t="s">
        <v>4395</v>
      </c>
      <c r="AC4530" s="124"/>
      <c r="AD4530" s="41"/>
      <c r="AE4530" s="83"/>
      <c r="AF4530" s="83"/>
      <c r="AG4530" s="41"/>
      <c r="AH4530" s="41" t="s">
        <v>13745</v>
      </c>
      <c r="AI4530" s="80" t="s">
        <v>19831</v>
      </c>
      <c r="AJ4530" s="80" t="s">
        <v>13373</v>
      </c>
      <c r="AK4530" s="3"/>
      <c r="AL4530" s="85"/>
      <c r="AM4530" s="151" t="s">
        <v>19998</v>
      </c>
      <c r="AN4530" s="15"/>
      <c r="AO4530" s="166"/>
      <c r="AP4530" s="5">
        <f t="shared" si="71"/>
        <v>0</v>
      </c>
      <c r="AQ4530" s="16"/>
      <c r="AR4530" s="205">
        <v>1</v>
      </c>
      <c r="AS4530" s="16"/>
      <c r="AT4530" s="16"/>
      <c r="AU4530" s="16"/>
      <c r="AV4530" s="16"/>
      <c r="AW4530" s="16"/>
      <c r="AX4530" s="16"/>
    </row>
    <row r="4531" spans="1:50" customFormat="1" ht="15.75" hidden="1" customHeight="1" x14ac:dyDescent="0.2">
      <c r="A4531" s="7" t="s">
        <v>15303</v>
      </c>
      <c r="B4531" s="1" t="s">
        <v>15304</v>
      </c>
      <c r="C4531" s="85" t="s">
        <v>4395</v>
      </c>
      <c r="D4531" s="85" t="s">
        <v>13090</v>
      </c>
      <c r="E4531" s="202" t="s">
        <v>26418</v>
      </c>
      <c r="F4531" s="85" t="s">
        <v>40</v>
      </c>
      <c r="G4531" s="89" t="s">
        <v>43</v>
      </c>
      <c r="H4531" s="85" t="s">
        <v>20690</v>
      </c>
      <c r="I4531" s="3" t="s">
        <v>6379</v>
      </c>
      <c r="J4531" s="85" t="s">
        <v>4447</v>
      </c>
      <c r="K4531" s="7" t="s">
        <v>5103</v>
      </c>
      <c r="L4531" s="1"/>
      <c r="M4531" s="1"/>
      <c r="N4531" s="41" t="s">
        <v>13833</v>
      </c>
      <c r="O4531" s="87">
        <v>0</v>
      </c>
      <c r="P4531" s="87">
        <v>0</v>
      </c>
      <c r="Q4531" s="87">
        <v>0</v>
      </c>
      <c r="R4531" s="87">
        <v>0</v>
      </c>
      <c r="S4531" s="87"/>
      <c r="T4531" s="87"/>
      <c r="U4531" s="85" t="s">
        <v>112</v>
      </c>
      <c r="V4531" s="1"/>
      <c r="W4531" s="1"/>
      <c r="X4531" s="1"/>
      <c r="Y4531" s="1"/>
      <c r="Z4531" s="6">
        <v>3000</v>
      </c>
      <c r="AA4531" s="160"/>
      <c r="AB4531" s="123" t="s">
        <v>4395</v>
      </c>
      <c r="AC4531" s="124"/>
      <c r="AD4531" s="2"/>
      <c r="AE4531" s="2"/>
      <c r="AF4531" s="2"/>
      <c r="AG4531" s="2"/>
      <c r="AH4531" s="41" t="s">
        <v>7061</v>
      </c>
      <c r="AI4531" s="80" t="s">
        <v>19832</v>
      </c>
      <c r="AJ4531" s="80" t="s">
        <v>14671</v>
      </c>
      <c r="AK4531" s="1"/>
      <c r="AL4531" s="85"/>
      <c r="AM4531" s="151" t="s">
        <v>19998</v>
      </c>
      <c r="AN4531" s="16"/>
      <c r="AO4531" s="166"/>
      <c r="AP4531" s="5">
        <f t="shared" si="71"/>
        <v>0</v>
      </c>
      <c r="AQ4531" s="16"/>
      <c r="AR4531" s="205">
        <v>1</v>
      </c>
      <c r="AS4531" s="16"/>
      <c r="AT4531" s="16"/>
      <c r="AU4531" s="16"/>
      <c r="AV4531" s="16"/>
      <c r="AW4531" s="16"/>
      <c r="AX4531" s="16"/>
    </row>
    <row r="4532" spans="1:50" customFormat="1" ht="15.75" hidden="1" customHeight="1" x14ac:dyDescent="0.2">
      <c r="A4532" s="7" t="s">
        <v>24686</v>
      </c>
      <c r="B4532" s="3" t="s">
        <v>24687</v>
      </c>
      <c r="C4532" s="85" t="s">
        <v>4395</v>
      </c>
      <c r="D4532" s="85" t="s">
        <v>13090</v>
      </c>
      <c r="E4532" s="202" t="s">
        <v>1800</v>
      </c>
      <c r="F4532" s="85" t="s">
        <v>55</v>
      </c>
      <c r="G4532" s="85" t="s">
        <v>59</v>
      </c>
      <c r="H4532" s="85" t="s">
        <v>20690</v>
      </c>
      <c r="I4532" s="3" t="s">
        <v>4399</v>
      </c>
      <c r="J4532" s="85" t="s">
        <v>4406</v>
      </c>
      <c r="K4532" s="7" t="s">
        <v>4407</v>
      </c>
      <c r="L4532" s="3"/>
      <c r="M4532" s="3"/>
      <c r="N4532" s="41" t="s">
        <v>4717</v>
      </c>
      <c r="O4532" s="87">
        <v>0</v>
      </c>
      <c r="P4532" s="87">
        <v>0</v>
      </c>
      <c r="Q4532" s="87">
        <v>0</v>
      </c>
      <c r="R4532" s="87">
        <v>0</v>
      </c>
      <c r="S4532" s="87"/>
      <c r="T4532" s="87"/>
      <c r="U4532" s="85" t="s">
        <v>112</v>
      </c>
      <c r="V4532" s="3"/>
      <c r="X4532" s="3"/>
      <c r="Y4532" s="7"/>
      <c r="Z4532" s="6">
        <v>45000</v>
      </c>
      <c r="AA4532" s="160"/>
      <c r="AB4532" s="123" t="s">
        <v>4395</v>
      </c>
      <c r="AC4532" s="124"/>
      <c r="AD4532" s="41"/>
      <c r="AE4532" s="41"/>
      <c r="AF4532" s="41"/>
      <c r="AG4532" s="41"/>
      <c r="AH4532" s="41" t="s">
        <v>7514</v>
      </c>
      <c r="AI4532" s="80" t="s">
        <v>24688</v>
      </c>
      <c r="AJ4532" s="80" t="s">
        <v>24689</v>
      </c>
      <c r="AK4532" s="3"/>
      <c r="AL4532" s="85"/>
      <c r="AM4532" s="151" t="s">
        <v>24840</v>
      </c>
      <c r="AN4532" s="15"/>
      <c r="AO4532" s="166"/>
      <c r="AP4532" s="5">
        <f t="shared" si="71"/>
        <v>0</v>
      </c>
      <c r="AQ4532" s="16"/>
      <c r="AR4532" s="205">
        <v>1</v>
      </c>
      <c r="AS4532" s="16"/>
      <c r="AT4532" s="16"/>
      <c r="AU4532" s="16"/>
      <c r="AV4532" s="16"/>
      <c r="AW4532" s="16"/>
      <c r="AX4532" s="16"/>
    </row>
    <row r="4533" spans="1:50" customFormat="1" ht="15.75" hidden="1" customHeight="1" x14ac:dyDescent="0.2">
      <c r="A4533" s="7" t="s">
        <v>15305</v>
      </c>
      <c r="B4533" s="1" t="s">
        <v>15306</v>
      </c>
      <c r="C4533" s="85" t="s">
        <v>4395</v>
      </c>
      <c r="D4533" s="85" t="s">
        <v>13090</v>
      </c>
      <c r="E4533" s="202" t="s">
        <v>26418</v>
      </c>
      <c r="F4533" s="85" t="s">
        <v>40</v>
      </c>
      <c r="G4533" s="85" t="s">
        <v>43</v>
      </c>
      <c r="H4533" s="85" t="s">
        <v>20690</v>
      </c>
      <c r="I4533" s="3" t="s">
        <v>4434</v>
      </c>
      <c r="J4533" s="85" t="s">
        <v>4435</v>
      </c>
      <c r="K4533" s="7" t="s">
        <v>3838</v>
      </c>
      <c r="L4533" s="1"/>
      <c r="M4533" s="1"/>
      <c r="N4533" s="41" t="s">
        <v>4552</v>
      </c>
      <c r="O4533" s="87">
        <v>0</v>
      </c>
      <c r="P4533" s="87">
        <v>0</v>
      </c>
      <c r="Q4533" s="87">
        <v>0</v>
      </c>
      <c r="R4533" s="87">
        <v>0</v>
      </c>
      <c r="S4533" s="87"/>
      <c r="T4533" s="87"/>
      <c r="U4533" s="85" t="s">
        <v>112</v>
      </c>
      <c r="V4533" s="1"/>
      <c r="W4533" s="1"/>
      <c r="X4533" s="1"/>
      <c r="Y4533" s="1"/>
      <c r="Z4533" s="6">
        <v>0</v>
      </c>
      <c r="AA4533" s="160"/>
      <c r="AB4533" s="123" t="s">
        <v>4395</v>
      </c>
      <c r="AC4533" s="124"/>
      <c r="AD4533" s="2"/>
      <c r="AE4533" s="2"/>
      <c r="AF4533" s="2"/>
      <c r="AG4533" s="2"/>
      <c r="AH4533" s="41" t="s">
        <v>7061</v>
      </c>
      <c r="AI4533" s="80" t="s">
        <v>19833</v>
      </c>
      <c r="AJ4533" s="80" t="s">
        <v>14672</v>
      </c>
      <c r="AK4533" s="1"/>
      <c r="AL4533" s="85"/>
      <c r="AM4533" s="151" t="s">
        <v>19998</v>
      </c>
      <c r="AN4533" s="16"/>
      <c r="AO4533" s="166"/>
      <c r="AP4533" s="5">
        <f t="shared" si="71"/>
        <v>0</v>
      </c>
      <c r="AQ4533" s="16"/>
      <c r="AR4533" s="205">
        <v>1</v>
      </c>
      <c r="AS4533" s="16"/>
      <c r="AT4533" s="16"/>
      <c r="AU4533" s="16"/>
      <c r="AV4533" s="16"/>
      <c r="AW4533" s="16"/>
      <c r="AX4533" s="16"/>
    </row>
    <row r="4534" spans="1:50" customFormat="1" ht="15.75" hidden="1" customHeight="1" x14ac:dyDescent="0.2">
      <c r="A4534" s="7" t="s">
        <v>7682</v>
      </c>
      <c r="B4534" s="3" t="s">
        <v>7683</v>
      </c>
      <c r="C4534" s="85" t="s">
        <v>4395</v>
      </c>
      <c r="D4534" s="85" t="s">
        <v>13090</v>
      </c>
      <c r="E4534" s="202" t="s">
        <v>26712</v>
      </c>
      <c r="F4534" s="85" t="s">
        <v>68</v>
      </c>
      <c r="G4534" s="85" t="s">
        <v>71</v>
      </c>
      <c r="H4534" s="85" t="s">
        <v>20690</v>
      </c>
      <c r="I4534" s="3" t="s">
        <v>4558</v>
      </c>
      <c r="J4534" s="85" t="s">
        <v>4447</v>
      </c>
      <c r="K4534" s="7" t="s">
        <v>4988</v>
      </c>
      <c r="L4534" s="3"/>
      <c r="M4534" s="3"/>
      <c r="N4534" s="41" t="s">
        <v>4402</v>
      </c>
      <c r="O4534" s="87">
        <v>19332</v>
      </c>
      <c r="P4534" s="87">
        <v>15503</v>
      </c>
      <c r="Q4534" s="87">
        <v>3829</v>
      </c>
      <c r="R4534" s="87">
        <v>0</v>
      </c>
      <c r="S4534" s="87"/>
      <c r="T4534" s="87"/>
      <c r="U4534" s="85">
        <v>2010</v>
      </c>
      <c r="V4534" s="3" t="s">
        <v>4402</v>
      </c>
      <c r="W4534" s="3"/>
      <c r="X4534" s="3"/>
      <c r="Y4534" s="3"/>
      <c r="Z4534" s="6">
        <v>51817</v>
      </c>
      <c r="AA4534" s="160"/>
      <c r="AB4534" s="123" t="s">
        <v>4395</v>
      </c>
      <c r="AC4534" s="124"/>
      <c r="AD4534" s="41"/>
      <c r="AE4534" s="83"/>
      <c r="AF4534" s="83"/>
      <c r="AG4534" s="41"/>
      <c r="AH4534" s="41" t="s">
        <v>13746</v>
      </c>
      <c r="AI4534" s="80" t="s">
        <v>19834</v>
      </c>
      <c r="AJ4534" s="80" t="s">
        <v>13374</v>
      </c>
      <c r="AK4534" s="3"/>
      <c r="AL4534" s="85"/>
      <c r="AM4534" s="151" t="s">
        <v>19998</v>
      </c>
      <c r="AN4534" s="15"/>
      <c r="AO4534" s="166"/>
      <c r="AP4534" s="5">
        <f t="shared" si="71"/>
        <v>0</v>
      </c>
      <c r="AQ4534" s="16"/>
      <c r="AR4534" s="205">
        <v>1</v>
      </c>
      <c r="AS4534" s="16"/>
      <c r="AT4534" s="16"/>
      <c r="AU4534" s="16"/>
      <c r="AV4534" s="16"/>
      <c r="AW4534" s="16"/>
      <c r="AX4534" s="16"/>
    </row>
    <row r="4535" spans="1:50" customFormat="1" ht="15.75" hidden="1" customHeight="1" x14ac:dyDescent="0.2">
      <c r="A4535" s="7" t="s">
        <v>15307</v>
      </c>
      <c r="B4535" s="1" t="s">
        <v>15308</v>
      </c>
      <c r="C4535" s="85" t="s">
        <v>4395</v>
      </c>
      <c r="D4535" s="85" t="s">
        <v>13090</v>
      </c>
      <c r="E4535" s="202" t="s">
        <v>26418</v>
      </c>
      <c r="F4535" s="85" t="s">
        <v>55</v>
      </c>
      <c r="G4535" s="85" t="s">
        <v>15355</v>
      </c>
      <c r="H4535" s="85" t="s">
        <v>20690</v>
      </c>
      <c r="I4535" s="3" t="s">
        <v>4405</v>
      </c>
      <c r="J4535" s="85" t="s">
        <v>4406</v>
      </c>
      <c r="K4535" s="7" t="s">
        <v>4407</v>
      </c>
      <c r="L4535" s="1"/>
      <c r="M4535" s="1"/>
      <c r="N4535" s="41" t="s">
        <v>14673</v>
      </c>
      <c r="O4535" s="87">
        <v>0</v>
      </c>
      <c r="P4535" s="87">
        <v>0</v>
      </c>
      <c r="Q4535" s="87">
        <v>0</v>
      </c>
      <c r="R4535" s="87">
        <v>0</v>
      </c>
      <c r="S4535" s="87"/>
      <c r="T4535" s="87"/>
      <c r="U4535" s="85" t="s">
        <v>112</v>
      </c>
      <c r="V4535" s="1"/>
      <c r="W4535" s="1"/>
      <c r="X4535" s="1"/>
      <c r="Y4535" s="1"/>
      <c r="Z4535" s="6">
        <v>101267</v>
      </c>
      <c r="AA4535" s="160"/>
      <c r="AB4535" s="123" t="s">
        <v>4395</v>
      </c>
      <c r="AC4535" s="124"/>
      <c r="AD4535" s="2"/>
      <c r="AE4535" s="2"/>
      <c r="AF4535" s="2"/>
      <c r="AG4535" s="2"/>
      <c r="AH4535" s="41" t="s">
        <v>13745</v>
      </c>
      <c r="AI4535" s="80" t="s">
        <v>19835</v>
      </c>
      <c r="AJ4535" s="80" t="s">
        <v>14674</v>
      </c>
      <c r="AK4535" s="1"/>
      <c r="AL4535" s="85"/>
      <c r="AM4535" s="151" t="s">
        <v>19998</v>
      </c>
      <c r="AN4535" s="16"/>
      <c r="AO4535" s="166"/>
      <c r="AP4535" s="5">
        <f t="shared" si="71"/>
        <v>0</v>
      </c>
      <c r="AQ4535" s="16"/>
      <c r="AR4535" s="205">
        <v>1</v>
      </c>
      <c r="AS4535" s="16"/>
      <c r="AT4535" s="16"/>
      <c r="AU4535" s="16"/>
      <c r="AV4535" s="16"/>
      <c r="AW4535" s="16"/>
      <c r="AX4535" s="16"/>
    </row>
    <row r="4536" spans="1:50" customFormat="1" ht="15.75" hidden="1" customHeight="1" x14ac:dyDescent="0.2">
      <c r="A4536" s="7" t="s">
        <v>15309</v>
      </c>
      <c r="B4536" s="1" t="s">
        <v>15310</v>
      </c>
      <c r="C4536" s="85" t="s">
        <v>4395</v>
      </c>
      <c r="D4536" s="85" t="s">
        <v>13090</v>
      </c>
      <c r="E4536" s="202" t="s">
        <v>26712</v>
      </c>
      <c r="F4536" s="85" t="s">
        <v>40</v>
      </c>
      <c r="G4536" s="85" t="s">
        <v>43</v>
      </c>
      <c r="H4536" s="85" t="s">
        <v>20690</v>
      </c>
      <c r="I4536" s="3" t="s">
        <v>6379</v>
      </c>
      <c r="J4536" s="85" t="s">
        <v>105</v>
      </c>
      <c r="K4536" s="7" t="s">
        <v>1221</v>
      </c>
      <c r="L4536" s="1"/>
      <c r="M4536" s="1"/>
      <c r="N4536" s="41" t="s">
        <v>14675</v>
      </c>
      <c r="O4536" s="87">
        <v>20320</v>
      </c>
      <c r="P4536" s="87">
        <v>19518</v>
      </c>
      <c r="Q4536" s="87">
        <v>802</v>
      </c>
      <c r="R4536" s="87">
        <v>0</v>
      </c>
      <c r="S4536" s="87"/>
      <c r="T4536" s="87"/>
      <c r="U4536" s="85">
        <v>2019</v>
      </c>
      <c r="V4536" s="1"/>
      <c r="W4536" s="1"/>
      <c r="X4536" s="1"/>
      <c r="Y4536" s="1"/>
      <c r="Z4536" s="6">
        <v>28124</v>
      </c>
      <c r="AA4536" s="160"/>
      <c r="AB4536" s="123" t="s">
        <v>4395</v>
      </c>
      <c r="AC4536" s="124"/>
      <c r="AD4536" s="2"/>
      <c r="AE4536" s="2"/>
      <c r="AF4536" s="2"/>
      <c r="AG4536" s="2"/>
      <c r="AH4536" s="41" t="s">
        <v>7061</v>
      </c>
      <c r="AI4536" s="80" t="s">
        <v>19836</v>
      </c>
      <c r="AJ4536" s="80" t="s">
        <v>14676</v>
      </c>
      <c r="AK4536" s="1"/>
      <c r="AL4536" s="85"/>
      <c r="AM4536" s="151" t="s">
        <v>19998</v>
      </c>
      <c r="AN4536" s="16"/>
      <c r="AO4536" s="166"/>
      <c r="AP4536" s="5">
        <f t="shared" si="71"/>
        <v>0</v>
      </c>
      <c r="AQ4536" s="16"/>
      <c r="AR4536" s="205">
        <v>1</v>
      </c>
      <c r="AS4536" s="16"/>
      <c r="AT4536" s="16"/>
      <c r="AU4536" s="16"/>
      <c r="AV4536" s="16"/>
      <c r="AW4536" s="16"/>
      <c r="AX4536" s="16"/>
    </row>
    <row r="4537" spans="1:50" customFormat="1" ht="15.75" hidden="1" customHeight="1" x14ac:dyDescent="0.2">
      <c r="A4537" s="7" t="s">
        <v>15311</v>
      </c>
      <c r="B4537" s="1" t="s">
        <v>15312</v>
      </c>
      <c r="C4537" s="85" t="s">
        <v>4395</v>
      </c>
      <c r="D4537" s="85" t="s">
        <v>13090</v>
      </c>
      <c r="E4537" s="202" t="s">
        <v>26418</v>
      </c>
      <c r="F4537" s="85" t="s">
        <v>55</v>
      </c>
      <c r="G4537" s="85" t="s">
        <v>61</v>
      </c>
      <c r="H4537" s="85" t="s">
        <v>20690</v>
      </c>
      <c r="I4537" s="3" t="s">
        <v>5820</v>
      </c>
      <c r="J4537" s="85" t="s">
        <v>115</v>
      </c>
      <c r="K4537" s="7" t="s">
        <v>9806</v>
      </c>
      <c r="L4537" s="1"/>
      <c r="M4537" s="1"/>
      <c r="N4537" s="41" t="s">
        <v>16584</v>
      </c>
      <c r="O4537" s="87">
        <v>0</v>
      </c>
      <c r="P4537" s="87">
        <v>0</v>
      </c>
      <c r="Q4537" s="87">
        <v>0</v>
      </c>
      <c r="R4537" s="87">
        <v>0</v>
      </c>
      <c r="S4537" s="87"/>
      <c r="T4537" s="87"/>
      <c r="U4537" s="85" t="s">
        <v>112</v>
      </c>
      <c r="V4537" s="1"/>
      <c r="W4537" s="1"/>
      <c r="X4537" s="1"/>
      <c r="Y4537" s="1"/>
      <c r="Z4537" s="6">
        <v>41869</v>
      </c>
      <c r="AA4537" s="160"/>
      <c r="AB4537" s="123" t="s">
        <v>4395</v>
      </c>
      <c r="AC4537" s="124"/>
      <c r="AD4537" s="2"/>
      <c r="AE4537" s="2"/>
      <c r="AF4537" s="2"/>
      <c r="AG4537" s="2"/>
      <c r="AH4537" s="41" t="s">
        <v>7514</v>
      </c>
      <c r="AI4537" s="80" t="s">
        <v>19837</v>
      </c>
      <c r="AJ4537" s="80" t="s">
        <v>14677</v>
      </c>
      <c r="AK4537" s="1"/>
      <c r="AL4537" s="85"/>
      <c r="AM4537" s="151" t="s">
        <v>19998</v>
      </c>
      <c r="AN4537" s="16"/>
      <c r="AO4537" s="166"/>
      <c r="AP4537" s="5">
        <f t="shared" si="71"/>
        <v>0</v>
      </c>
      <c r="AQ4537" s="16"/>
      <c r="AR4537" s="205">
        <v>1</v>
      </c>
      <c r="AS4537" s="16"/>
      <c r="AT4537" s="16"/>
      <c r="AU4537" s="16"/>
      <c r="AV4537" s="16"/>
      <c r="AW4537" s="16"/>
      <c r="AX4537" s="16"/>
    </row>
    <row r="4538" spans="1:50" customFormat="1" ht="15.75" hidden="1" customHeight="1" x14ac:dyDescent="0.2">
      <c r="A4538" s="7" t="s">
        <v>15313</v>
      </c>
      <c r="B4538" s="1" t="s">
        <v>15314</v>
      </c>
      <c r="C4538" s="85" t="s">
        <v>4395</v>
      </c>
      <c r="D4538" s="85" t="s">
        <v>13090</v>
      </c>
      <c r="E4538" s="202" t="s">
        <v>26418</v>
      </c>
      <c r="F4538" s="85" t="s">
        <v>55</v>
      </c>
      <c r="G4538" s="85" t="s">
        <v>63</v>
      </c>
      <c r="H4538" s="85" t="s">
        <v>20690</v>
      </c>
      <c r="I4538" s="3" t="s">
        <v>4399</v>
      </c>
      <c r="J4538" s="85" t="s">
        <v>4435</v>
      </c>
      <c r="K4538" s="7" t="s">
        <v>3838</v>
      </c>
      <c r="L4538" s="1"/>
      <c r="M4538" s="1"/>
      <c r="N4538" s="41" t="s">
        <v>14383</v>
      </c>
      <c r="O4538" s="87">
        <v>0</v>
      </c>
      <c r="P4538" s="87">
        <v>0</v>
      </c>
      <c r="Q4538" s="87">
        <v>0</v>
      </c>
      <c r="R4538" s="87">
        <v>0</v>
      </c>
      <c r="S4538" s="87"/>
      <c r="T4538" s="87"/>
      <c r="U4538" s="85" t="s">
        <v>112</v>
      </c>
      <c r="V4538" s="1"/>
      <c r="W4538" s="1"/>
      <c r="X4538" s="1"/>
      <c r="Y4538" s="1"/>
      <c r="Z4538" s="6">
        <v>93735</v>
      </c>
      <c r="AA4538" s="160"/>
      <c r="AB4538" s="123" t="s">
        <v>4395</v>
      </c>
      <c r="AC4538" s="124"/>
      <c r="AD4538" s="2"/>
      <c r="AE4538" s="2"/>
      <c r="AF4538" s="2"/>
      <c r="AG4538" s="2"/>
      <c r="AH4538" s="41" t="s">
        <v>63</v>
      </c>
      <c r="AI4538" s="80" t="s">
        <v>19838</v>
      </c>
      <c r="AJ4538" s="80" t="s">
        <v>14678</v>
      </c>
      <c r="AK4538" s="1"/>
      <c r="AL4538" s="85"/>
      <c r="AM4538" s="151" t="s">
        <v>19998</v>
      </c>
      <c r="AN4538" s="16"/>
      <c r="AO4538" s="166"/>
      <c r="AP4538" s="5">
        <f t="shared" si="71"/>
        <v>0</v>
      </c>
      <c r="AQ4538" s="16"/>
      <c r="AR4538" s="205">
        <v>1</v>
      </c>
      <c r="AS4538" s="16"/>
      <c r="AT4538" s="16"/>
      <c r="AU4538" s="16"/>
      <c r="AV4538" s="16"/>
      <c r="AW4538" s="16"/>
      <c r="AX4538" s="16"/>
    </row>
    <row r="4539" spans="1:50" customFormat="1" ht="15.75" hidden="1" customHeight="1" x14ac:dyDescent="0.2">
      <c r="A4539" s="7" t="s">
        <v>15315</v>
      </c>
      <c r="B4539" s="1" t="s">
        <v>7315</v>
      </c>
      <c r="C4539" s="85" t="s">
        <v>4395</v>
      </c>
      <c r="D4539" s="85" t="s">
        <v>13090</v>
      </c>
      <c r="E4539" s="202" t="s">
        <v>26418</v>
      </c>
      <c r="F4539" s="85" t="s">
        <v>55</v>
      </c>
      <c r="G4539" s="85" t="s">
        <v>63</v>
      </c>
      <c r="H4539" s="85" t="s">
        <v>20690</v>
      </c>
      <c r="I4539" s="3" t="s">
        <v>4399</v>
      </c>
      <c r="J4539" s="85" t="s">
        <v>4435</v>
      </c>
      <c r="K4539" s="7" t="s">
        <v>3838</v>
      </c>
      <c r="L4539" s="1"/>
      <c r="M4539" s="1"/>
      <c r="N4539" s="41" t="s">
        <v>14383</v>
      </c>
      <c r="O4539" s="87">
        <v>0</v>
      </c>
      <c r="P4539" s="87">
        <v>0</v>
      </c>
      <c r="Q4539" s="87">
        <v>0</v>
      </c>
      <c r="R4539" s="87">
        <v>0</v>
      </c>
      <c r="S4539" s="87"/>
      <c r="T4539" s="87"/>
      <c r="U4539" s="85" t="s">
        <v>112</v>
      </c>
      <c r="V4539" s="1"/>
      <c r="W4539" s="1"/>
      <c r="X4539" s="1"/>
      <c r="Y4539" s="1"/>
      <c r="Z4539" s="6">
        <v>49467</v>
      </c>
      <c r="AA4539" s="160"/>
      <c r="AB4539" s="123" t="s">
        <v>4395</v>
      </c>
      <c r="AC4539" s="124"/>
      <c r="AD4539" s="2"/>
      <c r="AE4539" s="2"/>
      <c r="AF4539" s="2"/>
      <c r="AG4539" s="2"/>
      <c r="AH4539" s="41" t="s">
        <v>63</v>
      </c>
      <c r="AI4539" s="80" t="s">
        <v>19839</v>
      </c>
      <c r="AJ4539" s="80" t="s">
        <v>14679</v>
      </c>
      <c r="AK4539" s="1"/>
      <c r="AL4539" s="86"/>
      <c r="AM4539" s="151" t="s">
        <v>19998</v>
      </c>
      <c r="AN4539" s="16"/>
      <c r="AO4539" s="166"/>
      <c r="AP4539" s="5">
        <f t="shared" si="71"/>
        <v>0</v>
      </c>
      <c r="AQ4539" s="16"/>
      <c r="AR4539" s="205">
        <v>1</v>
      </c>
      <c r="AS4539" s="16"/>
      <c r="AT4539" s="16"/>
      <c r="AU4539" s="16"/>
      <c r="AV4539" s="16"/>
      <c r="AW4539" s="16"/>
      <c r="AX4539" s="16"/>
    </row>
    <row r="4540" spans="1:50" customFormat="1" ht="15.75" hidden="1" customHeight="1" x14ac:dyDescent="0.2">
      <c r="A4540" s="1" t="s">
        <v>17294</v>
      </c>
      <c r="B4540" s="1" t="s">
        <v>17295</v>
      </c>
      <c r="C4540" s="85" t="s">
        <v>4395</v>
      </c>
      <c r="D4540" s="85" t="s">
        <v>13090</v>
      </c>
      <c r="E4540" s="202" t="s">
        <v>26418</v>
      </c>
      <c r="F4540" s="85" t="s">
        <v>55</v>
      </c>
      <c r="G4540" s="85" t="s">
        <v>63</v>
      </c>
      <c r="H4540" s="85" t="s">
        <v>20690</v>
      </c>
      <c r="I4540" s="3" t="s">
        <v>4399</v>
      </c>
      <c r="J4540" s="85" t="s">
        <v>4435</v>
      </c>
      <c r="K4540" s="1" t="s">
        <v>3838</v>
      </c>
      <c r="L4540" s="1"/>
      <c r="M4540" s="1"/>
      <c r="N4540" s="41" t="s">
        <v>14383</v>
      </c>
      <c r="O4540" s="87">
        <v>0</v>
      </c>
      <c r="P4540" s="87">
        <v>0</v>
      </c>
      <c r="Q4540" s="87">
        <v>0</v>
      </c>
      <c r="R4540" s="87">
        <v>0</v>
      </c>
      <c r="S4540" s="87"/>
      <c r="T4540" s="87"/>
      <c r="U4540" s="85" t="s">
        <v>112</v>
      </c>
      <c r="V4540" s="1"/>
      <c r="W4540" s="1"/>
      <c r="X4540" s="1"/>
      <c r="Y4540" s="1"/>
      <c r="Z4540" s="6">
        <v>59458</v>
      </c>
      <c r="AA4540" s="160"/>
      <c r="AB4540" s="123" t="s">
        <v>4395</v>
      </c>
      <c r="AC4540" s="124"/>
      <c r="AD4540" s="2"/>
      <c r="AE4540" s="2"/>
      <c r="AF4540" s="2"/>
      <c r="AG4540" s="2"/>
      <c r="AH4540" s="41" t="s">
        <v>63</v>
      </c>
      <c r="AI4540" s="80" t="s">
        <v>19840</v>
      </c>
      <c r="AJ4540" s="80" t="s">
        <v>17450</v>
      </c>
      <c r="AK4540" s="1"/>
      <c r="AL4540" s="85"/>
      <c r="AM4540" s="151" t="s">
        <v>19997</v>
      </c>
      <c r="AN4540" s="16"/>
      <c r="AO4540" s="166"/>
      <c r="AP4540" s="5">
        <f t="shared" si="71"/>
        <v>0</v>
      </c>
      <c r="AQ4540" s="16"/>
      <c r="AR4540" s="205">
        <v>1</v>
      </c>
      <c r="AS4540" s="16"/>
      <c r="AT4540" s="16"/>
      <c r="AU4540" s="16"/>
      <c r="AV4540" s="16"/>
      <c r="AW4540" s="16"/>
      <c r="AX4540" s="16"/>
    </row>
    <row r="4541" spans="1:50" customFormat="1" ht="15.75" hidden="1" customHeight="1" x14ac:dyDescent="0.2">
      <c r="A4541" s="7" t="s">
        <v>15316</v>
      </c>
      <c r="B4541" s="1" t="s">
        <v>15317</v>
      </c>
      <c r="C4541" s="85" t="s">
        <v>4395</v>
      </c>
      <c r="D4541" s="85" t="s">
        <v>13090</v>
      </c>
      <c r="E4541" s="202" t="s">
        <v>26418</v>
      </c>
      <c r="F4541" s="85" t="s">
        <v>55</v>
      </c>
      <c r="G4541" s="85" t="s">
        <v>63</v>
      </c>
      <c r="H4541" s="85" t="s">
        <v>20690</v>
      </c>
      <c r="I4541" s="3" t="s">
        <v>4399</v>
      </c>
      <c r="J4541" s="85" t="s">
        <v>4435</v>
      </c>
      <c r="K4541" s="7" t="s">
        <v>3838</v>
      </c>
      <c r="L4541" s="1"/>
      <c r="M4541" s="1"/>
      <c r="N4541" s="41" t="s">
        <v>14383</v>
      </c>
      <c r="O4541" s="87">
        <v>0</v>
      </c>
      <c r="P4541" s="87">
        <v>0</v>
      </c>
      <c r="Q4541" s="87">
        <v>0</v>
      </c>
      <c r="R4541" s="87">
        <v>0</v>
      </c>
      <c r="S4541" s="87"/>
      <c r="T4541" s="87"/>
      <c r="U4541" s="85" t="s">
        <v>112</v>
      </c>
      <c r="V4541" s="1"/>
      <c r="W4541" s="1"/>
      <c r="X4541" s="1"/>
      <c r="Y4541" s="1"/>
      <c r="Z4541" s="6">
        <v>48590</v>
      </c>
      <c r="AA4541" s="160"/>
      <c r="AB4541" s="123" t="s">
        <v>4395</v>
      </c>
      <c r="AC4541" s="124"/>
      <c r="AD4541" s="2"/>
      <c r="AE4541" s="2"/>
      <c r="AF4541" s="2"/>
      <c r="AG4541" s="2"/>
      <c r="AH4541" s="41" t="s">
        <v>63</v>
      </c>
      <c r="AI4541" s="80" t="s">
        <v>19841</v>
      </c>
      <c r="AJ4541" s="80" t="s">
        <v>14680</v>
      </c>
      <c r="AK4541" s="1"/>
      <c r="AL4541" s="86"/>
      <c r="AM4541" s="151" t="s">
        <v>19998</v>
      </c>
      <c r="AN4541" s="16"/>
      <c r="AO4541" s="166"/>
      <c r="AP4541" s="5">
        <f t="shared" si="71"/>
        <v>0</v>
      </c>
      <c r="AQ4541" s="16"/>
      <c r="AR4541" s="205">
        <v>1</v>
      </c>
      <c r="AS4541" s="16"/>
      <c r="AT4541" s="16"/>
      <c r="AU4541" s="16"/>
      <c r="AV4541" s="16"/>
      <c r="AW4541" s="16"/>
      <c r="AX4541" s="16"/>
    </row>
    <row r="4542" spans="1:50" customFormat="1" ht="15.75" hidden="1" customHeight="1" x14ac:dyDescent="0.2">
      <c r="A4542" s="1" t="s">
        <v>15611</v>
      </c>
      <c r="B4542" s="1" t="s">
        <v>15816</v>
      </c>
      <c r="C4542" s="85" t="s">
        <v>4395</v>
      </c>
      <c r="D4542" s="85" t="s">
        <v>13090</v>
      </c>
      <c r="E4542" s="202" t="s">
        <v>26418</v>
      </c>
      <c r="F4542" s="85" t="s">
        <v>55</v>
      </c>
      <c r="G4542" s="85" t="s">
        <v>63</v>
      </c>
      <c r="H4542" s="85" t="s">
        <v>20690</v>
      </c>
      <c r="I4542" s="3" t="s">
        <v>4405</v>
      </c>
      <c r="J4542" s="85" t="s">
        <v>4435</v>
      </c>
      <c r="K4542" s="1" t="s">
        <v>3838</v>
      </c>
      <c r="L4542" s="1"/>
      <c r="M4542" s="1"/>
      <c r="N4542" s="41" t="s">
        <v>14383</v>
      </c>
      <c r="O4542" s="87">
        <v>0</v>
      </c>
      <c r="P4542" s="87">
        <v>0</v>
      </c>
      <c r="Q4542" s="87">
        <v>0</v>
      </c>
      <c r="R4542" s="87">
        <v>0</v>
      </c>
      <c r="S4542" s="87"/>
      <c r="T4542" s="87"/>
      <c r="U4542" s="85" t="s">
        <v>112</v>
      </c>
      <c r="V4542" s="1"/>
      <c r="W4542" s="1"/>
      <c r="X4542" s="1"/>
      <c r="Y4542" s="1"/>
      <c r="Z4542" s="6">
        <v>18863</v>
      </c>
      <c r="AA4542" s="160"/>
      <c r="AB4542" s="123" t="s">
        <v>4395</v>
      </c>
      <c r="AC4542" s="124"/>
      <c r="AD4542" s="2"/>
      <c r="AE4542" s="2"/>
      <c r="AF4542" s="2"/>
      <c r="AG4542" s="2"/>
      <c r="AH4542" s="41" t="s">
        <v>63</v>
      </c>
      <c r="AI4542" s="80" t="s">
        <v>19842</v>
      </c>
      <c r="AJ4542" s="80" t="s">
        <v>15954</v>
      </c>
      <c r="AK4542" s="1"/>
      <c r="AL4542" s="85"/>
      <c r="AM4542" s="151" t="s">
        <v>19999</v>
      </c>
      <c r="AN4542" s="16"/>
      <c r="AO4542" s="166"/>
      <c r="AP4542" s="5">
        <f t="shared" si="71"/>
        <v>0</v>
      </c>
      <c r="AQ4542" s="16"/>
      <c r="AR4542" s="205">
        <v>1</v>
      </c>
      <c r="AS4542" s="16"/>
      <c r="AT4542" s="16"/>
      <c r="AU4542" s="16"/>
      <c r="AV4542" s="16"/>
      <c r="AW4542" s="16"/>
      <c r="AX4542" s="16"/>
    </row>
    <row r="4543" spans="1:50" customFormat="1" ht="15.75" hidden="1" customHeight="1" x14ac:dyDescent="0.2">
      <c r="A4543" s="1" t="s">
        <v>15612</v>
      </c>
      <c r="B4543" s="1" t="s">
        <v>12847</v>
      </c>
      <c r="C4543" s="85" t="s">
        <v>4395</v>
      </c>
      <c r="D4543" s="85" t="s">
        <v>13090</v>
      </c>
      <c r="E4543" s="202" t="s">
        <v>26418</v>
      </c>
      <c r="F4543" s="85" t="s">
        <v>55</v>
      </c>
      <c r="G4543" s="85" t="s">
        <v>63</v>
      </c>
      <c r="H4543" s="85" t="s">
        <v>20690</v>
      </c>
      <c r="I4543" s="3" t="s">
        <v>4405</v>
      </c>
      <c r="J4543" s="85" t="s">
        <v>4435</v>
      </c>
      <c r="K4543" s="1" t="s">
        <v>3838</v>
      </c>
      <c r="L4543" s="1"/>
      <c r="M4543" s="1"/>
      <c r="N4543" s="41" t="s">
        <v>14383</v>
      </c>
      <c r="O4543" s="87">
        <v>0</v>
      </c>
      <c r="P4543" s="87">
        <v>0</v>
      </c>
      <c r="Q4543" s="87">
        <v>0</v>
      </c>
      <c r="R4543" s="87">
        <v>0</v>
      </c>
      <c r="S4543" s="87"/>
      <c r="T4543" s="87"/>
      <c r="U4543" s="85" t="s">
        <v>112</v>
      </c>
      <c r="V4543" s="1"/>
      <c r="W4543" s="1"/>
      <c r="X4543" s="1"/>
      <c r="Y4543" s="1"/>
      <c r="Z4543" s="6">
        <v>18863</v>
      </c>
      <c r="AA4543" s="160"/>
      <c r="AB4543" s="123" t="s">
        <v>4395</v>
      </c>
      <c r="AC4543" s="124"/>
      <c r="AD4543" s="2"/>
      <c r="AE4543" s="2"/>
      <c r="AF4543" s="2"/>
      <c r="AG4543" s="2"/>
      <c r="AH4543" s="41" t="s">
        <v>63</v>
      </c>
      <c r="AI4543" s="80" t="s">
        <v>19843</v>
      </c>
      <c r="AJ4543" s="80" t="s">
        <v>15955</v>
      </c>
      <c r="AK4543" s="1"/>
      <c r="AL4543" s="85"/>
      <c r="AM4543" s="151" t="s">
        <v>19999</v>
      </c>
      <c r="AN4543" s="16"/>
      <c r="AO4543" s="166"/>
      <c r="AP4543" s="5">
        <f t="shared" si="71"/>
        <v>0</v>
      </c>
      <c r="AQ4543" s="16"/>
      <c r="AR4543" s="205">
        <v>1</v>
      </c>
      <c r="AS4543" s="16"/>
      <c r="AT4543" s="16"/>
      <c r="AU4543" s="16"/>
      <c r="AV4543" s="16"/>
      <c r="AW4543" s="16"/>
      <c r="AX4543" s="16"/>
    </row>
    <row r="4544" spans="1:50" customFormat="1" ht="15.75" hidden="1" customHeight="1" x14ac:dyDescent="0.2">
      <c r="A4544" s="1" t="s">
        <v>17296</v>
      </c>
      <c r="B4544" s="1" t="s">
        <v>17297</v>
      </c>
      <c r="C4544" s="85" t="s">
        <v>4395</v>
      </c>
      <c r="D4544" s="85" t="s">
        <v>13090</v>
      </c>
      <c r="E4544" s="202" t="s">
        <v>26418</v>
      </c>
      <c r="F4544" s="85" t="s">
        <v>55</v>
      </c>
      <c r="G4544" s="85" t="s">
        <v>59</v>
      </c>
      <c r="H4544" s="85" t="s">
        <v>20690</v>
      </c>
      <c r="I4544" s="3" t="s">
        <v>4405</v>
      </c>
      <c r="J4544" s="85" t="s">
        <v>4435</v>
      </c>
      <c r="K4544" s="1" t="s">
        <v>3838</v>
      </c>
      <c r="L4544" s="1"/>
      <c r="M4544" s="1"/>
      <c r="N4544" s="41" t="s">
        <v>14383</v>
      </c>
      <c r="O4544" s="87">
        <v>0</v>
      </c>
      <c r="P4544" s="87">
        <v>0</v>
      </c>
      <c r="Q4544" s="87">
        <v>0</v>
      </c>
      <c r="R4544" s="87">
        <v>0</v>
      </c>
      <c r="S4544" s="87"/>
      <c r="T4544" s="87"/>
      <c r="U4544" s="85" t="s">
        <v>112</v>
      </c>
      <c r="V4544" s="1"/>
      <c r="W4544" s="1"/>
      <c r="X4544" s="1"/>
      <c r="Y4544" s="1"/>
      <c r="Z4544" s="6">
        <v>16415</v>
      </c>
      <c r="AA4544" s="160"/>
      <c r="AB4544" s="123" t="s">
        <v>4395</v>
      </c>
      <c r="AC4544" s="124"/>
      <c r="AD4544" s="2"/>
      <c r="AE4544" s="2"/>
      <c r="AF4544" s="2"/>
      <c r="AG4544" s="2"/>
      <c r="AH4544" s="41" t="s">
        <v>7514</v>
      </c>
      <c r="AI4544" s="80" t="s">
        <v>19844</v>
      </c>
      <c r="AJ4544" s="80" t="s">
        <v>17451</v>
      </c>
      <c r="AK4544" s="1"/>
      <c r="AL4544" s="85"/>
      <c r="AM4544" s="151" t="s">
        <v>19997</v>
      </c>
      <c r="AN4544" s="16"/>
      <c r="AO4544" s="166"/>
      <c r="AP4544" s="5">
        <f t="shared" si="71"/>
        <v>0</v>
      </c>
      <c r="AQ4544" s="16"/>
      <c r="AR4544" s="205">
        <v>1</v>
      </c>
      <c r="AS4544" s="16"/>
      <c r="AT4544" s="16"/>
      <c r="AU4544" s="16"/>
      <c r="AV4544" s="16"/>
      <c r="AW4544" s="16"/>
      <c r="AX4544" s="16"/>
    </row>
    <row r="4545" spans="1:50" customFormat="1" ht="15.75" hidden="1" customHeight="1" x14ac:dyDescent="0.2">
      <c r="A4545" s="1" t="s">
        <v>17298</v>
      </c>
      <c r="B4545" s="1" t="s">
        <v>17299</v>
      </c>
      <c r="C4545" s="85" t="s">
        <v>4395</v>
      </c>
      <c r="D4545" s="85" t="s">
        <v>13090</v>
      </c>
      <c r="E4545" s="202" t="s">
        <v>26418</v>
      </c>
      <c r="F4545" s="85" t="s">
        <v>55</v>
      </c>
      <c r="G4545" s="85" t="s">
        <v>59</v>
      </c>
      <c r="H4545" s="85" t="s">
        <v>20690</v>
      </c>
      <c r="I4545" s="3" t="s">
        <v>4405</v>
      </c>
      <c r="J4545" s="85" t="s">
        <v>4435</v>
      </c>
      <c r="K4545" s="1" t="s">
        <v>3838</v>
      </c>
      <c r="L4545" s="1"/>
      <c r="M4545" s="1"/>
      <c r="N4545" s="41" t="s">
        <v>14383</v>
      </c>
      <c r="O4545" s="87">
        <v>0</v>
      </c>
      <c r="P4545" s="87">
        <v>0</v>
      </c>
      <c r="Q4545" s="87">
        <v>0</v>
      </c>
      <c r="R4545" s="87">
        <v>0</v>
      </c>
      <c r="S4545" s="87"/>
      <c r="T4545" s="87"/>
      <c r="U4545" s="85" t="s">
        <v>112</v>
      </c>
      <c r="V4545" s="1"/>
      <c r="W4545" s="1"/>
      <c r="X4545" s="1"/>
      <c r="Y4545" s="1"/>
      <c r="Z4545" s="6">
        <v>8177</v>
      </c>
      <c r="AA4545" s="160"/>
      <c r="AB4545" s="123" t="s">
        <v>4395</v>
      </c>
      <c r="AC4545" s="124"/>
      <c r="AD4545" s="2"/>
      <c r="AE4545" s="2"/>
      <c r="AF4545" s="2"/>
      <c r="AG4545" s="2"/>
      <c r="AH4545" s="41" t="s">
        <v>7514</v>
      </c>
      <c r="AI4545" s="80" t="s">
        <v>19845</v>
      </c>
      <c r="AJ4545" s="80" t="s">
        <v>17452</v>
      </c>
      <c r="AK4545" s="1"/>
      <c r="AL4545" s="85"/>
      <c r="AM4545" s="151" t="s">
        <v>19997</v>
      </c>
      <c r="AN4545" s="16"/>
      <c r="AO4545" s="166"/>
      <c r="AP4545" s="5">
        <f t="shared" si="71"/>
        <v>0</v>
      </c>
      <c r="AQ4545" s="16"/>
      <c r="AR4545" s="205">
        <v>1</v>
      </c>
      <c r="AS4545" s="16"/>
      <c r="AT4545" s="16"/>
      <c r="AU4545" s="16"/>
      <c r="AV4545" s="16"/>
      <c r="AW4545" s="16"/>
      <c r="AX4545" s="16"/>
    </row>
    <row r="4546" spans="1:50" customFormat="1" ht="15.75" hidden="1" customHeight="1" x14ac:dyDescent="0.2">
      <c r="A4546" s="1" t="s">
        <v>15613</v>
      </c>
      <c r="B4546" s="1" t="s">
        <v>12824</v>
      </c>
      <c r="C4546" s="85" t="s">
        <v>4395</v>
      </c>
      <c r="D4546" s="85" t="s">
        <v>13090</v>
      </c>
      <c r="E4546" s="202" t="s">
        <v>26418</v>
      </c>
      <c r="F4546" s="85" t="s">
        <v>55</v>
      </c>
      <c r="G4546" s="85" t="s">
        <v>63</v>
      </c>
      <c r="H4546" s="85" t="s">
        <v>20690</v>
      </c>
      <c r="I4546" s="3" t="s">
        <v>4405</v>
      </c>
      <c r="J4546" s="85" t="s">
        <v>4435</v>
      </c>
      <c r="K4546" s="1" t="s">
        <v>3838</v>
      </c>
      <c r="L4546" s="1"/>
      <c r="M4546" s="1"/>
      <c r="N4546" s="41" t="s">
        <v>14383</v>
      </c>
      <c r="O4546" s="87">
        <v>0</v>
      </c>
      <c r="P4546" s="87">
        <v>0</v>
      </c>
      <c r="Q4546" s="87">
        <v>0</v>
      </c>
      <c r="R4546" s="87">
        <v>0</v>
      </c>
      <c r="S4546" s="87"/>
      <c r="T4546" s="87"/>
      <c r="U4546" s="85" t="s">
        <v>112</v>
      </c>
      <c r="V4546" s="1"/>
      <c r="W4546" s="1"/>
      <c r="X4546" s="1"/>
      <c r="Y4546" s="1"/>
      <c r="Z4546" s="6">
        <v>28406</v>
      </c>
      <c r="AA4546" s="160"/>
      <c r="AB4546" s="123" t="s">
        <v>4395</v>
      </c>
      <c r="AC4546" s="124"/>
      <c r="AD4546" s="2"/>
      <c r="AE4546" s="2"/>
      <c r="AF4546" s="2"/>
      <c r="AG4546" s="2"/>
      <c r="AH4546" s="41" t="s">
        <v>63</v>
      </c>
      <c r="AI4546" s="80" t="s">
        <v>19846</v>
      </c>
      <c r="AJ4546" s="80" t="s">
        <v>15956</v>
      </c>
      <c r="AK4546" s="1"/>
      <c r="AL4546" s="85"/>
      <c r="AM4546" s="151" t="s">
        <v>19999</v>
      </c>
      <c r="AN4546" s="16"/>
      <c r="AO4546" s="166"/>
      <c r="AP4546" s="5">
        <f t="shared" si="71"/>
        <v>0</v>
      </c>
      <c r="AQ4546" s="16"/>
      <c r="AR4546" s="205">
        <v>1</v>
      </c>
      <c r="AS4546" s="16"/>
      <c r="AT4546" s="16"/>
      <c r="AU4546" s="16"/>
      <c r="AV4546" s="16"/>
      <c r="AW4546" s="16"/>
      <c r="AX4546" s="16"/>
    </row>
    <row r="4547" spans="1:50" customFormat="1" ht="15.75" hidden="1" customHeight="1" x14ac:dyDescent="0.2">
      <c r="A4547" s="1" t="s">
        <v>17300</v>
      </c>
      <c r="B4547" s="1" t="s">
        <v>17301</v>
      </c>
      <c r="C4547" s="85" t="s">
        <v>4395</v>
      </c>
      <c r="D4547" s="85" t="s">
        <v>13090</v>
      </c>
      <c r="E4547" s="202" t="s">
        <v>26418</v>
      </c>
      <c r="F4547" s="85" t="s">
        <v>55</v>
      </c>
      <c r="G4547" s="85" t="s">
        <v>63</v>
      </c>
      <c r="H4547" s="85" t="s">
        <v>20690</v>
      </c>
      <c r="I4547" s="3" t="s">
        <v>4405</v>
      </c>
      <c r="J4547" s="85" t="s">
        <v>4435</v>
      </c>
      <c r="K4547" s="1" t="s">
        <v>3838</v>
      </c>
      <c r="L4547" s="1"/>
      <c r="M4547" s="1"/>
      <c r="N4547" s="41" t="s">
        <v>14383</v>
      </c>
      <c r="O4547" s="87">
        <v>0</v>
      </c>
      <c r="P4547" s="87">
        <v>0</v>
      </c>
      <c r="Q4547" s="87">
        <v>0</v>
      </c>
      <c r="R4547" s="87">
        <v>0</v>
      </c>
      <c r="S4547" s="87"/>
      <c r="T4547" s="87"/>
      <c r="U4547" s="85" t="s">
        <v>112</v>
      </c>
      <c r="V4547" s="1"/>
      <c r="W4547" s="1"/>
      <c r="X4547" s="1"/>
      <c r="Y4547" s="1"/>
      <c r="Z4547" s="6">
        <v>96444</v>
      </c>
      <c r="AA4547" s="160"/>
      <c r="AB4547" s="123" t="s">
        <v>4395</v>
      </c>
      <c r="AC4547" s="124"/>
      <c r="AD4547" s="2"/>
      <c r="AE4547" s="2"/>
      <c r="AF4547" s="2"/>
      <c r="AG4547" s="2"/>
      <c r="AH4547" s="41" t="s">
        <v>63</v>
      </c>
      <c r="AI4547" s="80" t="s">
        <v>19847</v>
      </c>
      <c r="AJ4547" s="80" t="s">
        <v>17453</v>
      </c>
      <c r="AK4547" s="1"/>
      <c r="AL4547" s="85"/>
      <c r="AM4547" s="151" t="s">
        <v>19997</v>
      </c>
      <c r="AN4547" s="16"/>
      <c r="AO4547" s="166"/>
      <c r="AP4547" s="5">
        <f t="shared" si="71"/>
        <v>0</v>
      </c>
      <c r="AQ4547" s="16"/>
      <c r="AR4547" s="205">
        <v>1</v>
      </c>
      <c r="AS4547" s="16"/>
      <c r="AT4547" s="16"/>
      <c r="AU4547" s="16"/>
      <c r="AV4547" s="16"/>
      <c r="AW4547" s="16"/>
      <c r="AX4547" s="16"/>
    </row>
    <row r="4548" spans="1:50" customFormat="1" ht="15.75" hidden="1" customHeight="1" x14ac:dyDescent="0.2">
      <c r="A4548" s="1" t="s">
        <v>17302</v>
      </c>
      <c r="B4548" s="1" t="s">
        <v>17303</v>
      </c>
      <c r="C4548" s="85" t="s">
        <v>4395</v>
      </c>
      <c r="D4548" s="85" t="s">
        <v>13090</v>
      </c>
      <c r="E4548" s="202" t="s">
        <v>26418</v>
      </c>
      <c r="F4548" s="85" t="s">
        <v>55</v>
      </c>
      <c r="G4548" s="85" t="s">
        <v>63</v>
      </c>
      <c r="H4548" s="85" t="s">
        <v>20690</v>
      </c>
      <c r="I4548" s="3" t="s">
        <v>4405</v>
      </c>
      <c r="J4548" s="85" t="s">
        <v>4435</v>
      </c>
      <c r="K4548" s="1" t="s">
        <v>3838</v>
      </c>
      <c r="L4548" s="1"/>
      <c r="M4548" s="1"/>
      <c r="N4548" s="41" t="s">
        <v>14383</v>
      </c>
      <c r="O4548" s="87">
        <v>0</v>
      </c>
      <c r="P4548" s="87">
        <v>0</v>
      </c>
      <c r="Q4548" s="87">
        <v>0</v>
      </c>
      <c r="R4548" s="87">
        <v>0</v>
      </c>
      <c r="S4548" s="87"/>
      <c r="T4548" s="87"/>
      <c r="U4548" s="85" t="s">
        <v>112</v>
      </c>
      <c r="V4548" s="1"/>
      <c r="W4548" s="1"/>
      <c r="X4548" s="1"/>
      <c r="Y4548" s="1"/>
      <c r="Z4548" s="6">
        <v>31500</v>
      </c>
      <c r="AA4548" s="160"/>
      <c r="AB4548" s="123" t="s">
        <v>4395</v>
      </c>
      <c r="AC4548" s="124"/>
      <c r="AD4548" s="2"/>
      <c r="AE4548" s="2"/>
      <c r="AF4548" s="2"/>
      <c r="AG4548" s="2"/>
      <c r="AH4548" s="41" t="s">
        <v>63</v>
      </c>
      <c r="AI4548" s="80" t="s">
        <v>19848</v>
      </c>
      <c r="AJ4548" s="80" t="s">
        <v>17454</v>
      </c>
      <c r="AK4548" s="1"/>
      <c r="AL4548" s="85"/>
      <c r="AM4548" s="151" t="s">
        <v>19997</v>
      </c>
      <c r="AN4548" s="16"/>
      <c r="AO4548" s="166"/>
      <c r="AP4548" s="5">
        <f t="shared" si="71"/>
        <v>0</v>
      </c>
      <c r="AQ4548" s="16"/>
      <c r="AR4548" s="205">
        <v>1</v>
      </c>
      <c r="AS4548" s="16"/>
      <c r="AT4548" s="16"/>
      <c r="AU4548" s="16"/>
      <c r="AV4548" s="16"/>
      <c r="AW4548" s="16"/>
      <c r="AX4548" s="16"/>
    </row>
    <row r="4549" spans="1:50" customFormat="1" ht="15.75" hidden="1" customHeight="1" x14ac:dyDescent="0.2">
      <c r="A4549" s="1" t="s">
        <v>17304</v>
      </c>
      <c r="B4549" s="1" t="s">
        <v>17305</v>
      </c>
      <c r="C4549" s="85" t="s">
        <v>4395</v>
      </c>
      <c r="D4549" s="85" t="s">
        <v>13090</v>
      </c>
      <c r="E4549" s="202" t="s">
        <v>1800</v>
      </c>
      <c r="F4549" s="85" t="s">
        <v>55</v>
      </c>
      <c r="G4549" s="85" t="s">
        <v>63</v>
      </c>
      <c r="H4549" s="85" t="s">
        <v>20690</v>
      </c>
      <c r="I4549" s="3" t="s">
        <v>4399</v>
      </c>
      <c r="J4549" s="85" t="s">
        <v>4435</v>
      </c>
      <c r="K4549" s="1" t="s">
        <v>3838</v>
      </c>
      <c r="L4549" s="1"/>
      <c r="M4549" s="1"/>
      <c r="N4549" s="41" t="s">
        <v>14383</v>
      </c>
      <c r="O4549" s="87">
        <v>0</v>
      </c>
      <c r="P4549" s="87">
        <v>0</v>
      </c>
      <c r="Q4549" s="87">
        <v>0</v>
      </c>
      <c r="R4549" s="87">
        <v>0</v>
      </c>
      <c r="S4549" s="87"/>
      <c r="T4549" s="87"/>
      <c r="U4549" s="85" t="s">
        <v>112</v>
      </c>
      <c r="V4549" s="1"/>
      <c r="W4549" s="1"/>
      <c r="X4549" s="1"/>
      <c r="Y4549" s="1"/>
      <c r="Z4549" s="6">
        <v>48089</v>
      </c>
      <c r="AA4549" s="160"/>
      <c r="AB4549" s="123" t="s">
        <v>4395</v>
      </c>
      <c r="AC4549" s="124"/>
      <c r="AD4549" s="2"/>
      <c r="AE4549" s="2"/>
      <c r="AF4549" s="2"/>
      <c r="AG4549" s="2"/>
      <c r="AH4549" s="41" t="s">
        <v>63</v>
      </c>
      <c r="AI4549" s="80" t="s">
        <v>19849</v>
      </c>
      <c r="AJ4549" s="80" t="s">
        <v>17455</v>
      </c>
      <c r="AK4549" s="1"/>
      <c r="AL4549" s="85"/>
      <c r="AM4549" s="151" t="s">
        <v>19997</v>
      </c>
      <c r="AN4549" s="16"/>
      <c r="AO4549" s="166"/>
      <c r="AP4549" s="5">
        <f t="shared" si="71"/>
        <v>0</v>
      </c>
      <c r="AQ4549" s="16"/>
      <c r="AR4549" s="205">
        <v>1</v>
      </c>
      <c r="AS4549" s="16"/>
      <c r="AT4549" s="16"/>
      <c r="AU4549" s="16"/>
      <c r="AV4549" s="16"/>
      <c r="AW4549" s="16"/>
      <c r="AX4549" s="16"/>
    </row>
    <row r="4550" spans="1:50" customFormat="1" ht="15.75" hidden="1" customHeight="1" x14ac:dyDescent="0.2">
      <c r="A4550" s="1" t="s">
        <v>17306</v>
      </c>
      <c r="B4550" s="1" t="s">
        <v>17307</v>
      </c>
      <c r="C4550" s="85" t="s">
        <v>4395</v>
      </c>
      <c r="D4550" s="85" t="s">
        <v>13090</v>
      </c>
      <c r="E4550" s="202" t="s">
        <v>1800</v>
      </c>
      <c r="F4550" s="85" t="s">
        <v>55</v>
      </c>
      <c r="G4550" s="85" t="s">
        <v>59</v>
      </c>
      <c r="H4550" s="85" t="s">
        <v>20690</v>
      </c>
      <c r="I4550" s="3" t="s">
        <v>4399</v>
      </c>
      <c r="J4550" s="85" t="s">
        <v>4435</v>
      </c>
      <c r="K4550" s="1" t="s">
        <v>3838</v>
      </c>
      <c r="L4550" s="1"/>
      <c r="M4550" s="1"/>
      <c r="N4550" s="41" t="s">
        <v>14383</v>
      </c>
      <c r="O4550" s="87">
        <v>0</v>
      </c>
      <c r="P4550" s="87">
        <v>0</v>
      </c>
      <c r="Q4550" s="87">
        <v>0</v>
      </c>
      <c r="R4550" s="87">
        <v>0</v>
      </c>
      <c r="S4550" s="87"/>
      <c r="T4550" s="87"/>
      <c r="U4550" s="85" t="s">
        <v>112</v>
      </c>
      <c r="V4550" s="1"/>
      <c r="W4550" s="1"/>
      <c r="X4550" s="1"/>
      <c r="Y4550" s="1"/>
      <c r="Z4550" s="6">
        <v>102579</v>
      </c>
      <c r="AA4550" s="160"/>
      <c r="AB4550" s="123" t="s">
        <v>4395</v>
      </c>
      <c r="AC4550" s="124"/>
      <c r="AD4550" s="2"/>
      <c r="AE4550" s="2"/>
      <c r="AF4550" s="2"/>
      <c r="AG4550" s="2"/>
      <c r="AH4550" s="41" t="s">
        <v>7514</v>
      </c>
      <c r="AI4550" s="80" t="s">
        <v>19850</v>
      </c>
      <c r="AJ4550" s="80" t="s">
        <v>17456</v>
      </c>
      <c r="AK4550" s="1"/>
      <c r="AL4550" s="85"/>
      <c r="AM4550" s="151" t="s">
        <v>19997</v>
      </c>
      <c r="AN4550" s="16"/>
      <c r="AO4550" s="166"/>
      <c r="AP4550" s="5">
        <f t="shared" ref="AP4550:AP4613" si="72">SUBTOTAL(109,U4550)</f>
        <v>0</v>
      </c>
      <c r="AQ4550" s="16"/>
      <c r="AR4550" s="205">
        <v>1</v>
      </c>
      <c r="AS4550" s="16"/>
      <c r="AT4550" s="16"/>
      <c r="AU4550" s="16"/>
      <c r="AV4550" s="16"/>
      <c r="AW4550" s="16"/>
      <c r="AX4550" s="16"/>
    </row>
    <row r="4551" spans="1:50" customFormat="1" ht="15.75" hidden="1" customHeight="1" x14ac:dyDescent="0.2">
      <c r="A4551" s="1" t="s">
        <v>17308</v>
      </c>
      <c r="B4551" s="1" t="s">
        <v>17309</v>
      </c>
      <c r="C4551" s="85" t="s">
        <v>4395</v>
      </c>
      <c r="D4551" s="85" t="s">
        <v>13090</v>
      </c>
      <c r="E4551" s="202" t="s">
        <v>1800</v>
      </c>
      <c r="F4551" s="85" t="s">
        <v>55</v>
      </c>
      <c r="G4551" s="85" t="s">
        <v>63</v>
      </c>
      <c r="H4551" s="85" t="s">
        <v>20690</v>
      </c>
      <c r="I4551" s="3" t="s">
        <v>4399</v>
      </c>
      <c r="J4551" s="85" t="s">
        <v>4435</v>
      </c>
      <c r="K4551" s="1" t="s">
        <v>3838</v>
      </c>
      <c r="L4551" s="1"/>
      <c r="M4551" s="1"/>
      <c r="N4551" s="41" t="s">
        <v>14383</v>
      </c>
      <c r="O4551" s="87">
        <v>0</v>
      </c>
      <c r="P4551" s="87">
        <v>0</v>
      </c>
      <c r="Q4551" s="87">
        <v>0</v>
      </c>
      <c r="R4551" s="87">
        <v>0</v>
      </c>
      <c r="S4551" s="87"/>
      <c r="T4551" s="87"/>
      <c r="U4551" s="85" t="s">
        <v>112</v>
      </c>
      <c r="V4551" s="1"/>
      <c r="W4551" s="1"/>
      <c r="X4551" s="1"/>
      <c r="Y4551" s="1"/>
      <c r="Z4551" s="6">
        <v>707515</v>
      </c>
      <c r="AA4551" s="160"/>
      <c r="AB4551" s="123" t="s">
        <v>4395</v>
      </c>
      <c r="AC4551" s="124"/>
      <c r="AD4551" s="2"/>
      <c r="AE4551" s="2"/>
      <c r="AF4551" s="2"/>
      <c r="AG4551" s="2"/>
      <c r="AH4551" s="41" t="s">
        <v>63</v>
      </c>
      <c r="AI4551" s="80" t="s">
        <v>19851</v>
      </c>
      <c r="AJ4551" s="80" t="s">
        <v>17457</v>
      </c>
      <c r="AK4551" s="1"/>
      <c r="AL4551" s="85"/>
      <c r="AM4551" s="151" t="s">
        <v>19997</v>
      </c>
      <c r="AN4551" s="16"/>
      <c r="AO4551" s="166"/>
      <c r="AP4551" s="5">
        <f t="shared" si="72"/>
        <v>0</v>
      </c>
      <c r="AQ4551" s="16"/>
      <c r="AR4551" s="205">
        <v>1</v>
      </c>
      <c r="AS4551" s="16"/>
      <c r="AT4551" s="16"/>
      <c r="AU4551" s="16"/>
      <c r="AV4551" s="16"/>
      <c r="AW4551" s="16"/>
      <c r="AX4551" s="16"/>
    </row>
    <row r="4552" spans="1:50" customFormat="1" ht="15.75" hidden="1" customHeight="1" x14ac:dyDescent="0.2">
      <c r="A4552" s="1" t="s">
        <v>17310</v>
      </c>
      <c r="B4552" s="1" t="s">
        <v>17311</v>
      </c>
      <c r="C4552" s="85" t="s">
        <v>4395</v>
      </c>
      <c r="D4552" s="85" t="s">
        <v>13090</v>
      </c>
      <c r="E4552" s="202" t="s">
        <v>26418</v>
      </c>
      <c r="F4552" s="85" t="s">
        <v>55</v>
      </c>
      <c r="G4552" s="85" t="s">
        <v>59</v>
      </c>
      <c r="H4552" s="85" t="s">
        <v>20690</v>
      </c>
      <c r="I4552" s="3" t="s">
        <v>4399</v>
      </c>
      <c r="J4552" s="85" t="s">
        <v>4406</v>
      </c>
      <c r="K4552" s="1" t="s">
        <v>4407</v>
      </c>
      <c r="L4552" s="1"/>
      <c r="M4552" s="1"/>
      <c r="N4552" s="41" t="s">
        <v>4717</v>
      </c>
      <c r="O4552" s="87">
        <v>0</v>
      </c>
      <c r="P4552" s="87">
        <v>0</v>
      </c>
      <c r="Q4552" s="87">
        <v>0</v>
      </c>
      <c r="R4552" s="87">
        <v>0</v>
      </c>
      <c r="S4552" s="87"/>
      <c r="T4552" s="87"/>
      <c r="U4552" s="85" t="s">
        <v>112</v>
      </c>
      <c r="V4552" s="1"/>
      <c r="W4552" s="1"/>
      <c r="X4552" s="1"/>
      <c r="Y4552" s="1"/>
      <c r="Z4552" s="6">
        <v>27000</v>
      </c>
      <c r="AA4552" s="160"/>
      <c r="AB4552" s="123" t="s">
        <v>4395</v>
      </c>
      <c r="AC4552" s="124"/>
      <c r="AD4552" s="2"/>
      <c r="AE4552" s="2"/>
      <c r="AF4552" s="2"/>
      <c r="AG4552" s="2"/>
      <c r="AH4552" s="41" t="s">
        <v>7514</v>
      </c>
      <c r="AI4552" s="80" t="s">
        <v>19852</v>
      </c>
      <c r="AJ4552" s="80" t="s">
        <v>17458</v>
      </c>
      <c r="AK4552" s="1"/>
      <c r="AL4552" s="85"/>
      <c r="AM4552" s="151" t="s">
        <v>19997</v>
      </c>
      <c r="AN4552" s="16"/>
      <c r="AO4552" s="166"/>
      <c r="AP4552" s="5">
        <f t="shared" si="72"/>
        <v>0</v>
      </c>
      <c r="AQ4552" s="16"/>
      <c r="AR4552" s="205">
        <v>1</v>
      </c>
      <c r="AS4552" s="16"/>
      <c r="AT4552" s="16"/>
      <c r="AU4552" s="16"/>
      <c r="AV4552" s="16"/>
      <c r="AW4552" s="16"/>
      <c r="AX4552" s="16"/>
    </row>
    <row r="4553" spans="1:50" customFormat="1" ht="15.75" hidden="1" customHeight="1" x14ac:dyDescent="0.2">
      <c r="A4553" s="7" t="s">
        <v>15318</v>
      </c>
      <c r="B4553" s="1" t="s">
        <v>15319</v>
      </c>
      <c r="C4553" s="85" t="s">
        <v>4395</v>
      </c>
      <c r="D4553" s="85" t="s">
        <v>13090</v>
      </c>
      <c r="E4553" s="202" t="s">
        <v>26418</v>
      </c>
      <c r="F4553" s="85" t="s">
        <v>55</v>
      </c>
      <c r="G4553" s="85" t="s">
        <v>63</v>
      </c>
      <c r="H4553" s="85" t="s">
        <v>20690</v>
      </c>
      <c r="I4553" s="3" t="s">
        <v>4399</v>
      </c>
      <c r="J4553" s="85" t="s">
        <v>4406</v>
      </c>
      <c r="K4553" s="7" t="s">
        <v>4407</v>
      </c>
      <c r="L4553" s="1"/>
      <c r="M4553" s="1"/>
      <c r="N4553" s="41" t="s">
        <v>29407</v>
      </c>
      <c r="O4553" s="87">
        <v>0</v>
      </c>
      <c r="P4553" s="87">
        <v>0</v>
      </c>
      <c r="Q4553" s="87">
        <v>0</v>
      </c>
      <c r="R4553" s="87">
        <v>0</v>
      </c>
      <c r="S4553" s="87"/>
      <c r="T4553" s="87"/>
      <c r="U4553" s="85" t="s">
        <v>112</v>
      </c>
      <c r="V4553" s="1"/>
      <c r="W4553" s="1"/>
      <c r="X4553" s="1"/>
      <c r="Y4553" s="1"/>
      <c r="Z4553" s="6">
        <v>280909</v>
      </c>
      <c r="AA4553" s="160"/>
      <c r="AB4553" s="123" t="s">
        <v>4395</v>
      </c>
      <c r="AC4553" s="124"/>
      <c r="AD4553" s="2"/>
      <c r="AE4553" s="2"/>
      <c r="AF4553" s="2"/>
      <c r="AG4553" s="2"/>
      <c r="AH4553" s="41" t="s">
        <v>63</v>
      </c>
      <c r="AI4553" s="80" t="s">
        <v>19853</v>
      </c>
      <c r="AJ4553" s="80" t="s">
        <v>13585</v>
      </c>
      <c r="AK4553" s="1"/>
      <c r="AL4553" s="85"/>
      <c r="AM4553" s="151" t="s">
        <v>19998</v>
      </c>
      <c r="AN4553" s="16"/>
      <c r="AO4553" s="166"/>
      <c r="AP4553" s="5">
        <f t="shared" si="72"/>
        <v>0</v>
      </c>
      <c r="AQ4553" s="16"/>
      <c r="AR4553" s="205">
        <v>1</v>
      </c>
      <c r="AS4553" s="16"/>
      <c r="AT4553" s="16"/>
      <c r="AU4553" s="16"/>
      <c r="AV4553" s="16"/>
      <c r="AW4553" s="16"/>
      <c r="AX4553" s="16"/>
    </row>
    <row r="4554" spans="1:50" customFormat="1" ht="15.75" hidden="1" customHeight="1" x14ac:dyDescent="0.2">
      <c r="A4554" s="7" t="s">
        <v>7684</v>
      </c>
      <c r="B4554" s="3" t="s">
        <v>7685</v>
      </c>
      <c r="C4554" s="85" t="s">
        <v>4395</v>
      </c>
      <c r="D4554" s="85" t="s">
        <v>13090</v>
      </c>
      <c r="E4554" s="202" t="s">
        <v>1800</v>
      </c>
      <c r="F4554" s="85" t="s">
        <v>55</v>
      </c>
      <c r="G4554" s="85" t="s">
        <v>57</v>
      </c>
      <c r="H4554" s="85" t="s">
        <v>20690</v>
      </c>
      <c r="I4554" s="3" t="s">
        <v>4405</v>
      </c>
      <c r="J4554" s="85" t="s">
        <v>4406</v>
      </c>
      <c r="K4554" s="7" t="s">
        <v>4407</v>
      </c>
      <c r="L4554" s="3"/>
      <c r="M4554" s="3"/>
      <c r="N4554" s="41" t="s">
        <v>13966</v>
      </c>
      <c r="O4554" s="87">
        <v>0</v>
      </c>
      <c r="P4554" s="87">
        <v>0</v>
      </c>
      <c r="Q4554" s="87">
        <v>0</v>
      </c>
      <c r="R4554" s="87">
        <v>0</v>
      </c>
      <c r="S4554" s="87"/>
      <c r="T4554" s="87"/>
      <c r="U4554" s="85" t="s">
        <v>112</v>
      </c>
      <c r="V4554" s="3" t="s">
        <v>112</v>
      </c>
      <c r="W4554" s="3"/>
      <c r="X4554" s="3"/>
      <c r="Y4554" s="3"/>
      <c r="Z4554" s="6">
        <v>20777</v>
      </c>
      <c r="AA4554" s="160"/>
      <c r="AB4554" s="123" t="s">
        <v>4395</v>
      </c>
      <c r="AC4554" s="124"/>
      <c r="AD4554" s="41"/>
      <c r="AE4554" s="83"/>
      <c r="AF4554" s="83"/>
      <c r="AG4554" s="41"/>
      <c r="AH4554" s="41" t="s">
        <v>13741</v>
      </c>
      <c r="AI4554" s="80" t="s">
        <v>19854</v>
      </c>
      <c r="AJ4554" s="80" t="s">
        <v>13375</v>
      </c>
      <c r="AK4554" s="3"/>
      <c r="AL4554" s="85"/>
      <c r="AM4554" s="151" t="s">
        <v>19998</v>
      </c>
      <c r="AN4554" s="15"/>
      <c r="AO4554" s="166"/>
      <c r="AP4554" s="5">
        <f t="shared" si="72"/>
        <v>0</v>
      </c>
      <c r="AQ4554" s="16"/>
      <c r="AR4554" s="205">
        <v>1</v>
      </c>
      <c r="AS4554" s="16"/>
      <c r="AT4554" s="16"/>
      <c r="AU4554" s="16"/>
      <c r="AV4554" s="16"/>
      <c r="AW4554" s="16"/>
      <c r="AX4554" s="16"/>
    </row>
    <row r="4555" spans="1:50" customFormat="1" ht="15.75" hidden="1" customHeight="1" x14ac:dyDescent="0.2">
      <c r="A4555" s="7" t="s">
        <v>7686</v>
      </c>
      <c r="B4555" s="3" t="s">
        <v>7687</v>
      </c>
      <c r="C4555" s="85" t="s">
        <v>4395</v>
      </c>
      <c r="D4555" s="85" t="s">
        <v>13090</v>
      </c>
      <c r="E4555" s="202" t="s">
        <v>1800</v>
      </c>
      <c r="F4555" s="85" t="s">
        <v>55</v>
      </c>
      <c r="G4555" s="85" t="s">
        <v>57</v>
      </c>
      <c r="H4555" s="85" t="s">
        <v>20690</v>
      </c>
      <c r="I4555" s="3" t="s">
        <v>4405</v>
      </c>
      <c r="J4555" s="85" t="s">
        <v>4406</v>
      </c>
      <c r="K4555" s="7" t="s">
        <v>4407</v>
      </c>
      <c r="L4555" s="3"/>
      <c r="M4555" s="3"/>
      <c r="N4555" s="41" t="s">
        <v>13966</v>
      </c>
      <c r="O4555" s="87">
        <v>0</v>
      </c>
      <c r="P4555" s="87">
        <v>0</v>
      </c>
      <c r="Q4555" s="87">
        <v>0</v>
      </c>
      <c r="R4555" s="87">
        <v>0</v>
      </c>
      <c r="S4555" s="87"/>
      <c r="T4555" s="87"/>
      <c r="U4555" s="85" t="s">
        <v>112</v>
      </c>
      <c r="V4555" s="3" t="s">
        <v>112</v>
      </c>
      <c r="W4555" s="3"/>
      <c r="X4555" s="3"/>
      <c r="Y4555" s="3"/>
      <c r="Z4555" s="6">
        <v>14328</v>
      </c>
      <c r="AA4555" s="160"/>
      <c r="AB4555" s="123" t="s">
        <v>4395</v>
      </c>
      <c r="AC4555" s="124"/>
      <c r="AD4555" s="41"/>
      <c r="AE4555" s="83"/>
      <c r="AF4555" s="83"/>
      <c r="AG4555" s="41"/>
      <c r="AH4555" s="41" t="s">
        <v>13741</v>
      </c>
      <c r="AI4555" s="80" t="s">
        <v>19855</v>
      </c>
      <c r="AJ4555" s="80" t="s">
        <v>14681</v>
      </c>
      <c r="AK4555" s="3"/>
      <c r="AL4555" s="85"/>
      <c r="AM4555" s="151" t="s">
        <v>19998</v>
      </c>
      <c r="AN4555" s="15"/>
      <c r="AO4555" s="166"/>
      <c r="AP4555" s="5">
        <f t="shared" si="72"/>
        <v>0</v>
      </c>
      <c r="AQ4555" s="16"/>
      <c r="AR4555" s="205">
        <v>1</v>
      </c>
      <c r="AS4555" s="16"/>
      <c r="AT4555" s="16"/>
      <c r="AU4555" s="16"/>
      <c r="AV4555" s="16"/>
      <c r="AW4555" s="16"/>
      <c r="AX4555" s="16"/>
    </row>
    <row r="4556" spans="1:50" customFormat="1" ht="15.75" hidden="1" customHeight="1" x14ac:dyDescent="0.2">
      <c r="A4556" s="7" t="s">
        <v>7688</v>
      </c>
      <c r="B4556" s="3" t="s">
        <v>7689</v>
      </c>
      <c r="C4556" s="85" t="s">
        <v>4395</v>
      </c>
      <c r="D4556" s="85" t="s">
        <v>13090</v>
      </c>
      <c r="E4556" s="202" t="s">
        <v>26712</v>
      </c>
      <c r="F4556" s="85" t="s">
        <v>68</v>
      </c>
      <c r="G4556" s="85" t="s">
        <v>71</v>
      </c>
      <c r="H4556" s="85" t="s">
        <v>20690</v>
      </c>
      <c r="I4556" s="3" t="s">
        <v>4405</v>
      </c>
      <c r="J4556" s="85" t="s">
        <v>4400</v>
      </c>
      <c r="K4556" s="7" t="s">
        <v>4422</v>
      </c>
      <c r="L4556" s="3"/>
      <c r="M4556" s="3"/>
      <c r="N4556" s="41" t="s">
        <v>4402</v>
      </c>
      <c r="O4556" s="87">
        <v>17656</v>
      </c>
      <c r="P4556" s="87">
        <v>15013</v>
      </c>
      <c r="Q4556" s="87">
        <v>2643</v>
      </c>
      <c r="R4556" s="87">
        <v>0</v>
      </c>
      <c r="S4556" s="87"/>
      <c r="T4556" s="87"/>
      <c r="U4556" s="85">
        <v>2008</v>
      </c>
      <c r="V4556" s="3" t="s">
        <v>4402</v>
      </c>
      <c r="W4556" s="3"/>
      <c r="X4556" s="3"/>
      <c r="Y4556" s="3"/>
      <c r="Z4556" s="6">
        <v>28000</v>
      </c>
      <c r="AA4556" s="160"/>
      <c r="AB4556" s="123" t="s">
        <v>4395</v>
      </c>
      <c r="AC4556" s="124"/>
      <c r="AD4556" s="41"/>
      <c r="AE4556" s="83"/>
      <c r="AF4556" s="83"/>
      <c r="AG4556" s="41"/>
      <c r="AH4556" s="41" t="s">
        <v>13745</v>
      </c>
      <c r="AI4556" s="80" t="s">
        <v>19856</v>
      </c>
      <c r="AJ4556" s="80" t="s">
        <v>13376</v>
      </c>
      <c r="AK4556" s="3"/>
      <c r="AL4556" s="85"/>
      <c r="AM4556" s="151" t="s">
        <v>19998</v>
      </c>
      <c r="AN4556" s="15"/>
      <c r="AO4556" s="166"/>
      <c r="AP4556" s="5">
        <f t="shared" si="72"/>
        <v>0</v>
      </c>
      <c r="AQ4556" s="16"/>
      <c r="AR4556" s="205">
        <v>1</v>
      </c>
      <c r="AS4556" s="16"/>
      <c r="AT4556" s="16"/>
      <c r="AU4556" s="16"/>
      <c r="AV4556" s="16"/>
      <c r="AW4556" s="16"/>
      <c r="AX4556" s="16"/>
    </row>
    <row r="4557" spans="1:50" customFormat="1" ht="15.75" hidden="1" customHeight="1" x14ac:dyDescent="0.2">
      <c r="A4557" s="7" t="s">
        <v>7690</v>
      </c>
      <c r="B4557" s="3" t="s">
        <v>7691</v>
      </c>
      <c r="C4557" s="85" t="s">
        <v>4395</v>
      </c>
      <c r="D4557" s="85" t="s">
        <v>13090</v>
      </c>
      <c r="E4557" s="202" t="s">
        <v>26418</v>
      </c>
      <c r="F4557" s="85" t="s">
        <v>25110</v>
      </c>
      <c r="G4557" s="85" t="s">
        <v>54</v>
      </c>
      <c r="H4557" s="85" t="s">
        <v>20690</v>
      </c>
      <c r="I4557" s="3" t="s">
        <v>4512</v>
      </c>
      <c r="J4557" s="85" t="s">
        <v>4400</v>
      </c>
      <c r="K4557" s="7" t="s">
        <v>4422</v>
      </c>
      <c r="L4557" s="3"/>
      <c r="M4557" s="3"/>
      <c r="N4557" s="41" t="s">
        <v>4402</v>
      </c>
      <c r="O4557" s="87">
        <v>0</v>
      </c>
      <c r="P4557" s="87">
        <v>0</v>
      </c>
      <c r="Q4557" s="87">
        <v>0</v>
      </c>
      <c r="R4557" s="87">
        <v>0</v>
      </c>
      <c r="S4557" s="87"/>
      <c r="T4557" s="87"/>
      <c r="U4557" s="85" t="s">
        <v>112</v>
      </c>
      <c r="V4557" s="3" t="s">
        <v>112</v>
      </c>
      <c r="W4557" s="3"/>
      <c r="X4557" s="3"/>
      <c r="Y4557" s="3"/>
      <c r="Z4557" s="6">
        <v>80000</v>
      </c>
      <c r="AA4557" s="160"/>
      <c r="AB4557" s="123" t="s">
        <v>4395</v>
      </c>
      <c r="AC4557" s="124"/>
      <c r="AD4557" s="41"/>
      <c r="AE4557" s="83"/>
      <c r="AF4557" s="83"/>
      <c r="AG4557" s="41"/>
      <c r="AH4557" s="41" t="s">
        <v>13751</v>
      </c>
      <c r="AI4557" s="80" t="s">
        <v>19857</v>
      </c>
      <c r="AJ4557" s="80" t="s">
        <v>14682</v>
      </c>
      <c r="AK4557" s="3"/>
      <c r="AL4557" s="85"/>
      <c r="AM4557" s="151" t="s">
        <v>19998</v>
      </c>
      <c r="AN4557" s="15"/>
      <c r="AO4557" s="166"/>
      <c r="AP4557" s="5">
        <f t="shared" si="72"/>
        <v>0</v>
      </c>
      <c r="AQ4557" s="16"/>
      <c r="AR4557" s="205">
        <v>1</v>
      </c>
      <c r="AS4557" s="16"/>
      <c r="AT4557" s="16"/>
      <c r="AU4557" s="16"/>
      <c r="AV4557" s="16"/>
      <c r="AW4557" s="16"/>
      <c r="AX4557" s="16"/>
    </row>
    <row r="4558" spans="1:50" customFormat="1" ht="15.75" hidden="1" customHeight="1" x14ac:dyDescent="0.2">
      <c r="A4558" s="7" t="s">
        <v>7692</v>
      </c>
      <c r="B4558" s="3" t="s">
        <v>7693</v>
      </c>
      <c r="C4558" s="85" t="s">
        <v>4395</v>
      </c>
      <c r="D4558" s="85" t="s">
        <v>13090</v>
      </c>
      <c r="E4558" s="202" t="s">
        <v>1800</v>
      </c>
      <c r="F4558" s="85" t="s">
        <v>55</v>
      </c>
      <c r="G4558" s="85" t="s">
        <v>57</v>
      </c>
      <c r="H4558" s="85" t="s">
        <v>20690</v>
      </c>
      <c r="I4558" s="3" t="s">
        <v>4460</v>
      </c>
      <c r="J4558" s="85" t="s">
        <v>4406</v>
      </c>
      <c r="K4558" s="7" t="s">
        <v>4407</v>
      </c>
      <c r="L4558" s="3"/>
      <c r="M4558" s="3"/>
      <c r="N4558" s="41" t="s">
        <v>4408</v>
      </c>
      <c r="O4558" s="87">
        <v>0</v>
      </c>
      <c r="P4558" s="87">
        <v>0</v>
      </c>
      <c r="Q4558" s="87">
        <v>0</v>
      </c>
      <c r="R4558" s="87">
        <v>0</v>
      </c>
      <c r="S4558" s="87"/>
      <c r="T4558" s="87"/>
      <c r="U4558" s="85" t="s">
        <v>112</v>
      </c>
      <c r="V4558" s="3" t="s">
        <v>112</v>
      </c>
      <c r="W4558" s="3"/>
      <c r="X4558" s="3"/>
      <c r="Y4558" s="3"/>
      <c r="Z4558" s="6">
        <v>21000</v>
      </c>
      <c r="AA4558" s="160"/>
      <c r="AB4558" s="123" t="s">
        <v>4395</v>
      </c>
      <c r="AC4558" s="124"/>
      <c r="AD4558" s="41"/>
      <c r="AE4558" s="83"/>
      <c r="AF4558" s="83"/>
      <c r="AG4558" s="41"/>
      <c r="AH4558" s="41" t="s">
        <v>13741</v>
      </c>
      <c r="AI4558" s="80" t="s">
        <v>19858</v>
      </c>
      <c r="AJ4558" s="80" t="s">
        <v>13508</v>
      </c>
      <c r="AK4558" s="3"/>
      <c r="AL4558" s="85"/>
      <c r="AM4558" s="151" t="s">
        <v>19998</v>
      </c>
      <c r="AN4558" s="15"/>
      <c r="AO4558" s="166"/>
      <c r="AP4558" s="5">
        <f t="shared" si="72"/>
        <v>0</v>
      </c>
      <c r="AQ4558" s="16"/>
      <c r="AR4558" s="205">
        <v>1</v>
      </c>
      <c r="AS4558" s="16"/>
      <c r="AT4558" s="16"/>
      <c r="AU4558" s="16"/>
      <c r="AV4558" s="16"/>
      <c r="AW4558" s="16"/>
      <c r="AX4558" s="16"/>
    </row>
    <row r="4559" spans="1:50" customFormat="1" ht="15.75" hidden="1" customHeight="1" x14ac:dyDescent="0.2">
      <c r="A4559" s="7" t="s">
        <v>7694</v>
      </c>
      <c r="B4559" s="3" t="s">
        <v>7695</v>
      </c>
      <c r="C4559" s="85" t="s">
        <v>4395</v>
      </c>
      <c r="D4559" s="85" t="s">
        <v>13090</v>
      </c>
      <c r="E4559" s="202" t="s">
        <v>26418</v>
      </c>
      <c r="F4559" s="85" t="s">
        <v>68</v>
      </c>
      <c r="G4559" s="85" t="s">
        <v>71</v>
      </c>
      <c r="H4559" s="85" t="s">
        <v>20690</v>
      </c>
      <c r="I4559" s="3" t="s">
        <v>4558</v>
      </c>
      <c r="J4559" s="85" t="s">
        <v>4447</v>
      </c>
      <c r="K4559" s="7" t="s">
        <v>4988</v>
      </c>
      <c r="L4559" s="3"/>
      <c r="M4559" s="3"/>
      <c r="N4559" s="41" t="s">
        <v>4402</v>
      </c>
      <c r="O4559" s="87">
        <v>0</v>
      </c>
      <c r="P4559" s="87">
        <v>0</v>
      </c>
      <c r="Q4559" s="87">
        <v>0</v>
      </c>
      <c r="R4559" s="87">
        <v>0</v>
      </c>
      <c r="S4559" s="87"/>
      <c r="T4559" s="87"/>
      <c r="U4559" s="85" t="s">
        <v>112</v>
      </c>
      <c r="V4559" s="3" t="s">
        <v>112</v>
      </c>
      <c r="W4559" s="3"/>
      <c r="X4559" s="3"/>
      <c r="Y4559" s="3"/>
      <c r="Z4559" s="6">
        <v>25000</v>
      </c>
      <c r="AA4559" s="160"/>
      <c r="AB4559" s="123" t="s">
        <v>4395</v>
      </c>
      <c r="AC4559" s="124"/>
      <c r="AD4559" s="41"/>
      <c r="AE4559" s="83"/>
      <c r="AF4559" s="83"/>
      <c r="AG4559" s="41"/>
      <c r="AH4559" s="41" t="s">
        <v>13746</v>
      </c>
      <c r="AI4559" s="80" t="s">
        <v>19859</v>
      </c>
      <c r="AJ4559" s="80" t="s">
        <v>14683</v>
      </c>
      <c r="AK4559" s="3"/>
      <c r="AL4559" s="85"/>
      <c r="AM4559" s="151" t="s">
        <v>19998</v>
      </c>
      <c r="AN4559" s="15"/>
      <c r="AO4559" s="166"/>
      <c r="AP4559" s="5">
        <f t="shared" si="72"/>
        <v>0</v>
      </c>
      <c r="AQ4559" s="16"/>
      <c r="AR4559" s="205">
        <v>1</v>
      </c>
      <c r="AS4559" s="16"/>
      <c r="AT4559" s="16"/>
      <c r="AU4559" s="16"/>
      <c r="AV4559" s="16"/>
      <c r="AW4559" s="16"/>
      <c r="AX4559" s="16"/>
    </row>
    <row r="4560" spans="1:50" customFormat="1" ht="15.75" hidden="1" customHeight="1" x14ac:dyDescent="0.2">
      <c r="A4560" s="7" t="s">
        <v>7696</v>
      </c>
      <c r="B4560" s="3" t="s">
        <v>7697</v>
      </c>
      <c r="C4560" s="85" t="s">
        <v>4395</v>
      </c>
      <c r="D4560" s="85" t="s">
        <v>13090</v>
      </c>
      <c r="E4560" s="202" t="s">
        <v>1800</v>
      </c>
      <c r="F4560" s="85" t="s">
        <v>55</v>
      </c>
      <c r="G4560" s="85" t="s">
        <v>57</v>
      </c>
      <c r="H4560" s="85" t="s">
        <v>20690</v>
      </c>
      <c r="I4560" s="3"/>
      <c r="J4560" s="85" t="s">
        <v>4447</v>
      </c>
      <c r="K4560" s="7" t="s">
        <v>4685</v>
      </c>
      <c r="L4560" s="3"/>
      <c r="M4560" s="3"/>
      <c r="N4560" s="41" t="s">
        <v>4402</v>
      </c>
      <c r="O4560" s="87">
        <v>0</v>
      </c>
      <c r="P4560" s="87">
        <v>0</v>
      </c>
      <c r="Q4560" s="87">
        <v>0</v>
      </c>
      <c r="R4560" s="87">
        <v>0</v>
      </c>
      <c r="S4560" s="87"/>
      <c r="T4560" s="87"/>
      <c r="U4560" s="85" t="s">
        <v>112</v>
      </c>
      <c r="V4560" s="3" t="s">
        <v>112</v>
      </c>
      <c r="W4560" s="3"/>
      <c r="X4560" s="3"/>
      <c r="Y4560" s="3"/>
      <c r="Z4560" s="6">
        <v>0</v>
      </c>
      <c r="AA4560" s="160"/>
      <c r="AB4560" s="123" t="s">
        <v>4395</v>
      </c>
      <c r="AC4560" s="124"/>
      <c r="AD4560" s="41"/>
      <c r="AE4560" s="83"/>
      <c r="AF4560" s="83"/>
      <c r="AG4560" s="41"/>
      <c r="AH4560" s="41" t="s">
        <v>13741</v>
      </c>
      <c r="AI4560" s="80" t="s">
        <v>19860</v>
      </c>
      <c r="AJ4560" s="80" t="s">
        <v>13377</v>
      </c>
      <c r="AK4560" s="3"/>
      <c r="AL4560" s="85"/>
      <c r="AM4560" s="151" t="s">
        <v>19998</v>
      </c>
      <c r="AN4560" s="15"/>
      <c r="AO4560" s="166"/>
      <c r="AP4560" s="5">
        <f t="shared" si="72"/>
        <v>0</v>
      </c>
      <c r="AQ4560" s="16"/>
      <c r="AR4560" s="205">
        <v>1</v>
      </c>
      <c r="AS4560" s="16"/>
      <c r="AT4560" s="16"/>
      <c r="AU4560" s="16"/>
      <c r="AV4560" s="16"/>
      <c r="AW4560" s="16"/>
      <c r="AX4560" s="16"/>
    </row>
    <row r="4561" spans="1:50" customFormat="1" ht="15.75" hidden="1" customHeight="1" x14ac:dyDescent="0.2">
      <c r="A4561" s="7" t="s">
        <v>7698</v>
      </c>
      <c r="B4561" s="3" t="s">
        <v>7699</v>
      </c>
      <c r="C4561" s="85" t="s">
        <v>4395</v>
      </c>
      <c r="D4561" s="85" t="s">
        <v>13090</v>
      </c>
      <c r="E4561" s="202" t="s">
        <v>26418</v>
      </c>
      <c r="F4561" s="85" t="s">
        <v>55</v>
      </c>
      <c r="G4561" s="85" t="s">
        <v>15355</v>
      </c>
      <c r="H4561" s="85" t="s">
        <v>20690</v>
      </c>
      <c r="I4561" s="3" t="s">
        <v>4405</v>
      </c>
      <c r="J4561" s="85" t="s">
        <v>4447</v>
      </c>
      <c r="K4561" s="7" t="s">
        <v>4988</v>
      </c>
      <c r="L4561" s="3"/>
      <c r="M4561" s="3"/>
      <c r="N4561" s="41" t="s">
        <v>5146</v>
      </c>
      <c r="O4561" s="87">
        <v>0</v>
      </c>
      <c r="P4561" s="87">
        <v>0</v>
      </c>
      <c r="Q4561" s="87">
        <v>0</v>
      </c>
      <c r="R4561" s="87">
        <v>0</v>
      </c>
      <c r="S4561" s="87"/>
      <c r="T4561" s="87"/>
      <c r="U4561" s="85" t="s">
        <v>112</v>
      </c>
      <c r="V4561" s="3" t="s">
        <v>112</v>
      </c>
      <c r="W4561" s="3"/>
      <c r="X4561" s="3"/>
      <c r="Y4561" s="3"/>
      <c r="Z4561" s="6">
        <v>30000</v>
      </c>
      <c r="AA4561" s="160"/>
      <c r="AB4561" s="123" t="s">
        <v>4395</v>
      </c>
      <c r="AC4561" s="124"/>
      <c r="AD4561" s="41"/>
      <c r="AE4561" s="83"/>
      <c r="AF4561" s="83"/>
      <c r="AG4561" s="41"/>
      <c r="AH4561" s="41" t="s">
        <v>13748</v>
      </c>
      <c r="AI4561" s="80" t="s">
        <v>19861</v>
      </c>
      <c r="AJ4561" s="80" t="s">
        <v>13378</v>
      </c>
      <c r="AK4561" s="3"/>
      <c r="AL4561" s="85"/>
      <c r="AM4561" s="151" t="s">
        <v>19998</v>
      </c>
      <c r="AN4561" s="15"/>
      <c r="AO4561" s="166"/>
      <c r="AP4561" s="5">
        <f t="shared" si="72"/>
        <v>0</v>
      </c>
      <c r="AQ4561" s="16"/>
      <c r="AR4561" s="205">
        <v>1</v>
      </c>
      <c r="AS4561" s="16"/>
      <c r="AT4561" s="16"/>
      <c r="AU4561" s="16"/>
      <c r="AV4561" s="16"/>
      <c r="AW4561" s="16"/>
      <c r="AX4561" s="16"/>
    </row>
    <row r="4562" spans="1:50" customFormat="1" ht="15.75" hidden="1" customHeight="1" x14ac:dyDescent="0.2">
      <c r="A4562" s="7" t="s">
        <v>7700</v>
      </c>
      <c r="B4562" s="3" t="s">
        <v>7701</v>
      </c>
      <c r="C4562" s="85" t="s">
        <v>4395</v>
      </c>
      <c r="D4562" s="85" t="s">
        <v>13090</v>
      </c>
      <c r="E4562" s="202" t="s">
        <v>1800</v>
      </c>
      <c r="F4562" s="85" t="s">
        <v>68</v>
      </c>
      <c r="G4562" s="85" t="s">
        <v>71</v>
      </c>
      <c r="H4562" s="85" t="s">
        <v>20690</v>
      </c>
      <c r="I4562" s="3" t="s">
        <v>6112</v>
      </c>
      <c r="J4562" s="85" t="s">
        <v>4447</v>
      </c>
      <c r="K4562" s="7" t="s">
        <v>4601</v>
      </c>
      <c r="L4562" s="3"/>
      <c r="M4562" s="3"/>
      <c r="N4562" s="41" t="s">
        <v>5146</v>
      </c>
      <c r="O4562" s="87">
        <v>0</v>
      </c>
      <c r="P4562" s="87">
        <v>0</v>
      </c>
      <c r="Q4562" s="87">
        <v>0</v>
      </c>
      <c r="R4562" s="87">
        <v>0</v>
      </c>
      <c r="S4562" s="87"/>
      <c r="T4562" s="87"/>
      <c r="U4562" s="85" t="s">
        <v>112</v>
      </c>
      <c r="V4562" s="3" t="s">
        <v>112</v>
      </c>
      <c r="W4562" s="3"/>
      <c r="X4562" s="3"/>
      <c r="Y4562" s="3"/>
      <c r="Z4562" s="6">
        <v>99365</v>
      </c>
      <c r="AA4562" s="160"/>
      <c r="AB4562" s="123" t="s">
        <v>4395</v>
      </c>
      <c r="AC4562" s="124"/>
      <c r="AD4562" s="41"/>
      <c r="AE4562" s="83"/>
      <c r="AF4562" s="83"/>
      <c r="AG4562" s="41"/>
      <c r="AH4562" s="41" t="s">
        <v>13745</v>
      </c>
      <c r="AI4562" s="80" t="s">
        <v>19862</v>
      </c>
      <c r="AJ4562" s="80" t="s">
        <v>13379</v>
      </c>
      <c r="AK4562" s="3"/>
      <c r="AL4562" s="85"/>
      <c r="AM4562" s="151" t="s">
        <v>19998</v>
      </c>
      <c r="AN4562" s="15"/>
      <c r="AO4562" s="166"/>
      <c r="AP4562" s="5">
        <f t="shared" si="72"/>
        <v>0</v>
      </c>
      <c r="AQ4562" s="16"/>
      <c r="AR4562" s="205">
        <v>1</v>
      </c>
      <c r="AS4562" s="16"/>
      <c r="AT4562" s="16"/>
      <c r="AU4562" s="16"/>
      <c r="AV4562" s="16"/>
      <c r="AW4562" s="16"/>
      <c r="AX4562" s="16"/>
    </row>
    <row r="4563" spans="1:50" customFormat="1" ht="15.75" hidden="1" customHeight="1" x14ac:dyDescent="0.2">
      <c r="A4563" s="7" t="s">
        <v>7702</v>
      </c>
      <c r="B4563" s="3" t="s">
        <v>7703</v>
      </c>
      <c r="C4563" s="85" t="s">
        <v>4395</v>
      </c>
      <c r="D4563" s="85" t="s">
        <v>13090</v>
      </c>
      <c r="E4563" s="202" t="s">
        <v>1800</v>
      </c>
      <c r="F4563" s="85" t="s">
        <v>55</v>
      </c>
      <c r="G4563" s="85" t="s">
        <v>57</v>
      </c>
      <c r="H4563" s="85" t="s">
        <v>20690</v>
      </c>
      <c r="I4563" s="3"/>
      <c r="J4563" s="85" t="s">
        <v>4447</v>
      </c>
      <c r="K4563" s="7" t="s">
        <v>4685</v>
      </c>
      <c r="L4563" s="3"/>
      <c r="M4563" s="3"/>
      <c r="N4563" s="41" t="s">
        <v>4402</v>
      </c>
      <c r="O4563" s="87">
        <v>0</v>
      </c>
      <c r="P4563" s="87">
        <v>0</v>
      </c>
      <c r="Q4563" s="87">
        <v>0</v>
      </c>
      <c r="R4563" s="87">
        <v>0</v>
      </c>
      <c r="S4563" s="87"/>
      <c r="T4563" s="87"/>
      <c r="U4563" s="85" t="s">
        <v>112</v>
      </c>
      <c r="V4563" s="3" t="s">
        <v>112</v>
      </c>
      <c r="W4563" s="3"/>
      <c r="X4563" s="3"/>
      <c r="Y4563" s="3"/>
      <c r="Z4563" s="6">
        <v>5000</v>
      </c>
      <c r="AA4563" s="160"/>
      <c r="AB4563" s="123" t="s">
        <v>4395</v>
      </c>
      <c r="AC4563" s="124"/>
      <c r="AD4563" s="41"/>
      <c r="AE4563" s="83"/>
      <c r="AF4563" s="83"/>
      <c r="AG4563" s="41"/>
      <c r="AH4563" s="41" t="s">
        <v>13741</v>
      </c>
      <c r="AI4563" s="80" t="s">
        <v>19863</v>
      </c>
      <c r="AJ4563" s="80" t="s">
        <v>13380</v>
      </c>
      <c r="AK4563" s="3"/>
      <c r="AL4563" s="85"/>
      <c r="AM4563" s="151" t="s">
        <v>19998</v>
      </c>
      <c r="AN4563" s="15"/>
      <c r="AO4563" s="166"/>
      <c r="AP4563" s="5">
        <f t="shared" si="72"/>
        <v>0</v>
      </c>
      <c r="AQ4563" s="16"/>
      <c r="AR4563" s="205">
        <v>1</v>
      </c>
      <c r="AS4563" s="16"/>
      <c r="AT4563" s="16"/>
      <c r="AU4563" s="16"/>
      <c r="AV4563" s="16"/>
      <c r="AW4563" s="16"/>
      <c r="AX4563" s="16"/>
    </row>
    <row r="4564" spans="1:50" customFormat="1" ht="15.75" hidden="1" customHeight="1" x14ac:dyDescent="0.2">
      <c r="A4564" s="7" t="s">
        <v>7704</v>
      </c>
      <c r="B4564" s="3" t="s">
        <v>7705</v>
      </c>
      <c r="C4564" s="85" t="s">
        <v>4395</v>
      </c>
      <c r="D4564" s="85" t="s">
        <v>13090</v>
      </c>
      <c r="E4564" s="202" t="s">
        <v>1800</v>
      </c>
      <c r="F4564" s="85" t="s">
        <v>68</v>
      </c>
      <c r="G4564" s="85" t="s">
        <v>71</v>
      </c>
      <c r="H4564" s="85" t="s">
        <v>20690</v>
      </c>
      <c r="I4564" s="3"/>
      <c r="J4564" s="85" t="s">
        <v>4447</v>
      </c>
      <c r="K4564" s="7" t="s">
        <v>4601</v>
      </c>
      <c r="L4564" s="3"/>
      <c r="M4564" s="3"/>
      <c r="N4564" s="41" t="s">
        <v>5146</v>
      </c>
      <c r="O4564" s="87">
        <v>0</v>
      </c>
      <c r="P4564" s="87">
        <v>0</v>
      </c>
      <c r="Q4564" s="87">
        <v>0</v>
      </c>
      <c r="R4564" s="87">
        <v>0</v>
      </c>
      <c r="S4564" s="87"/>
      <c r="T4564" s="87"/>
      <c r="U4564" s="85" t="s">
        <v>112</v>
      </c>
      <c r="V4564" s="3" t="s">
        <v>112</v>
      </c>
      <c r="W4564" s="3"/>
      <c r="X4564" s="3"/>
      <c r="Y4564" s="3"/>
      <c r="Z4564" s="6">
        <v>99365</v>
      </c>
      <c r="AA4564" s="160"/>
      <c r="AB4564" s="123" t="s">
        <v>4395</v>
      </c>
      <c r="AC4564" s="124"/>
      <c r="AD4564" s="41"/>
      <c r="AE4564" s="83"/>
      <c r="AF4564" s="83"/>
      <c r="AG4564" s="41"/>
      <c r="AH4564" s="41" t="s">
        <v>13745</v>
      </c>
      <c r="AI4564" s="80" t="s">
        <v>19864</v>
      </c>
      <c r="AJ4564" s="80" t="s">
        <v>13381</v>
      </c>
      <c r="AK4564" s="3"/>
      <c r="AL4564" s="85"/>
      <c r="AM4564" s="151" t="s">
        <v>19998</v>
      </c>
      <c r="AN4564" s="15"/>
      <c r="AO4564" s="166"/>
      <c r="AP4564" s="5">
        <f t="shared" si="72"/>
        <v>0</v>
      </c>
      <c r="AQ4564" s="16"/>
      <c r="AR4564" s="205">
        <v>1</v>
      </c>
      <c r="AS4564" s="16"/>
      <c r="AT4564" s="16"/>
      <c r="AU4564" s="16"/>
      <c r="AV4564" s="16"/>
      <c r="AW4564" s="16"/>
      <c r="AX4564" s="16"/>
    </row>
    <row r="4565" spans="1:50" customFormat="1" ht="15.75" hidden="1" customHeight="1" x14ac:dyDescent="0.2">
      <c r="A4565" s="7" t="s">
        <v>7706</v>
      </c>
      <c r="B4565" s="3" t="s">
        <v>7707</v>
      </c>
      <c r="C4565" s="85" t="s">
        <v>4395</v>
      </c>
      <c r="D4565" s="85" t="s">
        <v>13090</v>
      </c>
      <c r="E4565" s="202" t="s">
        <v>1800</v>
      </c>
      <c r="F4565" s="85" t="s">
        <v>55</v>
      </c>
      <c r="G4565" s="85" t="s">
        <v>15355</v>
      </c>
      <c r="H4565" s="85" t="s">
        <v>20690</v>
      </c>
      <c r="I4565" s="3"/>
      <c r="J4565" s="85" t="s">
        <v>4447</v>
      </c>
      <c r="K4565" s="7" t="s">
        <v>4988</v>
      </c>
      <c r="L4565" s="3"/>
      <c r="M4565" s="3"/>
      <c r="N4565" s="41" t="s">
        <v>5146</v>
      </c>
      <c r="O4565" s="87">
        <v>0</v>
      </c>
      <c r="P4565" s="87">
        <v>0</v>
      </c>
      <c r="Q4565" s="87">
        <v>0</v>
      </c>
      <c r="R4565" s="87">
        <v>0</v>
      </c>
      <c r="S4565" s="87"/>
      <c r="T4565" s="87"/>
      <c r="U4565" s="85" t="s">
        <v>112</v>
      </c>
      <c r="V4565" s="3" t="s">
        <v>112</v>
      </c>
      <c r="W4565" s="3"/>
      <c r="X4565" s="3"/>
      <c r="Y4565" s="3"/>
      <c r="Z4565" s="6">
        <v>30000</v>
      </c>
      <c r="AA4565" s="160"/>
      <c r="AB4565" s="123" t="s">
        <v>4395</v>
      </c>
      <c r="AC4565" s="124"/>
      <c r="AD4565" s="41"/>
      <c r="AE4565" s="83"/>
      <c r="AF4565" s="83"/>
      <c r="AG4565" s="41"/>
      <c r="AH4565" s="41" t="s">
        <v>13748</v>
      </c>
      <c r="AI4565" s="80" t="s">
        <v>19865</v>
      </c>
      <c r="AJ4565" s="80" t="s">
        <v>13382</v>
      </c>
      <c r="AK4565" s="3"/>
      <c r="AL4565" s="85"/>
      <c r="AM4565" s="151" t="s">
        <v>19998</v>
      </c>
      <c r="AN4565" s="15"/>
      <c r="AO4565" s="166"/>
      <c r="AP4565" s="5">
        <f t="shared" si="72"/>
        <v>0</v>
      </c>
      <c r="AQ4565" s="16"/>
      <c r="AR4565" s="205">
        <v>1</v>
      </c>
      <c r="AS4565" s="16"/>
      <c r="AT4565" s="16"/>
      <c r="AU4565" s="16"/>
      <c r="AV4565" s="16"/>
      <c r="AW4565" s="16"/>
      <c r="AX4565" s="16"/>
    </row>
    <row r="4566" spans="1:50" customFormat="1" ht="15.75" hidden="1" customHeight="1" x14ac:dyDescent="0.2">
      <c r="A4566" s="7" t="s">
        <v>7708</v>
      </c>
      <c r="B4566" s="3" t="s">
        <v>17312</v>
      </c>
      <c r="C4566" s="85" t="s">
        <v>4395</v>
      </c>
      <c r="D4566" s="85" t="s">
        <v>13090</v>
      </c>
      <c r="E4566" s="202" t="s">
        <v>1800</v>
      </c>
      <c r="F4566" s="85" t="s">
        <v>55</v>
      </c>
      <c r="G4566" s="85" t="s">
        <v>57</v>
      </c>
      <c r="H4566" s="85" t="s">
        <v>20690</v>
      </c>
      <c r="I4566" s="3" t="s">
        <v>4460</v>
      </c>
      <c r="J4566" s="85" t="s">
        <v>4406</v>
      </c>
      <c r="K4566" s="7" t="s">
        <v>4407</v>
      </c>
      <c r="L4566" s="3"/>
      <c r="M4566" s="3"/>
      <c r="N4566" s="41" t="s">
        <v>4408</v>
      </c>
      <c r="O4566" s="87">
        <v>0</v>
      </c>
      <c r="P4566" s="87">
        <v>0</v>
      </c>
      <c r="Q4566" s="87">
        <v>0</v>
      </c>
      <c r="R4566" s="87">
        <v>0</v>
      </c>
      <c r="S4566" s="87"/>
      <c r="T4566" s="87"/>
      <c r="U4566" s="85" t="s">
        <v>112</v>
      </c>
      <c r="V4566" s="3" t="s">
        <v>112</v>
      </c>
      <c r="W4566" s="3"/>
      <c r="X4566" s="3"/>
      <c r="Y4566" s="3"/>
      <c r="Z4566" s="6">
        <v>43500</v>
      </c>
      <c r="AA4566" s="160"/>
      <c r="AB4566" s="123" t="s">
        <v>4395</v>
      </c>
      <c r="AC4566" s="124"/>
      <c r="AD4566" s="41"/>
      <c r="AE4566" s="83"/>
      <c r="AF4566" s="83"/>
      <c r="AG4566" s="41"/>
      <c r="AH4566" s="41" t="s">
        <v>13741</v>
      </c>
      <c r="AI4566" s="80" t="s">
        <v>19866</v>
      </c>
      <c r="AJ4566" s="80" t="s">
        <v>13509</v>
      </c>
      <c r="AK4566" s="3"/>
      <c r="AL4566" s="85"/>
      <c r="AM4566" s="151" t="s">
        <v>19998</v>
      </c>
      <c r="AN4566" s="15"/>
      <c r="AO4566" s="166"/>
      <c r="AP4566" s="5">
        <f t="shared" si="72"/>
        <v>0</v>
      </c>
      <c r="AQ4566" s="16"/>
      <c r="AR4566" s="205">
        <v>1</v>
      </c>
      <c r="AS4566" s="16"/>
      <c r="AT4566" s="16"/>
      <c r="AU4566" s="16"/>
      <c r="AV4566" s="16"/>
      <c r="AW4566" s="16"/>
      <c r="AX4566" s="16"/>
    </row>
    <row r="4567" spans="1:50" customFormat="1" ht="15.75" hidden="1" customHeight="1" x14ac:dyDescent="0.2">
      <c r="A4567" s="7" t="s">
        <v>7709</v>
      </c>
      <c r="B4567" s="3" t="s">
        <v>7710</v>
      </c>
      <c r="C4567" s="85" t="s">
        <v>4395</v>
      </c>
      <c r="D4567" s="85" t="s">
        <v>13090</v>
      </c>
      <c r="E4567" s="202" t="s">
        <v>1800</v>
      </c>
      <c r="F4567" s="85" t="s">
        <v>55</v>
      </c>
      <c r="G4567" s="85" t="s">
        <v>57</v>
      </c>
      <c r="H4567" s="85" t="s">
        <v>20690</v>
      </c>
      <c r="I4567" s="3"/>
      <c r="J4567" s="85" t="s">
        <v>4406</v>
      </c>
      <c r="K4567" s="7" t="s">
        <v>4407</v>
      </c>
      <c r="L4567" s="3"/>
      <c r="M4567" s="3"/>
      <c r="N4567" s="41" t="s">
        <v>13889</v>
      </c>
      <c r="O4567" s="87">
        <v>0</v>
      </c>
      <c r="P4567" s="87">
        <v>0</v>
      </c>
      <c r="Q4567" s="87">
        <v>0</v>
      </c>
      <c r="R4567" s="87">
        <v>0</v>
      </c>
      <c r="S4567" s="87"/>
      <c r="T4567" s="87"/>
      <c r="U4567" s="85" t="s">
        <v>112</v>
      </c>
      <c r="V4567" s="3" t="s">
        <v>112</v>
      </c>
      <c r="W4567" s="3"/>
      <c r="X4567" s="3"/>
      <c r="Y4567" s="3"/>
      <c r="Z4567" s="6">
        <v>8964</v>
      </c>
      <c r="AA4567" s="160"/>
      <c r="AB4567" s="123" t="s">
        <v>4395</v>
      </c>
      <c r="AC4567" s="124"/>
      <c r="AD4567" s="41"/>
      <c r="AE4567" s="83"/>
      <c r="AF4567" s="83"/>
      <c r="AG4567" s="41"/>
      <c r="AH4567" s="41" t="s">
        <v>13741</v>
      </c>
      <c r="AI4567" s="80" t="s">
        <v>19867</v>
      </c>
      <c r="AJ4567" s="80" t="s">
        <v>13383</v>
      </c>
      <c r="AK4567" s="3"/>
      <c r="AL4567" s="85"/>
      <c r="AM4567" s="151" t="s">
        <v>19998</v>
      </c>
      <c r="AN4567" s="15"/>
      <c r="AO4567" s="166"/>
      <c r="AP4567" s="5">
        <f t="shared" si="72"/>
        <v>0</v>
      </c>
      <c r="AQ4567" s="16"/>
      <c r="AR4567" s="205">
        <v>1</v>
      </c>
      <c r="AS4567" s="16"/>
      <c r="AT4567" s="16"/>
      <c r="AU4567" s="16"/>
      <c r="AV4567" s="16"/>
      <c r="AW4567" s="16"/>
      <c r="AX4567" s="16"/>
    </row>
    <row r="4568" spans="1:50" customFormat="1" ht="15.75" hidden="1" customHeight="1" x14ac:dyDescent="0.2">
      <c r="A4568" s="7" t="s">
        <v>7711</v>
      </c>
      <c r="B4568" s="3" t="s">
        <v>7712</v>
      </c>
      <c r="C4568" s="85" t="s">
        <v>4395</v>
      </c>
      <c r="D4568" s="85" t="s">
        <v>13090</v>
      </c>
      <c r="E4568" s="202" t="s">
        <v>26712</v>
      </c>
      <c r="F4568" s="85" t="s">
        <v>40</v>
      </c>
      <c r="G4568" s="85" t="s">
        <v>43</v>
      </c>
      <c r="H4568" s="85" t="s">
        <v>20690</v>
      </c>
      <c r="I4568" s="3" t="s">
        <v>4411</v>
      </c>
      <c r="J4568" s="85" t="s">
        <v>124</v>
      </c>
      <c r="K4568" s="7" t="s">
        <v>139</v>
      </c>
      <c r="L4568" s="3"/>
      <c r="M4568" s="3"/>
      <c r="N4568" s="41" t="s">
        <v>4695</v>
      </c>
      <c r="O4568" s="87">
        <v>21344</v>
      </c>
      <c r="P4568" s="87">
        <v>10407</v>
      </c>
      <c r="Q4568" s="87">
        <v>10937</v>
      </c>
      <c r="R4568" s="87">
        <v>0</v>
      </c>
      <c r="S4568" s="87"/>
      <c r="T4568" s="87"/>
      <c r="U4568" s="85">
        <v>2009</v>
      </c>
      <c r="V4568" s="3" t="s">
        <v>4695</v>
      </c>
      <c r="W4568" s="3"/>
      <c r="X4568" s="3"/>
      <c r="Y4568" s="3"/>
      <c r="Z4568" s="6">
        <v>2922</v>
      </c>
      <c r="AA4568" s="160"/>
      <c r="AB4568" s="123" t="s">
        <v>4395</v>
      </c>
      <c r="AC4568" s="124"/>
      <c r="AD4568" s="41"/>
      <c r="AE4568" s="83"/>
      <c r="AF4568" s="83"/>
      <c r="AG4568" s="41"/>
      <c r="AH4568" s="41" t="s">
        <v>7580</v>
      </c>
      <c r="AI4568" s="80" t="s">
        <v>19868</v>
      </c>
      <c r="AJ4568" s="80" t="s">
        <v>13385</v>
      </c>
      <c r="AK4568" s="3"/>
      <c r="AL4568" s="85"/>
      <c r="AM4568" s="151" t="s">
        <v>19998</v>
      </c>
      <c r="AN4568" s="15"/>
      <c r="AO4568" s="166"/>
      <c r="AP4568" s="5">
        <f t="shared" si="72"/>
        <v>0</v>
      </c>
      <c r="AQ4568" s="16"/>
      <c r="AR4568" s="205">
        <v>1</v>
      </c>
      <c r="AS4568" s="16"/>
      <c r="AT4568" s="16"/>
      <c r="AU4568" s="16"/>
      <c r="AV4568" s="16"/>
      <c r="AW4568" s="16"/>
      <c r="AX4568" s="16"/>
    </row>
    <row r="4569" spans="1:50" customFormat="1" ht="15.75" hidden="1" customHeight="1" x14ac:dyDescent="0.2">
      <c r="A4569" s="7" t="s">
        <v>7713</v>
      </c>
      <c r="B4569" s="3" t="s">
        <v>7714</v>
      </c>
      <c r="C4569" s="85" t="s">
        <v>4395</v>
      </c>
      <c r="D4569" s="85" t="s">
        <v>13090</v>
      </c>
      <c r="E4569" s="202" t="s">
        <v>26712</v>
      </c>
      <c r="F4569" s="85" t="s">
        <v>40</v>
      </c>
      <c r="G4569" s="85" t="s">
        <v>43</v>
      </c>
      <c r="H4569" s="85" t="s">
        <v>20690</v>
      </c>
      <c r="I4569" s="3"/>
      <c r="J4569" s="85" t="s">
        <v>124</v>
      </c>
      <c r="K4569" s="7" t="s">
        <v>4412</v>
      </c>
      <c r="L4569" s="3"/>
      <c r="M4569" s="3"/>
      <c r="N4569" s="41" t="s">
        <v>4695</v>
      </c>
      <c r="O4569" s="87">
        <v>26278</v>
      </c>
      <c r="P4569" s="87">
        <v>16618</v>
      </c>
      <c r="Q4569" s="87">
        <v>9660</v>
      </c>
      <c r="R4569" s="87">
        <v>0</v>
      </c>
      <c r="S4569" s="87"/>
      <c r="T4569" s="87"/>
      <c r="U4569" s="85">
        <v>2010</v>
      </c>
      <c r="V4569" s="3" t="s">
        <v>4695</v>
      </c>
      <c r="W4569" s="3"/>
      <c r="X4569" s="3"/>
      <c r="Y4569" s="3"/>
      <c r="Z4569" s="6">
        <v>3837</v>
      </c>
      <c r="AA4569" s="160"/>
      <c r="AB4569" s="123" t="s">
        <v>4395</v>
      </c>
      <c r="AC4569" s="124"/>
      <c r="AD4569" s="41"/>
      <c r="AE4569" s="83"/>
      <c r="AF4569" s="83"/>
      <c r="AG4569" s="41"/>
      <c r="AH4569" s="41" t="s">
        <v>7580</v>
      </c>
      <c r="AI4569" s="80" t="s">
        <v>19869</v>
      </c>
      <c r="AJ4569" s="80" t="s">
        <v>13386</v>
      </c>
      <c r="AK4569" s="3"/>
      <c r="AL4569" s="85"/>
      <c r="AM4569" s="151" t="s">
        <v>19998</v>
      </c>
      <c r="AN4569" s="15"/>
      <c r="AO4569" s="166"/>
      <c r="AP4569" s="5">
        <f t="shared" si="72"/>
        <v>0</v>
      </c>
      <c r="AQ4569" s="16"/>
      <c r="AR4569" s="205">
        <v>1</v>
      </c>
      <c r="AS4569" s="16"/>
      <c r="AT4569" s="16"/>
      <c r="AU4569" s="16"/>
      <c r="AV4569" s="16"/>
      <c r="AW4569" s="16"/>
      <c r="AX4569" s="16"/>
    </row>
    <row r="4570" spans="1:50" customFormat="1" ht="15.75" hidden="1" customHeight="1" x14ac:dyDescent="0.2">
      <c r="A4570" s="7" t="s">
        <v>7715</v>
      </c>
      <c r="B4570" s="3" t="s">
        <v>7716</v>
      </c>
      <c r="C4570" s="85" t="s">
        <v>4395</v>
      </c>
      <c r="D4570" s="85" t="s">
        <v>13090</v>
      </c>
      <c r="E4570" s="202" t="s">
        <v>26712</v>
      </c>
      <c r="F4570" s="85" t="s">
        <v>55</v>
      </c>
      <c r="G4570" s="85" t="s">
        <v>63</v>
      </c>
      <c r="H4570" s="85" t="s">
        <v>20690</v>
      </c>
      <c r="I4570" s="3" t="s">
        <v>4399</v>
      </c>
      <c r="J4570" s="85" t="s">
        <v>26013</v>
      </c>
      <c r="K4570" s="7" t="s">
        <v>7717</v>
      </c>
      <c r="L4570" s="3"/>
      <c r="M4570" s="3"/>
      <c r="N4570" s="41" t="s">
        <v>7718</v>
      </c>
      <c r="O4570" s="87">
        <v>1075844</v>
      </c>
      <c r="P4570" s="87">
        <v>1012169</v>
      </c>
      <c r="Q4570" s="87">
        <v>63675</v>
      </c>
      <c r="R4570" s="87">
        <v>0</v>
      </c>
      <c r="S4570" s="87"/>
      <c r="T4570" s="87"/>
      <c r="U4570" s="85">
        <v>2012</v>
      </c>
      <c r="V4570" s="3" t="s">
        <v>7718</v>
      </c>
      <c r="W4570" s="3"/>
      <c r="X4570" s="3"/>
      <c r="Y4570" s="3"/>
      <c r="Z4570" s="6">
        <v>152783</v>
      </c>
      <c r="AA4570" s="160"/>
      <c r="AB4570" s="123" t="s">
        <v>4395</v>
      </c>
      <c r="AC4570" s="124"/>
      <c r="AD4570" s="41"/>
      <c r="AE4570" s="83"/>
      <c r="AF4570" s="83"/>
      <c r="AG4570" s="41"/>
      <c r="AH4570" s="41" t="s">
        <v>63</v>
      </c>
      <c r="AI4570" s="80" t="s">
        <v>19870</v>
      </c>
      <c r="AJ4570" s="80" t="s">
        <v>13387</v>
      </c>
      <c r="AK4570" s="3"/>
      <c r="AL4570" s="85"/>
      <c r="AM4570" s="151" t="s">
        <v>19998</v>
      </c>
      <c r="AN4570" s="15"/>
      <c r="AO4570" s="166"/>
      <c r="AP4570" s="5">
        <f t="shared" si="72"/>
        <v>0</v>
      </c>
      <c r="AQ4570" s="16"/>
      <c r="AR4570" s="205">
        <v>1</v>
      </c>
      <c r="AS4570" s="16"/>
      <c r="AT4570" s="16"/>
      <c r="AU4570" s="16"/>
      <c r="AV4570" s="16"/>
      <c r="AW4570" s="16"/>
      <c r="AX4570" s="16"/>
    </row>
    <row r="4571" spans="1:50" customFormat="1" ht="15.75" hidden="1" customHeight="1" x14ac:dyDescent="0.2">
      <c r="A4571" s="7" t="s">
        <v>7719</v>
      </c>
      <c r="B4571" s="3" t="s">
        <v>7720</v>
      </c>
      <c r="C4571" s="85" t="s">
        <v>4395</v>
      </c>
      <c r="D4571" s="85" t="s">
        <v>13090</v>
      </c>
      <c r="E4571" s="202" t="s">
        <v>26712</v>
      </c>
      <c r="F4571" s="85" t="s">
        <v>40</v>
      </c>
      <c r="G4571" s="85" t="s">
        <v>15356</v>
      </c>
      <c r="H4571" s="85" t="s">
        <v>20690</v>
      </c>
      <c r="I4571" s="3" t="s">
        <v>4491</v>
      </c>
      <c r="J4571" s="85" t="s">
        <v>4435</v>
      </c>
      <c r="K4571" s="7" t="s">
        <v>3838</v>
      </c>
      <c r="L4571" s="3"/>
      <c r="M4571" s="3"/>
      <c r="N4571" s="41" t="s">
        <v>4695</v>
      </c>
      <c r="O4571" s="87">
        <v>40236</v>
      </c>
      <c r="P4571" s="87">
        <v>16513</v>
      </c>
      <c r="Q4571" s="87">
        <v>23723</v>
      </c>
      <c r="R4571" s="87">
        <v>0</v>
      </c>
      <c r="S4571" s="87"/>
      <c r="T4571" s="87"/>
      <c r="U4571" s="85">
        <v>2010</v>
      </c>
      <c r="V4571" s="3" t="s">
        <v>4695</v>
      </c>
      <c r="W4571" s="3"/>
      <c r="X4571" s="3"/>
      <c r="Y4571" s="3"/>
      <c r="Z4571" s="6">
        <v>3500</v>
      </c>
      <c r="AA4571" s="160"/>
      <c r="AB4571" s="123" t="s">
        <v>4395</v>
      </c>
      <c r="AC4571" s="124"/>
      <c r="AD4571" s="41"/>
      <c r="AE4571" s="83"/>
      <c r="AF4571" s="83"/>
      <c r="AG4571" s="41"/>
      <c r="AH4571" s="41" t="s">
        <v>7654</v>
      </c>
      <c r="AI4571" s="80" t="s">
        <v>19871</v>
      </c>
      <c r="AJ4571" s="80" t="s">
        <v>14684</v>
      </c>
      <c r="AK4571" s="3"/>
      <c r="AL4571" s="85"/>
      <c r="AM4571" s="151" t="s">
        <v>19998</v>
      </c>
      <c r="AN4571" s="15"/>
      <c r="AO4571" s="166"/>
      <c r="AP4571" s="5">
        <f t="shared" si="72"/>
        <v>0</v>
      </c>
      <c r="AQ4571" s="16"/>
      <c r="AR4571" s="205">
        <v>1</v>
      </c>
      <c r="AS4571" s="16"/>
      <c r="AT4571" s="16"/>
      <c r="AU4571" s="16"/>
      <c r="AV4571" s="16"/>
      <c r="AW4571" s="16"/>
      <c r="AX4571" s="16"/>
    </row>
    <row r="4572" spans="1:50" customFormat="1" ht="15.75" hidden="1" customHeight="1" x14ac:dyDescent="0.2">
      <c r="A4572" s="7" t="s">
        <v>7721</v>
      </c>
      <c r="B4572" s="3" t="s">
        <v>7722</v>
      </c>
      <c r="C4572" s="85" t="s">
        <v>4395</v>
      </c>
      <c r="D4572" s="85" t="s">
        <v>13090</v>
      </c>
      <c r="E4572" s="202" t="s">
        <v>1800</v>
      </c>
      <c r="F4572" s="85" t="s">
        <v>55</v>
      </c>
      <c r="G4572" s="85" t="s">
        <v>57</v>
      </c>
      <c r="H4572" s="85" t="s">
        <v>20690</v>
      </c>
      <c r="I4572" s="3" t="s">
        <v>4405</v>
      </c>
      <c r="J4572" s="85" t="s">
        <v>4447</v>
      </c>
      <c r="K4572" s="7" t="s">
        <v>4685</v>
      </c>
      <c r="L4572" s="3"/>
      <c r="M4572" s="3"/>
      <c r="N4572" s="41" t="s">
        <v>4402</v>
      </c>
      <c r="O4572" s="87">
        <v>0</v>
      </c>
      <c r="P4572" s="87">
        <v>0</v>
      </c>
      <c r="Q4572" s="87">
        <v>0</v>
      </c>
      <c r="R4572" s="87">
        <v>0</v>
      </c>
      <c r="S4572" s="87"/>
      <c r="T4572" s="87"/>
      <c r="U4572" s="85" t="s">
        <v>112</v>
      </c>
      <c r="V4572" s="3" t="s">
        <v>112</v>
      </c>
      <c r="W4572" s="3"/>
      <c r="X4572" s="3"/>
      <c r="Y4572" s="3"/>
      <c r="Z4572" s="6">
        <v>5000</v>
      </c>
      <c r="AA4572" s="160"/>
      <c r="AB4572" s="123" t="s">
        <v>4395</v>
      </c>
      <c r="AC4572" s="124"/>
      <c r="AD4572" s="41"/>
      <c r="AE4572" s="83"/>
      <c r="AF4572" s="83"/>
      <c r="AG4572" s="41"/>
      <c r="AH4572" s="41" t="s">
        <v>13741</v>
      </c>
      <c r="AI4572" s="80" t="s">
        <v>19872</v>
      </c>
      <c r="AJ4572" s="80" t="s">
        <v>13367</v>
      </c>
      <c r="AK4572" s="3"/>
      <c r="AL4572" s="85"/>
      <c r="AM4572" s="151" t="s">
        <v>19998</v>
      </c>
      <c r="AN4572" s="15"/>
      <c r="AO4572" s="166"/>
      <c r="AP4572" s="5">
        <f t="shared" si="72"/>
        <v>0</v>
      </c>
      <c r="AQ4572" s="16"/>
      <c r="AR4572" s="205">
        <v>1</v>
      </c>
      <c r="AS4572" s="16"/>
      <c r="AT4572" s="16"/>
      <c r="AU4572" s="16"/>
      <c r="AV4572" s="16"/>
      <c r="AW4572" s="16"/>
      <c r="AX4572" s="16"/>
    </row>
    <row r="4573" spans="1:50" customFormat="1" ht="15.75" hidden="1" customHeight="1" x14ac:dyDescent="0.2">
      <c r="A4573" s="7" t="s">
        <v>7723</v>
      </c>
      <c r="B4573" s="3" t="s">
        <v>7724</v>
      </c>
      <c r="C4573" s="85" t="s">
        <v>4395</v>
      </c>
      <c r="D4573" s="85" t="s">
        <v>13090</v>
      </c>
      <c r="E4573" s="202" t="s">
        <v>26712</v>
      </c>
      <c r="F4573" s="85" t="s">
        <v>40</v>
      </c>
      <c r="G4573" s="85" t="s">
        <v>43</v>
      </c>
      <c r="H4573" s="85" t="s">
        <v>20690</v>
      </c>
      <c r="I4573" s="3" t="s">
        <v>4421</v>
      </c>
      <c r="J4573" s="85" t="s">
        <v>115</v>
      </c>
      <c r="K4573" s="7" t="s">
        <v>4595</v>
      </c>
      <c r="L4573" s="3"/>
      <c r="M4573" s="3"/>
      <c r="N4573" s="41" t="s">
        <v>4841</v>
      </c>
      <c r="O4573" s="87">
        <v>233416</v>
      </c>
      <c r="P4573" s="87">
        <v>215281</v>
      </c>
      <c r="Q4573" s="87">
        <v>18135</v>
      </c>
      <c r="R4573" s="87">
        <v>0</v>
      </c>
      <c r="S4573" s="87"/>
      <c r="T4573" s="87"/>
      <c r="U4573" s="85">
        <v>2010</v>
      </c>
      <c r="V4573" s="3" t="s">
        <v>4841</v>
      </c>
      <c r="W4573" s="3"/>
      <c r="X4573" s="3"/>
      <c r="Y4573" s="3"/>
      <c r="Z4573" s="6">
        <v>41944</v>
      </c>
      <c r="AA4573" s="160"/>
      <c r="AB4573" s="123" t="s">
        <v>4395</v>
      </c>
      <c r="AC4573" s="124"/>
      <c r="AD4573" s="41"/>
      <c r="AE4573" s="83"/>
      <c r="AF4573" s="83"/>
      <c r="AG4573" s="41"/>
      <c r="AH4573" s="41" t="s">
        <v>7061</v>
      </c>
      <c r="AI4573" s="80" t="s">
        <v>19873</v>
      </c>
      <c r="AJ4573" s="80" t="s">
        <v>14685</v>
      </c>
      <c r="AK4573" s="3"/>
      <c r="AL4573" s="85"/>
      <c r="AM4573" s="151" t="s">
        <v>19998</v>
      </c>
      <c r="AN4573" s="15"/>
      <c r="AO4573" s="166"/>
      <c r="AP4573" s="5">
        <f t="shared" si="72"/>
        <v>0</v>
      </c>
      <c r="AQ4573" s="16"/>
      <c r="AR4573" s="205">
        <v>1</v>
      </c>
      <c r="AS4573" s="16"/>
      <c r="AT4573" s="16"/>
      <c r="AU4573" s="16"/>
      <c r="AV4573" s="16"/>
      <c r="AW4573" s="16"/>
      <c r="AX4573" s="16"/>
    </row>
    <row r="4574" spans="1:50" customFormat="1" ht="15.75" hidden="1" customHeight="1" x14ac:dyDescent="0.2">
      <c r="A4574" s="7" t="s">
        <v>7725</v>
      </c>
      <c r="B4574" s="3" t="s">
        <v>7726</v>
      </c>
      <c r="C4574" s="85" t="s">
        <v>4395</v>
      </c>
      <c r="D4574" s="85" t="s">
        <v>13090</v>
      </c>
      <c r="E4574" s="202" t="s">
        <v>26712</v>
      </c>
      <c r="F4574" s="85" t="s">
        <v>40</v>
      </c>
      <c r="G4574" s="85" t="s">
        <v>43</v>
      </c>
      <c r="H4574" s="85" t="s">
        <v>20690</v>
      </c>
      <c r="I4574" s="3" t="s">
        <v>4688</v>
      </c>
      <c r="J4574" s="85" t="s">
        <v>115</v>
      </c>
      <c r="K4574" s="7" t="s">
        <v>4595</v>
      </c>
      <c r="L4574" s="3"/>
      <c r="M4574" s="3"/>
      <c r="N4574" s="41" t="s">
        <v>4841</v>
      </c>
      <c r="O4574" s="87">
        <v>10284</v>
      </c>
      <c r="P4574" s="87">
        <v>8022</v>
      </c>
      <c r="Q4574" s="87">
        <v>2262</v>
      </c>
      <c r="R4574" s="87">
        <v>0</v>
      </c>
      <c r="S4574" s="87"/>
      <c r="T4574" s="87"/>
      <c r="U4574" s="85">
        <v>2011</v>
      </c>
      <c r="V4574" s="3" t="s">
        <v>4841</v>
      </c>
      <c r="W4574" s="3"/>
      <c r="X4574" s="3"/>
      <c r="Y4574" s="3"/>
      <c r="Z4574" s="6">
        <v>4924</v>
      </c>
      <c r="AA4574" s="160"/>
      <c r="AB4574" s="123" t="s">
        <v>4395</v>
      </c>
      <c r="AC4574" s="124"/>
      <c r="AD4574" s="41"/>
      <c r="AE4574" s="83"/>
      <c r="AF4574" s="83"/>
      <c r="AG4574" s="41"/>
      <c r="AH4574" s="41" t="s">
        <v>7061</v>
      </c>
      <c r="AI4574" s="80" t="s">
        <v>19874</v>
      </c>
      <c r="AJ4574" s="80" t="s">
        <v>14686</v>
      </c>
      <c r="AK4574" s="3"/>
      <c r="AL4574" s="85"/>
      <c r="AM4574" s="151" t="s">
        <v>19998</v>
      </c>
      <c r="AN4574" s="15"/>
      <c r="AO4574" s="166"/>
      <c r="AP4574" s="5">
        <f t="shared" si="72"/>
        <v>0</v>
      </c>
      <c r="AQ4574" s="16"/>
      <c r="AR4574" s="205">
        <v>1</v>
      </c>
      <c r="AS4574" s="16"/>
      <c r="AT4574" s="16"/>
      <c r="AU4574" s="16"/>
      <c r="AV4574" s="16"/>
      <c r="AW4574" s="16"/>
      <c r="AX4574" s="16"/>
    </row>
    <row r="4575" spans="1:50" customFormat="1" ht="15.75" hidden="1" customHeight="1" x14ac:dyDescent="0.2">
      <c r="A4575" s="7" t="s">
        <v>7727</v>
      </c>
      <c r="B4575" s="3" t="s">
        <v>7728</v>
      </c>
      <c r="C4575" s="85" t="s">
        <v>4395</v>
      </c>
      <c r="D4575" s="85" t="s">
        <v>13090</v>
      </c>
      <c r="E4575" s="202" t="s">
        <v>1800</v>
      </c>
      <c r="F4575" s="85" t="s">
        <v>55</v>
      </c>
      <c r="G4575" s="85" t="s">
        <v>15355</v>
      </c>
      <c r="H4575" s="85" t="s">
        <v>20690</v>
      </c>
      <c r="I4575" s="3" t="s">
        <v>4405</v>
      </c>
      <c r="J4575" s="85" t="s">
        <v>4435</v>
      </c>
      <c r="K4575" s="7" t="s">
        <v>3838</v>
      </c>
      <c r="L4575" s="3"/>
      <c r="M4575" s="3"/>
      <c r="N4575" s="41" t="s">
        <v>9949</v>
      </c>
      <c r="O4575" s="87">
        <v>0</v>
      </c>
      <c r="P4575" s="87">
        <v>0</v>
      </c>
      <c r="Q4575" s="87">
        <v>0</v>
      </c>
      <c r="R4575" s="87">
        <v>0</v>
      </c>
      <c r="S4575" s="87"/>
      <c r="T4575" s="87"/>
      <c r="U4575" s="85" t="s">
        <v>112</v>
      </c>
      <c r="V4575" s="3" t="s">
        <v>112</v>
      </c>
      <c r="W4575" s="3"/>
      <c r="X4575" s="3"/>
      <c r="Y4575" s="3"/>
      <c r="Z4575" s="6">
        <v>42657</v>
      </c>
      <c r="AA4575" s="160"/>
      <c r="AB4575" s="123" t="s">
        <v>4395</v>
      </c>
      <c r="AC4575" s="124"/>
      <c r="AD4575" s="41"/>
      <c r="AE4575" s="83"/>
      <c r="AF4575" s="83"/>
      <c r="AG4575" s="41"/>
      <c r="AH4575" s="41" t="s">
        <v>13748</v>
      </c>
      <c r="AI4575" s="80" t="s">
        <v>19875</v>
      </c>
      <c r="AJ4575" s="80" t="s">
        <v>14687</v>
      </c>
      <c r="AK4575" s="3"/>
      <c r="AL4575" s="85"/>
      <c r="AM4575" s="151" t="s">
        <v>19998</v>
      </c>
      <c r="AN4575" s="15"/>
      <c r="AO4575" s="166"/>
      <c r="AP4575" s="5">
        <f t="shared" si="72"/>
        <v>0</v>
      </c>
      <c r="AQ4575" s="16"/>
      <c r="AR4575" s="205">
        <v>1</v>
      </c>
      <c r="AS4575" s="16"/>
      <c r="AT4575" s="16"/>
      <c r="AU4575" s="16"/>
      <c r="AV4575" s="16"/>
      <c r="AW4575" s="16"/>
      <c r="AX4575" s="16"/>
    </row>
    <row r="4576" spans="1:50" customFormat="1" ht="15.75" hidden="1" customHeight="1" x14ac:dyDescent="0.2">
      <c r="A4576" s="7" t="s">
        <v>7729</v>
      </c>
      <c r="B4576" s="3" t="s">
        <v>7730</v>
      </c>
      <c r="C4576" s="85" t="s">
        <v>4395</v>
      </c>
      <c r="D4576" s="85" t="s">
        <v>13090</v>
      </c>
      <c r="E4576" s="202" t="s">
        <v>26712</v>
      </c>
      <c r="F4576" s="85" t="s">
        <v>40</v>
      </c>
      <c r="G4576" s="85" t="s">
        <v>43</v>
      </c>
      <c r="H4576" s="85" t="s">
        <v>20690</v>
      </c>
      <c r="I4576" s="3" t="s">
        <v>4411</v>
      </c>
      <c r="J4576" s="85" t="s">
        <v>115</v>
      </c>
      <c r="K4576" s="7" t="s">
        <v>4595</v>
      </c>
      <c r="L4576" s="3"/>
      <c r="M4576" s="3"/>
      <c r="N4576" s="41" t="s">
        <v>4841</v>
      </c>
      <c r="O4576" s="87">
        <v>4119</v>
      </c>
      <c r="P4576" s="87">
        <v>3937</v>
      </c>
      <c r="Q4576" s="87">
        <v>182</v>
      </c>
      <c r="R4576" s="87">
        <v>0</v>
      </c>
      <c r="S4576" s="87"/>
      <c r="T4576" s="87"/>
      <c r="U4576" s="85">
        <v>2011</v>
      </c>
      <c r="V4576" s="3" t="s">
        <v>4841</v>
      </c>
      <c r="W4576" s="3"/>
      <c r="X4576" s="3"/>
      <c r="Y4576" s="3"/>
      <c r="Z4576" s="6">
        <v>4922</v>
      </c>
      <c r="AA4576" s="160"/>
      <c r="AB4576" s="123" t="s">
        <v>4395</v>
      </c>
      <c r="AC4576" s="124"/>
      <c r="AD4576" s="41"/>
      <c r="AE4576" s="83"/>
      <c r="AF4576" s="83"/>
      <c r="AG4576" s="41"/>
      <c r="AH4576" s="41" t="s">
        <v>7061</v>
      </c>
      <c r="AI4576" s="80" t="s">
        <v>19876</v>
      </c>
      <c r="AJ4576" s="80" t="s">
        <v>14688</v>
      </c>
      <c r="AK4576" s="3"/>
      <c r="AL4576" s="85"/>
      <c r="AM4576" s="151" t="s">
        <v>19998</v>
      </c>
      <c r="AN4576" s="15"/>
      <c r="AO4576" s="166"/>
      <c r="AP4576" s="5">
        <f t="shared" si="72"/>
        <v>0</v>
      </c>
      <c r="AQ4576" s="16"/>
      <c r="AR4576" s="205">
        <v>1</v>
      </c>
      <c r="AS4576" s="16"/>
      <c r="AT4576" s="16"/>
      <c r="AU4576" s="16"/>
      <c r="AV4576" s="16"/>
      <c r="AW4576" s="16"/>
      <c r="AX4576" s="16"/>
    </row>
    <row r="4577" spans="1:50" customFormat="1" ht="15.75" hidden="1" customHeight="1" x14ac:dyDescent="0.2">
      <c r="A4577" s="7" t="s">
        <v>7731</v>
      </c>
      <c r="B4577" s="3" t="s">
        <v>7732</v>
      </c>
      <c r="C4577" s="85" t="s">
        <v>4395</v>
      </c>
      <c r="D4577" s="85" t="s">
        <v>13090</v>
      </c>
      <c r="E4577" s="202" t="s">
        <v>26712</v>
      </c>
      <c r="F4577" s="85" t="s">
        <v>55</v>
      </c>
      <c r="G4577" s="85" t="s">
        <v>63</v>
      </c>
      <c r="H4577" s="85" t="s">
        <v>20690</v>
      </c>
      <c r="I4577" s="3" t="s">
        <v>4399</v>
      </c>
      <c r="J4577" s="85" t="s">
        <v>223</v>
      </c>
      <c r="K4577" s="7" t="s">
        <v>239</v>
      </c>
      <c r="L4577" s="3"/>
      <c r="M4577" s="3"/>
      <c r="N4577" s="41" t="s">
        <v>14225</v>
      </c>
      <c r="O4577" s="87">
        <v>580138</v>
      </c>
      <c r="P4577" s="87">
        <v>27190</v>
      </c>
      <c r="Q4577" s="87">
        <v>552948</v>
      </c>
      <c r="R4577" s="87">
        <v>0</v>
      </c>
      <c r="S4577" s="87"/>
      <c r="T4577" s="87"/>
      <c r="U4577" s="85">
        <v>2014</v>
      </c>
      <c r="V4577" s="3" t="s">
        <v>6837</v>
      </c>
      <c r="W4577" s="3"/>
      <c r="X4577" s="3"/>
      <c r="Y4577" s="3"/>
      <c r="Z4577" s="6">
        <v>69915</v>
      </c>
      <c r="AA4577" s="160"/>
      <c r="AB4577" s="123" t="s">
        <v>4395</v>
      </c>
      <c r="AC4577" s="124"/>
      <c r="AD4577" s="41"/>
      <c r="AE4577" s="83"/>
      <c r="AF4577" s="83"/>
      <c r="AG4577" s="41"/>
      <c r="AH4577" s="41" t="s">
        <v>63</v>
      </c>
      <c r="AI4577" s="80" t="s">
        <v>19877</v>
      </c>
      <c r="AJ4577" s="80" t="s">
        <v>14689</v>
      </c>
      <c r="AK4577" s="3"/>
      <c r="AL4577" s="85"/>
      <c r="AM4577" s="151" t="s">
        <v>19998</v>
      </c>
      <c r="AN4577" s="15"/>
      <c r="AO4577" s="166"/>
      <c r="AP4577" s="5">
        <f t="shared" si="72"/>
        <v>0</v>
      </c>
      <c r="AQ4577" s="16"/>
      <c r="AR4577" s="205">
        <v>1</v>
      </c>
      <c r="AS4577" s="16"/>
      <c r="AT4577" s="16"/>
      <c r="AU4577" s="16"/>
      <c r="AV4577" s="16"/>
      <c r="AW4577" s="16"/>
      <c r="AX4577" s="16"/>
    </row>
    <row r="4578" spans="1:50" customFormat="1" ht="15.75" hidden="1" customHeight="1" x14ac:dyDescent="0.2">
      <c r="A4578" s="7" t="s">
        <v>7733</v>
      </c>
      <c r="B4578" s="3" t="s">
        <v>7734</v>
      </c>
      <c r="C4578" s="85" t="s">
        <v>4395</v>
      </c>
      <c r="D4578" s="85" t="s">
        <v>13090</v>
      </c>
      <c r="E4578" s="202" t="s">
        <v>26418</v>
      </c>
      <c r="F4578" s="85" t="s">
        <v>55</v>
      </c>
      <c r="G4578" s="85" t="s">
        <v>57</v>
      </c>
      <c r="H4578" s="85" t="s">
        <v>20690</v>
      </c>
      <c r="I4578" s="3" t="s">
        <v>4405</v>
      </c>
      <c r="J4578" s="85" t="s">
        <v>4406</v>
      </c>
      <c r="K4578" s="7" t="s">
        <v>4407</v>
      </c>
      <c r="L4578" s="3"/>
      <c r="M4578" s="3"/>
      <c r="N4578" s="41" t="s">
        <v>4717</v>
      </c>
      <c r="O4578" s="87">
        <v>0</v>
      </c>
      <c r="P4578" s="87">
        <v>0</v>
      </c>
      <c r="Q4578" s="87">
        <v>0</v>
      </c>
      <c r="R4578" s="87">
        <v>0</v>
      </c>
      <c r="S4578" s="87"/>
      <c r="T4578" s="87"/>
      <c r="U4578" s="85" t="s">
        <v>112</v>
      </c>
      <c r="V4578" s="3" t="s">
        <v>112</v>
      </c>
      <c r="W4578" s="3"/>
      <c r="X4578" s="3"/>
      <c r="Y4578" s="3"/>
      <c r="Z4578" s="6">
        <v>13500</v>
      </c>
      <c r="AA4578" s="160"/>
      <c r="AB4578" s="123" t="s">
        <v>4395</v>
      </c>
      <c r="AC4578" s="124"/>
      <c r="AD4578" s="41"/>
      <c r="AE4578" s="83"/>
      <c r="AF4578" s="83"/>
      <c r="AG4578" s="41"/>
      <c r="AH4578" s="41" t="s">
        <v>13741</v>
      </c>
      <c r="AI4578" s="80" t="s">
        <v>19878</v>
      </c>
      <c r="AJ4578" s="80" t="s">
        <v>14690</v>
      </c>
      <c r="AK4578" s="3"/>
      <c r="AL4578" s="85"/>
      <c r="AM4578" s="151" t="s">
        <v>19998</v>
      </c>
      <c r="AN4578" s="15"/>
      <c r="AO4578" s="166"/>
      <c r="AP4578" s="5">
        <f t="shared" si="72"/>
        <v>0</v>
      </c>
      <c r="AQ4578" s="16"/>
      <c r="AR4578" s="205">
        <v>1</v>
      </c>
      <c r="AS4578" s="16"/>
      <c r="AT4578" s="16"/>
      <c r="AU4578" s="16"/>
      <c r="AV4578" s="16"/>
      <c r="AW4578" s="16"/>
      <c r="AX4578" s="16"/>
    </row>
    <row r="4579" spans="1:50" customFormat="1" ht="15.75" hidden="1" customHeight="1" x14ac:dyDescent="0.2">
      <c r="A4579" s="7" t="s">
        <v>7735</v>
      </c>
      <c r="B4579" s="3" t="s">
        <v>7736</v>
      </c>
      <c r="C4579" s="85" t="s">
        <v>4395</v>
      </c>
      <c r="D4579" s="85" t="s">
        <v>13090</v>
      </c>
      <c r="E4579" s="202" t="s">
        <v>26712</v>
      </c>
      <c r="F4579" s="85" t="s">
        <v>40</v>
      </c>
      <c r="G4579" s="85" t="s">
        <v>43</v>
      </c>
      <c r="H4579" s="85" t="s">
        <v>20690</v>
      </c>
      <c r="I4579" s="3" t="s">
        <v>4411</v>
      </c>
      <c r="J4579" s="85" t="s">
        <v>124</v>
      </c>
      <c r="K4579" s="7" t="s">
        <v>125</v>
      </c>
      <c r="L4579" s="3"/>
      <c r="M4579" s="3"/>
      <c r="N4579" s="41" t="s">
        <v>4476</v>
      </c>
      <c r="O4579" s="87">
        <v>54769</v>
      </c>
      <c r="P4579" s="87">
        <v>54686</v>
      </c>
      <c r="Q4579" s="87">
        <v>83</v>
      </c>
      <c r="R4579" s="87">
        <v>0</v>
      </c>
      <c r="S4579" s="87"/>
      <c r="T4579" s="87"/>
      <c r="U4579" s="85">
        <v>2011</v>
      </c>
      <c r="V4579" s="3" t="s">
        <v>4476</v>
      </c>
      <c r="W4579" s="3"/>
      <c r="X4579" s="3"/>
      <c r="Y4579" s="3"/>
      <c r="Z4579" s="6">
        <v>8834</v>
      </c>
      <c r="AA4579" s="160"/>
      <c r="AB4579" s="123" t="s">
        <v>4395</v>
      </c>
      <c r="AC4579" s="124"/>
      <c r="AD4579" s="41"/>
      <c r="AE4579" s="83"/>
      <c r="AF4579" s="83"/>
      <c r="AG4579" s="41"/>
      <c r="AH4579" s="41" t="s">
        <v>7061</v>
      </c>
      <c r="AI4579" s="80" t="s">
        <v>19879</v>
      </c>
      <c r="AJ4579" s="80" t="s">
        <v>14691</v>
      </c>
      <c r="AK4579" s="3"/>
      <c r="AL4579" s="85"/>
      <c r="AM4579" s="151" t="s">
        <v>19998</v>
      </c>
      <c r="AN4579" s="15"/>
      <c r="AO4579" s="166"/>
      <c r="AP4579" s="5">
        <f t="shared" si="72"/>
        <v>0</v>
      </c>
      <c r="AQ4579" s="16"/>
      <c r="AR4579" s="205">
        <v>1</v>
      </c>
      <c r="AS4579" s="16"/>
      <c r="AT4579" s="16"/>
      <c r="AU4579" s="16"/>
      <c r="AV4579" s="16"/>
      <c r="AW4579" s="16"/>
      <c r="AX4579" s="16"/>
    </row>
    <row r="4580" spans="1:50" customFormat="1" ht="15.75" hidden="1" customHeight="1" x14ac:dyDescent="0.2">
      <c r="A4580" s="7" t="s">
        <v>7737</v>
      </c>
      <c r="B4580" s="3" t="s">
        <v>7738</v>
      </c>
      <c r="C4580" s="85" t="s">
        <v>4395</v>
      </c>
      <c r="D4580" s="85" t="s">
        <v>13090</v>
      </c>
      <c r="E4580" s="202" t="s">
        <v>26712</v>
      </c>
      <c r="F4580" s="85" t="s">
        <v>40</v>
      </c>
      <c r="G4580" s="85" t="s">
        <v>43</v>
      </c>
      <c r="H4580" s="85" t="s">
        <v>20690</v>
      </c>
      <c r="I4580" s="3" t="s">
        <v>4396</v>
      </c>
      <c r="J4580" s="85" t="s">
        <v>115</v>
      </c>
      <c r="K4580" s="7" t="s">
        <v>4702</v>
      </c>
      <c r="L4580" s="3"/>
      <c r="M4580" s="3"/>
      <c r="N4580" s="41" t="s">
        <v>4552</v>
      </c>
      <c r="O4580" s="87">
        <v>0</v>
      </c>
      <c r="P4580" s="87">
        <v>0</v>
      </c>
      <c r="Q4580" s="87">
        <v>0</v>
      </c>
      <c r="R4580" s="87">
        <v>0</v>
      </c>
      <c r="S4580" s="87"/>
      <c r="T4580" s="87"/>
      <c r="U4580" s="85" t="s">
        <v>112</v>
      </c>
      <c r="V4580" s="3" t="s">
        <v>112</v>
      </c>
      <c r="W4580" s="3"/>
      <c r="X4580" s="3"/>
      <c r="Y4580" s="3"/>
      <c r="Z4580" s="6">
        <v>0</v>
      </c>
      <c r="AA4580" s="160"/>
      <c r="AB4580" s="123" t="s">
        <v>4395</v>
      </c>
      <c r="AC4580" s="124"/>
      <c r="AD4580" s="41"/>
      <c r="AE4580" s="83"/>
      <c r="AF4580" s="83"/>
      <c r="AG4580" s="41"/>
      <c r="AH4580" s="41" t="s">
        <v>7061</v>
      </c>
      <c r="AI4580" s="80" t="s">
        <v>19880</v>
      </c>
      <c r="AJ4580" s="80" t="s">
        <v>14692</v>
      </c>
      <c r="AK4580" s="3"/>
      <c r="AL4580" s="85"/>
      <c r="AM4580" s="151" t="s">
        <v>19998</v>
      </c>
      <c r="AN4580" s="15"/>
      <c r="AO4580" s="166"/>
      <c r="AP4580" s="5">
        <f t="shared" si="72"/>
        <v>0</v>
      </c>
      <c r="AQ4580" s="16"/>
      <c r="AR4580" s="205">
        <v>1</v>
      </c>
      <c r="AS4580" s="16"/>
      <c r="AT4580" s="16"/>
      <c r="AU4580" s="16"/>
      <c r="AV4580" s="16"/>
      <c r="AW4580" s="16"/>
      <c r="AX4580" s="16"/>
    </row>
    <row r="4581" spans="1:50" customFormat="1" ht="15.75" hidden="1" customHeight="1" x14ac:dyDescent="0.2">
      <c r="A4581" s="7" t="s">
        <v>7739</v>
      </c>
      <c r="B4581" s="3" t="s">
        <v>7740</v>
      </c>
      <c r="C4581" s="85" t="s">
        <v>4395</v>
      </c>
      <c r="D4581" s="85" t="s">
        <v>13090</v>
      </c>
      <c r="E4581" s="202" t="s">
        <v>26712</v>
      </c>
      <c r="F4581" s="85" t="s">
        <v>55</v>
      </c>
      <c r="G4581" s="85" t="s">
        <v>57</v>
      </c>
      <c r="H4581" s="85" t="s">
        <v>20690</v>
      </c>
      <c r="I4581" s="3" t="s">
        <v>4399</v>
      </c>
      <c r="J4581" s="85" t="s">
        <v>4400</v>
      </c>
      <c r="K4581" s="7" t="s">
        <v>4422</v>
      </c>
      <c r="L4581" s="3"/>
      <c r="M4581" s="3"/>
      <c r="N4581" s="41" t="s">
        <v>13742</v>
      </c>
      <c r="O4581" s="87">
        <v>206200</v>
      </c>
      <c r="P4581" s="87">
        <v>193114</v>
      </c>
      <c r="Q4581" s="87">
        <v>13086</v>
      </c>
      <c r="R4581" s="87">
        <v>0</v>
      </c>
      <c r="S4581" s="87"/>
      <c r="T4581" s="87"/>
      <c r="U4581" s="85">
        <v>2009</v>
      </c>
      <c r="V4581" s="3" t="s">
        <v>4501</v>
      </c>
      <c r="W4581" s="3"/>
      <c r="X4581" s="3"/>
      <c r="Y4581" s="3"/>
      <c r="Z4581" s="6">
        <v>12930</v>
      </c>
      <c r="AA4581" s="160"/>
      <c r="AB4581" s="123" t="s">
        <v>4395</v>
      </c>
      <c r="AC4581" s="124"/>
      <c r="AD4581" s="41"/>
      <c r="AE4581" s="83"/>
      <c r="AF4581" s="83"/>
      <c r="AG4581" s="41"/>
      <c r="AH4581" s="41" t="s">
        <v>13741</v>
      </c>
      <c r="AI4581" s="80" t="s">
        <v>19881</v>
      </c>
      <c r="AJ4581" s="80" t="s">
        <v>14693</v>
      </c>
      <c r="AK4581" s="3"/>
      <c r="AL4581" s="85"/>
      <c r="AM4581" s="151" t="s">
        <v>19998</v>
      </c>
      <c r="AN4581" s="15"/>
      <c r="AO4581" s="166"/>
      <c r="AP4581" s="5">
        <f t="shared" si="72"/>
        <v>0</v>
      </c>
      <c r="AQ4581" s="16"/>
      <c r="AR4581" s="205">
        <v>1</v>
      </c>
      <c r="AS4581" s="16"/>
      <c r="AT4581" s="16"/>
      <c r="AU4581" s="16"/>
      <c r="AV4581" s="16"/>
      <c r="AW4581" s="16"/>
      <c r="AX4581" s="16"/>
    </row>
    <row r="4582" spans="1:50" customFormat="1" ht="15.75" hidden="1" customHeight="1" x14ac:dyDescent="0.2">
      <c r="A4582" s="7" t="s">
        <v>7741</v>
      </c>
      <c r="B4582" s="3" t="s">
        <v>7742</v>
      </c>
      <c r="C4582" s="85" t="s">
        <v>4395</v>
      </c>
      <c r="D4582" s="85" t="s">
        <v>13090</v>
      </c>
      <c r="E4582" s="202" t="s">
        <v>26712</v>
      </c>
      <c r="F4582" s="85" t="s">
        <v>55</v>
      </c>
      <c r="G4582" s="85" t="s">
        <v>63</v>
      </c>
      <c r="H4582" s="85" t="s">
        <v>20690</v>
      </c>
      <c r="I4582" s="3" t="s">
        <v>4399</v>
      </c>
      <c r="J4582" s="85" t="s">
        <v>223</v>
      </c>
      <c r="K4582" s="7" t="s">
        <v>239</v>
      </c>
      <c r="L4582" s="3"/>
      <c r="M4582" s="3"/>
      <c r="N4582" s="41" t="s">
        <v>14225</v>
      </c>
      <c r="O4582" s="87">
        <v>11429</v>
      </c>
      <c r="P4582" s="87">
        <v>11335</v>
      </c>
      <c r="Q4582" s="87">
        <v>94</v>
      </c>
      <c r="R4582" s="87">
        <v>0</v>
      </c>
      <c r="S4582" s="87"/>
      <c r="T4582" s="87"/>
      <c r="U4582" s="85">
        <v>2009</v>
      </c>
      <c r="V4582" s="3" t="s">
        <v>6837</v>
      </c>
      <c r="W4582" s="3"/>
      <c r="X4582" s="3"/>
      <c r="Y4582" s="3"/>
      <c r="Z4582" s="6">
        <v>11427</v>
      </c>
      <c r="AA4582" s="160"/>
      <c r="AB4582" s="123" t="s">
        <v>4395</v>
      </c>
      <c r="AC4582" s="124"/>
      <c r="AD4582" s="41"/>
      <c r="AE4582" s="83"/>
      <c r="AF4582" s="83"/>
      <c r="AG4582" s="41"/>
      <c r="AH4582" s="41" t="s">
        <v>63</v>
      </c>
      <c r="AI4582" s="80" t="s">
        <v>19882</v>
      </c>
      <c r="AJ4582" s="80" t="s">
        <v>14694</v>
      </c>
      <c r="AK4582" s="3"/>
      <c r="AL4582" s="85"/>
      <c r="AM4582" s="151" t="s">
        <v>19998</v>
      </c>
      <c r="AN4582" s="15"/>
      <c r="AO4582" s="166"/>
      <c r="AP4582" s="5">
        <f t="shared" si="72"/>
        <v>0</v>
      </c>
      <c r="AQ4582" s="16"/>
      <c r="AR4582" s="205">
        <v>1</v>
      </c>
      <c r="AS4582" s="16"/>
      <c r="AT4582" s="16"/>
      <c r="AU4582" s="16"/>
      <c r="AV4582" s="16"/>
      <c r="AW4582" s="16"/>
      <c r="AX4582" s="16"/>
    </row>
    <row r="4583" spans="1:50" customFormat="1" ht="15.75" hidden="1" customHeight="1" x14ac:dyDescent="0.2">
      <c r="A4583" s="7" t="s">
        <v>7743</v>
      </c>
      <c r="B4583" s="3" t="s">
        <v>7744</v>
      </c>
      <c r="C4583" s="85" t="s">
        <v>4395</v>
      </c>
      <c r="D4583" s="85" t="s">
        <v>13090</v>
      </c>
      <c r="E4583" s="202" t="s">
        <v>26712</v>
      </c>
      <c r="F4583" s="85" t="s">
        <v>55</v>
      </c>
      <c r="G4583" s="85" t="s">
        <v>57</v>
      </c>
      <c r="H4583" s="85" t="s">
        <v>20690</v>
      </c>
      <c r="I4583" s="3" t="s">
        <v>4405</v>
      </c>
      <c r="J4583" s="85" t="s">
        <v>4447</v>
      </c>
      <c r="K4583" s="7" t="s">
        <v>4601</v>
      </c>
      <c r="L4583" s="3"/>
      <c r="M4583" s="3"/>
      <c r="N4583" s="41" t="s">
        <v>7747</v>
      </c>
      <c r="O4583" s="87">
        <v>0</v>
      </c>
      <c r="P4583" s="87">
        <v>0</v>
      </c>
      <c r="Q4583" s="87">
        <v>0</v>
      </c>
      <c r="R4583" s="87">
        <v>0</v>
      </c>
      <c r="S4583" s="87"/>
      <c r="T4583" s="87"/>
      <c r="U4583" s="85" t="s">
        <v>112</v>
      </c>
      <c r="V4583" s="3" t="s">
        <v>112</v>
      </c>
      <c r="W4583" s="3"/>
      <c r="X4583" s="3"/>
      <c r="Y4583" s="3"/>
      <c r="Z4583" s="6">
        <v>6905</v>
      </c>
      <c r="AA4583" s="160"/>
      <c r="AB4583" s="123" t="s">
        <v>4395</v>
      </c>
      <c r="AC4583" s="124"/>
      <c r="AD4583" s="41"/>
      <c r="AE4583" s="83"/>
      <c r="AF4583" s="83"/>
      <c r="AG4583" s="41"/>
      <c r="AH4583" s="41" t="s">
        <v>13741</v>
      </c>
      <c r="AI4583" s="80" t="s">
        <v>19883</v>
      </c>
      <c r="AJ4583" s="80" t="s">
        <v>14695</v>
      </c>
      <c r="AK4583" s="3"/>
      <c r="AL4583" s="85"/>
      <c r="AM4583" s="151" t="s">
        <v>19998</v>
      </c>
      <c r="AN4583" s="15"/>
      <c r="AO4583" s="166"/>
      <c r="AP4583" s="5">
        <f t="shared" si="72"/>
        <v>0</v>
      </c>
      <c r="AQ4583" s="16"/>
      <c r="AR4583" s="205">
        <v>1</v>
      </c>
      <c r="AS4583" s="16"/>
      <c r="AT4583" s="16"/>
      <c r="AU4583" s="16"/>
      <c r="AV4583" s="16"/>
      <c r="AW4583" s="16"/>
      <c r="AX4583" s="16"/>
    </row>
    <row r="4584" spans="1:50" customFormat="1" ht="15.75" hidden="1" customHeight="1" x14ac:dyDescent="0.2">
      <c r="A4584" s="7" t="s">
        <v>7745</v>
      </c>
      <c r="B4584" s="3" t="s">
        <v>7746</v>
      </c>
      <c r="C4584" s="85" t="s">
        <v>4395</v>
      </c>
      <c r="D4584" s="85" t="s">
        <v>13090</v>
      </c>
      <c r="E4584" s="202" t="s">
        <v>26712</v>
      </c>
      <c r="F4584" s="85" t="s">
        <v>68</v>
      </c>
      <c r="G4584" s="85" t="s">
        <v>71</v>
      </c>
      <c r="H4584" s="85" t="s">
        <v>20690</v>
      </c>
      <c r="I4584" s="3" t="s">
        <v>4558</v>
      </c>
      <c r="J4584" s="85" t="s">
        <v>4447</v>
      </c>
      <c r="K4584" s="7" t="s">
        <v>4601</v>
      </c>
      <c r="L4584" s="3"/>
      <c r="M4584" s="3"/>
      <c r="N4584" s="41" t="s">
        <v>7747</v>
      </c>
      <c r="O4584" s="87">
        <v>23803</v>
      </c>
      <c r="P4584" s="87">
        <v>0</v>
      </c>
      <c r="Q4584" s="87">
        <v>23803</v>
      </c>
      <c r="R4584" s="87">
        <v>0</v>
      </c>
      <c r="S4584" s="87"/>
      <c r="T4584" s="87"/>
      <c r="U4584" s="85">
        <v>2011</v>
      </c>
      <c r="V4584" s="3" t="s">
        <v>7747</v>
      </c>
      <c r="W4584" s="3"/>
      <c r="X4584" s="3"/>
      <c r="Y4584" s="3"/>
      <c r="Z4584" s="6">
        <v>17557</v>
      </c>
      <c r="AA4584" s="160"/>
      <c r="AB4584" s="123" t="s">
        <v>4395</v>
      </c>
      <c r="AC4584" s="124"/>
      <c r="AD4584" s="41"/>
      <c r="AE4584" s="83"/>
      <c r="AF4584" s="83"/>
      <c r="AG4584" s="41"/>
      <c r="AH4584" s="41" t="s">
        <v>7654</v>
      </c>
      <c r="AI4584" s="80" t="s">
        <v>19884</v>
      </c>
      <c r="AJ4584" s="80" t="s">
        <v>13388</v>
      </c>
      <c r="AK4584" s="3"/>
      <c r="AL4584" s="85"/>
      <c r="AM4584" s="151" t="s">
        <v>19998</v>
      </c>
      <c r="AN4584" s="15"/>
      <c r="AO4584" s="166"/>
      <c r="AP4584" s="5">
        <f t="shared" si="72"/>
        <v>0</v>
      </c>
      <c r="AQ4584" s="16"/>
      <c r="AR4584" s="205">
        <v>1</v>
      </c>
      <c r="AS4584" s="16"/>
      <c r="AT4584" s="16"/>
      <c r="AU4584" s="16"/>
      <c r="AV4584" s="16"/>
      <c r="AW4584" s="16"/>
      <c r="AX4584" s="16"/>
    </row>
    <row r="4585" spans="1:50" customFormat="1" ht="15.75" hidden="1" customHeight="1" x14ac:dyDescent="0.2">
      <c r="A4585" s="7" t="s">
        <v>7748</v>
      </c>
      <c r="B4585" s="3" t="s">
        <v>7749</v>
      </c>
      <c r="C4585" s="85" t="s">
        <v>4395</v>
      </c>
      <c r="D4585" s="85" t="s">
        <v>13090</v>
      </c>
      <c r="E4585" s="202" t="s">
        <v>26712</v>
      </c>
      <c r="F4585" s="85" t="s">
        <v>40</v>
      </c>
      <c r="G4585" s="85" t="s">
        <v>43</v>
      </c>
      <c r="H4585" s="85" t="s">
        <v>20690</v>
      </c>
      <c r="I4585" s="3" t="s">
        <v>4411</v>
      </c>
      <c r="J4585" s="85" t="s">
        <v>115</v>
      </c>
      <c r="K4585" s="7" t="s">
        <v>4595</v>
      </c>
      <c r="L4585" s="3"/>
      <c r="M4585" s="3"/>
      <c r="N4585" s="41" t="s">
        <v>4841</v>
      </c>
      <c r="O4585" s="87">
        <v>168776</v>
      </c>
      <c r="P4585" s="87">
        <v>136385</v>
      </c>
      <c r="Q4585" s="87">
        <v>32391</v>
      </c>
      <c r="R4585" s="87">
        <v>0</v>
      </c>
      <c r="S4585" s="87"/>
      <c r="T4585" s="87"/>
      <c r="U4585" s="85">
        <v>2010</v>
      </c>
      <c r="V4585" s="3" t="s">
        <v>4841</v>
      </c>
      <c r="W4585" s="3"/>
      <c r="X4585" s="3"/>
      <c r="Y4585" s="3"/>
      <c r="Z4585" s="6">
        <v>30149</v>
      </c>
      <c r="AA4585" s="160"/>
      <c r="AB4585" s="123" t="s">
        <v>4395</v>
      </c>
      <c r="AC4585" s="124"/>
      <c r="AD4585" s="41"/>
      <c r="AE4585" s="83"/>
      <c r="AF4585" s="83"/>
      <c r="AG4585" s="41"/>
      <c r="AH4585" s="41" t="s">
        <v>7061</v>
      </c>
      <c r="AI4585" s="80" t="s">
        <v>19885</v>
      </c>
      <c r="AJ4585" s="80" t="s">
        <v>13389</v>
      </c>
      <c r="AK4585" s="3"/>
      <c r="AL4585" s="85"/>
      <c r="AM4585" s="151" t="s">
        <v>19998</v>
      </c>
      <c r="AN4585" s="15"/>
      <c r="AO4585" s="166"/>
      <c r="AP4585" s="5">
        <f t="shared" si="72"/>
        <v>0</v>
      </c>
      <c r="AQ4585" s="16"/>
      <c r="AR4585" s="205">
        <v>1</v>
      </c>
      <c r="AS4585" s="16"/>
      <c r="AT4585" s="16"/>
      <c r="AU4585" s="16"/>
      <c r="AV4585" s="16"/>
      <c r="AW4585" s="16"/>
      <c r="AX4585" s="16"/>
    </row>
    <row r="4586" spans="1:50" customFormat="1" ht="15.75" hidden="1" customHeight="1" x14ac:dyDescent="0.2">
      <c r="A4586" s="7" t="s">
        <v>7750</v>
      </c>
      <c r="B4586" s="3" t="s">
        <v>7751</v>
      </c>
      <c r="C4586" s="85" t="s">
        <v>4395</v>
      </c>
      <c r="D4586" s="85" t="s">
        <v>13090</v>
      </c>
      <c r="E4586" s="202" t="s">
        <v>26418</v>
      </c>
      <c r="F4586" s="85" t="s">
        <v>55</v>
      </c>
      <c r="G4586" s="85" t="s">
        <v>63</v>
      </c>
      <c r="H4586" s="85" t="s">
        <v>20690</v>
      </c>
      <c r="I4586" s="3" t="s">
        <v>4399</v>
      </c>
      <c r="J4586" s="85" t="s">
        <v>4406</v>
      </c>
      <c r="K4586" s="7" t="s">
        <v>4407</v>
      </c>
      <c r="L4586" s="3"/>
      <c r="M4586" s="3"/>
      <c r="N4586" s="41" t="s">
        <v>13837</v>
      </c>
      <c r="O4586" s="87">
        <v>0</v>
      </c>
      <c r="P4586" s="87">
        <v>0</v>
      </c>
      <c r="Q4586" s="87">
        <v>0</v>
      </c>
      <c r="R4586" s="87">
        <v>0</v>
      </c>
      <c r="S4586" s="87"/>
      <c r="T4586" s="87"/>
      <c r="U4586" s="85" t="s">
        <v>112</v>
      </c>
      <c r="V4586" s="3" t="s">
        <v>112</v>
      </c>
      <c r="W4586" s="3"/>
      <c r="X4586" s="3"/>
      <c r="Y4586" s="3"/>
      <c r="Z4586" s="6">
        <v>93000</v>
      </c>
      <c r="AA4586" s="160"/>
      <c r="AB4586" s="123" t="s">
        <v>4395</v>
      </c>
      <c r="AC4586" s="124"/>
      <c r="AD4586" s="41"/>
      <c r="AE4586" s="83"/>
      <c r="AF4586" s="83"/>
      <c r="AG4586" s="41"/>
      <c r="AH4586" s="41" t="s">
        <v>63</v>
      </c>
      <c r="AI4586" s="80" t="s">
        <v>19886</v>
      </c>
      <c r="AJ4586" s="80" t="s">
        <v>13390</v>
      </c>
      <c r="AK4586" s="3"/>
      <c r="AL4586" s="85"/>
      <c r="AM4586" s="151" t="s">
        <v>19998</v>
      </c>
      <c r="AN4586" s="15"/>
      <c r="AO4586" s="166"/>
      <c r="AP4586" s="5">
        <f t="shared" si="72"/>
        <v>0</v>
      </c>
      <c r="AQ4586" s="16"/>
      <c r="AR4586" s="205">
        <v>1</v>
      </c>
      <c r="AS4586" s="16"/>
      <c r="AT4586" s="16"/>
      <c r="AU4586" s="16"/>
      <c r="AV4586" s="16"/>
      <c r="AW4586" s="16"/>
      <c r="AX4586" s="16"/>
    </row>
    <row r="4587" spans="1:50" customFormat="1" ht="15.75" hidden="1" customHeight="1" x14ac:dyDescent="0.2">
      <c r="A4587" s="7" t="s">
        <v>7752</v>
      </c>
      <c r="B4587" s="3" t="s">
        <v>7753</v>
      </c>
      <c r="C4587" s="85" t="s">
        <v>4395</v>
      </c>
      <c r="D4587" s="85" t="s">
        <v>13090</v>
      </c>
      <c r="E4587" s="202" t="s">
        <v>26418</v>
      </c>
      <c r="F4587" s="85" t="s">
        <v>55</v>
      </c>
      <c r="G4587" s="85" t="s">
        <v>57</v>
      </c>
      <c r="H4587" s="85" t="s">
        <v>20690</v>
      </c>
      <c r="I4587" s="3" t="s">
        <v>4405</v>
      </c>
      <c r="J4587" s="85" t="s">
        <v>4406</v>
      </c>
      <c r="K4587" s="7" t="s">
        <v>4407</v>
      </c>
      <c r="L4587" s="3"/>
      <c r="M4587" s="3"/>
      <c r="N4587" s="41" t="s">
        <v>5583</v>
      </c>
      <c r="O4587" s="87">
        <v>0</v>
      </c>
      <c r="P4587" s="87">
        <v>0</v>
      </c>
      <c r="Q4587" s="87">
        <v>0</v>
      </c>
      <c r="R4587" s="87">
        <v>0</v>
      </c>
      <c r="S4587" s="87"/>
      <c r="T4587" s="87"/>
      <c r="U4587" s="85" t="s">
        <v>112</v>
      </c>
      <c r="V4587" s="3" t="s">
        <v>112</v>
      </c>
      <c r="W4587" s="3"/>
      <c r="X4587" s="3"/>
      <c r="Y4587" s="3"/>
      <c r="Z4587" s="6">
        <v>27000</v>
      </c>
      <c r="AA4587" s="160"/>
      <c r="AB4587" s="123" t="s">
        <v>4395</v>
      </c>
      <c r="AC4587" s="124"/>
      <c r="AD4587" s="41"/>
      <c r="AE4587" s="83"/>
      <c r="AF4587" s="83"/>
      <c r="AG4587" s="41"/>
      <c r="AH4587" s="41" t="s">
        <v>13741</v>
      </c>
      <c r="AI4587" s="80" t="s">
        <v>19887</v>
      </c>
      <c r="AJ4587" s="80" t="s">
        <v>13391</v>
      </c>
      <c r="AK4587" s="3"/>
      <c r="AL4587" s="85"/>
      <c r="AM4587" s="151" t="s">
        <v>19998</v>
      </c>
      <c r="AN4587" s="15"/>
      <c r="AO4587" s="166"/>
      <c r="AP4587" s="5">
        <f t="shared" si="72"/>
        <v>0</v>
      </c>
      <c r="AQ4587" s="16"/>
      <c r="AR4587" s="205">
        <v>1</v>
      </c>
      <c r="AS4587" s="16"/>
      <c r="AT4587" s="16"/>
      <c r="AU4587" s="16"/>
      <c r="AV4587" s="16"/>
      <c r="AW4587" s="16"/>
      <c r="AX4587" s="16"/>
    </row>
    <row r="4588" spans="1:50" customFormat="1" ht="15.75" hidden="1" customHeight="1" x14ac:dyDescent="0.2">
      <c r="A4588" s="7" t="s">
        <v>7754</v>
      </c>
      <c r="B4588" s="3" t="s">
        <v>7755</v>
      </c>
      <c r="C4588" s="85" t="s">
        <v>4395</v>
      </c>
      <c r="D4588" s="85" t="s">
        <v>13090</v>
      </c>
      <c r="E4588" s="202" t="s">
        <v>26418</v>
      </c>
      <c r="F4588" s="85" t="s">
        <v>55</v>
      </c>
      <c r="G4588" s="85" t="s">
        <v>63</v>
      </c>
      <c r="H4588" s="85" t="s">
        <v>20690</v>
      </c>
      <c r="I4588" s="3" t="s">
        <v>4399</v>
      </c>
      <c r="J4588" s="85" t="s">
        <v>4400</v>
      </c>
      <c r="K4588" s="7" t="s">
        <v>4422</v>
      </c>
      <c r="L4588" s="3"/>
      <c r="M4588" s="3"/>
      <c r="N4588" s="41" t="s">
        <v>5205</v>
      </c>
      <c r="O4588" s="87">
        <v>0</v>
      </c>
      <c r="P4588" s="87">
        <v>0</v>
      </c>
      <c r="Q4588" s="87">
        <v>0</v>
      </c>
      <c r="R4588" s="87">
        <v>0</v>
      </c>
      <c r="S4588" s="87"/>
      <c r="T4588" s="87"/>
      <c r="U4588" s="85" t="s">
        <v>112</v>
      </c>
      <c r="V4588" s="3" t="s">
        <v>112</v>
      </c>
      <c r="W4588" s="3"/>
      <c r="X4588" s="3"/>
      <c r="Y4588" s="3"/>
      <c r="Z4588" s="6">
        <v>94401</v>
      </c>
      <c r="AA4588" s="160"/>
      <c r="AB4588" s="123" t="s">
        <v>4395</v>
      </c>
      <c r="AC4588" s="124"/>
      <c r="AD4588" s="41"/>
      <c r="AE4588" s="83"/>
      <c r="AF4588" s="83"/>
      <c r="AG4588" s="41"/>
      <c r="AH4588" s="41" t="s">
        <v>63</v>
      </c>
      <c r="AI4588" s="80" t="s">
        <v>19888</v>
      </c>
      <c r="AJ4588" s="80" t="s">
        <v>13392</v>
      </c>
      <c r="AK4588" s="3"/>
      <c r="AL4588" s="85"/>
      <c r="AM4588" s="151" t="s">
        <v>19998</v>
      </c>
      <c r="AN4588" s="15"/>
      <c r="AO4588" s="166"/>
      <c r="AP4588" s="5">
        <f t="shared" si="72"/>
        <v>0</v>
      </c>
      <c r="AQ4588" s="16"/>
      <c r="AR4588" s="205">
        <v>1</v>
      </c>
      <c r="AS4588" s="16"/>
      <c r="AT4588" s="16"/>
      <c r="AU4588" s="16"/>
      <c r="AV4588" s="16"/>
      <c r="AW4588" s="16"/>
      <c r="AX4588" s="16"/>
    </row>
    <row r="4589" spans="1:50" customFormat="1" ht="15.75" hidden="1" customHeight="1" x14ac:dyDescent="0.2">
      <c r="A4589" s="7" t="s">
        <v>7756</v>
      </c>
      <c r="B4589" s="3" t="s">
        <v>7757</v>
      </c>
      <c r="C4589" s="85" t="s">
        <v>4395</v>
      </c>
      <c r="D4589" s="85" t="s">
        <v>13090</v>
      </c>
      <c r="E4589" s="202" t="s">
        <v>26418</v>
      </c>
      <c r="F4589" s="85" t="s">
        <v>55</v>
      </c>
      <c r="G4589" s="85" t="s">
        <v>57</v>
      </c>
      <c r="H4589" s="85" t="s">
        <v>20690</v>
      </c>
      <c r="I4589" s="3" t="s">
        <v>4399</v>
      </c>
      <c r="J4589" s="85" t="s">
        <v>4406</v>
      </c>
      <c r="K4589" s="7" t="s">
        <v>4407</v>
      </c>
      <c r="L4589" s="3"/>
      <c r="M4589" s="3"/>
      <c r="N4589" s="41" t="s">
        <v>4717</v>
      </c>
      <c r="O4589" s="87">
        <v>0</v>
      </c>
      <c r="P4589" s="87">
        <v>0</v>
      </c>
      <c r="Q4589" s="87">
        <v>0</v>
      </c>
      <c r="R4589" s="87">
        <v>0</v>
      </c>
      <c r="S4589" s="87"/>
      <c r="T4589" s="87"/>
      <c r="U4589" s="85" t="s">
        <v>112</v>
      </c>
      <c r="V4589" s="3" t="s">
        <v>112</v>
      </c>
      <c r="W4589" s="3"/>
      <c r="X4589" s="3"/>
      <c r="Y4589" s="3"/>
      <c r="Z4589" s="6">
        <v>28368</v>
      </c>
      <c r="AA4589" s="160"/>
      <c r="AB4589" s="123" t="s">
        <v>4395</v>
      </c>
      <c r="AC4589" s="124"/>
      <c r="AD4589" s="41"/>
      <c r="AE4589" s="83"/>
      <c r="AF4589" s="83"/>
      <c r="AG4589" s="41"/>
      <c r="AH4589" s="41" t="s">
        <v>13741</v>
      </c>
      <c r="AI4589" s="80" t="s">
        <v>19889</v>
      </c>
      <c r="AJ4589" s="80" t="s">
        <v>14696</v>
      </c>
      <c r="AK4589" s="3"/>
      <c r="AL4589" s="85"/>
      <c r="AM4589" s="151" t="s">
        <v>19998</v>
      </c>
      <c r="AN4589" s="15"/>
      <c r="AO4589" s="166"/>
      <c r="AP4589" s="5">
        <f t="shared" si="72"/>
        <v>0</v>
      </c>
      <c r="AQ4589" s="16"/>
      <c r="AR4589" s="205">
        <v>1</v>
      </c>
      <c r="AS4589" s="16"/>
      <c r="AT4589" s="16"/>
      <c r="AU4589" s="16"/>
      <c r="AV4589" s="16"/>
      <c r="AW4589" s="16"/>
      <c r="AX4589" s="16"/>
    </row>
    <row r="4590" spans="1:50" customFormat="1" ht="15.75" hidden="1" customHeight="1" x14ac:dyDescent="0.2">
      <c r="A4590" s="7" t="s">
        <v>7758</v>
      </c>
      <c r="B4590" s="3" t="s">
        <v>7759</v>
      </c>
      <c r="C4590" s="85" t="s">
        <v>4395</v>
      </c>
      <c r="D4590" s="85" t="s">
        <v>13090</v>
      </c>
      <c r="E4590" s="202" t="s">
        <v>26712</v>
      </c>
      <c r="F4590" s="85" t="s">
        <v>40</v>
      </c>
      <c r="G4590" s="85" t="s">
        <v>15356</v>
      </c>
      <c r="H4590" s="85" t="s">
        <v>20690</v>
      </c>
      <c r="I4590" s="3" t="s">
        <v>4434</v>
      </c>
      <c r="J4590" s="85" t="s">
        <v>4435</v>
      </c>
      <c r="K4590" s="7" t="s">
        <v>3838</v>
      </c>
      <c r="L4590" s="3"/>
      <c r="M4590" s="3"/>
      <c r="N4590" s="41" t="s">
        <v>7760</v>
      </c>
      <c r="O4590" s="87">
        <v>108583</v>
      </c>
      <c r="P4590" s="87">
        <v>0</v>
      </c>
      <c r="Q4590" s="87">
        <v>108583</v>
      </c>
      <c r="R4590" s="87">
        <v>0</v>
      </c>
      <c r="S4590" s="87"/>
      <c r="T4590" s="87"/>
      <c r="U4590" s="85">
        <v>2011</v>
      </c>
      <c r="V4590" s="3" t="s">
        <v>7760</v>
      </c>
      <c r="W4590" s="3"/>
      <c r="X4590" s="3"/>
      <c r="Y4590" s="3"/>
      <c r="Z4590" s="6">
        <v>15749</v>
      </c>
      <c r="AA4590" s="160"/>
      <c r="AB4590" s="123" t="s">
        <v>4395</v>
      </c>
      <c r="AC4590" s="124"/>
      <c r="AD4590" s="41"/>
      <c r="AE4590" s="83"/>
      <c r="AF4590" s="83"/>
      <c r="AG4590" s="41"/>
      <c r="AH4590" s="41" t="s">
        <v>13744</v>
      </c>
      <c r="AI4590" s="80" t="s">
        <v>19890</v>
      </c>
      <c r="AJ4590" s="80" t="s">
        <v>14697</v>
      </c>
      <c r="AK4590" s="3"/>
      <c r="AL4590" s="85"/>
      <c r="AM4590" s="151" t="s">
        <v>19998</v>
      </c>
      <c r="AN4590" s="15"/>
      <c r="AO4590" s="166"/>
      <c r="AP4590" s="5">
        <f t="shared" si="72"/>
        <v>0</v>
      </c>
      <c r="AQ4590" s="16"/>
      <c r="AR4590" s="205">
        <v>1</v>
      </c>
      <c r="AS4590" s="16"/>
      <c r="AT4590" s="16"/>
      <c r="AU4590" s="16"/>
      <c r="AV4590" s="16"/>
      <c r="AW4590" s="16"/>
      <c r="AX4590" s="16"/>
    </row>
    <row r="4591" spans="1:50" customFormat="1" ht="15.75" hidden="1" customHeight="1" x14ac:dyDescent="0.2">
      <c r="A4591" s="7" t="s">
        <v>7761</v>
      </c>
      <c r="B4591" s="3" t="s">
        <v>7762</v>
      </c>
      <c r="C4591" s="85" t="s">
        <v>4395</v>
      </c>
      <c r="D4591" s="85" t="s">
        <v>13090</v>
      </c>
      <c r="E4591" s="202" t="s">
        <v>26712</v>
      </c>
      <c r="F4591" s="85" t="s">
        <v>40</v>
      </c>
      <c r="G4591" s="85" t="s">
        <v>41</v>
      </c>
      <c r="H4591" s="85" t="s">
        <v>20690</v>
      </c>
      <c r="I4591" s="3" t="s">
        <v>4421</v>
      </c>
      <c r="J4591" s="85" t="s">
        <v>115</v>
      </c>
      <c r="K4591" s="7" t="s">
        <v>4526</v>
      </c>
      <c r="L4591" s="3"/>
      <c r="M4591" s="3"/>
      <c r="N4591" s="41" t="s">
        <v>4478</v>
      </c>
      <c r="O4591" s="87">
        <v>194902</v>
      </c>
      <c r="P4591" s="87">
        <v>194152</v>
      </c>
      <c r="Q4591" s="87">
        <v>750</v>
      </c>
      <c r="R4591" s="87">
        <v>0</v>
      </c>
      <c r="S4591" s="87"/>
      <c r="T4591" s="87"/>
      <c r="U4591" s="85">
        <v>2011</v>
      </c>
      <c r="V4591" s="3" t="s">
        <v>4478</v>
      </c>
      <c r="W4591" s="3"/>
      <c r="X4591" s="3"/>
      <c r="Y4591" s="3"/>
      <c r="Z4591" s="6">
        <v>41429</v>
      </c>
      <c r="AA4591" s="160"/>
      <c r="AB4591" s="123" t="s">
        <v>4395</v>
      </c>
      <c r="AC4591" s="124"/>
      <c r="AD4591" s="41"/>
      <c r="AE4591" s="83"/>
      <c r="AF4591" s="83"/>
      <c r="AG4591" s="41"/>
      <c r="AH4591" s="41" t="s">
        <v>7061</v>
      </c>
      <c r="AI4591" s="80" t="s">
        <v>19891</v>
      </c>
      <c r="AJ4591" s="80" t="s">
        <v>13393</v>
      </c>
      <c r="AK4591" s="3"/>
      <c r="AL4591" s="85"/>
      <c r="AM4591" s="151" t="s">
        <v>19998</v>
      </c>
      <c r="AN4591" s="15"/>
      <c r="AO4591" s="166"/>
      <c r="AP4591" s="5">
        <f t="shared" si="72"/>
        <v>0</v>
      </c>
      <c r="AQ4591" s="16"/>
      <c r="AR4591" s="205">
        <v>1</v>
      </c>
      <c r="AS4591" s="16"/>
      <c r="AT4591" s="16"/>
      <c r="AU4591" s="16"/>
      <c r="AV4591" s="16"/>
      <c r="AW4591" s="16"/>
      <c r="AX4591" s="16"/>
    </row>
    <row r="4592" spans="1:50" customFormat="1" ht="15.75" hidden="1" customHeight="1" x14ac:dyDescent="0.2">
      <c r="A4592" s="7" t="s">
        <v>7763</v>
      </c>
      <c r="B4592" s="3" t="s">
        <v>7764</v>
      </c>
      <c r="C4592" s="85" t="s">
        <v>4395</v>
      </c>
      <c r="D4592" s="85" t="s">
        <v>13090</v>
      </c>
      <c r="E4592" s="202" t="s">
        <v>26418</v>
      </c>
      <c r="F4592" s="85" t="s">
        <v>55</v>
      </c>
      <c r="G4592" s="85" t="s">
        <v>63</v>
      </c>
      <c r="H4592" s="85" t="s">
        <v>20690</v>
      </c>
      <c r="I4592" s="3" t="s">
        <v>4399</v>
      </c>
      <c r="J4592" s="85" t="s">
        <v>124</v>
      </c>
      <c r="K4592" s="7" t="s">
        <v>5889</v>
      </c>
      <c r="L4592" s="3"/>
      <c r="M4592" s="3"/>
      <c r="N4592" s="41" t="s">
        <v>13265</v>
      </c>
      <c r="O4592" s="87">
        <v>0</v>
      </c>
      <c r="P4592" s="87">
        <v>0</v>
      </c>
      <c r="Q4592" s="87">
        <v>0</v>
      </c>
      <c r="R4592" s="87">
        <v>0</v>
      </c>
      <c r="S4592" s="87"/>
      <c r="T4592" s="87"/>
      <c r="U4592" s="85" t="s">
        <v>112</v>
      </c>
      <c r="V4592" s="3" t="s">
        <v>112</v>
      </c>
      <c r="W4592" s="3"/>
      <c r="X4592" s="3"/>
      <c r="Y4592" s="3"/>
      <c r="Z4592" s="6">
        <v>27251</v>
      </c>
      <c r="AA4592" s="160"/>
      <c r="AB4592" s="123" t="s">
        <v>4395</v>
      </c>
      <c r="AC4592" s="124"/>
      <c r="AD4592" s="41"/>
      <c r="AE4592" s="83"/>
      <c r="AF4592" s="83"/>
      <c r="AG4592" s="41"/>
      <c r="AH4592" s="41" t="s">
        <v>63</v>
      </c>
      <c r="AI4592" s="80" t="s">
        <v>19892</v>
      </c>
      <c r="AJ4592" s="80" t="s">
        <v>14698</v>
      </c>
      <c r="AK4592" s="3"/>
      <c r="AL4592" s="85"/>
      <c r="AM4592" s="151" t="s">
        <v>19998</v>
      </c>
      <c r="AN4592" s="15"/>
      <c r="AO4592" s="166"/>
      <c r="AP4592" s="5">
        <f t="shared" si="72"/>
        <v>0</v>
      </c>
      <c r="AQ4592" s="16"/>
      <c r="AR4592" s="205">
        <v>1</v>
      </c>
      <c r="AS4592" s="16"/>
      <c r="AT4592" s="16"/>
      <c r="AU4592" s="16"/>
      <c r="AV4592" s="16"/>
      <c r="AW4592" s="16"/>
      <c r="AX4592" s="16"/>
    </row>
    <row r="4593" spans="1:50" customFormat="1" ht="15.75" hidden="1" customHeight="1" x14ac:dyDescent="0.2">
      <c r="A4593" s="7" t="s">
        <v>7765</v>
      </c>
      <c r="B4593" s="3" t="s">
        <v>7766</v>
      </c>
      <c r="C4593" s="85" t="s">
        <v>4395</v>
      </c>
      <c r="D4593" s="85" t="s">
        <v>13090</v>
      </c>
      <c r="E4593" s="202" t="s">
        <v>26712</v>
      </c>
      <c r="F4593" s="85" t="s">
        <v>55</v>
      </c>
      <c r="G4593" s="85" t="s">
        <v>63</v>
      </c>
      <c r="H4593" s="85" t="s">
        <v>20690</v>
      </c>
      <c r="I4593" s="3" t="s">
        <v>4399</v>
      </c>
      <c r="J4593" s="85" t="s">
        <v>4406</v>
      </c>
      <c r="K4593" s="7" t="s">
        <v>4407</v>
      </c>
      <c r="L4593" s="3"/>
      <c r="M4593" s="3"/>
      <c r="N4593" s="41" t="s">
        <v>13901</v>
      </c>
      <c r="O4593" s="87">
        <v>300837</v>
      </c>
      <c r="P4593" s="87">
        <v>227819</v>
      </c>
      <c r="Q4593" s="87">
        <v>73018</v>
      </c>
      <c r="R4593" s="87">
        <v>25100</v>
      </c>
      <c r="S4593" s="87"/>
      <c r="T4593" s="87"/>
      <c r="U4593" s="85">
        <v>2011</v>
      </c>
      <c r="V4593" s="3" t="s">
        <v>4741</v>
      </c>
      <c r="W4593" s="3"/>
      <c r="X4593" s="3"/>
      <c r="Y4593" s="3"/>
      <c r="Z4593" s="6">
        <v>75577</v>
      </c>
      <c r="AA4593" s="160"/>
      <c r="AB4593" s="123" t="s">
        <v>4395</v>
      </c>
      <c r="AC4593" s="124"/>
      <c r="AD4593" s="41"/>
      <c r="AE4593" s="83"/>
      <c r="AF4593" s="83"/>
      <c r="AG4593" s="41"/>
      <c r="AH4593" s="41" t="s">
        <v>63</v>
      </c>
      <c r="AI4593" s="80" t="s">
        <v>19893</v>
      </c>
      <c r="AJ4593" s="80" t="s">
        <v>13394</v>
      </c>
      <c r="AK4593" s="3"/>
      <c r="AL4593" s="85"/>
      <c r="AM4593" s="151" t="s">
        <v>19998</v>
      </c>
      <c r="AN4593" s="15"/>
      <c r="AO4593" s="166"/>
      <c r="AP4593" s="5">
        <f t="shared" si="72"/>
        <v>0</v>
      </c>
      <c r="AQ4593" s="16"/>
      <c r="AR4593" s="205">
        <v>1</v>
      </c>
      <c r="AS4593" s="16"/>
      <c r="AT4593" s="16"/>
      <c r="AU4593" s="16"/>
      <c r="AV4593" s="16"/>
      <c r="AW4593" s="16"/>
      <c r="AX4593" s="16"/>
    </row>
    <row r="4594" spans="1:50" customFormat="1" ht="15.75" hidden="1" customHeight="1" x14ac:dyDescent="0.2">
      <c r="A4594" s="7" t="s">
        <v>7767</v>
      </c>
      <c r="B4594" s="3" t="s">
        <v>7768</v>
      </c>
      <c r="C4594" s="85" t="s">
        <v>4395</v>
      </c>
      <c r="D4594" s="85" t="s">
        <v>13090</v>
      </c>
      <c r="E4594" s="202" t="s">
        <v>26712</v>
      </c>
      <c r="F4594" s="85" t="s">
        <v>40</v>
      </c>
      <c r="G4594" s="85" t="s">
        <v>43</v>
      </c>
      <c r="H4594" s="85" t="s">
        <v>20690</v>
      </c>
      <c r="I4594" s="3" t="s">
        <v>4396</v>
      </c>
      <c r="J4594" s="85" t="s">
        <v>4435</v>
      </c>
      <c r="K4594" s="7" t="s">
        <v>3838</v>
      </c>
      <c r="L4594" s="3"/>
      <c r="M4594" s="3"/>
      <c r="N4594" s="41" t="s">
        <v>7769</v>
      </c>
      <c r="O4594" s="87">
        <v>153547</v>
      </c>
      <c r="P4594" s="87">
        <v>6661</v>
      </c>
      <c r="Q4594" s="87">
        <v>146886</v>
      </c>
      <c r="R4594" s="87">
        <v>0</v>
      </c>
      <c r="S4594" s="87"/>
      <c r="T4594" s="87"/>
      <c r="U4594" s="85">
        <v>2012</v>
      </c>
      <c r="V4594" s="3" t="s">
        <v>7769</v>
      </c>
      <c r="W4594" s="3"/>
      <c r="X4594" s="3"/>
      <c r="Y4594" s="3"/>
      <c r="Z4594" s="6">
        <v>43215</v>
      </c>
      <c r="AA4594" s="160"/>
      <c r="AB4594" s="123" t="s">
        <v>4395</v>
      </c>
      <c r="AC4594" s="124"/>
      <c r="AD4594" s="41"/>
      <c r="AE4594" s="83"/>
      <c r="AF4594" s="83"/>
      <c r="AG4594" s="41"/>
      <c r="AH4594" s="41" t="s">
        <v>7061</v>
      </c>
      <c r="AI4594" s="80" t="s">
        <v>19894</v>
      </c>
      <c r="AJ4594" s="80" t="s">
        <v>13395</v>
      </c>
      <c r="AK4594" s="3"/>
      <c r="AL4594" s="85"/>
      <c r="AM4594" s="151" t="s">
        <v>19998</v>
      </c>
      <c r="AN4594" s="15"/>
      <c r="AO4594" s="166"/>
      <c r="AP4594" s="5">
        <f t="shared" si="72"/>
        <v>0</v>
      </c>
      <c r="AQ4594" s="16"/>
      <c r="AR4594" s="205">
        <v>1</v>
      </c>
      <c r="AS4594" s="16"/>
      <c r="AT4594" s="16"/>
      <c r="AU4594" s="16"/>
      <c r="AV4594" s="16"/>
      <c r="AW4594" s="16"/>
      <c r="AX4594" s="16"/>
    </row>
    <row r="4595" spans="1:50" customFormat="1" ht="15.75" hidden="1" customHeight="1" x14ac:dyDescent="0.2">
      <c r="A4595" s="7" t="s">
        <v>7770</v>
      </c>
      <c r="B4595" s="3" t="s">
        <v>7771</v>
      </c>
      <c r="C4595" s="85" t="s">
        <v>4395</v>
      </c>
      <c r="D4595" s="85" t="s">
        <v>13090</v>
      </c>
      <c r="E4595" s="202" t="s">
        <v>26418</v>
      </c>
      <c r="F4595" s="85" t="s">
        <v>40</v>
      </c>
      <c r="G4595" s="85" t="s">
        <v>43</v>
      </c>
      <c r="H4595" s="85" t="s">
        <v>20690</v>
      </c>
      <c r="I4595" s="3" t="s">
        <v>4396</v>
      </c>
      <c r="J4595" s="85" t="s">
        <v>4435</v>
      </c>
      <c r="K4595" s="7" t="s">
        <v>3838</v>
      </c>
      <c r="L4595" s="3"/>
      <c r="M4595" s="3"/>
      <c r="N4595" s="41" t="s">
        <v>14699</v>
      </c>
      <c r="O4595" s="87">
        <v>0</v>
      </c>
      <c r="P4595" s="87">
        <v>0</v>
      </c>
      <c r="Q4595" s="87">
        <v>0</v>
      </c>
      <c r="R4595" s="87">
        <v>0</v>
      </c>
      <c r="S4595" s="87"/>
      <c r="T4595" s="87"/>
      <c r="U4595" s="85" t="s">
        <v>112</v>
      </c>
      <c r="V4595" s="3" t="s">
        <v>112</v>
      </c>
      <c r="W4595" s="3"/>
      <c r="X4595" s="3"/>
      <c r="Y4595" s="3"/>
      <c r="Z4595" s="6">
        <v>43430</v>
      </c>
      <c r="AA4595" s="160"/>
      <c r="AB4595" s="123" t="s">
        <v>4395</v>
      </c>
      <c r="AC4595" s="124"/>
      <c r="AD4595" s="41"/>
      <c r="AE4595" s="83"/>
      <c r="AF4595" s="83"/>
      <c r="AG4595" s="41"/>
      <c r="AH4595" s="41" t="s">
        <v>7061</v>
      </c>
      <c r="AI4595" s="80" t="s">
        <v>19895</v>
      </c>
      <c r="AJ4595" s="80" t="s">
        <v>14700</v>
      </c>
      <c r="AK4595" s="3"/>
      <c r="AL4595" s="85"/>
      <c r="AM4595" s="151" t="s">
        <v>19998</v>
      </c>
      <c r="AN4595" s="15"/>
      <c r="AO4595" s="166"/>
      <c r="AP4595" s="5">
        <f t="shared" si="72"/>
        <v>0</v>
      </c>
      <c r="AQ4595" s="16"/>
      <c r="AR4595" s="205">
        <v>1</v>
      </c>
      <c r="AS4595" s="16"/>
      <c r="AT4595" s="16"/>
      <c r="AU4595" s="16"/>
      <c r="AV4595" s="16"/>
      <c r="AW4595" s="16"/>
      <c r="AX4595" s="16"/>
    </row>
    <row r="4596" spans="1:50" customFormat="1" ht="15.75" hidden="1" customHeight="1" x14ac:dyDescent="0.2">
      <c r="A4596" s="7" t="s">
        <v>7772</v>
      </c>
      <c r="B4596" s="3" t="s">
        <v>7773</v>
      </c>
      <c r="C4596" s="85" t="s">
        <v>4395</v>
      </c>
      <c r="D4596" s="85" t="s">
        <v>13090</v>
      </c>
      <c r="E4596" s="202" t="s">
        <v>1800</v>
      </c>
      <c r="F4596" s="85" t="s">
        <v>55</v>
      </c>
      <c r="G4596" s="85" t="s">
        <v>57</v>
      </c>
      <c r="H4596" s="85" t="s">
        <v>20690</v>
      </c>
      <c r="I4596" s="3" t="s">
        <v>4399</v>
      </c>
      <c r="J4596" s="85" t="s">
        <v>4406</v>
      </c>
      <c r="K4596" s="7" t="s">
        <v>4407</v>
      </c>
      <c r="L4596" s="3"/>
      <c r="M4596" s="3"/>
      <c r="N4596" s="41" t="s">
        <v>14701</v>
      </c>
      <c r="O4596" s="87">
        <v>0</v>
      </c>
      <c r="P4596" s="87">
        <v>0</v>
      </c>
      <c r="Q4596" s="87">
        <v>0</v>
      </c>
      <c r="R4596" s="87">
        <v>0</v>
      </c>
      <c r="S4596" s="87"/>
      <c r="T4596" s="87"/>
      <c r="U4596" s="85" t="s">
        <v>112</v>
      </c>
      <c r="V4596" s="3" t="s">
        <v>112</v>
      </c>
      <c r="W4596" s="3"/>
      <c r="X4596" s="3"/>
      <c r="Y4596" s="3"/>
      <c r="Z4596" s="6">
        <v>40000</v>
      </c>
      <c r="AA4596" s="160"/>
      <c r="AB4596" s="123" t="s">
        <v>4395</v>
      </c>
      <c r="AC4596" s="124"/>
      <c r="AD4596" s="41"/>
      <c r="AE4596" s="83"/>
      <c r="AF4596" s="83"/>
      <c r="AG4596" s="41"/>
      <c r="AH4596" s="41" t="s">
        <v>13741</v>
      </c>
      <c r="AI4596" s="80" t="s">
        <v>19896</v>
      </c>
      <c r="AJ4596" s="80" t="s">
        <v>13396</v>
      </c>
      <c r="AK4596" s="3"/>
      <c r="AL4596" s="85"/>
      <c r="AM4596" s="151" t="s">
        <v>19998</v>
      </c>
      <c r="AN4596" s="15"/>
      <c r="AO4596" s="166"/>
      <c r="AP4596" s="5">
        <f t="shared" si="72"/>
        <v>0</v>
      </c>
      <c r="AQ4596" s="16"/>
      <c r="AR4596" s="205">
        <v>1</v>
      </c>
      <c r="AS4596" s="16"/>
      <c r="AT4596" s="16"/>
      <c r="AU4596" s="16"/>
      <c r="AV4596" s="16"/>
      <c r="AW4596" s="16"/>
      <c r="AX4596" s="16"/>
    </row>
    <row r="4597" spans="1:50" customFormat="1" ht="15.75" hidden="1" customHeight="1" x14ac:dyDescent="0.2">
      <c r="A4597" s="7" t="s">
        <v>7774</v>
      </c>
      <c r="B4597" s="3" t="s">
        <v>7775</v>
      </c>
      <c r="C4597" s="85" t="s">
        <v>4395</v>
      </c>
      <c r="D4597" s="85" t="s">
        <v>13090</v>
      </c>
      <c r="E4597" s="202" t="s">
        <v>26418</v>
      </c>
      <c r="F4597" s="85" t="s">
        <v>55</v>
      </c>
      <c r="G4597" s="85" t="s">
        <v>56</v>
      </c>
      <c r="H4597" s="85" t="s">
        <v>20690</v>
      </c>
      <c r="I4597" s="3" t="s">
        <v>4399</v>
      </c>
      <c r="J4597" s="85" t="s">
        <v>4406</v>
      </c>
      <c r="K4597" s="7" t="s">
        <v>4407</v>
      </c>
      <c r="L4597" s="3"/>
      <c r="M4597" s="3"/>
      <c r="N4597" s="41" t="s">
        <v>5583</v>
      </c>
      <c r="O4597" s="87">
        <v>0</v>
      </c>
      <c r="P4597" s="87">
        <v>0</v>
      </c>
      <c r="Q4597" s="87">
        <v>0</v>
      </c>
      <c r="R4597" s="87">
        <v>0</v>
      </c>
      <c r="S4597" s="87"/>
      <c r="T4597" s="87"/>
      <c r="U4597" s="85" t="s">
        <v>112</v>
      </c>
      <c r="V4597" s="3" t="s">
        <v>112</v>
      </c>
      <c r="W4597" s="3"/>
      <c r="X4597" s="3"/>
      <c r="Y4597" s="3"/>
      <c r="Z4597" s="6">
        <v>140000</v>
      </c>
      <c r="AA4597" s="160"/>
      <c r="AB4597" s="123" t="s">
        <v>4395</v>
      </c>
      <c r="AC4597" s="124"/>
      <c r="AD4597" s="41"/>
      <c r="AE4597" s="83"/>
      <c r="AF4597" s="83"/>
      <c r="AG4597" s="41"/>
      <c r="AH4597" s="41" t="s">
        <v>56</v>
      </c>
      <c r="AI4597" s="80" t="s">
        <v>19897</v>
      </c>
      <c r="AJ4597" s="80" t="s">
        <v>13397</v>
      </c>
      <c r="AK4597" s="3"/>
      <c r="AL4597" s="85"/>
      <c r="AM4597" s="151" t="s">
        <v>19998</v>
      </c>
      <c r="AN4597" s="15"/>
      <c r="AO4597" s="166"/>
      <c r="AP4597" s="5">
        <f t="shared" si="72"/>
        <v>0</v>
      </c>
      <c r="AQ4597" s="16"/>
      <c r="AR4597" s="205">
        <v>1</v>
      </c>
      <c r="AS4597" s="16"/>
      <c r="AT4597" s="16"/>
      <c r="AU4597" s="16"/>
      <c r="AV4597" s="16"/>
      <c r="AW4597" s="16"/>
      <c r="AX4597" s="16"/>
    </row>
    <row r="4598" spans="1:50" customFormat="1" ht="15.75" hidden="1" customHeight="1" x14ac:dyDescent="0.2">
      <c r="A4598" s="7" t="s">
        <v>7776</v>
      </c>
      <c r="B4598" s="3" t="s">
        <v>7777</v>
      </c>
      <c r="C4598" s="85" t="s">
        <v>4395</v>
      </c>
      <c r="D4598" s="85" t="s">
        <v>13090</v>
      </c>
      <c r="E4598" s="202" t="s">
        <v>26418</v>
      </c>
      <c r="F4598" s="85" t="s">
        <v>25110</v>
      </c>
      <c r="G4598" s="85" t="s">
        <v>48</v>
      </c>
      <c r="H4598" s="85" t="s">
        <v>20690</v>
      </c>
      <c r="I4598" s="3" t="s">
        <v>4533</v>
      </c>
      <c r="J4598" s="85" t="s">
        <v>4400</v>
      </c>
      <c r="K4598" s="7" t="s">
        <v>4422</v>
      </c>
      <c r="L4598" s="3"/>
      <c r="M4598" s="3"/>
      <c r="N4598" s="41" t="s">
        <v>14702</v>
      </c>
      <c r="O4598" s="87">
        <v>0</v>
      </c>
      <c r="P4598" s="87">
        <v>0</v>
      </c>
      <c r="Q4598" s="87">
        <v>0</v>
      </c>
      <c r="R4598" s="87">
        <v>0</v>
      </c>
      <c r="S4598" s="87"/>
      <c r="T4598" s="87"/>
      <c r="U4598" s="85" t="s">
        <v>112</v>
      </c>
      <c r="V4598" s="3" t="s">
        <v>112</v>
      </c>
      <c r="W4598" s="3"/>
      <c r="X4598" s="3"/>
      <c r="Y4598" s="3"/>
      <c r="Z4598" s="6">
        <v>4464</v>
      </c>
      <c r="AA4598" s="160"/>
      <c r="AB4598" s="123" t="s">
        <v>4395</v>
      </c>
      <c r="AC4598" s="124"/>
      <c r="AD4598" s="41"/>
      <c r="AE4598" s="83"/>
      <c r="AF4598" s="83"/>
      <c r="AG4598" s="41"/>
      <c r="AH4598" s="41" t="s">
        <v>26757</v>
      </c>
      <c r="AI4598" s="80" t="s">
        <v>19898</v>
      </c>
      <c r="AJ4598" s="80" t="s">
        <v>13398</v>
      </c>
      <c r="AK4598" s="3"/>
      <c r="AL4598" s="85"/>
      <c r="AM4598" s="151" t="s">
        <v>19998</v>
      </c>
      <c r="AN4598" s="15"/>
      <c r="AO4598" s="166"/>
      <c r="AP4598" s="5">
        <f t="shared" si="72"/>
        <v>0</v>
      </c>
      <c r="AQ4598" s="16"/>
      <c r="AR4598" s="205">
        <v>1</v>
      </c>
      <c r="AS4598" s="16"/>
      <c r="AT4598" s="16"/>
      <c r="AU4598" s="16"/>
      <c r="AV4598" s="16"/>
      <c r="AW4598" s="16"/>
      <c r="AX4598" s="16"/>
    </row>
    <row r="4599" spans="1:50" customFormat="1" ht="15.75" hidden="1" customHeight="1" x14ac:dyDescent="0.2">
      <c r="A4599" s="7" t="s">
        <v>7778</v>
      </c>
      <c r="B4599" s="3" t="s">
        <v>7779</v>
      </c>
      <c r="C4599" s="85" t="s">
        <v>4395</v>
      </c>
      <c r="D4599" s="85" t="s">
        <v>13090</v>
      </c>
      <c r="E4599" s="202" t="s">
        <v>26418</v>
      </c>
      <c r="F4599" s="85" t="s">
        <v>55</v>
      </c>
      <c r="G4599" s="85" t="s">
        <v>57</v>
      </c>
      <c r="H4599" s="85" t="s">
        <v>20690</v>
      </c>
      <c r="I4599" s="3" t="s">
        <v>4399</v>
      </c>
      <c r="J4599" s="85" t="s">
        <v>4406</v>
      </c>
      <c r="K4599" s="7" t="s">
        <v>4407</v>
      </c>
      <c r="L4599" s="3"/>
      <c r="M4599" s="3"/>
      <c r="N4599" s="41" t="s">
        <v>4717</v>
      </c>
      <c r="O4599" s="87">
        <v>0</v>
      </c>
      <c r="P4599" s="87">
        <v>0</v>
      </c>
      <c r="Q4599" s="87">
        <v>0</v>
      </c>
      <c r="R4599" s="87">
        <v>0</v>
      </c>
      <c r="S4599" s="87"/>
      <c r="T4599" s="87"/>
      <c r="U4599" s="85" t="s">
        <v>112</v>
      </c>
      <c r="V4599" s="3" t="s">
        <v>112</v>
      </c>
      <c r="W4599" s="3"/>
      <c r="X4599" s="3"/>
      <c r="Y4599" s="3"/>
      <c r="Z4599" s="6">
        <v>24169</v>
      </c>
      <c r="AA4599" s="160"/>
      <c r="AB4599" s="123" t="s">
        <v>4395</v>
      </c>
      <c r="AC4599" s="124"/>
      <c r="AD4599" s="41"/>
      <c r="AE4599" s="83"/>
      <c r="AF4599" s="83"/>
      <c r="AG4599" s="41"/>
      <c r="AH4599" s="41" t="s">
        <v>13741</v>
      </c>
      <c r="AI4599" s="80" t="s">
        <v>19899</v>
      </c>
      <c r="AJ4599" s="80" t="s">
        <v>13399</v>
      </c>
      <c r="AK4599" s="3"/>
      <c r="AL4599" s="85"/>
      <c r="AM4599" s="151" t="s">
        <v>19998</v>
      </c>
      <c r="AN4599" s="15"/>
      <c r="AO4599" s="166"/>
      <c r="AP4599" s="5">
        <f t="shared" si="72"/>
        <v>0</v>
      </c>
      <c r="AQ4599" s="16"/>
      <c r="AR4599" s="205">
        <v>1</v>
      </c>
      <c r="AS4599" s="16"/>
      <c r="AT4599" s="16"/>
      <c r="AU4599" s="16"/>
      <c r="AV4599" s="16"/>
      <c r="AW4599" s="16"/>
      <c r="AX4599" s="16"/>
    </row>
    <row r="4600" spans="1:50" customFormat="1" ht="15.75" hidden="1" customHeight="1" x14ac:dyDescent="0.2">
      <c r="A4600" s="7" t="s">
        <v>7780</v>
      </c>
      <c r="B4600" s="3" t="s">
        <v>7781</v>
      </c>
      <c r="C4600" s="85" t="s">
        <v>4395</v>
      </c>
      <c r="D4600" s="85" t="s">
        <v>13090</v>
      </c>
      <c r="E4600" s="202" t="s">
        <v>26418</v>
      </c>
      <c r="F4600" s="85" t="s">
        <v>68</v>
      </c>
      <c r="G4600" s="85" t="s">
        <v>71</v>
      </c>
      <c r="H4600" s="85" t="s">
        <v>20690</v>
      </c>
      <c r="I4600" s="3" t="s">
        <v>6112</v>
      </c>
      <c r="J4600" s="85" t="s">
        <v>4447</v>
      </c>
      <c r="K4600" s="7" t="s">
        <v>4988</v>
      </c>
      <c r="L4600" s="3"/>
      <c r="M4600" s="3"/>
      <c r="N4600" s="41" t="s">
        <v>6402</v>
      </c>
      <c r="O4600" s="87">
        <v>0</v>
      </c>
      <c r="P4600" s="87">
        <v>0</v>
      </c>
      <c r="Q4600" s="87">
        <v>0</v>
      </c>
      <c r="R4600" s="87">
        <v>0</v>
      </c>
      <c r="S4600" s="87"/>
      <c r="T4600" s="87"/>
      <c r="U4600" s="85" t="s">
        <v>112</v>
      </c>
      <c r="V4600" s="3" t="s">
        <v>112</v>
      </c>
      <c r="W4600" s="3"/>
      <c r="X4600" s="3"/>
      <c r="Y4600" s="3"/>
      <c r="Z4600" s="6">
        <v>44676</v>
      </c>
      <c r="AA4600" s="160"/>
      <c r="AB4600" s="123" t="s">
        <v>4395</v>
      </c>
      <c r="AC4600" s="124"/>
      <c r="AD4600" s="41"/>
      <c r="AE4600" s="83"/>
      <c r="AF4600" s="83"/>
      <c r="AG4600" s="41"/>
      <c r="AH4600" s="41" t="s">
        <v>13745</v>
      </c>
      <c r="AI4600" s="80" t="s">
        <v>19900</v>
      </c>
      <c r="AJ4600" s="80" t="s">
        <v>14703</v>
      </c>
      <c r="AK4600" s="3"/>
      <c r="AL4600" s="85"/>
      <c r="AM4600" s="151" t="s">
        <v>19998</v>
      </c>
      <c r="AN4600" s="15"/>
      <c r="AO4600" s="166"/>
      <c r="AP4600" s="5">
        <f t="shared" si="72"/>
        <v>0</v>
      </c>
      <c r="AQ4600" s="16"/>
      <c r="AR4600" s="205">
        <v>1</v>
      </c>
      <c r="AS4600" s="16"/>
      <c r="AT4600" s="16"/>
      <c r="AU4600" s="16"/>
      <c r="AV4600" s="16"/>
      <c r="AW4600" s="16"/>
      <c r="AX4600" s="16"/>
    </row>
    <row r="4601" spans="1:50" customFormat="1" ht="15.75" hidden="1" customHeight="1" x14ac:dyDescent="0.2">
      <c r="A4601" s="7" t="s">
        <v>7782</v>
      </c>
      <c r="B4601" s="3" t="s">
        <v>7783</v>
      </c>
      <c r="C4601" s="85" t="s">
        <v>4395</v>
      </c>
      <c r="D4601" s="85" t="s">
        <v>13090</v>
      </c>
      <c r="E4601" s="202" t="s">
        <v>26712</v>
      </c>
      <c r="F4601" s="85" t="s">
        <v>68</v>
      </c>
      <c r="G4601" s="85" t="s">
        <v>71</v>
      </c>
      <c r="H4601" s="85" t="s">
        <v>20690</v>
      </c>
      <c r="I4601" s="3" t="s">
        <v>4405</v>
      </c>
      <c r="J4601" s="85" t="s">
        <v>4447</v>
      </c>
      <c r="K4601" s="7" t="s">
        <v>4988</v>
      </c>
      <c r="L4601" s="3"/>
      <c r="M4601" s="3"/>
      <c r="N4601" s="41" t="s">
        <v>6402</v>
      </c>
      <c r="O4601" s="87">
        <v>29764</v>
      </c>
      <c r="P4601" s="87">
        <v>29764</v>
      </c>
      <c r="Q4601" s="87">
        <v>0</v>
      </c>
      <c r="R4601" s="87">
        <v>0</v>
      </c>
      <c r="S4601" s="87"/>
      <c r="T4601" s="87"/>
      <c r="U4601" s="85">
        <v>2008</v>
      </c>
      <c r="V4601" s="3" t="s">
        <v>6402</v>
      </c>
      <c r="W4601" s="3"/>
      <c r="X4601" s="3"/>
      <c r="Y4601" s="3"/>
      <c r="Z4601" s="6">
        <v>48000</v>
      </c>
      <c r="AA4601" s="160"/>
      <c r="AB4601" s="123" t="s">
        <v>4395</v>
      </c>
      <c r="AC4601" s="124"/>
      <c r="AD4601" s="41"/>
      <c r="AE4601" s="83"/>
      <c r="AF4601" s="83"/>
      <c r="AG4601" s="41"/>
      <c r="AH4601" s="41" t="s">
        <v>13745</v>
      </c>
      <c r="AI4601" s="80" t="s">
        <v>19901</v>
      </c>
      <c r="AJ4601" s="80" t="s">
        <v>13400</v>
      </c>
      <c r="AK4601" s="3"/>
      <c r="AL4601" s="85"/>
      <c r="AM4601" s="151" t="s">
        <v>19998</v>
      </c>
      <c r="AN4601" s="15"/>
      <c r="AO4601" s="166"/>
      <c r="AP4601" s="5">
        <f t="shared" si="72"/>
        <v>0</v>
      </c>
      <c r="AQ4601" s="16"/>
      <c r="AR4601" s="205">
        <v>1</v>
      </c>
      <c r="AS4601" s="16"/>
      <c r="AT4601" s="16"/>
      <c r="AU4601" s="16"/>
      <c r="AV4601" s="16"/>
      <c r="AW4601" s="16"/>
      <c r="AX4601" s="16"/>
    </row>
    <row r="4602" spans="1:50" customFormat="1" ht="15.75" hidden="1" customHeight="1" x14ac:dyDescent="0.2">
      <c r="A4602" s="7" t="s">
        <v>7784</v>
      </c>
      <c r="B4602" s="3" t="s">
        <v>7785</v>
      </c>
      <c r="C4602" s="85" t="s">
        <v>4395</v>
      </c>
      <c r="D4602" s="85" t="s">
        <v>13090</v>
      </c>
      <c r="E4602" s="202" t="s">
        <v>26712</v>
      </c>
      <c r="F4602" s="85" t="s">
        <v>68</v>
      </c>
      <c r="G4602" s="85" t="s">
        <v>71</v>
      </c>
      <c r="H4602" s="85" t="s">
        <v>20690</v>
      </c>
      <c r="I4602" s="3" t="s">
        <v>4876</v>
      </c>
      <c r="J4602" s="85" t="s">
        <v>4400</v>
      </c>
      <c r="K4602" s="7" t="s">
        <v>4422</v>
      </c>
      <c r="L4602" s="3"/>
      <c r="M4602" s="3"/>
      <c r="N4602" s="41" t="s">
        <v>5146</v>
      </c>
      <c r="O4602" s="87">
        <v>37246</v>
      </c>
      <c r="P4602" s="87">
        <v>0</v>
      </c>
      <c r="Q4602" s="87">
        <v>37246</v>
      </c>
      <c r="R4602" s="87">
        <v>0</v>
      </c>
      <c r="S4602" s="87"/>
      <c r="T4602" s="87"/>
      <c r="U4602" s="85">
        <v>2011</v>
      </c>
      <c r="V4602" s="3" t="s">
        <v>5146</v>
      </c>
      <c r="W4602" s="3"/>
      <c r="X4602" s="3"/>
      <c r="Y4602" s="3"/>
      <c r="Z4602" s="6">
        <v>60577</v>
      </c>
      <c r="AA4602" s="160"/>
      <c r="AB4602" s="123" t="s">
        <v>4395</v>
      </c>
      <c r="AC4602" s="124"/>
      <c r="AD4602" s="41"/>
      <c r="AE4602" s="83"/>
      <c r="AF4602" s="83"/>
      <c r="AG4602" s="41"/>
      <c r="AH4602" s="41" t="s">
        <v>13745</v>
      </c>
      <c r="AI4602" s="80" t="s">
        <v>19902</v>
      </c>
      <c r="AJ4602" s="80" t="s">
        <v>14704</v>
      </c>
      <c r="AK4602" s="3"/>
      <c r="AL4602" s="85"/>
      <c r="AM4602" s="151" t="s">
        <v>19998</v>
      </c>
      <c r="AN4602" s="15"/>
      <c r="AO4602" s="166"/>
      <c r="AP4602" s="5">
        <f t="shared" si="72"/>
        <v>0</v>
      </c>
      <c r="AQ4602" s="16"/>
      <c r="AR4602" s="205">
        <v>1</v>
      </c>
      <c r="AS4602" s="16"/>
      <c r="AT4602" s="16"/>
      <c r="AU4602" s="16"/>
      <c r="AV4602" s="16"/>
      <c r="AW4602" s="16"/>
      <c r="AX4602" s="16"/>
    </row>
    <row r="4603" spans="1:50" customFormat="1" ht="15.75" hidden="1" customHeight="1" x14ac:dyDescent="0.2">
      <c r="A4603" s="7" t="s">
        <v>7786</v>
      </c>
      <c r="B4603" s="3" t="s">
        <v>7787</v>
      </c>
      <c r="C4603" s="85" t="s">
        <v>4395</v>
      </c>
      <c r="D4603" s="85" t="s">
        <v>13090</v>
      </c>
      <c r="E4603" s="202" t="s">
        <v>26418</v>
      </c>
      <c r="F4603" s="85" t="s">
        <v>55</v>
      </c>
      <c r="G4603" s="85" t="s">
        <v>57</v>
      </c>
      <c r="H4603" s="85" t="s">
        <v>20690</v>
      </c>
      <c r="I4603" s="3" t="s">
        <v>4405</v>
      </c>
      <c r="J4603" s="85" t="s">
        <v>4406</v>
      </c>
      <c r="K4603" s="7" t="s">
        <v>4407</v>
      </c>
      <c r="L4603" s="3"/>
      <c r="M4603" s="3"/>
      <c r="N4603" s="41" t="s">
        <v>14705</v>
      </c>
      <c r="O4603" s="87">
        <v>0</v>
      </c>
      <c r="P4603" s="87">
        <v>0</v>
      </c>
      <c r="Q4603" s="87">
        <v>0</v>
      </c>
      <c r="R4603" s="87">
        <v>0</v>
      </c>
      <c r="S4603" s="87"/>
      <c r="T4603" s="87"/>
      <c r="U4603" s="85" t="s">
        <v>112</v>
      </c>
      <c r="V4603" s="3" t="s">
        <v>112</v>
      </c>
      <c r="W4603" s="3"/>
      <c r="X4603" s="3"/>
      <c r="Y4603" s="3"/>
      <c r="Z4603" s="6">
        <v>28540</v>
      </c>
      <c r="AA4603" s="160"/>
      <c r="AB4603" s="123" t="s">
        <v>4395</v>
      </c>
      <c r="AC4603" s="124"/>
      <c r="AD4603" s="41"/>
      <c r="AE4603" s="83"/>
      <c r="AF4603" s="83"/>
      <c r="AG4603" s="41"/>
      <c r="AH4603" s="41" t="s">
        <v>13741</v>
      </c>
      <c r="AI4603" s="80" t="s">
        <v>19903</v>
      </c>
      <c r="AJ4603" s="80" t="s">
        <v>13401</v>
      </c>
      <c r="AK4603" s="3"/>
      <c r="AL4603" s="85"/>
      <c r="AM4603" s="151" t="s">
        <v>19998</v>
      </c>
      <c r="AN4603" s="15"/>
      <c r="AO4603" s="166"/>
      <c r="AP4603" s="5">
        <f t="shared" si="72"/>
        <v>0</v>
      </c>
      <c r="AQ4603" s="16"/>
      <c r="AR4603" s="205">
        <v>1</v>
      </c>
      <c r="AS4603" s="16"/>
      <c r="AT4603" s="16"/>
      <c r="AU4603" s="16"/>
      <c r="AV4603" s="16"/>
      <c r="AW4603" s="16"/>
      <c r="AX4603" s="16"/>
    </row>
    <row r="4604" spans="1:50" customFormat="1" ht="15.75" hidden="1" customHeight="1" x14ac:dyDescent="0.2">
      <c r="A4604" s="7" t="s">
        <v>7788</v>
      </c>
      <c r="B4604" s="3" t="s">
        <v>7789</v>
      </c>
      <c r="C4604" s="85" t="s">
        <v>4395</v>
      </c>
      <c r="D4604" s="85" t="s">
        <v>13090</v>
      </c>
      <c r="E4604" s="202" t="s">
        <v>26418</v>
      </c>
      <c r="F4604" s="85" t="s">
        <v>55</v>
      </c>
      <c r="G4604" s="85" t="s">
        <v>57</v>
      </c>
      <c r="H4604" s="85" t="s">
        <v>20690</v>
      </c>
      <c r="I4604" s="3" t="s">
        <v>4405</v>
      </c>
      <c r="J4604" s="85" t="s">
        <v>4406</v>
      </c>
      <c r="K4604" s="7" t="s">
        <v>4407</v>
      </c>
      <c r="L4604" s="3"/>
      <c r="M4604" s="3"/>
      <c r="N4604" s="41" t="s">
        <v>14706</v>
      </c>
      <c r="O4604" s="87">
        <v>0</v>
      </c>
      <c r="P4604" s="87">
        <v>0</v>
      </c>
      <c r="Q4604" s="87">
        <v>0</v>
      </c>
      <c r="R4604" s="87">
        <v>0</v>
      </c>
      <c r="S4604" s="87"/>
      <c r="T4604" s="87"/>
      <c r="U4604" s="85" t="s">
        <v>112</v>
      </c>
      <c r="V4604" s="3" t="s">
        <v>112</v>
      </c>
      <c r="W4604" s="3"/>
      <c r="X4604" s="3"/>
      <c r="Y4604" s="3"/>
      <c r="Z4604" s="6">
        <v>8000</v>
      </c>
      <c r="AA4604" s="160"/>
      <c r="AB4604" s="123" t="s">
        <v>4395</v>
      </c>
      <c r="AC4604" s="124"/>
      <c r="AD4604" s="41"/>
      <c r="AE4604" s="83"/>
      <c r="AF4604" s="83"/>
      <c r="AG4604" s="41"/>
      <c r="AH4604" s="41" t="s">
        <v>13741</v>
      </c>
      <c r="AI4604" s="80" t="s">
        <v>19904</v>
      </c>
      <c r="AJ4604" s="80" t="s">
        <v>13402</v>
      </c>
      <c r="AK4604" s="3"/>
      <c r="AL4604" s="85"/>
      <c r="AM4604" s="151" t="s">
        <v>19998</v>
      </c>
      <c r="AN4604" s="15"/>
      <c r="AO4604" s="166"/>
      <c r="AP4604" s="5">
        <f t="shared" si="72"/>
        <v>0</v>
      </c>
      <c r="AQ4604" s="16"/>
      <c r="AR4604" s="205">
        <v>1</v>
      </c>
      <c r="AS4604" s="16"/>
      <c r="AT4604" s="16"/>
      <c r="AU4604" s="16"/>
      <c r="AV4604" s="16"/>
      <c r="AW4604" s="16"/>
      <c r="AX4604" s="16"/>
    </row>
    <row r="4605" spans="1:50" customFormat="1" ht="15.75" hidden="1" customHeight="1" x14ac:dyDescent="0.2">
      <c r="A4605" s="7" t="s">
        <v>7790</v>
      </c>
      <c r="B4605" s="3" t="s">
        <v>7791</v>
      </c>
      <c r="C4605" s="85" t="s">
        <v>4395</v>
      </c>
      <c r="D4605" s="85" t="s">
        <v>13090</v>
      </c>
      <c r="E4605" s="202" t="s">
        <v>26712</v>
      </c>
      <c r="F4605" s="85" t="s">
        <v>55</v>
      </c>
      <c r="G4605" s="85" t="s">
        <v>57</v>
      </c>
      <c r="H4605" s="85" t="s">
        <v>20690</v>
      </c>
      <c r="I4605" s="3" t="s">
        <v>4405</v>
      </c>
      <c r="J4605" s="85" t="s">
        <v>4406</v>
      </c>
      <c r="K4605" s="7" t="s">
        <v>4407</v>
      </c>
      <c r="L4605" s="3"/>
      <c r="M4605" s="3"/>
      <c r="N4605" s="41" t="s">
        <v>4717</v>
      </c>
      <c r="O4605" s="87">
        <v>82944</v>
      </c>
      <c r="P4605" s="87">
        <v>82705</v>
      </c>
      <c r="Q4605" s="87">
        <v>239</v>
      </c>
      <c r="R4605" s="87">
        <v>0</v>
      </c>
      <c r="S4605" s="87"/>
      <c r="T4605" s="87"/>
      <c r="U4605" s="85">
        <v>2010</v>
      </c>
      <c r="V4605" s="3" t="s">
        <v>4717</v>
      </c>
      <c r="W4605" s="3"/>
      <c r="X4605" s="3"/>
      <c r="Y4605" s="3"/>
      <c r="Z4605" s="6">
        <v>17467</v>
      </c>
      <c r="AA4605" s="160"/>
      <c r="AB4605" s="123" t="s">
        <v>4395</v>
      </c>
      <c r="AC4605" s="124"/>
      <c r="AD4605" s="41"/>
      <c r="AE4605" s="83"/>
      <c r="AF4605" s="83"/>
      <c r="AG4605" s="41"/>
      <c r="AH4605" s="41" t="s">
        <v>13741</v>
      </c>
      <c r="AI4605" s="80" t="s">
        <v>19905</v>
      </c>
      <c r="AJ4605" s="80" t="s">
        <v>13403</v>
      </c>
      <c r="AK4605" s="3"/>
      <c r="AL4605" s="85"/>
      <c r="AM4605" s="151" t="s">
        <v>19998</v>
      </c>
      <c r="AN4605" s="15"/>
      <c r="AO4605" s="166"/>
      <c r="AP4605" s="5">
        <f t="shared" si="72"/>
        <v>0</v>
      </c>
      <c r="AQ4605" s="16"/>
      <c r="AR4605" s="205">
        <v>1</v>
      </c>
      <c r="AS4605" s="16"/>
      <c r="AT4605" s="16"/>
      <c r="AU4605" s="16"/>
      <c r="AV4605" s="16"/>
      <c r="AW4605" s="16"/>
      <c r="AX4605" s="16"/>
    </row>
    <row r="4606" spans="1:50" customFormat="1" ht="15.75" hidden="1" customHeight="1" x14ac:dyDescent="0.2">
      <c r="A4606" s="7" t="s">
        <v>7792</v>
      </c>
      <c r="B4606" s="3" t="s">
        <v>7793</v>
      </c>
      <c r="C4606" s="85" t="s">
        <v>4395</v>
      </c>
      <c r="D4606" s="85" t="s">
        <v>13090</v>
      </c>
      <c r="E4606" s="202" t="s">
        <v>26418</v>
      </c>
      <c r="F4606" s="85" t="s">
        <v>55</v>
      </c>
      <c r="G4606" s="85" t="s">
        <v>57</v>
      </c>
      <c r="H4606" s="85" t="s">
        <v>20690</v>
      </c>
      <c r="I4606" s="3" t="s">
        <v>4405</v>
      </c>
      <c r="J4606" s="85" t="s">
        <v>4406</v>
      </c>
      <c r="K4606" s="7" t="s">
        <v>4407</v>
      </c>
      <c r="L4606" s="3"/>
      <c r="M4606" s="3"/>
      <c r="N4606" s="41" t="s">
        <v>14706</v>
      </c>
      <c r="O4606" s="87">
        <v>0</v>
      </c>
      <c r="P4606" s="87">
        <v>0</v>
      </c>
      <c r="Q4606" s="87">
        <v>0</v>
      </c>
      <c r="R4606" s="87">
        <v>0</v>
      </c>
      <c r="S4606" s="87"/>
      <c r="T4606" s="87"/>
      <c r="U4606" s="85" t="s">
        <v>112</v>
      </c>
      <c r="V4606" s="3" t="s">
        <v>112</v>
      </c>
      <c r="W4606" s="3"/>
      <c r="X4606" s="3"/>
      <c r="Y4606" s="3"/>
      <c r="Z4606" s="6">
        <v>20200</v>
      </c>
      <c r="AA4606" s="160"/>
      <c r="AB4606" s="123" t="s">
        <v>4395</v>
      </c>
      <c r="AC4606" s="124"/>
      <c r="AD4606" s="41"/>
      <c r="AE4606" s="83"/>
      <c r="AF4606" s="83"/>
      <c r="AG4606" s="41"/>
      <c r="AH4606" s="41" t="s">
        <v>13741</v>
      </c>
      <c r="AI4606" s="80" t="s">
        <v>19906</v>
      </c>
      <c r="AJ4606" s="80" t="s">
        <v>13404</v>
      </c>
      <c r="AK4606" s="3"/>
      <c r="AL4606" s="85"/>
      <c r="AM4606" s="151" t="s">
        <v>19998</v>
      </c>
      <c r="AN4606" s="15"/>
      <c r="AO4606" s="166"/>
      <c r="AP4606" s="5">
        <f t="shared" si="72"/>
        <v>0</v>
      </c>
      <c r="AQ4606" s="16"/>
      <c r="AR4606" s="205">
        <v>1</v>
      </c>
      <c r="AS4606" s="16"/>
      <c r="AT4606" s="16"/>
      <c r="AU4606" s="16"/>
      <c r="AV4606" s="16"/>
      <c r="AW4606" s="16"/>
      <c r="AX4606" s="16"/>
    </row>
    <row r="4607" spans="1:50" customFormat="1" ht="15.75" hidden="1" customHeight="1" x14ac:dyDescent="0.2">
      <c r="A4607" s="7" t="s">
        <v>7794</v>
      </c>
      <c r="B4607" s="3" t="s">
        <v>7795</v>
      </c>
      <c r="C4607" s="85" t="s">
        <v>4395</v>
      </c>
      <c r="D4607" s="85" t="s">
        <v>13090</v>
      </c>
      <c r="E4607" s="202" t="s">
        <v>26418</v>
      </c>
      <c r="F4607" s="85" t="s">
        <v>55</v>
      </c>
      <c r="G4607" s="85" t="s">
        <v>57</v>
      </c>
      <c r="H4607" s="85" t="s">
        <v>20690</v>
      </c>
      <c r="I4607" s="3" t="s">
        <v>4405</v>
      </c>
      <c r="J4607" s="85" t="s">
        <v>4406</v>
      </c>
      <c r="K4607" s="7" t="s">
        <v>4407</v>
      </c>
      <c r="L4607" s="3"/>
      <c r="M4607" s="3"/>
      <c r="N4607" s="41" t="s">
        <v>14706</v>
      </c>
      <c r="O4607" s="87">
        <v>0</v>
      </c>
      <c r="P4607" s="87">
        <v>0</v>
      </c>
      <c r="Q4607" s="87">
        <v>0</v>
      </c>
      <c r="R4607" s="87">
        <v>0</v>
      </c>
      <c r="S4607" s="87"/>
      <c r="T4607" s="87"/>
      <c r="U4607" s="85" t="s">
        <v>112</v>
      </c>
      <c r="V4607" s="3" t="s">
        <v>112</v>
      </c>
      <c r="W4607" s="3"/>
      <c r="X4607" s="3"/>
      <c r="Y4607" s="3"/>
      <c r="Z4607" s="6">
        <v>18997</v>
      </c>
      <c r="AA4607" s="160"/>
      <c r="AB4607" s="123" t="s">
        <v>4395</v>
      </c>
      <c r="AC4607" s="124"/>
      <c r="AD4607" s="41"/>
      <c r="AE4607" s="83"/>
      <c r="AF4607" s="83"/>
      <c r="AG4607" s="41"/>
      <c r="AH4607" s="41" t="s">
        <v>13741</v>
      </c>
      <c r="AI4607" s="80" t="s">
        <v>19907</v>
      </c>
      <c r="AJ4607" s="80" t="s">
        <v>13405</v>
      </c>
      <c r="AK4607" s="3"/>
      <c r="AL4607" s="85"/>
      <c r="AM4607" s="151" t="s">
        <v>19998</v>
      </c>
      <c r="AN4607" s="15"/>
      <c r="AO4607" s="166"/>
      <c r="AP4607" s="5">
        <f t="shared" si="72"/>
        <v>0</v>
      </c>
      <c r="AQ4607" s="16"/>
      <c r="AR4607" s="205">
        <v>1</v>
      </c>
      <c r="AS4607" s="16"/>
      <c r="AT4607" s="16"/>
      <c r="AU4607" s="16"/>
      <c r="AV4607" s="16"/>
      <c r="AW4607" s="16"/>
      <c r="AX4607" s="16"/>
    </row>
    <row r="4608" spans="1:50" customFormat="1" ht="15.75" hidden="1" customHeight="1" x14ac:dyDescent="0.2">
      <c r="A4608" s="7" t="s">
        <v>7796</v>
      </c>
      <c r="B4608" s="3" t="s">
        <v>7797</v>
      </c>
      <c r="C4608" s="85" t="s">
        <v>4395</v>
      </c>
      <c r="D4608" s="85" t="s">
        <v>13090</v>
      </c>
      <c r="E4608" s="202" t="s">
        <v>26418</v>
      </c>
      <c r="F4608" s="85" t="s">
        <v>55</v>
      </c>
      <c r="G4608" s="85" t="s">
        <v>57</v>
      </c>
      <c r="H4608" s="85" t="s">
        <v>20690</v>
      </c>
      <c r="I4608" s="3" t="s">
        <v>4405</v>
      </c>
      <c r="J4608" s="85" t="s">
        <v>4406</v>
      </c>
      <c r="K4608" s="7" t="s">
        <v>4407</v>
      </c>
      <c r="L4608" s="3"/>
      <c r="M4608" s="3"/>
      <c r="N4608" s="41" t="s">
        <v>14706</v>
      </c>
      <c r="O4608" s="87">
        <v>0</v>
      </c>
      <c r="P4608" s="87">
        <v>0</v>
      </c>
      <c r="Q4608" s="87">
        <v>0</v>
      </c>
      <c r="R4608" s="87">
        <v>0</v>
      </c>
      <c r="S4608" s="87"/>
      <c r="T4608" s="87"/>
      <c r="U4608" s="85" t="s">
        <v>112</v>
      </c>
      <c r="V4608" s="3" t="s">
        <v>112</v>
      </c>
      <c r="W4608" s="3"/>
      <c r="X4608" s="3"/>
      <c r="Y4608" s="3"/>
      <c r="Z4608" s="6">
        <v>25000</v>
      </c>
      <c r="AA4608" s="160"/>
      <c r="AB4608" s="123" t="s">
        <v>4395</v>
      </c>
      <c r="AC4608" s="124"/>
      <c r="AD4608" s="41"/>
      <c r="AE4608" s="83"/>
      <c r="AF4608" s="83"/>
      <c r="AG4608" s="41"/>
      <c r="AH4608" s="41" t="s">
        <v>13741</v>
      </c>
      <c r="AI4608" s="80" t="s">
        <v>19908</v>
      </c>
      <c r="AJ4608" s="80" t="s">
        <v>13406</v>
      </c>
      <c r="AK4608" s="3"/>
      <c r="AL4608" s="85"/>
      <c r="AM4608" s="151" t="s">
        <v>19998</v>
      </c>
      <c r="AN4608" s="15"/>
      <c r="AO4608" s="166"/>
      <c r="AP4608" s="5">
        <f t="shared" si="72"/>
        <v>0</v>
      </c>
      <c r="AQ4608" s="16"/>
      <c r="AR4608" s="205">
        <v>1</v>
      </c>
      <c r="AS4608" s="16"/>
      <c r="AT4608" s="16"/>
      <c r="AU4608" s="16"/>
      <c r="AV4608" s="16"/>
      <c r="AW4608" s="16"/>
      <c r="AX4608" s="16"/>
    </row>
    <row r="4609" spans="1:50" customFormat="1" ht="15.75" hidden="1" customHeight="1" x14ac:dyDescent="0.2">
      <c r="A4609" s="7" t="s">
        <v>7798</v>
      </c>
      <c r="B4609" s="3" t="s">
        <v>7799</v>
      </c>
      <c r="C4609" s="85" t="s">
        <v>4395</v>
      </c>
      <c r="D4609" s="85" t="s">
        <v>13090</v>
      </c>
      <c r="E4609" s="202" t="s">
        <v>1800</v>
      </c>
      <c r="F4609" s="85" t="s">
        <v>68</v>
      </c>
      <c r="G4609" s="85" t="s">
        <v>71</v>
      </c>
      <c r="H4609" s="85" t="s">
        <v>20690</v>
      </c>
      <c r="I4609" s="3" t="s">
        <v>6112</v>
      </c>
      <c r="J4609" s="85" t="s">
        <v>4447</v>
      </c>
      <c r="K4609" s="1" t="s">
        <v>4500</v>
      </c>
      <c r="L4609" s="3"/>
      <c r="M4609" s="3"/>
      <c r="N4609" s="41" t="s">
        <v>6402</v>
      </c>
      <c r="O4609" s="87">
        <v>0</v>
      </c>
      <c r="P4609" s="87">
        <v>0</v>
      </c>
      <c r="Q4609" s="87">
        <v>0</v>
      </c>
      <c r="R4609" s="87">
        <v>0</v>
      </c>
      <c r="S4609" s="87"/>
      <c r="T4609" s="87"/>
      <c r="U4609" s="85" t="s">
        <v>112</v>
      </c>
      <c r="V4609" s="3" t="s">
        <v>112</v>
      </c>
      <c r="W4609" s="3"/>
      <c r="X4609" s="3"/>
      <c r="Y4609" s="3"/>
      <c r="Z4609" s="6">
        <v>37120</v>
      </c>
      <c r="AA4609" s="160"/>
      <c r="AB4609" s="123" t="s">
        <v>4395</v>
      </c>
      <c r="AC4609" s="124"/>
      <c r="AD4609" s="41"/>
      <c r="AE4609" s="83"/>
      <c r="AF4609" s="83"/>
      <c r="AG4609" s="41"/>
      <c r="AH4609" s="41" t="s">
        <v>7654</v>
      </c>
      <c r="AI4609" s="80" t="s">
        <v>19909</v>
      </c>
      <c r="AJ4609" s="80" t="s">
        <v>13407</v>
      </c>
      <c r="AK4609" s="3"/>
      <c r="AL4609" s="85"/>
      <c r="AM4609" s="151" t="s">
        <v>19998</v>
      </c>
      <c r="AN4609" s="15"/>
      <c r="AO4609" s="166"/>
      <c r="AP4609" s="5">
        <f t="shared" si="72"/>
        <v>0</v>
      </c>
      <c r="AQ4609" s="16"/>
      <c r="AR4609" s="205">
        <v>1</v>
      </c>
      <c r="AS4609" s="16"/>
      <c r="AT4609" s="16"/>
      <c r="AU4609" s="16"/>
      <c r="AV4609" s="16"/>
      <c r="AW4609" s="16"/>
      <c r="AX4609" s="16"/>
    </row>
    <row r="4610" spans="1:50" customFormat="1" ht="15.75" hidden="1" customHeight="1" x14ac:dyDescent="0.2">
      <c r="A4610" s="7" t="s">
        <v>7800</v>
      </c>
      <c r="B4610" s="3" t="s">
        <v>7801</v>
      </c>
      <c r="C4610" s="85" t="s">
        <v>4395</v>
      </c>
      <c r="D4610" s="85" t="s">
        <v>13090</v>
      </c>
      <c r="E4610" s="202" t="s">
        <v>26712</v>
      </c>
      <c r="F4610" s="85" t="s">
        <v>40</v>
      </c>
      <c r="G4610" s="85" t="s">
        <v>43</v>
      </c>
      <c r="H4610" s="85" t="s">
        <v>20690</v>
      </c>
      <c r="I4610" s="3" t="s">
        <v>4421</v>
      </c>
      <c r="J4610" s="85" t="s">
        <v>115</v>
      </c>
      <c r="K4610" s="7" t="s">
        <v>4595</v>
      </c>
      <c r="L4610" s="3"/>
      <c r="M4610" s="3"/>
      <c r="N4610" s="41" t="s">
        <v>4658</v>
      </c>
      <c r="O4610" s="87">
        <v>962965</v>
      </c>
      <c r="P4610" s="87">
        <v>707482</v>
      </c>
      <c r="Q4610" s="87">
        <v>255483</v>
      </c>
      <c r="R4610" s="87">
        <v>0</v>
      </c>
      <c r="S4610" s="87"/>
      <c r="T4610" s="87"/>
      <c r="U4610" s="85">
        <v>2011</v>
      </c>
      <c r="V4610" s="3" t="s">
        <v>4658</v>
      </c>
      <c r="W4610" s="3"/>
      <c r="X4610" s="3"/>
      <c r="Y4610" s="3"/>
      <c r="Z4610" s="6">
        <v>45154</v>
      </c>
      <c r="AA4610" s="160"/>
      <c r="AB4610" s="123" t="s">
        <v>4395</v>
      </c>
      <c r="AC4610" s="124"/>
      <c r="AD4610" s="41"/>
      <c r="AE4610" s="83"/>
      <c r="AF4610" s="83"/>
      <c r="AG4610" s="41"/>
      <c r="AH4610" s="41" t="s">
        <v>7061</v>
      </c>
      <c r="AI4610" s="80" t="s">
        <v>19910</v>
      </c>
      <c r="AJ4610" s="80" t="s">
        <v>13408</v>
      </c>
      <c r="AK4610" s="3"/>
      <c r="AL4610" s="85"/>
      <c r="AM4610" s="151" t="s">
        <v>19998</v>
      </c>
      <c r="AN4610" s="15"/>
      <c r="AO4610" s="166"/>
      <c r="AP4610" s="5">
        <f t="shared" si="72"/>
        <v>0</v>
      </c>
      <c r="AQ4610" s="16"/>
      <c r="AR4610" s="205">
        <v>1</v>
      </c>
      <c r="AS4610" s="16"/>
      <c r="AT4610" s="16"/>
      <c r="AU4610" s="16"/>
      <c r="AV4610" s="16"/>
      <c r="AW4610" s="16"/>
      <c r="AX4610" s="16"/>
    </row>
    <row r="4611" spans="1:50" customFormat="1" ht="15.75" hidden="1" customHeight="1" x14ac:dyDescent="0.2">
      <c r="A4611" s="7" t="s">
        <v>7802</v>
      </c>
      <c r="B4611" s="3" t="s">
        <v>7803</v>
      </c>
      <c r="C4611" s="85" t="s">
        <v>4395</v>
      </c>
      <c r="D4611" s="85" t="s">
        <v>13090</v>
      </c>
      <c r="E4611" s="202" t="s">
        <v>26712</v>
      </c>
      <c r="F4611" s="85" t="s">
        <v>40</v>
      </c>
      <c r="G4611" s="85" t="s">
        <v>43</v>
      </c>
      <c r="H4611" s="85" t="s">
        <v>20690</v>
      </c>
      <c r="I4611" s="3" t="s">
        <v>4475</v>
      </c>
      <c r="J4611" s="85" t="s">
        <v>115</v>
      </c>
      <c r="K4611" s="7" t="s">
        <v>6079</v>
      </c>
      <c r="L4611" s="3"/>
      <c r="M4611" s="3"/>
      <c r="N4611" s="41" t="s">
        <v>7804</v>
      </c>
      <c r="O4611" s="87">
        <v>11779</v>
      </c>
      <c r="P4611" s="87">
        <v>11433</v>
      </c>
      <c r="Q4611" s="87">
        <v>346</v>
      </c>
      <c r="R4611" s="87">
        <v>0</v>
      </c>
      <c r="S4611" s="87"/>
      <c r="T4611" s="87"/>
      <c r="U4611" s="85">
        <v>2015</v>
      </c>
      <c r="V4611" s="3" t="s">
        <v>7804</v>
      </c>
      <c r="W4611" s="3"/>
      <c r="X4611" s="3"/>
      <c r="Y4611" s="3"/>
      <c r="Z4611" s="6">
        <v>9208</v>
      </c>
      <c r="AA4611" s="160"/>
      <c r="AB4611" s="123" t="s">
        <v>4395</v>
      </c>
      <c r="AC4611" s="124"/>
      <c r="AD4611" s="41"/>
      <c r="AE4611" s="83"/>
      <c r="AF4611" s="83"/>
      <c r="AG4611" s="41"/>
      <c r="AH4611" s="41" t="s">
        <v>7061</v>
      </c>
      <c r="AI4611" s="80" t="s">
        <v>19911</v>
      </c>
      <c r="AJ4611" s="80" t="s">
        <v>13409</v>
      </c>
      <c r="AK4611" s="3"/>
      <c r="AL4611" s="85"/>
      <c r="AM4611" s="151" t="s">
        <v>19998</v>
      </c>
      <c r="AN4611" s="15"/>
      <c r="AO4611" s="166"/>
      <c r="AP4611" s="5">
        <f t="shared" si="72"/>
        <v>0</v>
      </c>
      <c r="AQ4611" s="16"/>
      <c r="AR4611" s="205">
        <v>1</v>
      </c>
      <c r="AS4611" s="16"/>
      <c r="AT4611" s="16"/>
      <c r="AU4611" s="16"/>
      <c r="AV4611" s="16"/>
      <c r="AW4611" s="16"/>
      <c r="AX4611" s="16"/>
    </row>
    <row r="4612" spans="1:50" customFormat="1" ht="15.75" hidden="1" customHeight="1" x14ac:dyDescent="0.2">
      <c r="A4612" s="7" t="s">
        <v>7805</v>
      </c>
      <c r="B4612" s="3" t="s">
        <v>7806</v>
      </c>
      <c r="C4612" s="85" t="s">
        <v>4395</v>
      </c>
      <c r="D4612" s="85" t="s">
        <v>13090</v>
      </c>
      <c r="E4612" s="202" t="s">
        <v>26712</v>
      </c>
      <c r="F4612" s="85" t="s">
        <v>40</v>
      </c>
      <c r="G4612" s="85" t="s">
        <v>43</v>
      </c>
      <c r="H4612" s="85" t="s">
        <v>20690</v>
      </c>
      <c r="I4612" s="3" t="s">
        <v>4411</v>
      </c>
      <c r="J4612" s="85" t="s">
        <v>115</v>
      </c>
      <c r="K4612" s="7" t="s">
        <v>4595</v>
      </c>
      <c r="L4612" s="3"/>
      <c r="M4612" s="3"/>
      <c r="N4612" s="41" t="s">
        <v>4841</v>
      </c>
      <c r="O4612" s="87">
        <v>101776</v>
      </c>
      <c r="P4612" s="87">
        <v>89692</v>
      </c>
      <c r="Q4612" s="87">
        <v>12084</v>
      </c>
      <c r="R4612" s="87">
        <v>0</v>
      </c>
      <c r="S4612" s="87"/>
      <c r="T4612" s="87"/>
      <c r="U4612" s="85">
        <v>2010</v>
      </c>
      <c r="V4612" s="3" t="s">
        <v>4841</v>
      </c>
      <c r="W4612" s="3"/>
      <c r="X4612" s="3"/>
      <c r="Y4612" s="3"/>
      <c r="Z4612" s="6">
        <v>70000</v>
      </c>
      <c r="AA4612" s="160"/>
      <c r="AB4612" s="123" t="s">
        <v>4395</v>
      </c>
      <c r="AC4612" s="124"/>
      <c r="AD4612" s="41"/>
      <c r="AE4612" s="83"/>
      <c r="AF4612" s="83"/>
      <c r="AG4612" s="41"/>
      <c r="AH4612" s="41" t="s">
        <v>7061</v>
      </c>
      <c r="AI4612" s="80" t="s">
        <v>19912</v>
      </c>
      <c r="AJ4612" s="80" t="s">
        <v>14707</v>
      </c>
      <c r="AK4612" s="3"/>
      <c r="AL4612" s="85"/>
      <c r="AM4612" s="151" t="s">
        <v>19998</v>
      </c>
      <c r="AN4612" s="15"/>
      <c r="AO4612" s="166"/>
      <c r="AP4612" s="5">
        <f t="shared" si="72"/>
        <v>0</v>
      </c>
      <c r="AQ4612" s="16"/>
      <c r="AR4612" s="205">
        <v>1</v>
      </c>
      <c r="AS4612" s="16"/>
      <c r="AT4612" s="16"/>
      <c r="AU4612" s="16"/>
      <c r="AV4612" s="16"/>
      <c r="AW4612" s="16"/>
      <c r="AX4612" s="16"/>
    </row>
    <row r="4613" spans="1:50" customFormat="1" ht="15.75" hidden="1" customHeight="1" x14ac:dyDescent="0.2">
      <c r="A4613" s="7" t="s">
        <v>7807</v>
      </c>
      <c r="B4613" s="3" t="s">
        <v>7808</v>
      </c>
      <c r="C4613" s="85" t="s">
        <v>4395</v>
      </c>
      <c r="D4613" s="85" t="s">
        <v>13090</v>
      </c>
      <c r="E4613" s="202" t="s">
        <v>26418</v>
      </c>
      <c r="F4613" s="85" t="s">
        <v>55</v>
      </c>
      <c r="G4613" s="85" t="s">
        <v>57</v>
      </c>
      <c r="H4613" s="85" t="s">
        <v>20690</v>
      </c>
      <c r="I4613" s="3" t="s">
        <v>4399</v>
      </c>
      <c r="J4613" s="85" t="s">
        <v>4406</v>
      </c>
      <c r="K4613" s="7" t="s">
        <v>4407</v>
      </c>
      <c r="L4613" s="3"/>
      <c r="M4613" s="3"/>
      <c r="N4613" s="41" t="s">
        <v>4717</v>
      </c>
      <c r="O4613" s="87">
        <v>0</v>
      </c>
      <c r="P4613" s="87">
        <v>0</v>
      </c>
      <c r="Q4613" s="87">
        <v>0</v>
      </c>
      <c r="R4613" s="87">
        <v>0</v>
      </c>
      <c r="S4613" s="87"/>
      <c r="T4613" s="87"/>
      <c r="U4613" s="85" t="s">
        <v>112</v>
      </c>
      <c r="V4613" s="3" t="s">
        <v>112</v>
      </c>
      <c r="W4613" s="3"/>
      <c r="X4613" s="3"/>
      <c r="Y4613" s="3"/>
      <c r="Z4613" s="6">
        <v>42000</v>
      </c>
      <c r="AA4613" s="160"/>
      <c r="AB4613" s="123" t="s">
        <v>4395</v>
      </c>
      <c r="AC4613" s="124"/>
      <c r="AD4613" s="41"/>
      <c r="AE4613" s="83"/>
      <c r="AF4613" s="83"/>
      <c r="AG4613" s="41"/>
      <c r="AH4613" s="41" t="s">
        <v>13741</v>
      </c>
      <c r="AI4613" s="80" t="s">
        <v>19913</v>
      </c>
      <c r="AJ4613" s="80" t="s">
        <v>13410</v>
      </c>
      <c r="AK4613" s="3"/>
      <c r="AL4613" s="85"/>
      <c r="AM4613" s="151" t="s">
        <v>19998</v>
      </c>
      <c r="AN4613" s="15"/>
      <c r="AO4613" s="166"/>
      <c r="AP4613" s="5">
        <f t="shared" si="72"/>
        <v>0</v>
      </c>
      <c r="AQ4613" s="16"/>
      <c r="AR4613" s="205">
        <v>1</v>
      </c>
      <c r="AS4613" s="16"/>
      <c r="AT4613" s="16"/>
      <c r="AU4613" s="16"/>
      <c r="AV4613" s="16"/>
      <c r="AW4613" s="16"/>
      <c r="AX4613" s="16"/>
    </row>
    <row r="4614" spans="1:50" customFormat="1" ht="15.75" hidden="1" customHeight="1" x14ac:dyDescent="0.2">
      <c r="A4614" s="7" t="s">
        <v>7809</v>
      </c>
      <c r="B4614" s="3" t="s">
        <v>7810</v>
      </c>
      <c r="C4614" s="85" t="s">
        <v>4395</v>
      </c>
      <c r="D4614" s="85" t="s">
        <v>13090</v>
      </c>
      <c r="E4614" s="202" t="s">
        <v>26712</v>
      </c>
      <c r="F4614" s="85" t="s">
        <v>40</v>
      </c>
      <c r="G4614" s="85" t="s">
        <v>43</v>
      </c>
      <c r="H4614" s="85" t="s">
        <v>20690</v>
      </c>
      <c r="I4614" s="3" t="s">
        <v>4411</v>
      </c>
      <c r="J4614" s="85" t="s">
        <v>115</v>
      </c>
      <c r="K4614" s="7" t="s">
        <v>4595</v>
      </c>
      <c r="L4614" s="3"/>
      <c r="M4614" s="3"/>
      <c r="N4614" s="41" t="s">
        <v>7811</v>
      </c>
      <c r="O4614" s="87">
        <v>4476205</v>
      </c>
      <c r="P4614" s="87">
        <v>4446868</v>
      </c>
      <c r="Q4614" s="87">
        <v>29337</v>
      </c>
      <c r="R4614" s="87">
        <v>0</v>
      </c>
      <c r="S4614" s="87"/>
      <c r="T4614" s="87"/>
      <c r="U4614" s="85">
        <v>2011</v>
      </c>
      <c r="V4614" s="3" t="s">
        <v>7811</v>
      </c>
      <c r="W4614" s="3"/>
      <c r="X4614" s="3"/>
      <c r="Y4614" s="3"/>
      <c r="Z4614" s="6">
        <v>2073328</v>
      </c>
      <c r="AA4614" s="160"/>
      <c r="AB4614" s="123" t="s">
        <v>4395</v>
      </c>
      <c r="AC4614" s="124"/>
      <c r="AD4614" s="41"/>
      <c r="AE4614" s="83"/>
      <c r="AF4614" s="83"/>
      <c r="AG4614" s="41"/>
      <c r="AH4614" s="41" t="s">
        <v>7061</v>
      </c>
      <c r="AI4614" s="80" t="s">
        <v>19914</v>
      </c>
      <c r="AJ4614" s="80" t="s">
        <v>13411</v>
      </c>
      <c r="AK4614" s="3"/>
      <c r="AL4614" s="85"/>
      <c r="AM4614" s="151" t="s">
        <v>19998</v>
      </c>
      <c r="AN4614" s="15"/>
      <c r="AO4614" s="166"/>
      <c r="AP4614" s="5">
        <f t="shared" ref="AP4614:AP4677" si="73">SUBTOTAL(109,U4614)</f>
        <v>0</v>
      </c>
      <c r="AQ4614" s="16"/>
      <c r="AR4614" s="205">
        <v>1</v>
      </c>
      <c r="AS4614" s="16"/>
      <c r="AT4614" s="16"/>
      <c r="AU4614" s="16"/>
      <c r="AV4614" s="16"/>
      <c r="AW4614" s="16"/>
      <c r="AX4614" s="16"/>
    </row>
    <row r="4615" spans="1:50" customFormat="1" ht="15.75" hidden="1" customHeight="1" x14ac:dyDescent="0.2">
      <c r="A4615" s="7" t="s">
        <v>7812</v>
      </c>
      <c r="B4615" s="3" t="s">
        <v>7813</v>
      </c>
      <c r="C4615" s="85" t="s">
        <v>4395</v>
      </c>
      <c r="D4615" s="85" t="s">
        <v>13090</v>
      </c>
      <c r="E4615" s="202" t="s">
        <v>26712</v>
      </c>
      <c r="F4615" s="85" t="s">
        <v>55</v>
      </c>
      <c r="G4615" s="85" t="s">
        <v>57</v>
      </c>
      <c r="H4615" s="85" t="s">
        <v>20690</v>
      </c>
      <c r="I4615" s="3" t="s">
        <v>4405</v>
      </c>
      <c r="J4615" s="85" t="s">
        <v>4406</v>
      </c>
      <c r="K4615" s="7" t="s">
        <v>4407</v>
      </c>
      <c r="L4615" s="3"/>
      <c r="M4615" s="3"/>
      <c r="N4615" s="41" t="s">
        <v>16573</v>
      </c>
      <c r="O4615" s="87">
        <v>43160</v>
      </c>
      <c r="P4615" s="87">
        <v>43075</v>
      </c>
      <c r="Q4615" s="87">
        <v>85</v>
      </c>
      <c r="R4615" s="87">
        <v>0</v>
      </c>
      <c r="S4615" s="87"/>
      <c r="T4615" s="87"/>
      <c r="U4615" s="85">
        <v>2011</v>
      </c>
      <c r="V4615" s="3" t="s">
        <v>4717</v>
      </c>
      <c r="W4615" s="3"/>
      <c r="X4615" s="3"/>
      <c r="Y4615" s="3"/>
      <c r="Z4615" s="6">
        <v>34125</v>
      </c>
      <c r="AA4615" s="160"/>
      <c r="AB4615" s="123" t="s">
        <v>4395</v>
      </c>
      <c r="AC4615" s="124"/>
      <c r="AD4615" s="41"/>
      <c r="AE4615" s="83"/>
      <c r="AF4615" s="83"/>
      <c r="AG4615" s="41"/>
      <c r="AH4615" s="41" t="s">
        <v>13741</v>
      </c>
      <c r="AI4615" s="80" t="s">
        <v>19915</v>
      </c>
      <c r="AJ4615" s="80" t="s">
        <v>13412</v>
      </c>
      <c r="AK4615" s="3"/>
      <c r="AL4615" s="85"/>
      <c r="AM4615" s="151" t="s">
        <v>19998</v>
      </c>
      <c r="AN4615" s="15"/>
      <c r="AO4615" s="166"/>
      <c r="AP4615" s="5">
        <f t="shared" si="73"/>
        <v>0</v>
      </c>
      <c r="AQ4615" s="16"/>
      <c r="AR4615" s="205">
        <v>1</v>
      </c>
      <c r="AS4615" s="16"/>
      <c r="AT4615" s="16"/>
      <c r="AU4615" s="16"/>
      <c r="AV4615" s="16"/>
      <c r="AW4615" s="16"/>
      <c r="AX4615" s="16"/>
    </row>
    <row r="4616" spans="1:50" customFormat="1" ht="15.75" hidden="1" customHeight="1" x14ac:dyDescent="0.2">
      <c r="A4616" s="7" t="s">
        <v>7814</v>
      </c>
      <c r="B4616" s="3" t="s">
        <v>7815</v>
      </c>
      <c r="C4616" s="85" t="s">
        <v>4395</v>
      </c>
      <c r="D4616" s="85" t="s">
        <v>13090</v>
      </c>
      <c r="E4616" s="202" t="s">
        <v>1800</v>
      </c>
      <c r="F4616" s="85" t="s">
        <v>55</v>
      </c>
      <c r="G4616" s="85" t="s">
        <v>57</v>
      </c>
      <c r="H4616" s="85" t="s">
        <v>20690</v>
      </c>
      <c r="I4616" s="3"/>
      <c r="J4616" s="85" t="s">
        <v>4406</v>
      </c>
      <c r="K4616" s="7" t="s">
        <v>4407</v>
      </c>
      <c r="L4616" s="3"/>
      <c r="M4616" s="3"/>
      <c r="N4616" s="41" t="s">
        <v>4717</v>
      </c>
      <c r="O4616" s="87">
        <v>0</v>
      </c>
      <c r="P4616" s="87">
        <v>0</v>
      </c>
      <c r="Q4616" s="87">
        <v>0</v>
      </c>
      <c r="R4616" s="87">
        <v>0</v>
      </c>
      <c r="S4616" s="87"/>
      <c r="T4616" s="87"/>
      <c r="U4616" s="85" t="s">
        <v>112</v>
      </c>
      <c r="V4616" s="3" t="s">
        <v>112</v>
      </c>
      <c r="W4616" s="3"/>
      <c r="X4616" s="3"/>
      <c r="Y4616" s="3"/>
      <c r="Z4616" s="6">
        <v>15000</v>
      </c>
      <c r="AA4616" s="160"/>
      <c r="AB4616" s="123" t="s">
        <v>4395</v>
      </c>
      <c r="AC4616" s="124"/>
      <c r="AD4616" s="41"/>
      <c r="AE4616" s="83"/>
      <c r="AF4616" s="83"/>
      <c r="AG4616" s="41"/>
      <c r="AH4616" s="41" t="s">
        <v>13741</v>
      </c>
      <c r="AI4616" s="80" t="s">
        <v>19916</v>
      </c>
      <c r="AJ4616" s="80" t="s">
        <v>13413</v>
      </c>
      <c r="AK4616" s="3"/>
      <c r="AL4616" s="85"/>
      <c r="AM4616" s="151" t="s">
        <v>19998</v>
      </c>
      <c r="AN4616" s="15"/>
      <c r="AO4616" s="166"/>
      <c r="AP4616" s="5">
        <f t="shared" si="73"/>
        <v>0</v>
      </c>
      <c r="AQ4616" s="16"/>
      <c r="AR4616" s="205">
        <v>1</v>
      </c>
      <c r="AS4616" s="16"/>
      <c r="AT4616" s="16"/>
      <c r="AU4616" s="16"/>
      <c r="AV4616" s="16"/>
      <c r="AW4616" s="16"/>
      <c r="AX4616" s="16"/>
    </row>
    <row r="4617" spans="1:50" customFormat="1" ht="15.75" hidden="1" customHeight="1" x14ac:dyDescent="0.2">
      <c r="A4617" s="7" t="s">
        <v>7816</v>
      </c>
      <c r="B4617" s="3" t="s">
        <v>7817</v>
      </c>
      <c r="C4617" s="85" t="s">
        <v>4395</v>
      </c>
      <c r="D4617" s="85" t="s">
        <v>13090</v>
      </c>
      <c r="E4617" s="202" t="s">
        <v>1800</v>
      </c>
      <c r="F4617" s="85" t="s">
        <v>55</v>
      </c>
      <c r="G4617" s="85" t="s">
        <v>57</v>
      </c>
      <c r="H4617" s="85" t="s">
        <v>20690</v>
      </c>
      <c r="I4617" s="3"/>
      <c r="J4617" s="85" t="s">
        <v>4406</v>
      </c>
      <c r="K4617" s="7" t="s">
        <v>4407</v>
      </c>
      <c r="L4617" s="3"/>
      <c r="M4617" s="3"/>
      <c r="N4617" s="41" t="s">
        <v>4717</v>
      </c>
      <c r="O4617" s="87">
        <v>0</v>
      </c>
      <c r="P4617" s="87">
        <v>0</v>
      </c>
      <c r="Q4617" s="87">
        <v>0</v>
      </c>
      <c r="R4617" s="87">
        <v>0</v>
      </c>
      <c r="S4617" s="87"/>
      <c r="T4617" s="87"/>
      <c r="U4617" s="85" t="s">
        <v>112</v>
      </c>
      <c r="V4617" s="3" t="s">
        <v>112</v>
      </c>
      <c r="W4617" s="3"/>
      <c r="X4617" s="3"/>
      <c r="Y4617" s="3"/>
      <c r="Z4617" s="6">
        <v>19000</v>
      </c>
      <c r="AA4617" s="160"/>
      <c r="AB4617" s="123" t="s">
        <v>4395</v>
      </c>
      <c r="AC4617" s="124"/>
      <c r="AD4617" s="41"/>
      <c r="AE4617" s="83"/>
      <c r="AF4617" s="83"/>
      <c r="AG4617" s="41"/>
      <c r="AH4617" s="41" t="s">
        <v>13741</v>
      </c>
      <c r="AI4617" s="80" t="s">
        <v>19917</v>
      </c>
      <c r="AJ4617" s="80" t="s">
        <v>13368</v>
      </c>
      <c r="AK4617" s="3"/>
      <c r="AL4617" s="85"/>
      <c r="AM4617" s="151" t="s">
        <v>19998</v>
      </c>
      <c r="AN4617" s="15"/>
      <c r="AO4617" s="166"/>
      <c r="AP4617" s="5">
        <f t="shared" si="73"/>
        <v>0</v>
      </c>
      <c r="AQ4617" s="16"/>
      <c r="AR4617" s="205">
        <v>1</v>
      </c>
      <c r="AS4617" s="16"/>
      <c r="AT4617" s="16"/>
      <c r="AU4617" s="16"/>
      <c r="AV4617" s="16"/>
      <c r="AW4617" s="16"/>
      <c r="AX4617" s="16"/>
    </row>
    <row r="4618" spans="1:50" customFormat="1" ht="15.75" hidden="1" customHeight="1" x14ac:dyDescent="0.2">
      <c r="A4618" s="7" t="s">
        <v>7818</v>
      </c>
      <c r="B4618" s="3" t="s">
        <v>7819</v>
      </c>
      <c r="C4618" s="85" t="s">
        <v>4395</v>
      </c>
      <c r="D4618" s="85" t="s">
        <v>13090</v>
      </c>
      <c r="E4618" s="202" t="s">
        <v>1800</v>
      </c>
      <c r="F4618" s="85" t="s">
        <v>55</v>
      </c>
      <c r="G4618" s="85" t="s">
        <v>57</v>
      </c>
      <c r="H4618" s="85" t="s">
        <v>20690</v>
      </c>
      <c r="I4618" s="3" t="s">
        <v>4405</v>
      </c>
      <c r="J4618" s="85" t="s">
        <v>4406</v>
      </c>
      <c r="K4618" s="7" t="s">
        <v>4407</v>
      </c>
      <c r="L4618" s="3"/>
      <c r="M4618" s="3"/>
      <c r="N4618" s="41" t="s">
        <v>13889</v>
      </c>
      <c r="O4618" s="87">
        <v>0</v>
      </c>
      <c r="P4618" s="87">
        <v>0</v>
      </c>
      <c r="Q4618" s="87">
        <v>0</v>
      </c>
      <c r="R4618" s="87">
        <v>0</v>
      </c>
      <c r="S4618" s="87"/>
      <c r="T4618" s="87"/>
      <c r="U4618" s="85" t="s">
        <v>112</v>
      </c>
      <c r="V4618" s="3" t="s">
        <v>112</v>
      </c>
      <c r="W4618" s="3"/>
      <c r="X4618" s="3"/>
      <c r="Y4618" s="3"/>
      <c r="Z4618" s="6">
        <v>13646</v>
      </c>
      <c r="AA4618" s="160"/>
      <c r="AB4618" s="123" t="s">
        <v>4395</v>
      </c>
      <c r="AC4618" s="124"/>
      <c r="AD4618" s="41"/>
      <c r="AE4618" s="83"/>
      <c r="AF4618" s="83"/>
      <c r="AG4618" s="41"/>
      <c r="AH4618" s="41" t="s">
        <v>13741</v>
      </c>
      <c r="AI4618" s="80" t="s">
        <v>19918</v>
      </c>
      <c r="AJ4618" s="80" t="s">
        <v>13621</v>
      </c>
      <c r="AK4618" s="3"/>
      <c r="AL4618" s="85"/>
      <c r="AM4618" s="151" t="s">
        <v>19998</v>
      </c>
      <c r="AN4618" s="15"/>
      <c r="AO4618" s="166"/>
      <c r="AP4618" s="5">
        <f t="shared" si="73"/>
        <v>0</v>
      </c>
      <c r="AQ4618" s="16"/>
      <c r="AR4618" s="205">
        <v>1</v>
      </c>
      <c r="AS4618" s="16"/>
      <c r="AT4618" s="16"/>
      <c r="AU4618" s="16"/>
      <c r="AV4618" s="16"/>
      <c r="AW4618" s="16"/>
      <c r="AX4618" s="16"/>
    </row>
    <row r="4619" spans="1:50" customFormat="1" ht="15.75" hidden="1" customHeight="1" x14ac:dyDescent="0.2">
      <c r="A4619" s="7" t="s">
        <v>7820</v>
      </c>
      <c r="B4619" s="3" t="s">
        <v>7821</v>
      </c>
      <c r="C4619" s="85" t="s">
        <v>4395</v>
      </c>
      <c r="D4619" s="85" t="s">
        <v>13090</v>
      </c>
      <c r="E4619" s="202" t="s">
        <v>26418</v>
      </c>
      <c r="F4619" s="85" t="s">
        <v>55</v>
      </c>
      <c r="G4619" s="85" t="s">
        <v>57</v>
      </c>
      <c r="H4619" s="85" t="s">
        <v>20690</v>
      </c>
      <c r="I4619" s="3" t="s">
        <v>4405</v>
      </c>
      <c r="J4619" s="85" t="s">
        <v>4406</v>
      </c>
      <c r="K4619" s="7" t="s">
        <v>4407</v>
      </c>
      <c r="L4619" s="3"/>
      <c r="M4619" s="3"/>
      <c r="N4619" s="41" t="s">
        <v>14706</v>
      </c>
      <c r="O4619" s="87">
        <v>0</v>
      </c>
      <c r="P4619" s="87">
        <v>0</v>
      </c>
      <c r="Q4619" s="87">
        <v>0</v>
      </c>
      <c r="R4619" s="87">
        <v>0</v>
      </c>
      <c r="S4619" s="87"/>
      <c r="T4619" s="87"/>
      <c r="U4619" s="85" t="s">
        <v>112</v>
      </c>
      <c r="V4619" s="3" t="s">
        <v>112</v>
      </c>
      <c r="W4619" s="3"/>
      <c r="X4619" s="3"/>
      <c r="Y4619" s="3"/>
      <c r="Z4619" s="6">
        <v>12000</v>
      </c>
      <c r="AA4619" s="160"/>
      <c r="AB4619" s="123" t="s">
        <v>4395</v>
      </c>
      <c r="AC4619" s="124"/>
      <c r="AD4619" s="41"/>
      <c r="AE4619" s="83"/>
      <c r="AF4619" s="83"/>
      <c r="AG4619" s="41"/>
      <c r="AH4619" s="41" t="s">
        <v>13741</v>
      </c>
      <c r="AI4619" s="80" t="s">
        <v>19919</v>
      </c>
      <c r="AJ4619" s="80" t="s">
        <v>14708</v>
      </c>
      <c r="AK4619" s="3"/>
      <c r="AL4619" s="85"/>
      <c r="AM4619" s="151" t="s">
        <v>19998</v>
      </c>
      <c r="AN4619" s="15"/>
      <c r="AO4619" s="166"/>
      <c r="AP4619" s="5">
        <f t="shared" si="73"/>
        <v>0</v>
      </c>
      <c r="AQ4619" s="16"/>
      <c r="AR4619" s="205">
        <v>1</v>
      </c>
      <c r="AS4619" s="16"/>
      <c r="AT4619" s="16"/>
      <c r="AU4619" s="16"/>
      <c r="AV4619" s="16"/>
      <c r="AW4619" s="16"/>
      <c r="AX4619" s="16"/>
    </row>
    <row r="4620" spans="1:50" customFormat="1" ht="15.75" hidden="1" customHeight="1" x14ac:dyDescent="0.2">
      <c r="A4620" s="7" t="s">
        <v>7823</v>
      </c>
      <c r="B4620" s="3" t="s">
        <v>7824</v>
      </c>
      <c r="C4620" s="85" t="s">
        <v>4395</v>
      </c>
      <c r="D4620" s="85" t="s">
        <v>13090</v>
      </c>
      <c r="E4620" s="202" t="s">
        <v>26712</v>
      </c>
      <c r="F4620" s="85" t="s">
        <v>55</v>
      </c>
      <c r="G4620" s="85" t="s">
        <v>63</v>
      </c>
      <c r="H4620" s="85" t="s">
        <v>20690</v>
      </c>
      <c r="I4620" s="3" t="s">
        <v>4399</v>
      </c>
      <c r="J4620" s="85" t="s">
        <v>4406</v>
      </c>
      <c r="K4620" s="7" t="s">
        <v>4407</v>
      </c>
      <c r="L4620" s="3"/>
      <c r="M4620" s="3"/>
      <c r="N4620" s="41" t="s">
        <v>4572</v>
      </c>
      <c r="O4620" s="87">
        <v>1707333</v>
      </c>
      <c r="P4620" s="87">
        <v>634262</v>
      </c>
      <c r="Q4620" s="87">
        <v>1073071</v>
      </c>
      <c r="R4620" s="87">
        <v>100190</v>
      </c>
      <c r="S4620" s="87"/>
      <c r="T4620" s="87"/>
      <c r="U4620" s="85">
        <v>2011</v>
      </c>
      <c r="V4620" s="3" t="s">
        <v>4572</v>
      </c>
      <c r="W4620" s="3"/>
      <c r="X4620" s="3"/>
      <c r="Y4620" s="3"/>
      <c r="Z4620" s="6">
        <v>203000</v>
      </c>
      <c r="AA4620" s="160"/>
      <c r="AB4620" s="123" t="s">
        <v>4395</v>
      </c>
      <c r="AC4620" s="124"/>
      <c r="AD4620" s="41"/>
      <c r="AE4620" s="83"/>
      <c r="AF4620" s="83"/>
      <c r="AG4620" s="41"/>
      <c r="AH4620" s="41" t="s">
        <v>63</v>
      </c>
      <c r="AI4620" s="80" t="s">
        <v>19920</v>
      </c>
      <c r="AJ4620" s="80" t="s">
        <v>13414</v>
      </c>
      <c r="AK4620" s="3"/>
      <c r="AL4620" s="85"/>
      <c r="AM4620" s="151" t="s">
        <v>19998</v>
      </c>
      <c r="AN4620" s="15"/>
      <c r="AO4620" s="166"/>
      <c r="AP4620" s="5">
        <f t="shared" si="73"/>
        <v>0</v>
      </c>
      <c r="AQ4620" s="16"/>
      <c r="AR4620" s="205">
        <v>1</v>
      </c>
      <c r="AS4620" s="16"/>
      <c r="AT4620" s="16"/>
      <c r="AU4620" s="16"/>
      <c r="AV4620" s="16"/>
      <c r="AW4620" s="16"/>
      <c r="AX4620" s="16"/>
    </row>
    <row r="4621" spans="1:50" customFormat="1" ht="15.75" hidden="1" customHeight="1" x14ac:dyDescent="0.2">
      <c r="A4621" s="7" t="s">
        <v>7825</v>
      </c>
      <c r="B4621" s="3" t="s">
        <v>7826</v>
      </c>
      <c r="C4621" s="85" t="s">
        <v>4395</v>
      </c>
      <c r="D4621" s="85" t="s">
        <v>13090</v>
      </c>
      <c r="E4621" s="202" t="s">
        <v>26712</v>
      </c>
      <c r="F4621" s="85" t="s">
        <v>55</v>
      </c>
      <c r="G4621" s="85" t="s">
        <v>63</v>
      </c>
      <c r="H4621" s="85" t="s">
        <v>20690</v>
      </c>
      <c r="I4621" s="3" t="s">
        <v>4399</v>
      </c>
      <c r="J4621" s="85" t="s">
        <v>4406</v>
      </c>
      <c r="K4621" s="7" t="s">
        <v>4407</v>
      </c>
      <c r="L4621" s="3"/>
      <c r="M4621" s="3"/>
      <c r="N4621" s="41" t="s">
        <v>4495</v>
      </c>
      <c r="O4621" s="87">
        <v>339977</v>
      </c>
      <c r="P4621" s="87">
        <v>337331</v>
      </c>
      <c r="Q4621" s="87">
        <v>2646</v>
      </c>
      <c r="R4621" s="87">
        <v>20</v>
      </c>
      <c r="S4621" s="87"/>
      <c r="T4621" s="87"/>
      <c r="U4621" s="85">
        <v>2011</v>
      </c>
      <c r="V4621" s="3" t="s">
        <v>4495</v>
      </c>
      <c r="W4621" s="3"/>
      <c r="X4621" s="3"/>
      <c r="Y4621" s="3"/>
      <c r="Z4621" s="6">
        <v>54377</v>
      </c>
      <c r="AA4621" s="160"/>
      <c r="AB4621" s="123" t="s">
        <v>4395</v>
      </c>
      <c r="AC4621" s="124"/>
      <c r="AD4621" s="41"/>
      <c r="AE4621" s="83"/>
      <c r="AF4621" s="83"/>
      <c r="AG4621" s="41"/>
      <c r="AH4621" s="41" t="s">
        <v>63</v>
      </c>
      <c r="AI4621" s="80" t="s">
        <v>19921</v>
      </c>
      <c r="AJ4621" s="80" t="s">
        <v>14709</v>
      </c>
      <c r="AK4621" s="3"/>
      <c r="AL4621" s="85"/>
      <c r="AM4621" s="151" t="s">
        <v>19998</v>
      </c>
      <c r="AN4621" s="15"/>
      <c r="AO4621" s="166"/>
      <c r="AP4621" s="5">
        <f t="shared" si="73"/>
        <v>0</v>
      </c>
      <c r="AQ4621" s="16"/>
      <c r="AR4621" s="205">
        <v>1</v>
      </c>
      <c r="AS4621" s="16"/>
      <c r="AT4621" s="16"/>
      <c r="AU4621" s="16"/>
      <c r="AV4621" s="16"/>
      <c r="AW4621" s="16"/>
      <c r="AX4621" s="16"/>
    </row>
    <row r="4622" spans="1:50" customFormat="1" ht="15.75" hidden="1" customHeight="1" x14ac:dyDescent="0.2">
      <c r="A4622" s="7" t="s">
        <v>7827</v>
      </c>
      <c r="B4622" s="3" t="s">
        <v>7828</v>
      </c>
      <c r="C4622" s="85" t="s">
        <v>4395</v>
      </c>
      <c r="D4622" s="85" t="s">
        <v>13090</v>
      </c>
      <c r="E4622" s="202" t="s">
        <v>26418</v>
      </c>
      <c r="F4622" s="85" t="s">
        <v>68</v>
      </c>
      <c r="G4622" s="85" t="s">
        <v>71</v>
      </c>
      <c r="H4622" s="85" t="s">
        <v>20690</v>
      </c>
      <c r="I4622" s="3" t="s">
        <v>4876</v>
      </c>
      <c r="J4622" s="85" t="s">
        <v>223</v>
      </c>
      <c r="K4622" s="7" t="s">
        <v>239</v>
      </c>
      <c r="L4622" s="3"/>
      <c r="M4622" s="3"/>
      <c r="N4622" s="41" t="s">
        <v>13261</v>
      </c>
      <c r="O4622" s="87">
        <v>0</v>
      </c>
      <c r="P4622" s="87">
        <v>0</v>
      </c>
      <c r="Q4622" s="87">
        <v>0</v>
      </c>
      <c r="R4622" s="87">
        <v>0</v>
      </c>
      <c r="S4622" s="87"/>
      <c r="T4622" s="87"/>
      <c r="U4622" s="85" t="s">
        <v>112</v>
      </c>
      <c r="V4622" s="3" t="s">
        <v>112</v>
      </c>
      <c r="W4622" s="3"/>
      <c r="X4622" s="3"/>
      <c r="Y4622" s="3"/>
      <c r="Z4622" s="6">
        <v>1000</v>
      </c>
      <c r="AA4622" s="160"/>
      <c r="AB4622" s="123" t="s">
        <v>4395</v>
      </c>
      <c r="AC4622" s="124"/>
      <c r="AD4622" s="41"/>
      <c r="AE4622" s="83"/>
      <c r="AF4622" s="83"/>
      <c r="AG4622" s="41"/>
      <c r="AH4622" s="41" t="s">
        <v>13745</v>
      </c>
      <c r="AI4622" s="80" t="s">
        <v>19922</v>
      </c>
      <c r="AJ4622" s="80" t="s">
        <v>13415</v>
      </c>
      <c r="AK4622" s="3"/>
      <c r="AL4622" s="85"/>
      <c r="AM4622" s="151" t="s">
        <v>19998</v>
      </c>
      <c r="AN4622" s="15"/>
      <c r="AO4622" s="166"/>
      <c r="AP4622" s="5">
        <f t="shared" si="73"/>
        <v>0</v>
      </c>
      <c r="AQ4622" s="16"/>
      <c r="AR4622" s="205">
        <v>1</v>
      </c>
      <c r="AS4622" s="16"/>
      <c r="AT4622" s="16"/>
      <c r="AU4622" s="16"/>
      <c r="AV4622" s="16"/>
      <c r="AW4622" s="16"/>
      <c r="AX4622" s="16"/>
    </row>
    <row r="4623" spans="1:50" customFormat="1" ht="15.75" hidden="1" customHeight="1" x14ac:dyDescent="0.2">
      <c r="A4623" s="7" t="s">
        <v>7829</v>
      </c>
      <c r="B4623" s="3" t="s">
        <v>7830</v>
      </c>
      <c r="C4623" s="85" t="s">
        <v>4395</v>
      </c>
      <c r="D4623" s="85" t="s">
        <v>13090</v>
      </c>
      <c r="E4623" s="202" t="s">
        <v>1800</v>
      </c>
      <c r="F4623" s="85" t="s">
        <v>55</v>
      </c>
      <c r="G4623" s="85" t="s">
        <v>57</v>
      </c>
      <c r="H4623" s="85" t="s">
        <v>20690</v>
      </c>
      <c r="I4623" s="3" t="s">
        <v>4405</v>
      </c>
      <c r="J4623" s="85" t="s">
        <v>4406</v>
      </c>
      <c r="K4623" s="7" t="s">
        <v>4407</v>
      </c>
      <c r="L4623" s="3"/>
      <c r="M4623" s="3"/>
      <c r="N4623" s="41" t="s">
        <v>16573</v>
      </c>
      <c r="O4623" s="87">
        <v>0</v>
      </c>
      <c r="P4623" s="87">
        <v>0</v>
      </c>
      <c r="Q4623" s="87">
        <v>0</v>
      </c>
      <c r="R4623" s="87">
        <v>0</v>
      </c>
      <c r="S4623" s="87"/>
      <c r="T4623" s="87"/>
      <c r="U4623" s="85" t="s">
        <v>112</v>
      </c>
      <c r="V4623" s="3" t="s">
        <v>112</v>
      </c>
      <c r="W4623" s="3"/>
      <c r="X4623" s="3"/>
      <c r="Y4623" s="3"/>
      <c r="Z4623" s="6">
        <v>25020</v>
      </c>
      <c r="AA4623" s="160"/>
      <c r="AB4623" s="123" t="s">
        <v>4395</v>
      </c>
      <c r="AC4623" s="124"/>
      <c r="AD4623" s="41"/>
      <c r="AE4623" s="83"/>
      <c r="AF4623" s="83"/>
      <c r="AG4623" s="41"/>
      <c r="AH4623" s="41" t="s">
        <v>13741</v>
      </c>
      <c r="AI4623" s="80" t="s">
        <v>19923</v>
      </c>
      <c r="AJ4623" s="80" t="s">
        <v>14710</v>
      </c>
      <c r="AK4623" s="3"/>
      <c r="AL4623" s="85"/>
      <c r="AM4623" s="151" t="s">
        <v>19998</v>
      </c>
      <c r="AN4623" s="15"/>
      <c r="AO4623" s="166"/>
      <c r="AP4623" s="5">
        <f t="shared" si="73"/>
        <v>0</v>
      </c>
      <c r="AQ4623" s="16"/>
      <c r="AR4623" s="205">
        <v>1</v>
      </c>
      <c r="AS4623" s="16"/>
      <c r="AT4623" s="16"/>
      <c r="AU4623" s="16"/>
      <c r="AV4623" s="16"/>
      <c r="AW4623" s="16"/>
      <c r="AX4623" s="16"/>
    </row>
    <row r="4624" spans="1:50" customFormat="1" ht="15.75" hidden="1" customHeight="1" x14ac:dyDescent="0.2">
      <c r="A4624" s="7" t="s">
        <v>7831</v>
      </c>
      <c r="B4624" s="3" t="s">
        <v>7832</v>
      </c>
      <c r="C4624" s="85" t="s">
        <v>4395</v>
      </c>
      <c r="D4624" s="85" t="s">
        <v>13090</v>
      </c>
      <c r="E4624" s="202" t="s">
        <v>26418</v>
      </c>
      <c r="F4624" s="85" t="s">
        <v>55</v>
      </c>
      <c r="G4624" s="85" t="s">
        <v>61</v>
      </c>
      <c r="H4624" s="85" t="s">
        <v>20690</v>
      </c>
      <c r="I4624" s="3" t="s">
        <v>4870</v>
      </c>
      <c r="J4624" s="85" t="s">
        <v>115</v>
      </c>
      <c r="K4624" s="7" t="s">
        <v>4458</v>
      </c>
      <c r="L4624" s="3"/>
      <c r="M4624" s="3"/>
      <c r="N4624" s="41" t="s">
        <v>4658</v>
      </c>
      <c r="O4624" s="87">
        <v>0</v>
      </c>
      <c r="P4624" s="87">
        <v>0</v>
      </c>
      <c r="Q4624" s="87">
        <v>0</v>
      </c>
      <c r="R4624" s="87">
        <v>0</v>
      </c>
      <c r="S4624" s="87"/>
      <c r="T4624" s="87"/>
      <c r="U4624" s="85" t="s">
        <v>112</v>
      </c>
      <c r="V4624" s="3" t="s">
        <v>112</v>
      </c>
      <c r="W4624" s="3"/>
      <c r="X4624" s="3"/>
      <c r="Y4624" s="3"/>
      <c r="Z4624" s="6">
        <v>0</v>
      </c>
      <c r="AA4624" s="160"/>
      <c r="AB4624" s="123" t="s">
        <v>4395</v>
      </c>
      <c r="AC4624" s="124"/>
      <c r="AD4624" s="41"/>
      <c r="AE4624" s="83"/>
      <c r="AF4624" s="83"/>
      <c r="AG4624" s="41"/>
      <c r="AH4624" s="41" t="s">
        <v>7514</v>
      </c>
      <c r="AI4624" s="80" t="s">
        <v>19924</v>
      </c>
      <c r="AJ4624" s="80" t="s">
        <v>14711</v>
      </c>
      <c r="AK4624" s="3"/>
      <c r="AL4624" s="85"/>
      <c r="AM4624" s="151" t="s">
        <v>19998</v>
      </c>
      <c r="AN4624" s="15"/>
      <c r="AO4624" s="166"/>
      <c r="AP4624" s="5">
        <f t="shared" si="73"/>
        <v>0</v>
      </c>
      <c r="AQ4624" s="16"/>
      <c r="AR4624" s="205">
        <v>1</v>
      </c>
      <c r="AS4624" s="16"/>
      <c r="AT4624" s="16"/>
      <c r="AU4624" s="16"/>
      <c r="AV4624" s="16"/>
      <c r="AW4624" s="16"/>
      <c r="AX4624" s="16"/>
    </row>
    <row r="4625" spans="1:50" customFormat="1" ht="15.75" hidden="1" customHeight="1" x14ac:dyDescent="0.2">
      <c r="A4625" s="7" t="s">
        <v>7833</v>
      </c>
      <c r="B4625" s="3" t="s">
        <v>7834</v>
      </c>
      <c r="C4625" s="85" t="s">
        <v>4395</v>
      </c>
      <c r="D4625" s="85" t="s">
        <v>13090</v>
      </c>
      <c r="E4625" s="202" t="s">
        <v>26712</v>
      </c>
      <c r="F4625" s="85" t="s">
        <v>40</v>
      </c>
      <c r="G4625" s="85" t="s">
        <v>43</v>
      </c>
      <c r="H4625" s="85" t="s">
        <v>20690</v>
      </c>
      <c r="I4625" s="3" t="s">
        <v>4396</v>
      </c>
      <c r="J4625" s="85" t="s">
        <v>115</v>
      </c>
      <c r="K4625" s="7" t="s">
        <v>6338</v>
      </c>
      <c r="L4625" s="3"/>
      <c r="M4625" s="3"/>
      <c r="N4625" s="41" t="s">
        <v>4552</v>
      </c>
      <c r="O4625" s="87">
        <v>229704</v>
      </c>
      <c r="P4625" s="87">
        <v>25316</v>
      </c>
      <c r="Q4625" s="87">
        <v>204388</v>
      </c>
      <c r="R4625" s="87">
        <v>0</v>
      </c>
      <c r="S4625" s="87"/>
      <c r="T4625" s="87"/>
      <c r="U4625" s="85">
        <v>2012</v>
      </c>
      <c r="V4625" s="3" t="s">
        <v>4862</v>
      </c>
      <c r="W4625" s="3"/>
      <c r="X4625" s="3"/>
      <c r="Y4625" s="3"/>
      <c r="Z4625" s="6">
        <v>22000</v>
      </c>
      <c r="AA4625" s="160"/>
      <c r="AB4625" s="123" t="s">
        <v>4395</v>
      </c>
      <c r="AC4625" s="124"/>
      <c r="AD4625" s="41"/>
      <c r="AE4625" s="83"/>
      <c r="AF4625" s="83"/>
      <c r="AG4625" s="41"/>
      <c r="AH4625" s="41" t="s">
        <v>7061</v>
      </c>
      <c r="AI4625" s="80" t="s">
        <v>19925</v>
      </c>
      <c r="AJ4625" s="80" t="s">
        <v>14712</v>
      </c>
      <c r="AK4625" s="3"/>
      <c r="AL4625" s="85"/>
      <c r="AM4625" s="151" t="s">
        <v>19998</v>
      </c>
      <c r="AN4625" s="15"/>
      <c r="AO4625" s="166"/>
      <c r="AP4625" s="5">
        <f t="shared" si="73"/>
        <v>0</v>
      </c>
      <c r="AQ4625" s="16"/>
      <c r="AR4625" s="205">
        <v>1</v>
      </c>
      <c r="AS4625" s="16"/>
      <c r="AT4625" s="16"/>
      <c r="AU4625" s="16"/>
      <c r="AV4625" s="16"/>
      <c r="AW4625" s="16"/>
      <c r="AX4625" s="16"/>
    </row>
    <row r="4626" spans="1:50" customFormat="1" ht="15.75" hidden="1" customHeight="1" x14ac:dyDescent="0.2">
      <c r="A4626" s="7" t="s">
        <v>7835</v>
      </c>
      <c r="B4626" s="3" t="s">
        <v>7836</v>
      </c>
      <c r="C4626" s="85" t="s">
        <v>4395</v>
      </c>
      <c r="D4626" s="85" t="s">
        <v>13090</v>
      </c>
      <c r="E4626" s="202" t="s">
        <v>26418</v>
      </c>
      <c r="F4626" s="85" t="s">
        <v>40</v>
      </c>
      <c r="G4626" s="85" t="s">
        <v>43</v>
      </c>
      <c r="H4626" s="85" t="s">
        <v>20690</v>
      </c>
      <c r="I4626" s="3" t="s">
        <v>4396</v>
      </c>
      <c r="J4626" s="85" t="s">
        <v>4435</v>
      </c>
      <c r="K4626" s="7" t="s">
        <v>3838</v>
      </c>
      <c r="L4626" s="3"/>
      <c r="M4626" s="3"/>
      <c r="N4626" s="41" t="s">
        <v>4478</v>
      </c>
      <c r="O4626" s="87">
        <v>0</v>
      </c>
      <c r="P4626" s="87">
        <v>0</v>
      </c>
      <c r="Q4626" s="87">
        <v>0</v>
      </c>
      <c r="R4626" s="87">
        <v>0</v>
      </c>
      <c r="S4626" s="87"/>
      <c r="T4626" s="87"/>
      <c r="U4626" s="85" t="s">
        <v>112</v>
      </c>
      <c r="V4626" s="3" t="s">
        <v>112</v>
      </c>
      <c r="W4626" s="3"/>
      <c r="X4626" s="3"/>
      <c r="Y4626" s="3"/>
      <c r="Z4626" s="6">
        <v>0</v>
      </c>
      <c r="AA4626" s="160"/>
      <c r="AB4626" s="123" t="s">
        <v>4395</v>
      </c>
      <c r="AC4626" s="124"/>
      <c r="AD4626" s="41"/>
      <c r="AE4626" s="83"/>
      <c r="AF4626" s="83"/>
      <c r="AG4626" s="41"/>
      <c r="AH4626" s="41" t="s">
        <v>7061</v>
      </c>
      <c r="AI4626" s="80" t="s">
        <v>19926</v>
      </c>
      <c r="AJ4626" s="80" t="s">
        <v>14713</v>
      </c>
      <c r="AK4626" s="3"/>
      <c r="AL4626" s="85"/>
      <c r="AM4626" s="151" t="s">
        <v>19998</v>
      </c>
      <c r="AN4626" s="15"/>
      <c r="AO4626" s="166"/>
      <c r="AP4626" s="5">
        <f t="shared" si="73"/>
        <v>0</v>
      </c>
      <c r="AQ4626" s="16"/>
      <c r="AR4626" s="205">
        <v>1</v>
      </c>
      <c r="AS4626" s="16"/>
      <c r="AT4626" s="16"/>
      <c r="AU4626" s="16"/>
      <c r="AV4626" s="16"/>
      <c r="AW4626" s="16"/>
      <c r="AX4626" s="16"/>
    </row>
    <row r="4627" spans="1:50" customFormat="1" ht="15.75" hidden="1" customHeight="1" x14ac:dyDescent="0.2">
      <c r="A4627" s="7" t="s">
        <v>7837</v>
      </c>
      <c r="B4627" s="3" t="s">
        <v>7838</v>
      </c>
      <c r="C4627" s="85" t="s">
        <v>4395</v>
      </c>
      <c r="D4627" s="85" t="s">
        <v>13090</v>
      </c>
      <c r="E4627" s="202" t="s">
        <v>26712</v>
      </c>
      <c r="F4627" s="85" t="s">
        <v>55</v>
      </c>
      <c r="G4627" s="85" t="s">
        <v>57</v>
      </c>
      <c r="H4627" s="85" t="s">
        <v>20690</v>
      </c>
      <c r="I4627" s="3" t="s">
        <v>4399</v>
      </c>
      <c r="J4627" s="85" t="s">
        <v>4406</v>
      </c>
      <c r="K4627" s="7" t="s">
        <v>4407</v>
      </c>
      <c r="L4627" s="3"/>
      <c r="M4627" s="3"/>
      <c r="N4627" s="41" t="s">
        <v>7839</v>
      </c>
      <c r="O4627" s="87">
        <v>95664</v>
      </c>
      <c r="P4627" s="87">
        <v>95664</v>
      </c>
      <c r="Q4627" s="87">
        <v>0</v>
      </c>
      <c r="R4627" s="87">
        <v>0</v>
      </c>
      <c r="S4627" s="87"/>
      <c r="T4627" s="87"/>
      <c r="U4627" s="85">
        <v>2013</v>
      </c>
      <c r="V4627" s="3" t="s">
        <v>7839</v>
      </c>
      <c r="W4627" s="3"/>
      <c r="X4627" s="3"/>
      <c r="Y4627" s="3"/>
      <c r="Z4627" s="6">
        <v>27610</v>
      </c>
      <c r="AA4627" s="160"/>
      <c r="AB4627" s="123" t="s">
        <v>4395</v>
      </c>
      <c r="AC4627" s="124"/>
      <c r="AD4627" s="41"/>
      <c r="AE4627" s="83"/>
      <c r="AF4627" s="83"/>
      <c r="AG4627" s="41"/>
      <c r="AH4627" s="41" t="s">
        <v>13741</v>
      </c>
      <c r="AI4627" s="80" t="s">
        <v>19927</v>
      </c>
      <c r="AJ4627" s="80" t="s">
        <v>14714</v>
      </c>
      <c r="AK4627" s="3"/>
      <c r="AL4627" s="85"/>
      <c r="AM4627" s="151" t="s">
        <v>19998</v>
      </c>
      <c r="AN4627" s="15"/>
      <c r="AO4627" s="166"/>
      <c r="AP4627" s="5">
        <f t="shared" si="73"/>
        <v>0</v>
      </c>
      <c r="AQ4627" s="16"/>
      <c r="AR4627" s="205">
        <v>1</v>
      </c>
      <c r="AS4627" s="16"/>
      <c r="AT4627" s="16"/>
      <c r="AU4627" s="16"/>
      <c r="AV4627" s="16"/>
      <c r="AW4627" s="16"/>
      <c r="AX4627" s="16"/>
    </row>
    <row r="4628" spans="1:50" customFormat="1" ht="15.75" hidden="1" customHeight="1" x14ac:dyDescent="0.2">
      <c r="A4628" s="7" t="s">
        <v>7840</v>
      </c>
      <c r="B4628" s="3" t="s">
        <v>7841</v>
      </c>
      <c r="C4628" s="85" t="s">
        <v>4395</v>
      </c>
      <c r="D4628" s="85" t="s">
        <v>13090</v>
      </c>
      <c r="E4628" s="202" t="s">
        <v>26712</v>
      </c>
      <c r="F4628" s="85" t="s">
        <v>40</v>
      </c>
      <c r="G4628" s="85" t="s">
        <v>43</v>
      </c>
      <c r="H4628" s="85" t="s">
        <v>20690</v>
      </c>
      <c r="I4628" s="3" t="s">
        <v>4421</v>
      </c>
      <c r="J4628" s="85" t="s">
        <v>4400</v>
      </c>
      <c r="K4628" s="7" t="s">
        <v>4422</v>
      </c>
      <c r="L4628" s="3"/>
      <c r="M4628" s="3"/>
      <c r="N4628" s="41" t="s">
        <v>5301</v>
      </c>
      <c r="O4628" s="87">
        <v>10985</v>
      </c>
      <c r="P4628" s="87">
        <v>5945</v>
      </c>
      <c r="Q4628" s="87">
        <v>5040</v>
      </c>
      <c r="R4628" s="87">
        <v>0</v>
      </c>
      <c r="S4628" s="87"/>
      <c r="T4628" s="87"/>
      <c r="U4628" s="85">
        <v>2012</v>
      </c>
      <c r="V4628" s="3" t="s">
        <v>5301</v>
      </c>
      <c r="W4628" s="3"/>
      <c r="X4628" s="3"/>
      <c r="Y4628" s="3"/>
      <c r="Z4628" s="6">
        <v>6850</v>
      </c>
      <c r="AA4628" s="160"/>
      <c r="AB4628" s="123" t="s">
        <v>4395</v>
      </c>
      <c r="AC4628" s="124"/>
      <c r="AD4628" s="41"/>
      <c r="AE4628" s="83"/>
      <c r="AF4628" s="83"/>
      <c r="AG4628" s="41"/>
      <c r="AH4628" s="41" t="s">
        <v>7061</v>
      </c>
      <c r="AI4628" s="80" t="s">
        <v>19928</v>
      </c>
      <c r="AJ4628" s="80" t="s">
        <v>14715</v>
      </c>
      <c r="AK4628" s="3"/>
      <c r="AL4628" s="85"/>
      <c r="AM4628" s="151" t="s">
        <v>19998</v>
      </c>
      <c r="AN4628" s="15"/>
      <c r="AO4628" s="166"/>
      <c r="AP4628" s="5">
        <f t="shared" si="73"/>
        <v>0</v>
      </c>
      <c r="AQ4628" s="16"/>
      <c r="AR4628" s="205">
        <v>1</v>
      </c>
      <c r="AS4628" s="16"/>
      <c r="AT4628" s="16"/>
      <c r="AU4628" s="16"/>
      <c r="AV4628" s="16"/>
      <c r="AW4628" s="16"/>
      <c r="AX4628" s="16"/>
    </row>
    <row r="4629" spans="1:50" customFormat="1" ht="15.75" hidden="1" customHeight="1" x14ac:dyDescent="0.2">
      <c r="A4629" s="7" t="s">
        <v>7842</v>
      </c>
      <c r="B4629" s="3" t="s">
        <v>7843</v>
      </c>
      <c r="C4629" s="85" t="s">
        <v>4395</v>
      </c>
      <c r="D4629" s="85" t="s">
        <v>13090</v>
      </c>
      <c r="E4629" s="202" t="s">
        <v>26712</v>
      </c>
      <c r="F4629" s="85" t="s">
        <v>55</v>
      </c>
      <c r="G4629" s="85" t="s">
        <v>61</v>
      </c>
      <c r="H4629" s="85" t="s">
        <v>20690</v>
      </c>
      <c r="I4629" s="3" t="s">
        <v>4870</v>
      </c>
      <c r="J4629" s="85" t="s">
        <v>115</v>
      </c>
      <c r="K4629" s="7" t="s">
        <v>4458</v>
      </c>
      <c r="L4629" s="3"/>
      <c r="M4629" s="3"/>
      <c r="N4629" s="41" t="s">
        <v>4658</v>
      </c>
      <c r="O4629" s="87">
        <v>51159</v>
      </c>
      <c r="P4629" s="87">
        <v>19865</v>
      </c>
      <c r="Q4629" s="87">
        <v>31294</v>
      </c>
      <c r="R4629" s="87">
        <v>0</v>
      </c>
      <c r="S4629" s="87"/>
      <c r="T4629" s="87"/>
      <c r="U4629" s="85">
        <v>2010</v>
      </c>
      <c r="V4629" s="3" t="s">
        <v>4658</v>
      </c>
      <c r="W4629" s="3"/>
      <c r="X4629" s="3"/>
      <c r="Y4629" s="3"/>
      <c r="Z4629" s="6">
        <v>10000</v>
      </c>
      <c r="AA4629" s="160"/>
      <c r="AB4629" s="123" t="s">
        <v>4395</v>
      </c>
      <c r="AC4629" s="124"/>
      <c r="AD4629" s="41"/>
      <c r="AE4629" s="83"/>
      <c r="AF4629" s="83"/>
      <c r="AG4629" s="41"/>
      <c r="AH4629" s="41" t="s">
        <v>7514</v>
      </c>
      <c r="AI4629" s="80" t="s">
        <v>19929</v>
      </c>
      <c r="AJ4629" s="80" t="s">
        <v>14716</v>
      </c>
      <c r="AK4629" s="3"/>
      <c r="AL4629" s="85"/>
      <c r="AM4629" s="151" t="s">
        <v>19998</v>
      </c>
      <c r="AN4629" s="15"/>
      <c r="AO4629" s="166"/>
      <c r="AP4629" s="5">
        <f t="shared" si="73"/>
        <v>0</v>
      </c>
      <c r="AQ4629" s="16"/>
      <c r="AR4629" s="205">
        <v>1</v>
      </c>
      <c r="AS4629" s="16"/>
      <c r="AT4629" s="16"/>
      <c r="AU4629" s="16"/>
      <c r="AV4629" s="16"/>
      <c r="AW4629" s="16"/>
      <c r="AX4629" s="16"/>
    </row>
    <row r="4630" spans="1:50" customFormat="1" ht="15.75" hidden="1" customHeight="1" x14ac:dyDescent="0.2">
      <c r="A4630" s="7" t="s">
        <v>7844</v>
      </c>
      <c r="B4630" s="3" t="s">
        <v>7845</v>
      </c>
      <c r="C4630" s="85" t="s">
        <v>4395</v>
      </c>
      <c r="D4630" s="85" t="s">
        <v>13090</v>
      </c>
      <c r="E4630" s="202" t="s">
        <v>1800</v>
      </c>
      <c r="F4630" s="85" t="s">
        <v>55</v>
      </c>
      <c r="G4630" s="85" t="s">
        <v>63</v>
      </c>
      <c r="H4630" s="85" t="s">
        <v>20690</v>
      </c>
      <c r="I4630" s="3"/>
      <c r="J4630" s="85" t="s">
        <v>4406</v>
      </c>
      <c r="K4630" s="7" t="s">
        <v>4407</v>
      </c>
      <c r="L4630" s="3"/>
      <c r="M4630" s="3"/>
      <c r="N4630" s="41" t="s">
        <v>5583</v>
      </c>
      <c r="O4630" s="87">
        <v>0</v>
      </c>
      <c r="P4630" s="87">
        <v>0</v>
      </c>
      <c r="Q4630" s="87">
        <v>0</v>
      </c>
      <c r="R4630" s="87">
        <v>0</v>
      </c>
      <c r="S4630" s="87"/>
      <c r="T4630" s="87"/>
      <c r="U4630" s="85" t="s">
        <v>112</v>
      </c>
      <c r="V4630" s="3" t="s">
        <v>112</v>
      </c>
      <c r="W4630" s="3"/>
      <c r="X4630" s="3"/>
      <c r="Y4630" s="3"/>
      <c r="Z4630" s="6">
        <v>33700</v>
      </c>
      <c r="AA4630" s="160"/>
      <c r="AB4630" s="123" t="s">
        <v>4395</v>
      </c>
      <c r="AC4630" s="124"/>
      <c r="AD4630" s="41"/>
      <c r="AE4630" s="83"/>
      <c r="AF4630" s="83"/>
      <c r="AG4630" s="41"/>
      <c r="AH4630" s="41" t="s">
        <v>63</v>
      </c>
      <c r="AI4630" s="80" t="s">
        <v>19930</v>
      </c>
      <c r="AJ4630" s="80" t="s">
        <v>14717</v>
      </c>
      <c r="AK4630" s="3"/>
      <c r="AL4630" s="85"/>
      <c r="AM4630" s="151" t="s">
        <v>19998</v>
      </c>
      <c r="AN4630" s="15"/>
      <c r="AO4630" s="166"/>
      <c r="AP4630" s="5">
        <f t="shared" si="73"/>
        <v>0</v>
      </c>
      <c r="AQ4630" s="16"/>
      <c r="AR4630" s="205">
        <v>1</v>
      </c>
      <c r="AS4630" s="16"/>
      <c r="AT4630" s="16"/>
      <c r="AU4630" s="16"/>
      <c r="AV4630" s="16"/>
      <c r="AW4630" s="16"/>
      <c r="AX4630" s="16"/>
    </row>
    <row r="4631" spans="1:50" customFormat="1" ht="15.75" hidden="1" customHeight="1" x14ac:dyDescent="0.2">
      <c r="A4631" s="7" t="s">
        <v>7846</v>
      </c>
      <c r="B4631" s="3" t="s">
        <v>7847</v>
      </c>
      <c r="C4631" s="85" t="s">
        <v>4395</v>
      </c>
      <c r="D4631" s="85" t="s">
        <v>13090</v>
      </c>
      <c r="E4631" s="202" t="s">
        <v>1800</v>
      </c>
      <c r="F4631" s="85" t="s">
        <v>40</v>
      </c>
      <c r="G4631" s="85" t="s">
        <v>43</v>
      </c>
      <c r="H4631" s="85" t="s">
        <v>20690</v>
      </c>
      <c r="I4631" s="3" t="s">
        <v>4446</v>
      </c>
      <c r="J4631" s="85" t="s">
        <v>115</v>
      </c>
      <c r="K4631" s="7" t="s">
        <v>4595</v>
      </c>
      <c r="L4631" s="3"/>
      <c r="M4631" s="3"/>
      <c r="N4631" s="41" t="s">
        <v>14718</v>
      </c>
      <c r="O4631" s="87">
        <v>0</v>
      </c>
      <c r="P4631" s="87">
        <v>0</v>
      </c>
      <c r="Q4631" s="87">
        <v>0</v>
      </c>
      <c r="R4631" s="87">
        <v>0</v>
      </c>
      <c r="S4631" s="87"/>
      <c r="T4631" s="87"/>
      <c r="U4631" s="85" t="s">
        <v>112</v>
      </c>
      <c r="V4631" s="3" t="s">
        <v>112</v>
      </c>
      <c r="W4631" s="3"/>
      <c r="X4631" s="3"/>
      <c r="Y4631" s="3"/>
      <c r="Z4631" s="6">
        <v>2000</v>
      </c>
      <c r="AA4631" s="160"/>
      <c r="AB4631" s="123" t="s">
        <v>4395</v>
      </c>
      <c r="AC4631" s="124"/>
      <c r="AD4631" s="41"/>
      <c r="AE4631" s="83"/>
      <c r="AF4631" s="83"/>
      <c r="AG4631" s="41"/>
      <c r="AH4631" s="41" t="s">
        <v>7061</v>
      </c>
      <c r="AI4631" s="80" t="s">
        <v>19931</v>
      </c>
      <c r="AJ4631" s="80" t="s">
        <v>14719</v>
      </c>
      <c r="AK4631" s="3"/>
      <c r="AL4631" s="85"/>
      <c r="AM4631" s="151" t="s">
        <v>19998</v>
      </c>
      <c r="AN4631" s="15"/>
      <c r="AO4631" s="166"/>
      <c r="AP4631" s="5">
        <f t="shared" si="73"/>
        <v>0</v>
      </c>
      <c r="AQ4631" s="16"/>
      <c r="AR4631" s="205">
        <v>1</v>
      </c>
      <c r="AS4631" s="16"/>
      <c r="AT4631" s="16"/>
      <c r="AU4631" s="16"/>
      <c r="AV4631" s="16"/>
      <c r="AW4631" s="16"/>
      <c r="AX4631" s="16"/>
    </row>
    <row r="4632" spans="1:50" customFormat="1" ht="15.75" hidden="1" customHeight="1" x14ac:dyDescent="0.2">
      <c r="A4632" s="7" t="s">
        <v>7848</v>
      </c>
      <c r="B4632" s="3" t="s">
        <v>7849</v>
      </c>
      <c r="C4632" s="85" t="s">
        <v>4395</v>
      </c>
      <c r="D4632" s="85" t="s">
        <v>13090</v>
      </c>
      <c r="E4632" s="202" t="s">
        <v>1800</v>
      </c>
      <c r="F4632" s="85" t="s">
        <v>55</v>
      </c>
      <c r="G4632" s="85" t="s">
        <v>57</v>
      </c>
      <c r="H4632" s="85" t="s">
        <v>20690</v>
      </c>
      <c r="I4632" s="3" t="s">
        <v>4399</v>
      </c>
      <c r="J4632" s="85" t="s">
        <v>4406</v>
      </c>
      <c r="K4632" s="7" t="s">
        <v>4407</v>
      </c>
      <c r="L4632" s="3"/>
      <c r="M4632" s="3"/>
      <c r="N4632" s="41" t="s">
        <v>14720</v>
      </c>
      <c r="O4632" s="87">
        <v>0</v>
      </c>
      <c r="P4632" s="87">
        <v>0</v>
      </c>
      <c r="Q4632" s="87">
        <v>0</v>
      </c>
      <c r="R4632" s="87">
        <v>0</v>
      </c>
      <c r="S4632" s="87"/>
      <c r="T4632" s="87"/>
      <c r="U4632" s="85" t="s">
        <v>112</v>
      </c>
      <c r="V4632" s="3" t="s">
        <v>112</v>
      </c>
      <c r="W4632" s="3"/>
      <c r="X4632" s="3"/>
      <c r="Y4632" s="3"/>
      <c r="Z4632" s="6">
        <v>10000</v>
      </c>
      <c r="AA4632" s="160"/>
      <c r="AB4632" s="123" t="s">
        <v>4395</v>
      </c>
      <c r="AC4632" s="124"/>
      <c r="AD4632" s="41"/>
      <c r="AE4632" s="83"/>
      <c r="AF4632" s="83"/>
      <c r="AG4632" s="41"/>
      <c r="AH4632" s="41" t="s">
        <v>13741</v>
      </c>
      <c r="AI4632" s="80" t="s">
        <v>19932</v>
      </c>
      <c r="AJ4632" s="80" t="s">
        <v>14721</v>
      </c>
      <c r="AK4632" s="3"/>
      <c r="AL4632" s="85"/>
      <c r="AM4632" s="151" t="s">
        <v>19998</v>
      </c>
      <c r="AN4632" s="15"/>
      <c r="AO4632" s="166"/>
      <c r="AP4632" s="5">
        <f t="shared" si="73"/>
        <v>0</v>
      </c>
      <c r="AQ4632" s="16"/>
      <c r="AR4632" s="205">
        <v>1</v>
      </c>
      <c r="AS4632" s="16"/>
      <c r="AT4632" s="16"/>
      <c r="AU4632" s="16"/>
      <c r="AV4632" s="16"/>
      <c r="AW4632" s="16"/>
      <c r="AX4632" s="16"/>
    </row>
    <row r="4633" spans="1:50" customFormat="1" ht="15.75" hidden="1" customHeight="1" x14ac:dyDescent="0.2">
      <c r="A4633" s="7" t="s">
        <v>7850</v>
      </c>
      <c r="B4633" s="3" t="s">
        <v>7851</v>
      </c>
      <c r="C4633" s="85" t="s">
        <v>4395</v>
      </c>
      <c r="D4633" s="85" t="s">
        <v>13090</v>
      </c>
      <c r="E4633" s="202" t="s">
        <v>1800</v>
      </c>
      <c r="F4633" s="85" t="s">
        <v>55</v>
      </c>
      <c r="G4633" s="85" t="s">
        <v>57</v>
      </c>
      <c r="H4633" s="85" t="s">
        <v>20690</v>
      </c>
      <c r="I4633" s="3" t="s">
        <v>4405</v>
      </c>
      <c r="J4633" s="85" t="s">
        <v>4406</v>
      </c>
      <c r="K4633" s="7" t="s">
        <v>4407</v>
      </c>
      <c r="L4633" s="3"/>
      <c r="M4633" s="3"/>
      <c r="N4633" s="41" t="s">
        <v>5583</v>
      </c>
      <c r="O4633" s="87">
        <v>0</v>
      </c>
      <c r="P4633" s="87">
        <v>0</v>
      </c>
      <c r="Q4633" s="87">
        <v>0</v>
      </c>
      <c r="R4633" s="87">
        <v>0</v>
      </c>
      <c r="S4633" s="87"/>
      <c r="T4633" s="87"/>
      <c r="U4633" s="85" t="s">
        <v>112</v>
      </c>
      <c r="V4633" s="3" t="s">
        <v>112</v>
      </c>
      <c r="W4633" s="3"/>
      <c r="X4633" s="3"/>
      <c r="Y4633" s="3"/>
      <c r="Z4633" s="6">
        <v>11863</v>
      </c>
      <c r="AA4633" s="160"/>
      <c r="AB4633" s="123" t="s">
        <v>4395</v>
      </c>
      <c r="AC4633" s="124"/>
      <c r="AD4633" s="41"/>
      <c r="AE4633" s="83"/>
      <c r="AF4633" s="83"/>
      <c r="AG4633" s="41"/>
      <c r="AH4633" s="41" t="s">
        <v>13741</v>
      </c>
      <c r="AI4633" s="80" t="s">
        <v>19933</v>
      </c>
      <c r="AJ4633" s="80" t="s">
        <v>14722</v>
      </c>
      <c r="AK4633" s="3"/>
      <c r="AL4633" s="85"/>
      <c r="AM4633" s="151" t="s">
        <v>19998</v>
      </c>
      <c r="AN4633" s="15"/>
      <c r="AO4633" s="166"/>
      <c r="AP4633" s="5">
        <f t="shared" si="73"/>
        <v>0</v>
      </c>
      <c r="AQ4633" s="16"/>
      <c r="AR4633" s="205">
        <v>1</v>
      </c>
      <c r="AS4633" s="16"/>
      <c r="AT4633" s="16"/>
      <c r="AU4633" s="16"/>
      <c r="AV4633" s="16"/>
      <c r="AW4633" s="16"/>
      <c r="AX4633" s="16"/>
    </row>
    <row r="4634" spans="1:50" customFormat="1" ht="15.75" hidden="1" customHeight="1" x14ac:dyDescent="0.2">
      <c r="A4634" s="7" t="s">
        <v>7852</v>
      </c>
      <c r="B4634" s="3" t="s">
        <v>7853</v>
      </c>
      <c r="C4634" s="85" t="s">
        <v>4395</v>
      </c>
      <c r="D4634" s="85" t="s">
        <v>13090</v>
      </c>
      <c r="E4634" s="202" t="s">
        <v>1800</v>
      </c>
      <c r="F4634" s="85" t="s">
        <v>55</v>
      </c>
      <c r="G4634" s="85" t="s">
        <v>57</v>
      </c>
      <c r="H4634" s="85" t="s">
        <v>20690</v>
      </c>
      <c r="I4634" s="3" t="s">
        <v>4405</v>
      </c>
      <c r="J4634" s="85" t="s">
        <v>4406</v>
      </c>
      <c r="K4634" s="7" t="s">
        <v>4407</v>
      </c>
      <c r="L4634" s="3"/>
      <c r="M4634" s="3"/>
      <c r="N4634" s="41" t="s">
        <v>5583</v>
      </c>
      <c r="O4634" s="87">
        <v>0</v>
      </c>
      <c r="P4634" s="87">
        <v>0</v>
      </c>
      <c r="Q4634" s="87">
        <v>0</v>
      </c>
      <c r="R4634" s="87">
        <v>0</v>
      </c>
      <c r="S4634" s="87"/>
      <c r="T4634" s="87"/>
      <c r="U4634" s="85" t="s">
        <v>112</v>
      </c>
      <c r="V4634" s="3" t="s">
        <v>112</v>
      </c>
      <c r="W4634" s="3"/>
      <c r="X4634" s="3"/>
      <c r="Y4634" s="3"/>
      <c r="Z4634" s="6">
        <v>28119</v>
      </c>
      <c r="AA4634" s="160"/>
      <c r="AB4634" s="123" t="s">
        <v>4395</v>
      </c>
      <c r="AC4634" s="124"/>
      <c r="AD4634" s="41"/>
      <c r="AE4634" s="83"/>
      <c r="AF4634" s="83"/>
      <c r="AG4634" s="41"/>
      <c r="AH4634" s="41" t="s">
        <v>13741</v>
      </c>
      <c r="AI4634" s="80" t="s">
        <v>19934</v>
      </c>
      <c r="AJ4634" s="80" t="s">
        <v>14723</v>
      </c>
      <c r="AK4634" s="3"/>
      <c r="AL4634" s="85"/>
      <c r="AM4634" s="151" t="s">
        <v>19998</v>
      </c>
      <c r="AN4634" s="15"/>
      <c r="AO4634" s="166"/>
      <c r="AP4634" s="5">
        <f t="shared" si="73"/>
        <v>0</v>
      </c>
      <c r="AQ4634" s="16"/>
      <c r="AR4634" s="205">
        <v>1</v>
      </c>
      <c r="AS4634" s="16"/>
      <c r="AT4634" s="16"/>
      <c r="AU4634" s="16"/>
      <c r="AV4634" s="16"/>
      <c r="AW4634" s="16"/>
      <c r="AX4634" s="16"/>
    </row>
    <row r="4635" spans="1:50" customFormat="1" ht="15.75" hidden="1" customHeight="1" x14ac:dyDescent="0.2">
      <c r="A4635" s="7" t="s">
        <v>7854</v>
      </c>
      <c r="B4635" s="3" t="s">
        <v>7855</v>
      </c>
      <c r="C4635" s="85" t="s">
        <v>4395</v>
      </c>
      <c r="D4635" s="85" t="s">
        <v>13090</v>
      </c>
      <c r="E4635" s="202" t="s">
        <v>1800</v>
      </c>
      <c r="F4635" s="85" t="s">
        <v>55</v>
      </c>
      <c r="G4635" s="85" t="s">
        <v>57</v>
      </c>
      <c r="H4635" s="85" t="s">
        <v>20690</v>
      </c>
      <c r="I4635" s="3" t="s">
        <v>4405</v>
      </c>
      <c r="J4635" s="85" t="s">
        <v>4406</v>
      </c>
      <c r="K4635" s="7" t="s">
        <v>4407</v>
      </c>
      <c r="L4635" s="3"/>
      <c r="M4635" s="3"/>
      <c r="N4635" s="41" t="s">
        <v>5583</v>
      </c>
      <c r="O4635" s="87">
        <v>0</v>
      </c>
      <c r="P4635" s="87">
        <v>0</v>
      </c>
      <c r="Q4635" s="87">
        <v>0</v>
      </c>
      <c r="R4635" s="87">
        <v>0</v>
      </c>
      <c r="S4635" s="87"/>
      <c r="T4635" s="87"/>
      <c r="U4635" s="85" t="s">
        <v>112</v>
      </c>
      <c r="V4635" s="3" t="s">
        <v>112</v>
      </c>
      <c r="W4635" s="3"/>
      <c r="X4635" s="3"/>
      <c r="Y4635" s="3"/>
      <c r="Z4635" s="6">
        <v>19140</v>
      </c>
      <c r="AA4635" s="160"/>
      <c r="AB4635" s="123" t="s">
        <v>4395</v>
      </c>
      <c r="AC4635" s="124"/>
      <c r="AD4635" s="41"/>
      <c r="AE4635" s="83"/>
      <c r="AF4635" s="83"/>
      <c r="AG4635" s="41"/>
      <c r="AH4635" s="41" t="s">
        <v>13741</v>
      </c>
      <c r="AI4635" s="80" t="s">
        <v>19935</v>
      </c>
      <c r="AJ4635" s="80" t="s">
        <v>13416</v>
      </c>
      <c r="AK4635" s="3"/>
      <c r="AL4635" s="85"/>
      <c r="AM4635" s="151" t="s">
        <v>19998</v>
      </c>
      <c r="AN4635" s="15"/>
      <c r="AO4635" s="166"/>
      <c r="AP4635" s="5">
        <f t="shared" si="73"/>
        <v>0</v>
      </c>
      <c r="AQ4635" s="16"/>
      <c r="AR4635" s="205">
        <v>1</v>
      </c>
      <c r="AS4635" s="16"/>
      <c r="AT4635" s="16"/>
      <c r="AU4635" s="16"/>
      <c r="AV4635" s="16"/>
      <c r="AW4635" s="16"/>
      <c r="AX4635" s="16"/>
    </row>
    <row r="4636" spans="1:50" customFormat="1" ht="15.75" hidden="1" customHeight="1" x14ac:dyDescent="0.2">
      <c r="A4636" s="7" t="s">
        <v>7856</v>
      </c>
      <c r="B4636" s="3" t="s">
        <v>7857</v>
      </c>
      <c r="C4636" s="85" t="s">
        <v>4395</v>
      </c>
      <c r="D4636" s="85" t="s">
        <v>13090</v>
      </c>
      <c r="E4636" s="202" t="s">
        <v>26712</v>
      </c>
      <c r="F4636" s="85" t="s">
        <v>55</v>
      </c>
      <c r="G4636" s="85" t="s">
        <v>63</v>
      </c>
      <c r="H4636" s="85" t="s">
        <v>20690</v>
      </c>
      <c r="I4636" s="3" t="s">
        <v>4399</v>
      </c>
      <c r="J4636" s="85" t="s">
        <v>4400</v>
      </c>
      <c r="K4636" s="7" t="s">
        <v>4401</v>
      </c>
      <c r="L4636" s="3"/>
      <c r="M4636" s="3"/>
      <c r="N4636" s="41" t="s">
        <v>14002</v>
      </c>
      <c r="O4636" s="87">
        <v>570190</v>
      </c>
      <c r="P4636" s="87">
        <v>304571</v>
      </c>
      <c r="Q4636" s="87">
        <v>265619</v>
      </c>
      <c r="R4636" s="87">
        <v>0</v>
      </c>
      <c r="S4636" s="87"/>
      <c r="T4636" s="87"/>
      <c r="U4636" s="85">
        <v>2010</v>
      </c>
      <c r="V4636" s="3" t="s">
        <v>4402</v>
      </c>
      <c r="W4636" s="3"/>
      <c r="X4636" s="3"/>
      <c r="Y4636" s="3"/>
      <c r="Z4636" s="6">
        <v>133167</v>
      </c>
      <c r="AA4636" s="160"/>
      <c r="AB4636" s="123" t="s">
        <v>4395</v>
      </c>
      <c r="AC4636" s="124"/>
      <c r="AD4636" s="41"/>
      <c r="AE4636" s="83"/>
      <c r="AF4636" s="83"/>
      <c r="AG4636" s="41"/>
      <c r="AH4636" s="41" t="s">
        <v>63</v>
      </c>
      <c r="AI4636" s="80" t="s">
        <v>19936</v>
      </c>
      <c r="AJ4636" s="80" t="s">
        <v>13417</v>
      </c>
      <c r="AK4636" s="3"/>
      <c r="AL4636" s="85"/>
      <c r="AM4636" s="151" t="s">
        <v>19998</v>
      </c>
      <c r="AN4636" s="15"/>
      <c r="AO4636" s="166"/>
      <c r="AP4636" s="5">
        <f t="shared" si="73"/>
        <v>0</v>
      </c>
      <c r="AQ4636" s="16"/>
      <c r="AR4636" s="205">
        <v>1</v>
      </c>
      <c r="AS4636" s="16"/>
      <c r="AT4636" s="16"/>
      <c r="AU4636" s="16"/>
      <c r="AV4636" s="16"/>
      <c r="AW4636" s="16"/>
      <c r="AX4636" s="16"/>
    </row>
    <row r="4637" spans="1:50" customFormat="1" ht="15.75" hidden="1" customHeight="1" x14ac:dyDescent="0.2">
      <c r="A4637" s="7" t="s">
        <v>7858</v>
      </c>
      <c r="B4637" s="3" t="s">
        <v>7859</v>
      </c>
      <c r="C4637" s="85" t="s">
        <v>4395</v>
      </c>
      <c r="D4637" s="85" t="s">
        <v>13090</v>
      </c>
      <c r="E4637" s="202" t="s">
        <v>26712</v>
      </c>
      <c r="F4637" s="85" t="s">
        <v>68</v>
      </c>
      <c r="G4637" s="85" t="s">
        <v>70</v>
      </c>
      <c r="H4637" s="85" t="s">
        <v>20690</v>
      </c>
      <c r="I4637" s="3" t="s">
        <v>4428</v>
      </c>
      <c r="J4637" s="85" t="s">
        <v>4406</v>
      </c>
      <c r="K4637" s="7" t="s">
        <v>4407</v>
      </c>
      <c r="L4637" s="3"/>
      <c r="M4637" s="3"/>
      <c r="N4637" s="41" t="s">
        <v>4572</v>
      </c>
      <c r="O4637" s="87">
        <v>852970</v>
      </c>
      <c r="P4637" s="87">
        <v>476310</v>
      </c>
      <c r="Q4637" s="87">
        <v>376660</v>
      </c>
      <c r="R4637" s="87">
        <v>190</v>
      </c>
      <c r="S4637" s="87"/>
      <c r="T4637" s="87"/>
      <c r="U4637" s="85">
        <v>2011</v>
      </c>
      <c r="V4637" s="3" t="s">
        <v>4572</v>
      </c>
      <c r="W4637" s="3"/>
      <c r="X4637" s="3"/>
      <c r="Y4637" s="3"/>
      <c r="Z4637" s="6">
        <v>135155</v>
      </c>
      <c r="AA4637" s="160"/>
      <c r="AB4637" s="123" t="s">
        <v>4395</v>
      </c>
      <c r="AC4637" s="124"/>
      <c r="AD4637" s="41"/>
      <c r="AE4637" s="83"/>
      <c r="AF4637" s="83"/>
      <c r="AG4637" s="41"/>
      <c r="AH4637" s="41" t="s">
        <v>13745</v>
      </c>
      <c r="AI4637" s="80" t="s">
        <v>19937</v>
      </c>
      <c r="AJ4637" s="80" t="s">
        <v>14724</v>
      </c>
      <c r="AK4637" s="3"/>
      <c r="AL4637" s="85"/>
      <c r="AM4637" s="151" t="s">
        <v>19998</v>
      </c>
      <c r="AN4637" s="15"/>
      <c r="AO4637" s="166"/>
      <c r="AP4637" s="5">
        <f t="shared" si="73"/>
        <v>0</v>
      </c>
      <c r="AQ4637" s="16"/>
      <c r="AR4637" s="205">
        <v>1</v>
      </c>
      <c r="AS4637" s="16"/>
      <c r="AT4637" s="16"/>
      <c r="AU4637" s="16"/>
      <c r="AV4637" s="16"/>
      <c r="AW4637" s="16"/>
      <c r="AX4637" s="16"/>
    </row>
    <row r="4638" spans="1:50" customFormat="1" ht="15.75" hidden="1" customHeight="1" x14ac:dyDescent="0.2">
      <c r="A4638" s="7" t="s">
        <v>7860</v>
      </c>
      <c r="B4638" s="3" t="s">
        <v>7861</v>
      </c>
      <c r="C4638" s="85" t="s">
        <v>4395</v>
      </c>
      <c r="D4638" s="85" t="s">
        <v>13090</v>
      </c>
      <c r="E4638" s="202" t="s">
        <v>1800</v>
      </c>
      <c r="F4638" s="85" t="s">
        <v>40</v>
      </c>
      <c r="G4638" s="85" t="s">
        <v>43</v>
      </c>
      <c r="H4638" s="85" t="s">
        <v>20690</v>
      </c>
      <c r="I4638" s="3" t="s">
        <v>4396</v>
      </c>
      <c r="J4638" s="85" t="s">
        <v>115</v>
      </c>
      <c r="K4638" s="7" t="s">
        <v>4522</v>
      </c>
      <c r="L4638" s="3"/>
      <c r="M4638" s="3"/>
      <c r="N4638" s="41" t="s">
        <v>4596</v>
      </c>
      <c r="O4638" s="87">
        <v>0</v>
      </c>
      <c r="P4638" s="87">
        <v>0</v>
      </c>
      <c r="Q4638" s="87">
        <v>0</v>
      </c>
      <c r="R4638" s="87">
        <v>0</v>
      </c>
      <c r="S4638" s="87"/>
      <c r="T4638" s="87"/>
      <c r="U4638" s="85" t="s">
        <v>112</v>
      </c>
      <c r="V4638" s="3" t="s">
        <v>112</v>
      </c>
      <c r="W4638" s="3"/>
      <c r="X4638" s="3"/>
      <c r="Y4638" s="3"/>
      <c r="Z4638" s="6">
        <v>0</v>
      </c>
      <c r="AA4638" s="160"/>
      <c r="AB4638" s="123" t="s">
        <v>4395</v>
      </c>
      <c r="AC4638" s="124"/>
      <c r="AD4638" s="41"/>
      <c r="AE4638" s="83"/>
      <c r="AF4638" s="83"/>
      <c r="AG4638" s="41"/>
      <c r="AH4638" s="41" t="s">
        <v>7061</v>
      </c>
      <c r="AI4638" s="80" t="s">
        <v>19938</v>
      </c>
      <c r="AJ4638" s="80" t="s">
        <v>14725</v>
      </c>
      <c r="AK4638" s="3"/>
      <c r="AL4638" s="85"/>
      <c r="AM4638" s="151" t="s">
        <v>19998</v>
      </c>
      <c r="AN4638" s="15"/>
      <c r="AO4638" s="166"/>
      <c r="AP4638" s="5">
        <f t="shared" si="73"/>
        <v>0</v>
      </c>
      <c r="AQ4638" s="16"/>
      <c r="AR4638" s="205">
        <v>1</v>
      </c>
      <c r="AS4638" s="16"/>
      <c r="AT4638" s="16"/>
      <c r="AU4638" s="16"/>
      <c r="AV4638" s="16"/>
      <c r="AW4638" s="16"/>
      <c r="AX4638" s="16"/>
    </row>
    <row r="4639" spans="1:50" customFormat="1" ht="15.75" hidden="1" customHeight="1" x14ac:dyDescent="0.2">
      <c r="A4639" s="7" t="s">
        <v>7862</v>
      </c>
      <c r="B4639" s="3" t="s">
        <v>7863</v>
      </c>
      <c r="C4639" s="85" t="s">
        <v>4395</v>
      </c>
      <c r="D4639" s="85" t="s">
        <v>13090</v>
      </c>
      <c r="E4639" s="202" t="s">
        <v>26712</v>
      </c>
      <c r="F4639" s="85" t="s">
        <v>40</v>
      </c>
      <c r="G4639" s="85" t="s">
        <v>15356</v>
      </c>
      <c r="H4639" s="85" t="s">
        <v>20690</v>
      </c>
      <c r="I4639" s="3" t="s">
        <v>4434</v>
      </c>
      <c r="J4639" s="85" t="s">
        <v>115</v>
      </c>
      <c r="K4639" s="7" t="s">
        <v>4595</v>
      </c>
      <c r="L4639" s="3"/>
      <c r="M4639" s="3"/>
      <c r="N4639" s="41" t="s">
        <v>4552</v>
      </c>
      <c r="O4639" s="87">
        <v>22027</v>
      </c>
      <c r="P4639" s="87">
        <v>0</v>
      </c>
      <c r="Q4639" s="87">
        <v>22027</v>
      </c>
      <c r="R4639" s="87">
        <v>0</v>
      </c>
      <c r="S4639" s="87"/>
      <c r="T4639" s="87"/>
      <c r="U4639" s="85">
        <v>2012</v>
      </c>
      <c r="V4639" s="3" t="s">
        <v>4552</v>
      </c>
      <c r="W4639" s="3"/>
      <c r="X4639" s="3"/>
      <c r="Y4639" s="3"/>
      <c r="Z4639" s="6">
        <v>35949</v>
      </c>
      <c r="AA4639" s="160"/>
      <c r="AB4639" s="123" t="s">
        <v>4395</v>
      </c>
      <c r="AC4639" s="124"/>
      <c r="AD4639" s="41"/>
      <c r="AE4639" s="83"/>
      <c r="AF4639" s="83"/>
      <c r="AG4639" s="41"/>
      <c r="AH4639" s="41" t="s">
        <v>7654</v>
      </c>
      <c r="AI4639" s="80" t="s">
        <v>19939</v>
      </c>
      <c r="AJ4639" s="80" t="s">
        <v>13418</v>
      </c>
      <c r="AK4639" s="3"/>
      <c r="AL4639" s="85"/>
      <c r="AM4639" s="151" t="s">
        <v>19998</v>
      </c>
      <c r="AN4639" s="15"/>
      <c r="AO4639" s="166"/>
      <c r="AP4639" s="5">
        <f t="shared" si="73"/>
        <v>0</v>
      </c>
      <c r="AQ4639" s="16"/>
      <c r="AR4639" s="205">
        <v>1</v>
      </c>
      <c r="AS4639" s="16"/>
      <c r="AT4639" s="16"/>
      <c r="AU4639" s="16"/>
      <c r="AV4639" s="16"/>
      <c r="AW4639" s="16"/>
      <c r="AX4639" s="16"/>
    </row>
    <row r="4640" spans="1:50" customFormat="1" ht="15.75" hidden="1" customHeight="1" x14ac:dyDescent="0.2">
      <c r="A4640" s="7" t="s">
        <v>7864</v>
      </c>
      <c r="B4640" s="3" t="s">
        <v>7865</v>
      </c>
      <c r="C4640" s="85" t="s">
        <v>4395</v>
      </c>
      <c r="D4640" s="85" t="s">
        <v>13090</v>
      </c>
      <c r="E4640" s="202" t="s">
        <v>26418</v>
      </c>
      <c r="F4640" s="85" t="s">
        <v>68</v>
      </c>
      <c r="G4640" s="85" t="s">
        <v>71</v>
      </c>
      <c r="H4640" s="85" t="s">
        <v>20690</v>
      </c>
      <c r="I4640" s="3" t="s">
        <v>6194</v>
      </c>
      <c r="J4640" s="85" t="s">
        <v>4447</v>
      </c>
      <c r="K4640" s="7" t="s">
        <v>4685</v>
      </c>
      <c r="L4640" s="3"/>
      <c r="M4640" s="3"/>
      <c r="N4640" s="41" t="s">
        <v>14726</v>
      </c>
      <c r="O4640" s="87">
        <v>0</v>
      </c>
      <c r="P4640" s="87">
        <v>0</v>
      </c>
      <c r="Q4640" s="87">
        <v>0</v>
      </c>
      <c r="R4640" s="87">
        <v>0</v>
      </c>
      <c r="S4640" s="87"/>
      <c r="T4640" s="87"/>
      <c r="U4640" s="85" t="s">
        <v>112</v>
      </c>
      <c r="V4640" s="3" t="s">
        <v>112</v>
      </c>
      <c r="W4640" s="3"/>
      <c r="X4640" s="3"/>
      <c r="Y4640" s="3"/>
      <c r="Z4640" s="6">
        <v>55798</v>
      </c>
      <c r="AA4640" s="160"/>
      <c r="AB4640" s="123" t="s">
        <v>4395</v>
      </c>
      <c r="AC4640" s="124"/>
      <c r="AD4640" s="41"/>
      <c r="AE4640" s="83"/>
      <c r="AF4640" s="83"/>
      <c r="AG4640" s="41"/>
      <c r="AH4640" s="41" t="s">
        <v>13745</v>
      </c>
      <c r="AI4640" s="80" t="s">
        <v>19940</v>
      </c>
      <c r="AJ4640" s="80" t="s">
        <v>14727</v>
      </c>
      <c r="AK4640" s="3"/>
      <c r="AL4640" s="85"/>
      <c r="AM4640" s="151" t="s">
        <v>19998</v>
      </c>
      <c r="AN4640" s="15"/>
      <c r="AO4640" s="166"/>
      <c r="AP4640" s="5">
        <f t="shared" si="73"/>
        <v>0</v>
      </c>
      <c r="AQ4640" s="16"/>
      <c r="AR4640" s="205">
        <v>1</v>
      </c>
      <c r="AS4640" s="16"/>
      <c r="AT4640" s="16"/>
      <c r="AU4640" s="16"/>
      <c r="AV4640" s="16"/>
      <c r="AW4640" s="16"/>
      <c r="AX4640" s="16"/>
    </row>
    <row r="4641" spans="1:50" customFormat="1" ht="15.75" hidden="1" customHeight="1" x14ac:dyDescent="0.2">
      <c r="A4641" s="7" t="s">
        <v>7866</v>
      </c>
      <c r="B4641" s="3" t="s">
        <v>7867</v>
      </c>
      <c r="C4641" s="85" t="s">
        <v>4395</v>
      </c>
      <c r="D4641" s="85" t="s">
        <v>13090</v>
      </c>
      <c r="E4641" s="202" t="s">
        <v>26712</v>
      </c>
      <c r="F4641" s="85" t="s">
        <v>55</v>
      </c>
      <c r="G4641" s="85" t="s">
        <v>63</v>
      </c>
      <c r="H4641" s="85" t="s">
        <v>20690</v>
      </c>
      <c r="I4641" s="3" t="s">
        <v>4399</v>
      </c>
      <c r="J4641" s="85" t="s">
        <v>4406</v>
      </c>
      <c r="K4641" s="7" t="s">
        <v>4407</v>
      </c>
      <c r="L4641" s="3"/>
      <c r="M4641" s="3"/>
      <c r="N4641" s="41" t="s">
        <v>13901</v>
      </c>
      <c r="O4641" s="87">
        <v>257223</v>
      </c>
      <c r="P4641" s="87">
        <v>243218</v>
      </c>
      <c r="Q4641" s="87">
        <v>14005</v>
      </c>
      <c r="R4641" s="87">
        <v>113</v>
      </c>
      <c r="S4641" s="87"/>
      <c r="T4641" s="87"/>
      <c r="U4641" s="85">
        <v>2011</v>
      </c>
      <c r="V4641" s="3" t="s">
        <v>4741</v>
      </c>
      <c r="W4641" s="3"/>
      <c r="X4641" s="3"/>
      <c r="Y4641" s="3"/>
      <c r="Z4641" s="6">
        <v>65000</v>
      </c>
      <c r="AA4641" s="160"/>
      <c r="AB4641" s="123" t="s">
        <v>4395</v>
      </c>
      <c r="AC4641" s="124"/>
      <c r="AD4641" s="41"/>
      <c r="AE4641" s="83"/>
      <c r="AF4641" s="83"/>
      <c r="AG4641" s="41"/>
      <c r="AH4641" s="41" t="s">
        <v>63</v>
      </c>
      <c r="AI4641" s="80" t="s">
        <v>19941</v>
      </c>
      <c r="AJ4641" s="80" t="s">
        <v>14728</v>
      </c>
      <c r="AK4641" s="3"/>
      <c r="AL4641" s="85"/>
      <c r="AM4641" s="151" t="s">
        <v>19998</v>
      </c>
      <c r="AN4641" s="15"/>
      <c r="AO4641" s="166"/>
      <c r="AP4641" s="5">
        <f t="shared" si="73"/>
        <v>0</v>
      </c>
      <c r="AQ4641" s="16"/>
      <c r="AR4641" s="205">
        <v>1</v>
      </c>
      <c r="AS4641" s="16"/>
      <c r="AT4641" s="16"/>
      <c r="AU4641" s="16"/>
      <c r="AV4641" s="16"/>
      <c r="AW4641" s="16"/>
      <c r="AX4641" s="16"/>
    </row>
    <row r="4642" spans="1:50" customFormat="1" ht="15.75" hidden="1" customHeight="1" x14ac:dyDescent="0.2">
      <c r="A4642" s="7" t="s">
        <v>7868</v>
      </c>
      <c r="B4642" s="3" t="s">
        <v>7869</v>
      </c>
      <c r="C4642" s="85" t="s">
        <v>4395</v>
      </c>
      <c r="D4642" s="85" t="s">
        <v>13090</v>
      </c>
      <c r="E4642" s="202" t="s">
        <v>26712</v>
      </c>
      <c r="F4642" s="85" t="s">
        <v>40</v>
      </c>
      <c r="G4642" s="85" t="s">
        <v>43</v>
      </c>
      <c r="H4642" s="85" t="s">
        <v>20690</v>
      </c>
      <c r="I4642" s="3" t="s">
        <v>4411</v>
      </c>
      <c r="J4642" s="85" t="s">
        <v>4400</v>
      </c>
      <c r="K4642" s="7" t="s">
        <v>4422</v>
      </c>
      <c r="L4642" s="3"/>
      <c r="M4642" s="3"/>
      <c r="N4642" s="41" t="s">
        <v>5187</v>
      </c>
      <c r="O4642" s="87">
        <v>1778775</v>
      </c>
      <c r="P4642" s="87">
        <v>1708577</v>
      </c>
      <c r="Q4642" s="87">
        <v>70198</v>
      </c>
      <c r="R4642" s="87">
        <v>0</v>
      </c>
      <c r="S4642" s="87"/>
      <c r="T4642" s="87"/>
      <c r="U4642" s="85">
        <v>2009</v>
      </c>
      <c r="V4642" s="3" t="s">
        <v>5187</v>
      </c>
      <c r="W4642" s="3"/>
      <c r="X4642" s="3"/>
      <c r="Y4642" s="3"/>
      <c r="Z4642" s="6">
        <v>399501</v>
      </c>
      <c r="AA4642" s="160"/>
      <c r="AB4642" s="123" t="s">
        <v>4395</v>
      </c>
      <c r="AC4642" s="124"/>
      <c r="AD4642" s="41"/>
      <c r="AE4642" s="83"/>
      <c r="AF4642" s="83"/>
      <c r="AG4642" s="41"/>
      <c r="AH4642" s="41" t="s">
        <v>7061</v>
      </c>
      <c r="AI4642" s="80" t="s">
        <v>19942</v>
      </c>
      <c r="AJ4642" s="80" t="s">
        <v>14729</v>
      </c>
      <c r="AK4642" s="3"/>
      <c r="AL4642" s="85"/>
      <c r="AM4642" s="151" t="s">
        <v>19998</v>
      </c>
      <c r="AN4642" s="15"/>
      <c r="AO4642" s="166"/>
      <c r="AP4642" s="5">
        <f t="shared" si="73"/>
        <v>0</v>
      </c>
      <c r="AQ4642" s="16"/>
      <c r="AR4642" s="205">
        <v>1</v>
      </c>
      <c r="AS4642" s="16"/>
      <c r="AT4642" s="16"/>
      <c r="AU4642" s="16"/>
      <c r="AV4642" s="16"/>
      <c r="AW4642" s="16"/>
      <c r="AX4642" s="16"/>
    </row>
    <row r="4643" spans="1:50" customFormat="1" ht="15.75" hidden="1" customHeight="1" x14ac:dyDescent="0.2">
      <c r="A4643" s="7" t="s">
        <v>7870</v>
      </c>
      <c r="B4643" s="3" t="s">
        <v>7871</v>
      </c>
      <c r="C4643" s="85" t="s">
        <v>4395</v>
      </c>
      <c r="D4643" s="85" t="s">
        <v>13090</v>
      </c>
      <c r="E4643" s="202" t="s">
        <v>26712</v>
      </c>
      <c r="F4643" s="85" t="s">
        <v>55</v>
      </c>
      <c r="G4643" s="85" t="s">
        <v>63</v>
      </c>
      <c r="H4643" s="85" t="s">
        <v>20690</v>
      </c>
      <c r="I4643" s="3" t="s">
        <v>4399</v>
      </c>
      <c r="J4643" s="85" t="s">
        <v>4406</v>
      </c>
      <c r="K4643" s="7" t="s">
        <v>4407</v>
      </c>
      <c r="L4643" s="3"/>
      <c r="M4643" s="3"/>
      <c r="N4643" s="41" t="s">
        <v>13901</v>
      </c>
      <c r="O4643" s="87">
        <v>326782</v>
      </c>
      <c r="P4643" s="87">
        <v>292657</v>
      </c>
      <c r="Q4643" s="87">
        <v>34125</v>
      </c>
      <c r="R4643" s="87">
        <v>0</v>
      </c>
      <c r="S4643" s="87"/>
      <c r="T4643" s="87"/>
      <c r="U4643" s="85">
        <v>2012</v>
      </c>
      <c r="V4643" s="3" t="s">
        <v>4741</v>
      </c>
      <c r="W4643" s="3"/>
      <c r="X4643" s="3"/>
      <c r="Y4643" s="3"/>
      <c r="Z4643" s="6">
        <v>69213</v>
      </c>
      <c r="AA4643" s="160"/>
      <c r="AB4643" s="123" t="s">
        <v>4395</v>
      </c>
      <c r="AC4643" s="124"/>
      <c r="AD4643" s="41"/>
      <c r="AE4643" s="83"/>
      <c r="AF4643" s="83"/>
      <c r="AG4643" s="41"/>
      <c r="AH4643" s="41" t="s">
        <v>63</v>
      </c>
      <c r="AI4643" s="80" t="s">
        <v>19943</v>
      </c>
      <c r="AJ4643" s="80" t="s">
        <v>14730</v>
      </c>
      <c r="AK4643" s="3"/>
      <c r="AL4643" s="85"/>
      <c r="AM4643" s="151" t="s">
        <v>19998</v>
      </c>
      <c r="AN4643" s="15"/>
      <c r="AO4643" s="166"/>
      <c r="AP4643" s="5">
        <f t="shared" si="73"/>
        <v>0</v>
      </c>
      <c r="AQ4643" s="16"/>
      <c r="AR4643" s="205">
        <v>1</v>
      </c>
      <c r="AS4643" s="16"/>
      <c r="AT4643" s="16"/>
      <c r="AU4643" s="16"/>
      <c r="AV4643" s="16"/>
      <c r="AW4643" s="16"/>
      <c r="AX4643" s="16"/>
    </row>
    <row r="4644" spans="1:50" customFormat="1" ht="15.75" hidden="1" customHeight="1" x14ac:dyDescent="0.2">
      <c r="A4644" s="7" t="s">
        <v>7872</v>
      </c>
      <c r="B4644" s="3" t="s">
        <v>7873</v>
      </c>
      <c r="C4644" s="85" t="s">
        <v>4395</v>
      </c>
      <c r="D4644" s="85" t="s">
        <v>13090</v>
      </c>
      <c r="E4644" s="202" t="s">
        <v>26418</v>
      </c>
      <c r="F4644" s="85" t="s">
        <v>55</v>
      </c>
      <c r="G4644" s="85" t="s">
        <v>57</v>
      </c>
      <c r="H4644" s="85" t="s">
        <v>20690</v>
      </c>
      <c r="I4644" s="3" t="s">
        <v>4399</v>
      </c>
      <c r="J4644" s="85" t="s">
        <v>4406</v>
      </c>
      <c r="K4644" s="7" t="s">
        <v>4407</v>
      </c>
      <c r="L4644" s="3"/>
      <c r="M4644" s="3"/>
      <c r="N4644" s="41" t="s">
        <v>13891</v>
      </c>
      <c r="O4644" s="87">
        <v>0</v>
      </c>
      <c r="P4644" s="87">
        <v>0</v>
      </c>
      <c r="Q4644" s="87">
        <v>0</v>
      </c>
      <c r="R4644" s="87">
        <v>0</v>
      </c>
      <c r="S4644" s="87"/>
      <c r="T4644" s="87"/>
      <c r="U4644" s="85" t="s">
        <v>112</v>
      </c>
      <c r="V4644" s="3" t="s">
        <v>112</v>
      </c>
      <c r="W4644" s="3"/>
      <c r="X4644" s="3"/>
      <c r="Y4644" s="3"/>
      <c r="Z4644" s="6">
        <v>18670</v>
      </c>
      <c r="AA4644" s="160"/>
      <c r="AB4644" s="123" t="s">
        <v>4395</v>
      </c>
      <c r="AC4644" s="124"/>
      <c r="AD4644" s="41"/>
      <c r="AE4644" s="83"/>
      <c r="AF4644" s="83"/>
      <c r="AG4644" s="41"/>
      <c r="AH4644" s="41" t="s">
        <v>13741</v>
      </c>
      <c r="AI4644" s="80" t="s">
        <v>19944</v>
      </c>
      <c r="AJ4644" s="80" t="s">
        <v>14731</v>
      </c>
      <c r="AK4644" s="3"/>
      <c r="AL4644" s="85"/>
      <c r="AM4644" s="151" t="s">
        <v>19998</v>
      </c>
      <c r="AN4644" s="15"/>
      <c r="AO4644" s="166"/>
      <c r="AP4644" s="5">
        <f t="shared" si="73"/>
        <v>0</v>
      </c>
      <c r="AQ4644" s="16"/>
      <c r="AR4644" s="205">
        <v>1</v>
      </c>
      <c r="AS4644" s="16"/>
      <c r="AT4644" s="16"/>
      <c r="AU4644" s="16"/>
      <c r="AV4644" s="16"/>
      <c r="AW4644" s="16"/>
      <c r="AX4644" s="16"/>
    </row>
    <row r="4645" spans="1:50" customFormat="1" ht="15.75" hidden="1" customHeight="1" x14ac:dyDescent="0.2">
      <c r="A4645" s="7" t="s">
        <v>7874</v>
      </c>
      <c r="B4645" s="3" t="s">
        <v>7875</v>
      </c>
      <c r="C4645" s="85" t="s">
        <v>4395</v>
      </c>
      <c r="D4645" s="85" t="s">
        <v>13090</v>
      </c>
      <c r="E4645" s="202" t="s">
        <v>26418</v>
      </c>
      <c r="F4645" s="85" t="s">
        <v>55</v>
      </c>
      <c r="G4645" s="85" t="s">
        <v>57</v>
      </c>
      <c r="H4645" s="85" t="s">
        <v>20690</v>
      </c>
      <c r="I4645" s="3" t="s">
        <v>4399</v>
      </c>
      <c r="J4645" s="85" t="s">
        <v>124</v>
      </c>
      <c r="K4645" s="7" t="s">
        <v>5889</v>
      </c>
      <c r="L4645" s="3"/>
      <c r="M4645" s="3"/>
      <c r="N4645" s="41" t="s">
        <v>14732</v>
      </c>
      <c r="O4645" s="87">
        <v>0</v>
      </c>
      <c r="P4645" s="87">
        <v>0</v>
      </c>
      <c r="Q4645" s="87">
        <v>0</v>
      </c>
      <c r="R4645" s="87">
        <v>0</v>
      </c>
      <c r="S4645" s="87"/>
      <c r="T4645" s="87"/>
      <c r="U4645" s="85" t="s">
        <v>112</v>
      </c>
      <c r="V4645" s="3" t="s">
        <v>112</v>
      </c>
      <c r="W4645" s="3"/>
      <c r="X4645" s="3"/>
      <c r="Y4645" s="3"/>
      <c r="Z4645" s="6">
        <v>85226</v>
      </c>
      <c r="AA4645" s="160"/>
      <c r="AB4645" s="123" t="s">
        <v>4395</v>
      </c>
      <c r="AC4645" s="124"/>
      <c r="AD4645" s="41"/>
      <c r="AE4645" s="83"/>
      <c r="AF4645" s="83"/>
      <c r="AG4645" s="41"/>
      <c r="AH4645" s="41" t="s">
        <v>13741</v>
      </c>
      <c r="AI4645" s="80" t="s">
        <v>19945</v>
      </c>
      <c r="AJ4645" s="80" t="s">
        <v>14733</v>
      </c>
      <c r="AK4645" s="3"/>
      <c r="AL4645" s="85"/>
      <c r="AM4645" s="151" t="s">
        <v>19998</v>
      </c>
      <c r="AN4645" s="15"/>
      <c r="AO4645" s="166"/>
      <c r="AP4645" s="5">
        <f t="shared" si="73"/>
        <v>0</v>
      </c>
      <c r="AQ4645" s="16"/>
      <c r="AR4645" s="205">
        <v>1</v>
      </c>
      <c r="AS4645" s="16"/>
      <c r="AT4645" s="16"/>
      <c r="AU4645" s="16"/>
      <c r="AV4645" s="16"/>
      <c r="AW4645" s="16"/>
      <c r="AX4645" s="16"/>
    </row>
    <row r="4646" spans="1:50" customFormat="1" ht="15.75" hidden="1" customHeight="1" x14ac:dyDescent="0.2">
      <c r="A4646" s="7" t="s">
        <v>7876</v>
      </c>
      <c r="B4646" s="3" t="s">
        <v>17313</v>
      </c>
      <c r="C4646" s="85" t="s">
        <v>4395</v>
      </c>
      <c r="D4646" s="85" t="s">
        <v>13090</v>
      </c>
      <c r="E4646" s="202" t="s">
        <v>26712</v>
      </c>
      <c r="F4646" s="85" t="s">
        <v>55</v>
      </c>
      <c r="G4646" s="85" t="s">
        <v>63</v>
      </c>
      <c r="H4646" s="85" t="s">
        <v>20690</v>
      </c>
      <c r="I4646" s="3" t="s">
        <v>4399</v>
      </c>
      <c r="J4646" s="85" t="s">
        <v>4406</v>
      </c>
      <c r="K4646" s="7" t="s">
        <v>4407</v>
      </c>
      <c r="L4646" s="3"/>
      <c r="M4646" s="3"/>
      <c r="N4646" s="41" t="s">
        <v>16574</v>
      </c>
      <c r="O4646" s="87">
        <v>184770</v>
      </c>
      <c r="P4646" s="87">
        <v>41006</v>
      </c>
      <c r="Q4646" s="87">
        <v>143764</v>
      </c>
      <c r="R4646" s="87">
        <v>0</v>
      </c>
      <c r="S4646" s="87"/>
      <c r="T4646" s="87"/>
      <c r="U4646" s="85">
        <v>2011</v>
      </c>
      <c r="V4646" s="3" t="s">
        <v>7877</v>
      </c>
      <c r="W4646" s="3"/>
      <c r="X4646" s="3"/>
      <c r="Y4646" s="3"/>
      <c r="Z4646" s="6">
        <v>92797</v>
      </c>
      <c r="AA4646" s="160"/>
      <c r="AB4646" s="123" t="s">
        <v>4395</v>
      </c>
      <c r="AC4646" s="124"/>
      <c r="AD4646" s="41"/>
      <c r="AE4646" s="83"/>
      <c r="AF4646" s="83"/>
      <c r="AG4646" s="41"/>
      <c r="AH4646" s="41" t="s">
        <v>63</v>
      </c>
      <c r="AI4646" s="80" t="s">
        <v>19946</v>
      </c>
      <c r="AJ4646" s="80" t="s">
        <v>14734</v>
      </c>
      <c r="AK4646" s="3"/>
      <c r="AL4646" s="85"/>
      <c r="AM4646" s="151" t="s">
        <v>19998</v>
      </c>
      <c r="AN4646" s="15"/>
      <c r="AO4646" s="166"/>
      <c r="AP4646" s="5">
        <f t="shared" si="73"/>
        <v>0</v>
      </c>
      <c r="AQ4646" s="16"/>
      <c r="AR4646" s="205">
        <v>1</v>
      </c>
      <c r="AS4646" s="16"/>
      <c r="AT4646" s="16"/>
      <c r="AU4646" s="16"/>
      <c r="AV4646" s="16"/>
      <c r="AW4646" s="16"/>
      <c r="AX4646" s="16"/>
    </row>
    <row r="4647" spans="1:50" customFormat="1" ht="15.75" hidden="1" customHeight="1" x14ac:dyDescent="0.2">
      <c r="A4647" s="7" t="s">
        <v>7878</v>
      </c>
      <c r="B4647" s="3" t="s">
        <v>7879</v>
      </c>
      <c r="C4647" s="85" t="s">
        <v>4395</v>
      </c>
      <c r="D4647" s="85" t="s">
        <v>13090</v>
      </c>
      <c r="E4647" s="202" t="s">
        <v>1800</v>
      </c>
      <c r="F4647" s="85" t="s">
        <v>55</v>
      </c>
      <c r="G4647" s="85" t="s">
        <v>63</v>
      </c>
      <c r="H4647" s="85" t="s">
        <v>20690</v>
      </c>
      <c r="I4647" s="3" t="s">
        <v>4399</v>
      </c>
      <c r="J4647" s="85" t="s">
        <v>4406</v>
      </c>
      <c r="K4647" s="7" t="s">
        <v>4407</v>
      </c>
      <c r="L4647" s="3"/>
      <c r="M4647" s="3"/>
      <c r="N4647" s="41" t="s">
        <v>14735</v>
      </c>
      <c r="O4647" s="87">
        <v>0</v>
      </c>
      <c r="P4647" s="87">
        <v>0</v>
      </c>
      <c r="Q4647" s="87">
        <v>0</v>
      </c>
      <c r="R4647" s="87">
        <v>0</v>
      </c>
      <c r="S4647" s="87"/>
      <c r="T4647" s="87"/>
      <c r="U4647" s="85" t="s">
        <v>112</v>
      </c>
      <c r="V4647" s="3" t="s">
        <v>112</v>
      </c>
      <c r="W4647" s="3"/>
      <c r="X4647" s="3"/>
      <c r="Y4647" s="3"/>
      <c r="Z4647" s="6">
        <v>12000</v>
      </c>
      <c r="AA4647" s="160"/>
      <c r="AB4647" s="123" t="s">
        <v>4395</v>
      </c>
      <c r="AC4647" s="124"/>
      <c r="AD4647" s="41"/>
      <c r="AE4647" s="83"/>
      <c r="AF4647" s="83"/>
      <c r="AG4647" s="41"/>
      <c r="AH4647" s="41" t="s">
        <v>63</v>
      </c>
      <c r="AI4647" s="80" t="s">
        <v>19947</v>
      </c>
      <c r="AJ4647" s="80" t="s">
        <v>14736</v>
      </c>
      <c r="AK4647" s="3"/>
      <c r="AL4647" s="85"/>
      <c r="AM4647" s="151" t="s">
        <v>19998</v>
      </c>
      <c r="AN4647" s="15"/>
      <c r="AO4647" s="166"/>
      <c r="AP4647" s="5">
        <f t="shared" si="73"/>
        <v>0</v>
      </c>
      <c r="AQ4647" s="16"/>
      <c r="AR4647" s="205">
        <v>1</v>
      </c>
      <c r="AS4647" s="16"/>
      <c r="AT4647" s="16"/>
      <c r="AU4647" s="16"/>
      <c r="AV4647" s="16"/>
      <c r="AW4647" s="16"/>
      <c r="AX4647" s="16"/>
    </row>
    <row r="4648" spans="1:50" customFormat="1" ht="15.75" hidden="1" customHeight="1" x14ac:dyDescent="0.2">
      <c r="A4648" s="7" t="s">
        <v>7880</v>
      </c>
      <c r="B4648" s="3" t="s">
        <v>7881</v>
      </c>
      <c r="C4648" s="85" t="s">
        <v>4395</v>
      </c>
      <c r="D4648" s="85" t="s">
        <v>13090</v>
      </c>
      <c r="E4648" s="202" t="s">
        <v>1800</v>
      </c>
      <c r="F4648" s="85" t="s">
        <v>55</v>
      </c>
      <c r="G4648" s="85" t="s">
        <v>63</v>
      </c>
      <c r="H4648" s="85" t="s">
        <v>20690</v>
      </c>
      <c r="I4648" s="3" t="s">
        <v>4399</v>
      </c>
      <c r="J4648" s="85" t="s">
        <v>4406</v>
      </c>
      <c r="K4648" s="7" t="s">
        <v>4407</v>
      </c>
      <c r="L4648" s="3"/>
      <c r="M4648" s="3"/>
      <c r="N4648" s="41" t="s">
        <v>15734</v>
      </c>
      <c r="O4648" s="87">
        <v>0</v>
      </c>
      <c r="P4648" s="87">
        <v>0</v>
      </c>
      <c r="Q4648" s="87">
        <v>0</v>
      </c>
      <c r="R4648" s="87">
        <v>0</v>
      </c>
      <c r="S4648" s="87"/>
      <c r="T4648" s="87"/>
      <c r="U4648" s="85" t="s">
        <v>112</v>
      </c>
      <c r="V4648" s="3" t="s">
        <v>112</v>
      </c>
      <c r="W4648" s="3"/>
      <c r="X4648" s="3"/>
      <c r="Y4648" s="3"/>
      <c r="Z4648" s="6">
        <v>73000</v>
      </c>
      <c r="AA4648" s="160"/>
      <c r="AB4648" s="123" t="s">
        <v>4395</v>
      </c>
      <c r="AC4648" s="124"/>
      <c r="AD4648" s="41"/>
      <c r="AE4648" s="83"/>
      <c r="AF4648" s="83"/>
      <c r="AG4648" s="41"/>
      <c r="AH4648" s="41" t="s">
        <v>63</v>
      </c>
      <c r="AI4648" s="80" t="s">
        <v>19948</v>
      </c>
      <c r="AJ4648" s="80" t="s">
        <v>14737</v>
      </c>
      <c r="AK4648" s="3"/>
      <c r="AL4648" s="85"/>
      <c r="AM4648" s="151" t="s">
        <v>19998</v>
      </c>
      <c r="AN4648" s="15"/>
      <c r="AO4648" s="166"/>
      <c r="AP4648" s="5">
        <f t="shared" si="73"/>
        <v>0</v>
      </c>
      <c r="AQ4648" s="16"/>
      <c r="AR4648" s="205">
        <v>1</v>
      </c>
      <c r="AS4648" s="16"/>
      <c r="AT4648" s="16"/>
      <c r="AU4648" s="16"/>
      <c r="AV4648" s="16"/>
      <c r="AW4648" s="16"/>
      <c r="AX4648" s="16"/>
    </row>
    <row r="4649" spans="1:50" customFormat="1" ht="15.75" hidden="1" customHeight="1" x14ac:dyDescent="0.2">
      <c r="A4649" s="7" t="s">
        <v>7882</v>
      </c>
      <c r="B4649" s="3" t="s">
        <v>7883</v>
      </c>
      <c r="C4649" s="85" t="s">
        <v>4395</v>
      </c>
      <c r="D4649" s="85" t="s">
        <v>13090</v>
      </c>
      <c r="E4649" s="202" t="s">
        <v>26712</v>
      </c>
      <c r="F4649" s="85" t="s">
        <v>55</v>
      </c>
      <c r="G4649" s="85" t="s">
        <v>57</v>
      </c>
      <c r="H4649" s="85" t="s">
        <v>20690</v>
      </c>
      <c r="I4649" s="3" t="s">
        <v>4399</v>
      </c>
      <c r="J4649" s="85" t="s">
        <v>4447</v>
      </c>
      <c r="K4649" s="7" t="s">
        <v>4601</v>
      </c>
      <c r="L4649" s="3"/>
      <c r="M4649" s="3"/>
      <c r="N4649" s="41" t="s">
        <v>4951</v>
      </c>
      <c r="O4649" s="87">
        <v>84553</v>
      </c>
      <c r="P4649" s="87">
        <v>0</v>
      </c>
      <c r="Q4649" s="87">
        <v>84553</v>
      </c>
      <c r="R4649" s="87">
        <v>0</v>
      </c>
      <c r="S4649" s="87"/>
      <c r="T4649" s="87"/>
      <c r="U4649" s="85">
        <v>2012</v>
      </c>
      <c r="V4649" s="3" t="s">
        <v>4951</v>
      </c>
      <c r="W4649" s="3"/>
      <c r="X4649" s="3"/>
      <c r="Y4649" s="3"/>
      <c r="Z4649" s="6">
        <v>35960</v>
      </c>
      <c r="AA4649" s="160"/>
      <c r="AB4649" s="123" t="s">
        <v>4395</v>
      </c>
      <c r="AC4649" s="124"/>
      <c r="AD4649" s="41"/>
      <c r="AE4649" s="83"/>
      <c r="AF4649" s="83"/>
      <c r="AG4649" s="41"/>
      <c r="AH4649" s="41" t="s">
        <v>13741</v>
      </c>
      <c r="AI4649" s="80" t="s">
        <v>19949</v>
      </c>
      <c r="AJ4649" s="80" t="s">
        <v>14738</v>
      </c>
      <c r="AK4649" s="3"/>
      <c r="AL4649" s="85"/>
      <c r="AM4649" s="151" t="s">
        <v>19998</v>
      </c>
      <c r="AN4649" s="15"/>
      <c r="AO4649" s="166"/>
      <c r="AP4649" s="5">
        <f t="shared" si="73"/>
        <v>0</v>
      </c>
      <c r="AQ4649" s="16"/>
      <c r="AR4649" s="205">
        <v>1</v>
      </c>
      <c r="AS4649" s="16"/>
      <c r="AT4649" s="16"/>
      <c r="AU4649" s="16"/>
      <c r="AV4649" s="16"/>
      <c r="AW4649" s="16"/>
      <c r="AX4649" s="16"/>
    </row>
    <row r="4650" spans="1:50" customFormat="1" ht="15.75" hidden="1" customHeight="1" x14ac:dyDescent="0.2">
      <c r="A4650" s="7" t="s">
        <v>7884</v>
      </c>
      <c r="B4650" s="3" t="s">
        <v>7885</v>
      </c>
      <c r="C4650" s="85" t="s">
        <v>4395</v>
      </c>
      <c r="D4650" s="85" t="s">
        <v>13090</v>
      </c>
      <c r="E4650" s="202" t="s">
        <v>26712</v>
      </c>
      <c r="F4650" s="85" t="s">
        <v>55</v>
      </c>
      <c r="G4650" s="85" t="s">
        <v>63</v>
      </c>
      <c r="H4650" s="85" t="s">
        <v>20690</v>
      </c>
      <c r="I4650" s="3" t="s">
        <v>4399</v>
      </c>
      <c r="J4650" s="85" t="s">
        <v>4406</v>
      </c>
      <c r="K4650" s="7" t="s">
        <v>4407</v>
      </c>
      <c r="L4650" s="3"/>
      <c r="M4650" s="3"/>
      <c r="N4650" s="41" t="s">
        <v>7886</v>
      </c>
      <c r="O4650" s="87">
        <v>245630</v>
      </c>
      <c r="P4650" s="87">
        <v>245630</v>
      </c>
      <c r="Q4650" s="87">
        <v>0</v>
      </c>
      <c r="R4650" s="87">
        <v>0</v>
      </c>
      <c r="S4650" s="87"/>
      <c r="T4650" s="87"/>
      <c r="U4650" s="85">
        <v>2011</v>
      </c>
      <c r="V4650" s="3" t="s">
        <v>7886</v>
      </c>
      <c r="W4650" s="3"/>
      <c r="X4650" s="3"/>
      <c r="Y4650" s="3"/>
      <c r="Z4650" s="6">
        <v>51257</v>
      </c>
      <c r="AA4650" s="160"/>
      <c r="AB4650" s="123" t="s">
        <v>4395</v>
      </c>
      <c r="AC4650" s="124"/>
      <c r="AD4650" s="41"/>
      <c r="AE4650" s="83"/>
      <c r="AF4650" s="83"/>
      <c r="AG4650" s="41"/>
      <c r="AH4650" s="41" t="s">
        <v>63</v>
      </c>
      <c r="AI4650" s="80" t="s">
        <v>19950</v>
      </c>
      <c r="AJ4650" s="80" t="s">
        <v>14739</v>
      </c>
      <c r="AK4650" s="3"/>
      <c r="AL4650" s="85"/>
      <c r="AM4650" s="151" t="s">
        <v>19998</v>
      </c>
      <c r="AN4650" s="15"/>
      <c r="AO4650" s="166"/>
      <c r="AP4650" s="5">
        <f t="shared" si="73"/>
        <v>0</v>
      </c>
      <c r="AQ4650" s="16"/>
      <c r="AR4650" s="205">
        <v>1</v>
      </c>
      <c r="AS4650" s="16"/>
      <c r="AT4650" s="16"/>
      <c r="AU4650" s="16"/>
      <c r="AV4650" s="16"/>
      <c r="AW4650" s="16"/>
      <c r="AX4650" s="16"/>
    </row>
    <row r="4651" spans="1:50" customFormat="1" ht="15.75" hidden="1" customHeight="1" x14ac:dyDescent="0.2">
      <c r="A4651" s="7" t="s">
        <v>7887</v>
      </c>
      <c r="B4651" s="3" t="s">
        <v>7888</v>
      </c>
      <c r="C4651" s="85" t="s">
        <v>4395</v>
      </c>
      <c r="D4651" s="85" t="s">
        <v>13090</v>
      </c>
      <c r="E4651" s="202" t="s">
        <v>26712</v>
      </c>
      <c r="F4651" s="85" t="s">
        <v>40</v>
      </c>
      <c r="G4651" s="85" t="s">
        <v>41</v>
      </c>
      <c r="H4651" s="85" t="s">
        <v>20690</v>
      </c>
      <c r="I4651" s="3" t="s">
        <v>4411</v>
      </c>
      <c r="J4651" s="85" t="s">
        <v>115</v>
      </c>
      <c r="K4651" s="7" t="s">
        <v>4595</v>
      </c>
      <c r="L4651" s="3"/>
      <c r="M4651" s="3"/>
      <c r="N4651" s="41" t="s">
        <v>7889</v>
      </c>
      <c r="O4651" s="87">
        <v>1577010</v>
      </c>
      <c r="P4651" s="87">
        <v>1555194</v>
      </c>
      <c r="Q4651" s="87">
        <v>21816</v>
      </c>
      <c r="R4651" s="87">
        <v>0</v>
      </c>
      <c r="S4651" s="87"/>
      <c r="T4651" s="87"/>
      <c r="U4651" s="85">
        <v>2010</v>
      </c>
      <c r="V4651" s="3" t="s">
        <v>7889</v>
      </c>
      <c r="W4651" s="3"/>
      <c r="X4651" s="3"/>
      <c r="Y4651" s="3"/>
      <c r="Z4651" s="6">
        <v>484746</v>
      </c>
      <c r="AA4651" s="160"/>
      <c r="AB4651" s="123" t="s">
        <v>4395</v>
      </c>
      <c r="AC4651" s="124"/>
      <c r="AD4651" s="41"/>
      <c r="AE4651" s="83"/>
      <c r="AF4651" s="83"/>
      <c r="AG4651" s="41"/>
      <c r="AH4651" s="41" t="s">
        <v>7061</v>
      </c>
      <c r="AI4651" s="80" t="s">
        <v>19951</v>
      </c>
      <c r="AJ4651" s="80" t="s">
        <v>14740</v>
      </c>
      <c r="AK4651" s="3"/>
      <c r="AL4651" s="85"/>
      <c r="AM4651" s="151" t="s">
        <v>19998</v>
      </c>
      <c r="AN4651" s="15"/>
      <c r="AO4651" s="166"/>
      <c r="AP4651" s="5">
        <f t="shared" si="73"/>
        <v>0</v>
      </c>
      <c r="AQ4651" s="16"/>
      <c r="AR4651" s="205">
        <v>1</v>
      </c>
      <c r="AS4651" s="16"/>
      <c r="AT4651" s="16"/>
      <c r="AU4651" s="16"/>
      <c r="AV4651" s="16"/>
      <c r="AW4651" s="16"/>
      <c r="AX4651" s="16"/>
    </row>
    <row r="4652" spans="1:50" customFormat="1" ht="15.75" hidden="1" customHeight="1" x14ac:dyDescent="0.2">
      <c r="A4652" s="7" t="s">
        <v>7890</v>
      </c>
      <c r="B4652" s="3" t="s">
        <v>7891</v>
      </c>
      <c r="C4652" s="85" t="s">
        <v>4395</v>
      </c>
      <c r="D4652" s="85" t="s">
        <v>13090</v>
      </c>
      <c r="E4652" s="202" t="s">
        <v>1800</v>
      </c>
      <c r="F4652" s="85" t="s">
        <v>40</v>
      </c>
      <c r="G4652" s="85" t="s">
        <v>15356</v>
      </c>
      <c r="H4652" s="85" t="s">
        <v>20690</v>
      </c>
      <c r="I4652" s="3" t="s">
        <v>4558</v>
      </c>
      <c r="J4652" s="85" t="s">
        <v>4400</v>
      </c>
      <c r="K4652" s="7" t="s">
        <v>4422</v>
      </c>
      <c r="L4652" s="3"/>
      <c r="M4652" s="3"/>
      <c r="N4652" s="41" t="s">
        <v>5487</v>
      </c>
      <c r="O4652" s="87">
        <v>0</v>
      </c>
      <c r="P4652" s="87">
        <v>0</v>
      </c>
      <c r="Q4652" s="87">
        <v>0</v>
      </c>
      <c r="R4652" s="87">
        <v>0</v>
      </c>
      <c r="S4652" s="87"/>
      <c r="T4652" s="87"/>
      <c r="U4652" s="85" t="s">
        <v>112</v>
      </c>
      <c r="V4652" s="3" t="s">
        <v>112</v>
      </c>
      <c r="W4652" s="3"/>
      <c r="X4652" s="3"/>
      <c r="Y4652" s="3"/>
      <c r="Z4652" s="6">
        <v>4412</v>
      </c>
      <c r="AA4652" s="160"/>
      <c r="AB4652" s="123" t="s">
        <v>4395</v>
      </c>
      <c r="AC4652" s="124"/>
      <c r="AD4652" s="41"/>
      <c r="AE4652" s="83"/>
      <c r="AF4652" s="83"/>
      <c r="AG4652" s="41"/>
      <c r="AH4652" s="41" t="s">
        <v>7654</v>
      </c>
      <c r="AI4652" s="80" t="s">
        <v>19952</v>
      </c>
      <c r="AJ4652" s="80" t="s">
        <v>13419</v>
      </c>
      <c r="AK4652" s="3"/>
      <c r="AL4652" s="85"/>
      <c r="AM4652" s="151" t="s">
        <v>19998</v>
      </c>
      <c r="AN4652" s="15"/>
      <c r="AO4652" s="166"/>
      <c r="AP4652" s="5">
        <f t="shared" si="73"/>
        <v>0</v>
      </c>
      <c r="AQ4652" s="16"/>
      <c r="AR4652" s="205">
        <v>1</v>
      </c>
      <c r="AS4652" s="16"/>
      <c r="AT4652" s="16"/>
      <c r="AU4652" s="16"/>
      <c r="AV4652" s="16"/>
      <c r="AW4652" s="16"/>
      <c r="AX4652" s="16"/>
    </row>
    <row r="4653" spans="1:50" customFormat="1" ht="15.75" hidden="1" customHeight="1" x14ac:dyDescent="0.2">
      <c r="A4653" s="7" t="s">
        <v>7892</v>
      </c>
      <c r="B4653" s="3" t="s">
        <v>7893</v>
      </c>
      <c r="C4653" s="85" t="s">
        <v>4395</v>
      </c>
      <c r="D4653" s="85" t="s">
        <v>13090</v>
      </c>
      <c r="E4653" s="202" t="s">
        <v>1800</v>
      </c>
      <c r="F4653" s="85" t="s">
        <v>55</v>
      </c>
      <c r="G4653" s="85" t="s">
        <v>57</v>
      </c>
      <c r="H4653" s="85" t="s">
        <v>20690</v>
      </c>
      <c r="I4653" s="3" t="s">
        <v>4405</v>
      </c>
      <c r="J4653" s="85" t="s">
        <v>4406</v>
      </c>
      <c r="K4653" s="7" t="s">
        <v>4407</v>
      </c>
      <c r="L4653" s="3"/>
      <c r="M4653" s="3"/>
      <c r="N4653" s="41" t="s">
        <v>13966</v>
      </c>
      <c r="O4653" s="87">
        <v>0</v>
      </c>
      <c r="P4653" s="87">
        <v>0</v>
      </c>
      <c r="Q4653" s="87">
        <v>0</v>
      </c>
      <c r="R4653" s="87">
        <v>0</v>
      </c>
      <c r="S4653" s="87"/>
      <c r="T4653" s="87"/>
      <c r="U4653" s="85" t="s">
        <v>112</v>
      </c>
      <c r="V4653" s="3" t="s">
        <v>112</v>
      </c>
      <c r="W4653" s="3"/>
      <c r="X4653" s="3"/>
      <c r="Y4653" s="3"/>
      <c r="Z4653" s="6">
        <v>17911</v>
      </c>
      <c r="AA4653" s="160"/>
      <c r="AB4653" s="123" t="s">
        <v>4395</v>
      </c>
      <c r="AC4653" s="124"/>
      <c r="AD4653" s="41"/>
      <c r="AE4653" s="83"/>
      <c r="AF4653" s="83"/>
      <c r="AG4653" s="41"/>
      <c r="AH4653" s="41" t="s">
        <v>13741</v>
      </c>
      <c r="AI4653" s="80" t="s">
        <v>19953</v>
      </c>
      <c r="AJ4653" s="80" t="s">
        <v>13420</v>
      </c>
      <c r="AK4653" s="3"/>
      <c r="AL4653" s="85"/>
      <c r="AM4653" s="151" t="s">
        <v>19998</v>
      </c>
      <c r="AN4653" s="15"/>
      <c r="AO4653" s="166"/>
      <c r="AP4653" s="5">
        <f t="shared" si="73"/>
        <v>0</v>
      </c>
      <c r="AQ4653" s="16"/>
      <c r="AR4653" s="205">
        <v>1</v>
      </c>
      <c r="AS4653" s="16"/>
      <c r="AT4653" s="16"/>
      <c r="AU4653" s="16"/>
      <c r="AV4653" s="16"/>
      <c r="AW4653" s="16"/>
      <c r="AX4653" s="16"/>
    </row>
    <row r="4654" spans="1:50" customFormat="1" ht="15.75" hidden="1" customHeight="1" x14ac:dyDescent="0.2">
      <c r="A4654" s="7" t="s">
        <v>7894</v>
      </c>
      <c r="B4654" s="3" t="s">
        <v>7895</v>
      </c>
      <c r="C4654" s="85" t="s">
        <v>4395</v>
      </c>
      <c r="D4654" s="85" t="s">
        <v>13090</v>
      </c>
      <c r="E4654" s="202" t="s">
        <v>26712</v>
      </c>
      <c r="F4654" s="85" t="s">
        <v>55</v>
      </c>
      <c r="G4654" s="85" t="s">
        <v>63</v>
      </c>
      <c r="H4654" s="85" t="s">
        <v>20690</v>
      </c>
      <c r="I4654" s="3" t="s">
        <v>4399</v>
      </c>
      <c r="J4654" s="85" t="s">
        <v>4406</v>
      </c>
      <c r="K4654" s="7" t="s">
        <v>4407</v>
      </c>
      <c r="L4654" s="3"/>
      <c r="M4654" s="3"/>
      <c r="N4654" s="41" t="s">
        <v>4495</v>
      </c>
      <c r="O4654" s="87">
        <v>1629436</v>
      </c>
      <c r="P4654" s="87">
        <v>1456398</v>
      </c>
      <c r="Q4654" s="87">
        <v>173038</v>
      </c>
      <c r="R4654" s="87">
        <v>0</v>
      </c>
      <c r="S4654" s="87"/>
      <c r="T4654" s="87"/>
      <c r="U4654" s="85">
        <v>2012</v>
      </c>
      <c r="V4654" s="3" t="s">
        <v>4495</v>
      </c>
      <c r="W4654" s="3"/>
      <c r="X4654" s="3"/>
      <c r="Y4654" s="3"/>
      <c r="Z4654" s="6">
        <v>330000</v>
      </c>
      <c r="AA4654" s="160"/>
      <c r="AB4654" s="123" t="s">
        <v>4395</v>
      </c>
      <c r="AC4654" s="124"/>
      <c r="AD4654" s="41"/>
      <c r="AE4654" s="83"/>
      <c r="AF4654" s="83"/>
      <c r="AG4654" s="41"/>
      <c r="AH4654" s="41" t="s">
        <v>63</v>
      </c>
      <c r="AI4654" s="80" t="s">
        <v>19954</v>
      </c>
      <c r="AJ4654" s="80" t="s">
        <v>14741</v>
      </c>
      <c r="AK4654" s="3"/>
      <c r="AL4654" s="85"/>
      <c r="AM4654" s="151" t="s">
        <v>19998</v>
      </c>
      <c r="AN4654" s="15"/>
      <c r="AO4654" s="166"/>
      <c r="AP4654" s="5">
        <f t="shared" si="73"/>
        <v>0</v>
      </c>
      <c r="AQ4654" s="16"/>
      <c r="AR4654" s="205">
        <v>1</v>
      </c>
      <c r="AS4654" s="16"/>
      <c r="AT4654" s="16"/>
      <c r="AU4654" s="16"/>
      <c r="AV4654" s="16"/>
      <c r="AW4654" s="16"/>
      <c r="AX4654" s="16"/>
    </row>
    <row r="4655" spans="1:50" customFormat="1" ht="15.75" hidden="1" customHeight="1" x14ac:dyDescent="0.2">
      <c r="A4655" s="7" t="s">
        <v>7896</v>
      </c>
      <c r="B4655" s="3" t="s">
        <v>7897</v>
      </c>
      <c r="C4655" s="85" t="s">
        <v>4395</v>
      </c>
      <c r="D4655" s="85" t="s">
        <v>13090</v>
      </c>
      <c r="E4655" s="202" t="s">
        <v>1800</v>
      </c>
      <c r="F4655" s="85" t="s">
        <v>55</v>
      </c>
      <c r="G4655" s="85" t="s">
        <v>57</v>
      </c>
      <c r="H4655" s="85" t="s">
        <v>20690</v>
      </c>
      <c r="I4655" s="3" t="s">
        <v>4399</v>
      </c>
      <c r="J4655" s="85" t="s">
        <v>4406</v>
      </c>
      <c r="K4655" s="7" t="s">
        <v>4407</v>
      </c>
      <c r="L4655" s="3"/>
      <c r="M4655" s="3"/>
      <c r="N4655" s="41" t="s">
        <v>14742</v>
      </c>
      <c r="O4655" s="87">
        <v>0</v>
      </c>
      <c r="P4655" s="87">
        <v>0</v>
      </c>
      <c r="Q4655" s="87">
        <v>0</v>
      </c>
      <c r="R4655" s="87">
        <v>0</v>
      </c>
      <c r="S4655" s="87"/>
      <c r="T4655" s="87"/>
      <c r="U4655" s="85" t="s">
        <v>112</v>
      </c>
      <c r="V4655" s="3" t="s">
        <v>112</v>
      </c>
      <c r="W4655" s="3"/>
      <c r="X4655" s="3"/>
      <c r="Y4655" s="3"/>
      <c r="Z4655" s="6">
        <v>44315</v>
      </c>
      <c r="AA4655" s="160"/>
      <c r="AB4655" s="123" t="s">
        <v>4395</v>
      </c>
      <c r="AC4655" s="124"/>
      <c r="AD4655" s="41"/>
      <c r="AE4655" s="83"/>
      <c r="AF4655" s="83"/>
      <c r="AG4655" s="41"/>
      <c r="AH4655" s="41" t="s">
        <v>13741</v>
      </c>
      <c r="AI4655" s="80" t="s">
        <v>19955</v>
      </c>
      <c r="AJ4655" s="80" t="s">
        <v>14743</v>
      </c>
      <c r="AK4655" s="3"/>
      <c r="AL4655" s="85"/>
      <c r="AM4655" s="151" t="s">
        <v>19998</v>
      </c>
      <c r="AN4655" s="15"/>
      <c r="AO4655" s="166"/>
      <c r="AP4655" s="5">
        <f t="shared" si="73"/>
        <v>0</v>
      </c>
      <c r="AQ4655" s="16"/>
      <c r="AR4655" s="205">
        <v>1</v>
      </c>
      <c r="AS4655" s="16"/>
      <c r="AT4655" s="16"/>
      <c r="AU4655" s="16"/>
      <c r="AV4655" s="16"/>
      <c r="AW4655" s="16"/>
      <c r="AX4655" s="16"/>
    </row>
    <row r="4656" spans="1:50" customFormat="1" ht="15.75" hidden="1" customHeight="1" x14ac:dyDescent="0.2">
      <c r="A4656" s="7" t="s">
        <v>7898</v>
      </c>
      <c r="B4656" s="3" t="s">
        <v>7899</v>
      </c>
      <c r="C4656" s="85" t="s">
        <v>4395</v>
      </c>
      <c r="D4656" s="85" t="s">
        <v>13090</v>
      </c>
      <c r="E4656" s="202" t="s">
        <v>26418</v>
      </c>
      <c r="F4656" s="85" t="s">
        <v>40</v>
      </c>
      <c r="G4656" s="85" t="s">
        <v>43</v>
      </c>
      <c r="H4656" s="85" t="s">
        <v>20690</v>
      </c>
      <c r="I4656" s="3" t="s">
        <v>4396</v>
      </c>
      <c r="J4656" s="85" t="s">
        <v>115</v>
      </c>
      <c r="K4656" s="7" t="s">
        <v>4522</v>
      </c>
      <c r="L4656" s="3"/>
      <c r="M4656" s="3"/>
      <c r="N4656" s="41" t="s">
        <v>5379</v>
      </c>
      <c r="O4656" s="87">
        <v>0</v>
      </c>
      <c r="P4656" s="87">
        <v>0</v>
      </c>
      <c r="Q4656" s="87">
        <v>0</v>
      </c>
      <c r="R4656" s="87">
        <v>0</v>
      </c>
      <c r="S4656" s="87"/>
      <c r="T4656" s="87"/>
      <c r="U4656" s="85" t="s">
        <v>112</v>
      </c>
      <c r="V4656" s="3" t="s">
        <v>112</v>
      </c>
      <c r="W4656" s="3"/>
      <c r="X4656" s="3"/>
      <c r="Y4656" s="3"/>
      <c r="Z4656" s="6">
        <v>0</v>
      </c>
      <c r="AA4656" s="160"/>
      <c r="AB4656" s="123" t="s">
        <v>4395</v>
      </c>
      <c r="AC4656" s="124"/>
      <c r="AD4656" s="41"/>
      <c r="AE4656" s="83"/>
      <c r="AF4656" s="83"/>
      <c r="AG4656" s="41"/>
      <c r="AH4656" s="41" t="s">
        <v>7061</v>
      </c>
      <c r="AI4656" s="80" t="s">
        <v>19956</v>
      </c>
      <c r="AJ4656" s="80" t="s">
        <v>14744</v>
      </c>
      <c r="AK4656" s="3"/>
      <c r="AL4656" s="85"/>
      <c r="AM4656" s="151" t="s">
        <v>19998</v>
      </c>
      <c r="AN4656" s="15"/>
      <c r="AO4656" s="166"/>
      <c r="AP4656" s="5">
        <f t="shared" si="73"/>
        <v>0</v>
      </c>
      <c r="AQ4656" s="16"/>
      <c r="AR4656" s="205">
        <v>1</v>
      </c>
      <c r="AS4656" s="16"/>
      <c r="AT4656" s="16"/>
      <c r="AU4656" s="16"/>
      <c r="AV4656" s="16"/>
      <c r="AW4656" s="16"/>
      <c r="AX4656" s="16"/>
    </row>
    <row r="4657" spans="1:50" customFormat="1" ht="15.75" hidden="1" customHeight="1" x14ac:dyDescent="0.2">
      <c r="A4657" s="7" t="s">
        <v>7900</v>
      </c>
      <c r="B4657" s="3" t="s">
        <v>7901</v>
      </c>
      <c r="C4657" s="85" t="s">
        <v>4395</v>
      </c>
      <c r="D4657" s="85" t="s">
        <v>13090</v>
      </c>
      <c r="E4657" s="202" t="s">
        <v>26712</v>
      </c>
      <c r="F4657" s="85" t="s">
        <v>40</v>
      </c>
      <c r="G4657" s="85" t="s">
        <v>43</v>
      </c>
      <c r="H4657" s="85" t="s">
        <v>20690</v>
      </c>
      <c r="I4657" s="3" t="s">
        <v>4421</v>
      </c>
      <c r="J4657" s="85" t="s">
        <v>115</v>
      </c>
      <c r="K4657" s="7" t="s">
        <v>4595</v>
      </c>
      <c r="L4657" s="3"/>
      <c r="M4657" s="3"/>
      <c r="N4657" s="41" t="s">
        <v>4841</v>
      </c>
      <c r="O4657" s="87">
        <v>180964</v>
      </c>
      <c r="P4657" s="87">
        <v>175734</v>
      </c>
      <c r="Q4657" s="87">
        <v>5230</v>
      </c>
      <c r="R4657" s="87">
        <v>0</v>
      </c>
      <c r="S4657" s="87"/>
      <c r="T4657" s="87"/>
      <c r="U4657" s="85">
        <v>2011</v>
      </c>
      <c r="V4657" s="3" t="s">
        <v>4841</v>
      </c>
      <c r="W4657" s="3"/>
      <c r="X4657" s="3"/>
      <c r="Y4657" s="3"/>
      <c r="Z4657" s="6">
        <v>75000</v>
      </c>
      <c r="AA4657" s="160"/>
      <c r="AB4657" s="123" t="s">
        <v>4395</v>
      </c>
      <c r="AC4657" s="124"/>
      <c r="AD4657" s="41"/>
      <c r="AE4657" s="83"/>
      <c r="AF4657" s="83"/>
      <c r="AG4657" s="41"/>
      <c r="AH4657" s="41" t="s">
        <v>7061</v>
      </c>
      <c r="AI4657" s="80" t="s">
        <v>19957</v>
      </c>
      <c r="AJ4657" s="80" t="s">
        <v>13421</v>
      </c>
      <c r="AK4657" s="3"/>
      <c r="AL4657" s="85"/>
      <c r="AM4657" s="151" t="s">
        <v>19998</v>
      </c>
      <c r="AN4657" s="15"/>
      <c r="AO4657" s="166"/>
      <c r="AP4657" s="5">
        <f t="shared" si="73"/>
        <v>0</v>
      </c>
      <c r="AQ4657" s="16"/>
      <c r="AR4657" s="205">
        <v>1</v>
      </c>
      <c r="AS4657" s="16"/>
      <c r="AT4657" s="16"/>
      <c r="AU4657" s="16"/>
      <c r="AV4657" s="16"/>
      <c r="AW4657" s="16"/>
      <c r="AX4657" s="16"/>
    </row>
    <row r="4658" spans="1:50" customFormat="1" ht="15.75" hidden="1" customHeight="1" x14ac:dyDescent="0.2">
      <c r="A4658" s="7" t="s">
        <v>7902</v>
      </c>
      <c r="B4658" s="3" t="s">
        <v>7903</v>
      </c>
      <c r="C4658" s="85" t="s">
        <v>4395</v>
      </c>
      <c r="D4658" s="85" t="s">
        <v>13090</v>
      </c>
      <c r="E4658" s="202" t="s">
        <v>26712</v>
      </c>
      <c r="F4658" s="85" t="s">
        <v>40</v>
      </c>
      <c r="G4658" s="85" t="s">
        <v>43</v>
      </c>
      <c r="H4658" s="85" t="s">
        <v>20690</v>
      </c>
      <c r="I4658" s="3" t="s">
        <v>4411</v>
      </c>
      <c r="J4658" s="85" t="s">
        <v>115</v>
      </c>
      <c r="K4658" s="7" t="s">
        <v>4595</v>
      </c>
      <c r="L4658" s="3"/>
      <c r="M4658" s="3"/>
      <c r="N4658" s="41" t="s">
        <v>4841</v>
      </c>
      <c r="O4658" s="87">
        <v>16261</v>
      </c>
      <c r="P4658" s="87">
        <v>16261</v>
      </c>
      <c r="Q4658" s="87">
        <v>0</v>
      </c>
      <c r="R4658" s="87">
        <v>0</v>
      </c>
      <c r="S4658" s="87"/>
      <c r="T4658" s="87"/>
      <c r="U4658" s="85">
        <v>2011</v>
      </c>
      <c r="V4658" s="3" t="s">
        <v>4841</v>
      </c>
      <c r="W4658" s="3"/>
      <c r="X4658" s="3"/>
      <c r="Y4658" s="3"/>
      <c r="Z4658" s="6">
        <v>4048</v>
      </c>
      <c r="AA4658" s="160"/>
      <c r="AB4658" s="123" t="s">
        <v>4395</v>
      </c>
      <c r="AC4658" s="124"/>
      <c r="AD4658" s="41"/>
      <c r="AE4658" s="83"/>
      <c r="AF4658" s="83"/>
      <c r="AG4658" s="41"/>
      <c r="AH4658" s="41" t="s">
        <v>7061</v>
      </c>
      <c r="AI4658" s="80" t="s">
        <v>19958</v>
      </c>
      <c r="AJ4658" s="80" t="s">
        <v>14745</v>
      </c>
      <c r="AK4658" s="3"/>
      <c r="AL4658" s="85"/>
      <c r="AM4658" s="151" t="s">
        <v>19998</v>
      </c>
      <c r="AN4658" s="15"/>
      <c r="AO4658" s="166"/>
      <c r="AP4658" s="5">
        <f t="shared" si="73"/>
        <v>0</v>
      </c>
      <c r="AQ4658" s="16"/>
      <c r="AR4658" s="205">
        <v>1</v>
      </c>
      <c r="AS4658" s="16"/>
      <c r="AT4658" s="16"/>
      <c r="AU4658" s="16"/>
      <c r="AV4658" s="16"/>
      <c r="AW4658" s="16"/>
      <c r="AX4658" s="16"/>
    </row>
    <row r="4659" spans="1:50" customFormat="1" ht="15.75" hidden="1" customHeight="1" x14ac:dyDescent="0.2">
      <c r="A4659" s="7" t="s">
        <v>7904</v>
      </c>
      <c r="B4659" s="3" t="s">
        <v>7905</v>
      </c>
      <c r="C4659" s="85" t="s">
        <v>4395</v>
      </c>
      <c r="D4659" s="85" t="s">
        <v>13090</v>
      </c>
      <c r="E4659" s="202" t="s">
        <v>26712</v>
      </c>
      <c r="F4659" s="85" t="s">
        <v>40</v>
      </c>
      <c r="G4659" s="85" t="s">
        <v>43</v>
      </c>
      <c r="H4659" s="85" t="s">
        <v>20690</v>
      </c>
      <c r="I4659" s="3" t="s">
        <v>4421</v>
      </c>
      <c r="J4659" s="85" t="s">
        <v>115</v>
      </c>
      <c r="K4659" s="7" t="s">
        <v>4595</v>
      </c>
      <c r="L4659" s="3"/>
      <c r="M4659" s="3"/>
      <c r="N4659" s="41" t="s">
        <v>4841</v>
      </c>
      <c r="O4659" s="87">
        <v>14841</v>
      </c>
      <c r="P4659" s="87">
        <v>13512</v>
      </c>
      <c r="Q4659" s="87">
        <v>1329</v>
      </c>
      <c r="R4659" s="87">
        <v>0</v>
      </c>
      <c r="S4659" s="87"/>
      <c r="T4659" s="87"/>
      <c r="U4659" s="85">
        <v>2011</v>
      </c>
      <c r="V4659" s="3" t="s">
        <v>4841</v>
      </c>
      <c r="W4659" s="3"/>
      <c r="X4659" s="3"/>
      <c r="Y4659" s="3"/>
      <c r="Z4659" s="6">
        <v>75000</v>
      </c>
      <c r="AA4659" s="160"/>
      <c r="AB4659" s="123" t="s">
        <v>4395</v>
      </c>
      <c r="AC4659" s="124"/>
      <c r="AD4659" s="41"/>
      <c r="AE4659" s="83"/>
      <c r="AF4659" s="83"/>
      <c r="AG4659" s="41"/>
      <c r="AH4659" s="41" t="s">
        <v>7061</v>
      </c>
      <c r="AI4659" s="80" t="s">
        <v>19959</v>
      </c>
      <c r="AJ4659" s="80" t="s">
        <v>13422</v>
      </c>
      <c r="AK4659" s="3"/>
      <c r="AL4659" s="85"/>
      <c r="AM4659" s="151" t="s">
        <v>19998</v>
      </c>
      <c r="AN4659" s="15"/>
      <c r="AO4659" s="166"/>
      <c r="AP4659" s="5">
        <f t="shared" si="73"/>
        <v>0</v>
      </c>
      <c r="AQ4659" s="16"/>
      <c r="AR4659" s="205">
        <v>1</v>
      </c>
      <c r="AS4659" s="16"/>
      <c r="AT4659" s="16"/>
      <c r="AU4659" s="16"/>
      <c r="AV4659" s="16"/>
      <c r="AW4659" s="16"/>
      <c r="AX4659" s="16"/>
    </row>
    <row r="4660" spans="1:50" customFormat="1" ht="15.75" hidden="1" customHeight="1" x14ac:dyDescent="0.2">
      <c r="A4660" s="7" t="s">
        <v>7906</v>
      </c>
      <c r="B4660" s="3" t="s">
        <v>7907</v>
      </c>
      <c r="C4660" s="85" t="s">
        <v>4395</v>
      </c>
      <c r="D4660" s="85" t="s">
        <v>13090</v>
      </c>
      <c r="E4660" s="202" t="s">
        <v>1800</v>
      </c>
      <c r="F4660" s="85" t="s">
        <v>40</v>
      </c>
      <c r="G4660" s="85" t="s">
        <v>43</v>
      </c>
      <c r="H4660" s="85" t="s">
        <v>20690</v>
      </c>
      <c r="I4660" s="3"/>
      <c r="J4660" s="85" t="s">
        <v>115</v>
      </c>
      <c r="K4660" s="7" t="s">
        <v>4522</v>
      </c>
      <c r="L4660" s="3"/>
      <c r="M4660" s="3"/>
      <c r="N4660" s="41" t="s">
        <v>4841</v>
      </c>
      <c r="O4660" s="87">
        <v>0</v>
      </c>
      <c r="P4660" s="87">
        <v>0</v>
      </c>
      <c r="Q4660" s="87">
        <v>0</v>
      </c>
      <c r="R4660" s="87">
        <v>0</v>
      </c>
      <c r="S4660" s="87"/>
      <c r="T4660" s="87"/>
      <c r="U4660" s="85" t="s">
        <v>112</v>
      </c>
      <c r="V4660" s="3" t="s">
        <v>112</v>
      </c>
      <c r="W4660" s="3"/>
      <c r="X4660" s="3"/>
      <c r="Y4660" s="3"/>
      <c r="Z4660" s="6">
        <v>5000</v>
      </c>
      <c r="AA4660" s="160"/>
      <c r="AB4660" s="123" t="s">
        <v>4395</v>
      </c>
      <c r="AC4660" s="124"/>
      <c r="AD4660" s="41"/>
      <c r="AE4660" s="83"/>
      <c r="AF4660" s="83"/>
      <c r="AG4660" s="41"/>
      <c r="AH4660" s="41" t="s">
        <v>7061</v>
      </c>
      <c r="AI4660" s="80" t="s">
        <v>19960</v>
      </c>
      <c r="AJ4660" s="80" t="s">
        <v>13423</v>
      </c>
      <c r="AK4660" s="3"/>
      <c r="AL4660" s="85"/>
      <c r="AM4660" s="151" t="s">
        <v>19998</v>
      </c>
      <c r="AN4660" s="15"/>
      <c r="AO4660" s="166"/>
      <c r="AP4660" s="5">
        <f t="shared" si="73"/>
        <v>0</v>
      </c>
      <c r="AQ4660" s="16"/>
      <c r="AR4660" s="205">
        <v>1</v>
      </c>
      <c r="AS4660" s="16"/>
      <c r="AT4660" s="16"/>
      <c r="AU4660" s="16"/>
      <c r="AV4660" s="16"/>
      <c r="AW4660" s="16"/>
      <c r="AX4660" s="16"/>
    </row>
    <row r="4661" spans="1:50" customFormat="1" ht="15.75" hidden="1" customHeight="1" x14ac:dyDescent="0.2">
      <c r="A4661" s="7" t="s">
        <v>7908</v>
      </c>
      <c r="B4661" s="3" t="s">
        <v>7909</v>
      </c>
      <c r="C4661" s="85" t="s">
        <v>4395</v>
      </c>
      <c r="D4661" s="85" t="s">
        <v>13090</v>
      </c>
      <c r="E4661" s="202" t="s">
        <v>26712</v>
      </c>
      <c r="F4661" s="85" t="s">
        <v>40</v>
      </c>
      <c r="G4661" s="85" t="s">
        <v>15356</v>
      </c>
      <c r="H4661" s="85" t="s">
        <v>20690</v>
      </c>
      <c r="I4661" s="3" t="s">
        <v>4434</v>
      </c>
      <c r="J4661" s="85" t="s">
        <v>4435</v>
      </c>
      <c r="K4661" s="7" t="s">
        <v>3838</v>
      </c>
      <c r="L4661" s="3"/>
      <c r="M4661" s="3"/>
      <c r="N4661" s="41" t="s">
        <v>14746</v>
      </c>
      <c r="O4661" s="87">
        <v>0</v>
      </c>
      <c r="P4661" s="87">
        <v>0</v>
      </c>
      <c r="Q4661" s="87">
        <v>0</v>
      </c>
      <c r="R4661" s="87">
        <v>0</v>
      </c>
      <c r="S4661" s="87"/>
      <c r="T4661" s="87"/>
      <c r="U4661" s="85" t="s">
        <v>112</v>
      </c>
      <c r="V4661" s="3" t="s">
        <v>112</v>
      </c>
      <c r="W4661" s="3"/>
      <c r="X4661" s="3"/>
      <c r="Y4661" s="3"/>
      <c r="Z4661" s="6">
        <v>45771</v>
      </c>
      <c r="AA4661" s="160"/>
      <c r="AB4661" s="123" t="s">
        <v>4395</v>
      </c>
      <c r="AC4661" s="124"/>
      <c r="AD4661" s="41"/>
      <c r="AE4661" s="83"/>
      <c r="AF4661" s="83"/>
      <c r="AG4661" s="41"/>
      <c r="AH4661" s="41" t="s">
        <v>7654</v>
      </c>
      <c r="AI4661" s="80" t="s">
        <v>19961</v>
      </c>
      <c r="AJ4661" s="80" t="s">
        <v>13424</v>
      </c>
      <c r="AK4661" s="3"/>
      <c r="AL4661" s="85"/>
      <c r="AM4661" s="151" t="s">
        <v>19998</v>
      </c>
      <c r="AN4661" s="15"/>
      <c r="AO4661" s="166"/>
      <c r="AP4661" s="5">
        <f t="shared" si="73"/>
        <v>0</v>
      </c>
      <c r="AQ4661" s="16"/>
      <c r="AR4661" s="205">
        <v>1</v>
      </c>
      <c r="AS4661" s="16"/>
      <c r="AT4661" s="16"/>
      <c r="AU4661" s="16"/>
      <c r="AV4661" s="16"/>
      <c r="AW4661" s="16"/>
      <c r="AX4661" s="16"/>
    </row>
    <row r="4662" spans="1:50" customFormat="1" ht="15.75" hidden="1" customHeight="1" x14ac:dyDescent="0.2">
      <c r="A4662" s="7" t="s">
        <v>7910</v>
      </c>
      <c r="B4662" s="3" t="s">
        <v>7911</v>
      </c>
      <c r="C4662" s="85" t="s">
        <v>4395</v>
      </c>
      <c r="D4662" s="85" t="s">
        <v>13090</v>
      </c>
      <c r="E4662" s="202" t="s">
        <v>1800</v>
      </c>
      <c r="F4662" s="85" t="s">
        <v>55</v>
      </c>
      <c r="G4662" s="85" t="s">
        <v>57</v>
      </c>
      <c r="H4662" s="85" t="s">
        <v>20690</v>
      </c>
      <c r="I4662" s="3" t="s">
        <v>4405</v>
      </c>
      <c r="J4662" s="85" t="s">
        <v>4406</v>
      </c>
      <c r="K4662" s="7" t="s">
        <v>4407</v>
      </c>
      <c r="L4662" s="3"/>
      <c r="M4662" s="3"/>
      <c r="N4662" s="41" t="s">
        <v>13795</v>
      </c>
      <c r="O4662" s="87">
        <v>0</v>
      </c>
      <c r="P4662" s="87">
        <v>0</v>
      </c>
      <c r="Q4662" s="87">
        <v>0</v>
      </c>
      <c r="R4662" s="87">
        <v>0</v>
      </c>
      <c r="S4662" s="87"/>
      <c r="T4662" s="87"/>
      <c r="U4662" s="85" t="s">
        <v>112</v>
      </c>
      <c r="V4662" s="3" t="s">
        <v>112</v>
      </c>
      <c r="W4662" s="3"/>
      <c r="X4662" s="3"/>
      <c r="Y4662" s="3"/>
      <c r="Z4662" s="6">
        <v>27</v>
      </c>
      <c r="AA4662" s="160"/>
      <c r="AB4662" s="123" t="s">
        <v>4395</v>
      </c>
      <c r="AC4662" s="124"/>
      <c r="AD4662" s="41"/>
      <c r="AE4662" s="83"/>
      <c r="AF4662" s="83"/>
      <c r="AG4662" s="41"/>
      <c r="AH4662" s="41" t="s">
        <v>13741</v>
      </c>
      <c r="AI4662" s="80" t="s">
        <v>19962</v>
      </c>
      <c r="AJ4662" s="80" t="s">
        <v>13425</v>
      </c>
      <c r="AK4662" s="3"/>
      <c r="AL4662" s="85"/>
      <c r="AM4662" s="151" t="s">
        <v>19998</v>
      </c>
      <c r="AN4662" s="15"/>
      <c r="AO4662" s="166"/>
      <c r="AP4662" s="5">
        <f t="shared" si="73"/>
        <v>0</v>
      </c>
      <c r="AQ4662" s="16"/>
      <c r="AR4662" s="205">
        <v>1</v>
      </c>
      <c r="AS4662" s="16"/>
      <c r="AT4662" s="16"/>
      <c r="AU4662" s="16"/>
      <c r="AV4662" s="16"/>
      <c r="AW4662" s="16"/>
      <c r="AX4662" s="16"/>
    </row>
    <row r="4663" spans="1:50" customFormat="1" ht="15.75" hidden="1" customHeight="1" x14ac:dyDescent="0.2">
      <c r="A4663" s="7" t="s">
        <v>7912</v>
      </c>
      <c r="B4663" s="3" t="s">
        <v>7913</v>
      </c>
      <c r="C4663" s="85" t="s">
        <v>4395</v>
      </c>
      <c r="D4663" s="85" t="s">
        <v>13090</v>
      </c>
      <c r="E4663" s="202" t="s">
        <v>26712</v>
      </c>
      <c r="F4663" s="85" t="s">
        <v>40</v>
      </c>
      <c r="G4663" s="85" t="s">
        <v>43</v>
      </c>
      <c r="H4663" s="85" t="s">
        <v>20690</v>
      </c>
      <c r="I4663" s="3" t="s">
        <v>4415</v>
      </c>
      <c r="J4663" s="85" t="s">
        <v>115</v>
      </c>
      <c r="K4663" s="7" t="s">
        <v>4416</v>
      </c>
      <c r="L4663" s="3"/>
      <c r="M4663" s="3"/>
      <c r="N4663" s="41" t="s">
        <v>4472</v>
      </c>
      <c r="O4663" s="87">
        <v>8377</v>
      </c>
      <c r="P4663" s="87">
        <v>8353</v>
      </c>
      <c r="Q4663" s="87">
        <v>24</v>
      </c>
      <c r="R4663" s="87">
        <v>0</v>
      </c>
      <c r="S4663" s="87"/>
      <c r="T4663" s="87"/>
      <c r="U4663" s="85">
        <v>2009</v>
      </c>
      <c r="V4663" s="3" t="s">
        <v>4472</v>
      </c>
      <c r="W4663" s="3"/>
      <c r="X4663" s="3"/>
      <c r="Y4663" s="3"/>
      <c r="Z4663" s="6">
        <v>4000</v>
      </c>
      <c r="AA4663" s="160"/>
      <c r="AB4663" s="123" t="s">
        <v>4395</v>
      </c>
      <c r="AC4663" s="124"/>
      <c r="AD4663" s="41"/>
      <c r="AE4663" s="83"/>
      <c r="AF4663" s="83"/>
      <c r="AG4663" s="41"/>
      <c r="AH4663" s="41" t="s">
        <v>7061</v>
      </c>
      <c r="AI4663" s="80" t="s">
        <v>19963</v>
      </c>
      <c r="AJ4663" s="80" t="s">
        <v>14747</v>
      </c>
      <c r="AK4663" s="3"/>
      <c r="AL4663" s="85"/>
      <c r="AM4663" s="151" t="s">
        <v>19998</v>
      </c>
      <c r="AN4663" s="15"/>
      <c r="AO4663" s="166"/>
      <c r="AP4663" s="5">
        <f t="shared" si="73"/>
        <v>0</v>
      </c>
      <c r="AQ4663" s="16"/>
      <c r="AR4663" s="205">
        <v>1</v>
      </c>
      <c r="AS4663" s="16"/>
      <c r="AT4663" s="16"/>
      <c r="AU4663" s="16"/>
      <c r="AV4663" s="16"/>
      <c r="AW4663" s="16"/>
      <c r="AX4663" s="16"/>
    </row>
    <row r="4664" spans="1:50" customFormat="1" ht="15.75" hidden="1" customHeight="1" x14ac:dyDescent="0.2">
      <c r="A4664" s="7" t="s">
        <v>7914</v>
      </c>
      <c r="B4664" s="3" t="s">
        <v>7915</v>
      </c>
      <c r="C4664" s="85" t="s">
        <v>4395</v>
      </c>
      <c r="D4664" s="85" t="s">
        <v>13090</v>
      </c>
      <c r="E4664" s="202" t="s">
        <v>26712</v>
      </c>
      <c r="F4664" s="85" t="s">
        <v>40</v>
      </c>
      <c r="G4664" s="85" t="s">
        <v>43</v>
      </c>
      <c r="H4664" s="85" t="s">
        <v>20690</v>
      </c>
      <c r="I4664" s="3" t="s">
        <v>4415</v>
      </c>
      <c r="J4664" s="85" t="s">
        <v>115</v>
      </c>
      <c r="K4664" s="7" t="s">
        <v>4416</v>
      </c>
      <c r="L4664" s="3"/>
      <c r="M4664" s="3"/>
      <c r="N4664" s="41" t="s">
        <v>4472</v>
      </c>
      <c r="O4664" s="87">
        <v>11589</v>
      </c>
      <c r="P4664" s="87">
        <v>11570</v>
      </c>
      <c r="Q4664" s="87">
        <v>19</v>
      </c>
      <c r="R4664" s="87">
        <v>0</v>
      </c>
      <c r="S4664" s="87"/>
      <c r="T4664" s="87"/>
      <c r="U4664" s="85">
        <v>2009</v>
      </c>
      <c r="V4664" s="3" t="s">
        <v>4472</v>
      </c>
      <c r="W4664" s="3"/>
      <c r="X4664" s="3"/>
      <c r="Y4664" s="3"/>
      <c r="Z4664" s="6">
        <v>4000</v>
      </c>
      <c r="AA4664" s="160"/>
      <c r="AB4664" s="123" t="s">
        <v>4395</v>
      </c>
      <c r="AC4664" s="124"/>
      <c r="AD4664" s="41"/>
      <c r="AE4664" s="83"/>
      <c r="AF4664" s="83"/>
      <c r="AG4664" s="41"/>
      <c r="AH4664" s="41" t="s">
        <v>7061</v>
      </c>
      <c r="AI4664" s="80" t="s">
        <v>19964</v>
      </c>
      <c r="AJ4664" s="80" t="s">
        <v>14748</v>
      </c>
      <c r="AK4664" s="3"/>
      <c r="AL4664" s="85"/>
      <c r="AM4664" s="151" t="s">
        <v>19998</v>
      </c>
      <c r="AN4664" s="15"/>
      <c r="AO4664" s="166"/>
      <c r="AP4664" s="5">
        <f t="shared" si="73"/>
        <v>0</v>
      </c>
      <c r="AQ4664" s="16"/>
      <c r="AR4664" s="205">
        <v>1</v>
      </c>
      <c r="AS4664" s="16"/>
      <c r="AT4664" s="16"/>
      <c r="AU4664" s="16"/>
      <c r="AV4664" s="16"/>
      <c r="AW4664" s="16"/>
      <c r="AX4664" s="16"/>
    </row>
    <row r="4665" spans="1:50" customFormat="1" ht="15.75" hidden="1" customHeight="1" x14ac:dyDescent="0.2">
      <c r="A4665" s="7" t="s">
        <v>7916</v>
      </c>
      <c r="B4665" s="3" t="s">
        <v>7917</v>
      </c>
      <c r="C4665" s="85" t="s">
        <v>4395</v>
      </c>
      <c r="D4665" s="85" t="s">
        <v>13090</v>
      </c>
      <c r="E4665" s="202" t="s">
        <v>26712</v>
      </c>
      <c r="F4665" s="85" t="s">
        <v>40</v>
      </c>
      <c r="G4665" s="85" t="s">
        <v>43</v>
      </c>
      <c r="H4665" s="85" t="s">
        <v>20690</v>
      </c>
      <c r="I4665" s="3" t="s">
        <v>4415</v>
      </c>
      <c r="J4665" s="85" t="s">
        <v>115</v>
      </c>
      <c r="K4665" s="7" t="s">
        <v>4416</v>
      </c>
      <c r="L4665" s="3"/>
      <c r="M4665" s="3"/>
      <c r="N4665" s="41" t="s">
        <v>4472</v>
      </c>
      <c r="O4665" s="87">
        <v>41141</v>
      </c>
      <c r="P4665" s="87">
        <v>40580</v>
      </c>
      <c r="Q4665" s="87">
        <v>561</v>
      </c>
      <c r="R4665" s="87">
        <v>0</v>
      </c>
      <c r="S4665" s="87"/>
      <c r="T4665" s="87"/>
      <c r="U4665" s="85">
        <v>2010</v>
      </c>
      <c r="V4665" s="3" t="s">
        <v>4472</v>
      </c>
      <c r="W4665" s="3"/>
      <c r="X4665" s="3"/>
      <c r="Y4665" s="3"/>
      <c r="Z4665" s="6">
        <v>4000</v>
      </c>
      <c r="AA4665" s="160"/>
      <c r="AB4665" s="123" t="s">
        <v>4395</v>
      </c>
      <c r="AC4665" s="124"/>
      <c r="AD4665" s="41"/>
      <c r="AE4665" s="83"/>
      <c r="AF4665" s="83"/>
      <c r="AG4665" s="41"/>
      <c r="AH4665" s="41" t="s">
        <v>7061</v>
      </c>
      <c r="AI4665" s="80" t="s">
        <v>19965</v>
      </c>
      <c r="AJ4665" s="80" t="s">
        <v>13426</v>
      </c>
      <c r="AK4665" s="3"/>
      <c r="AL4665" s="85"/>
      <c r="AM4665" s="151" t="s">
        <v>19998</v>
      </c>
      <c r="AN4665" s="15"/>
      <c r="AO4665" s="166"/>
      <c r="AP4665" s="5">
        <f t="shared" si="73"/>
        <v>0</v>
      </c>
      <c r="AQ4665" s="16"/>
      <c r="AR4665" s="205">
        <v>1</v>
      </c>
      <c r="AS4665" s="16"/>
      <c r="AT4665" s="16"/>
      <c r="AU4665" s="16"/>
      <c r="AV4665" s="16"/>
      <c r="AW4665" s="16"/>
      <c r="AX4665" s="16"/>
    </row>
    <row r="4666" spans="1:50" customFormat="1" ht="15.75" hidden="1" customHeight="1" x14ac:dyDescent="0.2">
      <c r="A4666" s="7" t="s">
        <v>7918</v>
      </c>
      <c r="B4666" s="3" t="s">
        <v>7919</v>
      </c>
      <c r="C4666" s="85" t="s">
        <v>4395</v>
      </c>
      <c r="D4666" s="85" t="s">
        <v>13090</v>
      </c>
      <c r="E4666" s="202" t="s">
        <v>26712</v>
      </c>
      <c r="F4666" s="85" t="s">
        <v>40</v>
      </c>
      <c r="G4666" s="85" t="s">
        <v>43</v>
      </c>
      <c r="H4666" s="85" t="s">
        <v>20690</v>
      </c>
      <c r="I4666" s="3" t="s">
        <v>4415</v>
      </c>
      <c r="J4666" s="85" t="s">
        <v>115</v>
      </c>
      <c r="K4666" s="7" t="s">
        <v>4416</v>
      </c>
      <c r="L4666" s="3"/>
      <c r="M4666" s="3"/>
      <c r="N4666" s="41" t="s">
        <v>4417</v>
      </c>
      <c r="O4666" s="87">
        <v>25113</v>
      </c>
      <c r="P4666" s="87">
        <v>24835</v>
      </c>
      <c r="Q4666" s="87">
        <v>278</v>
      </c>
      <c r="R4666" s="87">
        <v>0</v>
      </c>
      <c r="S4666" s="87"/>
      <c r="T4666" s="87"/>
      <c r="U4666" s="85">
        <v>2010</v>
      </c>
      <c r="V4666" s="3" t="s">
        <v>4417</v>
      </c>
      <c r="W4666" s="3"/>
      <c r="X4666" s="3"/>
      <c r="Y4666" s="3"/>
      <c r="Z4666" s="6">
        <v>4000</v>
      </c>
      <c r="AA4666" s="160"/>
      <c r="AB4666" s="123" t="s">
        <v>4395</v>
      </c>
      <c r="AC4666" s="124"/>
      <c r="AD4666" s="41"/>
      <c r="AE4666" s="83"/>
      <c r="AF4666" s="83"/>
      <c r="AG4666" s="41"/>
      <c r="AH4666" s="41" t="s">
        <v>7061</v>
      </c>
      <c r="AI4666" s="80" t="s">
        <v>19966</v>
      </c>
      <c r="AJ4666" s="80" t="s">
        <v>13427</v>
      </c>
      <c r="AK4666" s="3"/>
      <c r="AL4666" s="85"/>
      <c r="AM4666" s="151" t="s">
        <v>19998</v>
      </c>
      <c r="AN4666" s="15"/>
      <c r="AO4666" s="166"/>
      <c r="AP4666" s="5">
        <f t="shared" si="73"/>
        <v>0</v>
      </c>
      <c r="AQ4666" s="16"/>
      <c r="AR4666" s="205">
        <v>1</v>
      </c>
      <c r="AS4666" s="16"/>
      <c r="AT4666" s="16"/>
      <c r="AU4666" s="16"/>
      <c r="AV4666" s="16"/>
      <c r="AW4666" s="16"/>
      <c r="AX4666" s="16"/>
    </row>
    <row r="4667" spans="1:50" customFormat="1" ht="15.75" hidden="1" customHeight="1" x14ac:dyDescent="0.2">
      <c r="A4667" s="7" t="s">
        <v>7920</v>
      </c>
      <c r="B4667" s="3" t="s">
        <v>7921</v>
      </c>
      <c r="C4667" s="85" t="s">
        <v>4395</v>
      </c>
      <c r="D4667" s="85" t="s">
        <v>13090</v>
      </c>
      <c r="E4667" s="202" t="s">
        <v>26712</v>
      </c>
      <c r="F4667" s="85" t="s">
        <v>40</v>
      </c>
      <c r="G4667" s="85" t="s">
        <v>43</v>
      </c>
      <c r="H4667" s="85" t="s">
        <v>20690</v>
      </c>
      <c r="I4667" s="3" t="s">
        <v>4415</v>
      </c>
      <c r="J4667" s="85" t="s">
        <v>115</v>
      </c>
      <c r="K4667" s="7" t="s">
        <v>4416</v>
      </c>
      <c r="L4667" s="3"/>
      <c r="M4667" s="3"/>
      <c r="N4667" s="41" t="s">
        <v>4472</v>
      </c>
      <c r="O4667" s="87">
        <v>4034</v>
      </c>
      <c r="P4667" s="87">
        <v>4034</v>
      </c>
      <c r="Q4667" s="87">
        <v>0</v>
      </c>
      <c r="R4667" s="87">
        <v>0</v>
      </c>
      <c r="S4667" s="87"/>
      <c r="T4667" s="87"/>
      <c r="U4667" s="85">
        <v>2010</v>
      </c>
      <c r="V4667" s="3" t="s">
        <v>4472</v>
      </c>
      <c r="W4667" s="3"/>
      <c r="X4667" s="3"/>
      <c r="Y4667" s="3"/>
      <c r="Z4667" s="6">
        <v>4000</v>
      </c>
      <c r="AA4667" s="160"/>
      <c r="AB4667" s="123" t="s">
        <v>4395</v>
      </c>
      <c r="AC4667" s="124"/>
      <c r="AD4667" s="41"/>
      <c r="AE4667" s="83"/>
      <c r="AF4667" s="83"/>
      <c r="AG4667" s="41"/>
      <c r="AH4667" s="41" t="s">
        <v>7061</v>
      </c>
      <c r="AI4667" s="80" t="s">
        <v>19967</v>
      </c>
      <c r="AJ4667" s="80" t="s">
        <v>13428</v>
      </c>
      <c r="AK4667" s="3"/>
      <c r="AL4667" s="85"/>
      <c r="AM4667" s="151" t="s">
        <v>19998</v>
      </c>
      <c r="AN4667" s="15"/>
      <c r="AO4667" s="166"/>
      <c r="AP4667" s="5">
        <f t="shared" si="73"/>
        <v>0</v>
      </c>
      <c r="AQ4667" s="16"/>
      <c r="AR4667" s="205">
        <v>1</v>
      </c>
      <c r="AS4667" s="16"/>
      <c r="AT4667" s="16"/>
      <c r="AU4667" s="16"/>
      <c r="AV4667" s="16"/>
      <c r="AW4667" s="16"/>
      <c r="AX4667" s="16"/>
    </row>
    <row r="4668" spans="1:50" customFormat="1" ht="15.75" hidden="1" customHeight="1" x14ac:dyDescent="0.2">
      <c r="A4668" s="7" t="s">
        <v>7922</v>
      </c>
      <c r="B4668" s="3" t="s">
        <v>7923</v>
      </c>
      <c r="C4668" s="85" t="s">
        <v>4395</v>
      </c>
      <c r="D4668" s="85" t="s">
        <v>13090</v>
      </c>
      <c r="E4668" s="202" t="s">
        <v>26712</v>
      </c>
      <c r="F4668" s="85" t="s">
        <v>40</v>
      </c>
      <c r="G4668" s="85" t="s">
        <v>43</v>
      </c>
      <c r="H4668" s="85" t="s">
        <v>20690</v>
      </c>
      <c r="I4668" s="3" t="s">
        <v>4415</v>
      </c>
      <c r="J4668" s="85" t="s">
        <v>115</v>
      </c>
      <c r="K4668" s="7" t="s">
        <v>4416</v>
      </c>
      <c r="L4668" s="3"/>
      <c r="M4668" s="3"/>
      <c r="N4668" s="41" t="s">
        <v>4472</v>
      </c>
      <c r="O4668" s="87">
        <v>5455</v>
      </c>
      <c r="P4668" s="87">
        <v>5455</v>
      </c>
      <c r="Q4668" s="87">
        <v>0</v>
      </c>
      <c r="R4668" s="87">
        <v>0</v>
      </c>
      <c r="S4668" s="87"/>
      <c r="T4668" s="87"/>
      <c r="U4668" s="85">
        <v>2010</v>
      </c>
      <c r="V4668" s="3" t="s">
        <v>4472</v>
      </c>
      <c r="W4668" s="3"/>
      <c r="X4668" s="3"/>
      <c r="Y4668" s="3"/>
      <c r="Z4668" s="6">
        <v>4000</v>
      </c>
      <c r="AA4668" s="160"/>
      <c r="AB4668" s="123" t="s">
        <v>4395</v>
      </c>
      <c r="AC4668" s="124"/>
      <c r="AD4668" s="41"/>
      <c r="AE4668" s="83"/>
      <c r="AF4668" s="83"/>
      <c r="AG4668" s="41"/>
      <c r="AH4668" s="41" t="s">
        <v>7061</v>
      </c>
      <c r="AI4668" s="80" t="s">
        <v>19968</v>
      </c>
      <c r="AJ4668" s="80" t="s">
        <v>14749</v>
      </c>
      <c r="AK4668" s="3"/>
      <c r="AL4668" s="85"/>
      <c r="AM4668" s="151" t="s">
        <v>19998</v>
      </c>
      <c r="AN4668" s="15"/>
      <c r="AO4668" s="166"/>
      <c r="AP4668" s="5">
        <f t="shared" si="73"/>
        <v>0</v>
      </c>
      <c r="AQ4668" s="16"/>
      <c r="AR4668" s="205">
        <v>1</v>
      </c>
      <c r="AS4668" s="16"/>
      <c r="AT4668" s="16"/>
      <c r="AU4668" s="16"/>
      <c r="AV4668" s="16"/>
      <c r="AW4668" s="16"/>
      <c r="AX4668" s="16"/>
    </row>
    <row r="4669" spans="1:50" customFormat="1" ht="15.75" hidden="1" customHeight="1" x14ac:dyDescent="0.2">
      <c r="A4669" s="7" t="s">
        <v>7924</v>
      </c>
      <c r="B4669" s="3" t="s">
        <v>7925</v>
      </c>
      <c r="C4669" s="85" t="s">
        <v>4395</v>
      </c>
      <c r="D4669" s="85" t="s">
        <v>13090</v>
      </c>
      <c r="E4669" s="202" t="s">
        <v>26712</v>
      </c>
      <c r="F4669" s="85" t="s">
        <v>40</v>
      </c>
      <c r="G4669" s="85" t="s">
        <v>43</v>
      </c>
      <c r="H4669" s="85" t="s">
        <v>20690</v>
      </c>
      <c r="I4669" s="3" t="s">
        <v>4415</v>
      </c>
      <c r="J4669" s="85" t="s">
        <v>115</v>
      </c>
      <c r="K4669" s="7" t="s">
        <v>4416</v>
      </c>
      <c r="L4669" s="3"/>
      <c r="M4669" s="3"/>
      <c r="N4669" s="41" t="s">
        <v>4472</v>
      </c>
      <c r="O4669" s="87">
        <v>27249</v>
      </c>
      <c r="P4669" s="87">
        <v>26928</v>
      </c>
      <c r="Q4669" s="87">
        <v>321</v>
      </c>
      <c r="R4669" s="87">
        <v>0</v>
      </c>
      <c r="S4669" s="87"/>
      <c r="T4669" s="87"/>
      <c r="U4669" s="85">
        <v>2010</v>
      </c>
      <c r="V4669" s="3" t="s">
        <v>4472</v>
      </c>
      <c r="W4669" s="3"/>
      <c r="X4669" s="3"/>
      <c r="Y4669" s="3"/>
      <c r="Z4669" s="6">
        <v>4000</v>
      </c>
      <c r="AA4669" s="160"/>
      <c r="AB4669" s="123" t="s">
        <v>4395</v>
      </c>
      <c r="AC4669" s="124"/>
      <c r="AD4669" s="41"/>
      <c r="AE4669" s="83"/>
      <c r="AF4669" s="83"/>
      <c r="AG4669" s="41"/>
      <c r="AH4669" s="41" t="s">
        <v>7061</v>
      </c>
      <c r="AI4669" s="80" t="s">
        <v>19969</v>
      </c>
      <c r="AJ4669" s="80" t="s">
        <v>13429</v>
      </c>
      <c r="AK4669" s="3"/>
      <c r="AL4669" s="85"/>
      <c r="AM4669" s="151" t="s">
        <v>19998</v>
      </c>
      <c r="AN4669" s="15"/>
      <c r="AO4669" s="166"/>
      <c r="AP4669" s="5">
        <f t="shared" si="73"/>
        <v>0</v>
      </c>
      <c r="AQ4669" s="16"/>
      <c r="AR4669" s="205">
        <v>1</v>
      </c>
      <c r="AS4669" s="16"/>
      <c r="AT4669" s="16"/>
      <c r="AU4669" s="16"/>
      <c r="AV4669" s="16"/>
      <c r="AW4669" s="16"/>
      <c r="AX4669" s="16"/>
    </row>
    <row r="4670" spans="1:50" customFormat="1" ht="15.75" hidden="1" customHeight="1" x14ac:dyDescent="0.2">
      <c r="A4670" s="7" t="s">
        <v>7926</v>
      </c>
      <c r="B4670" s="3" t="s">
        <v>7927</v>
      </c>
      <c r="C4670" s="85" t="s">
        <v>4395</v>
      </c>
      <c r="D4670" s="85" t="s">
        <v>13090</v>
      </c>
      <c r="E4670" s="202" t="s">
        <v>26712</v>
      </c>
      <c r="F4670" s="85" t="s">
        <v>40</v>
      </c>
      <c r="G4670" s="85" t="s">
        <v>43</v>
      </c>
      <c r="H4670" s="85" t="s">
        <v>20690</v>
      </c>
      <c r="I4670" s="3" t="s">
        <v>4415</v>
      </c>
      <c r="J4670" s="85" t="s">
        <v>115</v>
      </c>
      <c r="K4670" s="7" t="s">
        <v>4416</v>
      </c>
      <c r="L4670" s="3"/>
      <c r="M4670" s="3"/>
      <c r="N4670" s="41" t="s">
        <v>4472</v>
      </c>
      <c r="O4670" s="87">
        <v>30118</v>
      </c>
      <c r="P4670" s="87">
        <v>29770</v>
      </c>
      <c r="Q4670" s="87">
        <v>348</v>
      </c>
      <c r="R4670" s="87">
        <v>0</v>
      </c>
      <c r="S4670" s="87"/>
      <c r="T4670" s="87"/>
      <c r="U4670" s="85">
        <v>2010</v>
      </c>
      <c r="V4670" s="3" t="s">
        <v>4472</v>
      </c>
      <c r="W4670" s="3"/>
      <c r="X4670" s="3"/>
      <c r="Y4670" s="3"/>
      <c r="Z4670" s="6">
        <v>4000</v>
      </c>
      <c r="AA4670" s="160"/>
      <c r="AB4670" s="123" t="s">
        <v>4395</v>
      </c>
      <c r="AC4670" s="124"/>
      <c r="AD4670" s="41"/>
      <c r="AE4670" s="83"/>
      <c r="AF4670" s="83"/>
      <c r="AG4670" s="41"/>
      <c r="AH4670" s="41" t="s">
        <v>7061</v>
      </c>
      <c r="AI4670" s="80" t="s">
        <v>19970</v>
      </c>
      <c r="AJ4670" s="80" t="s">
        <v>13430</v>
      </c>
      <c r="AK4670" s="3"/>
      <c r="AL4670" s="85"/>
      <c r="AM4670" s="151" t="s">
        <v>19998</v>
      </c>
      <c r="AN4670" s="15"/>
      <c r="AO4670" s="166"/>
      <c r="AP4670" s="5">
        <f t="shared" si="73"/>
        <v>0</v>
      </c>
      <c r="AQ4670" s="16"/>
      <c r="AR4670" s="205">
        <v>1</v>
      </c>
      <c r="AS4670" s="16"/>
      <c r="AT4670" s="16"/>
      <c r="AU4670" s="16"/>
      <c r="AV4670" s="16"/>
      <c r="AW4670" s="16"/>
      <c r="AX4670" s="16"/>
    </row>
    <row r="4671" spans="1:50" customFormat="1" ht="15.75" hidden="1" customHeight="1" x14ac:dyDescent="0.2">
      <c r="A4671" s="7" t="s">
        <v>7928</v>
      </c>
      <c r="B4671" s="3" t="s">
        <v>7929</v>
      </c>
      <c r="C4671" s="85" t="s">
        <v>4395</v>
      </c>
      <c r="D4671" s="85" t="s">
        <v>13090</v>
      </c>
      <c r="E4671" s="202" t="s">
        <v>26712</v>
      </c>
      <c r="F4671" s="85" t="s">
        <v>40</v>
      </c>
      <c r="G4671" s="85" t="s">
        <v>43</v>
      </c>
      <c r="H4671" s="85" t="s">
        <v>20690</v>
      </c>
      <c r="I4671" s="3" t="s">
        <v>4411</v>
      </c>
      <c r="J4671" s="85" t="s">
        <v>4435</v>
      </c>
      <c r="K4671" s="7" t="s">
        <v>3838</v>
      </c>
      <c r="L4671" s="3"/>
      <c r="M4671" s="3"/>
      <c r="N4671" s="41" t="s">
        <v>5406</v>
      </c>
      <c r="O4671" s="87">
        <v>40707</v>
      </c>
      <c r="P4671" s="87">
        <v>40602</v>
      </c>
      <c r="Q4671" s="87">
        <v>105</v>
      </c>
      <c r="R4671" s="87">
        <v>0</v>
      </c>
      <c r="S4671" s="87"/>
      <c r="T4671" s="87"/>
      <c r="U4671" s="85">
        <v>2012</v>
      </c>
      <c r="V4671" s="3" t="s">
        <v>5406</v>
      </c>
      <c r="W4671" s="3"/>
      <c r="X4671" s="3"/>
      <c r="Y4671" s="3"/>
      <c r="Z4671" s="6">
        <v>5000</v>
      </c>
      <c r="AA4671" s="160"/>
      <c r="AB4671" s="123" t="s">
        <v>4395</v>
      </c>
      <c r="AC4671" s="124"/>
      <c r="AD4671" s="41"/>
      <c r="AE4671" s="83"/>
      <c r="AF4671" s="83"/>
      <c r="AG4671" s="41"/>
      <c r="AH4671" s="41" t="s">
        <v>7061</v>
      </c>
      <c r="AI4671" s="80" t="s">
        <v>19971</v>
      </c>
      <c r="AJ4671" s="80" t="s">
        <v>13431</v>
      </c>
      <c r="AK4671" s="3"/>
      <c r="AL4671" s="85"/>
      <c r="AM4671" s="151" t="s">
        <v>19998</v>
      </c>
      <c r="AN4671" s="15"/>
      <c r="AO4671" s="166"/>
      <c r="AP4671" s="5">
        <f t="shared" si="73"/>
        <v>0</v>
      </c>
      <c r="AQ4671" s="16"/>
      <c r="AR4671" s="205">
        <v>1</v>
      </c>
      <c r="AS4671" s="16"/>
      <c r="AT4671" s="16"/>
      <c r="AU4671" s="16"/>
      <c r="AV4671" s="16"/>
      <c r="AW4671" s="16"/>
      <c r="AX4671" s="16"/>
    </row>
    <row r="4672" spans="1:50" customFormat="1" ht="15.75" hidden="1" customHeight="1" x14ac:dyDescent="0.2">
      <c r="A4672" s="7" t="s">
        <v>7930</v>
      </c>
      <c r="B4672" s="3" t="s">
        <v>7931</v>
      </c>
      <c r="C4672" s="85" t="s">
        <v>4395</v>
      </c>
      <c r="D4672" s="85" t="s">
        <v>13090</v>
      </c>
      <c r="E4672" s="202" t="s">
        <v>1800</v>
      </c>
      <c r="F4672" s="85" t="s">
        <v>40</v>
      </c>
      <c r="G4672" s="85" t="s">
        <v>15356</v>
      </c>
      <c r="H4672" s="85" t="s">
        <v>20690</v>
      </c>
      <c r="I4672" s="3" t="s">
        <v>4421</v>
      </c>
      <c r="J4672" s="85" t="s">
        <v>4400</v>
      </c>
      <c r="K4672" s="7" t="s">
        <v>4422</v>
      </c>
      <c r="L4672" s="3"/>
      <c r="M4672" s="3"/>
      <c r="N4672" s="41" t="s">
        <v>14750</v>
      </c>
      <c r="O4672" s="87">
        <v>0</v>
      </c>
      <c r="P4672" s="87">
        <v>0</v>
      </c>
      <c r="Q4672" s="87">
        <v>0</v>
      </c>
      <c r="R4672" s="87">
        <v>0</v>
      </c>
      <c r="S4672" s="87"/>
      <c r="T4672" s="87"/>
      <c r="U4672" s="85" t="s">
        <v>112</v>
      </c>
      <c r="V4672" s="3" t="s">
        <v>112</v>
      </c>
      <c r="W4672" s="3"/>
      <c r="X4672" s="3"/>
      <c r="Y4672" s="3"/>
      <c r="Z4672" s="6">
        <v>45080</v>
      </c>
      <c r="AA4672" s="160"/>
      <c r="AB4672" s="123" t="s">
        <v>4395</v>
      </c>
      <c r="AC4672" s="124"/>
      <c r="AD4672" s="41"/>
      <c r="AE4672" s="83"/>
      <c r="AF4672" s="83"/>
      <c r="AG4672" s="41"/>
      <c r="AH4672" s="41" t="s">
        <v>7654</v>
      </c>
      <c r="AI4672" s="80" t="s">
        <v>19972</v>
      </c>
      <c r="AJ4672" s="80" t="s">
        <v>13432</v>
      </c>
      <c r="AK4672" s="3"/>
      <c r="AL4672" s="85"/>
      <c r="AM4672" s="151" t="s">
        <v>19998</v>
      </c>
      <c r="AN4672" s="15"/>
      <c r="AO4672" s="166"/>
      <c r="AP4672" s="5">
        <f t="shared" si="73"/>
        <v>0</v>
      </c>
      <c r="AQ4672" s="16"/>
      <c r="AR4672" s="205">
        <v>1</v>
      </c>
      <c r="AS4672" s="16"/>
      <c r="AT4672" s="16"/>
      <c r="AU4672" s="16"/>
      <c r="AV4672" s="16"/>
      <c r="AW4672" s="16"/>
      <c r="AX4672" s="16"/>
    </row>
    <row r="4673" spans="1:50" customFormat="1" ht="15.75" hidden="1" customHeight="1" x14ac:dyDescent="0.2">
      <c r="A4673" s="1" t="s">
        <v>7932</v>
      </c>
      <c r="B4673" s="1" t="s">
        <v>13771</v>
      </c>
      <c r="C4673" s="85" t="s">
        <v>4395</v>
      </c>
      <c r="D4673" s="85" t="s">
        <v>13090</v>
      </c>
      <c r="E4673" s="202" t="s">
        <v>1800</v>
      </c>
      <c r="F4673" s="85" t="s">
        <v>40</v>
      </c>
      <c r="G4673" s="85" t="s">
        <v>15356</v>
      </c>
      <c r="H4673" s="85" t="s">
        <v>20690</v>
      </c>
      <c r="I4673" s="3"/>
      <c r="J4673" s="85" t="s">
        <v>4435</v>
      </c>
      <c r="K4673" s="1" t="s">
        <v>4744</v>
      </c>
      <c r="L4673" s="1"/>
      <c r="M4673" s="1"/>
      <c r="N4673" s="41" t="s">
        <v>4417</v>
      </c>
      <c r="O4673" s="87">
        <v>0</v>
      </c>
      <c r="P4673" s="87">
        <v>0</v>
      </c>
      <c r="Q4673" s="87">
        <v>0</v>
      </c>
      <c r="R4673" s="87">
        <v>0</v>
      </c>
      <c r="S4673" s="87"/>
      <c r="T4673" s="87"/>
      <c r="U4673" s="85" t="s">
        <v>112</v>
      </c>
      <c r="V4673" s="1"/>
      <c r="W4673" s="1"/>
      <c r="X4673" s="1"/>
      <c r="Y4673" s="1"/>
      <c r="Z4673" s="6">
        <v>65833</v>
      </c>
      <c r="AA4673" s="160"/>
      <c r="AB4673" s="123" t="s">
        <v>4395</v>
      </c>
      <c r="AC4673" s="124"/>
      <c r="AD4673" s="2"/>
      <c r="AE4673" s="2"/>
      <c r="AF4673" s="2"/>
      <c r="AG4673" s="2"/>
      <c r="AH4673" s="41" t="s">
        <v>7654</v>
      </c>
      <c r="AI4673" s="80"/>
      <c r="AJ4673" s="80"/>
      <c r="AK4673" s="1"/>
      <c r="AL4673" s="85"/>
      <c r="AM4673" s="151" t="s">
        <v>26263</v>
      </c>
      <c r="AN4673" s="16"/>
      <c r="AO4673" s="166"/>
      <c r="AP4673" s="5">
        <f t="shared" si="73"/>
        <v>0</v>
      </c>
      <c r="AQ4673" s="16"/>
      <c r="AR4673" s="205">
        <v>1</v>
      </c>
      <c r="AS4673" s="16"/>
      <c r="AT4673" s="16"/>
      <c r="AU4673" s="16"/>
      <c r="AV4673" s="16"/>
      <c r="AW4673" s="16"/>
      <c r="AX4673" s="16"/>
    </row>
    <row r="4674" spans="1:50" customFormat="1" ht="15.75" hidden="1" customHeight="1" x14ac:dyDescent="0.2">
      <c r="A4674" s="1" t="s">
        <v>7933</v>
      </c>
      <c r="B4674" s="1" t="s">
        <v>13757</v>
      </c>
      <c r="C4674" s="85" t="s">
        <v>4395</v>
      </c>
      <c r="D4674" s="85" t="s">
        <v>13090</v>
      </c>
      <c r="E4674" s="202" t="s">
        <v>26712</v>
      </c>
      <c r="F4674" s="85" t="s">
        <v>40</v>
      </c>
      <c r="G4674" s="85" t="s">
        <v>15356</v>
      </c>
      <c r="H4674" s="85" t="s">
        <v>20690</v>
      </c>
      <c r="I4674" s="3"/>
      <c r="J4674" s="85" t="s">
        <v>4435</v>
      </c>
      <c r="K4674" s="1" t="s">
        <v>4744</v>
      </c>
      <c r="L4674" s="1"/>
      <c r="M4674" s="1"/>
      <c r="N4674" s="41" t="s">
        <v>15734</v>
      </c>
      <c r="O4674" s="87">
        <v>0</v>
      </c>
      <c r="P4674" s="87">
        <v>0</v>
      </c>
      <c r="Q4674" s="87">
        <v>0</v>
      </c>
      <c r="R4674" s="87">
        <v>0</v>
      </c>
      <c r="S4674" s="87"/>
      <c r="T4674" s="87"/>
      <c r="U4674" s="85" t="s">
        <v>112</v>
      </c>
      <c r="V4674" s="1"/>
      <c r="W4674" s="1"/>
      <c r="X4674" s="1"/>
      <c r="Y4674" s="1"/>
      <c r="Z4674" s="6">
        <v>66397</v>
      </c>
      <c r="AA4674" s="160"/>
      <c r="AB4674" s="123" t="s">
        <v>4395</v>
      </c>
      <c r="AC4674" s="124"/>
      <c r="AD4674" s="2"/>
      <c r="AE4674" s="2"/>
      <c r="AF4674" s="2"/>
      <c r="AG4674" s="2"/>
      <c r="AH4674" s="41" t="s">
        <v>7654</v>
      </c>
      <c r="AI4674" s="80"/>
      <c r="AJ4674" s="80"/>
      <c r="AK4674" s="1"/>
      <c r="AL4674" s="85"/>
      <c r="AM4674" s="151" t="s">
        <v>26263</v>
      </c>
      <c r="AN4674" s="16"/>
      <c r="AO4674" s="166"/>
      <c r="AP4674" s="5">
        <f t="shared" si="73"/>
        <v>0</v>
      </c>
      <c r="AQ4674" s="16"/>
      <c r="AR4674" s="205">
        <v>1</v>
      </c>
      <c r="AS4674" s="16"/>
      <c r="AT4674" s="16"/>
      <c r="AU4674" s="16"/>
      <c r="AV4674" s="16"/>
      <c r="AW4674" s="16"/>
      <c r="AX4674" s="16"/>
    </row>
    <row r="4675" spans="1:50" customFormat="1" ht="15.75" hidden="1" customHeight="1" x14ac:dyDescent="0.2">
      <c r="A4675" s="1" t="s">
        <v>7934</v>
      </c>
      <c r="B4675" s="1" t="s">
        <v>13756</v>
      </c>
      <c r="C4675" s="85" t="s">
        <v>4395</v>
      </c>
      <c r="D4675" s="85" t="s">
        <v>13090</v>
      </c>
      <c r="E4675" s="202" t="s">
        <v>26712</v>
      </c>
      <c r="F4675" s="85" t="s">
        <v>40</v>
      </c>
      <c r="G4675" s="85" t="s">
        <v>15356</v>
      </c>
      <c r="H4675" s="85" t="s">
        <v>20690</v>
      </c>
      <c r="I4675" s="3"/>
      <c r="J4675" s="85" t="s">
        <v>4435</v>
      </c>
      <c r="K4675" s="1" t="s">
        <v>4744</v>
      </c>
      <c r="L4675" s="1"/>
      <c r="M4675" s="1"/>
      <c r="N4675" s="41" t="s">
        <v>15734</v>
      </c>
      <c r="O4675" s="87">
        <v>0</v>
      </c>
      <c r="P4675" s="87">
        <v>0</v>
      </c>
      <c r="Q4675" s="87">
        <v>0</v>
      </c>
      <c r="R4675" s="87">
        <v>0</v>
      </c>
      <c r="S4675" s="87"/>
      <c r="T4675" s="87"/>
      <c r="U4675" s="85" t="s">
        <v>112</v>
      </c>
      <c r="V4675" s="1"/>
      <c r="W4675" s="1"/>
      <c r="X4675" s="1"/>
      <c r="Y4675" s="1"/>
      <c r="Z4675" s="6">
        <v>66329</v>
      </c>
      <c r="AA4675" s="160"/>
      <c r="AB4675" s="123" t="s">
        <v>4395</v>
      </c>
      <c r="AC4675" s="124"/>
      <c r="AD4675" s="2"/>
      <c r="AE4675" s="2"/>
      <c r="AF4675" s="2"/>
      <c r="AG4675" s="2"/>
      <c r="AH4675" s="41" t="s">
        <v>7654</v>
      </c>
      <c r="AI4675" s="80"/>
      <c r="AJ4675" s="80"/>
      <c r="AK4675" s="1"/>
      <c r="AL4675" s="85"/>
      <c r="AM4675" s="151" t="s">
        <v>26263</v>
      </c>
      <c r="AN4675" s="16"/>
      <c r="AO4675" s="166"/>
      <c r="AP4675" s="5">
        <f t="shared" si="73"/>
        <v>0</v>
      </c>
      <c r="AQ4675" s="16"/>
      <c r="AR4675" s="205">
        <v>1</v>
      </c>
      <c r="AS4675" s="16"/>
      <c r="AT4675" s="16"/>
      <c r="AU4675" s="16"/>
      <c r="AV4675" s="16"/>
      <c r="AW4675" s="16"/>
      <c r="AX4675" s="16"/>
    </row>
    <row r="4676" spans="1:50" customFormat="1" ht="15.75" hidden="1" customHeight="1" x14ac:dyDescent="0.2">
      <c r="A4676" s="1" t="s">
        <v>7935</v>
      </c>
      <c r="B4676" s="1" t="s">
        <v>26713</v>
      </c>
      <c r="C4676" s="85" t="s">
        <v>4395</v>
      </c>
      <c r="D4676" s="85" t="s">
        <v>13090</v>
      </c>
      <c r="E4676" s="202" t="s">
        <v>26712</v>
      </c>
      <c r="F4676" s="85" t="s">
        <v>40</v>
      </c>
      <c r="G4676" s="85" t="s">
        <v>15356</v>
      </c>
      <c r="H4676" s="85" t="s">
        <v>20690</v>
      </c>
      <c r="I4676" s="3"/>
      <c r="J4676" s="85" t="s">
        <v>4435</v>
      </c>
      <c r="K4676" s="1" t="s">
        <v>4744</v>
      </c>
      <c r="L4676" s="1"/>
      <c r="M4676" s="1"/>
      <c r="N4676" s="41" t="s">
        <v>15734</v>
      </c>
      <c r="O4676" s="87">
        <v>0</v>
      </c>
      <c r="P4676" s="87">
        <v>0</v>
      </c>
      <c r="Q4676" s="87">
        <v>0</v>
      </c>
      <c r="R4676" s="87">
        <v>0</v>
      </c>
      <c r="S4676" s="87"/>
      <c r="T4676" s="87"/>
      <c r="U4676" s="85" t="s">
        <v>112</v>
      </c>
      <c r="V4676" s="1"/>
      <c r="W4676" s="1"/>
      <c r="X4676" s="1"/>
      <c r="Y4676" s="1"/>
      <c r="Z4676" s="6">
        <v>61510</v>
      </c>
      <c r="AA4676" s="160"/>
      <c r="AB4676" s="123" t="s">
        <v>4395</v>
      </c>
      <c r="AC4676" s="124"/>
      <c r="AD4676" s="2"/>
      <c r="AE4676" s="2"/>
      <c r="AF4676" s="2"/>
      <c r="AG4676" s="2"/>
      <c r="AH4676" s="41" t="s">
        <v>7654</v>
      </c>
      <c r="AI4676" s="80"/>
      <c r="AJ4676" s="80"/>
      <c r="AK4676" s="1"/>
      <c r="AL4676" s="85"/>
      <c r="AM4676" s="151" t="s">
        <v>26263</v>
      </c>
      <c r="AN4676" s="16"/>
      <c r="AO4676" s="166"/>
      <c r="AP4676" s="5">
        <f t="shared" si="73"/>
        <v>0</v>
      </c>
      <c r="AQ4676" s="16"/>
      <c r="AR4676" s="205">
        <v>1</v>
      </c>
      <c r="AS4676" s="16"/>
      <c r="AT4676" s="16"/>
      <c r="AU4676" s="16"/>
      <c r="AV4676" s="16"/>
      <c r="AW4676" s="16"/>
      <c r="AX4676" s="16"/>
    </row>
    <row r="4677" spans="1:50" customFormat="1" ht="15.75" hidden="1" customHeight="1" x14ac:dyDescent="0.2">
      <c r="A4677" s="1" t="s">
        <v>7936</v>
      </c>
      <c r="B4677" s="1" t="s">
        <v>5699</v>
      </c>
      <c r="C4677" s="85" t="s">
        <v>4395</v>
      </c>
      <c r="D4677" s="85" t="s">
        <v>13090</v>
      </c>
      <c r="E4677" s="202" t="s">
        <v>26418</v>
      </c>
      <c r="F4677" s="85" t="s">
        <v>40</v>
      </c>
      <c r="G4677" s="85" t="s">
        <v>15356</v>
      </c>
      <c r="H4677" s="85" t="s">
        <v>20690</v>
      </c>
      <c r="I4677" s="3"/>
      <c r="J4677" s="85" t="s">
        <v>4435</v>
      </c>
      <c r="K4677" s="1" t="s">
        <v>4744</v>
      </c>
      <c r="L4677" s="1"/>
      <c r="M4677" s="1"/>
      <c r="N4677" s="41" t="s">
        <v>15734</v>
      </c>
      <c r="O4677" s="87">
        <v>0</v>
      </c>
      <c r="P4677" s="87">
        <v>0</v>
      </c>
      <c r="Q4677" s="87">
        <v>0</v>
      </c>
      <c r="R4677" s="87">
        <v>0</v>
      </c>
      <c r="S4677" s="87"/>
      <c r="T4677" s="87"/>
      <c r="U4677" s="85" t="s">
        <v>112</v>
      </c>
      <c r="V4677" s="1"/>
      <c r="W4677" s="1"/>
      <c r="X4677" s="1"/>
      <c r="Y4677" s="1"/>
      <c r="Z4677" s="6">
        <v>0</v>
      </c>
      <c r="AA4677" s="160"/>
      <c r="AB4677" s="123" t="s">
        <v>4395</v>
      </c>
      <c r="AC4677" s="124"/>
      <c r="AD4677" s="2"/>
      <c r="AE4677" s="2"/>
      <c r="AF4677" s="2"/>
      <c r="AG4677" s="2"/>
      <c r="AH4677" s="41" t="s">
        <v>7654</v>
      </c>
      <c r="AI4677" s="80"/>
      <c r="AJ4677" s="80"/>
      <c r="AK4677" s="1"/>
      <c r="AL4677" s="85"/>
      <c r="AM4677" s="151" t="s">
        <v>26263</v>
      </c>
      <c r="AN4677" s="16"/>
      <c r="AO4677" s="166"/>
      <c r="AP4677" s="5">
        <f t="shared" si="73"/>
        <v>0</v>
      </c>
      <c r="AQ4677" s="16"/>
      <c r="AR4677" s="205">
        <v>1</v>
      </c>
      <c r="AS4677" s="16"/>
      <c r="AT4677" s="16"/>
      <c r="AU4677" s="16"/>
      <c r="AV4677" s="16"/>
      <c r="AW4677" s="16"/>
      <c r="AX4677" s="16"/>
    </row>
    <row r="4678" spans="1:50" customFormat="1" ht="15.75" hidden="1" customHeight="1" x14ac:dyDescent="0.2">
      <c r="A4678" s="7" t="s">
        <v>7937</v>
      </c>
      <c r="B4678" s="3" t="s">
        <v>7938</v>
      </c>
      <c r="C4678" s="85" t="s">
        <v>7939</v>
      </c>
      <c r="D4678" s="85" t="s">
        <v>13090</v>
      </c>
      <c r="E4678" s="202" t="s">
        <v>154</v>
      </c>
      <c r="F4678" s="85" t="s">
        <v>55</v>
      </c>
      <c r="G4678" s="85" t="s">
        <v>63</v>
      </c>
      <c r="H4678" s="85" t="s">
        <v>20690</v>
      </c>
      <c r="I4678" s="3" t="s">
        <v>7970</v>
      </c>
      <c r="J4678" s="85" t="s">
        <v>4435</v>
      </c>
      <c r="K4678" s="7" t="s">
        <v>3838</v>
      </c>
      <c r="L4678" s="3"/>
      <c r="M4678" s="3"/>
      <c r="N4678" s="41" t="s">
        <v>7940</v>
      </c>
      <c r="O4678" s="87">
        <v>21704</v>
      </c>
      <c r="P4678" s="87">
        <v>21704</v>
      </c>
      <c r="Q4678" s="87">
        <v>0</v>
      </c>
      <c r="R4678" s="87">
        <v>0</v>
      </c>
      <c r="S4678" s="87"/>
      <c r="T4678" s="87"/>
      <c r="U4678" s="85">
        <v>2006</v>
      </c>
      <c r="V4678" s="179"/>
      <c r="W4678" s="7"/>
      <c r="X4678" s="3"/>
      <c r="Y4678" s="3"/>
      <c r="Z4678" s="146">
        <v>13331</v>
      </c>
      <c r="AA4678" s="11"/>
      <c r="AB4678" s="123" t="s">
        <v>7939</v>
      </c>
      <c r="AC4678" s="124"/>
      <c r="AD4678" s="41"/>
      <c r="AE4678" s="41"/>
      <c r="AF4678" s="191">
        <v>39889</v>
      </c>
      <c r="AG4678" s="41"/>
      <c r="AH4678" s="41" t="s">
        <v>8024</v>
      </c>
      <c r="AI4678" s="80" t="s">
        <v>6</v>
      </c>
      <c r="AJ4678" s="41"/>
      <c r="AK4678" s="3"/>
      <c r="AL4678" s="85"/>
      <c r="AM4678" s="151" t="s">
        <v>19998</v>
      </c>
      <c r="AN4678" s="58" t="s">
        <v>99</v>
      </c>
      <c r="AO4678" s="166"/>
      <c r="AP4678" s="5">
        <f t="shared" ref="AP4678:AP4741" si="74">SUBTOTAL(109,U4678)</f>
        <v>0</v>
      </c>
      <c r="AQ4678" s="16"/>
      <c r="AR4678" s="205">
        <v>1</v>
      </c>
      <c r="AS4678" s="16"/>
      <c r="AT4678" s="16"/>
      <c r="AU4678" s="16"/>
      <c r="AV4678" s="16"/>
      <c r="AW4678" s="16"/>
      <c r="AX4678" s="16"/>
    </row>
    <row r="4679" spans="1:50" customFormat="1" ht="15.75" hidden="1" customHeight="1" x14ac:dyDescent="0.2">
      <c r="A4679" s="7" t="s">
        <v>7941</v>
      </c>
      <c r="B4679" s="3" t="s">
        <v>7942</v>
      </c>
      <c r="C4679" s="85" t="s">
        <v>7939</v>
      </c>
      <c r="D4679" s="85" t="s">
        <v>13090</v>
      </c>
      <c r="E4679" s="202" t="s">
        <v>154</v>
      </c>
      <c r="F4679" s="85" t="s">
        <v>55</v>
      </c>
      <c r="G4679" s="85" t="s">
        <v>57</v>
      </c>
      <c r="H4679" s="85" t="s">
        <v>20690</v>
      </c>
      <c r="I4679" s="3" t="s">
        <v>4564</v>
      </c>
      <c r="J4679" s="85" t="s">
        <v>124</v>
      </c>
      <c r="K4679" s="7" t="s">
        <v>125</v>
      </c>
      <c r="L4679" s="3"/>
      <c r="M4679" s="3"/>
      <c r="N4679" s="41" t="s">
        <v>7950</v>
      </c>
      <c r="O4679" s="87">
        <v>6726799</v>
      </c>
      <c r="P4679" s="87">
        <v>4209738</v>
      </c>
      <c r="Q4679" s="87">
        <v>2517061</v>
      </c>
      <c r="R4679" s="87">
        <v>0</v>
      </c>
      <c r="S4679" s="87"/>
      <c r="T4679" s="87"/>
      <c r="U4679" s="85">
        <v>2006</v>
      </c>
      <c r="V4679" s="179"/>
      <c r="W4679" s="7"/>
      <c r="X4679" s="3"/>
      <c r="Y4679" s="3"/>
      <c r="Z4679" s="146">
        <v>608686</v>
      </c>
      <c r="AA4679" s="11"/>
      <c r="AB4679" s="123" t="s">
        <v>7939</v>
      </c>
      <c r="AC4679" s="124"/>
      <c r="AD4679" s="41"/>
      <c r="AE4679" s="41"/>
      <c r="AF4679" s="191">
        <v>43927</v>
      </c>
      <c r="AG4679" s="41"/>
      <c r="AH4679" s="41" t="s">
        <v>8024</v>
      </c>
      <c r="AI4679" s="80" t="s">
        <v>6</v>
      </c>
      <c r="AJ4679" s="41"/>
      <c r="AK4679" s="3"/>
      <c r="AL4679" s="85"/>
      <c r="AM4679" s="151" t="s">
        <v>19998</v>
      </c>
      <c r="AN4679" s="15"/>
      <c r="AO4679" s="166"/>
      <c r="AP4679" s="5">
        <f t="shared" si="74"/>
        <v>0</v>
      </c>
      <c r="AQ4679" s="16"/>
      <c r="AR4679" s="205">
        <v>1</v>
      </c>
      <c r="AS4679" s="16"/>
      <c r="AT4679" s="16"/>
      <c r="AU4679" s="16"/>
      <c r="AV4679" s="16"/>
      <c r="AW4679" s="16"/>
      <c r="AX4679" s="16"/>
    </row>
    <row r="4680" spans="1:50" customFormat="1" ht="15.75" hidden="1" customHeight="1" x14ac:dyDescent="0.2">
      <c r="A4680" s="7" t="s">
        <v>7943</v>
      </c>
      <c r="B4680" s="3" t="s">
        <v>7944</v>
      </c>
      <c r="C4680" s="85" t="s">
        <v>7939</v>
      </c>
      <c r="D4680" s="85" t="s">
        <v>13090</v>
      </c>
      <c r="E4680" s="202" t="s">
        <v>154</v>
      </c>
      <c r="F4680" s="85" t="s">
        <v>55</v>
      </c>
      <c r="G4680" s="85" t="s">
        <v>15355</v>
      </c>
      <c r="H4680" s="85" t="s">
        <v>20690</v>
      </c>
      <c r="I4680" s="3" t="s">
        <v>7945</v>
      </c>
      <c r="J4680" s="85" t="s">
        <v>4435</v>
      </c>
      <c r="K4680" s="7" t="s">
        <v>3838</v>
      </c>
      <c r="L4680" s="3"/>
      <c r="M4680" s="3"/>
      <c r="N4680" s="41" t="s">
        <v>7946</v>
      </c>
      <c r="O4680" s="87">
        <v>47015</v>
      </c>
      <c r="P4680" s="87">
        <v>47015</v>
      </c>
      <c r="Q4680" s="87">
        <v>0</v>
      </c>
      <c r="R4680" s="87">
        <v>0</v>
      </c>
      <c r="S4680" s="87"/>
      <c r="T4680" s="87"/>
      <c r="U4680" s="85">
        <v>2005</v>
      </c>
      <c r="V4680" s="179"/>
      <c r="W4680" s="7"/>
      <c r="X4680" s="3"/>
      <c r="Y4680" s="3"/>
      <c r="Z4680" s="146">
        <v>4453</v>
      </c>
      <c r="AA4680" s="11"/>
      <c r="AB4680" s="123" t="s">
        <v>7939</v>
      </c>
      <c r="AC4680" s="124"/>
      <c r="AD4680" s="41"/>
      <c r="AE4680" s="41"/>
      <c r="AF4680" s="191">
        <v>40009</v>
      </c>
      <c r="AG4680" s="41"/>
      <c r="AH4680" s="41" t="s">
        <v>8024</v>
      </c>
      <c r="AI4680" s="80" t="s">
        <v>6</v>
      </c>
      <c r="AJ4680" s="41"/>
      <c r="AK4680" s="3"/>
      <c r="AL4680" s="85"/>
      <c r="AM4680" s="151" t="s">
        <v>19998</v>
      </c>
      <c r="AN4680" s="15"/>
      <c r="AO4680" s="166"/>
      <c r="AP4680" s="5">
        <f t="shared" si="74"/>
        <v>0</v>
      </c>
      <c r="AQ4680" s="16"/>
      <c r="AR4680" s="205">
        <v>1</v>
      </c>
      <c r="AS4680" s="16"/>
      <c r="AT4680" s="16"/>
      <c r="AU4680" s="16"/>
      <c r="AV4680" s="16"/>
      <c r="AW4680" s="16"/>
      <c r="AX4680" s="16"/>
    </row>
    <row r="4681" spans="1:50" customFormat="1" ht="15.75" hidden="1" customHeight="1" x14ac:dyDescent="0.2">
      <c r="A4681" s="7" t="s">
        <v>7947</v>
      </c>
      <c r="B4681" s="1" t="s">
        <v>7948</v>
      </c>
      <c r="C4681" s="85" t="s">
        <v>7939</v>
      </c>
      <c r="D4681" s="85" t="s">
        <v>13090</v>
      </c>
      <c r="E4681" s="202" t="s">
        <v>7951</v>
      </c>
      <c r="F4681" s="85" t="s">
        <v>34</v>
      </c>
      <c r="G4681" s="85" t="s">
        <v>37</v>
      </c>
      <c r="H4681" s="85" t="s">
        <v>20689</v>
      </c>
      <c r="I4681" s="3" t="s">
        <v>7949</v>
      </c>
      <c r="J4681" s="85" t="s">
        <v>124</v>
      </c>
      <c r="K4681" s="7" t="s">
        <v>139</v>
      </c>
      <c r="L4681" s="7"/>
      <c r="M4681" s="7"/>
      <c r="N4681" s="2" t="s">
        <v>7950</v>
      </c>
      <c r="O4681" s="87">
        <v>0</v>
      </c>
      <c r="P4681" s="87">
        <v>0</v>
      </c>
      <c r="Q4681" s="87">
        <v>0</v>
      </c>
      <c r="R4681" s="87">
        <v>0</v>
      </c>
      <c r="S4681" s="87"/>
      <c r="T4681" s="87"/>
      <c r="U4681" s="85" t="s">
        <v>112</v>
      </c>
      <c r="V4681" s="179"/>
      <c r="W4681" s="7"/>
      <c r="X4681" s="7"/>
      <c r="Y4681" s="7"/>
      <c r="Z4681" s="210">
        <v>9900</v>
      </c>
      <c r="AA4681" s="11"/>
      <c r="AB4681" s="123" t="s">
        <v>7939</v>
      </c>
      <c r="AC4681" s="124"/>
      <c r="AD4681" s="80"/>
      <c r="AE4681" s="80"/>
      <c r="AF4681" s="191"/>
      <c r="AG4681" s="80"/>
      <c r="AH4681" s="2" t="s">
        <v>7952</v>
      </c>
      <c r="AI4681" s="80" t="s">
        <v>6</v>
      </c>
      <c r="AJ4681" s="80"/>
      <c r="AK4681" s="4"/>
      <c r="AL4681" s="85"/>
      <c r="AM4681" s="151" t="s">
        <v>19998</v>
      </c>
      <c r="AN4681" s="16"/>
      <c r="AO4681" s="166"/>
      <c r="AP4681" s="5">
        <f t="shared" si="74"/>
        <v>0</v>
      </c>
      <c r="AQ4681" s="16"/>
      <c r="AR4681" s="205">
        <v>1</v>
      </c>
      <c r="AS4681" s="16"/>
      <c r="AT4681" s="16"/>
      <c r="AU4681" s="16"/>
      <c r="AV4681" s="16"/>
      <c r="AW4681" s="16"/>
      <c r="AX4681" s="16"/>
    </row>
    <row r="4682" spans="1:50" customFormat="1" ht="15.75" hidden="1" customHeight="1" x14ac:dyDescent="0.2">
      <c r="A4682" s="7" t="s">
        <v>7953</v>
      </c>
      <c r="B4682" s="3" t="s">
        <v>7954</v>
      </c>
      <c r="C4682" s="85" t="s">
        <v>7939</v>
      </c>
      <c r="D4682" s="85" t="s">
        <v>13090</v>
      </c>
      <c r="E4682" s="202" t="s">
        <v>154</v>
      </c>
      <c r="F4682" s="85" t="s">
        <v>55</v>
      </c>
      <c r="G4682" s="85" t="s">
        <v>63</v>
      </c>
      <c r="H4682" s="85" t="s">
        <v>20690</v>
      </c>
      <c r="I4682" s="3" t="s">
        <v>4564</v>
      </c>
      <c r="J4682" s="85" t="s">
        <v>4400</v>
      </c>
      <c r="K4682" s="7" t="s">
        <v>4422</v>
      </c>
      <c r="L4682" s="3"/>
      <c r="M4682" s="3"/>
      <c r="N4682" s="41" t="s">
        <v>7955</v>
      </c>
      <c r="O4682" s="87">
        <v>791783</v>
      </c>
      <c r="P4682" s="87">
        <v>433259</v>
      </c>
      <c r="Q4682" s="87">
        <v>358524</v>
      </c>
      <c r="R4682" s="87">
        <v>0</v>
      </c>
      <c r="S4682" s="87"/>
      <c r="T4682" s="87"/>
      <c r="U4682" s="85">
        <v>2009</v>
      </c>
      <c r="V4682" s="179"/>
      <c r="W4682" s="7"/>
      <c r="X4682" s="3"/>
      <c r="Y4682" s="3"/>
      <c r="Z4682" s="146">
        <v>67000</v>
      </c>
      <c r="AA4682" s="11"/>
      <c r="AB4682" s="123" t="s">
        <v>7939</v>
      </c>
      <c r="AC4682" s="124"/>
      <c r="AD4682" s="41"/>
      <c r="AE4682" s="41"/>
      <c r="AF4682" s="191">
        <v>43927</v>
      </c>
      <c r="AG4682" s="41"/>
      <c r="AH4682" s="41" t="s">
        <v>8024</v>
      </c>
      <c r="AI4682" s="80" t="s">
        <v>6</v>
      </c>
      <c r="AJ4682" s="41"/>
      <c r="AK4682" s="3"/>
      <c r="AL4682" s="85"/>
      <c r="AM4682" s="151" t="s">
        <v>19998</v>
      </c>
      <c r="AN4682" s="15"/>
      <c r="AO4682" s="166"/>
      <c r="AP4682" s="5">
        <f t="shared" si="74"/>
        <v>0</v>
      </c>
      <c r="AQ4682" s="16"/>
      <c r="AR4682" s="205">
        <v>1</v>
      </c>
      <c r="AS4682" s="16"/>
      <c r="AT4682" s="16"/>
      <c r="AU4682" s="16"/>
      <c r="AV4682" s="16"/>
      <c r="AW4682" s="16"/>
      <c r="AX4682" s="16"/>
    </row>
    <row r="4683" spans="1:50" customFormat="1" ht="15.75" hidden="1" customHeight="1" x14ac:dyDescent="0.2">
      <c r="A4683" s="7" t="s">
        <v>7956</v>
      </c>
      <c r="B4683" s="3" t="s">
        <v>7957</v>
      </c>
      <c r="C4683" s="85" t="s">
        <v>7939</v>
      </c>
      <c r="D4683" s="85" t="s">
        <v>13090</v>
      </c>
      <c r="E4683" s="202" t="s">
        <v>154</v>
      </c>
      <c r="F4683" s="85" t="s">
        <v>25110</v>
      </c>
      <c r="G4683" s="85" t="s">
        <v>51</v>
      </c>
      <c r="H4683" s="85" t="s">
        <v>20690</v>
      </c>
      <c r="I4683" s="3" t="s">
        <v>7958</v>
      </c>
      <c r="J4683" s="85" t="s">
        <v>4435</v>
      </c>
      <c r="K4683" s="7" t="s">
        <v>3838</v>
      </c>
      <c r="L4683" s="3"/>
      <c r="M4683" s="3"/>
      <c r="N4683" s="41" t="s">
        <v>7959</v>
      </c>
      <c r="O4683" s="87">
        <v>2600983</v>
      </c>
      <c r="P4683" s="87">
        <v>2341371</v>
      </c>
      <c r="Q4683" s="87">
        <v>259612</v>
      </c>
      <c r="R4683" s="87">
        <v>0</v>
      </c>
      <c r="S4683" s="87"/>
      <c r="T4683" s="87"/>
      <c r="U4683" s="85">
        <v>2009</v>
      </c>
      <c r="V4683" s="179"/>
      <c r="W4683" s="7"/>
      <c r="X4683" s="3"/>
      <c r="Y4683" s="3"/>
      <c r="Z4683" s="146">
        <v>1293422</v>
      </c>
      <c r="AA4683" s="11"/>
      <c r="AB4683" s="123" t="s">
        <v>7939</v>
      </c>
      <c r="AC4683" s="124"/>
      <c r="AD4683" s="41"/>
      <c r="AE4683" s="41"/>
      <c r="AF4683" s="191">
        <v>43927</v>
      </c>
      <c r="AG4683" s="41"/>
      <c r="AH4683" s="41" t="s">
        <v>8024</v>
      </c>
      <c r="AI4683" s="80" t="s">
        <v>6</v>
      </c>
      <c r="AJ4683" s="41"/>
      <c r="AK4683" s="3"/>
      <c r="AL4683" s="85"/>
      <c r="AM4683" s="151" t="s">
        <v>19998</v>
      </c>
      <c r="AN4683" s="15"/>
      <c r="AO4683" s="166"/>
      <c r="AP4683" s="5">
        <f t="shared" si="74"/>
        <v>0</v>
      </c>
      <c r="AQ4683" s="16"/>
      <c r="AR4683" s="205">
        <v>1</v>
      </c>
      <c r="AS4683" s="16"/>
      <c r="AT4683" s="16"/>
      <c r="AU4683" s="16"/>
      <c r="AV4683" s="16"/>
      <c r="AW4683" s="16"/>
      <c r="AX4683" s="16"/>
    </row>
    <row r="4684" spans="1:50" customFormat="1" ht="15.75" hidden="1" customHeight="1" x14ac:dyDescent="0.2">
      <c r="A4684" s="7" t="s">
        <v>7960</v>
      </c>
      <c r="B4684" s="3" t="s">
        <v>13110</v>
      </c>
      <c r="C4684" s="85" t="s">
        <v>7939</v>
      </c>
      <c r="D4684" s="85" t="s">
        <v>13090</v>
      </c>
      <c r="E4684" s="202" t="s">
        <v>154</v>
      </c>
      <c r="F4684" s="85" t="s">
        <v>55</v>
      </c>
      <c r="G4684" s="85" t="s">
        <v>57</v>
      </c>
      <c r="H4684" s="85" t="s">
        <v>20690</v>
      </c>
      <c r="I4684" s="3" t="s">
        <v>4564</v>
      </c>
      <c r="J4684" s="85" t="s">
        <v>4406</v>
      </c>
      <c r="K4684" s="7" t="s">
        <v>4407</v>
      </c>
      <c r="L4684" s="3"/>
      <c r="M4684" s="3"/>
      <c r="N4684" s="41" t="s">
        <v>22880</v>
      </c>
      <c r="O4684" s="87">
        <v>0</v>
      </c>
      <c r="P4684" s="87">
        <v>0</v>
      </c>
      <c r="Q4684" s="87">
        <v>0</v>
      </c>
      <c r="R4684" s="87">
        <v>0</v>
      </c>
      <c r="S4684" s="87"/>
      <c r="T4684" s="87"/>
      <c r="U4684" s="85" t="s">
        <v>112</v>
      </c>
      <c r="V4684" s="179"/>
      <c r="W4684" s="7"/>
      <c r="X4684" s="3"/>
      <c r="Y4684" s="3"/>
      <c r="Z4684" s="146">
        <v>90518</v>
      </c>
      <c r="AA4684" s="11"/>
      <c r="AB4684" s="123" t="s">
        <v>7939</v>
      </c>
      <c r="AC4684" s="124"/>
      <c r="AD4684" s="41"/>
      <c r="AE4684" s="41"/>
      <c r="AF4684" s="191">
        <v>43927</v>
      </c>
      <c r="AG4684" s="41"/>
      <c r="AH4684" s="41" t="s">
        <v>8024</v>
      </c>
      <c r="AI4684" s="80" t="s">
        <v>6</v>
      </c>
      <c r="AJ4684" s="41"/>
      <c r="AK4684" s="3"/>
      <c r="AL4684" s="85"/>
      <c r="AM4684" s="151" t="s">
        <v>19998</v>
      </c>
      <c r="AN4684" s="15"/>
      <c r="AO4684" s="166"/>
      <c r="AP4684" s="5">
        <f t="shared" si="74"/>
        <v>0</v>
      </c>
      <c r="AQ4684" s="16"/>
      <c r="AR4684" s="205">
        <v>1</v>
      </c>
      <c r="AS4684" s="16"/>
      <c r="AT4684" s="16"/>
      <c r="AU4684" s="16"/>
      <c r="AV4684" s="16"/>
      <c r="AW4684" s="16"/>
      <c r="AX4684" s="16"/>
    </row>
    <row r="4685" spans="1:50" customFormat="1" ht="15.75" hidden="1" customHeight="1" x14ac:dyDescent="0.2">
      <c r="A4685" s="7" t="s">
        <v>7961</v>
      </c>
      <c r="B4685" s="3" t="s">
        <v>7962</v>
      </c>
      <c r="C4685" s="85" t="s">
        <v>7939</v>
      </c>
      <c r="D4685" s="85" t="s">
        <v>13090</v>
      </c>
      <c r="E4685" s="202" t="s">
        <v>154</v>
      </c>
      <c r="F4685" s="85" t="s">
        <v>55</v>
      </c>
      <c r="G4685" s="85" t="s">
        <v>57</v>
      </c>
      <c r="H4685" s="85" t="s">
        <v>20690</v>
      </c>
      <c r="I4685" s="3" t="s">
        <v>4564</v>
      </c>
      <c r="J4685" s="85" t="s">
        <v>4406</v>
      </c>
      <c r="K4685" s="7" t="s">
        <v>4407</v>
      </c>
      <c r="L4685" s="3"/>
      <c r="M4685" s="3"/>
      <c r="N4685" s="41" t="s">
        <v>22880</v>
      </c>
      <c r="O4685" s="87">
        <v>0</v>
      </c>
      <c r="P4685" s="87">
        <v>0</v>
      </c>
      <c r="Q4685" s="87">
        <v>0</v>
      </c>
      <c r="R4685" s="87">
        <v>0</v>
      </c>
      <c r="S4685" s="87"/>
      <c r="T4685" s="87"/>
      <c r="U4685" s="85" t="s">
        <v>112</v>
      </c>
      <c r="V4685" s="179"/>
      <c r="W4685" s="7"/>
      <c r="X4685" s="3"/>
      <c r="Y4685" s="3"/>
      <c r="Z4685" s="146">
        <v>118265</v>
      </c>
      <c r="AA4685" s="11"/>
      <c r="AB4685" s="123" t="s">
        <v>7939</v>
      </c>
      <c r="AC4685" s="124"/>
      <c r="AD4685" s="41"/>
      <c r="AE4685" s="41"/>
      <c r="AF4685" s="191">
        <v>43927</v>
      </c>
      <c r="AG4685" s="41"/>
      <c r="AH4685" s="41" t="s">
        <v>8024</v>
      </c>
      <c r="AI4685" s="80" t="s">
        <v>6</v>
      </c>
      <c r="AJ4685" s="41"/>
      <c r="AK4685" s="3"/>
      <c r="AL4685" s="85"/>
      <c r="AM4685" s="151" t="s">
        <v>19998</v>
      </c>
      <c r="AN4685" s="15"/>
      <c r="AO4685" s="166"/>
      <c r="AP4685" s="5">
        <f t="shared" si="74"/>
        <v>0</v>
      </c>
      <c r="AQ4685" s="16"/>
      <c r="AR4685" s="205">
        <v>1</v>
      </c>
      <c r="AS4685" s="16"/>
      <c r="AT4685" s="16"/>
      <c r="AU4685" s="16"/>
      <c r="AV4685" s="16"/>
      <c r="AW4685" s="16"/>
      <c r="AX4685" s="16"/>
    </row>
    <row r="4686" spans="1:50" customFormat="1" ht="15.75" hidden="1" customHeight="1" x14ac:dyDescent="0.2">
      <c r="A4686" s="7" t="s">
        <v>7963</v>
      </c>
      <c r="B4686" s="3" t="s">
        <v>7964</v>
      </c>
      <c r="C4686" s="85" t="s">
        <v>7939</v>
      </c>
      <c r="D4686" s="85" t="s">
        <v>13090</v>
      </c>
      <c r="E4686" s="202" t="s">
        <v>154</v>
      </c>
      <c r="F4686" s="85" t="s">
        <v>64</v>
      </c>
      <c r="G4686" s="85" t="s">
        <v>67</v>
      </c>
      <c r="H4686" s="85" t="s">
        <v>20690</v>
      </c>
      <c r="I4686" s="3" t="s">
        <v>7965</v>
      </c>
      <c r="J4686" s="85" t="s">
        <v>4406</v>
      </c>
      <c r="K4686" s="7" t="s">
        <v>4407</v>
      </c>
      <c r="L4686" s="3"/>
      <c r="M4686" s="3"/>
      <c r="N4686" s="41" t="s">
        <v>7966</v>
      </c>
      <c r="O4686" s="87">
        <v>7092</v>
      </c>
      <c r="P4686" s="87">
        <v>0</v>
      </c>
      <c r="Q4686" s="87">
        <v>7092</v>
      </c>
      <c r="R4686" s="87">
        <v>0</v>
      </c>
      <c r="S4686" s="87"/>
      <c r="T4686" s="87"/>
      <c r="U4686" s="85">
        <v>2016</v>
      </c>
      <c r="V4686" s="179"/>
      <c r="W4686" s="7"/>
      <c r="X4686" s="3"/>
      <c r="Y4686" s="3"/>
      <c r="Z4686" s="146">
        <v>14794</v>
      </c>
      <c r="AA4686" s="11"/>
      <c r="AB4686" s="123" t="s">
        <v>7939</v>
      </c>
      <c r="AC4686" s="124"/>
      <c r="AD4686" s="41"/>
      <c r="AE4686" s="41"/>
      <c r="AF4686" s="191">
        <v>43927</v>
      </c>
      <c r="AG4686" s="41"/>
      <c r="AH4686" s="41" t="s">
        <v>7967</v>
      </c>
      <c r="AI4686" s="80" t="s">
        <v>6</v>
      </c>
      <c r="AJ4686" s="41"/>
      <c r="AK4686" s="3"/>
      <c r="AL4686" s="85"/>
      <c r="AM4686" s="151" t="s">
        <v>19998</v>
      </c>
      <c r="AN4686" s="15"/>
      <c r="AO4686" s="166"/>
      <c r="AP4686" s="5">
        <f t="shared" si="74"/>
        <v>0</v>
      </c>
      <c r="AQ4686" s="16"/>
      <c r="AR4686" s="205">
        <v>1</v>
      </c>
      <c r="AS4686" s="16"/>
      <c r="AT4686" s="16"/>
      <c r="AU4686" s="16"/>
      <c r="AV4686" s="16"/>
      <c r="AW4686" s="16"/>
      <c r="AX4686" s="16"/>
    </row>
    <row r="4687" spans="1:50" customFormat="1" ht="15.75" hidden="1" customHeight="1" x14ac:dyDescent="0.2">
      <c r="A4687" s="7" t="s">
        <v>7968</v>
      </c>
      <c r="B4687" s="3" t="s">
        <v>7969</v>
      </c>
      <c r="C4687" s="85" t="s">
        <v>7939</v>
      </c>
      <c r="D4687" s="85" t="s">
        <v>13090</v>
      </c>
      <c r="E4687" s="202" t="s">
        <v>154</v>
      </c>
      <c r="F4687" s="85" t="s">
        <v>55</v>
      </c>
      <c r="G4687" s="85" t="s">
        <v>57</v>
      </c>
      <c r="H4687" s="85" t="s">
        <v>20690</v>
      </c>
      <c r="I4687" s="3" t="s">
        <v>7970</v>
      </c>
      <c r="J4687" s="85" t="s">
        <v>4406</v>
      </c>
      <c r="K4687" s="7" t="s">
        <v>4407</v>
      </c>
      <c r="L4687" s="3"/>
      <c r="M4687" s="3"/>
      <c r="N4687" s="41" t="s">
        <v>7971</v>
      </c>
      <c r="O4687" s="87">
        <v>0</v>
      </c>
      <c r="P4687" s="87">
        <v>0</v>
      </c>
      <c r="Q4687" s="87">
        <v>0</v>
      </c>
      <c r="R4687" s="87">
        <v>0</v>
      </c>
      <c r="S4687" s="87"/>
      <c r="T4687" s="87"/>
      <c r="U4687" s="85" t="s">
        <v>112</v>
      </c>
      <c r="V4687" s="179"/>
      <c r="W4687" s="7"/>
      <c r="X4687" s="3"/>
      <c r="Y4687" s="3"/>
      <c r="Z4687" s="146">
        <v>7225</v>
      </c>
      <c r="AA4687" s="11"/>
      <c r="AB4687" s="123" t="s">
        <v>7939</v>
      </c>
      <c r="AC4687" s="124"/>
      <c r="AD4687" s="41"/>
      <c r="AE4687" s="41"/>
      <c r="AF4687" s="191">
        <v>41365</v>
      </c>
      <c r="AG4687" s="41"/>
      <c r="AH4687" s="41" t="s">
        <v>8024</v>
      </c>
      <c r="AI4687" s="80" t="s">
        <v>6</v>
      </c>
      <c r="AJ4687" s="41"/>
      <c r="AK4687" s="3"/>
      <c r="AL4687" s="85"/>
      <c r="AM4687" s="151" t="s">
        <v>19998</v>
      </c>
      <c r="AN4687" s="15"/>
      <c r="AO4687" s="166"/>
      <c r="AP4687" s="5">
        <f t="shared" si="74"/>
        <v>0</v>
      </c>
      <c r="AQ4687" s="16"/>
      <c r="AR4687" s="205">
        <v>1</v>
      </c>
      <c r="AS4687" s="16"/>
      <c r="AT4687" s="16"/>
      <c r="AU4687" s="16"/>
      <c r="AV4687" s="16"/>
      <c r="AW4687" s="16"/>
      <c r="AX4687" s="16"/>
    </row>
    <row r="4688" spans="1:50" customFormat="1" ht="15.75" hidden="1" customHeight="1" x14ac:dyDescent="0.2">
      <c r="A4688" s="7" t="s">
        <v>7972</v>
      </c>
      <c r="B4688" s="3" t="s">
        <v>7973</v>
      </c>
      <c r="C4688" s="85" t="s">
        <v>7939</v>
      </c>
      <c r="D4688" s="85" t="s">
        <v>13090</v>
      </c>
      <c r="E4688" s="202" t="s">
        <v>154</v>
      </c>
      <c r="F4688" s="85" t="s">
        <v>55</v>
      </c>
      <c r="G4688" s="85" t="s">
        <v>57</v>
      </c>
      <c r="H4688" s="85" t="s">
        <v>20690</v>
      </c>
      <c r="I4688" s="3" t="s">
        <v>7970</v>
      </c>
      <c r="J4688" s="85" t="s">
        <v>4406</v>
      </c>
      <c r="K4688" s="7" t="s">
        <v>4407</v>
      </c>
      <c r="L4688" s="3"/>
      <c r="M4688" s="3"/>
      <c r="N4688" s="41" t="s">
        <v>20820</v>
      </c>
      <c r="O4688" s="87">
        <v>0</v>
      </c>
      <c r="P4688" s="87">
        <v>0</v>
      </c>
      <c r="Q4688" s="87">
        <v>0</v>
      </c>
      <c r="R4688" s="87">
        <v>0</v>
      </c>
      <c r="S4688" s="87"/>
      <c r="T4688" s="87"/>
      <c r="U4688" s="85" t="s">
        <v>112</v>
      </c>
      <c r="V4688" s="179"/>
      <c r="W4688" s="7"/>
      <c r="X4688" s="3"/>
      <c r="Y4688" s="3"/>
      <c r="Z4688" s="146">
        <v>19082</v>
      </c>
      <c r="AA4688" s="11"/>
      <c r="AB4688" s="123" t="s">
        <v>7939</v>
      </c>
      <c r="AC4688" s="124"/>
      <c r="AD4688" s="41"/>
      <c r="AE4688" s="41"/>
      <c r="AF4688" s="191">
        <v>41365</v>
      </c>
      <c r="AG4688" s="41"/>
      <c r="AH4688" s="41" t="s">
        <v>8024</v>
      </c>
      <c r="AI4688" s="80" t="s">
        <v>6</v>
      </c>
      <c r="AJ4688" s="41"/>
      <c r="AK4688" s="3"/>
      <c r="AL4688" s="85"/>
      <c r="AM4688" s="151" t="s">
        <v>19998</v>
      </c>
      <c r="AN4688" s="15"/>
      <c r="AO4688" s="166"/>
      <c r="AP4688" s="5">
        <f t="shared" si="74"/>
        <v>0</v>
      </c>
      <c r="AQ4688" s="16"/>
      <c r="AR4688" s="205">
        <v>1</v>
      </c>
      <c r="AS4688" s="16"/>
      <c r="AT4688" s="16"/>
      <c r="AU4688" s="16"/>
      <c r="AV4688" s="16"/>
      <c r="AW4688" s="16"/>
      <c r="AX4688" s="16"/>
    </row>
    <row r="4689" spans="1:50" customFormat="1" ht="15.75" hidden="1" customHeight="1" x14ac:dyDescent="0.2">
      <c r="A4689" s="7" t="s">
        <v>7974</v>
      </c>
      <c r="B4689" s="3" t="s">
        <v>7975</v>
      </c>
      <c r="C4689" s="85" t="s">
        <v>7939</v>
      </c>
      <c r="D4689" s="85" t="s">
        <v>13090</v>
      </c>
      <c r="E4689" s="202" t="s">
        <v>154</v>
      </c>
      <c r="F4689" s="85" t="s">
        <v>55</v>
      </c>
      <c r="G4689" s="85" t="s">
        <v>57</v>
      </c>
      <c r="H4689" s="85" t="s">
        <v>20690</v>
      </c>
      <c r="I4689" s="3" t="s">
        <v>7970</v>
      </c>
      <c r="J4689" s="85" t="s">
        <v>4406</v>
      </c>
      <c r="K4689" s="7" t="s">
        <v>4407</v>
      </c>
      <c r="L4689" s="3"/>
      <c r="M4689" s="3"/>
      <c r="N4689" s="41" t="s">
        <v>20820</v>
      </c>
      <c r="O4689" s="87">
        <v>0</v>
      </c>
      <c r="P4689" s="87">
        <v>0</v>
      </c>
      <c r="Q4689" s="87">
        <v>0</v>
      </c>
      <c r="R4689" s="87">
        <v>0</v>
      </c>
      <c r="S4689" s="87"/>
      <c r="T4689" s="87"/>
      <c r="U4689" s="85" t="s">
        <v>112</v>
      </c>
      <c r="V4689" s="179"/>
      <c r="W4689" s="7"/>
      <c r="X4689" s="3"/>
      <c r="Y4689" s="3"/>
      <c r="Z4689" s="146">
        <v>18295</v>
      </c>
      <c r="AA4689" s="11"/>
      <c r="AB4689" s="123" t="s">
        <v>7939</v>
      </c>
      <c r="AC4689" s="124"/>
      <c r="AD4689" s="41"/>
      <c r="AE4689" s="41"/>
      <c r="AF4689" s="191">
        <v>41365</v>
      </c>
      <c r="AG4689" s="41"/>
      <c r="AH4689" s="41" t="s">
        <v>8024</v>
      </c>
      <c r="AI4689" s="80" t="s">
        <v>6</v>
      </c>
      <c r="AJ4689" s="41"/>
      <c r="AK4689" s="3"/>
      <c r="AL4689" s="85"/>
      <c r="AM4689" s="151" t="s">
        <v>19998</v>
      </c>
      <c r="AN4689" s="15"/>
      <c r="AO4689" s="166"/>
      <c r="AP4689" s="5">
        <f t="shared" si="74"/>
        <v>0</v>
      </c>
      <c r="AQ4689" s="16"/>
      <c r="AR4689" s="205">
        <v>1</v>
      </c>
      <c r="AS4689" s="16"/>
      <c r="AT4689" s="16"/>
      <c r="AU4689" s="16"/>
      <c r="AV4689" s="16"/>
      <c r="AW4689" s="16"/>
      <c r="AX4689" s="16"/>
    </row>
    <row r="4690" spans="1:50" customFormat="1" ht="15.75" hidden="1" customHeight="1" x14ac:dyDescent="0.2">
      <c r="A4690" s="7" t="s">
        <v>7976</v>
      </c>
      <c r="B4690" s="3" t="s">
        <v>7977</v>
      </c>
      <c r="C4690" s="85" t="s">
        <v>7939</v>
      </c>
      <c r="D4690" s="85" t="s">
        <v>13090</v>
      </c>
      <c r="E4690" s="202" t="s">
        <v>154</v>
      </c>
      <c r="F4690" s="85" t="s">
        <v>55</v>
      </c>
      <c r="G4690" s="85" t="s">
        <v>15355</v>
      </c>
      <c r="H4690" s="85" t="s">
        <v>20690</v>
      </c>
      <c r="I4690" s="3" t="s">
        <v>7978</v>
      </c>
      <c r="J4690" s="85" t="s">
        <v>4435</v>
      </c>
      <c r="K4690" s="7" t="s">
        <v>3838</v>
      </c>
      <c r="L4690" s="3"/>
      <c r="M4690" s="3"/>
      <c r="N4690" s="41" t="s">
        <v>7979</v>
      </c>
      <c r="O4690" s="87">
        <v>92353</v>
      </c>
      <c r="P4690" s="87">
        <v>92353</v>
      </c>
      <c r="Q4690" s="87">
        <v>0</v>
      </c>
      <c r="R4690" s="87">
        <v>0</v>
      </c>
      <c r="S4690" s="87"/>
      <c r="T4690" s="87"/>
      <c r="U4690" s="85">
        <v>2006</v>
      </c>
      <c r="V4690" s="179"/>
      <c r="W4690" s="7"/>
      <c r="X4690" s="3"/>
      <c r="Y4690" s="3"/>
      <c r="Z4690" s="146">
        <v>86808</v>
      </c>
      <c r="AA4690" s="11"/>
      <c r="AB4690" s="123" t="s">
        <v>7939</v>
      </c>
      <c r="AC4690" s="124"/>
      <c r="AD4690" s="41"/>
      <c r="AE4690" s="41"/>
      <c r="AF4690" s="191">
        <v>40009</v>
      </c>
      <c r="AG4690" s="41"/>
      <c r="AH4690" s="41" t="s">
        <v>8024</v>
      </c>
      <c r="AI4690" s="80" t="s">
        <v>6</v>
      </c>
      <c r="AJ4690" s="41"/>
      <c r="AK4690" s="3"/>
      <c r="AL4690" s="85"/>
      <c r="AM4690" s="151" t="s">
        <v>19998</v>
      </c>
      <c r="AN4690" s="15"/>
      <c r="AO4690" s="166"/>
      <c r="AP4690" s="5">
        <f t="shared" si="74"/>
        <v>0</v>
      </c>
      <c r="AQ4690" s="16"/>
      <c r="AR4690" s="205">
        <v>1</v>
      </c>
      <c r="AS4690" s="16"/>
      <c r="AT4690" s="16"/>
      <c r="AU4690" s="16"/>
      <c r="AV4690" s="16"/>
      <c r="AW4690" s="16"/>
      <c r="AX4690" s="16"/>
    </row>
    <row r="4691" spans="1:50" customFormat="1" ht="15.75" hidden="1" customHeight="1" x14ac:dyDescent="0.2">
      <c r="A4691" s="7" t="s">
        <v>7980</v>
      </c>
      <c r="B4691" s="3" t="s">
        <v>7981</v>
      </c>
      <c r="C4691" s="85" t="s">
        <v>7939</v>
      </c>
      <c r="D4691" s="85" t="s">
        <v>13090</v>
      </c>
      <c r="E4691" s="202" t="s">
        <v>22872</v>
      </c>
      <c r="F4691" s="85" t="s">
        <v>55</v>
      </c>
      <c r="G4691" s="85" t="s">
        <v>57</v>
      </c>
      <c r="H4691" s="85" t="s">
        <v>20690</v>
      </c>
      <c r="I4691" s="3" t="s">
        <v>7970</v>
      </c>
      <c r="J4691" s="85" t="s">
        <v>4406</v>
      </c>
      <c r="K4691" s="7" t="s">
        <v>4407</v>
      </c>
      <c r="L4691" s="3"/>
      <c r="M4691" s="3"/>
      <c r="N4691" s="41" t="s">
        <v>20820</v>
      </c>
      <c r="O4691" s="87">
        <v>0</v>
      </c>
      <c r="P4691" s="87">
        <v>0</v>
      </c>
      <c r="Q4691" s="87">
        <v>0</v>
      </c>
      <c r="R4691" s="87">
        <v>0</v>
      </c>
      <c r="S4691" s="87"/>
      <c r="T4691" s="87"/>
      <c r="U4691" s="85" t="s">
        <v>112</v>
      </c>
      <c r="V4691" s="179"/>
      <c r="W4691" s="7"/>
      <c r="X4691" s="3"/>
      <c r="Y4691" s="3"/>
      <c r="Z4691" s="146">
        <v>17485</v>
      </c>
      <c r="AA4691" s="11"/>
      <c r="AB4691" s="123" t="s">
        <v>7939</v>
      </c>
      <c r="AC4691" s="124"/>
      <c r="AD4691" s="41"/>
      <c r="AE4691" s="41"/>
      <c r="AF4691" s="191">
        <v>41365</v>
      </c>
      <c r="AG4691" s="41"/>
      <c r="AH4691" s="41" t="s">
        <v>8024</v>
      </c>
      <c r="AI4691" s="80" t="s">
        <v>6</v>
      </c>
      <c r="AJ4691" s="41"/>
      <c r="AK4691" s="3"/>
      <c r="AL4691" s="85"/>
      <c r="AM4691" s="151" t="s">
        <v>19998</v>
      </c>
      <c r="AN4691" s="15"/>
      <c r="AO4691" s="166"/>
      <c r="AP4691" s="5">
        <f t="shared" si="74"/>
        <v>0</v>
      </c>
      <c r="AQ4691" s="16"/>
      <c r="AR4691" s="205">
        <v>1</v>
      </c>
      <c r="AS4691" s="16"/>
      <c r="AT4691" s="16"/>
      <c r="AU4691" s="16"/>
      <c r="AV4691" s="16"/>
      <c r="AW4691" s="16"/>
      <c r="AX4691" s="16"/>
    </row>
    <row r="4692" spans="1:50" customFormat="1" ht="15.75" hidden="1" customHeight="1" x14ac:dyDescent="0.2">
      <c r="A4692" s="7" t="s">
        <v>7982</v>
      </c>
      <c r="B4692" s="3" t="s">
        <v>7983</v>
      </c>
      <c r="C4692" s="85" t="s">
        <v>7939</v>
      </c>
      <c r="D4692" s="85" t="s">
        <v>13090</v>
      </c>
      <c r="E4692" s="202" t="s">
        <v>154</v>
      </c>
      <c r="F4692" s="85" t="s">
        <v>55</v>
      </c>
      <c r="G4692" s="85" t="s">
        <v>57</v>
      </c>
      <c r="H4692" s="85" t="s">
        <v>20690</v>
      </c>
      <c r="I4692" s="3" t="s">
        <v>4564</v>
      </c>
      <c r="J4692" s="85" t="s">
        <v>4406</v>
      </c>
      <c r="K4692" s="7" t="s">
        <v>4407</v>
      </c>
      <c r="L4692" s="3"/>
      <c r="M4692" s="3"/>
      <c r="N4692" s="41" t="s">
        <v>20820</v>
      </c>
      <c r="O4692" s="87">
        <v>0</v>
      </c>
      <c r="P4692" s="87">
        <v>0</v>
      </c>
      <c r="Q4692" s="87">
        <v>0</v>
      </c>
      <c r="R4692" s="87">
        <v>0</v>
      </c>
      <c r="S4692" s="87"/>
      <c r="T4692" s="87"/>
      <c r="U4692" s="85" t="s">
        <v>112</v>
      </c>
      <c r="V4692" s="179"/>
      <c r="W4692" s="7"/>
      <c r="X4692" s="3"/>
      <c r="Y4692" s="3"/>
      <c r="Z4692" s="146">
        <v>37883</v>
      </c>
      <c r="AA4692" s="11"/>
      <c r="AB4692" s="123" t="s">
        <v>7939</v>
      </c>
      <c r="AC4692" s="124"/>
      <c r="AD4692" s="41"/>
      <c r="AE4692" s="41"/>
      <c r="AF4692" s="191">
        <v>41365</v>
      </c>
      <c r="AG4692" s="41"/>
      <c r="AH4692" s="41" t="s">
        <v>8024</v>
      </c>
      <c r="AI4692" s="80" t="s">
        <v>6</v>
      </c>
      <c r="AJ4692" s="41"/>
      <c r="AK4692" s="3"/>
      <c r="AL4692" s="85"/>
      <c r="AM4692" s="151" t="s">
        <v>19998</v>
      </c>
      <c r="AN4692" s="15"/>
      <c r="AO4692" s="166"/>
      <c r="AP4692" s="5">
        <f t="shared" si="74"/>
        <v>0</v>
      </c>
      <c r="AQ4692" s="16"/>
      <c r="AR4692" s="205">
        <v>1</v>
      </c>
      <c r="AS4692" s="16"/>
      <c r="AT4692" s="16"/>
      <c r="AU4692" s="16"/>
      <c r="AV4692" s="16"/>
      <c r="AW4692" s="16"/>
      <c r="AX4692" s="16"/>
    </row>
    <row r="4693" spans="1:50" customFormat="1" ht="15.75" hidden="1" customHeight="1" x14ac:dyDescent="0.2">
      <c r="A4693" s="7" t="s">
        <v>7984</v>
      </c>
      <c r="B4693" s="3" t="s">
        <v>7985</v>
      </c>
      <c r="C4693" s="85" t="s">
        <v>7939</v>
      </c>
      <c r="D4693" s="85" t="s">
        <v>13090</v>
      </c>
      <c r="E4693" s="202" t="s">
        <v>154</v>
      </c>
      <c r="F4693" s="85" t="s">
        <v>55</v>
      </c>
      <c r="G4693" s="85" t="s">
        <v>57</v>
      </c>
      <c r="H4693" s="85" t="s">
        <v>20690</v>
      </c>
      <c r="I4693" s="3" t="s">
        <v>7970</v>
      </c>
      <c r="J4693" s="85" t="s">
        <v>4406</v>
      </c>
      <c r="K4693" s="7" t="s">
        <v>4407</v>
      </c>
      <c r="L4693" s="3"/>
      <c r="M4693" s="3"/>
      <c r="N4693" s="41" t="s">
        <v>20820</v>
      </c>
      <c r="O4693" s="87">
        <v>0</v>
      </c>
      <c r="P4693" s="87">
        <v>0</v>
      </c>
      <c r="Q4693" s="87">
        <v>0</v>
      </c>
      <c r="R4693" s="87">
        <v>0</v>
      </c>
      <c r="S4693" s="87"/>
      <c r="T4693" s="87"/>
      <c r="U4693" s="85" t="s">
        <v>112</v>
      </c>
      <c r="V4693" s="179"/>
      <c r="W4693" s="7"/>
      <c r="X4693" s="3"/>
      <c r="Y4693" s="3"/>
      <c r="Z4693" s="146">
        <v>11201</v>
      </c>
      <c r="AA4693" s="11"/>
      <c r="AB4693" s="123" t="s">
        <v>7939</v>
      </c>
      <c r="AC4693" s="124"/>
      <c r="AD4693" s="41"/>
      <c r="AE4693" s="41"/>
      <c r="AF4693" s="191">
        <v>41365</v>
      </c>
      <c r="AG4693" s="41"/>
      <c r="AH4693" s="41" t="s">
        <v>8024</v>
      </c>
      <c r="AI4693" s="80" t="s">
        <v>6</v>
      </c>
      <c r="AJ4693" s="41"/>
      <c r="AK4693" s="3"/>
      <c r="AL4693" s="85"/>
      <c r="AM4693" s="151" t="s">
        <v>19998</v>
      </c>
      <c r="AN4693" s="15"/>
      <c r="AO4693" s="166"/>
      <c r="AP4693" s="5">
        <f t="shared" si="74"/>
        <v>0</v>
      </c>
      <c r="AQ4693" s="16"/>
      <c r="AR4693" s="205">
        <v>1</v>
      </c>
      <c r="AS4693" s="16"/>
      <c r="AT4693" s="16"/>
      <c r="AU4693" s="16"/>
      <c r="AV4693" s="16"/>
      <c r="AW4693" s="16"/>
      <c r="AX4693" s="16"/>
    </row>
    <row r="4694" spans="1:50" customFormat="1" ht="15.75" hidden="1" customHeight="1" x14ac:dyDescent="0.2">
      <c r="A4694" s="7" t="s">
        <v>7986</v>
      </c>
      <c r="B4694" s="3" t="s">
        <v>7987</v>
      </c>
      <c r="C4694" s="85" t="s">
        <v>7939</v>
      </c>
      <c r="D4694" s="85" t="s">
        <v>13090</v>
      </c>
      <c r="E4694" s="202" t="s">
        <v>16885</v>
      </c>
      <c r="F4694" s="85" t="s">
        <v>55</v>
      </c>
      <c r="G4694" s="85" t="s">
        <v>57</v>
      </c>
      <c r="H4694" s="85" t="s">
        <v>20690</v>
      </c>
      <c r="I4694" s="3" t="s">
        <v>7970</v>
      </c>
      <c r="J4694" s="85" t="s">
        <v>4406</v>
      </c>
      <c r="K4694" s="7" t="s">
        <v>4407</v>
      </c>
      <c r="L4694" s="3"/>
      <c r="M4694" s="3"/>
      <c r="N4694" s="41" t="s">
        <v>20820</v>
      </c>
      <c r="O4694" s="87">
        <v>0</v>
      </c>
      <c r="P4694" s="87">
        <v>0</v>
      </c>
      <c r="Q4694" s="87">
        <v>0</v>
      </c>
      <c r="R4694" s="87">
        <v>0</v>
      </c>
      <c r="S4694" s="87"/>
      <c r="T4694" s="87"/>
      <c r="U4694" s="85" t="s">
        <v>112</v>
      </c>
      <c r="V4694" s="179"/>
      <c r="W4694" s="7"/>
      <c r="X4694" s="3"/>
      <c r="Y4694" s="3"/>
      <c r="Z4694" s="146">
        <v>11371</v>
      </c>
      <c r="AA4694" s="11"/>
      <c r="AB4694" s="123" t="s">
        <v>7939</v>
      </c>
      <c r="AC4694" s="124"/>
      <c r="AD4694" s="41"/>
      <c r="AE4694" s="41"/>
      <c r="AF4694" s="191">
        <v>41365</v>
      </c>
      <c r="AG4694" s="41"/>
      <c r="AH4694" s="41" t="s">
        <v>8024</v>
      </c>
      <c r="AI4694" s="80" t="s">
        <v>6</v>
      </c>
      <c r="AJ4694" s="41"/>
      <c r="AK4694" s="3"/>
      <c r="AL4694" s="85"/>
      <c r="AM4694" s="151" t="s">
        <v>19998</v>
      </c>
      <c r="AN4694" s="15"/>
      <c r="AO4694" s="166"/>
      <c r="AP4694" s="5">
        <f t="shared" si="74"/>
        <v>0</v>
      </c>
      <c r="AQ4694" s="16"/>
      <c r="AR4694" s="205">
        <v>1</v>
      </c>
      <c r="AS4694" s="16"/>
      <c r="AT4694" s="16"/>
      <c r="AU4694" s="16"/>
      <c r="AV4694" s="16"/>
      <c r="AW4694" s="16"/>
      <c r="AX4694" s="16"/>
    </row>
    <row r="4695" spans="1:50" customFormat="1" ht="15.75" hidden="1" customHeight="1" x14ac:dyDescent="0.2">
      <c r="A4695" s="7" t="s">
        <v>7988</v>
      </c>
      <c r="B4695" s="3" t="s">
        <v>7989</v>
      </c>
      <c r="C4695" s="85" t="s">
        <v>7939</v>
      </c>
      <c r="D4695" s="85" t="s">
        <v>13090</v>
      </c>
      <c r="E4695" s="202" t="s">
        <v>154</v>
      </c>
      <c r="F4695" s="85" t="s">
        <v>55</v>
      </c>
      <c r="G4695" s="85" t="s">
        <v>57</v>
      </c>
      <c r="H4695" s="85" t="s">
        <v>20690</v>
      </c>
      <c r="I4695" s="3" t="s">
        <v>4564</v>
      </c>
      <c r="J4695" s="85" t="s">
        <v>4406</v>
      </c>
      <c r="K4695" s="7" t="s">
        <v>4407</v>
      </c>
      <c r="L4695" s="3"/>
      <c r="M4695" s="3"/>
      <c r="N4695" s="41" t="s">
        <v>7990</v>
      </c>
      <c r="O4695" s="87">
        <v>0</v>
      </c>
      <c r="P4695" s="87">
        <v>0</v>
      </c>
      <c r="Q4695" s="87">
        <v>0</v>
      </c>
      <c r="R4695" s="87">
        <v>0</v>
      </c>
      <c r="S4695" s="87"/>
      <c r="T4695" s="87"/>
      <c r="U4695" s="85" t="s">
        <v>112</v>
      </c>
      <c r="V4695" s="179"/>
      <c r="W4695" s="7"/>
      <c r="X4695" s="3"/>
      <c r="Y4695" s="3"/>
      <c r="Z4695" s="146">
        <v>112277</v>
      </c>
      <c r="AA4695" s="11"/>
      <c r="AB4695" s="123" t="s">
        <v>7939</v>
      </c>
      <c r="AC4695" s="124"/>
      <c r="AD4695" s="41"/>
      <c r="AE4695" s="41"/>
      <c r="AF4695" s="191">
        <v>43927</v>
      </c>
      <c r="AG4695" s="41"/>
      <c r="AH4695" s="41" t="s">
        <v>8024</v>
      </c>
      <c r="AI4695" s="80" t="s">
        <v>6</v>
      </c>
      <c r="AJ4695" s="41"/>
      <c r="AK4695" s="3"/>
      <c r="AL4695" s="85"/>
      <c r="AM4695" s="151" t="s">
        <v>19998</v>
      </c>
      <c r="AN4695" s="15"/>
      <c r="AO4695" s="166"/>
      <c r="AP4695" s="5">
        <f t="shared" si="74"/>
        <v>0</v>
      </c>
      <c r="AQ4695" s="16"/>
      <c r="AR4695" s="205">
        <v>1</v>
      </c>
      <c r="AS4695" s="16"/>
      <c r="AT4695" s="16"/>
      <c r="AU4695" s="16"/>
      <c r="AV4695" s="16"/>
      <c r="AW4695" s="16"/>
      <c r="AX4695" s="16"/>
    </row>
    <row r="4696" spans="1:50" customFormat="1" ht="15.75" hidden="1" customHeight="1" x14ac:dyDescent="0.2">
      <c r="A4696" s="7" t="s">
        <v>7991</v>
      </c>
      <c r="B4696" s="3" t="s">
        <v>7992</v>
      </c>
      <c r="C4696" s="85" t="s">
        <v>7939</v>
      </c>
      <c r="D4696" s="85" t="s">
        <v>13090</v>
      </c>
      <c r="E4696" s="202" t="s">
        <v>154</v>
      </c>
      <c r="F4696" s="85" t="s">
        <v>34</v>
      </c>
      <c r="G4696" s="85" t="s">
        <v>35</v>
      </c>
      <c r="H4696" s="85" t="s">
        <v>20688</v>
      </c>
      <c r="I4696" s="3" t="s">
        <v>7993</v>
      </c>
      <c r="J4696" s="85" t="s">
        <v>4435</v>
      </c>
      <c r="K4696" s="7" t="s">
        <v>3838</v>
      </c>
      <c r="L4696" s="3"/>
      <c r="M4696" s="3"/>
      <c r="N4696" s="41" t="s">
        <v>27009</v>
      </c>
      <c r="O4696" s="87">
        <v>78003</v>
      </c>
      <c r="P4696" s="87">
        <v>0</v>
      </c>
      <c r="Q4696" s="87">
        <v>78003</v>
      </c>
      <c r="R4696" s="87">
        <v>8669</v>
      </c>
      <c r="S4696" s="87"/>
      <c r="T4696" s="87"/>
      <c r="U4696" s="85">
        <v>2008</v>
      </c>
      <c r="V4696" s="179"/>
      <c r="W4696" s="7"/>
      <c r="X4696" s="3"/>
      <c r="Y4696" s="3"/>
      <c r="Z4696" s="146">
        <v>5651</v>
      </c>
      <c r="AA4696" s="11"/>
      <c r="AB4696" s="123" t="s">
        <v>7939</v>
      </c>
      <c r="AC4696" s="124"/>
      <c r="AD4696" s="41"/>
      <c r="AE4696" s="41"/>
      <c r="AF4696" s="191">
        <v>41555</v>
      </c>
      <c r="AG4696" s="41"/>
      <c r="AH4696" s="41" t="s">
        <v>7952</v>
      </c>
      <c r="AI4696" s="80" t="s">
        <v>6</v>
      </c>
      <c r="AJ4696" s="41"/>
      <c r="AK4696" s="4"/>
      <c r="AL4696" s="85"/>
      <c r="AM4696" s="151" t="s">
        <v>19998</v>
      </c>
      <c r="AN4696" s="15"/>
      <c r="AO4696" s="166"/>
      <c r="AP4696" s="5">
        <f t="shared" si="74"/>
        <v>0</v>
      </c>
      <c r="AQ4696" s="16"/>
      <c r="AR4696" s="205">
        <v>1</v>
      </c>
      <c r="AS4696" s="16"/>
      <c r="AT4696" s="16"/>
      <c r="AU4696" s="16"/>
      <c r="AV4696" s="16"/>
      <c r="AW4696" s="16"/>
      <c r="AX4696" s="16"/>
    </row>
    <row r="4697" spans="1:50" customFormat="1" ht="15.75" hidden="1" customHeight="1" x14ac:dyDescent="0.2">
      <c r="A4697" s="7" t="s">
        <v>7994</v>
      </c>
      <c r="B4697" s="3" t="s">
        <v>7995</v>
      </c>
      <c r="C4697" s="85" t="s">
        <v>7939</v>
      </c>
      <c r="D4697" s="85" t="s">
        <v>13090</v>
      </c>
      <c r="E4697" s="202" t="s">
        <v>154</v>
      </c>
      <c r="F4697" s="85" t="s">
        <v>55</v>
      </c>
      <c r="G4697" s="85" t="s">
        <v>15355</v>
      </c>
      <c r="H4697" s="85" t="s">
        <v>20690</v>
      </c>
      <c r="I4697" s="3" t="s">
        <v>7579</v>
      </c>
      <c r="J4697" s="85" t="s">
        <v>4447</v>
      </c>
      <c r="K4697" s="7" t="s">
        <v>7996</v>
      </c>
      <c r="L4697" s="3"/>
      <c r="M4697" s="3"/>
      <c r="N4697" s="41" t="s">
        <v>7997</v>
      </c>
      <c r="O4697" s="87">
        <v>0</v>
      </c>
      <c r="P4697" s="87">
        <v>0</v>
      </c>
      <c r="Q4697" s="87">
        <v>0</v>
      </c>
      <c r="R4697" s="87">
        <v>0</v>
      </c>
      <c r="S4697" s="87"/>
      <c r="T4697" s="87"/>
      <c r="U4697" s="85" t="s">
        <v>112</v>
      </c>
      <c r="V4697" s="179"/>
      <c r="W4697" s="7"/>
      <c r="X4697" s="3"/>
      <c r="Y4697" s="3"/>
      <c r="Z4697" s="211">
        <v>21660</v>
      </c>
      <c r="AA4697" s="11"/>
      <c r="AB4697" s="123" t="s">
        <v>7939</v>
      </c>
      <c r="AC4697" s="124"/>
      <c r="AD4697" s="41"/>
      <c r="AE4697" s="41"/>
      <c r="AF4697" s="191">
        <v>41529</v>
      </c>
      <c r="AG4697" s="41"/>
      <c r="AH4697" s="41" t="s">
        <v>8024</v>
      </c>
      <c r="AI4697" s="80" t="s">
        <v>6</v>
      </c>
      <c r="AJ4697" s="41"/>
      <c r="AK4697" s="3"/>
      <c r="AL4697" s="85"/>
      <c r="AM4697" s="151" t="s">
        <v>19998</v>
      </c>
      <c r="AN4697" s="15"/>
      <c r="AO4697" s="166"/>
      <c r="AP4697" s="5">
        <f t="shared" si="74"/>
        <v>0</v>
      </c>
      <c r="AQ4697" s="16"/>
      <c r="AR4697" s="205">
        <v>1</v>
      </c>
      <c r="AS4697" s="16"/>
      <c r="AT4697" s="16"/>
      <c r="AU4697" s="16"/>
      <c r="AV4697" s="16"/>
      <c r="AW4697" s="16"/>
      <c r="AX4697" s="16"/>
    </row>
    <row r="4698" spans="1:50" customFormat="1" ht="15.75" hidden="1" customHeight="1" x14ac:dyDescent="0.2">
      <c r="A4698" s="7" t="s">
        <v>7998</v>
      </c>
      <c r="B4698" s="3" t="s">
        <v>7999</v>
      </c>
      <c r="C4698" s="85" t="s">
        <v>7939</v>
      </c>
      <c r="D4698" s="85" t="s">
        <v>13090</v>
      </c>
      <c r="E4698" s="202" t="s">
        <v>154</v>
      </c>
      <c r="F4698" s="85" t="s">
        <v>55</v>
      </c>
      <c r="G4698" s="85" t="s">
        <v>15355</v>
      </c>
      <c r="H4698" s="85" t="s">
        <v>20690</v>
      </c>
      <c r="I4698" s="3" t="s">
        <v>8000</v>
      </c>
      <c r="J4698" s="85" t="s">
        <v>105</v>
      </c>
      <c r="K4698" s="7" t="s">
        <v>102</v>
      </c>
      <c r="L4698" s="3"/>
      <c r="M4698" s="3"/>
      <c r="N4698" s="41" t="s">
        <v>8001</v>
      </c>
      <c r="O4698" s="87">
        <v>0</v>
      </c>
      <c r="P4698" s="87">
        <v>0</v>
      </c>
      <c r="Q4698" s="87">
        <v>0</v>
      </c>
      <c r="R4698" s="87">
        <v>0</v>
      </c>
      <c r="S4698" s="87"/>
      <c r="T4698" s="87"/>
      <c r="U4698" s="85" t="s">
        <v>112</v>
      </c>
      <c r="V4698" s="179"/>
      <c r="W4698" s="7"/>
      <c r="X4698" s="3"/>
      <c r="Y4698" s="3"/>
      <c r="Z4698" s="146">
        <v>29255</v>
      </c>
      <c r="AA4698" s="11"/>
      <c r="AB4698" s="123" t="s">
        <v>7939</v>
      </c>
      <c r="AC4698" s="124"/>
      <c r="AD4698" s="41"/>
      <c r="AE4698" s="41"/>
      <c r="AF4698" s="191">
        <v>43927</v>
      </c>
      <c r="AG4698" s="41"/>
      <c r="AH4698" s="41" t="s">
        <v>8226</v>
      </c>
      <c r="AI4698" s="80" t="s">
        <v>6</v>
      </c>
      <c r="AJ4698" s="41"/>
      <c r="AK4698" s="3"/>
      <c r="AL4698" s="85"/>
      <c r="AM4698" s="151" t="s">
        <v>19998</v>
      </c>
      <c r="AN4698" s="15"/>
      <c r="AO4698" s="166"/>
      <c r="AP4698" s="5">
        <f t="shared" si="74"/>
        <v>0</v>
      </c>
      <c r="AQ4698" s="16"/>
      <c r="AR4698" s="205">
        <v>1</v>
      </c>
      <c r="AS4698" s="16"/>
      <c r="AT4698" s="16"/>
      <c r="AU4698" s="16"/>
      <c r="AV4698" s="16"/>
      <c r="AW4698" s="16"/>
      <c r="AX4698" s="16"/>
    </row>
    <row r="4699" spans="1:50" customFormat="1" ht="15.75" hidden="1" customHeight="1" x14ac:dyDescent="0.2">
      <c r="A4699" s="7" t="s">
        <v>8002</v>
      </c>
      <c r="B4699" s="3" t="s">
        <v>8003</v>
      </c>
      <c r="C4699" s="85" t="s">
        <v>7939</v>
      </c>
      <c r="D4699" s="85" t="s">
        <v>13090</v>
      </c>
      <c r="E4699" s="202" t="s">
        <v>154</v>
      </c>
      <c r="F4699" s="85" t="s">
        <v>55</v>
      </c>
      <c r="G4699" s="85" t="s">
        <v>63</v>
      </c>
      <c r="H4699" s="85" t="s">
        <v>20690</v>
      </c>
      <c r="I4699" s="3" t="s">
        <v>4564</v>
      </c>
      <c r="J4699" s="85" t="s">
        <v>4435</v>
      </c>
      <c r="K4699" s="7" t="s">
        <v>3838</v>
      </c>
      <c r="L4699" s="3"/>
      <c r="M4699" s="3"/>
      <c r="N4699" s="41" t="s">
        <v>8004</v>
      </c>
      <c r="O4699" s="87">
        <v>312566</v>
      </c>
      <c r="P4699" s="87">
        <v>312566</v>
      </c>
      <c r="Q4699" s="87">
        <v>0</v>
      </c>
      <c r="R4699" s="87">
        <v>0</v>
      </c>
      <c r="S4699" s="87"/>
      <c r="T4699" s="87"/>
      <c r="U4699" s="85">
        <v>2011</v>
      </c>
      <c r="V4699" s="179"/>
      <c r="W4699" s="7"/>
      <c r="X4699" s="3"/>
      <c r="Y4699" s="3"/>
      <c r="Z4699" s="146">
        <v>208982</v>
      </c>
      <c r="AA4699" s="11"/>
      <c r="AB4699" s="123" t="s">
        <v>7939</v>
      </c>
      <c r="AC4699" s="124"/>
      <c r="AD4699" s="41"/>
      <c r="AE4699" s="41"/>
      <c r="AF4699" s="191">
        <v>43927</v>
      </c>
      <c r="AG4699" s="41"/>
      <c r="AH4699" s="41" t="s">
        <v>8024</v>
      </c>
      <c r="AI4699" s="80" t="s">
        <v>6</v>
      </c>
      <c r="AJ4699" s="41"/>
      <c r="AK4699" s="3"/>
      <c r="AL4699" s="85"/>
      <c r="AM4699" s="151" t="s">
        <v>19998</v>
      </c>
      <c r="AN4699" s="15"/>
      <c r="AO4699" s="166"/>
      <c r="AP4699" s="5">
        <f t="shared" si="74"/>
        <v>0</v>
      </c>
      <c r="AQ4699" s="16"/>
      <c r="AR4699" s="205">
        <v>1</v>
      </c>
      <c r="AS4699" s="16"/>
      <c r="AT4699" s="16"/>
      <c r="AU4699" s="16"/>
      <c r="AV4699" s="16"/>
      <c r="AW4699" s="16"/>
      <c r="AX4699" s="16"/>
    </row>
    <row r="4700" spans="1:50" customFormat="1" ht="15.75" hidden="1" customHeight="1" x14ac:dyDescent="0.2">
      <c r="A4700" s="7" t="s">
        <v>8005</v>
      </c>
      <c r="B4700" s="3" t="s">
        <v>8006</v>
      </c>
      <c r="C4700" s="85" t="s">
        <v>7939</v>
      </c>
      <c r="D4700" s="85" t="s">
        <v>13090</v>
      </c>
      <c r="E4700" s="202" t="s">
        <v>154</v>
      </c>
      <c r="F4700" s="85" t="s">
        <v>55</v>
      </c>
      <c r="G4700" s="85" t="s">
        <v>57</v>
      </c>
      <c r="H4700" s="85" t="s">
        <v>20690</v>
      </c>
      <c r="I4700" s="3" t="s">
        <v>4564</v>
      </c>
      <c r="J4700" s="85" t="s">
        <v>4406</v>
      </c>
      <c r="K4700" s="7" t="s">
        <v>4407</v>
      </c>
      <c r="L4700" s="3"/>
      <c r="M4700" s="3"/>
      <c r="N4700" s="41" t="s">
        <v>16603</v>
      </c>
      <c r="O4700" s="87">
        <v>917169</v>
      </c>
      <c r="P4700" s="87">
        <v>530827</v>
      </c>
      <c r="Q4700" s="87">
        <v>386342</v>
      </c>
      <c r="R4700" s="87">
        <v>0</v>
      </c>
      <c r="S4700" s="87"/>
      <c r="T4700" s="87"/>
      <c r="U4700" s="85">
        <v>2012</v>
      </c>
      <c r="V4700" s="179"/>
      <c r="W4700" s="7"/>
      <c r="X4700" s="3"/>
      <c r="Y4700" s="3"/>
      <c r="Z4700" s="146">
        <v>114753</v>
      </c>
      <c r="AA4700" s="11"/>
      <c r="AB4700" s="123" t="s">
        <v>7939</v>
      </c>
      <c r="AC4700" s="124"/>
      <c r="AD4700" s="41"/>
      <c r="AE4700" s="41"/>
      <c r="AF4700" s="191">
        <v>43927</v>
      </c>
      <c r="AG4700" s="41"/>
      <c r="AH4700" s="41" t="s">
        <v>8024</v>
      </c>
      <c r="AI4700" s="80" t="s">
        <v>6</v>
      </c>
      <c r="AJ4700" s="41"/>
      <c r="AK4700" s="3"/>
      <c r="AL4700" s="85"/>
      <c r="AM4700" s="151" t="s">
        <v>19998</v>
      </c>
      <c r="AN4700" s="15"/>
      <c r="AO4700" s="166"/>
      <c r="AP4700" s="5">
        <f t="shared" si="74"/>
        <v>0</v>
      </c>
      <c r="AQ4700" s="16"/>
      <c r="AR4700" s="205">
        <v>1</v>
      </c>
      <c r="AS4700" s="16"/>
      <c r="AT4700" s="16"/>
      <c r="AU4700" s="16"/>
      <c r="AV4700" s="16"/>
      <c r="AW4700" s="16"/>
      <c r="AX4700" s="16"/>
    </row>
    <row r="4701" spans="1:50" customFormat="1" ht="15.75" hidden="1" customHeight="1" x14ac:dyDescent="0.2">
      <c r="A4701" s="7" t="s">
        <v>8007</v>
      </c>
      <c r="B4701" s="3" t="s">
        <v>8008</v>
      </c>
      <c r="C4701" s="85" t="s">
        <v>7939</v>
      </c>
      <c r="D4701" s="85" t="s">
        <v>13090</v>
      </c>
      <c r="E4701" s="202" t="s">
        <v>154</v>
      </c>
      <c r="F4701" s="85" t="s">
        <v>55</v>
      </c>
      <c r="G4701" s="85" t="s">
        <v>15355</v>
      </c>
      <c r="H4701" s="85" t="s">
        <v>20690</v>
      </c>
      <c r="I4701" s="3" t="s">
        <v>7579</v>
      </c>
      <c r="J4701" s="85" t="s">
        <v>4435</v>
      </c>
      <c r="K4701" s="7" t="s">
        <v>3838</v>
      </c>
      <c r="L4701" s="3"/>
      <c r="M4701" s="3"/>
      <c r="N4701" s="41" t="s">
        <v>8009</v>
      </c>
      <c r="O4701" s="87">
        <v>56282</v>
      </c>
      <c r="P4701" s="87">
        <v>56282</v>
      </c>
      <c r="Q4701" s="87">
        <v>0</v>
      </c>
      <c r="R4701" s="87">
        <v>0</v>
      </c>
      <c r="S4701" s="87"/>
      <c r="T4701" s="87"/>
      <c r="U4701" s="85">
        <v>2008</v>
      </c>
      <c r="V4701" s="179"/>
      <c r="W4701" s="7"/>
      <c r="X4701" s="3"/>
      <c r="Y4701" s="3"/>
      <c r="Z4701" s="146">
        <v>28983</v>
      </c>
      <c r="AA4701" s="11"/>
      <c r="AB4701" s="123" t="s">
        <v>7939</v>
      </c>
      <c r="AC4701" s="124"/>
      <c r="AD4701" s="41"/>
      <c r="AE4701" s="41"/>
      <c r="AF4701" s="191">
        <v>40009</v>
      </c>
      <c r="AG4701" s="41"/>
      <c r="AH4701" s="41" t="s">
        <v>8024</v>
      </c>
      <c r="AI4701" s="80" t="s">
        <v>6</v>
      </c>
      <c r="AJ4701" s="41"/>
      <c r="AK4701" s="3"/>
      <c r="AL4701" s="85"/>
      <c r="AM4701" s="151" t="s">
        <v>19998</v>
      </c>
      <c r="AN4701" s="15"/>
      <c r="AO4701" s="166"/>
      <c r="AP4701" s="5">
        <f t="shared" si="74"/>
        <v>0</v>
      </c>
      <c r="AQ4701" s="16"/>
      <c r="AR4701" s="205">
        <v>1</v>
      </c>
      <c r="AS4701" s="16"/>
      <c r="AT4701" s="16"/>
      <c r="AU4701" s="16"/>
      <c r="AV4701" s="16"/>
      <c r="AW4701" s="16"/>
      <c r="AX4701" s="16"/>
    </row>
    <row r="4702" spans="1:50" customFormat="1" ht="15.75" hidden="1" customHeight="1" x14ac:dyDescent="0.2">
      <c r="A4702" s="7" t="s">
        <v>8010</v>
      </c>
      <c r="B4702" s="3" t="s">
        <v>8011</v>
      </c>
      <c r="C4702" s="85" t="s">
        <v>7939</v>
      </c>
      <c r="D4702" s="85" t="s">
        <v>13090</v>
      </c>
      <c r="E4702" s="202" t="s">
        <v>154</v>
      </c>
      <c r="F4702" s="85" t="s">
        <v>55</v>
      </c>
      <c r="G4702" s="85" t="s">
        <v>59</v>
      </c>
      <c r="H4702" s="85" t="s">
        <v>20690</v>
      </c>
      <c r="I4702" s="3" t="s">
        <v>7970</v>
      </c>
      <c r="J4702" s="85" t="s">
        <v>4435</v>
      </c>
      <c r="K4702" s="7" t="s">
        <v>3838</v>
      </c>
      <c r="L4702" s="3"/>
      <c r="M4702" s="3"/>
      <c r="N4702" s="41" t="s">
        <v>15957</v>
      </c>
      <c r="O4702" s="87">
        <v>235847</v>
      </c>
      <c r="P4702" s="87">
        <v>168105</v>
      </c>
      <c r="Q4702" s="87">
        <v>67742</v>
      </c>
      <c r="R4702" s="87">
        <v>0</v>
      </c>
      <c r="S4702" s="87"/>
      <c r="T4702" s="87"/>
      <c r="U4702" s="85">
        <v>2012</v>
      </c>
      <c r="V4702" s="179"/>
      <c r="W4702" s="7"/>
      <c r="X4702" s="3"/>
      <c r="Y4702" s="3"/>
      <c r="Z4702" s="211">
        <v>23072</v>
      </c>
      <c r="AA4702" s="11"/>
      <c r="AB4702" s="123" t="s">
        <v>7939</v>
      </c>
      <c r="AC4702" s="124"/>
      <c r="AD4702" s="41"/>
      <c r="AE4702" s="41"/>
      <c r="AF4702" s="191">
        <v>43927</v>
      </c>
      <c r="AG4702" s="41"/>
      <c r="AH4702" s="41" t="s">
        <v>8024</v>
      </c>
      <c r="AI4702" s="80" t="s">
        <v>6</v>
      </c>
      <c r="AJ4702" s="41"/>
      <c r="AK4702" s="3"/>
      <c r="AL4702" s="85"/>
      <c r="AM4702" s="151" t="s">
        <v>19998</v>
      </c>
      <c r="AN4702" s="15"/>
      <c r="AO4702" s="166"/>
      <c r="AP4702" s="5">
        <f t="shared" si="74"/>
        <v>0</v>
      </c>
      <c r="AQ4702" s="16"/>
      <c r="AR4702" s="205">
        <v>1</v>
      </c>
      <c r="AS4702" s="16"/>
      <c r="AT4702" s="16"/>
      <c r="AU4702" s="16"/>
      <c r="AV4702" s="16"/>
      <c r="AW4702" s="16"/>
      <c r="AX4702" s="16"/>
    </row>
    <row r="4703" spans="1:50" customFormat="1" ht="15.75" hidden="1" customHeight="1" x14ac:dyDescent="0.2">
      <c r="A4703" s="7" t="s">
        <v>8012</v>
      </c>
      <c r="B4703" s="3" t="s">
        <v>8013</v>
      </c>
      <c r="C4703" s="85" t="s">
        <v>7939</v>
      </c>
      <c r="D4703" s="85" t="s">
        <v>13090</v>
      </c>
      <c r="E4703" s="202" t="s">
        <v>154</v>
      </c>
      <c r="F4703" s="85" t="s">
        <v>55</v>
      </c>
      <c r="G4703" s="85" t="s">
        <v>63</v>
      </c>
      <c r="H4703" s="85" t="s">
        <v>20690</v>
      </c>
      <c r="I4703" s="3" t="s">
        <v>7970</v>
      </c>
      <c r="J4703" s="85" t="s">
        <v>4435</v>
      </c>
      <c r="K4703" s="7" t="s">
        <v>3838</v>
      </c>
      <c r="L4703" s="3"/>
      <c r="M4703" s="3"/>
      <c r="N4703" s="41" t="s">
        <v>8014</v>
      </c>
      <c r="O4703" s="87">
        <v>44652</v>
      </c>
      <c r="P4703" s="87">
        <v>44652</v>
      </c>
      <c r="Q4703" s="87">
        <v>0</v>
      </c>
      <c r="R4703" s="87">
        <v>0</v>
      </c>
      <c r="S4703" s="87"/>
      <c r="T4703" s="87"/>
      <c r="U4703" s="85">
        <v>2016</v>
      </c>
      <c r="V4703" s="179"/>
      <c r="W4703" s="7"/>
      <c r="X4703" s="3"/>
      <c r="Y4703" s="3"/>
      <c r="Z4703" s="146">
        <v>13433</v>
      </c>
      <c r="AA4703" s="11"/>
      <c r="AB4703" s="123" t="s">
        <v>7939</v>
      </c>
      <c r="AC4703" s="124"/>
      <c r="AD4703" s="41"/>
      <c r="AE4703" s="41"/>
      <c r="AF4703" s="191">
        <v>41515</v>
      </c>
      <c r="AG4703" s="41"/>
      <c r="AH4703" s="41" t="s">
        <v>8024</v>
      </c>
      <c r="AI4703" s="80" t="s">
        <v>6</v>
      </c>
      <c r="AJ4703" s="41"/>
      <c r="AK4703" s="3"/>
      <c r="AL4703" s="85"/>
      <c r="AM4703" s="151" t="s">
        <v>19998</v>
      </c>
      <c r="AN4703" s="15"/>
      <c r="AO4703" s="166"/>
      <c r="AP4703" s="5">
        <f t="shared" si="74"/>
        <v>0</v>
      </c>
      <c r="AQ4703" s="16"/>
      <c r="AR4703" s="205">
        <v>1</v>
      </c>
      <c r="AS4703" s="16"/>
      <c r="AT4703" s="16"/>
      <c r="AU4703" s="16"/>
      <c r="AV4703" s="16"/>
      <c r="AW4703" s="16"/>
      <c r="AX4703" s="16"/>
    </row>
    <row r="4704" spans="1:50" customFormat="1" ht="15.75" hidden="1" customHeight="1" x14ac:dyDescent="0.2">
      <c r="A4704" s="7" t="s">
        <v>8015</v>
      </c>
      <c r="B4704" s="3" t="s">
        <v>8016</v>
      </c>
      <c r="C4704" s="85" t="s">
        <v>7939</v>
      </c>
      <c r="D4704" s="85" t="s">
        <v>13090</v>
      </c>
      <c r="E4704" s="202" t="s">
        <v>154</v>
      </c>
      <c r="F4704" s="85" t="s">
        <v>55</v>
      </c>
      <c r="G4704" s="85" t="s">
        <v>63</v>
      </c>
      <c r="H4704" s="85" t="s">
        <v>20690</v>
      </c>
      <c r="I4704" s="3" t="s">
        <v>7970</v>
      </c>
      <c r="J4704" s="85" t="s">
        <v>4435</v>
      </c>
      <c r="K4704" s="7" t="s">
        <v>3838</v>
      </c>
      <c r="L4704" s="3"/>
      <c r="M4704" s="3"/>
      <c r="N4704" s="41" t="s">
        <v>8014</v>
      </c>
      <c r="O4704" s="87">
        <v>30265</v>
      </c>
      <c r="P4704" s="87">
        <v>27226</v>
      </c>
      <c r="Q4704" s="87">
        <v>3039</v>
      </c>
      <c r="R4704" s="87">
        <v>0</v>
      </c>
      <c r="S4704" s="87"/>
      <c r="T4704" s="87"/>
      <c r="U4704" s="85">
        <v>2011</v>
      </c>
      <c r="V4704" s="179"/>
      <c r="W4704" s="7"/>
      <c r="X4704" s="3"/>
      <c r="Y4704" s="3"/>
      <c r="Z4704" s="146">
        <v>7497</v>
      </c>
      <c r="AA4704" s="11"/>
      <c r="AB4704" s="123" t="s">
        <v>7939</v>
      </c>
      <c r="AC4704" s="124"/>
      <c r="AD4704" s="41"/>
      <c r="AE4704" s="41"/>
      <c r="AF4704" s="191">
        <v>41519</v>
      </c>
      <c r="AG4704" s="41"/>
      <c r="AH4704" s="41" t="s">
        <v>8024</v>
      </c>
      <c r="AI4704" s="80" t="s">
        <v>6</v>
      </c>
      <c r="AJ4704" s="41"/>
      <c r="AK4704" s="3"/>
      <c r="AL4704" s="85"/>
      <c r="AM4704" s="151" t="s">
        <v>19998</v>
      </c>
      <c r="AN4704" s="15"/>
      <c r="AO4704" s="166"/>
      <c r="AP4704" s="5">
        <f t="shared" si="74"/>
        <v>0</v>
      </c>
      <c r="AQ4704" s="16"/>
      <c r="AR4704" s="205">
        <v>1</v>
      </c>
      <c r="AS4704" s="16"/>
      <c r="AT4704" s="16"/>
      <c r="AU4704" s="16"/>
      <c r="AV4704" s="16"/>
      <c r="AW4704" s="16"/>
      <c r="AX4704" s="16"/>
    </row>
    <row r="4705" spans="1:50" customFormat="1" ht="15.75" hidden="1" customHeight="1" x14ac:dyDescent="0.2">
      <c r="A4705" s="7" t="s">
        <v>8017</v>
      </c>
      <c r="B4705" s="3" t="s">
        <v>20821</v>
      </c>
      <c r="C4705" s="85" t="s">
        <v>7939</v>
      </c>
      <c r="D4705" s="85" t="s">
        <v>13090</v>
      </c>
      <c r="E4705" s="202" t="s">
        <v>154</v>
      </c>
      <c r="F4705" s="85" t="s">
        <v>55</v>
      </c>
      <c r="G4705" s="85" t="s">
        <v>63</v>
      </c>
      <c r="H4705" s="85" t="s">
        <v>20690</v>
      </c>
      <c r="I4705" s="3" t="s">
        <v>7970</v>
      </c>
      <c r="J4705" s="85" t="s">
        <v>4435</v>
      </c>
      <c r="K4705" s="7" t="s">
        <v>3838</v>
      </c>
      <c r="L4705" s="3"/>
      <c r="M4705" s="3"/>
      <c r="N4705" s="41" t="s">
        <v>8018</v>
      </c>
      <c r="O4705" s="87">
        <v>148328</v>
      </c>
      <c r="P4705" s="87">
        <v>134215</v>
      </c>
      <c r="Q4705" s="87">
        <v>14113</v>
      </c>
      <c r="R4705" s="87">
        <v>0</v>
      </c>
      <c r="S4705" s="87"/>
      <c r="T4705" s="87"/>
      <c r="U4705" s="85">
        <v>2011</v>
      </c>
      <c r="V4705" s="179"/>
      <c r="W4705" s="7"/>
      <c r="X4705" s="3"/>
      <c r="Y4705" s="3"/>
      <c r="Z4705" s="146">
        <v>23859</v>
      </c>
      <c r="AA4705" s="11"/>
      <c r="AB4705" s="123" t="s">
        <v>7939</v>
      </c>
      <c r="AC4705" s="124"/>
      <c r="AD4705" s="41"/>
      <c r="AE4705" s="41"/>
      <c r="AF4705" s="191">
        <v>41653</v>
      </c>
      <c r="AG4705" s="41"/>
      <c r="AH4705" s="41" t="s">
        <v>8024</v>
      </c>
      <c r="AI4705" s="80" t="s">
        <v>6</v>
      </c>
      <c r="AJ4705" s="41"/>
      <c r="AK4705" s="3"/>
      <c r="AL4705" s="85"/>
      <c r="AM4705" s="151" t="s">
        <v>19998</v>
      </c>
      <c r="AN4705" s="15"/>
      <c r="AO4705" s="166"/>
      <c r="AP4705" s="5">
        <f t="shared" si="74"/>
        <v>0</v>
      </c>
      <c r="AQ4705" s="16"/>
      <c r="AR4705" s="205">
        <v>1</v>
      </c>
      <c r="AS4705" s="16"/>
      <c r="AT4705" s="16"/>
      <c r="AU4705" s="16"/>
      <c r="AV4705" s="16"/>
      <c r="AW4705" s="16"/>
      <c r="AX4705" s="16"/>
    </row>
    <row r="4706" spans="1:50" customFormat="1" ht="15.75" hidden="1" customHeight="1" x14ac:dyDescent="0.2">
      <c r="A4706" s="7" t="s">
        <v>8019</v>
      </c>
      <c r="B4706" s="3" t="s">
        <v>8020</v>
      </c>
      <c r="C4706" s="85" t="s">
        <v>7939</v>
      </c>
      <c r="D4706" s="85" t="s">
        <v>13090</v>
      </c>
      <c r="E4706" s="202" t="s">
        <v>154</v>
      </c>
      <c r="F4706" s="85" t="s">
        <v>55</v>
      </c>
      <c r="G4706" s="85" t="s">
        <v>63</v>
      </c>
      <c r="H4706" s="85" t="s">
        <v>20690</v>
      </c>
      <c r="I4706" s="3" t="s">
        <v>7970</v>
      </c>
      <c r="J4706" s="85" t="s">
        <v>4435</v>
      </c>
      <c r="K4706" s="7" t="s">
        <v>3838</v>
      </c>
      <c r="L4706" s="3"/>
      <c r="M4706" s="3"/>
      <c r="N4706" s="41" t="s">
        <v>8018</v>
      </c>
      <c r="O4706" s="87">
        <v>54590</v>
      </c>
      <c r="P4706" s="87">
        <v>47302</v>
      </c>
      <c r="Q4706" s="87">
        <v>7288</v>
      </c>
      <c r="R4706" s="87">
        <v>0</v>
      </c>
      <c r="S4706" s="87"/>
      <c r="T4706" s="87"/>
      <c r="U4706" s="85">
        <v>2016</v>
      </c>
      <c r="V4706" s="179"/>
      <c r="W4706" s="7"/>
      <c r="X4706" s="3"/>
      <c r="Y4706" s="3"/>
      <c r="Z4706" s="146">
        <v>13600</v>
      </c>
      <c r="AA4706" s="11"/>
      <c r="AB4706" s="123" t="s">
        <v>7939</v>
      </c>
      <c r="AC4706" s="124"/>
      <c r="AD4706" s="41"/>
      <c r="AE4706" s="41"/>
      <c r="AF4706" s="191">
        <v>41653</v>
      </c>
      <c r="AG4706" s="41"/>
      <c r="AH4706" s="41" t="s">
        <v>8024</v>
      </c>
      <c r="AI4706" s="80" t="s">
        <v>6</v>
      </c>
      <c r="AJ4706" s="41"/>
      <c r="AK4706" s="3"/>
      <c r="AL4706" s="85"/>
      <c r="AM4706" s="151" t="s">
        <v>19998</v>
      </c>
      <c r="AN4706" s="15"/>
      <c r="AO4706" s="166"/>
      <c r="AP4706" s="5">
        <f t="shared" si="74"/>
        <v>0</v>
      </c>
      <c r="AQ4706" s="16"/>
      <c r="AR4706" s="205">
        <v>1</v>
      </c>
      <c r="AS4706" s="16"/>
      <c r="AT4706" s="16"/>
      <c r="AU4706" s="16"/>
      <c r="AV4706" s="16"/>
      <c r="AW4706" s="16"/>
      <c r="AX4706" s="16"/>
    </row>
    <row r="4707" spans="1:50" customFormat="1" ht="15.75" hidden="1" customHeight="1" x14ac:dyDescent="0.2">
      <c r="A4707" s="7" t="s">
        <v>8021</v>
      </c>
      <c r="B4707" s="1" t="s">
        <v>8022</v>
      </c>
      <c r="C4707" s="85" t="s">
        <v>7939</v>
      </c>
      <c r="D4707" s="85" t="s">
        <v>13090</v>
      </c>
      <c r="E4707" s="202" t="s">
        <v>7951</v>
      </c>
      <c r="F4707" s="85" t="s">
        <v>55</v>
      </c>
      <c r="G4707" s="85" t="s">
        <v>15355</v>
      </c>
      <c r="H4707" s="85" t="s">
        <v>20690</v>
      </c>
      <c r="I4707" s="3" t="s">
        <v>7978</v>
      </c>
      <c r="J4707" s="85" t="s">
        <v>4435</v>
      </c>
      <c r="K4707" s="7" t="s">
        <v>3838</v>
      </c>
      <c r="L4707" s="7"/>
      <c r="M4707" s="7"/>
      <c r="N4707" s="2" t="s">
        <v>8023</v>
      </c>
      <c r="O4707" s="87">
        <v>0</v>
      </c>
      <c r="P4707" s="87">
        <v>0</v>
      </c>
      <c r="Q4707" s="87">
        <v>0</v>
      </c>
      <c r="R4707" s="87">
        <v>0</v>
      </c>
      <c r="S4707" s="87"/>
      <c r="T4707" s="87"/>
      <c r="U4707" s="85" t="s">
        <v>112</v>
      </c>
      <c r="V4707" s="179"/>
      <c r="W4707" s="7"/>
      <c r="X4707" s="7"/>
      <c r="Y4707" s="7"/>
      <c r="Z4707" s="210">
        <v>13472</v>
      </c>
      <c r="AA4707" s="11"/>
      <c r="AB4707" s="123" t="s">
        <v>7939</v>
      </c>
      <c r="AC4707" s="124"/>
      <c r="AD4707" s="80"/>
      <c r="AE4707" s="80"/>
      <c r="AF4707" s="191"/>
      <c r="AG4707" s="80"/>
      <c r="AH4707" s="2" t="s">
        <v>8024</v>
      </c>
      <c r="AI4707" s="80" t="s">
        <v>6</v>
      </c>
      <c r="AJ4707" s="80"/>
      <c r="AK4707" s="7"/>
      <c r="AL4707" s="85"/>
      <c r="AM4707" s="151" t="s">
        <v>19998</v>
      </c>
      <c r="AN4707" s="16"/>
      <c r="AO4707" s="166"/>
      <c r="AP4707" s="5">
        <f t="shared" si="74"/>
        <v>0</v>
      </c>
      <c r="AQ4707" s="16"/>
      <c r="AR4707" s="205">
        <v>1</v>
      </c>
      <c r="AS4707" s="16"/>
      <c r="AT4707" s="16"/>
      <c r="AU4707" s="16"/>
      <c r="AV4707" s="16"/>
      <c r="AW4707" s="16"/>
      <c r="AX4707" s="16"/>
    </row>
    <row r="4708" spans="1:50" customFormat="1" ht="15.75" hidden="1" customHeight="1" x14ac:dyDescent="0.2">
      <c r="A4708" s="7" t="s">
        <v>8025</v>
      </c>
      <c r="B4708" s="3" t="s">
        <v>8026</v>
      </c>
      <c r="C4708" s="85" t="s">
        <v>7939</v>
      </c>
      <c r="D4708" s="85" t="s">
        <v>13090</v>
      </c>
      <c r="E4708" s="202" t="s">
        <v>154</v>
      </c>
      <c r="F4708" s="85" t="s">
        <v>55</v>
      </c>
      <c r="G4708" s="85" t="s">
        <v>59</v>
      </c>
      <c r="H4708" s="85" t="s">
        <v>20690</v>
      </c>
      <c r="I4708" s="3" t="s">
        <v>7970</v>
      </c>
      <c r="J4708" s="85" t="s">
        <v>4435</v>
      </c>
      <c r="K4708" s="7" t="s">
        <v>3838</v>
      </c>
      <c r="L4708" s="3"/>
      <c r="M4708" s="3"/>
      <c r="N4708" s="41" t="s">
        <v>8027</v>
      </c>
      <c r="O4708" s="87">
        <v>80716</v>
      </c>
      <c r="P4708" s="87">
        <v>58850</v>
      </c>
      <c r="Q4708" s="87">
        <v>21866</v>
      </c>
      <c r="R4708" s="87">
        <v>0</v>
      </c>
      <c r="S4708" s="87"/>
      <c r="T4708" s="87"/>
      <c r="U4708" s="85">
        <v>2015</v>
      </c>
      <c r="V4708" s="179"/>
      <c r="W4708" s="7"/>
      <c r="X4708" s="3"/>
      <c r="Y4708" s="3"/>
      <c r="Z4708" s="211">
        <v>8706</v>
      </c>
      <c r="AA4708" s="11"/>
      <c r="AB4708" s="123" t="s">
        <v>7939</v>
      </c>
      <c r="AC4708" s="124"/>
      <c r="AD4708" s="41"/>
      <c r="AE4708" s="41"/>
      <c r="AF4708" s="191">
        <v>41543</v>
      </c>
      <c r="AG4708" s="41"/>
      <c r="AH4708" s="41" t="s">
        <v>8024</v>
      </c>
      <c r="AI4708" s="80" t="s">
        <v>6</v>
      </c>
      <c r="AJ4708" s="41"/>
      <c r="AK4708" s="3"/>
      <c r="AL4708" s="85"/>
      <c r="AM4708" s="151" t="s">
        <v>19998</v>
      </c>
      <c r="AN4708" s="15"/>
      <c r="AO4708" s="166"/>
      <c r="AP4708" s="5">
        <f t="shared" si="74"/>
        <v>0</v>
      </c>
      <c r="AQ4708" s="16"/>
      <c r="AR4708" s="205">
        <v>1</v>
      </c>
      <c r="AS4708" s="16"/>
      <c r="AT4708" s="16"/>
      <c r="AU4708" s="16"/>
      <c r="AV4708" s="16"/>
      <c r="AW4708" s="16"/>
      <c r="AX4708" s="16"/>
    </row>
    <row r="4709" spans="1:50" customFormat="1" ht="15.75" hidden="1" customHeight="1" x14ac:dyDescent="0.2">
      <c r="A4709" s="7" t="s">
        <v>8028</v>
      </c>
      <c r="B4709" s="1" t="s">
        <v>8029</v>
      </c>
      <c r="C4709" s="85" t="s">
        <v>7939</v>
      </c>
      <c r="D4709" s="85" t="s">
        <v>13090</v>
      </c>
      <c r="E4709" s="202" t="s">
        <v>8031</v>
      </c>
      <c r="F4709" s="85" t="s">
        <v>34</v>
      </c>
      <c r="G4709" s="85" t="s">
        <v>38</v>
      </c>
      <c r="H4709" s="85" t="s">
        <v>20690</v>
      </c>
      <c r="I4709" s="3" t="s">
        <v>16606</v>
      </c>
      <c r="J4709" s="85" t="s">
        <v>124</v>
      </c>
      <c r="K4709" s="7" t="s">
        <v>125</v>
      </c>
      <c r="L4709" s="7"/>
      <c r="M4709" s="7"/>
      <c r="N4709" s="2" t="s">
        <v>8030</v>
      </c>
      <c r="O4709" s="87">
        <v>0</v>
      </c>
      <c r="P4709" s="87">
        <v>0</v>
      </c>
      <c r="Q4709" s="87">
        <v>0</v>
      </c>
      <c r="R4709" s="87">
        <v>0</v>
      </c>
      <c r="S4709" s="87"/>
      <c r="T4709" s="87"/>
      <c r="U4709" s="85" t="s">
        <v>112</v>
      </c>
      <c r="V4709" s="179"/>
      <c r="W4709" s="7"/>
      <c r="X4709" s="7"/>
      <c r="Y4709" s="7"/>
      <c r="Z4709" s="210">
        <v>500000</v>
      </c>
      <c r="AA4709" s="11"/>
      <c r="AB4709" s="123" t="s">
        <v>7939</v>
      </c>
      <c r="AC4709" s="124"/>
      <c r="AD4709" s="80"/>
      <c r="AE4709" s="80"/>
      <c r="AF4709" s="191"/>
      <c r="AG4709" s="80"/>
      <c r="AH4709" s="2" t="s">
        <v>16605</v>
      </c>
      <c r="AI4709" s="80" t="s">
        <v>6</v>
      </c>
      <c r="AJ4709" s="80"/>
      <c r="AK4709" s="4"/>
      <c r="AL4709" s="85"/>
      <c r="AM4709" s="151" t="s">
        <v>19998</v>
      </c>
      <c r="AN4709" s="16"/>
      <c r="AO4709" s="166"/>
      <c r="AP4709" s="5">
        <f t="shared" si="74"/>
        <v>0</v>
      </c>
      <c r="AQ4709" s="16"/>
      <c r="AR4709" s="205">
        <v>1</v>
      </c>
      <c r="AS4709" s="16"/>
      <c r="AT4709" s="16"/>
      <c r="AU4709" s="16"/>
      <c r="AV4709" s="16"/>
      <c r="AW4709" s="16"/>
      <c r="AX4709" s="16"/>
    </row>
    <row r="4710" spans="1:50" customFormat="1" ht="15.75" hidden="1" customHeight="1" x14ac:dyDescent="0.2">
      <c r="A4710" s="7" t="s">
        <v>8032</v>
      </c>
      <c r="B4710" s="3" t="s">
        <v>8033</v>
      </c>
      <c r="C4710" s="85" t="s">
        <v>7939</v>
      </c>
      <c r="D4710" s="85" t="s">
        <v>13090</v>
      </c>
      <c r="E4710" s="202" t="s">
        <v>154</v>
      </c>
      <c r="F4710" s="85" t="s">
        <v>55</v>
      </c>
      <c r="G4710" s="85" t="s">
        <v>57</v>
      </c>
      <c r="H4710" s="85" t="s">
        <v>20690</v>
      </c>
      <c r="I4710" s="3" t="s">
        <v>7970</v>
      </c>
      <c r="J4710" s="85" t="s">
        <v>124</v>
      </c>
      <c r="K4710" s="7" t="s">
        <v>5889</v>
      </c>
      <c r="L4710" s="3"/>
      <c r="M4710" s="3"/>
      <c r="N4710" s="41" t="s">
        <v>8034</v>
      </c>
      <c r="O4710" s="87">
        <v>9244</v>
      </c>
      <c r="P4710" s="87">
        <v>9244</v>
      </c>
      <c r="Q4710" s="87">
        <v>0</v>
      </c>
      <c r="R4710" s="87">
        <v>0</v>
      </c>
      <c r="S4710" s="87"/>
      <c r="T4710" s="87"/>
      <c r="U4710" s="85">
        <v>2011</v>
      </c>
      <c r="V4710" s="179"/>
      <c r="W4710" s="7"/>
      <c r="X4710" s="3"/>
      <c r="Y4710" s="3"/>
      <c r="Z4710" s="146">
        <v>16560</v>
      </c>
      <c r="AA4710" s="11"/>
      <c r="AB4710" s="123" t="s">
        <v>7939</v>
      </c>
      <c r="AC4710" s="124"/>
      <c r="AD4710" s="41"/>
      <c r="AE4710" s="41"/>
      <c r="AF4710" s="191">
        <v>43927</v>
      </c>
      <c r="AG4710" s="41"/>
      <c r="AH4710" s="41" t="s">
        <v>8024</v>
      </c>
      <c r="AI4710" s="80" t="s">
        <v>6</v>
      </c>
      <c r="AJ4710" s="41"/>
      <c r="AK4710" s="3"/>
      <c r="AL4710" s="85"/>
      <c r="AM4710" s="151" t="s">
        <v>19998</v>
      </c>
      <c r="AN4710" s="15"/>
      <c r="AO4710" s="166"/>
      <c r="AP4710" s="5">
        <f t="shared" si="74"/>
        <v>0</v>
      </c>
      <c r="AQ4710" s="16"/>
      <c r="AR4710" s="205">
        <v>1</v>
      </c>
      <c r="AS4710" s="16"/>
      <c r="AT4710" s="16"/>
      <c r="AU4710" s="16"/>
      <c r="AV4710" s="16"/>
      <c r="AW4710" s="16"/>
      <c r="AX4710" s="16"/>
    </row>
    <row r="4711" spans="1:50" customFormat="1" ht="15.75" hidden="1" customHeight="1" x14ac:dyDescent="0.2">
      <c r="A4711" s="7" t="s">
        <v>8035</v>
      </c>
      <c r="B4711" s="3" t="s">
        <v>8036</v>
      </c>
      <c r="C4711" s="85" t="s">
        <v>7939</v>
      </c>
      <c r="D4711" s="85" t="s">
        <v>13090</v>
      </c>
      <c r="E4711" s="202" t="s">
        <v>154</v>
      </c>
      <c r="F4711" s="85" t="s">
        <v>55</v>
      </c>
      <c r="G4711" s="85" t="s">
        <v>57</v>
      </c>
      <c r="H4711" s="85" t="s">
        <v>20690</v>
      </c>
      <c r="I4711" s="3" t="s">
        <v>4564</v>
      </c>
      <c r="J4711" s="85" t="s">
        <v>124</v>
      </c>
      <c r="K4711" s="7" t="s">
        <v>5889</v>
      </c>
      <c r="L4711" s="3"/>
      <c r="M4711" s="3"/>
      <c r="N4711" s="41" t="s">
        <v>8034</v>
      </c>
      <c r="O4711" s="87">
        <v>0</v>
      </c>
      <c r="P4711" s="87">
        <v>0</v>
      </c>
      <c r="Q4711" s="87">
        <v>0</v>
      </c>
      <c r="R4711" s="87">
        <v>0</v>
      </c>
      <c r="S4711" s="87"/>
      <c r="T4711" s="87"/>
      <c r="U4711" s="85" t="s">
        <v>112</v>
      </c>
      <c r="V4711" s="179"/>
      <c r="W4711" s="7"/>
      <c r="X4711" s="3"/>
      <c r="Y4711" s="3"/>
      <c r="Z4711" s="146">
        <v>610724</v>
      </c>
      <c r="AA4711" s="11"/>
      <c r="AB4711" s="123" t="s">
        <v>7939</v>
      </c>
      <c r="AC4711" s="124"/>
      <c r="AD4711" s="41"/>
      <c r="AE4711" s="41"/>
      <c r="AF4711" s="191">
        <v>43927</v>
      </c>
      <c r="AG4711" s="41"/>
      <c r="AH4711" s="41" t="s">
        <v>8024</v>
      </c>
      <c r="AI4711" s="80" t="s">
        <v>6</v>
      </c>
      <c r="AJ4711" s="41"/>
      <c r="AK4711" s="3"/>
      <c r="AL4711" s="85"/>
      <c r="AM4711" s="151" t="s">
        <v>19998</v>
      </c>
      <c r="AN4711" s="15"/>
      <c r="AO4711" s="166"/>
      <c r="AP4711" s="5">
        <f t="shared" si="74"/>
        <v>0</v>
      </c>
      <c r="AQ4711" s="16"/>
      <c r="AR4711" s="205">
        <v>1</v>
      </c>
      <c r="AS4711" s="16"/>
      <c r="AT4711" s="16"/>
      <c r="AU4711" s="16"/>
      <c r="AV4711" s="16"/>
      <c r="AW4711" s="16"/>
      <c r="AX4711" s="16"/>
    </row>
    <row r="4712" spans="1:50" customFormat="1" ht="15.75" hidden="1" customHeight="1" x14ac:dyDescent="0.2">
      <c r="A4712" s="7" t="s">
        <v>8037</v>
      </c>
      <c r="B4712" s="3" t="s">
        <v>13111</v>
      </c>
      <c r="C4712" s="85" t="s">
        <v>7939</v>
      </c>
      <c r="D4712" s="85" t="s">
        <v>13090</v>
      </c>
      <c r="E4712" s="202" t="s">
        <v>154</v>
      </c>
      <c r="F4712" s="85" t="s">
        <v>55</v>
      </c>
      <c r="G4712" s="85" t="s">
        <v>15355</v>
      </c>
      <c r="H4712" s="85" t="s">
        <v>20690</v>
      </c>
      <c r="I4712" s="3" t="s">
        <v>7579</v>
      </c>
      <c r="J4712" s="85" t="s">
        <v>124</v>
      </c>
      <c r="K4712" s="7" t="s">
        <v>125</v>
      </c>
      <c r="L4712" s="3"/>
      <c r="M4712" s="3"/>
      <c r="N4712" s="41" t="s">
        <v>8038</v>
      </c>
      <c r="O4712" s="87">
        <v>134736</v>
      </c>
      <c r="P4712" s="87">
        <v>127371</v>
      </c>
      <c r="Q4712" s="87">
        <v>7365</v>
      </c>
      <c r="R4712" s="87">
        <v>0</v>
      </c>
      <c r="S4712" s="87"/>
      <c r="T4712" s="87"/>
      <c r="U4712" s="85">
        <v>2006</v>
      </c>
      <c r="V4712" s="179"/>
      <c r="W4712" s="7"/>
      <c r="X4712" s="3"/>
      <c r="Y4712" s="3"/>
      <c r="Z4712" s="146">
        <v>28849</v>
      </c>
      <c r="AA4712" s="11"/>
      <c r="AB4712" s="123" t="s">
        <v>7939</v>
      </c>
      <c r="AC4712" s="124"/>
      <c r="AD4712" s="41"/>
      <c r="AE4712" s="41"/>
      <c r="AF4712" s="191">
        <v>40009</v>
      </c>
      <c r="AG4712" s="41"/>
      <c r="AH4712" s="41" t="s">
        <v>8024</v>
      </c>
      <c r="AI4712" s="80" t="s">
        <v>6</v>
      </c>
      <c r="AJ4712" s="41"/>
      <c r="AK4712" s="3"/>
      <c r="AL4712" s="85"/>
      <c r="AM4712" s="151" t="s">
        <v>19998</v>
      </c>
      <c r="AN4712" s="15"/>
      <c r="AO4712" s="166"/>
      <c r="AP4712" s="5">
        <f t="shared" si="74"/>
        <v>0</v>
      </c>
      <c r="AQ4712" s="16"/>
      <c r="AR4712" s="205">
        <v>1</v>
      </c>
      <c r="AS4712" s="16"/>
      <c r="AT4712" s="16"/>
      <c r="AU4712" s="16"/>
      <c r="AV4712" s="16"/>
      <c r="AW4712" s="16"/>
      <c r="AX4712" s="16"/>
    </row>
    <row r="4713" spans="1:50" customFormat="1" ht="15.75" hidden="1" customHeight="1" x14ac:dyDescent="0.2">
      <c r="A4713" s="7" t="s">
        <v>8039</v>
      </c>
      <c r="B4713" s="3" t="s">
        <v>8040</v>
      </c>
      <c r="C4713" s="85" t="s">
        <v>7939</v>
      </c>
      <c r="D4713" s="85" t="s">
        <v>13090</v>
      </c>
      <c r="E4713" s="202" t="s">
        <v>154</v>
      </c>
      <c r="F4713" s="85" t="s">
        <v>55</v>
      </c>
      <c r="G4713" s="85" t="s">
        <v>15355</v>
      </c>
      <c r="H4713" s="85" t="s">
        <v>20690</v>
      </c>
      <c r="I4713" s="3" t="s">
        <v>7579</v>
      </c>
      <c r="J4713" s="85" t="s">
        <v>105</v>
      </c>
      <c r="K4713" s="7" t="s">
        <v>102</v>
      </c>
      <c r="L4713" s="3"/>
      <c r="M4713" s="3"/>
      <c r="N4713" s="41" t="s">
        <v>8041</v>
      </c>
      <c r="O4713" s="87">
        <v>22012</v>
      </c>
      <c r="P4713" s="87">
        <v>22012</v>
      </c>
      <c r="Q4713" s="87">
        <v>0</v>
      </c>
      <c r="R4713" s="87">
        <v>0</v>
      </c>
      <c r="S4713" s="87"/>
      <c r="T4713" s="87"/>
      <c r="U4713" s="85">
        <v>2011</v>
      </c>
      <c r="V4713" s="179"/>
      <c r="W4713" s="7"/>
      <c r="X4713" s="3"/>
      <c r="Y4713" s="3"/>
      <c r="Z4713" s="146">
        <v>7714</v>
      </c>
      <c r="AA4713" s="11"/>
      <c r="AB4713" s="123" t="s">
        <v>7939</v>
      </c>
      <c r="AC4713" s="124"/>
      <c r="AD4713" s="41"/>
      <c r="AE4713" s="41"/>
      <c r="AF4713" s="191">
        <v>41372</v>
      </c>
      <c r="AG4713" s="41"/>
      <c r="AH4713" s="41" t="s">
        <v>8024</v>
      </c>
      <c r="AI4713" s="80" t="s">
        <v>6</v>
      </c>
      <c r="AJ4713" s="41"/>
      <c r="AK4713" s="3"/>
      <c r="AL4713" s="85"/>
      <c r="AM4713" s="151" t="s">
        <v>19998</v>
      </c>
      <c r="AN4713" s="15"/>
      <c r="AO4713" s="166"/>
      <c r="AP4713" s="5">
        <f t="shared" si="74"/>
        <v>0</v>
      </c>
      <c r="AQ4713" s="16"/>
      <c r="AR4713" s="205">
        <v>1</v>
      </c>
      <c r="AS4713" s="16"/>
      <c r="AT4713" s="16"/>
      <c r="AU4713" s="16"/>
      <c r="AV4713" s="16"/>
      <c r="AW4713" s="16"/>
      <c r="AX4713" s="16"/>
    </row>
    <row r="4714" spans="1:50" customFormat="1" ht="15.75" hidden="1" customHeight="1" x14ac:dyDescent="0.2">
      <c r="A4714" s="7" t="s">
        <v>8042</v>
      </c>
      <c r="B4714" s="3" t="s">
        <v>8043</v>
      </c>
      <c r="C4714" s="85" t="s">
        <v>7939</v>
      </c>
      <c r="D4714" s="85" t="s">
        <v>13090</v>
      </c>
      <c r="E4714" s="202" t="s">
        <v>154</v>
      </c>
      <c r="F4714" s="85" t="s">
        <v>55</v>
      </c>
      <c r="G4714" s="85" t="s">
        <v>57</v>
      </c>
      <c r="H4714" s="85" t="s">
        <v>20690</v>
      </c>
      <c r="I4714" s="3" t="s">
        <v>4564</v>
      </c>
      <c r="J4714" s="85" t="s">
        <v>4447</v>
      </c>
      <c r="K4714" s="7" t="s">
        <v>4601</v>
      </c>
      <c r="L4714" s="3"/>
      <c r="M4714" s="3"/>
      <c r="N4714" s="41" t="s">
        <v>8044</v>
      </c>
      <c r="O4714" s="87">
        <v>333972</v>
      </c>
      <c r="P4714" s="87">
        <v>88968</v>
      </c>
      <c r="Q4714" s="87">
        <v>245004</v>
      </c>
      <c r="R4714" s="87">
        <v>0</v>
      </c>
      <c r="S4714" s="87"/>
      <c r="T4714" s="87"/>
      <c r="U4714" s="85">
        <v>2011</v>
      </c>
      <c r="V4714" s="179"/>
      <c r="W4714" s="7"/>
      <c r="X4714" s="3"/>
      <c r="Y4714" s="3"/>
      <c r="Z4714" s="146">
        <v>89961</v>
      </c>
      <c r="AA4714" s="11"/>
      <c r="AB4714" s="123" t="s">
        <v>7939</v>
      </c>
      <c r="AC4714" s="124"/>
      <c r="AD4714" s="41"/>
      <c r="AE4714" s="41"/>
      <c r="AF4714" s="191">
        <v>43927</v>
      </c>
      <c r="AG4714" s="41"/>
      <c r="AH4714" s="41" t="s">
        <v>8024</v>
      </c>
      <c r="AI4714" s="80" t="s">
        <v>6</v>
      </c>
      <c r="AJ4714" s="41"/>
      <c r="AK4714" s="3"/>
      <c r="AL4714" s="85"/>
      <c r="AM4714" s="151" t="s">
        <v>19998</v>
      </c>
      <c r="AN4714" s="15"/>
      <c r="AO4714" s="166"/>
      <c r="AP4714" s="5">
        <f t="shared" si="74"/>
        <v>0</v>
      </c>
      <c r="AQ4714" s="16"/>
      <c r="AR4714" s="205">
        <v>1</v>
      </c>
      <c r="AS4714" s="16"/>
      <c r="AT4714" s="16"/>
      <c r="AU4714" s="16"/>
      <c r="AV4714" s="16"/>
      <c r="AW4714" s="16"/>
      <c r="AX4714" s="16"/>
    </row>
    <row r="4715" spans="1:50" customFormat="1" ht="15.75" hidden="1" customHeight="1" x14ac:dyDescent="0.2">
      <c r="A4715" s="7" t="s">
        <v>8045</v>
      </c>
      <c r="B4715" s="3" t="s">
        <v>8046</v>
      </c>
      <c r="C4715" s="85" t="s">
        <v>7939</v>
      </c>
      <c r="D4715" s="85" t="s">
        <v>13090</v>
      </c>
      <c r="E4715" s="202" t="s">
        <v>154</v>
      </c>
      <c r="F4715" s="85" t="s">
        <v>55</v>
      </c>
      <c r="G4715" s="85" t="s">
        <v>57</v>
      </c>
      <c r="H4715" s="85" t="s">
        <v>20690</v>
      </c>
      <c r="I4715" s="3" t="s">
        <v>7970</v>
      </c>
      <c r="J4715" s="85" t="s">
        <v>4400</v>
      </c>
      <c r="K4715" s="7" t="s">
        <v>4422</v>
      </c>
      <c r="L4715" s="3"/>
      <c r="M4715" s="3"/>
      <c r="N4715" s="41" t="s">
        <v>16607</v>
      </c>
      <c r="O4715" s="87">
        <v>295619</v>
      </c>
      <c r="P4715" s="87">
        <v>74257</v>
      </c>
      <c r="Q4715" s="87">
        <v>221362</v>
      </c>
      <c r="R4715" s="87">
        <v>0</v>
      </c>
      <c r="S4715" s="87"/>
      <c r="T4715" s="87"/>
      <c r="U4715" s="85">
        <v>2008</v>
      </c>
      <c r="V4715" s="179"/>
      <c r="W4715" s="7"/>
      <c r="X4715" s="3"/>
      <c r="Y4715" s="3"/>
      <c r="Z4715" s="146">
        <v>40760</v>
      </c>
      <c r="AA4715" s="11"/>
      <c r="AB4715" s="123" t="s">
        <v>7939</v>
      </c>
      <c r="AC4715" s="124"/>
      <c r="AD4715" s="41"/>
      <c r="AE4715" s="41"/>
      <c r="AF4715" s="191">
        <v>41374</v>
      </c>
      <c r="AG4715" s="41"/>
      <c r="AH4715" s="41" t="s">
        <v>8024</v>
      </c>
      <c r="AI4715" s="80" t="s">
        <v>6</v>
      </c>
      <c r="AJ4715" s="41"/>
      <c r="AK4715" s="3"/>
      <c r="AL4715" s="85"/>
      <c r="AM4715" s="151" t="s">
        <v>19998</v>
      </c>
      <c r="AN4715" s="15"/>
      <c r="AO4715" s="166"/>
      <c r="AP4715" s="5">
        <f t="shared" si="74"/>
        <v>0</v>
      </c>
      <c r="AQ4715" s="16"/>
      <c r="AR4715" s="205">
        <v>1</v>
      </c>
      <c r="AS4715" s="16"/>
      <c r="AT4715" s="16"/>
      <c r="AU4715" s="16"/>
      <c r="AV4715" s="16"/>
      <c r="AW4715" s="16"/>
      <c r="AX4715" s="16"/>
    </row>
    <row r="4716" spans="1:50" customFormat="1" ht="15.75" hidden="1" customHeight="1" x14ac:dyDescent="0.2">
      <c r="A4716" s="7" t="s">
        <v>8047</v>
      </c>
      <c r="B4716" s="3" t="s">
        <v>8048</v>
      </c>
      <c r="C4716" s="85" t="s">
        <v>7939</v>
      </c>
      <c r="D4716" s="85" t="s">
        <v>13090</v>
      </c>
      <c r="E4716" s="202" t="s">
        <v>154</v>
      </c>
      <c r="F4716" s="85" t="s">
        <v>55</v>
      </c>
      <c r="G4716" s="85" t="s">
        <v>15355</v>
      </c>
      <c r="H4716" s="85" t="s">
        <v>20690</v>
      </c>
      <c r="I4716" s="3" t="s">
        <v>7978</v>
      </c>
      <c r="J4716" s="85" t="s">
        <v>4400</v>
      </c>
      <c r="K4716" s="7" t="s">
        <v>4422</v>
      </c>
      <c r="L4716" s="3"/>
      <c r="M4716" s="3"/>
      <c r="N4716" s="41" t="s">
        <v>8049</v>
      </c>
      <c r="O4716" s="87">
        <v>190748</v>
      </c>
      <c r="P4716" s="87">
        <v>190748</v>
      </c>
      <c r="Q4716" s="87">
        <v>0</v>
      </c>
      <c r="R4716" s="87">
        <v>0</v>
      </c>
      <c r="S4716" s="87"/>
      <c r="T4716" s="87"/>
      <c r="U4716" s="85">
        <v>2010</v>
      </c>
      <c r="V4716" s="179"/>
      <c r="W4716" s="7"/>
      <c r="X4716" s="3"/>
      <c r="Y4716" s="3"/>
      <c r="Z4716" s="146">
        <v>110391</v>
      </c>
      <c r="AA4716" s="11"/>
      <c r="AB4716" s="123" t="s">
        <v>7939</v>
      </c>
      <c r="AC4716" s="124"/>
      <c r="AD4716" s="41"/>
      <c r="AE4716" s="41"/>
      <c r="AF4716" s="191">
        <v>41367</v>
      </c>
      <c r="AG4716" s="41"/>
      <c r="AH4716" s="41" t="s">
        <v>8024</v>
      </c>
      <c r="AI4716" s="80" t="s">
        <v>6</v>
      </c>
      <c r="AJ4716" s="41"/>
      <c r="AK4716" s="3"/>
      <c r="AL4716" s="85"/>
      <c r="AM4716" s="151" t="s">
        <v>19998</v>
      </c>
      <c r="AN4716" s="15"/>
      <c r="AO4716" s="166"/>
      <c r="AP4716" s="5">
        <f t="shared" si="74"/>
        <v>0</v>
      </c>
      <c r="AQ4716" s="16"/>
      <c r="AR4716" s="205">
        <v>1</v>
      </c>
      <c r="AS4716" s="16"/>
      <c r="AT4716" s="16"/>
      <c r="AU4716" s="16"/>
      <c r="AV4716" s="16"/>
      <c r="AW4716" s="16"/>
      <c r="AX4716" s="16"/>
    </row>
    <row r="4717" spans="1:50" customFormat="1" ht="15.75" hidden="1" customHeight="1" x14ac:dyDescent="0.2">
      <c r="A4717" s="7" t="s">
        <v>8050</v>
      </c>
      <c r="B4717" s="3" t="s">
        <v>8051</v>
      </c>
      <c r="C4717" s="85" t="s">
        <v>7939</v>
      </c>
      <c r="D4717" s="85" t="s">
        <v>13090</v>
      </c>
      <c r="E4717" s="202" t="s">
        <v>154</v>
      </c>
      <c r="F4717" s="85" t="s">
        <v>55</v>
      </c>
      <c r="G4717" s="85" t="s">
        <v>63</v>
      </c>
      <c r="H4717" s="85" t="s">
        <v>20690</v>
      </c>
      <c r="I4717" s="3" t="s">
        <v>4564</v>
      </c>
      <c r="J4717" s="85" t="s">
        <v>4400</v>
      </c>
      <c r="K4717" s="7" t="s">
        <v>4422</v>
      </c>
      <c r="L4717" s="3"/>
      <c r="M4717" s="3"/>
      <c r="N4717" s="41" t="s">
        <v>8052</v>
      </c>
      <c r="O4717" s="87">
        <v>324840</v>
      </c>
      <c r="P4717" s="87">
        <v>324840</v>
      </c>
      <c r="Q4717" s="87">
        <v>0</v>
      </c>
      <c r="R4717" s="87">
        <v>0</v>
      </c>
      <c r="S4717" s="87"/>
      <c r="T4717" s="87"/>
      <c r="U4717" s="85">
        <v>2010</v>
      </c>
      <c r="V4717" s="179"/>
      <c r="W4717" s="7"/>
      <c r="X4717" s="3"/>
      <c r="Y4717" s="3"/>
      <c r="Z4717" s="146">
        <v>118967</v>
      </c>
      <c r="AA4717" s="11"/>
      <c r="AB4717" s="123" t="s">
        <v>7939</v>
      </c>
      <c r="AC4717" s="124"/>
      <c r="AD4717" s="41"/>
      <c r="AE4717" s="41"/>
      <c r="AF4717" s="191">
        <v>41421</v>
      </c>
      <c r="AG4717" s="41"/>
      <c r="AH4717" s="41" t="s">
        <v>8024</v>
      </c>
      <c r="AI4717" s="80" t="s">
        <v>6</v>
      </c>
      <c r="AJ4717" s="41"/>
      <c r="AK4717" s="3"/>
      <c r="AL4717" s="85"/>
      <c r="AM4717" s="151" t="s">
        <v>19998</v>
      </c>
      <c r="AN4717" s="15"/>
      <c r="AO4717" s="166"/>
      <c r="AP4717" s="5">
        <f t="shared" si="74"/>
        <v>0</v>
      </c>
      <c r="AQ4717" s="16"/>
      <c r="AR4717" s="205">
        <v>1</v>
      </c>
      <c r="AS4717" s="16"/>
      <c r="AT4717" s="16"/>
      <c r="AU4717" s="16"/>
      <c r="AV4717" s="16"/>
      <c r="AW4717" s="16"/>
      <c r="AX4717" s="16"/>
    </row>
    <row r="4718" spans="1:50" customFormat="1" ht="15.75" hidden="1" customHeight="1" x14ac:dyDescent="0.2">
      <c r="A4718" s="7" t="s">
        <v>8053</v>
      </c>
      <c r="B4718" s="3" t="s">
        <v>8054</v>
      </c>
      <c r="C4718" s="85" t="s">
        <v>7939</v>
      </c>
      <c r="D4718" s="85" t="s">
        <v>13090</v>
      </c>
      <c r="E4718" s="202" t="s">
        <v>154</v>
      </c>
      <c r="F4718" s="85" t="s">
        <v>55</v>
      </c>
      <c r="G4718" s="85" t="s">
        <v>63</v>
      </c>
      <c r="H4718" s="85" t="s">
        <v>20690</v>
      </c>
      <c r="I4718" s="3" t="s">
        <v>4564</v>
      </c>
      <c r="J4718" s="85" t="s">
        <v>4400</v>
      </c>
      <c r="K4718" s="7" t="s">
        <v>4422</v>
      </c>
      <c r="L4718" s="3"/>
      <c r="M4718" s="3"/>
      <c r="N4718" s="41" t="s">
        <v>8055</v>
      </c>
      <c r="O4718" s="87">
        <v>471336</v>
      </c>
      <c r="P4718" s="87">
        <v>464390</v>
      </c>
      <c r="Q4718" s="87">
        <v>6946</v>
      </c>
      <c r="R4718" s="87">
        <v>0</v>
      </c>
      <c r="S4718" s="87"/>
      <c r="T4718" s="87"/>
      <c r="U4718" s="85">
        <v>2009</v>
      </c>
      <c r="V4718" s="179"/>
      <c r="W4718" s="7"/>
      <c r="X4718" s="3"/>
      <c r="Y4718" s="3"/>
      <c r="Z4718" s="146">
        <v>128803</v>
      </c>
      <c r="AA4718" s="11"/>
      <c r="AB4718" s="123" t="s">
        <v>7939</v>
      </c>
      <c r="AC4718" s="124"/>
      <c r="AD4718" s="41"/>
      <c r="AE4718" s="41"/>
      <c r="AF4718" s="191">
        <v>43927</v>
      </c>
      <c r="AG4718" s="41"/>
      <c r="AH4718" s="41" t="s">
        <v>8024</v>
      </c>
      <c r="AI4718" s="80" t="s">
        <v>6</v>
      </c>
      <c r="AJ4718" s="41"/>
      <c r="AK4718" s="3"/>
      <c r="AL4718" s="85"/>
      <c r="AM4718" s="151" t="s">
        <v>19998</v>
      </c>
      <c r="AN4718" s="15"/>
      <c r="AO4718" s="166"/>
      <c r="AP4718" s="5">
        <f t="shared" si="74"/>
        <v>0</v>
      </c>
      <c r="AQ4718" s="16"/>
      <c r="AR4718" s="205">
        <v>1</v>
      </c>
      <c r="AS4718" s="16"/>
      <c r="AT4718" s="16"/>
      <c r="AU4718" s="16"/>
      <c r="AV4718" s="16"/>
      <c r="AW4718" s="16"/>
      <c r="AX4718" s="16"/>
    </row>
    <row r="4719" spans="1:50" customFormat="1" ht="15.75" hidden="1" customHeight="1" x14ac:dyDescent="0.2">
      <c r="A4719" s="7" t="s">
        <v>8056</v>
      </c>
      <c r="B4719" s="3" t="s">
        <v>8057</v>
      </c>
      <c r="C4719" s="85" t="s">
        <v>7939</v>
      </c>
      <c r="D4719" s="85" t="s">
        <v>13090</v>
      </c>
      <c r="E4719" s="202" t="s">
        <v>154</v>
      </c>
      <c r="F4719" s="85" t="s">
        <v>68</v>
      </c>
      <c r="G4719" s="85" t="s">
        <v>15334</v>
      </c>
      <c r="H4719" s="85" t="s">
        <v>20690</v>
      </c>
      <c r="I4719" s="3" t="s">
        <v>8058</v>
      </c>
      <c r="J4719" s="85" t="s">
        <v>105</v>
      </c>
      <c r="K4719" s="7" t="s">
        <v>102</v>
      </c>
      <c r="L4719" s="3"/>
      <c r="M4719" s="3"/>
      <c r="N4719" s="41" t="s">
        <v>1457</v>
      </c>
      <c r="O4719" s="87">
        <v>313359</v>
      </c>
      <c r="P4719" s="87">
        <v>264468</v>
      </c>
      <c r="Q4719" s="87">
        <v>48891</v>
      </c>
      <c r="R4719" s="87">
        <v>0</v>
      </c>
      <c r="S4719" s="87"/>
      <c r="T4719" s="87"/>
      <c r="U4719" s="85">
        <v>2009</v>
      </c>
      <c r="V4719" s="179"/>
      <c r="W4719" s="7"/>
      <c r="X4719" s="3"/>
      <c r="Y4719" s="3"/>
      <c r="Z4719" s="146">
        <v>35000</v>
      </c>
      <c r="AA4719" s="11"/>
      <c r="AB4719" s="123" t="s">
        <v>7939</v>
      </c>
      <c r="AC4719" s="124"/>
      <c r="AD4719" s="41"/>
      <c r="AE4719" s="41"/>
      <c r="AF4719" s="191">
        <v>43927</v>
      </c>
      <c r="AG4719" s="41"/>
      <c r="AH4719" s="41" t="s">
        <v>16608</v>
      </c>
      <c r="AI4719" s="80" t="s">
        <v>6</v>
      </c>
      <c r="AJ4719" s="41"/>
      <c r="AL4719" s="85" t="s">
        <v>8059</v>
      </c>
      <c r="AM4719" s="151" t="s">
        <v>19998</v>
      </c>
      <c r="AN4719" s="15"/>
      <c r="AO4719" s="166"/>
      <c r="AP4719" s="5">
        <f t="shared" si="74"/>
        <v>0</v>
      </c>
      <c r="AQ4719" s="16"/>
      <c r="AR4719" s="205">
        <v>1</v>
      </c>
      <c r="AS4719" s="16"/>
      <c r="AT4719" s="16"/>
      <c r="AU4719" s="16"/>
      <c r="AV4719" s="16"/>
      <c r="AW4719" s="16"/>
      <c r="AX4719" s="16"/>
    </row>
    <row r="4720" spans="1:50" customFormat="1" ht="15.75" hidden="1" customHeight="1" x14ac:dyDescent="0.2">
      <c r="A4720" s="7" t="s">
        <v>8060</v>
      </c>
      <c r="B4720" s="3" t="s">
        <v>8061</v>
      </c>
      <c r="C4720" s="85" t="s">
        <v>7939</v>
      </c>
      <c r="D4720" s="85" t="s">
        <v>13090</v>
      </c>
      <c r="E4720" s="202" t="s">
        <v>154</v>
      </c>
      <c r="F4720" s="85" t="s">
        <v>55</v>
      </c>
      <c r="G4720" s="85" t="s">
        <v>63</v>
      </c>
      <c r="H4720" s="85" t="s">
        <v>20690</v>
      </c>
      <c r="I4720" s="3" t="s">
        <v>4564</v>
      </c>
      <c r="J4720" s="85" t="s">
        <v>4400</v>
      </c>
      <c r="K4720" s="7" t="s">
        <v>4422</v>
      </c>
      <c r="L4720" s="3"/>
      <c r="M4720" s="3"/>
      <c r="N4720" s="41" t="s">
        <v>8062</v>
      </c>
      <c r="O4720" s="87">
        <v>2474798</v>
      </c>
      <c r="P4720" s="87">
        <v>2050441</v>
      </c>
      <c r="Q4720" s="87">
        <v>424357</v>
      </c>
      <c r="R4720" s="87">
        <v>0</v>
      </c>
      <c r="S4720" s="87"/>
      <c r="T4720" s="87"/>
      <c r="U4720" s="85">
        <v>2011</v>
      </c>
      <c r="V4720" s="179"/>
      <c r="W4720" s="7"/>
      <c r="X4720" s="3"/>
      <c r="Y4720" s="3"/>
      <c r="Z4720" s="146">
        <v>316041</v>
      </c>
      <c r="AA4720" s="11"/>
      <c r="AB4720" s="123" t="s">
        <v>7939</v>
      </c>
      <c r="AC4720" s="124"/>
      <c r="AD4720" s="41"/>
      <c r="AE4720" s="41"/>
      <c r="AF4720" s="191">
        <v>41376</v>
      </c>
      <c r="AG4720" s="41"/>
      <c r="AH4720" s="41" t="s">
        <v>8024</v>
      </c>
      <c r="AI4720" s="80" t="s">
        <v>6</v>
      </c>
      <c r="AJ4720" s="41"/>
      <c r="AK4720" s="3"/>
      <c r="AL4720" s="85"/>
      <c r="AM4720" s="151" t="s">
        <v>19998</v>
      </c>
      <c r="AN4720" s="15"/>
      <c r="AO4720" s="166"/>
      <c r="AP4720" s="5">
        <f t="shared" si="74"/>
        <v>0</v>
      </c>
      <c r="AQ4720" s="16"/>
      <c r="AR4720" s="205">
        <v>1</v>
      </c>
      <c r="AS4720" s="16"/>
      <c r="AT4720" s="16"/>
      <c r="AU4720" s="16"/>
      <c r="AV4720" s="16"/>
      <c r="AW4720" s="16"/>
      <c r="AX4720" s="16"/>
    </row>
    <row r="4721" spans="1:50" customFormat="1" ht="15.75" hidden="1" customHeight="1" x14ac:dyDescent="0.2">
      <c r="A4721" s="7" t="s">
        <v>8063</v>
      </c>
      <c r="B4721" s="3" t="s">
        <v>8064</v>
      </c>
      <c r="C4721" s="85" t="s">
        <v>7939</v>
      </c>
      <c r="D4721" s="85" t="s">
        <v>13090</v>
      </c>
      <c r="E4721" s="202" t="s">
        <v>154</v>
      </c>
      <c r="F4721" s="85" t="s">
        <v>55</v>
      </c>
      <c r="G4721" s="85" t="s">
        <v>57</v>
      </c>
      <c r="H4721" s="85" t="s">
        <v>20690</v>
      </c>
      <c r="I4721" s="3" t="s">
        <v>8065</v>
      </c>
      <c r="J4721" s="85" t="s">
        <v>124</v>
      </c>
      <c r="K4721" s="7" t="s">
        <v>5889</v>
      </c>
      <c r="L4721" s="3"/>
      <c r="M4721" s="3"/>
      <c r="N4721" s="41" t="s">
        <v>8034</v>
      </c>
      <c r="O4721" s="87">
        <v>66318</v>
      </c>
      <c r="P4721" s="87">
        <v>37935</v>
      </c>
      <c r="Q4721" s="87">
        <v>28383</v>
      </c>
      <c r="R4721" s="87">
        <v>0</v>
      </c>
      <c r="S4721" s="87"/>
      <c r="T4721" s="87"/>
      <c r="U4721" s="85">
        <v>2008</v>
      </c>
      <c r="V4721" s="179"/>
      <c r="W4721" s="7"/>
      <c r="X4721" s="3"/>
      <c r="Y4721" s="3"/>
      <c r="Z4721" s="146">
        <v>66318</v>
      </c>
      <c r="AA4721" s="11"/>
      <c r="AB4721" s="123" t="s">
        <v>7939</v>
      </c>
      <c r="AC4721" s="124"/>
      <c r="AD4721" s="41"/>
      <c r="AE4721" s="41"/>
      <c r="AF4721" s="191">
        <v>43927</v>
      </c>
      <c r="AG4721" s="41"/>
      <c r="AH4721" s="41" t="s">
        <v>8024</v>
      </c>
      <c r="AI4721" s="80" t="s">
        <v>6</v>
      </c>
      <c r="AJ4721" s="41"/>
      <c r="AK4721" s="3"/>
      <c r="AL4721" s="85"/>
      <c r="AM4721" s="151" t="s">
        <v>19998</v>
      </c>
      <c r="AN4721" s="15"/>
      <c r="AO4721" s="166"/>
      <c r="AP4721" s="5">
        <f t="shared" si="74"/>
        <v>0</v>
      </c>
      <c r="AQ4721" s="16"/>
      <c r="AR4721" s="205">
        <v>1</v>
      </c>
      <c r="AS4721" s="16"/>
      <c r="AT4721" s="16"/>
      <c r="AU4721" s="16"/>
      <c r="AV4721" s="16"/>
      <c r="AW4721" s="16"/>
      <c r="AX4721" s="16"/>
    </row>
    <row r="4722" spans="1:50" customFormat="1" ht="15.75" hidden="1" customHeight="1" x14ac:dyDescent="0.2">
      <c r="A4722" s="7" t="s">
        <v>8066</v>
      </c>
      <c r="B4722" s="3" t="s">
        <v>8067</v>
      </c>
      <c r="C4722" s="85" t="s">
        <v>7939</v>
      </c>
      <c r="D4722" s="85" t="s">
        <v>13090</v>
      </c>
      <c r="E4722" s="202" t="s">
        <v>154</v>
      </c>
      <c r="F4722" s="85" t="s">
        <v>55</v>
      </c>
      <c r="G4722" s="85" t="s">
        <v>63</v>
      </c>
      <c r="H4722" s="85" t="s">
        <v>20690</v>
      </c>
      <c r="I4722" s="3" t="s">
        <v>4564</v>
      </c>
      <c r="J4722" s="85" t="s">
        <v>4435</v>
      </c>
      <c r="K4722" s="7" t="s">
        <v>3838</v>
      </c>
      <c r="L4722" s="3"/>
      <c r="M4722" s="3"/>
      <c r="N4722" s="41" t="s">
        <v>22110</v>
      </c>
      <c r="O4722" s="87">
        <v>573751</v>
      </c>
      <c r="P4722" s="87">
        <v>0</v>
      </c>
      <c r="Q4722" s="87">
        <v>573751</v>
      </c>
      <c r="R4722" s="87">
        <v>0</v>
      </c>
      <c r="S4722" s="87"/>
      <c r="T4722" s="87"/>
      <c r="U4722" s="85">
        <v>2012</v>
      </c>
      <c r="V4722" s="179"/>
      <c r="W4722" s="7"/>
      <c r="X4722" s="3"/>
      <c r="Y4722" s="3"/>
      <c r="Z4722" s="146">
        <v>80385</v>
      </c>
      <c r="AA4722" s="11"/>
      <c r="AB4722" s="123" t="s">
        <v>7939</v>
      </c>
      <c r="AC4722" s="124"/>
      <c r="AD4722" s="41"/>
      <c r="AE4722" s="41"/>
      <c r="AF4722" s="191">
        <v>41380</v>
      </c>
      <c r="AG4722" s="41"/>
      <c r="AH4722" s="41" t="s">
        <v>8024</v>
      </c>
      <c r="AI4722" s="80" t="s">
        <v>6</v>
      </c>
      <c r="AJ4722" s="41"/>
      <c r="AK4722" s="3"/>
      <c r="AL4722" s="85"/>
      <c r="AM4722" s="151" t="s">
        <v>19998</v>
      </c>
      <c r="AN4722" s="15"/>
      <c r="AO4722" s="166"/>
      <c r="AP4722" s="5">
        <f t="shared" si="74"/>
        <v>0</v>
      </c>
      <c r="AQ4722" s="16"/>
      <c r="AR4722" s="205">
        <v>1</v>
      </c>
      <c r="AS4722" s="16"/>
      <c r="AT4722" s="16"/>
      <c r="AU4722" s="16"/>
      <c r="AV4722" s="16"/>
      <c r="AW4722" s="16"/>
      <c r="AX4722" s="16"/>
    </row>
    <row r="4723" spans="1:50" customFormat="1" ht="15.75" hidden="1" customHeight="1" x14ac:dyDescent="0.2">
      <c r="A4723" s="7" t="s">
        <v>8068</v>
      </c>
      <c r="B4723" s="3" t="s">
        <v>8069</v>
      </c>
      <c r="C4723" s="85" t="s">
        <v>7939</v>
      </c>
      <c r="D4723" s="85" t="s">
        <v>13090</v>
      </c>
      <c r="E4723" s="202" t="s">
        <v>154</v>
      </c>
      <c r="F4723" s="85" t="s">
        <v>55</v>
      </c>
      <c r="G4723" s="85" t="s">
        <v>15355</v>
      </c>
      <c r="H4723" s="85" t="s">
        <v>20690</v>
      </c>
      <c r="I4723" s="3" t="s">
        <v>7978</v>
      </c>
      <c r="J4723" s="85" t="s">
        <v>4958</v>
      </c>
      <c r="K4723" s="7" t="s">
        <v>6001</v>
      </c>
      <c r="L4723" s="3"/>
      <c r="M4723" s="3"/>
      <c r="N4723" s="41" t="s">
        <v>8070</v>
      </c>
      <c r="O4723" s="87">
        <v>27652</v>
      </c>
      <c r="P4723" s="87">
        <v>27652</v>
      </c>
      <c r="Q4723" s="87">
        <v>0</v>
      </c>
      <c r="R4723" s="87">
        <v>0</v>
      </c>
      <c r="S4723" s="87"/>
      <c r="T4723" s="87"/>
      <c r="U4723" s="85">
        <v>2006</v>
      </c>
      <c r="V4723" s="179"/>
      <c r="W4723" s="7"/>
      <c r="X4723" s="3"/>
      <c r="Y4723" s="3"/>
      <c r="Z4723" s="146">
        <v>42198</v>
      </c>
      <c r="AA4723" s="11"/>
      <c r="AB4723" s="123" t="s">
        <v>7939</v>
      </c>
      <c r="AC4723" s="124"/>
      <c r="AD4723" s="41"/>
      <c r="AE4723" s="41"/>
      <c r="AF4723" s="191">
        <v>40009</v>
      </c>
      <c r="AG4723" s="41"/>
      <c r="AH4723" s="41" t="s">
        <v>8024</v>
      </c>
      <c r="AI4723" s="80" t="s">
        <v>6</v>
      </c>
      <c r="AJ4723" s="41"/>
      <c r="AK4723" s="3"/>
      <c r="AL4723" s="85"/>
      <c r="AM4723" s="151" t="s">
        <v>19998</v>
      </c>
      <c r="AN4723" s="15"/>
      <c r="AO4723" s="166"/>
      <c r="AP4723" s="5">
        <f t="shared" si="74"/>
        <v>0</v>
      </c>
      <c r="AQ4723" s="16"/>
      <c r="AR4723" s="205">
        <v>1</v>
      </c>
      <c r="AS4723" s="16"/>
      <c r="AT4723" s="16"/>
      <c r="AU4723" s="16"/>
      <c r="AV4723" s="16"/>
      <c r="AW4723" s="16"/>
      <c r="AX4723" s="16"/>
    </row>
    <row r="4724" spans="1:50" customFormat="1" ht="15.75" hidden="1" customHeight="1" x14ac:dyDescent="0.2">
      <c r="A4724" s="7" t="s">
        <v>8071</v>
      </c>
      <c r="B4724" s="3" t="s">
        <v>8072</v>
      </c>
      <c r="C4724" s="85" t="s">
        <v>7939</v>
      </c>
      <c r="D4724" s="85" t="s">
        <v>13090</v>
      </c>
      <c r="E4724" s="202" t="s">
        <v>154</v>
      </c>
      <c r="F4724" s="85" t="s">
        <v>55</v>
      </c>
      <c r="G4724" s="85" t="s">
        <v>63</v>
      </c>
      <c r="H4724" s="85" t="s">
        <v>20690</v>
      </c>
      <c r="I4724" s="3" t="s">
        <v>4564</v>
      </c>
      <c r="J4724" s="85" t="s">
        <v>4400</v>
      </c>
      <c r="K4724" s="7" t="s">
        <v>4422</v>
      </c>
      <c r="L4724" s="3"/>
      <c r="M4724" s="3"/>
      <c r="N4724" s="41" t="s">
        <v>7955</v>
      </c>
      <c r="O4724" s="87">
        <v>282087</v>
      </c>
      <c r="P4724" s="87">
        <v>247433</v>
      </c>
      <c r="Q4724" s="87">
        <v>34654</v>
      </c>
      <c r="R4724" s="87">
        <v>0</v>
      </c>
      <c r="S4724" s="87"/>
      <c r="T4724" s="87"/>
      <c r="U4724" s="85">
        <v>2008</v>
      </c>
      <c r="V4724" s="179"/>
      <c r="W4724" s="7"/>
      <c r="X4724" s="3"/>
      <c r="Y4724" s="3"/>
      <c r="Z4724" s="146">
        <v>113411</v>
      </c>
      <c r="AA4724" s="11"/>
      <c r="AB4724" s="123" t="s">
        <v>7939</v>
      </c>
      <c r="AC4724" s="124"/>
      <c r="AD4724" s="41"/>
      <c r="AE4724" s="41"/>
      <c r="AF4724" s="191">
        <v>43927</v>
      </c>
      <c r="AG4724" s="41"/>
      <c r="AH4724" s="41" t="s">
        <v>8024</v>
      </c>
      <c r="AI4724" s="80" t="s">
        <v>6</v>
      </c>
      <c r="AJ4724" s="41"/>
      <c r="AK4724" s="3"/>
      <c r="AL4724" s="85"/>
      <c r="AM4724" s="151" t="s">
        <v>19998</v>
      </c>
      <c r="AN4724" s="15"/>
      <c r="AO4724" s="166"/>
      <c r="AP4724" s="5">
        <f t="shared" si="74"/>
        <v>0</v>
      </c>
      <c r="AQ4724" s="16"/>
      <c r="AR4724" s="205">
        <v>1</v>
      </c>
      <c r="AS4724" s="16"/>
      <c r="AT4724" s="16"/>
      <c r="AU4724" s="16"/>
      <c r="AV4724" s="16"/>
      <c r="AW4724" s="16"/>
      <c r="AX4724" s="16"/>
    </row>
    <row r="4725" spans="1:50" customFormat="1" ht="15.75" hidden="1" customHeight="1" x14ac:dyDescent="0.2">
      <c r="A4725" s="7" t="s">
        <v>8073</v>
      </c>
      <c r="B4725" s="3" t="s">
        <v>8074</v>
      </c>
      <c r="C4725" s="85" t="s">
        <v>7939</v>
      </c>
      <c r="D4725" s="85" t="s">
        <v>13090</v>
      </c>
      <c r="E4725" s="202" t="s">
        <v>154</v>
      </c>
      <c r="F4725" s="85" t="s">
        <v>55</v>
      </c>
      <c r="G4725" s="85" t="s">
        <v>63</v>
      </c>
      <c r="H4725" s="85" t="s">
        <v>20690</v>
      </c>
      <c r="I4725" s="3" t="s">
        <v>4564</v>
      </c>
      <c r="J4725" s="85" t="s">
        <v>105</v>
      </c>
      <c r="K4725" s="7" t="s">
        <v>1221</v>
      </c>
      <c r="L4725" s="3"/>
      <c r="M4725" s="3"/>
      <c r="N4725" s="41" t="s">
        <v>8075</v>
      </c>
      <c r="O4725" s="87">
        <v>590796</v>
      </c>
      <c r="P4725" s="87">
        <v>183980</v>
      </c>
      <c r="Q4725" s="87">
        <v>406816</v>
      </c>
      <c r="R4725" s="87">
        <v>0</v>
      </c>
      <c r="S4725" s="87"/>
      <c r="T4725" s="87"/>
      <c r="U4725" s="85">
        <v>2012</v>
      </c>
      <c r="V4725" s="179"/>
      <c r="W4725" s="7"/>
      <c r="X4725" s="3"/>
      <c r="Y4725" s="3"/>
      <c r="Z4725" s="211">
        <v>245015</v>
      </c>
      <c r="AA4725" s="11"/>
      <c r="AB4725" s="123" t="s">
        <v>7939</v>
      </c>
      <c r="AC4725" s="124"/>
      <c r="AD4725" s="41"/>
      <c r="AE4725" s="41"/>
      <c r="AF4725" s="191">
        <v>43927</v>
      </c>
      <c r="AG4725" s="41"/>
      <c r="AH4725" s="41" t="s">
        <v>8024</v>
      </c>
      <c r="AI4725" s="80" t="s">
        <v>6</v>
      </c>
      <c r="AJ4725" s="41"/>
      <c r="AK4725" s="3"/>
      <c r="AL4725" s="85"/>
      <c r="AM4725" s="151" t="s">
        <v>19998</v>
      </c>
      <c r="AN4725" s="15"/>
      <c r="AO4725" s="166"/>
      <c r="AP4725" s="5">
        <f t="shared" si="74"/>
        <v>0</v>
      </c>
      <c r="AQ4725" s="16"/>
      <c r="AR4725" s="205">
        <v>1</v>
      </c>
      <c r="AS4725" s="16"/>
      <c r="AT4725" s="16"/>
      <c r="AU4725" s="16"/>
      <c r="AV4725" s="16"/>
      <c r="AW4725" s="16"/>
      <c r="AX4725" s="16"/>
    </row>
    <row r="4726" spans="1:50" customFormat="1" ht="15.75" hidden="1" customHeight="1" x14ac:dyDescent="0.2">
      <c r="A4726" s="7" t="s">
        <v>8076</v>
      </c>
      <c r="B4726" s="3" t="s">
        <v>8077</v>
      </c>
      <c r="C4726" s="85" t="s">
        <v>7939</v>
      </c>
      <c r="D4726" s="85" t="s">
        <v>13090</v>
      </c>
      <c r="E4726" s="202" t="s">
        <v>154</v>
      </c>
      <c r="F4726" s="85" t="s">
        <v>55</v>
      </c>
      <c r="G4726" s="85" t="s">
        <v>63</v>
      </c>
      <c r="H4726" s="85" t="s">
        <v>20690</v>
      </c>
      <c r="I4726" s="3" t="s">
        <v>4564</v>
      </c>
      <c r="J4726" s="85" t="s">
        <v>105</v>
      </c>
      <c r="K4726" s="7" t="s">
        <v>1221</v>
      </c>
      <c r="L4726" s="3"/>
      <c r="M4726" s="3"/>
      <c r="N4726" s="41" t="s">
        <v>8078</v>
      </c>
      <c r="O4726" s="87">
        <v>466501</v>
      </c>
      <c r="P4726" s="87">
        <v>109755</v>
      </c>
      <c r="Q4726" s="87">
        <v>356746</v>
      </c>
      <c r="R4726" s="87">
        <v>0</v>
      </c>
      <c r="S4726" s="87"/>
      <c r="T4726" s="87"/>
      <c r="U4726" s="85">
        <v>2012</v>
      </c>
      <c r="V4726" s="179"/>
      <c r="W4726" s="7"/>
      <c r="X4726" s="3"/>
      <c r="Y4726" s="3"/>
      <c r="Z4726" s="211">
        <v>399288</v>
      </c>
      <c r="AA4726" s="11"/>
      <c r="AB4726" s="123" t="s">
        <v>7939</v>
      </c>
      <c r="AC4726" s="124"/>
      <c r="AD4726" s="41"/>
      <c r="AE4726" s="41"/>
      <c r="AF4726" s="191">
        <v>41414</v>
      </c>
      <c r="AG4726" s="41"/>
      <c r="AH4726" s="41" t="s">
        <v>8024</v>
      </c>
      <c r="AI4726" s="80" t="s">
        <v>6</v>
      </c>
      <c r="AJ4726" s="41"/>
      <c r="AK4726" s="3"/>
      <c r="AL4726" s="85"/>
      <c r="AM4726" s="151" t="s">
        <v>19998</v>
      </c>
      <c r="AN4726" s="15"/>
      <c r="AO4726" s="166"/>
      <c r="AP4726" s="5">
        <f t="shared" si="74"/>
        <v>0</v>
      </c>
      <c r="AQ4726" s="16"/>
      <c r="AR4726" s="205">
        <v>1</v>
      </c>
      <c r="AS4726" s="16"/>
      <c r="AT4726" s="16"/>
      <c r="AU4726" s="16"/>
      <c r="AV4726" s="16"/>
      <c r="AW4726" s="16"/>
      <c r="AX4726" s="16"/>
    </row>
    <row r="4727" spans="1:50" customFormat="1" ht="15.75" hidden="1" customHeight="1" x14ac:dyDescent="0.2">
      <c r="A4727" s="7" t="s">
        <v>8079</v>
      </c>
      <c r="B4727" s="3" t="s">
        <v>8080</v>
      </c>
      <c r="C4727" s="85" t="s">
        <v>7939</v>
      </c>
      <c r="D4727" s="85" t="s">
        <v>13090</v>
      </c>
      <c r="E4727" s="202" t="s">
        <v>154</v>
      </c>
      <c r="F4727" s="85" t="s">
        <v>55</v>
      </c>
      <c r="G4727" s="85" t="s">
        <v>63</v>
      </c>
      <c r="H4727" s="85" t="s">
        <v>20690</v>
      </c>
      <c r="I4727" s="3" t="s">
        <v>4564</v>
      </c>
      <c r="J4727" s="85" t="s">
        <v>105</v>
      </c>
      <c r="K4727" s="7" t="s">
        <v>1221</v>
      </c>
      <c r="L4727" s="3"/>
      <c r="M4727" s="3"/>
      <c r="N4727" s="41" t="s">
        <v>8081</v>
      </c>
      <c r="O4727" s="87">
        <v>428929</v>
      </c>
      <c r="P4727" s="87">
        <v>120316</v>
      </c>
      <c r="Q4727" s="87">
        <v>308613</v>
      </c>
      <c r="R4727" s="87">
        <v>0</v>
      </c>
      <c r="S4727" s="87"/>
      <c r="T4727" s="87"/>
      <c r="U4727" s="85">
        <v>2012</v>
      </c>
      <c r="V4727" s="179"/>
      <c r="W4727" s="7"/>
      <c r="X4727" s="3"/>
      <c r="Y4727" s="3"/>
      <c r="Z4727" s="211">
        <v>240159</v>
      </c>
      <c r="AA4727" s="11"/>
      <c r="AB4727" s="123" t="s">
        <v>7939</v>
      </c>
      <c r="AC4727" s="124"/>
      <c r="AD4727" s="41"/>
      <c r="AE4727" s="41"/>
      <c r="AF4727" s="191">
        <v>41425</v>
      </c>
      <c r="AG4727" s="41"/>
      <c r="AH4727" s="41" t="s">
        <v>8024</v>
      </c>
      <c r="AI4727" s="80" t="s">
        <v>6</v>
      </c>
      <c r="AJ4727" s="41"/>
      <c r="AK4727" s="3"/>
      <c r="AL4727" s="85"/>
      <c r="AM4727" s="151" t="s">
        <v>19998</v>
      </c>
      <c r="AN4727" s="15"/>
      <c r="AO4727" s="166"/>
      <c r="AP4727" s="5">
        <f t="shared" si="74"/>
        <v>0</v>
      </c>
      <c r="AQ4727" s="16"/>
      <c r="AR4727" s="205">
        <v>1</v>
      </c>
      <c r="AS4727" s="16"/>
      <c r="AT4727" s="16"/>
      <c r="AU4727" s="16"/>
      <c r="AV4727" s="16"/>
      <c r="AW4727" s="16"/>
      <c r="AX4727" s="16"/>
    </row>
    <row r="4728" spans="1:50" customFormat="1" ht="15.75" hidden="1" customHeight="1" x14ac:dyDescent="0.2">
      <c r="A4728" s="7" t="s">
        <v>8082</v>
      </c>
      <c r="B4728" s="3" t="s">
        <v>8083</v>
      </c>
      <c r="C4728" s="85" t="s">
        <v>7939</v>
      </c>
      <c r="D4728" s="85" t="s">
        <v>13090</v>
      </c>
      <c r="E4728" s="202" t="s">
        <v>154</v>
      </c>
      <c r="F4728" s="85" t="s">
        <v>55</v>
      </c>
      <c r="G4728" s="85" t="s">
        <v>57</v>
      </c>
      <c r="H4728" s="85" t="s">
        <v>20690</v>
      </c>
      <c r="I4728" s="3" t="s">
        <v>4564</v>
      </c>
      <c r="J4728" s="85" t="s">
        <v>4400</v>
      </c>
      <c r="K4728" s="7" t="s">
        <v>4422</v>
      </c>
      <c r="L4728" s="3"/>
      <c r="M4728" s="3"/>
      <c r="N4728" s="41" t="s">
        <v>8084</v>
      </c>
      <c r="O4728" s="87">
        <v>62780</v>
      </c>
      <c r="P4728" s="87">
        <v>51019</v>
      </c>
      <c r="Q4728" s="87">
        <v>11761</v>
      </c>
      <c r="R4728" s="87">
        <v>0</v>
      </c>
      <c r="S4728" s="87"/>
      <c r="T4728" s="87"/>
      <c r="U4728" s="85">
        <v>2010</v>
      </c>
      <c r="V4728" s="179"/>
      <c r="W4728" s="7"/>
      <c r="X4728" s="3"/>
      <c r="Y4728" s="3"/>
      <c r="Z4728" s="146">
        <v>80181</v>
      </c>
      <c r="AA4728" s="11"/>
      <c r="AB4728" s="123" t="s">
        <v>7939</v>
      </c>
      <c r="AC4728" s="124"/>
      <c r="AD4728" s="41"/>
      <c r="AE4728" s="41"/>
      <c r="AF4728" s="191">
        <v>43927</v>
      </c>
      <c r="AG4728" s="41"/>
      <c r="AH4728" s="41" t="s">
        <v>8024</v>
      </c>
      <c r="AI4728" s="80" t="s">
        <v>6</v>
      </c>
      <c r="AJ4728" s="41"/>
      <c r="AK4728" s="3"/>
      <c r="AL4728" s="85"/>
      <c r="AM4728" s="151" t="s">
        <v>19998</v>
      </c>
      <c r="AN4728" s="15"/>
      <c r="AO4728" s="166"/>
      <c r="AP4728" s="5">
        <f t="shared" si="74"/>
        <v>0</v>
      </c>
      <c r="AQ4728" s="16"/>
      <c r="AR4728" s="205">
        <v>1</v>
      </c>
      <c r="AS4728" s="16"/>
      <c r="AT4728" s="16"/>
      <c r="AU4728" s="16"/>
      <c r="AV4728" s="16"/>
      <c r="AW4728" s="16"/>
      <c r="AX4728" s="16"/>
    </row>
    <row r="4729" spans="1:50" customFormat="1" ht="15.75" hidden="1" customHeight="1" x14ac:dyDescent="0.2">
      <c r="A4729" s="7" t="s">
        <v>8085</v>
      </c>
      <c r="B4729" s="3" t="s">
        <v>21002</v>
      </c>
      <c r="C4729" s="85" t="s">
        <v>7939</v>
      </c>
      <c r="D4729" s="85" t="s">
        <v>13090</v>
      </c>
      <c r="E4729" s="202" t="s">
        <v>154</v>
      </c>
      <c r="F4729" s="85" t="s">
        <v>55</v>
      </c>
      <c r="G4729" s="85" t="s">
        <v>63</v>
      </c>
      <c r="H4729" s="85" t="s">
        <v>20690</v>
      </c>
      <c r="I4729" s="3" t="s">
        <v>4564</v>
      </c>
      <c r="J4729" s="85" t="s">
        <v>4435</v>
      </c>
      <c r="K4729" s="7" t="s">
        <v>3838</v>
      </c>
      <c r="L4729" s="3"/>
      <c r="M4729" s="3"/>
      <c r="N4729" s="41" t="s">
        <v>8086</v>
      </c>
      <c r="O4729" s="87">
        <v>378495</v>
      </c>
      <c r="P4729" s="87">
        <v>205486</v>
      </c>
      <c r="Q4729" s="87">
        <v>173009</v>
      </c>
      <c r="R4729" s="87">
        <v>0</v>
      </c>
      <c r="S4729" s="87"/>
      <c r="T4729" s="87"/>
      <c r="U4729" s="85">
        <v>2012</v>
      </c>
      <c r="V4729" s="179"/>
      <c r="W4729" s="7"/>
      <c r="X4729" s="3"/>
      <c r="Y4729" s="3"/>
      <c r="Z4729" s="146">
        <v>47244</v>
      </c>
      <c r="AA4729" s="11"/>
      <c r="AB4729" s="123" t="s">
        <v>7939</v>
      </c>
      <c r="AC4729" s="124"/>
      <c r="AD4729" s="41"/>
      <c r="AE4729" s="41"/>
      <c r="AF4729" s="191">
        <v>41499</v>
      </c>
      <c r="AG4729" s="41"/>
      <c r="AH4729" s="41" t="s">
        <v>8024</v>
      </c>
      <c r="AI4729" s="80" t="s">
        <v>6</v>
      </c>
      <c r="AJ4729" s="41"/>
      <c r="AK4729" s="3"/>
      <c r="AL4729" s="85"/>
      <c r="AM4729" s="151" t="s">
        <v>19998</v>
      </c>
      <c r="AN4729" s="15"/>
      <c r="AO4729" s="166"/>
      <c r="AP4729" s="5">
        <f t="shared" si="74"/>
        <v>0</v>
      </c>
      <c r="AQ4729" s="16"/>
      <c r="AR4729" s="205">
        <v>1</v>
      </c>
      <c r="AS4729" s="16"/>
      <c r="AT4729" s="16"/>
      <c r="AU4729" s="16"/>
      <c r="AV4729" s="16"/>
      <c r="AW4729" s="16"/>
      <c r="AX4729" s="16"/>
    </row>
    <row r="4730" spans="1:50" customFormat="1" ht="15.75" hidden="1" customHeight="1" x14ac:dyDescent="0.2">
      <c r="A4730" s="7" t="s">
        <v>8087</v>
      </c>
      <c r="B4730" s="1" t="s">
        <v>8088</v>
      </c>
      <c r="C4730" s="85" t="s">
        <v>7939</v>
      </c>
      <c r="D4730" s="85" t="s">
        <v>13090</v>
      </c>
      <c r="E4730" s="202" t="s">
        <v>7951</v>
      </c>
      <c r="F4730" s="85" t="s">
        <v>25110</v>
      </c>
      <c r="G4730" s="85" t="s">
        <v>48</v>
      </c>
      <c r="H4730" s="85" t="s">
        <v>20690</v>
      </c>
      <c r="I4730" s="3" t="s">
        <v>8089</v>
      </c>
      <c r="J4730" s="85" t="s">
        <v>4406</v>
      </c>
      <c r="K4730" s="7" t="s">
        <v>8090</v>
      </c>
      <c r="L4730" s="7"/>
      <c r="M4730" s="7"/>
      <c r="N4730" s="2" t="s">
        <v>8091</v>
      </c>
      <c r="O4730" s="87">
        <v>0</v>
      </c>
      <c r="P4730" s="87">
        <v>0</v>
      </c>
      <c r="Q4730" s="87">
        <v>0</v>
      </c>
      <c r="R4730" s="87">
        <v>0</v>
      </c>
      <c r="S4730" s="87"/>
      <c r="T4730" s="87"/>
      <c r="U4730" s="85" t="s">
        <v>112</v>
      </c>
      <c r="V4730" s="179"/>
      <c r="W4730" s="7"/>
      <c r="X4730" s="7"/>
      <c r="Y4730" s="7"/>
      <c r="Z4730" s="210">
        <v>1328020</v>
      </c>
      <c r="AA4730" s="11"/>
      <c r="AB4730" s="123" t="s">
        <v>7939</v>
      </c>
      <c r="AC4730" s="124"/>
      <c r="AD4730" s="80"/>
      <c r="AE4730" s="80"/>
      <c r="AF4730" s="191"/>
      <c r="AG4730" s="80"/>
      <c r="AH4730" s="2" t="s">
        <v>8092</v>
      </c>
      <c r="AI4730" s="80" t="s">
        <v>6</v>
      </c>
      <c r="AJ4730" s="80"/>
      <c r="AK4730" s="7"/>
      <c r="AL4730" s="85"/>
      <c r="AM4730" s="151" t="s">
        <v>19998</v>
      </c>
      <c r="AN4730" s="16"/>
      <c r="AO4730" s="166"/>
      <c r="AP4730" s="5">
        <f t="shared" si="74"/>
        <v>0</v>
      </c>
      <c r="AQ4730" s="16"/>
      <c r="AR4730" s="205">
        <v>1</v>
      </c>
      <c r="AS4730" s="16"/>
      <c r="AT4730" s="16"/>
      <c r="AU4730" s="16"/>
      <c r="AV4730" s="16"/>
      <c r="AW4730" s="16"/>
      <c r="AX4730" s="16"/>
    </row>
    <row r="4731" spans="1:50" customFormat="1" ht="15.75" customHeight="1" x14ac:dyDescent="0.2">
      <c r="A4731" s="7" t="s">
        <v>8093</v>
      </c>
      <c r="B4731" s="3" t="s">
        <v>8094</v>
      </c>
      <c r="C4731" s="85" t="s">
        <v>7939</v>
      </c>
      <c r="D4731" s="85" t="s">
        <v>13090</v>
      </c>
      <c r="E4731" s="202" t="s">
        <v>154</v>
      </c>
      <c r="F4731" s="85" t="s">
        <v>34</v>
      </c>
      <c r="G4731" s="85" t="s">
        <v>38</v>
      </c>
      <c r="H4731" s="85" t="s">
        <v>20690</v>
      </c>
      <c r="I4731" s="3" t="s">
        <v>8095</v>
      </c>
      <c r="J4731" s="85" t="s">
        <v>115</v>
      </c>
      <c r="K4731" s="7" t="s">
        <v>116</v>
      </c>
      <c r="L4731" s="3"/>
      <c r="M4731" s="3"/>
      <c r="N4731" s="41" t="s">
        <v>8096</v>
      </c>
      <c r="O4731" s="87">
        <v>0</v>
      </c>
      <c r="P4731" s="87">
        <v>0</v>
      </c>
      <c r="Q4731" s="87">
        <v>0</v>
      </c>
      <c r="R4731" s="87">
        <v>0</v>
      </c>
      <c r="S4731" s="87"/>
      <c r="T4731" s="87"/>
      <c r="U4731" s="85" t="s">
        <v>112</v>
      </c>
      <c r="V4731" s="179"/>
      <c r="W4731" s="7"/>
      <c r="X4731" s="3"/>
      <c r="Y4731" s="3"/>
      <c r="Z4731" s="211">
        <v>220965</v>
      </c>
      <c r="AA4731" s="11"/>
      <c r="AB4731" s="123" t="s">
        <v>7939</v>
      </c>
      <c r="AC4731" s="124"/>
      <c r="AD4731" s="41"/>
      <c r="AE4731" s="41"/>
      <c r="AF4731" s="191">
        <v>43927</v>
      </c>
      <c r="AG4731" s="41"/>
      <c r="AH4731" s="41" t="s">
        <v>7952</v>
      </c>
      <c r="AI4731" s="80" t="s">
        <v>6</v>
      </c>
      <c r="AJ4731" s="41"/>
      <c r="AK4731" s="4"/>
      <c r="AL4731" s="85"/>
      <c r="AM4731" s="151" t="s">
        <v>19998</v>
      </c>
      <c r="AN4731" s="15"/>
      <c r="AO4731" s="166"/>
      <c r="AP4731" s="5">
        <f t="shared" si="74"/>
        <v>0</v>
      </c>
      <c r="AQ4731" s="16"/>
      <c r="AR4731" s="205">
        <v>1</v>
      </c>
      <c r="AS4731" s="16"/>
      <c r="AT4731" s="16"/>
      <c r="AU4731" s="16"/>
      <c r="AV4731" s="16"/>
      <c r="AW4731" s="16"/>
      <c r="AX4731" s="16"/>
    </row>
    <row r="4732" spans="1:50" customFormat="1" ht="15.75" hidden="1" customHeight="1" x14ac:dyDescent="0.2">
      <c r="A4732" s="7" t="s">
        <v>8097</v>
      </c>
      <c r="B4732" s="1" t="s">
        <v>8098</v>
      </c>
      <c r="C4732" s="85" t="s">
        <v>7939</v>
      </c>
      <c r="D4732" s="85" t="s">
        <v>13090</v>
      </c>
      <c r="E4732" s="202" t="s">
        <v>8031</v>
      </c>
      <c r="F4732" s="85" t="s">
        <v>40</v>
      </c>
      <c r="G4732" s="85" t="s">
        <v>45</v>
      </c>
      <c r="H4732" s="85" t="s">
        <v>20690</v>
      </c>
      <c r="I4732" s="3" t="s">
        <v>8099</v>
      </c>
      <c r="J4732" s="85" t="s">
        <v>105</v>
      </c>
      <c r="K4732" s="7" t="s">
        <v>102</v>
      </c>
      <c r="L4732" s="9" t="s">
        <v>8100</v>
      </c>
      <c r="M4732" s="7"/>
      <c r="N4732" s="2" t="s">
        <v>8101</v>
      </c>
      <c r="O4732" s="87">
        <v>0</v>
      </c>
      <c r="P4732" s="87">
        <v>0</v>
      </c>
      <c r="Q4732" s="87">
        <v>0</v>
      </c>
      <c r="R4732" s="87">
        <v>0</v>
      </c>
      <c r="S4732" s="87"/>
      <c r="T4732" s="87"/>
      <c r="U4732" s="85" t="s">
        <v>112</v>
      </c>
      <c r="V4732" s="179"/>
      <c r="W4732" s="7"/>
      <c r="X4732" s="7"/>
      <c r="Y4732" s="7"/>
      <c r="Z4732" s="210">
        <v>5000</v>
      </c>
      <c r="AA4732" s="11"/>
      <c r="AB4732" s="123" t="s">
        <v>7939</v>
      </c>
      <c r="AC4732" s="124"/>
      <c r="AD4732" s="80"/>
      <c r="AE4732" s="80"/>
      <c r="AF4732" s="191"/>
      <c r="AG4732" s="80"/>
      <c r="AH4732" s="2" t="s">
        <v>8024</v>
      </c>
      <c r="AI4732" s="80" t="s">
        <v>6</v>
      </c>
      <c r="AJ4732" s="80"/>
      <c r="AK4732" s="4"/>
      <c r="AL4732" s="85"/>
      <c r="AM4732" s="151" t="s">
        <v>19998</v>
      </c>
      <c r="AN4732" s="16"/>
      <c r="AO4732" s="166"/>
      <c r="AP4732" s="5">
        <f t="shared" si="74"/>
        <v>0</v>
      </c>
      <c r="AQ4732" s="16"/>
      <c r="AR4732" s="205">
        <v>1</v>
      </c>
      <c r="AS4732" s="16"/>
      <c r="AT4732" s="16"/>
      <c r="AU4732" s="16"/>
      <c r="AV4732" s="16"/>
      <c r="AW4732" s="16"/>
      <c r="AX4732" s="16"/>
    </row>
    <row r="4733" spans="1:50" customFormat="1" ht="15.75" hidden="1" customHeight="1" x14ac:dyDescent="0.2">
      <c r="A4733" s="7" t="s">
        <v>8102</v>
      </c>
      <c r="B4733" s="3" t="s">
        <v>8103</v>
      </c>
      <c r="C4733" s="85" t="s">
        <v>7939</v>
      </c>
      <c r="D4733" s="85" t="s">
        <v>13090</v>
      </c>
      <c r="E4733" s="202" t="s">
        <v>154</v>
      </c>
      <c r="F4733" s="85" t="s">
        <v>55</v>
      </c>
      <c r="G4733" s="85" t="s">
        <v>63</v>
      </c>
      <c r="H4733" s="85" t="s">
        <v>20690</v>
      </c>
      <c r="I4733" s="3" t="s">
        <v>4564</v>
      </c>
      <c r="J4733" s="85" t="s">
        <v>4400</v>
      </c>
      <c r="K4733" s="7" t="s">
        <v>4422</v>
      </c>
      <c r="L4733" s="3"/>
      <c r="M4733" s="3"/>
      <c r="N4733" s="41" t="s">
        <v>8104</v>
      </c>
      <c r="O4733" s="87">
        <v>218613</v>
      </c>
      <c r="P4733" s="87">
        <v>218613</v>
      </c>
      <c r="Q4733" s="87">
        <v>0</v>
      </c>
      <c r="R4733" s="87">
        <v>0</v>
      </c>
      <c r="S4733" s="87"/>
      <c r="T4733" s="87"/>
      <c r="U4733" s="85">
        <v>2009</v>
      </c>
      <c r="V4733" s="179"/>
      <c r="W4733" s="7"/>
      <c r="X4733" s="3"/>
      <c r="Y4733" s="3"/>
      <c r="Z4733" s="146">
        <v>125030</v>
      </c>
      <c r="AA4733" s="11"/>
      <c r="AB4733" s="123" t="s">
        <v>7939</v>
      </c>
      <c r="AC4733" s="124"/>
      <c r="AD4733" s="41"/>
      <c r="AE4733" s="41"/>
      <c r="AF4733" s="191">
        <v>43927</v>
      </c>
      <c r="AG4733" s="41"/>
      <c r="AH4733" s="41" t="s">
        <v>8024</v>
      </c>
      <c r="AI4733" s="80" t="s">
        <v>6</v>
      </c>
      <c r="AJ4733" s="41"/>
      <c r="AK4733" s="3"/>
      <c r="AL4733" s="85"/>
      <c r="AM4733" s="151" t="s">
        <v>19998</v>
      </c>
      <c r="AN4733" s="15"/>
      <c r="AO4733" s="166"/>
      <c r="AP4733" s="5">
        <f t="shared" si="74"/>
        <v>0</v>
      </c>
      <c r="AQ4733" s="16"/>
      <c r="AR4733" s="205">
        <v>1</v>
      </c>
      <c r="AS4733" s="16"/>
      <c r="AT4733" s="16"/>
      <c r="AU4733" s="16"/>
      <c r="AV4733" s="16"/>
      <c r="AW4733" s="16"/>
      <c r="AX4733" s="16"/>
    </row>
    <row r="4734" spans="1:50" customFormat="1" ht="15.75" hidden="1" customHeight="1" x14ac:dyDescent="0.2">
      <c r="A4734" s="7" t="s">
        <v>8105</v>
      </c>
      <c r="B4734" s="3" t="s">
        <v>8106</v>
      </c>
      <c r="C4734" s="85" t="s">
        <v>7939</v>
      </c>
      <c r="D4734" s="85" t="s">
        <v>13090</v>
      </c>
      <c r="E4734" s="202" t="s">
        <v>154</v>
      </c>
      <c r="F4734" s="85" t="s">
        <v>55</v>
      </c>
      <c r="G4734" s="85" t="s">
        <v>57</v>
      </c>
      <c r="H4734" s="85" t="s">
        <v>20690</v>
      </c>
      <c r="I4734" s="3" t="s">
        <v>7970</v>
      </c>
      <c r="J4734" s="85" t="s">
        <v>4400</v>
      </c>
      <c r="K4734" s="7" t="s">
        <v>4422</v>
      </c>
      <c r="L4734" s="3"/>
      <c r="M4734" s="3"/>
      <c r="N4734" s="41" t="s">
        <v>8107</v>
      </c>
      <c r="O4734" s="87">
        <v>20487</v>
      </c>
      <c r="P4734" s="87">
        <v>20487</v>
      </c>
      <c r="Q4734" s="87">
        <v>0</v>
      </c>
      <c r="R4734" s="87">
        <v>0</v>
      </c>
      <c r="S4734" s="87"/>
      <c r="T4734" s="87"/>
      <c r="U4734" s="85">
        <v>2008</v>
      </c>
      <c r="V4734" s="179"/>
      <c r="W4734" s="7"/>
      <c r="X4734" s="3"/>
      <c r="Y4734" s="3"/>
      <c r="Z4734" s="146">
        <v>31810</v>
      </c>
      <c r="AA4734" s="11"/>
      <c r="AB4734" s="123" t="s">
        <v>7939</v>
      </c>
      <c r="AC4734" s="124"/>
      <c r="AD4734" s="41"/>
      <c r="AE4734" s="41"/>
      <c r="AF4734" s="191">
        <v>40009</v>
      </c>
      <c r="AG4734" s="41"/>
      <c r="AH4734" s="41" t="s">
        <v>8024</v>
      </c>
      <c r="AI4734" s="80" t="s">
        <v>6</v>
      </c>
      <c r="AJ4734" s="41"/>
      <c r="AK4734" s="3"/>
      <c r="AL4734" s="85"/>
      <c r="AM4734" s="151" t="s">
        <v>19998</v>
      </c>
      <c r="AN4734" s="15"/>
      <c r="AO4734" s="166"/>
      <c r="AP4734" s="5">
        <f t="shared" si="74"/>
        <v>0</v>
      </c>
      <c r="AQ4734" s="16"/>
      <c r="AR4734" s="205">
        <v>1</v>
      </c>
      <c r="AS4734" s="16"/>
      <c r="AT4734" s="16"/>
      <c r="AU4734" s="16"/>
      <c r="AV4734" s="16"/>
      <c r="AW4734" s="16"/>
      <c r="AX4734" s="16"/>
    </row>
    <row r="4735" spans="1:50" customFormat="1" ht="15.75" hidden="1" customHeight="1" x14ac:dyDescent="0.2">
      <c r="A4735" s="7" t="s">
        <v>8108</v>
      </c>
      <c r="B4735" s="3" t="s">
        <v>8109</v>
      </c>
      <c r="C4735" s="85" t="s">
        <v>7939</v>
      </c>
      <c r="D4735" s="85" t="s">
        <v>13090</v>
      </c>
      <c r="E4735" s="202" t="s">
        <v>154</v>
      </c>
      <c r="F4735" s="85" t="s">
        <v>55</v>
      </c>
      <c r="G4735" s="85" t="s">
        <v>57</v>
      </c>
      <c r="H4735" s="85" t="s">
        <v>20690</v>
      </c>
      <c r="I4735" s="3" t="s">
        <v>4564</v>
      </c>
      <c r="J4735" s="85" t="s">
        <v>4406</v>
      </c>
      <c r="K4735" s="7" t="s">
        <v>4407</v>
      </c>
      <c r="L4735" s="3"/>
      <c r="M4735" s="3"/>
      <c r="N4735" s="41" t="s">
        <v>8110</v>
      </c>
      <c r="O4735" s="87">
        <v>98008</v>
      </c>
      <c r="P4735" s="87">
        <v>46060</v>
      </c>
      <c r="Q4735" s="87">
        <v>51948</v>
      </c>
      <c r="R4735" s="87">
        <v>0</v>
      </c>
      <c r="S4735" s="87"/>
      <c r="T4735" s="87"/>
      <c r="U4735" s="85">
        <v>2015</v>
      </c>
      <c r="V4735" s="179"/>
      <c r="W4735" s="7"/>
      <c r="X4735" s="3"/>
      <c r="Y4735" s="3"/>
      <c r="Z4735" s="146">
        <v>37906</v>
      </c>
      <c r="AA4735" s="11"/>
      <c r="AB4735" s="123" t="s">
        <v>7939</v>
      </c>
      <c r="AC4735" s="124"/>
      <c r="AD4735" s="41"/>
      <c r="AE4735" s="41"/>
      <c r="AF4735" s="191">
        <v>42230</v>
      </c>
      <c r="AG4735" s="41"/>
      <c r="AH4735" s="41" t="s">
        <v>8024</v>
      </c>
      <c r="AI4735" s="80" t="s">
        <v>6</v>
      </c>
      <c r="AJ4735" s="41"/>
      <c r="AK4735" s="3"/>
      <c r="AL4735" s="85"/>
      <c r="AM4735" s="151" t="s">
        <v>19998</v>
      </c>
      <c r="AN4735" s="15"/>
      <c r="AO4735" s="166"/>
      <c r="AP4735" s="5">
        <f t="shared" si="74"/>
        <v>0</v>
      </c>
      <c r="AQ4735" s="16"/>
      <c r="AR4735" s="205">
        <v>1</v>
      </c>
      <c r="AS4735" s="16"/>
      <c r="AT4735" s="16"/>
      <c r="AU4735" s="16"/>
      <c r="AV4735" s="16"/>
      <c r="AW4735" s="16"/>
      <c r="AX4735" s="16"/>
    </row>
    <row r="4736" spans="1:50" customFormat="1" ht="15.75" hidden="1" customHeight="1" x14ac:dyDescent="0.2">
      <c r="A4736" s="7" t="s">
        <v>8111</v>
      </c>
      <c r="B4736" s="3" t="s">
        <v>8112</v>
      </c>
      <c r="C4736" s="85" t="s">
        <v>7939</v>
      </c>
      <c r="D4736" s="85" t="s">
        <v>13090</v>
      </c>
      <c r="E4736" s="202" t="s">
        <v>154</v>
      </c>
      <c r="F4736" s="85" t="s">
        <v>55</v>
      </c>
      <c r="G4736" s="85" t="s">
        <v>63</v>
      </c>
      <c r="H4736" s="85" t="s">
        <v>20690</v>
      </c>
      <c r="I4736" s="3" t="s">
        <v>4564</v>
      </c>
      <c r="J4736" s="85" t="s">
        <v>4400</v>
      </c>
      <c r="K4736" s="7" t="s">
        <v>4422</v>
      </c>
      <c r="L4736" s="3"/>
      <c r="M4736" s="3"/>
      <c r="N4736" s="41" t="s">
        <v>8113</v>
      </c>
      <c r="O4736" s="87">
        <v>286952</v>
      </c>
      <c r="P4736" s="87">
        <v>194435</v>
      </c>
      <c r="Q4736" s="87">
        <v>92517</v>
      </c>
      <c r="R4736" s="87">
        <v>0</v>
      </c>
      <c r="S4736" s="87"/>
      <c r="T4736" s="87"/>
      <c r="U4736" s="85">
        <v>2010</v>
      </c>
      <c r="V4736" s="179"/>
      <c r="W4736" s="7"/>
      <c r="X4736" s="3"/>
      <c r="Y4736" s="3"/>
      <c r="Z4736" s="146">
        <v>123430</v>
      </c>
      <c r="AA4736" s="11"/>
      <c r="AB4736" s="123" t="s">
        <v>7939</v>
      </c>
      <c r="AC4736" s="124"/>
      <c r="AD4736" s="41"/>
      <c r="AE4736" s="41"/>
      <c r="AF4736" s="191">
        <v>43927</v>
      </c>
      <c r="AG4736" s="41"/>
      <c r="AH4736" s="41" t="s">
        <v>8024</v>
      </c>
      <c r="AI4736" s="80" t="s">
        <v>6</v>
      </c>
      <c r="AJ4736" s="41"/>
      <c r="AK4736" s="3"/>
      <c r="AL4736" s="85"/>
      <c r="AM4736" s="151" t="s">
        <v>19998</v>
      </c>
      <c r="AN4736" s="15"/>
      <c r="AO4736" s="166"/>
      <c r="AP4736" s="5">
        <f t="shared" si="74"/>
        <v>0</v>
      </c>
      <c r="AQ4736" s="16"/>
      <c r="AR4736" s="205">
        <v>1</v>
      </c>
      <c r="AS4736" s="16"/>
      <c r="AT4736" s="16"/>
      <c r="AU4736" s="16"/>
      <c r="AV4736" s="16"/>
      <c r="AW4736" s="16"/>
      <c r="AX4736" s="16"/>
    </row>
    <row r="4737" spans="1:50" customFormat="1" ht="15.75" customHeight="1" x14ac:dyDescent="0.2">
      <c r="A4737" s="7" t="s">
        <v>8114</v>
      </c>
      <c r="B4737" s="3" t="s">
        <v>8115</v>
      </c>
      <c r="C4737" s="85" t="s">
        <v>7939</v>
      </c>
      <c r="D4737" s="85" t="s">
        <v>13090</v>
      </c>
      <c r="E4737" s="202" t="s">
        <v>154</v>
      </c>
      <c r="F4737" s="85" t="s">
        <v>34</v>
      </c>
      <c r="G4737" s="85" t="s">
        <v>38</v>
      </c>
      <c r="H4737" s="85" t="s">
        <v>20690</v>
      </c>
      <c r="I4737" s="3" t="s">
        <v>8116</v>
      </c>
      <c r="J4737" s="85" t="s">
        <v>115</v>
      </c>
      <c r="K4737" s="7" t="s">
        <v>16223</v>
      </c>
      <c r="L4737" s="3"/>
      <c r="M4737" s="3"/>
      <c r="N4737" s="41" t="s">
        <v>7950</v>
      </c>
      <c r="O4737" s="87">
        <v>56209</v>
      </c>
      <c r="P4737" s="87">
        <v>56196</v>
      </c>
      <c r="Q4737" s="87">
        <v>13</v>
      </c>
      <c r="R4737" s="87">
        <v>20007</v>
      </c>
      <c r="S4737" s="87"/>
      <c r="T4737" s="87"/>
      <c r="U4737" s="85">
        <v>2012</v>
      </c>
      <c r="V4737" s="179"/>
      <c r="W4737" s="7"/>
      <c r="X4737" s="3"/>
      <c r="Y4737" s="3"/>
      <c r="Z4737" s="146">
        <v>231110</v>
      </c>
      <c r="AA4737" s="11"/>
      <c r="AB4737" s="123" t="s">
        <v>7939</v>
      </c>
      <c r="AC4737" s="124"/>
      <c r="AD4737" s="41"/>
      <c r="AE4737" s="41"/>
      <c r="AF4737" s="191">
        <v>41576</v>
      </c>
      <c r="AG4737" s="41"/>
      <c r="AH4737" s="41" t="s">
        <v>7952</v>
      </c>
      <c r="AI4737" s="80" t="s">
        <v>6</v>
      </c>
      <c r="AJ4737" s="41"/>
      <c r="AK4737" s="4"/>
      <c r="AL4737" s="85"/>
      <c r="AM4737" s="151" t="s">
        <v>19998</v>
      </c>
      <c r="AN4737" s="15"/>
      <c r="AO4737" s="166"/>
      <c r="AP4737" s="5">
        <f t="shared" si="74"/>
        <v>2012</v>
      </c>
      <c r="AQ4737" s="16"/>
      <c r="AR4737" s="205">
        <v>1</v>
      </c>
      <c r="AS4737" s="16"/>
      <c r="AT4737" s="16"/>
      <c r="AU4737" s="16"/>
      <c r="AV4737" s="16"/>
      <c r="AW4737" s="16"/>
      <c r="AX4737" s="16"/>
    </row>
    <row r="4738" spans="1:50" customFormat="1" ht="15.75" hidden="1" customHeight="1" x14ac:dyDescent="0.2">
      <c r="A4738" s="7" t="s">
        <v>8117</v>
      </c>
      <c r="B4738" s="3" t="s">
        <v>8118</v>
      </c>
      <c r="C4738" s="85" t="s">
        <v>7939</v>
      </c>
      <c r="D4738" s="85" t="s">
        <v>13090</v>
      </c>
      <c r="E4738" s="202" t="s">
        <v>154</v>
      </c>
      <c r="F4738" s="85" t="s">
        <v>25110</v>
      </c>
      <c r="G4738" s="85" t="s">
        <v>53</v>
      </c>
      <c r="H4738" s="85" t="s">
        <v>20690</v>
      </c>
      <c r="I4738" s="3" t="s">
        <v>16610</v>
      </c>
      <c r="J4738" s="85" t="s">
        <v>124</v>
      </c>
      <c r="K4738" s="7" t="s">
        <v>5889</v>
      </c>
      <c r="L4738" s="3"/>
      <c r="M4738" s="3"/>
      <c r="N4738" s="41" t="s">
        <v>8119</v>
      </c>
      <c r="O4738" s="87">
        <v>0</v>
      </c>
      <c r="P4738" s="87">
        <v>0</v>
      </c>
      <c r="Q4738" s="87">
        <v>0</v>
      </c>
      <c r="R4738" s="87">
        <v>0</v>
      </c>
      <c r="S4738" s="87"/>
      <c r="T4738" s="87"/>
      <c r="U4738" s="85" t="s">
        <v>112</v>
      </c>
      <c r="V4738" s="179"/>
      <c r="W4738" s="7"/>
      <c r="X4738" s="3"/>
      <c r="Y4738" s="3"/>
      <c r="Z4738" s="146">
        <v>30646</v>
      </c>
      <c r="AA4738" s="11"/>
      <c r="AB4738" s="123" t="s">
        <v>7939</v>
      </c>
      <c r="AC4738" s="124"/>
      <c r="AD4738" s="41"/>
      <c r="AE4738" s="41"/>
      <c r="AF4738" s="191">
        <v>43927</v>
      </c>
      <c r="AG4738" s="41"/>
      <c r="AH4738" s="41" t="s">
        <v>16609</v>
      </c>
      <c r="AI4738" s="80" t="s">
        <v>6</v>
      </c>
      <c r="AJ4738" s="41"/>
      <c r="AK4738" s="3"/>
      <c r="AL4738" s="85"/>
      <c r="AM4738" s="151" t="s">
        <v>19998</v>
      </c>
      <c r="AN4738" s="15"/>
      <c r="AO4738" s="166"/>
      <c r="AP4738" s="5">
        <f t="shared" si="74"/>
        <v>0</v>
      </c>
      <c r="AQ4738" s="16"/>
      <c r="AR4738" s="205">
        <v>1</v>
      </c>
      <c r="AS4738" s="16"/>
      <c r="AT4738" s="16"/>
      <c r="AU4738" s="16"/>
      <c r="AV4738" s="16"/>
      <c r="AW4738" s="16"/>
      <c r="AX4738" s="16"/>
    </row>
    <row r="4739" spans="1:50" customFormat="1" ht="15.75" hidden="1" customHeight="1" x14ac:dyDescent="0.2">
      <c r="A4739" s="7" t="s">
        <v>8120</v>
      </c>
      <c r="B4739" s="3" t="s">
        <v>8121</v>
      </c>
      <c r="C4739" s="85" t="s">
        <v>7939</v>
      </c>
      <c r="D4739" s="85" t="s">
        <v>13090</v>
      </c>
      <c r="E4739" s="202" t="s">
        <v>154</v>
      </c>
      <c r="F4739" s="85" t="s">
        <v>55</v>
      </c>
      <c r="G4739" s="85" t="s">
        <v>63</v>
      </c>
      <c r="H4739" s="85" t="s">
        <v>20690</v>
      </c>
      <c r="I4739" s="3" t="s">
        <v>7970</v>
      </c>
      <c r="J4739" s="85" t="s">
        <v>105</v>
      </c>
      <c r="K4739" s="7" t="s">
        <v>102</v>
      </c>
      <c r="L4739" s="3"/>
      <c r="M4739" s="3"/>
      <c r="N4739" s="41" t="s">
        <v>8122</v>
      </c>
      <c r="O4739" s="87">
        <v>17561</v>
      </c>
      <c r="P4739" s="87">
        <v>17561</v>
      </c>
      <c r="Q4739" s="87">
        <v>0</v>
      </c>
      <c r="R4739" s="87">
        <v>0</v>
      </c>
      <c r="S4739" s="87"/>
      <c r="T4739" s="87"/>
      <c r="U4739" s="85">
        <v>2013</v>
      </c>
      <c r="V4739" s="179"/>
      <c r="W4739" s="7"/>
      <c r="X4739" s="3"/>
      <c r="Y4739" s="3"/>
      <c r="Z4739" s="146">
        <v>5469</v>
      </c>
      <c r="AA4739" s="11"/>
      <c r="AB4739" s="123" t="s">
        <v>7939</v>
      </c>
      <c r="AC4739" s="124"/>
      <c r="AD4739" s="41"/>
      <c r="AE4739" s="41"/>
      <c r="AF4739" s="191">
        <v>43927</v>
      </c>
      <c r="AG4739" s="41"/>
      <c r="AH4739" s="41" t="s">
        <v>8024</v>
      </c>
      <c r="AI4739" s="80" t="s">
        <v>6</v>
      </c>
      <c r="AJ4739" s="41"/>
      <c r="AK4739" s="3"/>
      <c r="AL4739" s="85"/>
      <c r="AM4739" s="151" t="s">
        <v>19998</v>
      </c>
      <c r="AN4739" s="15"/>
      <c r="AO4739" s="166"/>
      <c r="AP4739" s="5">
        <f t="shared" si="74"/>
        <v>0</v>
      </c>
      <c r="AQ4739" s="16"/>
      <c r="AR4739" s="205">
        <v>1</v>
      </c>
      <c r="AS4739" s="16"/>
      <c r="AT4739" s="16"/>
      <c r="AU4739" s="16"/>
      <c r="AV4739" s="16"/>
      <c r="AW4739" s="16"/>
      <c r="AX4739" s="16"/>
    </row>
    <row r="4740" spans="1:50" customFormat="1" ht="15.75" hidden="1" customHeight="1" x14ac:dyDescent="0.2">
      <c r="A4740" s="7" t="s">
        <v>8123</v>
      </c>
      <c r="B4740" s="3" t="s">
        <v>8124</v>
      </c>
      <c r="C4740" s="85" t="s">
        <v>7939</v>
      </c>
      <c r="D4740" s="85" t="s">
        <v>13090</v>
      </c>
      <c r="E4740" s="202" t="s">
        <v>154</v>
      </c>
      <c r="F4740" s="85" t="s">
        <v>34</v>
      </c>
      <c r="G4740" s="85" t="s">
        <v>35</v>
      </c>
      <c r="H4740" s="85" t="s">
        <v>20688</v>
      </c>
      <c r="I4740" s="3" t="s">
        <v>8125</v>
      </c>
      <c r="J4740" s="85" t="s">
        <v>124</v>
      </c>
      <c r="K4740" s="7" t="s">
        <v>5889</v>
      </c>
      <c r="L4740" s="3"/>
      <c r="M4740" s="3"/>
      <c r="N4740" s="41" t="s">
        <v>8126</v>
      </c>
      <c r="O4740" s="87">
        <v>1393414</v>
      </c>
      <c r="P4740" s="87">
        <v>1074801</v>
      </c>
      <c r="Q4740" s="87">
        <v>318613</v>
      </c>
      <c r="R4740" s="87">
        <v>154825</v>
      </c>
      <c r="S4740" s="87"/>
      <c r="T4740" s="87"/>
      <c r="U4740" s="85">
        <v>2012</v>
      </c>
      <c r="V4740" s="179"/>
      <c r="W4740" s="7"/>
      <c r="X4740" s="3"/>
      <c r="Y4740" s="3"/>
      <c r="Z4740" s="146">
        <v>16864</v>
      </c>
      <c r="AA4740" s="11"/>
      <c r="AB4740" s="123" t="s">
        <v>7939</v>
      </c>
      <c r="AC4740" s="124"/>
      <c r="AD4740" s="41"/>
      <c r="AE4740" s="41"/>
      <c r="AF4740" s="191">
        <v>43927</v>
      </c>
      <c r="AG4740" s="41"/>
      <c r="AH4740" s="41" t="s">
        <v>7952</v>
      </c>
      <c r="AI4740" s="80" t="s">
        <v>6</v>
      </c>
      <c r="AJ4740" s="41"/>
      <c r="AK4740" s="4"/>
      <c r="AL4740" s="85"/>
      <c r="AM4740" s="151" t="s">
        <v>19998</v>
      </c>
      <c r="AN4740" s="15"/>
      <c r="AO4740" s="166"/>
      <c r="AP4740" s="5">
        <f t="shared" si="74"/>
        <v>0</v>
      </c>
      <c r="AQ4740" s="16"/>
      <c r="AR4740" s="205">
        <v>1</v>
      </c>
      <c r="AS4740" s="16"/>
      <c r="AT4740" s="16"/>
      <c r="AU4740" s="16"/>
      <c r="AV4740" s="16"/>
      <c r="AW4740" s="16"/>
      <c r="AX4740" s="16"/>
    </row>
    <row r="4741" spans="1:50" customFormat="1" ht="15.75" hidden="1" customHeight="1" x14ac:dyDescent="0.2">
      <c r="A4741" s="7" t="s">
        <v>8127</v>
      </c>
      <c r="B4741" s="3" t="s">
        <v>21003</v>
      </c>
      <c r="C4741" s="85" t="s">
        <v>7939</v>
      </c>
      <c r="D4741" s="85" t="s">
        <v>13090</v>
      </c>
      <c r="E4741" s="202" t="s">
        <v>154</v>
      </c>
      <c r="F4741" s="85" t="s">
        <v>55</v>
      </c>
      <c r="G4741" s="85" t="s">
        <v>63</v>
      </c>
      <c r="H4741" s="85" t="s">
        <v>20690</v>
      </c>
      <c r="I4741" s="3" t="s">
        <v>4564</v>
      </c>
      <c r="J4741" s="85" t="s">
        <v>4400</v>
      </c>
      <c r="K4741" s="7" t="s">
        <v>4422</v>
      </c>
      <c r="L4741" s="3"/>
      <c r="M4741" s="3"/>
      <c r="N4741" s="41" t="s">
        <v>8129</v>
      </c>
      <c r="O4741" s="87">
        <v>242558</v>
      </c>
      <c r="P4741" s="87">
        <v>242558</v>
      </c>
      <c r="Q4741" s="87">
        <v>0</v>
      </c>
      <c r="R4741" s="87">
        <v>0</v>
      </c>
      <c r="S4741" s="87"/>
      <c r="T4741" s="87"/>
      <c r="U4741" s="85">
        <v>2009</v>
      </c>
      <c r="V4741" s="179"/>
      <c r="W4741" s="7"/>
      <c r="X4741" s="3"/>
      <c r="Y4741" s="3"/>
      <c r="Z4741" s="146">
        <v>89366</v>
      </c>
      <c r="AA4741" s="11"/>
      <c r="AB4741" s="123" t="s">
        <v>7939</v>
      </c>
      <c r="AC4741" s="124"/>
      <c r="AD4741" s="41"/>
      <c r="AE4741" s="41"/>
      <c r="AF4741" s="191">
        <v>43927</v>
      </c>
      <c r="AG4741" s="41"/>
      <c r="AH4741" s="41" t="s">
        <v>8024</v>
      </c>
      <c r="AI4741" s="80" t="s">
        <v>6</v>
      </c>
      <c r="AJ4741" s="41"/>
      <c r="AK4741" s="3"/>
      <c r="AL4741" s="85"/>
      <c r="AM4741" s="151" t="s">
        <v>19998</v>
      </c>
      <c r="AN4741" s="15"/>
      <c r="AO4741" s="166"/>
      <c r="AP4741" s="5">
        <f t="shared" si="74"/>
        <v>0</v>
      </c>
      <c r="AQ4741" s="16"/>
      <c r="AR4741" s="205">
        <v>1</v>
      </c>
      <c r="AS4741" s="16"/>
      <c r="AT4741" s="16"/>
      <c r="AU4741" s="16"/>
      <c r="AV4741" s="16"/>
      <c r="AW4741" s="16"/>
      <c r="AX4741" s="16"/>
    </row>
    <row r="4742" spans="1:50" customFormat="1" ht="15.75" hidden="1" customHeight="1" x14ac:dyDescent="0.2">
      <c r="A4742" s="7" t="s">
        <v>8130</v>
      </c>
      <c r="B4742" s="3" t="s">
        <v>8131</v>
      </c>
      <c r="C4742" s="85" t="s">
        <v>7939</v>
      </c>
      <c r="D4742" s="85" t="s">
        <v>13090</v>
      </c>
      <c r="E4742" s="202" t="s">
        <v>8133</v>
      </c>
      <c r="F4742" s="85" t="s">
        <v>55</v>
      </c>
      <c r="G4742" s="85" t="s">
        <v>57</v>
      </c>
      <c r="H4742" s="85" t="s">
        <v>20690</v>
      </c>
      <c r="I4742" s="3" t="s">
        <v>16611</v>
      </c>
      <c r="J4742" s="85" t="s">
        <v>4400</v>
      </c>
      <c r="K4742" s="7" t="s">
        <v>4422</v>
      </c>
      <c r="L4742" s="3"/>
      <c r="M4742" s="3"/>
      <c r="N4742" s="41" t="s">
        <v>8132</v>
      </c>
      <c r="O4742" s="87">
        <v>0</v>
      </c>
      <c r="P4742" s="87">
        <v>0</v>
      </c>
      <c r="Q4742" s="87">
        <v>0</v>
      </c>
      <c r="R4742" s="87">
        <v>0</v>
      </c>
      <c r="S4742" s="87"/>
      <c r="T4742" s="87"/>
      <c r="U4742" s="85" t="s">
        <v>112</v>
      </c>
      <c r="V4742" s="179"/>
      <c r="W4742" s="7"/>
      <c r="X4742" s="3"/>
      <c r="Y4742" s="3"/>
      <c r="Z4742" s="146">
        <v>1200000</v>
      </c>
      <c r="AA4742" s="11"/>
      <c r="AB4742" s="123" t="s">
        <v>7939</v>
      </c>
      <c r="AC4742" s="124"/>
      <c r="AD4742" s="41"/>
      <c r="AE4742" s="41"/>
      <c r="AF4742" s="191"/>
      <c r="AG4742" s="41"/>
      <c r="AH4742" s="41" t="s">
        <v>8024</v>
      </c>
      <c r="AI4742" s="80" t="s">
        <v>6</v>
      </c>
      <c r="AJ4742" s="41"/>
      <c r="AK4742" s="3"/>
      <c r="AL4742" s="85"/>
      <c r="AM4742" s="151" t="s">
        <v>19998</v>
      </c>
      <c r="AN4742" s="15"/>
      <c r="AO4742" s="166"/>
      <c r="AP4742" s="5">
        <f t="shared" ref="AP4742:AP4805" si="75">SUBTOTAL(109,U4742)</f>
        <v>0</v>
      </c>
      <c r="AQ4742" s="16"/>
      <c r="AR4742" s="205">
        <v>1</v>
      </c>
      <c r="AS4742" s="16"/>
      <c r="AT4742" s="16"/>
      <c r="AU4742" s="16"/>
      <c r="AV4742" s="16"/>
      <c r="AW4742" s="16"/>
      <c r="AX4742" s="16"/>
    </row>
    <row r="4743" spans="1:50" customFormat="1" ht="15.75" hidden="1" customHeight="1" x14ac:dyDescent="0.2">
      <c r="A4743" s="7" t="s">
        <v>8134</v>
      </c>
      <c r="B4743" s="3" t="s">
        <v>8135</v>
      </c>
      <c r="C4743" s="85" t="s">
        <v>7939</v>
      </c>
      <c r="D4743" s="85" t="s">
        <v>13090</v>
      </c>
      <c r="E4743" s="202" t="s">
        <v>154</v>
      </c>
      <c r="F4743" s="85" t="s">
        <v>55</v>
      </c>
      <c r="G4743" s="85" t="s">
        <v>63</v>
      </c>
      <c r="H4743" s="85" t="s">
        <v>20690</v>
      </c>
      <c r="I4743" s="3" t="s">
        <v>4564</v>
      </c>
      <c r="J4743" s="85" t="s">
        <v>4435</v>
      </c>
      <c r="K4743" s="7" t="s">
        <v>3838</v>
      </c>
      <c r="L4743" s="3"/>
      <c r="M4743" s="3"/>
      <c r="N4743" s="41" t="s">
        <v>8136</v>
      </c>
      <c r="O4743" s="87">
        <v>28216</v>
      </c>
      <c r="P4743" s="87">
        <v>28216</v>
      </c>
      <c r="Q4743" s="87">
        <v>0</v>
      </c>
      <c r="R4743" s="87">
        <v>0</v>
      </c>
      <c r="S4743" s="87"/>
      <c r="T4743" s="87"/>
      <c r="U4743" s="85">
        <v>2011</v>
      </c>
      <c r="V4743" s="179"/>
      <c r="W4743" s="7"/>
      <c r="X4743" s="3"/>
      <c r="Y4743" s="3"/>
      <c r="Z4743" s="146">
        <v>27546</v>
      </c>
      <c r="AA4743" s="11"/>
      <c r="AB4743" s="123" t="s">
        <v>7939</v>
      </c>
      <c r="AC4743" s="124"/>
      <c r="AD4743" s="41"/>
      <c r="AE4743" s="41"/>
      <c r="AF4743" s="191">
        <v>41502</v>
      </c>
      <c r="AG4743" s="41"/>
      <c r="AH4743" s="41" t="s">
        <v>8024</v>
      </c>
      <c r="AI4743" s="80" t="s">
        <v>6</v>
      </c>
      <c r="AJ4743" s="41"/>
      <c r="AK4743" s="3"/>
      <c r="AL4743" s="85"/>
      <c r="AM4743" s="151" t="s">
        <v>19998</v>
      </c>
      <c r="AN4743" s="15"/>
      <c r="AO4743" s="166"/>
      <c r="AP4743" s="5">
        <f t="shared" si="75"/>
        <v>0</v>
      </c>
      <c r="AQ4743" s="16"/>
      <c r="AR4743" s="205">
        <v>1</v>
      </c>
      <c r="AS4743" s="16"/>
      <c r="AT4743" s="16"/>
      <c r="AU4743" s="16"/>
      <c r="AV4743" s="16"/>
      <c r="AW4743" s="16"/>
      <c r="AX4743" s="16"/>
    </row>
    <row r="4744" spans="1:50" customFormat="1" ht="15.75" hidden="1" customHeight="1" x14ac:dyDescent="0.2">
      <c r="A4744" s="7" t="s">
        <v>8137</v>
      </c>
      <c r="B4744" s="1" t="s">
        <v>8138</v>
      </c>
      <c r="C4744" s="85" t="s">
        <v>7939</v>
      </c>
      <c r="D4744" s="85" t="s">
        <v>13090</v>
      </c>
      <c r="E4744" s="202" t="s">
        <v>7951</v>
      </c>
      <c r="F4744" s="85" t="s">
        <v>55</v>
      </c>
      <c r="G4744" s="85" t="s">
        <v>57</v>
      </c>
      <c r="H4744" s="85" t="s">
        <v>20690</v>
      </c>
      <c r="I4744" s="3" t="s">
        <v>4564</v>
      </c>
      <c r="J4744" s="85" t="s">
        <v>4406</v>
      </c>
      <c r="K4744" s="7" t="s">
        <v>4407</v>
      </c>
      <c r="L4744" s="7"/>
      <c r="M4744" s="7"/>
      <c r="N4744" s="2" t="s">
        <v>8139</v>
      </c>
      <c r="O4744" s="87">
        <v>0</v>
      </c>
      <c r="P4744" s="87">
        <v>0</v>
      </c>
      <c r="Q4744" s="87">
        <v>0</v>
      </c>
      <c r="R4744" s="87">
        <v>0</v>
      </c>
      <c r="S4744" s="87"/>
      <c r="T4744" s="87"/>
      <c r="U4744" s="85" t="s">
        <v>112</v>
      </c>
      <c r="V4744" s="179"/>
      <c r="W4744" s="7"/>
      <c r="X4744" s="7"/>
      <c r="Y4744" s="7"/>
      <c r="Z4744" s="210">
        <v>27253</v>
      </c>
      <c r="AA4744" s="11"/>
      <c r="AB4744" s="123" t="s">
        <v>7939</v>
      </c>
      <c r="AC4744" s="124"/>
      <c r="AD4744" s="80"/>
      <c r="AE4744" s="80"/>
      <c r="AF4744" s="191"/>
      <c r="AG4744" s="80"/>
      <c r="AH4744" s="2" t="s">
        <v>8024</v>
      </c>
      <c r="AI4744" s="80" t="s">
        <v>6</v>
      </c>
      <c r="AJ4744" s="80"/>
      <c r="AK4744" s="7"/>
      <c r="AL4744" s="85"/>
      <c r="AM4744" s="151" t="s">
        <v>19998</v>
      </c>
      <c r="AN4744" s="16"/>
      <c r="AO4744" s="166"/>
      <c r="AP4744" s="5">
        <f t="shared" si="75"/>
        <v>0</v>
      </c>
      <c r="AQ4744" s="16"/>
      <c r="AR4744" s="205">
        <v>1</v>
      </c>
      <c r="AS4744" s="16"/>
      <c r="AT4744" s="16"/>
      <c r="AU4744" s="16"/>
      <c r="AV4744" s="16"/>
      <c r="AW4744" s="16"/>
      <c r="AX4744" s="16"/>
    </row>
    <row r="4745" spans="1:50" customFormat="1" ht="15.75" hidden="1" customHeight="1" x14ac:dyDescent="0.2">
      <c r="A4745" s="7" t="s">
        <v>8140</v>
      </c>
      <c r="B4745" s="3" t="s">
        <v>8141</v>
      </c>
      <c r="C4745" s="85" t="s">
        <v>7939</v>
      </c>
      <c r="D4745" s="85" t="s">
        <v>13090</v>
      </c>
      <c r="E4745" s="202" t="s">
        <v>154</v>
      </c>
      <c r="F4745" s="85" t="s">
        <v>55</v>
      </c>
      <c r="G4745" s="85" t="s">
        <v>57</v>
      </c>
      <c r="H4745" s="85" t="s">
        <v>20690</v>
      </c>
      <c r="I4745" s="3" t="s">
        <v>7970</v>
      </c>
      <c r="J4745" s="85" t="s">
        <v>4400</v>
      </c>
      <c r="K4745" s="7" t="s">
        <v>4422</v>
      </c>
      <c r="L4745" s="3"/>
      <c r="M4745" s="3"/>
      <c r="N4745" s="41" t="s">
        <v>8142</v>
      </c>
      <c r="O4745" s="87">
        <v>28975</v>
      </c>
      <c r="P4745" s="87">
        <v>28975</v>
      </c>
      <c r="Q4745" s="87">
        <v>0</v>
      </c>
      <c r="R4745" s="87">
        <v>0</v>
      </c>
      <c r="S4745" s="87"/>
      <c r="T4745" s="87"/>
      <c r="U4745" s="85">
        <v>2008</v>
      </c>
      <c r="V4745" s="179"/>
      <c r="W4745" s="7"/>
      <c r="X4745" s="3"/>
      <c r="Y4745" s="3"/>
      <c r="Z4745" s="146">
        <v>29516</v>
      </c>
      <c r="AA4745" s="11"/>
      <c r="AB4745" s="123" t="s">
        <v>7939</v>
      </c>
      <c r="AC4745" s="124"/>
      <c r="AD4745" s="41"/>
      <c r="AE4745" s="41"/>
      <c r="AF4745" s="191">
        <v>40009</v>
      </c>
      <c r="AG4745" s="41"/>
      <c r="AH4745" s="41" t="s">
        <v>8024</v>
      </c>
      <c r="AI4745" s="80" t="s">
        <v>6</v>
      </c>
      <c r="AJ4745" s="41"/>
      <c r="AK4745" s="3"/>
      <c r="AL4745" s="85"/>
      <c r="AM4745" s="151" t="s">
        <v>19998</v>
      </c>
      <c r="AN4745" s="15"/>
      <c r="AO4745" s="166"/>
      <c r="AP4745" s="5">
        <f t="shared" si="75"/>
        <v>0</v>
      </c>
      <c r="AQ4745" s="16"/>
      <c r="AR4745" s="205">
        <v>1</v>
      </c>
      <c r="AS4745" s="16"/>
      <c r="AT4745" s="16"/>
      <c r="AU4745" s="16"/>
      <c r="AV4745" s="16"/>
      <c r="AW4745" s="16"/>
      <c r="AX4745" s="16"/>
    </row>
    <row r="4746" spans="1:50" customFormat="1" ht="15.75" hidden="1" customHeight="1" x14ac:dyDescent="0.2">
      <c r="A4746" s="7" t="s">
        <v>8143</v>
      </c>
      <c r="B4746" s="3" t="s">
        <v>8144</v>
      </c>
      <c r="C4746" s="85" t="s">
        <v>7939</v>
      </c>
      <c r="D4746" s="85" t="s">
        <v>13090</v>
      </c>
      <c r="E4746" s="202" t="s">
        <v>154</v>
      </c>
      <c r="F4746" s="85" t="s">
        <v>34</v>
      </c>
      <c r="G4746" s="85" t="s">
        <v>37</v>
      </c>
      <c r="H4746" s="85" t="s">
        <v>20689</v>
      </c>
      <c r="I4746" s="3" t="s">
        <v>8145</v>
      </c>
      <c r="J4746" s="85" t="s">
        <v>105</v>
      </c>
      <c r="K4746" s="7" t="s">
        <v>102</v>
      </c>
      <c r="L4746" s="3"/>
      <c r="M4746" s="3"/>
      <c r="N4746" s="41" t="s">
        <v>8146</v>
      </c>
      <c r="O4746" s="87">
        <v>265425</v>
      </c>
      <c r="P4746" s="87">
        <v>181792</v>
      </c>
      <c r="Q4746" s="87">
        <v>83633</v>
      </c>
      <c r="R4746" s="87">
        <v>37219</v>
      </c>
      <c r="S4746" s="87"/>
      <c r="T4746" s="87"/>
      <c r="U4746" s="85">
        <v>2012</v>
      </c>
      <c r="V4746" s="179"/>
      <c r="W4746" s="7"/>
      <c r="X4746" s="3"/>
      <c r="Y4746" s="3"/>
      <c r="Z4746" s="146">
        <v>21770</v>
      </c>
      <c r="AA4746" s="11"/>
      <c r="AB4746" s="123" t="s">
        <v>7939</v>
      </c>
      <c r="AC4746" s="124"/>
      <c r="AD4746" s="41"/>
      <c r="AE4746" s="41"/>
      <c r="AF4746" s="191">
        <v>43927</v>
      </c>
      <c r="AG4746" s="41"/>
      <c r="AH4746" s="41" t="s">
        <v>7952</v>
      </c>
      <c r="AI4746" s="80" t="s">
        <v>6</v>
      </c>
      <c r="AJ4746" s="41"/>
      <c r="AK4746" s="4"/>
      <c r="AL4746" s="85"/>
      <c r="AM4746" s="151" t="s">
        <v>19998</v>
      </c>
      <c r="AN4746" s="15"/>
      <c r="AO4746" s="166"/>
      <c r="AP4746" s="5">
        <f t="shared" si="75"/>
        <v>0</v>
      </c>
      <c r="AQ4746" s="16"/>
      <c r="AR4746" s="205">
        <v>1</v>
      </c>
      <c r="AS4746" s="16"/>
      <c r="AT4746" s="16"/>
      <c r="AU4746" s="16"/>
      <c r="AV4746" s="16"/>
      <c r="AW4746" s="16"/>
      <c r="AX4746" s="16"/>
    </row>
    <row r="4747" spans="1:50" customFormat="1" ht="15.75" hidden="1" customHeight="1" x14ac:dyDescent="0.2">
      <c r="A4747" s="7" t="s">
        <v>8147</v>
      </c>
      <c r="B4747" s="3" t="s">
        <v>8148</v>
      </c>
      <c r="C4747" s="85" t="s">
        <v>7939</v>
      </c>
      <c r="D4747" s="85" t="s">
        <v>13090</v>
      </c>
      <c r="E4747" s="202" t="s">
        <v>154</v>
      </c>
      <c r="F4747" s="85" t="s">
        <v>55</v>
      </c>
      <c r="G4747" s="85" t="s">
        <v>63</v>
      </c>
      <c r="H4747" s="85" t="s">
        <v>20690</v>
      </c>
      <c r="I4747" s="3" t="s">
        <v>4564</v>
      </c>
      <c r="J4747" s="85" t="s">
        <v>124</v>
      </c>
      <c r="K4747" s="7" t="s">
        <v>8149</v>
      </c>
      <c r="L4747" s="3"/>
      <c r="M4747" s="3"/>
      <c r="N4747" s="41" t="s">
        <v>8150</v>
      </c>
      <c r="O4747" s="87">
        <v>25728</v>
      </c>
      <c r="P4747" s="87">
        <v>132</v>
      </c>
      <c r="Q4747" s="87">
        <v>25596</v>
      </c>
      <c r="R4747" s="87">
        <v>0</v>
      </c>
      <c r="S4747" s="87"/>
      <c r="T4747" s="87"/>
      <c r="U4747" s="85">
        <v>2012</v>
      </c>
      <c r="V4747" s="179"/>
      <c r="W4747" s="7"/>
      <c r="X4747" s="3"/>
      <c r="Y4747" s="3"/>
      <c r="Z4747" s="146">
        <v>30996</v>
      </c>
      <c r="AA4747" s="11"/>
      <c r="AB4747" s="123" t="s">
        <v>7939</v>
      </c>
      <c r="AC4747" s="124"/>
      <c r="AD4747" s="41"/>
      <c r="AE4747" s="41"/>
      <c r="AF4747" s="191">
        <v>43927</v>
      </c>
      <c r="AG4747" s="41"/>
      <c r="AH4747" s="41" t="s">
        <v>8024</v>
      </c>
      <c r="AI4747" s="80" t="s">
        <v>6</v>
      </c>
      <c r="AJ4747" s="41"/>
      <c r="AK4747" s="3"/>
      <c r="AL4747" s="85"/>
      <c r="AM4747" s="151" t="s">
        <v>19998</v>
      </c>
      <c r="AN4747" s="15"/>
      <c r="AO4747" s="166"/>
      <c r="AP4747" s="5">
        <f t="shared" si="75"/>
        <v>0</v>
      </c>
      <c r="AQ4747" s="16"/>
      <c r="AR4747" s="205">
        <v>1</v>
      </c>
      <c r="AS4747" s="16"/>
      <c r="AT4747" s="16"/>
      <c r="AU4747" s="16"/>
      <c r="AV4747" s="16"/>
      <c r="AW4747" s="16"/>
      <c r="AX4747" s="16"/>
    </row>
    <row r="4748" spans="1:50" customFormat="1" ht="15.75" hidden="1" customHeight="1" x14ac:dyDescent="0.2">
      <c r="A4748" s="7" t="s">
        <v>8151</v>
      </c>
      <c r="B4748" s="3" t="s">
        <v>8152</v>
      </c>
      <c r="C4748" s="85" t="s">
        <v>7939</v>
      </c>
      <c r="D4748" s="85" t="s">
        <v>13090</v>
      </c>
      <c r="E4748" s="202" t="s">
        <v>8133</v>
      </c>
      <c r="F4748" s="85" t="s">
        <v>55</v>
      </c>
      <c r="G4748" s="85" t="s">
        <v>63</v>
      </c>
      <c r="H4748" s="85" t="s">
        <v>20690</v>
      </c>
      <c r="I4748" s="3" t="s">
        <v>4564</v>
      </c>
      <c r="J4748" s="85" t="s">
        <v>4481</v>
      </c>
      <c r="K4748" s="7" t="s">
        <v>4482</v>
      </c>
      <c r="L4748" s="3"/>
      <c r="M4748" s="3"/>
      <c r="N4748" s="41" t="s">
        <v>8153</v>
      </c>
      <c r="O4748" s="87">
        <v>0</v>
      </c>
      <c r="P4748" s="87">
        <v>0</v>
      </c>
      <c r="Q4748" s="87">
        <v>0</v>
      </c>
      <c r="R4748" s="87">
        <v>0</v>
      </c>
      <c r="S4748" s="87"/>
      <c r="T4748" s="87"/>
      <c r="U4748" s="85" t="s">
        <v>112</v>
      </c>
      <c r="V4748" s="179"/>
      <c r="W4748" s="7"/>
      <c r="X4748" s="3"/>
      <c r="Y4748" s="3"/>
      <c r="Z4748" s="146">
        <v>141991</v>
      </c>
      <c r="AA4748" s="11"/>
      <c r="AB4748" s="123" t="s">
        <v>7939</v>
      </c>
      <c r="AC4748" s="124"/>
      <c r="AD4748" s="41"/>
      <c r="AE4748" s="41"/>
      <c r="AF4748" s="191"/>
      <c r="AG4748" s="41"/>
      <c r="AH4748" s="41" t="s">
        <v>8024</v>
      </c>
      <c r="AI4748" s="80" t="s">
        <v>6</v>
      </c>
      <c r="AJ4748" s="41"/>
      <c r="AK4748" s="3"/>
      <c r="AL4748" s="85"/>
      <c r="AM4748" s="151" t="s">
        <v>19998</v>
      </c>
      <c r="AN4748" s="15"/>
      <c r="AO4748" s="166"/>
      <c r="AP4748" s="5">
        <f t="shared" si="75"/>
        <v>0</v>
      </c>
      <c r="AQ4748" s="16"/>
      <c r="AR4748" s="205">
        <v>1</v>
      </c>
      <c r="AS4748" s="16"/>
      <c r="AT4748" s="16"/>
      <c r="AU4748" s="16"/>
      <c r="AV4748" s="16"/>
      <c r="AW4748" s="16"/>
      <c r="AX4748" s="16"/>
    </row>
    <row r="4749" spans="1:50" customFormat="1" ht="15.75" hidden="1" customHeight="1" x14ac:dyDescent="0.2">
      <c r="A4749" s="7" t="s">
        <v>8154</v>
      </c>
      <c r="B4749" s="3" t="s">
        <v>8155</v>
      </c>
      <c r="C4749" s="85" t="s">
        <v>7939</v>
      </c>
      <c r="D4749" s="85" t="s">
        <v>13090</v>
      </c>
      <c r="E4749" s="202" t="s">
        <v>154</v>
      </c>
      <c r="F4749" s="85" t="s">
        <v>55</v>
      </c>
      <c r="G4749" s="85" t="s">
        <v>63</v>
      </c>
      <c r="H4749" s="85" t="s">
        <v>20690</v>
      </c>
      <c r="I4749" s="3" t="s">
        <v>4564</v>
      </c>
      <c r="J4749" s="85" t="s">
        <v>4435</v>
      </c>
      <c r="K4749" s="7" t="s">
        <v>3838</v>
      </c>
      <c r="L4749" s="3"/>
      <c r="M4749" s="3"/>
      <c r="N4749" s="41" t="s">
        <v>7950</v>
      </c>
      <c r="O4749" s="87">
        <v>62536</v>
      </c>
      <c r="P4749" s="87">
        <v>62536</v>
      </c>
      <c r="Q4749" s="87">
        <v>0</v>
      </c>
      <c r="R4749" s="87">
        <v>0</v>
      </c>
      <c r="S4749" s="87"/>
      <c r="T4749" s="87"/>
      <c r="U4749" s="85">
        <v>2011</v>
      </c>
      <c r="V4749" s="179"/>
      <c r="W4749" s="7"/>
      <c r="X4749" s="3"/>
      <c r="Y4749" s="3"/>
      <c r="Z4749" s="146">
        <v>33392</v>
      </c>
      <c r="AA4749" s="11"/>
      <c r="AB4749" s="123" t="s">
        <v>7939</v>
      </c>
      <c r="AC4749" s="124"/>
      <c r="AD4749" s="41"/>
      <c r="AE4749" s="41"/>
      <c r="AF4749" s="191">
        <v>43927</v>
      </c>
      <c r="AG4749" s="41"/>
      <c r="AH4749" s="41" t="s">
        <v>8024</v>
      </c>
      <c r="AI4749" s="80" t="s">
        <v>6</v>
      </c>
      <c r="AJ4749" s="41"/>
      <c r="AK4749" s="3"/>
      <c r="AL4749" s="85"/>
      <c r="AM4749" s="151" t="s">
        <v>19998</v>
      </c>
      <c r="AN4749" s="15"/>
      <c r="AO4749" s="166"/>
      <c r="AP4749" s="5">
        <f t="shared" si="75"/>
        <v>0</v>
      </c>
      <c r="AQ4749" s="16"/>
      <c r="AR4749" s="205">
        <v>1</v>
      </c>
      <c r="AS4749" s="16"/>
      <c r="AT4749" s="16"/>
      <c r="AU4749" s="16"/>
      <c r="AV4749" s="16"/>
      <c r="AW4749" s="16"/>
      <c r="AX4749" s="16"/>
    </row>
    <row r="4750" spans="1:50" customFormat="1" ht="15.75" hidden="1" customHeight="1" x14ac:dyDescent="0.2">
      <c r="A4750" s="7" t="s">
        <v>8156</v>
      </c>
      <c r="B4750" s="3" t="s">
        <v>8157</v>
      </c>
      <c r="C4750" s="85" t="s">
        <v>7939</v>
      </c>
      <c r="D4750" s="85" t="s">
        <v>13090</v>
      </c>
      <c r="E4750" s="202" t="s">
        <v>154</v>
      </c>
      <c r="F4750" s="85" t="s">
        <v>55</v>
      </c>
      <c r="G4750" s="85" t="s">
        <v>63</v>
      </c>
      <c r="H4750" s="85" t="s">
        <v>20690</v>
      </c>
      <c r="I4750" s="3" t="s">
        <v>7970</v>
      </c>
      <c r="J4750" s="85" t="s">
        <v>4435</v>
      </c>
      <c r="K4750" s="7" t="s">
        <v>3838</v>
      </c>
      <c r="L4750" s="3"/>
      <c r="M4750" s="3"/>
      <c r="N4750" s="41" t="s">
        <v>6370</v>
      </c>
      <c r="O4750" s="87">
        <v>0</v>
      </c>
      <c r="P4750" s="87">
        <v>0</v>
      </c>
      <c r="Q4750" s="87">
        <v>0</v>
      </c>
      <c r="R4750" s="87">
        <v>0</v>
      </c>
      <c r="S4750" s="87"/>
      <c r="T4750" s="87"/>
      <c r="U4750" s="85" t="s">
        <v>112</v>
      </c>
      <c r="V4750" s="179"/>
      <c r="W4750" s="7"/>
      <c r="X4750" s="3"/>
      <c r="Y4750" s="3"/>
      <c r="Z4750" s="146">
        <v>10176</v>
      </c>
      <c r="AA4750" s="11"/>
      <c r="AB4750" s="123" t="s">
        <v>7939</v>
      </c>
      <c r="AC4750" s="124"/>
      <c r="AD4750" s="41"/>
      <c r="AE4750" s="41"/>
      <c r="AF4750" s="191">
        <v>41411</v>
      </c>
      <c r="AG4750" s="41"/>
      <c r="AH4750" s="41" t="s">
        <v>8024</v>
      </c>
      <c r="AI4750" s="80" t="s">
        <v>6</v>
      </c>
      <c r="AJ4750" s="41"/>
      <c r="AK4750" s="3"/>
      <c r="AL4750" s="85"/>
      <c r="AM4750" s="151" t="s">
        <v>19998</v>
      </c>
      <c r="AN4750" s="15"/>
      <c r="AO4750" s="166"/>
      <c r="AP4750" s="5">
        <f t="shared" si="75"/>
        <v>0</v>
      </c>
      <c r="AQ4750" s="16"/>
      <c r="AR4750" s="205">
        <v>1</v>
      </c>
      <c r="AS4750" s="16"/>
      <c r="AT4750" s="16"/>
      <c r="AU4750" s="16"/>
      <c r="AV4750" s="16"/>
      <c r="AW4750" s="16"/>
      <c r="AX4750" s="16"/>
    </row>
    <row r="4751" spans="1:50" customFormat="1" ht="15.75" hidden="1" customHeight="1" x14ac:dyDescent="0.2">
      <c r="A4751" s="7" t="s">
        <v>8158</v>
      </c>
      <c r="B4751" s="3" t="s">
        <v>8159</v>
      </c>
      <c r="C4751" s="85" t="s">
        <v>7939</v>
      </c>
      <c r="D4751" s="85" t="s">
        <v>13090</v>
      </c>
      <c r="E4751" s="202" t="s">
        <v>154</v>
      </c>
      <c r="F4751" s="85" t="s">
        <v>55</v>
      </c>
      <c r="G4751" s="85" t="s">
        <v>57</v>
      </c>
      <c r="H4751" s="85" t="s">
        <v>20690</v>
      </c>
      <c r="I4751" s="3" t="s">
        <v>4564</v>
      </c>
      <c r="J4751" s="85" t="s">
        <v>124</v>
      </c>
      <c r="K4751" s="7" t="s">
        <v>4587</v>
      </c>
      <c r="L4751" s="3"/>
      <c r="M4751" s="3"/>
      <c r="N4751" s="41" t="s">
        <v>8160</v>
      </c>
      <c r="O4751" s="87">
        <v>0</v>
      </c>
      <c r="P4751" s="87">
        <v>0</v>
      </c>
      <c r="Q4751" s="87">
        <v>0</v>
      </c>
      <c r="R4751" s="87">
        <v>0</v>
      </c>
      <c r="S4751" s="87"/>
      <c r="T4751" s="87"/>
      <c r="U4751" s="85" t="s">
        <v>112</v>
      </c>
      <c r="V4751" s="179"/>
      <c r="W4751" s="7"/>
      <c r="X4751" s="3"/>
      <c r="Y4751" s="3"/>
      <c r="Z4751" s="146">
        <v>4383088</v>
      </c>
      <c r="AA4751" s="11"/>
      <c r="AB4751" s="123" t="s">
        <v>7939</v>
      </c>
      <c r="AC4751" s="124"/>
      <c r="AD4751" s="41"/>
      <c r="AE4751" s="41"/>
      <c r="AF4751" s="191">
        <v>41464</v>
      </c>
      <c r="AG4751" s="41"/>
      <c r="AH4751" s="41" t="s">
        <v>8024</v>
      </c>
      <c r="AI4751" s="80" t="s">
        <v>6</v>
      </c>
      <c r="AJ4751" s="41"/>
      <c r="AK4751" s="3"/>
      <c r="AL4751" s="85"/>
      <c r="AM4751" s="151" t="s">
        <v>19998</v>
      </c>
      <c r="AN4751" s="15"/>
      <c r="AO4751" s="166"/>
      <c r="AP4751" s="5">
        <f t="shared" si="75"/>
        <v>0</v>
      </c>
      <c r="AQ4751" s="16"/>
      <c r="AR4751" s="205">
        <v>1</v>
      </c>
      <c r="AS4751" s="16"/>
      <c r="AT4751" s="16"/>
      <c r="AU4751" s="16"/>
      <c r="AV4751" s="16"/>
      <c r="AW4751" s="16"/>
      <c r="AX4751" s="16"/>
    </row>
    <row r="4752" spans="1:50" customFormat="1" ht="15.75" hidden="1" customHeight="1" x14ac:dyDescent="0.2">
      <c r="A4752" s="7" t="s">
        <v>8161</v>
      </c>
      <c r="B4752" s="3" t="s">
        <v>8162</v>
      </c>
      <c r="C4752" s="85" t="s">
        <v>7939</v>
      </c>
      <c r="D4752" s="85" t="s">
        <v>13090</v>
      </c>
      <c r="E4752" s="202" t="s">
        <v>154</v>
      </c>
      <c r="F4752" s="85" t="s">
        <v>55</v>
      </c>
      <c r="G4752" s="85" t="s">
        <v>57</v>
      </c>
      <c r="H4752" s="85" t="s">
        <v>20690</v>
      </c>
      <c r="I4752" s="3" t="s">
        <v>4564</v>
      </c>
      <c r="J4752" s="85" t="s">
        <v>4406</v>
      </c>
      <c r="K4752" s="7" t="s">
        <v>4407</v>
      </c>
      <c r="L4752" s="3"/>
      <c r="M4752" s="3"/>
      <c r="N4752" s="41" t="s">
        <v>8163</v>
      </c>
      <c r="O4752" s="87">
        <v>312236</v>
      </c>
      <c r="P4752" s="87">
        <v>200027</v>
      </c>
      <c r="Q4752" s="87">
        <v>112209</v>
      </c>
      <c r="R4752" s="87">
        <v>0</v>
      </c>
      <c r="S4752" s="87"/>
      <c r="T4752" s="87"/>
      <c r="U4752" s="85">
        <v>2010</v>
      </c>
      <c r="V4752" s="179"/>
      <c r="W4752" s="7"/>
      <c r="X4752" s="3"/>
      <c r="Y4752" s="3"/>
      <c r="Z4752" s="146">
        <v>44292</v>
      </c>
      <c r="AA4752" s="11"/>
      <c r="AB4752" s="123" t="s">
        <v>7939</v>
      </c>
      <c r="AC4752" s="124"/>
      <c r="AD4752" s="41"/>
      <c r="AE4752" s="41"/>
      <c r="AF4752" s="191">
        <v>43927</v>
      </c>
      <c r="AG4752" s="41"/>
      <c r="AH4752" s="41" t="s">
        <v>8024</v>
      </c>
      <c r="AI4752" s="80" t="s">
        <v>6</v>
      </c>
      <c r="AJ4752" s="41"/>
      <c r="AK4752" s="3"/>
      <c r="AL4752" s="85"/>
      <c r="AM4752" s="151" t="s">
        <v>19998</v>
      </c>
      <c r="AN4752" s="15"/>
      <c r="AO4752" s="166"/>
      <c r="AP4752" s="5">
        <f t="shared" si="75"/>
        <v>0</v>
      </c>
      <c r="AQ4752" s="16"/>
      <c r="AR4752" s="205">
        <v>1</v>
      </c>
      <c r="AS4752" s="16"/>
      <c r="AT4752" s="16"/>
      <c r="AU4752" s="16"/>
      <c r="AV4752" s="16"/>
      <c r="AW4752" s="16"/>
      <c r="AX4752" s="16"/>
    </row>
    <row r="4753" spans="1:50" customFormat="1" ht="15.75" hidden="1" customHeight="1" x14ac:dyDescent="0.2">
      <c r="A4753" s="7" t="s">
        <v>8164</v>
      </c>
      <c r="B4753" s="3" t="s">
        <v>13112</v>
      </c>
      <c r="C4753" s="85" t="s">
        <v>7939</v>
      </c>
      <c r="D4753" s="85" t="s">
        <v>13090</v>
      </c>
      <c r="E4753" s="202" t="s">
        <v>154</v>
      </c>
      <c r="F4753" s="85" t="s">
        <v>34</v>
      </c>
      <c r="G4753" s="85" t="s">
        <v>38</v>
      </c>
      <c r="H4753" s="85" t="s">
        <v>20690</v>
      </c>
      <c r="I4753" s="3" t="s">
        <v>8165</v>
      </c>
      <c r="J4753" s="85" t="s">
        <v>124</v>
      </c>
      <c r="K4753" s="7" t="s">
        <v>4412</v>
      </c>
      <c r="L4753" s="3"/>
      <c r="M4753" s="3"/>
      <c r="N4753" s="41" t="s">
        <v>28959</v>
      </c>
      <c r="O4753" s="87">
        <v>4874608</v>
      </c>
      <c r="P4753" s="87">
        <v>2621845</v>
      </c>
      <c r="Q4753" s="87">
        <v>2252763</v>
      </c>
      <c r="R4753" s="87">
        <v>475509</v>
      </c>
      <c r="S4753" s="87"/>
      <c r="T4753" s="87"/>
      <c r="U4753" s="85">
        <v>2011</v>
      </c>
      <c r="V4753" s="179"/>
      <c r="W4753" s="7"/>
      <c r="X4753" s="3"/>
      <c r="Y4753" s="3"/>
      <c r="Z4753" s="146">
        <v>457750</v>
      </c>
      <c r="AA4753" s="11"/>
      <c r="AB4753" s="123" t="s">
        <v>7939</v>
      </c>
      <c r="AC4753" s="124"/>
      <c r="AD4753" s="41"/>
      <c r="AE4753" s="41"/>
      <c r="AF4753" s="191">
        <v>43927</v>
      </c>
      <c r="AG4753" s="41"/>
      <c r="AH4753" s="41" t="s">
        <v>7952</v>
      </c>
      <c r="AI4753" s="80" t="s">
        <v>6</v>
      </c>
      <c r="AJ4753" s="41"/>
      <c r="AK4753" s="4"/>
      <c r="AL4753" s="85"/>
      <c r="AM4753" s="151" t="s">
        <v>19998</v>
      </c>
      <c r="AN4753" s="15"/>
      <c r="AO4753" s="166"/>
      <c r="AP4753" s="5">
        <f t="shared" si="75"/>
        <v>0</v>
      </c>
      <c r="AQ4753" s="16"/>
      <c r="AR4753" s="205">
        <v>1</v>
      </c>
      <c r="AS4753" s="16"/>
      <c r="AT4753" s="16"/>
      <c r="AU4753" s="16"/>
      <c r="AV4753" s="16"/>
      <c r="AW4753" s="16"/>
      <c r="AX4753" s="16"/>
    </row>
    <row r="4754" spans="1:50" customFormat="1" ht="15.75" hidden="1" customHeight="1" x14ac:dyDescent="0.2">
      <c r="A4754" s="7" t="s">
        <v>8166</v>
      </c>
      <c r="B4754" s="3" t="s">
        <v>13113</v>
      </c>
      <c r="C4754" s="85" t="s">
        <v>7939</v>
      </c>
      <c r="D4754" s="85" t="s">
        <v>13090</v>
      </c>
      <c r="E4754" s="202" t="s">
        <v>154</v>
      </c>
      <c r="F4754" s="85" t="s">
        <v>55</v>
      </c>
      <c r="G4754" s="85" t="s">
        <v>57</v>
      </c>
      <c r="H4754" s="85" t="s">
        <v>20690</v>
      </c>
      <c r="I4754" s="3" t="s">
        <v>4564</v>
      </c>
      <c r="J4754" s="85" t="s">
        <v>124</v>
      </c>
      <c r="K4754" s="7" t="s">
        <v>4587</v>
      </c>
      <c r="L4754" s="3"/>
      <c r="M4754" s="3"/>
      <c r="N4754" s="41" t="s">
        <v>28960</v>
      </c>
      <c r="O4754" s="87">
        <v>73110</v>
      </c>
      <c r="P4754" s="87">
        <v>63401</v>
      </c>
      <c r="Q4754" s="87">
        <v>9709</v>
      </c>
      <c r="R4754" s="87">
        <v>0</v>
      </c>
      <c r="S4754" s="87"/>
      <c r="T4754" s="87"/>
      <c r="U4754" s="85">
        <v>2017</v>
      </c>
      <c r="V4754" s="179"/>
      <c r="W4754" s="7"/>
      <c r="X4754" s="3"/>
      <c r="Y4754" s="3"/>
      <c r="Z4754" s="146">
        <v>39483</v>
      </c>
      <c r="AA4754" s="11"/>
      <c r="AB4754" s="123" t="s">
        <v>7939</v>
      </c>
      <c r="AC4754" s="124"/>
      <c r="AD4754" s="41"/>
      <c r="AE4754" s="41"/>
      <c r="AF4754" s="191">
        <v>41542</v>
      </c>
      <c r="AG4754" s="41"/>
      <c r="AH4754" s="41" t="s">
        <v>8024</v>
      </c>
      <c r="AI4754" s="80" t="s">
        <v>6</v>
      </c>
      <c r="AJ4754" s="41"/>
      <c r="AK4754" s="3"/>
      <c r="AL4754" s="85"/>
      <c r="AM4754" s="151" t="s">
        <v>19998</v>
      </c>
      <c r="AN4754" s="15"/>
      <c r="AO4754" s="166"/>
      <c r="AP4754" s="5">
        <f t="shared" si="75"/>
        <v>0</v>
      </c>
      <c r="AQ4754" s="16"/>
      <c r="AR4754" s="205">
        <v>1</v>
      </c>
      <c r="AS4754" s="16"/>
      <c r="AT4754" s="16"/>
      <c r="AU4754" s="16"/>
      <c r="AV4754" s="16"/>
      <c r="AW4754" s="16"/>
      <c r="AX4754" s="16"/>
    </row>
    <row r="4755" spans="1:50" customFormat="1" ht="15.75" hidden="1" customHeight="1" x14ac:dyDescent="0.2">
      <c r="A4755" s="7" t="s">
        <v>8167</v>
      </c>
      <c r="B4755" s="3" t="s">
        <v>8168</v>
      </c>
      <c r="C4755" s="85" t="s">
        <v>7939</v>
      </c>
      <c r="D4755" s="85" t="s">
        <v>13090</v>
      </c>
      <c r="E4755" s="202" t="s">
        <v>154</v>
      </c>
      <c r="F4755" s="85" t="s">
        <v>55</v>
      </c>
      <c r="G4755" s="85" t="s">
        <v>63</v>
      </c>
      <c r="H4755" s="85" t="s">
        <v>20690</v>
      </c>
      <c r="I4755" s="3" t="s">
        <v>7970</v>
      </c>
      <c r="J4755" s="85" t="s">
        <v>4435</v>
      </c>
      <c r="K4755" s="7" t="s">
        <v>3838</v>
      </c>
      <c r="L4755" s="3"/>
      <c r="M4755" s="3"/>
      <c r="N4755" s="41" t="s">
        <v>8169</v>
      </c>
      <c r="O4755" s="87">
        <v>66698</v>
      </c>
      <c r="P4755" s="87">
        <v>55145</v>
      </c>
      <c r="Q4755" s="87">
        <v>11553</v>
      </c>
      <c r="R4755" s="87">
        <v>0</v>
      </c>
      <c r="S4755" s="87"/>
      <c r="T4755" s="87"/>
      <c r="U4755" s="85">
        <v>2010</v>
      </c>
      <c r="V4755" s="179"/>
      <c r="W4755" s="7"/>
      <c r="X4755" s="3"/>
      <c r="Y4755" s="3"/>
      <c r="Z4755" s="146">
        <v>116926</v>
      </c>
      <c r="AA4755" s="11"/>
      <c r="AB4755" s="123" t="s">
        <v>7939</v>
      </c>
      <c r="AC4755" s="124"/>
      <c r="AD4755" s="41"/>
      <c r="AE4755" s="41"/>
      <c r="AF4755" s="191">
        <v>43927</v>
      </c>
      <c r="AG4755" s="41"/>
      <c r="AH4755" s="41" t="s">
        <v>8024</v>
      </c>
      <c r="AI4755" s="80" t="s">
        <v>6</v>
      </c>
      <c r="AJ4755" s="41"/>
      <c r="AK4755" s="3"/>
      <c r="AL4755" s="85"/>
      <c r="AM4755" s="151" t="s">
        <v>19998</v>
      </c>
      <c r="AN4755" s="15"/>
      <c r="AO4755" s="166"/>
      <c r="AP4755" s="5">
        <f t="shared" si="75"/>
        <v>0</v>
      </c>
      <c r="AQ4755" s="16"/>
      <c r="AR4755" s="205">
        <v>1</v>
      </c>
      <c r="AS4755" s="16"/>
      <c r="AT4755" s="16"/>
      <c r="AU4755" s="16"/>
      <c r="AV4755" s="16"/>
      <c r="AW4755" s="16"/>
      <c r="AX4755" s="16"/>
    </row>
    <row r="4756" spans="1:50" customFormat="1" ht="15.75" hidden="1" customHeight="1" x14ac:dyDescent="0.2">
      <c r="A4756" s="7" t="s">
        <v>8170</v>
      </c>
      <c r="B4756" s="3" t="s">
        <v>8171</v>
      </c>
      <c r="C4756" s="85" t="s">
        <v>7939</v>
      </c>
      <c r="D4756" s="85" t="s">
        <v>13090</v>
      </c>
      <c r="E4756" s="202" t="s">
        <v>154</v>
      </c>
      <c r="F4756" s="85" t="s">
        <v>55</v>
      </c>
      <c r="G4756" s="85" t="s">
        <v>56</v>
      </c>
      <c r="H4756" s="85" t="s">
        <v>20690</v>
      </c>
      <c r="I4756" s="3" t="s">
        <v>4564</v>
      </c>
      <c r="J4756" s="85" t="s">
        <v>223</v>
      </c>
      <c r="K4756" s="7" t="s">
        <v>4909</v>
      </c>
      <c r="L4756" s="3"/>
      <c r="M4756" s="3"/>
      <c r="N4756" s="41" t="s">
        <v>8172</v>
      </c>
      <c r="O4756" s="87">
        <v>104344</v>
      </c>
      <c r="P4756" s="87">
        <v>103804</v>
      </c>
      <c r="Q4756" s="87">
        <v>540</v>
      </c>
      <c r="R4756" s="87">
        <v>0</v>
      </c>
      <c r="S4756" s="87"/>
      <c r="T4756" s="87"/>
      <c r="U4756" s="85">
        <v>2007</v>
      </c>
      <c r="V4756" s="179"/>
      <c r="W4756" s="7"/>
      <c r="X4756" s="3"/>
      <c r="Y4756" s="3"/>
      <c r="Z4756" s="146">
        <v>82978</v>
      </c>
      <c r="AA4756" s="11"/>
      <c r="AB4756" s="123" t="s">
        <v>7939</v>
      </c>
      <c r="AC4756" s="124"/>
      <c r="AD4756" s="41"/>
      <c r="AE4756" s="41"/>
      <c r="AF4756" s="191">
        <v>43927</v>
      </c>
      <c r="AG4756" s="41"/>
      <c r="AH4756" s="41" t="s">
        <v>8024</v>
      </c>
      <c r="AI4756" s="80" t="s">
        <v>6</v>
      </c>
      <c r="AJ4756" s="41"/>
      <c r="AK4756" s="3"/>
      <c r="AL4756" s="85"/>
      <c r="AM4756" s="151" t="s">
        <v>19998</v>
      </c>
      <c r="AN4756" s="15"/>
      <c r="AO4756" s="166"/>
      <c r="AP4756" s="5">
        <f t="shared" si="75"/>
        <v>0</v>
      </c>
      <c r="AQ4756" s="16"/>
      <c r="AR4756" s="205">
        <v>1</v>
      </c>
      <c r="AS4756" s="16"/>
      <c r="AT4756" s="16"/>
      <c r="AU4756" s="16"/>
      <c r="AV4756" s="16"/>
      <c r="AW4756" s="16"/>
      <c r="AX4756" s="16"/>
    </row>
    <row r="4757" spans="1:50" customFormat="1" ht="15.75" hidden="1" customHeight="1" x14ac:dyDescent="0.2">
      <c r="A4757" s="7" t="s">
        <v>8173</v>
      </c>
      <c r="B4757" s="3" t="s">
        <v>8174</v>
      </c>
      <c r="C4757" s="85" t="s">
        <v>7939</v>
      </c>
      <c r="D4757" s="85" t="s">
        <v>13090</v>
      </c>
      <c r="E4757" s="202" t="s">
        <v>154</v>
      </c>
      <c r="F4757" s="85" t="s">
        <v>55</v>
      </c>
      <c r="G4757" s="85" t="s">
        <v>15355</v>
      </c>
      <c r="H4757" s="85" t="s">
        <v>20690</v>
      </c>
      <c r="I4757" s="3" t="s">
        <v>7653</v>
      </c>
      <c r="J4757" s="85" t="s">
        <v>124</v>
      </c>
      <c r="K4757" s="7" t="s">
        <v>125</v>
      </c>
      <c r="L4757" s="3"/>
      <c r="M4757" s="3"/>
      <c r="N4757" s="41" t="s">
        <v>7950</v>
      </c>
      <c r="O4757" s="87">
        <v>67017</v>
      </c>
      <c r="P4757" s="87">
        <v>58259</v>
      </c>
      <c r="Q4757" s="87">
        <v>8758</v>
      </c>
      <c r="R4757" s="87">
        <v>0</v>
      </c>
      <c r="S4757" s="87"/>
      <c r="T4757" s="87"/>
      <c r="U4757" s="85">
        <v>2010</v>
      </c>
      <c r="V4757" s="179"/>
      <c r="W4757" s="7"/>
      <c r="X4757" s="3"/>
      <c r="Y4757" s="3"/>
      <c r="Z4757" s="146">
        <v>40971</v>
      </c>
      <c r="AA4757" s="11"/>
      <c r="AB4757" s="123" t="s">
        <v>7939</v>
      </c>
      <c r="AC4757" s="124"/>
      <c r="AD4757" s="41"/>
      <c r="AE4757" s="41"/>
      <c r="AF4757" s="191">
        <v>43927</v>
      </c>
      <c r="AG4757" s="41"/>
      <c r="AH4757" s="41" t="s">
        <v>8024</v>
      </c>
      <c r="AI4757" s="80" t="s">
        <v>6</v>
      </c>
      <c r="AJ4757" s="41"/>
      <c r="AK4757" s="3"/>
      <c r="AL4757" s="85"/>
      <c r="AM4757" s="151" t="s">
        <v>19998</v>
      </c>
      <c r="AN4757" s="15"/>
      <c r="AO4757" s="166"/>
      <c r="AP4757" s="5">
        <f t="shared" si="75"/>
        <v>0</v>
      </c>
      <c r="AQ4757" s="16"/>
      <c r="AR4757" s="205">
        <v>1</v>
      </c>
      <c r="AS4757" s="16"/>
      <c r="AT4757" s="16"/>
      <c r="AU4757" s="16"/>
      <c r="AV4757" s="16"/>
      <c r="AW4757" s="16"/>
      <c r="AX4757" s="16"/>
    </row>
    <row r="4758" spans="1:50" customFormat="1" ht="15.75" customHeight="1" x14ac:dyDescent="0.2">
      <c r="A4758" s="7" t="s">
        <v>8175</v>
      </c>
      <c r="B4758" s="3" t="s">
        <v>8176</v>
      </c>
      <c r="C4758" s="85" t="s">
        <v>7939</v>
      </c>
      <c r="D4758" s="85" t="s">
        <v>13090</v>
      </c>
      <c r="E4758" s="202" t="s">
        <v>154</v>
      </c>
      <c r="F4758" s="85" t="s">
        <v>34</v>
      </c>
      <c r="G4758" s="85" t="s">
        <v>35</v>
      </c>
      <c r="H4758" s="85" t="s">
        <v>20688</v>
      </c>
      <c r="I4758" s="3" t="s">
        <v>8125</v>
      </c>
      <c r="J4758" s="85" t="s">
        <v>115</v>
      </c>
      <c r="K4758" s="7" t="s">
        <v>6471</v>
      </c>
      <c r="L4758" s="3"/>
      <c r="M4758" s="3"/>
      <c r="N4758" s="41" t="s">
        <v>8177</v>
      </c>
      <c r="O4758" s="87">
        <v>480</v>
      </c>
      <c r="P4758" s="87">
        <v>480</v>
      </c>
      <c r="Q4758" s="87">
        <v>0</v>
      </c>
      <c r="R4758" s="87">
        <v>282</v>
      </c>
      <c r="S4758" s="87"/>
      <c r="T4758" s="87"/>
      <c r="U4758" s="85">
        <v>2013</v>
      </c>
      <c r="V4758" s="179"/>
      <c r="W4758" s="7"/>
      <c r="X4758" s="3"/>
      <c r="Y4758" s="3"/>
      <c r="Z4758" s="146">
        <v>1742</v>
      </c>
      <c r="AA4758" s="11"/>
      <c r="AB4758" s="123" t="s">
        <v>7939</v>
      </c>
      <c r="AC4758" s="124"/>
      <c r="AD4758" s="41"/>
      <c r="AE4758" s="41"/>
      <c r="AF4758" s="191">
        <v>43927</v>
      </c>
      <c r="AG4758" s="41"/>
      <c r="AH4758" s="41" t="s">
        <v>7952</v>
      </c>
      <c r="AI4758" s="80" t="s">
        <v>6</v>
      </c>
      <c r="AJ4758" s="41"/>
      <c r="AK4758" s="4"/>
      <c r="AL4758" s="85"/>
      <c r="AM4758" s="151" t="s">
        <v>19998</v>
      </c>
      <c r="AN4758" s="15"/>
      <c r="AO4758" s="166"/>
      <c r="AP4758" s="5">
        <f t="shared" si="75"/>
        <v>2013</v>
      </c>
      <c r="AQ4758" s="16"/>
      <c r="AR4758" s="205">
        <v>1</v>
      </c>
      <c r="AS4758" s="16"/>
      <c r="AT4758" s="16"/>
      <c r="AU4758" s="16"/>
      <c r="AV4758" s="16"/>
      <c r="AW4758" s="16"/>
      <c r="AX4758" s="16"/>
    </row>
    <row r="4759" spans="1:50" customFormat="1" ht="15.75" hidden="1" customHeight="1" x14ac:dyDescent="0.2">
      <c r="A4759" s="7" t="s">
        <v>8178</v>
      </c>
      <c r="B4759" s="3" t="s">
        <v>8179</v>
      </c>
      <c r="C4759" s="85" t="s">
        <v>7939</v>
      </c>
      <c r="D4759" s="85" t="s">
        <v>13090</v>
      </c>
      <c r="E4759" s="202" t="s">
        <v>154</v>
      </c>
      <c r="F4759" s="85" t="s">
        <v>55</v>
      </c>
      <c r="G4759" s="85" t="s">
        <v>63</v>
      </c>
      <c r="H4759" s="85" t="s">
        <v>20690</v>
      </c>
      <c r="I4759" s="3" t="s">
        <v>4564</v>
      </c>
      <c r="J4759" s="85" t="s">
        <v>4435</v>
      </c>
      <c r="K4759" s="7" t="s">
        <v>3838</v>
      </c>
      <c r="L4759" s="3"/>
      <c r="M4759" s="3"/>
      <c r="N4759" s="41" t="s">
        <v>7950</v>
      </c>
      <c r="O4759" s="87">
        <v>36721</v>
      </c>
      <c r="P4759" s="87">
        <v>36721</v>
      </c>
      <c r="Q4759" s="87">
        <v>0</v>
      </c>
      <c r="R4759" s="87">
        <v>0</v>
      </c>
      <c r="S4759" s="87"/>
      <c r="T4759" s="87"/>
      <c r="U4759" s="85">
        <v>2011</v>
      </c>
      <c r="V4759" s="179"/>
      <c r="W4759" s="7"/>
      <c r="X4759" s="3"/>
      <c r="Y4759" s="3"/>
      <c r="Z4759" s="146">
        <v>36425</v>
      </c>
      <c r="AA4759" s="11"/>
      <c r="AB4759" s="123" t="s">
        <v>7939</v>
      </c>
      <c r="AC4759" s="124"/>
      <c r="AD4759" s="41"/>
      <c r="AE4759" s="41"/>
      <c r="AF4759" s="191">
        <v>41593</v>
      </c>
      <c r="AG4759" s="41"/>
      <c r="AH4759" s="41" t="s">
        <v>8024</v>
      </c>
      <c r="AI4759" s="80" t="s">
        <v>6</v>
      </c>
      <c r="AJ4759" s="41"/>
      <c r="AK4759" s="3"/>
      <c r="AL4759" s="85"/>
      <c r="AM4759" s="151" t="s">
        <v>19998</v>
      </c>
      <c r="AN4759" s="15"/>
      <c r="AO4759" s="166"/>
      <c r="AP4759" s="5">
        <f t="shared" si="75"/>
        <v>0</v>
      </c>
      <c r="AQ4759" s="16"/>
      <c r="AR4759" s="205">
        <v>1</v>
      </c>
      <c r="AS4759" s="16"/>
      <c r="AT4759" s="16"/>
      <c r="AU4759" s="16"/>
      <c r="AV4759" s="16"/>
      <c r="AW4759" s="16"/>
      <c r="AX4759" s="16"/>
    </row>
    <row r="4760" spans="1:50" customFormat="1" ht="15.75" hidden="1" customHeight="1" x14ac:dyDescent="0.2">
      <c r="A4760" s="7" t="s">
        <v>8180</v>
      </c>
      <c r="B4760" s="3" t="s">
        <v>6422</v>
      </c>
      <c r="C4760" s="85" t="s">
        <v>7939</v>
      </c>
      <c r="D4760" s="85" t="s">
        <v>13090</v>
      </c>
      <c r="E4760" s="202" t="s">
        <v>154</v>
      </c>
      <c r="F4760" s="85" t="s">
        <v>55</v>
      </c>
      <c r="G4760" s="85" t="s">
        <v>63</v>
      </c>
      <c r="H4760" s="85" t="s">
        <v>20690</v>
      </c>
      <c r="I4760" s="3" t="s">
        <v>4564</v>
      </c>
      <c r="J4760" s="85" t="s">
        <v>4435</v>
      </c>
      <c r="K4760" s="7" t="s">
        <v>3838</v>
      </c>
      <c r="L4760" s="3"/>
      <c r="M4760" s="3"/>
      <c r="N4760" s="41" t="s">
        <v>8181</v>
      </c>
      <c r="O4760" s="87">
        <v>18998</v>
      </c>
      <c r="P4760" s="87">
        <v>18998</v>
      </c>
      <c r="Q4760" s="87">
        <v>0</v>
      </c>
      <c r="R4760" s="87">
        <v>0</v>
      </c>
      <c r="S4760" s="87"/>
      <c r="T4760" s="87"/>
      <c r="U4760" s="85">
        <v>2010</v>
      </c>
      <c r="V4760" s="179"/>
      <c r="W4760" s="7"/>
      <c r="X4760" s="3"/>
      <c r="Y4760" s="3"/>
      <c r="Z4760" s="146">
        <v>92971</v>
      </c>
      <c r="AA4760" s="11"/>
      <c r="AB4760" s="123" t="s">
        <v>7939</v>
      </c>
      <c r="AC4760" s="124"/>
      <c r="AD4760" s="41"/>
      <c r="AE4760" s="41"/>
      <c r="AF4760" s="191">
        <v>41570</v>
      </c>
      <c r="AG4760" s="41"/>
      <c r="AH4760" s="41" t="s">
        <v>8024</v>
      </c>
      <c r="AI4760" s="80" t="s">
        <v>6</v>
      </c>
      <c r="AJ4760" s="41"/>
      <c r="AK4760" s="3"/>
      <c r="AL4760" s="85"/>
      <c r="AM4760" s="151" t="s">
        <v>19998</v>
      </c>
      <c r="AN4760" s="15"/>
      <c r="AO4760" s="166"/>
      <c r="AP4760" s="5">
        <f t="shared" si="75"/>
        <v>0</v>
      </c>
      <c r="AQ4760" s="16"/>
      <c r="AR4760" s="205">
        <v>1</v>
      </c>
      <c r="AS4760" s="16"/>
      <c r="AT4760" s="16"/>
      <c r="AU4760" s="16"/>
      <c r="AV4760" s="16"/>
      <c r="AW4760" s="16"/>
      <c r="AX4760" s="16"/>
    </row>
    <row r="4761" spans="1:50" customFormat="1" ht="15.75" hidden="1" customHeight="1" x14ac:dyDescent="0.2">
      <c r="A4761" s="7" t="s">
        <v>8182</v>
      </c>
      <c r="B4761" s="3" t="s">
        <v>8183</v>
      </c>
      <c r="C4761" s="85" t="s">
        <v>7939</v>
      </c>
      <c r="D4761" s="85" t="s">
        <v>13090</v>
      </c>
      <c r="E4761" s="202" t="s">
        <v>154</v>
      </c>
      <c r="F4761" s="85" t="s">
        <v>55</v>
      </c>
      <c r="G4761" s="85" t="s">
        <v>63</v>
      </c>
      <c r="H4761" s="85" t="s">
        <v>20690</v>
      </c>
      <c r="I4761" s="3" t="s">
        <v>7970</v>
      </c>
      <c r="J4761" s="85" t="s">
        <v>4435</v>
      </c>
      <c r="K4761" s="7" t="s">
        <v>3838</v>
      </c>
      <c r="L4761" s="3"/>
      <c r="M4761" s="3"/>
      <c r="N4761" s="41" t="s">
        <v>8136</v>
      </c>
      <c r="O4761" s="87">
        <v>12096</v>
      </c>
      <c r="P4761" s="87">
        <v>12096</v>
      </c>
      <c r="Q4761" s="87">
        <v>0</v>
      </c>
      <c r="R4761" s="87">
        <v>0</v>
      </c>
      <c r="S4761" s="87"/>
      <c r="T4761" s="87"/>
      <c r="U4761" s="85">
        <v>2010</v>
      </c>
      <c r="V4761" s="179"/>
      <c r="W4761" s="7"/>
      <c r="X4761" s="3"/>
      <c r="Y4761" s="3"/>
      <c r="Z4761" s="146">
        <v>12238</v>
      </c>
      <c r="AA4761" s="11"/>
      <c r="AB4761" s="123" t="s">
        <v>7939</v>
      </c>
      <c r="AC4761" s="124"/>
      <c r="AD4761" s="41"/>
      <c r="AE4761" s="41"/>
      <c r="AF4761" s="191">
        <v>41570</v>
      </c>
      <c r="AG4761" s="41"/>
      <c r="AH4761" s="41" t="s">
        <v>8024</v>
      </c>
      <c r="AI4761" s="80" t="s">
        <v>6</v>
      </c>
      <c r="AJ4761" s="41"/>
      <c r="AK4761" s="3"/>
      <c r="AL4761" s="85"/>
      <c r="AM4761" s="151" t="s">
        <v>19998</v>
      </c>
      <c r="AN4761" s="15"/>
      <c r="AO4761" s="166"/>
      <c r="AP4761" s="5">
        <f t="shared" si="75"/>
        <v>0</v>
      </c>
      <c r="AQ4761" s="16"/>
      <c r="AR4761" s="205">
        <v>1</v>
      </c>
      <c r="AS4761" s="16"/>
      <c r="AT4761" s="16"/>
      <c r="AU4761" s="16"/>
      <c r="AV4761" s="16"/>
      <c r="AW4761" s="16"/>
      <c r="AX4761" s="16"/>
    </row>
    <row r="4762" spans="1:50" customFormat="1" ht="15.75" hidden="1" customHeight="1" x14ac:dyDescent="0.2">
      <c r="A4762" s="7" t="s">
        <v>8184</v>
      </c>
      <c r="B4762" s="3" t="s">
        <v>8185</v>
      </c>
      <c r="C4762" s="85" t="s">
        <v>7939</v>
      </c>
      <c r="D4762" s="85" t="s">
        <v>13090</v>
      </c>
      <c r="E4762" s="202" t="s">
        <v>154</v>
      </c>
      <c r="F4762" s="85" t="s">
        <v>55</v>
      </c>
      <c r="G4762" s="85" t="s">
        <v>63</v>
      </c>
      <c r="H4762" s="85" t="s">
        <v>20690</v>
      </c>
      <c r="I4762" s="3" t="s">
        <v>4564</v>
      </c>
      <c r="J4762" s="85" t="s">
        <v>4435</v>
      </c>
      <c r="K4762" s="7" t="s">
        <v>3838</v>
      </c>
      <c r="L4762" s="3"/>
      <c r="M4762" s="3"/>
      <c r="N4762" s="41" t="s">
        <v>7950</v>
      </c>
      <c r="O4762" s="87">
        <v>21349</v>
      </c>
      <c r="P4762" s="87">
        <v>21349</v>
      </c>
      <c r="Q4762" s="87">
        <v>0</v>
      </c>
      <c r="R4762" s="87">
        <v>0</v>
      </c>
      <c r="S4762" s="87"/>
      <c r="T4762" s="87"/>
      <c r="U4762" s="85">
        <v>2011</v>
      </c>
      <c r="V4762" s="179"/>
      <c r="W4762" s="7"/>
      <c r="X4762" s="3"/>
      <c r="Y4762" s="3"/>
      <c r="Z4762" s="146">
        <v>37741</v>
      </c>
      <c r="AA4762" s="11"/>
      <c r="AB4762" s="123" t="s">
        <v>7939</v>
      </c>
      <c r="AC4762" s="124"/>
      <c r="AD4762" s="41"/>
      <c r="AE4762" s="41"/>
      <c r="AF4762" s="191">
        <v>41572</v>
      </c>
      <c r="AG4762" s="41"/>
      <c r="AH4762" s="41" t="s">
        <v>8024</v>
      </c>
      <c r="AI4762" s="80" t="s">
        <v>6</v>
      </c>
      <c r="AJ4762" s="41"/>
      <c r="AK4762" s="3"/>
      <c r="AL4762" s="85"/>
      <c r="AM4762" s="151" t="s">
        <v>19998</v>
      </c>
      <c r="AN4762" s="15"/>
      <c r="AO4762" s="166"/>
      <c r="AP4762" s="5">
        <f t="shared" si="75"/>
        <v>0</v>
      </c>
      <c r="AQ4762" s="16"/>
      <c r="AR4762" s="205">
        <v>1</v>
      </c>
      <c r="AS4762" s="16"/>
      <c r="AT4762" s="16"/>
      <c r="AU4762" s="16"/>
      <c r="AV4762" s="16"/>
      <c r="AW4762" s="16"/>
      <c r="AX4762" s="16"/>
    </row>
    <row r="4763" spans="1:50" customFormat="1" ht="15.75" hidden="1" customHeight="1" x14ac:dyDescent="0.2">
      <c r="A4763" s="7" t="s">
        <v>8186</v>
      </c>
      <c r="B4763" s="3" t="s">
        <v>8187</v>
      </c>
      <c r="C4763" s="85" t="s">
        <v>7939</v>
      </c>
      <c r="D4763" s="85" t="s">
        <v>13090</v>
      </c>
      <c r="E4763" s="202" t="s">
        <v>154</v>
      </c>
      <c r="F4763" s="85" t="s">
        <v>68</v>
      </c>
      <c r="G4763" s="85" t="s">
        <v>70</v>
      </c>
      <c r="H4763" s="85" t="s">
        <v>20690</v>
      </c>
      <c r="I4763" s="3" t="s">
        <v>8188</v>
      </c>
      <c r="J4763" s="85" t="s">
        <v>124</v>
      </c>
      <c r="K4763" s="7" t="s">
        <v>125</v>
      </c>
      <c r="L4763" s="3"/>
      <c r="M4763" s="3"/>
      <c r="N4763" s="41" t="s">
        <v>7950</v>
      </c>
      <c r="O4763" s="87">
        <v>311911</v>
      </c>
      <c r="P4763" s="87">
        <v>311911</v>
      </c>
      <c r="Q4763" s="87">
        <v>0</v>
      </c>
      <c r="R4763" s="87">
        <v>0</v>
      </c>
      <c r="S4763" s="87"/>
      <c r="T4763" s="87"/>
      <c r="U4763" s="85">
        <v>2011</v>
      </c>
      <c r="V4763" s="179"/>
      <c r="W4763" s="7"/>
      <c r="X4763" s="3"/>
      <c r="Y4763" s="3"/>
      <c r="Z4763" s="146">
        <v>125817</v>
      </c>
      <c r="AA4763" s="11"/>
      <c r="AB4763" s="123" t="s">
        <v>7939</v>
      </c>
      <c r="AC4763" s="124"/>
      <c r="AD4763" s="41"/>
      <c r="AE4763" s="41"/>
      <c r="AF4763" s="191">
        <v>43927</v>
      </c>
      <c r="AG4763" s="41"/>
      <c r="AH4763" s="41" t="s">
        <v>8189</v>
      </c>
      <c r="AI4763" s="80" t="s">
        <v>6</v>
      </c>
      <c r="AJ4763" s="41"/>
      <c r="AK4763" s="3"/>
      <c r="AL4763" s="85"/>
      <c r="AM4763" s="151" t="s">
        <v>19998</v>
      </c>
      <c r="AN4763" s="15"/>
      <c r="AO4763" s="166"/>
      <c r="AP4763" s="5">
        <f t="shared" si="75"/>
        <v>0</v>
      </c>
      <c r="AQ4763" s="16"/>
      <c r="AR4763" s="205">
        <v>1</v>
      </c>
      <c r="AS4763" s="16"/>
      <c r="AT4763" s="16"/>
      <c r="AU4763" s="16"/>
      <c r="AV4763" s="16"/>
      <c r="AW4763" s="16"/>
      <c r="AX4763" s="16"/>
    </row>
    <row r="4764" spans="1:50" customFormat="1" ht="15.75" hidden="1" customHeight="1" x14ac:dyDescent="0.2">
      <c r="A4764" s="7" t="s">
        <v>8190</v>
      </c>
      <c r="B4764" s="3" t="s">
        <v>8191</v>
      </c>
      <c r="C4764" s="85" t="s">
        <v>7939</v>
      </c>
      <c r="D4764" s="85" t="s">
        <v>13090</v>
      </c>
      <c r="E4764" s="202" t="s">
        <v>154</v>
      </c>
      <c r="F4764" s="85" t="s">
        <v>55</v>
      </c>
      <c r="G4764" s="85" t="s">
        <v>63</v>
      </c>
      <c r="H4764" s="85" t="s">
        <v>20690</v>
      </c>
      <c r="I4764" s="3" t="s">
        <v>4564</v>
      </c>
      <c r="J4764" s="85" t="s">
        <v>223</v>
      </c>
      <c r="K4764" s="7" t="s">
        <v>4619</v>
      </c>
      <c r="L4764" s="3"/>
      <c r="M4764" s="3"/>
      <c r="N4764" s="41" t="s">
        <v>8192</v>
      </c>
      <c r="O4764" s="87">
        <v>206105</v>
      </c>
      <c r="P4764" s="87">
        <v>161444</v>
      </c>
      <c r="Q4764" s="87">
        <v>44661</v>
      </c>
      <c r="R4764" s="87">
        <v>0</v>
      </c>
      <c r="S4764" s="87"/>
      <c r="T4764" s="87"/>
      <c r="U4764" s="85">
        <v>2012</v>
      </c>
      <c r="V4764" s="179"/>
      <c r="W4764" s="7"/>
      <c r="X4764" s="3"/>
      <c r="Y4764" s="3"/>
      <c r="Z4764" s="146">
        <v>226978</v>
      </c>
      <c r="AA4764" s="11"/>
      <c r="AB4764" s="123" t="s">
        <v>7939</v>
      </c>
      <c r="AC4764" s="124"/>
      <c r="AD4764" s="41"/>
      <c r="AE4764" s="41"/>
      <c r="AF4764" s="191">
        <v>43927</v>
      </c>
      <c r="AG4764" s="41"/>
      <c r="AH4764" s="41" t="s">
        <v>8024</v>
      </c>
      <c r="AI4764" s="80" t="s">
        <v>6</v>
      </c>
      <c r="AJ4764" s="41"/>
      <c r="AK4764" s="3"/>
      <c r="AL4764" s="85"/>
      <c r="AM4764" s="151" t="s">
        <v>19998</v>
      </c>
      <c r="AN4764" s="15"/>
      <c r="AO4764" s="166"/>
      <c r="AP4764" s="5">
        <f t="shared" si="75"/>
        <v>0</v>
      </c>
      <c r="AQ4764" s="16"/>
      <c r="AR4764" s="205">
        <v>1</v>
      </c>
      <c r="AS4764" s="16"/>
      <c r="AT4764" s="16"/>
      <c r="AU4764" s="16"/>
      <c r="AV4764" s="16"/>
      <c r="AW4764" s="16"/>
      <c r="AX4764" s="16"/>
    </row>
    <row r="4765" spans="1:50" customFormat="1" ht="15.75" hidden="1" customHeight="1" x14ac:dyDescent="0.2">
      <c r="A4765" s="7" t="s">
        <v>8193</v>
      </c>
      <c r="B4765" s="3" t="s">
        <v>8194</v>
      </c>
      <c r="C4765" s="85" t="s">
        <v>7939</v>
      </c>
      <c r="D4765" s="85" t="s">
        <v>13090</v>
      </c>
      <c r="E4765" s="202" t="s">
        <v>154</v>
      </c>
      <c r="F4765" s="85" t="s">
        <v>55</v>
      </c>
      <c r="G4765" s="85" t="s">
        <v>63</v>
      </c>
      <c r="H4765" s="85" t="s">
        <v>20690</v>
      </c>
      <c r="I4765" s="3" t="s">
        <v>4564</v>
      </c>
      <c r="J4765" s="85" t="s">
        <v>4400</v>
      </c>
      <c r="K4765" s="7" t="s">
        <v>4422</v>
      </c>
      <c r="L4765" s="3"/>
      <c r="M4765" s="3"/>
      <c r="N4765" s="41" t="s">
        <v>8195</v>
      </c>
      <c r="O4765" s="87">
        <v>47532</v>
      </c>
      <c r="P4765" s="87">
        <v>37827</v>
      </c>
      <c r="Q4765" s="87">
        <v>9705</v>
      </c>
      <c r="R4765" s="87">
        <v>0</v>
      </c>
      <c r="S4765" s="87"/>
      <c r="T4765" s="87"/>
      <c r="U4765" s="85">
        <v>2010</v>
      </c>
      <c r="V4765" s="179"/>
      <c r="W4765" s="7"/>
      <c r="X4765" s="3"/>
      <c r="Y4765" s="3"/>
      <c r="Z4765" s="146">
        <v>79683</v>
      </c>
      <c r="AA4765" s="11"/>
      <c r="AB4765" s="123" t="s">
        <v>7939</v>
      </c>
      <c r="AC4765" s="124"/>
      <c r="AD4765" s="41"/>
      <c r="AE4765" s="41"/>
      <c r="AF4765" s="191">
        <v>41435</v>
      </c>
      <c r="AG4765" s="41"/>
      <c r="AH4765" s="41" t="s">
        <v>8024</v>
      </c>
      <c r="AI4765" s="80" t="s">
        <v>6</v>
      </c>
      <c r="AJ4765" s="41"/>
      <c r="AK4765" s="3"/>
      <c r="AL4765" s="85"/>
      <c r="AM4765" s="151" t="s">
        <v>19998</v>
      </c>
      <c r="AN4765" s="15"/>
      <c r="AO4765" s="166"/>
      <c r="AP4765" s="5">
        <f t="shared" si="75"/>
        <v>0</v>
      </c>
      <c r="AQ4765" s="16"/>
      <c r="AR4765" s="205">
        <v>1</v>
      </c>
      <c r="AS4765" s="16"/>
      <c r="AT4765" s="16"/>
      <c r="AU4765" s="16"/>
      <c r="AV4765" s="16"/>
      <c r="AW4765" s="16"/>
      <c r="AX4765" s="16"/>
    </row>
    <row r="4766" spans="1:50" customFormat="1" ht="15.75" hidden="1" customHeight="1" x14ac:dyDescent="0.2">
      <c r="A4766" s="7" t="s">
        <v>8196</v>
      </c>
      <c r="B4766" s="3" t="s">
        <v>8197</v>
      </c>
      <c r="C4766" s="85" t="s">
        <v>7939</v>
      </c>
      <c r="D4766" s="85" t="s">
        <v>13090</v>
      </c>
      <c r="E4766" s="202" t="s">
        <v>154</v>
      </c>
      <c r="F4766" s="85" t="s">
        <v>55</v>
      </c>
      <c r="G4766" s="85" t="s">
        <v>63</v>
      </c>
      <c r="H4766" s="85" t="s">
        <v>20690</v>
      </c>
      <c r="I4766" s="3" t="s">
        <v>7970</v>
      </c>
      <c r="J4766" s="85" t="s">
        <v>4435</v>
      </c>
      <c r="K4766" s="7" t="s">
        <v>3838</v>
      </c>
      <c r="L4766" s="3"/>
      <c r="M4766" s="3"/>
      <c r="N4766" s="41" t="s">
        <v>7950</v>
      </c>
      <c r="O4766" s="87">
        <v>30500</v>
      </c>
      <c r="P4766" s="87">
        <v>30500</v>
      </c>
      <c r="Q4766" s="87">
        <v>0</v>
      </c>
      <c r="R4766" s="87">
        <v>0</v>
      </c>
      <c r="S4766" s="87"/>
      <c r="T4766" s="87"/>
      <c r="U4766" s="85">
        <v>2010</v>
      </c>
      <c r="V4766" s="179"/>
      <c r="W4766" s="7"/>
      <c r="X4766" s="3"/>
      <c r="Y4766" s="3"/>
      <c r="Z4766" s="146">
        <v>18541</v>
      </c>
      <c r="AA4766" s="11"/>
      <c r="AB4766" s="123" t="s">
        <v>7939</v>
      </c>
      <c r="AC4766" s="124"/>
      <c r="AD4766" s="41"/>
      <c r="AE4766" s="41"/>
      <c r="AF4766" s="191">
        <v>41491</v>
      </c>
      <c r="AG4766" s="41"/>
      <c r="AH4766" s="41" t="s">
        <v>8024</v>
      </c>
      <c r="AI4766" s="80" t="s">
        <v>6</v>
      </c>
      <c r="AJ4766" s="41"/>
      <c r="AK4766" s="3"/>
      <c r="AL4766" s="85"/>
      <c r="AM4766" s="151" t="s">
        <v>19998</v>
      </c>
      <c r="AN4766" s="15"/>
      <c r="AO4766" s="166"/>
      <c r="AP4766" s="5">
        <f t="shared" si="75"/>
        <v>0</v>
      </c>
      <c r="AQ4766" s="16"/>
      <c r="AR4766" s="205">
        <v>1</v>
      </c>
      <c r="AS4766" s="16"/>
      <c r="AT4766" s="16"/>
      <c r="AU4766" s="16"/>
      <c r="AV4766" s="16"/>
      <c r="AW4766" s="16"/>
      <c r="AX4766" s="16"/>
    </row>
    <row r="4767" spans="1:50" customFormat="1" ht="15.75" hidden="1" customHeight="1" x14ac:dyDescent="0.2">
      <c r="A4767" s="7" t="s">
        <v>8198</v>
      </c>
      <c r="B4767" s="3" t="s">
        <v>8199</v>
      </c>
      <c r="C4767" s="85" t="s">
        <v>7939</v>
      </c>
      <c r="D4767" s="85" t="s">
        <v>13090</v>
      </c>
      <c r="E4767" s="202" t="s">
        <v>154</v>
      </c>
      <c r="F4767" s="85" t="s">
        <v>25110</v>
      </c>
      <c r="G4767" s="85" t="s">
        <v>13789</v>
      </c>
      <c r="H4767" s="85" t="s">
        <v>20690</v>
      </c>
      <c r="I4767" s="3" t="s">
        <v>8200</v>
      </c>
      <c r="J4767" s="85" t="s">
        <v>4400</v>
      </c>
      <c r="K4767" s="7" t="s">
        <v>4422</v>
      </c>
      <c r="L4767" s="3"/>
      <c r="M4767" s="3"/>
      <c r="N4767" s="41" t="s">
        <v>8201</v>
      </c>
      <c r="O4767" s="87">
        <v>167647</v>
      </c>
      <c r="P4767" s="87">
        <v>167647</v>
      </c>
      <c r="Q4767" s="87">
        <v>0</v>
      </c>
      <c r="R4767" s="87">
        <v>0</v>
      </c>
      <c r="S4767" s="87"/>
      <c r="T4767" s="87"/>
      <c r="U4767" s="85">
        <v>2009</v>
      </c>
      <c r="V4767" s="179"/>
      <c r="W4767" s="7"/>
      <c r="X4767" s="3"/>
      <c r="Y4767" s="3"/>
      <c r="Z4767" s="146">
        <v>231759</v>
      </c>
      <c r="AA4767" s="11"/>
      <c r="AB4767" s="123" t="s">
        <v>7939</v>
      </c>
      <c r="AC4767" s="124"/>
      <c r="AD4767" s="41"/>
      <c r="AE4767" s="41"/>
      <c r="AF4767" s="191">
        <v>43927</v>
      </c>
      <c r="AG4767" s="41"/>
      <c r="AH4767" s="41" t="s">
        <v>16612</v>
      </c>
      <c r="AI4767" s="80" t="s">
        <v>6</v>
      </c>
      <c r="AJ4767" s="41"/>
      <c r="AK4767" s="3"/>
      <c r="AL4767" s="85"/>
      <c r="AM4767" s="151" t="s">
        <v>19998</v>
      </c>
      <c r="AN4767" s="15"/>
      <c r="AO4767" s="166"/>
      <c r="AP4767" s="5">
        <f t="shared" si="75"/>
        <v>0</v>
      </c>
      <c r="AQ4767" s="16"/>
      <c r="AR4767" s="205">
        <v>1</v>
      </c>
      <c r="AS4767" s="16"/>
      <c r="AT4767" s="16"/>
      <c r="AU4767" s="16"/>
      <c r="AV4767" s="16"/>
      <c r="AW4767" s="16"/>
      <c r="AX4767" s="16"/>
    </row>
    <row r="4768" spans="1:50" customFormat="1" ht="15.75" hidden="1" customHeight="1" x14ac:dyDescent="0.2">
      <c r="A4768" s="7" t="s">
        <v>8202</v>
      </c>
      <c r="B4768" s="1" t="s">
        <v>8203</v>
      </c>
      <c r="C4768" s="85" t="s">
        <v>7939</v>
      </c>
      <c r="D4768" s="85" t="s">
        <v>13090</v>
      </c>
      <c r="E4768" s="202" t="s">
        <v>8031</v>
      </c>
      <c r="F4768" s="85" t="s">
        <v>34</v>
      </c>
      <c r="G4768" s="85" t="s">
        <v>35</v>
      </c>
      <c r="H4768" s="85" t="s">
        <v>20688</v>
      </c>
      <c r="I4768" s="7" t="s">
        <v>8854</v>
      </c>
      <c r="J4768" s="85" t="s">
        <v>124</v>
      </c>
      <c r="K4768" s="7" t="s">
        <v>8204</v>
      </c>
      <c r="L4768" s="7"/>
      <c r="M4768" s="7"/>
      <c r="N4768" s="2" t="s">
        <v>7950</v>
      </c>
      <c r="O4768" s="87">
        <v>0</v>
      </c>
      <c r="P4768" s="87">
        <v>0</v>
      </c>
      <c r="Q4768" s="87">
        <v>0</v>
      </c>
      <c r="R4768" s="87">
        <v>0</v>
      </c>
      <c r="S4768" s="87"/>
      <c r="T4768" s="87"/>
      <c r="U4768" s="85" t="s">
        <v>112</v>
      </c>
      <c r="V4768" s="179"/>
      <c r="W4768" s="7"/>
      <c r="X4768" s="7"/>
      <c r="Y4768" s="7"/>
      <c r="Z4768" s="210">
        <v>6973</v>
      </c>
      <c r="AA4768" s="11"/>
      <c r="AB4768" s="123" t="s">
        <v>7939</v>
      </c>
      <c r="AC4768" s="124"/>
      <c r="AD4768" s="80"/>
      <c r="AE4768" s="80"/>
      <c r="AF4768" s="191"/>
      <c r="AG4768" s="80"/>
      <c r="AH4768" s="2" t="s">
        <v>7952</v>
      </c>
      <c r="AI4768" s="80" t="s">
        <v>6</v>
      </c>
      <c r="AJ4768" s="80"/>
      <c r="AK4768" s="4"/>
      <c r="AL4768" s="85"/>
      <c r="AM4768" s="151" t="s">
        <v>19998</v>
      </c>
      <c r="AN4768" s="16"/>
      <c r="AO4768" s="166"/>
      <c r="AP4768" s="5">
        <f t="shared" si="75"/>
        <v>0</v>
      </c>
      <c r="AQ4768" s="16"/>
      <c r="AR4768" s="205">
        <v>1</v>
      </c>
      <c r="AS4768" s="16"/>
      <c r="AT4768" s="16"/>
      <c r="AU4768" s="16"/>
      <c r="AV4768" s="16"/>
      <c r="AW4768" s="16"/>
      <c r="AX4768" s="16"/>
    </row>
    <row r="4769" spans="1:50" customFormat="1" ht="15.75" hidden="1" customHeight="1" x14ac:dyDescent="0.2">
      <c r="A4769" s="7" t="s">
        <v>8205</v>
      </c>
      <c r="B4769" s="3" t="s">
        <v>8206</v>
      </c>
      <c r="C4769" s="85" t="s">
        <v>7939</v>
      </c>
      <c r="D4769" s="85" t="s">
        <v>13090</v>
      </c>
      <c r="E4769" s="202" t="s">
        <v>154</v>
      </c>
      <c r="F4769" s="85" t="s">
        <v>55</v>
      </c>
      <c r="G4769" s="85" t="s">
        <v>63</v>
      </c>
      <c r="H4769" s="85" t="s">
        <v>20690</v>
      </c>
      <c r="I4769" s="3" t="s">
        <v>7970</v>
      </c>
      <c r="J4769" s="85" t="s">
        <v>4435</v>
      </c>
      <c r="K4769" s="7" t="s">
        <v>3838</v>
      </c>
      <c r="L4769" s="3"/>
      <c r="M4769" s="3"/>
      <c r="N4769" s="41" t="s">
        <v>27010</v>
      </c>
      <c r="O4769" s="87">
        <v>188634</v>
      </c>
      <c r="P4769" s="87">
        <v>110971</v>
      </c>
      <c r="Q4769" s="87">
        <v>77663</v>
      </c>
      <c r="R4769" s="87">
        <v>0</v>
      </c>
      <c r="S4769" s="87"/>
      <c r="T4769" s="87"/>
      <c r="U4769" s="85">
        <v>2011</v>
      </c>
      <c r="V4769" s="179"/>
      <c r="W4769" s="7"/>
      <c r="X4769" s="3"/>
      <c r="Y4769" s="3"/>
      <c r="Z4769" s="146">
        <v>23436</v>
      </c>
      <c r="AA4769" s="11"/>
      <c r="AB4769" s="123" t="s">
        <v>7939</v>
      </c>
      <c r="AC4769" s="124"/>
      <c r="AD4769" s="41"/>
      <c r="AE4769" s="41"/>
      <c r="AF4769" s="191">
        <v>43927</v>
      </c>
      <c r="AG4769" s="41"/>
      <c r="AH4769" s="41" t="s">
        <v>8024</v>
      </c>
      <c r="AI4769" s="80" t="s">
        <v>6</v>
      </c>
      <c r="AJ4769" s="41"/>
      <c r="AK4769" s="3"/>
      <c r="AL4769" s="85"/>
      <c r="AM4769" s="151" t="s">
        <v>19998</v>
      </c>
      <c r="AN4769" s="15"/>
      <c r="AO4769" s="166"/>
      <c r="AP4769" s="5">
        <f t="shared" si="75"/>
        <v>0</v>
      </c>
      <c r="AQ4769" s="16"/>
      <c r="AR4769" s="205">
        <v>1</v>
      </c>
      <c r="AS4769" s="16"/>
      <c r="AT4769" s="16"/>
      <c r="AU4769" s="16"/>
      <c r="AV4769" s="16"/>
      <c r="AW4769" s="16"/>
      <c r="AX4769" s="16"/>
    </row>
    <row r="4770" spans="1:50" customFormat="1" ht="15.75" hidden="1" customHeight="1" x14ac:dyDescent="0.2">
      <c r="A4770" s="7" t="s">
        <v>8207</v>
      </c>
      <c r="B4770" s="3" t="s">
        <v>8208</v>
      </c>
      <c r="C4770" s="85" t="s">
        <v>7939</v>
      </c>
      <c r="D4770" s="85" t="s">
        <v>13090</v>
      </c>
      <c r="E4770" s="202" t="s">
        <v>154</v>
      </c>
      <c r="F4770" s="85" t="s">
        <v>40</v>
      </c>
      <c r="G4770" s="85" t="s">
        <v>43</v>
      </c>
      <c r="H4770" s="85" t="s">
        <v>20690</v>
      </c>
      <c r="I4770" s="3" t="s">
        <v>8209</v>
      </c>
      <c r="J4770" s="85" t="s">
        <v>115</v>
      </c>
      <c r="K4770" s="7" t="s">
        <v>4595</v>
      </c>
      <c r="L4770" s="3"/>
      <c r="M4770" s="3"/>
      <c r="N4770" s="41" t="s">
        <v>8210</v>
      </c>
      <c r="O4770" s="87">
        <v>61231</v>
      </c>
      <c r="P4770" s="87">
        <v>59645</v>
      </c>
      <c r="Q4770" s="87">
        <v>1586</v>
      </c>
      <c r="R4770" s="87">
        <v>0</v>
      </c>
      <c r="S4770" s="87"/>
      <c r="T4770" s="87"/>
      <c r="U4770" s="85">
        <v>2011</v>
      </c>
      <c r="V4770" s="179"/>
      <c r="W4770" s="7"/>
      <c r="X4770" s="3"/>
      <c r="Y4770" s="3"/>
      <c r="Z4770" s="211">
        <v>27497</v>
      </c>
      <c r="AA4770" s="11"/>
      <c r="AB4770" s="123" t="s">
        <v>7939</v>
      </c>
      <c r="AC4770" s="124"/>
      <c r="AD4770" s="41"/>
      <c r="AE4770" s="41"/>
      <c r="AF4770" s="191">
        <v>43927</v>
      </c>
      <c r="AG4770" s="41"/>
      <c r="AH4770" s="41" t="s">
        <v>8211</v>
      </c>
      <c r="AI4770" s="80" t="s">
        <v>6</v>
      </c>
      <c r="AJ4770" s="41"/>
      <c r="AK4770" s="4"/>
      <c r="AL4770" s="85"/>
      <c r="AM4770" s="151" t="s">
        <v>19998</v>
      </c>
      <c r="AN4770" s="15"/>
      <c r="AO4770" s="166"/>
      <c r="AP4770" s="5">
        <f t="shared" si="75"/>
        <v>0</v>
      </c>
      <c r="AQ4770" s="16"/>
      <c r="AR4770" s="205">
        <v>1</v>
      </c>
      <c r="AS4770" s="16"/>
      <c r="AT4770" s="16"/>
      <c r="AU4770" s="16"/>
      <c r="AV4770" s="16"/>
      <c r="AW4770" s="16"/>
      <c r="AX4770" s="16"/>
    </row>
    <row r="4771" spans="1:50" customFormat="1" ht="15.75" hidden="1" customHeight="1" x14ac:dyDescent="0.2">
      <c r="A4771" s="7" t="s">
        <v>8212</v>
      </c>
      <c r="B4771" s="3" t="s">
        <v>8213</v>
      </c>
      <c r="C4771" s="85" t="s">
        <v>7939</v>
      </c>
      <c r="D4771" s="85" t="s">
        <v>13090</v>
      </c>
      <c r="E4771" s="202" t="s">
        <v>154</v>
      </c>
      <c r="F4771" s="85" t="s">
        <v>55</v>
      </c>
      <c r="G4771" s="85" t="s">
        <v>57</v>
      </c>
      <c r="H4771" s="85" t="s">
        <v>20690</v>
      </c>
      <c r="I4771" s="3" t="s">
        <v>8065</v>
      </c>
      <c r="J4771" s="85" t="s">
        <v>124</v>
      </c>
      <c r="K4771" s="7" t="s">
        <v>5889</v>
      </c>
      <c r="L4771" s="3"/>
      <c r="M4771" s="3"/>
      <c r="N4771" s="41" t="s">
        <v>22913</v>
      </c>
      <c r="O4771" s="87">
        <v>0</v>
      </c>
      <c r="P4771" s="87">
        <v>0</v>
      </c>
      <c r="Q4771" s="87">
        <v>0</v>
      </c>
      <c r="R4771" s="87">
        <v>0</v>
      </c>
      <c r="S4771" s="87"/>
      <c r="T4771" s="87"/>
      <c r="U4771" s="85" t="s">
        <v>112</v>
      </c>
      <c r="V4771" s="179"/>
      <c r="W4771" s="7"/>
      <c r="X4771" s="3"/>
      <c r="Y4771" s="3"/>
      <c r="Z4771" s="146">
        <v>56427</v>
      </c>
      <c r="AA4771" s="11"/>
      <c r="AB4771" s="123" t="s">
        <v>7939</v>
      </c>
      <c r="AC4771" s="124"/>
      <c r="AD4771" s="41"/>
      <c r="AE4771" s="41"/>
      <c r="AF4771" s="191">
        <v>43927</v>
      </c>
      <c r="AG4771" s="41"/>
      <c r="AH4771" s="41" t="s">
        <v>8024</v>
      </c>
      <c r="AI4771" s="80" t="s">
        <v>6</v>
      </c>
      <c r="AJ4771" s="41"/>
      <c r="AK4771" s="3"/>
      <c r="AL4771" s="85"/>
      <c r="AM4771" s="151" t="s">
        <v>19998</v>
      </c>
      <c r="AN4771" s="15"/>
      <c r="AO4771" s="166"/>
      <c r="AP4771" s="5">
        <f t="shared" si="75"/>
        <v>0</v>
      </c>
      <c r="AQ4771" s="16"/>
      <c r="AR4771" s="205">
        <v>1</v>
      </c>
      <c r="AS4771" s="16"/>
      <c r="AT4771" s="16"/>
      <c r="AU4771" s="16"/>
      <c r="AV4771" s="16"/>
      <c r="AW4771" s="16"/>
      <c r="AX4771" s="16"/>
    </row>
    <row r="4772" spans="1:50" customFormat="1" ht="15.75" hidden="1" customHeight="1" x14ac:dyDescent="0.2">
      <c r="A4772" s="7" t="s">
        <v>8214</v>
      </c>
      <c r="B4772" s="3" t="s">
        <v>8215</v>
      </c>
      <c r="C4772" s="85" t="s">
        <v>7939</v>
      </c>
      <c r="D4772" s="85" t="s">
        <v>13090</v>
      </c>
      <c r="E4772" s="202" t="s">
        <v>154</v>
      </c>
      <c r="F4772" s="85" t="s">
        <v>25110</v>
      </c>
      <c r="G4772" s="85" t="s">
        <v>48</v>
      </c>
      <c r="H4772" s="85" t="s">
        <v>20690</v>
      </c>
      <c r="I4772" s="3" t="s">
        <v>8216</v>
      </c>
      <c r="J4772" s="85" t="s">
        <v>4447</v>
      </c>
      <c r="K4772" s="7" t="s">
        <v>8217</v>
      </c>
      <c r="L4772" s="3"/>
      <c r="M4772" s="3"/>
      <c r="N4772" s="41" t="s">
        <v>7950</v>
      </c>
      <c r="O4772" s="87">
        <v>12966</v>
      </c>
      <c r="P4772" s="87">
        <v>8734</v>
      </c>
      <c r="Q4772" s="87">
        <v>4232</v>
      </c>
      <c r="R4772" s="87">
        <v>0</v>
      </c>
      <c r="S4772" s="87"/>
      <c r="T4772" s="87"/>
      <c r="U4772" s="85">
        <v>2010</v>
      </c>
      <c r="V4772" s="179"/>
      <c r="W4772" s="7"/>
      <c r="X4772" s="3"/>
      <c r="Y4772" s="3"/>
      <c r="Z4772" s="146">
        <v>2169</v>
      </c>
      <c r="AA4772" s="11"/>
      <c r="AB4772" s="123" t="s">
        <v>7939</v>
      </c>
      <c r="AC4772" s="124"/>
      <c r="AD4772" s="41"/>
      <c r="AE4772" s="41"/>
      <c r="AF4772" s="191">
        <v>43927</v>
      </c>
      <c r="AG4772" s="41"/>
      <c r="AH4772" s="41" t="s">
        <v>8211</v>
      </c>
      <c r="AI4772" s="80" t="s">
        <v>6</v>
      </c>
      <c r="AJ4772" s="41"/>
      <c r="AK4772" s="3"/>
      <c r="AL4772" s="85"/>
      <c r="AM4772" s="151" t="s">
        <v>19998</v>
      </c>
      <c r="AN4772" s="15"/>
      <c r="AO4772" s="166"/>
      <c r="AP4772" s="5">
        <f t="shared" si="75"/>
        <v>0</v>
      </c>
      <c r="AQ4772" s="16"/>
      <c r="AR4772" s="205">
        <v>1</v>
      </c>
      <c r="AS4772" s="16"/>
      <c r="AT4772" s="16"/>
      <c r="AU4772" s="16"/>
      <c r="AV4772" s="16"/>
      <c r="AW4772" s="16"/>
      <c r="AX4772" s="16"/>
    </row>
    <row r="4773" spans="1:50" customFormat="1" ht="15.75" hidden="1" customHeight="1" x14ac:dyDescent="0.2">
      <c r="A4773" s="7" t="s">
        <v>8218</v>
      </c>
      <c r="B4773" s="3" t="s">
        <v>15958</v>
      </c>
      <c r="C4773" s="85" t="s">
        <v>7939</v>
      </c>
      <c r="D4773" s="85" t="s">
        <v>13090</v>
      </c>
      <c r="E4773" s="202" t="s">
        <v>154</v>
      </c>
      <c r="F4773" s="85" t="s">
        <v>34</v>
      </c>
      <c r="G4773" s="85" t="s">
        <v>35</v>
      </c>
      <c r="H4773" s="85" t="s">
        <v>20688</v>
      </c>
      <c r="I4773" s="7" t="s">
        <v>8219</v>
      </c>
      <c r="J4773" s="85" t="s">
        <v>223</v>
      </c>
      <c r="K4773" s="7" t="s">
        <v>239</v>
      </c>
      <c r="L4773" s="3"/>
      <c r="M4773" s="3"/>
      <c r="N4773" s="41" t="s">
        <v>15959</v>
      </c>
      <c r="O4773" s="87">
        <v>263426</v>
      </c>
      <c r="P4773" s="87">
        <v>212607</v>
      </c>
      <c r="Q4773" s="87">
        <v>50819</v>
      </c>
      <c r="R4773" s="87">
        <v>24473</v>
      </c>
      <c r="S4773" s="87"/>
      <c r="T4773" s="87"/>
      <c r="U4773" s="85">
        <v>2014</v>
      </c>
      <c r="V4773" s="179"/>
      <c r="W4773" s="7"/>
      <c r="X4773" s="3"/>
      <c r="Y4773" s="3"/>
      <c r="Z4773" s="146">
        <v>40815</v>
      </c>
      <c r="AA4773" s="11"/>
      <c r="AB4773" s="123" t="s">
        <v>7939</v>
      </c>
      <c r="AC4773" s="124"/>
      <c r="AD4773" s="41"/>
      <c r="AE4773" s="41"/>
      <c r="AF4773" s="191">
        <v>43927</v>
      </c>
      <c r="AG4773" s="41"/>
      <c r="AH4773" s="41" t="s">
        <v>7952</v>
      </c>
      <c r="AI4773" s="80" t="s">
        <v>6</v>
      </c>
      <c r="AJ4773" s="41"/>
      <c r="AK4773" s="4"/>
      <c r="AL4773" s="85"/>
      <c r="AM4773" s="151" t="s">
        <v>19998</v>
      </c>
      <c r="AN4773" s="15"/>
      <c r="AO4773" s="166"/>
      <c r="AP4773" s="5">
        <f t="shared" si="75"/>
        <v>0</v>
      </c>
      <c r="AQ4773" s="16"/>
      <c r="AR4773" s="205">
        <v>1</v>
      </c>
      <c r="AS4773" s="16"/>
      <c r="AT4773" s="16"/>
      <c r="AU4773" s="16"/>
      <c r="AV4773" s="16"/>
      <c r="AW4773" s="16"/>
      <c r="AX4773" s="16"/>
    </row>
    <row r="4774" spans="1:50" customFormat="1" ht="15.75" hidden="1" customHeight="1" x14ac:dyDescent="0.2">
      <c r="A4774" s="7" t="s">
        <v>8220</v>
      </c>
      <c r="B4774" s="3" t="s">
        <v>8221</v>
      </c>
      <c r="C4774" s="85" t="s">
        <v>7939</v>
      </c>
      <c r="D4774" s="85" t="s">
        <v>13090</v>
      </c>
      <c r="E4774" s="202" t="s">
        <v>154</v>
      </c>
      <c r="F4774" s="85" t="s">
        <v>55</v>
      </c>
      <c r="G4774" s="85" t="s">
        <v>57</v>
      </c>
      <c r="H4774" s="85" t="s">
        <v>20690</v>
      </c>
      <c r="I4774" s="3" t="s">
        <v>4564</v>
      </c>
      <c r="J4774" s="85" t="s">
        <v>4400</v>
      </c>
      <c r="K4774" s="7" t="s">
        <v>4422</v>
      </c>
      <c r="L4774" s="3"/>
      <c r="M4774" s="3"/>
      <c r="N4774" s="41" t="s">
        <v>8222</v>
      </c>
      <c r="O4774" s="87">
        <v>0</v>
      </c>
      <c r="P4774" s="87">
        <v>0</v>
      </c>
      <c r="Q4774" s="87">
        <v>0</v>
      </c>
      <c r="R4774" s="87">
        <v>0</v>
      </c>
      <c r="S4774" s="87"/>
      <c r="T4774" s="87"/>
      <c r="U4774" s="85" t="s">
        <v>112</v>
      </c>
      <c r="V4774" s="179"/>
      <c r="W4774" s="7"/>
      <c r="X4774" s="3"/>
      <c r="Y4774" s="3"/>
      <c r="Z4774" s="146">
        <v>100858</v>
      </c>
      <c r="AA4774" s="11"/>
      <c r="AB4774" s="123" t="s">
        <v>7939</v>
      </c>
      <c r="AC4774" s="124"/>
      <c r="AD4774" s="41"/>
      <c r="AE4774" s="41"/>
      <c r="AF4774" s="191">
        <v>41443</v>
      </c>
      <c r="AG4774" s="41"/>
      <c r="AH4774" s="41" t="s">
        <v>8024</v>
      </c>
      <c r="AI4774" s="80" t="s">
        <v>6</v>
      </c>
      <c r="AJ4774" s="41"/>
      <c r="AK4774" s="3"/>
      <c r="AL4774" s="85"/>
      <c r="AM4774" s="151" t="s">
        <v>19998</v>
      </c>
      <c r="AN4774" s="15"/>
      <c r="AO4774" s="166"/>
      <c r="AP4774" s="5">
        <f t="shared" si="75"/>
        <v>0</v>
      </c>
      <c r="AQ4774" s="16"/>
      <c r="AR4774" s="205">
        <v>1</v>
      </c>
      <c r="AS4774" s="16"/>
      <c r="AT4774" s="16"/>
      <c r="AU4774" s="16"/>
      <c r="AV4774" s="16"/>
      <c r="AW4774" s="16"/>
      <c r="AX4774" s="16"/>
    </row>
    <row r="4775" spans="1:50" customFormat="1" ht="15.75" hidden="1" customHeight="1" x14ac:dyDescent="0.2">
      <c r="A4775" s="7" t="s">
        <v>8223</v>
      </c>
      <c r="B4775" s="1" t="s">
        <v>8224</v>
      </c>
      <c r="C4775" s="85" t="s">
        <v>7939</v>
      </c>
      <c r="D4775" s="85" t="s">
        <v>13090</v>
      </c>
      <c r="E4775" s="202" t="s">
        <v>7951</v>
      </c>
      <c r="F4775" s="85" t="s">
        <v>40</v>
      </c>
      <c r="G4775" s="85" t="s">
        <v>45</v>
      </c>
      <c r="H4775" s="85" t="s">
        <v>20690</v>
      </c>
      <c r="I4775" s="3" t="s">
        <v>8099</v>
      </c>
      <c r="J4775" s="85" t="s">
        <v>105</v>
      </c>
      <c r="K4775" s="7" t="s">
        <v>102</v>
      </c>
      <c r="L4775" s="9" t="s">
        <v>677</v>
      </c>
      <c r="M4775" s="7"/>
      <c r="N4775" s="2" t="s">
        <v>8225</v>
      </c>
      <c r="O4775" s="87">
        <v>0</v>
      </c>
      <c r="P4775" s="87">
        <v>0</v>
      </c>
      <c r="Q4775" s="87">
        <v>0</v>
      </c>
      <c r="R4775" s="87">
        <v>0</v>
      </c>
      <c r="S4775" s="87"/>
      <c r="T4775" s="87"/>
      <c r="U4775" s="85" t="s">
        <v>112</v>
      </c>
      <c r="V4775" s="179"/>
      <c r="W4775" s="7"/>
      <c r="X4775" s="7"/>
      <c r="Y4775" s="7"/>
      <c r="Z4775" s="210">
        <v>1374</v>
      </c>
      <c r="AA4775" s="11"/>
      <c r="AB4775" s="123" t="s">
        <v>7939</v>
      </c>
      <c r="AC4775" s="124"/>
      <c r="AD4775" s="80"/>
      <c r="AE4775" s="80"/>
      <c r="AF4775" s="191"/>
      <c r="AG4775" s="80"/>
      <c r="AH4775" s="2" t="s">
        <v>8226</v>
      </c>
      <c r="AI4775" s="80" t="s">
        <v>6</v>
      </c>
      <c r="AJ4775" s="80"/>
      <c r="AK4775" s="4"/>
      <c r="AL4775" s="85"/>
      <c r="AM4775" s="151" t="s">
        <v>19998</v>
      </c>
      <c r="AN4775" s="16"/>
      <c r="AO4775" s="166"/>
      <c r="AP4775" s="5">
        <f t="shared" si="75"/>
        <v>0</v>
      </c>
      <c r="AQ4775" s="16"/>
      <c r="AR4775" s="205">
        <v>1</v>
      </c>
      <c r="AS4775" s="16"/>
      <c r="AT4775" s="16"/>
      <c r="AU4775" s="16"/>
      <c r="AV4775" s="16"/>
      <c r="AW4775" s="16"/>
      <c r="AX4775" s="16"/>
    </row>
    <row r="4776" spans="1:50" customFormat="1" ht="15.75" hidden="1" customHeight="1" x14ac:dyDescent="0.2">
      <c r="A4776" s="7" t="s">
        <v>8227</v>
      </c>
      <c r="B4776" s="3" t="s">
        <v>8228</v>
      </c>
      <c r="C4776" s="85" t="s">
        <v>7939</v>
      </c>
      <c r="D4776" s="85" t="s">
        <v>13090</v>
      </c>
      <c r="E4776" s="202" t="s">
        <v>16885</v>
      </c>
      <c r="F4776" s="85" t="s">
        <v>55</v>
      </c>
      <c r="G4776" s="85" t="s">
        <v>63</v>
      </c>
      <c r="H4776" s="85" t="s">
        <v>20690</v>
      </c>
      <c r="I4776" s="3" t="s">
        <v>7970</v>
      </c>
      <c r="J4776" s="85" t="s">
        <v>4435</v>
      </c>
      <c r="K4776" s="7" t="s">
        <v>3838</v>
      </c>
      <c r="L4776" s="3"/>
      <c r="M4776" s="3"/>
      <c r="N4776" s="41" t="s">
        <v>8229</v>
      </c>
      <c r="O4776" s="87">
        <v>30981</v>
      </c>
      <c r="P4776" s="87">
        <v>30975</v>
      </c>
      <c r="Q4776" s="87">
        <v>6</v>
      </c>
      <c r="R4776" s="87">
        <v>0</v>
      </c>
      <c r="S4776" s="87"/>
      <c r="T4776" s="87"/>
      <c r="U4776" s="85">
        <v>2012</v>
      </c>
      <c r="V4776" s="179"/>
      <c r="W4776" s="7"/>
      <c r="X4776" s="3"/>
      <c r="Y4776" s="3"/>
      <c r="Z4776" s="146">
        <v>9294</v>
      </c>
      <c r="AA4776" s="11"/>
      <c r="AB4776" s="123" t="s">
        <v>7939</v>
      </c>
      <c r="AC4776" s="124"/>
      <c r="AD4776" s="41"/>
      <c r="AE4776" s="41"/>
      <c r="AF4776" s="191">
        <v>41446</v>
      </c>
      <c r="AG4776" s="41"/>
      <c r="AH4776" s="41" t="s">
        <v>8024</v>
      </c>
      <c r="AI4776" s="80" t="s">
        <v>6</v>
      </c>
      <c r="AJ4776" s="41"/>
      <c r="AK4776" s="3"/>
      <c r="AL4776" s="85"/>
      <c r="AM4776" s="151" t="s">
        <v>19998</v>
      </c>
      <c r="AN4776" s="15"/>
      <c r="AO4776" s="166"/>
      <c r="AP4776" s="5">
        <f t="shared" si="75"/>
        <v>0</v>
      </c>
      <c r="AQ4776" s="16"/>
      <c r="AR4776" s="205">
        <v>1</v>
      </c>
      <c r="AS4776" s="16"/>
      <c r="AT4776" s="16"/>
      <c r="AU4776" s="16"/>
      <c r="AV4776" s="16"/>
      <c r="AW4776" s="16"/>
      <c r="AX4776" s="16"/>
    </row>
    <row r="4777" spans="1:50" customFormat="1" ht="15.75" hidden="1" customHeight="1" x14ac:dyDescent="0.2">
      <c r="A4777" s="7" t="s">
        <v>8230</v>
      </c>
      <c r="B4777" s="3" t="s">
        <v>8231</v>
      </c>
      <c r="C4777" s="85" t="s">
        <v>7939</v>
      </c>
      <c r="D4777" s="85" t="s">
        <v>13090</v>
      </c>
      <c r="E4777" s="202" t="s">
        <v>154</v>
      </c>
      <c r="F4777" s="85" t="s">
        <v>14</v>
      </c>
      <c r="G4777" s="85" t="s">
        <v>19</v>
      </c>
      <c r="H4777" s="85" t="s">
        <v>20690</v>
      </c>
      <c r="I4777" s="3" t="s">
        <v>8232</v>
      </c>
      <c r="J4777" s="85" t="s">
        <v>105</v>
      </c>
      <c r="K4777" s="7" t="s">
        <v>102</v>
      </c>
      <c r="L4777" s="3"/>
      <c r="M4777" s="3"/>
      <c r="N4777" s="41" t="s">
        <v>8233</v>
      </c>
      <c r="O4777" s="87">
        <v>39273</v>
      </c>
      <c r="P4777" s="87">
        <v>27934</v>
      </c>
      <c r="Q4777" s="87">
        <v>11339</v>
      </c>
      <c r="R4777" s="87">
        <v>0</v>
      </c>
      <c r="S4777" s="87"/>
      <c r="T4777" s="87"/>
      <c r="U4777" s="85">
        <v>2010</v>
      </c>
      <c r="V4777" s="179"/>
      <c r="W4777" s="7"/>
      <c r="X4777" s="3"/>
      <c r="Y4777" s="3"/>
      <c r="Z4777" s="146">
        <v>2666</v>
      </c>
      <c r="AA4777" s="11"/>
      <c r="AB4777" s="123" t="s">
        <v>7939</v>
      </c>
      <c r="AC4777" s="124"/>
      <c r="AD4777" s="41"/>
      <c r="AE4777" s="41"/>
      <c r="AF4777" s="191">
        <v>43927</v>
      </c>
      <c r="AG4777" s="41"/>
      <c r="AH4777" s="41" t="s">
        <v>8189</v>
      </c>
      <c r="AI4777" s="80" t="s">
        <v>6</v>
      </c>
      <c r="AJ4777" s="41"/>
      <c r="AK4777" s="4"/>
      <c r="AL4777" s="85"/>
      <c r="AM4777" s="151" t="s">
        <v>19998</v>
      </c>
      <c r="AN4777" s="15"/>
      <c r="AO4777" s="166"/>
      <c r="AP4777" s="5">
        <f t="shared" si="75"/>
        <v>0</v>
      </c>
      <c r="AQ4777" s="16"/>
      <c r="AR4777" s="205">
        <v>1</v>
      </c>
      <c r="AS4777" s="16"/>
      <c r="AT4777" s="16"/>
      <c r="AU4777" s="16"/>
      <c r="AV4777" s="16"/>
      <c r="AW4777" s="16"/>
      <c r="AX4777" s="16"/>
    </row>
    <row r="4778" spans="1:50" customFormat="1" ht="15.75" hidden="1" customHeight="1" x14ac:dyDescent="0.2">
      <c r="A4778" s="7" t="s">
        <v>8234</v>
      </c>
      <c r="B4778" s="3" t="s">
        <v>8235</v>
      </c>
      <c r="C4778" s="85" t="s">
        <v>7939</v>
      </c>
      <c r="D4778" s="85" t="s">
        <v>13090</v>
      </c>
      <c r="E4778" s="202" t="s">
        <v>154</v>
      </c>
      <c r="F4778" s="85" t="s">
        <v>55</v>
      </c>
      <c r="G4778" s="85" t="s">
        <v>63</v>
      </c>
      <c r="H4778" s="85" t="s">
        <v>20690</v>
      </c>
      <c r="I4778" s="3" t="s">
        <v>7970</v>
      </c>
      <c r="J4778" s="85" t="s">
        <v>4435</v>
      </c>
      <c r="K4778" s="7" t="s">
        <v>3838</v>
      </c>
      <c r="L4778" s="3"/>
      <c r="M4778" s="3"/>
      <c r="N4778" s="41" t="s">
        <v>8236</v>
      </c>
      <c r="O4778" s="87">
        <v>60801</v>
      </c>
      <c r="P4778" s="87">
        <v>60801</v>
      </c>
      <c r="Q4778" s="87">
        <v>0</v>
      </c>
      <c r="R4778" s="87">
        <v>0</v>
      </c>
      <c r="S4778" s="87"/>
      <c r="T4778" s="87"/>
      <c r="U4778" s="85">
        <v>2005</v>
      </c>
      <c r="V4778" s="179"/>
      <c r="W4778" s="7"/>
      <c r="X4778" s="3"/>
      <c r="Y4778" s="3"/>
      <c r="Z4778" s="146">
        <v>14888</v>
      </c>
      <c r="AA4778" s="11"/>
      <c r="AB4778" s="123" t="s">
        <v>7939</v>
      </c>
      <c r="AC4778" s="124"/>
      <c r="AD4778" s="41"/>
      <c r="AE4778" s="41"/>
      <c r="AF4778" s="191">
        <v>40017</v>
      </c>
      <c r="AG4778" s="41"/>
      <c r="AH4778" s="41" t="s">
        <v>8024</v>
      </c>
      <c r="AI4778" s="80" t="s">
        <v>6</v>
      </c>
      <c r="AJ4778" s="41"/>
      <c r="AK4778" s="3"/>
      <c r="AL4778" s="85"/>
      <c r="AM4778" s="151" t="s">
        <v>19998</v>
      </c>
      <c r="AN4778" s="15"/>
      <c r="AO4778" s="166"/>
      <c r="AP4778" s="5">
        <f t="shared" si="75"/>
        <v>0</v>
      </c>
      <c r="AQ4778" s="16"/>
      <c r="AR4778" s="205">
        <v>1</v>
      </c>
      <c r="AS4778" s="16"/>
      <c r="AT4778" s="16"/>
      <c r="AU4778" s="16"/>
      <c r="AV4778" s="16"/>
      <c r="AW4778" s="16"/>
      <c r="AX4778" s="16"/>
    </row>
    <row r="4779" spans="1:50" customFormat="1" ht="15.75" hidden="1" customHeight="1" x14ac:dyDescent="0.2">
      <c r="A4779" s="7" t="s">
        <v>8237</v>
      </c>
      <c r="B4779" s="3" t="s">
        <v>8238</v>
      </c>
      <c r="C4779" s="85" t="s">
        <v>7939</v>
      </c>
      <c r="D4779" s="85" t="s">
        <v>13090</v>
      </c>
      <c r="E4779" s="202" t="s">
        <v>8133</v>
      </c>
      <c r="F4779" s="85" t="s">
        <v>55</v>
      </c>
      <c r="G4779" s="85" t="s">
        <v>59</v>
      </c>
      <c r="H4779" s="85" t="s">
        <v>20690</v>
      </c>
      <c r="I4779" s="3" t="s">
        <v>4564</v>
      </c>
      <c r="J4779" s="85" t="s">
        <v>4435</v>
      </c>
      <c r="K4779" s="7" t="s">
        <v>3838</v>
      </c>
      <c r="L4779" s="3"/>
      <c r="M4779" s="3"/>
      <c r="N4779" s="41" t="s">
        <v>9417</v>
      </c>
      <c r="O4779" s="87">
        <v>292522</v>
      </c>
      <c r="P4779" s="87">
        <v>163430</v>
      </c>
      <c r="Q4779" s="87">
        <v>129092</v>
      </c>
      <c r="R4779" s="87">
        <v>0</v>
      </c>
      <c r="S4779" s="87"/>
      <c r="T4779" s="87"/>
      <c r="U4779" s="85">
        <v>2012</v>
      </c>
      <c r="V4779" s="179"/>
      <c r="W4779" s="7"/>
      <c r="X4779" s="3"/>
      <c r="Y4779" s="3"/>
      <c r="Z4779" s="211">
        <v>36367</v>
      </c>
      <c r="AA4779" s="11"/>
      <c r="AB4779" s="123" t="s">
        <v>7939</v>
      </c>
      <c r="AC4779" s="124"/>
      <c r="AD4779" s="41"/>
      <c r="AE4779" s="41"/>
      <c r="AF4779" s="191">
        <v>43986</v>
      </c>
      <c r="AG4779" s="41"/>
      <c r="AH4779" s="41" t="s">
        <v>8024</v>
      </c>
      <c r="AI4779" s="80" t="s">
        <v>6</v>
      </c>
      <c r="AJ4779" s="41"/>
      <c r="AK4779" s="3"/>
      <c r="AL4779" s="85"/>
      <c r="AM4779" s="151" t="s">
        <v>19998</v>
      </c>
      <c r="AN4779" s="15"/>
      <c r="AO4779" s="166"/>
      <c r="AP4779" s="5">
        <f t="shared" si="75"/>
        <v>0</v>
      </c>
      <c r="AQ4779" s="16"/>
      <c r="AR4779" s="205">
        <v>1</v>
      </c>
      <c r="AS4779" s="16"/>
      <c r="AT4779" s="16"/>
      <c r="AU4779" s="16"/>
      <c r="AV4779" s="16"/>
      <c r="AW4779" s="16"/>
      <c r="AX4779" s="16"/>
    </row>
    <row r="4780" spans="1:50" customFormat="1" ht="15.75" hidden="1" customHeight="1" x14ac:dyDescent="0.2">
      <c r="A4780" s="7" t="s">
        <v>8239</v>
      </c>
      <c r="B4780" s="3" t="s">
        <v>8240</v>
      </c>
      <c r="C4780" s="85" t="s">
        <v>7939</v>
      </c>
      <c r="D4780" s="85" t="s">
        <v>13090</v>
      </c>
      <c r="E4780" s="202" t="s">
        <v>154</v>
      </c>
      <c r="F4780" s="85" t="s">
        <v>55</v>
      </c>
      <c r="G4780" s="85" t="s">
        <v>57</v>
      </c>
      <c r="H4780" s="85" t="s">
        <v>20690</v>
      </c>
      <c r="I4780" s="3" t="s">
        <v>4564</v>
      </c>
      <c r="J4780" s="85" t="s">
        <v>4406</v>
      </c>
      <c r="K4780" s="7" t="s">
        <v>4407</v>
      </c>
      <c r="L4780" s="3"/>
      <c r="M4780" s="3"/>
      <c r="N4780" s="41" t="s">
        <v>8241</v>
      </c>
      <c r="O4780" s="87">
        <v>81341</v>
      </c>
      <c r="P4780" s="87">
        <v>20633</v>
      </c>
      <c r="Q4780" s="87">
        <v>60708</v>
      </c>
      <c r="R4780" s="87">
        <v>0</v>
      </c>
      <c r="S4780" s="87"/>
      <c r="T4780" s="87"/>
      <c r="U4780" s="85">
        <v>2014</v>
      </c>
      <c r="V4780" s="179"/>
      <c r="W4780" s="7"/>
      <c r="X4780" s="3"/>
      <c r="Y4780" s="3"/>
      <c r="Z4780" s="146">
        <v>27584</v>
      </c>
      <c r="AA4780" s="11"/>
      <c r="AB4780" s="123" t="s">
        <v>7939</v>
      </c>
      <c r="AC4780" s="124"/>
      <c r="AD4780" s="41"/>
      <c r="AE4780" s="41"/>
      <c r="AF4780" s="191">
        <v>41312</v>
      </c>
      <c r="AG4780" s="41"/>
      <c r="AH4780" s="41" t="s">
        <v>8024</v>
      </c>
      <c r="AI4780" s="80" t="s">
        <v>6</v>
      </c>
      <c r="AJ4780" s="41"/>
      <c r="AK4780" s="3"/>
      <c r="AL4780" s="85"/>
      <c r="AM4780" s="151" t="s">
        <v>19998</v>
      </c>
      <c r="AN4780" s="15"/>
      <c r="AO4780" s="166"/>
      <c r="AP4780" s="5">
        <f t="shared" si="75"/>
        <v>0</v>
      </c>
      <c r="AQ4780" s="16"/>
      <c r="AR4780" s="205">
        <v>1</v>
      </c>
      <c r="AS4780" s="16"/>
      <c r="AT4780" s="16"/>
      <c r="AU4780" s="16"/>
      <c r="AV4780" s="16"/>
      <c r="AW4780" s="16"/>
      <c r="AX4780" s="16"/>
    </row>
    <row r="4781" spans="1:50" customFormat="1" ht="15.75" hidden="1" customHeight="1" x14ac:dyDescent="0.2">
      <c r="A4781" s="7" t="s">
        <v>8242</v>
      </c>
      <c r="B4781" s="3" t="s">
        <v>27688</v>
      </c>
      <c r="C4781" s="85" t="s">
        <v>7939</v>
      </c>
      <c r="D4781" s="85" t="s">
        <v>13090</v>
      </c>
      <c r="E4781" s="202" t="s">
        <v>154</v>
      </c>
      <c r="F4781" s="85" t="s">
        <v>55</v>
      </c>
      <c r="G4781" s="85" t="s">
        <v>59</v>
      </c>
      <c r="H4781" s="85" t="s">
        <v>20690</v>
      </c>
      <c r="I4781" s="3" t="s">
        <v>7970</v>
      </c>
      <c r="J4781" s="85" t="s">
        <v>4435</v>
      </c>
      <c r="K4781" s="7" t="s">
        <v>3838</v>
      </c>
      <c r="L4781" s="3"/>
      <c r="M4781" s="3"/>
      <c r="N4781" s="41" t="s">
        <v>28961</v>
      </c>
      <c r="O4781" s="87">
        <v>8234</v>
      </c>
      <c r="P4781" s="87">
        <v>0</v>
      </c>
      <c r="Q4781" s="87">
        <v>8234</v>
      </c>
      <c r="R4781" s="87">
        <v>0</v>
      </c>
      <c r="S4781" s="87"/>
      <c r="T4781" s="87"/>
      <c r="U4781" s="85">
        <v>2012</v>
      </c>
      <c r="V4781" s="179"/>
      <c r="W4781" s="7"/>
      <c r="X4781" s="3"/>
      <c r="Y4781" s="3"/>
      <c r="Z4781" s="211">
        <v>13712</v>
      </c>
      <c r="AA4781" s="11"/>
      <c r="AB4781" s="123" t="s">
        <v>7939</v>
      </c>
      <c r="AC4781" s="124"/>
      <c r="AD4781" s="41"/>
      <c r="AE4781" s="41"/>
      <c r="AF4781" s="191">
        <v>43927</v>
      </c>
      <c r="AG4781" s="41"/>
      <c r="AH4781" s="41" t="s">
        <v>8024</v>
      </c>
      <c r="AI4781" s="80" t="s">
        <v>6</v>
      </c>
      <c r="AJ4781" s="41"/>
      <c r="AK4781" s="3"/>
      <c r="AL4781" s="85"/>
      <c r="AM4781" s="151" t="s">
        <v>19998</v>
      </c>
      <c r="AN4781" s="15"/>
      <c r="AO4781" s="166"/>
      <c r="AP4781" s="5">
        <f t="shared" si="75"/>
        <v>0</v>
      </c>
      <c r="AQ4781" s="16"/>
      <c r="AR4781" s="205">
        <v>1</v>
      </c>
      <c r="AS4781" s="16"/>
      <c r="AT4781" s="16"/>
      <c r="AU4781" s="16"/>
      <c r="AV4781" s="16"/>
      <c r="AW4781" s="16"/>
      <c r="AX4781" s="16"/>
    </row>
    <row r="4782" spans="1:50" customFormat="1" ht="15.75" hidden="1" customHeight="1" x14ac:dyDescent="0.2">
      <c r="A4782" s="7" t="s">
        <v>8243</v>
      </c>
      <c r="B4782" s="3" t="s">
        <v>8244</v>
      </c>
      <c r="C4782" s="85" t="s">
        <v>7939</v>
      </c>
      <c r="D4782" s="85" t="s">
        <v>13090</v>
      </c>
      <c r="E4782" s="202" t="s">
        <v>154</v>
      </c>
      <c r="F4782" s="85" t="s">
        <v>55</v>
      </c>
      <c r="G4782" s="85" t="s">
        <v>59</v>
      </c>
      <c r="H4782" s="85" t="s">
        <v>20690</v>
      </c>
      <c r="I4782" s="3" t="s">
        <v>7970</v>
      </c>
      <c r="J4782" s="85" t="s">
        <v>4435</v>
      </c>
      <c r="K4782" s="7" t="s">
        <v>3838</v>
      </c>
      <c r="L4782" s="3"/>
      <c r="M4782" s="3"/>
      <c r="N4782" s="41" t="s">
        <v>8245</v>
      </c>
      <c r="O4782" s="87">
        <v>0</v>
      </c>
      <c r="P4782" s="87">
        <v>0</v>
      </c>
      <c r="Q4782" s="87">
        <v>0</v>
      </c>
      <c r="R4782" s="87">
        <v>0</v>
      </c>
      <c r="S4782" s="87"/>
      <c r="T4782" s="87"/>
      <c r="U4782" s="85" t="s">
        <v>112</v>
      </c>
      <c r="V4782" s="179"/>
      <c r="W4782" s="7"/>
      <c r="X4782" s="3"/>
      <c r="Y4782" s="3"/>
      <c r="Z4782" s="211">
        <v>8117</v>
      </c>
      <c r="AA4782" s="11"/>
      <c r="AB4782" s="123" t="s">
        <v>7939</v>
      </c>
      <c r="AC4782" s="124"/>
      <c r="AD4782" s="41"/>
      <c r="AE4782" s="41"/>
      <c r="AF4782" s="191">
        <v>43927</v>
      </c>
      <c r="AG4782" s="41"/>
      <c r="AH4782" s="41" t="s">
        <v>8024</v>
      </c>
      <c r="AI4782" s="80" t="s">
        <v>6</v>
      </c>
      <c r="AJ4782" s="41"/>
      <c r="AK4782" s="3"/>
      <c r="AL4782" s="85"/>
      <c r="AM4782" s="151" t="s">
        <v>19998</v>
      </c>
      <c r="AN4782" s="15"/>
      <c r="AO4782" s="166"/>
      <c r="AP4782" s="5">
        <f t="shared" si="75"/>
        <v>0</v>
      </c>
      <c r="AQ4782" s="16"/>
      <c r="AR4782" s="205">
        <v>1</v>
      </c>
      <c r="AS4782" s="16"/>
      <c r="AT4782" s="16"/>
      <c r="AU4782" s="16"/>
      <c r="AV4782" s="16"/>
      <c r="AW4782" s="16"/>
      <c r="AX4782" s="16"/>
    </row>
    <row r="4783" spans="1:50" customFormat="1" ht="15.6" hidden="1" customHeight="1" x14ac:dyDescent="0.2">
      <c r="A4783" s="7" t="s">
        <v>8246</v>
      </c>
      <c r="B4783" s="3" t="s">
        <v>8247</v>
      </c>
      <c r="C4783" s="85" t="s">
        <v>7939</v>
      </c>
      <c r="D4783" s="85" t="s">
        <v>13090</v>
      </c>
      <c r="E4783" s="202" t="s">
        <v>154</v>
      </c>
      <c r="F4783" s="85" t="s">
        <v>34</v>
      </c>
      <c r="G4783" s="85" t="s">
        <v>38</v>
      </c>
      <c r="H4783" s="85" t="s">
        <v>20690</v>
      </c>
      <c r="I4783" s="3" t="s">
        <v>8095</v>
      </c>
      <c r="J4783" s="85" t="s">
        <v>124</v>
      </c>
      <c r="K4783" s="7" t="s">
        <v>125</v>
      </c>
      <c r="L4783" s="3"/>
      <c r="M4783" s="3"/>
      <c r="N4783" s="41" t="s">
        <v>7950</v>
      </c>
      <c r="O4783" s="87">
        <v>2071291</v>
      </c>
      <c r="P4783" s="87">
        <v>1481138</v>
      </c>
      <c r="Q4783" s="87">
        <v>590153</v>
      </c>
      <c r="R4783" s="87">
        <v>193846</v>
      </c>
      <c r="S4783" s="87"/>
      <c r="T4783" s="87"/>
      <c r="U4783" s="85">
        <v>2003</v>
      </c>
      <c r="V4783" s="179"/>
      <c r="W4783" s="7"/>
      <c r="X4783" s="3"/>
      <c r="Y4783" s="3"/>
      <c r="Z4783" s="146">
        <v>72338</v>
      </c>
      <c r="AA4783" s="11"/>
      <c r="AB4783" s="123" t="s">
        <v>7939</v>
      </c>
      <c r="AC4783" s="124"/>
      <c r="AD4783" s="41"/>
      <c r="AE4783" s="41"/>
      <c r="AF4783" s="191">
        <v>43927</v>
      </c>
      <c r="AG4783" s="41"/>
      <c r="AH4783" s="41" t="s">
        <v>7952</v>
      </c>
      <c r="AI4783" s="80" t="s">
        <v>6</v>
      </c>
      <c r="AJ4783" s="41"/>
      <c r="AK4783" s="4"/>
      <c r="AL4783" s="85"/>
      <c r="AM4783" s="151" t="s">
        <v>19998</v>
      </c>
      <c r="AN4783" s="15"/>
      <c r="AO4783" s="166"/>
      <c r="AP4783" s="5">
        <f t="shared" si="75"/>
        <v>0</v>
      </c>
      <c r="AQ4783" s="16"/>
      <c r="AR4783" s="205">
        <v>1</v>
      </c>
      <c r="AS4783" s="16"/>
      <c r="AT4783" s="16"/>
      <c r="AU4783" s="16"/>
      <c r="AV4783" s="16"/>
      <c r="AW4783" s="16"/>
      <c r="AX4783" s="16"/>
    </row>
    <row r="4784" spans="1:50" customFormat="1" ht="15.75" hidden="1" customHeight="1" x14ac:dyDescent="0.2">
      <c r="A4784" s="7" t="s">
        <v>8248</v>
      </c>
      <c r="B4784" s="1" t="s">
        <v>8249</v>
      </c>
      <c r="C4784" s="85" t="s">
        <v>7939</v>
      </c>
      <c r="D4784" s="85" t="s">
        <v>13090</v>
      </c>
      <c r="E4784" s="202" t="s">
        <v>7951</v>
      </c>
      <c r="F4784" s="85" t="s">
        <v>40</v>
      </c>
      <c r="G4784" s="85" t="s">
        <v>15356</v>
      </c>
      <c r="H4784" s="85" t="s">
        <v>20690</v>
      </c>
      <c r="I4784" s="3" t="s">
        <v>16614</v>
      </c>
      <c r="J4784" s="85" t="s">
        <v>4400</v>
      </c>
      <c r="K4784" s="7" t="s">
        <v>4422</v>
      </c>
      <c r="L4784" s="7"/>
      <c r="M4784" s="7"/>
      <c r="N4784" s="2" t="s">
        <v>8250</v>
      </c>
      <c r="O4784" s="87">
        <v>0</v>
      </c>
      <c r="P4784" s="87">
        <v>0</v>
      </c>
      <c r="Q4784" s="87">
        <v>0</v>
      </c>
      <c r="R4784" s="87">
        <v>0</v>
      </c>
      <c r="S4784" s="87"/>
      <c r="T4784" s="87"/>
      <c r="U4784" s="85" t="s">
        <v>112</v>
      </c>
      <c r="V4784" s="179"/>
      <c r="W4784" s="7"/>
      <c r="X4784" s="7"/>
      <c r="Y4784" s="7"/>
      <c r="Z4784" s="210">
        <v>36298</v>
      </c>
      <c r="AA4784" s="11"/>
      <c r="AB4784" s="123" t="s">
        <v>7939</v>
      </c>
      <c r="AC4784" s="124"/>
      <c r="AD4784" s="80"/>
      <c r="AE4784" s="80"/>
      <c r="AF4784" s="191"/>
      <c r="AG4784" s="80"/>
      <c r="AH4784" s="2" t="s">
        <v>16613</v>
      </c>
      <c r="AI4784" s="80" t="s">
        <v>6</v>
      </c>
      <c r="AJ4784" s="80"/>
      <c r="AK4784" s="4"/>
      <c r="AL4784" s="85"/>
      <c r="AM4784" s="151" t="s">
        <v>19998</v>
      </c>
      <c r="AN4784" s="16"/>
      <c r="AO4784" s="166"/>
      <c r="AP4784" s="5">
        <f t="shared" si="75"/>
        <v>0</v>
      </c>
      <c r="AQ4784" s="16"/>
      <c r="AR4784" s="205">
        <v>1</v>
      </c>
      <c r="AS4784" s="16"/>
      <c r="AT4784" s="16"/>
      <c r="AU4784" s="16"/>
      <c r="AV4784" s="16"/>
      <c r="AW4784" s="16"/>
      <c r="AX4784" s="16"/>
    </row>
    <row r="4785" spans="1:50" customFormat="1" ht="15.75" hidden="1" customHeight="1" x14ac:dyDescent="0.2">
      <c r="A4785" s="7" t="s">
        <v>8251</v>
      </c>
      <c r="B4785" s="3" t="s">
        <v>8252</v>
      </c>
      <c r="C4785" s="85" t="s">
        <v>7939</v>
      </c>
      <c r="D4785" s="85" t="s">
        <v>13090</v>
      </c>
      <c r="E4785" s="202" t="s">
        <v>154</v>
      </c>
      <c r="F4785" s="85" t="s">
        <v>55</v>
      </c>
      <c r="G4785" s="85" t="s">
        <v>63</v>
      </c>
      <c r="H4785" s="85" t="s">
        <v>20690</v>
      </c>
      <c r="I4785" s="3" t="s">
        <v>4564</v>
      </c>
      <c r="J4785" s="85" t="s">
        <v>4435</v>
      </c>
      <c r="K4785" s="7" t="s">
        <v>3838</v>
      </c>
      <c r="L4785" s="3"/>
      <c r="M4785" s="3"/>
      <c r="N4785" s="41" t="s">
        <v>8136</v>
      </c>
      <c r="O4785" s="87">
        <v>94113</v>
      </c>
      <c r="P4785" s="87">
        <v>94113</v>
      </c>
      <c r="Q4785" s="87">
        <v>0</v>
      </c>
      <c r="R4785" s="87">
        <v>0</v>
      </c>
      <c r="S4785" s="87"/>
      <c r="T4785" s="87"/>
      <c r="U4785" s="85">
        <v>2010</v>
      </c>
      <c r="V4785" s="179"/>
      <c r="W4785" s="7"/>
      <c r="X4785" s="3"/>
      <c r="Y4785" s="3"/>
      <c r="Z4785" s="146">
        <v>42747</v>
      </c>
      <c r="AA4785" s="11"/>
      <c r="AB4785" s="123" t="s">
        <v>7939</v>
      </c>
      <c r="AC4785" s="124"/>
      <c r="AD4785" s="41"/>
      <c r="AE4785" s="41"/>
      <c r="AF4785" s="191">
        <v>41454</v>
      </c>
      <c r="AG4785" s="41"/>
      <c r="AH4785" s="41" t="s">
        <v>8024</v>
      </c>
      <c r="AI4785" s="80" t="s">
        <v>6</v>
      </c>
      <c r="AJ4785" s="41"/>
      <c r="AK4785" s="3"/>
      <c r="AL4785" s="85"/>
      <c r="AM4785" s="151" t="s">
        <v>19998</v>
      </c>
      <c r="AN4785" s="15"/>
      <c r="AO4785" s="166"/>
      <c r="AP4785" s="5">
        <f t="shared" si="75"/>
        <v>0</v>
      </c>
      <c r="AQ4785" s="16"/>
      <c r="AR4785" s="205">
        <v>1</v>
      </c>
      <c r="AS4785" s="16"/>
      <c r="AT4785" s="16"/>
      <c r="AU4785" s="16"/>
      <c r="AV4785" s="16"/>
      <c r="AW4785" s="16"/>
      <c r="AX4785" s="16"/>
    </row>
    <row r="4786" spans="1:50" customFormat="1" ht="15.75" hidden="1" customHeight="1" x14ac:dyDescent="0.2">
      <c r="A4786" s="7" t="s">
        <v>8253</v>
      </c>
      <c r="B4786" s="3" t="s">
        <v>6333</v>
      </c>
      <c r="C4786" s="85" t="s">
        <v>7939</v>
      </c>
      <c r="D4786" s="85" t="s">
        <v>13090</v>
      </c>
      <c r="E4786" s="202" t="s">
        <v>154</v>
      </c>
      <c r="F4786" s="85" t="s">
        <v>55</v>
      </c>
      <c r="G4786" s="85" t="s">
        <v>63</v>
      </c>
      <c r="H4786" s="85" t="s">
        <v>20690</v>
      </c>
      <c r="I4786" s="3" t="s">
        <v>4564</v>
      </c>
      <c r="J4786" s="85" t="s">
        <v>4435</v>
      </c>
      <c r="K4786" s="7" t="s">
        <v>3838</v>
      </c>
      <c r="L4786" s="3"/>
      <c r="M4786" s="3"/>
      <c r="N4786" s="41" t="s">
        <v>8136</v>
      </c>
      <c r="O4786" s="87">
        <v>78608</v>
      </c>
      <c r="P4786" s="87">
        <v>78608</v>
      </c>
      <c r="Q4786" s="87">
        <v>0</v>
      </c>
      <c r="R4786" s="87">
        <v>0</v>
      </c>
      <c r="S4786" s="87"/>
      <c r="T4786" s="87"/>
      <c r="U4786" s="85">
        <v>2011</v>
      </c>
      <c r="V4786" s="179"/>
      <c r="W4786" s="7"/>
      <c r="X4786" s="3"/>
      <c r="Y4786" s="3"/>
      <c r="Z4786" s="146">
        <v>101234</v>
      </c>
      <c r="AA4786" s="11"/>
      <c r="AB4786" s="123" t="s">
        <v>7939</v>
      </c>
      <c r="AC4786" s="124"/>
      <c r="AD4786" s="41"/>
      <c r="AE4786" s="41"/>
      <c r="AF4786" s="191">
        <v>41456</v>
      </c>
      <c r="AG4786" s="41"/>
      <c r="AH4786" s="41" t="s">
        <v>8024</v>
      </c>
      <c r="AI4786" s="80" t="s">
        <v>6</v>
      </c>
      <c r="AJ4786" s="41"/>
      <c r="AK4786" s="3"/>
      <c r="AL4786" s="85"/>
      <c r="AM4786" s="151" t="s">
        <v>19998</v>
      </c>
      <c r="AN4786" s="15"/>
      <c r="AO4786" s="166"/>
      <c r="AP4786" s="5">
        <f t="shared" si="75"/>
        <v>0</v>
      </c>
      <c r="AQ4786" s="16"/>
      <c r="AR4786" s="205">
        <v>1</v>
      </c>
      <c r="AS4786" s="16"/>
      <c r="AT4786" s="16"/>
      <c r="AU4786" s="16"/>
      <c r="AV4786" s="16"/>
      <c r="AW4786" s="16"/>
      <c r="AX4786" s="16"/>
    </row>
    <row r="4787" spans="1:50" customFormat="1" ht="15.75" hidden="1" customHeight="1" x14ac:dyDescent="0.2">
      <c r="A4787" s="7" t="s">
        <v>8254</v>
      </c>
      <c r="B4787" s="3" t="s">
        <v>8255</v>
      </c>
      <c r="C4787" s="85" t="s">
        <v>7939</v>
      </c>
      <c r="D4787" s="85" t="s">
        <v>13090</v>
      </c>
      <c r="E4787" s="202" t="s">
        <v>154</v>
      </c>
      <c r="F4787" s="85" t="s">
        <v>55</v>
      </c>
      <c r="G4787" s="85" t="s">
        <v>15355</v>
      </c>
      <c r="H4787" s="85" t="s">
        <v>20690</v>
      </c>
      <c r="I4787" s="3" t="s">
        <v>7978</v>
      </c>
      <c r="J4787" s="85" t="s">
        <v>4400</v>
      </c>
      <c r="K4787" s="7" t="s">
        <v>4422</v>
      </c>
      <c r="L4787" s="3"/>
      <c r="M4787" s="3"/>
      <c r="N4787" s="41" t="s">
        <v>8256</v>
      </c>
      <c r="O4787" s="87">
        <v>264625</v>
      </c>
      <c r="P4787" s="87">
        <v>264625</v>
      </c>
      <c r="Q4787" s="87">
        <v>0</v>
      </c>
      <c r="R4787" s="87">
        <v>0</v>
      </c>
      <c r="S4787" s="87"/>
      <c r="T4787" s="87"/>
      <c r="U4787" s="85">
        <v>2008</v>
      </c>
      <c r="V4787" s="179"/>
      <c r="W4787" s="7"/>
      <c r="X4787" s="3"/>
      <c r="Y4787" s="3"/>
      <c r="Z4787" s="146">
        <v>123447</v>
      </c>
      <c r="AA4787" s="11"/>
      <c r="AB4787" s="123" t="s">
        <v>7939</v>
      </c>
      <c r="AC4787" s="124"/>
      <c r="AD4787" s="41"/>
      <c r="AE4787" s="41"/>
      <c r="AF4787" s="191">
        <v>43927</v>
      </c>
      <c r="AG4787" s="41"/>
      <c r="AH4787" s="41" t="s">
        <v>8024</v>
      </c>
      <c r="AI4787" s="80" t="s">
        <v>6</v>
      </c>
      <c r="AJ4787" s="41"/>
      <c r="AK4787" s="3"/>
      <c r="AL4787" s="85"/>
      <c r="AM4787" s="151" t="s">
        <v>19998</v>
      </c>
      <c r="AN4787" s="15"/>
      <c r="AO4787" s="166"/>
      <c r="AP4787" s="5">
        <f t="shared" si="75"/>
        <v>0</v>
      </c>
      <c r="AQ4787" s="16"/>
      <c r="AR4787" s="205">
        <v>1</v>
      </c>
      <c r="AS4787" s="16"/>
      <c r="AT4787" s="16"/>
      <c r="AU4787" s="16"/>
      <c r="AV4787" s="16"/>
      <c r="AW4787" s="16"/>
      <c r="AX4787" s="16"/>
    </row>
    <row r="4788" spans="1:50" customFormat="1" ht="15.75" hidden="1" customHeight="1" x14ac:dyDescent="0.2">
      <c r="A4788" s="7" t="s">
        <v>8257</v>
      </c>
      <c r="B4788" s="3" t="s">
        <v>8258</v>
      </c>
      <c r="C4788" s="85" t="s">
        <v>7939</v>
      </c>
      <c r="D4788" s="85" t="s">
        <v>13090</v>
      </c>
      <c r="E4788" s="202" t="s">
        <v>154</v>
      </c>
      <c r="F4788" s="85" t="s">
        <v>55</v>
      </c>
      <c r="G4788" s="85" t="s">
        <v>63</v>
      </c>
      <c r="H4788" s="85" t="s">
        <v>20690</v>
      </c>
      <c r="I4788" s="3" t="s">
        <v>4564</v>
      </c>
      <c r="J4788" s="85" t="s">
        <v>4400</v>
      </c>
      <c r="K4788" s="7" t="s">
        <v>4422</v>
      </c>
      <c r="L4788" s="3"/>
      <c r="M4788" s="3"/>
      <c r="N4788" s="41" t="s">
        <v>13114</v>
      </c>
      <c r="O4788" s="87">
        <v>151259</v>
      </c>
      <c r="P4788" s="87">
        <v>151259</v>
      </c>
      <c r="Q4788" s="87">
        <v>0</v>
      </c>
      <c r="R4788" s="87">
        <v>0</v>
      </c>
      <c r="S4788" s="87"/>
      <c r="T4788" s="87"/>
      <c r="U4788" s="85">
        <v>2012</v>
      </c>
      <c r="V4788" s="179"/>
      <c r="W4788" s="7"/>
      <c r="X4788" s="3"/>
      <c r="Y4788" s="3"/>
      <c r="Z4788" s="146">
        <v>102586</v>
      </c>
      <c r="AA4788" s="11"/>
      <c r="AB4788" s="123" t="s">
        <v>7939</v>
      </c>
      <c r="AC4788" s="124"/>
      <c r="AD4788" s="41"/>
      <c r="AE4788" s="41"/>
      <c r="AF4788" s="191">
        <v>43927</v>
      </c>
      <c r="AG4788" s="41"/>
      <c r="AH4788" s="41" t="s">
        <v>8024</v>
      </c>
      <c r="AI4788" s="80" t="s">
        <v>6</v>
      </c>
      <c r="AJ4788" s="41"/>
      <c r="AK4788" s="3"/>
      <c r="AL4788" s="85"/>
      <c r="AM4788" s="151" t="s">
        <v>19998</v>
      </c>
      <c r="AN4788" s="15"/>
      <c r="AO4788" s="166"/>
      <c r="AP4788" s="5">
        <f t="shared" si="75"/>
        <v>0</v>
      </c>
      <c r="AQ4788" s="16"/>
      <c r="AR4788" s="205">
        <v>1</v>
      </c>
      <c r="AS4788" s="16"/>
      <c r="AT4788" s="16"/>
      <c r="AU4788" s="16"/>
      <c r="AV4788" s="16"/>
      <c r="AW4788" s="16"/>
      <c r="AX4788" s="16"/>
    </row>
    <row r="4789" spans="1:50" customFormat="1" ht="15.75" hidden="1" customHeight="1" x14ac:dyDescent="0.2">
      <c r="A4789" s="7" t="s">
        <v>8259</v>
      </c>
      <c r="B4789" s="3" t="s">
        <v>8260</v>
      </c>
      <c r="C4789" s="85" t="s">
        <v>7939</v>
      </c>
      <c r="D4789" s="85" t="s">
        <v>13090</v>
      </c>
      <c r="E4789" s="202" t="s">
        <v>154</v>
      </c>
      <c r="F4789" s="85" t="s">
        <v>25110</v>
      </c>
      <c r="G4789" s="85" t="s">
        <v>54</v>
      </c>
      <c r="H4789" s="85" t="s">
        <v>20690</v>
      </c>
      <c r="I4789" s="3" t="s">
        <v>16615</v>
      </c>
      <c r="J4789" s="85" t="s">
        <v>4400</v>
      </c>
      <c r="K4789" s="7" t="s">
        <v>4422</v>
      </c>
      <c r="L4789" s="3"/>
      <c r="M4789" s="3"/>
      <c r="N4789" s="41" t="s">
        <v>8261</v>
      </c>
      <c r="O4789" s="87">
        <v>98712</v>
      </c>
      <c r="P4789" s="87">
        <v>98712</v>
      </c>
      <c r="Q4789" s="87">
        <v>0</v>
      </c>
      <c r="R4789" s="87">
        <v>0</v>
      </c>
      <c r="S4789" s="87"/>
      <c r="T4789" s="87"/>
      <c r="U4789" s="85">
        <v>2006</v>
      </c>
      <c r="V4789" s="179"/>
      <c r="W4789" s="7"/>
      <c r="X4789" s="3"/>
      <c r="Y4789" s="3"/>
      <c r="Z4789" s="146">
        <v>51360</v>
      </c>
      <c r="AA4789" s="11"/>
      <c r="AB4789" s="123" t="s">
        <v>7939</v>
      </c>
      <c r="AC4789" s="124"/>
      <c r="AD4789" s="41"/>
      <c r="AE4789" s="41"/>
      <c r="AF4789" s="191">
        <v>43927</v>
      </c>
      <c r="AG4789" s="41"/>
      <c r="AH4789" s="41" t="s">
        <v>8024</v>
      </c>
      <c r="AI4789" s="80" t="s">
        <v>6</v>
      </c>
      <c r="AJ4789" s="41"/>
      <c r="AK4789" s="3"/>
      <c r="AL4789" s="85"/>
      <c r="AM4789" s="151" t="s">
        <v>19998</v>
      </c>
      <c r="AN4789" s="15"/>
      <c r="AO4789" s="166"/>
      <c r="AP4789" s="5">
        <f t="shared" si="75"/>
        <v>0</v>
      </c>
      <c r="AQ4789" s="16"/>
      <c r="AR4789" s="205">
        <v>1</v>
      </c>
      <c r="AS4789" s="16"/>
      <c r="AT4789" s="16"/>
      <c r="AU4789" s="16"/>
      <c r="AV4789" s="16"/>
      <c r="AW4789" s="16"/>
      <c r="AX4789" s="16"/>
    </row>
    <row r="4790" spans="1:50" customFormat="1" ht="15.75" hidden="1" customHeight="1" x14ac:dyDescent="0.2">
      <c r="A4790" s="7" t="s">
        <v>8262</v>
      </c>
      <c r="B4790" s="3" t="s">
        <v>8263</v>
      </c>
      <c r="C4790" s="85" t="s">
        <v>7939</v>
      </c>
      <c r="D4790" s="85" t="s">
        <v>13090</v>
      </c>
      <c r="E4790" s="202" t="s">
        <v>154</v>
      </c>
      <c r="F4790" s="85" t="s">
        <v>55</v>
      </c>
      <c r="G4790" s="85" t="s">
        <v>57</v>
      </c>
      <c r="H4790" s="85" t="s">
        <v>20690</v>
      </c>
      <c r="I4790" s="3" t="s">
        <v>7970</v>
      </c>
      <c r="J4790" s="85" t="s">
        <v>4400</v>
      </c>
      <c r="K4790" s="7" t="s">
        <v>4422</v>
      </c>
      <c r="L4790" s="3"/>
      <c r="M4790" s="3"/>
      <c r="N4790" s="41" t="s">
        <v>7946</v>
      </c>
      <c r="O4790" s="87">
        <v>366903</v>
      </c>
      <c r="P4790" s="87">
        <v>366903</v>
      </c>
      <c r="Q4790" s="87">
        <v>0</v>
      </c>
      <c r="R4790" s="87">
        <v>0</v>
      </c>
      <c r="S4790" s="87"/>
      <c r="T4790" s="87"/>
      <c r="U4790" s="85">
        <v>2007</v>
      </c>
      <c r="V4790" s="179"/>
      <c r="W4790" s="7"/>
      <c r="X4790" s="3"/>
      <c r="Y4790" s="3"/>
      <c r="Z4790" s="146">
        <v>56597</v>
      </c>
      <c r="AA4790" s="11"/>
      <c r="AB4790" s="123" t="s">
        <v>7939</v>
      </c>
      <c r="AC4790" s="124"/>
      <c r="AD4790" s="41"/>
      <c r="AE4790" s="41"/>
      <c r="AF4790" s="191">
        <v>40017</v>
      </c>
      <c r="AG4790" s="41"/>
      <c r="AH4790" s="41" t="s">
        <v>8024</v>
      </c>
      <c r="AI4790" s="80" t="s">
        <v>6</v>
      </c>
      <c r="AJ4790" s="41"/>
      <c r="AK4790" s="3"/>
      <c r="AL4790" s="85"/>
      <c r="AM4790" s="151" t="s">
        <v>19998</v>
      </c>
      <c r="AN4790" s="15"/>
      <c r="AO4790" s="166"/>
      <c r="AP4790" s="5">
        <f t="shared" si="75"/>
        <v>0</v>
      </c>
      <c r="AQ4790" s="16"/>
      <c r="AR4790" s="205">
        <v>1</v>
      </c>
      <c r="AS4790" s="16"/>
      <c r="AT4790" s="16"/>
      <c r="AU4790" s="16"/>
      <c r="AV4790" s="16"/>
      <c r="AW4790" s="16"/>
      <c r="AX4790" s="16"/>
    </row>
    <row r="4791" spans="1:50" customFormat="1" ht="15.75" hidden="1" customHeight="1" x14ac:dyDescent="0.2">
      <c r="A4791" s="7" t="s">
        <v>8264</v>
      </c>
      <c r="B4791" s="3" t="s">
        <v>8265</v>
      </c>
      <c r="C4791" s="85" t="s">
        <v>7939</v>
      </c>
      <c r="D4791" s="85" t="s">
        <v>13090</v>
      </c>
      <c r="E4791" s="202" t="s">
        <v>154</v>
      </c>
      <c r="F4791" s="85" t="s">
        <v>55</v>
      </c>
      <c r="G4791" s="85" t="s">
        <v>57</v>
      </c>
      <c r="H4791" s="85" t="s">
        <v>20690</v>
      </c>
      <c r="I4791" s="3" t="s">
        <v>4564</v>
      </c>
      <c r="J4791" s="85" t="s">
        <v>4406</v>
      </c>
      <c r="K4791" s="7" t="s">
        <v>4407</v>
      </c>
      <c r="L4791" s="3"/>
      <c r="M4791" s="3"/>
      <c r="N4791" s="41" t="s">
        <v>15960</v>
      </c>
      <c r="O4791" s="87">
        <v>4596206</v>
      </c>
      <c r="P4791" s="87">
        <v>853770</v>
      </c>
      <c r="Q4791" s="87">
        <v>3742436</v>
      </c>
      <c r="R4791" s="87">
        <v>0</v>
      </c>
      <c r="S4791" s="87"/>
      <c r="T4791" s="87"/>
      <c r="U4791" s="85">
        <v>2012</v>
      </c>
      <c r="V4791" s="179"/>
      <c r="W4791" s="7"/>
      <c r="X4791" s="3"/>
      <c r="Y4791" s="3"/>
      <c r="Z4791" s="146">
        <v>524729</v>
      </c>
      <c r="AA4791" s="11"/>
      <c r="AB4791" s="123" t="s">
        <v>7939</v>
      </c>
      <c r="AC4791" s="124"/>
      <c r="AD4791" s="41"/>
      <c r="AE4791" s="41"/>
      <c r="AF4791" s="191">
        <v>43927</v>
      </c>
      <c r="AG4791" s="41"/>
      <c r="AH4791" s="41" t="s">
        <v>8024</v>
      </c>
      <c r="AI4791" s="80" t="s">
        <v>6</v>
      </c>
      <c r="AJ4791" s="41"/>
      <c r="AK4791" s="3"/>
      <c r="AL4791" s="85"/>
      <c r="AM4791" s="151" t="s">
        <v>19998</v>
      </c>
      <c r="AN4791" s="15"/>
      <c r="AO4791" s="166"/>
      <c r="AP4791" s="5">
        <f t="shared" si="75"/>
        <v>0</v>
      </c>
      <c r="AQ4791" s="16"/>
      <c r="AR4791" s="205">
        <v>1</v>
      </c>
      <c r="AS4791" s="16"/>
      <c r="AT4791" s="16"/>
      <c r="AU4791" s="16"/>
      <c r="AV4791" s="16"/>
      <c r="AW4791" s="16"/>
      <c r="AX4791" s="16"/>
    </row>
    <row r="4792" spans="1:50" customFormat="1" ht="15.75" hidden="1" customHeight="1" x14ac:dyDescent="0.2">
      <c r="A4792" s="7" t="s">
        <v>8266</v>
      </c>
      <c r="B4792" s="1" t="s">
        <v>8267</v>
      </c>
      <c r="C4792" s="85" t="s">
        <v>7939</v>
      </c>
      <c r="D4792" s="85" t="s">
        <v>13090</v>
      </c>
      <c r="E4792" s="202" t="s">
        <v>7951</v>
      </c>
      <c r="F4792" s="85" t="s">
        <v>55</v>
      </c>
      <c r="G4792" s="85" t="s">
        <v>57</v>
      </c>
      <c r="H4792" s="85" t="s">
        <v>20690</v>
      </c>
      <c r="I4792" s="3" t="s">
        <v>7970</v>
      </c>
      <c r="J4792" s="85" t="s">
        <v>4406</v>
      </c>
      <c r="K4792" s="7" t="s">
        <v>4407</v>
      </c>
      <c r="L4792" s="7"/>
      <c r="M4792" s="7"/>
      <c r="N4792" s="2" t="s">
        <v>8268</v>
      </c>
      <c r="O4792" s="87">
        <v>0</v>
      </c>
      <c r="P4792" s="87">
        <v>0</v>
      </c>
      <c r="Q4792" s="87">
        <v>0</v>
      </c>
      <c r="R4792" s="87">
        <v>0</v>
      </c>
      <c r="S4792" s="87"/>
      <c r="T4792" s="87"/>
      <c r="U4792" s="85" t="s">
        <v>112</v>
      </c>
      <c r="V4792" s="179"/>
      <c r="W4792" s="7"/>
      <c r="X4792" s="7"/>
      <c r="Y4792" s="7"/>
      <c r="Z4792" s="210">
        <v>20642</v>
      </c>
      <c r="AA4792" s="11"/>
      <c r="AB4792" s="123" t="s">
        <v>7939</v>
      </c>
      <c r="AC4792" s="124"/>
      <c r="AD4792" s="80"/>
      <c r="AE4792" s="80"/>
      <c r="AF4792" s="191"/>
      <c r="AG4792" s="80"/>
      <c r="AH4792" s="2" t="s">
        <v>8024</v>
      </c>
      <c r="AI4792" s="80" t="s">
        <v>6</v>
      </c>
      <c r="AJ4792" s="80"/>
      <c r="AK4792" s="7"/>
      <c r="AL4792" s="85"/>
      <c r="AM4792" s="151" t="s">
        <v>19998</v>
      </c>
      <c r="AN4792" s="16"/>
      <c r="AO4792" s="166"/>
      <c r="AP4792" s="5">
        <f t="shared" si="75"/>
        <v>0</v>
      </c>
      <c r="AQ4792" s="16"/>
      <c r="AR4792" s="205">
        <v>1</v>
      </c>
      <c r="AS4792" s="16"/>
      <c r="AT4792" s="16"/>
      <c r="AU4792" s="16"/>
      <c r="AV4792" s="16"/>
      <c r="AW4792" s="16"/>
      <c r="AX4792" s="16"/>
    </row>
    <row r="4793" spans="1:50" customFormat="1" ht="15.75" hidden="1" customHeight="1" x14ac:dyDescent="0.2">
      <c r="A4793" s="7" t="s">
        <v>8269</v>
      </c>
      <c r="B4793" s="3" t="s">
        <v>6952</v>
      </c>
      <c r="C4793" s="85" t="s">
        <v>7939</v>
      </c>
      <c r="D4793" s="85" t="s">
        <v>13090</v>
      </c>
      <c r="E4793" s="202" t="s">
        <v>154</v>
      </c>
      <c r="F4793" s="85" t="s">
        <v>55</v>
      </c>
      <c r="G4793" s="85" t="s">
        <v>63</v>
      </c>
      <c r="H4793" s="85" t="s">
        <v>20690</v>
      </c>
      <c r="I4793" s="3" t="s">
        <v>4564</v>
      </c>
      <c r="J4793" s="85" t="s">
        <v>4435</v>
      </c>
      <c r="K4793" s="7" t="s">
        <v>3838</v>
      </c>
      <c r="L4793" s="3"/>
      <c r="M4793" s="3"/>
      <c r="N4793" s="41" t="s">
        <v>8270</v>
      </c>
      <c r="O4793" s="87">
        <v>28095</v>
      </c>
      <c r="P4793" s="87">
        <v>28095</v>
      </c>
      <c r="Q4793" s="87">
        <v>0</v>
      </c>
      <c r="R4793" s="87">
        <v>0</v>
      </c>
      <c r="S4793" s="87"/>
      <c r="T4793" s="87"/>
      <c r="U4793" s="85">
        <v>2011</v>
      </c>
      <c r="V4793" s="179"/>
      <c r="W4793" s="7"/>
      <c r="X4793" s="3"/>
      <c r="Y4793" s="3"/>
      <c r="Z4793" s="146">
        <v>30649</v>
      </c>
      <c r="AA4793" s="11"/>
      <c r="AB4793" s="123" t="s">
        <v>7939</v>
      </c>
      <c r="AC4793" s="124"/>
      <c r="AD4793" s="41"/>
      <c r="AE4793" s="41"/>
      <c r="AF4793" s="191">
        <v>41459</v>
      </c>
      <c r="AG4793" s="41"/>
      <c r="AH4793" s="41" t="s">
        <v>8024</v>
      </c>
      <c r="AI4793" s="80" t="s">
        <v>6</v>
      </c>
      <c r="AJ4793" s="41"/>
      <c r="AK4793" s="3"/>
      <c r="AL4793" s="85"/>
      <c r="AM4793" s="151" t="s">
        <v>19998</v>
      </c>
      <c r="AN4793" s="15"/>
      <c r="AO4793" s="166"/>
      <c r="AP4793" s="5">
        <f t="shared" si="75"/>
        <v>0</v>
      </c>
      <c r="AQ4793" s="16"/>
      <c r="AR4793" s="205">
        <v>1</v>
      </c>
      <c r="AS4793" s="16"/>
      <c r="AT4793" s="16"/>
      <c r="AU4793" s="16"/>
      <c r="AV4793" s="16"/>
      <c r="AW4793" s="16"/>
      <c r="AX4793" s="16"/>
    </row>
    <row r="4794" spans="1:50" customFormat="1" ht="15.75" hidden="1" customHeight="1" x14ac:dyDescent="0.2">
      <c r="A4794" s="7" t="s">
        <v>8271</v>
      </c>
      <c r="B4794" s="3" t="s">
        <v>13115</v>
      </c>
      <c r="C4794" s="85" t="s">
        <v>7939</v>
      </c>
      <c r="D4794" s="85" t="s">
        <v>13090</v>
      </c>
      <c r="E4794" s="202" t="s">
        <v>154</v>
      </c>
      <c r="F4794" s="85" t="s">
        <v>25110</v>
      </c>
      <c r="G4794" s="85" t="s">
        <v>54</v>
      </c>
      <c r="H4794" s="85" t="s">
        <v>20690</v>
      </c>
      <c r="I4794" s="3" t="s">
        <v>8272</v>
      </c>
      <c r="J4794" s="85" t="s">
        <v>26013</v>
      </c>
      <c r="K4794" s="7" t="s">
        <v>4657</v>
      </c>
      <c r="L4794" s="3"/>
      <c r="M4794" s="3"/>
      <c r="N4794" s="41" t="s">
        <v>8273</v>
      </c>
      <c r="O4794" s="87">
        <v>1202884</v>
      </c>
      <c r="P4794" s="87">
        <v>0</v>
      </c>
      <c r="Q4794" s="87">
        <v>1202884</v>
      </c>
      <c r="R4794" s="87">
        <v>0</v>
      </c>
      <c r="S4794" s="87"/>
      <c r="T4794" s="87"/>
      <c r="U4794" s="85">
        <v>2017</v>
      </c>
      <c r="V4794" s="179"/>
      <c r="W4794" s="7"/>
      <c r="X4794" s="3"/>
      <c r="Y4794" s="3"/>
      <c r="Z4794" s="146">
        <v>345758</v>
      </c>
      <c r="AA4794" s="11"/>
      <c r="AB4794" s="123" t="s">
        <v>7939</v>
      </c>
      <c r="AC4794" s="124"/>
      <c r="AD4794" s="41"/>
      <c r="AE4794" s="41"/>
      <c r="AF4794" s="191">
        <v>41460</v>
      </c>
      <c r="AG4794" s="41"/>
      <c r="AH4794" s="41" t="s">
        <v>8024</v>
      </c>
      <c r="AI4794" s="80" t="s">
        <v>6</v>
      </c>
      <c r="AJ4794" s="41"/>
      <c r="AK4794" s="3"/>
      <c r="AL4794" s="85"/>
      <c r="AM4794" s="151" t="s">
        <v>19998</v>
      </c>
      <c r="AN4794" s="15"/>
      <c r="AO4794" s="166"/>
      <c r="AP4794" s="5">
        <f t="shared" si="75"/>
        <v>0</v>
      </c>
      <c r="AQ4794" s="16"/>
      <c r="AR4794" s="205">
        <v>1</v>
      </c>
      <c r="AS4794" s="16"/>
      <c r="AT4794" s="16"/>
      <c r="AU4794" s="16"/>
      <c r="AV4794" s="16"/>
      <c r="AW4794" s="16"/>
      <c r="AX4794" s="16"/>
    </row>
    <row r="4795" spans="1:50" customFormat="1" ht="15.75" hidden="1" customHeight="1" x14ac:dyDescent="0.2">
      <c r="A4795" s="7" t="s">
        <v>8274</v>
      </c>
      <c r="B4795" s="3" t="s">
        <v>8275</v>
      </c>
      <c r="C4795" s="85" t="s">
        <v>7939</v>
      </c>
      <c r="D4795" s="85" t="s">
        <v>13090</v>
      </c>
      <c r="E4795" s="202" t="s">
        <v>154</v>
      </c>
      <c r="F4795" s="85" t="s">
        <v>55</v>
      </c>
      <c r="G4795" s="85" t="s">
        <v>57</v>
      </c>
      <c r="H4795" s="85" t="s">
        <v>20690</v>
      </c>
      <c r="I4795" s="3" t="s">
        <v>4564</v>
      </c>
      <c r="J4795" s="85" t="s">
        <v>4406</v>
      </c>
      <c r="K4795" s="7" t="s">
        <v>4407</v>
      </c>
      <c r="L4795" s="3"/>
      <c r="M4795" s="3"/>
      <c r="N4795" s="41" t="s">
        <v>27011</v>
      </c>
      <c r="O4795" s="87">
        <v>0</v>
      </c>
      <c r="P4795" s="87">
        <v>0</v>
      </c>
      <c r="Q4795" s="87">
        <v>0</v>
      </c>
      <c r="R4795" s="87">
        <v>0</v>
      </c>
      <c r="S4795" s="87"/>
      <c r="T4795" s="87"/>
      <c r="U4795" s="85" t="s">
        <v>112</v>
      </c>
      <c r="V4795" s="179"/>
      <c r="W4795" s="7"/>
      <c r="X4795" s="3"/>
      <c r="Y4795" s="3"/>
      <c r="Z4795" s="146">
        <v>61144</v>
      </c>
      <c r="AA4795" s="11"/>
      <c r="AB4795" s="123" t="s">
        <v>7939</v>
      </c>
      <c r="AC4795" s="124"/>
      <c r="AD4795" s="41"/>
      <c r="AE4795" s="41"/>
      <c r="AF4795" s="191">
        <v>41473</v>
      </c>
      <c r="AG4795" s="41"/>
      <c r="AH4795" s="41" t="s">
        <v>8024</v>
      </c>
      <c r="AI4795" s="80" t="s">
        <v>6</v>
      </c>
      <c r="AJ4795" s="41"/>
      <c r="AK4795" s="3"/>
      <c r="AL4795" s="85"/>
      <c r="AM4795" s="151" t="s">
        <v>19998</v>
      </c>
      <c r="AN4795" s="15"/>
      <c r="AO4795" s="166"/>
      <c r="AP4795" s="5">
        <f t="shared" si="75"/>
        <v>0</v>
      </c>
      <c r="AQ4795" s="16"/>
      <c r="AR4795" s="205">
        <v>1</v>
      </c>
      <c r="AS4795" s="16"/>
      <c r="AT4795" s="16"/>
      <c r="AU4795" s="16"/>
      <c r="AV4795" s="16"/>
      <c r="AW4795" s="16"/>
      <c r="AX4795" s="16"/>
    </row>
    <row r="4796" spans="1:50" customFormat="1" ht="15.75" hidden="1" customHeight="1" x14ac:dyDescent="0.2">
      <c r="A4796" s="7" t="s">
        <v>8276</v>
      </c>
      <c r="B4796" s="3" t="s">
        <v>8277</v>
      </c>
      <c r="C4796" s="85" t="s">
        <v>7939</v>
      </c>
      <c r="D4796" s="85" t="s">
        <v>13090</v>
      </c>
      <c r="E4796" s="202" t="s">
        <v>154</v>
      </c>
      <c r="F4796" s="85" t="s">
        <v>55</v>
      </c>
      <c r="G4796" s="85" t="s">
        <v>57</v>
      </c>
      <c r="H4796" s="85" t="s">
        <v>20690</v>
      </c>
      <c r="I4796" s="3" t="s">
        <v>7970</v>
      </c>
      <c r="J4796" s="85" t="s">
        <v>4406</v>
      </c>
      <c r="K4796" s="7" t="s">
        <v>4407</v>
      </c>
      <c r="L4796" s="3"/>
      <c r="M4796" s="3"/>
      <c r="N4796" s="41" t="s">
        <v>27012</v>
      </c>
      <c r="O4796" s="87">
        <v>0</v>
      </c>
      <c r="P4796" s="87">
        <v>0</v>
      </c>
      <c r="Q4796" s="87">
        <v>0</v>
      </c>
      <c r="R4796" s="87">
        <v>0</v>
      </c>
      <c r="S4796" s="87"/>
      <c r="T4796" s="87"/>
      <c r="U4796" s="85" t="s">
        <v>112</v>
      </c>
      <c r="V4796" s="179"/>
      <c r="W4796" s="7"/>
      <c r="X4796" s="3"/>
      <c r="Y4796" s="3"/>
      <c r="Z4796" s="146">
        <v>17472</v>
      </c>
      <c r="AA4796" s="11"/>
      <c r="AB4796" s="123" t="s">
        <v>7939</v>
      </c>
      <c r="AC4796" s="124"/>
      <c r="AD4796" s="41"/>
      <c r="AE4796" s="41"/>
      <c r="AF4796" s="191">
        <v>41473</v>
      </c>
      <c r="AG4796" s="41"/>
      <c r="AH4796" s="41" t="s">
        <v>8024</v>
      </c>
      <c r="AI4796" s="80" t="s">
        <v>6</v>
      </c>
      <c r="AJ4796" s="41"/>
      <c r="AK4796" s="3"/>
      <c r="AL4796" s="85"/>
      <c r="AM4796" s="151" t="s">
        <v>19998</v>
      </c>
      <c r="AN4796" s="15"/>
      <c r="AO4796" s="166"/>
      <c r="AP4796" s="5">
        <f t="shared" si="75"/>
        <v>0</v>
      </c>
      <c r="AQ4796" s="16"/>
      <c r="AR4796" s="205">
        <v>1</v>
      </c>
      <c r="AS4796" s="16"/>
      <c r="AT4796" s="16"/>
      <c r="AU4796" s="16"/>
      <c r="AV4796" s="16"/>
      <c r="AW4796" s="16"/>
      <c r="AX4796" s="16"/>
    </row>
    <row r="4797" spans="1:50" customFormat="1" ht="15.75" hidden="1" customHeight="1" x14ac:dyDescent="0.2">
      <c r="A4797" s="7" t="s">
        <v>8278</v>
      </c>
      <c r="B4797" s="1" t="s">
        <v>8279</v>
      </c>
      <c r="C4797" s="85" t="s">
        <v>7939</v>
      </c>
      <c r="D4797" s="85" t="s">
        <v>13090</v>
      </c>
      <c r="E4797" s="202" t="s">
        <v>8031</v>
      </c>
      <c r="F4797" s="85" t="s">
        <v>55</v>
      </c>
      <c r="G4797" s="85" t="s">
        <v>57</v>
      </c>
      <c r="H4797" s="85" t="s">
        <v>20690</v>
      </c>
      <c r="I4797" s="3" t="s">
        <v>4564</v>
      </c>
      <c r="J4797" s="85" t="s">
        <v>4406</v>
      </c>
      <c r="K4797" s="7" t="s">
        <v>4407</v>
      </c>
      <c r="L4797" s="7"/>
      <c r="M4797" s="7"/>
      <c r="N4797" s="2" t="s">
        <v>8280</v>
      </c>
      <c r="O4797" s="87">
        <v>0</v>
      </c>
      <c r="P4797" s="87">
        <v>0</v>
      </c>
      <c r="Q4797" s="87">
        <v>0</v>
      </c>
      <c r="R4797" s="87">
        <v>0</v>
      </c>
      <c r="S4797" s="87"/>
      <c r="T4797" s="87"/>
      <c r="U4797" s="85" t="s">
        <v>112</v>
      </c>
      <c r="V4797" s="179"/>
      <c r="W4797" s="7"/>
      <c r="X4797" s="7"/>
      <c r="Y4797" s="7"/>
      <c r="Z4797" s="210">
        <v>14668</v>
      </c>
      <c r="AA4797" s="11"/>
      <c r="AB4797" s="123" t="s">
        <v>7939</v>
      </c>
      <c r="AC4797" s="124"/>
      <c r="AD4797" s="80"/>
      <c r="AE4797" s="80"/>
      <c r="AF4797" s="191"/>
      <c r="AG4797" s="80"/>
      <c r="AH4797" s="2" t="s">
        <v>8024</v>
      </c>
      <c r="AI4797" s="80" t="s">
        <v>6</v>
      </c>
      <c r="AJ4797" s="80"/>
      <c r="AK4797" s="7"/>
      <c r="AL4797" s="85"/>
      <c r="AM4797" s="151" t="s">
        <v>19998</v>
      </c>
      <c r="AN4797" s="16"/>
      <c r="AO4797" s="166"/>
      <c r="AP4797" s="5">
        <f t="shared" si="75"/>
        <v>0</v>
      </c>
      <c r="AQ4797" s="16"/>
      <c r="AR4797" s="205">
        <v>1</v>
      </c>
      <c r="AS4797" s="16"/>
      <c r="AT4797" s="16"/>
      <c r="AU4797" s="16"/>
      <c r="AV4797" s="16"/>
      <c r="AW4797" s="16"/>
      <c r="AX4797" s="16"/>
    </row>
    <row r="4798" spans="1:50" customFormat="1" ht="15.75" hidden="1" customHeight="1" x14ac:dyDescent="0.2">
      <c r="A4798" s="7" t="s">
        <v>8281</v>
      </c>
      <c r="B4798" s="1" t="s">
        <v>8282</v>
      </c>
      <c r="C4798" s="85" t="s">
        <v>7939</v>
      </c>
      <c r="D4798" s="85" t="s">
        <v>13090</v>
      </c>
      <c r="E4798" s="202" t="s">
        <v>8031</v>
      </c>
      <c r="F4798" s="85" t="s">
        <v>55</v>
      </c>
      <c r="G4798" s="85" t="s">
        <v>57</v>
      </c>
      <c r="H4798" s="85" t="s">
        <v>20690</v>
      </c>
      <c r="I4798" s="3" t="s">
        <v>4564</v>
      </c>
      <c r="J4798" s="85" t="s">
        <v>4406</v>
      </c>
      <c r="K4798" s="7" t="s">
        <v>4407</v>
      </c>
      <c r="L4798" s="7"/>
      <c r="M4798" s="7"/>
      <c r="N4798" s="2" t="s">
        <v>8283</v>
      </c>
      <c r="O4798" s="87">
        <v>0</v>
      </c>
      <c r="P4798" s="87">
        <v>0</v>
      </c>
      <c r="Q4798" s="87">
        <v>0</v>
      </c>
      <c r="R4798" s="87">
        <v>0</v>
      </c>
      <c r="S4798" s="87"/>
      <c r="T4798" s="87"/>
      <c r="U4798" s="85" t="s">
        <v>112</v>
      </c>
      <c r="V4798" s="179"/>
      <c r="W4798" s="7"/>
      <c r="X4798" s="7"/>
      <c r="Y4798" s="7"/>
      <c r="Z4798" s="210">
        <v>24081</v>
      </c>
      <c r="AA4798" s="11"/>
      <c r="AB4798" s="123" t="s">
        <v>7939</v>
      </c>
      <c r="AC4798" s="124"/>
      <c r="AD4798" s="80"/>
      <c r="AE4798" s="80"/>
      <c r="AF4798" s="191"/>
      <c r="AG4798" s="80"/>
      <c r="AH4798" s="2" t="s">
        <v>8024</v>
      </c>
      <c r="AI4798" s="80" t="s">
        <v>6</v>
      </c>
      <c r="AJ4798" s="80"/>
      <c r="AK4798" s="7"/>
      <c r="AL4798" s="85"/>
      <c r="AM4798" s="151" t="s">
        <v>19998</v>
      </c>
      <c r="AN4798" s="16"/>
      <c r="AO4798" s="166"/>
      <c r="AP4798" s="5">
        <f t="shared" si="75"/>
        <v>0</v>
      </c>
      <c r="AQ4798" s="16"/>
      <c r="AR4798" s="205">
        <v>1</v>
      </c>
      <c r="AS4798" s="16"/>
      <c r="AT4798" s="16"/>
      <c r="AU4798" s="16"/>
      <c r="AV4798" s="16"/>
      <c r="AW4798" s="16"/>
      <c r="AX4798" s="16"/>
    </row>
    <row r="4799" spans="1:50" customFormat="1" ht="15.75" hidden="1" customHeight="1" x14ac:dyDescent="0.2">
      <c r="A4799" s="7" t="s">
        <v>8284</v>
      </c>
      <c r="B4799" s="1" t="s">
        <v>8285</v>
      </c>
      <c r="C4799" s="85" t="s">
        <v>7939</v>
      </c>
      <c r="D4799" s="85" t="s">
        <v>13090</v>
      </c>
      <c r="E4799" s="202" t="s">
        <v>8031</v>
      </c>
      <c r="F4799" s="85" t="s">
        <v>55</v>
      </c>
      <c r="G4799" s="85" t="s">
        <v>57</v>
      </c>
      <c r="H4799" s="85" t="s">
        <v>20690</v>
      </c>
      <c r="I4799" s="3" t="s">
        <v>4564</v>
      </c>
      <c r="J4799" s="85" t="s">
        <v>4406</v>
      </c>
      <c r="K4799" s="7" t="s">
        <v>4407</v>
      </c>
      <c r="L4799" s="7"/>
      <c r="M4799" s="7"/>
      <c r="N4799" s="2" t="s">
        <v>8286</v>
      </c>
      <c r="O4799" s="87">
        <v>0</v>
      </c>
      <c r="P4799" s="87">
        <v>0</v>
      </c>
      <c r="Q4799" s="87">
        <v>0</v>
      </c>
      <c r="R4799" s="87">
        <v>0</v>
      </c>
      <c r="S4799" s="87"/>
      <c r="T4799" s="87"/>
      <c r="U4799" s="85" t="s">
        <v>112</v>
      </c>
      <c r="V4799" s="179"/>
      <c r="W4799" s="7"/>
      <c r="X4799" s="7"/>
      <c r="Y4799" s="7"/>
      <c r="Z4799" s="210">
        <v>37737</v>
      </c>
      <c r="AA4799" s="11"/>
      <c r="AB4799" s="123" t="s">
        <v>7939</v>
      </c>
      <c r="AC4799" s="124"/>
      <c r="AD4799" s="80"/>
      <c r="AE4799" s="80"/>
      <c r="AF4799" s="191"/>
      <c r="AG4799" s="80"/>
      <c r="AH4799" s="2" t="s">
        <v>8024</v>
      </c>
      <c r="AI4799" s="80" t="s">
        <v>6</v>
      </c>
      <c r="AJ4799" s="80"/>
      <c r="AK4799" s="7"/>
      <c r="AL4799" s="85"/>
      <c r="AM4799" s="151" t="s">
        <v>19998</v>
      </c>
      <c r="AN4799" s="16"/>
      <c r="AO4799" s="166"/>
      <c r="AP4799" s="5">
        <f t="shared" si="75"/>
        <v>0</v>
      </c>
      <c r="AQ4799" s="16"/>
      <c r="AR4799" s="205">
        <v>1</v>
      </c>
      <c r="AS4799" s="16"/>
      <c r="AT4799" s="16"/>
      <c r="AU4799" s="16"/>
      <c r="AV4799" s="16"/>
      <c r="AW4799" s="16"/>
      <c r="AX4799" s="16"/>
    </row>
    <row r="4800" spans="1:50" customFormat="1" ht="15.75" hidden="1" customHeight="1" x14ac:dyDescent="0.2">
      <c r="A4800" s="7" t="s">
        <v>8287</v>
      </c>
      <c r="B4800" s="3" t="s">
        <v>8288</v>
      </c>
      <c r="C4800" s="85" t="s">
        <v>7939</v>
      </c>
      <c r="D4800" s="85" t="s">
        <v>13090</v>
      </c>
      <c r="E4800" s="202" t="s">
        <v>154</v>
      </c>
      <c r="F4800" s="85" t="s">
        <v>55</v>
      </c>
      <c r="G4800" s="85" t="s">
        <v>59</v>
      </c>
      <c r="H4800" s="85" t="s">
        <v>20690</v>
      </c>
      <c r="I4800" s="3" t="s">
        <v>4564</v>
      </c>
      <c r="J4800" s="85" t="s">
        <v>4435</v>
      </c>
      <c r="K4800" s="7" t="s">
        <v>3838</v>
      </c>
      <c r="L4800" s="3"/>
      <c r="M4800" s="3"/>
      <c r="N4800" s="41" t="s">
        <v>8289</v>
      </c>
      <c r="O4800" s="87">
        <v>108159</v>
      </c>
      <c r="P4800" s="87">
        <v>38183</v>
      </c>
      <c r="Q4800" s="87">
        <v>69976</v>
      </c>
      <c r="R4800" s="87">
        <v>0</v>
      </c>
      <c r="S4800" s="87"/>
      <c r="T4800" s="87"/>
      <c r="U4800" s="85">
        <v>2012</v>
      </c>
      <c r="V4800" s="179"/>
      <c r="W4800" s="7"/>
      <c r="X4800" s="3"/>
      <c r="Y4800" s="3"/>
      <c r="Z4800" s="211">
        <v>37696</v>
      </c>
      <c r="AA4800" s="11"/>
      <c r="AB4800" s="123" t="s">
        <v>7939</v>
      </c>
      <c r="AC4800" s="124"/>
      <c r="AD4800" s="41"/>
      <c r="AE4800" s="41"/>
      <c r="AF4800" s="191">
        <v>43927</v>
      </c>
      <c r="AG4800" s="41"/>
      <c r="AH4800" s="41" t="s">
        <v>8024</v>
      </c>
      <c r="AI4800" s="80" t="s">
        <v>6</v>
      </c>
      <c r="AJ4800" s="41"/>
      <c r="AK4800" s="3"/>
      <c r="AL4800" s="85"/>
      <c r="AM4800" s="151" t="s">
        <v>19998</v>
      </c>
      <c r="AN4800" s="15"/>
      <c r="AO4800" s="166"/>
      <c r="AP4800" s="5">
        <f t="shared" si="75"/>
        <v>0</v>
      </c>
      <c r="AQ4800" s="16"/>
      <c r="AR4800" s="205">
        <v>1</v>
      </c>
      <c r="AS4800" s="16"/>
      <c r="AT4800" s="16"/>
      <c r="AU4800" s="16"/>
      <c r="AV4800" s="16"/>
      <c r="AW4800" s="16"/>
      <c r="AX4800" s="16"/>
    </row>
    <row r="4801" spans="1:50" customFormat="1" ht="15.75" hidden="1" customHeight="1" x14ac:dyDescent="0.2">
      <c r="A4801" s="7" t="s">
        <v>8290</v>
      </c>
      <c r="B4801" s="3" t="s">
        <v>8291</v>
      </c>
      <c r="C4801" s="85" t="s">
        <v>7939</v>
      </c>
      <c r="D4801" s="85" t="s">
        <v>13090</v>
      </c>
      <c r="E4801" s="202" t="s">
        <v>154</v>
      </c>
      <c r="F4801" s="85" t="s">
        <v>55</v>
      </c>
      <c r="G4801" s="85" t="s">
        <v>57</v>
      </c>
      <c r="H4801" s="85" t="s">
        <v>20690</v>
      </c>
      <c r="I4801" s="3" t="s">
        <v>7970</v>
      </c>
      <c r="J4801" s="85" t="s">
        <v>4406</v>
      </c>
      <c r="K4801" s="7" t="s">
        <v>4407</v>
      </c>
      <c r="L4801" s="3"/>
      <c r="M4801" s="3"/>
      <c r="N4801" s="41" t="s">
        <v>13116</v>
      </c>
      <c r="O4801" s="87">
        <v>297373</v>
      </c>
      <c r="P4801" s="87">
        <v>172001</v>
      </c>
      <c r="Q4801" s="87">
        <v>125372</v>
      </c>
      <c r="R4801" s="87">
        <v>0</v>
      </c>
      <c r="S4801" s="87"/>
      <c r="T4801" s="87"/>
      <c r="U4801" s="85">
        <v>2006</v>
      </c>
      <c r="V4801" s="179"/>
      <c r="W4801" s="7"/>
      <c r="X4801" s="3"/>
      <c r="Y4801" s="3"/>
      <c r="Z4801" s="146">
        <v>29885</v>
      </c>
      <c r="AA4801" s="11"/>
      <c r="AB4801" s="123" t="s">
        <v>7939</v>
      </c>
      <c r="AC4801" s="124"/>
      <c r="AD4801" s="41"/>
      <c r="AE4801" s="41"/>
      <c r="AF4801" s="191">
        <v>43927</v>
      </c>
      <c r="AG4801" s="41"/>
      <c r="AH4801" s="41" t="s">
        <v>8024</v>
      </c>
      <c r="AI4801" s="80" t="s">
        <v>6</v>
      </c>
      <c r="AJ4801" s="41"/>
      <c r="AK4801" s="3"/>
      <c r="AL4801" s="85"/>
      <c r="AM4801" s="151" t="s">
        <v>19998</v>
      </c>
      <c r="AN4801" s="15"/>
      <c r="AO4801" s="166"/>
      <c r="AP4801" s="5">
        <f t="shared" si="75"/>
        <v>0</v>
      </c>
      <c r="AQ4801" s="16"/>
      <c r="AR4801" s="205">
        <v>1</v>
      </c>
      <c r="AS4801" s="16"/>
      <c r="AT4801" s="16"/>
      <c r="AU4801" s="16"/>
      <c r="AV4801" s="16"/>
      <c r="AW4801" s="16"/>
      <c r="AX4801" s="16"/>
    </row>
    <row r="4802" spans="1:50" customFormat="1" ht="15.75" hidden="1" customHeight="1" x14ac:dyDescent="0.2">
      <c r="A4802" s="7" t="s">
        <v>8292</v>
      </c>
      <c r="B4802" s="3" t="s">
        <v>8293</v>
      </c>
      <c r="C4802" s="85" t="s">
        <v>7939</v>
      </c>
      <c r="D4802" s="85" t="s">
        <v>13090</v>
      </c>
      <c r="E4802" s="202" t="s">
        <v>154</v>
      </c>
      <c r="F4802" s="85" t="s">
        <v>55</v>
      </c>
      <c r="G4802" s="85" t="s">
        <v>63</v>
      </c>
      <c r="H4802" s="85" t="s">
        <v>20690</v>
      </c>
      <c r="I4802" s="3" t="s">
        <v>7970</v>
      </c>
      <c r="J4802" s="85" t="s">
        <v>4435</v>
      </c>
      <c r="K4802" s="7" t="s">
        <v>3838</v>
      </c>
      <c r="L4802" s="3"/>
      <c r="M4802" s="3"/>
      <c r="N4802" s="41" t="s">
        <v>8294</v>
      </c>
      <c r="O4802" s="87">
        <v>0</v>
      </c>
      <c r="P4802" s="87">
        <v>0</v>
      </c>
      <c r="Q4802" s="87">
        <v>0</v>
      </c>
      <c r="R4802" s="87">
        <v>0</v>
      </c>
      <c r="S4802" s="87"/>
      <c r="T4802" s="87"/>
      <c r="U4802" s="85" t="s">
        <v>112</v>
      </c>
      <c r="V4802" s="179"/>
      <c r="W4802" s="7"/>
      <c r="X4802" s="3"/>
      <c r="Y4802" s="3"/>
      <c r="Z4802" s="146">
        <v>24009</v>
      </c>
      <c r="AA4802" s="11"/>
      <c r="AB4802" s="123" t="s">
        <v>7939</v>
      </c>
      <c r="AC4802" s="124"/>
      <c r="AD4802" s="41"/>
      <c r="AE4802" s="41"/>
      <c r="AF4802" s="191">
        <v>41479</v>
      </c>
      <c r="AG4802" s="41"/>
      <c r="AH4802" s="41" t="s">
        <v>8024</v>
      </c>
      <c r="AI4802" s="80" t="s">
        <v>6</v>
      </c>
      <c r="AJ4802" s="41"/>
      <c r="AK4802" s="3"/>
      <c r="AL4802" s="85"/>
      <c r="AM4802" s="151" t="s">
        <v>19998</v>
      </c>
      <c r="AN4802" s="15"/>
      <c r="AO4802" s="166"/>
      <c r="AP4802" s="5">
        <f t="shared" si="75"/>
        <v>0</v>
      </c>
      <c r="AQ4802" s="16"/>
      <c r="AR4802" s="205">
        <v>1</v>
      </c>
      <c r="AS4802" s="16"/>
      <c r="AT4802" s="16"/>
      <c r="AU4802" s="16"/>
      <c r="AV4802" s="16"/>
      <c r="AW4802" s="16"/>
      <c r="AX4802" s="16"/>
    </row>
    <row r="4803" spans="1:50" customFormat="1" ht="15.75" hidden="1" customHeight="1" x14ac:dyDescent="0.2">
      <c r="A4803" s="7" t="s">
        <v>8295</v>
      </c>
      <c r="B4803" s="3" t="s">
        <v>8296</v>
      </c>
      <c r="C4803" s="85" t="s">
        <v>7939</v>
      </c>
      <c r="D4803" s="85" t="s">
        <v>13090</v>
      </c>
      <c r="E4803" s="202" t="s">
        <v>154</v>
      </c>
      <c r="F4803" s="85" t="s">
        <v>55</v>
      </c>
      <c r="G4803" s="85" t="s">
        <v>63</v>
      </c>
      <c r="H4803" s="85" t="s">
        <v>20690</v>
      </c>
      <c r="I4803" s="3" t="s">
        <v>4564</v>
      </c>
      <c r="J4803" s="85" t="s">
        <v>124</v>
      </c>
      <c r="K4803" s="7" t="s">
        <v>6241</v>
      </c>
      <c r="L4803" s="3"/>
      <c r="M4803" s="3"/>
      <c r="N4803" s="41" t="s">
        <v>8297</v>
      </c>
      <c r="O4803" s="87">
        <v>189017</v>
      </c>
      <c r="P4803" s="87">
        <v>171804</v>
      </c>
      <c r="Q4803" s="87">
        <v>17213</v>
      </c>
      <c r="R4803" s="87">
        <v>0</v>
      </c>
      <c r="S4803" s="87"/>
      <c r="T4803" s="87"/>
      <c r="U4803" s="85">
        <v>2012</v>
      </c>
      <c r="V4803" s="179"/>
      <c r="W4803" s="7"/>
      <c r="X4803" s="3"/>
      <c r="Y4803" s="3"/>
      <c r="Z4803" s="146">
        <v>189429</v>
      </c>
      <c r="AA4803" s="11"/>
      <c r="AB4803" s="123" t="s">
        <v>7939</v>
      </c>
      <c r="AC4803" s="124"/>
      <c r="AD4803" s="41"/>
      <c r="AE4803" s="41"/>
      <c r="AF4803" s="191">
        <v>43927</v>
      </c>
      <c r="AG4803" s="41"/>
      <c r="AH4803" s="41" t="s">
        <v>8024</v>
      </c>
      <c r="AI4803" s="80" t="s">
        <v>6</v>
      </c>
      <c r="AJ4803" s="41"/>
      <c r="AK4803" s="3"/>
      <c r="AL4803" s="85"/>
      <c r="AM4803" s="151" t="s">
        <v>19998</v>
      </c>
      <c r="AN4803" s="15"/>
      <c r="AO4803" s="166"/>
      <c r="AP4803" s="5">
        <f t="shared" si="75"/>
        <v>0</v>
      </c>
      <c r="AQ4803" s="16"/>
      <c r="AR4803" s="205">
        <v>1</v>
      </c>
      <c r="AS4803" s="16"/>
      <c r="AT4803" s="16"/>
      <c r="AU4803" s="16"/>
      <c r="AV4803" s="16"/>
      <c r="AW4803" s="16"/>
      <c r="AX4803" s="16"/>
    </row>
    <row r="4804" spans="1:50" customFormat="1" ht="15.75" hidden="1" customHeight="1" x14ac:dyDescent="0.2">
      <c r="A4804" s="7" t="s">
        <v>8298</v>
      </c>
      <c r="B4804" s="3" t="s">
        <v>8299</v>
      </c>
      <c r="C4804" s="85" t="s">
        <v>7939</v>
      </c>
      <c r="D4804" s="85" t="s">
        <v>13090</v>
      </c>
      <c r="E4804" s="202" t="s">
        <v>154</v>
      </c>
      <c r="F4804" s="85" t="s">
        <v>34</v>
      </c>
      <c r="G4804" s="85" t="s">
        <v>38</v>
      </c>
      <c r="H4804" s="85" t="s">
        <v>20690</v>
      </c>
      <c r="I4804" s="3" t="s">
        <v>8165</v>
      </c>
      <c r="J4804" s="85" t="s">
        <v>124</v>
      </c>
      <c r="K4804" s="7" t="s">
        <v>125</v>
      </c>
      <c r="L4804" s="3"/>
      <c r="M4804" s="3"/>
      <c r="N4804" s="41" t="s">
        <v>7950</v>
      </c>
      <c r="O4804" s="87">
        <v>1407657</v>
      </c>
      <c r="P4804" s="87">
        <v>507930</v>
      </c>
      <c r="Q4804" s="87">
        <v>899727</v>
      </c>
      <c r="R4804" s="87">
        <v>141293</v>
      </c>
      <c r="S4804" s="87"/>
      <c r="T4804" s="87"/>
      <c r="U4804" s="85">
        <v>2013</v>
      </c>
      <c r="V4804" s="179"/>
      <c r="W4804" s="7"/>
      <c r="X4804" s="3"/>
      <c r="Y4804" s="3"/>
      <c r="Z4804" s="146">
        <v>120147</v>
      </c>
      <c r="AA4804" s="11"/>
      <c r="AB4804" s="123" t="s">
        <v>7939</v>
      </c>
      <c r="AC4804" s="124"/>
      <c r="AD4804" s="41"/>
      <c r="AE4804" s="41"/>
      <c r="AF4804" s="191">
        <v>43986</v>
      </c>
      <c r="AG4804" s="41"/>
      <c r="AH4804" s="41" t="s">
        <v>7952</v>
      </c>
      <c r="AI4804" s="80" t="s">
        <v>6</v>
      </c>
      <c r="AJ4804" s="41"/>
      <c r="AK4804" s="4"/>
      <c r="AL4804" s="85"/>
      <c r="AM4804" s="151" t="s">
        <v>19998</v>
      </c>
      <c r="AN4804" s="15"/>
      <c r="AO4804" s="166"/>
      <c r="AP4804" s="5">
        <f t="shared" si="75"/>
        <v>0</v>
      </c>
      <c r="AQ4804" s="16"/>
      <c r="AR4804" s="205">
        <v>1</v>
      </c>
      <c r="AS4804" s="16"/>
      <c r="AT4804" s="16"/>
      <c r="AU4804" s="16"/>
      <c r="AV4804" s="16"/>
      <c r="AW4804" s="16"/>
      <c r="AX4804" s="16"/>
    </row>
    <row r="4805" spans="1:50" customFormat="1" ht="15.75" hidden="1" customHeight="1" x14ac:dyDescent="0.2">
      <c r="A4805" s="7" t="s">
        <v>8300</v>
      </c>
      <c r="B4805" s="3" t="s">
        <v>8301</v>
      </c>
      <c r="C4805" s="85" t="s">
        <v>7939</v>
      </c>
      <c r="D4805" s="85" t="s">
        <v>13090</v>
      </c>
      <c r="E4805" s="202" t="s">
        <v>154</v>
      </c>
      <c r="F4805" s="85" t="s">
        <v>34</v>
      </c>
      <c r="G4805" s="85" t="s">
        <v>38</v>
      </c>
      <c r="H4805" s="85" t="s">
        <v>20690</v>
      </c>
      <c r="I4805" s="3" t="s">
        <v>8165</v>
      </c>
      <c r="J4805" s="85" t="s">
        <v>124</v>
      </c>
      <c r="K4805" s="7" t="s">
        <v>125</v>
      </c>
      <c r="L4805" s="3"/>
      <c r="M4805" s="3"/>
      <c r="N4805" s="41" t="s">
        <v>7950</v>
      </c>
      <c r="O4805" s="87">
        <v>1079264</v>
      </c>
      <c r="P4805" s="87">
        <v>709116</v>
      </c>
      <c r="Q4805" s="87">
        <v>370148</v>
      </c>
      <c r="R4805" s="87">
        <v>272570</v>
      </c>
      <c r="S4805" s="87"/>
      <c r="T4805" s="87"/>
      <c r="U4805" s="85">
        <v>2012</v>
      </c>
      <c r="V4805" s="179"/>
      <c r="W4805" s="7"/>
      <c r="X4805" s="3"/>
      <c r="Y4805" s="3"/>
      <c r="Z4805" s="146">
        <v>153853</v>
      </c>
      <c r="AA4805" s="11"/>
      <c r="AB4805" s="123" t="s">
        <v>7939</v>
      </c>
      <c r="AC4805" s="124"/>
      <c r="AD4805" s="41"/>
      <c r="AE4805" s="41"/>
      <c r="AF4805" s="191">
        <v>43927</v>
      </c>
      <c r="AG4805" s="41"/>
      <c r="AH4805" s="41" t="s">
        <v>7952</v>
      </c>
      <c r="AI4805" s="80" t="s">
        <v>6</v>
      </c>
      <c r="AJ4805" s="41"/>
      <c r="AK4805" s="4"/>
      <c r="AL4805" s="85"/>
      <c r="AM4805" s="151" t="s">
        <v>19998</v>
      </c>
      <c r="AN4805" s="15"/>
      <c r="AO4805" s="166"/>
      <c r="AP4805" s="5">
        <f t="shared" si="75"/>
        <v>0</v>
      </c>
      <c r="AQ4805" s="16"/>
      <c r="AR4805" s="205">
        <v>1</v>
      </c>
      <c r="AS4805" s="16"/>
      <c r="AT4805" s="16"/>
      <c r="AU4805" s="16"/>
      <c r="AV4805" s="16"/>
      <c r="AW4805" s="16"/>
      <c r="AX4805" s="16"/>
    </row>
    <row r="4806" spans="1:50" customFormat="1" ht="15.75" hidden="1" customHeight="1" x14ac:dyDescent="0.2">
      <c r="A4806" s="7" t="s">
        <v>8302</v>
      </c>
      <c r="B4806" s="3" t="s">
        <v>8303</v>
      </c>
      <c r="C4806" s="85" t="s">
        <v>7939</v>
      </c>
      <c r="D4806" s="85" t="s">
        <v>13090</v>
      </c>
      <c r="E4806" s="202" t="s">
        <v>16885</v>
      </c>
      <c r="F4806" s="85" t="s">
        <v>55</v>
      </c>
      <c r="G4806" s="85" t="s">
        <v>57</v>
      </c>
      <c r="H4806" s="85" t="s">
        <v>20690</v>
      </c>
      <c r="I4806" s="3" t="s">
        <v>7970</v>
      </c>
      <c r="J4806" s="85" t="s">
        <v>4435</v>
      </c>
      <c r="K4806" s="7" t="s">
        <v>3838</v>
      </c>
      <c r="L4806" s="3"/>
      <c r="M4806" s="3"/>
      <c r="N4806" s="41" t="s">
        <v>8304</v>
      </c>
      <c r="O4806" s="87">
        <v>155647</v>
      </c>
      <c r="P4806" s="87">
        <v>140772</v>
      </c>
      <c r="Q4806" s="87">
        <v>14875</v>
      </c>
      <c r="R4806" s="87">
        <v>0</v>
      </c>
      <c r="S4806" s="87"/>
      <c r="T4806" s="87"/>
      <c r="U4806" s="85">
        <v>2010</v>
      </c>
      <c r="V4806" s="179"/>
      <c r="W4806" s="7"/>
      <c r="X4806" s="3"/>
      <c r="Y4806" s="3"/>
      <c r="Z4806" s="146">
        <v>16995</v>
      </c>
      <c r="AA4806" s="11"/>
      <c r="AB4806" s="123" t="s">
        <v>7939</v>
      </c>
      <c r="AC4806" s="124"/>
      <c r="AD4806" s="41"/>
      <c r="AE4806" s="41"/>
      <c r="AF4806" s="191">
        <v>41570</v>
      </c>
      <c r="AG4806" s="41"/>
      <c r="AH4806" s="41" t="s">
        <v>8024</v>
      </c>
      <c r="AI4806" s="80" t="s">
        <v>6</v>
      </c>
      <c r="AJ4806" s="41"/>
      <c r="AK4806" s="3"/>
      <c r="AL4806" s="85"/>
      <c r="AM4806" s="151" t="s">
        <v>19998</v>
      </c>
      <c r="AN4806" s="15"/>
      <c r="AO4806" s="166"/>
      <c r="AP4806" s="5">
        <f t="shared" ref="AP4806:AP4869" si="76">SUBTOTAL(109,U4806)</f>
        <v>0</v>
      </c>
      <c r="AQ4806" s="16"/>
      <c r="AR4806" s="205">
        <v>1</v>
      </c>
      <c r="AS4806" s="16"/>
      <c r="AT4806" s="16"/>
      <c r="AU4806" s="16"/>
      <c r="AV4806" s="16"/>
      <c r="AW4806" s="16"/>
      <c r="AX4806" s="16"/>
    </row>
    <row r="4807" spans="1:50" customFormat="1" ht="15.75" hidden="1" customHeight="1" x14ac:dyDescent="0.2">
      <c r="A4807" s="7" t="s">
        <v>8305</v>
      </c>
      <c r="B4807" s="3" t="s">
        <v>13117</v>
      </c>
      <c r="C4807" s="85" t="s">
        <v>7939</v>
      </c>
      <c r="D4807" s="85" t="s">
        <v>13090</v>
      </c>
      <c r="E4807" s="202" t="s">
        <v>154</v>
      </c>
      <c r="F4807" s="85" t="s">
        <v>34</v>
      </c>
      <c r="G4807" s="85" t="s">
        <v>38</v>
      </c>
      <c r="H4807" s="85" t="s">
        <v>20690</v>
      </c>
      <c r="I4807" s="3" t="s">
        <v>8095</v>
      </c>
      <c r="J4807" s="85" t="s">
        <v>124</v>
      </c>
      <c r="K4807" s="7" t="s">
        <v>125</v>
      </c>
      <c r="L4807" s="3"/>
      <c r="M4807" s="3"/>
      <c r="N4807" s="41" t="s">
        <v>7950</v>
      </c>
      <c r="O4807" s="87">
        <v>2097201</v>
      </c>
      <c r="P4807" s="87">
        <v>1303328</v>
      </c>
      <c r="Q4807" s="87">
        <v>793873</v>
      </c>
      <c r="R4807" s="87">
        <v>280890</v>
      </c>
      <c r="S4807" s="87"/>
      <c r="T4807" s="87"/>
      <c r="U4807" s="85">
        <v>2012</v>
      </c>
      <c r="V4807" s="179"/>
      <c r="W4807" s="7"/>
      <c r="X4807" s="3"/>
      <c r="Y4807" s="3"/>
      <c r="Z4807" s="146">
        <v>115009</v>
      </c>
      <c r="AA4807" s="11"/>
      <c r="AB4807" s="123" t="s">
        <v>7939</v>
      </c>
      <c r="AC4807" s="124"/>
      <c r="AD4807" s="41"/>
      <c r="AE4807" s="41"/>
      <c r="AF4807" s="191">
        <v>43927</v>
      </c>
      <c r="AG4807" s="41"/>
      <c r="AH4807" s="41" t="s">
        <v>7952</v>
      </c>
      <c r="AI4807" s="80" t="s">
        <v>6</v>
      </c>
      <c r="AJ4807" s="41"/>
      <c r="AK4807" s="4"/>
      <c r="AL4807" s="85"/>
      <c r="AM4807" s="151" t="s">
        <v>19998</v>
      </c>
      <c r="AN4807" s="15"/>
      <c r="AO4807" s="166"/>
      <c r="AP4807" s="5">
        <f t="shared" si="76"/>
        <v>0</v>
      </c>
      <c r="AQ4807" s="16"/>
      <c r="AR4807" s="205">
        <v>1</v>
      </c>
      <c r="AS4807" s="16"/>
      <c r="AT4807" s="16"/>
      <c r="AU4807" s="16"/>
      <c r="AV4807" s="16"/>
      <c r="AW4807" s="16"/>
      <c r="AX4807" s="16"/>
    </row>
    <row r="4808" spans="1:50" customFormat="1" ht="15.75" hidden="1" customHeight="1" x14ac:dyDescent="0.2">
      <c r="A4808" s="7" t="s">
        <v>8306</v>
      </c>
      <c r="B4808" s="3" t="s">
        <v>8307</v>
      </c>
      <c r="C4808" s="85" t="s">
        <v>7939</v>
      </c>
      <c r="D4808" s="85" t="s">
        <v>13090</v>
      </c>
      <c r="E4808" s="202" t="s">
        <v>154</v>
      </c>
      <c r="F4808" s="85" t="s">
        <v>68</v>
      </c>
      <c r="G4808" s="85" t="s">
        <v>70</v>
      </c>
      <c r="H4808" s="85" t="s">
        <v>20690</v>
      </c>
      <c r="I4808" s="3" t="s">
        <v>8188</v>
      </c>
      <c r="J4808" s="85" t="s">
        <v>105</v>
      </c>
      <c r="K4808" s="7" t="s">
        <v>102</v>
      </c>
      <c r="L4808" s="3"/>
      <c r="M4808" s="3"/>
      <c r="N4808" s="41" t="s">
        <v>8308</v>
      </c>
      <c r="O4808" s="87">
        <v>0</v>
      </c>
      <c r="P4808" s="87">
        <v>0</v>
      </c>
      <c r="Q4808" s="87">
        <v>0</v>
      </c>
      <c r="R4808" s="87">
        <v>0</v>
      </c>
      <c r="S4808" s="87"/>
      <c r="T4808" s="87"/>
      <c r="U4808" s="85" t="s">
        <v>112</v>
      </c>
      <c r="V4808" s="179"/>
      <c r="W4808" s="7"/>
      <c r="X4808" s="3"/>
      <c r="Y4808" s="3"/>
      <c r="Z4808" s="146">
        <v>41000</v>
      </c>
      <c r="AA4808" s="11"/>
      <c r="AB4808" s="123" t="s">
        <v>7939</v>
      </c>
      <c r="AC4808" s="124"/>
      <c r="AD4808" s="41"/>
      <c r="AE4808" s="41"/>
      <c r="AF4808" s="191">
        <v>41572</v>
      </c>
      <c r="AG4808" s="41"/>
      <c r="AH4808" s="41" t="s">
        <v>8189</v>
      </c>
      <c r="AI4808" s="80" t="s">
        <v>6</v>
      </c>
      <c r="AJ4808" s="41"/>
      <c r="AK4808" s="3"/>
      <c r="AL4808" s="85"/>
      <c r="AM4808" s="151" t="s">
        <v>19998</v>
      </c>
      <c r="AN4808" s="15"/>
      <c r="AO4808" s="166"/>
      <c r="AP4808" s="5">
        <f t="shared" si="76"/>
        <v>0</v>
      </c>
      <c r="AQ4808" s="16"/>
      <c r="AR4808" s="205">
        <v>1</v>
      </c>
      <c r="AS4808" s="16"/>
      <c r="AT4808" s="16"/>
      <c r="AU4808" s="16"/>
      <c r="AV4808" s="16"/>
      <c r="AW4808" s="16"/>
      <c r="AX4808" s="16"/>
    </row>
    <row r="4809" spans="1:50" customFormat="1" ht="15.75" hidden="1" customHeight="1" x14ac:dyDescent="0.2">
      <c r="A4809" s="7" t="s">
        <v>8309</v>
      </c>
      <c r="B4809" s="3" t="s">
        <v>8310</v>
      </c>
      <c r="C4809" s="85" t="s">
        <v>7939</v>
      </c>
      <c r="D4809" s="85" t="s">
        <v>13090</v>
      </c>
      <c r="E4809" s="202" t="s">
        <v>154</v>
      </c>
      <c r="F4809" s="85" t="s">
        <v>25110</v>
      </c>
      <c r="G4809" s="85" t="s">
        <v>48</v>
      </c>
      <c r="H4809" s="85" t="s">
        <v>20690</v>
      </c>
      <c r="I4809" s="3" t="s">
        <v>8311</v>
      </c>
      <c r="J4809" s="85" t="s">
        <v>4406</v>
      </c>
      <c r="K4809" s="7" t="s">
        <v>4407</v>
      </c>
      <c r="L4809" s="3"/>
      <c r="M4809" s="3"/>
      <c r="N4809" s="41" t="s">
        <v>8312</v>
      </c>
      <c r="O4809" s="87">
        <v>305407</v>
      </c>
      <c r="P4809" s="87">
        <v>255643</v>
      </c>
      <c r="Q4809" s="87">
        <v>49764</v>
      </c>
      <c r="R4809" s="87">
        <v>0</v>
      </c>
      <c r="S4809" s="87"/>
      <c r="T4809" s="87"/>
      <c r="U4809" s="85">
        <v>2013</v>
      </c>
      <c r="V4809" s="179"/>
      <c r="W4809" s="7"/>
      <c r="X4809" s="3"/>
      <c r="Y4809" s="3"/>
      <c r="Z4809" s="146">
        <v>177785</v>
      </c>
      <c r="AA4809" s="11"/>
      <c r="AB4809" s="123" t="s">
        <v>7939</v>
      </c>
      <c r="AC4809" s="124"/>
      <c r="AD4809" s="41"/>
      <c r="AE4809" s="41"/>
      <c r="AF4809" s="191">
        <v>41488</v>
      </c>
      <c r="AG4809" s="41"/>
      <c r="AH4809" s="41" t="s">
        <v>8092</v>
      </c>
      <c r="AI4809" s="80" t="s">
        <v>6</v>
      </c>
      <c r="AJ4809" s="41"/>
      <c r="AK4809" s="3"/>
      <c r="AL4809" s="85"/>
      <c r="AM4809" s="151" t="s">
        <v>19998</v>
      </c>
      <c r="AN4809" s="15"/>
      <c r="AO4809" s="166"/>
      <c r="AP4809" s="5">
        <f t="shared" si="76"/>
        <v>0</v>
      </c>
      <c r="AQ4809" s="16"/>
      <c r="AR4809" s="205">
        <v>1</v>
      </c>
      <c r="AS4809" s="16"/>
      <c r="AT4809" s="16"/>
      <c r="AU4809" s="16"/>
      <c r="AV4809" s="16"/>
      <c r="AW4809" s="16"/>
      <c r="AX4809" s="16"/>
    </row>
    <row r="4810" spans="1:50" customFormat="1" ht="15.75" hidden="1" customHeight="1" x14ac:dyDescent="0.2">
      <c r="A4810" s="7" t="s">
        <v>8313</v>
      </c>
      <c r="B4810" s="3" t="s">
        <v>13118</v>
      </c>
      <c r="C4810" s="85" t="s">
        <v>7939</v>
      </c>
      <c r="D4810" s="85" t="s">
        <v>13090</v>
      </c>
      <c r="E4810" s="202" t="s">
        <v>154</v>
      </c>
      <c r="F4810" s="85" t="s">
        <v>34</v>
      </c>
      <c r="G4810" s="85" t="s">
        <v>38</v>
      </c>
      <c r="H4810" s="85" t="s">
        <v>20690</v>
      </c>
      <c r="I4810" s="3" t="s">
        <v>8095</v>
      </c>
      <c r="J4810" s="85" t="s">
        <v>124</v>
      </c>
      <c r="K4810" s="7" t="s">
        <v>125</v>
      </c>
      <c r="L4810" s="3"/>
      <c r="M4810" s="3"/>
      <c r="N4810" s="41" t="s">
        <v>13119</v>
      </c>
      <c r="O4810" s="87">
        <v>251529</v>
      </c>
      <c r="P4810" s="87">
        <v>251529</v>
      </c>
      <c r="Q4810" s="87">
        <v>0</v>
      </c>
      <c r="R4810" s="87">
        <v>48366</v>
      </c>
      <c r="S4810" s="87"/>
      <c r="T4810" s="87"/>
      <c r="U4810" s="85">
        <v>2012</v>
      </c>
      <c r="V4810" s="179"/>
      <c r="W4810" s="7"/>
      <c r="X4810" s="3"/>
      <c r="Y4810" s="3"/>
      <c r="Z4810" s="146">
        <v>247460</v>
      </c>
      <c r="AA4810" s="11"/>
      <c r="AB4810" s="123" t="s">
        <v>7939</v>
      </c>
      <c r="AC4810" s="124"/>
      <c r="AD4810" s="41"/>
      <c r="AE4810" s="41"/>
      <c r="AF4810" s="191">
        <v>43927</v>
      </c>
      <c r="AG4810" s="41"/>
      <c r="AH4810" s="41" t="s">
        <v>7952</v>
      </c>
      <c r="AI4810" s="80" t="s">
        <v>6</v>
      </c>
      <c r="AJ4810" s="41"/>
      <c r="AK4810" s="4"/>
      <c r="AL4810" s="85"/>
      <c r="AM4810" s="151" t="s">
        <v>19998</v>
      </c>
      <c r="AN4810" s="15"/>
      <c r="AO4810" s="166"/>
      <c r="AP4810" s="5">
        <f t="shared" si="76"/>
        <v>0</v>
      </c>
      <c r="AQ4810" s="16"/>
      <c r="AR4810" s="205">
        <v>1</v>
      </c>
      <c r="AS4810" s="16"/>
      <c r="AT4810" s="16"/>
      <c r="AU4810" s="16"/>
      <c r="AV4810" s="16"/>
      <c r="AW4810" s="16"/>
      <c r="AX4810" s="16"/>
    </row>
    <row r="4811" spans="1:50" customFormat="1" ht="15.75" hidden="1" customHeight="1" x14ac:dyDescent="0.2">
      <c r="A4811" s="7" t="s">
        <v>8314</v>
      </c>
      <c r="B4811" s="3" t="s">
        <v>8315</v>
      </c>
      <c r="C4811" s="85" t="s">
        <v>7939</v>
      </c>
      <c r="D4811" s="85" t="s">
        <v>13090</v>
      </c>
      <c r="E4811" s="202" t="s">
        <v>154</v>
      </c>
      <c r="F4811" s="85" t="s">
        <v>55</v>
      </c>
      <c r="G4811" s="85" t="s">
        <v>63</v>
      </c>
      <c r="H4811" s="85" t="s">
        <v>20690</v>
      </c>
      <c r="I4811" s="3" t="s">
        <v>7970</v>
      </c>
      <c r="J4811" s="85" t="s">
        <v>105</v>
      </c>
      <c r="K4811" s="7" t="s">
        <v>102</v>
      </c>
      <c r="L4811" s="3"/>
      <c r="M4811" s="3"/>
      <c r="N4811" s="41" t="s">
        <v>7950</v>
      </c>
      <c r="O4811" s="87">
        <v>5110</v>
      </c>
      <c r="P4811" s="87">
        <v>5110</v>
      </c>
      <c r="Q4811" s="87">
        <v>0</v>
      </c>
      <c r="R4811" s="87">
        <v>0</v>
      </c>
      <c r="S4811" s="87"/>
      <c r="T4811" s="87"/>
      <c r="U4811" s="85">
        <v>2013</v>
      </c>
      <c r="V4811" s="179"/>
      <c r="W4811" s="7"/>
      <c r="X4811" s="3"/>
      <c r="Y4811" s="3"/>
      <c r="Z4811" s="146">
        <v>3160</v>
      </c>
      <c r="AA4811" s="11"/>
      <c r="AB4811" s="123" t="s">
        <v>7939</v>
      </c>
      <c r="AC4811" s="124"/>
      <c r="AD4811" s="41"/>
      <c r="AE4811" s="41"/>
      <c r="AF4811" s="191">
        <v>43927</v>
      </c>
      <c r="AG4811" s="41"/>
      <c r="AH4811" s="41" t="s">
        <v>8024</v>
      </c>
      <c r="AI4811" s="80" t="s">
        <v>6</v>
      </c>
      <c r="AJ4811" s="41"/>
      <c r="AK4811" s="3"/>
      <c r="AL4811" s="85"/>
      <c r="AM4811" s="151" t="s">
        <v>19998</v>
      </c>
      <c r="AN4811" s="15"/>
      <c r="AO4811" s="166"/>
      <c r="AP4811" s="5">
        <f t="shared" si="76"/>
        <v>0</v>
      </c>
      <c r="AQ4811" s="16"/>
      <c r="AR4811" s="205">
        <v>1</v>
      </c>
      <c r="AS4811" s="16"/>
      <c r="AT4811" s="16"/>
      <c r="AU4811" s="16"/>
      <c r="AV4811" s="16"/>
      <c r="AW4811" s="16"/>
      <c r="AX4811" s="16"/>
    </row>
    <row r="4812" spans="1:50" customFormat="1" ht="15.75" hidden="1" customHeight="1" x14ac:dyDescent="0.2">
      <c r="A4812" s="7" t="s">
        <v>8316</v>
      </c>
      <c r="B4812" s="3" t="s">
        <v>8317</v>
      </c>
      <c r="C4812" s="85" t="s">
        <v>7939</v>
      </c>
      <c r="D4812" s="85" t="s">
        <v>13090</v>
      </c>
      <c r="E4812" s="202" t="s">
        <v>154</v>
      </c>
      <c r="F4812" s="85" t="s">
        <v>55</v>
      </c>
      <c r="G4812" s="85" t="s">
        <v>57</v>
      </c>
      <c r="H4812" s="85" t="s">
        <v>20690</v>
      </c>
      <c r="I4812" s="3" t="s">
        <v>4564</v>
      </c>
      <c r="J4812" s="85" t="s">
        <v>4400</v>
      </c>
      <c r="K4812" s="7" t="s">
        <v>4422</v>
      </c>
      <c r="L4812" s="3"/>
      <c r="M4812" s="3"/>
      <c r="N4812" s="41" t="s">
        <v>8318</v>
      </c>
      <c r="O4812" s="87">
        <v>153561</v>
      </c>
      <c r="P4812" s="87">
        <v>128768</v>
      </c>
      <c r="Q4812" s="87">
        <v>24793</v>
      </c>
      <c r="R4812" s="87">
        <v>0</v>
      </c>
      <c r="S4812" s="87"/>
      <c r="T4812" s="87"/>
      <c r="U4812" s="85">
        <v>2007</v>
      </c>
      <c r="V4812" s="179"/>
      <c r="W4812" s="7"/>
      <c r="X4812" s="3"/>
      <c r="Y4812" s="3"/>
      <c r="Z4812" s="146">
        <v>58077</v>
      </c>
      <c r="AA4812" s="11"/>
      <c r="AB4812" s="123" t="s">
        <v>7939</v>
      </c>
      <c r="AC4812" s="124"/>
      <c r="AD4812" s="41"/>
      <c r="AE4812" s="41"/>
      <c r="AF4812" s="191">
        <v>43927</v>
      </c>
      <c r="AG4812" s="41"/>
      <c r="AH4812" s="41" t="s">
        <v>8024</v>
      </c>
      <c r="AI4812" s="80" t="s">
        <v>6</v>
      </c>
      <c r="AJ4812" s="41"/>
      <c r="AK4812" s="3"/>
      <c r="AL4812" s="85"/>
      <c r="AM4812" s="151" t="s">
        <v>19998</v>
      </c>
      <c r="AN4812" s="15"/>
      <c r="AO4812" s="166"/>
      <c r="AP4812" s="5">
        <f t="shared" si="76"/>
        <v>0</v>
      </c>
      <c r="AQ4812" s="16"/>
      <c r="AR4812" s="205">
        <v>1</v>
      </c>
      <c r="AS4812" s="16"/>
      <c r="AT4812" s="16"/>
      <c r="AU4812" s="16"/>
      <c r="AV4812" s="16"/>
      <c r="AW4812" s="16"/>
      <c r="AX4812" s="16"/>
    </row>
    <row r="4813" spans="1:50" customFormat="1" ht="15.75" hidden="1" customHeight="1" x14ac:dyDescent="0.2">
      <c r="A4813" s="7" t="s">
        <v>8319</v>
      </c>
      <c r="B4813" s="3" t="s">
        <v>6547</v>
      </c>
      <c r="C4813" s="85" t="s">
        <v>7939</v>
      </c>
      <c r="D4813" s="85" t="s">
        <v>13090</v>
      </c>
      <c r="E4813" s="202" t="s">
        <v>154</v>
      </c>
      <c r="F4813" s="85" t="s">
        <v>55</v>
      </c>
      <c r="G4813" s="85" t="s">
        <v>63</v>
      </c>
      <c r="H4813" s="85" t="s">
        <v>20690</v>
      </c>
      <c r="I4813" s="3" t="s">
        <v>4564</v>
      </c>
      <c r="J4813" s="85" t="s">
        <v>4435</v>
      </c>
      <c r="K4813" s="7" t="s">
        <v>3838</v>
      </c>
      <c r="L4813" s="3"/>
      <c r="M4813" s="3"/>
      <c r="N4813" s="41" t="s">
        <v>8181</v>
      </c>
      <c r="O4813" s="87">
        <v>85813</v>
      </c>
      <c r="P4813" s="87">
        <v>85813</v>
      </c>
      <c r="Q4813" s="87">
        <v>0</v>
      </c>
      <c r="R4813" s="87">
        <v>0</v>
      </c>
      <c r="S4813" s="87"/>
      <c r="T4813" s="87"/>
      <c r="U4813" s="85">
        <v>2011</v>
      </c>
      <c r="V4813" s="179"/>
      <c r="W4813" s="7"/>
      <c r="X4813" s="3"/>
      <c r="Y4813" s="3"/>
      <c r="Z4813" s="146">
        <v>87159</v>
      </c>
      <c r="AA4813" s="11"/>
      <c r="AB4813" s="123" t="s">
        <v>7939</v>
      </c>
      <c r="AC4813" s="124"/>
      <c r="AD4813" s="41"/>
      <c r="AE4813" s="41"/>
      <c r="AF4813" s="191">
        <v>43927</v>
      </c>
      <c r="AG4813" s="41"/>
      <c r="AH4813" s="41" t="s">
        <v>8024</v>
      </c>
      <c r="AI4813" s="80" t="s">
        <v>6</v>
      </c>
      <c r="AJ4813" s="41"/>
      <c r="AK4813" s="3"/>
      <c r="AL4813" s="85"/>
      <c r="AM4813" s="151" t="s">
        <v>19998</v>
      </c>
      <c r="AN4813" s="15"/>
      <c r="AO4813" s="166"/>
      <c r="AP4813" s="5">
        <f t="shared" si="76"/>
        <v>0</v>
      </c>
      <c r="AQ4813" s="16"/>
      <c r="AR4813" s="205">
        <v>1</v>
      </c>
      <c r="AS4813" s="16"/>
      <c r="AT4813" s="16"/>
      <c r="AU4813" s="16"/>
      <c r="AV4813" s="16"/>
      <c r="AW4813" s="16"/>
      <c r="AX4813" s="16"/>
    </row>
    <row r="4814" spans="1:50" customFormat="1" ht="15.75" hidden="1" customHeight="1" x14ac:dyDescent="0.2">
      <c r="A4814" s="7" t="s">
        <v>8320</v>
      </c>
      <c r="B4814" s="3" t="s">
        <v>8321</v>
      </c>
      <c r="C4814" s="85" t="s">
        <v>7939</v>
      </c>
      <c r="D4814" s="85" t="s">
        <v>13090</v>
      </c>
      <c r="E4814" s="202" t="s">
        <v>16885</v>
      </c>
      <c r="F4814" s="85" t="s">
        <v>55</v>
      </c>
      <c r="G4814" s="85" t="s">
        <v>15355</v>
      </c>
      <c r="H4814" s="85" t="s">
        <v>20690</v>
      </c>
      <c r="I4814" s="3" t="s">
        <v>8322</v>
      </c>
      <c r="J4814" s="85" t="s">
        <v>4400</v>
      </c>
      <c r="K4814" s="7" t="s">
        <v>4422</v>
      </c>
      <c r="L4814" s="3"/>
      <c r="M4814" s="3"/>
      <c r="N4814" s="41" t="s">
        <v>8323</v>
      </c>
      <c r="O4814" s="87">
        <v>720192</v>
      </c>
      <c r="P4814" s="87">
        <v>423946</v>
      </c>
      <c r="Q4814" s="87">
        <v>296246</v>
      </c>
      <c r="R4814" s="87">
        <v>0</v>
      </c>
      <c r="S4814" s="87"/>
      <c r="T4814" s="87"/>
      <c r="U4814" s="85">
        <v>2011</v>
      </c>
      <c r="V4814" s="179"/>
      <c r="W4814" s="7"/>
      <c r="X4814" s="3"/>
      <c r="Y4814" s="3"/>
      <c r="Z4814" s="146">
        <v>83258</v>
      </c>
      <c r="AA4814" s="11"/>
      <c r="AB4814" s="123" t="s">
        <v>7939</v>
      </c>
      <c r="AC4814" s="124"/>
      <c r="AD4814" s="41"/>
      <c r="AE4814" s="41"/>
      <c r="AF4814" s="191">
        <v>43986</v>
      </c>
      <c r="AG4814" s="41"/>
      <c r="AH4814" s="41" t="s">
        <v>8024</v>
      </c>
      <c r="AI4814" s="80" t="s">
        <v>6</v>
      </c>
      <c r="AJ4814" s="41"/>
      <c r="AK4814" s="3"/>
      <c r="AL4814" s="85"/>
      <c r="AM4814" s="151" t="s">
        <v>19998</v>
      </c>
      <c r="AN4814" s="15"/>
      <c r="AO4814" s="166"/>
      <c r="AP4814" s="5">
        <f t="shared" si="76"/>
        <v>0</v>
      </c>
      <c r="AQ4814" s="16"/>
      <c r="AR4814" s="205">
        <v>1</v>
      </c>
      <c r="AS4814" s="16"/>
      <c r="AT4814" s="16"/>
      <c r="AU4814" s="16"/>
      <c r="AV4814" s="16"/>
      <c r="AW4814" s="16"/>
      <c r="AX4814" s="16"/>
    </row>
    <row r="4815" spans="1:50" customFormat="1" ht="15.75" hidden="1" customHeight="1" x14ac:dyDescent="0.2">
      <c r="A4815" s="7" t="s">
        <v>8324</v>
      </c>
      <c r="B4815" s="3" t="s">
        <v>8325</v>
      </c>
      <c r="C4815" s="85" t="s">
        <v>7939</v>
      </c>
      <c r="D4815" s="85" t="s">
        <v>13090</v>
      </c>
      <c r="E4815" s="202" t="s">
        <v>154</v>
      </c>
      <c r="F4815" s="85" t="s">
        <v>34</v>
      </c>
      <c r="G4815" s="85" t="s">
        <v>38</v>
      </c>
      <c r="H4815" s="85" t="s">
        <v>20690</v>
      </c>
      <c r="I4815" s="3" t="s">
        <v>16616</v>
      </c>
      <c r="J4815" s="85" t="s">
        <v>5668</v>
      </c>
      <c r="K4815" s="7" t="s">
        <v>7051</v>
      </c>
      <c r="L4815" s="3"/>
      <c r="M4815" s="3"/>
      <c r="N4815" s="41" t="s">
        <v>27013</v>
      </c>
      <c r="O4815" s="87">
        <v>1082199</v>
      </c>
      <c r="P4815" s="87">
        <v>612889</v>
      </c>
      <c r="Q4815" s="87">
        <v>469310</v>
      </c>
      <c r="R4815" s="87">
        <v>168569</v>
      </c>
      <c r="S4815" s="87"/>
      <c r="T4815" s="87"/>
      <c r="U4815" s="85">
        <v>2012</v>
      </c>
      <c r="V4815" s="179"/>
      <c r="W4815" s="7"/>
      <c r="X4815" s="3"/>
      <c r="Y4815" s="3"/>
      <c r="Z4815" s="146">
        <v>1628812</v>
      </c>
      <c r="AA4815" s="11"/>
      <c r="AB4815" s="123" t="s">
        <v>7939</v>
      </c>
      <c r="AC4815" s="124"/>
      <c r="AD4815" s="41"/>
      <c r="AE4815" s="41"/>
      <c r="AF4815" s="191">
        <v>43927</v>
      </c>
      <c r="AG4815" s="41"/>
      <c r="AH4815" s="41" t="s">
        <v>7952</v>
      </c>
      <c r="AI4815" s="80" t="s">
        <v>6</v>
      </c>
      <c r="AJ4815" s="41"/>
      <c r="AK4815" s="4"/>
      <c r="AL4815" s="85"/>
      <c r="AM4815" s="151" t="s">
        <v>19998</v>
      </c>
      <c r="AN4815" s="15"/>
      <c r="AO4815" s="166"/>
      <c r="AP4815" s="5">
        <f t="shared" si="76"/>
        <v>0</v>
      </c>
      <c r="AQ4815" s="16"/>
      <c r="AR4815" s="205">
        <v>1</v>
      </c>
      <c r="AS4815" s="16"/>
      <c r="AT4815" s="16"/>
      <c r="AU4815" s="16"/>
      <c r="AV4815" s="16"/>
      <c r="AW4815" s="16"/>
      <c r="AX4815" s="16"/>
    </row>
    <row r="4816" spans="1:50" customFormat="1" ht="15.75" hidden="1" customHeight="1" x14ac:dyDescent="0.2">
      <c r="A4816" s="7" t="s">
        <v>8326</v>
      </c>
      <c r="B4816" s="3" t="s">
        <v>8327</v>
      </c>
      <c r="C4816" s="85" t="s">
        <v>7939</v>
      </c>
      <c r="D4816" s="85" t="s">
        <v>13090</v>
      </c>
      <c r="E4816" s="202" t="s">
        <v>154</v>
      </c>
      <c r="F4816" s="85" t="s">
        <v>55</v>
      </c>
      <c r="G4816" s="85" t="s">
        <v>63</v>
      </c>
      <c r="H4816" s="85" t="s">
        <v>20690</v>
      </c>
      <c r="I4816" s="3" t="s">
        <v>4564</v>
      </c>
      <c r="J4816" s="85" t="s">
        <v>4435</v>
      </c>
      <c r="K4816" s="7" t="s">
        <v>3838</v>
      </c>
      <c r="L4816" s="3"/>
      <c r="M4816" s="3"/>
      <c r="N4816" s="41" t="s">
        <v>20822</v>
      </c>
      <c r="O4816" s="87">
        <v>0</v>
      </c>
      <c r="P4816" s="87">
        <v>0</v>
      </c>
      <c r="Q4816" s="87">
        <v>0</v>
      </c>
      <c r="R4816" s="87">
        <v>0</v>
      </c>
      <c r="S4816" s="87"/>
      <c r="T4816" s="87"/>
      <c r="U4816" s="85" t="s">
        <v>112</v>
      </c>
      <c r="V4816" s="179"/>
      <c r="W4816" s="7"/>
      <c r="X4816" s="3"/>
      <c r="Y4816" s="3"/>
      <c r="Z4816" s="146">
        <v>99181</v>
      </c>
      <c r="AA4816" s="11"/>
      <c r="AB4816" s="123" t="s">
        <v>7939</v>
      </c>
      <c r="AC4816" s="124"/>
      <c r="AD4816" s="41"/>
      <c r="AE4816" s="41"/>
      <c r="AF4816" s="191">
        <v>41974</v>
      </c>
      <c r="AG4816" s="41"/>
      <c r="AH4816" s="41" t="s">
        <v>8024</v>
      </c>
      <c r="AI4816" s="80" t="s">
        <v>6</v>
      </c>
      <c r="AJ4816" s="41"/>
      <c r="AK4816" s="3"/>
      <c r="AL4816" s="85"/>
      <c r="AM4816" s="151" t="s">
        <v>19998</v>
      </c>
      <c r="AN4816" s="15"/>
      <c r="AO4816" s="166"/>
      <c r="AP4816" s="5">
        <f t="shared" si="76"/>
        <v>0</v>
      </c>
      <c r="AQ4816" s="16"/>
      <c r="AR4816" s="205">
        <v>1</v>
      </c>
      <c r="AS4816" s="16"/>
      <c r="AT4816" s="16"/>
      <c r="AU4816" s="16"/>
      <c r="AV4816" s="16"/>
      <c r="AW4816" s="16"/>
      <c r="AX4816" s="16"/>
    </row>
    <row r="4817" spans="1:50" customFormat="1" ht="15.75" hidden="1" customHeight="1" x14ac:dyDescent="0.2">
      <c r="A4817" s="7" t="s">
        <v>8328</v>
      </c>
      <c r="B4817" s="3" t="s">
        <v>8329</v>
      </c>
      <c r="C4817" s="85" t="s">
        <v>7939</v>
      </c>
      <c r="D4817" s="85" t="s">
        <v>13090</v>
      </c>
      <c r="E4817" s="202" t="s">
        <v>154</v>
      </c>
      <c r="F4817" s="85" t="s">
        <v>55</v>
      </c>
      <c r="G4817" s="85" t="s">
        <v>63</v>
      </c>
      <c r="H4817" s="85" t="s">
        <v>20690</v>
      </c>
      <c r="I4817" s="3" t="s">
        <v>4564</v>
      </c>
      <c r="J4817" s="85" t="s">
        <v>4435</v>
      </c>
      <c r="K4817" s="7" t="s">
        <v>3838</v>
      </c>
      <c r="L4817" s="3"/>
      <c r="M4817" s="3"/>
      <c r="N4817" s="41" t="s">
        <v>20822</v>
      </c>
      <c r="O4817" s="87">
        <v>0</v>
      </c>
      <c r="P4817" s="87">
        <v>0</v>
      </c>
      <c r="Q4817" s="87">
        <v>0</v>
      </c>
      <c r="R4817" s="87">
        <v>0</v>
      </c>
      <c r="S4817" s="87"/>
      <c r="T4817" s="87"/>
      <c r="U4817" s="85" t="s">
        <v>112</v>
      </c>
      <c r="V4817" s="179"/>
      <c r="W4817" s="7"/>
      <c r="X4817" s="3"/>
      <c r="Y4817" s="3"/>
      <c r="Z4817" s="146">
        <v>55620</v>
      </c>
      <c r="AA4817" s="11"/>
      <c r="AB4817" s="123" t="s">
        <v>7939</v>
      </c>
      <c r="AC4817" s="124"/>
      <c r="AD4817" s="41"/>
      <c r="AE4817" s="41"/>
      <c r="AF4817" s="191">
        <v>42044</v>
      </c>
      <c r="AG4817" s="41"/>
      <c r="AH4817" s="41" t="s">
        <v>8024</v>
      </c>
      <c r="AI4817" s="80" t="s">
        <v>6</v>
      </c>
      <c r="AJ4817" s="41"/>
      <c r="AK4817" s="3"/>
      <c r="AL4817" s="85"/>
      <c r="AM4817" s="151" t="s">
        <v>19998</v>
      </c>
      <c r="AN4817" s="15"/>
      <c r="AO4817" s="166"/>
      <c r="AP4817" s="5">
        <f t="shared" si="76"/>
        <v>0</v>
      </c>
      <c r="AQ4817" s="16"/>
      <c r="AR4817" s="205">
        <v>1</v>
      </c>
      <c r="AS4817" s="16"/>
      <c r="AT4817" s="16"/>
      <c r="AU4817" s="16"/>
      <c r="AV4817" s="16"/>
      <c r="AW4817" s="16"/>
      <c r="AX4817" s="16"/>
    </row>
    <row r="4818" spans="1:50" customFormat="1" ht="15.75" hidden="1" customHeight="1" x14ac:dyDescent="0.2">
      <c r="A4818" s="7" t="s">
        <v>8330</v>
      </c>
      <c r="B4818" s="1" t="s">
        <v>8331</v>
      </c>
      <c r="C4818" s="85" t="s">
        <v>7939</v>
      </c>
      <c r="D4818" s="85" t="s">
        <v>13090</v>
      </c>
      <c r="E4818" s="202" t="s">
        <v>8031</v>
      </c>
      <c r="F4818" s="85" t="s">
        <v>64</v>
      </c>
      <c r="G4818" s="85" t="s">
        <v>65</v>
      </c>
      <c r="H4818" s="85" t="s">
        <v>20690</v>
      </c>
      <c r="I4818" s="3" t="s">
        <v>22882</v>
      </c>
      <c r="J4818" s="85" t="s">
        <v>105</v>
      </c>
      <c r="K4818" s="7" t="s">
        <v>1470</v>
      </c>
      <c r="L4818" s="7"/>
      <c r="M4818" s="7"/>
      <c r="N4818" s="2" t="s">
        <v>8333</v>
      </c>
      <c r="O4818" s="87">
        <v>0</v>
      </c>
      <c r="P4818" s="87">
        <v>0</v>
      </c>
      <c r="Q4818" s="87">
        <v>0</v>
      </c>
      <c r="R4818" s="87">
        <v>0</v>
      </c>
      <c r="S4818" s="87"/>
      <c r="T4818" s="87"/>
      <c r="U4818" s="85" t="s">
        <v>112</v>
      </c>
      <c r="V4818" s="179"/>
      <c r="W4818" s="7"/>
      <c r="X4818" s="7"/>
      <c r="Y4818" s="7"/>
      <c r="Z4818" s="210">
        <v>43542</v>
      </c>
      <c r="AA4818" s="11"/>
      <c r="AB4818" s="123" t="s">
        <v>7939</v>
      </c>
      <c r="AC4818" s="124"/>
      <c r="AD4818" s="80"/>
      <c r="AE4818" s="80"/>
      <c r="AF4818" s="191"/>
      <c r="AG4818" s="80"/>
      <c r="AH4818" s="2" t="s">
        <v>7967</v>
      </c>
      <c r="AI4818" s="80" t="s">
        <v>6</v>
      </c>
      <c r="AJ4818" s="80"/>
      <c r="AK4818" s="7"/>
      <c r="AL4818" s="85"/>
      <c r="AM4818" s="151" t="s">
        <v>19998</v>
      </c>
      <c r="AN4818" s="16"/>
      <c r="AO4818" s="166"/>
      <c r="AP4818" s="5">
        <f t="shared" si="76"/>
        <v>0</v>
      </c>
      <c r="AQ4818" s="16"/>
      <c r="AR4818" s="205">
        <v>1</v>
      </c>
      <c r="AS4818" s="16"/>
      <c r="AT4818" s="16"/>
      <c r="AU4818" s="16"/>
      <c r="AV4818" s="16"/>
      <c r="AW4818" s="16"/>
      <c r="AX4818" s="16"/>
    </row>
    <row r="4819" spans="1:50" customFormat="1" ht="15.75" hidden="1" customHeight="1" x14ac:dyDescent="0.2">
      <c r="A4819" s="7" t="s">
        <v>8334</v>
      </c>
      <c r="B4819" s="3" t="s">
        <v>8335</v>
      </c>
      <c r="C4819" s="85" t="s">
        <v>7939</v>
      </c>
      <c r="D4819" s="85" t="s">
        <v>13090</v>
      </c>
      <c r="E4819" s="202" t="s">
        <v>154</v>
      </c>
      <c r="F4819" s="85" t="s">
        <v>55</v>
      </c>
      <c r="G4819" s="85" t="s">
        <v>15355</v>
      </c>
      <c r="H4819" s="85" t="s">
        <v>20690</v>
      </c>
      <c r="I4819" s="3" t="s">
        <v>7978</v>
      </c>
      <c r="J4819" s="85" t="s">
        <v>4400</v>
      </c>
      <c r="K4819" s="7" t="s">
        <v>4422</v>
      </c>
      <c r="L4819" s="3"/>
      <c r="M4819" s="3"/>
      <c r="N4819" s="41" t="s">
        <v>8336</v>
      </c>
      <c r="O4819" s="87">
        <v>1137248</v>
      </c>
      <c r="P4819" s="87">
        <v>446957</v>
      </c>
      <c r="Q4819" s="87">
        <v>690291</v>
      </c>
      <c r="R4819" s="87">
        <v>0</v>
      </c>
      <c r="S4819" s="87"/>
      <c r="T4819" s="87"/>
      <c r="U4819" s="85">
        <v>2007</v>
      </c>
      <c r="V4819" s="179"/>
      <c r="W4819" s="7"/>
      <c r="X4819" s="3"/>
      <c r="Y4819" s="3"/>
      <c r="Z4819" s="146">
        <v>190139</v>
      </c>
      <c r="AA4819" s="11"/>
      <c r="AB4819" s="123" t="s">
        <v>7939</v>
      </c>
      <c r="AC4819" s="124"/>
      <c r="AD4819" s="41"/>
      <c r="AE4819" s="41"/>
      <c r="AF4819" s="191">
        <v>43927</v>
      </c>
      <c r="AG4819" s="41"/>
      <c r="AH4819" s="41" t="s">
        <v>8024</v>
      </c>
      <c r="AI4819" s="80" t="s">
        <v>6</v>
      </c>
      <c r="AJ4819" s="41"/>
      <c r="AK4819" s="3"/>
      <c r="AL4819" s="85"/>
      <c r="AM4819" s="151" t="s">
        <v>19998</v>
      </c>
      <c r="AN4819" s="15"/>
      <c r="AO4819" s="166"/>
      <c r="AP4819" s="5">
        <f t="shared" si="76"/>
        <v>0</v>
      </c>
      <c r="AQ4819" s="16"/>
      <c r="AR4819" s="205">
        <v>1</v>
      </c>
      <c r="AS4819" s="16"/>
      <c r="AT4819" s="16"/>
      <c r="AU4819" s="16"/>
      <c r="AV4819" s="16"/>
      <c r="AW4819" s="16"/>
      <c r="AX4819" s="16"/>
    </row>
    <row r="4820" spans="1:50" customFormat="1" ht="15.75" hidden="1" customHeight="1" x14ac:dyDescent="0.2">
      <c r="A4820" s="7" t="s">
        <v>8337</v>
      </c>
      <c r="B4820" s="3" t="s">
        <v>8338</v>
      </c>
      <c r="C4820" s="85" t="s">
        <v>7939</v>
      </c>
      <c r="D4820" s="85" t="s">
        <v>13090</v>
      </c>
      <c r="E4820" s="202" t="s">
        <v>154</v>
      </c>
      <c r="F4820" s="85" t="s">
        <v>55</v>
      </c>
      <c r="G4820" s="85" t="s">
        <v>57</v>
      </c>
      <c r="H4820" s="85" t="s">
        <v>20690</v>
      </c>
      <c r="I4820" s="3" t="s">
        <v>4564</v>
      </c>
      <c r="J4820" s="85" t="s">
        <v>4406</v>
      </c>
      <c r="K4820" s="7" t="s">
        <v>4407</v>
      </c>
      <c r="L4820" s="3"/>
      <c r="M4820" s="3"/>
      <c r="N4820" s="41" t="s">
        <v>16617</v>
      </c>
      <c r="O4820" s="87">
        <v>438602</v>
      </c>
      <c r="P4820" s="87">
        <v>27349</v>
      </c>
      <c r="Q4820" s="87">
        <v>411253</v>
      </c>
      <c r="R4820" s="87">
        <v>0</v>
      </c>
      <c r="S4820" s="87"/>
      <c r="T4820" s="87"/>
      <c r="U4820" s="85">
        <v>2015</v>
      </c>
      <c r="V4820" s="179"/>
      <c r="W4820" s="7"/>
      <c r="X4820" s="3"/>
      <c r="Y4820" s="3"/>
      <c r="Z4820" s="146">
        <v>77837</v>
      </c>
      <c r="AA4820" s="11"/>
      <c r="AB4820" s="123" t="s">
        <v>7939</v>
      </c>
      <c r="AC4820" s="124"/>
      <c r="AD4820" s="41"/>
      <c r="AE4820" s="41"/>
      <c r="AF4820" s="191">
        <v>43927</v>
      </c>
      <c r="AG4820" s="41"/>
      <c r="AH4820" s="41" t="s">
        <v>8024</v>
      </c>
      <c r="AI4820" s="80" t="s">
        <v>6</v>
      </c>
      <c r="AJ4820" s="41"/>
      <c r="AK4820" s="3"/>
      <c r="AL4820" s="85"/>
      <c r="AM4820" s="151" t="s">
        <v>19998</v>
      </c>
      <c r="AN4820" s="15"/>
      <c r="AO4820" s="166"/>
      <c r="AP4820" s="5">
        <f t="shared" si="76"/>
        <v>0</v>
      </c>
      <c r="AQ4820" s="16"/>
      <c r="AR4820" s="205">
        <v>1</v>
      </c>
      <c r="AS4820" s="16"/>
      <c r="AT4820" s="16"/>
      <c r="AU4820" s="16"/>
      <c r="AV4820" s="16"/>
      <c r="AW4820" s="16"/>
      <c r="AX4820" s="16"/>
    </row>
    <row r="4821" spans="1:50" customFormat="1" ht="15.75" hidden="1" customHeight="1" x14ac:dyDescent="0.2">
      <c r="A4821" s="7" t="s">
        <v>8339</v>
      </c>
      <c r="B4821" s="3" t="s">
        <v>8340</v>
      </c>
      <c r="C4821" s="85" t="s">
        <v>7939</v>
      </c>
      <c r="D4821" s="85" t="s">
        <v>13090</v>
      </c>
      <c r="E4821" s="202" t="s">
        <v>154</v>
      </c>
      <c r="F4821" s="85" t="s">
        <v>55</v>
      </c>
      <c r="G4821" s="85" t="s">
        <v>63</v>
      </c>
      <c r="H4821" s="85" t="s">
        <v>20690</v>
      </c>
      <c r="I4821" s="3" t="s">
        <v>4564</v>
      </c>
      <c r="J4821" s="85" t="s">
        <v>4400</v>
      </c>
      <c r="K4821" s="7" t="s">
        <v>4422</v>
      </c>
      <c r="L4821" s="3"/>
      <c r="M4821" s="3"/>
      <c r="N4821" s="41" t="s">
        <v>8341</v>
      </c>
      <c r="O4821" s="87">
        <v>692208</v>
      </c>
      <c r="P4821" s="87">
        <v>49023</v>
      </c>
      <c r="Q4821" s="87">
        <v>643185</v>
      </c>
      <c r="R4821" s="87">
        <v>0</v>
      </c>
      <c r="S4821" s="87"/>
      <c r="T4821" s="87"/>
      <c r="U4821" s="85">
        <v>2011</v>
      </c>
      <c r="V4821" s="179"/>
      <c r="W4821" s="7"/>
      <c r="X4821" s="3"/>
      <c r="Y4821" s="3"/>
      <c r="Z4821" s="146">
        <v>97395</v>
      </c>
      <c r="AA4821" s="11"/>
      <c r="AB4821" s="123" t="s">
        <v>7939</v>
      </c>
      <c r="AC4821" s="124"/>
      <c r="AD4821" s="41"/>
      <c r="AE4821" s="41"/>
      <c r="AF4821" s="191">
        <v>41546</v>
      </c>
      <c r="AG4821" s="41"/>
      <c r="AH4821" s="41" t="s">
        <v>8024</v>
      </c>
      <c r="AI4821" s="80" t="s">
        <v>6</v>
      </c>
      <c r="AJ4821" s="41"/>
      <c r="AK4821" s="3"/>
      <c r="AL4821" s="85"/>
      <c r="AM4821" s="151" t="s">
        <v>19998</v>
      </c>
      <c r="AN4821" s="15"/>
      <c r="AO4821" s="166"/>
      <c r="AP4821" s="5">
        <f t="shared" si="76"/>
        <v>0</v>
      </c>
      <c r="AQ4821" s="16"/>
      <c r="AR4821" s="205">
        <v>1</v>
      </c>
      <c r="AS4821" s="16"/>
      <c r="AT4821" s="16"/>
      <c r="AU4821" s="16"/>
      <c r="AV4821" s="16"/>
      <c r="AW4821" s="16"/>
      <c r="AX4821" s="16"/>
    </row>
    <row r="4822" spans="1:50" customFormat="1" ht="15.75" hidden="1" customHeight="1" x14ac:dyDescent="0.2">
      <c r="A4822" s="7" t="s">
        <v>8342</v>
      </c>
      <c r="B4822" s="3" t="s">
        <v>6011</v>
      </c>
      <c r="C4822" s="85" t="s">
        <v>7939</v>
      </c>
      <c r="D4822" s="85" t="s">
        <v>13090</v>
      </c>
      <c r="E4822" s="202" t="s">
        <v>154</v>
      </c>
      <c r="F4822" s="85" t="s">
        <v>55</v>
      </c>
      <c r="G4822" s="85" t="s">
        <v>63</v>
      </c>
      <c r="H4822" s="85" t="s">
        <v>20690</v>
      </c>
      <c r="I4822" s="3" t="s">
        <v>7970</v>
      </c>
      <c r="J4822" s="85" t="s">
        <v>4435</v>
      </c>
      <c r="K4822" s="7" t="s">
        <v>3838</v>
      </c>
      <c r="L4822" s="3"/>
      <c r="M4822" s="3"/>
      <c r="N4822" s="41" t="s">
        <v>7950</v>
      </c>
      <c r="O4822" s="87">
        <v>10859</v>
      </c>
      <c r="P4822" s="87">
        <v>10859</v>
      </c>
      <c r="Q4822" s="87">
        <v>0</v>
      </c>
      <c r="R4822" s="87">
        <v>0</v>
      </c>
      <c r="S4822" s="87"/>
      <c r="T4822" s="87"/>
      <c r="U4822" s="85">
        <v>2010</v>
      </c>
      <c r="V4822" s="179"/>
      <c r="W4822" s="7"/>
      <c r="X4822" s="3"/>
      <c r="Y4822" s="3"/>
      <c r="Z4822" s="146">
        <v>6115</v>
      </c>
      <c r="AA4822" s="11"/>
      <c r="AB4822" s="123" t="s">
        <v>7939</v>
      </c>
      <c r="AC4822" s="124"/>
      <c r="AD4822" s="41"/>
      <c r="AE4822" s="41"/>
      <c r="AF4822" s="191">
        <v>43509</v>
      </c>
      <c r="AG4822" s="41"/>
      <c r="AH4822" s="41" t="s">
        <v>8024</v>
      </c>
      <c r="AI4822" s="80" t="s">
        <v>6</v>
      </c>
      <c r="AJ4822" s="41"/>
      <c r="AK4822" s="3"/>
      <c r="AL4822" s="85"/>
      <c r="AM4822" s="151" t="s">
        <v>19998</v>
      </c>
      <c r="AN4822" s="15"/>
      <c r="AO4822" s="166"/>
      <c r="AP4822" s="5">
        <f t="shared" si="76"/>
        <v>0</v>
      </c>
      <c r="AQ4822" s="16"/>
      <c r="AR4822" s="205">
        <v>1</v>
      </c>
      <c r="AS4822" s="16"/>
      <c r="AT4822" s="16"/>
      <c r="AU4822" s="16"/>
      <c r="AV4822" s="16"/>
      <c r="AW4822" s="16"/>
      <c r="AX4822" s="16"/>
    </row>
    <row r="4823" spans="1:50" customFormat="1" ht="15.75" hidden="1" customHeight="1" x14ac:dyDescent="0.2">
      <c r="A4823" s="7" t="s">
        <v>8343</v>
      </c>
      <c r="B4823" s="3" t="s">
        <v>8344</v>
      </c>
      <c r="C4823" s="85" t="s">
        <v>7939</v>
      </c>
      <c r="D4823" s="85" t="s">
        <v>13090</v>
      </c>
      <c r="E4823" s="202" t="s">
        <v>154</v>
      </c>
      <c r="F4823" s="85" t="s">
        <v>55</v>
      </c>
      <c r="G4823" s="85" t="s">
        <v>63</v>
      </c>
      <c r="H4823" s="85" t="s">
        <v>20690</v>
      </c>
      <c r="I4823" s="3" t="s">
        <v>7970</v>
      </c>
      <c r="J4823" s="85" t="s">
        <v>4435</v>
      </c>
      <c r="K4823" s="7" t="s">
        <v>3838</v>
      </c>
      <c r="L4823" s="3"/>
      <c r="M4823" s="3"/>
      <c r="N4823" s="41" t="s">
        <v>8345</v>
      </c>
      <c r="O4823" s="87">
        <v>0</v>
      </c>
      <c r="P4823" s="87">
        <v>0</v>
      </c>
      <c r="Q4823" s="87">
        <v>0</v>
      </c>
      <c r="R4823" s="87">
        <v>0</v>
      </c>
      <c r="S4823" s="87"/>
      <c r="T4823" s="87"/>
      <c r="U4823" s="85" t="s">
        <v>112</v>
      </c>
      <c r="V4823" s="179"/>
      <c r="W4823" s="7"/>
      <c r="X4823" s="3"/>
      <c r="Y4823" s="3"/>
      <c r="Z4823" s="146">
        <v>17679</v>
      </c>
      <c r="AA4823" s="11"/>
      <c r="AB4823" s="123" t="s">
        <v>7939</v>
      </c>
      <c r="AC4823" s="124"/>
      <c r="AD4823" s="41"/>
      <c r="AE4823" s="41"/>
      <c r="AF4823" s="191">
        <v>41521</v>
      </c>
      <c r="AG4823" s="41"/>
      <c r="AH4823" s="41" t="s">
        <v>8024</v>
      </c>
      <c r="AI4823" s="80" t="s">
        <v>6</v>
      </c>
      <c r="AJ4823" s="41"/>
      <c r="AK4823" s="3"/>
      <c r="AL4823" s="85"/>
      <c r="AM4823" s="151" t="s">
        <v>19998</v>
      </c>
      <c r="AN4823" s="15"/>
      <c r="AO4823" s="166"/>
      <c r="AP4823" s="5">
        <f t="shared" si="76"/>
        <v>0</v>
      </c>
      <c r="AQ4823" s="16"/>
      <c r="AR4823" s="205">
        <v>1</v>
      </c>
      <c r="AS4823" s="16"/>
      <c r="AT4823" s="16"/>
      <c r="AU4823" s="16"/>
      <c r="AV4823" s="16"/>
      <c r="AW4823" s="16"/>
      <c r="AX4823" s="16"/>
    </row>
    <row r="4824" spans="1:50" customFormat="1" ht="15.75" hidden="1" customHeight="1" x14ac:dyDescent="0.2">
      <c r="A4824" s="7" t="s">
        <v>8346</v>
      </c>
      <c r="B4824" s="3" t="s">
        <v>8347</v>
      </c>
      <c r="C4824" s="85" t="s">
        <v>7939</v>
      </c>
      <c r="D4824" s="85" t="s">
        <v>13090</v>
      </c>
      <c r="E4824" s="202" t="s">
        <v>154</v>
      </c>
      <c r="F4824" s="85" t="s">
        <v>55</v>
      </c>
      <c r="G4824" s="85" t="s">
        <v>63</v>
      </c>
      <c r="H4824" s="85" t="s">
        <v>20690</v>
      </c>
      <c r="I4824" s="3" t="s">
        <v>7970</v>
      </c>
      <c r="J4824" s="85" t="s">
        <v>4435</v>
      </c>
      <c r="K4824" s="7" t="s">
        <v>3838</v>
      </c>
      <c r="L4824" s="3"/>
      <c r="M4824" s="3"/>
      <c r="N4824" s="41" t="s">
        <v>8345</v>
      </c>
      <c r="O4824" s="87">
        <v>0</v>
      </c>
      <c r="P4824" s="87">
        <v>0</v>
      </c>
      <c r="Q4824" s="87">
        <v>0</v>
      </c>
      <c r="R4824" s="87">
        <v>0</v>
      </c>
      <c r="S4824" s="87"/>
      <c r="T4824" s="87"/>
      <c r="U4824" s="85" t="s">
        <v>112</v>
      </c>
      <c r="V4824" s="179"/>
      <c r="W4824" s="7"/>
      <c r="X4824" s="3"/>
      <c r="Y4824" s="3"/>
      <c r="Z4824" s="146">
        <v>26813</v>
      </c>
      <c r="AA4824" s="11"/>
      <c r="AB4824" s="123" t="s">
        <v>7939</v>
      </c>
      <c r="AC4824" s="124"/>
      <c r="AD4824" s="41"/>
      <c r="AE4824" s="41"/>
      <c r="AF4824" s="191">
        <v>41523</v>
      </c>
      <c r="AG4824" s="41"/>
      <c r="AH4824" s="41" t="s">
        <v>8024</v>
      </c>
      <c r="AI4824" s="80" t="s">
        <v>6</v>
      </c>
      <c r="AJ4824" s="41"/>
      <c r="AK4824" s="3"/>
      <c r="AL4824" s="85"/>
      <c r="AM4824" s="151" t="s">
        <v>19998</v>
      </c>
      <c r="AN4824" s="15"/>
      <c r="AO4824" s="166"/>
      <c r="AP4824" s="5">
        <f t="shared" si="76"/>
        <v>0</v>
      </c>
      <c r="AQ4824" s="16"/>
      <c r="AR4824" s="205">
        <v>1</v>
      </c>
      <c r="AS4824" s="16"/>
      <c r="AT4824" s="16"/>
      <c r="AU4824" s="16"/>
      <c r="AV4824" s="16"/>
      <c r="AW4824" s="16"/>
      <c r="AX4824" s="16"/>
    </row>
    <row r="4825" spans="1:50" customFormat="1" ht="15.75" hidden="1" customHeight="1" x14ac:dyDescent="0.2">
      <c r="A4825" s="7" t="s">
        <v>8348</v>
      </c>
      <c r="B4825" s="3" t="s">
        <v>8349</v>
      </c>
      <c r="C4825" s="85" t="s">
        <v>7939</v>
      </c>
      <c r="D4825" s="85" t="s">
        <v>13090</v>
      </c>
      <c r="E4825" s="202" t="s">
        <v>154</v>
      </c>
      <c r="F4825" s="85" t="s">
        <v>55</v>
      </c>
      <c r="G4825" s="85" t="s">
        <v>63</v>
      </c>
      <c r="H4825" s="85" t="s">
        <v>20690</v>
      </c>
      <c r="I4825" s="3" t="s">
        <v>7970</v>
      </c>
      <c r="J4825" s="85" t="s">
        <v>4435</v>
      </c>
      <c r="K4825" s="7" t="s">
        <v>3838</v>
      </c>
      <c r="L4825" s="3"/>
      <c r="M4825" s="3"/>
      <c r="N4825" s="41" t="s">
        <v>6370</v>
      </c>
      <c r="O4825" s="87">
        <v>0</v>
      </c>
      <c r="P4825" s="87">
        <v>0</v>
      </c>
      <c r="Q4825" s="87">
        <v>0</v>
      </c>
      <c r="R4825" s="87">
        <v>0</v>
      </c>
      <c r="S4825" s="87"/>
      <c r="T4825" s="87"/>
      <c r="U4825" s="85" t="s">
        <v>112</v>
      </c>
      <c r="V4825" s="179"/>
      <c r="W4825" s="7"/>
      <c r="X4825" s="3"/>
      <c r="Y4825" s="3"/>
      <c r="Z4825" s="146">
        <v>4082</v>
      </c>
      <c r="AA4825" s="11"/>
      <c r="AB4825" s="123" t="s">
        <v>7939</v>
      </c>
      <c r="AC4825" s="124"/>
      <c r="AD4825" s="41"/>
      <c r="AE4825" s="41"/>
      <c r="AF4825" s="191">
        <v>41526</v>
      </c>
      <c r="AG4825" s="41"/>
      <c r="AH4825" s="41" t="s">
        <v>8024</v>
      </c>
      <c r="AI4825" s="80" t="s">
        <v>6</v>
      </c>
      <c r="AJ4825" s="41"/>
      <c r="AK4825" s="3"/>
      <c r="AL4825" s="85"/>
      <c r="AM4825" s="151" t="s">
        <v>19998</v>
      </c>
      <c r="AN4825" s="15"/>
      <c r="AO4825" s="166"/>
      <c r="AP4825" s="5">
        <f t="shared" si="76"/>
        <v>0</v>
      </c>
      <c r="AQ4825" s="16"/>
      <c r="AR4825" s="205">
        <v>1</v>
      </c>
      <c r="AS4825" s="16"/>
      <c r="AT4825" s="16"/>
      <c r="AU4825" s="16"/>
      <c r="AV4825" s="16"/>
      <c r="AW4825" s="16"/>
      <c r="AX4825" s="16"/>
    </row>
    <row r="4826" spans="1:50" customFormat="1" ht="15.75" hidden="1" customHeight="1" x14ac:dyDescent="0.2">
      <c r="A4826" s="7" t="s">
        <v>8350</v>
      </c>
      <c r="B4826" s="3" t="s">
        <v>8351</v>
      </c>
      <c r="C4826" s="85" t="s">
        <v>7939</v>
      </c>
      <c r="D4826" s="85" t="s">
        <v>13090</v>
      </c>
      <c r="E4826" s="202" t="s">
        <v>154</v>
      </c>
      <c r="F4826" s="85" t="s">
        <v>34</v>
      </c>
      <c r="G4826" s="85" t="s">
        <v>38</v>
      </c>
      <c r="H4826" s="85" t="s">
        <v>20690</v>
      </c>
      <c r="I4826" s="3" t="s">
        <v>8165</v>
      </c>
      <c r="J4826" s="85" t="s">
        <v>124</v>
      </c>
      <c r="K4826" s="7" t="s">
        <v>4412</v>
      </c>
      <c r="L4826" s="3"/>
      <c r="M4826" s="3"/>
      <c r="N4826" s="41" t="s">
        <v>15961</v>
      </c>
      <c r="O4826" s="87">
        <v>87143</v>
      </c>
      <c r="P4826" s="87">
        <v>60480</v>
      </c>
      <c r="Q4826" s="87">
        <v>26663</v>
      </c>
      <c r="R4826" s="87">
        <v>44646</v>
      </c>
      <c r="S4826" s="87"/>
      <c r="T4826" s="87"/>
      <c r="U4826" s="85">
        <v>2012</v>
      </c>
      <c r="V4826" s="179"/>
      <c r="W4826" s="7"/>
      <c r="X4826" s="3"/>
      <c r="Y4826" s="3"/>
      <c r="Z4826" s="146">
        <v>72982</v>
      </c>
      <c r="AA4826" s="11"/>
      <c r="AB4826" s="123" t="s">
        <v>7939</v>
      </c>
      <c r="AC4826" s="124"/>
      <c r="AD4826" s="41"/>
      <c r="AE4826" s="41"/>
      <c r="AF4826" s="191">
        <v>43927</v>
      </c>
      <c r="AG4826" s="41"/>
      <c r="AH4826" s="41" t="s">
        <v>7952</v>
      </c>
      <c r="AI4826" s="80" t="s">
        <v>6</v>
      </c>
      <c r="AJ4826" s="41"/>
      <c r="AK4826" s="4"/>
      <c r="AL4826" s="85"/>
      <c r="AM4826" s="151" t="s">
        <v>19998</v>
      </c>
      <c r="AN4826" s="15"/>
      <c r="AO4826" s="166"/>
      <c r="AP4826" s="5">
        <f t="shared" si="76"/>
        <v>0</v>
      </c>
      <c r="AQ4826" s="16"/>
      <c r="AR4826" s="205">
        <v>1</v>
      </c>
      <c r="AS4826" s="16"/>
      <c r="AT4826" s="16"/>
      <c r="AU4826" s="16"/>
      <c r="AV4826" s="16"/>
      <c r="AW4826" s="16"/>
      <c r="AX4826" s="16"/>
    </row>
    <row r="4827" spans="1:50" customFormat="1" ht="15.75" hidden="1" customHeight="1" x14ac:dyDescent="0.2">
      <c r="A4827" s="7" t="s">
        <v>8352</v>
      </c>
      <c r="B4827" s="3" t="s">
        <v>7204</v>
      </c>
      <c r="C4827" s="85" t="s">
        <v>7939</v>
      </c>
      <c r="D4827" s="85" t="s">
        <v>13090</v>
      </c>
      <c r="E4827" s="202" t="s">
        <v>8133</v>
      </c>
      <c r="F4827" s="85" t="s">
        <v>55</v>
      </c>
      <c r="G4827" s="85" t="s">
        <v>63</v>
      </c>
      <c r="H4827" s="85" t="s">
        <v>20690</v>
      </c>
      <c r="I4827" s="3" t="s">
        <v>4564</v>
      </c>
      <c r="J4827" s="85" t="s">
        <v>4435</v>
      </c>
      <c r="K4827" s="7" t="s">
        <v>3838</v>
      </c>
      <c r="L4827" s="3"/>
      <c r="M4827" s="3"/>
      <c r="N4827" s="41" t="s">
        <v>8353</v>
      </c>
      <c r="O4827" s="87">
        <v>417675</v>
      </c>
      <c r="P4827" s="87">
        <v>316164</v>
      </c>
      <c r="Q4827" s="87">
        <v>101511</v>
      </c>
      <c r="R4827" s="87">
        <v>0</v>
      </c>
      <c r="S4827" s="87"/>
      <c r="T4827" s="87"/>
      <c r="U4827" s="85">
        <v>2011</v>
      </c>
      <c r="V4827" s="179"/>
      <c r="W4827" s="7"/>
      <c r="X4827" s="3"/>
      <c r="Y4827" s="3"/>
      <c r="Z4827" s="146">
        <v>85863</v>
      </c>
      <c r="AA4827" s="11"/>
      <c r="AB4827" s="123" t="s">
        <v>7939</v>
      </c>
      <c r="AC4827" s="124"/>
      <c r="AD4827" s="41"/>
      <c r="AE4827" s="41"/>
      <c r="AF4827" s="191">
        <v>43986</v>
      </c>
      <c r="AG4827" s="41"/>
      <c r="AH4827" s="41" t="s">
        <v>8024</v>
      </c>
      <c r="AI4827" s="80" t="s">
        <v>6</v>
      </c>
      <c r="AJ4827" s="41"/>
      <c r="AK4827" s="3"/>
      <c r="AL4827" s="85"/>
      <c r="AM4827" s="151" t="s">
        <v>19998</v>
      </c>
      <c r="AN4827" s="15"/>
      <c r="AO4827" s="166"/>
      <c r="AP4827" s="5">
        <f t="shared" si="76"/>
        <v>0</v>
      </c>
      <c r="AQ4827" s="16"/>
      <c r="AR4827" s="205">
        <v>1</v>
      </c>
      <c r="AS4827" s="16"/>
      <c r="AT4827" s="16"/>
      <c r="AU4827" s="16"/>
      <c r="AV4827" s="16"/>
      <c r="AW4827" s="16"/>
      <c r="AX4827" s="16"/>
    </row>
    <row r="4828" spans="1:50" customFormat="1" ht="15.75" hidden="1" customHeight="1" x14ac:dyDescent="0.2">
      <c r="A4828" s="7" t="s">
        <v>8354</v>
      </c>
      <c r="B4828" s="3" t="s">
        <v>7259</v>
      </c>
      <c r="C4828" s="85" t="s">
        <v>7939</v>
      </c>
      <c r="D4828" s="85" t="s">
        <v>13090</v>
      </c>
      <c r="E4828" s="202" t="s">
        <v>8133</v>
      </c>
      <c r="F4828" s="85" t="s">
        <v>55</v>
      </c>
      <c r="G4828" s="85" t="s">
        <v>63</v>
      </c>
      <c r="H4828" s="85" t="s">
        <v>20690</v>
      </c>
      <c r="I4828" s="3" t="s">
        <v>4564</v>
      </c>
      <c r="J4828" s="85" t="s">
        <v>4435</v>
      </c>
      <c r="K4828" s="7" t="s">
        <v>3838</v>
      </c>
      <c r="L4828" s="3"/>
      <c r="M4828" s="3"/>
      <c r="N4828" s="41" t="s">
        <v>8353</v>
      </c>
      <c r="O4828" s="87">
        <v>194745</v>
      </c>
      <c r="P4828" s="87">
        <v>103051</v>
      </c>
      <c r="Q4828" s="87">
        <v>91694</v>
      </c>
      <c r="R4828" s="87">
        <v>0</v>
      </c>
      <c r="S4828" s="87"/>
      <c r="T4828" s="87"/>
      <c r="U4828" s="85">
        <v>2011</v>
      </c>
      <c r="V4828" s="179"/>
      <c r="W4828" s="7"/>
      <c r="X4828" s="3"/>
      <c r="Y4828" s="3"/>
      <c r="Z4828" s="146">
        <v>44627</v>
      </c>
      <c r="AA4828" s="11"/>
      <c r="AB4828" s="123" t="s">
        <v>7939</v>
      </c>
      <c r="AC4828" s="124"/>
      <c r="AD4828" s="41"/>
      <c r="AE4828" s="41"/>
      <c r="AF4828" s="191">
        <v>43986</v>
      </c>
      <c r="AG4828" s="41"/>
      <c r="AH4828" s="41" t="s">
        <v>8024</v>
      </c>
      <c r="AI4828" s="80" t="s">
        <v>6</v>
      </c>
      <c r="AJ4828" s="41"/>
      <c r="AK4828" s="3"/>
      <c r="AL4828" s="85"/>
      <c r="AM4828" s="151" t="s">
        <v>19998</v>
      </c>
      <c r="AN4828" s="15"/>
      <c r="AO4828" s="166"/>
      <c r="AP4828" s="5">
        <f t="shared" si="76"/>
        <v>0</v>
      </c>
      <c r="AQ4828" s="16"/>
      <c r="AR4828" s="205">
        <v>1</v>
      </c>
      <c r="AS4828" s="16"/>
      <c r="AT4828" s="16"/>
      <c r="AU4828" s="16"/>
      <c r="AV4828" s="16"/>
      <c r="AW4828" s="16"/>
      <c r="AX4828" s="16"/>
    </row>
    <row r="4829" spans="1:50" customFormat="1" ht="15.75" hidden="1" customHeight="1" x14ac:dyDescent="0.2">
      <c r="A4829" s="7" t="s">
        <v>8355</v>
      </c>
      <c r="B4829" s="3" t="s">
        <v>7206</v>
      </c>
      <c r="C4829" s="85" t="s">
        <v>7939</v>
      </c>
      <c r="D4829" s="85" t="s">
        <v>13090</v>
      </c>
      <c r="E4829" s="202" t="s">
        <v>8133</v>
      </c>
      <c r="F4829" s="85" t="s">
        <v>55</v>
      </c>
      <c r="G4829" s="85" t="s">
        <v>63</v>
      </c>
      <c r="H4829" s="85" t="s">
        <v>20690</v>
      </c>
      <c r="I4829" s="3" t="s">
        <v>4564</v>
      </c>
      <c r="J4829" s="85" t="s">
        <v>4435</v>
      </c>
      <c r="K4829" s="7" t="s">
        <v>3838</v>
      </c>
      <c r="L4829" s="3"/>
      <c r="M4829" s="3"/>
      <c r="N4829" s="41" t="s">
        <v>8353</v>
      </c>
      <c r="O4829" s="87">
        <v>271222</v>
      </c>
      <c r="P4829" s="87">
        <v>223718</v>
      </c>
      <c r="Q4829" s="87">
        <v>47504</v>
      </c>
      <c r="R4829" s="87">
        <v>0</v>
      </c>
      <c r="S4829" s="87"/>
      <c r="T4829" s="87"/>
      <c r="U4829" s="85">
        <v>2011</v>
      </c>
      <c r="V4829" s="179"/>
      <c r="W4829" s="7"/>
      <c r="X4829" s="3"/>
      <c r="Y4829" s="3"/>
      <c r="Z4829" s="146">
        <v>42912</v>
      </c>
      <c r="AA4829" s="11"/>
      <c r="AB4829" s="123" t="s">
        <v>7939</v>
      </c>
      <c r="AC4829" s="124"/>
      <c r="AD4829" s="41"/>
      <c r="AE4829" s="41"/>
      <c r="AF4829" s="191">
        <v>43986</v>
      </c>
      <c r="AG4829" s="41"/>
      <c r="AH4829" s="41" t="s">
        <v>8024</v>
      </c>
      <c r="AI4829" s="80" t="s">
        <v>6</v>
      </c>
      <c r="AJ4829" s="41"/>
      <c r="AK4829" s="3"/>
      <c r="AL4829" s="85"/>
      <c r="AM4829" s="151" t="s">
        <v>19998</v>
      </c>
      <c r="AN4829" s="15"/>
      <c r="AO4829" s="166"/>
      <c r="AP4829" s="5">
        <f t="shared" si="76"/>
        <v>0</v>
      </c>
      <c r="AQ4829" s="16"/>
      <c r="AR4829" s="205">
        <v>1</v>
      </c>
      <c r="AS4829" s="16"/>
      <c r="AT4829" s="16"/>
      <c r="AU4829" s="16"/>
      <c r="AV4829" s="16"/>
      <c r="AW4829" s="16"/>
      <c r="AX4829" s="16"/>
    </row>
    <row r="4830" spans="1:50" customFormat="1" ht="15.75" hidden="1" customHeight="1" x14ac:dyDescent="0.2">
      <c r="A4830" s="7" t="s">
        <v>8356</v>
      </c>
      <c r="B4830" s="3" t="s">
        <v>7265</v>
      </c>
      <c r="C4830" s="85" t="s">
        <v>7939</v>
      </c>
      <c r="D4830" s="85" t="s">
        <v>13090</v>
      </c>
      <c r="E4830" s="202" t="s">
        <v>8133</v>
      </c>
      <c r="F4830" s="85" t="s">
        <v>55</v>
      </c>
      <c r="G4830" s="85" t="s">
        <v>63</v>
      </c>
      <c r="H4830" s="85" t="s">
        <v>20690</v>
      </c>
      <c r="I4830" s="3" t="s">
        <v>4564</v>
      </c>
      <c r="J4830" s="85" t="s">
        <v>4435</v>
      </c>
      <c r="K4830" s="7" t="s">
        <v>3838</v>
      </c>
      <c r="L4830" s="3"/>
      <c r="M4830" s="3"/>
      <c r="N4830" s="41" t="s">
        <v>8353</v>
      </c>
      <c r="O4830" s="87">
        <v>173385</v>
      </c>
      <c r="P4830" s="87">
        <v>137744</v>
      </c>
      <c r="Q4830" s="87">
        <v>35641</v>
      </c>
      <c r="R4830" s="87">
        <v>0</v>
      </c>
      <c r="S4830" s="87"/>
      <c r="T4830" s="87"/>
      <c r="U4830" s="85">
        <v>2011</v>
      </c>
      <c r="V4830" s="179"/>
      <c r="W4830" s="7"/>
      <c r="X4830" s="3"/>
      <c r="Y4830" s="3"/>
      <c r="Z4830" s="146">
        <v>42131</v>
      </c>
      <c r="AA4830" s="11"/>
      <c r="AB4830" s="123" t="s">
        <v>7939</v>
      </c>
      <c r="AC4830" s="124"/>
      <c r="AD4830" s="41"/>
      <c r="AE4830" s="41"/>
      <c r="AF4830" s="191">
        <v>43986</v>
      </c>
      <c r="AG4830" s="41"/>
      <c r="AH4830" s="41" t="s">
        <v>8024</v>
      </c>
      <c r="AI4830" s="80" t="s">
        <v>6</v>
      </c>
      <c r="AJ4830" s="41"/>
      <c r="AK4830" s="3"/>
      <c r="AL4830" s="85"/>
      <c r="AM4830" s="151" t="s">
        <v>19998</v>
      </c>
      <c r="AN4830" s="15"/>
      <c r="AO4830" s="166"/>
      <c r="AP4830" s="5">
        <f t="shared" si="76"/>
        <v>0</v>
      </c>
      <c r="AQ4830" s="16"/>
      <c r="AR4830" s="205">
        <v>1</v>
      </c>
      <c r="AS4830" s="16"/>
      <c r="AT4830" s="16"/>
      <c r="AU4830" s="16"/>
      <c r="AV4830" s="16"/>
      <c r="AW4830" s="16"/>
      <c r="AX4830" s="16"/>
    </row>
    <row r="4831" spans="1:50" customFormat="1" ht="15.75" hidden="1" customHeight="1" x14ac:dyDescent="0.2">
      <c r="A4831" s="7" t="s">
        <v>8357</v>
      </c>
      <c r="B4831" s="3" t="s">
        <v>7261</v>
      </c>
      <c r="C4831" s="85" t="s">
        <v>7939</v>
      </c>
      <c r="D4831" s="85" t="s">
        <v>13090</v>
      </c>
      <c r="E4831" s="202" t="s">
        <v>8133</v>
      </c>
      <c r="F4831" s="85" t="s">
        <v>55</v>
      </c>
      <c r="G4831" s="85" t="s">
        <v>63</v>
      </c>
      <c r="H4831" s="85" t="s">
        <v>20690</v>
      </c>
      <c r="I4831" s="3" t="s">
        <v>7970</v>
      </c>
      <c r="J4831" s="85" t="s">
        <v>4435</v>
      </c>
      <c r="K4831" s="7" t="s">
        <v>3838</v>
      </c>
      <c r="L4831" s="3"/>
      <c r="M4831" s="3"/>
      <c r="N4831" s="41" t="s">
        <v>8353</v>
      </c>
      <c r="O4831" s="87">
        <v>78971</v>
      </c>
      <c r="P4831" s="87">
        <v>78971</v>
      </c>
      <c r="Q4831" s="87">
        <v>0</v>
      </c>
      <c r="R4831" s="87">
        <v>0</v>
      </c>
      <c r="S4831" s="87"/>
      <c r="T4831" s="87"/>
      <c r="U4831" s="85">
        <v>2011</v>
      </c>
      <c r="V4831" s="179"/>
      <c r="W4831" s="7"/>
      <c r="X4831" s="3"/>
      <c r="Y4831" s="3"/>
      <c r="Z4831" s="146">
        <v>14846</v>
      </c>
      <c r="AA4831" s="11"/>
      <c r="AB4831" s="123" t="s">
        <v>7939</v>
      </c>
      <c r="AC4831" s="124"/>
      <c r="AD4831" s="41"/>
      <c r="AE4831" s="41"/>
      <c r="AF4831" s="191">
        <v>43986</v>
      </c>
      <c r="AG4831" s="41"/>
      <c r="AH4831" s="41" t="s">
        <v>8024</v>
      </c>
      <c r="AI4831" s="80" t="s">
        <v>6</v>
      </c>
      <c r="AJ4831" s="41"/>
      <c r="AK4831" s="3"/>
      <c r="AL4831" s="85"/>
      <c r="AM4831" s="151" t="s">
        <v>19998</v>
      </c>
      <c r="AN4831" s="15"/>
      <c r="AO4831" s="166"/>
      <c r="AP4831" s="5">
        <f t="shared" si="76"/>
        <v>0</v>
      </c>
      <c r="AQ4831" s="16"/>
      <c r="AR4831" s="205">
        <v>1</v>
      </c>
      <c r="AS4831" s="16"/>
      <c r="AT4831" s="16"/>
      <c r="AU4831" s="16"/>
      <c r="AV4831" s="16"/>
      <c r="AW4831" s="16"/>
      <c r="AX4831" s="16"/>
    </row>
    <row r="4832" spans="1:50" customFormat="1" ht="15.75" hidden="1" customHeight="1" x14ac:dyDescent="0.2">
      <c r="A4832" s="7" t="s">
        <v>8358</v>
      </c>
      <c r="B4832" s="3" t="s">
        <v>7263</v>
      </c>
      <c r="C4832" s="85" t="s">
        <v>7939</v>
      </c>
      <c r="D4832" s="85" t="s">
        <v>13090</v>
      </c>
      <c r="E4832" s="202" t="s">
        <v>8133</v>
      </c>
      <c r="F4832" s="85" t="s">
        <v>55</v>
      </c>
      <c r="G4832" s="85" t="s">
        <v>63</v>
      </c>
      <c r="H4832" s="85" t="s">
        <v>20690</v>
      </c>
      <c r="I4832" s="3" t="s">
        <v>7970</v>
      </c>
      <c r="J4832" s="85" t="s">
        <v>4435</v>
      </c>
      <c r="K4832" s="7" t="s">
        <v>3838</v>
      </c>
      <c r="L4832" s="3"/>
      <c r="M4832" s="3"/>
      <c r="N4832" s="41" t="s">
        <v>8353</v>
      </c>
      <c r="O4832" s="87">
        <v>129185</v>
      </c>
      <c r="P4832" s="87">
        <v>129185</v>
      </c>
      <c r="Q4832" s="87">
        <v>0</v>
      </c>
      <c r="R4832" s="87">
        <v>0</v>
      </c>
      <c r="S4832" s="87"/>
      <c r="T4832" s="87"/>
      <c r="U4832" s="85">
        <v>2011</v>
      </c>
      <c r="V4832" s="179"/>
      <c r="W4832" s="7"/>
      <c r="X4832" s="3"/>
      <c r="Y4832" s="3"/>
      <c r="Z4832" s="146">
        <v>31875</v>
      </c>
      <c r="AA4832" s="11"/>
      <c r="AB4832" s="123" t="s">
        <v>7939</v>
      </c>
      <c r="AC4832" s="124"/>
      <c r="AD4832" s="41"/>
      <c r="AE4832" s="41"/>
      <c r="AF4832" s="191">
        <v>43927</v>
      </c>
      <c r="AG4832" s="41"/>
      <c r="AH4832" s="41" t="s">
        <v>8024</v>
      </c>
      <c r="AI4832" s="80" t="s">
        <v>6</v>
      </c>
      <c r="AJ4832" s="41"/>
      <c r="AK4832" s="3"/>
      <c r="AL4832" s="85"/>
      <c r="AM4832" s="151" t="s">
        <v>19998</v>
      </c>
      <c r="AN4832" s="15"/>
      <c r="AO4832" s="166"/>
      <c r="AP4832" s="5">
        <f t="shared" si="76"/>
        <v>0</v>
      </c>
      <c r="AQ4832" s="16"/>
      <c r="AR4832" s="205">
        <v>1</v>
      </c>
      <c r="AS4832" s="16"/>
      <c r="AT4832" s="16"/>
      <c r="AU4832" s="16"/>
      <c r="AV4832" s="16"/>
      <c r="AW4832" s="16"/>
      <c r="AX4832" s="16"/>
    </row>
    <row r="4833" spans="1:50" customFormat="1" ht="15.75" hidden="1" customHeight="1" x14ac:dyDescent="0.2">
      <c r="A4833" s="7" t="s">
        <v>8359</v>
      </c>
      <c r="B4833" s="3" t="s">
        <v>8360</v>
      </c>
      <c r="C4833" s="85" t="s">
        <v>7939</v>
      </c>
      <c r="D4833" s="85" t="s">
        <v>13090</v>
      </c>
      <c r="E4833" s="202" t="s">
        <v>154</v>
      </c>
      <c r="F4833" s="85" t="s">
        <v>55</v>
      </c>
      <c r="G4833" s="85" t="s">
        <v>63</v>
      </c>
      <c r="H4833" s="85" t="s">
        <v>20690</v>
      </c>
      <c r="I4833" s="3" t="s">
        <v>7970</v>
      </c>
      <c r="J4833" s="85" t="s">
        <v>4435</v>
      </c>
      <c r="K4833" s="7" t="s">
        <v>3838</v>
      </c>
      <c r="L4833" s="3"/>
      <c r="M4833" s="3"/>
      <c r="N4833" s="41" t="s">
        <v>8361</v>
      </c>
      <c r="O4833" s="87">
        <v>32594</v>
      </c>
      <c r="P4833" s="87">
        <v>32594</v>
      </c>
      <c r="Q4833" s="87">
        <v>0</v>
      </c>
      <c r="R4833" s="87">
        <v>0</v>
      </c>
      <c r="S4833" s="87"/>
      <c r="T4833" s="87"/>
      <c r="U4833" s="85">
        <v>2005</v>
      </c>
      <c r="V4833" s="179"/>
      <c r="W4833" s="7"/>
      <c r="X4833" s="3"/>
      <c r="Y4833" s="3"/>
      <c r="Z4833" s="146">
        <v>13104</v>
      </c>
      <c r="AA4833" s="11"/>
      <c r="AB4833" s="123" t="s">
        <v>7939</v>
      </c>
      <c r="AC4833" s="124"/>
      <c r="AD4833" s="41"/>
      <c r="AE4833" s="41"/>
      <c r="AF4833" s="191">
        <v>40021</v>
      </c>
      <c r="AG4833" s="41"/>
      <c r="AH4833" s="41" t="s">
        <v>8024</v>
      </c>
      <c r="AI4833" s="80" t="s">
        <v>6</v>
      </c>
      <c r="AJ4833" s="41"/>
      <c r="AK4833" s="3"/>
      <c r="AL4833" s="85"/>
      <c r="AM4833" s="151" t="s">
        <v>19998</v>
      </c>
      <c r="AN4833" s="15"/>
      <c r="AO4833" s="166"/>
      <c r="AP4833" s="5">
        <f t="shared" si="76"/>
        <v>0</v>
      </c>
      <c r="AQ4833" s="16"/>
      <c r="AR4833" s="205">
        <v>1</v>
      </c>
      <c r="AS4833" s="16"/>
      <c r="AT4833" s="16"/>
      <c r="AU4833" s="16"/>
      <c r="AV4833" s="16"/>
      <c r="AW4833" s="16"/>
      <c r="AX4833" s="16"/>
    </row>
    <row r="4834" spans="1:50" customFormat="1" ht="15.75" hidden="1" customHeight="1" x14ac:dyDescent="0.2">
      <c r="A4834" s="7" t="s">
        <v>8362</v>
      </c>
      <c r="B4834" s="3" t="s">
        <v>8363</v>
      </c>
      <c r="C4834" s="85" t="s">
        <v>7939</v>
      </c>
      <c r="D4834" s="85" t="s">
        <v>13090</v>
      </c>
      <c r="E4834" s="202" t="s">
        <v>154</v>
      </c>
      <c r="F4834" s="85" t="s">
        <v>55</v>
      </c>
      <c r="G4834" s="85" t="s">
        <v>15355</v>
      </c>
      <c r="H4834" s="85" t="s">
        <v>20690</v>
      </c>
      <c r="I4834" s="3" t="s">
        <v>7978</v>
      </c>
      <c r="J4834" s="85" t="s">
        <v>4400</v>
      </c>
      <c r="K4834" s="7" t="s">
        <v>4422</v>
      </c>
      <c r="L4834" s="3"/>
      <c r="M4834" s="3"/>
      <c r="N4834" s="41" t="s">
        <v>8364</v>
      </c>
      <c r="O4834" s="87">
        <v>917897</v>
      </c>
      <c r="P4834" s="87">
        <v>67002</v>
      </c>
      <c r="Q4834" s="87">
        <v>850895</v>
      </c>
      <c r="R4834" s="87">
        <v>0</v>
      </c>
      <c r="S4834" s="87"/>
      <c r="T4834" s="87"/>
      <c r="U4834" s="85">
        <v>2009</v>
      </c>
      <c r="V4834" s="179"/>
      <c r="W4834" s="7"/>
      <c r="X4834" s="3"/>
      <c r="Y4834" s="3"/>
      <c r="Z4834" s="146">
        <v>55874</v>
      </c>
      <c r="AA4834" s="11"/>
      <c r="AB4834" s="123" t="s">
        <v>7939</v>
      </c>
      <c r="AC4834" s="124"/>
      <c r="AD4834" s="41"/>
      <c r="AE4834" s="41"/>
      <c r="AF4834" s="191">
        <v>41528</v>
      </c>
      <c r="AG4834" s="41"/>
      <c r="AH4834" s="41" t="s">
        <v>8024</v>
      </c>
      <c r="AI4834" s="80" t="s">
        <v>6</v>
      </c>
      <c r="AJ4834" s="41"/>
      <c r="AK4834" s="3"/>
      <c r="AL4834" s="85"/>
      <c r="AM4834" s="151" t="s">
        <v>19998</v>
      </c>
      <c r="AN4834" s="15"/>
      <c r="AO4834" s="166"/>
      <c r="AP4834" s="5">
        <f t="shared" si="76"/>
        <v>0</v>
      </c>
      <c r="AQ4834" s="16"/>
      <c r="AR4834" s="205">
        <v>1</v>
      </c>
      <c r="AS4834" s="16"/>
      <c r="AT4834" s="16"/>
      <c r="AU4834" s="16"/>
      <c r="AV4834" s="16"/>
      <c r="AW4834" s="16"/>
      <c r="AX4834" s="16"/>
    </row>
    <row r="4835" spans="1:50" customFormat="1" ht="15.75" hidden="1" customHeight="1" x14ac:dyDescent="0.2">
      <c r="A4835" s="7" t="s">
        <v>8365</v>
      </c>
      <c r="B4835" s="3" t="s">
        <v>8366</v>
      </c>
      <c r="C4835" s="85" t="s">
        <v>7939</v>
      </c>
      <c r="D4835" s="85" t="s">
        <v>13090</v>
      </c>
      <c r="E4835" s="202" t="s">
        <v>154</v>
      </c>
      <c r="F4835" s="85" t="s">
        <v>34</v>
      </c>
      <c r="G4835" s="85" t="s">
        <v>35</v>
      </c>
      <c r="H4835" s="85" t="s">
        <v>20688</v>
      </c>
      <c r="I4835" s="7" t="s">
        <v>8125</v>
      </c>
      <c r="J4835" s="85" t="s">
        <v>105</v>
      </c>
      <c r="K4835" s="7" t="s">
        <v>1221</v>
      </c>
      <c r="L4835" s="3"/>
      <c r="M4835" s="3"/>
      <c r="N4835" s="41" t="s">
        <v>8367</v>
      </c>
      <c r="O4835" s="87">
        <v>1033143</v>
      </c>
      <c r="P4835" s="87">
        <v>881200</v>
      </c>
      <c r="Q4835" s="87">
        <v>151943</v>
      </c>
      <c r="R4835" s="87">
        <v>168186</v>
      </c>
      <c r="S4835" s="87"/>
      <c r="T4835" s="87"/>
      <c r="U4835" s="85">
        <v>2014</v>
      </c>
      <c r="V4835" s="179"/>
      <c r="W4835" s="7"/>
      <c r="X4835" s="3"/>
      <c r="Y4835" s="3"/>
      <c r="Z4835" s="211">
        <v>171808</v>
      </c>
      <c r="AA4835" s="11"/>
      <c r="AB4835" s="123" t="s">
        <v>7939</v>
      </c>
      <c r="AC4835" s="124"/>
      <c r="AD4835" s="41"/>
      <c r="AE4835" s="41"/>
      <c r="AF4835" s="191">
        <v>43927</v>
      </c>
      <c r="AG4835" s="41"/>
      <c r="AH4835" s="41" t="s">
        <v>7952</v>
      </c>
      <c r="AI4835" s="80" t="s">
        <v>6</v>
      </c>
      <c r="AJ4835" s="41"/>
      <c r="AK4835" s="4"/>
      <c r="AL4835" s="85"/>
      <c r="AM4835" s="151" t="s">
        <v>19998</v>
      </c>
      <c r="AN4835" s="15"/>
      <c r="AO4835" s="166"/>
      <c r="AP4835" s="5">
        <f t="shared" si="76"/>
        <v>0</v>
      </c>
      <c r="AQ4835" s="16"/>
      <c r="AR4835" s="205">
        <v>1</v>
      </c>
      <c r="AS4835" s="16"/>
      <c r="AT4835" s="16"/>
      <c r="AU4835" s="16"/>
      <c r="AV4835" s="16"/>
      <c r="AW4835" s="16"/>
      <c r="AX4835" s="16"/>
    </row>
    <row r="4836" spans="1:50" customFormat="1" ht="15.75" hidden="1" customHeight="1" x14ac:dyDescent="0.2">
      <c r="A4836" s="7" t="s">
        <v>8368</v>
      </c>
      <c r="B4836" s="3" t="s">
        <v>8369</v>
      </c>
      <c r="C4836" s="85" t="s">
        <v>7939</v>
      </c>
      <c r="D4836" s="85" t="s">
        <v>13090</v>
      </c>
      <c r="E4836" s="202" t="s">
        <v>154</v>
      </c>
      <c r="F4836" s="85" t="s">
        <v>64</v>
      </c>
      <c r="G4836" s="85" t="s">
        <v>65</v>
      </c>
      <c r="H4836" s="85" t="s">
        <v>20690</v>
      </c>
      <c r="I4836" s="3" t="s">
        <v>8370</v>
      </c>
      <c r="J4836" s="85" t="s">
        <v>124</v>
      </c>
      <c r="K4836" s="7" t="s">
        <v>125</v>
      </c>
      <c r="L4836" s="3"/>
      <c r="M4836" s="3"/>
      <c r="N4836" s="41" t="s">
        <v>13120</v>
      </c>
      <c r="O4836" s="87">
        <v>43429</v>
      </c>
      <c r="P4836" s="87">
        <v>19450</v>
      </c>
      <c r="Q4836" s="87">
        <v>23979</v>
      </c>
      <c r="R4836" s="87">
        <v>0</v>
      </c>
      <c r="S4836" s="87"/>
      <c r="T4836" s="87"/>
      <c r="U4836" s="85">
        <v>2012</v>
      </c>
      <c r="V4836" s="179"/>
      <c r="W4836" s="7"/>
      <c r="X4836" s="3"/>
      <c r="Y4836" s="3"/>
      <c r="Z4836" s="146">
        <v>456</v>
      </c>
      <c r="AA4836" s="11"/>
      <c r="AB4836" s="123" t="s">
        <v>7939</v>
      </c>
      <c r="AC4836" s="124"/>
      <c r="AD4836" s="41"/>
      <c r="AE4836" s="41"/>
      <c r="AF4836" s="191">
        <v>43927</v>
      </c>
      <c r="AG4836" s="41"/>
      <c r="AH4836" s="41" t="s">
        <v>7967</v>
      </c>
      <c r="AI4836" s="80" t="s">
        <v>6</v>
      </c>
      <c r="AJ4836" s="41"/>
      <c r="AK4836" s="3"/>
      <c r="AL4836" s="85"/>
      <c r="AM4836" s="151" t="s">
        <v>19998</v>
      </c>
      <c r="AN4836" s="15"/>
      <c r="AO4836" s="166"/>
      <c r="AP4836" s="5">
        <f t="shared" si="76"/>
        <v>0</v>
      </c>
      <c r="AQ4836" s="16"/>
      <c r="AR4836" s="205">
        <v>1</v>
      </c>
      <c r="AS4836" s="16"/>
      <c r="AT4836" s="16"/>
      <c r="AU4836" s="16"/>
      <c r="AV4836" s="16"/>
      <c r="AW4836" s="16"/>
      <c r="AX4836" s="16"/>
    </row>
    <row r="4837" spans="1:50" customFormat="1" ht="15.75" hidden="1" customHeight="1" x14ac:dyDescent="0.2">
      <c r="A4837" s="7" t="s">
        <v>8371</v>
      </c>
      <c r="B4837" s="3" t="s">
        <v>8372</v>
      </c>
      <c r="C4837" s="85" t="s">
        <v>7939</v>
      </c>
      <c r="D4837" s="85" t="s">
        <v>13090</v>
      </c>
      <c r="E4837" s="202" t="s">
        <v>154</v>
      </c>
      <c r="F4837" s="85" t="s">
        <v>55</v>
      </c>
      <c r="G4837" s="85" t="s">
        <v>59</v>
      </c>
      <c r="H4837" s="85" t="s">
        <v>20690</v>
      </c>
      <c r="I4837" s="3" t="s">
        <v>4564</v>
      </c>
      <c r="J4837" s="85" t="s">
        <v>4400</v>
      </c>
      <c r="K4837" s="7" t="s">
        <v>4422</v>
      </c>
      <c r="L4837" s="3"/>
      <c r="M4837" s="3"/>
      <c r="N4837" s="41" t="s">
        <v>8373</v>
      </c>
      <c r="O4837" s="87">
        <v>432853</v>
      </c>
      <c r="P4837" s="87">
        <v>232922</v>
      </c>
      <c r="Q4837" s="87">
        <v>199931</v>
      </c>
      <c r="R4837" s="87">
        <v>0</v>
      </c>
      <c r="S4837" s="87"/>
      <c r="T4837" s="87"/>
      <c r="U4837" s="85">
        <v>2011</v>
      </c>
      <c r="V4837" s="179"/>
      <c r="W4837" s="7"/>
      <c r="X4837" s="3"/>
      <c r="Y4837" s="3"/>
      <c r="Z4837" s="211">
        <v>48402</v>
      </c>
      <c r="AA4837" s="11"/>
      <c r="AB4837" s="123" t="s">
        <v>7939</v>
      </c>
      <c r="AC4837" s="124"/>
      <c r="AD4837" s="41"/>
      <c r="AE4837" s="41"/>
      <c r="AF4837" s="191">
        <v>41590</v>
      </c>
      <c r="AG4837" s="41"/>
      <c r="AH4837" s="41" t="s">
        <v>8024</v>
      </c>
      <c r="AI4837" s="80" t="s">
        <v>6</v>
      </c>
      <c r="AJ4837" s="41"/>
      <c r="AK4837" s="3"/>
      <c r="AL4837" s="85"/>
      <c r="AM4837" s="151" t="s">
        <v>19998</v>
      </c>
      <c r="AN4837" s="15"/>
      <c r="AO4837" s="166"/>
      <c r="AP4837" s="5">
        <f t="shared" si="76"/>
        <v>0</v>
      </c>
      <c r="AQ4837" s="16"/>
      <c r="AR4837" s="205">
        <v>1</v>
      </c>
      <c r="AS4837" s="16"/>
      <c r="AT4837" s="16"/>
      <c r="AU4837" s="16"/>
      <c r="AV4837" s="16"/>
      <c r="AW4837" s="16"/>
      <c r="AX4837" s="16"/>
    </row>
    <row r="4838" spans="1:50" customFormat="1" ht="15.75" hidden="1" customHeight="1" x14ac:dyDescent="0.2">
      <c r="A4838" s="7" t="s">
        <v>8374</v>
      </c>
      <c r="B4838" s="3" t="s">
        <v>8375</v>
      </c>
      <c r="C4838" s="85" t="s">
        <v>7939</v>
      </c>
      <c r="D4838" s="85" t="s">
        <v>13090</v>
      </c>
      <c r="E4838" s="202" t="s">
        <v>16604</v>
      </c>
      <c r="F4838" s="85" t="s">
        <v>68</v>
      </c>
      <c r="G4838" s="85" t="s">
        <v>69</v>
      </c>
      <c r="H4838" s="85" t="s">
        <v>20690</v>
      </c>
      <c r="I4838" s="3" t="s">
        <v>16618</v>
      </c>
      <c r="J4838" s="85" t="s">
        <v>124</v>
      </c>
      <c r="K4838" s="7" t="s">
        <v>125</v>
      </c>
      <c r="L4838" s="3"/>
      <c r="M4838" s="3"/>
      <c r="N4838" s="41" t="s">
        <v>7950</v>
      </c>
      <c r="O4838" s="87">
        <v>70864</v>
      </c>
      <c r="P4838" s="87">
        <v>59186</v>
      </c>
      <c r="Q4838" s="87">
        <v>11678</v>
      </c>
      <c r="R4838" s="87">
        <v>0</v>
      </c>
      <c r="S4838" s="87"/>
      <c r="T4838" s="87"/>
      <c r="U4838" s="85">
        <v>2011</v>
      </c>
      <c r="V4838" s="179"/>
      <c r="W4838" s="7"/>
      <c r="X4838" s="3"/>
      <c r="Y4838" s="3"/>
      <c r="Z4838" s="146">
        <v>18077</v>
      </c>
      <c r="AA4838" s="11"/>
      <c r="AB4838" s="123" t="s">
        <v>7939</v>
      </c>
      <c r="AC4838" s="124"/>
      <c r="AD4838" s="41"/>
      <c r="AE4838" s="41"/>
      <c r="AF4838" s="191">
        <v>43927</v>
      </c>
      <c r="AG4838" s="41"/>
      <c r="AH4838" s="41" t="s">
        <v>8189</v>
      </c>
      <c r="AI4838" s="80" t="s">
        <v>6</v>
      </c>
      <c r="AJ4838" s="41"/>
      <c r="AK4838" s="3"/>
      <c r="AL4838" s="85"/>
      <c r="AM4838" s="151" t="s">
        <v>19998</v>
      </c>
      <c r="AN4838" s="15"/>
      <c r="AO4838" s="166"/>
      <c r="AP4838" s="5">
        <f t="shared" si="76"/>
        <v>0</v>
      </c>
      <c r="AQ4838" s="16"/>
      <c r="AR4838" s="205">
        <v>1</v>
      </c>
      <c r="AS4838" s="16"/>
      <c r="AT4838" s="16"/>
      <c r="AU4838" s="16"/>
      <c r="AV4838" s="16"/>
      <c r="AW4838" s="16"/>
      <c r="AX4838" s="16"/>
    </row>
    <row r="4839" spans="1:50" customFormat="1" ht="15.75" hidden="1" customHeight="1" x14ac:dyDescent="0.2">
      <c r="A4839" s="7" t="s">
        <v>8376</v>
      </c>
      <c r="B4839" s="3" t="s">
        <v>8377</v>
      </c>
      <c r="C4839" s="85" t="s">
        <v>7939</v>
      </c>
      <c r="D4839" s="85" t="s">
        <v>13090</v>
      </c>
      <c r="E4839" s="202" t="s">
        <v>154</v>
      </c>
      <c r="F4839" s="85" t="s">
        <v>55</v>
      </c>
      <c r="G4839" s="85" t="s">
        <v>15355</v>
      </c>
      <c r="H4839" s="85" t="s">
        <v>20690</v>
      </c>
      <c r="I4839" s="3" t="s">
        <v>7579</v>
      </c>
      <c r="J4839" s="85" t="s">
        <v>4435</v>
      </c>
      <c r="K4839" s="7" t="s">
        <v>3838</v>
      </c>
      <c r="L4839" s="3"/>
      <c r="M4839" s="3"/>
      <c r="N4839" s="41" t="s">
        <v>8378</v>
      </c>
      <c r="O4839" s="87">
        <v>0</v>
      </c>
      <c r="P4839" s="87">
        <v>0</v>
      </c>
      <c r="Q4839" s="87">
        <v>0</v>
      </c>
      <c r="R4839" s="87">
        <v>0</v>
      </c>
      <c r="S4839" s="87"/>
      <c r="T4839" s="87"/>
      <c r="U4839" s="85" t="s">
        <v>112</v>
      </c>
      <c r="V4839" s="179"/>
      <c r="W4839" s="7"/>
      <c r="X4839" s="3"/>
      <c r="Y4839" s="3"/>
      <c r="Z4839" s="146">
        <v>130183</v>
      </c>
      <c r="AA4839" s="11"/>
      <c r="AB4839" s="123" t="s">
        <v>7939</v>
      </c>
      <c r="AC4839" s="124"/>
      <c r="AD4839" s="41"/>
      <c r="AE4839" s="41"/>
      <c r="AF4839" s="191">
        <v>41757</v>
      </c>
      <c r="AG4839" s="41"/>
      <c r="AH4839" s="41" t="s">
        <v>8024</v>
      </c>
      <c r="AI4839" s="80" t="s">
        <v>6</v>
      </c>
      <c r="AJ4839" s="41"/>
      <c r="AK4839" s="3"/>
      <c r="AL4839" s="85"/>
      <c r="AM4839" s="151" t="s">
        <v>19998</v>
      </c>
      <c r="AN4839" s="15"/>
      <c r="AO4839" s="166"/>
      <c r="AP4839" s="5">
        <f t="shared" si="76"/>
        <v>0</v>
      </c>
      <c r="AQ4839" s="16"/>
      <c r="AR4839" s="205">
        <v>1</v>
      </c>
      <c r="AS4839" s="16"/>
      <c r="AT4839" s="16"/>
      <c r="AU4839" s="16"/>
      <c r="AV4839" s="16"/>
      <c r="AW4839" s="16"/>
      <c r="AX4839" s="16"/>
    </row>
    <row r="4840" spans="1:50" customFormat="1" ht="15.75" hidden="1" customHeight="1" x14ac:dyDescent="0.2">
      <c r="A4840" s="7" t="s">
        <v>8379</v>
      </c>
      <c r="B4840" s="3" t="s">
        <v>8380</v>
      </c>
      <c r="C4840" s="85" t="s">
        <v>7939</v>
      </c>
      <c r="D4840" s="85" t="s">
        <v>13090</v>
      </c>
      <c r="E4840" s="202" t="s">
        <v>154</v>
      </c>
      <c r="F4840" s="85" t="s">
        <v>25110</v>
      </c>
      <c r="G4840" s="85" t="s">
        <v>53</v>
      </c>
      <c r="H4840" s="85" t="s">
        <v>20690</v>
      </c>
      <c r="I4840" s="3" t="s">
        <v>8381</v>
      </c>
      <c r="J4840" s="85" t="s">
        <v>4400</v>
      </c>
      <c r="K4840" s="7" t="s">
        <v>8382</v>
      </c>
      <c r="L4840" s="3"/>
      <c r="M4840" s="3"/>
      <c r="N4840" s="41" t="s">
        <v>7950</v>
      </c>
      <c r="O4840" s="87">
        <v>6744674</v>
      </c>
      <c r="P4840" s="87">
        <v>4778078</v>
      </c>
      <c r="Q4840" s="87">
        <v>1966596</v>
      </c>
      <c r="R4840" s="87">
        <v>0</v>
      </c>
      <c r="S4840" s="87"/>
      <c r="T4840" s="87"/>
      <c r="U4840" s="85">
        <v>2013</v>
      </c>
      <c r="V4840" s="179"/>
      <c r="W4840" s="7"/>
      <c r="X4840" s="3"/>
      <c r="Y4840" s="3"/>
      <c r="Z4840" s="146">
        <v>1441680</v>
      </c>
      <c r="AA4840" s="11"/>
      <c r="AB4840" s="123" t="s">
        <v>7939</v>
      </c>
      <c r="AC4840" s="124"/>
      <c r="AD4840" s="41"/>
      <c r="AE4840" s="41"/>
      <c r="AF4840" s="191">
        <v>41992</v>
      </c>
      <c r="AG4840" s="41"/>
      <c r="AH4840" s="41" t="s">
        <v>8024</v>
      </c>
      <c r="AI4840" s="80" t="s">
        <v>6</v>
      </c>
      <c r="AJ4840" s="41"/>
      <c r="AK4840" s="3"/>
      <c r="AL4840" s="85"/>
      <c r="AM4840" s="151" t="s">
        <v>19998</v>
      </c>
      <c r="AN4840" s="15"/>
      <c r="AO4840" s="166"/>
      <c r="AP4840" s="5">
        <f t="shared" si="76"/>
        <v>0</v>
      </c>
      <c r="AQ4840" s="16"/>
      <c r="AR4840" s="205">
        <v>1</v>
      </c>
      <c r="AS4840" s="16"/>
      <c r="AT4840" s="16"/>
      <c r="AU4840" s="16"/>
      <c r="AV4840" s="16"/>
      <c r="AW4840" s="16"/>
      <c r="AX4840" s="16"/>
    </row>
    <row r="4841" spans="1:50" customFormat="1" ht="15.75" hidden="1" customHeight="1" x14ac:dyDescent="0.2">
      <c r="A4841" s="7" t="s">
        <v>8383</v>
      </c>
      <c r="B4841" s="1" t="s">
        <v>8384</v>
      </c>
      <c r="C4841" s="85" t="s">
        <v>7939</v>
      </c>
      <c r="D4841" s="85" t="s">
        <v>13090</v>
      </c>
      <c r="E4841" s="202" t="s">
        <v>154</v>
      </c>
      <c r="F4841" s="85" t="s">
        <v>34</v>
      </c>
      <c r="G4841" s="85" t="s">
        <v>38</v>
      </c>
      <c r="H4841" s="85" t="s">
        <v>20690</v>
      </c>
      <c r="I4841" s="3" t="s">
        <v>8116</v>
      </c>
      <c r="J4841" s="85" t="s">
        <v>124</v>
      </c>
      <c r="K4841" s="7" t="s">
        <v>125</v>
      </c>
      <c r="L4841" s="7"/>
      <c r="M4841" s="7"/>
      <c r="N4841" s="2" t="s">
        <v>27014</v>
      </c>
      <c r="O4841" s="87">
        <v>182347</v>
      </c>
      <c r="P4841" s="87">
        <v>179300</v>
      </c>
      <c r="Q4841" s="87">
        <v>3047</v>
      </c>
      <c r="R4841" s="87">
        <v>20440</v>
      </c>
      <c r="S4841" s="87"/>
      <c r="T4841" s="87"/>
      <c r="U4841" s="85">
        <v>2014</v>
      </c>
      <c r="V4841" s="179"/>
      <c r="W4841" s="7"/>
      <c r="X4841" s="7"/>
      <c r="Y4841" s="7"/>
      <c r="Z4841" s="210">
        <v>61238</v>
      </c>
      <c r="AA4841" s="11"/>
      <c r="AB4841" s="123" t="s">
        <v>7939</v>
      </c>
      <c r="AC4841" s="124"/>
      <c r="AD4841" s="80"/>
      <c r="AE4841" s="80"/>
      <c r="AF4841" s="191">
        <v>43986</v>
      </c>
      <c r="AG4841" s="41"/>
      <c r="AH4841" s="2" t="s">
        <v>7952</v>
      </c>
      <c r="AI4841" s="80" t="s">
        <v>6</v>
      </c>
      <c r="AJ4841" s="80"/>
      <c r="AK4841" s="4"/>
      <c r="AL4841" s="85"/>
      <c r="AM4841" s="151" t="s">
        <v>19998</v>
      </c>
      <c r="AN4841" s="16"/>
      <c r="AO4841" s="166"/>
      <c r="AP4841" s="5">
        <f t="shared" si="76"/>
        <v>0</v>
      </c>
      <c r="AQ4841" s="16"/>
      <c r="AR4841" s="205">
        <v>1</v>
      </c>
      <c r="AS4841" s="16"/>
      <c r="AT4841" s="16"/>
      <c r="AU4841" s="16"/>
      <c r="AV4841" s="16"/>
      <c r="AW4841" s="16"/>
      <c r="AX4841" s="16"/>
    </row>
    <row r="4842" spans="1:50" customFormat="1" ht="15.75" hidden="1" customHeight="1" x14ac:dyDescent="0.2">
      <c r="A4842" s="7" t="s">
        <v>8385</v>
      </c>
      <c r="B4842" s="3" t="s">
        <v>8386</v>
      </c>
      <c r="C4842" s="85" t="s">
        <v>7939</v>
      </c>
      <c r="D4842" s="85" t="s">
        <v>13090</v>
      </c>
      <c r="E4842" s="202" t="s">
        <v>154</v>
      </c>
      <c r="F4842" s="85" t="s">
        <v>55</v>
      </c>
      <c r="G4842" s="85" t="s">
        <v>57</v>
      </c>
      <c r="H4842" s="85" t="s">
        <v>20690</v>
      </c>
      <c r="I4842" s="3" t="s">
        <v>4564</v>
      </c>
      <c r="J4842" s="85" t="s">
        <v>4400</v>
      </c>
      <c r="K4842" s="7" t="s">
        <v>4422</v>
      </c>
      <c r="L4842" s="3"/>
      <c r="M4842" s="3"/>
      <c r="N4842" s="41" t="s">
        <v>8387</v>
      </c>
      <c r="O4842" s="87">
        <v>95624</v>
      </c>
      <c r="P4842" s="87">
        <v>95624</v>
      </c>
      <c r="Q4842" s="87">
        <v>0</v>
      </c>
      <c r="R4842" s="87">
        <v>0</v>
      </c>
      <c r="S4842" s="87"/>
      <c r="T4842" s="87"/>
      <c r="U4842" s="85">
        <v>2011</v>
      </c>
      <c r="V4842" s="179"/>
      <c r="W4842" s="7"/>
      <c r="X4842" s="3"/>
      <c r="Y4842" s="3"/>
      <c r="Z4842" s="146">
        <v>55857</v>
      </c>
      <c r="AA4842" s="11"/>
      <c r="AB4842" s="123" t="s">
        <v>7939</v>
      </c>
      <c r="AC4842" s="124"/>
      <c r="AD4842" s="41"/>
      <c r="AE4842" s="41"/>
      <c r="AF4842" s="191">
        <v>43927</v>
      </c>
      <c r="AG4842" s="41"/>
      <c r="AH4842" s="41" t="s">
        <v>8024</v>
      </c>
      <c r="AI4842" s="80" t="s">
        <v>6</v>
      </c>
      <c r="AJ4842" s="41"/>
      <c r="AK4842" s="3"/>
      <c r="AL4842" s="85"/>
      <c r="AM4842" s="151" t="s">
        <v>19998</v>
      </c>
      <c r="AN4842" s="15"/>
      <c r="AO4842" s="166"/>
      <c r="AP4842" s="5">
        <f t="shared" si="76"/>
        <v>0</v>
      </c>
      <c r="AQ4842" s="16"/>
      <c r="AR4842" s="205">
        <v>1</v>
      </c>
      <c r="AS4842" s="16"/>
      <c r="AT4842" s="16"/>
      <c r="AU4842" s="16"/>
      <c r="AV4842" s="16"/>
      <c r="AW4842" s="16"/>
      <c r="AX4842" s="16"/>
    </row>
    <row r="4843" spans="1:50" customFormat="1" ht="15.75" hidden="1" customHeight="1" x14ac:dyDescent="0.2">
      <c r="A4843" s="7" t="s">
        <v>8388</v>
      </c>
      <c r="B4843" s="3" t="s">
        <v>8389</v>
      </c>
      <c r="C4843" s="85" t="s">
        <v>7939</v>
      </c>
      <c r="D4843" s="85" t="s">
        <v>13090</v>
      </c>
      <c r="E4843" s="202" t="s">
        <v>154</v>
      </c>
      <c r="F4843" s="85" t="s">
        <v>55</v>
      </c>
      <c r="G4843" s="85" t="s">
        <v>63</v>
      </c>
      <c r="H4843" s="85" t="s">
        <v>20690</v>
      </c>
      <c r="I4843" s="3" t="s">
        <v>4564</v>
      </c>
      <c r="J4843" s="85" t="s">
        <v>124</v>
      </c>
      <c r="K4843" s="7" t="s">
        <v>5889</v>
      </c>
      <c r="L4843" s="3"/>
      <c r="M4843" s="3"/>
      <c r="N4843" s="41" t="s">
        <v>8390</v>
      </c>
      <c r="O4843" s="87">
        <v>0</v>
      </c>
      <c r="P4843" s="87">
        <v>0</v>
      </c>
      <c r="Q4843" s="87">
        <v>0</v>
      </c>
      <c r="R4843" s="87">
        <v>0</v>
      </c>
      <c r="S4843" s="87"/>
      <c r="T4843" s="87"/>
      <c r="U4843" s="85" t="s">
        <v>112</v>
      </c>
      <c r="V4843" s="179"/>
      <c r="W4843" s="7"/>
      <c r="X4843" s="3"/>
      <c r="Y4843" s="3"/>
      <c r="Z4843" s="146">
        <v>28941</v>
      </c>
      <c r="AA4843" s="11"/>
      <c r="AB4843" s="123" t="s">
        <v>7939</v>
      </c>
      <c r="AC4843" s="124"/>
      <c r="AD4843" s="41"/>
      <c r="AE4843" s="41"/>
      <c r="AF4843" s="191">
        <v>41618</v>
      </c>
      <c r="AG4843" s="41"/>
      <c r="AH4843" s="41" t="s">
        <v>8024</v>
      </c>
      <c r="AI4843" s="80" t="s">
        <v>6</v>
      </c>
      <c r="AJ4843" s="41"/>
      <c r="AK4843" s="3"/>
      <c r="AL4843" s="85"/>
      <c r="AM4843" s="151" t="s">
        <v>19998</v>
      </c>
      <c r="AN4843" s="15"/>
      <c r="AO4843" s="166"/>
      <c r="AP4843" s="5">
        <f t="shared" si="76"/>
        <v>0</v>
      </c>
      <c r="AQ4843" s="16"/>
      <c r="AR4843" s="205">
        <v>1</v>
      </c>
      <c r="AS4843" s="16"/>
      <c r="AT4843" s="16"/>
      <c r="AU4843" s="16"/>
      <c r="AV4843" s="16"/>
      <c r="AW4843" s="16"/>
      <c r="AX4843" s="16"/>
    </row>
    <row r="4844" spans="1:50" customFormat="1" ht="15.75" hidden="1" customHeight="1" x14ac:dyDescent="0.2">
      <c r="A4844" s="7" t="s">
        <v>8391</v>
      </c>
      <c r="B4844" s="3" t="s">
        <v>8392</v>
      </c>
      <c r="C4844" s="85" t="s">
        <v>7939</v>
      </c>
      <c r="D4844" s="85" t="s">
        <v>13090</v>
      </c>
      <c r="E4844" s="202" t="s">
        <v>154</v>
      </c>
      <c r="F4844" s="85" t="s">
        <v>25110</v>
      </c>
      <c r="G4844" s="85" t="s">
        <v>50</v>
      </c>
      <c r="H4844" s="85" t="s">
        <v>20690</v>
      </c>
      <c r="I4844" s="3" t="s">
        <v>8393</v>
      </c>
      <c r="J4844" s="85" t="s">
        <v>4958</v>
      </c>
      <c r="K4844" s="7" t="s">
        <v>6001</v>
      </c>
      <c r="L4844" s="3"/>
      <c r="M4844" s="3"/>
      <c r="N4844" s="41" t="s">
        <v>8394</v>
      </c>
      <c r="O4844" s="87">
        <v>35582</v>
      </c>
      <c r="P4844" s="87">
        <v>35582</v>
      </c>
      <c r="Q4844" s="87">
        <v>0</v>
      </c>
      <c r="R4844" s="87">
        <v>0</v>
      </c>
      <c r="S4844" s="87"/>
      <c r="T4844" s="87"/>
      <c r="U4844" s="85">
        <v>2007</v>
      </c>
      <c r="V4844" s="179"/>
      <c r="W4844" s="7"/>
      <c r="X4844" s="3"/>
      <c r="Y4844" s="3"/>
      <c r="Z4844" s="146">
        <v>50734</v>
      </c>
      <c r="AA4844" s="11"/>
      <c r="AB4844" s="123" t="s">
        <v>7939</v>
      </c>
      <c r="AC4844" s="124"/>
      <c r="AD4844" s="41"/>
      <c r="AE4844" s="41"/>
      <c r="AF4844" s="191">
        <v>40022</v>
      </c>
      <c r="AG4844" s="41"/>
      <c r="AH4844" s="41" t="s">
        <v>13121</v>
      </c>
      <c r="AI4844" s="80" t="s">
        <v>6</v>
      </c>
      <c r="AJ4844" s="41"/>
      <c r="AK4844" s="3"/>
      <c r="AL4844" s="85"/>
      <c r="AM4844" s="151" t="s">
        <v>19998</v>
      </c>
      <c r="AN4844" s="15"/>
      <c r="AO4844" s="166"/>
      <c r="AP4844" s="5">
        <f t="shared" si="76"/>
        <v>0</v>
      </c>
      <c r="AQ4844" s="16"/>
      <c r="AR4844" s="205">
        <v>1</v>
      </c>
      <c r="AS4844" s="16"/>
      <c r="AT4844" s="16"/>
      <c r="AU4844" s="16"/>
      <c r="AV4844" s="16"/>
      <c r="AW4844" s="16"/>
      <c r="AX4844" s="16"/>
    </row>
    <row r="4845" spans="1:50" customFormat="1" ht="15.75" hidden="1" customHeight="1" x14ac:dyDescent="0.2">
      <c r="A4845" s="7" t="s">
        <v>8395</v>
      </c>
      <c r="B4845" s="3" t="s">
        <v>8396</v>
      </c>
      <c r="C4845" s="85" t="s">
        <v>7939</v>
      </c>
      <c r="D4845" s="85" t="s">
        <v>13090</v>
      </c>
      <c r="E4845" s="202" t="s">
        <v>8133</v>
      </c>
      <c r="F4845" s="85" t="s">
        <v>34</v>
      </c>
      <c r="G4845" s="85" t="s">
        <v>37</v>
      </c>
      <c r="H4845" s="85" t="s">
        <v>20689</v>
      </c>
      <c r="I4845" s="3" t="s">
        <v>7949</v>
      </c>
      <c r="J4845" s="85" t="s">
        <v>105</v>
      </c>
      <c r="K4845" s="7" t="s">
        <v>1470</v>
      </c>
      <c r="L4845" s="3"/>
      <c r="M4845" s="3"/>
      <c r="N4845" s="41" t="s">
        <v>8397</v>
      </c>
      <c r="O4845" s="87">
        <v>0</v>
      </c>
      <c r="P4845" s="87">
        <v>0</v>
      </c>
      <c r="Q4845" s="87">
        <v>0</v>
      </c>
      <c r="R4845" s="87">
        <v>0</v>
      </c>
      <c r="S4845" s="87"/>
      <c r="T4845" s="87"/>
      <c r="U4845" s="85" t="s">
        <v>112</v>
      </c>
      <c r="V4845" s="179"/>
      <c r="W4845" s="7"/>
      <c r="X4845" s="3"/>
      <c r="Y4845" s="3"/>
      <c r="Z4845" s="146">
        <v>1820</v>
      </c>
      <c r="AA4845" s="11"/>
      <c r="AB4845" s="123" t="s">
        <v>7939</v>
      </c>
      <c r="AC4845" s="124"/>
      <c r="AD4845" s="41"/>
      <c r="AE4845" s="41"/>
      <c r="AF4845" s="191"/>
      <c r="AG4845" s="41"/>
      <c r="AH4845" s="41" t="s">
        <v>7952</v>
      </c>
      <c r="AI4845" s="80" t="s">
        <v>6</v>
      </c>
      <c r="AJ4845" s="41"/>
      <c r="AK4845" s="4"/>
      <c r="AL4845" s="85"/>
      <c r="AM4845" s="151" t="s">
        <v>19998</v>
      </c>
      <c r="AN4845" s="15"/>
      <c r="AO4845" s="166"/>
      <c r="AP4845" s="5">
        <f t="shared" si="76"/>
        <v>0</v>
      </c>
      <c r="AQ4845" s="16"/>
      <c r="AR4845" s="205">
        <v>1</v>
      </c>
      <c r="AS4845" s="16"/>
      <c r="AT4845" s="16"/>
      <c r="AU4845" s="16"/>
      <c r="AV4845" s="16"/>
      <c r="AW4845" s="16"/>
      <c r="AX4845" s="16"/>
    </row>
    <row r="4846" spans="1:50" customFormat="1" ht="15.75" hidden="1" customHeight="1" x14ac:dyDescent="0.2">
      <c r="A4846" s="7" t="s">
        <v>8398</v>
      </c>
      <c r="B4846" s="1" t="s">
        <v>8399</v>
      </c>
      <c r="C4846" s="85" t="s">
        <v>7939</v>
      </c>
      <c r="D4846" s="85" t="s">
        <v>13090</v>
      </c>
      <c r="E4846" s="202" t="s">
        <v>7951</v>
      </c>
      <c r="F4846" s="85" t="s">
        <v>55</v>
      </c>
      <c r="G4846" s="85" t="s">
        <v>63</v>
      </c>
      <c r="H4846" s="85" t="s">
        <v>20690</v>
      </c>
      <c r="I4846" s="3" t="s">
        <v>7970</v>
      </c>
      <c r="J4846" s="85" t="s">
        <v>4435</v>
      </c>
      <c r="K4846" s="7" t="s">
        <v>3838</v>
      </c>
      <c r="L4846" s="7"/>
      <c r="M4846" s="7"/>
      <c r="N4846" s="2" t="s">
        <v>8400</v>
      </c>
      <c r="O4846" s="87">
        <v>0</v>
      </c>
      <c r="P4846" s="87">
        <v>0</v>
      </c>
      <c r="Q4846" s="87">
        <v>0</v>
      </c>
      <c r="R4846" s="87">
        <v>0</v>
      </c>
      <c r="S4846" s="87"/>
      <c r="T4846" s="87"/>
      <c r="U4846" s="85" t="s">
        <v>112</v>
      </c>
      <c r="V4846" s="179"/>
      <c r="W4846" s="7"/>
      <c r="X4846" s="7"/>
      <c r="Y4846" s="7"/>
      <c r="Z4846" s="210">
        <v>21807</v>
      </c>
      <c r="AA4846" s="11"/>
      <c r="AB4846" s="123" t="s">
        <v>7939</v>
      </c>
      <c r="AC4846" s="124"/>
      <c r="AD4846" s="80"/>
      <c r="AE4846" s="80"/>
      <c r="AF4846" s="191"/>
      <c r="AG4846" s="80"/>
      <c r="AH4846" s="2" t="s">
        <v>8024</v>
      </c>
      <c r="AI4846" s="80" t="s">
        <v>6</v>
      </c>
      <c r="AJ4846" s="80"/>
      <c r="AK4846" s="7"/>
      <c r="AL4846" s="85"/>
      <c r="AM4846" s="151" t="s">
        <v>19998</v>
      </c>
      <c r="AN4846" s="16"/>
      <c r="AO4846" s="166"/>
      <c r="AP4846" s="5">
        <f t="shared" si="76"/>
        <v>0</v>
      </c>
      <c r="AQ4846" s="16"/>
      <c r="AR4846" s="205">
        <v>1</v>
      </c>
      <c r="AS4846" s="16"/>
      <c r="AT4846" s="16"/>
      <c r="AU4846" s="16"/>
      <c r="AV4846" s="16"/>
      <c r="AW4846" s="16"/>
      <c r="AX4846" s="16"/>
    </row>
    <row r="4847" spans="1:50" customFormat="1" ht="15.75" hidden="1" customHeight="1" x14ac:dyDescent="0.2">
      <c r="A4847" s="7" t="s">
        <v>8401</v>
      </c>
      <c r="B4847" s="3" t="s">
        <v>16619</v>
      </c>
      <c r="C4847" s="85" t="s">
        <v>7939</v>
      </c>
      <c r="D4847" s="85" t="s">
        <v>13090</v>
      </c>
      <c r="E4847" s="202" t="s">
        <v>154</v>
      </c>
      <c r="F4847" s="85" t="s">
        <v>55</v>
      </c>
      <c r="G4847" s="85" t="s">
        <v>57</v>
      </c>
      <c r="H4847" s="85" t="s">
        <v>20690</v>
      </c>
      <c r="I4847" s="3" t="s">
        <v>4564</v>
      </c>
      <c r="J4847" s="85" t="s">
        <v>4406</v>
      </c>
      <c r="K4847" s="7" t="s">
        <v>4407</v>
      </c>
      <c r="L4847" s="3"/>
      <c r="M4847" s="3"/>
      <c r="N4847" s="41" t="s">
        <v>8402</v>
      </c>
      <c r="O4847" s="87">
        <v>255174</v>
      </c>
      <c r="P4847" s="87">
        <v>168143</v>
      </c>
      <c r="Q4847" s="87">
        <v>87031</v>
      </c>
      <c r="R4847" s="87">
        <v>0</v>
      </c>
      <c r="S4847" s="87"/>
      <c r="T4847" s="87"/>
      <c r="U4847" s="85">
        <v>2012</v>
      </c>
      <c r="V4847" s="179"/>
      <c r="W4847" s="7"/>
      <c r="X4847" s="3"/>
      <c r="Y4847" s="3"/>
      <c r="Z4847" s="146">
        <v>31405</v>
      </c>
      <c r="AA4847" s="11"/>
      <c r="AB4847" s="123" t="s">
        <v>7939</v>
      </c>
      <c r="AC4847" s="124"/>
      <c r="AD4847" s="41"/>
      <c r="AE4847" s="41"/>
      <c r="AF4847" s="191">
        <v>43927</v>
      </c>
      <c r="AG4847" s="41"/>
      <c r="AH4847" s="41" t="s">
        <v>8024</v>
      </c>
      <c r="AI4847" s="80" t="s">
        <v>6</v>
      </c>
      <c r="AJ4847" s="41"/>
      <c r="AK4847" s="3"/>
      <c r="AL4847" s="85"/>
      <c r="AM4847" s="151" t="s">
        <v>19998</v>
      </c>
      <c r="AN4847" s="15"/>
      <c r="AO4847" s="166"/>
      <c r="AP4847" s="5">
        <f t="shared" si="76"/>
        <v>0</v>
      </c>
      <c r="AQ4847" s="16"/>
      <c r="AR4847" s="205">
        <v>1</v>
      </c>
      <c r="AS4847" s="16"/>
      <c r="AT4847" s="16"/>
      <c r="AU4847" s="16"/>
      <c r="AV4847" s="16"/>
      <c r="AW4847" s="16"/>
      <c r="AX4847" s="16"/>
    </row>
    <row r="4848" spans="1:50" customFormat="1" ht="15.75" hidden="1" customHeight="1" x14ac:dyDescent="0.2">
      <c r="A4848" s="7" t="s">
        <v>8403</v>
      </c>
      <c r="B4848" s="3" t="s">
        <v>8404</v>
      </c>
      <c r="C4848" s="85" t="s">
        <v>7939</v>
      </c>
      <c r="D4848" s="85" t="s">
        <v>13090</v>
      </c>
      <c r="E4848" s="202" t="s">
        <v>154</v>
      </c>
      <c r="F4848" s="85" t="s">
        <v>34</v>
      </c>
      <c r="G4848" s="85" t="s">
        <v>35</v>
      </c>
      <c r="H4848" s="85" t="s">
        <v>20688</v>
      </c>
      <c r="I4848" s="7" t="s">
        <v>8125</v>
      </c>
      <c r="J4848" s="85" t="s">
        <v>124</v>
      </c>
      <c r="K4848" s="7" t="s">
        <v>4412</v>
      </c>
      <c r="L4848" s="3"/>
      <c r="M4848" s="3"/>
      <c r="N4848" s="41" t="s">
        <v>10052</v>
      </c>
      <c r="O4848" s="87">
        <v>0</v>
      </c>
      <c r="P4848" s="87">
        <v>0</v>
      </c>
      <c r="Q4848" s="87">
        <v>0</v>
      </c>
      <c r="R4848" s="87">
        <v>0</v>
      </c>
      <c r="S4848" s="87"/>
      <c r="T4848" s="87"/>
      <c r="U4848" s="85" t="s">
        <v>112</v>
      </c>
      <c r="V4848" s="179"/>
      <c r="W4848" s="7"/>
      <c r="X4848" s="3"/>
      <c r="Y4848" s="3"/>
      <c r="Z4848" s="146">
        <v>1969139</v>
      </c>
      <c r="AA4848" s="11"/>
      <c r="AB4848" s="123" t="s">
        <v>7939</v>
      </c>
      <c r="AC4848" s="124"/>
      <c r="AD4848" s="41"/>
      <c r="AE4848" s="41"/>
      <c r="AF4848" s="191">
        <v>43927</v>
      </c>
      <c r="AG4848" s="41"/>
      <c r="AH4848" s="41" t="s">
        <v>7952</v>
      </c>
      <c r="AI4848" s="80" t="s">
        <v>6</v>
      </c>
      <c r="AJ4848" s="41"/>
      <c r="AK4848" s="4"/>
      <c r="AL4848" s="85"/>
      <c r="AM4848" s="151" t="s">
        <v>19998</v>
      </c>
      <c r="AN4848" s="15"/>
      <c r="AO4848" s="166"/>
      <c r="AP4848" s="5">
        <f t="shared" si="76"/>
        <v>0</v>
      </c>
      <c r="AQ4848" s="16"/>
      <c r="AR4848" s="205">
        <v>1</v>
      </c>
      <c r="AS4848" s="16"/>
      <c r="AT4848" s="16"/>
      <c r="AU4848" s="16"/>
      <c r="AV4848" s="16"/>
      <c r="AW4848" s="16"/>
      <c r="AX4848" s="16"/>
    </row>
    <row r="4849" spans="1:50" customFormat="1" ht="15.75" hidden="1" customHeight="1" x14ac:dyDescent="0.2">
      <c r="A4849" s="7" t="s">
        <v>8405</v>
      </c>
      <c r="B4849" s="3" t="s">
        <v>6796</v>
      </c>
      <c r="C4849" s="85" t="s">
        <v>7939</v>
      </c>
      <c r="D4849" s="85" t="s">
        <v>13090</v>
      </c>
      <c r="E4849" s="202" t="s">
        <v>154</v>
      </c>
      <c r="F4849" s="85" t="s">
        <v>55</v>
      </c>
      <c r="G4849" s="85" t="s">
        <v>63</v>
      </c>
      <c r="H4849" s="85" t="s">
        <v>20690</v>
      </c>
      <c r="I4849" s="3" t="s">
        <v>7970</v>
      </c>
      <c r="J4849" s="85" t="s">
        <v>4435</v>
      </c>
      <c r="K4849" s="7" t="s">
        <v>3838</v>
      </c>
      <c r="L4849" s="3"/>
      <c r="M4849" s="3"/>
      <c r="N4849" s="41" t="s">
        <v>8406</v>
      </c>
      <c r="O4849" s="87">
        <v>9421</v>
      </c>
      <c r="P4849" s="87">
        <v>3378</v>
      </c>
      <c r="Q4849" s="87">
        <v>6043</v>
      </c>
      <c r="R4849" s="87">
        <v>0</v>
      </c>
      <c r="S4849" s="87"/>
      <c r="T4849" s="87"/>
      <c r="U4849" s="85">
        <v>2012</v>
      </c>
      <c r="V4849" s="179"/>
      <c r="W4849" s="7"/>
      <c r="X4849" s="3"/>
      <c r="Y4849" s="3"/>
      <c r="Z4849" s="146">
        <v>23411</v>
      </c>
      <c r="AA4849" s="11"/>
      <c r="AB4849" s="123" t="s">
        <v>7939</v>
      </c>
      <c r="AC4849" s="124"/>
      <c r="AD4849" s="41"/>
      <c r="AE4849" s="41"/>
      <c r="AF4849" s="191">
        <v>43927</v>
      </c>
      <c r="AG4849" s="41"/>
      <c r="AH4849" s="41" t="s">
        <v>8024</v>
      </c>
      <c r="AI4849" s="80" t="s">
        <v>6</v>
      </c>
      <c r="AJ4849" s="41"/>
      <c r="AK4849" s="3"/>
      <c r="AL4849" s="85"/>
      <c r="AM4849" s="151" t="s">
        <v>19998</v>
      </c>
      <c r="AN4849" s="15"/>
      <c r="AO4849" s="166"/>
      <c r="AP4849" s="5">
        <f t="shared" si="76"/>
        <v>0</v>
      </c>
      <c r="AQ4849" s="16"/>
      <c r="AR4849" s="205">
        <v>1</v>
      </c>
      <c r="AS4849" s="16"/>
      <c r="AT4849" s="16"/>
      <c r="AU4849" s="16"/>
      <c r="AV4849" s="16"/>
      <c r="AW4849" s="16"/>
      <c r="AX4849" s="16"/>
    </row>
    <row r="4850" spans="1:50" customFormat="1" ht="15.75" hidden="1" customHeight="1" x14ac:dyDescent="0.2">
      <c r="A4850" s="7" t="s">
        <v>8407</v>
      </c>
      <c r="B4850" s="3" t="s">
        <v>8408</v>
      </c>
      <c r="C4850" s="85" t="s">
        <v>7939</v>
      </c>
      <c r="D4850" s="85" t="s">
        <v>13090</v>
      </c>
      <c r="E4850" s="202" t="s">
        <v>154</v>
      </c>
      <c r="F4850" s="85" t="s">
        <v>55</v>
      </c>
      <c r="G4850" s="85" t="s">
        <v>59</v>
      </c>
      <c r="H4850" s="85" t="s">
        <v>20690</v>
      </c>
      <c r="I4850" s="3" t="s">
        <v>4564</v>
      </c>
      <c r="J4850" s="85" t="s">
        <v>4435</v>
      </c>
      <c r="K4850" s="7" t="s">
        <v>3838</v>
      </c>
      <c r="L4850" s="3"/>
      <c r="M4850" s="3"/>
      <c r="N4850" s="41" t="s">
        <v>8409</v>
      </c>
      <c r="O4850" s="87">
        <v>0</v>
      </c>
      <c r="P4850" s="87">
        <v>0</v>
      </c>
      <c r="Q4850" s="87">
        <v>0</v>
      </c>
      <c r="R4850" s="87">
        <v>0</v>
      </c>
      <c r="S4850" s="87"/>
      <c r="T4850" s="87"/>
      <c r="U4850" s="85" t="s">
        <v>112</v>
      </c>
      <c r="V4850" s="179"/>
      <c r="W4850" s="7"/>
      <c r="X4850" s="3"/>
      <c r="Y4850" s="3"/>
      <c r="Z4850" s="211">
        <v>17203</v>
      </c>
      <c r="AA4850" s="11"/>
      <c r="AB4850" s="123" t="s">
        <v>7939</v>
      </c>
      <c r="AC4850" s="124"/>
      <c r="AD4850" s="41"/>
      <c r="AE4850" s="41"/>
      <c r="AF4850" s="191">
        <v>43927</v>
      </c>
      <c r="AG4850" s="41"/>
      <c r="AH4850" s="41" t="s">
        <v>8024</v>
      </c>
      <c r="AI4850" s="80" t="s">
        <v>6</v>
      </c>
      <c r="AJ4850" s="41"/>
      <c r="AK4850" s="3"/>
      <c r="AL4850" s="86"/>
      <c r="AM4850" s="151" t="s">
        <v>19998</v>
      </c>
      <c r="AN4850" s="15"/>
      <c r="AO4850" s="166"/>
      <c r="AP4850" s="5">
        <f t="shared" si="76"/>
        <v>0</v>
      </c>
      <c r="AQ4850" s="16"/>
      <c r="AR4850" s="205">
        <v>1</v>
      </c>
      <c r="AS4850" s="16"/>
      <c r="AT4850" s="16"/>
      <c r="AU4850" s="16"/>
      <c r="AV4850" s="16"/>
      <c r="AW4850" s="16"/>
      <c r="AX4850" s="16"/>
    </row>
    <row r="4851" spans="1:50" customFormat="1" ht="15.75" hidden="1" customHeight="1" x14ac:dyDescent="0.2">
      <c r="A4851" s="7" t="s">
        <v>8410</v>
      </c>
      <c r="B4851" s="3" t="s">
        <v>8411</v>
      </c>
      <c r="C4851" s="85" t="s">
        <v>7939</v>
      </c>
      <c r="D4851" s="85" t="s">
        <v>13090</v>
      </c>
      <c r="E4851" s="202" t="s">
        <v>154</v>
      </c>
      <c r="F4851" s="85" t="s">
        <v>55</v>
      </c>
      <c r="G4851" s="85" t="s">
        <v>15355</v>
      </c>
      <c r="H4851" s="85" t="s">
        <v>20690</v>
      </c>
      <c r="I4851" s="3" t="s">
        <v>7970</v>
      </c>
      <c r="J4851" s="85" t="s">
        <v>4447</v>
      </c>
      <c r="K4851" s="7" t="s">
        <v>4988</v>
      </c>
      <c r="L4851" s="3"/>
      <c r="M4851" s="3"/>
      <c r="N4851" s="41" t="s">
        <v>8412</v>
      </c>
      <c r="O4851" s="87">
        <v>0</v>
      </c>
      <c r="P4851" s="87">
        <v>0</v>
      </c>
      <c r="Q4851" s="87">
        <v>0</v>
      </c>
      <c r="R4851" s="87">
        <v>0</v>
      </c>
      <c r="S4851" s="87"/>
      <c r="T4851" s="87"/>
      <c r="U4851" s="85" t="s">
        <v>112</v>
      </c>
      <c r="V4851" s="179"/>
      <c r="W4851" s="7"/>
      <c r="X4851" s="3"/>
      <c r="Y4851" s="3"/>
      <c r="Z4851" s="146">
        <v>28104</v>
      </c>
      <c r="AA4851" s="11"/>
      <c r="AB4851" s="123" t="s">
        <v>7939</v>
      </c>
      <c r="AC4851" s="124"/>
      <c r="AD4851" s="41"/>
      <c r="AE4851" s="41"/>
      <c r="AF4851" s="191">
        <v>43927</v>
      </c>
      <c r="AG4851" s="41"/>
      <c r="AH4851" s="41" t="s">
        <v>8024</v>
      </c>
      <c r="AI4851" s="80" t="s">
        <v>6</v>
      </c>
      <c r="AJ4851" s="41"/>
      <c r="AK4851" s="3"/>
      <c r="AL4851" s="85"/>
      <c r="AM4851" s="151" t="s">
        <v>19998</v>
      </c>
      <c r="AN4851" s="15"/>
      <c r="AO4851" s="166"/>
      <c r="AP4851" s="5">
        <f t="shared" si="76"/>
        <v>0</v>
      </c>
      <c r="AQ4851" s="16"/>
      <c r="AR4851" s="205">
        <v>1</v>
      </c>
      <c r="AS4851" s="16"/>
      <c r="AT4851" s="16"/>
      <c r="AU4851" s="16"/>
      <c r="AV4851" s="16"/>
      <c r="AW4851" s="16"/>
      <c r="AX4851" s="16"/>
    </row>
    <row r="4852" spans="1:50" customFormat="1" ht="15.75" hidden="1" customHeight="1" x14ac:dyDescent="0.2">
      <c r="A4852" s="7" t="s">
        <v>8413</v>
      </c>
      <c r="B4852" s="1" t="s">
        <v>8414</v>
      </c>
      <c r="C4852" s="85" t="s">
        <v>7939</v>
      </c>
      <c r="D4852" s="85" t="s">
        <v>13090</v>
      </c>
      <c r="E4852" s="202" t="s">
        <v>8031</v>
      </c>
      <c r="F4852" s="85" t="s">
        <v>55</v>
      </c>
      <c r="G4852" s="85" t="s">
        <v>15355</v>
      </c>
      <c r="H4852" s="85" t="s">
        <v>20690</v>
      </c>
      <c r="I4852" s="3" t="s">
        <v>7978</v>
      </c>
      <c r="J4852" s="85" t="s">
        <v>26013</v>
      </c>
      <c r="K4852" s="7" t="s">
        <v>8415</v>
      </c>
      <c r="L4852" s="7"/>
      <c r="M4852" s="7"/>
      <c r="N4852" s="2" t="s">
        <v>8416</v>
      </c>
      <c r="O4852" s="87">
        <v>0</v>
      </c>
      <c r="P4852" s="87">
        <v>0</v>
      </c>
      <c r="Q4852" s="87">
        <v>0</v>
      </c>
      <c r="R4852" s="87">
        <v>0</v>
      </c>
      <c r="S4852" s="87"/>
      <c r="T4852" s="87"/>
      <c r="U4852" s="85" t="s">
        <v>112</v>
      </c>
      <c r="V4852" s="179"/>
      <c r="W4852" s="7"/>
      <c r="X4852" s="7"/>
      <c r="Y4852" s="7"/>
      <c r="Z4852" s="210">
        <v>150238</v>
      </c>
      <c r="AA4852" s="11"/>
      <c r="AB4852" s="123" t="s">
        <v>7939</v>
      </c>
      <c r="AC4852" s="124"/>
      <c r="AD4852" s="80"/>
      <c r="AE4852" s="80"/>
      <c r="AF4852" s="191"/>
      <c r="AG4852" s="80"/>
      <c r="AH4852" s="2" t="s">
        <v>8024</v>
      </c>
      <c r="AI4852" s="80" t="s">
        <v>6</v>
      </c>
      <c r="AJ4852" s="80"/>
      <c r="AK4852" s="7"/>
      <c r="AL4852" s="85"/>
      <c r="AM4852" s="151" t="s">
        <v>19998</v>
      </c>
      <c r="AN4852" s="16"/>
      <c r="AO4852" s="166"/>
      <c r="AP4852" s="5">
        <f t="shared" si="76"/>
        <v>0</v>
      </c>
      <c r="AQ4852" s="16"/>
      <c r="AR4852" s="205">
        <v>1</v>
      </c>
      <c r="AS4852" s="16"/>
      <c r="AT4852" s="16"/>
      <c r="AU4852" s="16"/>
      <c r="AV4852" s="16"/>
      <c r="AW4852" s="16"/>
      <c r="AX4852" s="16"/>
    </row>
    <row r="4853" spans="1:50" customFormat="1" ht="15.75" hidden="1" customHeight="1" x14ac:dyDescent="0.2">
      <c r="A4853" s="7" t="s">
        <v>8417</v>
      </c>
      <c r="B4853" s="3" t="s">
        <v>8418</v>
      </c>
      <c r="C4853" s="85" t="s">
        <v>7939</v>
      </c>
      <c r="D4853" s="85" t="s">
        <v>13090</v>
      </c>
      <c r="E4853" s="202" t="s">
        <v>154</v>
      </c>
      <c r="F4853" s="85" t="s">
        <v>55</v>
      </c>
      <c r="G4853" s="85" t="s">
        <v>63</v>
      </c>
      <c r="H4853" s="85" t="s">
        <v>20690</v>
      </c>
      <c r="I4853" s="3" t="s">
        <v>7970</v>
      </c>
      <c r="J4853" s="85" t="s">
        <v>4435</v>
      </c>
      <c r="K4853" s="7" t="s">
        <v>3838</v>
      </c>
      <c r="L4853" s="3"/>
      <c r="M4853" s="3"/>
      <c r="N4853" s="41" t="s">
        <v>8419</v>
      </c>
      <c r="O4853" s="87">
        <v>41444</v>
      </c>
      <c r="P4853" s="87">
        <v>38503</v>
      </c>
      <c r="Q4853" s="87">
        <v>2941</v>
      </c>
      <c r="R4853" s="87">
        <v>0</v>
      </c>
      <c r="S4853" s="87"/>
      <c r="T4853" s="87"/>
      <c r="U4853" s="85">
        <v>2011</v>
      </c>
      <c r="V4853" s="179"/>
      <c r="W4853" s="7"/>
      <c r="X4853" s="3"/>
      <c r="Y4853" s="3"/>
      <c r="Z4853" s="146">
        <v>24288</v>
      </c>
      <c r="AA4853" s="11"/>
      <c r="AB4853" s="123" t="s">
        <v>7939</v>
      </c>
      <c r="AC4853" s="124"/>
      <c r="AD4853" s="41"/>
      <c r="AE4853" s="41"/>
      <c r="AF4853" s="191">
        <v>43927</v>
      </c>
      <c r="AG4853" s="41"/>
      <c r="AH4853" s="41" t="s">
        <v>8024</v>
      </c>
      <c r="AI4853" s="80" t="s">
        <v>6</v>
      </c>
      <c r="AJ4853" s="41"/>
      <c r="AK4853" s="3"/>
      <c r="AL4853" s="85"/>
      <c r="AM4853" s="151" t="s">
        <v>19998</v>
      </c>
      <c r="AN4853" s="15"/>
      <c r="AO4853" s="166"/>
      <c r="AP4853" s="5">
        <f t="shared" si="76"/>
        <v>0</v>
      </c>
      <c r="AQ4853" s="16"/>
      <c r="AR4853" s="205">
        <v>1</v>
      </c>
      <c r="AS4853" s="16"/>
      <c r="AT4853" s="16"/>
      <c r="AU4853" s="16"/>
      <c r="AV4853" s="16"/>
      <c r="AW4853" s="16"/>
      <c r="AX4853" s="16"/>
    </row>
    <row r="4854" spans="1:50" customFormat="1" ht="15.75" hidden="1" customHeight="1" x14ac:dyDescent="0.2">
      <c r="A4854" s="7" t="s">
        <v>8420</v>
      </c>
      <c r="B4854" s="3" t="s">
        <v>8421</v>
      </c>
      <c r="C4854" s="85" t="s">
        <v>7939</v>
      </c>
      <c r="D4854" s="85" t="s">
        <v>13090</v>
      </c>
      <c r="E4854" s="202" t="s">
        <v>154</v>
      </c>
      <c r="F4854" s="85" t="s">
        <v>25110</v>
      </c>
      <c r="G4854" s="85" t="s">
        <v>13789</v>
      </c>
      <c r="H4854" s="85" t="s">
        <v>20690</v>
      </c>
      <c r="I4854" s="3" t="s">
        <v>8200</v>
      </c>
      <c r="J4854" s="85" t="s">
        <v>4400</v>
      </c>
      <c r="K4854" s="7" t="s">
        <v>4422</v>
      </c>
      <c r="L4854" s="3"/>
      <c r="M4854" s="3"/>
      <c r="N4854" s="41" t="s">
        <v>8422</v>
      </c>
      <c r="O4854" s="87">
        <v>81200</v>
      </c>
      <c r="P4854" s="87">
        <v>79815</v>
      </c>
      <c r="Q4854" s="87">
        <v>1385</v>
      </c>
      <c r="R4854" s="87">
        <v>0</v>
      </c>
      <c r="S4854" s="87"/>
      <c r="T4854" s="87"/>
      <c r="U4854" s="85">
        <v>2006</v>
      </c>
      <c r="V4854" s="179"/>
      <c r="W4854" s="7"/>
      <c r="X4854" s="3"/>
      <c r="Y4854" s="3"/>
      <c r="Z4854" s="146">
        <v>41348</v>
      </c>
      <c r="AA4854" s="11"/>
      <c r="AB4854" s="123" t="s">
        <v>7939</v>
      </c>
      <c r="AC4854" s="124"/>
      <c r="AD4854" s="41"/>
      <c r="AE4854" s="41"/>
      <c r="AF4854" s="191">
        <v>40023</v>
      </c>
      <c r="AG4854" s="41"/>
      <c r="AH4854" s="41" t="s">
        <v>13122</v>
      </c>
      <c r="AI4854" s="80" t="s">
        <v>6</v>
      </c>
      <c r="AJ4854" s="41"/>
      <c r="AK4854" s="3"/>
      <c r="AL4854" s="85"/>
      <c r="AM4854" s="151" t="s">
        <v>19998</v>
      </c>
      <c r="AN4854" s="15"/>
      <c r="AO4854" s="166"/>
      <c r="AP4854" s="5">
        <f t="shared" si="76"/>
        <v>0</v>
      </c>
      <c r="AQ4854" s="16"/>
      <c r="AR4854" s="205">
        <v>1</v>
      </c>
      <c r="AS4854" s="16"/>
      <c r="AT4854" s="16"/>
      <c r="AU4854" s="16"/>
      <c r="AV4854" s="16"/>
      <c r="AW4854" s="16"/>
      <c r="AX4854" s="16"/>
    </row>
    <row r="4855" spans="1:50" customFormat="1" ht="15.75" hidden="1" customHeight="1" x14ac:dyDescent="0.2">
      <c r="A4855" s="7" t="s">
        <v>8423</v>
      </c>
      <c r="B4855" s="3" t="s">
        <v>7573</v>
      </c>
      <c r="C4855" s="85" t="s">
        <v>7939</v>
      </c>
      <c r="D4855" s="85" t="s">
        <v>13090</v>
      </c>
      <c r="E4855" s="202" t="s">
        <v>154</v>
      </c>
      <c r="F4855" s="85" t="s">
        <v>25110</v>
      </c>
      <c r="G4855" s="85" t="s">
        <v>51</v>
      </c>
      <c r="H4855" s="85" t="s">
        <v>20690</v>
      </c>
      <c r="I4855" s="3" t="s">
        <v>7579</v>
      </c>
      <c r="J4855" s="85" t="s">
        <v>4435</v>
      </c>
      <c r="K4855" s="7" t="s">
        <v>3838</v>
      </c>
      <c r="L4855" s="3"/>
      <c r="M4855" s="3"/>
      <c r="N4855" s="41" t="s">
        <v>8424</v>
      </c>
      <c r="O4855" s="87">
        <v>308675</v>
      </c>
      <c r="P4855" s="87">
        <v>189304</v>
      </c>
      <c r="Q4855" s="87">
        <v>119371</v>
      </c>
      <c r="R4855" s="87">
        <v>0</v>
      </c>
      <c r="S4855" s="87"/>
      <c r="T4855" s="87"/>
      <c r="U4855" s="85">
        <v>2009</v>
      </c>
      <c r="V4855" s="179"/>
      <c r="W4855" s="7"/>
      <c r="X4855" s="3"/>
      <c r="Y4855" s="3"/>
      <c r="Z4855" s="146">
        <v>35044</v>
      </c>
      <c r="AA4855" s="11"/>
      <c r="AB4855" s="123" t="s">
        <v>7939</v>
      </c>
      <c r="AC4855" s="124"/>
      <c r="AD4855" s="41"/>
      <c r="AE4855" s="41"/>
      <c r="AF4855" s="191">
        <v>41211</v>
      </c>
      <c r="AG4855" s="41"/>
      <c r="AH4855" s="41" t="s">
        <v>8024</v>
      </c>
      <c r="AI4855" s="80" t="s">
        <v>6</v>
      </c>
      <c r="AJ4855" s="41"/>
      <c r="AK4855" s="3"/>
      <c r="AL4855" s="86"/>
      <c r="AM4855" s="151" t="s">
        <v>19998</v>
      </c>
      <c r="AN4855" s="15"/>
      <c r="AO4855" s="166"/>
      <c r="AP4855" s="5">
        <f t="shared" si="76"/>
        <v>0</v>
      </c>
      <c r="AQ4855" s="16"/>
      <c r="AR4855" s="205">
        <v>1</v>
      </c>
      <c r="AS4855" s="16"/>
      <c r="AT4855" s="16"/>
      <c r="AU4855" s="16"/>
      <c r="AV4855" s="16"/>
      <c r="AW4855" s="16"/>
      <c r="AX4855" s="16"/>
    </row>
    <row r="4856" spans="1:50" customFormat="1" ht="15.75" hidden="1" customHeight="1" x14ac:dyDescent="0.2">
      <c r="A4856" s="7" t="s">
        <v>8425</v>
      </c>
      <c r="B4856" s="3" t="s">
        <v>8426</v>
      </c>
      <c r="C4856" s="85" t="s">
        <v>7939</v>
      </c>
      <c r="D4856" s="85" t="s">
        <v>13090</v>
      </c>
      <c r="E4856" s="202" t="s">
        <v>154</v>
      </c>
      <c r="F4856" s="85" t="s">
        <v>68</v>
      </c>
      <c r="G4856" s="85" t="s">
        <v>70</v>
      </c>
      <c r="H4856" s="85" t="s">
        <v>20690</v>
      </c>
      <c r="I4856" s="3" t="s">
        <v>7970</v>
      </c>
      <c r="J4856" s="85" t="s">
        <v>4400</v>
      </c>
      <c r="K4856" s="7" t="s">
        <v>4401</v>
      </c>
      <c r="L4856" s="3"/>
      <c r="M4856" s="3"/>
      <c r="N4856" s="41" t="s">
        <v>8427</v>
      </c>
      <c r="O4856" s="87">
        <v>1532</v>
      </c>
      <c r="P4856" s="87">
        <v>1455</v>
      </c>
      <c r="Q4856" s="87">
        <v>77</v>
      </c>
      <c r="R4856" s="87">
        <v>0</v>
      </c>
      <c r="S4856" s="87"/>
      <c r="T4856" s="87"/>
      <c r="U4856" s="85">
        <v>2011</v>
      </c>
      <c r="V4856" s="179"/>
      <c r="W4856" s="7"/>
      <c r="X4856" s="3"/>
      <c r="Y4856" s="3"/>
      <c r="Z4856" s="146">
        <v>1574</v>
      </c>
      <c r="AA4856" s="11"/>
      <c r="AB4856" s="123" t="s">
        <v>7939</v>
      </c>
      <c r="AC4856" s="124"/>
      <c r="AD4856" s="41"/>
      <c r="AE4856" s="41"/>
      <c r="AF4856" s="191">
        <v>43927</v>
      </c>
      <c r="AG4856" s="41"/>
      <c r="AH4856" s="41" t="s">
        <v>8024</v>
      </c>
      <c r="AI4856" s="80" t="s">
        <v>6</v>
      </c>
      <c r="AJ4856" s="41"/>
      <c r="AK4856" s="3"/>
      <c r="AL4856" s="85"/>
      <c r="AM4856" s="151" t="s">
        <v>19998</v>
      </c>
      <c r="AN4856" s="15"/>
      <c r="AO4856" s="166"/>
      <c r="AP4856" s="5">
        <f t="shared" si="76"/>
        <v>0</v>
      </c>
      <c r="AQ4856" s="16"/>
      <c r="AR4856" s="205">
        <v>1</v>
      </c>
      <c r="AS4856" s="16"/>
      <c r="AT4856" s="16"/>
      <c r="AU4856" s="16"/>
      <c r="AV4856" s="16"/>
      <c r="AW4856" s="16"/>
      <c r="AX4856" s="16"/>
    </row>
    <row r="4857" spans="1:50" customFormat="1" ht="15.75" hidden="1" customHeight="1" x14ac:dyDescent="0.2">
      <c r="A4857" s="7" t="s">
        <v>8428</v>
      </c>
      <c r="B4857" s="3" t="s">
        <v>8429</v>
      </c>
      <c r="C4857" s="85" t="s">
        <v>7939</v>
      </c>
      <c r="D4857" s="85" t="s">
        <v>13090</v>
      </c>
      <c r="E4857" s="202" t="s">
        <v>154</v>
      </c>
      <c r="F4857" s="85" t="s">
        <v>34</v>
      </c>
      <c r="G4857" s="85" t="s">
        <v>37</v>
      </c>
      <c r="H4857" s="85" t="s">
        <v>20689</v>
      </c>
      <c r="I4857" s="3" t="s">
        <v>7949</v>
      </c>
      <c r="J4857" s="85" t="s">
        <v>4400</v>
      </c>
      <c r="K4857" s="7" t="s">
        <v>4422</v>
      </c>
      <c r="L4857" s="3"/>
      <c r="M4857" s="3"/>
      <c r="N4857" s="41" t="s">
        <v>8430</v>
      </c>
      <c r="O4857" s="87">
        <v>474446</v>
      </c>
      <c r="P4857" s="87">
        <v>356191</v>
      </c>
      <c r="Q4857" s="87">
        <v>118255</v>
      </c>
      <c r="R4857" s="87">
        <v>141721</v>
      </c>
      <c r="S4857" s="87"/>
      <c r="T4857" s="87"/>
      <c r="U4857" s="85">
        <v>2009</v>
      </c>
      <c r="V4857" s="179"/>
      <c r="W4857" s="7"/>
      <c r="X4857" s="3"/>
      <c r="Y4857" s="3"/>
      <c r="Z4857" s="146">
        <v>86680</v>
      </c>
      <c r="AA4857" s="11"/>
      <c r="AB4857" s="123" t="s">
        <v>7939</v>
      </c>
      <c r="AC4857" s="124"/>
      <c r="AD4857" s="41"/>
      <c r="AE4857" s="41"/>
      <c r="AF4857" s="191">
        <v>43927</v>
      </c>
      <c r="AG4857" s="41"/>
      <c r="AH4857" s="41" t="s">
        <v>7952</v>
      </c>
      <c r="AI4857" s="80" t="s">
        <v>6</v>
      </c>
      <c r="AJ4857" s="41"/>
      <c r="AK4857" s="4"/>
      <c r="AL4857" s="85"/>
      <c r="AM4857" s="151" t="s">
        <v>19998</v>
      </c>
      <c r="AN4857" s="15"/>
      <c r="AO4857" s="166"/>
      <c r="AP4857" s="5">
        <f t="shared" si="76"/>
        <v>0</v>
      </c>
      <c r="AQ4857" s="16"/>
      <c r="AR4857" s="205">
        <v>1</v>
      </c>
      <c r="AS4857" s="16"/>
      <c r="AT4857" s="16"/>
      <c r="AU4857" s="16"/>
      <c r="AV4857" s="16"/>
      <c r="AW4857" s="16"/>
      <c r="AX4857" s="16"/>
    </row>
    <row r="4858" spans="1:50" customFormat="1" ht="15.75" hidden="1" customHeight="1" x14ac:dyDescent="0.2">
      <c r="A4858" s="7" t="s">
        <v>8431</v>
      </c>
      <c r="B4858" s="3" t="s">
        <v>8432</v>
      </c>
      <c r="C4858" s="85" t="s">
        <v>7939</v>
      </c>
      <c r="D4858" s="85" t="s">
        <v>13090</v>
      </c>
      <c r="E4858" s="202" t="s">
        <v>154</v>
      </c>
      <c r="F4858" s="85" t="s">
        <v>55</v>
      </c>
      <c r="G4858" s="85" t="s">
        <v>63</v>
      </c>
      <c r="H4858" s="85" t="s">
        <v>20690</v>
      </c>
      <c r="I4858" s="3" t="s">
        <v>4564</v>
      </c>
      <c r="J4858" s="85" t="s">
        <v>4435</v>
      </c>
      <c r="K4858" s="7" t="s">
        <v>3838</v>
      </c>
      <c r="L4858" s="3"/>
      <c r="M4858" s="3"/>
      <c r="N4858" s="41" t="s">
        <v>8433</v>
      </c>
      <c r="O4858" s="87">
        <v>831607</v>
      </c>
      <c r="P4858" s="87">
        <v>803169</v>
      </c>
      <c r="Q4858" s="87">
        <v>28438</v>
      </c>
      <c r="R4858" s="87">
        <v>0</v>
      </c>
      <c r="S4858" s="87"/>
      <c r="T4858" s="87"/>
      <c r="U4858" s="85">
        <v>2013</v>
      </c>
      <c r="V4858" s="179"/>
      <c r="W4858" s="7"/>
      <c r="X4858" s="3"/>
      <c r="Y4858" s="3"/>
      <c r="Z4858" s="146">
        <v>109306</v>
      </c>
      <c r="AA4858" s="11"/>
      <c r="AB4858" s="123" t="s">
        <v>7939</v>
      </c>
      <c r="AC4858" s="124"/>
      <c r="AD4858" s="41"/>
      <c r="AE4858" s="41"/>
      <c r="AF4858" s="191">
        <v>43927</v>
      </c>
      <c r="AG4858" s="41"/>
      <c r="AH4858" s="41" t="s">
        <v>8024</v>
      </c>
      <c r="AI4858" s="80" t="s">
        <v>6</v>
      </c>
      <c r="AJ4858" s="41"/>
      <c r="AK4858" s="3"/>
      <c r="AL4858" s="85"/>
      <c r="AM4858" s="151" t="s">
        <v>19998</v>
      </c>
      <c r="AN4858" s="15"/>
      <c r="AO4858" s="166"/>
      <c r="AP4858" s="5">
        <f t="shared" si="76"/>
        <v>0</v>
      </c>
      <c r="AQ4858" s="16"/>
      <c r="AR4858" s="205">
        <v>1</v>
      </c>
      <c r="AS4858" s="16"/>
      <c r="AT4858" s="16"/>
      <c r="AU4858" s="16"/>
      <c r="AV4858" s="16"/>
      <c r="AW4858" s="16"/>
      <c r="AX4858" s="16"/>
    </row>
    <row r="4859" spans="1:50" customFormat="1" ht="15.75" hidden="1" customHeight="1" x14ac:dyDescent="0.2">
      <c r="A4859" s="7" t="s">
        <v>8434</v>
      </c>
      <c r="B4859" s="1" t="s">
        <v>8435</v>
      </c>
      <c r="C4859" s="85" t="s">
        <v>7939</v>
      </c>
      <c r="D4859" s="85" t="s">
        <v>13090</v>
      </c>
      <c r="E4859" s="202" t="s">
        <v>7951</v>
      </c>
      <c r="F4859" s="85" t="s">
        <v>55</v>
      </c>
      <c r="G4859" s="85" t="s">
        <v>63</v>
      </c>
      <c r="H4859" s="85" t="s">
        <v>20690</v>
      </c>
      <c r="I4859" s="3" t="s">
        <v>7970</v>
      </c>
      <c r="J4859" s="85" t="s">
        <v>4435</v>
      </c>
      <c r="K4859" s="7" t="s">
        <v>3838</v>
      </c>
      <c r="L4859" s="7"/>
      <c r="M4859" s="7"/>
      <c r="N4859" s="2" t="s">
        <v>8436</v>
      </c>
      <c r="O4859" s="87">
        <v>0</v>
      </c>
      <c r="P4859" s="87">
        <v>0</v>
      </c>
      <c r="Q4859" s="87">
        <v>0</v>
      </c>
      <c r="R4859" s="87">
        <v>0</v>
      </c>
      <c r="S4859" s="87"/>
      <c r="T4859" s="87"/>
      <c r="U4859" s="85" t="s">
        <v>112</v>
      </c>
      <c r="V4859" s="179"/>
      <c r="W4859" s="7"/>
      <c r="X4859" s="7"/>
      <c r="Y4859" s="7"/>
      <c r="Z4859" s="210">
        <v>11733</v>
      </c>
      <c r="AA4859" s="11"/>
      <c r="AB4859" s="123" t="s">
        <v>7939</v>
      </c>
      <c r="AC4859" s="124"/>
      <c r="AD4859" s="80"/>
      <c r="AE4859" s="80"/>
      <c r="AF4859" s="191"/>
      <c r="AG4859" s="80"/>
      <c r="AH4859" s="2" t="s">
        <v>8024</v>
      </c>
      <c r="AI4859" s="80" t="s">
        <v>6</v>
      </c>
      <c r="AJ4859" s="80"/>
      <c r="AK4859" s="7"/>
      <c r="AL4859" s="85"/>
      <c r="AM4859" s="151" t="s">
        <v>19998</v>
      </c>
      <c r="AN4859" s="16"/>
      <c r="AO4859" s="166"/>
      <c r="AP4859" s="5">
        <f t="shared" si="76"/>
        <v>0</v>
      </c>
      <c r="AQ4859" s="16"/>
      <c r="AR4859" s="205">
        <v>1</v>
      </c>
      <c r="AS4859" s="16"/>
      <c r="AT4859" s="16"/>
      <c r="AU4859" s="16"/>
      <c r="AV4859" s="16"/>
      <c r="AW4859" s="16"/>
      <c r="AX4859" s="16"/>
    </row>
    <row r="4860" spans="1:50" customFormat="1" ht="15.75" hidden="1" customHeight="1" x14ac:dyDescent="0.2">
      <c r="A4860" s="7" t="s">
        <v>8437</v>
      </c>
      <c r="B4860" s="1" t="s">
        <v>8438</v>
      </c>
      <c r="C4860" s="85" t="s">
        <v>7939</v>
      </c>
      <c r="D4860" s="85" t="s">
        <v>13090</v>
      </c>
      <c r="E4860" s="202" t="s">
        <v>8031</v>
      </c>
      <c r="F4860" s="85" t="s">
        <v>14</v>
      </c>
      <c r="G4860" s="85" t="s">
        <v>17</v>
      </c>
      <c r="H4860" s="85" t="s">
        <v>20690</v>
      </c>
      <c r="I4860" s="3" t="s">
        <v>8332</v>
      </c>
      <c r="J4860" s="85" t="s">
        <v>105</v>
      </c>
      <c r="K4860" s="7" t="s">
        <v>102</v>
      </c>
      <c r="L4860" s="9" t="s">
        <v>242</v>
      </c>
      <c r="M4860" s="7"/>
      <c r="N4860" s="2" t="s">
        <v>8438</v>
      </c>
      <c r="O4860" s="87">
        <v>0</v>
      </c>
      <c r="P4860" s="87">
        <v>0</v>
      </c>
      <c r="Q4860" s="87">
        <v>0</v>
      </c>
      <c r="R4860" s="87">
        <v>0</v>
      </c>
      <c r="S4860" s="87"/>
      <c r="T4860" s="87"/>
      <c r="U4860" s="85" t="s">
        <v>112</v>
      </c>
      <c r="V4860" s="179"/>
      <c r="W4860" s="7"/>
      <c r="X4860" s="7"/>
      <c r="Y4860" s="7"/>
      <c r="Z4860" s="210">
        <v>360000</v>
      </c>
      <c r="AA4860" s="11"/>
      <c r="AB4860" s="123" t="s">
        <v>7939</v>
      </c>
      <c r="AC4860" s="124"/>
      <c r="AD4860" s="80"/>
      <c r="AE4860" s="80"/>
      <c r="AF4860" s="191"/>
      <c r="AG4860" s="80"/>
      <c r="AH4860" s="2" t="s">
        <v>8439</v>
      </c>
      <c r="AI4860" s="80" t="s">
        <v>6</v>
      </c>
      <c r="AJ4860" s="80"/>
      <c r="AK4860" s="4"/>
      <c r="AL4860" s="85"/>
      <c r="AM4860" s="151" t="s">
        <v>19998</v>
      </c>
      <c r="AN4860" s="16"/>
      <c r="AO4860" s="166"/>
      <c r="AP4860" s="5">
        <f t="shared" si="76"/>
        <v>0</v>
      </c>
      <c r="AQ4860" s="16"/>
      <c r="AR4860" s="205">
        <v>1</v>
      </c>
      <c r="AS4860" s="16"/>
      <c r="AT4860" s="16"/>
      <c r="AU4860" s="16"/>
      <c r="AV4860" s="16"/>
      <c r="AW4860" s="16"/>
      <c r="AX4860" s="16"/>
    </row>
    <row r="4861" spans="1:50" customFormat="1" ht="15.75" hidden="1" customHeight="1" x14ac:dyDescent="0.2">
      <c r="A4861" s="7" t="s">
        <v>8440</v>
      </c>
      <c r="B4861" s="3" t="s">
        <v>8441</v>
      </c>
      <c r="C4861" s="85" t="s">
        <v>7939</v>
      </c>
      <c r="D4861" s="85" t="s">
        <v>13090</v>
      </c>
      <c r="E4861" s="202" t="s">
        <v>154</v>
      </c>
      <c r="F4861" s="85" t="s">
        <v>25110</v>
      </c>
      <c r="G4861" s="85" t="s">
        <v>53</v>
      </c>
      <c r="H4861" s="85" t="s">
        <v>20690</v>
      </c>
      <c r="I4861" s="3" t="s">
        <v>8442</v>
      </c>
      <c r="J4861" s="85" t="s">
        <v>4400</v>
      </c>
      <c r="K4861" s="7" t="s">
        <v>4422</v>
      </c>
      <c r="L4861" s="3"/>
      <c r="M4861" s="3"/>
      <c r="N4861" s="41" t="s">
        <v>8443</v>
      </c>
      <c r="O4861" s="87">
        <v>224553</v>
      </c>
      <c r="P4861" s="87">
        <v>166225</v>
      </c>
      <c r="Q4861" s="87">
        <v>58328</v>
      </c>
      <c r="R4861" s="87">
        <v>0</v>
      </c>
      <c r="S4861" s="87"/>
      <c r="T4861" s="87"/>
      <c r="U4861" s="85">
        <v>2012</v>
      </c>
      <c r="V4861" s="179"/>
      <c r="W4861" s="7"/>
      <c r="X4861" s="3"/>
      <c r="Y4861" s="3"/>
      <c r="Z4861" s="146">
        <v>301731</v>
      </c>
      <c r="AA4861" s="11"/>
      <c r="AB4861" s="123" t="s">
        <v>7939</v>
      </c>
      <c r="AC4861" s="124"/>
      <c r="AD4861" s="41"/>
      <c r="AE4861" s="41"/>
      <c r="AF4861" s="191">
        <v>41922</v>
      </c>
      <c r="AG4861" s="41"/>
      <c r="AH4861" s="41" t="s">
        <v>13121</v>
      </c>
      <c r="AI4861" s="80" t="s">
        <v>6</v>
      </c>
      <c r="AJ4861" s="41"/>
      <c r="AK4861" s="3"/>
      <c r="AL4861" s="85"/>
      <c r="AM4861" s="151" t="s">
        <v>19998</v>
      </c>
      <c r="AN4861" s="15"/>
      <c r="AO4861" s="166"/>
      <c r="AP4861" s="5">
        <f t="shared" si="76"/>
        <v>0</v>
      </c>
      <c r="AQ4861" s="16"/>
      <c r="AR4861" s="205">
        <v>1</v>
      </c>
      <c r="AS4861" s="16"/>
      <c r="AT4861" s="16"/>
      <c r="AU4861" s="16"/>
      <c r="AV4861" s="16"/>
      <c r="AW4861" s="16"/>
      <c r="AX4861" s="16"/>
    </row>
    <row r="4862" spans="1:50" customFormat="1" ht="15.75" hidden="1" customHeight="1" x14ac:dyDescent="0.2">
      <c r="A4862" s="7" t="s">
        <v>8444</v>
      </c>
      <c r="B4862" s="3" t="s">
        <v>6776</v>
      </c>
      <c r="C4862" s="85" t="s">
        <v>7939</v>
      </c>
      <c r="D4862" s="85" t="s">
        <v>13090</v>
      </c>
      <c r="E4862" s="202" t="s">
        <v>154</v>
      </c>
      <c r="F4862" s="85" t="s">
        <v>55</v>
      </c>
      <c r="G4862" s="85" t="s">
        <v>58</v>
      </c>
      <c r="H4862" s="85" t="s">
        <v>20690</v>
      </c>
      <c r="I4862" s="3" t="s">
        <v>7970</v>
      </c>
      <c r="J4862" s="85" t="s">
        <v>4435</v>
      </c>
      <c r="K4862" s="7" t="s">
        <v>3838</v>
      </c>
      <c r="L4862" s="3"/>
      <c r="M4862" s="3"/>
      <c r="N4862" s="41" t="s">
        <v>8445</v>
      </c>
      <c r="O4862" s="87">
        <v>19912</v>
      </c>
      <c r="P4862" s="87">
        <v>19912</v>
      </c>
      <c r="Q4862" s="87">
        <v>0</v>
      </c>
      <c r="R4862" s="87">
        <v>0</v>
      </c>
      <c r="S4862" s="87"/>
      <c r="T4862" s="87"/>
      <c r="U4862" s="85">
        <v>2008</v>
      </c>
      <c r="V4862" s="179"/>
      <c r="W4862" s="7"/>
      <c r="X4862" s="3"/>
      <c r="Y4862" s="3"/>
      <c r="Z4862" s="146">
        <v>37717</v>
      </c>
      <c r="AA4862" s="11"/>
      <c r="AB4862" s="123" t="s">
        <v>7939</v>
      </c>
      <c r="AC4862" s="124"/>
      <c r="AD4862" s="41"/>
      <c r="AE4862" s="41"/>
      <c r="AF4862" s="191">
        <v>43927</v>
      </c>
      <c r="AG4862" s="41"/>
      <c r="AH4862" s="41" t="s">
        <v>8024</v>
      </c>
      <c r="AI4862" s="80" t="s">
        <v>6</v>
      </c>
      <c r="AJ4862" s="41"/>
      <c r="AK4862" s="3"/>
      <c r="AL4862" s="85"/>
      <c r="AM4862" s="151" t="s">
        <v>19998</v>
      </c>
      <c r="AN4862" s="15"/>
      <c r="AO4862" s="166"/>
      <c r="AP4862" s="5">
        <f t="shared" si="76"/>
        <v>0</v>
      </c>
      <c r="AQ4862" s="16"/>
      <c r="AR4862" s="205">
        <v>1</v>
      </c>
      <c r="AS4862" s="16"/>
      <c r="AT4862" s="16"/>
      <c r="AU4862" s="16"/>
      <c r="AV4862" s="16"/>
      <c r="AW4862" s="16"/>
      <c r="AX4862" s="16"/>
    </row>
    <row r="4863" spans="1:50" customFormat="1" ht="15.75" customHeight="1" x14ac:dyDescent="0.2">
      <c r="A4863" s="7" t="s">
        <v>8446</v>
      </c>
      <c r="B4863" s="3" t="s">
        <v>8447</v>
      </c>
      <c r="C4863" s="85" t="s">
        <v>7939</v>
      </c>
      <c r="D4863" s="85" t="s">
        <v>13090</v>
      </c>
      <c r="E4863" s="202" t="s">
        <v>154</v>
      </c>
      <c r="F4863" s="85" t="s">
        <v>34</v>
      </c>
      <c r="G4863" s="85" t="s">
        <v>38</v>
      </c>
      <c r="H4863" s="85" t="s">
        <v>20690</v>
      </c>
      <c r="I4863" s="3" t="s">
        <v>8448</v>
      </c>
      <c r="J4863" s="85" t="s">
        <v>115</v>
      </c>
      <c r="K4863" s="7" t="s">
        <v>4926</v>
      </c>
      <c r="L4863" s="3"/>
      <c r="M4863" s="3"/>
      <c r="N4863" s="41" t="s">
        <v>7950</v>
      </c>
      <c r="O4863" s="87">
        <v>3325607</v>
      </c>
      <c r="P4863" s="87">
        <v>1161316</v>
      </c>
      <c r="Q4863" s="87">
        <v>2164291</v>
      </c>
      <c r="R4863" s="87">
        <v>355555</v>
      </c>
      <c r="S4863" s="87"/>
      <c r="T4863" s="87"/>
      <c r="U4863" s="85">
        <v>2013</v>
      </c>
      <c r="V4863" s="179"/>
      <c r="W4863" s="7"/>
      <c r="X4863" s="3"/>
      <c r="Y4863" s="3"/>
      <c r="Z4863" s="211">
        <v>210421</v>
      </c>
      <c r="AA4863" s="11"/>
      <c r="AB4863" s="123" t="s">
        <v>7939</v>
      </c>
      <c r="AC4863" s="124"/>
      <c r="AD4863" s="41"/>
      <c r="AE4863" s="41"/>
      <c r="AF4863" s="191">
        <v>43927</v>
      </c>
      <c r="AG4863" s="41"/>
      <c r="AH4863" s="41" t="s">
        <v>7952</v>
      </c>
      <c r="AI4863" s="80" t="s">
        <v>6</v>
      </c>
      <c r="AJ4863" s="41"/>
      <c r="AK4863" s="4"/>
      <c r="AL4863" s="85"/>
      <c r="AM4863" s="151" t="s">
        <v>19998</v>
      </c>
      <c r="AN4863" s="15"/>
      <c r="AO4863" s="166"/>
      <c r="AP4863" s="5">
        <f t="shared" si="76"/>
        <v>2013</v>
      </c>
      <c r="AQ4863" s="16"/>
      <c r="AR4863" s="205">
        <v>1</v>
      </c>
      <c r="AS4863" s="16"/>
      <c r="AT4863" s="16"/>
      <c r="AU4863" s="16"/>
      <c r="AV4863" s="16"/>
      <c r="AW4863" s="16"/>
      <c r="AX4863" s="16"/>
    </row>
    <row r="4864" spans="1:50" customFormat="1" ht="15.75" hidden="1" customHeight="1" x14ac:dyDescent="0.2">
      <c r="A4864" s="7" t="s">
        <v>8449</v>
      </c>
      <c r="B4864" s="1" t="s">
        <v>8450</v>
      </c>
      <c r="C4864" s="85" t="s">
        <v>7939</v>
      </c>
      <c r="D4864" s="85" t="s">
        <v>13090</v>
      </c>
      <c r="E4864" s="202" t="s">
        <v>7951</v>
      </c>
      <c r="F4864" s="85" t="s">
        <v>25110</v>
      </c>
      <c r="G4864" s="85" t="s">
        <v>49</v>
      </c>
      <c r="H4864" s="85" t="s">
        <v>20690</v>
      </c>
      <c r="I4864" s="3" t="s">
        <v>8451</v>
      </c>
      <c r="J4864" s="85" t="s">
        <v>124</v>
      </c>
      <c r="K4864" s="7" t="s">
        <v>4587</v>
      </c>
      <c r="L4864" s="7"/>
      <c r="M4864" s="7"/>
      <c r="N4864" s="2" t="s">
        <v>8452</v>
      </c>
      <c r="O4864" s="87">
        <v>0</v>
      </c>
      <c r="P4864" s="87">
        <v>0</v>
      </c>
      <c r="Q4864" s="87">
        <v>0</v>
      </c>
      <c r="R4864" s="87">
        <v>0</v>
      </c>
      <c r="S4864" s="87"/>
      <c r="T4864" s="87"/>
      <c r="U4864" s="85" t="s">
        <v>112</v>
      </c>
      <c r="V4864" s="179"/>
      <c r="W4864" s="7"/>
      <c r="X4864" s="7"/>
      <c r="Y4864" s="7"/>
      <c r="Z4864" s="210">
        <v>6930</v>
      </c>
      <c r="AA4864" s="11"/>
      <c r="AB4864" s="123" t="s">
        <v>7939</v>
      </c>
      <c r="AC4864" s="124"/>
      <c r="AD4864" s="80"/>
      <c r="AE4864" s="80"/>
      <c r="AF4864" s="191"/>
      <c r="AG4864" s="80"/>
      <c r="AH4864" s="2" t="s">
        <v>16609</v>
      </c>
      <c r="AI4864" s="80" t="s">
        <v>6</v>
      </c>
      <c r="AJ4864" s="80"/>
      <c r="AK4864" s="7"/>
      <c r="AL4864" s="85"/>
      <c r="AM4864" s="151" t="s">
        <v>19998</v>
      </c>
      <c r="AN4864" s="16"/>
      <c r="AO4864" s="166"/>
      <c r="AP4864" s="5">
        <f t="shared" si="76"/>
        <v>0</v>
      </c>
      <c r="AQ4864" s="16"/>
      <c r="AR4864" s="205">
        <v>1</v>
      </c>
      <c r="AS4864" s="16"/>
      <c r="AT4864" s="16"/>
      <c r="AU4864" s="16"/>
      <c r="AV4864" s="16"/>
      <c r="AW4864" s="16"/>
      <c r="AX4864" s="16"/>
    </row>
    <row r="4865" spans="1:50" customFormat="1" ht="15.75" hidden="1" customHeight="1" x14ac:dyDescent="0.2">
      <c r="A4865" s="7" t="s">
        <v>8453</v>
      </c>
      <c r="B4865" s="3" t="s">
        <v>8454</v>
      </c>
      <c r="C4865" s="85" t="s">
        <v>7939</v>
      </c>
      <c r="D4865" s="85" t="s">
        <v>13090</v>
      </c>
      <c r="E4865" s="202" t="s">
        <v>154</v>
      </c>
      <c r="F4865" s="85" t="s">
        <v>25110</v>
      </c>
      <c r="G4865" s="85" t="s">
        <v>54</v>
      </c>
      <c r="H4865" s="85" t="s">
        <v>20690</v>
      </c>
      <c r="I4865" s="3" t="s">
        <v>8381</v>
      </c>
      <c r="J4865" s="85" t="s">
        <v>4435</v>
      </c>
      <c r="K4865" s="7" t="s">
        <v>3838</v>
      </c>
      <c r="L4865" s="3"/>
      <c r="M4865" s="3"/>
      <c r="N4865" s="41" t="s">
        <v>8353</v>
      </c>
      <c r="O4865" s="87">
        <v>131252</v>
      </c>
      <c r="P4865" s="87">
        <v>128512</v>
      </c>
      <c r="Q4865" s="87">
        <v>2740</v>
      </c>
      <c r="R4865" s="87">
        <v>0</v>
      </c>
      <c r="S4865" s="87"/>
      <c r="T4865" s="87"/>
      <c r="U4865" s="85">
        <v>2005</v>
      </c>
      <c r="V4865" s="179"/>
      <c r="W4865" s="7"/>
      <c r="X4865" s="3"/>
      <c r="Y4865" s="3"/>
      <c r="Z4865" s="146">
        <v>51609</v>
      </c>
      <c r="AA4865" s="11"/>
      <c r="AB4865" s="123" t="s">
        <v>7939</v>
      </c>
      <c r="AC4865" s="124"/>
      <c r="AD4865" s="41"/>
      <c r="AE4865" s="41"/>
      <c r="AF4865" s="191">
        <v>43927</v>
      </c>
      <c r="AG4865" s="41"/>
      <c r="AH4865" s="41" t="s">
        <v>8024</v>
      </c>
      <c r="AI4865" s="80" t="s">
        <v>6</v>
      </c>
      <c r="AJ4865" s="41"/>
      <c r="AK4865" s="3"/>
      <c r="AL4865" s="85"/>
      <c r="AM4865" s="151" t="s">
        <v>19998</v>
      </c>
      <c r="AN4865" s="15"/>
      <c r="AO4865" s="166"/>
      <c r="AP4865" s="5">
        <f t="shared" si="76"/>
        <v>0</v>
      </c>
      <c r="AQ4865" s="16"/>
      <c r="AR4865" s="205">
        <v>1</v>
      </c>
      <c r="AS4865" s="16"/>
      <c r="AT4865" s="16"/>
      <c r="AU4865" s="16"/>
      <c r="AV4865" s="16"/>
      <c r="AW4865" s="16"/>
      <c r="AX4865" s="16"/>
    </row>
    <row r="4866" spans="1:50" customFormat="1" ht="15.75" hidden="1" customHeight="1" x14ac:dyDescent="0.2">
      <c r="A4866" s="7" t="s">
        <v>8455</v>
      </c>
      <c r="B4866" s="3" t="s">
        <v>8456</v>
      </c>
      <c r="C4866" s="85" t="s">
        <v>7939</v>
      </c>
      <c r="D4866" s="85" t="s">
        <v>13090</v>
      </c>
      <c r="E4866" s="202" t="s">
        <v>154</v>
      </c>
      <c r="F4866" s="85" t="s">
        <v>55</v>
      </c>
      <c r="G4866" s="85" t="s">
        <v>57</v>
      </c>
      <c r="H4866" s="85" t="s">
        <v>20690</v>
      </c>
      <c r="I4866" s="3" t="s">
        <v>7970</v>
      </c>
      <c r="J4866" s="85" t="s">
        <v>4406</v>
      </c>
      <c r="K4866" s="7" t="s">
        <v>4407</v>
      </c>
      <c r="L4866" s="3"/>
      <c r="M4866" s="3"/>
      <c r="N4866" s="41" t="s">
        <v>8457</v>
      </c>
      <c r="O4866" s="87">
        <v>0</v>
      </c>
      <c r="P4866" s="87">
        <v>0</v>
      </c>
      <c r="Q4866" s="87">
        <v>0</v>
      </c>
      <c r="R4866" s="87">
        <v>0</v>
      </c>
      <c r="S4866" s="87"/>
      <c r="T4866" s="87"/>
      <c r="U4866" s="85" t="s">
        <v>112</v>
      </c>
      <c r="V4866" s="179"/>
      <c r="W4866" s="7"/>
      <c r="X4866" s="3"/>
      <c r="Y4866" s="3"/>
      <c r="Z4866" s="146">
        <v>24356</v>
      </c>
      <c r="AA4866" s="11"/>
      <c r="AB4866" s="123" t="s">
        <v>7939</v>
      </c>
      <c r="AC4866" s="124"/>
      <c r="AD4866" s="41"/>
      <c r="AE4866" s="41"/>
      <c r="AF4866" s="191">
        <v>41590</v>
      </c>
      <c r="AG4866" s="41"/>
      <c r="AH4866" s="41" t="s">
        <v>8024</v>
      </c>
      <c r="AI4866" s="80" t="s">
        <v>6</v>
      </c>
      <c r="AJ4866" s="41"/>
      <c r="AK4866" s="3"/>
      <c r="AL4866" s="85"/>
      <c r="AM4866" s="151" t="s">
        <v>19998</v>
      </c>
      <c r="AN4866" s="15"/>
      <c r="AO4866" s="166"/>
      <c r="AP4866" s="5">
        <f t="shared" si="76"/>
        <v>0</v>
      </c>
      <c r="AQ4866" s="16"/>
      <c r="AR4866" s="205">
        <v>1</v>
      </c>
      <c r="AS4866" s="16"/>
      <c r="AT4866" s="16"/>
      <c r="AU4866" s="16"/>
      <c r="AV4866" s="16"/>
      <c r="AW4866" s="16"/>
      <c r="AX4866" s="16"/>
    </row>
    <row r="4867" spans="1:50" customFormat="1" ht="15.6" hidden="1" customHeight="1" x14ac:dyDescent="0.2">
      <c r="A4867" s="7" t="s">
        <v>8458</v>
      </c>
      <c r="B4867" s="1" t="s">
        <v>8459</v>
      </c>
      <c r="C4867" s="85" t="s">
        <v>7939</v>
      </c>
      <c r="D4867" s="85" t="s">
        <v>13090</v>
      </c>
      <c r="E4867" s="202" t="s">
        <v>7951</v>
      </c>
      <c r="F4867" s="85" t="s">
        <v>55</v>
      </c>
      <c r="G4867" s="85" t="s">
        <v>15355</v>
      </c>
      <c r="H4867" s="85" t="s">
        <v>20690</v>
      </c>
      <c r="I4867" s="3" t="s">
        <v>7579</v>
      </c>
      <c r="J4867" s="85" t="s">
        <v>4435</v>
      </c>
      <c r="K4867" s="7" t="s">
        <v>3838</v>
      </c>
      <c r="L4867" s="7"/>
      <c r="M4867" s="7"/>
      <c r="N4867" s="2" t="s">
        <v>8460</v>
      </c>
      <c r="O4867" s="87">
        <v>0</v>
      </c>
      <c r="P4867" s="87">
        <v>0</v>
      </c>
      <c r="Q4867" s="87">
        <v>0</v>
      </c>
      <c r="R4867" s="87">
        <v>0</v>
      </c>
      <c r="S4867" s="87"/>
      <c r="T4867" s="87"/>
      <c r="U4867" s="85" t="s">
        <v>112</v>
      </c>
      <c r="V4867" s="179"/>
      <c r="W4867" s="7"/>
      <c r="X4867" s="7"/>
      <c r="Y4867" s="7"/>
      <c r="Z4867" s="210">
        <v>35308</v>
      </c>
      <c r="AA4867" s="11"/>
      <c r="AB4867" s="123" t="s">
        <v>7939</v>
      </c>
      <c r="AC4867" s="124"/>
      <c r="AD4867" s="80"/>
      <c r="AE4867" s="80"/>
      <c r="AF4867" s="191"/>
      <c r="AG4867" s="80"/>
      <c r="AH4867" s="2" t="s">
        <v>8024</v>
      </c>
      <c r="AI4867" s="80" t="s">
        <v>6</v>
      </c>
      <c r="AJ4867" s="80"/>
      <c r="AK4867" s="7"/>
      <c r="AL4867" s="85"/>
      <c r="AM4867" s="151" t="s">
        <v>19998</v>
      </c>
      <c r="AN4867" s="16"/>
      <c r="AO4867" s="166"/>
      <c r="AP4867" s="5">
        <f t="shared" si="76"/>
        <v>0</v>
      </c>
      <c r="AQ4867" s="16"/>
      <c r="AR4867" s="205">
        <v>1</v>
      </c>
      <c r="AS4867" s="16"/>
      <c r="AT4867" s="16"/>
      <c r="AU4867" s="16"/>
      <c r="AV4867" s="16"/>
      <c r="AW4867" s="16"/>
      <c r="AX4867" s="16"/>
    </row>
    <row r="4868" spans="1:50" customFormat="1" ht="15.75" hidden="1" customHeight="1" x14ac:dyDescent="0.2">
      <c r="A4868" s="7" t="s">
        <v>8461</v>
      </c>
      <c r="B4868" s="1" t="s">
        <v>8462</v>
      </c>
      <c r="C4868" s="85" t="s">
        <v>7939</v>
      </c>
      <c r="D4868" s="85" t="s">
        <v>13090</v>
      </c>
      <c r="E4868" s="202" t="s">
        <v>8031</v>
      </c>
      <c r="F4868" s="85" t="s">
        <v>25110</v>
      </c>
      <c r="G4868" s="85" t="s">
        <v>51</v>
      </c>
      <c r="H4868" s="85" t="s">
        <v>20690</v>
      </c>
      <c r="I4868" s="3" t="s">
        <v>7958</v>
      </c>
      <c r="J4868" s="85" t="s">
        <v>4435</v>
      </c>
      <c r="K4868" s="7" t="s">
        <v>3838</v>
      </c>
      <c r="L4868" s="7"/>
      <c r="M4868" s="7"/>
      <c r="N4868" s="2" t="s">
        <v>8463</v>
      </c>
      <c r="O4868" s="87">
        <v>0</v>
      </c>
      <c r="P4868" s="87">
        <v>0</v>
      </c>
      <c r="Q4868" s="87">
        <v>0</v>
      </c>
      <c r="R4868" s="87">
        <v>0</v>
      </c>
      <c r="S4868" s="87"/>
      <c r="T4868" s="87"/>
      <c r="U4868" s="85" t="s">
        <v>112</v>
      </c>
      <c r="V4868" s="179"/>
      <c r="W4868" s="7"/>
      <c r="X4868" s="7"/>
      <c r="Y4868" s="7"/>
      <c r="Z4868" s="210">
        <v>355560</v>
      </c>
      <c r="AA4868" s="11"/>
      <c r="AB4868" s="123" t="s">
        <v>7939</v>
      </c>
      <c r="AC4868" s="124"/>
      <c r="AD4868" s="80"/>
      <c r="AE4868" s="80"/>
      <c r="AF4868" s="191"/>
      <c r="AG4868" s="80"/>
      <c r="AH4868" s="2" t="s">
        <v>8024</v>
      </c>
      <c r="AI4868" s="80" t="s">
        <v>6</v>
      </c>
      <c r="AJ4868" s="80"/>
      <c r="AK4868" s="7"/>
      <c r="AL4868" s="85"/>
      <c r="AM4868" s="151" t="s">
        <v>19998</v>
      </c>
      <c r="AN4868" s="16"/>
      <c r="AO4868" s="166"/>
      <c r="AP4868" s="5">
        <f t="shared" si="76"/>
        <v>0</v>
      </c>
      <c r="AQ4868" s="16"/>
      <c r="AR4868" s="205">
        <v>1</v>
      </c>
      <c r="AS4868" s="16"/>
      <c r="AT4868" s="16"/>
      <c r="AU4868" s="16"/>
      <c r="AV4868" s="16"/>
      <c r="AW4868" s="16"/>
      <c r="AX4868" s="16"/>
    </row>
    <row r="4869" spans="1:50" customFormat="1" ht="15.75" hidden="1" customHeight="1" x14ac:dyDescent="0.2">
      <c r="A4869" s="7" t="s">
        <v>8464</v>
      </c>
      <c r="B4869" s="3" t="s">
        <v>8465</v>
      </c>
      <c r="C4869" s="85" t="s">
        <v>7939</v>
      </c>
      <c r="D4869" s="85" t="s">
        <v>13090</v>
      </c>
      <c r="E4869" s="202" t="s">
        <v>8133</v>
      </c>
      <c r="F4869" s="85" t="s">
        <v>55</v>
      </c>
      <c r="G4869" s="85" t="s">
        <v>57</v>
      </c>
      <c r="H4869" s="85" t="s">
        <v>20690</v>
      </c>
      <c r="I4869" s="3" t="s">
        <v>4564</v>
      </c>
      <c r="J4869" s="85" t="s">
        <v>124</v>
      </c>
      <c r="K4869" s="7" t="s">
        <v>4587</v>
      </c>
      <c r="L4869" s="3"/>
      <c r="M4869" s="3"/>
      <c r="N4869" s="41" t="s">
        <v>22900</v>
      </c>
      <c r="O4869" s="87">
        <v>0</v>
      </c>
      <c r="P4869" s="87">
        <v>0</v>
      </c>
      <c r="Q4869" s="87">
        <v>0</v>
      </c>
      <c r="R4869" s="87">
        <v>0</v>
      </c>
      <c r="S4869" s="87"/>
      <c r="T4869" s="87"/>
      <c r="U4869" s="85" t="s">
        <v>112</v>
      </c>
      <c r="V4869" s="179"/>
      <c r="W4869" s="7"/>
      <c r="X4869" s="3"/>
      <c r="Y4869" s="3"/>
      <c r="Z4869" s="146">
        <v>47317</v>
      </c>
      <c r="AA4869" s="11"/>
      <c r="AB4869" s="123" t="s">
        <v>7939</v>
      </c>
      <c r="AC4869" s="124"/>
      <c r="AD4869" s="41"/>
      <c r="AE4869" s="41"/>
      <c r="AF4869" s="191">
        <v>43927</v>
      </c>
      <c r="AG4869" s="41"/>
      <c r="AH4869" s="41" t="s">
        <v>8024</v>
      </c>
      <c r="AI4869" s="80" t="s">
        <v>6</v>
      </c>
      <c r="AJ4869" s="41"/>
      <c r="AK4869" s="3"/>
      <c r="AL4869" s="85"/>
      <c r="AM4869" s="151" t="s">
        <v>19998</v>
      </c>
      <c r="AN4869" s="15"/>
      <c r="AO4869" s="166"/>
      <c r="AP4869" s="5">
        <f t="shared" si="76"/>
        <v>0</v>
      </c>
      <c r="AQ4869" s="16"/>
      <c r="AR4869" s="205">
        <v>1</v>
      </c>
      <c r="AS4869" s="16"/>
      <c r="AT4869" s="16"/>
      <c r="AU4869" s="16"/>
      <c r="AV4869" s="16"/>
      <c r="AW4869" s="16"/>
      <c r="AX4869" s="16"/>
    </row>
    <row r="4870" spans="1:50" customFormat="1" ht="15.75" hidden="1" customHeight="1" x14ac:dyDescent="0.2">
      <c r="A4870" s="7" t="s">
        <v>8466</v>
      </c>
      <c r="B4870" s="3" t="s">
        <v>8467</v>
      </c>
      <c r="C4870" s="85" t="s">
        <v>7939</v>
      </c>
      <c r="D4870" s="85" t="s">
        <v>13090</v>
      </c>
      <c r="E4870" s="202" t="s">
        <v>154</v>
      </c>
      <c r="F4870" s="85" t="s">
        <v>55</v>
      </c>
      <c r="G4870" s="85" t="s">
        <v>57</v>
      </c>
      <c r="H4870" s="85" t="s">
        <v>20690</v>
      </c>
      <c r="I4870" s="3" t="s">
        <v>4564</v>
      </c>
      <c r="J4870" s="85" t="s">
        <v>4406</v>
      </c>
      <c r="K4870" s="7" t="s">
        <v>4407</v>
      </c>
      <c r="L4870" s="3"/>
      <c r="M4870" s="3"/>
      <c r="N4870" s="41" t="s">
        <v>8468</v>
      </c>
      <c r="O4870" s="87">
        <v>263581</v>
      </c>
      <c r="P4870" s="87">
        <v>99239</v>
      </c>
      <c r="Q4870" s="87">
        <v>164342</v>
      </c>
      <c r="R4870" s="87">
        <v>0</v>
      </c>
      <c r="S4870" s="87"/>
      <c r="T4870" s="87"/>
      <c r="U4870" s="85">
        <v>2009</v>
      </c>
      <c r="V4870" s="179"/>
      <c r="W4870" s="7"/>
      <c r="X4870" s="3"/>
      <c r="Y4870" s="3"/>
      <c r="Z4870" s="146">
        <v>49610</v>
      </c>
      <c r="AA4870" s="11"/>
      <c r="AB4870" s="123" t="s">
        <v>7939</v>
      </c>
      <c r="AC4870" s="124"/>
      <c r="AD4870" s="41"/>
      <c r="AE4870" s="41"/>
      <c r="AF4870" s="191">
        <v>41599</v>
      </c>
      <c r="AG4870" s="41"/>
      <c r="AH4870" s="41" t="s">
        <v>8024</v>
      </c>
      <c r="AI4870" s="80" t="s">
        <v>6</v>
      </c>
      <c r="AJ4870" s="41"/>
      <c r="AK4870" s="3"/>
      <c r="AL4870" s="85"/>
      <c r="AM4870" s="151" t="s">
        <v>19998</v>
      </c>
      <c r="AN4870" s="15"/>
      <c r="AO4870" s="166"/>
      <c r="AP4870" s="5">
        <f t="shared" ref="AP4870:AP4933" si="77">SUBTOTAL(109,U4870)</f>
        <v>0</v>
      </c>
      <c r="AQ4870" s="16"/>
      <c r="AR4870" s="205">
        <v>1</v>
      </c>
      <c r="AS4870" s="16"/>
      <c r="AT4870" s="16"/>
      <c r="AU4870" s="16"/>
      <c r="AV4870" s="16"/>
      <c r="AW4870" s="16"/>
      <c r="AX4870" s="16"/>
    </row>
    <row r="4871" spans="1:50" customFormat="1" ht="15.75" hidden="1" customHeight="1" x14ac:dyDescent="0.2">
      <c r="A4871" s="7" t="s">
        <v>8469</v>
      </c>
      <c r="B4871" s="3" t="s">
        <v>8470</v>
      </c>
      <c r="C4871" s="85" t="s">
        <v>7939</v>
      </c>
      <c r="D4871" s="85" t="s">
        <v>13090</v>
      </c>
      <c r="E4871" s="202" t="s">
        <v>154</v>
      </c>
      <c r="F4871" s="85" t="s">
        <v>34</v>
      </c>
      <c r="G4871" s="85" t="s">
        <v>38</v>
      </c>
      <c r="H4871" s="85" t="s">
        <v>20690</v>
      </c>
      <c r="I4871" s="3" t="s">
        <v>8165</v>
      </c>
      <c r="J4871" s="85" t="s">
        <v>124</v>
      </c>
      <c r="K4871" s="7" t="s">
        <v>5889</v>
      </c>
      <c r="L4871" s="3"/>
      <c r="M4871" s="3"/>
      <c r="N4871" s="41" t="s">
        <v>679</v>
      </c>
      <c r="O4871" s="87">
        <v>533654</v>
      </c>
      <c r="P4871" s="87">
        <v>474824</v>
      </c>
      <c r="Q4871" s="87">
        <v>58830</v>
      </c>
      <c r="R4871" s="87">
        <v>64868</v>
      </c>
      <c r="S4871" s="87"/>
      <c r="T4871" s="87"/>
      <c r="U4871" s="85">
        <v>2004</v>
      </c>
      <c r="V4871" s="179"/>
      <c r="W4871" s="7"/>
      <c r="X4871" s="3"/>
      <c r="Y4871" s="3"/>
      <c r="Z4871" s="146">
        <v>58154</v>
      </c>
      <c r="AA4871" s="11"/>
      <c r="AB4871" s="123" t="s">
        <v>7939</v>
      </c>
      <c r="AC4871" s="124"/>
      <c r="AD4871" s="41"/>
      <c r="AE4871" s="41"/>
      <c r="AF4871" s="191">
        <v>43927</v>
      </c>
      <c r="AG4871" s="41"/>
      <c r="AH4871" s="41" t="s">
        <v>7952</v>
      </c>
      <c r="AI4871" s="80" t="s">
        <v>6</v>
      </c>
      <c r="AJ4871" s="41"/>
      <c r="AK4871" s="4"/>
      <c r="AL4871" s="85"/>
      <c r="AM4871" s="151" t="s">
        <v>19998</v>
      </c>
      <c r="AN4871" s="15"/>
      <c r="AO4871" s="166"/>
      <c r="AP4871" s="5">
        <f t="shared" si="77"/>
        <v>0</v>
      </c>
      <c r="AQ4871" s="16"/>
      <c r="AR4871" s="205">
        <v>1</v>
      </c>
      <c r="AS4871" s="16"/>
      <c r="AT4871" s="16"/>
      <c r="AU4871" s="16"/>
      <c r="AV4871" s="16"/>
      <c r="AW4871" s="16"/>
      <c r="AX4871" s="16"/>
    </row>
    <row r="4872" spans="1:50" customFormat="1" ht="15.75" hidden="1" customHeight="1" x14ac:dyDescent="0.2">
      <c r="A4872" s="7" t="s">
        <v>8471</v>
      </c>
      <c r="B4872" s="1" t="s">
        <v>8472</v>
      </c>
      <c r="C4872" s="85" t="s">
        <v>7939</v>
      </c>
      <c r="D4872" s="85" t="s">
        <v>13090</v>
      </c>
      <c r="E4872" s="202" t="s">
        <v>9112</v>
      </c>
      <c r="F4872" s="85" t="s">
        <v>14</v>
      </c>
      <c r="G4872" s="85" t="s">
        <v>18</v>
      </c>
      <c r="H4872" s="85" t="s">
        <v>20690</v>
      </c>
      <c r="I4872" s="3" t="s">
        <v>8473</v>
      </c>
      <c r="J4872" s="85" t="s">
        <v>4435</v>
      </c>
      <c r="K4872" s="7" t="s">
        <v>3838</v>
      </c>
      <c r="L4872" s="7"/>
      <c r="M4872" s="7"/>
      <c r="N4872" s="2" t="s">
        <v>8474</v>
      </c>
      <c r="O4872" s="87">
        <v>0</v>
      </c>
      <c r="P4872" s="87">
        <v>0</v>
      </c>
      <c r="Q4872" s="87">
        <v>0</v>
      </c>
      <c r="R4872" s="87">
        <v>0</v>
      </c>
      <c r="S4872" s="87"/>
      <c r="T4872" s="87"/>
      <c r="U4872" s="85" t="s">
        <v>112</v>
      </c>
      <c r="V4872" s="179"/>
      <c r="W4872" s="7"/>
      <c r="X4872" s="7"/>
      <c r="Y4872" s="7"/>
      <c r="Z4872" s="210">
        <v>56776</v>
      </c>
      <c r="AA4872" s="11"/>
      <c r="AB4872" s="123" t="s">
        <v>7939</v>
      </c>
      <c r="AC4872" s="124"/>
      <c r="AD4872" s="80"/>
      <c r="AE4872" s="80"/>
      <c r="AF4872" s="191"/>
      <c r="AG4872" s="80"/>
      <c r="AH4872" s="2" t="s">
        <v>7952</v>
      </c>
      <c r="AI4872" s="80" t="s">
        <v>6</v>
      </c>
      <c r="AJ4872" s="80"/>
      <c r="AK4872" s="4"/>
      <c r="AL4872" s="85"/>
      <c r="AM4872" s="151" t="s">
        <v>19998</v>
      </c>
      <c r="AN4872" s="16"/>
      <c r="AO4872" s="166"/>
      <c r="AP4872" s="5">
        <f t="shared" si="77"/>
        <v>0</v>
      </c>
      <c r="AQ4872" s="16"/>
      <c r="AR4872" s="205">
        <v>1</v>
      </c>
      <c r="AS4872" s="16"/>
      <c r="AT4872" s="16"/>
      <c r="AU4872" s="16"/>
      <c r="AV4872" s="16"/>
      <c r="AW4872" s="16"/>
      <c r="AX4872" s="16"/>
    </row>
    <row r="4873" spans="1:50" customFormat="1" ht="15.75" hidden="1" customHeight="1" x14ac:dyDescent="0.2">
      <c r="A4873" s="7" t="s">
        <v>8475</v>
      </c>
      <c r="B4873" s="3" t="s">
        <v>8476</v>
      </c>
      <c r="C4873" s="85" t="s">
        <v>7939</v>
      </c>
      <c r="D4873" s="85" t="s">
        <v>13090</v>
      </c>
      <c r="E4873" s="202" t="s">
        <v>8133</v>
      </c>
      <c r="F4873" s="85" t="s">
        <v>55</v>
      </c>
      <c r="G4873" s="85" t="s">
        <v>63</v>
      </c>
      <c r="H4873" s="85" t="s">
        <v>20690</v>
      </c>
      <c r="I4873" s="3" t="s">
        <v>4564</v>
      </c>
      <c r="J4873" s="85" t="s">
        <v>4400</v>
      </c>
      <c r="K4873" s="7" t="s">
        <v>4422</v>
      </c>
      <c r="L4873" s="3"/>
      <c r="M4873" s="3"/>
      <c r="N4873" s="41" t="s">
        <v>8477</v>
      </c>
      <c r="O4873" s="87">
        <v>0</v>
      </c>
      <c r="P4873" s="87">
        <v>0</v>
      </c>
      <c r="Q4873" s="87">
        <v>0</v>
      </c>
      <c r="R4873" s="87">
        <v>0</v>
      </c>
      <c r="S4873" s="87"/>
      <c r="T4873" s="87"/>
      <c r="U4873" s="85" t="s">
        <v>112</v>
      </c>
      <c r="V4873" s="179"/>
      <c r="W4873" s="7"/>
      <c r="X4873" s="3"/>
      <c r="Y4873" s="3"/>
      <c r="Z4873" s="146">
        <v>81329</v>
      </c>
      <c r="AA4873" s="11"/>
      <c r="AB4873" s="123" t="s">
        <v>7939</v>
      </c>
      <c r="AC4873" s="124"/>
      <c r="AD4873" s="41"/>
      <c r="AE4873" s="41"/>
      <c r="AF4873" s="191"/>
      <c r="AG4873" s="41"/>
      <c r="AH4873" s="41" t="s">
        <v>8024</v>
      </c>
      <c r="AI4873" s="80" t="s">
        <v>6</v>
      </c>
      <c r="AJ4873" s="41"/>
      <c r="AK4873" s="3"/>
      <c r="AL4873" s="85"/>
      <c r="AM4873" s="151" t="s">
        <v>19998</v>
      </c>
      <c r="AN4873" s="15"/>
      <c r="AO4873" s="166"/>
      <c r="AP4873" s="5">
        <f t="shared" si="77"/>
        <v>0</v>
      </c>
      <c r="AQ4873" s="16"/>
      <c r="AR4873" s="205">
        <v>1</v>
      </c>
      <c r="AS4873" s="16"/>
      <c r="AT4873" s="16"/>
      <c r="AU4873" s="16"/>
      <c r="AV4873" s="16"/>
      <c r="AW4873" s="16"/>
      <c r="AX4873" s="16"/>
    </row>
    <row r="4874" spans="1:50" customFormat="1" ht="15.75" hidden="1" customHeight="1" x14ac:dyDescent="0.2">
      <c r="A4874" s="7" t="s">
        <v>8478</v>
      </c>
      <c r="B4874" s="3" t="s">
        <v>8479</v>
      </c>
      <c r="C4874" s="85" t="s">
        <v>7939</v>
      </c>
      <c r="D4874" s="85" t="s">
        <v>13090</v>
      </c>
      <c r="E4874" s="202" t="s">
        <v>8133</v>
      </c>
      <c r="F4874" s="85" t="s">
        <v>55</v>
      </c>
      <c r="G4874" s="85" t="s">
        <v>63</v>
      </c>
      <c r="H4874" s="85" t="s">
        <v>20690</v>
      </c>
      <c r="I4874" s="3" t="s">
        <v>4564</v>
      </c>
      <c r="J4874" s="85" t="s">
        <v>4400</v>
      </c>
      <c r="K4874" s="7" t="s">
        <v>4422</v>
      </c>
      <c r="L4874" s="3"/>
      <c r="M4874" s="3"/>
      <c r="N4874" s="41" t="s">
        <v>8480</v>
      </c>
      <c r="O4874" s="87">
        <v>0</v>
      </c>
      <c r="P4874" s="87">
        <v>0</v>
      </c>
      <c r="Q4874" s="87">
        <v>0</v>
      </c>
      <c r="R4874" s="87">
        <v>0</v>
      </c>
      <c r="S4874" s="87"/>
      <c r="T4874" s="87"/>
      <c r="U4874" s="85" t="s">
        <v>112</v>
      </c>
      <c r="V4874" s="179"/>
      <c r="W4874" s="7"/>
      <c r="X4874" s="3"/>
      <c r="Y4874" s="3"/>
      <c r="Z4874" s="146">
        <v>97377</v>
      </c>
      <c r="AA4874" s="11"/>
      <c r="AB4874" s="123" t="s">
        <v>7939</v>
      </c>
      <c r="AC4874" s="124"/>
      <c r="AD4874" s="41"/>
      <c r="AE4874" s="41"/>
      <c r="AF4874" s="191"/>
      <c r="AG4874" s="41"/>
      <c r="AH4874" s="41" t="s">
        <v>8024</v>
      </c>
      <c r="AI4874" s="80" t="s">
        <v>6</v>
      </c>
      <c r="AJ4874" s="41"/>
      <c r="AK4874" s="3"/>
      <c r="AL4874" s="85"/>
      <c r="AM4874" s="151" t="s">
        <v>19998</v>
      </c>
      <c r="AN4874" s="15"/>
      <c r="AO4874" s="166"/>
      <c r="AP4874" s="5">
        <f t="shared" si="77"/>
        <v>0</v>
      </c>
      <c r="AQ4874" s="16"/>
      <c r="AR4874" s="205">
        <v>1</v>
      </c>
      <c r="AS4874" s="16"/>
      <c r="AT4874" s="16"/>
      <c r="AU4874" s="16"/>
      <c r="AV4874" s="16"/>
      <c r="AW4874" s="16"/>
      <c r="AX4874" s="16"/>
    </row>
    <row r="4875" spans="1:50" customFormat="1" ht="15.75" hidden="1" customHeight="1" x14ac:dyDescent="0.2">
      <c r="A4875" s="7" t="s">
        <v>8481</v>
      </c>
      <c r="B4875" s="3" t="s">
        <v>8482</v>
      </c>
      <c r="C4875" s="85" t="s">
        <v>7939</v>
      </c>
      <c r="D4875" s="85" t="s">
        <v>13090</v>
      </c>
      <c r="E4875" s="202" t="s">
        <v>8133</v>
      </c>
      <c r="F4875" s="85" t="s">
        <v>55</v>
      </c>
      <c r="G4875" s="85" t="s">
        <v>63</v>
      </c>
      <c r="H4875" s="85" t="s">
        <v>20690</v>
      </c>
      <c r="I4875" s="3" t="s">
        <v>4564</v>
      </c>
      <c r="J4875" s="85" t="s">
        <v>4400</v>
      </c>
      <c r="K4875" s="7" t="s">
        <v>4422</v>
      </c>
      <c r="L4875" s="3"/>
      <c r="M4875" s="3"/>
      <c r="N4875" s="41" t="s">
        <v>8483</v>
      </c>
      <c r="O4875" s="87">
        <v>0</v>
      </c>
      <c r="P4875" s="87">
        <v>0</v>
      </c>
      <c r="Q4875" s="87">
        <v>0</v>
      </c>
      <c r="R4875" s="87">
        <v>0</v>
      </c>
      <c r="S4875" s="87"/>
      <c r="T4875" s="87"/>
      <c r="U4875" s="85" t="s">
        <v>112</v>
      </c>
      <c r="V4875" s="179"/>
      <c r="W4875" s="7"/>
      <c r="X4875" s="3"/>
      <c r="Y4875" s="3"/>
      <c r="Z4875" s="146">
        <v>108758</v>
      </c>
      <c r="AA4875" s="11"/>
      <c r="AB4875" s="123" t="s">
        <v>7939</v>
      </c>
      <c r="AC4875" s="124"/>
      <c r="AD4875" s="41"/>
      <c r="AE4875" s="41"/>
      <c r="AF4875" s="191"/>
      <c r="AG4875" s="41"/>
      <c r="AH4875" s="41" t="s">
        <v>8024</v>
      </c>
      <c r="AI4875" s="80" t="s">
        <v>6</v>
      </c>
      <c r="AJ4875" s="41"/>
      <c r="AK4875" s="3"/>
      <c r="AL4875" s="85"/>
      <c r="AM4875" s="151" t="s">
        <v>19998</v>
      </c>
      <c r="AN4875" s="15"/>
      <c r="AO4875" s="166"/>
      <c r="AP4875" s="5">
        <f t="shared" si="77"/>
        <v>0</v>
      </c>
      <c r="AQ4875" s="16"/>
      <c r="AR4875" s="205">
        <v>1</v>
      </c>
      <c r="AS4875" s="16"/>
      <c r="AT4875" s="16"/>
      <c r="AU4875" s="16"/>
      <c r="AV4875" s="16"/>
      <c r="AW4875" s="16"/>
      <c r="AX4875" s="16"/>
    </row>
    <row r="4876" spans="1:50" customFormat="1" ht="15.75" hidden="1" customHeight="1" x14ac:dyDescent="0.2">
      <c r="A4876" s="7" t="s">
        <v>8484</v>
      </c>
      <c r="B4876" s="3" t="s">
        <v>8485</v>
      </c>
      <c r="C4876" s="85" t="s">
        <v>7939</v>
      </c>
      <c r="D4876" s="85" t="s">
        <v>13090</v>
      </c>
      <c r="E4876" s="202" t="s">
        <v>154</v>
      </c>
      <c r="F4876" s="85" t="s">
        <v>55</v>
      </c>
      <c r="G4876" s="85" t="s">
        <v>57</v>
      </c>
      <c r="H4876" s="85" t="s">
        <v>20690</v>
      </c>
      <c r="I4876" s="3" t="s">
        <v>7970</v>
      </c>
      <c r="J4876" s="85" t="s">
        <v>4400</v>
      </c>
      <c r="K4876" s="7" t="s">
        <v>4422</v>
      </c>
      <c r="L4876" s="3"/>
      <c r="M4876" s="3"/>
      <c r="N4876" s="41" t="s">
        <v>8486</v>
      </c>
      <c r="O4876" s="87">
        <v>66421</v>
      </c>
      <c r="P4876" s="87">
        <v>66421</v>
      </c>
      <c r="Q4876" s="87">
        <v>0</v>
      </c>
      <c r="R4876" s="87">
        <v>0</v>
      </c>
      <c r="S4876" s="87"/>
      <c r="T4876" s="87"/>
      <c r="U4876" s="85">
        <v>2006</v>
      </c>
      <c r="V4876" s="179"/>
      <c r="W4876" s="7"/>
      <c r="X4876" s="3"/>
      <c r="Y4876" s="3"/>
      <c r="Z4876" s="146">
        <v>43149</v>
      </c>
      <c r="AA4876" s="11"/>
      <c r="AB4876" s="123" t="s">
        <v>7939</v>
      </c>
      <c r="AC4876" s="124"/>
      <c r="AD4876" s="41"/>
      <c r="AE4876" s="41"/>
      <c r="AF4876" s="191">
        <v>43927</v>
      </c>
      <c r="AG4876" s="41"/>
      <c r="AH4876" s="41" t="s">
        <v>8024</v>
      </c>
      <c r="AI4876" s="80" t="s">
        <v>6</v>
      </c>
      <c r="AJ4876" s="41"/>
      <c r="AK4876" s="3"/>
      <c r="AL4876" s="85"/>
      <c r="AM4876" s="151" t="s">
        <v>19998</v>
      </c>
      <c r="AN4876" s="15"/>
      <c r="AO4876" s="166"/>
      <c r="AP4876" s="5">
        <f t="shared" si="77"/>
        <v>0</v>
      </c>
      <c r="AQ4876" s="16"/>
      <c r="AR4876" s="205">
        <v>1</v>
      </c>
      <c r="AS4876" s="16"/>
      <c r="AT4876" s="16"/>
      <c r="AU4876" s="16"/>
      <c r="AV4876" s="16"/>
      <c r="AW4876" s="16"/>
      <c r="AX4876" s="16"/>
    </row>
    <row r="4877" spans="1:50" customFormat="1" ht="15.75" hidden="1" customHeight="1" x14ac:dyDescent="0.2">
      <c r="A4877" s="7" t="s">
        <v>8487</v>
      </c>
      <c r="B4877" s="3" t="s">
        <v>8488</v>
      </c>
      <c r="C4877" s="85" t="s">
        <v>7939</v>
      </c>
      <c r="D4877" s="85" t="s">
        <v>13090</v>
      </c>
      <c r="E4877" s="202" t="s">
        <v>16885</v>
      </c>
      <c r="F4877" s="85" t="s">
        <v>55</v>
      </c>
      <c r="G4877" s="85" t="s">
        <v>63</v>
      </c>
      <c r="H4877" s="85" t="s">
        <v>20690</v>
      </c>
      <c r="I4877" s="3" t="s">
        <v>4564</v>
      </c>
      <c r="J4877" s="85" t="s">
        <v>4400</v>
      </c>
      <c r="K4877" s="7" t="s">
        <v>4422</v>
      </c>
      <c r="L4877" s="3"/>
      <c r="M4877" s="3"/>
      <c r="N4877" s="41" t="s">
        <v>8489</v>
      </c>
      <c r="O4877" s="87">
        <v>0</v>
      </c>
      <c r="P4877" s="87">
        <v>0</v>
      </c>
      <c r="Q4877" s="87">
        <v>0</v>
      </c>
      <c r="R4877" s="87">
        <v>0</v>
      </c>
      <c r="S4877" s="87"/>
      <c r="T4877" s="87"/>
      <c r="U4877" s="85" t="s">
        <v>112</v>
      </c>
      <c r="V4877" s="179"/>
      <c r="W4877" s="7"/>
      <c r="X4877" s="3"/>
      <c r="Y4877" s="3"/>
      <c r="Z4877" s="146">
        <v>71364</v>
      </c>
      <c r="AA4877" s="11"/>
      <c r="AB4877" s="123" t="s">
        <v>7939</v>
      </c>
      <c r="AC4877" s="124"/>
      <c r="AD4877" s="41"/>
      <c r="AE4877" s="41"/>
      <c r="AF4877" s="191">
        <v>41653</v>
      </c>
      <c r="AG4877" s="41"/>
      <c r="AH4877" s="41" t="s">
        <v>8024</v>
      </c>
      <c r="AI4877" s="80" t="s">
        <v>6</v>
      </c>
      <c r="AJ4877" s="41"/>
      <c r="AK4877" s="3"/>
      <c r="AL4877" s="85"/>
      <c r="AM4877" s="151" t="s">
        <v>19998</v>
      </c>
      <c r="AN4877" s="15"/>
      <c r="AO4877" s="166"/>
      <c r="AP4877" s="5">
        <f t="shared" si="77"/>
        <v>0</v>
      </c>
      <c r="AQ4877" s="16"/>
      <c r="AR4877" s="205">
        <v>1</v>
      </c>
      <c r="AS4877" s="16"/>
      <c r="AT4877" s="16"/>
      <c r="AU4877" s="16"/>
      <c r="AV4877" s="16"/>
      <c r="AW4877" s="16"/>
      <c r="AX4877" s="16"/>
    </row>
    <row r="4878" spans="1:50" customFormat="1" ht="15.75" hidden="1" customHeight="1" x14ac:dyDescent="0.2">
      <c r="A4878" s="7" t="s">
        <v>8490</v>
      </c>
      <c r="B4878" s="3" t="s">
        <v>8491</v>
      </c>
      <c r="C4878" s="85" t="s">
        <v>7939</v>
      </c>
      <c r="D4878" s="85" t="s">
        <v>13090</v>
      </c>
      <c r="E4878" s="202" t="s">
        <v>154</v>
      </c>
      <c r="F4878" s="85" t="s">
        <v>55</v>
      </c>
      <c r="G4878" s="85" t="s">
        <v>63</v>
      </c>
      <c r="H4878" s="85" t="s">
        <v>20690</v>
      </c>
      <c r="I4878" s="3" t="s">
        <v>4564</v>
      </c>
      <c r="J4878" s="85" t="s">
        <v>4400</v>
      </c>
      <c r="K4878" s="7" t="s">
        <v>4422</v>
      </c>
      <c r="L4878" s="3"/>
      <c r="M4878" s="3"/>
      <c r="N4878" s="41" t="s">
        <v>8492</v>
      </c>
      <c r="O4878" s="87">
        <v>447340</v>
      </c>
      <c r="P4878" s="87">
        <v>407123</v>
      </c>
      <c r="Q4878" s="87">
        <v>40217</v>
      </c>
      <c r="R4878" s="87">
        <v>0</v>
      </c>
      <c r="S4878" s="87"/>
      <c r="T4878" s="87"/>
      <c r="U4878" s="85">
        <v>2010</v>
      </c>
      <c r="V4878" s="179"/>
      <c r="W4878" s="7"/>
      <c r="X4878" s="3"/>
      <c r="Y4878" s="3"/>
      <c r="Z4878" s="146">
        <v>119319</v>
      </c>
      <c r="AA4878" s="11"/>
      <c r="AB4878" s="123" t="s">
        <v>7939</v>
      </c>
      <c r="AC4878" s="124"/>
      <c r="AD4878" s="41"/>
      <c r="AE4878" s="41"/>
      <c r="AF4878" s="191">
        <v>41671</v>
      </c>
      <c r="AG4878" s="41"/>
      <c r="AH4878" s="41" t="s">
        <v>8024</v>
      </c>
      <c r="AI4878" s="80" t="s">
        <v>6</v>
      </c>
      <c r="AJ4878" s="41"/>
      <c r="AK4878" s="3"/>
      <c r="AL4878" s="85"/>
      <c r="AM4878" s="151" t="s">
        <v>19998</v>
      </c>
      <c r="AN4878" s="15"/>
      <c r="AO4878" s="166"/>
      <c r="AP4878" s="5">
        <f t="shared" si="77"/>
        <v>0</v>
      </c>
      <c r="AQ4878" s="16"/>
      <c r="AR4878" s="205">
        <v>1</v>
      </c>
      <c r="AS4878" s="16"/>
      <c r="AT4878" s="16"/>
      <c r="AU4878" s="16"/>
      <c r="AV4878" s="16"/>
      <c r="AW4878" s="16"/>
      <c r="AX4878" s="16"/>
    </row>
    <row r="4879" spans="1:50" customFormat="1" ht="15.75" hidden="1" customHeight="1" x14ac:dyDescent="0.2">
      <c r="A4879" s="7" t="s">
        <v>8493</v>
      </c>
      <c r="B4879" s="3" t="s">
        <v>8494</v>
      </c>
      <c r="C4879" s="85" t="s">
        <v>7939</v>
      </c>
      <c r="D4879" s="85" t="s">
        <v>13090</v>
      </c>
      <c r="E4879" s="202" t="s">
        <v>154</v>
      </c>
      <c r="F4879" s="85" t="s">
        <v>55</v>
      </c>
      <c r="G4879" s="85" t="s">
        <v>63</v>
      </c>
      <c r="H4879" s="85" t="s">
        <v>20690</v>
      </c>
      <c r="I4879" s="3" t="s">
        <v>4564</v>
      </c>
      <c r="J4879" s="85" t="s">
        <v>4400</v>
      </c>
      <c r="K4879" s="7" t="s">
        <v>4422</v>
      </c>
      <c r="L4879" s="3"/>
      <c r="M4879" s="3"/>
      <c r="N4879" s="41" t="s">
        <v>8492</v>
      </c>
      <c r="O4879" s="87">
        <v>359887</v>
      </c>
      <c r="P4879" s="87">
        <v>130478</v>
      </c>
      <c r="Q4879" s="87">
        <v>229409</v>
      </c>
      <c r="R4879" s="87">
        <v>0</v>
      </c>
      <c r="S4879" s="87"/>
      <c r="T4879" s="87"/>
      <c r="U4879" s="85">
        <v>2009</v>
      </c>
      <c r="V4879" s="179"/>
      <c r="W4879" s="7"/>
      <c r="X4879" s="3"/>
      <c r="Y4879" s="3"/>
      <c r="Z4879" s="146">
        <v>130755</v>
      </c>
      <c r="AA4879" s="11"/>
      <c r="AB4879" s="123" t="s">
        <v>7939</v>
      </c>
      <c r="AC4879" s="124"/>
      <c r="AD4879" s="41"/>
      <c r="AE4879" s="41"/>
      <c r="AF4879" s="191">
        <v>41653</v>
      </c>
      <c r="AG4879" s="41"/>
      <c r="AH4879" s="41" t="s">
        <v>8024</v>
      </c>
      <c r="AI4879" s="80" t="s">
        <v>6</v>
      </c>
      <c r="AJ4879" s="41"/>
      <c r="AK4879" s="3"/>
      <c r="AL4879" s="85"/>
      <c r="AM4879" s="151" t="s">
        <v>19998</v>
      </c>
      <c r="AN4879" s="15"/>
      <c r="AO4879" s="166"/>
      <c r="AP4879" s="5">
        <f t="shared" si="77"/>
        <v>0</v>
      </c>
      <c r="AQ4879" s="16"/>
      <c r="AR4879" s="205">
        <v>1</v>
      </c>
      <c r="AS4879" s="16"/>
      <c r="AT4879" s="16"/>
      <c r="AU4879" s="16"/>
      <c r="AV4879" s="16"/>
      <c r="AW4879" s="16"/>
      <c r="AX4879" s="16"/>
    </row>
    <row r="4880" spans="1:50" customFormat="1" ht="15.75" hidden="1" customHeight="1" x14ac:dyDescent="0.2">
      <c r="A4880" s="7" t="s">
        <v>8495</v>
      </c>
      <c r="B4880" s="3" t="s">
        <v>8496</v>
      </c>
      <c r="C4880" s="85" t="s">
        <v>7939</v>
      </c>
      <c r="D4880" s="85" t="s">
        <v>13090</v>
      </c>
      <c r="E4880" s="202" t="s">
        <v>154</v>
      </c>
      <c r="F4880" s="85" t="s">
        <v>55</v>
      </c>
      <c r="G4880" s="85" t="s">
        <v>63</v>
      </c>
      <c r="H4880" s="85" t="s">
        <v>20690</v>
      </c>
      <c r="I4880" s="3" t="s">
        <v>4564</v>
      </c>
      <c r="J4880" s="85" t="s">
        <v>4400</v>
      </c>
      <c r="K4880" s="7" t="s">
        <v>4422</v>
      </c>
      <c r="L4880" s="3"/>
      <c r="M4880" s="3"/>
      <c r="N4880" s="41" t="s">
        <v>8497</v>
      </c>
      <c r="O4880" s="87">
        <v>402109</v>
      </c>
      <c r="P4880" s="87">
        <v>61417</v>
      </c>
      <c r="Q4880" s="87">
        <v>340692</v>
      </c>
      <c r="R4880" s="87">
        <v>0</v>
      </c>
      <c r="S4880" s="87"/>
      <c r="T4880" s="87"/>
      <c r="U4880" s="85">
        <v>2011</v>
      </c>
      <c r="V4880" s="179"/>
      <c r="W4880" s="7"/>
      <c r="X4880" s="3"/>
      <c r="Y4880" s="3"/>
      <c r="Z4880" s="146">
        <v>107695</v>
      </c>
      <c r="AA4880" s="11"/>
      <c r="AB4880" s="123" t="s">
        <v>7939</v>
      </c>
      <c r="AC4880" s="124"/>
      <c r="AD4880" s="41"/>
      <c r="AE4880" s="41"/>
      <c r="AF4880" s="191">
        <v>41635</v>
      </c>
      <c r="AG4880" s="41"/>
      <c r="AH4880" s="41" t="s">
        <v>8024</v>
      </c>
      <c r="AI4880" s="80" t="s">
        <v>6</v>
      </c>
      <c r="AJ4880" s="41"/>
      <c r="AK4880" s="3"/>
      <c r="AL4880" s="85"/>
      <c r="AM4880" s="151" t="s">
        <v>19998</v>
      </c>
      <c r="AN4880" s="15"/>
      <c r="AO4880" s="166"/>
      <c r="AP4880" s="5">
        <f t="shared" si="77"/>
        <v>0</v>
      </c>
      <c r="AQ4880" s="16"/>
      <c r="AR4880" s="205">
        <v>1</v>
      </c>
      <c r="AS4880" s="16"/>
      <c r="AT4880" s="16"/>
      <c r="AU4880" s="16"/>
      <c r="AV4880" s="16"/>
      <c r="AW4880" s="16"/>
      <c r="AX4880" s="16"/>
    </row>
    <row r="4881" spans="1:50" customFormat="1" ht="15.75" hidden="1" customHeight="1" x14ac:dyDescent="0.2">
      <c r="A4881" s="7" t="s">
        <v>8498</v>
      </c>
      <c r="B4881" s="3" t="s">
        <v>8499</v>
      </c>
      <c r="C4881" s="85" t="s">
        <v>7939</v>
      </c>
      <c r="D4881" s="85" t="s">
        <v>13090</v>
      </c>
      <c r="E4881" s="202" t="s">
        <v>154</v>
      </c>
      <c r="F4881" s="85" t="s">
        <v>55</v>
      </c>
      <c r="G4881" s="85" t="s">
        <v>63</v>
      </c>
      <c r="H4881" s="85" t="s">
        <v>20690</v>
      </c>
      <c r="I4881" s="3" t="s">
        <v>4564</v>
      </c>
      <c r="J4881" s="85" t="s">
        <v>4400</v>
      </c>
      <c r="K4881" s="7" t="s">
        <v>4422</v>
      </c>
      <c r="L4881" s="3"/>
      <c r="M4881" s="3"/>
      <c r="N4881" s="41" t="s">
        <v>8500</v>
      </c>
      <c r="O4881" s="87">
        <v>243216</v>
      </c>
      <c r="P4881" s="87">
        <v>142252</v>
      </c>
      <c r="Q4881" s="87">
        <v>100964</v>
      </c>
      <c r="R4881" s="87">
        <v>0</v>
      </c>
      <c r="S4881" s="87"/>
      <c r="T4881" s="87"/>
      <c r="U4881" s="85">
        <v>2012</v>
      </c>
      <c r="V4881" s="179"/>
      <c r="W4881" s="7"/>
      <c r="X4881" s="3"/>
      <c r="Y4881" s="3"/>
      <c r="Z4881" s="146">
        <v>298032</v>
      </c>
      <c r="AA4881" s="11"/>
      <c r="AB4881" s="123" t="s">
        <v>7939</v>
      </c>
      <c r="AC4881" s="124"/>
      <c r="AD4881" s="41"/>
      <c r="AE4881" s="41"/>
      <c r="AF4881" s="191">
        <v>43927</v>
      </c>
      <c r="AG4881" s="41"/>
      <c r="AH4881" s="41" t="s">
        <v>8024</v>
      </c>
      <c r="AI4881" s="80" t="s">
        <v>6</v>
      </c>
      <c r="AJ4881" s="41"/>
      <c r="AK4881" s="3"/>
      <c r="AL4881" s="85"/>
      <c r="AM4881" s="151" t="s">
        <v>19998</v>
      </c>
      <c r="AN4881" s="15"/>
      <c r="AO4881" s="166"/>
      <c r="AP4881" s="5">
        <f t="shared" si="77"/>
        <v>0</v>
      </c>
      <c r="AQ4881" s="16"/>
      <c r="AR4881" s="205">
        <v>1</v>
      </c>
      <c r="AS4881" s="16"/>
      <c r="AT4881" s="16"/>
      <c r="AU4881" s="16"/>
      <c r="AV4881" s="16"/>
      <c r="AW4881" s="16"/>
      <c r="AX4881" s="16"/>
    </row>
    <row r="4882" spans="1:50" customFormat="1" ht="15.75" hidden="1" customHeight="1" x14ac:dyDescent="0.2">
      <c r="A4882" s="7" t="s">
        <v>8501</v>
      </c>
      <c r="B4882" s="3" t="s">
        <v>20823</v>
      </c>
      <c r="C4882" s="85" t="s">
        <v>7939</v>
      </c>
      <c r="D4882" s="85" t="s">
        <v>13090</v>
      </c>
      <c r="E4882" s="202" t="s">
        <v>154</v>
      </c>
      <c r="F4882" s="85" t="s">
        <v>55</v>
      </c>
      <c r="G4882" s="85" t="s">
        <v>57</v>
      </c>
      <c r="H4882" s="85" t="s">
        <v>20690</v>
      </c>
      <c r="I4882" s="3" t="s">
        <v>7970</v>
      </c>
      <c r="J4882" s="85" t="s">
        <v>4435</v>
      </c>
      <c r="K4882" s="7" t="s">
        <v>3838</v>
      </c>
      <c r="L4882" s="3"/>
      <c r="M4882" s="3"/>
      <c r="N4882" s="41" t="s">
        <v>27015</v>
      </c>
      <c r="O4882" s="87">
        <v>120766</v>
      </c>
      <c r="P4882" s="87">
        <v>103200</v>
      </c>
      <c r="Q4882" s="87">
        <v>17566</v>
      </c>
      <c r="R4882" s="87">
        <v>0</v>
      </c>
      <c r="S4882" s="87"/>
      <c r="T4882" s="87"/>
      <c r="U4882" s="85">
        <v>2013</v>
      </c>
      <c r="V4882" s="179"/>
      <c r="W4882" s="7"/>
      <c r="X4882" s="3"/>
      <c r="Y4882" s="3"/>
      <c r="Z4882" s="146">
        <v>18800</v>
      </c>
      <c r="AA4882" s="11"/>
      <c r="AB4882" s="123" t="s">
        <v>7939</v>
      </c>
      <c r="AC4882" s="124"/>
      <c r="AD4882" s="41"/>
      <c r="AE4882" s="41"/>
      <c r="AF4882" s="191">
        <v>41839</v>
      </c>
      <c r="AG4882" s="41"/>
      <c r="AH4882" s="41" t="s">
        <v>8024</v>
      </c>
      <c r="AI4882" s="80" t="s">
        <v>6</v>
      </c>
      <c r="AJ4882" s="41"/>
      <c r="AK4882" s="3"/>
      <c r="AL4882" s="85"/>
      <c r="AM4882" s="151" t="s">
        <v>19998</v>
      </c>
      <c r="AN4882" s="15"/>
      <c r="AO4882" s="166"/>
      <c r="AP4882" s="5">
        <f t="shared" si="77"/>
        <v>0</v>
      </c>
      <c r="AQ4882" s="16"/>
      <c r="AR4882" s="205">
        <v>1</v>
      </c>
      <c r="AS4882" s="16"/>
      <c r="AT4882" s="16"/>
      <c r="AU4882" s="16"/>
      <c r="AV4882" s="16"/>
      <c r="AW4882" s="16"/>
      <c r="AX4882" s="16"/>
    </row>
    <row r="4883" spans="1:50" customFormat="1" ht="15.75" hidden="1" customHeight="1" x14ac:dyDescent="0.2">
      <c r="A4883" s="7" t="s">
        <v>8502</v>
      </c>
      <c r="B4883" s="3" t="s">
        <v>13123</v>
      </c>
      <c r="C4883" s="85" t="s">
        <v>7939</v>
      </c>
      <c r="D4883" s="85" t="s">
        <v>13090</v>
      </c>
      <c r="E4883" s="202" t="s">
        <v>154</v>
      </c>
      <c r="F4883" s="85" t="s">
        <v>55</v>
      </c>
      <c r="G4883" s="85" t="s">
        <v>15355</v>
      </c>
      <c r="H4883" s="85" t="s">
        <v>20690</v>
      </c>
      <c r="I4883" s="3" t="s">
        <v>7978</v>
      </c>
      <c r="J4883" s="85" t="s">
        <v>124</v>
      </c>
      <c r="K4883" s="7" t="s">
        <v>5889</v>
      </c>
      <c r="L4883" s="3"/>
      <c r="M4883" s="3"/>
      <c r="N4883" s="41" t="s">
        <v>13124</v>
      </c>
      <c r="O4883" s="87">
        <v>602895</v>
      </c>
      <c r="P4883" s="87">
        <v>495698</v>
      </c>
      <c r="Q4883" s="87">
        <v>107197</v>
      </c>
      <c r="R4883" s="87">
        <v>0</v>
      </c>
      <c r="S4883" s="87"/>
      <c r="T4883" s="87"/>
      <c r="U4883" s="85">
        <v>2014</v>
      </c>
      <c r="V4883" s="179"/>
      <c r="W4883" s="7"/>
      <c r="X4883" s="3"/>
      <c r="Y4883" s="3"/>
      <c r="Z4883" s="146">
        <v>258093</v>
      </c>
      <c r="AA4883" s="11"/>
      <c r="AB4883" s="123" t="s">
        <v>7939</v>
      </c>
      <c r="AC4883" s="124"/>
      <c r="AD4883" s="41"/>
      <c r="AE4883" s="41"/>
      <c r="AF4883" s="191">
        <v>43927</v>
      </c>
      <c r="AG4883" s="41"/>
      <c r="AH4883" s="41" t="s">
        <v>8024</v>
      </c>
      <c r="AI4883" s="80" t="s">
        <v>6</v>
      </c>
      <c r="AJ4883" s="41"/>
      <c r="AK4883" s="3"/>
      <c r="AL4883" s="85"/>
      <c r="AM4883" s="151" t="s">
        <v>19998</v>
      </c>
      <c r="AN4883" s="15"/>
      <c r="AO4883" s="166"/>
      <c r="AP4883" s="5">
        <f t="shared" si="77"/>
        <v>0</v>
      </c>
      <c r="AQ4883" s="16"/>
      <c r="AR4883" s="205">
        <v>1</v>
      </c>
      <c r="AS4883" s="16"/>
      <c r="AT4883" s="16"/>
      <c r="AU4883" s="16"/>
      <c r="AV4883" s="16"/>
      <c r="AW4883" s="16"/>
      <c r="AX4883" s="16"/>
    </row>
    <row r="4884" spans="1:50" customFormat="1" ht="15.75" hidden="1" customHeight="1" x14ac:dyDescent="0.2">
      <c r="A4884" s="7" t="s">
        <v>8503</v>
      </c>
      <c r="B4884" s="3" t="s">
        <v>8504</v>
      </c>
      <c r="C4884" s="85" t="s">
        <v>7939</v>
      </c>
      <c r="D4884" s="85" t="s">
        <v>13090</v>
      </c>
      <c r="E4884" s="202" t="s">
        <v>154</v>
      </c>
      <c r="F4884" s="85" t="s">
        <v>55</v>
      </c>
      <c r="G4884" s="85" t="s">
        <v>63</v>
      </c>
      <c r="H4884" s="85" t="s">
        <v>20690</v>
      </c>
      <c r="I4884" s="3" t="s">
        <v>4564</v>
      </c>
      <c r="J4884" s="85" t="s">
        <v>4400</v>
      </c>
      <c r="K4884" s="7" t="s">
        <v>4422</v>
      </c>
      <c r="L4884" s="3"/>
      <c r="M4884" s="3"/>
      <c r="N4884" s="41" t="s">
        <v>8505</v>
      </c>
      <c r="O4884" s="87">
        <v>307201</v>
      </c>
      <c r="P4884" s="87">
        <v>240863</v>
      </c>
      <c r="Q4884" s="87">
        <v>66338</v>
      </c>
      <c r="R4884" s="87">
        <v>0</v>
      </c>
      <c r="S4884" s="87"/>
      <c r="T4884" s="87"/>
      <c r="U4884" s="85">
        <v>2010</v>
      </c>
      <c r="V4884" s="179"/>
      <c r="W4884" s="7"/>
      <c r="X4884" s="3"/>
      <c r="Y4884" s="3"/>
      <c r="Z4884" s="146">
        <v>35438</v>
      </c>
      <c r="AA4884" s="11"/>
      <c r="AB4884" s="123" t="s">
        <v>7939</v>
      </c>
      <c r="AC4884" s="124"/>
      <c r="AD4884" s="41"/>
      <c r="AE4884" s="41"/>
      <c r="AF4884" s="191">
        <v>43927</v>
      </c>
      <c r="AG4884" s="41"/>
      <c r="AH4884" s="41" t="s">
        <v>8024</v>
      </c>
      <c r="AI4884" s="80" t="s">
        <v>6</v>
      </c>
      <c r="AJ4884" s="41"/>
      <c r="AK4884" s="3"/>
      <c r="AL4884" s="85"/>
      <c r="AM4884" s="151" t="s">
        <v>19998</v>
      </c>
      <c r="AN4884" s="15"/>
      <c r="AO4884" s="166"/>
      <c r="AP4884" s="5">
        <f t="shared" si="77"/>
        <v>0</v>
      </c>
      <c r="AQ4884" s="16"/>
      <c r="AR4884" s="205">
        <v>1</v>
      </c>
      <c r="AS4884" s="16"/>
      <c r="AT4884" s="16"/>
      <c r="AU4884" s="16"/>
      <c r="AV4884" s="16"/>
      <c r="AW4884" s="16"/>
      <c r="AX4884" s="16"/>
    </row>
    <row r="4885" spans="1:50" customFormat="1" ht="15.75" hidden="1" customHeight="1" x14ac:dyDescent="0.2">
      <c r="A4885" s="7" t="s">
        <v>8506</v>
      </c>
      <c r="B4885" s="3" t="s">
        <v>8507</v>
      </c>
      <c r="C4885" s="85" t="s">
        <v>7939</v>
      </c>
      <c r="D4885" s="85" t="s">
        <v>13090</v>
      </c>
      <c r="E4885" s="202" t="s">
        <v>154</v>
      </c>
      <c r="F4885" s="85" t="s">
        <v>55</v>
      </c>
      <c r="G4885" s="85" t="s">
        <v>63</v>
      </c>
      <c r="H4885" s="85" t="s">
        <v>20690</v>
      </c>
      <c r="I4885" s="3" t="s">
        <v>4564</v>
      </c>
      <c r="J4885" s="85" t="s">
        <v>4400</v>
      </c>
      <c r="K4885" s="7" t="s">
        <v>4422</v>
      </c>
      <c r="L4885" s="3"/>
      <c r="M4885" s="3"/>
      <c r="N4885" s="41" t="s">
        <v>8508</v>
      </c>
      <c r="O4885" s="87">
        <v>802659</v>
      </c>
      <c r="P4885" s="87">
        <v>589419</v>
      </c>
      <c r="Q4885" s="87">
        <v>213240</v>
      </c>
      <c r="R4885" s="87">
        <v>0</v>
      </c>
      <c r="S4885" s="87"/>
      <c r="T4885" s="87"/>
      <c r="U4885" s="85">
        <v>2012</v>
      </c>
      <c r="V4885" s="179"/>
      <c r="W4885" s="7"/>
      <c r="X4885" s="3"/>
      <c r="Y4885" s="3"/>
      <c r="Z4885" s="146">
        <v>84709</v>
      </c>
      <c r="AA4885" s="11"/>
      <c r="AB4885" s="123" t="s">
        <v>7939</v>
      </c>
      <c r="AC4885" s="124"/>
      <c r="AD4885" s="41"/>
      <c r="AE4885" s="41"/>
      <c r="AF4885" s="191">
        <v>41652</v>
      </c>
      <c r="AG4885" s="41"/>
      <c r="AH4885" s="41" t="s">
        <v>8024</v>
      </c>
      <c r="AI4885" s="80" t="s">
        <v>6</v>
      </c>
      <c r="AJ4885" s="41"/>
      <c r="AK4885" s="3"/>
      <c r="AL4885" s="85"/>
      <c r="AM4885" s="151" t="s">
        <v>19998</v>
      </c>
      <c r="AN4885" s="15"/>
      <c r="AO4885" s="166"/>
      <c r="AP4885" s="5">
        <f t="shared" si="77"/>
        <v>0</v>
      </c>
      <c r="AQ4885" s="16"/>
      <c r="AR4885" s="205">
        <v>1</v>
      </c>
      <c r="AS4885" s="16"/>
      <c r="AT4885" s="16"/>
      <c r="AU4885" s="16"/>
      <c r="AV4885" s="16"/>
      <c r="AW4885" s="16"/>
      <c r="AX4885" s="16"/>
    </row>
    <row r="4886" spans="1:50" customFormat="1" ht="15.75" hidden="1" customHeight="1" x14ac:dyDescent="0.2">
      <c r="A4886" s="7" t="s">
        <v>8509</v>
      </c>
      <c r="B4886" s="3" t="s">
        <v>8510</v>
      </c>
      <c r="C4886" s="85" t="s">
        <v>7939</v>
      </c>
      <c r="D4886" s="85" t="s">
        <v>13090</v>
      </c>
      <c r="E4886" s="202" t="s">
        <v>154</v>
      </c>
      <c r="F4886" s="85" t="s">
        <v>55</v>
      </c>
      <c r="G4886" s="85" t="s">
        <v>63</v>
      </c>
      <c r="H4886" s="85" t="s">
        <v>20690</v>
      </c>
      <c r="I4886" s="3" t="s">
        <v>4564</v>
      </c>
      <c r="J4886" s="85" t="s">
        <v>4400</v>
      </c>
      <c r="K4886" s="7" t="s">
        <v>4422</v>
      </c>
      <c r="L4886" s="3"/>
      <c r="M4886" s="3"/>
      <c r="N4886" s="41" t="s">
        <v>8511</v>
      </c>
      <c r="O4886" s="87">
        <v>846433</v>
      </c>
      <c r="P4886" s="87">
        <v>755278</v>
      </c>
      <c r="Q4886" s="87">
        <v>91155</v>
      </c>
      <c r="R4886" s="87">
        <v>0</v>
      </c>
      <c r="S4886" s="87"/>
      <c r="T4886" s="87"/>
      <c r="U4886" s="85">
        <v>2010</v>
      </c>
      <c r="V4886" s="179"/>
      <c r="W4886" s="7"/>
      <c r="X4886" s="3"/>
      <c r="Y4886" s="3"/>
      <c r="Z4886" s="146">
        <v>84740</v>
      </c>
      <c r="AA4886" s="11"/>
      <c r="AB4886" s="123" t="s">
        <v>7939</v>
      </c>
      <c r="AC4886" s="124"/>
      <c r="AD4886" s="41"/>
      <c r="AE4886" s="41"/>
      <c r="AF4886" s="191">
        <v>41649</v>
      </c>
      <c r="AG4886" s="41"/>
      <c r="AH4886" s="41" t="s">
        <v>8024</v>
      </c>
      <c r="AI4886" s="80" t="s">
        <v>6</v>
      </c>
      <c r="AJ4886" s="41"/>
      <c r="AK4886" s="3"/>
      <c r="AL4886" s="85"/>
      <c r="AM4886" s="151" t="s">
        <v>19998</v>
      </c>
      <c r="AN4886" s="15"/>
      <c r="AO4886" s="166"/>
      <c r="AP4886" s="5">
        <f t="shared" si="77"/>
        <v>0</v>
      </c>
      <c r="AQ4886" s="16"/>
      <c r="AR4886" s="205">
        <v>1</v>
      </c>
      <c r="AS4886" s="16"/>
      <c r="AT4886" s="16"/>
      <c r="AU4886" s="16"/>
      <c r="AV4886" s="16"/>
      <c r="AW4886" s="16"/>
      <c r="AX4886" s="16"/>
    </row>
    <row r="4887" spans="1:50" customFormat="1" ht="15.75" hidden="1" customHeight="1" x14ac:dyDescent="0.2">
      <c r="A4887" s="7" t="s">
        <v>8512</v>
      </c>
      <c r="B4887" s="3" t="s">
        <v>8513</v>
      </c>
      <c r="C4887" s="85" t="s">
        <v>7939</v>
      </c>
      <c r="D4887" s="85" t="s">
        <v>13090</v>
      </c>
      <c r="E4887" s="202" t="s">
        <v>154</v>
      </c>
      <c r="F4887" s="85" t="s">
        <v>55</v>
      </c>
      <c r="G4887" s="85" t="s">
        <v>57</v>
      </c>
      <c r="H4887" s="85" t="s">
        <v>20690</v>
      </c>
      <c r="I4887" s="3" t="s">
        <v>7970</v>
      </c>
      <c r="J4887" s="85" t="s">
        <v>4400</v>
      </c>
      <c r="K4887" s="7" t="s">
        <v>4422</v>
      </c>
      <c r="L4887" s="3"/>
      <c r="M4887" s="3"/>
      <c r="N4887" s="41" t="s">
        <v>8514</v>
      </c>
      <c r="O4887" s="87">
        <v>21813</v>
      </c>
      <c r="P4887" s="87">
        <v>21714</v>
      </c>
      <c r="Q4887" s="87">
        <v>99</v>
      </c>
      <c r="R4887" s="87">
        <v>0</v>
      </c>
      <c r="S4887" s="87"/>
      <c r="T4887" s="87"/>
      <c r="U4887" s="85">
        <v>2006</v>
      </c>
      <c r="V4887" s="179"/>
      <c r="W4887" s="7"/>
      <c r="X4887" s="3"/>
      <c r="Y4887" s="3"/>
      <c r="Z4887" s="146">
        <v>16447</v>
      </c>
      <c r="AA4887" s="11"/>
      <c r="AB4887" s="123" t="s">
        <v>7939</v>
      </c>
      <c r="AC4887" s="124"/>
      <c r="AD4887" s="41"/>
      <c r="AE4887" s="41"/>
      <c r="AF4887" s="191">
        <v>43927</v>
      </c>
      <c r="AG4887" s="41"/>
      <c r="AH4887" s="41" t="s">
        <v>8024</v>
      </c>
      <c r="AI4887" s="80" t="s">
        <v>6</v>
      </c>
      <c r="AJ4887" s="41"/>
      <c r="AK4887" s="3"/>
      <c r="AL4887" s="85"/>
      <c r="AM4887" s="151" t="s">
        <v>19998</v>
      </c>
      <c r="AN4887" s="15"/>
      <c r="AO4887" s="166"/>
      <c r="AP4887" s="5">
        <f t="shared" si="77"/>
        <v>0</v>
      </c>
      <c r="AQ4887" s="16"/>
      <c r="AR4887" s="205">
        <v>1</v>
      </c>
      <c r="AS4887" s="16"/>
      <c r="AT4887" s="16"/>
      <c r="AU4887" s="16"/>
      <c r="AV4887" s="16"/>
      <c r="AW4887" s="16"/>
      <c r="AX4887" s="16"/>
    </row>
    <row r="4888" spans="1:50" customFormat="1" ht="15.75" hidden="1" customHeight="1" x14ac:dyDescent="0.2">
      <c r="A4888" s="7" t="s">
        <v>8515</v>
      </c>
      <c r="B4888" s="3" t="s">
        <v>8516</v>
      </c>
      <c r="C4888" s="85" t="s">
        <v>7939</v>
      </c>
      <c r="D4888" s="85" t="s">
        <v>13090</v>
      </c>
      <c r="E4888" s="202" t="s">
        <v>154</v>
      </c>
      <c r="F4888" s="85" t="s">
        <v>55</v>
      </c>
      <c r="G4888" s="85" t="s">
        <v>63</v>
      </c>
      <c r="H4888" s="85" t="s">
        <v>20690</v>
      </c>
      <c r="I4888" s="3" t="s">
        <v>4564</v>
      </c>
      <c r="J4888" s="85" t="s">
        <v>4435</v>
      </c>
      <c r="K4888" s="7" t="s">
        <v>3838</v>
      </c>
      <c r="L4888" s="3"/>
      <c r="M4888" s="3"/>
      <c r="N4888" s="41" t="s">
        <v>16620</v>
      </c>
      <c r="O4888" s="87">
        <v>418263</v>
      </c>
      <c r="P4888" s="87">
        <v>344970</v>
      </c>
      <c r="Q4888" s="87">
        <v>73293</v>
      </c>
      <c r="R4888" s="87">
        <v>0</v>
      </c>
      <c r="S4888" s="87"/>
      <c r="T4888" s="87"/>
      <c r="U4888" s="85">
        <v>2011</v>
      </c>
      <c r="V4888" s="179"/>
      <c r="W4888" s="7"/>
      <c r="X4888" s="3"/>
      <c r="Y4888" s="3"/>
      <c r="Z4888" s="146">
        <v>48273</v>
      </c>
      <c r="AA4888" s="11"/>
      <c r="AB4888" s="123" t="s">
        <v>7939</v>
      </c>
      <c r="AC4888" s="124"/>
      <c r="AD4888" s="41"/>
      <c r="AE4888" s="41"/>
      <c r="AF4888" s="191">
        <v>43927</v>
      </c>
      <c r="AG4888" s="41"/>
      <c r="AH4888" s="41" t="s">
        <v>8024</v>
      </c>
      <c r="AI4888" s="80" t="s">
        <v>6</v>
      </c>
      <c r="AJ4888" s="41"/>
      <c r="AK4888" s="3"/>
      <c r="AL4888" s="85"/>
      <c r="AM4888" s="151" t="s">
        <v>19998</v>
      </c>
      <c r="AN4888" s="15"/>
      <c r="AO4888" s="166"/>
      <c r="AP4888" s="5">
        <f t="shared" si="77"/>
        <v>0</v>
      </c>
      <c r="AQ4888" s="16"/>
      <c r="AR4888" s="205">
        <v>1</v>
      </c>
      <c r="AS4888" s="16"/>
      <c r="AT4888" s="16"/>
      <c r="AU4888" s="16"/>
      <c r="AV4888" s="16"/>
      <c r="AW4888" s="16"/>
      <c r="AX4888" s="16"/>
    </row>
    <row r="4889" spans="1:50" customFormat="1" ht="15.75" hidden="1" customHeight="1" x14ac:dyDescent="0.2">
      <c r="A4889" s="7" t="s">
        <v>8518</v>
      </c>
      <c r="B4889" s="3" t="s">
        <v>8519</v>
      </c>
      <c r="C4889" s="85" t="s">
        <v>7939</v>
      </c>
      <c r="D4889" s="85" t="s">
        <v>13090</v>
      </c>
      <c r="E4889" s="202" t="s">
        <v>154</v>
      </c>
      <c r="F4889" s="85" t="s">
        <v>55</v>
      </c>
      <c r="G4889" s="85" t="s">
        <v>63</v>
      </c>
      <c r="H4889" s="85" t="s">
        <v>20690</v>
      </c>
      <c r="I4889" s="3" t="s">
        <v>4564</v>
      </c>
      <c r="J4889" s="85" t="s">
        <v>4435</v>
      </c>
      <c r="K4889" s="7" t="s">
        <v>3838</v>
      </c>
      <c r="L4889" s="3"/>
      <c r="M4889" s="3"/>
      <c r="N4889" s="41" t="s">
        <v>8520</v>
      </c>
      <c r="O4889" s="87">
        <v>630643</v>
      </c>
      <c r="P4889" s="87">
        <v>491857</v>
      </c>
      <c r="Q4889" s="87">
        <v>138786</v>
      </c>
      <c r="R4889" s="87">
        <v>0</v>
      </c>
      <c r="S4889" s="87"/>
      <c r="T4889" s="87"/>
      <c r="U4889" s="85">
        <v>2012</v>
      </c>
      <c r="V4889" s="179"/>
      <c r="W4889" s="7"/>
      <c r="X4889" s="3"/>
      <c r="Y4889" s="3"/>
      <c r="Z4889" s="146">
        <v>53662</v>
      </c>
      <c r="AA4889" s="11"/>
      <c r="AB4889" s="123" t="s">
        <v>7939</v>
      </c>
      <c r="AC4889" s="124"/>
      <c r="AD4889" s="41"/>
      <c r="AE4889" s="41"/>
      <c r="AF4889" s="191">
        <v>43927</v>
      </c>
      <c r="AG4889" s="41"/>
      <c r="AH4889" s="41" t="s">
        <v>8024</v>
      </c>
      <c r="AI4889" s="80" t="s">
        <v>6</v>
      </c>
      <c r="AJ4889" s="41"/>
      <c r="AK4889" s="3"/>
      <c r="AL4889" s="85"/>
      <c r="AM4889" s="151" t="s">
        <v>19998</v>
      </c>
      <c r="AN4889" s="15"/>
      <c r="AO4889" s="166"/>
      <c r="AP4889" s="5">
        <f t="shared" si="77"/>
        <v>0</v>
      </c>
      <c r="AQ4889" s="16"/>
      <c r="AR4889" s="205">
        <v>1</v>
      </c>
      <c r="AS4889" s="16"/>
      <c r="AT4889" s="16"/>
      <c r="AU4889" s="16"/>
      <c r="AV4889" s="16"/>
      <c r="AW4889" s="16"/>
      <c r="AX4889" s="16"/>
    </row>
    <row r="4890" spans="1:50" customFormat="1" ht="15.75" hidden="1" customHeight="1" x14ac:dyDescent="0.2">
      <c r="A4890" s="7" t="s">
        <v>8521</v>
      </c>
      <c r="B4890" s="3" t="s">
        <v>8522</v>
      </c>
      <c r="C4890" s="85" t="s">
        <v>7939</v>
      </c>
      <c r="D4890" s="85" t="s">
        <v>13090</v>
      </c>
      <c r="E4890" s="202" t="s">
        <v>154</v>
      </c>
      <c r="F4890" s="85" t="s">
        <v>64</v>
      </c>
      <c r="G4890" s="85" t="s">
        <v>67</v>
      </c>
      <c r="H4890" s="85" t="s">
        <v>20690</v>
      </c>
      <c r="I4890" s="3" t="s">
        <v>7965</v>
      </c>
      <c r="J4890" s="85" t="s">
        <v>124</v>
      </c>
      <c r="K4890" s="7" t="s">
        <v>4412</v>
      </c>
      <c r="L4890" s="3"/>
      <c r="M4890" s="3"/>
      <c r="N4890" s="41" t="s">
        <v>8523</v>
      </c>
      <c r="O4890" s="87">
        <v>44224</v>
      </c>
      <c r="P4890" s="87">
        <v>0</v>
      </c>
      <c r="Q4890" s="87">
        <v>44224</v>
      </c>
      <c r="R4890" s="87">
        <v>0</v>
      </c>
      <c r="S4890" s="87"/>
      <c r="T4890" s="87"/>
      <c r="U4890" s="85">
        <v>2015</v>
      </c>
      <c r="V4890" s="179"/>
      <c r="W4890" s="7"/>
      <c r="X4890" s="3"/>
      <c r="Y4890" s="3"/>
      <c r="Z4890" s="146">
        <v>85841</v>
      </c>
      <c r="AA4890" s="11"/>
      <c r="AB4890" s="123" t="s">
        <v>7939</v>
      </c>
      <c r="AC4890" s="124"/>
      <c r="AD4890" s="41"/>
      <c r="AE4890" s="41"/>
      <c r="AF4890" s="191">
        <v>43927</v>
      </c>
      <c r="AG4890" s="41"/>
      <c r="AH4890" s="41" t="s">
        <v>7967</v>
      </c>
      <c r="AI4890" s="80" t="s">
        <v>6</v>
      </c>
      <c r="AJ4890" s="41"/>
      <c r="AK4890" s="3"/>
      <c r="AL4890" s="85"/>
      <c r="AM4890" s="151" t="s">
        <v>19998</v>
      </c>
      <c r="AN4890" s="15"/>
      <c r="AO4890" s="166"/>
      <c r="AP4890" s="5">
        <f t="shared" si="77"/>
        <v>0</v>
      </c>
      <c r="AQ4890" s="16"/>
      <c r="AR4890" s="205">
        <v>1</v>
      </c>
      <c r="AS4890" s="16"/>
      <c r="AT4890" s="16"/>
      <c r="AU4890" s="16"/>
      <c r="AV4890" s="16"/>
      <c r="AW4890" s="16"/>
      <c r="AX4890" s="16"/>
    </row>
    <row r="4891" spans="1:50" customFormat="1" ht="15.75" hidden="1" customHeight="1" x14ac:dyDescent="0.2">
      <c r="A4891" s="7" t="s">
        <v>8524</v>
      </c>
      <c r="B4891" s="3" t="s">
        <v>8525</v>
      </c>
      <c r="C4891" s="85" t="s">
        <v>7939</v>
      </c>
      <c r="D4891" s="85" t="s">
        <v>13090</v>
      </c>
      <c r="E4891" s="202" t="s">
        <v>154</v>
      </c>
      <c r="F4891" s="85" t="s">
        <v>55</v>
      </c>
      <c r="G4891" s="85" t="s">
        <v>57</v>
      </c>
      <c r="H4891" s="85" t="s">
        <v>20690</v>
      </c>
      <c r="I4891" s="3" t="s">
        <v>7970</v>
      </c>
      <c r="J4891" s="85" t="s">
        <v>4406</v>
      </c>
      <c r="K4891" s="7" t="s">
        <v>4407</v>
      </c>
      <c r="L4891" s="3"/>
      <c r="M4891" s="3"/>
      <c r="N4891" s="41" t="s">
        <v>22912</v>
      </c>
      <c r="O4891" s="87">
        <v>7667</v>
      </c>
      <c r="P4891" s="87">
        <v>0</v>
      </c>
      <c r="Q4891" s="87">
        <v>7667</v>
      </c>
      <c r="R4891" s="87">
        <v>0</v>
      </c>
      <c r="S4891" s="87"/>
      <c r="T4891" s="87"/>
      <c r="U4891" s="85">
        <v>2020</v>
      </c>
      <c r="V4891" s="179"/>
      <c r="W4891" s="7"/>
      <c r="X4891" s="3"/>
      <c r="Y4891" s="3"/>
      <c r="Z4891" s="146">
        <v>14141</v>
      </c>
      <c r="AA4891" s="11"/>
      <c r="AB4891" s="123" t="s">
        <v>7939</v>
      </c>
      <c r="AC4891" s="124"/>
      <c r="AD4891" s="41"/>
      <c r="AE4891" s="41"/>
      <c r="AF4891" s="191">
        <v>43927</v>
      </c>
      <c r="AG4891" s="41"/>
      <c r="AH4891" s="41" t="s">
        <v>8024</v>
      </c>
      <c r="AI4891" s="80" t="s">
        <v>6</v>
      </c>
      <c r="AJ4891" s="41"/>
      <c r="AK4891" s="3"/>
      <c r="AL4891" s="85"/>
      <c r="AM4891" s="151" t="s">
        <v>19998</v>
      </c>
      <c r="AN4891" s="15"/>
      <c r="AO4891" s="166"/>
      <c r="AP4891" s="5">
        <f t="shared" si="77"/>
        <v>0</v>
      </c>
      <c r="AQ4891" s="16"/>
      <c r="AR4891" s="205">
        <v>1</v>
      </c>
      <c r="AS4891" s="16"/>
      <c r="AT4891" s="16"/>
      <c r="AU4891" s="16"/>
      <c r="AV4891" s="16"/>
      <c r="AW4891" s="16"/>
      <c r="AX4891" s="16"/>
    </row>
    <row r="4892" spans="1:50" customFormat="1" ht="15.75" hidden="1" customHeight="1" x14ac:dyDescent="0.2">
      <c r="A4892" s="7" t="s">
        <v>8526</v>
      </c>
      <c r="B4892" s="3" t="s">
        <v>16621</v>
      </c>
      <c r="C4892" s="85" t="s">
        <v>7939</v>
      </c>
      <c r="D4892" s="85" t="s">
        <v>13090</v>
      </c>
      <c r="E4892" s="202" t="s">
        <v>154</v>
      </c>
      <c r="F4892" s="85" t="s">
        <v>55</v>
      </c>
      <c r="G4892" s="85" t="s">
        <v>63</v>
      </c>
      <c r="H4892" s="85" t="s">
        <v>20690</v>
      </c>
      <c r="I4892" s="3" t="s">
        <v>4564</v>
      </c>
      <c r="J4892" s="85" t="s">
        <v>4435</v>
      </c>
      <c r="K4892" s="7" t="s">
        <v>3838</v>
      </c>
      <c r="L4892" s="3"/>
      <c r="M4892" s="3"/>
      <c r="N4892" s="41" t="s">
        <v>8527</v>
      </c>
      <c r="O4892" s="87">
        <v>1035019</v>
      </c>
      <c r="P4892" s="87">
        <v>738899</v>
      </c>
      <c r="Q4892" s="87">
        <v>296120</v>
      </c>
      <c r="R4892" s="87">
        <v>0</v>
      </c>
      <c r="S4892" s="87"/>
      <c r="T4892" s="87"/>
      <c r="U4892" s="85">
        <v>2012</v>
      </c>
      <c r="V4892" s="179"/>
      <c r="W4892" s="7"/>
      <c r="X4892" s="3"/>
      <c r="Y4892" s="3"/>
      <c r="Z4892" s="146">
        <v>1268170</v>
      </c>
      <c r="AA4892" s="11"/>
      <c r="AB4892" s="123" t="s">
        <v>7939</v>
      </c>
      <c r="AC4892" s="124"/>
      <c r="AD4892" s="41"/>
      <c r="AE4892" s="41"/>
      <c r="AF4892" s="191">
        <v>43986</v>
      </c>
      <c r="AG4892" s="41"/>
      <c r="AH4892" s="41" t="s">
        <v>8024</v>
      </c>
      <c r="AI4892" s="80" t="s">
        <v>6</v>
      </c>
      <c r="AJ4892" s="41"/>
      <c r="AK4892" s="3"/>
      <c r="AL4892" s="85"/>
      <c r="AM4892" s="151" t="s">
        <v>19998</v>
      </c>
      <c r="AN4892" s="15"/>
      <c r="AO4892" s="166"/>
      <c r="AP4892" s="5">
        <f t="shared" si="77"/>
        <v>0</v>
      </c>
      <c r="AQ4892" s="16"/>
      <c r="AR4892" s="205">
        <v>1</v>
      </c>
      <c r="AS4892" s="16"/>
      <c r="AT4892" s="16"/>
      <c r="AU4892" s="16"/>
      <c r="AV4892" s="16"/>
      <c r="AW4892" s="16"/>
      <c r="AX4892" s="16"/>
    </row>
    <row r="4893" spans="1:50" customFormat="1" ht="15.75" hidden="1" customHeight="1" x14ac:dyDescent="0.2">
      <c r="A4893" s="7" t="s">
        <v>8528</v>
      </c>
      <c r="B4893" s="3" t="s">
        <v>8529</v>
      </c>
      <c r="C4893" s="85" t="s">
        <v>7939</v>
      </c>
      <c r="D4893" s="85" t="s">
        <v>13090</v>
      </c>
      <c r="E4893" s="202" t="s">
        <v>154</v>
      </c>
      <c r="F4893" s="85" t="s">
        <v>55</v>
      </c>
      <c r="G4893" s="85" t="s">
        <v>63</v>
      </c>
      <c r="H4893" s="85" t="s">
        <v>20690</v>
      </c>
      <c r="I4893" s="3" t="s">
        <v>4564</v>
      </c>
      <c r="J4893" s="85" t="s">
        <v>4435</v>
      </c>
      <c r="K4893" s="7" t="s">
        <v>3838</v>
      </c>
      <c r="L4893" s="3"/>
      <c r="M4893" s="3"/>
      <c r="N4893" s="41" t="s">
        <v>8517</v>
      </c>
      <c r="O4893" s="87">
        <v>514123</v>
      </c>
      <c r="P4893" s="87">
        <v>423432</v>
      </c>
      <c r="Q4893" s="87">
        <v>90691</v>
      </c>
      <c r="R4893" s="87">
        <v>0</v>
      </c>
      <c r="S4893" s="87"/>
      <c r="T4893" s="87"/>
      <c r="U4893" s="85">
        <v>2011</v>
      </c>
      <c r="V4893" s="179"/>
      <c r="W4893" s="7"/>
      <c r="X4893" s="3"/>
      <c r="Y4893" s="3"/>
      <c r="Z4893" s="146">
        <v>70677</v>
      </c>
      <c r="AA4893" s="11"/>
      <c r="AB4893" s="123" t="s">
        <v>7939</v>
      </c>
      <c r="AC4893" s="124"/>
      <c r="AD4893" s="41"/>
      <c r="AE4893" s="41"/>
      <c r="AF4893" s="191">
        <v>43927</v>
      </c>
      <c r="AG4893" s="41"/>
      <c r="AH4893" s="41" t="s">
        <v>8024</v>
      </c>
      <c r="AI4893" s="80" t="s">
        <v>6</v>
      </c>
      <c r="AJ4893" s="41"/>
      <c r="AK4893" s="3"/>
      <c r="AL4893" s="85"/>
      <c r="AM4893" s="151" t="s">
        <v>19998</v>
      </c>
      <c r="AN4893" s="15"/>
      <c r="AO4893" s="166"/>
      <c r="AP4893" s="5">
        <f t="shared" si="77"/>
        <v>0</v>
      </c>
      <c r="AQ4893" s="16"/>
      <c r="AR4893" s="205">
        <v>1</v>
      </c>
      <c r="AS4893" s="16"/>
      <c r="AT4893" s="16"/>
      <c r="AU4893" s="16"/>
      <c r="AV4893" s="16"/>
      <c r="AW4893" s="16"/>
      <c r="AX4893" s="16"/>
    </row>
    <row r="4894" spans="1:50" customFormat="1" ht="15.75" hidden="1" customHeight="1" x14ac:dyDescent="0.2">
      <c r="A4894" s="7" t="s">
        <v>8530</v>
      </c>
      <c r="B4894" s="3" t="s">
        <v>8531</v>
      </c>
      <c r="C4894" s="85" t="s">
        <v>7939</v>
      </c>
      <c r="D4894" s="85" t="s">
        <v>13090</v>
      </c>
      <c r="E4894" s="202" t="s">
        <v>154</v>
      </c>
      <c r="F4894" s="85" t="s">
        <v>55</v>
      </c>
      <c r="G4894" s="85" t="s">
        <v>57</v>
      </c>
      <c r="H4894" s="85" t="s">
        <v>20690</v>
      </c>
      <c r="I4894" s="3" t="s">
        <v>7970</v>
      </c>
      <c r="J4894" s="85" t="s">
        <v>4400</v>
      </c>
      <c r="K4894" s="7" t="s">
        <v>4422</v>
      </c>
      <c r="L4894" s="3"/>
      <c r="M4894" s="3"/>
      <c r="N4894" s="41" t="s">
        <v>8532</v>
      </c>
      <c r="O4894" s="87">
        <v>314733</v>
      </c>
      <c r="P4894" s="87">
        <v>36844</v>
      </c>
      <c r="Q4894" s="87">
        <v>277889</v>
      </c>
      <c r="R4894" s="87">
        <v>0</v>
      </c>
      <c r="S4894" s="87"/>
      <c r="T4894" s="87"/>
      <c r="U4894" s="85">
        <v>2011</v>
      </c>
      <c r="V4894" s="179"/>
      <c r="W4894" s="7"/>
      <c r="X4894" s="3"/>
      <c r="Y4894" s="3"/>
      <c r="Z4894" s="146">
        <v>30559</v>
      </c>
      <c r="AA4894" s="11"/>
      <c r="AB4894" s="123" t="s">
        <v>7939</v>
      </c>
      <c r="AC4894" s="124"/>
      <c r="AD4894" s="41"/>
      <c r="AE4894" s="41"/>
      <c r="AF4894" s="191">
        <v>41675</v>
      </c>
      <c r="AG4894" s="41"/>
      <c r="AH4894" s="41" t="s">
        <v>8024</v>
      </c>
      <c r="AI4894" s="80" t="s">
        <v>6</v>
      </c>
      <c r="AJ4894" s="41"/>
      <c r="AK4894" s="3"/>
      <c r="AL4894" s="85"/>
      <c r="AM4894" s="151" t="s">
        <v>19998</v>
      </c>
      <c r="AN4894" s="15"/>
      <c r="AO4894" s="166"/>
      <c r="AP4894" s="5">
        <f t="shared" si="77"/>
        <v>0</v>
      </c>
      <c r="AQ4894" s="16"/>
      <c r="AR4894" s="205">
        <v>1</v>
      </c>
      <c r="AS4894" s="16"/>
      <c r="AT4894" s="16"/>
      <c r="AU4894" s="16"/>
      <c r="AV4894" s="16"/>
      <c r="AW4894" s="16"/>
      <c r="AX4894" s="16"/>
    </row>
    <row r="4895" spans="1:50" customFormat="1" ht="15.75" hidden="1" customHeight="1" x14ac:dyDescent="0.2">
      <c r="A4895" s="7" t="s">
        <v>8533</v>
      </c>
      <c r="B4895" s="3" t="s">
        <v>8534</v>
      </c>
      <c r="C4895" s="85" t="s">
        <v>7939</v>
      </c>
      <c r="D4895" s="85" t="s">
        <v>13090</v>
      </c>
      <c r="E4895" s="202" t="s">
        <v>154</v>
      </c>
      <c r="F4895" s="85" t="s">
        <v>55</v>
      </c>
      <c r="G4895" s="85" t="s">
        <v>63</v>
      </c>
      <c r="H4895" s="85" t="s">
        <v>20690</v>
      </c>
      <c r="I4895" s="3" t="s">
        <v>4564</v>
      </c>
      <c r="J4895" s="85" t="s">
        <v>4435</v>
      </c>
      <c r="K4895" s="7" t="s">
        <v>3838</v>
      </c>
      <c r="L4895" s="3"/>
      <c r="M4895" s="3"/>
      <c r="N4895" s="41" t="s">
        <v>8527</v>
      </c>
      <c r="O4895" s="87">
        <v>586701</v>
      </c>
      <c r="P4895" s="87">
        <v>470693</v>
      </c>
      <c r="Q4895" s="87">
        <v>116008</v>
      </c>
      <c r="R4895" s="87">
        <v>0</v>
      </c>
      <c r="S4895" s="87"/>
      <c r="T4895" s="87"/>
      <c r="U4895" s="85">
        <v>2013</v>
      </c>
      <c r="V4895" s="179"/>
      <c r="W4895" s="7"/>
      <c r="X4895" s="3"/>
      <c r="Y4895" s="3"/>
      <c r="Z4895" s="146">
        <v>74307</v>
      </c>
      <c r="AA4895" s="11"/>
      <c r="AB4895" s="123" t="s">
        <v>7939</v>
      </c>
      <c r="AC4895" s="124"/>
      <c r="AD4895" s="41"/>
      <c r="AE4895" s="41"/>
      <c r="AF4895" s="191">
        <v>41837</v>
      </c>
      <c r="AG4895" s="41"/>
      <c r="AH4895" s="41" t="s">
        <v>8024</v>
      </c>
      <c r="AI4895" s="80" t="s">
        <v>6</v>
      </c>
      <c r="AJ4895" s="41"/>
      <c r="AK4895" s="3"/>
      <c r="AL4895" s="85"/>
      <c r="AM4895" s="151" t="s">
        <v>19998</v>
      </c>
      <c r="AN4895" s="15"/>
      <c r="AO4895" s="166"/>
      <c r="AP4895" s="5">
        <f t="shared" si="77"/>
        <v>0</v>
      </c>
      <c r="AQ4895" s="16"/>
      <c r="AR4895" s="205">
        <v>1</v>
      </c>
      <c r="AS4895" s="16"/>
      <c r="AT4895" s="16"/>
      <c r="AU4895" s="16"/>
      <c r="AV4895" s="16"/>
      <c r="AW4895" s="16"/>
      <c r="AX4895" s="16"/>
    </row>
    <row r="4896" spans="1:50" customFormat="1" ht="15.75" hidden="1" customHeight="1" x14ac:dyDescent="0.2">
      <c r="A4896" s="7" t="s">
        <v>8535</v>
      </c>
      <c r="B4896" s="3" t="s">
        <v>8536</v>
      </c>
      <c r="C4896" s="85" t="s">
        <v>7939</v>
      </c>
      <c r="D4896" s="85" t="s">
        <v>13090</v>
      </c>
      <c r="E4896" s="202" t="s">
        <v>154</v>
      </c>
      <c r="F4896" s="85" t="s">
        <v>55</v>
      </c>
      <c r="G4896" s="85" t="s">
        <v>57</v>
      </c>
      <c r="H4896" s="85" t="s">
        <v>20690</v>
      </c>
      <c r="I4896" s="3" t="s">
        <v>4564</v>
      </c>
      <c r="J4896" s="85" t="s">
        <v>4406</v>
      </c>
      <c r="K4896" s="7" t="s">
        <v>4407</v>
      </c>
      <c r="L4896" s="3"/>
      <c r="M4896" s="3"/>
      <c r="N4896" s="41" t="s">
        <v>8537</v>
      </c>
      <c r="O4896" s="87">
        <v>1069278</v>
      </c>
      <c r="P4896" s="87">
        <v>421352</v>
      </c>
      <c r="Q4896" s="87">
        <v>647926</v>
      </c>
      <c r="R4896" s="87">
        <v>0</v>
      </c>
      <c r="S4896" s="87"/>
      <c r="T4896" s="87"/>
      <c r="U4896" s="85">
        <v>2015</v>
      </c>
      <c r="V4896" s="179"/>
      <c r="W4896" s="7"/>
      <c r="X4896" s="3"/>
      <c r="Y4896" s="3"/>
      <c r="Z4896" s="146">
        <v>218634</v>
      </c>
      <c r="AA4896" s="11"/>
      <c r="AB4896" s="123" t="s">
        <v>7939</v>
      </c>
      <c r="AC4896" s="124"/>
      <c r="AD4896" s="41"/>
      <c r="AE4896" s="41"/>
      <c r="AF4896" s="191">
        <v>43928</v>
      </c>
      <c r="AG4896" s="41"/>
      <c r="AH4896" s="41" t="s">
        <v>8024</v>
      </c>
      <c r="AI4896" s="80" t="s">
        <v>6</v>
      </c>
      <c r="AJ4896" s="41"/>
      <c r="AK4896" s="3"/>
      <c r="AL4896" s="85"/>
      <c r="AM4896" s="151" t="s">
        <v>19998</v>
      </c>
      <c r="AN4896" s="15"/>
      <c r="AO4896" s="166"/>
      <c r="AP4896" s="5">
        <f t="shared" si="77"/>
        <v>0</v>
      </c>
      <c r="AQ4896" s="16"/>
      <c r="AR4896" s="205">
        <v>1</v>
      </c>
      <c r="AS4896" s="16"/>
      <c r="AT4896" s="16"/>
      <c r="AU4896" s="16"/>
      <c r="AV4896" s="16"/>
      <c r="AW4896" s="16"/>
      <c r="AX4896" s="16"/>
    </row>
    <row r="4897" spans="1:50" customFormat="1" ht="15.75" hidden="1" customHeight="1" x14ac:dyDescent="0.2">
      <c r="A4897" s="7" t="s">
        <v>8538</v>
      </c>
      <c r="B4897" s="3" t="s">
        <v>8539</v>
      </c>
      <c r="C4897" s="85" t="s">
        <v>7939</v>
      </c>
      <c r="D4897" s="85" t="s">
        <v>13090</v>
      </c>
      <c r="E4897" s="202" t="s">
        <v>154</v>
      </c>
      <c r="F4897" s="85" t="s">
        <v>55</v>
      </c>
      <c r="G4897" s="85" t="s">
        <v>57</v>
      </c>
      <c r="H4897" s="85" t="s">
        <v>20690</v>
      </c>
      <c r="I4897" s="3" t="s">
        <v>7970</v>
      </c>
      <c r="J4897" s="85" t="s">
        <v>115</v>
      </c>
      <c r="K4897" s="7" t="s">
        <v>4522</v>
      </c>
      <c r="L4897" s="3"/>
      <c r="M4897" s="3"/>
      <c r="N4897" s="41" t="s">
        <v>16622</v>
      </c>
      <c r="O4897" s="87">
        <v>332522</v>
      </c>
      <c r="P4897" s="87">
        <v>221437</v>
      </c>
      <c r="Q4897" s="87">
        <v>111085</v>
      </c>
      <c r="R4897" s="87">
        <v>0</v>
      </c>
      <c r="S4897" s="87"/>
      <c r="T4897" s="87"/>
      <c r="U4897" s="85">
        <v>2010</v>
      </c>
      <c r="V4897" s="179"/>
      <c r="W4897" s="7"/>
      <c r="X4897" s="3"/>
      <c r="Y4897" s="3"/>
      <c r="Z4897" s="146">
        <v>51074</v>
      </c>
      <c r="AA4897" s="11"/>
      <c r="AB4897" s="123" t="s">
        <v>7939</v>
      </c>
      <c r="AC4897" s="124"/>
      <c r="AD4897" s="41"/>
      <c r="AE4897" s="41"/>
      <c r="AF4897" s="191">
        <v>43927</v>
      </c>
      <c r="AG4897" s="41"/>
      <c r="AH4897" s="41" t="s">
        <v>8024</v>
      </c>
      <c r="AI4897" s="80" t="s">
        <v>6</v>
      </c>
      <c r="AJ4897" s="41"/>
      <c r="AK4897" s="3"/>
      <c r="AL4897" s="85"/>
      <c r="AM4897" s="151" t="s">
        <v>19998</v>
      </c>
      <c r="AN4897" s="15"/>
      <c r="AO4897" s="166"/>
      <c r="AP4897" s="5">
        <f t="shared" si="77"/>
        <v>0</v>
      </c>
      <c r="AQ4897" s="16"/>
      <c r="AR4897" s="205">
        <v>1</v>
      </c>
      <c r="AS4897" s="16"/>
      <c r="AT4897" s="16"/>
      <c r="AU4897" s="16"/>
      <c r="AV4897" s="16"/>
      <c r="AW4897" s="16"/>
      <c r="AX4897" s="16"/>
    </row>
    <row r="4898" spans="1:50" customFormat="1" ht="15.75" hidden="1" customHeight="1" x14ac:dyDescent="0.2">
      <c r="A4898" s="7" t="s">
        <v>8540</v>
      </c>
      <c r="B4898" s="3" t="s">
        <v>8541</v>
      </c>
      <c r="C4898" s="85" t="s">
        <v>7939</v>
      </c>
      <c r="D4898" s="85" t="s">
        <v>13090</v>
      </c>
      <c r="E4898" s="202" t="s">
        <v>154</v>
      </c>
      <c r="F4898" s="85" t="s">
        <v>25110</v>
      </c>
      <c r="G4898" s="85" t="s">
        <v>53</v>
      </c>
      <c r="H4898" s="85" t="s">
        <v>20690</v>
      </c>
      <c r="I4898" s="3" t="s">
        <v>4564</v>
      </c>
      <c r="J4898" s="85" t="s">
        <v>4400</v>
      </c>
      <c r="K4898" s="7" t="s">
        <v>4422</v>
      </c>
      <c r="L4898" s="3"/>
      <c r="M4898" s="3"/>
      <c r="N4898" s="41" t="s">
        <v>8542</v>
      </c>
      <c r="O4898" s="87">
        <v>1162620</v>
      </c>
      <c r="P4898" s="87">
        <v>873358</v>
      </c>
      <c r="Q4898" s="87">
        <v>289262</v>
      </c>
      <c r="R4898" s="87">
        <v>0</v>
      </c>
      <c r="S4898" s="87"/>
      <c r="T4898" s="87"/>
      <c r="U4898" s="85">
        <v>2007</v>
      </c>
      <c r="V4898" s="179"/>
      <c r="W4898" s="7"/>
      <c r="X4898" s="3"/>
      <c r="Y4898" s="3"/>
      <c r="Z4898" s="146">
        <v>183021</v>
      </c>
      <c r="AA4898" s="11"/>
      <c r="AB4898" s="123" t="s">
        <v>7939</v>
      </c>
      <c r="AC4898" s="124"/>
      <c r="AD4898" s="41"/>
      <c r="AE4898" s="41"/>
      <c r="AF4898" s="191">
        <v>43927</v>
      </c>
      <c r="AG4898" s="41"/>
      <c r="AH4898" s="41" t="s">
        <v>8024</v>
      </c>
      <c r="AI4898" s="80" t="s">
        <v>6</v>
      </c>
      <c r="AJ4898" s="41"/>
      <c r="AK4898" s="3"/>
      <c r="AL4898" s="85"/>
      <c r="AM4898" s="151" t="s">
        <v>19998</v>
      </c>
      <c r="AN4898" s="15"/>
      <c r="AO4898" s="166"/>
      <c r="AP4898" s="5">
        <f t="shared" si="77"/>
        <v>0</v>
      </c>
      <c r="AQ4898" s="16"/>
      <c r="AR4898" s="205">
        <v>1</v>
      </c>
      <c r="AS4898" s="16"/>
      <c r="AT4898" s="16"/>
      <c r="AU4898" s="16"/>
      <c r="AV4898" s="16"/>
      <c r="AW4898" s="16"/>
      <c r="AX4898" s="16"/>
    </row>
    <row r="4899" spans="1:50" customFormat="1" ht="15.75" hidden="1" customHeight="1" x14ac:dyDescent="0.2">
      <c r="A4899" s="7" t="s">
        <v>8543</v>
      </c>
      <c r="B4899" s="3" t="s">
        <v>8544</v>
      </c>
      <c r="C4899" s="85" t="s">
        <v>7939</v>
      </c>
      <c r="D4899" s="85" t="s">
        <v>13090</v>
      </c>
      <c r="E4899" s="202" t="s">
        <v>154</v>
      </c>
      <c r="F4899" s="85" t="s">
        <v>55</v>
      </c>
      <c r="G4899" s="85" t="s">
        <v>56</v>
      </c>
      <c r="H4899" s="85" t="s">
        <v>20690</v>
      </c>
      <c r="I4899" s="3" t="s">
        <v>7970</v>
      </c>
      <c r="J4899" s="85" t="s">
        <v>4406</v>
      </c>
      <c r="K4899" s="7" t="s">
        <v>4407</v>
      </c>
      <c r="L4899" s="3"/>
      <c r="M4899" s="3"/>
      <c r="N4899" s="41" t="s">
        <v>8545</v>
      </c>
      <c r="O4899" s="87">
        <v>248467</v>
      </c>
      <c r="P4899" s="87">
        <v>240437</v>
      </c>
      <c r="Q4899" s="87">
        <v>8030</v>
      </c>
      <c r="R4899" s="87">
        <v>0</v>
      </c>
      <c r="S4899" s="87"/>
      <c r="T4899" s="87"/>
      <c r="U4899" s="85">
        <v>2008</v>
      </c>
      <c r="V4899" s="179"/>
      <c r="W4899" s="7"/>
      <c r="X4899" s="3"/>
      <c r="Y4899" s="3"/>
      <c r="Z4899" s="146">
        <v>30309</v>
      </c>
      <c r="AA4899" s="11"/>
      <c r="AB4899" s="123" t="s">
        <v>7939</v>
      </c>
      <c r="AC4899" s="124"/>
      <c r="AD4899" s="41"/>
      <c r="AE4899" s="41"/>
      <c r="AF4899" s="191">
        <v>43927</v>
      </c>
      <c r="AG4899" s="41"/>
      <c r="AH4899" s="41" t="s">
        <v>8024</v>
      </c>
      <c r="AI4899" s="80" t="s">
        <v>6</v>
      </c>
      <c r="AJ4899" s="41"/>
      <c r="AK4899" s="3"/>
      <c r="AL4899" s="85"/>
      <c r="AM4899" s="151" t="s">
        <v>19998</v>
      </c>
      <c r="AN4899" s="15"/>
      <c r="AO4899" s="166"/>
      <c r="AP4899" s="5">
        <f t="shared" si="77"/>
        <v>0</v>
      </c>
      <c r="AQ4899" s="16"/>
      <c r="AR4899" s="205">
        <v>1</v>
      </c>
      <c r="AS4899" s="16"/>
      <c r="AT4899" s="16"/>
      <c r="AU4899" s="16"/>
      <c r="AV4899" s="16"/>
      <c r="AW4899" s="16"/>
      <c r="AX4899" s="16"/>
    </row>
    <row r="4900" spans="1:50" customFormat="1" ht="15.75" hidden="1" customHeight="1" x14ac:dyDescent="0.2">
      <c r="A4900" s="7" t="s">
        <v>8546</v>
      </c>
      <c r="B4900" s="3" t="s">
        <v>8547</v>
      </c>
      <c r="C4900" s="85" t="s">
        <v>7939</v>
      </c>
      <c r="D4900" s="85" t="s">
        <v>13090</v>
      </c>
      <c r="E4900" s="202" t="s">
        <v>154</v>
      </c>
      <c r="F4900" s="85" t="s">
        <v>55</v>
      </c>
      <c r="G4900" s="85" t="s">
        <v>63</v>
      </c>
      <c r="H4900" s="85" t="s">
        <v>20690</v>
      </c>
      <c r="I4900" s="3" t="s">
        <v>4564</v>
      </c>
      <c r="J4900" s="85" t="s">
        <v>4400</v>
      </c>
      <c r="K4900" s="7" t="s">
        <v>4422</v>
      </c>
      <c r="L4900" s="3"/>
      <c r="M4900" s="3"/>
      <c r="N4900" s="41" t="s">
        <v>8548</v>
      </c>
      <c r="O4900" s="87">
        <v>940858</v>
      </c>
      <c r="P4900" s="87">
        <v>643760</v>
      </c>
      <c r="Q4900" s="87">
        <v>297098</v>
      </c>
      <c r="R4900" s="87">
        <v>0</v>
      </c>
      <c r="S4900" s="87"/>
      <c r="T4900" s="87"/>
      <c r="U4900" s="85">
        <v>2009</v>
      </c>
      <c r="V4900" s="179"/>
      <c r="W4900" s="7"/>
      <c r="X4900" s="3"/>
      <c r="Y4900" s="3"/>
      <c r="Z4900" s="146">
        <v>107149</v>
      </c>
      <c r="AA4900" s="11"/>
      <c r="AB4900" s="123" t="s">
        <v>7939</v>
      </c>
      <c r="AC4900" s="124"/>
      <c r="AD4900" s="41"/>
      <c r="AE4900" s="41"/>
      <c r="AF4900" s="191">
        <v>43927</v>
      </c>
      <c r="AG4900" s="41"/>
      <c r="AH4900" s="41" t="s">
        <v>8024</v>
      </c>
      <c r="AI4900" s="80" t="s">
        <v>6</v>
      </c>
      <c r="AJ4900" s="41"/>
      <c r="AK4900" s="3"/>
      <c r="AL4900" s="85"/>
      <c r="AM4900" s="151" t="s">
        <v>19998</v>
      </c>
      <c r="AN4900" s="15"/>
      <c r="AO4900" s="166"/>
      <c r="AP4900" s="5">
        <f t="shared" si="77"/>
        <v>0</v>
      </c>
      <c r="AQ4900" s="16"/>
      <c r="AR4900" s="205">
        <v>1</v>
      </c>
      <c r="AS4900" s="16"/>
      <c r="AT4900" s="16"/>
      <c r="AU4900" s="16"/>
      <c r="AV4900" s="16"/>
      <c r="AW4900" s="16"/>
      <c r="AX4900" s="16"/>
    </row>
    <row r="4901" spans="1:50" customFormat="1" ht="15.75" customHeight="1" x14ac:dyDescent="0.2">
      <c r="A4901" s="7" t="s">
        <v>8549</v>
      </c>
      <c r="B4901" s="3" t="s">
        <v>8550</v>
      </c>
      <c r="C4901" s="85" t="s">
        <v>7939</v>
      </c>
      <c r="D4901" s="85" t="s">
        <v>13090</v>
      </c>
      <c r="E4901" s="202" t="s">
        <v>154</v>
      </c>
      <c r="F4901" s="85" t="s">
        <v>34</v>
      </c>
      <c r="G4901" s="85" t="s">
        <v>38</v>
      </c>
      <c r="H4901" s="85" t="s">
        <v>20690</v>
      </c>
      <c r="I4901" s="3" t="s">
        <v>8165</v>
      </c>
      <c r="J4901" s="85" t="s">
        <v>115</v>
      </c>
      <c r="K4901" s="7" t="s">
        <v>5620</v>
      </c>
      <c r="L4901" s="3"/>
      <c r="M4901" s="3"/>
      <c r="N4901" s="41" t="s">
        <v>8551</v>
      </c>
      <c r="O4901" s="87">
        <v>975023</v>
      </c>
      <c r="P4901" s="87">
        <v>918017</v>
      </c>
      <c r="Q4901" s="87">
        <v>57006</v>
      </c>
      <c r="R4901" s="87">
        <v>222501</v>
      </c>
      <c r="S4901" s="87"/>
      <c r="T4901" s="87"/>
      <c r="U4901" s="85">
        <v>2012</v>
      </c>
      <c r="V4901" s="179"/>
      <c r="W4901" s="7"/>
      <c r="X4901" s="3"/>
      <c r="Y4901" s="3"/>
      <c r="Z4901" s="146">
        <v>498667</v>
      </c>
      <c r="AA4901" s="11"/>
      <c r="AB4901" s="123" t="s">
        <v>7939</v>
      </c>
      <c r="AC4901" s="124"/>
      <c r="AD4901" s="41"/>
      <c r="AE4901" s="41"/>
      <c r="AF4901" s="191">
        <v>42105</v>
      </c>
      <c r="AG4901" s="41"/>
      <c r="AH4901" s="41" t="s">
        <v>7952</v>
      </c>
      <c r="AI4901" s="80" t="s">
        <v>6</v>
      </c>
      <c r="AJ4901" s="41"/>
      <c r="AK4901" s="4"/>
      <c r="AL4901" s="85"/>
      <c r="AM4901" s="151" t="s">
        <v>19998</v>
      </c>
      <c r="AN4901" s="15"/>
      <c r="AO4901" s="166"/>
      <c r="AP4901" s="5">
        <f t="shared" si="77"/>
        <v>2012</v>
      </c>
      <c r="AQ4901" s="16"/>
      <c r="AR4901" s="205">
        <v>1</v>
      </c>
      <c r="AS4901" s="16"/>
      <c r="AT4901" s="16"/>
      <c r="AU4901" s="16"/>
      <c r="AV4901" s="16"/>
      <c r="AW4901" s="16"/>
      <c r="AX4901" s="16"/>
    </row>
    <row r="4902" spans="1:50" customFormat="1" ht="15.75" customHeight="1" x14ac:dyDescent="0.2">
      <c r="A4902" s="7" t="s">
        <v>8552</v>
      </c>
      <c r="B4902" s="3" t="s">
        <v>8553</v>
      </c>
      <c r="C4902" s="85" t="s">
        <v>7939</v>
      </c>
      <c r="D4902" s="85" t="s">
        <v>13090</v>
      </c>
      <c r="E4902" s="202" t="s">
        <v>154</v>
      </c>
      <c r="F4902" s="85" t="s">
        <v>34</v>
      </c>
      <c r="G4902" s="85" t="s">
        <v>38</v>
      </c>
      <c r="H4902" s="85" t="s">
        <v>20690</v>
      </c>
      <c r="I4902" s="3" t="s">
        <v>8554</v>
      </c>
      <c r="J4902" s="85" t="s">
        <v>115</v>
      </c>
      <c r="K4902" s="7" t="s">
        <v>5931</v>
      </c>
      <c r="L4902" s="3"/>
      <c r="M4902" s="3"/>
      <c r="N4902" s="41" t="s">
        <v>8555</v>
      </c>
      <c r="O4902" s="87">
        <v>1769827</v>
      </c>
      <c r="P4902" s="87">
        <v>1568500</v>
      </c>
      <c r="Q4902" s="87">
        <v>201327</v>
      </c>
      <c r="R4902" s="87">
        <v>215791</v>
      </c>
      <c r="S4902" s="87"/>
      <c r="T4902" s="87"/>
      <c r="U4902" s="85">
        <v>2009</v>
      </c>
      <c r="V4902" s="179"/>
      <c r="W4902" s="7"/>
      <c r="X4902" s="3"/>
      <c r="Y4902" s="3"/>
      <c r="Z4902" s="146">
        <v>210316</v>
      </c>
      <c r="AA4902" s="11"/>
      <c r="AB4902" s="123" t="s">
        <v>7939</v>
      </c>
      <c r="AC4902" s="124"/>
      <c r="AD4902" s="41"/>
      <c r="AE4902" s="41"/>
      <c r="AF4902" s="191">
        <v>43927</v>
      </c>
      <c r="AG4902" s="41"/>
      <c r="AH4902" s="41" t="s">
        <v>7952</v>
      </c>
      <c r="AI4902" s="80" t="s">
        <v>6</v>
      </c>
      <c r="AJ4902" s="41"/>
      <c r="AK4902" s="4"/>
      <c r="AL4902" s="85"/>
      <c r="AM4902" s="151" t="s">
        <v>19998</v>
      </c>
      <c r="AN4902" s="15"/>
      <c r="AO4902" s="166"/>
      <c r="AP4902" s="5">
        <f t="shared" si="77"/>
        <v>2009</v>
      </c>
      <c r="AQ4902" s="16"/>
      <c r="AR4902" s="205">
        <v>1</v>
      </c>
      <c r="AS4902" s="16"/>
      <c r="AT4902" s="16"/>
      <c r="AU4902" s="16"/>
      <c r="AV4902" s="16"/>
      <c r="AW4902" s="16"/>
      <c r="AX4902" s="16"/>
    </row>
    <row r="4903" spans="1:50" customFormat="1" ht="15.75" hidden="1" customHeight="1" x14ac:dyDescent="0.2">
      <c r="A4903" s="7" t="s">
        <v>8556</v>
      </c>
      <c r="B4903" s="3" t="s">
        <v>8557</v>
      </c>
      <c r="C4903" s="85" t="s">
        <v>7939</v>
      </c>
      <c r="D4903" s="85" t="s">
        <v>13090</v>
      </c>
      <c r="E4903" s="202" t="s">
        <v>154</v>
      </c>
      <c r="F4903" s="85" t="s">
        <v>55</v>
      </c>
      <c r="G4903" s="85" t="s">
        <v>63</v>
      </c>
      <c r="H4903" s="85" t="s">
        <v>20690</v>
      </c>
      <c r="I4903" s="3" t="s">
        <v>7970</v>
      </c>
      <c r="J4903" s="85" t="s">
        <v>4435</v>
      </c>
      <c r="K4903" s="7" t="s">
        <v>3838</v>
      </c>
      <c r="L4903" s="3"/>
      <c r="M4903" s="3"/>
      <c r="N4903" s="41" t="s">
        <v>8558</v>
      </c>
      <c r="O4903" s="87">
        <v>94569</v>
      </c>
      <c r="P4903" s="87">
        <v>86234</v>
      </c>
      <c r="Q4903" s="87">
        <v>8335</v>
      </c>
      <c r="R4903" s="87">
        <v>0</v>
      </c>
      <c r="S4903" s="87"/>
      <c r="T4903" s="87"/>
      <c r="U4903" s="85">
        <v>2011</v>
      </c>
      <c r="V4903" s="179"/>
      <c r="W4903" s="7"/>
      <c r="X4903" s="3"/>
      <c r="Y4903" s="3"/>
      <c r="Z4903" s="146">
        <v>13081</v>
      </c>
      <c r="AA4903" s="11"/>
      <c r="AB4903" s="123" t="s">
        <v>7939</v>
      </c>
      <c r="AC4903" s="124"/>
      <c r="AD4903" s="41"/>
      <c r="AE4903" s="41"/>
      <c r="AF4903" s="191">
        <v>43927</v>
      </c>
      <c r="AG4903" s="41"/>
      <c r="AH4903" s="41" t="s">
        <v>8024</v>
      </c>
      <c r="AI4903" s="80" t="s">
        <v>6</v>
      </c>
      <c r="AJ4903" s="41"/>
      <c r="AK4903" s="3"/>
      <c r="AL4903" s="85"/>
      <c r="AM4903" s="151" t="s">
        <v>19998</v>
      </c>
      <c r="AN4903" s="15"/>
      <c r="AO4903" s="166"/>
      <c r="AP4903" s="5">
        <f t="shared" si="77"/>
        <v>0</v>
      </c>
      <c r="AQ4903" s="16"/>
      <c r="AR4903" s="205">
        <v>1</v>
      </c>
      <c r="AS4903" s="16"/>
      <c r="AT4903" s="16"/>
      <c r="AU4903" s="16"/>
      <c r="AV4903" s="16"/>
      <c r="AW4903" s="16"/>
      <c r="AX4903" s="16"/>
    </row>
    <row r="4904" spans="1:50" customFormat="1" ht="15.75" hidden="1" customHeight="1" x14ac:dyDescent="0.2">
      <c r="A4904" s="7" t="s">
        <v>8559</v>
      </c>
      <c r="B4904" s="3" t="s">
        <v>8560</v>
      </c>
      <c r="C4904" s="85" t="s">
        <v>7939</v>
      </c>
      <c r="D4904" s="85" t="s">
        <v>13090</v>
      </c>
      <c r="E4904" s="202" t="s">
        <v>154</v>
      </c>
      <c r="F4904" s="85" t="s">
        <v>55</v>
      </c>
      <c r="G4904" s="85" t="s">
        <v>63</v>
      </c>
      <c r="H4904" s="85" t="s">
        <v>20690</v>
      </c>
      <c r="I4904" s="3" t="s">
        <v>4564</v>
      </c>
      <c r="J4904" s="85" t="s">
        <v>4400</v>
      </c>
      <c r="K4904" s="7" t="s">
        <v>4422</v>
      </c>
      <c r="L4904" s="3"/>
      <c r="M4904" s="3"/>
      <c r="N4904" s="41" t="s">
        <v>27016</v>
      </c>
      <c r="O4904" s="87">
        <v>890139</v>
      </c>
      <c r="P4904" s="87">
        <v>456122</v>
      </c>
      <c r="Q4904" s="87">
        <v>434017</v>
      </c>
      <c r="R4904" s="87">
        <v>0</v>
      </c>
      <c r="S4904" s="87"/>
      <c r="T4904" s="87"/>
      <c r="U4904" s="85">
        <v>2009</v>
      </c>
      <c r="V4904" s="179"/>
      <c r="W4904" s="7"/>
      <c r="X4904" s="3"/>
      <c r="Y4904" s="3"/>
      <c r="Z4904" s="146">
        <v>133685</v>
      </c>
      <c r="AA4904" s="11"/>
      <c r="AB4904" s="123" t="s">
        <v>7939</v>
      </c>
      <c r="AC4904" s="124"/>
      <c r="AD4904" s="41"/>
      <c r="AE4904" s="41"/>
      <c r="AF4904" s="191">
        <v>43927</v>
      </c>
      <c r="AG4904" s="41"/>
      <c r="AH4904" s="41" t="s">
        <v>8024</v>
      </c>
      <c r="AI4904" s="80" t="s">
        <v>6</v>
      </c>
      <c r="AJ4904" s="41"/>
      <c r="AK4904" s="3"/>
      <c r="AL4904" s="85"/>
      <c r="AM4904" s="151" t="s">
        <v>19998</v>
      </c>
      <c r="AN4904" s="15"/>
      <c r="AO4904" s="166"/>
      <c r="AP4904" s="5">
        <f t="shared" si="77"/>
        <v>0</v>
      </c>
      <c r="AQ4904" s="16"/>
      <c r="AR4904" s="205">
        <v>1</v>
      </c>
      <c r="AS4904" s="16"/>
      <c r="AT4904" s="16"/>
      <c r="AU4904" s="16"/>
      <c r="AV4904" s="16"/>
      <c r="AW4904" s="16"/>
      <c r="AX4904" s="16"/>
    </row>
    <row r="4905" spans="1:50" customFormat="1" ht="15.75" hidden="1" customHeight="1" x14ac:dyDescent="0.2">
      <c r="A4905" s="7" t="s">
        <v>8561</v>
      </c>
      <c r="B4905" s="3" t="s">
        <v>8562</v>
      </c>
      <c r="C4905" s="85" t="s">
        <v>7939</v>
      </c>
      <c r="D4905" s="85" t="s">
        <v>13090</v>
      </c>
      <c r="E4905" s="202" t="s">
        <v>154</v>
      </c>
      <c r="F4905" s="85" t="s">
        <v>55</v>
      </c>
      <c r="G4905" s="85" t="s">
        <v>57</v>
      </c>
      <c r="H4905" s="85" t="s">
        <v>20690</v>
      </c>
      <c r="I4905" s="3" t="s">
        <v>4564</v>
      </c>
      <c r="J4905" s="85" t="s">
        <v>4406</v>
      </c>
      <c r="K4905" s="7" t="s">
        <v>4407</v>
      </c>
      <c r="L4905" s="3"/>
      <c r="M4905" s="3"/>
      <c r="N4905" s="41" t="s">
        <v>8537</v>
      </c>
      <c r="O4905" s="87">
        <v>1222788</v>
      </c>
      <c r="P4905" s="87">
        <v>950946</v>
      </c>
      <c r="Q4905" s="87">
        <v>271842</v>
      </c>
      <c r="R4905" s="87">
        <v>0</v>
      </c>
      <c r="S4905" s="87"/>
      <c r="T4905" s="87"/>
      <c r="U4905" s="85">
        <v>2013</v>
      </c>
      <c r="V4905" s="179"/>
      <c r="W4905" s="7"/>
      <c r="X4905" s="3"/>
      <c r="Y4905" s="3"/>
      <c r="Z4905" s="146">
        <v>231898</v>
      </c>
      <c r="AA4905" s="11"/>
      <c r="AB4905" s="123" t="s">
        <v>7939</v>
      </c>
      <c r="AC4905" s="124"/>
      <c r="AD4905" s="41"/>
      <c r="AE4905" s="41"/>
      <c r="AF4905" s="191">
        <v>43927</v>
      </c>
      <c r="AG4905" s="41"/>
      <c r="AH4905" s="41" t="s">
        <v>8024</v>
      </c>
      <c r="AI4905" s="80" t="s">
        <v>6</v>
      </c>
      <c r="AJ4905" s="41"/>
      <c r="AK4905" s="3"/>
      <c r="AL4905" s="85"/>
      <c r="AM4905" s="151" t="s">
        <v>19998</v>
      </c>
      <c r="AN4905" s="15"/>
      <c r="AO4905" s="166"/>
      <c r="AP4905" s="5">
        <f t="shared" si="77"/>
        <v>0</v>
      </c>
      <c r="AQ4905" s="16"/>
      <c r="AR4905" s="205">
        <v>1</v>
      </c>
      <c r="AS4905" s="16"/>
      <c r="AT4905" s="16"/>
      <c r="AU4905" s="16"/>
      <c r="AV4905" s="16"/>
      <c r="AW4905" s="16"/>
      <c r="AX4905" s="16"/>
    </row>
    <row r="4906" spans="1:50" customFormat="1" ht="15.75" hidden="1" customHeight="1" x14ac:dyDescent="0.2">
      <c r="A4906" s="7" t="s">
        <v>8563</v>
      </c>
      <c r="B4906" s="3" t="s">
        <v>8564</v>
      </c>
      <c r="C4906" s="85" t="s">
        <v>7939</v>
      </c>
      <c r="D4906" s="85" t="s">
        <v>13090</v>
      </c>
      <c r="E4906" s="202" t="s">
        <v>154</v>
      </c>
      <c r="F4906" s="85" t="s">
        <v>55</v>
      </c>
      <c r="G4906" s="85" t="s">
        <v>57</v>
      </c>
      <c r="H4906" s="85" t="s">
        <v>20690</v>
      </c>
      <c r="I4906" s="3" t="s">
        <v>4564</v>
      </c>
      <c r="J4906" s="85" t="s">
        <v>124</v>
      </c>
      <c r="K4906" s="7" t="s">
        <v>4587</v>
      </c>
      <c r="L4906" s="3"/>
      <c r="M4906" s="3"/>
      <c r="N4906" s="41" t="s">
        <v>22900</v>
      </c>
      <c r="O4906" s="87">
        <v>257975</v>
      </c>
      <c r="P4906" s="87">
        <v>257975</v>
      </c>
      <c r="Q4906" s="87">
        <v>0</v>
      </c>
      <c r="R4906" s="87">
        <v>0</v>
      </c>
      <c r="S4906" s="87"/>
      <c r="T4906" s="87"/>
      <c r="U4906" s="85">
        <v>2012</v>
      </c>
      <c r="V4906" s="179"/>
      <c r="W4906" s="7"/>
      <c r="X4906" s="3"/>
      <c r="Y4906" s="3"/>
      <c r="Z4906" s="146">
        <v>47867</v>
      </c>
      <c r="AA4906" s="11"/>
      <c r="AB4906" s="123" t="s">
        <v>7939</v>
      </c>
      <c r="AC4906" s="124"/>
      <c r="AD4906" s="41"/>
      <c r="AE4906" s="41"/>
      <c r="AF4906" s="191">
        <v>43927</v>
      </c>
      <c r="AG4906" s="41"/>
      <c r="AH4906" s="41" t="s">
        <v>8024</v>
      </c>
      <c r="AI4906" s="80" t="s">
        <v>6</v>
      </c>
      <c r="AJ4906" s="41"/>
      <c r="AK4906" s="3"/>
      <c r="AL4906" s="85"/>
      <c r="AM4906" s="151" t="s">
        <v>19998</v>
      </c>
      <c r="AN4906" s="15"/>
      <c r="AO4906" s="166"/>
      <c r="AP4906" s="5">
        <f t="shared" si="77"/>
        <v>0</v>
      </c>
      <c r="AQ4906" s="16"/>
      <c r="AR4906" s="205">
        <v>1</v>
      </c>
      <c r="AS4906" s="16"/>
      <c r="AT4906" s="16"/>
      <c r="AU4906" s="16"/>
      <c r="AV4906" s="16"/>
      <c r="AW4906" s="16"/>
      <c r="AX4906" s="16"/>
    </row>
    <row r="4907" spans="1:50" customFormat="1" ht="15.75" hidden="1" customHeight="1" x14ac:dyDescent="0.2">
      <c r="A4907" s="7" t="s">
        <v>8565</v>
      </c>
      <c r="B4907" s="3" t="s">
        <v>8566</v>
      </c>
      <c r="C4907" s="85" t="s">
        <v>7939</v>
      </c>
      <c r="D4907" s="85" t="s">
        <v>13090</v>
      </c>
      <c r="E4907" s="202" t="s">
        <v>154</v>
      </c>
      <c r="F4907" s="85" t="s">
        <v>55</v>
      </c>
      <c r="G4907" s="85" t="s">
        <v>63</v>
      </c>
      <c r="H4907" s="85" t="s">
        <v>20690</v>
      </c>
      <c r="I4907" s="3" t="s">
        <v>4564</v>
      </c>
      <c r="J4907" s="85" t="s">
        <v>4435</v>
      </c>
      <c r="K4907" s="7" t="s">
        <v>3838</v>
      </c>
      <c r="L4907" s="3"/>
      <c r="M4907" s="3"/>
      <c r="N4907" s="41" t="s">
        <v>8527</v>
      </c>
      <c r="O4907" s="87">
        <v>166902</v>
      </c>
      <c r="P4907" s="87">
        <v>126369</v>
      </c>
      <c r="Q4907" s="87">
        <v>40533</v>
      </c>
      <c r="R4907" s="87">
        <v>0</v>
      </c>
      <c r="S4907" s="87"/>
      <c r="T4907" s="87"/>
      <c r="U4907" s="85">
        <v>2012</v>
      </c>
      <c r="V4907" s="179"/>
      <c r="W4907" s="7"/>
      <c r="X4907" s="3"/>
      <c r="Y4907" s="3"/>
      <c r="Z4907" s="146">
        <v>54247</v>
      </c>
      <c r="AA4907" s="11"/>
      <c r="AB4907" s="123" t="s">
        <v>7939</v>
      </c>
      <c r="AC4907" s="124"/>
      <c r="AD4907" s="41"/>
      <c r="AE4907" s="41"/>
      <c r="AF4907" s="191">
        <v>43986</v>
      </c>
      <c r="AG4907" s="41"/>
      <c r="AH4907" s="41" t="s">
        <v>8024</v>
      </c>
      <c r="AI4907" s="80" t="s">
        <v>6</v>
      </c>
      <c r="AJ4907" s="41"/>
      <c r="AK4907" s="3"/>
      <c r="AL4907" s="85"/>
      <c r="AM4907" s="151" t="s">
        <v>19998</v>
      </c>
      <c r="AN4907" s="15"/>
      <c r="AO4907" s="166"/>
      <c r="AP4907" s="5">
        <f t="shared" si="77"/>
        <v>0</v>
      </c>
      <c r="AQ4907" s="16"/>
      <c r="AR4907" s="205">
        <v>1</v>
      </c>
      <c r="AS4907" s="16"/>
      <c r="AT4907" s="16"/>
      <c r="AU4907" s="16"/>
      <c r="AV4907" s="16"/>
      <c r="AW4907" s="16"/>
      <c r="AX4907" s="16"/>
    </row>
    <row r="4908" spans="1:50" customFormat="1" ht="15.75" hidden="1" customHeight="1" x14ac:dyDescent="0.2">
      <c r="A4908" s="7" t="s">
        <v>8567</v>
      </c>
      <c r="B4908" s="3" t="s">
        <v>8568</v>
      </c>
      <c r="C4908" s="85" t="s">
        <v>7939</v>
      </c>
      <c r="D4908" s="85" t="s">
        <v>13090</v>
      </c>
      <c r="E4908" s="202" t="s">
        <v>154</v>
      </c>
      <c r="F4908" s="85" t="s">
        <v>55</v>
      </c>
      <c r="G4908" s="85" t="s">
        <v>57</v>
      </c>
      <c r="H4908" s="85" t="s">
        <v>20690</v>
      </c>
      <c r="I4908" s="3" t="s">
        <v>4564</v>
      </c>
      <c r="J4908" s="85" t="s">
        <v>4447</v>
      </c>
      <c r="K4908" s="7" t="s">
        <v>4601</v>
      </c>
      <c r="L4908" s="3"/>
      <c r="M4908" s="3"/>
      <c r="N4908" s="41" t="s">
        <v>8569</v>
      </c>
      <c r="O4908" s="87">
        <v>54061</v>
      </c>
      <c r="P4908" s="87">
        <v>25313</v>
      </c>
      <c r="Q4908" s="87">
        <v>28748</v>
      </c>
      <c r="R4908" s="87">
        <v>0</v>
      </c>
      <c r="S4908" s="87"/>
      <c r="T4908" s="87"/>
      <c r="U4908" s="85">
        <v>2010</v>
      </c>
      <c r="V4908" s="179"/>
      <c r="W4908" s="7"/>
      <c r="X4908" s="3"/>
      <c r="Y4908" s="3"/>
      <c r="Z4908" s="146">
        <v>26748</v>
      </c>
      <c r="AA4908" s="11"/>
      <c r="AB4908" s="123" t="s">
        <v>7939</v>
      </c>
      <c r="AC4908" s="124"/>
      <c r="AD4908" s="41"/>
      <c r="AE4908" s="41"/>
      <c r="AF4908" s="191">
        <v>43927</v>
      </c>
      <c r="AG4908" s="41"/>
      <c r="AH4908" s="41" t="s">
        <v>8024</v>
      </c>
      <c r="AI4908" s="80" t="s">
        <v>6</v>
      </c>
      <c r="AJ4908" s="41"/>
      <c r="AK4908" s="3"/>
      <c r="AL4908" s="85"/>
      <c r="AM4908" s="151" t="s">
        <v>19998</v>
      </c>
      <c r="AN4908" s="15"/>
      <c r="AO4908" s="166"/>
      <c r="AP4908" s="5">
        <f t="shared" si="77"/>
        <v>0</v>
      </c>
      <c r="AQ4908" s="16"/>
      <c r="AR4908" s="205">
        <v>1</v>
      </c>
      <c r="AS4908" s="16"/>
      <c r="AT4908" s="16"/>
      <c r="AU4908" s="16"/>
      <c r="AV4908" s="16"/>
      <c r="AW4908" s="16"/>
      <c r="AX4908" s="16"/>
    </row>
    <row r="4909" spans="1:50" customFormat="1" ht="15.75" hidden="1" customHeight="1" x14ac:dyDescent="0.2">
      <c r="A4909" s="7" t="s">
        <v>8570</v>
      </c>
      <c r="B4909" s="3" t="s">
        <v>8571</v>
      </c>
      <c r="C4909" s="85" t="s">
        <v>7939</v>
      </c>
      <c r="D4909" s="85" t="s">
        <v>13090</v>
      </c>
      <c r="E4909" s="202" t="s">
        <v>154</v>
      </c>
      <c r="F4909" s="85" t="s">
        <v>55</v>
      </c>
      <c r="G4909" s="85" t="s">
        <v>63</v>
      </c>
      <c r="H4909" s="85" t="s">
        <v>20690</v>
      </c>
      <c r="I4909" s="3" t="s">
        <v>4564</v>
      </c>
      <c r="J4909" s="85" t="s">
        <v>4435</v>
      </c>
      <c r="K4909" s="7" t="s">
        <v>3838</v>
      </c>
      <c r="L4909" s="3"/>
      <c r="M4909" s="3"/>
      <c r="N4909" s="41" t="s">
        <v>8572</v>
      </c>
      <c r="O4909" s="87">
        <v>135245</v>
      </c>
      <c r="P4909" s="87">
        <v>107367</v>
      </c>
      <c r="Q4909" s="87">
        <v>27878</v>
      </c>
      <c r="R4909" s="87">
        <v>0</v>
      </c>
      <c r="S4909" s="87"/>
      <c r="T4909" s="87"/>
      <c r="U4909" s="85">
        <v>2011</v>
      </c>
      <c r="V4909" s="179"/>
      <c r="W4909" s="7"/>
      <c r="X4909" s="3"/>
      <c r="Y4909" s="3"/>
      <c r="Z4909" s="146">
        <v>22398</v>
      </c>
      <c r="AA4909" s="11"/>
      <c r="AB4909" s="123" t="s">
        <v>7939</v>
      </c>
      <c r="AC4909" s="124"/>
      <c r="AD4909" s="41"/>
      <c r="AE4909" s="41"/>
      <c r="AF4909" s="191">
        <v>43927</v>
      </c>
      <c r="AG4909" s="41"/>
      <c r="AH4909" s="41" t="s">
        <v>8024</v>
      </c>
      <c r="AI4909" s="80" t="s">
        <v>6</v>
      </c>
      <c r="AJ4909" s="41"/>
      <c r="AK4909" s="3"/>
      <c r="AL4909" s="85"/>
      <c r="AM4909" s="151" t="s">
        <v>19998</v>
      </c>
      <c r="AN4909" s="15"/>
      <c r="AO4909" s="166"/>
      <c r="AP4909" s="5">
        <f t="shared" si="77"/>
        <v>0</v>
      </c>
      <c r="AQ4909" s="16"/>
      <c r="AR4909" s="205">
        <v>1</v>
      </c>
      <c r="AS4909" s="16"/>
      <c r="AT4909" s="16"/>
      <c r="AU4909" s="16"/>
      <c r="AV4909" s="16"/>
      <c r="AW4909" s="16"/>
      <c r="AX4909" s="16"/>
    </row>
    <row r="4910" spans="1:50" customFormat="1" ht="15.75" hidden="1" customHeight="1" x14ac:dyDescent="0.2">
      <c r="A4910" s="7" t="s">
        <v>8573</v>
      </c>
      <c r="B4910" s="3" t="s">
        <v>8574</v>
      </c>
      <c r="C4910" s="85" t="s">
        <v>7939</v>
      </c>
      <c r="D4910" s="85" t="s">
        <v>13090</v>
      </c>
      <c r="E4910" s="202" t="s">
        <v>154</v>
      </c>
      <c r="F4910" s="85" t="s">
        <v>55</v>
      </c>
      <c r="G4910" s="85" t="s">
        <v>63</v>
      </c>
      <c r="H4910" s="85" t="s">
        <v>20690</v>
      </c>
      <c r="I4910" s="3" t="s">
        <v>4564</v>
      </c>
      <c r="J4910" s="85" t="s">
        <v>4400</v>
      </c>
      <c r="K4910" s="7" t="s">
        <v>4422</v>
      </c>
      <c r="L4910" s="3"/>
      <c r="M4910" s="3"/>
      <c r="N4910" s="41" t="s">
        <v>7946</v>
      </c>
      <c r="O4910" s="87">
        <v>1598</v>
      </c>
      <c r="P4910" s="87">
        <v>1598</v>
      </c>
      <c r="Q4910" s="87">
        <v>0</v>
      </c>
      <c r="R4910" s="87">
        <v>0</v>
      </c>
      <c r="S4910" s="87"/>
      <c r="T4910" s="87"/>
      <c r="U4910" s="85">
        <v>2006</v>
      </c>
      <c r="V4910" s="179"/>
      <c r="W4910" s="7"/>
      <c r="X4910" s="3"/>
      <c r="Y4910" s="3"/>
      <c r="Z4910" s="146">
        <v>111812</v>
      </c>
      <c r="AA4910" s="11"/>
      <c r="AB4910" s="123" t="s">
        <v>7939</v>
      </c>
      <c r="AC4910" s="124"/>
      <c r="AD4910" s="41"/>
      <c r="AE4910" s="41"/>
      <c r="AF4910" s="191">
        <v>40029</v>
      </c>
      <c r="AG4910" s="41"/>
      <c r="AH4910" s="41" t="s">
        <v>8024</v>
      </c>
      <c r="AI4910" s="80" t="s">
        <v>6</v>
      </c>
      <c r="AJ4910" s="41"/>
      <c r="AK4910" s="3"/>
      <c r="AL4910" s="85"/>
      <c r="AM4910" s="151" t="s">
        <v>19998</v>
      </c>
      <c r="AN4910" s="15"/>
      <c r="AO4910" s="166"/>
      <c r="AP4910" s="5">
        <f t="shared" si="77"/>
        <v>0</v>
      </c>
      <c r="AQ4910" s="16"/>
      <c r="AR4910" s="205">
        <v>1</v>
      </c>
      <c r="AS4910" s="16"/>
      <c r="AT4910" s="16"/>
      <c r="AU4910" s="16"/>
      <c r="AV4910" s="16"/>
      <c r="AW4910" s="16"/>
      <c r="AX4910" s="16"/>
    </row>
    <row r="4911" spans="1:50" customFormat="1" ht="15.75" hidden="1" customHeight="1" x14ac:dyDescent="0.2">
      <c r="A4911" s="7" t="s">
        <v>8575</v>
      </c>
      <c r="B4911" s="3" t="s">
        <v>8576</v>
      </c>
      <c r="C4911" s="85" t="s">
        <v>7939</v>
      </c>
      <c r="D4911" s="85" t="s">
        <v>13090</v>
      </c>
      <c r="E4911" s="202" t="s">
        <v>154</v>
      </c>
      <c r="F4911" s="85" t="s">
        <v>55</v>
      </c>
      <c r="G4911" s="85" t="s">
        <v>63</v>
      </c>
      <c r="H4911" s="85" t="s">
        <v>20690</v>
      </c>
      <c r="I4911" s="3" t="s">
        <v>4564</v>
      </c>
      <c r="J4911" s="85" t="s">
        <v>4435</v>
      </c>
      <c r="K4911" s="7" t="s">
        <v>3838</v>
      </c>
      <c r="L4911" s="3"/>
      <c r="M4911" s="3"/>
      <c r="N4911" s="41" t="s">
        <v>8572</v>
      </c>
      <c r="O4911" s="87">
        <v>416262</v>
      </c>
      <c r="P4911" s="87">
        <v>285481</v>
      </c>
      <c r="Q4911" s="87">
        <v>130781</v>
      </c>
      <c r="R4911" s="87">
        <v>0</v>
      </c>
      <c r="S4911" s="87"/>
      <c r="T4911" s="87"/>
      <c r="U4911" s="85">
        <v>2013</v>
      </c>
      <c r="V4911" s="179"/>
      <c r="W4911" s="7"/>
      <c r="X4911" s="3"/>
      <c r="Y4911" s="3"/>
      <c r="Z4911" s="146">
        <v>53122</v>
      </c>
      <c r="AA4911" s="11"/>
      <c r="AB4911" s="123" t="s">
        <v>7939</v>
      </c>
      <c r="AC4911" s="124"/>
      <c r="AD4911" s="41"/>
      <c r="AE4911" s="41"/>
      <c r="AF4911" s="191">
        <v>43927</v>
      </c>
      <c r="AG4911" s="41"/>
      <c r="AH4911" s="41" t="s">
        <v>8024</v>
      </c>
      <c r="AI4911" s="80" t="s">
        <v>6</v>
      </c>
      <c r="AJ4911" s="41"/>
      <c r="AK4911" s="3"/>
      <c r="AL4911" s="85"/>
      <c r="AM4911" s="151" t="s">
        <v>19998</v>
      </c>
      <c r="AN4911" s="15"/>
      <c r="AO4911" s="166"/>
      <c r="AP4911" s="5">
        <f t="shared" si="77"/>
        <v>0</v>
      </c>
      <c r="AQ4911" s="16"/>
      <c r="AR4911" s="205">
        <v>1</v>
      </c>
      <c r="AS4911" s="16"/>
      <c r="AT4911" s="16"/>
      <c r="AU4911" s="16"/>
      <c r="AV4911" s="16"/>
      <c r="AW4911" s="16"/>
      <c r="AX4911" s="16"/>
    </row>
    <row r="4912" spans="1:50" customFormat="1" ht="15.75" hidden="1" customHeight="1" x14ac:dyDescent="0.2">
      <c r="A4912" s="7" t="s">
        <v>8577</v>
      </c>
      <c r="B4912" s="3" t="s">
        <v>8578</v>
      </c>
      <c r="C4912" s="85" t="s">
        <v>7939</v>
      </c>
      <c r="D4912" s="85" t="s">
        <v>13090</v>
      </c>
      <c r="E4912" s="202" t="s">
        <v>154</v>
      </c>
      <c r="F4912" s="85" t="s">
        <v>55</v>
      </c>
      <c r="G4912" s="85" t="s">
        <v>58</v>
      </c>
      <c r="H4912" s="85" t="s">
        <v>20690</v>
      </c>
      <c r="I4912" s="3" t="s">
        <v>4564</v>
      </c>
      <c r="J4912" s="85" t="s">
        <v>4435</v>
      </c>
      <c r="K4912" s="7" t="s">
        <v>3838</v>
      </c>
      <c r="L4912" s="3"/>
      <c r="M4912" s="3"/>
      <c r="N4912" s="41" t="s">
        <v>8572</v>
      </c>
      <c r="O4912" s="87">
        <v>584281</v>
      </c>
      <c r="P4912" s="87">
        <v>431522</v>
      </c>
      <c r="Q4912" s="87">
        <v>152759</v>
      </c>
      <c r="R4912" s="87">
        <v>0</v>
      </c>
      <c r="S4912" s="87"/>
      <c r="T4912" s="87"/>
      <c r="U4912" s="85">
        <v>2013</v>
      </c>
      <c r="V4912" s="179"/>
      <c r="W4912" s="7"/>
      <c r="X4912" s="3"/>
      <c r="Y4912" s="3"/>
      <c r="Z4912" s="146">
        <v>61360</v>
      </c>
      <c r="AA4912" s="11"/>
      <c r="AB4912" s="123" t="s">
        <v>7939</v>
      </c>
      <c r="AC4912" s="124"/>
      <c r="AD4912" s="41"/>
      <c r="AE4912" s="41"/>
      <c r="AF4912" s="191">
        <v>41855</v>
      </c>
      <c r="AG4912" s="41"/>
      <c r="AH4912" s="41" t="s">
        <v>8024</v>
      </c>
      <c r="AI4912" s="80" t="s">
        <v>6</v>
      </c>
      <c r="AJ4912" s="41"/>
      <c r="AK4912" s="3"/>
      <c r="AL4912" s="85"/>
      <c r="AM4912" s="151" t="s">
        <v>19998</v>
      </c>
      <c r="AN4912" s="15"/>
      <c r="AO4912" s="166"/>
      <c r="AP4912" s="5">
        <f t="shared" si="77"/>
        <v>0</v>
      </c>
      <c r="AQ4912" s="16"/>
      <c r="AR4912" s="205">
        <v>1</v>
      </c>
      <c r="AS4912" s="16"/>
      <c r="AT4912" s="16"/>
      <c r="AU4912" s="16"/>
      <c r="AV4912" s="16"/>
      <c r="AW4912" s="16"/>
      <c r="AX4912" s="16"/>
    </row>
    <row r="4913" spans="1:50" customFormat="1" ht="15.75" hidden="1" customHeight="1" x14ac:dyDescent="0.2">
      <c r="A4913" s="7" t="s">
        <v>8579</v>
      </c>
      <c r="B4913" s="1" t="s">
        <v>8580</v>
      </c>
      <c r="C4913" s="85" t="s">
        <v>7939</v>
      </c>
      <c r="D4913" s="85" t="s">
        <v>13090</v>
      </c>
      <c r="E4913" s="202" t="s">
        <v>7951</v>
      </c>
      <c r="F4913" s="85" t="s">
        <v>55</v>
      </c>
      <c r="G4913" s="85" t="s">
        <v>60</v>
      </c>
      <c r="H4913" s="85" t="s">
        <v>20690</v>
      </c>
      <c r="I4913" s="3" t="s">
        <v>7970</v>
      </c>
      <c r="J4913" s="85" t="s">
        <v>4435</v>
      </c>
      <c r="K4913" s="7" t="s">
        <v>3838</v>
      </c>
      <c r="L4913" s="7"/>
      <c r="M4913" s="7"/>
      <c r="N4913" s="2" t="s">
        <v>16623</v>
      </c>
      <c r="O4913" s="87">
        <v>0</v>
      </c>
      <c r="P4913" s="87">
        <v>0</v>
      </c>
      <c r="Q4913" s="87">
        <v>0</v>
      </c>
      <c r="R4913" s="87">
        <v>0</v>
      </c>
      <c r="S4913" s="87"/>
      <c r="T4913" s="87"/>
      <c r="U4913" s="85" t="s">
        <v>112</v>
      </c>
      <c r="V4913" s="179"/>
      <c r="W4913" s="7"/>
      <c r="X4913" s="7"/>
      <c r="Y4913" s="7"/>
      <c r="Z4913" s="212">
        <v>14958</v>
      </c>
      <c r="AA4913" s="11"/>
      <c r="AB4913" s="123" t="s">
        <v>7939</v>
      </c>
      <c r="AC4913" s="124"/>
      <c r="AD4913" s="80"/>
      <c r="AE4913" s="80"/>
      <c r="AF4913" s="191"/>
      <c r="AG4913" s="80"/>
      <c r="AH4913" s="2" t="s">
        <v>8024</v>
      </c>
      <c r="AI4913" s="80" t="s">
        <v>6</v>
      </c>
      <c r="AJ4913" s="80"/>
      <c r="AK4913" s="7"/>
      <c r="AL4913" s="85"/>
      <c r="AM4913" s="151" t="s">
        <v>19998</v>
      </c>
      <c r="AN4913" s="16"/>
      <c r="AO4913" s="166"/>
      <c r="AP4913" s="5">
        <f t="shared" si="77"/>
        <v>0</v>
      </c>
      <c r="AQ4913" s="16"/>
      <c r="AR4913" s="205">
        <v>1</v>
      </c>
      <c r="AS4913" s="16"/>
      <c r="AT4913" s="16"/>
      <c r="AU4913" s="16"/>
      <c r="AV4913" s="16"/>
      <c r="AW4913" s="16"/>
      <c r="AX4913" s="16"/>
    </row>
    <row r="4914" spans="1:50" customFormat="1" ht="15.75" hidden="1" customHeight="1" x14ac:dyDescent="0.2">
      <c r="A4914" s="7" t="s">
        <v>8581</v>
      </c>
      <c r="B4914" s="3" t="s">
        <v>8582</v>
      </c>
      <c r="C4914" s="85" t="s">
        <v>7939</v>
      </c>
      <c r="D4914" s="85" t="s">
        <v>13090</v>
      </c>
      <c r="E4914" s="202" t="s">
        <v>154</v>
      </c>
      <c r="F4914" s="85" t="s">
        <v>55</v>
      </c>
      <c r="G4914" s="85" t="s">
        <v>15355</v>
      </c>
      <c r="H4914" s="85" t="s">
        <v>20690</v>
      </c>
      <c r="I4914" s="3" t="s">
        <v>7579</v>
      </c>
      <c r="J4914" s="85" t="s">
        <v>4435</v>
      </c>
      <c r="K4914" s="7" t="s">
        <v>3838</v>
      </c>
      <c r="L4914" s="3"/>
      <c r="M4914" s="3"/>
      <c r="N4914" s="41" t="s">
        <v>8583</v>
      </c>
      <c r="O4914" s="87">
        <v>0</v>
      </c>
      <c r="P4914" s="87">
        <v>0</v>
      </c>
      <c r="Q4914" s="87">
        <v>0</v>
      </c>
      <c r="R4914" s="87">
        <v>0</v>
      </c>
      <c r="S4914" s="87"/>
      <c r="T4914" s="87"/>
      <c r="U4914" s="85" t="s">
        <v>112</v>
      </c>
      <c r="V4914" s="179"/>
      <c r="W4914" s="7"/>
      <c r="X4914" s="3"/>
      <c r="Y4914" s="3"/>
      <c r="Z4914" s="146">
        <v>37769</v>
      </c>
      <c r="AA4914" s="11"/>
      <c r="AB4914" s="123" t="s">
        <v>7939</v>
      </c>
      <c r="AC4914" s="124"/>
      <c r="AD4914" s="41"/>
      <c r="AE4914" s="41"/>
      <c r="AF4914" s="191">
        <v>41694</v>
      </c>
      <c r="AG4914" s="41"/>
      <c r="AH4914" s="41" t="s">
        <v>8024</v>
      </c>
      <c r="AI4914" s="80" t="s">
        <v>6</v>
      </c>
      <c r="AJ4914" s="41"/>
      <c r="AK4914" s="3"/>
      <c r="AL4914" s="85"/>
      <c r="AM4914" s="151" t="s">
        <v>19998</v>
      </c>
      <c r="AN4914" s="15"/>
      <c r="AO4914" s="166"/>
      <c r="AP4914" s="5">
        <f t="shared" si="77"/>
        <v>0</v>
      </c>
      <c r="AQ4914" s="16"/>
      <c r="AR4914" s="205">
        <v>1</v>
      </c>
      <c r="AS4914" s="16"/>
      <c r="AT4914" s="16"/>
      <c r="AU4914" s="16"/>
      <c r="AV4914" s="16"/>
      <c r="AW4914" s="16"/>
      <c r="AX4914" s="16"/>
    </row>
    <row r="4915" spans="1:50" customFormat="1" ht="15.75" hidden="1" customHeight="1" x14ac:dyDescent="0.2">
      <c r="A4915" s="7" t="s">
        <v>8584</v>
      </c>
      <c r="B4915" s="3" t="s">
        <v>8585</v>
      </c>
      <c r="C4915" s="85" t="s">
        <v>7939</v>
      </c>
      <c r="D4915" s="85" t="s">
        <v>13090</v>
      </c>
      <c r="E4915" s="202" t="s">
        <v>154</v>
      </c>
      <c r="F4915" s="85" t="s">
        <v>55</v>
      </c>
      <c r="G4915" s="85" t="s">
        <v>63</v>
      </c>
      <c r="H4915" s="85" t="s">
        <v>20690</v>
      </c>
      <c r="I4915" s="3" t="s">
        <v>4564</v>
      </c>
      <c r="J4915" s="85" t="s">
        <v>4435</v>
      </c>
      <c r="K4915" s="7" t="s">
        <v>3838</v>
      </c>
      <c r="L4915" s="3"/>
      <c r="M4915" s="3"/>
      <c r="N4915" s="41" t="s">
        <v>8586</v>
      </c>
      <c r="O4915" s="87">
        <v>756766</v>
      </c>
      <c r="P4915" s="87">
        <v>598738</v>
      </c>
      <c r="Q4915" s="87">
        <v>158028</v>
      </c>
      <c r="R4915" s="87">
        <v>0</v>
      </c>
      <c r="S4915" s="87"/>
      <c r="T4915" s="87"/>
      <c r="U4915" s="85">
        <v>2012</v>
      </c>
      <c r="V4915" s="179"/>
      <c r="W4915" s="7"/>
      <c r="X4915" s="3"/>
      <c r="Y4915" s="3"/>
      <c r="Z4915" s="146">
        <v>124363</v>
      </c>
      <c r="AA4915" s="11"/>
      <c r="AB4915" s="123" t="s">
        <v>7939</v>
      </c>
      <c r="AC4915" s="124"/>
      <c r="AD4915" s="41"/>
      <c r="AE4915" s="41"/>
      <c r="AF4915" s="191">
        <v>43986</v>
      </c>
      <c r="AG4915" s="41"/>
      <c r="AH4915" s="41" t="s">
        <v>8024</v>
      </c>
      <c r="AI4915" s="80" t="s">
        <v>6</v>
      </c>
      <c r="AJ4915" s="41"/>
      <c r="AK4915" s="3"/>
      <c r="AL4915" s="85"/>
      <c r="AM4915" s="151" t="s">
        <v>19998</v>
      </c>
      <c r="AN4915" s="15"/>
      <c r="AO4915" s="166"/>
      <c r="AP4915" s="5">
        <f t="shared" si="77"/>
        <v>0</v>
      </c>
      <c r="AQ4915" s="16"/>
      <c r="AR4915" s="205">
        <v>1</v>
      </c>
      <c r="AS4915" s="16"/>
      <c r="AT4915" s="16"/>
      <c r="AU4915" s="16"/>
      <c r="AV4915" s="16"/>
      <c r="AW4915" s="16"/>
      <c r="AX4915" s="16"/>
    </row>
    <row r="4916" spans="1:50" customFormat="1" ht="15.75" customHeight="1" x14ac:dyDescent="0.2">
      <c r="A4916" s="7" t="s">
        <v>8587</v>
      </c>
      <c r="B4916" s="3" t="s">
        <v>8588</v>
      </c>
      <c r="C4916" s="85" t="s">
        <v>7939</v>
      </c>
      <c r="D4916" s="85" t="s">
        <v>13090</v>
      </c>
      <c r="E4916" s="202" t="s">
        <v>154</v>
      </c>
      <c r="F4916" s="85" t="s">
        <v>34</v>
      </c>
      <c r="G4916" s="85" t="s">
        <v>38</v>
      </c>
      <c r="H4916" s="85" t="s">
        <v>20690</v>
      </c>
      <c r="I4916" s="3" t="s">
        <v>8165</v>
      </c>
      <c r="J4916" s="85" t="s">
        <v>115</v>
      </c>
      <c r="K4916" s="7" t="s">
        <v>116</v>
      </c>
      <c r="L4916" s="3"/>
      <c r="M4916" s="3"/>
      <c r="N4916" s="41" t="s">
        <v>8589</v>
      </c>
      <c r="O4916" s="87">
        <v>1330327</v>
      </c>
      <c r="P4916" s="87">
        <v>581089</v>
      </c>
      <c r="Q4916" s="87">
        <v>749238</v>
      </c>
      <c r="R4916" s="87">
        <v>255342</v>
      </c>
      <c r="S4916" s="87"/>
      <c r="T4916" s="87"/>
      <c r="U4916" s="85">
        <v>2009</v>
      </c>
      <c r="V4916" s="179"/>
      <c r="W4916" s="7"/>
      <c r="X4916" s="3"/>
      <c r="Y4916" s="3"/>
      <c r="Z4916" s="211">
        <v>1267231</v>
      </c>
      <c r="AA4916" s="11"/>
      <c r="AB4916" s="123" t="s">
        <v>7939</v>
      </c>
      <c r="AC4916" s="124"/>
      <c r="AD4916" s="41"/>
      <c r="AE4916" s="41"/>
      <c r="AF4916" s="191">
        <v>43927</v>
      </c>
      <c r="AG4916" s="41"/>
      <c r="AH4916" s="41" t="s">
        <v>7952</v>
      </c>
      <c r="AI4916" s="80" t="s">
        <v>6</v>
      </c>
      <c r="AJ4916" s="41"/>
      <c r="AK4916" s="4"/>
      <c r="AL4916" s="85"/>
      <c r="AM4916" s="151" t="s">
        <v>19998</v>
      </c>
      <c r="AN4916" s="15"/>
      <c r="AO4916" s="166"/>
      <c r="AP4916" s="5">
        <f t="shared" si="77"/>
        <v>2009</v>
      </c>
      <c r="AQ4916" s="16"/>
      <c r="AR4916" s="205">
        <v>1</v>
      </c>
      <c r="AS4916" s="16"/>
      <c r="AT4916" s="16"/>
      <c r="AU4916" s="16"/>
      <c r="AV4916" s="16"/>
      <c r="AW4916" s="16"/>
      <c r="AX4916" s="16"/>
    </row>
    <row r="4917" spans="1:50" customFormat="1" ht="15.75" hidden="1" customHeight="1" x14ac:dyDescent="0.2">
      <c r="A4917" s="7" t="s">
        <v>8590</v>
      </c>
      <c r="B4917" s="3" t="s">
        <v>20824</v>
      </c>
      <c r="C4917" s="85" t="s">
        <v>7939</v>
      </c>
      <c r="D4917" s="85" t="s">
        <v>13090</v>
      </c>
      <c r="E4917" s="202" t="s">
        <v>154</v>
      </c>
      <c r="F4917" s="85" t="s">
        <v>40</v>
      </c>
      <c r="G4917" s="85" t="s">
        <v>43</v>
      </c>
      <c r="H4917" s="85" t="s">
        <v>20690</v>
      </c>
      <c r="I4917" s="3" t="s">
        <v>8209</v>
      </c>
      <c r="J4917" s="85" t="s">
        <v>105</v>
      </c>
      <c r="K4917" s="7" t="s">
        <v>1221</v>
      </c>
      <c r="L4917" s="3"/>
      <c r="M4917" s="3"/>
      <c r="N4917" s="41" t="s">
        <v>12217</v>
      </c>
      <c r="O4917" s="87">
        <v>517759</v>
      </c>
      <c r="P4917" s="87">
        <v>312448</v>
      </c>
      <c r="Q4917" s="87">
        <v>205311</v>
      </c>
      <c r="R4917" s="87">
        <v>0</v>
      </c>
      <c r="S4917" s="87"/>
      <c r="T4917" s="87"/>
      <c r="U4917" s="85">
        <v>2011</v>
      </c>
      <c r="V4917" s="179"/>
      <c r="W4917" s="7"/>
      <c r="X4917" s="3"/>
      <c r="Y4917" s="3"/>
      <c r="Z4917" s="211">
        <v>40000</v>
      </c>
      <c r="AA4917" s="11"/>
      <c r="AB4917" s="123" t="s">
        <v>7939</v>
      </c>
      <c r="AC4917" s="124"/>
      <c r="AD4917" s="41"/>
      <c r="AE4917" s="41"/>
      <c r="AF4917" s="191">
        <v>43927</v>
      </c>
      <c r="AG4917" s="41"/>
      <c r="AH4917" s="41" t="s">
        <v>8211</v>
      </c>
      <c r="AI4917" s="80" t="s">
        <v>6</v>
      </c>
      <c r="AJ4917" s="41"/>
      <c r="AK4917" s="4"/>
      <c r="AL4917" s="85"/>
      <c r="AM4917" s="151" t="s">
        <v>19998</v>
      </c>
      <c r="AN4917" s="15"/>
      <c r="AO4917" s="166"/>
      <c r="AP4917" s="5">
        <f t="shared" si="77"/>
        <v>0</v>
      </c>
      <c r="AQ4917" s="16"/>
      <c r="AR4917" s="205">
        <v>1</v>
      </c>
      <c r="AS4917" s="16"/>
      <c r="AT4917" s="16"/>
      <c r="AU4917" s="16"/>
      <c r="AV4917" s="16"/>
      <c r="AW4917" s="16"/>
      <c r="AX4917" s="16"/>
    </row>
    <row r="4918" spans="1:50" customFormat="1" ht="15.75" hidden="1" customHeight="1" x14ac:dyDescent="0.2">
      <c r="A4918" s="7" t="s">
        <v>8591</v>
      </c>
      <c r="B4918" s="3" t="s">
        <v>8592</v>
      </c>
      <c r="C4918" s="85" t="s">
        <v>7939</v>
      </c>
      <c r="D4918" s="85" t="s">
        <v>13090</v>
      </c>
      <c r="E4918" s="202" t="s">
        <v>154</v>
      </c>
      <c r="F4918" s="85" t="s">
        <v>55</v>
      </c>
      <c r="G4918" s="85" t="s">
        <v>63</v>
      </c>
      <c r="H4918" s="85" t="s">
        <v>20690</v>
      </c>
      <c r="I4918" s="3" t="s">
        <v>7970</v>
      </c>
      <c r="J4918" s="85" t="s">
        <v>4435</v>
      </c>
      <c r="K4918" s="7" t="s">
        <v>3838</v>
      </c>
      <c r="L4918" s="3"/>
      <c r="M4918" s="3"/>
      <c r="N4918" s="41" t="s">
        <v>8593</v>
      </c>
      <c r="O4918" s="87">
        <v>59928</v>
      </c>
      <c r="P4918" s="87">
        <v>30638</v>
      </c>
      <c r="Q4918" s="87">
        <v>29290</v>
      </c>
      <c r="R4918" s="87">
        <v>0</v>
      </c>
      <c r="S4918" s="87"/>
      <c r="T4918" s="87"/>
      <c r="U4918" s="85">
        <v>2009</v>
      </c>
      <c r="V4918" s="179"/>
      <c r="W4918" s="7"/>
      <c r="X4918" s="3"/>
      <c r="Y4918" s="3"/>
      <c r="Z4918" s="146">
        <v>11215</v>
      </c>
      <c r="AA4918" s="11"/>
      <c r="AB4918" s="123" t="s">
        <v>7939</v>
      </c>
      <c r="AC4918" s="124"/>
      <c r="AD4918" s="41"/>
      <c r="AE4918" s="41"/>
      <c r="AF4918" s="191">
        <v>41628</v>
      </c>
      <c r="AG4918" s="41"/>
      <c r="AH4918" s="41" t="s">
        <v>8024</v>
      </c>
      <c r="AI4918" s="80" t="s">
        <v>6</v>
      </c>
      <c r="AJ4918" s="41"/>
      <c r="AK4918" s="3"/>
      <c r="AL4918" s="85"/>
      <c r="AM4918" s="151" t="s">
        <v>19998</v>
      </c>
      <c r="AN4918" s="15"/>
      <c r="AO4918" s="166"/>
      <c r="AP4918" s="5">
        <f t="shared" si="77"/>
        <v>0</v>
      </c>
      <c r="AQ4918" s="16"/>
      <c r="AR4918" s="205">
        <v>1</v>
      </c>
      <c r="AS4918" s="16"/>
      <c r="AT4918" s="16"/>
      <c r="AU4918" s="16"/>
      <c r="AV4918" s="16"/>
      <c r="AW4918" s="16"/>
      <c r="AX4918" s="16"/>
    </row>
    <row r="4919" spans="1:50" customFormat="1" ht="15.75" hidden="1" customHeight="1" x14ac:dyDescent="0.2">
      <c r="A4919" s="7" t="s">
        <v>8594</v>
      </c>
      <c r="B4919" s="1" t="s">
        <v>8595</v>
      </c>
      <c r="C4919" s="85" t="s">
        <v>7939</v>
      </c>
      <c r="D4919" s="85" t="s">
        <v>13090</v>
      </c>
      <c r="E4919" s="202" t="s">
        <v>154</v>
      </c>
      <c r="F4919" s="85" t="s">
        <v>34</v>
      </c>
      <c r="G4919" s="85" t="s">
        <v>38</v>
      </c>
      <c r="H4919" s="85" t="s">
        <v>20690</v>
      </c>
      <c r="I4919" s="3" t="s">
        <v>8165</v>
      </c>
      <c r="J4919" s="85" t="s">
        <v>124</v>
      </c>
      <c r="K4919" s="7" t="s">
        <v>4412</v>
      </c>
      <c r="L4919" s="7"/>
      <c r="M4919" s="7"/>
      <c r="N4919" s="2" t="s">
        <v>7950</v>
      </c>
      <c r="O4919" s="87">
        <v>641021</v>
      </c>
      <c r="P4919" s="87">
        <v>221138</v>
      </c>
      <c r="Q4919" s="87">
        <v>419883</v>
      </c>
      <c r="R4919" s="87">
        <v>88506</v>
      </c>
      <c r="S4919" s="87"/>
      <c r="T4919" s="87"/>
      <c r="U4919" s="85">
        <v>2012</v>
      </c>
      <c r="V4919" s="179"/>
      <c r="W4919" s="7"/>
      <c r="X4919" s="7"/>
      <c r="Y4919" s="7"/>
      <c r="Z4919" s="210">
        <v>114410</v>
      </c>
      <c r="AA4919" s="11"/>
      <c r="AB4919" s="123" t="s">
        <v>7939</v>
      </c>
      <c r="AC4919" s="124"/>
      <c r="AD4919" s="80"/>
      <c r="AE4919" s="80"/>
      <c r="AF4919" s="191">
        <v>43950</v>
      </c>
      <c r="AG4919" s="41"/>
      <c r="AH4919" s="2" t="s">
        <v>7952</v>
      </c>
      <c r="AI4919" s="80" t="s">
        <v>6</v>
      </c>
      <c r="AJ4919" s="80"/>
      <c r="AK4919" s="4"/>
      <c r="AL4919" s="85"/>
      <c r="AM4919" s="151" t="s">
        <v>19998</v>
      </c>
      <c r="AN4919" s="16"/>
      <c r="AO4919" s="166"/>
      <c r="AP4919" s="5">
        <f t="shared" si="77"/>
        <v>0</v>
      </c>
      <c r="AQ4919" s="16"/>
      <c r="AR4919" s="205">
        <v>1</v>
      </c>
      <c r="AS4919" s="16"/>
      <c r="AT4919" s="16"/>
      <c r="AU4919" s="16"/>
      <c r="AV4919" s="16"/>
      <c r="AW4919" s="16"/>
      <c r="AX4919" s="16"/>
    </row>
    <row r="4920" spans="1:50" customFormat="1" ht="15.75" hidden="1" customHeight="1" x14ac:dyDescent="0.2">
      <c r="A4920" s="7" t="s">
        <v>8596</v>
      </c>
      <c r="B4920" s="3" t="s">
        <v>8597</v>
      </c>
      <c r="C4920" s="85" t="s">
        <v>7939</v>
      </c>
      <c r="D4920" s="85" t="s">
        <v>13090</v>
      </c>
      <c r="E4920" s="202" t="s">
        <v>154</v>
      </c>
      <c r="F4920" s="85" t="s">
        <v>55</v>
      </c>
      <c r="G4920" s="85" t="s">
        <v>57</v>
      </c>
      <c r="H4920" s="85" t="s">
        <v>20690</v>
      </c>
      <c r="I4920" s="3" t="s">
        <v>7970</v>
      </c>
      <c r="J4920" s="85" t="s">
        <v>4400</v>
      </c>
      <c r="K4920" s="7" t="s">
        <v>4422</v>
      </c>
      <c r="L4920" s="3"/>
      <c r="M4920" s="3"/>
      <c r="N4920" s="41" t="s">
        <v>8598</v>
      </c>
      <c r="O4920" s="87">
        <v>81860</v>
      </c>
      <c r="P4920" s="87">
        <v>20000</v>
      </c>
      <c r="Q4920" s="87">
        <v>61860</v>
      </c>
      <c r="R4920" s="87">
        <v>0</v>
      </c>
      <c r="S4920" s="87"/>
      <c r="T4920" s="87"/>
      <c r="U4920" s="85">
        <v>2009</v>
      </c>
      <c r="V4920" s="179"/>
      <c r="W4920" s="7"/>
      <c r="X4920" s="3"/>
      <c r="Y4920" s="3"/>
      <c r="Z4920" s="146">
        <v>66321</v>
      </c>
      <c r="AA4920" s="11"/>
      <c r="AB4920" s="123" t="s">
        <v>7939</v>
      </c>
      <c r="AC4920" s="124"/>
      <c r="AD4920" s="41"/>
      <c r="AE4920" s="41"/>
      <c r="AF4920" s="191">
        <v>41662</v>
      </c>
      <c r="AG4920" s="41"/>
      <c r="AH4920" s="41" t="s">
        <v>8024</v>
      </c>
      <c r="AI4920" s="80" t="s">
        <v>6</v>
      </c>
      <c r="AJ4920" s="41"/>
      <c r="AK4920" s="3"/>
      <c r="AL4920" s="85"/>
      <c r="AM4920" s="151" t="s">
        <v>19998</v>
      </c>
      <c r="AN4920" s="15"/>
      <c r="AO4920" s="166"/>
      <c r="AP4920" s="5">
        <f t="shared" si="77"/>
        <v>0</v>
      </c>
      <c r="AQ4920" s="16"/>
      <c r="AR4920" s="205">
        <v>1</v>
      </c>
      <c r="AS4920" s="16"/>
      <c r="AT4920" s="16"/>
      <c r="AU4920" s="16"/>
      <c r="AV4920" s="16"/>
      <c r="AW4920" s="16"/>
      <c r="AX4920" s="16"/>
    </row>
    <row r="4921" spans="1:50" customFormat="1" ht="15.75" hidden="1" customHeight="1" x14ac:dyDescent="0.2">
      <c r="A4921" s="7" t="s">
        <v>8599</v>
      </c>
      <c r="B4921" s="3" t="s">
        <v>8600</v>
      </c>
      <c r="C4921" s="85" t="s">
        <v>7939</v>
      </c>
      <c r="D4921" s="85" t="s">
        <v>13090</v>
      </c>
      <c r="E4921" s="202" t="s">
        <v>154</v>
      </c>
      <c r="F4921" s="85" t="s">
        <v>55</v>
      </c>
      <c r="G4921" s="85" t="s">
        <v>63</v>
      </c>
      <c r="H4921" s="85" t="s">
        <v>20690</v>
      </c>
      <c r="I4921" s="3" t="s">
        <v>4564</v>
      </c>
      <c r="J4921" s="85" t="s">
        <v>4435</v>
      </c>
      <c r="K4921" s="7" t="s">
        <v>3838</v>
      </c>
      <c r="L4921" s="3"/>
      <c r="M4921" s="3"/>
      <c r="N4921" s="41" t="s">
        <v>7950</v>
      </c>
      <c r="O4921" s="87">
        <v>163466</v>
      </c>
      <c r="P4921" s="87">
        <v>163466</v>
      </c>
      <c r="Q4921" s="87">
        <v>0</v>
      </c>
      <c r="R4921" s="87">
        <v>0</v>
      </c>
      <c r="S4921" s="87"/>
      <c r="T4921" s="87"/>
      <c r="U4921" s="85">
        <v>2005</v>
      </c>
      <c r="V4921" s="179"/>
      <c r="W4921" s="7"/>
      <c r="X4921" s="3"/>
      <c r="Y4921" s="3"/>
      <c r="Z4921" s="146">
        <v>31362</v>
      </c>
      <c r="AA4921" s="11"/>
      <c r="AB4921" s="123" t="s">
        <v>7939</v>
      </c>
      <c r="AC4921" s="124"/>
      <c r="AD4921" s="41"/>
      <c r="AE4921" s="41"/>
      <c r="AF4921" s="191">
        <v>40029</v>
      </c>
      <c r="AG4921" s="41"/>
      <c r="AH4921" s="41" t="s">
        <v>8024</v>
      </c>
      <c r="AI4921" s="80" t="s">
        <v>6</v>
      </c>
      <c r="AJ4921" s="41"/>
      <c r="AK4921" s="3"/>
      <c r="AL4921" s="85"/>
      <c r="AM4921" s="151" t="s">
        <v>19998</v>
      </c>
      <c r="AN4921" s="15"/>
      <c r="AO4921" s="166"/>
      <c r="AP4921" s="5">
        <f t="shared" si="77"/>
        <v>0</v>
      </c>
      <c r="AQ4921" s="16"/>
      <c r="AR4921" s="205">
        <v>1</v>
      </c>
      <c r="AS4921" s="16"/>
      <c r="AT4921" s="16"/>
      <c r="AU4921" s="16"/>
      <c r="AV4921" s="16"/>
      <c r="AW4921" s="16"/>
      <c r="AX4921" s="16"/>
    </row>
    <row r="4922" spans="1:50" customFormat="1" ht="15.75" hidden="1" customHeight="1" x14ac:dyDescent="0.2">
      <c r="A4922" s="7" t="s">
        <v>8601</v>
      </c>
      <c r="B4922" s="3" t="s">
        <v>8602</v>
      </c>
      <c r="C4922" s="85" t="s">
        <v>7939</v>
      </c>
      <c r="D4922" s="85" t="s">
        <v>13090</v>
      </c>
      <c r="E4922" s="202" t="s">
        <v>154</v>
      </c>
      <c r="F4922" s="85" t="s">
        <v>55</v>
      </c>
      <c r="G4922" s="85" t="s">
        <v>15355</v>
      </c>
      <c r="H4922" s="85" t="s">
        <v>20690</v>
      </c>
      <c r="I4922" s="3" t="s">
        <v>7978</v>
      </c>
      <c r="J4922" s="85" t="s">
        <v>4400</v>
      </c>
      <c r="K4922" s="7" t="s">
        <v>4422</v>
      </c>
      <c r="L4922" s="3"/>
      <c r="M4922" s="3"/>
      <c r="N4922" s="41" t="s">
        <v>8603</v>
      </c>
      <c r="O4922" s="87">
        <v>162732</v>
      </c>
      <c r="P4922" s="87">
        <v>0</v>
      </c>
      <c r="Q4922" s="87">
        <v>162732</v>
      </c>
      <c r="R4922" s="87">
        <v>0</v>
      </c>
      <c r="S4922" s="87"/>
      <c r="T4922" s="87"/>
      <c r="U4922" s="85">
        <v>2010</v>
      </c>
      <c r="V4922" s="179"/>
      <c r="W4922" s="7"/>
      <c r="X4922" s="3"/>
      <c r="Y4922" s="3"/>
      <c r="Z4922" s="146">
        <v>150885</v>
      </c>
      <c r="AA4922" s="11"/>
      <c r="AB4922" s="123" t="s">
        <v>7939</v>
      </c>
      <c r="AC4922" s="124"/>
      <c r="AD4922" s="41"/>
      <c r="AE4922" s="41"/>
      <c r="AF4922" s="191">
        <v>41669</v>
      </c>
      <c r="AG4922" s="41"/>
      <c r="AH4922" s="41" t="s">
        <v>8024</v>
      </c>
      <c r="AI4922" s="80" t="s">
        <v>6</v>
      </c>
      <c r="AJ4922" s="41"/>
      <c r="AK4922" s="3"/>
      <c r="AL4922" s="85"/>
      <c r="AM4922" s="151" t="s">
        <v>19998</v>
      </c>
      <c r="AN4922" s="15"/>
      <c r="AO4922" s="166"/>
      <c r="AP4922" s="5">
        <f t="shared" si="77"/>
        <v>0</v>
      </c>
      <c r="AQ4922" s="16"/>
      <c r="AR4922" s="205">
        <v>1</v>
      </c>
      <c r="AS4922" s="16"/>
      <c r="AT4922" s="16"/>
      <c r="AU4922" s="16"/>
      <c r="AV4922" s="16"/>
      <c r="AW4922" s="16"/>
      <c r="AX4922" s="16"/>
    </row>
    <row r="4923" spans="1:50" customFormat="1" ht="15.75" hidden="1" customHeight="1" x14ac:dyDescent="0.2">
      <c r="A4923" s="7" t="s">
        <v>8604</v>
      </c>
      <c r="B4923" s="3" t="s">
        <v>8605</v>
      </c>
      <c r="C4923" s="85" t="s">
        <v>7939</v>
      </c>
      <c r="D4923" s="85" t="s">
        <v>13090</v>
      </c>
      <c r="E4923" s="202" t="s">
        <v>154</v>
      </c>
      <c r="F4923" s="85" t="s">
        <v>55</v>
      </c>
      <c r="G4923" s="85" t="s">
        <v>57</v>
      </c>
      <c r="H4923" s="85" t="s">
        <v>20690</v>
      </c>
      <c r="I4923" s="3" t="s">
        <v>4564</v>
      </c>
      <c r="J4923" s="85" t="s">
        <v>4406</v>
      </c>
      <c r="K4923" s="7" t="s">
        <v>4407</v>
      </c>
      <c r="L4923" s="3"/>
      <c r="M4923" s="3"/>
      <c r="N4923" s="41" t="s">
        <v>13125</v>
      </c>
      <c r="O4923" s="87">
        <v>706792</v>
      </c>
      <c r="P4923" s="87">
        <v>120233</v>
      </c>
      <c r="Q4923" s="87">
        <v>586559</v>
      </c>
      <c r="R4923" s="87">
        <v>0</v>
      </c>
      <c r="S4923" s="87"/>
      <c r="T4923" s="87"/>
      <c r="U4923" s="85">
        <v>2013</v>
      </c>
      <c r="V4923" s="179"/>
      <c r="W4923" s="7"/>
      <c r="X4923" s="3"/>
      <c r="Y4923" s="3"/>
      <c r="Z4923" s="146">
        <v>114065</v>
      </c>
      <c r="AA4923" s="11"/>
      <c r="AB4923" s="123" t="s">
        <v>7939</v>
      </c>
      <c r="AC4923" s="124"/>
      <c r="AD4923" s="41"/>
      <c r="AE4923" s="41"/>
      <c r="AF4923" s="191">
        <v>41647</v>
      </c>
      <c r="AG4923" s="41"/>
      <c r="AH4923" s="41" t="s">
        <v>8024</v>
      </c>
      <c r="AI4923" s="80" t="s">
        <v>6</v>
      </c>
      <c r="AJ4923" s="41"/>
      <c r="AK4923" s="3"/>
      <c r="AL4923" s="85"/>
      <c r="AM4923" s="151" t="s">
        <v>19998</v>
      </c>
      <c r="AN4923" s="15"/>
      <c r="AO4923" s="166"/>
      <c r="AP4923" s="5">
        <f t="shared" si="77"/>
        <v>0</v>
      </c>
      <c r="AQ4923" s="16"/>
      <c r="AR4923" s="205">
        <v>1</v>
      </c>
      <c r="AS4923" s="16"/>
      <c r="AT4923" s="16"/>
      <c r="AU4923" s="16"/>
      <c r="AV4923" s="16"/>
      <c r="AW4923" s="16"/>
      <c r="AX4923" s="16"/>
    </row>
    <row r="4924" spans="1:50" customFormat="1" ht="15.75" hidden="1" customHeight="1" x14ac:dyDescent="0.2">
      <c r="A4924" s="7" t="s">
        <v>8606</v>
      </c>
      <c r="B4924" s="3" t="s">
        <v>8607</v>
      </c>
      <c r="C4924" s="85" t="s">
        <v>7939</v>
      </c>
      <c r="D4924" s="85" t="s">
        <v>13090</v>
      </c>
      <c r="E4924" s="202" t="s">
        <v>154</v>
      </c>
      <c r="F4924" s="85" t="s">
        <v>40</v>
      </c>
      <c r="G4924" s="85" t="s">
        <v>15356</v>
      </c>
      <c r="H4924" s="85" t="s">
        <v>20690</v>
      </c>
      <c r="I4924" s="3" t="s">
        <v>8608</v>
      </c>
      <c r="J4924" s="85" t="s">
        <v>4400</v>
      </c>
      <c r="K4924" s="7" t="s">
        <v>4422</v>
      </c>
      <c r="L4924" s="3"/>
      <c r="M4924" s="3"/>
      <c r="N4924" s="41" t="s">
        <v>8609</v>
      </c>
      <c r="O4924" s="87">
        <v>0</v>
      </c>
      <c r="P4924" s="87">
        <v>0</v>
      </c>
      <c r="Q4924" s="87">
        <v>0</v>
      </c>
      <c r="R4924" s="87">
        <v>0</v>
      </c>
      <c r="S4924" s="87"/>
      <c r="T4924" s="87"/>
      <c r="U4924" s="85" t="s">
        <v>112</v>
      </c>
      <c r="V4924" s="179"/>
      <c r="W4924" s="7"/>
      <c r="X4924" s="3"/>
      <c r="Y4924" s="3"/>
      <c r="Z4924" s="146">
        <v>48486</v>
      </c>
      <c r="AA4924" s="11"/>
      <c r="AB4924" s="123" t="s">
        <v>7939</v>
      </c>
      <c r="AC4924" s="124"/>
      <c r="AD4924" s="41"/>
      <c r="AE4924" s="41"/>
      <c r="AF4924" s="191">
        <v>43927</v>
      </c>
      <c r="AG4924" s="41"/>
      <c r="AH4924" s="41" t="s">
        <v>16613</v>
      </c>
      <c r="AI4924" s="80" t="s">
        <v>6</v>
      </c>
      <c r="AJ4924" s="41"/>
      <c r="AK4924" s="4"/>
      <c r="AL4924" s="85"/>
      <c r="AM4924" s="151" t="s">
        <v>19998</v>
      </c>
      <c r="AN4924" s="15"/>
      <c r="AO4924" s="166"/>
      <c r="AP4924" s="5">
        <f t="shared" si="77"/>
        <v>0</v>
      </c>
      <c r="AQ4924" s="16"/>
      <c r="AR4924" s="205">
        <v>1</v>
      </c>
      <c r="AS4924" s="16"/>
      <c r="AT4924" s="16"/>
      <c r="AU4924" s="16"/>
      <c r="AV4924" s="16"/>
      <c r="AW4924" s="16"/>
      <c r="AX4924" s="16"/>
    </row>
    <row r="4925" spans="1:50" customFormat="1" ht="15.75" hidden="1" customHeight="1" x14ac:dyDescent="0.2">
      <c r="A4925" s="7" t="s">
        <v>8610</v>
      </c>
      <c r="B4925" s="1" t="s">
        <v>5232</v>
      </c>
      <c r="C4925" s="85" t="s">
        <v>7939</v>
      </c>
      <c r="D4925" s="85" t="s">
        <v>13090</v>
      </c>
      <c r="E4925" s="202" t="s">
        <v>7951</v>
      </c>
      <c r="F4925" s="85" t="s">
        <v>40</v>
      </c>
      <c r="G4925" s="85" t="s">
        <v>15356</v>
      </c>
      <c r="H4925" s="85" t="s">
        <v>20690</v>
      </c>
      <c r="I4925" s="3" t="s">
        <v>16624</v>
      </c>
      <c r="J4925" s="85" t="s">
        <v>4400</v>
      </c>
      <c r="K4925" s="7" t="s">
        <v>4422</v>
      </c>
      <c r="L4925" s="7"/>
      <c r="M4925" s="7"/>
      <c r="N4925" s="2" t="s">
        <v>8611</v>
      </c>
      <c r="O4925" s="87">
        <v>0</v>
      </c>
      <c r="P4925" s="87">
        <v>0</v>
      </c>
      <c r="Q4925" s="87">
        <v>0</v>
      </c>
      <c r="R4925" s="87">
        <v>0</v>
      </c>
      <c r="S4925" s="87"/>
      <c r="T4925" s="87"/>
      <c r="U4925" s="85" t="s">
        <v>112</v>
      </c>
      <c r="V4925" s="179"/>
      <c r="W4925" s="7"/>
      <c r="X4925" s="7"/>
      <c r="Y4925" s="7"/>
      <c r="Z4925" s="210">
        <v>53247</v>
      </c>
      <c r="AA4925" s="11"/>
      <c r="AB4925" s="123" t="s">
        <v>7939</v>
      </c>
      <c r="AC4925" s="124"/>
      <c r="AD4925" s="80"/>
      <c r="AE4925" s="80"/>
      <c r="AF4925" s="191"/>
      <c r="AG4925" s="80"/>
      <c r="AH4925" s="2" t="s">
        <v>8024</v>
      </c>
      <c r="AI4925" s="80" t="s">
        <v>6</v>
      </c>
      <c r="AJ4925" s="80"/>
      <c r="AK4925" s="4"/>
      <c r="AL4925" s="85"/>
      <c r="AM4925" s="151" t="s">
        <v>19998</v>
      </c>
      <c r="AN4925" s="16"/>
      <c r="AO4925" s="166"/>
      <c r="AP4925" s="5">
        <f t="shared" si="77"/>
        <v>0</v>
      </c>
      <c r="AQ4925" s="16"/>
      <c r="AR4925" s="205">
        <v>1</v>
      </c>
      <c r="AS4925" s="16"/>
      <c r="AT4925" s="16"/>
      <c r="AU4925" s="16"/>
      <c r="AV4925" s="16"/>
      <c r="AW4925" s="16"/>
      <c r="AX4925" s="16"/>
    </row>
    <row r="4926" spans="1:50" customFormat="1" ht="15.75" hidden="1" customHeight="1" x14ac:dyDescent="0.2">
      <c r="A4926" s="7" t="s">
        <v>8612</v>
      </c>
      <c r="B4926" s="1" t="s">
        <v>5224</v>
      </c>
      <c r="C4926" s="85" t="s">
        <v>7939</v>
      </c>
      <c r="D4926" s="85" t="s">
        <v>13090</v>
      </c>
      <c r="E4926" s="202" t="s">
        <v>7951</v>
      </c>
      <c r="F4926" s="85" t="s">
        <v>40</v>
      </c>
      <c r="G4926" s="85" t="s">
        <v>15356</v>
      </c>
      <c r="H4926" s="85" t="s">
        <v>20690</v>
      </c>
      <c r="I4926" s="3" t="s">
        <v>16624</v>
      </c>
      <c r="J4926" s="85" t="s">
        <v>4400</v>
      </c>
      <c r="K4926" s="7" t="s">
        <v>4422</v>
      </c>
      <c r="L4926" s="7"/>
      <c r="M4926" s="7"/>
      <c r="N4926" s="2" t="s">
        <v>8611</v>
      </c>
      <c r="O4926" s="87">
        <v>0</v>
      </c>
      <c r="P4926" s="87">
        <v>0</v>
      </c>
      <c r="Q4926" s="87">
        <v>0</v>
      </c>
      <c r="R4926" s="87">
        <v>0</v>
      </c>
      <c r="S4926" s="87"/>
      <c r="T4926" s="87"/>
      <c r="U4926" s="85" t="s">
        <v>112</v>
      </c>
      <c r="V4926" s="179"/>
      <c r="W4926" s="7"/>
      <c r="X4926" s="7"/>
      <c r="Y4926" s="7"/>
      <c r="Z4926" s="210">
        <v>51537</v>
      </c>
      <c r="AA4926" s="11"/>
      <c r="AB4926" s="123" t="s">
        <v>7939</v>
      </c>
      <c r="AC4926" s="124"/>
      <c r="AD4926" s="80"/>
      <c r="AE4926" s="80"/>
      <c r="AF4926" s="191"/>
      <c r="AG4926" s="80"/>
      <c r="AH4926" s="2" t="s">
        <v>8024</v>
      </c>
      <c r="AI4926" s="80" t="s">
        <v>6</v>
      </c>
      <c r="AJ4926" s="80"/>
      <c r="AK4926" s="4"/>
      <c r="AL4926" s="85"/>
      <c r="AM4926" s="151" t="s">
        <v>19998</v>
      </c>
      <c r="AN4926" s="16"/>
      <c r="AO4926" s="166"/>
      <c r="AP4926" s="5">
        <f t="shared" si="77"/>
        <v>0</v>
      </c>
      <c r="AQ4926" s="16"/>
      <c r="AR4926" s="205">
        <v>1</v>
      </c>
      <c r="AS4926" s="16"/>
      <c r="AT4926" s="16"/>
      <c r="AU4926" s="16"/>
      <c r="AV4926" s="16"/>
      <c r="AW4926" s="16"/>
      <c r="AX4926" s="16"/>
    </row>
    <row r="4927" spans="1:50" customFormat="1" ht="15.75" customHeight="1" x14ac:dyDescent="0.2">
      <c r="A4927" s="7" t="s">
        <v>8613</v>
      </c>
      <c r="B4927" s="3" t="s">
        <v>8614</v>
      </c>
      <c r="C4927" s="85" t="s">
        <v>7939</v>
      </c>
      <c r="D4927" s="85" t="s">
        <v>13090</v>
      </c>
      <c r="E4927" s="202" t="s">
        <v>154</v>
      </c>
      <c r="F4927" s="85" t="s">
        <v>14</v>
      </c>
      <c r="G4927" s="85" t="s">
        <v>20</v>
      </c>
      <c r="H4927" s="85" t="s">
        <v>20689</v>
      </c>
      <c r="I4927" s="3" t="s">
        <v>8615</v>
      </c>
      <c r="J4927" s="85" t="s">
        <v>115</v>
      </c>
      <c r="K4927" s="7" t="s">
        <v>4595</v>
      </c>
      <c r="L4927" s="3"/>
      <c r="M4927" s="3"/>
      <c r="N4927" s="41" t="s">
        <v>8616</v>
      </c>
      <c r="O4927" s="87">
        <v>325825</v>
      </c>
      <c r="P4927" s="87">
        <v>193347</v>
      </c>
      <c r="Q4927" s="87">
        <v>132478</v>
      </c>
      <c r="R4927" s="87">
        <v>36589</v>
      </c>
      <c r="S4927" s="87"/>
      <c r="T4927" s="87"/>
      <c r="U4927" s="85">
        <v>2012</v>
      </c>
      <c r="V4927" s="179"/>
      <c r="W4927" s="7"/>
      <c r="X4927" s="3"/>
      <c r="Y4927" s="3"/>
      <c r="Z4927" s="211">
        <v>99004</v>
      </c>
      <c r="AA4927" s="11"/>
      <c r="AB4927" s="123" t="s">
        <v>7939</v>
      </c>
      <c r="AC4927" s="124"/>
      <c r="AD4927" s="41"/>
      <c r="AE4927" s="41"/>
      <c r="AF4927" s="191">
        <v>43927</v>
      </c>
      <c r="AG4927" s="41"/>
      <c r="AH4927" s="41" t="s">
        <v>7952</v>
      </c>
      <c r="AI4927" s="80" t="s">
        <v>6</v>
      </c>
      <c r="AJ4927" s="41"/>
      <c r="AK4927" s="4"/>
      <c r="AL4927" s="85"/>
      <c r="AM4927" s="151" t="s">
        <v>19998</v>
      </c>
      <c r="AN4927" s="15"/>
      <c r="AO4927" s="166"/>
      <c r="AP4927" s="5">
        <f t="shared" si="77"/>
        <v>2012</v>
      </c>
      <c r="AQ4927" s="16"/>
      <c r="AR4927" s="205">
        <v>1</v>
      </c>
      <c r="AS4927" s="16"/>
      <c r="AT4927" s="16"/>
      <c r="AU4927" s="16"/>
      <c r="AV4927" s="16"/>
      <c r="AW4927" s="16"/>
      <c r="AX4927" s="16"/>
    </row>
    <row r="4928" spans="1:50" customFormat="1" ht="15.75" hidden="1" customHeight="1" x14ac:dyDescent="0.2">
      <c r="A4928" s="7" t="s">
        <v>8617</v>
      </c>
      <c r="B4928" s="3" t="s">
        <v>8618</v>
      </c>
      <c r="C4928" s="85" t="s">
        <v>7939</v>
      </c>
      <c r="D4928" s="85" t="s">
        <v>13090</v>
      </c>
      <c r="E4928" s="202" t="s">
        <v>154</v>
      </c>
      <c r="F4928" s="85" t="s">
        <v>55</v>
      </c>
      <c r="G4928" s="85" t="s">
        <v>15355</v>
      </c>
      <c r="H4928" s="85" t="s">
        <v>20690</v>
      </c>
      <c r="I4928" s="3" t="s">
        <v>7579</v>
      </c>
      <c r="J4928" s="85" t="s">
        <v>4400</v>
      </c>
      <c r="K4928" s="7" t="s">
        <v>4422</v>
      </c>
      <c r="L4928" s="3"/>
      <c r="M4928" s="3"/>
      <c r="N4928" s="41" t="s">
        <v>8619</v>
      </c>
      <c r="O4928" s="87">
        <v>36504</v>
      </c>
      <c r="P4928" s="87">
        <v>36504</v>
      </c>
      <c r="Q4928" s="87">
        <v>0</v>
      </c>
      <c r="R4928" s="87">
        <v>0</v>
      </c>
      <c r="S4928" s="87"/>
      <c r="T4928" s="87"/>
      <c r="U4928" s="85">
        <v>2012</v>
      </c>
      <c r="V4928" s="179"/>
      <c r="W4928" s="7"/>
      <c r="X4928" s="3"/>
      <c r="Y4928" s="3"/>
      <c r="Z4928" s="146">
        <v>33281</v>
      </c>
      <c r="AA4928" s="11"/>
      <c r="AB4928" s="123" t="s">
        <v>7939</v>
      </c>
      <c r="AC4928" s="124"/>
      <c r="AD4928" s="41"/>
      <c r="AE4928" s="41"/>
      <c r="AF4928" s="191">
        <v>43927</v>
      </c>
      <c r="AG4928" s="41"/>
      <c r="AH4928" s="41" t="s">
        <v>8024</v>
      </c>
      <c r="AI4928" s="80" t="s">
        <v>6</v>
      </c>
      <c r="AJ4928" s="41"/>
      <c r="AK4928" s="3"/>
      <c r="AL4928" s="85"/>
      <c r="AM4928" s="151" t="s">
        <v>19998</v>
      </c>
      <c r="AN4928" s="15"/>
      <c r="AO4928" s="166"/>
      <c r="AP4928" s="5">
        <f t="shared" si="77"/>
        <v>0</v>
      </c>
      <c r="AQ4928" s="16"/>
      <c r="AR4928" s="205">
        <v>1</v>
      </c>
      <c r="AS4928" s="16"/>
      <c r="AT4928" s="16"/>
      <c r="AU4928" s="16"/>
      <c r="AV4928" s="16"/>
      <c r="AW4928" s="16"/>
      <c r="AX4928" s="16"/>
    </row>
    <row r="4929" spans="1:50" customFormat="1" ht="15.75" hidden="1" customHeight="1" x14ac:dyDescent="0.2">
      <c r="A4929" s="7" t="s">
        <v>8620</v>
      </c>
      <c r="B4929" s="3" t="s">
        <v>8621</v>
      </c>
      <c r="C4929" s="85" t="s">
        <v>7939</v>
      </c>
      <c r="D4929" s="85" t="s">
        <v>13090</v>
      </c>
      <c r="E4929" s="202" t="s">
        <v>154</v>
      </c>
      <c r="F4929" s="85" t="s">
        <v>55</v>
      </c>
      <c r="G4929" s="85" t="s">
        <v>63</v>
      </c>
      <c r="H4929" s="85" t="s">
        <v>20690</v>
      </c>
      <c r="I4929" s="3" t="s">
        <v>4564</v>
      </c>
      <c r="J4929" s="85" t="s">
        <v>124</v>
      </c>
      <c r="K4929" s="7" t="s">
        <v>5889</v>
      </c>
      <c r="L4929" s="3"/>
      <c r="M4929" s="3"/>
      <c r="N4929" s="41" t="s">
        <v>13126</v>
      </c>
      <c r="O4929" s="87">
        <v>0</v>
      </c>
      <c r="P4929" s="87">
        <v>0</v>
      </c>
      <c r="Q4929" s="87">
        <v>0</v>
      </c>
      <c r="R4929" s="87">
        <v>0</v>
      </c>
      <c r="S4929" s="87"/>
      <c r="T4929" s="87"/>
      <c r="U4929" s="85" t="s">
        <v>112</v>
      </c>
      <c r="V4929" s="179"/>
      <c r="W4929" s="7"/>
      <c r="X4929" s="3"/>
      <c r="Y4929" s="3"/>
      <c r="Z4929" s="146">
        <v>303299</v>
      </c>
      <c r="AA4929" s="11"/>
      <c r="AB4929" s="123" t="s">
        <v>7939</v>
      </c>
      <c r="AC4929" s="124"/>
      <c r="AD4929" s="41"/>
      <c r="AE4929" s="41"/>
      <c r="AF4929" s="191">
        <v>43927</v>
      </c>
      <c r="AG4929" s="41"/>
      <c r="AH4929" s="41" t="s">
        <v>8024</v>
      </c>
      <c r="AI4929" s="80" t="s">
        <v>6</v>
      </c>
      <c r="AJ4929" s="41"/>
      <c r="AK4929" s="3"/>
      <c r="AL4929" s="85"/>
      <c r="AM4929" s="151" t="s">
        <v>19998</v>
      </c>
      <c r="AN4929" s="15"/>
      <c r="AO4929" s="166"/>
      <c r="AP4929" s="5">
        <f t="shared" si="77"/>
        <v>0</v>
      </c>
      <c r="AQ4929" s="16"/>
      <c r="AR4929" s="205">
        <v>1</v>
      </c>
      <c r="AS4929" s="16"/>
      <c r="AT4929" s="16"/>
      <c r="AU4929" s="16"/>
      <c r="AV4929" s="16"/>
      <c r="AW4929" s="16"/>
      <c r="AX4929" s="16"/>
    </row>
    <row r="4930" spans="1:50" customFormat="1" ht="15.75" hidden="1" customHeight="1" x14ac:dyDescent="0.2">
      <c r="A4930" s="7" t="s">
        <v>8622</v>
      </c>
      <c r="B4930" s="3" t="s">
        <v>8623</v>
      </c>
      <c r="C4930" s="85" t="s">
        <v>7939</v>
      </c>
      <c r="D4930" s="85" t="s">
        <v>13090</v>
      </c>
      <c r="E4930" s="202" t="s">
        <v>154</v>
      </c>
      <c r="F4930" s="85" t="s">
        <v>68</v>
      </c>
      <c r="G4930" s="85" t="s">
        <v>70</v>
      </c>
      <c r="H4930" s="85" t="s">
        <v>20690</v>
      </c>
      <c r="I4930" s="3" t="s">
        <v>8188</v>
      </c>
      <c r="J4930" s="85" t="s">
        <v>124</v>
      </c>
      <c r="K4930" s="7" t="s">
        <v>5889</v>
      </c>
      <c r="L4930" s="3"/>
      <c r="M4930" s="3"/>
      <c r="N4930" s="41" t="s">
        <v>24841</v>
      </c>
      <c r="O4930" s="87">
        <v>17973</v>
      </c>
      <c r="P4930" s="87">
        <v>10658</v>
      </c>
      <c r="Q4930" s="87">
        <v>7315</v>
      </c>
      <c r="R4930" s="87">
        <v>0</v>
      </c>
      <c r="S4930" s="87"/>
      <c r="T4930" s="87"/>
      <c r="U4930" s="85">
        <v>2008</v>
      </c>
      <c r="V4930" s="179"/>
      <c r="W4930" s="7"/>
      <c r="X4930" s="3"/>
      <c r="Y4930" s="3"/>
      <c r="Z4930" s="146">
        <v>10000</v>
      </c>
      <c r="AA4930" s="11"/>
      <c r="AB4930" s="123" t="s">
        <v>7939</v>
      </c>
      <c r="AC4930" s="124"/>
      <c r="AD4930" s="41"/>
      <c r="AE4930" s="41"/>
      <c r="AF4930" s="191">
        <v>41656</v>
      </c>
      <c r="AG4930" s="41"/>
      <c r="AH4930" s="41" t="s">
        <v>8189</v>
      </c>
      <c r="AI4930" s="80" t="s">
        <v>6</v>
      </c>
      <c r="AJ4930" s="41"/>
      <c r="AK4930" s="3"/>
      <c r="AL4930" s="85"/>
      <c r="AM4930" s="151" t="s">
        <v>19998</v>
      </c>
      <c r="AN4930" s="15"/>
      <c r="AO4930" s="166"/>
      <c r="AP4930" s="5">
        <f t="shared" si="77"/>
        <v>0</v>
      </c>
      <c r="AQ4930" s="16"/>
      <c r="AR4930" s="205">
        <v>1</v>
      </c>
      <c r="AS4930" s="16"/>
      <c r="AT4930" s="16"/>
      <c r="AU4930" s="16"/>
      <c r="AV4930" s="16"/>
      <c r="AW4930" s="16"/>
      <c r="AX4930" s="16"/>
    </row>
    <row r="4931" spans="1:50" customFormat="1" ht="15.75" hidden="1" customHeight="1" x14ac:dyDescent="0.2">
      <c r="A4931" s="7" t="s">
        <v>8624</v>
      </c>
      <c r="B4931" s="3" t="s">
        <v>8625</v>
      </c>
      <c r="C4931" s="85" t="s">
        <v>7939</v>
      </c>
      <c r="D4931" s="85" t="s">
        <v>13090</v>
      </c>
      <c r="E4931" s="202" t="s">
        <v>154</v>
      </c>
      <c r="F4931" s="85" t="s">
        <v>55</v>
      </c>
      <c r="G4931" s="85" t="s">
        <v>15355</v>
      </c>
      <c r="H4931" s="85" t="s">
        <v>20690</v>
      </c>
      <c r="I4931" s="3" t="s">
        <v>7653</v>
      </c>
      <c r="J4931" s="85" t="s">
        <v>124</v>
      </c>
      <c r="K4931" s="7" t="s">
        <v>125</v>
      </c>
      <c r="L4931" s="3"/>
      <c r="M4931" s="3"/>
      <c r="N4931" s="41" t="s">
        <v>7950</v>
      </c>
      <c r="O4931" s="87">
        <v>43527</v>
      </c>
      <c r="P4931" s="87">
        <v>27832</v>
      </c>
      <c r="Q4931" s="87">
        <v>15695</v>
      </c>
      <c r="R4931" s="87">
        <v>0</v>
      </c>
      <c r="S4931" s="87"/>
      <c r="T4931" s="87"/>
      <c r="U4931" s="85">
        <v>2011</v>
      </c>
      <c r="V4931" s="179"/>
      <c r="W4931" s="7"/>
      <c r="X4931" s="3"/>
      <c r="Y4931" s="3"/>
      <c r="Z4931" s="146">
        <v>23713</v>
      </c>
      <c r="AA4931" s="11"/>
      <c r="AB4931" s="123" t="s">
        <v>7939</v>
      </c>
      <c r="AC4931" s="124"/>
      <c r="AD4931" s="41"/>
      <c r="AE4931" s="41"/>
      <c r="AF4931" s="191">
        <v>43927</v>
      </c>
      <c r="AG4931" s="41"/>
      <c r="AH4931" s="41" t="s">
        <v>8024</v>
      </c>
      <c r="AI4931" s="80" t="s">
        <v>6</v>
      </c>
      <c r="AJ4931" s="41"/>
      <c r="AK4931" s="3"/>
      <c r="AL4931" s="85"/>
      <c r="AM4931" s="151" t="s">
        <v>19998</v>
      </c>
      <c r="AN4931" s="15"/>
      <c r="AO4931" s="166"/>
      <c r="AP4931" s="5">
        <f t="shared" si="77"/>
        <v>0</v>
      </c>
      <c r="AQ4931" s="16"/>
      <c r="AR4931" s="205">
        <v>1</v>
      </c>
      <c r="AS4931" s="16"/>
      <c r="AT4931" s="16"/>
      <c r="AU4931" s="16"/>
      <c r="AV4931" s="16"/>
      <c r="AW4931" s="16"/>
      <c r="AX4931" s="16"/>
    </row>
    <row r="4932" spans="1:50" customFormat="1" ht="15.75" hidden="1" customHeight="1" x14ac:dyDescent="0.2">
      <c r="A4932" s="7" t="s">
        <v>8626</v>
      </c>
      <c r="B4932" s="3" t="s">
        <v>8627</v>
      </c>
      <c r="C4932" s="85" t="s">
        <v>7939</v>
      </c>
      <c r="D4932" s="85" t="s">
        <v>13090</v>
      </c>
      <c r="E4932" s="202" t="s">
        <v>154</v>
      </c>
      <c r="F4932" s="85" t="s">
        <v>55</v>
      </c>
      <c r="G4932" s="85" t="s">
        <v>57</v>
      </c>
      <c r="H4932" s="85" t="s">
        <v>20690</v>
      </c>
      <c r="I4932" s="3" t="s">
        <v>7970</v>
      </c>
      <c r="J4932" s="85" t="s">
        <v>4400</v>
      </c>
      <c r="K4932" s="7" t="s">
        <v>4422</v>
      </c>
      <c r="L4932" s="3"/>
      <c r="M4932" s="3"/>
      <c r="N4932" s="41" t="s">
        <v>8628</v>
      </c>
      <c r="O4932" s="87">
        <v>85872</v>
      </c>
      <c r="P4932" s="87">
        <v>85872</v>
      </c>
      <c r="Q4932" s="87">
        <v>0</v>
      </c>
      <c r="R4932" s="87">
        <v>0</v>
      </c>
      <c r="S4932" s="87"/>
      <c r="T4932" s="87"/>
      <c r="U4932" s="85">
        <v>2006</v>
      </c>
      <c r="V4932" s="179"/>
      <c r="W4932" s="7"/>
      <c r="X4932" s="3"/>
      <c r="Y4932" s="3"/>
      <c r="Z4932" s="146">
        <v>43274</v>
      </c>
      <c r="AA4932" s="11"/>
      <c r="AB4932" s="123" t="s">
        <v>7939</v>
      </c>
      <c r="AC4932" s="124"/>
      <c r="AD4932" s="41"/>
      <c r="AE4932" s="41"/>
      <c r="AF4932" s="191">
        <v>40031</v>
      </c>
      <c r="AG4932" s="41"/>
      <c r="AH4932" s="41" t="s">
        <v>8024</v>
      </c>
      <c r="AI4932" s="80" t="s">
        <v>6</v>
      </c>
      <c r="AJ4932" s="41"/>
      <c r="AK4932" s="3"/>
      <c r="AL4932" s="85"/>
      <c r="AM4932" s="151" t="s">
        <v>19998</v>
      </c>
      <c r="AN4932" s="15"/>
      <c r="AO4932" s="166"/>
      <c r="AP4932" s="5">
        <f t="shared" si="77"/>
        <v>0</v>
      </c>
      <c r="AQ4932" s="16"/>
      <c r="AR4932" s="205">
        <v>1</v>
      </c>
      <c r="AS4932" s="16"/>
      <c r="AT4932" s="16"/>
      <c r="AU4932" s="16"/>
      <c r="AV4932" s="16"/>
      <c r="AW4932" s="16"/>
      <c r="AX4932" s="16"/>
    </row>
    <row r="4933" spans="1:50" customFormat="1" ht="15.75" hidden="1" customHeight="1" x14ac:dyDescent="0.2">
      <c r="A4933" s="7" t="s">
        <v>8629</v>
      </c>
      <c r="B4933" s="3" t="s">
        <v>8630</v>
      </c>
      <c r="C4933" s="85" t="s">
        <v>7939</v>
      </c>
      <c r="D4933" s="85" t="s">
        <v>13090</v>
      </c>
      <c r="E4933" s="202" t="s">
        <v>154</v>
      </c>
      <c r="F4933" s="85" t="s">
        <v>55</v>
      </c>
      <c r="G4933" s="85" t="s">
        <v>59</v>
      </c>
      <c r="H4933" s="85" t="s">
        <v>20690</v>
      </c>
      <c r="I4933" s="3" t="s">
        <v>7970</v>
      </c>
      <c r="J4933" s="85" t="s">
        <v>4435</v>
      </c>
      <c r="K4933" s="7" t="s">
        <v>3838</v>
      </c>
      <c r="L4933" s="3"/>
      <c r="M4933" s="3"/>
      <c r="N4933" s="41" t="s">
        <v>8631</v>
      </c>
      <c r="O4933" s="87">
        <v>3620</v>
      </c>
      <c r="P4933" s="87">
        <v>3589</v>
      </c>
      <c r="Q4933" s="87">
        <v>31</v>
      </c>
      <c r="R4933" s="87">
        <v>0</v>
      </c>
      <c r="S4933" s="87"/>
      <c r="T4933" s="87"/>
      <c r="U4933" s="85">
        <v>2012</v>
      </c>
      <c r="V4933" s="179"/>
      <c r="W4933" s="7"/>
      <c r="X4933" s="3"/>
      <c r="Y4933" s="3"/>
      <c r="Z4933" s="211">
        <v>13243</v>
      </c>
      <c r="AA4933" s="11"/>
      <c r="AB4933" s="123" t="s">
        <v>7939</v>
      </c>
      <c r="AC4933" s="124"/>
      <c r="AD4933" s="41"/>
      <c r="AE4933" s="41"/>
      <c r="AF4933" s="191">
        <v>41663</v>
      </c>
      <c r="AG4933" s="41"/>
      <c r="AH4933" s="41" t="s">
        <v>8024</v>
      </c>
      <c r="AI4933" s="80" t="s">
        <v>6</v>
      </c>
      <c r="AJ4933" s="41"/>
      <c r="AK4933" s="3"/>
      <c r="AL4933" s="85"/>
      <c r="AM4933" s="151" t="s">
        <v>19998</v>
      </c>
      <c r="AN4933" s="15"/>
      <c r="AO4933" s="166"/>
      <c r="AP4933" s="5">
        <f t="shared" si="77"/>
        <v>0</v>
      </c>
      <c r="AQ4933" s="16"/>
      <c r="AR4933" s="205">
        <v>1</v>
      </c>
      <c r="AS4933" s="16"/>
      <c r="AT4933" s="16"/>
      <c r="AU4933" s="16"/>
      <c r="AV4933" s="16"/>
      <c r="AW4933" s="16"/>
      <c r="AX4933" s="16"/>
    </row>
    <row r="4934" spans="1:50" customFormat="1" ht="15.75" hidden="1" customHeight="1" x14ac:dyDescent="0.2">
      <c r="A4934" s="7" t="s">
        <v>8632</v>
      </c>
      <c r="B4934" s="3" t="s">
        <v>8633</v>
      </c>
      <c r="C4934" s="85" t="s">
        <v>7939</v>
      </c>
      <c r="D4934" s="85" t="s">
        <v>13090</v>
      </c>
      <c r="E4934" s="202" t="s">
        <v>154</v>
      </c>
      <c r="F4934" s="85" t="s">
        <v>55</v>
      </c>
      <c r="G4934" s="85" t="s">
        <v>63</v>
      </c>
      <c r="H4934" s="85" t="s">
        <v>20690</v>
      </c>
      <c r="I4934" s="3" t="s">
        <v>7970</v>
      </c>
      <c r="J4934" s="85" t="s">
        <v>4406</v>
      </c>
      <c r="K4934" s="7" t="s">
        <v>4407</v>
      </c>
      <c r="L4934" s="3"/>
      <c r="M4934" s="3"/>
      <c r="N4934" s="41" t="s">
        <v>13125</v>
      </c>
      <c r="O4934" s="87">
        <v>127874</v>
      </c>
      <c r="P4934" s="87">
        <v>0</v>
      </c>
      <c r="Q4934" s="87">
        <v>127874</v>
      </c>
      <c r="R4934" s="87">
        <v>0</v>
      </c>
      <c r="S4934" s="87"/>
      <c r="T4934" s="87"/>
      <c r="U4934" s="85">
        <v>2016</v>
      </c>
      <c r="V4934" s="179"/>
      <c r="W4934" s="7"/>
      <c r="X4934" s="3"/>
      <c r="Y4934" s="3"/>
      <c r="Z4934" s="146">
        <v>26593</v>
      </c>
      <c r="AA4934" s="11"/>
      <c r="AB4934" s="123" t="s">
        <v>7939</v>
      </c>
      <c r="AC4934" s="124"/>
      <c r="AD4934" s="41"/>
      <c r="AE4934" s="41"/>
      <c r="AF4934" s="191">
        <v>43927</v>
      </c>
      <c r="AG4934" s="41"/>
      <c r="AH4934" s="41" t="s">
        <v>8024</v>
      </c>
      <c r="AI4934" s="80" t="s">
        <v>6</v>
      </c>
      <c r="AJ4934" s="41"/>
      <c r="AK4934" s="3"/>
      <c r="AL4934" s="85"/>
      <c r="AM4934" s="151" t="s">
        <v>19998</v>
      </c>
      <c r="AN4934" s="15"/>
      <c r="AO4934" s="166"/>
      <c r="AP4934" s="5">
        <f t="shared" ref="AP4934:AP4997" si="78">SUBTOTAL(109,U4934)</f>
        <v>0</v>
      </c>
      <c r="AQ4934" s="16"/>
      <c r="AR4934" s="205">
        <v>1</v>
      </c>
      <c r="AS4934" s="16"/>
      <c r="AT4934" s="16"/>
      <c r="AU4934" s="16"/>
      <c r="AV4934" s="16"/>
      <c r="AW4934" s="16"/>
      <c r="AX4934" s="16"/>
    </row>
    <row r="4935" spans="1:50" customFormat="1" ht="15.75" hidden="1" customHeight="1" x14ac:dyDescent="0.2">
      <c r="A4935" s="7" t="s">
        <v>8634</v>
      </c>
      <c r="B4935" s="3" t="s">
        <v>13127</v>
      </c>
      <c r="C4935" s="85" t="s">
        <v>7939</v>
      </c>
      <c r="D4935" s="85" t="s">
        <v>13090</v>
      </c>
      <c r="E4935" s="202" t="s">
        <v>154</v>
      </c>
      <c r="F4935" s="85" t="s">
        <v>55</v>
      </c>
      <c r="G4935" s="85" t="s">
        <v>63</v>
      </c>
      <c r="H4935" s="85" t="s">
        <v>20690</v>
      </c>
      <c r="I4935" s="3" t="s">
        <v>7970</v>
      </c>
      <c r="J4935" s="85" t="s">
        <v>4406</v>
      </c>
      <c r="K4935" s="7" t="s">
        <v>4407</v>
      </c>
      <c r="L4935" s="3"/>
      <c r="M4935" s="3"/>
      <c r="N4935" s="41" t="s">
        <v>16625</v>
      </c>
      <c r="O4935" s="87">
        <v>122458</v>
      </c>
      <c r="P4935" s="87">
        <v>0</v>
      </c>
      <c r="Q4935" s="87">
        <v>122458</v>
      </c>
      <c r="R4935" s="87">
        <v>0</v>
      </c>
      <c r="S4935" s="87"/>
      <c r="T4935" s="87"/>
      <c r="U4935" s="85">
        <v>2016</v>
      </c>
      <c r="V4935" s="179"/>
      <c r="W4935" s="7"/>
      <c r="X4935" s="3"/>
      <c r="Y4935" s="3"/>
      <c r="Z4935" s="146">
        <v>24302</v>
      </c>
      <c r="AA4935" s="11"/>
      <c r="AB4935" s="123" t="s">
        <v>7939</v>
      </c>
      <c r="AC4935" s="124"/>
      <c r="AD4935" s="41"/>
      <c r="AE4935" s="41"/>
      <c r="AF4935" s="191">
        <v>43927</v>
      </c>
      <c r="AG4935" s="41"/>
      <c r="AH4935" s="41" t="s">
        <v>8024</v>
      </c>
      <c r="AI4935" s="80" t="s">
        <v>6</v>
      </c>
      <c r="AJ4935" s="41"/>
      <c r="AK4935" s="3"/>
      <c r="AL4935" s="85"/>
      <c r="AM4935" s="151" t="s">
        <v>19998</v>
      </c>
      <c r="AN4935" s="15"/>
      <c r="AO4935" s="166"/>
      <c r="AP4935" s="5">
        <f t="shared" si="78"/>
        <v>0</v>
      </c>
      <c r="AQ4935" s="16"/>
      <c r="AR4935" s="205">
        <v>1</v>
      </c>
      <c r="AS4935" s="16"/>
      <c r="AT4935" s="16"/>
      <c r="AU4935" s="16"/>
      <c r="AV4935" s="16"/>
      <c r="AW4935" s="16"/>
      <c r="AX4935" s="16"/>
    </row>
    <row r="4936" spans="1:50" customFormat="1" ht="15.75" hidden="1" customHeight="1" x14ac:dyDescent="0.2">
      <c r="A4936" s="7" t="s">
        <v>8635</v>
      </c>
      <c r="B4936" s="3" t="s">
        <v>8636</v>
      </c>
      <c r="C4936" s="85" t="s">
        <v>7939</v>
      </c>
      <c r="D4936" s="85" t="s">
        <v>13090</v>
      </c>
      <c r="E4936" s="202" t="s">
        <v>154</v>
      </c>
      <c r="F4936" s="85" t="s">
        <v>34</v>
      </c>
      <c r="G4936" s="85" t="s">
        <v>35</v>
      </c>
      <c r="H4936" s="85" t="s">
        <v>20688</v>
      </c>
      <c r="I4936" s="7" t="s">
        <v>8125</v>
      </c>
      <c r="J4936" s="85" t="s">
        <v>124</v>
      </c>
      <c r="K4936" s="7" t="s">
        <v>4587</v>
      </c>
      <c r="L4936" s="3"/>
      <c r="M4936" s="3"/>
      <c r="N4936" s="41" t="s">
        <v>24842</v>
      </c>
      <c r="O4936" s="87">
        <v>211765</v>
      </c>
      <c r="P4936" s="87">
        <v>207734</v>
      </c>
      <c r="Q4936" s="87">
        <v>4031</v>
      </c>
      <c r="R4936" s="87">
        <v>23528</v>
      </c>
      <c r="S4936" s="87"/>
      <c r="T4936" s="87"/>
      <c r="U4936" s="85">
        <v>2012</v>
      </c>
      <c r="V4936" s="179"/>
      <c r="W4936" s="7"/>
      <c r="X4936" s="3"/>
      <c r="Y4936" s="3"/>
      <c r="Z4936" s="146">
        <v>38946</v>
      </c>
      <c r="AA4936" s="11"/>
      <c r="AB4936" s="123" t="s">
        <v>7939</v>
      </c>
      <c r="AC4936" s="124"/>
      <c r="AD4936" s="41"/>
      <c r="AE4936" s="41"/>
      <c r="AF4936" s="191">
        <v>44069</v>
      </c>
      <c r="AG4936" s="41"/>
      <c r="AH4936" s="41" t="s">
        <v>7952</v>
      </c>
      <c r="AI4936" s="80" t="s">
        <v>6</v>
      </c>
      <c r="AJ4936" s="41"/>
      <c r="AK4936" s="4"/>
      <c r="AL4936" s="85"/>
      <c r="AM4936" s="151" t="s">
        <v>19998</v>
      </c>
      <c r="AN4936" s="15"/>
      <c r="AO4936" s="166"/>
      <c r="AP4936" s="5">
        <f t="shared" si="78"/>
        <v>0</v>
      </c>
      <c r="AQ4936" s="16"/>
      <c r="AR4936" s="205">
        <v>1</v>
      </c>
      <c r="AS4936" s="16"/>
      <c r="AT4936" s="16"/>
      <c r="AU4936" s="16"/>
      <c r="AV4936" s="16"/>
      <c r="AW4936" s="16"/>
      <c r="AX4936" s="16"/>
    </row>
    <row r="4937" spans="1:50" customFormat="1" ht="15.75" hidden="1" customHeight="1" x14ac:dyDescent="0.2">
      <c r="A4937" s="7" t="s">
        <v>8637</v>
      </c>
      <c r="B4937" s="1" t="s">
        <v>5226</v>
      </c>
      <c r="C4937" s="85" t="s">
        <v>7939</v>
      </c>
      <c r="D4937" s="85" t="s">
        <v>13090</v>
      </c>
      <c r="E4937" s="202" t="s">
        <v>7951</v>
      </c>
      <c r="F4937" s="85" t="s">
        <v>40</v>
      </c>
      <c r="G4937" s="85" t="s">
        <v>15356</v>
      </c>
      <c r="H4937" s="85" t="s">
        <v>20690</v>
      </c>
      <c r="I4937" s="3" t="s">
        <v>16624</v>
      </c>
      <c r="J4937" s="85" t="s">
        <v>4400</v>
      </c>
      <c r="K4937" s="7" t="s">
        <v>4422</v>
      </c>
      <c r="L4937" s="7"/>
      <c r="M4937" s="7"/>
      <c r="N4937" s="2" t="s">
        <v>8611</v>
      </c>
      <c r="O4937" s="87">
        <v>0</v>
      </c>
      <c r="P4937" s="87">
        <v>0</v>
      </c>
      <c r="Q4937" s="87">
        <v>0</v>
      </c>
      <c r="R4937" s="87">
        <v>0</v>
      </c>
      <c r="S4937" s="87"/>
      <c r="T4937" s="87"/>
      <c r="U4937" s="85" t="s">
        <v>112</v>
      </c>
      <c r="V4937" s="179"/>
      <c r="W4937" s="7"/>
      <c r="X4937" s="7"/>
      <c r="Y4937" s="7"/>
      <c r="Z4937" s="210">
        <v>48210</v>
      </c>
      <c r="AA4937" s="11"/>
      <c r="AB4937" s="123" t="s">
        <v>7939</v>
      </c>
      <c r="AC4937" s="124"/>
      <c r="AD4937" s="80"/>
      <c r="AE4937" s="80"/>
      <c r="AF4937" s="191"/>
      <c r="AG4937" s="80"/>
      <c r="AH4937" s="2" t="s">
        <v>8024</v>
      </c>
      <c r="AI4937" s="80" t="s">
        <v>6</v>
      </c>
      <c r="AJ4937" s="80"/>
      <c r="AK4937" s="4"/>
      <c r="AL4937" s="85"/>
      <c r="AM4937" s="151" t="s">
        <v>19998</v>
      </c>
      <c r="AN4937" s="16"/>
      <c r="AO4937" s="166"/>
      <c r="AP4937" s="5">
        <f t="shared" si="78"/>
        <v>0</v>
      </c>
      <c r="AQ4937" s="16"/>
      <c r="AR4937" s="205">
        <v>1</v>
      </c>
      <c r="AS4937" s="16"/>
      <c r="AT4937" s="16"/>
      <c r="AU4937" s="16"/>
      <c r="AV4937" s="16"/>
      <c r="AW4937" s="16"/>
      <c r="AX4937" s="16"/>
    </row>
    <row r="4938" spans="1:50" customFormat="1" ht="15.75" hidden="1" customHeight="1" x14ac:dyDescent="0.2">
      <c r="A4938" s="7" t="s">
        <v>8638</v>
      </c>
      <c r="B4938" s="1" t="s">
        <v>8639</v>
      </c>
      <c r="C4938" s="85" t="s">
        <v>7939</v>
      </c>
      <c r="D4938" s="85" t="s">
        <v>13090</v>
      </c>
      <c r="E4938" s="202" t="s">
        <v>8031</v>
      </c>
      <c r="F4938" s="85" t="s">
        <v>55</v>
      </c>
      <c r="G4938" s="85" t="s">
        <v>57</v>
      </c>
      <c r="H4938" s="85" t="s">
        <v>20690</v>
      </c>
      <c r="I4938" s="3" t="s">
        <v>4564</v>
      </c>
      <c r="J4938" s="85" t="s">
        <v>124</v>
      </c>
      <c r="K4938" s="7" t="s">
        <v>4587</v>
      </c>
      <c r="L4938" s="7"/>
      <c r="M4938" s="7"/>
      <c r="N4938" s="2" t="s">
        <v>8640</v>
      </c>
      <c r="O4938" s="87">
        <v>0</v>
      </c>
      <c r="P4938" s="87">
        <v>0</v>
      </c>
      <c r="Q4938" s="87">
        <v>0</v>
      </c>
      <c r="R4938" s="87">
        <v>0</v>
      </c>
      <c r="S4938" s="87"/>
      <c r="T4938" s="87"/>
      <c r="U4938" s="85" t="s">
        <v>112</v>
      </c>
      <c r="V4938" s="179"/>
      <c r="W4938" s="7"/>
      <c r="X4938" s="7"/>
      <c r="Y4938" s="7"/>
      <c r="Z4938" s="210">
        <v>8003</v>
      </c>
      <c r="AA4938" s="11"/>
      <c r="AB4938" s="123" t="s">
        <v>7939</v>
      </c>
      <c r="AC4938" s="124"/>
      <c r="AD4938" s="80"/>
      <c r="AE4938" s="80"/>
      <c r="AF4938" s="191"/>
      <c r="AG4938" s="80"/>
      <c r="AH4938" s="2" t="s">
        <v>8024</v>
      </c>
      <c r="AI4938" s="80" t="s">
        <v>6</v>
      </c>
      <c r="AJ4938" s="80"/>
      <c r="AK4938" s="7"/>
      <c r="AL4938" s="85"/>
      <c r="AM4938" s="151" t="s">
        <v>19998</v>
      </c>
      <c r="AN4938" s="16"/>
      <c r="AO4938" s="166"/>
      <c r="AP4938" s="5">
        <f t="shared" si="78"/>
        <v>0</v>
      </c>
      <c r="AQ4938" s="16"/>
      <c r="AR4938" s="205">
        <v>1</v>
      </c>
      <c r="AS4938" s="16"/>
      <c r="AT4938" s="16"/>
      <c r="AU4938" s="16"/>
      <c r="AV4938" s="16"/>
      <c r="AW4938" s="16"/>
      <c r="AX4938" s="16"/>
    </row>
    <row r="4939" spans="1:50" customFormat="1" ht="15.75" hidden="1" customHeight="1" x14ac:dyDescent="0.2">
      <c r="A4939" s="7" t="s">
        <v>8641</v>
      </c>
      <c r="B4939" s="3" t="s">
        <v>8642</v>
      </c>
      <c r="C4939" s="85" t="s">
        <v>7939</v>
      </c>
      <c r="D4939" s="85" t="s">
        <v>13090</v>
      </c>
      <c r="E4939" s="202" t="s">
        <v>154</v>
      </c>
      <c r="F4939" s="85" t="s">
        <v>55</v>
      </c>
      <c r="G4939" s="85" t="s">
        <v>59</v>
      </c>
      <c r="H4939" s="85" t="s">
        <v>20690</v>
      </c>
      <c r="I4939" s="3" t="s">
        <v>4564</v>
      </c>
      <c r="J4939" s="85" t="s">
        <v>4435</v>
      </c>
      <c r="K4939" s="7" t="s">
        <v>3838</v>
      </c>
      <c r="L4939" s="3"/>
      <c r="M4939" s="3"/>
      <c r="N4939" s="41" t="s">
        <v>8643</v>
      </c>
      <c r="O4939" s="87">
        <v>239325</v>
      </c>
      <c r="P4939" s="87">
        <v>68842</v>
      </c>
      <c r="Q4939" s="87">
        <v>170483</v>
      </c>
      <c r="R4939" s="87">
        <v>0</v>
      </c>
      <c r="S4939" s="87"/>
      <c r="T4939" s="87"/>
      <c r="U4939" s="85">
        <v>2012</v>
      </c>
      <c r="V4939" s="179"/>
      <c r="W4939" s="7"/>
      <c r="X4939" s="3"/>
      <c r="Y4939" s="3"/>
      <c r="Z4939" s="211">
        <v>32763</v>
      </c>
      <c r="AA4939" s="11"/>
      <c r="AB4939" s="123" t="s">
        <v>7939</v>
      </c>
      <c r="AC4939" s="124"/>
      <c r="AD4939" s="41"/>
      <c r="AE4939" s="41"/>
      <c r="AF4939" s="191">
        <v>43927</v>
      </c>
      <c r="AG4939" s="41"/>
      <c r="AH4939" s="41" t="s">
        <v>8024</v>
      </c>
      <c r="AI4939" s="80" t="s">
        <v>6</v>
      </c>
      <c r="AJ4939" s="41"/>
      <c r="AK4939" s="3"/>
      <c r="AL4939" s="85"/>
      <c r="AM4939" s="151" t="s">
        <v>19998</v>
      </c>
      <c r="AN4939" s="15"/>
      <c r="AO4939" s="166"/>
      <c r="AP4939" s="5">
        <f t="shared" si="78"/>
        <v>0</v>
      </c>
      <c r="AQ4939" s="16"/>
      <c r="AR4939" s="205">
        <v>1</v>
      </c>
      <c r="AS4939" s="16"/>
      <c r="AT4939" s="16"/>
      <c r="AU4939" s="16"/>
      <c r="AV4939" s="16"/>
      <c r="AW4939" s="16"/>
      <c r="AX4939" s="16"/>
    </row>
    <row r="4940" spans="1:50" customFormat="1" ht="15.75" hidden="1" customHeight="1" x14ac:dyDescent="0.2">
      <c r="A4940" s="7" t="s">
        <v>8644</v>
      </c>
      <c r="B4940" s="1" t="s">
        <v>8645</v>
      </c>
      <c r="C4940" s="85" t="s">
        <v>7939</v>
      </c>
      <c r="D4940" s="85" t="s">
        <v>13090</v>
      </c>
      <c r="E4940" s="202" t="s">
        <v>9112</v>
      </c>
      <c r="F4940" s="85" t="s">
        <v>55</v>
      </c>
      <c r="G4940" s="85" t="s">
        <v>57</v>
      </c>
      <c r="H4940" s="85" t="s">
        <v>20690</v>
      </c>
      <c r="I4940" s="3" t="s">
        <v>4564</v>
      </c>
      <c r="J4940" s="85" t="s">
        <v>4406</v>
      </c>
      <c r="K4940" s="7" t="s">
        <v>4407</v>
      </c>
      <c r="L4940" s="7"/>
      <c r="M4940" s="7"/>
      <c r="N4940" s="2" t="s">
        <v>8646</v>
      </c>
      <c r="O4940" s="87">
        <v>0</v>
      </c>
      <c r="P4940" s="87">
        <v>0</v>
      </c>
      <c r="Q4940" s="87">
        <v>0</v>
      </c>
      <c r="R4940" s="87">
        <v>0</v>
      </c>
      <c r="S4940" s="87"/>
      <c r="T4940" s="87"/>
      <c r="U4940" s="85" t="s">
        <v>112</v>
      </c>
      <c r="V4940" s="179"/>
      <c r="W4940" s="7"/>
      <c r="X4940" s="7"/>
      <c r="Y4940" s="7"/>
      <c r="Z4940" s="210">
        <v>16759</v>
      </c>
      <c r="AA4940" s="11"/>
      <c r="AB4940" s="123" t="s">
        <v>7939</v>
      </c>
      <c r="AC4940" s="124"/>
      <c r="AD4940" s="80"/>
      <c r="AE4940" s="80"/>
      <c r="AF4940" s="191"/>
      <c r="AG4940" s="80"/>
      <c r="AH4940" s="2" t="s">
        <v>8024</v>
      </c>
      <c r="AI4940" s="80" t="s">
        <v>6</v>
      </c>
      <c r="AJ4940" s="80"/>
      <c r="AK4940" s="7"/>
      <c r="AL4940" s="85"/>
      <c r="AM4940" s="151" t="s">
        <v>19998</v>
      </c>
      <c r="AN4940" s="16"/>
      <c r="AO4940" s="166"/>
      <c r="AP4940" s="5">
        <f t="shared" si="78"/>
        <v>0</v>
      </c>
      <c r="AQ4940" s="16"/>
      <c r="AR4940" s="205">
        <v>1</v>
      </c>
      <c r="AS4940" s="16"/>
      <c r="AT4940" s="16"/>
      <c r="AU4940" s="16"/>
      <c r="AV4940" s="16"/>
      <c r="AW4940" s="16"/>
      <c r="AX4940" s="16"/>
    </row>
    <row r="4941" spans="1:50" customFormat="1" ht="15.75" hidden="1" customHeight="1" x14ac:dyDescent="0.2">
      <c r="A4941" s="7" t="s">
        <v>8647</v>
      </c>
      <c r="B4941" s="3" t="s">
        <v>8648</v>
      </c>
      <c r="C4941" s="85" t="s">
        <v>7939</v>
      </c>
      <c r="D4941" s="85" t="s">
        <v>13090</v>
      </c>
      <c r="E4941" s="202" t="s">
        <v>154</v>
      </c>
      <c r="F4941" s="85" t="s">
        <v>25110</v>
      </c>
      <c r="G4941" s="85" t="s">
        <v>47</v>
      </c>
      <c r="H4941" s="85" t="s">
        <v>20690</v>
      </c>
      <c r="I4941" s="3" t="s">
        <v>8649</v>
      </c>
      <c r="J4941" s="85" t="s">
        <v>4435</v>
      </c>
      <c r="K4941" s="7" t="s">
        <v>3838</v>
      </c>
      <c r="L4941" s="3"/>
      <c r="M4941" s="3"/>
      <c r="N4941" s="41" t="s">
        <v>27017</v>
      </c>
      <c r="O4941" s="87">
        <v>408131</v>
      </c>
      <c r="P4941" s="87">
        <v>364233</v>
      </c>
      <c r="Q4941" s="87">
        <v>43898</v>
      </c>
      <c r="R4941" s="87">
        <v>0</v>
      </c>
      <c r="S4941" s="87"/>
      <c r="T4941" s="87"/>
      <c r="U4941" s="85">
        <v>2013</v>
      </c>
      <c r="V4941" s="179"/>
      <c r="W4941" s="7"/>
      <c r="X4941" s="3"/>
      <c r="Y4941" s="3"/>
      <c r="Z4941" s="146">
        <v>39949</v>
      </c>
      <c r="AA4941" s="11"/>
      <c r="AB4941" s="123" t="s">
        <v>7939</v>
      </c>
      <c r="AC4941" s="124"/>
      <c r="AD4941" s="41"/>
      <c r="AE4941" s="41"/>
      <c r="AF4941" s="191">
        <v>43927</v>
      </c>
      <c r="AG4941" s="41"/>
      <c r="AH4941" s="41" t="s">
        <v>8092</v>
      </c>
      <c r="AI4941" s="80" t="s">
        <v>6</v>
      </c>
      <c r="AJ4941" s="41"/>
      <c r="AK4941" s="3"/>
      <c r="AL4941" s="85"/>
      <c r="AM4941" s="151" t="s">
        <v>19998</v>
      </c>
      <c r="AN4941" s="15"/>
      <c r="AO4941" s="166"/>
      <c r="AP4941" s="5">
        <f t="shared" si="78"/>
        <v>0</v>
      </c>
      <c r="AQ4941" s="16"/>
      <c r="AR4941" s="205">
        <v>1</v>
      </c>
      <c r="AS4941" s="16"/>
      <c r="AT4941" s="16"/>
      <c r="AU4941" s="16"/>
      <c r="AV4941" s="16"/>
      <c r="AW4941" s="16"/>
      <c r="AX4941" s="16"/>
    </row>
    <row r="4942" spans="1:50" customFormat="1" ht="15.75" hidden="1" customHeight="1" x14ac:dyDescent="0.2">
      <c r="A4942" s="7" t="s">
        <v>8650</v>
      </c>
      <c r="B4942" s="1" t="s">
        <v>6156</v>
      </c>
      <c r="C4942" s="85" t="s">
        <v>7939</v>
      </c>
      <c r="D4942" s="85" t="s">
        <v>13090</v>
      </c>
      <c r="E4942" s="202" t="s">
        <v>8031</v>
      </c>
      <c r="F4942" s="85" t="s">
        <v>55</v>
      </c>
      <c r="G4942" s="85" t="s">
        <v>15355</v>
      </c>
      <c r="H4942" s="85" t="s">
        <v>20690</v>
      </c>
      <c r="I4942" s="3" t="s">
        <v>8649</v>
      </c>
      <c r="J4942" s="85" t="s">
        <v>4435</v>
      </c>
      <c r="K4942" s="7" t="s">
        <v>3838</v>
      </c>
      <c r="L4942" s="7"/>
      <c r="M4942" s="7"/>
      <c r="N4942" s="2" t="s">
        <v>8651</v>
      </c>
      <c r="O4942" s="87">
        <v>0</v>
      </c>
      <c r="P4942" s="87">
        <v>0</v>
      </c>
      <c r="Q4942" s="87">
        <v>0</v>
      </c>
      <c r="R4942" s="87">
        <v>0</v>
      </c>
      <c r="S4942" s="87"/>
      <c r="T4942" s="87"/>
      <c r="U4942" s="85" t="s">
        <v>112</v>
      </c>
      <c r="V4942" s="179"/>
      <c r="W4942" s="7"/>
      <c r="X4942" s="7"/>
      <c r="Y4942" s="7"/>
      <c r="Z4942" s="210">
        <v>42499</v>
      </c>
      <c r="AA4942" s="11"/>
      <c r="AB4942" s="123" t="s">
        <v>7939</v>
      </c>
      <c r="AC4942" s="124"/>
      <c r="AD4942" s="80"/>
      <c r="AE4942" s="80"/>
      <c r="AF4942" s="191"/>
      <c r="AG4942" s="80"/>
      <c r="AH4942" s="2" t="s">
        <v>8092</v>
      </c>
      <c r="AI4942" s="80" t="s">
        <v>6</v>
      </c>
      <c r="AJ4942" s="80"/>
      <c r="AK4942" s="7"/>
      <c r="AL4942" s="85"/>
      <c r="AM4942" s="151" t="s">
        <v>19998</v>
      </c>
      <c r="AN4942" s="16"/>
      <c r="AO4942" s="166"/>
      <c r="AP4942" s="5">
        <f t="shared" si="78"/>
        <v>0</v>
      </c>
      <c r="AQ4942" s="16"/>
      <c r="AR4942" s="205">
        <v>1</v>
      </c>
      <c r="AS4942" s="16"/>
      <c r="AT4942" s="16"/>
      <c r="AU4942" s="16"/>
      <c r="AV4942" s="16"/>
      <c r="AW4942" s="16"/>
      <c r="AX4942" s="16"/>
    </row>
    <row r="4943" spans="1:50" customFormat="1" ht="15.75" hidden="1" customHeight="1" x14ac:dyDescent="0.2">
      <c r="A4943" s="7" t="s">
        <v>8652</v>
      </c>
      <c r="B4943" s="3" t="s">
        <v>8653</v>
      </c>
      <c r="C4943" s="85" t="s">
        <v>7939</v>
      </c>
      <c r="D4943" s="85" t="s">
        <v>13090</v>
      </c>
      <c r="E4943" s="202" t="s">
        <v>154</v>
      </c>
      <c r="F4943" s="85" t="s">
        <v>55</v>
      </c>
      <c r="G4943" s="85" t="s">
        <v>63</v>
      </c>
      <c r="H4943" s="85" t="s">
        <v>20690</v>
      </c>
      <c r="I4943" s="3" t="s">
        <v>4564</v>
      </c>
      <c r="J4943" s="85" t="s">
        <v>4400</v>
      </c>
      <c r="K4943" s="7" t="s">
        <v>4422</v>
      </c>
      <c r="L4943" s="3"/>
      <c r="M4943" s="3"/>
      <c r="N4943" s="41" t="s">
        <v>8654</v>
      </c>
      <c r="O4943" s="87">
        <v>149370</v>
      </c>
      <c r="P4943" s="87">
        <v>48436</v>
      </c>
      <c r="Q4943" s="87">
        <v>100934</v>
      </c>
      <c r="R4943" s="87">
        <v>0</v>
      </c>
      <c r="S4943" s="87"/>
      <c r="T4943" s="87"/>
      <c r="U4943" s="85">
        <v>2008</v>
      </c>
      <c r="V4943" s="179"/>
      <c r="W4943" s="7"/>
      <c r="X4943" s="3"/>
      <c r="Y4943" s="3"/>
      <c r="Z4943" s="146">
        <v>106556</v>
      </c>
      <c r="AA4943" s="11"/>
      <c r="AB4943" s="123" t="s">
        <v>7939</v>
      </c>
      <c r="AC4943" s="124"/>
      <c r="AD4943" s="41"/>
      <c r="AE4943" s="41"/>
      <c r="AF4943" s="191">
        <v>43986</v>
      </c>
      <c r="AG4943" s="41"/>
      <c r="AH4943" s="41" t="s">
        <v>8024</v>
      </c>
      <c r="AI4943" s="80" t="s">
        <v>6</v>
      </c>
      <c r="AJ4943" s="41"/>
      <c r="AK4943" s="3"/>
      <c r="AL4943" s="85"/>
      <c r="AM4943" s="151" t="s">
        <v>19998</v>
      </c>
      <c r="AN4943" s="15"/>
      <c r="AO4943" s="166"/>
      <c r="AP4943" s="5">
        <f t="shared" si="78"/>
        <v>0</v>
      </c>
      <c r="AQ4943" s="16"/>
      <c r="AR4943" s="205">
        <v>1</v>
      </c>
      <c r="AS4943" s="16"/>
      <c r="AT4943" s="16"/>
      <c r="AU4943" s="16"/>
      <c r="AV4943" s="16"/>
      <c r="AW4943" s="16"/>
      <c r="AX4943" s="16"/>
    </row>
    <row r="4944" spans="1:50" customFormat="1" ht="15.75" hidden="1" customHeight="1" x14ac:dyDescent="0.2">
      <c r="A4944" s="7" t="s">
        <v>8655</v>
      </c>
      <c r="B4944" s="3" t="s">
        <v>8656</v>
      </c>
      <c r="C4944" s="85" t="s">
        <v>7939</v>
      </c>
      <c r="D4944" s="85" t="s">
        <v>13090</v>
      </c>
      <c r="E4944" s="202" t="s">
        <v>154</v>
      </c>
      <c r="F4944" s="85" t="s">
        <v>68</v>
      </c>
      <c r="G4944" s="85" t="s">
        <v>70</v>
      </c>
      <c r="H4944" s="85" t="s">
        <v>20690</v>
      </c>
      <c r="I4944" s="3" t="s">
        <v>8188</v>
      </c>
      <c r="J4944" s="85" t="s">
        <v>115</v>
      </c>
      <c r="K4944" s="7" t="s">
        <v>4416</v>
      </c>
      <c r="L4944" s="3"/>
      <c r="M4944" s="3"/>
      <c r="N4944" s="41" t="s">
        <v>21004</v>
      </c>
      <c r="O4944" s="87">
        <v>369682</v>
      </c>
      <c r="P4944" s="87">
        <v>369682</v>
      </c>
      <c r="Q4944" s="87">
        <v>0</v>
      </c>
      <c r="R4944" s="87">
        <v>0</v>
      </c>
      <c r="S4944" s="87"/>
      <c r="T4944" s="87"/>
      <c r="U4944" s="85">
        <v>2011</v>
      </c>
      <c r="V4944" s="179"/>
      <c r="W4944" s="7"/>
      <c r="X4944" s="3"/>
      <c r="Y4944" s="3"/>
      <c r="Z4944" s="146">
        <v>637423</v>
      </c>
      <c r="AA4944" s="11"/>
      <c r="AB4944" s="123" t="s">
        <v>7939</v>
      </c>
      <c r="AC4944" s="124"/>
      <c r="AD4944" s="41"/>
      <c r="AE4944" s="41"/>
      <c r="AF4944" s="191">
        <v>43986</v>
      </c>
      <c r="AG4944" s="41"/>
      <c r="AH4944" s="41" t="s">
        <v>8189</v>
      </c>
      <c r="AI4944" s="80" t="s">
        <v>6</v>
      </c>
      <c r="AJ4944" s="41"/>
      <c r="AK4944" s="3"/>
      <c r="AL4944" s="85"/>
      <c r="AM4944" s="151" t="s">
        <v>19998</v>
      </c>
      <c r="AN4944" s="15"/>
      <c r="AO4944" s="166"/>
      <c r="AP4944" s="5">
        <f t="shared" si="78"/>
        <v>0</v>
      </c>
      <c r="AQ4944" s="16"/>
      <c r="AR4944" s="205">
        <v>1</v>
      </c>
      <c r="AS4944" s="16"/>
      <c r="AT4944" s="16"/>
      <c r="AU4944" s="16"/>
      <c r="AV4944" s="16"/>
      <c r="AW4944" s="16"/>
      <c r="AX4944" s="16"/>
    </row>
    <row r="4945" spans="1:50" customFormat="1" ht="15.75" hidden="1" customHeight="1" x14ac:dyDescent="0.2">
      <c r="A4945" s="7" t="s">
        <v>8657</v>
      </c>
      <c r="B4945" s="3" t="s">
        <v>8658</v>
      </c>
      <c r="C4945" s="85" t="s">
        <v>7939</v>
      </c>
      <c r="D4945" s="85" t="s">
        <v>13090</v>
      </c>
      <c r="E4945" s="202" t="s">
        <v>154</v>
      </c>
      <c r="F4945" s="85" t="s">
        <v>55</v>
      </c>
      <c r="G4945" s="85" t="s">
        <v>57</v>
      </c>
      <c r="H4945" s="85" t="s">
        <v>20690</v>
      </c>
      <c r="I4945" s="3" t="s">
        <v>7970</v>
      </c>
      <c r="J4945" s="85" t="s">
        <v>4435</v>
      </c>
      <c r="K4945" s="7" t="s">
        <v>3838</v>
      </c>
      <c r="L4945" s="3"/>
      <c r="M4945" s="3"/>
      <c r="N4945" s="41" t="s">
        <v>8304</v>
      </c>
      <c r="O4945" s="87">
        <v>88170</v>
      </c>
      <c r="P4945" s="87">
        <v>56746</v>
      </c>
      <c r="Q4945" s="87">
        <v>31424</v>
      </c>
      <c r="R4945" s="87">
        <v>0</v>
      </c>
      <c r="S4945" s="87"/>
      <c r="T4945" s="87"/>
      <c r="U4945" s="85">
        <v>2012</v>
      </c>
      <c r="V4945" s="179"/>
      <c r="W4945" s="7"/>
      <c r="X4945" s="3"/>
      <c r="Y4945" s="3"/>
      <c r="Z4945" s="146">
        <v>10067</v>
      </c>
      <c r="AA4945" s="11"/>
      <c r="AB4945" s="123" t="s">
        <v>7939</v>
      </c>
      <c r="AC4945" s="124"/>
      <c r="AD4945" s="41"/>
      <c r="AE4945" s="41"/>
      <c r="AF4945" s="191">
        <v>43927</v>
      </c>
      <c r="AG4945" s="41"/>
      <c r="AH4945" s="41" t="s">
        <v>8024</v>
      </c>
      <c r="AI4945" s="80" t="s">
        <v>6</v>
      </c>
      <c r="AJ4945" s="41"/>
      <c r="AK4945" s="3"/>
      <c r="AL4945" s="85"/>
      <c r="AM4945" s="151" t="s">
        <v>19998</v>
      </c>
      <c r="AN4945" s="15"/>
      <c r="AO4945" s="166"/>
      <c r="AP4945" s="5">
        <f t="shared" si="78"/>
        <v>0</v>
      </c>
      <c r="AQ4945" s="16"/>
      <c r="AR4945" s="205">
        <v>1</v>
      </c>
      <c r="AS4945" s="16"/>
      <c r="AT4945" s="16"/>
      <c r="AU4945" s="16"/>
      <c r="AV4945" s="16"/>
      <c r="AW4945" s="16"/>
      <c r="AX4945" s="16"/>
    </row>
    <row r="4946" spans="1:50" customFormat="1" ht="15.75" hidden="1" customHeight="1" x14ac:dyDescent="0.2">
      <c r="A4946" s="7" t="s">
        <v>8659</v>
      </c>
      <c r="B4946" s="3" t="s">
        <v>8660</v>
      </c>
      <c r="C4946" s="85" t="s">
        <v>7939</v>
      </c>
      <c r="D4946" s="85" t="s">
        <v>13090</v>
      </c>
      <c r="E4946" s="202" t="s">
        <v>154</v>
      </c>
      <c r="F4946" s="85" t="s">
        <v>55</v>
      </c>
      <c r="G4946" s="85" t="s">
        <v>63</v>
      </c>
      <c r="H4946" s="85" t="s">
        <v>20690</v>
      </c>
      <c r="I4946" s="3" t="s">
        <v>4564</v>
      </c>
      <c r="J4946" s="85" t="s">
        <v>4400</v>
      </c>
      <c r="K4946" s="7" t="s">
        <v>4422</v>
      </c>
      <c r="L4946" s="3"/>
      <c r="M4946" s="3"/>
      <c r="N4946" s="41" t="s">
        <v>8661</v>
      </c>
      <c r="O4946" s="87">
        <v>370074</v>
      </c>
      <c r="P4946" s="87">
        <v>135376</v>
      </c>
      <c r="Q4946" s="87">
        <v>234698</v>
      </c>
      <c r="R4946" s="87">
        <v>0</v>
      </c>
      <c r="S4946" s="87"/>
      <c r="T4946" s="87"/>
      <c r="U4946" s="85">
        <v>2013</v>
      </c>
      <c r="V4946" s="179"/>
      <c r="W4946" s="7"/>
      <c r="X4946" s="3"/>
      <c r="Y4946" s="3"/>
      <c r="Z4946" s="146">
        <v>99790</v>
      </c>
      <c r="AA4946" s="11"/>
      <c r="AB4946" s="123" t="s">
        <v>7939</v>
      </c>
      <c r="AC4946" s="124"/>
      <c r="AD4946" s="41"/>
      <c r="AE4946" s="41"/>
      <c r="AF4946" s="191">
        <v>43927</v>
      </c>
      <c r="AG4946" s="41"/>
      <c r="AH4946" s="41" t="s">
        <v>8024</v>
      </c>
      <c r="AI4946" s="80" t="s">
        <v>6</v>
      </c>
      <c r="AJ4946" s="41"/>
      <c r="AK4946" s="3"/>
      <c r="AL4946" s="85"/>
      <c r="AM4946" s="151" t="s">
        <v>19998</v>
      </c>
      <c r="AN4946" s="15"/>
      <c r="AO4946" s="166"/>
      <c r="AP4946" s="5">
        <f t="shared" si="78"/>
        <v>0</v>
      </c>
      <c r="AQ4946" s="16"/>
      <c r="AR4946" s="205">
        <v>1</v>
      </c>
      <c r="AS4946" s="16"/>
      <c r="AT4946" s="16"/>
      <c r="AU4946" s="16"/>
      <c r="AV4946" s="16"/>
      <c r="AW4946" s="16"/>
      <c r="AX4946" s="16"/>
    </row>
    <row r="4947" spans="1:50" customFormat="1" ht="15.75" hidden="1" customHeight="1" x14ac:dyDescent="0.2">
      <c r="A4947" s="7" t="s">
        <v>8662</v>
      </c>
      <c r="B4947" s="1" t="s">
        <v>5230</v>
      </c>
      <c r="C4947" s="85" t="s">
        <v>7939</v>
      </c>
      <c r="D4947" s="85" t="s">
        <v>13090</v>
      </c>
      <c r="E4947" s="202" t="s">
        <v>7951</v>
      </c>
      <c r="F4947" s="85" t="s">
        <v>40</v>
      </c>
      <c r="G4947" s="85" t="s">
        <v>15356</v>
      </c>
      <c r="H4947" s="85" t="s">
        <v>20690</v>
      </c>
      <c r="I4947" s="3" t="s">
        <v>16624</v>
      </c>
      <c r="J4947" s="85" t="s">
        <v>4400</v>
      </c>
      <c r="K4947" s="7" t="s">
        <v>4422</v>
      </c>
      <c r="L4947" s="7"/>
      <c r="M4947" s="7"/>
      <c r="N4947" s="2" t="s">
        <v>8611</v>
      </c>
      <c r="O4947" s="87">
        <v>0</v>
      </c>
      <c r="P4947" s="87">
        <v>0</v>
      </c>
      <c r="Q4947" s="87">
        <v>0</v>
      </c>
      <c r="R4947" s="87">
        <v>0</v>
      </c>
      <c r="S4947" s="87"/>
      <c r="T4947" s="87"/>
      <c r="U4947" s="85" t="s">
        <v>112</v>
      </c>
      <c r="V4947" s="179"/>
      <c r="W4947" s="7"/>
      <c r="X4947" s="7"/>
      <c r="Y4947" s="7"/>
      <c r="Z4947" s="210">
        <v>52270</v>
      </c>
      <c r="AA4947" s="11"/>
      <c r="AB4947" s="123" t="s">
        <v>7939</v>
      </c>
      <c r="AC4947" s="124"/>
      <c r="AD4947" s="80"/>
      <c r="AE4947" s="80"/>
      <c r="AF4947" s="191"/>
      <c r="AG4947" s="80"/>
      <c r="AH4947" s="2" t="s">
        <v>8024</v>
      </c>
      <c r="AI4947" s="80" t="s">
        <v>6</v>
      </c>
      <c r="AJ4947" s="80"/>
      <c r="AK4947" s="4"/>
      <c r="AL4947" s="85"/>
      <c r="AM4947" s="151" t="s">
        <v>19998</v>
      </c>
      <c r="AN4947" s="16"/>
      <c r="AO4947" s="166"/>
      <c r="AP4947" s="5">
        <f t="shared" si="78"/>
        <v>0</v>
      </c>
      <c r="AQ4947" s="16"/>
      <c r="AR4947" s="205">
        <v>1</v>
      </c>
      <c r="AS4947" s="16"/>
      <c r="AT4947" s="16"/>
      <c r="AU4947" s="16"/>
      <c r="AV4947" s="16"/>
      <c r="AW4947" s="16"/>
      <c r="AX4947" s="16"/>
    </row>
    <row r="4948" spans="1:50" customFormat="1" ht="15.75" hidden="1" customHeight="1" x14ac:dyDescent="0.2">
      <c r="A4948" s="7" t="s">
        <v>8663</v>
      </c>
      <c r="B4948" s="1" t="s">
        <v>5222</v>
      </c>
      <c r="C4948" s="85" t="s">
        <v>7939</v>
      </c>
      <c r="D4948" s="85" t="s">
        <v>13090</v>
      </c>
      <c r="E4948" s="202" t="s">
        <v>7951</v>
      </c>
      <c r="F4948" s="85" t="s">
        <v>40</v>
      </c>
      <c r="G4948" s="85" t="s">
        <v>15356</v>
      </c>
      <c r="H4948" s="85" t="s">
        <v>20690</v>
      </c>
      <c r="I4948" s="3" t="s">
        <v>16624</v>
      </c>
      <c r="J4948" s="85" t="s">
        <v>4400</v>
      </c>
      <c r="K4948" s="7" t="s">
        <v>4422</v>
      </c>
      <c r="L4948" s="7"/>
      <c r="M4948" s="7"/>
      <c r="N4948" s="2" t="s">
        <v>8611</v>
      </c>
      <c r="O4948" s="87">
        <v>0</v>
      </c>
      <c r="P4948" s="87">
        <v>0</v>
      </c>
      <c r="Q4948" s="87">
        <v>0</v>
      </c>
      <c r="R4948" s="87">
        <v>0</v>
      </c>
      <c r="S4948" s="87"/>
      <c r="T4948" s="87"/>
      <c r="U4948" s="85" t="s">
        <v>112</v>
      </c>
      <c r="V4948" s="179"/>
      <c r="W4948" s="7"/>
      <c r="X4948" s="7"/>
      <c r="Y4948" s="7"/>
      <c r="Z4948" s="210">
        <v>49217</v>
      </c>
      <c r="AA4948" s="11"/>
      <c r="AB4948" s="123" t="s">
        <v>7939</v>
      </c>
      <c r="AC4948" s="124"/>
      <c r="AD4948" s="80"/>
      <c r="AE4948" s="80"/>
      <c r="AF4948" s="191"/>
      <c r="AG4948" s="80"/>
      <c r="AH4948" s="2" t="s">
        <v>8024</v>
      </c>
      <c r="AI4948" s="80" t="s">
        <v>6</v>
      </c>
      <c r="AJ4948" s="80"/>
      <c r="AK4948" s="4"/>
      <c r="AL4948" s="85"/>
      <c r="AM4948" s="151" t="s">
        <v>19998</v>
      </c>
      <c r="AN4948" s="16"/>
      <c r="AO4948" s="166"/>
      <c r="AP4948" s="5">
        <f t="shared" si="78"/>
        <v>0</v>
      </c>
      <c r="AQ4948" s="16"/>
      <c r="AR4948" s="205">
        <v>1</v>
      </c>
      <c r="AS4948" s="16"/>
      <c r="AT4948" s="16"/>
      <c r="AU4948" s="16"/>
      <c r="AV4948" s="16"/>
      <c r="AW4948" s="16"/>
      <c r="AX4948" s="16"/>
    </row>
    <row r="4949" spans="1:50" customFormat="1" ht="15.75" hidden="1" customHeight="1" x14ac:dyDescent="0.2">
      <c r="A4949" s="7" t="s">
        <v>8664</v>
      </c>
      <c r="B4949" s="1" t="s">
        <v>5228</v>
      </c>
      <c r="C4949" s="85" t="s">
        <v>7939</v>
      </c>
      <c r="D4949" s="85" t="s">
        <v>13090</v>
      </c>
      <c r="E4949" s="202" t="s">
        <v>7951</v>
      </c>
      <c r="F4949" s="85" t="s">
        <v>40</v>
      </c>
      <c r="G4949" s="85" t="s">
        <v>15356</v>
      </c>
      <c r="H4949" s="85" t="s">
        <v>20690</v>
      </c>
      <c r="I4949" s="3" t="s">
        <v>16624</v>
      </c>
      <c r="J4949" s="85" t="s">
        <v>4400</v>
      </c>
      <c r="K4949" s="7" t="s">
        <v>4422</v>
      </c>
      <c r="L4949" s="7"/>
      <c r="M4949" s="7"/>
      <c r="N4949" s="2" t="s">
        <v>8611</v>
      </c>
      <c r="O4949" s="87">
        <v>0</v>
      </c>
      <c r="P4949" s="87">
        <v>0</v>
      </c>
      <c r="Q4949" s="87">
        <v>0</v>
      </c>
      <c r="R4949" s="87">
        <v>0</v>
      </c>
      <c r="S4949" s="87"/>
      <c r="T4949" s="87"/>
      <c r="U4949" s="85" t="s">
        <v>112</v>
      </c>
      <c r="V4949" s="179"/>
      <c r="W4949" s="7"/>
      <c r="X4949" s="7"/>
      <c r="Y4949" s="7"/>
      <c r="Z4949" s="210">
        <v>23887</v>
      </c>
      <c r="AA4949" s="11"/>
      <c r="AB4949" s="123" t="s">
        <v>7939</v>
      </c>
      <c r="AC4949" s="124"/>
      <c r="AD4949" s="80"/>
      <c r="AE4949" s="80"/>
      <c r="AF4949" s="191"/>
      <c r="AG4949" s="80"/>
      <c r="AH4949" s="2" t="s">
        <v>8024</v>
      </c>
      <c r="AI4949" s="80" t="s">
        <v>6</v>
      </c>
      <c r="AJ4949" s="80"/>
      <c r="AK4949" s="4"/>
      <c r="AL4949" s="85"/>
      <c r="AM4949" s="151" t="s">
        <v>19998</v>
      </c>
      <c r="AN4949" s="16"/>
      <c r="AO4949" s="166"/>
      <c r="AP4949" s="5">
        <f t="shared" si="78"/>
        <v>0</v>
      </c>
      <c r="AQ4949" s="16"/>
      <c r="AR4949" s="205">
        <v>1</v>
      </c>
      <c r="AS4949" s="16"/>
      <c r="AT4949" s="16"/>
      <c r="AU4949" s="16"/>
      <c r="AV4949" s="16"/>
      <c r="AW4949" s="16"/>
      <c r="AX4949" s="16"/>
    </row>
    <row r="4950" spans="1:50" customFormat="1" ht="15.75" hidden="1" customHeight="1" x14ac:dyDescent="0.2">
      <c r="A4950" s="7" t="s">
        <v>8665</v>
      </c>
      <c r="B4950" s="1" t="s">
        <v>8666</v>
      </c>
      <c r="C4950" s="85" t="s">
        <v>7939</v>
      </c>
      <c r="D4950" s="85" t="s">
        <v>13090</v>
      </c>
      <c r="E4950" s="202" t="s">
        <v>15965</v>
      </c>
      <c r="F4950" s="85" t="s">
        <v>14</v>
      </c>
      <c r="G4950" s="85" t="s">
        <v>20</v>
      </c>
      <c r="H4950" s="85" t="s">
        <v>20689</v>
      </c>
      <c r="I4950" s="3" t="s">
        <v>8615</v>
      </c>
      <c r="J4950" s="85" t="s">
        <v>5668</v>
      </c>
      <c r="K4950" s="7" t="s">
        <v>5797</v>
      </c>
      <c r="L4950" s="7"/>
      <c r="M4950" s="7"/>
      <c r="N4950" s="2" t="s">
        <v>8667</v>
      </c>
      <c r="O4950" s="87">
        <v>0</v>
      </c>
      <c r="P4950" s="87">
        <v>0</v>
      </c>
      <c r="Q4950" s="87">
        <v>0</v>
      </c>
      <c r="R4950" s="87">
        <v>0</v>
      </c>
      <c r="S4950" s="87"/>
      <c r="T4950" s="87"/>
      <c r="U4950" s="85" t="s">
        <v>112</v>
      </c>
      <c r="V4950" s="179"/>
      <c r="W4950" s="7"/>
      <c r="X4950" s="7"/>
      <c r="Y4950" s="7"/>
      <c r="Z4950" s="212">
        <v>5970</v>
      </c>
      <c r="AA4950" s="11"/>
      <c r="AB4950" s="123" t="s">
        <v>7939</v>
      </c>
      <c r="AC4950" s="124"/>
      <c r="AD4950" s="80"/>
      <c r="AE4950" s="80"/>
      <c r="AF4950" s="191"/>
      <c r="AG4950" s="80"/>
      <c r="AH4950" s="2" t="s">
        <v>7952</v>
      </c>
      <c r="AI4950" s="80" t="s">
        <v>6</v>
      </c>
      <c r="AJ4950" s="80"/>
      <c r="AK4950" s="4"/>
      <c r="AL4950" s="85"/>
      <c r="AM4950" s="151" t="s">
        <v>19998</v>
      </c>
      <c r="AN4950" s="16"/>
      <c r="AO4950" s="166"/>
      <c r="AP4950" s="5">
        <f t="shared" si="78"/>
        <v>0</v>
      </c>
      <c r="AQ4950" s="16"/>
      <c r="AR4950" s="205">
        <v>1</v>
      </c>
      <c r="AS4950" s="16"/>
      <c r="AT4950" s="16"/>
      <c r="AU4950" s="16"/>
      <c r="AV4950" s="16"/>
      <c r="AW4950" s="16"/>
      <c r="AX4950" s="16"/>
    </row>
    <row r="4951" spans="1:50" customFormat="1" ht="15.75" hidden="1" customHeight="1" x14ac:dyDescent="0.2">
      <c r="A4951" s="7" t="s">
        <v>8668</v>
      </c>
      <c r="B4951" s="3" t="s">
        <v>8669</v>
      </c>
      <c r="C4951" s="85" t="s">
        <v>7939</v>
      </c>
      <c r="D4951" s="85" t="s">
        <v>13090</v>
      </c>
      <c r="E4951" s="202" t="s">
        <v>154</v>
      </c>
      <c r="F4951" s="85" t="s">
        <v>55</v>
      </c>
      <c r="G4951" s="85" t="s">
        <v>59</v>
      </c>
      <c r="H4951" s="85" t="s">
        <v>20690</v>
      </c>
      <c r="I4951" s="3" t="s">
        <v>4564</v>
      </c>
      <c r="J4951" s="85" t="s">
        <v>4400</v>
      </c>
      <c r="K4951" s="7" t="s">
        <v>4422</v>
      </c>
      <c r="L4951" s="3"/>
      <c r="M4951" s="3"/>
      <c r="N4951" s="41" t="s">
        <v>8673</v>
      </c>
      <c r="O4951" s="87">
        <v>216000</v>
      </c>
      <c r="P4951" s="87">
        <v>21103</v>
      </c>
      <c r="Q4951" s="87">
        <v>194897</v>
      </c>
      <c r="R4951" s="87">
        <v>0</v>
      </c>
      <c r="S4951" s="87"/>
      <c r="T4951" s="87"/>
      <c r="U4951" s="85">
        <v>2012</v>
      </c>
      <c r="V4951" s="179"/>
      <c r="W4951" s="7"/>
      <c r="X4951" s="3"/>
      <c r="Y4951" s="3"/>
      <c r="Z4951" s="211">
        <v>26112</v>
      </c>
      <c r="AA4951" s="11"/>
      <c r="AB4951" s="123" t="s">
        <v>7939</v>
      </c>
      <c r="AC4951" s="124"/>
      <c r="AD4951" s="41"/>
      <c r="AE4951" s="41"/>
      <c r="AF4951" s="191">
        <v>41696</v>
      </c>
      <c r="AG4951" s="41"/>
      <c r="AH4951" s="41" t="s">
        <v>8024</v>
      </c>
      <c r="AI4951" s="80" t="s">
        <v>6</v>
      </c>
      <c r="AJ4951" s="41"/>
      <c r="AK4951" s="3"/>
      <c r="AL4951" s="85"/>
      <c r="AM4951" s="151" t="s">
        <v>19998</v>
      </c>
      <c r="AN4951" s="15"/>
      <c r="AO4951" s="166"/>
      <c r="AP4951" s="5">
        <f t="shared" si="78"/>
        <v>0</v>
      </c>
      <c r="AQ4951" s="16"/>
      <c r="AR4951" s="205">
        <v>1</v>
      </c>
      <c r="AS4951" s="16"/>
      <c r="AT4951" s="16"/>
      <c r="AU4951" s="16"/>
      <c r="AV4951" s="16"/>
      <c r="AW4951" s="16"/>
      <c r="AX4951" s="16"/>
    </row>
    <row r="4952" spans="1:50" customFormat="1" ht="15.75" hidden="1" customHeight="1" x14ac:dyDescent="0.2">
      <c r="A4952" s="7" t="s">
        <v>8671</v>
      </c>
      <c r="B4952" s="3" t="s">
        <v>8672</v>
      </c>
      <c r="C4952" s="85" t="s">
        <v>7939</v>
      </c>
      <c r="D4952" s="85" t="s">
        <v>13090</v>
      </c>
      <c r="E4952" s="202" t="s">
        <v>154</v>
      </c>
      <c r="F4952" s="85" t="s">
        <v>55</v>
      </c>
      <c r="G4952" s="85" t="s">
        <v>59</v>
      </c>
      <c r="H4952" s="85" t="s">
        <v>20690</v>
      </c>
      <c r="I4952" s="3" t="s">
        <v>4564</v>
      </c>
      <c r="J4952" s="85" t="s">
        <v>4400</v>
      </c>
      <c r="K4952" s="7" t="s">
        <v>4422</v>
      </c>
      <c r="L4952" s="3"/>
      <c r="M4952" s="3"/>
      <c r="N4952" s="41" t="s">
        <v>8673</v>
      </c>
      <c r="O4952" s="87">
        <v>254709</v>
      </c>
      <c r="P4952" s="87">
        <v>0</v>
      </c>
      <c r="Q4952" s="87">
        <v>254709</v>
      </c>
      <c r="R4952" s="87">
        <v>0</v>
      </c>
      <c r="S4952" s="87"/>
      <c r="T4952" s="87"/>
      <c r="U4952" s="85">
        <v>2012</v>
      </c>
      <c r="V4952" s="179"/>
      <c r="W4952" s="7"/>
      <c r="X4952" s="3"/>
      <c r="Y4952" s="3"/>
      <c r="Z4952" s="211">
        <v>22893</v>
      </c>
      <c r="AA4952" s="11"/>
      <c r="AB4952" s="123" t="s">
        <v>7939</v>
      </c>
      <c r="AC4952" s="124"/>
      <c r="AD4952" s="41"/>
      <c r="AE4952" s="41"/>
      <c r="AF4952" s="191">
        <v>41696</v>
      </c>
      <c r="AG4952" s="41"/>
      <c r="AH4952" s="41" t="s">
        <v>8024</v>
      </c>
      <c r="AI4952" s="80" t="s">
        <v>6</v>
      </c>
      <c r="AJ4952" s="41"/>
      <c r="AK4952" s="3"/>
      <c r="AL4952" s="85"/>
      <c r="AM4952" s="151" t="s">
        <v>19998</v>
      </c>
      <c r="AN4952" s="15"/>
      <c r="AO4952" s="166"/>
      <c r="AP4952" s="5">
        <f t="shared" si="78"/>
        <v>0</v>
      </c>
      <c r="AQ4952" s="16"/>
      <c r="AR4952" s="205">
        <v>1</v>
      </c>
      <c r="AS4952" s="16"/>
      <c r="AT4952" s="16"/>
      <c r="AU4952" s="16"/>
      <c r="AV4952" s="16"/>
      <c r="AW4952" s="16"/>
      <c r="AX4952" s="16"/>
    </row>
    <row r="4953" spans="1:50" customFormat="1" ht="15.75" hidden="1" customHeight="1" x14ac:dyDescent="0.2">
      <c r="A4953" s="7" t="s">
        <v>8674</v>
      </c>
      <c r="B4953" s="3" t="s">
        <v>8675</v>
      </c>
      <c r="C4953" s="85" t="s">
        <v>7939</v>
      </c>
      <c r="D4953" s="85" t="s">
        <v>13090</v>
      </c>
      <c r="E4953" s="202" t="s">
        <v>154</v>
      </c>
      <c r="F4953" s="85" t="s">
        <v>55</v>
      </c>
      <c r="G4953" s="85" t="s">
        <v>59</v>
      </c>
      <c r="H4953" s="85" t="s">
        <v>20690</v>
      </c>
      <c r="I4953" s="3" t="s">
        <v>4564</v>
      </c>
      <c r="J4953" s="85" t="s">
        <v>4400</v>
      </c>
      <c r="K4953" s="7" t="s">
        <v>4422</v>
      </c>
      <c r="L4953" s="3"/>
      <c r="M4953" s="3"/>
      <c r="N4953" s="41" t="s">
        <v>8673</v>
      </c>
      <c r="O4953" s="87">
        <v>192440</v>
      </c>
      <c r="P4953" s="87">
        <v>0</v>
      </c>
      <c r="Q4953" s="87">
        <v>192440</v>
      </c>
      <c r="R4953" s="87">
        <v>0</v>
      </c>
      <c r="S4953" s="87"/>
      <c r="T4953" s="87"/>
      <c r="U4953" s="85">
        <v>2012</v>
      </c>
      <c r="V4953" s="179"/>
      <c r="W4953" s="7"/>
      <c r="X4953" s="3"/>
      <c r="Y4953" s="3"/>
      <c r="Z4953" s="211">
        <v>23740</v>
      </c>
      <c r="AA4953" s="11"/>
      <c r="AB4953" s="123" t="s">
        <v>7939</v>
      </c>
      <c r="AC4953" s="124"/>
      <c r="AD4953" s="41"/>
      <c r="AE4953" s="41"/>
      <c r="AF4953" s="191">
        <v>41696</v>
      </c>
      <c r="AG4953" s="41"/>
      <c r="AH4953" s="41" t="s">
        <v>8024</v>
      </c>
      <c r="AI4953" s="80" t="s">
        <v>6</v>
      </c>
      <c r="AJ4953" s="41"/>
      <c r="AK4953" s="3"/>
      <c r="AL4953" s="85"/>
      <c r="AM4953" s="151" t="s">
        <v>19998</v>
      </c>
      <c r="AN4953" s="15"/>
      <c r="AO4953" s="166"/>
      <c r="AP4953" s="5">
        <f t="shared" si="78"/>
        <v>0</v>
      </c>
      <c r="AQ4953" s="16"/>
      <c r="AR4953" s="205">
        <v>1</v>
      </c>
      <c r="AS4953" s="16"/>
      <c r="AT4953" s="16"/>
      <c r="AU4953" s="16"/>
      <c r="AV4953" s="16"/>
      <c r="AW4953" s="16"/>
      <c r="AX4953" s="16"/>
    </row>
    <row r="4954" spans="1:50" customFormat="1" ht="15.75" hidden="1" customHeight="1" x14ac:dyDescent="0.2">
      <c r="A4954" s="7" t="s">
        <v>8676</v>
      </c>
      <c r="B4954" s="3" t="s">
        <v>8677</v>
      </c>
      <c r="C4954" s="85" t="s">
        <v>7939</v>
      </c>
      <c r="D4954" s="85" t="s">
        <v>13090</v>
      </c>
      <c r="E4954" s="202" t="s">
        <v>154</v>
      </c>
      <c r="F4954" s="85" t="s">
        <v>68</v>
      </c>
      <c r="G4954" s="85" t="s">
        <v>15334</v>
      </c>
      <c r="H4954" s="85" t="s">
        <v>20690</v>
      </c>
      <c r="I4954" s="3" t="s">
        <v>8058</v>
      </c>
      <c r="J4954" s="85" t="s">
        <v>4400</v>
      </c>
      <c r="K4954" s="7" t="s">
        <v>4422</v>
      </c>
      <c r="L4954" s="3"/>
      <c r="M4954" s="3"/>
      <c r="N4954" s="41" t="s">
        <v>8678</v>
      </c>
      <c r="O4954" s="87">
        <v>92039</v>
      </c>
      <c r="P4954" s="87">
        <v>0</v>
      </c>
      <c r="Q4954" s="87">
        <v>92039</v>
      </c>
      <c r="R4954" s="87">
        <v>0</v>
      </c>
      <c r="S4954" s="87"/>
      <c r="T4954" s="87"/>
      <c r="U4954" s="85">
        <v>2007</v>
      </c>
      <c r="V4954" s="179"/>
      <c r="W4954" s="7"/>
      <c r="X4954" s="3"/>
      <c r="Y4954" s="3"/>
      <c r="Z4954" s="146">
        <v>90779</v>
      </c>
      <c r="AA4954" s="11"/>
      <c r="AB4954" s="123" t="s">
        <v>7939</v>
      </c>
      <c r="AC4954" s="124"/>
      <c r="AD4954" s="41"/>
      <c r="AE4954" s="41"/>
      <c r="AF4954" s="191">
        <v>43927</v>
      </c>
      <c r="AG4954" s="41"/>
      <c r="AH4954" s="41" t="s">
        <v>8189</v>
      </c>
      <c r="AI4954" s="80" t="s">
        <v>6</v>
      </c>
      <c r="AJ4954" s="41"/>
      <c r="AK4954" s="3"/>
      <c r="AL4954" s="85"/>
      <c r="AM4954" s="151" t="s">
        <v>19998</v>
      </c>
      <c r="AN4954" s="15"/>
      <c r="AO4954" s="166"/>
      <c r="AP4954" s="5">
        <f t="shared" si="78"/>
        <v>0</v>
      </c>
      <c r="AQ4954" s="16"/>
      <c r="AR4954" s="205">
        <v>1</v>
      </c>
      <c r="AS4954" s="16"/>
      <c r="AT4954" s="16"/>
      <c r="AU4954" s="16"/>
      <c r="AV4954" s="16"/>
      <c r="AW4954" s="16"/>
      <c r="AX4954" s="16"/>
    </row>
    <row r="4955" spans="1:50" customFormat="1" ht="15.75" hidden="1" customHeight="1" x14ac:dyDescent="0.2">
      <c r="A4955" s="7" t="s">
        <v>8679</v>
      </c>
      <c r="B4955" s="3" t="s">
        <v>8680</v>
      </c>
      <c r="C4955" s="85" t="s">
        <v>7939</v>
      </c>
      <c r="D4955" s="85" t="s">
        <v>13090</v>
      </c>
      <c r="E4955" s="202" t="s">
        <v>154</v>
      </c>
      <c r="F4955" s="85" t="s">
        <v>55</v>
      </c>
      <c r="G4955" s="85" t="s">
        <v>59</v>
      </c>
      <c r="H4955" s="85" t="s">
        <v>20690</v>
      </c>
      <c r="I4955" s="3" t="s">
        <v>7970</v>
      </c>
      <c r="J4955" s="85" t="s">
        <v>4400</v>
      </c>
      <c r="K4955" s="7" t="s">
        <v>4422</v>
      </c>
      <c r="L4955" s="3"/>
      <c r="M4955" s="3"/>
      <c r="N4955" s="41" t="s">
        <v>8670</v>
      </c>
      <c r="O4955" s="87">
        <v>159356</v>
      </c>
      <c r="P4955" s="87">
        <v>247</v>
      </c>
      <c r="Q4955" s="87">
        <v>159109</v>
      </c>
      <c r="R4955" s="87">
        <v>0</v>
      </c>
      <c r="S4955" s="87"/>
      <c r="T4955" s="87"/>
      <c r="U4955" s="85">
        <v>2012</v>
      </c>
      <c r="V4955" s="179"/>
      <c r="W4955" s="7"/>
      <c r="X4955" s="3"/>
      <c r="Y4955" s="3"/>
      <c r="Z4955" s="211">
        <v>14063</v>
      </c>
      <c r="AA4955" s="11"/>
      <c r="AB4955" s="123" t="s">
        <v>7939</v>
      </c>
      <c r="AC4955" s="124"/>
      <c r="AD4955" s="41"/>
      <c r="AE4955" s="41"/>
      <c r="AF4955" s="191">
        <v>41695</v>
      </c>
      <c r="AG4955" s="41"/>
      <c r="AH4955" s="41" t="s">
        <v>8024</v>
      </c>
      <c r="AI4955" s="80" t="s">
        <v>6</v>
      </c>
      <c r="AJ4955" s="41"/>
      <c r="AK4955" s="3"/>
      <c r="AL4955" s="85"/>
      <c r="AM4955" s="151" t="s">
        <v>19998</v>
      </c>
      <c r="AN4955" s="15"/>
      <c r="AO4955" s="166"/>
      <c r="AP4955" s="5">
        <f t="shared" si="78"/>
        <v>0</v>
      </c>
      <c r="AQ4955" s="16"/>
      <c r="AR4955" s="205">
        <v>1</v>
      </c>
      <c r="AS4955" s="16"/>
      <c r="AT4955" s="16"/>
      <c r="AU4955" s="16"/>
      <c r="AV4955" s="16"/>
      <c r="AW4955" s="16"/>
      <c r="AX4955" s="16"/>
    </row>
    <row r="4956" spans="1:50" customFormat="1" ht="15.75" hidden="1" customHeight="1" x14ac:dyDescent="0.2">
      <c r="A4956" s="7" t="s">
        <v>8681</v>
      </c>
      <c r="B4956" s="3" t="s">
        <v>8682</v>
      </c>
      <c r="C4956" s="85" t="s">
        <v>7939</v>
      </c>
      <c r="D4956" s="85" t="s">
        <v>13090</v>
      </c>
      <c r="E4956" s="202" t="s">
        <v>154</v>
      </c>
      <c r="F4956" s="85" t="s">
        <v>40</v>
      </c>
      <c r="G4956" s="85" t="s">
        <v>43</v>
      </c>
      <c r="H4956" s="85" t="s">
        <v>20690</v>
      </c>
      <c r="I4956" s="3" t="s">
        <v>8209</v>
      </c>
      <c r="J4956" s="85" t="s">
        <v>115</v>
      </c>
      <c r="K4956" s="7" t="s">
        <v>5931</v>
      </c>
      <c r="L4956" s="3"/>
      <c r="M4956" s="3"/>
      <c r="N4956" s="41" t="s">
        <v>8684</v>
      </c>
      <c r="O4956" s="87">
        <v>48895</v>
      </c>
      <c r="P4956" s="87">
        <v>44619</v>
      </c>
      <c r="Q4956" s="87">
        <v>4276</v>
      </c>
      <c r="R4956" s="87">
        <v>0</v>
      </c>
      <c r="S4956" s="87"/>
      <c r="T4956" s="87"/>
      <c r="U4956" s="85">
        <v>2011</v>
      </c>
      <c r="V4956" s="179"/>
      <c r="W4956" s="7"/>
      <c r="X4956" s="3"/>
      <c r="Y4956" s="3"/>
      <c r="Z4956" s="146">
        <v>40684</v>
      </c>
      <c r="AA4956" s="11"/>
      <c r="AB4956" s="123" t="s">
        <v>7939</v>
      </c>
      <c r="AC4956" s="124"/>
      <c r="AD4956" s="41"/>
      <c r="AE4956" s="41"/>
      <c r="AF4956" s="191">
        <v>43986</v>
      </c>
      <c r="AG4956" s="41"/>
      <c r="AH4956" s="41" t="s">
        <v>8211</v>
      </c>
      <c r="AI4956" s="80" t="s">
        <v>6</v>
      </c>
      <c r="AJ4956" s="41"/>
      <c r="AK4956" s="4"/>
      <c r="AL4956" s="85"/>
      <c r="AM4956" s="151" t="s">
        <v>19998</v>
      </c>
      <c r="AN4956" s="15"/>
      <c r="AO4956" s="166"/>
      <c r="AP4956" s="5">
        <f t="shared" si="78"/>
        <v>0</v>
      </c>
      <c r="AQ4956" s="16"/>
      <c r="AR4956" s="205">
        <v>1</v>
      </c>
      <c r="AS4956" s="16"/>
      <c r="AT4956" s="16"/>
      <c r="AU4956" s="16"/>
      <c r="AV4956" s="16"/>
      <c r="AW4956" s="16"/>
      <c r="AX4956" s="16"/>
    </row>
    <row r="4957" spans="1:50" customFormat="1" ht="15.75" hidden="1" customHeight="1" x14ac:dyDescent="0.2">
      <c r="A4957" s="7" t="s">
        <v>8685</v>
      </c>
      <c r="B4957" s="3" t="s">
        <v>8686</v>
      </c>
      <c r="C4957" s="85" t="s">
        <v>7939</v>
      </c>
      <c r="D4957" s="85" t="s">
        <v>13090</v>
      </c>
      <c r="E4957" s="202" t="s">
        <v>154</v>
      </c>
      <c r="F4957" s="85" t="s">
        <v>40</v>
      </c>
      <c r="G4957" s="85" t="s">
        <v>43</v>
      </c>
      <c r="H4957" s="85" t="s">
        <v>20690</v>
      </c>
      <c r="I4957" s="3" t="s">
        <v>8209</v>
      </c>
      <c r="J4957" s="85" t="s">
        <v>115</v>
      </c>
      <c r="K4957" s="7" t="s">
        <v>5931</v>
      </c>
      <c r="L4957" s="3"/>
      <c r="M4957" s="3"/>
      <c r="N4957" s="41" t="s">
        <v>8684</v>
      </c>
      <c r="O4957" s="87">
        <v>53122</v>
      </c>
      <c r="P4957" s="87">
        <v>47398</v>
      </c>
      <c r="Q4957" s="87">
        <v>5724</v>
      </c>
      <c r="R4957" s="87">
        <v>0</v>
      </c>
      <c r="S4957" s="87"/>
      <c r="T4957" s="87"/>
      <c r="U4957" s="85">
        <v>2011</v>
      </c>
      <c r="V4957" s="179"/>
      <c r="W4957" s="7"/>
      <c r="X4957" s="3"/>
      <c r="Y4957" s="3"/>
      <c r="Z4957" s="146">
        <v>40864</v>
      </c>
      <c r="AA4957" s="11"/>
      <c r="AB4957" s="123" t="s">
        <v>7939</v>
      </c>
      <c r="AC4957" s="124"/>
      <c r="AD4957" s="41"/>
      <c r="AE4957" s="41"/>
      <c r="AF4957" s="191">
        <v>41698</v>
      </c>
      <c r="AG4957" s="41"/>
      <c r="AH4957" s="41" t="s">
        <v>8211</v>
      </c>
      <c r="AI4957" s="80" t="s">
        <v>6</v>
      </c>
      <c r="AJ4957" s="41"/>
      <c r="AK4957" s="4"/>
      <c r="AL4957" s="85"/>
      <c r="AM4957" s="151" t="s">
        <v>19998</v>
      </c>
      <c r="AN4957" s="15"/>
      <c r="AO4957" s="166"/>
      <c r="AP4957" s="5">
        <f t="shared" si="78"/>
        <v>0</v>
      </c>
      <c r="AQ4957" s="16"/>
      <c r="AR4957" s="205">
        <v>1</v>
      </c>
      <c r="AS4957" s="16"/>
      <c r="AT4957" s="16"/>
      <c r="AU4957" s="16"/>
      <c r="AV4957" s="16"/>
      <c r="AW4957" s="16"/>
      <c r="AX4957" s="16"/>
    </row>
    <row r="4958" spans="1:50" customFormat="1" ht="15.75" hidden="1" customHeight="1" x14ac:dyDescent="0.2">
      <c r="A4958" s="7" t="s">
        <v>8687</v>
      </c>
      <c r="B4958" s="3" t="s">
        <v>8688</v>
      </c>
      <c r="C4958" s="85" t="s">
        <v>7939</v>
      </c>
      <c r="D4958" s="85" t="s">
        <v>13090</v>
      </c>
      <c r="E4958" s="202" t="s">
        <v>154</v>
      </c>
      <c r="F4958" s="85" t="s">
        <v>40</v>
      </c>
      <c r="G4958" s="85" t="s">
        <v>43</v>
      </c>
      <c r="H4958" s="85" t="s">
        <v>20690</v>
      </c>
      <c r="I4958" s="3" t="s">
        <v>8209</v>
      </c>
      <c r="J4958" s="85" t="s">
        <v>115</v>
      </c>
      <c r="K4958" s="7" t="s">
        <v>5931</v>
      </c>
      <c r="L4958" s="3"/>
      <c r="M4958" s="3"/>
      <c r="N4958" s="41" t="s">
        <v>8684</v>
      </c>
      <c r="O4958" s="87">
        <v>14648</v>
      </c>
      <c r="P4958" s="87">
        <v>11648</v>
      </c>
      <c r="Q4958" s="87">
        <v>3000</v>
      </c>
      <c r="R4958" s="87">
        <v>0</v>
      </c>
      <c r="S4958" s="87"/>
      <c r="T4958" s="87"/>
      <c r="U4958" s="85">
        <v>2013</v>
      </c>
      <c r="V4958" s="179"/>
      <c r="W4958" s="7"/>
      <c r="X4958" s="3"/>
      <c r="Y4958" s="3"/>
      <c r="Z4958" s="146">
        <v>40864</v>
      </c>
      <c r="AA4958" s="11"/>
      <c r="AB4958" s="123" t="s">
        <v>7939</v>
      </c>
      <c r="AC4958" s="124"/>
      <c r="AD4958" s="41"/>
      <c r="AE4958" s="41"/>
      <c r="AF4958" s="191">
        <v>41698</v>
      </c>
      <c r="AG4958" s="41"/>
      <c r="AH4958" s="41" t="s">
        <v>8211</v>
      </c>
      <c r="AI4958" s="80" t="s">
        <v>6</v>
      </c>
      <c r="AJ4958" s="41"/>
      <c r="AK4958" s="4"/>
      <c r="AL4958" s="85"/>
      <c r="AM4958" s="151" t="s">
        <v>19998</v>
      </c>
      <c r="AN4958" s="15"/>
      <c r="AO4958" s="166"/>
      <c r="AP4958" s="5">
        <f t="shared" si="78"/>
        <v>0</v>
      </c>
      <c r="AQ4958" s="16"/>
      <c r="AR4958" s="205">
        <v>1</v>
      </c>
      <c r="AS4958" s="16"/>
      <c r="AT4958" s="16"/>
      <c r="AU4958" s="16"/>
      <c r="AV4958" s="16"/>
      <c r="AW4958" s="16"/>
      <c r="AX4958" s="16"/>
    </row>
    <row r="4959" spans="1:50" customFormat="1" ht="15.75" hidden="1" customHeight="1" x14ac:dyDescent="0.2">
      <c r="A4959" s="7" t="s">
        <v>8689</v>
      </c>
      <c r="B4959" s="3" t="s">
        <v>8690</v>
      </c>
      <c r="C4959" s="85" t="s">
        <v>7939</v>
      </c>
      <c r="D4959" s="85" t="s">
        <v>13090</v>
      </c>
      <c r="E4959" s="202" t="s">
        <v>154</v>
      </c>
      <c r="F4959" s="85" t="s">
        <v>55</v>
      </c>
      <c r="G4959" s="85" t="s">
        <v>63</v>
      </c>
      <c r="H4959" s="85" t="s">
        <v>20690</v>
      </c>
      <c r="I4959" s="3" t="s">
        <v>4564</v>
      </c>
      <c r="J4959" s="85" t="s">
        <v>4435</v>
      </c>
      <c r="K4959" s="7" t="s">
        <v>3838</v>
      </c>
      <c r="L4959" s="3"/>
      <c r="M4959" s="3"/>
      <c r="N4959" s="41" t="s">
        <v>8691</v>
      </c>
      <c r="O4959" s="87">
        <v>274026</v>
      </c>
      <c r="P4959" s="87">
        <v>134071</v>
      </c>
      <c r="Q4959" s="87">
        <v>139955</v>
      </c>
      <c r="R4959" s="87">
        <v>0</v>
      </c>
      <c r="S4959" s="87"/>
      <c r="T4959" s="87"/>
      <c r="U4959" s="85">
        <v>2012</v>
      </c>
      <c r="V4959" s="179"/>
      <c r="W4959" s="7"/>
      <c r="X4959" s="3"/>
      <c r="Y4959" s="3"/>
      <c r="Z4959" s="146">
        <v>49451</v>
      </c>
      <c r="AA4959" s="11"/>
      <c r="AB4959" s="123" t="s">
        <v>7939</v>
      </c>
      <c r="AC4959" s="124"/>
      <c r="AD4959" s="41"/>
      <c r="AE4959" s="41"/>
      <c r="AF4959" s="191">
        <v>41696</v>
      </c>
      <c r="AG4959" s="41"/>
      <c r="AH4959" s="41" t="s">
        <v>8024</v>
      </c>
      <c r="AI4959" s="80" t="s">
        <v>6</v>
      </c>
      <c r="AJ4959" s="41"/>
      <c r="AK4959" s="3"/>
      <c r="AL4959" s="85"/>
      <c r="AM4959" s="151" t="s">
        <v>19998</v>
      </c>
      <c r="AN4959" s="15"/>
      <c r="AO4959" s="166"/>
      <c r="AP4959" s="5">
        <f t="shared" si="78"/>
        <v>0</v>
      </c>
      <c r="AQ4959" s="16"/>
      <c r="AR4959" s="205">
        <v>1</v>
      </c>
      <c r="AS4959" s="16"/>
      <c r="AT4959" s="16"/>
      <c r="AU4959" s="16"/>
      <c r="AV4959" s="16"/>
      <c r="AW4959" s="16"/>
      <c r="AX4959" s="16"/>
    </row>
    <row r="4960" spans="1:50" customFormat="1" ht="15.75" hidden="1" customHeight="1" x14ac:dyDescent="0.2">
      <c r="A4960" s="7" t="s">
        <v>8692</v>
      </c>
      <c r="B4960" s="1" t="s">
        <v>8693</v>
      </c>
      <c r="C4960" s="85" t="s">
        <v>7939</v>
      </c>
      <c r="D4960" s="85" t="s">
        <v>13090</v>
      </c>
      <c r="E4960" s="202" t="s">
        <v>8031</v>
      </c>
      <c r="F4960" s="85" t="s">
        <v>55</v>
      </c>
      <c r="G4960" s="85" t="s">
        <v>63</v>
      </c>
      <c r="H4960" s="85" t="s">
        <v>20690</v>
      </c>
      <c r="I4960" s="3" t="s">
        <v>7970</v>
      </c>
      <c r="J4960" s="85" t="s">
        <v>4435</v>
      </c>
      <c r="K4960" s="7" t="s">
        <v>3838</v>
      </c>
      <c r="L4960" s="7"/>
      <c r="M4960" s="7"/>
      <c r="N4960" s="2" t="s">
        <v>8694</v>
      </c>
      <c r="O4960" s="87">
        <v>0</v>
      </c>
      <c r="P4960" s="87">
        <v>0</v>
      </c>
      <c r="Q4960" s="87">
        <v>0</v>
      </c>
      <c r="R4960" s="87">
        <v>0</v>
      </c>
      <c r="S4960" s="87"/>
      <c r="T4960" s="87"/>
      <c r="U4960" s="85" t="s">
        <v>112</v>
      </c>
      <c r="V4960" s="179"/>
      <c r="W4960" s="7"/>
      <c r="X4960" s="7"/>
      <c r="Y4960" s="7"/>
      <c r="Z4960" s="210">
        <v>8274</v>
      </c>
      <c r="AA4960" s="11"/>
      <c r="AB4960" s="123" t="s">
        <v>7939</v>
      </c>
      <c r="AC4960" s="124"/>
      <c r="AD4960" s="80"/>
      <c r="AE4960" s="80"/>
      <c r="AF4960" s="191"/>
      <c r="AG4960" s="80"/>
      <c r="AH4960" s="2" t="s">
        <v>8024</v>
      </c>
      <c r="AI4960" s="80" t="s">
        <v>6</v>
      </c>
      <c r="AJ4960" s="80"/>
      <c r="AK4960" s="7"/>
      <c r="AL4960" s="85"/>
      <c r="AM4960" s="151" t="s">
        <v>19998</v>
      </c>
      <c r="AN4960" s="16"/>
      <c r="AO4960" s="166"/>
      <c r="AP4960" s="5">
        <f t="shared" si="78"/>
        <v>0</v>
      </c>
      <c r="AQ4960" s="16"/>
      <c r="AR4960" s="205">
        <v>1</v>
      </c>
      <c r="AS4960" s="16"/>
      <c r="AT4960" s="16"/>
      <c r="AU4960" s="16"/>
      <c r="AV4960" s="16"/>
      <c r="AW4960" s="16"/>
      <c r="AX4960" s="16"/>
    </row>
    <row r="4961" spans="1:50" customFormat="1" ht="15.75" hidden="1" customHeight="1" x14ac:dyDescent="0.2">
      <c r="A4961" s="7" t="s">
        <v>8695</v>
      </c>
      <c r="B4961" s="1" t="s">
        <v>8696</v>
      </c>
      <c r="C4961" s="85" t="s">
        <v>7939</v>
      </c>
      <c r="D4961" s="85" t="s">
        <v>13090</v>
      </c>
      <c r="E4961" s="202" t="s">
        <v>8031</v>
      </c>
      <c r="F4961" s="85" t="s">
        <v>40</v>
      </c>
      <c r="G4961" s="85" t="s">
        <v>44</v>
      </c>
      <c r="H4961" s="85" t="s">
        <v>20690</v>
      </c>
      <c r="I4961" s="3" t="s">
        <v>8697</v>
      </c>
      <c r="J4961" s="85" t="s">
        <v>4435</v>
      </c>
      <c r="K4961" s="7" t="s">
        <v>3838</v>
      </c>
      <c r="L4961" s="7"/>
      <c r="M4961" s="7"/>
      <c r="N4961" s="2" t="s">
        <v>8698</v>
      </c>
      <c r="O4961" s="87">
        <v>0</v>
      </c>
      <c r="P4961" s="87">
        <v>0</v>
      </c>
      <c r="Q4961" s="87">
        <v>0</v>
      </c>
      <c r="R4961" s="87">
        <v>0</v>
      </c>
      <c r="S4961" s="87"/>
      <c r="T4961" s="87"/>
      <c r="U4961" s="85" t="s">
        <v>112</v>
      </c>
      <c r="V4961" s="179"/>
      <c r="W4961" s="7"/>
      <c r="X4961" s="7"/>
      <c r="Y4961" s="7"/>
      <c r="Z4961" s="210">
        <v>34597</v>
      </c>
      <c r="AA4961" s="11"/>
      <c r="AB4961" s="123" t="s">
        <v>7939</v>
      </c>
      <c r="AC4961" s="124"/>
      <c r="AD4961" s="80"/>
      <c r="AE4961" s="80"/>
      <c r="AF4961" s="191"/>
      <c r="AG4961" s="80"/>
      <c r="AH4961" s="2" t="s">
        <v>8211</v>
      </c>
      <c r="AI4961" s="80" t="s">
        <v>6</v>
      </c>
      <c r="AJ4961" s="80"/>
      <c r="AK4961" s="4"/>
      <c r="AL4961" s="85"/>
      <c r="AM4961" s="151" t="s">
        <v>19998</v>
      </c>
      <c r="AN4961" s="16"/>
      <c r="AO4961" s="166"/>
      <c r="AP4961" s="5">
        <f t="shared" si="78"/>
        <v>0</v>
      </c>
      <c r="AQ4961" s="16"/>
      <c r="AR4961" s="205">
        <v>1</v>
      </c>
      <c r="AS4961" s="16"/>
      <c r="AT4961" s="16"/>
      <c r="AU4961" s="16"/>
      <c r="AV4961" s="16"/>
      <c r="AW4961" s="16"/>
      <c r="AX4961" s="16"/>
    </row>
    <row r="4962" spans="1:50" customFormat="1" ht="15.75" hidden="1" customHeight="1" x14ac:dyDescent="0.2">
      <c r="A4962" s="7" t="s">
        <v>8699</v>
      </c>
      <c r="B4962" s="3" t="s">
        <v>8700</v>
      </c>
      <c r="C4962" s="85" t="s">
        <v>7939</v>
      </c>
      <c r="D4962" s="85" t="s">
        <v>13090</v>
      </c>
      <c r="E4962" s="202" t="s">
        <v>16604</v>
      </c>
      <c r="F4962" s="85" t="s">
        <v>55</v>
      </c>
      <c r="G4962" s="85" t="s">
        <v>63</v>
      </c>
      <c r="H4962" s="85" t="s">
        <v>20690</v>
      </c>
      <c r="I4962" s="3" t="s">
        <v>4564</v>
      </c>
      <c r="J4962" s="85" t="s">
        <v>4435</v>
      </c>
      <c r="K4962" s="7" t="s">
        <v>3838</v>
      </c>
      <c r="L4962" s="3"/>
      <c r="M4962" s="3"/>
      <c r="N4962" s="41" t="s">
        <v>8701</v>
      </c>
      <c r="O4962" s="87">
        <v>2425137</v>
      </c>
      <c r="P4962" s="87">
        <v>2155683</v>
      </c>
      <c r="Q4962" s="87">
        <v>269454</v>
      </c>
      <c r="R4962" s="87">
        <v>0</v>
      </c>
      <c r="S4962" s="87"/>
      <c r="T4962" s="87"/>
      <c r="U4962" s="85">
        <v>2012</v>
      </c>
      <c r="V4962" s="179"/>
      <c r="W4962" s="7"/>
      <c r="X4962" s="3"/>
      <c r="Y4962" s="3"/>
      <c r="Z4962" s="146">
        <v>365404</v>
      </c>
      <c r="AA4962" s="11"/>
      <c r="AB4962" s="123" t="s">
        <v>7939</v>
      </c>
      <c r="AC4962" s="124"/>
      <c r="AD4962" s="41"/>
      <c r="AE4962" s="41"/>
      <c r="AF4962" s="191">
        <v>43927</v>
      </c>
      <c r="AG4962" s="41"/>
      <c r="AH4962" s="41" t="s">
        <v>8024</v>
      </c>
      <c r="AI4962" s="80" t="s">
        <v>6</v>
      </c>
      <c r="AJ4962" s="41"/>
      <c r="AK4962" s="3"/>
      <c r="AL4962" s="85"/>
      <c r="AM4962" s="151" t="s">
        <v>19998</v>
      </c>
      <c r="AN4962" s="15"/>
      <c r="AO4962" s="166"/>
      <c r="AP4962" s="5">
        <f t="shared" si="78"/>
        <v>0</v>
      </c>
      <c r="AQ4962" s="16"/>
      <c r="AR4962" s="205">
        <v>1</v>
      </c>
      <c r="AS4962" s="16"/>
      <c r="AT4962" s="16"/>
      <c r="AU4962" s="16"/>
      <c r="AV4962" s="16"/>
      <c r="AW4962" s="16"/>
      <c r="AX4962" s="16"/>
    </row>
    <row r="4963" spans="1:50" customFormat="1" ht="15.75" hidden="1" customHeight="1" x14ac:dyDescent="0.2">
      <c r="A4963" s="7" t="s">
        <v>8702</v>
      </c>
      <c r="B4963" s="3" t="s">
        <v>8703</v>
      </c>
      <c r="C4963" s="85" t="s">
        <v>7939</v>
      </c>
      <c r="D4963" s="85" t="s">
        <v>13090</v>
      </c>
      <c r="E4963" s="202" t="s">
        <v>154</v>
      </c>
      <c r="F4963" s="85" t="s">
        <v>55</v>
      </c>
      <c r="G4963" s="85" t="s">
        <v>63</v>
      </c>
      <c r="H4963" s="85" t="s">
        <v>20690</v>
      </c>
      <c r="I4963" s="3" t="s">
        <v>4564</v>
      </c>
      <c r="J4963" s="85" t="s">
        <v>5308</v>
      </c>
      <c r="K4963" s="7" t="s">
        <v>5793</v>
      </c>
      <c r="L4963" s="3"/>
      <c r="M4963" s="3"/>
      <c r="N4963" s="41" t="s">
        <v>13128</v>
      </c>
      <c r="O4963" s="87">
        <v>2085449</v>
      </c>
      <c r="P4963" s="87">
        <v>1477029</v>
      </c>
      <c r="Q4963" s="87">
        <v>608420</v>
      </c>
      <c r="R4963" s="87">
        <v>0</v>
      </c>
      <c r="S4963" s="87"/>
      <c r="T4963" s="87"/>
      <c r="U4963" s="85">
        <v>2012</v>
      </c>
      <c r="V4963" s="179"/>
      <c r="W4963" s="7"/>
      <c r="X4963" s="3"/>
      <c r="Y4963" s="3"/>
      <c r="Z4963" s="146">
        <v>256108</v>
      </c>
      <c r="AA4963" s="11"/>
      <c r="AB4963" s="123" t="s">
        <v>7939</v>
      </c>
      <c r="AC4963" s="124"/>
      <c r="AD4963" s="41"/>
      <c r="AE4963" s="41"/>
      <c r="AF4963" s="191">
        <v>43927</v>
      </c>
      <c r="AG4963" s="41"/>
      <c r="AH4963" s="41" t="s">
        <v>8024</v>
      </c>
      <c r="AI4963" s="80" t="s">
        <v>6</v>
      </c>
      <c r="AJ4963" s="41"/>
      <c r="AK4963" s="3"/>
      <c r="AL4963" s="85"/>
      <c r="AM4963" s="151" t="s">
        <v>19998</v>
      </c>
      <c r="AN4963" s="15"/>
      <c r="AO4963" s="166"/>
      <c r="AP4963" s="5">
        <f t="shared" si="78"/>
        <v>0</v>
      </c>
      <c r="AQ4963" s="16"/>
      <c r="AR4963" s="205">
        <v>1</v>
      </c>
      <c r="AS4963" s="16"/>
      <c r="AT4963" s="16"/>
      <c r="AU4963" s="16"/>
      <c r="AV4963" s="16"/>
      <c r="AW4963" s="16"/>
      <c r="AX4963" s="16"/>
    </row>
    <row r="4964" spans="1:50" customFormat="1" ht="15.75" hidden="1" customHeight="1" x14ac:dyDescent="0.2">
      <c r="A4964" s="7" t="s">
        <v>8704</v>
      </c>
      <c r="B4964" s="3" t="s">
        <v>8705</v>
      </c>
      <c r="C4964" s="85" t="s">
        <v>7939</v>
      </c>
      <c r="D4964" s="85" t="s">
        <v>13090</v>
      </c>
      <c r="E4964" s="202" t="s">
        <v>154</v>
      </c>
      <c r="F4964" s="85" t="s">
        <v>55</v>
      </c>
      <c r="G4964" s="85" t="s">
        <v>57</v>
      </c>
      <c r="H4964" s="85" t="s">
        <v>20690</v>
      </c>
      <c r="I4964" s="3" t="s">
        <v>4564</v>
      </c>
      <c r="J4964" s="85" t="s">
        <v>124</v>
      </c>
      <c r="K4964" s="7" t="s">
        <v>5889</v>
      </c>
      <c r="L4964" s="3"/>
      <c r="M4964" s="3"/>
      <c r="N4964" s="41" t="s">
        <v>8706</v>
      </c>
      <c r="O4964" s="87">
        <v>167721</v>
      </c>
      <c r="P4964" s="87">
        <v>90621</v>
      </c>
      <c r="Q4964" s="87">
        <v>77100</v>
      </c>
      <c r="R4964" s="87">
        <v>0</v>
      </c>
      <c r="S4964" s="87"/>
      <c r="T4964" s="87"/>
      <c r="U4964" s="85">
        <v>2012</v>
      </c>
      <c r="V4964" s="179"/>
      <c r="W4964" s="7"/>
      <c r="X4964" s="3"/>
      <c r="Y4964" s="3"/>
      <c r="Z4964" s="146">
        <v>357011</v>
      </c>
      <c r="AA4964" s="11"/>
      <c r="AB4964" s="123" t="s">
        <v>7939</v>
      </c>
      <c r="AC4964" s="124"/>
      <c r="AD4964" s="41"/>
      <c r="AE4964" s="41"/>
      <c r="AF4964" s="191">
        <v>43927</v>
      </c>
      <c r="AG4964" s="41"/>
      <c r="AH4964" s="41" t="s">
        <v>8024</v>
      </c>
      <c r="AI4964" s="80" t="s">
        <v>6</v>
      </c>
      <c r="AJ4964" s="41"/>
      <c r="AK4964" s="3"/>
      <c r="AL4964" s="85"/>
      <c r="AM4964" s="151" t="s">
        <v>19998</v>
      </c>
      <c r="AN4964" s="15"/>
      <c r="AO4964" s="166"/>
      <c r="AP4964" s="5">
        <f t="shared" si="78"/>
        <v>0</v>
      </c>
      <c r="AQ4964" s="16"/>
      <c r="AR4964" s="205">
        <v>1</v>
      </c>
      <c r="AS4964" s="16"/>
      <c r="AT4964" s="16"/>
      <c r="AU4964" s="16"/>
      <c r="AV4964" s="16"/>
      <c r="AW4964" s="16"/>
      <c r="AX4964" s="16"/>
    </row>
    <row r="4965" spans="1:50" customFormat="1" ht="15.75" hidden="1" customHeight="1" x14ac:dyDescent="0.2">
      <c r="A4965" s="7" t="s">
        <v>8707</v>
      </c>
      <c r="B4965" s="3" t="s">
        <v>13129</v>
      </c>
      <c r="C4965" s="85" t="s">
        <v>7939</v>
      </c>
      <c r="D4965" s="85" t="s">
        <v>13090</v>
      </c>
      <c r="E4965" s="202" t="s">
        <v>154</v>
      </c>
      <c r="F4965" s="85" t="s">
        <v>55</v>
      </c>
      <c r="G4965" s="85" t="s">
        <v>57</v>
      </c>
      <c r="H4965" s="85" t="s">
        <v>20690</v>
      </c>
      <c r="I4965" s="3" t="s">
        <v>7970</v>
      </c>
      <c r="J4965" s="85" t="s">
        <v>124</v>
      </c>
      <c r="K4965" s="7" t="s">
        <v>125</v>
      </c>
      <c r="L4965" s="3"/>
      <c r="M4965" s="3"/>
      <c r="N4965" s="41" t="s">
        <v>13130</v>
      </c>
      <c r="O4965" s="87">
        <v>0</v>
      </c>
      <c r="P4965" s="87">
        <v>0</v>
      </c>
      <c r="Q4965" s="87">
        <v>0</v>
      </c>
      <c r="R4965" s="87">
        <v>0</v>
      </c>
      <c r="S4965" s="87"/>
      <c r="T4965" s="87"/>
      <c r="U4965" s="85" t="s">
        <v>112</v>
      </c>
      <c r="V4965" s="179"/>
      <c r="W4965" s="7"/>
      <c r="X4965" s="3"/>
      <c r="Y4965" s="3"/>
      <c r="Z4965" s="146">
        <v>18479</v>
      </c>
      <c r="AA4965" s="11"/>
      <c r="AB4965" s="123" t="s">
        <v>7939</v>
      </c>
      <c r="AC4965" s="124"/>
      <c r="AD4965" s="41"/>
      <c r="AE4965" s="41"/>
      <c r="AF4965" s="191">
        <v>43927</v>
      </c>
      <c r="AG4965" s="41"/>
      <c r="AH4965" s="41" t="s">
        <v>8024</v>
      </c>
      <c r="AI4965" s="80" t="s">
        <v>6</v>
      </c>
      <c r="AJ4965" s="41"/>
      <c r="AK4965" s="3"/>
      <c r="AL4965" s="85"/>
      <c r="AM4965" s="151" t="s">
        <v>19998</v>
      </c>
      <c r="AN4965" s="15"/>
      <c r="AO4965" s="166"/>
      <c r="AP4965" s="5">
        <f t="shared" si="78"/>
        <v>0</v>
      </c>
      <c r="AQ4965" s="16"/>
      <c r="AR4965" s="205">
        <v>1</v>
      </c>
      <c r="AS4965" s="16"/>
      <c r="AT4965" s="16"/>
      <c r="AU4965" s="16"/>
      <c r="AV4965" s="16"/>
      <c r="AW4965" s="16"/>
      <c r="AX4965" s="16"/>
    </row>
    <row r="4966" spans="1:50" customFormat="1" ht="15.75" hidden="1" customHeight="1" x14ac:dyDescent="0.2">
      <c r="A4966" s="7" t="s">
        <v>8708</v>
      </c>
      <c r="B4966" s="3" t="s">
        <v>8709</v>
      </c>
      <c r="C4966" s="85" t="s">
        <v>7939</v>
      </c>
      <c r="D4966" s="85" t="s">
        <v>13090</v>
      </c>
      <c r="E4966" s="202" t="s">
        <v>154</v>
      </c>
      <c r="F4966" s="85" t="s">
        <v>25110</v>
      </c>
      <c r="G4966" s="85" t="s">
        <v>51</v>
      </c>
      <c r="H4966" s="85" t="s">
        <v>20690</v>
      </c>
      <c r="I4966" s="3" t="s">
        <v>7958</v>
      </c>
      <c r="J4966" s="85" t="s">
        <v>4435</v>
      </c>
      <c r="K4966" s="7" t="s">
        <v>3838</v>
      </c>
      <c r="L4966" s="3"/>
      <c r="M4966" s="3"/>
      <c r="N4966" s="41" t="s">
        <v>8710</v>
      </c>
      <c r="O4966" s="87">
        <v>1575098</v>
      </c>
      <c r="P4966" s="87">
        <v>1327272</v>
      </c>
      <c r="Q4966" s="87">
        <v>247826</v>
      </c>
      <c r="R4966" s="87">
        <v>0</v>
      </c>
      <c r="S4966" s="87"/>
      <c r="T4966" s="87"/>
      <c r="U4966" s="85">
        <v>2010</v>
      </c>
      <c r="V4966" s="179"/>
      <c r="W4966" s="7"/>
      <c r="X4966" s="3"/>
      <c r="Y4966" s="3"/>
      <c r="Z4966" s="146">
        <v>830133</v>
      </c>
      <c r="AA4966" s="11"/>
      <c r="AB4966" s="123" t="s">
        <v>7939</v>
      </c>
      <c r="AC4966" s="124"/>
      <c r="AD4966" s="41"/>
      <c r="AE4966" s="41"/>
      <c r="AF4966" s="191">
        <v>43927</v>
      </c>
      <c r="AG4966" s="41"/>
      <c r="AH4966" s="41" t="s">
        <v>8024</v>
      </c>
      <c r="AI4966" s="80" t="s">
        <v>6</v>
      </c>
      <c r="AJ4966" s="41"/>
      <c r="AK4966" s="3"/>
      <c r="AL4966" s="85"/>
      <c r="AM4966" s="151" t="s">
        <v>19998</v>
      </c>
      <c r="AN4966" s="15"/>
      <c r="AO4966" s="166"/>
      <c r="AP4966" s="5">
        <f t="shared" si="78"/>
        <v>0</v>
      </c>
      <c r="AQ4966" s="16"/>
      <c r="AR4966" s="205">
        <v>1</v>
      </c>
      <c r="AS4966" s="16"/>
      <c r="AT4966" s="16"/>
      <c r="AU4966" s="16"/>
      <c r="AV4966" s="16"/>
      <c r="AW4966" s="16"/>
      <c r="AX4966" s="16"/>
    </row>
    <row r="4967" spans="1:50" customFormat="1" ht="15.75" hidden="1" customHeight="1" x14ac:dyDescent="0.2">
      <c r="A4967" s="7" t="s">
        <v>8711</v>
      </c>
      <c r="B4967" s="3" t="s">
        <v>8712</v>
      </c>
      <c r="C4967" s="85" t="s">
        <v>7939</v>
      </c>
      <c r="D4967" s="85" t="s">
        <v>13090</v>
      </c>
      <c r="E4967" s="202" t="s">
        <v>154</v>
      </c>
      <c r="F4967" s="85" t="s">
        <v>55</v>
      </c>
      <c r="G4967" s="85" t="s">
        <v>63</v>
      </c>
      <c r="H4967" s="85" t="s">
        <v>20690</v>
      </c>
      <c r="I4967" s="3" t="s">
        <v>7970</v>
      </c>
      <c r="J4967" s="85" t="s">
        <v>4435</v>
      </c>
      <c r="K4967" s="7" t="s">
        <v>3838</v>
      </c>
      <c r="L4967" s="3"/>
      <c r="M4967" s="3"/>
      <c r="N4967" s="41" t="s">
        <v>7950</v>
      </c>
      <c r="O4967" s="87">
        <v>0</v>
      </c>
      <c r="P4967" s="87">
        <v>0</v>
      </c>
      <c r="Q4967" s="87">
        <v>0</v>
      </c>
      <c r="R4967" s="87">
        <v>0</v>
      </c>
      <c r="S4967" s="87"/>
      <c r="T4967" s="87"/>
      <c r="U4967" s="85" t="s">
        <v>112</v>
      </c>
      <c r="V4967" s="179"/>
      <c r="W4967" s="7"/>
      <c r="X4967" s="3"/>
      <c r="Y4967" s="3"/>
      <c r="Z4967" s="146">
        <v>6434</v>
      </c>
      <c r="AA4967" s="11"/>
      <c r="AB4967" s="123" t="s">
        <v>7939</v>
      </c>
      <c r="AC4967" s="124"/>
      <c r="AD4967" s="41"/>
      <c r="AE4967" s="41"/>
      <c r="AF4967" s="191">
        <v>41729</v>
      </c>
      <c r="AG4967" s="41"/>
      <c r="AH4967" s="41" t="s">
        <v>8024</v>
      </c>
      <c r="AI4967" s="80" t="s">
        <v>6</v>
      </c>
      <c r="AJ4967" s="41"/>
      <c r="AK4967" s="3"/>
      <c r="AL4967" s="85"/>
      <c r="AM4967" s="151" t="s">
        <v>19998</v>
      </c>
      <c r="AN4967" s="15"/>
      <c r="AO4967" s="166"/>
      <c r="AP4967" s="5">
        <f t="shared" si="78"/>
        <v>0</v>
      </c>
      <c r="AQ4967" s="16"/>
      <c r="AR4967" s="205">
        <v>1</v>
      </c>
      <c r="AS4967" s="16"/>
      <c r="AT4967" s="16"/>
      <c r="AU4967" s="16"/>
      <c r="AV4967" s="16"/>
      <c r="AW4967" s="16"/>
      <c r="AX4967" s="16"/>
    </row>
    <row r="4968" spans="1:50" customFormat="1" ht="15.75" hidden="1" customHeight="1" x14ac:dyDescent="0.2">
      <c r="A4968" s="7" t="s">
        <v>8713</v>
      </c>
      <c r="B4968" s="1" t="s">
        <v>8714</v>
      </c>
      <c r="C4968" s="85" t="s">
        <v>7939</v>
      </c>
      <c r="D4968" s="85" t="s">
        <v>13090</v>
      </c>
      <c r="E4968" s="202" t="s">
        <v>8031</v>
      </c>
      <c r="F4968" s="85" t="s">
        <v>68</v>
      </c>
      <c r="G4968" s="85" t="s">
        <v>16221</v>
      </c>
      <c r="H4968" s="85" t="s">
        <v>20690</v>
      </c>
      <c r="I4968" s="3" t="s">
        <v>8332</v>
      </c>
      <c r="J4968" s="85" t="s">
        <v>4435</v>
      </c>
      <c r="K4968" s="7" t="s">
        <v>4605</v>
      </c>
      <c r="L4968" s="7"/>
      <c r="M4968" s="7"/>
      <c r="N4968" s="2" t="s">
        <v>7950</v>
      </c>
      <c r="O4968" s="87">
        <v>0</v>
      </c>
      <c r="P4968" s="87">
        <v>0</v>
      </c>
      <c r="Q4968" s="87">
        <v>0</v>
      </c>
      <c r="R4968" s="87">
        <v>0</v>
      </c>
      <c r="S4968" s="87"/>
      <c r="T4968" s="87"/>
      <c r="U4968" s="85" t="s">
        <v>112</v>
      </c>
      <c r="V4968" s="179"/>
      <c r="W4968" s="7"/>
      <c r="X4968" s="7"/>
      <c r="Y4968" s="7"/>
      <c r="Z4968" s="210">
        <v>40658</v>
      </c>
      <c r="AA4968" s="11"/>
      <c r="AB4968" s="123" t="s">
        <v>7939</v>
      </c>
      <c r="AC4968" s="124"/>
      <c r="AD4968" s="80"/>
      <c r="AE4968" s="80"/>
      <c r="AF4968" s="191"/>
      <c r="AG4968" s="80"/>
      <c r="AH4968" s="2" t="s">
        <v>8189</v>
      </c>
      <c r="AI4968" s="80" t="s">
        <v>6</v>
      </c>
      <c r="AJ4968" s="80"/>
      <c r="AK4968" s="7"/>
      <c r="AL4968" s="85"/>
      <c r="AM4968" s="151" t="s">
        <v>19998</v>
      </c>
      <c r="AN4968" s="16"/>
      <c r="AO4968" s="166"/>
      <c r="AP4968" s="5">
        <f t="shared" si="78"/>
        <v>0</v>
      </c>
      <c r="AQ4968" s="16"/>
      <c r="AR4968" s="205">
        <v>1</v>
      </c>
      <c r="AS4968" s="16"/>
      <c r="AT4968" s="16"/>
      <c r="AU4968" s="16"/>
      <c r="AV4968" s="16"/>
      <c r="AW4968" s="16"/>
      <c r="AX4968" s="16"/>
    </row>
    <row r="4969" spans="1:50" customFormat="1" ht="15.75" hidden="1" customHeight="1" x14ac:dyDescent="0.2">
      <c r="A4969" s="7" t="s">
        <v>8715</v>
      </c>
      <c r="B4969" s="3" t="s">
        <v>8716</v>
      </c>
      <c r="C4969" s="85" t="s">
        <v>7939</v>
      </c>
      <c r="D4969" s="85" t="s">
        <v>13090</v>
      </c>
      <c r="E4969" s="202" t="s">
        <v>154</v>
      </c>
      <c r="F4969" s="85" t="s">
        <v>55</v>
      </c>
      <c r="G4969" s="85" t="s">
        <v>57</v>
      </c>
      <c r="H4969" s="85" t="s">
        <v>20690</v>
      </c>
      <c r="I4969" s="3" t="s">
        <v>4564</v>
      </c>
      <c r="J4969" s="85" t="s">
        <v>4400</v>
      </c>
      <c r="K4969" s="7" t="s">
        <v>4422</v>
      </c>
      <c r="L4969" s="3"/>
      <c r="M4969" s="3"/>
      <c r="N4969" s="41" t="s">
        <v>8717</v>
      </c>
      <c r="O4969" s="87">
        <v>448588</v>
      </c>
      <c r="P4969" s="87">
        <v>0</v>
      </c>
      <c r="Q4969" s="87">
        <v>448588</v>
      </c>
      <c r="R4969" s="87">
        <v>0</v>
      </c>
      <c r="S4969" s="87"/>
      <c r="T4969" s="87"/>
      <c r="U4969" s="85">
        <v>2010</v>
      </c>
      <c r="V4969" s="179"/>
      <c r="W4969" s="7"/>
      <c r="X4969" s="3"/>
      <c r="Y4969" s="3"/>
      <c r="Z4969" s="146">
        <v>649177</v>
      </c>
      <c r="AA4969" s="11"/>
      <c r="AB4969" s="123" t="s">
        <v>7939</v>
      </c>
      <c r="AC4969" s="124"/>
      <c r="AD4969" s="41"/>
      <c r="AE4969" s="41"/>
      <c r="AF4969" s="191">
        <v>41733</v>
      </c>
      <c r="AG4969" s="41"/>
      <c r="AH4969" s="41" t="s">
        <v>8024</v>
      </c>
      <c r="AI4969" s="80" t="s">
        <v>6</v>
      </c>
      <c r="AJ4969" s="41"/>
      <c r="AK4969" s="3"/>
      <c r="AL4969" s="85"/>
      <c r="AM4969" s="151" t="s">
        <v>19998</v>
      </c>
      <c r="AN4969" s="15"/>
      <c r="AO4969" s="166"/>
      <c r="AP4969" s="5">
        <f t="shared" si="78"/>
        <v>0</v>
      </c>
      <c r="AQ4969" s="16"/>
      <c r="AR4969" s="205">
        <v>1</v>
      </c>
      <c r="AS4969" s="16"/>
      <c r="AT4969" s="16"/>
      <c r="AU4969" s="16"/>
      <c r="AV4969" s="16"/>
      <c r="AW4969" s="16"/>
      <c r="AX4969" s="16"/>
    </row>
    <row r="4970" spans="1:50" customFormat="1" ht="15.75" hidden="1" customHeight="1" x14ac:dyDescent="0.2">
      <c r="A4970" s="7" t="s">
        <v>8718</v>
      </c>
      <c r="B4970" s="1" t="s">
        <v>8719</v>
      </c>
      <c r="C4970" s="85" t="s">
        <v>7939</v>
      </c>
      <c r="D4970" s="85" t="s">
        <v>13090</v>
      </c>
      <c r="E4970" s="202" t="s">
        <v>8031</v>
      </c>
      <c r="F4970" s="85" t="s">
        <v>40</v>
      </c>
      <c r="G4970" s="85" t="s">
        <v>44</v>
      </c>
      <c r="H4970" s="85" t="s">
        <v>20690</v>
      </c>
      <c r="I4970" s="3" t="s">
        <v>8697</v>
      </c>
      <c r="J4970" s="85" t="s">
        <v>4435</v>
      </c>
      <c r="K4970" s="7" t="s">
        <v>3838</v>
      </c>
      <c r="L4970" s="7"/>
      <c r="M4970" s="7"/>
      <c r="N4970" s="2" t="s">
        <v>8698</v>
      </c>
      <c r="O4970" s="87">
        <v>0</v>
      </c>
      <c r="P4970" s="87">
        <v>0</v>
      </c>
      <c r="Q4970" s="87">
        <v>0</v>
      </c>
      <c r="R4970" s="87">
        <v>0</v>
      </c>
      <c r="S4970" s="87"/>
      <c r="T4970" s="87"/>
      <c r="U4970" s="85" t="s">
        <v>112</v>
      </c>
      <c r="V4970" s="179"/>
      <c r="W4970" s="7"/>
      <c r="X4970" s="7"/>
      <c r="Y4970" s="7"/>
      <c r="Z4970" s="210">
        <v>35000</v>
      </c>
      <c r="AA4970" s="11"/>
      <c r="AB4970" s="123" t="s">
        <v>7939</v>
      </c>
      <c r="AC4970" s="124"/>
      <c r="AD4970" s="80"/>
      <c r="AE4970" s="80"/>
      <c r="AF4970" s="191"/>
      <c r="AG4970" s="80"/>
      <c r="AH4970" s="2" t="s">
        <v>8211</v>
      </c>
      <c r="AI4970" s="80" t="s">
        <v>6</v>
      </c>
      <c r="AJ4970" s="80"/>
      <c r="AK4970" s="4"/>
      <c r="AL4970" s="85"/>
      <c r="AM4970" s="151" t="s">
        <v>19998</v>
      </c>
      <c r="AN4970" s="16"/>
      <c r="AO4970" s="166"/>
      <c r="AP4970" s="5">
        <f t="shared" si="78"/>
        <v>0</v>
      </c>
      <c r="AQ4970" s="16"/>
      <c r="AR4970" s="205">
        <v>1</v>
      </c>
      <c r="AS4970" s="16"/>
      <c r="AT4970" s="16"/>
      <c r="AU4970" s="16"/>
      <c r="AV4970" s="16"/>
      <c r="AW4970" s="16"/>
      <c r="AX4970" s="16"/>
    </row>
    <row r="4971" spans="1:50" customFormat="1" ht="15.75" hidden="1" customHeight="1" x14ac:dyDescent="0.2">
      <c r="A4971" s="7" t="s">
        <v>8720</v>
      </c>
      <c r="B4971" s="1" t="s">
        <v>8721</v>
      </c>
      <c r="C4971" s="85" t="s">
        <v>7939</v>
      </c>
      <c r="D4971" s="85" t="s">
        <v>13090</v>
      </c>
      <c r="E4971" s="202" t="s">
        <v>8031</v>
      </c>
      <c r="F4971" s="85" t="s">
        <v>40</v>
      </c>
      <c r="G4971" s="85" t="s">
        <v>44</v>
      </c>
      <c r="H4971" s="85" t="s">
        <v>20690</v>
      </c>
      <c r="I4971" s="3" t="s">
        <v>8697</v>
      </c>
      <c r="J4971" s="85" t="s">
        <v>4435</v>
      </c>
      <c r="K4971" s="7" t="s">
        <v>3838</v>
      </c>
      <c r="L4971" s="7"/>
      <c r="M4971" s="7"/>
      <c r="N4971" s="2" t="s">
        <v>8698</v>
      </c>
      <c r="O4971" s="87">
        <v>0</v>
      </c>
      <c r="P4971" s="87">
        <v>0</v>
      </c>
      <c r="Q4971" s="87">
        <v>0</v>
      </c>
      <c r="R4971" s="87">
        <v>0</v>
      </c>
      <c r="S4971" s="87"/>
      <c r="T4971" s="87"/>
      <c r="U4971" s="85" t="s">
        <v>112</v>
      </c>
      <c r="V4971" s="179"/>
      <c r="W4971" s="7"/>
      <c r="X4971" s="7"/>
      <c r="Y4971" s="7"/>
      <c r="Z4971" s="210">
        <v>25000</v>
      </c>
      <c r="AA4971" s="11"/>
      <c r="AB4971" s="123" t="s">
        <v>7939</v>
      </c>
      <c r="AC4971" s="124"/>
      <c r="AD4971" s="80"/>
      <c r="AE4971" s="80"/>
      <c r="AF4971" s="191"/>
      <c r="AG4971" s="80"/>
      <c r="AH4971" s="2" t="s">
        <v>8211</v>
      </c>
      <c r="AI4971" s="80" t="s">
        <v>6</v>
      </c>
      <c r="AJ4971" s="80"/>
      <c r="AK4971" s="4"/>
      <c r="AL4971" s="85"/>
      <c r="AM4971" s="151" t="s">
        <v>19998</v>
      </c>
      <c r="AN4971" s="16"/>
      <c r="AO4971" s="166"/>
      <c r="AP4971" s="5">
        <f t="shared" si="78"/>
        <v>0</v>
      </c>
      <c r="AQ4971" s="16"/>
      <c r="AR4971" s="205">
        <v>1</v>
      </c>
      <c r="AS4971" s="16"/>
      <c r="AT4971" s="16"/>
      <c r="AU4971" s="16"/>
      <c r="AV4971" s="16"/>
      <c r="AW4971" s="16"/>
      <c r="AX4971" s="16"/>
    </row>
    <row r="4972" spans="1:50" customFormat="1" ht="15.75" hidden="1" customHeight="1" x14ac:dyDescent="0.2">
      <c r="A4972" s="7" t="s">
        <v>8722</v>
      </c>
      <c r="B4972" s="1" t="s">
        <v>8723</v>
      </c>
      <c r="C4972" s="85" t="s">
        <v>7939</v>
      </c>
      <c r="D4972" s="85" t="s">
        <v>13090</v>
      </c>
      <c r="E4972" s="202" t="s">
        <v>8031</v>
      </c>
      <c r="F4972" s="85" t="s">
        <v>40</v>
      </c>
      <c r="G4972" s="85" t="s">
        <v>44</v>
      </c>
      <c r="H4972" s="85" t="s">
        <v>20690</v>
      </c>
      <c r="I4972" s="3" t="s">
        <v>8697</v>
      </c>
      <c r="J4972" s="85" t="s">
        <v>4435</v>
      </c>
      <c r="K4972" s="7" t="s">
        <v>3838</v>
      </c>
      <c r="L4972" s="7"/>
      <c r="M4972" s="7"/>
      <c r="N4972" s="2" t="s">
        <v>8698</v>
      </c>
      <c r="O4972" s="87">
        <v>0</v>
      </c>
      <c r="P4972" s="87">
        <v>0</v>
      </c>
      <c r="Q4972" s="87">
        <v>0</v>
      </c>
      <c r="R4972" s="87">
        <v>0</v>
      </c>
      <c r="S4972" s="87"/>
      <c r="T4972" s="87"/>
      <c r="U4972" s="85" t="s">
        <v>112</v>
      </c>
      <c r="V4972" s="179"/>
      <c r="W4972" s="7"/>
      <c r="X4972" s="7"/>
      <c r="Y4972" s="7"/>
      <c r="Z4972" s="210">
        <v>25000</v>
      </c>
      <c r="AA4972" s="11"/>
      <c r="AB4972" s="123" t="s">
        <v>7939</v>
      </c>
      <c r="AC4972" s="124"/>
      <c r="AD4972" s="80"/>
      <c r="AE4972" s="80"/>
      <c r="AF4972" s="191"/>
      <c r="AG4972" s="80"/>
      <c r="AH4972" s="2" t="s">
        <v>8211</v>
      </c>
      <c r="AI4972" s="80" t="s">
        <v>6</v>
      </c>
      <c r="AJ4972" s="80"/>
      <c r="AK4972" s="4"/>
      <c r="AL4972" s="85"/>
      <c r="AM4972" s="151" t="s">
        <v>19998</v>
      </c>
      <c r="AN4972" s="16"/>
      <c r="AO4972" s="166"/>
      <c r="AP4972" s="5">
        <f t="shared" si="78"/>
        <v>0</v>
      </c>
      <c r="AQ4972" s="16"/>
      <c r="AR4972" s="205">
        <v>1</v>
      </c>
      <c r="AS4972" s="16"/>
      <c r="AT4972" s="16"/>
      <c r="AU4972" s="16"/>
      <c r="AV4972" s="16"/>
      <c r="AW4972" s="16"/>
      <c r="AX4972" s="16"/>
    </row>
    <row r="4973" spans="1:50" customFormat="1" ht="15.75" hidden="1" customHeight="1" x14ac:dyDescent="0.2">
      <c r="A4973" s="7" t="s">
        <v>8724</v>
      </c>
      <c r="B4973" s="1" t="s">
        <v>8725</v>
      </c>
      <c r="C4973" s="85" t="s">
        <v>7939</v>
      </c>
      <c r="D4973" s="85" t="s">
        <v>13090</v>
      </c>
      <c r="E4973" s="202" t="s">
        <v>8031</v>
      </c>
      <c r="F4973" s="85" t="s">
        <v>40</v>
      </c>
      <c r="G4973" s="85" t="s">
        <v>44</v>
      </c>
      <c r="H4973" s="85" t="s">
        <v>20690</v>
      </c>
      <c r="I4973" s="3" t="s">
        <v>8697</v>
      </c>
      <c r="J4973" s="85" t="s">
        <v>4435</v>
      </c>
      <c r="K4973" s="7" t="s">
        <v>3838</v>
      </c>
      <c r="L4973" s="7"/>
      <c r="M4973" s="7"/>
      <c r="N4973" s="2" t="s">
        <v>8698</v>
      </c>
      <c r="O4973" s="87">
        <v>0</v>
      </c>
      <c r="P4973" s="87">
        <v>0</v>
      </c>
      <c r="Q4973" s="87">
        <v>0</v>
      </c>
      <c r="R4973" s="87">
        <v>0</v>
      </c>
      <c r="S4973" s="87"/>
      <c r="T4973" s="87"/>
      <c r="U4973" s="85" t="s">
        <v>112</v>
      </c>
      <c r="V4973" s="179"/>
      <c r="W4973" s="7"/>
      <c r="X4973" s="7"/>
      <c r="Y4973" s="7"/>
      <c r="Z4973" s="210">
        <v>25000</v>
      </c>
      <c r="AA4973" s="11"/>
      <c r="AB4973" s="123" t="s">
        <v>7939</v>
      </c>
      <c r="AC4973" s="124"/>
      <c r="AD4973" s="80"/>
      <c r="AE4973" s="80"/>
      <c r="AF4973" s="191"/>
      <c r="AG4973" s="80"/>
      <c r="AH4973" s="2" t="s">
        <v>8211</v>
      </c>
      <c r="AI4973" s="80" t="s">
        <v>6</v>
      </c>
      <c r="AJ4973" s="80"/>
      <c r="AK4973" s="4"/>
      <c r="AL4973" s="85"/>
      <c r="AM4973" s="151" t="s">
        <v>19998</v>
      </c>
      <c r="AN4973" s="16"/>
      <c r="AO4973" s="166"/>
      <c r="AP4973" s="5">
        <f t="shared" si="78"/>
        <v>0</v>
      </c>
      <c r="AQ4973" s="16"/>
      <c r="AR4973" s="205">
        <v>1</v>
      </c>
      <c r="AS4973" s="16"/>
      <c r="AT4973" s="16"/>
      <c r="AU4973" s="16"/>
      <c r="AV4973" s="16"/>
      <c r="AW4973" s="16"/>
      <c r="AX4973" s="16"/>
    </row>
    <row r="4974" spans="1:50" customFormat="1" ht="15.75" hidden="1" customHeight="1" x14ac:dyDescent="0.2">
      <c r="A4974" s="7" t="s">
        <v>8726</v>
      </c>
      <c r="B4974" s="1" t="s">
        <v>8727</v>
      </c>
      <c r="C4974" s="85" t="s">
        <v>7939</v>
      </c>
      <c r="D4974" s="85" t="s">
        <v>13090</v>
      </c>
      <c r="E4974" s="202" t="s">
        <v>8031</v>
      </c>
      <c r="F4974" s="85" t="s">
        <v>40</v>
      </c>
      <c r="G4974" s="85" t="s">
        <v>44</v>
      </c>
      <c r="H4974" s="85" t="s">
        <v>20690</v>
      </c>
      <c r="I4974" s="3" t="s">
        <v>8697</v>
      </c>
      <c r="J4974" s="85" t="s">
        <v>4435</v>
      </c>
      <c r="K4974" s="7" t="s">
        <v>3838</v>
      </c>
      <c r="L4974" s="7"/>
      <c r="M4974" s="7"/>
      <c r="N4974" s="2" t="s">
        <v>8698</v>
      </c>
      <c r="O4974" s="87">
        <v>0</v>
      </c>
      <c r="P4974" s="87">
        <v>0</v>
      </c>
      <c r="Q4974" s="87">
        <v>0</v>
      </c>
      <c r="R4974" s="87">
        <v>0</v>
      </c>
      <c r="S4974" s="87"/>
      <c r="T4974" s="87"/>
      <c r="U4974" s="85" t="s">
        <v>112</v>
      </c>
      <c r="V4974" s="179"/>
      <c r="W4974" s="7"/>
      <c r="X4974" s="7"/>
      <c r="Y4974" s="7"/>
      <c r="Z4974" s="210">
        <v>30000</v>
      </c>
      <c r="AA4974" s="11"/>
      <c r="AB4974" s="123" t="s">
        <v>7939</v>
      </c>
      <c r="AC4974" s="124"/>
      <c r="AD4974" s="80"/>
      <c r="AE4974" s="80"/>
      <c r="AF4974" s="191"/>
      <c r="AG4974" s="80"/>
      <c r="AH4974" s="2" t="s">
        <v>8211</v>
      </c>
      <c r="AI4974" s="80" t="s">
        <v>6</v>
      </c>
      <c r="AJ4974" s="80"/>
      <c r="AK4974" s="4"/>
      <c r="AL4974" s="85"/>
      <c r="AM4974" s="151" t="s">
        <v>19998</v>
      </c>
      <c r="AN4974" s="16"/>
      <c r="AO4974" s="166"/>
      <c r="AP4974" s="5">
        <f t="shared" si="78"/>
        <v>0</v>
      </c>
      <c r="AQ4974" s="16"/>
      <c r="AR4974" s="205">
        <v>1</v>
      </c>
      <c r="AS4974" s="16"/>
      <c r="AT4974" s="16"/>
      <c r="AU4974" s="16"/>
      <c r="AV4974" s="16"/>
      <c r="AW4974" s="16"/>
      <c r="AX4974" s="16"/>
    </row>
    <row r="4975" spans="1:50" customFormat="1" ht="15.75" hidden="1" customHeight="1" x14ac:dyDescent="0.2">
      <c r="A4975" s="7" t="s">
        <v>8728</v>
      </c>
      <c r="B4975" s="3" t="s">
        <v>8729</v>
      </c>
      <c r="C4975" s="85" t="s">
        <v>7939</v>
      </c>
      <c r="D4975" s="85" t="s">
        <v>13090</v>
      </c>
      <c r="E4975" s="202" t="s">
        <v>154</v>
      </c>
      <c r="F4975" s="85" t="s">
        <v>25110</v>
      </c>
      <c r="G4975" s="85" t="s">
        <v>49</v>
      </c>
      <c r="H4975" s="85" t="s">
        <v>20690</v>
      </c>
      <c r="I4975" s="3" t="s">
        <v>8451</v>
      </c>
      <c r="J4975" s="85" t="s">
        <v>4435</v>
      </c>
      <c r="K4975" s="7" t="s">
        <v>3838</v>
      </c>
      <c r="L4975" s="3"/>
      <c r="M4975" s="3"/>
      <c r="N4975" s="41" t="s">
        <v>8730</v>
      </c>
      <c r="O4975" s="87">
        <v>160932</v>
      </c>
      <c r="P4975" s="87">
        <v>160932</v>
      </c>
      <c r="Q4975" s="87">
        <v>0</v>
      </c>
      <c r="R4975" s="87">
        <v>0</v>
      </c>
      <c r="S4975" s="87"/>
      <c r="T4975" s="87"/>
      <c r="U4975" s="85">
        <v>2006</v>
      </c>
      <c r="V4975" s="179"/>
      <c r="W4975" s="7"/>
      <c r="X4975" s="3"/>
      <c r="Y4975" s="3"/>
      <c r="Z4975" s="146">
        <v>80000</v>
      </c>
      <c r="AA4975" s="11"/>
      <c r="AB4975" s="123" t="s">
        <v>7939</v>
      </c>
      <c r="AC4975" s="124"/>
      <c r="AD4975" s="41"/>
      <c r="AE4975" s="41"/>
      <c r="AF4975" s="191">
        <v>40043</v>
      </c>
      <c r="AG4975" s="41"/>
      <c r="AH4975" s="41" t="s">
        <v>16626</v>
      </c>
      <c r="AI4975" s="80" t="s">
        <v>6</v>
      </c>
      <c r="AJ4975" s="41"/>
      <c r="AK4975" s="3"/>
      <c r="AL4975" s="85"/>
      <c r="AM4975" s="151" t="s">
        <v>19998</v>
      </c>
      <c r="AN4975" s="15"/>
      <c r="AO4975" s="166"/>
      <c r="AP4975" s="5">
        <f t="shared" si="78"/>
        <v>0</v>
      </c>
      <c r="AQ4975" s="16"/>
      <c r="AR4975" s="205">
        <v>1</v>
      </c>
      <c r="AS4975" s="16"/>
      <c r="AT4975" s="16"/>
      <c r="AU4975" s="16"/>
      <c r="AV4975" s="16"/>
      <c r="AW4975" s="16"/>
      <c r="AX4975" s="16"/>
    </row>
    <row r="4976" spans="1:50" customFormat="1" ht="15.75" hidden="1" customHeight="1" x14ac:dyDescent="0.2">
      <c r="A4976" s="7" t="s">
        <v>8732</v>
      </c>
      <c r="B4976" s="1" t="s">
        <v>8733</v>
      </c>
      <c r="C4976" s="85" t="s">
        <v>7939</v>
      </c>
      <c r="D4976" s="85" t="s">
        <v>13090</v>
      </c>
      <c r="E4976" s="202" t="s">
        <v>8031</v>
      </c>
      <c r="F4976" s="85" t="s">
        <v>40</v>
      </c>
      <c r="G4976" s="85" t="s">
        <v>44</v>
      </c>
      <c r="H4976" s="85" t="s">
        <v>20690</v>
      </c>
      <c r="I4976" s="3" t="s">
        <v>8697</v>
      </c>
      <c r="J4976" s="85" t="s">
        <v>4435</v>
      </c>
      <c r="K4976" s="7" t="s">
        <v>3838</v>
      </c>
      <c r="L4976" s="7"/>
      <c r="M4976" s="7"/>
      <c r="N4976" s="2" t="s">
        <v>8698</v>
      </c>
      <c r="O4976" s="87">
        <v>0</v>
      </c>
      <c r="P4976" s="87">
        <v>0</v>
      </c>
      <c r="Q4976" s="87">
        <v>0</v>
      </c>
      <c r="R4976" s="87">
        <v>0</v>
      </c>
      <c r="S4976" s="87"/>
      <c r="T4976" s="87"/>
      <c r="U4976" s="85" t="s">
        <v>112</v>
      </c>
      <c r="V4976" s="179"/>
      <c r="W4976" s="7"/>
      <c r="X4976" s="7"/>
      <c r="Y4976" s="7"/>
      <c r="Z4976" s="210">
        <v>30000</v>
      </c>
      <c r="AA4976" s="11"/>
      <c r="AB4976" s="123" t="s">
        <v>7939</v>
      </c>
      <c r="AC4976" s="124"/>
      <c r="AD4976" s="80"/>
      <c r="AE4976" s="80"/>
      <c r="AF4976" s="191"/>
      <c r="AG4976" s="80"/>
      <c r="AH4976" s="2" t="s">
        <v>8211</v>
      </c>
      <c r="AI4976" s="80" t="s">
        <v>6</v>
      </c>
      <c r="AJ4976" s="80"/>
      <c r="AK4976" s="4"/>
      <c r="AL4976" s="85"/>
      <c r="AM4976" s="151" t="s">
        <v>19998</v>
      </c>
      <c r="AN4976" s="16"/>
      <c r="AO4976" s="166"/>
      <c r="AP4976" s="5">
        <f t="shared" si="78"/>
        <v>0</v>
      </c>
      <c r="AQ4976" s="16"/>
      <c r="AR4976" s="205">
        <v>1</v>
      </c>
      <c r="AS4976" s="16"/>
      <c r="AT4976" s="16"/>
      <c r="AU4976" s="16"/>
      <c r="AV4976" s="16"/>
      <c r="AW4976" s="16"/>
      <c r="AX4976" s="16"/>
    </row>
    <row r="4977" spans="1:50" customFormat="1" ht="15.75" hidden="1" customHeight="1" x14ac:dyDescent="0.2">
      <c r="A4977" s="7" t="s">
        <v>8734</v>
      </c>
      <c r="B4977" s="1" t="s">
        <v>8735</v>
      </c>
      <c r="C4977" s="85" t="s">
        <v>7939</v>
      </c>
      <c r="D4977" s="85" t="s">
        <v>13090</v>
      </c>
      <c r="E4977" s="202" t="s">
        <v>8031</v>
      </c>
      <c r="F4977" s="85" t="s">
        <v>40</v>
      </c>
      <c r="G4977" s="85" t="s">
        <v>44</v>
      </c>
      <c r="H4977" s="85" t="s">
        <v>20690</v>
      </c>
      <c r="I4977" s="3" t="s">
        <v>8697</v>
      </c>
      <c r="J4977" s="85" t="s">
        <v>4435</v>
      </c>
      <c r="K4977" s="7" t="s">
        <v>3838</v>
      </c>
      <c r="L4977" s="7"/>
      <c r="M4977" s="7"/>
      <c r="N4977" s="2" t="s">
        <v>8698</v>
      </c>
      <c r="O4977" s="87">
        <v>0</v>
      </c>
      <c r="P4977" s="87">
        <v>0</v>
      </c>
      <c r="Q4977" s="87">
        <v>0</v>
      </c>
      <c r="R4977" s="87">
        <v>0</v>
      </c>
      <c r="S4977" s="87"/>
      <c r="T4977" s="87"/>
      <c r="U4977" s="85" t="s">
        <v>112</v>
      </c>
      <c r="V4977" s="179"/>
      <c r="W4977" s="7"/>
      <c r="X4977" s="7"/>
      <c r="Y4977" s="7"/>
      <c r="Z4977" s="210">
        <v>22000</v>
      </c>
      <c r="AA4977" s="11"/>
      <c r="AB4977" s="123" t="s">
        <v>7939</v>
      </c>
      <c r="AC4977" s="124"/>
      <c r="AD4977" s="80"/>
      <c r="AE4977" s="80"/>
      <c r="AF4977" s="191"/>
      <c r="AG4977" s="80"/>
      <c r="AH4977" s="2" t="s">
        <v>8211</v>
      </c>
      <c r="AI4977" s="80" t="s">
        <v>6</v>
      </c>
      <c r="AJ4977" s="80"/>
      <c r="AK4977" s="4"/>
      <c r="AL4977" s="85"/>
      <c r="AM4977" s="151" t="s">
        <v>19998</v>
      </c>
      <c r="AN4977" s="16"/>
      <c r="AO4977" s="166"/>
      <c r="AP4977" s="5">
        <f t="shared" si="78"/>
        <v>0</v>
      </c>
      <c r="AQ4977" s="16"/>
      <c r="AR4977" s="205">
        <v>1</v>
      </c>
      <c r="AS4977" s="16"/>
      <c r="AT4977" s="16"/>
      <c r="AU4977" s="16"/>
      <c r="AV4977" s="16"/>
      <c r="AW4977" s="16"/>
      <c r="AX4977" s="16"/>
    </row>
    <row r="4978" spans="1:50" customFormat="1" ht="15.75" hidden="1" customHeight="1" x14ac:dyDescent="0.2">
      <c r="A4978" s="7" t="s">
        <v>8736</v>
      </c>
      <c r="B4978" s="1" t="s">
        <v>8737</v>
      </c>
      <c r="C4978" s="85" t="s">
        <v>7939</v>
      </c>
      <c r="D4978" s="85" t="s">
        <v>13090</v>
      </c>
      <c r="E4978" s="202" t="s">
        <v>8031</v>
      </c>
      <c r="F4978" s="85" t="s">
        <v>40</v>
      </c>
      <c r="G4978" s="85" t="s">
        <v>44</v>
      </c>
      <c r="H4978" s="85" t="s">
        <v>20690</v>
      </c>
      <c r="I4978" s="3" t="s">
        <v>8697</v>
      </c>
      <c r="J4978" s="85" t="s">
        <v>4435</v>
      </c>
      <c r="K4978" s="7" t="s">
        <v>3838</v>
      </c>
      <c r="L4978" s="7"/>
      <c r="M4978" s="7"/>
      <c r="N4978" s="2" t="s">
        <v>8698</v>
      </c>
      <c r="O4978" s="87">
        <v>0</v>
      </c>
      <c r="P4978" s="87">
        <v>0</v>
      </c>
      <c r="Q4978" s="87">
        <v>0</v>
      </c>
      <c r="R4978" s="87">
        <v>0</v>
      </c>
      <c r="S4978" s="87"/>
      <c r="T4978" s="87"/>
      <c r="U4978" s="85" t="s">
        <v>112</v>
      </c>
      <c r="V4978" s="179"/>
      <c r="W4978" s="7"/>
      <c r="X4978" s="7"/>
      <c r="Y4978" s="7"/>
      <c r="Z4978" s="210">
        <v>27903</v>
      </c>
      <c r="AA4978" s="11"/>
      <c r="AB4978" s="123" t="s">
        <v>7939</v>
      </c>
      <c r="AC4978" s="124"/>
      <c r="AD4978" s="80"/>
      <c r="AE4978" s="80"/>
      <c r="AF4978" s="191"/>
      <c r="AG4978" s="80"/>
      <c r="AH4978" s="2" t="s">
        <v>8211</v>
      </c>
      <c r="AI4978" s="80" t="s">
        <v>6</v>
      </c>
      <c r="AJ4978" s="80"/>
      <c r="AK4978" s="4"/>
      <c r="AL4978" s="85"/>
      <c r="AM4978" s="151" t="s">
        <v>19998</v>
      </c>
      <c r="AN4978" s="16"/>
      <c r="AO4978" s="166"/>
      <c r="AP4978" s="5">
        <f t="shared" si="78"/>
        <v>0</v>
      </c>
      <c r="AQ4978" s="16"/>
      <c r="AR4978" s="205">
        <v>1</v>
      </c>
      <c r="AS4978" s="16"/>
      <c r="AT4978" s="16"/>
      <c r="AU4978" s="16"/>
      <c r="AV4978" s="16"/>
      <c r="AW4978" s="16"/>
      <c r="AX4978" s="16"/>
    </row>
    <row r="4979" spans="1:50" customFormat="1" ht="15.75" hidden="1" customHeight="1" x14ac:dyDescent="0.2">
      <c r="A4979" s="7" t="s">
        <v>8738</v>
      </c>
      <c r="B4979" s="1" t="s">
        <v>8739</v>
      </c>
      <c r="C4979" s="85" t="s">
        <v>7939</v>
      </c>
      <c r="D4979" s="85" t="s">
        <v>13090</v>
      </c>
      <c r="E4979" s="202" t="s">
        <v>8031</v>
      </c>
      <c r="F4979" s="85" t="s">
        <v>40</v>
      </c>
      <c r="G4979" s="85" t="s">
        <v>44</v>
      </c>
      <c r="H4979" s="85" t="s">
        <v>20690</v>
      </c>
      <c r="I4979" s="3" t="s">
        <v>8697</v>
      </c>
      <c r="J4979" s="85" t="s">
        <v>4435</v>
      </c>
      <c r="K4979" s="7" t="s">
        <v>3838</v>
      </c>
      <c r="L4979" s="7"/>
      <c r="M4979" s="7"/>
      <c r="N4979" s="2" t="s">
        <v>8698</v>
      </c>
      <c r="O4979" s="87">
        <v>0</v>
      </c>
      <c r="P4979" s="87">
        <v>0</v>
      </c>
      <c r="Q4979" s="87">
        <v>0</v>
      </c>
      <c r="R4979" s="87">
        <v>0</v>
      </c>
      <c r="S4979" s="87"/>
      <c r="T4979" s="87"/>
      <c r="U4979" s="85" t="s">
        <v>112</v>
      </c>
      <c r="V4979" s="179"/>
      <c r="W4979" s="7"/>
      <c r="X4979" s="7"/>
      <c r="Y4979" s="7"/>
      <c r="Z4979" s="210">
        <v>35000</v>
      </c>
      <c r="AA4979" s="11"/>
      <c r="AB4979" s="123" t="s">
        <v>7939</v>
      </c>
      <c r="AC4979" s="124"/>
      <c r="AD4979" s="80"/>
      <c r="AE4979" s="80"/>
      <c r="AF4979" s="191"/>
      <c r="AG4979" s="80"/>
      <c r="AH4979" s="2" t="s">
        <v>8211</v>
      </c>
      <c r="AI4979" s="80" t="s">
        <v>6</v>
      </c>
      <c r="AJ4979" s="80"/>
      <c r="AK4979" s="4"/>
      <c r="AL4979" s="85"/>
      <c r="AM4979" s="151" t="s">
        <v>19998</v>
      </c>
      <c r="AN4979" s="16"/>
      <c r="AO4979" s="166"/>
      <c r="AP4979" s="5">
        <f t="shared" si="78"/>
        <v>0</v>
      </c>
      <c r="AQ4979" s="16"/>
      <c r="AR4979" s="205">
        <v>1</v>
      </c>
      <c r="AS4979" s="16"/>
      <c r="AT4979" s="16"/>
      <c r="AU4979" s="16"/>
      <c r="AV4979" s="16"/>
      <c r="AW4979" s="16"/>
      <c r="AX4979" s="16"/>
    </row>
    <row r="4980" spans="1:50" customFormat="1" ht="15.75" hidden="1" customHeight="1" x14ac:dyDescent="0.2">
      <c r="A4980" s="7" t="s">
        <v>8740</v>
      </c>
      <c r="B4980" s="1" t="s">
        <v>8741</v>
      </c>
      <c r="C4980" s="85" t="s">
        <v>7939</v>
      </c>
      <c r="D4980" s="85" t="s">
        <v>13090</v>
      </c>
      <c r="E4980" s="202" t="s">
        <v>8031</v>
      </c>
      <c r="F4980" s="85" t="s">
        <v>40</v>
      </c>
      <c r="G4980" s="85" t="s">
        <v>44</v>
      </c>
      <c r="H4980" s="85" t="s">
        <v>20690</v>
      </c>
      <c r="I4980" s="3" t="s">
        <v>8697</v>
      </c>
      <c r="J4980" s="85" t="s">
        <v>4435</v>
      </c>
      <c r="K4980" s="7" t="s">
        <v>3838</v>
      </c>
      <c r="L4980" s="7"/>
      <c r="M4980" s="7"/>
      <c r="N4980" s="2" t="s">
        <v>8698</v>
      </c>
      <c r="O4980" s="87">
        <v>0</v>
      </c>
      <c r="P4980" s="87">
        <v>0</v>
      </c>
      <c r="Q4980" s="87">
        <v>0</v>
      </c>
      <c r="R4980" s="87">
        <v>0</v>
      </c>
      <c r="S4980" s="87"/>
      <c r="T4980" s="87"/>
      <c r="U4980" s="85" t="s">
        <v>112</v>
      </c>
      <c r="V4980" s="179"/>
      <c r="W4980" s="7"/>
      <c r="X4980" s="7"/>
      <c r="Y4980" s="7"/>
      <c r="Z4980" s="210">
        <v>39830</v>
      </c>
      <c r="AA4980" s="11"/>
      <c r="AB4980" s="123" t="s">
        <v>7939</v>
      </c>
      <c r="AC4980" s="124"/>
      <c r="AD4980" s="80"/>
      <c r="AE4980" s="80"/>
      <c r="AF4980" s="191"/>
      <c r="AG4980" s="80"/>
      <c r="AH4980" s="2" t="s">
        <v>8211</v>
      </c>
      <c r="AI4980" s="80" t="s">
        <v>6</v>
      </c>
      <c r="AJ4980" s="80"/>
      <c r="AK4980" s="4"/>
      <c r="AL4980" s="85"/>
      <c r="AM4980" s="151" t="s">
        <v>19998</v>
      </c>
      <c r="AN4980" s="16"/>
      <c r="AO4980" s="166"/>
      <c r="AP4980" s="5">
        <f t="shared" si="78"/>
        <v>0</v>
      </c>
      <c r="AQ4980" s="16"/>
      <c r="AR4980" s="205">
        <v>1</v>
      </c>
      <c r="AS4980" s="16"/>
      <c r="AT4980" s="16"/>
      <c r="AU4980" s="16"/>
      <c r="AV4980" s="16"/>
      <c r="AW4980" s="16"/>
      <c r="AX4980" s="16"/>
    </row>
    <row r="4981" spans="1:50" customFormat="1" ht="15.75" hidden="1" customHeight="1" x14ac:dyDescent="0.2">
      <c r="A4981" s="7" t="s">
        <v>8742</v>
      </c>
      <c r="B4981" s="1" t="s">
        <v>8743</v>
      </c>
      <c r="C4981" s="85" t="s">
        <v>7939</v>
      </c>
      <c r="D4981" s="85" t="s">
        <v>13090</v>
      </c>
      <c r="E4981" s="202" t="s">
        <v>8031</v>
      </c>
      <c r="F4981" s="85" t="s">
        <v>40</v>
      </c>
      <c r="G4981" s="85" t="s">
        <v>44</v>
      </c>
      <c r="H4981" s="85" t="s">
        <v>20690</v>
      </c>
      <c r="I4981" s="3" t="s">
        <v>8697</v>
      </c>
      <c r="J4981" s="85" t="s">
        <v>4435</v>
      </c>
      <c r="K4981" s="7" t="s">
        <v>3838</v>
      </c>
      <c r="L4981" s="7"/>
      <c r="M4981" s="7"/>
      <c r="N4981" s="2" t="s">
        <v>8698</v>
      </c>
      <c r="O4981" s="87">
        <v>0</v>
      </c>
      <c r="P4981" s="87">
        <v>0</v>
      </c>
      <c r="Q4981" s="87">
        <v>0</v>
      </c>
      <c r="R4981" s="87">
        <v>0</v>
      </c>
      <c r="S4981" s="87"/>
      <c r="T4981" s="87"/>
      <c r="U4981" s="85" t="s">
        <v>112</v>
      </c>
      <c r="V4981" s="179"/>
      <c r="W4981" s="7"/>
      <c r="X4981" s="7"/>
      <c r="Y4981" s="7"/>
      <c r="Z4981" s="210">
        <v>31892</v>
      </c>
      <c r="AA4981" s="11"/>
      <c r="AB4981" s="123" t="s">
        <v>7939</v>
      </c>
      <c r="AC4981" s="124"/>
      <c r="AD4981" s="80"/>
      <c r="AE4981" s="80"/>
      <c r="AF4981" s="191"/>
      <c r="AG4981" s="80"/>
      <c r="AH4981" s="2" t="s">
        <v>8211</v>
      </c>
      <c r="AI4981" s="80" t="s">
        <v>6</v>
      </c>
      <c r="AJ4981" s="80"/>
      <c r="AK4981" s="4"/>
      <c r="AL4981" s="85"/>
      <c r="AM4981" s="151" t="s">
        <v>19998</v>
      </c>
      <c r="AN4981" s="16"/>
      <c r="AO4981" s="166"/>
      <c r="AP4981" s="5">
        <f t="shared" si="78"/>
        <v>0</v>
      </c>
      <c r="AQ4981" s="16"/>
      <c r="AR4981" s="205">
        <v>1</v>
      </c>
      <c r="AS4981" s="16"/>
      <c r="AT4981" s="16"/>
      <c r="AU4981" s="16"/>
      <c r="AV4981" s="16"/>
      <c r="AW4981" s="16"/>
      <c r="AX4981" s="16"/>
    </row>
    <row r="4982" spans="1:50" customFormat="1" ht="15.75" hidden="1" customHeight="1" x14ac:dyDescent="0.2">
      <c r="A4982" s="7" t="s">
        <v>8744</v>
      </c>
      <c r="B4982" s="1" t="s">
        <v>8745</v>
      </c>
      <c r="C4982" s="85" t="s">
        <v>7939</v>
      </c>
      <c r="D4982" s="85" t="s">
        <v>13090</v>
      </c>
      <c r="E4982" s="202" t="s">
        <v>8031</v>
      </c>
      <c r="F4982" s="85" t="s">
        <v>40</v>
      </c>
      <c r="G4982" s="85" t="s">
        <v>44</v>
      </c>
      <c r="H4982" s="85" t="s">
        <v>20690</v>
      </c>
      <c r="I4982" s="3" t="s">
        <v>8697</v>
      </c>
      <c r="J4982" s="85" t="s">
        <v>4435</v>
      </c>
      <c r="K4982" s="7" t="s">
        <v>3838</v>
      </c>
      <c r="L4982" s="7"/>
      <c r="M4982" s="7"/>
      <c r="N4982" s="2" t="s">
        <v>8698</v>
      </c>
      <c r="O4982" s="87">
        <v>0</v>
      </c>
      <c r="P4982" s="87">
        <v>0</v>
      </c>
      <c r="Q4982" s="87">
        <v>0</v>
      </c>
      <c r="R4982" s="87">
        <v>0</v>
      </c>
      <c r="S4982" s="87"/>
      <c r="T4982" s="87"/>
      <c r="U4982" s="85" t="s">
        <v>112</v>
      </c>
      <c r="V4982" s="179"/>
      <c r="W4982" s="7"/>
      <c r="X4982" s="7"/>
      <c r="Y4982" s="7"/>
      <c r="Z4982" s="210">
        <v>24134</v>
      </c>
      <c r="AA4982" s="11"/>
      <c r="AB4982" s="123" t="s">
        <v>7939</v>
      </c>
      <c r="AC4982" s="124"/>
      <c r="AD4982" s="80"/>
      <c r="AE4982" s="80"/>
      <c r="AF4982" s="191"/>
      <c r="AG4982" s="80"/>
      <c r="AH4982" s="2" t="s">
        <v>8211</v>
      </c>
      <c r="AI4982" s="80" t="s">
        <v>6</v>
      </c>
      <c r="AJ4982" s="80"/>
      <c r="AK4982" s="4"/>
      <c r="AL4982" s="85"/>
      <c r="AM4982" s="151" t="s">
        <v>19998</v>
      </c>
      <c r="AN4982" s="16"/>
      <c r="AO4982" s="166"/>
      <c r="AP4982" s="5">
        <f t="shared" si="78"/>
        <v>0</v>
      </c>
      <c r="AQ4982" s="16"/>
      <c r="AR4982" s="205">
        <v>1</v>
      </c>
      <c r="AS4982" s="16"/>
      <c r="AT4982" s="16"/>
      <c r="AU4982" s="16"/>
      <c r="AV4982" s="16"/>
      <c r="AW4982" s="16"/>
      <c r="AX4982" s="16"/>
    </row>
    <row r="4983" spans="1:50" customFormat="1" ht="15.75" hidden="1" customHeight="1" x14ac:dyDescent="0.2">
      <c r="A4983" s="7" t="s">
        <v>8746</v>
      </c>
      <c r="B4983" s="1" t="s">
        <v>8747</v>
      </c>
      <c r="C4983" s="85" t="s">
        <v>7939</v>
      </c>
      <c r="D4983" s="85" t="s">
        <v>13090</v>
      </c>
      <c r="E4983" s="202" t="s">
        <v>8031</v>
      </c>
      <c r="F4983" s="85" t="s">
        <v>40</v>
      </c>
      <c r="G4983" s="85" t="s">
        <v>44</v>
      </c>
      <c r="H4983" s="85" t="s">
        <v>20690</v>
      </c>
      <c r="I4983" s="3" t="s">
        <v>8697</v>
      </c>
      <c r="J4983" s="85" t="s">
        <v>4435</v>
      </c>
      <c r="K4983" s="7" t="s">
        <v>3838</v>
      </c>
      <c r="L4983" s="7"/>
      <c r="M4983" s="7"/>
      <c r="N4983" s="2" t="s">
        <v>8698</v>
      </c>
      <c r="O4983" s="87">
        <v>0</v>
      </c>
      <c r="P4983" s="87">
        <v>0</v>
      </c>
      <c r="Q4983" s="87">
        <v>0</v>
      </c>
      <c r="R4983" s="87">
        <v>0</v>
      </c>
      <c r="S4983" s="87"/>
      <c r="T4983" s="87"/>
      <c r="U4983" s="85" t="s">
        <v>112</v>
      </c>
      <c r="V4983" s="179"/>
      <c r="W4983" s="7"/>
      <c r="X4983" s="7"/>
      <c r="Y4983" s="7"/>
      <c r="Z4983" s="210">
        <v>41046</v>
      </c>
      <c r="AA4983" s="11"/>
      <c r="AB4983" s="123" t="s">
        <v>7939</v>
      </c>
      <c r="AC4983" s="124"/>
      <c r="AD4983" s="80"/>
      <c r="AE4983" s="80"/>
      <c r="AF4983" s="191"/>
      <c r="AG4983" s="80"/>
      <c r="AH4983" s="2" t="s">
        <v>8211</v>
      </c>
      <c r="AI4983" s="80" t="s">
        <v>6</v>
      </c>
      <c r="AJ4983" s="80"/>
      <c r="AK4983" s="4"/>
      <c r="AL4983" s="85"/>
      <c r="AM4983" s="151" t="s">
        <v>19998</v>
      </c>
      <c r="AN4983" s="16"/>
      <c r="AO4983" s="166"/>
      <c r="AP4983" s="5">
        <f t="shared" si="78"/>
        <v>0</v>
      </c>
      <c r="AQ4983" s="16"/>
      <c r="AR4983" s="205">
        <v>1</v>
      </c>
      <c r="AS4983" s="16"/>
      <c r="AT4983" s="16"/>
      <c r="AU4983" s="16"/>
      <c r="AV4983" s="16"/>
      <c r="AW4983" s="16"/>
      <c r="AX4983" s="16"/>
    </row>
    <row r="4984" spans="1:50" customFormat="1" ht="15.75" hidden="1" customHeight="1" x14ac:dyDescent="0.2">
      <c r="A4984" s="7" t="s">
        <v>8748</v>
      </c>
      <c r="B4984" s="1" t="s">
        <v>8749</v>
      </c>
      <c r="C4984" s="85" t="s">
        <v>7939</v>
      </c>
      <c r="D4984" s="85" t="s">
        <v>13090</v>
      </c>
      <c r="E4984" s="202" t="s">
        <v>8031</v>
      </c>
      <c r="F4984" s="85" t="s">
        <v>40</v>
      </c>
      <c r="G4984" s="85" t="s">
        <v>44</v>
      </c>
      <c r="H4984" s="85" t="s">
        <v>20690</v>
      </c>
      <c r="I4984" s="3" t="s">
        <v>8697</v>
      </c>
      <c r="J4984" s="85" t="s">
        <v>4435</v>
      </c>
      <c r="K4984" s="7" t="s">
        <v>3838</v>
      </c>
      <c r="L4984" s="7"/>
      <c r="M4984" s="7"/>
      <c r="N4984" s="2" t="s">
        <v>8698</v>
      </c>
      <c r="O4984" s="87">
        <v>0</v>
      </c>
      <c r="P4984" s="87">
        <v>0</v>
      </c>
      <c r="Q4984" s="87">
        <v>0</v>
      </c>
      <c r="R4984" s="87">
        <v>0</v>
      </c>
      <c r="S4984" s="87"/>
      <c r="T4984" s="87"/>
      <c r="U4984" s="85" t="s">
        <v>112</v>
      </c>
      <c r="V4984" s="179"/>
      <c r="W4984" s="7"/>
      <c r="X4984" s="7"/>
      <c r="Y4984" s="7"/>
      <c r="Z4984" s="210">
        <v>33577</v>
      </c>
      <c r="AA4984" s="11"/>
      <c r="AB4984" s="123" t="s">
        <v>7939</v>
      </c>
      <c r="AC4984" s="124"/>
      <c r="AD4984" s="80"/>
      <c r="AE4984" s="80"/>
      <c r="AF4984" s="191"/>
      <c r="AG4984" s="80"/>
      <c r="AH4984" s="2" t="s">
        <v>8211</v>
      </c>
      <c r="AI4984" s="80" t="s">
        <v>6</v>
      </c>
      <c r="AJ4984" s="80"/>
      <c r="AK4984" s="4"/>
      <c r="AL4984" s="85"/>
      <c r="AM4984" s="151" t="s">
        <v>19998</v>
      </c>
      <c r="AN4984" s="16"/>
      <c r="AO4984" s="166"/>
      <c r="AP4984" s="5">
        <f t="shared" si="78"/>
        <v>0</v>
      </c>
      <c r="AQ4984" s="16"/>
      <c r="AR4984" s="205">
        <v>1</v>
      </c>
      <c r="AS4984" s="16"/>
      <c r="AT4984" s="16"/>
      <c r="AU4984" s="16"/>
      <c r="AV4984" s="16"/>
      <c r="AW4984" s="16"/>
      <c r="AX4984" s="16"/>
    </row>
    <row r="4985" spans="1:50" customFormat="1" ht="15.75" hidden="1" customHeight="1" x14ac:dyDescent="0.2">
      <c r="A4985" s="7" t="s">
        <v>8750</v>
      </c>
      <c r="B4985" s="1" t="s">
        <v>8751</v>
      </c>
      <c r="C4985" s="85" t="s">
        <v>7939</v>
      </c>
      <c r="D4985" s="85" t="s">
        <v>13090</v>
      </c>
      <c r="E4985" s="202" t="s">
        <v>8031</v>
      </c>
      <c r="F4985" s="85" t="s">
        <v>40</v>
      </c>
      <c r="G4985" s="85" t="s">
        <v>44</v>
      </c>
      <c r="H4985" s="85" t="s">
        <v>20690</v>
      </c>
      <c r="I4985" s="3" t="s">
        <v>8697</v>
      </c>
      <c r="J4985" s="85" t="s">
        <v>4435</v>
      </c>
      <c r="K4985" s="7" t="s">
        <v>3838</v>
      </c>
      <c r="L4985" s="7"/>
      <c r="M4985" s="7"/>
      <c r="N4985" s="2" t="s">
        <v>8698</v>
      </c>
      <c r="O4985" s="87">
        <v>0</v>
      </c>
      <c r="P4985" s="87">
        <v>0</v>
      </c>
      <c r="Q4985" s="87">
        <v>0</v>
      </c>
      <c r="R4985" s="87">
        <v>0</v>
      </c>
      <c r="S4985" s="87"/>
      <c r="T4985" s="87"/>
      <c r="U4985" s="85" t="s">
        <v>112</v>
      </c>
      <c r="V4985" s="179"/>
      <c r="W4985" s="7"/>
      <c r="X4985" s="7"/>
      <c r="Y4985" s="7"/>
      <c r="Z4985" s="210">
        <v>22547</v>
      </c>
      <c r="AA4985" s="11"/>
      <c r="AB4985" s="123" t="s">
        <v>7939</v>
      </c>
      <c r="AC4985" s="124"/>
      <c r="AD4985" s="80"/>
      <c r="AE4985" s="80"/>
      <c r="AF4985" s="191"/>
      <c r="AG4985" s="80"/>
      <c r="AH4985" s="2" t="s">
        <v>8211</v>
      </c>
      <c r="AI4985" s="80" t="s">
        <v>6</v>
      </c>
      <c r="AJ4985" s="80"/>
      <c r="AK4985" s="4"/>
      <c r="AL4985" s="85"/>
      <c r="AM4985" s="151" t="s">
        <v>19998</v>
      </c>
      <c r="AN4985" s="16"/>
      <c r="AO4985" s="166"/>
      <c r="AP4985" s="5">
        <f t="shared" si="78"/>
        <v>0</v>
      </c>
      <c r="AQ4985" s="16"/>
      <c r="AR4985" s="205">
        <v>1</v>
      </c>
      <c r="AS4985" s="16"/>
      <c r="AT4985" s="16"/>
      <c r="AU4985" s="16"/>
      <c r="AV4985" s="16"/>
      <c r="AW4985" s="16"/>
      <c r="AX4985" s="16"/>
    </row>
    <row r="4986" spans="1:50" customFormat="1" ht="15.75" hidden="1" customHeight="1" x14ac:dyDescent="0.2">
      <c r="A4986" s="7" t="s">
        <v>8752</v>
      </c>
      <c r="B4986" s="3" t="s">
        <v>8753</v>
      </c>
      <c r="C4986" s="85" t="s">
        <v>7939</v>
      </c>
      <c r="D4986" s="85" t="s">
        <v>13090</v>
      </c>
      <c r="E4986" s="202" t="s">
        <v>154</v>
      </c>
      <c r="F4986" s="85" t="s">
        <v>14</v>
      </c>
      <c r="G4986" s="85" t="s">
        <v>16</v>
      </c>
      <c r="H4986" s="85" t="s">
        <v>20690</v>
      </c>
      <c r="I4986" s="3" t="s">
        <v>8754</v>
      </c>
      <c r="J4986" s="85" t="s">
        <v>4435</v>
      </c>
      <c r="K4986" s="7" t="s">
        <v>3838</v>
      </c>
      <c r="L4986" s="3"/>
      <c r="M4986" s="3"/>
      <c r="N4986" s="41" t="s">
        <v>4888</v>
      </c>
      <c r="O4986" s="87">
        <v>247682</v>
      </c>
      <c r="P4986" s="87">
        <v>247682</v>
      </c>
      <c r="Q4986" s="87">
        <v>0</v>
      </c>
      <c r="R4986" s="87">
        <v>0</v>
      </c>
      <c r="S4986" s="87"/>
      <c r="T4986" s="87"/>
      <c r="U4986" s="85">
        <v>2005</v>
      </c>
      <c r="V4986" s="179"/>
      <c r="W4986" s="7"/>
      <c r="X4986" s="3"/>
      <c r="Y4986" s="3"/>
      <c r="Z4986" s="146">
        <v>25339</v>
      </c>
      <c r="AA4986" s="11"/>
      <c r="AB4986" s="123" t="s">
        <v>7939</v>
      </c>
      <c r="AC4986" s="124"/>
      <c r="AD4986" s="41"/>
      <c r="AE4986" s="41"/>
      <c r="AF4986" s="191">
        <v>43927</v>
      </c>
      <c r="AG4986" s="41"/>
      <c r="AH4986" s="41" t="s">
        <v>16627</v>
      </c>
      <c r="AI4986" s="80" t="s">
        <v>6</v>
      </c>
      <c r="AJ4986" s="41"/>
      <c r="AK4986" s="4"/>
      <c r="AL4986" s="85"/>
      <c r="AM4986" s="151" t="s">
        <v>19998</v>
      </c>
      <c r="AN4986" s="15"/>
      <c r="AO4986" s="166"/>
      <c r="AP4986" s="5">
        <f t="shared" si="78"/>
        <v>0</v>
      </c>
      <c r="AQ4986" s="16"/>
      <c r="AR4986" s="205">
        <v>1</v>
      </c>
      <c r="AS4986" s="16"/>
      <c r="AT4986" s="16"/>
      <c r="AU4986" s="16"/>
      <c r="AV4986" s="16"/>
      <c r="AW4986" s="16"/>
      <c r="AX4986" s="16"/>
    </row>
    <row r="4987" spans="1:50" customFormat="1" ht="15.75" hidden="1" customHeight="1" x14ac:dyDescent="0.2">
      <c r="A4987" s="7" t="s">
        <v>8755</v>
      </c>
      <c r="B4987" s="1" t="s">
        <v>8756</v>
      </c>
      <c r="C4987" s="85" t="s">
        <v>7939</v>
      </c>
      <c r="D4987" s="85" t="s">
        <v>13090</v>
      </c>
      <c r="E4987" s="202" t="s">
        <v>8031</v>
      </c>
      <c r="F4987" s="85" t="s">
        <v>40</v>
      </c>
      <c r="G4987" s="85" t="s">
        <v>44</v>
      </c>
      <c r="H4987" s="85" t="s">
        <v>20690</v>
      </c>
      <c r="I4987" s="3" t="s">
        <v>8697</v>
      </c>
      <c r="J4987" s="85" t="s">
        <v>4435</v>
      </c>
      <c r="K4987" s="7" t="s">
        <v>3838</v>
      </c>
      <c r="L4987" s="7"/>
      <c r="M4987" s="7"/>
      <c r="N4987" s="2" t="s">
        <v>8698</v>
      </c>
      <c r="O4987" s="87">
        <v>0</v>
      </c>
      <c r="P4987" s="87">
        <v>0</v>
      </c>
      <c r="Q4987" s="87">
        <v>0</v>
      </c>
      <c r="R4987" s="87">
        <v>0</v>
      </c>
      <c r="S4987" s="87"/>
      <c r="T4987" s="87"/>
      <c r="U4987" s="85" t="s">
        <v>112</v>
      </c>
      <c r="V4987" s="179"/>
      <c r="W4987" s="7"/>
      <c r="X4987" s="7"/>
      <c r="Y4987" s="7"/>
      <c r="Z4987" s="210">
        <v>28901</v>
      </c>
      <c r="AA4987" s="11"/>
      <c r="AB4987" s="123" t="s">
        <v>7939</v>
      </c>
      <c r="AC4987" s="124"/>
      <c r="AD4987" s="80"/>
      <c r="AE4987" s="80"/>
      <c r="AF4987" s="191"/>
      <c r="AG4987" s="80"/>
      <c r="AH4987" s="2" t="s">
        <v>8211</v>
      </c>
      <c r="AI4987" s="80" t="s">
        <v>6</v>
      </c>
      <c r="AJ4987" s="80"/>
      <c r="AK4987" s="4"/>
      <c r="AL4987" s="85"/>
      <c r="AM4987" s="151" t="s">
        <v>19998</v>
      </c>
      <c r="AN4987" s="16"/>
      <c r="AO4987" s="166"/>
      <c r="AP4987" s="5">
        <f t="shared" si="78"/>
        <v>0</v>
      </c>
      <c r="AQ4987" s="16"/>
      <c r="AR4987" s="205">
        <v>1</v>
      </c>
      <c r="AS4987" s="16"/>
      <c r="AT4987" s="16"/>
      <c r="AU4987" s="16"/>
      <c r="AV4987" s="16"/>
      <c r="AW4987" s="16"/>
      <c r="AX4987" s="16"/>
    </row>
    <row r="4988" spans="1:50" customFormat="1" ht="15.75" hidden="1" customHeight="1" x14ac:dyDescent="0.2">
      <c r="A4988" s="7" t="s">
        <v>8757</v>
      </c>
      <c r="B4988" s="1" t="s">
        <v>8758</v>
      </c>
      <c r="C4988" s="85" t="s">
        <v>7939</v>
      </c>
      <c r="D4988" s="85" t="s">
        <v>13090</v>
      </c>
      <c r="E4988" s="202" t="s">
        <v>8031</v>
      </c>
      <c r="F4988" s="85" t="s">
        <v>40</v>
      </c>
      <c r="G4988" s="85" t="s">
        <v>44</v>
      </c>
      <c r="H4988" s="85" t="s">
        <v>20690</v>
      </c>
      <c r="I4988" s="3" t="s">
        <v>8697</v>
      </c>
      <c r="J4988" s="85" t="s">
        <v>4435</v>
      </c>
      <c r="K4988" s="7" t="s">
        <v>3838</v>
      </c>
      <c r="L4988" s="7"/>
      <c r="M4988" s="7"/>
      <c r="N4988" s="2" t="s">
        <v>8698</v>
      </c>
      <c r="O4988" s="87">
        <v>0</v>
      </c>
      <c r="P4988" s="87">
        <v>0</v>
      </c>
      <c r="Q4988" s="87">
        <v>0</v>
      </c>
      <c r="R4988" s="87">
        <v>0</v>
      </c>
      <c r="S4988" s="87"/>
      <c r="T4988" s="87"/>
      <c r="U4988" s="85" t="s">
        <v>112</v>
      </c>
      <c r="V4988" s="179"/>
      <c r="W4988" s="7"/>
      <c r="X4988" s="7"/>
      <c r="Y4988" s="7"/>
      <c r="Z4988" s="210">
        <v>36118</v>
      </c>
      <c r="AA4988" s="11"/>
      <c r="AB4988" s="123" t="s">
        <v>7939</v>
      </c>
      <c r="AC4988" s="124"/>
      <c r="AD4988" s="80"/>
      <c r="AE4988" s="80"/>
      <c r="AF4988" s="191"/>
      <c r="AG4988" s="80"/>
      <c r="AH4988" s="2" t="s">
        <v>8211</v>
      </c>
      <c r="AI4988" s="80" t="s">
        <v>6</v>
      </c>
      <c r="AJ4988" s="80"/>
      <c r="AK4988" s="4"/>
      <c r="AL4988" s="85"/>
      <c r="AM4988" s="151" t="s">
        <v>19998</v>
      </c>
      <c r="AN4988" s="16"/>
      <c r="AO4988" s="166"/>
      <c r="AP4988" s="5">
        <f t="shared" si="78"/>
        <v>0</v>
      </c>
      <c r="AQ4988" s="16"/>
      <c r="AR4988" s="205">
        <v>1</v>
      </c>
      <c r="AS4988" s="16"/>
      <c r="AT4988" s="16"/>
      <c r="AU4988" s="16"/>
      <c r="AV4988" s="16"/>
      <c r="AW4988" s="16"/>
      <c r="AX4988" s="16"/>
    </row>
    <row r="4989" spans="1:50" customFormat="1" ht="15.75" hidden="1" customHeight="1" x14ac:dyDescent="0.2">
      <c r="A4989" s="7" t="s">
        <v>8759</v>
      </c>
      <c r="B4989" s="1" t="s">
        <v>8760</v>
      </c>
      <c r="C4989" s="85" t="s">
        <v>7939</v>
      </c>
      <c r="D4989" s="85" t="s">
        <v>13090</v>
      </c>
      <c r="E4989" s="202" t="s">
        <v>8031</v>
      </c>
      <c r="F4989" s="85" t="s">
        <v>40</v>
      </c>
      <c r="G4989" s="85" t="s">
        <v>44</v>
      </c>
      <c r="H4989" s="85" t="s">
        <v>20690</v>
      </c>
      <c r="I4989" s="3" t="s">
        <v>8697</v>
      </c>
      <c r="J4989" s="85" t="s">
        <v>4435</v>
      </c>
      <c r="K4989" s="7" t="s">
        <v>3838</v>
      </c>
      <c r="L4989" s="7"/>
      <c r="M4989" s="7"/>
      <c r="N4989" s="2" t="s">
        <v>8698</v>
      </c>
      <c r="O4989" s="87">
        <v>0</v>
      </c>
      <c r="P4989" s="87">
        <v>0</v>
      </c>
      <c r="Q4989" s="87">
        <v>0</v>
      </c>
      <c r="R4989" s="87">
        <v>0</v>
      </c>
      <c r="S4989" s="87"/>
      <c r="T4989" s="87"/>
      <c r="U4989" s="85" t="s">
        <v>112</v>
      </c>
      <c r="V4989" s="179"/>
      <c r="W4989" s="7"/>
      <c r="X4989" s="7"/>
      <c r="Y4989" s="7"/>
      <c r="Z4989" s="210">
        <v>42228</v>
      </c>
      <c r="AA4989" s="11"/>
      <c r="AB4989" s="123" t="s">
        <v>7939</v>
      </c>
      <c r="AC4989" s="124"/>
      <c r="AD4989" s="80"/>
      <c r="AE4989" s="80"/>
      <c r="AF4989" s="191"/>
      <c r="AG4989" s="80"/>
      <c r="AH4989" s="2" t="s">
        <v>8211</v>
      </c>
      <c r="AI4989" s="80" t="s">
        <v>6</v>
      </c>
      <c r="AJ4989" s="80"/>
      <c r="AK4989" s="4"/>
      <c r="AL4989" s="85"/>
      <c r="AM4989" s="151" t="s">
        <v>19998</v>
      </c>
      <c r="AN4989" s="16"/>
      <c r="AO4989" s="166"/>
      <c r="AP4989" s="5">
        <f t="shared" si="78"/>
        <v>0</v>
      </c>
      <c r="AQ4989" s="16"/>
      <c r="AR4989" s="205">
        <v>1</v>
      </c>
      <c r="AS4989" s="16"/>
      <c r="AT4989" s="16"/>
      <c r="AU4989" s="16"/>
      <c r="AV4989" s="16"/>
      <c r="AW4989" s="16"/>
      <c r="AX4989" s="16"/>
    </row>
    <row r="4990" spans="1:50" customFormat="1" ht="15.75" hidden="1" customHeight="1" x14ac:dyDescent="0.2">
      <c r="A4990" s="7" t="s">
        <v>8761</v>
      </c>
      <c r="B4990" s="1" t="s">
        <v>8762</v>
      </c>
      <c r="C4990" s="85" t="s">
        <v>7939</v>
      </c>
      <c r="D4990" s="85" t="s">
        <v>13090</v>
      </c>
      <c r="E4990" s="202" t="s">
        <v>8031</v>
      </c>
      <c r="F4990" s="85" t="s">
        <v>40</v>
      </c>
      <c r="G4990" s="85" t="s">
        <v>44</v>
      </c>
      <c r="H4990" s="85" t="s">
        <v>20690</v>
      </c>
      <c r="I4990" s="3" t="s">
        <v>8697</v>
      </c>
      <c r="J4990" s="85" t="s">
        <v>4435</v>
      </c>
      <c r="K4990" s="7" t="s">
        <v>3838</v>
      </c>
      <c r="L4990" s="7"/>
      <c r="M4990" s="7"/>
      <c r="N4990" s="2" t="s">
        <v>8698</v>
      </c>
      <c r="O4990" s="87">
        <v>0</v>
      </c>
      <c r="P4990" s="87">
        <v>0</v>
      </c>
      <c r="Q4990" s="87">
        <v>0</v>
      </c>
      <c r="R4990" s="87">
        <v>0</v>
      </c>
      <c r="S4990" s="87"/>
      <c r="T4990" s="87"/>
      <c r="U4990" s="85" t="s">
        <v>112</v>
      </c>
      <c r="V4990" s="179"/>
      <c r="W4990" s="7"/>
      <c r="X4990" s="7"/>
      <c r="Y4990" s="7"/>
      <c r="Z4990" s="210">
        <v>39003</v>
      </c>
      <c r="AA4990" s="11"/>
      <c r="AB4990" s="123" t="s">
        <v>7939</v>
      </c>
      <c r="AC4990" s="124"/>
      <c r="AD4990" s="80"/>
      <c r="AE4990" s="80"/>
      <c r="AF4990" s="191"/>
      <c r="AG4990" s="80"/>
      <c r="AH4990" s="2" t="s">
        <v>8211</v>
      </c>
      <c r="AI4990" s="80" t="s">
        <v>6</v>
      </c>
      <c r="AJ4990" s="80"/>
      <c r="AK4990" s="4"/>
      <c r="AL4990" s="85"/>
      <c r="AM4990" s="151" t="s">
        <v>19998</v>
      </c>
      <c r="AN4990" s="16"/>
      <c r="AO4990" s="166"/>
      <c r="AP4990" s="5">
        <f t="shared" si="78"/>
        <v>0</v>
      </c>
      <c r="AQ4990" s="16"/>
      <c r="AR4990" s="205">
        <v>1</v>
      </c>
      <c r="AS4990" s="16"/>
      <c r="AT4990" s="16"/>
      <c r="AU4990" s="16"/>
      <c r="AV4990" s="16"/>
      <c r="AW4990" s="16"/>
      <c r="AX4990" s="16"/>
    </row>
    <row r="4991" spans="1:50" customFormat="1" ht="15.75" hidden="1" customHeight="1" x14ac:dyDescent="0.2">
      <c r="A4991" s="7" t="s">
        <v>8763</v>
      </c>
      <c r="B4991" s="3" t="s">
        <v>8764</v>
      </c>
      <c r="C4991" s="85" t="s">
        <v>7939</v>
      </c>
      <c r="D4991" s="85" t="s">
        <v>13090</v>
      </c>
      <c r="E4991" s="202" t="s">
        <v>154</v>
      </c>
      <c r="F4991" s="85" t="s">
        <v>55</v>
      </c>
      <c r="G4991" s="85" t="s">
        <v>57</v>
      </c>
      <c r="H4991" s="85" t="s">
        <v>20690</v>
      </c>
      <c r="I4991" s="3" t="s">
        <v>4564</v>
      </c>
      <c r="J4991" s="85" t="s">
        <v>4406</v>
      </c>
      <c r="K4991" s="7" t="s">
        <v>4407</v>
      </c>
      <c r="L4991" s="3"/>
      <c r="M4991" s="3"/>
      <c r="N4991" s="41" t="s">
        <v>22880</v>
      </c>
      <c r="O4991" s="87">
        <v>0</v>
      </c>
      <c r="P4991" s="87">
        <v>0</v>
      </c>
      <c r="Q4991" s="87">
        <v>0</v>
      </c>
      <c r="R4991" s="87">
        <v>0</v>
      </c>
      <c r="S4991" s="87"/>
      <c r="T4991" s="87"/>
      <c r="U4991" s="85" t="s">
        <v>112</v>
      </c>
      <c r="V4991" s="179"/>
      <c r="W4991" s="7"/>
      <c r="X4991" s="3"/>
      <c r="Y4991" s="3"/>
      <c r="Z4991" s="146">
        <v>260055</v>
      </c>
      <c r="AA4991" s="11"/>
      <c r="AB4991" s="123" t="s">
        <v>7939</v>
      </c>
      <c r="AC4991" s="124"/>
      <c r="AD4991" s="41"/>
      <c r="AE4991" s="41"/>
      <c r="AF4991" s="191">
        <v>43927</v>
      </c>
      <c r="AG4991" s="41"/>
      <c r="AH4991" s="41" t="s">
        <v>8024</v>
      </c>
      <c r="AI4991" s="80" t="s">
        <v>6</v>
      </c>
      <c r="AJ4991" s="41"/>
      <c r="AK4991" s="3"/>
      <c r="AL4991" s="85"/>
      <c r="AM4991" s="151" t="s">
        <v>19998</v>
      </c>
      <c r="AN4991" s="15"/>
      <c r="AO4991" s="166"/>
      <c r="AP4991" s="5">
        <f t="shared" si="78"/>
        <v>0</v>
      </c>
      <c r="AQ4991" s="16"/>
      <c r="AR4991" s="205">
        <v>1</v>
      </c>
      <c r="AS4991" s="16"/>
      <c r="AT4991" s="16"/>
      <c r="AU4991" s="16"/>
      <c r="AV4991" s="16"/>
      <c r="AW4991" s="16"/>
      <c r="AX4991" s="16"/>
    </row>
    <row r="4992" spans="1:50" customFormat="1" ht="15.75" hidden="1" customHeight="1" x14ac:dyDescent="0.2">
      <c r="A4992" s="7" t="s">
        <v>8765</v>
      </c>
      <c r="B4992" s="3" t="s">
        <v>8766</v>
      </c>
      <c r="C4992" s="85" t="s">
        <v>7939</v>
      </c>
      <c r="D4992" s="85" t="s">
        <v>13090</v>
      </c>
      <c r="E4992" s="202" t="s">
        <v>154</v>
      </c>
      <c r="F4992" s="85" t="s">
        <v>34</v>
      </c>
      <c r="G4992" s="85" t="s">
        <v>37</v>
      </c>
      <c r="H4992" s="85" t="s">
        <v>20689</v>
      </c>
      <c r="I4992" s="3" t="s">
        <v>7949</v>
      </c>
      <c r="J4992" s="85" t="s">
        <v>5668</v>
      </c>
      <c r="K4992" s="7" t="s">
        <v>5669</v>
      </c>
      <c r="L4992" s="3"/>
      <c r="M4992" s="3"/>
      <c r="N4992" s="41" t="s">
        <v>8767</v>
      </c>
      <c r="O4992" s="87">
        <v>73711</v>
      </c>
      <c r="P4992" s="87">
        <v>73711</v>
      </c>
      <c r="Q4992" s="87">
        <v>0</v>
      </c>
      <c r="R4992" s="87">
        <v>12501</v>
      </c>
      <c r="S4992" s="87"/>
      <c r="T4992" s="87"/>
      <c r="U4992" s="85">
        <v>2012</v>
      </c>
      <c r="V4992" s="179"/>
      <c r="W4992" s="7"/>
      <c r="X4992" s="3"/>
      <c r="Y4992" s="3"/>
      <c r="Z4992" s="146">
        <v>43106</v>
      </c>
      <c r="AA4992" s="11"/>
      <c r="AB4992" s="123" t="s">
        <v>7939</v>
      </c>
      <c r="AC4992" s="124"/>
      <c r="AD4992" s="41"/>
      <c r="AE4992" s="41"/>
      <c r="AF4992" s="191">
        <v>41717</v>
      </c>
      <c r="AG4992" s="41"/>
      <c r="AH4992" s="41" t="s">
        <v>7952</v>
      </c>
      <c r="AI4992" s="80" t="s">
        <v>6</v>
      </c>
      <c r="AJ4992" s="41"/>
      <c r="AK4992" s="4"/>
      <c r="AL4992" s="85"/>
      <c r="AM4992" s="151" t="s">
        <v>19998</v>
      </c>
      <c r="AN4992" s="15"/>
      <c r="AO4992" s="166"/>
      <c r="AP4992" s="5">
        <f t="shared" si="78"/>
        <v>0</v>
      </c>
      <c r="AQ4992" s="16"/>
      <c r="AR4992" s="205">
        <v>1</v>
      </c>
      <c r="AS4992" s="16"/>
      <c r="AT4992" s="16"/>
      <c r="AU4992" s="16"/>
      <c r="AV4992" s="16"/>
      <c r="AW4992" s="16"/>
      <c r="AX4992" s="16"/>
    </row>
    <row r="4993" spans="1:50" customFormat="1" ht="15.75" hidden="1" customHeight="1" x14ac:dyDescent="0.2">
      <c r="A4993" s="7" t="s">
        <v>8768</v>
      </c>
      <c r="B4993" s="3" t="s">
        <v>8769</v>
      </c>
      <c r="C4993" s="85" t="s">
        <v>7939</v>
      </c>
      <c r="D4993" s="85" t="s">
        <v>13090</v>
      </c>
      <c r="E4993" s="202" t="s">
        <v>154</v>
      </c>
      <c r="F4993" s="85" t="s">
        <v>55</v>
      </c>
      <c r="G4993" s="85" t="s">
        <v>57</v>
      </c>
      <c r="H4993" s="85" t="s">
        <v>20690</v>
      </c>
      <c r="I4993" s="3" t="s">
        <v>7970</v>
      </c>
      <c r="J4993" s="85" t="s">
        <v>115</v>
      </c>
      <c r="K4993" s="7" t="s">
        <v>4522</v>
      </c>
      <c r="L4993" s="3"/>
      <c r="M4993" s="3"/>
      <c r="N4993" s="41" t="s">
        <v>7950</v>
      </c>
      <c r="O4993" s="87">
        <v>80138</v>
      </c>
      <c r="P4993" s="87">
        <v>71324</v>
      </c>
      <c r="Q4993" s="87">
        <v>8814</v>
      </c>
      <c r="R4993" s="87">
        <v>0</v>
      </c>
      <c r="S4993" s="87"/>
      <c r="T4993" s="87"/>
      <c r="U4993" s="85">
        <v>2015</v>
      </c>
      <c r="V4993" s="179"/>
      <c r="W4993" s="7"/>
      <c r="X4993" s="3"/>
      <c r="Y4993" s="3"/>
      <c r="Z4993" s="146">
        <v>19027</v>
      </c>
      <c r="AA4993" s="11"/>
      <c r="AB4993" s="123" t="s">
        <v>7939</v>
      </c>
      <c r="AC4993" s="124"/>
      <c r="AD4993" s="41"/>
      <c r="AE4993" s="41"/>
      <c r="AF4993" s="191">
        <v>42046</v>
      </c>
      <c r="AG4993" s="41"/>
      <c r="AH4993" s="41" t="s">
        <v>8024</v>
      </c>
      <c r="AI4993" s="80" t="s">
        <v>6</v>
      </c>
      <c r="AJ4993" s="41"/>
      <c r="AK4993" s="3"/>
      <c r="AL4993" s="85"/>
      <c r="AM4993" s="151" t="s">
        <v>19998</v>
      </c>
      <c r="AN4993" s="15"/>
      <c r="AO4993" s="166"/>
      <c r="AP4993" s="5">
        <f t="shared" si="78"/>
        <v>0</v>
      </c>
      <c r="AQ4993" s="16"/>
      <c r="AR4993" s="205">
        <v>1</v>
      </c>
      <c r="AS4993" s="16"/>
      <c r="AT4993" s="16"/>
      <c r="AU4993" s="16"/>
      <c r="AV4993" s="16"/>
      <c r="AW4993" s="16"/>
      <c r="AX4993" s="16"/>
    </row>
    <row r="4994" spans="1:50" customFormat="1" ht="15.75" hidden="1" customHeight="1" x14ac:dyDescent="0.2">
      <c r="A4994" s="7" t="s">
        <v>8770</v>
      </c>
      <c r="B4994" s="3" t="s">
        <v>8771</v>
      </c>
      <c r="C4994" s="85" t="s">
        <v>7939</v>
      </c>
      <c r="D4994" s="85" t="s">
        <v>13090</v>
      </c>
      <c r="E4994" s="202" t="s">
        <v>154</v>
      </c>
      <c r="F4994" s="85" t="s">
        <v>55</v>
      </c>
      <c r="G4994" s="85" t="s">
        <v>57</v>
      </c>
      <c r="H4994" s="85" t="s">
        <v>20690</v>
      </c>
      <c r="I4994" s="3" t="s">
        <v>4564</v>
      </c>
      <c r="J4994" s="85" t="s">
        <v>4406</v>
      </c>
      <c r="K4994" s="7" t="s">
        <v>4407</v>
      </c>
      <c r="L4994" s="3"/>
      <c r="M4994" s="3"/>
      <c r="N4994" s="41" t="s">
        <v>22880</v>
      </c>
      <c r="O4994" s="87">
        <v>0</v>
      </c>
      <c r="P4994" s="87">
        <v>0</v>
      </c>
      <c r="Q4994" s="87">
        <v>0</v>
      </c>
      <c r="R4994" s="87">
        <v>0</v>
      </c>
      <c r="S4994" s="87"/>
      <c r="T4994" s="87"/>
      <c r="U4994" s="85" t="s">
        <v>112</v>
      </c>
      <c r="V4994" s="179"/>
      <c r="W4994" s="7"/>
      <c r="X4994" s="3"/>
      <c r="Y4994" s="3"/>
      <c r="Z4994" s="146">
        <v>369616</v>
      </c>
      <c r="AA4994" s="11"/>
      <c r="AB4994" s="123" t="s">
        <v>7939</v>
      </c>
      <c r="AC4994" s="124"/>
      <c r="AD4994" s="41"/>
      <c r="AE4994" s="41"/>
      <c r="AF4994" s="191">
        <v>43927</v>
      </c>
      <c r="AG4994" s="41"/>
      <c r="AH4994" s="41" t="s">
        <v>8024</v>
      </c>
      <c r="AI4994" s="80" t="s">
        <v>6</v>
      </c>
      <c r="AJ4994" s="41"/>
      <c r="AK4994" s="3"/>
      <c r="AL4994" s="85"/>
      <c r="AM4994" s="151" t="s">
        <v>19998</v>
      </c>
      <c r="AN4994" s="15"/>
      <c r="AO4994" s="166"/>
      <c r="AP4994" s="5">
        <f t="shared" si="78"/>
        <v>0</v>
      </c>
      <c r="AQ4994" s="16"/>
      <c r="AR4994" s="205">
        <v>1</v>
      </c>
      <c r="AS4994" s="16"/>
      <c r="AT4994" s="16"/>
      <c r="AU4994" s="16"/>
      <c r="AV4994" s="16"/>
      <c r="AW4994" s="16"/>
      <c r="AX4994" s="16"/>
    </row>
    <row r="4995" spans="1:50" customFormat="1" ht="15.75" hidden="1" customHeight="1" x14ac:dyDescent="0.2">
      <c r="A4995" s="7" t="s">
        <v>8772</v>
      </c>
      <c r="B4995" s="3" t="s">
        <v>8773</v>
      </c>
      <c r="C4995" s="85" t="s">
        <v>7939</v>
      </c>
      <c r="D4995" s="85" t="s">
        <v>13090</v>
      </c>
      <c r="E4995" s="202" t="s">
        <v>154</v>
      </c>
      <c r="F4995" s="85" t="s">
        <v>55</v>
      </c>
      <c r="G4995" s="85" t="s">
        <v>63</v>
      </c>
      <c r="H4995" s="85" t="s">
        <v>20690</v>
      </c>
      <c r="I4995" s="3" t="s">
        <v>7970</v>
      </c>
      <c r="J4995" s="85" t="s">
        <v>4435</v>
      </c>
      <c r="K4995" s="7" t="s">
        <v>3838</v>
      </c>
      <c r="L4995" s="3"/>
      <c r="M4995" s="3"/>
      <c r="N4995" s="41" t="s">
        <v>7950</v>
      </c>
      <c r="O4995" s="87">
        <v>0</v>
      </c>
      <c r="P4995" s="87">
        <v>0</v>
      </c>
      <c r="Q4995" s="87">
        <v>0</v>
      </c>
      <c r="R4995" s="87">
        <v>0</v>
      </c>
      <c r="S4995" s="87"/>
      <c r="T4995" s="87"/>
      <c r="U4995" s="85" t="s">
        <v>112</v>
      </c>
      <c r="V4995" s="179"/>
      <c r="W4995" s="7"/>
      <c r="X4995" s="3"/>
      <c r="Y4995" s="3"/>
      <c r="Z4995" s="146">
        <v>3277</v>
      </c>
      <c r="AA4995" s="11"/>
      <c r="AB4995" s="123" t="s">
        <v>7939</v>
      </c>
      <c r="AC4995" s="124"/>
      <c r="AD4995" s="41"/>
      <c r="AE4995" s="41"/>
      <c r="AF4995" s="191">
        <v>43927</v>
      </c>
      <c r="AG4995" s="41"/>
      <c r="AH4995" s="41" t="s">
        <v>8024</v>
      </c>
      <c r="AI4995" s="80" t="s">
        <v>6</v>
      </c>
      <c r="AJ4995" s="41"/>
      <c r="AK4995" s="3"/>
      <c r="AL4995" s="85"/>
      <c r="AM4995" s="151" t="s">
        <v>19998</v>
      </c>
      <c r="AN4995" s="15"/>
      <c r="AO4995" s="166"/>
      <c r="AP4995" s="5">
        <f t="shared" si="78"/>
        <v>0</v>
      </c>
      <c r="AQ4995" s="16"/>
      <c r="AR4995" s="205">
        <v>1</v>
      </c>
      <c r="AS4995" s="16"/>
      <c r="AT4995" s="16"/>
      <c r="AU4995" s="16"/>
      <c r="AV4995" s="16"/>
      <c r="AW4995" s="16"/>
      <c r="AX4995" s="16"/>
    </row>
    <row r="4996" spans="1:50" customFormat="1" ht="15.75" hidden="1" customHeight="1" x14ac:dyDescent="0.2">
      <c r="A4996" s="7" t="s">
        <v>8774</v>
      </c>
      <c r="B4996" s="3" t="s">
        <v>8775</v>
      </c>
      <c r="C4996" s="85" t="s">
        <v>7939</v>
      </c>
      <c r="D4996" s="85" t="s">
        <v>13090</v>
      </c>
      <c r="E4996" s="202" t="s">
        <v>154</v>
      </c>
      <c r="F4996" s="85" t="s">
        <v>55</v>
      </c>
      <c r="G4996" s="85" t="s">
        <v>63</v>
      </c>
      <c r="H4996" s="85" t="s">
        <v>20690</v>
      </c>
      <c r="I4996" s="3" t="s">
        <v>4564</v>
      </c>
      <c r="J4996" s="85" t="s">
        <v>124</v>
      </c>
      <c r="K4996" s="7" t="s">
        <v>8149</v>
      </c>
      <c r="L4996" s="3"/>
      <c r="M4996" s="3"/>
      <c r="N4996" s="41" t="s">
        <v>8776</v>
      </c>
      <c r="O4996" s="87">
        <v>502296</v>
      </c>
      <c r="P4996" s="87">
        <v>189041</v>
      </c>
      <c r="Q4996" s="87">
        <v>313255</v>
      </c>
      <c r="R4996" s="87">
        <v>0</v>
      </c>
      <c r="S4996" s="87"/>
      <c r="T4996" s="87"/>
      <c r="U4996" s="85">
        <v>2015</v>
      </c>
      <c r="V4996" s="179"/>
      <c r="W4996" s="7"/>
      <c r="X4996" s="3"/>
      <c r="Y4996" s="3"/>
      <c r="Z4996" s="146">
        <v>121834</v>
      </c>
      <c r="AA4996" s="11"/>
      <c r="AB4996" s="123" t="s">
        <v>7939</v>
      </c>
      <c r="AC4996" s="124"/>
      <c r="AD4996" s="41"/>
      <c r="AE4996" s="41"/>
      <c r="AF4996" s="191">
        <v>42389</v>
      </c>
      <c r="AG4996" s="41"/>
      <c r="AH4996" s="41" t="s">
        <v>8024</v>
      </c>
      <c r="AI4996" s="80" t="s">
        <v>6</v>
      </c>
      <c r="AJ4996" s="41"/>
      <c r="AK4996" s="3"/>
      <c r="AL4996" s="85"/>
      <c r="AM4996" s="151" t="s">
        <v>19998</v>
      </c>
      <c r="AN4996" s="15"/>
      <c r="AO4996" s="166"/>
      <c r="AP4996" s="5">
        <f t="shared" si="78"/>
        <v>0</v>
      </c>
      <c r="AQ4996" s="16"/>
      <c r="AR4996" s="205">
        <v>1</v>
      </c>
      <c r="AS4996" s="16"/>
      <c r="AT4996" s="16"/>
      <c r="AU4996" s="16"/>
      <c r="AV4996" s="16"/>
      <c r="AW4996" s="16"/>
      <c r="AX4996" s="16"/>
    </row>
    <row r="4997" spans="1:50" customFormat="1" ht="15.75" hidden="1" customHeight="1" x14ac:dyDescent="0.2">
      <c r="A4997" s="7" t="s">
        <v>8777</v>
      </c>
      <c r="B4997" s="3" t="s">
        <v>8778</v>
      </c>
      <c r="C4997" s="85" t="s">
        <v>7939</v>
      </c>
      <c r="D4997" s="85" t="s">
        <v>13090</v>
      </c>
      <c r="E4997" s="202" t="s">
        <v>154</v>
      </c>
      <c r="F4997" s="85" t="s">
        <v>55</v>
      </c>
      <c r="G4997" s="85" t="s">
        <v>15355</v>
      </c>
      <c r="H4997" s="85" t="s">
        <v>20690</v>
      </c>
      <c r="I4997" s="3" t="s">
        <v>7970</v>
      </c>
      <c r="J4997" s="85" t="s">
        <v>4435</v>
      </c>
      <c r="K4997" s="7" t="s">
        <v>3838</v>
      </c>
      <c r="L4997" s="3"/>
      <c r="M4997" s="3"/>
      <c r="N4997" s="41" t="s">
        <v>8779</v>
      </c>
      <c r="O4997" s="87">
        <v>35219</v>
      </c>
      <c r="P4997" s="87">
        <v>35219</v>
      </c>
      <c r="Q4997" s="87">
        <v>0</v>
      </c>
      <c r="R4997" s="87">
        <v>0</v>
      </c>
      <c r="S4997" s="87"/>
      <c r="T4997" s="87"/>
      <c r="U4997" s="85">
        <v>2006</v>
      </c>
      <c r="V4997" s="179"/>
      <c r="W4997" s="7"/>
      <c r="X4997" s="3"/>
      <c r="Y4997" s="3"/>
      <c r="Z4997" s="146">
        <v>34129</v>
      </c>
      <c r="AA4997" s="11"/>
      <c r="AB4997" s="123" t="s">
        <v>7939</v>
      </c>
      <c r="AC4997" s="124"/>
      <c r="AD4997" s="41"/>
      <c r="AE4997" s="41"/>
      <c r="AF4997" s="191">
        <v>40080</v>
      </c>
      <c r="AG4997" s="41"/>
      <c r="AH4997" s="41" t="s">
        <v>8024</v>
      </c>
      <c r="AI4997" s="80" t="s">
        <v>6</v>
      </c>
      <c r="AJ4997" s="41"/>
      <c r="AK4997" s="3"/>
      <c r="AL4997" s="85"/>
      <c r="AM4997" s="151" t="s">
        <v>19998</v>
      </c>
      <c r="AN4997" s="15"/>
      <c r="AO4997" s="166"/>
      <c r="AP4997" s="5">
        <f t="shared" si="78"/>
        <v>0</v>
      </c>
      <c r="AQ4997" s="16"/>
      <c r="AR4997" s="205">
        <v>1</v>
      </c>
      <c r="AS4997" s="16"/>
      <c r="AT4997" s="16"/>
      <c r="AU4997" s="16"/>
      <c r="AV4997" s="16"/>
      <c r="AW4997" s="16"/>
      <c r="AX4997" s="16"/>
    </row>
    <row r="4998" spans="1:50" customFormat="1" ht="15.75" hidden="1" customHeight="1" x14ac:dyDescent="0.2">
      <c r="A4998" s="7" t="s">
        <v>8780</v>
      </c>
      <c r="B4998" s="1" t="s">
        <v>8781</v>
      </c>
      <c r="C4998" s="85" t="s">
        <v>7939</v>
      </c>
      <c r="D4998" s="85" t="s">
        <v>13090</v>
      </c>
      <c r="E4998" s="202" t="s">
        <v>8031</v>
      </c>
      <c r="F4998" s="85" t="s">
        <v>55</v>
      </c>
      <c r="G4998" s="85" t="s">
        <v>15355</v>
      </c>
      <c r="H4998" s="85" t="s">
        <v>20690</v>
      </c>
      <c r="I4998" s="3" t="s">
        <v>7579</v>
      </c>
      <c r="J4998" s="85" t="s">
        <v>4435</v>
      </c>
      <c r="K4998" s="7" t="s">
        <v>3838</v>
      </c>
      <c r="L4998" s="7"/>
      <c r="M4998" s="7"/>
      <c r="N4998" s="2" t="s">
        <v>20910</v>
      </c>
      <c r="O4998" s="87">
        <v>0</v>
      </c>
      <c r="P4998" s="87">
        <v>0</v>
      </c>
      <c r="Q4998" s="87">
        <v>0</v>
      </c>
      <c r="R4998" s="87">
        <v>0</v>
      </c>
      <c r="S4998" s="87"/>
      <c r="T4998" s="87"/>
      <c r="U4998" s="85" t="s">
        <v>112</v>
      </c>
      <c r="V4998" s="179"/>
      <c r="W4998" s="7"/>
      <c r="X4998" s="7"/>
      <c r="Y4998" s="7"/>
      <c r="Z4998" s="210">
        <v>71187</v>
      </c>
      <c r="AA4998" s="11"/>
      <c r="AB4998" s="123" t="s">
        <v>7939</v>
      </c>
      <c r="AC4998" s="124"/>
      <c r="AD4998" s="80"/>
      <c r="AE4998" s="80"/>
      <c r="AF4998" s="191"/>
      <c r="AG4998" s="80"/>
      <c r="AH4998" s="2" t="s">
        <v>8024</v>
      </c>
      <c r="AI4998" s="80" t="s">
        <v>6</v>
      </c>
      <c r="AJ4998" s="80"/>
      <c r="AK4998" s="7"/>
      <c r="AL4998" s="85"/>
      <c r="AM4998" s="151" t="s">
        <v>19998</v>
      </c>
      <c r="AN4998" s="16"/>
      <c r="AO4998" s="166"/>
      <c r="AP4998" s="5">
        <f t="shared" ref="AP4998:AP5061" si="79">SUBTOTAL(109,U4998)</f>
        <v>0</v>
      </c>
      <c r="AQ4998" s="16"/>
      <c r="AR4998" s="205">
        <v>1</v>
      </c>
      <c r="AS4998" s="16"/>
      <c r="AT4998" s="16"/>
      <c r="AU4998" s="16"/>
      <c r="AV4998" s="16"/>
      <c r="AW4998" s="16"/>
      <c r="AX4998" s="16"/>
    </row>
    <row r="4999" spans="1:50" customFormat="1" ht="15.75" hidden="1" customHeight="1" x14ac:dyDescent="0.2">
      <c r="A4999" s="7" t="s">
        <v>8782</v>
      </c>
      <c r="B4999" s="3" t="s">
        <v>8783</v>
      </c>
      <c r="C4999" s="85" t="s">
        <v>7939</v>
      </c>
      <c r="D4999" s="85" t="s">
        <v>13090</v>
      </c>
      <c r="E4999" s="202" t="s">
        <v>154</v>
      </c>
      <c r="F4999" s="85" t="s">
        <v>55</v>
      </c>
      <c r="G4999" s="85" t="s">
        <v>57</v>
      </c>
      <c r="H4999" s="85" t="s">
        <v>20690</v>
      </c>
      <c r="I4999" s="3" t="s">
        <v>4564</v>
      </c>
      <c r="J4999" s="85" t="s">
        <v>4435</v>
      </c>
      <c r="K4999" s="7" t="s">
        <v>3838</v>
      </c>
      <c r="L4999" s="3"/>
      <c r="M4999" s="3"/>
      <c r="N4999" s="41" t="s">
        <v>8784</v>
      </c>
      <c r="O4999" s="87">
        <v>1528208</v>
      </c>
      <c r="P4999" s="87">
        <v>1522872</v>
      </c>
      <c r="Q4999" s="87">
        <v>5336</v>
      </c>
      <c r="R4999" s="87">
        <v>0</v>
      </c>
      <c r="S4999" s="87"/>
      <c r="T4999" s="87"/>
      <c r="U4999" s="85">
        <v>2008</v>
      </c>
      <c r="V4999" s="179"/>
      <c r="W4999" s="7"/>
      <c r="X4999" s="3"/>
      <c r="Y4999" s="3"/>
      <c r="Z4999" s="146">
        <v>364520</v>
      </c>
      <c r="AA4999" s="11"/>
      <c r="AB4999" s="123" t="s">
        <v>7939</v>
      </c>
      <c r="AC4999" s="124"/>
      <c r="AD4999" s="41"/>
      <c r="AE4999" s="41"/>
      <c r="AF4999" s="191">
        <v>41722</v>
      </c>
      <c r="AG4999" s="41"/>
      <c r="AH4999" s="41" t="s">
        <v>8024</v>
      </c>
      <c r="AI4999" s="80" t="s">
        <v>6</v>
      </c>
      <c r="AJ4999" s="41"/>
      <c r="AK4999" s="3"/>
      <c r="AL4999" s="85"/>
      <c r="AM4999" s="151" t="s">
        <v>19998</v>
      </c>
      <c r="AN4999" s="15"/>
      <c r="AO4999" s="166"/>
      <c r="AP4999" s="5">
        <f t="shared" si="79"/>
        <v>0</v>
      </c>
      <c r="AQ4999" s="16"/>
      <c r="AR4999" s="205">
        <v>1</v>
      </c>
      <c r="AS4999" s="16"/>
      <c r="AT4999" s="16"/>
      <c r="AU4999" s="16"/>
      <c r="AV4999" s="16"/>
      <c r="AW4999" s="16"/>
      <c r="AX4999" s="16"/>
    </row>
    <row r="5000" spans="1:50" customFormat="1" ht="15.75" hidden="1" customHeight="1" x14ac:dyDescent="0.2">
      <c r="A5000" s="7" t="s">
        <v>8785</v>
      </c>
      <c r="B5000" s="3" t="s">
        <v>8786</v>
      </c>
      <c r="C5000" s="85" t="s">
        <v>7939</v>
      </c>
      <c r="D5000" s="85" t="s">
        <v>13090</v>
      </c>
      <c r="E5000" s="202" t="s">
        <v>154</v>
      </c>
      <c r="F5000" s="85" t="s">
        <v>55</v>
      </c>
      <c r="G5000" s="85" t="s">
        <v>63</v>
      </c>
      <c r="H5000" s="85" t="s">
        <v>20690</v>
      </c>
      <c r="I5000" s="3" t="s">
        <v>7970</v>
      </c>
      <c r="J5000" s="85" t="s">
        <v>4435</v>
      </c>
      <c r="K5000" s="7" t="s">
        <v>3838</v>
      </c>
      <c r="L5000" s="3"/>
      <c r="M5000" s="3"/>
      <c r="N5000" s="41" t="s">
        <v>8787</v>
      </c>
      <c r="O5000" s="87">
        <v>20492</v>
      </c>
      <c r="P5000" s="87">
        <v>20492</v>
      </c>
      <c r="Q5000" s="87">
        <v>0</v>
      </c>
      <c r="R5000" s="87">
        <v>0</v>
      </c>
      <c r="S5000" s="87"/>
      <c r="T5000" s="87"/>
      <c r="U5000" s="85">
        <v>2012</v>
      </c>
      <c r="V5000" s="179"/>
      <c r="W5000" s="7"/>
      <c r="X5000" s="3"/>
      <c r="Y5000" s="3"/>
      <c r="Z5000" s="146">
        <v>45421</v>
      </c>
      <c r="AA5000" s="11"/>
      <c r="AB5000" s="123" t="s">
        <v>7939</v>
      </c>
      <c r="AC5000" s="124"/>
      <c r="AD5000" s="41"/>
      <c r="AE5000" s="41"/>
      <c r="AF5000" s="191">
        <v>43927</v>
      </c>
      <c r="AG5000" s="41"/>
      <c r="AH5000" s="41" t="s">
        <v>8024</v>
      </c>
      <c r="AI5000" s="80" t="s">
        <v>6</v>
      </c>
      <c r="AJ5000" s="41"/>
      <c r="AK5000" s="3"/>
      <c r="AL5000" s="85"/>
      <c r="AM5000" s="151" t="s">
        <v>19998</v>
      </c>
      <c r="AN5000" s="15"/>
      <c r="AO5000" s="166"/>
      <c r="AP5000" s="5">
        <f t="shared" si="79"/>
        <v>0</v>
      </c>
      <c r="AQ5000" s="16"/>
      <c r="AR5000" s="205">
        <v>1</v>
      </c>
      <c r="AS5000" s="16"/>
      <c r="AT5000" s="16"/>
      <c r="AU5000" s="16"/>
      <c r="AV5000" s="16"/>
      <c r="AW5000" s="16"/>
      <c r="AX5000" s="16"/>
    </row>
    <row r="5001" spans="1:50" customFormat="1" ht="15.75" hidden="1" customHeight="1" x14ac:dyDescent="0.2">
      <c r="A5001" s="7" t="s">
        <v>8788</v>
      </c>
      <c r="B5001" s="3" t="s">
        <v>13131</v>
      </c>
      <c r="C5001" s="85" t="s">
        <v>7939</v>
      </c>
      <c r="D5001" s="85" t="s">
        <v>13090</v>
      </c>
      <c r="E5001" s="202" t="s">
        <v>154</v>
      </c>
      <c r="F5001" s="85" t="s">
        <v>55</v>
      </c>
      <c r="G5001" s="85" t="s">
        <v>57</v>
      </c>
      <c r="H5001" s="85" t="s">
        <v>20690</v>
      </c>
      <c r="I5001" s="3" t="s">
        <v>4564</v>
      </c>
      <c r="J5001" s="85" t="s">
        <v>124</v>
      </c>
      <c r="K5001" s="7" t="s">
        <v>125</v>
      </c>
      <c r="L5001" s="3"/>
      <c r="M5001" s="3"/>
      <c r="N5001" s="41" t="s">
        <v>13132</v>
      </c>
      <c r="O5001" s="87">
        <v>106863</v>
      </c>
      <c r="P5001" s="87">
        <v>106863</v>
      </c>
      <c r="Q5001" s="87">
        <v>0</v>
      </c>
      <c r="R5001" s="87">
        <v>0</v>
      </c>
      <c r="S5001" s="87"/>
      <c r="T5001" s="87"/>
      <c r="U5001" s="85">
        <v>2011</v>
      </c>
      <c r="V5001" s="179"/>
      <c r="W5001" s="7"/>
      <c r="X5001" s="3"/>
      <c r="Y5001" s="3"/>
      <c r="Z5001" s="146">
        <v>79670</v>
      </c>
      <c r="AA5001" s="11"/>
      <c r="AB5001" s="123" t="s">
        <v>7939</v>
      </c>
      <c r="AC5001" s="124"/>
      <c r="AD5001" s="41"/>
      <c r="AE5001" s="41"/>
      <c r="AF5001" s="191">
        <v>43927</v>
      </c>
      <c r="AG5001" s="41"/>
      <c r="AH5001" s="41" t="s">
        <v>8024</v>
      </c>
      <c r="AI5001" s="80" t="s">
        <v>6</v>
      </c>
      <c r="AJ5001" s="41"/>
      <c r="AK5001" s="3"/>
      <c r="AL5001" s="85"/>
      <c r="AM5001" s="151" t="s">
        <v>19998</v>
      </c>
      <c r="AN5001" s="15"/>
      <c r="AO5001" s="166"/>
      <c r="AP5001" s="5">
        <f t="shared" si="79"/>
        <v>0</v>
      </c>
      <c r="AQ5001" s="16"/>
      <c r="AR5001" s="205">
        <v>1</v>
      </c>
      <c r="AS5001" s="16"/>
      <c r="AT5001" s="16"/>
      <c r="AU5001" s="16"/>
      <c r="AV5001" s="16"/>
      <c r="AW5001" s="16"/>
      <c r="AX5001" s="16"/>
    </row>
    <row r="5002" spans="1:50" customFormat="1" ht="15.75" hidden="1" customHeight="1" x14ac:dyDescent="0.2">
      <c r="A5002" s="7" t="s">
        <v>8789</v>
      </c>
      <c r="B5002" s="1" t="s">
        <v>8790</v>
      </c>
      <c r="C5002" s="85" t="s">
        <v>7939</v>
      </c>
      <c r="D5002" s="85" t="s">
        <v>13090</v>
      </c>
      <c r="E5002" s="202" t="s">
        <v>7951</v>
      </c>
      <c r="F5002" s="85" t="s">
        <v>55</v>
      </c>
      <c r="G5002" s="85" t="s">
        <v>15355</v>
      </c>
      <c r="H5002" s="85" t="s">
        <v>20690</v>
      </c>
      <c r="I5002" s="3" t="s">
        <v>7579</v>
      </c>
      <c r="J5002" s="85" t="s">
        <v>4435</v>
      </c>
      <c r="K5002" s="7" t="s">
        <v>3838</v>
      </c>
      <c r="L5002" s="7"/>
      <c r="M5002" s="7"/>
      <c r="N5002" s="2" t="s">
        <v>8791</v>
      </c>
      <c r="O5002" s="87">
        <v>0</v>
      </c>
      <c r="P5002" s="87">
        <v>0</v>
      </c>
      <c r="Q5002" s="87">
        <v>0</v>
      </c>
      <c r="R5002" s="87">
        <v>0</v>
      </c>
      <c r="S5002" s="87"/>
      <c r="T5002" s="87"/>
      <c r="U5002" s="85" t="s">
        <v>112</v>
      </c>
      <c r="V5002" s="179"/>
      <c r="W5002" s="7"/>
      <c r="X5002" s="7"/>
      <c r="Y5002" s="7"/>
      <c r="Z5002" s="210">
        <v>27422</v>
      </c>
      <c r="AA5002" s="11"/>
      <c r="AB5002" s="123" t="s">
        <v>7939</v>
      </c>
      <c r="AC5002" s="124"/>
      <c r="AD5002" s="80"/>
      <c r="AE5002" s="80"/>
      <c r="AF5002" s="191"/>
      <c r="AG5002" s="80"/>
      <c r="AH5002" s="2" t="s">
        <v>8024</v>
      </c>
      <c r="AI5002" s="80" t="s">
        <v>6</v>
      </c>
      <c r="AJ5002" s="80"/>
      <c r="AK5002" s="7"/>
      <c r="AL5002" s="85"/>
      <c r="AM5002" s="151" t="s">
        <v>19998</v>
      </c>
      <c r="AN5002" s="16"/>
      <c r="AO5002" s="166"/>
      <c r="AP5002" s="5">
        <f t="shared" si="79"/>
        <v>0</v>
      </c>
      <c r="AQ5002" s="16"/>
      <c r="AR5002" s="205">
        <v>1</v>
      </c>
      <c r="AS5002" s="16"/>
      <c r="AT5002" s="16"/>
      <c r="AU5002" s="16"/>
      <c r="AV5002" s="16"/>
      <c r="AW5002" s="16"/>
      <c r="AX5002" s="16"/>
    </row>
    <row r="5003" spans="1:50" customFormat="1" ht="15.75" hidden="1" customHeight="1" x14ac:dyDescent="0.2">
      <c r="A5003" s="7" t="s">
        <v>8792</v>
      </c>
      <c r="B5003" s="3" t="s">
        <v>8793</v>
      </c>
      <c r="C5003" s="85" t="s">
        <v>7939</v>
      </c>
      <c r="D5003" s="85" t="s">
        <v>13090</v>
      </c>
      <c r="E5003" s="202" t="s">
        <v>154</v>
      </c>
      <c r="F5003" s="85" t="s">
        <v>55</v>
      </c>
      <c r="G5003" s="85" t="s">
        <v>57</v>
      </c>
      <c r="H5003" s="85" t="s">
        <v>20690</v>
      </c>
      <c r="I5003" s="3" t="s">
        <v>7970</v>
      </c>
      <c r="J5003" s="85" t="s">
        <v>4406</v>
      </c>
      <c r="K5003" s="7" t="s">
        <v>4407</v>
      </c>
      <c r="L5003" s="3"/>
      <c r="M5003" s="3"/>
      <c r="N5003" s="41" t="s">
        <v>13133</v>
      </c>
      <c r="O5003" s="87">
        <v>0</v>
      </c>
      <c r="P5003" s="87">
        <v>0</v>
      </c>
      <c r="Q5003" s="87">
        <v>0</v>
      </c>
      <c r="R5003" s="87">
        <v>0</v>
      </c>
      <c r="S5003" s="87"/>
      <c r="T5003" s="87"/>
      <c r="U5003" s="85" t="s">
        <v>112</v>
      </c>
      <c r="V5003" s="179"/>
      <c r="W5003" s="7"/>
      <c r="X5003" s="3"/>
      <c r="Y5003" s="3"/>
      <c r="Z5003" s="146">
        <v>7713</v>
      </c>
      <c r="AA5003" s="11"/>
      <c r="AB5003" s="123" t="s">
        <v>7939</v>
      </c>
      <c r="AC5003" s="124"/>
      <c r="AD5003" s="41"/>
      <c r="AE5003" s="41"/>
      <c r="AF5003" s="191">
        <v>43927</v>
      </c>
      <c r="AG5003" s="41"/>
      <c r="AH5003" s="41" t="s">
        <v>8024</v>
      </c>
      <c r="AI5003" s="80" t="s">
        <v>6</v>
      </c>
      <c r="AJ5003" s="41"/>
      <c r="AK5003" s="3"/>
      <c r="AL5003" s="85"/>
      <c r="AM5003" s="151" t="s">
        <v>19998</v>
      </c>
      <c r="AN5003" s="15"/>
      <c r="AO5003" s="166"/>
      <c r="AP5003" s="5">
        <f t="shared" si="79"/>
        <v>0</v>
      </c>
      <c r="AQ5003" s="16"/>
      <c r="AR5003" s="205">
        <v>1</v>
      </c>
      <c r="AS5003" s="16"/>
      <c r="AT5003" s="16"/>
      <c r="AU5003" s="16"/>
      <c r="AV5003" s="16"/>
      <c r="AW5003" s="16"/>
      <c r="AX5003" s="16"/>
    </row>
    <row r="5004" spans="1:50" customFormat="1" ht="15.75" hidden="1" customHeight="1" x14ac:dyDescent="0.2">
      <c r="A5004" s="7" t="s">
        <v>8794</v>
      </c>
      <c r="B5004" s="3" t="s">
        <v>8795</v>
      </c>
      <c r="C5004" s="85" t="s">
        <v>7939</v>
      </c>
      <c r="D5004" s="85" t="s">
        <v>13090</v>
      </c>
      <c r="E5004" s="202" t="s">
        <v>154</v>
      </c>
      <c r="F5004" s="85" t="s">
        <v>55</v>
      </c>
      <c r="G5004" s="85" t="s">
        <v>57</v>
      </c>
      <c r="H5004" s="85" t="s">
        <v>20690</v>
      </c>
      <c r="I5004" s="3" t="s">
        <v>4564</v>
      </c>
      <c r="J5004" s="85" t="s">
        <v>4406</v>
      </c>
      <c r="K5004" s="7" t="s">
        <v>4407</v>
      </c>
      <c r="L5004" s="3"/>
      <c r="M5004" s="3"/>
      <c r="N5004" s="41" t="s">
        <v>13134</v>
      </c>
      <c r="O5004" s="87">
        <v>272541</v>
      </c>
      <c r="P5004" s="87">
        <v>630</v>
      </c>
      <c r="Q5004" s="87">
        <v>271911</v>
      </c>
      <c r="R5004" s="87">
        <v>0</v>
      </c>
      <c r="S5004" s="87"/>
      <c r="T5004" s="87"/>
      <c r="U5004" s="85">
        <v>2014</v>
      </c>
      <c r="V5004" s="179"/>
      <c r="W5004" s="7"/>
      <c r="X5004" s="3"/>
      <c r="Y5004" s="3"/>
      <c r="Z5004" s="146">
        <v>73787</v>
      </c>
      <c r="AA5004" s="11"/>
      <c r="AB5004" s="123" t="s">
        <v>7939</v>
      </c>
      <c r="AC5004" s="124"/>
      <c r="AD5004" s="41"/>
      <c r="AE5004" s="41"/>
      <c r="AF5004" s="191">
        <v>43927</v>
      </c>
      <c r="AG5004" s="41"/>
      <c r="AH5004" s="41" t="s">
        <v>8024</v>
      </c>
      <c r="AI5004" s="80" t="s">
        <v>6</v>
      </c>
      <c r="AJ5004" s="41"/>
      <c r="AK5004" s="3"/>
      <c r="AL5004" s="85"/>
      <c r="AM5004" s="151" t="s">
        <v>19998</v>
      </c>
      <c r="AN5004" s="15"/>
      <c r="AO5004" s="166"/>
      <c r="AP5004" s="5">
        <f t="shared" si="79"/>
        <v>0</v>
      </c>
      <c r="AQ5004" s="16"/>
      <c r="AR5004" s="205">
        <v>1</v>
      </c>
      <c r="AS5004" s="16"/>
      <c r="AT5004" s="16"/>
      <c r="AU5004" s="16"/>
      <c r="AV5004" s="16"/>
      <c r="AW5004" s="16"/>
      <c r="AX5004" s="16"/>
    </row>
    <row r="5005" spans="1:50" customFormat="1" ht="15.75" hidden="1" customHeight="1" x14ac:dyDescent="0.2">
      <c r="A5005" s="7" t="s">
        <v>8796</v>
      </c>
      <c r="B5005" s="1" t="s">
        <v>8797</v>
      </c>
      <c r="C5005" s="85" t="s">
        <v>7939</v>
      </c>
      <c r="D5005" s="85" t="s">
        <v>13090</v>
      </c>
      <c r="E5005" s="202" t="s">
        <v>7951</v>
      </c>
      <c r="F5005" s="85" t="s">
        <v>55</v>
      </c>
      <c r="G5005" s="85" t="s">
        <v>15355</v>
      </c>
      <c r="H5005" s="85" t="s">
        <v>20690</v>
      </c>
      <c r="I5005" s="3" t="s">
        <v>7579</v>
      </c>
      <c r="J5005" s="85" t="s">
        <v>4435</v>
      </c>
      <c r="K5005" s="7" t="s">
        <v>3838</v>
      </c>
      <c r="L5005" s="7"/>
      <c r="M5005" s="7"/>
      <c r="N5005" s="2" t="s">
        <v>8798</v>
      </c>
      <c r="O5005" s="87">
        <v>0</v>
      </c>
      <c r="P5005" s="87">
        <v>0</v>
      </c>
      <c r="Q5005" s="87">
        <v>0</v>
      </c>
      <c r="R5005" s="87">
        <v>0</v>
      </c>
      <c r="S5005" s="87"/>
      <c r="T5005" s="87"/>
      <c r="U5005" s="85" t="s">
        <v>112</v>
      </c>
      <c r="V5005" s="179"/>
      <c r="W5005" s="7"/>
      <c r="X5005" s="7"/>
      <c r="Y5005" s="7"/>
      <c r="Z5005" s="210">
        <v>33700</v>
      </c>
      <c r="AA5005" s="11"/>
      <c r="AB5005" s="123" t="s">
        <v>7939</v>
      </c>
      <c r="AC5005" s="124"/>
      <c r="AD5005" s="80"/>
      <c r="AE5005" s="80"/>
      <c r="AF5005" s="191"/>
      <c r="AG5005" s="80"/>
      <c r="AH5005" s="2" t="s">
        <v>8024</v>
      </c>
      <c r="AI5005" s="80" t="s">
        <v>6</v>
      </c>
      <c r="AJ5005" s="80"/>
      <c r="AK5005" s="7"/>
      <c r="AL5005" s="85"/>
      <c r="AM5005" s="151" t="s">
        <v>19998</v>
      </c>
      <c r="AN5005" s="16"/>
      <c r="AO5005" s="166"/>
      <c r="AP5005" s="5">
        <f t="shared" si="79"/>
        <v>0</v>
      </c>
      <c r="AQ5005" s="16"/>
      <c r="AR5005" s="205">
        <v>1</v>
      </c>
      <c r="AS5005" s="16"/>
      <c r="AT5005" s="16"/>
      <c r="AU5005" s="16"/>
      <c r="AV5005" s="16"/>
      <c r="AW5005" s="16"/>
      <c r="AX5005" s="16"/>
    </row>
    <row r="5006" spans="1:50" customFormat="1" ht="15.75" hidden="1" customHeight="1" x14ac:dyDescent="0.2">
      <c r="A5006" s="7" t="s">
        <v>8799</v>
      </c>
      <c r="B5006" s="3" t="s">
        <v>8800</v>
      </c>
      <c r="C5006" s="85" t="s">
        <v>7939</v>
      </c>
      <c r="D5006" s="85" t="s">
        <v>13090</v>
      </c>
      <c r="E5006" s="202" t="s">
        <v>154</v>
      </c>
      <c r="F5006" s="85" t="s">
        <v>55</v>
      </c>
      <c r="G5006" s="85" t="s">
        <v>15355</v>
      </c>
      <c r="H5006" s="85" t="s">
        <v>20690</v>
      </c>
      <c r="I5006" s="3" t="s">
        <v>7579</v>
      </c>
      <c r="J5006" s="85" t="s">
        <v>4435</v>
      </c>
      <c r="K5006" s="7" t="s">
        <v>3838</v>
      </c>
      <c r="L5006" s="3"/>
      <c r="M5006" s="3"/>
      <c r="N5006" s="41" t="s">
        <v>8801</v>
      </c>
      <c r="O5006" s="87">
        <v>0</v>
      </c>
      <c r="P5006" s="87">
        <v>0</v>
      </c>
      <c r="Q5006" s="87">
        <v>0</v>
      </c>
      <c r="R5006" s="87">
        <v>0</v>
      </c>
      <c r="S5006" s="87"/>
      <c r="T5006" s="87"/>
      <c r="U5006" s="85" t="s">
        <v>112</v>
      </c>
      <c r="V5006" s="179"/>
      <c r="W5006" s="7"/>
      <c r="X5006" s="3"/>
      <c r="Y5006" s="3"/>
      <c r="Z5006" s="146">
        <v>13888</v>
      </c>
      <c r="AA5006" s="11"/>
      <c r="AB5006" s="123" t="s">
        <v>7939</v>
      </c>
      <c r="AC5006" s="124"/>
      <c r="AD5006" s="41"/>
      <c r="AE5006" s="41"/>
      <c r="AF5006" s="191">
        <v>42184</v>
      </c>
      <c r="AG5006" s="41"/>
      <c r="AH5006" s="41" t="s">
        <v>8024</v>
      </c>
      <c r="AI5006" s="80" t="s">
        <v>6</v>
      </c>
      <c r="AJ5006" s="41"/>
      <c r="AK5006" s="3"/>
      <c r="AL5006" s="85"/>
      <c r="AM5006" s="151" t="s">
        <v>19998</v>
      </c>
      <c r="AN5006" s="15"/>
      <c r="AO5006" s="166"/>
      <c r="AP5006" s="5">
        <f t="shared" si="79"/>
        <v>0</v>
      </c>
      <c r="AQ5006" s="16"/>
      <c r="AR5006" s="205">
        <v>1</v>
      </c>
      <c r="AS5006" s="16"/>
      <c r="AT5006" s="16"/>
      <c r="AU5006" s="16"/>
      <c r="AV5006" s="16"/>
      <c r="AW5006" s="16"/>
      <c r="AX5006" s="16"/>
    </row>
    <row r="5007" spans="1:50" customFormat="1" ht="15.75" hidden="1" customHeight="1" x14ac:dyDescent="0.2">
      <c r="A5007" s="7" t="s">
        <v>8802</v>
      </c>
      <c r="B5007" s="3" t="s">
        <v>8803</v>
      </c>
      <c r="C5007" s="85" t="s">
        <v>7939</v>
      </c>
      <c r="D5007" s="85" t="s">
        <v>23567</v>
      </c>
      <c r="E5007" s="202" t="s">
        <v>154</v>
      </c>
      <c r="F5007" s="85" t="s">
        <v>25110</v>
      </c>
      <c r="G5007" s="85" t="s">
        <v>13789</v>
      </c>
      <c r="H5007" s="85" t="s">
        <v>20690</v>
      </c>
      <c r="I5007" s="3" t="s">
        <v>8804</v>
      </c>
      <c r="J5007" s="85" t="s">
        <v>105</v>
      </c>
      <c r="K5007" s="7" t="s">
        <v>102</v>
      </c>
      <c r="L5007" s="9" t="s">
        <v>191</v>
      </c>
      <c r="M5007" s="3"/>
      <c r="N5007" s="41" t="s">
        <v>8805</v>
      </c>
      <c r="O5007" s="87">
        <v>1460164</v>
      </c>
      <c r="P5007" s="87">
        <v>1407634</v>
      </c>
      <c r="Q5007" s="87">
        <v>52530</v>
      </c>
      <c r="R5007" s="87">
        <v>0</v>
      </c>
      <c r="S5007" s="87"/>
      <c r="T5007" s="87"/>
      <c r="U5007" s="85">
        <v>2006</v>
      </c>
      <c r="V5007" s="179"/>
      <c r="W5007" s="7"/>
      <c r="X5007" s="3"/>
      <c r="Y5007" s="3"/>
      <c r="Z5007" s="146">
        <v>90462</v>
      </c>
      <c r="AA5007" s="11"/>
      <c r="AB5007" s="123" t="s">
        <v>388</v>
      </c>
      <c r="AC5007" s="124" t="s">
        <v>23567</v>
      </c>
      <c r="AD5007" s="41"/>
      <c r="AE5007" s="41"/>
      <c r="AF5007" s="191">
        <v>39903</v>
      </c>
      <c r="AG5007" s="41"/>
      <c r="AH5007" s="41" t="s">
        <v>13122</v>
      </c>
      <c r="AI5007" s="80" t="s">
        <v>6</v>
      </c>
      <c r="AJ5007" s="41"/>
      <c r="AK5007" s="3"/>
      <c r="AL5007" s="85"/>
      <c r="AM5007" s="151" t="s">
        <v>19998</v>
      </c>
      <c r="AN5007" s="15"/>
      <c r="AO5007" s="166"/>
      <c r="AP5007" s="5">
        <f t="shared" si="79"/>
        <v>0</v>
      </c>
      <c r="AQ5007" s="16"/>
      <c r="AR5007" s="205">
        <v>1</v>
      </c>
      <c r="AS5007" s="16"/>
      <c r="AT5007" s="16"/>
      <c r="AU5007" s="16"/>
      <c r="AV5007" s="16"/>
      <c r="AW5007" s="16"/>
      <c r="AX5007" s="16"/>
    </row>
    <row r="5008" spans="1:50" customFormat="1" ht="15.75" hidden="1" customHeight="1" x14ac:dyDescent="0.2">
      <c r="A5008" s="7" t="s">
        <v>8806</v>
      </c>
      <c r="B5008" s="3" t="s">
        <v>8807</v>
      </c>
      <c r="C5008" s="85" t="s">
        <v>7939</v>
      </c>
      <c r="D5008" s="85" t="s">
        <v>13090</v>
      </c>
      <c r="E5008" s="202" t="s">
        <v>154</v>
      </c>
      <c r="F5008" s="85" t="s">
        <v>55</v>
      </c>
      <c r="G5008" s="85" t="s">
        <v>15355</v>
      </c>
      <c r="H5008" s="85" t="s">
        <v>20690</v>
      </c>
      <c r="I5008" s="3" t="s">
        <v>7579</v>
      </c>
      <c r="J5008" s="85" t="s">
        <v>124</v>
      </c>
      <c r="K5008" s="7" t="s">
        <v>125</v>
      </c>
      <c r="L5008" s="3"/>
      <c r="M5008" s="3"/>
      <c r="N5008" s="41" t="s">
        <v>7950</v>
      </c>
      <c r="O5008" s="87">
        <v>123808</v>
      </c>
      <c r="P5008" s="87">
        <v>108898</v>
      </c>
      <c r="Q5008" s="87">
        <v>14910</v>
      </c>
      <c r="R5008" s="87">
        <v>0</v>
      </c>
      <c r="S5008" s="87"/>
      <c r="T5008" s="87"/>
      <c r="U5008" s="85">
        <v>2006</v>
      </c>
      <c r="V5008" s="179"/>
      <c r="W5008" s="7"/>
      <c r="X5008" s="3"/>
      <c r="Y5008" s="3"/>
      <c r="Z5008" s="146">
        <v>27771</v>
      </c>
      <c r="AA5008" s="11"/>
      <c r="AB5008" s="123" t="s">
        <v>7939</v>
      </c>
      <c r="AC5008" s="124"/>
      <c r="AD5008" s="41"/>
      <c r="AE5008" s="41"/>
      <c r="AF5008" s="191">
        <v>43927</v>
      </c>
      <c r="AG5008" s="41"/>
      <c r="AH5008" s="41" t="s">
        <v>8024</v>
      </c>
      <c r="AI5008" s="80" t="s">
        <v>6</v>
      </c>
      <c r="AJ5008" s="41"/>
      <c r="AK5008" s="3"/>
      <c r="AL5008" s="85"/>
      <c r="AM5008" s="151" t="s">
        <v>19998</v>
      </c>
      <c r="AN5008" s="15"/>
      <c r="AO5008" s="166"/>
      <c r="AP5008" s="5">
        <f t="shared" si="79"/>
        <v>0</v>
      </c>
      <c r="AQ5008" s="16"/>
      <c r="AR5008" s="205">
        <v>1</v>
      </c>
      <c r="AS5008" s="16"/>
      <c r="AT5008" s="16"/>
      <c r="AU5008" s="16"/>
      <c r="AV5008" s="16"/>
      <c r="AW5008" s="16"/>
      <c r="AX5008" s="16"/>
    </row>
    <row r="5009" spans="1:50" customFormat="1" ht="15.75" hidden="1" customHeight="1" x14ac:dyDescent="0.2">
      <c r="A5009" s="7" t="s">
        <v>8808</v>
      </c>
      <c r="B5009" s="3" t="s">
        <v>8809</v>
      </c>
      <c r="C5009" s="85" t="s">
        <v>7939</v>
      </c>
      <c r="D5009" s="85" t="s">
        <v>13090</v>
      </c>
      <c r="E5009" s="202" t="s">
        <v>154</v>
      </c>
      <c r="F5009" s="85" t="s">
        <v>55</v>
      </c>
      <c r="G5009" s="85" t="s">
        <v>57</v>
      </c>
      <c r="H5009" s="85" t="s">
        <v>20690</v>
      </c>
      <c r="I5009" s="3" t="s">
        <v>4564</v>
      </c>
      <c r="J5009" s="85" t="s">
        <v>4406</v>
      </c>
      <c r="K5009" s="7" t="s">
        <v>4407</v>
      </c>
      <c r="L5009" s="3"/>
      <c r="M5009" s="3"/>
      <c r="N5009" s="41" t="s">
        <v>13135</v>
      </c>
      <c r="O5009" s="87">
        <v>303360</v>
      </c>
      <c r="P5009" s="87">
        <v>105020</v>
      </c>
      <c r="Q5009" s="87">
        <v>198340</v>
      </c>
      <c r="R5009" s="87">
        <v>0</v>
      </c>
      <c r="S5009" s="87"/>
      <c r="T5009" s="87"/>
      <c r="U5009" s="85">
        <v>2012</v>
      </c>
      <c r="V5009" s="179"/>
      <c r="W5009" s="7"/>
      <c r="X5009" s="3"/>
      <c r="Y5009" s="3"/>
      <c r="Z5009" s="146">
        <v>39543</v>
      </c>
      <c r="AA5009" s="11"/>
      <c r="AB5009" s="123" t="s">
        <v>7939</v>
      </c>
      <c r="AC5009" s="124"/>
      <c r="AD5009" s="41"/>
      <c r="AE5009" s="41"/>
      <c r="AF5009" s="191">
        <v>43927</v>
      </c>
      <c r="AG5009" s="41"/>
      <c r="AH5009" s="41" t="s">
        <v>8024</v>
      </c>
      <c r="AI5009" s="80" t="s">
        <v>6</v>
      </c>
      <c r="AJ5009" s="41"/>
      <c r="AK5009" s="3"/>
      <c r="AL5009" s="85"/>
      <c r="AM5009" s="151" t="s">
        <v>19998</v>
      </c>
      <c r="AN5009" s="15"/>
      <c r="AO5009" s="166"/>
      <c r="AP5009" s="5">
        <f t="shared" si="79"/>
        <v>0</v>
      </c>
      <c r="AQ5009" s="16"/>
      <c r="AR5009" s="205">
        <v>1</v>
      </c>
      <c r="AS5009" s="16"/>
      <c r="AT5009" s="16"/>
      <c r="AU5009" s="16"/>
      <c r="AV5009" s="16"/>
      <c r="AW5009" s="16"/>
      <c r="AX5009" s="16"/>
    </row>
    <row r="5010" spans="1:50" customFormat="1" ht="15.75" hidden="1" customHeight="1" x14ac:dyDescent="0.2">
      <c r="A5010" s="7" t="s">
        <v>8810</v>
      </c>
      <c r="B5010" s="3" t="s">
        <v>27689</v>
      </c>
      <c r="C5010" s="85" t="s">
        <v>7939</v>
      </c>
      <c r="D5010" s="85" t="s">
        <v>13090</v>
      </c>
      <c r="E5010" s="202" t="s">
        <v>154</v>
      </c>
      <c r="F5010" s="85" t="s">
        <v>55</v>
      </c>
      <c r="G5010" s="85" t="s">
        <v>63</v>
      </c>
      <c r="H5010" s="85" t="s">
        <v>20690</v>
      </c>
      <c r="I5010" s="3" t="s">
        <v>4564</v>
      </c>
      <c r="J5010" s="85" t="s">
        <v>4400</v>
      </c>
      <c r="K5010" s="7" t="s">
        <v>4422</v>
      </c>
      <c r="L5010" s="3"/>
      <c r="M5010" s="3"/>
      <c r="N5010" s="41" t="s">
        <v>27018</v>
      </c>
      <c r="O5010" s="87">
        <v>714746</v>
      </c>
      <c r="P5010" s="87">
        <v>572963</v>
      </c>
      <c r="Q5010" s="87">
        <v>141783</v>
      </c>
      <c r="R5010" s="87">
        <v>0</v>
      </c>
      <c r="S5010" s="87"/>
      <c r="T5010" s="87"/>
      <c r="U5010" s="85">
        <v>2010</v>
      </c>
      <c r="V5010" s="179"/>
      <c r="W5010" s="7"/>
      <c r="X5010" s="3"/>
      <c r="Y5010" s="3"/>
      <c r="Z5010" s="146">
        <v>84622</v>
      </c>
      <c r="AA5010" s="11"/>
      <c r="AB5010" s="123" t="s">
        <v>7939</v>
      </c>
      <c r="AC5010" s="124"/>
      <c r="AD5010" s="41"/>
      <c r="AE5010" s="41"/>
      <c r="AF5010" s="191">
        <v>41866</v>
      </c>
      <c r="AG5010" s="41"/>
      <c r="AH5010" s="41" t="s">
        <v>8024</v>
      </c>
      <c r="AI5010" s="80" t="s">
        <v>6</v>
      </c>
      <c r="AJ5010" s="41"/>
      <c r="AK5010" s="3"/>
      <c r="AL5010" s="85"/>
      <c r="AM5010" s="151" t="s">
        <v>19998</v>
      </c>
      <c r="AN5010" s="15"/>
      <c r="AO5010" s="166"/>
      <c r="AP5010" s="5">
        <f t="shared" si="79"/>
        <v>0</v>
      </c>
      <c r="AQ5010" s="16"/>
      <c r="AR5010" s="205">
        <v>1</v>
      </c>
      <c r="AS5010" s="16"/>
      <c r="AT5010" s="16"/>
      <c r="AU5010" s="16"/>
      <c r="AV5010" s="16"/>
      <c r="AW5010" s="16"/>
      <c r="AX5010" s="16"/>
    </row>
    <row r="5011" spans="1:50" customFormat="1" ht="15.75" hidden="1" customHeight="1" x14ac:dyDescent="0.2">
      <c r="A5011" s="7" t="s">
        <v>8811</v>
      </c>
      <c r="B5011" s="3" t="s">
        <v>8812</v>
      </c>
      <c r="C5011" s="85" t="s">
        <v>7939</v>
      </c>
      <c r="D5011" s="85" t="s">
        <v>13090</v>
      </c>
      <c r="E5011" s="202" t="s">
        <v>154</v>
      </c>
      <c r="F5011" s="85" t="s">
        <v>55</v>
      </c>
      <c r="G5011" s="85" t="s">
        <v>15355</v>
      </c>
      <c r="H5011" s="85" t="s">
        <v>20690</v>
      </c>
      <c r="I5011" s="3" t="s">
        <v>7579</v>
      </c>
      <c r="J5011" s="85" t="s">
        <v>4435</v>
      </c>
      <c r="K5011" s="7" t="s">
        <v>3838</v>
      </c>
      <c r="L5011" s="3"/>
      <c r="M5011" s="3"/>
      <c r="N5011" s="41" t="s">
        <v>8813</v>
      </c>
      <c r="O5011" s="87">
        <v>0</v>
      </c>
      <c r="P5011" s="87">
        <v>0</v>
      </c>
      <c r="Q5011" s="87">
        <v>0</v>
      </c>
      <c r="R5011" s="87">
        <v>0</v>
      </c>
      <c r="S5011" s="87"/>
      <c r="T5011" s="87"/>
      <c r="U5011" s="85" t="s">
        <v>112</v>
      </c>
      <c r="V5011" s="179"/>
      <c r="W5011" s="7"/>
      <c r="X5011" s="3"/>
      <c r="Y5011" s="3"/>
      <c r="Z5011" s="146">
        <v>27995</v>
      </c>
      <c r="AA5011" s="11"/>
      <c r="AB5011" s="123" t="s">
        <v>7939</v>
      </c>
      <c r="AC5011" s="124"/>
      <c r="AD5011" s="41"/>
      <c r="AE5011" s="41"/>
      <c r="AF5011" s="191">
        <v>41730</v>
      </c>
      <c r="AG5011" s="41"/>
      <c r="AH5011" s="41" t="s">
        <v>8024</v>
      </c>
      <c r="AI5011" s="80" t="s">
        <v>6</v>
      </c>
      <c r="AJ5011" s="41"/>
      <c r="AK5011" s="3"/>
      <c r="AL5011" s="85"/>
      <c r="AM5011" s="151" t="s">
        <v>19998</v>
      </c>
      <c r="AN5011" s="15"/>
      <c r="AO5011" s="166"/>
      <c r="AP5011" s="5">
        <f t="shared" si="79"/>
        <v>0</v>
      </c>
      <c r="AQ5011" s="16"/>
      <c r="AR5011" s="205">
        <v>1</v>
      </c>
      <c r="AS5011" s="16"/>
      <c r="AT5011" s="16"/>
      <c r="AU5011" s="16"/>
      <c r="AV5011" s="16"/>
      <c r="AW5011" s="16"/>
      <c r="AX5011" s="16"/>
    </row>
    <row r="5012" spans="1:50" customFormat="1" ht="15.75" hidden="1" customHeight="1" x14ac:dyDescent="0.2">
      <c r="A5012" s="7" t="s">
        <v>8814</v>
      </c>
      <c r="B5012" s="3" t="s">
        <v>8815</v>
      </c>
      <c r="C5012" s="85" t="s">
        <v>7939</v>
      </c>
      <c r="D5012" s="85" t="s">
        <v>13090</v>
      </c>
      <c r="E5012" s="202" t="s">
        <v>154</v>
      </c>
      <c r="F5012" s="85" t="s">
        <v>55</v>
      </c>
      <c r="G5012" s="85" t="s">
        <v>15355</v>
      </c>
      <c r="H5012" s="85" t="s">
        <v>20690</v>
      </c>
      <c r="I5012" s="3" t="s">
        <v>7579</v>
      </c>
      <c r="J5012" s="85" t="s">
        <v>4435</v>
      </c>
      <c r="K5012" s="7" t="s">
        <v>3838</v>
      </c>
      <c r="L5012" s="3"/>
      <c r="M5012" s="3"/>
      <c r="N5012" s="41" t="s">
        <v>8816</v>
      </c>
      <c r="O5012" s="87">
        <v>60857</v>
      </c>
      <c r="P5012" s="87">
        <v>0</v>
      </c>
      <c r="Q5012" s="87">
        <v>60857</v>
      </c>
      <c r="R5012" s="87">
        <v>0</v>
      </c>
      <c r="S5012" s="87"/>
      <c r="T5012" s="87"/>
      <c r="U5012" s="85">
        <v>2012</v>
      </c>
      <c r="V5012" s="179"/>
      <c r="W5012" s="7"/>
      <c r="X5012" s="3"/>
      <c r="Y5012" s="3"/>
      <c r="Z5012" s="146">
        <v>50843</v>
      </c>
      <c r="AA5012" s="11"/>
      <c r="AB5012" s="123" t="s">
        <v>7939</v>
      </c>
      <c r="AC5012" s="124"/>
      <c r="AD5012" s="41"/>
      <c r="AE5012" s="41"/>
      <c r="AF5012" s="191">
        <v>44900</v>
      </c>
      <c r="AG5012" s="41"/>
      <c r="AH5012" s="41" t="s">
        <v>8024</v>
      </c>
      <c r="AI5012" s="80" t="s">
        <v>6</v>
      </c>
      <c r="AJ5012" s="41"/>
      <c r="AK5012" s="3"/>
      <c r="AL5012" s="85"/>
      <c r="AM5012" s="151" t="s">
        <v>19998</v>
      </c>
      <c r="AN5012" s="15"/>
      <c r="AO5012" s="166"/>
      <c r="AP5012" s="5">
        <f t="shared" si="79"/>
        <v>0</v>
      </c>
      <c r="AQ5012" s="16"/>
      <c r="AR5012" s="205">
        <v>1</v>
      </c>
      <c r="AS5012" s="16"/>
      <c r="AT5012" s="16"/>
      <c r="AU5012" s="16"/>
      <c r="AV5012" s="16"/>
      <c r="AW5012" s="16"/>
      <c r="AX5012" s="16"/>
    </row>
    <row r="5013" spans="1:50" customFormat="1" ht="15.75" hidden="1" customHeight="1" x14ac:dyDescent="0.2">
      <c r="A5013" s="7" t="s">
        <v>8817</v>
      </c>
      <c r="B5013" s="3" t="s">
        <v>8818</v>
      </c>
      <c r="C5013" s="85" t="s">
        <v>7939</v>
      </c>
      <c r="D5013" s="85" t="s">
        <v>13090</v>
      </c>
      <c r="E5013" s="202" t="s">
        <v>154</v>
      </c>
      <c r="F5013" s="85" t="s">
        <v>55</v>
      </c>
      <c r="G5013" s="85" t="s">
        <v>63</v>
      </c>
      <c r="H5013" s="85" t="s">
        <v>20690</v>
      </c>
      <c r="I5013" s="3" t="s">
        <v>4564</v>
      </c>
      <c r="J5013" s="85" t="s">
        <v>4400</v>
      </c>
      <c r="K5013" s="7" t="s">
        <v>4422</v>
      </c>
      <c r="L5013" s="3"/>
      <c r="M5013" s="3"/>
      <c r="N5013" s="41" t="s">
        <v>27018</v>
      </c>
      <c r="O5013" s="87">
        <v>152804</v>
      </c>
      <c r="P5013" s="87">
        <v>152804</v>
      </c>
      <c r="Q5013" s="87">
        <v>0</v>
      </c>
      <c r="R5013" s="87">
        <v>0</v>
      </c>
      <c r="S5013" s="87"/>
      <c r="T5013" s="87"/>
      <c r="U5013" s="85">
        <v>2010</v>
      </c>
      <c r="V5013" s="179"/>
      <c r="W5013" s="7"/>
      <c r="X5013" s="3"/>
      <c r="Y5013" s="3"/>
      <c r="Z5013" s="146">
        <v>89823</v>
      </c>
      <c r="AA5013" s="11"/>
      <c r="AB5013" s="123" t="s">
        <v>7939</v>
      </c>
      <c r="AC5013" s="124"/>
      <c r="AD5013" s="41"/>
      <c r="AE5013" s="41"/>
      <c r="AF5013" s="191">
        <v>43986</v>
      </c>
      <c r="AG5013" s="41"/>
      <c r="AH5013" s="41" t="s">
        <v>8024</v>
      </c>
      <c r="AI5013" s="80" t="s">
        <v>6</v>
      </c>
      <c r="AJ5013" s="41"/>
      <c r="AK5013" s="3"/>
      <c r="AL5013" s="85"/>
      <c r="AM5013" s="151" t="s">
        <v>19998</v>
      </c>
      <c r="AN5013" s="15"/>
      <c r="AO5013" s="166"/>
      <c r="AP5013" s="5">
        <f t="shared" si="79"/>
        <v>0</v>
      </c>
      <c r="AQ5013" s="16"/>
      <c r="AR5013" s="205">
        <v>1</v>
      </c>
      <c r="AS5013" s="16"/>
      <c r="AT5013" s="16"/>
      <c r="AU5013" s="16"/>
      <c r="AV5013" s="16"/>
      <c r="AW5013" s="16"/>
      <c r="AX5013" s="16"/>
    </row>
    <row r="5014" spans="1:50" customFormat="1" ht="15.75" hidden="1" customHeight="1" x14ac:dyDescent="0.2">
      <c r="A5014" s="7" t="s">
        <v>8819</v>
      </c>
      <c r="B5014" s="1" t="s">
        <v>8820</v>
      </c>
      <c r="C5014" s="85" t="s">
        <v>7939</v>
      </c>
      <c r="D5014" s="85" t="s">
        <v>13090</v>
      </c>
      <c r="E5014" s="202" t="s">
        <v>7951</v>
      </c>
      <c r="F5014" s="85" t="s">
        <v>55</v>
      </c>
      <c r="G5014" s="85" t="s">
        <v>15355</v>
      </c>
      <c r="H5014" s="85" t="s">
        <v>20690</v>
      </c>
      <c r="I5014" s="3" t="s">
        <v>16628</v>
      </c>
      <c r="J5014" s="85" t="s">
        <v>105</v>
      </c>
      <c r="K5014" s="7" t="s">
        <v>102</v>
      </c>
      <c r="L5014" s="9" t="s">
        <v>8821</v>
      </c>
      <c r="M5014" s="7"/>
      <c r="N5014" s="2" t="s">
        <v>8822</v>
      </c>
      <c r="O5014" s="87">
        <v>0</v>
      </c>
      <c r="P5014" s="87">
        <v>0</v>
      </c>
      <c r="Q5014" s="87">
        <v>0</v>
      </c>
      <c r="R5014" s="87">
        <v>0</v>
      </c>
      <c r="S5014" s="87"/>
      <c r="T5014" s="87"/>
      <c r="U5014" s="85" t="s">
        <v>112</v>
      </c>
      <c r="V5014" s="179"/>
      <c r="W5014" s="7"/>
      <c r="X5014" s="7"/>
      <c r="Y5014" s="7"/>
      <c r="Z5014" s="210">
        <v>25620</v>
      </c>
      <c r="AA5014" s="11"/>
      <c r="AB5014" s="123" t="s">
        <v>7939</v>
      </c>
      <c r="AC5014" s="124"/>
      <c r="AD5014" s="80"/>
      <c r="AE5014" s="80"/>
      <c r="AF5014" s="191"/>
      <c r="AG5014" s="80"/>
      <c r="AH5014" s="2" t="s">
        <v>8024</v>
      </c>
      <c r="AI5014" s="80" t="s">
        <v>6</v>
      </c>
      <c r="AJ5014" s="80"/>
      <c r="AK5014" s="7"/>
      <c r="AL5014" s="85"/>
      <c r="AM5014" s="151" t="s">
        <v>19998</v>
      </c>
      <c r="AN5014" s="16"/>
      <c r="AO5014" s="166"/>
      <c r="AP5014" s="5">
        <f t="shared" si="79"/>
        <v>0</v>
      </c>
      <c r="AQ5014" s="16"/>
      <c r="AR5014" s="205">
        <v>1</v>
      </c>
      <c r="AS5014" s="16"/>
      <c r="AT5014" s="16"/>
      <c r="AU5014" s="16"/>
      <c r="AV5014" s="16"/>
      <c r="AW5014" s="16"/>
      <c r="AX5014" s="16"/>
    </row>
    <row r="5015" spans="1:50" customFormat="1" ht="15.75" hidden="1" customHeight="1" x14ac:dyDescent="0.2">
      <c r="A5015" s="7" t="s">
        <v>8823</v>
      </c>
      <c r="B5015" s="3" t="s">
        <v>8824</v>
      </c>
      <c r="C5015" s="85" t="s">
        <v>7939</v>
      </c>
      <c r="D5015" s="85" t="s">
        <v>13090</v>
      </c>
      <c r="E5015" s="202" t="s">
        <v>154</v>
      </c>
      <c r="F5015" s="85" t="s">
        <v>40</v>
      </c>
      <c r="G5015" s="85" t="s">
        <v>45</v>
      </c>
      <c r="H5015" s="85" t="s">
        <v>20690</v>
      </c>
      <c r="I5015" s="3" t="s">
        <v>8099</v>
      </c>
      <c r="J5015" s="85" t="s">
        <v>105</v>
      </c>
      <c r="K5015" s="7" t="s">
        <v>102</v>
      </c>
      <c r="L5015" s="3"/>
      <c r="M5015" s="3"/>
      <c r="N5015" s="41" t="s">
        <v>8225</v>
      </c>
      <c r="O5015" s="87">
        <v>996</v>
      </c>
      <c r="P5015" s="87">
        <v>30</v>
      </c>
      <c r="Q5015" s="87">
        <v>966</v>
      </c>
      <c r="R5015" s="87">
        <v>0</v>
      </c>
      <c r="S5015" s="87"/>
      <c r="T5015" s="87"/>
      <c r="U5015" s="85">
        <v>2014</v>
      </c>
      <c r="V5015" s="179"/>
      <c r="W5015" s="7"/>
      <c r="X5015" s="3"/>
      <c r="Y5015" s="3"/>
      <c r="Z5015" s="146">
        <v>869</v>
      </c>
      <c r="AA5015" s="11"/>
      <c r="AB5015" s="123" t="s">
        <v>7939</v>
      </c>
      <c r="AC5015" s="124"/>
      <c r="AD5015" s="41"/>
      <c r="AE5015" s="41"/>
      <c r="AF5015" s="191">
        <v>41988</v>
      </c>
      <c r="AG5015" s="41"/>
      <c r="AH5015" s="41" t="s">
        <v>8226</v>
      </c>
      <c r="AI5015" s="80" t="s">
        <v>6</v>
      </c>
      <c r="AJ5015" s="41"/>
      <c r="AK5015" s="4"/>
      <c r="AL5015" s="85"/>
      <c r="AM5015" s="151" t="s">
        <v>19998</v>
      </c>
      <c r="AN5015" s="15"/>
      <c r="AO5015" s="166"/>
      <c r="AP5015" s="5">
        <f t="shared" si="79"/>
        <v>0</v>
      </c>
      <c r="AQ5015" s="16"/>
      <c r="AR5015" s="205">
        <v>1</v>
      </c>
      <c r="AS5015" s="16"/>
      <c r="AT5015" s="16"/>
      <c r="AU5015" s="16"/>
      <c r="AV5015" s="16"/>
      <c r="AW5015" s="16"/>
      <c r="AX5015" s="16"/>
    </row>
    <row r="5016" spans="1:50" customFormat="1" ht="15.75" hidden="1" customHeight="1" x14ac:dyDescent="0.2">
      <c r="A5016" s="7" t="s">
        <v>8825</v>
      </c>
      <c r="B5016" s="1" t="s">
        <v>8826</v>
      </c>
      <c r="C5016" s="85" t="s">
        <v>7939</v>
      </c>
      <c r="D5016" s="85" t="s">
        <v>13090</v>
      </c>
      <c r="E5016" s="202" t="s">
        <v>7951</v>
      </c>
      <c r="F5016" s="85" t="s">
        <v>55</v>
      </c>
      <c r="G5016" s="85" t="s">
        <v>15355</v>
      </c>
      <c r="H5016" s="85" t="s">
        <v>20690</v>
      </c>
      <c r="I5016" s="3" t="s">
        <v>7579</v>
      </c>
      <c r="J5016" s="85" t="s">
        <v>4435</v>
      </c>
      <c r="K5016" s="7" t="s">
        <v>3838</v>
      </c>
      <c r="L5016" s="7"/>
      <c r="M5016" s="7"/>
      <c r="N5016" s="2" t="s">
        <v>8827</v>
      </c>
      <c r="O5016" s="87">
        <v>0</v>
      </c>
      <c r="P5016" s="87">
        <v>0</v>
      </c>
      <c r="Q5016" s="87">
        <v>0</v>
      </c>
      <c r="R5016" s="87">
        <v>0</v>
      </c>
      <c r="S5016" s="87"/>
      <c r="T5016" s="87"/>
      <c r="U5016" s="85" t="s">
        <v>112</v>
      </c>
      <c r="V5016" s="179"/>
      <c r="W5016" s="7"/>
      <c r="X5016" s="7"/>
      <c r="Y5016" s="7"/>
      <c r="Z5016" s="210">
        <v>38960</v>
      </c>
      <c r="AA5016" s="11"/>
      <c r="AB5016" s="123" t="s">
        <v>7939</v>
      </c>
      <c r="AC5016" s="124"/>
      <c r="AD5016" s="80"/>
      <c r="AE5016" s="80"/>
      <c r="AF5016" s="191"/>
      <c r="AG5016" s="80"/>
      <c r="AH5016" s="2" t="s">
        <v>8024</v>
      </c>
      <c r="AI5016" s="80" t="s">
        <v>6</v>
      </c>
      <c r="AJ5016" s="80"/>
      <c r="AK5016" s="7"/>
      <c r="AL5016" s="85"/>
      <c r="AM5016" s="151" t="s">
        <v>19998</v>
      </c>
      <c r="AN5016" s="16"/>
      <c r="AO5016" s="166"/>
      <c r="AP5016" s="5">
        <f t="shared" si="79"/>
        <v>0</v>
      </c>
      <c r="AQ5016" s="16"/>
      <c r="AR5016" s="205">
        <v>1</v>
      </c>
      <c r="AS5016" s="16"/>
      <c r="AT5016" s="16"/>
      <c r="AU5016" s="16"/>
      <c r="AV5016" s="16"/>
      <c r="AW5016" s="16"/>
      <c r="AX5016" s="16"/>
    </row>
    <row r="5017" spans="1:50" customFormat="1" ht="15.75" hidden="1" customHeight="1" x14ac:dyDescent="0.2">
      <c r="A5017" s="7" t="s">
        <v>8828</v>
      </c>
      <c r="B5017" s="3" t="s">
        <v>8829</v>
      </c>
      <c r="C5017" s="85" t="s">
        <v>7939</v>
      </c>
      <c r="D5017" s="85" t="s">
        <v>13090</v>
      </c>
      <c r="E5017" s="202" t="s">
        <v>154</v>
      </c>
      <c r="F5017" s="85" t="s">
        <v>55</v>
      </c>
      <c r="G5017" s="85" t="s">
        <v>58</v>
      </c>
      <c r="H5017" s="85" t="s">
        <v>20690</v>
      </c>
      <c r="I5017" s="3" t="s">
        <v>4564</v>
      </c>
      <c r="J5017" s="85" t="s">
        <v>124</v>
      </c>
      <c r="K5017" s="7" t="s">
        <v>8149</v>
      </c>
      <c r="L5017" s="3"/>
      <c r="M5017" s="3"/>
      <c r="N5017" s="41" t="s">
        <v>8830</v>
      </c>
      <c r="O5017" s="87">
        <v>729418</v>
      </c>
      <c r="P5017" s="87">
        <v>29031</v>
      </c>
      <c r="Q5017" s="87">
        <v>700387</v>
      </c>
      <c r="R5017" s="87">
        <v>0</v>
      </c>
      <c r="S5017" s="87"/>
      <c r="T5017" s="87"/>
      <c r="U5017" s="85">
        <v>2014</v>
      </c>
      <c r="V5017" s="179"/>
      <c r="W5017" s="7"/>
      <c r="X5017" s="3"/>
      <c r="Y5017" s="3"/>
      <c r="Z5017" s="146">
        <v>109818</v>
      </c>
      <c r="AA5017" s="11"/>
      <c r="AB5017" s="123" t="s">
        <v>7939</v>
      </c>
      <c r="AC5017" s="124"/>
      <c r="AD5017" s="41"/>
      <c r="AE5017" s="41"/>
      <c r="AF5017" s="191">
        <v>42465</v>
      </c>
      <c r="AG5017" s="41"/>
      <c r="AH5017" s="41" t="s">
        <v>8024</v>
      </c>
      <c r="AI5017" s="80" t="s">
        <v>6</v>
      </c>
      <c r="AJ5017" s="41"/>
      <c r="AK5017" s="3"/>
      <c r="AL5017" s="85"/>
      <c r="AM5017" s="151" t="s">
        <v>19998</v>
      </c>
      <c r="AN5017" s="15"/>
      <c r="AO5017" s="166"/>
      <c r="AP5017" s="5">
        <f t="shared" si="79"/>
        <v>0</v>
      </c>
      <c r="AQ5017" s="16"/>
      <c r="AR5017" s="205">
        <v>1</v>
      </c>
      <c r="AS5017" s="16"/>
      <c r="AT5017" s="16"/>
      <c r="AU5017" s="16"/>
      <c r="AV5017" s="16"/>
      <c r="AW5017" s="16"/>
      <c r="AX5017" s="16"/>
    </row>
    <row r="5018" spans="1:50" customFormat="1" ht="15.75" hidden="1" customHeight="1" x14ac:dyDescent="0.2">
      <c r="A5018" s="7" t="s">
        <v>8831</v>
      </c>
      <c r="B5018" s="1" t="s">
        <v>8832</v>
      </c>
      <c r="C5018" s="85" t="s">
        <v>7939</v>
      </c>
      <c r="D5018" s="85" t="s">
        <v>13090</v>
      </c>
      <c r="E5018" s="202" t="s">
        <v>8031</v>
      </c>
      <c r="F5018" s="85" t="s">
        <v>55</v>
      </c>
      <c r="G5018" s="85" t="s">
        <v>63</v>
      </c>
      <c r="H5018" s="85" t="s">
        <v>20690</v>
      </c>
      <c r="I5018" s="3" t="s">
        <v>4564</v>
      </c>
      <c r="J5018" s="85" t="s">
        <v>4435</v>
      </c>
      <c r="K5018" s="7" t="s">
        <v>3838</v>
      </c>
      <c r="L5018" s="7"/>
      <c r="M5018" s="7"/>
      <c r="N5018" s="2" t="s">
        <v>8833</v>
      </c>
      <c r="O5018" s="87">
        <v>0</v>
      </c>
      <c r="P5018" s="87">
        <v>0</v>
      </c>
      <c r="Q5018" s="87">
        <v>0</v>
      </c>
      <c r="R5018" s="87">
        <v>0</v>
      </c>
      <c r="S5018" s="87"/>
      <c r="T5018" s="87"/>
      <c r="U5018" s="85" t="s">
        <v>112</v>
      </c>
      <c r="V5018" s="179"/>
      <c r="W5018" s="7"/>
      <c r="X5018" s="7"/>
      <c r="Y5018" s="7"/>
      <c r="Z5018" s="210">
        <v>50120</v>
      </c>
      <c r="AA5018" s="11"/>
      <c r="AB5018" s="123" t="s">
        <v>7939</v>
      </c>
      <c r="AC5018" s="124"/>
      <c r="AD5018" s="80"/>
      <c r="AE5018" s="80"/>
      <c r="AF5018" s="191"/>
      <c r="AG5018" s="80"/>
      <c r="AH5018" s="2" t="s">
        <v>8024</v>
      </c>
      <c r="AI5018" s="80" t="s">
        <v>6</v>
      </c>
      <c r="AJ5018" s="80"/>
      <c r="AK5018" s="7"/>
      <c r="AL5018" s="85"/>
      <c r="AM5018" s="151" t="s">
        <v>19998</v>
      </c>
      <c r="AN5018" s="16"/>
      <c r="AO5018" s="166"/>
      <c r="AP5018" s="5">
        <f t="shared" si="79"/>
        <v>0</v>
      </c>
      <c r="AQ5018" s="16"/>
      <c r="AR5018" s="205">
        <v>1</v>
      </c>
      <c r="AS5018" s="16"/>
      <c r="AT5018" s="16"/>
      <c r="AU5018" s="16"/>
      <c r="AV5018" s="16"/>
      <c r="AW5018" s="16"/>
      <c r="AX5018" s="16"/>
    </row>
    <row r="5019" spans="1:50" customFormat="1" ht="15.75" hidden="1" customHeight="1" x14ac:dyDescent="0.2">
      <c r="A5019" s="7" t="s">
        <v>8834</v>
      </c>
      <c r="B5019" s="3" t="s">
        <v>8835</v>
      </c>
      <c r="C5019" s="85" t="s">
        <v>7939</v>
      </c>
      <c r="D5019" s="85" t="s">
        <v>13090</v>
      </c>
      <c r="E5019" s="202" t="s">
        <v>154</v>
      </c>
      <c r="F5019" s="85" t="s">
        <v>55</v>
      </c>
      <c r="G5019" s="85" t="s">
        <v>15355</v>
      </c>
      <c r="H5019" s="85" t="s">
        <v>20690</v>
      </c>
      <c r="I5019" s="3" t="s">
        <v>7653</v>
      </c>
      <c r="J5019" s="85" t="s">
        <v>124</v>
      </c>
      <c r="K5019" s="7" t="s">
        <v>125</v>
      </c>
      <c r="L5019" s="3"/>
      <c r="M5019" s="3"/>
      <c r="N5019" s="41" t="s">
        <v>20825</v>
      </c>
      <c r="O5019" s="87">
        <v>78171</v>
      </c>
      <c r="P5019" s="87">
        <v>57675</v>
      </c>
      <c r="Q5019" s="87">
        <v>20496</v>
      </c>
      <c r="R5019" s="87">
        <v>0</v>
      </c>
      <c r="S5019" s="87"/>
      <c r="T5019" s="87"/>
      <c r="U5019" s="85">
        <v>2006</v>
      </c>
      <c r="V5019" s="179"/>
      <c r="W5019" s="7"/>
      <c r="X5019" s="3"/>
      <c r="Y5019" s="3"/>
      <c r="Z5019" s="146">
        <v>10411</v>
      </c>
      <c r="AA5019" s="11"/>
      <c r="AB5019" s="123" t="s">
        <v>7939</v>
      </c>
      <c r="AC5019" s="124"/>
      <c r="AD5019" s="41"/>
      <c r="AE5019" s="41"/>
      <c r="AF5019" s="191">
        <v>43927</v>
      </c>
      <c r="AG5019" s="41"/>
      <c r="AH5019" s="41" t="s">
        <v>8024</v>
      </c>
      <c r="AI5019" s="80" t="s">
        <v>6</v>
      </c>
      <c r="AJ5019" s="41"/>
      <c r="AK5019" s="3"/>
      <c r="AL5019" s="85"/>
      <c r="AM5019" s="151" t="s">
        <v>19998</v>
      </c>
      <c r="AN5019" s="15"/>
      <c r="AO5019" s="166"/>
      <c r="AP5019" s="5">
        <f t="shared" si="79"/>
        <v>0</v>
      </c>
      <c r="AQ5019" s="16"/>
      <c r="AR5019" s="205">
        <v>1</v>
      </c>
      <c r="AS5019" s="16"/>
      <c r="AT5019" s="16"/>
      <c r="AU5019" s="16"/>
      <c r="AV5019" s="16"/>
      <c r="AW5019" s="16"/>
      <c r="AX5019" s="16"/>
    </row>
    <row r="5020" spans="1:50" customFormat="1" ht="15.75" hidden="1" customHeight="1" x14ac:dyDescent="0.2">
      <c r="A5020" s="7" t="s">
        <v>8836</v>
      </c>
      <c r="B5020" s="3" t="s">
        <v>8837</v>
      </c>
      <c r="C5020" s="85" t="s">
        <v>7939</v>
      </c>
      <c r="D5020" s="85" t="s">
        <v>13090</v>
      </c>
      <c r="E5020" s="202" t="s">
        <v>154</v>
      </c>
      <c r="F5020" s="85" t="s">
        <v>55</v>
      </c>
      <c r="G5020" s="85" t="s">
        <v>63</v>
      </c>
      <c r="H5020" s="85" t="s">
        <v>20690</v>
      </c>
      <c r="I5020" s="3" t="s">
        <v>4564</v>
      </c>
      <c r="J5020" s="85" t="s">
        <v>4400</v>
      </c>
      <c r="K5020" s="7" t="s">
        <v>4422</v>
      </c>
      <c r="L5020" s="3"/>
      <c r="M5020" s="3"/>
      <c r="N5020" s="41" t="s">
        <v>8838</v>
      </c>
      <c r="O5020" s="87">
        <v>881571</v>
      </c>
      <c r="P5020" s="87">
        <v>667607</v>
      </c>
      <c r="Q5020" s="87">
        <v>213964</v>
      </c>
      <c r="R5020" s="87">
        <v>0</v>
      </c>
      <c r="S5020" s="87"/>
      <c r="T5020" s="87"/>
      <c r="U5020" s="85">
        <v>2009</v>
      </c>
      <c r="V5020" s="179"/>
      <c r="W5020" s="7"/>
      <c r="X5020" s="3"/>
      <c r="Y5020" s="3"/>
      <c r="Z5020" s="146">
        <v>111877</v>
      </c>
      <c r="AA5020" s="11"/>
      <c r="AB5020" s="123" t="s">
        <v>7939</v>
      </c>
      <c r="AC5020" s="124"/>
      <c r="AD5020" s="41"/>
      <c r="AE5020" s="41"/>
      <c r="AF5020" s="191">
        <v>41739</v>
      </c>
      <c r="AG5020" s="41"/>
      <c r="AH5020" s="41" t="s">
        <v>8024</v>
      </c>
      <c r="AI5020" s="80" t="s">
        <v>6</v>
      </c>
      <c r="AJ5020" s="41"/>
      <c r="AK5020" s="3"/>
      <c r="AL5020" s="85"/>
      <c r="AM5020" s="151" t="s">
        <v>19998</v>
      </c>
      <c r="AN5020" s="15"/>
      <c r="AO5020" s="166"/>
      <c r="AP5020" s="5">
        <f t="shared" si="79"/>
        <v>0</v>
      </c>
      <c r="AQ5020" s="16"/>
      <c r="AR5020" s="205">
        <v>1</v>
      </c>
      <c r="AS5020" s="16"/>
      <c r="AT5020" s="16"/>
      <c r="AU5020" s="16"/>
      <c r="AV5020" s="16"/>
      <c r="AW5020" s="16"/>
      <c r="AX5020" s="16"/>
    </row>
    <row r="5021" spans="1:50" customFormat="1" ht="15.75" customHeight="1" x14ac:dyDescent="0.2">
      <c r="A5021" s="7" t="s">
        <v>8839</v>
      </c>
      <c r="B5021" s="3" t="s">
        <v>8840</v>
      </c>
      <c r="C5021" s="85" t="s">
        <v>7939</v>
      </c>
      <c r="D5021" s="85" t="s">
        <v>13090</v>
      </c>
      <c r="E5021" s="202" t="s">
        <v>154</v>
      </c>
      <c r="F5021" s="85" t="s">
        <v>34</v>
      </c>
      <c r="G5021" s="85" t="s">
        <v>38</v>
      </c>
      <c r="H5021" s="85" t="s">
        <v>20690</v>
      </c>
      <c r="I5021" s="3" t="s">
        <v>8095</v>
      </c>
      <c r="J5021" s="85" t="s">
        <v>115</v>
      </c>
      <c r="K5021" s="7" t="s">
        <v>116</v>
      </c>
      <c r="L5021" s="3"/>
      <c r="M5021" s="3"/>
      <c r="N5021" s="41" t="s">
        <v>8096</v>
      </c>
      <c r="O5021" s="87">
        <v>3915496</v>
      </c>
      <c r="P5021" s="87">
        <v>30290</v>
      </c>
      <c r="Q5021" s="87">
        <v>3885206</v>
      </c>
      <c r="R5021" s="87">
        <v>46993</v>
      </c>
      <c r="S5021" s="87"/>
      <c r="T5021" s="87"/>
      <c r="U5021" s="85">
        <v>2011</v>
      </c>
      <c r="V5021" s="179"/>
      <c r="W5021" s="7"/>
      <c r="X5021" s="3"/>
      <c r="Y5021" s="3"/>
      <c r="Z5021" s="211">
        <v>1011973</v>
      </c>
      <c r="AA5021" s="11"/>
      <c r="AB5021" s="123" t="s">
        <v>7939</v>
      </c>
      <c r="AC5021" s="124"/>
      <c r="AD5021" s="41"/>
      <c r="AE5021" s="41"/>
      <c r="AF5021" s="191">
        <v>43927</v>
      </c>
      <c r="AG5021" s="41"/>
      <c r="AH5021" s="41" t="s">
        <v>7952</v>
      </c>
      <c r="AI5021" s="80" t="s">
        <v>6</v>
      </c>
      <c r="AJ5021" s="41"/>
      <c r="AK5021" s="4"/>
      <c r="AL5021" s="85"/>
      <c r="AM5021" s="151" t="s">
        <v>19998</v>
      </c>
      <c r="AN5021" s="15"/>
      <c r="AO5021" s="166"/>
      <c r="AP5021" s="5">
        <f t="shared" si="79"/>
        <v>2011</v>
      </c>
      <c r="AQ5021" s="16"/>
      <c r="AR5021" s="205">
        <v>1</v>
      </c>
      <c r="AS5021" s="16"/>
      <c r="AT5021" s="16"/>
      <c r="AU5021" s="16"/>
      <c r="AV5021" s="16"/>
      <c r="AW5021" s="16"/>
      <c r="AX5021" s="16"/>
    </row>
    <row r="5022" spans="1:50" customFormat="1" ht="15.75" hidden="1" customHeight="1" x14ac:dyDescent="0.2">
      <c r="A5022" s="7" t="s">
        <v>8841</v>
      </c>
      <c r="B5022" s="3" t="s">
        <v>8842</v>
      </c>
      <c r="C5022" s="85" t="s">
        <v>7939</v>
      </c>
      <c r="D5022" s="85" t="s">
        <v>13090</v>
      </c>
      <c r="E5022" s="202" t="s">
        <v>154</v>
      </c>
      <c r="F5022" s="85" t="s">
        <v>55</v>
      </c>
      <c r="G5022" s="85" t="s">
        <v>63</v>
      </c>
      <c r="H5022" s="85" t="s">
        <v>20690</v>
      </c>
      <c r="I5022" s="3" t="s">
        <v>4564</v>
      </c>
      <c r="J5022" s="85" t="s">
        <v>4400</v>
      </c>
      <c r="K5022" s="7" t="s">
        <v>4422</v>
      </c>
      <c r="L5022" s="3"/>
      <c r="M5022" s="3"/>
      <c r="N5022" s="41" t="s">
        <v>8843</v>
      </c>
      <c r="O5022" s="87">
        <v>0</v>
      </c>
      <c r="P5022" s="87">
        <v>0</v>
      </c>
      <c r="Q5022" s="87">
        <v>0</v>
      </c>
      <c r="R5022" s="87">
        <v>0</v>
      </c>
      <c r="S5022" s="87"/>
      <c r="T5022" s="87"/>
      <c r="U5022" s="85" t="s">
        <v>112</v>
      </c>
      <c r="V5022" s="179"/>
      <c r="W5022" s="7"/>
      <c r="X5022" s="3"/>
      <c r="Y5022" s="3"/>
      <c r="Z5022" s="146">
        <v>127184</v>
      </c>
      <c r="AA5022" s="11"/>
      <c r="AB5022" s="123" t="s">
        <v>7939</v>
      </c>
      <c r="AC5022" s="124"/>
      <c r="AD5022" s="41"/>
      <c r="AE5022" s="41"/>
      <c r="AF5022" s="191">
        <v>41743</v>
      </c>
      <c r="AG5022" s="41"/>
      <c r="AH5022" s="41" t="s">
        <v>8024</v>
      </c>
      <c r="AI5022" s="80" t="s">
        <v>6</v>
      </c>
      <c r="AJ5022" s="41"/>
      <c r="AK5022" s="3"/>
      <c r="AL5022" s="85"/>
      <c r="AM5022" s="151" t="s">
        <v>19998</v>
      </c>
      <c r="AN5022" s="15"/>
      <c r="AO5022" s="166"/>
      <c r="AP5022" s="5">
        <f t="shared" si="79"/>
        <v>0</v>
      </c>
      <c r="AQ5022" s="16"/>
      <c r="AR5022" s="205">
        <v>1</v>
      </c>
      <c r="AS5022" s="16"/>
      <c r="AT5022" s="16"/>
      <c r="AU5022" s="16"/>
      <c r="AV5022" s="16"/>
      <c r="AW5022" s="16"/>
      <c r="AX5022" s="16"/>
    </row>
    <row r="5023" spans="1:50" customFormat="1" ht="15.75" hidden="1" customHeight="1" x14ac:dyDescent="0.2">
      <c r="A5023" s="7" t="s">
        <v>8844</v>
      </c>
      <c r="B5023" s="3" t="s">
        <v>8845</v>
      </c>
      <c r="C5023" s="85" t="s">
        <v>7939</v>
      </c>
      <c r="D5023" s="85" t="s">
        <v>13090</v>
      </c>
      <c r="E5023" s="202" t="s">
        <v>154</v>
      </c>
      <c r="F5023" s="85" t="s">
        <v>55</v>
      </c>
      <c r="G5023" s="85" t="s">
        <v>63</v>
      </c>
      <c r="H5023" s="85" t="s">
        <v>20690</v>
      </c>
      <c r="I5023" s="3" t="s">
        <v>4564</v>
      </c>
      <c r="J5023" s="85" t="s">
        <v>4400</v>
      </c>
      <c r="K5023" s="7" t="s">
        <v>4422</v>
      </c>
      <c r="L5023" s="3"/>
      <c r="M5023" s="3"/>
      <c r="N5023" s="41" t="s">
        <v>8838</v>
      </c>
      <c r="O5023" s="87">
        <v>0</v>
      </c>
      <c r="P5023" s="87">
        <v>0</v>
      </c>
      <c r="Q5023" s="87">
        <v>0</v>
      </c>
      <c r="R5023" s="87">
        <v>0</v>
      </c>
      <c r="S5023" s="87"/>
      <c r="T5023" s="87"/>
      <c r="U5023" s="85" t="s">
        <v>112</v>
      </c>
      <c r="V5023" s="179"/>
      <c r="W5023" s="7"/>
      <c r="X5023" s="3"/>
      <c r="Y5023" s="3"/>
      <c r="Z5023" s="146">
        <v>121480</v>
      </c>
      <c r="AA5023" s="11"/>
      <c r="AB5023" s="123" t="s">
        <v>7939</v>
      </c>
      <c r="AC5023" s="124"/>
      <c r="AD5023" s="41"/>
      <c r="AE5023" s="41"/>
      <c r="AF5023" s="191">
        <v>41771</v>
      </c>
      <c r="AG5023" s="41"/>
      <c r="AH5023" s="41" t="s">
        <v>8024</v>
      </c>
      <c r="AI5023" s="80" t="s">
        <v>6</v>
      </c>
      <c r="AJ5023" s="41"/>
      <c r="AK5023" s="3"/>
      <c r="AL5023" s="85"/>
      <c r="AM5023" s="151" t="s">
        <v>19998</v>
      </c>
      <c r="AN5023" s="15"/>
      <c r="AO5023" s="166"/>
      <c r="AP5023" s="5">
        <f t="shared" si="79"/>
        <v>0</v>
      </c>
      <c r="AQ5023" s="16"/>
      <c r="AR5023" s="205">
        <v>1</v>
      </c>
      <c r="AS5023" s="16"/>
      <c r="AT5023" s="16"/>
      <c r="AU5023" s="16"/>
      <c r="AV5023" s="16"/>
      <c r="AW5023" s="16"/>
      <c r="AX5023" s="16"/>
    </row>
    <row r="5024" spans="1:50" customFormat="1" ht="15.75" hidden="1" customHeight="1" x14ac:dyDescent="0.2">
      <c r="A5024" s="7" t="s">
        <v>8846</v>
      </c>
      <c r="B5024" s="1" t="s">
        <v>6665</v>
      </c>
      <c r="C5024" s="85" t="s">
        <v>7939</v>
      </c>
      <c r="D5024" s="85" t="s">
        <v>13090</v>
      </c>
      <c r="E5024" s="202" t="s">
        <v>7951</v>
      </c>
      <c r="F5024" s="85" t="s">
        <v>55</v>
      </c>
      <c r="G5024" s="85" t="s">
        <v>63</v>
      </c>
      <c r="H5024" s="85" t="s">
        <v>20690</v>
      </c>
      <c r="I5024" s="3" t="s">
        <v>4564</v>
      </c>
      <c r="J5024" s="85" t="s">
        <v>4400</v>
      </c>
      <c r="K5024" s="7" t="s">
        <v>4422</v>
      </c>
      <c r="L5024" s="7"/>
      <c r="M5024" s="7"/>
      <c r="N5024" s="2" t="s">
        <v>8838</v>
      </c>
      <c r="O5024" s="87">
        <v>0</v>
      </c>
      <c r="P5024" s="87">
        <v>0</v>
      </c>
      <c r="Q5024" s="87">
        <v>0</v>
      </c>
      <c r="R5024" s="87">
        <v>0</v>
      </c>
      <c r="S5024" s="87"/>
      <c r="T5024" s="87"/>
      <c r="U5024" s="85" t="s">
        <v>112</v>
      </c>
      <c r="V5024" s="179"/>
      <c r="W5024" s="7"/>
      <c r="X5024" s="7"/>
      <c r="Y5024" s="7"/>
      <c r="Z5024" s="210">
        <v>120475</v>
      </c>
      <c r="AA5024" s="11"/>
      <c r="AB5024" s="123" t="s">
        <v>7939</v>
      </c>
      <c r="AC5024" s="124"/>
      <c r="AD5024" s="80"/>
      <c r="AE5024" s="80"/>
      <c r="AF5024" s="191"/>
      <c r="AG5024" s="80"/>
      <c r="AH5024" s="2" t="s">
        <v>8024</v>
      </c>
      <c r="AI5024" s="80" t="s">
        <v>6</v>
      </c>
      <c r="AJ5024" s="80"/>
      <c r="AK5024" s="7"/>
      <c r="AL5024" s="85"/>
      <c r="AM5024" s="151" t="s">
        <v>19998</v>
      </c>
      <c r="AN5024" s="16"/>
      <c r="AO5024" s="166"/>
      <c r="AP5024" s="5">
        <f t="shared" si="79"/>
        <v>0</v>
      </c>
      <c r="AQ5024" s="16"/>
      <c r="AR5024" s="205">
        <v>1</v>
      </c>
      <c r="AS5024" s="16"/>
      <c r="AT5024" s="16"/>
      <c r="AU5024" s="16"/>
      <c r="AV5024" s="16"/>
      <c r="AW5024" s="16"/>
      <c r="AX5024" s="16"/>
    </row>
    <row r="5025" spans="1:50" customFormat="1" ht="15.75" hidden="1" customHeight="1" x14ac:dyDescent="0.2">
      <c r="A5025" s="7" t="s">
        <v>8847</v>
      </c>
      <c r="B5025" s="3" t="s">
        <v>8848</v>
      </c>
      <c r="C5025" s="85" t="s">
        <v>7939</v>
      </c>
      <c r="D5025" s="85" t="s">
        <v>13090</v>
      </c>
      <c r="E5025" s="202" t="s">
        <v>154</v>
      </c>
      <c r="F5025" s="85" t="s">
        <v>55</v>
      </c>
      <c r="G5025" s="85" t="s">
        <v>15355</v>
      </c>
      <c r="H5025" s="85" t="s">
        <v>20690</v>
      </c>
      <c r="I5025" s="3" t="s">
        <v>7579</v>
      </c>
      <c r="J5025" s="85" t="s">
        <v>4435</v>
      </c>
      <c r="K5025" s="7" t="s">
        <v>3838</v>
      </c>
      <c r="L5025" s="3"/>
      <c r="M5025" s="3"/>
      <c r="N5025" s="41" t="s">
        <v>8849</v>
      </c>
      <c r="O5025" s="87">
        <v>304082</v>
      </c>
      <c r="P5025" s="87">
        <v>111455</v>
      </c>
      <c r="Q5025" s="87">
        <v>192627</v>
      </c>
      <c r="R5025" s="87">
        <v>0</v>
      </c>
      <c r="S5025" s="87"/>
      <c r="T5025" s="87"/>
      <c r="U5025" s="85">
        <v>2012</v>
      </c>
      <c r="V5025" s="179"/>
      <c r="W5025" s="7"/>
      <c r="X5025" s="3"/>
      <c r="Y5025" s="3"/>
      <c r="Z5025" s="146">
        <v>86509</v>
      </c>
      <c r="AA5025" s="11"/>
      <c r="AB5025" s="123" t="s">
        <v>7939</v>
      </c>
      <c r="AC5025" s="124"/>
      <c r="AD5025" s="41"/>
      <c r="AE5025" s="41"/>
      <c r="AF5025" s="191">
        <v>41865</v>
      </c>
      <c r="AG5025" s="41"/>
      <c r="AH5025" s="41" t="s">
        <v>8024</v>
      </c>
      <c r="AI5025" s="80" t="s">
        <v>6</v>
      </c>
      <c r="AJ5025" s="41"/>
      <c r="AK5025" s="3"/>
      <c r="AL5025" s="85"/>
      <c r="AM5025" s="151" t="s">
        <v>19998</v>
      </c>
      <c r="AN5025" s="15"/>
      <c r="AO5025" s="166"/>
      <c r="AP5025" s="5">
        <f t="shared" si="79"/>
        <v>0</v>
      </c>
      <c r="AQ5025" s="16"/>
      <c r="AR5025" s="205">
        <v>1</v>
      </c>
      <c r="AS5025" s="16"/>
      <c r="AT5025" s="16"/>
      <c r="AU5025" s="16"/>
      <c r="AV5025" s="16"/>
      <c r="AW5025" s="16"/>
      <c r="AX5025" s="16"/>
    </row>
    <row r="5026" spans="1:50" customFormat="1" ht="15.75" hidden="1" customHeight="1" x14ac:dyDescent="0.2">
      <c r="A5026" s="7" t="s">
        <v>8850</v>
      </c>
      <c r="B5026" s="3" t="s">
        <v>8851</v>
      </c>
      <c r="C5026" s="85" t="s">
        <v>7939</v>
      </c>
      <c r="D5026" s="85" t="s">
        <v>13090</v>
      </c>
      <c r="E5026" s="202" t="s">
        <v>154</v>
      </c>
      <c r="F5026" s="85" t="s">
        <v>55</v>
      </c>
      <c r="G5026" s="85" t="s">
        <v>15355</v>
      </c>
      <c r="H5026" s="85" t="s">
        <v>20690</v>
      </c>
      <c r="I5026" s="3" t="s">
        <v>7579</v>
      </c>
      <c r="J5026" s="85" t="s">
        <v>4435</v>
      </c>
      <c r="K5026" s="7" t="s">
        <v>3838</v>
      </c>
      <c r="L5026" s="3"/>
      <c r="M5026" s="3"/>
      <c r="N5026" s="41" t="s">
        <v>8849</v>
      </c>
      <c r="O5026" s="87">
        <v>0</v>
      </c>
      <c r="P5026" s="87">
        <v>0</v>
      </c>
      <c r="Q5026" s="87">
        <v>0</v>
      </c>
      <c r="R5026" s="87">
        <v>0</v>
      </c>
      <c r="S5026" s="87"/>
      <c r="T5026" s="87"/>
      <c r="U5026" s="85" t="s">
        <v>112</v>
      </c>
      <c r="V5026" s="179"/>
      <c r="W5026" s="7"/>
      <c r="X5026" s="3"/>
      <c r="Y5026" s="3"/>
      <c r="Z5026" s="146">
        <v>12577</v>
      </c>
      <c r="AA5026" s="11"/>
      <c r="AB5026" s="123" t="s">
        <v>7939</v>
      </c>
      <c r="AC5026" s="124"/>
      <c r="AD5026" s="41"/>
      <c r="AE5026" s="41"/>
      <c r="AF5026" s="191">
        <v>42062</v>
      </c>
      <c r="AG5026" s="41"/>
      <c r="AH5026" s="41" t="s">
        <v>8024</v>
      </c>
      <c r="AI5026" s="80" t="s">
        <v>6</v>
      </c>
      <c r="AJ5026" s="41"/>
      <c r="AK5026" s="3"/>
      <c r="AL5026" s="85"/>
      <c r="AM5026" s="151" t="s">
        <v>19998</v>
      </c>
      <c r="AN5026" s="15"/>
      <c r="AO5026" s="166"/>
      <c r="AP5026" s="5">
        <f t="shared" si="79"/>
        <v>0</v>
      </c>
      <c r="AQ5026" s="16"/>
      <c r="AR5026" s="205">
        <v>1</v>
      </c>
      <c r="AS5026" s="16"/>
      <c r="AT5026" s="16"/>
      <c r="AU5026" s="16"/>
      <c r="AV5026" s="16"/>
      <c r="AW5026" s="16"/>
      <c r="AX5026" s="16"/>
    </row>
    <row r="5027" spans="1:50" customFormat="1" ht="15.75" hidden="1" customHeight="1" x14ac:dyDescent="0.2">
      <c r="A5027" s="7" t="s">
        <v>8852</v>
      </c>
      <c r="B5027" s="3" t="s">
        <v>8853</v>
      </c>
      <c r="C5027" s="85" t="s">
        <v>7939</v>
      </c>
      <c r="D5027" s="85" t="s">
        <v>13090</v>
      </c>
      <c r="E5027" s="202" t="s">
        <v>154</v>
      </c>
      <c r="F5027" s="85" t="s">
        <v>34</v>
      </c>
      <c r="G5027" s="85" t="s">
        <v>35</v>
      </c>
      <c r="H5027" s="85" t="s">
        <v>20688</v>
      </c>
      <c r="I5027" s="7" t="s">
        <v>8854</v>
      </c>
      <c r="J5027" s="85" t="s">
        <v>124</v>
      </c>
      <c r="K5027" s="7" t="s">
        <v>125</v>
      </c>
      <c r="L5027" s="3"/>
      <c r="M5027" s="3"/>
      <c r="N5027" s="41" t="s">
        <v>7950</v>
      </c>
      <c r="O5027" s="87">
        <v>1358</v>
      </c>
      <c r="P5027" s="87">
        <v>1358</v>
      </c>
      <c r="Q5027" s="87">
        <v>0</v>
      </c>
      <c r="R5027" s="87">
        <v>185</v>
      </c>
      <c r="S5027" s="87"/>
      <c r="T5027" s="87"/>
      <c r="U5027" s="85">
        <v>2016</v>
      </c>
      <c r="V5027" s="179"/>
      <c r="W5027" s="7"/>
      <c r="X5027" s="3"/>
      <c r="Y5027" s="3"/>
      <c r="Z5027" s="146">
        <v>1636</v>
      </c>
      <c r="AA5027" s="11"/>
      <c r="AB5027" s="123" t="s">
        <v>7939</v>
      </c>
      <c r="AC5027" s="124"/>
      <c r="AD5027" s="41"/>
      <c r="AE5027" s="41"/>
      <c r="AF5027" s="191">
        <v>43927</v>
      </c>
      <c r="AG5027" s="41"/>
      <c r="AH5027" s="41" t="s">
        <v>7952</v>
      </c>
      <c r="AI5027" s="80" t="s">
        <v>6</v>
      </c>
      <c r="AJ5027" s="41"/>
      <c r="AK5027" s="4"/>
      <c r="AL5027" s="85"/>
      <c r="AM5027" s="151" t="s">
        <v>19998</v>
      </c>
      <c r="AN5027" s="15"/>
      <c r="AO5027" s="166"/>
      <c r="AP5027" s="5">
        <f t="shared" si="79"/>
        <v>0</v>
      </c>
      <c r="AQ5027" s="16"/>
      <c r="AR5027" s="205">
        <v>1</v>
      </c>
      <c r="AS5027" s="16"/>
      <c r="AT5027" s="16"/>
      <c r="AU5027" s="16"/>
      <c r="AV5027" s="16"/>
      <c r="AW5027" s="16"/>
      <c r="AX5027" s="16"/>
    </row>
    <row r="5028" spans="1:50" customFormat="1" ht="15.75" customHeight="1" x14ac:dyDescent="0.2">
      <c r="A5028" s="7" t="s">
        <v>8855</v>
      </c>
      <c r="B5028" s="3" t="s">
        <v>8856</v>
      </c>
      <c r="C5028" s="85" t="s">
        <v>7939</v>
      </c>
      <c r="D5028" s="85" t="s">
        <v>13090</v>
      </c>
      <c r="E5028" s="202" t="s">
        <v>154</v>
      </c>
      <c r="F5028" s="85" t="s">
        <v>34</v>
      </c>
      <c r="G5028" s="85" t="s">
        <v>39</v>
      </c>
      <c r="H5028" s="85" t="s">
        <v>20689</v>
      </c>
      <c r="I5028" s="3" t="s">
        <v>8857</v>
      </c>
      <c r="J5028" s="85" t="s">
        <v>115</v>
      </c>
      <c r="K5028" s="7" t="s">
        <v>6471</v>
      </c>
      <c r="L5028" s="3"/>
      <c r="M5028" s="3"/>
      <c r="N5028" s="41" t="s">
        <v>5615</v>
      </c>
      <c r="O5028" s="87">
        <v>509816</v>
      </c>
      <c r="P5028" s="87">
        <v>343358</v>
      </c>
      <c r="Q5028" s="87">
        <v>166458</v>
      </c>
      <c r="R5028" s="87">
        <v>54897</v>
      </c>
      <c r="S5028" s="87"/>
      <c r="T5028" s="87"/>
      <c r="U5028" s="85">
        <v>2014</v>
      </c>
      <c r="V5028" s="179"/>
      <c r="W5028" s="7"/>
      <c r="X5028" s="3"/>
      <c r="Y5028" s="3"/>
      <c r="Z5028" s="146">
        <v>30000</v>
      </c>
      <c r="AA5028" s="11"/>
      <c r="AB5028" s="123" t="s">
        <v>7939</v>
      </c>
      <c r="AC5028" s="124"/>
      <c r="AD5028" s="41"/>
      <c r="AE5028" s="41"/>
      <c r="AF5028" s="191">
        <v>43927</v>
      </c>
      <c r="AG5028" s="41"/>
      <c r="AH5028" s="41" t="s">
        <v>7952</v>
      </c>
      <c r="AI5028" s="80" t="s">
        <v>6</v>
      </c>
      <c r="AJ5028" s="41"/>
      <c r="AK5028" s="4"/>
      <c r="AL5028" s="85"/>
      <c r="AM5028" s="151" t="s">
        <v>19998</v>
      </c>
      <c r="AN5028" s="15"/>
      <c r="AO5028" s="166"/>
      <c r="AP5028" s="5">
        <f t="shared" si="79"/>
        <v>2014</v>
      </c>
      <c r="AQ5028" s="16"/>
      <c r="AR5028" s="205">
        <v>1</v>
      </c>
      <c r="AS5028" s="16"/>
      <c r="AT5028" s="16"/>
      <c r="AU5028" s="16"/>
      <c r="AV5028" s="16"/>
      <c r="AW5028" s="16"/>
      <c r="AX5028" s="16"/>
    </row>
    <row r="5029" spans="1:50" customFormat="1" ht="15.75" hidden="1" customHeight="1" x14ac:dyDescent="0.2">
      <c r="A5029" s="7" t="s">
        <v>8858</v>
      </c>
      <c r="B5029" s="3" t="s">
        <v>21005</v>
      </c>
      <c r="C5029" s="85" t="s">
        <v>7939</v>
      </c>
      <c r="D5029" s="85" t="s">
        <v>13090</v>
      </c>
      <c r="E5029" s="202" t="s">
        <v>154</v>
      </c>
      <c r="F5029" s="85" t="s">
        <v>55</v>
      </c>
      <c r="G5029" s="85" t="s">
        <v>57</v>
      </c>
      <c r="H5029" s="85" t="s">
        <v>20690</v>
      </c>
      <c r="I5029" s="3" t="s">
        <v>4564</v>
      </c>
      <c r="J5029" s="85" t="s">
        <v>115</v>
      </c>
      <c r="K5029" s="7" t="s">
        <v>116</v>
      </c>
      <c r="L5029" s="3"/>
      <c r="M5029" s="3"/>
      <c r="N5029" s="41" t="s">
        <v>8859</v>
      </c>
      <c r="O5029" s="87">
        <v>271100</v>
      </c>
      <c r="P5029" s="87">
        <v>269746</v>
      </c>
      <c r="Q5029" s="87">
        <v>1354</v>
      </c>
      <c r="R5029" s="87">
        <v>0</v>
      </c>
      <c r="S5029" s="87"/>
      <c r="T5029" s="87"/>
      <c r="U5029" s="85">
        <v>2008</v>
      </c>
      <c r="V5029" s="179"/>
      <c r="W5029" s="7"/>
      <c r="X5029" s="3"/>
      <c r="Y5029" s="3"/>
      <c r="Z5029" s="211">
        <v>46490</v>
      </c>
      <c r="AA5029" s="11"/>
      <c r="AB5029" s="123" t="s">
        <v>7939</v>
      </c>
      <c r="AC5029" s="124"/>
      <c r="AD5029" s="41"/>
      <c r="AE5029" s="41"/>
      <c r="AF5029" s="191">
        <v>43927</v>
      </c>
      <c r="AG5029" s="41"/>
      <c r="AH5029" s="41" t="s">
        <v>8024</v>
      </c>
      <c r="AI5029" s="80" t="s">
        <v>6</v>
      </c>
      <c r="AJ5029" s="41"/>
      <c r="AK5029" s="3"/>
      <c r="AL5029" s="85"/>
      <c r="AM5029" s="151" t="s">
        <v>19998</v>
      </c>
      <c r="AN5029" s="15"/>
      <c r="AO5029" s="166"/>
      <c r="AP5029" s="5">
        <f t="shared" si="79"/>
        <v>0</v>
      </c>
      <c r="AQ5029" s="16"/>
      <c r="AR5029" s="205">
        <v>1</v>
      </c>
      <c r="AS5029" s="16"/>
      <c r="AT5029" s="16"/>
      <c r="AU5029" s="16"/>
      <c r="AV5029" s="16"/>
      <c r="AW5029" s="16"/>
      <c r="AX5029" s="16"/>
    </row>
    <row r="5030" spans="1:50" customFormat="1" ht="15.75" hidden="1" customHeight="1" x14ac:dyDescent="0.2">
      <c r="A5030" s="7" t="s">
        <v>8860</v>
      </c>
      <c r="B5030" s="3" t="s">
        <v>8861</v>
      </c>
      <c r="C5030" s="85" t="s">
        <v>7939</v>
      </c>
      <c r="D5030" s="85" t="s">
        <v>13090</v>
      </c>
      <c r="E5030" s="202" t="s">
        <v>154</v>
      </c>
      <c r="F5030" s="85" t="s">
        <v>55</v>
      </c>
      <c r="G5030" s="85" t="s">
        <v>57</v>
      </c>
      <c r="H5030" s="85" t="s">
        <v>20690</v>
      </c>
      <c r="I5030" s="3" t="s">
        <v>7970</v>
      </c>
      <c r="J5030" s="85" t="s">
        <v>4435</v>
      </c>
      <c r="K5030" s="7" t="s">
        <v>3838</v>
      </c>
      <c r="L5030" s="3"/>
      <c r="M5030" s="3"/>
      <c r="N5030" s="41" t="s">
        <v>8691</v>
      </c>
      <c r="O5030" s="87">
        <v>129963</v>
      </c>
      <c r="P5030" s="87">
        <v>89736</v>
      </c>
      <c r="Q5030" s="87">
        <v>40227</v>
      </c>
      <c r="R5030" s="87">
        <v>0</v>
      </c>
      <c r="S5030" s="87"/>
      <c r="T5030" s="87"/>
      <c r="U5030" s="85">
        <v>2008</v>
      </c>
      <c r="V5030" s="179"/>
      <c r="W5030" s="7"/>
      <c r="X5030" s="3"/>
      <c r="Y5030" s="3"/>
      <c r="Z5030" s="146">
        <v>18663</v>
      </c>
      <c r="AA5030" s="11"/>
      <c r="AB5030" s="123" t="s">
        <v>7939</v>
      </c>
      <c r="AC5030" s="124"/>
      <c r="AD5030" s="41"/>
      <c r="AE5030" s="41"/>
      <c r="AF5030" s="191">
        <v>40054</v>
      </c>
      <c r="AG5030" s="41"/>
      <c r="AH5030" s="41" t="s">
        <v>8024</v>
      </c>
      <c r="AI5030" s="80" t="s">
        <v>6</v>
      </c>
      <c r="AJ5030" s="41"/>
      <c r="AK5030" s="3"/>
      <c r="AL5030" s="85"/>
      <c r="AM5030" s="151" t="s">
        <v>19998</v>
      </c>
      <c r="AN5030" s="15"/>
      <c r="AO5030" s="166"/>
      <c r="AP5030" s="5">
        <f t="shared" si="79"/>
        <v>0</v>
      </c>
      <c r="AQ5030" s="16"/>
      <c r="AR5030" s="205">
        <v>1</v>
      </c>
      <c r="AS5030" s="16"/>
      <c r="AT5030" s="16"/>
      <c r="AU5030" s="16"/>
      <c r="AV5030" s="16"/>
      <c r="AW5030" s="16"/>
      <c r="AX5030" s="16"/>
    </row>
    <row r="5031" spans="1:50" customFormat="1" ht="15.75" hidden="1" customHeight="1" x14ac:dyDescent="0.2">
      <c r="A5031" s="7" t="s">
        <v>8862</v>
      </c>
      <c r="B5031" s="1" t="s">
        <v>8863</v>
      </c>
      <c r="C5031" s="85" t="s">
        <v>7939</v>
      </c>
      <c r="D5031" s="85" t="s">
        <v>13090</v>
      </c>
      <c r="E5031" s="202" t="s">
        <v>8031</v>
      </c>
      <c r="F5031" s="85" t="s">
        <v>55</v>
      </c>
      <c r="G5031" s="85" t="s">
        <v>57</v>
      </c>
      <c r="H5031" s="85" t="s">
        <v>20690</v>
      </c>
      <c r="I5031" s="3" t="s">
        <v>4564</v>
      </c>
      <c r="J5031" s="85" t="s">
        <v>4400</v>
      </c>
      <c r="K5031" s="7" t="s">
        <v>4422</v>
      </c>
      <c r="L5031" s="7"/>
      <c r="M5031" s="7"/>
      <c r="N5031" s="2" t="s">
        <v>8864</v>
      </c>
      <c r="O5031" s="87">
        <v>0</v>
      </c>
      <c r="P5031" s="87">
        <v>0</v>
      </c>
      <c r="Q5031" s="87">
        <v>0</v>
      </c>
      <c r="R5031" s="87">
        <v>0</v>
      </c>
      <c r="S5031" s="87"/>
      <c r="T5031" s="87"/>
      <c r="U5031" s="85" t="s">
        <v>112</v>
      </c>
      <c r="V5031" s="179"/>
      <c r="W5031" s="7"/>
      <c r="X5031" s="7"/>
      <c r="Y5031" s="7"/>
      <c r="Z5031" s="210">
        <v>113406</v>
      </c>
      <c r="AA5031" s="11"/>
      <c r="AB5031" s="123" t="s">
        <v>7939</v>
      </c>
      <c r="AC5031" s="124"/>
      <c r="AD5031" s="80"/>
      <c r="AE5031" s="80"/>
      <c r="AF5031" s="191"/>
      <c r="AG5031" s="80"/>
      <c r="AH5031" s="2" t="s">
        <v>8024</v>
      </c>
      <c r="AI5031" s="80" t="s">
        <v>6</v>
      </c>
      <c r="AJ5031" s="80"/>
      <c r="AK5031" s="7"/>
      <c r="AL5031" s="85"/>
      <c r="AM5031" s="151" t="s">
        <v>19998</v>
      </c>
      <c r="AN5031" s="16"/>
      <c r="AO5031" s="166"/>
      <c r="AP5031" s="5">
        <f t="shared" si="79"/>
        <v>0</v>
      </c>
      <c r="AQ5031" s="16"/>
      <c r="AR5031" s="205">
        <v>1</v>
      </c>
      <c r="AS5031" s="16"/>
      <c r="AT5031" s="16"/>
      <c r="AU5031" s="16"/>
      <c r="AV5031" s="16"/>
      <c r="AW5031" s="16"/>
      <c r="AX5031" s="16"/>
    </row>
    <row r="5032" spans="1:50" customFormat="1" ht="15.75" hidden="1" customHeight="1" x14ac:dyDescent="0.2">
      <c r="A5032" s="7" t="s">
        <v>8865</v>
      </c>
      <c r="B5032" s="3" t="s">
        <v>8866</v>
      </c>
      <c r="C5032" s="85" t="s">
        <v>7939</v>
      </c>
      <c r="D5032" s="85" t="s">
        <v>13090</v>
      </c>
      <c r="E5032" s="202" t="s">
        <v>154</v>
      </c>
      <c r="F5032" s="85" t="s">
        <v>55</v>
      </c>
      <c r="G5032" s="85" t="s">
        <v>57</v>
      </c>
      <c r="H5032" s="85" t="s">
        <v>20690</v>
      </c>
      <c r="I5032" s="3" t="s">
        <v>4564</v>
      </c>
      <c r="J5032" s="85" t="s">
        <v>124</v>
      </c>
      <c r="K5032" s="7" t="s">
        <v>5889</v>
      </c>
      <c r="L5032" s="3"/>
      <c r="M5032" s="3"/>
      <c r="N5032" s="41" t="s">
        <v>8867</v>
      </c>
      <c r="O5032" s="87">
        <v>0</v>
      </c>
      <c r="P5032" s="87">
        <v>0</v>
      </c>
      <c r="Q5032" s="87">
        <v>0</v>
      </c>
      <c r="R5032" s="87">
        <v>0</v>
      </c>
      <c r="S5032" s="87"/>
      <c r="T5032" s="87"/>
      <c r="U5032" s="85" t="s">
        <v>112</v>
      </c>
      <c r="V5032" s="179"/>
      <c r="W5032" s="7"/>
      <c r="X5032" s="3"/>
      <c r="Y5032" s="3"/>
      <c r="Z5032" s="146">
        <v>1688164</v>
      </c>
      <c r="AA5032" s="11"/>
      <c r="AB5032" s="123" t="s">
        <v>7939</v>
      </c>
      <c r="AC5032" s="124"/>
      <c r="AD5032" s="41"/>
      <c r="AE5032" s="41"/>
      <c r="AF5032" s="191">
        <v>42310</v>
      </c>
      <c r="AG5032" s="41"/>
      <c r="AH5032" s="41" t="s">
        <v>8024</v>
      </c>
      <c r="AI5032" s="80" t="s">
        <v>6</v>
      </c>
      <c r="AJ5032" s="41"/>
      <c r="AK5032" s="3"/>
      <c r="AL5032" s="85"/>
      <c r="AM5032" s="151" t="s">
        <v>19998</v>
      </c>
      <c r="AN5032" s="15"/>
      <c r="AO5032" s="166"/>
      <c r="AP5032" s="5">
        <f t="shared" si="79"/>
        <v>0</v>
      </c>
      <c r="AQ5032" s="16"/>
      <c r="AR5032" s="205">
        <v>1</v>
      </c>
      <c r="AS5032" s="16"/>
      <c r="AT5032" s="16"/>
      <c r="AU5032" s="16"/>
      <c r="AV5032" s="16"/>
      <c r="AW5032" s="16"/>
      <c r="AX5032" s="16"/>
    </row>
    <row r="5033" spans="1:50" customFormat="1" ht="15.75" hidden="1" customHeight="1" x14ac:dyDescent="0.2">
      <c r="A5033" s="7" t="s">
        <v>8868</v>
      </c>
      <c r="B5033" s="3" t="s">
        <v>8869</v>
      </c>
      <c r="C5033" s="85" t="s">
        <v>7939</v>
      </c>
      <c r="D5033" s="85" t="s">
        <v>13090</v>
      </c>
      <c r="E5033" s="202" t="s">
        <v>154</v>
      </c>
      <c r="F5033" s="85" t="s">
        <v>55</v>
      </c>
      <c r="G5033" s="85" t="s">
        <v>57</v>
      </c>
      <c r="H5033" s="85" t="s">
        <v>20690</v>
      </c>
      <c r="I5033" s="3" t="s">
        <v>4564</v>
      </c>
      <c r="J5033" s="85" t="s">
        <v>4406</v>
      </c>
      <c r="K5033" s="7" t="s">
        <v>4407</v>
      </c>
      <c r="L5033" s="3"/>
      <c r="M5033" s="3"/>
      <c r="N5033" s="41" t="s">
        <v>8870</v>
      </c>
      <c r="O5033" s="87">
        <v>364219</v>
      </c>
      <c r="P5033" s="87">
        <v>167428</v>
      </c>
      <c r="Q5033" s="87">
        <v>196791</v>
      </c>
      <c r="R5033" s="87">
        <v>0</v>
      </c>
      <c r="S5033" s="87"/>
      <c r="T5033" s="87"/>
      <c r="U5033" s="85">
        <v>2012</v>
      </c>
      <c r="V5033" s="179"/>
      <c r="W5033" s="7"/>
      <c r="X5033" s="3"/>
      <c r="Y5033" s="3"/>
      <c r="Z5033" s="146">
        <v>102731</v>
      </c>
      <c r="AA5033" s="11"/>
      <c r="AB5033" s="123" t="s">
        <v>7939</v>
      </c>
      <c r="AC5033" s="124"/>
      <c r="AD5033" s="41"/>
      <c r="AE5033" s="41"/>
      <c r="AF5033" s="191">
        <v>43927</v>
      </c>
      <c r="AG5033" s="41"/>
      <c r="AH5033" s="41" t="s">
        <v>8024</v>
      </c>
      <c r="AI5033" s="80" t="s">
        <v>6</v>
      </c>
      <c r="AJ5033" s="41"/>
      <c r="AK5033" s="3"/>
      <c r="AL5033" s="85"/>
      <c r="AM5033" s="151" t="s">
        <v>19998</v>
      </c>
      <c r="AN5033" s="15"/>
      <c r="AO5033" s="166"/>
      <c r="AP5033" s="5">
        <f t="shared" si="79"/>
        <v>0</v>
      </c>
      <c r="AQ5033" s="16"/>
      <c r="AR5033" s="205">
        <v>1</v>
      </c>
      <c r="AS5033" s="16"/>
      <c r="AT5033" s="16"/>
      <c r="AU5033" s="16"/>
      <c r="AV5033" s="16"/>
      <c r="AW5033" s="16"/>
      <c r="AX5033" s="16"/>
    </row>
    <row r="5034" spans="1:50" customFormat="1" ht="15.75" hidden="1" customHeight="1" x14ac:dyDescent="0.2">
      <c r="A5034" s="7" t="s">
        <v>8871</v>
      </c>
      <c r="B5034" s="1" t="s">
        <v>8872</v>
      </c>
      <c r="C5034" s="85" t="s">
        <v>7939</v>
      </c>
      <c r="D5034" s="85" t="s">
        <v>13090</v>
      </c>
      <c r="E5034" s="202" t="s">
        <v>8031</v>
      </c>
      <c r="F5034" s="85" t="s">
        <v>55</v>
      </c>
      <c r="G5034" s="85" t="s">
        <v>58</v>
      </c>
      <c r="H5034" s="85" t="s">
        <v>20690</v>
      </c>
      <c r="I5034" s="3" t="s">
        <v>7970</v>
      </c>
      <c r="J5034" s="85" t="s">
        <v>4435</v>
      </c>
      <c r="K5034" s="7" t="s">
        <v>3838</v>
      </c>
      <c r="L5034" s="7"/>
      <c r="M5034" s="7"/>
      <c r="N5034" s="2" t="s">
        <v>8873</v>
      </c>
      <c r="O5034" s="87">
        <v>0</v>
      </c>
      <c r="P5034" s="87">
        <v>0</v>
      </c>
      <c r="Q5034" s="87">
        <v>0</v>
      </c>
      <c r="R5034" s="87">
        <v>0</v>
      </c>
      <c r="S5034" s="87"/>
      <c r="T5034" s="87"/>
      <c r="U5034" s="85" t="s">
        <v>112</v>
      </c>
      <c r="V5034" s="179"/>
      <c r="W5034" s="7"/>
      <c r="X5034" s="7"/>
      <c r="Y5034" s="7"/>
      <c r="Z5034" s="210">
        <v>5841</v>
      </c>
      <c r="AA5034" s="11"/>
      <c r="AB5034" s="123" t="s">
        <v>7939</v>
      </c>
      <c r="AC5034" s="124"/>
      <c r="AD5034" s="80"/>
      <c r="AE5034" s="80"/>
      <c r="AF5034" s="191"/>
      <c r="AG5034" s="80"/>
      <c r="AH5034" s="2" t="s">
        <v>8024</v>
      </c>
      <c r="AI5034" s="80" t="s">
        <v>6</v>
      </c>
      <c r="AJ5034" s="80"/>
      <c r="AK5034" s="7"/>
      <c r="AL5034" s="85"/>
      <c r="AM5034" s="151" t="s">
        <v>19998</v>
      </c>
      <c r="AN5034" s="16"/>
      <c r="AO5034" s="166"/>
      <c r="AP5034" s="5">
        <f t="shared" si="79"/>
        <v>0</v>
      </c>
      <c r="AQ5034" s="16"/>
      <c r="AR5034" s="205">
        <v>1</v>
      </c>
      <c r="AS5034" s="16"/>
      <c r="AT5034" s="16"/>
      <c r="AU5034" s="16"/>
      <c r="AV5034" s="16"/>
      <c r="AW5034" s="16"/>
      <c r="AX5034" s="16"/>
    </row>
    <row r="5035" spans="1:50" customFormat="1" ht="15.75" hidden="1" customHeight="1" x14ac:dyDescent="0.2">
      <c r="A5035" s="7" t="s">
        <v>8874</v>
      </c>
      <c r="B5035" s="3" t="s">
        <v>8875</v>
      </c>
      <c r="C5035" s="85" t="s">
        <v>7939</v>
      </c>
      <c r="D5035" s="85" t="s">
        <v>13090</v>
      </c>
      <c r="E5035" s="202" t="s">
        <v>154</v>
      </c>
      <c r="F5035" s="85" t="s">
        <v>55</v>
      </c>
      <c r="G5035" s="85" t="s">
        <v>61</v>
      </c>
      <c r="H5035" s="85" t="s">
        <v>20690</v>
      </c>
      <c r="I5035" s="3" t="s">
        <v>4564</v>
      </c>
      <c r="J5035" s="85" t="s">
        <v>115</v>
      </c>
      <c r="K5035" s="7" t="s">
        <v>4416</v>
      </c>
      <c r="L5035" s="3"/>
      <c r="M5035" s="3"/>
      <c r="N5035" s="41" t="s">
        <v>8876</v>
      </c>
      <c r="O5035" s="87">
        <v>0</v>
      </c>
      <c r="P5035" s="87">
        <v>0</v>
      </c>
      <c r="Q5035" s="87">
        <v>0</v>
      </c>
      <c r="R5035" s="87">
        <v>0</v>
      </c>
      <c r="S5035" s="87"/>
      <c r="T5035" s="87"/>
      <c r="U5035" s="85" t="s">
        <v>112</v>
      </c>
      <c r="V5035" s="179"/>
      <c r="W5035" s="7"/>
      <c r="X5035" s="3"/>
      <c r="Y5035" s="3"/>
      <c r="Z5035" s="146">
        <v>38883</v>
      </c>
      <c r="AA5035" s="11"/>
      <c r="AB5035" s="123" t="s">
        <v>7939</v>
      </c>
      <c r="AC5035" s="124"/>
      <c r="AD5035" s="41"/>
      <c r="AE5035" s="41"/>
      <c r="AF5035" s="191">
        <v>43927</v>
      </c>
      <c r="AG5035" s="41"/>
      <c r="AH5035" s="41" t="s">
        <v>8024</v>
      </c>
      <c r="AI5035" s="80" t="s">
        <v>6</v>
      </c>
      <c r="AJ5035" s="41"/>
      <c r="AK5035" s="3"/>
      <c r="AL5035" s="85"/>
      <c r="AM5035" s="151" t="s">
        <v>19998</v>
      </c>
      <c r="AN5035" s="15"/>
      <c r="AO5035" s="166"/>
      <c r="AP5035" s="5">
        <f t="shared" si="79"/>
        <v>0</v>
      </c>
      <c r="AQ5035" s="16"/>
      <c r="AR5035" s="205">
        <v>1</v>
      </c>
      <c r="AS5035" s="16"/>
      <c r="AT5035" s="16"/>
      <c r="AU5035" s="16"/>
      <c r="AV5035" s="16"/>
      <c r="AW5035" s="16"/>
      <c r="AX5035" s="16"/>
    </row>
    <row r="5036" spans="1:50" customFormat="1" ht="15.75" customHeight="1" x14ac:dyDescent="0.2">
      <c r="A5036" s="7" t="s">
        <v>8877</v>
      </c>
      <c r="B5036" s="3" t="s">
        <v>8878</v>
      </c>
      <c r="C5036" s="85" t="s">
        <v>7939</v>
      </c>
      <c r="D5036" s="85" t="s">
        <v>13090</v>
      </c>
      <c r="E5036" s="202" t="s">
        <v>154</v>
      </c>
      <c r="F5036" s="85" t="s">
        <v>34</v>
      </c>
      <c r="G5036" s="85" t="s">
        <v>38</v>
      </c>
      <c r="H5036" s="85" t="s">
        <v>20690</v>
      </c>
      <c r="I5036" s="3" t="s">
        <v>8095</v>
      </c>
      <c r="J5036" s="85" t="s">
        <v>115</v>
      </c>
      <c r="K5036" s="7" t="s">
        <v>4526</v>
      </c>
      <c r="L5036" s="3"/>
      <c r="M5036" s="3"/>
      <c r="N5036" s="41" t="s">
        <v>7950</v>
      </c>
      <c r="O5036" s="87">
        <v>36171</v>
      </c>
      <c r="P5036" s="87">
        <v>24589</v>
      </c>
      <c r="Q5036" s="87">
        <v>11582</v>
      </c>
      <c r="R5036" s="87">
        <v>5588</v>
      </c>
      <c r="S5036" s="87"/>
      <c r="T5036" s="87"/>
      <c r="U5036" s="85">
        <v>2013</v>
      </c>
      <c r="V5036" s="179"/>
      <c r="W5036" s="7"/>
      <c r="X5036" s="3"/>
      <c r="Y5036" s="3"/>
      <c r="Z5036" s="146">
        <v>46263</v>
      </c>
      <c r="AA5036" s="11"/>
      <c r="AB5036" s="123" t="s">
        <v>7939</v>
      </c>
      <c r="AC5036" s="124"/>
      <c r="AD5036" s="41"/>
      <c r="AE5036" s="41"/>
      <c r="AF5036" s="191">
        <v>42359</v>
      </c>
      <c r="AG5036" s="41"/>
      <c r="AH5036" s="41" t="s">
        <v>7952</v>
      </c>
      <c r="AI5036" s="80" t="s">
        <v>6</v>
      </c>
      <c r="AJ5036" s="41"/>
      <c r="AK5036" s="4"/>
      <c r="AL5036" s="85"/>
      <c r="AM5036" s="151" t="s">
        <v>19998</v>
      </c>
      <c r="AN5036" s="15"/>
      <c r="AO5036" s="166"/>
      <c r="AP5036" s="5">
        <f t="shared" si="79"/>
        <v>2013</v>
      </c>
      <c r="AQ5036" s="16"/>
      <c r="AR5036" s="205">
        <v>1</v>
      </c>
      <c r="AS5036" s="16"/>
      <c r="AT5036" s="16"/>
      <c r="AU5036" s="16"/>
      <c r="AV5036" s="16"/>
      <c r="AW5036" s="16"/>
      <c r="AX5036" s="16"/>
    </row>
    <row r="5037" spans="1:50" customFormat="1" ht="15.75" hidden="1" customHeight="1" x14ac:dyDescent="0.2">
      <c r="A5037" s="7" t="s">
        <v>8879</v>
      </c>
      <c r="B5037" s="3" t="s">
        <v>8880</v>
      </c>
      <c r="C5037" s="85" t="s">
        <v>7939</v>
      </c>
      <c r="D5037" s="85" t="s">
        <v>13090</v>
      </c>
      <c r="E5037" s="202" t="s">
        <v>154</v>
      </c>
      <c r="F5037" s="85" t="s">
        <v>34</v>
      </c>
      <c r="G5037" s="85" t="s">
        <v>38</v>
      </c>
      <c r="H5037" s="85" t="s">
        <v>20690</v>
      </c>
      <c r="I5037" s="3" t="s">
        <v>8165</v>
      </c>
      <c r="J5037" s="85" t="s">
        <v>26013</v>
      </c>
      <c r="K5037" s="7" t="s">
        <v>8881</v>
      </c>
      <c r="L5037" s="3"/>
      <c r="M5037" s="3"/>
      <c r="N5037" s="41" t="s">
        <v>679</v>
      </c>
      <c r="O5037" s="87">
        <v>2065750</v>
      </c>
      <c r="P5037" s="87">
        <v>0</v>
      </c>
      <c r="Q5037" s="87">
        <v>2065750</v>
      </c>
      <c r="R5037" s="87">
        <v>191900</v>
      </c>
      <c r="S5037" s="87"/>
      <c r="T5037" s="87"/>
      <c r="U5037" s="85">
        <v>2011</v>
      </c>
      <c r="V5037" s="179"/>
      <c r="W5037" s="7"/>
      <c r="X5037" s="3"/>
      <c r="Y5037" s="3"/>
      <c r="Z5037" s="146">
        <v>255935</v>
      </c>
      <c r="AA5037" s="11"/>
      <c r="AB5037" s="123" t="s">
        <v>7939</v>
      </c>
      <c r="AC5037" s="124"/>
      <c r="AD5037" s="41"/>
      <c r="AE5037" s="41"/>
      <c r="AF5037" s="191">
        <v>42471</v>
      </c>
      <c r="AG5037" s="41"/>
      <c r="AH5037" s="41" t="s">
        <v>7952</v>
      </c>
      <c r="AI5037" s="80" t="s">
        <v>6</v>
      </c>
      <c r="AJ5037" s="41"/>
      <c r="AK5037" s="4"/>
      <c r="AL5037" s="85"/>
      <c r="AM5037" s="151" t="s">
        <v>19998</v>
      </c>
      <c r="AN5037" s="15"/>
      <c r="AO5037" s="166"/>
      <c r="AP5037" s="5">
        <f t="shared" si="79"/>
        <v>0</v>
      </c>
      <c r="AQ5037" s="16"/>
      <c r="AR5037" s="205">
        <v>1</v>
      </c>
      <c r="AS5037" s="16"/>
      <c r="AT5037" s="16"/>
      <c r="AU5037" s="16"/>
      <c r="AV5037" s="16"/>
      <c r="AW5037" s="16"/>
      <c r="AX5037" s="16"/>
    </row>
    <row r="5038" spans="1:50" customFormat="1" ht="15.75" customHeight="1" x14ac:dyDescent="0.2">
      <c r="A5038" s="7" t="s">
        <v>8882</v>
      </c>
      <c r="B5038" s="3" t="s">
        <v>8883</v>
      </c>
      <c r="C5038" s="85" t="s">
        <v>7939</v>
      </c>
      <c r="D5038" s="85" t="s">
        <v>13090</v>
      </c>
      <c r="E5038" s="202" t="s">
        <v>154</v>
      </c>
      <c r="F5038" s="85" t="s">
        <v>34</v>
      </c>
      <c r="G5038" s="85" t="s">
        <v>35</v>
      </c>
      <c r="H5038" s="85" t="s">
        <v>20688</v>
      </c>
      <c r="I5038" s="7" t="s">
        <v>8125</v>
      </c>
      <c r="J5038" s="85" t="s">
        <v>115</v>
      </c>
      <c r="K5038" s="7" t="s">
        <v>116</v>
      </c>
      <c r="L5038" s="3"/>
      <c r="M5038" s="3"/>
      <c r="N5038" s="41" t="s">
        <v>8884</v>
      </c>
      <c r="O5038" s="87">
        <v>0</v>
      </c>
      <c r="P5038" s="87">
        <v>0</v>
      </c>
      <c r="Q5038" s="87">
        <v>0</v>
      </c>
      <c r="R5038" s="87">
        <v>0</v>
      </c>
      <c r="S5038" s="87"/>
      <c r="T5038" s="87"/>
      <c r="U5038" s="85" t="s">
        <v>112</v>
      </c>
      <c r="V5038" s="179"/>
      <c r="W5038" s="7"/>
      <c r="X5038" s="3"/>
      <c r="Y5038" s="3"/>
      <c r="Z5038" s="211">
        <v>94452</v>
      </c>
      <c r="AA5038" s="11"/>
      <c r="AB5038" s="123" t="s">
        <v>7939</v>
      </c>
      <c r="AC5038" s="124"/>
      <c r="AD5038" s="41"/>
      <c r="AE5038" s="41"/>
      <c r="AF5038" s="191">
        <v>41766</v>
      </c>
      <c r="AG5038" s="41"/>
      <c r="AH5038" s="41" t="s">
        <v>7952</v>
      </c>
      <c r="AI5038" s="80" t="s">
        <v>6</v>
      </c>
      <c r="AJ5038" s="41"/>
      <c r="AK5038" s="4"/>
      <c r="AL5038" s="85"/>
      <c r="AM5038" s="151" t="s">
        <v>19998</v>
      </c>
      <c r="AN5038" s="15"/>
      <c r="AO5038" s="166"/>
      <c r="AP5038" s="5">
        <f t="shared" si="79"/>
        <v>0</v>
      </c>
      <c r="AQ5038" s="16"/>
      <c r="AR5038" s="205">
        <v>1</v>
      </c>
      <c r="AS5038" s="16"/>
      <c r="AT5038" s="16"/>
      <c r="AU5038" s="16"/>
      <c r="AV5038" s="16"/>
      <c r="AW5038" s="16"/>
      <c r="AX5038" s="16"/>
    </row>
    <row r="5039" spans="1:50" customFormat="1" ht="15.75" hidden="1" customHeight="1" x14ac:dyDescent="0.2">
      <c r="A5039" s="7" t="s">
        <v>8885</v>
      </c>
      <c r="B5039" s="3" t="s">
        <v>8886</v>
      </c>
      <c r="C5039" s="85" t="s">
        <v>7939</v>
      </c>
      <c r="D5039" s="85" t="s">
        <v>13090</v>
      </c>
      <c r="E5039" s="202" t="s">
        <v>154</v>
      </c>
      <c r="F5039" s="85" t="s">
        <v>34</v>
      </c>
      <c r="G5039" s="85" t="s">
        <v>35</v>
      </c>
      <c r="H5039" s="85" t="s">
        <v>20688</v>
      </c>
      <c r="I5039" s="7" t="s">
        <v>8125</v>
      </c>
      <c r="J5039" s="85" t="s">
        <v>4435</v>
      </c>
      <c r="K5039" s="7" t="s">
        <v>3838</v>
      </c>
      <c r="L5039" s="3"/>
      <c r="M5039" s="3"/>
      <c r="N5039" s="41" t="s">
        <v>5615</v>
      </c>
      <c r="O5039" s="87">
        <v>96386</v>
      </c>
      <c r="P5039" s="87">
        <v>80320</v>
      </c>
      <c r="Q5039" s="87">
        <v>16066</v>
      </c>
      <c r="R5039" s="87">
        <v>10711</v>
      </c>
      <c r="S5039" s="87"/>
      <c r="T5039" s="87"/>
      <c r="U5039" s="85">
        <v>2014</v>
      </c>
      <c r="V5039" s="179"/>
      <c r="W5039" s="7"/>
      <c r="X5039" s="3"/>
      <c r="Y5039" s="3"/>
      <c r="Z5039" s="146">
        <v>80660</v>
      </c>
      <c r="AA5039" s="11"/>
      <c r="AB5039" s="123" t="s">
        <v>7939</v>
      </c>
      <c r="AC5039" s="124"/>
      <c r="AD5039" s="41"/>
      <c r="AE5039" s="41"/>
      <c r="AF5039" s="191">
        <v>43927</v>
      </c>
      <c r="AG5039" s="41"/>
      <c r="AH5039" s="41" t="s">
        <v>7952</v>
      </c>
      <c r="AI5039" s="80" t="s">
        <v>6</v>
      </c>
      <c r="AJ5039" s="41"/>
      <c r="AK5039" s="4"/>
      <c r="AL5039" s="85"/>
      <c r="AM5039" s="151" t="s">
        <v>19998</v>
      </c>
      <c r="AN5039" s="15"/>
      <c r="AO5039" s="166"/>
      <c r="AP5039" s="5">
        <f t="shared" si="79"/>
        <v>0</v>
      </c>
      <c r="AQ5039" s="16"/>
      <c r="AR5039" s="205">
        <v>1</v>
      </c>
      <c r="AS5039" s="16"/>
      <c r="AT5039" s="16"/>
      <c r="AU5039" s="16"/>
      <c r="AV5039" s="16"/>
      <c r="AW5039" s="16"/>
      <c r="AX5039" s="16"/>
    </row>
    <row r="5040" spans="1:50" customFormat="1" ht="15.75" hidden="1" customHeight="1" x14ac:dyDescent="0.2">
      <c r="A5040" s="7" t="s">
        <v>8887</v>
      </c>
      <c r="B5040" s="3" t="s">
        <v>13136</v>
      </c>
      <c r="C5040" s="85" t="s">
        <v>7939</v>
      </c>
      <c r="D5040" s="85" t="s">
        <v>13090</v>
      </c>
      <c r="E5040" s="202" t="s">
        <v>154</v>
      </c>
      <c r="F5040" s="85" t="s">
        <v>34</v>
      </c>
      <c r="G5040" s="85" t="s">
        <v>38</v>
      </c>
      <c r="H5040" s="85" t="s">
        <v>20690</v>
      </c>
      <c r="I5040" s="3" t="s">
        <v>8095</v>
      </c>
      <c r="J5040" s="85" t="s">
        <v>124</v>
      </c>
      <c r="K5040" s="7" t="s">
        <v>125</v>
      </c>
      <c r="L5040" s="3"/>
      <c r="M5040" s="3"/>
      <c r="N5040" s="41" t="s">
        <v>7950</v>
      </c>
      <c r="O5040" s="87">
        <v>634948</v>
      </c>
      <c r="P5040" s="87">
        <v>537967</v>
      </c>
      <c r="Q5040" s="87">
        <v>96981</v>
      </c>
      <c r="R5040" s="87">
        <v>131600</v>
      </c>
      <c r="S5040" s="87"/>
      <c r="T5040" s="87"/>
      <c r="U5040" s="85">
        <v>2013</v>
      </c>
      <c r="V5040" s="179"/>
      <c r="W5040" s="7"/>
      <c r="X5040" s="3"/>
      <c r="Y5040" s="3"/>
      <c r="Z5040" s="146">
        <v>67458</v>
      </c>
      <c r="AA5040" s="11"/>
      <c r="AB5040" s="123" t="s">
        <v>7939</v>
      </c>
      <c r="AC5040" s="124"/>
      <c r="AD5040" s="41"/>
      <c r="AE5040" s="41"/>
      <c r="AF5040" s="191">
        <v>43927</v>
      </c>
      <c r="AG5040" s="41"/>
      <c r="AH5040" s="41" t="s">
        <v>7952</v>
      </c>
      <c r="AI5040" s="80" t="s">
        <v>6</v>
      </c>
      <c r="AJ5040" s="41"/>
      <c r="AK5040" s="4"/>
      <c r="AL5040" s="85"/>
      <c r="AM5040" s="151" t="s">
        <v>19998</v>
      </c>
      <c r="AN5040" s="15"/>
      <c r="AO5040" s="166"/>
      <c r="AP5040" s="5">
        <f t="shared" si="79"/>
        <v>0</v>
      </c>
      <c r="AQ5040" s="16"/>
      <c r="AR5040" s="205">
        <v>1</v>
      </c>
      <c r="AS5040" s="16"/>
      <c r="AT5040" s="16"/>
      <c r="AU5040" s="16"/>
      <c r="AV5040" s="16"/>
      <c r="AW5040" s="16"/>
      <c r="AX5040" s="16"/>
    </row>
    <row r="5041" spans="1:50" customFormat="1" ht="15.75" hidden="1" customHeight="1" x14ac:dyDescent="0.2">
      <c r="A5041" s="7" t="s">
        <v>8888</v>
      </c>
      <c r="B5041" s="3" t="s">
        <v>8889</v>
      </c>
      <c r="C5041" s="85" t="s">
        <v>7939</v>
      </c>
      <c r="D5041" s="85" t="s">
        <v>13090</v>
      </c>
      <c r="E5041" s="202" t="s">
        <v>154</v>
      </c>
      <c r="F5041" s="85" t="s">
        <v>55</v>
      </c>
      <c r="G5041" s="85" t="s">
        <v>63</v>
      </c>
      <c r="H5041" s="85" t="s">
        <v>20690</v>
      </c>
      <c r="I5041" s="3" t="s">
        <v>7970</v>
      </c>
      <c r="J5041" s="85" t="s">
        <v>4435</v>
      </c>
      <c r="K5041" s="7" t="s">
        <v>3838</v>
      </c>
      <c r="L5041" s="3"/>
      <c r="M5041" s="3"/>
      <c r="N5041" s="41" t="s">
        <v>8890</v>
      </c>
      <c r="O5041" s="87">
        <v>173466</v>
      </c>
      <c r="P5041" s="87">
        <v>171295</v>
      </c>
      <c r="Q5041" s="87">
        <v>2171</v>
      </c>
      <c r="R5041" s="87">
        <v>0</v>
      </c>
      <c r="S5041" s="87"/>
      <c r="T5041" s="87"/>
      <c r="U5041" s="85">
        <v>2009</v>
      </c>
      <c r="V5041" s="179"/>
      <c r="W5041" s="7"/>
      <c r="X5041" s="3"/>
      <c r="Y5041" s="3"/>
      <c r="Z5041" s="146">
        <v>21927</v>
      </c>
      <c r="AA5041" s="11"/>
      <c r="AB5041" s="123" t="s">
        <v>7939</v>
      </c>
      <c r="AC5041" s="124"/>
      <c r="AD5041" s="41"/>
      <c r="AE5041" s="41"/>
      <c r="AF5041" s="191">
        <v>43927</v>
      </c>
      <c r="AG5041" s="41"/>
      <c r="AH5041" s="41" t="s">
        <v>8024</v>
      </c>
      <c r="AI5041" s="80" t="s">
        <v>6</v>
      </c>
      <c r="AJ5041" s="41"/>
      <c r="AK5041" s="3"/>
      <c r="AL5041" s="85"/>
      <c r="AM5041" s="151" t="s">
        <v>19998</v>
      </c>
      <c r="AN5041" s="15"/>
      <c r="AO5041" s="166"/>
      <c r="AP5041" s="5">
        <f t="shared" si="79"/>
        <v>0</v>
      </c>
      <c r="AQ5041" s="16"/>
      <c r="AR5041" s="205">
        <v>1</v>
      </c>
      <c r="AS5041" s="16"/>
      <c r="AT5041" s="16"/>
      <c r="AU5041" s="16"/>
      <c r="AV5041" s="16"/>
      <c r="AW5041" s="16"/>
      <c r="AX5041" s="16"/>
    </row>
    <row r="5042" spans="1:50" customFormat="1" ht="15.75" hidden="1" customHeight="1" x14ac:dyDescent="0.2">
      <c r="A5042" s="7" t="s">
        <v>8891</v>
      </c>
      <c r="B5042" s="3" t="s">
        <v>8892</v>
      </c>
      <c r="C5042" s="85" t="s">
        <v>7939</v>
      </c>
      <c r="D5042" s="85" t="s">
        <v>13090</v>
      </c>
      <c r="E5042" s="202" t="s">
        <v>16604</v>
      </c>
      <c r="F5042" s="85" t="s">
        <v>55</v>
      </c>
      <c r="G5042" s="85" t="s">
        <v>57</v>
      </c>
      <c r="H5042" s="85" t="s">
        <v>20690</v>
      </c>
      <c r="I5042" s="3" t="s">
        <v>4564</v>
      </c>
      <c r="J5042" s="85" t="s">
        <v>4406</v>
      </c>
      <c r="K5042" s="7" t="s">
        <v>4407</v>
      </c>
      <c r="L5042" s="3"/>
      <c r="M5042" s="3"/>
      <c r="N5042" s="41" t="s">
        <v>8893</v>
      </c>
      <c r="O5042" s="87">
        <v>214528</v>
      </c>
      <c r="P5042" s="87">
        <v>49025</v>
      </c>
      <c r="Q5042" s="87">
        <v>165503</v>
      </c>
      <c r="R5042" s="87">
        <v>0</v>
      </c>
      <c r="S5042" s="87"/>
      <c r="T5042" s="87"/>
      <c r="U5042" s="85">
        <v>2012</v>
      </c>
      <c r="V5042" s="179"/>
      <c r="W5042" s="7"/>
      <c r="X5042" s="3"/>
      <c r="Y5042" s="3"/>
      <c r="Z5042" s="146">
        <v>63761</v>
      </c>
      <c r="AA5042" s="11"/>
      <c r="AB5042" s="123" t="s">
        <v>7939</v>
      </c>
      <c r="AC5042" s="124"/>
      <c r="AD5042" s="41"/>
      <c r="AE5042" s="41"/>
      <c r="AF5042" s="191">
        <v>41851</v>
      </c>
      <c r="AG5042" s="41"/>
      <c r="AH5042" s="41" t="s">
        <v>8024</v>
      </c>
      <c r="AI5042" s="80" t="s">
        <v>6</v>
      </c>
      <c r="AJ5042" s="41"/>
      <c r="AK5042" s="3"/>
      <c r="AL5042" s="85"/>
      <c r="AM5042" s="151" t="s">
        <v>19998</v>
      </c>
      <c r="AN5042" s="15"/>
      <c r="AO5042" s="166"/>
      <c r="AP5042" s="5">
        <f t="shared" si="79"/>
        <v>0</v>
      </c>
      <c r="AQ5042" s="16"/>
      <c r="AR5042" s="205">
        <v>1</v>
      </c>
      <c r="AS5042" s="16"/>
      <c r="AT5042" s="16"/>
      <c r="AU5042" s="16"/>
      <c r="AV5042" s="16"/>
      <c r="AW5042" s="16"/>
      <c r="AX5042" s="16"/>
    </row>
    <row r="5043" spans="1:50" customFormat="1" ht="15.75" hidden="1" customHeight="1" x14ac:dyDescent="0.2">
      <c r="A5043" s="7" t="s">
        <v>8894</v>
      </c>
      <c r="B5043" s="3" t="s">
        <v>8895</v>
      </c>
      <c r="C5043" s="85" t="s">
        <v>7939</v>
      </c>
      <c r="D5043" s="85" t="s">
        <v>13090</v>
      </c>
      <c r="E5043" s="202" t="s">
        <v>154</v>
      </c>
      <c r="F5043" s="85" t="s">
        <v>55</v>
      </c>
      <c r="G5043" s="85" t="s">
        <v>57</v>
      </c>
      <c r="H5043" s="85" t="s">
        <v>20690</v>
      </c>
      <c r="I5043" s="3" t="s">
        <v>4564</v>
      </c>
      <c r="J5043" s="85" t="s">
        <v>4406</v>
      </c>
      <c r="K5043" s="7" t="s">
        <v>4407</v>
      </c>
      <c r="L5043" s="3"/>
      <c r="M5043" s="3"/>
      <c r="N5043" s="41" t="s">
        <v>8896</v>
      </c>
      <c r="O5043" s="87">
        <v>16773</v>
      </c>
      <c r="P5043" s="87">
        <v>0</v>
      </c>
      <c r="Q5043" s="87">
        <v>16773</v>
      </c>
      <c r="R5043" s="87">
        <v>0</v>
      </c>
      <c r="S5043" s="87"/>
      <c r="T5043" s="87"/>
      <c r="U5043" s="85">
        <v>2014</v>
      </c>
      <c r="V5043" s="179"/>
      <c r="W5043" s="7"/>
      <c r="X5043" s="3"/>
      <c r="Y5043" s="3"/>
      <c r="Z5043" s="146">
        <v>18574</v>
      </c>
      <c r="AA5043" s="11"/>
      <c r="AB5043" s="123" t="s">
        <v>7939</v>
      </c>
      <c r="AC5043" s="124"/>
      <c r="AD5043" s="41"/>
      <c r="AE5043" s="41"/>
      <c r="AF5043" s="191">
        <v>41809</v>
      </c>
      <c r="AG5043" s="41"/>
      <c r="AH5043" s="41" t="s">
        <v>8024</v>
      </c>
      <c r="AI5043" s="80" t="s">
        <v>6</v>
      </c>
      <c r="AJ5043" s="41"/>
      <c r="AK5043" s="3"/>
      <c r="AL5043" s="85"/>
      <c r="AM5043" s="151" t="s">
        <v>19998</v>
      </c>
      <c r="AN5043" s="15"/>
      <c r="AO5043" s="166"/>
      <c r="AP5043" s="5">
        <f t="shared" si="79"/>
        <v>0</v>
      </c>
      <c r="AQ5043" s="16"/>
      <c r="AR5043" s="205">
        <v>1</v>
      </c>
      <c r="AS5043" s="16"/>
      <c r="AT5043" s="16"/>
      <c r="AU5043" s="16"/>
      <c r="AV5043" s="16"/>
      <c r="AW5043" s="16"/>
      <c r="AX5043" s="16"/>
    </row>
    <row r="5044" spans="1:50" customFormat="1" ht="15.75" hidden="1" customHeight="1" x14ac:dyDescent="0.2">
      <c r="A5044" s="7" t="s">
        <v>8897</v>
      </c>
      <c r="B5044" s="3" t="s">
        <v>8898</v>
      </c>
      <c r="C5044" s="85" t="s">
        <v>7939</v>
      </c>
      <c r="D5044" s="85" t="s">
        <v>13090</v>
      </c>
      <c r="E5044" s="202" t="s">
        <v>154</v>
      </c>
      <c r="F5044" s="85" t="s">
        <v>34</v>
      </c>
      <c r="G5044" s="85" t="s">
        <v>35</v>
      </c>
      <c r="H5044" s="85" t="s">
        <v>20688</v>
      </c>
      <c r="I5044" s="7" t="s">
        <v>8125</v>
      </c>
      <c r="J5044" s="85" t="s">
        <v>4400</v>
      </c>
      <c r="K5044" s="7" t="s">
        <v>4422</v>
      </c>
      <c r="L5044" s="3"/>
      <c r="M5044" s="3"/>
      <c r="N5044" s="41" t="s">
        <v>7950</v>
      </c>
      <c r="O5044" s="87">
        <v>1568</v>
      </c>
      <c r="P5044" s="87">
        <v>1207</v>
      </c>
      <c r="Q5044" s="87">
        <v>361</v>
      </c>
      <c r="R5044" s="87">
        <v>361</v>
      </c>
      <c r="S5044" s="87"/>
      <c r="T5044" s="87"/>
      <c r="U5044" s="85">
        <v>2016</v>
      </c>
      <c r="V5044" s="179"/>
      <c r="W5044" s="7"/>
      <c r="X5044" s="3"/>
      <c r="Y5044" s="3"/>
      <c r="Z5044" s="146">
        <v>3365</v>
      </c>
      <c r="AA5044" s="11"/>
      <c r="AB5044" s="123" t="s">
        <v>7939</v>
      </c>
      <c r="AC5044" s="124"/>
      <c r="AD5044" s="41"/>
      <c r="AE5044" s="41"/>
      <c r="AF5044" s="191">
        <v>41934</v>
      </c>
      <c r="AG5044" s="41"/>
      <c r="AH5044" s="41" t="s">
        <v>7952</v>
      </c>
      <c r="AI5044" s="80" t="s">
        <v>6</v>
      </c>
      <c r="AJ5044" s="41"/>
      <c r="AK5044" s="4"/>
      <c r="AL5044" s="85"/>
      <c r="AM5044" s="151" t="s">
        <v>19998</v>
      </c>
      <c r="AN5044" s="15"/>
      <c r="AO5044" s="166"/>
      <c r="AP5044" s="5">
        <f t="shared" si="79"/>
        <v>0</v>
      </c>
      <c r="AQ5044" s="16"/>
      <c r="AR5044" s="205">
        <v>1</v>
      </c>
      <c r="AS5044" s="16"/>
      <c r="AT5044" s="16"/>
      <c r="AU5044" s="16"/>
      <c r="AV5044" s="16"/>
      <c r="AW5044" s="16"/>
      <c r="AX5044" s="16"/>
    </row>
    <row r="5045" spans="1:50" customFormat="1" ht="15.75" hidden="1" customHeight="1" x14ac:dyDescent="0.2">
      <c r="A5045" s="7" t="s">
        <v>8899</v>
      </c>
      <c r="B5045" s="3" t="s">
        <v>8900</v>
      </c>
      <c r="C5045" s="85" t="s">
        <v>7939</v>
      </c>
      <c r="D5045" s="85" t="s">
        <v>13090</v>
      </c>
      <c r="E5045" s="202" t="s">
        <v>154</v>
      </c>
      <c r="F5045" s="85" t="s">
        <v>55</v>
      </c>
      <c r="G5045" s="85" t="s">
        <v>57</v>
      </c>
      <c r="H5045" s="85" t="s">
        <v>20690</v>
      </c>
      <c r="I5045" s="3" t="s">
        <v>7970</v>
      </c>
      <c r="J5045" s="85" t="s">
        <v>4406</v>
      </c>
      <c r="K5045" s="7" t="s">
        <v>4407</v>
      </c>
      <c r="L5045" s="3"/>
      <c r="M5045" s="3"/>
      <c r="N5045" s="41" t="s">
        <v>27019</v>
      </c>
      <c r="O5045" s="87">
        <v>0</v>
      </c>
      <c r="P5045" s="87">
        <v>0</v>
      </c>
      <c r="Q5045" s="87">
        <v>0</v>
      </c>
      <c r="R5045" s="87">
        <v>0</v>
      </c>
      <c r="S5045" s="87"/>
      <c r="T5045" s="87"/>
      <c r="U5045" s="85" t="s">
        <v>112</v>
      </c>
      <c r="V5045" s="179"/>
      <c r="W5045" s="7"/>
      <c r="X5045" s="3"/>
      <c r="Y5045" s="3"/>
      <c r="Z5045" s="146">
        <v>20370</v>
      </c>
      <c r="AA5045" s="11"/>
      <c r="AB5045" s="123" t="s">
        <v>7939</v>
      </c>
      <c r="AC5045" s="124"/>
      <c r="AD5045" s="41"/>
      <c r="AE5045" s="41"/>
      <c r="AF5045" s="191">
        <v>43927</v>
      </c>
      <c r="AG5045" s="41"/>
      <c r="AH5045" s="41" t="s">
        <v>8024</v>
      </c>
      <c r="AI5045" s="80" t="s">
        <v>6</v>
      </c>
      <c r="AJ5045" s="41"/>
      <c r="AK5045" s="3"/>
      <c r="AL5045" s="85"/>
      <c r="AM5045" s="151" t="s">
        <v>19998</v>
      </c>
      <c r="AN5045" s="15"/>
      <c r="AO5045" s="166"/>
      <c r="AP5045" s="5">
        <f t="shared" si="79"/>
        <v>0</v>
      </c>
      <c r="AQ5045" s="16"/>
      <c r="AR5045" s="205">
        <v>1</v>
      </c>
      <c r="AS5045" s="16"/>
      <c r="AT5045" s="16"/>
      <c r="AU5045" s="16"/>
      <c r="AV5045" s="16"/>
      <c r="AW5045" s="16"/>
      <c r="AX5045" s="16"/>
    </row>
    <row r="5046" spans="1:50" customFormat="1" ht="15.75" hidden="1" customHeight="1" x14ac:dyDescent="0.2">
      <c r="A5046" s="7" t="s">
        <v>8901</v>
      </c>
      <c r="B5046" s="3" t="s">
        <v>8902</v>
      </c>
      <c r="C5046" s="85" t="s">
        <v>7939</v>
      </c>
      <c r="D5046" s="85" t="s">
        <v>13090</v>
      </c>
      <c r="E5046" s="202" t="s">
        <v>154</v>
      </c>
      <c r="F5046" s="85" t="s">
        <v>55</v>
      </c>
      <c r="G5046" s="85" t="s">
        <v>15355</v>
      </c>
      <c r="H5046" s="85" t="s">
        <v>20690</v>
      </c>
      <c r="I5046" s="3" t="s">
        <v>7579</v>
      </c>
      <c r="J5046" s="85" t="s">
        <v>4400</v>
      </c>
      <c r="K5046" s="7" t="s">
        <v>4422</v>
      </c>
      <c r="L5046" s="3"/>
      <c r="M5046" s="3"/>
      <c r="N5046" s="41" t="s">
        <v>8903</v>
      </c>
      <c r="O5046" s="87">
        <v>1723</v>
      </c>
      <c r="P5046" s="87">
        <v>216</v>
      </c>
      <c r="Q5046" s="87">
        <v>1507</v>
      </c>
      <c r="R5046" s="87">
        <v>0</v>
      </c>
      <c r="S5046" s="87"/>
      <c r="T5046" s="87"/>
      <c r="U5046" s="85">
        <v>2012</v>
      </c>
      <c r="V5046" s="179"/>
      <c r="W5046" s="7"/>
      <c r="X5046" s="3"/>
      <c r="Y5046" s="3"/>
      <c r="Z5046" s="146">
        <v>1678</v>
      </c>
      <c r="AA5046" s="11"/>
      <c r="AB5046" s="123" t="s">
        <v>7939</v>
      </c>
      <c r="AC5046" s="124"/>
      <c r="AD5046" s="41"/>
      <c r="AE5046" s="41"/>
      <c r="AF5046" s="191">
        <v>43927</v>
      </c>
      <c r="AG5046" s="41"/>
      <c r="AH5046" s="41" t="s">
        <v>8024</v>
      </c>
      <c r="AI5046" s="80" t="s">
        <v>6</v>
      </c>
      <c r="AJ5046" s="41"/>
      <c r="AK5046" s="3"/>
      <c r="AL5046" s="85"/>
      <c r="AM5046" s="151" t="s">
        <v>19998</v>
      </c>
      <c r="AN5046" s="15"/>
      <c r="AO5046" s="166"/>
      <c r="AP5046" s="5">
        <f t="shared" si="79"/>
        <v>0</v>
      </c>
      <c r="AQ5046" s="16"/>
      <c r="AR5046" s="205">
        <v>1</v>
      </c>
      <c r="AS5046" s="16"/>
      <c r="AT5046" s="16"/>
      <c r="AU5046" s="16"/>
      <c r="AV5046" s="16"/>
      <c r="AW5046" s="16"/>
      <c r="AX5046" s="16"/>
    </row>
    <row r="5047" spans="1:50" customFormat="1" ht="15.75" hidden="1" customHeight="1" x14ac:dyDescent="0.2">
      <c r="A5047" s="7" t="s">
        <v>8904</v>
      </c>
      <c r="B5047" s="1" t="s">
        <v>8905</v>
      </c>
      <c r="C5047" s="85" t="s">
        <v>7939</v>
      </c>
      <c r="D5047" s="85" t="s">
        <v>13090</v>
      </c>
      <c r="E5047" s="202" t="s">
        <v>8031</v>
      </c>
      <c r="F5047" s="85" t="s">
        <v>55</v>
      </c>
      <c r="G5047" s="85" t="s">
        <v>15355</v>
      </c>
      <c r="H5047" s="85" t="s">
        <v>20690</v>
      </c>
      <c r="I5047" s="3" t="s">
        <v>7579</v>
      </c>
      <c r="J5047" s="85" t="s">
        <v>4435</v>
      </c>
      <c r="K5047" s="7" t="s">
        <v>3838</v>
      </c>
      <c r="L5047" s="7"/>
      <c r="M5047" s="7"/>
      <c r="N5047" s="2" t="s">
        <v>20910</v>
      </c>
      <c r="O5047" s="87">
        <v>0</v>
      </c>
      <c r="P5047" s="87">
        <v>0</v>
      </c>
      <c r="Q5047" s="87">
        <v>0</v>
      </c>
      <c r="R5047" s="87">
        <v>0</v>
      </c>
      <c r="S5047" s="87"/>
      <c r="T5047" s="87"/>
      <c r="U5047" s="85" t="s">
        <v>112</v>
      </c>
      <c r="V5047" s="179"/>
      <c r="W5047" s="7"/>
      <c r="X5047" s="7"/>
      <c r="Y5047" s="7"/>
      <c r="Z5047" s="210">
        <v>93158</v>
      </c>
      <c r="AA5047" s="11"/>
      <c r="AB5047" s="123" t="s">
        <v>7939</v>
      </c>
      <c r="AC5047" s="124"/>
      <c r="AD5047" s="80"/>
      <c r="AE5047" s="80"/>
      <c r="AF5047" s="191"/>
      <c r="AG5047" s="80"/>
      <c r="AH5047" s="2" t="s">
        <v>8024</v>
      </c>
      <c r="AI5047" s="80" t="s">
        <v>6</v>
      </c>
      <c r="AJ5047" s="80"/>
      <c r="AK5047" s="7"/>
      <c r="AL5047" s="85"/>
      <c r="AM5047" s="151" t="s">
        <v>19998</v>
      </c>
      <c r="AN5047" s="16"/>
      <c r="AO5047" s="166"/>
      <c r="AP5047" s="5">
        <f t="shared" si="79"/>
        <v>0</v>
      </c>
      <c r="AQ5047" s="16"/>
      <c r="AR5047" s="205">
        <v>1</v>
      </c>
      <c r="AS5047" s="16"/>
      <c r="AT5047" s="16"/>
      <c r="AU5047" s="16"/>
      <c r="AV5047" s="16"/>
      <c r="AW5047" s="16"/>
      <c r="AX5047" s="16"/>
    </row>
    <row r="5048" spans="1:50" customFormat="1" ht="15.75" hidden="1" customHeight="1" x14ac:dyDescent="0.2">
      <c r="A5048" s="7" t="s">
        <v>8906</v>
      </c>
      <c r="B5048" s="3" t="s">
        <v>8907</v>
      </c>
      <c r="C5048" s="85" t="s">
        <v>7939</v>
      </c>
      <c r="D5048" s="85" t="s">
        <v>13090</v>
      </c>
      <c r="E5048" s="202" t="s">
        <v>154</v>
      </c>
      <c r="F5048" s="85" t="s">
        <v>55</v>
      </c>
      <c r="G5048" s="85" t="s">
        <v>57</v>
      </c>
      <c r="H5048" s="85" t="s">
        <v>20690</v>
      </c>
      <c r="I5048" s="3" t="s">
        <v>7970</v>
      </c>
      <c r="J5048" s="85" t="s">
        <v>4406</v>
      </c>
      <c r="K5048" s="7" t="s">
        <v>4407</v>
      </c>
      <c r="L5048" s="3"/>
      <c r="M5048" s="3"/>
      <c r="N5048" s="41" t="s">
        <v>24844</v>
      </c>
      <c r="O5048" s="87">
        <v>0</v>
      </c>
      <c r="P5048" s="87">
        <v>0</v>
      </c>
      <c r="Q5048" s="87">
        <v>0</v>
      </c>
      <c r="R5048" s="87">
        <v>0</v>
      </c>
      <c r="S5048" s="87"/>
      <c r="T5048" s="87"/>
      <c r="U5048" s="85" t="s">
        <v>112</v>
      </c>
      <c r="V5048" s="179"/>
      <c r="W5048" s="7"/>
      <c r="X5048" s="3"/>
      <c r="Y5048" s="3"/>
      <c r="Z5048" s="146">
        <v>4281</v>
      </c>
      <c r="AA5048" s="11"/>
      <c r="AB5048" s="123" t="s">
        <v>7939</v>
      </c>
      <c r="AC5048" s="124"/>
      <c r="AD5048" s="41"/>
      <c r="AE5048" s="41"/>
      <c r="AF5048" s="191">
        <v>43927</v>
      </c>
      <c r="AG5048" s="41"/>
      <c r="AH5048" s="41" t="s">
        <v>8024</v>
      </c>
      <c r="AI5048" s="80" t="s">
        <v>6</v>
      </c>
      <c r="AJ5048" s="41"/>
      <c r="AK5048" s="3"/>
      <c r="AL5048" s="85"/>
      <c r="AM5048" s="151" t="s">
        <v>19998</v>
      </c>
      <c r="AN5048" s="15"/>
      <c r="AO5048" s="166"/>
      <c r="AP5048" s="5">
        <f t="shared" si="79"/>
        <v>0</v>
      </c>
      <c r="AQ5048" s="16"/>
      <c r="AR5048" s="205">
        <v>1</v>
      </c>
      <c r="AS5048" s="16"/>
      <c r="AT5048" s="16"/>
      <c r="AU5048" s="16"/>
      <c r="AV5048" s="16"/>
      <c r="AW5048" s="16"/>
      <c r="AX5048" s="16"/>
    </row>
    <row r="5049" spans="1:50" customFormat="1" ht="15.75" hidden="1" customHeight="1" x14ac:dyDescent="0.2">
      <c r="A5049" s="7" t="s">
        <v>8908</v>
      </c>
      <c r="B5049" s="3" t="s">
        <v>8909</v>
      </c>
      <c r="C5049" s="85" t="s">
        <v>7939</v>
      </c>
      <c r="D5049" s="85" t="s">
        <v>13090</v>
      </c>
      <c r="E5049" s="202" t="s">
        <v>154</v>
      </c>
      <c r="F5049" s="85" t="s">
        <v>25110</v>
      </c>
      <c r="G5049" s="85" t="s">
        <v>47</v>
      </c>
      <c r="H5049" s="85" t="s">
        <v>20690</v>
      </c>
      <c r="I5049" s="3" t="s">
        <v>8649</v>
      </c>
      <c r="J5049" s="85" t="s">
        <v>4435</v>
      </c>
      <c r="K5049" s="7" t="s">
        <v>3838</v>
      </c>
      <c r="L5049" s="3"/>
      <c r="M5049" s="3"/>
      <c r="N5049" s="41" t="s">
        <v>8910</v>
      </c>
      <c r="O5049" s="87">
        <v>92164</v>
      </c>
      <c r="P5049" s="87">
        <v>0</v>
      </c>
      <c r="Q5049" s="87">
        <v>92164</v>
      </c>
      <c r="R5049" s="87">
        <v>0</v>
      </c>
      <c r="S5049" s="87"/>
      <c r="T5049" s="87"/>
      <c r="U5049" s="85">
        <v>2014</v>
      </c>
      <c r="V5049" s="179"/>
      <c r="W5049" s="7"/>
      <c r="X5049" s="3"/>
      <c r="Y5049" s="3"/>
      <c r="Z5049" s="146">
        <v>23054</v>
      </c>
      <c r="AA5049" s="11"/>
      <c r="AB5049" s="123" t="s">
        <v>7939</v>
      </c>
      <c r="AC5049" s="124"/>
      <c r="AD5049" s="41"/>
      <c r="AE5049" s="41"/>
      <c r="AF5049" s="191">
        <v>43927</v>
      </c>
      <c r="AG5049" s="41"/>
      <c r="AH5049" s="41" t="s">
        <v>8092</v>
      </c>
      <c r="AI5049" s="80" t="s">
        <v>6</v>
      </c>
      <c r="AJ5049" s="41"/>
      <c r="AK5049" s="3"/>
      <c r="AL5049" s="85"/>
      <c r="AM5049" s="151" t="s">
        <v>19998</v>
      </c>
      <c r="AN5049" s="15"/>
      <c r="AO5049" s="166"/>
      <c r="AP5049" s="5">
        <f t="shared" si="79"/>
        <v>0</v>
      </c>
      <c r="AQ5049" s="16"/>
      <c r="AR5049" s="205">
        <v>1</v>
      </c>
      <c r="AS5049" s="16"/>
      <c r="AT5049" s="16"/>
      <c r="AU5049" s="16"/>
      <c r="AV5049" s="16"/>
      <c r="AW5049" s="16"/>
      <c r="AX5049" s="16"/>
    </row>
    <row r="5050" spans="1:50" customFormat="1" ht="15.75" hidden="1" customHeight="1" x14ac:dyDescent="0.2">
      <c r="A5050" s="7" t="s">
        <v>8911</v>
      </c>
      <c r="B5050" s="3" t="s">
        <v>8912</v>
      </c>
      <c r="C5050" s="85" t="s">
        <v>7939</v>
      </c>
      <c r="D5050" s="85" t="s">
        <v>13090</v>
      </c>
      <c r="E5050" s="202" t="s">
        <v>154</v>
      </c>
      <c r="F5050" s="85" t="s">
        <v>25110</v>
      </c>
      <c r="G5050" s="85" t="s">
        <v>47</v>
      </c>
      <c r="H5050" s="85" t="s">
        <v>20690</v>
      </c>
      <c r="I5050" s="3" t="s">
        <v>8649</v>
      </c>
      <c r="J5050" s="85" t="s">
        <v>4435</v>
      </c>
      <c r="K5050" s="7" t="s">
        <v>3838</v>
      </c>
      <c r="L5050" s="3"/>
      <c r="M5050" s="3"/>
      <c r="N5050" s="41" t="s">
        <v>8910</v>
      </c>
      <c r="O5050" s="87">
        <v>168199</v>
      </c>
      <c r="P5050" s="87">
        <v>167931</v>
      </c>
      <c r="Q5050" s="87">
        <v>268</v>
      </c>
      <c r="R5050" s="87">
        <v>0</v>
      </c>
      <c r="S5050" s="87"/>
      <c r="T5050" s="87"/>
      <c r="U5050" s="85">
        <v>2012</v>
      </c>
      <c r="V5050" s="179"/>
      <c r="W5050" s="7"/>
      <c r="X5050" s="3"/>
      <c r="Y5050" s="3"/>
      <c r="Z5050" s="146">
        <v>34208</v>
      </c>
      <c r="AA5050" s="11"/>
      <c r="AB5050" s="123" t="s">
        <v>7939</v>
      </c>
      <c r="AC5050" s="124"/>
      <c r="AD5050" s="41"/>
      <c r="AE5050" s="41"/>
      <c r="AF5050" s="191">
        <v>43927</v>
      </c>
      <c r="AG5050" s="41"/>
      <c r="AH5050" s="41" t="s">
        <v>8092</v>
      </c>
      <c r="AI5050" s="80" t="s">
        <v>6</v>
      </c>
      <c r="AJ5050" s="41"/>
      <c r="AK5050" s="3"/>
      <c r="AL5050" s="85"/>
      <c r="AM5050" s="151" t="s">
        <v>19998</v>
      </c>
      <c r="AN5050" s="15"/>
      <c r="AO5050" s="166"/>
      <c r="AP5050" s="5">
        <f t="shared" si="79"/>
        <v>0</v>
      </c>
      <c r="AQ5050" s="16"/>
      <c r="AR5050" s="205">
        <v>1</v>
      </c>
      <c r="AS5050" s="16"/>
      <c r="AT5050" s="16"/>
      <c r="AU5050" s="16"/>
      <c r="AV5050" s="16"/>
      <c r="AW5050" s="16"/>
      <c r="AX5050" s="16"/>
    </row>
    <row r="5051" spans="1:50" customFormat="1" ht="15.75" customHeight="1" x14ac:dyDescent="0.2">
      <c r="A5051" s="7" t="s">
        <v>8913</v>
      </c>
      <c r="B5051" s="3" t="s">
        <v>8914</v>
      </c>
      <c r="C5051" s="85" t="s">
        <v>7939</v>
      </c>
      <c r="D5051" s="85" t="s">
        <v>13090</v>
      </c>
      <c r="E5051" s="202" t="s">
        <v>154</v>
      </c>
      <c r="F5051" s="85" t="s">
        <v>34</v>
      </c>
      <c r="G5051" s="85" t="s">
        <v>35</v>
      </c>
      <c r="H5051" s="85" t="s">
        <v>20688</v>
      </c>
      <c r="I5051" s="7" t="s">
        <v>8854</v>
      </c>
      <c r="J5051" s="85" t="s">
        <v>115</v>
      </c>
      <c r="K5051" s="7" t="s">
        <v>4416</v>
      </c>
      <c r="L5051" s="3"/>
      <c r="M5051" s="3"/>
      <c r="N5051" s="41" t="s">
        <v>8915</v>
      </c>
      <c r="O5051" s="87">
        <v>0</v>
      </c>
      <c r="P5051" s="87">
        <v>0</v>
      </c>
      <c r="Q5051" s="87">
        <v>0</v>
      </c>
      <c r="R5051" s="87">
        <v>0</v>
      </c>
      <c r="S5051" s="87"/>
      <c r="T5051" s="87"/>
      <c r="U5051" s="85" t="s">
        <v>112</v>
      </c>
      <c r="V5051" s="179"/>
      <c r="W5051" s="7"/>
      <c r="X5051" s="3"/>
      <c r="Y5051" s="3"/>
      <c r="Z5051" s="146">
        <v>66</v>
      </c>
      <c r="AA5051" s="11"/>
      <c r="AB5051" s="123" t="s">
        <v>7939</v>
      </c>
      <c r="AC5051" s="124"/>
      <c r="AD5051" s="41"/>
      <c r="AE5051" s="41"/>
      <c r="AF5051" s="191">
        <v>42058</v>
      </c>
      <c r="AG5051" s="41"/>
      <c r="AH5051" s="41" t="s">
        <v>7952</v>
      </c>
      <c r="AI5051" s="80" t="s">
        <v>6</v>
      </c>
      <c r="AJ5051" s="41"/>
      <c r="AK5051" s="4"/>
      <c r="AL5051" s="85"/>
      <c r="AM5051" s="151" t="s">
        <v>19998</v>
      </c>
      <c r="AN5051" s="15"/>
      <c r="AO5051" s="166"/>
      <c r="AP5051" s="5">
        <f t="shared" si="79"/>
        <v>0</v>
      </c>
      <c r="AQ5051" s="16"/>
      <c r="AR5051" s="205">
        <v>1</v>
      </c>
      <c r="AS5051" s="16"/>
      <c r="AT5051" s="16"/>
      <c r="AU5051" s="16"/>
      <c r="AV5051" s="16"/>
      <c r="AW5051" s="16"/>
      <c r="AX5051" s="16"/>
    </row>
    <row r="5052" spans="1:50" customFormat="1" ht="15.75" hidden="1" customHeight="1" x14ac:dyDescent="0.2">
      <c r="A5052" s="7" t="s">
        <v>8916</v>
      </c>
      <c r="B5052" s="3" t="s">
        <v>8917</v>
      </c>
      <c r="C5052" s="85" t="s">
        <v>7939</v>
      </c>
      <c r="D5052" s="85" t="s">
        <v>13090</v>
      </c>
      <c r="E5052" s="202" t="s">
        <v>154</v>
      </c>
      <c r="F5052" s="85" t="s">
        <v>55</v>
      </c>
      <c r="G5052" s="85" t="s">
        <v>58</v>
      </c>
      <c r="H5052" s="85" t="s">
        <v>20690</v>
      </c>
      <c r="I5052" s="3" t="s">
        <v>7970</v>
      </c>
      <c r="J5052" s="85" t="s">
        <v>4435</v>
      </c>
      <c r="K5052" s="7" t="s">
        <v>3838</v>
      </c>
      <c r="L5052" s="3"/>
      <c r="M5052" s="3"/>
      <c r="N5052" s="41" t="s">
        <v>8918</v>
      </c>
      <c r="O5052" s="87">
        <v>13869</v>
      </c>
      <c r="P5052" s="87">
        <v>13869</v>
      </c>
      <c r="Q5052" s="87">
        <v>0</v>
      </c>
      <c r="R5052" s="87">
        <v>0</v>
      </c>
      <c r="S5052" s="87"/>
      <c r="T5052" s="87"/>
      <c r="U5052" s="85">
        <v>2008</v>
      </c>
      <c r="V5052" s="179"/>
      <c r="W5052" s="7"/>
      <c r="X5052" s="3"/>
      <c r="Y5052" s="3"/>
      <c r="Z5052" s="146">
        <v>6787</v>
      </c>
      <c r="AA5052" s="11"/>
      <c r="AB5052" s="123" t="s">
        <v>7939</v>
      </c>
      <c r="AC5052" s="124"/>
      <c r="AD5052" s="41"/>
      <c r="AE5052" s="41"/>
      <c r="AF5052" s="191">
        <v>40059</v>
      </c>
      <c r="AG5052" s="41"/>
      <c r="AH5052" s="41" t="s">
        <v>8024</v>
      </c>
      <c r="AI5052" s="80" t="s">
        <v>6</v>
      </c>
      <c r="AJ5052" s="41"/>
      <c r="AK5052" s="3"/>
      <c r="AL5052" s="85"/>
      <c r="AM5052" s="151" t="s">
        <v>19998</v>
      </c>
      <c r="AN5052" s="15"/>
      <c r="AO5052" s="166"/>
      <c r="AP5052" s="5">
        <f t="shared" si="79"/>
        <v>0</v>
      </c>
      <c r="AQ5052" s="16"/>
      <c r="AR5052" s="205">
        <v>1</v>
      </c>
      <c r="AS5052" s="16"/>
      <c r="AT5052" s="16"/>
      <c r="AU5052" s="16"/>
      <c r="AV5052" s="16"/>
      <c r="AW5052" s="16"/>
      <c r="AX5052" s="16"/>
    </row>
    <row r="5053" spans="1:50" customFormat="1" ht="15.75" customHeight="1" x14ac:dyDescent="0.2">
      <c r="A5053" s="7" t="s">
        <v>8919</v>
      </c>
      <c r="B5053" s="3" t="s">
        <v>8920</v>
      </c>
      <c r="C5053" s="85" t="s">
        <v>7939</v>
      </c>
      <c r="D5053" s="85" t="s">
        <v>13090</v>
      </c>
      <c r="E5053" s="202" t="s">
        <v>154</v>
      </c>
      <c r="F5053" s="85" t="s">
        <v>34</v>
      </c>
      <c r="G5053" s="85" t="s">
        <v>38</v>
      </c>
      <c r="H5053" s="85" t="s">
        <v>20690</v>
      </c>
      <c r="I5053" s="3" t="s">
        <v>8095</v>
      </c>
      <c r="J5053" s="85" t="s">
        <v>115</v>
      </c>
      <c r="K5053" s="7" t="s">
        <v>4458</v>
      </c>
      <c r="L5053" s="3"/>
      <c r="M5053" s="3"/>
      <c r="N5053" s="41" t="s">
        <v>8921</v>
      </c>
      <c r="O5053" s="87">
        <v>9141291</v>
      </c>
      <c r="P5053" s="87">
        <v>7646990</v>
      </c>
      <c r="Q5053" s="87">
        <v>1494301</v>
      </c>
      <c r="R5053" s="87">
        <v>1323053</v>
      </c>
      <c r="S5053" s="87"/>
      <c r="T5053" s="87"/>
      <c r="U5053" s="85">
        <v>2012</v>
      </c>
      <c r="V5053" s="179"/>
      <c r="W5053" s="7"/>
      <c r="X5053" s="3"/>
      <c r="Y5053" s="3"/>
      <c r="Z5053" s="146">
        <v>1288821</v>
      </c>
      <c r="AA5053" s="11"/>
      <c r="AB5053" s="123" t="s">
        <v>7939</v>
      </c>
      <c r="AC5053" s="124"/>
      <c r="AD5053" s="41"/>
      <c r="AE5053" s="41"/>
      <c r="AF5053" s="191">
        <v>42941</v>
      </c>
      <c r="AG5053" s="41"/>
      <c r="AH5053" s="41" t="s">
        <v>7952</v>
      </c>
      <c r="AI5053" s="80" t="s">
        <v>6</v>
      </c>
      <c r="AJ5053" s="41"/>
      <c r="AK5053" s="4"/>
      <c r="AL5053" s="85"/>
      <c r="AM5053" s="151" t="s">
        <v>19998</v>
      </c>
      <c r="AN5053" s="15"/>
      <c r="AO5053" s="166"/>
      <c r="AP5053" s="5">
        <f t="shared" si="79"/>
        <v>2012</v>
      </c>
      <c r="AQ5053" s="16"/>
      <c r="AR5053" s="205">
        <v>1</v>
      </c>
      <c r="AS5053" s="16"/>
      <c r="AT5053" s="16"/>
      <c r="AU5053" s="16"/>
      <c r="AV5053" s="16"/>
      <c r="AW5053" s="16"/>
      <c r="AX5053" s="16"/>
    </row>
    <row r="5054" spans="1:50" customFormat="1" ht="15.75" hidden="1" customHeight="1" x14ac:dyDescent="0.2">
      <c r="A5054" s="7" t="s">
        <v>8922</v>
      </c>
      <c r="B5054" s="1" t="s">
        <v>8923</v>
      </c>
      <c r="C5054" s="85" t="s">
        <v>7939</v>
      </c>
      <c r="D5054" s="85" t="s">
        <v>13090</v>
      </c>
      <c r="E5054" s="202" t="s">
        <v>7951</v>
      </c>
      <c r="F5054" s="85" t="s">
        <v>55</v>
      </c>
      <c r="G5054" s="85" t="s">
        <v>63</v>
      </c>
      <c r="H5054" s="85" t="s">
        <v>20690</v>
      </c>
      <c r="I5054" s="3" t="s">
        <v>7970</v>
      </c>
      <c r="J5054" s="85" t="s">
        <v>4435</v>
      </c>
      <c r="K5054" s="7" t="s">
        <v>3838</v>
      </c>
      <c r="L5054" s="7"/>
      <c r="M5054" s="7"/>
      <c r="N5054" s="2" t="s">
        <v>8924</v>
      </c>
      <c r="O5054" s="87">
        <v>0</v>
      </c>
      <c r="P5054" s="87">
        <v>0</v>
      </c>
      <c r="Q5054" s="87">
        <v>0</v>
      </c>
      <c r="R5054" s="87">
        <v>0</v>
      </c>
      <c r="S5054" s="87"/>
      <c r="T5054" s="87"/>
      <c r="U5054" s="85" t="s">
        <v>112</v>
      </c>
      <c r="V5054" s="179"/>
      <c r="W5054" s="7"/>
      <c r="X5054" s="7"/>
      <c r="Y5054" s="7"/>
      <c r="Z5054" s="210">
        <v>14492</v>
      </c>
      <c r="AA5054" s="11"/>
      <c r="AB5054" s="123" t="s">
        <v>7939</v>
      </c>
      <c r="AC5054" s="124"/>
      <c r="AD5054" s="80"/>
      <c r="AE5054" s="80"/>
      <c r="AF5054" s="191"/>
      <c r="AG5054" s="80"/>
      <c r="AH5054" s="2" t="s">
        <v>8024</v>
      </c>
      <c r="AI5054" s="80" t="s">
        <v>6</v>
      </c>
      <c r="AJ5054" s="80"/>
      <c r="AK5054" s="7"/>
      <c r="AL5054" s="85"/>
      <c r="AM5054" s="151" t="s">
        <v>19998</v>
      </c>
      <c r="AN5054" s="16"/>
      <c r="AO5054" s="166"/>
      <c r="AP5054" s="5">
        <f t="shared" si="79"/>
        <v>0</v>
      </c>
      <c r="AQ5054" s="16"/>
      <c r="AR5054" s="205">
        <v>1</v>
      </c>
      <c r="AS5054" s="16"/>
      <c r="AT5054" s="16"/>
      <c r="AU5054" s="16"/>
      <c r="AV5054" s="16"/>
      <c r="AW5054" s="16"/>
      <c r="AX5054" s="16"/>
    </row>
    <row r="5055" spans="1:50" customFormat="1" ht="15.75" hidden="1" customHeight="1" x14ac:dyDescent="0.2">
      <c r="A5055" s="7" t="s">
        <v>8925</v>
      </c>
      <c r="B5055" s="3" t="s">
        <v>8926</v>
      </c>
      <c r="C5055" s="85" t="s">
        <v>7939</v>
      </c>
      <c r="D5055" s="85" t="s">
        <v>13090</v>
      </c>
      <c r="E5055" s="202" t="s">
        <v>154</v>
      </c>
      <c r="F5055" s="85" t="s">
        <v>25110</v>
      </c>
      <c r="G5055" s="85" t="s">
        <v>47</v>
      </c>
      <c r="H5055" s="85" t="s">
        <v>20690</v>
      </c>
      <c r="I5055" s="3" t="s">
        <v>8649</v>
      </c>
      <c r="J5055" s="85" t="s">
        <v>4435</v>
      </c>
      <c r="K5055" s="7" t="s">
        <v>3838</v>
      </c>
      <c r="L5055" s="3"/>
      <c r="M5055" s="3"/>
      <c r="N5055" s="41" t="s">
        <v>7950</v>
      </c>
      <c r="O5055" s="87">
        <v>185615</v>
      </c>
      <c r="P5055" s="87">
        <v>18036</v>
      </c>
      <c r="Q5055" s="87">
        <v>167579</v>
      </c>
      <c r="R5055" s="87">
        <v>0</v>
      </c>
      <c r="S5055" s="87"/>
      <c r="T5055" s="87"/>
      <c r="U5055" s="85">
        <v>2014</v>
      </c>
      <c r="V5055" s="179"/>
      <c r="W5055" s="7"/>
      <c r="X5055" s="3"/>
      <c r="Y5055" s="3"/>
      <c r="Z5055" s="146">
        <v>56107</v>
      </c>
      <c r="AA5055" s="11"/>
      <c r="AB5055" s="123" t="s">
        <v>7939</v>
      </c>
      <c r="AC5055" s="124"/>
      <c r="AD5055" s="41"/>
      <c r="AE5055" s="41"/>
      <c r="AF5055" s="191">
        <v>42262</v>
      </c>
      <c r="AG5055" s="41"/>
      <c r="AH5055" s="41" t="s">
        <v>8092</v>
      </c>
      <c r="AI5055" s="80" t="s">
        <v>6</v>
      </c>
      <c r="AJ5055" s="41"/>
      <c r="AK5055" s="3"/>
      <c r="AL5055" s="85"/>
      <c r="AM5055" s="151" t="s">
        <v>19998</v>
      </c>
      <c r="AN5055" s="15"/>
      <c r="AO5055" s="166"/>
      <c r="AP5055" s="5">
        <f t="shared" si="79"/>
        <v>0</v>
      </c>
      <c r="AQ5055" s="16"/>
      <c r="AR5055" s="205">
        <v>1</v>
      </c>
      <c r="AS5055" s="16"/>
      <c r="AT5055" s="16"/>
      <c r="AU5055" s="16"/>
      <c r="AV5055" s="16"/>
      <c r="AW5055" s="16"/>
      <c r="AX5055" s="16"/>
    </row>
    <row r="5056" spans="1:50" customFormat="1" ht="15.75" customHeight="1" x14ac:dyDescent="0.2">
      <c r="A5056" s="7" t="s">
        <v>8927</v>
      </c>
      <c r="B5056" s="3" t="s">
        <v>8928</v>
      </c>
      <c r="C5056" s="85" t="s">
        <v>7939</v>
      </c>
      <c r="D5056" s="85" t="s">
        <v>13090</v>
      </c>
      <c r="E5056" s="202" t="s">
        <v>154</v>
      </c>
      <c r="F5056" s="85" t="s">
        <v>34</v>
      </c>
      <c r="G5056" s="85" t="s">
        <v>35</v>
      </c>
      <c r="H5056" s="85" t="s">
        <v>20688</v>
      </c>
      <c r="I5056" s="7" t="s">
        <v>8125</v>
      </c>
      <c r="J5056" s="85" t="s">
        <v>115</v>
      </c>
      <c r="K5056" s="7" t="s">
        <v>4416</v>
      </c>
      <c r="L5056" s="3"/>
      <c r="M5056" s="3"/>
      <c r="N5056" s="41" t="s">
        <v>8929</v>
      </c>
      <c r="O5056" s="87">
        <v>0</v>
      </c>
      <c r="P5056" s="87">
        <v>0</v>
      </c>
      <c r="Q5056" s="87">
        <v>0</v>
      </c>
      <c r="R5056" s="87">
        <v>0</v>
      </c>
      <c r="S5056" s="87"/>
      <c r="T5056" s="87"/>
      <c r="U5056" s="85" t="s">
        <v>112</v>
      </c>
      <c r="V5056" s="179"/>
      <c r="W5056" s="7"/>
      <c r="X5056" s="3"/>
      <c r="Y5056" s="3"/>
      <c r="Z5056" s="146">
        <v>44206</v>
      </c>
      <c r="AA5056" s="11"/>
      <c r="AB5056" s="123" t="s">
        <v>7939</v>
      </c>
      <c r="AC5056" s="124"/>
      <c r="AD5056" s="41"/>
      <c r="AE5056" s="41"/>
      <c r="AF5056" s="191">
        <v>43927</v>
      </c>
      <c r="AG5056" s="41"/>
      <c r="AH5056" s="41" t="s">
        <v>7952</v>
      </c>
      <c r="AI5056" s="80" t="s">
        <v>6</v>
      </c>
      <c r="AJ5056" s="41"/>
      <c r="AK5056" s="4"/>
      <c r="AL5056" s="85"/>
      <c r="AM5056" s="151" t="s">
        <v>19998</v>
      </c>
      <c r="AN5056" s="15"/>
      <c r="AO5056" s="166"/>
      <c r="AP5056" s="5">
        <f t="shared" si="79"/>
        <v>0</v>
      </c>
      <c r="AQ5056" s="16"/>
      <c r="AR5056" s="205">
        <v>1</v>
      </c>
      <c r="AS5056" s="16"/>
      <c r="AT5056" s="16"/>
      <c r="AU5056" s="16"/>
      <c r="AV5056" s="16"/>
      <c r="AW5056" s="16"/>
      <c r="AX5056" s="16"/>
    </row>
    <row r="5057" spans="1:50" customFormat="1" ht="15.75" hidden="1" customHeight="1" x14ac:dyDescent="0.2">
      <c r="A5057" s="7" t="s">
        <v>8930</v>
      </c>
      <c r="B5057" s="3" t="s">
        <v>8931</v>
      </c>
      <c r="C5057" s="85" t="s">
        <v>7939</v>
      </c>
      <c r="D5057" s="85" t="s">
        <v>13090</v>
      </c>
      <c r="E5057" s="202" t="s">
        <v>154</v>
      </c>
      <c r="F5057" s="85" t="s">
        <v>55</v>
      </c>
      <c r="G5057" s="85" t="s">
        <v>57</v>
      </c>
      <c r="H5057" s="85" t="s">
        <v>20690</v>
      </c>
      <c r="I5057" s="3" t="s">
        <v>4564</v>
      </c>
      <c r="J5057" s="85" t="s">
        <v>4406</v>
      </c>
      <c r="K5057" s="7" t="s">
        <v>4407</v>
      </c>
      <c r="L5057" s="3"/>
      <c r="M5057" s="3"/>
      <c r="N5057" s="41" t="s">
        <v>8932</v>
      </c>
      <c r="O5057" s="87">
        <v>656937</v>
      </c>
      <c r="P5057" s="87">
        <v>408381</v>
      </c>
      <c r="Q5057" s="87">
        <v>248556</v>
      </c>
      <c r="R5057" s="87">
        <v>0</v>
      </c>
      <c r="S5057" s="87"/>
      <c r="T5057" s="87"/>
      <c r="U5057" s="85">
        <v>2012</v>
      </c>
      <c r="V5057" s="179"/>
      <c r="W5057" s="7"/>
      <c r="X5057" s="3"/>
      <c r="Y5057" s="3"/>
      <c r="Z5057" s="146">
        <v>97754</v>
      </c>
      <c r="AA5057" s="11"/>
      <c r="AB5057" s="123" t="s">
        <v>7939</v>
      </c>
      <c r="AC5057" s="124"/>
      <c r="AD5057" s="41"/>
      <c r="AE5057" s="41"/>
      <c r="AF5057" s="191">
        <v>41897</v>
      </c>
      <c r="AG5057" s="41"/>
      <c r="AH5057" s="41" t="s">
        <v>8024</v>
      </c>
      <c r="AI5057" s="80" t="s">
        <v>6</v>
      </c>
      <c r="AJ5057" s="41"/>
      <c r="AK5057" s="3"/>
      <c r="AL5057" s="85"/>
      <c r="AM5057" s="151" t="s">
        <v>19998</v>
      </c>
      <c r="AN5057" s="15"/>
      <c r="AO5057" s="166"/>
      <c r="AP5057" s="5">
        <f t="shared" si="79"/>
        <v>0</v>
      </c>
      <c r="AQ5057" s="16"/>
      <c r="AR5057" s="205">
        <v>1</v>
      </c>
      <c r="AS5057" s="16"/>
      <c r="AT5057" s="16"/>
      <c r="AU5057" s="16"/>
      <c r="AV5057" s="16"/>
      <c r="AW5057" s="16"/>
      <c r="AX5057" s="16"/>
    </row>
    <row r="5058" spans="1:50" customFormat="1" ht="15.75" hidden="1" customHeight="1" x14ac:dyDescent="0.2">
      <c r="A5058" s="7" t="s">
        <v>8933</v>
      </c>
      <c r="B5058" s="3" t="s">
        <v>8934</v>
      </c>
      <c r="C5058" s="85" t="s">
        <v>7939</v>
      </c>
      <c r="D5058" s="85" t="s">
        <v>13090</v>
      </c>
      <c r="E5058" s="202" t="s">
        <v>154</v>
      </c>
      <c r="F5058" s="85" t="s">
        <v>55</v>
      </c>
      <c r="G5058" s="85" t="s">
        <v>57</v>
      </c>
      <c r="H5058" s="85" t="s">
        <v>20690</v>
      </c>
      <c r="I5058" s="3" t="s">
        <v>4564</v>
      </c>
      <c r="J5058" s="85" t="s">
        <v>4406</v>
      </c>
      <c r="K5058" s="7" t="s">
        <v>4407</v>
      </c>
      <c r="L5058" s="3"/>
      <c r="M5058" s="3"/>
      <c r="N5058" s="41" t="s">
        <v>8935</v>
      </c>
      <c r="O5058" s="87">
        <v>2178523</v>
      </c>
      <c r="P5058" s="87">
        <v>491799</v>
      </c>
      <c r="Q5058" s="87">
        <v>1686724</v>
      </c>
      <c r="R5058" s="87">
        <v>0</v>
      </c>
      <c r="S5058" s="87"/>
      <c r="T5058" s="87"/>
      <c r="U5058" s="85">
        <v>2012</v>
      </c>
      <c r="V5058" s="179"/>
      <c r="W5058" s="7"/>
      <c r="X5058" s="3"/>
      <c r="Y5058" s="3"/>
      <c r="Z5058" s="146">
        <v>580882</v>
      </c>
      <c r="AA5058" s="11"/>
      <c r="AB5058" s="123" t="s">
        <v>7939</v>
      </c>
      <c r="AC5058" s="124"/>
      <c r="AD5058" s="41"/>
      <c r="AE5058" s="41"/>
      <c r="AF5058" s="191">
        <v>41936</v>
      </c>
      <c r="AG5058" s="41"/>
      <c r="AH5058" s="41" t="s">
        <v>8024</v>
      </c>
      <c r="AI5058" s="80" t="s">
        <v>6</v>
      </c>
      <c r="AJ5058" s="41"/>
      <c r="AK5058" s="3"/>
      <c r="AL5058" s="85"/>
      <c r="AM5058" s="151" t="s">
        <v>19998</v>
      </c>
      <c r="AN5058" s="15"/>
      <c r="AO5058" s="166"/>
      <c r="AP5058" s="5">
        <f t="shared" si="79"/>
        <v>0</v>
      </c>
      <c r="AQ5058" s="16"/>
      <c r="AR5058" s="205">
        <v>1</v>
      </c>
      <c r="AS5058" s="16"/>
      <c r="AT5058" s="16"/>
      <c r="AU5058" s="16"/>
      <c r="AV5058" s="16"/>
      <c r="AW5058" s="16"/>
      <c r="AX5058" s="16"/>
    </row>
    <row r="5059" spans="1:50" customFormat="1" ht="15.75" hidden="1" customHeight="1" x14ac:dyDescent="0.2">
      <c r="A5059" s="7" t="s">
        <v>8936</v>
      </c>
      <c r="B5059" s="3" t="s">
        <v>8937</v>
      </c>
      <c r="C5059" s="85" t="s">
        <v>7939</v>
      </c>
      <c r="D5059" s="85" t="s">
        <v>13090</v>
      </c>
      <c r="E5059" s="202" t="s">
        <v>154</v>
      </c>
      <c r="F5059" s="85" t="s">
        <v>55</v>
      </c>
      <c r="G5059" s="85" t="s">
        <v>63</v>
      </c>
      <c r="H5059" s="85" t="s">
        <v>20690</v>
      </c>
      <c r="I5059" s="3" t="s">
        <v>4564</v>
      </c>
      <c r="J5059" s="85" t="s">
        <v>4435</v>
      </c>
      <c r="K5059" s="7" t="s">
        <v>4605</v>
      </c>
      <c r="L5059" s="3"/>
      <c r="M5059" s="3"/>
      <c r="N5059" s="41" t="s">
        <v>8938</v>
      </c>
      <c r="O5059" s="87">
        <v>659828</v>
      </c>
      <c r="P5059" s="87">
        <v>146433</v>
      </c>
      <c r="Q5059" s="87">
        <v>513395</v>
      </c>
      <c r="R5059" s="87">
        <v>0</v>
      </c>
      <c r="S5059" s="87"/>
      <c r="T5059" s="87"/>
      <c r="U5059" s="85">
        <v>2013</v>
      </c>
      <c r="V5059" s="179"/>
      <c r="W5059" s="7"/>
      <c r="X5059" s="3"/>
      <c r="Y5059" s="3"/>
      <c r="Z5059" s="146">
        <v>91085</v>
      </c>
      <c r="AA5059" s="11"/>
      <c r="AB5059" s="123" t="s">
        <v>7939</v>
      </c>
      <c r="AC5059" s="124"/>
      <c r="AD5059" s="41"/>
      <c r="AE5059" s="41"/>
      <c r="AF5059" s="191">
        <v>43927</v>
      </c>
      <c r="AG5059" s="41"/>
      <c r="AH5059" s="41" t="s">
        <v>8024</v>
      </c>
      <c r="AI5059" s="80" t="s">
        <v>6</v>
      </c>
      <c r="AJ5059" s="41"/>
      <c r="AK5059" s="3"/>
      <c r="AL5059" s="85"/>
      <c r="AM5059" s="151" t="s">
        <v>19998</v>
      </c>
      <c r="AN5059" s="15"/>
      <c r="AO5059" s="166"/>
      <c r="AP5059" s="5">
        <f t="shared" si="79"/>
        <v>0</v>
      </c>
      <c r="AQ5059" s="16"/>
      <c r="AR5059" s="205">
        <v>1</v>
      </c>
      <c r="AS5059" s="16"/>
      <c r="AT5059" s="16"/>
      <c r="AU5059" s="16"/>
      <c r="AV5059" s="16"/>
      <c r="AW5059" s="16"/>
      <c r="AX5059" s="16"/>
    </row>
    <row r="5060" spans="1:50" customFormat="1" ht="15.75" hidden="1" customHeight="1" x14ac:dyDescent="0.2">
      <c r="A5060" s="7" t="s">
        <v>8939</v>
      </c>
      <c r="B5060" s="3" t="s">
        <v>8940</v>
      </c>
      <c r="C5060" s="85" t="s">
        <v>7939</v>
      </c>
      <c r="D5060" s="85" t="s">
        <v>13090</v>
      </c>
      <c r="E5060" s="202" t="s">
        <v>154</v>
      </c>
      <c r="F5060" s="85" t="s">
        <v>55</v>
      </c>
      <c r="G5060" s="85" t="s">
        <v>15355</v>
      </c>
      <c r="H5060" s="85" t="s">
        <v>20690</v>
      </c>
      <c r="I5060" s="3" t="s">
        <v>7978</v>
      </c>
      <c r="J5060" s="85" t="s">
        <v>115</v>
      </c>
      <c r="K5060" s="7" t="s">
        <v>4595</v>
      </c>
      <c r="L5060" s="3"/>
      <c r="M5060" s="3"/>
      <c r="N5060" s="41" t="s">
        <v>24843</v>
      </c>
      <c r="O5060" s="87">
        <v>7504</v>
      </c>
      <c r="P5060" s="87">
        <v>0</v>
      </c>
      <c r="Q5060" s="87">
        <v>7504</v>
      </c>
      <c r="R5060" s="87">
        <v>0</v>
      </c>
      <c r="S5060" s="87"/>
      <c r="T5060" s="87"/>
      <c r="U5060" s="85">
        <v>2016</v>
      </c>
      <c r="V5060" s="179"/>
      <c r="W5060" s="7"/>
      <c r="X5060" s="3"/>
      <c r="Y5060" s="3"/>
      <c r="Z5060" s="211">
        <v>45118</v>
      </c>
      <c r="AA5060" s="11"/>
      <c r="AB5060" s="123" t="s">
        <v>7939</v>
      </c>
      <c r="AC5060" s="124"/>
      <c r="AD5060" s="41"/>
      <c r="AE5060" s="41"/>
      <c r="AF5060" s="191">
        <v>42663</v>
      </c>
      <c r="AG5060" s="41"/>
      <c r="AH5060" s="41" t="s">
        <v>8024</v>
      </c>
      <c r="AI5060" s="80" t="s">
        <v>6</v>
      </c>
      <c r="AJ5060" s="41"/>
      <c r="AK5060" s="3"/>
      <c r="AL5060" s="85"/>
      <c r="AM5060" s="151" t="s">
        <v>19998</v>
      </c>
      <c r="AN5060" s="15"/>
      <c r="AO5060" s="166"/>
      <c r="AP5060" s="5">
        <f t="shared" si="79"/>
        <v>0</v>
      </c>
      <c r="AQ5060" s="16"/>
      <c r="AR5060" s="205">
        <v>1</v>
      </c>
      <c r="AS5060" s="16"/>
      <c r="AT5060" s="16"/>
      <c r="AU5060" s="16"/>
      <c r="AV5060" s="16"/>
      <c r="AW5060" s="16"/>
      <c r="AX5060" s="16"/>
    </row>
    <row r="5061" spans="1:50" customFormat="1" ht="15.75" hidden="1" customHeight="1" x14ac:dyDescent="0.2">
      <c r="A5061" s="7" t="s">
        <v>8941</v>
      </c>
      <c r="B5061" s="3" t="s">
        <v>8942</v>
      </c>
      <c r="C5061" s="85" t="s">
        <v>7939</v>
      </c>
      <c r="D5061" s="85" t="s">
        <v>13090</v>
      </c>
      <c r="E5061" s="202" t="s">
        <v>154</v>
      </c>
      <c r="F5061" s="85" t="s">
        <v>55</v>
      </c>
      <c r="G5061" s="85" t="s">
        <v>58</v>
      </c>
      <c r="H5061" s="85" t="s">
        <v>20690</v>
      </c>
      <c r="I5061" s="3" t="s">
        <v>4564</v>
      </c>
      <c r="J5061" s="85" t="s">
        <v>124</v>
      </c>
      <c r="K5061" s="7" t="s">
        <v>4412</v>
      </c>
      <c r="L5061" s="3"/>
      <c r="M5061" s="3"/>
      <c r="N5061" s="41" t="s">
        <v>8943</v>
      </c>
      <c r="O5061" s="87">
        <v>107925</v>
      </c>
      <c r="P5061" s="87">
        <v>62389</v>
      </c>
      <c r="Q5061" s="87">
        <v>45536</v>
      </c>
      <c r="R5061" s="87">
        <v>0</v>
      </c>
      <c r="S5061" s="87"/>
      <c r="T5061" s="87"/>
      <c r="U5061" s="85">
        <v>2013</v>
      </c>
      <c r="V5061" s="179"/>
      <c r="W5061" s="7"/>
      <c r="X5061" s="3"/>
      <c r="Y5061" s="3"/>
      <c r="Z5061" s="146">
        <v>68132</v>
      </c>
      <c r="AA5061" s="11"/>
      <c r="AB5061" s="123" t="s">
        <v>7939</v>
      </c>
      <c r="AC5061" s="124"/>
      <c r="AD5061" s="41"/>
      <c r="AE5061" s="41"/>
      <c r="AF5061" s="191">
        <v>41891</v>
      </c>
      <c r="AG5061" s="41"/>
      <c r="AH5061" s="41" t="s">
        <v>8024</v>
      </c>
      <c r="AI5061" s="80" t="s">
        <v>6</v>
      </c>
      <c r="AJ5061" s="41"/>
      <c r="AK5061" s="3"/>
      <c r="AL5061" s="85"/>
      <c r="AM5061" s="151" t="s">
        <v>19998</v>
      </c>
      <c r="AN5061" s="15"/>
      <c r="AO5061" s="166"/>
      <c r="AP5061" s="5">
        <f t="shared" si="79"/>
        <v>0</v>
      </c>
      <c r="AQ5061" s="16"/>
      <c r="AR5061" s="205">
        <v>1</v>
      </c>
      <c r="AS5061" s="16"/>
      <c r="AT5061" s="16"/>
      <c r="AU5061" s="16"/>
      <c r="AV5061" s="16"/>
      <c r="AW5061" s="16"/>
      <c r="AX5061" s="16"/>
    </row>
    <row r="5062" spans="1:50" customFormat="1" ht="15.75" hidden="1" customHeight="1" x14ac:dyDescent="0.2">
      <c r="A5062" s="7" t="s">
        <v>8944</v>
      </c>
      <c r="B5062" s="3" t="s">
        <v>8945</v>
      </c>
      <c r="C5062" s="85" t="s">
        <v>7939</v>
      </c>
      <c r="D5062" s="85" t="s">
        <v>13090</v>
      </c>
      <c r="E5062" s="202" t="s">
        <v>154</v>
      </c>
      <c r="F5062" s="85" t="s">
        <v>55</v>
      </c>
      <c r="G5062" s="85" t="s">
        <v>63</v>
      </c>
      <c r="H5062" s="85" t="s">
        <v>20690</v>
      </c>
      <c r="I5062" s="3" t="s">
        <v>4564</v>
      </c>
      <c r="J5062" s="85" t="s">
        <v>124</v>
      </c>
      <c r="K5062" s="7" t="s">
        <v>8149</v>
      </c>
      <c r="L5062" s="3"/>
      <c r="M5062" s="3"/>
      <c r="N5062" s="41" t="s">
        <v>8946</v>
      </c>
      <c r="O5062" s="87">
        <v>461137</v>
      </c>
      <c r="P5062" s="87">
        <v>329487</v>
      </c>
      <c r="Q5062" s="87">
        <v>131650</v>
      </c>
      <c r="R5062" s="87">
        <v>0</v>
      </c>
      <c r="S5062" s="87"/>
      <c r="T5062" s="87"/>
      <c r="U5062" s="85">
        <v>2014</v>
      </c>
      <c r="V5062" s="179"/>
      <c r="W5062" s="7"/>
      <c r="X5062" s="3"/>
      <c r="Y5062" s="3"/>
      <c r="Z5062" s="146">
        <v>91705</v>
      </c>
      <c r="AA5062" s="11"/>
      <c r="AB5062" s="123" t="s">
        <v>7939</v>
      </c>
      <c r="AC5062" s="124"/>
      <c r="AD5062" s="41"/>
      <c r="AE5062" s="41"/>
      <c r="AF5062" s="191">
        <v>43927</v>
      </c>
      <c r="AG5062" s="41"/>
      <c r="AH5062" s="41" t="s">
        <v>8024</v>
      </c>
      <c r="AI5062" s="80" t="s">
        <v>6</v>
      </c>
      <c r="AJ5062" s="41"/>
      <c r="AK5062" s="3"/>
      <c r="AL5062" s="85"/>
      <c r="AM5062" s="151" t="s">
        <v>19998</v>
      </c>
      <c r="AN5062" s="15"/>
      <c r="AO5062" s="166"/>
      <c r="AP5062" s="5">
        <f t="shared" ref="AP5062:AP5125" si="80">SUBTOTAL(109,U5062)</f>
        <v>0</v>
      </c>
      <c r="AQ5062" s="16"/>
      <c r="AR5062" s="205">
        <v>1</v>
      </c>
      <c r="AS5062" s="16"/>
      <c r="AT5062" s="16"/>
      <c r="AU5062" s="16"/>
      <c r="AV5062" s="16"/>
      <c r="AW5062" s="16"/>
      <c r="AX5062" s="16"/>
    </row>
    <row r="5063" spans="1:50" customFormat="1" ht="15.75" hidden="1" customHeight="1" x14ac:dyDescent="0.2">
      <c r="A5063" s="7" t="s">
        <v>8947</v>
      </c>
      <c r="B5063" s="3" t="s">
        <v>8948</v>
      </c>
      <c r="C5063" s="85" t="s">
        <v>7939</v>
      </c>
      <c r="D5063" s="85" t="s">
        <v>13090</v>
      </c>
      <c r="E5063" s="202" t="s">
        <v>154</v>
      </c>
      <c r="F5063" s="85" t="s">
        <v>55</v>
      </c>
      <c r="G5063" s="85" t="s">
        <v>63</v>
      </c>
      <c r="H5063" s="85" t="s">
        <v>20690</v>
      </c>
      <c r="I5063" s="3" t="s">
        <v>4564</v>
      </c>
      <c r="J5063" s="85" t="s">
        <v>4400</v>
      </c>
      <c r="K5063" s="7" t="s">
        <v>4422</v>
      </c>
      <c r="L5063" s="3"/>
      <c r="M5063" s="3"/>
      <c r="N5063" s="41" t="s">
        <v>8949</v>
      </c>
      <c r="O5063" s="87">
        <v>184738</v>
      </c>
      <c r="P5063" s="87">
        <v>177327</v>
      </c>
      <c r="Q5063" s="87">
        <v>7411</v>
      </c>
      <c r="R5063" s="87">
        <v>0</v>
      </c>
      <c r="S5063" s="87"/>
      <c r="T5063" s="87"/>
      <c r="U5063" s="85">
        <v>2008</v>
      </c>
      <c r="V5063" s="179"/>
      <c r="W5063" s="7"/>
      <c r="X5063" s="3"/>
      <c r="Y5063" s="3"/>
      <c r="Z5063" s="146">
        <v>66207</v>
      </c>
      <c r="AA5063" s="11"/>
      <c r="AB5063" s="123" t="s">
        <v>7939</v>
      </c>
      <c r="AC5063" s="124"/>
      <c r="AD5063" s="41"/>
      <c r="AE5063" s="41"/>
      <c r="AF5063" s="191">
        <v>43927</v>
      </c>
      <c r="AG5063" s="41"/>
      <c r="AH5063" s="41" t="s">
        <v>8024</v>
      </c>
      <c r="AI5063" s="80" t="s">
        <v>6</v>
      </c>
      <c r="AJ5063" s="41"/>
      <c r="AK5063" s="3"/>
      <c r="AL5063" s="85"/>
      <c r="AM5063" s="151" t="s">
        <v>19998</v>
      </c>
      <c r="AN5063" s="15"/>
      <c r="AO5063" s="166"/>
      <c r="AP5063" s="5">
        <f t="shared" si="80"/>
        <v>0</v>
      </c>
      <c r="AQ5063" s="16"/>
      <c r="AR5063" s="205">
        <v>1</v>
      </c>
      <c r="AS5063" s="16"/>
      <c r="AT5063" s="16"/>
      <c r="AU5063" s="16"/>
      <c r="AV5063" s="16"/>
      <c r="AW5063" s="16"/>
      <c r="AX5063" s="16"/>
    </row>
    <row r="5064" spans="1:50" customFormat="1" ht="15.75" hidden="1" customHeight="1" x14ac:dyDescent="0.2">
      <c r="A5064" s="7" t="s">
        <v>8950</v>
      </c>
      <c r="B5064" s="1" t="s">
        <v>8951</v>
      </c>
      <c r="C5064" s="85" t="s">
        <v>7939</v>
      </c>
      <c r="D5064" s="85" t="s">
        <v>13090</v>
      </c>
      <c r="E5064" s="202" t="s">
        <v>7951</v>
      </c>
      <c r="F5064" s="85" t="s">
        <v>25110</v>
      </c>
      <c r="G5064" s="85" t="s">
        <v>51</v>
      </c>
      <c r="H5064" s="85" t="s">
        <v>20690</v>
      </c>
      <c r="I5064" s="3" t="s">
        <v>7958</v>
      </c>
      <c r="J5064" s="85" t="s">
        <v>4400</v>
      </c>
      <c r="K5064" s="7" t="s">
        <v>8382</v>
      </c>
      <c r="L5064" s="7"/>
      <c r="M5064" s="7"/>
      <c r="N5064" s="2" t="s">
        <v>8952</v>
      </c>
      <c r="O5064" s="87">
        <v>0</v>
      </c>
      <c r="P5064" s="87">
        <v>0</v>
      </c>
      <c r="Q5064" s="87">
        <v>0</v>
      </c>
      <c r="R5064" s="87">
        <v>0</v>
      </c>
      <c r="S5064" s="87"/>
      <c r="T5064" s="87"/>
      <c r="U5064" s="85" t="s">
        <v>112</v>
      </c>
      <c r="V5064" s="179"/>
      <c r="W5064" s="7"/>
      <c r="X5064" s="7"/>
      <c r="Y5064" s="7"/>
      <c r="Z5064" s="210">
        <v>1141743</v>
      </c>
      <c r="AA5064" s="11"/>
      <c r="AB5064" s="123" t="s">
        <v>7939</v>
      </c>
      <c r="AC5064" s="124"/>
      <c r="AD5064" s="80"/>
      <c r="AE5064" s="80"/>
      <c r="AF5064" s="191"/>
      <c r="AG5064" s="80"/>
      <c r="AH5064" s="2" t="s">
        <v>8024</v>
      </c>
      <c r="AI5064" s="80" t="s">
        <v>6</v>
      </c>
      <c r="AJ5064" s="80"/>
      <c r="AK5064" s="7"/>
      <c r="AL5064" s="85"/>
      <c r="AM5064" s="151" t="s">
        <v>19998</v>
      </c>
      <c r="AN5064" s="16"/>
      <c r="AO5064" s="166"/>
      <c r="AP5064" s="5">
        <f t="shared" si="80"/>
        <v>0</v>
      </c>
      <c r="AQ5064" s="16"/>
      <c r="AR5064" s="205">
        <v>1</v>
      </c>
      <c r="AS5064" s="16"/>
      <c r="AT5064" s="16"/>
      <c r="AU5064" s="16"/>
      <c r="AV5064" s="16"/>
      <c r="AW5064" s="16"/>
      <c r="AX5064" s="16"/>
    </row>
    <row r="5065" spans="1:50" customFormat="1" ht="15.75" hidden="1" customHeight="1" x14ac:dyDescent="0.2">
      <c r="A5065" s="7" t="s">
        <v>8953</v>
      </c>
      <c r="B5065" s="3" t="s">
        <v>8954</v>
      </c>
      <c r="C5065" s="85" t="s">
        <v>7939</v>
      </c>
      <c r="D5065" s="85" t="s">
        <v>13090</v>
      </c>
      <c r="E5065" s="202" t="s">
        <v>154</v>
      </c>
      <c r="F5065" s="85" t="s">
        <v>34</v>
      </c>
      <c r="G5065" s="85" t="s">
        <v>35</v>
      </c>
      <c r="H5065" s="85" t="s">
        <v>20688</v>
      </c>
      <c r="I5065" s="7" t="s">
        <v>11263</v>
      </c>
      <c r="J5065" s="85" t="s">
        <v>124</v>
      </c>
      <c r="K5065" s="7" t="s">
        <v>4412</v>
      </c>
      <c r="L5065" s="3"/>
      <c r="M5065" s="3"/>
      <c r="N5065" s="41" t="s">
        <v>8955</v>
      </c>
      <c r="O5065" s="87">
        <v>0</v>
      </c>
      <c r="P5065" s="87">
        <v>0</v>
      </c>
      <c r="Q5065" s="87">
        <v>0</v>
      </c>
      <c r="R5065" s="87">
        <v>0</v>
      </c>
      <c r="S5065" s="87"/>
      <c r="T5065" s="87"/>
      <c r="U5065" s="85" t="s">
        <v>112</v>
      </c>
      <c r="V5065" s="179"/>
      <c r="W5065" s="7"/>
      <c r="X5065" s="3"/>
      <c r="Y5065" s="3"/>
      <c r="Z5065" s="146">
        <v>719</v>
      </c>
      <c r="AA5065" s="11"/>
      <c r="AB5065" s="123" t="s">
        <v>7939</v>
      </c>
      <c r="AC5065" s="124"/>
      <c r="AD5065" s="41"/>
      <c r="AE5065" s="41"/>
      <c r="AF5065" s="191">
        <v>42080</v>
      </c>
      <c r="AG5065" s="41"/>
      <c r="AH5065" s="41" t="s">
        <v>7952</v>
      </c>
      <c r="AI5065" s="80" t="s">
        <v>6</v>
      </c>
      <c r="AJ5065" s="41"/>
      <c r="AK5065" s="4"/>
      <c r="AL5065" s="85" t="s">
        <v>21740</v>
      </c>
      <c r="AM5065" s="151" t="s">
        <v>19998</v>
      </c>
      <c r="AN5065" s="15"/>
      <c r="AO5065" s="166"/>
      <c r="AP5065" s="5">
        <f t="shared" si="80"/>
        <v>0</v>
      </c>
      <c r="AQ5065" s="16"/>
      <c r="AR5065" s="205">
        <v>1</v>
      </c>
      <c r="AS5065" s="16"/>
      <c r="AT5065" s="16"/>
      <c r="AU5065" s="16"/>
      <c r="AV5065" s="16"/>
      <c r="AW5065" s="16"/>
      <c r="AX5065" s="16"/>
    </row>
    <row r="5066" spans="1:50" customFormat="1" ht="15.75" hidden="1" customHeight="1" x14ac:dyDescent="0.2">
      <c r="A5066" s="7" t="s">
        <v>8956</v>
      </c>
      <c r="B5066" s="3" t="s">
        <v>13137</v>
      </c>
      <c r="C5066" s="85" t="s">
        <v>7939</v>
      </c>
      <c r="D5066" s="85" t="s">
        <v>13090</v>
      </c>
      <c r="E5066" s="202" t="s">
        <v>154</v>
      </c>
      <c r="F5066" s="85" t="s">
        <v>55</v>
      </c>
      <c r="G5066" s="85" t="s">
        <v>63</v>
      </c>
      <c r="H5066" s="85" t="s">
        <v>20690</v>
      </c>
      <c r="I5066" s="3" t="s">
        <v>4564</v>
      </c>
      <c r="J5066" s="85" t="s">
        <v>4435</v>
      </c>
      <c r="K5066" s="7" t="s">
        <v>3838</v>
      </c>
      <c r="L5066" s="3"/>
      <c r="M5066" s="3"/>
      <c r="N5066" s="41" t="s">
        <v>8957</v>
      </c>
      <c r="O5066" s="87">
        <v>802037</v>
      </c>
      <c r="P5066" s="87">
        <v>787648</v>
      </c>
      <c r="Q5066" s="87">
        <v>14389</v>
      </c>
      <c r="R5066" s="87">
        <v>0</v>
      </c>
      <c r="S5066" s="87"/>
      <c r="T5066" s="87"/>
      <c r="U5066" s="85">
        <v>2008</v>
      </c>
      <c r="V5066" s="179"/>
      <c r="W5066" s="7"/>
      <c r="X5066" s="3"/>
      <c r="Y5066" s="3"/>
      <c r="Z5066" s="146">
        <v>83772</v>
      </c>
      <c r="AA5066" s="11"/>
      <c r="AB5066" s="123" t="s">
        <v>7939</v>
      </c>
      <c r="AC5066" s="124"/>
      <c r="AD5066" s="41"/>
      <c r="AE5066" s="41"/>
      <c r="AF5066" s="191">
        <v>41858</v>
      </c>
      <c r="AG5066" s="41"/>
      <c r="AH5066" s="41" t="s">
        <v>8024</v>
      </c>
      <c r="AI5066" s="80" t="s">
        <v>6</v>
      </c>
      <c r="AJ5066" s="41"/>
      <c r="AK5066" s="3"/>
      <c r="AL5066" s="85"/>
      <c r="AM5066" s="151" t="s">
        <v>19998</v>
      </c>
      <c r="AN5066" s="15"/>
      <c r="AO5066" s="166"/>
      <c r="AP5066" s="5">
        <f t="shared" si="80"/>
        <v>0</v>
      </c>
      <c r="AQ5066" s="16"/>
      <c r="AR5066" s="205">
        <v>1</v>
      </c>
      <c r="AS5066" s="16"/>
      <c r="AT5066" s="16"/>
      <c r="AU5066" s="16"/>
      <c r="AV5066" s="16"/>
      <c r="AW5066" s="16"/>
      <c r="AX5066" s="16"/>
    </row>
    <row r="5067" spans="1:50" customFormat="1" ht="15.75" hidden="1" customHeight="1" x14ac:dyDescent="0.2">
      <c r="A5067" s="7" t="s">
        <v>8958</v>
      </c>
      <c r="B5067" s="3" t="s">
        <v>8959</v>
      </c>
      <c r="C5067" s="85" t="s">
        <v>7939</v>
      </c>
      <c r="D5067" s="85" t="s">
        <v>13090</v>
      </c>
      <c r="E5067" s="202" t="s">
        <v>154</v>
      </c>
      <c r="F5067" s="85" t="s">
        <v>55</v>
      </c>
      <c r="G5067" s="85" t="s">
        <v>63</v>
      </c>
      <c r="H5067" s="85" t="s">
        <v>20690</v>
      </c>
      <c r="I5067" s="3" t="s">
        <v>4564</v>
      </c>
      <c r="J5067" s="85" t="s">
        <v>4435</v>
      </c>
      <c r="K5067" s="7" t="s">
        <v>3838</v>
      </c>
      <c r="L5067" s="3"/>
      <c r="M5067" s="3"/>
      <c r="N5067" s="41" t="s">
        <v>8957</v>
      </c>
      <c r="O5067" s="87">
        <v>4145050</v>
      </c>
      <c r="P5067" s="87">
        <v>3389042</v>
      </c>
      <c r="Q5067" s="87">
        <v>756008</v>
      </c>
      <c r="R5067" s="87">
        <v>0</v>
      </c>
      <c r="S5067" s="87"/>
      <c r="T5067" s="87"/>
      <c r="U5067" s="85">
        <v>2010</v>
      </c>
      <c r="V5067" s="179"/>
      <c r="W5067" s="7"/>
      <c r="X5067" s="3"/>
      <c r="Y5067" s="3"/>
      <c r="Z5067" s="146">
        <v>417392</v>
      </c>
      <c r="AA5067" s="11"/>
      <c r="AB5067" s="123" t="s">
        <v>7939</v>
      </c>
      <c r="AC5067" s="124"/>
      <c r="AD5067" s="41"/>
      <c r="AE5067" s="41"/>
      <c r="AF5067" s="191">
        <v>43927</v>
      </c>
      <c r="AG5067" s="41"/>
      <c r="AH5067" s="41" t="s">
        <v>8024</v>
      </c>
      <c r="AI5067" s="80" t="s">
        <v>6</v>
      </c>
      <c r="AJ5067" s="41"/>
      <c r="AK5067" s="3"/>
      <c r="AL5067" s="85"/>
      <c r="AM5067" s="151" t="s">
        <v>19998</v>
      </c>
      <c r="AN5067" s="15"/>
      <c r="AO5067" s="166"/>
      <c r="AP5067" s="5">
        <f t="shared" si="80"/>
        <v>0</v>
      </c>
      <c r="AQ5067" s="16"/>
      <c r="AR5067" s="205">
        <v>1</v>
      </c>
      <c r="AS5067" s="16"/>
      <c r="AT5067" s="16"/>
      <c r="AU5067" s="16"/>
      <c r="AV5067" s="16"/>
      <c r="AW5067" s="16"/>
      <c r="AX5067" s="16"/>
    </row>
    <row r="5068" spans="1:50" customFormat="1" ht="15.75" hidden="1" customHeight="1" x14ac:dyDescent="0.2">
      <c r="A5068" s="7" t="s">
        <v>8960</v>
      </c>
      <c r="B5068" s="3" t="s">
        <v>8961</v>
      </c>
      <c r="C5068" s="85" t="s">
        <v>7939</v>
      </c>
      <c r="D5068" s="85" t="s">
        <v>13090</v>
      </c>
      <c r="E5068" s="202" t="s">
        <v>16885</v>
      </c>
      <c r="F5068" s="85" t="s">
        <v>25110</v>
      </c>
      <c r="G5068" s="85" t="s">
        <v>13790</v>
      </c>
      <c r="H5068" s="85" t="s">
        <v>20690</v>
      </c>
      <c r="I5068" s="3" t="s">
        <v>21006</v>
      </c>
      <c r="J5068" s="85" t="s">
        <v>105</v>
      </c>
      <c r="K5068" s="7" t="s">
        <v>102</v>
      </c>
      <c r="L5068" s="3"/>
      <c r="M5068" s="3"/>
      <c r="N5068" s="41" t="s">
        <v>8963</v>
      </c>
      <c r="O5068" s="87">
        <v>293060</v>
      </c>
      <c r="P5068" s="87">
        <v>234595</v>
      </c>
      <c r="Q5068" s="87">
        <v>58465</v>
      </c>
      <c r="R5068" s="87">
        <v>0</v>
      </c>
      <c r="S5068" s="87"/>
      <c r="T5068" s="87"/>
      <c r="U5068" s="85">
        <v>2012</v>
      </c>
      <c r="V5068" s="179"/>
      <c r="W5068" s="7"/>
      <c r="X5068" s="3"/>
      <c r="Y5068" s="3"/>
      <c r="Z5068" s="146">
        <v>21115</v>
      </c>
      <c r="AA5068" s="11"/>
      <c r="AB5068" s="123" t="s">
        <v>7939</v>
      </c>
      <c r="AC5068" s="124"/>
      <c r="AD5068" s="41"/>
      <c r="AE5068" s="41"/>
      <c r="AF5068" s="191">
        <v>43927</v>
      </c>
      <c r="AG5068" s="41"/>
      <c r="AH5068" s="41" t="s">
        <v>16627</v>
      </c>
      <c r="AI5068" s="80" t="s">
        <v>6</v>
      </c>
      <c r="AJ5068" s="41"/>
      <c r="AK5068" s="3"/>
      <c r="AL5068" s="85"/>
      <c r="AM5068" s="151" t="s">
        <v>19998</v>
      </c>
      <c r="AN5068" s="15"/>
      <c r="AO5068" s="166"/>
      <c r="AP5068" s="5">
        <f t="shared" si="80"/>
        <v>0</v>
      </c>
      <c r="AQ5068" s="16"/>
      <c r="AR5068" s="205">
        <v>1</v>
      </c>
      <c r="AS5068" s="16"/>
      <c r="AT5068" s="16"/>
      <c r="AU5068" s="16"/>
      <c r="AV5068" s="16"/>
      <c r="AW5068" s="16"/>
      <c r="AX5068" s="16"/>
    </row>
    <row r="5069" spans="1:50" customFormat="1" ht="15.75" hidden="1" customHeight="1" x14ac:dyDescent="0.2">
      <c r="A5069" s="7" t="s">
        <v>8964</v>
      </c>
      <c r="B5069" s="3" t="s">
        <v>8965</v>
      </c>
      <c r="C5069" s="85" t="s">
        <v>7939</v>
      </c>
      <c r="D5069" s="85" t="s">
        <v>13090</v>
      </c>
      <c r="E5069" s="202" t="s">
        <v>154</v>
      </c>
      <c r="F5069" s="85" t="s">
        <v>55</v>
      </c>
      <c r="G5069" s="85" t="s">
        <v>58</v>
      </c>
      <c r="H5069" s="85" t="s">
        <v>20690</v>
      </c>
      <c r="I5069" s="3" t="s">
        <v>7970</v>
      </c>
      <c r="J5069" s="85" t="s">
        <v>4435</v>
      </c>
      <c r="K5069" s="7" t="s">
        <v>3838</v>
      </c>
      <c r="L5069" s="3"/>
      <c r="M5069" s="3"/>
      <c r="N5069" s="41" t="s">
        <v>7950</v>
      </c>
      <c r="O5069" s="87">
        <v>43096</v>
      </c>
      <c r="P5069" s="87">
        <v>20410</v>
      </c>
      <c r="Q5069" s="87">
        <v>22686</v>
      </c>
      <c r="R5069" s="87">
        <v>0</v>
      </c>
      <c r="S5069" s="87"/>
      <c r="T5069" s="87"/>
      <c r="U5069" s="85">
        <v>2014</v>
      </c>
      <c r="V5069" s="179"/>
      <c r="W5069" s="7"/>
      <c r="X5069" s="3"/>
      <c r="Y5069" s="3"/>
      <c r="Z5069" s="146">
        <v>8152</v>
      </c>
      <c r="AA5069" s="11"/>
      <c r="AB5069" s="123" t="s">
        <v>7939</v>
      </c>
      <c r="AC5069" s="124"/>
      <c r="AD5069" s="41"/>
      <c r="AE5069" s="41"/>
      <c r="AF5069" s="191">
        <v>43927</v>
      </c>
      <c r="AG5069" s="41"/>
      <c r="AH5069" s="41" t="s">
        <v>8024</v>
      </c>
      <c r="AI5069" s="80" t="s">
        <v>6</v>
      </c>
      <c r="AJ5069" s="41"/>
      <c r="AK5069" s="3"/>
      <c r="AL5069" s="85"/>
      <c r="AM5069" s="151" t="s">
        <v>19998</v>
      </c>
      <c r="AN5069" s="15"/>
      <c r="AO5069" s="166"/>
      <c r="AP5069" s="5">
        <f t="shared" si="80"/>
        <v>0</v>
      </c>
      <c r="AQ5069" s="16"/>
      <c r="AR5069" s="205">
        <v>1</v>
      </c>
      <c r="AS5069" s="16"/>
      <c r="AT5069" s="16"/>
      <c r="AU5069" s="16"/>
      <c r="AV5069" s="16"/>
      <c r="AW5069" s="16"/>
      <c r="AX5069" s="16"/>
    </row>
    <row r="5070" spans="1:50" customFormat="1" ht="15.75" hidden="1" customHeight="1" x14ac:dyDescent="0.2">
      <c r="A5070" s="7" t="s">
        <v>8966</v>
      </c>
      <c r="B5070" s="3" t="s">
        <v>8967</v>
      </c>
      <c r="C5070" s="85" t="s">
        <v>7939</v>
      </c>
      <c r="D5070" s="85" t="s">
        <v>13090</v>
      </c>
      <c r="E5070" s="202" t="s">
        <v>154</v>
      </c>
      <c r="F5070" s="85" t="s">
        <v>55</v>
      </c>
      <c r="G5070" s="85" t="s">
        <v>63</v>
      </c>
      <c r="H5070" s="85" t="s">
        <v>20690</v>
      </c>
      <c r="I5070" s="3" t="s">
        <v>4564</v>
      </c>
      <c r="J5070" s="85" t="s">
        <v>4400</v>
      </c>
      <c r="K5070" s="7" t="s">
        <v>4422</v>
      </c>
      <c r="L5070" s="3"/>
      <c r="M5070" s="3"/>
      <c r="N5070" s="41" t="s">
        <v>8968</v>
      </c>
      <c r="O5070" s="87">
        <v>1798024</v>
      </c>
      <c r="P5070" s="87">
        <v>1622040</v>
      </c>
      <c r="Q5070" s="87">
        <v>175984</v>
      </c>
      <c r="R5070" s="87">
        <v>0</v>
      </c>
      <c r="S5070" s="87"/>
      <c r="T5070" s="87"/>
      <c r="U5070" s="85">
        <v>2010</v>
      </c>
      <c r="V5070" s="179"/>
      <c r="W5070" s="7"/>
      <c r="X5070" s="3"/>
      <c r="Y5070" s="3"/>
      <c r="Z5070" s="146">
        <v>338010</v>
      </c>
      <c r="AA5070" s="11"/>
      <c r="AB5070" s="123" t="s">
        <v>7939</v>
      </c>
      <c r="AC5070" s="124"/>
      <c r="AD5070" s="41"/>
      <c r="AE5070" s="41"/>
      <c r="AF5070" s="191">
        <v>41967</v>
      </c>
      <c r="AG5070" s="41"/>
      <c r="AH5070" s="41" t="s">
        <v>8024</v>
      </c>
      <c r="AI5070" s="80" t="s">
        <v>6</v>
      </c>
      <c r="AJ5070" s="41"/>
      <c r="AK5070" s="3"/>
      <c r="AL5070" s="85"/>
      <c r="AM5070" s="151" t="s">
        <v>19998</v>
      </c>
      <c r="AN5070" s="15"/>
      <c r="AO5070" s="166"/>
      <c r="AP5070" s="5">
        <f t="shared" si="80"/>
        <v>0</v>
      </c>
      <c r="AQ5070" s="16"/>
      <c r="AR5070" s="205">
        <v>1</v>
      </c>
      <c r="AS5070" s="16"/>
      <c r="AT5070" s="16"/>
      <c r="AU5070" s="16"/>
      <c r="AV5070" s="16"/>
      <c r="AW5070" s="16"/>
      <c r="AX5070" s="16"/>
    </row>
    <row r="5071" spans="1:50" customFormat="1" ht="15.75" hidden="1" customHeight="1" x14ac:dyDescent="0.2">
      <c r="A5071" s="7" t="s">
        <v>8969</v>
      </c>
      <c r="B5071" s="3" t="s">
        <v>8970</v>
      </c>
      <c r="C5071" s="85" t="s">
        <v>7939</v>
      </c>
      <c r="D5071" s="85" t="s">
        <v>13090</v>
      </c>
      <c r="E5071" s="202" t="s">
        <v>154</v>
      </c>
      <c r="F5071" s="85" t="s">
        <v>25110</v>
      </c>
      <c r="G5071" s="85" t="s">
        <v>54</v>
      </c>
      <c r="H5071" s="85" t="s">
        <v>20690</v>
      </c>
      <c r="I5071" s="3" t="s">
        <v>10350</v>
      </c>
      <c r="J5071" s="85" t="s">
        <v>4406</v>
      </c>
      <c r="K5071" s="7" t="s">
        <v>4407</v>
      </c>
      <c r="L5071" s="3"/>
      <c r="M5071" s="3"/>
      <c r="N5071" s="41" t="s">
        <v>8971</v>
      </c>
      <c r="O5071" s="87">
        <v>0</v>
      </c>
      <c r="P5071" s="87">
        <v>0</v>
      </c>
      <c r="Q5071" s="87">
        <v>0</v>
      </c>
      <c r="R5071" s="87">
        <v>0</v>
      </c>
      <c r="S5071" s="87"/>
      <c r="T5071" s="87"/>
      <c r="U5071" s="85" t="s">
        <v>112</v>
      </c>
      <c r="V5071" s="179"/>
      <c r="W5071" s="7"/>
      <c r="X5071" s="3"/>
      <c r="Y5071" s="3"/>
      <c r="Z5071" s="146">
        <v>12217</v>
      </c>
      <c r="AA5071" s="11"/>
      <c r="AB5071" s="123" t="s">
        <v>7939</v>
      </c>
      <c r="AC5071" s="124"/>
      <c r="AD5071" s="41"/>
      <c r="AE5071" s="41"/>
      <c r="AF5071" s="191">
        <v>43927</v>
      </c>
      <c r="AG5071" s="41"/>
      <c r="AH5071" s="41" t="s">
        <v>8092</v>
      </c>
      <c r="AI5071" s="80" t="s">
        <v>6</v>
      </c>
      <c r="AJ5071" s="41"/>
      <c r="AK5071" s="3"/>
      <c r="AL5071" s="85"/>
      <c r="AM5071" s="151" t="s">
        <v>19998</v>
      </c>
      <c r="AN5071" s="15"/>
      <c r="AO5071" s="166"/>
      <c r="AP5071" s="5">
        <f t="shared" si="80"/>
        <v>0</v>
      </c>
      <c r="AQ5071" s="16"/>
      <c r="AR5071" s="205">
        <v>1</v>
      </c>
      <c r="AS5071" s="16"/>
      <c r="AT5071" s="16"/>
      <c r="AU5071" s="16"/>
      <c r="AV5071" s="16"/>
      <c r="AW5071" s="16"/>
      <c r="AX5071" s="16"/>
    </row>
    <row r="5072" spans="1:50" customFormat="1" ht="15.75" hidden="1" customHeight="1" x14ac:dyDescent="0.2">
      <c r="A5072" s="7" t="s">
        <v>8972</v>
      </c>
      <c r="B5072" s="3" t="s">
        <v>8973</v>
      </c>
      <c r="C5072" s="85" t="s">
        <v>7939</v>
      </c>
      <c r="D5072" s="85" t="s">
        <v>13090</v>
      </c>
      <c r="E5072" s="202" t="s">
        <v>154</v>
      </c>
      <c r="F5072" s="85" t="s">
        <v>25110</v>
      </c>
      <c r="G5072" s="85" t="s">
        <v>54</v>
      </c>
      <c r="H5072" s="85" t="s">
        <v>20690</v>
      </c>
      <c r="I5072" s="3" t="s">
        <v>10350</v>
      </c>
      <c r="J5072" s="85" t="s">
        <v>4406</v>
      </c>
      <c r="K5072" s="7" t="s">
        <v>4407</v>
      </c>
      <c r="L5072" s="3"/>
      <c r="M5072" s="3"/>
      <c r="N5072" s="41" t="s">
        <v>8971</v>
      </c>
      <c r="O5072" s="87">
        <v>0</v>
      </c>
      <c r="P5072" s="87">
        <v>0</v>
      </c>
      <c r="Q5072" s="87">
        <v>0</v>
      </c>
      <c r="R5072" s="87">
        <v>0</v>
      </c>
      <c r="S5072" s="87"/>
      <c r="T5072" s="87"/>
      <c r="U5072" s="85" t="s">
        <v>112</v>
      </c>
      <c r="V5072" s="179"/>
      <c r="W5072" s="7"/>
      <c r="X5072" s="3"/>
      <c r="Y5072" s="3"/>
      <c r="Z5072" s="146">
        <v>2625</v>
      </c>
      <c r="AA5072" s="11"/>
      <c r="AB5072" s="123" t="s">
        <v>7939</v>
      </c>
      <c r="AC5072" s="124"/>
      <c r="AD5072" s="41"/>
      <c r="AE5072" s="41"/>
      <c r="AF5072" s="191">
        <v>43927</v>
      </c>
      <c r="AG5072" s="41"/>
      <c r="AH5072" s="41" t="s">
        <v>8092</v>
      </c>
      <c r="AI5072" s="80" t="s">
        <v>6</v>
      </c>
      <c r="AJ5072" s="41"/>
      <c r="AK5072" s="3"/>
      <c r="AL5072" s="85"/>
      <c r="AM5072" s="151" t="s">
        <v>19998</v>
      </c>
      <c r="AN5072" s="15"/>
      <c r="AO5072" s="166"/>
      <c r="AP5072" s="5">
        <f t="shared" si="80"/>
        <v>0</v>
      </c>
      <c r="AQ5072" s="16"/>
      <c r="AR5072" s="205">
        <v>1</v>
      </c>
      <c r="AS5072" s="16"/>
      <c r="AT5072" s="16"/>
      <c r="AU5072" s="16"/>
      <c r="AV5072" s="16"/>
      <c r="AW5072" s="16"/>
      <c r="AX5072" s="16"/>
    </row>
    <row r="5073" spans="1:50" customFormat="1" ht="15.6" customHeight="1" x14ac:dyDescent="0.2">
      <c r="A5073" s="7" t="s">
        <v>8974</v>
      </c>
      <c r="B5073" s="3" t="s">
        <v>8975</v>
      </c>
      <c r="C5073" s="85" t="s">
        <v>7939</v>
      </c>
      <c r="D5073" s="85" t="s">
        <v>13090</v>
      </c>
      <c r="E5073" s="202" t="s">
        <v>154</v>
      </c>
      <c r="F5073" s="85" t="s">
        <v>34</v>
      </c>
      <c r="G5073" s="85" t="s">
        <v>38</v>
      </c>
      <c r="H5073" s="85" t="s">
        <v>20690</v>
      </c>
      <c r="I5073" s="3" t="s">
        <v>8448</v>
      </c>
      <c r="J5073" s="85" t="s">
        <v>115</v>
      </c>
      <c r="K5073" s="7" t="s">
        <v>16222</v>
      </c>
      <c r="L5073" s="3"/>
      <c r="M5073" s="3"/>
      <c r="N5073" s="41" t="s">
        <v>8976</v>
      </c>
      <c r="O5073" s="87">
        <v>1391623</v>
      </c>
      <c r="P5073" s="87">
        <v>1285564</v>
      </c>
      <c r="Q5073" s="87">
        <v>106059</v>
      </c>
      <c r="R5073" s="87">
        <v>308284</v>
      </c>
      <c r="S5073" s="87"/>
      <c r="T5073" s="87"/>
      <c r="U5073" s="85">
        <v>2009</v>
      </c>
      <c r="V5073" s="179"/>
      <c r="W5073" s="7"/>
      <c r="X5073" s="3"/>
      <c r="Y5073" s="3"/>
      <c r="Z5073" s="146">
        <v>324534</v>
      </c>
      <c r="AA5073" s="11"/>
      <c r="AB5073" s="123" t="s">
        <v>7939</v>
      </c>
      <c r="AC5073" s="124"/>
      <c r="AD5073" s="41"/>
      <c r="AE5073" s="41"/>
      <c r="AF5073" s="191">
        <v>43927</v>
      </c>
      <c r="AG5073" s="41"/>
      <c r="AH5073" s="41" t="s">
        <v>7952</v>
      </c>
      <c r="AI5073" s="80" t="s">
        <v>6</v>
      </c>
      <c r="AJ5073" s="41"/>
      <c r="AK5073" s="4"/>
      <c r="AL5073" s="85"/>
      <c r="AM5073" s="151" t="s">
        <v>19998</v>
      </c>
      <c r="AN5073" s="15"/>
      <c r="AO5073" s="166"/>
      <c r="AP5073" s="5">
        <f t="shared" si="80"/>
        <v>2009</v>
      </c>
      <c r="AQ5073" s="16"/>
      <c r="AR5073" s="205">
        <v>1</v>
      </c>
      <c r="AS5073" s="16"/>
      <c r="AT5073" s="16"/>
      <c r="AU5073" s="16"/>
      <c r="AV5073" s="16"/>
      <c r="AW5073" s="16"/>
      <c r="AX5073" s="16"/>
    </row>
    <row r="5074" spans="1:50" customFormat="1" ht="15.75" hidden="1" customHeight="1" x14ac:dyDescent="0.2">
      <c r="A5074" s="7" t="s">
        <v>8977</v>
      </c>
      <c r="B5074" s="3" t="s">
        <v>8978</v>
      </c>
      <c r="C5074" s="85" t="s">
        <v>7939</v>
      </c>
      <c r="D5074" s="85" t="s">
        <v>13090</v>
      </c>
      <c r="E5074" s="202" t="s">
        <v>154</v>
      </c>
      <c r="F5074" s="85" t="s">
        <v>55</v>
      </c>
      <c r="G5074" s="85" t="s">
        <v>63</v>
      </c>
      <c r="H5074" s="85" t="s">
        <v>20690</v>
      </c>
      <c r="I5074" s="3" t="s">
        <v>4564</v>
      </c>
      <c r="J5074" s="85" t="s">
        <v>4435</v>
      </c>
      <c r="K5074" s="7" t="s">
        <v>3838</v>
      </c>
      <c r="L5074" s="3"/>
      <c r="M5074" s="3"/>
      <c r="N5074" s="41" t="s">
        <v>8270</v>
      </c>
      <c r="O5074" s="87">
        <v>59275</v>
      </c>
      <c r="P5074" s="87">
        <v>59275</v>
      </c>
      <c r="Q5074" s="87">
        <v>0</v>
      </c>
      <c r="R5074" s="87">
        <v>0</v>
      </c>
      <c r="S5074" s="87"/>
      <c r="T5074" s="87"/>
      <c r="U5074" s="85">
        <v>2007</v>
      </c>
      <c r="V5074" s="179"/>
      <c r="W5074" s="7"/>
      <c r="X5074" s="3"/>
      <c r="Y5074" s="3"/>
      <c r="Z5074" s="146">
        <v>49331</v>
      </c>
      <c r="AA5074" s="11"/>
      <c r="AB5074" s="123" t="s">
        <v>7939</v>
      </c>
      <c r="AC5074" s="124"/>
      <c r="AD5074" s="41"/>
      <c r="AE5074" s="41"/>
      <c r="AF5074" s="191">
        <v>40065</v>
      </c>
      <c r="AG5074" s="41"/>
      <c r="AH5074" s="41" t="s">
        <v>8024</v>
      </c>
      <c r="AI5074" s="80" t="s">
        <v>6</v>
      </c>
      <c r="AJ5074" s="41"/>
      <c r="AK5074" s="3"/>
      <c r="AL5074" s="85"/>
      <c r="AM5074" s="151" t="s">
        <v>19998</v>
      </c>
      <c r="AN5074" s="15"/>
      <c r="AO5074" s="166"/>
      <c r="AP5074" s="5">
        <f t="shared" si="80"/>
        <v>0</v>
      </c>
      <c r="AQ5074" s="16"/>
      <c r="AR5074" s="205">
        <v>1</v>
      </c>
      <c r="AS5074" s="16"/>
      <c r="AT5074" s="16"/>
      <c r="AU5074" s="16"/>
      <c r="AV5074" s="16"/>
      <c r="AW5074" s="16"/>
      <c r="AX5074" s="16"/>
    </row>
    <row r="5075" spans="1:50" customFormat="1" ht="15.75" hidden="1" customHeight="1" x14ac:dyDescent="0.2">
      <c r="A5075" s="7" t="s">
        <v>8979</v>
      </c>
      <c r="B5075" s="3" t="s">
        <v>8980</v>
      </c>
      <c r="C5075" s="85" t="s">
        <v>7939</v>
      </c>
      <c r="D5075" s="85" t="s">
        <v>13090</v>
      </c>
      <c r="E5075" s="202" t="s">
        <v>154</v>
      </c>
      <c r="F5075" s="85" t="s">
        <v>34</v>
      </c>
      <c r="G5075" s="85" t="s">
        <v>38</v>
      </c>
      <c r="H5075" s="85" t="s">
        <v>20690</v>
      </c>
      <c r="I5075" s="3" t="s">
        <v>8095</v>
      </c>
      <c r="J5075" s="85" t="s">
        <v>124</v>
      </c>
      <c r="K5075" s="7" t="s">
        <v>4412</v>
      </c>
      <c r="L5075" s="3"/>
      <c r="M5075" s="3"/>
      <c r="N5075" s="41" t="s">
        <v>7950</v>
      </c>
      <c r="O5075" s="87">
        <v>2499251</v>
      </c>
      <c r="P5075" s="87">
        <v>853032</v>
      </c>
      <c r="Q5075" s="87">
        <v>1646219</v>
      </c>
      <c r="R5075" s="87">
        <v>381132</v>
      </c>
      <c r="S5075" s="87"/>
      <c r="T5075" s="87"/>
      <c r="U5075" s="85">
        <v>2011</v>
      </c>
      <c r="V5075" s="179"/>
      <c r="W5075" s="7"/>
      <c r="X5075" s="3"/>
      <c r="Y5075" s="3"/>
      <c r="Z5075" s="146">
        <v>564818</v>
      </c>
      <c r="AA5075" s="11"/>
      <c r="AB5075" s="123" t="s">
        <v>7939</v>
      </c>
      <c r="AC5075" s="124"/>
      <c r="AD5075" s="41"/>
      <c r="AE5075" s="41"/>
      <c r="AF5075" s="191">
        <v>43927</v>
      </c>
      <c r="AG5075" s="41"/>
      <c r="AH5075" s="41" t="s">
        <v>7952</v>
      </c>
      <c r="AI5075" s="80" t="s">
        <v>6</v>
      </c>
      <c r="AJ5075" s="41"/>
      <c r="AK5075" s="4"/>
      <c r="AL5075" s="85"/>
      <c r="AM5075" s="151" t="s">
        <v>19998</v>
      </c>
      <c r="AN5075" s="15"/>
      <c r="AO5075" s="166"/>
      <c r="AP5075" s="5">
        <f t="shared" si="80"/>
        <v>0</v>
      </c>
      <c r="AQ5075" s="16"/>
      <c r="AR5075" s="205">
        <v>1</v>
      </c>
      <c r="AS5075" s="16"/>
      <c r="AT5075" s="16"/>
      <c r="AU5075" s="16"/>
      <c r="AV5075" s="16"/>
      <c r="AW5075" s="16"/>
      <c r="AX5075" s="16"/>
    </row>
    <row r="5076" spans="1:50" customFormat="1" ht="15.75" hidden="1" customHeight="1" x14ac:dyDescent="0.2">
      <c r="A5076" s="7" t="s">
        <v>8981</v>
      </c>
      <c r="B5076" s="3" t="s">
        <v>8982</v>
      </c>
      <c r="C5076" s="85" t="s">
        <v>7939</v>
      </c>
      <c r="D5076" s="85" t="s">
        <v>13090</v>
      </c>
      <c r="E5076" s="202" t="s">
        <v>154</v>
      </c>
      <c r="F5076" s="85" t="s">
        <v>34</v>
      </c>
      <c r="G5076" s="85" t="s">
        <v>35</v>
      </c>
      <c r="H5076" s="85" t="s">
        <v>20688</v>
      </c>
      <c r="I5076" s="3" t="s">
        <v>8125</v>
      </c>
      <c r="J5076" s="85" t="s">
        <v>4400</v>
      </c>
      <c r="K5076" s="7" t="s">
        <v>4422</v>
      </c>
      <c r="L5076" s="3"/>
      <c r="M5076" s="3"/>
      <c r="N5076" s="41" t="s">
        <v>7950</v>
      </c>
      <c r="O5076" s="87">
        <v>28883</v>
      </c>
      <c r="P5076" s="87">
        <v>94</v>
      </c>
      <c r="Q5076" s="87">
        <v>28789</v>
      </c>
      <c r="R5076" s="87">
        <v>3209</v>
      </c>
      <c r="S5076" s="87"/>
      <c r="T5076" s="87"/>
      <c r="U5076" s="85">
        <v>2013</v>
      </c>
      <c r="V5076" s="179"/>
      <c r="W5076" s="7"/>
      <c r="X5076" s="3"/>
      <c r="Y5076" s="3"/>
      <c r="Z5076" s="146">
        <v>6708</v>
      </c>
      <c r="AA5076" s="11"/>
      <c r="AB5076" s="123" t="s">
        <v>7939</v>
      </c>
      <c r="AC5076" s="124"/>
      <c r="AD5076" s="41"/>
      <c r="AE5076" s="41"/>
      <c r="AF5076" s="191">
        <v>42180</v>
      </c>
      <c r="AG5076" s="41"/>
      <c r="AH5076" s="41" t="s">
        <v>7952</v>
      </c>
      <c r="AI5076" s="80" t="s">
        <v>6</v>
      </c>
      <c r="AJ5076" s="41"/>
      <c r="AK5076" s="4"/>
      <c r="AL5076" s="85"/>
      <c r="AM5076" s="151" t="s">
        <v>19998</v>
      </c>
      <c r="AN5076" s="15"/>
      <c r="AO5076" s="166"/>
      <c r="AP5076" s="5">
        <f t="shared" si="80"/>
        <v>0</v>
      </c>
      <c r="AQ5076" s="16"/>
      <c r="AR5076" s="205">
        <v>1</v>
      </c>
      <c r="AS5076" s="16"/>
      <c r="AT5076" s="16"/>
      <c r="AU5076" s="16"/>
      <c r="AV5076" s="16"/>
      <c r="AW5076" s="16"/>
      <c r="AX5076" s="16"/>
    </row>
    <row r="5077" spans="1:50" customFormat="1" ht="15.75" hidden="1" customHeight="1" x14ac:dyDescent="0.2">
      <c r="A5077" s="7" t="s">
        <v>8983</v>
      </c>
      <c r="B5077" s="3" t="s">
        <v>8984</v>
      </c>
      <c r="C5077" s="85" t="s">
        <v>7939</v>
      </c>
      <c r="D5077" s="85" t="s">
        <v>13090</v>
      </c>
      <c r="E5077" s="202" t="s">
        <v>154</v>
      </c>
      <c r="F5077" s="85" t="s">
        <v>55</v>
      </c>
      <c r="G5077" s="85" t="s">
        <v>59</v>
      </c>
      <c r="H5077" s="85" t="s">
        <v>20690</v>
      </c>
      <c r="I5077" s="3" t="s">
        <v>4564</v>
      </c>
      <c r="J5077" s="85" t="s">
        <v>4400</v>
      </c>
      <c r="K5077" s="7" t="s">
        <v>4422</v>
      </c>
      <c r="L5077" s="3"/>
      <c r="M5077" s="3"/>
      <c r="N5077" s="41" t="s">
        <v>8985</v>
      </c>
      <c r="O5077" s="87">
        <v>367668</v>
      </c>
      <c r="P5077" s="87">
        <v>277868</v>
      </c>
      <c r="Q5077" s="87">
        <v>89800</v>
      </c>
      <c r="R5077" s="87">
        <v>0</v>
      </c>
      <c r="S5077" s="87"/>
      <c r="T5077" s="87"/>
      <c r="U5077" s="85">
        <v>2014</v>
      </c>
      <c r="V5077" s="179"/>
      <c r="W5077" s="7"/>
      <c r="X5077" s="3"/>
      <c r="Y5077" s="3"/>
      <c r="Z5077" s="211">
        <v>64743</v>
      </c>
      <c r="AA5077" s="11"/>
      <c r="AB5077" s="123" t="s">
        <v>7939</v>
      </c>
      <c r="AC5077" s="124"/>
      <c r="AD5077" s="41"/>
      <c r="AE5077" s="41"/>
      <c r="AF5077" s="191">
        <v>43927</v>
      </c>
      <c r="AG5077" s="41"/>
      <c r="AH5077" s="41" t="s">
        <v>8024</v>
      </c>
      <c r="AI5077" s="80" t="s">
        <v>6</v>
      </c>
      <c r="AJ5077" s="41"/>
      <c r="AK5077" s="3"/>
      <c r="AL5077" s="85"/>
      <c r="AM5077" s="151" t="s">
        <v>19998</v>
      </c>
      <c r="AN5077" s="15"/>
      <c r="AO5077" s="166"/>
      <c r="AP5077" s="5">
        <f t="shared" si="80"/>
        <v>0</v>
      </c>
      <c r="AQ5077" s="16"/>
      <c r="AR5077" s="205">
        <v>1</v>
      </c>
      <c r="AS5077" s="16"/>
      <c r="AT5077" s="16"/>
      <c r="AU5077" s="16"/>
      <c r="AV5077" s="16"/>
      <c r="AW5077" s="16"/>
      <c r="AX5077" s="16"/>
    </row>
    <row r="5078" spans="1:50" customFormat="1" ht="15.75" hidden="1" customHeight="1" x14ac:dyDescent="0.2">
      <c r="A5078" s="7" t="s">
        <v>8986</v>
      </c>
      <c r="B5078" s="3" t="s">
        <v>8987</v>
      </c>
      <c r="C5078" s="85" t="s">
        <v>7939</v>
      </c>
      <c r="D5078" s="85" t="s">
        <v>13090</v>
      </c>
      <c r="E5078" s="202" t="s">
        <v>154</v>
      </c>
      <c r="F5078" s="85" t="s">
        <v>55</v>
      </c>
      <c r="G5078" s="85" t="s">
        <v>59</v>
      </c>
      <c r="H5078" s="85" t="s">
        <v>20690</v>
      </c>
      <c r="I5078" s="3" t="s">
        <v>7970</v>
      </c>
      <c r="J5078" s="85" t="s">
        <v>4400</v>
      </c>
      <c r="K5078" s="7" t="s">
        <v>8382</v>
      </c>
      <c r="L5078" s="3"/>
      <c r="M5078" s="3"/>
      <c r="N5078" s="41" t="s">
        <v>7950</v>
      </c>
      <c r="O5078" s="87">
        <v>0</v>
      </c>
      <c r="P5078" s="87">
        <v>0</v>
      </c>
      <c r="Q5078" s="87">
        <v>0</v>
      </c>
      <c r="R5078" s="87">
        <v>0</v>
      </c>
      <c r="S5078" s="87"/>
      <c r="T5078" s="87"/>
      <c r="U5078" s="85" t="s">
        <v>112</v>
      </c>
      <c r="V5078" s="179"/>
      <c r="W5078" s="7"/>
      <c r="X5078" s="3"/>
      <c r="Y5078" s="3"/>
      <c r="Z5078" s="211">
        <v>3041</v>
      </c>
      <c r="AA5078" s="11"/>
      <c r="AB5078" s="123" t="s">
        <v>7939</v>
      </c>
      <c r="AC5078" s="124"/>
      <c r="AD5078" s="41"/>
      <c r="AE5078" s="41"/>
      <c r="AF5078" s="191">
        <v>41963</v>
      </c>
      <c r="AG5078" s="41"/>
      <c r="AH5078" s="41" t="s">
        <v>8024</v>
      </c>
      <c r="AI5078" s="80" t="s">
        <v>6</v>
      </c>
      <c r="AJ5078" s="41"/>
      <c r="AK5078" s="3"/>
      <c r="AL5078" s="85"/>
      <c r="AM5078" s="151" t="s">
        <v>19998</v>
      </c>
      <c r="AN5078" s="15"/>
      <c r="AO5078" s="166"/>
      <c r="AP5078" s="5">
        <f t="shared" si="80"/>
        <v>0</v>
      </c>
      <c r="AQ5078" s="16"/>
      <c r="AR5078" s="205">
        <v>1</v>
      </c>
      <c r="AS5078" s="16"/>
      <c r="AT5078" s="16"/>
      <c r="AU5078" s="16"/>
      <c r="AV5078" s="16"/>
      <c r="AW5078" s="16"/>
      <c r="AX5078" s="16"/>
    </row>
    <row r="5079" spans="1:50" customFormat="1" ht="15.75" hidden="1" customHeight="1" x14ac:dyDescent="0.2">
      <c r="A5079" s="7" t="s">
        <v>8988</v>
      </c>
      <c r="B5079" s="3" t="s">
        <v>8989</v>
      </c>
      <c r="C5079" s="85" t="s">
        <v>7939</v>
      </c>
      <c r="D5079" s="85" t="s">
        <v>13090</v>
      </c>
      <c r="E5079" s="202" t="s">
        <v>154</v>
      </c>
      <c r="F5079" s="85" t="s">
        <v>55</v>
      </c>
      <c r="G5079" s="85" t="s">
        <v>57</v>
      </c>
      <c r="H5079" s="85" t="s">
        <v>20690</v>
      </c>
      <c r="I5079" s="3" t="s">
        <v>4564</v>
      </c>
      <c r="J5079" s="85" t="s">
        <v>124</v>
      </c>
      <c r="K5079" s="7" t="s">
        <v>4587</v>
      </c>
      <c r="L5079" s="3"/>
      <c r="M5079" s="3"/>
      <c r="N5079" s="41" t="s">
        <v>28962</v>
      </c>
      <c r="O5079" s="87">
        <v>265005</v>
      </c>
      <c r="P5079" s="87">
        <v>89563</v>
      </c>
      <c r="Q5079" s="87">
        <v>175442</v>
      </c>
      <c r="R5079" s="87">
        <v>0</v>
      </c>
      <c r="S5079" s="87"/>
      <c r="T5079" s="87"/>
      <c r="U5079" s="85">
        <v>2017</v>
      </c>
      <c r="V5079" s="179"/>
      <c r="W5079" s="7"/>
      <c r="X5079" s="3"/>
      <c r="Y5079" s="3"/>
      <c r="Z5079" s="146">
        <v>99992</v>
      </c>
      <c r="AA5079" s="11"/>
      <c r="AB5079" s="123" t="s">
        <v>7939</v>
      </c>
      <c r="AC5079" s="124"/>
      <c r="AD5079" s="41"/>
      <c r="AE5079" s="41"/>
      <c r="AF5079" s="191">
        <v>44067</v>
      </c>
      <c r="AG5079" s="41"/>
      <c r="AH5079" s="41" t="s">
        <v>8024</v>
      </c>
      <c r="AI5079" s="80" t="s">
        <v>6</v>
      </c>
      <c r="AJ5079" s="41"/>
      <c r="AK5079" s="3"/>
      <c r="AL5079" s="85"/>
      <c r="AM5079" s="151" t="s">
        <v>19998</v>
      </c>
      <c r="AN5079" s="15"/>
      <c r="AO5079" s="166"/>
      <c r="AP5079" s="5">
        <f t="shared" si="80"/>
        <v>0</v>
      </c>
      <c r="AQ5079" s="16"/>
      <c r="AR5079" s="205">
        <v>1</v>
      </c>
      <c r="AS5079" s="16"/>
      <c r="AT5079" s="16"/>
      <c r="AU5079" s="16"/>
      <c r="AV5079" s="16"/>
      <c r="AW5079" s="16"/>
      <c r="AX5079" s="16"/>
    </row>
    <row r="5080" spans="1:50" customFormat="1" ht="15.75" hidden="1" customHeight="1" x14ac:dyDescent="0.2">
      <c r="A5080" s="7" t="s">
        <v>8990</v>
      </c>
      <c r="B5080" s="1" t="s">
        <v>8991</v>
      </c>
      <c r="C5080" s="85" t="s">
        <v>7939</v>
      </c>
      <c r="D5080" s="85" t="s">
        <v>13090</v>
      </c>
      <c r="E5080" s="202" t="s">
        <v>8031</v>
      </c>
      <c r="F5080" s="85" t="s">
        <v>55</v>
      </c>
      <c r="G5080" s="85" t="s">
        <v>63</v>
      </c>
      <c r="H5080" s="85" t="s">
        <v>20690</v>
      </c>
      <c r="I5080" s="3" t="s">
        <v>7970</v>
      </c>
      <c r="J5080" s="85" t="s">
        <v>4435</v>
      </c>
      <c r="K5080" s="7" t="s">
        <v>3838</v>
      </c>
      <c r="L5080" s="7"/>
      <c r="M5080" s="7"/>
      <c r="N5080" s="2" t="s">
        <v>7950</v>
      </c>
      <c r="O5080" s="87">
        <v>0</v>
      </c>
      <c r="P5080" s="87">
        <v>0</v>
      </c>
      <c r="Q5080" s="87">
        <v>0</v>
      </c>
      <c r="R5080" s="87">
        <v>0</v>
      </c>
      <c r="S5080" s="87"/>
      <c r="T5080" s="87"/>
      <c r="U5080" s="85" t="s">
        <v>112</v>
      </c>
      <c r="V5080" s="179"/>
      <c r="W5080" s="7"/>
      <c r="X5080" s="7"/>
      <c r="Y5080" s="7"/>
      <c r="Z5080" s="210">
        <v>3140</v>
      </c>
      <c r="AA5080" s="11"/>
      <c r="AB5080" s="123" t="s">
        <v>7939</v>
      </c>
      <c r="AC5080" s="124"/>
      <c r="AD5080" s="80"/>
      <c r="AE5080" s="80"/>
      <c r="AF5080" s="191"/>
      <c r="AG5080" s="80"/>
      <c r="AH5080" s="2" t="s">
        <v>8024</v>
      </c>
      <c r="AI5080" s="80" t="s">
        <v>6</v>
      </c>
      <c r="AJ5080" s="80"/>
      <c r="AK5080" s="7"/>
      <c r="AL5080" s="85"/>
      <c r="AM5080" s="151" t="s">
        <v>19998</v>
      </c>
      <c r="AN5080" s="16"/>
      <c r="AO5080" s="166"/>
      <c r="AP5080" s="5">
        <f t="shared" si="80"/>
        <v>0</v>
      </c>
      <c r="AQ5080" s="16"/>
      <c r="AR5080" s="205">
        <v>1</v>
      </c>
      <c r="AS5080" s="16"/>
      <c r="AT5080" s="16"/>
      <c r="AU5080" s="16"/>
      <c r="AV5080" s="16"/>
      <c r="AW5080" s="16"/>
      <c r="AX5080" s="16"/>
    </row>
    <row r="5081" spans="1:50" customFormat="1" ht="15.75" hidden="1" customHeight="1" x14ac:dyDescent="0.2">
      <c r="A5081" s="7" t="s">
        <v>8992</v>
      </c>
      <c r="B5081" s="3" t="s">
        <v>8993</v>
      </c>
      <c r="C5081" s="85" t="s">
        <v>7939</v>
      </c>
      <c r="D5081" s="85" t="s">
        <v>13090</v>
      </c>
      <c r="E5081" s="202" t="s">
        <v>154</v>
      </c>
      <c r="F5081" s="85" t="s">
        <v>55</v>
      </c>
      <c r="G5081" s="85" t="s">
        <v>63</v>
      </c>
      <c r="H5081" s="85" t="s">
        <v>20690</v>
      </c>
      <c r="I5081" s="3" t="s">
        <v>7970</v>
      </c>
      <c r="J5081" s="85" t="s">
        <v>4435</v>
      </c>
      <c r="K5081" s="7" t="s">
        <v>3838</v>
      </c>
      <c r="L5081" s="3"/>
      <c r="M5081" s="3"/>
      <c r="N5081" s="41" t="s">
        <v>8994</v>
      </c>
      <c r="O5081" s="87">
        <v>0</v>
      </c>
      <c r="P5081" s="87">
        <v>0</v>
      </c>
      <c r="Q5081" s="87">
        <v>0</v>
      </c>
      <c r="R5081" s="87">
        <v>0</v>
      </c>
      <c r="S5081" s="87"/>
      <c r="T5081" s="87"/>
      <c r="U5081" s="85" t="s">
        <v>112</v>
      </c>
      <c r="V5081" s="179"/>
      <c r="W5081" s="7"/>
      <c r="X5081" s="3"/>
      <c r="Y5081" s="3"/>
      <c r="Z5081" s="146">
        <v>8885</v>
      </c>
      <c r="AA5081" s="11"/>
      <c r="AB5081" s="123" t="s">
        <v>7939</v>
      </c>
      <c r="AC5081" s="124"/>
      <c r="AD5081" s="41"/>
      <c r="AE5081" s="41"/>
      <c r="AF5081" s="191">
        <v>42173</v>
      </c>
      <c r="AG5081" s="41"/>
      <c r="AH5081" s="41" t="s">
        <v>8024</v>
      </c>
      <c r="AI5081" s="80" t="s">
        <v>6</v>
      </c>
      <c r="AJ5081" s="41"/>
      <c r="AK5081" s="3"/>
      <c r="AL5081" s="85"/>
      <c r="AM5081" s="151" t="s">
        <v>19998</v>
      </c>
      <c r="AN5081" s="15"/>
      <c r="AO5081" s="166"/>
      <c r="AP5081" s="5">
        <f t="shared" si="80"/>
        <v>0</v>
      </c>
      <c r="AQ5081" s="16"/>
      <c r="AR5081" s="205">
        <v>1</v>
      </c>
      <c r="AS5081" s="16"/>
      <c r="AT5081" s="16"/>
      <c r="AU5081" s="16"/>
      <c r="AV5081" s="16"/>
      <c r="AW5081" s="16"/>
      <c r="AX5081" s="16"/>
    </row>
    <row r="5082" spans="1:50" customFormat="1" ht="15.75" hidden="1" customHeight="1" x14ac:dyDescent="0.2">
      <c r="A5082" s="7" t="s">
        <v>8995</v>
      </c>
      <c r="B5082" s="3" t="s">
        <v>27020</v>
      </c>
      <c r="C5082" s="85" t="s">
        <v>7939</v>
      </c>
      <c r="D5082" s="85" t="s">
        <v>13090</v>
      </c>
      <c r="E5082" s="202" t="s">
        <v>154</v>
      </c>
      <c r="F5082" s="85" t="s">
        <v>34</v>
      </c>
      <c r="G5082" s="85" t="s">
        <v>37</v>
      </c>
      <c r="H5082" s="85" t="s">
        <v>20689</v>
      </c>
      <c r="I5082" s="3" t="s">
        <v>8145</v>
      </c>
      <c r="J5082" s="85" t="s">
        <v>105</v>
      </c>
      <c r="K5082" s="7" t="s">
        <v>102</v>
      </c>
      <c r="L5082" s="3"/>
      <c r="M5082" s="3"/>
      <c r="N5082" s="41" t="s">
        <v>21909</v>
      </c>
      <c r="O5082" s="87">
        <v>117969</v>
      </c>
      <c r="P5082" s="87">
        <v>16963</v>
      </c>
      <c r="Q5082" s="87">
        <v>101006</v>
      </c>
      <c r="R5082" s="87">
        <v>30633</v>
      </c>
      <c r="S5082" s="87"/>
      <c r="T5082" s="87"/>
      <c r="U5082" s="85">
        <v>2010</v>
      </c>
      <c r="V5082" s="179"/>
      <c r="W5082" s="7"/>
      <c r="X5082" s="3"/>
      <c r="Y5082" s="3"/>
      <c r="Z5082" s="146">
        <v>5001</v>
      </c>
      <c r="AA5082" s="11"/>
      <c r="AB5082" s="123" t="s">
        <v>7939</v>
      </c>
      <c r="AC5082" s="124"/>
      <c r="AD5082" s="41"/>
      <c r="AE5082" s="41"/>
      <c r="AF5082" s="191">
        <v>43927</v>
      </c>
      <c r="AG5082" s="41"/>
      <c r="AH5082" s="41" t="s">
        <v>7952</v>
      </c>
      <c r="AI5082" s="80" t="s">
        <v>6</v>
      </c>
      <c r="AJ5082" s="41"/>
      <c r="AK5082" s="4"/>
      <c r="AL5082" s="85"/>
      <c r="AM5082" s="151" t="s">
        <v>19998</v>
      </c>
      <c r="AN5082" s="15"/>
      <c r="AO5082" s="166"/>
      <c r="AP5082" s="5">
        <f t="shared" si="80"/>
        <v>0</v>
      </c>
      <c r="AQ5082" s="16"/>
      <c r="AR5082" s="205">
        <v>1</v>
      </c>
      <c r="AS5082" s="16"/>
      <c r="AT5082" s="16"/>
      <c r="AU5082" s="16"/>
      <c r="AV5082" s="16"/>
      <c r="AW5082" s="16"/>
      <c r="AX5082" s="16"/>
    </row>
    <row r="5083" spans="1:50" customFormat="1" ht="15.75" hidden="1" customHeight="1" x14ac:dyDescent="0.2">
      <c r="A5083" s="7" t="s">
        <v>8996</v>
      </c>
      <c r="B5083" s="3" t="s">
        <v>8997</v>
      </c>
      <c r="C5083" s="85" t="s">
        <v>7939</v>
      </c>
      <c r="D5083" s="85" t="s">
        <v>13090</v>
      </c>
      <c r="E5083" s="202" t="s">
        <v>154</v>
      </c>
      <c r="F5083" s="85" t="s">
        <v>55</v>
      </c>
      <c r="G5083" s="85" t="s">
        <v>63</v>
      </c>
      <c r="H5083" s="85" t="s">
        <v>20690</v>
      </c>
      <c r="I5083" s="3" t="s">
        <v>4564</v>
      </c>
      <c r="J5083" s="85" t="s">
        <v>4406</v>
      </c>
      <c r="K5083" s="7" t="s">
        <v>4407</v>
      </c>
      <c r="L5083" s="3"/>
      <c r="M5083" s="3"/>
      <c r="N5083" s="41" t="s">
        <v>16629</v>
      </c>
      <c r="O5083" s="87">
        <v>154886</v>
      </c>
      <c r="P5083" s="87">
        <v>7898</v>
      </c>
      <c r="Q5083" s="87">
        <v>146988</v>
      </c>
      <c r="R5083" s="87">
        <v>0</v>
      </c>
      <c r="S5083" s="87"/>
      <c r="T5083" s="87"/>
      <c r="U5083" s="85">
        <v>2016</v>
      </c>
      <c r="V5083" s="179"/>
      <c r="W5083" s="7"/>
      <c r="X5083" s="3"/>
      <c r="Y5083" s="3"/>
      <c r="Z5083" s="146">
        <v>34298</v>
      </c>
      <c r="AA5083" s="11"/>
      <c r="AB5083" s="123" t="s">
        <v>7939</v>
      </c>
      <c r="AC5083" s="124"/>
      <c r="AD5083" s="41"/>
      <c r="AE5083" s="41"/>
      <c r="AF5083" s="191">
        <v>43927</v>
      </c>
      <c r="AG5083" s="41"/>
      <c r="AH5083" s="41" t="s">
        <v>8024</v>
      </c>
      <c r="AI5083" s="80" t="s">
        <v>6</v>
      </c>
      <c r="AJ5083" s="41"/>
      <c r="AK5083" s="3"/>
      <c r="AL5083" s="85"/>
      <c r="AM5083" s="151" t="s">
        <v>19998</v>
      </c>
      <c r="AN5083" s="15"/>
      <c r="AO5083" s="166"/>
      <c r="AP5083" s="5">
        <f t="shared" si="80"/>
        <v>0</v>
      </c>
      <c r="AQ5083" s="16"/>
      <c r="AR5083" s="205">
        <v>1</v>
      </c>
      <c r="AS5083" s="16"/>
      <c r="AT5083" s="16"/>
      <c r="AU5083" s="16"/>
      <c r="AV5083" s="16"/>
      <c r="AW5083" s="16"/>
      <c r="AX5083" s="16"/>
    </row>
    <row r="5084" spans="1:50" customFormat="1" ht="15.75" hidden="1" customHeight="1" x14ac:dyDescent="0.2">
      <c r="A5084" s="7" t="s">
        <v>8998</v>
      </c>
      <c r="B5084" s="3" t="s">
        <v>8999</v>
      </c>
      <c r="C5084" s="85" t="s">
        <v>7939</v>
      </c>
      <c r="D5084" s="85" t="s">
        <v>13090</v>
      </c>
      <c r="E5084" s="202" t="s">
        <v>154</v>
      </c>
      <c r="F5084" s="85" t="s">
        <v>25110</v>
      </c>
      <c r="G5084" s="85" t="s">
        <v>54</v>
      </c>
      <c r="H5084" s="85" t="s">
        <v>20690</v>
      </c>
      <c r="I5084" s="3" t="s">
        <v>8381</v>
      </c>
      <c r="J5084" s="85" t="s">
        <v>4400</v>
      </c>
      <c r="K5084" s="7" t="s">
        <v>4422</v>
      </c>
      <c r="L5084" s="3"/>
      <c r="M5084" s="3"/>
      <c r="N5084" s="41" t="s">
        <v>9000</v>
      </c>
      <c r="O5084" s="87">
        <v>0</v>
      </c>
      <c r="P5084" s="87">
        <v>0</v>
      </c>
      <c r="Q5084" s="87">
        <v>0</v>
      </c>
      <c r="R5084" s="87">
        <v>0</v>
      </c>
      <c r="S5084" s="87"/>
      <c r="T5084" s="87"/>
      <c r="U5084" s="85" t="s">
        <v>112</v>
      </c>
      <c r="V5084" s="179"/>
      <c r="W5084" s="7"/>
      <c r="X5084" s="3"/>
      <c r="Y5084" s="3"/>
      <c r="Z5084" s="146">
        <v>36161</v>
      </c>
      <c r="AA5084" s="11"/>
      <c r="AB5084" s="123" t="s">
        <v>7939</v>
      </c>
      <c r="AC5084" s="124"/>
      <c r="AD5084" s="41"/>
      <c r="AE5084" s="41"/>
      <c r="AF5084" s="191">
        <v>41981</v>
      </c>
      <c r="AG5084" s="41"/>
      <c r="AH5084" s="41" t="s">
        <v>16609</v>
      </c>
      <c r="AI5084" s="80" t="s">
        <v>6</v>
      </c>
      <c r="AJ5084" s="41"/>
      <c r="AK5084" s="3"/>
      <c r="AL5084" s="85"/>
      <c r="AM5084" s="151" t="s">
        <v>19998</v>
      </c>
      <c r="AN5084" s="15"/>
      <c r="AO5084" s="166"/>
      <c r="AP5084" s="5">
        <f t="shared" si="80"/>
        <v>0</v>
      </c>
      <c r="AQ5084" s="16"/>
      <c r="AR5084" s="205">
        <v>1</v>
      </c>
      <c r="AS5084" s="16"/>
      <c r="AT5084" s="16"/>
      <c r="AU5084" s="16"/>
      <c r="AV5084" s="16"/>
      <c r="AW5084" s="16"/>
      <c r="AX5084" s="16"/>
    </row>
    <row r="5085" spans="1:50" customFormat="1" ht="15.75" hidden="1" customHeight="1" x14ac:dyDescent="0.2">
      <c r="A5085" s="7" t="s">
        <v>9001</v>
      </c>
      <c r="B5085" s="3" t="s">
        <v>9002</v>
      </c>
      <c r="C5085" s="85" t="s">
        <v>7939</v>
      </c>
      <c r="D5085" s="85" t="s">
        <v>13090</v>
      </c>
      <c r="E5085" s="202" t="s">
        <v>154</v>
      </c>
      <c r="F5085" s="85" t="s">
        <v>55</v>
      </c>
      <c r="G5085" s="85" t="s">
        <v>63</v>
      </c>
      <c r="H5085" s="85" t="s">
        <v>20690</v>
      </c>
      <c r="I5085" s="3" t="s">
        <v>4564</v>
      </c>
      <c r="J5085" s="85" t="s">
        <v>4400</v>
      </c>
      <c r="K5085" s="7" t="s">
        <v>4422</v>
      </c>
      <c r="L5085" s="3"/>
      <c r="M5085" s="3"/>
      <c r="N5085" s="41" t="s">
        <v>9003</v>
      </c>
      <c r="O5085" s="87">
        <v>64821</v>
      </c>
      <c r="P5085" s="87">
        <v>64821</v>
      </c>
      <c r="Q5085" s="87">
        <v>0</v>
      </c>
      <c r="R5085" s="87">
        <v>0</v>
      </c>
      <c r="S5085" s="87"/>
      <c r="T5085" s="87"/>
      <c r="U5085" s="85">
        <v>2005</v>
      </c>
      <c r="V5085" s="179"/>
      <c r="W5085" s="7"/>
      <c r="X5085" s="3"/>
      <c r="Y5085" s="3"/>
      <c r="Z5085" s="146">
        <v>45774</v>
      </c>
      <c r="AA5085" s="11"/>
      <c r="AB5085" s="123" t="s">
        <v>7939</v>
      </c>
      <c r="AC5085" s="124"/>
      <c r="AD5085" s="41"/>
      <c r="AE5085" s="41"/>
      <c r="AF5085" s="191">
        <v>40066</v>
      </c>
      <c r="AG5085" s="41"/>
      <c r="AH5085" s="41" t="s">
        <v>8024</v>
      </c>
      <c r="AI5085" s="80" t="s">
        <v>6</v>
      </c>
      <c r="AJ5085" s="41"/>
      <c r="AK5085" s="3"/>
      <c r="AL5085" s="85"/>
      <c r="AM5085" s="151" t="s">
        <v>19998</v>
      </c>
      <c r="AN5085" s="15"/>
      <c r="AO5085" s="166"/>
      <c r="AP5085" s="5">
        <f t="shared" si="80"/>
        <v>0</v>
      </c>
      <c r="AQ5085" s="16"/>
      <c r="AR5085" s="205">
        <v>1</v>
      </c>
      <c r="AS5085" s="16"/>
      <c r="AT5085" s="16"/>
      <c r="AU5085" s="16"/>
      <c r="AV5085" s="16"/>
      <c r="AW5085" s="16"/>
      <c r="AX5085" s="16"/>
    </row>
    <row r="5086" spans="1:50" customFormat="1" ht="15.75" hidden="1" customHeight="1" x14ac:dyDescent="0.2">
      <c r="A5086" s="7" t="s">
        <v>9004</v>
      </c>
      <c r="B5086" s="3" t="s">
        <v>9005</v>
      </c>
      <c r="C5086" s="85" t="s">
        <v>7939</v>
      </c>
      <c r="D5086" s="85" t="s">
        <v>13090</v>
      </c>
      <c r="E5086" s="202" t="s">
        <v>154</v>
      </c>
      <c r="F5086" s="85" t="s">
        <v>25110</v>
      </c>
      <c r="G5086" s="85" t="s">
        <v>54</v>
      </c>
      <c r="H5086" s="85" t="s">
        <v>20690</v>
      </c>
      <c r="I5086" s="3" t="s">
        <v>8381</v>
      </c>
      <c r="J5086" s="85" t="s">
        <v>4400</v>
      </c>
      <c r="K5086" s="7" t="s">
        <v>4422</v>
      </c>
      <c r="L5086" s="3"/>
      <c r="M5086" s="3"/>
      <c r="N5086" s="41" t="s">
        <v>9006</v>
      </c>
      <c r="O5086" s="87">
        <v>0</v>
      </c>
      <c r="P5086" s="87">
        <v>0</v>
      </c>
      <c r="Q5086" s="87">
        <v>0</v>
      </c>
      <c r="R5086" s="87">
        <v>0</v>
      </c>
      <c r="S5086" s="87"/>
      <c r="T5086" s="87"/>
      <c r="U5086" s="85" t="s">
        <v>112</v>
      </c>
      <c r="V5086" s="179"/>
      <c r="W5086" s="7"/>
      <c r="X5086" s="3"/>
      <c r="Y5086" s="3"/>
      <c r="Z5086" s="146">
        <v>20118</v>
      </c>
      <c r="AA5086" s="11"/>
      <c r="AB5086" s="123" t="s">
        <v>7939</v>
      </c>
      <c r="AC5086" s="124"/>
      <c r="AD5086" s="41"/>
      <c r="AE5086" s="41"/>
      <c r="AF5086" s="191">
        <v>41970</v>
      </c>
      <c r="AG5086" s="41"/>
      <c r="AH5086" s="41" t="s">
        <v>16609</v>
      </c>
      <c r="AI5086" s="80" t="s">
        <v>6</v>
      </c>
      <c r="AJ5086" s="41"/>
      <c r="AK5086" s="3"/>
      <c r="AL5086" s="85"/>
      <c r="AM5086" s="151" t="s">
        <v>19998</v>
      </c>
      <c r="AN5086" s="15"/>
      <c r="AO5086" s="166"/>
      <c r="AP5086" s="5">
        <f t="shared" si="80"/>
        <v>0</v>
      </c>
      <c r="AQ5086" s="16"/>
      <c r="AR5086" s="205">
        <v>1</v>
      </c>
      <c r="AS5086" s="16"/>
      <c r="AT5086" s="16"/>
      <c r="AU5086" s="16"/>
      <c r="AV5086" s="16"/>
      <c r="AW5086" s="16"/>
      <c r="AX5086" s="16"/>
    </row>
    <row r="5087" spans="1:50" customFormat="1" ht="15.75" hidden="1" customHeight="1" x14ac:dyDescent="0.2">
      <c r="A5087" s="7" t="s">
        <v>9007</v>
      </c>
      <c r="B5087" s="3" t="s">
        <v>9008</v>
      </c>
      <c r="C5087" s="85" t="s">
        <v>7939</v>
      </c>
      <c r="D5087" s="85" t="s">
        <v>13090</v>
      </c>
      <c r="E5087" s="202" t="s">
        <v>154</v>
      </c>
      <c r="F5087" s="85" t="s">
        <v>25110</v>
      </c>
      <c r="G5087" s="85" t="s">
        <v>54</v>
      </c>
      <c r="H5087" s="85" t="s">
        <v>20690</v>
      </c>
      <c r="I5087" s="3" t="s">
        <v>8381</v>
      </c>
      <c r="J5087" s="85" t="s">
        <v>4400</v>
      </c>
      <c r="K5087" s="7" t="s">
        <v>4422</v>
      </c>
      <c r="L5087" s="3"/>
      <c r="M5087" s="3"/>
      <c r="N5087" s="41" t="s">
        <v>9009</v>
      </c>
      <c r="O5087" s="87">
        <v>0</v>
      </c>
      <c r="P5087" s="87">
        <v>0</v>
      </c>
      <c r="Q5087" s="87">
        <v>0</v>
      </c>
      <c r="R5087" s="87">
        <v>0</v>
      </c>
      <c r="S5087" s="87"/>
      <c r="T5087" s="87"/>
      <c r="U5087" s="85" t="s">
        <v>112</v>
      </c>
      <c r="V5087" s="179"/>
      <c r="W5087" s="7"/>
      <c r="X5087" s="3"/>
      <c r="Y5087" s="3"/>
      <c r="Z5087" s="146">
        <v>23898</v>
      </c>
      <c r="AA5087" s="11"/>
      <c r="AB5087" s="123" t="s">
        <v>7939</v>
      </c>
      <c r="AC5087" s="124"/>
      <c r="AD5087" s="41"/>
      <c r="AE5087" s="41"/>
      <c r="AF5087" s="191">
        <v>41975</v>
      </c>
      <c r="AG5087" s="41"/>
      <c r="AH5087" s="41" t="s">
        <v>16609</v>
      </c>
      <c r="AI5087" s="80" t="s">
        <v>6</v>
      </c>
      <c r="AJ5087" s="41"/>
      <c r="AK5087" s="3"/>
      <c r="AL5087" s="85"/>
      <c r="AM5087" s="151" t="s">
        <v>19998</v>
      </c>
      <c r="AN5087" s="15"/>
      <c r="AO5087" s="166"/>
      <c r="AP5087" s="5">
        <f t="shared" si="80"/>
        <v>0</v>
      </c>
      <c r="AQ5087" s="16"/>
      <c r="AR5087" s="205">
        <v>1</v>
      </c>
      <c r="AS5087" s="16"/>
      <c r="AT5087" s="16"/>
      <c r="AU5087" s="16"/>
      <c r="AV5087" s="16"/>
      <c r="AW5087" s="16"/>
      <c r="AX5087" s="16"/>
    </row>
    <row r="5088" spans="1:50" customFormat="1" ht="15.75" hidden="1" customHeight="1" x14ac:dyDescent="0.2">
      <c r="A5088" s="7" t="s">
        <v>9010</v>
      </c>
      <c r="B5088" s="3" t="s">
        <v>9011</v>
      </c>
      <c r="C5088" s="85" t="s">
        <v>7939</v>
      </c>
      <c r="D5088" s="85" t="s">
        <v>13090</v>
      </c>
      <c r="E5088" s="202" t="s">
        <v>154</v>
      </c>
      <c r="F5088" s="85" t="s">
        <v>55</v>
      </c>
      <c r="G5088" s="85" t="s">
        <v>57</v>
      </c>
      <c r="H5088" s="85" t="s">
        <v>20690</v>
      </c>
      <c r="I5088" s="3" t="s">
        <v>4564</v>
      </c>
      <c r="J5088" s="85" t="s">
        <v>4406</v>
      </c>
      <c r="K5088" s="7" t="s">
        <v>4407</v>
      </c>
      <c r="L5088" s="3"/>
      <c r="M5088" s="3"/>
      <c r="N5088" s="41" t="s">
        <v>13138</v>
      </c>
      <c r="O5088" s="87">
        <v>38282</v>
      </c>
      <c r="P5088" s="87">
        <v>1991</v>
      </c>
      <c r="Q5088" s="87">
        <v>36291</v>
      </c>
      <c r="R5088" s="87">
        <v>0</v>
      </c>
      <c r="S5088" s="87"/>
      <c r="T5088" s="87"/>
      <c r="U5088" s="85">
        <v>2013</v>
      </c>
      <c r="V5088" s="179"/>
      <c r="W5088" s="7"/>
      <c r="X5088" s="3"/>
      <c r="Y5088" s="3"/>
      <c r="Z5088" s="146">
        <v>24627</v>
      </c>
      <c r="AA5088" s="11"/>
      <c r="AB5088" s="123" t="s">
        <v>7939</v>
      </c>
      <c r="AC5088" s="124"/>
      <c r="AD5088" s="41"/>
      <c r="AE5088" s="41"/>
      <c r="AF5088" s="191">
        <v>44284</v>
      </c>
      <c r="AG5088" s="41"/>
      <c r="AH5088" s="41" t="s">
        <v>8024</v>
      </c>
      <c r="AI5088" s="80" t="s">
        <v>6</v>
      </c>
      <c r="AJ5088" s="41"/>
      <c r="AK5088" s="3"/>
      <c r="AL5088" s="85"/>
      <c r="AM5088" s="151" t="s">
        <v>19998</v>
      </c>
      <c r="AN5088" s="15"/>
      <c r="AO5088" s="166"/>
      <c r="AP5088" s="5">
        <f t="shared" si="80"/>
        <v>0</v>
      </c>
      <c r="AQ5088" s="16"/>
      <c r="AR5088" s="205">
        <v>1</v>
      </c>
      <c r="AS5088" s="16"/>
      <c r="AT5088" s="16"/>
      <c r="AU5088" s="16"/>
      <c r="AV5088" s="16"/>
      <c r="AW5088" s="16"/>
      <c r="AX5088" s="16"/>
    </row>
    <row r="5089" spans="1:50" customFormat="1" ht="15.75" hidden="1" customHeight="1" x14ac:dyDescent="0.2">
      <c r="A5089" s="7" t="s">
        <v>9012</v>
      </c>
      <c r="B5089" s="3" t="s">
        <v>9013</v>
      </c>
      <c r="C5089" s="85" t="s">
        <v>7939</v>
      </c>
      <c r="D5089" s="85" t="s">
        <v>13090</v>
      </c>
      <c r="E5089" s="202" t="s">
        <v>154</v>
      </c>
      <c r="F5089" s="85" t="s">
        <v>25110</v>
      </c>
      <c r="G5089" s="85" t="s">
        <v>13790</v>
      </c>
      <c r="H5089" s="85" t="s">
        <v>20690</v>
      </c>
      <c r="I5089" s="3" t="s">
        <v>8962</v>
      </c>
      <c r="J5089" s="85" t="s">
        <v>105</v>
      </c>
      <c r="K5089" s="7" t="s">
        <v>102</v>
      </c>
      <c r="L5089" s="3"/>
      <c r="M5089" s="3"/>
      <c r="N5089" s="41" t="s">
        <v>9014</v>
      </c>
      <c r="O5089" s="87">
        <v>14996</v>
      </c>
      <c r="P5089" s="87">
        <v>14996</v>
      </c>
      <c r="Q5089" s="87">
        <v>0</v>
      </c>
      <c r="R5089" s="87">
        <v>0</v>
      </c>
      <c r="S5089" s="87"/>
      <c r="T5089" s="87"/>
      <c r="U5089" s="85">
        <v>2012</v>
      </c>
      <c r="V5089" s="179"/>
      <c r="W5089" s="7"/>
      <c r="X5089" s="3"/>
      <c r="Y5089" s="3"/>
      <c r="Z5089" s="146">
        <v>6172</v>
      </c>
      <c r="AA5089" s="11"/>
      <c r="AB5089" s="123" t="s">
        <v>7939</v>
      </c>
      <c r="AC5089" s="124"/>
      <c r="AD5089" s="41"/>
      <c r="AE5089" s="41"/>
      <c r="AF5089" s="191">
        <v>42123</v>
      </c>
      <c r="AG5089" s="41"/>
      <c r="AH5089" s="41" t="s">
        <v>8024</v>
      </c>
      <c r="AI5089" s="80" t="s">
        <v>6</v>
      </c>
      <c r="AJ5089" s="41"/>
      <c r="AK5089" s="3"/>
      <c r="AL5089" s="85"/>
      <c r="AM5089" s="151" t="s">
        <v>19998</v>
      </c>
      <c r="AN5089" s="15"/>
      <c r="AO5089" s="166"/>
      <c r="AP5089" s="5">
        <f t="shared" si="80"/>
        <v>0</v>
      </c>
      <c r="AQ5089" s="16"/>
      <c r="AR5089" s="205">
        <v>1</v>
      </c>
      <c r="AS5089" s="16"/>
      <c r="AT5089" s="16"/>
      <c r="AU5089" s="16"/>
      <c r="AV5089" s="16"/>
      <c r="AW5089" s="16"/>
      <c r="AX5089" s="16"/>
    </row>
    <row r="5090" spans="1:50" customFormat="1" ht="15.75" hidden="1" customHeight="1" x14ac:dyDescent="0.2">
      <c r="A5090" s="7" t="s">
        <v>9015</v>
      </c>
      <c r="B5090" s="3" t="s">
        <v>9016</v>
      </c>
      <c r="C5090" s="85" t="s">
        <v>7939</v>
      </c>
      <c r="D5090" s="85" t="s">
        <v>13090</v>
      </c>
      <c r="E5090" s="202" t="s">
        <v>154</v>
      </c>
      <c r="F5090" s="85" t="s">
        <v>25110</v>
      </c>
      <c r="G5090" s="85" t="s">
        <v>13790</v>
      </c>
      <c r="H5090" s="85" t="s">
        <v>20690</v>
      </c>
      <c r="I5090" s="3" t="s">
        <v>8962</v>
      </c>
      <c r="J5090" s="85" t="s">
        <v>105</v>
      </c>
      <c r="K5090" s="7" t="s">
        <v>102</v>
      </c>
      <c r="L5090" s="3"/>
      <c r="M5090" s="3"/>
      <c r="N5090" s="41" t="s">
        <v>9017</v>
      </c>
      <c r="O5090" s="87">
        <v>10686</v>
      </c>
      <c r="P5090" s="87">
        <v>10686</v>
      </c>
      <c r="Q5090" s="87">
        <v>0</v>
      </c>
      <c r="R5090" s="87">
        <v>0</v>
      </c>
      <c r="S5090" s="87"/>
      <c r="T5090" s="87"/>
      <c r="U5090" s="85">
        <v>2012</v>
      </c>
      <c r="V5090" s="179"/>
      <c r="W5090" s="7"/>
      <c r="X5090" s="3"/>
      <c r="Y5090" s="3"/>
      <c r="Z5090" s="146">
        <v>3471</v>
      </c>
      <c r="AA5090" s="11"/>
      <c r="AB5090" s="123" t="s">
        <v>7939</v>
      </c>
      <c r="AC5090" s="124"/>
      <c r="AD5090" s="41"/>
      <c r="AE5090" s="41"/>
      <c r="AF5090" s="191">
        <v>42137</v>
      </c>
      <c r="AG5090" s="41"/>
      <c r="AH5090" s="41" t="s">
        <v>8024</v>
      </c>
      <c r="AI5090" s="80" t="s">
        <v>6</v>
      </c>
      <c r="AJ5090" s="41"/>
      <c r="AK5090" s="3"/>
      <c r="AL5090" s="85"/>
      <c r="AM5090" s="151" t="s">
        <v>19998</v>
      </c>
      <c r="AN5090" s="15"/>
      <c r="AO5090" s="166"/>
      <c r="AP5090" s="5">
        <f t="shared" si="80"/>
        <v>0</v>
      </c>
      <c r="AQ5090" s="16"/>
      <c r="AR5090" s="205">
        <v>1</v>
      </c>
      <c r="AS5090" s="16"/>
      <c r="AT5090" s="16"/>
      <c r="AU5090" s="16"/>
      <c r="AV5090" s="16"/>
      <c r="AW5090" s="16"/>
      <c r="AX5090" s="16"/>
    </row>
    <row r="5091" spans="1:50" customFormat="1" ht="15.75" hidden="1" customHeight="1" x14ac:dyDescent="0.2">
      <c r="A5091" s="7" t="s">
        <v>9018</v>
      </c>
      <c r="B5091" s="3" t="s">
        <v>9019</v>
      </c>
      <c r="C5091" s="85" t="s">
        <v>7939</v>
      </c>
      <c r="D5091" s="85" t="s">
        <v>13090</v>
      </c>
      <c r="E5091" s="202" t="s">
        <v>154</v>
      </c>
      <c r="F5091" s="85" t="s">
        <v>25110</v>
      </c>
      <c r="G5091" s="85" t="s">
        <v>13790</v>
      </c>
      <c r="H5091" s="85" t="s">
        <v>20690</v>
      </c>
      <c r="I5091" s="3" t="s">
        <v>8962</v>
      </c>
      <c r="J5091" s="85" t="s">
        <v>105</v>
      </c>
      <c r="K5091" s="7" t="s">
        <v>102</v>
      </c>
      <c r="L5091" s="3"/>
      <c r="M5091" s="3"/>
      <c r="N5091" s="41" t="s">
        <v>9020</v>
      </c>
      <c r="O5091" s="87">
        <v>1332</v>
      </c>
      <c r="P5091" s="87">
        <v>1332</v>
      </c>
      <c r="Q5091" s="87">
        <v>0</v>
      </c>
      <c r="R5091" s="87">
        <v>0</v>
      </c>
      <c r="S5091" s="87"/>
      <c r="T5091" s="87"/>
      <c r="U5091" s="85">
        <v>2013</v>
      </c>
      <c r="V5091" s="179"/>
      <c r="W5091" s="7"/>
      <c r="X5091" s="3"/>
      <c r="Y5091" s="3"/>
      <c r="Z5091" s="146">
        <v>727</v>
      </c>
      <c r="AA5091" s="11"/>
      <c r="AB5091" s="123" t="s">
        <v>7939</v>
      </c>
      <c r="AC5091" s="124"/>
      <c r="AD5091" s="41"/>
      <c r="AE5091" s="41"/>
      <c r="AF5091" s="191">
        <v>42144</v>
      </c>
      <c r="AG5091" s="41"/>
      <c r="AH5091" s="41" t="s">
        <v>8024</v>
      </c>
      <c r="AI5091" s="80" t="s">
        <v>6</v>
      </c>
      <c r="AJ5091" s="41"/>
      <c r="AK5091" s="3"/>
      <c r="AL5091" s="85"/>
      <c r="AM5091" s="151" t="s">
        <v>19998</v>
      </c>
      <c r="AN5091" s="15"/>
      <c r="AO5091" s="166"/>
      <c r="AP5091" s="5">
        <f t="shared" si="80"/>
        <v>0</v>
      </c>
      <c r="AQ5091" s="16"/>
      <c r="AR5091" s="205">
        <v>1</v>
      </c>
      <c r="AS5091" s="16"/>
      <c r="AT5091" s="16"/>
      <c r="AU5091" s="16"/>
      <c r="AV5091" s="16"/>
      <c r="AW5091" s="16"/>
      <c r="AX5091" s="16"/>
    </row>
    <row r="5092" spans="1:50" customFormat="1" ht="15.75" hidden="1" customHeight="1" x14ac:dyDescent="0.2">
      <c r="A5092" s="7" t="s">
        <v>9021</v>
      </c>
      <c r="B5092" s="3" t="s">
        <v>9022</v>
      </c>
      <c r="C5092" s="85" t="s">
        <v>7939</v>
      </c>
      <c r="D5092" s="85" t="s">
        <v>13090</v>
      </c>
      <c r="E5092" s="202" t="s">
        <v>154</v>
      </c>
      <c r="F5092" s="85" t="s">
        <v>25110</v>
      </c>
      <c r="G5092" s="85" t="s">
        <v>13790</v>
      </c>
      <c r="H5092" s="85" t="s">
        <v>20690</v>
      </c>
      <c r="I5092" s="3" t="s">
        <v>8962</v>
      </c>
      <c r="J5092" s="85" t="s">
        <v>105</v>
      </c>
      <c r="K5092" s="7" t="s">
        <v>102</v>
      </c>
      <c r="L5092" s="3"/>
      <c r="M5092" s="3"/>
      <c r="N5092" s="41" t="s">
        <v>9023</v>
      </c>
      <c r="O5092" s="87">
        <v>13279</v>
      </c>
      <c r="P5092" s="87">
        <v>13279</v>
      </c>
      <c r="Q5092" s="87">
        <v>0</v>
      </c>
      <c r="R5092" s="87">
        <v>0</v>
      </c>
      <c r="S5092" s="87"/>
      <c r="T5092" s="87"/>
      <c r="U5092" s="85">
        <v>2012</v>
      </c>
      <c r="V5092" s="179"/>
      <c r="W5092" s="7"/>
      <c r="X5092" s="3"/>
      <c r="Y5092" s="3"/>
      <c r="Z5092" s="146">
        <v>3462</v>
      </c>
      <c r="AA5092" s="11"/>
      <c r="AB5092" s="123" t="s">
        <v>7939</v>
      </c>
      <c r="AC5092" s="124"/>
      <c r="AD5092" s="41"/>
      <c r="AE5092" s="41"/>
      <c r="AF5092" s="191">
        <v>42137</v>
      </c>
      <c r="AG5092" s="41"/>
      <c r="AH5092" s="41" t="s">
        <v>8024</v>
      </c>
      <c r="AI5092" s="80" t="s">
        <v>6</v>
      </c>
      <c r="AJ5092" s="41"/>
      <c r="AK5092" s="3"/>
      <c r="AL5092" s="85"/>
      <c r="AM5092" s="151" t="s">
        <v>19998</v>
      </c>
      <c r="AN5092" s="15"/>
      <c r="AO5092" s="166"/>
      <c r="AP5092" s="5">
        <f t="shared" si="80"/>
        <v>0</v>
      </c>
      <c r="AQ5092" s="16"/>
      <c r="AR5092" s="205">
        <v>1</v>
      </c>
      <c r="AS5092" s="16"/>
      <c r="AT5092" s="16"/>
      <c r="AU5092" s="16"/>
      <c r="AV5092" s="16"/>
      <c r="AW5092" s="16"/>
      <c r="AX5092" s="16"/>
    </row>
    <row r="5093" spans="1:50" customFormat="1" ht="15.75" hidden="1" customHeight="1" x14ac:dyDescent="0.2">
      <c r="A5093" s="7" t="s">
        <v>9024</v>
      </c>
      <c r="B5093" s="3" t="s">
        <v>9025</v>
      </c>
      <c r="C5093" s="85" t="s">
        <v>7939</v>
      </c>
      <c r="D5093" s="85" t="s">
        <v>13090</v>
      </c>
      <c r="E5093" s="202" t="s">
        <v>154</v>
      </c>
      <c r="F5093" s="85" t="s">
        <v>34</v>
      </c>
      <c r="G5093" s="85" t="s">
        <v>37</v>
      </c>
      <c r="H5093" s="85" t="s">
        <v>20689</v>
      </c>
      <c r="I5093" s="3" t="s">
        <v>8145</v>
      </c>
      <c r="J5093" s="85" t="s">
        <v>105</v>
      </c>
      <c r="K5093" s="7" t="s">
        <v>102</v>
      </c>
      <c r="L5093" s="3"/>
      <c r="M5093" s="3"/>
      <c r="N5093" s="41" t="s">
        <v>9026</v>
      </c>
      <c r="O5093" s="87">
        <v>82271</v>
      </c>
      <c r="P5093" s="87">
        <v>64445</v>
      </c>
      <c r="Q5093" s="87">
        <v>17826</v>
      </c>
      <c r="R5093" s="87">
        <v>12116</v>
      </c>
      <c r="S5093" s="87"/>
      <c r="T5093" s="87"/>
      <c r="U5093" s="85">
        <v>2014</v>
      </c>
      <c r="V5093" s="179"/>
      <c r="W5093" s="7"/>
      <c r="X5093" s="3"/>
      <c r="Y5093" s="3"/>
      <c r="Z5093" s="146">
        <v>6384</v>
      </c>
      <c r="AA5093" s="11"/>
      <c r="AB5093" s="123" t="s">
        <v>7939</v>
      </c>
      <c r="AC5093" s="124"/>
      <c r="AD5093" s="41"/>
      <c r="AE5093" s="41"/>
      <c r="AF5093" s="191">
        <v>43927</v>
      </c>
      <c r="AG5093" s="41"/>
      <c r="AH5093" s="41" t="s">
        <v>7952</v>
      </c>
      <c r="AI5093" s="80" t="s">
        <v>6</v>
      </c>
      <c r="AJ5093" s="41"/>
      <c r="AK5093" s="4"/>
      <c r="AL5093" s="85"/>
      <c r="AM5093" s="151" t="s">
        <v>19998</v>
      </c>
      <c r="AN5093" s="15"/>
      <c r="AO5093" s="166"/>
      <c r="AP5093" s="5">
        <f t="shared" si="80"/>
        <v>0</v>
      </c>
      <c r="AQ5093" s="16"/>
      <c r="AR5093" s="205">
        <v>1</v>
      </c>
      <c r="AS5093" s="16"/>
      <c r="AT5093" s="16"/>
      <c r="AU5093" s="16"/>
      <c r="AV5093" s="16"/>
      <c r="AW5093" s="16"/>
      <c r="AX5093" s="16"/>
    </row>
    <row r="5094" spans="1:50" customFormat="1" ht="15.75" hidden="1" customHeight="1" x14ac:dyDescent="0.2">
      <c r="A5094" s="7" t="s">
        <v>9027</v>
      </c>
      <c r="B5094" s="3" t="s">
        <v>9028</v>
      </c>
      <c r="C5094" s="85" t="s">
        <v>7939</v>
      </c>
      <c r="D5094" s="85" t="s">
        <v>13090</v>
      </c>
      <c r="E5094" s="202" t="s">
        <v>154</v>
      </c>
      <c r="F5094" s="85" t="s">
        <v>34</v>
      </c>
      <c r="G5094" s="85" t="s">
        <v>35</v>
      </c>
      <c r="H5094" s="85" t="s">
        <v>20688</v>
      </c>
      <c r="I5094" s="3" t="s">
        <v>8125</v>
      </c>
      <c r="J5094" s="85" t="s">
        <v>124</v>
      </c>
      <c r="K5094" s="7" t="s">
        <v>4587</v>
      </c>
      <c r="L5094" s="3"/>
      <c r="M5094" s="3"/>
      <c r="N5094" s="41" t="s">
        <v>7950</v>
      </c>
      <c r="O5094" s="87">
        <v>242990</v>
      </c>
      <c r="P5094" s="87">
        <v>209589</v>
      </c>
      <c r="Q5094" s="87">
        <v>33401</v>
      </c>
      <c r="R5094" s="87">
        <v>56998</v>
      </c>
      <c r="S5094" s="87"/>
      <c r="T5094" s="87"/>
      <c r="U5094" s="85">
        <v>2003</v>
      </c>
      <c r="V5094" s="179"/>
      <c r="W5094" s="7"/>
      <c r="X5094" s="3"/>
      <c r="Y5094" s="3"/>
      <c r="Z5094" s="146">
        <v>12189</v>
      </c>
      <c r="AA5094" s="11"/>
      <c r="AB5094" s="123" t="s">
        <v>7939</v>
      </c>
      <c r="AC5094" s="124"/>
      <c r="AD5094" s="41"/>
      <c r="AE5094" s="41"/>
      <c r="AF5094" s="191">
        <v>43927</v>
      </c>
      <c r="AG5094" s="41"/>
      <c r="AH5094" s="41" t="s">
        <v>7952</v>
      </c>
      <c r="AI5094" s="80" t="s">
        <v>6</v>
      </c>
      <c r="AJ5094" s="41"/>
      <c r="AK5094" s="4"/>
      <c r="AL5094" s="85"/>
      <c r="AM5094" s="151" t="s">
        <v>19998</v>
      </c>
      <c r="AN5094" s="15"/>
      <c r="AO5094" s="166"/>
      <c r="AP5094" s="5">
        <f t="shared" si="80"/>
        <v>0</v>
      </c>
      <c r="AQ5094" s="16"/>
      <c r="AR5094" s="205">
        <v>1</v>
      </c>
      <c r="AS5094" s="16"/>
      <c r="AT5094" s="16"/>
      <c r="AU5094" s="16"/>
      <c r="AV5094" s="16"/>
      <c r="AW5094" s="16"/>
      <c r="AX5094" s="16"/>
    </row>
    <row r="5095" spans="1:50" customFormat="1" ht="15.75" hidden="1" customHeight="1" x14ac:dyDescent="0.2">
      <c r="A5095" s="7" t="s">
        <v>9029</v>
      </c>
      <c r="B5095" s="3" t="s">
        <v>9030</v>
      </c>
      <c r="C5095" s="85" t="s">
        <v>7939</v>
      </c>
      <c r="D5095" s="85" t="s">
        <v>13090</v>
      </c>
      <c r="E5095" s="202" t="s">
        <v>154</v>
      </c>
      <c r="F5095" s="85" t="s">
        <v>25110</v>
      </c>
      <c r="G5095" s="85" t="s">
        <v>13790</v>
      </c>
      <c r="H5095" s="85" t="s">
        <v>20690</v>
      </c>
      <c r="I5095" s="3" t="s">
        <v>8962</v>
      </c>
      <c r="J5095" s="85" t="s">
        <v>105</v>
      </c>
      <c r="K5095" s="7" t="s">
        <v>102</v>
      </c>
      <c r="L5095" s="3"/>
      <c r="M5095" s="3"/>
      <c r="N5095" s="41" t="s">
        <v>9031</v>
      </c>
      <c r="O5095" s="87">
        <v>2745</v>
      </c>
      <c r="P5095" s="87">
        <v>2745</v>
      </c>
      <c r="Q5095" s="87">
        <v>0</v>
      </c>
      <c r="R5095" s="87">
        <v>0</v>
      </c>
      <c r="S5095" s="87"/>
      <c r="T5095" s="87"/>
      <c r="U5095" s="85">
        <v>2012</v>
      </c>
      <c r="V5095" s="179"/>
      <c r="W5095" s="7"/>
      <c r="X5095" s="3"/>
      <c r="Y5095" s="3"/>
      <c r="Z5095" s="146">
        <v>1487</v>
      </c>
      <c r="AA5095" s="11"/>
      <c r="AB5095" s="123" t="s">
        <v>7939</v>
      </c>
      <c r="AC5095" s="124"/>
      <c r="AD5095" s="41"/>
      <c r="AE5095" s="41"/>
      <c r="AF5095" s="191">
        <v>42116</v>
      </c>
      <c r="AG5095" s="41"/>
      <c r="AH5095" s="41" t="s">
        <v>8024</v>
      </c>
      <c r="AI5095" s="80" t="s">
        <v>6</v>
      </c>
      <c r="AJ5095" s="41"/>
      <c r="AK5095" s="3"/>
      <c r="AL5095" s="85"/>
      <c r="AM5095" s="151" t="s">
        <v>19998</v>
      </c>
      <c r="AN5095" s="15"/>
      <c r="AO5095" s="166"/>
      <c r="AP5095" s="5">
        <f t="shared" si="80"/>
        <v>0</v>
      </c>
      <c r="AQ5095" s="16"/>
      <c r="AR5095" s="205">
        <v>1</v>
      </c>
      <c r="AS5095" s="16"/>
      <c r="AT5095" s="16"/>
      <c r="AU5095" s="16"/>
      <c r="AV5095" s="16"/>
      <c r="AW5095" s="16"/>
      <c r="AX5095" s="16"/>
    </row>
    <row r="5096" spans="1:50" customFormat="1" ht="15.75" hidden="1" customHeight="1" x14ac:dyDescent="0.2">
      <c r="A5096" s="7" t="s">
        <v>9032</v>
      </c>
      <c r="B5096" s="3" t="s">
        <v>9033</v>
      </c>
      <c r="C5096" s="85" t="s">
        <v>7939</v>
      </c>
      <c r="D5096" s="85" t="s">
        <v>13090</v>
      </c>
      <c r="E5096" s="202" t="s">
        <v>154</v>
      </c>
      <c r="F5096" s="85" t="s">
        <v>68</v>
      </c>
      <c r="G5096" s="85" t="s">
        <v>70</v>
      </c>
      <c r="H5096" s="85" t="s">
        <v>20690</v>
      </c>
      <c r="I5096" s="3" t="s">
        <v>8188</v>
      </c>
      <c r="J5096" s="85" t="s">
        <v>105</v>
      </c>
      <c r="K5096" s="7" t="s">
        <v>102</v>
      </c>
      <c r="L5096" s="3"/>
      <c r="M5096" s="3"/>
      <c r="N5096" s="41" t="s">
        <v>27021</v>
      </c>
      <c r="O5096" s="87">
        <v>1368539</v>
      </c>
      <c r="P5096" s="87">
        <v>1113427</v>
      </c>
      <c r="Q5096" s="87">
        <v>255112</v>
      </c>
      <c r="R5096" s="87">
        <v>0</v>
      </c>
      <c r="S5096" s="87"/>
      <c r="T5096" s="87"/>
      <c r="U5096" s="85">
        <v>2009</v>
      </c>
      <c r="V5096" s="179"/>
      <c r="W5096" s="7"/>
      <c r="X5096" s="3"/>
      <c r="Y5096" s="3"/>
      <c r="Z5096" s="146">
        <v>80398</v>
      </c>
      <c r="AA5096" s="11"/>
      <c r="AB5096" s="123" t="s">
        <v>7939</v>
      </c>
      <c r="AC5096" s="124"/>
      <c r="AD5096" s="41"/>
      <c r="AE5096" s="41"/>
      <c r="AF5096" s="191">
        <v>43927</v>
      </c>
      <c r="AG5096" s="41"/>
      <c r="AH5096" s="41" t="s">
        <v>8024</v>
      </c>
      <c r="AI5096" s="80" t="s">
        <v>6</v>
      </c>
      <c r="AJ5096" s="41"/>
      <c r="AK5096" s="3"/>
      <c r="AL5096" s="85"/>
      <c r="AM5096" s="151" t="s">
        <v>19998</v>
      </c>
      <c r="AN5096" s="15"/>
      <c r="AO5096" s="166"/>
      <c r="AP5096" s="5">
        <f t="shared" si="80"/>
        <v>0</v>
      </c>
      <c r="AQ5096" s="16"/>
      <c r="AR5096" s="205">
        <v>1</v>
      </c>
      <c r="AS5096" s="16"/>
      <c r="AT5096" s="16"/>
      <c r="AU5096" s="16"/>
      <c r="AV5096" s="16"/>
      <c r="AW5096" s="16"/>
      <c r="AX5096" s="16"/>
    </row>
    <row r="5097" spans="1:50" customFormat="1" ht="15.75" hidden="1" customHeight="1" x14ac:dyDescent="0.2">
      <c r="A5097" s="7" t="s">
        <v>9034</v>
      </c>
      <c r="B5097" s="3" t="s">
        <v>9035</v>
      </c>
      <c r="C5097" s="85" t="s">
        <v>7939</v>
      </c>
      <c r="D5097" s="85" t="s">
        <v>13090</v>
      </c>
      <c r="E5097" s="202" t="s">
        <v>154</v>
      </c>
      <c r="F5097" s="85" t="s">
        <v>55</v>
      </c>
      <c r="G5097" s="85" t="s">
        <v>57</v>
      </c>
      <c r="H5097" s="85" t="s">
        <v>20690</v>
      </c>
      <c r="I5097" s="3" t="s">
        <v>4564</v>
      </c>
      <c r="J5097" s="85" t="s">
        <v>4406</v>
      </c>
      <c r="K5097" s="7" t="s">
        <v>4407</v>
      </c>
      <c r="L5097" s="3"/>
      <c r="M5097" s="3"/>
      <c r="N5097" s="41" t="s">
        <v>16881</v>
      </c>
      <c r="O5097" s="87">
        <v>500392</v>
      </c>
      <c r="P5097" s="87">
        <v>1485</v>
      </c>
      <c r="Q5097" s="87">
        <v>498907</v>
      </c>
      <c r="R5097" s="87">
        <v>0</v>
      </c>
      <c r="S5097" s="87"/>
      <c r="T5097" s="87"/>
      <c r="U5097" s="85">
        <v>2018</v>
      </c>
      <c r="V5097" s="179"/>
      <c r="W5097" s="7"/>
      <c r="X5097" s="3"/>
      <c r="Y5097" s="3"/>
      <c r="Z5097" s="146">
        <v>225831</v>
      </c>
      <c r="AA5097" s="11"/>
      <c r="AB5097" s="123" t="s">
        <v>7939</v>
      </c>
      <c r="AC5097" s="124"/>
      <c r="AD5097" s="41"/>
      <c r="AE5097" s="41"/>
      <c r="AF5097" s="191">
        <v>42185</v>
      </c>
      <c r="AG5097" s="41"/>
      <c r="AH5097" s="41" t="s">
        <v>8024</v>
      </c>
      <c r="AI5097" s="80" t="s">
        <v>6</v>
      </c>
      <c r="AJ5097" s="41"/>
      <c r="AK5097" s="3"/>
      <c r="AL5097" s="85"/>
      <c r="AM5097" s="151" t="s">
        <v>19998</v>
      </c>
      <c r="AN5097" s="15"/>
      <c r="AO5097" s="166"/>
      <c r="AP5097" s="5">
        <f t="shared" si="80"/>
        <v>0</v>
      </c>
      <c r="AQ5097" s="16"/>
      <c r="AR5097" s="205">
        <v>1</v>
      </c>
      <c r="AS5097" s="16"/>
      <c r="AT5097" s="16"/>
      <c r="AU5097" s="16"/>
      <c r="AV5097" s="16"/>
      <c r="AW5097" s="16"/>
      <c r="AX5097" s="16"/>
    </row>
    <row r="5098" spans="1:50" customFormat="1" ht="15.75" customHeight="1" x14ac:dyDescent="0.2">
      <c r="A5098" s="7" t="s">
        <v>9036</v>
      </c>
      <c r="B5098" s="1" t="s">
        <v>9037</v>
      </c>
      <c r="C5098" s="85" t="s">
        <v>7939</v>
      </c>
      <c r="D5098" s="85" t="s">
        <v>13090</v>
      </c>
      <c r="E5098" s="202" t="s">
        <v>8031</v>
      </c>
      <c r="F5098" s="85" t="s">
        <v>34</v>
      </c>
      <c r="G5098" s="85" t="s">
        <v>38</v>
      </c>
      <c r="H5098" s="85" t="s">
        <v>20690</v>
      </c>
      <c r="I5098" s="3" t="s">
        <v>8448</v>
      </c>
      <c r="J5098" s="85" t="s">
        <v>115</v>
      </c>
      <c r="K5098" s="7" t="s">
        <v>4526</v>
      </c>
      <c r="L5098" s="7"/>
      <c r="M5098" s="7"/>
      <c r="N5098" s="2" t="s">
        <v>7950</v>
      </c>
      <c r="O5098" s="87">
        <v>0</v>
      </c>
      <c r="P5098" s="87">
        <v>0</v>
      </c>
      <c r="Q5098" s="87">
        <v>0</v>
      </c>
      <c r="R5098" s="87">
        <v>0</v>
      </c>
      <c r="S5098" s="87"/>
      <c r="T5098" s="87"/>
      <c r="U5098" s="85" t="s">
        <v>112</v>
      </c>
      <c r="V5098" s="179"/>
      <c r="W5098" s="7"/>
      <c r="X5098" s="7"/>
      <c r="Y5098" s="7"/>
      <c r="Z5098" s="210">
        <v>244000</v>
      </c>
      <c r="AA5098" s="11"/>
      <c r="AB5098" s="123" t="s">
        <v>7939</v>
      </c>
      <c r="AC5098" s="124"/>
      <c r="AD5098" s="80"/>
      <c r="AE5098" s="80"/>
      <c r="AF5098" s="191"/>
      <c r="AG5098" s="41"/>
      <c r="AH5098" s="2" t="s">
        <v>7952</v>
      </c>
      <c r="AI5098" s="80" t="s">
        <v>6</v>
      </c>
      <c r="AJ5098" s="80"/>
      <c r="AK5098" s="4"/>
      <c r="AL5098" s="85"/>
      <c r="AM5098" s="151" t="s">
        <v>19998</v>
      </c>
      <c r="AN5098" s="16"/>
      <c r="AO5098" s="166"/>
      <c r="AP5098" s="5">
        <f t="shared" si="80"/>
        <v>0</v>
      </c>
      <c r="AQ5098" s="16"/>
      <c r="AR5098" s="205">
        <v>1</v>
      </c>
      <c r="AS5098" s="16"/>
      <c r="AT5098" s="16"/>
      <c r="AU5098" s="16"/>
      <c r="AV5098" s="16"/>
      <c r="AW5098" s="16"/>
      <c r="AX5098" s="16"/>
    </row>
    <row r="5099" spans="1:50" customFormat="1" ht="15.75" hidden="1" customHeight="1" x14ac:dyDescent="0.2">
      <c r="A5099" s="7" t="s">
        <v>9038</v>
      </c>
      <c r="B5099" s="3" t="s">
        <v>9039</v>
      </c>
      <c r="C5099" s="85" t="s">
        <v>7939</v>
      </c>
      <c r="D5099" s="85" t="s">
        <v>13090</v>
      </c>
      <c r="E5099" s="202" t="s">
        <v>154</v>
      </c>
      <c r="F5099" s="85" t="s">
        <v>34</v>
      </c>
      <c r="G5099" s="85" t="s">
        <v>38</v>
      </c>
      <c r="H5099" s="85" t="s">
        <v>20690</v>
      </c>
      <c r="I5099" s="3" t="s">
        <v>8165</v>
      </c>
      <c r="J5099" s="85" t="s">
        <v>124</v>
      </c>
      <c r="K5099" s="7" t="s">
        <v>125</v>
      </c>
      <c r="L5099" s="3"/>
      <c r="M5099" s="3"/>
      <c r="N5099" s="41" t="s">
        <v>7950</v>
      </c>
      <c r="O5099" s="87">
        <v>11990260</v>
      </c>
      <c r="P5099" s="87">
        <v>4648463</v>
      </c>
      <c r="Q5099" s="87">
        <v>7341797</v>
      </c>
      <c r="R5099" s="87">
        <v>4503981</v>
      </c>
      <c r="S5099" s="87"/>
      <c r="T5099" s="87"/>
      <c r="U5099" s="85">
        <v>2013</v>
      </c>
      <c r="V5099" s="179"/>
      <c r="W5099" s="7"/>
      <c r="X5099" s="3"/>
      <c r="Y5099" s="3"/>
      <c r="Z5099" s="146">
        <v>1259646</v>
      </c>
      <c r="AA5099" s="11"/>
      <c r="AB5099" s="123" t="s">
        <v>7939</v>
      </c>
      <c r="AC5099" s="124"/>
      <c r="AD5099" s="41"/>
      <c r="AE5099" s="41"/>
      <c r="AF5099" s="191">
        <v>43927</v>
      </c>
      <c r="AG5099" s="41"/>
      <c r="AH5099" s="41" t="s">
        <v>7952</v>
      </c>
      <c r="AI5099" s="80" t="s">
        <v>6</v>
      </c>
      <c r="AJ5099" s="41"/>
      <c r="AK5099" s="4"/>
      <c r="AL5099" s="85"/>
      <c r="AM5099" s="151" t="s">
        <v>19998</v>
      </c>
      <c r="AN5099" s="15"/>
      <c r="AO5099" s="166"/>
      <c r="AP5099" s="5">
        <f t="shared" si="80"/>
        <v>0</v>
      </c>
      <c r="AQ5099" s="16"/>
      <c r="AR5099" s="205">
        <v>1</v>
      </c>
      <c r="AS5099" s="16"/>
      <c r="AT5099" s="16"/>
      <c r="AU5099" s="16"/>
      <c r="AV5099" s="16"/>
      <c r="AW5099" s="16"/>
      <c r="AX5099" s="16"/>
    </row>
    <row r="5100" spans="1:50" customFormat="1" ht="15.75" hidden="1" customHeight="1" x14ac:dyDescent="0.2">
      <c r="A5100" s="7" t="s">
        <v>9040</v>
      </c>
      <c r="B5100" s="3" t="s">
        <v>9041</v>
      </c>
      <c r="C5100" s="85" t="s">
        <v>7939</v>
      </c>
      <c r="D5100" s="85" t="s">
        <v>13090</v>
      </c>
      <c r="E5100" s="202" t="s">
        <v>154</v>
      </c>
      <c r="F5100" s="85" t="s">
        <v>25110</v>
      </c>
      <c r="G5100" s="85" t="s">
        <v>13790</v>
      </c>
      <c r="H5100" s="85" t="s">
        <v>20690</v>
      </c>
      <c r="I5100" s="3" t="s">
        <v>8962</v>
      </c>
      <c r="J5100" s="85" t="s">
        <v>105</v>
      </c>
      <c r="K5100" s="7" t="s">
        <v>102</v>
      </c>
      <c r="L5100" s="3"/>
      <c r="M5100" s="3"/>
      <c r="N5100" s="41" t="s">
        <v>9042</v>
      </c>
      <c r="O5100" s="87">
        <v>3789</v>
      </c>
      <c r="P5100" s="87">
        <v>3789</v>
      </c>
      <c r="Q5100" s="87">
        <v>0</v>
      </c>
      <c r="R5100" s="87">
        <v>0</v>
      </c>
      <c r="S5100" s="87"/>
      <c r="T5100" s="87"/>
      <c r="U5100" s="85">
        <v>2012</v>
      </c>
      <c r="V5100" s="179"/>
      <c r="W5100" s="7"/>
      <c r="X5100" s="3"/>
      <c r="Y5100" s="3"/>
      <c r="Z5100" s="146">
        <v>1238</v>
      </c>
      <c r="AA5100" s="11"/>
      <c r="AB5100" s="123" t="s">
        <v>7939</v>
      </c>
      <c r="AC5100" s="124"/>
      <c r="AD5100" s="41"/>
      <c r="AE5100" s="41"/>
      <c r="AF5100" s="191">
        <v>42221</v>
      </c>
      <c r="AG5100" s="41"/>
      <c r="AH5100" s="41" t="s">
        <v>8024</v>
      </c>
      <c r="AI5100" s="80" t="s">
        <v>6</v>
      </c>
      <c r="AJ5100" s="41"/>
      <c r="AK5100" s="3"/>
      <c r="AL5100" s="85"/>
      <c r="AM5100" s="151" t="s">
        <v>19998</v>
      </c>
      <c r="AN5100" s="15"/>
      <c r="AO5100" s="166"/>
      <c r="AP5100" s="5">
        <f t="shared" si="80"/>
        <v>0</v>
      </c>
      <c r="AQ5100" s="16"/>
      <c r="AR5100" s="205">
        <v>1</v>
      </c>
      <c r="AS5100" s="16"/>
      <c r="AT5100" s="16"/>
      <c r="AU5100" s="16"/>
      <c r="AV5100" s="16"/>
      <c r="AW5100" s="16"/>
      <c r="AX5100" s="16"/>
    </row>
    <row r="5101" spans="1:50" customFormat="1" ht="15.75" hidden="1" customHeight="1" x14ac:dyDescent="0.2">
      <c r="A5101" s="7" t="s">
        <v>9043</v>
      </c>
      <c r="B5101" s="3" t="s">
        <v>9044</v>
      </c>
      <c r="C5101" s="85" t="s">
        <v>7939</v>
      </c>
      <c r="D5101" s="85" t="s">
        <v>13090</v>
      </c>
      <c r="E5101" s="202" t="s">
        <v>154</v>
      </c>
      <c r="F5101" s="85" t="s">
        <v>34</v>
      </c>
      <c r="G5101" s="85" t="s">
        <v>38</v>
      </c>
      <c r="H5101" s="85" t="s">
        <v>20690</v>
      </c>
      <c r="I5101" s="3" t="s">
        <v>8095</v>
      </c>
      <c r="J5101" s="85" t="s">
        <v>223</v>
      </c>
      <c r="K5101" s="7" t="s">
        <v>4909</v>
      </c>
      <c r="L5101" s="3"/>
      <c r="M5101" s="3"/>
      <c r="N5101" s="41" t="s">
        <v>13139</v>
      </c>
      <c r="O5101" s="87">
        <v>0</v>
      </c>
      <c r="P5101" s="87">
        <v>0</v>
      </c>
      <c r="Q5101" s="87">
        <v>0</v>
      </c>
      <c r="R5101" s="87">
        <v>0</v>
      </c>
      <c r="S5101" s="87"/>
      <c r="T5101" s="87"/>
      <c r="U5101" s="85" t="s">
        <v>112</v>
      </c>
      <c r="V5101" s="179"/>
      <c r="W5101" s="7"/>
      <c r="X5101" s="3"/>
      <c r="Y5101" s="3"/>
      <c r="Z5101" s="146">
        <v>1385971</v>
      </c>
      <c r="AA5101" s="11"/>
      <c r="AB5101" s="123" t="s">
        <v>7939</v>
      </c>
      <c r="AC5101" s="124"/>
      <c r="AD5101" s="41"/>
      <c r="AE5101" s="41"/>
      <c r="AF5101" s="191">
        <v>43927</v>
      </c>
      <c r="AG5101" s="41"/>
      <c r="AH5101" s="41" t="s">
        <v>7952</v>
      </c>
      <c r="AI5101" s="80" t="s">
        <v>6</v>
      </c>
      <c r="AJ5101" s="41"/>
      <c r="AK5101" s="4"/>
      <c r="AL5101" s="85"/>
      <c r="AM5101" s="151" t="s">
        <v>19998</v>
      </c>
      <c r="AN5101" s="15"/>
      <c r="AO5101" s="166"/>
      <c r="AP5101" s="5">
        <f t="shared" si="80"/>
        <v>0</v>
      </c>
      <c r="AQ5101" s="16"/>
      <c r="AR5101" s="205">
        <v>1</v>
      </c>
      <c r="AS5101" s="16"/>
      <c r="AT5101" s="16"/>
      <c r="AU5101" s="16"/>
      <c r="AV5101" s="16"/>
      <c r="AW5101" s="16"/>
      <c r="AX5101" s="16"/>
    </row>
    <row r="5102" spans="1:50" customFormat="1" ht="15.75" hidden="1" customHeight="1" x14ac:dyDescent="0.2">
      <c r="A5102" s="7" t="s">
        <v>9045</v>
      </c>
      <c r="B5102" s="3" t="s">
        <v>9046</v>
      </c>
      <c r="C5102" s="85" t="s">
        <v>7939</v>
      </c>
      <c r="D5102" s="85" t="s">
        <v>13090</v>
      </c>
      <c r="E5102" s="202" t="s">
        <v>154</v>
      </c>
      <c r="F5102" s="85" t="s">
        <v>55</v>
      </c>
      <c r="G5102" s="85" t="s">
        <v>57</v>
      </c>
      <c r="H5102" s="85" t="s">
        <v>20690</v>
      </c>
      <c r="I5102" s="3" t="s">
        <v>7970</v>
      </c>
      <c r="J5102" s="85" t="s">
        <v>4406</v>
      </c>
      <c r="K5102" s="7" t="s">
        <v>4407</v>
      </c>
      <c r="L5102" s="3"/>
      <c r="M5102" s="3"/>
      <c r="N5102" s="41" t="s">
        <v>9047</v>
      </c>
      <c r="O5102" s="87">
        <v>2247</v>
      </c>
      <c r="P5102" s="87">
        <v>730</v>
      </c>
      <c r="Q5102" s="87">
        <v>1517</v>
      </c>
      <c r="R5102" s="87">
        <v>0</v>
      </c>
      <c r="S5102" s="87"/>
      <c r="T5102" s="87"/>
      <c r="U5102" s="85">
        <v>2021</v>
      </c>
      <c r="V5102" s="179"/>
      <c r="W5102" s="7"/>
      <c r="X5102" s="3"/>
      <c r="Y5102" s="3"/>
      <c r="Z5102" s="146">
        <v>12060</v>
      </c>
      <c r="AA5102" s="11"/>
      <c r="AB5102" s="123" t="s">
        <v>7939</v>
      </c>
      <c r="AC5102" s="124"/>
      <c r="AD5102" s="41"/>
      <c r="AE5102" s="41"/>
      <c r="AF5102" s="191">
        <v>43927</v>
      </c>
      <c r="AG5102" s="41"/>
      <c r="AH5102" s="41" t="s">
        <v>8024</v>
      </c>
      <c r="AI5102" s="80" t="s">
        <v>6</v>
      </c>
      <c r="AJ5102" s="41"/>
      <c r="AK5102" s="3"/>
      <c r="AL5102" s="85"/>
      <c r="AM5102" s="151" t="s">
        <v>19998</v>
      </c>
      <c r="AN5102" s="15"/>
      <c r="AO5102" s="166"/>
      <c r="AP5102" s="5">
        <f t="shared" si="80"/>
        <v>0</v>
      </c>
      <c r="AQ5102" s="16"/>
      <c r="AR5102" s="205">
        <v>1</v>
      </c>
      <c r="AS5102" s="16"/>
      <c r="AT5102" s="16"/>
      <c r="AU5102" s="16"/>
      <c r="AV5102" s="16"/>
      <c r="AW5102" s="16"/>
      <c r="AX5102" s="16"/>
    </row>
    <row r="5103" spans="1:50" customFormat="1" ht="15.75" hidden="1" customHeight="1" x14ac:dyDescent="0.2">
      <c r="A5103" s="7" t="s">
        <v>9048</v>
      </c>
      <c r="B5103" s="3" t="s">
        <v>9049</v>
      </c>
      <c r="C5103" s="85" t="s">
        <v>7939</v>
      </c>
      <c r="D5103" s="85" t="s">
        <v>13090</v>
      </c>
      <c r="E5103" s="202" t="s">
        <v>154</v>
      </c>
      <c r="F5103" s="85" t="s">
        <v>55</v>
      </c>
      <c r="G5103" s="85" t="s">
        <v>15355</v>
      </c>
      <c r="H5103" s="85" t="s">
        <v>20690</v>
      </c>
      <c r="I5103" s="3" t="s">
        <v>7579</v>
      </c>
      <c r="J5103" s="85" t="s">
        <v>105</v>
      </c>
      <c r="K5103" s="7" t="s">
        <v>102</v>
      </c>
      <c r="L5103" s="3"/>
      <c r="M5103" s="3"/>
      <c r="N5103" s="41" t="s">
        <v>13140</v>
      </c>
      <c r="O5103" s="87">
        <v>448690</v>
      </c>
      <c r="P5103" s="87">
        <v>348293</v>
      </c>
      <c r="Q5103" s="87">
        <v>100397</v>
      </c>
      <c r="R5103" s="87">
        <v>0</v>
      </c>
      <c r="S5103" s="87"/>
      <c r="T5103" s="87"/>
      <c r="U5103" s="85">
        <v>2013</v>
      </c>
      <c r="V5103" s="179"/>
      <c r="W5103" s="7"/>
      <c r="X5103" s="3"/>
      <c r="Y5103" s="3"/>
      <c r="Z5103" s="146">
        <v>53610</v>
      </c>
      <c r="AA5103" s="11"/>
      <c r="AB5103" s="123" t="s">
        <v>7939</v>
      </c>
      <c r="AC5103" s="124"/>
      <c r="AD5103" s="41"/>
      <c r="AE5103" s="41"/>
      <c r="AF5103" s="191">
        <v>41981</v>
      </c>
      <c r="AG5103" s="41"/>
      <c r="AH5103" s="41" t="s">
        <v>8024</v>
      </c>
      <c r="AI5103" s="80" t="s">
        <v>6</v>
      </c>
      <c r="AJ5103" s="41"/>
      <c r="AK5103" s="3"/>
      <c r="AL5103" s="85"/>
      <c r="AM5103" s="151" t="s">
        <v>19998</v>
      </c>
      <c r="AN5103" s="15"/>
      <c r="AO5103" s="166"/>
      <c r="AP5103" s="5">
        <f t="shared" si="80"/>
        <v>0</v>
      </c>
      <c r="AQ5103" s="16"/>
      <c r="AR5103" s="205">
        <v>1</v>
      </c>
      <c r="AS5103" s="16"/>
      <c r="AT5103" s="16"/>
      <c r="AU5103" s="16"/>
      <c r="AV5103" s="16"/>
      <c r="AW5103" s="16"/>
      <c r="AX5103" s="16"/>
    </row>
    <row r="5104" spans="1:50" customFormat="1" ht="15.75" hidden="1" customHeight="1" x14ac:dyDescent="0.2">
      <c r="A5104" s="7" t="s">
        <v>9050</v>
      </c>
      <c r="B5104" s="3" t="s">
        <v>9051</v>
      </c>
      <c r="C5104" s="85" t="s">
        <v>7939</v>
      </c>
      <c r="D5104" s="85" t="s">
        <v>13090</v>
      </c>
      <c r="E5104" s="202" t="s">
        <v>154</v>
      </c>
      <c r="F5104" s="85" t="s">
        <v>55</v>
      </c>
      <c r="G5104" s="85" t="s">
        <v>15355</v>
      </c>
      <c r="H5104" s="85" t="s">
        <v>20690</v>
      </c>
      <c r="I5104" s="3" t="s">
        <v>7978</v>
      </c>
      <c r="J5104" s="85" t="s">
        <v>4435</v>
      </c>
      <c r="K5104" s="7" t="s">
        <v>3838</v>
      </c>
      <c r="L5104" s="3"/>
      <c r="M5104" s="3"/>
      <c r="N5104" s="41" t="s">
        <v>9052</v>
      </c>
      <c r="O5104" s="87">
        <v>112367</v>
      </c>
      <c r="P5104" s="87">
        <v>112279</v>
      </c>
      <c r="Q5104" s="87">
        <v>88</v>
      </c>
      <c r="R5104" s="87">
        <v>0</v>
      </c>
      <c r="S5104" s="87"/>
      <c r="T5104" s="87"/>
      <c r="U5104" s="85">
        <v>2013</v>
      </c>
      <c r="V5104" s="179"/>
      <c r="W5104" s="7"/>
      <c r="X5104" s="3"/>
      <c r="Y5104" s="3"/>
      <c r="Z5104" s="146">
        <v>86282</v>
      </c>
      <c r="AA5104" s="11"/>
      <c r="AB5104" s="123" t="s">
        <v>7939</v>
      </c>
      <c r="AC5104" s="124"/>
      <c r="AD5104" s="41"/>
      <c r="AE5104" s="41"/>
      <c r="AF5104" s="191">
        <v>43927</v>
      </c>
      <c r="AG5104" s="41"/>
      <c r="AH5104" s="41" t="s">
        <v>8024</v>
      </c>
      <c r="AI5104" s="80" t="s">
        <v>6</v>
      </c>
      <c r="AJ5104" s="41"/>
      <c r="AK5104" s="3"/>
      <c r="AL5104" s="85"/>
      <c r="AM5104" s="151" t="s">
        <v>19998</v>
      </c>
      <c r="AN5104" s="15"/>
      <c r="AO5104" s="166"/>
      <c r="AP5104" s="5">
        <f t="shared" si="80"/>
        <v>0</v>
      </c>
      <c r="AQ5104" s="16"/>
      <c r="AR5104" s="205">
        <v>1</v>
      </c>
      <c r="AS5104" s="16"/>
      <c r="AT5104" s="16"/>
      <c r="AU5104" s="16"/>
      <c r="AV5104" s="16"/>
      <c r="AW5104" s="16"/>
      <c r="AX5104" s="16"/>
    </row>
    <row r="5105" spans="1:50" customFormat="1" ht="15.75" hidden="1" customHeight="1" x14ac:dyDescent="0.2">
      <c r="A5105" s="7" t="s">
        <v>9053</v>
      </c>
      <c r="B5105" s="1" t="s">
        <v>9054</v>
      </c>
      <c r="C5105" s="85" t="s">
        <v>7939</v>
      </c>
      <c r="D5105" s="85" t="s">
        <v>13090</v>
      </c>
      <c r="E5105" s="202" t="s">
        <v>7951</v>
      </c>
      <c r="F5105" s="85" t="s">
        <v>55</v>
      </c>
      <c r="G5105" s="85" t="s">
        <v>15355</v>
      </c>
      <c r="H5105" s="85" t="s">
        <v>20690</v>
      </c>
      <c r="I5105" s="3" t="s">
        <v>7579</v>
      </c>
      <c r="J5105" s="85" t="s">
        <v>4435</v>
      </c>
      <c r="K5105" s="7" t="s">
        <v>3838</v>
      </c>
      <c r="L5105" s="7"/>
      <c r="M5105" s="7"/>
      <c r="N5105" s="2" t="s">
        <v>7950</v>
      </c>
      <c r="O5105" s="87">
        <v>0</v>
      </c>
      <c r="P5105" s="87">
        <v>0</v>
      </c>
      <c r="Q5105" s="87">
        <v>0</v>
      </c>
      <c r="R5105" s="87">
        <v>0</v>
      </c>
      <c r="S5105" s="87"/>
      <c r="T5105" s="87"/>
      <c r="U5105" s="85" t="s">
        <v>112</v>
      </c>
      <c r="V5105" s="179"/>
      <c r="W5105" s="7"/>
      <c r="X5105" s="7"/>
      <c r="Y5105" s="7"/>
      <c r="Z5105" s="210">
        <v>75764</v>
      </c>
      <c r="AA5105" s="11"/>
      <c r="AB5105" s="123" t="s">
        <v>7939</v>
      </c>
      <c r="AC5105" s="124"/>
      <c r="AD5105" s="80"/>
      <c r="AE5105" s="80"/>
      <c r="AF5105" s="191"/>
      <c r="AG5105" s="80"/>
      <c r="AH5105" s="2" t="s">
        <v>8024</v>
      </c>
      <c r="AI5105" s="80" t="s">
        <v>6</v>
      </c>
      <c r="AJ5105" s="80"/>
      <c r="AK5105" s="7"/>
      <c r="AL5105" s="85"/>
      <c r="AM5105" s="151" t="s">
        <v>19998</v>
      </c>
      <c r="AN5105" s="16"/>
      <c r="AO5105" s="166"/>
      <c r="AP5105" s="5">
        <f t="shared" si="80"/>
        <v>0</v>
      </c>
      <c r="AQ5105" s="16"/>
      <c r="AR5105" s="205">
        <v>1</v>
      </c>
      <c r="AS5105" s="16"/>
      <c r="AT5105" s="16"/>
      <c r="AU5105" s="16"/>
      <c r="AV5105" s="16"/>
      <c r="AW5105" s="16"/>
      <c r="AX5105" s="16"/>
    </row>
    <row r="5106" spans="1:50" customFormat="1" ht="15.75" hidden="1" customHeight="1" x14ac:dyDescent="0.2">
      <c r="A5106" s="7" t="s">
        <v>9055</v>
      </c>
      <c r="B5106" s="3" t="s">
        <v>13141</v>
      </c>
      <c r="C5106" s="85" t="s">
        <v>7939</v>
      </c>
      <c r="D5106" s="85" t="s">
        <v>13090</v>
      </c>
      <c r="E5106" s="202" t="s">
        <v>154</v>
      </c>
      <c r="F5106" s="85" t="s">
        <v>34</v>
      </c>
      <c r="G5106" s="85" t="s">
        <v>38</v>
      </c>
      <c r="H5106" s="85" t="s">
        <v>20690</v>
      </c>
      <c r="I5106" s="3" t="s">
        <v>8448</v>
      </c>
      <c r="J5106" s="85" t="s">
        <v>124</v>
      </c>
      <c r="K5106" s="7" t="s">
        <v>4587</v>
      </c>
      <c r="L5106" s="3"/>
      <c r="M5106" s="3"/>
      <c r="N5106" s="41" t="s">
        <v>7950</v>
      </c>
      <c r="O5106" s="87">
        <v>783133</v>
      </c>
      <c r="P5106" s="87">
        <v>605846</v>
      </c>
      <c r="Q5106" s="87">
        <v>177287</v>
      </c>
      <c r="R5106" s="87">
        <v>112788</v>
      </c>
      <c r="S5106" s="87"/>
      <c r="T5106" s="87"/>
      <c r="U5106" s="85">
        <v>2013</v>
      </c>
      <c r="V5106" s="179"/>
      <c r="W5106" s="7"/>
      <c r="X5106" s="3"/>
      <c r="Y5106" s="3"/>
      <c r="Z5106" s="146">
        <v>404786</v>
      </c>
      <c r="AA5106" s="11"/>
      <c r="AB5106" s="123" t="s">
        <v>7939</v>
      </c>
      <c r="AC5106" s="124"/>
      <c r="AD5106" s="41"/>
      <c r="AE5106" s="41"/>
      <c r="AF5106" s="191">
        <v>43991</v>
      </c>
      <c r="AG5106" s="41"/>
      <c r="AH5106" s="41" t="s">
        <v>7952</v>
      </c>
      <c r="AI5106" s="80" t="s">
        <v>6</v>
      </c>
      <c r="AJ5106" s="41"/>
      <c r="AK5106" s="4"/>
      <c r="AL5106" s="85"/>
      <c r="AM5106" s="151" t="s">
        <v>19998</v>
      </c>
      <c r="AN5106" s="15"/>
      <c r="AO5106" s="166"/>
      <c r="AP5106" s="5">
        <f t="shared" si="80"/>
        <v>0</v>
      </c>
      <c r="AQ5106" s="16"/>
      <c r="AR5106" s="205">
        <v>1</v>
      </c>
      <c r="AS5106" s="16"/>
      <c r="AT5106" s="16"/>
      <c r="AU5106" s="16"/>
      <c r="AV5106" s="16"/>
      <c r="AW5106" s="16"/>
      <c r="AX5106" s="16"/>
    </row>
    <row r="5107" spans="1:50" customFormat="1" ht="15.75" hidden="1" customHeight="1" x14ac:dyDescent="0.2">
      <c r="A5107" s="7" t="s">
        <v>9056</v>
      </c>
      <c r="B5107" s="3" t="s">
        <v>9057</v>
      </c>
      <c r="C5107" s="85" t="s">
        <v>7939</v>
      </c>
      <c r="D5107" s="85" t="s">
        <v>13090</v>
      </c>
      <c r="E5107" s="202" t="s">
        <v>154</v>
      </c>
      <c r="F5107" s="85" t="s">
        <v>55</v>
      </c>
      <c r="G5107" s="85" t="s">
        <v>15355</v>
      </c>
      <c r="H5107" s="85" t="s">
        <v>20690</v>
      </c>
      <c r="I5107" s="3" t="s">
        <v>7970</v>
      </c>
      <c r="J5107" s="85" t="s">
        <v>4435</v>
      </c>
      <c r="K5107" s="7" t="s">
        <v>3838</v>
      </c>
      <c r="L5107" s="3"/>
      <c r="M5107" s="3"/>
      <c r="N5107" s="41" t="s">
        <v>9058</v>
      </c>
      <c r="O5107" s="87">
        <v>37479</v>
      </c>
      <c r="P5107" s="87">
        <v>37479</v>
      </c>
      <c r="Q5107" s="87">
        <v>0</v>
      </c>
      <c r="R5107" s="87">
        <v>0</v>
      </c>
      <c r="S5107" s="87"/>
      <c r="T5107" s="87"/>
      <c r="U5107" s="85">
        <v>2007</v>
      </c>
      <c r="V5107" s="179"/>
      <c r="W5107" s="7"/>
      <c r="X5107" s="3"/>
      <c r="Y5107" s="3"/>
      <c r="Z5107" s="146">
        <v>24260</v>
      </c>
      <c r="AA5107" s="11"/>
      <c r="AB5107" s="123" t="s">
        <v>7939</v>
      </c>
      <c r="AC5107" s="124"/>
      <c r="AD5107" s="41"/>
      <c r="AE5107" s="41"/>
      <c r="AF5107" s="191">
        <v>43927</v>
      </c>
      <c r="AG5107" s="41"/>
      <c r="AH5107" s="41" t="s">
        <v>8024</v>
      </c>
      <c r="AI5107" s="80" t="s">
        <v>6</v>
      </c>
      <c r="AJ5107" s="41"/>
      <c r="AK5107" s="3"/>
      <c r="AL5107" s="85"/>
      <c r="AM5107" s="151" t="s">
        <v>19998</v>
      </c>
      <c r="AN5107" s="15"/>
      <c r="AO5107" s="166"/>
      <c r="AP5107" s="5">
        <f t="shared" si="80"/>
        <v>0</v>
      </c>
      <c r="AQ5107" s="16"/>
      <c r="AR5107" s="205">
        <v>1</v>
      </c>
      <c r="AS5107" s="16"/>
      <c r="AT5107" s="16"/>
      <c r="AU5107" s="16"/>
      <c r="AV5107" s="16"/>
      <c r="AW5107" s="16"/>
      <c r="AX5107" s="16"/>
    </row>
    <row r="5108" spans="1:50" customFormat="1" ht="15.75" hidden="1" customHeight="1" x14ac:dyDescent="0.2">
      <c r="A5108" s="7" t="s">
        <v>9059</v>
      </c>
      <c r="B5108" s="3" t="s">
        <v>13142</v>
      </c>
      <c r="C5108" s="85" t="s">
        <v>7939</v>
      </c>
      <c r="D5108" s="85" t="s">
        <v>13090</v>
      </c>
      <c r="E5108" s="202" t="s">
        <v>154</v>
      </c>
      <c r="F5108" s="85" t="s">
        <v>34</v>
      </c>
      <c r="G5108" s="85" t="s">
        <v>38</v>
      </c>
      <c r="H5108" s="85" t="s">
        <v>20690</v>
      </c>
      <c r="I5108" s="3" t="s">
        <v>8448</v>
      </c>
      <c r="J5108" s="85" t="s">
        <v>124</v>
      </c>
      <c r="K5108" s="7" t="s">
        <v>4587</v>
      </c>
      <c r="L5108" s="3"/>
      <c r="M5108" s="3"/>
      <c r="N5108" s="41" t="s">
        <v>7950</v>
      </c>
      <c r="O5108" s="87">
        <v>681565</v>
      </c>
      <c r="P5108" s="87">
        <v>483153</v>
      </c>
      <c r="Q5108" s="87">
        <v>198412</v>
      </c>
      <c r="R5108" s="87">
        <v>98252</v>
      </c>
      <c r="S5108" s="87"/>
      <c r="T5108" s="87"/>
      <c r="U5108" s="85">
        <v>2014</v>
      </c>
      <c r="V5108" s="179"/>
      <c r="W5108" s="7"/>
      <c r="X5108" s="3"/>
      <c r="Y5108" s="3"/>
      <c r="Z5108" s="146">
        <v>462190</v>
      </c>
      <c r="AA5108" s="11"/>
      <c r="AB5108" s="123" t="s">
        <v>7939</v>
      </c>
      <c r="AC5108" s="124"/>
      <c r="AD5108" s="41"/>
      <c r="AE5108" s="41"/>
      <c r="AF5108" s="191">
        <v>43927</v>
      </c>
      <c r="AG5108" s="41"/>
      <c r="AH5108" s="41" t="s">
        <v>7952</v>
      </c>
      <c r="AI5108" s="80" t="s">
        <v>6</v>
      </c>
      <c r="AJ5108" s="41"/>
      <c r="AK5108" s="4"/>
      <c r="AL5108" s="85"/>
      <c r="AM5108" s="151" t="s">
        <v>19998</v>
      </c>
      <c r="AN5108" s="15"/>
      <c r="AO5108" s="166"/>
      <c r="AP5108" s="5">
        <f t="shared" si="80"/>
        <v>0</v>
      </c>
      <c r="AQ5108" s="16"/>
      <c r="AR5108" s="205">
        <v>1</v>
      </c>
      <c r="AS5108" s="16"/>
      <c r="AT5108" s="16"/>
      <c r="AU5108" s="16"/>
      <c r="AV5108" s="16"/>
      <c r="AW5108" s="16"/>
      <c r="AX5108" s="16"/>
    </row>
    <row r="5109" spans="1:50" customFormat="1" ht="15.75" hidden="1" customHeight="1" x14ac:dyDescent="0.2">
      <c r="A5109" s="7" t="s">
        <v>9060</v>
      </c>
      <c r="B5109" s="3" t="s">
        <v>13143</v>
      </c>
      <c r="C5109" s="85" t="s">
        <v>7939</v>
      </c>
      <c r="D5109" s="85" t="s">
        <v>13090</v>
      </c>
      <c r="E5109" s="202" t="s">
        <v>154</v>
      </c>
      <c r="F5109" s="85" t="s">
        <v>34</v>
      </c>
      <c r="G5109" s="85" t="s">
        <v>38</v>
      </c>
      <c r="H5109" s="85" t="s">
        <v>20690</v>
      </c>
      <c r="I5109" s="3" t="s">
        <v>8448</v>
      </c>
      <c r="J5109" s="85" t="s">
        <v>124</v>
      </c>
      <c r="K5109" s="7" t="s">
        <v>4587</v>
      </c>
      <c r="L5109" s="3"/>
      <c r="M5109" s="3"/>
      <c r="N5109" s="41" t="s">
        <v>7950</v>
      </c>
      <c r="O5109" s="87">
        <v>1021146</v>
      </c>
      <c r="P5109" s="87">
        <v>659022</v>
      </c>
      <c r="Q5109" s="87">
        <v>362124</v>
      </c>
      <c r="R5109" s="87">
        <v>146687</v>
      </c>
      <c r="S5109" s="87"/>
      <c r="T5109" s="87"/>
      <c r="U5109" s="85">
        <v>2013</v>
      </c>
      <c r="V5109" s="179"/>
      <c r="W5109" s="7"/>
      <c r="X5109" s="3"/>
      <c r="Y5109" s="3"/>
      <c r="Z5109" s="146">
        <v>312078</v>
      </c>
      <c r="AA5109" s="11"/>
      <c r="AB5109" s="123" t="s">
        <v>7939</v>
      </c>
      <c r="AC5109" s="124"/>
      <c r="AD5109" s="41"/>
      <c r="AE5109" s="41"/>
      <c r="AF5109" s="191">
        <v>43927</v>
      </c>
      <c r="AG5109" s="41"/>
      <c r="AH5109" s="41" t="s">
        <v>7952</v>
      </c>
      <c r="AI5109" s="80" t="s">
        <v>6</v>
      </c>
      <c r="AJ5109" s="41"/>
      <c r="AK5109" s="4"/>
      <c r="AL5109" s="85"/>
      <c r="AM5109" s="151" t="s">
        <v>19998</v>
      </c>
      <c r="AN5109" s="15"/>
      <c r="AO5109" s="166"/>
      <c r="AP5109" s="5">
        <f t="shared" si="80"/>
        <v>0</v>
      </c>
      <c r="AQ5109" s="16"/>
      <c r="AR5109" s="205">
        <v>1</v>
      </c>
      <c r="AS5109" s="16"/>
      <c r="AT5109" s="16"/>
      <c r="AU5109" s="16"/>
      <c r="AV5109" s="16"/>
      <c r="AW5109" s="16"/>
      <c r="AX5109" s="16"/>
    </row>
    <row r="5110" spans="1:50" customFormat="1" ht="15.75" hidden="1" customHeight="1" x14ac:dyDescent="0.2">
      <c r="A5110" s="7" t="s">
        <v>9061</v>
      </c>
      <c r="B5110" s="3" t="s">
        <v>9062</v>
      </c>
      <c r="C5110" s="85" t="s">
        <v>7939</v>
      </c>
      <c r="D5110" s="85" t="s">
        <v>13090</v>
      </c>
      <c r="E5110" s="202" t="s">
        <v>154</v>
      </c>
      <c r="F5110" s="85" t="s">
        <v>34</v>
      </c>
      <c r="G5110" s="85" t="s">
        <v>38</v>
      </c>
      <c r="H5110" s="85" t="s">
        <v>20690</v>
      </c>
      <c r="I5110" s="3" t="s">
        <v>8448</v>
      </c>
      <c r="J5110" s="85" t="s">
        <v>124</v>
      </c>
      <c r="K5110" s="7" t="s">
        <v>4587</v>
      </c>
      <c r="L5110" s="3"/>
      <c r="M5110" s="3"/>
      <c r="N5110" s="41" t="s">
        <v>9063</v>
      </c>
      <c r="O5110" s="87">
        <v>477432</v>
      </c>
      <c r="P5110" s="87">
        <v>348202</v>
      </c>
      <c r="Q5110" s="87">
        <v>129230</v>
      </c>
      <c r="R5110" s="87">
        <v>102351</v>
      </c>
      <c r="S5110" s="87"/>
      <c r="T5110" s="87"/>
      <c r="U5110" s="85">
        <v>2013</v>
      </c>
      <c r="V5110" s="179"/>
      <c r="W5110" s="7"/>
      <c r="X5110" s="3"/>
      <c r="Y5110" s="3"/>
      <c r="Z5110" s="146">
        <v>297488</v>
      </c>
      <c r="AA5110" s="11"/>
      <c r="AB5110" s="123" t="s">
        <v>7939</v>
      </c>
      <c r="AC5110" s="124"/>
      <c r="AD5110" s="41"/>
      <c r="AE5110" s="41"/>
      <c r="AF5110" s="191">
        <v>43927</v>
      </c>
      <c r="AG5110" s="41"/>
      <c r="AH5110" s="41" t="s">
        <v>7952</v>
      </c>
      <c r="AI5110" s="80" t="s">
        <v>6</v>
      </c>
      <c r="AJ5110" s="41"/>
      <c r="AK5110" s="4"/>
      <c r="AL5110" s="85"/>
      <c r="AM5110" s="151" t="s">
        <v>19998</v>
      </c>
      <c r="AN5110" s="15"/>
      <c r="AO5110" s="166"/>
      <c r="AP5110" s="5">
        <f t="shared" si="80"/>
        <v>0</v>
      </c>
      <c r="AQ5110" s="16"/>
      <c r="AR5110" s="205">
        <v>1</v>
      </c>
      <c r="AS5110" s="16"/>
      <c r="AT5110" s="16"/>
      <c r="AU5110" s="16"/>
      <c r="AV5110" s="16"/>
      <c r="AW5110" s="16"/>
      <c r="AX5110" s="16"/>
    </row>
    <row r="5111" spans="1:50" customFormat="1" ht="15.75" hidden="1" customHeight="1" x14ac:dyDescent="0.2">
      <c r="A5111" s="7" t="s">
        <v>9064</v>
      </c>
      <c r="B5111" s="3" t="s">
        <v>9065</v>
      </c>
      <c r="C5111" s="85" t="s">
        <v>7939</v>
      </c>
      <c r="D5111" s="85" t="s">
        <v>13090</v>
      </c>
      <c r="E5111" s="202" t="s">
        <v>154</v>
      </c>
      <c r="F5111" s="85" t="s">
        <v>68</v>
      </c>
      <c r="G5111" s="85" t="s">
        <v>71</v>
      </c>
      <c r="H5111" s="85" t="s">
        <v>20690</v>
      </c>
      <c r="I5111" s="3" t="s">
        <v>16630</v>
      </c>
      <c r="J5111" s="85" t="s">
        <v>115</v>
      </c>
      <c r="K5111" s="7" t="s">
        <v>4522</v>
      </c>
      <c r="L5111" s="3"/>
      <c r="M5111" s="3"/>
      <c r="N5111" s="41" t="s">
        <v>7950</v>
      </c>
      <c r="O5111" s="87">
        <v>15229</v>
      </c>
      <c r="P5111" s="87">
        <v>15229</v>
      </c>
      <c r="Q5111" s="87">
        <v>0</v>
      </c>
      <c r="R5111" s="87">
        <v>0</v>
      </c>
      <c r="S5111" s="87"/>
      <c r="T5111" s="87"/>
      <c r="U5111" s="85">
        <v>2013</v>
      </c>
      <c r="V5111" s="179"/>
      <c r="W5111" s="7"/>
      <c r="X5111" s="3"/>
      <c r="Y5111" s="3"/>
      <c r="Z5111" s="146">
        <v>15229</v>
      </c>
      <c r="AA5111" s="11"/>
      <c r="AB5111" s="123" t="s">
        <v>7939</v>
      </c>
      <c r="AC5111" s="124"/>
      <c r="AD5111" s="41"/>
      <c r="AE5111" s="41"/>
      <c r="AF5111" s="191">
        <v>43986</v>
      </c>
      <c r="AG5111" s="41"/>
      <c r="AH5111" s="41" t="s">
        <v>16608</v>
      </c>
      <c r="AI5111" s="80" t="s">
        <v>6</v>
      </c>
      <c r="AJ5111" s="41"/>
      <c r="AK5111" s="3"/>
      <c r="AL5111" s="85"/>
      <c r="AM5111" s="151" t="s">
        <v>19998</v>
      </c>
      <c r="AN5111" s="15"/>
      <c r="AO5111" s="166"/>
      <c r="AP5111" s="5">
        <f t="shared" si="80"/>
        <v>0</v>
      </c>
      <c r="AQ5111" s="16"/>
      <c r="AR5111" s="205">
        <v>1</v>
      </c>
      <c r="AS5111" s="16"/>
      <c r="AT5111" s="16"/>
      <c r="AU5111" s="16"/>
      <c r="AV5111" s="16"/>
      <c r="AW5111" s="16"/>
      <c r="AX5111" s="16"/>
    </row>
    <row r="5112" spans="1:50" customFormat="1" ht="15.75" hidden="1" customHeight="1" x14ac:dyDescent="0.2">
      <c r="A5112" s="7" t="s">
        <v>9066</v>
      </c>
      <c r="B5112" s="3" t="s">
        <v>9067</v>
      </c>
      <c r="C5112" s="85" t="s">
        <v>7939</v>
      </c>
      <c r="D5112" s="85" t="s">
        <v>13090</v>
      </c>
      <c r="E5112" s="202" t="s">
        <v>154</v>
      </c>
      <c r="F5112" s="85" t="s">
        <v>55</v>
      </c>
      <c r="G5112" s="85" t="s">
        <v>57</v>
      </c>
      <c r="H5112" s="85" t="s">
        <v>20690</v>
      </c>
      <c r="I5112" s="3" t="s">
        <v>4564</v>
      </c>
      <c r="J5112" s="85" t="s">
        <v>4406</v>
      </c>
      <c r="K5112" s="7" t="s">
        <v>4407</v>
      </c>
      <c r="L5112" s="3"/>
      <c r="M5112" s="3"/>
      <c r="N5112" s="41" t="s">
        <v>9068</v>
      </c>
      <c r="O5112" s="87">
        <v>0</v>
      </c>
      <c r="P5112" s="87">
        <v>0</v>
      </c>
      <c r="Q5112" s="87">
        <v>0</v>
      </c>
      <c r="R5112" s="87">
        <v>0</v>
      </c>
      <c r="S5112" s="87"/>
      <c r="T5112" s="87"/>
      <c r="U5112" s="85" t="s">
        <v>112</v>
      </c>
      <c r="V5112" s="179"/>
      <c r="W5112" s="7"/>
      <c r="X5112" s="3"/>
      <c r="Y5112" s="3"/>
      <c r="Z5112" s="146">
        <v>47298</v>
      </c>
      <c r="AA5112" s="11"/>
      <c r="AB5112" s="123" t="s">
        <v>7939</v>
      </c>
      <c r="AC5112" s="124"/>
      <c r="AD5112" s="41"/>
      <c r="AE5112" s="41"/>
      <c r="AF5112" s="191">
        <v>42185</v>
      </c>
      <c r="AG5112" s="41"/>
      <c r="AH5112" s="41" t="s">
        <v>8024</v>
      </c>
      <c r="AI5112" s="80" t="s">
        <v>6</v>
      </c>
      <c r="AJ5112" s="41"/>
      <c r="AK5112" s="3"/>
      <c r="AL5112" s="85"/>
      <c r="AM5112" s="151" t="s">
        <v>19998</v>
      </c>
      <c r="AN5112" s="15"/>
      <c r="AO5112" s="166"/>
      <c r="AP5112" s="5">
        <f t="shared" si="80"/>
        <v>0</v>
      </c>
      <c r="AQ5112" s="16"/>
      <c r="AR5112" s="205">
        <v>1</v>
      </c>
      <c r="AS5112" s="16"/>
      <c r="AT5112" s="16"/>
      <c r="AU5112" s="16"/>
      <c r="AV5112" s="16"/>
      <c r="AW5112" s="16"/>
      <c r="AX5112" s="16"/>
    </row>
    <row r="5113" spans="1:50" customFormat="1" ht="15.75" hidden="1" customHeight="1" x14ac:dyDescent="0.2">
      <c r="A5113" s="7" t="s">
        <v>9069</v>
      </c>
      <c r="B5113" s="3" t="s">
        <v>13144</v>
      </c>
      <c r="C5113" s="85" t="s">
        <v>7939</v>
      </c>
      <c r="D5113" s="85" t="s">
        <v>13090</v>
      </c>
      <c r="E5113" s="202" t="s">
        <v>154</v>
      </c>
      <c r="F5113" s="85" t="s">
        <v>34</v>
      </c>
      <c r="G5113" s="85" t="s">
        <v>38</v>
      </c>
      <c r="H5113" s="85" t="s">
        <v>20690</v>
      </c>
      <c r="I5113" s="3" t="s">
        <v>8448</v>
      </c>
      <c r="J5113" s="85" t="s">
        <v>124</v>
      </c>
      <c r="K5113" s="7" t="s">
        <v>4587</v>
      </c>
      <c r="L5113" s="3"/>
      <c r="M5113" s="3"/>
      <c r="N5113" s="41" t="s">
        <v>7950</v>
      </c>
      <c r="O5113" s="87">
        <v>1620202</v>
      </c>
      <c r="P5113" s="87">
        <v>1307088</v>
      </c>
      <c r="Q5113" s="87">
        <v>313114</v>
      </c>
      <c r="R5113" s="87">
        <v>232723</v>
      </c>
      <c r="S5113" s="87"/>
      <c r="T5113" s="87"/>
      <c r="U5113" s="85">
        <v>2013</v>
      </c>
      <c r="V5113" s="179"/>
      <c r="W5113" s="7"/>
      <c r="X5113" s="3"/>
      <c r="Y5113" s="3"/>
      <c r="Z5113" s="146">
        <v>498719</v>
      </c>
      <c r="AA5113" s="11"/>
      <c r="AB5113" s="123" t="s">
        <v>7939</v>
      </c>
      <c r="AC5113" s="124"/>
      <c r="AD5113" s="41"/>
      <c r="AE5113" s="41"/>
      <c r="AF5113" s="191">
        <v>43927</v>
      </c>
      <c r="AG5113" s="41"/>
      <c r="AH5113" s="41" t="s">
        <v>7952</v>
      </c>
      <c r="AI5113" s="80" t="s">
        <v>6</v>
      </c>
      <c r="AJ5113" s="41"/>
      <c r="AK5113" s="4"/>
      <c r="AL5113" s="85"/>
      <c r="AM5113" s="151" t="s">
        <v>19998</v>
      </c>
      <c r="AN5113" s="15"/>
      <c r="AO5113" s="166"/>
      <c r="AP5113" s="5">
        <f t="shared" si="80"/>
        <v>0</v>
      </c>
      <c r="AQ5113" s="16"/>
      <c r="AR5113" s="205">
        <v>1</v>
      </c>
      <c r="AS5113" s="16"/>
      <c r="AT5113" s="16"/>
      <c r="AU5113" s="16"/>
      <c r="AV5113" s="16"/>
      <c r="AW5113" s="16"/>
      <c r="AX5113" s="16"/>
    </row>
    <row r="5114" spans="1:50" customFormat="1" ht="15.75" hidden="1" customHeight="1" x14ac:dyDescent="0.2">
      <c r="A5114" s="7" t="s">
        <v>9070</v>
      </c>
      <c r="B5114" s="3" t="s">
        <v>9071</v>
      </c>
      <c r="C5114" s="85" t="s">
        <v>7939</v>
      </c>
      <c r="D5114" s="85" t="s">
        <v>13090</v>
      </c>
      <c r="E5114" s="202" t="s">
        <v>154</v>
      </c>
      <c r="F5114" s="85" t="s">
        <v>34</v>
      </c>
      <c r="G5114" s="85" t="s">
        <v>38</v>
      </c>
      <c r="H5114" s="85" t="s">
        <v>20690</v>
      </c>
      <c r="I5114" s="3" t="s">
        <v>8448</v>
      </c>
      <c r="J5114" s="85" t="s">
        <v>124</v>
      </c>
      <c r="K5114" s="7" t="s">
        <v>4587</v>
      </c>
      <c r="L5114" s="3"/>
      <c r="M5114" s="3"/>
      <c r="N5114" s="41" t="s">
        <v>7950</v>
      </c>
      <c r="O5114" s="87">
        <v>567286</v>
      </c>
      <c r="P5114" s="87">
        <v>474706</v>
      </c>
      <c r="Q5114" s="87">
        <v>92580</v>
      </c>
      <c r="R5114" s="87">
        <v>81629</v>
      </c>
      <c r="S5114" s="87"/>
      <c r="T5114" s="87"/>
      <c r="U5114" s="85">
        <v>2014</v>
      </c>
      <c r="V5114" s="179"/>
      <c r="W5114" s="7"/>
      <c r="X5114" s="3"/>
      <c r="Y5114" s="3"/>
      <c r="Z5114" s="146">
        <v>224050</v>
      </c>
      <c r="AA5114" s="11"/>
      <c r="AB5114" s="123" t="s">
        <v>7939</v>
      </c>
      <c r="AC5114" s="124"/>
      <c r="AD5114" s="41"/>
      <c r="AE5114" s="41"/>
      <c r="AF5114" s="191">
        <v>43927</v>
      </c>
      <c r="AG5114" s="41"/>
      <c r="AH5114" s="41" t="s">
        <v>7952</v>
      </c>
      <c r="AI5114" s="80" t="s">
        <v>6</v>
      </c>
      <c r="AJ5114" s="41"/>
      <c r="AK5114" s="4"/>
      <c r="AL5114" s="85"/>
      <c r="AM5114" s="151" t="s">
        <v>19998</v>
      </c>
      <c r="AN5114" s="15"/>
      <c r="AO5114" s="166"/>
      <c r="AP5114" s="5">
        <f t="shared" si="80"/>
        <v>0</v>
      </c>
      <c r="AQ5114" s="16"/>
      <c r="AR5114" s="205">
        <v>1</v>
      </c>
      <c r="AS5114" s="16"/>
      <c r="AT5114" s="16"/>
      <c r="AU5114" s="16"/>
      <c r="AV5114" s="16"/>
      <c r="AW5114" s="16"/>
      <c r="AX5114" s="16"/>
    </row>
    <row r="5115" spans="1:50" customFormat="1" ht="15.75" hidden="1" customHeight="1" x14ac:dyDescent="0.2">
      <c r="A5115" s="7" t="s">
        <v>9072</v>
      </c>
      <c r="B5115" s="3" t="s">
        <v>13145</v>
      </c>
      <c r="C5115" s="85" t="s">
        <v>7939</v>
      </c>
      <c r="D5115" s="85" t="s">
        <v>13090</v>
      </c>
      <c r="E5115" s="202" t="s">
        <v>154</v>
      </c>
      <c r="F5115" s="85" t="s">
        <v>34</v>
      </c>
      <c r="G5115" s="85" t="s">
        <v>35</v>
      </c>
      <c r="H5115" s="85" t="s">
        <v>20688</v>
      </c>
      <c r="I5115" s="3" t="s">
        <v>8854</v>
      </c>
      <c r="J5115" s="85" t="s">
        <v>124</v>
      </c>
      <c r="K5115" s="7" t="s">
        <v>4412</v>
      </c>
      <c r="L5115" s="3"/>
      <c r="M5115" s="3"/>
      <c r="N5115" s="41" t="s">
        <v>7950</v>
      </c>
      <c r="O5115" s="87">
        <v>0</v>
      </c>
      <c r="P5115" s="87">
        <v>0</v>
      </c>
      <c r="Q5115" s="87">
        <v>0</v>
      </c>
      <c r="R5115" s="87">
        <v>0</v>
      </c>
      <c r="S5115" s="87"/>
      <c r="T5115" s="87"/>
      <c r="U5115" s="85" t="s">
        <v>112</v>
      </c>
      <c r="V5115" s="179"/>
      <c r="W5115" s="7"/>
      <c r="X5115" s="3"/>
      <c r="Y5115" s="3"/>
      <c r="Z5115" s="146">
        <v>39551</v>
      </c>
      <c r="AA5115" s="11"/>
      <c r="AB5115" s="123" t="s">
        <v>7939</v>
      </c>
      <c r="AC5115" s="124"/>
      <c r="AD5115" s="41"/>
      <c r="AE5115" s="41"/>
      <c r="AF5115" s="191">
        <v>43927</v>
      </c>
      <c r="AG5115" s="41"/>
      <c r="AH5115" s="41" t="s">
        <v>7952</v>
      </c>
      <c r="AI5115" s="80" t="s">
        <v>6</v>
      </c>
      <c r="AJ5115" s="41"/>
      <c r="AK5115" s="4"/>
      <c r="AL5115" s="85"/>
      <c r="AM5115" s="151" t="s">
        <v>19998</v>
      </c>
      <c r="AN5115" s="15"/>
      <c r="AO5115" s="166"/>
      <c r="AP5115" s="5">
        <f t="shared" si="80"/>
        <v>0</v>
      </c>
      <c r="AQ5115" s="16"/>
      <c r="AR5115" s="205">
        <v>1</v>
      </c>
      <c r="AS5115" s="16"/>
      <c r="AT5115" s="16"/>
      <c r="AU5115" s="16"/>
      <c r="AV5115" s="16"/>
      <c r="AW5115" s="16"/>
      <c r="AX5115" s="16"/>
    </row>
    <row r="5116" spans="1:50" customFormat="1" ht="15.75" hidden="1" customHeight="1" x14ac:dyDescent="0.2">
      <c r="A5116" s="7" t="s">
        <v>9073</v>
      </c>
      <c r="B5116" s="3" t="s">
        <v>9074</v>
      </c>
      <c r="C5116" s="85" t="s">
        <v>7939</v>
      </c>
      <c r="D5116" s="85" t="s">
        <v>13090</v>
      </c>
      <c r="E5116" s="202" t="s">
        <v>154</v>
      </c>
      <c r="F5116" s="85" t="s">
        <v>34</v>
      </c>
      <c r="G5116" s="85" t="s">
        <v>38</v>
      </c>
      <c r="H5116" s="85" t="s">
        <v>20690</v>
      </c>
      <c r="I5116" s="3" t="s">
        <v>8095</v>
      </c>
      <c r="J5116" s="85" t="s">
        <v>4447</v>
      </c>
      <c r="K5116" s="1" t="s">
        <v>4500</v>
      </c>
      <c r="L5116" s="3"/>
      <c r="M5116" s="3"/>
      <c r="N5116" s="41" t="s">
        <v>9075</v>
      </c>
      <c r="O5116" s="87">
        <v>0</v>
      </c>
      <c r="P5116" s="87">
        <v>0</v>
      </c>
      <c r="Q5116" s="87">
        <v>0</v>
      </c>
      <c r="R5116" s="87">
        <v>0</v>
      </c>
      <c r="S5116" s="87"/>
      <c r="T5116" s="87"/>
      <c r="U5116" s="85" t="s">
        <v>112</v>
      </c>
      <c r="V5116" s="179"/>
      <c r="W5116" s="7"/>
      <c r="X5116" s="3"/>
      <c r="Y5116" s="3"/>
      <c r="Z5116" s="211">
        <v>64981</v>
      </c>
      <c r="AA5116" s="11"/>
      <c r="AB5116" s="123" t="s">
        <v>7939</v>
      </c>
      <c r="AC5116" s="124"/>
      <c r="AD5116" s="41"/>
      <c r="AE5116" s="41"/>
      <c r="AF5116" s="191">
        <v>43055</v>
      </c>
      <c r="AG5116" s="41"/>
      <c r="AH5116" s="41" t="s">
        <v>7952</v>
      </c>
      <c r="AI5116" s="80" t="s">
        <v>6</v>
      </c>
      <c r="AJ5116" s="41"/>
      <c r="AK5116" s="4"/>
      <c r="AL5116" s="85"/>
      <c r="AM5116" s="151" t="s">
        <v>19998</v>
      </c>
      <c r="AN5116" s="15"/>
      <c r="AO5116" s="166"/>
      <c r="AP5116" s="5">
        <f t="shared" si="80"/>
        <v>0</v>
      </c>
      <c r="AQ5116" s="16"/>
      <c r="AR5116" s="205">
        <v>1</v>
      </c>
      <c r="AS5116" s="16"/>
      <c r="AT5116" s="16"/>
      <c r="AU5116" s="16"/>
      <c r="AV5116" s="16"/>
      <c r="AW5116" s="16"/>
      <c r="AX5116" s="16"/>
    </row>
    <row r="5117" spans="1:50" customFormat="1" ht="15.75" hidden="1" customHeight="1" x14ac:dyDescent="0.2">
      <c r="A5117" s="7" t="s">
        <v>9076</v>
      </c>
      <c r="B5117" s="3" t="s">
        <v>13146</v>
      </c>
      <c r="C5117" s="85" t="s">
        <v>7939</v>
      </c>
      <c r="D5117" s="85" t="s">
        <v>13090</v>
      </c>
      <c r="E5117" s="202" t="s">
        <v>154</v>
      </c>
      <c r="F5117" s="85" t="s">
        <v>34</v>
      </c>
      <c r="G5117" s="85" t="s">
        <v>38</v>
      </c>
      <c r="H5117" s="85" t="s">
        <v>20690</v>
      </c>
      <c r="I5117" s="3" t="s">
        <v>8448</v>
      </c>
      <c r="J5117" s="85" t="s">
        <v>124</v>
      </c>
      <c r="K5117" s="7" t="s">
        <v>4587</v>
      </c>
      <c r="L5117" s="3"/>
      <c r="M5117" s="3"/>
      <c r="N5117" s="41" t="s">
        <v>13147</v>
      </c>
      <c r="O5117" s="87">
        <v>443610</v>
      </c>
      <c r="P5117" s="87">
        <v>296684</v>
      </c>
      <c r="Q5117" s="87">
        <v>146926</v>
      </c>
      <c r="R5117" s="87">
        <v>63734</v>
      </c>
      <c r="S5117" s="87"/>
      <c r="T5117" s="87"/>
      <c r="U5117" s="85">
        <v>2013</v>
      </c>
      <c r="V5117" s="179"/>
      <c r="W5117" s="7"/>
      <c r="X5117" s="3"/>
      <c r="Y5117" s="3"/>
      <c r="Z5117" s="146">
        <v>156476</v>
      </c>
      <c r="AA5117" s="11"/>
      <c r="AB5117" s="123" t="s">
        <v>7939</v>
      </c>
      <c r="AC5117" s="124"/>
      <c r="AD5117" s="41"/>
      <c r="AE5117" s="41"/>
      <c r="AF5117" s="191">
        <v>43927</v>
      </c>
      <c r="AG5117" s="41"/>
      <c r="AH5117" s="41" t="s">
        <v>7952</v>
      </c>
      <c r="AI5117" s="80" t="s">
        <v>6</v>
      </c>
      <c r="AJ5117" s="41"/>
      <c r="AK5117" s="4"/>
      <c r="AL5117" s="85"/>
      <c r="AM5117" s="151" t="s">
        <v>19998</v>
      </c>
      <c r="AN5117" s="15"/>
      <c r="AO5117" s="166"/>
      <c r="AP5117" s="5">
        <f t="shared" si="80"/>
        <v>0</v>
      </c>
      <c r="AQ5117" s="16"/>
      <c r="AR5117" s="205">
        <v>1</v>
      </c>
      <c r="AS5117" s="16"/>
      <c r="AT5117" s="16"/>
      <c r="AU5117" s="16"/>
      <c r="AV5117" s="16"/>
      <c r="AW5117" s="16"/>
      <c r="AX5117" s="16"/>
    </row>
    <row r="5118" spans="1:50" customFormat="1" ht="15.75" hidden="1" customHeight="1" x14ac:dyDescent="0.2">
      <c r="A5118" s="7" t="s">
        <v>9077</v>
      </c>
      <c r="B5118" s="3" t="s">
        <v>9078</v>
      </c>
      <c r="C5118" s="85" t="s">
        <v>7939</v>
      </c>
      <c r="D5118" s="85" t="s">
        <v>13090</v>
      </c>
      <c r="E5118" s="202" t="s">
        <v>154</v>
      </c>
      <c r="F5118" s="85" t="s">
        <v>68</v>
      </c>
      <c r="G5118" s="85" t="s">
        <v>71</v>
      </c>
      <c r="H5118" s="85" t="s">
        <v>20690</v>
      </c>
      <c r="I5118" s="3" t="s">
        <v>9079</v>
      </c>
      <c r="J5118" s="85" t="s">
        <v>105</v>
      </c>
      <c r="K5118" s="7" t="s">
        <v>102</v>
      </c>
      <c r="L5118" s="3"/>
      <c r="M5118" s="3"/>
      <c r="N5118" s="41" t="s">
        <v>28953</v>
      </c>
      <c r="O5118" s="87">
        <v>327511</v>
      </c>
      <c r="P5118" s="87">
        <v>308869</v>
      </c>
      <c r="Q5118" s="87">
        <v>18642</v>
      </c>
      <c r="R5118" s="87">
        <v>0</v>
      </c>
      <c r="S5118" s="87"/>
      <c r="T5118" s="87"/>
      <c r="U5118" s="85">
        <v>2004</v>
      </c>
      <c r="V5118" s="179"/>
      <c r="W5118" s="7"/>
      <c r="X5118" s="3"/>
      <c r="Y5118" s="3"/>
      <c r="Z5118" s="146">
        <v>35000</v>
      </c>
      <c r="AA5118" s="11"/>
      <c r="AB5118" s="123" t="s">
        <v>7939</v>
      </c>
      <c r="AC5118" s="124"/>
      <c r="AD5118" s="41"/>
      <c r="AE5118" s="41"/>
      <c r="AF5118" s="191">
        <v>43927</v>
      </c>
      <c r="AG5118" s="41"/>
      <c r="AH5118" s="41" t="s">
        <v>8189</v>
      </c>
      <c r="AI5118" s="80" t="s">
        <v>6</v>
      </c>
      <c r="AJ5118" s="41"/>
      <c r="AK5118" s="3"/>
      <c r="AL5118" s="85"/>
      <c r="AM5118" s="151" t="s">
        <v>19998</v>
      </c>
      <c r="AN5118" s="15"/>
      <c r="AO5118" s="166"/>
      <c r="AP5118" s="5">
        <f t="shared" si="80"/>
        <v>0</v>
      </c>
      <c r="AQ5118" s="16"/>
      <c r="AR5118" s="205">
        <v>1</v>
      </c>
      <c r="AS5118" s="16"/>
      <c r="AT5118" s="16"/>
      <c r="AU5118" s="16"/>
      <c r="AV5118" s="16"/>
      <c r="AW5118" s="16"/>
      <c r="AX5118" s="16"/>
    </row>
    <row r="5119" spans="1:50" customFormat="1" ht="15.75" hidden="1" customHeight="1" x14ac:dyDescent="0.2">
      <c r="A5119" s="7" t="s">
        <v>9080</v>
      </c>
      <c r="B5119" s="3" t="s">
        <v>9081</v>
      </c>
      <c r="C5119" s="85" t="s">
        <v>7939</v>
      </c>
      <c r="D5119" s="85" t="s">
        <v>13090</v>
      </c>
      <c r="E5119" s="202" t="s">
        <v>154</v>
      </c>
      <c r="F5119" s="85" t="s">
        <v>55</v>
      </c>
      <c r="G5119" s="85" t="s">
        <v>63</v>
      </c>
      <c r="H5119" s="85" t="s">
        <v>20690</v>
      </c>
      <c r="I5119" s="3" t="s">
        <v>4564</v>
      </c>
      <c r="J5119" s="85" t="s">
        <v>4400</v>
      </c>
      <c r="K5119" s="7" t="s">
        <v>4422</v>
      </c>
      <c r="L5119" s="3"/>
      <c r="M5119" s="3"/>
      <c r="N5119" s="41" t="s">
        <v>9082</v>
      </c>
      <c r="O5119" s="87">
        <v>12991</v>
      </c>
      <c r="P5119" s="87">
        <v>12991</v>
      </c>
      <c r="Q5119" s="87">
        <v>0</v>
      </c>
      <c r="R5119" s="87">
        <v>0</v>
      </c>
      <c r="S5119" s="87"/>
      <c r="T5119" s="87"/>
      <c r="U5119" s="85">
        <v>2007</v>
      </c>
      <c r="V5119" s="179"/>
      <c r="W5119" s="7"/>
      <c r="X5119" s="3"/>
      <c r="Y5119" s="3"/>
      <c r="Z5119" s="146">
        <v>108924</v>
      </c>
      <c r="AA5119" s="11"/>
      <c r="AB5119" s="123" t="s">
        <v>7939</v>
      </c>
      <c r="AC5119" s="124"/>
      <c r="AD5119" s="41"/>
      <c r="AE5119" s="41"/>
      <c r="AF5119" s="191">
        <v>43927</v>
      </c>
      <c r="AG5119" s="41"/>
      <c r="AH5119" s="41" t="s">
        <v>8024</v>
      </c>
      <c r="AI5119" s="80" t="s">
        <v>6</v>
      </c>
      <c r="AJ5119" s="41"/>
      <c r="AK5119" s="3"/>
      <c r="AL5119" s="85"/>
      <c r="AM5119" s="151" t="s">
        <v>19998</v>
      </c>
      <c r="AN5119" s="15"/>
      <c r="AO5119" s="166"/>
      <c r="AP5119" s="5">
        <f t="shared" si="80"/>
        <v>0</v>
      </c>
      <c r="AQ5119" s="16"/>
      <c r="AR5119" s="205">
        <v>1</v>
      </c>
      <c r="AS5119" s="16"/>
      <c r="AT5119" s="16"/>
      <c r="AU5119" s="16"/>
      <c r="AV5119" s="16"/>
      <c r="AW5119" s="16"/>
      <c r="AX5119" s="16"/>
    </row>
    <row r="5120" spans="1:50" customFormat="1" ht="15.75" hidden="1" customHeight="1" x14ac:dyDescent="0.2">
      <c r="A5120" s="7" t="s">
        <v>9083</v>
      </c>
      <c r="B5120" s="3" t="s">
        <v>9084</v>
      </c>
      <c r="C5120" s="85" t="s">
        <v>7939</v>
      </c>
      <c r="D5120" s="85" t="s">
        <v>13090</v>
      </c>
      <c r="E5120" s="202" t="s">
        <v>154</v>
      </c>
      <c r="F5120" s="85" t="s">
        <v>34</v>
      </c>
      <c r="G5120" s="85" t="s">
        <v>38</v>
      </c>
      <c r="H5120" s="85" t="s">
        <v>20690</v>
      </c>
      <c r="I5120" s="3" t="s">
        <v>8448</v>
      </c>
      <c r="J5120" s="85" t="s">
        <v>124</v>
      </c>
      <c r="K5120" s="7" t="s">
        <v>4587</v>
      </c>
      <c r="L5120" s="3"/>
      <c r="M5120" s="3"/>
      <c r="N5120" s="41" t="s">
        <v>9085</v>
      </c>
      <c r="O5120" s="87">
        <v>544278</v>
      </c>
      <c r="P5120" s="87">
        <v>343834</v>
      </c>
      <c r="Q5120" s="87">
        <v>200444</v>
      </c>
      <c r="R5120" s="87">
        <v>154179</v>
      </c>
      <c r="S5120" s="87"/>
      <c r="T5120" s="87"/>
      <c r="U5120" s="85">
        <v>2013</v>
      </c>
      <c r="V5120" s="179"/>
      <c r="W5120" s="7"/>
      <c r="X5120" s="3"/>
      <c r="Y5120" s="3"/>
      <c r="Z5120" s="146">
        <v>333978</v>
      </c>
      <c r="AA5120" s="11"/>
      <c r="AB5120" s="123" t="s">
        <v>7939</v>
      </c>
      <c r="AC5120" s="124"/>
      <c r="AD5120" s="41"/>
      <c r="AE5120" s="41"/>
      <c r="AF5120" s="191">
        <v>43927</v>
      </c>
      <c r="AG5120" s="41"/>
      <c r="AH5120" s="41" t="s">
        <v>7952</v>
      </c>
      <c r="AI5120" s="80" t="s">
        <v>6</v>
      </c>
      <c r="AJ5120" s="41"/>
      <c r="AK5120" s="4"/>
      <c r="AL5120" s="85"/>
      <c r="AM5120" s="151" t="s">
        <v>19998</v>
      </c>
      <c r="AN5120" s="15"/>
      <c r="AO5120" s="166"/>
      <c r="AP5120" s="5">
        <f t="shared" si="80"/>
        <v>0</v>
      </c>
      <c r="AQ5120" s="16"/>
      <c r="AR5120" s="205">
        <v>1</v>
      </c>
      <c r="AS5120" s="16"/>
      <c r="AT5120" s="16"/>
      <c r="AU5120" s="16"/>
      <c r="AV5120" s="16"/>
      <c r="AW5120" s="16"/>
      <c r="AX5120" s="16"/>
    </row>
    <row r="5121" spans="1:50" customFormat="1" ht="15.75" hidden="1" customHeight="1" x14ac:dyDescent="0.2">
      <c r="A5121" s="7" t="s">
        <v>9086</v>
      </c>
      <c r="B5121" s="1" t="s">
        <v>9087</v>
      </c>
      <c r="C5121" s="85" t="s">
        <v>7939</v>
      </c>
      <c r="D5121" s="85" t="s">
        <v>13090</v>
      </c>
      <c r="E5121" s="202" t="s">
        <v>7951</v>
      </c>
      <c r="F5121" s="85" t="s">
        <v>55</v>
      </c>
      <c r="G5121" s="85" t="s">
        <v>59</v>
      </c>
      <c r="H5121" s="85" t="s">
        <v>20690</v>
      </c>
      <c r="I5121" s="3" t="s">
        <v>7970</v>
      </c>
      <c r="J5121" s="85" t="s">
        <v>4435</v>
      </c>
      <c r="K5121" s="7" t="s">
        <v>3838</v>
      </c>
      <c r="L5121" s="7"/>
      <c r="M5121" s="7"/>
      <c r="N5121" s="2" t="s">
        <v>7950</v>
      </c>
      <c r="O5121" s="87">
        <v>0</v>
      </c>
      <c r="P5121" s="87">
        <v>0</v>
      </c>
      <c r="Q5121" s="87">
        <v>0</v>
      </c>
      <c r="R5121" s="87">
        <v>0</v>
      </c>
      <c r="S5121" s="87"/>
      <c r="T5121" s="87"/>
      <c r="U5121" s="85" t="s">
        <v>112</v>
      </c>
      <c r="V5121" s="179"/>
      <c r="W5121" s="7"/>
      <c r="X5121" s="7"/>
      <c r="Y5121" s="7"/>
      <c r="Z5121" s="212">
        <v>15772</v>
      </c>
      <c r="AA5121" s="11"/>
      <c r="AB5121" s="123" t="s">
        <v>7939</v>
      </c>
      <c r="AC5121" s="124"/>
      <c r="AD5121" s="80"/>
      <c r="AE5121" s="80"/>
      <c r="AF5121" s="191"/>
      <c r="AG5121" s="80"/>
      <c r="AH5121" s="2" t="s">
        <v>8024</v>
      </c>
      <c r="AI5121" s="80" t="s">
        <v>6</v>
      </c>
      <c r="AJ5121" s="80"/>
      <c r="AK5121" s="7"/>
      <c r="AL5121" s="85"/>
      <c r="AM5121" s="151" t="s">
        <v>19998</v>
      </c>
      <c r="AN5121" s="16"/>
      <c r="AO5121" s="166"/>
      <c r="AP5121" s="5">
        <f t="shared" si="80"/>
        <v>0</v>
      </c>
      <c r="AQ5121" s="16"/>
      <c r="AR5121" s="205">
        <v>1</v>
      </c>
      <c r="AS5121" s="16"/>
      <c r="AT5121" s="16"/>
      <c r="AU5121" s="16"/>
      <c r="AV5121" s="16"/>
      <c r="AW5121" s="16"/>
      <c r="AX5121" s="16"/>
    </row>
    <row r="5122" spans="1:50" customFormat="1" ht="15.75" hidden="1" customHeight="1" x14ac:dyDescent="0.2">
      <c r="A5122" s="7" t="s">
        <v>9088</v>
      </c>
      <c r="B5122" s="3" t="s">
        <v>9089</v>
      </c>
      <c r="C5122" s="85" t="s">
        <v>7939</v>
      </c>
      <c r="D5122" s="85" t="s">
        <v>13090</v>
      </c>
      <c r="E5122" s="202" t="s">
        <v>154</v>
      </c>
      <c r="F5122" s="85" t="s">
        <v>55</v>
      </c>
      <c r="G5122" s="85" t="s">
        <v>57</v>
      </c>
      <c r="H5122" s="85" t="s">
        <v>20690</v>
      </c>
      <c r="I5122" s="3" t="s">
        <v>4564</v>
      </c>
      <c r="J5122" s="85" t="s">
        <v>4406</v>
      </c>
      <c r="K5122" s="7" t="s">
        <v>4407</v>
      </c>
      <c r="L5122" s="3"/>
      <c r="M5122" s="3"/>
      <c r="N5122" s="41" t="s">
        <v>9090</v>
      </c>
      <c r="O5122" s="87">
        <v>32052</v>
      </c>
      <c r="P5122" s="87">
        <v>0</v>
      </c>
      <c r="Q5122" s="87">
        <v>32052</v>
      </c>
      <c r="R5122" s="87">
        <v>0</v>
      </c>
      <c r="S5122" s="87"/>
      <c r="T5122" s="87"/>
      <c r="U5122" s="85">
        <v>2015</v>
      </c>
      <c r="V5122" s="179"/>
      <c r="W5122" s="7"/>
      <c r="X5122" s="3"/>
      <c r="Y5122" s="3"/>
      <c r="Z5122" s="146">
        <v>18925</v>
      </c>
      <c r="AA5122" s="11"/>
      <c r="AB5122" s="123" t="s">
        <v>7939</v>
      </c>
      <c r="AC5122" s="124"/>
      <c r="AD5122" s="41"/>
      <c r="AE5122" s="41"/>
      <c r="AF5122" s="191">
        <v>42138</v>
      </c>
      <c r="AG5122" s="41"/>
      <c r="AH5122" s="41" t="s">
        <v>8024</v>
      </c>
      <c r="AI5122" s="80" t="s">
        <v>6</v>
      </c>
      <c r="AJ5122" s="41"/>
      <c r="AK5122" s="3"/>
      <c r="AL5122" s="85"/>
      <c r="AM5122" s="151" t="s">
        <v>19998</v>
      </c>
      <c r="AN5122" s="15"/>
      <c r="AO5122" s="166"/>
      <c r="AP5122" s="5">
        <f t="shared" si="80"/>
        <v>0</v>
      </c>
      <c r="AQ5122" s="16"/>
      <c r="AR5122" s="205">
        <v>1</v>
      </c>
      <c r="AS5122" s="16"/>
      <c r="AT5122" s="16"/>
      <c r="AU5122" s="16"/>
      <c r="AV5122" s="16"/>
      <c r="AW5122" s="16"/>
      <c r="AX5122" s="16"/>
    </row>
    <row r="5123" spans="1:50" customFormat="1" ht="15.75" hidden="1" customHeight="1" x14ac:dyDescent="0.2">
      <c r="A5123" s="7" t="s">
        <v>9091</v>
      </c>
      <c r="B5123" s="3" t="s">
        <v>13148</v>
      </c>
      <c r="C5123" s="85" t="s">
        <v>7939</v>
      </c>
      <c r="D5123" s="85" t="s">
        <v>13090</v>
      </c>
      <c r="E5123" s="202" t="s">
        <v>154</v>
      </c>
      <c r="F5123" s="85" t="s">
        <v>34</v>
      </c>
      <c r="G5123" s="85" t="s">
        <v>38</v>
      </c>
      <c r="H5123" s="85" t="s">
        <v>20690</v>
      </c>
      <c r="I5123" s="3" t="s">
        <v>8165</v>
      </c>
      <c r="J5123" s="85" t="s">
        <v>124</v>
      </c>
      <c r="K5123" s="7" t="s">
        <v>9092</v>
      </c>
      <c r="L5123" s="3"/>
      <c r="M5123" s="3"/>
      <c r="N5123" s="41" t="s">
        <v>9093</v>
      </c>
      <c r="O5123" s="87">
        <v>6553</v>
      </c>
      <c r="P5123" s="87">
        <v>0</v>
      </c>
      <c r="Q5123" s="87">
        <v>6553</v>
      </c>
      <c r="R5123" s="87">
        <v>2026</v>
      </c>
      <c r="S5123" s="87"/>
      <c r="T5123" s="87"/>
      <c r="U5123" s="85">
        <v>2013</v>
      </c>
      <c r="V5123" s="179"/>
      <c r="W5123" s="7"/>
      <c r="X5123" s="3"/>
      <c r="Y5123" s="3"/>
      <c r="Z5123" s="146">
        <v>1265</v>
      </c>
      <c r="AA5123" s="11"/>
      <c r="AB5123" s="123" t="s">
        <v>7939</v>
      </c>
      <c r="AC5123" s="124"/>
      <c r="AD5123" s="41"/>
      <c r="AE5123" s="41"/>
      <c r="AF5123" s="191">
        <v>43927</v>
      </c>
      <c r="AG5123" s="41"/>
      <c r="AH5123" s="41" t="s">
        <v>7952</v>
      </c>
      <c r="AI5123" s="80" t="s">
        <v>6</v>
      </c>
      <c r="AJ5123" s="41"/>
      <c r="AK5123" s="4"/>
      <c r="AL5123" s="85"/>
      <c r="AM5123" s="151" t="s">
        <v>19998</v>
      </c>
      <c r="AN5123" s="15"/>
      <c r="AO5123" s="166"/>
      <c r="AP5123" s="5">
        <f t="shared" si="80"/>
        <v>0</v>
      </c>
      <c r="AQ5123" s="16"/>
      <c r="AR5123" s="205">
        <v>1</v>
      </c>
      <c r="AS5123" s="16"/>
      <c r="AT5123" s="16"/>
      <c r="AU5123" s="16"/>
      <c r="AV5123" s="16"/>
      <c r="AW5123" s="16"/>
      <c r="AX5123" s="16"/>
    </row>
    <row r="5124" spans="1:50" customFormat="1" ht="15.75" hidden="1" customHeight="1" x14ac:dyDescent="0.2">
      <c r="A5124" s="7" t="s">
        <v>9094</v>
      </c>
      <c r="B5124" s="3" t="s">
        <v>9095</v>
      </c>
      <c r="C5124" s="85" t="s">
        <v>7939</v>
      </c>
      <c r="D5124" s="85" t="s">
        <v>13090</v>
      </c>
      <c r="E5124" s="202" t="s">
        <v>154</v>
      </c>
      <c r="F5124" s="85" t="s">
        <v>55</v>
      </c>
      <c r="G5124" s="85" t="s">
        <v>63</v>
      </c>
      <c r="H5124" s="85" t="s">
        <v>20690</v>
      </c>
      <c r="I5124" s="3" t="s">
        <v>4564</v>
      </c>
      <c r="J5124" s="85" t="s">
        <v>4435</v>
      </c>
      <c r="K5124" s="7" t="s">
        <v>3838</v>
      </c>
      <c r="L5124" s="3"/>
      <c r="M5124" s="3"/>
      <c r="N5124" s="41" t="s">
        <v>9096</v>
      </c>
      <c r="O5124" s="87">
        <v>803146</v>
      </c>
      <c r="P5124" s="87">
        <v>493465</v>
      </c>
      <c r="Q5124" s="87">
        <v>309681</v>
      </c>
      <c r="R5124" s="87">
        <v>0</v>
      </c>
      <c r="S5124" s="87"/>
      <c r="T5124" s="87"/>
      <c r="U5124" s="85">
        <v>2013</v>
      </c>
      <c r="V5124" s="179"/>
      <c r="W5124" s="7"/>
      <c r="X5124" s="3"/>
      <c r="Y5124" s="3"/>
      <c r="Z5124" s="146">
        <v>85680</v>
      </c>
      <c r="AA5124" s="11"/>
      <c r="AB5124" s="123" t="s">
        <v>7939</v>
      </c>
      <c r="AC5124" s="124"/>
      <c r="AD5124" s="41"/>
      <c r="AE5124" s="41"/>
      <c r="AF5124" s="191">
        <v>43927</v>
      </c>
      <c r="AG5124" s="41"/>
      <c r="AH5124" s="41" t="s">
        <v>8024</v>
      </c>
      <c r="AI5124" s="80" t="s">
        <v>6</v>
      </c>
      <c r="AJ5124" s="41"/>
      <c r="AK5124" s="3"/>
      <c r="AL5124" s="85"/>
      <c r="AM5124" s="151" t="s">
        <v>19998</v>
      </c>
      <c r="AN5124" s="15"/>
      <c r="AO5124" s="166"/>
      <c r="AP5124" s="5">
        <f t="shared" si="80"/>
        <v>0</v>
      </c>
      <c r="AQ5124" s="16"/>
      <c r="AR5124" s="205">
        <v>1</v>
      </c>
      <c r="AS5124" s="16"/>
      <c r="AT5124" s="16"/>
      <c r="AU5124" s="16"/>
      <c r="AV5124" s="16"/>
      <c r="AW5124" s="16"/>
      <c r="AX5124" s="16"/>
    </row>
    <row r="5125" spans="1:50" customFormat="1" ht="15.75" hidden="1" customHeight="1" x14ac:dyDescent="0.2">
      <c r="A5125" s="7" t="s">
        <v>9097</v>
      </c>
      <c r="B5125" s="1" t="s">
        <v>9098</v>
      </c>
      <c r="C5125" s="85" t="s">
        <v>7939</v>
      </c>
      <c r="D5125" s="85" t="s">
        <v>13090</v>
      </c>
      <c r="E5125" s="202" t="s">
        <v>8031</v>
      </c>
      <c r="F5125" s="85" t="s">
        <v>25110</v>
      </c>
      <c r="G5125" s="85" t="s">
        <v>51</v>
      </c>
      <c r="H5125" s="85" t="s">
        <v>20690</v>
      </c>
      <c r="I5125" s="3" t="s">
        <v>9099</v>
      </c>
      <c r="J5125" s="85" t="s">
        <v>124</v>
      </c>
      <c r="K5125" s="7" t="s">
        <v>4587</v>
      </c>
      <c r="L5125" s="7"/>
      <c r="M5125" s="7"/>
      <c r="N5125" s="2" t="s">
        <v>9100</v>
      </c>
      <c r="O5125" s="87">
        <v>0</v>
      </c>
      <c r="P5125" s="87">
        <v>0</v>
      </c>
      <c r="Q5125" s="87">
        <v>0</v>
      </c>
      <c r="R5125" s="87">
        <v>0</v>
      </c>
      <c r="S5125" s="87"/>
      <c r="T5125" s="87"/>
      <c r="U5125" s="85" t="s">
        <v>112</v>
      </c>
      <c r="V5125" s="179"/>
      <c r="W5125" s="7"/>
      <c r="X5125" s="7"/>
      <c r="Y5125" s="7"/>
      <c r="Z5125" s="210">
        <v>9354</v>
      </c>
      <c r="AA5125" s="11"/>
      <c r="AB5125" s="123" t="s">
        <v>7939</v>
      </c>
      <c r="AC5125" s="124"/>
      <c r="AD5125" s="80"/>
      <c r="AE5125" s="80"/>
      <c r="AF5125" s="191"/>
      <c r="AG5125" s="80"/>
      <c r="AH5125" s="2" t="s">
        <v>8092</v>
      </c>
      <c r="AI5125" s="80" t="s">
        <v>6</v>
      </c>
      <c r="AJ5125" s="80"/>
      <c r="AK5125" s="7"/>
      <c r="AL5125" s="85"/>
      <c r="AM5125" s="151" t="s">
        <v>19998</v>
      </c>
      <c r="AN5125" s="16"/>
      <c r="AO5125" s="166"/>
      <c r="AP5125" s="5">
        <f t="shared" si="80"/>
        <v>0</v>
      </c>
      <c r="AQ5125" s="16"/>
      <c r="AR5125" s="205">
        <v>1</v>
      </c>
      <c r="AS5125" s="16"/>
      <c r="AT5125" s="16"/>
      <c r="AU5125" s="16"/>
      <c r="AV5125" s="16"/>
      <c r="AW5125" s="16"/>
      <c r="AX5125" s="16"/>
    </row>
    <row r="5126" spans="1:50" customFormat="1" ht="15.75" hidden="1" customHeight="1" x14ac:dyDescent="0.2">
      <c r="A5126" s="7" t="s">
        <v>9101</v>
      </c>
      <c r="B5126" s="3" t="s">
        <v>9102</v>
      </c>
      <c r="C5126" s="85" t="s">
        <v>7939</v>
      </c>
      <c r="D5126" s="85" t="s">
        <v>13090</v>
      </c>
      <c r="E5126" s="202" t="s">
        <v>154</v>
      </c>
      <c r="F5126" s="85" t="s">
        <v>55</v>
      </c>
      <c r="G5126" s="85" t="s">
        <v>59</v>
      </c>
      <c r="H5126" s="85" t="s">
        <v>20690</v>
      </c>
      <c r="I5126" s="3" t="s">
        <v>4564</v>
      </c>
      <c r="J5126" s="85" t="s">
        <v>4400</v>
      </c>
      <c r="K5126" s="7" t="s">
        <v>4422</v>
      </c>
      <c r="L5126" s="3"/>
      <c r="M5126" s="3"/>
      <c r="N5126" s="41" t="s">
        <v>9103</v>
      </c>
      <c r="O5126" s="87">
        <v>819471</v>
      </c>
      <c r="P5126" s="87">
        <v>508148</v>
      </c>
      <c r="Q5126" s="87">
        <v>311323</v>
      </c>
      <c r="R5126" s="87">
        <v>0</v>
      </c>
      <c r="S5126" s="87"/>
      <c r="T5126" s="87"/>
      <c r="U5126" s="85">
        <v>2014</v>
      </c>
      <c r="V5126" s="179"/>
      <c r="W5126" s="7"/>
      <c r="X5126" s="3"/>
      <c r="Y5126" s="3"/>
      <c r="Z5126" s="211">
        <v>128589</v>
      </c>
      <c r="AA5126" s="11"/>
      <c r="AB5126" s="123" t="s">
        <v>7939</v>
      </c>
      <c r="AC5126" s="124"/>
      <c r="AD5126" s="41"/>
      <c r="AE5126" s="41"/>
      <c r="AF5126" s="191">
        <v>43927</v>
      </c>
      <c r="AG5126" s="41"/>
      <c r="AH5126" s="41" t="s">
        <v>8024</v>
      </c>
      <c r="AI5126" s="80" t="s">
        <v>6</v>
      </c>
      <c r="AJ5126" s="41"/>
      <c r="AK5126" s="3"/>
      <c r="AL5126" s="85"/>
      <c r="AM5126" s="151" t="s">
        <v>19998</v>
      </c>
      <c r="AN5126" s="15"/>
      <c r="AO5126" s="166"/>
      <c r="AP5126" s="5">
        <f t="shared" ref="AP5126:AP5189" si="81">SUBTOTAL(109,U5126)</f>
        <v>0</v>
      </c>
      <c r="AQ5126" s="16"/>
      <c r="AR5126" s="205">
        <v>1</v>
      </c>
      <c r="AS5126" s="16"/>
      <c r="AT5126" s="16"/>
      <c r="AU5126" s="16"/>
      <c r="AV5126" s="16"/>
      <c r="AW5126" s="16"/>
      <c r="AX5126" s="16"/>
    </row>
    <row r="5127" spans="1:50" customFormat="1" ht="15.75" hidden="1" customHeight="1" x14ac:dyDescent="0.2">
      <c r="A5127" s="7" t="s">
        <v>9104</v>
      </c>
      <c r="B5127" s="3" t="s">
        <v>9105</v>
      </c>
      <c r="C5127" s="85" t="s">
        <v>7939</v>
      </c>
      <c r="D5127" s="85" t="s">
        <v>13090</v>
      </c>
      <c r="E5127" s="202" t="s">
        <v>154</v>
      </c>
      <c r="F5127" s="85" t="s">
        <v>25110</v>
      </c>
      <c r="G5127" s="85" t="s">
        <v>13790</v>
      </c>
      <c r="H5127" s="85" t="s">
        <v>20690</v>
      </c>
      <c r="I5127" s="3" t="s">
        <v>8962</v>
      </c>
      <c r="J5127" s="85" t="s">
        <v>105</v>
      </c>
      <c r="K5127" s="7" t="s">
        <v>102</v>
      </c>
      <c r="L5127" s="3"/>
      <c r="M5127" s="3"/>
      <c r="N5127" s="41" t="s">
        <v>9106</v>
      </c>
      <c r="O5127" s="87">
        <v>549475</v>
      </c>
      <c r="P5127" s="87">
        <v>537835</v>
      </c>
      <c r="Q5127" s="87">
        <v>11640</v>
      </c>
      <c r="R5127" s="87">
        <v>0</v>
      </c>
      <c r="S5127" s="87"/>
      <c r="T5127" s="87"/>
      <c r="U5127" s="85">
        <v>2012</v>
      </c>
      <c r="V5127" s="179"/>
      <c r="W5127" s="7"/>
      <c r="X5127" s="3"/>
      <c r="Y5127" s="3"/>
      <c r="Z5127" s="146">
        <v>33811</v>
      </c>
      <c r="AA5127" s="11"/>
      <c r="AB5127" s="123" t="s">
        <v>7939</v>
      </c>
      <c r="AC5127" s="124"/>
      <c r="AD5127" s="41"/>
      <c r="AE5127" s="41"/>
      <c r="AF5127" s="191">
        <v>43927</v>
      </c>
      <c r="AG5127" s="41"/>
      <c r="AH5127" s="41" t="s">
        <v>8024</v>
      </c>
      <c r="AI5127" s="80" t="s">
        <v>6</v>
      </c>
      <c r="AJ5127" s="41"/>
      <c r="AK5127" s="3"/>
      <c r="AL5127" s="85"/>
      <c r="AM5127" s="151" t="s">
        <v>19998</v>
      </c>
      <c r="AN5127" s="15"/>
      <c r="AO5127" s="166"/>
      <c r="AP5127" s="5">
        <f t="shared" si="81"/>
        <v>0</v>
      </c>
      <c r="AQ5127" s="16"/>
      <c r="AR5127" s="205">
        <v>1</v>
      </c>
      <c r="AS5127" s="16"/>
      <c r="AT5127" s="16"/>
      <c r="AU5127" s="16"/>
      <c r="AV5127" s="16"/>
      <c r="AW5127" s="16"/>
      <c r="AX5127" s="16"/>
    </row>
    <row r="5128" spans="1:50" customFormat="1" ht="15.75" customHeight="1" x14ac:dyDescent="0.2">
      <c r="A5128" s="7" t="s">
        <v>9107</v>
      </c>
      <c r="B5128" s="3" t="s">
        <v>9108</v>
      </c>
      <c r="C5128" s="85" t="s">
        <v>7939</v>
      </c>
      <c r="D5128" s="85" t="s">
        <v>13090</v>
      </c>
      <c r="E5128" s="202" t="s">
        <v>154</v>
      </c>
      <c r="F5128" s="85" t="s">
        <v>34</v>
      </c>
      <c r="G5128" s="85" t="s">
        <v>38</v>
      </c>
      <c r="H5128" s="85" t="s">
        <v>20690</v>
      </c>
      <c r="I5128" s="3" t="s">
        <v>8554</v>
      </c>
      <c r="J5128" s="85" t="s">
        <v>115</v>
      </c>
      <c r="K5128" s="7" t="s">
        <v>4595</v>
      </c>
      <c r="L5128" s="3"/>
      <c r="M5128" s="3"/>
      <c r="N5128" s="41" t="s">
        <v>9109</v>
      </c>
      <c r="O5128" s="87">
        <v>5172697</v>
      </c>
      <c r="P5128" s="87">
        <v>2338718</v>
      </c>
      <c r="Q5128" s="87">
        <v>2833979</v>
      </c>
      <c r="R5128" s="87">
        <v>662473</v>
      </c>
      <c r="S5128" s="87"/>
      <c r="T5128" s="87"/>
      <c r="U5128" s="85">
        <v>2013</v>
      </c>
      <c r="V5128" s="179"/>
      <c r="W5128" s="7"/>
      <c r="X5128" s="3"/>
      <c r="Y5128" s="3"/>
      <c r="Z5128" s="211">
        <v>1100943</v>
      </c>
      <c r="AA5128" s="11"/>
      <c r="AB5128" s="123" t="s">
        <v>7939</v>
      </c>
      <c r="AC5128" s="124"/>
      <c r="AD5128" s="41"/>
      <c r="AE5128" s="41"/>
      <c r="AF5128" s="191">
        <v>43927</v>
      </c>
      <c r="AG5128" s="41"/>
      <c r="AH5128" s="41" t="s">
        <v>7952</v>
      </c>
      <c r="AI5128" s="80" t="s">
        <v>6</v>
      </c>
      <c r="AJ5128" s="41"/>
      <c r="AK5128" s="4"/>
      <c r="AL5128" s="85"/>
      <c r="AM5128" s="151" t="s">
        <v>19998</v>
      </c>
      <c r="AN5128" s="15"/>
      <c r="AO5128" s="166"/>
      <c r="AP5128" s="5">
        <f t="shared" si="81"/>
        <v>2013</v>
      </c>
      <c r="AQ5128" s="16"/>
      <c r="AR5128" s="205">
        <v>1</v>
      </c>
      <c r="AS5128" s="16"/>
      <c r="AT5128" s="16"/>
      <c r="AU5128" s="16"/>
      <c r="AV5128" s="16"/>
      <c r="AW5128" s="16"/>
      <c r="AX5128" s="16"/>
    </row>
    <row r="5129" spans="1:50" customFormat="1" ht="15.75" hidden="1" customHeight="1" x14ac:dyDescent="0.2">
      <c r="A5129" s="7" t="s">
        <v>9110</v>
      </c>
      <c r="B5129" s="1" t="s">
        <v>9111</v>
      </c>
      <c r="C5129" s="85" t="s">
        <v>7939</v>
      </c>
      <c r="D5129" s="85" t="s">
        <v>13090</v>
      </c>
      <c r="E5129" s="202" t="s">
        <v>154</v>
      </c>
      <c r="F5129" s="85" t="s">
        <v>55</v>
      </c>
      <c r="G5129" s="85" t="s">
        <v>57</v>
      </c>
      <c r="H5129" s="85" t="s">
        <v>20690</v>
      </c>
      <c r="I5129" s="3" t="s">
        <v>4564</v>
      </c>
      <c r="J5129" s="85" t="s">
        <v>4406</v>
      </c>
      <c r="K5129" s="7" t="s">
        <v>4407</v>
      </c>
      <c r="L5129" s="7"/>
      <c r="M5129" s="7"/>
      <c r="N5129" s="2" t="s">
        <v>27022</v>
      </c>
      <c r="O5129" s="87">
        <v>27855</v>
      </c>
      <c r="P5129" s="87">
        <v>0</v>
      </c>
      <c r="Q5129" s="87">
        <v>27855</v>
      </c>
      <c r="R5129" s="87">
        <v>0</v>
      </c>
      <c r="S5129" s="87"/>
      <c r="T5129" s="87"/>
      <c r="U5129" s="85">
        <v>2018</v>
      </c>
      <c r="V5129" s="179"/>
      <c r="W5129" s="7"/>
      <c r="X5129" s="7"/>
      <c r="Y5129" s="7"/>
      <c r="Z5129" s="210">
        <v>30519</v>
      </c>
      <c r="AA5129" s="11"/>
      <c r="AB5129" s="123" t="s">
        <v>7939</v>
      </c>
      <c r="AC5129" s="124"/>
      <c r="AD5129" s="80"/>
      <c r="AE5129" s="80"/>
      <c r="AF5129" s="191">
        <v>44578</v>
      </c>
      <c r="AG5129" s="80"/>
      <c r="AH5129" s="2" t="s">
        <v>8024</v>
      </c>
      <c r="AI5129" s="80" t="s">
        <v>6</v>
      </c>
      <c r="AJ5129" s="80"/>
      <c r="AK5129" s="7"/>
      <c r="AL5129" s="85"/>
      <c r="AM5129" s="151" t="s">
        <v>19998</v>
      </c>
      <c r="AN5129" s="16"/>
      <c r="AO5129" s="166"/>
      <c r="AP5129" s="5">
        <f t="shared" si="81"/>
        <v>0</v>
      </c>
      <c r="AQ5129" s="16"/>
      <c r="AR5129" s="205">
        <v>1</v>
      </c>
      <c r="AS5129" s="16"/>
      <c r="AT5129" s="16"/>
      <c r="AU5129" s="16"/>
      <c r="AV5129" s="16"/>
      <c r="AW5129" s="16"/>
      <c r="AX5129" s="16"/>
    </row>
    <row r="5130" spans="1:50" customFormat="1" ht="15.75" hidden="1" customHeight="1" x14ac:dyDescent="0.2">
      <c r="A5130" s="7" t="s">
        <v>9113</v>
      </c>
      <c r="B5130" s="3" t="s">
        <v>9114</v>
      </c>
      <c r="C5130" s="85" t="s">
        <v>7939</v>
      </c>
      <c r="D5130" s="85" t="s">
        <v>13090</v>
      </c>
      <c r="E5130" s="202" t="s">
        <v>154</v>
      </c>
      <c r="F5130" s="85" t="s">
        <v>55</v>
      </c>
      <c r="G5130" s="85" t="s">
        <v>57</v>
      </c>
      <c r="H5130" s="85" t="s">
        <v>20690</v>
      </c>
      <c r="I5130" s="3" t="s">
        <v>7970</v>
      </c>
      <c r="J5130" s="85" t="s">
        <v>223</v>
      </c>
      <c r="K5130" s="7" t="s">
        <v>4619</v>
      </c>
      <c r="L5130" s="3"/>
      <c r="M5130" s="3"/>
      <c r="N5130" s="41" t="s">
        <v>9115</v>
      </c>
      <c r="O5130" s="87">
        <v>118866</v>
      </c>
      <c r="P5130" s="87">
        <v>114262</v>
      </c>
      <c r="Q5130" s="87">
        <v>4604</v>
      </c>
      <c r="R5130" s="87">
        <v>0</v>
      </c>
      <c r="S5130" s="87"/>
      <c r="T5130" s="87"/>
      <c r="U5130" s="85">
        <v>2007</v>
      </c>
      <c r="V5130" s="179"/>
      <c r="W5130" s="7"/>
      <c r="X5130" s="3"/>
      <c r="Y5130" s="3"/>
      <c r="Z5130" s="146">
        <v>7390</v>
      </c>
      <c r="AA5130" s="11"/>
      <c r="AB5130" s="123" t="s">
        <v>7939</v>
      </c>
      <c r="AC5130" s="124"/>
      <c r="AD5130" s="41"/>
      <c r="AE5130" s="41"/>
      <c r="AF5130" s="191">
        <v>43927</v>
      </c>
      <c r="AG5130" s="41"/>
      <c r="AH5130" s="41" t="s">
        <v>8024</v>
      </c>
      <c r="AI5130" s="80" t="s">
        <v>6</v>
      </c>
      <c r="AJ5130" s="41"/>
      <c r="AK5130" s="3"/>
      <c r="AL5130" s="85"/>
      <c r="AM5130" s="151" t="s">
        <v>19998</v>
      </c>
      <c r="AN5130" s="15"/>
      <c r="AO5130" s="166"/>
      <c r="AP5130" s="5">
        <f t="shared" si="81"/>
        <v>0</v>
      </c>
      <c r="AQ5130" s="16"/>
      <c r="AR5130" s="205">
        <v>1</v>
      </c>
      <c r="AS5130" s="16"/>
      <c r="AT5130" s="16"/>
      <c r="AU5130" s="16"/>
      <c r="AV5130" s="16"/>
      <c r="AW5130" s="16"/>
      <c r="AX5130" s="16"/>
    </row>
    <row r="5131" spans="1:50" customFormat="1" ht="15.75" hidden="1" customHeight="1" x14ac:dyDescent="0.2">
      <c r="A5131" s="7" t="s">
        <v>9116</v>
      </c>
      <c r="B5131" s="1" t="s">
        <v>9117</v>
      </c>
      <c r="C5131" s="85" t="s">
        <v>7939</v>
      </c>
      <c r="D5131" s="85" t="s">
        <v>13090</v>
      </c>
      <c r="E5131" s="202" t="s">
        <v>10070</v>
      </c>
      <c r="F5131" s="85" t="s">
        <v>55</v>
      </c>
      <c r="G5131" s="85" t="s">
        <v>59</v>
      </c>
      <c r="H5131" s="85" t="s">
        <v>20690</v>
      </c>
      <c r="I5131" s="3" t="s">
        <v>4564</v>
      </c>
      <c r="J5131" s="85" t="s">
        <v>4435</v>
      </c>
      <c r="K5131" s="7" t="s">
        <v>3838</v>
      </c>
      <c r="L5131" s="7"/>
      <c r="M5131" s="7"/>
      <c r="N5131" s="2" t="s">
        <v>9118</v>
      </c>
      <c r="O5131" s="87">
        <v>0</v>
      </c>
      <c r="P5131" s="87">
        <v>0</v>
      </c>
      <c r="Q5131" s="87">
        <v>0</v>
      </c>
      <c r="R5131" s="87">
        <v>0</v>
      </c>
      <c r="S5131" s="87"/>
      <c r="T5131" s="87"/>
      <c r="U5131" s="85" t="s">
        <v>112</v>
      </c>
      <c r="V5131" s="179"/>
      <c r="W5131" s="7"/>
      <c r="X5131" s="7"/>
      <c r="Y5131" s="7"/>
      <c r="Z5131" s="212">
        <v>39532</v>
      </c>
      <c r="AA5131" s="11"/>
      <c r="AB5131" s="123" t="s">
        <v>7939</v>
      </c>
      <c r="AC5131" s="124"/>
      <c r="AD5131" s="80"/>
      <c r="AE5131" s="80"/>
      <c r="AF5131" s="191"/>
      <c r="AG5131" s="80"/>
      <c r="AH5131" s="2" t="s">
        <v>8024</v>
      </c>
      <c r="AI5131" s="80" t="s">
        <v>6</v>
      </c>
      <c r="AJ5131" s="80"/>
      <c r="AK5131" s="7"/>
      <c r="AL5131" s="85"/>
      <c r="AM5131" s="151" t="s">
        <v>19998</v>
      </c>
      <c r="AN5131" s="16"/>
      <c r="AO5131" s="166"/>
      <c r="AP5131" s="5">
        <f t="shared" si="81"/>
        <v>0</v>
      </c>
      <c r="AQ5131" s="16"/>
      <c r="AR5131" s="205">
        <v>1</v>
      </c>
      <c r="AS5131" s="16"/>
      <c r="AT5131" s="16"/>
      <c r="AU5131" s="16"/>
      <c r="AV5131" s="16"/>
      <c r="AW5131" s="16"/>
      <c r="AX5131" s="16"/>
    </row>
    <row r="5132" spans="1:50" customFormat="1" ht="15.75" hidden="1" customHeight="1" x14ac:dyDescent="0.2">
      <c r="A5132" s="7" t="s">
        <v>9119</v>
      </c>
      <c r="B5132" s="1" t="s">
        <v>9120</v>
      </c>
      <c r="C5132" s="85" t="s">
        <v>7939</v>
      </c>
      <c r="D5132" s="85" t="s">
        <v>13090</v>
      </c>
      <c r="E5132" s="202" t="s">
        <v>7951</v>
      </c>
      <c r="F5132" s="85" t="s">
        <v>55</v>
      </c>
      <c r="G5132" s="85" t="s">
        <v>59</v>
      </c>
      <c r="H5132" s="85" t="s">
        <v>20690</v>
      </c>
      <c r="I5132" s="3" t="s">
        <v>7970</v>
      </c>
      <c r="J5132" s="85" t="s">
        <v>4435</v>
      </c>
      <c r="K5132" s="7" t="s">
        <v>3838</v>
      </c>
      <c r="L5132" s="7"/>
      <c r="M5132" s="7"/>
      <c r="N5132" s="2" t="s">
        <v>7950</v>
      </c>
      <c r="O5132" s="87">
        <v>0</v>
      </c>
      <c r="P5132" s="87">
        <v>0</v>
      </c>
      <c r="Q5132" s="87">
        <v>0</v>
      </c>
      <c r="R5132" s="87">
        <v>0</v>
      </c>
      <c r="S5132" s="87"/>
      <c r="T5132" s="87"/>
      <c r="U5132" s="85" t="s">
        <v>112</v>
      </c>
      <c r="V5132" s="179"/>
      <c r="W5132" s="7"/>
      <c r="X5132" s="7"/>
      <c r="Y5132" s="7"/>
      <c r="Z5132" s="212">
        <v>8310</v>
      </c>
      <c r="AA5132" s="11"/>
      <c r="AB5132" s="123" t="s">
        <v>7939</v>
      </c>
      <c r="AC5132" s="124"/>
      <c r="AD5132" s="80"/>
      <c r="AE5132" s="80"/>
      <c r="AF5132" s="191"/>
      <c r="AG5132" s="80"/>
      <c r="AH5132" s="2" t="s">
        <v>8024</v>
      </c>
      <c r="AI5132" s="80" t="s">
        <v>6</v>
      </c>
      <c r="AJ5132" s="80"/>
      <c r="AK5132" s="7"/>
      <c r="AL5132" s="85"/>
      <c r="AM5132" s="151" t="s">
        <v>19998</v>
      </c>
      <c r="AN5132" s="16"/>
      <c r="AO5132" s="166"/>
      <c r="AP5132" s="5">
        <f t="shared" si="81"/>
        <v>0</v>
      </c>
      <c r="AQ5132" s="16"/>
      <c r="AR5132" s="205">
        <v>1</v>
      </c>
      <c r="AS5132" s="16"/>
      <c r="AT5132" s="16"/>
      <c r="AU5132" s="16"/>
      <c r="AV5132" s="16"/>
      <c r="AW5132" s="16"/>
      <c r="AX5132" s="16"/>
    </row>
    <row r="5133" spans="1:50" customFormat="1" ht="15.75" hidden="1" customHeight="1" x14ac:dyDescent="0.2">
      <c r="A5133" s="7" t="s">
        <v>9121</v>
      </c>
      <c r="B5133" s="1" t="s">
        <v>9122</v>
      </c>
      <c r="C5133" s="85" t="s">
        <v>7939</v>
      </c>
      <c r="D5133" s="85" t="s">
        <v>13090</v>
      </c>
      <c r="E5133" s="202" t="s">
        <v>7951</v>
      </c>
      <c r="F5133" s="85" t="s">
        <v>55</v>
      </c>
      <c r="G5133" s="85" t="s">
        <v>57</v>
      </c>
      <c r="H5133" s="85" t="s">
        <v>20690</v>
      </c>
      <c r="I5133" s="3" t="s">
        <v>4564</v>
      </c>
      <c r="J5133" s="85" t="s">
        <v>4406</v>
      </c>
      <c r="K5133" s="7" t="s">
        <v>4407</v>
      </c>
      <c r="L5133" s="7"/>
      <c r="M5133" s="7"/>
      <c r="N5133" s="2" t="s">
        <v>9123</v>
      </c>
      <c r="O5133" s="87">
        <v>0</v>
      </c>
      <c r="P5133" s="87">
        <v>0</v>
      </c>
      <c r="Q5133" s="87">
        <v>0</v>
      </c>
      <c r="R5133" s="87">
        <v>0</v>
      </c>
      <c r="S5133" s="87"/>
      <c r="T5133" s="87"/>
      <c r="U5133" s="85" t="s">
        <v>112</v>
      </c>
      <c r="V5133" s="179"/>
      <c r="W5133" s="7"/>
      <c r="X5133" s="7"/>
      <c r="Y5133" s="7"/>
      <c r="Z5133" s="210">
        <v>51102</v>
      </c>
      <c r="AA5133" s="11"/>
      <c r="AB5133" s="123" t="s">
        <v>7939</v>
      </c>
      <c r="AC5133" s="124"/>
      <c r="AD5133" s="80"/>
      <c r="AE5133" s="80"/>
      <c r="AF5133" s="191"/>
      <c r="AG5133" s="80"/>
      <c r="AH5133" s="2" t="s">
        <v>8024</v>
      </c>
      <c r="AI5133" s="80" t="s">
        <v>6</v>
      </c>
      <c r="AJ5133" s="80"/>
      <c r="AK5133" s="7"/>
      <c r="AL5133" s="85"/>
      <c r="AM5133" s="151" t="s">
        <v>19998</v>
      </c>
      <c r="AN5133" s="16"/>
      <c r="AO5133" s="166"/>
      <c r="AP5133" s="5">
        <f t="shared" si="81"/>
        <v>0</v>
      </c>
      <c r="AQ5133" s="16"/>
      <c r="AR5133" s="205">
        <v>1</v>
      </c>
      <c r="AS5133" s="16"/>
      <c r="AT5133" s="16"/>
      <c r="AU5133" s="16"/>
      <c r="AV5133" s="16"/>
      <c r="AW5133" s="16"/>
      <c r="AX5133" s="16"/>
    </row>
    <row r="5134" spans="1:50" customFormat="1" ht="15.75" hidden="1" customHeight="1" x14ac:dyDescent="0.2">
      <c r="A5134" s="7" t="s">
        <v>9124</v>
      </c>
      <c r="B5134" s="3" t="s">
        <v>9125</v>
      </c>
      <c r="C5134" s="85" t="s">
        <v>7939</v>
      </c>
      <c r="D5134" s="85" t="s">
        <v>13090</v>
      </c>
      <c r="E5134" s="202" t="s">
        <v>154</v>
      </c>
      <c r="F5134" s="85" t="s">
        <v>55</v>
      </c>
      <c r="G5134" s="85" t="s">
        <v>59</v>
      </c>
      <c r="H5134" s="85" t="s">
        <v>20690</v>
      </c>
      <c r="I5134" s="3" t="s">
        <v>4564</v>
      </c>
      <c r="J5134" s="85" t="s">
        <v>4435</v>
      </c>
      <c r="K5134" s="7" t="s">
        <v>3838</v>
      </c>
      <c r="L5134" s="3"/>
      <c r="M5134" s="3"/>
      <c r="N5134" s="41" t="s">
        <v>22910</v>
      </c>
      <c r="O5134" s="87">
        <v>370472</v>
      </c>
      <c r="P5134" s="87">
        <v>313902</v>
      </c>
      <c r="Q5134" s="87">
        <v>56570</v>
      </c>
      <c r="R5134" s="87">
        <v>0</v>
      </c>
      <c r="S5134" s="87"/>
      <c r="T5134" s="87"/>
      <c r="U5134" s="85">
        <v>2012</v>
      </c>
      <c r="V5134" s="179"/>
      <c r="W5134" s="7"/>
      <c r="X5134" s="3"/>
      <c r="Y5134" s="3"/>
      <c r="Z5134" s="211">
        <v>41034</v>
      </c>
      <c r="AA5134" s="11"/>
      <c r="AB5134" s="123" t="s">
        <v>7939</v>
      </c>
      <c r="AC5134" s="124"/>
      <c r="AD5134" s="41"/>
      <c r="AE5134" s="41"/>
      <c r="AF5134" s="191">
        <v>42219</v>
      </c>
      <c r="AG5134" s="41"/>
      <c r="AH5134" s="41" t="s">
        <v>8024</v>
      </c>
      <c r="AI5134" s="80" t="s">
        <v>6</v>
      </c>
      <c r="AJ5134" s="41"/>
      <c r="AK5134" s="3"/>
      <c r="AL5134" s="85"/>
      <c r="AM5134" s="151" t="s">
        <v>19998</v>
      </c>
      <c r="AN5134" s="15"/>
      <c r="AO5134" s="166"/>
      <c r="AP5134" s="5">
        <f t="shared" si="81"/>
        <v>0</v>
      </c>
      <c r="AQ5134" s="16"/>
      <c r="AR5134" s="205">
        <v>1</v>
      </c>
      <c r="AS5134" s="16"/>
      <c r="AT5134" s="16"/>
      <c r="AU5134" s="16"/>
      <c r="AV5134" s="16"/>
      <c r="AW5134" s="16"/>
      <c r="AX5134" s="16"/>
    </row>
    <row r="5135" spans="1:50" customFormat="1" ht="15.75" hidden="1" customHeight="1" x14ac:dyDescent="0.2">
      <c r="A5135" s="7" t="s">
        <v>9126</v>
      </c>
      <c r="B5135" s="3" t="s">
        <v>9127</v>
      </c>
      <c r="C5135" s="85" t="s">
        <v>7939</v>
      </c>
      <c r="D5135" s="85" t="s">
        <v>13090</v>
      </c>
      <c r="E5135" s="202" t="s">
        <v>154</v>
      </c>
      <c r="F5135" s="85" t="s">
        <v>34</v>
      </c>
      <c r="G5135" s="85" t="s">
        <v>35</v>
      </c>
      <c r="H5135" s="85" t="s">
        <v>20688</v>
      </c>
      <c r="I5135" s="3" t="s">
        <v>9128</v>
      </c>
      <c r="J5135" s="85" t="s">
        <v>105</v>
      </c>
      <c r="K5135" s="7" t="s">
        <v>1221</v>
      </c>
      <c r="L5135" s="3"/>
      <c r="M5135" s="3"/>
      <c r="N5135" s="41" t="s">
        <v>7950</v>
      </c>
      <c r="O5135" s="87">
        <v>0</v>
      </c>
      <c r="P5135" s="87">
        <v>0</v>
      </c>
      <c r="Q5135" s="87">
        <v>0</v>
      </c>
      <c r="R5135" s="87">
        <v>0</v>
      </c>
      <c r="S5135" s="87"/>
      <c r="T5135" s="87"/>
      <c r="U5135" s="85" t="s">
        <v>112</v>
      </c>
      <c r="V5135" s="179"/>
      <c r="W5135" s="7"/>
      <c r="X5135" s="3"/>
      <c r="Y5135" s="3"/>
      <c r="Z5135" s="211">
        <v>4337</v>
      </c>
      <c r="AA5135" s="11"/>
      <c r="AB5135" s="123" t="s">
        <v>7939</v>
      </c>
      <c r="AC5135" s="124"/>
      <c r="AD5135" s="41"/>
      <c r="AE5135" s="41"/>
      <c r="AF5135" s="191">
        <v>43927</v>
      </c>
      <c r="AG5135" s="41"/>
      <c r="AH5135" s="41" t="s">
        <v>7952</v>
      </c>
      <c r="AI5135" s="80" t="s">
        <v>6</v>
      </c>
      <c r="AJ5135" s="41"/>
      <c r="AK5135" s="4"/>
      <c r="AL5135" s="85"/>
      <c r="AM5135" s="151" t="s">
        <v>19998</v>
      </c>
      <c r="AN5135" s="15"/>
      <c r="AO5135" s="166"/>
      <c r="AP5135" s="5">
        <f t="shared" si="81"/>
        <v>0</v>
      </c>
      <c r="AQ5135" s="16"/>
      <c r="AR5135" s="205">
        <v>1</v>
      </c>
      <c r="AS5135" s="16"/>
      <c r="AT5135" s="16"/>
      <c r="AU5135" s="16"/>
      <c r="AV5135" s="16"/>
      <c r="AW5135" s="16"/>
      <c r="AX5135" s="16"/>
    </row>
    <row r="5136" spans="1:50" customFormat="1" ht="15.75" hidden="1" customHeight="1" x14ac:dyDescent="0.2">
      <c r="A5136" s="7" t="s">
        <v>9129</v>
      </c>
      <c r="B5136" s="3" t="s">
        <v>9130</v>
      </c>
      <c r="C5136" s="85" t="s">
        <v>7939</v>
      </c>
      <c r="D5136" s="85" t="s">
        <v>13090</v>
      </c>
      <c r="E5136" s="202" t="s">
        <v>154</v>
      </c>
      <c r="F5136" s="85" t="s">
        <v>25110</v>
      </c>
      <c r="G5136" s="85" t="s">
        <v>13790</v>
      </c>
      <c r="H5136" s="85" t="s">
        <v>20690</v>
      </c>
      <c r="I5136" s="3" t="s">
        <v>8962</v>
      </c>
      <c r="J5136" s="85" t="s">
        <v>105</v>
      </c>
      <c r="K5136" s="7" t="s">
        <v>102</v>
      </c>
      <c r="L5136" s="3"/>
      <c r="M5136" s="3"/>
      <c r="N5136" s="41" t="s">
        <v>9131</v>
      </c>
      <c r="O5136" s="87">
        <v>7588</v>
      </c>
      <c r="P5136" s="87">
        <v>7588</v>
      </c>
      <c r="Q5136" s="87">
        <v>0</v>
      </c>
      <c r="R5136" s="87">
        <v>0</v>
      </c>
      <c r="S5136" s="87"/>
      <c r="T5136" s="87"/>
      <c r="U5136" s="85">
        <v>2012</v>
      </c>
      <c r="V5136" s="179"/>
      <c r="W5136" s="7"/>
      <c r="X5136" s="3"/>
      <c r="Y5136" s="3"/>
      <c r="Z5136" s="146">
        <v>2500</v>
      </c>
      <c r="AA5136" s="11"/>
      <c r="AB5136" s="123" t="s">
        <v>7939</v>
      </c>
      <c r="AC5136" s="124"/>
      <c r="AD5136" s="41"/>
      <c r="AE5136" s="41"/>
      <c r="AF5136" s="191">
        <v>42132</v>
      </c>
      <c r="AG5136" s="41"/>
      <c r="AH5136" s="41" t="s">
        <v>8024</v>
      </c>
      <c r="AI5136" s="80" t="s">
        <v>6</v>
      </c>
      <c r="AJ5136" s="41"/>
      <c r="AK5136" s="3"/>
      <c r="AL5136" s="85"/>
      <c r="AM5136" s="151" t="s">
        <v>19998</v>
      </c>
      <c r="AN5136" s="15"/>
      <c r="AO5136" s="166"/>
      <c r="AP5136" s="5">
        <f t="shared" si="81"/>
        <v>0</v>
      </c>
      <c r="AQ5136" s="16"/>
      <c r="AR5136" s="205">
        <v>1</v>
      </c>
      <c r="AS5136" s="16"/>
      <c r="AT5136" s="16"/>
      <c r="AU5136" s="16"/>
      <c r="AV5136" s="16"/>
      <c r="AW5136" s="16"/>
      <c r="AX5136" s="16"/>
    </row>
    <row r="5137" spans="1:50" customFormat="1" ht="15.75" hidden="1" customHeight="1" x14ac:dyDescent="0.2">
      <c r="A5137" s="7" t="s">
        <v>9132</v>
      </c>
      <c r="B5137" s="3" t="s">
        <v>9133</v>
      </c>
      <c r="C5137" s="85" t="s">
        <v>7939</v>
      </c>
      <c r="D5137" s="85" t="s">
        <v>13090</v>
      </c>
      <c r="E5137" s="202" t="s">
        <v>154</v>
      </c>
      <c r="F5137" s="85" t="s">
        <v>55</v>
      </c>
      <c r="G5137" s="85" t="s">
        <v>56</v>
      </c>
      <c r="H5137" s="85" t="s">
        <v>20690</v>
      </c>
      <c r="I5137" s="3" t="s">
        <v>4564</v>
      </c>
      <c r="J5137" s="85" t="s">
        <v>4406</v>
      </c>
      <c r="K5137" s="7" t="s">
        <v>4407</v>
      </c>
      <c r="L5137" s="3"/>
      <c r="M5137" s="3"/>
      <c r="N5137" s="41" t="s">
        <v>22901</v>
      </c>
      <c r="O5137" s="87">
        <v>226463</v>
      </c>
      <c r="P5137" s="87">
        <v>0</v>
      </c>
      <c r="Q5137" s="87">
        <v>226463</v>
      </c>
      <c r="R5137" s="87">
        <v>0</v>
      </c>
      <c r="S5137" s="87"/>
      <c r="T5137" s="87"/>
      <c r="U5137" s="85">
        <v>2016</v>
      </c>
      <c r="V5137" s="179"/>
      <c r="W5137" s="7"/>
      <c r="X5137" s="3"/>
      <c r="Y5137" s="3"/>
      <c r="Z5137" s="146">
        <v>95422</v>
      </c>
      <c r="AA5137" s="11"/>
      <c r="AB5137" s="123" t="s">
        <v>7939</v>
      </c>
      <c r="AC5137" s="124"/>
      <c r="AD5137" s="41"/>
      <c r="AE5137" s="41"/>
      <c r="AF5137" s="191">
        <v>43927</v>
      </c>
      <c r="AG5137" s="41"/>
      <c r="AH5137" s="41" t="s">
        <v>8024</v>
      </c>
      <c r="AI5137" s="80" t="s">
        <v>6</v>
      </c>
      <c r="AJ5137" s="41"/>
      <c r="AK5137" s="3"/>
      <c r="AL5137" s="85"/>
      <c r="AM5137" s="151" t="s">
        <v>19998</v>
      </c>
      <c r="AN5137" s="15"/>
      <c r="AO5137" s="166"/>
      <c r="AP5137" s="5">
        <f t="shared" si="81"/>
        <v>0</v>
      </c>
      <c r="AQ5137" s="16"/>
      <c r="AR5137" s="205">
        <v>1</v>
      </c>
      <c r="AS5137" s="16"/>
      <c r="AT5137" s="16"/>
      <c r="AU5137" s="16"/>
      <c r="AV5137" s="16"/>
      <c r="AW5137" s="16"/>
      <c r="AX5137" s="16"/>
    </row>
    <row r="5138" spans="1:50" customFormat="1" ht="15.75" hidden="1" customHeight="1" x14ac:dyDescent="0.2">
      <c r="A5138" s="7" t="s">
        <v>9134</v>
      </c>
      <c r="B5138" s="3" t="s">
        <v>9135</v>
      </c>
      <c r="C5138" s="85" t="s">
        <v>7939</v>
      </c>
      <c r="D5138" s="85" t="s">
        <v>13090</v>
      </c>
      <c r="E5138" s="202" t="s">
        <v>154</v>
      </c>
      <c r="F5138" s="85" t="s">
        <v>55</v>
      </c>
      <c r="G5138" s="85" t="s">
        <v>59</v>
      </c>
      <c r="H5138" s="85" t="s">
        <v>20690</v>
      </c>
      <c r="I5138" s="3" t="s">
        <v>4564</v>
      </c>
      <c r="J5138" s="85" t="s">
        <v>105</v>
      </c>
      <c r="K5138" s="7" t="s">
        <v>1221</v>
      </c>
      <c r="L5138" s="3"/>
      <c r="M5138" s="3"/>
      <c r="N5138" s="41" t="s">
        <v>9136</v>
      </c>
      <c r="O5138" s="87">
        <v>28298</v>
      </c>
      <c r="P5138" s="87">
        <v>26419</v>
      </c>
      <c r="Q5138" s="87">
        <v>1879</v>
      </c>
      <c r="R5138" s="87">
        <v>0</v>
      </c>
      <c r="S5138" s="87"/>
      <c r="T5138" s="87"/>
      <c r="U5138" s="85">
        <v>2013</v>
      </c>
      <c r="V5138" s="179"/>
      <c r="W5138" s="7"/>
      <c r="X5138" s="3"/>
      <c r="Y5138" s="3"/>
      <c r="Z5138" s="211">
        <v>36676</v>
      </c>
      <c r="AA5138" s="11"/>
      <c r="AB5138" s="123" t="s">
        <v>7939</v>
      </c>
      <c r="AC5138" s="124"/>
      <c r="AD5138" s="41"/>
      <c r="AE5138" s="41"/>
      <c r="AF5138" s="191">
        <v>42213</v>
      </c>
      <c r="AG5138" s="41"/>
      <c r="AH5138" s="41" t="s">
        <v>8024</v>
      </c>
      <c r="AI5138" s="80" t="s">
        <v>6</v>
      </c>
      <c r="AJ5138" s="41"/>
      <c r="AK5138" s="3"/>
      <c r="AL5138" s="85"/>
      <c r="AM5138" s="151" t="s">
        <v>19998</v>
      </c>
      <c r="AN5138" s="15"/>
      <c r="AO5138" s="166"/>
      <c r="AP5138" s="5">
        <f t="shared" si="81"/>
        <v>0</v>
      </c>
      <c r="AQ5138" s="16"/>
      <c r="AR5138" s="205">
        <v>1</v>
      </c>
      <c r="AS5138" s="16"/>
      <c r="AT5138" s="16"/>
      <c r="AU5138" s="16"/>
      <c r="AV5138" s="16"/>
      <c r="AW5138" s="16"/>
      <c r="AX5138" s="16"/>
    </row>
    <row r="5139" spans="1:50" customFormat="1" ht="15.75" hidden="1" customHeight="1" x14ac:dyDescent="0.2">
      <c r="A5139" s="7" t="s">
        <v>9137</v>
      </c>
      <c r="B5139" s="3" t="s">
        <v>9138</v>
      </c>
      <c r="C5139" s="85" t="s">
        <v>7939</v>
      </c>
      <c r="D5139" s="85" t="s">
        <v>13090</v>
      </c>
      <c r="E5139" s="202" t="s">
        <v>154</v>
      </c>
      <c r="F5139" s="85" t="s">
        <v>55</v>
      </c>
      <c r="G5139" s="85" t="s">
        <v>58</v>
      </c>
      <c r="H5139" s="85" t="s">
        <v>20690</v>
      </c>
      <c r="I5139" s="3" t="s">
        <v>4564</v>
      </c>
      <c r="J5139" s="85" t="s">
        <v>4435</v>
      </c>
      <c r="K5139" s="7" t="s">
        <v>3838</v>
      </c>
      <c r="L5139" s="3"/>
      <c r="M5139" s="3"/>
      <c r="N5139" s="41" t="s">
        <v>9139</v>
      </c>
      <c r="O5139" s="87">
        <v>262739</v>
      </c>
      <c r="P5139" s="87">
        <v>232323</v>
      </c>
      <c r="Q5139" s="87">
        <v>30416</v>
      </c>
      <c r="R5139" s="87">
        <v>0</v>
      </c>
      <c r="S5139" s="87"/>
      <c r="T5139" s="87"/>
      <c r="U5139" s="85">
        <v>2013</v>
      </c>
      <c r="V5139" s="179"/>
      <c r="W5139" s="7"/>
      <c r="X5139" s="3"/>
      <c r="Y5139" s="3"/>
      <c r="Z5139" s="146">
        <v>47055</v>
      </c>
      <c r="AA5139" s="11"/>
      <c r="AB5139" s="123" t="s">
        <v>7939</v>
      </c>
      <c r="AC5139" s="124"/>
      <c r="AD5139" s="41"/>
      <c r="AE5139" s="41"/>
      <c r="AF5139" s="191">
        <v>43927</v>
      </c>
      <c r="AG5139" s="41"/>
      <c r="AH5139" s="41" t="s">
        <v>8024</v>
      </c>
      <c r="AI5139" s="80" t="s">
        <v>6</v>
      </c>
      <c r="AJ5139" s="41"/>
      <c r="AK5139" s="3"/>
      <c r="AL5139" s="85"/>
      <c r="AM5139" s="151" t="s">
        <v>19998</v>
      </c>
      <c r="AN5139" s="15"/>
      <c r="AO5139" s="166"/>
      <c r="AP5139" s="5">
        <f t="shared" si="81"/>
        <v>0</v>
      </c>
      <c r="AQ5139" s="16"/>
      <c r="AR5139" s="205">
        <v>1</v>
      </c>
      <c r="AS5139" s="16"/>
      <c r="AT5139" s="16"/>
      <c r="AU5139" s="16"/>
      <c r="AV5139" s="16"/>
      <c r="AW5139" s="16"/>
      <c r="AX5139" s="16"/>
    </row>
    <row r="5140" spans="1:50" customFormat="1" ht="15.75" hidden="1" customHeight="1" x14ac:dyDescent="0.2">
      <c r="A5140" s="7" t="s">
        <v>9140</v>
      </c>
      <c r="B5140" s="3" t="s">
        <v>9141</v>
      </c>
      <c r="C5140" s="85" t="s">
        <v>7939</v>
      </c>
      <c r="D5140" s="85" t="s">
        <v>13090</v>
      </c>
      <c r="E5140" s="202" t="s">
        <v>154</v>
      </c>
      <c r="F5140" s="85" t="s">
        <v>55</v>
      </c>
      <c r="G5140" s="85" t="s">
        <v>63</v>
      </c>
      <c r="H5140" s="85" t="s">
        <v>20690</v>
      </c>
      <c r="I5140" s="3" t="s">
        <v>7970</v>
      </c>
      <c r="J5140" s="85" t="s">
        <v>4435</v>
      </c>
      <c r="K5140" s="7" t="s">
        <v>3838</v>
      </c>
      <c r="L5140" s="3"/>
      <c r="M5140" s="3"/>
      <c r="N5140" s="41" t="s">
        <v>9142</v>
      </c>
      <c r="O5140" s="87">
        <v>117405</v>
      </c>
      <c r="P5140" s="87">
        <v>20795</v>
      </c>
      <c r="Q5140" s="87">
        <v>96610</v>
      </c>
      <c r="R5140" s="87">
        <v>0</v>
      </c>
      <c r="S5140" s="87"/>
      <c r="T5140" s="87"/>
      <c r="U5140" s="85">
        <v>2012</v>
      </c>
      <c r="V5140" s="179"/>
      <c r="W5140" s="7"/>
      <c r="X5140" s="3"/>
      <c r="Y5140" s="3"/>
      <c r="Z5140" s="146">
        <v>20357</v>
      </c>
      <c r="AA5140" s="11"/>
      <c r="AB5140" s="123" t="s">
        <v>7939</v>
      </c>
      <c r="AC5140" s="124"/>
      <c r="AD5140" s="41"/>
      <c r="AE5140" s="41"/>
      <c r="AF5140" s="191">
        <v>43927</v>
      </c>
      <c r="AG5140" s="41"/>
      <c r="AH5140" s="41" t="s">
        <v>8024</v>
      </c>
      <c r="AI5140" s="80" t="s">
        <v>6</v>
      </c>
      <c r="AJ5140" s="41"/>
      <c r="AK5140" s="3"/>
      <c r="AL5140" s="85"/>
      <c r="AM5140" s="151" t="s">
        <v>19998</v>
      </c>
      <c r="AN5140" s="15"/>
      <c r="AO5140" s="166"/>
      <c r="AP5140" s="5">
        <f t="shared" si="81"/>
        <v>0</v>
      </c>
      <c r="AQ5140" s="16"/>
      <c r="AR5140" s="205">
        <v>1</v>
      </c>
      <c r="AS5140" s="16"/>
      <c r="AT5140" s="16"/>
      <c r="AU5140" s="16"/>
      <c r="AV5140" s="16"/>
      <c r="AW5140" s="16"/>
      <c r="AX5140" s="16"/>
    </row>
    <row r="5141" spans="1:50" customFormat="1" ht="15.75" customHeight="1" x14ac:dyDescent="0.2">
      <c r="A5141" s="7" t="s">
        <v>9143</v>
      </c>
      <c r="B5141" s="3" t="s">
        <v>9144</v>
      </c>
      <c r="C5141" s="85" t="s">
        <v>7939</v>
      </c>
      <c r="D5141" s="85" t="s">
        <v>13090</v>
      </c>
      <c r="E5141" s="202" t="s">
        <v>154</v>
      </c>
      <c r="F5141" s="85" t="s">
        <v>34</v>
      </c>
      <c r="G5141" s="85" t="s">
        <v>35</v>
      </c>
      <c r="H5141" s="85" t="s">
        <v>20688</v>
      </c>
      <c r="I5141" s="3" t="s">
        <v>9145</v>
      </c>
      <c r="J5141" s="85" t="s">
        <v>115</v>
      </c>
      <c r="K5141" s="7" t="s">
        <v>4526</v>
      </c>
      <c r="L5141" s="3"/>
      <c r="M5141" s="3"/>
      <c r="N5141" s="41" t="s">
        <v>22905</v>
      </c>
      <c r="O5141" s="87">
        <v>753975</v>
      </c>
      <c r="P5141" s="87">
        <v>430141</v>
      </c>
      <c r="Q5141" s="87">
        <v>323834</v>
      </c>
      <c r="R5141" s="87">
        <v>158668</v>
      </c>
      <c r="S5141" s="87"/>
      <c r="T5141" s="87"/>
      <c r="U5141" s="85">
        <v>2008</v>
      </c>
      <c r="V5141" s="179"/>
      <c r="W5141" s="7"/>
      <c r="X5141" s="3"/>
      <c r="Y5141" s="3"/>
      <c r="Z5141" s="146">
        <v>25000</v>
      </c>
      <c r="AA5141" s="11"/>
      <c r="AB5141" s="123" t="s">
        <v>7939</v>
      </c>
      <c r="AC5141" s="124"/>
      <c r="AD5141" s="41"/>
      <c r="AE5141" s="41"/>
      <c r="AF5141" s="191">
        <v>43927</v>
      </c>
      <c r="AG5141" s="41"/>
      <c r="AH5141" s="41" t="s">
        <v>7952</v>
      </c>
      <c r="AI5141" s="80" t="s">
        <v>6</v>
      </c>
      <c r="AJ5141" s="41"/>
      <c r="AK5141" s="4"/>
      <c r="AL5141" s="85"/>
      <c r="AM5141" s="151" t="s">
        <v>19998</v>
      </c>
      <c r="AN5141" s="15"/>
      <c r="AO5141" s="166"/>
      <c r="AP5141" s="5">
        <f t="shared" si="81"/>
        <v>2008</v>
      </c>
      <c r="AQ5141" s="16"/>
      <c r="AR5141" s="205">
        <v>1</v>
      </c>
      <c r="AS5141" s="16"/>
      <c r="AT5141" s="16"/>
      <c r="AU5141" s="16"/>
      <c r="AV5141" s="16"/>
      <c r="AW5141" s="16"/>
      <c r="AX5141" s="16"/>
    </row>
    <row r="5142" spans="1:50" customFormat="1" ht="15.75" hidden="1" customHeight="1" x14ac:dyDescent="0.2">
      <c r="A5142" s="7" t="s">
        <v>9146</v>
      </c>
      <c r="B5142" s="3" t="s">
        <v>13149</v>
      </c>
      <c r="C5142" s="85" t="s">
        <v>7939</v>
      </c>
      <c r="D5142" s="85" t="s">
        <v>13090</v>
      </c>
      <c r="E5142" s="202" t="s">
        <v>154</v>
      </c>
      <c r="F5142" s="85" t="s">
        <v>55</v>
      </c>
      <c r="G5142" s="85" t="s">
        <v>57</v>
      </c>
      <c r="H5142" s="85" t="s">
        <v>20690</v>
      </c>
      <c r="I5142" s="3" t="s">
        <v>7970</v>
      </c>
      <c r="J5142" s="85" t="s">
        <v>223</v>
      </c>
      <c r="K5142" s="7" t="s">
        <v>4619</v>
      </c>
      <c r="L5142" s="3"/>
      <c r="M5142" s="3"/>
      <c r="N5142" s="41" t="s">
        <v>9147</v>
      </c>
      <c r="O5142" s="87">
        <v>0</v>
      </c>
      <c r="P5142" s="87">
        <v>0</v>
      </c>
      <c r="Q5142" s="87">
        <v>0</v>
      </c>
      <c r="R5142" s="87">
        <v>0</v>
      </c>
      <c r="S5142" s="87"/>
      <c r="T5142" s="87"/>
      <c r="U5142" s="85" t="s">
        <v>112</v>
      </c>
      <c r="V5142" s="179"/>
      <c r="W5142" s="7"/>
      <c r="X5142" s="3"/>
      <c r="Y5142" s="3"/>
      <c r="Z5142" s="146">
        <v>32208</v>
      </c>
      <c r="AA5142" s="11"/>
      <c r="AB5142" s="123" t="s">
        <v>7939</v>
      </c>
      <c r="AC5142" s="124"/>
      <c r="AD5142" s="41"/>
      <c r="AE5142" s="41"/>
      <c r="AF5142" s="191">
        <v>43927</v>
      </c>
      <c r="AG5142" s="41"/>
      <c r="AH5142" s="41" t="s">
        <v>8024</v>
      </c>
      <c r="AI5142" s="80" t="s">
        <v>6</v>
      </c>
      <c r="AJ5142" s="41"/>
      <c r="AK5142" s="3"/>
      <c r="AL5142" s="85"/>
      <c r="AM5142" s="151" t="s">
        <v>19998</v>
      </c>
      <c r="AN5142" s="15"/>
      <c r="AO5142" s="166"/>
      <c r="AP5142" s="5">
        <f t="shared" si="81"/>
        <v>0</v>
      </c>
      <c r="AQ5142" s="16"/>
      <c r="AR5142" s="205">
        <v>1</v>
      </c>
      <c r="AS5142" s="16"/>
      <c r="AT5142" s="16"/>
      <c r="AU5142" s="16"/>
      <c r="AV5142" s="16"/>
      <c r="AW5142" s="16"/>
      <c r="AX5142" s="16"/>
    </row>
    <row r="5143" spans="1:50" customFormat="1" ht="15.75" hidden="1" customHeight="1" x14ac:dyDescent="0.2">
      <c r="A5143" s="7" t="s">
        <v>9148</v>
      </c>
      <c r="B5143" s="1" t="s">
        <v>9149</v>
      </c>
      <c r="C5143" s="85" t="s">
        <v>7939</v>
      </c>
      <c r="D5143" s="85" t="s">
        <v>13090</v>
      </c>
      <c r="E5143" s="202" t="s">
        <v>7951</v>
      </c>
      <c r="F5143" s="85" t="s">
        <v>55</v>
      </c>
      <c r="G5143" s="85" t="s">
        <v>15355</v>
      </c>
      <c r="H5143" s="85" t="s">
        <v>20690</v>
      </c>
      <c r="I5143" s="3" t="s">
        <v>7579</v>
      </c>
      <c r="J5143" s="85" t="s">
        <v>4435</v>
      </c>
      <c r="K5143" s="7" t="s">
        <v>3838</v>
      </c>
      <c r="L5143" s="7"/>
      <c r="M5143" s="7"/>
      <c r="N5143" s="2" t="s">
        <v>9150</v>
      </c>
      <c r="O5143" s="87">
        <v>0</v>
      </c>
      <c r="P5143" s="87">
        <v>0</v>
      </c>
      <c r="Q5143" s="87">
        <v>0</v>
      </c>
      <c r="R5143" s="87">
        <v>0</v>
      </c>
      <c r="S5143" s="87"/>
      <c r="T5143" s="87"/>
      <c r="U5143" s="85" t="s">
        <v>112</v>
      </c>
      <c r="V5143" s="179"/>
      <c r="W5143" s="7"/>
      <c r="X5143" s="7"/>
      <c r="Y5143" s="7"/>
      <c r="Z5143" s="210">
        <v>67778</v>
      </c>
      <c r="AA5143" s="11"/>
      <c r="AB5143" s="123" t="s">
        <v>7939</v>
      </c>
      <c r="AC5143" s="124"/>
      <c r="AD5143" s="80"/>
      <c r="AE5143" s="80"/>
      <c r="AF5143" s="191"/>
      <c r="AG5143" s="80"/>
      <c r="AH5143" s="2" t="s">
        <v>8024</v>
      </c>
      <c r="AI5143" s="80" t="s">
        <v>6</v>
      </c>
      <c r="AJ5143" s="80"/>
      <c r="AK5143" s="7"/>
      <c r="AL5143" s="85"/>
      <c r="AM5143" s="151" t="s">
        <v>19998</v>
      </c>
      <c r="AN5143" s="16"/>
      <c r="AO5143" s="166"/>
      <c r="AP5143" s="5">
        <f t="shared" si="81"/>
        <v>0</v>
      </c>
      <c r="AQ5143" s="16"/>
      <c r="AR5143" s="205">
        <v>1</v>
      </c>
      <c r="AS5143" s="16"/>
      <c r="AT5143" s="16"/>
      <c r="AU5143" s="16"/>
      <c r="AV5143" s="16"/>
      <c r="AW5143" s="16"/>
      <c r="AX5143" s="16"/>
    </row>
    <row r="5144" spans="1:50" customFormat="1" ht="15.75" hidden="1" customHeight="1" x14ac:dyDescent="0.2">
      <c r="A5144" s="7" t="s">
        <v>9151</v>
      </c>
      <c r="B5144" s="1" t="s">
        <v>9152</v>
      </c>
      <c r="C5144" s="85" t="s">
        <v>7939</v>
      </c>
      <c r="D5144" s="85" t="s">
        <v>13090</v>
      </c>
      <c r="E5144" s="202" t="s">
        <v>8031</v>
      </c>
      <c r="F5144" s="85" t="s">
        <v>55</v>
      </c>
      <c r="G5144" s="85" t="s">
        <v>63</v>
      </c>
      <c r="H5144" s="85" t="s">
        <v>20690</v>
      </c>
      <c r="I5144" s="3" t="s">
        <v>7970</v>
      </c>
      <c r="J5144" s="85" t="s">
        <v>4435</v>
      </c>
      <c r="K5144" s="7" t="s">
        <v>3838</v>
      </c>
      <c r="L5144" s="7"/>
      <c r="M5144" s="7"/>
      <c r="N5144" s="2" t="s">
        <v>9153</v>
      </c>
      <c r="O5144" s="87">
        <v>0</v>
      </c>
      <c r="P5144" s="87">
        <v>0</v>
      </c>
      <c r="Q5144" s="87">
        <v>0</v>
      </c>
      <c r="R5144" s="87">
        <v>0</v>
      </c>
      <c r="S5144" s="87"/>
      <c r="T5144" s="87"/>
      <c r="U5144" s="85" t="s">
        <v>112</v>
      </c>
      <c r="V5144" s="179"/>
      <c r="W5144" s="7"/>
      <c r="X5144" s="7"/>
      <c r="Y5144" s="7"/>
      <c r="Z5144" s="210">
        <v>8802</v>
      </c>
      <c r="AA5144" s="11"/>
      <c r="AB5144" s="123" t="s">
        <v>7939</v>
      </c>
      <c r="AC5144" s="124"/>
      <c r="AD5144" s="80"/>
      <c r="AE5144" s="80"/>
      <c r="AF5144" s="191"/>
      <c r="AG5144" s="80"/>
      <c r="AH5144" s="2" t="s">
        <v>8024</v>
      </c>
      <c r="AI5144" s="80" t="s">
        <v>6</v>
      </c>
      <c r="AJ5144" s="80"/>
      <c r="AK5144" s="7"/>
      <c r="AL5144" s="85"/>
      <c r="AM5144" s="151" t="s">
        <v>19998</v>
      </c>
      <c r="AN5144" s="16"/>
      <c r="AO5144" s="166"/>
      <c r="AP5144" s="5">
        <f t="shared" si="81"/>
        <v>0</v>
      </c>
      <c r="AQ5144" s="16"/>
      <c r="AR5144" s="205">
        <v>1</v>
      </c>
      <c r="AS5144" s="16"/>
      <c r="AT5144" s="16"/>
      <c r="AU5144" s="16"/>
      <c r="AV5144" s="16"/>
      <c r="AW5144" s="16"/>
      <c r="AX5144" s="16"/>
    </row>
    <row r="5145" spans="1:50" customFormat="1" ht="15.75" hidden="1" customHeight="1" x14ac:dyDescent="0.2">
      <c r="A5145" s="7" t="s">
        <v>9154</v>
      </c>
      <c r="B5145" s="3" t="s">
        <v>9155</v>
      </c>
      <c r="C5145" s="85" t="s">
        <v>7939</v>
      </c>
      <c r="D5145" s="85" t="s">
        <v>13090</v>
      </c>
      <c r="E5145" s="202" t="s">
        <v>154</v>
      </c>
      <c r="F5145" s="85" t="s">
        <v>55</v>
      </c>
      <c r="G5145" s="85" t="s">
        <v>57</v>
      </c>
      <c r="H5145" s="85" t="s">
        <v>20690</v>
      </c>
      <c r="I5145" s="3" t="s">
        <v>4564</v>
      </c>
      <c r="J5145" s="85" t="s">
        <v>4435</v>
      </c>
      <c r="K5145" s="7" t="s">
        <v>3838</v>
      </c>
      <c r="L5145" s="3"/>
      <c r="M5145" s="3"/>
      <c r="N5145" s="41" t="s">
        <v>9156</v>
      </c>
      <c r="O5145" s="87">
        <v>805717</v>
      </c>
      <c r="P5145" s="87">
        <v>369941</v>
      </c>
      <c r="Q5145" s="87">
        <v>435776</v>
      </c>
      <c r="R5145" s="87">
        <v>0</v>
      </c>
      <c r="S5145" s="87"/>
      <c r="T5145" s="87"/>
      <c r="U5145" s="85">
        <v>2016</v>
      </c>
      <c r="V5145" s="179"/>
      <c r="W5145" s="7"/>
      <c r="X5145" s="3"/>
      <c r="Y5145" s="3"/>
      <c r="Z5145" s="146">
        <v>696816</v>
      </c>
      <c r="AA5145" s="11"/>
      <c r="AB5145" s="123" t="s">
        <v>7939</v>
      </c>
      <c r="AC5145" s="124"/>
      <c r="AD5145" s="41"/>
      <c r="AE5145" s="41"/>
      <c r="AF5145" s="191">
        <v>42446</v>
      </c>
      <c r="AG5145" s="41"/>
      <c r="AH5145" s="41" t="s">
        <v>8024</v>
      </c>
      <c r="AI5145" s="80" t="s">
        <v>6</v>
      </c>
      <c r="AJ5145" s="41"/>
      <c r="AK5145" s="3"/>
      <c r="AL5145" s="85"/>
      <c r="AM5145" s="151" t="s">
        <v>19998</v>
      </c>
      <c r="AN5145" s="15"/>
      <c r="AO5145" s="166"/>
      <c r="AP5145" s="5">
        <f t="shared" si="81"/>
        <v>0</v>
      </c>
      <c r="AQ5145" s="16"/>
      <c r="AR5145" s="205">
        <v>1</v>
      </c>
      <c r="AS5145" s="16"/>
      <c r="AT5145" s="16"/>
      <c r="AU5145" s="16"/>
      <c r="AV5145" s="16"/>
      <c r="AW5145" s="16"/>
      <c r="AX5145" s="16"/>
    </row>
    <row r="5146" spans="1:50" customFormat="1" ht="15.75" hidden="1" customHeight="1" x14ac:dyDescent="0.2">
      <c r="A5146" s="7" t="s">
        <v>9157</v>
      </c>
      <c r="B5146" s="3" t="s">
        <v>9158</v>
      </c>
      <c r="C5146" s="85" t="s">
        <v>7939</v>
      </c>
      <c r="D5146" s="85" t="s">
        <v>13090</v>
      </c>
      <c r="E5146" s="202" t="s">
        <v>154</v>
      </c>
      <c r="F5146" s="85" t="s">
        <v>55</v>
      </c>
      <c r="G5146" s="85" t="s">
        <v>57</v>
      </c>
      <c r="H5146" s="85" t="s">
        <v>20690</v>
      </c>
      <c r="I5146" s="3" t="s">
        <v>4564</v>
      </c>
      <c r="J5146" s="85" t="s">
        <v>4435</v>
      </c>
      <c r="K5146" s="7" t="s">
        <v>3838</v>
      </c>
      <c r="L5146" s="3"/>
      <c r="M5146" s="3"/>
      <c r="N5146" s="41" t="s">
        <v>9156</v>
      </c>
      <c r="O5146" s="87">
        <v>1305089</v>
      </c>
      <c r="P5146" s="87">
        <v>1202478</v>
      </c>
      <c r="Q5146" s="87">
        <v>102611</v>
      </c>
      <c r="R5146" s="87">
        <v>0</v>
      </c>
      <c r="S5146" s="87"/>
      <c r="T5146" s="87"/>
      <c r="U5146" s="85">
        <v>2013</v>
      </c>
      <c r="V5146" s="179"/>
      <c r="W5146" s="7"/>
      <c r="X5146" s="3"/>
      <c r="Y5146" s="3"/>
      <c r="Z5146" s="146">
        <v>1048427</v>
      </c>
      <c r="AA5146" s="11"/>
      <c r="AB5146" s="123" t="s">
        <v>7939</v>
      </c>
      <c r="AC5146" s="124"/>
      <c r="AD5146" s="41"/>
      <c r="AE5146" s="41"/>
      <c r="AF5146" s="191">
        <v>42446</v>
      </c>
      <c r="AG5146" s="41"/>
      <c r="AH5146" s="41" t="s">
        <v>8024</v>
      </c>
      <c r="AI5146" s="80" t="s">
        <v>6</v>
      </c>
      <c r="AJ5146" s="41"/>
      <c r="AK5146" s="3"/>
      <c r="AL5146" s="85"/>
      <c r="AM5146" s="151" t="s">
        <v>19998</v>
      </c>
      <c r="AN5146" s="15"/>
      <c r="AO5146" s="166"/>
      <c r="AP5146" s="5">
        <f t="shared" si="81"/>
        <v>0</v>
      </c>
      <c r="AQ5146" s="16"/>
      <c r="AR5146" s="205">
        <v>1</v>
      </c>
      <c r="AS5146" s="16"/>
      <c r="AT5146" s="16"/>
      <c r="AU5146" s="16"/>
      <c r="AV5146" s="16"/>
      <c r="AW5146" s="16"/>
      <c r="AX5146" s="16"/>
    </row>
    <row r="5147" spans="1:50" customFormat="1" ht="15.75" hidden="1" customHeight="1" x14ac:dyDescent="0.2">
      <c r="A5147" s="7" t="s">
        <v>9159</v>
      </c>
      <c r="B5147" s="3" t="s">
        <v>9160</v>
      </c>
      <c r="C5147" s="85" t="s">
        <v>7939</v>
      </c>
      <c r="D5147" s="85" t="s">
        <v>13090</v>
      </c>
      <c r="E5147" s="202" t="s">
        <v>154</v>
      </c>
      <c r="F5147" s="85" t="s">
        <v>55</v>
      </c>
      <c r="G5147" s="85" t="s">
        <v>57</v>
      </c>
      <c r="H5147" s="85" t="s">
        <v>20690</v>
      </c>
      <c r="I5147" s="3" t="s">
        <v>4564</v>
      </c>
      <c r="J5147" s="85" t="s">
        <v>4435</v>
      </c>
      <c r="K5147" s="7" t="s">
        <v>3838</v>
      </c>
      <c r="L5147" s="3"/>
      <c r="M5147" s="3"/>
      <c r="N5147" s="41" t="s">
        <v>9156</v>
      </c>
      <c r="O5147" s="87">
        <v>630977</v>
      </c>
      <c r="P5147" s="87">
        <v>505068</v>
      </c>
      <c r="Q5147" s="87">
        <v>125909</v>
      </c>
      <c r="R5147" s="87">
        <v>0</v>
      </c>
      <c r="S5147" s="87"/>
      <c r="T5147" s="87"/>
      <c r="U5147" s="85">
        <v>2014</v>
      </c>
      <c r="V5147" s="179"/>
      <c r="W5147" s="7"/>
      <c r="X5147" s="3"/>
      <c r="Y5147" s="3"/>
      <c r="Z5147" s="146">
        <v>1912324</v>
      </c>
      <c r="AA5147" s="11"/>
      <c r="AB5147" s="123" t="s">
        <v>7939</v>
      </c>
      <c r="AC5147" s="124"/>
      <c r="AD5147" s="41"/>
      <c r="AE5147" s="41"/>
      <c r="AF5147" s="191">
        <v>42446</v>
      </c>
      <c r="AG5147" s="41"/>
      <c r="AH5147" s="41" t="s">
        <v>8024</v>
      </c>
      <c r="AI5147" s="80" t="s">
        <v>6</v>
      </c>
      <c r="AJ5147" s="41"/>
      <c r="AK5147" s="3"/>
      <c r="AL5147" s="85"/>
      <c r="AM5147" s="151" t="s">
        <v>19998</v>
      </c>
      <c r="AN5147" s="15"/>
      <c r="AO5147" s="166"/>
      <c r="AP5147" s="5">
        <f t="shared" si="81"/>
        <v>0</v>
      </c>
      <c r="AQ5147" s="16"/>
      <c r="AR5147" s="205">
        <v>1</v>
      </c>
      <c r="AS5147" s="16"/>
      <c r="AT5147" s="16"/>
      <c r="AU5147" s="16"/>
      <c r="AV5147" s="16"/>
      <c r="AW5147" s="16"/>
      <c r="AX5147" s="16"/>
    </row>
    <row r="5148" spans="1:50" customFormat="1" ht="15.75" hidden="1" customHeight="1" x14ac:dyDescent="0.2">
      <c r="A5148" s="7" t="s">
        <v>9161</v>
      </c>
      <c r="B5148" s="3" t="s">
        <v>9162</v>
      </c>
      <c r="C5148" s="85" t="s">
        <v>7939</v>
      </c>
      <c r="D5148" s="85" t="s">
        <v>13090</v>
      </c>
      <c r="E5148" s="202" t="s">
        <v>154</v>
      </c>
      <c r="F5148" s="85" t="s">
        <v>55</v>
      </c>
      <c r="G5148" s="85" t="s">
        <v>57</v>
      </c>
      <c r="H5148" s="85" t="s">
        <v>20690</v>
      </c>
      <c r="I5148" s="3" t="s">
        <v>4564</v>
      </c>
      <c r="J5148" s="85" t="s">
        <v>4435</v>
      </c>
      <c r="K5148" s="7" t="s">
        <v>3838</v>
      </c>
      <c r="L5148" s="3"/>
      <c r="M5148" s="3"/>
      <c r="N5148" s="41" t="s">
        <v>9156</v>
      </c>
      <c r="O5148" s="87">
        <v>0</v>
      </c>
      <c r="P5148" s="87">
        <v>0</v>
      </c>
      <c r="Q5148" s="87">
        <v>0</v>
      </c>
      <c r="R5148" s="87">
        <v>0</v>
      </c>
      <c r="S5148" s="87"/>
      <c r="T5148" s="87"/>
      <c r="U5148" s="85" t="s">
        <v>112</v>
      </c>
      <c r="V5148" s="179"/>
      <c r="W5148" s="7"/>
      <c r="X5148" s="3"/>
      <c r="Y5148" s="3"/>
      <c r="Z5148" s="146">
        <v>2977872</v>
      </c>
      <c r="AA5148" s="11"/>
      <c r="AB5148" s="123" t="s">
        <v>7939</v>
      </c>
      <c r="AC5148" s="124"/>
      <c r="AD5148" s="41"/>
      <c r="AE5148" s="41"/>
      <c r="AF5148" s="191">
        <v>42446</v>
      </c>
      <c r="AG5148" s="41"/>
      <c r="AH5148" s="41" t="s">
        <v>8024</v>
      </c>
      <c r="AI5148" s="80" t="s">
        <v>6</v>
      </c>
      <c r="AJ5148" s="41"/>
      <c r="AK5148" s="3"/>
      <c r="AL5148" s="85"/>
      <c r="AM5148" s="151" t="s">
        <v>19998</v>
      </c>
      <c r="AN5148" s="15"/>
      <c r="AO5148" s="166"/>
      <c r="AP5148" s="5">
        <f t="shared" si="81"/>
        <v>0</v>
      </c>
      <c r="AQ5148" s="16"/>
      <c r="AR5148" s="205">
        <v>1</v>
      </c>
      <c r="AS5148" s="16"/>
      <c r="AT5148" s="16"/>
      <c r="AU5148" s="16"/>
      <c r="AV5148" s="16"/>
      <c r="AW5148" s="16"/>
      <c r="AX5148" s="16"/>
    </row>
    <row r="5149" spans="1:50" customFormat="1" ht="15.75" hidden="1" customHeight="1" x14ac:dyDescent="0.2">
      <c r="A5149" s="7" t="s">
        <v>9163</v>
      </c>
      <c r="B5149" s="3" t="s">
        <v>9164</v>
      </c>
      <c r="C5149" s="85" t="s">
        <v>7939</v>
      </c>
      <c r="D5149" s="85" t="s">
        <v>13090</v>
      </c>
      <c r="E5149" s="202" t="s">
        <v>154</v>
      </c>
      <c r="F5149" s="85" t="s">
        <v>55</v>
      </c>
      <c r="G5149" s="85" t="s">
        <v>57</v>
      </c>
      <c r="H5149" s="85" t="s">
        <v>20690</v>
      </c>
      <c r="I5149" s="3" t="s">
        <v>4564</v>
      </c>
      <c r="J5149" s="85" t="s">
        <v>4406</v>
      </c>
      <c r="K5149" s="7" t="s">
        <v>4407</v>
      </c>
      <c r="L5149" s="3"/>
      <c r="M5149" s="3"/>
      <c r="N5149" s="41" t="s">
        <v>9165</v>
      </c>
      <c r="O5149" s="87">
        <v>166012</v>
      </c>
      <c r="P5149" s="87">
        <v>166012</v>
      </c>
      <c r="Q5149" s="87">
        <v>0</v>
      </c>
      <c r="R5149" s="87">
        <v>0</v>
      </c>
      <c r="S5149" s="87"/>
      <c r="T5149" s="87"/>
      <c r="U5149" s="85">
        <v>2015</v>
      </c>
      <c r="V5149" s="179"/>
      <c r="W5149" s="7"/>
      <c r="X5149" s="3"/>
      <c r="Y5149" s="3"/>
      <c r="Z5149" s="146">
        <v>44741</v>
      </c>
      <c r="AA5149" s="11"/>
      <c r="AB5149" s="123" t="s">
        <v>7939</v>
      </c>
      <c r="AC5149" s="124"/>
      <c r="AD5149" s="41"/>
      <c r="AE5149" s="41"/>
      <c r="AF5149" s="191">
        <v>42109</v>
      </c>
      <c r="AG5149" s="41"/>
      <c r="AH5149" s="41" t="s">
        <v>8024</v>
      </c>
      <c r="AI5149" s="80" t="s">
        <v>6</v>
      </c>
      <c r="AJ5149" s="41"/>
      <c r="AK5149" s="3"/>
      <c r="AL5149" s="85"/>
      <c r="AM5149" s="151" t="s">
        <v>19998</v>
      </c>
      <c r="AN5149" s="15"/>
      <c r="AO5149" s="166"/>
      <c r="AP5149" s="5">
        <f t="shared" si="81"/>
        <v>0</v>
      </c>
      <c r="AQ5149" s="16"/>
      <c r="AR5149" s="205">
        <v>1</v>
      </c>
      <c r="AS5149" s="16"/>
      <c r="AT5149" s="16"/>
      <c r="AU5149" s="16"/>
      <c r="AV5149" s="16"/>
      <c r="AW5149" s="16"/>
      <c r="AX5149" s="16"/>
    </row>
    <row r="5150" spans="1:50" customFormat="1" ht="15.75" hidden="1" customHeight="1" x14ac:dyDescent="0.2">
      <c r="A5150" s="7" t="s">
        <v>9166</v>
      </c>
      <c r="B5150" s="3" t="s">
        <v>9167</v>
      </c>
      <c r="C5150" s="85" t="s">
        <v>7939</v>
      </c>
      <c r="D5150" s="85" t="s">
        <v>13090</v>
      </c>
      <c r="E5150" s="202" t="s">
        <v>154</v>
      </c>
      <c r="F5150" s="85" t="s">
        <v>34</v>
      </c>
      <c r="G5150" s="85" t="s">
        <v>35</v>
      </c>
      <c r="H5150" s="85" t="s">
        <v>20688</v>
      </c>
      <c r="I5150" s="3" t="s">
        <v>8125</v>
      </c>
      <c r="J5150" s="85" t="s">
        <v>124</v>
      </c>
      <c r="K5150" s="7" t="s">
        <v>4587</v>
      </c>
      <c r="L5150" s="3"/>
      <c r="M5150" s="3"/>
      <c r="N5150" s="41" t="s">
        <v>7950</v>
      </c>
      <c r="O5150" s="87">
        <v>0</v>
      </c>
      <c r="P5150" s="87">
        <v>0</v>
      </c>
      <c r="Q5150" s="87">
        <v>0</v>
      </c>
      <c r="R5150" s="87">
        <v>0</v>
      </c>
      <c r="S5150" s="87"/>
      <c r="T5150" s="87"/>
      <c r="U5150" s="85" t="s">
        <v>112</v>
      </c>
      <c r="V5150" s="179"/>
      <c r="W5150" s="7"/>
      <c r="X5150" s="3"/>
      <c r="Y5150" s="3"/>
      <c r="Z5150" s="146">
        <v>746</v>
      </c>
      <c r="AA5150" s="11"/>
      <c r="AB5150" s="123" t="s">
        <v>7939</v>
      </c>
      <c r="AC5150" s="124"/>
      <c r="AD5150" s="41"/>
      <c r="AE5150" s="41"/>
      <c r="AF5150" s="191">
        <v>42312</v>
      </c>
      <c r="AG5150" s="41"/>
      <c r="AH5150" s="41" t="s">
        <v>7952</v>
      </c>
      <c r="AI5150" s="80" t="s">
        <v>6</v>
      </c>
      <c r="AJ5150" s="41"/>
      <c r="AK5150" s="4"/>
      <c r="AL5150" s="85"/>
      <c r="AM5150" s="151" t="s">
        <v>19998</v>
      </c>
      <c r="AN5150" s="15"/>
      <c r="AO5150" s="166"/>
      <c r="AP5150" s="5">
        <f t="shared" si="81"/>
        <v>0</v>
      </c>
      <c r="AQ5150" s="16"/>
      <c r="AR5150" s="205">
        <v>1</v>
      </c>
      <c r="AS5150" s="16"/>
      <c r="AT5150" s="16"/>
      <c r="AU5150" s="16"/>
      <c r="AV5150" s="16"/>
      <c r="AW5150" s="16"/>
      <c r="AX5150" s="16"/>
    </row>
    <row r="5151" spans="1:50" customFormat="1" ht="15.75" hidden="1" customHeight="1" x14ac:dyDescent="0.2">
      <c r="A5151" s="7" t="s">
        <v>9168</v>
      </c>
      <c r="B5151" s="3" t="s">
        <v>9169</v>
      </c>
      <c r="C5151" s="85" t="s">
        <v>7939</v>
      </c>
      <c r="D5151" s="85" t="s">
        <v>13090</v>
      </c>
      <c r="E5151" s="202" t="s">
        <v>154</v>
      </c>
      <c r="F5151" s="85" t="s">
        <v>55</v>
      </c>
      <c r="G5151" s="85" t="s">
        <v>15355</v>
      </c>
      <c r="H5151" s="85" t="s">
        <v>20690</v>
      </c>
      <c r="I5151" s="3" t="s">
        <v>7653</v>
      </c>
      <c r="J5151" s="85" t="s">
        <v>124</v>
      </c>
      <c r="K5151" s="7" t="s">
        <v>125</v>
      </c>
      <c r="L5151" s="3"/>
      <c r="M5151" s="3"/>
      <c r="N5151" s="41" t="s">
        <v>7950</v>
      </c>
      <c r="O5151" s="87">
        <v>336522</v>
      </c>
      <c r="P5151" s="87">
        <v>243489</v>
      </c>
      <c r="Q5151" s="87">
        <v>93033</v>
      </c>
      <c r="R5151" s="87">
        <v>0</v>
      </c>
      <c r="S5151" s="87"/>
      <c r="T5151" s="87"/>
      <c r="U5151" s="85">
        <v>2006</v>
      </c>
      <c r="V5151" s="179"/>
      <c r="W5151" s="7"/>
      <c r="X5151" s="3"/>
      <c r="Y5151" s="3"/>
      <c r="Z5151" s="146">
        <v>14882</v>
      </c>
      <c r="AA5151" s="11"/>
      <c r="AB5151" s="123" t="s">
        <v>7939</v>
      </c>
      <c r="AC5151" s="124"/>
      <c r="AD5151" s="41"/>
      <c r="AE5151" s="41"/>
      <c r="AF5151" s="191">
        <v>43927</v>
      </c>
      <c r="AG5151" s="41"/>
      <c r="AH5151" s="41" t="s">
        <v>8024</v>
      </c>
      <c r="AI5151" s="80" t="s">
        <v>6</v>
      </c>
      <c r="AJ5151" s="41"/>
      <c r="AK5151" s="3"/>
      <c r="AL5151" s="85"/>
      <c r="AM5151" s="151" t="s">
        <v>19998</v>
      </c>
      <c r="AN5151" s="15"/>
      <c r="AO5151" s="166"/>
      <c r="AP5151" s="5">
        <f t="shared" si="81"/>
        <v>0</v>
      </c>
      <c r="AQ5151" s="16"/>
      <c r="AR5151" s="205">
        <v>1</v>
      </c>
      <c r="AS5151" s="16"/>
      <c r="AT5151" s="16"/>
      <c r="AU5151" s="16"/>
      <c r="AV5151" s="16"/>
      <c r="AW5151" s="16"/>
      <c r="AX5151" s="16"/>
    </row>
    <row r="5152" spans="1:50" customFormat="1" ht="15.75" hidden="1" customHeight="1" x14ac:dyDescent="0.2">
      <c r="A5152" s="7" t="s">
        <v>9170</v>
      </c>
      <c r="B5152" s="1" t="s">
        <v>9171</v>
      </c>
      <c r="C5152" s="85" t="s">
        <v>7939</v>
      </c>
      <c r="D5152" s="85" t="s">
        <v>13090</v>
      </c>
      <c r="E5152" s="202" t="s">
        <v>8031</v>
      </c>
      <c r="F5152" s="85" t="s">
        <v>55</v>
      </c>
      <c r="G5152" s="85" t="s">
        <v>59</v>
      </c>
      <c r="H5152" s="85" t="s">
        <v>20690</v>
      </c>
      <c r="I5152" s="3" t="s">
        <v>4564</v>
      </c>
      <c r="J5152" s="85" t="s">
        <v>4435</v>
      </c>
      <c r="K5152" s="7" t="s">
        <v>3838</v>
      </c>
      <c r="L5152" s="7"/>
      <c r="M5152" s="7"/>
      <c r="N5152" s="2" t="s">
        <v>11727</v>
      </c>
      <c r="O5152" s="87">
        <v>0</v>
      </c>
      <c r="P5152" s="87">
        <v>0</v>
      </c>
      <c r="Q5152" s="87">
        <v>0</v>
      </c>
      <c r="R5152" s="87">
        <v>0</v>
      </c>
      <c r="S5152" s="87"/>
      <c r="T5152" s="87"/>
      <c r="U5152" s="85" t="s">
        <v>112</v>
      </c>
      <c r="V5152" s="179"/>
      <c r="W5152" s="7"/>
      <c r="X5152" s="7"/>
      <c r="Y5152" s="7"/>
      <c r="Z5152" s="212">
        <v>62763</v>
      </c>
      <c r="AA5152" s="11"/>
      <c r="AB5152" s="123" t="s">
        <v>7939</v>
      </c>
      <c r="AC5152" s="124"/>
      <c r="AD5152" s="80"/>
      <c r="AE5152" s="80"/>
      <c r="AF5152" s="191"/>
      <c r="AG5152" s="80"/>
      <c r="AH5152" s="2" t="s">
        <v>8024</v>
      </c>
      <c r="AI5152" s="80" t="s">
        <v>6</v>
      </c>
      <c r="AJ5152" s="80"/>
      <c r="AK5152" s="7"/>
      <c r="AL5152" s="85"/>
      <c r="AM5152" s="151" t="s">
        <v>19998</v>
      </c>
      <c r="AN5152" s="16"/>
      <c r="AO5152" s="166"/>
      <c r="AP5152" s="5">
        <f t="shared" si="81"/>
        <v>0</v>
      </c>
      <c r="AQ5152" s="16"/>
      <c r="AR5152" s="205">
        <v>1</v>
      </c>
      <c r="AS5152" s="16"/>
      <c r="AT5152" s="16"/>
      <c r="AU5152" s="16"/>
      <c r="AV5152" s="16"/>
      <c r="AW5152" s="16"/>
      <c r="AX5152" s="16"/>
    </row>
    <row r="5153" spans="1:50" customFormat="1" ht="15.75" hidden="1" customHeight="1" x14ac:dyDescent="0.2">
      <c r="A5153" s="7" t="s">
        <v>9172</v>
      </c>
      <c r="B5153" s="1" t="s">
        <v>9173</v>
      </c>
      <c r="C5153" s="85" t="s">
        <v>7939</v>
      </c>
      <c r="D5153" s="85" t="s">
        <v>13090</v>
      </c>
      <c r="E5153" s="202" t="s">
        <v>7951</v>
      </c>
      <c r="F5153" s="85" t="s">
        <v>55</v>
      </c>
      <c r="G5153" s="85" t="s">
        <v>15355</v>
      </c>
      <c r="H5153" s="85" t="s">
        <v>20690</v>
      </c>
      <c r="I5153" s="3" t="s">
        <v>7579</v>
      </c>
      <c r="J5153" s="85" t="s">
        <v>4435</v>
      </c>
      <c r="K5153" s="7" t="s">
        <v>3838</v>
      </c>
      <c r="L5153" s="7"/>
      <c r="M5153" s="7"/>
      <c r="N5153" s="2" t="s">
        <v>9174</v>
      </c>
      <c r="O5153" s="87">
        <v>0</v>
      </c>
      <c r="P5153" s="87">
        <v>0</v>
      </c>
      <c r="Q5153" s="87">
        <v>0</v>
      </c>
      <c r="R5153" s="87">
        <v>0</v>
      </c>
      <c r="S5153" s="87"/>
      <c r="T5153" s="87"/>
      <c r="U5153" s="85" t="s">
        <v>112</v>
      </c>
      <c r="V5153" s="179"/>
      <c r="W5153" s="7"/>
      <c r="X5153" s="7"/>
      <c r="Y5153" s="7"/>
      <c r="Z5153" s="210">
        <v>44824</v>
      </c>
      <c r="AA5153" s="11"/>
      <c r="AB5153" s="123" t="s">
        <v>7939</v>
      </c>
      <c r="AC5153" s="124"/>
      <c r="AD5153" s="80"/>
      <c r="AE5153" s="80"/>
      <c r="AF5153" s="191"/>
      <c r="AG5153" s="80"/>
      <c r="AH5153" s="2" t="s">
        <v>8024</v>
      </c>
      <c r="AI5153" s="80" t="s">
        <v>6</v>
      </c>
      <c r="AJ5153" s="80"/>
      <c r="AK5153" s="7"/>
      <c r="AL5153" s="85"/>
      <c r="AM5153" s="151" t="s">
        <v>19998</v>
      </c>
      <c r="AN5153" s="16"/>
      <c r="AO5153" s="166"/>
      <c r="AP5153" s="5">
        <f t="shared" si="81"/>
        <v>0</v>
      </c>
      <c r="AQ5153" s="16"/>
      <c r="AR5153" s="205">
        <v>1</v>
      </c>
      <c r="AS5153" s="16"/>
      <c r="AT5153" s="16"/>
      <c r="AU5153" s="16"/>
      <c r="AV5153" s="16"/>
      <c r="AW5153" s="16"/>
      <c r="AX5153" s="16"/>
    </row>
    <row r="5154" spans="1:50" customFormat="1" ht="15.75" hidden="1" customHeight="1" x14ac:dyDescent="0.2">
      <c r="A5154" s="7" t="s">
        <v>9175</v>
      </c>
      <c r="B5154" s="3" t="s">
        <v>9176</v>
      </c>
      <c r="C5154" s="85" t="s">
        <v>7939</v>
      </c>
      <c r="D5154" s="85" t="s">
        <v>13090</v>
      </c>
      <c r="E5154" s="202" t="s">
        <v>154</v>
      </c>
      <c r="F5154" s="85" t="s">
        <v>55</v>
      </c>
      <c r="G5154" s="85" t="s">
        <v>15355</v>
      </c>
      <c r="H5154" s="85" t="s">
        <v>20690</v>
      </c>
      <c r="I5154" s="3" t="s">
        <v>7579</v>
      </c>
      <c r="J5154" s="85" t="s">
        <v>4435</v>
      </c>
      <c r="K5154" s="7" t="s">
        <v>3838</v>
      </c>
      <c r="L5154" s="3"/>
      <c r="M5154" s="3"/>
      <c r="N5154" s="41" t="s">
        <v>9177</v>
      </c>
      <c r="O5154" s="87">
        <v>0</v>
      </c>
      <c r="P5154" s="87">
        <v>0</v>
      </c>
      <c r="Q5154" s="87">
        <v>0</v>
      </c>
      <c r="R5154" s="87">
        <v>0</v>
      </c>
      <c r="S5154" s="87"/>
      <c r="T5154" s="87"/>
      <c r="U5154" s="85" t="s">
        <v>112</v>
      </c>
      <c r="V5154" s="179"/>
      <c r="W5154" s="7"/>
      <c r="X5154" s="3"/>
      <c r="Y5154" s="3"/>
      <c r="Z5154" s="146">
        <v>34013</v>
      </c>
      <c r="AA5154" s="11"/>
      <c r="AB5154" s="123" t="s">
        <v>7939</v>
      </c>
      <c r="AC5154" s="124"/>
      <c r="AD5154" s="41"/>
      <c r="AE5154" s="41"/>
      <c r="AF5154" s="191"/>
      <c r="AG5154" s="41"/>
      <c r="AH5154" s="41" t="s">
        <v>8024</v>
      </c>
      <c r="AI5154" s="80" t="s">
        <v>6</v>
      </c>
      <c r="AJ5154" s="41"/>
      <c r="AK5154" s="3"/>
      <c r="AL5154" s="85"/>
      <c r="AM5154" s="151" t="s">
        <v>19998</v>
      </c>
      <c r="AN5154" s="15"/>
      <c r="AO5154" s="166"/>
      <c r="AP5154" s="5">
        <f t="shared" si="81"/>
        <v>0</v>
      </c>
      <c r="AQ5154" s="16"/>
      <c r="AR5154" s="205">
        <v>1</v>
      </c>
      <c r="AS5154" s="16"/>
      <c r="AT5154" s="16"/>
      <c r="AU5154" s="16"/>
      <c r="AV5154" s="16"/>
      <c r="AW5154" s="16"/>
      <c r="AX5154" s="16"/>
    </row>
    <row r="5155" spans="1:50" customFormat="1" ht="15.75" hidden="1" customHeight="1" x14ac:dyDescent="0.2">
      <c r="A5155" s="7" t="s">
        <v>9178</v>
      </c>
      <c r="B5155" s="3" t="s">
        <v>9179</v>
      </c>
      <c r="C5155" s="85" t="s">
        <v>7939</v>
      </c>
      <c r="D5155" s="85" t="s">
        <v>13090</v>
      </c>
      <c r="E5155" s="202" t="s">
        <v>154</v>
      </c>
      <c r="F5155" s="85" t="s">
        <v>55</v>
      </c>
      <c r="G5155" s="85" t="s">
        <v>57</v>
      </c>
      <c r="H5155" s="85" t="s">
        <v>20690</v>
      </c>
      <c r="I5155" s="3" t="s">
        <v>4564</v>
      </c>
      <c r="J5155" s="85" t="s">
        <v>4400</v>
      </c>
      <c r="K5155" s="7" t="s">
        <v>4422</v>
      </c>
      <c r="L5155" s="3"/>
      <c r="M5155" s="3"/>
      <c r="N5155" s="41" t="s">
        <v>9180</v>
      </c>
      <c r="O5155" s="87">
        <v>0</v>
      </c>
      <c r="P5155" s="87">
        <v>0</v>
      </c>
      <c r="Q5155" s="87">
        <v>0</v>
      </c>
      <c r="R5155" s="87">
        <v>0</v>
      </c>
      <c r="S5155" s="87"/>
      <c r="T5155" s="87"/>
      <c r="U5155" s="85" t="s">
        <v>112</v>
      </c>
      <c r="V5155" s="179"/>
      <c r="W5155" s="7"/>
      <c r="X5155" s="3"/>
      <c r="Y5155" s="3"/>
      <c r="Z5155" s="146">
        <v>35166</v>
      </c>
      <c r="AA5155" s="11"/>
      <c r="AB5155" s="123" t="s">
        <v>7939</v>
      </c>
      <c r="AC5155" s="124"/>
      <c r="AD5155" s="41"/>
      <c r="AE5155" s="41"/>
      <c r="AF5155" s="191">
        <v>41993</v>
      </c>
      <c r="AG5155" s="41"/>
      <c r="AH5155" s="41" t="s">
        <v>8024</v>
      </c>
      <c r="AI5155" s="80" t="s">
        <v>6</v>
      </c>
      <c r="AJ5155" s="41"/>
      <c r="AK5155" s="3"/>
      <c r="AL5155" s="85"/>
      <c r="AM5155" s="151" t="s">
        <v>19998</v>
      </c>
      <c r="AN5155" s="15"/>
      <c r="AO5155" s="166"/>
      <c r="AP5155" s="5">
        <f t="shared" si="81"/>
        <v>0</v>
      </c>
      <c r="AQ5155" s="16"/>
      <c r="AR5155" s="205">
        <v>1</v>
      </c>
      <c r="AS5155" s="16"/>
      <c r="AT5155" s="16"/>
      <c r="AU5155" s="16"/>
      <c r="AV5155" s="16"/>
      <c r="AW5155" s="16"/>
      <c r="AX5155" s="16"/>
    </row>
    <row r="5156" spans="1:50" customFormat="1" ht="15.75" hidden="1" customHeight="1" x14ac:dyDescent="0.2">
      <c r="A5156" s="7" t="s">
        <v>9181</v>
      </c>
      <c r="B5156" s="3" t="s">
        <v>13150</v>
      </c>
      <c r="C5156" s="85" t="s">
        <v>7939</v>
      </c>
      <c r="D5156" s="85" t="s">
        <v>13090</v>
      </c>
      <c r="E5156" s="202" t="s">
        <v>8133</v>
      </c>
      <c r="F5156" s="85" t="s">
        <v>34</v>
      </c>
      <c r="G5156" s="85" t="s">
        <v>35</v>
      </c>
      <c r="H5156" s="85" t="s">
        <v>20688</v>
      </c>
      <c r="I5156" s="7" t="s">
        <v>8125</v>
      </c>
      <c r="J5156" s="85" t="s">
        <v>124</v>
      </c>
      <c r="K5156" s="7" t="s">
        <v>4587</v>
      </c>
      <c r="L5156" s="3"/>
      <c r="M5156" s="3"/>
      <c r="N5156" s="41" t="s">
        <v>13151</v>
      </c>
      <c r="O5156" s="87">
        <v>0</v>
      </c>
      <c r="P5156" s="87">
        <v>0</v>
      </c>
      <c r="Q5156" s="87">
        <v>0</v>
      </c>
      <c r="R5156" s="87">
        <v>0</v>
      </c>
      <c r="S5156" s="87"/>
      <c r="T5156" s="87"/>
      <c r="U5156" s="85" t="s">
        <v>112</v>
      </c>
      <c r="V5156" s="179"/>
      <c r="W5156" s="7"/>
      <c r="X5156" s="3"/>
      <c r="Y5156" s="3"/>
      <c r="Z5156" s="146">
        <v>1781</v>
      </c>
      <c r="AA5156" s="11"/>
      <c r="AB5156" s="123" t="s">
        <v>7939</v>
      </c>
      <c r="AC5156" s="124"/>
      <c r="AD5156" s="41"/>
      <c r="AE5156" s="41"/>
      <c r="AF5156" s="191">
        <v>43927</v>
      </c>
      <c r="AG5156" s="41"/>
      <c r="AH5156" s="41" t="s">
        <v>7952</v>
      </c>
      <c r="AI5156" s="80" t="s">
        <v>6</v>
      </c>
      <c r="AJ5156" s="41"/>
      <c r="AK5156" s="4"/>
      <c r="AL5156" s="85"/>
      <c r="AM5156" s="151" t="s">
        <v>19998</v>
      </c>
      <c r="AN5156" s="15"/>
      <c r="AO5156" s="166"/>
      <c r="AP5156" s="5">
        <f t="shared" si="81"/>
        <v>0</v>
      </c>
      <c r="AQ5156" s="16"/>
      <c r="AR5156" s="205">
        <v>1</v>
      </c>
      <c r="AS5156" s="16"/>
      <c r="AT5156" s="16"/>
      <c r="AU5156" s="16"/>
      <c r="AV5156" s="16"/>
      <c r="AW5156" s="16"/>
      <c r="AX5156" s="16"/>
    </row>
    <row r="5157" spans="1:50" customFormat="1" ht="15.75" hidden="1" customHeight="1" x14ac:dyDescent="0.2">
      <c r="A5157" s="7" t="s">
        <v>9182</v>
      </c>
      <c r="B5157" s="3" t="s">
        <v>27023</v>
      </c>
      <c r="C5157" s="85" t="s">
        <v>7939</v>
      </c>
      <c r="D5157" s="85" t="s">
        <v>13090</v>
      </c>
      <c r="E5157" s="202" t="s">
        <v>16631</v>
      </c>
      <c r="F5157" s="85" t="s">
        <v>55</v>
      </c>
      <c r="G5157" s="85" t="s">
        <v>63</v>
      </c>
      <c r="H5157" s="85" t="s">
        <v>20690</v>
      </c>
      <c r="I5157" s="3" t="s">
        <v>4564</v>
      </c>
      <c r="J5157" s="85" t="s">
        <v>4400</v>
      </c>
      <c r="K5157" s="7" t="s">
        <v>4422</v>
      </c>
      <c r="L5157" s="3"/>
      <c r="M5157" s="3"/>
      <c r="N5157" s="41" t="s">
        <v>9183</v>
      </c>
      <c r="O5157" s="87">
        <v>37041</v>
      </c>
      <c r="P5157" s="87">
        <v>37041</v>
      </c>
      <c r="Q5157" s="87">
        <v>0</v>
      </c>
      <c r="R5157" s="87">
        <v>0</v>
      </c>
      <c r="S5157" s="87"/>
      <c r="T5157" s="87"/>
      <c r="U5157" s="85">
        <v>2014</v>
      </c>
      <c r="V5157" s="179"/>
      <c r="W5157" s="7"/>
      <c r="X5157" s="3"/>
      <c r="Y5157" s="3"/>
      <c r="Z5157" s="146">
        <v>88679</v>
      </c>
      <c r="AA5157" s="11"/>
      <c r="AB5157" s="123" t="s">
        <v>7939</v>
      </c>
      <c r="AC5157" s="124"/>
      <c r="AD5157" s="41"/>
      <c r="AE5157" s="41"/>
      <c r="AF5157" s="191"/>
      <c r="AG5157" s="41"/>
      <c r="AH5157" s="41" t="s">
        <v>8024</v>
      </c>
      <c r="AI5157" s="80" t="s">
        <v>6</v>
      </c>
      <c r="AJ5157" s="41"/>
      <c r="AK5157" s="3"/>
      <c r="AL5157" s="85"/>
      <c r="AM5157" s="151" t="s">
        <v>19998</v>
      </c>
      <c r="AN5157" s="15"/>
      <c r="AO5157" s="166"/>
      <c r="AP5157" s="5">
        <f t="shared" si="81"/>
        <v>0</v>
      </c>
      <c r="AQ5157" s="16"/>
      <c r="AR5157" s="205">
        <v>1</v>
      </c>
      <c r="AS5157" s="16"/>
      <c r="AT5157" s="16"/>
      <c r="AU5157" s="16"/>
      <c r="AV5157" s="16"/>
      <c r="AW5157" s="16"/>
      <c r="AX5157" s="16"/>
    </row>
    <row r="5158" spans="1:50" customFormat="1" ht="15.75" hidden="1" customHeight="1" x14ac:dyDescent="0.2">
      <c r="A5158" s="7" t="s">
        <v>9184</v>
      </c>
      <c r="B5158" s="3" t="s">
        <v>9185</v>
      </c>
      <c r="C5158" s="85" t="s">
        <v>7939</v>
      </c>
      <c r="D5158" s="85" t="s">
        <v>13090</v>
      </c>
      <c r="E5158" s="202" t="s">
        <v>154</v>
      </c>
      <c r="F5158" s="85" t="s">
        <v>25110</v>
      </c>
      <c r="G5158" s="85" t="s">
        <v>13790</v>
      </c>
      <c r="H5158" s="85" t="s">
        <v>20690</v>
      </c>
      <c r="I5158" s="3" t="s">
        <v>8962</v>
      </c>
      <c r="J5158" s="85" t="s">
        <v>105</v>
      </c>
      <c r="K5158" s="7" t="s">
        <v>102</v>
      </c>
      <c r="L5158" s="3"/>
      <c r="M5158" s="3"/>
      <c r="N5158" s="41" t="s">
        <v>7950</v>
      </c>
      <c r="O5158" s="87">
        <v>3988</v>
      </c>
      <c r="P5158" s="87">
        <v>3988</v>
      </c>
      <c r="Q5158" s="87">
        <v>0</v>
      </c>
      <c r="R5158" s="87">
        <v>0</v>
      </c>
      <c r="S5158" s="87"/>
      <c r="T5158" s="87"/>
      <c r="U5158" s="85">
        <v>2013</v>
      </c>
      <c r="V5158" s="179"/>
      <c r="W5158" s="7"/>
      <c r="X5158" s="3"/>
      <c r="Y5158" s="3"/>
      <c r="Z5158" s="146">
        <v>1004</v>
      </c>
      <c r="AA5158" s="11"/>
      <c r="AB5158" s="123" t="s">
        <v>7939</v>
      </c>
      <c r="AC5158" s="124"/>
      <c r="AD5158" s="41"/>
      <c r="AE5158" s="41"/>
      <c r="AF5158" s="191">
        <v>43927</v>
      </c>
      <c r="AG5158" s="41"/>
      <c r="AH5158" s="41" t="s">
        <v>8024</v>
      </c>
      <c r="AI5158" s="80" t="s">
        <v>6</v>
      </c>
      <c r="AJ5158" s="41"/>
      <c r="AK5158" s="3"/>
      <c r="AL5158" s="85"/>
      <c r="AM5158" s="151" t="s">
        <v>19998</v>
      </c>
      <c r="AN5158" s="15"/>
      <c r="AO5158" s="166"/>
      <c r="AP5158" s="5">
        <f t="shared" si="81"/>
        <v>0</v>
      </c>
      <c r="AQ5158" s="16"/>
      <c r="AR5158" s="205">
        <v>1</v>
      </c>
      <c r="AS5158" s="16"/>
      <c r="AT5158" s="16"/>
      <c r="AU5158" s="16"/>
      <c r="AV5158" s="16"/>
      <c r="AW5158" s="16"/>
      <c r="AX5158" s="16"/>
    </row>
    <row r="5159" spans="1:50" customFormat="1" ht="15.75" hidden="1" customHeight="1" x14ac:dyDescent="0.2">
      <c r="A5159" s="7" t="s">
        <v>9186</v>
      </c>
      <c r="B5159" s="3" t="s">
        <v>13152</v>
      </c>
      <c r="C5159" s="85" t="s">
        <v>7939</v>
      </c>
      <c r="D5159" s="85" t="s">
        <v>13090</v>
      </c>
      <c r="E5159" s="202" t="s">
        <v>154</v>
      </c>
      <c r="F5159" s="85" t="s">
        <v>55</v>
      </c>
      <c r="G5159" s="85" t="s">
        <v>63</v>
      </c>
      <c r="H5159" s="85" t="s">
        <v>20690</v>
      </c>
      <c r="I5159" s="3" t="s">
        <v>4564</v>
      </c>
      <c r="J5159" s="85" t="s">
        <v>4406</v>
      </c>
      <c r="K5159" s="7" t="s">
        <v>4407</v>
      </c>
      <c r="L5159" s="3"/>
      <c r="M5159" s="3"/>
      <c r="N5159" s="41" t="s">
        <v>13125</v>
      </c>
      <c r="O5159" s="87">
        <v>132790</v>
      </c>
      <c r="P5159" s="87">
        <v>41031</v>
      </c>
      <c r="Q5159" s="87">
        <v>91759</v>
      </c>
      <c r="R5159" s="87">
        <v>0</v>
      </c>
      <c r="S5159" s="87"/>
      <c r="T5159" s="87"/>
      <c r="U5159" s="85">
        <v>2016</v>
      </c>
      <c r="V5159" s="179"/>
      <c r="W5159" s="7"/>
      <c r="X5159" s="3"/>
      <c r="Y5159" s="3"/>
      <c r="Z5159" s="146">
        <v>29062</v>
      </c>
      <c r="AA5159" s="11"/>
      <c r="AB5159" s="123" t="s">
        <v>7939</v>
      </c>
      <c r="AC5159" s="124"/>
      <c r="AD5159" s="41"/>
      <c r="AE5159" s="41"/>
      <c r="AF5159" s="191">
        <v>43927</v>
      </c>
      <c r="AG5159" s="41"/>
      <c r="AH5159" s="41" t="s">
        <v>8024</v>
      </c>
      <c r="AI5159" s="80" t="s">
        <v>6</v>
      </c>
      <c r="AJ5159" s="41"/>
      <c r="AK5159" s="3"/>
      <c r="AL5159" s="85"/>
      <c r="AM5159" s="151" t="s">
        <v>19998</v>
      </c>
      <c r="AN5159" s="15"/>
      <c r="AO5159" s="166"/>
      <c r="AP5159" s="5">
        <f t="shared" si="81"/>
        <v>0</v>
      </c>
      <c r="AQ5159" s="16"/>
      <c r="AR5159" s="205">
        <v>1</v>
      </c>
      <c r="AS5159" s="16"/>
      <c r="AT5159" s="16"/>
      <c r="AU5159" s="16"/>
      <c r="AV5159" s="16"/>
      <c r="AW5159" s="16"/>
      <c r="AX5159" s="16"/>
    </row>
    <row r="5160" spans="1:50" customFormat="1" ht="15.75" hidden="1" customHeight="1" x14ac:dyDescent="0.2">
      <c r="A5160" s="7" t="s">
        <v>9187</v>
      </c>
      <c r="B5160" s="3" t="s">
        <v>9188</v>
      </c>
      <c r="C5160" s="85" t="s">
        <v>7939</v>
      </c>
      <c r="D5160" s="85" t="s">
        <v>13090</v>
      </c>
      <c r="E5160" s="202" t="s">
        <v>154</v>
      </c>
      <c r="F5160" s="85" t="s">
        <v>55</v>
      </c>
      <c r="G5160" s="85" t="s">
        <v>63</v>
      </c>
      <c r="H5160" s="85" t="s">
        <v>20690</v>
      </c>
      <c r="I5160" s="3" t="s">
        <v>4564</v>
      </c>
      <c r="J5160" s="85" t="s">
        <v>4406</v>
      </c>
      <c r="K5160" s="7" t="s">
        <v>4407</v>
      </c>
      <c r="L5160" s="3"/>
      <c r="M5160" s="3"/>
      <c r="N5160" s="41" t="s">
        <v>13125</v>
      </c>
      <c r="O5160" s="87">
        <v>103546</v>
      </c>
      <c r="P5160" s="87">
        <v>35855</v>
      </c>
      <c r="Q5160" s="87">
        <v>67691</v>
      </c>
      <c r="R5160" s="87">
        <v>0</v>
      </c>
      <c r="S5160" s="87"/>
      <c r="T5160" s="87"/>
      <c r="U5160" s="85">
        <v>2016</v>
      </c>
      <c r="V5160" s="179"/>
      <c r="W5160" s="7"/>
      <c r="X5160" s="3"/>
      <c r="Y5160" s="3"/>
      <c r="Z5160" s="146">
        <v>21039</v>
      </c>
      <c r="AA5160" s="11"/>
      <c r="AB5160" s="123" t="s">
        <v>7939</v>
      </c>
      <c r="AC5160" s="124"/>
      <c r="AD5160" s="41"/>
      <c r="AE5160" s="41"/>
      <c r="AF5160" s="191">
        <v>43927</v>
      </c>
      <c r="AG5160" s="41"/>
      <c r="AH5160" s="41" t="s">
        <v>8024</v>
      </c>
      <c r="AI5160" s="80" t="s">
        <v>6</v>
      </c>
      <c r="AJ5160" s="41"/>
      <c r="AK5160" s="3"/>
      <c r="AL5160" s="85"/>
      <c r="AM5160" s="151" t="s">
        <v>19998</v>
      </c>
      <c r="AN5160" s="15"/>
      <c r="AO5160" s="166"/>
      <c r="AP5160" s="5">
        <f t="shared" si="81"/>
        <v>0</v>
      </c>
      <c r="AQ5160" s="16"/>
      <c r="AR5160" s="205">
        <v>1</v>
      </c>
      <c r="AS5160" s="16"/>
      <c r="AT5160" s="16"/>
      <c r="AU5160" s="16"/>
      <c r="AV5160" s="16"/>
      <c r="AW5160" s="16"/>
      <c r="AX5160" s="16"/>
    </row>
    <row r="5161" spans="1:50" customFormat="1" ht="15.75" hidden="1" customHeight="1" x14ac:dyDescent="0.2">
      <c r="A5161" s="7" t="s">
        <v>9189</v>
      </c>
      <c r="B5161" s="3" t="s">
        <v>9190</v>
      </c>
      <c r="C5161" s="85" t="s">
        <v>7939</v>
      </c>
      <c r="D5161" s="85" t="s">
        <v>13090</v>
      </c>
      <c r="E5161" s="202" t="s">
        <v>154</v>
      </c>
      <c r="F5161" s="85" t="s">
        <v>55</v>
      </c>
      <c r="G5161" s="85" t="s">
        <v>63</v>
      </c>
      <c r="H5161" s="85" t="s">
        <v>20690</v>
      </c>
      <c r="I5161" s="3" t="s">
        <v>4564</v>
      </c>
      <c r="J5161" s="85" t="s">
        <v>4406</v>
      </c>
      <c r="K5161" s="7" t="s">
        <v>4407</v>
      </c>
      <c r="L5161" s="3"/>
      <c r="M5161" s="3"/>
      <c r="N5161" s="41" t="s">
        <v>13125</v>
      </c>
      <c r="O5161" s="87">
        <v>122851</v>
      </c>
      <c r="P5161" s="87">
        <v>40875</v>
      </c>
      <c r="Q5161" s="87">
        <v>81976</v>
      </c>
      <c r="R5161" s="87">
        <v>0</v>
      </c>
      <c r="S5161" s="87"/>
      <c r="T5161" s="87"/>
      <c r="U5161" s="85">
        <v>2016</v>
      </c>
      <c r="V5161" s="179"/>
      <c r="W5161" s="7"/>
      <c r="X5161" s="3"/>
      <c r="Y5161" s="3"/>
      <c r="Z5161" s="146">
        <v>26680</v>
      </c>
      <c r="AA5161" s="11"/>
      <c r="AB5161" s="123" t="s">
        <v>7939</v>
      </c>
      <c r="AC5161" s="124"/>
      <c r="AD5161" s="41"/>
      <c r="AE5161" s="41"/>
      <c r="AF5161" s="191">
        <v>43927</v>
      </c>
      <c r="AG5161" s="41"/>
      <c r="AH5161" s="41" t="s">
        <v>8024</v>
      </c>
      <c r="AI5161" s="80" t="s">
        <v>6</v>
      </c>
      <c r="AJ5161" s="41"/>
      <c r="AK5161" s="3"/>
      <c r="AL5161" s="85"/>
      <c r="AM5161" s="151" t="s">
        <v>19998</v>
      </c>
      <c r="AN5161" s="15"/>
      <c r="AO5161" s="166"/>
      <c r="AP5161" s="5">
        <f t="shared" si="81"/>
        <v>0</v>
      </c>
      <c r="AQ5161" s="16"/>
      <c r="AR5161" s="205">
        <v>1</v>
      </c>
      <c r="AS5161" s="16"/>
      <c r="AT5161" s="16"/>
      <c r="AU5161" s="16"/>
      <c r="AV5161" s="16"/>
      <c r="AW5161" s="16"/>
      <c r="AX5161" s="16"/>
    </row>
    <row r="5162" spans="1:50" customFormat="1" ht="15.75" hidden="1" customHeight="1" x14ac:dyDescent="0.2">
      <c r="A5162" s="7" t="s">
        <v>9191</v>
      </c>
      <c r="B5162" s="3" t="s">
        <v>9192</v>
      </c>
      <c r="C5162" s="85" t="s">
        <v>7939</v>
      </c>
      <c r="D5162" s="85" t="s">
        <v>13090</v>
      </c>
      <c r="E5162" s="202" t="s">
        <v>154</v>
      </c>
      <c r="F5162" s="85" t="s">
        <v>55</v>
      </c>
      <c r="G5162" s="85" t="s">
        <v>56</v>
      </c>
      <c r="H5162" s="85" t="s">
        <v>20690</v>
      </c>
      <c r="I5162" s="3" t="s">
        <v>4564</v>
      </c>
      <c r="J5162" s="85" t="s">
        <v>4447</v>
      </c>
      <c r="K5162" s="7" t="s">
        <v>4685</v>
      </c>
      <c r="L5162" s="3"/>
      <c r="M5162" s="3"/>
      <c r="N5162" s="41" t="s">
        <v>9193</v>
      </c>
      <c r="O5162" s="87">
        <v>1499246</v>
      </c>
      <c r="P5162" s="87">
        <v>1578351</v>
      </c>
      <c r="Q5162" s="87">
        <v>-79105</v>
      </c>
      <c r="R5162" s="87">
        <v>0</v>
      </c>
      <c r="S5162" s="87"/>
      <c r="T5162" s="87"/>
      <c r="U5162" s="85">
        <v>2009</v>
      </c>
      <c r="V5162" s="179"/>
      <c r="W5162" s="7"/>
      <c r="X5162" s="3"/>
      <c r="Y5162" s="3"/>
      <c r="Z5162" s="211">
        <v>104620</v>
      </c>
      <c r="AA5162" s="11"/>
      <c r="AB5162" s="123" t="s">
        <v>7939</v>
      </c>
      <c r="AC5162" s="124"/>
      <c r="AD5162" s="41"/>
      <c r="AE5162" s="41"/>
      <c r="AF5162" s="191">
        <v>43927</v>
      </c>
      <c r="AG5162" s="41"/>
      <c r="AH5162" s="41" t="s">
        <v>8024</v>
      </c>
      <c r="AI5162" s="80" t="s">
        <v>6</v>
      </c>
      <c r="AJ5162" s="41"/>
      <c r="AK5162" s="3"/>
      <c r="AL5162" s="85" t="s">
        <v>26134</v>
      </c>
      <c r="AM5162" s="151" t="s">
        <v>19998</v>
      </c>
      <c r="AN5162" s="15"/>
      <c r="AO5162" s="166"/>
      <c r="AP5162" s="5">
        <f t="shared" si="81"/>
        <v>0</v>
      </c>
      <c r="AQ5162" s="16"/>
      <c r="AR5162" s="205">
        <v>1</v>
      </c>
      <c r="AS5162" s="16"/>
      <c r="AT5162" s="16"/>
      <c r="AU5162" s="16"/>
      <c r="AV5162" s="16"/>
      <c r="AW5162" s="16"/>
      <c r="AX5162" s="16"/>
    </row>
    <row r="5163" spans="1:50" customFormat="1" ht="15.75" hidden="1" customHeight="1" x14ac:dyDescent="0.2">
      <c r="A5163" s="7" t="s">
        <v>9194</v>
      </c>
      <c r="B5163" s="3" t="s">
        <v>9195</v>
      </c>
      <c r="C5163" s="85" t="s">
        <v>7939</v>
      </c>
      <c r="D5163" s="85" t="s">
        <v>13090</v>
      </c>
      <c r="E5163" s="202" t="s">
        <v>154</v>
      </c>
      <c r="F5163" s="85" t="s">
        <v>68</v>
      </c>
      <c r="G5163" s="85" t="s">
        <v>70</v>
      </c>
      <c r="H5163" s="85" t="s">
        <v>20690</v>
      </c>
      <c r="I5163" s="3" t="s">
        <v>8188</v>
      </c>
      <c r="J5163" s="85" t="s">
        <v>223</v>
      </c>
      <c r="K5163" s="7" t="s">
        <v>224</v>
      </c>
      <c r="L5163" s="3"/>
      <c r="M5163" s="3"/>
      <c r="N5163" s="41" t="s">
        <v>9183</v>
      </c>
      <c r="O5163" s="87">
        <v>250399</v>
      </c>
      <c r="P5163" s="87">
        <v>12000</v>
      </c>
      <c r="Q5163" s="87">
        <v>238399</v>
      </c>
      <c r="R5163" s="87">
        <v>0</v>
      </c>
      <c r="S5163" s="87"/>
      <c r="T5163" s="87"/>
      <c r="U5163" s="85">
        <v>2010</v>
      </c>
      <c r="V5163" s="179"/>
      <c r="W5163" s="7"/>
      <c r="X5163" s="3"/>
      <c r="Y5163" s="3"/>
      <c r="Z5163" s="146">
        <v>183725</v>
      </c>
      <c r="AA5163" s="11"/>
      <c r="AB5163" s="123" t="s">
        <v>7939</v>
      </c>
      <c r="AC5163" s="124"/>
      <c r="AD5163" s="41"/>
      <c r="AE5163" s="41"/>
      <c r="AF5163" s="191">
        <v>43927</v>
      </c>
      <c r="AG5163" s="41"/>
      <c r="AH5163" s="41" t="s">
        <v>8189</v>
      </c>
      <c r="AI5163" s="80" t="s">
        <v>6</v>
      </c>
      <c r="AJ5163" s="41"/>
      <c r="AK5163" s="3"/>
      <c r="AL5163" s="85"/>
      <c r="AM5163" s="151" t="s">
        <v>19998</v>
      </c>
      <c r="AN5163" s="15"/>
      <c r="AO5163" s="166"/>
      <c r="AP5163" s="5">
        <f t="shared" si="81"/>
        <v>0</v>
      </c>
      <c r="AQ5163" s="16"/>
      <c r="AR5163" s="205">
        <v>1</v>
      </c>
      <c r="AS5163" s="16"/>
      <c r="AT5163" s="16"/>
      <c r="AU5163" s="16"/>
      <c r="AV5163" s="16"/>
      <c r="AW5163" s="16"/>
      <c r="AX5163" s="16"/>
    </row>
    <row r="5164" spans="1:50" customFormat="1" ht="15.75" hidden="1" customHeight="1" x14ac:dyDescent="0.2">
      <c r="A5164" s="7" t="s">
        <v>9196</v>
      </c>
      <c r="B5164" s="3" t="s">
        <v>9197</v>
      </c>
      <c r="C5164" s="85" t="s">
        <v>7939</v>
      </c>
      <c r="D5164" s="85" t="s">
        <v>13090</v>
      </c>
      <c r="E5164" s="202" t="s">
        <v>154</v>
      </c>
      <c r="F5164" s="85" t="s">
        <v>55</v>
      </c>
      <c r="G5164" s="85" t="s">
        <v>58</v>
      </c>
      <c r="H5164" s="85" t="s">
        <v>20690</v>
      </c>
      <c r="I5164" s="3" t="s">
        <v>7970</v>
      </c>
      <c r="J5164" s="85" t="s">
        <v>4435</v>
      </c>
      <c r="K5164" s="7" t="s">
        <v>3838</v>
      </c>
      <c r="L5164" s="3"/>
      <c r="M5164" s="3"/>
      <c r="N5164" s="41" t="s">
        <v>8136</v>
      </c>
      <c r="O5164" s="87">
        <v>140462</v>
      </c>
      <c r="P5164" s="87">
        <v>140462</v>
      </c>
      <c r="Q5164" s="87">
        <v>0</v>
      </c>
      <c r="R5164" s="87">
        <v>0</v>
      </c>
      <c r="S5164" s="87"/>
      <c r="T5164" s="87"/>
      <c r="U5164" s="85">
        <v>2012</v>
      </c>
      <c r="V5164" s="179"/>
      <c r="W5164" s="7"/>
      <c r="X5164" s="3"/>
      <c r="Y5164" s="3"/>
      <c r="Z5164" s="146">
        <v>25641</v>
      </c>
      <c r="AA5164" s="11"/>
      <c r="AB5164" s="123" t="s">
        <v>7939</v>
      </c>
      <c r="AC5164" s="124"/>
      <c r="AD5164" s="41"/>
      <c r="AE5164" s="41"/>
      <c r="AF5164" s="191">
        <v>43927</v>
      </c>
      <c r="AG5164" s="41"/>
      <c r="AH5164" s="41" t="s">
        <v>8024</v>
      </c>
      <c r="AI5164" s="80" t="s">
        <v>6</v>
      </c>
      <c r="AJ5164" s="41"/>
      <c r="AK5164" s="3"/>
      <c r="AL5164" s="85"/>
      <c r="AM5164" s="151" t="s">
        <v>19998</v>
      </c>
      <c r="AN5164" s="15"/>
      <c r="AO5164" s="166"/>
      <c r="AP5164" s="5">
        <f t="shared" si="81"/>
        <v>0</v>
      </c>
      <c r="AQ5164" s="16"/>
      <c r="AR5164" s="205">
        <v>1</v>
      </c>
      <c r="AS5164" s="16"/>
      <c r="AT5164" s="16"/>
      <c r="AU5164" s="16"/>
      <c r="AV5164" s="16"/>
      <c r="AW5164" s="16"/>
      <c r="AX5164" s="16"/>
    </row>
    <row r="5165" spans="1:50" customFormat="1" ht="15.75" hidden="1" customHeight="1" x14ac:dyDescent="0.2">
      <c r="A5165" s="7" t="s">
        <v>9198</v>
      </c>
      <c r="B5165" s="3" t="s">
        <v>9199</v>
      </c>
      <c r="C5165" s="85" t="s">
        <v>7939</v>
      </c>
      <c r="D5165" s="85" t="s">
        <v>13090</v>
      </c>
      <c r="E5165" s="202" t="s">
        <v>154</v>
      </c>
      <c r="F5165" s="85" t="s">
        <v>55</v>
      </c>
      <c r="G5165" s="85" t="s">
        <v>58</v>
      </c>
      <c r="H5165" s="85" t="s">
        <v>20690</v>
      </c>
      <c r="I5165" s="3" t="s">
        <v>7970</v>
      </c>
      <c r="J5165" s="85" t="s">
        <v>4435</v>
      </c>
      <c r="K5165" s="7" t="s">
        <v>3838</v>
      </c>
      <c r="L5165" s="3"/>
      <c r="M5165" s="3"/>
      <c r="N5165" s="41" t="s">
        <v>8136</v>
      </c>
      <c r="O5165" s="87">
        <v>21955</v>
      </c>
      <c r="P5165" s="87">
        <v>21955</v>
      </c>
      <c r="Q5165" s="87">
        <v>0</v>
      </c>
      <c r="R5165" s="87">
        <v>0</v>
      </c>
      <c r="S5165" s="87"/>
      <c r="T5165" s="87"/>
      <c r="U5165" s="85">
        <v>2011</v>
      </c>
      <c r="V5165" s="179"/>
      <c r="W5165" s="7"/>
      <c r="X5165" s="3"/>
      <c r="Y5165" s="3"/>
      <c r="Z5165" s="146">
        <v>12371</v>
      </c>
      <c r="AA5165" s="11"/>
      <c r="AB5165" s="123" t="s">
        <v>7939</v>
      </c>
      <c r="AC5165" s="124"/>
      <c r="AD5165" s="41"/>
      <c r="AE5165" s="41"/>
      <c r="AF5165" s="191">
        <v>42181</v>
      </c>
      <c r="AG5165" s="41"/>
      <c r="AH5165" s="41" t="s">
        <v>8024</v>
      </c>
      <c r="AI5165" s="80" t="s">
        <v>6</v>
      </c>
      <c r="AJ5165" s="41"/>
      <c r="AK5165" s="3"/>
      <c r="AL5165" s="85"/>
      <c r="AM5165" s="151" t="s">
        <v>19998</v>
      </c>
      <c r="AN5165" s="15"/>
      <c r="AO5165" s="166"/>
      <c r="AP5165" s="5">
        <f t="shared" si="81"/>
        <v>0</v>
      </c>
      <c r="AQ5165" s="16"/>
      <c r="AR5165" s="205">
        <v>1</v>
      </c>
      <c r="AS5165" s="16"/>
      <c r="AT5165" s="16"/>
      <c r="AU5165" s="16"/>
      <c r="AV5165" s="16"/>
      <c r="AW5165" s="16"/>
      <c r="AX5165" s="16"/>
    </row>
    <row r="5166" spans="1:50" customFormat="1" ht="15.75" customHeight="1" x14ac:dyDescent="0.2">
      <c r="A5166" s="7" t="s">
        <v>9200</v>
      </c>
      <c r="B5166" s="1" t="s">
        <v>9201</v>
      </c>
      <c r="C5166" s="85" t="s">
        <v>7939</v>
      </c>
      <c r="D5166" s="85" t="s">
        <v>13090</v>
      </c>
      <c r="E5166" s="202" t="s">
        <v>9112</v>
      </c>
      <c r="F5166" s="85" t="s">
        <v>34</v>
      </c>
      <c r="G5166" s="85" t="s">
        <v>35</v>
      </c>
      <c r="H5166" s="85" t="s">
        <v>20688</v>
      </c>
      <c r="I5166" s="7" t="s">
        <v>8125</v>
      </c>
      <c r="J5166" s="85" t="s">
        <v>115</v>
      </c>
      <c r="K5166" s="7" t="s">
        <v>4458</v>
      </c>
      <c r="L5166" s="7"/>
      <c r="M5166" s="7"/>
      <c r="N5166" s="2" t="s">
        <v>28963</v>
      </c>
      <c r="O5166" s="87">
        <v>0</v>
      </c>
      <c r="P5166" s="87">
        <v>0</v>
      </c>
      <c r="Q5166" s="87">
        <v>0</v>
      </c>
      <c r="R5166" s="87">
        <v>0</v>
      </c>
      <c r="S5166" s="87"/>
      <c r="T5166" s="87"/>
      <c r="U5166" s="85" t="s">
        <v>112</v>
      </c>
      <c r="V5166" s="179"/>
      <c r="W5166" s="7"/>
      <c r="X5166" s="7"/>
      <c r="Y5166" s="7"/>
      <c r="Z5166" s="210">
        <v>18907</v>
      </c>
      <c r="AA5166" s="11"/>
      <c r="AB5166" s="123" t="s">
        <v>7939</v>
      </c>
      <c r="AC5166" s="124"/>
      <c r="AD5166" s="80"/>
      <c r="AE5166" s="80"/>
      <c r="AF5166" s="191"/>
      <c r="AG5166" s="80"/>
      <c r="AH5166" s="2" t="s">
        <v>7952</v>
      </c>
      <c r="AI5166" s="80" t="s">
        <v>6</v>
      </c>
      <c r="AJ5166" s="80"/>
      <c r="AK5166" s="4"/>
      <c r="AL5166" s="85"/>
      <c r="AM5166" s="151" t="s">
        <v>19998</v>
      </c>
      <c r="AN5166" s="16"/>
      <c r="AO5166" s="166"/>
      <c r="AP5166" s="5">
        <f t="shared" si="81"/>
        <v>0</v>
      </c>
      <c r="AQ5166" s="16"/>
      <c r="AR5166" s="205">
        <v>1</v>
      </c>
      <c r="AS5166" s="16"/>
      <c r="AT5166" s="16"/>
      <c r="AU5166" s="16"/>
      <c r="AV5166" s="16"/>
      <c r="AW5166" s="16"/>
      <c r="AX5166" s="16"/>
    </row>
    <row r="5167" spans="1:50" customFormat="1" ht="15.75" hidden="1" customHeight="1" x14ac:dyDescent="0.2">
      <c r="A5167" s="7" t="s">
        <v>9202</v>
      </c>
      <c r="B5167" s="3" t="s">
        <v>9203</v>
      </c>
      <c r="C5167" s="85" t="s">
        <v>7939</v>
      </c>
      <c r="D5167" s="85" t="s">
        <v>13090</v>
      </c>
      <c r="E5167" s="202" t="s">
        <v>154</v>
      </c>
      <c r="F5167" s="85" t="s">
        <v>55</v>
      </c>
      <c r="G5167" s="85" t="s">
        <v>59</v>
      </c>
      <c r="H5167" s="85" t="s">
        <v>20690</v>
      </c>
      <c r="I5167" s="3" t="s">
        <v>4564</v>
      </c>
      <c r="J5167" s="85" t="s">
        <v>4400</v>
      </c>
      <c r="K5167" s="7" t="s">
        <v>4422</v>
      </c>
      <c r="L5167" s="3"/>
      <c r="M5167" s="3"/>
      <c r="N5167" s="41" t="s">
        <v>9204</v>
      </c>
      <c r="O5167" s="87">
        <v>763119</v>
      </c>
      <c r="P5167" s="87">
        <v>427836</v>
      </c>
      <c r="Q5167" s="87">
        <v>335283</v>
      </c>
      <c r="R5167" s="87">
        <v>0</v>
      </c>
      <c r="S5167" s="87"/>
      <c r="T5167" s="87"/>
      <c r="U5167" s="85">
        <v>2014</v>
      </c>
      <c r="V5167" s="179"/>
      <c r="W5167" s="7"/>
      <c r="X5167" s="3"/>
      <c r="Y5167" s="3"/>
      <c r="Z5167" s="211">
        <v>126206</v>
      </c>
      <c r="AA5167" s="11"/>
      <c r="AB5167" s="123" t="s">
        <v>7939</v>
      </c>
      <c r="AC5167" s="124"/>
      <c r="AD5167" s="41"/>
      <c r="AE5167" s="41"/>
      <c r="AF5167" s="191">
        <v>42159</v>
      </c>
      <c r="AG5167" s="41"/>
      <c r="AH5167" s="41" t="s">
        <v>8024</v>
      </c>
      <c r="AI5167" s="80" t="s">
        <v>6</v>
      </c>
      <c r="AJ5167" s="41"/>
      <c r="AK5167" s="3"/>
      <c r="AL5167" s="85"/>
      <c r="AM5167" s="151" t="s">
        <v>19998</v>
      </c>
      <c r="AN5167" s="15"/>
      <c r="AO5167" s="166"/>
      <c r="AP5167" s="5">
        <f t="shared" si="81"/>
        <v>0</v>
      </c>
      <c r="AQ5167" s="16"/>
      <c r="AR5167" s="205">
        <v>1</v>
      </c>
      <c r="AS5167" s="16"/>
      <c r="AT5167" s="16"/>
      <c r="AU5167" s="16"/>
      <c r="AV5167" s="16"/>
      <c r="AW5167" s="16"/>
      <c r="AX5167" s="16"/>
    </row>
    <row r="5168" spans="1:50" customFormat="1" ht="15.75" hidden="1" customHeight="1" x14ac:dyDescent="0.2">
      <c r="A5168" s="7" t="s">
        <v>9205</v>
      </c>
      <c r="B5168" s="3" t="s">
        <v>9206</v>
      </c>
      <c r="C5168" s="85" t="s">
        <v>7939</v>
      </c>
      <c r="D5168" s="85" t="s">
        <v>13090</v>
      </c>
      <c r="E5168" s="202" t="s">
        <v>154</v>
      </c>
      <c r="F5168" s="85" t="s">
        <v>55</v>
      </c>
      <c r="G5168" s="85" t="s">
        <v>63</v>
      </c>
      <c r="H5168" s="85" t="s">
        <v>20690</v>
      </c>
      <c r="I5168" s="3" t="s">
        <v>4564</v>
      </c>
      <c r="J5168" s="85" t="s">
        <v>4400</v>
      </c>
      <c r="K5168" s="7" t="s">
        <v>4422</v>
      </c>
      <c r="L5168" s="3"/>
      <c r="M5168" s="3"/>
      <c r="N5168" s="41" t="s">
        <v>9207</v>
      </c>
      <c r="O5168" s="87">
        <v>197327</v>
      </c>
      <c r="P5168" s="87">
        <v>196794</v>
      </c>
      <c r="Q5168" s="87">
        <v>533</v>
      </c>
      <c r="R5168" s="87">
        <v>0</v>
      </c>
      <c r="S5168" s="87"/>
      <c r="T5168" s="87"/>
      <c r="U5168" s="85">
        <v>2012</v>
      </c>
      <c r="V5168" s="179"/>
      <c r="W5168" s="7"/>
      <c r="X5168" s="3"/>
      <c r="Y5168" s="3"/>
      <c r="Z5168" s="146">
        <v>96496</v>
      </c>
      <c r="AA5168" s="11"/>
      <c r="AB5168" s="123" t="s">
        <v>7939</v>
      </c>
      <c r="AC5168" s="124"/>
      <c r="AD5168" s="41"/>
      <c r="AE5168" s="41"/>
      <c r="AF5168" s="191">
        <v>43927</v>
      </c>
      <c r="AG5168" s="41"/>
      <c r="AH5168" s="41" t="s">
        <v>8024</v>
      </c>
      <c r="AI5168" s="80" t="s">
        <v>6</v>
      </c>
      <c r="AJ5168" s="41"/>
      <c r="AK5168" s="3"/>
      <c r="AL5168" s="85"/>
      <c r="AM5168" s="151" t="s">
        <v>19998</v>
      </c>
      <c r="AN5168" s="15"/>
      <c r="AO5168" s="166"/>
      <c r="AP5168" s="5">
        <f t="shared" si="81"/>
        <v>0</v>
      </c>
      <c r="AQ5168" s="16"/>
      <c r="AR5168" s="205">
        <v>1</v>
      </c>
      <c r="AS5168" s="16"/>
      <c r="AT5168" s="16"/>
      <c r="AU5168" s="16"/>
      <c r="AV5168" s="16"/>
      <c r="AW5168" s="16"/>
      <c r="AX5168" s="16"/>
    </row>
    <row r="5169" spans="1:50" customFormat="1" ht="15.75" hidden="1" customHeight="1" x14ac:dyDescent="0.2">
      <c r="A5169" s="7" t="s">
        <v>9208</v>
      </c>
      <c r="B5169" s="3" t="s">
        <v>9209</v>
      </c>
      <c r="C5169" s="85" t="s">
        <v>7939</v>
      </c>
      <c r="D5169" s="85" t="s">
        <v>13090</v>
      </c>
      <c r="E5169" s="202" t="s">
        <v>154</v>
      </c>
      <c r="F5169" s="85" t="s">
        <v>25110</v>
      </c>
      <c r="G5169" s="85" t="s">
        <v>13789</v>
      </c>
      <c r="H5169" s="85" t="s">
        <v>20690</v>
      </c>
      <c r="I5169" s="3" t="s">
        <v>8200</v>
      </c>
      <c r="J5169" s="85" t="s">
        <v>4400</v>
      </c>
      <c r="K5169" s="7" t="s">
        <v>4422</v>
      </c>
      <c r="L5169" s="3"/>
      <c r="M5169" s="3"/>
      <c r="N5169" s="41" t="s">
        <v>9210</v>
      </c>
      <c r="O5169" s="87">
        <v>2792506</v>
      </c>
      <c r="P5169" s="87">
        <v>889217</v>
      </c>
      <c r="Q5169" s="87">
        <v>1903289</v>
      </c>
      <c r="R5169" s="87">
        <v>0</v>
      </c>
      <c r="S5169" s="87"/>
      <c r="T5169" s="87"/>
      <c r="U5169" s="85">
        <v>2010</v>
      </c>
      <c r="V5169" s="179"/>
      <c r="W5169" s="7"/>
      <c r="X5169" s="3"/>
      <c r="Y5169" s="3"/>
      <c r="Z5169" s="146">
        <v>215387</v>
      </c>
      <c r="AA5169" s="11"/>
      <c r="AB5169" s="123" t="s">
        <v>7939</v>
      </c>
      <c r="AC5169" s="124"/>
      <c r="AD5169" s="41"/>
      <c r="AE5169" s="41"/>
      <c r="AF5169" s="191">
        <v>42177</v>
      </c>
      <c r="AG5169" s="41"/>
      <c r="AH5169" s="41" t="s">
        <v>16612</v>
      </c>
      <c r="AI5169" s="80" t="s">
        <v>6</v>
      </c>
      <c r="AJ5169" s="41"/>
      <c r="AK5169" s="3"/>
      <c r="AL5169" s="85"/>
      <c r="AM5169" s="151" t="s">
        <v>19998</v>
      </c>
      <c r="AN5169" s="15"/>
      <c r="AO5169" s="166"/>
      <c r="AP5169" s="5">
        <f t="shared" si="81"/>
        <v>0</v>
      </c>
      <c r="AQ5169" s="16"/>
      <c r="AR5169" s="205">
        <v>1</v>
      </c>
      <c r="AS5169" s="16"/>
      <c r="AT5169" s="16"/>
      <c r="AU5169" s="16"/>
      <c r="AV5169" s="16"/>
      <c r="AW5169" s="16"/>
      <c r="AX5169" s="16"/>
    </row>
    <row r="5170" spans="1:50" customFormat="1" ht="15.75" hidden="1" customHeight="1" x14ac:dyDescent="0.2">
      <c r="A5170" s="7" t="s">
        <v>9211</v>
      </c>
      <c r="B5170" s="3" t="s">
        <v>9212</v>
      </c>
      <c r="C5170" s="85" t="s">
        <v>7939</v>
      </c>
      <c r="D5170" s="85" t="s">
        <v>13090</v>
      </c>
      <c r="E5170" s="202" t="s">
        <v>154</v>
      </c>
      <c r="F5170" s="85" t="s">
        <v>55</v>
      </c>
      <c r="G5170" s="85" t="s">
        <v>63</v>
      </c>
      <c r="H5170" s="85" t="s">
        <v>20690</v>
      </c>
      <c r="I5170" s="3" t="s">
        <v>4564</v>
      </c>
      <c r="J5170" s="85" t="s">
        <v>4435</v>
      </c>
      <c r="K5170" s="7" t="s">
        <v>3838</v>
      </c>
      <c r="L5170" s="3"/>
      <c r="M5170" s="3"/>
      <c r="N5170" s="41" t="s">
        <v>9213</v>
      </c>
      <c r="O5170" s="87">
        <v>2764745</v>
      </c>
      <c r="P5170" s="87">
        <v>1451299</v>
      </c>
      <c r="Q5170" s="87">
        <v>1313446</v>
      </c>
      <c r="R5170" s="87">
        <v>0</v>
      </c>
      <c r="S5170" s="87"/>
      <c r="T5170" s="87"/>
      <c r="U5170" s="85">
        <v>2013</v>
      </c>
      <c r="V5170" s="179"/>
      <c r="W5170" s="7"/>
      <c r="X5170" s="3"/>
      <c r="Y5170" s="3"/>
      <c r="Z5170" s="146">
        <v>364217</v>
      </c>
      <c r="AA5170" s="11"/>
      <c r="AB5170" s="123" t="s">
        <v>7939</v>
      </c>
      <c r="AC5170" s="124"/>
      <c r="AD5170" s="41"/>
      <c r="AE5170" s="41"/>
      <c r="AF5170" s="191">
        <v>43927</v>
      </c>
      <c r="AG5170" s="41"/>
      <c r="AH5170" s="41" t="s">
        <v>8024</v>
      </c>
      <c r="AI5170" s="80" t="s">
        <v>6</v>
      </c>
      <c r="AJ5170" s="41"/>
      <c r="AK5170" s="3"/>
      <c r="AL5170" s="85"/>
      <c r="AM5170" s="151" t="s">
        <v>19998</v>
      </c>
      <c r="AN5170" s="15"/>
      <c r="AO5170" s="166"/>
      <c r="AP5170" s="5">
        <f t="shared" si="81"/>
        <v>0</v>
      </c>
      <c r="AQ5170" s="16"/>
      <c r="AR5170" s="205">
        <v>1</v>
      </c>
      <c r="AS5170" s="16"/>
      <c r="AT5170" s="16"/>
      <c r="AU5170" s="16"/>
      <c r="AV5170" s="16"/>
      <c r="AW5170" s="16"/>
      <c r="AX5170" s="16"/>
    </row>
    <row r="5171" spans="1:50" customFormat="1" ht="15.75" hidden="1" customHeight="1" x14ac:dyDescent="0.2">
      <c r="A5171" s="7" t="s">
        <v>9214</v>
      </c>
      <c r="B5171" s="3" t="s">
        <v>9215</v>
      </c>
      <c r="C5171" s="85" t="s">
        <v>7939</v>
      </c>
      <c r="D5171" s="85" t="s">
        <v>13090</v>
      </c>
      <c r="E5171" s="202" t="s">
        <v>154</v>
      </c>
      <c r="F5171" s="85" t="s">
        <v>55</v>
      </c>
      <c r="G5171" s="85" t="s">
        <v>63</v>
      </c>
      <c r="H5171" s="85" t="s">
        <v>20690</v>
      </c>
      <c r="I5171" s="3" t="s">
        <v>4564</v>
      </c>
      <c r="J5171" s="85" t="s">
        <v>4400</v>
      </c>
      <c r="K5171" s="7" t="s">
        <v>4422</v>
      </c>
      <c r="L5171" s="3"/>
      <c r="M5171" s="3"/>
      <c r="N5171" s="41" t="s">
        <v>9207</v>
      </c>
      <c r="O5171" s="87">
        <v>262224</v>
      </c>
      <c r="P5171" s="87">
        <v>262064</v>
      </c>
      <c r="Q5171" s="87">
        <v>160</v>
      </c>
      <c r="R5171" s="87">
        <v>0</v>
      </c>
      <c r="S5171" s="87"/>
      <c r="T5171" s="87"/>
      <c r="U5171" s="85">
        <v>2012</v>
      </c>
      <c r="V5171" s="179"/>
      <c r="W5171" s="7"/>
      <c r="X5171" s="3"/>
      <c r="Y5171" s="3"/>
      <c r="Z5171" s="146">
        <v>104794</v>
      </c>
      <c r="AA5171" s="11"/>
      <c r="AB5171" s="123" t="s">
        <v>7939</v>
      </c>
      <c r="AC5171" s="124"/>
      <c r="AD5171" s="41"/>
      <c r="AE5171" s="41"/>
      <c r="AF5171" s="191">
        <v>43927</v>
      </c>
      <c r="AG5171" s="41"/>
      <c r="AH5171" s="41" t="s">
        <v>8024</v>
      </c>
      <c r="AI5171" s="80" t="s">
        <v>6</v>
      </c>
      <c r="AJ5171" s="41"/>
      <c r="AK5171" s="3"/>
      <c r="AL5171" s="85"/>
      <c r="AM5171" s="151" t="s">
        <v>19998</v>
      </c>
      <c r="AN5171" s="15"/>
      <c r="AO5171" s="166"/>
      <c r="AP5171" s="5">
        <f t="shared" si="81"/>
        <v>0</v>
      </c>
      <c r="AQ5171" s="16"/>
      <c r="AR5171" s="205">
        <v>1</v>
      </c>
      <c r="AS5171" s="16"/>
      <c r="AT5171" s="16"/>
      <c r="AU5171" s="16"/>
      <c r="AV5171" s="16"/>
      <c r="AW5171" s="16"/>
      <c r="AX5171" s="16"/>
    </row>
    <row r="5172" spans="1:50" customFormat="1" ht="15.75" hidden="1" customHeight="1" x14ac:dyDescent="0.2">
      <c r="A5172" s="7" t="s">
        <v>9216</v>
      </c>
      <c r="B5172" s="3" t="s">
        <v>27024</v>
      </c>
      <c r="C5172" s="85" t="s">
        <v>7939</v>
      </c>
      <c r="D5172" s="85" t="s">
        <v>13090</v>
      </c>
      <c r="E5172" s="202" t="s">
        <v>16631</v>
      </c>
      <c r="F5172" s="85" t="s">
        <v>55</v>
      </c>
      <c r="G5172" s="85" t="s">
        <v>57</v>
      </c>
      <c r="H5172" s="85" t="s">
        <v>20690</v>
      </c>
      <c r="I5172" s="3" t="s">
        <v>7970</v>
      </c>
      <c r="J5172" s="85" t="s">
        <v>223</v>
      </c>
      <c r="K5172" s="7" t="s">
        <v>4619</v>
      </c>
      <c r="L5172" s="3"/>
      <c r="M5172" s="3"/>
      <c r="N5172" s="41" t="s">
        <v>9183</v>
      </c>
      <c r="O5172" s="87">
        <v>4042</v>
      </c>
      <c r="P5172" s="87">
        <v>0</v>
      </c>
      <c r="Q5172" s="87">
        <v>4042</v>
      </c>
      <c r="R5172" s="87">
        <v>0</v>
      </c>
      <c r="S5172" s="87"/>
      <c r="T5172" s="87"/>
      <c r="U5172" s="85">
        <v>2009</v>
      </c>
      <c r="V5172" s="179"/>
      <c r="W5172" s="7"/>
      <c r="X5172" s="3"/>
      <c r="Y5172" s="3"/>
      <c r="Z5172" s="146">
        <v>25725</v>
      </c>
      <c r="AA5172" s="11"/>
      <c r="AB5172" s="123" t="s">
        <v>7939</v>
      </c>
      <c r="AC5172" s="124"/>
      <c r="AD5172" s="41"/>
      <c r="AE5172" s="41"/>
      <c r="AF5172" s="191"/>
      <c r="AG5172" s="41"/>
      <c r="AH5172" s="41" t="s">
        <v>8024</v>
      </c>
      <c r="AI5172" s="80" t="s">
        <v>6</v>
      </c>
      <c r="AJ5172" s="41"/>
      <c r="AK5172" s="3"/>
      <c r="AL5172" s="85"/>
      <c r="AM5172" s="151" t="s">
        <v>19998</v>
      </c>
      <c r="AN5172" s="15"/>
      <c r="AO5172" s="166"/>
      <c r="AP5172" s="5">
        <f t="shared" si="81"/>
        <v>0</v>
      </c>
      <c r="AQ5172" s="16"/>
      <c r="AR5172" s="205">
        <v>1</v>
      </c>
      <c r="AS5172" s="16"/>
      <c r="AT5172" s="16"/>
      <c r="AU5172" s="16"/>
      <c r="AV5172" s="16"/>
      <c r="AW5172" s="16"/>
      <c r="AX5172" s="16"/>
    </row>
    <row r="5173" spans="1:50" customFormat="1" ht="15.75" hidden="1" customHeight="1" x14ac:dyDescent="0.2">
      <c r="A5173" s="7" t="s">
        <v>9217</v>
      </c>
      <c r="B5173" s="3" t="s">
        <v>9218</v>
      </c>
      <c r="C5173" s="85" t="s">
        <v>7939</v>
      </c>
      <c r="D5173" s="85" t="s">
        <v>13090</v>
      </c>
      <c r="E5173" s="202" t="s">
        <v>154</v>
      </c>
      <c r="F5173" s="85" t="s">
        <v>55</v>
      </c>
      <c r="G5173" s="85" t="s">
        <v>63</v>
      </c>
      <c r="H5173" s="85" t="s">
        <v>20690</v>
      </c>
      <c r="I5173" s="3" t="s">
        <v>4564</v>
      </c>
      <c r="J5173" s="85" t="s">
        <v>4435</v>
      </c>
      <c r="K5173" s="7" t="s">
        <v>3838</v>
      </c>
      <c r="L5173" s="3"/>
      <c r="M5173" s="3"/>
      <c r="N5173" s="41" t="s">
        <v>8270</v>
      </c>
      <c r="O5173" s="87">
        <v>64555</v>
      </c>
      <c r="P5173" s="87">
        <v>64555</v>
      </c>
      <c r="Q5173" s="87">
        <v>0</v>
      </c>
      <c r="R5173" s="87">
        <v>0</v>
      </c>
      <c r="S5173" s="87"/>
      <c r="T5173" s="87"/>
      <c r="U5173" s="85">
        <v>2006</v>
      </c>
      <c r="V5173" s="179"/>
      <c r="W5173" s="7"/>
      <c r="X5173" s="3"/>
      <c r="Y5173" s="3"/>
      <c r="Z5173" s="146">
        <v>41766</v>
      </c>
      <c r="AA5173" s="11"/>
      <c r="AB5173" s="123" t="s">
        <v>7939</v>
      </c>
      <c r="AC5173" s="124"/>
      <c r="AD5173" s="41"/>
      <c r="AE5173" s="41"/>
      <c r="AF5173" s="191">
        <v>40089</v>
      </c>
      <c r="AG5173" s="41"/>
      <c r="AH5173" s="41" t="s">
        <v>8024</v>
      </c>
      <c r="AI5173" s="80" t="s">
        <v>6</v>
      </c>
      <c r="AJ5173" s="41"/>
      <c r="AK5173" s="3"/>
      <c r="AL5173" s="85"/>
      <c r="AM5173" s="151" t="s">
        <v>19998</v>
      </c>
      <c r="AN5173" s="15"/>
      <c r="AO5173" s="166"/>
      <c r="AP5173" s="5">
        <f t="shared" si="81"/>
        <v>0</v>
      </c>
      <c r="AQ5173" s="16"/>
      <c r="AR5173" s="205">
        <v>1</v>
      </c>
      <c r="AS5173" s="16"/>
      <c r="AT5173" s="16"/>
      <c r="AU5173" s="16"/>
      <c r="AV5173" s="16"/>
      <c r="AW5173" s="16"/>
      <c r="AX5173" s="16"/>
    </row>
    <row r="5174" spans="1:50" customFormat="1" ht="15.75" hidden="1" customHeight="1" x14ac:dyDescent="0.2">
      <c r="A5174" s="7" t="s">
        <v>9219</v>
      </c>
      <c r="B5174" s="3" t="s">
        <v>27025</v>
      </c>
      <c r="C5174" s="85" t="s">
        <v>7939</v>
      </c>
      <c r="D5174" s="85" t="s">
        <v>13090</v>
      </c>
      <c r="E5174" s="202" t="s">
        <v>16631</v>
      </c>
      <c r="F5174" s="85" t="s">
        <v>55</v>
      </c>
      <c r="G5174" s="85" t="s">
        <v>15355</v>
      </c>
      <c r="H5174" s="85" t="s">
        <v>20690</v>
      </c>
      <c r="I5174" s="3" t="s">
        <v>9220</v>
      </c>
      <c r="J5174" s="85" t="s">
        <v>124</v>
      </c>
      <c r="K5174" s="7" t="s">
        <v>125</v>
      </c>
      <c r="L5174" s="3"/>
      <c r="M5174" s="3"/>
      <c r="N5174" s="41" t="s">
        <v>9183</v>
      </c>
      <c r="O5174" s="87">
        <v>7616</v>
      </c>
      <c r="P5174" s="87">
        <v>0</v>
      </c>
      <c r="Q5174" s="87">
        <v>7616</v>
      </c>
      <c r="R5174" s="87">
        <v>0</v>
      </c>
      <c r="S5174" s="87"/>
      <c r="T5174" s="87"/>
      <c r="U5174" s="85">
        <v>2009</v>
      </c>
      <c r="V5174" s="179"/>
      <c r="W5174" s="7"/>
      <c r="X5174" s="3"/>
      <c r="Y5174" s="3"/>
      <c r="Z5174" s="146">
        <v>24279</v>
      </c>
      <c r="AA5174" s="11"/>
      <c r="AB5174" s="123" t="s">
        <v>7939</v>
      </c>
      <c r="AC5174" s="124"/>
      <c r="AD5174" s="41"/>
      <c r="AE5174" s="41"/>
      <c r="AF5174" s="191"/>
      <c r="AG5174" s="41"/>
      <c r="AH5174" s="41" t="s">
        <v>16632</v>
      </c>
      <c r="AI5174" s="80" t="s">
        <v>6</v>
      </c>
      <c r="AJ5174" s="41"/>
      <c r="AK5174" s="3"/>
      <c r="AL5174" s="85"/>
      <c r="AM5174" s="151" t="s">
        <v>19998</v>
      </c>
      <c r="AN5174" s="15"/>
      <c r="AO5174" s="166"/>
      <c r="AP5174" s="5">
        <f t="shared" si="81"/>
        <v>0</v>
      </c>
      <c r="AQ5174" s="16"/>
      <c r="AR5174" s="205">
        <v>1</v>
      </c>
      <c r="AS5174" s="16"/>
      <c r="AT5174" s="16"/>
      <c r="AU5174" s="16"/>
      <c r="AV5174" s="16"/>
      <c r="AW5174" s="16"/>
      <c r="AX5174" s="16"/>
    </row>
    <row r="5175" spans="1:50" customFormat="1" ht="15.75" hidden="1" customHeight="1" x14ac:dyDescent="0.2">
      <c r="A5175" s="7" t="s">
        <v>9221</v>
      </c>
      <c r="B5175" s="3" t="s">
        <v>27026</v>
      </c>
      <c r="C5175" s="85" t="s">
        <v>7939</v>
      </c>
      <c r="D5175" s="85" t="s">
        <v>13090</v>
      </c>
      <c r="E5175" s="202" t="s">
        <v>16631</v>
      </c>
      <c r="F5175" s="85" t="s">
        <v>55</v>
      </c>
      <c r="G5175" s="85" t="s">
        <v>63</v>
      </c>
      <c r="H5175" s="85" t="s">
        <v>20690</v>
      </c>
      <c r="I5175" s="3" t="s">
        <v>4564</v>
      </c>
      <c r="J5175" s="85" t="s">
        <v>4400</v>
      </c>
      <c r="K5175" s="7" t="s">
        <v>8382</v>
      </c>
      <c r="L5175" s="3"/>
      <c r="M5175" s="3"/>
      <c r="N5175" s="41" t="s">
        <v>9183</v>
      </c>
      <c r="O5175" s="87">
        <v>889</v>
      </c>
      <c r="P5175" s="87">
        <v>0</v>
      </c>
      <c r="Q5175" s="87">
        <v>889</v>
      </c>
      <c r="R5175" s="87">
        <v>0</v>
      </c>
      <c r="S5175" s="87"/>
      <c r="T5175" s="87"/>
      <c r="U5175" s="85">
        <v>2010</v>
      </c>
      <c r="V5175" s="179"/>
      <c r="W5175" s="7"/>
      <c r="X5175" s="3"/>
      <c r="Y5175" s="3"/>
      <c r="Z5175" s="146">
        <v>112812</v>
      </c>
      <c r="AA5175" s="11"/>
      <c r="AB5175" s="123" t="s">
        <v>7939</v>
      </c>
      <c r="AC5175" s="124"/>
      <c r="AD5175" s="41"/>
      <c r="AE5175" s="41"/>
      <c r="AF5175" s="191"/>
      <c r="AG5175" s="41"/>
      <c r="AH5175" s="41" t="s">
        <v>8024</v>
      </c>
      <c r="AI5175" s="80" t="s">
        <v>6</v>
      </c>
      <c r="AJ5175" s="41"/>
      <c r="AK5175" s="3"/>
      <c r="AL5175" s="85"/>
      <c r="AM5175" s="151" t="s">
        <v>19998</v>
      </c>
      <c r="AN5175" s="15"/>
      <c r="AO5175" s="166"/>
      <c r="AP5175" s="5">
        <f t="shared" si="81"/>
        <v>0</v>
      </c>
      <c r="AQ5175" s="16"/>
      <c r="AR5175" s="205">
        <v>1</v>
      </c>
      <c r="AS5175" s="16"/>
      <c r="AT5175" s="16"/>
      <c r="AU5175" s="16"/>
      <c r="AV5175" s="16"/>
      <c r="AW5175" s="16"/>
      <c r="AX5175" s="16"/>
    </row>
    <row r="5176" spans="1:50" customFormat="1" ht="15.75" hidden="1" customHeight="1" x14ac:dyDescent="0.2">
      <c r="A5176" s="7" t="s">
        <v>9222</v>
      </c>
      <c r="B5176" s="3" t="s">
        <v>9223</v>
      </c>
      <c r="C5176" s="85" t="s">
        <v>7939</v>
      </c>
      <c r="D5176" s="85" t="s">
        <v>13090</v>
      </c>
      <c r="E5176" s="202" t="s">
        <v>154</v>
      </c>
      <c r="F5176" s="85" t="s">
        <v>55</v>
      </c>
      <c r="G5176" s="85" t="s">
        <v>15355</v>
      </c>
      <c r="H5176" s="85" t="s">
        <v>20690</v>
      </c>
      <c r="I5176" s="3" t="s">
        <v>7970</v>
      </c>
      <c r="J5176" s="85" t="s">
        <v>4435</v>
      </c>
      <c r="K5176" s="7" t="s">
        <v>3838</v>
      </c>
      <c r="L5176" s="3"/>
      <c r="M5176" s="3"/>
      <c r="N5176" s="41" t="s">
        <v>9224</v>
      </c>
      <c r="O5176" s="87">
        <v>0</v>
      </c>
      <c r="P5176" s="87">
        <v>0</v>
      </c>
      <c r="Q5176" s="87">
        <v>0</v>
      </c>
      <c r="R5176" s="87">
        <v>0</v>
      </c>
      <c r="S5176" s="87"/>
      <c r="T5176" s="87"/>
      <c r="U5176" s="85" t="s">
        <v>112</v>
      </c>
      <c r="V5176" s="179"/>
      <c r="W5176" s="7"/>
      <c r="X5176" s="3"/>
      <c r="Y5176" s="3"/>
      <c r="Z5176" s="146">
        <v>6463</v>
      </c>
      <c r="AA5176" s="11"/>
      <c r="AB5176" s="123" t="s">
        <v>7939</v>
      </c>
      <c r="AC5176" s="124"/>
      <c r="AD5176" s="41"/>
      <c r="AE5176" s="41"/>
      <c r="AF5176" s="191">
        <v>42256</v>
      </c>
      <c r="AG5176" s="41"/>
      <c r="AH5176" s="41" t="s">
        <v>8024</v>
      </c>
      <c r="AI5176" s="80" t="s">
        <v>6</v>
      </c>
      <c r="AJ5176" s="41"/>
      <c r="AK5176" s="3"/>
      <c r="AL5176" s="85"/>
      <c r="AM5176" s="151" t="s">
        <v>19998</v>
      </c>
      <c r="AN5176" s="15"/>
      <c r="AO5176" s="166"/>
      <c r="AP5176" s="5">
        <f t="shared" si="81"/>
        <v>0</v>
      </c>
      <c r="AQ5176" s="16"/>
      <c r="AR5176" s="205">
        <v>1</v>
      </c>
      <c r="AS5176" s="16"/>
      <c r="AT5176" s="16"/>
      <c r="AU5176" s="16"/>
      <c r="AV5176" s="16"/>
      <c r="AW5176" s="16"/>
      <c r="AX5176" s="16"/>
    </row>
    <row r="5177" spans="1:50" customFormat="1" ht="15.75" hidden="1" customHeight="1" x14ac:dyDescent="0.2">
      <c r="A5177" s="7" t="s">
        <v>9225</v>
      </c>
      <c r="B5177" s="3" t="s">
        <v>9226</v>
      </c>
      <c r="C5177" s="85" t="s">
        <v>7939</v>
      </c>
      <c r="D5177" s="85" t="s">
        <v>13090</v>
      </c>
      <c r="E5177" s="202" t="s">
        <v>154</v>
      </c>
      <c r="F5177" s="85" t="s">
        <v>55</v>
      </c>
      <c r="G5177" s="85" t="s">
        <v>59</v>
      </c>
      <c r="H5177" s="85" t="s">
        <v>20690</v>
      </c>
      <c r="I5177" s="3" t="s">
        <v>4564</v>
      </c>
      <c r="J5177" s="85" t="s">
        <v>4400</v>
      </c>
      <c r="K5177" s="7" t="s">
        <v>4422</v>
      </c>
      <c r="L5177" s="3"/>
      <c r="M5177" s="3"/>
      <c r="N5177" s="41" t="s">
        <v>9227</v>
      </c>
      <c r="O5177" s="87">
        <v>404826</v>
      </c>
      <c r="P5177" s="87">
        <v>404826</v>
      </c>
      <c r="Q5177" s="87">
        <v>0</v>
      </c>
      <c r="R5177" s="87">
        <v>0</v>
      </c>
      <c r="S5177" s="87"/>
      <c r="T5177" s="87"/>
      <c r="U5177" s="85">
        <v>2013</v>
      </c>
      <c r="V5177" s="179"/>
      <c r="W5177" s="7"/>
      <c r="X5177" s="3"/>
      <c r="Y5177" s="3"/>
      <c r="Z5177" s="211">
        <v>67453</v>
      </c>
      <c r="AA5177" s="11"/>
      <c r="AB5177" s="123" t="s">
        <v>7939</v>
      </c>
      <c r="AC5177" s="124"/>
      <c r="AD5177" s="41"/>
      <c r="AE5177" s="41"/>
      <c r="AF5177" s="191">
        <v>42165</v>
      </c>
      <c r="AG5177" s="41"/>
      <c r="AH5177" s="41" t="s">
        <v>8024</v>
      </c>
      <c r="AI5177" s="80" t="s">
        <v>6</v>
      </c>
      <c r="AJ5177" s="41"/>
      <c r="AK5177" s="3"/>
      <c r="AL5177" s="85"/>
      <c r="AM5177" s="151" t="s">
        <v>19998</v>
      </c>
      <c r="AN5177" s="15"/>
      <c r="AO5177" s="166"/>
      <c r="AP5177" s="5">
        <f t="shared" si="81"/>
        <v>0</v>
      </c>
      <c r="AQ5177" s="16"/>
      <c r="AR5177" s="205">
        <v>1</v>
      </c>
      <c r="AS5177" s="16"/>
      <c r="AT5177" s="16"/>
      <c r="AU5177" s="16"/>
      <c r="AV5177" s="16"/>
      <c r="AW5177" s="16"/>
      <c r="AX5177" s="16"/>
    </row>
    <row r="5178" spans="1:50" customFormat="1" ht="15.75" hidden="1" customHeight="1" x14ac:dyDescent="0.2">
      <c r="A5178" s="7" t="s">
        <v>9228</v>
      </c>
      <c r="B5178" s="3" t="s">
        <v>13153</v>
      </c>
      <c r="C5178" s="85" t="s">
        <v>7939</v>
      </c>
      <c r="D5178" s="85" t="s">
        <v>13090</v>
      </c>
      <c r="E5178" s="202" t="s">
        <v>154</v>
      </c>
      <c r="F5178" s="85" t="s">
        <v>25110</v>
      </c>
      <c r="G5178" s="85" t="s">
        <v>25111</v>
      </c>
      <c r="H5178" s="85" t="s">
        <v>20690</v>
      </c>
      <c r="I5178" s="3" t="s">
        <v>13154</v>
      </c>
      <c r="J5178" s="85" t="s">
        <v>124</v>
      </c>
      <c r="K5178" s="7" t="s">
        <v>4412</v>
      </c>
      <c r="L5178" s="3"/>
      <c r="M5178" s="3"/>
      <c r="N5178" s="41" t="s">
        <v>9229</v>
      </c>
      <c r="O5178" s="87">
        <v>0</v>
      </c>
      <c r="P5178" s="87">
        <v>0</v>
      </c>
      <c r="Q5178" s="87">
        <v>0</v>
      </c>
      <c r="R5178" s="87">
        <v>0</v>
      </c>
      <c r="S5178" s="87"/>
      <c r="T5178" s="87"/>
      <c r="U5178" s="85" t="s">
        <v>112</v>
      </c>
      <c r="V5178" s="179"/>
      <c r="W5178" s="7"/>
      <c r="X5178" s="3"/>
      <c r="Y5178" s="3"/>
      <c r="Z5178" s="146">
        <v>12113</v>
      </c>
      <c r="AA5178" s="11"/>
      <c r="AB5178" s="123" t="s">
        <v>7939</v>
      </c>
      <c r="AC5178" s="124"/>
      <c r="AD5178" s="41"/>
      <c r="AE5178" s="41"/>
      <c r="AF5178" s="191">
        <v>43927</v>
      </c>
      <c r="AG5178" s="41"/>
      <c r="AH5178" s="41" t="s">
        <v>8226</v>
      </c>
      <c r="AI5178" s="80" t="s">
        <v>6</v>
      </c>
      <c r="AJ5178" s="41"/>
      <c r="AK5178" s="3"/>
      <c r="AL5178" s="85"/>
      <c r="AM5178" s="151" t="s">
        <v>19998</v>
      </c>
      <c r="AN5178" s="15"/>
      <c r="AO5178" s="166"/>
      <c r="AP5178" s="5">
        <f t="shared" si="81"/>
        <v>0</v>
      </c>
      <c r="AQ5178" s="16"/>
      <c r="AR5178" s="205">
        <v>1</v>
      </c>
      <c r="AS5178" s="16"/>
      <c r="AT5178" s="16"/>
      <c r="AU5178" s="16"/>
      <c r="AV5178" s="16"/>
      <c r="AW5178" s="16"/>
      <c r="AX5178" s="16"/>
    </row>
    <row r="5179" spans="1:50" customFormat="1" ht="15.75" hidden="1" customHeight="1" x14ac:dyDescent="0.2">
      <c r="A5179" s="7" t="s">
        <v>9230</v>
      </c>
      <c r="B5179" s="1" t="s">
        <v>9231</v>
      </c>
      <c r="C5179" s="85" t="s">
        <v>7939</v>
      </c>
      <c r="D5179" s="85" t="s">
        <v>13090</v>
      </c>
      <c r="E5179" s="202" t="s">
        <v>9112</v>
      </c>
      <c r="F5179" s="85" t="s">
        <v>34</v>
      </c>
      <c r="G5179" s="85" t="s">
        <v>38</v>
      </c>
      <c r="H5179" s="85" t="s">
        <v>20690</v>
      </c>
      <c r="I5179" s="3" t="s">
        <v>8095</v>
      </c>
      <c r="J5179" s="85" t="s">
        <v>124</v>
      </c>
      <c r="K5179" s="7" t="s">
        <v>4412</v>
      </c>
      <c r="L5179" s="7"/>
      <c r="M5179" s="7"/>
      <c r="N5179" s="2" t="s">
        <v>7950</v>
      </c>
      <c r="O5179" s="87">
        <v>0</v>
      </c>
      <c r="P5179" s="87">
        <v>0</v>
      </c>
      <c r="Q5179" s="87">
        <v>0</v>
      </c>
      <c r="R5179" s="87">
        <v>0</v>
      </c>
      <c r="S5179" s="87"/>
      <c r="T5179" s="87"/>
      <c r="U5179" s="85" t="s">
        <v>112</v>
      </c>
      <c r="V5179" s="179"/>
      <c r="W5179" s="7"/>
      <c r="X5179" s="7"/>
      <c r="Y5179" s="7"/>
      <c r="Z5179" s="210">
        <v>46803</v>
      </c>
      <c r="AA5179" s="11"/>
      <c r="AB5179" s="123" t="s">
        <v>7939</v>
      </c>
      <c r="AC5179" s="124"/>
      <c r="AD5179" s="80"/>
      <c r="AE5179" s="80"/>
      <c r="AF5179" s="191"/>
      <c r="AG5179" s="41"/>
      <c r="AH5179" s="2" t="s">
        <v>7952</v>
      </c>
      <c r="AI5179" s="80" t="s">
        <v>6</v>
      </c>
      <c r="AJ5179" s="80"/>
      <c r="AK5179" s="4"/>
      <c r="AL5179" s="85"/>
      <c r="AM5179" s="151" t="s">
        <v>19998</v>
      </c>
      <c r="AN5179" s="16"/>
      <c r="AO5179" s="166"/>
      <c r="AP5179" s="5">
        <f t="shared" si="81"/>
        <v>0</v>
      </c>
      <c r="AQ5179" s="16"/>
      <c r="AR5179" s="205">
        <v>1</v>
      </c>
      <c r="AS5179" s="16"/>
      <c r="AT5179" s="16"/>
      <c r="AU5179" s="16"/>
      <c r="AV5179" s="16"/>
      <c r="AW5179" s="16"/>
      <c r="AX5179" s="16"/>
    </row>
    <row r="5180" spans="1:50" customFormat="1" ht="15.75" hidden="1" customHeight="1" x14ac:dyDescent="0.2">
      <c r="A5180" s="7" t="s">
        <v>9232</v>
      </c>
      <c r="B5180" s="3" t="s">
        <v>9233</v>
      </c>
      <c r="C5180" s="85" t="s">
        <v>7939</v>
      </c>
      <c r="D5180" s="85" t="s">
        <v>13090</v>
      </c>
      <c r="E5180" s="202" t="s">
        <v>154</v>
      </c>
      <c r="F5180" s="85" t="s">
        <v>55</v>
      </c>
      <c r="G5180" s="85" t="s">
        <v>57</v>
      </c>
      <c r="H5180" s="85" t="s">
        <v>20690</v>
      </c>
      <c r="I5180" s="3" t="s">
        <v>7970</v>
      </c>
      <c r="J5180" s="85" t="s">
        <v>4406</v>
      </c>
      <c r="K5180" s="7" t="s">
        <v>4407</v>
      </c>
      <c r="L5180" s="3"/>
      <c r="M5180" s="3"/>
      <c r="N5180" s="41" t="s">
        <v>24844</v>
      </c>
      <c r="O5180" s="87">
        <v>0</v>
      </c>
      <c r="P5180" s="87">
        <v>0</v>
      </c>
      <c r="Q5180" s="87">
        <v>0</v>
      </c>
      <c r="R5180" s="87">
        <v>0</v>
      </c>
      <c r="S5180" s="87"/>
      <c r="T5180" s="87"/>
      <c r="U5180" s="85" t="s">
        <v>112</v>
      </c>
      <c r="V5180" s="179"/>
      <c r="W5180" s="7"/>
      <c r="X5180" s="3"/>
      <c r="Y5180" s="3"/>
      <c r="Z5180" s="146">
        <v>13846</v>
      </c>
      <c r="AA5180" s="11"/>
      <c r="AB5180" s="123" t="s">
        <v>7939</v>
      </c>
      <c r="AC5180" s="124"/>
      <c r="AD5180" s="41"/>
      <c r="AE5180" s="41"/>
      <c r="AF5180" s="191">
        <v>43927</v>
      </c>
      <c r="AG5180" s="41"/>
      <c r="AH5180" s="41" t="s">
        <v>8024</v>
      </c>
      <c r="AI5180" s="80" t="s">
        <v>6</v>
      </c>
      <c r="AJ5180" s="41"/>
      <c r="AK5180" s="3"/>
      <c r="AL5180" s="85"/>
      <c r="AM5180" s="151" t="s">
        <v>19998</v>
      </c>
      <c r="AN5180" s="15"/>
      <c r="AO5180" s="166"/>
      <c r="AP5180" s="5">
        <f t="shared" si="81"/>
        <v>0</v>
      </c>
      <c r="AQ5180" s="16"/>
      <c r="AR5180" s="205">
        <v>1</v>
      </c>
      <c r="AS5180" s="16"/>
      <c r="AT5180" s="16"/>
      <c r="AU5180" s="16"/>
      <c r="AV5180" s="16"/>
      <c r="AW5180" s="16"/>
      <c r="AX5180" s="16"/>
    </row>
    <row r="5181" spans="1:50" customFormat="1" ht="15.75" hidden="1" customHeight="1" x14ac:dyDescent="0.2">
      <c r="A5181" s="7" t="s">
        <v>9234</v>
      </c>
      <c r="B5181" s="3" t="s">
        <v>9235</v>
      </c>
      <c r="C5181" s="85" t="s">
        <v>7939</v>
      </c>
      <c r="D5181" s="85" t="s">
        <v>13090</v>
      </c>
      <c r="E5181" s="202" t="s">
        <v>154</v>
      </c>
      <c r="F5181" s="85" t="s">
        <v>25110</v>
      </c>
      <c r="G5181" s="85" t="s">
        <v>54</v>
      </c>
      <c r="H5181" s="85" t="s">
        <v>20690</v>
      </c>
      <c r="I5181" s="3" t="s">
        <v>8381</v>
      </c>
      <c r="J5181" s="85" t="s">
        <v>4406</v>
      </c>
      <c r="K5181" s="7" t="s">
        <v>4407</v>
      </c>
      <c r="L5181" s="3"/>
      <c r="M5181" s="3"/>
      <c r="N5181" s="41" t="s">
        <v>13155</v>
      </c>
      <c r="O5181" s="87">
        <v>0</v>
      </c>
      <c r="P5181" s="87">
        <v>0</v>
      </c>
      <c r="Q5181" s="87">
        <v>0</v>
      </c>
      <c r="R5181" s="87">
        <v>0</v>
      </c>
      <c r="S5181" s="87"/>
      <c r="T5181" s="87"/>
      <c r="U5181" s="85" t="s">
        <v>112</v>
      </c>
      <c r="V5181" s="179"/>
      <c r="W5181" s="7"/>
      <c r="X5181" s="3"/>
      <c r="Y5181" s="3"/>
      <c r="Z5181" s="146">
        <v>20896</v>
      </c>
      <c r="AA5181" s="11"/>
      <c r="AB5181" s="123" t="s">
        <v>7939</v>
      </c>
      <c r="AC5181" s="124"/>
      <c r="AD5181" s="41"/>
      <c r="AE5181" s="41"/>
      <c r="AF5181" s="191">
        <v>43927</v>
      </c>
      <c r="AG5181" s="41"/>
      <c r="AH5181" s="41" t="s">
        <v>16609</v>
      </c>
      <c r="AI5181" s="80" t="s">
        <v>6</v>
      </c>
      <c r="AJ5181" s="41"/>
      <c r="AK5181" s="3"/>
      <c r="AL5181" s="85"/>
      <c r="AM5181" s="151" t="s">
        <v>19998</v>
      </c>
      <c r="AN5181" s="15"/>
      <c r="AO5181" s="166"/>
      <c r="AP5181" s="5">
        <f t="shared" si="81"/>
        <v>0</v>
      </c>
      <c r="AQ5181" s="16"/>
      <c r="AR5181" s="205">
        <v>1</v>
      </c>
      <c r="AS5181" s="16"/>
      <c r="AT5181" s="16"/>
      <c r="AU5181" s="16"/>
      <c r="AV5181" s="16"/>
      <c r="AW5181" s="16"/>
      <c r="AX5181" s="16"/>
    </row>
    <row r="5182" spans="1:50" customFormat="1" ht="15.75" hidden="1" customHeight="1" x14ac:dyDescent="0.2">
      <c r="A5182" s="7" t="s">
        <v>9236</v>
      </c>
      <c r="B5182" s="3" t="s">
        <v>9237</v>
      </c>
      <c r="C5182" s="85" t="s">
        <v>7939</v>
      </c>
      <c r="D5182" s="85" t="s">
        <v>13090</v>
      </c>
      <c r="E5182" s="202" t="s">
        <v>154</v>
      </c>
      <c r="F5182" s="85" t="s">
        <v>55</v>
      </c>
      <c r="G5182" s="85" t="s">
        <v>57</v>
      </c>
      <c r="H5182" s="85" t="s">
        <v>20690</v>
      </c>
      <c r="I5182" s="3" t="s">
        <v>9238</v>
      </c>
      <c r="J5182" s="85" t="s">
        <v>115</v>
      </c>
      <c r="K5182" s="7" t="s">
        <v>116</v>
      </c>
      <c r="L5182" s="3"/>
      <c r="M5182" s="3"/>
      <c r="N5182" s="41" t="s">
        <v>9239</v>
      </c>
      <c r="O5182" s="87">
        <v>0</v>
      </c>
      <c r="P5182" s="87">
        <v>0</v>
      </c>
      <c r="Q5182" s="87">
        <v>0</v>
      </c>
      <c r="R5182" s="87">
        <v>0</v>
      </c>
      <c r="S5182" s="87"/>
      <c r="T5182" s="87"/>
      <c r="U5182" s="85" t="s">
        <v>112</v>
      </c>
      <c r="V5182" s="179"/>
      <c r="W5182" s="7"/>
      <c r="X5182" s="3"/>
      <c r="Y5182" s="3"/>
      <c r="Z5182" s="211">
        <v>1070</v>
      </c>
      <c r="AA5182" s="11"/>
      <c r="AB5182" s="123" t="s">
        <v>7939</v>
      </c>
      <c r="AC5182" s="124"/>
      <c r="AD5182" s="41"/>
      <c r="AE5182" s="41"/>
      <c r="AF5182" s="191">
        <v>42360</v>
      </c>
      <c r="AG5182" s="41"/>
      <c r="AH5182" s="41" t="s">
        <v>8024</v>
      </c>
      <c r="AI5182" s="80" t="s">
        <v>6</v>
      </c>
      <c r="AJ5182" s="41"/>
      <c r="AK5182" s="3"/>
      <c r="AL5182" s="85"/>
      <c r="AM5182" s="151" t="s">
        <v>19998</v>
      </c>
      <c r="AN5182" s="15"/>
      <c r="AO5182" s="166"/>
      <c r="AP5182" s="5">
        <f t="shared" si="81"/>
        <v>0</v>
      </c>
      <c r="AQ5182" s="16"/>
      <c r="AR5182" s="205">
        <v>1</v>
      </c>
      <c r="AS5182" s="16"/>
      <c r="AT5182" s="16"/>
      <c r="AU5182" s="16"/>
      <c r="AV5182" s="16"/>
      <c r="AW5182" s="16"/>
      <c r="AX5182" s="16"/>
    </row>
    <row r="5183" spans="1:50" customFormat="1" ht="15.75" hidden="1" customHeight="1" x14ac:dyDescent="0.2">
      <c r="A5183" s="7" t="s">
        <v>9240</v>
      </c>
      <c r="B5183" s="1" t="s">
        <v>9241</v>
      </c>
      <c r="C5183" s="85" t="s">
        <v>7939</v>
      </c>
      <c r="D5183" s="85" t="s">
        <v>13090</v>
      </c>
      <c r="E5183" s="202" t="s">
        <v>154</v>
      </c>
      <c r="F5183" s="85" t="s">
        <v>55</v>
      </c>
      <c r="G5183" s="85" t="s">
        <v>57</v>
      </c>
      <c r="H5183" s="85" t="s">
        <v>20690</v>
      </c>
      <c r="I5183" s="3" t="s">
        <v>4564</v>
      </c>
      <c r="J5183" s="85" t="s">
        <v>4406</v>
      </c>
      <c r="K5183" s="7" t="s">
        <v>4407</v>
      </c>
      <c r="L5183" s="7"/>
      <c r="M5183" s="7"/>
      <c r="N5183" s="2" t="s">
        <v>9242</v>
      </c>
      <c r="O5183" s="87">
        <v>0</v>
      </c>
      <c r="P5183" s="87">
        <v>0</v>
      </c>
      <c r="Q5183" s="87">
        <v>0</v>
      </c>
      <c r="R5183" s="87">
        <v>0</v>
      </c>
      <c r="S5183" s="87"/>
      <c r="T5183" s="87"/>
      <c r="U5183" s="85" t="s">
        <v>112</v>
      </c>
      <c r="V5183" s="179"/>
      <c r="W5183" s="7"/>
      <c r="X5183" s="7"/>
      <c r="Y5183" s="7"/>
      <c r="Z5183" s="210">
        <v>31688</v>
      </c>
      <c r="AA5183" s="11"/>
      <c r="AB5183" s="123" t="s">
        <v>7939</v>
      </c>
      <c r="AC5183" s="124"/>
      <c r="AD5183" s="80"/>
      <c r="AE5183" s="80"/>
      <c r="AF5183" s="191">
        <v>44446</v>
      </c>
      <c r="AG5183" s="80"/>
      <c r="AH5183" s="2" t="s">
        <v>8024</v>
      </c>
      <c r="AI5183" s="80" t="s">
        <v>6</v>
      </c>
      <c r="AJ5183" s="80"/>
      <c r="AK5183" s="7"/>
      <c r="AL5183" s="85"/>
      <c r="AM5183" s="151" t="s">
        <v>19998</v>
      </c>
      <c r="AN5183" s="16"/>
      <c r="AO5183" s="166"/>
      <c r="AP5183" s="5">
        <f t="shared" si="81"/>
        <v>0</v>
      </c>
      <c r="AQ5183" s="16"/>
      <c r="AR5183" s="205">
        <v>1</v>
      </c>
      <c r="AS5183" s="16"/>
      <c r="AT5183" s="16"/>
      <c r="AU5183" s="16"/>
      <c r="AV5183" s="16"/>
      <c r="AW5183" s="16"/>
      <c r="AX5183" s="16"/>
    </row>
    <row r="5184" spans="1:50" customFormat="1" ht="15.75" hidden="1" customHeight="1" x14ac:dyDescent="0.2">
      <c r="A5184" s="7" t="s">
        <v>9243</v>
      </c>
      <c r="B5184" s="3" t="s">
        <v>13156</v>
      </c>
      <c r="C5184" s="85" t="s">
        <v>7939</v>
      </c>
      <c r="D5184" s="85" t="s">
        <v>13090</v>
      </c>
      <c r="E5184" s="202" t="s">
        <v>154</v>
      </c>
      <c r="F5184" s="85" t="s">
        <v>55</v>
      </c>
      <c r="G5184" s="85" t="s">
        <v>15355</v>
      </c>
      <c r="H5184" s="85" t="s">
        <v>20690</v>
      </c>
      <c r="I5184" s="3" t="s">
        <v>7653</v>
      </c>
      <c r="J5184" s="85" t="s">
        <v>124</v>
      </c>
      <c r="K5184" s="7" t="s">
        <v>125</v>
      </c>
      <c r="L5184" s="3"/>
      <c r="M5184" s="3"/>
      <c r="N5184" s="41" t="s">
        <v>7950</v>
      </c>
      <c r="O5184" s="87">
        <v>21688</v>
      </c>
      <c r="P5184" s="87">
        <v>21688</v>
      </c>
      <c r="Q5184" s="87">
        <v>0</v>
      </c>
      <c r="R5184" s="87">
        <v>0</v>
      </c>
      <c r="S5184" s="87"/>
      <c r="T5184" s="87"/>
      <c r="U5184" s="85">
        <v>2007</v>
      </c>
      <c r="V5184" s="179"/>
      <c r="W5184" s="7"/>
      <c r="X5184" s="3"/>
      <c r="Y5184" s="3"/>
      <c r="Z5184" s="146">
        <v>7905</v>
      </c>
      <c r="AA5184" s="11"/>
      <c r="AB5184" s="123" t="s">
        <v>7939</v>
      </c>
      <c r="AC5184" s="124"/>
      <c r="AD5184" s="41"/>
      <c r="AE5184" s="41"/>
      <c r="AF5184" s="191">
        <v>43928</v>
      </c>
      <c r="AG5184" s="41"/>
      <c r="AH5184" s="41" t="s">
        <v>8024</v>
      </c>
      <c r="AI5184" s="80" t="s">
        <v>6</v>
      </c>
      <c r="AJ5184" s="41"/>
      <c r="AK5184" s="3"/>
      <c r="AL5184" s="85"/>
      <c r="AM5184" s="151" t="s">
        <v>19998</v>
      </c>
      <c r="AN5184" s="15"/>
      <c r="AO5184" s="166"/>
      <c r="AP5184" s="5">
        <f t="shared" si="81"/>
        <v>0</v>
      </c>
      <c r="AQ5184" s="16"/>
      <c r="AR5184" s="205">
        <v>1</v>
      </c>
      <c r="AS5184" s="16"/>
      <c r="AT5184" s="16"/>
      <c r="AU5184" s="16"/>
      <c r="AV5184" s="16"/>
      <c r="AW5184" s="16"/>
      <c r="AX5184" s="16"/>
    </row>
    <row r="5185" spans="1:50" customFormat="1" ht="15.75" hidden="1" customHeight="1" x14ac:dyDescent="0.2">
      <c r="A5185" s="7" t="s">
        <v>9244</v>
      </c>
      <c r="B5185" s="1" t="s">
        <v>9245</v>
      </c>
      <c r="C5185" s="85" t="s">
        <v>7939</v>
      </c>
      <c r="D5185" s="85" t="s">
        <v>13090</v>
      </c>
      <c r="E5185" s="202" t="s">
        <v>15965</v>
      </c>
      <c r="F5185" s="85" t="s">
        <v>55</v>
      </c>
      <c r="G5185" s="85" t="s">
        <v>57</v>
      </c>
      <c r="H5185" s="85" t="s">
        <v>20690</v>
      </c>
      <c r="I5185" s="3" t="s">
        <v>4564</v>
      </c>
      <c r="J5185" s="85" t="s">
        <v>4406</v>
      </c>
      <c r="K5185" s="7" t="s">
        <v>4407</v>
      </c>
      <c r="L5185" s="7"/>
      <c r="M5185" s="7"/>
      <c r="N5185" s="2" t="s">
        <v>9246</v>
      </c>
      <c r="O5185" s="87">
        <v>0</v>
      </c>
      <c r="P5185" s="87">
        <v>0</v>
      </c>
      <c r="Q5185" s="87">
        <v>0</v>
      </c>
      <c r="R5185" s="87">
        <v>0</v>
      </c>
      <c r="S5185" s="87"/>
      <c r="T5185" s="87"/>
      <c r="U5185" s="85" t="s">
        <v>112</v>
      </c>
      <c r="V5185" s="179"/>
      <c r="W5185" s="7"/>
      <c r="X5185" s="7"/>
      <c r="Y5185" s="7"/>
      <c r="Z5185" s="210">
        <v>520370</v>
      </c>
      <c r="AA5185" s="11"/>
      <c r="AB5185" s="123" t="s">
        <v>7939</v>
      </c>
      <c r="AC5185" s="124"/>
      <c r="AD5185" s="80"/>
      <c r="AE5185" s="80"/>
      <c r="AF5185" s="191"/>
      <c r="AG5185" s="80"/>
      <c r="AH5185" s="2" t="s">
        <v>8024</v>
      </c>
      <c r="AI5185" s="80" t="s">
        <v>6</v>
      </c>
      <c r="AJ5185" s="80"/>
      <c r="AK5185" s="7"/>
      <c r="AL5185" s="85"/>
      <c r="AM5185" s="151" t="s">
        <v>19998</v>
      </c>
      <c r="AN5185" s="16"/>
      <c r="AO5185" s="166"/>
      <c r="AP5185" s="5">
        <f t="shared" si="81"/>
        <v>0</v>
      </c>
      <c r="AQ5185" s="16"/>
      <c r="AR5185" s="205">
        <v>1</v>
      </c>
      <c r="AS5185" s="16"/>
      <c r="AT5185" s="16"/>
      <c r="AU5185" s="16"/>
      <c r="AV5185" s="16"/>
      <c r="AW5185" s="16"/>
      <c r="AX5185" s="16"/>
    </row>
    <row r="5186" spans="1:50" customFormat="1" ht="15.75" hidden="1" customHeight="1" x14ac:dyDescent="0.2">
      <c r="A5186" s="7" t="s">
        <v>9247</v>
      </c>
      <c r="B5186" s="3" t="s">
        <v>9248</v>
      </c>
      <c r="C5186" s="85" t="s">
        <v>7939</v>
      </c>
      <c r="D5186" s="85" t="s">
        <v>13090</v>
      </c>
      <c r="E5186" s="202" t="s">
        <v>154</v>
      </c>
      <c r="F5186" s="85" t="s">
        <v>55</v>
      </c>
      <c r="G5186" s="85" t="s">
        <v>59</v>
      </c>
      <c r="H5186" s="85" t="s">
        <v>20690</v>
      </c>
      <c r="I5186" s="3" t="s">
        <v>4564</v>
      </c>
      <c r="J5186" s="85" t="s">
        <v>4400</v>
      </c>
      <c r="K5186" s="7" t="s">
        <v>4422</v>
      </c>
      <c r="L5186" s="3"/>
      <c r="M5186" s="3"/>
      <c r="N5186" s="41" t="s">
        <v>16633</v>
      </c>
      <c r="O5186" s="87">
        <v>1265672</v>
      </c>
      <c r="P5186" s="87">
        <v>325426</v>
      </c>
      <c r="Q5186" s="87">
        <v>940246</v>
      </c>
      <c r="R5186" s="87">
        <v>0</v>
      </c>
      <c r="S5186" s="87"/>
      <c r="T5186" s="87"/>
      <c r="U5186" s="85">
        <v>2013</v>
      </c>
      <c r="V5186" s="179"/>
      <c r="W5186" s="7"/>
      <c r="X5186" s="3"/>
      <c r="Y5186" s="3"/>
      <c r="Z5186" s="211">
        <v>302628</v>
      </c>
      <c r="AA5186" s="11"/>
      <c r="AB5186" s="123" t="s">
        <v>7939</v>
      </c>
      <c r="AC5186" s="124"/>
      <c r="AD5186" s="41"/>
      <c r="AE5186" s="41"/>
      <c r="AF5186" s="191">
        <v>43927</v>
      </c>
      <c r="AG5186" s="41"/>
      <c r="AH5186" s="41" t="s">
        <v>8024</v>
      </c>
      <c r="AI5186" s="80" t="s">
        <v>6</v>
      </c>
      <c r="AJ5186" s="41"/>
      <c r="AK5186" s="3"/>
      <c r="AL5186" s="85"/>
      <c r="AM5186" s="151" t="s">
        <v>19998</v>
      </c>
      <c r="AN5186" s="15"/>
      <c r="AO5186" s="166"/>
      <c r="AP5186" s="5">
        <f t="shared" si="81"/>
        <v>0</v>
      </c>
      <c r="AQ5186" s="16"/>
      <c r="AR5186" s="205">
        <v>1</v>
      </c>
      <c r="AS5186" s="16"/>
      <c r="AT5186" s="16"/>
      <c r="AU5186" s="16"/>
      <c r="AV5186" s="16"/>
      <c r="AW5186" s="16"/>
      <c r="AX5186" s="16"/>
    </row>
    <row r="5187" spans="1:50" customFormat="1" ht="15.75" hidden="1" customHeight="1" x14ac:dyDescent="0.2">
      <c r="A5187" s="7" t="s">
        <v>9249</v>
      </c>
      <c r="B5187" s="3" t="s">
        <v>20826</v>
      </c>
      <c r="C5187" s="85" t="s">
        <v>7939</v>
      </c>
      <c r="D5187" s="85" t="s">
        <v>13090</v>
      </c>
      <c r="E5187" s="202" t="s">
        <v>154</v>
      </c>
      <c r="F5187" s="85" t="s">
        <v>34</v>
      </c>
      <c r="G5187" s="85" t="s">
        <v>39</v>
      </c>
      <c r="H5187" s="85" t="s">
        <v>20689</v>
      </c>
      <c r="I5187" s="3" t="s">
        <v>8857</v>
      </c>
      <c r="J5187" s="85" t="s">
        <v>4435</v>
      </c>
      <c r="K5187" s="7" t="s">
        <v>3838</v>
      </c>
      <c r="L5187" s="3"/>
      <c r="M5187" s="3"/>
      <c r="N5187" s="41" t="s">
        <v>5615</v>
      </c>
      <c r="O5187" s="87">
        <v>554016</v>
      </c>
      <c r="P5187" s="87">
        <v>133999</v>
      </c>
      <c r="Q5187" s="87">
        <v>420017</v>
      </c>
      <c r="R5187" s="87">
        <v>74252</v>
      </c>
      <c r="S5187" s="87"/>
      <c r="T5187" s="87"/>
      <c r="U5187" s="85">
        <v>2015</v>
      </c>
      <c r="V5187" s="179"/>
      <c r="W5187" s="7"/>
      <c r="X5187" s="3"/>
      <c r="Y5187" s="3"/>
      <c r="Z5187" s="146">
        <v>51249</v>
      </c>
      <c r="AA5187" s="11"/>
      <c r="AB5187" s="123" t="s">
        <v>7939</v>
      </c>
      <c r="AC5187" s="124"/>
      <c r="AD5187" s="41"/>
      <c r="AE5187" s="41"/>
      <c r="AF5187" s="191">
        <v>43927</v>
      </c>
      <c r="AG5187" s="41"/>
      <c r="AH5187" s="41" t="s">
        <v>7952</v>
      </c>
      <c r="AI5187" s="80" t="s">
        <v>6</v>
      </c>
      <c r="AJ5187" s="41"/>
      <c r="AK5187" s="4"/>
      <c r="AL5187" s="85"/>
      <c r="AM5187" s="151" t="s">
        <v>19998</v>
      </c>
      <c r="AN5187" s="15"/>
      <c r="AO5187" s="166"/>
      <c r="AP5187" s="5">
        <f t="shared" si="81"/>
        <v>0</v>
      </c>
      <c r="AQ5187" s="16"/>
      <c r="AR5187" s="205">
        <v>1</v>
      </c>
      <c r="AS5187" s="16"/>
      <c r="AT5187" s="16"/>
      <c r="AU5187" s="16"/>
      <c r="AV5187" s="16"/>
      <c r="AW5187" s="16"/>
      <c r="AX5187" s="16"/>
    </row>
    <row r="5188" spans="1:50" customFormat="1" ht="15.75" hidden="1" customHeight="1" x14ac:dyDescent="0.2">
      <c r="A5188" s="7" t="s">
        <v>9250</v>
      </c>
      <c r="B5188" s="3" t="s">
        <v>9251</v>
      </c>
      <c r="C5188" s="85" t="s">
        <v>7939</v>
      </c>
      <c r="D5188" s="85" t="s">
        <v>13090</v>
      </c>
      <c r="E5188" s="202" t="s">
        <v>154</v>
      </c>
      <c r="F5188" s="85" t="s">
        <v>55</v>
      </c>
      <c r="G5188" s="85" t="s">
        <v>57</v>
      </c>
      <c r="H5188" s="85" t="s">
        <v>20690</v>
      </c>
      <c r="I5188" s="3" t="s">
        <v>4564</v>
      </c>
      <c r="J5188" s="85" t="s">
        <v>4406</v>
      </c>
      <c r="K5188" s="7" t="s">
        <v>4407</v>
      </c>
      <c r="L5188" s="3"/>
      <c r="M5188" s="3"/>
      <c r="N5188" s="41" t="s">
        <v>24845</v>
      </c>
      <c r="O5188" s="87">
        <v>4027334</v>
      </c>
      <c r="P5188" s="87">
        <v>2067361</v>
      </c>
      <c r="Q5188" s="87">
        <v>1959973</v>
      </c>
      <c r="R5188" s="87">
        <v>0</v>
      </c>
      <c r="S5188" s="87"/>
      <c r="T5188" s="87"/>
      <c r="U5188" s="85">
        <v>2011</v>
      </c>
      <c r="V5188" s="179"/>
      <c r="W5188" s="7"/>
      <c r="X5188" s="3"/>
      <c r="Y5188" s="3"/>
      <c r="Z5188" s="146">
        <v>475143</v>
      </c>
      <c r="AA5188" s="11"/>
      <c r="AB5188" s="123" t="s">
        <v>7939</v>
      </c>
      <c r="AC5188" s="124"/>
      <c r="AD5188" s="41"/>
      <c r="AE5188" s="41"/>
      <c r="AF5188" s="191">
        <v>43927</v>
      </c>
      <c r="AG5188" s="41"/>
      <c r="AH5188" s="41" t="s">
        <v>8024</v>
      </c>
      <c r="AI5188" s="80" t="s">
        <v>6</v>
      </c>
      <c r="AJ5188" s="41"/>
      <c r="AK5188" s="3"/>
      <c r="AL5188" s="85"/>
      <c r="AM5188" s="151" t="s">
        <v>19998</v>
      </c>
      <c r="AN5188" s="15"/>
      <c r="AO5188" s="166"/>
      <c r="AP5188" s="5">
        <f t="shared" si="81"/>
        <v>0</v>
      </c>
      <c r="AQ5188" s="16"/>
      <c r="AR5188" s="205">
        <v>1</v>
      </c>
      <c r="AS5188" s="16"/>
      <c r="AT5188" s="16"/>
      <c r="AU5188" s="16"/>
      <c r="AV5188" s="16"/>
      <c r="AW5188" s="16"/>
      <c r="AX5188" s="16"/>
    </row>
    <row r="5189" spans="1:50" customFormat="1" ht="15.75" hidden="1" customHeight="1" x14ac:dyDescent="0.2">
      <c r="A5189" s="7" t="s">
        <v>9253</v>
      </c>
      <c r="B5189" s="3" t="s">
        <v>9254</v>
      </c>
      <c r="C5189" s="85" t="s">
        <v>7939</v>
      </c>
      <c r="D5189" s="85" t="s">
        <v>13090</v>
      </c>
      <c r="E5189" s="202" t="s">
        <v>154</v>
      </c>
      <c r="F5189" s="85" t="s">
        <v>55</v>
      </c>
      <c r="G5189" s="85" t="s">
        <v>63</v>
      </c>
      <c r="H5189" s="85" t="s">
        <v>20690</v>
      </c>
      <c r="I5189" s="3" t="s">
        <v>4564</v>
      </c>
      <c r="J5189" s="85" t="s">
        <v>4435</v>
      </c>
      <c r="K5189" s="7" t="s">
        <v>3838</v>
      </c>
      <c r="L5189" s="3"/>
      <c r="M5189" s="3"/>
      <c r="N5189" s="41" t="s">
        <v>28964</v>
      </c>
      <c r="O5189" s="87">
        <v>720084</v>
      </c>
      <c r="P5189" s="87">
        <v>678236</v>
      </c>
      <c r="Q5189" s="87">
        <v>41848</v>
      </c>
      <c r="R5189" s="87">
        <v>0</v>
      </c>
      <c r="S5189" s="87"/>
      <c r="T5189" s="87"/>
      <c r="U5189" s="85">
        <v>2013</v>
      </c>
      <c r="V5189" s="179"/>
      <c r="W5189" s="7"/>
      <c r="X5189" s="3"/>
      <c r="Y5189" s="3"/>
      <c r="Z5189" s="146">
        <v>102870</v>
      </c>
      <c r="AA5189" s="11"/>
      <c r="AB5189" s="123" t="s">
        <v>7939</v>
      </c>
      <c r="AC5189" s="124"/>
      <c r="AD5189" s="41"/>
      <c r="AE5189" s="41"/>
      <c r="AF5189" s="191">
        <v>43927</v>
      </c>
      <c r="AG5189" s="41"/>
      <c r="AH5189" s="41" t="s">
        <v>8024</v>
      </c>
      <c r="AI5189" s="80" t="s">
        <v>6</v>
      </c>
      <c r="AJ5189" s="41"/>
      <c r="AK5189" s="3"/>
      <c r="AL5189" s="85"/>
      <c r="AM5189" s="151" t="s">
        <v>19998</v>
      </c>
      <c r="AN5189" s="15"/>
      <c r="AO5189" s="166"/>
      <c r="AP5189" s="5">
        <f t="shared" si="81"/>
        <v>0</v>
      </c>
      <c r="AQ5189" s="16"/>
      <c r="AR5189" s="205">
        <v>1</v>
      </c>
      <c r="AS5189" s="16"/>
      <c r="AT5189" s="16"/>
      <c r="AU5189" s="16"/>
      <c r="AV5189" s="16"/>
      <c r="AW5189" s="16"/>
      <c r="AX5189" s="16"/>
    </row>
    <row r="5190" spans="1:50" customFormat="1" ht="15.75" hidden="1" customHeight="1" x14ac:dyDescent="0.2">
      <c r="A5190" s="7" t="s">
        <v>9255</v>
      </c>
      <c r="B5190" s="3" t="s">
        <v>9256</v>
      </c>
      <c r="C5190" s="85" t="s">
        <v>7939</v>
      </c>
      <c r="D5190" s="85" t="s">
        <v>13090</v>
      </c>
      <c r="E5190" s="202" t="s">
        <v>154</v>
      </c>
      <c r="F5190" s="85" t="s">
        <v>55</v>
      </c>
      <c r="G5190" s="85" t="s">
        <v>63</v>
      </c>
      <c r="H5190" s="85" t="s">
        <v>20690</v>
      </c>
      <c r="I5190" s="3" t="s">
        <v>7970</v>
      </c>
      <c r="J5190" s="85" t="s">
        <v>4435</v>
      </c>
      <c r="K5190" s="7" t="s">
        <v>3838</v>
      </c>
      <c r="L5190" s="3"/>
      <c r="M5190" s="3"/>
      <c r="N5190" s="41" t="s">
        <v>9257</v>
      </c>
      <c r="O5190" s="87">
        <v>19180</v>
      </c>
      <c r="P5190" s="87">
        <v>19180</v>
      </c>
      <c r="Q5190" s="87">
        <v>0</v>
      </c>
      <c r="R5190" s="87">
        <v>0</v>
      </c>
      <c r="S5190" s="87"/>
      <c r="T5190" s="87"/>
      <c r="U5190" s="85">
        <v>2011</v>
      </c>
      <c r="V5190" s="179"/>
      <c r="W5190" s="7"/>
      <c r="X5190" s="3"/>
      <c r="Y5190" s="3"/>
      <c r="Z5190" s="146">
        <v>11416</v>
      </c>
      <c r="AA5190" s="11"/>
      <c r="AB5190" s="123" t="s">
        <v>7939</v>
      </c>
      <c r="AC5190" s="124"/>
      <c r="AD5190" s="41"/>
      <c r="AE5190" s="41"/>
      <c r="AF5190" s="191">
        <v>42207</v>
      </c>
      <c r="AG5190" s="41"/>
      <c r="AH5190" s="41" t="s">
        <v>8024</v>
      </c>
      <c r="AI5190" s="80" t="s">
        <v>6</v>
      </c>
      <c r="AJ5190" s="41"/>
      <c r="AK5190" s="3"/>
      <c r="AL5190" s="85"/>
      <c r="AM5190" s="151" t="s">
        <v>19998</v>
      </c>
      <c r="AN5190" s="15"/>
      <c r="AO5190" s="166"/>
      <c r="AP5190" s="5">
        <f t="shared" ref="AP5190:AP5253" si="82">SUBTOTAL(109,U5190)</f>
        <v>0</v>
      </c>
      <c r="AQ5190" s="16"/>
      <c r="AR5190" s="205">
        <v>1</v>
      </c>
      <c r="AS5190" s="16"/>
      <c r="AT5190" s="16"/>
      <c r="AU5190" s="16"/>
      <c r="AV5190" s="16"/>
      <c r="AW5190" s="16"/>
      <c r="AX5190" s="16"/>
    </row>
    <row r="5191" spans="1:50" customFormat="1" ht="15.75" customHeight="1" x14ac:dyDescent="0.2">
      <c r="A5191" s="7" t="s">
        <v>9258</v>
      </c>
      <c r="B5191" s="1" t="s">
        <v>22911</v>
      </c>
      <c r="C5191" s="85" t="s">
        <v>7939</v>
      </c>
      <c r="D5191" s="85" t="s">
        <v>13090</v>
      </c>
      <c r="E5191" s="202" t="s">
        <v>22872</v>
      </c>
      <c r="F5191" s="85" t="s">
        <v>34</v>
      </c>
      <c r="G5191" s="85" t="s">
        <v>16219</v>
      </c>
      <c r="H5191" s="85" t="s">
        <v>20689</v>
      </c>
      <c r="I5191" s="3" t="s">
        <v>9259</v>
      </c>
      <c r="J5191" s="85" t="s">
        <v>115</v>
      </c>
      <c r="K5191" s="7" t="s">
        <v>4595</v>
      </c>
      <c r="L5191" s="7"/>
      <c r="M5191" s="7"/>
      <c r="N5191" s="2" t="s">
        <v>9260</v>
      </c>
      <c r="O5191" s="87">
        <v>6763174</v>
      </c>
      <c r="P5191" s="87">
        <v>1058626</v>
      </c>
      <c r="Q5191" s="87">
        <v>5704548</v>
      </c>
      <c r="R5191" s="87">
        <v>1238467</v>
      </c>
      <c r="S5191" s="87"/>
      <c r="T5191" s="87"/>
      <c r="U5191" s="85">
        <v>2016</v>
      </c>
      <c r="V5191" s="179"/>
      <c r="W5191" s="7"/>
      <c r="X5191" s="7"/>
      <c r="Y5191" s="7"/>
      <c r="Z5191" s="212">
        <v>1797493</v>
      </c>
      <c r="AA5191" s="11"/>
      <c r="AB5191" s="123" t="s">
        <v>7939</v>
      </c>
      <c r="AC5191" s="124"/>
      <c r="AD5191" s="80"/>
      <c r="AE5191" s="80"/>
      <c r="AF5191" s="191">
        <v>43956</v>
      </c>
      <c r="AG5191" s="80"/>
      <c r="AH5191" s="2" t="s">
        <v>7952</v>
      </c>
      <c r="AI5191" s="80" t="s">
        <v>6</v>
      </c>
      <c r="AJ5191" s="80"/>
      <c r="AK5191" s="4"/>
      <c r="AL5191" s="85"/>
      <c r="AM5191" s="151" t="s">
        <v>19998</v>
      </c>
      <c r="AN5191" s="16"/>
      <c r="AO5191" s="166"/>
      <c r="AP5191" s="5">
        <f t="shared" si="82"/>
        <v>2016</v>
      </c>
      <c r="AQ5191" s="16"/>
      <c r="AR5191" s="205">
        <v>1</v>
      </c>
      <c r="AS5191" s="16"/>
      <c r="AT5191" s="16"/>
      <c r="AU5191" s="16"/>
      <c r="AV5191" s="16"/>
      <c r="AW5191" s="16"/>
      <c r="AX5191" s="16"/>
    </row>
    <row r="5192" spans="1:50" customFormat="1" ht="15.75" hidden="1" customHeight="1" x14ac:dyDescent="0.2">
      <c r="A5192" s="7" t="s">
        <v>9261</v>
      </c>
      <c r="B5192" s="3" t="s">
        <v>9262</v>
      </c>
      <c r="C5192" s="85" t="s">
        <v>7939</v>
      </c>
      <c r="D5192" s="85" t="s">
        <v>13090</v>
      </c>
      <c r="E5192" s="202" t="s">
        <v>154</v>
      </c>
      <c r="F5192" s="85" t="s">
        <v>55</v>
      </c>
      <c r="G5192" s="85" t="s">
        <v>63</v>
      </c>
      <c r="H5192" s="85" t="s">
        <v>20690</v>
      </c>
      <c r="I5192" s="3" t="s">
        <v>4564</v>
      </c>
      <c r="J5192" s="85" t="s">
        <v>4435</v>
      </c>
      <c r="K5192" s="7" t="s">
        <v>3838</v>
      </c>
      <c r="L5192" s="3"/>
      <c r="M5192" s="3"/>
      <c r="N5192" s="41" t="s">
        <v>9263</v>
      </c>
      <c r="O5192" s="87">
        <v>59096</v>
      </c>
      <c r="P5192" s="87">
        <v>59001</v>
      </c>
      <c r="Q5192" s="87">
        <v>95</v>
      </c>
      <c r="R5192" s="87">
        <v>0</v>
      </c>
      <c r="S5192" s="87"/>
      <c r="T5192" s="87"/>
      <c r="U5192" s="85">
        <v>2013</v>
      </c>
      <c r="V5192" s="179"/>
      <c r="W5192" s="7"/>
      <c r="X5192" s="3"/>
      <c r="Y5192" s="3"/>
      <c r="Z5192" s="146">
        <v>59096</v>
      </c>
      <c r="AA5192" s="11"/>
      <c r="AB5192" s="123" t="s">
        <v>7939</v>
      </c>
      <c r="AC5192" s="124"/>
      <c r="AD5192" s="41"/>
      <c r="AE5192" s="41"/>
      <c r="AF5192" s="191">
        <v>43280</v>
      </c>
      <c r="AG5192" s="41"/>
      <c r="AH5192" s="41" t="s">
        <v>8024</v>
      </c>
      <c r="AI5192" s="80" t="s">
        <v>6</v>
      </c>
      <c r="AJ5192" s="41"/>
      <c r="AK5192" s="3"/>
      <c r="AL5192" s="85"/>
      <c r="AM5192" s="151" t="s">
        <v>19998</v>
      </c>
      <c r="AN5192" s="15"/>
      <c r="AO5192" s="166"/>
      <c r="AP5192" s="5">
        <f t="shared" si="82"/>
        <v>0</v>
      </c>
      <c r="AQ5192" s="16"/>
      <c r="AR5192" s="205">
        <v>1</v>
      </c>
      <c r="AS5192" s="16"/>
      <c r="AT5192" s="16"/>
      <c r="AU5192" s="16"/>
      <c r="AV5192" s="16"/>
      <c r="AW5192" s="16"/>
      <c r="AX5192" s="16"/>
    </row>
    <row r="5193" spans="1:50" customFormat="1" ht="15.75" hidden="1" customHeight="1" x14ac:dyDescent="0.2">
      <c r="A5193" s="7" t="s">
        <v>9264</v>
      </c>
      <c r="B5193" s="3" t="s">
        <v>9265</v>
      </c>
      <c r="C5193" s="85" t="s">
        <v>7939</v>
      </c>
      <c r="D5193" s="85" t="s">
        <v>13090</v>
      </c>
      <c r="E5193" s="202" t="s">
        <v>154</v>
      </c>
      <c r="F5193" s="85" t="s">
        <v>55</v>
      </c>
      <c r="G5193" s="85" t="s">
        <v>63</v>
      </c>
      <c r="H5193" s="85" t="s">
        <v>20690</v>
      </c>
      <c r="I5193" s="3" t="s">
        <v>7970</v>
      </c>
      <c r="J5193" s="85" t="s">
        <v>4435</v>
      </c>
      <c r="K5193" s="7" t="s">
        <v>3838</v>
      </c>
      <c r="L5193" s="3"/>
      <c r="M5193" s="3"/>
      <c r="N5193" s="41" t="s">
        <v>7950</v>
      </c>
      <c r="O5193" s="87">
        <v>62838</v>
      </c>
      <c r="P5193" s="87">
        <v>30462</v>
      </c>
      <c r="Q5193" s="87">
        <v>32376</v>
      </c>
      <c r="R5193" s="87">
        <v>0</v>
      </c>
      <c r="S5193" s="87"/>
      <c r="T5193" s="87"/>
      <c r="U5193" s="85">
        <v>2006</v>
      </c>
      <c r="V5193" s="179"/>
      <c r="W5193" s="7"/>
      <c r="X5193" s="3"/>
      <c r="Y5193" s="3"/>
      <c r="Z5193" s="146">
        <v>19280</v>
      </c>
      <c r="AA5193" s="11"/>
      <c r="AB5193" s="123" t="s">
        <v>7939</v>
      </c>
      <c r="AC5193" s="124"/>
      <c r="AD5193" s="41"/>
      <c r="AE5193" s="41"/>
      <c r="AF5193" s="191">
        <v>43927</v>
      </c>
      <c r="AG5193" s="41"/>
      <c r="AH5193" s="41" t="s">
        <v>8024</v>
      </c>
      <c r="AI5193" s="80" t="s">
        <v>6</v>
      </c>
      <c r="AJ5193" s="41"/>
      <c r="AK5193" s="3"/>
      <c r="AL5193" s="85"/>
      <c r="AM5193" s="151" t="s">
        <v>19998</v>
      </c>
      <c r="AN5193" s="15"/>
      <c r="AO5193" s="166"/>
      <c r="AP5193" s="5">
        <f t="shared" si="82"/>
        <v>0</v>
      </c>
      <c r="AQ5193" s="16"/>
      <c r="AR5193" s="205">
        <v>1</v>
      </c>
      <c r="AS5193" s="16"/>
      <c r="AT5193" s="16"/>
      <c r="AU5193" s="16"/>
      <c r="AV5193" s="16"/>
      <c r="AW5193" s="16"/>
      <c r="AX5193" s="16"/>
    </row>
    <row r="5194" spans="1:50" customFormat="1" ht="15.75" hidden="1" customHeight="1" x14ac:dyDescent="0.2">
      <c r="A5194" s="7" t="s">
        <v>9266</v>
      </c>
      <c r="B5194" s="3" t="s">
        <v>9267</v>
      </c>
      <c r="C5194" s="85" t="s">
        <v>7939</v>
      </c>
      <c r="D5194" s="85" t="s">
        <v>13090</v>
      </c>
      <c r="E5194" s="202" t="s">
        <v>154</v>
      </c>
      <c r="F5194" s="85" t="s">
        <v>55</v>
      </c>
      <c r="G5194" s="85" t="s">
        <v>63</v>
      </c>
      <c r="H5194" s="85" t="s">
        <v>20690</v>
      </c>
      <c r="I5194" s="3" t="s">
        <v>4564</v>
      </c>
      <c r="J5194" s="85" t="s">
        <v>4435</v>
      </c>
      <c r="K5194" s="7" t="s">
        <v>3838</v>
      </c>
      <c r="L5194" s="3"/>
      <c r="M5194" s="3"/>
      <c r="N5194" s="41" t="s">
        <v>9268</v>
      </c>
      <c r="O5194" s="87">
        <v>72644</v>
      </c>
      <c r="P5194" s="87">
        <v>72644</v>
      </c>
      <c r="Q5194" s="87">
        <v>0</v>
      </c>
      <c r="R5194" s="87">
        <v>0</v>
      </c>
      <c r="S5194" s="87"/>
      <c r="T5194" s="87"/>
      <c r="U5194" s="85">
        <v>2013</v>
      </c>
      <c r="V5194" s="179"/>
      <c r="W5194" s="7"/>
      <c r="X5194" s="3"/>
      <c r="Y5194" s="3"/>
      <c r="Z5194" s="146">
        <v>72644</v>
      </c>
      <c r="AA5194" s="11"/>
      <c r="AB5194" s="123" t="s">
        <v>7939</v>
      </c>
      <c r="AC5194" s="124"/>
      <c r="AD5194" s="41"/>
      <c r="AE5194" s="41"/>
      <c r="AF5194" s="191">
        <v>43280</v>
      </c>
      <c r="AG5194" s="41"/>
      <c r="AH5194" s="41" t="s">
        <v>8024</v>
      </c>
      <c r="AI5194" s="80" t="s">
        <v>6</v>
      </c>
      <c r="AJ5194" s="41"/>
      <c r="AK5194" s="3"/>
      <c r="AL5194" s="85"/>
      <c r="AM5194" s="151" t="s">
        <v>19998</v>
      </c>
      <c r="AN5194" s="15"/>
      <c r="AO5194" s="166"/>
      <c r="AP5194" s="5">
        <f t="shared" si="82"/>
        <v>0</v>
      </c>
      <c r="AQ5194" s="16"/>
      <c r="AR5194" s="205">
        <v>1</v>
      </c>
      <c r="AS5194" s="16"/>
      <c r="AT5194" s="16"/>
      <c r="AU5194" s="16"/>
      <c r="AV5194" s="16"/>
      <c r="AW5194" s="16"/>
      <c r="AX5194" s="16"/>
    </row>
    <row r="5195" spans="1:50" customFormat="1" ht="15.75" hidden="1" customHeight="1" x14ac:dyDescent="0.2">
      <c r="A5195" s="7" t="s">
        <v>9269</v>
      </c>
      <c r="B5195" s="3" t="s">
        <v>9270</v>
      </c>
      <c r="C5195" s="85" t="s">
        <v>7939</v>
      </c>
      <c r="D5195" s="85" t="s">
        <v>13090</v>
      </c>
      <c r="E5195" s="202" t="s">
        <v>154</v>
      </c>
      <c r="F5195" s="85" t="s">
        <v>55</v>
      </c>
      <c r="G5195" s="85" t="s">
        <v>63</v>
      </c>
      <c r="H5195" s="85" t="s">
        <v>20690</v>
      </c>
      <c r="I5195" s="3" t="s">
        <v>4564</v>
      </c>
      <c r="J5195" s="85" t="s">
        <v>4435</v>
      </c>
      <c r="K5195" s="7" t="s">
        <v>3838</v>
      </c>
      <c r="L5195" s="3"/>
      <c r="M5195" s="3"/>
      <c r="N5195" s="41" t="s">
        <v>9271</v>
      </c>
      <c r="O5195" s="87">
        <v>66833</v>
      </c>
      <c r="P5195" s="87">
        <v>66428</v>
      </c>
      <c r="Q5195" s="87">
        <v>405</v>
      </c>
      <c r="R5195" s="87">
        <v>0</v>
      </c>
      <c r="S5195" s="87"/>
      <c r="T5195" s="87"/>
      <c r="U5195" s="85">
        <v>2013</v>
      </c>
      <c r="V5195" s="179"/>
      <c r="W5195" s="7"/>
      <c r="X5195" s="3"/>
      <c r="Y5195" s="3"/>
      <c r="Z5195" s="146">
        <v>46974</v>
      </c>
      <c r="AA5195" s="11"/>
      <c r="AB5195" s="123" t="s">
        <v>7939</v>
      </c>
      <c r="AC5195" s="124"/>
      <c r="AD5195" s="41"/>
      <c r="AE5195" s="41"/>
      <c r="AF5195" s="191">
        <v>43251</v>
      </c>
      <c r="AG5195" s="41"/>
      <c r="AH5195" s="41" t="s">
        <v>8024</v>
      </c>
      <c r="AI5195" s="80" t="s">
        <v>6</v>
      </c>
      <c r="AJ5195" s="41"/>
      <c r="AK5195" s="3"/>
      <c r="AL5195" s="85"/>
      <c r="AM5195" s="151" t="s">
        <v>19998</v>
      </c>
      <c r="AN5195" s="15"/>
      <c r="AO5195" s="166"/>
      <c r="AP5195" s="5">
        <f t="shared" si="82"/>
        <v>0</v>
      </c>
      <c r="AQ5195" s="16"/>
      <c r="AR5195" s="205">
        <v>1</v>
      </c>
      <c r="AS5195" s="16"/>
      <c r="AT5195" s="16"/>
      <c r="AU5195" s="16"/>
      <c r="AV5195" s="16"/>
      <c r="AW5195" s="16"/>
      <c r="AX5195" s="16"/>
    </row>
    <row r="5196" spans="1:50" customFormat="1" ht="15.75" hidden="1" customHeight="1" x14ac:dyDescent="0.2">
      <c r="A5196" s="7" t="s">
        <v>9272</v>
      </c>
      <c r="B5196" s="3" t="s">
        <v>9273</v>
      </c>
      <c r="C5196" s="85" t="s">
        <v>7939</v>
      </c>
      <c r="D5196" s="85" t="s">
        <v>13090</v>
      </c>
      <c r="E5196" s="202" t="s">
        <v>154</v>
      </c>
      <c r="F5196" s="85" t="s">
        <v>55</v>
      </c>
      <c r="G5196" s="85" t="s">
        <v>63</v>
      </c>
      <c r="H5196" s="85" t="s">
        <v>20690</v>
      </c>
      <c r="I5196" s="3" t="s">
        <v>4564</v>
      </c>
      <c r="J5196" s="85" t="s">
        <v>4435</v>
      </c>
      <c r="K5196" s="7" t="s">
        <v>3838</v>
      </c>
      <c r="L5196" s="3"/>
      <c r="M5196" s="3"/>
      <c r="N5196" s="41" t="s">
        <v>9274</v>
      </c>
      <c r="O5196" s="87">
        <v>48865</v>
      </c>
      <c r="P5196" s="87">
        <v>48665</v>
      </c>
      <c r="Q5196" s="87">
        <v>200</v>
      </c>
      <c r="R5196" s="87">
        <v>0</v>
      </c>
      <c r="S5196" s="87"/>
      <c r="T5196" s="87"/>
      <c r="U5196" s="85">
        <v>2013</v>
      </c>
      <c r="V5196" s="179"/>
      <c r="W5196" s="7"/>
      <c r="X5196" s="3"/>
      <c r="Y5196" s="3"/>
      <c r="Z5196" s="146">
        <v>33255</v>
      </c>
      <c r="AA5196" s="11"/>
      <c r="AB5196" s="123" t="s">
        <v>7939</v>
      </c>
      <c r="AC5196" s="124"/>
      <c r="AD5196" s="41"/>
      <c r="AE5196" s="41"/>
      <c r="AF5196" s="191">
        <v>43251</v>
      </c>
      <c r="AG5196" s="41"/>
      <c r="AH5196" s="41" t="s">
        <v>8024</v>
      </c>
      <c r="AI5196" s="80" t="s">
        <v>6</v>
      </c>
      <c r="AJ5196" s="41"/>
      <c r="AK5196" s="3"/>
      <c r="AL5196" s="85"/>
      <c r="AM5196" s="151" t="s">
        <v>19998</v>
      </c>
      <c r="AN5196" s="15"/>
      <c r="AO5196" s="166"/>
      <c r="AP5196" s="5">
        <f t="shared" si="82"/>
        <v>0</v>
      </c>
      <c r="AQ5196" s="16"/>
      <c r="AR5196" s="205">
        <v>1</v>
      </c>
      <c r="AS5196" s="16"/>
      <c r="AT5196" s="16"/>
      <c r="AU5196" s="16"/>
      <c r="AV5196" s="16"/>
      <c r="AW5196" s="16"/>
      <c r="AX5196" s="16"/>
    </row>
    <row r="5197" spans="1:50" customFormat="1" ht="15.75" hidden="1" customHeight="1" x14ac:dyDescent="0.2">
      <c r="A5197" s="7" t="s">
        <v>9275</v>
      </c>
      <c r="B5197" s="3" t="s">
        <v>9276</v>
      </c>
      <c r="C5197" s="85" t="s">
        <v>7939</v>
      </c>
      <c r="D5197" s="85" t="s">
        <v>13090</v>
      </c>
      <c r="E5197" s="202" t="s">
        <v>154</v>
      </c>
      <c r="F5197" s="85" t="s">
        <v>55</v>
      </c>
      <c r="G5197" s="85" t="s">
        <v>57</v>
      </c>
      <c r="H5197" s="85" t="s">
        <v>20690</v>
      </c>
      <c r="I5197" s="3" t="s">
        <v>4564</v>
      </c>
      <c r="J5197" s="85" t="s">
        <v>124</v>
      </c>
      <c r="K5197" s="7" t="s">
        <v>4587</v>
      </c>
      <c r="L5197" s="3"/>
      <c r="M5197" s="3"/>
      <c r="N5197" s="41" t="s">
        <v>13157</v>
      </c>
      <c r="O5197" s="87">
        <v>39577</v>
      </c>
      <c r="P5197" s="87">
        <v>39577</v>
      </c>
      <c r="Q5197" s="87">
        <v>0</v>
      </c>
      <c r="R5197" s="87">
        <v>0</v>
      </c>
      <c r="S5197" s="87"/>
      <c r="T5197" s="87"/>
      <c r="U5197" s="85">
        <v>2019</v>
      </c>
      <c r="V5197" s="179"/>
      <c r="W5197" s="7"/>
      <c r="X5197" s="3"/>
      <c r="Y5197" s="3"/>
      <c r="Z5197" s="146">
        <v>18529</v>
      </c>
      <c r="AA5197" s="11"/>
      <c r="AB5197" s="123" t="s">
        <v>7939</v>
      </c>
      <c r="AC5197" s="124"/>
      <c r="AD5197" s="41"/>
      <c r="AE5197" s="41"/>
      <c r="AF5197" s="191">
        <v>42279</v>
      </c>
      <c r="AG5197" s="41"/>
      <c r="AH5197" s="41" t="s">
        <v>8024</v>
      </c>
      <c r="AI5197" s="80" t="s">
        <v>6</v>
      </c>
      <c r="AJ5197" s="41"/>
      <c r="AK5197" s="3"/>
      <c r="AL5197" s="85"/>
      <c r="AM5197" s="151" t="s">
        <v>19998</v>
      </c>
      <c r="AN5197" s="15"/>
      <c r="AO5197" s="166"/>
      <c r="AP5197" s="5">
        <f t="shared" si="82"/>
        <v>0</v>
      </c>
      <c r="AQ5197" s="16"/>
      <c r="AR5197" s="205">
        <v>1</v>
      </c>
      <c r="AS5197" s="16"/>
      <c r="AT5197" s="16"/>
      <c r="AU5197" s="16"/>
      <c r="AV5197" s="16"/>
      <c r="AW5197" s="16"/>
      <c r="AX5197" s="16"/>
    </row>
    <row r="5198" spans="1:50" customFormat="1" ht="15.75" hidden="1" customHeight="1" x14ac:dyDescent="0.2">
      <c r="A5198" s="7" t="s">
        <v>9277</v>
      </c>
      <c r="B5198" s="3" t="s">
        <v>27027</v>
      </c>
      <c r="C5198" s="85" t="s">
        <v>7939</v>
      </c>
      <c r="D5198" s="85" t="s">
        <v>13090</v>
      </c>
      <c r="E5198" s="202" t="s">
        <v>16631</v>
      </c>
      <c r="F5198" s="85" t="s">
        <v>55</v>
      </c>
      <c r="G5198" s="85" t="s">
        <v>63</v>
      </c>
      <c r="H5198" s="85" t="s">
        <v>20690</v>
      </c>
      <c r="I5198" s="3" t="s">
        <v>4564</v>
      </c>
      <c r="J5198" s="85" t="s">
        <v>4400</v>
      </c>
      <c r="K5198" s="7" t="s">
        <v>4422</v>
      </c>
      <c r="L5198" s="3"/>
      <c r="M5198" s="3"/>
      <c r="N5198" s="41" t="s">
        <v>9183</v>
      </c>
      <c r="O5198" s="87">
        <v>106997</v>
      </c>
      <c r="P5198" s="87">
        <v>106997</v>
      </c>
      <c r="Q5198" s="87">
        <v>0</v>
      </c>
      <c r="R5198" s="87">
        <v>0</v>
      </c>
      <c r="S5198" s="87"/>
      <c r="T5198" s="87"/>
      <c r="U5198" s="85">
        <v>2012</v>
      </c>
      <c r="V5198" s="179"/>
      <c r="W5198" s="7"/>
      <c r="X5198" s="3"/>
      <c r="Y5198" s="3"/>
      <c r="Z5198" s="146">
        <v>103551</v>
      </c>
      <c r="AA5198" s="11"/>
      <c r="AB5198" s="123" t="s">
        <v>7939</v>
      </c>
      <c r="AC5198" s="124"/>
      <c r="AD5198" s="41"/>
      <c r="AE5198" s="41"/>
      <c r="AF5198" s="191"/>
      <c r="AG5198" s="41"/>
      <c r="AH5198" s="41" t="s">
        <v>8024</v>
      </c>
      <c r="AI5198" s="80" t="s">
        <v>6</v>
      </c>
      <c r="AJ5198" s="41"/>
      <c r="AK5198" s="3"/>
      <c r="AL5198" s="85"/>
      <c r="AM5198" s="151" t="s">
        <v>19998</v>
      </c>
      <c r="AN5198" s="15"/>
      <c r="AO5198" s="166"/>
      <c r="AP5198" s="5">
        <f t="shared" si="82"/>
        <v>0</v>
      </c>
      <c r="AQ5198" s="16"/>
      <c r="AR5198" s="205">
        <v>1</v>
      </c>
      <c r="AS5198" s="16"/>
      <c r="AT5198" s="16"/>
      <c r="AU5198" s="16"/>
      <c r="AV5198" s="16"/>
      <c r="AW5198" s="16"/>
      <c r="AX5198" s="16"/>
    </row>
    <row r="5199" spans="1:50" customFormat="1" ht="15.75" hidden="1" customHeight="1" x14ac:dyDescent="0.2">
      <c r="A5199" s="7" t="s">
        <v>9278</v>
      </c>
      <c r="B5199" s="3" t="s">
        <v>9279</v>
      </c>
      <c r="C5199" s="85" t="s">
        <v>7939</v>
      </c>
      <c r="D5199" s="85" t="s">
        <v>13090</v>
      </c>
      <c r="E5199" s="202" t="s">
        <v>154</v>
      </c>
      <c r="F5199" s="85" t="s">
        <v>34</v>
      </c>
      <c r="G5199" s="85" t="s">
        <v>38</v>
      </c>
      <c r="H5199" s="85" t="s">
        <v>20690</v>
      </c>
      <c r="I5199" s="3" t="s">
        <v>8165</v>
      </c>
      <c r="J5199" s="85" t="s">
        <v>4447</v>
      </c>
      <c r="K5199" s="7" t="s">
        <v>4685</v>
      </c>
      <c r="L5199" s="3"/>
      <c r="M5199" s="3"/>
      <c r="N5199" s="41" t="s">
        <v>9280</v>
      </c>
      <c r="O5199" s="87">
        <v>39998290</v>
      </c>
      <c r="P5199" s="87">
        <v>15413184</v>
      </c>
      <c r="Q5199" s="87">
        <v>24585106</v>
      </c>
      <c r="R5199" s="87">
        <v>3584098</v>
      </c>
      <c r="S5199" s="87"/>
      <c r="T5199" s="87"/>
      <c r="U5199" s="85">
        <v>2015</v>
      </c>
      <c r="V5199" s="179"/>
      <c r="W5199" s="7"/>
      <c r="X5199" s="3"/>
      <c r="Y5199" s="3"/>
      <c r="Z5199" s="211">
        <v>7451846</v>
      </c>
      <c r="AA5199" s="11"/>
      <c r="AB5199" s="123" t="s">
        <v>7939</v>
      </c>
      <c r="AC5199" s="124"/>
      <c r="AD5199" s="41"/>
      <c r="AE5199" s="41"/>
      <c r="AF5199" s="191">
        <v>43927</v>
      </c>
      <c r="AG5199" s="41"/>
      <c r="AH5199" s="41" t="s">
        <v>7952</v>
      </c>
      <c r="AI5199" s="80" t="s">
        <v>6</v>
      </c>
      <c r="AJ5199" s="41"/>
      <c r="AK5199" s="4"/>
      <c r="AL5199" s="85"/>
      <c r="AM5199" s="151" t="s">
        <v>19998</v>
      </c>
      <c r="AN5199" s="15"/>
      <c r="AO5199" s="166"/>
      <c r="AP5199" s="5">
        <f t="shared" si="82"/>
        <v>0</v>
      </c>
      <c r="AQ5199" s="16"/>
      <c r="AR5199" s="205">
        <v>1</v>
      </c>
      <c r="AS5199" s="16"/>
      <c r="AT5199" s="16"/>
      <c r="AU5199" s="16"/>
      <c r="AV5199" s="16"/>
      <c r="AW5199" s="16"/>
      <c r="AX5199" s="16"/>
    </row>
    <row r="5200" spans="1:50" customFormat="1" ht="15.75" hidden="1" customHeight="1" x14ac:dyDescent="0.2">
      <c r="A5200" s="7" t="s">
        <v>9281</v>
      </c>
      <c r="B5200" s="3" t="s">
        <v>9282</v>
      </c>
      <c r="C5200" s="85" t="s">
        <v>7939</v>
      </c>
      <c r="D5200" s="85" t="s">
        <v>13090</v>
      </c>
      <c r="E5200" s="202" t="s">
        <v>154</v>
      </c>
      <c r="F5200" s="85" t="s">
        <v>55</v>
      </c>
      <c r="G5200" s="85" t="s">
        <v>63</v>
      </c>
      <c r="H5200" s="85" t="s">
        <v>20690</v>
      </c>
      <c r="I5200" s="3" t="s">
        <v>7970</v>
      </c>
      <c r="J5200" s="85" t="s">
        <v>4435</v>
      </c>
      <c r="K5200" s="7" t="s">
        <v>3838</v>
      </c>
      <c r="L5200" s="3"/>
      <c r="M5200" s="3"/>
      <c r="N5200" s="41" t="s">
        <v>7950</v>
      </c>
      <c r="O5200" s="87">
        <v>52348</v>
      </c>
      <c r="P5200" s="87">
        <v>52348</v>
      </c>
      <c r="Q5200" s="87">
        <v>0</v>
      </c>
      <c r="R5200" s="87">
        <v>0</v>
      </c>
      <c r="S5200" s="87"/>
      <c r="T5200" s="87"/>
      <c r="U5200" s="85">
        <v>2011</v>
      </c>
      <c r="V5200" s="179"/>
      <c r="W5200" s="7"/>
      <c r="X5200" s="3"/>
      <c r="Y5200" s="3"/>
      <c r="Z5200" s="146">
        <v>23338</v>
      </c>
      <c r="AA5200" s="11"/>
      <c r="AB5200" s="123" t="s">
        <v>7939</v>
      </c>
      <c r="AC5200" s="124"/>
      <c r="AD5200" s="41"/>
      <c r="AE5200" s="41"/>
      <c r="AF5200" s="191">
        <v>43927</v>
      </c>
      <c r="AG5200" s="41"/>
      <c r="AH5200" s="41" t="s">
        <v>8024</v>
      </c>
      <c r="AI5200" s="80" t="s">
        <v>6</v>
      </c>
      <c r="AJ5200" s="41"/>
      <c r="AK5200" s="3"/>
      <c r="AL5200" s="85"/>
      <c r="AM5200" s="151" t="s">
        <v>19998</v>
      </c>
      <c r="AN5200" s="15"/>
      <c r="AO5200" s="166"/>
      <c r="AP5200" s="5">
        <f t="shared" si="82"/>
        <v>0</v>
      </c>
      <c r="AQ5200" s="16"/>
      <c r="AR5200" s="205">
        <v>1</v>
      </c>
      <c r="AS5200" s="16"/>
      <c r="AT5200" s="16"/>
      <c r="AU5200" s="16"/>
      <c r="AV5200" s="16"/>
      <c r="AW5200" s="16"/>
      <c r="AX5200" s="16"/>
    </row>
    <row r="5201" spans="1:50" customFormat="1" ht="15.75" hidden="1" customHeight="1" x14ac:dyDescent="0.2">
      <c r="A5201" s="7" t="s">
        <v>9283</v>
      </c>
      <c r="B5201" s="3" t="s">
        <v>9284</v>
      </c>
      <c r="C5201" s="85" t="s">
        <v>7939</v>
      </c>
      <c r="D5201" s="85" t="s">
        <v>13090</v>
      </c>
      <c r="E5201" s="202" t="s">
        <v>154</v>
      </c>
      <c r="F5201" s="85" t="s">
        <v>55</v>
      </c>
      <c r="G5201" s="85" t="s">
        <v>63</v>
      </c>
      <c r="H5201" s="85" t="s">
        <v>20690</v>
      </c>
      <c r="I5201" s="3" t="s">
        <v>4564</v>
      </c>
      <c r="J5201" s="85" t="s">
        <v>4435</v>
      </c>
      <c r="K5201" s="7" t="s">
        <v>3838</v>
      </c>
      <c r="L5201" s="3"/>
      <c r="M5201" s="3"/>
      <c r="N5201" s="41" t="s">
        <v>8701</v>
      </c>
      <c r="O5201" s="87">
        <v>833041</v>
      </c>
      <c r="P5201" s="87">
        <v>804102</v>
      </c>
      <c r="Q5201" s="87">
        <v>28939</v>
      </c>
      <c r="R5201" s="87">
        <v>0</v>
      </c>
      <c r="S5201" s="87"/>
      <c r="T5201" s="87"/>
      <c r="U5201" s="85">
        <v>2014</v>
      </c>
      <c r="V5201" s="179"/>
      <c r="W5201" s="7"/>
      <c r="X5201" s="3"/>
      <c r="Y5201" s="3"/>
      <c r="Z5201" s="146">
        <v>118364</v>
      </c>
      <c r="AA5201" s="11"/>
      <c r="AB5201" s="123" t="s">
        <v>7939</v>
      </c>
      <c r="AC5201" s="124"/>
      <c r="AD5201" s="41"/>
      <c r="AE5201" s="41"/>
      <c r="AF5201" s="191">
        <v>43927</v>
      </c>
      <c r="AG5201" s="41"/>
      <c r="AH5201" s="41" t="s">
        <v>8024</v>
      </c>
      <c r="AI5201" s="80" t="s">
        <v>6</v>
      </c>
      <c r="AJ5201" s="41"/>
      <c r="AK5201" s="3"/>
      <c r="AL5201" s="85"/>
      <c r="AM5201" s="151" t="s">
        <v>19998</v>
      </c>
      <c r="AN5201" s="15"/>
      <c r="AO5201" s="166"/>
      <c r="AP5201" s="5">
        <f t="shared" si="82"/>
        <v>0</v>
      </c>
      <c r="AQ5201" s="16"/>
      <c r="AR5201" s="205">
        <v>1</v>
      </c>
      <c r="AS5201" s="16"/>
      <c r="AT5201" s="16"/>
      <c r="AU5201" s="16"/>
      <c r="AV5201" s="16"/>
      <c r="AW5201" s="16"/>
      <c r="AX5201" s="16"/>
    </row>
    <row r="5202" spans="1:50" customFormat="1" ht="15.75" hidden="1" customHeight="1" x14ac:dyDescent="0.2">
      <c r="A5202" s="7" t="s">
        <v>9285</v>
      </c>
      <c r="B5202" s="3" t="s">
        <v>9286</v>
      </c>
      <c r="C5202" s="85" t="s">
        <v>7939</v>
      </c>
      <c r="D5202" s="85" t="s">
        <v>13090</v>
      </c>
      <c r="E5202" s="202" t="s">
        <v>154</v>
      </c>
      <c r="F5202" s="85" t="s">
        <v>55</v>
      </c>
      <c r="G5202" s="85" t="s">
        <v>63</v>
      </c>
      <c r="H5202" s="85" t="s">
        <v>20690</v>
      </c>
      <c r="I5202" s="3" t="s">
        <v>4564</v>
      </c>
      <c r="J5202" s="85" t="s">
        <v>4400</v>
      </c>
      <c r="K5202" s="7" t="s">
        <v>4422</v>
      </c>
      <c r="L5202" s="3"/>
      <c r="M5202" s="3"/>
      <c r="N5202" s="41" t="s">
        <v>16634</v>
      </c>
      <c r="O5202" s="87">
        <v>294332</v>
      </c>
      <c r="P5202" s="87">
        <v>69712</v>
      </c>
      <c r="Q5202" s="87">
        <v>224620</v>
      </c>
      <c r="R5202" s="87">
        <v>0</v>
      </c>
      <c r="S5202" s="87"/>
      <c r="T5202" s="87"/>
      <c r="U5202" s="85">
        <v>2006</v>
      </c>
      <c r="V5202" s="179"/>
      <c r="W5202" s="7"/>
      <c r="X5202" s="3"/>
      <c r="Y5202" s="3"/>
      <c r="Z5202" s="146">
        <v>59089</v>
      </c>
      <c r="AA5202" s="11"/>
      <c r="AB5202" s="123" t="s">
        <v>7939</v>
      </c>
      <c r="AC5202" s="124"/>
      <c r="AD5202" s="41"/>
      <c r="AE5202" s="41"/>
      <c r="AF5202" s="191">
        <v>43927</v>
      </c>
      <c r="AG5202" s="41"/>
      <c r="AH5202" s="41" t="s">
        <v>8024</v>
      </c>
      <c r="AI5202" s="80" t="s">
        <v>6</v>
      </c>
      <c r="AJ5202" s="41"/>
      <c r="AK5202" s="3"/>
      <c r="AL5202" s="85"/>
      <c r="AM5202" s="151" t="s">
        <v>19998</v>
      </c>
      <c r="AN5202" s="15"/>
      <c r="AO5202" s="166"/>
      <c r="AP5202" s="5">
        <f t="shared" si="82"/>
        <v>0</v>
      </c>
      <c r="AQ5202" s="16"/>
      <c r="AR5202" s="205">
        <v>1</v>
      </c>
      <c r="AS5202" s="16"/>
      <c r="AT5202" s="16"/>
      <c r="AU5202" s="16"/>
      <c r="AV5202" s="16"/>
      <c r="AW5202" s="16"/>
      <c r="AX5202" s="16"/>
    </row>
    <row r="5203" spans="1:50" customFormat="1" ht="15.75" hidden="1" customHeight="1" x14ac:dyDescent="0.2">
      <c r="A5203" s="7" t="s">
        <v>9287</v>
      </c>
      <c r="B5203" s="3" t="s">
        <v>9288</v>
      </c>
      <c r="C5203" s="85" t="s">
        <v>7939</v>
      </c>
      <c r="D5203" s="85" t="s">
        <v>13090</v>
      </c>
      <c r="E5203" s="202" t="s">
        <v>16604</v>
      </c>
      <c r="F5203" s="85" t="s">
        <v>55</v>
      </c>
      <c r="G5203" s="85" t="s">
        <v>63</v>
      </c>
      <c r="H5203" s="85" t="s">
        <v>20690</v>
      </c>
      <c r="I5203" s="3" t="s">
        <v>4564</v>
      </c>
      <c r="J5203" s="85" t="s">
        <v>4435</v>
      </c>
      <c r="K5203" s="7" t="s">
        <v>3838</v>
      </c>
      <c r="L5203" s="3"/>
      <c r="M5203" s="3"/>
      <c r="N5203" s="41" t="s">
        <v>8701</v>
      </c>
      <c r="O5203" s="87">
        <v>947297</v>
      </c>
      <c r="P5203" s="87">
        <v>908594</v>
      </c>
      <c r="Q5203" s="87">
        <v>38703</v>
      </c>
      <c r="R5203" s="87">
        <v>0</v>
      </c>
      <c r="S5203" s="87"/>
      <c r="T5203" s="87"/>
      <c r="U5203" s="85">
        <v>2011</v>
      </c>
      <c r="V5203" s="179"/>
      <c r="W5203" s="7"/>
      <c r="X5203" s="3"/>
      <c r="Y5203" s="3"/>
      <c r="Z5203" s="146">
        <v>82885</v>
      </c>
      <c r="AA5203" s="11"/>
      <c r="AB5203" s="123" t="s">
        <v>7939</v>
      </c>
      <c r="AC5203" s="124"/>
      <c r="AD5203" s="41"/>
      <c r="AE5203" s="41"/>
      <c r="AF5203" s="191">
        <v>43927</v>
      </c>
      <c r="AG5203" s="41"/>
      <c r="AH5203" s="41" t="s">
        <v>8024</v>
      </c>
      <c r="AI5203" s="80" t="s">
        <v>6</v>
      </c>
      <c r="AJ5203" s="41"/>
      <c r="AK5203" s="3"/>
      <c r="AL5203" s="85"/>
      <c r="AM5203" s="151" t="s">
        <v>19998</v>
      </c>
      <c r="AN5203" s="15"/>
      <c r="AO5203" s="166"/>
      <c r="AP5203" s="5">
        <f t="shared" si="82"/>
        <v>0</v>
      </c>
      <c r="AQ5203" s="16"/>
      <c r="AR5203" s="205">
        <v>1</v>
      </c>
      <c r="AS5203" s="16"/>
      <c r="AT5203" s="16"/>
      <c r="AU5203" s="16"/>
      <c r="AV5203" s="16"/>
      <c r="AW5203" s="16"/>
      <c r="AX5203" s="16"/>
    </row>
    <row r="5204" spans="1:50" customFormat="1" ht="15.75" hidden="1" customHeight="1" x14ac:dyDescent="0.2">
      <c r="A5204" s="7" t="s">
        <v>9289</v>
      </c>
      <c r="B5204" s="3" t="s">
        <v>9290</v>
      </c>
      <c r="C5204" s="85" t="s">
        <v>7939</v>
      </c>
      <c r="D5204" s="85" t="s">
        <v>13090</v>
      </c>
      <c r="E5204" s="202" t="s">
        <v>16604</v>
      </c>
      <c r="F5204" s="85" t="s">
        <v>55</v>
      </c>
      <c r="G5204" s="85" t="s">
        <v>63</v>
      </c>
      <c r="H5204" s="85" t="s">
        <v>20690</v>
      </c>
      <c r="I5204" s="3" t="s">
        <v>4564</v>
      </c>
      <c r="J5204" s="85" t="s">
        <v>4435</v>
      </c>
      <c r="K5204" s="7" t="s">
        <v>3838</v>
      </c>
      <c r="L5204" s="3"/>
      <c r="M5204" s="3"/>
      <c r="N5204" s="41" t="s">
        <v>8701</v>
      </c>
      <c r="O5204" s="87">
        <v>915298</v>
      </c>
      <c r="P5204" s="87">
        <v>829351</v>
      </c>
      <c r="Q5204" s="87">
        <v>85947</v>
      </c>
      <c r="R5204" s="87">
        <v>0</v>
      </c>
      <c r="S5204" s="87"/>
      <c r="T5204" s="87"/>
      <c r="U5204" s="85">
        <v>2011</v>
      </c>
      <c r="V5204" s="179"/>
      <c r="W5204" s="7"/>
      <c r="X5204" s="3"/>
      <c r="Y5204" s="3"/>
      <c r="Z5204" s="146">
        <v>74596</v>
      </c>
      <c r="AA5204" s="11"/>
      <c r="AB5204" s="123" t="s">
        <v>7939</v>
      </c>
      <c r="AC5204" s="124"/>
      <c r="AD5204" s="41"/>
      <c r="AE5204" s="41"/>
      <c r="AF5204" s="191">
        <v>43927</v>
      </c>
      <c r="AG5204" s="41"/>
      <c r="AH5204" s="41" t="s">
        <v>8024</v>
      </c>
      <c r="AI5204" s="80" t="s">
        <v>6</v>
      </c>
      <c r="AJ5204" s="41"/>
      <c r="AK5204" s="3"/>
      <c r="AL5204" s="85"/>
      <c r="AM5204" s="151" t="s">
        <v>19998</v>
      </c>
      <c r="AN5204" s="15"/>
      <c r="AO5204" s="166"/>
      <c r="AP5204" s="5">
        <f t="shared" si="82"/>
        <v>0</v>
      </c>
      <c r="AQ5204" s="16"/>
      <c r="AR5204" s="205">
        <v>1</v>
      </c>
      <c r="AS5204" s="16"/>
      <c r="AT5204" s="16"/>
      <c r="AU5204" s="16"/>
      <c r="AV5204" s="16"/>
      <c r="AW5204" s="16"/>
      <c r="AX5204" s="16"/>
    </row>
    <row r="5205" spans="1:50" customFormat="1" ht="15.75" hidden="1" customHeight="1" x14ac:dyDescent="0.2">
      <c r="A5205" s="7" t="s">
        <v>9291</v>
      </c>
      <c r="B5205" s="3" t="s">
        <v>9292</v>
      </c>
      <c r="C5205" s="85" t="s">
        <v>7939</v>
      </c>
      <c r="D5205" s="85" t="s">
        <v>13090</v>
      </c>
      <c r="E5205" s="202" t="s">
        <v>154</v>
      </c>
      <c r="F5205" s="85" t="s">
        <v>55</v>
      </c>
      <c r="G5205" s="85" t="s">
        <v>63</v>
      </c>
      <c r="H5205" s="85" t="s">
        <v>20690</v>
      </c>
      <c r="I5205" s="3" t="s">
        <v>4564</v>
      </c>
      <c r="J5205" s="85" t="s">
        <v>4435</v>
      </c>
      <c r="K5205" s="7" t="s">
        <v>3838</v>
      </c>
      <c r="L5205" s="3"/>
      <c r="M5205" s="3"/>
      <c r="N5205" s="41" t="s">
        <v>8701</v>
      </c>
      <c r="O5205" s="87">
        <v>1027071</v>
      </c>
      <c r="P5205" s="87">
        <v>895535</v>
      </c>
      <c r="Q5205" s="87">
        <v>131536</v>
      </c>
      <c r="R5205" s="87">
        <v>0</v>
      </c>
      <c r="S5205" s="87"/>
      <c r="T5205" s="87"/>
      <c r="U5205" s="85">
        <v>2011</v>
      </c>
      <c r="V5205" s="179"/>
      <c r="W5205" s="7"/>
      <c r="X5205" s="3"/>
      <c r="Y5205" s="3"/>
      <c r="Z5205" s="146">
        <v>75597</v>
      </c>
      <c r="AA5205" s="11"/>
      <c r="AB5205" s="123" t="s">
        <v>7939</v>
      </c>
      <c r="AC5205" s="124"/>
      <c r="AD5205" s="41"/>
      <c r="AE5205" s="41"/>
      <c r="AF5205" s="191">
        <v>42254</v>
      </c>
      <c r="AG5205" s="41"/>
      <c r="AH5205" s="41" t="s">
        <v>8024</v>
      </c>
      <c r="AI5205" s="80" t="s">
        <v>6</v>
      </c>
      <c r="AJ5205" s="41"/>
      <c r="AK5205" s="3"/>
      <c r="AL5205" s="85"/>
      <c r="AM5205" s="151" t="s">
        <v>19998</v>
      </c>
      <c r="AN5205" s="15"/>
      <c r="AO5205" s="166"/>
      <c r="AP5205" s="5">
        <f t="shared" si="82"/>
        <v>0</v>
      </c>
      <c r="AQ5205" s="16"/>
      <c r="AR5205" s="205">
        <v>1</v>
      </c>
      <c r="AS5205" s="16"/>
      <c r="AT5205" s="16"/>
      <c r="AU5205" s="16"/>
      <c r="AV5205" s="16"/>
      <c r="AW5205" s="16"/>
      <c r="AX5205" s="16"/>
    </row>
    <row r="5206" spans="1:50" customFormat="1" ht="15.75" hidden="1" customHeight="1" x14ac:dyDescent="0.2">
      <c r="A5206" s="7" t="s">
        <v>9293</v>
      </c>
      <c r="B5206" s="3" t="s">
        <v>9294</v>
      </c>
      <c r="C5206" s="85" t="s">
        <v>7939</v>
      </c>
      <c r="D5206" s="85" t="s">
        <v>13090</v>
      </c>
      <c r="E5206" s="202" t="s">
        <v>154</v>
      </c>
      <c r="F5206" s="85" t="s">
        <v>55</v>
      </c>
      <c r="G5206" s="85" t="s">
        <v>59</v>
      </c>
      <c r="H5206" s="85" t="s">
        <v>20690</v>
      </c>
      <c r="I5206" s="3" t="s">
        <v>4564</v>
      </c>
      <c r="J5206" s="85" t="s">
        <v>115</v>
      </c>
      <c r="K5206" s="7" t="s">
        <v>9295</v>
      </c>
      <c r="L5206" s="3"/>
      <c r="M5206" s="3"/>
      <c r="N5206" s="41" t="s">
        <v>9296</v>
      </c>
      <c r="O5206" s="87">
        <v>180599</v>
      </c>
      <c r="P5206" s="87">
        <v>98806</v>
      </c>
      <c r="Q5206" s="87">
        <v>81793</v>
      </c>
      <c r="R5206" s="87">
        <v>0</v>
      </c>
      <c r="S5206" s="87"/>
      <c r="T5206" s="87"/>
      <c r="U5206" s="85">
        <v>2014</v>
      </c>
      <c r="V5206" s="179"/>
      <c r="W5206" s="7"/>
      <c r="X5206" s="3"/>
      <c r="Y5206" s="3"/>
      <c r="Z5206" s="211">
        <v>22226</v>
      </c>
      <c r="AA5206" s="11"/>
      <c r="AB5206" s="123" t="s">
        <v>7939</v>
      </c>
      <c r="AC5206" s="124"/>
      <c r="AD5206" s="41"/>
      <c r="AE5206" s="41"/>
      <c r="AF5206" s="191">
        <v>43927</v>
      </c>
      <c r="AG5206" s="41"/>
      <c r="AH5206" s="41" t="s">
        <v>8024</v>
      </c>
      <c r="AI5206" s="80" t="s">
        <v>6</v>
      </c>
      <c r="AJ5206" s="41"/>
      <c r="AK5206" s="3"/>
      <c r="AL5206" s="85"/>
      <c r="AM5206" s="151" t="s">
        <v>19998</v>
      </c>
      <c r="AN5206" s="15"/>
      <c r="AO5206" s="166"/>
      <c r="AP5206" s="5">
        <f t="shared" si="82"/>
        <v>0</v>
      </c>
      <c r="AQ5206" s="16"/>
      <c r="AR5206" s="205">
        <v>1</v>
      </c>
      <c r="AS5206" s="16"/>
      <c r="AT5206" s="16"/>
      <c r="AU5206" s="16"/>
      <c r="AV5206" s="16"/>
      <c r="AW5206" s="16"/>
      <c r="AX5206" s="16"/>
    </row>
    <row r="5207" spans="1:50" customFormat="1" ht="15.75" hidden="1" customHeight="1" x14ac:dyDescent="0.2">
      <c r="A5207" s="7" t="s">
        <v>9297</v>
      </c>
      <c r="B5207" s="1" t="s">
        <v>9298</v>
      </c>
      <c r="C5207" s="85" t="s">
        <v>7939</v>
      </c>
      <c r="D5207" s="85" t="s">
        <v>13090</v>
      </c>
      <c r="E5207" s="202" t="s">
        <v>7951</v>
      </c>
      <c r="F5207" s="85" t="s">
        <v>55</v>
      </c>
      <c r="G5207" s="85" t="s">
        <v>57</v>
      </c>
      <c r="H5207" s="85" t="s">
        <v>20690</v>
      </c>
      <c r="I5207" s="3" t="s">
        <v>7970</v>
      </c>
      <c r="J5207" s="85" t="s">
        <v>4435</v>
      </c>
      <c r="K5207" s="7" t="s">
        <v>3838</v>
      </c>
      <c r="L5207" s="7"/>
      <c r="M5207" s="7"/>
      <c r="N5207" s="2" t="s">
        <v>9299</v>
      </c>
      <c r="O5207" s="87">
        <v>0</v>
      </c>
      <c r="P5207" s="87">
        <v>0</v>
      </c>
      <c r="Q5207" s="87">
        <v>0</v>
      </c>
      <c r="R5207" s="87">
        <v>0</v>
      </c>
      <c r="S5207" s="87"/>
      <c r="T5207" s="87"/>
      <c r="U5207" s="85" t="s">
        <v>112</v>
      </c>
      <c r="V5207" s="179"/>
      <c r="W5207" s="7"/>
      <c r="X5207" s="7"/>
      <c r="Y5207" s="7"/>
      <c r="Z5207" s="210">
        <v>37195</v>
      </c>
      <c r="AA5207" s="11"/>
      <c r="AB5207" s="123" t="s">
        <v>7939</v>
      </c>
      <c r="AC5207" s="124"/>
      <c r="AD5207" s="80"/>
      <c r="AE5207" s="80"/>
      <c r="AF5207" s="191"/>
      <c r="AG5207" s="80"/>
      <c r="AH5207" s="2" t="s">
        <v>8024</v>
      </c>
      <c r="AI5207" s="80" t="s">
        <v>6</v>
      </c>
      <c r="AJ5207" s="80"/>
      <c r="AK5207" s="7"/>
      <c r="AL5207" s="85"/>
      <c r="AM5207" s="151" t="s">
        <v>19998</v>
      </c>
      <c r="AN5207" s="16"/>
      <c r="AO5207" s="166"/>
      <c r="AP5207" s="5">
        <f t="shared" si="82"/>
        <v>0</v>
      </c>
      <c r="AQ5207" s="16"/>
      <c r="AR5207" s="205">
        <v>1</v>
      </c>
      <c r="AS5207" s="16"/>
      <c r="AT5207" s="16"/>
      <c r="AU5207" s="16"/>
      <c r="AV5207" s="16"/>
      <c r="AW5207" s="16"/>
      <c r="AX5207" s="16"/>
    </row>
    <row r="5208" spans="1:50" customFormat="1" ht="15.75" hidden="1" customHeight="1" x14ac:dyDescent="0.2">
      <c r="A5208" s="7" t="s">
        <v>9300</v>
      </c>
      <c r="B5208" s="3" t="s">
        <v>9301</v>
      </c>
      <c r="C5208" s="85" t="s">
        <v>7939</v>
      </c>
      <c r="D5208" s="85" t="s">
        <v>13090</v>
      </c>
      <c r="E5208" s="202" t="s">
        <v>154</v>
      </c>
      <c r="F5208" s="85" t="s">
        <v>55</v>
      </c>
      <c r="G5208" s="85" t="s">
        <v>57</v>
      </c>
      <c r="H5208" s="85" t="s">
        <v>20690</v>
      </c>
      <c r="I5208" s="3" t="s">
        <v>4564</v>
      </c>
      <c r="J5208" s="85" t="s">
        <v>5308</v>
      </c>
      <c r="K5208" s="7" t="s">
        <v>265</v>
      </c>
      <c r="L5208" s="3"/>
      <c r="M5208" s="3"/>
      <c r="N5208" s="41" t="s">
        <v>9302</v>
      </c>
      <c r="O5208" s="87">
        <v>442368</v>
      </c>
      <c r="P5208" s="87">
        <v>30000</v>
      </c>
      <c r="Q5208" s="87">
        <v>412368</v>
      </c>
      <c r="R5208" s="87">
        <v>0</v>
      </c>
      <c r="S5208" s="87"/>
      <c r="T5208" s="87"/>
      <c r="U5208" s="85">
        <v>2017</v>
      </c>
      <c r="V5208" s="179"/>
      <c r="W5208" s="7"/>
      <c r="X5208" s="3"/>
      <c r="Y5208" s="3"/>
      <c r="Z5208" s="146">
        <v>423245</v>
      </c>
      <c r="AA5208" s="11"/>
      <c r="AB5208" s="123" t="s">
        <v>7939</v>
      </c>
      <c r="AC5208" s="124"/>
      <c r="AD5208" s="41"/>
      <c r="AE5208" s="41"/>
      <c r="AF5208" s="191">
        <v>43927</v>
      </c>
      <c r="AG5208" s="41"/>
      <c r="AH5208" s="41" t="s">
        <v>8024</v>
      </c>
      <c r="AI5208" s="80" t="s">
        <v>6</v>
      </c>
      <c r="AJ5208" s="41"/>
      <c r="AK5208" s="3"/>
      <c r="AL5208" s="85"/>
      <c r="AM5208" s="151" t="s">
        <v>19998</v>
      </c>
      <c r="AN5208" s="15"/>
      <c r="AO5208" s="166"/>
      <c r="AP5208" s="5">
        <f t="shared" si="82"/>
        <v>0</v>
      </c>
      <c r="AQ5208" s="16"/>
      <c r="AR5208" s="205">
        <v>1</v>
      </c>
      <c r="AS5208" s="16"/>
      <c r="AT5208" s="16"/>
      <c r="AU5208" s="16"/>
      <c r="AV5208" s="16"/>
      <c r="AW5208" s="16"/>
      <c r="AX5208" s="16"/>
    </row>
    <row r="5209" spans="1:50" customFormat="1" ht="15.75" hidden="1" customHeight="1" x14ac:dyDescent="0.2">
      <c r="A5209" s="7" t="s">
        <v>9303</v>
      </c>
      <c r="B5209" s="3" t="s">
        <v>9304</v>
      </c>
      <c r="C5209" s="85" t="s">
        <v>7939</v>
      </c>
      <c r="D5209" s="85" t="s">
        <v>13090</v>
      </c>
      <c r="E5209" s="202" t="s">
        <v>154</v>
      </c>
      <c r="F5209" s="85" t="s">
        <v>55</v>
      </c>
      <c r="G5209" s="85" t="s">
        <v>59</v>
      </c>
      <c r="H5209" s="85" t="s">
        <v>20690</v>
      </c>
      <c r="I5209" s="3" t="s">
        <v>7970</v>
      </c>
      <c r="J5209" s="85" t="s">
        <v>4435</v>
      </c>
      <c r="K5209" s="7" t="s">
        <v>3838</v>
      </c>
      <c r="L5209" s="3"/>
      <c r="M5209" s="3"/>
      <c r="N5209" s="41" t="s">
        <v>9305</v>
      </c>
      <c r="O5209" s="87">
        <v>33221</v>
      </c>
      <c r="P5209" s="87">
        <v>33221</v>
      </c>
      <c r="Q5209" s="87">
        <v>0</v>
      </c>
      <c r="R5209" s="87">
        <v>0</v>
      </c>
      <c r="S5209" s="87"/>
      <c r="T5209" s="87"/>
      <c r="U5209" s="85">
        <v>2013</v>
      </c>
      <c r="V5209" s="179"/>
      <c r="W5209" s="7"/>
      <c r="X5209" s="3"/>
      <c r="Y5209" s="3"/>
      <c r="Z5209" s="211">
        <v>17567</v>
      </c>
      <c r="AA5209" s="11"/>
      <c r="AB5209" s="123" t="s">
        <v>7939</v>
      </c>
      <c r="AC5209" s="124"/>
      <c r="AD5209" s="41"/>
      <c r="AE5209" s="41"/>
      <c r="AF5209" s="191">
        <v>43927</v>
      </c>
      <c r="AG5209" s="41"/>
      <c r="AH5209" s="41" t="s">
        <v>8024</v>
      </c>
      <c r="AI5209" s="80" t="s">
        <v>6</v>
      </c>
      <c r="AJ5209" s="41"/>
      <c r="AK5209" s="3"/>
      <c r="AL5209" s="85"/>
      <c r="AM5209" s="151" t="s">
        <v>19998</v>
      </c>
      <c r="AN5209" s="15"/>
      <c r="AO5209" s="166"/>
      <c r="AP5209" s="5">
        <f t="shared" si="82"/>
        <v>0</v>
      </c>
      <c r="AQ5209" s="16"/>
      <c r="AR5209" s="205">
        <v>1</v>
      </c>
      <c r="AS5209" s="16"/>
      <c r="AT5209" s="16"/>
      <c r="AU5209" s="16"/>
      <c r="AV5209" s="16"/>
      <c r="AW5209" s="16"/>
      <c r="AX5209" s="16"/>
    </row>
    <row r="5210" spans="1:50" customFormat="1" ht="15.75" hidden="1" customHeight="1" x14ac:dyDescent="0.2">
      <c r="A5210" s="7" t="s">
        <v>9306</v>
      </c>
      <c r="B5210" s="3" t="s">
        <v>27028</v>
      </c>
      <c r="C5210" s="85" t="s">
        <v>7939</v>
      </c>
      <c r="D5210" s="85" t="s">
        <v>13090</v>
      </c>
      <c r="E5210" s="202" t="s">
        <v>16631</v>
      </c>
      <c r="F5210" s="85" t="s">
        <v>55</v>
      </c>
      <c r="G5210" s="85" t="s">
        <v>63</v>
      </c>
      <c r="H5210" s="85" t="s">
        <v>20690</v>
      </c>
      <c r="I5210" s="3" t="s">
        <v>4564</v>
      </c>
      <c r="J5210" s="85" t="s">
        <v>4400</v>
      </c>
      <c r="K5210" s="7" t="s">
        <v>4422</v>
      </c>
      <c r="L5210" s="3"/>
      <c r="M5210" s="3"/>
      <c r="N5210" s="41" t="s">
        <v>9183</v>
      </c>
      <c r="O5210" s="87">
        <v>86983</v>
      </c>
      <c r="P5210" s="87">
        <v>86983</v>
      </c>
      <c r="Q5210" s="87">
        <v>0</v>
      </c>
      <c r="R5210" s="87">
        <v>0</v>
      </c>
      <c r="S5210" s="87"/>
      <c r="T5210" s="87"/>
      <c r="U5210" s="85">
        <v>2012</v>
      </c>
      <c r="V5210" s="179"/>
      <c r="W5210" s="7"/>
      <c r="X5210" s="3"/>
      <c r="Y5210" s="3"/>
      <c r="Z5210" s="146">
        <v>116644</v>
      </c>
      <c r="AA5210" s="11"/>
      <c r="AB5210" s="123" t="s">
        <v>7939</v>
      </c>
      <c r="AC5210" s="124"/>
      <c r="AD5210" s="41"/>
      <c r="AE5210" s="41"/>
      <c r="AF5210" s="191"/>
      <c r="AG5210" s="41"/>
      <c r="AH5210" s="41" t="s">
        <v>8024</v>
      </c>
      <c r="AI5210" s="80" t="s">
        <v>6</v>
      </c>
      <c r="AJ5210" s="41"/>
      <c r="AK5210" s="3"/>
      <c r="AL5210" s="85"/>
      <c r="AM5210" s="151" t="s">
        <v>19998</v>
      </c>
      <c r="AN5210" s="15"/>
      <c r="AO5210" s="166"/>
      <c r="AP5210" s="5">
        <f t="shared" si="82"/>
        <v>0</v>
      </c>
      <c r="AQ5210" s="16"/>
      <c r="AR5210" s="205">
        <v>1</v>
      </c>
      <c r="AS5210" s="16"/>
      <c r="AT5210" s="16"/>
      <c r="AU5210" s="16"/>
      <c r="AV5210" s="16"/>
      <c r="AW5210" s="16"/>
      <c r="AX5210" s="16"/>
    </row>
    <row r="5211" spans="1:50" customFormat="1" ht="15.75" hidden="1" customHeight="1" x14ac:dyDescent="0.2">
      <c r="A5211" s="7" t="s">
        <v>9307</v>
      </c>
      <c r="B5211" s="3" t="s">
        <v>9308</v>
      </c>
      <c r="C5211" s="85" t="s">
        <v>7939</v>
      </c>
      <c r="D5211" s="85" t="s">
        <v>13090</v>
      </c>
      <c r="E5211" s="202" t="s">
        <v>154</v>
      </c>
      <c r="F5211" s="85" t="s">
        <v>55</v>
      </c>
      <c r="G5211" s="85" t="s">
        <v>63</v>
      </c>
      <c r="H5211" s="85" t="s">
        <v>20690</v>
      </c>
      <c r="I5211" s="3" t="s">
        <v>16635</v>
      </c>
      <c r="J5211" s="85" t="s">
        <v>4400</v>
      </c>
      <c r="K5211" s="7" t="s">
        <v>4422</v>
      </c>
      <c r="L5211" s="3"/>
      <c r="M5211" s="3"/>
      <c r="N5211" s="41" t="s">
        <v>9309</v>
      </c>
      <c r="O5211" s="87">
        <v>37764</v>
      </c>
      <c r="P5211" s="87">
        <v>36764</v>
      </c>
      <c r="Q5211" s="87">
        <v>1000</v>
      </c>
      <c r="R5211" s="87">
        <v>0</v>
      </c>
      <c r="S5211" s="87"/>
      <c r="T5211" s="87"/>
      <c r="U5211" s="85">
        <v>2007</v>
      </c>
      <c r="V5211" s="179"/>
      <c r="W5211" s="7"/>
      <c r="X5211" s="3"/>
      <c r="Y5211" s="3"/>
      <c r="Z5211" s="146">
        <v>29091</v>
      </c>
      <c r="AA5211" s="11"/>
      <c r="AB5211" s="123" t="s">
        <v>7939</v>
      </c>
      <c r="AC5211" s="124"/>
      <c r="AD5211" s="41"/>
      <c r="AE5211" s="41"/>
      <c r="AF5211" s="191">
        <v>43927</v>
      </c>
      <c r="AG5211" s="41"/>
      <c r="AH5211" s="41" t="s">
        <v>8024</v>
      </c>
      <c r="AI5211" s="80" t="s">
        <v>6</v>
      </c>
      <c r="AJ5211" s="41"/>
      <c r="AK5211" s="3"/>
      <c r="AL5211" s="85"/>
      <c r="AM5211" s="151" t="s">
        <v>19998</v>
      </c>
      <c r="AN5211" s="15"/>
      <c r="AO5211" s="166"/>
      <c r="AP5211" s="5">
        <f t="shared" si="82"/>
        <v>0</v>
      </c>
      <c r="AQ5211" s="16"/>
      <c r="AR5211" s="205">
        <v>1</v>
      </c>
      <c r="AS5211" s="16"/>
      <c r="AT5211" s="16"/>
      <c r="AU5211" s="16"/>
      <c r="AV5211" s="16"/>
      <c r="AW5211" s="16"/>
      <c r="AX5211" s="16"/>
    </row>
    <row r="5212" spans="1:50" customFormat="1" ht="15.75" hidden="1" customHeight="1" x14ac:dyDescent="0.2">
      <c r="A5212" s="7" t="s">
        <v>9310</v>
      </c>
      <c r="B5212" s="3" t="s">
        <v>9311</v>
      </c>
      <c r="C5212" s="85" t="s">
        <v>7939</v>
      </c>
      <c r="D5212" s="85" t="s">
        <v>13090</v>
      </c>
      <c r="E5212" s="202" t="s">
        <v>154</v>
      </c>
      <c r="F5212" s="85" t="s">
        <v>25110</v>
      </c>
      <c r="G5212" s="85" t="s">
        <v>51</v>
      </c>
      <c r="H5212" s="85" t="s">
        <v>20690</v>
      </c>
      <c r="I5212" s="3" t="s">
        <v>7958</v>
      </c>
      <c r="J5212" s="85" t="s">
        <v>4400</v>
      </c>
      <c r="K5212" s="7" t="s">
        <v>4422</v>
      </c>
      <c r="L5212" s="3"/>
      <c r="M5212" s="3"/>
      <c r="N5212" s="41" t="s">
        <v>9312</v>
      </c>
      <c r="O5212" s="87">
        <v>2285039</v>
      </c>
      <c r="P5212" s="87">
        <v>2226289</v>
      </c>
      <c r="Q5212" s="87">
        <v>58750</v>
      </c>
      <c r="R5212" s="87">
        <v>0</v>
      </c>
      <c r="S5212" s="87"/>
      <c r="T5212" s="87"/>
      <c r="U5212" s="85">
        <v>2010</v>
      </c>
      <c r="V5212" s="179"/>
      <c r="W5212" s="7"/>
      <c r="X5212" s="3"/>
      <c r="Y5212" s="3"/>
      <c r="Z5212" s="146">
        <v>1044328</v>
      </c>
      <c r="AA5212" s="11"/>
      <c r="AB5212" s="123" t="s">
        <v>7939</v>
      </c>
      <c r="AC5212" s="124"/>
      <c r="AD5212" s="41"/>
      <c r="AE5212" s="41"/>
      <c r="AF5212" s="191">
        <v>42263</v>
      </c>
      <c r="AG5212" s="41"/>
      <c r="AH5212" s="41" t="s">
        <v>8024</v>
      </c>
      <c r="AI5212" s="80" t="s">
        <v>6</v>
      </c>
      <c r="AJ5212" s="41"/>
      <c r="AK5212" s="3"/>
      <c r="AL5212" s="85"/>
      <c r="AM5212" s="151" t="s">
        <v>19998</v>
      </c>
      <c r="AN5212" s="15"/>
      <c r="AO5212" s="166"/>
      <c r="AP5212" s="5">
        <f t="shared" si="82"/>
        <v>0</v>
      </c>
      <c r="AQ5212" s="16"/>
      <c r="AR5212" s="205">
        <v>1</v>
      </c>
      <c r="AS5212" s="16"/>
      <c r="AT5212" s="16"/>
      <c r="AU5212" s="16"/>
      <c r="AV5212" s="16"/>
      <c r="AW5212" s="16"/>
      <c r="AX5212" s="16"/>
    </row>
    <row r="5213" spans="1:50" customFormat="1" ht="15.75" hidden="1" customHeight="1" x14ac:dyDescent="0.2">
      <c r="A5213" s="7" t="s">
        <v>9313</v>
      </c>
      <c r="B5213" s="1" t="s">
        <v>9314</v>
      </c>
      <c r="C5213" s="85" t="s">
        <v>7939</v>
      </c>
      <c r="D5213" s="85" t="s">
        <v>13090</v>
      </c>
      <c r="E5213" s="202" t="s">
        <v>8031</v>
      </c>
      <c r="F5213" s="85" t="s">
        <v>55</v>
      </c>
      <c r="G5213" s="85" t="s">
        <v>57</v>
      </c>
      <c r="H5213" s="85" t="s">
        <v>20690</v>
      </c>
      <c r="I5213" s="3" t="s">
        <v>4564</v>
      </c>
      <c r="J5213" s="85" t="s">
        <v>124</v>
      </c>
      <c r="K5213" s="7" t="s">
        <v>125</v>
      </c>
      <c r="L5213" s="7"/>
      <c r="M5213" s="7"/>
      <c r="N5213" s="2" t="s">
        <v>7950</v>
      </c>
      <c r="O5213" s="87">
        <v>0</v>
      </c>
      <c r="P5213" s="87">
        <v>0</v>
      </c>
      <c r="Q5213" s="87">
        <v>0</v>
      </c>
      <c r="R5213" s="87">
        <v>0</v>
      </c>
      <c r="S5213" s="87"/>
      <c r="T5213" s="87"/>
      <c r="U5213" s="85" t="s">
        <v>112</v>
      </c>
      <c r="V5213" s="179"/>
      <c r="W5213" s="7"/>
      <c r="X5213" s="7"/>
      <c r="Y5213" s="7"/>
      <c r="Z5213" s="210">
        <v>41428</v>
      </c>
      <c r="AA5213" s="11"/>
      <c r="AB5213" s="123" t="s">
        <v>7939</v>
      </c>
      <c r="AC5213" s="124"/>
      <c r="AD5213" s="80"/>
      <c r="AE5213" s="80"/>
      <c r="AF5213" s="191"/>
      <c r="AG5213" s="80"/>
      <c r="AH5213" s="2" t="s">
        <v>8024</v>
      </c>
      <c r="AI5213" s="80" t="s">
        <v>6</v>
      </c>
      <c r="AJ5213" s="80"/>
      <c r="AK5213" s="7"/>
      <c r="AL5213" s="85"/>
      <c r="AM5213" s="151" t="s">
        <v>19998</v>
      </c>
      <c r="AN5213" s="16"/>
      <c r="AO5213" s="166"/>
      <c r="AP5213" s="5">
        <f t="shared" si="82"/>
        <v>0</v>
      </c>
      <c r="AQ5213" s="16"/>
      <c r="AR5213" s="205">
        <v>1</v>
      </c>
      <c r="AS5213" s="16"/>
      <c r="AT5213" s="16"/>
      <c r="AU5213" s="16"/>
      <c r="AV5213" s="16"/>
      <c r="AW5213" s="16"/>
      <c r="AX5213" s="16"/>
    </row>
    <row r="5214" spans="1:50" customFormat="1" ht="15.75" hidden="1" customHeight="1" x14ac:dyDescent="0.2">
      <c r="A5214" s="7" t="s">
        <v>9315</v>
      </c>
      <c r="B5214" s="1" t="s">
        <v>9316</v>
      </c>
      <c r="C5214" s="85" t="s">
        <v>7939</v>
      </c>
      <c r="D5214" s="85" t="s">
        <v>13090</v>
      </c>
      <c r="E5214" s="202" t="s">
        <v>7951</v>
      </c>
      <c r="F5214" s="85" t="s">
        <v>55</v>
      </c>
      <c r="G5214" s="85" t="s">
        <v>63</v>
      </c>
      <c r="H5214" s="85" t="s">
        <v>20690</v>
      </c>
      <c r="I5214" s="3" t="s">
        <v>4564</v>
      </c>
      <c r="J5214" s="85" t="s">
        <v>124</v>
      </c>
      <c r="K5214" s="7" t="s">
        <v>8149</v>
      </c>
      <c r="L5214" s="7"/>
      <c r="M5214" s="7"/>
      <c r="N5214" s="2" t="s">
        <v>9317</v>
      </c>
      <c r="O5214" s="87">
        <v>0</v>
      </c>
      <c r="P5214" s="87">
        <v>0</v>
      </c>
      <c r="Q5214" s="87">
        <v>0</v>
      </c>
      <c r="R5214" s="87">
        <v>0</v>
      </c>
      <c r="S5214" s="87"/>
      <c r="T5214" s="87"/>
      <c r="U5214" s="85" t="s">
        <v>112</v>
      </c>
      <c r="V5214" s="179"/>
      <c r="W5214" s="7"/>
      <c r="X5214" s="7"/>
      <c r="Y5214" s="7"/>
      <c r="Z5214" s="210">
        <v>121330</v>
      </c>
      <c r="AA5214" s="11"/>
      <c r="AB5214" s="123" t="s">
        <v>7939</v>
      </c>
      <c r="AC5214" s="124"/>
      <c r="AD5214" s="80"/>
      <c r="AE5214" s="80"/>
      <c r="AF5214" s="191"/>
      <c r="AG5214" s="80"/>
      <c r="AH5214" s="2" t="s">
        <v>8024</v>
      </c>
      <c r="AI5214" s="80" t="s">
        <v>6</v>
      </c>
      <c r="AJ5214" s="80"/>
      <c r="AK5214" s="7"/>
      <c r="AL5214" s="85"/>
      <c r="AM5214" s="151" t="s">
        <v>19998</v>
      </c>
      <c r="AN5214" s="16"/>
      <c r="AO5214" s="166"/>
      <c r="AP5214" s="5">
        <f t="shared" si="82"/>
        <v>0</v>
      </c>
      <c r="AQ5214" s="16"/>
      <c r="AR5214" s="205">
        <v>1</v>
      </c>
      <c r="AS5214" s="16"/>
      <c r="AT5214" s="16"/>
      <c r="AU5214" s="16"/>
      <c r="AV5214" s="16"/>
      <c r="AW5214" s="16"/>
      <c r="AX5214" s="16"/>
    </row>
    <row r="5215" spans="1:50" customFormat="1" ht="15.75" hidden="1" customHeight="1" x14ac:dyDescent="0.2">
      <c r="A5215" s="7" t="s">
        <v>9318</v>
      </c>
      <c r="B5215" s="3" t="s">
        <v>9319</v>
      </c>
      <c r="C5215" s="85" t="s">
        <v>7939</v>
      </c>
      <c r="D5215" s="85" t="s">
        <v>13090</v>
      </c>
      <c r="E5215" s="202" t="s">
        <v>154</v>
      </c>
      <c r="F5215" s="85" t="s">
        <v>34</v>
      </c>
      <c r="G5215" s="85" t="s">
        <v>39</v>
      </c>
      <c r="H5215" s="85" t="s">
        <v>20689</v>
      </c>
      <c r="I5215" s="3" t="s">
        <v>8857</v>
      </c>
      <c r="J5215" s="85" t="s">
        <v>4447</v>
      </c>
      <c r="K5215" s="7" t="s">
        <v>4685</v>
      </c>
      <c r="L5215" s="3"/>
      <c r="M5215" s="3"/>
      <c r="N5215" s="41" t="s">
        <v>5615</v>
      </c>
      <c r="O5215" s="87">
        <v>397071</v>
      </c>
      <c r="P5215" s="87">
        <v>259692</v>
      </c>
      <c r="Q5215" s="87">
        <v>137379</v>
      </c>
      <c r="R5215" s="87">
        <v>48955</v>
      </c>
      <c r="S5215" s="87"/>
      <c r="T5215" s="87"/>
      <c r="U5215" s="85">
        <v>2015</v>
      </c>
      <c r="V5215" s="179"/>
      <c r="W5215" s="7"/>
      <c r="X5215" s="3"/>
      <c r="Y5215" s="3"/>
      <c r="Z5215" s="211">
        <v>124706</v>
      </c>
      <c r="AA5215" s="11"/>
      <c r="AB5215" s="123" t="s">
        <v>7939</v>
      </c>
      <c r="AC5215" s="124"/>
      <c r="AD5215" s="41"/>
      <c r="AE5215" s="41"/>
      <c r="AF5215" s="191">
        <v>43927</v>
      </c>
      <c r="AG5215" s="41"/>
      <c r="AH5215" s="41" t="s">
        <v>7952</v>
      </c>
      <c r="AI5215" s="80" t="s">
        <v>6</v>
      </c>
      <c r="AJ5215" s="41"/>
      <c r="AK5215" s="4"/>
      <c r="AL5215" s="85"/>
      <c r="AM5215" s="151" t="s">
        <v>19998</v>
      </c>
      <c r="AN5215" s="15"/>
      <c r="AO5215" s="166"/>
      <c r="AP5215" s="5">
        <f t="shared" si="82"/>
        <v>0</v>
      </c>
      <c r="AQ5215" s="16"/>
      <c r="AR5215" s="205">
        <v>1</v>
      </c>
      <c r="AS5215" s="16"/>
      <c r="AT5215" s="16"/>
      <c r="AU5215" s="16"/>
      <c r="AV5215" s="16"/>
      <c r="AW5215" s="16"/>
      <c r="AX5215" s="16"/>
    </row>
    <row r="5216" spans="1:50" customFormat="1" ht="15.75" hidden="1" customHeight="1" x14ac:dyDescent="0.2">
      <c r="A5216" s="7" t="s">
        <v>9320</v>
      </c>
      <c r="B5216" s="1" t="s">
        <v>9321</v>
      </c>
      <c r="C5216" s="85" t="s">
        <v>7939</v>
      </c>
      <c r="D5216" s="85" t="s">
        <v>13090</v>
      </c>
      <c r="E5216" s="202" t="s">
        <v>8031</v>
      </c>
      <c r="F5216" s="85" t="s">
        <v>55</v>
      </c>
      <c r="G5216" s="85" t="s">
        <v>57</v>
      </c>
      <c r="H5216" s="85" t="s">
        <v>20690</v>
      </c>
      <c r="I5216" s="3" t="s">
        <v>7970</v>
      </c>
      <c r="J5216" s="85" t="s">
        <v>115</v>
      </c>
      <c r="K5216" s="7" t="s">
        <v>116</v>
      </c>
      <c r="L5216" s="7"/>
      <c r="M5216" s="7"/>
      <c r="N5216" s="2" t="s">
        <v>9322</v>
      </c>
      <c r="O5216" s="87">
        <v>0</v>
      </c>
      <c r="P5216" s="87">
        <v>0</v>
      </c>
      <c r="Q5216" s="87">
        <v>0</v>
      </c>
      <c r="R5216" s="87">
        <v>0</v>
      </c>
      <c r="S5216" s="87"/>
      <c r="T5216" s="87"/>
      <c r="U5216" s="85" t="s">
        <v>112</v>
      </c>
      <c r="V5216" s="179"/>
      <c r="W5216" s="7"/>
      <c r="X5216" s="7"/>
      <c r="Y5216" s="7"/>
      <c r="Z5216" s="212">
        <v>8309</v>
      </c>
      <c r="AA5216" s="11"/>
      <c r="AB5216" s="123" t="s">
        <v>7939</v>
      </c>
      <c r="AC5216" s="124"/>
      <c r="AD5216" s="80"/>
      <c r="AE5216" s="80"/>
      <c r="AF5216" s="191"/>
      <c r="AG5216" s="80"/>
      <c r="AH5216" s="2" t="s">
        <v>8024</v>
      </c>
      <c r="AI5216" s="80" t="s">
        <v>6</v>
      </c>
      <c r="AJ5216" s="80"/>
      <c r="AK5216" s="7"/>
      <c r="AL5216" s="85"/>
      <c r="AM5216" s="151" t="s">
        <v>19998</v>
      </c>
      <c r="AN5216" s="16"/>
      <c r="AO5216" s="166"/>
      <c r="AP5216" s="5">
        <f t="shared" si="82"/>
        <v>0</v>
      </c>
      <c r="AQ5216" s="16"/>
      <c r="AR5216" s="205">
        <v>1</v>
      </c>
      <c r="AS5216" s="16"/>
      <c r="AT5216" s="16"/>
      <c r="AU5216" s="16"/>
      <c r="AV5216" s="16"/>
      <c r="AW5216" s="16"/>
      <c r="AX5216" s="16"/>
    </row>
    <row r="5217" spans="1:50" customFormat="1" ht="15.75" hidden="1" customHeight="1" x14ac:dyDescent="0.2">
      <c r="A5217" s="7" t="s">
        <v>9323</v>
      </c>
      <c r="B5217" s="3" t="s">
        <v>9324</v>
      </c>
      <c r="C5217" s="85" t="s">
        <v>7939</v>
      </c>
      <c r="D5217" s="85" t="s">
        <v>13090</v>
      </c>
      <c r="E5217" s="202" t="s">
        <v>154</v>
      </c>
      <c r="F5217" s="85" t="s">
        <v>55</v>
      </c>
      <c r="G5217" s="85" t="s">
        <v>62</v>
      </c>
      <c r="H5217" s="85" t="s">
        <v>20690</v>
      </c>
      <c r="I5217" s="3" t="s">
        <v>22909</v>
      </c>
      <c r="J5217" s="85" t="s">
        <v>4435</v>
      </c>
      <c r="K5217" s="7" t="s">
        <v>3838</v>
      </c>
      <c r="L5217" s="3"/>
      <c r="M5217" s="3"/>
      <c r="N5217" s="41" t="s">
        <v>9325</v>
      </c>
      <c r="O5217" s="87">
        <v>65471</v>
      </c>
      <c r="P5217" s="87">
        <v>65299</v>
      </c>
      <c r="Q5217" s="87">
        <v>172</v>
      </c>
      <c r="R5217" s="87">
        <v>0</v>
      </c>
      <c r="S5217" s="87"/>
      <c r="T5217" s="87"/>
      <c r="U5217" s="85">
        <v>2014</v>
      </c>
      <c r="V5217" s="179"/>
      <c r="W5217" s="7"/>
      <c r="X5217" s="3"/>
      <c r="Y5217" s="3"/>
      <c r="Z5217" s="146">
        <v>34551</v>
      </c>
      <c r="AA5217" s="11"/>
      <c r="AB5217" s="123" t="s">
        <v>7939</v>
      </c>
      <c r="AC5217" s="124"/>
      <c r="AD5217" s="41"/>
      <c r="AE5217" s="41"/>
      <c r="AF5217" s="191">
        <v>42345</v>
      </c>
      <c r="AG5217" s="41"/>
      <c r="AH5217" s="41" t="s">
        <v>8024</v>
      </c>
      <c r="AI5217" s="80" t="s">
        <v>6</v>
      </c>
      <c r="AJ5217" s="41"/>
      <c r="AK5217" s="3"/>
      <c r="AL5217" s="85"/>
      <c r="AM5217" s="151" t="s">
        <v>19998</v>
      </c>
      <c r="AN5217" s="15"/>
      <c r="AO5217" s="166"/>
      <c r="AP5217" s="5">
        <f t="shared" si="82"/>
        <v>0</v>
      </c>
      <c r="AQ5217" s="16"/>
      <c r="AR5217" s="205">
        <v>1</v>
      </c>
      <c r="AS5217" s="16"/>
      <c r="AT5217" s="16"/>
      <c r="AU5217" s="16"/>
      <c r="AV5217" s="16"/>
      <c r="AW5217" s="16"/>
      <c r="AX5217" s="16"/>
    </row>
    <row r="5218" spans="1:50" customFormat="1" ht="15.75" hidden="1" customHeight="1" x14ac:dyDescent="0.2">
      <c r="A5218" s="7" t="s">
        <v>9326</v>
      </c>
      <c r="B5218" s="3" t="s">
        <v>13159</v>
      </c>
      <c r="C5218" s="85" t="s">
        <v>7939</v>
      </c>
      <c r="D5218" s="85" t="s">
        <v>13090</v>
      </c>
      <c r="E5218" s="202" t="s">
        <v>154</v>
      </c>
      <c r="F5218" s="85" t="s">
        <v>34</v>
      </c>
      <c r="G5218" s="85" t="s">
        <v>35</v>
      </c>
      <c r="H5218" s="85" t="s">
        <v>20688</v>
      </c>
      <c r="I5218" s="7" t="s">
        <v>8854</v>
      </c>
      <c r="J5218" s="85" t="s">
        <v>124</v>
      </c>
      <c r="K5218" s="7" t="s">
        <v>4412</v>
      </c>
      <c r="L5218" s="3"/>
      <c r="M5218" s="3"/>
      <c r="N5218" s="41" t="s">
        <v>9327</v>
      </c>
      <c r="O5218" s="87">
        <v>157662</v>
      </c>
      <c r="P5218" s="87">
        <v>157662</v>
      </c>
      <c r="Q5218" s="87">
        <v>0</v>
      </c>
      <c r="R5218" s="87">
        <v>17518</v>
      </c>
      <c r="S5218" s="87"/>
      <c r="T5218" s="87"/>
      <c r="U5218" s="85">
        <v>2015</v>
      </c>
      <c r="V5218" s="179"/>
      <c r="W5218" s="7"/>
      <c r="X5218" s="3"/>
      <c r="Y5218" s="3"/>
      <c r="Z5218" s="146">
        <v>4485</v>
      </c>
      <c r="AA5218" s="11"/>
      <c r="AB5218" s="123" t="s">
        <v>7939</v>
      </c>
      <c r="AC5218" s="124"/>
      <c r="AD5218" s="41"/>
      <c r="AE5218" s="41"/>
      <c r="AF5218" s="191">
        <v>43927</v>
      </c>
      <c r="AG5218" s="41"/>
      <c r="AH5218" s="41" t="s">
        <v>7952</v>
      </c>
      <c r="AI5218" s="80" t="s">
        <v>6</v>
      </c>
      <c r="AJ5218" s="41"/>
      <c r="AK5218" s="4"/>
      <c r="AL5218" s="85"/>
      <c r="AM5218" s="151" t="s">
        <v>19998</v>
      </c>
      <c r="AN5218" s="15"/>
      <c r="AO5218" s="166"/>
      <c r="AP5218" s="5">
        <f t="shared" si="82"/>
        <v>0</v>
      </c>
      <c r="AQ5218" s="16"/>
      <c r="AR5218" s="205">
        <v>1</v>
      </c>
      <c r="AS5218" s="16"/>
      <c r="AT5218" s="16"/>
      <c r="AU5218" s="16"/>
      <c r="AV5218" s="16"/>
      <c r="AW5218" s="16"/>
      <c r="AX5218" s="16"/>
    </row>
    <row r="5219" spans="1:50" customFormat="1" ht="15.75" hidden="1" customHeight="1" x14ac:dyDescent="0.2">
      <c r="A5219" s="7" t="s">
        <v>9328</v>
      </c>
      <c r="B5219" s="3" t="s">
        <v>13160</v>
      </c>
      <c r="C5219" s="85" t="s">
        <v>7939</v>
      </c>
      <c r="D5219" s="85" t="s">
        <v>13090</v>
      </c>
      <c r="E5219" s="202" t="s">
        <v>154</v>
      </c>
      <c r="F5219" s="85" t="s">
        <v>55</v>
      </c>
      <c r="G5219" s="85" t="s">
        <v>58</v>
      </c>
      <c r="H5219" s="85" t="s">
        <v>20690</v>
      </c>
      <c r="I5219" s="3" t="s">
        <v>27029</v>
      </c>
      <c r="J5219" s="85" t="s">
        <v>4435</v>
      </c>
      <c r="K5219" s="7" t="s">
        <v>3838</v>
      </c>
      <c r="L5219" s="3"/>
      <c r="M5219" s="3"/>
      <c r="N5219" s="41" t="s">
        <v>7950</v>
      </c>
      <c r="O5219" s="87">
        <v>1512305</v>
      </c>
      <c r="P5219" s="87">
        <v>966563</v>
      </c>
      <c r="Q5219" s="87">
        <v>545742</v>
      </c>
      <c r="R5219" s="87">
        <v>0</v>
      </c>
      <c r="S5219" s="87"/>
      <c r="T5219" s="87"/>
      <c r="U5219" s="85">
        <v>2014</v>
      </c>
      <c r="V5219" s="179"/>
      <c r="W5219" s="7"/>
      <c r="X5219" s="3"/>
      <c r="Y5219" s="3"/>
      <c r="Z5219" s="146">
        <v>247123</v>
      </c>
      <c r="AA5219" s="11"/>
      <c r="AB5219" s="123" t="s">
        <v>7939</v>
      </c>
      <c r="AC5219" s="124"/>
      <c r="AD5219" s="41"/>
      <c r="AE5219" s="41"/>
      <c r="AF5219" s="191">
        <v>43927</v>
      </c>
      <c r="AG5219" s="41"/>
      <c r="AH5219" s="41" t="s">
        <v>8024</v>
      </c>
      <c r="AI5219" s="80" t="s">
        <v>6</v>
      </c>
      <c r="AJ5219" s="41"/>
      <c r="AK5219" s="3"/>
      <c r="AL5219" s="85"/>
      <c r="AM5219" s="151" t="s">
        <v>19998</v>
      </c>
      <c r="AN5219" s="15"/>
      <c r="AO5219" s="166"/>
      <c r="AP5219" s="5">
        <f t="shared" si="82"/>
        <v>0</v>
      </c>
      <c r="AQ5219" s="16"/>
      <c r="AR5219" s="205">
        <v>1</v>
      </c>
      <c r="AS5219" s="16"/>
      <c r="AT5219" s="16"/>
      <c r="AU5219" s="16"/>
      <c r="AV5219" s="16"/>
      <c r="AW5219" s="16"/>
      <c r="AX5219" s="16"/>
    </row>
    <row r="5220" spans="1:50" customFormat="1" ht="15.75" hidden="1" customHeight="1" x14ac:dyDescent="0.2">
      <c r="A5220" s="7" t="s">
        <v>9329</v>
      </c>
      <c r="B5220" s="1" t="s">
        <v>9330</v>
      </c>
      <c r="C5220" s="85" t="s">
        <v>7939</v>
      </c>
      <c r="D5220" s="85" t="s">
        <v>13090</v>
      </c>
      <c r="E5220" s="202" t="s">
        <v>7951</v>
      </c>
      <c r="F5220" s="85" t="s">
        <v>34</v>
      </c>
      <c r="G5220" s="85" t="s">
        <v>38</v>
      </c>
      <c r="H5220" s="85" t="s">
        <v>20690</v>
      </c>
      <c r="I5220" s="3" t="s">
        <v>8165</v>
      </c>
      <c r="J5220" s="85" t="s">
        <v>4447</v>
      </c>
      <c r="K5220" s="7" t="s">
        <v>4685</v>
      </c>
      <c r="L5220" s="7"/>
      <c r="M5220" s="7"/>
      <c r="N5220" s="2" t="s">
        <v>9331</v>
      </c>
      <c r="O5220" s="87">
        <v>0</v>
      </c>
      <c r="P5220" s="87">
        <v>0</v>
      </c>
      <c r="Q5220" s="87">
        <v>0</v>
      </c>
      <c r="R5220" s="87">
        <v>0</v>
      </c>
      <c r="S5220" s="87"/>
      <c r="T5220" s="87"/>
      <c r="U5220" s="85" t="s">
        <v>112</v>
      </c>
      <c r="V5220" s="179"/>
      <c r="W5220" s="7"/>
      <c r="X5220" s="7"/>
      <c r="Y5220" s="7"/>
      <c r="Z5220" s="212">
        <v>1624961</v>
      </c>
      <c r="AA5220" s="11"/>
      <c r="AB5220" s="123" t="s">
        <v>7939</v>
      </c>
      <c r="AC5220" s="124"/>
      <c r="AD5220" s="80"/>
      <c r="AE5220" s="80"/>
      <c r="AF5220" s="191"/>
      <c r="AG5220" s="80"/>
      <c r="AH5220" s="2" t="s">
        <v>7952</v>
      </c>
      <c r="AI5220" s="80" t="s">
        <v>6</v>
      </c>
      <c r="AJ5220" s="80"/>
      <c r="AK5220" s="4"/>
      <c r="AL5220" s="85"/>
      <c r="AM5220" s="151" t="s">
        <v>19998</v>
      </c>
      <c r="AN5220" s="16"/>
      <c r="AO5220" s="166"/>
      <c r="AP5220" s="5">
        <f t="shared" si="82"/>
        <v>0</v>
      </c>
      <c r="AQ5220" s="16"/>
      <c r="AR5220" s="205">
        <v>1</v>
      </c>
      <c r="AS5220" s="16"/>
      <c r="AT5220" s="16"/>
      <c r="AU5220" s="16"/>
      <c r="AV5220" s="16"/>
      <c r="AW5220" s="16"/>
      <c r="AX5220" s="16"/>
    </row>
    <row r="5221" spans="1:50" customFormat="1" ht="15.75" hidden="1" customHeight="1" x14ac:dyDescent="0.2">
      <c r="A5221" s="7" t="s">
        <v>9332</v>
      </c>
      <c r="B5221" s="3" t="s">
        <v>9333</v>
      </c>
      <c r="C5221" s="85" t="s">
        <v>7939</v>
      </c>
      <c r="D5221" s="85" t="s">
        <v>13090</v>
      </c>
      <c r="E5221" s="202" t="s">
        <v>154</v>
      </c>
      <c r="F5221" s="85" t="s">
        <v>55</v>
      </c>
      <c r="G5221" s="85" t="s">
        <v>57</v>
      </c>
      <c r="H5221" s="85" t="s">
        <v>20690</v>
      </c>
      <c r="I5221" s="3" t="s">
        <v>4564</v>
      </c>
      <c r="J5221" s="85" t="s">
        <v>4406</v>
      </c>
      <c r="K5221" s="7" t="s">
        <v>4407</v>
      </c>
      <c r="L5221" s="3"/>
      <c r="M5221" s="3"/>
      <c r="N5221" s="41" t="s">
        <v>16881</v>
      </c>
      <c r="O5221" s="87">
        <v>708702</v>
      </c>
      <c r="P5221" s="87">
        <v>247410</v>
      </c>
      <c r="Q5221" s="87">
        <v>461292</v>
      </c>
      <c r="R5221" s="87">
        <v>0</v>
      </c>
      <c r="S5221" s="87"/>
      <c r="T5221" s="87"/>
      <c r="U5221" s="85">
        <v>2013</v>
      </c>
      <c r="V5221" s="179"/>
      <c r="W5221" s="7"/>
      <c r="X5221" s="3"/>
      <c r="Y5221" s="3"/>
      <c r="Z5221" s="146">
        <v>127655</v>
      </c>
      <c r="AA5221" s="11"/>
      <c r="AB5221" s="123" t="s">
        <v>7939</v>
      </c>
      <c r="AC5221" s="124"/>
      <c r="AD5221" s="41"/>
      <c r="AE5221" s="41"/>
      <c r="AF5221" s="191">
        <v>42317</v>
      </c>
      <c r="AG5221" s="41"/>
      <c r="AH5221" s="41" t="s">
        <v>8024</v>
      </c>
      <c r="AI5221" s="80" t="s">
        <v>6</v>
      </c>
      <c r="AJ5221" s="41"/>
      <c r="AK5221" s="3"/>
      <c r="AL5221" s="85"/>
      <c r="AM5221" s="151" t="s">
        <v>19998</v>
      </c>
      <c r="AN5221" s="15"/>
      <c r="AO5221" s="166"/>
      <c r="AP5221" s="5">
        <f t="shared" si="82"/>
        <v>0</v>
      </c>
      <c r="AQ5221" s="16"/>
      <c r="AR5221" s="205">
        <v>1</v>
      </c>
      <c r="AS5221" s="16"/>
      <c r="AT5221" s="16"/>
      <c r="AU5221" s="16"/>
      <c r="AV5221" s="16"/>
      <c r="AW5221" s="16"/>
      <c r="AX5221" s="16"/>
    </row>
    <row r="5222" spans="1:50" customFormat="1" ht="15.75" hidden="1" customHeight="1" x14ac:dyDescent="0.2">
      <c r="A5222" s="7" t="s">
        <v>9334</v>
      </c>
      <c r="B5222" s="3" t="s">
        <v>9335</v>
      </c>
      <c r="C5222" s="85" t="s">
        <v>7939</v>
      </c>
      <c r="D5222" s="85" t="s">
        <v>13090</v>
      </c>
      <c r="E5222" s="202" t="s">
        <v>154</v>
      </c>
      <c r="F5222" s="85" t="s">
        <v>68</v>
      </c>
      <c r="G5222" s="85" t="s">
        <v>71</v>
      </c>
      <c r="H5222" s="85" t="s">
        <v>20690</v>
      </c>
      <c r="I5222" s="3" t="s">
        <v>9079</v>
      </c>
      <c r="J5222" s="85" t="s">
        <v>105</v>
      </c>
      <c r="K5222" s="7" t="s">
        <v>102</v>
      </c>
      <c r="L5222" s="3"/>
      <c r="M5222" s="3"/>
      <c r="N5222" s="41" t="s">
        <v>28953</v>
      </c>
      <c r="O5222" s="87">
        <v>853318</v>
      </c>
      <c r="P5222" s="87">
        <v>853318</v>
      </c>
      <c r="Q5222" s="87">
        <v>0</v>
      </c>
      <c r="R5222" s="87">
        <v>0</v>
      </c>
      <c r="S5222" s="87"/>
      <c r="T5222" s="87"/>
      <c r="U5222" s="85">
        <v>2006</v>
      </c>
      <c r="V5222" s="179"/>
      <c r="W5222" s="7"/>
      <c r="X5222" s="3"/>
      <c r="Y5222" s="3"/>
      <c r="Z5222" s="146">
        <v>100000</v>
      </c>
      <c r="AA5222" s="11"/>
      <c r="AB5222" s="123" t="s">
        <v>7939</v>
      </c>
      <c r="AC5222" s="124"/>
      <c r="AD5222" s="41"/>
      <c r="AE5222" s="41"/>
      <c r="AF5222" s="191">
        <v>43927</v>
      </c>
      <c r="AG5222" s="41"/>
      <c r="AH5222" s="41" t="s">
        <v>8189</v>
      </c>
      <c r="AI5222" s="80" t="s">
        <v>6</v>
      </c>
      <c r="AJ5222" s="41"/>
      <c r="AK5222" s="3"/>
      <c r="AL5222" s="85"/>
      <c r="AM5222" s="151" t="s">
        <v>19998</v>
      </c>
      <c r="AN5222" s="15"/>
      <c r="AO5222" s="166"/>
      <c r="AP5222" s="5">
        <f t="shared" si="82"/>
        <v>0</v>
      </c>
      <c r="AQ5222" s="16"/>
      <c r="AR5222" s="205">
        <v>1</v>
      </c>
      <c r="AS5222" s="16"/>
      <c r="AT5222" s="16"/>
      <c r="AU5222" s="16"/>
      <c r="AV5222" s="16"/>
      <c r="AW5222" s="16"/>
      <c r="AX5222" s="16"/>
    </row>
    <row r="5223" spans="1:50" customFormat="1" ht="15.75" hidden="1" customHeight="1" x14ac:dyDescent="0.2">
      <c r="A5223" s="7" t="s">
        <v>9336</v>
      </c>
      <c r="B5223" s="3" t="s">
        <v>9337</v>
      </c>
      <c r="C5223" s="85" t="s">
        <v>7939</v>
      </c>
      <c r="D5223" s="85" t="s">
        <v>13090</v>
      </c>
      <c r="E5223" s="202" t="s">
        <v>154</v>
      </c>
      <c r="F5223" s="85" t="s">
        <v>55</v>
      </c>
      <c r="G5223" s="85" t="s">
        <v>63</v>
      </c>
      <c r="H5223" s="85" t="s">
        <v>20690</v>
      </c>
      <c r="I5223" s="3" t="s">
        <v>4564</v>
      </c>
      <c r="J5223" s="85" t="s">
        <v>4400</v>
      </c>
      <c r="K5223" s="7" t="s">
        <v>4422</v>
      </c>
      <c r="L5223" s="3"/>
      <c r="M5223" s="3"/>
      <c r="N5223" s="41" t="s">
        <v>9338</v>
      </c>
      <c r="O5223" s="87">
        <v>299257</v>
      </c>
      <c r="P5223" s="87">
        <v>224282</v>
      </c>
      <c r="Q5223" s="87">
        <v>74975</v>
      </c>
      <c r="R5223" s="87">
        <v>0</v>
      </c>
      <c r="S5223" s="87"/>
      <c r="T5223" s="87"/>
      <c r="U5223" s="85">
        <v>2007</v>
      </c>
      <c r="V5223" s="179"/>
      <c r="W5223" s="7"/>
      <c r="X5223" s="3"/>
      <c r="Y5223" s="3"/>
      <c r="Z5223" s="146">
        <v>142848</v>
      </c>
      <c r="AA5223" s="11"/>
      <c r="AB5223" s="123" t="s">
        <v>7939</v>
      </c>
      <c r="AC5223" s="124"/>
      <c r="AD5223" s="41"/>
      <c r="AE5223" s="41"/>
      <c r="AF5223" s="191">
        <v>43927</v>
      </c>
      <c r="AG5223" s="41"/>
      <c r="AH5223" s="41" t="s">
        <v>8024</v>
      </c>
      <c r="AI5223" s="80" t="s">
        <v>6</v>
      </c>
      <c r="AJ5223" s="41"/>
      <c r="AK5223" s="3"/>
      <c r="AL5223" s="85"/>
      <c r="AM5223" s="151" t="s">
        <v>19998</v>
      </c>
      <c r="AN5223" s="15"/>
      <c r="AO5223" s="166"/>
      <c r="AP5223" s="5">
        <f t="shared" si="82"/>
        <v>0</v>
      </c>
      <c r="AQ5223" s="16"/>
      <c r="AR5223" s="205">
        <v>1</v>
      </c>
      <c r="AS5223" s="16"/>
      <c r="AT5223" s="16"/>
      <c r="AU5223" s="16"/>
      <c r="AV5223" s="16"/>
      <c r="AW5223" s="16"/>
      <c r="AX5223" s="16"/>
    </row>
    <row r="5224" spans="1:50" customFormat="1" ht="15.75" hidden="1" customHeight="1" x14ac:dyDescent="0.2">
      <c r="A5224" s="7" t="s">
        <v>9339</v>
      </c>
      <c r="B5224" s="3" t="s">
        <v>9340</v>
      </c>
      <c r="C5224" s="85" t="s">
        <v>7939</v>
      </c>
      <c r="D5224" s="85" t="s">
        <v>13090</v>
      </c>
      <c r="E5224" s="202" t="s">
        <v>154</v>
      </c>
      <c r="F5224" s="85" t="s">
        <v>55</v>
      </c>
      <c r="G5224" s="85" t="s">
        <v>57</v>
      </c>
      <c r="H5224" s="85" t="s">
        <v>20690</v>
      </c>
      <c r="I5224" s="3" t="s">
        <v>4564</v>
      </c>
      <c r="J5224" s="85" t="s">
        <v>4406</v>
      </c>
      <c r="K5224" s="7" t="s">
        <v>4407</v>
      </c>
      <c r="L5224" s="3"/>
      <c r="M5224" s="3"/>
      <c r="N5224" s="41" t="s">
        <v>27030</v>
      </c>
      <c r="O5224" s="87">
        <v>65074</v>
      </c>
      <c r="P5224" s="87">
        <v>0</v>
      </c>
      <c r="Q5224" s="87">
        <v>65074</v>
      </c>
      <c r="R5224" s="87">
        <v>0</v>
      </c>
      <c r="S5224" s="87"/>
      <c r="T5224" s="87"/>
      <c r="U5224" s="85">
        <v>2016</v>
      </c>
      <c r="V5224" s="179"/>
      <c r="W5224" s="7"/>
      <c r="X5224" s="3"/>
      <c r="Y5224" s="3"/>
      <c r="Z5224" s="146">
        <v>16518</v>
      </c>
      <c r="AA5224" s="11"/>
      <c r="AB5224" s="123" t="s">
        <v>7939</v>
      </c>
      <c r="AC5224" s="124"/>
      <c r="AD5224" s="41"/>
      <c r="AE5224" s="41"/>
      <c r="AF5224" s="191">
        <v>42366</v>
      </c>
      <c r="AG5224" s="41"/>
      <c r="AH5224" s="41" t="s">
        <v>8024</v>
      </c>
      <c r="AI5224" s="80" t="s">
        <v>6</v>
      </c>
      <c r="AJ5224" s="41"/>
      <c r="AK5224" s="3"/>
      <c r="AL5224" s="85"/>
      <c r="AM5224" s="151" t="s">
        <v>19998</v>
      </c>
      <c r="AN5224" s="15"/>
      <c r="AO5224" s="166"/>
      <c r="AP5224" s="5">
        <f t="shared" si="82"/>
        <v>0</v>
      </c>
      <c r="AQ5224" s="16"/>
      <c r="AR5224" s="205">
        <v>1</v>
      </c>
      <c r="AS5224" s="16"/>
      <c r="AT5224" s="16"/>
      <c r="AU5224" s="16"/>
      <c r="AV5224" s="16"/>
      <c r="AW5224" s="16"/>
      <c r="AX5224" s="16"/>
    </row>
    <row r="5225" spans="1:50" customFormat="1" ht="15.75" hidden="1" customHeight="1" x14ac:dyDescent="0.2">
      <c r="A5225" s="7" t="s">
        <v>9341</v>
      </c>
      <c r="B5225" s="1" t="s">
        <v>9342</v>
      </c>
      <c r="C5225" s="85" t="s">
        <v>7939</v>
      </c>
      <c r="D5225" s="85" t="s">
        <v>13090</v>
      </c>
      <c r="E5225" s="202" t="s">
        <v>7951</v>
      </c>
      <c r="F5225" s="85" t="s">
        <v>34</v>
      </c>
      <c r="G5225" s="85" t="s">
        <v>37</v>
      </c>
      <c r="H5225" s="85" t="s">
        <v>20689</v>
      </c>
      <c r="I5225" s="3" t="s">
        <v>16644</v>
      </c>
      <c r="J5225" s="85" t="s">
        <v>5308</v>
      </c>
      <c r="K5225" s="7" t="s">
        <v>9344</v>
      </c>
      <c r="L5225" s="7"/>
      <c r="M5225" s="7"/>
      <c r="N5225" s="2" t="s">
        <v>9345</v>
      </c>
      <c r="O5225" s="87">
        <v>0</v>
      </c>
      <c r="P5225" s="87">
        <v>0</v>
      </c>
      <c r="Q5225" s="87">
        <v>0</v>
      </c>
      <c r="R5225" s="87">
        <v>0</v>
      </c>
      <c r="S5225" s="87"/>
      <c r="T5225" s="87"/>
      <c r="U5225" s="85" t="s">
        <v>112</v>
      </c>
      <c r="V5225" s="179"/>
      <c r="W5225" s="7"/>
      <c r="X5225" s="7"/>
      <c r="Y5225" s="7"/>
      <c r="Z5225" s="210">
        <v>3579</v>
      </c>
      <c r="AA5225" s="11"/>
      <c r="AB5225" s="123" t="s">
        <v>7939</v>
      </c>
      <c r="AC5225" s="124"/>
      <c r="AD5225" s="80"/>
      <c r="AE5225" s="80"/>
      <c r="AF5225" s="191"/>
      <c r="AG5225" s="80"/>
      <c r="AH5225" s="2" t="s">
        <v>7952</v>
      </c>
      <c r="AI5225" s="80" t="s">
        <v>6</v>
      </c>
      <c r="AJ5225" s="80"/>
      <c r="AK5225" s="4"/>
      <c r="AL5225" s="85"/>
      <c r="AM5225" s="151" t="s">
        <v>19998</v>
      </c>
      <c r="AN5225" s="16"/>
      <c r="AO5225" s="166"/>
      <c r="AP5225" s="5">
        <f t="shared" si="82"/>
        <v>0</v>
      </c>
      <c r="AQ5225" s="16"/>
      <c r="AR5225" s="205">
        <v>1</v>
      </c>
      <c r="AS5225" s="16"/>
      <c r="AT5225" s="16"/>
      <c r="AU5225" s="16"/>
      <c r="AV5225" s="16"/>
      <c r="AW5225" s="16"/>
      <c r="AX5225" s="16"/>
    </row>
    <row r="5226" spans="1:50" customFormat="1" ht="15.75" hidden="1" customHeight="1" x14ac:dyDescent="0.2">
      <c r="A5226" s="7" t="s">
        <v>9346</v>
      </c>
      <c r="B5226" s="3" t="s">
        <v>9347</v>
      </c>
      <c r="C5226" s="85" t="s">
        <v>7939</v>
      </c>
      <c r="D5226" s="85" t="s">
        <v>13090</v>
      </c>
      <c r="E5226" s="202" t="s">
        <v>154</v>
      </c>
      <c r="F5226" s="85" t="s">
        <v>23</v>
      </c>
      <c r="G5226" s="85" t="s">
        <v>31</v>
      </c>
      <c r="H5226" s="85" t="s">
        <v>20690</v>
      </c>
      <c r="I5226" s="3" t="s">
        <v>25642</v>
      </c>
      <c r="J5226" s="85" t="s">
        <v>4447</v>
      </c>
      <c r="K5226" s="7" t="s">
        <v>4988</v>
      </c>
      <c r="L5226" s="3"/>
      <c r="M5226" s="3"/>
      <c r="N5226" s="41" t="s">
        <v>9348</v>
      </c>
      <c r="O5226" s="87">
        <v>629969</v>
      </c>
      <c r="P5226" s="87">
        <v>500000</v>
      </c>
      <c r="Q5226" s="87">
        <v>129969</v>
      </c>
      <c r="R5226" s="87">
        <v>0</v>
      </c>
      <c r="S5226" s="87"/>
      <c r="T5226" s="87"/>
      <c r="U5226" s="85">
        <v>2011</v>
      </c>
      <c r="V5226" s="179"/>
      <c r="W5226" s="7"/>
      <c r="X5226" s="3"/>
      <c r="Y5226" s="3"/>
      <c r="Z5226" s="146">
        <v>239356</v>
      </c>
      <c r="AA5226" s="11"/>
      <c r="AB5226" s="123" t="s">
        <v>7939</v>
      </c>
      <c r="AC5226" s="124"/>
      <c r="AD5226" s="41"/>
      <c r="AE5226" s="41"/>
      <c r="AF5226" s="191">
        <v>42276</v>
      </c>
      <c r="AG5226" s="41"/>
      <c r="AH5226" s="41" t="s">
        <v>8024</v>
      </c>
      <c r="AI5226" s="80" t="s">
        <v>6</v>
      </c>
      <c r="AJ5226" s="41"/>
      <c r="AK5226" s="4"/>
      <c r="AL5226" s="85"/>
      <c r="AM5226" s="151" t="s">
        <v>19998</v>
      </c>
      <c r="AN5226" s="15"/>
      <c r="AO5226" s="166"/>
      <c r="AP5226" s="5">
        <f t="shared" si="82"/>
        <v>0</v>
      </c>
      <c r="AQ5226" s="16"/>
      <c r="AR5226" s="205">
        <v>1</v>
      </c>
      <c r="AS5226" s="16"/>
      <c r="AT5226" s="16"/>
      <c r="AU5226" s="16"/>
      <c r="AV5226" s="16"/>
      <c r="AW5226" s="16"/>
      <c r="AX5226" s="16"/>
    </row>
    <row r="5227" spans="1:50" customFormat="1" ht="15.75" hidden="1" customHeight="1" x14ac:dyDescent="0.2">
      <c r="A5227" s="7" t="s">
        <v>9349</v>
      </c>
      <c r="B5227" s="3" t="s">
        <v>16636</v>
      </c>
      <c r="C5227" s="85" t="s">
        <v>7939</v>
      </c>
      <c r="D5227" s="85" t="s">
        <v>13090</v>
      </c>
      <c r="E5227" s="202" t="s">
        <v>154</v>
      </c>
      <c r="F5227" s="85" t="s">
        <v>34</v>
      </c>
      <c r="G5227" s="85" t="s">
        <v>38</v>
      </c>
      <c r="H5227" s="85" t="s">
        <v>20690</v>
      </c>
      <c r="I5227" s="3" t="s">
        <v>8095</v>
      </c>
      <c r="J5227" s="85" t="s">
        <v>124</v>
      </c>
      <c r="K5227" s="7" t="s">
        <v>125</v>
      </c>
      <c r="L5227" s="3"/>
      <c r="M5227" s="3"/>
      <c r="N5227" s="41" t="s">
        <v>7950</v>
      </c>
      <c r="O5227" s="87">
        <v>1363327</v>
      </c>
      <c r="P5227" s="87">
        <v>1089523</v>
      </c>
      <c r="Q5227" s="87">
        <v>273804</v>
      </c>
      <c r="R5227" s="87">
        <v>154063</v>
      </c>
      <c r="S5227" s="87"/>
      <c r="T5227" s="87"/>
      <c r="U5227" s="85">
        <v>2013</v>
      </c>
      <c r="V5227" s="179"/>
      <c r="W5227" s="7"/>
      <c r="X5227" s="3"/>
      <c r="Y5227" s="3"/>
      <c r="Z5227" s="146">
        <v>414290</v>
      </c>
      <c r="AA5227" s="11"/>
      <c r="AB5227" s="123" t="s">
        <v>7939</v>
      </c>
      <c r="AC5227" s="124"/>
      <c r="AD5227" s="41"/>
      <c r="AE5227" s="41"/>
      <c r="AF5227" s="191">
        <v>42535</v>
      </c>
      <c r="AG5227" s="41"/>
      <c r="AH5227" s="41" t="s">
        <v>7952</v>
      </c>
      <c r="AI5227" s="80" t="s">
        <v>6</v>
      </c>
      <c r="AJ5227" s="41"/>
      <c r="AK5227" s="4"/>
      <c r="AL5227" s="85"/>
      <c r="AM5227" s="151" t="s">
        <v>19998</v>
      </c>
      <c r="AN5227" s="15"/>
      <c r="AO5227" s="166"/>
      <c r="AP5227" s="5">
        <f t="shared" si="82"/>
        <v>0</v>
      </c>
      <c r="AQ5227" s="16"/>
      <c r="AR5227" s="205">
        <v>1</v>
      </c>
      <c r="AS5227" s="16"/>
      <c r="AT5227" s="16"/>
      <c r="AU5227" s="16"/>
      <c r="AV5227" s="16"/>
      <c r="AW5227" s="16"/>
      <c r="AX5227" s="16"/>
    </row>
    <row r="5228" spans="1:50" customFormat="1" ht="15.75" hidden="1" customHeight="1" x14ac:dyDescent="0.2">
      <c r="A5228" s="7" t="s">
        <v>9350</v>
      </c>
      <c r="B5228" s="3" t="s">
        <v>27031</v>
      </c>
      <c r="C5228" s="85" t="s">
        <v>7939</v>
      </c>
      <c r="D5228" s="85" t="s">
        <v>13090</v>
      </c>
      <c r="E5228" s="202" t="s">
        <v>16631</v>
      </c>
      <c r="F5228" s="85" t="s">
        <v>55</v>
      </c>
      <c r="G5228" s="85" t="s">
        <v>63</v>
      </c>
      <c r="H5228" s="85" t="s">
        <v>20690</v>
      </c>
      <c r="I5228" s="3" t="s">
        <v>4564</v>
      </c>
      <c r="J5228" s="85" t="s">
        <v>4400</v>
      </c>
      <c r="K5228" s="7" t="s">
        <v>4422</v>
      </c>
      <c r="L5228" s="3"/>
      <c r="M5228" s="3"/>
      <c r="N5228" s="41" t="s">
        <v>9183</v>
      </c>
      <c r="O5228" s="87">
        <v>104180</v>
      </c>
      <c r="P5228" s="87">
        <v>103858</v>
      </c>
      <c r="Q5228" s="87">
        <v>322</v>
      </c>
      <c r="R5228" s="87">
        <v>0</v>
      </c>
      <c r="S5228" s="87"/>
      <c r="T5228" s="87"/>
      <c r="U5228" s="85">
        <v>2012</v>
      </c>
      <c r="V5228" s="179"/>
      <c r="W5228" s="7"/>
      <c r="X5228" s="3"/>
      <c r="Y5228" s="3"/>
      <c r="Z5228" s="146">
        <v>97241</v>
      </c>
      <c r="AA5228" s="11"/>
      <c r="AB5228" s="123" t="s">
        <v>7939</v>
      </c>
      <c r="AC5228" s="124"/>
      <c r="AD5228" s="41"/>
      <c r="AE5228" s="41"/>
      <c r="AF5228" s="191"/>
      <c r="AG5228" s="41"/>
      <c r="AH5228" s="41" t="s">
        <v>8024</v>
      </c>
      <c r="AI5228" s="80" t="s">
        <v>6</v>
      </c>
      <c r="AJ5228" s="41"/>
      <c r="AK5228" s="3"/>
      <c r="AL5228" s="85"/>
      <c r="AM5228" s="151" t="s">
        <v>19998</v>
      </c>
      <c r="AN5228" s="15"/>
      <c r="AO5228" s="166"/>
      <c r="AP5228" s="5">
        <f t="shared" si="82"/>
        <v>0</v>
      </c>
      <c r="AQ5228" s="16"/>
      <c r="AR5228" s="205">
        <v>1</v>
      </c>
      <c r="AS5228" s="16"/>
      <c r="AT5228" s="16"/>
      <c r="AU5228" s="16"/>
      <c r="AV5228" s="16"/>
      <c r="AW5228" s="16"/>
      <c r="AX5228" s="16"/>
    </row>
    <row r="5229" spans="1:50" customFormat="1" ht="15.75" hidden="1" customHeight="1" x14ac:dyDescent="0.2">
      <c r="A5229" s="7" t="s">
        <v>9351</v>
      </c>
      <c r="B5229" s="3" t="s">
        <v>27032</v>
      </c>
      <c r="C5229" s="85" t="s">
        <v>7939</v>
      </c>
      <c r="D5229" s="85" t="s">
        <v>13090</v>
      </c>
      <c r="E5229" s="202" t="s">
        <v>16631</v>
      </c>
      <c r="F5229" s="85" t="s">
        <v>55</v>
      </c>
      <c r="G5229" s="85" t="s">
        <v>57</v>
      </c>
      <c r="H5229" s="85" t="s">
        <v>20690</v>
      </c>
      <c r="I5229" s="3" t="s">
        <v>4564</v>
      </c>
      <c r="J5229" s="85" t="s">
        <v>115</v>
      </c>
      <c r="K5229" s="7" t="s">
        <v>4522</v>
      </c>
      <c r="L5229" s="3"/>
      <c r="M5229" s="3"/>
      <c r="N5229" s="41" t="s">
        <v>9183</v>
      </c>
      <c r="O5229" s="87">
        <v>635939</v>
      </c>
      <c r="P5229" s="87">
        <v>610763</v>
      </c>
      <c r="Q5229" s="87">
        <v>25176</v>
      </c>
      <c r="R5229" s="87">
        <v>0</v>
      </c>
      <c r="S5229" s="87"/>
      <c r="T5229" s="87"/>
      <c r="U5229" s="85">
        <v>2012</v>
      </c>
      <c r="V5229" s="179"/>
      <c r="W5229" s="7"/>
      <c r="X5229" s="3"/>
      <c r="Y5229" s="3"/>
      <c r="Z5229" s="146">
        <v>858173</v>
      </c>
      <c r="AA5229" s="11"/>
      <c r="AB5229" s="123" t="s">
        <v>7939</v>
      </c>
      <c r="AC5229" s="124"/>
      <c r="AD5229" s="41"/>
      <c r="AE5229" s="41"/>
      <c r="AF5229" s="191"/>
      <c r="AG5229" s="41"/>
      <c r="AH5229" s="41" t="s">
        <v>8024</v>
      </c>
      <c r="AI5229" s="80" t="s">
        <v>6</v>
      </c>
      <c r="AJ5229" s="41"/>
      <c r="AK5229" s="3"/>
      <c r="AL5229" s="85"/>
      <c r="AM5229" s="151" t="s">
        <v>19998</v>
      </c>
      <c r="AN5229" s="15"/>
      <c r="AO5229" s="166"/>
      <c r="AP5229" s="5">
        <f t="shared" si="82"/>
        <v>0</v>
      </c>
      <c r="AQ5229" s="16"/>
      <c r="AR5229" s="205">
        <v>1</v>
      </c>
      <c r="AS5229" s="16"/>
      <c r="AT5229" s="16"/>
      <c r="AU5229" s="16"/>
      <c r="AV5229" s="16"/>
      <c r="AW5229" s="16"/>
      <c r="AX5229" s="16"/>
    </row>
    <row r="5230" spans="1:50" customFormat="1" ht="15.75" hidden="1" customHeight="1" x14ac:dyDescent="0.2">
      <c r="A5230" s="7" t="s">
        <v>9352</v>
      </c>
      <c r="B5230" s="3" t="s">
        <v>9353</v>
      </c>
      <c r="C5230" s="85" t="s">
        <v>7939</v>
      </c>
      <c r="D5230" s="85" t="s">
        <v>13090</v>
      </c>
      <c r="E5230" s="202" t="s">
        <v>154</v>
      </c>
      <c r="F5230" s="85" t="s">
        <v>55</v>
      </c>
      <c r="G5230" s="85" t="s">
        <v>57</v>
      </c>
      <c r="H5230" s="85" t="s">
        <v>20690</v>
      </c>
      <c r="I5230" s="3" t="s">
        <v>4564</v>
      </c>
      <c r="J5230" s="85" t="s">
        <v>4406</v>
      </c>
      <c r="K5230" s="7" t="s">
        <v>4407</v>
      </c>
      <c r="L5230" s="3"/>
      <c r="M5230" s="3"/>
      <c r="N5230" s="41" t="s">
        <v>16881</v>
      </c>
      <c r="O5230" s="87">
        <v>373493</v>
      </c>
      <c r="P5230" s="87">
        <v>229507</v>
      </c>
      <c r="Q5230" s="87">
        <v>143986</v>
      </c>
      <c r="R5230" s="87">
        <v>0</v>
      </c>
      <c r="S5230" s="87"/>
      <c r="T5230" s="87"/>
      <c r="U5230" s="85">
        <v>2012</v>
      </c>
      <c r="V5230" s="179"/>
      <c r="W5230" s="7"/>
      <c r="X5230" s="3"/>
      <c r="Y5230" s="3"/>
      <c r="Z5230" s="146">
        <v>43330</v>
      </c>
      <c r="AA5230" s="11"/>
      <c r="AB5230" s="123" t="s">
        <v>7939</v>
      </c>
      <c r="AC5230" s="124"/>
      <c r="AD5230" s="41"/>
      <c r="AE5230" s="41"/>
      <c r="AF5230" s="191">
        <v>43111</v>
      </c>
      <c r="AG5230" s="41"/>
      <c r="AH5230" s="41" t="s">
        <v>8024</v>
      </c>
      <c r="AI5230" s="80" t="s">
        <v>6</v>
      </c>
      <c r="AJ5230" s="41"/>
      <c r="AK5230" s="3"/>
      <c r="AL5230" s="85"/>
      <c r="AM5230" s="151" t="s">
        <v>19998</v>
      </c>
      <c r="AN5230" s="15"/>
      <c r="AO5230" s="166"/>
      <c r="AP5230" s="5">
        <f t="shared" si="82"/>
        <v>0</v>
      </c>
      <c r="AQ5230" s="16"/>
      <c r="AR5230" s="205">
        <v>1</v>
      </c>
      <c r="AS5230" s="16"/>
      <c r="AT5230" s="16"/>
      <c r="AU5230" s="16"/>
      <c r="AV5230" s="16"/>
      <c r="AW5230" s="16"/>
      <c r="AX5230" s="16"/>
    </row>
    <row r="5231" spans="1:50" customFormat="1" ht="15.75" hidden="1" customHeight="1" x14ac:dyDescent="0.2">
      <c r="A5231" s="7" t="s">
        <v>9354</v>
      </c>
      <c r="B5231" s="3" t="s">
        <v>27033</v>
      </c>
      <c r="C5231" s="85" t="s">
        <v>7939</v>
      </c>
      <c r="D5231" s="85" t="s">
        <v>13090</v>
      </c>
      <c r="E5231" s="202" t="s">
        <v>16631</v>
      </c>
      <c r="F5231" s="85" t="s">
        <v>55</v>
      </c>
      <c r="G5231" s="85" t="s">
        <v>15355</v>
      </c>
      <c r="H5231" s="85" t="s">
        <v>20690</v>
      </c>
      <c r="I5231" s="3" t="s">
        <v>16876</v>
      </c>
      <c r="J5231" s="85" t="s">
        <v>223</v>
      </c>
      <c r="K5231" s="7" t="s">
        <v>239</v>
      </c>
      <c r="L5231" s="3"/>
      <c r="M5231" s="3"/>
      <c r="N5231" s="41" t="s">
        <v>9183</v>
      </c>
      <c r="O5231" s="87">
        <v>294290</v>
      </c>
      <c r="P5231" s="87">
        <v>294290</v>
      </c>
      <c r="Q5231" s="87">
        <v>0</v>
      </c>
      <c r="R5231" s="87">
        <v>0</v>
      </c>
      <c r="S5231" s="87"/>
      <c r="T5231" s="87"/>
      <c r="U5231" s="85">
        <v>2010</v>
      </c>
      <c r="V5231" s="179"/>
      <c r="W5231" s="7"/>
      <c r="X5231" s="3"/>
      <c r="Y5231" s="3"/>
      <c r="Z5231" s="146">
        <v>115509</v>
      </c>
      <c r="AA5231" s="11"/>
      <c r="AB5231" s="123" t="s">
        <v>7939</v>
      </c>
      <c r="AC5231" s="124"/>
      <c r="AD5231" s="41"/>
      <c r="AE5231" s="41"/>
      <c r="AF5231" s="191"/>
      <c r="AG5231" s="41"/>
      <c r="AH5231" s="41" t="s">
        <v>8024</v>
      </c>
      <c r="AI5231" s="80" t="s">
        <v>6</v>
      </c>
      <c r="AJ5231" s="41"/>
      <c r="AK5231" s="3"/>
      <c r="AL5231" s="85"/>
      <c r="AM5231" s="151" t="s">
        <v>19998</v>
      </c>
      <c r="AN5231" s="15"/>
      <c r="AO5231" s="166"/>
      <c r="AP5231" s="5">
        <f t="shared" si="82"/>
        <v>0</v>
      </c>
      <c r="AQ5231" s="16"/>
      <c r="AR5231" s="205">
        <v>1</v>
      </c>
      <c r="AS5231" s="16"/>
      <c r="AT5231" s="16"/>
      <c r="AU5231" s="16"/>
      <c r="AV5231" s="16"/>
      <c r="AW5231" s="16"/>
      <c r="AX5231" s="16"/>
    </row>
    <row r="5232" spans="1:50" customFormat="1" ht="15.75" hidden="1" customHeight="1" x14ac:dyDescent="0.2">
      <c r="A5232" s="7" t="s">
        <v>9355</v>
      </c>
      <c r="B5232" s="3" t="s">
        <v>27034</v>
      </c>
      <c r="C5232" s="85" t="s">
        <v>7939</v>
      </c>
      <c r="D5232" s="85" t="s">
        <v>13090</v>
      </c>
      <c r="E5232" s="202" t="s">
        <v>16631</v>
      </c>
      <c r="F5232" s="85" t="s">
        <v>55</v>
      </c>
      <c r="G5232" s="85" t="s">
        <v>15355</v>
      </c>
      <c r="H5232" s="85" t="s">
        <v>20690</v>
      </c>
      <c r="I5232" s="3" t="s">
        <v>9356</v>
      </c>
      <c r="J5232" s="85" t="s">
        <v>4435</v>
      </c>
      <c r="K5232" s="7" t="s">
        <v>4605</v>
      </c>
      <c r="L5232" s="3"/>
      <c r="M5232" s="3"/>
      <c r="N5232" s="41" t="s">
        <v>9183</v>
      </c>
      <c r="O5232" s="87">
        <v>55416</v>
      </c>
      <c r="P5232" s="87">
        <v>43571</v>
      </c>
      <c r="Q5232" s="87">
        <v>11845</v>
      </c>
      <c r="R5232" s="87">
        <v>0</v>
      </c>
      <c r="S5232" s="87"/>
      <c r="T5232" s="87"/>
      <c r="U5232" s="85">
        <v>2010</v>
      </c>
      <c r="V5232" s="179"/>
      <c r="W5232" s="7"/>
      <c r="X5232" s="3"/>
      <c r="Y5232" s="3"/>
      <c r="Z5232" s="146">
        <v>119481</v>
      </c>
      <c r="AA5232" s="11"/>
      <c r="AB5232" s="123" t="s">
        <v>7939</v>
      </c>
      <c r="AC5232" s="124"/>
      <c r="AD5232" s="41"/>
      <c r="AE5232" s="41"/>
      <c r="AF5232" s="191"/>
      <c r="AG5232" s="41"/>
      <c r="AH5232" s="41" t="s">
        <v>16609</v>
      </c>
      <c r="AI5232" s="80" t="s">
        <v>6</v>
      </c>
      <c r="AJ5232" s="41"/>
      <c r="AK5232" s="3"/>
      <c r="AL5232" s="85"/>
      <c r="AM5232" s="151" t="s">
        <v>19998</v>
      </c>
      <c r="AN5232" s="15"/>
      <c r="AO5232" s="166"/>
      <c r="AP5232" s="5">
        <f t="shared" si="82"/>
        <v>0</v>
      </c>
      <c r="AQ5232" s="16"/>
      <c r="AR5232" s="205">
        <v>1</v>
      </c>
      <c r="AS5232" s="16"/>
      <c r="AT5232" s="16"/>
      <c r="AU5232" s="16"/>
      <c r="AV5232" s="16"/>
      <c r="AW5232" s="16"/>
      <c r="AX5232" s="16"/>
    </row>
    <row r="5233" spans="1:50" customFormat="1" ht="15.75" hidden="1" customHeight="1" x14ac:dyDescent="0.2">
      <c r="A5233" s="7" t="s">
        <v>9357</v>
      </c>
      <c r="B5233" s="1" t="s">
        <v>9358</v>
      </c>
      <c r="C5233" s="85" t="s">
        <v>7939</v>
      </c>
      <c r="D5233" s="85" t="s">
        <v>13090</v>
      </c>
      <c r="E5233" s="202" t="s">
        <v>8031</v>
      </c>
      <c r="F5233" s="85" t="s">
        <v>55</v>
      </c>
      <c r="G5233" s="85" t="s">
        <v>57</v>
      </c>
      <c r="H5233" s="85" t="s">
        <v>20690</v>
      </c>
      <c r="I5233" s="3" t="s">
        <v>4564</v>
      </c>
      <c r="J5233" s="85" t="s">
        <v>4406</v>
      </c>
      <c r="K5233" s="7" t="s">
        <v>4407</v>
      </c>
      <c r="L5233" s="7"/>
      <c r="M5233" s="7"/>
      <c r="N5233" s="2" t="s">
        <v>9359</v>
      </c>
      <c r="O5233" s="87">
        <v>0</v>
      </c>
      <c r="P5233" s="87">
        <v>0</v>
      </c>
      <c r="Q5233" s="87">
        <v>0</v>
      </c>
      <c r="R5233" s="87">
        <v>0</v>
      </c>
      <c r="S5233" s="87"/>
      <c r="T5233" s="87"/>
      <c r="U5233" s="85" t="s">
        <v>112</v>
      </c>
      <c r="V5233" s="179"/>
      <c r="W5233" s="7"/>
      <c r="X5233" s="7"/>
      <c r="Y5233" s="7"/>
      <c r="Z5233" s="210">
        <v>21584</v>
      </c>
      <c r="AA5233" s="11"/>
      <c r="AB5233" s="123" t="s">
        <v>7939</v>
      </c>
      <c r="AC5233" s="124"/>
      <c r="AD5233" s="80"/>
      <c r="AE5233" s="80"/>
      <c r="AF5233" s="191"/>
      <c r="AG5233" s="80"/>
      <c r="AH5233" s="2" t="s">
        <v>8024</v>
      </c>
      <c r="AI5233" s="80" t="s">
        <v>6</v>
      </c>
      <c r="AJ5233" s="80"/>
      <c r="AK5233" s="7"/>
      <c r="AL5233" s="85"/>
      <c r="AM5233" s="151" t="s">
        <v>19998</v>
      </c>
      <c r="AN5233" s="16"/>
      <c r="AO5233" s="166"/>
      <c r="AP5233" s="5">
        <f t="shared" si="82"/>
        <v>0</v>
      </c>
      <c r="AQ5233" s="16"/>
      <c r="AR5233" s="205">
        <v>1</v>
      </c>
      <c r="AS5233" s="16"/>
      <c r="AT5233" s="16"/>
      <c r="AU5233" s="16"/>
      <c r="AV5233" s="16"/>
      <c r="AW5233" s="16"/>
      <c r="AX5233" s="16"/>
    </row>
    <row r="5234" spans="1:50" customFormat="1" ht="15.75" hidden="1" customHeight="1" x14ac:dyDescent="0.2">
      <c r="A5234" s="7" t="s">
        <v>9360</v>
      </c>
      <c r="B5234" s="3" t="s">
        <v>9361</v>
      </c>
      <c r="C5234" s="85" t="s">
        <v>7939</v>
      </c>
      <c r="D5234" s="85" t="s">
        <v>13090</v>
      </c>
      <c r="E5234" s="202" t="s">
        <v>154</v>
      </c>
      <c r="F5234" s="85" t="s">
        <v>25110</v>
      </c>
      <c r="G5234" s="85" t="s">
        <v>51</v>
      </c>
      <c r="H5234" s="85" t="s">
        <v>20690</v>
      </c>
      <c r="I5234" s="3" t="s">
        <v>16637</v>
      </c>
      <c r="J5234" s="85" t="s">
        <v>4400</v>
      </c>
      <c r="K5234" s="7" t="s">
        <v>4422</v>
      </c>
      <c r="L5234" s="3"/>
      <c r="M5234" s="3"/>
      <c r="N5234" s="41" t="s">
        <v>9362</v>
      </c>
      <c r="O5234" s="87">
        <v>72354</v>
      </c>
      <c r="P5234" s="87">
        <v>72354</v>
      </c>
      <c r="Q5234" s="87">
        <v>0</v>
      </c>
      <c r="R5234" s="87">
        <v>0</v>
      </c>
      <c r="S5234" s="87"/>
      <c r="T5234" s="87"/>
      <c r="U5234" s="85">
        <v>2007</v>
      </c>
      <c r="V5234" s="179"/>
      <c r="W5234" s="7"/>
      <c r="X5234" s="3"/>
      <c r="Y5234" s="3"/>
      <c r="Z5234" s="146">
        <v>804794</v>
      </c>
      <c r="AA5234" s="11"/>
      <c r="AB5234" s="123" t="s">
        <v>7939</v>
      </c>
      <c r="AC5234" s="124"/>
      <c r="AD5234" s="41"/>
      <c r="AE5234" s="41"/>
      <c r="AF5234" s="191">
        <v>43927</v>
      </c>
      <c r="AG5234" s="41"/>
      <c r="AH5234" s="41" t="s">
        <v>8024</v>
      </c>
      <c r="AI5234" s="80" t="s">
        <v>6</v>
      </c>
      <c r="AJ5234" s="41"/>
      <c r="AK5234" s="3"/>
      <c r="AL5234" s="85"/>
      <c r="AM5234" s="151" t="s">
        <v>19998</v>
      </c>
      <c r="AN5234" s="15"/>
      <c r="AO5234" s="166"/>
      <c r="AP5234" s="5">
        <f t="shared" si="82"/>
        <v>0</v>
      </c>
      <c r="AQ5234" s="16"/>
      <c r="AR5234" s="205">
        <v>1</v>
      </c>
      <c r="AS5234" s="16"/>
      <c r="AT5234" s="16"/>
      <c r="AU5234" s="16"/>
      <c r="AV5234" s="16"/>
      <c r="AW5234" s="16"/>
      <c r="AX5234" s="16"/>
    </row>
    <row r="5235" spans="1:50" customFormat="1" ht="15.75" hidden="1" customHeight="1" x14ac:dyDescent="0.2">
      <c r="A5235" s="7" t="s">
        <v>9363</v>
      </c>
      <c r="B5235" s="3" t="s">
        <v>27035</v>
      </c>
      <c r="C5235" s="85" t="s">
        <v>7939</v>
      </c>
      <c r="D5235" s="85" t="s">
        <v>13090</v>
      </c>
      <c r="E5235" s="202" t="s">
        <v>16631</v>
      </c>
      <c r="F5235" s="85" t="s">
        <v>68</v>
      </c>
      <c r="G5235" s="85" t="s">
        <v>70</v>
      </c>
      <c r="H5235" s="85" t="s">
        <v>20690</v>
      </c>
      <c r="I5235" s="3" t="s">
        <v>16611</v>
      </c>
      <c r="J5235" s="85" t="s">
        <v>105</v>
      </c>
      <c r="K5235" s="7" t="s">
        <v>1221</v>
      </c>
      <c r="L5235" s="3"/>
      <c r="M5235" s="3"/>
      <c r="N5235" s="41" t="s">
        <v>9183</v>
      </c>
      <c r="O5235" s="87">
        <v>141585</v>
      </c>
      <c r="P5235" s="87">
        <v>38608</v>
      </c>
      <c r="Q5235" s="87">
        <v>102977</v>
      </c>
      <c r="R5235" s="87">
        <v>0</v>
      </c>
      <c r="S5235" s="87"/>
      <c r="T5235" s="87"/>
      <c r="U5235" s="85">
        <v>2008</v>
      </c>
      <c r="V5235" s="179"/>
      <c r="W5235" s="7"/>
      <c r="X5235" s="3"/>
      <c r="Y5235" s="3"/>
      <c r="Z5235" s="146">
        <v>123208</v>
      </c>
      <c r="AA5235" s="11"/>
      <c r="AB5235" s="123" t="s">
        <v>7939</v>
      </c>
      <c r="AC5235" s="124"/>
      <c r="AD5235" s="41"/>
      <c r="AE5235" s="41"/>
      <c r="AF5235" s="191"/>
      <c r="AG5235" s="41"/>
      <c r="AH5235" s="41" t="s">
        <v>8189</v>
      </c>
      <c r="AI5235" s="80" t="s">
        <v>6</v>
      </c>
      <c r="AJ5235" s="41"/>
      <c r="AK5235" s="3"/>
      <c r="AL5235" s="85"/>
      <c r="AM5235" s="151" t="s">
        <v>19998</v>
      </c>
      <c r="AN5235" s="15"/>
      <c r="AO5235" s="166"/>
      <c r="AP5235" s="5">
        <f t="shared" si="82"/>
        <v>0</v>
      </c>
      <c r="AQ5235" s="16"/>
      <c r="AR5235" s="205">
        <v>1</v>
      </c>
      <c r="AS5235" s="16"/>
      <c r="AT5235" s="16"/>
      <c r="AU5235" s="16"/>
      <c r="AV5235" s="16"/>
      <c r="AW5235" s="16"/>
      <c r="AX5235" s="16"/>
    </row>
    <row r="5236" spans="1:50" customFormat="1" ht="15.75" hidden="1" customHeight="1" x14ac:dyDescent="0.2">
      <c r="A5236" s="7" t="s">
        <v>9364</v>
      </c>
      <c r="B5236" s="3" t="s">
        <v>27036</v>
      </c>
      <c r="C5236" s="85" t="s">
        <v>7939</v>
      </c>
      <c r="D5236" s="85" t="s">
        <v>13090</v>
      </c>
      <c r="E5236" s="202" t="s">
        <v>16631</v>
      </c>
      <c r="F5236" s="85" t="s">
        <v>23</v>
      </c>
      <c r="G5236" s="85" t="s">
        <v>13788</v>
      </c>
      <c r="H5236" s="85" t="s">
        <v>20690</v>
      </c>
      <c r="I5236" s="3" t="s">
        <v>16638</v>
      </c>
      <c r="J5236" s="85" t="s">
        <v>115</v>
      </c>
      <c r="K5236" s="7" t="s">
        <v>4416</v>
      </c>
      <c r="L5236" s="3"/>
      <c r="M5236" s="3"/>
      <c r="N5236" s="41" t="s">
        <v>9183</v>
      </c>
      <c r="O5236" s="87">
        <v>551281</v>
      </c>
      <c r="P5236" s="87">
        <v>551281</v>
      </c>
      <c r="Q5236" s="87">
        <v>0</v>
      </c>
      <c r="R5236" s="87">
        <v>0</v>
      </c>
      <c r="S5236" s="87"/>
      <c r="T5236" s="87"/>
      <c r="U5236" s="85">
        <v>2007</v>
      </c>
      <c r="V5236" s="179"/>
      <c r="W5236" s="7"/>
      <c r="X5236" s="3"/>
      <c r="Y5236" s="3"/>
      <c r="Z5236" s="146">
        <v>960332</v>
      </c>
      <c r="AA5236" s="11"/>
      <c r="AB5236" s="123" t="s">
        <v>7939</v>
      </c>
      <c r="AC5236" s="124"/>
      <c r="AD5236" s="41"/>
      <c r="AE5236" s="41"/>
      <c r="AF5236" s="191"/>
      <c r="AG5236" s="41"/>
      <c r="AH5236" s="41" t="s">
        <v>8731</v>
      </c>
      <c r="AI5236" s="80" t="s">
        <v>6</v>
      </c>
      <c r="AJ5236" s="41"/>
      <c r="AK5236" s="4"/>
      <c r="AL5236" s="85"/>
      <c r="AM5236" s="151" t="s">
        <v>19998</v>
      </c>
      <c r="AN5236" s="15"/>
      <c r="AO5236" s="166"/>
      <c r="AP5236" s="5">
        <f t="shared" si="82"/>
        <v>0</v>
      </c>
      <c r="AQ5236" s="16"/>
      <c r="AR5236" s="205">
        <v>1</v>
      </c>
      <c r="AS5236" s="16"/>
      <c r="AT5236" s="16"/>
      <c r="AU5236" s="16"/>
      <c r="AV5236" s="16"/>
      <c r="AW5236" s="16"/>
      <c r="AX5236" s="16"/>
    </row>
    <row r="5237" spans="1:50" customFormat="1" ht="15.75" hidden="1" customHeight="1" x14ac:dyDescent="0.2">
      <c r="A5237" s="7" t="s">
        <v>9365</v>
      </c>
      <c r="B5237" s="3" t="s">
        <v>27037</v>
      </c>
      <c r="C5237" s="85" t="s">
        <v>7939</v>
      </c>
      <c r="D5237" s="85" t="s">
        <v>13090</v>
      </c>
      <c r="E5237" s="202" t="s">
        <v>16631</v>
      </c>
      <c r="F5237" s="85" t="s">
        <v>55</v>
      </c>
      <c r="G5237" s="85" t="s">
        <v>63</v>
      </c>
      <c r="H5237" s="85" t="s">
        <v>20690</v>
      </c>
      <c r="I5237" s="3" t="s">
        <v>4564</v>
      </c>
      <c r="J5237" s="85" t="s">
        <v>105</v>
      </c>
      <c r="K5237" s="7" t="s">
        <v>1221</v>
      </c>
      <c r="L5237" s="3"/>
      <c r="M5237" s="3"/>
      <c r="N5237" s="41" t="s">
        <v>9183</v>
      </c>
      <c r="O5237" s="87">
        <v>35226</v>
      </c>
      <c r="P5237" s="87">
        <v>10222</v>
      </c>
      <c r="Q5237" s="87">
        <v>25004</v>
      </c>
      <c r="R5237" s="87">
        <v>0</v>
      </c>
      <c r="S5237" s="87"/>
      <c r="T5237" s="87"/>
      <c r="U5237" s="85">
        <v>2010</v>
      </c>
      <c r="V5237" s="179"/>
      <c r="W5237" s="7"/>
      <c r="X5237" s="3"/>
      <c r="Y5237" s="3"/>
      <c r="Z5237" s="146">
        <v>599571</v>
      </c>
      <c r="AA5237" s="11"/>
      <c r="AB5237" s="123" t="s">
        <v>7939</v>
      </c>
      <c r="AC5237" s="124"/>
      <c r="AD5237" s="41"/>
      <c r="AE5237" s="41"/>
      <c r="AF5237" s="191"/>
      <c r="AG5237" s="41"/>
      <c r="AH5237" s="41" t="s">
        <v>8024</v>
      </c>
      <c r="AI5237" s="80" t="s">
        <v>6</v>
      </c>
      <c r="AJ5237" s="41"/>
      <c r="AK5237" s="3"/>
      <c r="AL5237" s="85"/>
      <c r="AM5237" s="151" t="s">
        <v>19998</v>
      </c>
      <c r="AN5237" s="15"/>
      <c r="AO5237" s="166"/>
      <c r="AP5237" s="5">
        <f t="shared" si="82"/>
        <v>0</v>
      </c>
      <c r="AQ5237" s="16"/>
      <c r="AR5237" s="205">
        <v>1</v>
      </c>
      <c r="AS5237" s="16"/>
      <c r="AT5237" s="16"/>
      <c r="AU5237" s="16"/>
      <c r="AV5237" s="16"/>
      <c r="AW5237" s="16"/>
      <c r="AX5237" s="16"/>
    </row>
    <row r="5238" spans="1:50" customFormat="1" ht="15.75" hidden="1" customHeight="1" x14ac:dyDescent="0.2">
      <c r="A5238" s="7" t="s">
        <v>9366</v>
      </c>
      <c r="B5238" s="3" t="s">
        <v>27038</v>
      </c>
      <c r="C5238" s="85" t="s">
        <v>7939</v>
      </c>
      <c r="D5238" s="85" t="s">
        <v>13090</v>
      </c>
      <c r="E5238" s="202" t="s">
        <v>16631</v>
      </c>
      <c r="F5238" s="85" t="s">
        <v>68</v>
      </c>
      <c r="G5238" s="85" t="s">
        <v>70</v>
      </c>
      <c r="H5238" s="85" t="s">
        <v>20690</v>
      </c>
      <c r="I5238" s="3" t="s">
        <v>9367</v>
      </c>
      <c r="J5238" s="85" t="s">
        <v>115</v>
      </c>
      <c r="K5238" s="7" t="s">
        <v>4416</v>
      </c>
      <c r="L5238" s="3"/>
      <c r="M5238" s="3"/>
      <c r="N5238" s="41" t="s">
        <v>9183</v>
      </c>
      <c r="O5238" s="87">
        <v>154440</v>
      </c>
      <c r="P5238" s="87">
        <v>154440</v>
      </c>
      <c r="Q5238" s="87">
        <v>0</v>
      </c>
      <c r="R5238" s="87">
        <v>0</v>
      </c>
      <c r="S5238" s="87"/>
      <c r="T5238" s="87"/>
      <c r="U5238" s="85">
        <v>2008</v>
      </c>
      <c r="V5238" s="179"/>
      <c r="W5238" s="7"/>
      <c r="X5238" s="3"/>
      <c r="Y5238" s="3"/>
      <c r="Z5238" s="146">
        <v>188390</v>
      </c>
      <c r="AA5238" s="11"/>
      <c r="AB5238" s="123" t="s">
        <v>7939</v>
      </c>
      <c r="AC5238" s="124"/>
      <c r="AD5238" s="41"/>
      <c r="AE5238" s="41"/>
      <c r="AF5238" s="191"/>
      <c r="AG5238" s="41"/>
      <c r="AH5238" s="41" t="s">
        <v>8189</v>
      </c>
      <c r="AI5238" s="80" t="s">
        <v>6</v>
      </c>
      <c r="AJ5238" s="41"/>
      <c r="AK5238" s="3"/>
      <c r="AL5238" s="85"/>
      <c r="AM5238" s="151" t="s">
        <v>19998</v>
      </c>
      <c r="AN5238" s="15"/>
      <c r="AO5238" s="166"/>
      <c r="AP5238" s="5">
        <f t="shared" si="82"/>
        <v>0</v>
      </c>
      <c r="AQ5238" s="16"/>
      <c r="AR5238" s="205">
        <v>1</v>
      </c>
      <c r="AS5238" s="16"/>
      <c r="AT5238" s="16"/>
      <c r="AU5238" s="16"/>
      <c r="AV5238" s="16"/>
      <c r="AW5238" s="16"/>
      <c r="AX5238" s="16"/>
    </row>
    <row r="5239" spans="1:50" customFormat="1" ht="15.75" hidden="1" customHeight="1" x14ac:dyDescent="0.2">
      <c r="A5239" s="7" t="s">
        <v>9368</v>
      </c>
      <c r="B5239" s="3" t="s">
        <v>27039</v>
      </c>
      <c r="C5239" s="85" t="s">
        <v>7939</v>
      </c>
      <c r="D5239" s="85" t="s">
        <v>13090</v>
      </c>
      <c r="E5239" s="202" t="s">
        <v>16631</v>
      </c>
      <c r="F5239" s="85" t="s">
        <v>23</v>
      </c>
      <c r="G5239" s="85" t="s">
        <v>13788</v>
      </c>
      <c r="H5239" s="85" t="s">
        <v>20690</v>
      </c>
      <c r="I5239" s="3" t="s">
        <v>9369</v>
      </c>
      <c r="J5239" s="85" t="s">
        <v>115</v>
      </c>
      <c r="K5239" s="7" t="s">
        <v>4416</v>
      </c>
      <c r="L5239" s="3"/>
      <c r="M5239" s="3"/>
      <c r="N5239" s="41" t="s">
        <v>9183</v>
      </c>
      <c r="O5239" s="87">
        <v>20179</v>
      </c>
      <c r="P5239" s="87">
        <v>20179</v>
      </c>
      <c r="Q5239" s="87">
        <v>0</v>
      </c>
      <c r="R5239" s="87">
        <v>0</v>
      </c>
      <c r="S5239" s="87"/>
      <c r="T5239" s="87"/>
      <c r="U5239" s="85">
        <v>2009</v>
      </c>
      <c r="V5239" s="179"/>
      <c r="W5239" s="7"/>
      <c r="X5239" s="3"/>
      <c r="Y5239" s="3"/>
      <c r="Z5239" s="146">
        <v>473338</v>
      </c>
      <c r="AA5239" s="11"/>
      <c r="AB5239" s="123" t="s">
        <v>7939</v>
      </c>
      <c r="AC5239" s="124"/>
      <c r="AD5239" s="41"/>
      <c r="AE5239" s="41"/>
      <c r="AF5239" s="191"/>
      <c r="AG5239" s="41"/>
      <c r="AH5239" s="41" t="s">
        <v>8731</v>
      </c>
      <c r="AI5239" s="80" t="s">
        <v>6</v>
      </c>
      <c r="AJ5239" s="41"/>
      <c r="AK5239" s="4"/>
      <c r="AL5239" s="85"/>
      <c r="AM5239" s="151" t="s">
        <v>19998</v>
      </c>
      <c r="AN5239" s="15"/>
      <c r="AO5239" s="166"/>
      <c r="AP5239" s="5">
        <f t="shared" si="82"/>
        <v>0</v>
      </c>
      <c r="AQ5239" s="16"/>
      <c r="AR5239" s="205">
        <v>1</v>
      </c>
      <c r="AS5239" s="16"/>
      <c r="AT5239" s="16"/>
      <c r="AU5239" s="16"/>
      <c r="AV5239" s="16"/>
      <c r="AW5239" s="16"/>
      <c r="AX5239" s="16"/>
    </row>
    <row r="5240" spans="1:50" customFormat="1" ht="15.75" hidden="1" customHeight="1" x14ac:dyDescent="0.2">
      <c r="A5240" s="7" t="s">
        <v>9370</v>
      </c>
      <c r="B5240" s="3" t="s">
        <v>27040</v>
      </c>
      <c r="C5240" s="85" t="s">
        <v>7939</v>
      </c>
      <c r="D5240" s="85" t="s">
        <v>13090</v>
      </c>
      <c r="E5240" s="202" t="s">
        <v>16631</v>
      </c>
      <c r="F5240" s="85" t="s">
        <v>14</v>
      </c>
      <c r="G5240" s="85" t="s">
        <v>17</v>
      </c>
      <c r="H5240" s="85" t="s">
        <v>20690</v>
      </c>
      <c r="I5240" s="3" t="s">
        <v>7965</v>
      </c>
      <c r="J5240" s="85" t="s">
        <v>105</v>
      </c>
      <c r="K5240" s="7" t="s">
        <v>1221</v>
      </c>
      <c r="L5240" s="3"/>
      <c r="M5240" s="3"/>
      <c r="N5240" s="41" t="s">
        <v>9183</v>
      </c>
      <c r="O5240" s="87">
        <v>14363</v>
      </c>
      <c r="P5240" s="87">
        <v>12957</v>
      </c>
      <c r="Q5240" s="87">
        <v>1406</v>
      </c>
      <c r="R5240" s="87">
        <v>0</v>
      </c>
      <c r="S5240" s="87"/>
      <c r="T5240" s="87"/>
      <c r="U5240" s="85">
        <v>2010</v>
      </c>
      <c r="V5240" s="179"/>
      <c r="W5240" s="7"/>
      <c r="X5240" s="3"/>
      <c r="Y5240" s="3"/>
      <c r="Z5240" s="146">
        <v>83010</v>
      </c>
      <c r="AA5240" s="11"/>
      <c r="AB5240" s="123" t="s">
        <v>7939</v>
      </c>
      <c r="AC5240" s="124"/>
      <c r="AD5240" s="41"/>
      <c r="AE5240" s="41"/>
      <c r="AF5240" s="191"/>
      <c r="AG5240" s="41"/>
      <c r="AH5240" s="41" t="s">
        <v>8189</v>
      </c>
      <c r="AI5240" s="80" t="s">
        <v>6</v>
      </c>
      <c r="AJ5240" s="41"/>
      <c r="AK5240" s="4"/>
      <c r="AL5240" s="85"/>
      <c r="AM5240" s="151" t="s">
        <v>19998</v>
      </c>
      <c r="AN5240" s="15"/>
      <c r="AO5240" s="166"/>
      <c r="AP5240" s="5">
        <f t="shared" si="82"/>
        <v>0</v>
      </c>
      <c r="AQ5240" s="16"/>
      <c r="AR5240" s="205">
        <v>1</v>
      </c>
      <c r="AS5240" s="16"/>
      <c r="AT5240" s="16"/>
      <c r="AU5240" s="16"/>
      <c r="AV5240" s="16"/>
      <c r="AW5240" s="16"/>
      <c r="AX5240" s="16"/>
    </row>
    <row r="5241" spans="1:50" customFormat="1" ht="15.75" hidden="1" customHeight="1" x14ac:dyDescent="0.2">
      <c r="A5241" s="7" t="s">
        <v>9371</v>
      </c>
      <c r="B5241" s="3" t="s">
        <v>27041</v>
      </c>
      <c r="C5241" s="85" t="s">
        <v>7939</v>
      </c>
      <c r="D5241" s="85" t="s">
        <v>13090</v>
      </c>
      <c r="E5241" s="202" t="s">
        <v>16631</v>
      </c>
      <c r="F5241" s="85" t="s">
        <v>14</v>
      </c>
      <c r="G5241" s="85" t="s">
        <v>17</v>
      </c>
      <c r="H5241" s="85" t="s">
        <v>20690</v>
      </c>
      <c r="I5241" s="3" t="s">
        <v>7965</v>
      </c>
      <c r="J5241" s="85" t="s">
        <v>105</v>
      </c>
      <c r="K5241" s="7" t="s">
        <v>1221</v>
      </c>
      <c r="L5241" s="3"/>
      <c r="M5241" s="3"/>
      <c r="N5241" s="41" t="s">
        <v>9183</v>
      </c>
      <c r="O5241" s="87">
        <v>13438</v>
      </c>
      <c r="P5241" s="87">
        <v>13438</v>
      </c>
      <c r="Q5241" s="87">
        <v>0</v>
      </c>
      <c r="R5241" s="87">
        <v>0</v>
      </c>
      <c r="S5241" s="87"/>
      <c r="T5241" s="87"/>
      <c r="U5241" s="85">
        <v>2010</v>
      </c>
      <c r="V5241" s="179"/>
      <c r="W5241" s="7"/>
      <c r="X5241" s="3"/>
      <c r="Y5241" s="3"/>
      <c r="Z5241" s="146">
        <v>26499</v>
      </c>
      <c r="AA5241" s="11"/>
      <c r="AB5241" s="123" t="s">
        <v>7939</v>
      </c>
      <c r="AC5241" s="124"/>
      <c r="AD5241" s="41"/>
      <c r="AE5241" s="41"/>
      <c r="AF5241" s="191"/>
      <c r="AG5241" s="41"/>
      <c r="AH5241" s="41" t="s">
        <v>8189</v>
      </c>
      <c r="AI5241" s="80" t="s">
        <v>6</v>
      </c>
      <c r="AJ5241" s="41"/>
      <c r="AK5241" s="4"/>
      <c r="AL5241" s="85"/>
      <c r="AM5241" s="151" t="s">
        <v>19998</v>
      </c>
      <c r="AN5241" s="15"/>
      <c r="AO5241" s="166"/>
      <c r="AP5241" s="5">
        <f t="shared" si="82"/>
        <v>0</v>
      </c>
      <c r="AQ5241" s="16"/>
      <c r="AR5241" s="205">
        <v>1</v>
      </c>
      <c r="AS5241" s="16"/>
      <c r="AT5241" s="16"/>
      <c r="AU5241" s="16"/>
      <c r="AV5241" s="16"/>
      <c r="AW5241" s="16"/>
      <c r="AX5241" s="16"/>
    </row>
    <row r="5242" spans="1:50" customFormat="1" ht="15.75" hidden="1" customHeight="1" x14ac:dyDescent="0.2">
      <c r="A5242" s="7" t="s">
        <v>9372</v>
      </c>
      <c r="B5242" s="1" t="s">
        <v>9373</v>
      </c>
      <c r="C5242" s="85" t="s">
        <v>7939</v>
      </c>
      <c r="D5242" s="85" t="s">
        <v>13090</v>
      </c>
      <c r="E5242" s="202" t="s">
        <v>154</v>
      </c>
      <c r="F5242" s="85" t="s">
        <v>55</v>
      </c>
      <c r="G5242" s="85" t="s">
        <v>63</v>
      </c>
      <c r="H5242" s="85" t="s">
        <v>20690</v>
      </c>
      <c r="I5242" s="3" t="s">
        <v>7970</v>
      </c>
      <c r="J5242" s="85" t="s">
        <v>4435</v>
      </c>
      <c r="K5242" s="7" t="s">
        <v>3838</v>
      </c>
      <c r="L5242" s="7"/>
      <c r="M5242" s="7"/>
      <c r="N5242" s="2" t="s">
        <v>22908</v>
      </c>
      <c r="O5242" s="87">
        <v>0</v>
      </c>
      <c r="P5242" s="87">
        <v>0</v>
      </c>
      <c r="Q5242" s="87">
        <v>0</v>
      </c>
      <c r="R5242" s="87">
        <v>0</v>
      </c>
      <c r="S5242" s="87"/>
      <c r="T5242" s="87"/>
      <c r="U5242" s="85" t="s">
        <v>112</v>
      </c>
      <c r="V5242" s="179"/>
      <c r="W5242" s="7"/>
      <c r="X5242" s="7"/>
      <c r="Y5242" s="7"/>
      <c r="Z5242" s="210">
        <v>12120</v>
      </c>
      <c r="AA5242" s="11"/>
      <c r="AB5242" s="123" t="s">
        <v>7939</v>
      </c>
      <c r="AC5242" s="124"/>
      <c r="AD5242" s="80"/>
      <c r="AE5242" s="80"/>
      <c r="AF5242" s="191">
        <v>44349</v>
      </c>
      <c r="AG5242" s="80"/>
      <c r="AH5242" s="2" t="s">
        <v>8024</v>
      </c>
      <c r="AI5242" s="80" t="s">
        <v>6</v>
      </c>
      <c r="AJ5242" s="80"/>
      <c r="AK5242" s="7"/>
      <c r="AL5242" s="85"/>
      <c r="AM5242" s="151" t="s">
        <v>19998</v>
      </c>
      <c r="AN5242" s="16"/>
      <c r="AO5242" s="166"/>
      <c r="AP5242" s="5">
        <f t="shared" si="82"/>
        <v>0</v>
      </c>
      <c r="AQ5242" s="16"/>
      <c r="AR5242" s="205">
        <v>1</v>
      </c>
      <c r="AS5242" s="16"/>
      <c r="AT5242" s="16"/>
      <c r="AU5242" s="16"/>
      <c r="AV5242" s="16"/>
      <c r="AW5242" s="16"/>
      <c r="AX5242" s="16"/>
    </row>
    <row r="5243" spans="1:50" customFormat="1" ht="15.75" hidden="1" customHeight="1" x14ac:dyDescent="0.2">
      <c r="A5243" s="7" t="s">
        <v>9374</v>
      </c>
      <c r="B5243" s="3" t="s">
        <v>9375</v>
      </c>
      <c r="C5243" s="85" t="s">
        <v>7939</v>
      </c>
      <c r="D5243" s="85" t="s">
        <v>13090</v>
      </c>
      <c r="E5243" s="202" t="s">
        <v>154</v>
      </c>
      <c r="F5243" s="85" t="s">
        <v>55</v>
      </c>
      <c r="G5243" s="85" t="s">
        <v>63</v>
      </c>
      <c r="H5243" s="85" t="s">
        <v>20690</v>
      </c>
      <c r="I5243" s="3" t="s">
        <v>4564</v>
      </c>
      <c r="J5243" s="85" t="s">
        <v>4435</v>
      </c>
      <c r="K5243" s="7" t="s">
        <v>3838</v>
      </c>
      <c r="L5243" s="3"/>
      <c r="M5243" s="3"/>
      <c r="N5243" s="41" t="s">
        <v>9376</v>
      </c>
      <c r="O5243" s="87">
        <v>475224</v>
      </c>
      <c r="P5243" s="87">
        <v>456297</v>
      </c>
      <c r="Q5243" s="87">
        <v>18927</v>
      </c>
      <c r="R5243" s="87">
        <v>0</v>
      </c>
      <c r="S5243" s="87"/>
      <c r="T5243" s="87"/>
      <c r="U5243" s="85">
        <v>2014</v>
      </c>
      <c r="V5243" s="179"/>
      <c r="W5243" s="7"/>
      <c r="X5243" s="3"/>
      <c r="Y5243" s="3"/>
      <c r="Z5243" s="146">
        <v>51335</v>
      </c>
      <c r="AA5243" s="11"/>
      <c r="AB5243" s="123" t="s">
        <v>7939</v>
      </c>
      <c r="AC5243" s="124"/>
      <c r="AD5243" s="41"/>
      <c r="AE5243" s="41"/>
      <c r="AF5243" s="191">
        <v>43927</v>
      </c>
      <c r="AG5243" s="41"/>
      <c r="AH5243" s="41" t="s">
        <v>8024</v>
      </c>
      <c r="AI5243" s="80" t="s">
        <v>6</v>
      </c>
      <c r="AJ5243" s="41"/>
      <c r="AK5243" s="3"/>
      <c r="AL5243" s="85"/>
      <c r="AM5243" s="151" t="s">
        <v>19998</v>
      </c>
      <c r="AN5243" s="15"/>
      <c r="AO5243" s="166"/>
      <c r="AP5243" s="5">
        <f t="shared" si="82"/>
        <v>0</v>
      </c>
      <c r="AQ5243" s="16"/>
      <c r="AR5243" s="205">
        <v>1</v>
      </c>
      <c r="AS5243" s="16"/>
      <c r="AT5243" s="16"/>
      <c r="AU5243" s="16"/>
      <c r="AV5243" s="16"/>
      <c r="AW5243" s="16"/>
      <c r="AX5243" s="16"/>
    </row>
    <row r="5244" spans="1:50" customFormat="1" ht="15.75" hidden="1" customHeight="1" x14ac:dyDescent="0.2">
      <c r="A5244" s="7" t="s">
        <v>9377</v>
      </c>
      <c r="B5244" s="3" t="s">
        <v>9378</v>
      </c>
      <c r="C5244" s="85" t="s">
        <v>7939</v>
      </c>
      <c r="D5244" s="85" t="s">
        <v>13090</v>
      </c>
      <c r="E5244" s="202" t="s">
        <v>154</v>
      </c>
      <c r="F5244" s="85" t="s">
        <v>55</v>
      </c>
      <c r="G5244" s="85" t="s">
        <v>63</v>
      </c>
      <c r="H5244" s="85" t="s">
        <v>20690</v>
      </c>
      <c r="I5244" s="3" t="s">
        <v>4564</v>
      </c>
      <c r="J5244" s="85" t="s">
        <v>4400</v>
      </c>
      <c r="K5244" s="7" t="s">
        <v>4422</v>
      </c>
      <c r="L5244" s="3"/>
      <c r="M5244" s="3"/>
      <c r="N5244" s="41" t="s">
        <v>9379</v>
      </c>
      <c r="O5244" s="87">
        <v>17551</v>
      </c>
      <c r="P5244" s="87">
        <v>17384</v>
      </c>
      <c r="Q5244" s="87">
        <v>167</v>
      </c>
      <c r="R5244" s="87">
        <v>0</v>
      </c>
      <c r="S5244" s="87"/>
      <c r="T5244" s="87"/>
      <c r="U5244" s="85">
        <v>2006</v>
      </c>
      <c r="V5244" s="179"/>
      <c r="W5244" s="7"/>
      <c r="X5244" s="3"/>
      <c r="Y5244" s="3"/>
      <c r="Z5244" s="146">
        <v>15144</v>
      </c>
      <c r="AA5244" s="11"/>
      <c r="AB5244" s="123" t="s">
        <v>7939</v>
      </c>
      <c r="AC5244" s="124"/>
      <c r="AD5244" s="41"/>
      <c r="AE5244" s="41"/>
      <c r="AF5244" s="191">
        <v>40107</v>
      </c>
      <c r="AG5244" s="41"/>
      <c r="AH5244" s="41" t="s">
        <v>8024</v>
      </c>
      <c r="AI5244" s="80" t="s">
        <v>6</v>
      </c>
      <c r="AJ5244" s="41"/>
      <c r="AK5244" s="3"/>
      <c r="AL5244" s="85"/>
      <c r="AM5244" s="151" t="s">
        <v>19998</v>
      </c>
      <c r="AN5244" s="15"/>
      <c r="AO5244" s="166"/>
      <c r="AP5244" s="5">
        <f t="shared" si="82"/>
        <v>0</v>
      </c>
      <c r="AQ5244" s="16"/>
      <c r="AR5244" s="205">
        <v>1</v>
      </c>
      <c r="AS5244" s="16"/>
      <c r="AT5244" s="16"/>
      <c r="AU5244" s="16"/>
      <c r="AV5244" s="16"/>
      <c r="AW5244" s="16"/>
      <c r="AX5244" s="16"/>
    </row>
    <row r="5245" spans="1:50" customFormat="1" ht="15.75" hidden="1" customHeight="1" x14ac:dyDescent="0.2">
      <c r="A5245" s="7" t="s">
        <v>9380</v>
      </c>
      <c r="B5245" s="3" t="s">
        <v>15962</v>
      </c>
      <c r="C5245" s="85" t="s">
        <v>7939</v>
      </c>
      <c r="D5245" s="85" t="s">
        <v>13090</v>
      </c>
      <c r="E5245" s="202" t="s">
        <v>154</v>
      </c>
      <c r="F5245" s="85" t="s">
        <v>55</v>
      </c>
      <c r="G5245" s="85" t="s">
        <v>63</v>
      </c>
      <c r="H5245" s="85" t="s">
        <v>20690</v>
      </c>
      <c r="I5245" s="3" t="s">
        <v>4564</v>
      </c>
      <c r="J5245" s="85" t="s">
        <v>4435</v>
      </c>
      <c r="K5245" s="7" t="s">
        <v>3838</v>
      </c>
      <c r="L5245" s="3"/>
      <c r="M5245" s="3"/>
      <c r="N5245" s="41" t="s">
        <v>9381</v>
      </c>
      <c r="O5245" s="87">
        <v>608608</v>
      </c>
      <c r="P5245" s="87">
        <v>471987</v>
      </c>
      <c r="Q5245" s="87">
        <v>136621</v>
      </c>
      <c r="R5245" s="87">
        <v>0</v>
      </c>
      <c r="S5245" s="87"/>
      <c r="T5245" s="87"/>
      <c r="U5245" s="85">
        <v>2015</v>
      </c>
      <c r="V5245" s="179"/>
      <c r="W5245" s="7"/>
      <c r="X5245" s="3"/>
      <c r="Y5245" s="3"/>
      <c r="Z5245" s="146">
        <v>115504</v>
      </c>
      <c r="AA5245" s="11"/>
      <c r="AB5245" s="123" t="s">
        <v>7939</v>
      </c>
      <c r="AC5245" s="124"/>
      <c r="AD5245" s="41"/>
      <c r="AE5245" s="41"/>
      <c r="AF5245" s="191">
        <v>43927</v>
      </c>
      <c r="AG5245" s="41"/>
      <c r="AH5245" s="41" t="s">
        <v>8024</v>
      </c>
      <c r="AI5245" s="80" t="s">
        <v>6</v>
      </c>
      <c r="AJ5245" s="41"/>
      <c r="AK5245" s="3"/>
      <c r="AL5245" s="85"/>
      <c r="AM5245" s="151" t="s">
        <v>19998</v>
      </c>
      <c r="AN5245" s="15"/>
      <c r="AO5245" s="166"/>
      <c r="AP5245" s="5">
        <f t="shared" si="82"/>
        <v>0</v>
      </c>
      <c r="AQ5245" s="16"/>
      <c r="AR5245" s="205">
        <v>1</v>
      </c>
      <c r="AS5245" s="16"/>
      <c r="AT5245" s="16"/>
      <c r="AU5245" s="16"/>
      <c r="AV5245" s="16"/>
      <c r="AW5245" s="16"/>
      <c r="AX5245" s="16"/>
    </row>
    <row r="5246" spans="1:50" customFormat="1" ht="15.75" hidden="1" customHeight="1" x14ac:dyDescent="0.2">
      <c r="A5246" s="7" t="s">
        <v>9382</v>
      </c>
      <c r="B5246" s="3" t="s">
        <v>9383</v>
      </c>
      <c r="C5246" s="85" t="s">
        <v>7939</v>
      </c>
      <c r="D5246" s="85" t="s">
        <v>13090</v>
      </c>
      <c r="E5246" s="202" t="s">
        <v>154</v>
      </c>
      <c r="F5246" s="85" t="s">
        <v>55</v>
      </c>
      <c r="G5246" s="85" t="s">
        <v>63</v>
      </c>
      <c r="H5246" s="85" t="s">
        <v>20690</v>
      </c>
      <c r="I5246" s="3" t="s">
        <v>4564</v>
      </c>
      <c r="J5246" s="85" t="s">
        <v>4435</v>
      </c>
      <c r="K5246" s="7" t="s">
        <v>3838</v>
      </c>
      <c r="L5246" s="3"/>
      <c r="M5246" s="3"/>
      <c r="N5246" s="41" t="s">
        <v>28965</v>
      </c>
      <c r="O5246" s="87">
        <v>2474789</v>
      </c>
      <c r="P5246" s="87">
        <v>1745724</v>
      </c>
      <c r="Q5246" s="87">
        <v>729065</v>
      </c>
      <c r="R5246" s="87">
        <v>0</v>
      </c>
      <c r="S5246" s="87"/>
      <c r="T5246" s="87"/>
      <c r="U5246" s="85">
        <v>2014</v>
      </c>
      <c r="V5246" s="179"/>
      <c r="W5246" s="7"/>
      <c r="X5246" s="3"/>
      <c r="Y5246" s="3"/>
      <c r="Z5246" s="146">
        <v>479448</v>
      </c>
      <c r="AA5246" s="11"/>
      <c r="AB5246" s="123" t="s">
        <v>7939</v>
      </c>
      <c r="AC5246" s="124"/>
      <c r="AD5246" s="41"/>
      <c r="AE5246" s="41"/>
      <c r="AF5246" s="191">
        <v>43927</v>
      </c>
      <c r="AG5246" s="41"/>
      <c r="AH5246" s="41" t="s">
        <v>8024</v>
      </c>
      <c r="AI5246" s="80" t="s">
        <v>6</v>
      </c>
      <c r="AJ5246" s="41"/>
      <c r="AK5246" s="3"/>
      <c r="AL5246" s="85"/>
      <c r="AM5246" s="151" t="s">
        <v>19998</v>
      </c>
      <c r="AN5246" s="15"/>
      <c r="AO5246" s="166"/>
      <c r="AP5246" s="5">
        <f t="shared" si="82"/>
        <v>0</v>
      </c>
      <c r="AQ5246" s="16"/>
      <c r="AR5246" s="205">
        <v>1</v>
      </c>
      <c r="AS5246" s="16"/>
      <c r="AT5246" s="16"/>
      <c r="AU5246" s="16"/>
      <c r="AV5246" s="16"/>
      <c r="AW5246" s="16"/>
      <c r="AX5246" s="16"/>
    </row>
    <row r="5247" spans="1:50" customFormat="1" ht="15.75" hidden="1" customHeight="1" x14ac:dyDescent="0.2">
      <c r="A5247" s="7" t="s">
        <v>9384</v>
      </c>
      <c r="B5247" s="3" t="s">
        <v>9385</v>
      </c>
      <c r="C5247" s="85" t="s">
        <v>7939</v>
      </c>
      <c r="D5247" s="85" t="s">
        <v>13090</v>
      </c>
      <c r="E5247" s="202" t="s">
        <v>154</v>
      </c>
      <c r="F5247" s="85" t="s">
        <v>55</v>
      </c>
      <c r="G5247" s="85" t="s">
        <v>57</v>
      </c>
      <c r="H5247" s="85" t="s">
        <v>20690</v>
      </c>
      <c r="I5247" s="3" t="s">
        <v>4564</v>
      </c>
      <c r="J5247" s="85" t="s">
        <v>115</v>
      </c>
      <c r="K5247" s="7" t="s">
        <v>5362</v>
      </c>
      <c r="L5247" s="3"/>
      <c r="M5247" s="3"/>
      <c r="N5247" s="41" t="s">
        <v>9386</v>
      </c>
      <c r="O5247" s="87">
        <v>3350508</v>
      </c>
      <c r="P5247" s="87">
        <v>232596</v>
      </c>
      <c r="Q5247" s="87">
        <v>3117912</v>
      </c>
      <c r="R5247" s="87">
        <v>0</v>
      </c>
      <c r="S5247" s="87"/>
      <c r="T5247" s="87"/>
      <c r="U5247" s="85">
        <v>2017</v>
      </c>
      <c r="V5247" s="179"/>
      <c r="W5247" s="7"/>
      <c r="X5247" s="3"/>
      <c r="Y5247" s="3"/>
      <c r="Z5247" s="146">
        <v>607720</v>
      </c>
      <c r="AA5247" s="11"/>
      <c r="AB5247" s="123" t="s">
        <v>7939</v>
      </c>
      <c r="AC5247" s="124"/>
      <c r="AD5247" s="41"/>
      <c r="AE5247" s="41"/>
      <c r="AF5247" s="191">
        <v>42706</v>
      </c>
      <c r="AG5247" s="41"/>
      <c r="AH5247" s="41" t="s">
        <v>8024</v>
      </c>
      <c r="AI5247" s="80" t="s">
        <v>6</v>
      </c>
      <c r="AJ5247" s="41"/>
      <c r="AK5247" s="3"/>
      <c r="AL5247" s="85"/>
      <c r="AM5247" s="151" t="s">
        <v>19998</v>
      </c>
      <c r="AN5247" s="15"/>
      <c r="AO5247" s="166"/>
      <c r="AP5247" s="5">
        <f t="shared" si="82"/>
        <v>0</v>
      </c>
      <c r="AQ5247" s="16"/>
      <c r="AR5247" s="205">
        <v>1</v>
      </c>
      <c r="AS5247" s="16"/>
      <c r="AT5247" s="16"/>
      <c r="AU5247" s="16"/>
      <c r="AV5247" s="16"/>
      <c r="AW5247" s="16"/>
      <c r="AX5247" s="16"/>
    </row>
    <row r="5248" spans="1:50" customFormat="1" ht="15.75" hidden="1" customHeight="1" x14ac:dyDescent="0.2">
      <c r="A5248" s="7" t="s">
        <v>9387</v>
      </c>
      <c r="B5248" s="3" t="s">
        <v>9388</v>
      </c>
      <c r="C5248" s="85" t="s">
        <v>7939</v>
      </c>
      <c r="D5248" s="85" t="s">
        <v>13090</v>
      </c>
      <c r="E5248" s="202" t="s">
        <v>154</v>
      </c>
      <c r="F5248" s="85" t="s">
        <v>55</v>
      </c>
      <c r="G5248" s="85" t="s">
        <v>63</v>
      </c>
      <c r="H5248" s="85" t="s">
        <v>20690</v>
      </c>
      <c r="I5248" s="3" t="s">
        <v>4564</v>
      </c>
      <c r="J5248" s="85" t="s">
        <v>4435</v>
      </c>
      <c r="K5248" s="7" t="s">
        <v>3838</v>
      </c>
      <c r="L5248" s="3"/>
      <c r="M5248" s="3"/>
      <c r="N5248" s="41" t="s">
        <v>15963</v>
      </c>
      <c r="O5248" s="87">
        <v>984462</v>
      </c>
      <c r="P5248" s="87">
        <v>754227</v>
      </c>
      <c r="Q5248" s="87">
        <v>230235</v>
      </c>
      <c r="R5248" s="87">
        <v>0</v>
      </c>
      <c r="S5248" s="87"/>
      <c r="T5248" s="87"/>
      <c r="U5248" s="85">
        <v>2014</v>
      </c>
      <c r="V5248" s="179"/>
      <c r="W5248" s="7"/>
      <c r="X5248" s="3"/>
      <c r="Y5248" s="3"/>
      <c r="Z5248" s="146">
        <v>136936</v>
      </c>
      <c r="AA5248" s="11"/>
      <c r="AB5248" s="123" t="s">
        <v>7939</v>
      </c>
      <c r="AC5248" s="124"/>
      <c r="AD5248" s="41"/>
      <c r="AE5248" s="41"/>
      <c r="AF5248" s="191">
        <v>43927</v>
      </c>
      <c r="AG5248" s="41"/>
      <c r="AH5248" s="41" t="s">
        <v>8024</v>
      </c>
      <c r="AI5248" s="80" t="s">
        <v>6</v>
      </c>
      <c r="AJ5248" s="41"/>
      <c r="AK5248" s="3"/>
      <c r="AL5248" s="85"/>
      <c r="AM5248" s="151" t="s">
        <v>19998</v>
      </c>
      <c r="AN5248" s="15"/>
      <c r="AO5248" s="166"/>
      <c r="AP5248" s="5">
        <f t="shared" si="82"/>
        <v>0</v>
      </c>
      <c r="AQ5248" s="16"/>
      <c r="AR5248" s="205">
        <v>1</v>
      </c>
      <c r="AS5248" s="16"/>
      <c r="AT5248" s="16"/>
      <c r="AU5248" s="16"/>
      <c r="AV5248" s="16"/>
      <c r="AW5248" s="16"/>
      <c r="AX5248" s="16"/>
    </row>
    <row r="5249" spans="1:50" customFormat="1" ht="15.75" hidden="1" customHeight="1" x14ac:dyDescent="0.2">
      <c r="A5249" s="7" t="s">
        <v>9390</v>
      </c>
      <c r="B5249" s="1" t="s">
        <v>9391</v>
      </c>
      <c r="C5249" s="85" t="s">
        <v>7939</v>
      </c>
      <c r="D5249" s="85" t="s">
        <v>13090</v>
      </c>
      <c r="E5249" s="202" t="s">
        <v>8031</v>
      </c>
      <c r="F5249" s="85" t="s">
        <v>25110</v>
      </c>
      <c r="G5249" s="85" t="s">
        <v>51</v>
      </c>
      <c r="H5249" s="85" t="s">
        <v>20690</v>
      </c>
      <c r="I5249" s="3" t="s">
        <v>9099</v>
      </c>
      <c r="J5249" s="85" t="s">
        <v>124</v>
      </c>
      <c r="K5249" s="7" t="s">
        <v>4587</v>
      </c>
      <c r="L5249" s="7"/>
      <c r="M5249" s="7"/>
      <c r="N5249" s="2" t="s">
        <v>9100</v>
      </c>
      <c r="O5249" s="87">
        <v>0</v>
      </c>
      <c r="P5249" s="87">
        <v>0</v>
      </c>
      <c r="Q5249" s="87">
        <v>0</v>
      </c>
      <c r="R5249" s="87">
        <v>0</v>
      </c>
      <c r="S5249" s="87"/>
      <c r="T5249" s="87"/>
      <c r="U5249" s="85" t="s">
        <v>112</v>
      </c>
      <c r="V5249" s="179"/>
      <c r="W5249" s="7"/>
      <c r="X5249" s="7"/>
      <c r="Y5249" s="7"/>
      <c r="Z5249" s="210">
        <v>7901</v>
      </c>
      <c r="AA5249" s="11"/>
      <c r="AB5249" s="123" t="s">
        <v>7939</v>
      </c>
      <c r="AC5249" s="124"/>
      <c r="AD5249" s="80"/>
      <c r="AE5249" s="80"/>
      <c r="AF5249" s="191"/>
      <c r="AG5249" s="80"/>
      <c r="AH5249" s="2" t="s">
        <v>8092</v>
      </c>
      <c r="AI5249" s="80" t="s">
        <v>6</v>
      </c>
      <c r="AJ5249" s="80"/>
      <c r="AK5249" s="7"/>
      <c r="AL5249" s="85"/>
      <c r="AM5249" s="151" t="s">
        <v>19998</v>
      </c>
      <c r="AN5249" s="16"/>
      <c r="AO5249" s="166"/>
      <c r="AP5249" s="5">
        <f t="shared" si="82"/>
        <v>0</v>
      </c>
      <c r="AQ5249" s="16"/>
      <c r="AR5249" s="205">
        <v>1</v>
      </c>
      <c r="AS5249" s="16"/>
      <c r="AT5249" s="16"/>
      <c r="AU5249" s="16"/>
      <c r="AV5249" s="16"/>
      <c r="AW5249" s="16"/>
      <c r="AX5249" s="16"/>
    </row>
    <row r="5250" spans="1:50" customFormat="1" ht="15.75" hidden="1" customHeight="1" x14ac:dyDescent="0.2">
      <c r="A5250" s="7" t="s">
        <v>9392</v>
      </c>
      <c r="B5250" s="3" t="s">
        <v>9393</v>
      </c>
      <c r="C5250" s="85" t="s">
        <v>7939</v>
      </c>
      <c r="D5250" s="85" t="s">
        <v>13090</v>
      </c>
      <c r="E5250" s="202" t="s">
        <v>154</v>
      </c>
      <c r="F5250" s="85" t="s">
        <v>55</v>
      </c>
      <c r="G5250" s="85" t="s">
        <v>63</v>
      </c>
      <c r="H5250" s="85" t="s">
        <v>20690</v>
      </c>
      <c r="I5250" s="3" t="s">
        <v>4564</v>
      </c>
      <c r="J5250" s="85" t="s">
        <v>4435</v>
      </c>
      <c r="K5250" s="7" t="s">
        <v>3838</v>
      </c>
      <c r="L5250" s="3"/>
      <c r="M5250" s="3"/>
      <c r="N5250" s="41" t="s">
        <v>9394</v>
      </c>
      <c r="O5250" s="87">
        <v>110347</v>
      </c>
      <c r="P5250" s="87">
        <v>107925</v>
      </c>
      <c r="Q5250" s="87">
        <v>2422</v>
      </c>
      <c r="R5250" s="87">
        <v>0</v>
      </c>
      <c r="S5250" s="87"/>
      <c r="T5250" s="87"/>
      <c r="U5250" s="85">
        <v>2011</v>
      </c>
      <c r="V5250" s="179"/>
      <c r="W5250" s="7"/>
      <c r="X5250" s="3"/>
      <c r="Y5250" s="3"/>
      <c r="Z5250" s="146">
        <v>52898</v>
      </c>
      <c r="AA5250" s="11"/>
      <c r="AB5250" s="123" t="s">
        <v>7939</v>
      </c>
      <c r="AC5250" s="124"/>
      <c r="AD5250" s="41"/>
      <c r="AE5250" s="41"/>
      <c r="AF5250" s="191">
        <v>43927</v>
      </c>
      <c r="AG5250" s="41"/>
      <c r="AH5250" s="41" t="s">
        <v>8024</v>
      </c>
      <c r="AI5250" s="80" t="s">
        <v>6</v>
      </c>
      <c r="AJ5250" s="41"/>
      <c r="AK5250" s="3"/>
      <c r="AL5250" s="85"/>
      <c r="AM5250" s="151" t="s">
        <v>19998</v>
      </c>
      <c r="AN5250" s="15"/>
      <c r="AO5250" s="166"/>
      <c r="AP5250" s="5">
        <f t="shared" si="82"/>
        <v>0</v>
      </c>
      <c r="AQ5250" s="16"/>
      <c r="AR5250" s="205">
        <v>1</v>
      </c>
      <c r="AS5250" s="16"/>
      <c r="AT5250" s="16"/>
      <c r="AU5250" s="16"/>
      <c r="AV5250" s="16"/>
      <c r="AW5250" s="16"/>
      <c r="AX5250" s="16"/>
    </row>
    <row r="5251" spans="1:50" customFormat="1" ht="15.75" hidden="1" customHeight="1" x14ac:dyDescent="0.2">
      <c r="A5251" s="7" t="s">
        <v>9395</v>
      </c>
      <c r="B5251" s="1" t="s">
        <v>9396</v>
      </c>
      <c r="C5251" s="85" t="s">
        <v>7939</v>
      </c>
      <c r="D5251" s="85" t="s">
        <v>13090</v>
      </c>
      <c r="E5251" s="202" t="s">
        <v>154</v>
      </c>
      <c r="F5251" s="85" t="s">
        <v>55</v>
      </c>
      <c r="G5251" s="85" t="s">
        <v>63</v>
      </c>
      <c r="H5251" s="85" t="s">
        <v>20690</v>
      </c>
      <c r="I5251" s="3" t="s">
        <v>4564</v>
      </c>
      <c r="J5251" s="85" t="s">
        <v>4435</v>
      </c>
      <c r="K5251" s="7" t="s">
        <v>3838</v>
      </c>
      <c r="L5251" s="7"/>
      <c r="M5251" s="7"/>
      <c r="N5251" s="2" t="s">
        <v>8833</v>
      </c>
      <c r="O5251" s="87">
        <v>0</v>
      </c>
      <c r="P5251" s="87">
        <v>0</v>
      </c>
      <c r="Q5251" s="87">
        <v>0</v>
      </c>
      <c r="R5251" s="87">
        <v>0</v>
      </c>
      <c r="S5251" s="87"/>
      <c r="T5251" s="87"/>
      <c r="U5251" s="85" t="s">
        <v>112</v>
      </c>
      <c r="V5251" s="179"/>
      <c r="W5251" s="7"/>
      <c r="X5251" s="7"/>
      <c r="Y5251" s="7"/>
      <c r="Z5251" s="210">
        <v>258767</v>
      </c>
      <c r="AA5251" s="11"/>
      <c r="AB5251" s="123" t="s">
        <v>7939</v>
      </c>
      <c r="AC5251" s="124"/>
      <c r="AD5251" s="80"/>
      <c r="AE5251" s="80"/>
      <c r="AF5251" s="191">
        <v>44565</v>
      </c>
      <c r="AG5251" s="80"/>
      <c r="AH5251" s="2" t="s">
        <v>8024</v>
      </c>
      <c r="AI5251" s="80" t="s">
        <v>6</v>
      </c>
      <c r="AJ5251" s="80"/>
      <c r="AK5251" s="7"/>
      <c r="AL5251" s="85"/>
      <c r="AM5251" s="151" t="s">
        <v>19998</v>
      </c>
      <c r="AN5251" s="16"/>
      <c r="AO5251" s="166"/>
      <c r="AP5251" s="5">
        <f t="shared" si="82"/>
        <v>0</v>
      </c>
      <c r="AQ5251" s="16"/>
      <c r="AR5251" s="205">
        <v>1</v>
      </c>
      <c r="AS5251" s="16"/>
      <c r="AT5251" s="16"/>
      <c r="AU5251" s="16"/>
      <c r="AV5251" s="16"/>
      <c r="AW5251" s="16"/>
      <c r="AX5251" s="16"/>
    </row>
    <row r="5252" spans="1:50" customFormat="1" ht="15.75" hidden="1" customHeight="1" x14ac:dyDescent="0.2">
      <c r="A5252" s="7" t="s">
        <v>9397</v>
      </c>
      <c r="B5252" s="3" t="s">
        <v>27042</v>
      </c>
      <c r="C5252" s="85" t="s">
        <v>7939</v>
      </c>
      <c r="D5252" s="85" t="s">
        <v>13090</v>
      </c>
      <c r="E5252" s="202" t="s">
        <v>16631</v>
      </c>
      <c r="F5252" s="85" t="s">
        <v>68</v>
      </c>
      <c r="G5252" s="85" t="s">
        <v>70</v>
      </c>
      <c r="H5252" s="85" t="s">
        <v>20690</v>
      </c>
      <c r="I5252" s="3" t="s">
        <v>9367</v>
      </c>
      <c r="J5252" s="85" t="s">
        <v>105</v>
      </c>
      <c r="K5252" s="7" t="s">
        <v>102</v>
      </c>
      <c r="L5252" s="3" t="s">
        <v>264</v>
      </c>
      <c r="M5252" s="3"/>
      <c r="N5252" s="41" t="s">
        <v>9183</v>
      </c>
      <c r="O5252" s="87">
        <v>4270</v>
      </c>
      <c r="P5252" s="87">
        <v>4270</v>
      </c>
      <c r="Q5252" s="87">
        <v>0</v>
      </c>
      <c r="R5252" s="87">
        <v>0</v>
      </c>
      <c r="S5252" s="87"/>
      <c r="T5252" s="87"/>
      <c r="U5252" s="85">
        <v>2014</v>
      </c>
      <c r="V5252" s="179"/>
      <c r="W5252" s="7"/>
      <c r="X5252" s="3"/>
      <c r="Y5252" s="3"/>
      <c r="Z5252" s="146">
        <v>109562</v>
      </c>
      <c r="AA5252" s="11"/>
      <c r="AB5252" s="123" t="s">
        <v>7939</v>
      </c>
      <c r="AC5252" s="124"/>
      <c r="AD5252" s="41"/>
      <c r="AE5252" s="41"/>
      <c r="AF5252" s="191"/>
      <c r="AG5252" s="41"/>
      <c r="AH5252" s="41" t="s">
        <v>8189</v>
      </c>
      <c r="AI5252" s="80" t="s">
        <v>6</v>
      </c>
      <c r="AJ5252" s="41"/>
      <c r="AK5252" s="3"/>
      <c r="AL5252" s="85"/>
      <c r="AM5252" s="151" t="s">
        <v>19998</v>
      </c>
      <c r="AN5252" s="15"/>
      <c r="AO5252" s="166"/>
      <c r="AP5252" s="5">
        <f t="shared" si="82"/>
        <v>0</v>
      </c>
      <c r="AQ5252" s="16"/>
      <c r="AR5252" s="205">
        <v>1</v>
      </c>
      <c r="AS5252" s="16"/>
      <c r="AT5252" s="16"/>
      <c r="AU5252" s="16"/>
      <c r="AV5252" s="16"/>
      <c r="AW5252" s="16"/>
      <c r="AX5252" s="16"/>
    </row>
    <row r="5253" spans="1:50" customFormat="1" ht="15.75" hidden="1" customHeight="1" x14ac:dyDescent="0.2">
      <c r="A5253" s="7" t="s">
        <v>9398</v>
      </c>
      <c r="B5253" s="3" t="s">
        <v>27043</v>
      </c>
      <c r="C5253" s="85" t="s">
        <v>7939</v>
      </c>
      <c r="D5253" s="85" t="s">
        <v>13090</v>
      </c>
      <c r="E5253" s="202" t="s">
        <v>16631</v>
      </c>
      <c r="F5253" s="85" t="s">
        <v>68</v>
      </c>
      <c r="G5253" s="85" t="s">
        <v>70</v>
      </c>
      <c r="H5253" s="85" t="s">
        <v>20690</v>
      </c>
      <c r="I5253" s="3" t="s">
        <v>9367</v>
      </c>
      <c r="J5253" s="85" t="s">
        <v>105</v>
      </c>
      <c r="K5253" s="7" t="s">
        <v>102</v>
      </c>
      <c r="L5253" s="3"/>
      <c r="M5253" s="3"/>
      <c r="N5253" s="41" t="s">
        <v>9183</v>
      </c>
      <c r="O5253" s="87">
        <v>45730</v>
      </c>
      <c r="P5253" s="87">
        <v>45730</v>
      </c>
      <c r="Q5253" s="87">
        <v>0</v>
      </c>
      <c r="R5253" s="87">
        <v>0</v>
      </c>
      <c r="S5253" s="87"/>
      <c r="T5253" s="87"/>
      <c r="U5253" s="85">
        <v>2014</v>
      </c>
      <c r="V5253" s="179"/>
      <c r="W5253" s="7"/>
      <c r="X5253" s="3"/>
      <c r="Y5253" s="3"/>
      <c r="Z5253" s="146">
        <v>45730</v>
      </c>
      <c r="AA5253" s="11"/>
      <c r="AB5253" s="123" t="s">
        <v>7939</v>
      </c>
      <c r="AC5253" s="124"/>
      <c r="AD5253" s="41"/>
      <c r="AE5253" s="41"/>
      <c r="AF5253" s="191"/>
      <c r="AG5253" s="41"/>
      <c r="AH5253" s="41" t="s">
        <v>8189</v>
      </c>
      <c r="AI5253" s="80" t="s">
        <v>6</v>
      </c>
      <c r="AJ5253" s="41"/>
      <c r="AK5253" s="3"/>
      <c r="AL5253" s="85"/>
      <c r="AM5253" s="151" t="s">
        <v>19998</v>
      </c>
      <c r="AN5253" s="15"/>
      <c r="AO5253" s="166"/>
      <c r="AP5253" s="5">
        <f t="shared" si="82"/>
        <v>0</v>
      </c>
      <c r="AQ5253" s="16"/>
      <c r="AR5253" s="205">
        <v>1</v>
      </c>
      <c r="AS5253" s="16"/>
      <c r="AT5253" s="16"/>
      <c r="AU5253" s="16"/>
      <c r="AV5253" s="16"/>
      <c r="AW5253" s="16"/>
      <c r="AX5253" s="16"/>
    </row>
    <row r="5254" spans="1:50" customFormat="1" ht="15.75" hidden="1" customHeight="1" x14ac:dyDescent="0.2">
      <c r="A5254" s="7" t="s">
        <v>9399</v>
      </c>
      <c r="B5254" s="3" t="s">
        <v>13161</v>
      </c>
      <c r="C5254" s="85" t="s">
        <v>7939</v>
      </c>
      <c r="D5254" s="85" t="s">
        <v>13090</v>
      </c>
      <c r="E5254" s="202" t="s">
        <v>154</v>
      </c>
      <c r="F5254" s="85" t="s">
        <v>34</v>
      </c>
      <c r="G5254" s="85" t="s">
        <v>37</v>
      </c>
      <c r="H5254" s="85" t="s">
        <v>20689</v>
      </c>
      <c r="I5254" s="3" t="s">
        <v>7949</v>
      </c>
      <c r="J5254" s="85" t="s">
        <v>4400</v>
      </c>
      <c r="K5254" s="7" t="s">
        <v>4422</v>
      </c>
      <c r="L5254" s="3"/>
      <c r="M5254" s="3"/>
      <c r="N5254" s="41" t="s">
        <v>13162</v>
      </c>
      <c r="O5254" s="87">
        <v>519705</v>
      </c>
      <c r="P5254" s="87">
        <v>197634</v>
      </c>
      <c r="Q5254" s="87">
        <v>322071</v>
      </c>
      <c r="R5254" s="87">
        <v>151803</v>
      </c>
      <c r="S5254" s="87"/>
      <c r="T5254" s="87"/>
      <c r="U5254" s="85">
        <v>2010</v>
      </c>
      <c r="V5254" s="179"/>
      <c r="W5254" s="7"/>
      <c r="X5254" s="3"/>
      <c r="Y5254" s="3"/>
      <c r="Z5254" s="146">
        <v>90035</v>
      </c>
      <c r="AA5254" s="11"/>
      <c r="AB5254" s="123" t="s">
        <v>7939</v>
      </c>
      <c r="AC5254" s="124"/>
      <c r="AD5254" s="41"/>
      <c r="AE5254" s="41"/>
      <c r="AF5254" s="191">
        <v>43927</v>
      </c>
      <c r="AG5254" s="41"/>
      <c r="AH5254" s="41" t="s">
        <v>7952</v>
      </c>
      <c r="AI5254" s="80" t="s">
        <v>6</v>
      </c>
      <c r="AJ5254" s="41"/>
      <c r="AK5254" s="4"/>
      <c r="AL5254" s="85"/>
      <c r="AM5254" s="151" t="s">
        <v>19998</v>
      </c>
      <c r="AN5254" s="15"/>
      <c r="AO5254" s="166"/>
      <c r="AP5254" s="5">
        <f t="shared" ref="AP5254:AP5317" si="83">SUBTOTAL(109,U5254)</f>
        <v>0</v>
      </c>
      <c r="AQ5254" s="16"/>
      <c r="AR5254" s="205">
        <v>1</v>
      </c>
      <c r="AS5254" s="16"/>
      <c r="AT5254" s="16"/>
      <c r="AU5254" s="16"/>
      <c r="AV5254" s="16"/>
      <c r="AW5254" s="16"/>
      <c r="AX5254" s="16"/>
    </row>
    <row r="5255" spans="1:50" customFormat="1" ht="15.75" hidden="1" customHeight="1" x14ac:dyDescent="0.2">
      <c r="A5255" s="7" t="s">
        <v>9400</v>
      </c>
      <c r="B5255" s="3" t="s">
        <v>9401</v>
      </c>
      <c r="C5255" s="85" t="s">
        <v>7939</v>
      </c>
      <c r="D5255" s="85" t="s">
        <v>13090</v>
      </c>
      <c r="E5255" s="202" t="s">
        <v>154</v>
      </c>
      <c r="F5255" s="85" t="s">
        <v>55</v>
      </c>
      <c r="G5255" s="85" t="s">
        <v>15355</v>
      </c>
      <c r="H5255" s="85" t="s">
        <v>20690</v>
      </c>
      <c r="I5255" s="3" t="s">
        <v>7579</v>
      </c>
      <c r="J5255" s="85" t="s">
        <v>4435</v>
      </c>
      <c r="K5255" s="7" t="s">
        <v>3838</v>
      </c>
      <c r="L5255" s="3"/>
      <c r="M5255" s="3"/>
      <c r="N5255" s="41" t="s">
        <v>9402</v>
      </c>
      <c r="O5255" s="87">
        <v>174424</v>
      </c>
      <c r="P5255" s="87">
        <v>174424</v>
      </c>
      <c r="Q5255" s="87">
        <v>0</v>
      </c>
      <c r="R5255" s="87">
        <v>0</v>
      </c>
      <c r="S5255" s="87"/>
      <c r="T5255" s="87"/>
      <c r="U5255" s="85">
        <v>2004</v>
      </c>
      <c r="V5255" s="179"/>
      <c r="W5255" s="7"/>
      <c r="X5255" s="3"/>
      <c r="Y5255" s="3"/>
      <c r="Z5255" s="146">
        <v>44820</v>
      </c>
      <c r="AA5255" s="11"/>
      <c r="AB5255" s="123" t="s">
        <v>7939</v>
      </c>
      <c r="AC5255" s="124"/>
      <c r="AD5255" s="41"/>
      <c r="AE5255" s="41"/>
      <c r="AF5255" s="191">
        <v>40025</v>
      </c>
      <c r="AG5255" s="41"/>
      <c r="AH5255" s="41" t="s">
        <v>8024</v>
      </c>
      <c r="AI5255" s="80" t="s">
        <v>6</v>
      </c>
      <c r="AJ5255" s="41"/>
      <c r="AK5255" s="3"/>
      <c r="AL5255" s="85"/>
      <c r="AM5255" s="151" t="s">
        <v>19998</v>
      </c>
      <c r="AN5255" s="15"/>
      <c r="AO5255" s="166"/>
      <c r="AP5255" s="5">
        <f t="shared" si="83"/>
        <v>0</v>
      </c>
      <c r="AQ5255" s="16"/>
      <c r="AR5255" s="205">
        <v>1</v>
      </c>
      <c r="AS5255" s="16"/>
      <c r="AT5255" s="16"/>
      <c r="AU5255" s="16"/>
      <c r="AV5255" s="16"/>
      <c r="AW5255" s="16"/>
      <c r="AX5255" s="16"/>
    </row>
    <row r="5256" spans="1:50" customFormat="1" ht="15.75" hidden="1" customHeight="1" x14ac:dyDescent="0.2">
      <c r="A5256" s="7" t="s">
        <v>9403</v>
      </c>
      <c r="B5256" s="3" t="s">
        <v>9404</v>
      </c>
      <c r="C5256" s="85" t="s">
        <v>7939</v>
      </c>
      <c r="D5256" s="85" t="s">
        <v>13090</v>
      </c>
      <c r="E5256" s="202" t="s">
        <v>154</v>
      </c>
      <c r="F5256" s="85" t="s">
        <v>34</v>
      </c>
      <c r="G5256" s="85" t="s">
        <v>35</v>
      </c>
      <c r="H5256" s="85" t="s">
        <v>20688</v>
      </c>
      <c r="I5256" s="7" t="s">
        <v>8125</v>
      </c>
      <c r="J5256" s="85" t="s">
        <v>124</v>
      </c>
      <c r="K5256" s="7" t="s">
        <v>4587</v>
      </c>
      <c r="L5256" s="3"/>
      <c r="M5256" s="3"/>
      <c r="N5256" s="41" t="s">
        <v>7950</v>
      </c>
      <c r="O5256" s="87">
        <v>297261</v>
      </c>
      <c r="P5256" s="87">
        <v>140470</v>
      </c>
      <c r="Q5256" s="87">
        <v>156791</v>
      </c>
      <c r="R5256" s="87">
        <v>0</v>
      </c>
      <c r="S5256" s="87"/>
      <c r="T5256" s="87"/>
      <c r="U5256" s="85">
        <v>2011</v>
      </c>
      <c r="V5256" s="179"/>
      <c r="W5256" s="7"/>
      <c r="X5256" s="3"/>
      <c r="Y5256" s="3"/>
      <c r="Z5256" s="146">
        <v>39506</v>
      </c>
      <c r="AA5256" s="11"/>
      <c r="AB5256" s="123" t="s">
        <v>7939</v>
      </c>
      <c r="AC5256" s="124"/>
      <c r="AD5256" s="41"/>
      <c r="AE5256" s="41"/>
      <c r="AF5256" s="191">
        <v>43927</v>
      </c>
      <c r="AG5256" s="41"/>
      <c r="AH5256" s="41" t="s">
        <v>7952</v>
      </c>
      <c r="AI5256" s="80" t="s">
        <v>6</v>
      </c>
      <c r="AJ5256" s="41"/>
      <c r="AK5256" s="4"/>
      <c r="AL5256" s="85"/>
      <c r="AM5256" s="151" t="s">
        <v>19998</v>
      </c>
      <c r="AN5256" s="15"/>
      <c r="AO5256" s="166"/>
      <c r="AP5256" s="5">
        <f t="shared" si="83"/>
        <v>0</v>
      </c>
      <c r="AQ5256" s="16"/>
      <c r="AR5256" s="205">
        <v>1</v>
      </c>
      <c r="AS5256" s="16"/>
      <c r="AT5256" s="16"/>
      <c r="AU5256" s="16"/>
      <c r="AV5256" s="16"/>
      <c r="AW5256" s="16"/>
      <c r="AX5256" s="16"/>
    </row>
    <row r="5257" spans="1:50" customFormat="1" ht="15.75" customHeight="1" x14ac:dyDescent="0.2">
      <c r="A5257" s="7" t="s">
        <v>9405</v>
      </c>
      <c r="B5257" s="3" t="s">
        <v>9406</v>
      </c>
      <c r="C5257" s="85" t="s">
        <v>7939</v>
      </c>
      <c r="D5257" s="85" t="s">
        <v>13090</v>
      </c>
      <c r="E5257" s="202" t="s">
        <v>154</v>
      </c>
      <c r="F5257" s="85" t="s">
        <v>34</v>
      </c>
      <c r="G5257" s="85" t="s">
        <v>38</v>
      </c>
      <c r="H5257" s="85" t="s">
        <v>20690</v>
      </c>
      <c r="I5257" s="3" t="s">
        <v>21007</v>
      </c>
      <c r="J5257" s="85" t="s">
        <v>115</v>
      </c>
      <c r="K5257" s="7" t="s">
        <v>5931</v>
      </c>
      <c r="L5257" s="3"/>
      <c r="M5257" s="3"/>
      <c r="N5257" s="41" t="s">
        <v>9407</v>
      </c>
      <c r="O5257" s="87">
        <v>1638099</v>
      </c>
      <c r="P5257" s="87">
        <v>211790</v>
      </c>
      <c r="Q5257" s="87">
        <v>1426309</v>
      </c>
      <c r="R5257" s="87">
        <v>192968</v>
      </c>
      <c r="S5257" s="87"/>
      <c r="T5257" s="87"/>
      <c r="U5257" s="85">
        <v>2013</v>
      </c>
      <c r="V5257" s="179"/>
      <c r="W5257" s="7"/>
      <c r="X5257" s="3"/>
      <c r="Y5257" s="3"/>
      <c r="Z5257" s="146">
        <v>122047</v>
      </c>
      <c r="AA5257" s="11"/>
      <c r="AB5257" s="123" t="s">
        <v>7939</v>
      </c>
      <c r="AC5257" s="124"/>
      <c r="AD5257" s="41"/>
      <c r="AE5257" s="41"/>
      <c r="AF5257" s="191">
        <v>43927</v>
      </c>
      <c r="AG5257" s="41"/>
      <c r="AH5257" s="41" t="s">
        <v>7952</v>
      </c>
      <c r="AI5257" s="80" t="s">
        <v>6</v>
      </c>
      <c r="AJ5257" s="41"/>
      <c r="AK5257" s="4"/>
      <c r="AL5257" s="85"/>
      <c r="AM5257" s="151" t="s">
        <v>19998</v>
      </c>
      <c r="AN5257" s="15"/>
      <c r="AO5257" s="166"/>
      <c r="AP5257" s="5">
        <f t="shared" si="83"/>
        <v>2013</v>
      </c>
      <c r="AQ5257" s="16"/>
      <c r="AR5257" s="205">
        <v>1</v>
      </c>
      <c r="AS5257" s="16"/>
      <c r="AT5257" s="16"/>
      <c r="AU5257" s="16"/>
      <c r="AV5257" s="16"/>
      <c r="AW5257" s="16"/>
      <c r="AX5257" s="16"/>
    </row>
    <row r="5258" spans="1:50" customFormat="1" ht="15.75" hidden="1" customHeight="1" x14ac:dyDescent="0.2">
      <c r="A5258" s="7" t="s">
        <v>9408</v>
      </c>
      <c r="B5258" s="3" t="s">
        <v>9409</v>
      </c>
      <c r="C5258" s="85" t="s">
        <v>7939</v>
      </c>
      <c r="D5258" s="85" t="s">
        <v>13090</v>
      </c>
      <c r="E5258" s="202" t="s">
        <v>154</v>
      </c>
      <c r="F5258" s="85" t="s">
        <v>14</v>
      </c>
      <c r="G5258" s="85" t="s">
        <v>19</v>
      </c>
      <c r="H5258" s="85" t="s">
        <v>20690</v>
      </c>
      <c r="I5258" s="3" t="s">
        <v>8232</v>
      </c>
      <c r="J5258" s="85" t="s">
        <v>105</v>
      </c>
      <c r="K5258" s="7" t="s">
        <v>102</v>
      </c>
      <c r="L5258" s="3"/>
      <c r="M5258" s="3"/>
      <c r="N5258" s="41" t="s">
        <v>9410</v>
      </c>
      <c r="O5258" s="87">
        <v>1020</v>
      </c>
      <c r="P5258" s="87">
        <v>0</v>
      </c>
      <c r="Q5258" s="87">
        <v>1020</v>
      </c>
      <c r="R5258" s="87">
        <v>0</v>
      </c>
      <c r="S5258" s="87"/>
      <c r="T5258" s="87"/>
      <c r="U5258" s="85">
        <v>2014</v>
      </c>
      <c r="V5258" s="179"/>
      <c r="W5258" s="7"/>
      <c r="X5258" s="3"/>
      <c r="Y5258" s="3"/>
      <c r="Z5258" s="146">
        <v>1109</v>
      </c>
      <c r="AA5258" s="11"/>
      <c r="AB5258" s="123" t="s">
        <v>7939</v>
      </c>
      <c r="AC5258" s="124"/>
      <c r="AD5258" s="41"/>
      <c r="AE5258" s="41"/>
      <c r="AF5258" s="191">
        <v>43927</v>
      </c>
      <c r="AG5258" s="41"/>
      <c r="AH5258" s="41" t="s">
        <v>8189</v>
      </c>
      <c r="AI5258" s="80" t="s">
        <v>6</v>
      </c>
      <c r="AJ5258" s="41"/>
      <c r="AK5258" s="4"/>
      <c r="AL5258" s="85"/>
      <c r="AM5258" s="151" t="s">
        <v>19998</v>
      </c>
      <c r="AN5258" s="15"/>
      <c r="AO5258" s="166"/>
      <c r="AP5258" s="5">
        <f t="shared" si="83"/>
        <v>0</v>
      </c>
      <c r="AQ5258" s="16"/>
      <c r="AR5258" s="205">
        <v>1</v>
      </c>
      <c r="AS5258" s="16"/>
      <c r="AT5258" s="16"/>
      <c r="AU5258" s="16"/>
      <c r="AV5258" s="16"/>
      <c r="AW5258" s="16"/>
      <c r="AX5258" s="16"/>
    </row>
    <row r="5259" spans="1:50" customFormat="1" ht="15.75" hidden="1" customHeight="1" x14ac:dyDescent="0.2">
      <c r="A5259" s="7" t="s">
        <v>9411</v>
      </c>
      <c r="B5259" s="1" t="s">
        <v>9412</v>
      </c>
      <c r="C5259" s="85" t="s">
        <v>7939</v>
      </c>
      <c r="D5259" s="85" t="s">
        <v>13090</v>
      </c>
      <c r="E5259" s="202" t="s">
        <v>8031</v>
      </c>
      <c r="F5259" s="85" t="s">
        <v>55</v>
      </c>
      <c r="G5259" s="85" t="s">
        <v>63</v>
      </c>
      <c r="H5259" s="85" t="s">
        <v>20690</v>
      </c>
      <c r="I5259" s="3" t="s">
        <v>4564</v>
      </c>
      <c r="J5259" s="85" t="s">
        <v>4435</v>
      </c>
      <c r="K5259" s="7" t="s">
        <v>3838</v>
      </c>
      <c r="L5259" s="7"/>
      <c r="M5259" s="7"/>
      <c r="N5259" s="2" t="s">
        <v>9142</v>
      </c>
      <c r="O5259" s="87">
        <v>0</v>
      </c>
      <c r="P5259" s="87">
        <v>0</v>
      </c>
      <c r="Q5259" s="87">
        <v>0</v>
      </c>
      <c r="R5259" s="87">
        <v>0</v>
      </c>
      <c r="S5259" s="87"/>
      <c r="T5259" s="87"/>
      <c r="U5259" s="85" t="s">
        <v>112</v>
      </c>
      <c r="V5259" s="179"/>
      <c r="W5259" s="7"/>
      <c r="X5259" s="7"/>
      <c r="Y5259" s="7"/>
      <c r="Z5259" s="210">
        <v>67925</v>
      </c>
      <c r="AA5259" s="11"/>
      <c r="AB5259" s="123" t="s">
        <v>7939</v>
      </c>
      <c r="AC5259" s="124"/>
      <c r="AD5259" s="80"/>
      <c r="AE5259" s="80"/>
      <c r="AF5259" s="191"/>
      <c r="AG5259" s="80"/>
      <c r="AH5259" s="2" t="s">
        <v>8024</v>
      </c>
      <c r="AI5259" s="80" t="s">
        <v>6</v>
      </c>
      <c r="AJ5259" s="80"/>
      <c r="AK5259" s="7"/>
      <c r="AL5259" s="85"/>
      <c r="AM5259" s="151" t="s">
        <v>19998</v>
      </c>
      <c r="AN5259" s="16"/>
      <c r="AO5259" s="166"/>
      <c r="AP5259" s="5">
        <f t="shared" si="83"/>
        <v>0</v>
      </c>
      <c r="AQ5259" s="16"/>
      <c r="AR5259" s="205">
        <v>1</v>
      </c>
      <c r="AS5259" s="16"/>
      <c r="AT5259" s="16"/>
      <c r="AU5259" s="16"/>
      <c r="AV5259" s="16"/>
      <c r="AW5259" s="16"/>
      <c r="AX5259" s="16"/>
    </row>
    <row r="5260" spans="1:50" customFormat="1" ht="15.75" hidden="1" customHeight="1" x14ac:dyDescent="0.2">
      <c r="A5260" s="7" t="s">
        <v>9413</v>
      </c>
      <c r="B5260" s="3" t="s">
        <v>9414</v>
      </c>
      <c r="C5260" s="85" t="s">
        <v>7939</v>
      </c>
      <c r="D5260" s="85" t="s">
        <v>13090</v>
      </c>
      <c r="E5260" s="202" t="s">
        <v>154</v>
      </c>
      <c r="F5260" s="85" t="s">
        <v>55</v>
      </c>
      <c r="G5260" s="85" t="s">
        <v>15355</v>
      </c>
      <c r="H5260" s="85" t="s">
        <v>20690</v>
      </c>
      <c r="I5260" s="3" t="s">
        <v>7579</v>
      </c>
      <c r="J5260" s="85" t="s">
        <v>4435</v>
      </c>
      <c r="K5260" s="7" t="s">
        <v>3838</v>
      </c>
      <c r="L5260" s="3"/>
      <c r="M5260" s="3"/>
      <c r="N5260" s="41" t="s">
        <v>13163</v>
      </c>
      <c r="O5260" s="87">
        <v>177789</v>
      </c>
      <c r="P5260" s="87">
        <v>64182</v>
      </c>
      <c r="Q5260" s="87">
        <v>113607</v>
      </c>
      <c r="R5260" s="87">
        <v>0</v>
      </c>
      <c r="S5260" s="87"/>
      <c r="T5260" s="87"/>
      <c r="U5260" s="85">
        <v>2014</v>
      </c>
      <c r="V5260" s="179"/>
      <c r="W5260" s="7"/>
      <c r="X5260" s="3"/>
      <c r="Y5260" s="3"/>
      <c r="Z5260" s="146">
        <v>26457</v>
      </c>
      <c r="AA5260" s="11"/>
      <c r="AB5260" s="123" t="s">
        <v>7939</v>
      </c>
      <c r="AC5260" s="124"/>
      <c r="AD5260" s="41"/>
      <c r="AE5260" s="41"/>
      <c r="AF5260" s="191">
        <v>43927</v>
      </c>
      <c r="AG5260" s="41"/>
      <c r="AH5260" s="41" t="s">
        <v>8024</v>
      </c>
      <c r="AI5260" s="80" t="s">
        <v>6</v>
      </c>
      <c r="AJ5260" s="41"/>
      <c r="AK5260" s="3"/>
      <c r="AL5260" s="85"/>
      <c r="AM5260" s="151" t="s">
        <v>19998</v>
      </c>
      <c r="AN5260" s="15"/>
      <c r="AO5260" s="166"/>
      <c r="AP5260" s="5">
        <f t="shared" si="83"/>
        <v>0</v>
      </c>
      <c r="AQ5260" s="16"/>
      <c r="AR5260" s="205">
        <v>1</v>
      </c>
      <c r="AS5260" s="16"/>
      <c r="AT5260" s="16"/>
      <c r="AU5260" s="16"/>
      <c r="AV5260" s="16"/>
      <c r="AW5260" s="16"/>
      <c r="AX5260" s="16"/>
    </row>
    <row r="5261" spans="1:50" customFormat="1" ht="15.75" hidden="1" customHeight="1" x14ac:dyDescent="0.2">
      <c r="A5261" s="7" t="s">
        <v>9415</v>
      </c>
      <c r="B5261" s="1" t="s">
        <v>9416</v>
      </c>
      <c r="C5261" s="85" t="s">
        <v>7939</v>
      </c>
      <c r="D5261" s="85" t="s">
        <v>13090</v>
      </c>
      <c r="E5261" s="202" t="s">
        <v>15965</v>
      </c>
      <c r="F5261" s="85" t="s">
        <v>55</v>
      </c>
      <c r="G5261" s="85" t="s">
        <v>59</v>
      </c>
      <c r="H5261" s="85" t="s">
        <v>20690</v>
      </c>
      <c r="I5261" s="3" t="s">
        <v>4564</v>
      </c>
      <c r="J5261" s="85" t="s">
        <v>4435</v>
      </c>
      <c r="K5261" s="7" t="s">
        <v>3838</v>
      </c>
      <c r="L5261" s="7"/>
      <c r="M5261" s="7"/>
      <c r="N5261" s="2" t="s">
        <v>9417</v>
      </c>
      <c r="O5261" s="87">
        <v>0</v>
      </c>
      <c r="P5261" s="87">
        <v>0</v>
      </c>
      <c r="Q5261" s="87">
        <v>0</v>
      </c>
      <c r="R5261" s="87">
        <v>0</v>
      </c>
      <c r="S5261" s="87"/>
      <c r="T5261" s="87"/>
      <c r="U5261" s="85" t="s">
        <v>112</v>
      </c>
      <c r="V5261" s="179"/>
      <c r="W5261" s="7"/>
      <c r="X5261" s="7"/>
      <c r="Y5261" s="7"/>
      <c r="Z5261" s="212">
        <v>41082</v>
      </c>
      <c r="AA5261" s="11"/>
      <c r="AB5261" s="123" t="s">
        <v>7939</v>
      </c>
      <c r="AC5261" s="124"/>
      <c r="AD5261" s="80"/>
      <c r="AE5261" s="80"/>
      <c r="AF5261" s="191"/>
      <c r="AG5261" s="80"/>
      <c r="AH5261" s="2" t="s">
        <v>8024</v>
      </c>
      <c r="AI5261" s="80" t="s">
        <v>6</v>
      </c>
      <c r="AJ5261" s="80"/>
      <c r="AK5261" s="7"/>
      <c r="AL5261" s="85"/>
      <c r="AM5261" s="151" t="s">
        <v>19998</v>
      </c>
      <c r="AN5261" s="16"/>
      <c r="AO5261" s="166"/>
      <c r="AP5261" s="5">
        <f t="shared" si="83"/>
        <v>0</v>
      </c>
      <c r="AQ5261" s="16"/>
      <c r="AR5261" s="205">
        <v>1</v>
      </c>
      <c r="AS5261" s="16"/>
      <c r="AT5261" s="16"/>
      <c r="AU5261" s="16"/>
      <c r="AV5261" s="16"/>
      <c r="AW5261" s="16"/>
      <c r="AX5261" s="16"/>
    </row>
    <row r="5262" spans="1:50" customFormat="1" ht="15.75" hidden="1" customHeight="1" x14ac:dyDescent="0.2">
      <c r="A5262" s="7" t="s">
        <v>9418</v>
      </c>
      <c r="B5262" s="3" t="s">
        <v>27044</v>
      </c>
      <c r="C5262" s="85" t="s">
        <v>7939</v>
      </c>
      <c r="D5262" s="85" t="s">
        <v>13090</v>
      </c>
      <c r="E5262" s="202" t="s">
        <v>16631</v>
      </c>
      <c r="F5262" s="85" t="s">
        <v>55</v>
      </c>
      <c r="G5262" s="85" t="s">
        <v>57</v>
      </c>
      <c r="H5262" s="85" t="s">
        <v>20690</v>
      </c>
      <c r="I5262" s="3" t="s">
        <v>7970</v>
      </c>
      <c r="J5262" s="85" t="s">
        <v>4435</v>
      </c>
      <c r="K5262" s="7" t="s">
        <v>3838</v>
      </c>
      <c r="L5262" s="3"/>
      <c r="M5262" s="3"/>
      <c r="N5262" s="41" t="s">
        <v>9183</v>
      </c>
      <c r="O5262" s="87">
        <v>12884</v>
      </c>
      <c r="P5262" s="87">
        <v>12884</v>
      </c>
      <c r="Q5262" s="87">
        <v>0</v>
      </c>
      <c r="R5262" s="87">
        <v>0</v>
      </c>
      <c r="S5262" s="87"/>
      <c r="T5262" s="87"/>
      <c r="U5262" s="85">
        <v>2008</v>
      </c>
      <c r="V5262" s="179"/>
      <c r="W5262" s="7"/>
      <c r="X5262" s="3"/>
      <c r="Y5262" s="3"/>
      <c r="Z5262" s="146">
        <v>12884</v>
      </c>
      <c r="AA5262" s="11"/>
      <c r="AB5262" s="123" t="s">
        <v>7939</v>
      </c>
      <c r="AC5262" s="124"/>
      <c r="AD5262" s="41"/>
      <c r="AE5262" s="41"/>
      <c r="AF5262" s="191"/>
      <c r="AG5262" s="41"/>
      <c r="AH5262" s="41" t="s">
        <v>8024</v>
      </c>
      <c r="AI5262" s="80" t="s">
        <v>6</v>
      </c>
      <c r="AJ5262" s="41"/>
      <c r="AK5262" s="3"/>
      <c r="AL5262" s="85"/>
      <c r="AM5262" s="151" t="s">
        <v>19998</v>
      </c>
      <c r="AN5262" s="15"/>
      <c r="AO5262" s="166"/>
      <c r="AP5262" s="5">
        <f t="shared" si="83"/>
        <v>0</v>
      </c>
      <c r="AQ5262" s="16"/>
      <c r="AR5262" s="205">
        <v>1</v>
      </c>
      <c r="AS5262" s="16"/>
      <c r="AT5262" s="16"/>
      <c r="AU5262" s="16"/>
      <c r="AV5262" s="16"/>
      <c r="AW5262" s="16"/>
      <c r="AX5262" s="16"/>
    </row>
    <row r="5263" spans="1:50" customFormat="1" ht="15.75" hidden="1" customHeight="1" x14ac:dyDescent="0.2">
      <c r="A5263" s="7" t="s">
        <v>9419</v>
      </c>
      <c r="B5263" s="3" t="s">
        <v>9420</v>
      </c>
      <c r="C5263" s="85" t="s">
        <v>7939</v>
      </c>
      <c r="D5263" s="85" t="s">
        <v>13090</v>
      </c>
      <c r="E5263" s="202" t="s">
        <v>154</v>
      </c>
      <c r="F5263" s="85" t="s">
        <v>34</v>
      </c>
      <c r="G5263" s="85" t="s">
        <v>35</v>
      </c>
      <c r="H5263" s="85" t="s">
        <v>20688</v>
      </c>
      <c r="I5263" s="7" t="s">
        <v>8125</v>
      </c>
      <c r="J5263" s="85" t="s">
        <v>223</v>
      </c>
      <c r="K5263" s="7" t="s">
        <v>4909</v>
      </c>
      <c r="L5263" s="3"/>
      <c r="M5263" s="3"/>
      <c r="N5263" s="41" t="s">
        <v>16639</v>
      </c>
      <c r="O5263" s="87">
        <v>338985</v>
      </c>
      <c r="P5263" s="87">
        <v>244581</v>
      </c>
      <c r="Q5263" s="87">
        <v>94404</v>
      </c>
      <c r="R5263" s="87">
        <v>68157</v>
      </c>
      <c r="S5263" s="87"/>
      <c r="T5263" s="87"/>
      <c r="U5263" s="85">
        <v>2016</v>
      </c>
      <c r="V5263" s="179"/>
      <c r="W5263" s="7"/>
      <c r="X5263" s="3"/>
      <c r="Y5263" s="3"/>
      <c r="Z5263" s="146">
        <v>28033</v>
      </c>
      <c r="AA5263" s="11"/>
      <c r="AB5263" s="123" t="s">
        <v>7939</v>
      </c>
      <c r="AC5263" s="124"/>
      <c r="AD5263" s="41"/>
      <c r="AE5263" s="41"/>
      <c r="AF5263" s="191">
        <v>42619</v>
      </c>
      <c r="AG5263" s="41"/>
      <c r="AH5263" s="41" t="s">
        <v>7952</v>
      </c>
      <c r="AI5263" s="80" t="s">
        <v>6</v>
      </c>
      <c r="AJ5263" s="41"/>
      <c r="AK5263" s="4"/>
      <c r="AL5263" s="85"/>
      <c r="AM5263" s="151" t="s">
        <v>19998</v>
      </c>
      <c r="AN5263" s="15"/>
      <c r="AO5263" s="166"/>
      <c r="AP5263" s="5">
        <f t="shared" si="83"/>
        <v>0</v>
      </c>
      <c r="AQ5263" s="16"/>
      <c r="AR5263" s="205">
        <v>1</v>
      </c>
      <c r="AS5263" s="16"/>
      <c r="AT5263" s="16"/>
      <c r="AU5263" s="16"/>
      <c r="AV5263" s="16"/>
      <c r="AW5263" s="16"/>
      <c r="AX5263" s="16"/>
    </row>
    <row r="5264" spans="1:50" customFormat="1" ht="15.75" hidden="1" customHeight="1" x14ac:dyDescent="0.2">
      <c r="A5264" s="7" t="s">
        <v>9421</v>
      </c>
      <c r="B5264" s="3" t="s">
        <v>9422</v>
      </c>
      <c r="C5264" s="85" t="s">
        <v>7939</v>
      </c>
      <c r="D5264" s="85" t="s">
        <v>13090</v>
      </c>
      <c r="E5264" s="202" t="s">
        <v>154</v>
      </c>
      <c r="F5264" s="85" t="s">
        <v>55</v>
      </c>
      <c r="G5264" s="85" t="s">
        <v>15355</v>
      </c>
      <c r="H5264" s="85" t="s">
        <v>20690</v>
      </c>
      <c r="I5264" s="3" t="s">
        <v>7978</v>
      </c>
      <c r="J5264" s="85" t="s">
        <v>4435</v>
      </c>
      <c r="K5264" s="7" t="s">
        <v>3838</v>
      </c>
      <c r="L5264" s="3"/>
      <c r="M5264" s="3"/>
      <c r="N5264" s="41" t="s">
        <v>9423</v>
      </c>
      <c r="O5264" s="87">
        <v>335999</v>
      </c>
      <c r="P5264" s="87">
        <v>177832</v>
      </c>
      <c r="Q5264" s="87">
        <v>158167</v>
      </c>
      <c r="R5264" s="87">
        <v>0</v>
      </c>
      <c r="S5264" s="87"/>
      <c r="T5264" s="87"/>
      <c r="U5264" s="85">
        <v>2011</v>
      </c>
      <c r="V5264" s="179"/>
      <c r="W5264" s="7"/>
      <c r="X5264" s="3"/>
      <c r="Y5264" s="3"/>
      <c r="Z5264" s="146">
        <v>64480</v>
      </c>
      <c r="AA5264" s="11"/>
      <c r="AB5264" s="123" t="s">
        <v>7939</v>
      </c>
      <c r="AC5264" s="124"/>
      <c r="AD5264" s="41"/>
      <c r="AE5264" s="41"/>
      <c r="AF5264" s="191">
        <v>43927</v>
      </c>
      <c r="AG5264" s="41"/>
      <c r="AH5264" s="41" t="s">
        <v>8024</v>
      </c>
      <c r="AI5264" s="80" t="s">
        <v>6</v>
      </c>
      <c r="AJ5264" s="41"/>
      <c r="AK5264" s="3"/>
      <c r="AL5264" s="85"/>
      <c r="AM5264" s="151" t="s">
        <v>19998</v>
      </c>
      <c r="AN5264" s="15"/>
      <c r="AO5264" s="166"/>
      <c r="AP5264" s="5">
        <f t="shared" si="83"/>
        <v>0</v>
      </c>
      <c r="AQ5264" s="16"/>
      <c r="AR5264" s="205">
        <v>1</v>
      </c>
      <c r="AS5264" s="16"/>
      <c r="AT5264" s="16"/>
      <c r="AU5264" s="16"/>
      <c r="AV5264" s="16"/>
      <c r="AW5264" s="16"/>
      <c r="AX5264" s="16"/>
    </row>
    <row r="5265" spans="1:50" customFormat="1" ht="15.75" hidden="1" customHeight="1" x14ac:dyDescent="0.2">
      <c r="A5265" s="7" t="s">
        <v>9424</v>
      </c>
      <c r="B5265" s="3" t="s">
        <v>9425</v>
      </c>
      <c r="C5265" s="85" t="s">
        <v>7939</v>
      </c>
      <c r="D5265" s="85" t="s">
        <v>13090</v>
      </c>
      <c r="E5265" s="202" t="s">
        <v>154</v>
      </c>
      <c r="F5265" s="85" t="s">
        <v>55</v>
      </c>
      <c r="G5265" s="85" t="s">
        <v>57</v>
      </c>
      <c r="H5265" s="85" t="s">
        <v>20690</v>
      </c>
      <c r="I5265" s="3" t="s">
        <v>4564</v>
      </c>
      <c r="J5265" s="85" t="s">
        <v>4400</v>
      </c>
      <c r="K5265" s="7" t="s">
        <v>4422</v>
      </c>
      <c r="L5265" s="3"/>
      <c r="M5265" s="3"/>
      <c r="N5265" s="41" t="s">
        <v>9426</v>
      </c>
      <c r="O5265" s="87">
        <v>180363</v>
      </c>
      <c r="P5265" s="87">
        <v>50554</v>
      </c>
      <c r="Q5265" s="87">
        <v>129809</v>
      </c>
      <c r="R5265" s="87">
        <v>0</v>
      </c>
      <c r="S5265" s="87"/>
      <c r="T5265" s="87"/>
      <c r="U5265" s="85">
        <v>2007</v>
      </c>
      <c r="V5265" s="179"/>
      <c r="W5265" s="7"/>
      <c r="X5265" s="3"/>
      <c r="Y5265" s="3"/>
      <c r="Z5265" s="146">
        <v>147709</v>
      </c>
      <c r="AA5265" s="11"/>
      <c r="AB5265" s="123" t="s">
        <v>7939</v>
      </c>
      <c r="AC5265" s="124"/>
      <c r="AD5265" s="41"/>
      <c r="AE5265" s="41"/>
      <c r="AF5265" s="191">
        <v>40109</v>
      </c>
      <c r="AG5265" s="41"/>
      <c r="AH5265" s="41" t="s">
        <v>8024</v>
      </c>
      <c r="AI5265" s="80" t="s">
        <v>6</v>
      </c>
      <c r="AJ5265" s="41"/>
      <c r="AK5265" s="3"/>
      <c r="AL5265" s="85"/>
      <c r="AM5265" s="151" t="s">
        <v>19998</v>
      </c>
      <c r="AN5265" s="15"/>
      <c r="AO5265" s="166"/>
      <c r="AP5265" s="5">
        <f t="shared" si="83"/>
        <v>0</v>
      </c>
      <c r="AQ5265" s="16"/>
      <c r="AR5265" s="205">
        <v>1</v>
      </c>
      <c r="AS5265" s="16"/>
      <c r="AT5265" s="16"/>
      <c r="AU5265" s="16"/>
      <c r="AV5265" s="16"/>
      <c r="AW5265" s="16"/>
      <c r="AX5265" s="16"/>
    </row>
    <row r="5266" spans="1:50" customFormat="1" ht="15.75" hidden="1" customHeight="1" x14ac:dyDescent="0.2">
      <c r="A5266" s="7" t="s">
        <v>9427</v>
      </c>
      <c r="B5266" s="3" t="s">
        <v>13164</v>
      </c>
      <c r="C5266" s="85" t="s">
        <v>7939</v>
      </c>
      <c r="D5266" s="85" t="s">
        <v>13090</v>
      </c>
      <c r="E5266" s="202" t="s">
        <v>154</v>
      </c>
      <c r="F5266" s="85" t="s">
        <v>34</v>
      </c>
      <c r="G5266" s="85" t="s">
        <v>38</v>
      </c>
      <c r="H5266" s="85" t="s">
        <v>20690</v>
      </c>
      <c r="I5266" s="3" t="s">
        <v>8095</v>
      </c>
      <c r="J5266" s="85" t="s">
        <v>223</v>
      </c>
      <c r="K5266" s="7" t="s">
        <v>4909</v>
      </c>
      <c r="L5266" s="3"/>
      <c r="M5266" s="3"/>
      <c r="N5266" s="41" t="s">
        <v>7950</v>
      </c>
      <c r="O5266" s="87">
        <v>1577470</v>
      </c>
      <c r="P5266" s="87">
        <v>172885</v>
      </c>
      <c r="Q5266" s="87">
        <v>1404585</v>
      </c>
      <c r="R5266" s="87">
        <v>43809</v>
      </c>
      <c r="S5266" s="87"/>
      <c r="T5266" s="87"/>
      <c r="U5266" s="85">
        <v>2012</v>
      </c>
      <c r="V5266" s="179"/>
      <c r="W5266" s="7"/>
      <c r="X5266" s="3"/>
      <c r="Y5266" s="3"/>
      <c r="Z5266" s="146">
        <v>238875</v>
      </c>
      <c r="AA5266" s="11"/>
      <c r="AB5266" s="123" t="s">
        <v>7939</v>
      </c>
      <c r="AC5266" s="124"/>
      <c r="AD5266" s="41"/>
      <c r="AE5266" s="41"/>
      <c r="AF5266" s="191">
        <v>43927</v>
      </c>
      <c r="AG5266" s="41"/>
      <c r="AH5266" s="41" t="s">
        <v>7952</v>
      </c>
      <c r="AI5266" s="80" t="s">
        <v>6</v>
      </c>
      <c r="AJ5266" s="41"/>
      <c r="AK5266" s="4"/>
      <c r="AL5266" s="85"/>
      <c r="AM5266" s="151" t="s">
        <v>19998</v>
      </c>
      <c r="AN5266" s="15"/>
      <c r="AO5266" s="166"/>
      <c r="AP5266" s="5">
        <f t="shared" si="83"/>
        <v>0</v>
      </c>
      <c r="AQ5266" s="16"/>
      <c r="AR5266" s="205">
        <v>1</v>
      </c>
      <c r="AS5266" s="16"/>
      <c r="AT5266" s="16"/>
      <c r="AU5266" s="16"/>
      <c r="AV5266" s="16"/>
      <c r="AW5266" s="16"/>
      <c r="AX5266" s="16"/>
    </row>
    <row r="5267" spans="1:50" customFormat="1" ht="15.75" hidden="1" customHeight="1" x14ac:dyDescent="0.2">
      <c r="A5267" s="7" t="s">
        <v>9428</v>
      </c>
      <c r="B5267" s="3" t="s">
        <v>9429</v>
      </c>
      <c r="C5267" s="85" t="s">
        <v>7939</v>
      </c>
      <c r="D5267" s="85" t="s">
        <v>13090</v>
      </c>
      <c r="E5267" s="202" t="s">
        <v>154</v>
      </c>
      <c r="F5267" s="85" t="s">
        <v>34</v>
      </c>
      <c r="G5267" s="85" t="s">
        <v>37</v>
      </c>
      <c r="H5267" s="85" t="s">
        <v>20689</v>
      </c>
      <c r="I5267" s="3" t="s">
        <v>7949</v>
      </c>
      <c r="J5267" s="85" t="s">
        <v>4400</v>
      </c>
      <c r="K5267" s="7" t="s">
        <v>4422</v>
      </c>
      <c r="L5267" s="3"/>
      <c r="M5267" s="3"/>
      <c r="N5267" s="41" t="s">
        <v>9430</v>
      </c>
      <c r="O5267" s="87">
        <v>501781</v>
      </c>
      <c r="P5267" s="87">
        <v>293644</v>
      </c>
      <c r="Q5267" s="87">
        <v>208137</v>
      </c>
      <c r="R5267" s="87">
        <v>136175</v>
      </c>
      <c r="S5267" s="87"/>
      <c r="T5267" s="87"/>
      <c r="U5267" s="85">
        <v>2011</v>
      </c>
      <c r="V5267" s="179"/>
      <c r="W5267" s="7"/>
      <c r="X5267" s="3"/>
      <c r="Y5267" s="3"/>
      <c r="Z5267" s="146">
        <v>54734</v>
      </c>
      <c r="AA5267" s="11"/>
      <c r="AB5267" s="123" t="s">
        <v>7939</v>
      </c>
      <c r="AC5267" s="124"/>
      <c r="AD5267" s="41"/>
      <c r="AE5267" s="41"/>
      <c r="AF5267" s="191">
        <v>43927</v>
      </c>
      <c r="AG5267" s="41"/>
      <c r="AH5267" s="41" t="s">
        <v>7952</v>
      </c>
      <c r="AI5267" s="80" t="s">
        <v>6</v>
      </c>
      <c r="AJ5267" s="41"/>
      <c r="AK5267" s="4"/>
      <c r="AL5267" s="85"/>
      <c r="AM5267" s="151" t="s">
        <v>19998</v>
      </c>
      <c r="AN5267" s="15"/>
      <c r="AO5267" s="166"/>
      <c r="AP5267" s="5">
        <f t="shared" si="83"/>
        <v>0</v>
      </c>
      <c r="AQ5267" s="16"/>
      <c r="AR5267" s="205">
        <v>1</v>
      </c>
      <c r="AS5267" s="16"/>
      <c r="AT5267" s="16"/>
      <c r="AU5267" s="16"/>
      <c r="AV5267" s="16"/>
      <c r="AW5267" s="16"/>
      <c r="AX5267" s="16"/>
    </row>
    <row r="5268" spans="1:50" customFormat="1" ht="15.75" hidden="1" customHeight="1" x14ac:dyDescent="0.2">
      <c r="A5268" s="7" t="s">
        <v>9431</v>
      </c>
      <c r="B5268" s="3" t="s">
        <v>9432</v>
      </c>
      <c r="C5268" s="85" t="s">
        <v>7939</v>
      </c>
      <c r="D5268" s="85" t="s">
        <v>13090</v>
      </c>
      <c r="E5268" s="202" t="s">
        <v>154</v>
      </c>
      <c r="F5268" s="85" t="s">
        <v>34</v>
      </c>
      <c r="G5268" s="85" t="s">
        <v>35</v>
      </c>
      <c r="H5268" s="85" t="s">
        <v>20688</v>
      </c>
      <c r="I5268" s="7" t="s">
        <v>8125</v>
      </c>
      <c r="J5268" s="85" t="s">
        <v>124</v>
      </c>
      <c r="K5268" s="7" t="s">
        <v>8149</v>
      </c>
      <c r="L5268" s="3"/>
      <c r="M5268" s="3"/>
      <c r="N5268" s="41" t="s">
        <v>9433</v>
      </c>
      <c r="O5268" s="87">
        <v>406802</v>
      </c>
      <c r="P5268" s="87">
        <v>17582</v>
      </c>
      <c r="Q5268" s="87">
        <v>389220</v>
      </c>
      <c r="R5268" s="87">
        <v>11968</v>
      </c>
      <c r="S5268" s="87"/>
      <c r="T5268" s="87"/>
      <c r="U5268" s="85">
        <v>2013</v>
      </c>
      <c r="V5268" s="179"/>
      <c r="W5268" s="7"/>
      <c r="X5268" s="3"/>
      <c r="Y5268" s="3"/>
      <c r="Z5268" s="146">
        <v>11499</v>
      </c>
      <c r="AA5268" s="11"/>
      <c r="AB5268" s="123" t="s">
        <v>7939</v>
      </c>
      <c r="AC5268" s="124"/>
      <c r="AD5268" s="41"/>
      <c r="AE5268" s="41"/>
      <c r="AF5268" s="191">
        <v>42964</v>
      </c>
      <c r="AG5268" s="41"/>
      <c r="AH5268" s="2" t="s">
        <v>7952</v>
      </c>
      <c r="AI5268" s="80" t="s">
        <v>6</v>
      </c>
      <c r="AJ5268" s="41"/>
      <c r="AK5268" s="4"/>
      <c r="AL5268" s="85"/>
      <c r="AM5268" s="151" t="s">
        <v>19998</v>
      </c>
      <c r="AN5268" s="15"/>
      <c r="AO5268" s="166"/>
      <c r="AP5268" s="5">
        <f t="shared" si="83"/>
        <v>0</v>
      </c>
      <c r="AQ5268" s="16"/>
      <c r="AR5268" s="205">
        <v>1</v>
      </c>
      <c r="AS5268" s="16"/>
      <c r="AT5268" s="16"/>
      <c r="AU5268" s="16"/>
      <c r="AV5268" s="16"/>
      <c r="AW5268" s="16"/>
      <c r="AX5268" s="16"/>
    </row>
    <row r="5269" spans="1:50" customFormat="1" ht="15.75" hidden="1" customHeight="1" x14ac:dyDescent="0.2">
      <c r="A5269" s="7" t="s">
        <v>9434</v>
      </c>
      <c r="B5269" s="1" t="s">
        <v>9435</v>
      </c>
      <c r="C5269" s="85" t="s">
        <v>7939</v>
      </c>
      <c r="D5269" s="85" t="s">
        <v>13090</v>
      </c>
      <c r="E5269" s="202" t="s">
        <v>7951</v>
      </c>
      <c r="F5269" s="85" t="s">
        <v>34</v>
      </c>
      <c r="G5269" s="85" t="s">
        <v>37</v>
      </c>
      <c r="H5269" s="85" t="s">
        <v>20689</v>
      </c>
      <c r="I5269" s="3" t="s">
        <v>7949</v>
      </c>
      <c r="J5269" s="85" t="s">
        <v>4958</v>
      </c>
      <c r="K5269" s="7" t="s">
        <v>6001</v>
      </c>
      <c r="L5269" s="7"/>
      <c r="M5269" s="7"/>
      <c r="N5269" s="2" t="s">
        <v>9436</v>
      </c>
      <c r="O5269" s="87">
        <v>0</v>
      </c>
      <c r="P5269" s="87">
        <v>0</v>
      </c>
      <c r="Q5269" s="87">
        <v>0</v>
      </c>
      <c r="R5269" s="87">
        <v>0</v>
      </c>
      <c r="S5269" s="87"/>
      <c r="T5269" s="87"/>
      <c r="U5269" s="85" t="s">
        <v>112</v>
      </c>
      <c r="V5269" s="179"/>
      <c r="W5269" s="7"/>
      <c r="X5269" s="7"/>
      <c r="Y5269" s="7"/>
      <c r="Z5269" s="210">
        <v>198125</v>
      </c>
      <c r="AA5269" s="11"/>
      <c r="AB5269" s="123" t="s">
        <v>7939</v>
      </c>
      <c r="AC5269" s="124"/>
      <c r="AD5269" s="80"/>
      <c r="AE5269" s="80"/>
      <c r="AF5269" s="191"/>
      <c r="AG5269" s="80"/>
      <c r="AH5269" s="2" t="s">
        <v>7952</v>
      </c>
      <c r="AI5269" s="80" t="s">
        <v>6</v>
      </c>
      <c r="AJ5269" s="80"/>
      <c r="AK5269" s="4"/>
      <c r="AL5269" s="85"/>
      <c r="AM5269" s="151" t="s">
        <v>19998</v>
      </c>
      <c r="AN5269" s="16"/>
      <c r="AO5269" s="166"/>
      <c r="AP5269" s="5">
        <f t="shared" si="83"/>
        <v>0</v>
      </c>
      <c r="AQ5269" s="16"/>
      <c r="AR5269" s="205">
        <v>1</v>
      </c>
      <c r="AS5269" s="16"/>
      <c r="AT5269" s="16"/>
      <c r="AU5269" s="16"/>
      <c r="AV5269" s="16"/>
      <c r="AW5269" s="16"/>
      <c r="AX5269" s="16"/>
    </row>
    <row r="5270" spans="1:50" customFormat="1" ht="15.75" hidden="1" customHeight="1" x14ac:dyDescent="0.2">
      <c r="A5270" s="7" t="s">
        <v>9437</v>
      </c>
      <c r="B5270" s="1" t="s">
        <v>9438</v>
      </c>
      <c r="C5270" s="85" t="s">
        <v>7939</v>
      </c>
      <c r="D5270" s="85" t="s">
        <v>13090</v>
      </c>
      <c r="E5270" s="202" t="s">
        <v>7951</v>
      </c>
      <c r="F5270" s="85" t="s">
        <v>55</v>
      </c>
      <c r="G5270" s="85" t="s">
        <v>59</v>
      </c>
      <c r="H5270" s="85" t="s">
        <v>20690</v>
      </c>
      <c r="I5270" s="3" t="s">
        <v>13158</v>
      </c>
      <c r="J5270" s="85" t="s">
        <v>115</v>
      </c>
      <c r="K5270" s="7" t="s">
        <v>4416</v>
      </c>
      <c r="L5270" s="7"/>
      <c r="M5270" s="7"/>
      <c r="N5270" s="2" t="s">
        <v>9439</v>
      </c>
      <c r="O5270" s="87">
        <v>0</v>
      </c>
      <c r="P5270" s="87">
        <v>0</v>
      </c>
      <c r="Q5270" s="87">
        <v>0</v>
      </c>
      <c r="R5270" s="87">
        <v>0</v>
      </c>
      <c r="S5270" s="87"/>
      <c r="T5270" s="87"/>
      <c r="U5270" s="85" t="s">
        <v>112</v>
      </c>
      <c r="V5270" s="179"/>
      <c r="W5270" s="7"/>
      <c r="X5270" s="7"/>
      <c r="Y5270" s="7"/>
      <c r="Z5270" s="212">
        <v>1220</v>
      </c>
      <c r="AA5270" s="11"/>
      <c r="AB5270" s="123" t="s">
        <v>7939</v>
      </c>
      <c r="AC5270" s="124"/>
      <c r="AD5270" s="80"/>
      <c r="AE5270" s="80"/>
      <c r="AF5270" s="191"/>
      <c r="AG5270" s="80"/>
      <c r="AH5270" s="2" t="s">
        <v>8024</v>
      </c>
      <c r="AI5270" s="80" t="s">
        <v>6</v>
      </c>
      <c r="AJ5270" s="80"/>
      <c r="AK5270" s="7"/>
      <c r="AL5270" s="85"/>
      <c r="AM5270" s="151" t="s">
        <v>19998</v>
      </c>
      <c r="AN5270" s="16"/>
      <c r="AO5270" s="166"/>
      <c r="AP5270" s="5">
        <f t="shared" si="83"/>
        <v>0</v>
      </c>
      <c r="AQ5270" s="16"/>
      <c r="AR5270" s="205">
        <v>1</v>
      </c>
      <c r="AS5270" s="16"/>
      <c r="AT5270" s="16"/>
      <c r="AU5270" s="16"/>
      <c r="AV5270" s="16"/>
      <c r="AW5270" s="16"/>
      <c r="AX5270" s="16"/>
    </row>
    <row r="5271" spans="1:50" customFormat="1" ht="15.75" hidden="1" customHeight="1" x14ac:dyDescent="0.2">
      <c r="A5271" s="7" t="s">
        <v>9440</v>
      </c>
      <c r="B5271" s="1" t="s">
        <v>4763</v>
      </c>
      <c r="C5271" s="85" t="s">
        <v>7939</v>
      </c>
      <c r="D5271" s="85" t="s">
        <v>13090</v>
      </c>
      <c r="E5271" s="202" t="s">
        <v>154</v>
      </c>
      <c r="F5271" s="85" t="s">
        <v>55</v>
      </c>
      <c r="G5271" s="85" t="s">
        <v>63</v>
      </c>
      <c r="H5271" s="85" t="s">
        <v>20690</v>
      </c>
      <c r="I5271" s="3" t="s">
        <v>4564</v>
      </c>
      <c r="J5271" s="85" t="s">
        <v>4406</v>
      </c>
      <c r="K5271" s="7" t="s">
        <v>4407</v>
      </c>
      <c r="L5271" s="7"/>
      <c r="M5271" s="7"/>
      <c r="N5271" s="2" t="s">
        <v>16881</v>
      </c>
      <c r="O5271" s="87">
        <v>374572</v>
      </c>
      <c r="P5271" s="87">
        <v>263883</v>
      </c>
      <c r="Q5271" s="87">
        <v>110689</v>
      </c>
      <c r="R5271" s="87">
        <v>0</v>
      </c>
      <c r="S5271" s="87"/>
      <c r="T5271" s="87"/>
      <c r="U5271" s="85">
        <v>2014</v>
      </c>
      <c r="V5271" s="179"/>
      <c r="W5271" s="7"/>
      <c r="X5271" s="7"/>
      <c r="Y5271" s="7"/>
      <c r="Z5271" s="210">
        <v>105509</v>
      </c>
      <c r="AA5271" s="11"/>
      <c r="AB5271" s="123" t="s">
        <v>7939</v>
      </c>
      <c r="AC5271" s="124"/>
      <c r="AD5271" s="80"/>
      <c r="AE5271" s="80"/>
      <c r="AF5271" s="191">
        <v>44033</v>
      </c>
      <c r="AG5271" s="80"/>
      <c r="AH5271" s="2" t="s">
        <v>8024</v>
      </c>
      <c r="AI5271" s="80" t="s">
        <v>6</v>
      </c>
      <c r="AJ5271" s="80"/>
      <c r="AK5271" s="7"/>
      <c r="AL5271" s="85"/>
      <c r="AM5271" s="151" t="s">
        <v>19998</v>
      </c>
      <c r="AN5271" s="16"/>
      <c r="AO5271" s="166"/>
      <c r="AP5271" s="5">
        <f t="shared" si="83"/>
        <v>0</v>
      </c>
      <c r="AQ5271" s="16"/>
      <c r="AR5271" s="205">
        <v>1</v>
      </c>
      <c r="AS5271" s="16"/>
      <c r="AT5271" s="16"/>
      <c r="AU5271" s="16"/>
      <c r="AV5271" s="16"/>
      <c r="AW5271" s="16"/>
      <c r="AX5271" s="16"/>
    </row>
    <row r="5272" spans="1:50" customFormat="1" ht="15.75" hidden="1" customHeight="1" x14ac:dyDescent="0.2">
      <c r="A5272" s="7" t="s">
        <v>9441</v>
      </c>
      <c r="B5272" s="3" t="s">
        <v>9442</v>
      </c>
      <c r="C5272" s="85" t="s">
        <v>7939</v>
      </c>
      <c r="D5272" s="85" t="s">
        <v>13090</v>
      </c>
      <c r="E5272" s="202" t="s">
        <v>154</v>
      </c>
      <c r="F5272" s="85" t="s">
        <v>55</v>
      </c>
      <c r="G5272" s="85" t="s">
        <v>15355</v>
      </c>
      <c r="H5272" s="85" t="s">
        <v>20690</v>
      </c>
      <c r="I5272" s="3" t="s">
        <v>7978</v>
      </c>
      <c r="J5272" s="85" t="s">
        <v>4435</v>
      </c>
      <c r="K5272" s="7" t="s">
        <v>3838</v>
      </c>
      <c r="L5272" s="3"/>
      <c r="M5272" s="3"/>
      <c r="N5272" s="41" t="s">
        <v>7950</v>
      </c>
      <c r="O5272" s="87">
        <v>96815</v>
      </c>
      <c r="P5272" s="87">
        <v>65513</v>
      </c>
      <c r="Q5272" s="87">
        <v>31302</v>
      </c>
      <c r="R5272" s="87">
        <v>0</v>
      </c>
      <c r="S5272" s="87"/>
      <c r="T5272" s="87"/>
      <c r="U5272" s="85">
        <v>2017</v>
      </c>
      <c r="V5272" s="179"/>
      <c r="W5272" s="7"/>
      <c r="X5272" s="3"/>
      <c r="Y5272" s="3"/>
      <c r="Z5272" s="146">
        <v>28442</v>
      </c>
      <c r="AA5272" s="11"/>
      <c r="AB5272" s="123" t="s">
        <v>7939</v>
      </c>
      <c r="AC5272" s="124"/>
      <c r="AD5272" s="41"/>
      <c r="AE5272" s="41"/>
      <c r="AF5272" s="191">
        <v>42681</v>
      </c>
      <c r="AG5272" s="41"/>
      <c r="AH5272" s="41" t="s">
        <v>8024</v>
      </c>
      <c r="AI5272" s="80" t="s">
        <v>6</v>
      </c>
      <c r="AJ5272" s="41"/>
      <c r="AK5272" s="3"/>
      <c r="AL5272" s="85"/>
      <c r="AM5272" s="151" t="s">
        <v>19998</v>
      </c>
      <c r="AN5272" s="15"/>
      <c r="AO5272" s="166"/>
      <c r="AP5272" s="5">
        <f t="shared" si="83"/>
        <v>0</v>
      </c>
      <c r="AQ5272" s="16"/>
      <c r="AR5272" s="205">
        <v>1</v>
      </c>
      <c r="AS5272" s="16"/>
      <c r="AT5272" s="16"/>
      <c r="AU5272" s="16"/>
      <c r="AV5272" s="16"/>
      <c r="AW5272" s="16"/>
      <c r="AX5272" s="16"/>
    </row>
    <row r="5273" spans="1:50" customFormat="1" ht="15.75" hidden="1" customHeight="1" x14ac:dyDescent="0.2">
      <c r="A5273" s="7" t="s">
        <v>9443</v>
      </c>
      <c r="B5273" s="1" t="s">
        <v>9444</v>
      </c>
      <c r="C5273" s="85" t="s">
        <v>7939</v>
      </c>
      <c r="D5273" s="85" t="s">
        <v>13090</v>
      </c>
      <c r="E5273" s="202" t="s">
        <v>9112</v>
      </c>
      <c r="F5273" s="85" t="s">
        <v>25110</v>
      </c>
      <c r="G5273" s="85" t="s">
        <v>48</v>
      </c>
      <c r="H5273" s="85" t="s">
        <v>20690</v>
      </c>
      <c r="I5273" s="3" t="s">
        <v>9445</v>
      </c>
      <c r="J5273" s="85" t="s">
        <v>105</v>
      </c>
      <c r="K5273" s="7" t="s">
        <v>102</v>
      </c>
      <c r="L5273" s="9" t="s">
        <v>106</v>
      </c>
      <c r="M5273" s="7"/>
      <c r="N5273" s="2" t="s">
        <v>9446</v>
      </c>
      <c r="O5273" s="87">
        <v>0</v>
      </c>
      <c r="P5273" s="87">
        <v>0</v>
      </c>
      <c r="Q5273" s="87">
        <v>0</v>
      </c>
      <c r="R5273" s="87">
        <v>0</v>
      </c>
      <c r="S5273" s="87"/>
      <c r="T5273" s="87"/>
      <c r="U5273" s="85" t="s">
        <v>112</v>
      </c>
      <c r="V5273" s="179"/>
      <c r="W5273" s="7"/>
      <c r="X5273" s="7"/>
      <c r="Y5273" s="7"/>
      <c r="Z5273" s="210">
        <v>9672</v>
      </c>
      <c r="AA5273" s="11"/>
      <c r="AB5273" s="123" t="s">
        <v>7939</v>
      </c>
      <c r="AC5273" s="124"/>
      <c r="AD5273" s="80"/>
      <c r="AE5273" s="80"/>
      <c r="AF5273" s="191"/>
      <c r="AG5273" s="80"/>
      <c r="AH5273" s="41" t="s">
        <v>8211</v>
      </c>
      <c r="AI5273" s="80" t="s">
        <v>6</v>
      </c>
      <c r="AJ5273" s="80"/>
      <c r="AK5273" s="7"/>
      <c r="AL5273" s="85"/>
      <c r="AM5273" s="151" t="s">
        <v>19998</v>
      </c>
      <c r="AN5273" s="16"/>
      <c r="AO5273" s="166"/>
      <c r="AP5273" s="5">
        <f t="shared" si="83"/>
        <v>0</v>
      </c>
      <c r="AQ5273" s="16"/>
      <c r="AR5273" s="205">
        <v>1</v>
      </c>
      <c r="AS5273" s="16"/>
      <c r="AT5273" s="16"/>
      <c r="AU5273" s="16"/>
      <c r="AV5273" s="16"/>
      <c r="AW5273" s="16"/>
      <c r="AX5273" s="16"/>
    </row>
    <row r="5274" spans="1:50" customFormat="1" ht="15.75" hidden="1" customHeight="1" x14ac:dyDescent="0.2">
      <c r="A5274" s="7" t="s">
        <v>9447</v>
      </c>
      <c r="B5274" s="3" t="s">
        <v>9448</v>
      </c>
      <c r="C5274" s="85" t="s">
        <v>7939</v>
      </c>
      <c r="D5274" s="85" t="s">
        <v>13090</v>
      </c>
      <c r="E5274" s="202" t="s">
        <v>154</v>
      </c>
      <c r="F5274" s="85" t="s">
        <v>25110</v>
      </c>
      <c r="G5274" s="85" t="s">
        <v>47</v>
      </c>
      <c r="H5274" s="85" t="s">
        <v>20690</v>
      </c>
      <c r="I5274" s="3" t="s">
        <v>8649</v>
      </c>
      <c r="J5274" s="85" t="s">
        <v>4435</v>
      </c>
      <c r="K5274" s="7" t="s">
        <v>3838</v>
      </c>
      <c r="L5274" s="3"/>
      <c r="M5274" s="3"/>
      <c r="N5274" s="41" t="s">
        <v>9449</v>
      </c>
      <c r="O5274" s="87">
        <v>159810</v>
      </c>
      <c r="P5274" s="87">
        <v>72196</v>
      </c>
      <c r="Q5274" s="87">
        <v>87614</v>
      </c>
      <c r="R5274" s="87">
        <v>0</v>
      </c>
      <c r="S5274" s="87"/>
      <c r="T5274" s="87"/>
      <c r="U5274" s="85">
        <v>2014</v>
      </c>
      <c r="V5274" s="179"/>
      <c r="W5274" s="7"/>
      <c r="X5274" s="3"/>
      <c r="Y5274" s="3"/>
      <c r="Z5274" s="146">
        <v>31332</v>
      </c>
      <c r="AA5274" s="11"/>
      <c r="AB5274" s="123" t="s">
        <v>7939</v>
      </c>
      <c r="AC5274" s="124"/>
      <c r="AD5274" s="41"/>
      <c r="AE5274" s="41"/>
      <c r="AF5274" s="191">
        <v>43927</v>
      </c>
      <c r="AG5274" s="41"/>
      <c r="AH5274" s="41" t="s">
        <v>8092</v>
      </c>
      <c r="AI5274" s="80" t="s">
        <v>6</v>
      </c>
      <c r="AJ5274" s="41"/>
      <c r="AK5274" s="3"/>
      <c r="AL5274" s="85"/>
      <c r="AM5274" s="151" t="s">
        <v>19998</v>
      </c>
      <c r="AN5274" s="15"/>
      <c r="AO5274" s="166"/>
      <c r="AP5274" s="5">
        <f t="shared" si="83"/>
        <v>0</v>
      </c>
      <c r="AQ5274" s="16"/>
      <c r="AR5274" s="205">
        <v>1</v>
      </c>
      <c r="AS5274" s="16"/>
      <c r="AT5274" s="16"/>
      <c r="AU5274" s="16"/>
      <c r="AV5274" s="16"/>
      <c r="AW5274" s="16"/>
      <c r="AX5274" s="16"/>
    </row>
    <row r="5275" spans="1:50" customFormat="1" ht="15.75" hidden="1" customHeight="1" x14ac:dyDescent="0.2">
      <c r="A5275" s="7" t="s">
        <v>9450</v>
      </c>
      <c r="B5275" s="3" t="s">
        <v>9451</v>
      </c>
      <c r="C5275" s="85" t="s">
        <v>7939</v>
      </c>
      <c r="D5275" s="85" t="s">
        <v>13090</v>
      </c>
      <c r="E5275" s="202" t="s">
        <v>154</v>
      </c>
      <c r="F5275" s="85" t="s">
        <v>25110</v>
      </c>
      <c r="G5275" s="85" t="s">
        <v>13789</v>
      </c>
      <c r="H5275" s="85" t="s">
        <v>20690</v>
      </c>
      <c r="I5275" s="3" t="s">
        <v>9452</v>
      </c>
      <c r="J5275" s="85" t="s">
        <v>5308</v>
      </c>
      <c r="K5275" s="7" t="s">
        <v>9453</v>
      </c>
      <c r="L5275" s="3"/>
      <c r="M5275" s="3"/>
      <c r="N5275" s="41" t="s">
        <v>9454</v>
      </c>
      <c r="O5275" s="87">
        <v>340139</v>
      </c>
      <c r="P5275" s="87">
        <v>308658</v>
      </c>
      <c r="Q5275" s="87">
        <v>31481</v>
      </c>
      <c r="R5275" s="87">
        <v>0</v>
      </c>
      <c r="S5275" s="87"/>
      <c r="T5275" s="87"/>
      <c r="U5275" s="85">
        <v>2003</v>
      </c>
      <c r="V5275" s="179"/>
      <c r="W5275" s="7"/>
      <c r="X5275" s="3"/>
      <c r="Y5275" s="3"/>
      <c r="Z5275" s="146">
        <v>94132</v>
      </c>
      <c r="AA5275" s="11"/>
      <c r="AB5275" s="123" t="s">
        <v>7939</v>
      </c>
      <c r="AC5275" s="124"/>
      <c r="AD5275" s="41"/>
      <c r="AE5275" s="41"/>
      <c r="AF5275" s="191">
        <v>43927</v>
      </c>
      <c r="AG5275" s="41"/>
      <c r="AH5275" s="41" t="s">
        <v>13122</v>
      </c>
      <c r="AI5275" s="80" t="s">
        <v>6</v>
      </c>
      <c r="AJ5275" s="41"/>
      <c r="AK5275" s="3"/>
      <c r="AL5275" s="85"/>
      <c r="AM5275" s="151" t="s">
        <v>19998</v>
      </c>
      <c r="AN5275" s="15"/>
      <c r="AO5275" s="166"/>
      <c r="AP5275" s="5">
        <f t="shared" si="83"/>
        <v>0</v>
      </c>
      <c r="AQ5275" s="16"/>
      <c r="AR5275" s="205">
        <v>1</v>
      </c>
      <c r="AS5275" s="16"/>
      <c r="AT5275" s="16"/>
      <c r="AU5275" s="16"/>
      <c r="AV5275" s="16"/>
      <c r="AW5275" s="16"/>
      <c r="AX5275" s="16"/>
    </row>
    <row r="5276" spans="1:50" customFormat="1" ht="15.75" hidden="1" customHeight="1" x14ac:dyDescent="0.2">
      <c r="A5276" s="7" t="s">
        <v>9455</v>
      </c>
      <c r="B5276" s="3" t="s">
        <v>9456</v>
      </c>
      <c r="C5276" s="85" t="s">
        <v>7939</v>
      </c>
      <c r="D5276" s="85" t="s">
        <v>13090</v>
      </c>
      <c r="E5276" s="202" t="s">
        <v>154</v>
      </c>
      <c r="F5276" s="85" t="s">
        <v>68</v>
      </c>
      <c r="G5276" s="85" t="s">
        <v>70</v>
      </c>
      <c r="H5276" s="85" t="s">
        <v>20690</v>
      </c>
      <c r="I5276" s="3" t="s">
        <v>8188</v>
      </c>
      <c r="J5276" s="85" t="s">
        <v>124</v>
      </c>
      <c r="K5276" s="7" t="s">
        <v>125</v>
      </c>
      <c r="L5276" s="3"/>
      <c r="M5276" s="3"/>
      <c r="N5276" s="41" t="s">
        <v>7950</v>
      </c>
      <c r="O5276" s="87">
        <v>40093</v>
      </c>
      <c r="P5276" s="87">
        <v>0</v>
      </c>
      <c r="Q5276" s="87">
        <v>40093</v>
      </c>
      <c r="R5276" s="87">
        <v>0</v>
      </c>
      <c r="S5276" s="87"/>
      <c r="T5276" s="87"/>
      <c r="U5276" s="85">
        <v>2012</v>
      </c>
      <c r="V5276" s="179"/>
      <c r="W5276" s="7"/>
      <c r="X5276" s="3"/>
      <c r="Y5276" s="3"/>
      <c r="Z5276" s="146">
        <v>40093</v>
      </c>
      <c r="AA5276" s="11"/>
      <c r="AB5276" s="123" t="s">
        <v>7939</v>
      </c>
      <c r="AC5276" s="124"/>
      <c r="AD5276" s="41"/>
      <c r="AE5276" s="41"/>
      <c r="AF5276" s="191">
        <v>42955</v>
      </c>
      <c r="AG5276" s="41"/>
      <c r="AH5276" s="41" t="s">
        <v>8189</v>
      </c>
      <c r="AI5276" s="80" t="s">
        <v>6</v>
      </c>
      <c r="AJ5276" s="41"/>
      <c r="AK5276" s="3"/>
      <c r="AL5276" s="85"/>
      <c r="AM5276" s="151" t="s">
        <v>19998</v>
      </c>
      <c r="AN5276" s="15"/>
      <c r="AO5276" s="166"/>
      <c r="AP5276" s="5">
        <f t="shared" si="83"/>
        <v>0</v>
      </c>
      <c r="AQ5276" s="16"/>
      <c r="AR5276" s="205">
        <v>1</v>
      </c>
      <c r="AS5276" s="16"/>
      <c r="AT5276" s="16"/>
      <c r="AU5276" s="16"/>
      <c r="AV5276" s="16"/>
      <c r="AW5276" s="16"/>
      <c r="AX5276" s="16"/>
    </row>
    <row r="5277" spans="1:50" customFormat="1" ht="15.75" hidden="1" customHeight="1" x14ac:dyDescent="0.2">
      <c r="A5277" s="7" t="s">
        <v>9457</v>
      </c>
      <c r="B5277" s="3" t="s">
        <v>9458</v>
      </c>
      <c r="C5277" s="85" t="s">
        <v>7939</v>
      </c>
      <c r="D5277" s="85" t="s">
        <v>13090</v>
      </c>
      <c r="E5277" s="202" t="s">
        <v>154</v>
      </c>
      <c r="F5277" s="85" t="s">
        <v>55</v>
      </c>
      <c r="G5277" s="85" t="s">
        <v>63</v>
      </c>
      <c r="H5277" s="85" t="s">
        <v>20690</v>
      </c>
      <c r="I5277" s="3" t="s">
        <v>7970</v>
      </c>
      <c r="J5277" s="85" t="s">
        <v>4435</v>
      </c>
      <c r="K5277" s="7" t="s">
        <v>3838</v>
      </c>
      <c r="L5277" s="3"/>
      <c r="M5277" s="3"/>
      <c r="N5277" s="41" t="s">
        <v>9142</v>
      </c>
      <c r="O5277" s="87">
        <v>45533</v>
      </c>
      <c r="P5277" s="87">
        <v>45533</v>
      </c>
      <c r="Q5277" s="87">
        <v>0</v>
      </c>
      <c r="R5277" s="87">
        <v>0</v>
      </c>
      <c r="S5277" s="87"/>
      <c r="T5277" s="87"/>
      <c r="U5277" s="85">
        <v>2012</v>
      </c>
      <c r="V5277" s="179"/>
      <c r="W5277" s="7"/>
      <c r="X5277" s="3"/>
      <c r="Y5277" s="3"/>
      <c r="Z5277" s="146">
        <v>24213</v>
      </c>
      <c r="AA5277" s="11"/>
      <c r="AB5277" s="123" t="s">
        <v>7939</v>
      </c>
      <c r="AC5277" s="124"/>
      <c r="AD5277" s="41"/>
      <c r="AE5277" s="41"/>
      <c r="AF5277" s="191">
        <v>43927</v>
      </c>
      <c r="AG5277" s="41"/>
      <c r="AH5277" s="41" t="s">
        <v>8024</v>
      </c>
      <c r="AI5277" s="80" t="s">
        <v>6</v>
      </c>
      <c r="AJ5277" s="41"/>
      <c r="AK5277" s="3"/>
      <c r="AL5277" s="85"/>
      <c r="AM5277" s="151" t="s">
        <v>19998</v>
      </c>
      <c r="AN5277" s="15"/>
      <c r="AO5277" s="166"/>
      <c r="AP5277" s="5">
        <f t="shared" si="83"/>
        <v>0</v>
      </c>
      <c r="AQ5277" s="16"/>
      <c r="AR5277" s="205">
        <v>1</v>
      </c>
      <c r="AS5277" s="16"/>
      <c r="AT5277" s="16"/>
      <c r="AU5277" s="16"/>
      <c r="AV5277" s="16"/>
      <c r="AW5277" s="16"/>
      <c r="AX5277" s="16"/>
    </row>
    <row r="5278" spans="1:50" customFormat="1" ht="15.75" hidden="1" customHeight="1" x14ac:dyDescent="0.2">
      <c r="A5278" s="7" t="s">
        <v>9459</v>
      </c>
      <c r="B5278" s="3" t="s">
        <v>9460</v>
      </c>
      <c r="C5278" s="85" t="s">
        <v>7939</v>
      </c>
      <c r="D5278" s="85" t="s">
        <v>13090</v>
      </c>
      <c r="E5278" s="202" t="s">
        <v>154</v>
      </c>
      <c r="F5278" s="85" t="s">
        <v>55</v>
      </c>
      <c r="G5278" s="85" t="s">
        <v>57</v>
      </c>
      <c r="H5278" s="85" t="s">
        <v>20690</v>
      </c>
      <c r="I5278" s="3" t="s">
        <v>7970</v>
      </c>
      <c r="J5278" s="85" t="s">
        <v>4447</v>
      </c>
      <c r="K5278" s="7" t="s">
        <v>7996</v>
      </c>
      <c r="L5278" s="3"/>
      <c r="M5278" s="3"/>
      <c r="N5278" s="41" t="s">
        <v>7950</v>
      </c>
      <c r="O5278" s="87">
        <v>0</v>
      </c>
      <c r="P5278" s="87">
        <v>0</v>
      </c>
      <c r="Q5278" s="87">
        <v>0</v>
      </c>
      <c r="R5278" s="87">
        <v>0</v>
      </c>
      <c r="S5278" s="87"/>
      <c r="T5278" s="87"/>
      <c r="U5278" s="85" t="s">
        <v>112</v>
      </c>
      <c r="V5278" s="179"/>
      <c r="W5278" s="7"/>
      <c r="X5278" s="3"/>
      <c r="Y5278" s="3"/>
      <c r="Z5278" s="211">
        <v>35185</v>
      </c>
      <c r="AA5278" s="11"/>
      <c r="AB5278" s="123" t="s">
        <v>7939</v>
      </c>
      <c r="AC5278" s="124"/>
      <c r="AD5278" s="41"/>
      <c r="AE5278" s="41"/>
      <c r="AF5278" s="191">
        <v>42809</v>
      </c>
      <c r="AG5278" s="41"/>
      <c r="AH5278" s="41" t="s">
        <v>8024</v>
      </c>
      <c r="AI5278" s="80" t="s">
        <v>6</v>
      </c>
      <c r="AJ5278" s="41"/>
      <c r="AK5278" s="3"/>
      <c r="AL5278" s="85"/>
      <c r="AM5278" s="151" t="s">
        <v>19998</v>
      </c>
      <c r="AN5278" s="15"/>
      <c r="AO5278" s="166"/>
      <c r="AP5278" s="5">
        <f t="shared" si="83"/>
        <v>0</v>
      </c>
      <c r="AQ5278" s="16"/>
      <c r="AR5278" s="205">
        <v>1</v>
      </c>
      <c r="AS5278" s="16"/>
      <c r="AT5278" s="16"/>
      <c r="AU5278" s="16"/>
      <c r="AV5278" s="16"/>
      <c r="AW5278" s="16"/>
      <c r="AX5278" s="16"/>
    </row>
    <row r="5279" spans="1:50" customFormat="1" ht="15.75" hidden="1" customHeight="1" x14ac:dyDescent="0.2">
      <c r="A5279" s="7" t="s">
        <v>9461</v>
      </c>
      <c r="B5279" s="3" t="s">
        <v>13165</v>
      </c>
      <c r="C5279" s="85" t="s">
        <v>7939</v>
      </c>
      <c r="D5279" s="85" t="s">
        <v>13090</v>
      </c>
      <c r="E5279" s="202" t="s">
        <v>154</v>
      </c>
      <c r="F5279" s="85" t="s">
        <v>55</v>
      </c>
      <c r="G5279" s="85" t="s">
        <v>15355</v>
      </c>
      <c r="H5279" s="85" t="s">
        <v>20690</v>
      </c>
      <c r="I5279" s="3" t="s">
        <v>7978</v>
      </c>
      <c r="J5279" s="85" t="s">
        <v>124</v>
      </c>
      <c r="K5279" s="7" t="s">
        <v>125</v>
      </c>
      <c r="L5279" s="3"/>
      <c r="M5279" s="3"/>
      <c r="N5279" s="41" t="s">
        <v>9462</v>
      </c>
      <c r="O5279" s="87">
        <v>89499</v>
      </c>
      <c r="P5279" s="87">
        <v>89499</v>
      </c>
      <c r="Q5279" s="87">
        <v>0</v>
      </c>
      <c r="R5279" s="87">
        <v>0</v>
      </c>
      <c r="S5279" s="87"/>
      <c r="T5279" s="87"/>
      <c r="U5279" s="85">
        <v>2016</v>
      </c>
      <c r="V5279" s="179"/>
      <c r="W5279" s="7"/>
      <c r="X5279" s="3"/>
      <c r="Y5279" s="3"/>
      <c r="Z5279" s="146">
        <v>27577</v>
      </c>
      <c r="AA5279" s="11"/>
      <c r="AB5279" s="123" t="s">
        <v>7939</v>
      </c>
      <c r="AC5279" s="124"/>
      <c r="AD5279" s="41"/>
      <c r="AE5279" s="41"/>
      <c r="AF5279" s="191">
        <v>43927</v>
      </c>
      <c r="AG5279" s="41"/>
      <c r="AH5279" s="41" t="s">
        <v>8024</v>
      </c>
      <c r="AI5279" s="80" t="s">
        <v>6</v>
      </c>
      <c r="AJ5279" s="41"/>
      <c r="AK5279" s="3"/>
      <c r="AL5279" s="85"/>
      <c r="AM5279" s="151" t="s">
        <v>19998</v>
      </c>
      <c r="AN5279" s="15"/>
      <c r="AO5279" s="166"/>
      <c r="AP5279" s="5">
        <f t="shared" si="83"/>
        <v>0</v>
      </c>
      <c r="AQ5279" s="16"/>
      <c r="AR5279" s="205">
        <v>1</v>
      </c>
      <c r="AS5279" s="16"/>
      <c r="AT5279" s="16"/>
      <c r="AU5279" s="16"/>
      <c r="AV5279" s="16"/>
      <c r="AW5279" s="16"/>
      <c r="AX5279" s="16"/>
    </row>
    <row r="5280" spans="1:50" customFormat="1" ht="15.75" hidden="1" customHeight="1" x14ac:dyDescent="0.2">
      <c r="A5280" s="7" t="s">
        <v>9463</v>
      </c>
      <c r="B5280" s="3" t="s">
        <v>9464</v>
      </c>
      <c r="C5280" s="85" t="s">
        <v>7939</v>
      </c>
      <c r="D5280" s="85" t="s">
        <v>13090</v>
      </c>
      <c r="E5280" s="202" t="s">
        <v>154</v>
      </c>
      <c r="F5280" s="85" t="s">
        <v>55</v>
      </c>
      <c r="G5280" s="85" t="s">
        <v>57</v>
      </c>
      <c r="H5280" s="85" t="s">
        <v>20690</v>
      </c>
      <c r="I5280" s="3" t="s">
        <v>4564</v>
      </c>
      <c r="J5280" s="85" t="s">
        <v>124</v>
      </c>
      <c r="K5280" s="7" t="s">
        <v>5889</v>
      </c>
      <c r="L5280" s="3"/>
      <c r="M5280" s="3"/>
      <c r="N5280" s="41" t="s">
        <v>8034</v>
      </c>
      <c r="O5280" s="87">
        <v>60613</v>
      </c>
      <c r="P5280" s="87">
        <v>0</v>
      </c>
      <c r="Q5280" s="87">
        <v>60613</v>
      </c>
      <c r="R5280" s="87">
        <v>0</v>
      </c>
      <c r="S5280" s="87"/>
      <c r="T5280" s="87"/>
      <c r="U5280" s="85">
        <v>2018</v>
      </c>
      <c r="V5280" s="179"/>
      <c r="W5280" s="7"/>
      <c r="X5280" s="3"/>
      <c r="Y5280" s="3"/>
      <c r="Z5280" s="146">
        <v>97535</v>
      </c>
      <c r="AA5280" s="11"/>
      <c r="AB5280" s="123" t="s">
        <v>7939</v>
      </c>
      <c r="AC5280" s="124"/>
      <c r="AD5280" s="41"/>
      <c r="AE5280" s="41"/>
      <c r="AF5280" s="191">
        <v>43927</v>
      </c>
      <c r="AG5280" s="41"/>
      <c r="AH5280" s="41" t="s">
        <v>8024</v>
      </c>
      <c r="AI5280" s="80" t="s">
        <v>6</v>
      </c>
      <c r="AJ5280" s="41"/>
      <c r="AK5280" s="3"/>
      <c r="AL5280" s="85"/>
      <c r="AM5280" s="151" t="s">
        <v>19998</v>
      </c>
      <c r="AN5280" s="15"/>
      <c r="AO5280" s="166"/>
      <c r="AP5280" s="5">
        <f t="shared" si="83"/>
        <v>0</v>
      </c>
      <c r="AQ5280" s="16"/>
      <c r="AR5280" s="205">
        <v>1</v>
      </c>
      <c r="AS5280" s="16"/>
      <c r="AT5280" s="16"/>
      <c r="AU5280" s="16"/>
      <c r="AV5280" s="16"/>
      <c r="AW5280" s="16"/>
      <c r="AX5280" s="16"/>
    </row>
    <row r="5281" spans="1:50" customFormat="1" ht="15.75" hidden="1" customHeight="1" x14ac:dyDescent="0.2">
      <c r="A5281" s="7" t="s">
        <v>9465</v>
      </c>
      <c r="B5281" s="3" t="s">
        <v>9466</v>
      </c>
      <c r="C5281" s="85" t="s">
        <v>7939</v>
      </c>
      <c r="D5281" s="85" t="s">
        <v>13090</v>
      </c>
      <c r="E5281" s="202" t="s">
        <v>154</v>
      </c>
      <c r="F5281" s="85" t="s">
        <v>55</v>
      </c>
      <c r="G5281" s="85" t="s">
        <v>57</v>
      </c>
      <c r="H5281" s="85" t="s">
        <v>20690</v>
      </c>
      <c r="I5281" s="3" t="s">
        <v>4564</v>
      </c>
      <c r="J5281" s="85" t="s">
        <v>223</v>
      </c>
      <c r="K5281" s="7" t="s">
        <v>4619</v>
      </c>
      <c r="L5281" s="3"/>
      <c r="M5281" s="3"/>
      <c r="N5281" s="41" t="s">
        <v>9467</v>
      </c>
      <c r="O5281" s="87">
        <v>0</v>
      </c>
      <c r="P5281" s="87">
        <v>0</v>
      </c>
      <c r="Q5281" s="87">
        <v>0</v>
      </c>
      <c r="R5281" s="87">
        <v>0</v>
      </c>
      <c r="S5281" s="87"/>
      <c r="T5281" s="87"/>
      <c r="U5281" s="85" t="s">
        <v>112</v>
      </c>
      <c r="V5281" s="179"/>
      <c r="W5281" s="7"/>
      <c r="X5281" s="3"/>
      <c r="Y5281" s="3"/>
      <c r="Z5281" s="146">
        <v>150881</v>
      </c>
      <c r="AA5281" s="11"/>
      <c r="AB5281" s="123" t="s">
        <v>7939</v>
      </c>
      <c r="AC5281" s="124"/>
      <c r="AD5281" s="41"/>
      <c r="AE5281" s="41"/>
      <c r="AF5281" s="191">
        <v>42745</v>
      </c>
      <c r="AG5281" s="41"/>
      <c r="AH5281" s="41" t="s">
        <v>8024</v>
      </c>
      <c r="AI5281" s="80" t="s">
        <v>6</v>
      </c>
      <c r="AJ5281" s="41"/>
      <c r="AK5281" s="3"/>
      <c r="AL5281" s="85"/>
      <c r="AM5281" s="151" t="s">
        <v>19998</v>
      </c>
      <c r="AN5281" s="15"/>
      <c r="AO5281" s="166"/>
      <c r="AP5281" s="5">
        <f t="shared" si="83"/>
        <v>0</v>
      </c>
      <c r="AQ5281" s="16"/>
      <c r="AR5281" s="205">
        <v>1</v>
      </c>
      <c r="AS5281" s="16"/>
      <c r="AT5281" s="16"/>
      <c r="AU5281" s="16"/>
      <c r="AV5281" s="16"/>
      <c r="AW5281" s="16"/>
      <c r="AX5281" s="16"/>
    </row>
    <row r="5282" spans="1:50" customFormat="1" ht="15.75" hidden="1" customHeight="1" x14ac:dyDescent="0.2">
      <c r="A5282" s="7" t="s">
        <v>9468</v>
      </c>
      <c r="B5282" s="3" t="s">
        <v>9469</v>
      </c>
      <c r="C5282" s="85" t="s">
        <v>7939</v>
      </c>
      <c r="D5282" s="85" t="s">
        <v>13090</v>
      </c>
      <c r="E5282" s="202" t="s">
        <v>154</v>
      </c>
      <c r="F5282" s="85" t="s">
        <v>34</v>
      </c>
      <c r="G5282" s="85" t="s">
        <v>35</v>
      </c>
      <c r="H5282" s="85" t="s">
        <v>20688</v>
      </c>
      <c r="I5282" s="7" t="s">
        <v>8125</v>
      </c>
      <c r="J5282" s="85" t="s">
        <v>223</v>
      </c>
      <c r="K5282" s="7" t="s">
        <v>4909</v>
      </c>
      <c r="L5282" s="3"/>
      <c r="M5282" s="3"/>
      <c r="N5282" s="41" t="s">
        <v>5615</v>
      </c>
      <c r="O5282" s="87">
        <v>278197</v>
      </c>
      <c r="P5282" s="87">
        <v>112387</v>
      </c>
      <c r="Q5282" s="87">
        <v>165810</v>
      </c>
      <c r="R5282" s="87">
        <v>38649</v>
      </c>
      <c r="S5282" s="87"/>
      <c r="T5282" s="87"/>
      <c r="U5282" s="85">
        <v>2016</v>
      </c>
      <c r="V5282" s="179"/>
      <c r="W5282" s="7"/>
      <c r="X5282" s="3"/>
      <c r="Y5282" s="3"/>
      <c r="Z5282" s="146">
        <v>51827</v>
      </c>
      <c r="AA5282" s="11"/>
      <c r="AB5282" s="123" t="s">
        <v>7939</v>
      </c>
      <c r="AC5282" s="124"/>
      <c r="AD5282" s="41"/>
      <c r="AE5282" s="41"/>
      <c r="AF5282" s="191">
        <v>43927</v>
      </c>
      <c r="AG5282" s="41"/>
      <c r="AH5282" s="41" t="s">
        <v>7952</v>
      </c>
      <c r="AI5282" s="80" t="s">
        <v>6</v>
      </c>
      <c r="AJ5282" s="41"/>
      <c r="AK5282" s="4"/>
      <c r="AL5282" s="85"/>
      <c r="AM5282" s="151" t="s">
        <v>19998</v>
      </c>
      <c r="AN5282" s="15"/>
      <c r="AO5282" s="166"/>
      <c r="AP5282" s="5">
        <f t="shared" si="83"/>
        <v>0</v>
      </c>
      <c r="AQ5282" s="16"/>
      <c r="AR5282" s="205">
        <v>1</v>
      </c>
      <c r="AS5282" s="16"/>
      <c r="AT5282" s="16"/>
      <c r="AU5282" s="16"/>
      <c r="AV5282" s="16"/>
      <c r="AW5282" s="16"/>
      <c r="AX5282" s="16"/>
    </row>
    <row r="5283" spans="1:50" customFormat="1" ht="15.75" hidden="1" customHeight="1" x14ac:dyDescent="0.2">
      <c r="A5283" s="7" t="s">
        <v>9470</v>
      </c>
      <c r="B5283" s="3" t="s">
        <v>9471</v>
      </c>
      <c r="C5283" s="85" t="s">
        <v>7939</v>
      </c>
      <c r="D5283" s="85" t="s">
        <v>13090</v>
      </c>
      <c r="E5283" s="202" t="s">
        <v>154</v>
      </c>
      <c r="F5283" s="85" t="s">
        <v>55</v>
      </c>
      <c r="G5283" s="85" t="s">
        <v>63</v>
      </c>
      <c r="H5283" s="85" t="s">
        <v>20690</v>
      </c>
      <c r="I5283" s="3" t="s">
        <v>4564</v>
      </c>
      <c r="J5283" s="85" t="s">
        <v>4435</v>
      </c>
      <c r="K5283" s="7" t="s">
        <v>4605</v>
      </c>
      <c r="L5283" s="3"/>
      <c r="M5283" s="3"/>
      <c r="N5283" s="41" t="s">
        <v>9472</v>
      </c>
      <c r="O5283" s="87">
        <v>417782</v>
      </c>
      <c r="P5283" s="87">
        <v>0</v>
      </c>
      <c r="Q5283" s="87">
        <v>417782</v>
      </c>
      <c r="R5283" s="87">
        <v>0</v>
      </c>
      <c r="S5283" s="87"/>
      <c r="T5283" s="87"/>
      <c r="U5283" s="85">
        <v>2016</v>
      </c>
      <c r="V5283" s="179"/>
      <c r="W5283" s="7"/>
      <c r="X5283" s="3"/>
      <c r="Y5283" s="3"/>
      <c r="Z5283" s="146">
        <v>105255</v>
      </c>
      <c r="AA5283" s="11"/>
      <c r="AB5283" s="123" t="s">
        <v>7939</v>
      </c>
      <c r="AC5283" s="124"/>
      <c r="AD5283" s="41"/>
      <c r="AE5283" s="41"/>
      <c r="AF5283" s="191">
        <v>43927</v>
      </c>
      <c r="AG5283" s="41"/>
      <c r="AH5283" s="41" t="s">
        <v>8024</v>
      </c>
      <c r="AI5283" s="80" t="s">
        <v>6</v>
      </c>
      <c r="AJ5283" s="41"/>
      <c r="AK5283" s="3"/>
      <c r="AL5283" s="85"/>
      <c r="AM5283" s="151" t="s">
        <v>19998</v>
      </c>
      <c r="AN5283" s="15"/>
      <c r="AO5283" s="166"/>
      <c r="AP5283" s="5">
        <f t="shared" si="83"/>
        <v>0</v>
      </c>
      <c r="AQ5283" s="16"/>
      <c r="AR5283" s="205">
        <v>1</v>
      </c>
      <c r="AS5283" s="16"/>
      <c r="AT5283" s="16"/>
      <c r="AU5283" s="16"/>
      <c r="AV5283" s="16"/>
      <c r="AW5283" s="16"/>
      <c r="AX5283" s="16"/>
    </row>
    <row r="5284" spans="1:50" customFormat="1" ht="15.75" hidden="1" customHeight="1" x14ac:dyDescent="0.2">
      <c r="A5284" s="7" t="s">
        <v>9473</v>
      </c>
      <c r="B5284" s="3" t="s">
        <v>9474</v>
      </c>
      <c r="C5284" s="85" t="s">
        <v>7939</v>
      </c>
      <c r="D5284" s="85" t="s">
        <v>13090</v>
      </c>
      <c r="E5284" s="202" t="s">
        <v>154</v>
      </c>
      <c r="F5284" s="85" t="s">
        <v>55</v>
      </c>
      <c r="G5284" s="85" t="s">
        <v>63</v>
      </c>
      <c r="H5284" s="85" t="s">
        <v>20690</v>
      </c>
      <c r="I5284" s="3" t="s">
        <v>4564</v>
      </c>
      <c r="J5284" s="85" t="s">
        <v>4400</v>
      </c>
      <c r="K5284" s="7" t="s">
        <v>4422</v>
      </c>
      <c r="L5284" s="3"/>
      <c r="M5284" s="3"/>
      <c r="N5284" s="41" t="s">
        <v>9475</v>
      </c>
      <c r="O5284" s="87">
        <v>32556</v>
      </c>
      <c r="P5284" s="87">
        <v>32556</v>
      </c>
      <c r="Q5284" s="87">
        <v>0</v>
      </c>
      <c r="R5284" s="87">
        <v>0</v>
      </c>
      <c r="S5284" s="87"/>
      <c r="T5284" s="87"/>
      <c r="U5284" s="85">
        <v>2008</v>
      </c>
      <c r="V5284" s="179"/>
      <c r="W5284" s="7"/>
      <c r="X5284" s="3"/>
      <c r="Y5284" s="3"/>
      <c r="Z5284" s="146">
        <v>99086</v>
      </c>
      <c r="AA5284" s="11"/>
      <c r="AB5284" s="123" t="s">
        <v>7939</v>
      </c>
      <c r="AC5284" s="124"/>
      <c r="AD5284" s="41"/>
      <c r="AE5284" s="41"/>
      <c r="AF5284" s="191">
        <v>43927</v>
      </c>
      <c r="AG5284" s="41"/>
      <c r="AH5284" s="41" t="s">
        <v>8024</v>
      </c>
      <c r="AI5284" s="80" t="s">
        <v>6</v>
      </c>
      <c r="AJ5284" s="41"/>
      <c r="AK5284" s="3"/>
      <c r="AL5284" s="85"/>
      <c r="AM5284" s="151" t="s">
        <v>19998</v>
      </c>
      <c r="AN5284" s="15"/>
      <c r="AO5284" s="166"/>
      <c r="AP5284" s="5">
        <f t="shared" si="83"/>
        <v>0</v>
      </c>
      <c r="AQ5284" s="16"/>
      <c r="AR5284" s="205">
        <v>1</v>
      </c>
      <c r="AS5284" s="16"/>
      <c r="AT5284" s="16"/>
      <c r="AU5284" s="16"/>
      <c r="AV5284" s="16"/>
      <c r="AW5284" s="16"/>
      <c r="AX5284" s="16"/>
    </row>
    <row r="5285" spans="1:50" customFormat="1" ht="15.75" hidden="1" customHeight="1" x14ac:dyDescent="0.2">
      <c r="A5285" s="7" t="s">
        <v>9476</v>
      </c>
      <c r="B5285" s="3" t="s">
        <v>9477</v>
      </c>
      <c r="C5285" s="85" t="s">
        <v>7939</v>
      </c>
      <c r="D5285" s="85" t="s">
        <v>13090</v>
      </c>
      <c r="E5285" s="202" t="s">
        <v>154</v>
      </c>
      <c r="F5285" s="85" t="s">
        <v>55</v>
      </c>
      <c r="G5285" s="85" t="s">
        <v>63</v>
      </c>
      <c r="H5285" s="85" t="s">
        <v>20690</v>
      </c>
      <c r="I5285" s="3" t="s">
        <v>4564</v>
      </c>
      <c r="J5285" s="85" t="s">
        <v>4435</v>
      </c>
      <c r="K5285" s="7" t="s">
        <v>3838</v>
      </c>
      <c r="L5285" s="3"/>
      <c r="M5285" s="3"/>
      <c r="N5285" s="41" t="s">
        <v>8701</v>
      </c>
      <c r="O5285" s="87">
        <v>2589740</v>
      </c>
      <c r="P5285" s="87">
        <v>2091960</v>
      </c>
      <c r="Q5285" s="87">
        <v>497780</v>
      </c>
      <c r="R5285" s="87">
        <v>0</v>
      </c>
      <c r="S5285" s="87"/>
      <c r="T5285" s="87"/>
      <c r="U5285" s="85">
        <v>2015</v>
      </c>
      <c r="V5285" s="179"/>
      <c r="W5285" s="7"/>
      <c r="X5285" s="3"/>
      <c r="Y5285" s="3"/>
      <c r="Z5285" s="146">
        <v>364244</v>
      </c>
      <c r="AA5285" s="11"/>
      <c r="AB5285" s="123" t="s">
        <v>7939</v>
      </c>
      <c r="AC5285" s="124"/>
      <c r="AD5285" s="41"/>
      <c r="AE5285" s="41"/>
      <c r="AF5285" s="191">
        <v>43927</v>
      </c>
      <c r="AG5285" s="41"/>
      <c r="AH5285" s="41" t="s">
        <v>8024</v>
      </c>
      <c r="AI5285" s="80" t="s">
        <v>6</v>
      </c>
      <c r="AJ5285" s="41"/>
      <c r="AK5285" s="3"/>
      <c r="AL5285" s="85"/>
      <c r="AM5285" s="151" t="s">
        <v>19998</v>
      </c>
      <c r="AN5285" s="15"/>
      <c r="AO5285" s="166"/>
      <c r="AP5285" s="5">
        <f t="shared" si="83"/>
        <v>0</v>
      </c>
      <c r="AQ5285" s="16"/>
      <c r="AR5285" s="205">
        <v>1</v>
      </c>
      <c r="AS5285" s="16"/>
      <c r="AT5285" s="16"/>
      <c r="AU5285" s="16"/>
      <c r="AV5285" s="16"/>
      <c r="AW5285" s="16"/>
      <c r="AX5285" s="16"/>
    </row>
    <row r="5286" spans="1:50" customFormat="1" ht="15.75" hidden="1" customHeight="1" x14ac:dyDescent="0.2">
      <c r="A5286" s="7" t="s">
        <v>9478</v>
      </c>
      <c r="B5286" s="1" t="s">
        <v>9479</v>
      </c>
      <c r="C5286" s="85" t="s">
        <v>7939</v>
      </c>
      <c r="D5286" s="85" t="s">
        <v>13090</v>
      </c>
      <c r="E5286" s="202" t="s">
        <v>8031</v>
      </c>
      <c r="F5286" s="85" t="s">
        <v>34</v>
      </c>
      <c r="G5286" s="85" t="s">
        <v>38</v>
      </c>
      <c r="H5286" s="85" t="s">
        <v>20690</v>
      </c>
      <c r="I5286" s="3" t="s">
        <v>16640</v>
      </c>
      <c r="J5286" s="85" t="s">
        <v>124</v>
      </c>
      <c r="K5286" s="7" t="s">
        <v>125</v>
      </c>
      <c r="L5286" s="7"/>
      <c r="M5286" s="7"/>
      <c r="N5286" s="2" t="s">
        <v>9480</v>
      </c>
      <c r="O5286" s="87">
        <v>0</v>
      </c>
      <c r="P5286" s="87">
        <v>0</v>
      </c>
      <c r="Q5286" s="87">
        <v>0</v>
      </c>
      <c r="R5286" s="87">
        <v>0</v>
      </c>
      <c r="S5286" s="87"/>
      <c r="T5286" s="87"/>
      <c r="U5286" s="85" t="s">
        <v>112</v>
      </c>
      <c r="V5286" s="179"/>
      <c r="W5286" s="7"/>
      <c r="X5286" s="7"/>
      <c r="Y5286" s="7"/>
      <c r="Z5286" s="210">
        <v>99696</v>
      </c>
      <c r="AA5286" s="11"/>
      <c r="AB5286" s="123" t="s">
        <v>7939</v>
      </c>
      <c r="AC5286" s="124"/>
      <c r="AD5286" s="80"/>
      <c r="AE5286" s="80"/>
      <c r="AF5286" s="191"/>
      <c r="AG5286" s="80"/>
      <c r="AH5286" s="2" t="s">
        <v>7952</v>
      </c>
      <c r="AI5286" s="80" t="s">
        <v>6</v>
      </c>
      <c r="AJ5286" s="80"/>
      <c r="AK5286" s="4"/>
      <c r="AL5286" s="85"/>
      <c r="AM5286" s="151" t="s">
        <v>19998</v>
      </c>
      <c r="AN5286" s="16"/>
      <c r="AO5286" s="166"/>
      <c r="AP5286" s="5">
        <f t="shared" si="83"/>
        <v>0</v>
      </c>
      <c r="AQ5286" s="16"/>
      <c r="AR5286" s="205">
        <v>1</v>
      </c>
      <c r="AS5286" s="16"/>
      <c r="AT5286" s="16"/>
      <c r="AU5286" s="16"/>
      <c r="AV5286" s="16"/>
      <c r="AW5286" s="16"/>
      <c r="AX5286" s="16"/>
    </row>
    <row r="5287" spans="1:50" customFormat="1" ht="15.75" hidden="1" customHeight="1" x14ac:dyDescent="0.2">
      <c r="A5287" s="7" t="s">
        <v>9481</v>
      </c>
      <c r="B5287" s="1" t="s">
        <v>9482</v>
      </c>
      <c r="C5287" s="85" t="s">
        <v>7939</v>
      </c>
      <c r="D5287" s="85" t="s">
        <v>13090</v>
      </c>
      <c r="E5287" s="202" t="s">
        <v>8031</v>
      </c>
      <c r="F5287" s="85" t="s">
        <v>55</v>
      </c>
      <c r="G5287" s="85" t="s">
        <v>57</v>
      </c>
      <c r="H5287" s="85" t="s">
        <v>20690</v>
      </c>
      <c r="I5287" s="3" t="s">
        <v>4564</v>
      </c>
      <c r="J5287" s="85" t="s">
        <v>124</v>
      </c>
      <c r="K5287" s="7" t="s">
        <v>4587</v>
      </c>
      <c r="L5287" s="7"/>
      <c r="M5287" s="7"/>
      <c r="N5287" s="2" t="s">
        <v>9483</v>
      </c>
      <c r="O5287" s="87">
        <v>0</v>
      </c>
      <c r="P5287" s="87">
        <v>0</v>
      </c>
      <c r="Q5287" s="87">
        <v>0</v>
      </c>
      <c r="R5287" s="87">
        <v>0</v>
      </c>
      <c r="S5287" s="87"/>
      <c r="T5287" s="87"/>
      <c r="U5287" s="85" t="s">
        <v>112</v>
      </c>
      <c r="V5287" s="179"/>
      <c r="W5287" s="7"/>
      <c r="X5287" s="7"/>
      <c r="Y5287" s="7"/>
      <c r="Z5287" s="210">
        <v>38148</v>
      </c>
      <c r="AA5287" s="11"/>
      <c r="AB5287" s="123" t="s">
        <v>7939</v>
      </c>
      <c r="AC5287" s="124"/>
      <c r="AD5287" s="80"/>
      <c r="AE5287" s="80"/>
      <c r="AF5287" s="191"/>
      <c r="AG5287" s="80"/>
      <c r="AH5287" s="2" t="s">
        <v>8024</v>
      </c>
      <c r="AI5287" s="80" t="s">
        <v>6</v>
      </c>
      <c r="AJ5287" s="80"/>
      <c r="AK5287" s="7"/>
      <c r="AL5287" s="85"/>
      <c r="AM5287" s="151" t="s">
        <v>19998</v>
      </c>
      <c r="AN5287" s="16"/>
      <c r="AO5287" s="166"/>
      <c r="AP5287" s="5">
        <f t="shared" si="83"/>
        <v>0</v>
      </c>
      <c r="AQ5287" s="16"/>
      <c r="AR5287" s="205">
        <v>1</v>
      </c>
      <c r="AS5287" s="16"/>
      <c r="AT5287" s="16"/>
      <c r="AU5287" s="16"/>
      <c r="AV5287" s="16"/>
      <c r="AW5287" s="16"/>
      <c r="AX5287" s="16"/>
    </row>
    <row r="5288" spans="1:50" customFormat="1" ht="15.75" hidden="1" customHeight="1" x14ac:dyDescent="0.2">
      <c r="A5288" s="7" t="s">
        <v>9484</v>
      </c>
      <c r="B5288" s="3" t="s">
        <v>9485</v>
      </c>
      <c r="C5288" s="85" t="s">
        <v>7939</v>
      </c>
      <c r="D5288" s="85" t="s">
        <v>13090</v>
      </c>
      <c r="E5288" s="202" t="s">
        <v>154</v>
      </c>
      <c r="F5288" s="85" t="s">
        <v>55</v>
      </c>
      <c r="G5288" s="85" t="s">
        <v>59</v>
      </c>
      <c r="H5288" s="85" t="s">
        <v>20690</v>
      </c>
      <c r="I5288" s="3" t="s">
        <v>4564</v>
      </c>
      <c r="J5288" s="85" t="s">
        <v>4435</v>
      </c>
      <c r="K5288" s="7" t="s">
        <v>3838</v>
      </c>
      <c r="L5288" s="3"/>
      <c r="M5288" s="3"/>
      <c r="N5288" s="41" t="s">
        <v>9486</v>
      </c>
      <c r="O5288" s="87">
        <v>15327</v>
      </c>
      <c r="P5288" s="87">
        <v>15209</v>
      </c>
      <c r="Q5288" s="87">
        <v>118</v>
      </c>
      <c r="R5288" s="87">
        <v>0</v>
      </c>
      <c r="S5288" s="87"/>
      <c r="T5288" s="87"/>
      <c r="U5288" s="85">
        <v>2012</v>
      </c>
      <c r="V5288" s="179"/>
      <c r="W5288" s="7"/>
      <c r="X5288" s="3"/>
      <c r="Y5288" s="3"/>
      <c r="Z5288" s="211">
        <v>15327</v>
      </c>
      <c r="AA5288" s="11"/>
      <c r="AB5288" s="123" t="s">
        <v>7939</v>
      </c>
      <c r="AC5288" s="124"/>
      <c r="AD5288" s="41"/>
      <c r="AE5288" s="41"/>
      <c r="AF5288" s="191">
        <v>42621</v>
      </c>
      <c r="AG5288" s="41"/>
      <c r="AH5288" s="41" t="s">
        <v>8024</v>
      </c>
      <c r="AI5288" s="80" t="s">
        <v>6</v>
      </c>
      <c r="AJ5288" s="41"/>
      <c r="AK5288" s="3"/>
      <c r="AL5288" s="85"/>
      <c r="AM5288" s="151" t="s">
        <v>19998</v>
      </c>
      <c r="AN5288" s="15"/>
      <c r="AO5288" s="166"/>
      <c r="AP5288" s="5">
        <f t="shared" si="83"/>
        <v>0</v>
      </c>
      <c r="AQ5288" s="16"/>
      <c r="AR5288" s="205">
        <v>1</v>
      </c>
      <c r="AS5288" s="16"/>
      <c r="AT5288" s="16"/>
      <c r="AU5288" s="16"/>
      <c r="AV5288" s="16"/>
      <c r="AW5288" s="16"/>
      <c r="AX5288" s="16"/>
    </row>
    <row r="5289" spans="1:50" customFormat="1" ht="15.75" hidden="1" customHeight="1" x14ac:dyDescent="0.2">
      <c r="A5289" s="7" t="s">
        <v>9487</v>
      </c>
      <c r="B5289" s="3" t="s">
        <v>27045</v>
      </c>
      <c r="C5289" s="85" t="s">
        <v>7939</v>
      </c>
      <c r="D5289" s="85" t="s">
        <v>13090</v>
      </c>
      <c r="E5289" s="202" t="s">
        <v>16631</v>
      </c>
      <c r="F5289" s="85" t="s">
        <v>68</v>
      </c>
      <c r="G5289" s="85" t="s">
        <v>70</v>
      </c>
      <c r="H5289" s="85" t="s">
        <v>20690</v>
      </c>
      <c r="I5289" s="3" t="s">
        <v>8188</v>
      </c>
      <c r="J5289" s="85" t="s">
        <v>115</v>
      </c>
      <c r="K5289" s="7" t="s">
        <v>4526</v>
      </c>
      <c r="L5289" s="3"/>
      <c r="M5289" s="3"/>
      <c r="N5289" s="41" t="s">
        <v>9183</v>
      </c>
      <c r="O5289" s="87">
        <v>25200</v>
      </c>
      <c r="P5289" s="87">
        <v>4408</v>
      </c>
      <c r="Q5289" s="87">
        <v>20792</v>
      </c>
      <c r="R5289" s="87">
        <v>0</v>
      </c>
      <c r="S5289" s="87"/>
      <c r="T5289" s="87"/>
      <c r="U5289" s="85">
        <v>2012</v>
      </c>
      <c r="V5289" s="179"/>
      <c r="W5289" s="7"/>
      <c r="X5289" s="3"/>
      <c r="Y5289" s="3"/>
      <c r="Z5289" s="146">
        <v>202271</v>
      </c>
      <c r="AA5289" s="11"/>
      <c r="AB5289" s="123" t="s">
        <v>7939</v>
      </c>
      <c r="AC5289" s="124"/>
      <c r="AD5289" s="41"/>
      <c r="AE5289" s="41"/>
      <c r="AF5289" s="191"/>
      <c r="AG5289" s="41"/>
      <c r="AH5289" s="41" t="s">
        <v>8189</v>
      </c>
      <c r="AI5289" s="80" t="s">
        <v>6</v>
      </c>
      <c r="AJ5289" s="41"/>
      <c r="AK5289" s="3"/>
      <c r="AL5289" s="85"/>
      <c r="AM5289" s="151" t="s">
        <v>19998</v>
      </c>
      <c r="AN5289" s="15"/>
      <c r="AO5289" s="166"/>
      <c r="AP5289" s="5">
        <f t="shared" si="83"/>
        <v>0</v>
      </c>
      <c r="AQ5289" s="16"/>
      <c r="AR5289" s="205">
        <v>1</v>
      </c>
      <c r="AS5289" s="16"/>
      <c r="AT5289" s="16"/>
      <c r="AU5289" s="16"/>
      <c r="AV5289" s="16"/>
      <c r="AW5289" s="16"/>
      <c r="AX5289" s="16"/>
    </row>
    <row r="5290" spans="1:50" customFormat="1" ht="15.75" hidden="1" customHeight="1" x14ac:dyDescent="0.2">
      <c r="A5290" s="7" t="s">
        <v>9488</v>
      </c>
      <c r="B5290" s="3" t="s">
        <v>9489</v>
      </c>
      <c r="C5290" s="85" t="s">
        <v>7939</v>
      </c>
      <c r="D5290" s="85" t="s">
        <v>13090</v>
      </c>
      <c r="E5290" s="202" t="s">
        <v>154</v>
      </c>
      <c r="F5290" s="85" t="s">
        <v>34</v>
      </c>
      <c r="G5290" s="85" t="s">
        <v>38</v>
      </c>
      <c r="H5290" s="85" t="s">
        <v>20690</v>
      </c>
      <c r="I5290" s="3" t="s">
        <v>8165</v>
      </c>
      <c r="J5290" s="85" t="s">
        <v>124</v>
      </c>
      <c r="K5290" s="7" t="s">
        <v>4587</v>
      </c>
      <c r="L5290" s="3"/>
      <c r="M5290" s="3"/>
      <c r="N5290" s="41" t="s">
        <v>7950</v>
      </c>
      <c r="O5290" s="87">
        <v>27094417</v>
      </c>
      <c r="P5290" s="87">
        <v>19263556</v>
      </c>
      <c r="Q5290" s="87">
        <v>7830861</v>
      </c>
      <c r="R5290" s="87">
        <v>2845250</v>
      </c>
      <c r="S5290" s="87"/>
      <c r="T5290" s="87"/>
      <c r="U5290" s="85">
        <v>2013</v>
      </c>
      <c r="V5290" s="179"/>
      <c r="W5290" s="7"/>
      <c r="X5290" s="3"/>
      <c r="Y5290" s="3"/>
      <c r="Z5290" s="146">
        <v>3622352</v>
      </c>
      <c r="AA5290" s="11"/>
      <c r="AB5290" s="123" t="s">
        <v>7939</v>
      </c>
      <c r="AC5290" s="124"/>
      <c r="AD5290" s="41"/>
      <c r="AE5290" s="41"/>
      <c r="AF5290" s="191">
        <v>42712</v>
      </c>
      <c r="AG5290" s="41"/>
      <c r="AH5290" s="41" t="s">
        <v>7952</v>
      </c>
      <c r="AI5290" s="80" t="s">
        <v>6</v>
      </c>
      <c r="AJ5290" s="41"/>
      <c r="AK5290" s="4"/>
      <c r="AL5290" s="85"/>
      <c r="AM5290" s="151" t="s">
        <v>19998</v>
      </c>
      <c r="AN5290" s="15"/>
      <c r="AO5290" s="166"/>
      <c r="AP5290" s="5">
        <f t="shared" si="83"/>
        <v>0</v>
      </c>
      <c r="AQ5290" s="16"/>
      <c r="AR5290" s="205">
        <v>1</v>
      </c>
      <c r="AS5290" s="16"/>
      <c r="AT5290" s="16"/>
      <c r="AU5290" s="16"/>
      <c r="AV5290" s="16"/>
      <c r="AW5290" s="16"/>
      <c r="AX5290" s="16"/>
    </row>
    <row r="5291" spans="1:50" customFormat="1" ht="15.75" hidden="1" customHeight="1" x14ac:dyDescent="0.2">
      <c r="A5291" s="7" t="s">
        <v>9490</v>
      </c>
      <c r="B5291" s="3" t="s">
        <v>9491</v>
      </c>
      <c r="C5291" s="85" t="s">
        <v>7939</v>
      </c>
      <c r="D5291" s="85" t="s">
        <v>13090</v>
      </c>
      <c r="E5291" s="202" t="s">
        <v>154</v>
      </c>
      <c r="F5291" s="85" t="s">
        <v>55</v>
      </c>
      <c r="G5291" s="85" t="s">
        <v>63</v>
      </c>
      <c r="H5291" s="85" t="s">
        <v>20690</v>
      </c>
      <c r="I5291" s="3" t="s">
        <v>4564</v>
      </c>
      <c r="J5291" s="85" t="s">
        <v>4435</v>
      </c>
      <c r="K5291" s="7" t="s">
        <v>3838</v>
      </c>
      <c r="L5291" s="3"/>
      <c r="M5291" s="3"/>
      <c r="N5291" s="41" t="s">
        <v>9492</v>
      </c>
      <c r="O5291" s="87">
        <v>230788</v>
      </c>
      <c r="P5291" s="87">
        <v>230788</v>
      </c>
      <c r="Q5291" s="87">
        <v>0</v>
      </c>
      <c r="R5291" s="87">
        <v>0</v>
      </c>
      <c r="S5291" s="87"/>
      <c r="T5291" s="87"/>
      <c r="U5291" s="85">
        <v>2014</v>
      </c>
      <c r="V5291" s="179"/>
      <c r="W5291" s="7"/>
      <c r="X5291" s="3"/>
      <c r="Y5291" s="3"/>
      <c r="Z5291" s="146">
        <v>73290</v>
      </c>
      <c r="AA5291" s="11"/>
      <c r="AB5291" s="123" t="s">
        <v>7939</v>
      </c>
      <c r="AC5291" s="124"/>
      <c r="AD5291" s="41"/>
      <c r="AE5291" s="41"/>
      <c r="AF5291" s="191">
        <v>42635</v>
      </c>
      <c r="AG5291" s="41"/>
      <c r="AH5291" s="41" t="s">
        <v>8024</v>
      </c>
      <c r="AI5291" s="80" t="s">
        <v>6</v>
      </c>
      <c r="AJ5291" s="41"/>
      <c r="AK5291" s="3"/>
      <c r="AL5291" s="85"/>
      <c r="AM5291" s="151" t="s">
        <v>19998</v>
      </c>
      <c r="AN5291" s="15"/>
      <c r="AO5291" s="166"/>
      <c r="AP5291" s="5">
        <f t="shared" si="83"/>
        <v>0</v>
      </c>
      <c r="AQ5291" s="16"/>
      <c r="AR5291" s="205">
        <v>1</v>
      </c>
      <c r="AS5291" s="16"/>
      <c r="AT5291" s="16"/>
      <c r="AU5291" s="16"/>
      <c r="AV5291" s="16"/>
      <c r="AW5291" s="16"/>
      <c r="AX5291" s="16"/>
    </row>
    <row r="5292" spans="1:50" customFormat="1" ht="15.75" hidden="1" customHeight="1" x14ac:dyDescent="0.2">
      <c r="A5292" s="7" t="s">
        <v>9493</v>
      </c>
      <c r="B5292" s="1" t="s">
        <v>9494</v>
      </c>
      <c r="C5292" s="85" t="s">
        <v>7939</v>
      </c>
      <c r="D5292" s="85" t="s">
        <v>13090</v>
      </c>
      <c r="E5292" s="202" t="s">
        <v>7951</v>
      </c>
      <c r="F5292" s="85" t="s">
        <v>55</v>
      </c>
      <c r="G5292" s="85" t="s">
        <v>63</v>
      </c>
      <c r="H5292" s="85" t="s">
        <v>20690</v>
      </c>
      <c r="I5292" s="3" t="s">
        <v>7970</v>
      </c>
      <c r="J5292" s="85" t="s">
        <v>4435</v>
      </c>
      <c r="K5292" s="7" t="s">
        <v>3838</v>
      </c>
      <c r="L5292" s="7"/>
      <c r="M5292" s="7"/>
      <c r="N5292" s="2" t="s">
        <v>7950</v>
      </c>
      <c r="O5292" s="87">
        <v>0</v>
      </c>
      <c r="P5292" s="87">
        <v>0</v>
      </c>
      <c r="Q5292" s="87">
        <v>0</v>
      </c>
      <c r="R5292" s="87">
        <v>0</v>
      </c>
      <c r="S5292" s="87"/>
      <c r="T5292" s="87"/>
      <c r="U5292" s="85" t="s">
        <v>112</v>
      </c>
      <c r="V5292" s="179"/>
      <c r="W5292" s="7"/>
      <c r="X5292" s="7"/>
      <c r="Y5292" s="7"/>
      <c r="Z5292" s="210">
        <v>7333</v>
      </c>
      <c r="AA5292" s="11"/>
      <c r="AB5292" s="123" t="s">
        <v>7939</v>
      </c>
      <c r="AC5292" s="124"/>
      <c r="AD5292" s="80"/>
      <c r="AE5292" s="80"/>
      <c r="AF5292" s="191"/>
      <c r="AG5292" s="80"/>
      <c r="AH5292" s="2" t="s">
        <v>8024</v>
      </c>
      <c r="AI5292" s="80" t="s">
        <v>6</v>
      </c>
      <c r="AJ5292" s="80"/>
      <c r="AK5292" s="7"/>
      <c r="AL5292" s="85"/>
      <c r="AM5292" s="151" t="s">
        <v>19998</v>
      </c>
      <c r="AN5292" s="16"/>
      <c r="AO5292" s="166"/>
      <c r="AP5292" s="5">
        <f t="shared" si="83"/>
        <v>0</v>
      </c>
      <c r="AQ5292" s="16"/>
      <c r="AR5292" s="205">
        <v>1</v>
      </c>
      <c r="AS5292" s="16"/>
      <c r="AT5292" s="16"/>
      <c r="AU5292" s="16"/>
      <c r="AV5292" s="16"/>
      <c r="AW5292" s="16"/>
      <c r="AX5292" s="16"/>
    </row>
    <row r="5293" spans="1:50" customFormat="1" ht="15.75" hidden="1" customHeight="1" x14ac:dyDescent="0.2">
      <c r="A5293" s="7" t="s">
        <v>9495</v>
      </c>
      <c r="B5293" s="3" t="s">
        <v>9496</v>
      </c>
      <c r="C5293" s="85" t="s">
        <v>7939</v>
      </c>
      <c r="D5293" s="85" t="s">
        <v>13090</v>
      </c>
      <c r="E5293" s="202" t="s">
        <v>154</v>
      </c>
      <c r="F5293" s="85" t="s">
        <v>55</v>
      </c>
      <c r="G5293" s="85" t="s">
        <v>63</v>
      </c>
      <c r="H5293" s="85" t="s">
        <v>20690</v>
      </c>
      <c r="I5293" s="3" t="s">
        <v>4564</v>
      </c>
      <c r="J5293" s="85" t="s">
        <v>4406</v>
      </c>
      <c r="K5293" s="7" t="s">
        <v>4407</v>
      </c>
      <c r="L5293" s="3"/>
      <c r="M5293" s="3"/>
      <c r="N5293" s="41" t="s">
        <v>13166</v>
      </c>
      <c r="O5293" s="87">
        <v>239667</v>
      </c>
      <c r="P5293" s="87">
        <v>42140</v>
      </c>
      <c r="Q5293" s="87">
        <v>197527</v>
      </c>
      <c r="R5293" s="87">
        <v>0</v>
      </c>
      <c r="S5293" s="87"/>
      <c r="T5293" s="87"/>
      <c r="U5293" s="85">
        <v>2016</v>
      </c>
      <c r="V5293" s="179"/>
      <c r="W5293" s="7"/>
      <c r="X5293" s="3"/>
      <c r="Y5293" s="3"/>
      <c r="Z5293" s="146">
        <v>56264</v>
      </c>
      <c r="AA5293" s="11"/>
      <c r="AB5293" s="123" t="s">
        <v>7939</v>
      </c>
      <c r="AC5293" s="124"/>
      <c r="AD5293" s="41"/>
      <c r="AE5293" s="41"/>
      <c r="AF5293" s="191">
        <v>43927</v>
      </c>
      <c r="AG5293" s="41"/>
      <c r="AH5293" s="41" t="s">
        <v>8024</v>
      </c>
      <c r="AI5293" s="80" t="s">
        <v>6</v>
      </c>
      <c r="AJ5293" s="41"/>
      <c r="AK5293" s="3"/>
      <c r="AL5293" s="85"/>
      <c r="AM5293" s="151" t="s">
        <v>19998</v>
      </c>
      <c r="AN5293" s="15"/>
      <c r="AO5293" s="166"/>
      <c r="AP5293" s="5">
        <f t="shared" si="83"/>
        <v>0</v>
      </c>
      <c r="AQ5293" s="16"/>
      <c r="AR5293" s="205">
        <v>1</v>
      </c>
      <c r="AS5293" s="16"/>
      <c r="AT5293" s="16"/>
      <c r="AU5293" s="16"/>
      <c r="AV5293" s="16"/>
      <c r="AW5293" s="16"/>
      <c r="AX5293" s="16"/>
    </row>
    <row r="5294" spans="1:50" customFormat="1" ht="15.75" hidden="1" customHeight="1" x14ac:dyDescent="0.2">
      <c r="A5294" s="7" t="s">
        <v>9497</v>
      </c>
      <c r="B5294" s="3" t="s">
        <v>9498</v>
      </c>
      <c r="C5294" s="85" t="s">
        <v>7939</v>
      </c>
      <c r="D5294" s="85" t="s">
        <v>13090</v>
      </c>
      <c r="E5294" s="202" t="s">
        <v>154</v>
      </c>
      <c r="F5294" s="85" t="s">
        <v>55</v>
      </c>
      <c r="G5294" s="85" t="s">
        <v>63</v>
      </c>
      <c r="H5294" s="85" t="s">
        <v>20690</v>
      </c>
      <c r="I5294" s="3" t="s">
        <v>4564</v>
      </c>
      <c r="J5294" s="85" t="s">
        <v>4400</v>
      </c>
      <c r="K5294" s="7" t="s">
        <v>4422</v>
      </c>
      <c r="L5294" s="3"/>
      <c r="M5294" s="3"/>
      <c r="N5294" s="41" t="s">
        <v>9499</v>
      </c>
      <c r="O5294" s="87">
        <v>32330</v>
      </c>
      <c r="P5294" s="87">
        <v>32330</v>
      </c>
      <c r="Q5294" s="87">
        <v>0</v>
      </c>
      <c r="R5294" s="87">
        <v>0</v>
      </c>
      <c r="S5294" s="87"/>
      <c r="T5294" s="87"/>
      <c r="U5294" s="85">
        <v>2008</v>
      </c>
      <c r="V5294" s="179"/>
      <c r="W5294" s="7"/>
      <c r="X5294" s="3"/>
      <c r="Y5294" s="3"/>
      <c r="Z5294" s="146">
        <v>81654</v>
      </c>
      <c r="AA5294" s="11"/>
      <c r="AB5294" s="123" t="s">
        <v>7939</v>
      </c>
      <c r="AC5294" s="124"/>
      <c r="AD5294" s="41"/>
      <c r="AE5294" s="41"/>
      <c r="AF5294" s="191">
        <v>43927</v>
      </c>
      <c r="AG5294" s="41"/>
      <c r="AH5294" s="41" t="s">
        <v>8024</v>
      </c>
      <c r="AI5294" s="80" t="s">
        <v>6</v>
      </c>
      <c r="AJ5294" s="41"/>
      <c r="AK5294" s="3"/>
      <c r="AL5294" s="85"/>
      <c r="AM5294" s="151" t="s">
        <v>19998</v>
      </c>
      <c r="AN5294" s="15"/>
      <c r="AO5294" s="166"/>
      <c r="AP5294" s="5">
        <f t="shared" si="83"/>
        <v>0</v>
      </c>
      <c r="AQ5294" s="16"/>
      <c r="AR5294" s="205">
        <v>1</v>
      </c>
      <c r="AS5294" s="16"/>
      <c r="AT5294" s="16"/>
      <c r="AU5294" s="16"/>
      <c r="AV5294" s="16"/>
      <c r="AW5294" s="16"/>
      <c r="AX5294" s="16"/>
    </row>
    <row r="5295" spans="1:50" customFormat="1" ht="15.75" hidden="1" customHeight="1" x14ac:dyDescent="0.2">
      <c r="A5295" s="7" t="s">
        <v>9500</v>
      </c>
      <c r="B5295" s="3" t="s">
        <v>9501</v>
      </c>
      <c r="C5295" s="85" t="s">
        <v>7939</v>
      </c>
      <c r="D5295" s="85" t="s">
        <v>13090</v>
      </c>
      <c r="E5295" s="202" t="s">
        <v>154</v>
      </c>
      <c r="F5295" s="85" t="s">
        <v>55</v>
      </c>
      <c r="G5295" s="85" t="s">
        <v>63</v>
      </c>
      <c r="H5295" s="85" t="s">
        <v>20690</v>
      </c>
      <c r="I5295" s="3" t="s">
        <v>4564</v>
      </c>
      <c r="J5295" s="85" t="s">
        <v>4435</v>
      </c>
      <c r="K5295" s="7" t="s">
        <v>3838</v>
      </c>
      <c r="L5295" s="3"/>
      <c r="M5295" s="3"/>
      <c r="N5295" s="41" t="s">
        <v>7950</v>
      </c>
      <c r="O5295" s="87">
        <v>183273</v>
      </c>
      <c r="P5295" s="87">
        <v>115049</v>
      </c>
      <c r="Q5295" s="87">
        <v>68224</v>
      </c>
      <c r="R5295" s="87">
        <v>0</v>
      </c>
      <c r="S5295" s="87"/>
      <c r="T5295" s="87"/>
      <c r="U5295" s="85">
        <v>2016</v>
      </c>
      <c r="V5295" s="179"/>
      <c r="W5295" s="7"/>
      <c r="X5295" s="3"/>
      <c r="Y5295" s="3"/>
      <c r="Z5295" s="146">
        <v>309616</v>
      </c>
      <c r="AA5295" s="11"/>
      <c r="AB5295" s="123" t="s">
        <v>7939</v>
      </c>
      <c r="AC5295" s="124"/>
      <c r="AD5295" s="41"/>
      <c r="AE5295" s="41"/>
      <c r="AF5295" s="191">
        <v>43927</v>
      </c>
      <c r="AG5295" s="41"/>
      <c r="AH5295" s="41" t="s">
        <v>8024</v>
      </c>
      <c r="AI5295" s="80" t="s">
        <v>6</v>
      </c>
      <c r="AJ5295" s="41"/>
      <c r="AK5295" s="3"/>
      <c r="AL5295" s="85"/>
      <c r="AM5295" s="151" t="s">
        <v>19998</v>
      </c>
      <c r="AN5295" s="15"/>
      <c r="AO5295" s="166"/>
      <c r="AP5295" s="5">
        <f t="shared" si="83"/>
        <v>0</v>
      </c>
      <c r="AQ5295" s="16"/>
      <c r="AR5295" s="205">
        <v>1</v>
      </c>
      <c r="AS5295" s="16"/>
      <c r="AT5295" s="16"/>
      <c r="AU5295" s="16"/>
      <c r="AV5295" s="16"/>
      <c r="AW5295" s="16"/>
      <c r="AX5295" s="16"/>
    </row>
    <row r="5296" spans="1:50" customFormat="1" ht="15.75" hidden="1" customHeight="1" x14ac:dyDescent="0.2">
      <c r="A5296" s="7" t="s">
        <v>9502</v>
      </c>
      <c r="B5296" s="3" t="s">
        <v>9503</v>
      </c>
      <c r="C5296" s="85" t="s">
        <v>7939</v>
      </c>
      <c r="D5296" s="85" t="s">
        <v>13090</v>
      </c>
      <c r="E5296" s="202" t="s">
        <v>154</v>
      </c>
      <c r="F5296" s="85" t="s">
        <v>34</v>
      </c>
      <c r="G5296" s="85" t="s">
        <v>38</v>
      </c>
      <c r="H5296" s="85" t="s">
        <v>20690</v>
      </c>
      <c r="I5296" s="3" t="s">
        <v>8095</v>
      </c>
      <c r="J5296" s="85" t="s">
        <v>124</v>
      </c>
      <c r="K5296" s="7" t="s">
        <v>125</v>
      </c>
      <c r="L5296" s="3"/>
      <c r="M5296" s="3"/>
      <c r="N5296" s="41" t="s">
        <v>7950</v>
      </c>
      <c r="O5296" s="87">
        <v>1423829</v>
      </c>
      <c r="P5296" s="87">
        <v>724946</v>
      </c>
      <c r="Q5296" s="87">
        <v>698883</v>
      </c>
      <c r="R5296" s="87">
        <v>187531</v>
      </c>
      <c r="S5296" s="87"/>
      <c r="T5296" s="87"/>
      <c r="U5296" s="85">
        <v>2013</v>
      </c>
      <c r="V5296" s="179"/>
      <c r="W5296" s="7"/>
      <c r="X5296" s="3"/>
      <c r="Y5296" s="3"/>
      <c r="Z5296" s="146">
        <v>279290</v>
      </c>
      <c r="AA5296" s="11"/>
      <c r="AB5296" s="123" t="s">
        <v>7939</v>
      </c>
      <c r="AC5296" s="124"/>
      <c r="AD5296" s="41"/>
      <c r="AE5296" s="41"/>
      <c r="AF5296" s="191">
        <v>43927</v>
      </c>
      <c r="AG5296" s="41"/>
      <c r="AH5296" s="41" t="s">
        <v>7952</v>
      </c>
      <c r="AI5296" s="80" t="s">
        <v>6</v>
      </c>
      <c r="AJ5296" s="41"/>
      <c r="AK5296" s="4"/>
      <c r="AL5296" s="85"/>
      <c r="AM5296" s="151" t="s">
        <v>19998</v>
      </c>
      <c r="AN5296" s="15"/>
      <c r="AO5296" s="166"/>
      <c r="AP5296" s="5">
        <f t="shared" si="83"/>
        <v>0</v>
      </c>
      <c r="AQ5296" s="16"/>
      <c r="AR5296" s="205">
        <v>1</v>
      </c>
      <c r="AS5296" s="16"/>
      <c r="AT5296" s="16"/>
      <c r="AU5296" s="16"/>
      <c r="AV5296" s="16"/>
      <c r="AW5296" s="16"/>
      <c r="AX5296" s="16"/>
    </row>
    <row r="5297" spans="1:50" customFormat="1" ht="15.75" hidden="1" customHeight="1" x14ac:dyDescent="0.2">
      <c r="A5297" s="7" t="s">
        <v>9504</v>
      </c>
      <c r="B5297" s="3" t="s">
        <v>9505</v>
      </c>
      <c r="C5297" s="85" t="s">
        <v>7939</v>
      </c>
      <c r="D5297" s="85" t="s">
        <v>13090</v>
      </c>
      <c r="E5297" s="202" t="s">
        <v>154</v>
      </c>
      <c r="F5297" s="85" t="s">
        <v>55</v>
      </c>
      <c r="G5297" s="85" t="s">
        <v>63</v>
      </c>
      <c r="H5297" s="85" t="s">
        <v>20690</v>
      </c>
      <c r="I5297" s="3" t="s">
        <v>4564</v>
      </c>
      <c r="J5297" s="85" t="s">
        <v>124</v>
      </c>
      <c r="K5297" s="7" t="s">
        <v>8149</v>
      </c>
      <c r="L5297" s="3"/>
      <c r="M5297" s="3"/>
      <c r="N5297" s="41" t="s">
        <v>9506</v>
      </c>
      <c r="O5297" s="87">
        <v>434291</v>
      </c>
      <c r="P5297" s="87">
        <v>0</v>
      </c>
      <c r="Q5297" s="87">
        <v>434291</v>
      </c>
      <c r="R5297" s="87">
        <v>0</v>
      </c>
      <c r="S5297" s="87"/>
      <c r="T5297" s="87"/>
      <c r="U5297" s="85">
        <v>2016</v>
      </c>
      <c r="V5297" s="179"/>
      <c r="W5297" s="7"/>
      <c r="X5297" s="3"/>
      <c r="Y5297" s="3"/>
      <c r="Z5297" s="146">
        <v>84718</v>
      </c>
      <c r="AA5297" s="11"/>
      <c r="AB5297" s="123" t="s">
        <v>7939</v>
      </c>
      <c r="AC5297" s="124"/>
      <c r="AD5297" s="41"/>
      <c r="AE5297" s="41"/>
      <c r="AF5297" s="191">
        <v>42793</v>
      </c>
      <c r="AG5297" s="41"/>
      <c r="AH5297" s="41" t="s">
        <v>8024</v>
      </c>
      <c r="AI5297" s="80" t="s">
        <v>6</v>
      </c>
      <c r="AJ5297" s="41"/>
      <c r="AK5297" s="3"/>
      <c r="AL5297" s="85"/>
      <c r="AM5297" s="151" t="s">
        <v>19998</v>
      </c>
      <c r="AN5297" s="15"/>
      <c r="AO5297" s="166"/>
      <c r="AP5297" s="5">
        <f t="shared" si="83"/>
        <v>0</v>
      </c>
      <c r="AQ5297" s="16"/>
      <c r="AR5297" s="205">
        <v>1</v>
      </c>
      <c r="AS5297" s="16"/>
      <c r="AT5297" s="16"/>
      <c r="AU5297" s="16"/>
      <c r="AV5297" s="16"/>
      <c r="AW5297" s="16"/>
      <c r="AX5297" s="16"/>
    </row>
    <row r="5298" spans="1:50" customFormat="1" ht="15.75" hidden="1" customHeight="1" x14ac:dyDescent="0.2">
      <c r="A5298" s="7" t="s">
        <v>9507</v>
      </c>
      <c r="B5298" s="3" t="s">
        <v>9508</v>
      </c>
      <c r="C5298" s="85" t="s">
        <v>7939</v>
      </c>
      <c r="D5298" s="85" t="s">
        <v>13090</v>
      </c>
      <c r="E5298" s="202" t="s">
        <v>154</v>
      </c>
      <c r="F5298" s="85" t="s">
        <v>55</v>
      </c>
      <c r="G5298" s="85" t="s">
        <v>60</v>
      </c>
      <c r="H5298" s="85" t="s">
        <v>20690</v>
      </c>
      <c r="I5298" s="3" t="s">
        <v>7970</v>
      </c>
      <c r="J5298" s="85" t="s">
        <v>4435</v>
      </c>
      <c r="K5298" s="7" t="s">
        <v>3838</v>
      </c>
      <c r="L5298" s="3"/>
      <c r="M5298" s="3"/>
      <c r="N5298" s="41" t="s">
        <v>7950</v>
      </c>
      <c r="O5298" s="87">
        <v>417404</v>
      </c>
      <c r="P5298" s="87">
        <v>417404</v>
      </c>
      <c r="Q5298" s="87">
        <v>0</v>
      </c>
      <c r="R5298" s="87">
        <v>0</v>
      </c>
      <c r="S5298" s="87"/>
      <c r="T5298" s="87"/>
      <c r="U5298" s="85">
        <v>2016</v>
      </c>
      <c r="V5298" s="179"/>
      <c r="W5298" s="7"/>
      <c r="X5298" s="3"/>
      <c r="Y5298" s="3"/>
      <c r="Z5298" s="211">
        <v>131339</v>
      </c>
      <c r="AA5298" s="11"/>
      <c r="AB5298" s="123" t="s">
        <v>7939</v>
      </c>
      <c r="AC5298" s="124"/>
      <c r="AD5298" s="41"/>
      <c r="AE5298" s="41"/>
      <c r="AF5298" s="191">
        <v>44771</v>
      </c>
      <c r="AG5298" s="41"/>
      <c r="AH5298" s="41" t="s">
        <v>8024</v>
      </c>
      <c r="AI5298" s="80" t="s">
        <v>6</v>
      </c>
      <c r="AJ5298" s="41"/>
      <c r="AK5298" s="3"/>
      <c r="AL5298" s="85"/>
      <c r="AM5298" s="151" t="s">
        <v>19998</v>
      </c>
      <c r="AN5298" s="15"/>
      <c r="AO5298" s="166"/>
      <c r="AP5298" s="5">
        <f t="shared" si="83"/>
        <v>0</v>
      </c>
      <c r="AQ5298" s="16"/>
      <c r="AR5298" s="205">
        <v>1</v>
      </c>
      <c r="AS5298" s="16"/>
      <c r="AT5298" s="16"/>
      <c r="AU5298" s="16"/>
      <c r="AV5298" s="16"/>
      <c r="AW5298" s="16"/>
      <c r="AX5298" s="16"/>
    </row>
    <row r="5299" spans="1:50" customFormat="1" ht="15.75" hidden="1" customHeight="1" x14ac:dyDescent="0.2">
      <c r="A5299" s="7" t="s">
        <v>9509</v>
      </c>
      <c r="B5299" s="3" t="s">
        <v>13167</v>
      </c>
      <c r="C5299" s="85" t="s">
        <v>7939</v>
      </c>
      <c r="D5299" s="85" t="s">
        <v>13090</v>
      </c>
      <c r="E5299" s="202" t="s">
        <v>154</v>
      </c>
      <c r="F5299" s="85" t="s">
        <v>34</v>
      </c>
      <c r="G5299" s="85" t="s">
        <v>37</v>
      </c>
      <c r="H5299" s="85" t="s">
        <v>20689</v>
      </c>
      <c r="I5299" s="3" t="s">
        <v>7949</v>
      </c>
      <c r="J5299" s="85" t="s">
        <v>4400</v>
      </c>
      <c r="K5299" s="7" t="s">
        <v>4422</v>
      </c>
      <c r="L5299" s="3"/>
      <c r="M5299" s="3"/>
      <c r="N5299" s="41" t="s">
        <v>13168</v>
      </c>
      <c r="O5299" s="87">
        <v>550604</v>
      </c>
      <c r="P5299" s="87">
        <v>110004</v>
      </c>
      <c r="Q5299" s="87">
        <v>440600</v>
      </c>
      <c r="R5299" s="87">
        <v>150837</v>
      </c>
      <c r="S5299" s="87"/>
      <c r="T5299" s="87"/>
      <c r="U5299" s="85">
        <v>2011</v>
      </c>
      <c r="V5299" s="179"/>
      <c r="W5299" s="7"/>
      <c r="X5299" s="3"/>
      <c r="Y5299" s="3"/>
      <c r="Z5299" s="146">
        <v>57455</v>
      </c>
      <c r="AA5299" s="11"/>
      <c r="AB5299" s="123" t="s">
        <v>7939</v>
      </c>
      <c r="AC5299" s="124"/>
      <c r="AD5299" s="41"/>
      <c r="AE5299" s="41"/>
      <c r="AF5299" s="191">
        <v>43927</v>
      </c>
      <c r="AG5299" s="41"/>
      <c r="AH5299" s="41" t="s">
        <v>7952</v>
      </c>
      <c r="AI5299" s="80" t="s">
        <v>6</v>
      </c>
      <c r="AJ5299" s="41"/>
      <c r="AK5299" s="4"/>
      <c r="AL5299" s="85"/>
      <c r="AM5299" s="151" t="s">
        <v>19998</v>
      </c>
      <c r="AN5299" s="15"/>
      <c r="AO5299" s="166"/>
      <c r="AP5299" s="5">
        <f t="shared" si="83"/>
        <v>0</v>
      </c>
      <c r="AQ5299" s="16"/>
      <c r="AR5299" s="205">
        <v>1</v>
      </c>
      <c r="AS5299" s="16"/>
      <c r="AT5299" s="16"/>
      <c r="AU5299" s="16"/>
      <c r="AV5299" s="16"/>
      <c r="AW5299" s="16"/>
      <c r="AX5299" s="16"/>
    </row>
    <row r="5300" spans="1:50" customFormat="1" ht="15.75" hidden="1" customHeight="1" x14ac:dyDescent="0.2">
      <c r="A5300" s="7" t="s">
        <v>9510</v>
      </c>
      <c r="B5300" s="3" t="s">
        <v>6720</v>
      </c>
      <c r="C5300" s="85" t="s">
        <v>7939</v>
      </c>
      <c r="D5300" s="85" t="s">
        <v>13090</v>
      </c>
      <c r="E5300" s="202" t="s">
        <v>154</v>
      </c>
      <c r="F5300" s="85" t="s">
        <v>55</v>
      </c>
      <c r="G5300" s="85" t="s">
        <v>59</v>
      </c>
      <c r="H5300" s="85" t="s">
        <v>20690</v>
      </c>
      <c r="I5300" s="3" t="s">
        <v>7970</v>
      </c>
      <c r="J5300" s="85" t="s">
        <v>4435</v>
      </c>
      <c r="K5300" s="7" t="s">
        <v>3838</v>
      </c>
      <c r="L5300" s="3"/>
      <c r="M5300" s="3"/>
      <c r="N5300" s="41" t="s">
        <v>9511</v>
      </c>
      <c r="O5300" s="87">
        <v>18207</v>
      </c>
      <c r="P5300" s="87">
        <v>18207</v>
      </c>
      <c r="Q5300" s="87">
        <v>0</v>
      </c>
      <c r="R5300" s="87">
        <v>0</v>
      </c>
      <c r="S5300" s="87"/>
      <c r="T5300" s="87"/>
      <c r="U5300" s="85">
        <v>2012</v>
      </c>
      <c r="V5300" s="179"/>
      <c r="W5300" s="7"/>
      <c r="X5300" s="3"/>
      <c r="Y5300" s="3"/>
      <c r="Z5300" s="211">
        <v>24520</v>
      </c>
      <c r="AA5300" s="11"/>
      <c r="AB5300" s="123" t="s">
        <v>7939</v>
      </c>
      <c r="AC5300" s="124"/>
      <c r="AD5300" s="41"/>
      <c r="AE5300" s="41"/>
      <c r="AF5300" s="191">
        <v>43927</v>
      </c>
      <c r="AG5300" s="41"/>
      <c r="AH5300" s="41" t="s">
        <v>8024</v>
      </c>
      <c r="AI5300" s="80" t="s">
        <v>6</v>
      </c>
      <c r="AJ5300" s="41"/>
      <c r="AK5300" s="3"/>
      <c r="AL5300" s="85"/>
      <c r="AM5300" s="151" t="s">
        <v>19998</v>
      </c>
      <c r="AN5300" s="15"/>
      <c r="AO5300" s="166"/>
      <c r="AP5300" s="5">
        <f t="shared" si="83"/>
        <v>0</v>
      </c>
      <c r="AQ5300" s="16"/>
      <c r="AR5300" s="205">
        <v>1</v>
      </c>
      <c r="AS5300" s="16"/>
      <c r="AT5300" s="16"/>
      <c r="AU5300" s="16"/>
      <c r="AV5300" s="16"/>
      <c r="AW5300" s="16"/>
      <c r="AX5300" s="16"/>
    </row>
    <row r="5301" spans="1:50" customFormat="1" ht="15.75" hidden="1" customHeight="1" x14ac:dyDescent="0.2">
      <c r="A5301" s="7" t="s">
        <v>9512</v>
      </c>
      <c r="B5301" s="3" t="s">
        <v>9513</v>
      </c>
      <c r="C5301" s="85" t="s">
        <v>7939</v>
      </c>
      <c r="D5301" s="85" t="s">
        <v>13090</v>
      </c>
      <c r="E5301" s="202" t="s">
        <v>154</v>
      </c>
      <c r="F5301" s="85" t="s">
        <v>55</v>
      </c>
      <c r="G5301" s="85" t="s">
        <v>58</v>
      </c>
      <c r="H5301" s="85" t="s">
        <v>20690</v>
      </c>
      <c r="I5301" s="3" t="s">
        <v>7970</v>
      </c>
      <c r="J5301" s="85" t="s">
        <v>4435</v>
      </c>
      <c r="K5301" s="7" t="s">
        <v>3838</v>
      </c>
      <c r="L5301" s="3"/>
      <c r="M5301" s="3"/>
      <c r="N5301" s="41" t="s">
        <v>9139</v>
      </c>
      <c r="O5301" s="87">
        <v>122286</v>
      </c>
      <c r="P5301" s="87">
        <v>122286</v>
      </c>
      <c r="Q5301" s="87">
        <v>0</v>
      </c>
      <c r="R5301" s="87">
        <v>0</v>
      </c>
      <c r="S5301" s="87"/>
      <c r="T5301" s="87"/>
      <c r="U5301" s="85">
        <v>2015</v>
      </c>
      <c r="V5301" s="179"/>
      <c r="W5301" s="7"/>
      <c r="X5301" s="3"/>
      <c r="Y5301" s="3"/>
      <c r="Z5301" s="146">
        <v>25616</v>
      </c>
      <c r="AA5301" s="11"/>
      <c r="AB5301" s="123" t="s">
        <v>7939</v>
      </c>
      <c r="AC5301" s="124"/>
      <c r="AD5301" s="41"/>
      <c r="AE5301" s="41"/>
      <c r="AF5301" s="191">
        <v>42755</v>
      </c>
      <c r="AG5301" s="41"/>
      <c r="AH5301" s="41" t="s">
        <v>8024</v>
      </c>
      <c r="AI5301" s="80" t="s">
        <v>6</v>
      </c>
      <c r="AJ5301" s="41"/>
      <c r="AK5301" s="3"/>
      <c r="AL5301" s="85"/>
      <c r="AM5301" s="151" t="s">
        <v>19998</v>
      </c>
      <c r="AN5301" s="15"/>
      <c r="AO5301" s="166"/>
      <c r="AP5301" s="5">
        <f t="shared" si="83"/>
        <v>0</v>
      </c>
      <c r="AQ5301" s="16"/>
      <c r="AR5301" s="205">
        <v>1</v>
      </c>
      <c r="AS5301" s="16"/>
      <c r="AT5301" s="16"/>
      <c r="AU5301" s="16"/>
      <c r="AV5301" s="16"/>
      <c r="AW5301" s="16"/>
      <c r="AX5301" s="16"/>
    </row>
    <row r="5302" spans="1:50" customFormat="1" ht="15.75" hidden="1" customHeight="1" x14ac:dyDescent="0.2">
      <c r="A5302" s="7" t="s">
        <v>9514</v>
      </c>
      <c r="B5302" s="3" t="s">
        <v>9515</v>
      </c>
      <c r="C5302" s="85" t="s">
        <v>7939</v>
      </c>
      <c r="D5302" s="85" t="s">
        <v>13090</v>
      </c>
      <c r="E5302" s="202" t="s">
        <v>154</v>
      </c>
      <c r="F5302" s="85" t="s">
        <v>55</v>
      </c>
      <c r="G5302" s="85" t="s">
        <v>15355</v>
      </c>
      <c r="H5302" s="85" t="s">
        <v>20690</v>
      </c>
      <c r="I5302" s="3" t="s">
        <v>7653</v>
      </c>
      <c r="J5302" s="85" t="s">
        <v>124</v>
      </c>
      <c r="K5302" s="7" t="s">
        <v>125</v>
      </c>
      <c r="L5302" s="3"/>
      <c r="M5302" s="3"/>
      <c r="N5302" s="41" t="s">
        <v>7950</v>
      </c>
      <c r="O5302" s="87">
        <v>263254</v>
      </c>
      <c r="P5302" s="87">
        <v>256719</v>
      </c>
      <c r="Q5302" s="87">
        <v>6535</v>
      </c>
      <c r="R5302" s="87">
        <v>0</v>
      </c>
      <c r="S5302" s="87"/>
      <c r="T5302" s="87"/>
      <c r="U5302" s="85">
        <v>2008</v>
      </c>
      <c r="V5302" s="179"/>
      <c r="W5302" s="7"/>
      <c r="X5302" s="3"/>
      <c r="Y5302" s="3"/>
      <c r="Z5302" s="146">
        <v>26503</v>
      </c>
      <c r="AA5302" s="11"/>
      <c r="AB5302" s="123" t="s">
        <v>7939</v>
      </c>
      <c r="AC5302" s="124"/>
      <c r="AD5302" s="41"/>
      <c r="AE5302" s="41"/>
      <c r="AF5302" s="191">
        <v>43986</v>
      </c>
      <c r="AG5302" s="41"/>
      <c r="AH5302" s="41" t="s">
        <v>8024</v>
      </c>
      <c r="AI5302" s="80" t="s">
        <v>6</v>
      </c>
      <c r="AJ5302" s="41"/>
      <c r="AK5302" s="3"/>
      <c r="AL5302" s="85"/>
      <c r="AM5302" s="151" t="s">
        <v>19998</v>
      </c>
      <c r="AN5302" s="15"/>
      <c r="AO5302" s="166"/>
      <c r="AP5302" s="5">
        <f t="shared" si="83"/>
        <v>0</v>
      </c>
      <c r="AQ5302" s="16"/>
      <c r="AR5302" s="205">
        <v>1</v>
      </c>
      <c r="AS5302" s="16"/>
      <c r="AT5302" s="16"/>
      <c r="AU5302" s="16"/>
      <c r="AV5302" s="16"/>
      <c r="AW5302" s="16"/>
      <c r="AX5302" s="16"/>
    </row>
    <row r="5303" spans="1:50" customFormat="1" ht="15.75" hidden="1" customHeight="1" x14ac:dyDescent="0.2">
      <c r="A5303" s="7" t="s">
        <v>9516</v>
      </c>
      <c r="B5303" s="3" t="s">
        <v>9517</v>
      </c>
      <c r="C5303" s="85" t="s">
        <v>7939</v>
      </c>
      <c r="D5303" s="85" t="s">
        <v>13090</v>
      </c>
      <c r="E5303" s="202" t="s">
        <v>154</v>
      </c>
      <c r="F5303" s="85" t="s">
        <v>55</v>
      </c>
      <c r="G5303" s="85" t="s">
        <v>60</v>
      </c>
      <c r="H5303" s="85" t="s">
        <v>20690</v>
      </c>
      <c r="I5303" s="3" t="s">
        <v>16635</v>
      </c>
      <c r="J5303" s="85" t="s">
        <v>4435</v>
      </c>
      <c r="K5303" s="7" t="s">
        <v>3838</v>
      </c>
      <c r="L5303" s="3"/>
      <c r="M5303" s="3"/>
      <c r="N5303" s="41" t="s">
        <v>7950</v>
      </c>
      <c r="O5303" s="87">
        <v>3760043</v>
      </c>
      <c r="P5303" s="87">
        <v>3186689</v>
      </c>
      <c r="Q5303" s="87">
        <v>573354</v>
      </c>
      <c r="R5303" s="87">
        <v>0</v>
      </c>
      <c r="S5303" s="87"/>
      <c r="T5303" s="87"/>
      <c r="U5303" s="85">
        <v>2015</v>
      </c>
      <c r="V5303" s="179"/>
      <c r="W5303" s="7"/>
      <c r="X5303" s="3"/>
      <c r="Y5303" s="3"/>
      <c r="Z5303" s="211">
        <v>730457</v>
      </c>
      <c r="AA5303" s="11"/>
      <c r="AB5303" s="123" t="s">
        <v>7939</v>
      </c>
      <c r="AC5303" s="124"/>
      <c r="AD5303" s="41"/>
      <c r="AE5303" s="41"/>
      <c r="AF5303" s="191">
        <v>43927</v>
      </c>
      <c r="AG5303" s="41"/>
      <c r="AH5303" s="41" t="s">
        <v>8024</v>
      </c>
      <c r="AI5303" s="80" t="s">
        <v>6</v>
      </c>
      <c r="AJ5303" s="41"/>
      <c r="AK5303" s="3"/>
      <c r="AL5303" s="85"/>
      <c r="AM5303" s="151" t="s">
        <v>19998</v>
      </c>
      <c r="AN5303" s="15"/>
      <c r="AO5303" s="166"/>
      <c r="AP5303" s="5">
        <f t="shared" si="83"/>
        <v>0</v>
      </c>
      <c r="AQ5303" s="16"/>
      <c r="AR5303" s="205">
        <v>1</v>
      </c>
      <c r="AS5303" s="16"/>
      <c r="AT5303" s="16"/>
      <c r="AU5303" s="16"/>
      <c r="AV5303" s="16"/>
      <c r="AW5303" s="16"/>
      <c r="AX5303" s="16"/>
    </row>
    <row r="5304" spans="1:50" customFormat="1" ht="15.75" hidden="1" customHeight="1" x14ac:dyDescent="0.2">
      <c r="A5304" s="7" t="s">
        <v>9518</v>
      </c>
      <c r="B5304" s="3" t="s">
        <v>9519</v>
      </c>
      <c r="C5304" s="85" t="s">
        <v>7939</v>
      </c>
      <c r="D5304" s="85" t="s">
        <v>13090</v>
      </c>
      <c r="E5304" s="202" t="s">
        <v>154</v>
      </c>
      <c r="F5304" s="85" t="s">
        <v>55</v>
      </c>
      <c r="G5304" s="85" t="s">
        <v>63</v>
      </c>
      <c r="H5304" s="85" t="s">
        <v>20690</v>
      </c>
      <c r="I5304" s="3" t="s">
        <v>4564</v>
      </c>
      <c r="J5304" s="85" t="s">
        <v>4435</v>
      </c>
      <c r="K5304" s="7" t="s">
        <v>3838</v>
      </c>
      <c r="L5304" s="3"/>
      <c r="M5304" s="3"/>
      <c r="N5304" s="41" t="s">
        <v>9520</v>
      </c>
      <c r="O5304" s="87">
        <v>1224168</v>
      </c>
      <c r="P5304" s="87">
        <v>112837</v>
      </c>
      <c r="Q5304" s="87">
        <v>1111331</v>
      </c>
      <c r="R5304" s="87">
        <v>0</v>
      </c>
      <c r="S5304" s="87"/>
      <c r="T5304" s="87"/>
      <c r="U5304" s="85">
        <v>2016</v>
      </c>
      <c r="V5304" s="179"/>
      <c r="W5304" s="7"/>
      <c r="X5304" s="3"/>
      <c r="Y5304" s="3"/>
      <c r="Z5304" s="146">
        <v>171293</v>
      </c>
      <c r="AA5304" s="11"/>
      <c r="AB5304" s="123" t="s">
        <v>7939</v>
      </c>
      <c r="AC5304" s="124"/>
      <c r="AD5304" s="41"/>
      <c r="AE5304" s="41"/>
      <c r="AF5304" s="191">
        <v>42894</v>
      </c>
      <c r="AG5304" s="41"/>
      <c r="AH5304" s="41" t="s">
        <v>8024</v>
      </c>
      <c r="AI5304" s="80" t="s">
        <v>6</v>
      </c>
      <c r="AJ5304" s="41"/>
      <c r="AK5304" s="3"/>
      <c r="AL5304" s="85"/>
      <c r="AM5304" s="151" t="s">
        <v>19998</v>
      </c>
      <c r="AN5304" s="15"/>
      <c r="AO5304" s="166"/>
      <c r="AP5304" s="5">
        <f t="shared" si="83"/>
        <v>0</v>
      </c>
      <c r="AQ5304" s="16"/>
      <c r="AR5304" s="205">
        <v>1</v>
      </c>
      <c r="AS5304" s="16"/>
      <c r="AT5304" s="16"/>
      <c r="AU5304" s="16"/>
      <c r="AV5304" s="16"/>
      <c r="AW5304" s="16"/>
      <c r="AX5304" s="16"/>
    </row>
    <row r="5305" spans="1:50" customFormat="1" ht="15.75" hidden="1" customHeight="1" x14ac:dyDescent="0.2">
      <c r="A5305" s="7" t="s">
        <v>9521</v>
      </c>
      <c r="B5305" s="1" t="s">
        <v>9522</v>
      </c>
      <c r="C5305" s="85" t="s">
        <v>7939</v>
      </c>
      <c r="D5305" s="85" t="s">
        <v>13090</v>
      </c>
      <c r="E5305" s="202" t="s">
        <v>8031</v>
      </c>
      <c r="F5305" s="85" t="s">
        <v>55</v>
      </c>
      <c r="G5305" s="85" t="s">
        <v>59</v>
      </c>
      <c r="H5305" s="85" t="s">
        <v>20690</v>
      </c>
      <c r="I5305" s="3" t="s">
        <v>4564</v>
      </c>
      <c r="J5305" s="85" t="s">
        <v>4435</v>
      </c>
      <c r="K5305" s="7" t="s">
        <v>3838</v>
      </c>
      <c r="L5305" s="7"/>
      <c r="M5305" s="7"/>
      <c r="N5305" s="2" t="s">
        <v>9523</v>
      </c>
      <c r="O5305" s="87">
        <v>0</v>
      </c>
      <c r="P5305" s="87">
        <v>0</v>
      </c>
      <c r="Q5305" s="87">
        <v>0</v>
      </c>
      <c r="R5305" s="87">
        <v>0</v>
      </c>
      <c r="S5305" s="87"/>
      <c r="T5305" s="87"/>
      <c r="U5305" s="85" t="s">
        <v>112</v>
      </c>
      <c r="V5305" s="179"/>
      <c r="W5305" s="7"/>
      <c r="X5305" s="7"/>
      <c r="Y5305" s="7"/>
      <c r="Z5305" s="212">
        <v>55242</v>
      </c>
      <c r="AA5305" s="11"/>
      <c r="AB5305" s="123" t="s">
        <v>7939</v>
      </c>
      <c r="AC5305" s="124"/>
      <c r="AD5305" s="80"/>
      <c r="AE5305" s="80"/>
      <c r="AF5305" s="191"/>
      <c r="AG5305" s="80"/>
      <c r="AH5305" s="2" t="s">
        <v>8024</v>
      </c>
      <c r="AI5305" s="80" t="s">
        <v>6</v>
      </c>
      <c r="AJ5305" s="80"/>
      <c r="AK5305" s="7"/>
      <c r="AL5305" s="85"/>
      <c r="AM5305" s="151" t="s">
        <v>19998</v>
      </c>
      <c r="AN5305" s="16"/>
      <c r="AO5305" s="166"/>
      <c r="AP5305" s="5">
        <f t="shared" si="83"/>
        <v>0</v>
      </c>
      <c r="AQ5305" s="16"/>
      <c r="AR5305" s="205">
        <v>1</v>
      </c>
      <c r="AS5305" s="16"/>
      <c r="AT5305" s="16"/>
      <c r="AU5305" s="16"/>
      <c r="AV5305" s="16"/>
      <c r="AW5305" s="16"/>
      <c r="AX5305" s="16"/>
    </row>
    <row r="5306" spans="1:50" customFormat="1" ht="15.75" hidden="1" customHeight="1" x14ac:dyDescent="0.2">
      <c r="A5306" s="7" t="s">
        <v>9524</v>
      </c>
      <c r="B5306" s="3" t="s">
        <v>9525</v>
      </c>
      <c r="C5306" s="85" t="s">
        <v>7939</v>
      </c>
      <c r="D5306" s="85" t="s">
        <v>13090</v>
      </c>
      <c r="E5306" s="202" t="s">
        <v>154</v>
      </c>
      <c r="F5306" s="85" t="s">
        <v>55</v>
      </c>
      <c r="G5306" s="85" t="s">
        <v>59</v>
      </c>
      <c r="H5306" s="85" t="s">
        <v>20690</v>
      </c>
      <c r="I5306" s="3" t="s">
        <v>7970</v>
      </c>
      <c r="J5306" s="85" t="s">
        <v>4435</v>
      </c>
      <c r="K5306" s="7" t="s">
        <v>3838</v>
      </c>
      <c r="L5306" s="3"/>
      <c r="M5306" s="3"/>
      <c r="N5306" s="41" t="s">
        <v>9526</v>
      </c>
      <c r="O5306" s="87">
        <v>0</v>
      </c>
      <c r="P5306" s="87">
        <v>0</v>
      </c>
      <c r="Q5306" s="87">
        <v>0</v>
      </c>
      <c r="R5306" s="87">
        <v>0</v>
      </c>
      <c r="S5306" s="87"/>
      <c r="T5306" s="87"/>
      <c r="U5306" s="85" t="s">
        <v>112</v>
      </c>
      <c r="V5306" s="179"/>
      <c r="W5306" s="7"/>
      <c r="X5306" s="3"/>
      <c r="Y5306" s="3"/>
      <c r="Z5306" s="211">
        <v>8500</v>
      </c>
      <c r="AA5306" s="11"/>
      <c r="AB5306" s="123" t="s">
        <v>7939</v>
      </c>
      <c r="AC5306" s="124"/>
      <c r="AD5306" s="41"/>
      <c r="AE5306" s="41"/>
      <c r="AF5306" s="191">
        <v>42777</v>
      </c>
      <c r="AG5306" s="41"/>
      <c r="AH5306" s="41" t="s">
        <v>8024</v>
      </c>
      <c r="AI5306" s="80" t="s">
        <v>6</v>
      </c>
      <c r="AJ5306" s="41"/>
      <c r="AK5306" s="3"/>
      <c r="AL5306" s="85"/>
      <c r="AM5306" s="151" t="s">
        <v>19998</v>
      </c>
      <c r="AN5306" s="15"/>
      <c r="AO5306" s="166"/>
      <c r="AP5306" s="5">
        <f t="shared" si="83"/>
        <v>0</v>
      </c>
      <c r="AQ5306" s="16"/>
      <c r="AR5306" s="205">
        <v>1</v>
      </c>
      <c r="AS5306" s="16"/>
      <c r="AT5306" s="16"/>
      <c r="AU5306" s="16"/>
      <c r="AV5306" s="16"/>
      <c r="AW5306" s="16"/>
      <c r="AX5306" s="16"/>
    </row>
    <row r="5307" spans="1:50" customFormat="1" ht="15.75" hidden="1" customHeight="1" x14ac:dyDescent="0.2">
      <c r="A5307" s="7" t="s">
        <v>9527</v>
      </c>
      <c r="B5307" s="1" t="s">
        <v>9528</v>
      </c>
      <c r="C5307" s="85" t="s">
        <v>7939</v>
      </c>
      <c r="D5307" s="85" t="s">
        <v>13090</v>
      </c>
      <c r="E5307" s="202" t="s">
        <v>154</v>
      </c>
      <c r="F5307" s="85" t="s">
        <v>55</v>
      </c>
      <c r="G5307" s="85" t="s">
        <v>63</v>
      </c>
      <c r="H5307" s="85" t="s">
        <v>20690</v>
      </c>
      <c r="I5307" s="3" t="s">
        <v>4564</v>
      </c>
      <c r="J5307" s="85" t="s">
        <v>4406</v>
      </c>
      <c r="K5307" s="7" t="s">
        <v>4407</v>
      </c>
      <c r="L5307" s="7"/>
      <c r="M5307" s="7"/>
      <c r="N5307" s="2" t="s">
        <v>9529</v>
      </c>
      <c r="O5307" s="87">
        <v>288186</v>
      </c>
      <c r="P5307" s="87">
        <v>28304</v>
      </c>
      <c r="Q5307" s="87">
        <v>259882</v>
      </c>
      <c r="R5307" s="87">
        <v>0</v>
      </c>
      <c r="S5307" s="87"/>
      <c r="T5307" s="87"/>
      <c r="U5307" s="85">
        <v>2017</v>
      </c>
      <c r="V5307" s="179"/>
      <c r="W5307" s="7"/>
      <c r="X5307" s="7"/>
      <c r="Y5307" s="7"/>
      <c r="Z5307" s="210">
        <v>110484</v>
      </c>
      <c r="AA5307" s="11"/>
      <c r="AB5307" s="123" t="s">
        <v>7939</v>
      </c>
      <c r="AC5307" s="124"/>
      <c r="AD5307" s="80"/>
      <c r="AE5307" s="80"/>
      <c r="AF5307" s="191">
        <v>44358</v>
      </c>
      <c r="AG5307" s="80"/>
      <c r="AH5307" s="2" t="s">
        <v>8024</v>
      </c>
      <c r="AI5307" s="80" t="s">
        <v>6</v>
      </c>
      <c r="AJ5307" s="80"/>
      <c r="AK5307" s="7"/>
      <c r="AL5307" s="85"/>
      <c r="AM5307" s="151" t="s">
        <v>19998</v>
      </c>
      <c r="AN5307" s="16"/>
      <c r="AO5307" s="166"/>
      <c r="AP5307" s="5">
        <f t="shared" si="83"/>
        <v>0</v>
      </c>
      <c r="AQ5307" s="16"/>
      <c r="AR5307" s="205">
        <v>1</v>
      </c>
      <c r="AS5307" s="16"/>
      <c r="AT5307" s="16"/>
      <c r="AU5307" s="16"/>
      <c r="AV5307" s="16"/>
      <c r="AW5307" s="16"/>
      <c r="AX5307" s="16"/>
    </row>
    <row r="5308" spans="1:50" customFormat="1" ht="15.75" hidden="1" customHeight="1" x14ac:dyDescent="0.2">
      <c r="A5308" s="7" t="s">
        <v>9530</v>
      </c>
      <c r="B5308" s="3" t="s">
        <v>9531</v>
      </c>
      <c r="C5308" s="85" t="s">
        <v>7939</v>
      </c>
      <c r="D5308" s="85" t="s">
        <v>13090</v>
      </c>
      <c r="E5308" s="202" t="s">
        <v>154</v>
      </c>
      <c r="F5308" s="85" t="s">
        <v>25110</v>
      </c>
      <c r="G5308" s="85" t="s">
        <v>13789</v>
      </c>
      <c r="H5308" s="85" t="s">
        <v>20690</v>
      </c>
      <c r="I5308" s="3" t="s">
        <v>9452</v>
      </c>
      <c r="J5308" s="85" t="s">
        <v>5308</v>
      </c>
      <c r="K5308" s="7" t="s">
        <v>9453</v>
      </c>
      <c r="L5308" s="3"/>
      <c r="M5308" s="3"/>
      <c r="N5308" s="41" t="s">
        <v>9454</v>
      </c>
      <c r="O5308" s="87">
        <v>569005</v>
      </c>
      <c r="P5308" s="87">
        <v>505731</v>
      </c>
      <c r="Q5308" s="87">
        <v>63274</v>
      </c>
      <c r="R5308" s="87">
        <v>0</v>
      </c>
      <c r="S5308" s="87"/>
      <c r="T5308" s="87"/>
      <c r="U5308" s="85">
        <v>2002</v>
      </c>
      <c r="V5308" s="179"/>
      <c r="W5308" s="7"/>
      <c r="X5308" s="3"/>
      <c r="Y5308" s="3"/>
      <c r="Z5308" s="146">
        <v>94132</v>
      </c>
      <c r="AA5308" s="11"/>
      <c r="AB5308" s="123" t="s">
        <v>7939</v>
      </c>
      <c r="AC5308" s="124"/>
      <c r="AD5308" s="41"/>
      <c r="AE5308" s="41"/>
      <c r="AF5308" s="191">
        <v>43927</v>
      </c>
      <c r="AG5308" s="41"/>
      <c r="AH5308" s="41" t="s">
        <v>13122</v>
      </c>
      <c r="AI5308" s="80" t="s">
        <v>6</v>
      </c>
      <c r="AJ5308" s="41"/>
      <c r="AK5308" s="3"/>
      <c r="AL5308" s="85"/>
      <c r="AM5308" s="151" t="s">
        <v>19998</v>
      </c>
      <c r="AN5308" s="15"/>
      <c r="AO5308" s="166"/>
      <c r="AP5308" s="5">
        <f t="shared" si="83"/>
        <v>0</v>
      </c>
      <c r="AQ5308" s="16"/>
      <c r="AR5308" s="205">
        <v>1</v>
      </c>
      <c r="AS5308" s="16"/>
      <c r="AT5308" s="16"/>
      <c r="AU5308" s="16"/>
      <c r="AV5308" s="16"/>
      <c r="AW5308" s="16"/>
      <c r="AX5308" s="16"/>
    </row>
    <row r="5309" spans="1:50" customFormat="1" ht="15.75" hidden="1" customHeight="1" x14ac:dyDescent="0.2">
      <c r="A5309" s="7" t="s">
        <v>9532</v>
      </c>
      <c r="B5309" s="1" t="s">
        <v>9533</v>
      </c>
      <c r="C5309" s="85" t="s">
        <v>7939</v>
      </c>
      <c r="D5309" s="85" t="s">
        <v>13090</v>
      </c>
      <c r="E5309" s="202" t="s">
        <v>9112</v>
      </c>
      <c r="F5309" s="85" t="s">
        <v>34</v>
      </c>
      <c r="G5309" s="85" t="s">
        <v>38</v>
      </c>
      <c r="H5309" s="85" t="s">
        <v>20690</v>
      </c>
      <c r="I5309" s="3" t="s">
        <v>8095</v>
      </c>
      <c r="J5309" s="85" t="s">
        <v>124</v>
      </c>
      <c r="K5309" s="7" t="s">
        <v>125</v>
      </c>
      <c r="L5309" s="7"/>
      <c r="M5309" s="7"/>
      <c r="N5309" s="2" t="s">
        <v>9534</v>
      </c>
      <c r="O5309" s="87">
        <v>0</v>
      </c>
      <c r="P5309" s="87">
        <v>0</v>
      </c>
      <c r="Q5309" s="87">
        <v>0</v>
      </c>
      <c r="R5309" s="87">
        <v>0</v>
      </c>
      <c r="S5309" s="87"/>
      <c r="T5309" s="87"/>
      <c r="U5309" s="85" t="s">
        <v>112</v>
      </c>
      <c r="V5309" s="179"/>
      <c r="W5309" s="7"/>
      <c r="X5309" s="7"/>
      <c r="Y5309" s="7"/>
      <c r="Z5309" s="210">
        <v>238530</v>
      </c>
      <c r="AA5309" s="11"/>
      <c r="AB5309" s="123" t="s">
        <v>7939</v>
      </c>
      <c r="AC5309" s="124"/>
      <c r="AD5309" s="80"/>
      <c r="AE5309" s="80"/>
      <c r="AF5309" s="191"/>
      <c r="AG5309" s="80"/>
      <c r="AH5309" s="2" t="s">
        <v>7952</v>
      </c>
      <c r="AI5309" s="80" t="s">
        <v>6</v>
      </c>
      <c r="AJ5309" s="80"/>
      <c r="AK5309" s="4"/>
      <c r="AL5309" s="85"/>
      <c r="AM5309" s="151" t="s">
        <v>19998</v>
      </c>
      <c r="AN5309" s="16"/>
      <c r="AO5309" s="166"/>
      <c r="AP5309" s="5">
        <f t="shared" si="83"/>
        <v>0</v>
      </c>
      <c r="AQ5309" s="16"/>
      <c r="AR5309" s="205">
        <v>1</v>
      </c>
      <c r="AS5309" s="16"/>
      <c r="AT5309" s="16"/>
      <c r="AU5309" s="16"/>
      <c r="AV5309" s="16"/>
      <c r="AW5309" s="16"/>
      <c r="AX5309" s="16"/>
    </row>
    <row r="5310" spans="1:50" customFormat="1" ht="15.75" hidden="1" customHeight="1" x14ac:dyDescent="0.2">
      <c r="A5310" s="7" t="s">
        <v>9535</v>
      </c>
      <c r="B5310" s="3" t="s">
        <v>9536</v>
      </c>
      <c r="C5310" s="85" t="s">
        <v>7939</v>
      </c>
      <c r="D5310" s="85" t="s">
        <v>13090</v>
      </c>
      <c r="E5310" s="202" t="s">
        <v>154</v>
      </c>
      <c r="F5310" s="85" t="s">
        <v>68</v>
      </c>
      <c r="G5310" s="85" t="s">
        <v>71</v>
      </c>
      <c r="H5310" s="85" t="s">
        <v>20690</v>
      </c>
      <c r="I5310" s="3" t="s">
        <v>9079</v>
      </c>
      <c r="J5310" s="85" t="s">
        <v>105</v>
      </c>
      <c r="K5310" s="7" t="s">
        <v>102</v>
      </c>
      <c r="L5310" s="3"/>
      <c r="M5310" s="3"/>
      <c r="N5310" s="41" t="s">
        <v>28953</v>
      </c>
      <c r="O5310" s="87">
        <v>785867</v>
      </c>
      <c r="P5310" s="87">
        <v>658867</v>
      </c>
      <c r="Q5310" s="87">
        <v>127000</v>
      </c>
      <c r="R5310" s="87">
        <v>0</v>
      </c>
      <c r="S5310" s="87"/>
      <c r="T5310" s="87"/>
      <c r="U5310" s="85">
        <v>2004</v>
      </c>
      <c r="V5310" s="179"/>
      <c r="W5310" s="7"/>
      <c r="X5310" s="3"/>
      <c r="Y5310" s="3"/>
      <c r="Z5310" s="146">
        <v>90000</v>
      </c>
      <c r="AA5310" s="11"/>
      <c r="AB5310" s="123" t="s">
        <v>7939</v>
      </c>
      <c r="AC5310" s="124"/>
      <c r="AD5310" s="41"/>
      <c r="AE5310" s="41"/>
      <c r="AF5310" s="191">
        <v>43927</v>
      </c>
      <c r="AG5310" s="41"/>
      <c r="AH5310" s="41" t="s">
        <v>8189</v>
      </c>
      <c r="AI5310" s="80" t="s">
        <v>6</v>
      </c>
      <c r="AJ5310" s="41"/>
      <c r="AK5310" s="3"/>
      <c r="AL5310" s="85"/>
      <c r="AM5310" s="151" t="s">
        <v>19998</v>
      </c>
      <c r="AN5310" s="15"/>
      <c r="AO5310" s="166"/>
      <c r="AP5310" s="5">
        <f t="shared" si="83"/>
        <v>0</v>
      </c>
      <c r="AQ5310" s="16"/>
      <c r="AR5310" s="205">
        <v>1</v>
      </c>
      <c r="AS5310" s="16"/>
      <c r="AT5310" s="16"/>
      <c r="AU5310" s="16"/>
      <c r="AV5310" s="16"/>
      <c r="AW5310" s="16"/>
      <c r="AX5310" s="16"/>
    </row>
    <row r="5311" spans="1:50" customFormat="1" ht="15.75" hidden="1" customHeight="1" x14ac:dyDescent="0.2">
      <c r="A5311" s="7" t="s">
        <v>9537</v>
      </c>
      <c r="B5311" s="3" t="s">
        <v>9538</v>
      </c>
      <c r="C5311" s="85" t="s">
        <v>7939</v>
      </c>
      <c r="D5311" s="85" t="s">
        <v>13090</v>
      </c>
      <c r="E5311" s="202" t="s">
        <v>154</v>
      </c>
      <c r="F5311" s="85" t="s">
        <v>25110</v>
      </c>
      <c r="G5311" s="85" t="s">
        <v>13789</v>
      </c>
      <c r="H5311" s="85" t="s">
        <v>20690</v>
      </c>
      <c r="I5311" s="3" t="s">
        <v>9452</v>
      </c>
      <c r="J5311" s="85" t="s">
        <v>5308</v>
      </c>
      <c r="K5311" s="7" t="s">
        <v>9453</v>
      </c>
      <c r="L5311" s="3"/>
      <c r="M5311" s="3"/>
      <c r="N5311" s="41" t="s">
        <v>9454</v>
      </c>
      <c r="O5311" s="87">
        <v>189140</v>
      </c>
      <c r="P5311" s="87">
        <v>152917</v>
      </c>
      <c r="Q5311" s="87">
        <v>36223</v>
      </c>
      <c r="R5311" s="87">
        <v>0</v>
      </c>
      <c r="S5311" s="87"/>
      <c r="T5311" s="87"/>
      <c r="U5311" s="85">
        <v>2003</v>
      </c>
      <c r="V5311" s="179"/>
      <c r="W5311" s="7"/>
      <c r="X5311" s="3"/>
      <c r="Y5311" s="3"/>
      <c r="Z5311" s="146">
        <v>94132</v>
      </c>
      <c r="AA5311" s="11"/>
      <c r="AB5311" s="123" t="s">
        <v>7939</v>
      </c>
      <c r="AC5311" s="124"/>
      <c r="AD5311" s="41"/>
      <c r="AE5311" s="41"/>
      <c r="AF5311" s="191">
        <v>43927</v>
      </c>
      <c r="AG5311" s="41"/>
      <c r="AH5311" s="41" t="s">
        <v>13122</v>
      </c>
      <c r="AI5311" s="80" t="s">
        <v>6</v>
      </c>
      <c r="AJ5311" s="41"/>
      <c r="AK5311" s="3"/>
      <c r="AL5311" s="85"/>
      <c r="AM5311" s="151" t="s">
        <v>19998</v>
      </c>
      <c r="AN5311" s="15"/>
      <c r="AO5311" s="166"/>
      <c r="AP5311" s="5">
        <f t="shared" si="83"/>
        <v>0</v>
      </c>
      <c r="AQ5311" s="16"/>
      <c r="AR5311" s="205">
        <v>1</v>
      </c>
      <c r="AS5311" s="16"/>
      <c r="AT5311" s="16"/>
      <c r="AU5311" s="16"/>
      <c r="AV5311" s="16"/>
      <c r="AW5311" s="16"/>
      <c r="AX5311" s="16"/>
    </row>
    <row r="5312" spans="1:50" customFormat="1" ht="15.75" hidden="1" customHeight="1" x14ac:dyDescent="0.2">
      <c r="A5312" s="7" t="s">
        <v>9539</v>
      </c>
      <c r="B5312" s="3" t="s">
        <v>9540</v>
      </c>
      <c r="C5312" s="85" t="s">
        <v>7939</v>
      </c>
      <c r="D5312" s="85" t="s">
        <v>13090</v>
      </c>
      <c r="E5312" s="202" t="s">
        <v>154</v>
      </c>
      <c r="F5312" s="85" t="s">
        <v>40</v>
      </c>
      <c r="G5312" s="85" t="s">
        <v>44</v>
      </c>
      <c r="H5312" s="85" t="s">
        <v>20690</v>
      </c>
      <c r="I5312" s="3" t="s">
        <v>8697</v>
      </c>
      <c r="J5312" s="85" t="s">
        <v>105</v>
      </c>
      <c r="K5312" s="7" t="s">
        <v>102</v>
      </c>
      <c r="L5312" s="3"/>
      <c r="M5312" s="3"/>
      <c r="N5312" s="41" t="s">
        <v>9541</v>
      </c>
      <c r="O5312" s="87">
        <v>0</v>
      </c>
      <c r="P5312" s="87">
        <v>0</v>
      </c>
      <c r="Q5312" s="87">
        <v>0</v>
      </c>
      <c r="R5312" s="87">
        <v>0</v>
      </c>
      <c r="S5312" s="87"/>
      <c r="T5312" s="87"/>
      <c r="U5312" s="85" t="s">
        <v>112</v>
      </c>
      <c r="V5312" s="179"/>
      <c r="W5312" s="7"/>
      <c r="X5312" s="3"/>
      <c r="Y5312" s="3"/>
      <c r="Z5312" s="146">
        <v>29680</v>
      </c>
      <c r="AA5312" s="11"/>
      <c r="AB5312" s="123" t="s">
        <v>7939</v>
      </c>
      <c r="AC5312" s="124"/>
      <c r="AD5312" s="41"/>
      <c r="AE5312" s="41"/>
      <c r="AF5312" s="191">
        <v>40114</v>
      </c>
      <c r="AG5312" s="41"/>
      <c r="AH5312" s="41" t="s">
        <v>8211</v>
      </c>
      <c r="AI5312" s="80" t="s">
        <v>6</v>
      </c>
      <c r="AJ5312" s="41"/>
      <c r="AK5312" s="4"/>
      <c r="AL5312" s="85"/>
      <c r="AM5312" s="151" t="s">
        <v>19998</v>
      </c>
      <c r="AN5312" s="15"/>
      <c r="AO5312" s="166"/>
      <c r="AP5312" s="5">
        <f t="shared" si="83"/>
        <v>0</v>
      </c>
      <c r="AQ5312" s="16"/>
      <c r="AR5312" s="205">
        <v>1</v>
      </c>
      <c r="AS5312" s="16"/>
      <c r="AT5312" s="16"/>
      <c r="AU5312" s="16"/>
      <c r="AV5312" s="16"/>
      <c r="AW5312" s="16"/>
      <c r="AX5312" s="16"/>
    </row>
    <row r="5313" spans="1:50" customFormat="1" ht="15.75" hidden="1" customHeight="1" x14ac:dyDescent="0.2">
      <c r="A5313" s="7" t="s">
        <v>9542</v>
      </c>
      <c r="B5313" s="3" t="s">
        <v>9543</v>
      </c>
      <c r="C5313" s="85" t="s">
        <v>7939</v>
      </c>
      <c r="D5313" s="85" t="s">
        <v>13090</v>
      </c>
      <c r="E5313" s="202" t="s">
        <v>154</v>
      </c>
      <c r="F5313" s="85" t="s">
        <v>25110</v>
      </c>
      <c r="G5313" s="85" t="s">
        <v>13789</v>
      </c>
      <c r="H5313" s="85" t="s">
        <v>20690</v>
      </c>
      <c r="I5313" s="3" t="s">
        <v>9452</v>
      </c>
      <c r="J5313" s="85" t="s">
        <v>5308</v>
      </c>
      <c r="K5313" s="7" t="s">
        <v>9453</v>
      </c>
      <c r="L5313" s="3"/>
      <c r="M5313" s="3"/>
      <c r="N5313" s="41" t="s">
        <v>9454</v>
      </c>
      <c r="O5313" s="87">
        <v>51080</v>
      </c>
      <c r="P5313" s="87">
        <v>51080</v>
      </c>
      <c r="Q5313" s="87">
        <v>0</v>
      </c>
      <c r="R5313" s="87">
        <v>0</v>
      </c>
      <c r="S5313" s="87"/>
      <c r="T5313" s="87"/>
      <c r="U5313" s="85">
        <v>2007</v>
      </c>
      <c r="V5313" s="179"/>
      <c r="W5313" s="7"/>
      <c r="X5313" s="3"/>
      <c r="Y5313" s="3"/>
      <c r="Z5313" s="146">
        <v>57348</v>
      </c>
      <c r="AA5313" s="11"/>
      <c r="AB5313" s="123" t="s">
        <v>7939</v>
      </c>
      <c r="AC5313" s="124"/>
      <c r="AD5313" s="41"/>
      <c r="AE5313" s="41"/>
      <c r="AF5313" s="191">
        <v>43927</v>
      </c>
      <c r="AG5313" s="41"/>
      <c r="AH5313" s="41" t="s">
        <v>13121</v>
      </c>
      <c r="AI5313" s="80" t="s">
        <v>6</v>
      </c>
      <c r="AJ5313" s="41"/>
      <c r="AK5313" s="3"/>
      <c r="AL5313" s="85"/>
      <c r="AM5313" s="151" t="s">
        <v>19998</v>
      </c>
      <c r="AN5313" s="15"/>
      <c r="AO5313" s="166"/>
      <c r="AP5313" s="5">
        <f t="shared" si="83"/>
        <v>0</v>
      </c>
      <c r="AQ5313" s="16"/>
      <c r="AR5313" s="205">
        <v>1</v>
      </c>
      <c r="AS5313" s="16"/>
      <c r="AT5313" s="16"/>
      <c r="AU5313" s="16"/>
      <c r="AV5313" s="16"/>
      <c r="AW5313" s="16"/>
      <c r="AX5313" s="16"/>
    </row>
    <row r="5314" spans="1:50" customFormat="1" ht="15.75" hidden="1" customHeight="1" x14ac:dyDescent="0.2">
      <c r="A5314" s="7" t="s">
        <v>9544</v>
      </c>
      <c r="B5314" s="3" t="s">
        <v>9545</v>
      </c>
      <c r="C5314" s="85" t="s">
        <v>7939</v>
      </c>
      <c r="D5314" s="85" t="s">
        <v>13090</v>
      </c>
      <c r="E5314" s="202" t="s">
        <v>154</v>
      </c>
      <c r="F5314" s="85" t="s">
        <v>34</v>
      </c>
      <c r="G5314" s="85" t="s">
        <v>38</v>
      </c>
      <c r="H5314" s="85" t="s">
        <v>20690</v>
      </c>
      <c r="I5314" s="3" t="s">
        <v>8095</v>
      </c>
      <c r="J5314" s="85" t="s">
        <v>223</v>
      </c>
      <c r="K5314" s="7" t="s">
        <v>4909</v>
      </c>
      <c r="L5314" s="3"/>
      <c r="M5314" s="3"/>
      <c r="N5314" s="41" t="s">
        <v>13169</v>
      </c>
      <c r="O5314" s="87">
        <v>6261857</v>
      </c>
      <c r="P5314" s="87">
        <v>2641708</v>
      </c>
      <c r="Q5314" s="87">
        <v>3620149</v>
      </c>
      <c r="R5314" s="87">
        <v>638553</v>
      </c>
      <c r="S5314" s="87"/>
      <c r="T5314" s="87"/>
      <c r="U5314" s="85">
        <v>2012</v>
      </c>
      <c r="V5314" s="179"/>
      <c r="W5314" s="7"/>
      <c r="X5314" s="3"/>
      <c r="Y5314" s="3"/>
      <c r="Z5314" s="146">
        <v>728161</v>
      </c>
      <c r="AA5314" s="11"/>
      <c r="AB5314" s="123" t="s">
        <v>7939</v>
      </c>
      <c r="AC5314" s="124"/>
      <c r="AD5314" s="41"/>
      <c r="AE5314" s="41"/>
      <c r="AF5314" s="191">
        <v>43927</v>
      </c>
      <c r="AG5314" s="41"/>
      <c r="AH5314" s="41" t="s">
        <v>7952</v>
      </c>
      <c r="AI5314" s="80" t="s">
        <v>6</v>
      </c>
      <c r="AJ5314" s="41"/>
      <c r="AK5314" s="4"/>
      <c r="AL5314" s="85"/>
      <c r="AM5314" s="151" t="s">
        <v>19998</v>
      </c>
      <c r="AN5314" s="15"/>
      <c r="AO5314" s="166"/>
      <c r="AP5314" s="5">
        <f t="shared" si="83"/>
        <v>0</v>
      </c>
      <c r="AQ5314" s="16"/>
      <c r="AR5314" s="205">
        <v>1</v>
      </c>
      <c r="AS5314" s="16"/>
      <c r="AT5314" s="16"/>
      <c r="AU5314" s="16"/>
      <c r="AV5314" s="16"/>
      <c r="AW5314" s="16"/>
      <c r="AX5314" s="16"/>
    </row>
    <row r="5315" spans="1:50" customFormat="1" ht="15.75" hidden="1" customHeight="1" x14ac:dyDescent="0.2">
      <c r="A5315" s="7" t="s">
        <v>9546</v>
      </c>
      <c r="B5315" s="3" t="s">
        <v>9547</v>
      </c>
      <c r="C5315" s="85" t="s">
        <v>7939</v>
      </c>
      <c r="D5315" s="85" t="s">
        <v>13090</v>
      </c>
      <c r="E5315" s="202" t="s">
        <v>154</v>
      </c>
      <c r="F5315" s="85" t="s">
        <v>55</v>
      </c>
      <c r="G5315" s="85" t="s">
        <v>59</v>
      </c>
      <c r="H5315" s="85" t="s">
        <v>20690</v>
      </c>
      <c r="I5315" s="3" t="s">
        <v>7970</v>
      </c>
      <c r="J5315" s="85" t="s">
        <v>4406</v>
      </c>
      <c r="K5315" s="7" t="s">
        <v>4407</v>
      </c>
      <c r="L5315" s="3"/>
      <c r="M5315" s="3"/>
      <c r="N5315" s="41" t="s">
        <v>13170</v>
      </c>
      <c r="O5315" s="87">
        <v>0</v>
      </c>
      <c r="P5315" s="87">
        <v>0</v>
      </c>
      <c r="Q5315" s="87">
        <v>0</v>
      </c>
      <c r="R5315" s="87">
        <v>0</v>
      </c>
      <c r="S5315" s="87"/>
      <c r="T5315" s="87"/>
      <c r="U5315" s="85" t="s">
        <v>112</v>
      </c>
      <c r="V5315" s="179"/>
      <c r="W5315" s="7"/>
      <c r="X5315" s="3"/>
      <c r="Y5315" s="3"/>
      <c r="Z5315" s="211">
        <v>6818</v>
      </c>
      <c r="AA5315" s="11"/>
      <c r="AB5315" s="123" t="s">
        <v>7939</v>
      </c>
      <c r="AC5315" s="124"/>
      <c r="AD5315" s="41"/>
      <c r="AE5315" s="41"/>
      <c r="AF5315" s="191">
        <v>43927</v>
      </c>
      <c r="AG5315" s="41"/>
      <c r="AH5315" s="41" t="s">
        <v>8024</v>
      </c>
      <c r="AI5315" s="80" t="s">
        <v>6</v>
      </c>
      <c r="AJ5315" s="41"/>
      <c r="AK5315" s="3"/>
      <c r="AL5315" s="85"/>
      <c r="AM5315" s="151" t="s">
        <v>19998</v>
      </c>
      <c r="AN5315" s="15"/>
      <c r="AO5315" s="166"/>
      <c r="AP5315" s="5">
        <f t="shared" si="83"/>
        <v>0</v>
      </c>
      <c r="AQ5315" s="16"/>
      <c r="AR5315" s="205">
        <v>1</v>
      </c>
      <c r="AS5315" s="16"/>
      <c r="AT5315" s="16"/>
      <c r="AU5315" s="16"/>
      <c r="AV5315" s="16"/>
      <c r="AW5315" s="16"/>
      <c r="AX5315" s="16"/>
    </row>
    <row r="5316" spans="1:50" customFormat="1" ht="15.75" hidden="1" customHeight="1" x14ac:dyDescent="0.2">
      <c r="A5316" s="7" t="s">
        <v>9548</v>
      </c>
      <c r="B5316" s="1" t="s">
        <v>9549</v>
      </c>
      <c r="C5316" s="85" t="s">
        <v>7939</v>
      </c>
      <c r="D5316" s="85" t="s">
        <v>13090</v>
      </c>
      <c r="E5316" s="202" t="s">
        <v>154</v>
      </c>
      <c r="F5316" s="85" t="s">
        <v>55</v>
      </c>
      <c r="G5316" s="85" t="s">
        <v>15355</v>
      </c>
      <c r="H5316" s="85" t="s">
        <v>20690</v>
      </c>
      <c r="I5316" s="3" t="s">
        <v>7579</v>
      </c>
      <c r="J5316" s="85" t="s">
        <v>4435</v>
      </c>
      <c r="K5316" s="7" t="s">
        <v>4744</v>
      </c>
      <c r="L5316" s="7"/>
      <c r="M5316" s="7"/>
      <c r="N5316" s="2" t="s">
        <v>22903</v>
      </c>
      <c r="O5316" s="87">
        <v>0</v>
      </c>
      <c r="P5316" s="87">
        <v>0</v>
      </c>
      <c r="Q5316" s="87">
        <v>0</v>
      </c>
      <c r="R5316" s="87">
        <v>0</v>
      </c>
      <c r="S5316" s="87"/>
      <c r="T5316" s="87"/>
      <c r="U5316" s="85" t="s">
        <v>112</v>
      </c>
      <c r="V5316" s="179"/>
      <c r="W5316" s="7"/>
      <c r="X5316" s="7"/>
      <c r="Y5316" s="7"/>
      <c r="Z5316" s="210">
        <v>47925</v>
      </c>
      <c r="AA5316" s="11"/>
      <c r="AB5316" s="123" t="s">
        <v>7939</v>
      </c>
      <c r="AC5316" s="124"/>
      <c r="AD5316" s="80"/>
      <c r="AE5316" s="80"/>
      <c r="AF5316" s="191">
        <v>45127</v>
      </c>
      <c r="AG5316" s="80"/>
      <c r="AH5316" s="2" t="s">
        <v>8024</v>
      </c>
      <c r="AI5316" s="80" t="s">
        <v>6</v>
      </c>
      <c r="AJ5316" s="80"/>
      <c r="AK5316" s="7"/>
      <c r="AL5316" s="85"/>
      <c r="AM5316" s="151" t="s">
        <v>19998</v>
      </c>
      <c r="AN5316" s="16"/>
      <c r="AO5316" s="166"/>
      <c r="AP5316" s="5">
        <f t="shared" si="83"/>
        <v>0</v>
      </c>
      <c r="AQ5316" s="16"/>
      <c r="AR5316" s="205">
        <v>1</v>
      </c>
      <c r="AS5316" s="16"/>
      <c r="AT5316" s="16"/>
      <c r="AU5316" s="16"/>
      <c r="AV5316" s="16"/>
      <c r="AW5316" s="16"/>
      <c r="AX5316" s="16"/>
    </row>
    <row r="5317" spans="1:50" customFormat="1" ht="15.75" hidden="1" customHeight="1" x14ac:dyDescent="0.2">
      <c r="A5317" s="7" t="s">
        <v>9550</v>
      </c>
      <c r="B5317" s="3" t="s">
        <v>9551</v>
      </c>
      <c r="C5317" s="85" t="s">
        <v>7939</v>
      </c>
      <c r="D5317" s="85" t="s">
        <v>13090</v>
      </c>
      <c r="E5317" s="202" t="s">
        <v>154</v>
      </c>
      <c r="F5317" s="85" t="s">
        <v>25110</v>
      </c>
      <c r="G5317" s="85" t="s">
        <v>13789</v>
      </c>
      <c r="H5317" s="85" t="s">
        <v>20690</v>
      </c>
      <c r="I5317" s="3" t="s">
        <v>9452</v>
      </c>
      <c r="J5317" s="85" t="s">
        <v>5308</v>
      </c>
      <c r="K5317" s="7" t="s">
        <v>9453</v>
      </c>
      <c r="L5317" s="3"/>
      <c r="M5317" s="3"/>
      <c r="N5317" s="41" t="s">
        <v>9454</v>
      </c>
      <c r="O5317" s="87">
        <v>307147</v>
      </c>
      <c r="P5317" s="87">
        <v>211497</v>
      </c>
      <c r="Q5317" s="87">
        <v>95650</v>
      </c>
      <c r="R5317" s="87">
        <v>0</v>
      </c>
      <c r="S5317" s="87"/>
      <c r="T5317" s="87"/>
      <c r="U5317" s="85">
        <v>2000</v>
      </c>
      <c r="V5317" s="179"/>
      <c r="W5317" s="7"/>
      <c r="X5317" s="3"/>
      <c r="Y5317" s="3"/>
      <c r="Z5317" s="146">
        <v>24099</v>
      </c>
      <c r="AA5317" s="11"/>
      <c r="AB5317" s="123" t="s">
        <v>7939</v>
      </c>
      <c r="AC5317" s="124"/>
      <c r="AD5317" s="41"/>
      <c r="AE5317" s="41"/>
      <c r="AF5317" s="191">
        <v>43927</v>
      </c>
      <c r="AG5317" s="41"/>
      <c r="AH5317" s="41" t="s">
        <v>8189</v>
      </c>
      <c r="AI5317" s="80" t="s">
        <v>6</v>
      </c>
      <c r="AJ5317" s="41"/>
      <c r="AK5317" s="3"/>
      <c r="AL5317" s="85"/>
      <c r="AM5317" s="151" t="s">
        <v>19998</v>
      </c>
      <c r="AN5317" s="15"/>
      <c r="AO5317" s="166"/>
      <c r="AP5317" s="5">
        <f t="shared" si="83"/>
        <v>0</v>
      </c>
      <c r="AQ5317" s="16"/>
      <c r="AR5317" s="205">
        <v>1</v>
      </c>
      <c r="AS5317" s="16"/>
      <c r="AT5317" s="16"/>
      <c r="AU5317" s="16"/>
      <c r="AV5317" s="16"/>
      <c r="AW5317" s="16"/>
      <c r="AX5317" s="16"/>
    </row>
    <row r="5318" spans="1:50" customFormat="1" ht="15.75" hidden="1" customHeight="1" x14ac:dyDescent="0.2">
      <c r="A5318" s="7" t="s">
        <v>9552</v>
      </c>
      <c r="B5318" s="3" t="s">
        <v>9553</v>
      </c>
      <c r="C5318" s="85" t="s">
        <v>7939</v>
      </c>
      <c r="D5318" s="85" t="s">
        <v>13090</v>
      </c>
      <c r="E5318" s="202" t="s">
        <v>154</v>
      </c>
      <c r="F5318" s="85" t="s">
        <v>55</v>
      </c>
      <c r="G5318" s="85" t="s">
        <v>57</v>
      </c>
      <c r="H5318" s="85" t="s">
        <v>20690</v>
      </c>
      <c r="I5318" s="3" t="s">
        <v>4564</v>
      </c>
      <c r="J5318" s="85" t="s">
        <v>124</v>
      </c>
      <c r="K5318" s="7" t="s">
        <v>125</v>
      </c>
      <c r="L5318" s="3"/>
      <c r="M5318" s="3"/>
      <c r="N5318" s="41" t="s">
        <v>3420</v>
      </c>
      <c r="O5318" s="87">
        <v>75977</v>
      </c>
      <c r="P5318" s="87">
        <v>45363</v>
      </c>
      <c r="Q5318" s="87">
        <v>30614</v>
      </c>
      <c r="R5318" s="87">
        <v>0</v>
      </c>
      <c r="S5318" s="87"/>
      <c r="T5318" s="87"/>
      <c r="U5318" s="85">
        <v>2008</v>
      </c>
      <c r="V5318" s="179"/>
      <c r="W5318" s="7"/>
      <c r="X5318" s="3"/>
      <c r="Y5318" s="3"/>
      <c r="Z5318" s="146">
        <v>82000</v>
      </c>
      <c r="AA5318" s="11"/>
      <c r="AB5318" s="123" t="s">
        <v>7939</v>
      </c>
      <c r="AC5318" s="124"/>
      <c r="AD5318" s="41"/>
      <c r="AE5318" s="41"/>
      <c r="AF5318" s="191">
        <v>43927</v>
      </c>
      <c r="AG5318" s="41"/>
      <c r="AH5318" s="41" t="s">
        <v>8024</v>
      </c>
      <c r="AI5318" s="80" t="s">
        <v>6</v>
      </c>
      <c r="AJ5318" s="41"/>
      <c r="AK5318" s="3"/>
      <c r="AL5318" s="85"/>
      <c r="AM5318" s="151" t="s">
        <v>19998</v>
      </c>
      <c r="AN5318" s="15"/>
      <c r="AO5318" s="166"/>
      <c r="AP5318" s="5">
        <f t="shared" ref="AP5318:AP5381" si="84">SUBTOTAL(109,U5318)</f>
        <v>0</v>
      </c>
      <c r="AQ5318" s="16"/>
      <c r="AR5318" s="205">
        <v>1</v>
      </c>
      <c r="AS5318" s="16"/>
      <c r="AT5318" s="16"/>
      <c r="AU5318" s="16"/>
      <c r="AV5318" s="16"/>
      <c r="AW5318" s="16"/>
      <c r="AX5318" s="16"/>
    </row>
    <row r="5319" spans="1:50" customFormat="1" ht="15.75" hidden="1" customHeight="1" x14ac:dyDescent="0.2">
      <c r="A5319" s="7" t="s">
        <v>9554</v>
      </c>
      <c r="B5319" s="1" t="s">
        <v>9555</v>
      </c>
      <c r="C5319" s="85" t="s">
        <v>7939</v>
      </c>
      <c r="D5319" s="85" t="s">
        <v>13090</v>
      </c>
      <c r="E5319" s="202" t="s">
        <v>8031</v>
      </c>
      <c r="F5319" s="85" t="s">
        <v>68</v>
      </c>
      <c r="G5319" s="85" t="s">
        <v>72</v>
      </c>
      <c r="H5319" s="85" t="s">
        <v>20690</v>
      </c>
      <c r="I5319" s="3" t="s">
        <v>9556</v>
      </c>
      <c r="J5319" s="85" t="s">
        <v>115</v>
      </c>
      <c r="K5319" s="7" t="s">
        <v>4416</v>
      </c>
      <c r="L5319" s="7"/>
      <c r="M5319" s="7"/>
      <c r="N5319" s="2" t="s">
        <v>9557</v>
      </c>
      <c r="O5319" s="87">
        <v>0</v>
      </c>
      <c r="P5319" s="87">
        <v>0</v>
      </c>
      <c r="Q5319" s="87">
        <v>0</v>
      </c>
      <c r="R5319" s="87">
        <v>0</v>
      </c>
      <c r="S5319" s="87"/>
      <c r="T5319" s="87"/>
      <c r="U5319" s="85" t="s">
        <v>112</v>
      </c>
      <c r="V5319" s="179"/>
      <c r="W5319" s="7"/>
      <c r="X5319" s="7"/>
      <c r="Y5319" s="7"/>
      <c r="Z5319" s="210">
        <v>30438</v>
      </c>
      <c r="AA5319" s="11"/>
      <c r="AB5319" s="123" t="s">
        <v>7939</v>
      </c>
      <c r="AC5319" s="124"/>
      <c r="AD5319" s="80"/>
      <c r="AE5319" s="80"/>
      <c r="AF5319" s="191"/>
      <c r="AG5319" s="41"/>
      <c r="AH5319" s="2" t="s">
        <v>8189</v>
      </c>
      <c r="AI5319" s="80" t="s">
        <v>6</v>
      </c>
      <c r="AJ5319" s="80"/>
      <c r="AK5319" s="7"/>
      <c r="AL5319" s="85"/>
      <c r="AM5319" s="151" t="s">
        <v>19998</v>
      </c>
      <c r="AN5319" s="16"/>
      <c r="AO5319" s="166"/>
      <c r="AP5319" s="5">
        <f t="shared" si="84"/>
        <v>0</v>
      </c>
      <c r="AQ5319" s="16"/>
      <c r="AR5319" s="205">
        <v>1</v>
      </c>
      <c r="AS5319" s="16"/>
      <c r="AT5319" s="16"/>
      <c r="AU5319" s="16"/>
      <c r="AV5319" s="16"/>
      <c r="AW5319" s="16"/>
      <c r="AX5319" s="16"/>
    </row>
    <row r="5320" spans="1:50" customFormat="1" ht="15.75" hidden="1" customHeight="1" x14ac:dyDescent="0.2">
      <c r="A5320" s="7" t="s">
        <v>9558</v>
      </c>
      <c r="B5320" s="3" t="s">
        <v>9559</v>
      </c>
      <c r="C5320" s="85" t="s">
        <v>7939</v>
      </c>
      <c r="D5320" s="85" t="s">
        <v>13090</v>
      </c>
      <c r="E5320" s="202" t="s">
        <v>154</v>
      </c>
      <c r="F5320" s="85" t="s">
        <v>55</v>
      </c>
      <c r="G5320" s="85" t="s">
        <v>63</v>
      </c>
      <c r="H5320" s="85" t="s">
        <v>20690</v>
      </c>
      <c r="I5320" s="3" t="s">
        <v>4564</v>
      </c>
      <c r="J5320" s="85" t="s">
        <v>26013</v>
      </c>
      <c r="K5320" s="7" t="s">
        <v>4657</v>
      </c>
      <c r="L5320" s="3"/>
      <c r="M5320" s="3"/>
      <c r="N5320" s="41" t="s">
        <v>9560</v>
      </c>
      <c r="O5320" s="87">
        <v>581384</v>
      </c>
      <c r="P5320" s="87">
        <v>49784</v>
      </c>
      <c r="Q5320" s="87">
        <v>531600</v>
      </c>
      <c r="R5320" s="87">
        <v>0</v>
      </c>
      <c r="S5320" s="87"/>
      <c r="T5320" s="87"/>
      <c r="U5320" s="85">
        <v>2016</v>
      </c>
      <c r="V5320" s="179"/>
      <c r="W5320" s="7"/>
      <c r="X5320" s="3"/>
      <c r="Y5320" s="3"/>
      <c r="Z5320" s="146">
        <v>265391</v>
      </c>
      <c r="AA5320" s="11"/>
      <c r="AB5320" s="123" t="s">
        <v>7939</v>
      </c>
      <c r="AC5320" s="124"/>
      <c r="AD5320" s="41"/>
      <c r="AE5320" s="41"/>
      <c r="AF5320" s="191">
        <v>42901</v>
      </c>
      <c r="AG5320" s="41"/>
      <c r="AH5320" s="41" t="s">
        <v>8024</v>
      </c>
      <c r="AI5320" s="80" t="s">
        <v>6</v>
      </c>
      <c r="AJ5320" s="41"/>
      <c r="AK5320" s="3"/>
      <c r="AL5320" s="85"/>
      <c r="AM5320" s="151" t="s">
        <v>19998</v>
      </c>
      <c r="AN5320" s="15"/>
      <c r="AO5320" s="166"/>
      <c r="AP5320" s="5">
        <f t="shared" si="84"/>
        <v>0</v>
      </c>
      <c r="AQ5320" s="16"/>
      <c r="AR5320" s="205">
        <v>1</v>
      </c>
      <c r="AS5320" s="16"/>
      <c r="AT5320" s="16"/>
      <c r="AU5320" s="16"/>
      <c r="AV5320" s="16"/>
      <c r="AW5320" s="16"/>
      <c r="AX5320" s="16"/>
    </row>
    <row r="5321" spans="1:50" customFormat="1" ht="15.75" hidden="1" customHeight="1" x14ac:dyDescent="0.2">
      <c r="A5321" s="7" t="s">
        <v>9561</v>
      </c>
      <c r="B5321" s="3" t="s">
        <v>9562</v>
      </c>
      <c r="C5321" s="85" t="s">
        <v>7939</v>
      </c>
      <c r="D5321" s="85" t="s">
        <v>13090</v>
      </c>
      <c r="E5321" s="202" t="s">
        <v>154</v>
      </c>
      <c r="F5321" s="85" t="s">
        <v>34</v>
      </c>
      <c r="G5321" s="85" t="s">
        <v>38</v>
      </c>
      <c r="H5321" s="85" t="s">
        <v>20690</v>
      </c>
      <c r="I5321" s="3" t="s">
        <v>8095</v>
      </c>
      <c r="J5321" s="85" t="s">
        <v>4447</v>
      </c>
      <c r="K5321" s="7" t="s">
        <v>4448</v>
      </c>
      <c r="L5321" s="3"/>
      <c r="M5321" s="3"/>
      <c r="N5321" s="41" t="s">
        <v>9563</v>
      </c>
      <c r="O5321" s="87">
        <v>18874424</v>
      </c>
      <c r="P5321" s="87">
        <v>8518238</v>
      </c>
      <c r="Q5321" s="87">
        <v>10356186</v>
      </c>
      <c r="R5321" s="87">
        <v>2288670</v>
      </c>
      <c r="S5321" s="87"/>
      <c r="T5321" s="87"/>
      <c r="U5321" s="85">
        <v>2013</v>
      </c>
      <c r="V5321" s="179"/>
      <c r="W5321" s="7"/>
      <c r="X5321" s="3"/>
      <c r="Y5321" s="3"/>
      <c r="Z5321" s="146">
        <v>1426648</v>
      </c>
      <c r="AA5321" s="11"/>
      <c r="AB5321" s="123" t="s">
        <v>7939</v>
      </c>
      <c r="AC5321" s="124"/>
      <c r="AD5321" s="41"/>
      <c r="AE5321" s="41"/>
      <c r="AF5321" s="191">
        <v>43927</v>
      </c>
      <c r="AG5321" s="41"/>
      <c r="AH5321" s="41" t="s">
        <v>7952</v>
      </c>
      <c r="AI5321" s="80" t="s">
        <v>6</v>
      </c>
      <c r="AJ5321" s="41"/>
      <c r="AK5321" s="4"/>
      <c r="AL5321" s="85"/>
      <c r="AM5321" s="151" t="s">
        <v>19998</v>
      </c>
      <c r="AN5321" s="15"/>
      <c r="AO5321" s="166"/>
      <c r="AP5321" s="5">
        <f t="shared" si="84"/>
        <v>0</v>
      </c>
      <c r="AQ5321" s="16"/>
      <c r="AR5321" s="205">
        <v>1</v>
      </c>
      <c r="AS5321" s="16"/>
      <c r="AT5321" s="16"/>
      <c r="AU5321" s="16"/>
      <c r="AV5321" s="16"/>
      <c r="AW5321" s="16"/>
      <c r="AX5321" s="16"/>
    </row>
    <row r="5322" spans="1:50" customFormat="1" ht="15.75" hidden="1" customHeight="1" x14ac:dyDescent="0.2">
      <c r="A5322" s="7" t="s">
        <v>9564</v>
      </c>
      <c r="B5322" s="3" t="s">
        <v>9565</v>
      </c>
      <c r="C5322" s="85" t="s">
        <v>7939</v>
      </c>
      <c r="D5322" s="85" t="s">
        <v>13090</v>
      </c>
      <c r="E5322" s="202" t="s">
        <v>154</v>
      </c>
      <c r="F5322" s="85" t="s">
        <v>25110</v>
      </c>
      <c r="G5322" s="85" t="s">
        <v>47</v>
      </c>
      <c r="H5322" s="85" t="s">
        <v>20690</v>
      </c>
      <c r="I5322" s="3" t="s">
        <v>8649</v>
      </c>
      <c r="J5322" s="85" t="s">
        <v>4435</v>
      </c>
      <c r="K5322" s="7" t="s">
        <v>3838</v>
      </c>
      <c r="L5322" s="3"/>
      <c r="M5322" s="3"/>
      <c r="N5322" s="41" t="s">
        <v>9566</v>
      </c>
      <c r="O5322" s="87">
        <v>109706</v>
      </c>
      <c r="P5322" s="87">
        <v>38161</v>
      </c>
      <c r="Q5322" s="87">
        <v>71545</v>
      </c>
      <c r="R5322" s="87">
        <v>0</v>
      </c>
      <c r="S5322" s="87"/>
      <c r="T5322" s="87"/>
      <c r="U5322" s="85">
        <v>2016</v>
      </c>
      <c r="V5322" s="179"/>
      <c r="W5322" s="7"/>
      <c r="X5322" s="3"/>
      <c r="Y5322" s="3"/>
      <c r="Z5322" s="146">
        <v>36684</v>
      </c>
      <c r="AA5322" s="11"/>
      <c r="AB5322" s="123" t="s">
        <v>7939</v>
      </c>
      <c r="AC5322" s="124"/>
      <c r="AD5322" s="41"/>
      <c r="AE5322" s="41"/>
      <c r="AF5322" s="191">
        <v>42955</v>
      </c>
      <c r="AG5322" s="41"/>
      <c r="AH5322" s="41" t="s">
        <v>8092</v>
      </c>
      <c r="AI5322" s="80" t="s">
        <v>6</v>
      </c>
      <c r="AJ5322" s="41"/>
      <c r="AK5322" s="3"/>
      <c r="AL5322" s="85"/>
      <c r="AM5322" s="151" t="s">
        <v>19998</v>
      </c>
      <c r="AN5322" s="15"/>
      <c r="AO5322" s="166"/>
      <c r="AP5322" s="5">
        <f t="shared" si="84"/>
        <v>0</v>
      </c>
      <c r="AQ5322" s="16"/>
      <c r="AR5322" s="205">
        <v>1</v>
      </c>
      <c r="AS5322" s="16"/>
      <c r="AT5322" s="16"/>
      <c r="AU5322" s="16"/>
      <c r="AV5322" s="16"/>
      <c r="AW5322" s="16"/>
      <c r="AX5322" s="16"/>
    </row>
    <row r="5323" spans="1:50" customFormat="1" ht="15.75" hidden="1" customHeight="1" x14ac:dyDescent="0.2">
      <c r="A5323" s="7" t="s">
        <v>9567</v>
      </c>
      <c r="B5323" s="1" t="s">
        <v>9568</v>
      </c>
      <c r="C5323" s="85" t="s">
        <v>7939</v>
      </c>
      <c r="D5323" s="85" t="s">
        <v>13090</v>
      </c>
      <c r="E5323" s="202" t="s">
        <v>8031</v>
      </c>
      <c r="F5323" s="85" t="s">
        <v>55</v>
      </c>
      <c r="G5323" s="85" t="s">
        <v>59</v>
      </c>
      <c r="H5323" s="85" t="s">
        <v>20690</v>
      </c>
      <c r="I5323" s="3" t="s">
        <v>4564</v>
      </c>
      <c r="J5323" s="85" t="s">
        <v>115</v>
      </c>
      <c r="K5323" s="7" t="s">
        <v>6471</v>
      </c>
      <c r="L5323" s="7"/>
      <c r="M5323" s="7"/>
      <c r="N5323" s="2" t="s">
        <v>9569</v>
      </c>
      <c r="O5323" s="87">
        <v>0</v>
      </c>
      <c r="P5323" s="87">
        <v>0</v>
      </c>
      <c r="Q5323" s="87">
        <v>0</v>
      </c>
      <c r="R5323" s="87">
        <v>0</v>
      </c>
      <c r="S5323" s="87"/>
      <c r="T5323" s="87"/>
      <c r="U5323" s="85" t="s">
        <v>112</v>
      </c>
      <c r="V5323" s="179"/>
      <c r="W5323" s="7"/>
      <c r="X5323" s="7"/>
      <c r="Y5323" s="7"/>
      <c r="Z5323" s="212">
        <v>26547</v>
      </c>
      <c r="AA5323" s="11"/>
      <c r="AB5323" s="123" t="s">
        <v>7939</v>
      </c>
      <c r="AC5323" s="124"/>
      <c r="AD5323" s="80"/>
      <c r="AE5323" s="80"/>
      <c r="AF5323" s="191"/>
      <c r="AG5323" s="80"/>
      <c r="AH5323" s="2" t="s">
        <v>8024</v>
      </c>
      <c r="AI5323" s="80" t="s">
        <v>6</v>
      </c>
      <c r="AJ5323" s="80"/>
      <c r="AK5323" s="7"/>
      <c r="AL5323" s="85"/>
      <c r="AM5323" s="151" t="s">
        <v>19998</v>
      </c>
      <c r="AN5323" s="16"/>
      <c r="AO5323" s="166"/>
      <c r="AP5323" s="5">
        <f t="shared" si="84"/>
        <v>0</v>
      </c>
      <c r="AQ5323" s="16"/>
      <c r="AR5323" s="205">
        <v>1</v>
      </c>
      <c r="AS5323" s="16"/>
      <c r="AT5323" s="16"/>
      <c r="AU5323" s="16"/>
      <c r="AV5323" s="16"/>
      <c r="AW5323" s="16"/>
      <c r="AX5323" s="16"/>
    </row>
    <row r="5324" spans="1:50" customFormat="1" ht="15.75" hidden="1" customHeight="1" x14ac:dyDescent="0.2">
      <c r="A5324" s="7" t="s">
        <v>9570</v>
      </c>
      <c r="B5324" s="3" t="s">
        <v>9571</v>
      </c>
      <c r="C5324" s="85" t="s">
        <v>7939</v>
      </c>
      <c r="D5324" s="85" t="s">
        <v>13090</v>
      </c>
      <c r="E5324" s="202" t="s">
        <v>154</v>
      </c>
      <c r="F5324" s="85" t="s">
        <v>34</v>
      </c>
      <c r="G5324" s="85" t="s">
        <v>38</v>
      </c>
      <c r="H5324" s="85" t="s">
        <v>20690</v>
      </c>
      <c r="I5324" s="3" t="s">
        <v>8095</v>
      </c>
      <c r="J5324" s="85" t="s">
        <v>124</v>
      </c>
      <c r="K5324" s="7" t="s">
        <v>125</v>
      </c>
      <c r="L5324" s="3"/>
      <c r="M5324" s="3"/>
      <c r="N5324" s="41" t="s">
        <v>9572</v>
      </c>
      <c r="O5324" s="87">
        <v>1264031</v>
      </c>
      <c r="P5324" s="87">
        <v>1123252</v>
      </c>
      <c r="Q5324" s="87">
        <v>140779</v>
      </c>
      <c r="R5324" s="87">
        <v>306674</v>
      </c>
      <c r="S5324" s="87"/>
      <c r="T5324" s="87"/>
      <c r="U5324" s="85">
        <v>2015</v>
      </c>
      <c r="V5324" s="179"/>
      <c r="W5324" s="7"/>
      <c r="X5324" s="3"/>
      <c r="Y5324" s="3"/>
      <c r="Z5324" s="146">
        <v>137675</v>
      </c>
      <c r="AA5324" s="11"/>
      <c r="AB5324" s="123" t="s">
        <v>7939</v>
      </c>
      <c r="AC5324" s="124"/>
      <c r="AD5324" s="41"/>
      <c r="AE5324" s="41"/>
      <c r="AF5324" s="191">
        <v>43927</v>
      </c>
      <c r="AG5324" s="41"/>
      <c r="AH5324" s="41" t="s">
        <v>7952</v>
      </c>
      <c r="AI5324" s="80" t="s">
        <v>6</v>
      </c>
      <c r="AJ5324" s="41"/>
      <c r="AK5324" s="4"/>
      <c r="AL5324" s="85"/>
      <c r="AM5324" s="151" t="s">
        <v>19998</v>
      </c>
      <c r="AN5324" s="15"/>
      <c r="AO5324" s="166"/>
      <c r="AP5324" s="5">
        <f t="shared" si="84"/>
        <v>0</v>
      </c>
      <c r="AQ5324" s="16"/>
      <c r="AR5324" s="205">
        <v>1</v>
      </c>
      <c r="AS5324" s="16"/>
      <c r="AT5324" s="16"/>
      <c r="AU5324" s="16"/>
      <c r="AV5324" s="16"/>
      <c r="AW5324" s="16"/>
      <c r="AX5324" s="16"/>
    </row>
    <row r="5325" spans="1:50" customFormat="1" ht="15.75" hidden="1" customHeight="1" x14ac:dyDescent="0.2">
      <c r="A5325" s="7" t="s">
        <v>9573</v>
      </c>
      <c r="B5325" s="3" t="s">
        <v>27046</v>
      </c>
      <c r="C5325" s="85" t="s">
        <v>7939</v>
      </c>
      <c r="D5325" s="85" t="s">
        <v>13090</v>
      </c>
      <c r="E5325" s="202" t="s">
        <v>16631</v>
      </c>
      <c r="F5325" s="85" t="s">
        <v>55</v>
      </c>
      <c r="G5325" s="85" t="s">
        <v>63</v>
      </c>
      <c r="H5325" s="85" t="s">
        <v>20690</v>
      </c>
      <c r="I5325" s="3" t="s">
        <v>4564</v>
      </c>
      <c r="J5325" s="85" t="s">
        <v>4400</v>
      </c>
      <c r="K5325" s="7" t="s">
        <v>4422</v>
      </c>
      <c r="L5325" s="3"/>
      <c r="M5325" s="3"/>
      <c r="N5325" s="41" t="s">
        <v>9183</v>
      </c>
      <c r="O5325" s="87">
        <v>130276</v>
      </c>
      <c r="P5325" s="87">
        <v>85276</v>
      </c>
      <c r="Q5325" s="87">
        <v>45000</v>
      </c>
      <c r="R5325" s="87">
        <v>0</v>
      </c>
      <c r="S5325" s="87"/>
      <c r="T5325" s="87"/>
      <c r="U5325" s="85">
        <v>2012</v>
      </c>
      <c r="V5325" s="179"/>
      <c r="W5325" s="7"/>
      <c r="X5325" s="3"/>
      <c r="Y5325" s="3"/>
      <c r="Z5325" s="146">
        <v>94095</v>
      </c>
      <c r="AA5325" s="11"/>
      <c r="AB5325" s="123" t="s">
        <v>7939</v>
      </c>
      <c r="AC5325" s="124"/>
      <c r="AD5325" s="41"/>
      <c r="AE5325" s="41"/>
      <c r="AF5325" s="191"/>
      <c r="AG5325" s="41"/>
      <c r="AH5325" s="41" t="s">
        <v>8024</v>
      </c>
      <c r="AI5325" s="80" t="s">
        <v>6</v>
      </c>
      <c r="AJ5325" s="41"/>
      <c r="AK5325" s="3"/>
      <c r="AL5325" s="85"/>
      <c r="AM5325" s="151" t="s">
        <v>19998</v>
      </c>
      <c r="AN5325" s="15"/>
      <c r="AO5325" s="166"/>
      <c r="AP5325" s="5">
        <f t="shared" si="84"/>
        <v>0</v>
      </c>
      <c r="AQ5325" s="16"/>
      <c r="AR5325" s="205">
        <v>1</v>
      </c>
      <c r="AS5325" s="16"/>
      <c r="AT5325" s="16"/>
      <c r="AU5325" s="16"/>
      <c r="AV5325" s="16"/>
      <c r="AW5325" s="16"/>
      <c r="AX5325" s="16"/>
    </row>
    <row r="5326" spans="1:50" customFormat="1" ht="15.75" hidden="1" customHeight="1" x14ac:dyDescent="0.2">
      <c r="A5326" s="7" t="s">
        <v>9574</v>
      </c>
      <c r="B5326" s="1" t="s">
        <v>9575</v>
      </c>
      <c r="C5326" s="85" t="s">
        <v>7939</v>
      </c>
      <c r="D5326" s="85" t="s">
        <v>13090</v>
      </c>
      <c r="E5326" s="202" t="s">
        <v>7951</v>
      </c>
      <c r="F5326" s="85" t="s">
        <v>34</v>
      </c>
      <c r="G5326" s="85" t="s">
        <v>38</v>
      </c>
      <c r="H5326" s="85" t="s">
        <v>20690</v>
      </c>
      <c r="I5326" s="3" t="s">
        <v>8095</v>
      </c>
      <c r="J5326" s="85" t="s">
        <v>124</v>
      </c>
      <c r="K5326" s="7" t="s">
        <v>4587</v>
      </c>
      <c r="L5326" s="7"/>
      <c r="M5326" s="7"/>
      <c r="N5326" s="2" t="s">
        <v>9576</v>
      </c>
      <c r="O5326" s="87">
        <v>0</v>
      </c>
      <c r="P5326" s="87">
        <v>0</v>
      </c>
      <c r="Q5326" s="87">
        <v>0</v>
      </c>
      <c r="R5326" s="87">
        <v>0</v>
      </c>
      <c r="S5326" s="87"/>
      <c r="T5326" s="87"/>
      <c r="U5326" s="85" t="s">
        <v>112</v>
      </c>
      <c r="V5326" s="179"/>
      <c r="W5326" s="7"/>
      <c r="X5326" s="7"/>
      <c r="Y5326" s="7"/>
      <c r="Z5326" s="210">
        <v>110</v>
      </c>
      <c r="AA5326" s="11"/>
      <c r="AB5326" s="123" t="s">
        <v>7939</v>
      </c>
      <c r="AC5326" s="124"/>
      <c r="AD5326" s="80"/>
      <c r="AE5326" s="80"/>
      <c r="AF5326" s="191"/>
      <c r="AG5326" s="41"/>
      <c r="AH5326" s="2" t="s">
        <v>7952</v>
      </c>
      <c r="AI5326" s="80" t="s">
        <v>6</v>
      </c>
      <c r="AJ5326" s="80"/>
      <c r="AK5326" s="4"/>
      <c r="AL5326" s="85"/>
      <c r="AM5326" s="151" t="s">
        <v>19998</v>
      </c>
      <c r="AN5326" s="16"/>
      <c r="AO5326" s="166"/>
      <c r="AP5326" s="5">
        <f t="shared" si="84"/>
        <v>0</v>
      </c>
      <c r="AQ5326" s="16"/>
      <c r="AR5326" s="205">
        <v>1</v>
      </c>
      <c r="AS5326" s="16"/>
      <c r="AT5326" s="16"/>
      <c r="AU5326" s="16"/>
      <c r="AV5326" s="16"/>
      <c r="AW5326" s="16"/>
      <c r="AX5326" s="16"/>
    </row>
    <row r="5327" spans="1:50" customFormat="1" ht="15.75" hidden="1" customHeight="1" x14ac:dyDescent="0.2">
      <c r="A5327" s="7" t="s">
        <v>9577</v>
      </c>
      <c r="B5327" s="3" t="s">
        <v>27047</v>
      </c>
      <c r="C5327" s="85" t="s">
        <v>7939</v>
      </c>
      <c r="D5327" s="85" t="s">
        <v>13090</v>
      </c>
      <c r="E5327" s="202" t="s">
        <v>16631</v>
      </c>
      <c r="F5327" s="85" t="s">
        <v>55</v>
      </c>
      <c r="G5327" s="85" t="s">
        <v>15355</v>
      </c>
      <c r="H5327" s="85" t="s">
        <v>20690</v>
      </c>
      <c r="I5327" s="3" t="s">
        <v>7579</v>
      </c>
      <c r="J5327" s="85" t="s">
        <v>115</v>
      </c>
      <c r="K5327" s="7" t="s">
        <v>4416</v>
      </c>
      <c r="L5327" s="3"/>
      <c r="M5327" s="3"/>
      <c r="N5327" s="41" t="s">
        <v>9183</v>
      </c>
      <c r="O5327" s="87">
        <v>39980</v>
      </c>
      <c r="P5327" s="87">
        <v>39980</v>
      </c>
      <c r="Q5327" s="87">
        <v>0</v>
      </c>
      <c r="R5327" s="87">
        <v>0</v>
      </c>
      <c r="S5327" s="87"/>
      <c r="T5327" s="87"/>
      <c r="U5327" s="85">
        <v>2012</v>
      </c>
      <c r="V5327" s="179"/>
      <c r="W5327" s="7"/>
      <c r="X5327" s="3"/>
      <c r="Y5327" s="3"/>
      <c r="Z5327" s="146">
        <v>55912</v>
      </c>
      <c r="AA5327" s="11"/>
      <c r="AB5327" s="123" t="s">
        <v>7939</v>
      </c>
      <c r="AC5327" s="124"/>
      <c r="AD5327" s="41"/>
      <c r="AE5327" s="41"/>
      <c r="AF5327" s="191"/>
      <c r="AG5327" s="41"/>
      <c r="AH5327" s="41" t="s">
        <v>8024</v>
      </c>
      <c r="AI5327" s="80" t="s">
        <v>6</v>
      </c>
      <c r="AJ5327" s="41"/>
      <c r="AK5327" s="3"/>
      <c r="AL5327" s="85"/>
      <c r="AM5327" s="151" t="s">
        <v>19998</v>
      </c>
      <c r="AN5327" s="15"/>
      <c r="AO5327" s="166"/>
      <c r="AP5327" s="5">
        <f t="shared" si="84"/>
        <v>0</v>
      </c>
      <c r="AQ5327" s="16"/>
      <c r="AR5327" s="205">
        <v>1</v>
      </c>
      <c r="AS5327" s="16"/>
      <c r="AT5327" s="16"/>
      <c r="AU5327" s="16"/>
      <c r="AV5327" s="16"/>
      <c r="AW5327" s="16"/>
      <c r="AX5327" s="16"/>
    </row>
    <row r="5328" spans="1:50" customFormat="1" ht="15.75" hidden="1" customHeight="1" x14ac:dyDescent="0.2">
      <c r="A5328" s="7" t="s">
        <v>9578</v>
      </c>
      <c r="B5328" s="1" t="s">
        <v>9579</v>
      </c>
      <c r="C5328" s="85" t="s">
        <v>7939</v>
      </c>
      <c r="D5328" s="85" t="s">
        <v>13090</v>
      </c>
      <c r="E5328" s="202" t="s">
        <v>8031</v>
      </c>
      <c r="F5328" s="85" t="s">
        <v>68</v>
      </c>
      <c r="G5328" s="85" t="s">
        <v>72</v>
      </c>
      <c r="H5328" s="85" t="s">
        <v>20690</v>
      </c>
      <c r="I5328" s="3" t="s">
        <v>22902</v>
      </c>
      <c r="J5328" s="85" t="s">
        <v>5308</v>
      </c>
      <c r="K5328" s="7" t="s">
        <v>9453</v>
      </c>
      <c r="L5328" s="7"/>
      <c r="M5328" s="7"/>
      <c r="N5328" s="2" t="s">
        <v>9580</v>
      </c>
      <c r="O5328" s="87">
        <v>0</v>
      </c>
      <c r="P5328" s="87">
        <v>0</v>
      </c>
      <c r="Q5328" s="87">
        <v>0</v>
      </c>
      <c r="R5328" s="87">
        <v>0</v>
      </c>
      <c r="S5328" s="87"/>
      <c r="T5328" s="87"/>
      <c r="U5328" s="85" t="s">
        <v>112</v>
      </c>
      <c r="V5328" s="179"/>
      <c r="W5328" s="7"/>
      <c r="X5328" s="7"/>
      <c r="Y5328" s="7"/>
      <c r="Z5328" s="210">
        <v>460</v>
      </c>
      <c r="AA5328" s="11"/>
      <c r="AB5328" s="123" t="s">
        <v>7939</v>
      </c>
      <c r="AC5328" s="124"/>
      <c r="AD5328" s="80"/>
      <c r="AE5328" s="80"/>
      <c r="AF5328" s="191"/>
      <c r="AG5328" s="80"/>
      <c r="AH5328" s="2" t="s">
        <v>8189</v>
      </c>
      <c r="AI5328" s="80" t="s">
        <v>6</v>
      </c>
      <c r="AJ5328" s="80"/>
      <c r="AK5328" s="7"/>
      <c r="AL5328" s="85"/>
      <c r="AM5328" s="151" t="s">
        <v>19998</v>
      </c>
      <c r="AN5328" s="16"/>
      <c r="AO5328" s="166"/>
      <c r="AP5328" s="5">
        <f t="shared" si="84"/>
        <v>0</v>
      </c>
      <c r="AQ5328" s="16"/>
      <c r="AR5328" s="205">
        <v>1</v>
      </c>
      <c r="AS5328" s="16"/>
      <c r="AT5328" s="16"/>
      <c r="AU5328" s="16"/>
      <c r="AV5328" s="16"/>
      <c r="AW5328" s="16"/>
      <c r="AX5328" s="16"/>
    </row>
    <row r="5329" spans="1:50" customFormat="1" ht="15.75" hidden="1" customHeight="1" x14ac:dyDescent="0.2">
      <c r="A5329" s="7" t="s">
        <v>9581</v>
      </c>
      <c r="B5329" s="3" t="s">
        <v>9582</v>
      </c>
      <c r="C5329" s="85" t="s">
        <v>7939</v>
      </c>
      <c r="D5329" s="85" t="s">
        <v>13090</v>
      </c>
      <c r="E5329" s="202" t="s">
        <v>154</v>
      </c>
      <c r="F5329" s="85" t="s">
        <v>55</v>
      </c>
      <c r="G5329" s="85" t="s">
        <v>57</v>
      </c>
      <c r="H5329" s="85" t="s">
        <v>20690</v>
      </c>
      <c r="I5329" s="3" t="s">
        <v>7970</v>
      </c>
      <c r="J5329" s="85" t="s">
        <v>4400</v>
      </c>
      <c r="K5329" s="7" t="s">
        <v>4422</v>
      </c>
      <c r="L5329" s="3"/>
      <c r="M5329" s="3"/>
      <c r="N5329" s="41" t="s">
        <v>9583</v>
      </c>
      <c r="O5329" s="87">
        <v>170617</v>
      </c>
      <c r="P5329" s="87">
        <v>154995</v>
      </c>
      <c r="Q5329" s="87">
        <v>15622</v>
      </c>
      <c r="R5329" s="87">
        <v>0</v>
      </c>
      <c r="S5329" s="87"/>
      <c r="T5329" s="87"/>
      <c r="U5329" s="85">
        <v>2008</v>
      </c>
      <c r="V5329" s="179"/>
      <c r="W5329" s="7"/>
      <c r="X5329" s="3"/>
      <c r="Y5329" s="3"/>
      <c r="Z5329" s="146">
        <v>22668</v>
      </c>
      <c r="AA5329" s="11"/>
      <c r="AB5329" s="123" t="s">
        <v>7939</v>
      </c>
      <c r="AC5329" s="124"/>
      <c r="AD5329" s="41"/>
      <c r="AE5329" s="41"/>
      <c r="AF5329" s="191">
        <v>43927</v>
      </c>
      <c r="AG5329" s="41"/>
      <c r="AH5329" s="41" t="s">
        <v>8024</v>
      </c>
      <c r="AI5329" s="80" t="s">
        <v>6</v>
      </c>
      <c r="AJ5329" s="41"/>
      <c r="AK5329" s="3"/>
      <c r="AL5329" s="85"/>
      <c r="AM5329" s="151" t="s">
        <v>19998</v>
      </c>
      <c r="AN5329" s="15"/>
      <c r="AO5329" s="166"/>
      <c r="AP5329" s="5">
        <f t="shared" si="84"/>
        <v>0</v>
      </c>
      <c r="AQ5329" s="16"/>
      <c r="AR5329" s="205">
        <v>1</v>
      </c>
      <c r="AS5329" s="16"/>
      <c r="AT5329" s="16"/>
      <c r="AU5329" s="16"/>
      <c r="AV5329" s="16"/>
      <c r="AW5329" s="16"/>
      <c r="AX5329" s="16"/>
    </row>
    <row r="5330" spans="1:50" customFormat="1" ht="15.75" hidden="1" customHeight="1" x14ac:dyDescent="0.2">
      <c r="A5330" s="7" t="s">
        <v>9584</v>
      </c>
      <c r="B5330" s="3" t="s">
        <v>9585</v>
      </c>
      <c r="C5330" s="85" t="s">
        <v>7939</v>
      </c>
      <c r="D5330" s="85" t="s">
        <v>13090</v>
      </c>
      <c r="E5330" s="202" t="s">
        <v>154</v>
      </c>
      <c r="F5330" s="85" t="s">
        <v>55</v>
      </c>
      <c r="G5330" s="85" t="s">
        <v>63</v>
      </c>
      <c r="H5330" s="85" t="s">
        <v>20690</v>
      </c>
      <c r="I5330" s="3" t="s">
        <v>4564</v>
      </c>
      <c r="J5330" s="85" t="s">
        <v>4435</v>
      </c>
      <c r="K5330" s="7" t="s">
        <v>3838</v>
      </c>
      <c r="L5330" s="3"/>
      <c r="M5330" s="3"/>
      <c r="N5330" s="41" t="s">
        <v>9586</v>
      </c>
      <c r="O5330" s="87">
        <v>370879</v>
      </c>
      <c r="P5330" s="87">
        <v>344017</v>
      </c>
      <c r="Q5330" s="87">
        <v>26862</v>
      </c>
      <c r="R5330" s="87">
        <v>0</v>
      </c>
      <c r="S5330" s="87"/>
      <c r="T5330" s="87"/>
      <c r="U5330" s="85">
        <v>2015</v>
      </c>
      <c r="V5330" s="179"/>
      <c r="W5330" s="7"/>
      <c r="X5330" s="3"/>
      <c r="Y5330" s="3"/>
      <c r="Z5330" s="146">
        <v>60746</v>
      </c>
      <c r="AA5330" s="11"/>
      <c r="AB5330" s="123" t="s">
        <v>7939</v>
      </c>
      <c r="AC5330" s="124"/>
      <c r="AD5330" s="41"/>
      <c r="AE5330" s="41"/>
      <c r="AF5330" s="191">
        <v>42780</v>
      </c>
      <c r="AG5330" s="41"/>
      <c r="AH5330" s="41" t="s">
        <v>8024</v>
      </c>
      <c r="AI5330" s="80" t="s">
        <v>6</v>
      </c>
      <c r="AJ5330" s="41"/>
      <c r="AK5330" s="3"/>
      <c r="AL5330" s="85"/>
      <c r="AM5330" s="151" t="s">
        <v>19998</v>
      </c>
      <c r="AN5330" s="15"/>
      <c r="AO5330" s="166"/>
      <c r="AP5330" s="5">
        <f t="shared" si="84"/>
        <v>0</v>
      </c>
      <c r="AQ5330" s="16"/>
      <c r="AR5330" s="205">
        <v>1</v>
      </c>
      <c r="AS5330" s="16"/>
      <c r="AT5330" s="16"/>
      <c r="AU5330" s="16"/>
      <c r="AV5330" s="16"/>
      <c r="AW5330" s="16"/>
      <c r="AX5330" s="16"/>
    </row>
    <row r="5331" spans="1:50" customFormat="1" ht="15.75" hidden="1" customHeight="1" x14ac:dyDescent="0.2">
      <c r="A5331" s="7" t="s">
        <v>9587</v>
      </c>
      <c r="B5331" s="3" t="s">
        <v>9588</v>
      </c>
      <c r="C5331" s="85" t="s">
        <v>7939</v>
      </c>
      <c r="D5331" s="85" t="s">
        <v>13090</v>
      </c>
      <c r="E5331" s="202" t="s">
        <v>154</v>
      </c>
      <c r="F5331" s="85" t="s">
        <v>55</v>
      </c>
      <c r="G5331" s="85" t="s">
        <v>63</v>
      </c>
      <c r="H5331" s="85" t="s">
        <v>20690</v>
      </c>
      <c r="I5331" s="3" t="s">
        <v>4564</v>
      </c>
      <c r="J5331" s="85" t="s">
        <v>223</v>
      </c>
      <c r="K5331" s="7" t="s">
        <v>5623</v>
      </c>
      <c r="L5331" s="3"/>
      <c r="M5331" s="3"/>
      <c r="N5331" s="41" t="s">
        <v>9589</v>
      </c>
      <c r="O5331" s="87">
        <v>362644</v>
      </c>
      <c r="P5331" s="87">
        <v>104299</v>
      </c>
      <c r="Q5331" s="87">
        <v>258345</v>
      </c>
      <c r="R5331" s="87">
        <v>0</v>
      </c>
      <c r="S5331" s="87"/>
      <c r="T5331" s="87"/>
      <c r="U5331" s="85">
        <v>2018</v>
      </c>
      <c r="V5331" s="179"/>
      <c r="W5331" s="7"/>
      <c r="X5331" s="3"/>
      <c r="Y5331" s="3"/>
      <c r="Z5331" s="146">
        <v>92710</v>
      </c>
      <c r="AA5331" s="11"/>
      <c r="AB5331" s="123" t="s">
        <v>7939</v>
      </c>
      <c r="AC5331" s="124"/>
      <c r="AD5331" s="41"/>
      <c r="AE5331" s="41"/>
      <c r="AF5331" s="191">
        <v>42743</v>
      </c>
      <c r="AG5331" s="41"/>
      <c r="AH5331" s="41" t="s">
        <v>8024</v>
      </c>
      <c r="AI5331" s="80" t="s">
        <v>6</v>
      </c>
      <c r="AJ5331" s="41"/>
      <c r="AK5331" s="3"/>
      <c r="AL5331" s="85"/>
      <c r="AM5331" s="151" t="s">
        <v>19998</v>
      </c>
      <c r="AN5331" s="15"/>
      <c r="AO5331" s="166"/>
      <c r="AP5331" s="5">
        <f t="shared" si="84"/>
        <v>0</v>
      </c>
      <c r="AQ5331" s="16"/>
      <c r="AR5331" s="205">
        <v>1</v>
      </c>
      <c r="AS5331" s="16"/>
      <c r="AT5331" s="16"/>
      <c r="AU5331" s="16"/>
      <c r="AV5331" s="16"/>
      <c r="AW5331" s="16"/>
      <c r="AX5331" s="16"/>
    </row>
    <row r="5332" spans="1:50" customFormat="1" ht="15.75" hidden="1" customHeight="1" x14ac:dyDescent="0.2">
      <c r="A5332" s="7" t="s">
        <v>9590</v>
      </c>
      <c r="B5332" s="1" t="s">
        <v>9591</v>
      </c>
      <c r="C5332" s="85" t="s">
        <v>7939</v>
      </c>
      <c r="D5332" s="85" t="s">
        <v>13090</v>
      </c>
      <c r="E5332" s="202" t="s">
        <v>7951</v>
      </c>
      <c r="F5332" s="85" t="s">
        <v>40</v>
      </c>
      <c r="G5332" s="85" t="s">
        <v>43</v>
      </c>
      <c r="H5332" s="85" t="s">
        <v>20690</v>
      </c>
      <c r="I5332" s="3" t="s">
        <v>8209</v>
      </c>
      <c r="J5332" s="85" t="s">
        <v>115</v>
      </c>
      <c r="K5332" s="7" t="s">
        <v>4595</v>
      </c>
      <c r="L5332" s="7"/>
      <c r="M5332" s="7"/>
      <c r="N5332" s="2" t="s">
        <v>4596</v>
      </c>
      <c r="O5332" s="87">
        <v>0</v>
      </c>
      <c r="P5332" s="87">
        <v>0</v>
      </c>
      <c r="Q5332" s="87">
        <v>0</v>
      </c>
      <c r="R5332" s="87">
        <v>0</v>
      </c>
      <c r="S5332" s="87"/>
      <c r="T5332" s="87"/>
      <c r="U5332" s="85" t="s">
        <v>112</v>
      </c>
      <c r="V5332" s="179"/>
      <c r="W5332" s="7"/>
      <c r="X5332" s="7"/>
      <c r="Y5332" s="7"/>
      <c r="Z5332" s="212">
        <v>40064</v>
      </c>
      <c r="AA5332" s="11"/>
      <c r="AB5332" s="123" t="s">
        <v>7939</v>
      </c>
      <c r="AC5332" s="124"/>
      <c r="AD5332" s="80"/>
      <c r="AE5332" s="80"/>
      <c r="AF5332" s="191"/>
      <c r="AG5332" s="80"/>
      <c r="AH5332" s="2" t="s">
        <v>8211</v>
      </c>
      <c r="AI5332" s="80" t="s">
        <v>6</v>
      </c>
      <c r="AJ5332" s="80"/>
      <c r="AK5332" s="4"/>
      <c r="AL5332" s="85"/>
      <c r="AM5332" s="151" t="s">
        <v>19998</v>
      </c>
      <c r="AN5332" s="16"/>
      <c r="AO5332" s="166"/>
      <c r="AP5332" s="5">
        <f t="shared" si="84"/>
        <v>0</v>
      </c>
      <c r="AQ5332" s="16"/>
      <c r="AR5332" s="205">
        <v>1</v>
      </c>
      <c r="AS5332" s="16"/>
      <c r="AT5332" s="16"/>
      <c r="AU5332" s="16"/>
      <c r="AV5332" s="16"/>
      <c r="AW5332" s="16"/>
      <c r="AX5332" s="16"/>
    </row>
    <row r="5333" spans="1:50" customFormat="1" ht="15.75" hidden="1" customHeight="1" x14ac:dyDescent="0.2">
      <c r="A5333" s="7" t="s">
        <v>9592</v>
      </c>
      <c r="B5333" s="3" t="s">
        <v>21737</v>
      </c>
      <c r="C5333" s="85" t="s">
        <v>7939</v>
      </c>
      <c r="D5333" s="85" t="s">
        <v>13090</v>
      </c>
      <c r="E5333" s="202" t="s">
        <v>154</v>
      </c>
      <c r="F5333" s="85" t="s">
        <v>34</v>
      </c>
      <c r="G5333" s="85" t="s">
        <v>35</v>
      </c>
      <c r="H5333" s="85" t="s">
        <v>20688</v>
      </c>
      <c r="I5333" s="7" t="s">
        <v>8125</v>
      </c>
      <c r="J5333" s="85" t="s">
        <v>124</v>
      </c>
      <c r="K5333" s="7" t="s">
        <v>125</v>
      </c>
      <c r="L5333" s="3"/>
      <c r="M5333" s="3"/>
      <c r="N5333" s="41" t="s">
        <v>10592</v>
      </c>
      <c r="O5333" s="87">
        <v>199352</v>
      </c>
      <c r="P5333" s="87">
        <v>78219</v>
      </c>
      <c r="Q5333" s="87">
        <v>121133</v>
      </c>
      <c r="R5333" s="87">
        <v>28010</v>
      </c>
      <c r="S5333" s="87"/>
      <c r="T5333" s="87"/>
      <c r="U5333" s="85">
        <v>2013</v>
      </c>
      <c r="V5333" s="179"/>
      <c r="W5333" s="7"/>
      <c r="X5333" s="3"/>
      <c r="Y5333" s="3"/>
      <c r="Z5333" s="146">
        <v>19380</v>
      </c>
      <c r="AA5333" s="11"/>
      <c r="AB5333" s="123" t="s">
        <v>7939</v>
      </c>
      <c r="AC5333" s="124"/>
      <c r="AD5333" s="41"/>
      <c r="AE5333" s="41"/>
      <c r="AF5333" s="191">
        <v>43998</v>
      </c>
      <c r="AG5333" s="41"/>
      <c r="AH5333" s="41" t="s">
        <v>7952</v>
      </c>
      <c r="AI5333" s="80" t="s">
        <v>6</v>
      </c>
      <c r="AJ5333" s="41"/>
      <c r="AK5333" s="4"/>
      <c r="AL5333" s="85"/>
      <c r="AM5333" s="151" t="s">
        <v>19998</v>
      </c>
      <c r="AN5333" s="15"/>
      <c r="AO5333" s="166"/>
      <c r="AP5333" s="5">
        <f t="shared" si="84"/>
        <v>0</v>
      </c>
      <c r="AQ5333" s="16"/>
      <c r="AR5333" s="205">
        <v>1</v>
      </c>
      <c r="AS5333" s="16"/>
      <c r="AT5333" s="16"/>
      <c r="AU5333" s="16"/>
      <c r="AV5333" s="16"/>
      <c r="AW5333" s="16"/>
      <c r="AX5333" s="16"/>
    </row>
    <row r="5334" spans="1:50" customFormat="1" ht="15.75" hidden="1" customHeight="1" x14ac:dyDescent="0.2">
      <c r="A5334" s="7" t="s">
        <v>9593</v>
      </c>
      <c r="B5334" s="3" t="s">
        <v>9594</v>
      </c>
      <c r="C5334" s="85" t="s">
        <v>7939</v>
      </c>
      <c r="D5334" s="85" t="s">
        <v>13090</v>
      </c>
      <c r="E5334" s="202" t="s">
        <v>154</v>
      </c>
      <c r="F5334" s="85" t="s">
        <v>34</v>
      </c>
      <c r="G5334" s="85" t="s">
        <v>37</v>
      </c>
      <c r="H5334" s="85" t="s">
        <v>20689</v>
      </c>
      <c r="I5334" s="3" t="s">
        <v>7949</v>
      </c>
      <c r="J5334" s="85" t="s">
        <v>4400</v>
      </c>
      <c r="K5334" s="7" t="s">
        <v>4422</v>
      </c>
      <c r="L5334" s="3"/>
      <c r="M5334" s="3"/>
      <c r="N5334" s="41" t="s">
        <v>9595</v>
      </c>
      <c r="O5334" s="87">
        <v>336631</v>
      </c>
      <c r="P5334" s="87">
        <v>112734</v>
      </c>
      <c r="Q5334" s="87">
        <v>223897</v>
      </c>
      <c r="R5334" s="87">
        <v>0</v>
      </c>
      <c r="S5334" s="87"/>
      <c r="T5334" s="87"/>
      <c r="U5334" s="85">
        <v>2012</v>
      </c>
      <c r="V5334" s="179"/>
      <c r="W5334" s="7"/>
      <c r="X5334" s="3"/>
      <c r="Y5334" s="3"/>
      <c r="Z5334" s="146">
        <v>116987</v>
      </c>
      <c r="AA5334" s="11"/>
      <c r="AB5334" s="123" t="s">
        <v>7939</v>
      </c>
      <c r="AC5334" s="124"/>
      <c r="AD5334" s="41"/>
      <c r="AE5334" s="41"/>
      <c r="AF5334" s="191">
        <v>43927</v>
      </c>
      <c r="AG5334" s="41"/>
      <c r="AH5334" s="41" t="s">
        <v>7952</v>
      </c>
      <c r="AI5334" s="80" t="s">
        <v>6</v>
      </c>
      <c r="AJ5334" s="41"/>
      <c r="AK5334" s="4"/>
      <c r="AL5334" s="85"/>
      <c r="AM5334" s="151" t="s">
        <v>19998</v>
      </c>
      <c r="AN5334" s="15"/>
      <c r="AO5334" s="166"/>
      <c r="AP5334" s="5">
        <f t="shared" si="84"/>
        <v>0</v>
      </c>
      <c r="AQ5334" s="16"/>
      <c r="AR5334" s="205">
        <v>1</v>
      </c>
      <c r="AS5334" s="16"/>
      <c r="AT5334" s="16"/>
      <c r="AU5334" s="16"/>
      <c r="AV5334" s="16"/>
      <c r="AW5334" s="16"/>
      <c r="AX5334" s="16"/>
    </row>
    <row r="5335" spans="1:50" customFormat="1" ht="15.75" hidden="1" customHeight="1" x14ac:dyDescent="0.2">
      <c r="A5335" s="7" t="s">
        <v>9596</v>
      </c>
      <c r="B5335" s="3" t="s">
        <v>9597</v>
      </c>
      <c r="C5335" s="85" t="s">
        <v>7939</v>
      </c>
      <c r="D5335" s="85" t="s">
        <v>13090</v>
      </c>
      <c r="E5335" s="202" t="s">
        <v>154</v>
      </c>
      <c r="F5335" s="85" t="s">
        <v>55</v>
      </c>
      <c r="G5335" s="85" t="s">
        <v>15355</v>
      </c>
      <c r="H5335" s="85" t="s">
        <v>20690</v>
      </c>
      <c r="I5335" s="3" t="s">
        <v>8332</v>
      </c>
      <c r="J5335" s="85" t="s">
        <v>115</v>
      </c>
      <c r="K5335" s="7" t="s">
        <v>9598</v>
      </c>
      <c r="L5335" s="3"/>
      <c r="M5335" s="3"/>
      <c r="N5335" s="41" t="s">
        <v>9599</v>
      </c>
      <c r="O5335" s="87">
        <v>22906</v>
      </c>
      <c r="P5335" s="87">
        <v>12709</v>
      </c>
      <c r="Q5335" s="87">
        <v>10197</v>
      </c>
      <c r="R5335" s="87">
        <v>0</v>
      </c>
      <c r="S5335" s="87"/>
      <c r="T5335" s="87"/>
      <c r="U5335" s="85">
        <v>2018</v>
      </c>
      <c r="V5335" s="179"/>
      <c r="W5335" s="7"/>
      <c r="X5335" s="3"/>
      <c r="Y5335" s="3"/>
      <c r="Z5335" s="211">
        <v>3580</v>
      </c>
      <c r="AA5335" s="11"/>
      <c r="AB5335" s="123" t="s">
        <v>7939</v>
      </c>
      <c r="AC5335" s="124"/>
      <c r="AD5335" s="41"/>
      <c r="AE5335" s="41"/>
      <c r="AF5335" s="191">
        <v>43927</v>
      </c>
      <c r="AG5335" s="41"/>
      <c r="AH5335" s="41" t="s">
        <v>8024</v>
      </c>
      <c r="AI5335" s="80" t="s">
        <v>6</v>
      </c>
      <c r="AJ5335" s="41"/>
      <c r="AK5335" s="3"/>
      <c r="AL5335" s="85"/>
      <c r="AM5335" s="151" t="s">
        <v>19998</v>
      </c>
      <c r="AN5335" s="15"/>
      <c r="AO5335" s="166"/>
      <c r="AP5335" s="5">
        <f t="shared" si="84"/>
        <v>0</v>
      </c>
      <c r="AQ5335" s="16"/>
      <c r="AR5335" s="205">
        <v>1</v>
      </c>
      <c r="AS5335" s="16"/>
      <c r="AT5335" s="16"/>
      <c r="AU5335" s="16"/>
      <c r="AV5335" s="16"/>
      <c r="AW5335" s="16"/>
      <c r="AX5335" s="16"/>
    </row>
    <row r="5336" spans="1:50" customFormat="1" ht="15.75" hidden="1" customHeight="1" x14ac:dyDescent="0.2">
      <c r="A5336" s="7" t="s">
        <v>9600</v>
      </c>
      <c r="B5336" s="3" t="s">
        <v>9601</v>
      </c>
      <c r="C5336" s="85" t="s">
        <v>7939</v>
      </c>
      <c r="D5336" s="85" t="s">
        <v>13090</v>
      </c>
      <c r="E5336" s="202" t="s">
        <v>154</v>
      </c>
      <c r="F5336" s="85" t="s">
        <v>25110</v>
      </c>
      <c r="G5336" s="85" t="s">
        <v>49</v>
      </c>
      <c r="H5336" s="85" t="s">
        <v>20690</v>
      </c>
      <c r="I5336" s="3" t="s">
        <v>7945</v>
      </c>
      <c r="J5336" s="85" t="s">
        <v>105</v>
      </c>
      <c r="K5336" s="7" t="s">
        <v>102</v>
      </c>
      <c r="L5336" s="3"/>
      <c r="M5336" s="3"/>
      <c r="N5336" s="41" t="s">
        <v>7950</v>
      </c>
      <c r="O5336" s="87">
        <v>0</v>
      </c>
      <c r="P5336" s="87">
        <v>0</v>
      </c>
      <c r="Q5336" s="87">
        <v>0</v>
      </c>
      <c r="R5336" s="87">
        <v>0</v>
      </c>
      <c r="S5336" s="87"/>
      <c r="T5336" s="87"/>
      <c r="U5336" s="85" t="s">
        <v>112</v>
      </c>
      <c r="V5336" s="179"/>
      <c r="W5336" s="7"/>
      <c r="X5336" s="3"/>
      <c r="Y5336" s="3"/>
      <c r="Z5336" s="146">
        <v>8863</v>
      </c>
      <c r="AA5336" s="11"/>
      <c r="AB5336" s="123" t="s">
        <v>7939</v>
      </c>
      <c r="AC5336" s="124"/>
      <c r="AD5336" s="41"/>
      <c r="AE5336" s="41"/>
      <c r="AF5336" s="191">
        <v>42823</v>
      </c>
      <c r="AG5336" s="41"/>
      <c r="AH5336" s="41" t="s">
        <v>8211</v>
      </c>
      <c r="AI5336" s="80" t="s">
        <v>6</v>
      </c>
      <c r="AJ5336" s="41"/>
      <c r="AK5336" s="3"/>
      <c r="AL5336" s="85"/>
      <c r="AM5336" s="151" t="s">
        <v>19998</v>
      </c>
      <c r="AN5336" s="15"/>
      <c r="AO5336" s="166"/>
      <c r="AP5336" s="5">
        <f t="shared" si="84"/>
        <v>0</v>
      </c>
      <c r="AQ5336" s="16"/>
      <c r="AR5336" s="205">
        <v>1</v>
      </c>
      <c r="AS5336" s="16"/>
      <c r="AT5336" s="16"/>
      <c r="AU5336" s="16"/>
      <c r="AV5336" s="16"/>
      <c r="AW5336" s="16"/>
      <c r="AX5336" s="16"/>
    </row>
    <row r="5337" spans="1:50" customFormat="1" ht="15.75" hidden="1" customHeight="1" x14ac:dyDescent="0.2">
      <c r="A5337" s="7" t="s">
        <v>9602</v>
      </c>
      <c r="B5337" s="1" t="s">
        <v>9603</v>
      </c>
      <c r="C5337" s="85" t="s">
        <v>7939</v>
      </c>
      <c r="D5337" s="85" t="s">
        <v>13090</v>
      </c>
      <c r="E5337" s="202" t="s">
        <v>154</v>
      </c>
      <c r="F5337" s="85" t="s">
        <v>55</v>
      </c>
      <c r="G5337" s="85" t="s">
        <v>63</v>
      </c>
      <c r="H5337" s="85" t="s">
        <v>20690</v>
      </c>
      <c r="I5337" s="3" t="s">
        <v>4564</v>
      </c>
      <c r="J5337" s="85" t="s">
        <v>4406</v>
      </c>
      <c r="K5337" s="7" t="s">
        <v>4407</v>
      </c>
      <c r="L5337" s="7"/>
      <c r="M5337" s="7"/>
      <c r="N5337" s="2" t="s">
        <v>9604</v>
      </c>
      <c r="O5337" s="87">
        <v>527040</v>
      </c>
      <c r="P5337" s="87">
        <v>0</v>
      </c>
      <c r="Q5337" s="87">
        <v>527040</v>
      </c>
      <c r="R5337" s="87">
        <v>0</v>
      </c>
      <c r="S5337" s="87"/>
      <c r="T5337" s="87"/>
      <c r="U5337" s="85">
        <v>2015</v>
      </c>
      <c r="V5337" s="179"/>
      <c r="W5337" s="7"/>
      <c r="X5337" s="7"/>
      <c r="Y5337" s="7"/>
      <c r="Z5337" s="210">
        <v>101473</v>
      </c>
      <c r="AA5337" s="11"/>
      <c r="AB5337" s="123" t="s">
        <v>7939</v>
      </c>
      <c r="AC5337" s="124"/>
      <c r="AD5337" s="80"/>
      <c r="AE5337" s="80"/>
      <c r="AF5337" s="191">
        <v>44459</v>
      </c>
      <c r="AG5337" s="80"/>
      <c r="AH5337" s="2" t="s">
        <v>8024</v>
      </c>
      <c r="AI5337" s="80" t="s">
        <v>6</v>
      </c>
      <c r="AJ5337" s="80"/>
      <c r="AK5337" s="7"/>
      <c r="AL5337" s="85"/>
      <c r="AM5337" s="151" t="s">
        <v>19998</v>
      </c>
      <c r="AN5337" s="16"/>
      <c r="AO5337" s="166"/>
      <c r="AP5337" s="5">
        <f t="shared" si="84"/>
        <v>0</v>
      </c>
      <c r="AQ5337" s="16"/>
      <c r="AR5337" s="205">
        <v>1</v>
      </c>
      <c r="AS5337" s="16"/>
      <c r="AT5337" s="16"/>
      <c r="AU5337" s="16"/>
      <c r="AV5337" s="16"/>
      <c r="AW5337" s="16"/>
      <c r="AX5337" s="16"/>
    </row>
    <row r="5338" spans="1:50" customFormat="1" ht="15.75" hidden="1" customHeight="1" x14ac:dyDescent="0.2">
      <c r="A5338" s="7" t="s">
        <v>9605</v>
      </c>
      <c r="B5338" s="3" t="s">
        <v>9606</v>
      </c>
      <c r="C5338" s="85" t="s">
        <v>7939</v>
      </c>
      <c r="D5338" s="85" t="s">
        <v>13090</v>
      </c>
      <c r="E5338" s="202" t="s">
        <v>154</v>
      </c>
      <c r="F5338" s="85" t="s">
        <v>55</v>
      </c>
      <c r="G5338" s="85" t="s">
        <v>63</v>
      </c>
      <c r="H5338" s="85" t="s">
        <v>20690</v>
      </c>
      <c r="I5338" s="3" t="s">
        <v>4564</v>
      </c>
      <c r="J5338" s="85" t="s">
        <v>4435</v>
      </c>
      <c r="K5338" s="7" t="s">
        <v>3838</v>
      </c>
      <c r="L5338" s="3"/>
      <c r="M5338" s="3"/>
      <c r="N5338" s="41" t="s">
        <v>9607</v>
      </c>
      <c r="O5338" s="87">
        <v>899378</v>
      </c>
      <c r="P5338" s="87">
        <v>886349</v>
      </c>
      <c r="Q5338" s="87">
        <v>13029</v>
      </c>
      <c r="R5338" s="87">
        <v>0</v>
      </c>
      <c r="S5338" s="87"/>
      <c r="T5338" s="87"/>
      <c r="U5338" s="85">
        <v>2015</v>
      </c>
      <c r="V5338" s="179"/>
      <c r="W5338" s="7"/>
      <c r="X5338" s="3"/>
      <c r="Y5338" s="3"/>
      <c r="Z5338" s="146">
        <v>83279</v>
      </c>
      <c r="AA5338" s="11"/>
      <c r="AB5338" s="123" t="s">
        <v>7939</v>
      </c>
      <c r="AC5338" s="124"/>
      <c r="AD5338" s="41"/>
      <c r="AE5338" s="41"/>
      <c r="AF5338" s="191">
        <v>43927</v>
      </c>
      <c r="AG5338" s="41"/>
      <c r="AH5338" s="41" t="s">
        <v>8024</v>
      </c>
      <c r="AI5338" s="80" t="s">
        <v>6</v>
      </c>
      <c r="AJ5338" s="41"/>
      <c r="AK5338" s="3"/>
      <c r="AL5338" s="85"/>
      <c r="AM5338" s="151" t="s">
        <v>19998</v>
      </c>
      <c r="AN5338" s="15"/>
      <c r="AO5338" s="166"/>
      <c r="AP5338" s="5">
        <f t="shared" si="84"/>
        <v>0</v>
      </c>
      <c r="AQ5338" s="16"/>
      <c r="AR5338" s="205">
        <v>1</v>
      </c>
      <c r="AS5338" s="16"/>
      <c r="AT5338" s="16"/>
      <c r="AU5338" s="16"/>
      <c r="AV5338" s="16"/>
      <c r="AW5338" s="16"/>
      <c r="AX5338" s="16"/>
    </row>
    <row r="5339" spans="1:50" customFormat="1" ht="15.75" hidden="1" customHeight="1" x14ac:dyDescent="0.2">
      <c r="A5339" s="7" t="s">
        <v>9608</v>
      </c>
      <c r="B5339" s="3" t="s">
        <v>9609</v>
      </c>
      <c r="C5339" s="85" t="s">
        <v>7939</v>
      </c>
      <c r="D5339" s="85" t="s">
        <v>13090</v>
      </c>
      <c r="E5339" s="202" t="s">
        <v>154</v>
      </c>
      <c r="F5339" s="85" t="s">
        <v>68</v>
      </c>
      <c r="G5339" s="85" t="s">
        <v>70</v>
      </c>
      <c r="H5339" s="85" t="s">
        <v>20690</v>
      </c>
      <c r="I5339" s="3" t="s">
        <v>8188</v>
      </c>
      <c r="J5339" s="85" t="s">
        <v>105</v>
      </c>
      <c r="K5339" s="7" t="s">
        <v>102</v>
      </c>
      <c r="L5339" s="3"/>
      <c r="M5339" s="3"/>
      <c r="N5339" s="41" t="s">
        <v>9610</v>
      </c>
      <c r="O5339" s="87">
        <v>321311</v>
      </c>
      <c r="P5339" s="87">
        <v>307468</v>
      </c>
      <c r="Q5339" s="87">
        <v>13843</v>
      </c>
      <c r="R5339" s="87">
        <v>0</v>
      </c>
      <c r="S5339" s="87"/>
      <c r="T5339" s="87"/>
      <c r="U5339" s="85">
        <v>2007</v>
      </c>
      <c r="V5339" s="179"/>
      <c r="W5339" s="7"/>
      <c r="X5339" s="3"/>
      <c r="Y5339" s="3"/>
      <c r="Z5339" s="146">
        <v>58787</v>
      </c>
      <c r="AA5339" s="11"/>
      <c r="AB5339" s="123" t="s">
        <v>7939</v>
      </c>
      <c r="AC5339" s="124"/>
      <c r="AD5339" s="41"/>
      <c r="AE5339" s="41"/>
      <c r="AF5339" s="191">
        <v>43927</v>
      </c>
      <c r="AG5339" s="41"/>
      <c r="AH5339" s="41" t="s">
        <v>13121</v>
      </c>
      <c r="AI5339" s="80" t="s">
        <v>6</v>
      </c>
      <c r="AJ5339" s="41"/>
      <c r="AK5339" s="3"/>
      <c r="AL5339" s="85"/>
      <c r="AM5339" s="151" t="s">
        <v>19998</v>
      </c>
      <c r="AN5339" s="15"/>
      <c r="AO5339" s="166"/>
      <c r="AP5339" s="5">
        <f t="shared" si="84"/>
        <v>0</v>
      </c>
      <c r="AQ5339" s="16"/>
      <c r="AR5339" s="205">
        <v>1</v>
      </c>
      <c r="AS5339" s="16"/>
      <c r="AT5339" s="16"/>
      <c r="AU5339" s="16"/>
      <c r="AV5339" s="16"/>
      <c r="AW5339" s="16"/>
      <c r="AX5339" s="16"/>
    </row>
    <row r="5340" spans="1:50" customFormat="1" ht="15.75" hidden="1" customHeight="1" x14ac:dyDescent="0.2">
      <c r="A5340" s="7" t="s">
        <v>9611</v>
      </c>
      <c r="B5340" s="3" t="s">
        <v>9612</v>
      </c>
      <c r="C5340" s="85" t="s">
        <v>7939</v>
      </c>
      <c r="D5340" s="85" t="s">
        <v>13090</v>
      </c>
      <c r="E5340" s="202" t="s">
        <v>154</v>
      </c>
      <c r="F5340" s="85" t="s">
        <v>55</v>
      </c>
      <c r="G5340" s="85" t="s">
        <v>59</v>
      </c>
      <c r="H5340" s="85" t="s">
        <v>20690</v>
      </c>
      <c r="I5340" s="3" t="s">
        <v>4564</v>
      </c>
      <c r="J5340" s="85" t="s">
        <v>4435</v>
      </c>
      <c r="K5340" s="7" t="s">
        <v>3838</v>
      </c>
      <c r="L5340" s="3"/>
      <c r="M5340" s="3"/>
      <c r="N5340" s="41" t="s">
        <v>7950</v>
      </c>
      <c r="O5340" s="87">
        <v>571834</v>
      </c>
      <c r="P5340" s="87">
        <v>543818</v>
      </c>
      <c r="Q5340" s="87">
        <v>28016</v>
      </c>
      <c r="R5340" s="87">
        <v>0</v>
      </c>
      <c r="S5340" s="87"/>
      <c r="T5340" s="87"/>
      <c r="U5340" s="85">
        <v>2015</v>
      </c>
      <c r="V5340" s="179"/>
      <c r="W5340" s="7"/>
      <c r="X5340" s="3"/>
      <c r="Y5340" s="3"/>
      <c r="Z5340" s="211">
        <v>93022</v>
      </c>
      <c r="AA5340" s="11"/>
      <c r="AB5340" s="123" t="s">
        <v>7939</v>
      </c>
      <c r="AC5340" s="124"/>
      <c r="AD5340" s="41"/>
      <c r="AE5340" s="41"/>
      <c r="AF5340" s="191">
        <v>43927</v>
      </c>
      <c r="AG5340" s="41"/>
      <c r="AH5340" s="41" t="s">
        <v>8024</v>
      </c>
      <c r="AI5340" s="80" t="s">
        <v>6</v>
      </c>
      <c r="AJ5340" s="41"/>
      <c r="AK5340" s="3"/>
      <c r="AL5340" s="85"/>
      <c r="AM5340" s="151" t="s">
        <v>19998</v>
      </c>
      <c r="AN5340" s="15"/>
      <c r="AO5340" s="166"/>
      <c r="AP5340" s="5">
        <f t="shared" si="84"/>
        <v>0</v>
      </c>
      <c r="AQ5340" s="16"/>
      <c r="AR5340" s="205">
        <v>1</v>
      </c>
      <c r="AS5340" s="16"/>
      <c r="AT5340" s="16"/>
      <c r="AU5340" s="16"/>
      <c r="AV5340" s="16"/>
      <c r="AW5340" s="16"/>
      <c r="AX5340" s="16"/>
    </row>
    <row r="5341" spans="1:50" customFormat="1" ht="15.75" hidden="1" customHeight="1" x14ac:dyDescent="0.2">
      <c r="A5341" s="7" t="s">
        <v>9613</v>
      </c>
      <c r="B5341" s="3" t="s">
        <v>9614</v>
      </c>
      <c r="C5341" s="85" t="s">
        <v>7939</v>
      </c>
      <c r="D5341" s="85" t="s">
        <v>13090</v>
      </c>
      <c r="E5341" s="202" t="s">
        <v>154</v>
      </c>
      <c r="F5341" s="85" t="s">
        <v>55</v>
      </c>
      <c r="G5341" s="85" t="s">
        <v>63</v>
      </c>
      <c r="H5341" s="85" t="s">
        <v>20690</v>
      </c>
      <c r="I5341" s="3" t="s">
        <v>4564</v>
      </c>
      <c r="J5341" s="85" t="s">
        <v>4435</v>
      </c>
      <c r="K5341" s="7" t="s">
        <v>3838</v>
      </c>
      <c r="L5341" s="3"/>
      <c r="M5341" s="3"/>
      <c r="N5341" s="41" t="s">
        <v>9389</v>
      </c>
      <c r="O5341" s="87">
        <v>691358</v>
      </c>
      <c r="P5341" s="87">
        <v>487278</v>
      </c>
      <c r="Q5341" s="87">
        <v>204080</v>
      </c>
      <c r="R5341" s="87">
        <v>0</v>
      </c>
      <c r="S5341" s="87"/>
      <c r="T5341" s="87"/>
      <c r="U5341" s="85">
        <v>2016</v>
      </c>
      <c r="V5341" s="179"/>
      <c r="W5341" s="7"/>
      <c r="X5341" s="3"/>
      <c r="Y5341" s="3"/>
      <c r="Z5341" s="146">
        <v>186270</v>
      </c>
      <c r="AA5341" s="11"/>
      <c r="AB5341" s="123" t="s">
        <v>7939</v>
      </c>
      <c r="AC5341" s="124"/>
      <c r="AD5341" s="41"/>
      <c r="AE5341" s="41"/>
      <c r="AF5341" s="191">
        <v>43927</v>
      </c>
      <c r="AG5341" s="41"/>
      <c r="AH5341" s="41" t="s">
        <v>8024</v>
      </c>
      <c r="AI5341" s="80" t="s">
        <v>6</v>
      </c>
      <c r="AJ5341" s="41"/>
      <c r="AK5341" s="3"/>
      <c r="AL5341" s="85"/>
      <c r="AM5341" s="151" t="s">
        <v>19998</v>
      </c>
      <c r="AN5341" s="15"/>
      <c r="AO5341" s="166"/>
      <c r="AP5341" s="5">
        <f t="shared" si="84"/>
        <v>0</v>
      </c>
      <c r="AQ5341" s="16"/>
      <c r="AR5341" s="205">
        <v>1</v>
      </c>
      <c r="AS5341" s="16"/>
      <c r="AT5341" s="16"/>
      <c r="AU5341" s="16"/>
      <c r="AV5341" s="16"/>
      <c r="AW5341" s="16"/>
      <c r="AX5341" s="16"/>
    </row>
    <row r="5342" spans="1:50" customFormat="1" ht="15.75" customHeight="1" x14ac:dyDescent="0.2">
      <c r="A5342" s="7" t="s">
        <v>9615</v>
      </c>
      <c r="B5342" s="1" t="s">
        <v>9616</v>
      </c>
      <c r="C5342" s="85" t="s">
        <v>7939</v>
      </c>
      <c r="D5342" s="85" t="s">
        <v>13090</v>
      </c>
      <c r="E5342" s="202" t="s">
        <v>7951</v>
      </c>
      <c r="F5342" s="85" t="s">
        <v>34</v>
      </c>
      <c r="G5342" s="85" t="s">
        <v>38</v>
      </c>
      <c r="H5342" s="85" t="s">
        <v>20690</v>
      </c>
      <c r="I5342" s="3" t="s">
        <v>8554</v>
      </c>
      <c r="J5342" s="85" t="s">
        <v>115</v>
      </c>
      <c r="K5342" s="7" t="s">
        <v>5931</v>
      </c>
      <c r="L5342" s="7"/>
      <c r="M5342" s="7"/>
      <c r="N5342" s="2" t="s">
        <v>9617</v>
      </c>
      <c r="O5342" s="87">
        <v>0</v>
      </c>
      <c r="P5342" s="87">
        <v>0</v>
      </c>
      <c r="Q5342" s="87">
        <v>0</v>
      </c>
      <c r="R5342" s="87">
        <v>0</v>
      </c>
      <c r="S5342" s="87"/>
      <c r="T5342" s="87"/>
      <c r="U5342" s="85" t="s">
        <v>112</v>
      </c>
      <c r="V5342" s="179"/>
      <c r="W5342" s="7"/>
      <c r="X5342" s="7"/>
      <c r="Y5342" s="7"/>
      <c r="Z5342" s="210">
        <v>1100000</v>
      </c>
      <c r="AA5342" s="11"/>
      <c r="AB5342" s="123" t="s">
        <v>7939</v>
      </c>
      <c r="AC5342" s="124"/>
      <c r="AD5342" s="80"/>
      <c r="AE5342" s="80"/>
      <c r="AF5342" s="191"/>
      <c r="AG5342" s="80"/>
      <c r="AH5342" s="2" t="s">
        <v>7952</v>
      </c>
      <c r="AI5342" s="80" t="s">
        <v>6</v>
      </c>
      <c r="AJ5342" s="80"/>
      <c r="AK5342" s="4"/>
      <c r="AL5342" s="85"/>
      <c r="AM5342" s="151" t="s">
        <v>19998</v>
      </c>
      <c r="AN5342" s="16"/>
      <c r="AO5342" s="166"/>
      <c r="AP5342" s="5">
        <f t="shared" si="84"/>
        <v>0</v>
      </c>
      <c r="AQ5342" s="16"/>
      <c r="AR5342" s="205">
        <v>1</v>
      </c>
      <c r="AS5342" s="16"/>
      <c r="AT5342" s="16"/>
      <c r="AU5342" s="16"/>
      <c r="AV5342" s="16"/>
      <c r="AW5342" s="16"/>
      <c r="AX5342" s="16"/>
    </row>
    <row r="5343" spans="1:50" customFormat="1" ht="15.75" hidden="1" customHeight="1" x14ac:dyDescent="0.2">
      <c r="A5343" s="7" t="s">
        <v>9618</v>
      </c>
      <c r="B5343" s="1" t="s">
        <v>9619</v>
      </c>
      <c r="C5343" s="85" t="s">
        <v>7939</v>
      </c>
      <c r="D5343" s="85" t="s">
        <v>13090</v>
      </c>
      <c r="E5343" s="202" t="s">
        <v>154</v>
      </c>
      <c r="F5343" s="85" t="s">
        <v>25110</v>
      </c>
      <c r="G5343" s="85" t="s">
        <v>47</v>
      </c>
      <c r="H5343" s="85" t="s">
        <v>20690</v>
      </c>
      <c r="I5343" s="3" t="s">
        <v>8649</v>
      </c>
      <c r="J5343" s="85" t="s">
        <v>4435</v>
      </c>
      <c r="K5343" s="7" t="s">
        <v>3838</v>
      </c>
      <c r="L5343" s="7"/>
      <c r="M5343" s="7"/>
      <c r="N5343" s="2" t="s">
        <v>9620</v>
      </c>
      <c r="O5343" s="87">
        <v>32455</v>
      </c>
      <c r="P5343" s="87">
        <v>32455</v>
      </c>
      <c r="Q5343" s="87">
        <v>0</v>
      </c>
      <c r="R5343" s="87">
        <v>0</v>
      </c>
      <c r="S5343" s="87"/>
      <c r="T5343" s="87"/>
      <c r="U5343" s="85">
        <v>2015</v>
      </c>
      <c r="V5343" s="179"/>
      <c r="W5343" s="7"/>
      <c r="X5343" s="7"/>
      <c r="Y5343" s="7"/>
      <c r="Z5343" s="210">
        <v>21636</v>
      </c>
      <c r="AA5343" s="11"/>
      <c r="AB5343" s="123" t="s">
        <v>7939</v>
      </c>
      <c r="AC5343" s="124"/>
      <c r="AD5343" s="80"/>
      <c r="AE5343" s="80"/>
      <c r="AF5343" s="191">
        <v>44321</v>
      </c>
      <c r="AG5343" s="80"/>
      <c r="AH5343" s="2" t="s">
        <v>8092</v>
      </c>
      <c r="AI5343" s="80" t="s">
        <v>6</v>
      </c>
      <c r="AJ5343" s="80"/>
      <c r="AK5343" s="7"/>
      <c r="AL5343" s="85"/>
      <c r="AM5343" s="151" t="s">
        <v>19998</v>
      </c>
      <c r="AN5343" s="16"/>
      <c r="AO5343" s="166"/>
      <c r="AP5343" s="5">
        <f t="shared" si="84"/>
        <v>0</v>
      </c>
      <c r="AQ5343" s="16"/>
      <c r="AR5343" s="205">
        <v>1</v>
      </c>
      <c r="AS5343" s="16"/>
      <c r="AT5343" s="16"/>
      <c r="AU5343" s="16"/>
      <c r="AV5343" s="16"/>
      <c r="AW5343" s="16"/>
      <c r="AX5343" s="16"/>
    </row>
    <row r="5344" spans="1:50" customFormat="1" ht="15.75" customHeight="1" x14ac:dyDescent="0.2">
      <c r="A5344" s="7" t="s">
        <v>9621</v>
      </c>
      <c r="B5344" s="1" t="s">
        <v>9622</v>
      </c>
      <c r="C5344" s="85" t="s">
        <v>7939</v>
      </c>
      <c r="D5344" s="85" t="s">
        <v>13090</v>
      </c>
      <c r="E5344" s="202" t="s">
        <v>154</v>
      </c>
      <c r="F5344" s="85" t="s">
        <v>34</v>
      </c>
      <c r="G5344" s="85" t="s">
        <v>38</v>
      </c>
      <c r="H5344" s="85" t="s">
        <v>20690</v>
      </c>
      <c r="I5344" s="3" t="s">
        <v>8165</v>
      </c>
      <c r="J5344" s="85" t="s">
        <v>115</v>
      </c>
      <c r="K5344" s="7" t="s">
        <v>5372</v>
      </c>
      <c r="L5344" s="7"/>
      <c r="M5344" s="7"/>
      <c r="N5344" s="2" t="s">
        <v>9623</v>
      </c>
      <c r="O5344" s="87">
        <v>0</v>
      </c>
      <c r="P5344" s="87">
        <v>0</v>
      </c>
      <c r="Q5344" s="87">
        <v>0</v>
      </c>
      <c r="R5344" s="87">
        <v>0</v>
      </c>
      <c r="S5344" s="87"/>
      <c r="T5344" s="87"/>
      <c r="U5344" s="85" t="s">
        <v>112</v>
      </c>
      <c r="V5344" s="179"/>
      <c r="W5344" s="7"/>
      <c r="X5344" s="7"/>
      <c r="Y5344" s="7"/>
      <c r="Z5344" s="210">
        <v>68821</v>
      </c>
      <c r="AA5344" s="11"/>
      <c r="AB5344" s="123" t="s">
        <v>7939</v>
      </c>
      <c r="AC5344" s="124"/>
      <c r="AD5344" s="80"/>
      <c r="AE5344" s="80"/>
      <c r="AF5344" s="191">
        <v>44151</v>
      </c>
      <c r="AG5344" s="80"/>
      <c r="AH5344" s="2" t="s">
        <v>7952</v>
      </c>
      <c r="AI5344" s="80" t="s">
        <v>6</v>
      </c>
      <c r="AJ5344" s="80"/>
      <c r="AK5344" s="4"/>
      <c r="AL5344" s="85"/>
      <c r="AM5344" s="151" t="s">
        <v>19998</v>
      </c>
      <c r="AN5344" s="16"/>
      <c r="AO5344" s="166"/>
      <c r="AP5344" s="5">
        <f t="shared" si="84"/>
        <v>0</v>
      </c>
      <c r="AQ5344" s="16"/>
      <c r="AR5344" s="205">
        <v>1</v>
      </c>
      <c r="AS5344" s="16"/>
      <c r="AT5344" s="16"/>
      <c r="AU5344" s="16"/>
      <c r="AV5344" s="16"/>
      <c r="AW5344" s="16"/>
      <c r="AX5344" s="16"/>
    </row>
    <row r="5345" spans="1:50" customFormat="1" ht="15.75" hidden="1" customHeight="1" x14ac:dyDescent="0.2">
      <c r="A5345" s="7" t="s">
        <v>9624</v>
      </c>
      <c r="B5345" s="3" t="s">
        <v>9625</v>
      </c>
      <c r="C5345" s="85" t="s">
        <v>7939</v>
      </c>
      <c r="D5345" s="85" t="s">
        <v>13090</v>
      </c>
      <c r="E5345" s="202" t="s">
        <v>154</v>
      </c>
      <c r="F5345" s="85" t="s">
        <v>25110</v>
      </c>
      <c r="G5345" s="85" t="s">
        <v>13790</v>
      </c>
      <c r="H5345" s="85" t="s">
        <v>20690</v>
      </c>
      <c r="I5345" s="3" t="s">
        <v>8962</v>
      </c>
      <c r="J5345" s="85" t="s">
        <v>105</v>
      </c>
      <c r="K5345" s="7" t="s">
        <v>102</v>
      </c>
      <c r="L5345" s="3"/>
      <c r="M5345" s="3"/>
      <c r="N5345" s="41" t="s">
        <v>15964</v>
      </c>
      <c r="O5345" s="87">
        <v>12853</v>
      </c>
      <c r="P5345" s="87">
        <v>12743</v>
      </c>
      <c r="Q5345" s="87">
        <v>110</v>
      </c>
      <c r="R5345" s="87">
        <v>0</v>
      </c>
      <c r="S5345" s="87"/>
      <c r="T5345" s="87"/>
      <c r="U5345" s="85">
        <v>2016</v>
      </c>
      <c r="V5345" s="179"/>
      <c r="W5345" s="7"/>
      <c r="X5345" s="3"/>
      <c r="Y5345" s="3"/>
      <c r="Z5345" s="146">
        <v>3156</v>
      </c>
      <c r="AA5345" s="11"/>
      <c r="AB5345" s="123" t="s">
        <v>7939</v>
      </c>
      <c r="AC5345" s="124"/>
      <c r="AD5345" s="41"/>
      <c r="AE5345" s="41"/>
      <c r="AF5345" s="191">
        <v>42991</v>
      </c>
      <c r="AG5345" s="41"/>
      <c r="AH5345" s="41" t="s">
        <v>16627</v>
      </c>
      <c r="AI5345" s="80" t="s">
        <v>6</v>
      </c>
      <c r="AJ5345" s="41"/>
      <c r="AK5345" s="3"/>
      <c r="AL5345" s="85"/>
      <c r="AM5345" s="151" t="s">
        <v>19998</v>
      </c>
      <c r="AN5345" s="15"/>
      <c r="AO5345" s="166"/>
      <c r="AP5345" s="5">
        <f t="shared" si="84"/>
        <v>0</v>
      </c>
      <c r="AQ5345" s="16"/>
      <c r="AR5345" s="205">
        <v>1</v>
      </c>
      <c r="AS5345" s="16"/>
      <c r="AT5345" s="16"/>
      <c r="AU5345" s="16"/>
      <c r="AV5345" s="16"/>
      <c r="AW5345" s="16"/>
      <c r="AX5345" s="16"/>
    </row>
    <row r="5346" spans="1:50" customFormat="1" ht="15.75" hidden="1" customHeight="1" x14ac:dyDescent="0.2">
      <c r="A5346" s="7" t="s">
        <v>9626</v>
      </c>
      <c r="B5346" s="1" t="s">
        <v>9627</v>
      </c>
      <c r="C5346" s="85" t="s">
        <v>7939</v>
      </c>
      <c r="D5346" s="85" t="s">
        <v>13090</v>
      </c>
      <c r="E5346" s="202" t="s">
        <v>8031</v>
      </c>
      <c r="F5346" s="85" t="s">
        <v>55</v>
      </c>
      <c r="G5346" s="85" t="s">
        <v>57</v>
      </c>
      <c r="H5346" s="85" t="s">
        <v>20690</v>
      </c>
      <c r="I5346" s="3" t="s">
        <v>7970</v>
      </c>
      <c r="J5346" s="85" t="s">
        <v>4406</v>
      </c>
      <c r="K5346" s="7" t="s">
        <v>4407</v>
      </c>
      <c r="L5346" s="7"/>
      <c r="M5346" s="7"/>
      <c r="N5346" s="2" t="s">
        <v>9628</v>
      </c>
      <c r="O5346" s="87">
        <v>0</v>
      </c>
      <c r="P5346" s="87">
        <v>0</v>
      </c>
      <c r="Q5346" s="87">
        <v>0</v>
      </c>
      <c r="R5346" s="87">
        <v>0</v>
      </c>
      <c r="S5346" s="87"/>
      <c r="T5346" s="87"/>
      <c r="U5346" s="85" t="s">
        <v>112</v>
      </c>
      <c r="V5346" s="179"/>
      <c r="W5346" s="7"/>
      <c r="X5346" s="7"/>
      <c r="Y5346" s="7"/>
      <c r="Z5346" s="210">
        <v>10417</v>
      </c>
      <c r="AA5346" s="11"/>
      <c r="AB5346" s="123" t="s">
        <v>7939</v>
      </c>
      <c r="AC5346" s="124"/>
      <c r="AD5346" s="80"/>
      <c r="AE5346" s="80"/>
      <c r="AF5346" s="191"/>
      <c r="AG5346" s="80"/>
      <c r="AH5346" s="2" t="s">
        <v>8024</v>
      </c>
      <c r="AI5346" s="80" t="s">
        <v>6</v>
      </c>
      <c r="AJ5346" s="80"/>
      <c r="AK5346" s="7"/>
      <c r="AL5346" s="85"/>
      <c r="AM5346" s="151" t="s">
        <v>19998</v>
      </c>
      <c r="AN5346" s="16"/>
      <c r="AO5346" s="166"/>
      <c r="AP5346" s="5">
        <f t="shared" si="84"/>
        <v>0</v>
      </c>
      <c r="AQ5346" s="16"/>
      <c r="AR5346" s="205">
        <v>1</v>
      </c>
      <c r="AS5346" s="16"/>
      <c r="AT5346" s="16"/>
      <c r="AU5346" s="16"/>
      <c r="AV5346" s="16"/>
      <c r="AW5346" s="16"/>
      <c r="AX5346" s="16"/>
    </row>
    <row r="5347" spans="1:50" customFormat="1" ht="15.75" hidden="1" customHeight="1" x14ac:dyDescent="0.2">
      <c r="A5347" s="7" t="s">
        <v>9629</v>
      </c>
      <c r="B5347" s="3" t="s">
        <v>27048</v>
      </c>
      <c r="C5347" s="85" t="s">
        <v>7939</v>
      </c>
      <c r="D5347" s="85" t="s">
        <v>13090</v>
      </c>
      <c r="E5347" s="202" t="s">
        <v>16631</v>
      </c>
      <c r="F5347" s="85" t="s">
        <v>55</v>
      </c>
      <c r="G5347" s="85" t="s">
        <v>63</v>
      </c>
      <c r="H5347" s="85" t="s">
        <v>20690</v>
      </c>
      <c r="I5347" s="3" t="s">
        <v>4564</v>
      </c>
      <c r="J5347" s="85" t="s">
        <v>4435</v>
      </c>
      <c r="K5347" s="7" t="s">
        <v>3838</v>
      </c>
      <c r="L5347" s="3"/>
      <c r="M5347" s="3"/>
      <c r="N5347" s="41" t="s">
        <v>9183</v>
      </c>
      <c r="O5347" s="87">
        <v>26188</v>
      </c>
      <c r="P5347" s="87">
        <v>26188</v>
      </c>
      <c r="Q5347" s="87">
        <v>0</v>
      </c>
      <c r="R5347" s="87">
        <v>0</v>
      </c>
      <c r="S5347" s="87"/>
      <c r="T5347" s="87"/>
      <c r="U5347" s="85">
        <v>2012</v>
      </c>
      <c r="V5347" s="179"/>
      <c r="W5347" s="7"/>
      <c r="X5347" s="3"/>
      <c r="Y5347" s="3"/>
      <c r="Z5347" s="146">
        <v>26188</v>
      </c>
      <c r="AA5347" s="11"/>
      <c r="AB5347" s="123" t="s">
        <v>7939</v>
      </c>
      <c r="AC5347" s="124"/>
      <c r="AD5347" s="41"/>
      <c r="AE5347" s="41"/>
      <c r="AF5347" s="191"/>
      <c r="AG5347" s="41"/>
      <c r="AH5347" s="41" t="s">
        <v>8024</v>
      </c>
      <c r="AI5347" s="80" t="s">
        <v>6</v>
      </c>
      <c r="AJ5347" s="41"/>
      <c r="AK5347" s="3"/>
      <c r="AL5347" s="85"/>
      <c r="AM5347" s="151" t="s">
        <v>19998</v>
      </c>
      <c r="AN5347" s="15"/>
      <c r="AO5347" s="166"/>
      <c r="AP5347" s="5">
        <f t="shared" si="84"/>
        <v>0</v>
      </c>
      <c r="AQ5347" s="16"/>
      <c r="AR5347" s="205">
        <v>1</v>
      </c>
      <c r="AS5347" s="16"/>
      <c r="AT5347" s="16"/>
      <c r="AU5347" s="16"/>
      <c r="AV5347" s="16"/>
      <c r="AW5347" s="16"/>
      <c r="AX5347" s="16"/>
    </row>
    <row r="5348" spans="1:50" customFormat="1" ht="15.75" hidden="1" customHeight="1" x14ac:dyDescent="0.2">
      <c r="A5348" s="7" t="s">
        <v>9630</v>
      </c>
      <c r="B5348" s="3" t="s">
        <v>13171</v>
      </c>
      <c r="C5348" s="85" t="s">
        <v>7939</v>
      </c>
      <c r="D5348" s="85" t="s">
        <v>13090</v>
      </c>
      <c r="E5348" s="202" t="s">
        <v>15965</v>
      </c>
      <c r="F5348" s="85" t="s">
        <v>55</v>
      </c>
      <c r="G5348" s="85" t="s">
        <v>63</v>
      </c>
      <c r="H5348" s="85" t="s">
        <v>20690</v>
      </c>
      <c r="I5348" s="3" t="s">
        <v>4564</v>
      </c>
      <c r="J5348" s="85" t="s">
        <v>4435</v>
      </c>
      <c r="K5348" s="7" t="s">
        <v>3838</v>
      </c>
      <c r="L5348" s="3"/>
      <c r="M5348" s="3"/>
      <c r="N5348" s="41" t="s">
        <v>9183</v>
      </c>
      <c r="O5348" s="87">
        <v>18161</v>
      </c>
      <c r="P5348" s="87">
        <v>18161</v>
      </c>
      <c r="Q5348" s="87">
        <v>0</v>
      </c>
      <c r="R5348" s="87">
        <v>0</v>
      </c>
      <c r="S5348" s="87"/>
      <c r="T5348" s="87"/>
      <c r="U5348" s="85">
        <v>2012</v>
      </c>
      <c r="V5348" s="179"/>
      <c r="W5348" s="7"/>
      <c r="X5348" s="3"/>
      <c r="Y5348" s="3"/>
      <c r="Z5348" s="146">
        <v>18161</v>
      </c>
      <c r="AA5348" s="11"/>
      <c r="AB5348" s="123" t="s">
        <v>7939</v>
      </c>
      <c r="AC5348" s="124"/>
      <c r="AD5348" s="41"/>
      <c r="AE5348" s="41"/>
      <c r="AF5348" s="191"/>
      <c r="AG5348" s="41"/>
      <c r="AH5348" s="41" t="s">
        <v>8024</v>
      </c>
      <c r="AI5348" s="80" t="s">
        <v>6</v>
      </c>
      <c r="AJ5348" s="41"/>
      <c r="AK5348" s="3"/>
      <c r="AL5348" s="85"/>
      <c r="AM5348" s="151" t="s">
        <v>19998</v>
      </c>
      <c r="AN5348" s="15"/>
      <c r="AO5348" s="166"/>
      <c r="AP5348" s="5">
        <f t="shared" si="84"/>
        <v>0</v>
      </c>
      <c r="AQ5348" s="16"/>
      <c r="AR5348" s="205">
        <v>1</v>
      </c>
      <c r="AS5348" s="16"/>
      <c r="AT5348" s="16"/>
      <c r="AU5348" s="16"/>
      <c r="AV5348" s="16"/>
      <c r="AW5348" s="16"/>
      <c r="AX5348" s="16"/>
    </row>
    <row r="5349" spans="1:50" customFormat="1" ht="15.75" hidden="1" customHeight="1" x14ac:dyDescent="0.2">
      <c r="A5349" s="7" t="s">
        <v>9631</v>
      </c>
      <c r="B5349" s="3" t="s">
        <v>9632</v>
      </c>
      <c r="C5349" s="85" t="s">
        <v>7939</v>
      </c>
      <c r="D5349" s="85" t="s">
        <v>13090</v>
      </c>
      <c r="E5349" s="202" t="s">
        <v>154</v>
      </c>
      <c r="F5349" s="85" t="s">
        <v>55</v>
      </c>
      <c r="G5349" s="85" t="s">
        <v>63</v>
      </c>
      <c r="H5349" s="85" t="s">
        <v>20690</v>
      </c>
      <c r="I5349" s="3" t="s">
        <v>4564</v>
      </c>
      <c r="J5349" s="85" t="s">
        <v>4435</v>
      </c>
      <c r="K5349" s="7" t="s">
        <v>3838</v>
      </c>
      <c r="L5349" s="3"/>
      <c r="M5349" s="3"/>
      <c r="N5349" s="41" t="s">
        <v>9633</v>
      </c>
      <c r="O5349" s="87">
        <v>460063</v>
      </c>
      <c r="P5349" s="87">
        <v>224739</v>
      </c>
      <c r="Q5349" s="87">
        <v>235324</v>
      </c>
      <c r="R5349" s="87">
        <v>0</v>
      </c>
      <c r="S5349" s="87"/>
      <c r="T5349" s="87"/>
      <c r="U5349" s="85">
        <v>2016</v>
      </c>
      <c r="V5349" s="179"/>
      <c r="W5349" s="7"/>
      <c r="X5349" s="3"/>
      <c r="Y5349" s="3"/>
      <c r="Z5349" s="146">
        <v>127207</v>
      </c>
      <c r="AA5349" s="11"/>
      <c r="AB5349" s="123" t="s">
        <v>7939</v>
      </c>
      <c r="AC5349" s="124"/>
      <c r="AD5349" s="41"/>
      <c r="AE5349" s="41"/>
      <c r="AF5349" s="191">
        <v>43949</v>
      </c>
      <c r="AG5349" s="41"/>
      <c r="AH5349" s="41" t="s">
        <v>8024</v>
      </c>
      <c r="AI5349" s="80" t="s">
        <v>6</v>
      </c>
      <c r="AJ5349" s="41"/>
      <c r="AK5349" s="3"/>
      <c r="AL5349" s="85"/>
      <c r="AM5349" s="151" t="s">
        <v>19998</v>
      </c>
      <c r="AN5349" s="15"/>
      <c r="AO5349" s="166"/>
      <c r="AP5349" s="5">
        <f t="shared" si="84"/>
        <v>0</v>
      </c>
      <c r="AQ5349" s="16"/>
      <c r="AR5349" s="205">
        <v>1</v>
      </c>
      <c r="AS5349" s="16"/>
      <c r="AT5349" s="16"/>
      <c r="AU5349" s="16"/>
      <c r="AV5349" s="16"/>
      <c r="AW5349" s="16"/>
      <c r="AX5349" s="16"/>
    </row>
    <row r="5350" spans="1:50" customFormat="1" ht="15.75" hidden="1" customHeight="1" x14ac:dyDescent="0.2">
      <c r="A5350" s="7" t="s">
        <v>9634</v>
      </c>
      <c r="B5350" s="3" t="s">
        <v>9635</v>
      </c>
      <c r="C5350" s="85" t="s">
        <v>7939</v>
      </c>
      <c r="D5350" s="85" t="s">
        <v>13090</v>
      </c>
      <c r="E5350" s="202" t="s">
        <v>154</v>
      </c>
      <c r="F5350" s="85" t="s">
        <v>55</v>
      </c>
      <c r="G5350" s="85" t="s">
        <v>63</v>
      </c>
      <c r="H5350" s="85" t="s">
        <v>20690</v>
      </c>
      <c r="I5350" s="3" t="s">
        <v>7970</v>
      </c>
      <c r="J5350" s="85" t="s">
        <v>4435</v>
      </c>
      <c r="K5350" s="7" t="s">
        <v>3838</v>
      </c>
      <c r="L5350" s="3"/>
      <c r="M5350" s="3"/>
      <c r="N5350" s="41" t="s">
        <v>7950</v>
      </c>
      <c r="O5350" s="87">
        <v>97154</v>
      </c>
      <c r="P5350" s="87">
        <v>97098</v>
      </c>
      <c r="Q5350" s="87">
        <v>56</v>
      </c>
      <c r="R5350" s="87">
        <v>0</v>
      </c>
      <c r="S5350" s="87"/>
      <c r="T5350" s="87"/>
      <c r="U5350" s="85">
        <v>2006</v>
      </c>
      <c r="V5350" s="179"/>
      <c r="W5350" s="7"/>
      <c r="X5350" s="3"/>
      <c r="Y5350" s="3"/>
      <c r="Z5350" s="146">
        <v>21499</v>
      </c>
      <c r="AA5350" s="11"/>
      <c r="AB5350" s="123" t="s">
        <v>7939</v>
      </c>
      <c r="AC5350" s="124"/>
      <c r="AD5350" s="41"/>
      <c r="AE5350" s="41"/>
      <c r="AF5350" s="191">
        <v>43927</v>
      </c>
      <c r="AG5350" s="41"/>
      <c r="AH5350" s="41" t="s">
        <v>8024</v>
      </c>
      <c r="AI5350" s="80" t="s">
        <v>6</v>
      </c>
      <c r="AJ5350" s="41"/>
      <c r="AK5350" s="3"/>
      <c r="AL5350" s="85"/>
      <c r="AM5350" s="151" t="s">
        <v>19998</v>
      </c>
      <c r="AN5350" s="15"/>
      <c r="AO5350" s="166"/>
      <c r="AP5350" s="5">
        <f t="shared" si="84"/>
        <v>0</v>
      </c>
      <c r="AQ5350" s="16"/>
      <c r="AR5350" s="205">
        <v>1</v>
      </c>
      <c r="AS5350" s="16"/>
      <c r="AT5350" s="16"/>
      <c r="AU5350" s="16"/>
      <c r="AV5350" s="16"/>
      <c r="AW5350" s="16"/>
      <c r="AX5350" s="16"/>
    </row>
    <row r="5351" spans="1:50" customFormat="1" ht="15.75" hidden="1" customHeight="1" x14ac:dyDescent="0.2">
      <c r="A5351" s="7" t="s">
        <v>9636</v>
      </c>
      <c r="B5351" s="1" t="s">
        <v>9637</v>
      </c>
      <c r="C5351" s="85" t="s">
        <v>7939</v>
      </c>
      <c r="D5351" s="85" t="s">
        <v>13090</v>
      </c>
      <c r="E5351" s="202" t="s">
        <v>8031</v>
      </c>
      <c r="F5351" s="85" t="s">
        <v>68</v>
      </c>
      <c r="G5351" s="85" t="s">
        <v>70</v>
      </c>
      <c r="H5351" s="85" t="s">
        <v>20690</v>
      </c>
      <c r="I5351" s="3" t="s">
        <v>8188</v>
      </c>
      <c r="J5351" s="85" t="s">
        <v>105</v>
      </c>
      <c r="K5351" s="7" t="s">
        <v>102</v>
      </c>
      <c r="L5351" s="9" t="s">
        <v>363</v>
      </c>
      <c r="M5351" s="7"/>
      <c r="N5351" s="2" t="s">
        <v>1818</v>
      </c>
      <c r="O5351" s="87">
        <v>0</v>
      </c>
      <c r="P5351" s="87">
        <v>0</v>
      </c>
      <c r="Q5351" s="87">
        <v>0</v>
      </c>
      <c r="R5351" s="87">
        <v>0</v>
      </c>
      <c r="S5351" s="87"/>
      <c r="T5351" s="87"/>
      <c r="U5351" s="85" t="s">
        <v>112</v>
      </c>
      <c r="V5351" s="179"/>
      <c r="W5351" s="7"/>
      <c r="X5351" s="7"/>
      <c r="Y5351" s="7"/>
      <c r="Z5351" s="210">
        <v>4000</v>
      </c>
      <c r="AA5351" s="11"/>
      <c r="AB5351" s="123" t="s">
        <v>7939</v>
      </c>
      <c r="AC5351" s="124"/>
      <c r="AD5351" s="80"/>
      <c r="AE5351" s="80"/>
      <c r="AF5351" s="191"/>
      <c r="AG5351" s="80"/>
      <c r="AH5351" s="2" t="s">
        <v>8189</v>
      </c>
      <c r="AI5351" s="80" t="s">
        <v>6</v>
      </c>
      <c r="AJ5351" s="80"/>
      <c r="AK5351" s="7"/>
      <c r="AL5351" s="85"/>
      <c r="AM5351" s="151" t="s">
        <v>19998</v>
      </c>
      <c r="AN5351" s="16"/>
      <c r="AO5351" s="166"/>
      <c r="AP5351" s="5">
        <f t="shared" si="84"/>
        <v>0</v>
      </c>
      <c r="AQ5351" s="16"/>
      <c r="AR5351" s="205">
        <v>1</v>
      </c>
      <c r="AS5351" s="16"/>
      <c r="AT5351" s="16"/>
      <c r="AU5351" s="16"/>
      <c r="AV5351" s="16"/>
      <c r="AW5351" s="16"/>
      <c r="AX5351" s="16"/>
    </row>
    <row r="5352" spans="1:50" customFormat="1" ht="15.75" hidden="1" customHeight="1" x14ac:dyDescent="0.2">
      <c r="A5352" s="7" t="s">
        <v>9638</v>
      </c>
      <c r="B5352" s="1" t="s">
        <v>3481</v>
      </c>
      <c r="C5352" s="85" t="s">
        <v>7939</v>
      </c>
      <c r="D5352" s="85" t="s">
        <v>13090</v>
      </c>
      <c r="E5352" s="202" t="s">
        <v>8031</v>
      </c>
      <c r="F5352" s="85" t="s">
        <v>68</v>
      </c>
      <c r="G5352" s="85" t="s">
        <v>70</v>
      </c>
      <c r="H5352" s="85" t="s">
        <v>20690</v>
      </c>
      <c r="I5352" s="3" t="s">
        <v>8188</v>
      </c>
      <c r="J5352" s="85" t="s">
        <v>105</v>
      </c>
      <c r="K5352" s="7" t="s">
        <v>102</v>
      </c>
      <c r="L5352" s="9" t="s">
        <v>314</v>
      </c>
      <c r="M5352" s="7"/>
      <c r="N5352" s="2" t="s">
        <v>1818</v>
      </c>
      <c r="O5352" s="87">
        <v>0</v>
      </c>
      <c r="P5352" s="87">
        <v>0</v>
      </c>
      <c r="Q5352" s="87">
        <v>0</v>
      </c>
      <c r="R5352" s="87">
        <v>0</v>
      </c>
      <c r="S5352" s="87"/>
      <c r="T5352" s="87"/>
      <c r="U5352" s="85" t="s">
        <v>112</v>
      </c>
      <c r="V5352" s="179"/>
      <c r="W5352" s="7"/>
      <c r="X5352" s="7"/>
      <c r="Y5352" s="7"/>
      <c r="Z5352" s="210">
        <v>19804</v>
      </c>
      <c r="AA5352" s="11"/>
      <c r="AB5352" s="123" t="s">
        <v>7939</v>
      </c>
      <c r="AC5352" s="124"/>
      <c r="AD5352" s="80"/>
      <c r="AE5352" s="80"/>
      <c r="AF5352" s="191"/>
      <c r="AG5352" s="80"/>
      <c r="AH5352" s="2" t="s">
        <v>8189</v>
      </c>
      <c r="AI5352" s="80" t="s">
        <v>6</v>
      </c>
      <c r="AJ5352" s="80"/>
      <c r="AK5352" s="7"/>
      <c r="AL5352" s="85"/>
      <c r="AM5352" s="151" t="s">
        <v>19998</v>
      </c>
      <c r="AN5352" s="16"/>
      <c r="AO5352" s="166"/>
      <c r="AP5352" s="5">
        <f t="shared" si="84"/>
        <v>0</v>
      </c>
      <c r="AQ5352" s="16"/>
      <c r="AR5352" s="205">
        <v>1</v>
      </c>
      <c r="AS5352" s="16"/>
      <c r="AT5352" s="16"/>
      <c r="AU5352" s="16"/>
      <c r="AV5352" s="16"/>
      <c r="AW5352" s="16"/>
      <c r="AX5352" s="16"/>
    </row>
    <row r="5353" spans="1:50" customFormat="1" ht="15.75" hidden="1" customHeight="1" x14ac:dyDescent="0.2">
      <c r="A5353" s="7" t="s">
        <v>9639</v>
      </c>
      <c r="B5353" s="3" t="s">
        <v>9640</v>
      </c>
      <c r="C5353" s="85" t="s">
        <v>7939</v>
      </c>
      <c r="D5353" s="85" t="s">
        <v>13090</v>
      </c>
      <c r="E5353" s="202" t="s">
        <v>154</v>
      </c>
      <c r="F5353" s="85" t="s">
        <v>34</v>
      </c>
      <c r="G5353" s="85" t="s">
        <v>35</v>
      </c>
      <c r="H5353" s="85" t="s">
        <v>20688</v>
      </c>
      <c r="I5353" s="7" t="s">
        <v>8854</v>
      </c>
      <c r="J5353" s="85" t="s">
        <v>124</v>
      </c>
      <c r="K5353" s="7" t="s">
        <v>4587</v>
      </c>
      <c r="L5353" s="3"/>
      <c r="M5353" s="3"/>
      <c r="N5353" s="41" t="s">
        <v>22648</v>
      </c>
      <c r="O5353" s="87">
        <v>0</v>
      </c>
      <c r="P5353" s="87">
        <v>0</v>
      </c>
      <c r="Q5353" s="87">
        <v>0</v>
      </c>
      <c r="R5353" s="87">
        <v>0</v>
      </c>
      <c r="S5353" s="87"/>
      <c r="T5353" s="87"/>
      <c r="U5353" s="85" t="s">
        <v>112</v>
      </c>
      <c r="V5353" s="179"/>
      <c r="W5353" s="7"/>
      <c r="X5353" s="3"/>
      <c r="Y5353" s="3"/>
      <c r="Z5353" s="146">
        <v>7107</v>
      </c>
      <c r="AA5353" s="11"/>
      <c r="AB5353" s="123" t="s">
        <v>7939</v>
      </c>
      <c r="AC5353" s="124"/>
      <c r="AD5353" s="41"/>
      <c r="AE5353" s="41"/>
      <c r="AF5353" s="191">
        <v>43986</v>
      </c>
      <c r="AG5353" s="41"/>
      <c r="AH5353" s="41" t="s">
        <v>7952</v>
      </c>
      <c r="AI5353" s="80" t="s">
        <v>6</v>
      </c>
      <c r="AJ5353" s="41"/>
      <c r="AK5353" s="4"/>
      <c r="AL5353" s="85"/>
      <c r="AM5353" s="151" t="s">
        <v>19998</v>
      </c>
      <c r="AN5353" s="15"/>
      <c r="AO5353" s="166"/>
      <c r="AP5353" s="5">
        <f t="shared" si="84"/>
        <v>0</v>
      </c>
      <c r="AQ5353" s="16"/>
      <c r="AR5353" s="205">
        <v>1</v>
      </c>
      <c r="AS5353" s="16"/>
      <c r="AT5353" s="16"/>
      <c r="AU5353" s="16"/>
      <c r="AV5353" s="16"/>
      <c r="AW5353" s="16"/>
      <c r="AX5353" s="16"/>
    </row>
    <row r="5354" spans="1:50" customFormat="1" ht="15.75" hidden="1" customHeight="1" x14ac:dyDescent="0.2">
      <c r="A5354" s="7" t="s">
        <v>9641</v>
      </c>
      <c r="B5354" s="1" t="s">
        <v>9642</v>
      </c>
      <c r="C5354" s="85" t="s">
        <v>7939</v>
      </c>
      <c r="D5354" s="85" t="s">
        <v>13090</v>
      </c>
      <c r="E5354" s="202" t="s">
        <v>154</v>
      </c>
      <c r="F5354" s="85" t="s">
        <v>55</v>
      </c>
      <c r="G5354" s="85" t="s">
        <v>59</v>
      </c>
      <c r="H5354" s="85" t="s">
        <v>20690</v>
      </c>
      <c r="I5354" s="3" t="s">
        <v>4564</v>
      </c>
      <c r="J5354" s="85" t="s">
        <v>115</v>
      </c>
      <c r="K5354" s="7" t="s">
        <v>6471</v>
      </c>
      <c r="L5354" s="7"/>
      <c r="M5354" s="7"/>
      <c r="N5354" s="2" t="s">
        <v>9643</v>
      </c>
      <c r="O5354" s="87">
        <v>72233</v>
      </c>
      <c r="P5354" s="87">
        <v>0</v>
      </c>
      <c r="Q5354" s="87">
        <v>72233</v>
      </c>
      <c r="R5354" s="87">
        <v>0</v>
      </c>
      <c r="S5354" s="87"/>
      <c r="T5354" s="87"/>
      <c r="U5354" s="85">
        <v>2018</v>
      </c>
      <c r="V5354" s="179"/>
      <c r="W5354" s="7"/>
      <c r="X5354" s="7"/>
      <c r="Y5354" s="7"/>
      <c r="Z5354" s="212">
        <v>21521</v>
      </c>
      <c r="AA5354" s="11"/>
      <c r="AB5354" s="123" t="s">
        <v>7939</v>
      </c>
      <c r="AC5354" s="124"/>
      <c r="AD5354" s="80"/>
      <c r="AE5354" s="80"/>
      <c r="AF5354" s="191">
        <v>42921</v>
      </c>
      <c r="AG5354" s="80"/>
      <c r="AH5354" s="2" t="s">
        <v>8024</v>
      </c>
      <c r="AI5354" s="80" t="s">
        <v>6</v>
      </c>
      <c r="AJ5354" s="80"/>
      <c r="AK5354" s="7"/>
      <c r="AL5354" s="85"/>
      <c r="AM5354" s="151" t="s">
        <v>19998</v>
      </c>
      <c r="AN5354" s="16"/>
      <c r="AO5354" s="166"/>
      <c r="AP5354" s="5">
        <f t="shared" si="84"/>
        <v>0</v>
      </c>
      <c r="AQ5354" s="16"/>
      <c r="AR5354" s="205">
        <v>1</v>
      </c>
      <c r="AS5354" s="16"/>
      <c r="AT5354" s="16"/>
      <c r="AU5354" s="16"/>
      <c r="AV5354" s="16"/>
      <c r="AW5354" s="16"/>
      <c r="AX5354" s="16"/>
    </row>
    <row r="5355" spans="1:50" customFormat="1" ht="15.75" hidden="1" customHeight="1" x14ac:dyDescent="0.2">
      <c r="A5355" s="7" t="s">
        <v>9644</v>
      </c>
      <c r="B5355" s="3" t="s">
        <v>9645</v>
      </c>
      <c r="C5355" s="85" t="s">
        <v>7939</v>
      </c>
      <c r="D5355" s="85" t="s">
        <v>13090</v>
      </c>
      <c r="E5355" s="202" t="s">
        <v>154</v>
      </c>
      <c r="F5355" s="85" t="s">
        <v>34</v>
      </c>
      <c r="G5355" s="85" t="s">
        <v>35</v>
      </c>
      <c r="H5355" s="85" t="s">
        <v>20688</v>
      </c>
      <c r="I5355" s="7" t="s">
        <v>8125</v>
      </c>
      <c r="J5355" s="85" t="s">
        <v>4447</v>
      </c>
      <c r="K5355" s="1" t="s">
        <v>4500</v>
      </c>
      <c r="L5355" s="3"/>
      <c r="M5355" s="3"/>
      <c r="N5355" s="41" t="s">
        <v>9646</v>
      </c>
      <c r="O5355" s="87">
        <v>83099</v>
      </c>
      <c r="P5355" s="87">
        <v>65551</v>
      </c>
      <c r="Q5355" s="87">
        <v>17548</v>
      </c>
      <c r="R5355" s="87">
        <v>9234</v>
      </c>
      <c r="S5355" s="87"/>
      <c r="T5355" s="87"/>
      <c r="U5355" s="85">
        <v>2015</v>
      </c>
      <c r="V5355" s="179"/>
      <c r="W5355" s="7"/>
      <c r="X5355" s="3"/>
      <c r="Y5355" s="3"/>
      <c r="Z5355" s="211">
        <v>42497</v>
      </c>
      <c r="AA5355" s="11"/>
      <c r="AB5355" s="123" t="s">
        <v>7939</v>
      </c>
      <c r="AC5355" s="124"/>
      <c r="AD5355" s="41"/>
      <c r="AE5355" s="41"/>
      <c r="AF5355" s="191">
        <v>42871</v>
      </c>
      <c r="AG5355" s="41"/>
      <c r="AH5355" s="41" t="s">
        <v>7952</v>
      </c>
      <c r="AI5355" s="80" t="s">
        <v>6</v>
      </c>
      <c r="AJ5355" s="41"/>
      <c r="AK5355" s="4"/>
      <c r="AL5355" s="85"/>
      <c r="AM5355" s="151" t="s">
        <v>19998</v>
      </c>
      <c r="AN5355" s="15"/>
      <c r="AO5355" s="166"/>
      <c r="AP5355" s="5">
        <f t="shared" si="84"/>
        <v>0</v>
      </c>
      <c r="AQ5355" s="16"/>
      <c r="AR5355" s="205">
        <v>1</v>
      </c>
      <c r="AS5355" s="16"/>
      <c r="AT5355" s="16"/>
      <c r="AU5355" s="16"/>
      <c r="AV5355" s="16"/>
      <c r="AW5355" s="16"/>
      <c r="AX5355" s="16"/>
    </row>
    <row r="5356" spans="1:50" customFormat="1" ht="15.75" hidden="1" customHeight="1" x14ac:dyDescent="0.2">
      <c r="A5356" s="7" t="s">
        <v>9647</v>
      </c>
      <c r="B5356" s="1" t="s">
        <v>9648</v>
      </c>
      <c r="C5356" s="85" t="s">
        <v>7939</v>
      </c>
      <c r="D5356" s="85" t="s">
        <v>13090</v>
      </c>
      <c r="E5356" s="202" t="s">
        <v>154</v>
      </c>
      <c r="F5356" s="85" t="s">
        <v>55</v>
      </c>
      <c r="G5356" s="85" t="s">
        <v>59</v>
      </c>
      <c r="H5356" s="85" t="s">
        <v>20690</v>
      </c>
      <c r="I5356" s="3" t="s">
        <v>4564</v>
      </c>
      <c r="J5356" s="85" t="s">
        <v>4435</v>
      </c>
      <c r="K5356" s="7" t="s">
        <v>3838</v>
      </c>
      <c r="L5356" s="7"/>
      <c r="M5356" s="7"/>
      <c r="N5356" s="2" t="s">
        <v>9649</v>
      </c>
      <c r="O5356" s="87">
        <v>181018</v>
      </c>
      <c r="P5356" s="87">
        <v>117399</v>
      </c>
      <c r="Q5356" s="87">
        <v>63619</v>
      </c>
      <c r="R5356" s="87">
        <v>0</v>
      </c>
      <c r="S5356" s="87"/>
      <c r="T5356" s="87"/>
      <c r="U5356" s="85">
        <v>2012</v>
      </c>
      <c r="V5356" s="179"/>
      <c r="W5356" s="7"/>
      <c r="X5356" s="7"/>
      <c r="Y5356" s="7"/>
      <c r="Z5356" s="212">
        <v>34462</v>
      </c>
      <c r="AA5356" s="11"/>
      <c r="AB5356" s="123" t="s">
        <v>7939</v>
      </c>
      <c r="AC5356" s="124"/>
      <c r="AD5356" s="80"/>
      <c r="AE5356" s="80"/>
      <c r="AF5356" s="191">
        <v>44266</v>
      </c>
      <c r="AG5356" s="80"/>
      <c r="AH5356" s="2" t="s">
        <v>8024</v>
      </c>
      <c r="AI5356" s="80" t="s">
        <v>6</v>
      </c>
      <c r="AJ5356" s="80"/>
      <c r="AK5356" s="7"/>
      <c r="AL5356" s="85"/>
      <c r="AM5356" s="151" t="s">
        <v>19998</v>
      </c>
      <c r="AN5356" s="16"/>
      <c r="AO5356" s="166"/>
      <c r="AP5356" s="5">
        <f t="shared" si="84"/>
        <v>0</v>
      </c>
      <c r="AQ5356" s="16"/>
      <c r="AR5356" s="205">
        <v>1</v>
      </c>
      <c r="AS5356" s="16"/>
      <c r="AT5356" s="16"/>
      <c r="AU5356" s="16"/>
      <c r="AV5356" s="16"/>
      <c r="AW5356" s="16"/>
      <c r="AX5356" s="16"/>
    </row>
    <row r="5357" spans="1:50" customFormat="1" ht="15.75" hidden="1" customHeight="1" x14ac:dyDescent="0.2">
      <c r="A5357" s="7" t="s">
        <v>9650</v>
      </c>
      <c r="B5357" s="3" t="s">
        <v>9651</v>
      </c>
      <c r="C5357" s="85" t="s">
        <v>7939</v>
      </c>
      <c r="D5357" s="85" t="s">
        <v>13090</v>
      </c>
      <c r="E5357" s="202" t="s">
        <v>154</v>
      </c>
      <c r="F5357" s="85" t="s">
        <v>34</v>
      </c>
      <c r="G5357" s="85" t="s">
        <v>38</v>
      </c>
      <c r="H5357" s="85" t="s">
        <v>20690</v>
      </c>
      <c r="I5357" s="3" t="s">
        <v>8095</v>
      </c>
      <c r="J5357" s="85" t="s">
        <v>124</v>
      </c>
      <c r="K5357" s="7" t="s">
        <v>125</v>
      </c>
      <c r="L5357" s="3"/>
      <c r="M5357" s="3"/>
      <c r="N5357" s="41" t="s">
        <v>9652</v>
      </c>
      <c r="O5357" s="87">
        <v>2692244</v>
      </c>
      <c r="P5357" s="87">
        <v>1377554</v>
      </c>
      <c r="Q5357" s="87">
        <v>1314690</v>
      </c>
      <c r="R5357" s="87">
        <v>347924</v>
      </c>
      <c r="S5357" s="87"/>
      <c r="T5357" s="87"/>
      <c r="U5357" s="85">
        <v>2014</v>
      </c>
      <c r="V5357" s="179"/>
      <c r="W5357" s="7"/>
      <c r="X5357" s="3"/>
      <c r="Y5357" s="3"/>
      <c r="Z5357" s="146">
        <v>483594</v>
      </c>
      <c r="AA5357" s="11"/>
      <c r="AB5357" s="123" t="s">
        <v>7939</v>
      </c>
      <c r="AC5357" s="124"/>
      <c r="AD5357" s="41"/>
      <c r="AE5357" s="41"/>
      <c r="AF5357" s="191">
        <v>43201</v>
      </c>
      <c r="AG5357" s="41"/>
      <c r="AH5357" s="41" t="s">
        <v>7952</v>
      </c>
      <c r="AI5357" s="80" t="s">
        <v>6</v>
      </c>
      <c r="AJ5357" s="41"/>
      <c r="AK5357" s="4"/>
      <c r="AL5357" s="85"/>
      <c r="AM5357" s="151" t="s">
        <v>19998</v>
      </c>
      <c r="AN5357" s="15"/>
      <c r="AO5357" s="166"/>
      <c r="AP5357" s="5">
        <f t="shared" si="84"/>
        <v>0</v>
      </c>
      <c r="AQ5357" s="16"/>
      <c r="AR5357" s="205">
        <v>1</v>
      </c>
      <c r="AS5357" s="16"/>
      <c r="AT5357" s="16"/>
      <c r="AU5357" s="16"/>
      <c r="AV5357" s="16"/>
      <c r="AW5357" s="16"/>
      <c r="AX5357" s="16"/>
    </row>
    <row r="5358" spans="1:50" customFormat="1" ht="15.75" hidden="1" customHeight="1" x14ac:dyDescent="0.2">
      <c r="A5358" s="7" t="s">
        <v>9653</v>
      </c>
      <c r="B5358" s="1" t="s">
        <v>9654</v>
      </c>
      <c r="C5358" s="85" t="s">
        <v>7939</v>
      </c>
      <c r="D5358" s="85" t="s">
        <v>13090</v>
      </c>
      <c r="E5358" s="202" t="s">
        <v>7951</v>
      </c>
      <c r="F5358" s="85" t="s">
        <v>55</v>
      </c>
      <c r="G5358" s="85" t="s">
        <v>63</v>
      </c>
      <c r="H5358" s="85" t="s">
        <v>20690</v>
      </c>
      <c r="I5358" s="3" t="s">
        <v>7970</v>
      </c>
      <c r="J5358" s="85" t="s">
        <v>4435</v>
      </c>
      <c r="K5358" s="7" t="s">
        <v>3838</v>
      </c>
      <c r="L5358" s="7"/>
      <c r="M5358" s="7"/>
      <c r="N5358" s="2" t="s">
        <v>7950</v>
      </c>
      <c r="O5358" s="87">
        <v>0</v>
      </c>
      <c r="P5358" s="87">
        <v>0</v>
      </c>
      <c r="Q5358" s="87">
        <v>0</v>
      </c>
      <c r="R5358" s="87">
        <v>0</v>
      </c>
      <c r="S5358" s="87"/>
      <c r="T5358" s="87"/>
      <c r="U5358" s="85" t="s">
        <v>112</v>
      </c>
      <c r="V5358" s="179"/>
      <c r="W5358" s="7"/>
      <c r="X5358" s="7"/>
      <c r="Y5358" s="7"/>
      <c r="Z5358" s="210">
        <v>6762</v>
      </c>
      <c r="AA5358" s="11"/>
      <c r="AB5358" s="123" t="s">
        <v>7939</v>
      </c>
      <c r="AC5358" s="124"/>
      <c r="AD5358" s="80"/>
      <c r="AE5358" s="80"/>
      <c r="AF5358" s="191"/>
      <c r="AG5358" s="80"/>
      <c r="AH5358" s="2" t="s">
        <v>8024</v>
      </c>
      <c r="AI5358" s="80" t="s">
        <v>6</v>
      </c>
      <c r="AJ5358" s="80"/>
      <c r="AK5358" s="7"/>
      <c r="AL5358" s="85"/>
      <c r="AM5358" s="151" t="s">
        <v>19998</v>
      </c>
      <c r="AN5358" s="16"/>
      <c r="AO5358" s="166"/>
      <c r="AP5358" s="5">
        <f t="shared" si="84"/>
        <v>0</v>
      </c>
      <c r="AQ5358" s="16"/>
      <c r="AR5358" s="205">
        <v>1</v>
      </c>
      <c r="AS5358" s="16"/>
      <c r="AT5358" s="16"/>
      <c r="AU5358" s="16"/>
      <c r="AV5358" s="16"/>
      <c r="AW5358" s="16"/>
      <c r="AX5358" s="16"/>
    </row>
    <row r="5359" spans="1:50" customFormat="1" ht="15.75" hidden="1" customHeight="1" x14ac:dyDescent="0.2">
      <c r="A5359" s="7" t="s">
        <v>9655</v>
      </c>
      <c r="B5359" s="3" t="s">
        <v>9656</v>
      </c>
      <c r="C5359" s="85" t="s">
        <v>7939</v>
      </c>
      <c r="D5359" s="85" t="s">
        <v>13090</v>
      </c>
      <c r="E5359" s="202" t="s">
        <v>154</v>
      </c>
      <c r="F5359" s="85" t="s">
        <v>34</v>
      </c>
      <c r="G5359" s="85" t="s">
        <v>38</v>
      </c>
      <c r="H5359" s="85" t="s">
        <v>20690</v>
      </c>
      <c r="I5359" s="3" t="s">
        <v>8554</v>
      </c>
      <c r="J5359" s="85" t="s">
        <v>4447</v>
      </c>
      <c r="K5359" s="7" t="s">
        <v>4448</v>
      </c>
      <c r="L5359" s="3"/>
      <c r="M5359" s="3"/>
      <c r="N5359" s="41" t="s">
        <v>9657</v>
      </c>
      <c r="O5359" s="87">
        <v>645410</v>
      </c>
      <c r="P5359" s="87">
        <v>6823</v>
      </c>
      <c r="Q5359" s="87">
        <v>638587</v>
      </c>
      <c r="R5359" s="87">
        <v>72305</v>
      </c>
      <c r="S5359" s="87"/>
      <c r="T5359" s="87"/>
      <c r="U5359" s="85">
        <v>2015</v>
      </c>
      <c r="V5359" s="179"/>
      <c r="W5359" s="7"/>
      <c r="X5359" s="3"/>
      <c r="Y5359" s="3"/>
      <c r="Z5359" s="146">
        <v>378434</v>
      </c>
      <c r="AA5359" s="11"/>
      <c r="AB5359" s="123" t="s">
        <v>7939</v>
      </c>
      <c r="AC5359" s="124"/>
      <c r="AD5359" s="41"/>
      <c r="AE5359" s="41"/>
      <c r="AF5359" s="191">
        <v>43986</v>
      </c>
      <c r="AG5359" s="41"/>
      <c r="AH5359" s="41" t="s">
        <v>7952</v>
      </c>
      <c r="AI5359" s="80" t="s">
        <v>6</v>
      </c>
      <c r="AJ5359" s="41"/>
      <c r="AK5359" s="4"/>
      <c r="AL5359" s="85"/>
      <c r="AM5359" s="151" t="s">
        <v>19998</v>
      </c>
      <c r="AN5359" s="15"/>
      <c r="AO5359" s="166"/>
      <c r="AP5359" s="5">
        <f t="shared" si="84"/>
        <v>0</v>
      </c>
      <c r="AQ5359" s="16"/>
      <c r="AR5359" s="205">
        <v>1</v>
      </c>
      <c r="AS5359" s="16"/>
      <c r="AT5359" s="16"/>
      <c r="AU5359" s="16"/>
      <c r="AV5359" s="16"/>
      <c r="AW5359" s="16"/>
      <c r="AX5359" s="16"/>
    </row>
    <row r="5360" spans="1:50" customFormat="1" ht="15.75" hidden="1" customHeight="1" x14ac:dyDescent="0.2">
      <c r="A5360" s="7" t="s">
        <v>9658</v>
      </c>
      <c r="B5360" s="3" t="s">
        <v>9659</v>
      </c>
      <c r="C5360" s="85" t="s">
        <v>7939</v>
      </c>
      <c r="D5360" s="85" t="s">
        <v>13090</v>
      </c>
      <c r="E5360" s="202" t="s">
        <v>154</v>
      </c>
      <c r="F5360" s="85" t="s">
        <v>55</v>
      </c>
      <c r="G5360" s="85" t="s">
        <v>57</v>
      </c>
      <c r="H5360" s="85" t="s">
        <v>20690</v>
      </c>
      <c r="I5360" s="3" t="s">
        <v>4564</v>
      </c>
      <c r="J5360" s="85" t="s">
        <v>4400</v>
      </c>
      <c r="K5360" s="7" t="s">
        <v>4422</v>
      </c>
      <c r="L5360" s="3"/>
      <c r="M5360" s="3"/>
      <c r="N5360" s="41" t="s">
        <v>9660</v>
      </c>
      <c r="O5360" s="87">
        <v>132869</v>
      </c>
      <c r="P5360" s="87">
        <v>132869</v>
      </c>
      <c r="Q5360" s="87">
        <v>0</v>
      </c>
      <c r="R5360" s="87">
        <v>0</v>
      </c>
      <c r="S5360" s="87"/>
      <c r="T5360" s="87"/>
      <c r="U5360" s="85">
        <v>2006</v>
      </c>
      <c r="V5360" s="179"/>
      <c r="W5360" s="7"/>
      <c r="X5360" s="3"/>
      <c r="Y5360" s="3"/>
      <c r="Z5360" s="146">
        <v>71606</v>
      </c>
      <c r="AA5360" s="11"/>
      <c r="AB5360" s="123" t="s">
        <v>7939</v>
      </c>
      <c r="AC5360" s="124"/>
      <c r="AD5360" s="41"/>
      <c r="AE5360" s="41"/>
      <c r="AF5360" s="191">
        <v>43927</v>
      </c>
      <c r="AG5360" s="41"/>
      <c r="AH5360" s="41" t="s">
        <v>8024</v>
      </c>
      <c r="AI5360" s="80" t="s">
        <v>6</v>
      </c>
      <c r="AJ5360" s="41"/>
      <c r="AK5360" s="3"/>
      <c r="AL5360" s="85"/>
      <c r="AM5360" s="151" t="s">
        <v>19998</v>
      </c>
      <c r="AN5360" s="15"/>
      <c r="AO5360" s="166"/>
      <c r="AP5360" s="5">
        <f t="shared" si="84"/>
        <v>0</v>
      </c>
      <c r="AQ5360" s="16"/>
      <c r="AR5360" s="205">
        <v>1</v>
      </c>
      <c r="AS5360" s="16"/>
      <c r="AT5360" s="16"/>
      <c r="AU5360" s="16"/>
      <c r="AV5360" s="16"/>
      <c r="AW5360" s="16"/>
      <c r="AX5360" s="16"/>
    </row>
    <row r="5361" spans="1:50" customFormat="1" ht="15.75" hidden="1" customHeight="1" x14ac:dyDescent="0.2">
      <c r="A5361" s="7" t="s">
        <v>9661</v>
      </c>
      <c r="B5361" s="3" t="s">
        <v>27049</v>
      </c>
      <c r="C5361" s="85" t="s">
        <v>7939</v>
      </c>
      <c r="D5361" s="85" t="s">
        <v>13090</v>
      </c>
      <c r="E5361" s="202" t="s">
        <v>16631</v>
      </c>
      <c r="F5361" s="85" t="s">
        <v>68</v>
      </c>
      <c r="G5361" s="85" t="s">
        <v>71</v>
      </c>
      <c r="H5361" s="85" t="s">
        <v>20690</v>
      </c>
      <c r="I5361" s="3" t="s">
        <v>9788</v>
      </c>
      <c r="J5361" s="85" t="s">
        <v>4400</v>
      </c>
      <c r="K5361" s="7" t="s">
        <v>4422</v>
      </c>
      <c r="L5361" s="3"/>
      <c r="M5361" s="3"/>
      <c r="N5361" s="41" t="s">
        <v>9183</v>
      </c>
      <c r="O5361" s="87">
        <v>12793</v>
      </c>
      <c r="P5361" s="87">
        <v>1693</v>
      </c>
      <c r="Q5361" s="87">
        <v>11100</v>
      </c>
      <c r="R5361" s="87">
        <v>0</v>
      </c>
      <c r="S5361" s="87"/>
      <c r="T5361" s="87"/>
      <c r="U5361" s="85">
        <v>2012</v>
      </c>
      <c r="V5361" s="179"/>
      <c r="W5361" s="7"/>
      <c r="X5361" s="3"/>
      <c r="Y5361" s="3"/>
      <c r="Z5361" s="146">
        <v>60577</v>
      </c>
      <c r="AA5361" s="11"/>
      <c r="AB5361" s="123" t="s">
        <v>7939</v>
      </c>
      <c r="AC5361" s="124"/>
      <c r="AD5361" s="41"/>
      <c r="AE5361" s="41"/>
      <c r="AF5361" s="191"/>
      <c r="AG5361" s="41"/>
      <c r="AH5361" s="41" t="s">
        <v>16608</v>
      </c>
      <c r="AI5361" s="80" t="s">
        <v>6</v>
      </c>
      <c r="AJ5361" s="41"/>
      <c r="AK5361" s="3"/>
      <c r="AL5361" s="85"/>
      <c r="AM5361" s="151" t="s">
        <v>19998</v>
      </c>
      <c r="AN5361" s="15"/>
      <c r="AO5361" s="166"/>
      <c r="AP5361" s="5">
        <f t="shared" si="84"/>
        <v>0</v>
      </c>
      <c r="AQ5361" s="16"/>
      <c r="AR5361" s="205">
        <v>1</v>
      </c>
      <c r="AS5361" s="16"/>
      <c r="AT5361" s="16"/>
      <c r="AU5361" s="16"/>
      <c r="AV5361" s="16"/>
      <c r="AW5361" s="16"/>
      <c r="AX5361" s="16"/>
    </row>
    <row r="5362" spans="1:50" customFormat="1" ht="15.75" hidden="1" customHeight="1" x14ac:dyDescent="0.2">
      <c r="A5362" s="7" t="s">
        <v>9662</v>
      </c>
      <c r="B5362" s="3" t="s">
        <v>9663</v>
      </c>
      <c r="C5362" s="85" t="s">
        <v>7939</v>
      </c>
      <c r="D5362" s="85" t="s">
        <v>13090</v>
      </c>
      <c r="E5362" s="202" t="s">
        <v>154</v>
      </c>
      <c r="F5362" s="85" t="s">
        <v>55</v>
      </c>
      <c r="G5362" s="85" t="s">
        <v>57</v>
      </c>
      <c r="H5362" s="85" t="s">
        <v>20690</v>
      </c>
      <c r="I5362" s="3" t="s">
        <v>7970</v>
      </c>
      <c r="J5362" s="85" t="s">
        <v>4435</v>
      </c>
      <c r="K5362" s="7" t="s">
        <v>3838</v>
      </c>
      <c r="L5362" s="3"/>
      <c r="M5362" s="3"/>
      <c r="N5362" s="41" t="s">
        <v>9664</v>
      </c>
      <c r="O5362" s="87">
        <v>73852</v>
      </c>
      <c r="P5362" s="87">
        <v>73852</v>
      </c>
      <c r="Q5362" s="87">
        <v>0</v>
      </c>
      <c r="R5362" s="87">
        <v>0</v>
      </c>
      <c r="S5362" s="87"/>
      <c r="T5362" s="87"/>
      <c r="U5362" s="85">
        <v>2008</v>
      </c>
      <c r="V5362" s="179"/>
      <c r="W5362" s="7"/>
      <c r="X5362" s="3"/>
      <c r="Y5362" s="3"/>
      <c r="Z5362" s="146">
        <v>19411</v>
      </c>
      <c r="AA5362" s="11"/>
      <c r="AB5362" s="123" t="s">
        <v>7939</v>
      </c>
      <c r="AC5362" s="124"/>
      <c r="AD5362" s="41"/>
      <c r="AE5362" s="41"/>
      <c r="AF5362" s="191">
        <v>42894</v>
      </c>
      <c r="AG5362" s="41"/>
      <c r="AH5362" s="41" t="s">
        <v>8024</v>
      </c>
      <c r="AI5362" s="80" t="s">
        <v>6</v>
      </c>
      <c r="AJ5362" s="41"/>
      <c r="AK5362" s="3"/>
      <c r="AL5362" s="85"/>
      <c r="AM5362" s="151" t="s">
        <v>19998</v>
      </c>
      <c r="AN5362" s="15"/>
      <c r="AO5362" s="166"/>
      <c r="AP5362" s="5">
        <f t="shared" si="84"/>
        <v>0</v>
      </c>
      <c r="AQ5362" s="16"/>
      <c r="AR5362" s="205">
        <v>1</v>
      </c>
      <c r="AS5362" s="16"/>
      <c r="AT5362" s="16"/>
      <c r="AU5362" s="16"/>
      <c r="AV5362" s="16"/>
      <c r="AW5362" s="16"/>
      <c r="AX5362" s="16"/>
    </row>
    <row r="5363" spans="1:50" customFormat="1" ht="15.75" hidden="1" customHeight="1" x14ac:dyDescent="0.2">
      <c r="A5363" s="7" t="s">
        <v>9665</v>
      </c>
      <c r="B5363" s="3" t="s">
        <v>6595</v>
      </c>
      <c r="C5363" s="85" t="s">
        <v>7939</v>
      </c>
      <c r="D5363" s="85" t="s">
        <v>13090</v>
      </c>
      <c r="E5363" s="202" t="s">
        <v>8133</v>
      </c>
      <c r="F5363" s="85" t="s">
        <v>55</v>
      </c>
      <c r="G5363" s="85" t="s">
        <v>63</v>
      </c>
      <c r="H5363" s="85" t="s">
        <v>20690</v>
      </c>
      <c r="I5363" s="3" t="s">
        <v>7970</v>
      </c>
      <c r="J5363" s="85" t="s">
        <v>4435</v>
      </c>
      <c r="K5363" s="7" t="s">
        <v>3838</v>
      </c>
      <c r="L5363" s="3"/>
      <c r="M5363" s="3"/>
      <c r="N5363" s="41" t="s">
        <v>9666</v>
      </c>
      <c r="O5363" s="87">
        <v>30887</v>
      </c>
      <c r="P5363" s="87">
        <v>30887</v>
      </c>
      <c r="Q5363" s="87">
        <v>0</v>
      </c>
      <c r="R5363" s="87">
        <v>0</v>
      </c>
      <c r="S5363" s="87"/>
      <c r="T5363" s="87"/>
      <c r="U5363" s="85">
        <v>2015</v>
      </c>
      <c r="V5363" s="179"/>
      <c r="W5363" s="7"/>
      <c r="X5363" s="3"/>
      <c r="Y5363" s="3"/>
      <c r="Z5363" s="146">
        <v>29758</v>
      </c>
      <c r="AA5363" s="11"/>
      <c r="AB5363" s="123" t="s">
        <v>7939</v>
      </c>
      <c r="AC5363" s="124"/>
      <c r="AD5363" s="41"/>
      <c r="AE5363" s="41"/>
      <c r="AF5363" s="191">
        <v>42951</v>
      </c>
      <c r="AG5363" s="41"/>
      <c r="AH5363" s="41" t="s">
        <v>8024</v>
      </c>
      <c r="AI5363" s="80" t="s">
        <v>6</v>
      </c>
      <c r="AJ5363" s="41"/>
      <c r="AK5363" s="3"/>
      <c r="AL5363" s="85"/>
      <c r="AM5363" s="151" t="s">
        <v>19998</v>
      </c>
      <c r="AN5363" s="15"/>
      <c r="AO5363" s="166"/>
      <c r="AP5363" s="5">
        <f t="shared" si="84"/>
        <v>0</v>
      </c>
      <c r="AQ5363" s="16"/>
      <c r="AR5363" s="205">
        <v>1</v>
      </c>
      <c r="AS5363" s="16"/>
      <c r="AT5363" s="16"/>
      <c r="AU5363" s="16"/>
      <c r="AV5363" s="16"/>
      <c r="AW5363" s="16"/>
      <c r="AX5363" s="16"/>
    </row>
    <row r="5364" spans="1:50" customFormat="1" ht="15.75" hidden="1" customHeight="1" x14ac:dyDescent="0.2">
      <c r="A5364" s="7" t="s">
        <v>9667</v>
      </c>
      <c r="B5364" s="3" t="s">
        <v>6369</v>
      </c>
      <c r="C5364" s="85" t="s">
        <v>7939</v>
      </c>
      <c r="D5364" s="85" t="s">
        <v>13090</v>
      </c>
      <c r="E5364" s="202" t="s">
        <v>154</v>
      </c>
      <c r="F5364" s="85" t="s">
        <v>55</v>
      </c>
      <c r="G5364" s="85" t="s">
        <v>63</v>
      </c>
      <c r="H5364" s="85" t="s">
        <v>20690</v>
      </c>
      <c r="I5364" s="3" t="s">
        <v>7970</v>
      </c>
      <c r="J5364" s="85" t="s">
        <v>4435</v>
      </c>
      <c r="K5364" s="7" t="s">
        <v>3838</v>
      </c>
      <c r="L5364" s="3"/>
      <c r="M5364" s="3"/>
      <c r="N5364" s="41" t="s">
        <v>9668</v>
      </c>
      <c r="O5364" s="87">
        <v>27582</v>
      </c>
      <c r="P5364" s="87">
        <v>27582</v>
      </c>
      <c r="Q5364" s="87">
        <v>0</v>
      </c>
      <c r="R5364" s="87">
        <v>0</v>
      </c>
      <c r="S5364" s="87"/>
      <c r="T5364" s="87"/>
      <c r="U5364" s="85">
        <v>2013</v>
      </c>
      <c r="V5364" s="179"/>
      <c r="W5364" s="7"/>
      <c r="X5364" s="3"/>
      <c r="Y5364" s="3"/>
      <c r="Z5364" s="146">
        <v>16223</v>
      </c>
      <c r="AA5364" s="11"/>
      <c r="AB5364" s="123" t="s">
        <v>7939</v>
      </c>
      <c r="AC5364" s="124"/>
      <c r="AD5364" s="41"/>
      <c r="AE5364" s="41"/>
      <c r="AF5364" s="191">
        <v>43018</v>
      </c>
      <c r="AG5364" s="41"/>
      <c r="AH5364" s="41" t="s">
        <v>8024</v>
      </c>
      <c r="AI5364" s="80" t="s">
        <v>6</v>
      </c>
      <c r="AJ5364" s="41"/>
      <c r="AK5364" s="3"/>
      <c r="AL5364" s="85"/>
      <c r="AM5364" s="151" t="s">
        <v>19998</v>
      </c>
      <c r="AN5364" s="15"/>
      <c r="AO5364" s="166"/>
      <c r="AP5364" s="5">
        <f t="shared" si="84"/>
        <v>0</v>
      </c>
      <c r="AQ5364" s="16"/>
      <c r="AR5364" s="205">
        <v>1</v>
      </c>
      <c r="AS5364" s="16"/>
      <c r="AT5364" s="16"/>
      <c r="AU5364" s="16"/>
      <c r="AV5364" s="16"/>
      <c r="AW5364" s="16"/>
      <c r="AX5364" s="16"/>
    </row>
    <row r="5365" spans="1:50" customFormat="1" ht="15.75" hidden="1" customHeight="1" x14ac:dyDescent="0.2">
      <c r="A5365" s="7" t="s">
        <v>9669</v>
      </c>
      <c r="B5365" s="3" t="s">
        <v>27690</v>
      </c>
      <c r="C5365" s="85" t="s">
        <v>7939</v>
      </c>
      <c r="D5365" s="85" t="s">
        <v>13090</v>
      </c>
      <c r="E5365" s="202" t="s">
        <v>154</v>
      </c>
      <c r="F5365" s="85" t="s">
        <v>34</v>
      </c>
      <c r="G5365" s="85" t="s">
        <v>38</v>
      </c>
      <c r="H5365" s="85" t="s">
        <v>20690</v>
      </c>
      <c r="I5365" s="3" t="s">
        <v>8095</v>
      </c>
      <c r="J5365" s="85" t="s">
        <v>124</v>
      </c>
      <c r="K5365" s="7" t="s">
        <v>4587</v>
      </c>
      <c r="L5365" s="3"/>
      <c r="M5365" s="3"/>
      <c r="N5365" s="41" t="s">
        <v>28966</v>
      </c>
      <c r="O5365" s="87">
        <v>5276</v>
      </c>
      <c r="P5365" s="87">
        <v>262</v>
      </c>
      <c r="Q5365" s="87">
        <v>5014</v>
      </c>
      <c r="R5365" s="87">
        <v>1857</v>
      </c>
      <c r="S5365" s="87"/>
      <c r="T5365" s="87"/>
      <c r="U5365" s="85">
        <v>2015</v>
      </c>
      <c r="V5365" s="179"/>
      <c r="W5365" s="7"/>
      <c r="X5365" s="3"/>
      <c r="Y5365" s="3"/>
      <c r="Z5365" s="146">
        <v>1662</v>
      </c>
      <c r="AA5365" s="11"/>
      <c r="AB5365" s="123" t="s">
        <v>7939</v>
      </c>
      <c r="AC5365" s="124"/>
      <c r="AD5365" s="41"/>
      <c r="AE5365" s="41"/>
      <c r="AF5365" s="191">
        <v>43116</v>
      </c>
      <c r="AG5365" s="41"/>
      <c r="AH5365" s="41" t="s">
        <v>7952</v>
      </c>
      <c r="AI5365" s="80" t="s">
        <v>6</v>
      </c>
      <c r="AJ5365" s="41"/>
      <c r="AK5365" s="4"/>
      <c r="AL5365" s="85"/>
      <c r="AM5365" s="151" t="s">
        <v>19998</v>
      </c>
      <c r="AN5365" s="15"/>
      <c r="AO5365" s="166"/>
      <c r="AP5365" s="5">
        <f t="shared" si="84"/>
        <v>0</v>
      </c>
      <c r="AQ5365" s="16"/>
      <c r="AR5365" s="205">
        <v>1</v>
      </c>
      <c r="AS5365" s="16"/>
      <c r="AT5365" s="16"/>
      <c r="AU5365" s="16"/>
      <c r="AV5365" s="16"/>
      <c r="AW5365" s="16"/>
      <c r="AX5365" s="16"/>
    </row>
    <row r="5366" spans="1:50" customFormat="1" ht="15.75" hidden="1" customHeight="1" x14ac:dyDescent="0.2">
      <c r="A5366" s="7" t="s">
        <v>9670</v>
      </c>
      <c r="B5366" s="3" t="s">
        <v>27050</v>
      </c>
      <c r="C5366" s="85" t="s">
        <v>7939</v>
      </c>
      <c r="D5366" s="85" t="s">
        <v>13090</v>
      </c>
      <c r="E5366" s="202" t="s">
        <v>16631</v>
      </c>
      <c r="F5366" s="85" t="s">
        <v>55</v>
      </c>
      <c r="G5366" s="85" t="s">
        <v>57</v>
      </c>
      <c r="H5366" s="85" t="s">
        <v>20690</v>
      </c>
      <c r="I5366" s="3" t="s">
        <v>4564</v>
      </c>
      <c r="J5366" s="85" t="s">
        <v>4435</v>
      </c>
      <c r="K5366" s="7" t="s">
        <v>3838</v>
      </c>
      <c r="L5366" s="3"/>
      <c r="M5366" s="3"/>
      <c r="N5366" s="41" t="s">
        <v>9183</v>
      </c>
      <c r="O5366" s="87">
        <v>32574</v>
      </c>
      <c r="P5366" s="87">
        <v>32099</v>
      </c>
      <c r="Q5366" s="87">
        <v>475</v>
      </c>
      <c r="R5366" s="87">
        <v>0</v>
      </c>
      <c r="S5366" s="87"/>
      <c r="T5366" s="87"/>
      <c r="U5366" s="85">
        <v>2010</v>
      </c>
      <c r="V5366" s="179"/>
      <c r="W5366" s="7"/>
      <c r="X5366" s="3"/>
      <c r="Y5366" s="3"/>
      <c r="Z5366" s="146">
        <v>32574</v>
      </c>
      <c r="AA5366" s="11"/>
      <c r="AB5366" s="123" t="s">
        <v>7939</v>
      </c>
      <c r="AC5366" s="124"/>
      <c r="AD5366" s="41"/>
      <c r="AE5366" s="41"/>
      <c r="AF5366" s="191"/>
      <c r="AG5366" s="41"/>
      <c r="AH5366" s="41" t="s">
        <v>8024</v>
      </c>
      <c r="AI5366" s="80" t="s">
        <v>6</v>
      </c>
      <c r="AJ5366" s="41"/>
      <c r="AK5366" s="3"/>
      <c r="AL5366" s="85"/>
      <c r="AM5366" s="151" t="s">
        <v>19998</v>
      </c>
      <c r="AN5366" s="15"/>
      <c r="AO5366" s="166"/>
      <c r="AP5366" s="5">
        <f t="shared" si="84"/>
        <v>0</v>
      </c>
      <c r="AQ5366" s="16"/>
      <c r="AR5366" s="205">
        <v>1</v>
      </c>
      <c r="AS5366" s="16"/>
      <c r="AT5366" s="16"/>
      <c r="AU5366" s="16"/>
      <c r="AV5366" s="16"/>
      <c r="AW5366" s="16"/>
      <c r="AX5366" s="16"/>
    </row>
    <row r="5367" spans="1:50" customFormat="1" ht="15.75" hidden="1" customHeight="1" x14ac:dyDescent="0.2">
      <c r="A5367" s="7" t="s">
        <v>9671</v>
      </c>
      <c r="B5367" s="3" t="s">
        <v>27051</v>
      </c>
      <c r="C5367" s="85" t="s">
        <v>7939</v>
      </c>
      <c r="D5367" s="85" t="s">
        <v>13090</v>
      </c>
      <c r="E5367" s="202" t="s">
        <v>16631</v>
      </c>
      <c r="F5367" s="85" t="s">
        <v>55</v>
      </c>
      <c r="G5367" s="85" t="s">
        <v>57</v>
      </c>
      <c r="H5367" s="85" t="s">
        <v>20690</v>
      </c>
      <c r="I5367" s="3" t="s">
        <v>4564</v>
      </c>
      <c r="J5367" s="85" t="s">
        <v>4435</v>
      </c>
      <c r="K5367" s="7" t="s">
        <v>3838</v>
      </c>
      <c r="L5367" s="3"/>
      <c r="M5367" s="3"/>
      <c r="N5367" s="41" t="s">
        <v>9183</v>
      </c>
      <c r="O5367" s="87">
        <v>6719</v>
      </c>
      <c r="P5367" s="87">
        <v>6719</v>
      </c>
      <c r="Q5367" s="87">
        <v>0</v>
      </c>
      <c r="R5367" s="87">
        <v>0</v>
      </c>
      <c r="S5367" s="87"/>
      <c r="T5367" s="87"/>
      <c r="U5367" s="85">
        <v>2011</v>
      </c>
      <c r="V5367" s="179"/>
      <c r="W5367" s="7"/>
      <c r="X5367" s="3"/>
      <c r="Y5367" s="3"/>
      <c r="Z5367" s="146">
        <v>6719</v>
      </c>
      <c r="AA5367" s="11"/>
      <c r="AB5367" s="123" t="s">
        <v>7939</v>
      </c>
      <c r="AC5367" s="124"/>
      <c r="AD5367" s="41"/>
      <c r="AE5367" s="41"/>
      <c r="AF5367" s="191"/>
      <c r="AG5367" s="41"/>
      <c r="AH5367" s="41" t="s">
        <v>8024</v>
      </c>
      <c r="AI5367" s="80" t="s">
        <v>6</v>
      </c>
      <c r="AJ5367" s="41"/>
      <c r="AK5367" s="3"/>
      <c r="AL5367" s="85"/>
      <c r="AM5367" s="151" t="s">
        <v>19998</v>
      </c>
      <c r="AN5367" s="15"/>
      <c r="AO5367" s="166"/>
      <c r="AP5367" s="5">
        <f t="shared" si="84"/>
        <v>0</v>
      </c>
      <c r="AQ5367" s="16"/>
      <c r="AR5367" s="205">
        <v>1</v>
      </c>
      <c r="AS5367" s="16"/>
      <c r="AT5367" s="16"/>
      <c r="AU5367" s="16"/>
      <c r="AV5367" s="16"/>
      <c r="AW5367" s="16"/>
      <c r="AX5367" s="16"/>
    </row>
    <row r="5368" spans="1:50" customFormat="1" ht="15.75" hidden="1" customHeight="1" x14ac:dyDescent="0.2">
      <c r="A5368" s="7" t="s">
        <v>9672</v>
      </c>
      <c r="B5368" s="3" t="s">
        <v>27052</v>
      </c>
      <c r="C5368" s="85" t="s">
        <v>7939</v>
      </c>
      <c r="D5368" s="85" t="s">
        <v>13090</v>
      </c>
      <c r="E5368" s="202" t="s">
        <v>16631</v>
      </c>
      <c r="F5368" s="85" t="s">
        <v>55</v>
      </c>
      <c r="G5368" s="85" t="s">
        <v>57</v>
      </c>
      <c r="H5368" s="85" t="s">
        <v>20690</v>
      </c>
      <c r="I5368" s="3" t="s">
        <v>7970</v>
      </c>
      <c r="J5368" s="85" t="s">
        <v>4435</v>
      </c>
      <c r="K5368" s="7" t="s">
        <v>3838</v>
      </c>
      <c r="L5368" s="3"/>
      <c r="M5368" s="3"/>
      <c r="N5368" s="41" t="s">
        <v>9183</v>
      </c>
      <c r="O5368" s="87">
        <v>9880</v>
      </c>
      <c r="P5368" s="87">
        <v>9880</v>
      </c>
      <c r="Q5368" s="87">
        <v>0</v>
      </c>
      <c r="R5368" s="87">
        <v>0</v>
      </c>
      <c r="S5368" s="87"/>
      <c r="T5368" s="87"/>
      <c r="U5368" s="85">
        <v>2010</v>
      </c>
      <c r="V5368" s="179"/>
      <c r="W5368" s="7"/>
      <c r="X5368" s="3"/>
      <c r="Y5368" s="3"/>
      <c r="Z5368" s="146">
        <v>9880</v>
      </c>
      <c r="AA5368" s="11"/>
      <c r="AB5368" s="123" t="s">
        <v>7939</v>
      </c>
      <c r="AC5368" s="124"/>
      <c r="AD5368" s="41"/>
      <c r="AE5368" s="41"/>
      <c r="AF5368" s="191"/>
      <c r="AG5368" s="41"/>
      <c r="AH5368" s="41" t="s">
        <v>8024</v>
      </c>
      <c r="AI5368" s="80" t="s">
        <v>6</v>
      </c>
      <c r="AJ5368" s="41"/>
      <c r="AK5368" s="3"/>
      <c r="AL5368" s="85"/>
      <c r="AM5368" s="151" t="s">
        <v>19998</v>
      </c>
      <c r="AN5368" s="15"/>
      <c r="AO5368" s="166"/>
      <c r="AP5368" s="5">
        <f t="shared" si="84"/>
        <v>0</v>
      </c>
      <c r="AQ5368" s="16"/>
      <c r="AR5368" s="205">
        <v>1</v>
      </c>
      <c r="AS5368" s="16"/>
      <c r="AT5368" s="16"/>
      <c r="AU5368" s="16"/>
      <c r="AV5368" s="16"/>
      <c r="AW5368" s="16"/>
      <c r="AX5368" s="16"/>
    </row>
    <row r="5369" spans="1:50" customFormat="1" ht="15.75" hidden="1" customHeight="1" x14ac:dyDescent="0.2">
      <c r="A5369" s="7" t="s">
        <v>9673</v>
      </c>
      <c r="B5369" s="3" t="s">
        <v>27053</v>
      </c>
      <c r="C5369" s="85" t="s">
        <v>7939</v>
      </c>
      <c r="D5369" s="85" t="s">
        <v>13090</v>
      </c>
      <c r="E5369" s="202" t="s">
        <v>16631</v>
      </c>
      <c r="F5369" s="85" t="s">
        <v>55</v>
      </c>
      <c r="G5369" s="85" t="s">
        <v>57</v>
      </c>
      <c r="H5369" s="85" t="s">
        <v>20690</v>
      </c>
      <c r="I5369" s="3" t="s">
        <v>4564</v>
      </c>
      <c r="J5369" s="85" t="s">
        <v>4447</v>
      </c>
      <c r="K5369" s="7" t="s">
        <v>4601</v>
      </c>
      <c r="L5369" s="3"/>
      <c r="M5369" s="3"/>
      <c r="N5369" s="41" t="s">
        <v>9183</v>
      </c>
      <c r="O5369" s="87">
        <v>8561</v>
      </c>
      <c r="P5369" s="87">
        <v>8461</v>
      </c>
      <c r="Q5369" s="87">
        <v>100</v>
      </c>
      <c r="R5369" s="87">
        <v>0</v>
      </c>
      <c r="S5369" s="87"/>
      <c r="T5369" s="87"/>
      <c r="U5369" s="85">
        <v>2012</v>
      </c>
      <c r="V5369" s="179"/>
      <c r="W5369" s="7"/>
      <c r="X5369" s="3"/>
      <c r="Y5369" s="3"/>
      <c r="Z5369" s="146">
        <v>8561</v>
      </c>
      <c r="AA5369" s="11"/>
      <c r="AB5369" s="123" t="s">
        <v>7939</v>
      </c>
      <c r="AC5369" s="124"/>
      <c r="AD5369" s="41"/>
      <c r="AE5369" s="41"/>
      <c r="AF5369" s="191"/>
      <c r="AG5369" s="41"/>
      <c r="AH5369" s="41" t="s">
        <v>8024</v>
      </c>
      <c r="AI5369" s="80" t="s">
        <v>6</v>
      </c>
      <c r="AJ5369" s="41"/>
      <c r="AK5369" s="3"/>
      <c r="AL5369" s="85"/>
      <c r="AM5369" s="151" t="s">
        <v>19998</v>
      </c>
      <c r="AN5369" s="15"/>
      <c r="AO5369" s="166"/>
      <c r="AP5369" s="5">
        <f t="shared" si="84"/>
        <v>0</v>
      </c>
      <c r="AQ5369" s="16"/>
      <c r="AR5369" s="205">
        <v>1</v>
      </c>
      <c r="AS5369" s="16"/>
      <c r="AT5369" s="16"/>
      <c r="AU5369" s="16"/>
      <c r="AV5369" s="16"/>
      <c r="AW5369" s="16"/>
      <c r="AX5369" s="16"/>
    </row>
    <row r="5370" spans="1:50" customFormat="1" ht="15.75" hidden="1" customHeight="1" x14ac:dyDescent="0.2">
      <c r="A5370" s="7" t="s">
        <v>9674</v>
      </c>
      <c r="B5370" s="3" t="s">
        <v>9675</v>
      </c>
      <c r="C5370" s="85" t="s">
        <v>7939</v>
      </c>
      <c r="D5370" s="85" t="s">
        <v>13090</v>
      </c>
      <c r="E5370" s="202" t="s">
        <v>154</v>
      </c>
      <c r="F5370" s="85" t="s">
        <v>68</v>
      </c>
      <c r="G5370" s="85" t="s">
        <v>71</v>
      </c>
      <c r="H5370" s="85" t="s">
        <v>20690</v>
      </c>
      <c r="I5370" s="3" t="s">
        <v>9079</v>
      </c>
      <c r="J5370" s="85" t="s">
        <v>105</v>
      </c>
      <c r="K5370" s="7" t="s">
        <v>102</v>
      </c>
      <c r="L5370" s="3"/>
      <c r="M5370" s="3"/>
      <c r="N5370" s="41" t="s">
        <v>28953</v>
      </c>
      <c r="O5370" s="87">
        <v>313522</v>
      </c>
      <c r="P5370" s="87">
        <v>291628</v>
      </c>
      <c r="Q5370" s="87">
        <v>21894</v>
      </c>
      <c r="R5370" s="87">
        <v>0</v>
      </c>
      <c r="S5370" s="87"/>
      <c r="T5370" s="87"/>
      <c r="U5370" s="85">
        <v>2004</v>
      </c>
      <c r="V5370" s="179"/>
      <c r="W5370" s="7"/>
      <c r="X5370" s="3"/>
      <c r="Y5370" s="3"/>
      <c r="Z5370" s="146">
        <v>40000</v>
      </c>
      <c r="AA5370" s="11"/>
      <c r="AB5370" s="123" t="s">
        <v>7939</v>
      </c>
      <c r="AC5370" s="124"/>
      <c r="AD5370" s="41"/>
      <c r="AE5370" s="41"/>
      <c r="AF5370" s="191">
        <v>43927</v>
      </c>
      <c r="AG5370" s="41"/>
      <c r="AH5370" s="41" t="s">
        <v>8189</v>
      </c>
      <c r="AI5370" s="80" t="s">
        <v>6</v>
      </c>
      <c r="AJ5370" s="41"/>
      <c r="AK5370" s="3"/>
      <c r="AL5370" s="85"/>
      <c r="AM5370" s="151" t="s">
        <v>19998</v>
      </c>
      <c r="AN5370" s="15"/>
      <c r="AO5370" s="166"/>
      <c r="AP5370" s="5">
        <f t="shared" si="84"/>
        <v>0</v>
      </c>
      <c r="AQ5370" s="16"/>
      <c r="AR5370" s="205">
        <v>1</v>
      </c>
      <c r="AS5370" s="16"/>
      <c r="AT5370" s="16"/>
      <c r="AU5370" s="16"/>
      <c r="AV5370" s="16"/>
      <c r="AW5370" s="16"/>
      <c r="AX5370" s="16"/>
    </row>
    <row r="5371" spans="1:50" customFormat="1" ht="15.75" hidden="1" customHeight="1" x14ac:dyDescent="0.2">
      <c r="A5371" s="7" t="s">
        <v>9676</v>
      </c>
      <c r="B5371" s="3" t="s">
        <v>9677</v>
      </c>
      <c r="C5371" s="85" t="s">
        <v>7939</v>
      </c>
      <c r="D5371" s="85" t="s">
        <v>13090</v>
      </c>
      <c r="E5371" s="202" t="s">
        <v>154</v>
      </c>
      <c r="F5371" s="85" t="s">
        <v>55</v>
      </c>
      <c r="G5371" s="85" t="s">
        <v>63</v>
      </c>
      <c r="H5371" s="85" t="s">
        <v>20690</v>
      </c>
      <c r="I5371" s="3" t="s">
        <v>4564</v>
      </c>
      <c r="J5371" s="85" t="s">
        <v>4435</v>
      </c>
      <c r="K5371" s="7" t="s">
        <v>3838</v>
      </c>
      <c r="L5371" s="3"/>
      <c r="M5371" s="3"/>
      <c r="N5371" s="41" t="s">
        <v>9526</v>
      </c>
      <c r="O5371" s="87">
        <v>63050</v>
      </c>
      <c r="P5371" s="87">
        <v>63050</v>
      </c>
      <c r="Q5371" s="87">
        <v>0</v>
      </c>
      <c r="R5371" s="87">
        <v>0</v>
      </c>
      <c r="S5371" s="87"/>
      <c r="T5371" s="87"/>
      <c r="U5371" s="85">
        <v>2008</v>
      </c>
      <c r="V5371" s="179"/>
      <c r="W5371" s="7"/>
      <c r="X5371" s="3"/>
      <c r="Y5371" s="3"/>
      <c r="Z5371" s="146">
        <v>28291</v>
      </c>
      <c r="AA5371" s="11"/>
      <c r="AB5371" s="123" t="s">
        <v>7939</v>
      </c>
      <c r="AC5371" s="124"/>
      <c r="AD5371" s="41"/>
      <c r="AE5371" s="41"/>
      <c r="AF5371" s="191">
        <v>40122</v>
      </c>
      <c r="AG5371" s="41"/>
      <c r="AH5371" s="41" t="s">
        <v>8024</v>
      </c>
      <c r="AI5371" s="80" t="s">
        <v>6</v>
      </c>
      <c r="AJ5371" s="41"/>
      <c r="AK5371" s="3"/>
      <c r="AL5371" s="85"/>
      <c r="AM5371" s="151" t="s">
        <v>19998</v>
      </c>
      <c r="AN5371" s="15"/>
      <c r="AO5371" s="166"/>
      <c r="AP5371" s="5">
        <f t="shared" si="84"/>
        <v>0</v>
      </c>
      <c r="AQ5371" s="16"/>
      <c r="AR5371" s="205">
        <v>1</v>
      </c>
      <c r="AS5371" s="16"/>
      <c r="AT5371" s="16"/>
      <c r="AU5371" s="16"/>
      <c r="AV5371" s="16"/>
      <c r="AW5371" s="16"/>
      <c r="AX5371" s="16"/>
    </row>
    <row r="5372" spans="1:50" customFormat="1" ht="15.75" hidden="1" customHeight="1" x14ac:dyDescent="0.2">
      <c r="A5372" s="7" t="s">
        <v>9678</v>
      </c>
      <c r="B5372" s="3" t="s">
        <v>9679</v>
      </c>
      <c r="C5372" s="85" t="s">
        <v>7939</v>
      </c>
      <c r="D5372" s="85" t="s">
        <v>13090</v>
      </c>
      <c r="E5372" s="202" t="s">
        <v>154</v>
      </c>
      <c r="F5372" s="85" t="s">
        <v>55</v>
      </c>
      <c r="G5372" s="85" t="s">
        <v>57</v>
      </c>
      <c r="H5372" s="85" t="s">
        <v>20690</v>
      </c>
      <c r="I5372" s="3" t="s">
        <v>7970</v>
      </c>
      <c r="J5372" s="85" t="s">
        <v>124</v>
      </c>
      <c r="K5372" s="7" t="s">
        <v>125</v>
      </c>
      <c r="L5372" s="3"/>
      <c r="M5372" s="3"/>
      <c r="N5372" s="41" t="s">
        <v>7950</v>
      </c>
      <c r="O5372" s="87">
        <v>3027</v>
      </c>
      <c r="P5372" s="87">
        <v>3027</v>
      </c>
      <c r="Q5372" s="87">
        <v>0</v>
      </c>
      <c r="R5372" s="87">
        <v>0</v>
      </c>
      <c r="S5372" s="87"/>
      <c r="T5372" s="87"/>
      <c r="U5372" s="85">
        <v>2011</v>
      </c>
      <c r="V5372" s="179"/>
      <c r="W5372" s="7"/>
      <c r="X5372" s="3"/>
      <c r="Y5372" s="3"/>
      <c r="Z5372" s="146">
        <v>91220</v>
      </c>
      <c r="AA5372" s="11"/>
      <c r="AB5372" s="123" t="s">
        <v>7939</v>
      </c>
      <c r="AC5372" s="124"/>
      <c r="AD5372" s="41"/>
      <c r="AE5372" s="41"/>
      <c r="AF5372" s="191">
        <v>44140</v>
      </c>
      <c r="AG5372" s="41"/>
      <c r="AH5372" s="41" t="s">
        <v>8024</v>
      </c>
      <c r="AI5372" s="80" t="s">
        <v>6</v>
      </c>
      <c r="AJ5372" s="41"/>
      <c r="AK5372" s="3"/>
      <c r="AL5372" s="85"/>
      <c r="AM5372" s="151" t="s">
        <v>19998</v>
      </c>
      <c r="AN5372" s="15"/>
      <c r="AO5372" s="166"/>
      <c r="AP5372" s="5">
        <f t="shared" si="84"/>
        <v>0</v>
      </c>
      <c r="AQ5372" s="16"/>
      <c r="AR5372" s="205">
        <v>1</v>
      </c>
      <c r="AS5372" s="16"/>
      <c r="AT5372" s="16"/>
      <c r="AU5372" s="16"/>
      <c r="AV5372" s="16"/>
      <c r="AW5372" s="16"/>
      <c r="AX5372" s="16"/>
    </row>
    <row r="5373" spans="1:50" customFormat="1" ht="15.75" hidden="1" customHeight="1" x14ac:dyDescent="0.2">
      <c r="A5373" s="7" t="s">
        <v>9680</v>
      </c>
      <c r="B5373" s="3" t="s">
        <v>27054</v>
      </c>
      <c r="C5373" s="85" t="s">
        <v>7939</v>
      </c>
      <c r="D5373" s="85" t="s">
        <v>13090</v>
      </c>
      <c r="E5373" s="202" t="s">
        <v>16631</v>
      </c>
      <c r="F5373" s="85" t="s">
        <v>55</v>
      </c>
      <c r="G5373" s="85" t="s">
        <v>57</v>
      </c>
      <c r="H5373" s="85" t="s">
        <v>20690</v>
      </c>
      <c r="I5373" s="3" t="s">
        <v>7970</v>
      </c>
      <c r="J5373" s="85" t="s">
        <v>4447</v>
      </c>
      <c r="K5373" s="7" t="s">
        <v>4601</v>
      </c>
      <c r="L5373" s="3"/>
      <c r="M5373" s="3"/>
      <c r="N5373" s="41" t="s">
        <v>9183</v>
      </c>
      <c r="O5373" s="87">
        <v>4070</v>
      </c>
      <c r="P5373" s="87">
        <v>0</v>
      </c>
      <c r="Q5373" s="87">
        <v>4070</v>
      </c>
      <c r="R5373" s="87">
        <v>0</v>
      </c>
      <c r="S5373" s="87"/>
      <c r="T5373" s="87"/>
      <c r="U5373" s="85">
        <v>2014</v>
      </c>
      <c r="V5373" s="179"/>
      <c r="W5373" s="7"/>
      <c r="X5373" s="3"/>
      <c r="Y5373" s="3"/>
      <c r="Z5373" s="146">
        <v>21817</v>
      </c>
      <c r="AA5373" s="11"/>
      <c r="AB5373" s="123" t="s">
        <v>7939</v>
      </c>
      <c r="AC5373" s="124"/>
      <c r="AD5373" s="41"/>
      <c r="AE5373" s="41"/>
      <c r="AF5373" s="191"/>
      <c r="AG5373" s="41"/>
      <c r="AH5373" s="41" t="s">
        <v>8024</v>
      </c>
      <c r="AI5373" s="80" t="s">
        <v>6</v>
      </c>
      <c r="AJ5373" s="41"/>
      <c r="AK5373" s="3"/>
      <c r="AL5373" s="85"/>
      <c r="AM5373" s="151" t="s">
        <v>19998</v>
      </c>
      <c r="AN5373" s="15"/>
      <c r="AO5373" s="166"/>
      <c r="AP5373" s="5">
        <f t="shared" si="84"/>
        <v>0</v>
      </c>
      <c r="AQ5373" s="16"/>
      <c r="AR5373" s="205">
        <v>1</v>
      </c>
      <c r="AS5373" s="16"/>
      <c r="AT5373" s="16"/>
      <c r="AU5373" s="16"/>
      <c r="AV5373" s="16"/>
      <c r="AW5373" s="16"/>
      <c r="AX5373" s="16"/>
    </row>
    <row r="5374" spans="1:50" customFormat="1" ht="15.75" hidden="1" customHeight="1" x14ac:dyDescent="0.2">
      <c r="A5374" s="7" t="s">
        <v>9681</v>
      </c>
      <c r="B5374" s="3" t="s">
        <v>27055</v>
      </c>
      <c r="C5374" s="85" t="s">
        <v>7939</v>
      </c>
      <c r="D5374" s="85" t="s">
        <v>13090</v>
      </c>
      <c r="E5374" s="202" t="s">
        <v>16631</v>
      </c>
      <c r="F5374" s="85" t="s">
        <v>68</v>
      </c>
      <c r="G5374" s="85" t="s">
        <v>70</v>
      </c>
      <c r="H5374" s="85" t="s">
        <v>20690</v>
      </c>
      <c r="I5374" s="3" t="s">
        <v>8188</v>
      </c>
      <c r="J5374" s="85" t="s">
        <v>115</v>
      </c>
      <c r="K5374" s="7" t="s">
        <v>4416</v>
      </c>
      <c r="L5374" s="3"/>
      <c r="M5374" s="3"/>
      <c r="N5374" s="41" t="s">
        <v>9183</v>
      </c>
      <c r="O5374" s="87">
        <v>66201</v>
      </c>
      <c r="P5374" s="87">
        <v>62343</v>
      </c>
      <c r="Q5374" s="87">
        <v>3858</v>
      </c>
      <c r="R5374" s="87">
        <v>0</v>
      </c>
      <c r="S5374" s="87"/>
      <c r="T5374" s="87"/>
      <c r="U5374" s="85">
        <v>2012</v>
      </c>
      <c r="V5374" s="179"/>
      <c r="W5374" s="7"/>
      <c r="X5374" s="3"/>
      <c r="Y5374" s="3"/>
      <c r="Z5374" s="146">
        <v>68833</v>
      </c>
      <c r="AA5374" s="11"/>
      <c r="AB5374" s="123" t="s">
        <v>7939</v>
      </c>
      <c r="AC5374" s="124"/>
      <c r="AD5374" s="41"/>
      <c r="AE5374" s="41"/>
      <c r="AF5374" s="191"/>
      <c r="AG5374" s="41"/>
      <c r="AH5374" s="41" t="s">
        <v>8189</v>
      </c>
      <c r="AI5374" s="80" t="s">
        <v>6</v>
      </c>
      <c r="AJ5374" s="41"/>
      <c r="AK5374" s="3"/>
      <c r="AL5374" s="85"/>
      <c r="AM5374" s="151" t="s">
        <v>19998</v>
      </c>
      <c r="AN5374" s="15"/>
      <c r="AO5374" s="166"/>
      <c r="AP5374" s="5">
        <f t="shared" si="84"/>
        <v>0</v>
      </c>
      <c r="AQ5374" s="16"/>
      <c r="AR5374" s="205">
        <v>1</v>
      </c>
      <c r="AS5374" s="16"/>
      <c r="AT5374" s="16"/>
      <c r="AU5374" s="16"/>
      <c r="AV5374" s="16"/>
      <c r="AW5374" s="16"/>
      <c r="AX5374" s="16"/>
    </row>
    <row r="5375" spans="1:50" customFormat="1" ht="15.75" hidden="1" customHeight="1" x14ac:dyDescent="0.2">
      <c r="A5375" s="7" t="s">
        <v>9682</v>
      </c>
      <c r="B5375" s="3" t="s">
        <v>27056</v>
      </c>
      <c r="C5375" s="85" t="s">
        <v>7939</v>
      </c>
      <c r="D5375" s="85" t="s">
        <v>13090</v>
      </c>
      <c r="E5375" s="202" t="s">
        <v>16631</v>
      </c>
      <c r="F5375" s="85" t="s">
        <v>55</v>
      </c>
      <c r="G5375" s="85" t="s">
        <v>63</v>
      </c>
      <c r="H5375" s="85" t="s">
        <v>20690</v>
      </c>
      <c r="I5375" s="3" t="s">
        <v>4564</v>
      </c>
      <c r="J5375" s="85" t="s">
        <v>4400</v>
      </c>
      <c r="K5375" s="7" t="s">
        <v>4422</v>
      </c>
      <c r="L5375" s="3"/>
      <c r="M5375" s="3"/>
      <c r="N5375" s="41" t="s">
        <v>9183</v>
      </c>
      <c r="O5375" s="87">
        <v>722</v>
      </c>
      <c r="P5375" s="87">
        <v>0</v>
      </c>
      <c r="Q5375" s="87">
        <v>722</v>
      </c>
      <c r="R5375" s="87">
        <v>0</v>
      </c>
      <c r="S5375" s="87"/>
      <c r="T5375" s="87"/>
      <c r="U5375" s="85">
        <v>2010</v>
      </c>
      <c r="V5375" s="179"/>
      <c r="W5375" s="7"/>
      <c r="X5375" s="3"/>
      <c r="Y5375" s="3"/>
      <c r="Z5375" s="146">
        <v>93938</v>
      </c>
      <c r="AA5375" s="11"/>
      <c r="AB5375" s="123" t="s">
        <v>7939</v>
      </c>
      <c r="AC5375" s="124"/>
      <c r="AD5375" s="41"/>
      <c r="AE5375" s="41"/>
      <c r="AF5375" s="191"/>
      <c r="AG5375" s="41"/>
      <c r="AH5375" s="41" t="s">
        <v>8024</v>
      </c>
      <c r="AI5375" s="80" t="s">
        <v>6</v>
      </c>
      <c r="AJ5375" s="41"/>
      <c r="AK5375" s="3"/>
      <c r="AL5375" s="85"/>
      <c r="AM5375" s="151" t="s">
        <v>19998</v>
      </c>
      <c r="AN5375" s="15"/>
      <c r="AO5375" s="166"/>
      <c r="AP5375" s="5">
        <f t="shared" si="84"/>
        <v>0</v>
      </c>
      <c r="AQ5375" s="16"/>
      <c r="AR5375" s="205">
        <v>1</v>
      </c>
      <c r="AS5375" s="16"/>
      <c r="AT5375" s="16"/>
      <c r="AU5375" s="16"/>
      <c r="AV5375" s="16"/>
      <c r="AW5375" s="16"/>
      <c r="AX5375" s="16"/>
    </row>
    <row r="5376" spans="1:50" customFormat="1" ht="15.75" hidden="1" customHeight="1" x14ac:dyDescent="0.2">
      <c r="A5376" s="7" t="s">
        <v>9683</v>
      </c>
      <c r="B5376" s="1" t="s">
        <v>9684</v>
      </c>
      <c r="C5376" s="85" t="s">
        <v>7939</v>
      </c>
      <c r="D5376" s="85" t="s">
        <v>13090</v>
      </c>
      <c r="E5376" s="202" t="s">
        <v>154</v>
      </c>
      <c r="F5376" s="85" t="s">
        <v>14</v>
      </c>
      <c r="G5376" s="85" t="s">
        <v>20</v>
      </c>
      <c r="H5376" s="85" t="s">
        <v>20689</v>
      </c>
      <c r="I5376" s="3" t="s">
        <v>8615</v>
      </c>
      <c r="J5376" s="85" t="s">
        <v>4435</v>
      </c>
      <c r="K5376" s="7" t="s">
        <v>3838</v>
      </c>
      <c r="L5376" s="7"/>
      <c r="M5376" s="7"/>
      <c r="N5376" s="2" t="s">
        <v>9685</v>
      </c>
      <c r="O5376" s="87">
        <v>0</v>
      </c>
      <c r="P5376" s="87">
        <v>0</v>
      </c>
      <c r="Q5376" s="87">
        <v>0</v>
      </c>
      <c r="R5376" s="87">
        <v>0</v>
      </c>
      <c r="S5376" s="87"/>
      <c r="T5376" s="87"/>
      <c r="U5376" s="85" t="s">
        <v>112</v>
      </c>
      <c r="V5376" s="179"/>
      <c r="W5376" s="7"/>
      <c r="X5376" s="7"/>
      <c r="Y5376" s="7"/>
      <c r="Z5376" s="212">
        <v>33764</v>
      </c>
      <c r="AA5376" s="11"/>
      <c r="AB5376" s="123" t="s">
        <v>7939</v>
      </c>
      <c r="AC5376" s="124"/>
      <c r="AD5376" s="80"/>
      <c r="AE5376" s="80"/>
      <c r="AF5376" s="191">
        <v>44028</v>
      </c>
      <c r="AG5376" s="80"/>
      <c r="AH5376" s="2" t="s">
        <v>7952</v>
      </c>
      <c r="AI5376" s="80" t="s">
        <v>6</v>
      </c>
      <c r="AJ5376" s="80"/>
      <c r="AK5376" s="4"/>
      <c r="AL5376" s="85"/>
      <c r="AM5376" s="151" t="s">
        <v>19998</v>
      </c>
      <c r="AN5376" s="16"/>
      <c r="AO5376" s="166"/>
      <c r="AP5376" s="5">
        <f t="shared" si="84"/>
        <v>0</v>
      </c>
      <c r="AQ5376" s="16"/>
      <c r="AR5376" s="205">
        <v>1</v>
      </c>
      <c r="AS5376" s="16"/>
      <c r="AT5376" s="16"/>
      <c r="AU5376" s="16"/>
      <c r="AV5376" s="16"/>
      <c r="AW5376" s="16"/>
      <c r="AX5376" s="16"/>
    </row>
    <row r="5377" spans="1:50" customFormat="1" ht="15.75" hidden="1" customHeight="1" x14ac:dyDescent="0.2">
      <c r="A5377" s="7" t="s">
        <v>9686</v>
      </c>
      <c r="B5377" s="3" t="s">
        <v>9687</v>
      </c>
      <c r="C5377" s="85" t="s">
        <v>7939</v>
      </c>
      <c r="D5377" s="85" t="s">
        <v>13090</v>
      </c>
      <c r="E5377" s="202" t="s">
        <v>154</v>
      </c>
      <c r="F5377" s="85" t="s">
        <v>55</v>
      </c>
      <c r="G5377" s="85" t="s">
        <v>59</v>
      </c>
      <c r="H5377" s="85" t="s">
        <v>20690</v>
      </c>
      <c r="I5377" s="3" t="s">
        <v>13158</v>
      </c>
      <c r="J5377" s="85" t="s">
        <v>4435</v>
      </c>
      <c r="K5377" s="7" t="s">
        <v>3838</v>
      </c>
      <c r="L5377" s="3"/>
      <c r="M5377" s="3"/>
      <c r="N5377" s="41" t="s">
        <v>9688</v>
      </c>
      <c r="O5377" s="87">
        <v>3754</v>
      </c>
      <c r="P5377" s="87">
        <v>3754</v>
      </c>
      <c r="Q5377" s="87">
        <v>0</v>
      </c>
      <c r="R5377" s="87">
        <v>0</v>
      </c>
      <c r="S5377" s="87"/>
      <c r="T5377" s="87"/>
      <c r="U5377" s="85">
        <v>2017</v>
      </c>
      <c r="V5377" s="179"/>
      <c r="W5377" s="7"/>
      <c r="X5377" s="3"/>
      <c r="Y5377" s="3"/>
      <c r="Z5377" s="211">
        <v>4274</v>
      </c>
      <c r="AA5377" s="11"/>
      <c r="AB5377" s="123" t="s">
        <v>7939</v>
      </c>
      <c r="AC5377" s="124"/>
      <c r="AD5377" s="41"/>
      <c r="AE5377" s="41"/>
      <c r="AF5377" s="191">
        <v>42944</v>
      </c>
      <c r="AG5377" s="41"/>
      <c r="AH5377" s="41" t="s">
        <v>8024</v>
      </c>
      <c r="AI5377" s="80" t="s">
        <v>6</v>
      </c>
      <c r="AJ5377" s="41"/>
      <c r="AK5377" s="3"/>
      <c r="AL5377" s="85"/>
      <c r="AM5377" s="151" t="s">
        <v>19998</v>
      </c>
      <c r="AN5377" s="15"/>
      <c r="AO5377" s="166"/>
      <c r="AP5377" s="5">
        <f t="shared" si="84"/>
        <v>0</v>
      </c>
      <c r="AQ5377" s="16"/>
      <c r="AR5377" s="205">
        <v>1</v>
      </c>
      <c r="AS5377" s="16"/>
      <c r="AT5377" s="16"/>
      <c r="AU5377" s="16"/>
      <c r="AV5377" s="16"/>
      <c r="AW5377" s="16"/>
      <c r="AX5377" s="16"/>
    </row>
    <row r="5378" spans="1:50" customFormat="1" ht="15.75" hidden="1" customHeight="1" x14ac:dyDescent="0.2">
      <c r="A5378" s="7" t="s">
        <v>9689</v>
      </c>
      <c r="B5378" s="3" t="s">
        <v>9690</v>
      </c>
      <c r="C5378" s="85" t="s">
        <v>7939</v>
      </c>
      <c r="D5378" s="85" t="s">
        <v>13090</v>
      </c>
      <c r="E5378" s="202" t="s">
        <v>154</v>
      </c>
      <c r="F5378" s="85" t="s">
        <v>40</v>
      </c>
      <c r="G5378" s="85" t="s">
        <v>44</v>
      </c>
      <c r="H5378" s="85" t="s">
        <v>20690</v>
      </c>
      <c r="I5378" s="3" t="s">
        <v>9691</v>
      </c>
      <c r="J5378" s="85" t="s">
        <v>223</v>
      </c>
      <c r="K5378" s="7" t="s">
        <v>224</v>
      </c>
      <c r="L5378" s="3"/>
      <c r="M5378" s="3"/>
      <c r="N5378" s="41" t="s">
        <v>9692</v>
      </c>
      <c r="O5378" s="87">
        <v>0</v>
      </c>
      <c r="P5378" s="87">
        <v>0</v>
      </c>
      <c r="Q5378" s="87">
        <v>0</v>
      </c>
      <c r="R5378" s="87">
        <v>0</v>
      </c>
      <c r="S5378" s="87"/>
      <c r="T5378" s="87"/>
      <c r="U5378" s="85" t="s">
        <v>112</v>
      </c>
      <c r="V5378" s="179"/>
      <c r="W5378" s="7"/>
      <c r="X5378" s="3"/>
      <c r="Y5378" s="3"/>
      <c r="Z5378" s="146">
        <v>8640</v>
      </c>
      <c r="AA5378" s="11"/>
      <c r="AB5378" s="123" t="s">
        <v>7939</v>
      </c>
      <c r="AC5378" s="124"/>
      <c r="AD5378" s="41"/>
      <c r="AE5378" s="41"/>
      <c r="AF5378" s="191">
        <v>43927</v>
      </c>
      <c r="AG5378" s="41"/>
      <c r="AH5378" s="41" t="s">
        <v>8211</v>
      </c>
      <c r="AI5378" s="80" t="s">
        <v>6</v>
      </c>
      <c r="AJ5378" s="41"/>
      <c r="AK5378" s="4"/>
      <c r="AL5378" s="85"/>
      <c r="AM5378" s="151" t="s">
        <v>19998</v>
      </c>
      <c r="AN5378" s="15"/>
      <c r="AO5378" s="166"/>
      <c r="AP5378" s="5">
        <f t="shared" si="84"/>
        <v>0</v>
      </c>
      <c r="AQ5378" s="16"/>
      <c r="AR5378" s="205">
        <v>1</v>
      </c>
      <c r="AS5378" s="16"/>
      <c r="AT5378" s="16"/>
      <c r="AU5378" s="16"/>
      <c r="AV5378" s="16"/>
      <c r="AW5378" s="16"/>
      <c r="AX5378" s="16"/>
    </row>
    <row r="5379" spans="1:50" customFormat="1" ht="15.75" hidden="1" customHeight="1" x14ac:dyDescent="0.2">
      <c r="A5379" s="7" t="s">
        <v>9693</v>
      </c>
      <c r="B5379" s="3" t="s">
        <v>9694</v>
      </c>
      <c r="C5379" s="85" t="s">
        <v>7939</v>
      </c>
      <c r="D5379" s="85" t="s">
        <v>13090</v>
      </c>
      <c r="E5379" s="202" t="s">
        <v>154</v>
      </c>
      <c r="F5379" s="85" t="s">
        <v>55</v>
      </c>
      <c r="G5379" s="85" t="s">
        <v>59</v>
      </c>
      <c r="H5379" s="85" t="s">
        <v>20690</v>
      </c>
      <c r="I5379" s="3" t="s">
        <v>4564</v>
      </c>
      <c r="J5379" s="85" t="s">
        <v>4435</v>
      </c>
      <c r="K5379" s="7" t="s">
        <v>3838</v>
      </c>
      <c r="L5379" s="3"/>
      <c r="M5379" s="3"/>
      <c r="N5379" s="41" t="s">
        <v>7950</v>
      </c>
      <c r="O5379" s="87">
        <v>1503911</v>
      </c>
      <c r="P5379" s="87">
        <v>671292</v>
      </c>
      <c r="Q5379" s="87">
        <v>832619</v>
      </c>
      <c r="R5379" s="87">
        <v>0</v>
      </c>
      <c r="S5379" s="87"/>
      <c r="T5379" s="87"/>
      <c r="U5379" s="85">
        <v>2017</v>
      </c>
      <c r="V5379" s="179"/>
      <c r="W5379" s="7"/>
      <c r="X5379" s="3"/>
      <c r="Y5379" s="3"/>
      <c r="Z5379" s="211">
        <v>241573</v>
      </c>
      <c r="AA5379" s="11"/>
      <c r="AB5379" s="123" t="s">
        <v>7939</v>
      </c>
      <c r="AC5379" s="124"/>
      <c r="AD5379" s="41"/>
      <c r="AE5379" s="41"/>
      <c r="AF5379" s="191">
        <v>43696</v>
      </c>
      <c r="AG5379" s="41"/>
      <c r="AH5379" s="41" t="s">
        <v>8024</v>
      </c>
      <c r="AI5379" s="80" t="s">
        <v>6</v>
      </c>
      <c r="AJ5379" s="41"/>
      <c r="AK5379" s="3"/>
      <c r="AL5379" s="85"/>
      <c r="AM5379" s="151" t="s">
        <v>19998</v>
      </c>
      <c r="AN5379" s="15"/>
      <c r="AO5379" s="166"/>
      <c r="AP5379" s="5">
        <f t="shared" si="84"/>
        <v>0</v>
      </c>
      <c r="AQ5379" s="16"/>
      <c r="AR5379" s="205">
        <v>1</v>
      </c>
      <c r="AS5379" s="16"/>
      <c r="AT5379" s="16"/>
      <c r="AU5379" s="16"/>
      <c r="AV5379" s="16"/>
      <c r="AW5379" s="16"/>
      <c r="AX5379" s="16"/>
    </row>
    <row r="5380" spans="1:50" customFormat="1" ht="15.75" hidden="1" customHeight="1" x14ac:dyDescent="0.2">
      <c r="A5380" s="7" t="s">
        <v>9695</v>
      </c>
      <c r="B5380" s="3" t="s">
        <v>9696</v>
      </c>
      <c r="C5380" s="85" t="s">
        <v>7939</v>
      </c>
      <c r="D5380" s="85" t="s">
        <v>13090</v>
      </c>
      <c r="E5380" s="202" t="s">
        <v>154</v>
      </c>
      <c r="F5380" s="85" t="s">
        <v>55</v>
      </c>
      <c r="G5380" s="85" t="s">
        <v>57</v>
      </c>
      <c r="H5380" s="85" t="s">
        <v>20690</v>
      </c>
      <c r="I5380" s="3" t="s">
        <v>7970</v>
      </c>
      <c r="J5380" s="85" t="s">
        <v>4400</v>
      </c>
      <c r="K5380" s="7" t="s">
        <v>4422</v>
      </c>
      <c r="L5380" s="3"/>
      <c r="M5380" s="3"/>
      <c r="N5380" s="41" t="s">
        <v>9697</v>
      </c>
      <c r="O5380" s="87">
        <v>30211</v>
      </c>
      <c r="P5380" s="87">
        <v>30211</v>
      </c>
      <c r="Q5380" s="87">
        <v>0</v>
      </c>
      <c r="R5380" s="87">
        <v>0</v>
      </c>
      <c r="S5380" s="87"/>
      <c r="T5380" s="87"/>
      <c r="U5380" s="85">
        <v>2007</v>
      </c>
      <c r="V5380" s="179"/>
      <c r="W5380" s="7"/>
      <c r="X5380" s="3"/>
      <c r="Y5380" s="3"/>
      <c r="Z5380" s="146">
        <v>73089</v>
      </c>
      <c r="AA5380" s="11"/>
      <c r="AB5380" s="123" t="s">
        <v>7939</v>
      </c>
      <c r="AC5380" s="124"/>
      <c r="AD5380" s="41"/>
      <c r="AE5380" s="41"/>
      <c r="AF5380" s="191">
        <v>43927</v>
      </c>
      <c r="AG5380" s="41"/>
      <c r="AH5380" s="41" t="s">
        <v>8024</v>
      </c>
      <c r="AI5380" s="80" t="s">
        <v>6</v>
      </c>
      <c r="AJ5380" s="41"/>
      <c r="AK5380" s="3"/>
      <c r="AL5380" s="85"/>
      <c r="AM5380" s="151" t="s">
        <v>19998</v>
      </c>
      <c r="AN5380" s="15"/>
      <c r="AO5380" s="166"/>
      <c r="AP5380" s="5">
        <f t="shared" si="84"/>
        <v>0</v>
      </c>
      <c r="AQ5380" s="16"/>
      <c r="AR5380" s="205">
        <v>1</v>
      </c>
      <c r="AS5380" s="16"/>
      <c r="AT5380" s="16"/>
      <c r="AU5380" s="16"/>
      <c r="AV5380" s="16"/>
      <c r="AW5380" s="16"/>
      <c r="AX5380" s="16"/>
    </row>
    <row r="5381" spans="1:50" customFormat="1" ht="15.75" hidden="1" customHeight="1" x14ac:dyDescent="0.2">
      <c r="A5381" s="7" t="s">
        <v>9698</v>
      </c>
      <c r="B5381" s="1" t="s">
        <v>9699</v>
      </c>
      <c r="C5381" s="85" t="s">
        <v>7939</v>
      </c>
      <c r="D5381" s="85" t="s">
        <v>13090</v>
      </c>
      <c r="E5381" s="202" t="s">
        <v>9112</v>
      </c>
      <c r="F5381" s="85" t="s">
        <v>14</v>
      </c>
      <c r="G5381" s="85" t="s">
        <v>20</v>
      </c>
      <c r="H5381" s="85" t="s">
        <v>20689</v>
      </c>
      <c r="I5381" s="3" t="s">
        <v>16641</v>
      </c>
      <c r="J5381" s="85" t="s">
        <v>4435</v>
      </c>
      <c r="K5381" s="7" t="s">
        <v>3838</v>
      </c>
      <c r="L5381" s="7"/>
      <c r="M5381" s="7"/>
      <c r="N5381" s="2" t="s">
        <v>9700</v>
      </c>
      <c r="O5381" s="87">
        <v>0</v>
      </c>
      <c r="P5381" s="87">
        <v>0</v>
      </c>
      <c r="Q5381" s="87">
        <v>0</v>
      </c>
      <c r="R5381" s="87">
        <v>0</v>
      </c>
      <c r="S5381" s="87"/>
      <c r="T5381" s="87"/>
      <c r="U5381" s="85" t="s">
        <v>112</v>
      </c>
      <c r="V5381" s="179"/>
      <c r="W5381" s="7"/>
      <c r="X5381" s="7"/>
      <c r="Y5381" s="7"/>
      <c r="Z5381" s="212">
        <v>33392</v>
      </c>
      <c r="AA5381" s="11"/>
      <c r="AB5381" s="123" t="s">
        <v>7939</v>
      </c>
      <c r="AC5381" s="124"/>
      <c r="AD5381" s="80"/>
      <c r="AE5381" s="80"/>
      <c r="AF5381" s="191"/>
      <c r="AG5381" s="80"/>
      <c r="AH5381" s="2" t="s">
        <v>7952</v>
      </c>
      <c r="AI5381" s="80" t="s">
        <v>6</v>
      </c>
      <c r="AJ5381" s="80"/>
      <c r="AK5381" s="4"/>
      <c r="AL5381" s="85"/>
      <c r="AM5381" s="151" t="s">
        <v>19998</v>
      </c>
      <c r="AN5381" s="16"/>
      <c r="AO5381" s="166"/>
      <c r="AP5381" s="5">
        <f t="shared" si="84"/>
        <v>0</v>
      </c>
      <c r="AQ5381" s="16"/>
      <c r="AR5381" s="205">
        <v>1</v>
      </c>
      <c r="AS5381" s="16"/>
      <c r="AT5381" s="16"/>
      <c r="AU5381" s="16"/>
      <c r="AV5381" s="16"/>
      <c r="AW5381" s="16"/>
      <c r="AX5381" s="16"/>
    </row>
    <row r="5382" spans="1:50" customFormat="1" ht="15.75" hidden="1" customHeight="1" x14ac:dyDescent="0.2">
      <c r="A5382" s="7" t="s">
        <v>9701</v>
      </c>
      <c r="B5382" s="1" t="s">
        <v>9702</v>
      </c>
      <c r="C5382" s="85" t="s">
        <v>7939</v>
      </c>
      <c r="D5382" s="85" t="s">
        <v>13090</v>
      </c>
      <c r="E5382" s="202" t="s">
        <v>154</v>
      </c>
      <c r="F5382" s="85" t="s">
        <v>40</v>
      </c>
      <c r="G5382" s="85" t="s">
        <v>44</v>
      </c>
      <c r="H5382" s="85" t="s">
        <v>20690</v>
      </c>
      <c r="I5382" s="3" t="s">
        <v>8216</v>
      </c>
      <c r="J5382" s="85" t="s">
        <v>4447</v>
      </c>
      <c r="K5382" s="7" t="s">
        <v>8217</v>
      </c>
      <c r="L5382" s="7"/>
      <c r="M5382" s="7"/>
      <c r="N5382" s="2" t="s">
        <v>7950</v>
      </c>
      <c r="O5382" s="87">
        <v>58838</v>
      </c>
      <c r="P5382" s="87">
        <v>19557</v>
      </c>
      <c r="Q5382" s="87">
        <v>39281</v>
      </c>
      <c r="R5382" s="87">
        <v>0</v>
      </c>
      <c r="S5382" s="87"/>
      <c r="T5382" s="87"/>
      <c r="U5382" s="85">
        <v>2017</v>
      </c>
      <c r="V5382" s="179"/>
      <c r="W5382" s="7"/>
      <c r="X5382" s="7"/>
      <c r="Y5382" s="7"/>
      <c r="Z5382" s="210">
        <v>13158</v>
      </c>
      <c r="AA5382" s="11"/>
      <c r="AB5382" s="123" t="s">
        <v>7939</v>
      </c>
      <c r="AC5382" s="124"/>
      <c r="AD5382" s="80"/>
      <c r="AE5382" s="80"/>
      <c r="AF5382" s="191">
        <v>43927</v>
      </c>
      <c r="AG5382" s="80"/>
      <c r="AH5382" s="41" t="s">
        <v>8211</v>
      </c>
      <c r="AI5382" s="80" t="s">
        <v>6</v>
      </c>
      <c r="AJ5382" s="80"/>
      <c r="AK5382" s="7"/>
      <c r="AL5382" s="85"/>
      <c r="AM5382" s="151" t="s">
        <v>19998</v>
      </c>
      <c r="AN5382" s="16"/>
      <c r="AO5382" s="166"/>
      <c r="AP5382" s="5">
        <f t="shared" ref="AP5382:AP5445" si="85">SUBTOTAL(109,U5382)</f>
        <v>0</v>
      </c>
      <c r="AQ5382" s="16"/>
      <c r="AR5382" s="205">
        <v>1</v>
      </c>
      <c r="AS5382" s="16"/>
      <c r="AT5382" s="16"/>
      <c r="AU5382" s="16"/>
      <c r="AV5382" s="16"/>
      <c r="AW5382" s="16"/>
      <c r="AX5382" s="16"/>
    </row>
    <row r="5383" spans="1:50" customFormat="1" ht="15.75" hidden="1" customHeight="1" x14ac:dyDescent="0.2">
      <c r="A5383" s="7" t="s">
        <v>9703</v>
      </c>
      <c r="B5383" s="3" t="s">
        <v>13172</v>
      </c>
      <c r="C5383" s="85" t="s">
        <v>7939</v>
      </c>
      <c r="D5383" s="85" t="s">
        <v>13090</v>
      </c>
      <c r="E5383" s="202" t="s">
        <v>154</v>
      </c>
      <c r="F5383" s="85" t="s">
        <v>34</v>
      </c>
      <c r="G5383" s="85" t="s">
        <v>37</v>
      </c>
      <c r="H5383" s="85" t="s">
        <v>20689</v>
      </c>
      <c r="I5383" s="3" t="s">
        <v>7949</v>
      </c>
      <c r="J5383" s="85" t="s">
        <v>4400</v>
      </c>
      <c r="K5383" s="7" t="s">
        <v>4422</v>
      </c>
      <c r="L5383" s="3"/>
      <c r="M5383" s="3"/>
      <c r="N5383" s="41" t="s">
        <v>7950</v>
      </c>
      <c r="O5383" s="87">
        <v>1095069</v>
      </c>
      <c r="P5383" s="87">
        <v>372485</v>
      </c>
      <c r="Q5383" s="87">
        <v>722584</v>
      </c>
      <c r="R5383" s="87">
        <v>308869</v>
      </c>
      <c r="S5383" s="87"/>
      <c r="T5383" s="87"/>
      <c r="U5383" s="85">
        <v>2013</v>
      </c>
      <c r="V5383" s="179"/>
      <c r="W5383" s="7"/>
      <c r="X5383" s="3"/>
      <c r="Y5383" s="3"/>
      <c r="Z5383" s="146">
        <v>293347</v>
      </c>
      <c r="AA5383" s="11"/>
      <c r="AB5383" s="123" t="s">
        <v>7939</v>
      </c>
      <c r="AC5383" s="124"/>
      <c r="AD5383" s="41"/>
      <c r="AE5383" s="41"/>
      <c r="AF5383" s="191">
        <v>43927</v>
      </c>
      <c r="AG5383" s="41"/>
      <c r="AH5383" s="41" t="s">
        <v>7952</v>
      </c>
      <c r="AI5383" s="80" t="s">
        <v>6</v>
      </c>
      <c r="AJ5383" s="41"/>
      <c r="AK5383" s="4"/>
      <c r="AL5383" s="85"/>
      <c r="AM5383" s="151" t="s">
        <v>19998</v>
      </c>
      <c r="AN5383" s="15"/>
      <c r="AO5383" s="166"/>
      <c r="AP5383" s="5">
        <f t="shared" si="85"/>
        <v>0</v>
      </c>
      <c r="AQ5383" s="16"/>
      <c r="AR5383" s="205">
        <v>1</v>
      </c>
      <c r="AS5383" s="16"/>
      <c r="AT5383" s="16"/>
      <c r="AU5383" s="16"/>
      <c r="AV5383" s="16"/>
      <c r="AW5383" s="16"/>
      <c r="AX5383" s="16"/>
    </row>
    <row r="5384" spans="1:50" customFormat="1" ht="15.75" hidden="1" customHeight="1" x14ac:dyDescent="0.2">
      <c r="A5384" s="7" t="s">
        <v>9705</v>
      </c>
      <c r="B5384" s="3" t="s">
        <v>9706</v>
      </c>
      <c r="C5384" s="85" t="s">
        <v>7939</v>
      </c>
      <c r="D5384" s="85" t="s">
        <v>13090</v>
      </c>
      <c r="E5384" s="202" t="s">
        <v>154</v>
      </c>
      <c r="F5384" s="85" t="s">
        <v>55</v>
      </c>
      <c r="G5384" s="85" t="s">
        <v>57</v>
      </c>
      <c r="H5384" s="85" t="s">
        <v>20690</v>
      </c>
      <c r="I5384" s="3" t="s">
        <v>9238</v>
      </c>
      <c r="J5384" s="85" t="s">
        <v>115</v>
      </c>
      <c r="K5384" s="7" t="s">
        <v>16222</v>
      </c>
      <c r="L5384" s="3"/>
      <c r="M5384" s="3"/>
      <c r="N5384" s="41" t="s">
        <v>6472</v>
      </c>
      <c r="O5384" s="87">
        <v>107071</v>
      </c>
      <c r="P5384" s="87">
        <v>65197</v>
      </c>
      <c r="Q5384" s="87">
        <v>41874</v>
      </c>
      <c r="R5384" s="87">
        <v>0</v>
      </c>
      <c r="S5384" s="87"/>
      <c r="T5384" s="87"/>
      <c r="U5384" s="85">
        <v>2016</v>
      </c>
      <c r="V5384" s="179"/>
      <c r="W5384" s="7"/>
      <c r="X5384" s="3"/>
      <c r="Y5384" s="3"/>
      <c r="Z5384" s="146">
        <v>46414</v>
      </c>
      <c r="AA5384" s="11"/>
      <c r="AB5384" s="123" t="s">
        <v>7939</v>
      </c>
      <c r="AC5384" s="124"/>
      <c r="AD5384" s="41"/>
      <c r="AE5384" s="41"/>
      <c r="AF5384" s="191">
        <v>43003</v>
      </c>
      <c r="AG5384" s="41"/>
      <c r="AH5384" s="41" t="s">
        <v>8024</v>
      </c>
      <c r="AI5384" s="80" t="s">
        <v>6</v>
      </c>
      <c r="AJ5384" s="41"/>
      <c r="AK5384" s="3"/>
      <c r="AL5384" s="85"/>
      <c r="AM5384" s="151" t="s">
        <v>19998</v>
      </c>
      <c r="AN5384" s="15"/>
      <c r="AO5384" s="166"/>
      <c r="AP5384" s="5">
        <f t="shared" si="85"/>
        <v>0</v>
      </c>
      <c r="AQ5384" s="16"/>
      <c r="AR5384" s="205">
        <v>1</v>
      </c>
      <c r="AS5384" s="16"/>
      <c r="AT5384" s="16"/>
      <c r="AU5384" s="16"/>
      <c r="AV5384" s="16"/>
      <c r="AW5384" s="16"/>
      <c r="AX5384" s="16"/>
    </row>
    <row r="5385" spans="1:50" customFormat="1" ht="15.75" hidden="1" customHeight="1" x14ac:dyDescent="0.2">
      <c r="A5385" s="7" t="s">
        <v>9707</v>
      </c>
      <c r="B5385" s="3" t="s">
        <v>9708</v>
      </c>
      <c r="C5385" s="85" t="s">
        <v>7939</v>
      </c>
      <c r="D5385" s="85" t="s">
        <v>13090</v>
      </c>
      <c r="E5385" s="202" t="s">
        <v>154</v>
      </c>
      <c r="F5385" s="85" t="s">
        <v>34</v>
      </c>
      <c r="G5385" s="85" t="s">
        <v>37</v>
      </c>
      <c r="H5385" s="85" t="s">
        <v>20689</v>
      </c>
      <c r="I5385" s="3" t="s">
        <v>7949</v>
      </c>
      <c r="J5385" s="85" t="s">
        <v>4400</v>
      </c>
      <c r="K5385" s="7" t="s">
        <v>4422</v>
      </c>
      <c r="L5385" s="3"/>
      <c r="M5385" s="3"/>
      <c r="N5385" s="41" t="s">
        <v>28967</v>
      </c>
      <c r="O5385" s="87">
        <v>999160</v>
      </c>
      <c r="P5385" s="87">
        <v>638869</v>
      </c>
      <c r="Q5385" s="87">
        <v>360291</v>
      </c>
      <c r="R5385" s="87">
        <v>288154</v>
      </c>
      <c r="S5385" s="87"/>
      <c r="T5385" s="87"/>
      <c r="U5385" s="85">
        <v>2013</v>
      </c>
      <c r="V5385" s="179"/>
      <c r="W5385" s="7"/>
      <c r="X5385" s="3"/>
      <c r="Y5385" s="3"/>
      <c r="Z5385" s="146">
        <v>128563</v>
      </c>
      <c r="AA5385" s="11"/>
      <c r="AB5385" s="123" t="s">
        <v>7939</v>
      </c>
      <c r="AC5385" s="124"/>
      <c r="AD5385" s="41"/>
      <c r="AE5385" s="41"/>
      <c r="AF5385" s="191">
        <v>43927</v>
      </c>
      <c r="AG5385" s="41"/>
      <c r="AH5385" s="41" t="s">
        <v>7952</v>
      </c>
      <c r="AI5385" s="80" t="s">
        <v>6</v>
      </c>
      <c r="AJ5385" s="41"/>
      <c r="AK5385" s="4"/>
      <c r="AL5385" s="85"/>
      <c r="AM5385" s="151" t="s">
        <v>19998</v>
      </c>
      <c r="AN5385" s="15"/>
      <c r="AO5385" s="166"/>
      <c r="AP5385" s="5">
        <f t="shared" si="85"/>
        <v>0</v>
      </c>
      <c r="AQ5385" s="16"/>
      <c r="AR5385" s="205">
        <v>1</v>
      </c>
      <c r="AS5385" s="16"/>
      <c r="AT5385" s="16"/>
      <c r="AU5385" s="16"/>
      <c r="AV5385" s="16"/>
      <c r="AW5385" s="16"/>
      <c r="AX5385" s="16"/>
    </row>
    <row r="5386" spans="1:50" customFormat="1" ht="15.75" hidden="1" customHeight="1" x14ac:dyDescent="0.2">
      <c r="A5386" s="7" t="s">
        <v>9709</v>
      </c>
      <c r="B5386" s="3" t="s">
        <v>9710</v>
      </c>
      <c r="C5386" s="85" t="s">
        <v>7939</v>
      </c>
      <c r="D5386" s="85" t="s">
        <v>13090</v>
      </c>
      <c r="E5386" s="202" t="s">
        <v>154</v>
      </c>
      <c r="F5386" s="85" t="s">
        <v>40</v>
      </c>
      <c r="G5386" s="85" t="s">
        <v>43</v>
      </c>
      <c r="H5386" s="85" t="s">
        <v>20690</v>
      </c>
      <c r="I5386" s="3" t="s">
        <v>8209</v>
      </c>
      <c r="J5386" s="85" t="s">
        <v>115</v>
      </c>
      <c r="K5386" s="7" t="s">
        <v>4926</v>
      </c>
      <c r="L5386" s="3"/>
      <c r="M5386" s="3"/>
      <c r="N5386" s="41" t="s">
        <v>7950</v>
      </c>
      <c r="O5386" s="87">
        <v>6761</v>
      </c>
      <c r="P5386" s="87">
        <v>6462</v>
      </c>
      <c r="Q5386" s="87">
        <v>299</v>
      </c>
      <c r="R5386" s="87">
        <v>0</v>
      </c>
      <c r="S5386" s="87"/>
      <c r="T5386" s="87"/>
      <c r="U5386" s="85">
        <v>2016</v>
      </c>
      <c r="V5386" s="179"/>
      <c r="W5386" s="7"/>
      <c r="X5386" s="3"/>
      <c r="Y5386" s="3"/>
      <c r="Z5386" s="211">
        <v>44853</v>
      </c>
      <c r="AA5386" s="11"/>
      <c r="AB5386" s="123" t="s">
        <v>7939</v>
      </c>
      <c r="AC5386" s="124"/>
      <c r="AD5386" s="41"/>
      <c r="AE5386" s="41"/>
      <c r="AF5386" s="191">
        <v>43137</v>
      </c>
      <c r="AG5386" s="41"/>
      <c r="AH5386" s="41" t="s">
        <v>8211</v>
      </c>
      <c r="AI5386" s="80" t="s">
        <v>6</v>
      </c>
      <c r="AJ5386" s="41"/>
      <c r="AK5386" s="4"/>
      <c r="AL5386" s="85"/>
      <c r="AM5386" s="151" t="s">
        <v>19998</v>
      </c>
      <c r="AN5386" s="15"/>
      <c r="AO5386" s="166"/>
      <c r="AP5386" s="5">
        <f t="shared" si="85"/>
        <v>0</v>
      </c>
      <c r="AQ5386" s="16"/>
      <c r="AR5386" s="205">
        <v>1</v>
      </c>
      <c r="AS5386" s="16"/>
      <c r="AT5386" s="16"/>
      <c r="AU5386" s="16"/>
      <c r="AV5386" s="16"/>
      <c r="AW5386" s="16"/>
      <c r="AX5386" s="16"/>
    </row>
    <row r="5387" spans="1:50" customFormat="1" ht="15.75" hidden="1" customHeight="1" x14ac:dyDescent="0.2">
      <c r="A5387" s="7" t="s">
        <v>9711</v>
      </c>
      <c r="B5387" s="3" t="s">
        <v>9712</v>
      </c>
      <c r="C5387" s="85" t="s">
        <v>7939</v>
      </c>
      <c r="D5387" s="85" t="s">
        <v>13090</v>
      </c>
      <c r="E5387" s="202" t="s">
        <v>154</v>
      </c>
      <c r="F5387" s="85" t="s">
        <v>55</v>
      </c>
      <c r="G5387" s="85" t="s">
        <v>57</v>
      </c>
      <c r="H5387" s="85" t="s">
        <v>20690</v>
      </c>
      <c r="I5387" s="3" t="s">
        <v>7970</v>
      </c>
      <c r="J5387" s="85" t="s">
        <v>4400</v>
      </c>
      <c r="K5387" s="7" t="s">
        <v>4422</v>
      </c>
      <c r="L5387" s="3"/>
      <c r="M5387" s="3"/>
      <c r="N5387" s="41" t="s">
        <v>9713</v>
      </c>
      <c r="O5387" s="87">
        <v>31734</v>
      </c>
      <c r="P5387" s="87">
        <v>31734</v>
      </c>
      <c r="Q5387" s="87">
        <v>0</v>
      </c>
      <c r="R5387" s="87">
        <v>0</v>
      </c>
      <c r="S5387" s="87"/>
      <c r="T5387" s="87"/>
      <c r="U5387" s="85">
        <v>2007</v>
      </c>
      <c r="V5387" s="179"/>
      <c r="W5387" s="7"/>
      <c r="X5387" s="3"/>
      <c r="Y5387" s="3"/>
      <c r="Z5387" s="146">
        <v>63561</v>
      </c>
      <c r="AA5387" s="11"/>
      <c r="AB5387" s="123" t="s">
        <v>7939</v>
      </c>
      <c r="AC5387" s="124"/>
      <c r="AD5387" s="41"/>
      <c r="AE5387" s="41"/>
      <c r="AF5387" s="191">
        <v>43927</v>
      </c>
      <c r="AG5387" s="41"/>
      <c r="AH5387" s="41" t="s">
        <v>8024</v>
      </c>
      <c r="AI5387" s="80" t="s">
        <v>6</v>
      </c>
      <c r="AJ5387" s="41"/>
      <c r="AK5387" s="3"/>
      <c r="AL5387" s="85"/>
      <c r="AM5387" s="151" t="s">
        <v>19998</v>
      </c>
      <c r="AN5387" s="15"/>
      <c r="AO5387" s="166"/>
      <c r="AP5387" s="5">
        <f t="shared" si="85"/>
        <v>0</v>
      </c>
      <c r="AQ5387" s="16"/>
      <c r="AR5387" s="205">
        <v>1</v>
      </c>
      <c r="AS5387" s="16"/>
      <c r="AT5387" s="16"/>
      <c r="AU5387" s="16"/>
      <c r="AV5387" s="16"/>
      <c r="AW5387" s="16"/>
      <c r="AX5387" s="16"/>
    </row>
    <row r="5388" spans="1:50" customFormat="1" ht="15.75" hidden="1" customHeight="1" x14ac:dyDescent="0.2">
      <c r="A5388" s="7" t="s">
        <v>9714</v>
      </c>
      <c r="B5388" s="1" t="s">
        <v>9715</v>
      </c>
      <c r="C5388" s="85" t="s">
        <v>7939</v>
      </c>
      <c r="D5388" s="85" t="s">
        <v>13090</v>
      </c>
      <c r="E5388" s="202" t="s">
        <v>154</v>
      </c>
      <c r="F5388" s="85" t="s">
        <v>40</v>
      </c>
      <c r="G5388" s="85" t="s">
        <v>43</v>
      </c>
      <c r="H5388" s="85" t="s">
        <v>20690</v>
      </c>
      <c r="I5388" s="3" t="s">
        <v>10897</v>
      </c>
      <c r="J5388" s="85" t="s">
        <v>223</v>
      </c>
      <c r="K5388" s="7" t="s">
        <v>4909</v>
      </c>
      <c r="L5388" s="7"/>
      <c r="M5388" s="7"/>
      <c r="N5388" s="2" t="s">
        <v>7950</v>
      </c>
      <c r="O5388" s="87">
        <v>381141</v>
      </c>
      <c r="P5388" s="87">
        <v>13806</v>
      </c>
      <c r="Q5388" s="87">
        <v>367335</v>
      </c>
      <c r="R5388" s="87">
        <v>0</v>
      </c>
      <c r="S5388" s="87"/>
      <c r="T5388" s="87"/>
      <c r="U5388" s="85">
        <v>2015</v>
      </c>
      <c r="V5388" s="179"/>
      <c r="W5388" s="7"/>
      <c r="X5388" s="7"/>
      <c r="Y5388" s="7"/>
      <c r="Z5388" s="210">
        <v>42773</v>
      </c>
      <c r="AA5388" s="11"/>
      <c r="AB5388" s="123" t="s">
        <v>7939</v>
      </c>
      <c r="AC5388" s="124"/>
      <c r="AD5388" s="80"/>
      <c r="AE5388" s="80"/>
      <c r="AF5388" s="191">
        <v>44078</v>
      </c>
      <c r="AG5388" s="80"/>
      <c r="AH5388" s="2" t="s">
        <v>8211</v>
      </c>
      <c r="AI5388" s="80" t="s">
        <v>6</v>
      </c>
      <c r="AJ5388" s="80"/>
      <c r="AK5388" s="4"/>
      <c r="AL5388" s="85"/>
      <c r="AM5388" s="151" t="s">
        <v>19998</v>
      </c>
      <c r="AN5388" s="16"/>
      <c r="AO5388" s="166"/>
      <c r="AP5388" s="5">
        <f t="shared" si="85"/>
        <v>0</v>
      </c>
      <c r="AQ5388" s="16"/>
      <c r="AR5388" s="205">
        <v>1</v>
      </c>
      <c r="AS5388" s="16"/>
      <c r="AT5388" s="16"/>
      <c r="AU5388" s="16"/>
      <c r="AV5388" s="16"/>
      <c r="AW5388" s="16"/>
      <c r="AX5388" s="16"/>
    </row>
    <row r="5389" spans="1:50" customFormat="1" ht="15.75" hidden="1" customHeight="1" x14ac:dyDescent="0.2">
      <c r="A5389" s="7" t="s">
        <v>9716</v>
      </c>
      <c r="B5389" s="1" t="s">
        <v>9717</v>
      </c>
      <c r="C5389" s="85" t="s">
        <v>7939</v>
      </c>
      <c r="D5389" s="85" t="s">
        <v>13090</v>
      </c>
      <c r="E5389" s="202" t="s">
        <v>154</v>
      </c>
      <c r="F5389" s="85" t="s">
        <v>40</v>
      </c>
      <c r="G5389" s="85" t="s">
        <v>43</v>
      </c>
      <c r="H5389" s="85" t="s">
        <v>20690</v>
      </c>
      <c r="I5389" s="3" t="s">
        <v>10897</v>
      </c>
      <c r="J5389" s="85" t="s">
        <v>223</v>
      </c>
      <c r="K5389" s="7" t="s">
        <v>4909</v>
      </c>
      <c r="L5389" s="7"/>
      <c r="M5389" s="7"/>
      <c r="N5389" s="2" t="s">
        <v>7950</v>
      </c>
      <c r="O5389" s="87">
        <v>599072</v>
      </c>
      <c r="P5389" s="87">
        <v>298010</v>
      </c>
      <c r="Q5389" s="87">
        <v>301062</v>
      </c>
      <c r="R5389" s="87">
        <v>0</v>
      </c>
      <c r="S5389" s="87"/>
      <c r="T5389" s="87"/>
      <c r="U5389" s="85">
        <v>2010</v>
      </c>
      <c r="V5389" s="179"/>
      <c r="W5389" s="7"/>
      <c r="X5389" s="7"/>
      <c r="Y5389" s="7"/>
      <c r="Z5389" s="210">
        <v>42773</v>
      </c>
      <c r="AA5389" s="11"/>
      <c r="AB5389" s="123" t="s">
        <v>7939</v>
      </c>
      <c r="AC5389" s="124"/>
      <c r="AD5389" s="80"/>
      <c r="AE5389" s="80"/>
      <c r="AF5389" s="191">
        <v>44078</v>
      </c>
      <c r="AG5389" s="80"/>
      <c r="AH5389" s="2" t="s">
        <v>8211</v>
      </c>
      <c r="AI5389" s="80" t="s">
        <v>6</v>
      </c>
      <c r="AJ5389" s="80"/>
      <c r="AK5389" s="4"/>
      <c r="AL5389" s="85"/>
      <c r="AM5389" s="151" t="s">
        <v>19998</v>
      </c>
      <c r="AN5389" s="16"/>
      <c r="AO5389" s="166"/>
      <c r="AP5389" s="5">
        <f t="shared" si="85"/>
        <v>0</v>
      </c>
      <c r="AQ5389" s="16"/>
      <c r="AR5389" s="205">
        <v>1</v>
      </c>
      <c r="AS5389" s="16"/>
      <c r="AT5389" s="16"/>
      <c r="AU5389" s="16"/>
      <c r="AV5389" s="16"/>
      <c r="AW5389" s="16"/>
      <c r="AX5389" s="16"/>
    </row>
    <row r="5390" spans="1:50" customFormat="1" ht="15.75" hidden="1" customHeight="1" x14ac:dyDescent="0.2">
      <c r="A5390" s="7" t="s">
        <v>9718</v>
      </c>
      <c r="B5390" s="3" t="s">
        <v>9719</v>
      </c>
      <c r="C5390" s="85" t="s">
        <v>7939</v>
      </c>
      <c r="D5390" s="85" t="s">
        <v>13090</v>
      </c>
      <c r="E5390" s="202" t="s">
        <v>154</v>
      </c>
      <c r="F5390" s="85" t="s">
        <v>55</v>
      </c>
      <c r="G5390" s="85" t="s">
        <v>57</v>
      </c>
      <c r="H5390" s="85" t="s">
        <v>20690</v>
      </c>
      <c r="I5390" s="3" t="s">
        <v>4564</v>
      </c>
      <c r="J5390" s="85" t="s">
        <v>124</v>
      </c>
      <c r="K5390" s="7" t="s">
        <v>4587</v>
      </c>
      <c r="L5390" s="3"/>
      <c r="M5390" s="3"/>
      <c r="N5390" s="41" t="s">
        <v>9720</v>
      </c>
      <c r="O5390" s="87">
        <v>195205</v>
      </c>
      <c r="P5390" s="87">
        <v>62643</v>
      </c>
      <c r="Q5390" s="87">
        <v>132562</v>
      </c>
      <c r="R5390" s="87">
        <v>0</v>
      </c>
      <c r="S5390" s="87"/>
      <c r="T5390" s="87"/>
      <c r="U5390" s="85">
        <v>2019</v>
      </c>
      <c r="V5390" s="179"/>
      <c r="W5390" s="7"/>
      <c r="X5390" s="3"/>
      <c r="Y5390" s="3"/>
      <c r="Z5390" s="146">
        <v>83524</v>
      </c>
      <c r="AA5390" s="11"/>
      <c r="AB5390" s="123" t="s">
        <v>7939</v>
      </c>
      <c r="AC5390" s="124"/>
      <c r="AD5390" s="41"/>
      <c r="AE5390" s="41"/>
      <c r="AF5390" s="191">
        <v>43041</v>
      </c>
      <c r="AG5390" s="41"/>
      <c r="AH5390" s="41" t="s">
        <v>8024</v>
      </c>
      <c r="AI5390" s="80" t="s">
        <v>6</v>
      </c>
      <c r="AJ5390" s="41"/>
      <c r="AK5390" s="3"/>
      <c r="AL5390" s="85"/>
      <c r="AM5390" s="151" t="s">
        <v>19998</v>
      </c>
      <c r="AN5390" s="15"/>
      <c r="AO5390" s="166"/>
      <c r="AP5390" s="5">
        <f t="shared" si="85"/>
        <v>0</v>
      </c>
      <c r="AQ5390" s="16"/>
      <c r="AR5390" s="205">
        <v>1</v>
      </c>
      <c r="AS5390" s="16"/>
      <c r="AT5390" s="16"/>
      <c r="AU5390" s="16"/>
      <c r="AV5390" s="16"/>
      <c r="AW5390" s="16"/>
      <c r="AX5390" s="16"/>
    </row>
    <row r="5391" spans="1:50" customFormat="1" ht="15.75" hidden="1" customHeight="1" x14ac:dyDescent="0.2">
      <c r="A5391" s="7" t="s">
        <v>9721</v>
      </c>
      <c r="B5391" s="1" t="s">
        <v>9722</v>
      </c>
      <c r="C5391" s="85" t="s">
        <v>7939</v>
      </c>
      <c r="D5391" s="85" t="s">
        <v>13090</v>
      </c>
      <c r="E5391" s="202" t="s">
        <v>9112</v>
      </c>
      <c r="F5391" s="85" t="s">
        <v>55</v>
      </c>
      <c r="G5391" s="85" t="s">
        <v>15355</v>
      </c>
      <c r="H5391" s="85" t="s">
        <v>20690</v>
      </c>
      <c r="I5391" s="3" t="s">
        <v>8322</v>
      </c>
      <c r="J5391" s="85" t="s">
        <v>4435</v>
      </c>
      <c r="K5391" s="7" t="s">
        <v>3838</v>
      </c>
      <c r="L5391" s="7"/>
      <c r="M5391" s="7"/>
      <c r="N5391" s="2" t="s">
        <v>7950</v>
      </c>
      <c r="O5391" s="87">
        <v>0</v>
      </c>
      <c r="P5391" s="87">
        <v>0</v>
      </c>
      <c r="Q5391" s="87">
        <v>0</v>
      </c>
      <c r="R5391" s="87">
        <v>0</v>
      </c>
      <c r="S5391" s="87"/>
      <c r="T5391" s="87"/>
      <c r="U5391" s="85" t="s">
        <v>112</v>
      </c>
      <c r="V5391" s="179"/>
      <c r="W5391" s="7"/>
      <c r="X5391" s="7"/>
      <c r="Y5391" s="7"/>
      <c r="Z5391" s="210">
        <v>263244</v>
      </c>
      <c r="AA5391" s="11"/>
      <c r="AB5391" s="123" t="s">
        <v>7939</v>
      </c>
      <c r="AC5391" s="124"/>
      <c r="AD5391" s="80"/>
      <c r="AE5391" s="80"/>
      <c r="AF5391" s="191">
        <v>43109</v>
      </c>
      <c r="AG5391" s="80"/>
      <c r="AH5391" s="2" t="s">
        <v>8024</v>
      </c>
      <c r="AI5391" s="80" t="s">
        <v>6</v>
      </c>
      <c r="AJ5391" s="80"/>
      <c r="AK5391" s="7"/>
      <c r="AL5391" s="85"/>
      <c r="AM5391" s="151" t="s">
        <v>19998</v>
      </c>
      <c r="AN5391" s="16"/>
      <c r="AO5391" s="166"/>
      <c r="AP5391" s="5">
        <f t="shared" si="85"/>
        <v>0</v>
      </c>
      <c r="AQ5391" s="16"/>
      <c r="AR5391" s="205">
        <v>1</v>
      </c>
      <c r="AS5391" s="16"/>
      <c r="AT5391" s="16"/>
      <c r="AU5391" s="16"/>
      <c r="AV5391" s="16"/>
      <c r="AW5391" s="16"/>
      <c r="AX5391" s="16"/>
    </row>
    <row r="5392" spans="1:50" customFormat="1" ht="15.75" hidden="1" customHeight="1" x14ac:dyDescent="0.2">
      <c r="A5392" s="7" t="s">
        <v>9723</v>
      </c>
      <c r="B5392" s="3" t="s">
        <v>9724</v>
      </c>
      <c r="C5392" s="85" t="s">
        <v>7939</v>
      </c>
      <c r="D5392" s="85" t="s">
        <v>13090</v>
      </c>
      <c r="E5392" s="202" t="s">
        <v>154</v>
      </c>
      <c r="F5392" s="85" t="s">
        <v>55</v>
      </c>
      <c r="G5392" s="85" t="s">
        <v>63</v>
      </c>
      <c r="H5392" s="85" t="s">
        <v>20690</v>
      </c>
      <c r="I5392" s="3" t="s">
        <v>4564</v>
      </c>
      <c r="J5392" s="85" t="s">
        <v>4435</v>
      </c>
      <c r="K5392" s="7" t="s">
        <v>3838</v>
      </c>
      <c r="L5392" s="3"/>
      <c r="M5392" s="3"/>
      <c r="N5392" s="41" t="s">
        <v>7950</v>
      </c>
      <c r="O5392" s="87">
        <v>5026870</v>
      </c>
      <c r="P5392" s="87">
        <v>2932636</v>
      </c>
      <c r="Q5392" s="87">
        <v>2094234</v>
      </c>
      <c r="R5392" s="87">
        <v>0</v>
      </c>
      <c r="S5392" s="87"/>
      <c r="T5392" s="87"/>
      <c r="U5392" s="85">
        <v>2016</v>
      </c>
      <c r="V5392" s="179"/>
      <c r="W5392" s="7"/>
      <c r="X5392" s="3"/>
      <c r="Y5392" s="3"/>
      <c r="Z5392" s="146">
        <v>921296</v>
      </c>
      <c r="AA5392" s="11"/>
      <c r="AB5392" s="123" t="s">
        <v>7939</v>
      </c>
      <c r="AC5392" s="124"/>
      <c r="AD5392" s="41"/>
      <c r="AE5392" s="41"/>
      <c r="AF5392" s="191">
        <v>43927</v>
      </c>
      <c r="AG5392" s="41"/>
      <c r="AH5392" s="41" t="s">
        <v>8024</v>
      </c>
      <c r="AI5392" s="80" t="s">
        <v>6</v>
      </c>
      <c r="AJ5392" s="41"/>
      <c r="AK5392" s="3"/>
      <c r="AL5392" s="85"/>
      <c r="AM5392" s="151" t="s">
        <v>19998</v>
      </c>
      <c r="AN5392" s="15"/>
      <c r="AO5392" s="166"/>
      <c r="AP5392" s="5">
        <f t="shared" si="85"/>
        <v>0</v>
      </c>
      <c r="AQ5392" s="16"/>
      <c r="AR5392" s="205">
        <v>1</v>
      </c>
      <c r="AS5392" s="16"/>
      <c r="AT5392" s="16"/>
      <c r="AU5392" s="16"/>
      <c r="AV5392" s="16"/>
      <c r="AW5392" s="16"/>
      <c r="AX5392" s="16"/>
    </row>
    <row r="5393" spans="1:50" customFormat="1" ht="15.75" hidden="1" customHeight="1" x14ac:dyDescent="0.2">
      <c r="A5393" s="7" t="s">
        <v>9725</v>
      </c>
      <c r="B5393" s="3" t="s">
        <v>9726</v>
      </c>
      <c r="C5393" s="85" t="s">
        <v>7939</v>
      </c>
      <c r="D5393" s="85" t="s">
        <v>13090</v>
      </c>
      <c r="E5393" s="202" t="s">
        <v>154</v>
      </c>
      <c r="F5393" s="85" t="s">
        <v>55</v>
      </c>
      <c r="G5393" s="85" t="s">
        <v>57</v>
      </c>
      <c r="H5393" s="85" t="s">
        <v>20690</v>
      </c>
      <c r="I5393" s="3" t="s">
        <v>4564</v>
      </c>
      <c r="J5393" s="85" t="s">
        <v>4435</v>
      </c>
      <c r="K5393" s="7" t="s">
        <v>3838</v>
      </c>
      <c r="L5393" s="3"/>
      <c r="M5393" s="3"/>
      <c r="N5393" s="41" t="s">
        <v>9727</v>
      </c>
      <c r="O5393" s="87">
        <v>12379884</v>
      </c>
      <c r="P5393" s="87">
        <v>10212259</v>
      </c>
      <c r="Q5393" s="87">
        <v>2167625</v>
      </c>
      <c r="R5393" s="87">
        <v>0</v>
      </c>
      <c r="S5393" s="87"/>
      <c r="T5393" s="87"/>
      <c r="U5393" s="85">
        <v>2006</v>
      </c>
      <c r="V5393" s="179"/>
      <c r="W5393" s="7"/>
      <c r="X5393" s="3"/>
      <c r="Y5393" s="3"/>
      <c r="Z5393" s="146">
        <v>1468106</v>
      </c>
      <c r="AA5393" s="11"/>
      <c r="AB5393" s="123" t="s">
        <v>7939</v>
      </c>
      <c r="AC5393" s="124"/>
      <c r="AD5393" s="41"/>
      <c r="AE5393" s="41"/>
      <c r="AF5393" s="191">
        <v>43927</v>
      </c>
      <c r="AG5393" s="41"/>
      <c r="AH5393" s="41" t="s">
        <v>8024</v>
      </c>
      <c r="AI5393" s="80" t="s">
        <v>6</v>
      </c>
      <c r="AJ5393" s="41"/>
      <c r="AK5393" s="3"/>
      <c r="AL5393" s="85"/>
      <c r="AM5393" s="151" t="s">
        <v>19998</v>
      </c>
      <c r="AN5393" s="15"/>
      <c r="AO5393" s="166"/>
      <c r="AP5393" s="5">
        <f t="shared" si="85"/>
        <v>0</v>
      </c>
      <c r="AQ5393" s="16"/>
      <c r="AR5393" s="205">
        <v>1</v>
      </c>
      <c r="AS5393" s="16"/>
      <c r="AT5393" s="16"/>
      <c r="AU5393" s="16"/>
      <c r="AV5393" s="16"/>
      <c r="AW5393" s="16"/>
      <c r="AX5393" s="16"/>
    </row>
    <row r="5394" spans="1:50" customFormat="1" ht="15.75" hidden="1" customHeight="1" x14ac:dyDescent="0.2">
      <c r="A5394" s="7" t="s">
        <v>9728</v>
      </c>
      <c r="B5394" s="1" t="s">
        <v>9729</v>
      </c>
      <c r="C5394" s="85" t="s">
        <v>7939</v>
      </c>
      <c r="D5394" s="85" t="s">
        <v>13090</v>
      </c>
      <c r="E5394" s="202" t="s">
        <v>154</v>
      </c>
      <c r="F5394" s="85" t="s">
        <v>55</v>
      </c>
      <c r="G5394" s="85" t="s">
        <v>59</v>
      </c>
      <c r="H5394" s="85" t="s">
        <v>20690</v>
      </c>
      <c r="I5394" s="3" t="s">
        <v>7970</v>
      </c>
      <c r="J5394" s="85" t="s">
        <v>4435</v>
      </c>
      <c r="K5394" s="7" t="s">
        <v>3838</v>
      </c>
      <c r="L5394" s="7"/>
      <c r="M5394" s="7"/>
      <c r="N5394" s="2" t="s">
        <v>9566</v>
      </c>
      <c r="O5394" s="87">
        <v>0</v>
      </c>
      <c r="P5394" s="87">
        <v>0</v>
      </c>
      <c r="Q5394" s="87">
        <v>0</v>
      </c>
      <c r="R5394" s="87">
        <v>0</v>
      </c>
      <c r="S5394" s="87"/>
      <c r="T5394" s="87"/>
      <c r="U5394" s="85" t="s">
        <v>112</v>
      </c>
      <c r="V5394" s="179"/>
      <c r="W5394" s="7"/>
      <c r="X5394" s="7"/>
      <c r="Y5394" s="7"/>
      <c r="Z5394" s="212">
        <v>9263</v>
      </c>
      <c r="AA5394" s="11"/>
      <c r="AB5394" s="123" t="s">
        <v>7939</v>
      </c>
      <c r="AC5394" s="124"/>
      <c r="AD5394" s="80"/>
      <c r="AE5394" s="80"/>
      <c r="AF5394" s="191">
        <v>43068</v>
      </c>
      <c r="AG5394" s="80"/>
      <c r="AH5394" s="2" t="s">
        <v>8024</v>
      </c>
      <c r="AI5394" s="80" t="s">
        <v>6</v>
      </c>
      <c r="AJ5394" s="80"/>
      <c r="AK5394" s="7"/>
      <c r="AL5394" s="85"/>
      <c r="AM5394" s="151" t="s">
        <v>19998</v>
      </c>
      <c r="AN5394" s="16"/>
      <c r="AO5394" s="166"/>
      <c r="AP5394" s="5">
        <f t="shared" si="85"/>
        <v>0</v>
      </c>
      <c r="AQ5394" s="16"/>
      <c r="AR5394" s="205">
        <v>1</v>
      </c>
      <c r="AS5394" s="16"/>
      <c r="AT5394" s="16"/>
      <c r="AU5394" s="16"/>
      <c r="AV5394" s="16"/>
      <c r="AW5394" s="16"/>
      <c r="AX5394" s="16"/>
    </row>
    <row r="5395" spans="1:50" customFormat="1" ht="15.75" hidden="1" customHeight="1" x14ac:dyDescent="0.2">
      <c r="A5395" s="7" t="s">
        <v>9730</v>
      </c>
      <c r="B5395" s="3" t="s">
        <v>27057</v>
      </c>
      <c r="C5395" s="85" t="s">
        <v>7939</v>
      </c>
      <c r="D5395" s="85" t="s">
        <v>13090</v>
      </c>
      <c r="E5395" s="202" t="s">
        <v>16631</v>
      </c>
      <c r="F5395" s="85" t="s">
        <v>40</v>
      </c>
      <c r="G5395" s="85" t="s">
        <v>44</v>
      </c>
      <c r="H5395" s="85" t="s">
        <v>20690</v>
      </c>
      <c r="I5395" s="3" t="s">
        <v>8697</v>
      </c>
      <c r="J5395" s="85" t="s">
        <v>4435</v>
      </c>
      <c r="K5395" s="7" t="s">
        <v>3838</v>
      </c>
      <c r="L5395" s="3"/>
      <c r="M5395" s="3"/>
      <c r="N5395" s="41" t="s">
        <v>9183</v>
      </c>
      <c r="O5395" s="87">
        <v>352292</v>
      </c>
      <c r="P5395" s="87">
        <v>95364</v>
      </c>
      <c r="Q5395" s="87">
        <v>256928</v>
      </c>
      <c r="R5395" s="87">
        <v>0</v>
      </c>
      <c r="S5395" s="87"/>
      <c r="T5395" s="87"/>
      <c r="U5395" s="85">
        <v>2012</v>
      </c>
      <c r="V5395" s="179"/>
      <c r="W5395" s="7"/>
      <c r="X5395" s="3"/>
      <c r="Y5395" s="3"/>
      <c r="Z5395" s="146">
        <v>5000000</v>
      </c>
      <c r="AA5395" s="11"/>
      <c r="AB5395" s="123" t="s">
        <v>7939</v>
      </c>
      <c r="AC5395" s="124"/>
      <c r="AD5395" s="41"/>
      <c r="AE5395" s="41"/>
      <c r="AF5395" s="191"/>
      <c r="AG5395" s="41"/>
      <c r="AH5395" s="41" t="s">
        <v>8211</v>
      </c>
      <c r="AI5395" s="80" t="s">
        <v>6</v>
      </c>
      <c r="AJ5395" s="41"/>
      <c r="AK5395" s="4"/>
      <c r="AL5395" s="85"/>
      <c r="AM5395" s="151" t="s">
        <v>19998</v>
      </c>
      <c r="AN5395" s="15"/>
      <c r="AO5395" s="166"/>
      <c r="AP5395" s="5">
        <f t="shared" si="85"/>
        <v>0</v>
      </c>
      <c r="AQ5395" s="16"/>
      <c r="AR5395" s="205">
        <v>1</v>
      </c>
      <c r="AS5395" s="16"/>
      <c r="AT5395" s="16"/>
      <c r="AU5395" s="16"/>
      <c r="AV5395" s="16"/>
      <c r="AW5395" s="16"/>
      <c r="AX5395" s="16"/>
    </row>
    <row r="5396" spans="1:50" customFormat="1" ht="15.75" hidden="1" customHeight="1" x14ac:dyDescent="0.2">
      <c r="A5396" s="7" t="s">
        <v>9731</v>
      </c>
      <c r="B5396" s="3" t="s">
        <v>9732</v>
      </c>
      <c r="C5396" s="85" t="s">
        <v>7939</v>
      </c>
      <c r="D5396" s="85" t="s">
        <v>13090</v>
      </c>
      <c r="E5396" s="202" t="s">
        <v>154</v>
      </c>
      <c r="F5396" s="85" t="s">
        <v>55</v>
      </c>
      <c r="G5396" s="85" t="s">
        <v>63</v>
      </c>
      <c r="H5396" s="85" t="s">
        <v>20690</v>
      </c>
      <c r="I5396" s="3" t="s">
        <v>4564</v>
      </c>
      <c r="J5396" s="85" t="s">
        <v>4406</v>
      </c>
      <c r="K5396" s="7" t="s">
        <v>4407</v>
      </c>
      <c r="L5396" s="3"/>
      <c r="M5396" s="3"/>
      <c r="N5396" s="41" t="s">
        <v>27058</v>
      </c>
      <c r="O5396" s="87">
        <v>517689</v>
      </c>
      <c r="P5396" s="87">
        <v>92839</v>
      </c>
      <c r="Q5396" s="87">
        <v>424850</v>
      </c>
      <c r="R5396" s="87">
        <v>0</v>
      </c>
      <c r="S5396" s="87"/>
      <c r="T5396" s="87"/>
      <c r="U5396" s="85">
        <v>2016</v>
      </c>
      <c r="V5396" s="179"/>
      <c r="W5396" s="7"/>
      <c r="X5396" s="3"/>
      <c r="Y5396" s="3"/>
      <c r="Z5396" s="146">
        <v>90271</v>
      </c>
      <c r="AA5396" s="11"/>
      <c r="AB5396" s="123" t="s">
        <v>7939</v>
      </c>
      <c r="AC5396" s="124"/>
      <c r="AD5396" s="41"/>
      <c r="AE5396" s="41"/>
      <c r="AF5396" s="191">
        <v>43927</v>
      </c>
      <c r="AG5396" s="41"/>
      <c r="AH5396" s="41" t="s">
        <v>8024</v>
      </c>
      <c r="AI5396" s="80" t="s">
        <v>6</v>
      </c>
      <c r="AJ5396" s="41"/>
      <c r="AK5396" s="3"/>
      <c r="AL5396" s="85"/>
      <c r="AM5396" s="151" t="s">
        <v>19998</v>
      </c>
      <c r="AN5396" s="15"/>
      <c r="AO5396" s="166"/>
      <c r="AP5396" s="5">
        <f t="shared" si="85"/>
        <v>0</v>
      </c>
      <c r="AQ5396" s="16"/>
      <c r="AR5396" s="205">
        <v>1</v>
      </c>
      <c r="AS5396" s="16"/>
      <c r="AT5396" s="16"/>
      <c r="AU5396" s="16"/>
      <c r="AV5396" s="16"/>
      <c r="AW5396" s="16"/>
      <c r="AX5396" s="16"/>
    </row>
    <row r="5397" spans="1:50" customFormat="1" ht="15.75" hidden="1" customHeight="1" x14ac:dyDescent="0.2">
      <c r="A5397" s="7" t="s">
        <v>9733</v>
      </c>
      <c r="B5397" s="3" t="s">
        <v>9734</v>
      </c>
      <c r="C5397" s="85" t="s">
        <v>7939</v>
      </c>
      <c r="D5397" s="85" t="s">
        <v>13090</v>
      </c>
      <c r="E5397" s="202" t="s">
        <v>154</v>
      </c>
      <c r="F5397" s="85" t="s">
        <v>55</v>
      </c>
      <c r="G5397" s="85" t="s">
        <v>63</v>
      </c>
      <c r="H5397" s="85" t="s">
        <v>20690</v>
      </c>
      <c r="I5397" s="3" t="s">
        <v>4564</v>
      </c>
      <c r="J5397" s="85" t="s">
        <v>115</v>
      </c>
      <c r="K5397" s="7" t="s">
        <v>9735</v>
      </c>
      <c r="L5397" s="3"/>
      <c r="M5397" s="3"/>
      <c r="N5397" s="41" t="s">
        <v>6472</v>
      </c>
      <c r="O5397" s="87">
        <v>534791</v>
      </c>
      <c r="P5397" s="87">
        <v>338897</v>
      </c>
      <c r="Q5397" s="87">
        <v>195894</v>
      </c>
      <c r="R5397" s="87">
        <v>0</v>
      </c>
      <c r="S5397" s="87"/>
      <c r="T5397" s="87"/>
      <c r="U5397" s="85">
        <v>2016</v>
      </c>
      <c r="V5397" s="179"/>
      <c r="W5397" s="7"/>
      <c r="X5397" s="3"/>
      <c r="Y5397" s="3"/>
      <c r="Z5397" s="211">
        <v>70358</v>
      </c>
      <c r="AA5397" s="11"/>
      <c r="AB5397" s="123" t="s">
        <v>7939</v>
      </c>
      <c r="AC5397" s="124"/>
      <c r="AD5397" s="41"/>
      <c r="AE5397" s="41"/>
      <c r="AF5397" s="191">
        <v>43934</v>
      </c>
      <c r="AG5397" s="41"/>
      <c r="AH5397" s="41" t="s">
        <v>8024</v>
      </c>
      <c r="AI5397" s="80" t="s">
        <v>6</v>
      </c>
      <c r="AJ5397" s="41"/>
      <c r="AK5397" s="3"/>
      <c r="AL5397" s="85"/>
      <c r="AM5397" s="151" t="s">
        <v>19998</v>
      </c>
      <c r="AN5397" s="15"/>
      <c r="AO5397" s="166"/>
      <c r="AP5397" s="5">
        <f t="shared" si="85"/>
        <v>0</v>
      </c>
      <c r="AQ5397" s="16"/>
      <c r="AR5397" s="205">
        <v>1</v>
      </c>
      <c r="AS5397" s="16"/>
      <c r="AT5397" s="16"/>
      <c r="AU5397" s="16"/>
      <c r="AV5397" s="16"/>
      <c r="AW5397" s="16"/>
      <c r="AX5397" s="16"/>
    </row>
    <row r="5398" spans="1:50" customFormat="1" ht="15.75" hidden="1" customHeight="1" x14ac:dyDescent="0.2">
      <c r="A5398" s="7" t="s">
        <v>9736</v>
      </c>
      <c r="B5398" s="3" t="s">
        <v>9737</v>
      </c>
      <c r="C5398" s="85" t="s">
        <v>7939</v>
      </c>
      <c r="D5398" s="85" t="s">
        <v>13090</v>
      </c>
      <c r="E5398" s="202" t="s">
        <v>154</v>
      </c>
      <c r="F5398" s="85" t="s">
        <v>55</v>
      </c>
      <c r="G5398" s="85" t="s">
        <v>59</v>
      </c>
      <c r="H5398" s="85" t="s">
        <v>20690</v>
      </c>
      <c r="I5398" s="3" t="s">
        <v>4564</v>
      </c>
      <c r="J5398" s="85" t="s">
        <v>115</v>
      </c>
      <c r="K5398" s="7" t="s">
        <v>9735</v>
      </c>
      <c r="L5398" s="3"/>
      <c r="M5398" s="3"/>
      <c r="N5398" s="41" t="s">
        <v>6472</v>
      </c>
      <c r="O5398" s="87">
        <v>242760</v>
      </c>
      <c r="P5398" s="87">
        <v>146605</v>
      </c>
      <c r="Q5398" s="87">
        <v>96155</v>
      </c>
      <c r="R5398" s="87">
        <v>0</v>
      </c>
      <c r="S5398" s="87"/>
      <c r="T5398" s="87"/>
      <c r="U5398" s="85">
        <v>2017</v>
      </c>
      <c r="V5398" s="179"/>
      <c r="W5398" s="7"/>
      <c r="X5398" s="3"/>
      <c r="Y5398" s="3"/>
      <c r="Z5398" s="211">
        <v>43836</v>
      </c>
      <c r="AA5398" s="11"/>
      <c r="AB5398" s="123" t="s">
        <v>7939</v>
      </c>
      <c r="AC5398" s="124"/>
      <c r="AD5398" s="41"/>
      <c r="AE5398" s="41"/>
      <c r="AF5398" s="191">
        <v>43494</v>
      </c>
      <c r="AG5398" s="41"/>
      <c r="AH5398" s="41" t="s">
        <v>8024</v>
      </c>
      <c r="AI5398" s="80" t="s">
        <v>6</v>
      </c>
      <c r="AJ5398" s="41"/>
      <c r="AK5398" s="3"/>
      <c r="AL5398" s="85"/>
      <c r="AM5398" s="151" t="s">
        <v>19998</v>
      </c>
      <c r="AN5398" s="15"/>
      <c r="AO5398" s="166"/>
      <c r="AP5398" s="5">
        <f t="shared" si="85"/>
        <v>0</v>
      </c>
      <c r="AQ5398" s="16"/>
      <c r="AR5398" s="205">
        <v>1</v>
      </c>
      <c r="AS5398" s="16"/>
      <c r="AT5398" s="16"/>
      <c r="AU5398" s="16"/>
      <c r="AV5398" s="16"/>
      <c r="AW5398" s="16"/>
      <c r="AX5398" s="16"/>
    </row>
    <row r="5399" spans="1:50" customFormat="1" ht="15.75" hidden="1" customHeight="1" x14ac:dyDescent="0.2">
      <c r="A5399" s="7" t="s">
        <v>9738</v>
      </c>
      <c r="B5399" s="3" t="s">
        <v>9739</v>
      </c>
      <c r="C5399" s="85" t="s">
        <v>7939</v>
      </c>
      <c r="D5399" s="85" t="s">
        <v>13090</v>
      </c>
      <c r="E5399" s="202" t="s">
        <v>154</v>
      </c>
      <c r="F5399" s="85" t="s">
        <v>55</v>
      </c>
      <c r="G5399" s="85" t="s">
        <v>59</v>
      </c>
      <c r="H5399" s="85" t="s">
        <v>20690</v>
      </c>
      <c r="I5399" s="3" t="s">
        <v>4564</v>
      </c>
      <c r="J5399" s="85" t="s">
        <v>4447</v>
      </c>
      <c r="K5399" s="7" t="s">
        <v>4738</v>
      </c>
      <c r="L5399" s="3"/>
      <c r="M5399" s="3"/>
      <c r="N5399" s="41" t="s">
        <v>9739</v>
      </c>
      <c r="O5399" s="87">
        <v>259688</v>
      </c>
      <c r="P5399" s="87">
        <v>227792</v>
      </c>
      <c r="Q5399" s="87">
        <v>31896</v>
      </c>
      <c r="R5399" s="87">
        <v>0</v>
      </c>
      <c r="S5399" s="87"/>
      <c r="T5399" s="87"/>
      <c r="U5399" s="85">
        <v>2016</v>
      </c>
      <c r="V5399" s="179"/>
      <c r="W5399" s="7"/>
      <c r="X5399" s="3"/>
      <c r="Y5399" s="3"/>
      <c r="Z5399" s="211">
        <v>66039</v>
      </c>
      <c r="AA5399" s="11"/>
      <c r="AB5399" s="123" t="s">
        <v>7939</v>
      </c>
      <c r="AC5399" s="124"/>
      <c r="AD5399" s="41"/>
      <c r="AE5399" s="41"/>
      <c r="AF5399" s="191">
        <v>43153</v>
      </c>
      <c r="AG5399" s="41"/>
      <c r="AH5399" s="41" t="s">
        <v>8024</v>
      </c>
      <c r="AI5399" s="80" t="s">
        <v>6</v>
      </c>
      <c r="AJ5399" s="41"/>
      <c r="AK5399" s="3"/>
      <c r="AL5399" s="85"/>
      <c r="AM5399" s="151" t="s">
        <v>19998</v>
      </c>
      <c r="AN5399" s="15"/>
      <c r="AO5399" s="166"/>
      <c r="AP5399" s="5">
        <f t="shared" si="85"/>
        <v>0</v>
      </c>
      <c r="AQ5399" s="16"/>
      <c r="AR5399" s="205">
        <v>1</v>
      </c>
      <c r="AS5399" s="16"/>
      <c r="AT5399" s="16"/>
      <c r="AU5399" s="16"/>
      <c r="AV5399" s="16"/>
      <c r="AW5399" s="16"/>
      <c r="AX5399" s="16"/>
    </row>
    <row r="5400" spans="1:50" customFormat="1" ht="15.75" hidden="1" customHeight="1" x14ac:dyDescent="0.2">
      <c r="A5400" s="7" t="s">
        <v>9740</v>
      </c>
      <c r="B5400" s="3" t="s">
        <v>9741</v>
      </c>
      <c r="C5400" s="85" t="s">
        <v>7939</v>
      </c>
      <c r="D5400" s="85" t="s">
        <v>13090</v>
      </c>
      <c r="E5400" s="202" t="s">
        <v>154</v>
      </c>
      <c r="F5400" s="85" t="s">
        <v>25110</v>
      </c>
      <c r="G5400" s="85" t="s">
        <v>51</v>
      </c>
      <c r="H5400" s="85" t="s">
        <v>20690</v>
      </c>
      <c r="I5400" s="3" t="s">
        <v>7958</v>
      </c>
      <c r="J5400" s="85" t="s">
        <v>4447</v>
      </c>
      <c r="K5400" s="7" t="s">
        <v>8217</v>
      </c>
      <c r="L5400" s="3"/>
      <c r="M5400" s="3"/>
      <c r="N5400" s="41" t="s">
        <v>9742</v>
      </c>
      <c r="O5400" s="87">
        <v>1200266</v>
      </c>
      <c r="P5400" s="87">
        <v>163216</v>
      </c>
      <c r="Q5400" s="87">
        <v>1037050</v>
      </c>
      <c r="R5400" s="87">
        <v>0</v>
      </c>
      <c r="S5400" s="87"/>
      <c r="T5400" s="87"/>
      <c r="U5400" s="85">
        <v>2014</v>
      </c>
      <c r="V5400" s="179"/>
      <c r="W5400" s="7"/>
      <c r="X5400" s="3"/>
      <c r="Y5400" s="3"/>
      <c r="Z5400" s="146">
        <v>57991</v>
      </c>
      <c r="AA5400" s="11"/>
      <c r="AB5400" s="123" t="s">
        <v>7939</v>
      </c>
      <c r="AC5400" s="124"/>
      <c r="AD5400" s="41"/>
      <c r="AE5400" s="41"/>
      <c r="AF5400" s="191">
        <v>43348</v>
      </c>
      <c r="AG5400" s="41"/>
      <c r="AH5400" s="41" t="s">
        <v>8024</v>
      </c>
      <c r="AI5400" s="80" t="s">
        <v>6</v>
      </c>
      <c r="AJ5400" s="41"/>
      <c r="AK5400" s="3"/>
      <c r="AL5400" s="85"/>
      <c r="AM5400" s="151" t="s">
        <v>19998</v>
      </c>
      <c r="AN5400" s="15"/>
      <c r="AO5400" s="166"/>
      <c r="AP5400" s="5">
        <f t="shared" si="85"/>
        <v>0</v>
      </c>
      <c r="AQ5400" s="16"/>
      <c r="AR5400" s="205">
        <v>1</v>
      </c>
      <c r="AS5400" s="16"/>
      <c r="AT5400" s="16"/>
      <c r="AU5400" s="16"/>
      <c r="AV5400" s="16"/>
      <c r="AW5400" s="16"/>
      <c r="AX5400" s="16"/>
    </row>
    <row r="5401" spans="1:50" customFormat="1" ht="15.75" hidden="1" customHeight="1" x14ac:dyDescent="0.2">
      <c r="A5401" s="7" t="s">
        <v>9743</v>
      </c>
      <c r="B5401" s="3" t="s">
        <v>27059</v>
      </c>
      <c r="C5401" s="85" t="s">
        <v>7939</v>
      </c>
      <c r="D5401" s="85" t="s">
        <v>13090</v>
      </c>
      <c r="E5401" s="202" t="s">
        <v>16631</v>
      </c>
      <c r="F5401" s="85" t="s">
        <v>55</v>
      </c>
      <c r="G5401" s="85" t="s">
        <v>57</v>
      </c>
      <c r="H5401" s="85" t="s">
        <v>20690</v>
      </c>
      <c r="I5401" s="3" t="s">
        <v>4564</v>
      </c>
      <c r="J5401" s="85" t="s">
        <v>124</v>
      </c>
      <c r="K5401" s="7" t="s">
        <v>125</v>
      </c>
      <c r="L5401" s="3"/>
      <c r="M5401" s="3"/>
      <c r="N5401" s="41" t="s">
        <v>9183</v>
      </c>
      <c r="O5401" s="87">
        <v>50000</v>
      </c>
      <c r="P5401" s="87">
        <v>50000</v>
      </c>
      <c r="Q5401" s="87">
        <v>0</v>
      </c>
      <c r="R5401" s="87">
        <v>0</v>
      </c>
      <c r="S5401" s="87"/>
      <c r="T5401" s="87"/>
      <c r="U5401" s="85">
        <v>2013</v>
      </c>
      <c r="V5401" s="179"/>
      <c r="W5401" s="7"/>
      <c r="X5401" s="3"/>
      <c r="Y5401" s="3"/>
      <c r="Z5401" s="146">
        <v>25194</v>
      </c>
      <c r="AA5401" s="11"/>
      <c r="AB5401" s="123" t="s">
        <v>7939</v>
      </c>
      <c r="AC5401" s="124"/>
      <c r="AD5401" s="41"/>
      <c r="AE5401" s="41"/>
      <c r="AF5401" s="191"/>
      <c r="AG5401" s="41"/>
      <c r="AH5401" s="41" t="s">
        <v>8024</v>
      </c>
      <c r="AI5401" s="80" t="s">
        <v>6</v>
      </c>
      <c r="AJ5401" s="41"/>
      <c r="AK5401" s="3"/>
      <c r="AL5401" s="85"/>
      <c r="AM5401" s="151" t="s">
        <v>19998</v>
      </c>
      <c r="AN5401" s="15"/>
      <c r="AO5401" s="166"/>
      <c r="AP5401" s="5">
        <f t="shared" si="85"/>
        <v>0</v>
      </c>
      <c r="AQ5401" s="16"/>
      <c r="AR5401" s="205">
        <v>1</v>
      </c>
      <c r="AS5401" s="16"/>
      <c r="AT5401" s="16"/>
      <c r="AU5401" s="16"/>
      <c r="AV5401" s="16"/>
      <c r="AW5401" s="16"/>
      <c r="AX5401" s="16"/>
    </row>
    <row r="5402" spans="1:50" customFormat="1" ht="15.75" hidden="1" customHeight="1" x14ac:dyDescent="0.2">
      <c r="A5402" s="7" t="s">
        <v>9744</v>
      </c>
      <c r="B5402" s="3" t="s">
        <v>9745</v>
      </c>
      <c r="C5402" s="85" t="s">
        <v>7939</v>
      </c>
      <c r="D5402" s="85" t="s">
        <v>13090</v>
      </c>
      <c r="E5402" s="202" t="s">
        <v>154</v>
      </c>
      <c r="F5402" s="85" t="s">
        <v>55</v>
      </c>
      <c r="G5402" s="85" t="s">
        <v>57</v>
      </c>
      <c r="H5402" s="85" t="s">
        <v>20690</v>
      </c>
      <c r="I5402" s="3" t="s">
        <v>7970</v>
      </c>
      <c r="J5402" s="85" t="s">
        <v>4435</v>
      </c>
      <c r="K5402" s="7" t="s">
        <v>3838</v>
      </c>
      <c r="L5402" s="3"/>
      <c r="M5402" s="3"/>
      <c r="N5402" s="41" t="s">
        <v>9746</v>
      </c>
      <c r="O5402" s="87">
        <v>24386</v>
      </c>
      <c r="P5402" s="87">
        <v>12755</v>
      </c>
      <c r="Q5402" s="87">
        <v>11631</v>
      </c>
      <c r="R5402" s="87">
        <v>0</v>
      </c>
      <c r="S5402" s="87"/>
      <c r="T5402" s="87"/>
      <c r="U5402" s="85">
        <v>2016</v>
      </c>
      <c r="V5402" s="179"/>
      <c r="W5402" s="7"/>
      <c r="X5402" s="3"/>
      <c r="Y5402" s="3"/>
      <c r="Z5402" s="146">
        <v>16404</v>
      </c>
      <c r="AA5402" s="11"/>
      <c r="AB5402" s="123" t="s">
        <v>7939</v>
      </c>
      <c r="AC5402" s="124"/>
      <c r="AD5402" s="41"/>
      <c r="AE5402" s="41"/>
      <c r="AF5402" s="191">
        <v>43130</v>
      </c>
      <c r="AG5402" s="41"/>
      <c r="AH5402" s="41" t="s">
        <v>8024</v>
      </c>
      <c r="AI5402" s="80" t="s">
        <v>6</v>
      </c>
      <c r="AJ5402" s="41"/>
      <c r="AK5402" s="3"/>
      <c r="AL5402" s="85"/>
      <c r="AM5402" s="151" t="s">
        <v>19998</v>
      </c>
      <c r="AN5402" s="15"/>
      <c r="AO5402" s="166"/>
      <c r="AP5402" s="5">
        <f t="shared" si="85"/>
        <v>0</v>
      </c>
      <c r="AQ5402" s="16"/>
      <c r="AR5402" s="205">
        <v>1</v>
      </c>
      <c r="AS5402" s="16"/>
      <c r="AT5402" s="16"/>
      <c r="AU5402" s="16"/>
      <c r="AV5402" s="16"/>
      <c r="AW5402" s="16"/>
      <c r="AX5402" s="16"/>
    </row>
    <row r="5403" spans="1:50" customFormat="1" ht="15.75" hidden="1" customHeight="1" x14ac:dyDescent="0.2">
      <c r="A5403" s="7" t="s">
        <v>9747</v>
      </c>
      <c r="B5403" s="3" t="s">
        <v>9748</v>
      </c>
      <c r="C5403" s="85" t="s">
        <v>7939</v>
      </c>
      <c r="D5403" s="85" t="s">
        <v>13090</v>
      </c>
      <c r="E5403" s="202" t="s">
        <v>154</v>
      </c>
      <c r="F5403" s="85" t="s">
        <v>55</v>
      </c>
      <c r="G5403" s="85" t="s">
        <v>57</v>
      </c>
      <c r="H5403" s="85" t="s">
        <v>20690</v>
      </c>
      <c r="I5403" s="3" t="s">
        <v>7970</v>
      </c>
      <c r="J5403" s="85" t="s">
        <v>4400</v>
      </c>
      <c r="K5403" s="7" t="s">
        <v>4422</v>
      </c>
      <c r="L5403" s="3"/>
      <c r="M5403" s="3"/>
      <c r="N5403" s="41" t="s">
        <v>9749</v>
      </c>
      <c r="O5403" s="87">
        <v>121330</v>
      </c>
      <c r="P5403" s="87">
        <v>121330</v>
      </c>
      <c r="Q5403" s="87">
        <v>0</v>
      </c>
      <c r="R5403" s="87">
        <v>0</v>
      </c>
      <c r="S5403" s="87"/>
      <c r="T5403" s="87"/>
      <c r="U5403" s="85">
        <v>2006</v>
      </c>
      <c r="V5403" s="179"/>
      <c r="W5403" s="7"/>
      <c r="X5403" s="3"/>
      <c r="Y5403" s="3"/>
      <c r="Z5403" s="146">
        <v>43824</v>
      </c>
      <c r="AA5403" s="11"/>
      <c r="AB5403" s="123" t="s">
        <v>7939</v>
      </c>
      <c r="AC5403" s="124"/>
      <c r="AD5403" s="41"/>
      <c r="AE5403" s="41"/>
      <c r="AF5403" s="191">
        <v>42283</v>
      </c>
      <c r="AG5403" s="41"/>
      <c r="AH5403" s="41" t="s">
        <v>8024</v>
      </c>
      <c r="AI5403" s="80" t="s">
        <v>6</v>
      </c>
      <c r="AJ5403" s="41"/>
      <c r="AK5403" s="3"/>
      <c r="AL5403" s="85"/>
      <c r="AM5403" s="151" t="s">
        <v>19998</v>
      </c>
      <c r="AN5403" s="15"/>
      <c r="AO5403" s="166"/>
      <c r="AP5403" s="5">
        <f t="shared" si="85"/>
        <v>0</v>
      </c>
      <c r="AQ5403" s="16"/>
      <c r="AR5403" s="205">
        <v>1</v>
      </c>
      <c r="AS5403" s="16"/>
      <c r="AT5403" s="16"/>
      <c r="AU5403" s="16"/>
      <c r="AV5403" s="16"/>
      <c r="AW5403" s="16"/>
      <c r="AX5403" s="16"/>
    </row>
    <row r="5404" spans="1:50" customFormat="1" ht="15.75" hidden="1" customHeight="1" x14ac:dyDescent="0.2">
      <c r="A5404" s="7" t="s">
        <v>9750</v>
      </c>
      <c r="B5404" s="3" t="s">
        <v>9751</v>
      </c>
      <c r="C5404" s="85" t="s">
        <v>7939</v>
      </c>
      <c r="D5404" s="85" t="s">
        <v>13090</v>
      </c>
      <c r="E5404" s="202" t="s">
        <v>154</v>
      </c>
      <c r="F5404" s="85" t="s">
        <v>34</v>
      </c>
      <c r="G5404" s="85" t="s">
        <v>35</v>
      </c>
      <c r="H5404" s="85" t="s">
        <v>20688</v>
      </c>
      <c r="I5404" s="7" t="s">
        <v>8125</v>
      </c>
      <c r="J5404" s="85" t="s">
        <v>105</v>
      </c>
      <c r="K5404" s="7" t="s">
        <v>1221</v>
      </c>
      <c r="L5404" s="3"/>
      <c r="M5404" s="3"/>
      <c r="N5404" s="41" t="s">
        <v>9752</v>
      </c>
      <c r="O5404" s="87">
        <v>460699</v>
      </c>
      <c r="P5404" s="87">
        <v>375032</v>
      </c>
      <c r="Q5404" s="87">
        <v>85667</v>
      </c>
      <c r="R5404" s="87">
        <v>89458</v>
      </c>
      <c r="S5404" s="87"/>
      <c r="T5404" s="87"/>
      <c r="U5404" s="85">
        <v>2013</v>
      </c>
      <c r="V5404" s="179"/>
      <c r="W5404" s="7"/>
      <c r="X5404" s="3"/>
      <c r="Y5404" s="3"/>
      <c r="Z5404" s="146">
        <v>16203</v>
      </c>
      <c r="AA5404" s="11"/>
      <c r="AB5404" s="123" t="s">
        <v>7939</v>
      </c>
      <c r="AC5404" s="124"/>
      <c r="AD5404" s="41"/>
      <c r="AE5404" s="41"/>
      <c r="AF5404" s="191">
        <v>43339</v>
      </c>
      <c r="AG5404" s="41"/>
      <c r="AH5404" s="41" t="s">
        <v>7952</v>
      </c>
      <c r="AI5404" s="80" t="s">
        <v>6</v>
      </c>
      <c r="AJ5404" s="41"/>
      <c r="AK5404" s="4"/>
      <c r="AL5404" s="85"/>
      <c r="AM5404" s="151" t="s">
        <v>19998</v>
      </c>
      <c r="AN5404" s="15"/>
      <c r="AO5404" s="166"/>
      <c r="AP5404" s="5">
        <f t="shared" si="85"/>
        <v>0</v>
      </c>
      <c r="AQ5404" s="16"/>
      <c r="AR5404" s="205">
        <v>1</v>
      </c>
      <c r="AS5404" s="16"/>
      <c r="AT5404" s="16"/>
      <c r="AU5404" s="16"/>
      <c r="AV5404" s="16"/>
      <c r="AW5404" s="16"/>
      <c r="AX5404" s="16"/>
    </row>
    <row r="5405" spans="1:50" customFormat="1" ht="15.75" hidden="1" customHeight="1" x14ac:dyDescent="0.2">
      <c r="A5405" s="7" t="s">
        <v>9753</v>
      </c>
      <c r="B5405" s="3" t="s">
        <v>9754</v>
      </c>
      <c r="C5405" s="85" t="s">
        <v>7939</v>
      </c>
      <c r="D5405" s="85" t="s">
        <v>13090</v>
      </c>
      <c r="E5405" s="202" t="s">
        <v>154</v>
      </c>
      <c r="F5405" s="85" t="s">
        <v>55</v>
      </c>
      <c r="G5405" s="85" t="s">
        <v>57</v>
      </c>
      <c r="H5405" s="85" t="s">
        <v>20690</v>
      </c>
      <c r="I5405" s="3" t="s">
        <v>4564</v>
      </c>
      <c r="J5405" s="85" t="s">
        <v>4406</v>
      </c>
      <c r="K5405" s="7" t="s">
        <v>4407</v>
      </c>
      <c r="L5405" s="3"/>
      <c r="M5405" s="3"/>
      <c r="N5405" s="41" t="s">
        <v>9755</v>
      </c>
      <c r="O5405" s="87">
        <v>83856</v>
      </c>
      <c r="P5405" s="87">
        <v>15305</v>
      </c>
      <c r="Q5405" s="87">
        <v>68551</v>
      </c>
      <c r="R5405" s="87">
        <v>0</v>
      </c>
      <c r="S5405" s="87"/>
      <c r="T5405" s="87"/>
      <c r="U5405" s="85">
        <v>2016</v>
      </c>
      <c r="V5405" s="179"/>
      <c r="W5405" s="7"/>
      <c r="X5405" s="3"/>
      <c r="Y5405" s="3"/>
      <c r="Z5405" s="146">
        <v>26224</v>
      </c>
      <c r="AA5405" s="11"/>
      <c r="AB5405" s="123" t="s">
        <v>7939</v>
      </c>
      <c r="AC5405" s="124"/>
      <c r="AD5405" s="41"/>
      <c r="AE5405" s="41"/>
      <c r="AF5405" s="191">
        <v>44357</v>
      </c>
      <c r="AG5405" s="41"/>
      <c r="AH5405" s="41" t="s">
        <v>8024</v>
      </c>
      <c r="AI5405" s="80" t="s">
        <v>6</v>
      </c>
      <c r="AJ5405" s="41"/>
      <c r="AK5405" s="3"/>
      <c r="AL5405" s="85"/>
      <c r="AM5405" s="151" t="s">
        <v>19998</v>
      </c>
      <c r="AN5405" s="15"/>
      <c r="AO5405" s="166"/>
      <c r="AP5405" s="5">
        <f t="shared" si="85"/>
        <v>0</v>
      </c>
      <c r="AQ5405" s="16"/>
      <c r="AR5405" s="205">
        <v>1</v>
      </c>
      <c r="AS5405" s="16"/>
      <c r="AT5405" s="16"/>
      <c r="AU5405" s="16"/>
      <c r="AV5405" s="16"/>
      <c r="AW5405" s="16"/>
      <c r="AX5405" s="16"/>
    </row>
    <row r="5406" spans="1:50" customFormat="1" ht="15.75" hidden="1" customHeight="1" x14ac:dyDescent="0.2">
      <c r="A5406" s="7" t="s">
        <v>9756</v>
      </c>
      <c r="B5406" s="3" t="s">
        <v>9757</v>
      </c>
      <c r="C5406" s="85" t="s">
        <v>7939</v>
      </c>
      <c r="D5406" s="85" t="s">
        <v>13090</v>
      </c>
      <c r="E5406" s="202" t="s">
        <v>154</v>
      </c>
      <c r="F5406" s="85" t="s">
        <v>55</v>
      </c>
      <c r="G5406" s="85" t="s">
        <v>57</v>
      </c>
      <c r="H5406" s="85" t="s">
        <v>20690</v>
      </c>
      <c r="I5406" s="3" t="s">
        <v>4564</v>
      </c>
      <c r="J5406" s="85" t="s">
        <v>4435</v>
      </c>
      <c r="K5406" s="7" t="s">
        <v>3838</v>
      </c>
      <c r="L5406" s="3"/>
      <c r="M5406" s="3"/>
      <c r="N5406" s="41" t="s">
        <v>16642</v>
      </c>
      <c r="O5406" s="87">
        <v>23151517</v>
      </c>
      <c r="P5406" s="87">
        <v>10051767</v>
      </c>
      <c r="Q5406" s="87">
        <v>13099750</v>
      </c>
      <c r="R5406" s="87">
        <v>0</v>
      </c>
      <c r="S5406" s="87"/>
      <c r="T5406" s="87"/>
      <c r="U5406" s="85">
        <v>2015</v>
      </c>
      <c r="V5406" s="179"/>
      <c r="W5406" s="7"/>
      <c r="X5406" s="3"/>
      <c r="Y5406" s="3"/>
      <c r="Z5406" s="146">
        <v>3541917</v>
      </c>
      <c r="AA5406" s="11"/>
      <c r="AB5406" s="123" t="s">
        <v>7939</v>
      </c>
      <c r="AC5406" s="124"/>
      <c r="AD5406" s="41"/>
      <c r="AE5406" s="41"/>
      <c r="AF5406" s="191">
        <v>43234</v>
      </c>
      <c r="AG5406" s="41"/>
      <c r="AH5406" s="41" t="s">
        <v>8024</v>
      </c>
      <c r="AI5406" s="80" t="s">
        <v>6</v>
      </c>
      <c r="AJ5406" s="41"/>
      <c r="AK5406" s="3"/>
      <c r="AL5406" s="85"/>
      <c r="AM5406" s="151" t="s">
        <v>19998</v>
      </c>
      <c r="AN5406" s="15"/>
      <c r="AO5406" s="166"/>
      <c r="AP5406" s="5">
        <f t="shared" si="85"/>
        <v>0</v>
      </c>
      <c r="AQ5406" s="16"/>
      <c r="AR5406" s="205">
        <v>1</v>
      </c>
      <c r="AS5406" s="16"/>
      <c r="AT5406" s="16"/>
      <c r="AU5406" s="16"/>
      <c r="AV5406" s="16"/>
      <c r="AW5406" s="16"/>
      <c r="AX5406" s="16"/>
    </row>
    <row r="5407" spans="1:50" customFormat="1" ht="15.75" customHeight="1" x14ac:dyDescent="0.2">
      <c r="A5407" s="7" t="s">
        <v>9758</v>
      </c>
      <c r="B5407" s="1" t="s">
        <v>9759</v>
      </c>
      <c r="C5407" s="85" t="s">
        <v>7939</v>
      </c>
      <c r="D5407" s="85" t="s">
        <v>13090</v>
      </c>
      <c r="E5407" s="202" t="s">
        <v>9112</v>
      </c>
      <c r="F5407" s="85" t="s">
        <v>34</v>
      </c>
      <c r="G5407" s="85" t="s">
        <v>38</v>
      </c>
      <c r="H5407" s="85" t="s">
        <v>20690</v>
      </c>
      <c r="I5407" s="3" t="s">
        <v>8165</v>
      </c>
      <c r="J5407" s="85" t="s">
        <v>115</v>
      </c>
      <c r="K5407" s="7" t="s">
        <v>116</v>
      </c>
      <c r="L5407" s="7"/>
      <c r="M5407" s="7"/>
      <c r="N5407" s="2" t="s">
        <v>9760</v>
      </c>
      <c r="O5407" s="87">
        <v>0</v>
      </c>
      <c r="P5407" s="87">
        <v>0</v>
      </c>
      <c r="Q5407" s="87">
        <v>0</v>
      </c>
      <c r="R5407" s="87">
        <v>0</v>
      </c>
      <c r="S5407" s="87"/>
      <c r="T5407" s="87"/>
      <c r="U5407" s="85" t="s">
        <v>112</v>
      </c>
      <c r="V5407" s="179"/>
      <c r="W5407" s="7"/>
      <c r="X5407" s="7"/>
      <c r="Y5407" s="7"/>
      <c r="Z5407" s="212">
        <v>19867</v>
      </c>
      <c r="AA5407" s="11"/>
      <c r="AB5407" s="123" t="s">
        <v>7939</v>
      </c>
      <c r="AC5407" s="124"/>
      <c r="AD5407" s="80"/>
      <c r="AE5407" s="80"/>
      <c r="AF5407" s="191"/>
      <c r="AG5407" s="41"/>
      <c r="AH5407" s="2" t="s">
        <v>7952</v>
      </c>
      <c r="AI5407" s="80" t="s">
        <v>6</v>
      </c>
      <c r="AJ5407" s="80"/>
      <c r="AK5407" s="4"/>
      <c r="AL5407" s="85"/>
      <c r="AM5407" s="151" t="s">
        <v>19998</v>
      </c>
      <c r="AN5407" s="16"/>
      <c r="AO5407" s="166"/>
      <c r="AP5407" s="5">
        <f t="shared" si="85"/>
        <v>0</v>
      </c>
      <c r="AQ5407" s="16"/>
      <c r="AR5407" s="205">
        <v>1</v>
      </c>
      <c r="AS5407" s="16"/>
      <c r="AT5407" s="16"/>
      <c r="AU5407" s="16"/>
      <c r="AV5407" s="16"/>
      <c r="AW5407" s="16"/>
      <c r="AX5407" s="16"/>
    </row>
    <row r="5408" spans="1:50" customFormat="1" ht="15.75" hidden="1" customHeight="1" x14ac:dyDescent="0.2">
      <c r="A5408" s="7" t="s">
        <v>9761</v>
      </c>
      <c r="B5408" s="3" t="s">
        <v>9762</v>
      </c>
      <c r="C5408" s="85" t="s">
        <v>7939</v>
      </c>
      <c r="D5408" s="85" t="s">
        <v>13090</v>
      </c>
      <c r="E5408" s="202" t="s">
        <v>154</v>
      </c>
      <c r="F5408" s="85" t="s">
        <v>55</v>
      </c>
      <c r="G5408" s="85" t="s">
        <v>15355</v>
      </c>
      <c r="H5408" s="85" t="s">
        <v>20690</v>
      </c>
      <c r="I5408" s="3" t="s">
        <v>7579</v>
      </c>
      <c r="J5408" s="85" t="s">
        <v>4435</v>
      </c>
      <c r="K5408" s="7" t="s">
        <v>3838</v>
      </c>
      <c r="L5408" s="3"/>
      <c r="M5408" s="3"/>
      <c r="N5408" s="41" t="s">
        <v>8849</v>
      </c>
      <c r="O5408" s="87">
        <v>115378</v>
      </c>
      <c r="P5408" s="87">
        <v>500</v>
      </c>
      <c r="Q5408" s="87">
        <v>114878</v>
      </c>
      <c r="R5408" s="87">
        <v>0</v>
      </c>
      <c r="S5408" s="87"/>
      <c r="T5408" s="87"/>
      <c r="U5408" s="85">
        <v>2018</v>
      </c>
      <c r="V5408" s="179"/>
      <c r="W5408" s="7"/>
      <c r="X5408" s="3"/>
      <c r="Y5408" s="3"/>
      <c r="Z5408" s="146">
        <v>97671</v>
      </c>
      <c r="AA5408" s="11"/>
      <c r="AB5408" s="123" t="s">
        <v>7939</v>
      </c>
      <c r="AC5408" s="124"/>
      <c r="AD5408" s="41"/>
      <c r="AE5408" s="41"/>
      <c r="AF5408" s="191">
        <v>43332</v>
      </c>
      <c r="AG5408" s="41"/>
      <c r="AH5408" s="41" t="s">
        <v>8024</v>
      </c>
      <c r="AI5408" s="80" t="s">
        <v>6</v>
      </c>
      <c r="AJ5408" s="41"/>
      <c r="AK5408" s="3"/>
      <c r="AL5408" s="85"/>
      <c r="AM5408" s="151" t="s">
        <v>19998</v>
      </c>
      <c r="AN5408" s="15"/>
      <c r="AO5408" s="166"/>
      <c r="AP5408" s="5">
        <f t="shared" si="85"/>
        <v>0</v>
      </c>
      <c r="AQ5408" s="16"/>
      <c r="AR5408" s="205">
        <v>1</v>
      </c>
      <c r="AS5408" s="16"/>
      <c r="AT5408" s="16"/>
      <c r="AU5408" s="16"/>
      <c r="AV5408" s="16"/>
      <c r="AW5408" s="16"/>
      <c r="AX5408" s="16"/>
    </row>
    <row r="5409" spans="1:50" customFormat="1" ht="15.75" hidden="1" customHeight="1" x14ac:dyDescent="0.2">
      <c r="A5409" s="7" t="s">
        <v>9763</v>
      </c>
      <c r="B5409" s="3" t="s">
        <v>9764</v>
      </c>
      <c r="C5409" s="85" t="s">
        <v>7939</v>
      </c>
      <c r="D5409" s="85" t="s">
        <v>13090</v>
      </c>
      <c r="E5409" s="202" t="s">
        <v>154</v>
      </c>
      <c r="F5409" s="85" t="s">
        <v>55</v>
      </c>
      <c r="G5409" s="85" t="s">
        <v>59</v>
      </c>
      <c r="H5409" s="85" t="s">
        <v>20690</v>
      </c>
      <c r="I5409" s="3" t="s">
        <v>4564</v>
      </c>
      <c r="J5409" s="85" t="s">
        <v>4435</v>
      </c>
      <c r="K5409" s="7" t="s">
        <v>3838</v>
      </c>
      <c r="L5409" s="3"/>
      <c r="M5409" s="3"/>
      <c r="N5409" s="41" t="s">
        <v>7950</v>
      </c>
      <c r="O5409" s="87">
        <v>475692</v>
      </c>
      <c r="P5409" s="87">
        <v>221372</v>
      </c>
      <c r="Q5409" s="87">
        <v>254320</v>
      </c>
      <c r="R5409" s="87">
        <v>0</v>
      </c>
      <c r="S5409" s="87"/>
      <c r="T5409" s="87"/>
      <c r="U5409" s="85">
        <v>2016</v>
      </c>
      <c r="V5409" s="179"/>
      <c r="W5409" s="7"/>
      <c r="X5409" s="3"/>
      <c r="Y5409" s="3"/>
      <c r="Z5409" s="211">
        <v>70073</v>
      </c>
      <c r="AA5409" s="11"/>
      <c r="AB5409" s="123" t="s">
        <v>7939</v>
      </c>
      <c r="AC5409" s="124"/>
      <c r="AD5409" s="41"/>
      <c r="AE5409" s="41"/>
      <c r="AF5409" s="191">
        <v>43208</v>
      </c>
      <c r="AG5409" s="41"/>
      <c r="AH5409" s="41" t="s">
        <v>8024</v>
      </c>
      <c r="AI5409" s="80" t="s">
        <v>6</v>
      </c>
      <c r="AJ5409" s="41"/>
      <c r="AK5409" s="3"/>
      <c r="AL5409" s="85"/>
      <c r="AM5409" s="151" t="s">
        <v>19998</v>
      </c>
      <c r="AN5409" s="15"/>
      <c r="AO5409" s="166"/>
      <c r="AP5409" s="5">
        <f t="shared" si="85"/>
        <v>0</v>
      </c>
      <c r="AQ5409" s="16"/>
      <c r="AR5409" s="205">
        <v>1</v>
      </c>
      <c r="AS5409" s="16"/>
      <c r="AT5409" s="16"/>
      <c r="AU5409" s="16"/>
      <c r="AV5409" s="16"/>
      <c r="AW5409" s="16"/>
      <c r="AX5409" s="16"/>
    </row>
    <row r="5410" spans="1:50" customFormat="1" ht="15.75" hidden="1" customHeight="1" x14ac:dyDescent="0.2">
      <c r="A5410" s="7" t="s">
        <v>9765</v>
      </c>
      <c r="B5410" s="3" t="s">
        <v>9766</v>
      </c>
      <c r="C5410" s="85" t="s">
        <v>7939</v>
      </c>
      <c r="D5410" s="85" t="s">
        <v>13090</v>
      </c>
      <c r="E5410" s="202" t="s">
        <v>154</v>
      </c>
      <c r="F5410" s="85" t="s">
        <v>55</v>
      </c>
      <c r="G5410" s="85" t="s">
        <v>63</v>
      </c>
      <c r="H5410" s="85" t="s">
        <v>20690</v>
      </c>
      <c r="I5410" s="3" t="s">
        <v>4564</v>
      </c>
      <c r="J5410" s="85" t="s">
        <v>4435</v>
      </c>
      <c r="K5410" s="7" t="s">
        <v>3838</v>
      </c>
      <c r="L5410" s="3"/>
      <c r="M5410" s="3"/>
      <c r="N5410" s="41" t="s">
        <v>7950</v>
      </c>
      <c r="O5410" s="87">
        <v>1150647</v>
      </c>
      <c r="P5410" s="87">
        <v>650361</v>
      </c>
      <c r="Q5410" s="87">
        <v>500286</v>
      </c>
      <c r="R5410" s="87">
        <v>0</v>
      </c>
      <c r="S5410" s="87"/>
      <c r="T5410" s="87"/>
      <c r="U5410" s="85">
        <v>2016</v>
      </c>
      <c r="V5410" s="179"/>
      <c r="W5410" s="7"/>
      <c r="X5410" s="3"/>
      <c r="Y5410" s="3"/>
      <c r="Z5410" s="146">
        <v>212745</v>
      </c>
      <c r="AA5410" s="11"/>
      <c r="AB5410" s="123" t="s">
        <v>7939</v>
      </c>
      <c r="AC5410" s="124"/>
      <c r="AD5410" s="41"/>
      <c r="AE5410" s="41"/>
      <c r="AF5410" s="191">
        <v>43168</v>
      </c>
      <c r="AG5410" s="41"/>
      <c r="AH5410" s="41" t="s">
        <v>8024</v>
      </c>
      <c r="AI5410" s="80" t="s">
        <v>6</v>
      </c>
      <c r="AJ5410" s="41"/>
      <c r="AK5410" s="3"/>
      <c r="AL5410" s="85"/>
      <c r="AM5410" s="151" t="s">
        <v>19998</v>
      </c>
      <c r="AN5410" s="15"/>
      <c r="AO5410" s="166"/>
      <c r="AP5410" s="5">
        <f t="shared" si="85"/>
        <v>0</v>
      </c>
      <c r="AQ5410" s="16"/>
      <c r="AR5410" s="205">
        <v>1</v>
      </c>
      <c r="AS5410" s="16"/>
      <c r="AT5410" s="16"/>
      <c r="AU5410" s="16"/>
      <c r="AV5410" s="16"/>
      <c r="AW5410" s="16"/>
      <c r="AX5410" s="16"/>
    </row>
    <row r="5411" spans="1:50" customFormat="1" ht="15.75" hidden="1" customHeight="1" x14ac:dyDescent="0.2">
      <c r="A5411" s="7" t="s">
        <v>9767</v>
      </c>
      <c r="B5411" s="3" t="s">
        <v>9768</v>
      </c>
      <c r="C5411" s="85" t="s">
        <v>7939</v>
      </c>
      <c r="D5411" s="85" t="s">
        <v>13090</v>
      </c>
      <c r="E5411" s="202" t="s">
        <v>22872</v>
      </c>
      <c r="F5411" s="85" t="s">
        <v>34</v>
      </c>
      <c r="G5411" s="85" t="s">
        <v>38</v>
      </c>
      <c r="H5411" s="85" t="s">
        <v>20690</v>
      </c>
      <c r="I5411" s="3" t="s">
        <v>8554</v>
      </c>
      <c r="J5411" s="85" t="s">
        <v>4447</v>
      </c>
      <c r="K5411" s="7" t="s">
        <v>4448</v>
      </c>
      <c r="L5411" s="3"/>
      <c r="M5411" s="3"/>
      <c r="N5411" s="41" t="s">
        <v>9563</v>
      </c>
      <c r="O5411" s="87">
        <v>27627237</v>
      </c>
      <c r="P5411" s="87">
        <v>5627705</v>
      </c>
      <c r="Q5411" s="87">
        <v>21999532</v>
      </c>
      <c r="R5411" s="87">
        <v>3093780</v>
      </c>
      <c r="S5411" s="87"/>
      <c r="T5411" s="87"/>
      <c r="U5411" s="85">
        <v>2015</v>
      </c>
      <c r="V5411" s="179"/>
      <c r="W5411" s="7"/>
      <c r="X5411" s="3"/>
      <c r="Y5411" s="3"/>
      <c r="Z5411" s="146">
        <v>3867568</v>
      </c>
      <c r="AA5411" s="11"/>
      <c r="AB5411" s="123" t="s">
        <v>7939</v>
      </c>
      <c r="AC5411" s="124"/>
      <c r="AD5411" s="41"/>
      <c r="AE5411" s="41"/>
      <c r="AF5411" s="191">
        <v>43927</v>
      </c>
      <c r="AG5411" s="41"/>
      <c r="AH5411" s="41" t="s">
        <v>7952</v>
      </c>
      <c r="AI5411" s="80" t="s">
        <v>6</v>
      </c>
      <c r="AJ5411" s="41"/>
      <c r="AK5411" s="4"/>
      <c r="AL5411" s="85"/>
      <c r="AM5411" s="151" t="s">
        <v>19998</v>
      </c>
      <c r="AN5411" s="15"/>
      <c r="AO5411" s="166"/>
      <c r="AP5411" s="5">
        <f t="shared" si="85"/>
        <v>0</v>
      </c>
      <c r="AQ5411" s="16"/>
      <c r="AR5411" s="205">
        <v>1</v>
      </c>
      <c r="AS5411" s="16"/>
      <c r="AT5411" s="16"/>
      <c r="AU5411" s="16"/>
      <c r="AV5411" s="16"/>
      <c r="AW5411" s="16"/>
      <c r="AX5411" s="16"/>
    </row>
    <row r="5412" spans="1:50" customFormat="1" ht="15.75" hidden="1" customHeight="1" x14ac:dyDescent="0.2">
      <c r="A5412" s="7" t="s">
        <v>9769</v>
      </c>
      <c r="B5412" s="3" t="s">
        <v>9770</v>
      </c>
      <c r="C5412" s="85" t="s">
        <v>7939</v>
      </c>
      <c r="D5412" s="85" t="s">
        <v>13090</v>
      </c>
      <c r="E5412" s="202" t="s">
        <v>154</v>
      </c>
      <c r="F5412" s="85" t="s">
        <v>55</v>
      </c>
      <c r="G5412" s="85" t="s">
        <v>57</v>
      </c>
      <c r="H5412" s="85" t="s">
        <v>20690</v>
      </c>
      <c r="I5412" s="3" t="s">
        <v>7970</v>
      </c>
      <c r="J5412" s="85" t="s">
        <v>4400</v>
      </c>
      <c r="K5412" s="7" t="s">
        <v>4422</v>
      </c>
      <c r="L5412" s="3"/>
      <c r="M5412" s="3"/>
      <c r="N5412" s="41" t="s">
        <v>9749</v>
      </c>
      <c r="O5412" s="87">
        <v>112145</v>
      </c>
      <c r="P5412" s="87">
        <v>112145</v>
      </c>
      <c r="Q5412" s="87">
        <v>0</v>
      </c>
      <c r="R5412" s="87">
        <v>0</v>
      </c>
      <c r="S5412" s="87"/>
      <c r="T5412" s="87"/>
      <c r="U5412" s="85">
        <v>2006</v>
      </c>
      <c r="V5412" s="179"/>
      <c r="W5412" s="7"/>
      <c r="X5412" s="3"/>
      <c r="Y5412" s="3"/>
      <c r="Z5412" s="146">
        <v>42872</v>
      </c>
      <c r="AA5412" s="11"/>
      <c r="AB5412" s="123" t="s">
        <v>7939</v>
      </c>
      <c r="AC5412" s="124"/>
      <c r="AD5412" s="41"/>
      <c r="AE5412" s="41"/>
      <c r="AF5412" s="191">
        <v>42283</v>
      </c>
      <c r="AG5412" s="41"/>
      <c r="AH5412" s="41" t="s">
        <v>8024</v>
      </c>
      <c r="AI5412" s="80" t="s">
        <v>6</v>
      </c>
      <c r="AJ5412" s="41"/>
      <c r="AK5412" s="3"/>
      <c r="AL5412" s="85"/>
      <c r="AM5412" s="151" t="s">
        <v>19998</v>
      </c>
      <c r="AN5412" s="15"/>
      <c r="AO5412" s="166"/>
      <c r="AP5412" s="5">
        <f t="shared" si="85"/>
        <v>0</v>
      </c>
      <c r="AQ5412" s="16"/>
      <c r="AR5412" s="205">
        <v>1</v>
      </c>
      <c r="AS5412" s="16"/>
      <c r="AT5412" s="16"/>
      <c r="AU5412" s="16"/>
      <c r="AV5412" s="16"/>
      <c r="AW5412" s="16"/>
      <c r="AX5412" s="16"/>
    </row>
    <row r="5413" spans="1:50" customFormat="1" ht="15.75" hidden="1" customHeight="1" x14ac:dyDescent="0.2">
      <c r="A5413" s="7" t="s">
        <v>9771</v>
      </c>
      <c r="B5413" s="3" t="s">
        <v>27060</v>
      </c>
      <c r="C5413" s="85" t="s">
        <v>7939</v>
      </c>
      <c r="D5413" s="85" t="s">
        <v>13090</v>
      </c>
      <c r="E5413" s="202" t="s">
        <v>16631</v>
      </c>
      <c r="F5413" s="85" t="s">
        <v>25110</v>
      </c>
      <c r="G5413" s="85" t="s">
        <v>46</v>
      </c>
      <c r="H5413" s="85" t="s">
        <v>20690</v>
      </c>
      <c r="I5413" s="3" t="s">
        <v>9772</v>
      </c>
      <c r="J5413" s="85" t="s">
        <v>4447</v>
      </c>
      <c r="K5413" s="7" t="s">
        <v>4685</v>
      </c>
      <c r="L5413" s="3"/>
      <c r="M5413" s="3"/>
      <c r="N5413" s="41" t="s">
        <v>9183</v>
      </c>
      <c r="O5413" s="87">
        <v>15811</v>
      </c>
      <c r="P5413" s="87">
        <v>0</v>
      </c>
      <c r="Q5413" s="87">
        <v>15811</v>
      </c>
      <c r="R5413" s="87">
        <v>0</v>
      </c>
      <c r="S5413" s="87"/>
      <c r="T5413" s="87"/>
      <c r="U5413" s="85">
        <v>2011</v>
      </c>
      <c r="V5413" s="179"/>
      <c r="W5413" s="7"/>
      <c r="X5413" s="3"/>
      <c r="Y5413" s="3"/>
      <c r="Z5413" s="211">
        <v>78041</v>
      </c>
      <c r="AA5413" s="11"/>
      <c r="AB5413" s="123" t="s">
        <v>7939</v>
      </c>
      <c r="AC5413" s="124"/>
      <c r="AD5413" s="41"/>
      <c r="AE5413" s="41"/>
      <c r="AF5413" s="191"/>
      <c r="AG5413" s="41"/>
      <c r="AH5413" s="41" t="s">
        <v>9773</v>
      </c>
      <c r="AI5413" s="80" t="s">
        <v>6</v>
      </c>
      <c r="AJ5413" s="41"/>
      <c r="AK5413" s="3"/>
      <c r="AL5413" s="85"/>
      <c r="AM5413" s="151" t="s">
        <v>19998</v>
      </c>
      <c r="AN5413" s="15"/>
      <c r="AO5413" s="166"/>
      <c r="AP5413" s="5">
        <f t="shared" si="85"/>
        <v>0</v>
      </c>
      <c r="AQ5413" s="16"/>
      <c r="AR5413" s="205">
        <v>1</v>
      </c>
      <c r="AS5413" s="16"/>
      <c r="AT5413" s="16"/>
      <c r="AU5413" s="16"/>
      <c r="AV5413" s="16"/>
      <c r="AW5413" s="16"/>
      <c r="AX5413" s="16"/>
    </row>
    <row r="5414" spans="1:50" customFormat="1" ht="15.75" hidden="1" customHeight="1" x14ac:dyDescent="0.2">
      <c r="A5414" s="7" t="s">
        <v>9774</v>
      </c>
      <c r="B5414" s="3" t="s">
        <v>27061</v>
      </c>
      <c r="C5414" s="85" t="s">
        <v>7939</v>
      </c>
      <c r="D5414" s="85" t="s">
        <v>13090</v>
      </c>
      <c r="E5414" s="202" t="s">
        <v>16631</v>
      </c>
      <c r="F5414" s="85" t="s">
        <v>55</v>
      </c>
      <c r="G5414" s="85" t="s">
        <v>63</v>
      </c>
      <c r="H5414" s="85" t="s">
        <v>20690</v>
      </c>
      <c r="I5414" s="3" t="s">
        <v>4564</v>
      </c>
      <c r="J5414" s="85" t="s">
        <v>4435</v>
      </c>
      <c r="K5414" s="7" t="s">
        <v>3838</v>
      </c>
      <c r="L5414" s="3"/>
      <c r="M5414" s="3"/>
      <c r="N5414" s="41" t="s">
        <v>9183</v>
      </c>
      <c r="O5414" s="87">
        <v>1030</v>
      </c>
      <c r="P5414" s="87">
        <v>486</v>
      </c>
      <c r="Q5414" s="87">
        <v>544</v>
      </c>
      <c r="R5414" s="87">
        <v>0</v>
      </c>
      <c r="S5414" s="87"/>
      <c r="T5414" s="87"/>
      <c r="U5414" s="85">
        <v>2009</v>
      </c>
      <c r="V5414" s="179"/>
      <c r="W5414" s="7"/>
      <c r="X5414" s="3"/>
      <c r="Y5414" s="3"/>
      <c r="Z5414" s="146">
        <v>686697</v>
      </c>
      <c r="AA5414" s="11"/>
      <c r="AB5414" s="123" t="s">
        <v>7939</v>
      </c>
      <c r="AC5414" s="124"/>
      <c r="AD5414" s="41"/>
      <c r="AE5414" s="41"/>
      <c r="AF5414" s="191"/>
      <c r="AG5414" s="41"/>
      <c r="AH5414" s="41" t="s">
        <v>8024</v>
      </c>
      <c r="AI5414" s="80" t="s">
        <v>6</v>
      </c>
      <c r="AJ5414" s="41"/>
      <c r="AK5414" s="3"/>
      <c r="AL5414" s="85"/>
      <c r="AM5414" s="151" t="s">
        <v>19998</v>
      </c>
      <c r="AN5414" s="15"/>
      <c r="AO5414" s="166"/>
      <c r="AP5414" s="5">
        <f t="shared" si="85"/>
        <v>0</v>
      </c>
      <c r="AQ5414" s="16"/>
      <c r="AR5414" s="205">
        <v>1</v>
      </c>
      <c r="AS5414" s="16"/>
      <c r="AT5414" s="16"/>
      <c r="AU5414" s="16"/>
      <c r="AV5414" s="16"/>
      <c r="AW5414" s="16"/>
      <c r="AX5414" s="16"/>
    </row>
    <row r="5415" spans="1:50" customFormat="1" ht="15.75" hidden="1" customHeight="1" x14ac:dyDescent="0.2">
      <c r="A5415" s="7" t="s">
        <v>9775</v>
      </c>
      <c r="B5415" s="3" t="s">
        <v>9776</v>
      </c>
      <c r="C5415" s="85" t="s">
        <v>7939</v>
      </c>
      <c r="D5415" s="85" t="s">
        <v>13090</v>
      </c>
      <c r="E5415" s="202" t="s">
        <v>154</v>
      </c>
      <c r="F5415" s="85" t="s">
        <v>23</v>
      </c>
      <c r="G5415" s="85" t="s">
        <v>29</v>
      </c>
      <c r="H5415" s="85" t="s">
        <v>20690</v>
      </c>
      <c r="I5415" s="3" t="s">
        <v>9777</v>
      </c>
      <c r="J5415" s="85" t="s">
        <v>115</v>
      </c>
      <c r="K5415" s="7" t="s">
        <v>4397</v>
      </c>
      <c r="L5415" s="3"/>
      <c r="M5415" s="3"/>
      <c r="N5415" s="41" t="s">
        <v>999</v>
      </c>
      <c r="O5415" s="87">
        <v>155431</v>
      </c>
      <c r="P5415" s="87">
        <v>145023</v>
      </c>
      <c r="Q5415" s="87">
        <v>10408</v>
      </c>
      <c r="R5415" s="87">
        <v>0</v>
      </c>
      <c r="S5415" s="87"/>
      <c r="T5415" s="87"/>
      <c r="U5415" s="85">
        <v>2018</v>
      </c>
      <c r="V5415" s="179"/>
      <c r="W5415" s="7"/>
      <c r="X5415" s="3"/>
      <c r="Y5415" s="3"/>
      <c r="Z5415" s="146">
        <v>97000</v>
      </c>
      <c r="AA5415" s="11"/>
      <c r="AB5415" s="123" t="s">
        <v>7939</v>
      </c>
      <c r="AC5415" s="124"/>
      <c r="AD5415" s="41"/>
      <c r="AE5415" s="41"/>
      <c r="AF5415" s="191">
        <v>43441</v>
      </c>
      <c r="AG5415" s="41"/>
      <c r="AH5415" s="41" t="s">
        <v>8731</v>
      </c>
      <c r="AI5415" s="80" t="s">
        <v>6</v>
      </c>
      <c r="AJ5415" s="41"/>
      <c r="AK5415" s="4"/>
      <c r="AL5415" s="85"/>
      <c r="AM5415" s="151" t="s">
        <v>19998</v>
      </c>
      <c r="AN5415" s="15"/>
      <c r="AO5415" s="166"/>
      <c r="AP5415" s="5">
        <f t="shared" si="85"/>
        <v>0</v>
      </c>
      <c r="AQ5415" s="16"/>
      <c r="AR5415" s="205">
        <v>1</v>
      </c>
      <c r="AS5415" s="16"/>
      <c r="AT5415" s="16"/>
      <c r="AU5415" s="16"/>
      <c r="AV5415" s="16"/>
      <c r="AW5415" s="16"/>
      <c r="AX5415" s="16"/>
    </row>
    <row r="5416" spans="1:50" customFormat="1" ht="15.75" hidden="1" customHeight="1" x14ac:dyDescent="0.2">
      <c r="A5416" s="7" t="s">
        <v>9778</v>
      </c>
      <c r="B5416" s="3" t="s">
        <v>9779</v>
      </c>
      <c r="C5416" s="85" t="s">
        <v>7939</v>
      </c>
      <c r="D5416" s="85" t="s">
        <v>13090</v>
      </c>
      <c r="E5416" s="202" t="s">
        <v>154</v>
      </c>
      <c r="F5416" s="85" t="s">
        <v>55</v>
      </c>
      <c r="G5416" s="85" t="s">
        <v>59</v>
      </c>
      <c r="H5416" s="85" t="s">
        <v>20690</v>
      </c>
      <c r="I5416" s="3" t="s">
        <v>4564</v>
      </c>
      <c r="J5416" s="85" t="s">
        <v>4435</v>
      </c>
      <c r="K5416" s="7" t="s">
        <v>3838</v>
      </c>
      <c r="L5416" s="3"/>
      <c r="M5416" s="3"/>
      <c r="N5416" s="41" t="s">
        <v>7950</v>
      </c>
      <c r="O5416" s="87">
        <v>7221383</v>
      </c>
      <c r="P5416" s="87">
        <v>2226475</v>
      </c>
      <c r="Q5416" s="87">
        <v>4994908</v>
      </c>
      <c r="R5416" s="87">
        <v>0</v>
      </c>
      <c r="S5416" s="87"/>
      <c r="T5416" s="87"/>
      <c r="U5416" s="85">
        <v>2017</v>
      </c>
      <c r="V5416" s="179"/>
      <c r="W5416" s="7"/>
      <c r="X5416" s="3"/>
      <c r="Y5416" s="3"/>
      <c r="Z5416" s="211">
        <v>2078589</v>
      </c>
      <c r="AA5416" s="11"/>
      <c r="AB5416" s="123" t="s">
        <v>7939</v>
      </c>
      <c r="AC5416" s="124"/>
      <c r="AD5416" s="41"/>
      <c r="AE5416" s="41"/>
      <c r="AF5416" s="191">
        <v>43927</v>
      </c>
      <c r="AG5416" s="41"/>
      <c r="AH5416" s="41" t="s">
        <v>8024</v>
      </c>
      <c r="AI5416" s="80" t="s">
        <v>6</v>
      </c>
      <c r="AJ5416" s="41"/>
      <c r="AK5416" s="3"/>
      <c r="AL5416" s="85"/>
      <c r="AM5416" s="151" t="s">
        <v>19998</v>
      </c>
      <c r="AN5416" s="15"/>
      <c r="AO5416" s="166"/>
      <c r="AP5416" s="5">
        <f t="shared" si="85"/>
        <v>0</v>
      </c>
      <c r="AQ5416" s="16"/>
      <c r="AR5416" s="205">
        <v>1</v>
      </c>
      <c r="AS5416" s="16"/>
      <c r="AT5416" s="16"/>
      <c r="AU5416" s="16"/>
      <c r="AV5416" s="16"/>
      <c r="AW5416" s="16"/>
      <c r="AX5416" s="16"/>
    </row>
    <row r="5417" spans="1:50" customFormat="1" ht="15.75" hidden="1" customHeight="1" x14ac:dyDescent="0.2">
      <c r="A5417" s="7" t="s">
        <v>9781</v>
      </c>
      <c r="B5417" s="3" t="s">
        <v>9782</v>
      </c>
      <c r="C5417" s="85" t="s">
        <v>7939</v>
      </c>
      <c r="D5417" s="85" t="s">
        <v>13090</v>
      </c>
      <c r="E5417" s="202" t="s">
        <v>154</v>
      </c>
      <c r="F5417" s="85" t="s">
        <v>55</v>
      </c>
      <c r="G5417" s="85" t="s">
        <v>63</v>
      </c>
      <c r="H5417" s="85" t="s">
        <v>20690</v>
      </c>
      <c r="I5417" s="3" t="s">
        <v>4564</v>
      </c>
      <c r="J5417" s="85" t="s">
        <v>105</v>
      </c>
      <c r="K5417" s="7" t="s">
        <v>102</v>
      </c>
      <c r="L5417" s="3"/>
      <c r="M5417" s="3"/>
      <c r="N5417" s="41" t="s">
        <v>9783</v>
      </c>
      <c r="O5417" s="87">
        <v>241686</v>
      </c>
      <c r="P5417" s="87">
        <v>0</v>
      </c>
      <c r="Q5417" s="87">
        <v>241686</v>
      </c>
      <c r="R5417" s="87">
        <v>0</v>
      </c>
      <c r="S5417" s="87"/>
      <c r="T5417" s="87"/>
      <c r="U5417" s="85">
        <v>2020</v>
      </c>
      <c r="V5417" s="179"/>
      <c r="W5417" s="7"/>
      <c r="X5417" s="3"/>
      <c r="Y5417" s="3"/>
      <c r="Z5417" s="146">
        <v>512840</v>
      </c>
      <c r="AA5417" s="11"/>
      <c r="AB5417" s="123" t="s">
        <v>7939</v>
      </c>
      <c r="AC5417" s="124"/>
      <c r="AD5417" s="41"/>
      <c r="AE5417" s="41"/>
      <c r="AF5417" s="191">
        <v>43301</v>
      </c>
      <c r="AG5417" s="41"/>
      <c r="AH5417" s="41" t="s">
        <v>8024</v>
      </c>
      <c r="AI5417" s="80" t="s">
        <v>6</v>
      </c>
      <c r="AJ5417" s="41"/>
      <c r="AK5417" s="3"/>
      <c r="AL5417" s="85"/>
      <c r="AM5417" s="151" t="s">
        <v>19998</v>
      </c>
      <c r="AN5417" s="15"/>
      <c r="AO5417" s="166"/>
      <c r="AP5417" s="5">
        <f t="shared" si="85"/>
        <v>0</v>
      </c>
      <c r="AQ5417" s="16"/>
      <c r="AR5417" s="205">
        <v>1</v>
      </c>
      <c r="AS5417" s="16"/>
      <c r="AT5417" s="16"/>
      <c r="AU5417" s="16"/>
      <c r="AV5417" s="16"/>
      <c r="AW5417" s="16"/>
      <c r="AX5417" s="16"/>
    </row>
    <row r="5418" spans="1:50" customFormat="1" ht="15.75" hidden="1" customHeight="1" x14ac:dyDescent="0.2">
      <c r="A5418" s="7" t="s">
        <v>9784</v>
      </c>
      <c r="B5418" s="3" t="s">
        <v>9785</v>
      </c>
      <c r="C5418" s="85" t="s">
        <v>7939</v>
      </c>
      <c r="D5418" s="85" t="s">
        <v>13090</v>
      </c>
      <c r="E5418" s="202" t="s">
        <v>154</v>
      </c>
      <c r="F5418" s="85" t="s">
        <v>55</v>
      </c>
      <c r="G5418" s="85" t="s">
        <v>57</v>
      </c>
      <c r="H5418" s="85" t="s">
        <v>20690</v>
      </c>
      <c r="I5418" s="3" t="s">
        <v>4564</v>
      </c>
      <c r="J5418" s="85" t="s">
        <v>4406</v>
      </c>
      <c r="K5418" s="7" t="s">
        <v>4407</v>
      </c>
      <c r="L5418" s="3"/>
      <c r="M5418" s="3"/>
      <c r="N5418" s="41" t="s">
        <v>20827</v>
      </c>
      <c r="O5418" s="87">
        <v>446347</v>
      </c>
      <c r="P5418" s="87">
        <v>154125</v>
      </c>
      <c r="Q5418" s="87">
        <v>292222</v>
      </c>
      <c r="R5418" s="87">
        <v>0</v>
      </c>
      <c r="S5418" s="87"/>
      <c r="T5418" s="87"/>
      <c r="U5418" s="85">
        <v>2014</v>
      </c>
      <c r="V5418" s="179"/>
      <c r="W5418" s="7"/>
      <c r="X5418" s="3"/>
      <c r="Y5418" s="3"/>
      <c r="Z5418" s="146">
        <v>83983</v>
      </c>
      <c r="AA5418" s="11"/>
      <c r="AB5418" s="123" t="s">
        <v>7939</v>
      </c>
      <c r="AC5418" s="124"/>
      <c r="AD5418" s="41"/>
      <c r="AE5418" s="41"/>
      <c r="AF5418" s="191">
        <v>43215</v>
      </c>
      <c r="AG5418" s="41"/>
      <c r="AH5418" s="41" t="s">
        <v>8024</v>
      </c>
      <c r="AI5418" s="80" t="s">
        <v>6</v>
      </c>
      <c r="AJ5418" s="41"/>
      <c r="AK5418" s="3"/>
      <c r="AL5418" s="85"/>
      <c r="AM5418" s="151" t="s">
        <v>19998</v>
      </c>
      <c r="AN5418" s="15"/>
      <c r="AO5418" s="166"/>
      <c r="AP5418" s="5">
        <f t="shared" si="85"/>
        <v>0</v>
      </c>
      <c r="AQ5418" s="16"/>
      <c r="AR5418" s="205">
        <v>1</v>
      </c>
      <c r="AS5418" s="16"/>
      <c r="AT5418" s="16"/>
      <c r="AU5418" s="16"/>
      <c r="AV5418" s="16"/>
      <c r="AW5418" s="16"/>
      <c r="AX5418" s="16"/>
    </row>
    <row r="5419" spans="1:50" customFormat="1" ht="15.75" hidden="1" customHeight="1" x14ac:dyDescent="0.2">
      <c r="A5419" s="7" t="s">
        <v>9786</v>
      </c>
      <c r="B5419" s="3" t="s">
        <v>9787</v>
      </c>
      <c r="C5419" s="85" t="s">
        <v>7939</v>
      </c>
      <c r="D5419" s="85" t="s">
        <v>13090</v>
      </c>
      <c r="E5419" s="202" t="s">
        <v>154</v>
      </c>
      <c r="F5419" s="85" t="s">
        <v>68</v>
      </c>
      <c r="G5419" s="85" t="s">
        <v>71</v>
      </c>
      <c r="H5419" s="85" t="s">
        <v>20690</v>
      </c>
      <c r="I5419" s="3" t="s">
        <v>28969</v>
      </c>
      <c r="J5419" s="85" t="s">
        <v>4435</v>
      </c>
      <c r="K5419" s="7" t="s">
        <v>3838</v>
      </c>
      <c r="L5419" s="3"/>
      <c r="M5419" s="3"/>
      <c r="N5419" s="41" t="s">
        <v>28968</v>
      </c>
      <c r="O5419" s="87">
        <v>197476</v>
      </c>
      <c r="P5419" s="87">
        <v>106854</v>
      </c>
      <c r="Q5419" s="87">
        <v>90622</v>
      </c>
      <c r="R5419" s="87">
        <v>0</v>
      </c>
      <c r="S5419" s="87"/>
      <c r="T5419" s="87"/>
      <c r="U5419" s="85">
        <v>2016</v>
      </c>
      <c r="V5419" s="179"/>
      <c r="W5419" s="7"/>
      <c r="X5419" s="3"/>
      <c r="Y5419" s="3"/>
      <c r="Z5419" s="146">
        <v>52036</v>
      </c>
      <c r="AA5419" s="11"/>
      <c r="AB5419" s="123" t="s">
        <v>7939</v>
      </c>
      <c r="AC5419" s="124"/>
      <c r="AD5419" s="41"/>
      <c r="AE5419" s="41"/>
      <c r="AF5419" s="191">
        <v>43934</v>
      </c>
      <c r="AG5419" s="41"/>
      <c r="AH5419" s="41" t="s">
        <v>16608</v>
      </c>
      <c r="AI5419" s="80" t="s">
        <v>6</v>
      </c>
      <c r="AJ5419" s="41"/>
      <c r="AK5419" s="3"/>
      <c r="AL5419" s="85"/>
      <c r="AM5419" s="151" t="s">
        <v>19998</v>
      </c>
      <c r="AN5419" s="15"/>
      <c r="AO5419" s="166"/>
      <c r="AP5419" s="5">
        <f t="shared" si="85"/>
        <v>0</v>
      </c>
      <c r="AQ5419" s="16"/>
      <c r="AR5419" s="205">
        <v>1</v>
      </c>
      <c r="AS5419" s="16"/>
      <c r="AT5419" s="16"/>
      <c r="AU5419" s="16"/>
      <c r="AV5419" s="16"/>
      <c r="AW5419" s="16"/>
      <c r="AX5419" s="16"/>
    </row>
    <row r="5420" spans="1:50" customFormat="1" ht="15.75" hidden="1" customHeight="1" x14ac:dyDescent="0.2">
      <c r="A5420" s="7" t="s">
        <v>9789</v>
      </c>
      <c r="B5420" s="3" t="s">
        <v>9790</v>
      </c>
      <c r="C5420" s="85" t="s">
        <v>7939</v>
      </c>
      <c r="D5420" s="85" t="s">
        <v>13090</v>
      </c>
      <c r="E5420" s="202" t="s">
        <v>154</v>
      </c>
      <c r="F5420" s="85" t="s">
        <v>25110</v>
      </c>
      <c r="G5420" s="85" t="s">
        <v>13789</v>
      </c>
      <c r="H5420" s="85" t="s">
        <v>20690</v>
      </c>
      <c r="I5420" s="3" t="s">
        <v>9704</v>
      </c>
      <c r="J5420" s="85" t="s">
        <v>5308</v>
      </c>
      <c r="K5420" s="7" t="s">
        <v>9453</v>
      </c>
      <c r="L5420" s="3"/>
      <c r="M5420" s="3"/>
      <c r="N5420" s="41" t="s">
        <v>9454</v>
      </c>
      <c r="O5420" s="87">
        <v>159163</v>
      </c>
      <c r="P5420" s="87">
        <v>37515</v>
      </c>
      <c r="Q5420" s="87">
        <v>121648</v>
      </c>
      <c r="R5420" s="87">
        <v>0</v>
      </c>
      <c r="S5420" s="87"/>
      <c r="T5420" s="87"/>
      <c r="U5420" s="85">
        <v>2007</v>
      </c>
      <c r="V5420" s="179"/>
      <c r="W5420" s="7"/>
      <c r="X5420" s="3"/>
      <c r="Y5420" s="3"/>
      <c r="Z5420" s="146">
        <v>64261</v>
      </c>
      <c r="AA5420" s="11"/>
      <c r="AB5420" s="123" t="s">
        <v>7939</v>
      </c>
      <c r="AC5420" s="124"/>
      <c r="AD5420" s="41"/>
      <c r="AE5420" s="41"/>
      <c r="AF5420" s="191">
        <v>43927</v>
      </c>
      <c r="AG5420" s="41"/>
      <c r="AH5420" s="41" t="s">
        <v>16643</v>
      </c>
      <c r="AI5420" s="80" t="s">
        <v>6</v>
      </c>
      <c r="AJ5420" s="41"/>
      <c r="AK5420" s="3"/>
      <c r="AL5420" s="85"/>
      <c r="AM5420" s="151" t="s">
        <v>19998</v>
      </c>
      <c r="AN5420" s="15"/>
      <c r="AO5420" s="166"/>
      <c r="AP5420" s="5">
        <f t="shared" si="85"/>
        <v>0</v>
      </c>
      <c r="AQ5420" s="16"/>
      <c r="AR5420" s="205">
        <v>1</v>
      </c>
      <c r="AS5420" s="16"/>
      <c r="AT5420" s="16"/>
      <c r="AU5420" s="16"/>
      <c r="AV5420" s="16"/>
      <c r="AW5420" s="16"/>
      <c r="AX5420" s="16"/>
    </row>
    <row r="5421" spans="1:50" customFormat="1" ht="15.75" customHeight="1" x14ac:dyDescent="0.2">
      <c r="A5421" s="7" t="s">
        <v>9792</v>
      </c>
      <c r="B5421" s="1" t="s">
        <v>9793</v>
      </c>
      <c r="C5421" s="85" t="s">
        <v>7939</v>
      </c>
      <c r="D5421" s="85" t="s">
        <v>13090</v>
      </c>
      <c r="E5421" s="202" t="s">
        <v>8133</v>
      </c>
      <c r="F5421" s="85" t="s">
        <v>34</v>
      </c>
      <c r="G5421" s="85" t="s">
        <v>39</v>
      </c>
      <c r="H5421" s="85" t="s">
        <v>20689</v>
      </c>
      <c r="I5421" s="3" t="s">
        <v>9794</v>
      </c>
      <c r="J5421" s="85" t="s">
        <v>115</v>
      </c>
      <c r="K5421" s="7" t="s">
        <v>6471</v>
      </c>
      <c r="L5421" s="7"/>
      <c r="M5421" s="7"/>
      <c r="N5421" s="2" t="s">
        <v>7950</v>
      </c>
      <c r="O5421" s="87">
        <v>0</v>
      </c>
      <c r="P5421" s="87">
        <v>0</v>
      </c>
      <c r="Q5421" s="87">
        <v>0</v>
      </c>
      <c r="R5421" s="87">
        <v>0</v>
      </c>
      <c r="S5421" s="87"/>
      <c r="T5421" s="87"/>
      <c r="U5421" s="85" t="s">
        <v>112</v>
      </c>
      <c r="V5421" s="179"/>
      <c r="W5421" s="7"/>
      <c r="X5421" s="7"/>
      <c r="Y5421" s="7"/>
      <c r="Z5421" s="210">
        <v>30170</v>
      </c>
      <c r="AA5421" s="11"/>
      <c r="AB5421" s="123" t="s">
        <v>7939</v>
      </c>
      <c r="AC5421" s="124"/>
      <c r="AD5421" s="80"/>
      <c r="AE5421" s="80"/>
      <c r="AF5421" s="191"/>
      <c r="AG5421" s="80"/>
      <c r="AH5421" s="2" t="s">
        <v>7952</v>
      </c>
      <c r="AI5421" s="80" t="s">
        <v>6</v>
      </c>
      <c r="AJ5421" s="80"/>
      <c r="AK5421" s="4"/>
      <c r="AL5421" s="85"/>
      <c r="AM5421" s="151" t="s">
        <v>19998</v>
      </c>
      <c r="AN5421" s="16"/>
      <c r="AO5421" s="166"/>
      <c r="AP5421" s="5">
        <f t="shared" si="85"/>
        <v>0</v>
      </c>
      <c r="AQ5421" s="16"/>
      <c r="AR5421" s="205">
        <v>1</v>
      </c>
      <c r="AS5421" s="16"/>
      <c r="AT5421" s="16"/>
      <c r="AU5421" s="16"/>
      <c r="AV5421" s="16"/>
      <c r="AW5421" s="16"/>
      <c r="AX5421" s="16"/>
    </row>
    <row r="5422" spans="1:50" customFormat="1" ht="15.75" hidden="1" customHeight="1" x14ac:dyDescent="0.2">
      <c r="A5422" s="7" t="s">
        <v>9795</v>
      </c>
      <c r="B5422" s="3" t="s">
        <v>9796</v>
      </c>
      <c r="C5422" s="85" t="s">
        <v>7939</v>
      </c>
      <c r="D5422" s="85" t="s">
        <v>13090</v>
      </c>
      <c r="E5422" s="202" t="s">
        <v>154</v>
      </c>
      <c r="F5422" s="85" t="s">
        <v>55</v>
      </c>
      <c r="G5422" s="85" t="s">
        <v>59</v>
      </c>
      <c r="H5422" s="85" t="s">
        <v>20690</v>
      </c>
      <c r="I5422" s="3" t="s">
        <v>4564</v>
      </c>
      <c r="J5422" s="85" t="s">
        <v>4435</v>
      </c>
      <c r="K5422" s="7" t="s">
        <v>3838</v>
      </c>
      <c r="L5422" s="3"/>
      <c r="M5422" s="3"/>
      <c r="N5422" s="41" t="s">
        <v>9797</v>
      </c>
      <c r="O5422" s="87">
        <v>1145860</v>
      </c>
      <c r="P5422" s="87">
        <v>254068</v>
      </c>
      <c r="Q5422" s="87">
        <v>891792</v>
      </c>
      <c r="R5422" s="87">
        <v>0</v>
      </c>
      <c r="S5422" s="87"/>
      <c r="T5422" s="87"/>
      <c r="U5422" s="85">
        <v>2016</v>
      </c>
      <c r="V5422" s="179"/>
      <c r="W5422" s="7"/>
      <c r="X5422" s="3"/>
      <c r="Y5422" s="3"/>
      <c r="Z5422" s="211">
        <v>244968</v>
      </c>
      <c r="AA5422" s="11"/>
      <c r="AB5422" s="123" t="s">
        <v>7939</v>
      </c>
      <c r="AC5422" s="124"/>
      <c r="AD5422" s="41"/>
      <c r="AE5422" s="41"/>
      <c r="AF5422" s="191">
        <v>43301</v>
      </c>
      <c r="AG5422" s="41"/>
      <c r="AH5422" s="41" t="s">
        <v>8024</v>
      </c>
      <c r="AI5422" s="80" t="s">
        <v>6</v>
      </c>
      <c r="AJ5422" s="41"/>
      <c r="AK5422" s="3"/>
      <c r="AL5422" s="85"/>
      <c r="AM5422" s="151" t="s">
        <v>19998</v>
      </c>
      <c r="AN5422" s="15"/>
      <c r="AO5422" s="166"/>
      <c r="AP5422" s="5">
        <f t="shared" si="85"/>
        <v>0</v>
      </c>
      <c r="AQ5422" s="16"/>
      <c r="AR5422" s="205">
        <v>1</v>
      </c>
      <c r="AS5422" s="16"/>
      <c r="AT5422" s="16"/>
      <c r="AU5422" s="16"/>
      <c r="AV5422" s="16"/>
      <c r="AW5422" s="16"/>
      <c r="AX5422" s="16"/>
    </row>
    <row r="5423" spans="1:50" customFormat="1" ht="15.75" hidden="1" customHeight="1" x14ac:dyDescent="0.2">
      <c r="A5423" s="7" t="s">
        <v>9798</v>
      </c>
      <c r="B5423" s="3" t="s">
        <v>9799</v>
      </c>
      <c r="C5423" s="85" t="s">
        <v>7939</v>
      </c>
      <c r="D5423" s="85" t="s">
        <v>13090</v>
      </c>
      <c r="E5423" s="202" t="s">
        <v>154</v>
      </c>
      <c r="F5423" s="85" t="s">
        <v>34</v>
      </c>
      <c r="G5423" s="85" t="s">
        <v>39</v>
      </c>
      <c r="H5423" s="85" t="s">
        <v>20689</v>
      </c>
      <c r="I5423" s="3" t="s">
        <v>8857</v>
      </c>
      <c r="J5423" s="85" t="s">
        <v>4447</v>
      </c>
      <c r="K5423" s="7" t="s">
        <v>5103</v>
      </c>
      <c r="L5423" s="3"/>
      <c r="M5423" s="3"/>
      <c r="N5423" s="41" t="s">
        <v>9800</v>
      </c>
      <c r="O5423" s="87">
        <v>165865</v>
      </c>
      <c r="P5423" s="87">
        <v>144907</v>
      </c>
      <c r="Q5423" s="87">
        <v>20958</v>
      </c>
      <c r="R5423" s="87">
        <v>18428</v>
      </c>
      <c r="S5423" s="87"/>
      <c r="T5423" s="87"/>
      <c r="U5423" s="85">
        <v>2018</v>
      </c>
      <c r="V5423" s="179"/>
      <c r="W5423" s="7"/>
      <c r="X5423" s="3"/>
      <c r="Y5423" s="3"/>
      <c r="Z5423" s="146">
        <v>184006</v>
      </c>
      <c r="AA5423" s="11"/>
      <c r="AB5423" s="123" t="s">
        <v>7939</v>
      </c>
      <c r="AC5423" s="124"/>
      <c r="AD5423" s="41"/>
      <c r="AE5423" s="41"/>
      <c r="AF5423" s="191">
        <v>42912</v>
      </c>
      <c r="AG5423" s="41"/>
      <c r="AH5423" s="41" t="s">
        <v>7952</v>
      </c>
      <c r="AI5423" s="80" t="s">
        <v>6</v>
      </c>
      <c r="AJ5423" s="41"/>
      <c r="AK5423" s="4"/>
      <c r="AL5423" s="85"/>
      <c r="AM5423" s="151" t="s">
        <v>19998</v>
      </c>
      <c r="AN5423" s="15"/>
      <c r="AO5423" s="166"/>
      <c r="AP5423" s="5">
        <f t="shared" si="85"/>
        <v>0</v>
      </c>
      <c r="AQ5423" s="16"/>
      <c r="AR5423" s="205">
        <v>1</v>
      </c>
      <c r="AS5423" s="16"/>
      <c r="AT5423" s="16"/>
      <c r="AU5423" s="16"/>
      <c r="AV5423" s="16"/>
      <c r="AW5423" s="16"/>
      <c r="AX5423" s="16"/>
    </row>
    <row r="5424" spans="1:50" customFormat="1" ht="15.75" hidden="1" customHeight="1" x14ac:dyDescent="0.2">
      <c r="A5424" s="7" t="s">
        <v>9801</v>
      </c>
      <c r="B5424" s="1" t="s">
        <v>9802</v>
      </c>
      <c r="C5424" s="85" t="s">
        <v>7939</v>
      </c>
      <c r="D5424" s="85" t="s">
        <v>13090</v>
      </c>
      <c r="E5424" s="202" t="s">
        <v>154</v>
      </c>
      <c r="F5424" s="85" t="s">
        <v>34</v>
      </c>
      <c r="G5424" s="85" t="s">
        <v>38</v>
      </c>
      <c r="H5424" s="85" t="s">
        <v>20690</v>
      </c>
      <c r="I5424" s="3" t="s">
        <v>8095</v>
      </c>
      <c r="J5424" s="85" t="s">
        <v>124</v>
      </c>
      <c r="K5424" s="7" t="s">
        <v>4587</v>
      </c>
      <c r="L5424" s="7"/>
      <c r="M5424" s="7"/>
      <c r="N5424" s="2" t="s">
        <v>9803</v>
      </c>
      <c r="O5424" s="87">
        <v>0</v>
      </c>
      <c r="P5424" s="87">
        <v>0</v>
      </c>
      <c r="Q5424" s="87">
        <v>0</v>
      </c>
      <c r="R5424" s="87">
        <v>0</v>
      </c>
      <c r="S5424" s="87"/>
      <c r="T5424" s="87"/>
      <c r="U5424" s="85" t="s">
        <v>112</v>
      </c>
      <c r="V5424" s="179"/>
      <c r="W5424" s="7"/>
      <c r="X5424" s="7"/>
      <c r="Y5424" s="7"/>
      <c r="Z5424" s="210">
        <v>117468</v>
      </c>
      <c r="AA5424" s="11"/>
      <c r="AB5424" s="123" t="s">
        <v>7939</v>
      </c>
      <c r="AC5424" s="124"/>
      <c r="AD5424" s="80"/>
      <c r="AE5424" s="80"/>
      <c r="AF5424" s="191">
        <v>44537</v>
      </c>
      <c r="AG5424" s="41"/>
      <c r="AH5424" s="2" t="s">
        <v>7952</v>
      </c>
      <c r="AI5424" s="80" t="s">
        <v>6</v>
      </c>
      <c r="AJ5424" s="80"/>
      <c r="AK5424" s="4"/>
      <c r="AL5424" s="85"/>
      <c r="AM5424" s="151" t="s">
        <v>19998</v>
      </c>
      <c r="AN5424" s="16"/>
      <c r="AO5424" s="166"/>
      <c r="AP5424" s="5">
        <f t="shared" si="85"/>
        <v>0</v>
      </c>
      <c r="AQ5424" s="16"/>
      <c r="AR5424" s="205">
        <v>1</v>
      </c>
      <c r="AS5424" s="16"/>
      <c r="AT5424" s="16"/>
      <c r="AU5424" s="16"/>
      <c r="AV5424" s="16"/>
      <c r="AW5424" s="16"/>
      <c r="AX5424" s="16"/>
    </row>
    <row r="5425" spans="1:50" customFormat="1" ht="15.75" hidden="1" customHeight="1" x14ac:dyDescent="0.2">
      <c r="A5425" s="7" t="s">
        <v>9804</v>
      </c>
      <c r="B5425" s="1" t="s">
        <v>9805</v>
      </c>
      <c r="C5425" s="85" t="s">
        <v>7939</v>
      </c>
      <c r="D5425" s="85" t="s">
        <v>13090</v>
      </c>
      <c r="E5425" s="202" t="s">
        <v>154</v>
      </c>
      <c r="F5425" s="85" t="s">
        <v>55</v>
      </c>
      <c r="G5425" s="85" t="s">
        <v>59</v>
      </c>
      <c r="H5425" s="85" t="s">
        <v>20690</v>
      </c>
      <c r="I5425" s="3" t="s">
        <v>7970</v>
      </c>
      <c r="J5425" s="85" t="s">
        <v>115</v>
      </c>
      <c r="K5425" s="7" t="s">
        <v>9806</v>
      </c>
      <c r="L5425" s="7"/>
      <c r="M5425" s="7"/>
      <c r="N5425" s="2" t="s">
        <v>6472</v>
      </c>
      <c r="O5425" s="87">
        <v>20743</v>
      </c>
      <c r="P5425" s="87">
        <v>20743</v>
      </c>
      <c r="Q5425" s="87">
        <v>0</v>
      </c>
      <c r="R5425" s="87">
        <v>0</v>
      </c>
      <c r="S5425" s="87"/>
      <c r="T5425" s="87"/>
      <c r="U5425" s="85">
        <v>2018</v>
      </c>
      <c r="V5425" s="179"/>
      <c r="W5425" s="7"/>
      <c r="X5425" s="7"/>
      <c r="Y5425" s="7"/>
      <c r="Z5425" s="212">
        <v>16689</v>
      </c>
      <c r="AA5425" s="11"/>
      <c r="AB5425" s="123" t="s">
        <v>7939</v>
      </c>
      <c r="AC5425" s="124"/>
      <c r="AD5425" s="80"/>
      <c r="AE5425" s="80"/>
      <c r="AF5425" s="191">
        <v>44707</v>
      </c>
      <c r="AG5425" s="80"/>
      <c r="AH5425" s="2" t="s">
        <v>8024</v>
      </c>
      <c r="AI5425" s="80" t="s">
        <v>6</v>
      </c>
      <c r="AJ5425" s="80"/>
      <c r="AK5425" s="7"/>
      <c r="AL5425" s="85"/>
      <c r="AM5425" s="151" t="s">
        <v>19998</v>
      </c>
      <c r="AN5425" s="16"/>
      <c r="AO5425" s="166"/>
      <c r="AP5425" s="5">
        <f t="shared" si="85"/>
        <v>0</v>
      </c>
      <c r="AQ5425" s="16"/>
      <c r="AR5425" s="205">
        <v>1</v>
      </c>
      <c r="AS5425" s="16"/>
      <c r="AT5425" s="16"/>
      <c r="AU5425" s="16"/>
      <c r="AV5425" s="16"/>
      <c r="AW5425" s="16"/>
      <c r="AX5425" s="16"/>
    </row>
    <row r="5426" spans="1:50" customFormat="1" ht="15.75" hidden="1" customHeight="1" x14ac:dyDescent="0.2">
      <c r="A5426" s="7" t="s">
        <v>9807</v>
      </c>
      <c r="B5426" s="3" t="s">
        <v>9808</v>
      </c>
      <c r="C5426" s="85" t="s">
        <v>7939</v>
      </c>
      <c r="D5426" s="85" t="s">
        <v>13090</v>
      </c>
      <c r="E5426" s="202" t="s">
        <v>154</v>
      </c>
      <c r="F5426" s="85" t="s">
        <v>55</v>
      </c>
      <c r="G5426" s="85" t="s">
        <v>59</v>
      </c>
      <c r="H5426" s="85" t="s">
        <v>20690</v>
      </c>
      <c r="I5426" s="3" t="s">
        <v>4564</v>
      </c>
      <c r="J5426" s="85" t="s">
        <v>4435</v>
      </c>
      <c r="K5426" s="7" t="s">
        <v>3838</v>
      </c>
      <c r="L5426" s="3"/>
      <c r="M5426" s="3"/>
      <c r="N5426" s="41" t="s">
        <v>7950</v>
      </c>
      <c r="O5426" s="87">
        <v>2002439</v>
      </c>
      <c r="P5426" s="87">
        <v>1146433</v>
      </c>
      <c r="Q5426" s="87">
        <v>856006</v>
      </c>
      <c r="R5426" s="87">
        <v>0</v>
      </c>
      <c r="S5426" s="87"/>
      <c r="T5426" s="87"/>
      <c r="U5426" s="85">
        <v>2016</v>
      </c>
      <c r="V5426" s="179"/>
      <c r="W5426" s="7"/>
      <c r="X5426" s="3"/>
      <c r="Y5426" s="3"/>
      <c r="Z5426" s="211">
        <v>329360</v>
      </c>
      <c r="AA5426" s="11"/>
      <c r="AB5426" s="123" t="s">
        <v>7939</v>
      </c>
      <c r="AC5426" s="124"/>
      <c r="AD5426" s="41"/>
      <c r="AE5426" s="41"/>
      <c r="AF5426" s="191">
        <v>43601</v>
      </c>
      <c r="AG5426" s="41"/>
      <c r="AH5426" s="41" t="s">
        <v>8024</v>
      </c>
      <c r="AI5426" s="80" t="s">
        <v>6</v>
      </c>
      <c r="AJ5426" s="41"/>
      <c r="AK5426" s="3"/>
      <c r="AL5426" s="85"/>
      <c r="AM5426" s="151" t="s">
        <v>19998</v>
      </c>
      <c r="AN5426" s="15"/>
      <c r="AO5426" s="166"/>
      <c r="AP5426" s="5">
        <f t="shared" si="85"/>
        <v>0</v>
      </c>
      <c r="AQ5426" s="16"/>
      <c r="AR5426" s="205">
        <v>1</v>
      </c>
      <c r="AS5426" s="16"/>
      <c r="AT5426" s="16"/>
      <c r="AU5426" s="16"/>
      <c r="AV5426" s="16"/>
      <c r="AW5426" s="16"/>
      <c r="AX5426" s="16"/>
    </row>
    <row r="5427" spans="1:50" customFormat="1" ht="15.75" hidden="1" customHeight="1" x14ac:dyDescent="0.2">
      <c r="A5427" s="7" t="s">
        <v>9809</v>
      </c>
      <c r="B5427" s="3" t="s">
        <v>9810</v>
      </c>
      <c r="C5427" s="85" t="s">
        <v>7939</v>
      </c>
      <c r="D5427" s="85" t="s">
        <v>13090</v>
      </c>
      <c r="E5427" s="202" t="s">
        <v>154</v>
      </c>
      <c r="F5427" s="85" t="s">
        <v>55</v>
      </c>
      <c r="G5427" s="85" t="s">
        <v>59</v>
      </c>
      <c r="H5427" s="85" t="s">
        <v>20690</v>
      </c>
      <c r="I5427" s="3" t="s">
        <v>4564</v>
      </c>
      <c r="J5427" s="85" t="s">
        <v>4435</v>
      </c>
      <c r="K5427" s="7" t="s">
        <v>3838</v>
      </c>
      <c r="L5427" s="3"/>
      <c r="M5427" s="3"/>
      <c r="N5427" s="41" t="s">
        <v>9811</v>
      </c>
      <c r="O5427" s="87">
        <v>1129958</v>
      </c>
      <c r="P5427" s="87">
        <v>1044023</v>
      </c>
      <c r="Q5427" s="87">
        <v>85935</v>
      </c>
      <c r="R5427" s="87">
        <v>0</v>
      </c>
      <c r="S5427" s="87"/>
      <c r="T5427" s="87"/>
      <c r="U5427" s="85">
        <v>2016</v>
      </c>
      <c r="V5427" s="179"/>
      <c r="W5427" s="7"/>
      <c r="X5427" s="3"/>
      <c r="Y5427" s="3"/>
      <c r="Z5427" s="211">
        <v>346117</v>
      </c>
      <c r="AA5427" s="11"/>
      <c r="AB5427" s="123" t="s">
        <v>7939</v>
      </c>
      <c r="AC5427" s="124"/>
      <c r="AD5427" s="41"/>
      <c r="AE5427" s="41"/>
      <c r="AF5427" s="191">
        <v>43934</v>
      </c>
      <c r="AG5427" s="41"/>
      <c r="AH5427" s="41" t="s">
        <v>8024</v>
      </c>
      <c r="AI5427" s="80" t="s">
        <v>6</v>
      </c>
      <c r="AJ5427" s="41"/>
      <c r="AK5427" s="3"/>
      <c r="AL5427" s="85"/>
      <c r="AM5427" s="151" t="s">
        <v>19998</v>
      </c>
      <c r="AN5427" s="15"/>
      <c r="AO5427" s="166"/>
      <c r="AP5427" s="5">
        <f t="shared" si="85"/>
        <v>0</v>
      </c>
      <c r="AQ5427" s="16"/>
      <c r="AR5427" s="205">
        <v>1</v>
      </c>
      <c r="AS5427" s="16"/>
      <c r="AT5427" s="16"/>
      <c r="AU5427" s="16"/>
      <c r="AV5427" s="16"/>
      <c r="AW5427" s="16"/>
      <c r="AX5427" s="16"/>
    </row>
    <row r="5428" spans="1:50" customFormat="1" ht="15.75" hidden="1" customHeight="1" x14ac:dyDescent="0.2">
      <c r="A5428" s="7" t="s">
        <v>9812</v>
      </c>
      <c r="B5428" s="3" t="s">
        <v>9813</v>
      </c>
      <c r="C5428" s="85" t="s">
        <v>7939</v>
      </c>
      <c r="D5428" s="85" t="s">
        <v>13090</v>
      </c>
      <c r="E5428" s="202" t="s">
        <v>154</v>
      </c>
      <c r="F5428" s="85" t="s">
        <v>34</v>
      </c>
      <c r="G5428" s="85" t="s">
        <v>35</v>
      </c>
      <c r="H5428" s="85" t="s">
        <v>20688</v>
      </c>
      <c r="I5428" s="7" t="s">
        <v>16644</v>
      </c>
      <c r="J5428" s="85" t="s">
        <v>124</v>
      </c>
      <c r="K5428" s="7" t="s">
        <v>4587</v>
      </c>
      <c r="L5428" s="3"/>
      <c r="M5428" s="3"/>
      <c r="N5428" s="41" t="s">
        <v>7950</v>
      </c>
      <c r="O5428" s="87">
        <v>12891</v>
      </c>
      <c r="P5428" s="87">
        <v>10894</v>
      </c>
      <c r="Q5428" s="87">
        <v>1997</v>
      </c>
      <c r="R5428" s="87">
        <v>2515</v>
      </c>
      <c r="S5428" s="87"/>
      <c r="T5428" s="87"/>
      <c r="U5428" s="85">
        <v>2015</v>
      </c>
      <c r="V5428" s="179"/>
      <c r="W5428" s="7"/>
      <c r="X5428" s="3"/>
      <c r="Y5428" s="3"/>
      <c r="Z5428" s="146">
        <v>6835</v>
      </c>
      <c r="AA5428" s="11"/>
      <c r="AB5428" s="123" t="s">
        <v>7939</v>
      </c>
      <c r="AC5428" s="124"/>
      <c r="AD5428" s="41"/>
      <c r="AE5428" s="41"/>
      <c r="AF5428" s="191">
        <v>43707</v>
      </c>
      <c r="AG5428" s="41"/>
      <c r="AH5428" s="41" t="s">
        <v>7952</v>
      </c>
      <c r="AI5428" s="80" t="s">
        <v>6</v>
      </c>
      <c r="AJ5428" s="41"/>
      <c r="AK5428" s="4"/>
      <c r="AL5428" s="85"/>
      <c r="AM5428" s="151" t="s">
        <v>19998</v>
      </c>
      <c r="AN5428" s="15"/>
      <c r="AO5428" s="166"/>
      <c r="AP5428" s="5">
        <f t="shared" si="85"/>
        <v>0</v>
      </c>
      <c r="AQ5428" s="16"/>
      <c r="AR5428" s="205">
        <v>1</v>
      </c>
      <c r="AS5428" s="16"/>
      <c r="AT5428" s="16"/>
      <c r="AU5428" s="16"/>
      <c r="AV5428" s="16"/>
      <c r="AW5428" s="16"/>
      <c r="AX5428" s="16"/>
    </row>
    <row r="5429" spans="1:50" customFormat="1" ht="15.75" hidden="1" customHeight="1" x14ac:dyDescent="0.2">
      <c r="A5429" s="7" t="s">
        <v>9814</v>
      </c>
      <c r="B5429" s="3" t="s">
        <v>9815</v>
      </c>
      <c r="C5429" s="85" t="s">
        <v>7939</v>
      </c>
      <c r="D5429" s="85" t="s">
        <v>13090</v>
      </c>
      <c r="E5429" s="202" t="s">
        <v>154</v>
      </c>
      <c r="F5429" s="85" t="s">
        <v>25110</v>
      </c>
      <c r="G5429" s="85" t="s">
        <v>13789</v>
      </c>
      <c r="H5429" s="85" t="s">
        <v>20690</v>
      </c>
      <c r="I5429" s="3"/>
      <c r="J5429" s="85" t="s">
        <v>5308</v>
      </c>
      <c r="K5429" s="7" t="s">
        <v>9453</v>
      </c>
      <c r="L5429" s="3"/>
      <c r="M5429" s="3"/>
      <c r="N5429" s="41" t="s">
        <v>9454</v>
      </c>
      <c r="O5429" s="87">
        <v>48201</v>
      </c>
      <c r="P5429" s="87">
        <v>40391</v>
      </c>
      <c r="Q5429" s="87">
        <v>7810</v>
      </c>
      <c r="R5429" s="87">
        <v>0</v>
      </c>
      <c r="S5429" s="87"/>
      <c r="T5429" s="87"/>
      <c r="U5429" s="85">
        <v>2007</v>
      </c>
      <c r="V5429" s="179"/>
      <c r="W5429" s="7"/>
      <c r="X5429" s="3"/>
      <c r="Y5429" s="3"/>
      <c r="Z5429" s="146">
        <v>62754</v>
      </c>
      <c r="AA5429" s="11"/>
      <c r="AB5429" s="123" t="s">
        <v>7939</v>
      </c>
      <c r="AC5429" s="124"/>
      <c r="AD5429" s="41"/>
      <c r="AE5429" s="41"/>
      <c r="AF5429" s="191">
        <v>43927</v>
      </c>
      <c r="AG5429" s="41"/>
      <c r="AH5429" s="41" t="s">
        <v>13122</v>
      </c>
      <c r="AI5429" s="80" t="s">
        <v>6</v>
      </c>
      <c r="AJ5429" s="41"/>
      <c r="AK5429" s="3"/>
      <c r="AL5429" s="85"/>
      <c r="AM5429" s="151" t="s">
        <v>19998</v>
      </c>
      <c r="AN5429" s="15"/>
      <c r="AO5429" s="166"/>
      <c r="AP5429" s="5">
        <f t="shared" si="85"/>
        <v>0</v>
      </c>
      <c r="AQ5429" s="16"/>
      <c r="AR5429" s="205">
        <v>1</v>
      </c>
      <c r="AS5429" s="16"/>
      <c r="AT5429" s="16"/>
      <c r="AU5429" s="16"/>
      <c r="AV5429" s="16"/>
      <c r="AW5429" s="16"/>
      <c r="AX5429" s="16"/>
    </row>
    <row r="5430" spans="1:50" customFormat="1" ht="15.75" hidden="1" customHeight="1" x14ac:dyDescent="0.2">
      <c r="A5430" s="7" t="s">
        <v>9816</v>
      </c>
      <c r="B5430" s="3" t="s">
        <v>9817</v>
      </c>
      <c r="C5430" s="85" t="s">
        <v>7939</v>
      </c>
      <c r="D5430" s="85" t="s">
        <v>13090</v>
      </c>
      <c r="E5430" s="202" t="s">
        <v>154</v>
      </c>
      <c r="F5430" s="85" t="s">
        <v>55</v>
      </c>
      <c r="G5430" s="85" t="s">
        <v>59</v>
      </c>
      <c r="H5430" s="85" t="s">
        <v>20690</v>
      </c>
      <c r="I5430" s="3" t="s">
        <v>4564</v>
      </c>
      <c r="J5430" s="85" t="s">
        <v>4435</v>
      </c>
      <c r="K5430" s="7" t="s">
        <v>3838</v>
      </c>
      <c r="L5430" s="3"/>
      <c r="M5430" s="3"/>
      <c r="N5430" s="41" t="s">
        <v>7950</v>
      </c>
      <c r="O5430" s="87">
        <v>1117834</v>
      </c>
      <c r="P5430" s="87">
        <v>792354</v>
      </c>
      <c r="Q5430" s="87">
        <v>325480</v>
      </c>
      <c r="R5430" s="87">
        <v>0</v>
      </c>
      <c r="S5430" s="87"/>
      <c r="T5430" s="87"/>
      <c r="U5430" s="85">
        <v>2016</v>
      </c>
      <c r="V5430" s="179"/>
      <c r="W5430" s="7"/>
      <c r="X5430" s="3"/>
      <c r="Y5430" s="3"/>
      <c r="Z5430" s="211">
        <v>163888</v>
      </c>
      <c r="AA5430" s="11"/>
      <c r="AB5430" s="123" t="s">
        <v>7939</v>
      </c>
      <c r="AC5430" s="124"/>
      <c r="AD5430" s="41"/>
      <c r="AE5430" s="41"/>
      <c r="AF5430" s="191">
        <v>43927</v>
      </c>
      <c r="AG5430" s="41"/>
      <c r="AH5430" s="41" t="s">
        <v>8024</v>
      </c>
      <c r="AI5430" s="80" t="s">
        <v>6</v>
      </c>
      <c r="AJ5430" s="41"/>
      <c r="AK5430" s="3"/>
      <c r="AL5430" s="85"/>
      <c r="AM5430" s="151" t="s">
        <v>19998</v>
      </c>
      <c r="AN5430" s="15"/>
      <c r="AO5430" s="166"/>
      <c r="AP5430" s="5">
        <f t="shared" si="85"/>
        <v>0</v>
      </c>
      <c r="AQ5430" s="16"/>
      <c r="AR5430" s="205">
        <v>1</v>
      </c>
      <c r="AS5430" s="16"/>
      <c r="AT5430" s="16"/>
      <c r="AU5430" s="16"/>
      <c r="AV5430" s="16"/>
      <c r="AW5430" s="16"/>
      <c r="AX5430" s="16"/>
    </row>
    <row r="5431" spans="1:50" customFormat="1" ht="15.75" hidden="1" customHeight="1" x14ac:dyDescent="0.2">
      <c r="A5431" s="7" t="s">
        <v>9818</v>
      </c>
      <c r="B5431" s="3" t="s">
        <v>9819</v>
      </c>
      <c r="C5431" s="85" t="s">
        <v>7939</v>
      </c>
      <c r="D5431" s="85" t="s">
        <v>13090</v>
      </c>
      <c r="E5431" s="202" t="s">
        <v>154</v>
      </c>
      <c r="F5431" s="85" t="s">
        <v>55</v>
      </c>
      <c r="G5431" s="85" t="s">
        <v>63</v>
      </c>
      <c r="H5431" s="85" t="s">
        <v>20690</v>
      </c>
      <c r="I5431" s="3" t="s">
        <v>4564</v>
      </c>
      <c r="J5431" s="85" t="s">
        <v>4435</v>
      </c>
      <c r="K5431" s="7" t="s">
        <v>3838</v>
      </c>
      <c r="L5431" s="3"/>
      <c r="M5431" s="3"/>
      <c r="N5431" s="41" t="s">
        <v>22895</v>
      </c>
      <c r="O5431" s="87">
        <v>737270</v>
      </c>
      <c r="P5431" s="87">
        <v>243074</v>
      </c>
      <c r="Q5431" s="87">
        <v>494196</v>
      </c>
      <c r="R5431" s="87">
        <v>0</v>
      </c>
      <c r="S5431" s="87"/>
      <c r="T5431" s="87"/>
      <c r="U5431" s="85">
        <v>2016</v>
      </c>
      <c r="V5431" s="179"/>
      <c r="W5431" s="7"/>
      <c r="X5431" s="3"/>
      <c r="Y5431" s="3"/>
      <c r="Z5431" s="146">
        <v>120268</v>
      </c>
      <c r="AA5431" s="11"/>
      <c r="AB5431" s="123" t="s">
        <v>7939</v>
      </c>
      <c r="AC5431" s="124"/>
      <c r="AD5431" s="41"/>
      <c r="AE5431" s="41"/>
      <c r="AF5431" s="191">
        <v>43690</v>
      </c>
      <c r="AG5431" s="41"/>
      <c r="AH5431" s="41" t="s">
        <v>8024</v>
      </c>
      <c r="AI5431" s="80" t="s">
        <v>6</v>
      </c>
      <c r="AJ5431" s="41"/>
      <c r="AK5431" s="3"/>
      <c r="AL5431" s="85"/>
      <c r="AM5431" s="151" t="s">
        <v>19998</v>
      </c>
      <c r="AN5431" s="15"/>
      <c r="AO5431" s="166"/>
      <c r="AP5431" s="5">
        <f t="shared" si="85"/>
        <v>0</v>
      </c>
      <c r="AQ5431" s="16"/>
      <c r="AR5431" s="205">
        <v>1</v>
      </c>
      <c r="AS5431" s="16"/>
      <c r="AT5431" s="16"/>
      <c r="AU5431" s="16"/>
      <c r="AV5431" s="16"/>
      <c r="AW5431" s="16"/>
      <c r="AX5431" s="16"/>
    </row>
    <row r="5432" spans="1:50" customFormat="1" ht="15.75" hidden="1" customHeight="1" x14ac:dyDescent="0.2">
      <c r="A5432" s="7" t="s">
        <v>9820</v>
      </c>
      <c r="B5432" s="3" t="s">
        <v>9821</v>
      </c>
      <c r="C5432" s="85" t="s">
        <v>7939</v>
      </c>
      <c r="D5432" s="85" t="s">
        <v>13090</v>
      </c>
      <c r="E5432" s="202" t="s">
        <v>154</v>
      </c>
      <c r="F5432" s="85" t="s">
        <v>55</v>
      </c>
      <c r="G5432" s="85" t="s">
        <v>58</v>
      </c>
      <c r="H5432" s="85" t="s">
        <v>20690</v>
      </c>
      <c r="I5432" s="3" t="s">
        <v>4564</v>
      </c>
      <c r="J5432" s="85" t="s">
        <v>4435</v>
      </c>
      <c r="K5432" s="7" t="s">
        <v>3838</v>
      </c>
      <c r="L5432" s="3"/>
      <c r="M5432" s="3"/>
      <c r="N5432" s="41" t="s">
        <v>16645</v>
      </c>
      <c r="O5432" s="87">
        <v>0</v>
      </c>
      <c r="P5432" s="87">
        <v>0</v>
      </c>
      <c r="Q5432" s="87">
        <v>0</v>
      </c>
      <c r="R5432" s="87">
        <v>0</v>
      </c>
      <c r="S5432" s="87"/>
      <c r="T5432" s="87"/>
      <c r="U5432" s="85" t="s">
        <v>112</v>
      </c>
      <c r="V5432" s="179"/>
      <c r="W5432" s="7"/>
      <c r="X5432" s="3"/>
      <c r="Y5432" s="3"/>
      <c r="Z5432" s="146">
        <v>940891</v>
      </c>
      <c r="AA5432" s="11"/>
      <c r="AB5432" s="123" t="s">
        <v>7939</v>
      </c>
      <c r="AC5432" s="124"/>
      <c r="AD5432" s="41"/>
      <c r="AE5432" s="41"/>
      <c r="AF5432" s="191">
        <v>43280</v>
      </c>
      <c r="AG5432" s="41"/>
      <c r="AH5432" s="41" t="s">
        <v>8024</v>
      </c>
      <c r="AI5432" s="80" t="s">
        <v>6</v>
      </c>
      <c r="AJ5432" s="41"/>
      <c r="AK5432" s="3"/>
      <c r="AL5432" s="85"/>
      <c r="AM5432" s="151" t="s">
        <v>19998</v>
      </c>
      <c r="AN5432" s="15"/>
      <c r="AO5432" s="166"/>
      <c r="AP5432" s="5">
        <f t="shared" si="85"/>
        <v>0</v>
      </c>
      <c r="AQ5432" s="16"/>
      <c r="AR5432" s="205">
        <v>1</v>
      </c>
      <c r="AS5432" s="16"/>
      <c r="AT5432" s="16"/>
      <c r="AU5432" s="16"/>
      <c r="AV5432" s="16"/>
      <c r="AW5432" s="16"/>
      <c r="AX5432" s="16"/>
    </row>
    <row r="5433" spans="1:50" customFormat="1" ht="15.75" hidden="1" customHeight="1" x14ac:dyDescent="0.2">
      <c r="A5433" s="7" t="s">
        <v>9822</v>
      </c>
      <c r="B5433" s="3" t="s">
        <v>9823</v>
      </c>
      <c r="C5433" s="85" t="s">
        <v>7939</v>
      </c>
      <c r="D5433" s="85" t="s">
        <v>13090</v>
      </c>
      <c r="E5433" s="202" t="s">
        <v>154</v>
      </c>
      <c r="F5433" s="85" t="s">
        <v>55</v>
      </c>
      <c r="G5433" s="85" t="s">
        <v>59</v>
      </c>
      <c r="H5433" s="85" t="s">
        <v>20690</v>
      </c>
      <c r="I5433" s="3" t="s">
        <v>4564</v>
      </c>
      <c r="J5433" s="85" t="s">
        <v>115</v>
      </c>
      <c r="K5433" s="7" t="s">
        <v>6471</v>
      </c>
      <c r="L5433" s="3"/>
      <c r="M5433" s="3"/>
      <c r="N5433" s="41" t="s">
        <v>9824</v>
      </c>
      <c r="O5433" s="87">
        <v>150693</v>
      </c>
      <c r="P5433" s="87">
        <v>121157</v>
      </c>
      <c r="Q5433" s="87">
        <v>29536</v>
      </c>
      <c r="R5433" s="87">
        <v>0</v>
      </c>
      <c r="S5433" s="87"/>
      <c r="T5433" s="87"/>
      <c r="U5433" s="85">
        <v>2016</v>
      </c>
      <c r="V5433" s="179"/>
      <c r="W5433" s="7"/>
      <c r="X5433" s="3"/>
      <c r="Y5433" s="3"/>
      <c r="Z5433" s="211">
        <v>28130</v>
      </c>
      <c r="AA5433" s="11"/>
      <c r="AB5433" s="123" t="s">
        <v>7939</v>
      </c>
      <c r="AC5433" s="124"/>
      <c r="AD5433" s="41"/>
      <c r="AE5433" s="41"/>
      <c r="AF5433" s="191">
        <v>43934</v>
      </c>
      <c r="AG5433" s="41"/>
      <c r="AH5433" s="41" t="s">
        <v>8024</v>
      </c>
      <c r="AI5433" s="80" t="s">
        <v>6</v>
      </c>
      <c r="AJ5433" s="41"/>
      <c r="AK5433" s="3"/>
      <c r="AL5433" s="85"/>
      <c r="AM5433" s="151" t="s">
        <v>19998</v>
      </c>
      <c r="AN5433" s="15"/>
      <c r="AO5433" s="166"/>
      <c r="AP5433" s="5">
        <f t="shared" si="85"/>
        <v>0</v>
      </c>
      <c r="AQ5433" s="16"/>
      <c r="AR5433" s="205">
        <v>1</v>
      </c>
      <c r="AS5433" s="16"/>
      <c r="AT5433" s="16"/>
      <c r="AU5433" s="16"/>
      <c r="AV5433" s="16"/>
      <c r="AW5433" s="16"/>
      <c r="AX5433" s="16"/>
    </row>
    <row r="5434" spans="1:50" customFormat="1" ht="15.75" customHeight="1" x14ac:dyDescent="0.2">
      <c r="A5434" s="7" t="s">
        <v>9825</v>
      </c>
      <c r="B5434" s="3" t="s">
        <v>9826</v>
      </c>
      <c r="C5434" s="85" t="s">
        <v>7939</v>
      </c>
      <c r="D5434" s="85" t="s">
        <v>13090</v>
      </c>
      <c r="E5434" s="202" t="s">
        <v>154</v>
      </c>
      <c r="F5434" s="85" t="s">
        <v>34</v>
      </c>
      <c r="G5434" s="85" t="s">
        <v>38</v>
      </c>
      <c r="H5434" s="85" t="s">
        <v>20690</v>
      </c>
      <c r="I5434" s="3" t="s">
        <v>8554</v>
      </c>
      <c r="J5434" s="85" t="s">
        <v>115</v>
      </c>
      <c r="K5434" s="7" t="s">
        <v>5931</v>
      </c>
      <c r="L5434" s="3"/>
      <c r="M5434" s="3"/>
      <c r="N5434" s="41" t="s">
        <v>7950</v>
      </c>
      <c r="O5434" s="87">
        <v>8020809</v>
      </c>
      <c r="P5434" s="87">
        <v>5627741</v>
      </c>
      <c r="Q5434" s="87">
        <v>2393068</v>
      </c>
      <c r="R5434" s="87">
        <v>969663</v>
      </c>
      <c r="S5434" s="87"/>
      <c r="T5434" s="87"/>
      <c r="U5434" s="85">
        <v>2015</v>
      </c>
      <c r="V5434" s="179"/>
      <c r="W5434" s="7"/>
      <c r="X5434" s="3"/>
      <c r="Y5434" s="3"/>
      <c r="Z5434" s="146">
        <v>2985650</v>
      </c>
      <c r="AA5434" s="11"/>
      <c r="AB5434" s="123" t="s">
        <v>7939</v>
      </c>
      <c r="AC5434" s="124"/>
      <c r="AD5434" s="41"/>
      <c r="AE5434" s="41"/>
      <c r="AF5434" s="191">
        <v>43768</v>
      </c>
      <c r="AG5434" s="41"/>
      <c r="AH5434" s="41" t="s">
        <v>7952</v>
      </c>
      <c r="AI5434" s="80" t="s">
        <v>6</v>
      </c>
      <c r="AJ5434" s="41"/>
      <c r="AK5434" s="4"/>
      <c r="AL5434" s="85"/>
      <c r="AM5434" s="151" t="s">
        <v>19998</v>
      </c>
      <c r="AN5434" s="15"/>
      <c r="AO5434" s="166"/>
      <c r="AP5434" s="5">
        <f t="shared" si="85"/>
        <v>2015</v>
      </c>
      <c r="AQ5434" s="16"/>
      <c r="AR5434" s="205">
        <v>1</v>
      </c>
      <c r="AS5434" s="16"/>
      <c r="AT5434" s="16"/>
      <c r="AU5434" s="16"/>
      <c r="AV5434" s="16"/>
      <c r="AW5434" s="16"/>
      <c r="AX5434" s="16"/>
    </row>
    <row r="5435" spans="1:50" customFormat="1" ht="15.75" hidden="1" customHeight="1" x14ac:dyDescent="0.2">
      <c r="A5435" s="7" t="s">
        <v>9827</v>
      </c>
      <c r="B5435" s="1" t="s">
        <v>9828</v>
      </c>
      <c r="C5435" s="85" t="s">
        <v>7939</v>
      </c>
      <c r="D5435" s="85" t="s">
        <v>13090</v>
      </c>
      <c r="E5435" s="202" t="s">
        <v>154</v>
      </c>
      <c r="F5435" s="85" t="s">
        <v>55</v>
      </c>
      <c r="G5435" s="89" t="s">
        <v>63</v>
      </c>
      <c r="H5435" s="85" t="s">
        <v>20690</v>
      </c>
      <c r="I5435" s="3" t="s">
        <v>4564</v>
      </c>
      <c r="J5435" s="85" t="s">
        <v>4435</v>
      </c>
      <c r="K5435" s="7" t="s">
        <v>3838</v>
      </c>
      <c r="L5435" s="7"/>
      <c r="M5435" s="7"/>
      <c r="N5435" s="2" t="s">
        <v>9829</v>
      </c>
      <c r="O5435" s="87">
        <v>459483</v>
      </c>
      <c r="P5435" s="87">
        <v>48689</v>
      </c>
      <c r="Q5435" s="87">
        <v>410794</v>
      </c>
      <c r="R5435" s="87">
        <v>0</v>
      </c>
      <c r="S5435" s="87"/>
      <c r="T5435" s="87"/>
      <c r="U5435" s="85">
        <v>2016</v>
      </c>
      <c r="V5435" s="179"/>
      <c r="W5435" s="7"/>
      <c r="X5435" s="7"/>
      <c r="Y5435" s="7"/>
      <c r="Z5435" s="210">
        <v>79147</v>
      </c>
      <c r="AA5435" s="11"/>
      <c r="AB5435" s="123" t="s">
        <v>7939</v>
      </c>
      <c r="AC5435" s="124"/>
      <c r="AD5435" s="80"/>
      <c r="AE5435" s="80"/>
      <c r="AF5435" s="191">
        <v>44175</v>
      </c>
      <c r="AG5435" s="80"/>
      <c r="AH5435" s="2" t="s">
        <v>8024</v>
      </c>
      <c r="AI5435" s="80" t="s">
        <v>6</v>
      </c>
      <c r="AJ5435" s="80"/>
      <c r="AK5435" s="7"/>
      <c r="AL5435" s="85"/>
      <c r="AM5435" s="151" t="s">
        <v>19998</v>
      </c>
      <c r="AN5435" s="16"/>
      <c r="AO5435" s="166"/>
      <c r="AP5435" s="5">
        <f t="shared" si="85"/>
        <v>0</v>
      </c>
      <c r="AQ5435" s="16"/>
      <c r="AR5435" s="205">
        <v>1</v>
      </c>
      <c r="AS5435" s="16"/>
      <c r="AT5435" s="16"/>
      <c r="AU5435" s="16"/>
      <c r="AV5435" s="16"/>
      <c r="AW5435" s="16"/>
      <c r="AX5435" s="16"/>
    </row>
    <row r="5436" spans="1:50" customFormat="1" ht="15.75" hidden="1" customHeight="1" x14ac:dyDescent="0.2">
      <c r="A5436" s="7" t="s">
        <v>9830</v>
      </c>
      <c r="B5436" s="1" t="s">
        <v>9831</v>
      </c>
      <c r="C5436" s="85" t="s">
        <v>7939</v>
      </c>
      <c r="D5436" s="85" t="s">
        <v>13090</v>
      </c>
      <c r="E5436" s="202" t="s">
        <v>8133</v>
      </c>
      <c r="F5436" s="85" t="s">
        <v>55</v>
      </c>
      <c r="G5436" s="85" t="s">
        <v>56</v>
      </c>
      <c r="H5436" s="85" t="s">
        <v>20690</v>
      </c>
      <c r="I5436" s="3" t="s">
        <v>4564</v>
      </c>
      <c r="J5436" s="85" t="s">
        <v>4447</v>
      </c>
      <c r="K5436" s="7" t="s">
        <v>4685</v>
      </c>
      <c r="L5436" s="7"/>
      <c r="M5436" s="7"/>
      <c r="N5436" s="2" t="s">
        <v>7950</v>
      </c>
      <c r="O5436" s="87">
        <v>0</v>
      </c>
      <c r="P5436" s="87">
        <v>0</v>
      </c>
      <c r="Q5436" s="87">
        <v>0</v>
      </c>
      <c r="R5436" s="87">
        <v>0</v>
      </c>
      <c r="S5436" s="87"/>
      <c r="T5436" s="87"/>
      <c r="U5436" s="85" t="s">
        <v>112</v>
      </c>
      <c r="V5436" s="179"/>
      <c r="W5436" s="7"/>
      <c r="X5436" s="7"/>
      <c r="Y5436" s="7"/>
      <c r="Z5436" s="212">
        <v>181030</v>
      </c>
      <c r="AA5436" s="11"/>
      <c r="AB5436" s="123" t="s">
        <v>7939</v>
      </c>
      <c r="AC5436" s="124"/>
      <c r="AD5436" s="80"/>
      <c r="AE5436" s="80"/>
      <c r="AF5436" s="191">
        <v>43298</v>
      </c>
      <c r="AG5436" s="80"/>
      <c r="AH5436" s="2" t="s">
        <v>8024</v>
      </c>
      <c r="AI5436" s="80" t="s">
        <v>6</v>
      </c>
      <c r="AJ5436" s="80"/>
      <c r="AK5436" s="7"/>
      <c r="AL5436" s="85"/>
      <c r="AM5436" s="151" t="s">
        <v>19998</v>
      </c>
      <c r="AN5436" s="16"/>
      <c r="AO5436" s="166"/>
      <c r="AP5436" s="5">
        <f t="shared" si="85"/>
        <v>0</v>
      </c>
      <c r="AQ5436" s="16"/>
      <c r="AR5436" s="205">
        <v>1</v>
      </c>
      <c r="AS5436" s="16"/>
      <c r="AT5436" s="16"/>
      <c r="AU5436" s="16"/>
      <c r="AV5436" s="16"/>
      <c r="AW5436" s="16"/>
      <c r="AX5436" s="16"/>
    </row>
    <row r="5437" spans="1:50" customFormat="1" ht="15.75" hidden="1" customHeight="1" x14ac:dyDescent="0.2">
      <c r="A5437" s="7" t="s">
        <v>9832</v>
      </c>
      <c r="B5437" s="3" t="s">
        <v>9833</v>
      </c>
      <c r="C5437" s="85" t="s">
        <v>7939</v>
      </c>
      <c r="D5437" s="85" t="s">
        <v>13090</v>
      </c>
      <c r="E5437" s="202" t="s">
        <v>154</v>
      </c>
      <c r="F5437" s="85" t="s">
        <v>25110</v>
      </c>
      <c r="G5437" s="85" t="s">
        <v>13789</v>
      </c>
      <c r="H5437" s="85" t="s">
        <v>20690</v>
      </c>
      <c r="I5437" s="3"/>
      <c r="J5437" s="85" t="s">
        <v>5308</v>
      </c>
      <c r="K5437" s="7" t="s">
        <v>9453</v>
      </c>
      <c r="L5437" s="3"/>
      <c r="M5437" s="3"/>
      <c r="N5437" s="41" t="s">
        <v>9454</v>
      </c>
      <c r="O5437" s="87">
        <v>57799</v>
      </c>
      <c r="P5437" s="87">
        <v>11431</v>
      </c>
      <c r="Q5437" s="87">
        <v>46368</v>
      </c>
      <c r="R5437" s="87">
        <v>0</v>
      </c>
      <c r="S5437" s="87"/>
      <c r="T5437" s="87"/>
      <c r="U5437" s="85">
        <v>2007</v>
      </c>
      <c r="V5437" s="179"/>
      <c r="W5437" s="7"/>
      <c r="X5437" s="3"/>
      <c r="Y5437" s="3"/>
      <c r="Z5437" s="146">
        <v>94132</v>
      </c>
      <c r="AA5437" s="11"/>
      <c r="AB5437" s="123" t="s">
        <v>7939</v>
      </c>
      <c r="AC5437" s="124"/>
      <c r="AD5437" s="41"/>
      <c r="AE5437" s="41"/>
      <c r="AF5437" s="191">
        <v>43927</v>
      </c>
      <c r="AG5437" s="41"/>
      <c r="AH5437" s="41" t="s">
        <v>13122</v>
      </c>
      <c r="AI5437" s="80" t="s">
        <v>6</v>
      </c>
      <c r="AJ5437" s="41"/>
      <c r="AK5437" s="3"/>
      <c r="AL5437" s="85"/>
      <c r="AM5437" s="151" t="s">
        <v>19998</v>
      </c>
      <c r="AN5437" s="15"/>
      <c r="AO5437" s="166"/>
      <c r="AP5437" s="5">
        <f t="shared" si="85"/>
        <v>0</v>
      </c>
      <c r="AQ5437" s="16"/>
      <c r="AR5437" s="205">
        <v>1</v>
      </c>
      <c r="AS5437" s="16"/>
      <c r="AT5437" s="16"/>
      <c r="AU5437" s="16"/>
      <c r="AV5437" s="16"/>
      <c r="AW5437" s="16"/>
      <c r="AX5437" s="16"/>
    </row>
    <row r="5438" spans="1:50" customFormat="1" ht="15.75" hidden="1" customHeight="1" x14ac:dyDescent="0.2">
      <c r="A5438" s="7" t="s">
        <v>9834</v>
      </c>
      <c r="B5438" s="3" t="s">
        <v>9835</v>
      </c>
      <c r="C5438" s="85" t="s">
        <v>7939</v>
      </c>
      <c r="D5438" s="85" t="s">
        <v>13090</v>
      </c>
      <c r="E5438" s="202" t="s">
        <v>8133</v>
      </c>
      <c r="F5438" s="85" t="s">
        <v>55</v>
      </c>
      <c r="G5438" s="85" t="s">
        <v>63</v>
      </c>
      <c r="H5438" s="85" t="s">
        <v>20690</v>
      </c>
      <c r="I5438" s="3" t="s">
        <v>4564</v>
      </c>
      <c r="J5438" s="85" t="s">
        <v>4435</v>
      </c>
      <c r="K5438" s="7" t="s">
        <v>3838</v>
      </c>
      <c r="L5438" s="3"/>
      <c r="M5438" s="3"/>
      <c r="N5438" s="41" t="s">
        <v>9836</v>
      </c>
      <c r="O5438" s="87">
        <v>151464</v>
      </c>
      <c r="P5438" s="87">
        <v>148208</v>
      </c>
      <c r="Q5438" s="87">
        <v>3256</v>
      </c>
      <c r="R5438" s="87">
        <v>0</v>
      </c>
      <c r="S5438" s="87"/>
      <c r="T5438" s="87"/>
      <c r="U5438" s="85">
        <v>2012</v>
      </c>
      <c r="V5438" s="179"/>
      <c r="W5438" s="7"/>
      <c r="X5438" s="3"/>
      <c r="Y5438" s="3"/>
      <c r="Z5438" s="146">
        <v>32788</v>
      </c>
      <c r="AA5438" s="11"/>
      <c r="AB5438" s="123" t="s">
        <v>7939</v>
      </c>
      <c r="AC5438" s="124"/>
      <c r="AD5438" s="41"/>
      <c r="AE5438" s="41"/>
      <c r="AF5438" s="191">
        <v>43139</v>
      </c>
      <c r="AG5438" s="41"/>
      <c r="AH5438" s="41" t="s">
        <v>8024</v>
      </c>
      <c r="AI5438" s="80" t="s">
        <v>6</v>
      </c>
      <c r="AJ5438" s="41"/>
      <c r="AK5438" s="3"/>
      <c r="AL5438" s="85"/>
      <c r="AM5438" s="151" t="s">
        <v>19998</v>
      </c>
      <c r="AN5438" s="15"/>
      <c r="AO5438" s="166"/>
      <c r="AP5438" s="5">
        <f t="shared" si="85"/>
        <v>0</v>
      </c>
      <c r="AQ5438" s="16"/>
      <c r="AR5438" s="205">
        <v>1</v>
      </c>
      <c r="AS5438" s="16"/>
      <c r="AT5438" s="16"/>
      <c r="AU5438" s="16"/>
      <c r="AV5438" s="16"/>
      <c r="AW5438" s="16"/>
      <c r="AX5438" s="16"/>
    </row>
    <row r="5439" spans="1:50" customFormat="1" ht="15.75" hidden="1" customHeight="1" x14ac:dyDescent="0.2">
      <c r="A5439" s="7" t="s">
        <v>9837</v>
      </c>
      <c r="B5439" s="1" t="s">
        <v>9838</v>
      </c>
      <c r="C5439" s="85" t="s">
        <v>7939</v>
      </c>
      <c r="D5439" s="85" t="s">
        <v>13090</v>
      </c>
      <c r="E5439" s="202" t="s">
        <v>154</v>
      </c>
      <c r="F5439" s="85" t="s">
        <v>55</v>
      </c>
      <c r="G5439" s="85" t="s">
        <v>59</v>
      </c>
      <c r="H5439" s="85" t="s">
        <v>20690</v>
      </c>
      <c r="I5439" s="3" t="s">
        <v>4564</v>
      </c>
      <c r="J5439" s="85" t="s">
        <v>4435</v>
      </c>
      <c r="K5439" s="7" t="s">
        <v>3838</v>
      </c>
      <c r="L5439" s="7"/>
      <c r="M5439" s="7"/>
      <c r="N5439" s="2" t="s">
        <v>9839</v>
      </c>
      <c r="O5439" s="87">
        <v>551111</v>
      </c>
      <c r="P5439" s="87">
        <v>254111</v>
      </c>
      <c r="Q5439" s="87">
        <v>297000</v>
      </c>
      <c r="R5439" s="87">
        <v>0</v>
      </c>
      <c r="S5439" s="87"/>
      <c r="T5439" s="87"/>
      <c r="U5439" s="85">
        <v>2016</v>
      </c>
      <c r="V5439" s="179"/>
      <c r="W5439" s="7"/>
      <c r="X5439" s="7"/>
      <c r="Y5439" s="7"/>
      <c r="Z5439" s="212">
        <v>167973</v>
      </c>
      <c r="AA5439" s="11"/>
      <c r="AB5439" s="123" t="s">
        <v>7939</v>
      </c>
      <c r="AC5439" s="124"/>
      <c r="AD5439" s="80"/>
      <c r="AE5439" s="80"/>
      <c r="AF5439" s="191">
        <v>43314</v>
      </c>
      <c r="AG5439" s="80"/>
      <c r="AH5439" s="2" t="s">
        <v>8024</v>
      </c>
      <c r="AI5439" s="80" t="s">
        <v>6</v>
      </c>
      <c r="AJ5439" s="80"/>
      <c r="AK5439" s="7"/>
      <c r="AL5439" s="85"/>
      <c r="AM5439" s="151" t="s">
        <v>19998</v>
      </c>
      <c r="AN5439" s="16"/>
      <c r="AO5439" s="166"/>
      <c r="AP5439" s="5">
        <f t="shared" si="85"/>
        <v>0</v>
      </c>
      <c r="AQ5439" s="16"/>
      <c r="AR5439" s="205">
        <v>1</v>
      </c>
      <c r="AS5439" s="16"/>
      <c r="AT5439" s="16"/>
      <c r="AU5439" s="16"/>
      <c r="AV5439" s="16"/>
      <c r="AW5439" s="16"/>
      <c r="AX5439" s="16"/>
    </row>
    <row r="5440" spans="1:50" customFormat="1" ht="15.75" hidden="1" customHeight="1" x14ac:dyDescent="0.2">
      <c r="A5440" s="7" t="s">
        <v>9840</v>
      </c>
      <c r="B5440" s="1" t="s">
        <v>9841</v>
      </c>
      <c r="C5440" s="85" t="s">
        <v>7939</v>
      </c>
      <c r="D5440" s="85" t="s">
        <v>13090</v>
      </c>
      <c r="E5440" s="202" t="s">
        <v>154</v>
      </c>
      <c r="F5440" s="85" t="s">
        <v>55</v>
      </c>
      <c r="G5440" s="85" t="s">
        <v>59</v>
      </c>
      <c r="H5440" s="85" t="s">
        <v>20690</v>
      </c>
      <c r="I5440" s="3" t="s">
        <v>4564</v>
      </c>
      <c r="J5440" s="85" t="s">
        <v>4435</v>
      </c>
      <c r="K5440" s="7" t="s">
        <v>3838</v>
      </c>
      <c r="L5440" s="7"/>
      <c r="M5440" s="7"/>
      <c r="N5440" s="2" t="s">
        <v>9842</v>
      </c>
      <c r="O5440" s="87">
        <v>392362</v>
      </c>
      <c r="P5440" s="87">
        <v>61301</v>
      </c>
      <c r="Q5440" s="87">
        <v>331061</v>
      </c>
      <c r="R5440" s="87">
        <v>0</v>
      </c>
      <c r="S5440" s="87"/>
      <c r="T5440" s="87"/>
      <c r="U5440" s="85">
        <v>2016</v>
      </c>
      <c r="V5440" s="179"/>
      <c r="W5440" s="7"/>
      <c r="X5440" s="7"/>
      <c r="Y5440" s="7"/>
      <c r="Z5440" s="212">
        <v>115817</v>
      </c>
      <c r="AA5440" s="11"/>
      <c r="AB5440" s="123" t="s">
        <v>7939</v>
      </c>
      <c r="AC5440" s="124"/>
      <c r="AD5440" s="80"/>
      <c r="AE5440" s="80"/>
      <c r="AF5440" s="191">
        <v>43314</v>
      </c>
      <c r="AG5440" s="80"/>
      <c r="AH5440" s="2" t="s">
        <v>8024</v>
      </c>
      <c r="AI5440" s="80" t="s">
        <v>6</v>
      </c>
      <c r="AJ5440" s="80"/>
      <c r="AK5440" s="7"/>
      <c r="AL5440" s="85"/>
      <c r="AM5440" s="151" t="s">
        <v>19998</v>
      </c>
      <c r="AN5440" s="16"/>
      <c r="AO5440" s="166"/>
      <c r="AP5440" s="5">
        <f t="shared" si="85"/>
        <v>0</v>
      </c>
      <c r="AQ5440" s="16"/>
      <c r="AR5440" s="205">
        <v>1</v>
      </c>
      <c r="AS5440" s="16"/>
      <c r="AT5440" s="16"/>
      <c r="AU5440" s="16"/>
      <c r="AV5440" s="16"/>
      <c r="AW5440" s="16"/>
      <c r="AX5440" s="16"/>
    </row>
    <row r="5441" spans="1:50" customFormat="1" ht="15.75" hidden="1" customHeight="1" x14ac:dyDescent="0.2">
      <c r="A5441" s="7" t="s">
        <v>9843</v>
      </c>
      <c r="B5441" s="3" t="s">
        <v>9844</v>
      </c>
      <c r="C5441" s="85" t="s">
        <v>7939</v>
      </c>
      <c r="D5441" s="85" t="s">
        <v>13090</v>
      </c>
      <c r="E5441" s="202" t="s">
        <v>154</v>
      </c>
      <c r="F5441" s="85" t="s">
        <v>55</v>
      </c>
      <c r="G5441" s="85" t="s">
        <v>59</v>
      </c>
      <c r="H5441" s="85" t="s">
        <v>20690</v>
      </c>
      <c r="I5441" s="3" t="s">
        <v>4564</v>
      </c>
      <c r="J5441" s="85" t="s">
        <v>4435</v>
      </c>
      <c r="K5441" s="7" t="s">
        <v>3838</v>
      </c>
      <c r="L5441" s="3"/>
      <c r="M5441" s="3"/>
      <c r="N5441" s="41" t="s">
        <v>28965</v>
      </c>
      <c r="O5441" s="87">
        <v>2389287</v>
      </c>
      <c r="P5441" s="87">
        <v>663596</v>
      </c>
      <c r="Q5441" s="87">
        <v>1725691</v>
      </c>
      <c r="R5441" s="87">
        <v>0</v>
      </c>
      <c r="S5441" s="87"/>
      <c r="T5441" s="87"/>
      <c r="U5441" s="85">
        <v>2017</v>
      </c>
      <c r="V5441" s="179"/>
      <c r="W5441" s="7"/>
      <c r="X5441" s="3"/>
      <c r="Y5441" s="3"/>
      <c r="Z5441" s="211">
        <v>638520</v>
      </c>
      <c r="AA5441" s="11"/>
      <c r="AB5441" s="123" t="s">
        <v>7939</v>
      </c>
      <c r="AC5441" s="124"/>
      <c r="AD5441" s="41"/>
      <c r="AE5441" s="41"/>
      <c r="AF5441" s="191">
        <v>43927</v>
      </c>
      <c r="AG5441" s="41"/>
      <c r="AH5441" s="41" t="s">
        <v>8024</v>
      </c>
      <c r="AI5441" s="80" t="s">
        <v>6</v>
      </c>
      <c r="AJ5441" s="41"/>
      <c r="AK5441" s="3"/>
      <c r="AL5441" s="85"/>
      <c r="AM5441" s="151" t="s">
        <v>19998</v>
      </c>
      <c r="AN5441" s="15"/>
      <c r="AO5441" s="166"/>
      <c r="AP5441" s="5">
        <f t="shared" si="85"/>
        <v>0</v>
      </c>
      <c r="AQ5441" s="16"/>
      <c r="AR5441" s="205">
        <v>1</v>
      </c>
      <c r="AS5441" s="16"/>
      <c r="AT5441" s="16"/>
      <c r="AU5441" s="16"/>
      <c r="AV5441" s="16"/>
      <c r="AW5441" s="16"/>
      <c r="AX5441" s="16"/>
    </row>
    <row r="5442" spans="1:50" customFormat="1" ht="15.75" hidden="1" customHeight="1" x14ac:dyDescent="0.2">
      <c r="A5442" s="7" t="s">
        <v>9845</v>
      </c>
      <c r="B5442" s="1" t="s">
        <v>9846</v>
      </c>
      <c r="C5442" s="85" t="s">
        <v>7939</v>
      </c>
      <c r="D5442" s="85" t="s">
        <v>13090</v>
      </c>
      <c r="E5442" s="202" t="s">
        <v>154</v>
      </c>
      <c r="F5442" s="85" t="s">
        <v>55</v>
      </c>
      <c r="G5442" s="85" t="s">
        <v>59</v>
      </c>
      <c r="H5442" s="85" t="s">
        <v>20690</v>
      </c>
      <c r="I5442" s="3" t="s">
        <v>4564</v>
      </c>
      <c r="J5442" s="85" t="s">
        <v>4435</v>
      </c>
      <c r="K5442" s="7" t="s">
        <v>3838</v>
      </c>
      <c r="L5442" s="7"/>
      <c r="M5442" s="7"/>
      <c r="N5442" s="2" t="s">
        <v>28970</v>
      </c>
      <c r="O5442" s="87">
        <v>917806</v>
      </c>
      <c r="P5442" s="87">
        <v>674607</v>
      </c>
      <c r="Q5442" s="87">
        <v>243199</v>
      </c>
      <c r="R5442" s="87">
        <v>0</v>
      </c>
      <c r="S5442" s="87"/>
      <c r="T5442" s="87"/>
      <c r="U5442" s="85">
        <v>2018</v>
      </c>
      <c r="V5442" s="179"/>
      <c r="W5442" s="7"/>
      <c r="X5442" s="7"/>
      <c r="Y5442" s="7"/>
      <c r="Z5442" s="212">
        <v>234677</v>
      </c>
      <c r="AA5442" s="11"/>
      <c r="AB5442" s="123" t="s">
        <v>7939</v>
      </c>
      <c r="AC5442" s="124"/>
      <c r="AD5442" s="80"/>
      <c r="AE5442" s="80"/>
      <c r="AF5442" s="191">
        <v>44041</v>
      </c>
      <c r="AG5442" s="80"/>
      <c r="AH5442" s="2" t="s">
        <v>8024</v>
      </c>
      <c r="AI5442" s="80" t="s">
        <v>6</v>
      </c>
      <c r="AJ5442" s="80"/>
      <c r="AK5442" s="7"/>
      <c r="AL5442" s="85"/>
      <c r="AM5442" s="151" t="s">
        <v>19998</v>
      </c>
      <c r="AN5442" s="16"/>
      <c r="AO5442" s="166"/>
      <c r="AP5442" s="5">
        <f t="shared" si="85"/>
        <v>0</v>
      </c>
      <c r="AQ5442" s="16"/>
      <c r="AR5442" s="205">
        <v>1</v>
      </c>
      <c r="AS5442" s="16"/>
      <c r="AT5442" s="16"/>
      <c r="AU5442" s="16"/>
      <c r="AV5442" s="16"/>
      <c r="AW5442" s="16"/>
      <c r="AX5442" s="16"/>
    </row>
    <row r="5443" spans="1:50" customFormat="1" ht="15.75" hidden="1" customHeight="1" x14ac:dyDescent="0.2">
      <c r="A5443" s="7" t="s">
        <v>9848</v>
      </c>
      <c r="B5443" s="3" t="s">
        <v>9849</v>
      </c>
      <c r="C5443" s="85" t="s">
        <v>7939</v>
      </c>
      <c r="D5443" s="85" t="s">
        <v>13090</v>
      </c>
      <c r="E5443" s="202" t="s">
        <v>154</v>
      </c>
      <c r="F5443" s="85" t="s">
        <v>55</v>
      </c>
      <c r="G5443" s="85" t="s">
        <v>63</v>
      </c>
      <c r="H5443" s="85" t="s">
        <v>20690</v>
      </c>
      <c r="I5443" s="3" t="s">
        <v>4564</v>
      </c>
      <c r="J5443" s="85" t="s">
        <v>4435</v>
      </c>
      <c r="K5443" s="7" t="s">
        <v>3838</v>
      </c>
      <c r="L5443" s="3"/>
      <c r="M5443" s="3"/>
      <c r="N5443" s="41" t="s">
        <v>9850</v>
      </c>
      <c r="O5443" s="87">
        <v>537220</v>
      </c>
      <c r="P5443" s="87">
        <v>403608</v>
      </c>
      <c r="Q5443" s="87">
        <v>133612</v>
      </c>
      <c r="R5443" s="87">
        <v>0</v>
      </c>
      <c r="S5443" s="87"/>
      <c r="T5443" s="87"/>
      <c r="U5443" s="85">
        <v>2017</v>
      </c>
      <c r="V5443" s="179"/>
      <c r="W5443" s="7"/>
      <c r="X5443" s="3"/>
      <c r="Y5443" s="3"/>
      <c r="Z5443" s="146">
        <v>163843</v>
      </c>
      <c r="AA5443" s="11"/>
      <c r="AB5443" s="123" t="s">
        <v>7939</v>
      </c>
      <c r="AC5443" s="124"/>
      <c r="AD5443" s="41"/>
      <c r="AE5443" s="41"/>
      <c r="AF5443" s="191">
        <v>43606</v>
      </c>
      <c r="AG5443" s="41"/>
      <c r="AH5443" s="41" t="s">
        <v>8024</v>
      </c>
      <c r="AI5443" s="80" t="s">
        <v>6</v>
      </c>
      <c r="AJ5443" s="41"/>
      <c r="AK5443" s="3"/>
      <c r="AL5443" s="85"/>
      <c r="AM5443" s="151" t="s">
        <v>19998</v>
      </c>
      <c r="AN5443" s="15"/>
      <c r="AO5443" s="166"/>
      <c r="AP5443" s="5">
        <f t="shared" si="85"/>
        <v>0</v>
      </c>
      <c r="AQ5443" s="16"/>
      <c r="AR5443" s="205">
        <v>1</v>
      </c>
      <c r="AS5443" s="16"/>
      <c r="AT5443" s="16"/>
      <c r="AU5443" s="16"/>
      <c r="AV5443" s="16"/>
      <c r="AW5443" s="16"/>
      <c r="AX5443" s="16"/>
    </row>
    <row r="5444" spans="1:50" customFormat="1" ht="15.75" hidden="1" customHeight="1" x14ac:dyDescent="0.2">
      <c r="A5444" s="7" t="s">
        <v>9851</v>
      </c>
      <c r="B5444" s="3" t="s">
        <v>9852</v>
      </c>
      <c r="C5444" s="85" t="s">
        <v>7939</v>
      </c>
      <c r="D5444" s="85" t="s">
        <v>13090</v>
      </c>
      <c r="E5444" s="202" t="s">
        <v>154</v>
      </c>
      <c r="F5444" s="85" t="s">
        <v>55</v>
      </c>
      <c r="G5444" s="85" t="s">
        <v>63</v>
      </c>
      <c r="H5444" s="85" t="s">
        <v>20690</v>
      </c>
      <c r="I5444" s="3" t="s">
        <v>4564</v>
      </c>
      <c r="J5444" s="85" t="s">
        <v>4435</v>
      </c>
      <c r="K5444" s="7" t="s">
        <v>3838</v>
      </c>
      <c r="L5444" s="3"/>
      <c r="M5444" s="3"/>
      <c r="N5444" s="41" t="s">
        <v>9853</v>
      </c>
      <c r="O5444" s="87">
        <v>655598</v>
      </c>
      <c r="P5444" s="87">
        <v>491413</v>
      </c>
      <c r="Q5444" s="87">
        <v>164185</v>
      </c>
      <c r="R5444" s="87">
        <v>0</v>
      </c>
      <c r="S5444" s="87"/>
      <c r="T5444" s="87"/>
      <c r="U5444" s="85">
        <v>2017</v>
      </c>
      <c r="V5444" s="179"/>
      <c r="W5444" s="7"/>
      <c r="X5444" s="3"/>
      <c r="Y5444" s="3"/>
      <c r="Z5444" s="146">
        <v>266287</v>
      </c>
      <c r="AA5444" s="11"/>
      <c r="AB5444" s="123" t="s">
        <v>7939</v>
      </c>
      <c r="AC5444" s="124"/>
      <c r="AD5444" s="41"/>
      <c r="AE5444" s="41"/>
      <c r="AF5444" s="191">
        <v>43326</v>
      </c>
      <c r="AG5444" s="41"/>
      <c r="AH5444" s="41" t="s">
        <v>8024</v>
      </c>
      <c r="AI5444" s="80" t="s">
        <v>6</v>
      </c>
      <c r="AJ5444" s="41"/>
      <c r="AK5444" s="3"/>
      <c r="AL5444" s="85"/>
      <c r="AM5444" s="151" t="s">
        <v>19998</v>
      </c>
      <c r="AN5444" s="15"/>
      <c r="AO5444" s="166"/>
      <c r="AP5444" s="5">
        <f t="shared" si="85"/>
        <v>0</v>
      </c>
      <c r="AQ5444" s="16"/>
      <c r="AR5444" s="205">
        <v>1</v>
      </c>
      <c r="AS5444" s="16"/>
      <c r="AT5444" s="16"/>
      <c r="AU5444" s="16"/>
      <c r="AV5444" s="16"/>
      <c r="AW5444" s="16"/>
      <c r="AX5444" s="16"/>
    </row>
    <row r="5445" spans="1:50" customFormat="1" ht="15.75" hidden="1" customHeight="1" x14ac:dyDescent="0.2">
      <c r="A5445" s="7" t="s">
        <v>9854</v>
      </c>
      <c r="B5445" s="3" t="s">
        <v>9855</v>
      </c>
      <c r="C5445" s="85" t="s">
        <v>7939</v>
      </c>
      <c r="D5445" s="85" t="s">
        <v>13090</v>
      </c>
      <c r="E5445" s="202" t="s">
        <v>154</v>
      </c>
      <c r="F5445" s="85" t="s">
        <v>55</v>
      </c>
      <c r="G5445" s="85" t="s">
        <v>58</v>
      </c>
      <c r="H5445" s="85" t="s">
        <v>20690</v>
      </c>
      <c r="I5445" s="3" t="s">
        <v>4564</v>
      </c>
      <c r="J5445" s="85" t="s">
        <v>4435</v>
      </c>
      <c r="K5445" s="7" t="s">
        <v>3838</v>
      </c>
      <c r="L5445" s="3"/>
      <c r="M5445" s="3"/>
      <c r="N5445" s="41" t="s">
        <v>9856</v>
      </c>
      <c r="O5445" s="87">
        <v>342241</v>
      </c>
      <c r="P5445" s="87">
        <v>122446</v>
      </c>
      <c r="Q5445" s="87">
        <v>219795</v>
      </c>
      <c r="R5445" s="87">
        <v>0</v>
      </c>
      <c r="S5445" s="87"/>
      <c r="T5445" s="87"/>
      <c r="U5445" s="85">
        <v>2017</v>
      </c>
      <c r="V5445" s="179"/>
      <c r="W5445" s="7"/>
      <c r="X5445" s="3"/>
      <c r="Y5445" s="3"/>
      <c r="Z5445" s="146">
        <v>77356</v>
      </c>
      <c r="AA5445" s="11"/>
      <c r="AB5445" s="123" t="s">
        <v>7939</v>
      </c>
      <c r="AC5445" s="124"/>
      <c r="AD5445" s="41"/>
      <c r="AE5445" s="41"/>
      <c r="AF5445" s="191">
        <v>43696</v>
      </c>
      <c r="AG5445" s="41"/>
      <c r="AH5445" s="41" t="s">
        <v>8024</v>
      </c>
      <c r="AI5445" s="80" t="s">
        <v>6</v>
      </c>
      <c r="AJ5445" s="41"/>
      <c r="AK5445" s="3"/>
      <c r="AL5445" s="85"/>
      <c r="AM5445" s="151" t="s">
        <v>19998</v>
      </c>
      <c r="AN5445" s="15"/>
      <c r="AO5445" s="166"/>
      <c r="AP5445" s="5">
        <f t="shared" si="85"/>
        <v>0</v>
      </c>
      <c r="AQ5445" s="16"/>
      <c r="AR5445" s="205">
        <v>1</v>
      </c>
      <c r="AS5445" s="16"/>
      <c r="AT5445" s="16"/>
      <c r="AU5445" s="16"/>
      <c r="AV5445" s="16"/>
      <c r="AW5445" s="16"/>
      <c r="AX5445" s="16"/>
    </row>
    <row r="5446" spans="1:50" customFormat="1" ht="15.75" hidden="1" customHeight="1" x14ac:dyDescent="0.2">
      <c r="A5446" s="7" t="s">
        <v>9857</v>
      </c>
      <c r="B5446" s="3" t="s">
        <v>9858</v>
      </c>
      <c r="C5446" s="85" t="s">
        <v>7939</v>
      </c>
      <c r="D5446" s="85" t="s">
        <v>13090</v>
      </c>
      <c r="E5446" s="202" t="s">
        <v>154</v>
      </c>
      <c r="F5446" s="85" t="s">
        <v>25110</v>
      </c>
      <c r="G5446" s="85" t="s">
        <v>48</v>
      </c>
      <c r="H5446" s="85" t="s">
        <v>20690</v>
      </c>
      <c r="I5446" s="3" t="s">
        <v>9099</v>
      </c>
      <c r="J5446" s="85" t="s">
        <v>4435</v>
      </c>
      <c r="K5446" s="7" t="s">
        <v>3838</v>
      </c>
      <c r="L5446" s="3"/>
      <c r="M5446" s="3"/>
      <c r="N5446" s="41" t="s">
        <v>9859</v>
      </c>
      <c r="O5446" s="87">
        <v>19502</v>
      </c>
      <c r="P5446" s="87">
        <v>0</v>
      </c>
      <c r="Q5446" s="87">
        <v>19502</v>
      </c>
      <c r="R5446" s="87">
        <v>0</v>
      </c>
      <c r="S5446" s="87"/>
      <c r="T5446" s="87"/>
      <c r="U5446" s="85">
        <v>2008</v>
      </c>
      <c r="V5446" s="179"/>
      <c r="W5446" s="7"/>
      <c r="X5446" s="3"/>
      <c r="Y5446" s="3"/>
      <c r="Z5446" s="146">
        <v>24947</v>
      </c>
      <c r="AA5446" s="11"/>
      <c r="AB5446" s="123" t="s">
        <v>7939</v>
      </c>
      <c r="AC5446" s="124"/>
      <c r="AD5446" s="41"/>
      <c r="AE5446" s="41"/>
      <c r="AF5446" s="191">
        <v>40113</v>
      </c>
      <c r="AG5446" s="41"/>
      <c r="AH5446" s="41" t="s">
        <v>8092</v>
      </c>
      <c r="AI5446" s="80" t="s">
        <v>6</v>
      </c>
      <c r="AJ5446" s="41"/>
      <c r="AK5446" s="3"/>
      <c r="AL5446" s="85"/>
      <c r="AM5446" s="151" t="s">
        <v>19998</v>
      </c>
      <c r="AN5446" s="15"/>
      <c r="AO5446" s="166"/>
      <c r="AP5446" s="5">
        <f t="shared" ref="AP5446:AP5509" si="86">SUBTOTAL(109,U5446)</f>
        <v>0</v>
      </c>
      <c r="AQ5446" s="16"/>
      <c r="AR5446" s="205">
        <v>1</v>
      </c>
      <c r="AS5446" s="16"/>
      <c r="AT5446" s="16"/>
      <c r="AU5446" s="16"/>
      <c r="AV5446" s="16"/>
      <c r="AW5446" s="16"/>
      <c r="AX5446" s="16"/>
    </row>
    <row r="5447" spans="1:50" customFormat="1" ht="15.75" hidden="1" customHeight="1" x14ac:dyDescent="0.2">
      <c r="A5447" s="7" t="s">
        <v>9860</v>
      </c>
      <c r="B5447" s="3" t="s">
        <v>9861</v>
      </c>
      <c r="C5447" s="85" t="s">
        <v>7939</v>
      </c>
      <c r="D5447" s="85" t="s">
        <v>13090</v>
      </c>
      <c r="E5447" s="202" t="s">
        <v>154</v>
      </c>
      <c r="F5447" s="85" t="s">
        <v>55</v>
      </c>
      <c r="G5447" s="85" t="s">
        <v>63</v>
      </c>
      <c r="H5447" s="85" t="s">
        <v>20690</v>
      </c>
      <c r="I5447" s="3" t="s">
        <v>4564</v>
      </c>
      <c r="J5447" s="85" t="s">
        <v>4435</v>
      </c>
      <c r="K5447" s="7" t="s">
        <v>3838</v>
      </c>
      <c r="L5447" s="3"/>
      <c r="M5447" s="3"/>
      <c r="N5447" s="41" t="s">
        <v>9862</v>
      </c>
      <c r="O5447" s="87">
        <v>748026</v>
      </c>
      <c r="P5447" s="87">
        <v>554614</v>
      </c>
      <c r="Q5447" s="87">
        <v>193412</v>
      </c>
      <c r="R5447" s="87">
        <v>0</v>
      </c>
      <c r="S5447" s="87"/>
      <c r="T5447" s="87"/>
      <c r="U5447" s="85">
        <v>2017</v>
      </c>
      <c r="V5447" s="179"/>
      <c r="W5447" s="7"/>
      <c r="X5447" s="3"/>
      <c r="Y5447" s="3"/>
      <c r="Z5447" s="146">
        <v>195052</v>
      </c>
      <c r="AA5447" s="11"/>
      <c r="AB5447" s="123" t="s">
        <v>7939</v>
      </c>
      <c r="AC5447" s="124"/>
      <c r="AD5447" s="41"/>
      <c r="AE5447" s="41"/>
      <c r="AF5447" s="191">
        <v>43326</v>
      </c>
      <c r="AG5447" s="41"/>
      <c r="AH5447" s="41" t="s">
        <v>8024</v>
      </c>
      <c r="AI5447" s="80" t="s">
        <v>6</v>
      </c>
      <c r="AJ5447" s="41"/>
      <c r="AK5447" s="3"/>
      <c r="AL5447" s="85"/>
      <c r="AM5447" s="151" t="s">
        <v>19998</v>
      </c>
      <c r="AN5447" s="15"/>
      <c r="AO5447" s="166"/>
      <c r="AP5447" s="5">
        <f t="shared" si="86"/>
        <v>0</v>
      </c>
      <c r="AQ5447" s="16"/>
      <c r="AR5447" s="205">
        <v>1</v>
      </c>
      <c r="AS5447" s="16"/>
      <c r="AT5447" s="16"/>
      <c r="AU5447" s="16"/>
      <c r="AV5447" s="16"/>
      <c r="AW5447" s="16"/>
      <c r="AX5447" s="16"/>
    </row>
    <row r="5448" spans="1:50" customFormat="1" ht="15.75" hidden="1" customHeight="1" x14ac:dyDescent="0.2">
      <c r="A5448" s="7" t="s">
        <v>9863</v>
      </c>
      <c r="B5448" s="3" t="s">
        <v>9864</v>
      </c>
      <c r="C5448" s="85" t="s">
        <v>7939</v>
      </c>
      <c r="D5448" s="85" t="s">
        <v>13090</v>
      </c>
      <c r="E5448" s="202" t="s">
        <v>154</v>
      </c>
      <c r="F5448" s="85" t="s">
        <v>55</v>
      </c>
      <c r="G5448" s="85" t="s">
        <v>59</v>
      </c>
      <c r="H5448" s="85" t="s">
        <v>20690</v>
      </c>
      <c r="I5448" s="3" t="s">
        <v>4564</v>
      </c>
      <c r="J5448" s="85" t="s">
        <v>4435</v>
      </c>
      <c r="K5448" s="7" t="s">
        <v>3838</v>
      </c>
      <c r="L5448" s="3"/>
      <c r="M5448" s="3"/>
      <c r="N5448" s="41" t="s">
        <v>9865</v>
      </c>
      <c r="O5448" s="87">
        <v>386467</v>
      </c>
      <c r="P5448" s="87">
        <v>113823</v>
      </c>
      <c r="Q5448" s="87">
        <v>272644</v>
      </c>
      <c r="R5448" s="87">
        <v>0</v>
      </c>
      <c r="S5448" s="87"/>
      <c r="T5448" s="87"/>
      <c r="U5448" s="85">
        <v>2017</v>
      </c>
      <c r="V5448" s="179"/>
      <c r="W5448" s="7"/>
      <c r="X5448" s="3"/>
      <c r="Y5448" s="3"/>
      <c r="Z5448" s="211">
        <v>139239</v>
      </c>
      <c r="AA5448" s="11"/>
      <c r="AB5448" s="123" t="s">
        <v>7939</v>
      </c>
      <c r="AC5448" s="124"/>
      <c r="AD5448" s="41"/>
      <c r="AE5448" s="41"/>
      <c r="AF5448" s="191">
        <v>43696</v>
      </c>
      <c r="AG5448" s="41"/>
      <c r="AH5448" s="41" t="s">
        <v>8024</v>
      </c>
      <c r="AI5448" s="80" t="s">
        <v>6</v>
      </c>
      <c r="AJ5448" s="41"/>
      <c r="AK5448" s="3"/>
      <c r="AL5448" s="85"/>
      <c r="AM5448" s="151" t="s">
        <v>19998</v>
      </c>
      <c r="AN5448" s="15"/>
      <c r="AO5448" s="166"/>
      <c r="AP5448" s="5">
        <f t="shared" si="86"/>
        <v>0</v>
      </c>
      <c r="AQ5448" s="16"/>
      <c r="AR5448" s="205">
        <v>1</v>
      </c>
      <c r="AS5448" s="16"/>
      <c r="AT5448" s="16"/>
      <c r="AU5448" s="16"/>
      <c r="AV5448" s="16"/>
      <c r="AW5448" s="16"/>
      <c r="AX5448" s="16"/>
    </row>
    <row r="5449" spans="1:50" customFormat="1" ht="15.75" hidden="1" customHeight="1" x14ac:dyDescent="0.2">
      <c r="A5449" s="7" t="s">
        <v>9866</v>
      </c>
      <c r="B5449" s="3" t="s">
        <v>9867</v>
      </c>
      <c r="C5449" s="85" t="s">
        <v>7939</v>
      </c>
      <c r="D5449" s="85" t="s">
        <v>13090</v>
      </c>
      <c r="E5449" s="202" t="s">
        <v>154</v>
      </c>
      <c r="F5449" s="85" t="s">
        <v>55</v>
      </c>
      <c r="G5449" s="85" t="s">
        <v>59</v>
      </c>
      <c r="H5449" s="85" t="s">
        <v>20690</v>
      </c>
      <c r="I5449" s="3" t="s">
        <v>4564</v>
      </c>
      <c r="J5449" s="85" t="s">
        <v>4435</v>
      </c>
      <c r="K5449" s="7" t="s">
        <v>3838</v>
      </c>
      <c r="L5449" s="3"/>
      <c r="M5449" s="3"/>
      <c r="N5449" s="41" t="s">
        <v>9868</v>
      </c>
      <c r="O5449" s="87">
        <v>6052086</v>
      </c>
      <c r="P5449" s="87">
        <v>2386149</v>
      </c>
      <c r="Q5449" s="87">
        <v>3665937</v>
      </c>
      <c r="R5449" s="87">
        <v>0</v>
      </c>
      <c r="S5449" s="87"/>
      <c r="T5449" s="87"/>
      <c r="U5449" s="85">
        <v>2017</v>
      </c>
      <c r="V5449" s="179"/>
      <c r="W5449" s="7"/>
      <c r="X5449" s="3"/>
      <c r="Y5449" s="3"/>
      <c r="Z5449" s="211">
        <v>996010</v>
      </c>
      <c r="AA5449" s="11"/>
      <c r="AB5449" s="123" t="s">
        <v>7939</v>
      </c>
      <c r="AC5449" s="124"/>
      <c r="AD5449" s="41"/>
      <c r="AE5449" s="41"/>
      <c r="AF5449" s="191">
        <v>43326</v>
      </c>
      <c r="AG5449" s="41"/>
      <c r="AH5449" s="41" t="s">
        <v>8024</v>
      </c>
      <c r="AI5449" s="80" t="s">
        <v>6</v>
      </c>
      <c r="AJ5449" s="41"/>
      <c r="AK5449" s="3"/>
      <c r="AL5449" s="85"/>
      <c r="AM5449" s="151" t="s">
        <v>19998</v>
      </c>
      <c r="AN5449" s="15"/>
      <c r="AO5449" s="166"/>
      <c r="AP5449" s="5">
        <f t="shared" si="86"/>
        <v>0</v>
      </c>
      <c r="AQ5449" s="16"/>
      <c r="AR5449" s="205">
        <v>1</v>
      </c>
      <c r="AS5449" s="16"/>
      <c r="AT5449" s="16"/>
      <c r="AU5449" s="16"/>
      <c r="AV5449" s="16"/>
      <c r="AW5449" s="16"/>
      <c r="AX5449" s="16"/>
    </row>
    <row r="5450" spans="1:50" customFormat="1" ht="15.75" hidden="1" customHeight="1" x14ac:dyDescent="0.2">
      <c r="A5450" s="7" t="s">
        <v>9869</v>
      </c>
      <c r="B5450" s="3" t="s">
        <v>9870</v>
      </c>
      <c r="C5450" s="85" t="s">
        <v>7939</v>
      </c>
      <c r="D5450" s="85" t="s">
        <v>13090</v>
      </c>
      <c r="E5450" s="202" t="s">
        <v>154</v>
      </c>
      <c r="F5450" s="85" t="s">
        <v>55</v>
      </c>
      <c r="G5450" s="85" t="s">
        <v>63</v>
      </c>
      <c r="H5450" s="85" t="s">
        <v>20690</v>
      </c>
      <c r="I5450" s="3" t="s">
        <v>4564</v>
      </c>
      <c r="J5450" s="85" t="s">
        <v>4435</v>
      </c>
      <c r="K5450" s="7" t="s">
        <v>3838</v>
      </c>
      <c r="L5450" s="3"/>
      <c r="M5450" s="3"/>
      <c r="N5450" s="41" t="s">
        <v>9871</v>
      </c>
      <c r="O5450" s="87">
        <v>953025</v>
      </c>
      <c r="P5450" s="87">
        <v>575448</v>
      </c>
      <c r="Q5450" s="87">
        <v>377577</v>
      </c>
      <c r="R5450" s="87">
        <v>0</v>
      </c>
      <c r="S5450" s="87"/>
      <c r="T5450" s="87"/>
      <c r="U5450" s="85">
        <v>2017</v>
      </c>
      <c r="V5450" s="179"/>
      <c r="W5450" s="7"/>
      <c r="X5450" s="3"/>
      <c r="Y5450" s="3"/>
      <c r="Z5450" s="146">
        <v>195052</v>
      </c>
      <c r="AA5450" s="11"/>
      <c r="AB5450" s="123" t="s">
        <v>7939</v>
      </c>
      <c r="AC5450" s="124"/>
      <c r="AD5450" s="41"/>
      <c r="AE5450" s="41"/>
      <c r="AF5450" s="191">
        <v>43444</v>
      </c>
      <c r="AG5450" s="41"/>
      <c r="AH5450" s="41" t="s">
        <v>8024</v>
      </c>
      <c r="AI5450" s="80" t="s">
        <v>6</v>
      </c>
      <c r="AJ5450" s="41"/>
      <c r="AK5450" s="3"/>
      <c r="AL5450" s="85"/>
      <c r="AM5450" s="151" t="s">
        <v>19998</v>
      </c>
      <c r="AN5450" s="15"/>
      <c r="AO5450" s="166"/>
      <c r="AP5450" s="5">
        <f t="shared" si="86"/>
        <v>0</v>
      </c>
      <c r="AQ5450" s="16"/>
      <c r="AR5450" s="205">
        <v>1</v>
      </c>
      <c r="AS5450" s="16"/>
      <c r="AT5450" s="16"/>
      <c r="AU5450" s="16"/>
      <c r="AV5450" s="16"/>
      <c r="AW5450" s="16"/>
      <c r="AX5450" s="16"/>
    </row>
    <row r="5451" spans="1:50" customFormat="1" ht="15.75" hidden="1" customHeight="1" x14ac:dyDescent="0.2">
      <c r="A5451" s="7" t="s">
        <v>9872</v>
      </c>
      <c r="B5451" s="3" t="s">
        <v>9873</v>
      </c>
      <c r="C5451" s="85" t="s">
        <v>7939</v>
      </c>
      <c r="D5451" s="85" t="s">
        <v>13090</v>
      </c>
      <c r="E5451" s="202" t="s">
        <v>154</v>
      </c>
      <c r="F5451" s="85" t="s">
        <v>68</v>
      </c>
      <c r="G5451" s="85" t="s">
        <v>70</v>
      </c>
      <c r="H5451" s="85" t="s">
        <v>20690</v>
      </c>
      <c r="I5451" s="3" t="s">
        <v>8188</v>
      </c>
      <c r="J5451" s="85" t="s">
        <v>115</v>
      </c>
      <c r="K5451" s="7" t="s">
        <v>4416</v>
      </c>
      <c r="L5451" s="3"/>
      <c r="M5451" s="3"/>
      <c r="N5451" s="41" t="s">
        <v>9874</v>
      </c>
      <c r="O5451" s="87">
        <v>147124</v>
      </c>
      <c r="P5451" s="87">
        <v>126007</v>
      </c>
      <c r="Q5451" s="87">
        <v>21117</v>
      </c>
      <c r="R5451" s="87">
        <v>0</v>
      </c>
      <c r="S5451" s="87"/>
      <c r="T5451" s="87"/>
      <c r="U5451" s="85">
        <v>2018</v>
      </c>
      <c r="V5451" s="179"/>
      <c r="W5451" s="7"/>
      <c r="X5451" s="3"/>
      <c r="Y5451" s="3"/>
      <c r="Z5451" s="146">
        <v>41396</v>
      </c>
      <c r="AA5451" s="11"/>
      <c r="AB5451" s="123" t="s">
        <v>7939</v>
      </c>
      <c r="AC5451" s="124"/>
      <c r="AD5451" s="41"/>
      <c r="AE5451" s="41"/>
      <c r="AF5451" s="191">
        <v>43927</v>
      </c>
      <c r="AG5451" s="41"/>
      <c r="AH5451" s="41" t="s">
        <v>16608</v>
      </c>
      <c r="AI5451" s="80" t="s">
        <v>6</v>
      </c>
      <c r="AJ5451" s="41"/>
      <c r="AK5451" s="3"/>
      <c r="AL5451" s="85"/>
      <c r="AM5451" s="151" t="s">
        <v>19998</v>
      </c>
      <c r="AN5451" s="15"/>
      <c r="AO5451" s="166"/>
      <c r="AP5451" s="5">
        <f t="shared" si="86"/>
        <v>0</v>
      </c>
      <c r="AQ5451" s="16"/>
      <c r="AR5451" s="205">
        <v>1</v>
      </c>
      <c r="AS5451" s="16"/>
      <c r="AT5451" s="16"/>
      <c r="AU5451" s="16"/>
      <c r="AV5451" s="16"/>
      <c r="AW5451" s="16"/>
      <c r="AX5451" s="16"/>
    </row>
    <row r="5452" spans="1:50" customFormat="1" ht="15.75" hidden="1" customHeight="1" x14ac:dyDescent="0.2">
      <c r="A5452" s="7" t="s">
        <v>9875</v>
      </c>
      <c r="B5452" s="1" t="s">
        <v>9876</v>
      </c>
      <c r="C5452" s="85" t="s">
        <v>7939</v>
      </c>
      <c r="D5452" s="85" t="s">
        <v>13090</v>
      </c>
      <c r="E5452" s="202" t="s">
        <v>154</v>
      </c>
      <c r="F5452" s="85" t="s">
        <v>55</v>
      </c>
      <c r="G5452" s="85" t="s">
        <v>57</v>
      </c>
      <c r="H5452" s="85" t="s">
        <v>20690</v>
      </c>
      <c r="I5452" s="3" t="s">
        <v>4564</v>
      </c>
      <c r="J5452" s="85" t="s">
        <v>124</v>
      </c>
      <c r="K5452" s="7" t="s">
        <v>4587</v>
      </c>
      <c r="L5452" s="7"/>
      <c r="M5452" s="7"/>
      <c r="N5452" s="2" t="s">
        <v>9877</v>
      </c>
      <c r="O5452" s="87">
        <v>0</v>
      </c>
      <c r="P5452" s="87">
        <v>0</v>
      </c>
      <c r="Q5452" s="87">
        <v>0</v>
      </c>
      <c r="R5452" s="87">
        <v>0</v>
      </c>
      <c r="S5452" s="87"/>
      <c r="T5452" s="87"/>
      <c r="U5452" s="85" t="s">
        <v>112</v>
      </c>
      <c r="V5452" s="179"/>
      <c r="W5452" s="7"/>
      <c r="X5452" s="7"/>
      <c r="Y5452" s="7"/>
      <c r="Z5452" s="210">
        <v>99804</v>
      </c>
      <c r="AA5452" s="11"/>
      <c r="AB5452" s="123" t="s">
        <v>7939</v>
      </c>
      <c r="AC5452" s="124"/>
      <c r="AD5452" s="80"/>
      <c r="AE5452" s="80"/>
      <c r="AF5452" s="191">
        <v>44158</v>
      </c>
      <c r="AG5452" s="80"/>
      <c r="AH5452" s="2" t="s">
        <v>8024</v>
      </c>
      <c r="AI5452" s="80" t="s">
        <v>6</v>
      </c>
      <c r="AJ5452" s="80"/>
      <c r="AK5452" s="7"/>
      <c r="AL5452" s="85"/>
      <c r="AM5452" s="151" t="s">
        <v>19998</v>
      </c>
      <c r="AN5452" s="16"/>
      <c r="AO5452" s="166"/>
      <c r="AP5452" s="5">
        <f t="shared" si="86"/>
        <v>0</v>
      </c>
      <c r="AQ5452" s="16"/>
      <c r="AR5452" s="205">
        <v>1</v>
      </c>
      <c r="AS5452" s="16"/>
      <c r="AT5452" s="16"/>
      <c r="AU5452" s="16"/>
      <c r="AV5452" s="16"/>
      <c r="AW5452" s="16"/>
      <c r="AX5452" s="16"/>
    </row>
    <row r="5453" spans="1:50" customFormat="1" ht="15.75" hidden="1" customHeight="1" x14ac:dyDescent="0.2">
      <c r="A5453" s="7" t="s">
        <v>9878</v>
      </c>
      <c r="B5453" s="3" t="s">
        <v>9879</v>
      </c>
      <c r="C5453" s="85" t="s">
        <v>7939</v>
      </c>
      <c r="D5453" s="85" t="s">
        <v>13090</v>
      </c>
      <c r="E5453" s="202" t="s">
        <v>154</v>
      </c>
      <c r="F5453" s="85" t="s">
        <v>55</v>
      </c>
      <c r="G5453" s="85" t="s">
        <v>57</v>
      </c>
      <c r="H5453" s="85" t="s">
        <v>20690</v>
      </c>
      <c r="I5453" s="3" t="s">
        <v>4564</v>
      </c>
      <c r="J5453" s="85" t="s">
        <v>124</v>
      </c>
      <c r="K5453" s="7" t="s">
        <v>4587</v>
      </c>
      <c r="L5453" s="3"/>
      <c r="M5453" s="3"/>
      <c r="N5453" s="41" t="s">
        <v>7950</v>
      </c>
      <c r="O5453" s="87">
        <v>455910</v>
      </c>
      <c r="P5453" s="87">
        <v>101000</v>
      </c>
      <c r="Q5453" s="87">
        <v>354910</v>
      </c>
      <c r="R5453" s="87">
        <v>0</v>
      </c>
      <c r="S5453" s="87"/>
      <c r="T5453" s="87"/>
      <c r="U5453" s="85">
        <v>2017</v>
      </c>
      <c r="V5453" s="179"/>
      <c r="W5453" s="7"/>
      <c r="X5453" s="3"/>
      <c r="Y5453" s="3"/>
      <c r="Z5453" s="146">
        <v>90393</v>
      </c>
      <c r="AA5453" s="11"/>
      <c r="AB5453" s="123" t="s">
        <v>7939</v>
      </c>
      <c r="AC5453" s="124"/>
      <c r="AD5453" s="41"/>
      <c r="AE5453" s="41"/>
      <c r="AF5453" s="191">
        <v>43927</v>
      </c>
      <c r="AG5453" s="41"/>
      <c r="AH5453" s="41" t="s">
        <v>8024</v>
      </c>
      <c r="AI5453" s="80" t="s">
        <v>6</v>
      </c>
      <c r="AJ5453" s="41"/>
      <c r="AK5453" s="3"/>
      <c r="AL5453" s="85"/>
      <c r="AM5453" s="151" t="s">
        <v>19998</v>
      </c>
      <c r="AN5453" s="15"/>
      <c r="AO5453" s="166"/>
      <c r="AP5453" s="5">
        <f t="shared" si="86"/>
        <v>0</v>
      </c>
      <c r="AQ5453" s="16"/>
      <c r="AR5453" s="205">
        <v>1</v>
      </c>
      <c r="AS5453" s="16"/>
      <c r="AT5453" s="16"/>
      <c r="AU5453" s="16"/>
      <c r="AV5453" s="16"/>
      <c r="AW5453" s="16"/>
      <c r="AX5453" s="16"/>
    </row>
    <row r="5454" spans="1:50" customFormat="1" ht="15.75" hidden="1" customHeight="1" x14ac:dyDescent="0.2">
      <c r="A5454" s="7" t="s">
        <v>9880</v>
      </c>
      <c r="B5454" s="1" t="s">
        <v>9881</v>
      </c>
      <c r="C5454" s="85" t="s">
        <v>7939</v>
      </c>
      <c r="D5454" s="85" t="s">
        <v>13090</v>
      </c>
      <c r="E5454" s="202" t="s">
        <v>154</v>
      </c>
      <c r="F5454" s="85" t="s">
        <v>55</v>
      </c>
      <c r="G5454" s="85" t="s">
        <v>57</v>
      </c>
      <c r="H5454" s="85" t="s">
        <v>20690</v>
      </c>
      <c r="I5454" s="3" t="s">
        <v>4564</v>
      </c>
      <c r="J5454" s="85" t="s">
        <v>124</v>
      </c>
      <c r="K5454" s="7" t="s">
        <v>4587</v>
      </c>
      <c r="L5454" s="7"/>
      <c r="M5454" s="7"/>
      <c r="N5454" s="2" t="s">
        <v>9882</v>
      </c>
      <c r="O5454" s="87">
        <v>0</v>
      </c>
      <c r="P5454" s="87">
        <v>0</v>
      </c>
      <c r="Q5454" s="87">
        <v>0</v>
      </c>
      <c r="R5454" s="87">
        <v>0</v>
      </c>
      <c r="S5454" s="87"/>
      <c r="T5454" s="87"/>
      <c r="U5454" s="85" t="s">
        <v>112</v>
      </c>
      <c r="V5454" s="179"/>
      <c r="W5454" s="7"/>
      <c r="X5454" s="7"/>
      <c r="Y5454" s="7"/>
      <c r="Z5454" s="210">
        <v>100508</v>
      </c>
      <c r="AA5454" s="11"/>
      <c r="AB5454" s="123" t="s">
        <v>7939</v>
      </c>
      <c r="AC5454" s="124"/>
      <c r="AD5454" s="80"/>
      <c r="AE5454" s="80"/>
      <c r="AF5454" s="191">
        <v>44106</v>
      </c>
      <c r="AG5454" s="80"/>
      <c r="AH5454" s="2" t="s">
        <v>8024</v>
      </c>
      <c r="AI5454" s="80" t="s">
        <v>6</v>
      </c>
      <c r="AJ5454" s="80"/>
      <c r="AK5454" s="7"/>
      <c r="AL5454" s="85"/>
      <c r="AM5454" s="151" t="s">
        <v>19998</v>
      </c>
      <c r="AN5454" s="16"/>
      <c r="AO5454" s="166"/>
      <c r="AP5454" s="5">
        <f t="shared" si="86"/>
        <v>0</v>
      </c>
      <c r="AQ5454" s="16"/>
      <c r="AR5454" s="205">
        <v>1</v>
      </c>
      <c r="AS5454" s="16"/>
      <c r="AT5454" s="16"/>
      <c r="AU5454" s="16"/>
      <c r="AV5454" s="16"/>
      <c r="AW5454" s="16"/>
      <c r="AX5454" s="16"/>
    </row>
    <row r="5455" spans="1:50" customFormat="1" ht="15.75" hidden="1" customHeight="1" x14ac:dyDescent="0.2">
      <c r="A5455" s="7" t="s">
        <v>9883</v>
      </c>
      <c r="B5455" s="1" t="s">
        <v>28971</v>
      </c>
      <c r="C5455" s="85" t="s">
        <v>7939</v>
      </c>
      <c r="D5455" s="85" t="s">
        <v>13090</v>
      </c>
      <c r="E5455" s="202" t="s">
        <v>154</v>
      </c>
      <c r="F5455" s="85" t="s">
        <v>34</v>
      </c>
      <c r="G5455" s="85" t="s">
        <v>38</v>
      </c>
      <c r="H5455" s="85" t="s">
        <v>20690</v>
      </c>
      <c r="I5455" s="3" t="s">
        <v>8095</v>
      </c>
      <c r="J5455" s="85" t="s">
        <v>124</v>
      </c>
      <c r="K5455" s="7" t="s">
        <v>4412</v>
      </c>
      <c r="L5455" s="7"/>
      <c r="M5455" s="7"/>
      <c r="N5455" s="2" t="s">
        <v>7950</v>
      </c>
      <c r="O5455" s="87">
        <v>0</v>
      </c>
      <c r="P5455" s="87">
        <v>0</v>
      </c>
      <c r="Q5455" s="87">
        <v>0</v>
      </c>
      <c r="R5455" s="87">
        <v>0</v>
      </c>
      <c r="S5455" s="87"/>
      <c r="T5455" s="87"/>
      <c r="U5455" s="85" t="s">
        <v>112</v>
      </c>
      <c r="V5455" s="179"/>
      <c r="W5455" s="7"/>
      <c r="X5455" s="7"/>
      <c r="Y5455" s="7"/>
      <c r="Z5455" s="210">
        <v>126168</v>
      </c>
      <c r="AA5455" s="11"/>
      <c r="AB5455" s="123" t="s">
        <v>7939</v>
      </c>
      <c r="AC5455" s="124"/>
      <c r="AD5455" s="80"/>
      <c r="AE5455" s="80"/>
      <c r="AF5455" s="191">
        <v>44649</v>
      </c>
      <c r="AG5455" s="41"/>
      <c r="AH5455" s="2" t="s">
        <v>7952</v>
      </c>
      <c r="AI5455" s="80" t="s">
        <v>6</v>
      </c>
      <c r="AJ5455" s="80"/>
      <c r="AK5455" s="4"/>
      <c r="AL5455" s="85"/>
      <c r="AM5455" s="151" t="s">
        <v>19998</v>
      </c>
      <c r="AN5455" s="16"/>
      <c r="AO5455" s="166"/>
      <c r="AP5455" s="5">
        <f t="shared" si="86"/>
        <v>0</v>
      </c>
      <c r="AQ5455" s="16"/>
      <c r="AR5455" s="205">
        <v>1</v>
      </c>
      <c r="AS5455" s="16"/>
      <c r="AT5455" s="16"/>
      <c r="AU5455" s="16"/>
      <c r="AV5455" s="16"/>
      <c r="AW5455" s="16"/>
      <c r="AX5455" s="16"/>
    </row>
    <row r="5456" spans="1:50" customFormat="1" ht="15.75" hidden="1" customHeight="1" x14ac:dyDescent="0.2">
      <c r="A5456" s="7" t="s">
        <v>9884</v>
      </c>
      <c r="B5456" s="3" t="s">
        <v>9885</v>
      </c>
      <c r="C5456" s="85" t="s">
        <v>7939</v>
      </c>
      <c r="D5456" s="85" t="s">
        <v>13090</v>
      </c>
      <c r="E5456" s="202" t="s">
        <v>154</v>
      </c>
      <c r="F5456" s="85" t="s">
        <v>14</v>
      </c>
      <c r="G5456" s="85" t="s">
        <v>17</v>
      </c>
      <c r="H5456" s="85" t="s">
        <v>20690</v>
      </c>
      <c r="I5456" s="3" t="s">
        <v>9452</v>
      </c>
      <c r="J5456" s="85" t="s">
        <v>124</v>
      </c>
      <c r="K5456" s="7" t="s">
        <v>125</v>
      </c>
      <c r="L5456" s="3"/>
      <c r="M5456" s="3"/>
      <c r="N5456" s="41" t="s">
        <v>9886</v>
      </c>
      <c r="O5456" s="87">
        <v>279</v>
      </c>
      <c r="P5456" s="87">
        <v>279</v>
      </c>
      <c r="Q5456" s="87">
        <v>0</v>
      </c>
      <c r="R5456" s="87">
        <v>0</v>
      </c>
      <c r="S5456" s="87"/>
      <c r="T5456" s="87"/>
      <c r="U5456" s="85">
        <v>2007</v>
      </c>
      <c r="V5456" s="179"/>
      <c r="W5456" s="7"/>
      <c r="X5456" s="3"/>
      <c r="Y5456" s="3"/>
      <c r="Z5456" s="146">
        <v>17918</v>
      </c>
      <c r="AA5456" s="11"/>
      <c r="AB5456" s="123" t="s">
        <v>7939</v>
      </c>
      <c r="AC5456" s="124"/>
      <c r="AD5456" s="41"/>
      <c r="AE5456" s="41"/>
      <c r="AF5456" s="191">
        <v>39890</v>
      </c>
      <c r="AG5456" s="41"/>
      <c r="AH5456" s="41" t="s">
        <v>8189</v>
      </c>
      <c r="AI5456" s="80" t="s">
        <v>6</v>
      </c>
      <c r="AJ5456" s="41"/>
      <c r="AK5456" s="4"/>
      <c r="AL5456" s="85"/>
      <c r="AM5456" s="151" t="s">
        <v>19998</v>
      </c>
      <c r="AN5456" s="15"/>
      <c r="AO5456" s="166"/>
      <c r="AP5456" s="5">
        <f t="shared" si="86"/>
        <v>0</v>
      </c>
      <c r="AQ5456" s="16"/>
      <c r="AR5456" s="205">
        <v>1</v>
      </c>
      <c r="AS5456" s="16"/>
      <c r="AT5456" s="16"/>
      <c r="AU5456" s="16"/>
      <c r="AV5456" s="16"/>
      <c r="AW5456" s="16"/>
      <c r="AX5456" s="16"/>
    </row>
    <row r="5457" spans="1:50" customFormat="1" ht="15.75" hidden="1" customHeight="1" x14ac:dyDescent="0.2">
      <c r="A5457" s="7" t="s">
        <v>9887</v>
      </c>
      <c r="B5457" s="3" t="s">
        <v>13173</v>
      </c>
      <c r="C5457" s="85" t="s">
        <v>7939</v>
      </c>
      <c r="D5457" s="85" t="s">
        <v>13090</v>
      </c>
      <c r="E5457" s="202" t="s">
        <v>154</v>
      </c>
      <c r="F5457" s="85" t="s">
        <v>55</v>
      </c>
      <c r="G5457" s="85" t="s">
        <v>57</v>
      </c>
      <c r="H5457" s="85" t="s">
        <v>20690</v>
      </c>
      <c r="I5457" s="3" t="s">
        <v>7970</v>
      </c>
      <c r="J5457" s="85" t="s">
        <v>124</v>
      </c>
      <c r="K5457" s="7" t="s">
        <v>125</v>
      </c>
      <c r="L5457" s="3"/>
      <c r="M5457" s="3"/>
      <c r="N5457" s="41" t="s">
        <v>13174</v>
      </c>
      <c r="O5457" s="87">
        <v>5222</v>
      </c>
      <c r="P5457" s="87">
        <v>5222</v>
      </c>
      <c r="Q5457" s="87">
        <v>0</v>
      </c>
      <c r="R5457" s="87">
        <v>0</v>
      </c>
      <c r="S5457" s="87"/>
      <c r="T5457" s="87"/>
      <c r="U5457" s="85">
        <v>2007</v>
      </c>
      <c r="V5457" s="179"/>
      <c r="W5457" s="7"/>
      <c r="X5457" s="3"/>
      <c r="Y5457" s="3"/>
      <c r="Z5457" s="146">
        <v>13138</v>
      </c>
      <c r="AA5457" s="11"/>
      <c r="AB5457" s="123" t="s">
        <v>7939</v>
      </c>
      <c r="AC5457" s="124"/>
      <c r="AD5457" s="41"/>
      <c r="AE5457" s="41"/>
      <c r="AF5457" s="191">
        <v>43927</v>
      </c>
      <c r="AG5457" s="41"/>
      <c r="AH5457" s="41" t="s">
        <v>8024</v>
      </c>
      <c r="AI5457" s="80" t="s">
        <v>6</v>
      </c>
      <c r="AJ5457" s="41"/>
      <c r="AK5457" s="3"/>
      <c r="AL5457" s="85"/>
      <c r="AM5457" s="151" t="s">
        <v>19998</v>
      </c>
      <c r="AN5457" s="15"/>
      <c r="AO5457" s="166"/>
      <c r="AP5457" s="5">
        <f t="shared" si="86"/>
        <v>0</v>
      </c>
      <c r="AQ5457" s="16"/>
      <c r="AR5457" s="205">
        <v>1</v>
      </c>
      <c r="AS5457" s="16"/>
      <c r="AT5457" s="16"/>
      <c r="AU5457" s="16"/>
      <c r="AV5457" s="16"/>
      <c r="AW5457" s="16"/>
      <c r="AX5457" s="16"/>
    </row>
    <row r="5458" spans="1:50" customFormat="1" ht="15.75" hidden="1" customHeight="1" x14ac:dyDescent="0.2">
      <c r="A5458" s="7" t="s">
        <v>9888</v>
      </c>
      <c r="B5458" s="1" t="s">
        <v>9889</v>
      </c>
      <c r="C5458" s="85" t="s">
        <v>7939</v>
      </c>
      <c r="D5458" s="85" t="s">
        <v>13090</v>
      </c>
      <c r="E5458" s="202" t="s">
        <v>154</v>
      </c>
      <c r="F5458" s="85" t="s">
        <v>55</v>
      </c>
      <c r="G5458" s="85" t="s">
        <v>57</v>
      </c>
      <c r="H5458" s="85" t="s">
        <v>20690</v>
      </c>
      <c r="I5458" s="3" t="s">
        <v>7970</v>
      </c>
      <c r="J5458" s="85" t="s">
        <v>4435</v>
      </c>
      <c r="K5458" s="7" t="s">
        <v>3838</v>
      </c>
      <c r="L5458" s="7"/>
      <c r="M5458" s="7"/>
      <c r="N5458" s="2" t="s">
        <v>9890</v>
      </c>
      <c r="O5458" s="87">
        <v>117238</v>
      </c>
      <c r="P5458" s="87">
        <v>10</v>
      </c>
      <c r="Q5458" s="87">
        <v>117228</v>
      </c>
      <c r="R5458" s="87">
        <v>0</v>
      </c>
      <c r="S5458" s="87"/>
      <c r="T5458" s="87"/>
      <c r="U5458" s="85">
        <v>2019</v>
      </c>
      <c r="V5458" s="179"/>
      <c r="W5458" s="7"/>
      <c r="X5458" s="7"/>
      <c r="Y5458" s="7"/>
      <c r="Z5458" s="210">
        <v>38464</v>
      </c>
      <c r="AA5458" s="11"/>
      <c r="AB5458" s="123" t="s">
        <v>7939</v>
      </c>
      <c r="AC5458" s="124"/>
      <c r="AD5458" s="80"/>
      <c r="AE5458" s="80"/>
      <c r="AF5458" s="191">
        <v>44252</v>
      </c>
      <c r="AG5458" s="80"/>
      <c r="AH5458" s="2" t="s">
        <v>8024</v>
      </c>
      <c r="AI5458" s="80" t="s">
        <v>6</v>
      </c>
      <c r="AJ5458" s="80"/>
      <c r="AK5458" s="7"/>
      <c r="AL5458" s="85"/>
      <c r="AM5458" s="151" t="s">
        <v>19998</v>
      </c>
      <c r="AN5458" s="16"/>
      <c r="AO5458" s="166"/>
      <c r="AP5458" s="5">
        <f t="shared" si="86"/>
        <v>0</v>
      </c>
      <c r="AQ5458" s="16"/>
      <c r="AR5458" s="205">
        <v>1</v>
      </c>
      <c r="AS5458" s="16"/>
      <c r="AT5458" s="16"/>
      <c r="AU5458" s="16"/>
      <c r="AV5458" s="16"/>
      <c r="AW5458" s="16"/>
      <c r="AX5458" s="16"/>
    </row>
    <row r="5459" spans="1:50" customFormat="1" ht="15.75" hidden="1" customHeight="1" x14ac:dyDescent="0.2">
      <c r="A5459" s="7" t="s">
        <v>9891</v>
      </c>
      <c r="B5459" s="1" t="s">
        <v>9892</v>
      </c>
      <c r="C5459" s="85" t="s">
        <v>7939</v>
      </c>
      <c r="D5459" s="85" t="s">
        <v>13090</v>
      </c>
      <c r="E5459" s="202" t="s">
        <v>8031</v>
      </c>
      <c r="F5459" s="85" t="s">
        <v>55</v>
      </c>
      <c r="G5459" s="89" t="s">
        <v>63</v>
      </c>
      <c r="H5459" s="85" t="s">
        <v>20690</v>
      </c>
      <c r="I5459" s="3" t="s">
        <v>4564</v>
      </c>
      <c r="J5459" s="85" t="s">
        <v>105</v>
      </c>
      <c r="K5459" s="7" t="s">
        <v>102</v>
      </c>
      <c r="L5459" s="9" t="s">
        <v>2030</v>
      </c>
      <c r="M5459" s="7"/>
      <c r="N5459" s="2" t="s">
        <v>9783</v>
      </c>
      <c r="O5459" s="87">
        <v>0</v>
      </c>
      <c r="P5459" s="87">
        <v>0</v>
      </c>
      <c r="Q5459" s="87">
        <v>0</v>
      </c>
      <c r="R5459" s="87">
        <v>0</v>
      </c>
      <c r="S5459" s="87"/>
      <c r="T5459" s="87"/>
      <c r="U5459" s="85" t="s">
        <v>112</v>
      </c>
      <c r="V5459" s="179"/>
      <c r="W5459" s="7"/>
      <c r="X5459" s="7"/>
      <c r="Y5459" s="7"/>
      <c r="Z5459" s="210">
        <v>747057</v>
      </c>
      <c r="AA5459" s="11"/>
      <c r="AB5459" s="123" t="s">
        <v>7939</v>
      </c>
      <c r="AC5459" s="124"/>
      <c r="AD5459" s="80"/>
      <c r="AE5459" s="80"/>
      <c r="AF5459" s="191"/>
      <c r="AG5459" s="80"/>
      <c r="AH5459" s="2" t="s">
        <v>8024</v>
      </c>
      <c r="AI5459" s="80" t="s">
        <v>6</v>
      </c>
      <c r="AJ5459" s="80"/>
      <c r="AK5459" s="7"/>
      <c r="AL5459" s="85"/>
      <c r="AM5459" s="151" t="s">
        <v>19998</v>
      </c>
      <c r="AN5459" s="16"/>
      <c r="AO5459" s="166"/>
      <c r="AP5459" s="5">
        <f t="shared" si="86"/>
        <v>0</v>
      </c>
      <c r="AQ5459" s="16"/>
      <c r="AR5459" s="205">
        <v>1</v>
      </c>
      <c r="AS5459" s="16"/>
      <c r="AT5459" s="16"/>
      <c r="AU5459" s="16"/>
      <c r="AV5459" s="16"/>
      <c r="AW5459" s="16"/>
      <c r="AX5459" s="16"/>
    </row>
    <row r="5460" spans="1:50" customFormat="1" ht="15.75" hidden="1" customHeight="1" x14ac:dyDescent="0.2">
      <c r="A5460" s="7" t="s">
        <v>9893</v>
      </c>
      <c r="B5460" s="3" t="s">
        <v>13175</v>
      </c>
      <c r="C5460" s="85" t="s">
        <v>7939</v>
      </c>
      <c r="D5460" s="85" t="s">
        <v>13090</v>
      </c>
      <c r="E5460" s="202" t="s">
        <v>154</v>
      </c>
      <c r="F5460" s="85" t="s">
        <v>40</v>
      </c>
      <c r="G5460" s="85" t="s">
        <v>43</v>
      </c>
      <c r="H5460" s="85" t="s">
        <v>20690</v>
      </c>
      <c r="I5460" s="3" t="s">
        <v>8209</v>
      </c>
      <c r="J5460" s="85" t="s">
        <v>105</v>
      </c>
      <c r="K5460" s="7" t="s">
        <v>1221</v>
      </c>
      <c r="L5460" s="3"/>
      <c r="M5460" s="3"/>
      <c r="N5460" s="41" t="s">
        <v>7950</v>
      </c>
      <c r="O5460" s="87">
        <v>99912</v>
      </c>
      <c r="P5460" s="87">
        <v>32623</v>
      </c>
      <c r="Q5460" s="87">
        <v>67289</v>
      </c>
      <c r="R5460" s="87">
        <v>0</v>
      </c>
      <c r="S5460" s="87"/>
      <c r="T5460" s="87"/>
      <c r="U5460" s="85">
        <v>2017</v>
      </c>
      <c r="V5460" s="179"/>
      <c r="W5460" s="7"/>
      <c r="X5460" s="3"/>
      <c r="Y5460" s="3"/>
      <c r="Z5460" s="146">
        <v>40089</v>
      </c>
      <c r="AA5460" s="11"/>
      <c r="AB5460" s="123" t="s">
        <v>7939</v>
      </c>
      <c r="AC5460" s="124"/>
      <c r="AD5460" s="41"/>
      <c r="AE5460" s="41"/>
      <c r="AF5460" s="191">
        <v>43927</v>
      </c>
      <c r="AG5460" s="41"/>
      <c r="AH5460" s="41" t="s">
        <v>8211</v>
      </c>
      <c r="AI5460" s="80" t="s">
        <v>6</v>
      </c>
      <c r="AJ5460" s="41"/>
      <c r="AK5460" s="4"/>
      <c r="AL5460" s="85"/>
      <c r="AM5460" s="151" t="s">
        <v>19998</v>
      </c>
      <c r="AN5460" s="15"/>
      <c r="AO5460" s="166"/>
      <c r="AP5460" s="5">
        <f t="shared" si="86"/>
        <v>0</v>
      </c>
      <c r="AQ5460" s="16"/>
      <c r="AR5460" s="205">
        <v>1</v>
      </c>
      <c r="AS5460" s="16"/>
      <c r="AT5460" s="16"/>
      <c r="AU5460" s="16"/>
      <c r="AV5460" s="16"/>
      <c r="AW5460" s="16"/>
      <c r="AX5460" s="16"/>
    </row>
    <row r="5461" spans="1:50" customFormat="1" ht="15.75" hidden="1" customHeight="1" x14ac:dyDescent="0.2">
      <c r="A5461" s="7" t="s">
        <v>9894</v>
      </c>
      <c r="B5461" s="3" t="s">
        <v>13176</v>
      </c>
      <c r="C5461" s="85" t="s">
        <v>7939</v>
      </c>
      <c r="D5461" s="85" t="s">
        <v>13090</v>
      </c>
      <c r="E5461" s="202" t="s">
        <v>154</v>
      </c>
      <c r="F5461" s="85" t="s">
        <v>55</v>
      </c>
      <c r="G5461" s="85" t="s">
        <v>15355</v>
      </c>
      <c r="H5461" s="85" t="s">
        <v>20690</v>
      </c>
      <c r="I5461" s="3" t="s">
        <v>7579</v>
      </c>
      <c r="J5461" s="85" t="s">
        <v>124</v>
      </c>
      <c r="K5461" s="7" t="s">
        <v>125</v>
      </c>
      <c r="L5461" s="3"/>
      <c r="M5461" s="3"/>
      <c r="N5461" s="41" t="s">
        <v>9895</v>
      </c>
      <c r="O5461" s="87">
        <v>253465</v>
      </c>
      <c r="P5461" s="87">
        <v>30045</v>
      </c>
      <c r="Q5461" s="87">
        <v>223420</v>
      </c>
      <c r="R5461" s="87">
        <v>0</v>
      </c>
      <c r="S5461" s="87"/>
      <c r="T5461" s="87"/>
      <c r="U5461" s="85">
        <v>2017</v>
      </c>
      <c r="V5461" s="179"/>
      <c r="W5461" s="7"/>
      <c r="X5461" s="3"/>
      <c r="Y5461" s="3"/>
      <c r="Z5461" s="146">
        <v>58519</v>
      </c>
      <c r="AA5461" s="11"/>
      <c r="AB5461" s="123" t="s">
        <v>7939</v>
      </c>
      <c r="AC5461" s="124"/>
      <c r="AD5461" s="41"/>
      <c r="AE5461" s="41"/>
      <c r="AF5461" s="191">
        <v>43535</v>
      </c>
      <c r="AG5461" s="41"/>
      <c r="AH5461" s="41" t="s">
        <v>8024</v>
      </c>
      <c r="AI5461" s="80" t="s">
        <v>6</v>
      </c>
      <c r="AJ5461" s="41"/>
      <c r="AK5461" s="3"/>
      <c r="AL5461" s="85"/>
      <c r="AM5461" s="151" t="s">
        <v>19998</v>
      </c>
      <c r="AN5461" s="15"/>
      <c r="AO5461" s="166"/>
      <c r="AP5461" s="5">
        <f t="shared" si="86"/>
        <v>0</v>
      </c>
      <c r="AQ5461" s="16"/>
      <c r="AR5461" s="205">
        <v>1</v>
      </c>
      <c r="AS5461" s="16"/>
      <c r="AT5461" s="16"/>
      <c r="AU5461" s="16"/>
      <c r="AV5461" s="16"/>
      <c r="AW5461" s="16"/>
      <c r="AX5461" s="16"/>
    </row>
    <row r="5462" spans="1:50" customFormat="1" ht="15.75" hidden="1" customHeight="1" x14ac:dyDescent="0.2">
      <c r="A5462" s="7" t="s">
        <v>9896</v>
      </c>
      <c r="B5462" s="3" t="s">
        <v>9897</v>
      </c>
      <c r="C5462" s="85" t="s">
        <v>7939</v>
      </c>
      <c r="D5462" s="85" t="s">
        <v>13090</v>
      </c>
      <c r="E5462" s="202" t="s">
        <v>154</v>
      </c>
      <c r="F5462" s="85" t="s">
        <v>55</v>
      </c>
      <c r="G5462" s="85" t="s">
        <v>59</v>
      </c>
      <c r="H5462" s="85" t="s">
        <v>20690</v>
      </c>
      <c r="I5462" s="3" t="s">
        <v>4564</v>
      </c>
      <c r="J5462" s="85" t="s">
        <v>4435</v>
      </c>
      <c r="K5462" s="7" t="s">
        <v>3838</v>
      </c>
      <c r="L5462" s="3"/>
      <c r="M5462" s="3"/>
      <c r="N5462" s="41" t="s">
        <v>24846</v>
      </c>
      <c r="O5462" s="87">
        <v>6936608</v>
      </c>
      <c r="P5462" s="87">
        <v>5008013</v>
      </c>
      <c r="Q5462" s="87">
        <v>1928595</v>
      </c>
      <c r="R5462" s="87">
        <v>0</v>
      </c>
      <c r="S5462" s="87"/>
      <c r="T5462" s="87"/>
      <c r="U5462" s="85">
        <v>2017</v>
      </c>
      <c r="V5462" s="179"/>
      <c r="W5462" s="7"/>
      <c r="X5462" s="3"/>
      <c r="Y5462" s="3"/>
      <c r="Z5462" s="211">
        <v>4354646</v>
      </c>
      <c r="AA5462" s="11"/>
      <c r="AB5462" s="123" t="s">
        <v>7939</v>
      </c>
      <c r="AC5462" s="124"/>
      <c r="AD5462" s="41"/>
      <c r="AE5462" s="41"/>
      <c r="AF5462" s="191">
        <v>43367</v>
      </c>
      <c r="AG5462" s="41"/>
      <c r="AH5462" s="41" t="s">
        <v>8024</v>
      </c>
      <c r="AI5462" s="80" t="s">
        <v>6</v>
      </c>
      <c r="AJ5462" s="41"/>
      <c r="AK5462" s="3"/>
      <c r="AL5462" s="85"/>
      <c r="AM5462" s="151" t="s">
        <v>19998</v>
      </c>
      <c r="AN5462" s="15"/>
      <c r="AO5462" s="166"/>
      <c r="AP5462" s="5">
        <f t="shared" si="86"/>
        <v>0</v>
      </c>
      <c r="AQ5462" s="16"/>
      <c r="AR5462" s="205">
        <v>1</v>
      </c>
      <c r="AS5462" s="16"/>
      <c r="AT5462" s="16"/>
      <c r="AU5462" s="16"/>
      <c r="AV5462" s="16"/>
      <c r="AW5462" s="16"/>
      <c r="AX5462" s="16"/>
    </row>
    <row r="5463" spans="1:50" customFormat="1" ht="15.75" hidden="1" customHeight="1" x14ac:dyDescent="0.2">
      <c r="A5463" s="7" t="s">
        <v>9898</v>
      </c>
      <c r="B5463" s="1" t="s">
        <v>9899</v>
      </c>
      <c r="C5463" s="85" t="s">
        <v>7939</v>
      </c>
      <c r="D5463" s="85" t="s">
        <v>13090</v>
      </c>
      <c r="E5463" s="202" t="s">
        <v>7951</v>
      </c>
      <c r="F5463" s="85" t="s">
        <v>34</v>
      </c>
      <c r="G5463" s="85" t="s">
        <v>38</v>
      </c>
      <c r="H5463" s="85" t="s">
        <v>20690</v>
      </c>
      <c r="I5463" s="3" t="s">
        <v>8165</v>
      </c>
      <c r="J5463" s="85" t="s">
        <v>124</v>
      </c>
      <c r="K5463" s="7" t="s">
        <v>4587</v>
      </c>
      <c r="L5463" s="7"/>
      <c r="M5463" s="7"/>
      <c r="N5463" s="2" t="s">
        <v>16646</v>
      </c>
      <c r="O5463" s="87">
        <v>0</v>
      </c>
      <c r="P5463" s="87">
        <v>0</v>
      </c>
      <c r="Q5463" s="87">
        <v>0</v>
      </c>
      <c r="R5463" s="87">
        <v>0</v>
      </c>
      <c r="S5463" s="87"/>
      <c r="T5463" s="87"/>
      <c r="U5463" s="85" t="s">
        <v>112</v>
      </c>
      <c r="V5463" s="179"/>
      <c r="W5463" s="7"/>
      <c r="X5463" s="7"/>
      <c r="Y5463" s="7"/>
      <c r="Z5463" s="210">
        <v>187240</v>
      </c>
      <c r="AA5463" s="11"/>
      <c r="AB5463" s="123" t="s">
        <v>7939</v>
      </c>
      <c r="AC5463" s="124"/>
      <c r="AD5463" s="80"/>
      <c r="AE5463" s="80"/>
      <c r="AF5463" s="191"/>
      <c r="AG5463" s="41"/>
      <c r="AH5463" s="2" t="s">
        <v>7952</v>
      </c>
      <c r="AI5463" s="80" t="s">
        <v>6</v>
      </c>
      <c r="AJ5463" s="80"/>
      <c r="AK5463" s="4"/>
      <c r="AL5463" s="85"/>
      <c r="AM5463" s="151" t="s">
        <v>19998</v>
      </c>
      <c r="AN5463" s="16"/>
      <c r="AO5463" s="166"/>
      <c r="AP5463" s="5">
        <f t="shared" si="86"/>
        <v>0</v>
      </c>
      <c r="AQ5463" s="16"/>
      <c r="AR5463" s="205">
        <v>1</v>
      </c>
      <c r="AS5463" s="16"/>
      <c r="AT5463" s="16"/>
      <c r="AU5463" s="16"/>
      <c r="AV5463" s="16"/>
      <c r="AW5463" s="16"/>
      <c r="AX5463" s="16"/>
    </row>
    <row r="5464" spans="1:50" customFormat="1" ht="15.75" hidden="1" customHeight="1" x14ac:dyDescent="0.2">
      <c r="A5464" s="7" t="s">
        <v>9900</v>
      </c>
      <c r="B5464" s="3" t="s">
        <v>9901</v>
      </c>
      <c r="C5464" s="85" t="s">
        <v>7939</v>
      </c>
      <c r="D5464" s="85" t="s">
        <v>13090</v>
      </c>
      <c r="E5464" s="202" t="s">
        <v>154</v>
      </c>
      <c r="F5464" s="85" t="s">
        <v>55</v>
      </c>
      <c r="G5464" s="85" t="s">
        <v>15355</v>
      </c>
      <c r="H5464" s="85" t="s">
        <v>20690</v>
      </c>
      <c r="I5464" s="3" t="s">
        <v>7579</v>
      </c>
      <c r="J5464" s="85" t="s">
        <v>4435</v>
      </c>
      <c r="K5464" s="7" t="s">
        <v>3838</v>
      </c>
      <c r="L5464" s="3"/>
      <c r="M5464" s="3"/>
      <c r="N5464" s="41" t="s">
        <v>9902</v>
      </c>
      <c r="O5464" s="87">
        <v>31731</v>
      </c>
      <c r="P5464" s="87">
        <v>31731</v>
      </c>
      <c r="Q5464" s="87">
        <v>0</v>
      </c>
      <c r="R5464" s="87">
        <v>0</v>
      </c>
      <c r="S5464" s="87"/>
      <c r="T5464" s="87"/>
      <c r="U5464" s="85">
        <v>2016</v>
      </c>
      <c r="V5464" s="179"/>
      <c r="W5464" s="7"/>
      <c r="X5464" s="3"/>
      <c r="Y5464" s="3"/>
      <c r="Z5464" s="146">
        <v>43938</v>
      </c>
      <c r="AA5464" s="11"/>
      <c r="AB5464" s="123" t="s">
        <v>7939</v>
      </c>
      <c r="AC5464" s="124"/>
      <c r="AD5464" s="41"/>
      <c r="AE5464" s="41"/>
      <c r="AF5464" s="191">
        <v>43388</v>
      </c>
      <c r="AG5464" s="41"/>
      <c r="AH5464" s="41" t="s">
        <v>8024</v>
      </c>
      <c r="AI5464" s="80" t="s">
        <v>6</v>
      </c>
      <c r="AJ5464" s="41"/>
      <c r="AK5464" s="3"/>
      <c r="AL5464" s="85"/>
      <c r="AM5464" s="151" t="s">
        <v>19998</v>
      </c>
      <c r="AN5464" s="15"/>
      <c r="AO5464" s="166"/>
      <c r="AP5464" s="5">
        <f t="shared" si="86"/>
        <v>0</v>
      </c>
      <c r="AQ5464" s="16"/>
      <c r="AR5464" s="205">
        <v>1</v>
      </c>
      <c r="AS5464" s="16"/>
      <c r="AT5464" s="16"/>
      <c r="AU5464" s="16"/>
      <c r="AV5464" s="16"/>
      <c r="AW5464" s="16"/>
      <c r="AX5464" s="16"/>
    </row>
    <row r="5465" spans="1:50" customFormat="1" ht="15.75" hidden="1" customHeight="1" x14ac:dyDescent="0.2">
      <c r="A5465" s="7" t="s">
        <v>9903</v>
      </c>
      <c r="B5465" s="1" t="s">
        <v>9904</v>
      </c>
      <c r="C5465" s="85" t="s">
        <v>7939</v>
      </c>
      <c r="D5465" s="85" t="s">
        <v>13090</v>
      </c>
      <c r="E5465" s="202" t="s">
        <v>8031</v>
      </c>
      <c r="F5465" s="85" t="s">
        <v>55</v>
      </c>
      <c r="G5465" s="85" t="s">
        <v>63</v>
      </c>
      <c r="H5465" s="85" t="s">
        <v>20690</v>
      </c>
      <c r="I5465" s="3" t="s">
        <v>4564</v>
      </c>
      <c r="J5465" s="85" t="s">
        <v>105</v>
      </c>
      <c r="K5465" s="7" t="s">
        <v>102</v>
      </c>
      <c r="L5465" s="9" t="s">
        <v>318</v>
      </c>
      <c r="M5465" s="7"/>
      <c r="N5465" s="2" t="s">
        <v>9783</v>
      </c>
      <c r="O5465" s="87">
        <v>0</v>
      </c>
      <c r="P5465" s="87">
        <v>0</v>
      </c>
      <c r="Q5465" s="87">
        <v>0</v>
      </c>
      <c r="R5465" s="87">
        <v>0</v>
      </c>
      <c r="S5465" s="87"/>
      <c r="T5465" s="87"/>
      <c r="U5465" s="85" t="s">
        <v>112</v>
      </c>
      <c r="V5465" s="179"/>
      <c r="W5465" s="7"/>
      <c r="X5465" s="7"/>
      <c r="Y5465" s="7"/>
      <c r="Z5465" s="210">
        <v>675077</v>
      </c>
      <c r="AA5465" s="11"/>
      <c r="AB5465" s="123" t="s">
        <v>7939</v>
      </c>
      <c r="AC5465" s="124"/>
      <c r="AD5465" s="80"/>
      <c r="AE5465" s="80"/>
      <c r="AF5465" s="191"/>
      <c r="AG5465" s="80"/>
      <c r="AH5465" s="2" t="s">
        <v>8024</v>
      </c>
      <c r="AI5465" s="80" t="s">
        <v>6</v>
      </c>
      <c r="AJ5465" s="80"/>
      <c r="AK5465" s="7"/>
      <c r="AL5465" s="85"/>
      <c r="AM5465" s="151" t="s">
        <v>19998</v>
      </c>
      <c r="AN5465" s="16"/>
      <c r="AO5465" s="166"/>
      <c r="AP5465" s="5">
        <f t="shared" si="86"/>
        <v>0</v>
      </c>
      <c r="AQ5465" s="16"/>
      <c r="AR5465" s="205">
        <v>1</v>
      </c>
      <c r="AS5465" s="16"/>
      <c r="AT5465" s="16"/>
      <c r="AU5465" s="16"/>
      <c r="AV5465" s="16"/>
      <c r="AW5465" s="16"/>
      <c r="AX5465" s="16"/>
    </row>
    <row r="5466" spans="1:50" customFormat="1" ht="15.75" hidden="1" customHeight="1" x14ac:dyDescent="0.2">
      <c r="A5466" s="7" t="s">
        <v>9905</v>
      </c>
      <c r="B5466" s="3" t="s">
        <v>9906</v>
      </c>
      <c r="C5466" s="85" t="s">
        <v>7939</v>
      </c>
      <c r="D5466" s="85" t="s">
        <v>13090</v>
      </c>
      <c r="E5466" s="202" t="s">
        <v>154</v>
      </c>
      <c r="F5466" s="85" t="s">
        <v>40</v>
      </c>
      <c r="G5466" s="85" t="s">
        <v>43</v>
      </c>
      <c r="H5466" s="85" t="s">
        <v>20690</v>
      </c>
      <c r="I5466" s="3" t="s">
        <v>8209</v>
      </c>
      <c r="J5466" s="85" t="s">
        <v>4447</v>
      </c>
      <c r="K5466" s="7" t="s">
        <v>4448</v>
      </c>
      <c r="L5466" s="3"/>
      <c r="M5466" s="3"/>
      <c r="N5466" s="41" t="s">
        <v>9907</v>
      </c>
      <c r="O5466" s="87">
        <v>2005917</v>
      </c>
      <c r="P5466" s="87">
        <v>1846891</v>
      </c>
      <c r="Q5466" s="87">
        <v>159026</v>
      </c>
      <c r="R5466" s="87">
        <v>0</v>
      </c>
      <c r="S5466" s="87"/>
      <c r="T5466" s="87"/>
      <c r="U5466" s="85">
        <v>2004</v>
      </c>
      <c r="V5466" s="179"/>
      <c r="W5466" s="7"/>
      <c r="X5466" s="3"/>
      <c r="Y5466" s="3"/>
      <c r="Z5466" s="146">
        <v>192600</v>
      </c>
      <c r="AA5466" s="11"/>
      <c r="AB5466" s="123" t="s">
        <v>7939</v>
      </c>
      <c r="AC5466" s="124"/>
      <c r="AD5466" s="41"/>
      <c r="AE5466" s="41"/>
      <c r="AF5466" s="191">
        <v>43927</v>
      </c>
      <c r="AG5466" s="41"/>
      <c r="AH5466" s="41" t="s">
        <v>8211</v>
      </c>
      <c r="AI5466" s="80" t="s">
        <v>6</v>
      </c>
      <c r="AJ5466" s="41"/>
      <c r="AK5466" s="4"/>
      <c r="AL5466" s="85"/>
      <c r="AM5466" s="151" t="s">
        <v>19998</v>
      </c>
      <c r="AN5466" s="15"/>
      <c r="AO5466" s="166"/>
      <c r="AP5466" s="5">
        <f t="shared" si="86"/>
        <v>0</v>
      </c>
      <c r="AQ5466" s="16"/>
      <c r="AR5466" s="205">
        <v>1</v>
      </c>
      <c r="AS5466" s="16"/>
      <c r="AT5466" s="16"/>
      <c r="AU5466" s="16"/>
      <c r="AV5466" s="16"/>
      <c r="AW5466" s="16"/>
      <c r="AX5466" s="16"/>
    </row>
    <row r="5467" spans="1:50" customFormat="1" ht="15.75" hidden="1" customHeight="1" x14ac:dyDescent="0.2">
      <c r="A5467" s="7" t="s">
        <v>9908</v>
      </c>
      <c r="B5467" s="1" t="s">
        <v>9909</v>
      </c>
      <c r="C5467" s="85" t="s">
        <v>7939</v>
      </c>
      <c r="D5467" s="85" t="s">
        <v>13090</v>
      </c>
      <c r="E5467" s="202" t="s">
        <v>8031</v>
      </c>
      <c r="F5467" s="85" t="s">
        <v>55</v>
      </c>
      <c r="G5467" s="85" t="s">
        <v>59</v>
      </c>
      <c r="H5467" s="85" t="s">
        <v>20690</v>
      </c>
      <c r="I5467" s="3" t="s">
        <v>4564</v>
      </c>
      <c r="J5467" s="85" t="s">
        <v>105</v>
      </c>
      <c r="K5467" s="7" t="s">
        <v>102</v>
      </c>
      <c r="L5467" s="9" t="s">
        <v>206</v>
      </c>
      <c r="M5467" s="7"/>
      <c r="N5467" s="2" t="s">
        <v>9783</v>
      </c>
      <c r="O5467" s="87">
        <v>0</v>
      </c>
      <c r="P5467" s="87">
        <v>0</v>
      </c>
      <c r="Q5467" s="87">
        <v>0</v>
      </c>
      <c r="R5467" s="87">
        <v>0</v>
      </c>
      <c r="S5467" s="87"/>
      <c r="T5467" s="87"/>
      <c r="U5467" s="85" t="s">
        <v>112</v>
      </c>
      <c r="V5467" s="179"/>
      <c r="W5467" s="7"/>
      <c r="X5467" s="7"/>
      <c r="Y5467" s="7"/>
      <c r="Z5467" s="212">
        <v>375765</v>
      </c>
      <c r="AA5467" s="11"/>
      <c r="AB5467" s="123" t="s">
        <v>7939</v>
      </c>
      <c r="AC5467" s="124"/>
      <c r="AD5467" s="80"/>
      <c r="AE5467" s="80"/>
      <c r="AF5467" s="191"/>
      <c r="AG5467" s="80"/>
      <c r="AH5467" s="2" t="s">
        <v>8024</v>
      </c>
      <c r="AI5467" s="80" t="s">
        <v>6</v>
      </c>
      <c r="AJ5467" s="80"/>
      <c r="AK5467" s="7"/>
      <c r="AL5467" s="85"/>
      <c r="AM5467" s="151" t="s">
        <v>19998</v>
      </c>
      <c r="AN5467" s="16"/>
      <c r="AO5467" s="166"/>
      <c r="AP5467" s="5">
        <f t="shared" si="86"/>
        <v>0</v>
      </c>
      <c r="AQ5467" s="16"/>
      <c r="AR5467" s="205">
        <v>1</v>
      </c>
      <c r="AS5467" s="16"/>
      <c r="AT5467" s="16"/>
      <c r="AU5467" s="16"/>
      <c r="AV5467" s="16"/>
      <c r="AW5467" s="16"/>
      <c r="AX5467" s="16"/>
    </row>
    <row r="5468" spans="1:50" customFormat="1" ht="15.75" hidden="1" customHeight="1" x14ac:dyDescent="0.2">
      <c r="A5468" s="7" t="s">
        <v>9910</v>
      </c>
      <c r="B5468" s="3" t="s">
        <v>13177</v>
      </c>
      <c r="C5468" s="85" t="s">
        <v>7939</v>
      </c>
      <c r="D5468" s="85" t="s">
        <v>13090</v>
      </c>
      <c r="E5468" s="202" t="s">
        <v>22872</v>
      </c>
      <c r="F5468" s="85" t="s">
        <v>34</v>
      </c>
      <c r="G5468" s="85" t="s">
        <v>38</v>
      </c>
      <c r="H5468" s="85" t="s">
        <v>20690</v>
      </c>
      <c r="I5468" s="3" t="s">
        <v>8095</v>
      </c>
      <c r="J5468" s="85" t="s">
        <v>124</v>
      </c>
      <c r="K5468" s="7" t="s">
        <v>125</v>
      </c>
      <c r="L5468" s="3"/>
      <c r="M5468" s="3"/>
      <c r="N5468" s="41" t="s">
        <v>7950</v>
      </c>
      <c r="O5468" s="87">
        <v>900752</v>
      </c>
      <c r="P5468" s="87">
        <v>883476</v>
      </c>
      <c r="Q5468" s="87">
        <v>17276</v>
      </c>
      <c r="R5468" s="87">
        <v>111329</v>
      </c>
      <c r="S5468" s="87"/>
      <c r="T5468" s="87"/>
      <c r="U5468" s="85">
        <v>2015</v>
      </c>
      <c r="V5468" s="179"/>
      <c r="W5468" s="7"/>
      <c r="X5468" s="3"/>
      <c r="Y5468" s="3"/>
      <c r="Z5468" s="146">
        <v>525314</v>
      </c>
      <c r="AA5468" s="11"/>
      <c r="AB5468" s="123" t="s">
        <v>7939</v>
      </c>
      <c r="AC5468" s="124"/>
      <c r="AD5468" s="41"/>
      <c r="AE5468" s="41"/>
      <c r="AF5468" s="191">
        <v>43927</v>
      </c>
      <c r="AG5468" s="41"/>
      <c r="AH5468" s="41" t="s">
        <v>7952</v>
      </c>
      <c r="AI5468" s="80" t="s">
        <v>6</v>
      </c>
      <c r="AJ5468" s="41"/>
      <c r="AK5468" s="4"/>
      <c r="AL5468" s="85"/>
      <c r="AM5468" s="151" t="s">
        <v>19998</v>
      </c>
      <c r="AN5468" s="15"/>
      <c r="AO5468" s="166"/>
      <c r="AP5468" s="5">
        <f t="shared" si="86"/>
        <v>0</v>
      </c>
      <c r="AQ5468" s="16"/>
      <c r="AR5468" s="205">
        <v>1</v>
      </c>
      <c r="AS5468" s="16"/>
      <c r="AT5468" s="16"/>
      <c r="AU5468" s="16"/>
      <c r="AV5468" s="16"/>
      <c r="AW5468" s="16"/>
      <c r="AX5468" s="16"/>
    </row>
    <row r="5469" spans="1:50" customFormat="1" ht="15.75" hidden="1" customHeight="1" x14ac:dyDescent="0.2">
      <c r="A5469" s="7" t="s">
        <v>9911</v>
      </c>
      <c r="B5469" s="3" t="s">
        <v>9912</v>
      </c>
      <c r="C5469" s="85" t="s">
        <v>7939</v>
      </c>
      <c r="D5469" s="85" t="s">
        <v>13090</v>
      </c>
      <c r="E5469" s="202" t="s">
        <v>154</v>
      </c>
      <c r="F5469" s="85" t="s">
        <v>55</v>
      </c>
      <c r="G5469" s="85" t="s">
        <v>58</v>
      </c>
      <c r="H5469" s="85" t="s">
        <v>20690</v>
      </c>
      <c r="I5469" s="3" t="s">
        <v>4564</v>
      </c>
      <c r="J5469" s="85" t="s">
        <v>124</v>
      </c>
      <c r="K5469" s="7" t="s">
        <v>125</v>
      </c>
      <c r="L5469" s="3"/>
      <c r="M5469" s="3"/>
      <c r="N5469" s="41" t="s">
        <v>7950</v>
      </c>
      <c r="O5469" s="87">
        <v>2443918</v>
      </c>
      <c r="P5469" s="87">
        <v>940084</v>
      </c>
      <c r="Q5469" s="87">
        <v>1503834</v>
      </c>
      <c r="R5469" s="87">
        <v>0</v>
      </c>
      <c r="S5469" s="87"/>
      <c r="T5469" s="87"/>
      <c r="U5469" s="85">
        <v>2016</v>
      </c>
      <c r="V5469" s="179"/>
      <c r="W5469" s="7"/>
      <c r="X5469" s="3"/>
      <c r="Y5469" s="3"/>
      <c r="Z5469" s="146">
        <v>652150</v>
      </c>
      <c r="AA5469" s="11"/>
      <c r="AB5469" s="123" t="s">
        <v>7939</v>
      </c>
      <c r="AC5469" s="124"/>
      <c r="AD5469" s="41"/>
      <c r="AE5469" s="41"/>
      <c r="AF5469" s="191">
        <v>43927</v>
      </c>
      <c r="AG5469" s="41"/>
      <c r="AH5469" s="41" t="s">
        <v>8024</v>
      </c>
      <c r="AI5469" s="80" t="s">
        <v>6</v>
      </c>
      <c r="AJ5469" s="41"/>
      <c r="AK5469" s="3"/>
      <c r="AL5469" s="85"/>
      <c r="AM5469" s="151" t="s">
        <v>19998</v>
      </c>
      <c r="AN5469" s="15"/>
      <c r="AO5469" s="166"/>
      <c r="AP5469" s="5">
        <f t="shared" si="86"/>
        <v>0</v>
      </c>
      <c r="AQ5469" s="16"/>
      <c r="AR5469" s="205">
        <v>1</v>
      </c>
      <c r="AS5469" s="16"/>
      <c r="AT5469" s="16"/>
      <c r="AU5469" s="16"/>
      <c r="AV5469" s="16"/>
      <c r="AW5469" s="16"/>
      <c r="AX5469" s="16"/>
    </row>
    <row r="5470" spans="1:50" customFormat="1" ht="15.75" hidden="1" customHeight="1" x14ac:dyDescent="0.2">
      <c r="A5470" s="7" t="s">
        <v>9913</v>
      </c>
      <c r="B5470" s="1" t="s">
        <v>9914</v>
      </c>
      <c r="C5470" s="85" t="s">
        <v>7939</v>
      </c>
      <c r="D5470" s="85" t="s">
        <v>13090</v>
      </c>
      <c r="E5470" s="202" t="s">
        <v>15965</v>
      </c>
      <c r="F5470" s="85" t="s">
        <v>55</v>
      </c>
      <c r="G5470" s="85" t="s">
        <v>63</v>
      </c>
      <c r="H5470" s="85" t="s">
        <v>20690</v>
      </c>
      <c r="I5470" s="3" t="s">
        <v>4564</v>
      </c>
      <c r="J5470" s="85" t="s">
        <v>4435</v>
      </c>
      <c r="K5470" s="7" t="s">
        <v>3838</v>
      </c>
      <c r="L5470" s="7"/>
      <c r="M5470" s="7"/>
      <c r="N5470" s="2" t="s">
        <v>8136</v>
      </c>
      <c r="O5470" s="87">
        <v>0</v>
      </c>
      <c r="P5470" s="87">
        <v>0</v>
      </c>
      <c r="Q5470" s="87">
        <v>0</v>
      </c>
      <c r="R5470" s="87">
        <v>0</v>
      </c>
      <c r="S5470" s="87"/>
      <c r="T5470" s="87"/>
      <c r="U5470" s="85" t="s">
        <v>112</v>
      </c>
      <c r="V5470" s="179"/>
      <c r="W5470" s="7"/>
      <c r="X5470" s="7"/>
      <c r="Y5470" s="7"/>
      <c r="Z5470" s="210">
        <v>57170</v>
      </c>
      <c r="AA5470" s="11"/>
      <c r="AB5470" s="123" t="s">
        <v>7939</v>
      </c>
      <c r="AC5470" s="124"/>
      <c r="AD5470" s="80"/>
      <c r="AE5470" s="80"/>
      <c r="AF5470" s="191"/>
      <c r="AG5470" s="80"/>
      <c r="AH5470" s="2" t="s">
        <v>8024</v>
      </c>
      <c r="AI5470" s="80" t="s">
        <v>6</v>
      </c>
      <c r="AJ5470" s="80"/>
      <c r="AK5470" s="7"/>
      <c r="AL5470" s="85"/>
      <c r="AM5470" s="151" t="s">
        <v>19998</v>
      </c>
      <c r="AN5470" s="16"/>
      <c r="AO5470" s="166"/>
      <c r="AP5470" s="5">
        <f t="shared" si="86"/>
        <v>0</v>
      </c>
      <c r="AQ5470" s="16"/>
      <c r="AR5470" s="205">
        <v>1</v>
      </c>
      <c r="AS5470" s="16"/>
      <c r="AT5470" s="16"/>
      <c r="AU5470" s="16"/>
      <c r="AV5470" s="16"/>
      <c r="AW5470" s="16"/>
      <c r="AX5470" s="16"/>
    </row>
    <row r="5471" spans="1:50" customFormat="1" ht="15.75" hidden="1" customHeight="1" x14ac:dyDescent="0.2">
      <c r="A5471" s="7" t="s">
        <v>9915</v>
      </c>
      <c r="B5471" s="3" t="s">
        <v>9916</v>
      </c>
      <c r="C5471" s="85" t="s">
        <v>7939</v>
      </c>
      <c r="D5471" s="85" t="s">
        <v>13090</v>
      </c>
      <c r="E5471" s="202" t="s">
        <v>154</v>
      </c>
      <c r="F5471" s="85" t="s">
        <v>55</v>
      </c>
      <c r="G5471" s="85" t="s">
        <v>59</v>
      </c>
      <c r="H5471" s="85" t="s">
        <v>20690</v>
      </c>
      <c r="I5471" s="3" t="s">
        <v>4564</v>
      </c>
      <c r="J5471" s="85" t="s">
        <v>4435</v>
      </c>
      <c r="K5471" s="7" t="s">
        <v>3838</v>
      </c>
      <c r="L5471" s="3"/>
      <c r="M5471" s="3"/>
      <c r="N5471" s="41" t="s">
        <v>9917</v>
      </c>
      <c r="O5471" s="87">
        <v>5343328</v>
      </c>
      <c r="P5471" s="87">
        <v>2382889</v>
      </c>
      <c r="Q5471" s="87">
        <v>2960439</v>
      </c>
      <c r="R5471" s="87">
        <v>0</v>
      </c>
      <c r="S5471" s="87"/>
      <c r="T5471" s="87"/>
      <c r="U5471" s="85">
        <v>2017</v>
      </c>
      <c r="V5471" s="179"/>
      <c r="W5471" s="7"/>
      <c r="X5471" s="3"/>
      <c r="Y5471" s="3"/>
      <c r="Z5471" s="211">
        <v>1553021</v>
      </c>
      <c r="AA5471" s="11"/>
      <c r="AB5471" s="123" t="s">
        <v>7939</v>
      </c>
      <c r="AC5471" s="124"/>
      <c r="AD5471" s="41"/>
      <c r="AE5471" s="41"/>
      <c r="AF5471" s="191">
        <v>43755</v>
      </c>
      <c r="AG5471" s="41"/>
      <c r="AH5471" s="41" t="s">
        <v>8024</v>
      </c>
      <c r="AI5471" s="80" t="s">
        <v>6</v>
      </c>
      <c r="AJ5471" s="41"/>
      <c r="AK5471" s="3"/>
      <c r="AL5471" s="85"/>
      <c r="AM5471" s="151" t="s">
        <v>19998</v>
      </c>
      <c r="AN5471" s="15"/>
      <c r="AO5471" s="166"/>
      <c r="AP5471" s="5">
        <f t="shared" si="86"/>
        <v>0</v>
      </c>
      <c r="AQ5471" s="16"/>
      <c r="AR5471" s="205">
        <v>1</v>
      </c>
      <c r="AS5471" s="16"/>
      <c r="AT5471" s="16"/>
      <c r="AU5471" s="16"/>
      <c r="AV5471" s="16"/>
      <c r="AW5471" s="16"/>
      <c r="AX5471" s="16"/>
    </row>
    <row r="5472" spans="1:50" customFormat="1" ht="15.75" hidden="1" customHeight="1" x14ac:dyDescent="0.2">
      <c r="A5472" s="7" t="s">
        <v>9918</v>
      </c>
      <c r="B5472" s="1" t="s">
        <v>9919</v>
      </c>
      <c r="C5472" s="85" t="s">
        <v>7939</v>
      </c>
      <c r="D5472" s="85" t="s">
        <v>13090</v>
      </c>
      <c r="E5472" s="202" t="s">
        <v>154</v>
      </c>
      <c r="F5472" s="85" t="s">
        <v>55</v>
      </c>
      <c r="G5472" s="85" t="s">
        <v>63</v>
      </c>
      <c r="H5472" s="85" t="s">
        <v>20690</v>
      </c>
      <c r="I5472" s="3" t="s">
        <v>7970</v>
      </c>
      <c r="J5472" s="85" t="s">
        <v>4435</v>
      </c>
      <c r="K5472" s="7" t="s">
        <v>3838</v>
      </c>
      <c r="L5472" s="7"/>
      <c r="M5472" s="7"/>
      <c r="N5472" s="2" t="s">
        <v>9920</v>
      </c>
      <c r="O5472" s="87">
        <v>34262</v>
      </c>
      <c r="P5472" s="87">
        <v>31449</v>
      </c>
      <c r="Q5472" s="87">
        <v>2813</v>
      </c>
      <c r="R5472" s="87">
        <v>0</v>
      </c>
      <c r="S5472" s="87"/>
      <c r="T5472" s="87"/>
      <c r="U5472" s="85">
        <v>2018</v>
      </c>
      <c r="V5472" s="179"/>
      <c r="W5472" s="7"/>
      <c r="X5472" s="7"/>
      <c r="Y5472" s="7"/>
      <c r="Z5472" s="210">
        <v>16347</v>
      </c>
      <c r="AA5472" s="11"/>
      <c r="AB5472" s="123" t="s">
        <v>7939</v>
      </c>
      <c r="AC5472" s="124"/>
      <c r="AD5472" s="80"/>
      <c r="AE5472" s="80"/>
      <c r="AF5472" s="191">
        <v>43938</v>
      </c>
      <c r="AG5472" s="80"/>
      <c r="AH5472" s="2" t="s">
        <v>8024</v>
      </c>
      <c r="AI5472" s="80" t="s">
        <v>6</v>
      </c>
      <c r="AJ5472" s="80"/>
      <c r="AK5472" s="7"/>
      <c r="AL5472" s="85"/>
      <c r="AM5472" s="151" t="s">
        <v>19998</v>
      </c>
      <c r="AN5472" s="16"/>
      <c r="AO5472" s="166"/>
      <c r="AP5472" s="5">
        <f t="shared" si="86"/>
        <v>0</v>
      </c>
      <c r="AQ5472" s="16"/>
      <c r="AR5472" s="205">
        <v>1</v>
      </c>
      <c r="AS5472" s="16"/>
      <c r="AT5472" s="16"/>
      <c r="AU5472" s="16"/>
      <c r="AV5472" s="16"/>
      <c r="AW5472" s="16"/>
      <c r="AX5472" s="16"/>
    </row>
    <row r="5473" spans="1:50" customFormat="1" ht="15.75" hidden="1" customHeight="1" x14ac:dyDescent="0.2">
      <c r="A5473" s="7" t="s">
        <v>9921</v>
      </c>
      <c r="B5473" s="3" t="s">
        <v>9922</v>
      </c>
      <c r="C5473" s="85" t="s">
        <v>7939</v>
      </c>
      <c r="D5473" s="85" t="s">
        <v>13090</v>
      </c>
      <c r="E5473" s="202" t="s">
        <v>154</v>
      </c>
      <c r="F5473" s="85" t="s">
        <v>68</v>
      </c>
      <c r="G5473" s="85" t="s">
        <v>69</v>
      </c>
      <c r="H5473" s="85" t="s">
        <v>20690</v>
      </c>
      <c r="I5473" s="3" t="s">
        <v>11174</v>
      </c>
      <c r="J5473" s="85" t="s">
        <v>115</v>
      </c>
      <c r="K5473" s="7" t="s">
        <v>4416</v>
      </c>
      <c r="L5473" s="3"/>
      <c r="M5473" s="3"/>
      <c r="N5473" s="41" t="s">
        <v>16647</v>
      </c>
      <c r="O5473" s="87">
        <v>162069</v>
      </c>
      <c r="P5473" s="87">
        <v>162069</v>
      </c>
      <c r="Q5473" s="87">
        <v>0</v>
      </c>
      <c r="R5473" s="87">
        <v>0</v>
      </c>
      <c r="S5473" s="87"/>
      <c r="T5473" s="87"/>
      <c r="U5473" s="85">
        <v>2018</v>
      </c>
      <c r="V5473" s="179"/>
      <c r="W5473" s="7"/>
      <c r="X5473" s="3"/>
      <c r="Y5473" s="3"/>
      <c r="Z5473" s="146">
        <v>49175</v>
      </c>
      <c r="AA5473" s="11"/>
      <c r="AB5473" s="123" t="s">
        <v>7939</v>
      </c>
      <c r="AC5473" s="124"/>
      <c r="AD5473" s="41"/>
      <c r="AE5473" s="41"/>
      <c r="AF5473" s="191">
        <v>43627</v>
      </c>
      <c r="AG5473" s="41"/>
      <c r="AH5473" s="41" t="s">
        <v>8189</v>
      </c>
      <c r="AI5473" s="80" t="s">
        <v>6</v>
      </c>
      <c r="AJ5473" s="41"/>
      <c r="AK5473" s="3"/>
      <c r="AL5473" s="85"/>
      <c r="AM5473" s="151" t="s">
        <v>19998</v>
      </c>
      <c r="AN5473" s="15"/>
      <c r="AO5473" s="166"/>
      <c r="AP5473" s="5">
        <f t="shared" si="86"/>
        <v>0</v>
      </c>
      <c r="AQ5473" s="16"/>
      <c r="AR5473" s="205">
        <v>1</v>
      </c>
      <c r="AS5473" s="16"/>
      <c r="AT5473" s="16"/>
      <c r="AU5473" s="16"/>
      <c r="AV5473" s="16"/>
      <c r="AW5473" s="16"/>
      <c r="AX5473" s="16"/>
    </row>
    <row r="5474" spans="1:50" customFormat="1" ht="15.75" hidden="1" customHeight="1" x14ac:dyDescent="0.2">
      <c r="A5474" s="7" t="s">
        <v>9923</v>
      </c>
      <c r="B5474" s="3" t="s">
        <v>7072</v>
      </c>
      <c r="C5474" s="85" t="s">
        <v>7939</v>
      </c>
      <c r="D5474" s="85" t="s">
        <v>13090</v>
      </c>
      <c r="E5474" s="202" t="s">
        <v>8133</v>
      </c>
      <c r="F5474" s="85" t="s">
        <v>55</v>
      </c>
      <c r="G5474" s="85" t="s">
        <v>59</v>
      </c>
      <c r="H5474" s="85" t="s">
        <v>20690</v>
      </c>
      <c r="I5474" s="3" t="s">
        <v>4564</v>
      </c>
      <c r="J5474" s="85" t="s">
        <v>4435</v>
      </c>
      <c r="K5474" s="7" t="s">
        <v>3838</v>
      </c>
      <c r="L5474" s="3"/>
      <c r="M5474" s="3"/>
      <c r="N5474" s="41" t="s">
        <v>8353</v>
      </c>
      <c r="O5474" s="87">
        <v>46473</v>
      </c>
      <c r="P5474" s="87">
        <v>46473</v>
      </c>
      <c r="Q5474" s="87">
        <v>0</v>
      </c>
      <c r="R5474" s="87">
        <v>0</v>
      </c>
      <c r="S5474" s="87"/>
      <c r="T5474" s="87"/>
      <c r="U5474" s="85">
        <v>2017</v>
      </c>
      <c r="V5474" s="179"/>
      <c r="W5474" s="7"/>
      <c r="X5474" s="3"/>
      <c r="Y5474" s="3"/>
      <c r="Z5474" s="211">
        <v>23859</v>
      </c>
      <c r="AA5474" s="11"/>
      <c r="AB5474" s="123" t="s">
        <v>7939</v>
      </c>
      <c r="AC5474" s="124"/>
      <c r="AD5474" s="41"/>
      <c r="AE5474" s="41"/>
      <c r="AF5474" s="191">
        <v>43755</v>
      </c>
      <c r="AG5474" s="41"/>
      <c r="AH5474" s="41" t="s">
        <v>8024</v>
      </c>
      <c r="AI5474" s="80" t="s">
        <v>6</v>
      </c>
      <c r="AJ5474" s="41"/>
      <c r="AK5474" s="3"/>
      <c r="AL5474" s="85"/>
      <c r="AM5474" s="151" t="s">
        <v>19998</v>
      </c>
      <c r="AN5474" s="15"/>
      <c r="AO5474" s="166"/>
      <c r="AP5474" s="5">
        <f t="shared" si="86"/>
        <v>0</v>
      </c>
      <c r="AQ5474" s="16"/>
      <c r="AR5474" s="205">
        <v>1</v>
      </c>
      <c r="AS5474" s="16"/>
      <c r="AT5474" s="16"/>
      <c r="AU5474" s="16"/>
      <c r="AV5474" s="16"/>
      <c r="AW5474" s="16"/>
      <c r="AX5474" s="16"/>
    </row>
    <row r="5475" spans="1:50" customFormat="1" ht="15.75" hidden="1" customHeight="1" x14ac:dyDescent="0.2">
      <c r="A5475" s="7" t="s">
        <v>9924</v>
      </c>
      <c r="B5475" s="3" t="s">
        <v>9925</v>
      </c>
      <c r="C5475" s="85" t="s">
        <v>7939</v>
      </c>
      <c r="D5475" s="85" t="s">
        <v>13090</v>
      </c>
      <c r="E5475" s="202" t="s">
        <v>154</v>
      </c>
      <c r="F5475" s="85" t="s">
        <v>25110</v>
      </c>
      <c r="G5475" s="85" t="s">
        <v>13789</v>
      </c>
      <c r="H5475" s="85" t="s">
        <v>20690</v>
      </c>
      <c r="I5475" s="3"/>
      <c r="J5475" s="85" t="s">
        <v>5308</v>
      </c>
      <c r="K5475" s="7" t="s">
        <v>9453</v>
      </c>
      <c r="L5475" s="3"/>
      <c r="M5475" s="3"/>
      <c r="N5475" s="41" t="s">
        <v>9454</v>
      </c>
      <c r="O5475" s="87">
        <v>143040</v>
      </c>
      <c r="P5475" s="87">
        <v>143040</v>
      </c>
      <c r="Q5475" s="87">
        <v>0</v>
      </c>
      <c r="R5475" s="87">
        <v>0</v>
      </c>
      <c r="S5475" s="87"/>
      <c r="T5475" s="87"/>
      <c r="U5475" s="85">
        <v>2006</v>
      </c>
      <c r="V5475" s="179"/>
      <c r="W5475" s="7"/>
      <c r="X5475" s="3"/>
      <c r="Y5475" s="3"/>
      <c r="Z5475" s="146">
        <v>62754</v>
      </c>
      <c r="AA5475" s="11"/>
      <c r="AB5475" s="123" t="s">
        <v>7939</v>
      </c>
      <c r="AC5475" s="124"/>
      <c r="AD5475" s="41"/>
      <c r="AE5475" s="41"/>
      <c r="AF5475" s="191">
        <v>43927</v>
      </c>
      <c r="AG5475" s="41"/>
      <c r="AH5475" s="41" t="s">
        <v>13122</v>
      </c>
      <c r="AI5475" s="80" t="s">
        <v>6</v>
      </c>
      <c r="AJ5475" s="41"/>
      <c r="AK5475" s="3"/>
      <c r="AL5475" s="85"/>
      <c r="AM5475" s="151" t="s">
        <v>19998</v>
      </c>
      <c r="AN5475" s="15"/>
      <c r="AO5475" s="166"/>
      <c r="AP5475" s="5">
        <f t="shared" si="86"/>
        <v>0</v>
      </c>
      <c r="AQ5475" s="16"/>
      <c r="AR5475" s="205">
        <v>1</v>
      </c>
      <c r="AS5475" s="16"/>
      <c r="AT5475" s="16"/>
      <c r="AU5475" s="16"/>
      <c r="AV5475" s="16"/>
      <c r="AW5475" s="16"/>
      <c r="AX5475" s="16"/>
    </row>
    <row r="5476" spans="1:50" customFormat="1" ht="15.75" hidden="1" customHeight="1" x14ac:dyDescent="0.2">
      <c r="A5476" s="7" t="s">
        <v>9926</v>
      </c>
      <c r="B5476" s="3" t="s">
        <v>9927</v>
      </c>
      <c r="C5476" s="85" t="s">
        <v>7939</v>
      </c>
      <c r="D5476" s="85" t="s">
        <v>13090</v>
      </c>
      <c r="E5476" s="202" t="s">
        <v>154</v>
      </c>
      <c r="F5476" s="85" t="s">
        <v>55</v>
      </c>
      <c r="G5476" s="85" t="s">
        <v>63</v>
      </c>
      <c r="H5476" s="85" t="s">
        <v>20690</v>
      </c>
      <c r="I5476" s="3" t="s">
        <v>4564</v>
      </c>
      <c r="J5476" s="85" t="s">
        <v>124</v>
      </c>
      <c r="K5476" s="7" t="s">
        <v>6241</v>
      </c>
      <c r="L5476" s="3"/>
      <c r="M5476" s="3"/>
      <c r="N5476" s="41" t="s">
        <v>9928</v>
      </c>
      <c r="O5476" s="87">
        <v>861031</v>
      </c>
      <c r="P5476" s="87">
        <v>134613</v>
      </c>
      <c r="Q5476" s="87">
        <v>726418</v>
      </c>
      <c r="R5476" s="87">
        <v>0</v>
      </c>
      <c r="S5476" s="87"/>
      <c r="T5476" s="87"/>
      <c r="U5476" s="85">
        <v>2018</v>
      </c>
      <c r="V5476" s="179"/>
      <c r="W5476" s="7"/>
      <c r="X5476" s="3"/>
      <c r="Y5476" s="3"/>
      <c r="Z5476" s="146">
        <v>251000</v>
      </c>
      <c r="AA5476" s="11"/>
      <c r="AB5476" s="123" t="s">
        <v>7939</v>
      </c>
      <c r="AC5476" s="124"/>
      <c r="AD5476" s="41"/>
      <c r="AE5476" s="41"/>
      <c r="AF5476" s="191">
        <v>43572</v>
      </c>
      <c r="AG5476" s="41"/>
      <c r="AH5476" s="41" t="s">
        <v>8024</v>
      </c>
      <c r="AI5476" s="80" t="s">
        <v>6</v>
      </c>
      <c r="AJ5476" s="41"/>
      <c r="AK5476" s="3"/>
      <c r="AL5476" s="85"/>
      <c r="AM5476" s="151" t="s">
        <v>19998</v>
      </c>
      <c r="AN5476" s="15"/>
      <c r="AO5476" s="166"/>
      <c r="AP5476" s="5">
        <f t="shared" si="86"/>
        <v>0</v>
      </c>
      <c r="AQ5476" s="16"/>
      <c r="AR5476" s="205">
        <v>1</v>
      </c>
      <c r="AS5476" s="16"/>
      <c r="AT5476" s="16"/>
      <c r="AU5476" s="16"/>
      <c r="AV5476" s="16"/>
      <c r="AW5476" s="16"/>
      <c r="AX5476" s="16"/>
    </row>
    <row r="5477" spans="1:50" customFormat="1" ht="15.75" hidden="1" customHeight="1" x14ac:dyDescent="0.2">
      <c r="A5477" s="7" t="s">
        <v>9929</v>
      </c>
      <c r="B5477" s="1" t="s">
        <v>9930</v>
      </c>
      <c r="C5477" s="85" t="s">
        <v>7939</v>
      </c>
      <c r="D5477" s="85" t="s">
        <v>13090</v>
      </c>
      <c r="E5477" s="202" t="s">
        <v>22872</v>
      </c>
      <c r="F5477" s="85" t="s">
        <v>34</v>
      </c>
      <c r="G5477" s="85" t="s">
        <v>38</v>
      </c>
      <c r="H5477" s="85" t="s">
        <v>20690</v>
      </c>
      <c r="I5477" s="3" t="s">
        <v>8165</v>
      </c>
      <c r="J5477" s="85" t="s">
        <v>124</v>
      </c>
      <c r="K5477" s="7" t="s">
        <v>4587</v>
      </c>
      <c r="L5477" s="7"/>
      <c r="M5477" s="7"/>
      <c r="N5477" s="2" t="s">
        <v>9931</v>
      </c>
      <c r="O5477" s="87">
        <v>0</v>
      </c>
      <c r="P5477" s="87">
        <v>0</v>
      </c>
      <c r="Q5477" s="87">
        <v>0</v>
      </c>
      <c r="R5477" s="87">
        <v>0</v>
      </c>
      <c r="S5477" s="87"/>
      <c r="T5477" s="87"/>
      <c r="U5477" s="85" t="s">
        <v>112</v>
      </c>
      <c r="V5477" s="179"/>
      <c r="W5477" s="7"/>
      <c r="X5477" s="7"/>
      <c r="Y5477" s="7"/>
      <c r="Z5477" s="210">
        <v>7627523</v>
      </c>
      <c r="AA5477" s="11"/>
      <c r="AB5477" s="123" t="s">
        <v>7939</v>
      </c>
      <c r="AC5477" s="124"/>
      <c r="AD5477" s="80"/>
      <c r="AE5477" s="80"/>
      <c r="AF5477" s="191"/>
      <c r="AG5477" s="41"/>
      <c r="AH5477" s="2" t="s">
        <v>7952</v>
      </c>
      <c r="AI5477" s="80" t="s">
        <v>6</v>
      </c>
      <c r="AJ5477" s="80"/>
      <c r="AK5477" s="4"/>
      <c r="AL5477" s="85"/>
      <c r="AM5477" s="151" t="s">
        <v>19998</v>
      </c>
      <c r="AN5477" s="16"/>
      <c r="AO5477" s="166"/>
      <c r="AP5477" s="5">
        <f t="shared" si="86"/>
        <v>0</v>
      </c>
      <c r="AQ5477" s="16"/>
      <c r="AR5477" s="205">
        <v>1</v>
      </c>
      <c r="AS5477" s="16"/>
      <c r="AT5477" s="16"/>
      <c r="AU5477" s="16"/>
      <c r="AV5477" s="16"/>
      <c r="AW5477" s="16"/>
      <c r="AX5477" s="16"/>
    </row>
    <row r="5478" spans="1:50" customFormat="1" ht="15.75" hidden="1" customHeight="1" x14ac:dyDescent="0.2">
      <c r="A5478" s="7" t="s">
        <v>9932</v>
      </c>
      <c r="B5478" s="1" t="s">
        <v>9933</v>
      </c>
      <c r="C5478" s="85" t="s">
        <v>7939</v>
      </c>
      <c r="D5478" s="85" t="s">
        <v>13090</v>
      </c>
      <c r="E5478" s="202" t="s">
        <v>154</v>
      </c>
      <c r="F5478" s="85" t="s">
        <v>55</v>
      </c>
      <c r="G5478" s="85" t="s">
        <v>63</v>
      </c>
      <c r="H5478" s="85" t="s">
        <v>20690</v>
      </c>
      <c r="I5478" s="3" t="s">
        <v>7970</v>
      </c>
      <c r="J5478" s="85" t="s">
        <v>4435</v>
      </c>
      <c r="K5478" s="7" t="s">
        <v>3838</v>
      </c>
      <c r="L5478" s="7"/>
      <c r="M5478" s="7"/>
      <c r="N5478" s="2" t="s">
        <v>8572</v>
      </c>
      <c r="O5478" s="87">
        <v>143914</v>
      </c>
      <c r="P5478" s="87">
        <v>78105</v>
      </c>
      <c r="Q5478" s="87">
        <v>65809</v>
      </c>
      <c r="R5478" s="87">
        <v>0</v>
      </c>
      <c r="S5478" s="87"/>
      <c r="T5478" s="87"/>
      <c r="U5478" s="85">
        <v>2017</v>
      </c>
      <c r="V5478" s="179"/>
      <c r="W5478" s="7"/>
      <c r="X5478" s="7"/>
      <c r="Y5478" s="7"/>
      <c r="Z5478" s="210">
        <v>24816</v>
      </c>
      <c r="AA5478" s="11"/>
      <c r="AB5478" s="123" t="s">
        <v>7939</v>
      </c>
      <c r="AC5478" s="124"/>
      <c r="AD5478" s="80"/>
      <c r="AE5478" s="80"/>
      <c r="AF5478" s="191">
        <v>43755</v>
      </c>
      <c r="AG5478" s="80"/>
      <c r="AH5478" s="2" t="s">
        <v>8024</v>
      </c>
      <c r="AI5478" s="80" t="s">
        <v>6</v>
      </c>
      <c r="AJ5478" s="80"/>
      <c r="AK5478" s="7"/>
      <c r="AL5478" s="85"/>
      <c r="AM5478" s="151" t="s">
        <v>19998</v>
      </c>
      <c r="AN5478" s="16"/>
      <c r="AO5478" s="166"/>
      <c r="AP5478" s="5">
        <f t="shared" si="86"/>
        <v>0</v>
      </c>
      <c r="AQ5478" s="16"/>
      <c r="AR5478" s="205">
        <v>1</v>
      </c>
      <c r="AS5478" s="16"/>
      <c r="AT5478" s="16"/>
      <c r="AU5478" s="16"/>
      <c r="AV5478" s="16"/>
      <c r="AW5478" s="16"/>
      <c r="AX5478" s="16"/>
    </row>
    <row r="5479" spans="1:50" customFormat="1" ht="15.75" hidden="1" customHeight="1" x14ac:dyDescent="0.2">
      <c r="A5479" s="7" t="s">
        <v>9934</v>
      </c>
      <c r="B5479" s="3" t="s">
        <v>9935</v>
      </c>
      <c r="C5479" s="85" t="s">
        <v>7939</v>
      </c>
      <c r="D5479" s="85" t="s">
        <v>13090</v>
      </c>
      <c r="E5479" s="202" t="s">
        <v>154</v>
      </c>
      <c r="F5479" s="85" t="s">
        <v>55</v>
      </c>
      <c r="G5479" s="85" t="s">
        <v>63</v>
      </c>
      <c r="H5479" s="85" t="s">
        <v>20690</v>
      </c>
      <c r="I5479" s="3" t="s">
        <v>4564</v>
      </c>
      <c r="J5479" s="85" t="s">
        <v>4435</v>
      </c>
      <c r="K5479" s="7" t="s">
        <v>3838</v>
      </c>
      <c r="L5479" s="3"/>
      <c r="M5479" s="3"/>
      <c r="N5479" s="41" t="s">
        <v>8572</v>
      </c>
      <c r="O5479" s="87">
        <v>337867</v>
      </c>
      <c r="P5479" s="87">
        <v>203799</v>
      </c>
      <c r="Q5479" s="87">
        <v>134068</v>
      </c>
      <c r="R5479" s="87">
        <v>0</v>
      </c>
      <c r="S5479" s="87"/>
      <c r="T5479" s="87"/>
      <c r="U5479" s="85">
        <v>2014</v>
      </c>
      <c r="V5479" s="179"/>
      <c r="W5479" s="7"/>
      <c r="X5479" s="3"/>
      <c r="Y5479" s="3"/>
      <c r="Z5479" s="146">
        <v>50207</v>
      </c>
      <c r="AA5479" s="11"/>
      <c r="AB5479" s="123" t="s">
        <v>7939</v>
      </c>
      <c r="AC5479" s="124"/>
      <c r="AD5479" s="41"/>
      <c r="AE5479" s="41"/>
      <c r="AF5479" s="191">
        <v>43425</v>
      </c>
      <c r="AG5479" s="41"/>
      <c r="AH5479" s="41" t="s">
        <v>8024</v>
      </c>
      <c r="AI5479" s="80" t="s">
        <v>6</v>
      </c>
      <c r="AJ5479" s="41"/>
      <c r="AK5479" s="3"/>
      <c r="AL5479" s="85"/>
      <c r="AM5479" s="151" t="s">
        <v>19998</v>
      </c>
      <c r="AN5479" s="15"/>
      <c r="AO5479" s="166"/>
      <c r="AP5479" s="5">
        <f t="shared" si="86"/>
        <v>0</v>
      </c>
      <c r="AQ5479" s="16"/>
      <c r="AR5479" s="205">
        <v>1</v>
      </c>
      <c r="AS5479" s="16"/>
      <c r="AT5479" s="16"/>
      <c r="AU5479" s="16"/>
      <c r="AV5479" s="16"/>
      <c r="AW5479" s="16"/>
      <c r="AX5479" s="16"/>
    </row>
    <row r="5480" spans="1:50" customFormat="1" ht="15.75" hidden="1" customHeight="1" x14ac:dyDescent="0.2">
      <c r="A5480" s="7" t="s">
        <v>9936</v>
      </c>
      <c r="B5480" s="3" t="s">
        <v>16648</v>
      </c>
      <c r="C5480" s="85" t="s">
        <v>7939</v>
      </c>
      <c r="D5480" s="85" t="s">
        <v>13090</v>
      </c>
      <c r="E5480" s="202" t="s">
        <v>154</v>
      </c>
      <c r="F5480" s="85" t="s">
        <v>55</v>
      </c>
      <c r="G5480" s="85" t="s">
        <v>15355</v>
      </c>
      <c r="H5480" s="85" t="s">
        <v>20690</v>
      </c>
      <c r="I5480" s="3" t="s">
        <v>7978</v>
      </c>
      <c r="J5480" s="85" t="s">
        <v>4400</v>
      </c>
      <c r="K5480" s="7" t="s">
        <v>4422</v>
      </c>
      <c r="L5480" s="3"/>
      <c r="M5480" s="3"/>
      <c r="N5480" s="41" t="s">
        <v>13178</v>
      </c>
      <c r="O5480" s="87">
        <v>1069816</v>
      </c>
      <c r="P5480" s="87">
        <v>820546</v>
      </c>
      <c r="Q5480" s="87">
        <v>249270</v>
      </c>
      <c r="R5480" s="87">
        <v>0</v>
      </c>
      <c r="S5480" s="87"/>
      <c r="T5480" s="87"/>
      <c r="U5480" s="85">
        <v>2009</v>
      </c>
      <c r="V5480" s="179"/>
      <c r="W5480" s="7"/>
      <c r="X5480" s="3"/>
      <c r="Y5480" s="3"/>
      <c r="Z5480" s="146">
        <v>58277</v>
      </c>
      <c r="AA5480" s="11"/>
      <c r="AB5480" s="123" t="s">
        <v>7939</v>
      </c>
      <c r="AC5480" s="124"/>
      <c r="AD5480" s="41"/>
      <c r="AE5480" s="41"/>
      <c r="AF5480" s="191">
        <v>43927</v>
      </c>
      <c r="AG5480" s="41"/>
      <c r="AH5480" s="41" t="s">
        <v>8024</v>
      </c>
      <c r="AI5480" s="80" t="s">
        <v>6</v>
      </c>
      <c r="AJ5480" s="41"/>
      <c r="AK5480" s="3"/>
      <c r="AL5480" s="85"/>
      <c r="AM5480" s="151" t="s">
        <v>19998</v>
      </c>
      <c r="AN5480" s="15"/>
      <c r="AO5480" s="166"/>
      <c r="AP5480" s="5">
        <f t="shared" si="86"/>
        <v>0</v>
      </c>
      <c r="AQ5480" s="16"/>
      <c r="AR5480" s="205">
        <v>1</v>
      </c>
      <c r="AS5480" s="16"/>
      <c r="AT5480" s="16"/>
      <c r="AU5480" s="16"/>
      <c r="AV5480" s="16"/>
      <c r="AW5480" s="16"/>
      <c r="AX5480" s="16"/>
    </row>
    <row r="5481" spans="1:50" customFormat="1" ht="15.75" hidden="1" customHeight="1" x14ac:dyDescent="0.2">
      <c r="A5481" s="7" t="s">
        <v>9937</v>
      </c>
      <c r="B5481" s="3" t="s">
        <v>9938</v>
      </c>
      <c r="C5481" s="85" t="s">
        <v>7939</v>
      </c>
      <c r="D5481" s="85" t="s">
        <v>13090</v>
      </c>
      <c r="E5481" s="202" t="s">
        <v>154</v>
      </c>
      <c r="F5481" s="85" t="s">
        <v>34</v>
      </c>
      <c r="G5481" s="85" t="s">
        <v>35</v>
      </c>
      <c r="H5481" s="85" t="s">
        <v>20688</v>
      </c>
      <c r="I5481" s="7" t="s">
        <v>8125</v>
      </c>
      <c r="J5481" s="85" t="s">
        <v>4400</v>
      </c>
      <c r="K5481" s="7" t="s">
        <v>4422</v>
      </c>
      <c r="L5481" s="3"/>
      <c r="M5481" s="3"/>
      <c r="N5481" s="41" t="s">
        <v>9939</v>
      </c>
      <c r="O5481" s="87">
        <v>83792</v>
      </c>
      <c r="P5481" s="87">
        <v>83792</v>
      </c>
      <c r="Q5481" s="87">
        <v>0</v>
      </c>
      <c r="R5481" s="87">
        <v>9311</v>
      </c>
      <c r="S5481" s="87"/>
      <c r="T5481" s="87"/>
      <c r="U5481" s="85">
        <v>2019</v>
      </c>
      <c r="V5481" s="179"/>
      <c r="W5481" s="7"/>
      <c r="X5481" s="3"/>
      <c r="Y5481" s="3"/>
      <c r="Z5481" s="146">
        <v>499982</v>
      </c>
      <c r="AA5481" s="11"/>
      <c r="AB5481" s="123" t="s">
        <v>7939</v>
      </c>
      <c r="AC5481" s="124"/>
      <c r="AD5481" s="41"/>
      <c r="AE5481" s="41"/>
      <c r="AF5481" s="191">
        <v>43927</v>
      </c>
      <c r="AG5481" s="41"/>
      <c r="AH5481" s="41" t="s">
        <v>7952</v>
      </c>
      <c r="AI5481" s="80" t="s">
        <v>6</v>
      </c>
      <c r="AJ5481" s="41"/>
      <c r="AK5481" s="4"/>
      <c r="AL5481" s="85"/>
      <c r="AM5481" s="151" t="s">
        <v>19998</v>
      </c>
      <c r="AN5481" s="15"/>
      <c r="AO5481" s="166"/>
      <c r="AP5481" s="5">
        <f t="shared" si="86"/>
        <v>0</v>
      </c>
      <c r="AQ5481" s="16"/>
      <c r="AR5481" s="205">
        <v>1</v>
      </c>
      <c r="AS5481" s="16"/>
      <c r="AT5481" s="16"/>
      <c r="AU5481" s="16"/>
      <c r="AV5481" s="16"/>
      <c r="AW5481" s="16"/>
      <c r="AX5481" s="16"/>
    </row>
    <row r="5482" spans="1:50" customFormat="1" ht="15.75" hidden="1" customHeight="1" x14ac:dyDescent="0.2">
      <c r="A5482" s="7" t="s">
        <v>9940</v>
      </c>
      <c r="B5482" s="3" t="s">
        <v>9941</v>
      </c>
      <c r="C5482" s="85" t="s">
        <v>7939</v>
      </c>
      <c r="D5482" s="85" t="s">
        <v>13090</v>
      </c>
      <c r="E5482" s="202" t="s">
        <v>154</v>
      </c>
      <c r="F5482" s="85" t="s">
        <v>34</v>
      </c>
      <c r="G5482" s="85" t="s">
        <v>35</v>
      </c>
      <c r="H5482" s="85" t="s">
        <v>20688</v>
      </c>
      <c r="I5482" s="7" t="s">
        <v>8125</v>
      </c>
      <c r="J5482" s="85" t="s">
        <v>4400</v>
      </c>
      <c r="K5482" s="7" t="s">
        <v>4422</v>
      </c>
      <c r="L5482" s="3"/>
      <c r="M5482" s="3"/>
      <c r="N5482" s="41" t="s">
        <v>9939</v>
      </c>
      <c r="O5482" s="87">
        <v>83348</v>
      </c>
      <c r="P5482" s="87">
        <v>83348</v>
      </c>
      <c r="Q5482" s="87">
        <v>0</v>
      </c>
      <c r="R5482" s="87">
        <v>9261</v>
      </c>
      <c r="S5482" s="87"/>
      <c r="T5482" s="87"/>
      <c r="U5482" s="85">
        <v>2019</v>
      </c>
      <c r="V5482" s="179"/>
      <c r="W5482" s="7"/>
      <c r="X5482" s="3"/>
      <c r="Y5482" s="3"/>
      <c r="Z5482" s="146">
        <v>766948</v>
      </c>
      <c r="AA5482" s="11"/>
      <c r="AB5482" s="123" t="s">
        <v>7939</v>
      </c>
      <c r="AC5482" s="124"/>
      <c r="AD5482" s="41"/>
      <c r="AE5482" s="41"/>
      <c r="AF5482" s="191">
        <v>43927</v>
      </c>
      <c r="AG5482" s="41"/>
      <c r="AH5482" s="41" t="s">
        <v>7952</v>
      </c>
      <c r="AI5482" s="80" t="s">
        <v>6</v>
      </c>
      <c r="AJ5482" s="41"/>
      <c r="AK5482" s="4"/>
      <c r="AL5482" s="85"/>
      <c r="AM5482" s="151" t="s">
        <v>19998</v>
      </c>
      <c r="AN5482" s="15"/>
      <c r="AO5482" s="166"/>
      <c r="AP5482" s="5">
        <f t="shared" si="86"/>
        <v>0</v>
      </c>
      <c r="AQ5482" s="16"/>
      <c r="AR5482" s="205">
        <v>1</v>
      </c>
      <c r="AS5482" s="16"/>
      <c r="AT5482" s="16"/>
      <c r="AU5482" s="16"/>
      <c r="AV5482" s="16"/>
      <c r="AW5482" s="16"/>
      <c r="AX5482" s="16"/>
    </row>
    <row r="5483" spans="1:50" customFormat="1" ht="15.75" hidden="1" customHeight="1" x14ac:dyDescent="0.2">
      <c r="A5483" s="7" t="s">
        <v>9942</v>
      </c>
      <c r="B5483" s="1" t="s">
        <v>9943</v>
      </c>
      <c r="C5483" s="85" t="s">
        <v>7939</v>
      </c>
      <c r="D5483" s="85" t="s">
        <v>13090</v>
      </c>
      <c r="E5483" s="202" t="s">
        <v>8031</v>
      </c>
      <c r="F5483" s="85" t="s">
        <v>55</v>
      </c>
      <c r="G5483" s="85" t="s">
        <v>63</v>
      </c>
      <c r="H5483" s="85" t="s">
        <v>20690</v>
      </c>
      <c r="I5483" s="3" t="s">
        <v>4564</v>
      </c>
      <c r="J5483" s="85" t="s">
        <v>4400</v>
      </c>
      <c r="K5483" s="7" t="s">
        <v>4422</v>
      </c>
      <c r="L5483" s="7"/>
      <c r="M5483" s="7"/>
      <c r="N5483" s="2" t="s">
        <v>9944</v>
      </c>
      <c r="O5483" s="87">
        <v>0</v>
      </c>
      <c r="P5483" s="87">
        <v>0</v>
      </c>
      <c r="Q5483" s="87">
        <v>0</v>
      </c>
      <c r="R5483" s="87">
        <v>0</v>
      </c>
      <c r="S5483" s="87"/>
      <c r="T5483" s="87"/>
      <c r="U5483" s="85" t="s">
        <v>112</v>
      </c>
      <c r="V5483" s="179"/>
      <c r="W5483" s="7"/>
      <c r="X5483" s="7"/>
      <c r="Y5483" s="7"/>
      <c r="Z5483" s="210">
        <v>165686</v>
      </c>
      <c r="AA5483" s="11"/>
      <c r="AB5483" s="123" t="s">
        <v>7939</v>
      </c>
      <c r="AC5483" s="124"/>
      <c r="AD5483" s="80"/>
      <c r="AE5483" s="80"/>
      <c r="AF5483" s="191"/>
      <c r="AG5483" s="80"/>
      <c r="AH5483" s="2" t="s">
        <v>8024</v>
      </c>
      <c r="AI5483" s="80" t="s">
        <v>6</v>
      </c>
      <c r="AJ5483" s="80"/>
      <c r="AK5483" s="7"/>
      <c r="AL5483" s="85"/>
      <c r="AM5483" s="151" t="s">
        <v>19998</v>
      </c>
      <c r="AN5483" s="16"/>
      <c r="AO5483" s="166"/>
      <c r="AP5483" s="5">
        <f t="shared" si="86"/>
        <v>0</v>
      </c>
      <c r="AQ5483" s="16"/>
      <c r="AR5483" s="205">
        <v>1</v>
      </c>
      <c r="AS5483" s="16"/>
      <c r="AT5483" s="16"/>
      <c r="AU5483" s="16"/>
      <c r="AV5483" s="16"/>
      <c r="AW5483" s="16"/>
      <c r="AX5483" s="16"/>
    </row>
    <row r="5484" spans="1:50" customFormat="1" ht="15.75" hidden="1" customHeight="1" x14ac:dyDescent="0.2">
      <c r="A5484" s="7" t="s">
        <v>9945</v>
      </c>
      <c r="B5484" s="1" t="s">
        <v>9946</v>
      </c>
      <c r="C5484" s="85" t="s">
        <v>7939</v>
      </c>
      <c r="D5484" s="85" t="s">
        <v>13090</v>
      </c>
      <c r="E5484" s="202" t="s">
        <v>8031</v>
      </c>
      <c r="F5484" s="85" t="s">
        <v>55</v>
      </c>
      <c r="G5484" s="85" t="s">
        <v>15355</v>
      </c>
      <c r="H5484" s="85" t="s">
        <v>20690</v>
      </c>
      <c r="I5484" s="3" t="s">
        <v>7970</v>
      </c>
      <c r="J5484" s="85" t="s">
        <v>4435</v>
      </c>
      <c r="K5484" s="7" t="s">
        <v>3838</v>
      </c>
      <c r="L5484" s="7"/>
      <c r="M5484" s="7"/>
      <c r="N5484" s="2" t="s">
        <v>9947</v>
      </c>
      <c r="O5484" s="87">
        <v>0</v>
      </c>
      <c r="P5484" s="87">
        <v>0</v>
      </c>
      <c r="Q5484" s="87">
        <v>0</v>
      </c>
      <c r="R5484" s="87">
        <v>0</v>
      </c>
      <c r="S5484" s="87"/>
      <c r="T5484" s="87"/>
      <c r="U5484" s="85" t="s">
        <v>112</v>
      </c>
      <c r="V5484" s="179"/>
      <c r="W5484" s="7"/>
      <c r="X5484" s="7"/>
      <c r="Y5484" s="7"/>
      <c r="Z5484" s="210">
        <v>43854</v>
      </c>
      <c r="AA5484" s="11"/>
      <c r="AB5484" s="123" t="s">
        <v>7939</v>
      </c>
      <c r="AC5484" s="124"/>
      <c r="AD5484" s="80"/>
      <c r="AE5484" s="80"/>
      <c r="AF5484" s="191"/>
      <c r="AG5484" s="80"/>
      <c r="AH5484" s="2" t="s">
        <v>8024</v>
      </c>
      <c r="AI5484" s="80" t="s">
        <v>6</v>
      </c>
      <c r="AJ5484" s="80"/>
      <c r="AK5484" s="7"/>
      <c r="AL5484" s="85"/>
      <c r="AM5484" s="151" t="s">
        <v>19998</v>
      </c>
      <c r="AN5484" s="16"/>
      <c r="AO5484" s="166"/>
      <c r="AP5484" s="5">
        <f t="shared" si="86"/>
        <v>0</v>
      </c>
      <c r="AQ5484" s="16"/>
      <c r="AR5484" s="205">
        <v>1</v>
      </c>
      <c r="AS5484" s="16"/>
      <c r="AT5484" s="16"/>
      <c r="AU5484" s="16"/>
      <c r="AV5484" s="16"/>
      <c r="AW5484" s="16"/>
      <c r="AX5484" s="16"/>
    </row>
    <row r="5485" spans="1:50" customFormat="1" ht="15.75" hidden="1" customHeight="1" x14ac:dyDescent="0.2">
      <c r="A5485" s="7" t="s">
        <v>9948</v>
      </c>
      <c r="B5485" s="1" t="s">
        <v>7728</v>
      </c>
      <c r="C5485" s="85" t="s">
        <v>7939</v>
      </c>
      <c r="D5485" s="85" t="s">
        <v>13090</v>
      </c>
      <c r="E5485" s="202" t="s">
        <v>8031</v>
      </c>
      <c r="F5485" s="85" t="s">
        <v>55</v>
      </c>
      <c r="G5485" s="85" t="s">
        <v>15355</v>
      </c>
      <c r="H5485" s="85" t="s">
        <v>20690</v>
      </c>
      <c r="I5485" s="3" t="s">
        <v>7970</v>
      </c>
      <c r="J5485" s="85" t="s">
        <v>4435</v>
      </c>
      <c r="K5485" s="7" t="s">
        <v>3838</v>
      </c>
      <c r="L5485" s="7"/>
      <c r="M5485" s="7"/>
      <c r="N5485" s="2" t="s">
        <v>9949</v>
      </c>
      <c r="O5485" s="87">
        <v>0</v>
      </c>
      <c r="P5485" s="87">
        <v>0</v>
      </c>
      <c r="Q5485" s="87">
        <v>0</v>
      </c>
      <c r="R5485" s="87">
        <v>0</v>
      </c>
      <c r="S5485" s="87"/>
      <c r="T5485" s="87"/>
      <c r="U5485" s="85" t="s">
        <v>112</v>
      </c>
      <c r="V5485" s="179"/>
      <c r="W5485" s="7"/>
      <c r="X5485" s="7"/>
      <c r="Y5485" s="7"/>
      <c r="Z5485" s="210">
        <v>42657</v>
      </c>
      <c r="AA5485" s="11"/>
      <c r="AB5485" s="123" t="s">
        <v>7939</v>
      </c>
      <c r="AC5485" s="124"/>
      <c r="AD5485" s="80"/>
      <c r="AE5485" s="80"/>
      <c r="AF5485" s="191"/>
      <c r="AG5485" s="80"/>
      <c r="AH5485" s="2" t="s">
        <v>8024</v>
      </c>
      <c r="AI5485" s="80" t="s">
        <v>6</v>
      </c>
      <c r="AJ5485" s="80"/>
      <c r="AK5485" s="7"/>
      <c r="AL5485" s="85"/>
      <c r="AM5485" s="151" t="s">
        <v>19998</v>
      </c>
      <c r="AN5485" s="16"/>
      <c r="AO5485" s="166"/>
      <c r="AP5485" s="5">
        <f t="shared" si="86"/>
        <v>0</v>
      </c>
      <c r="AQ5485" s="16"/>
      <c r="AR5485" s="205">
        <v>1</v>
      </c>
      <c r="AS5485" s="16"/>
      <c r="AT5485" s="16"/>
      <c r="AU5485" s="16"/>
      <c r="AV5485" s="16"/>
      <c r="AW5485" s="16"/>
      <c r="AX5485" s="16"/>
    </row>
    <row r="5486" spans="1:50" customFormat="1" ht="15.75" hidden="1" customHeight="1" x14ac:dyDescent="0.2">
      <c r="A5486" s="7" t="s">
        <v>9950</v>
      </c>
      <c r="B5486" s="3" t="s">
        <v>9951</v>
      </c>
      <c r="C5486" s="85" t="s">
        <v>7939</v>
      </c>
      <c r="D5486" s="85" t="s">
        <v>13090</v>
      </c>
      <c r="E5486" s="202" t="s">
        <v>154</v>
      </c>
      <c r="F5486" s="85" t="s">
        <v>25110</v>
      </c>
      <c r="G5486" s="85" t="s">
        <v>13789</v>
      </c>
      <c r="H5486" s="85" t="s">
        <v>20690</v>
      </c>
      <c r="I5486" s="3" t="s">
        <v>9791</v>
      </c>
      <c r="J5486" s="85" t="s">
        <v>5308</v>
      </c>
      <c r="K5486" s="7" t="s">
        <v>9453</v>
      </c>
      <c r="L5486" s="3"/>
      <c r="M5486" s="3"/>
      <c r="N5486" s="41" t="s">
        <v>9454</v>
      </c>
      <c r="O5486" s="87">
        <v>135675</v>
      </c>
      <c r="P5486" s="87">
        <v>135675</v>
      </c>
      <c r="Q5486" s="87">
        <v>0</v>
      </c>
      <c r="R5486" s="87">
        <v>0</v>
      </c>
      <c r="S5486" s="87"/>
      <c r="T5486" s="87"/>
      <c r="U5486" s="85">
        <v>2006</v>
      </c>
      <c r="V5486" s="179"/>
      <c r="W5486" s="7"/>
      <c r="X5486" s="3"/>
      <c r="Y5486" s="3"/>
      <c r="Z5486" s="146">
        <v>63078</v>
      </c>
      <c r="AA5486" s="11"/>
      <c r="AB5486" s="123" t="s">
        <v>7939</v>
      </c>
      <c r="AC5486" s="124"/>
      <c r="AD5486" s="41"/>
      <c r="AE5486" s="41"/>
      <c r="AF5486" s="191">
        <v>43927</v>
      </c>
      <c r="AG5486" s="41"/>
      <c r="AH5486" s="41" t="s">
        <v>13122</v>
      </c>
      <c r="AI5486" s="80" t="s">
        <v>6</v>
      </c>
      <c r="AJ5486" s="41"/>
      <c r="AK5486" s="3"/>
      <c r="AL5486" s="85"/>
      <c r="AM5486" s="151" t="s">
        <v>19998</v>
      </c>
      <c r="AN5486" s="15"/>
      <c r="AO5486" s="166"/>
      <c r="AP5486" s="5">
        <f t="shared" si="86"/>
        <v>0</v>
      </c>
      <c r="AQ5486" s="16"/>
      <c r="AR5486" s="205">
        <v>1</v>
      </c>
      <c r="AS5486" s="16"/>
      <c r="AT5486" s="16"/>
      <c r="AU5486" s="16"/>
      <c r="AV5486" s="16"/>
      <c r="AW5486" s="16"/>
      <c r="AX5486" s="16"/>
    </row>
    <row r="5487" spans="1:50" customFormat="1" ht="15.75" hidden="1" customHeight="1" x14ac:dyDescent="0.2">
      <c r="A5487" s="7" t="s">
        <v>9952</v>
      </c>
      <c r="B5487" s="3" t="s">
        <v>9953</v>
      </c>
      <c r="C5487" s="85" t="s">
        <v>7939</v>
      </c>
      <c r="D5487" s="85" t="s">
        <v>13090</v>
      </c>
      <c r="E5487" s="202" t="s">
        <v>154</v>
      </c>
      <c r="F5487" s="85" t="s">
        <v>55</v>
      </c>
      <c r="G5487" s="85" t="s">
        <v>63</v>
      </c>
      <c r="H5487" s="85" t="s">
        <v>20690</v>
      </c>
      <c r="I5487" s="3" t="s">
        <v>7970</v>
      </c>
      <c r="J5487" s="85" t="s">
        <v>4435</v>
      </c>
      <c r="K5487" s="7" t="s">
        <v>3838</v>
      </c>
      <c r="L5487" s="3"/>
      <c r="M5487" s="3"/>
      <c r="N5487" s="41" t="s">
        <v>8572</v>
      </c>
      <c r="O5487" s="87">
        <v>150542</v>
      </c>
      <c r="P5487" s="87">
        <v>107867</v>
      </c>
      <c r="Q5487" s="87">
        <v>42675</v>
      </c>
      <c r="R5487" s="87">
        <v>0</v>
      </c>
      <c r="S5487" s="87"/>
      <c r="T5487" s="87"/>
      <c r="U5487" s="85">
        <v>2010</v>
      </c>
      <c r="V5487" s="179"/>
      <c r="W5487" s="7"/>
      <c r="X5487" s="3"/>
      <c r="Y5487" s="3"/>
      <c r="Z5487" s="146">
        <v>22735</v>
      </c>
      <c r="AA5487" s="11"/>
      <c r="AB5487" s="123" t="s">
        <v>7939</v>
      </c>
      <c r="AC5487" s="124"/>
      <c r="AD5487" s="41"/>
      <c r="AE5487" s="41"/>
      <c r="AF5487" s="191">
        <v>43432</v>
      </c>
      <c r="AG5487" s="41"/>
      <c r="AH5487" s="41" t="s">
        <v>8024</v>
      </c>
      <c r="AI5487" s="80" t="s">
        <v>6</v>
      </c>
      <c r="AJ5487" s="41"/>
      <c r="AK5487" s="3"/>
      <c r="AL5487" s="85"/>
      <c r="AM5487" s="151" t="s">
        <v>19998</v>
      </c>
      <c r="AN5487" s="15"/>
      <c r="AO5487" s="166"/>
      <c r="AP5487" s="5">
        <f t="shared" si="86"/>
        <v>0</v>
      </c>
      <c r="AQ5487" s="16"/>
      <c r="AR5487" s="205">
        <v>1</v>
      </c>
      <c r="AS5487" s="16"/>
      <c r="AT5487" s="16"/>
      <c r="AU5487" s="16"/>
      <c r="AV5487" s="16"/>
      <c r="AW5487" s="16"/>
      <c r="AX5487" s="16"/>
    </row>
    <row r="5488" spans="1:50" customFormat="1" ht="15.75" hidden="1" customHeight="1" x14ac:dyDescent="0.2">
      <c r="A5488" s="7" t="s">
        <v>9954</v>
      </c>
      <c r="B5488" s="3" t="s">
        <v>9955</v>
      </c>
      <c r="C5488" s="85" t="s">
        <v>7939</v>
      </c>
      <c r="D5488" s="85" t="s">
        <v>13090</v>
      </c>
      <c r="E5488" s="202" t="s">
        <v>154</v>
      </c>
      <c r="F5488" s="85" t="s">
        <v>55</v>
      </c>
      <c r="G5488" s="85" t="s">
        <v>63</v>
      </c>
      <c r="H5488" s="85" t="s">
        <v>20690</v>
      </c>
      <c r="I5488" s="3" t="s">
        <v>4564</v>
      </c>
      <c r="J5488" s="85" t="s">
        <v>4435</v>
      </c>
      <c r="K5488" s="7" t="s">
        <v>3838</v>
      </c>
      <c r="L5488" s="3"/>
      <c r="M5488" s="3"/>
      <c r="N5488" s="41" t="s">
        <v>8572</v>
      </c>
      <c r="O5488" s="87">
        <v>302194</v>
      </c>
      <c r="P5488" s="87">
        <v>168542</v>
      </c>
      <c r="Q5488" s="87">
        <v>133652</v>
      </c>
      <c r="R5488" s="87">
        <v>0</v>
      </c>
      <c r="S5488" s="87"/>
      <c r="T5488" s="87"/>
      <c r="U5488" s="85">
        <v>2015</v>
      </c>
      <c r="V5488" s="179"/>
      <c r="W5488" s="7"/>
      <c r="X5488" s="3"/>
      <c r="Y5488" s="3"/>
      <c r="Z5488" s="146">
        <v>42210</v>
      </c>
      <c r="AA5488" s="11"/>
      <c r="AB5488" s="123" t="s">
        <v>7939</v>
      </c>
      <c r="AC5488" s="124"/>
      <c r="AD5488" s="41"/>
      <c r="AE5488" s="41"/>
      <c r="AF5488" s="191">
        <v>43545</v>
      </c>
      <c r="AG5488" s="41"/>
      <c r="AH5488" s="41" t="s">
        <v>8024</v>
      </c>
      <c r="AI5488" s="80" t="s">
        <v>6</v>
      </c>
      <c r="AJ5488" s="41"/>
      <c r="AK5488" s="3"/>
      <c r="AL5488" s="85"/>
      <c r="AM5488" s="151" t="s">
        <v>19998</v>
      </c>
      <c r="AN5488" s="15"/>
      <c r="AO5488" s="166"/>
      <c r="AP5488" s="5">
        <f t="shared" si="86"/>
        <v>0</v>
      </c>
      <c r="AQ5488" s="16"/>
      <c r="AR5488" s="205">
        <v>1</v>
      </c>
      <c r="AS5488" s="16"/>
      <c r="AT5488" s="16"/>
      <c r="AU5488" s="16"/>
      <c r="AV5488" s="16"/>
      <c r="AW5488" s="16"/>
      <c r="AX5488" s="16"/>
    </row>
    <row r="5489" spans="1:50" customFormat="1" ht="15.75" hidden="1" customHeight="1" x14ac:dyDescent="0.2">
      <c r="A5489" s="7" t="s">
        <v>9956</v>
      </c>
      <c r="B5489" s="3" t="s">
        <v>9957</v>
      </c>
      <c r="C5489" s="85" t="s">
        <v>7939</v>
      </c>
      <c r="D5489" s="85" t="s">
        <v>13090</v>
      </c>
      <c r="E5489" s="202" t="s">
        <v>154</v>
      </c>
      <c r="F5489" s="85" t="s">
        <v>34</v>
      </c>
      <c r="G5489" s="85" t="s">
        <v>35</v>
      </c>
      <c r="H5489" s="85" t="s">
        <v>20688</v>
      </c>
      <c r="I5489" s="7" t="s">
        <v>8125</v>
      </c>
      <c r="J5489" s="85" t="s">
        <v>4400</v>
      </c>
      <c r="K5489" s="7" t="s">
        <v>4422</v>
      </c>
      <c r="L5489" s="3"/>
      <c r="M5489" s="3"/>
      <c r="N5489" s="41" t="s">
        <v>9939</v>
      </c>
      <c r="O5489" s="87">
        <v>87535</v>
      </c>
      <c r="P5489" s="87">
        <v>87535</v>
      </c>
      <c r="Q5489" s="87">
        <v>0</v>
      </c>
      <c r="R5489" s="87">
        <v>9727</v>
      </c>
      <c r="S5489" s="87"/>
      <c r="T5489" s="87"/>
      <c r="U5489" s="85">
        <v>2019</v>
      </c>
      <c r="V5489" s="179"/>
      <c r="W5489" s="7"/>
      <c r="X5489" s="3"/>
      <c r="Y5489" s="3"/>
      <c r="Z5489" s="146">
        <v>598145</v>
      </c>
      <c r="AA5489" s="11"/>
      <c r="AB5489" s="123" t="s">
        <v>7939</v>
      </c>
      <c r="AC5489" s="124"/>
      <c r="AD5489" s="41"/>
      <c r="AE5489" s="41"/>
      <c r="AF5489" s="191">
        <v>43927</v>
      </c>
      <c r="AG5489" s="41"/>
      <c r="AH5489" s="41" t="s">
        <v>7952</v>
      </c>
      <c r="AI5489" s="80" t="s">
        <v>6</v>
      </c>
      <c r="AJ5489" s="41"/>
      <c r="AK5489" s="4"/>
      <c r="AL5489" s="85"/>
      <c r="AM5489" s="151" t="s">
        <v>19998</v>
      </c>
      <c r="AN5489" s="15"/>
      <c r="AO5489" s="166"/>
      <c r="AP5489" s="5">
        <f t="shared" si="86"/>
        <v>0</v>
      </c>
      <c r="AQ5489" s="16"/>
      <c r="AR5489" s="205">
        <v>1</v>
      </c>
      <c r="AS5489" s="16"/>
      <c r="AT5489" s="16"/>
      <c r="AU5489" s="16"/>
      <c r="AV5489" s="16"/>
      <c r="AW5489" s="16"/>
      <c r="AX5489" s="16"/>
    </row>
    <row r="5490" spans="1:50" customFormat="1" ht="15.75" hidden="1" customHeight="1" x14ac:dyDescent="0.2">
      <c r="A5490" s="7" t="s">
        <v>9958</v>
      </c>
      <c r="B5490" s="3" t="s">
        <v>9959</v>
      </c>
      <c r="C5490" s="85" t="s">
        <v>7939</v>
      </c>
      <c r="D5490" s="85" t="s">
        <v>13090</v>
      </c>
      <c r="E5490" s="202" t="s">
        <v>8133</v>
      </c>
      <c r="F5490" s="85" t="s">
        <v>55</v>
      </c>
      <c r="G5490" s="85" t="s">
        <v>59</v>
      </c>
      <c r="H5490" s="85" t="s">
        <v>20690</v>
      </c>
      <c r="I5490" s="3" t="s">
        <v>4564</v>
      </c>
      <c r="J5490" s="85" t="s">
        <v>4435</v>
      </c>
      <c r="K5490" s="7" t="s">
        <v>3838</v>
      </c>
      <c r="L5490" s="3"/>
      <c r="M5490" s="3"/>
      <c r="N5490" s="41" t="s">
        <v>9960</v>
      </c>
      <c r="O5490" s="87">
        <v>0</v>
      </c>
      <c r="P5490" s="87">
        <v>0</v>
      </c>
      <c r="Q5490" s="87">
        <v>0</v>
      </c>
      <c r="R5490" s="87">
        <v>0</v>
      </c>
      <c r="S5490" s="87"/>
      <c r="T5490" s="87"/>
      <c r="U5490" s="85" t="s">
        <v>112</v>
      </c>
      <c r="V5490" s="179"/>
      <c r="W5490" s="7"/>
      <c r="X5490" s="3"/>
      <c r="Y5490" s="3"/>
      <c r="Z5490" s="211">
        <v>87651</v>
      </c>
      <c r="AA5490" s="11"/>
      <c r="AB5490" s="123" t="s">
        <v>7939</v>
      </c>
      <c r="AC5490" s="124"/>
      <c r="AD5490" s="41"/>
      <c r="AE5490" s="41"/>
      <c r="AF5490" s="191"/>
      <c r="AG5490" s="41"/>
      <c r="AH5490" s="41" t="s">
        <v>8024</v>
      </c>
      <c r="AI5490" s="80" t="s">
        <v>6</v>
      </c>
      <c r="AJ5490" s="41"/>
      <c r="AK5490" s="3"/>
      <c r="AL5490" s="85"/>
      <c r="AM5490" s="151" t="s">
        <v>19998</v>
      </c>
      <c r="AN5490" s="15"/>
      <c r="AO5490" s="166"/>
      <c r="AP5490" s="5">
        <f t="shared" si="86"/>
        <v>0</v>
      </c>
      <c r="AQ5490" s="16"/>
      <c r="AR5490" s="205">
        <v>1</v>
      </c>
      <c r="AS5490" s="16"/>
      <c r="AT5490" s="16"/>
      <c r="AU5490" s="16"/>
      <c r="AV5490" s="16"/>
      <c r="AW5490" s="16"/>
      <c r="AX5490" s="16"/>
    </row>
    <row r="5491" spans="1:50" customFormat="1" ht="15.75" hidden="1" customHeight="1" x14ac:dyDescent="0.2">
      <c r="A5491" s="7" t="s">
        <v>9961</v>
      </c>
      <c r="B5491" s="3" t="s">
        <v>9962</v>
      </c>
      <c r="C5491" s="85" t="s">
        <v>7939</v>
      </c>
      <c r="D5491" s="85" t="s">
        <v>13090</v>
      </c>
      <c r="E5491" s="202" t="s">
        <v>154</v>
      </c>
      <c r="F5491" s="85" t="s">
        <v>55</v>
      </c>
      <c r="G5491" s="85" t="s">
        <v>57</v>
      </c>
      <c r="H5491" s="85" t="s">
        <v>20690</v>
      </c>
      <c r="I5491" s="3" t="s">
        <v>7970</v>
      </c>
      <c r="J5491" s="85" t="s">
        <v>124</v>
      </c>
      <c r="K5491" s="7" t="s">
        <v>4587</v>
      </c>
      <c r="L5491" s="3"/>
      <c r="M5491" s="3"/>
      <c r="N5491" s="41" t="s">
        <v>9963</v>
      </c>
      <c r="O5491" s="87">
        <v>23636</v>
      </c>
      <c r="P5491" s="87">
        <v>23636</v>
      </c>
      <c r="Q5491" s="87">
        <v>0</v>
      </c>
      <c r="R5491" s="87">
        <v>0</v>
      </c>
      <c r="S5491" s="87"/>
      <c r="T5491" s="87"/>
      <c r="U5491" s="85">
        <v>2010</v>
      </c>
      <c r="V5491" s="179"/>
      <c r="W5491" s="7"/>
      <c r="X5491" s="3"/>
      <c r="Y5491" s="3"/>
      <c r="Z5491" s="146">
        <v>20303</v>
      </c>
      <c r="AA5491" s="11"/>
      <c r="AB5491" s="123" t="s">
        <v>7939</v>
      </c>
      <c r="AC5491" s="124"/>
      <c r="AD5491" s="41"/>
      <c r="AE5491" s="41"/>
      <c r="AF5491" s="191">
        <v>43445</v>
      </c>
      <c r="AG5491" s="41"/>
      <c r="AH5491" s="41" t="s">
        <v>8024</v>
      </c>
      <c r="AI5491" s="80" t="s">
        <v>6</v>
      </c>
      <c r="AJ5491" s="41"/>
      <c r="AK5491" s="3"/>
      <c r="AL5491" s="85"/>
      <c r="AM5491" s="151" t="s">
        <v>19998</v>
      </c>
      <c r="AN5491" s="15"/>
      <c r="AO5491" s="166"/>
      <c r="AP5491" s="5">
        <f t="shared" si="86"/>
        <v>0</v>
      </c>
      <c r="AQ5491" s="16"/>
      <c r="AR5491" s="205">
        <v>1</v>
      </c>
      <c r="AS5491" s="16"/>
      <c r="AT5491" s="16"/>
      <c r="AU5491" s="16"/>
      <c r="AV5491" s="16"/>
      <c r="AW5491" s="16"/>
      <c r="AX5491" s="16"/>
    </row>
    <row r="5492" spans="1:50" customFormat="1" ht="15.75" hidden="1" customHeight="1" x14ac:dyDescent="0.2">
      <c r="A5492" s="7" t="s">
        <v>9964</v>
      </c>
      <c r="B5492" s="3" t="s">
        <v>9965</v>
      </c>
      <c r="C5492" s="85" t="s">
        <v>7939</v>
      </c>
      <c r="D5492" s="85" t="s">
        <v>13090</v>
      </c>
      <c r="E5492" s="202" t="s">
        <v>154</v>
      </c>
      <c r="F5492" s="85" t="s">
        <v>55</v>
      </c>
      <c r="G5492" s="85" t="s">
        <v>57</v>
      </c>
      <c r="H5492" s="85" t="s">
        <v>20690</v>
      </c>
      <c r="I5492" s="3" t="s">
        <v>7970</v>
      </c>
      <c r="J5492" s="85" t="s">
        <v>124</v>
      </c>
      <c r="K5492" s="7" t="s">
        <v>4587</v>
      </c>
      <c r="L5492" s="3"/>
      <c r="M5492" s="3"/>
      <c r="N5492" s="41" t="s">
        <v>9966</v>
      </c>
      <c r="O5492" s="87">
        <v>77183</v>
      </c>
      <c r="P5492" s="87">
        <v>77183</v>
      </c>
      <c r="Q5492" s="87">
        <v>0</v>
      </c>
      <c r="R5492" s="87">
        <v>0</v>
      </c>
      <c r="S5492" s="87"/>
      <c r="T5492" s="87"/>
      <c r="U5492" s="85">
        <v>2010</v>
      </c>
      <c r="V5492" s="179"/>
      <c r="W5492" s="7"/>
      <c r="X5492" s="3"/>
      <c r="Y5492" s="3"/>
      <c r="Z5492" s="146">
        <v>21973</v>
      </c>
      <c r="AA5492" s="11"/>
      <c r="AB5492" s="123" t="s">
        <v>7939</v>
      </c>
      <c r="AC5492" s="124"/>
      <c r="AD5492" s="41"/>
      <c r="AE5492" s="41"/>
      <c r="AF5492" s="191">
        <v>43445</v>
      </c>
      <c r="AG5492" s="41"/>
      <c r="AH5492" s="41" t="s">
        <v>8024</v>
      </c>
      <c r="AI5492" s="80" t="s">
        <v>6</v>
      </c>
      <c r="AJ5492" s="41"/>
      <c r="AK5492" s="3"/>
      <c r="AL5492" s="85"/>
      <c r="AM5492" s="151" t="s">
        <v>19998</v>
      </c>
      <c r="AN5492" s="15"/>
      <c r="AO5492" s="166"/>
      <c r="AP5492" s="5">
        <f t="shared" si="86"/>
        <v>0</v>
      </c>
      <c r="AQ5492" s="16"/>
      <c r="AR5492" s="205">
        <v>1</v>
      </c>
      <c r="AS5492" s="16"/>
      <c r="AT5492" s="16"/>
      <c r="AU5492" s="16"/>
      <c r="AV5492" s="16"/>
      <c r="AW5492" s="16"/>
      <c r="AX5492" s="16"/>
    </row>
    <row r="5493" spans="1:50" customFormat="1" ht="15.75" hidden="1" customHeight="1" x14ac:dyDescent="0.2">
      <c r="A5493" s="7" t="s">
        <v>9967</v>
      </c>
      <c r="B5493" s="1" t="s">
        <v>9968</v>
      </c>
      <c r="C5493" s="85" t="s">
        <v>7939</v>
      </c>
      <c r="D5493" s="85" t="s">
        <v>13090</v>
      </c>
      <c r="E5493" s="202" t="s">
        <v>9112</v>
      </c>
      <c r="F5493" s="85" t="s">
        <v>55</v>
      </c>
      <c r="G5493" s="85" t="s">
        <v>63</v>
      </c>
      <c r="H5493" s="85" t="s">
        <v>20690</v>
      </c>
      <c r="I5493" s="3" t="s">
        <v>7970</v>
      </c>
      <c r="J5493" s="85" t="s">
        <v>4435</v>
      </c>
      <c r="K5493" s="7" t="s">
        <v>3838</v>
      </c>
      <c r="L5493" s="7"/>
      <c r="M5493" s="7"/>
      <c r="N5493" s="2" t="s">
        <v>8136</v>
      </c>
      <c r="O5493" s="87">
        <v>0</v>
      </c>
      <c r="P5493" s="87">
        <v>0</v>
      </c>
      <c r="Q5493" s="87">
        <v>0</v>
      </c>
      <c r="R5493" s="87">
        <v>0</v>
      </c>
      <c r="S5493" s="87"/>
      <c r="T5493" s="87"/>
      <c r="U5493" s="85" t="s">
        <v>112</v>
      </c>
      <c r="V5493" s="179"/>
      <c r="W5493" s="7"/>
      <c r="X5493" s="7"/>
      <c r="Y5493" s="7"/>
      <c r="Z5493" s="210">
        <v>12294</v>
      </c>
      <c r="AA5493" s="11"/>
      <c r="AB5493" s="123" t="s">
        <v>7939</v>
      </c>
      <c r="AC5493" s="124"/>
      <c r="AD5493" s="80"/>
      <c r="AE5493" s="80"/>
      <c r="AF5493" s="191"/>
      <c r="AG5493" s="80"/>
      <c r="AH5493" s="2" t="s">
        <v>8024</v>
      </c>
      <c r="AI5493" s="80" t="s">
        <v>6</v>
      </c>
      <c r="AJ5493" s="80"/>
      <c r="AK5493" s="7"/>
      <c r="AL5493" s="85"/>
      <c r="AM5493" s="151" t="s">
        <v>19998</v>
      </c>
      <c r="AN5493" s="16"/>
      <c r="AO5493" s="166"/>
      <c r="AP5493" s="5">
        <f t="shared" si="86"/>
        <v>0</v>
      </c>
      <c r="AQ5493" s="16"/>
      <c r="AR5493" s="205">
        <v>1</v>
      </c>
      <c r="AS5493" s="16"/>
      <c r="AT5493" s="16"/>
      <c r="AU5493" s="16"/>
      <c r="AV5493" s="16"/>
      <c r="AW5493" s="16"/>
      <c r="AX5493" s="16"/>
    </row>
    <row r="5494" spans="1:50" customFormat="1" ht="15.75" hidden="1" customHeight="1" x14ac:dyDescent="0.2">
      <c r="A5494" s="7" t="s">
        <v>9969</v>
      </c>
      <c r="B5494" s="3" t="s">
        <v>7218</v>
      </c>
      <c r="C5494" s="85" t="s">
        <v>7939</v>
      </c>
      <c r="D5494" s="85" t="s">
        <v>13090</v>
      </c>
      <c r="E5494" s="202" t="s">
        <v>154</v>
      </c>
      <c r="F5494" s="85" t="s">
        <v>55</v>
      </c>
      <c r="G5494" s="85" t="s">
        <v>63</v>
      </c>
      <c r="H5494" s="85" t="s">
        <v>20690</v>
      </c>
      <c r="I5494" s="3" t="s">
        <v>4564</v>
      </c>
      <c r="J5494" s="85" t="s">
        <v>4400</v>
      </c>
      <c r="K5494" s="7" t="s">
        <v>4422</v>
      </c>
      <c r="L5494" s="3"/>
      <c r="M5494" s="3"/>
      <c r="N5494" s="41" t="s">
        <v>9970</v>
      </c>
      <c r="O5494" s="87">
        <v>379905</v>
      </c>
      <c r="P5494" s="87">
        <v>309905</v>
      </c>
      <c r="Q5494" s="87">
        <v>70000</v>
      </c>
      <c r="R5494" s="87">
        <v>0</v>
      </c>
      <c r="S5494" s="87"/>
      <c r="T5494" s="87"/>
      <c r="U5494" s="85">
        <v>2015</v>
      </c>
      <c r="V5494" s="179"/>
      <c r="W5494" s="7"/>
      <c r="X5494" s="3"/>
      <c r="Y5494" s="3"/>
      <c r="Z5494" s="146">
        <v>471661</v>
      </c>
      <c r="AA5494" s="11"/>
      <c r="AB5494" s="123" t="s">
        <v>7939</v>
      </c>
      <c r="AC5494" s="124"/>
      <c r="AD5494" s="41"/>
      <c r="AE5494" s="41"/>
      <c r="AF5494" s="191">
        <v>43469</v>
      </c>
      <c r="AG5494" s="41"/>
      <c r="AH5494" s="41" t="s">
        <v>8024</v>
      </c>
      <c r="AI5494" s="80" t="s">
        <v>6</v>
      </c>
      <c r="AJ5494" s="41"/>
      <c r="AK5494" s="3"/>
      <c r="AL5494" s="85"/>
      <c r="AM5494" s="151" t="s">
        <v>19998</v>
      </c>
      <c r="AN5494" s="15"/>
      <c r="AO5494" s="166"/>
      <c r="AP5494" s="5">
        <f t="shared" si="86"/>
        <v>0</v>
      </c>
      <c r="AQ5494" s="16"/>
      <c r="AR5494" s="205">
        <v>1</v>
      </c>
      <c r="AS5494" s="16"/>
      <c r="AT5494" s="16"/>
      <c r="AU5494" s="16"/>
      <c r="AV5494" s="16"/>
      <c r="AW5494" s="16"/>
      <c r="AX5494" s="16"/>
    </row>
    <row r="5495" spans="1:50" customFormat="1" ht="15.75" hidden="1" customHeight="1" x14ac:dyDescent="0.2">
      <c r="A5495" s="7" t="s">
        <v>9971</v>
      </c>
      <c r="B5495" s="3" t="s">
        <v>9972</v>
      </c>
      <c r="C5495" s="85" t="s">
        <v>7939</v>
      </c>
      <c r="D5495" s="85" t="s">
        <v>13090</v>
      </c>
      <c r="E5495" s="202" t="s">
        <v>154</v>
      </c>
      <c r="F5495" s="85" t="s">
        <v>25110</v>
      </c>
      <c r="G5495" s="85" t="s">
        <v>13789</v>
      </c>
      <c r="H5495" s="85" t="s">
        <v>20690</v>
      </c>
      <c r="I5495" s="3" t="s">
        <v>9791</v>
      </c>
      <c r="J5495" s="85" t="s">
        <v>5308</v>
      </c>
      <c r="K5495" s="7" t="s">
        <v>9453</v>
      </c>
      <c r="L5495" s="3"/>
      <c r="M5495" s="3"/>
      <c r="N5495" s="41" t="s">
        <v>9454</v>
      </c>
      <c r="O5495" s="87">
        <v>72165</v>
      </c>
      <c r="P5495" s="87">
        <v>72147</v>
      </c>
      <c r="Q5495" s="87">
        <v>18</v>
      </c>
      <c r="R5495" s="87">
        <v>0</v>
      </c>
      <c r="S5495" s="87"/>
      <c r="T5495" s="87"/>
      <c r="U5495" s="85">
        <v>2006</v>
      </c>
      <c r="V5495" s="179"/>
      <c r="W5495" s="7"/>
      <c r="X5495" s="3"/>
      <c r="Y5495" s="3"/>
      <c r="Z5495" s="146">
        <v>62754</v>
      </c>
      <c r="AA5495" s="11"/>
      <c r="AB5495" s="123" t="s">
        <v>7939</v>
      </c>
      <c r="AC5495" s="124"/>
      <c r="AD5495" s="41"/>
      <c r="AE5495" s="41"/>
      <c r="AF5495" s="191">
        <v>43927</v>
      </c>
      <c r="AG5495" s="41"/>
      <c r="AH5495" s="41" t="s">
        <v>13122</v>
      </c>
      <c r="AI5495" s="80" t="s">
        <v>6</v>
      </c>
      <c r="AJ5495" s="41"/>
      <c r="AK5495" s="3"/>
      <c r="AL5495" s="85"/>
      <c r="AM5495" s="151" t="s">
        <v>19998</v>
      </c>
      <c r="AN5495" s="15"/>
      <c r="AO5495" s="166"/>
      <c r="AP5495" s="5">
        <f t="shared" si="86"/>
        <v>0</v>
      </c>
      <c r="AQ5495" s="16"/>
      <c r="AR5495" s="205">
        <v>1</v>
      </c>
      <c r="AS5495" s="16"/>
      <c r="AT5495" s="16"/>
      <c r="AU5495" s="16"/>
      <c r="AV5495" s="16"/>
      <c r="AW5495" s="16"/>
      <c r="AX5495" s="16"/>
    </row>
    <row r="5496" spans="1:50" customFormat="1" ht="15.75" hidden="1" customHeight="1" x14ac:dyDescent="0.2">
      <c r="A5496" s="7" t="s">
        <v>9973</v>
      </c>
      <c r="B5496" s="3" t="s">
        <v>13179</v>
      </c>
      <c r="C5496" s="85" t="s">
        <v>7939</v>
      </c>
      <c r="D5496" s="85" t="s">
        <v>13090</v>
      </c>
      <c r="E5496" s="202" t="s">
        <v>154</v>
      </c>
      <c r="F5496" s="85" t="s">
        <v>55</v>
      </c>
      <c r="G5496" s="85" t="s">
        <v>59</v>
      </c>
      <c r="H5496" s="85" t="s">
        <v>20690</v>
      </c>
      <c r="I5496" s="3" t="s">
        <v>7970</v>
      </c>
      <c r="J5496" s="85" t="s">
        <v>124</v>
      </c>
      <c r="K5496" s="7" t="s">
        <v>5889</v>
      </c>
      <c r="L5496" s="3"/>
      <c r="M5496" s="3"/>
      <c r="N5496" s="41" t="s">
        <v>21008</v>
      </c>
      <c r="O5496" s="87">
        <v>33270</v>
      </c>
      <c r="P5496" s="87">
        <v>2295</v>
      </c>
      <c r="Q5496" s="87">
        <v>30975</v>
      </c>
      <c r="R5496" s="87">
        <v>0</v>
      </c>
      <c r="S5496" s="87"/>
      <c r="T5496" s="87"/>
      <c r="U5496" s="85">
        <v>2018</v>
      </c>
      <c r="V5496" s="179"/>
      <c r="W5496" s="7"/>
      <c r="X5496" s="3"/>
      <c r="Y5496" s="3"/>
      <c r="Z5496" s="211">
        <v>13103</v>
      </c>
      <c r="AA5496" s="11"/>
      <c r="AB5496" s="123" t="s">
        <v>7939</v>
      </c>
      <c r="AC5496" s="124"/>
      <c r="AD5496" s="41"/>
      <c r="AE5496" s="41"/>
      <c r="AF5496" s="191">
        <v>43927</v>
      </c>
      <c r="AG5496" s="41"/>
      <c r="AH5496" s="41" t="s">
        <v>8024</v>
      </c>
      <c r="AI5496" s="80" t="s">
        <v>6</v>
      </c>
      <c r="AJ5496" s="41"/>
      <c r="AK5496" s="3"/>
      <c r="AL5496" s="85"/>
      <c r="AM5496" s="151" t="s">
        <v>19998</v>
      </c>
      <c r="AN5496" s="15"/>
      <c r="AO5496" s="166"/>
      <c r="AP5496" s="5">
        <f t="shared" si="86"/>
        <v>0</v>
      </c>
      <c r="AQ5496" s="16"/>
      <c r="AR5496" s="205">
        <v>1</v>
      </c>
      <c r="AS5496" s="16"/>
      <c r="AT5496" s="16"/>
      <c r="AU5496" s="16"/>
      <c r="AV5496" s="16"/>
      <c r="AW5496" s="16"/>
      <c r="AX5496" s="16"/>
    </row>
    <row r="5497" spans="1:50" customFormat="1" ht="15.75" hidden="1" customHeight="1" x14ac:dyDescent="0.2">
      <c r="A5497" s="7" t="s">
        <v>9974</v>
      </c>
      <c r="B5497" s="3" t="s">
        <v>9975</v>
      </c>
      <c r="C5497" s="85" t="s">
        <v>7939</v>
      </c>
      <c r="D5497" s="85" t="s">
        <v>13090</v>
      </c>
      <c r="E5497" s="202" t="s">
        <v>154</v>
      </c>
      <c r="F5497" s="85" t="s">
        <v>55</v>
      </c>
      <c r="G5497" s="85" t="s">
        <v>57</v>
      </c>
      <c r="H5497" s="85" t="s">
        <v>20690</v>
      </c>
      <c r="I5497" s="3" t="s">
        <v>4564</v>
      </c>
      <c r="J5497" s="85" t="s">
        <v>124</v>
      </c>
      <c r="K5497" s="7" t="s">
        <v>4412</v>
      </c>
      <c r="L5497" s="3"/>
      <c r="M5497" s="3"/>
      <c r="N5497" s="41" t="s">
        <v>21009</v>
      </c>
      <c r="O5497" s="87">
        <v>666406</v>
      </c>
      <c r="P5497" s="87">
        <v>0</v>
      </c>
      <c r="Q5497" s="87">
        <v>666406</v>
      </c>
      <c r="R5497" s="87">
        <v>0</v>
      </c>
      <c r="S5497" s="87"/>
      <c r="T5497" s="87"/>
      <c r="U5497" s="85">
        <v>2015</v>
      </c>
      <c r="V5497" s="179"/>
      <c r="W5497" s="7"/>
      <c r="X5497" s="3"/>
      <c r="Y5497" s="3"/>
      <c r="Z5497" s="146">
        <v>293121</v>
      </c>
      <c r="AA5497" s="11"/>
      <c r="AB5497" s="123" t="s">
        <v>7939</v>
      </c>
      <c r="AC5497" s="124"/>
      <c r="AD5497" s="41"/>
      <c r="AE5497" s="41"/>
      <c r="AF5497" s="191">
        <v>43927</v>
      </c>
      <c r="AG5497" s="41"/>
      <c r="AH5497" s="41" t="s">
        <v>8024</v>
      </c>
      <c r="AI5497" s="80" t="s">
        <v>6</v>
      </c>
      <c r="AJ5497" s="41"/>
      <c r="AK5497" s="3"/>
      <c r="AL5497" s="85"/>
      <c r="AM5497" s="151" t="s">
        <v>19998</v>
      </c>
      <c r="AN5497" s="15"/>
      <c r="AO5497" s="166"/>
      <c r="AP5497" s="5">
        <f t="shared" si="86"/>
        <v>0</v>
      </c>
      <c r="AQ5497" s="16"/>
      <c r="AR5497" s="205">
        <v>1</v>
      </c>
      <c r="AS5497" s="16"/>
      <c r="AT5497" s="16"/>
      <c r="AU5497" s="16"/>
      <c r="AV5497" s="16"/>
      <c r="AW5497" s="16"/>
      <c r="AX5497" s="16"/>
    </row>
    <row r="5498" spans="1:50" customFormat="1" ht="15.75" hidden="1" customHeight="1" x14ac:dyDescent="0.2">
      <c r="A5498" s="7" t="s">
        <v>9976</v>
      </c>
      <c r="B5498" s="3" t="s">
        <v>9977</v>
      </c>
      <c r="C5498" s="85" t="s">
        <v>7939</v>
      </c>
      <c r="D5498" s="85" t="s">
        <v>13090</v>
      </c>
      <c r="E5498" s="202" t="s">
        <v>154</v>
      </c>
      <c r="F5498" s="85" t="s">
        <v>55</v>
      </c>
      <c r="G5498" s="85" t="s">
        <v>59</v>
      </c>
      <c r="H5498" s="85" t="s">
        <v>20690</v>
      </c>
      <c r="I5498" s="3" t="s">
        <v>4564</v>
      </c>
      <c r="J5498" s="85" t="s">
        <v>4435</v>
      </c>
      <c r="K5498" s="7" t="s">
        <v>3838</v>
      </c>
      <c r="L5498" s="3"/>
      <c r="M5498" s="3"/>
      <c r="N5498" s="41" t="s">
        <v>9978</v>
      </c>
      <c r="O5498" s="87">
        <v>618866</v>
      </c>
      <c r="P5498" s="87">
        <v>144243</v>
      </c>
      <c r="Q5498" s="87">
        <v>474623</v>
      </c>
      <c r="R5498" s="87">
        <v>0</v>
      </c>
      <c r="S5498" s="87"/>
      <c r="T5498" s="87"/>
      <c r="U5498" s="85">
        <v>2018</v>
      </c>
      <c r="V5498" s="179"/>
      <c r="W5498" s="7"/>
      <c r="X5498" s="3"/>
      <c r="Y5498" s="3"/>
      <c r="Z5498" s="211">
        <v>176539</v>
      </c>
      <c r="AA5498" s="11"/>
      <c r="AB5498" s="123" t="s">
        <v>7939</v>
      </c>
      <c r="AC5498" s="124"/>
      <c r="AD5498" s="41"/>
      <c r="AE5498" s="41"/>
      <c r="AF5498" s="191">
        <v>43468</v>
      </c>
      <c r="AG5498" s="41"/>
      <c r="AH5498" s="41" t="s">
        <v>8024</v>
      </c>
      <c r="AI5498" s="80" t="s">
        <v>6</v>
      </c>
      <c r="AJ5498" s="41"/>
      <c r="AK5498" s="3"/>
      <c r="AL5498" s="85"/>
      <c r="AM5498" s="151" t="s">
        <v>19998</v>
      </c>
      <c r="AN5498" s="15"/>
      <c r="AO5498" s="166"/>
      <c r="AP5498" s="5">
        <f t="shared" si="86"/>
        <v>0</v>
      </c>
      <c r="AQ5498" s="16"/>
      <c r="AR5498" s="205">
        <v>1</v>
      </c>
      <c r="AS5498" s="16"/>
      <c r="AT5498" s="16"/>
      <c r="AU5498" s="16"/>
      <c r="AV5498" s="16"/>
      <c r="AW5498" s="16"/>
      <c r="AX5498" s="16"/>
    </row>
    <row r="5499" spans="1:50" customFormat="1" ht="15.75" hidden="1" customHeight="1" x14ac:dyDescent="0.2">
      <c r="A5499" s="7" t="s">
        <v>9979</v>
      </c>
      <c r="B5499" s="3" t="s">
        <v>9980</v>
      </c>
      <c r="C5499" s="85" t="s">
        <v>7939</v>
      </c>
      <c r="D5499" s="85" t="s">
        <v>13090</v>
      </c>
      <c r="E5499" s="202" t="s">
        <v>8133</v>
      </c>
      <c r="F5499" s="85" t="s">
        <v>55</v>
      </c>
      <c r="G5499" s="85" t="s">
        <v>59</v>
      </c>
      <c r="H5499" s="85" t="s">
        <v>20690</v>
      </c>
      <c r="I5499" s="3" t="s">
        <v>4564</v>
      </c>
      <c r="J5499" s="85" t="s">
        <v>4435</v>
      </c>
      <c r="K5499" s="7" t="s">
        <v>3838</v>
      </c>
      <c r="L5499" s="3"/>
      <c r="M5499" s="3"/>
      <c r="N5499" s="41" t="s">
        <v>9847</v>
      </c>
      <c r="O5499" s="87">
        <v>0</v>
      </c>
      <c r="P5499" s="87">
        <v>0</v>
      </c>
      <c r="Q5499" s="87">
        <v>0</v>
      </c>
      <c r="R5499" s="87">
        <v>0</v>
      </c>
      <c r="S5499" s="87"/>
      <c r="T5499" s="87"/>
      <c r="U5499" s="85" t="s">
        <v>112</v>
      </c>
      <c r="V5499" s="179"/>
      <c r="W5499" s="7"/>
      <c r="X5499" s="3"/>
      <c r="Y5499" s="3"/>
      <c r="Z5499" s="211">
        <v>135329</v>
      </c>
      <c r="AA5499" s="11"/>
      <c r="AB5499" s="123" t="s">
        <v>7939</v>
      </c>
      <c r="AC5499" s="124"/>
      <c r="AD5499" s="41"/>
      <c r="AE5499" s="41"/>
      <c r="AF5499" s="191"/>
      <c r="AG5499" s="41"/>
      <c r="AH5499" s="41" t="s">
        <v>8024</v>
      </c>
      <c r="AI5499" s="80" t="s">
        <v>6</v>
      </c>
      <c r="AJ5499" s="41"/>
      <c r="AK5499" s="3"/>
      <c r="AL5499" s="85"/>
      <c r="AM5499" s="151" t="s">
        <v>19998</v>
      </c>
      <c r="AN5499" s="15"/>
      <c r="AO5499" s="166"/>
      <c r="AP5499" s="5">
        <f t="shared" si="86"/>
        <v>0</v>
      </c>
      <c r="AQ5499" s="16"/>
      <c r="AR5499" s="205">
        <v>1</v>
      </c>
      <c r="AS5499" s="16"/>
      <c r="AT5499" s="16"/>
      <c r="AU5499" s="16"/>
      <c r="AV5499" s="16"/>
      <c r="AW5499" s="16"/>
      <c r="AX5499" s="16"/>
    </row>
    <row r="5500" spans="1:50" customFormat="1" ht="15.75" hidden="1" customHeight="1" x14ac:dyDescent="0.2">
      <c r="A5500" s="7" t="s">
        <v>9981</v>
      </c>
      <c r="B5500" s="1" t="s">
        <v>9982</v>
      </c>
      <c r="C5500" s="85" t="s">
        <v>7939</v>
      </c>
      <c r="D5500" s="85" t="s">
        <v>13090</v>
      </c>
      <c r="E5500" s="202" t="s">
        <v>154</v>
      </c>
      <c r="F5500" s="85" t="s">
        <v>55</v>
      </c>
      <c r="G5500" s="85" t="s">
        <v>59</v>
      </c>
      <c r="H5500" s="85" t="s">
        <v>20690</v>
      </c>
      <c r="I5500" s="3" t="s">
        <v>4564</v>
      </c>
      <c r="J5500" s="85" t="s">
        <v>4435</v>
      </c>
      <c r="K5500" s="7" t="s">
        <v>3838</v>
      </c>
      <c r="L5500" s="7"/>
      <c r="M5500" s="7"/>
      <c r="N5500" s="2" t="s">
        <v>9983</v>
      </c>
      <c r="O5500" s="87">
        <v>474139</v>
      </c>
      <c r="P5500" s="87">
        <v>137498</v>
      </c>
      <c r="Q5500" s="87">
        <v>336641</v>
      </c>
      <c r="R5500" s="87">
        <v>0</v>
      </c>
      <c r="S5500" s="87"/>
      <c r="T5500" s="87"/>
      <c r="U5500" s="85">
        <v>2018</v>
      </c>
      <c r="V5500" s="179"/>
      <c r="W5500" s="7"/>
      <c r="X5500" s="7"/>
      <c r="Y5500" s="7"/>
      <c r="Z5500" s="212">
        <v>206705</v>
      </c>
      <c r="AA5500" s="11"/>
      <c r="AB5500" s="123" t="s">
        <v>7939</v>
      </c>
      <c r="AC5500" s="124"/>
      <c r="AD5500" s="80"/>
      <c r="AE5500" s="80"/>
      <c r="AF5500" s="191">
        <v>43465</v>
      </c>
      <c r="AG5500" s="80"/>
      <c r="AH5500" s="2" t="s">
        <v>8024</v>
      </c>
      <c r="AI5500" s="80" t="s">
        <v>6</v>
      </c>
      <c r="AJ5500" s="80"/>
      <c r="AK5500" s="7"/>
      <c r="AL5500" s="85"/>
      <c r="AM5500" s="151" t="s">
        <v>19998</v>
      </c>
      <c r="AN5500" s="16"/>
      <c r="AO5500" s="166"/>
      <c r="AP5500" s="5">
        <f t="shared" si="86"/>
        <v>0</v>
      </c>
      <c r="AQ5500" s="16"/>
      <c r="AR5500" s="205">
        <v>1</v>
      </c>
      <c r="AS5500" s="16"/>
      <c r="AT5500" s="16"/>
      <c r="AU5500" s="16"/>
      <c r="AV5500" s="16"/>
      <c r="AW5500" s="16"/>
      <c r="AX5500" s="16"/>
    </row>
    <row r="5501" spans="1:50" customFormat="1" ht="15.75" hidden="1" customHeight="1" x14ac:dyDescent="0.2">
      <c r="A5501" s="7" t="s">
        <v>9984</v>
      </c>
      <c r="B5501" s="3" t="s">
        <v>13180</v>
      </c>
      <c r="C5501" s="85" t="s">
        <v>7939</v>
      </c>
      <c r="D5501" s="85" t="s">
        <v>13090</v>
      </c>
      <c r="E5501" s="202" t="s">
        <v>8133</v>
      </c>
      <c r="F5501" s="85" t="s">
        <v>55</v>
      </c>
      <c r="G5501" s="85" t="s">
        <v>59</v>
      </c>
      <c r="H5501" s="85" t="s">
        <v>20690</v>
      </c>
      <c r="I5501" s="3" t="s">
        <v>4564</v>
      </c>
      <c r="J5501" s="85" t="s">
        <v>4435</v>
      </c>
      <c r="K5501" s="7" t="s">
        <v>3838</v>
      </c>
      <c r="L5501" s="3"/>
      <c r="M5501" s="3"/>
      <c r="N5501" s="41" t="s">
        <v>9985</v>
      </c>
      <c r="O5501" s="87">
        <v>0</v>
      </c>
      <c r="P5501" s="87">
        <v>0</v>
      </c>
      <c r="Q5501" s="87">
        <v>0</v>
      </c>
      <c r="R5501" s="87">
        <v>0</v>
      </c>
      <c r="S5501" s="87"/>
      <c r="T5501" s="87"/>
      <c r="U5501" s="85" t="s">
        <v>112</v>
      </c>
      <c r="V5501" s="179"/>
      <c r="W5501" s="7"/>
      <c r="X5501" s="3"/>
      <c r="Y5501" s="3"/>
      <c r="Z5501" s="211">
        <v>43825</v>
      </c>
      <c r="AA5501" s="11"/>
      <c r="AB5501" s="123" t="s">
        <v>7939</v>
      </c>
      <c r="AC5501" s="124"/>
      <c r="AD5501" s="41"/>
      <c r="AE5501" s="41"/>
      <c r="AF5501" s="191"/>
      <c r="AG5501" s="41"/>
      <c r="AH5501" s="41" t="s">
        <v>8024</v>
      </c>
      <c r="AI5501" s="80" t="s">
        <v>6</v>
      </c>
      <c r="AJ5501" s="41"/>
      <c r="AK5501" s="3"/>
      <c r="AL5501" s="85"/>
      <c r="AM5501" s="151" t="s">
        <v>19998</v>
      </c>
      <c r="AN5501" s="15"/>
      <c r="AO5501" s="166"/>
      <c r="AP5501" s="5">
        <f t="shared" si="86"/>
        <v>0</v>
      </c>
      <c r="AQ5501" s="16"/>
      <c r="AR5501" s="205">
        <v>1</v>
      </c>
      <c r="AS5501" s="16"/>
      <c r="AT5501" s="16"/>
      <c r="AU5501" s="16"/>
      <c r="AV5501" s="16"/>
      <c r="AW5501" s="16"/>
      <c r="AX5501" s="16"/>
    </row>
    <row r="5502" spans="1:50" customFormat="1" ht="15.75" hidden="1" customHeight="1" x14ac:dyDescent="0.2">
      <c r="A5502" s="7" t="s">
        <v>9986</v>
      </c>
      <c r="B5502" s="3" t="s">
        <v>9987</v>
      </c>
      <c r="C5502" s="85" t="s">
        <v>7939</v>
      </c>
      <c r="D5502" s="85" t="s">
        <v>13090</v>
      </c>
      <c r="E5502" s="202" t="s">
        <v>8133</v>
      </c>
      <c r="F5502" s="85" t="s">
        <v>55</v>
      </c>
      <c r="G5502" s="85" t="s">
        <v>59</v>
      </c>
      <c r="H5502" s="85" t="s">
        <v>20690</v>
      </c>
      <c r="I5502" s="3" t="s">
        <v>4564</v>
      </c>
      <c r="J5502" s="85" t="s">
        <v>4435</v>
      </c>
      <c r="K5502" s="7" t="s">
        <v>3838</v>
      </c>
      <c r="L5502" s="3"/>
      <c r="M5502" s="3"/>
      <c r="N5502" s="41" t="s">
        <v>9988</v>
      </c>
      <c r="O5502" s="87">
        <v>0</v>
      </c>
      <c r="P5502" s="87">
        <v>0</v>
      </c>
      <c r="Q5502" s="87">
        <v>0</v>
      </c>
      <c r="R5502" s="87">
        <v>0</v>
      </c>
      <c r="S5502" s="87"/>
      <c r="T5502" s="87"/>
      <c r="U5502" s="85" t="s">
        <v>112</v>
      </c>
      <c r="V5502" s="179"/>
      <c r="W5502" s="7"/>
      <c r="X5502" s="3"/>
      <c r="Y5502" s="3"/>
      <c r="Z5502" s="211">
        <v>43825</v>
      </c>
      <c r="AA5502" s="11"/>
      <c r="AB5502" s="123" t="s">
        <v>7939</v>
      </c>
      <c r="AC5502" s="124"/>
      <c r="AD5502" s="41"/>
      <c r="AE5502" s="41"/>
      <c r="AF5502" s="191"/>
      <c r="AG5502" s="41"/>
      <c r="AH5502" s="41" t="s">
        <v>8024</v>
      </c>
      <c r="AI5502" s="80" t="s">
        <v>6</v>
      </c>
      <c r="AJ5502" s="41"/>
      <c r="AK5502" s="3"/>
      <c r="AL5502" s="85"/>
      <c r="AM5502" s="151" t="s">
        <v>19998</v>
      </c>
      <c r="AN5502" s="15"/>
      <c r="AO5502" s="166"/>
      <c r="AP5502" s="5">
        <f t="shared" si="86"/>
        <v>0</v>
      </c>
      <c r="AQ5502" s="16"/>
      <c r="AR5502" s="205">
        <v>1</v>
      </c>
      <c r="AS5502" s="16"/>
      <c r="AT5502" s="16"/>
      <c r="AU5502" s="16"/>
      <c r="AV5502" s="16"/>
      <c r="AW5502" s="16"/>
      <c r="AX5502" s="16"/>
    </row>
    <row r="5503" spans="1:50" customFormat="1" ht="15.75" hidden="1" customHeight="1" x14ac:dyDescent="0.2">
      <c r="A5503" s="7" t="s">
        <v>9989</v>
      </c>
      <c r="B5503" s="3" t="s">
        <v>9990</v>
      </c>
      <c r="C5503" s="85" t="s">
        <v>7939</v>
      </c>
      <c r="D5503" s="85" t="s">
        <v>13090</v>
      </c>
      <c r="E5503" s="202" t="s">
        <v>154</v>
      </c>
      <c r="F5503" s="85" t="s">
        <v>34</v>
      </c>
      <c r="G5503" s="85" t="s">
        <v>35</v>
      </c>
      <c r="H5503" s="85" t="s">
        <v>20688</v>
      </c>
      <c r="I5503" s="7" t="s">
        <v>8125</v>
      </c>
      <c r="J5503" s="85" t="s">
        <v>4400</v>
      </c>
      <c r="K5503" s="7" t="s">
        <v>4422</v>
      </c>
      <c r="L5503" s="3"/>
      <c r="M5503" s="3"/>
      <c r="N5503" s="41" t="s">
        <v>9991</v>
      </c>
      <c r="O5503" s="87">
        <v>1394041</v>
      </c>
      <c r="P5503" s="87">
        <v>422256</v>
      </c>
      <c r="Q5503" s="87">
        <v>971785</v>
      </c>
      <c r="R5503" s="87">
        <v>154894</v>
      </c>
      <c r="S5503" s="87"/>
      <c r="T5503" s="87"/>
      <c r="U5503" s="85">
        <v>2017</v>
      </c>
      <c r="V5503" s="179"/>
      <c r="W5503" s="7"/>
      <c r="X5503" s="3"/>
      <c r="Y5503" s="3"/>
      <c r="Z5503" s="146">
        <v>469669</v>
      </c>
      <c r="AA5503" s="11"/>
      <c r="AB5503" s="123" t="s">
        <v>7939</v>
      </c>
      <c r="AC5503" s="124"/>
      <c r="AD5503" s="41"/>
      <c r="AE5503" s="41"/>
      <c r="AF5503" s="191">
        <v>43927</v>
      </c>
      <c r="AG5503" s="41"/>
      <c r="AH5503" s="41" t="s">
        <v>7952</v>
      </c>
      <c r="AI5503" s="80" t="s">
        <v>6</v>
      </c>
      <c r="AJ5503" s="41"/>
      <c r="AK5503" s="4"/>
      <c r="AL5503" s="85"/>
      <c r="AM5503" s="151" t="s">
        <v>19998</v>
      </c>
      <c r="AN5503" s="15"/>
      <c r="AO5503" s="166"/>
      <c r="AP5503" s="5">
        <f t="shared" si="86"/>
        <v>0</v>
      </c>
      <c r="AQ5503" s="16"/>
      <c r="AR5503" s="205">
        <v>1</v>
      </c>
      <c r="AS5503" s="16"/>
      <c r="AT5503" s="16"/>
      <c r="AU5503" s="16"/>
      <c r="AV5503" s="16"/>
      <c r="AW5503" s="16"/>
      <c r="AX5503" s="16"/>
    </row>
    <row r="5504" spans="1:50" customFormat="1" ht="15.75" hidden="1" customHeight="1" x14ac:dyDescent="0.2">
      <c r="A5504" s="7" t="s">
        <v>9992</v>
      </c>
      <c r="B5504" s="1" t="s">
        <v>9993</v>
      </c>
      <c r="C5504" s="85" t="s">
        <v>7939</v>
      </c>
      <c r="D5504" s="85" t="s">
        <v>13090</v>
      </c>
      <c r="E5504" s="202" t="s">
        <v>7951</v>
      </c>
      <c r="F5504" s="85" t="s">
        <v>34</v>
      </c>
      <c r="G5504" s="85" t="s">
        <v>38</v>
      </c>
      <c r="H5504" s="85" t="s">
        <v>20690</v>
      </c>
      <c r="I5504" s="3" t="s">
        <v>8448</v>
      </c>
      <c r="J5504" s="85" t="s">
        <v>4447</v>
      </c>
      <c r="K5504" s="7" t="s">
        <v>5103</v>
      </c>
      <c r="L5504" s="7"/>
      <c r="M5504" s="7"/>
      <c r="N5504" s="2" t="s">
        <v>7950</v>
      </c>
      <c r="O5504" s="87">
        <v>0</v>
      </c>
      <c r="P5504" s="87">
        <v>0</v>
      </c>
      <c r="Q5504" s="87">
        <v>0</v>
      </c>
      <c r="R5504" s="87">
        <v>0</v>
      </c>
      <c r="S5504" s="87"/>
      <c r="T5504" s="87"/>
      <c r="U5504" s="85" t="s">
        <v>112</v>
      </c>
      <c r="V5504" s="179"/>
      <c r="W5504" s="7"/>
      <c r="X5504" s="7"/>
      <c r="Y5504" s="7"/>
      <c r="Z5504" s="210">
        <v>238397</v>
      </c>
      <c r="AA5504" s="11"/>
      <c r="AB5504" s="123" t="s">
        <v>7939</v>
      </c>
      <c r="AC5504" s="124"/>
      <c r="AD5504" s="80"/>
      <c r="AE5504" s="80"/>
      <c r="AF5504" s="191"/>
      <c r="AG5504" s="41"/>
      <c r="AH5504" s="2" t="s">
        <v>7952</v>
      </c>
      <c r="AI5504" s="80" t="s">
        <v>6</v>
      </c>
      <c r="AJ5504" s="80"/>
      <c r="AK5504" s="4"/>
      <c r="AL5504" s="85"/>
      <c r="AM5504" s="151" t="s">
        <v>19998</v>
      </c>
      <c r="AN5504" s="16"/>
      <c r="AO5504" s="166"/>
      <c r="AP5504" s="5">
        <f t="shared" si="86"/>
        <v>0</v>
      </c>
      <c r="AQ5504" s="16"/>
      <c r="AR5504" s="205">
        <v>1</v>
      </c>
      <c r="AS5504" s="16"/>
      <c r="AT5504" s="16"/>
      <c r="AU5504" s="16"/>
      <c r="AV5504" s="16"/>
      <c r="AW5504" s="16"/>
      <c r="AX5504" s="16"/>
    </row>
    <row r="5505" spans="1:50" customFormat="1" ht="15.75" hidden="1" customHeight="1" x14ac:dyDescent="0.2">
      <c r="A5505" s="7" t="s">
        <v>9994</v>
      </c>
      <c r="B5505" s="1" t="s">
        <v>9995</v>
      </c>
      <c r="C5505" s="85" t="s">
        <v>7939</v>
      </c>
      <c r="D5505" s="85" t="s">
        <v>13090</v>
      </c>
      <c r="E5505" s="202" t="s">
        <v>9112</v>
      </c>
      <c r="F5505" s="85" t="s">
        <v>55</v>
      </c>
      <c r="G5505" s="85" t="s">
        <v>59</v>
      </c>
      <c r="H5505" s="85" t="s">
        <v>20690</v>
      </c>
      <c r="I5505" s="3" t="s">
        <v>4564</v>
      </c>
      <c r="J5505" s="85" t="s">
        <v>105</v>
      </c>
      <c r="K5505" s="7" t="s">
        <v>102</v>
      </c>
      <c r="L5505" s="9" t="s">
        <v>314</v>
      </c>
      <c r="M5505" s="7"/>
      <c r="N5505" s="2" t="s">
        <v>9995</v>
      </c>
      <c r="O5505" s="87">
        <v>0</v>
      </c>
      <c r="P5505" s="87">
        <v>0</v>
      </c>
      <c r="Q5505" s="87">
        <v>0</v>
      </c>
      <c r="R5505" s="87">
        <v>0</v>
      </c>
      <c r="S5505" s="87"/>
      <c r="T5505" s="87"/>
      <c r="U5505" s="85" t="s">
        <v>112</v>
      </c>
      <c r="V5505" s="179"/>
      <c r="W5505" s="7"/>
      <c r="X5505" s="7"/>
      <c r="Y5505" s="7"/>
      <c r="Z5505" s="212">
        <v>30267</v>
      </c>
      <c r="AA5505" s="11"/>
      <c r="AB5505" s="123" t="s">
        <v>7939</v>
      </c>
      <c r="AC5505" s="124"/>
      <c r="AD5505" s="80"/>
      <c r="AE5505" s="80"/>
      <c r="AF5505" s="191"/>
      <c r="AG5505" s="80"/>
      <c r="AH5505" s="2" t="s">
        <v>8024</v>
      </c>
      <c r="AI5505" s="80" t="s">
        <v>6</v>
      </c>
      <c r="AJ5505" s="80"/>
      <c r="AK5505" s="7"/>
      <c r="AL5505" s="85"/>
      <c r="AM5505" s="151" t="s">
        <v>19998</v>
      </c>
      <c r="AN5505" s="16"/>
      <c r="AO5505" s="166"/>
      <c r="AP5505" s="5">
        <f t="shared" si="86"/>
        <v>0</v>
      </c>
      <c r="AQ5505" s="16"/>
      <c r="AR5505" s="205">
        <v>1</v>
      </c>
      <c r="AS5505" s="16"/>
      <c r="AT5505" s="16"/>
      <c r="AU5505" s="16"/>
      <c r="AV5505" s="16"/>
      <c r="AW5505" s="16"/>
      <c r="AX5505" s="16"/>
    </row>
    <row r="5506" spans="1:50" customFormat="1" ht="15.75" hidden="1" customHeight="1" x14ac:dyDescent="0.2">
      <c r="A5506" s="7" t="s">
        <v>9996</v>
      </c>
      <c r="B5506" s="3" t="s">
        <v>9997</v>
      </c>
      <c r="C5506" s="85" t="s">
        <v>7939</v>
      </c>
      <c r="D5506" s="85" t="s">
        <v>13090</v>
      </c>
      <c r="E5506" s="202" t="s">
        <v>154</v>
      </c>
      <c r="F5506" s="85" t="s">
        <v>55</v>
      </c>
      <c r="G5506" s="85" t="s">
        <v>15355</v>
      </c>
      <c r="H5506" s="85" t="s">
        <v>20690</v>
      </c>
      <c r="I5506" s="3" t="s">
        <v>9998</v>
      </c>
      <c r="J5506" s="85" t="s">
        <v>124</v>
      </c>
      <c r="K5506" s="7" t="s">
        <v>6241</v>
      </c>
      <c r="L5506" s="3"/>
      <c r="M5506" s="3"/>
      <c r="N5506" s="41" t="s">
        <v>9999</v>
      </c>
      <c r="O5506" s="87">
        <v>218569</v>
      </c>
      <c r="P5506" s="87">
        <v>217096</v>
      </c>
      <c r="Q5506" s="87">
        <v>1473</v>
      </c>
      <c r="R5506" s="87">
        <v>0</v>
      </c>
      <c r="S5506" s="87"/>
      <c r="T5506" s="87"/>
      <c r="U5506" s="85">
        <v>2007</v>
      </c>
      <c r="V5506" s="179"/>
      <c r="W5506" s="7"/>
      <c r="X5506" s="3"/>
      <c r="Y5506" s="3"/>
      <c r="Z5506" s="146">
        <v>41700</v>
      </c>
      <c r="AA5506" s="11"/>
      <c r="AB5506" s="123" t="s">
        <v>7939</v>
      </c>
      <c r="AC5506" s="124"/>
      <c r="AD5506" s="41"/>
      <c r="AE5506" s="41"/>
      <c r="AF5506" s="191">
        <v>43927</v>
      </c>
      <c r="AG5506" s="41"/>
      <c r="AH5506" s="41" t="s">
        <v>16609</v>
      </c>
      <c r="AI5506" s="80" t="s">
        <v>6</v>
      </c>
      <c r="AJ5506" s="41"/>
      <c r="AK5506" s="3"/>
      <c r="AL5506" s="85"/>
      <c r="AM5506" s="151" t="s">
        <v>19998</v>
      </c>
      <c r="AN5506" s="15"/>
      <c r="AO5506" s="166"/>
      <c r="AP5506" s="5">
        <f t="shared" si="86"/>
        <v>0</v>
      </c>
      <c r="AQ5506" s="16"/>
      <c r="AR5506" s="205">
        <v>1</v>
      </c>
      <c r="AS5506" s="16"/>
      <c r="AT5506" s="16"/>
      <c r="AU5506" s="16"/>
      <c r="AV5506" s="16"/>
      <c r="AW5506" s="16"/>
      <c r="AX5506" s="16"/>
    </row>
    <row r="5507" spans="1:50" customFormat="1" ht="15.75" hidden="1" customHeight="1" x14ac:dyDescent="0.2">
      <c r="A5507" s="7" t="s">
        <v>10000</v>
      </c>
      <c r="B5507" s="3" t="s">
        <v>27062</v>
      </c>
      <c r="C5507" s="85" t="s">
        <v>7939</v>
      </c>
      <c r="D5507" s="85" t="s">
        <v>13090</v>
      </c>
      <c r="E5507" s="202" t="s">
        <v>16631</v>
      </c>
      <c r="F5507" s="85" t="s">
        <v>55</v>
      </c>
      <c r="G5507" s="85" t="s">
        <v>57</v>
      </c>
      <c r="H5507" s="85" t="s">
        <v>20690</v>
      </c>
      <c r="I5507" s="3" t="s">
        <v>7970</v>
      </c>
      <c r="J5507" s="85" t="s">
        <v>124</v>
      </c>
      <c r="K5507" s="7" t="s">
        <v>125</v>
      </c>
      <c r="L5507" s="3"/>
      <c r="M5507" s="3"/>
      <c r="N5507" s="41" t="s">
        <v>9183</v>
      </c>
      <c r="O5507" s="87">
        <v>5000</v>
      </c>
      <c r="P5507" s="87">
        <v>0</v>
      </c>
      <c r="Q5507" s="87">
        <v>5000</v>
      </c>
      <c r="R5507" s="87">
        <v>0</v>
      </c>
      <c r="S5507" s="87"/>
      <c r="T5507" s="87"/>
      <c r="U5507" s="85">
        <v>2013</v>
      </c>
      <c r="V5507" s="179"/>
      <c r="W5507" s="7"/>
      <c r="X5507" s="3"/>
      <c r="Y5507" s="3"/>
      <c r="Z5507" s="146">
        <v>17927</v>
      </c>
      <c r="AA5507" s="11"/>
      <c r="AB5507" s="123" t="s">
        <v>7939</v>
      </c>
      <c r="AC5507" s="124"/>
      <c r="AD5507" s="41"/>
      <c r="AE5507" s="41"/>
      <c r="AF5507" s="191"/>
      <c r="AG5507" s="41"/>
      <c r="AH5507" s="41" t="s">
        <v>8024</v>
      </c>
      <c r="AI5507" s="80" t="s">
        <v>6</v>
      </c>
      <c r="AJ5507" s="41"/>
      <c r="AK5507" s="3"/>
      <c r="AL5507" s="85"/>
      <c r="AM5507" s="151" t="s">
        <v>19998</v>
      </c>
      <c r="AN5507" s="15"/>
      <c r="AO5507" s="166"/>
      <c r="AP5507" s="5">
        <f t="shared" si="86"/>
        <v>0</v>
      </c>
      <c r="AQ5507" s="16"/>
      <c r="AR5507" s="205">
        <v>1</v>
      </c>
      <c r="AS5507" s="16"/>
      <c r="AT5507" s="16"/>
      <c r="AU5507" s="16"/>
      <c r="AV5507" s="16"/>
      <c r="AW5507" s="16"/>
      <c r="AX5507" s="16"/>
    </row>
    <row r="5508" spans="1:50" customFormat="1" ht="15.75" hidden="1" customHeight="1" x14ac:dyDescent="0.2">
      <c r="A5508" s="7" t="s">
        <v>10001</v>
      </c>
      <c r="B5508" s="3" t="s">
        <v>10002</v>
      </c>
      <c r="C5508" s="85" t="s">
        <v>7939</v>
      </c>
      <c r="D5508" s="85" t="s">
        <v>13090</v>
      </c>
      <c r="E5508" s="202" t="s">
        <v>154</v>
      </c>
      <c r="F5508" s="85" t="s">
        <v>55</v>
      </c>
      <c r="G5508" s="85" t="s">
        <v>59</v>
      </c>
      <c r="H5508" s="85" t="s">
        <v>20690</v>
      </c>
      <c r="I5508" s="3" t="s">
        <v>4564</v>
      </c>
      <c r="J5508" s="85" t="s">
        <v>4435</v>
      </c>
      <c r="K5508" s="7" t="s">
        <v>3838</v>
      </c>
      <c r="L5508" s="3"/>
      <c r="M5508" s="3"/>
      <c r="N5508" s="41" t="s">
        <v>10003</v>
      </c>
      <c r="O5508" s="87">
        <v>9192018</v>
      </c>
      <c r="P5508" s="87">
        <v>7001220</v>
      </c>
      <c r="Q5508" s="87">
        <v>2190798</v>
      </c>
      <c r="R5508" s="87">
        <v>0</v>
      </c>
      <c r="S5508" s="87"/>
      <c r="T5508" s="87"/>
      <c r="U5508" s="85">
        <v>2017</v>
      </c>
      <c r="V5508" s="179"/>
      <c r="W5508" s="7"/>
      <c r="X5508" s="3"/>
      <c r="Y5508" s="3"/>
      <c r="Z5508" s="211">
        <v>1767281</v>
      </c>
      <c r="AA5508" s="11"/>
      <c r="AB5508" s="123" t="s">
        <v>7939</v>
      </c>
      <c r="AC5508" s="124"/>
      <c r="AD5508" s="41"/>
      <c r="AE5508" s="41"/>
      <c r="AF5508" s="191">
        <v>43508</v>
      </c>
      <c r="AG5508" s="41"/>
      <c r="AH5508" s="41" t="s">
        <v>8024</v>
      </c>
      <c r="AI5508" s="80" t="s">
        <v>6</v>
      </c>
      <c r="AJ5508" s="41"/>
      <c r="AK5508" s="3"/>
      <c r="AL5508" s="85"/>
      <c r="AM5508" s="151" t="s">
        <v>19998</v>
      </c>
      <c r="AN5508" s="15"/>
      <c r="AO5508" s="166"/>
      <c r="AP5508" s="5">
        <f t="shared" si="86"/>
        <v>0</v>
      </c>
      <c r="AQ5508" s="16"/>
      <c r="AR5508" s="205">
        <v>1</v>
      </c>
      <c r="AS5508" s="16"/>
      <c r="AT5508" s="16"/>
      <c r="AU5508" s="16"/>
      <c r="AV5508" s="16"/>
      <c r="AW5508" s="16"/>
      <c r="AX5508" s="16"/>
    </row>
    <row r="5509" spans="1:50" customFormat="1" ht="15.75" hidden="1" customHeight="1" x14ac:dyDescent="0.2">
      <c r="A5509" s="7" t="s">
        <v>10004</v>
      </c>
      <c r="B5509" s="1" t="s">
        <v>10005</v>
      </c>
      <c r="C5509" s="85" t="s">
        <v>7939</v>
      </c>
      <c r="D5509" s="85" t="s">
        <v>13090</v>
      </c>
      <c r="E5509" s="202" t="s">
        <v>154</v>
      </c>
      <c r="F5509" s="85" t="s">
        <v>64</v>
      </c>
      <c r="G5509" s="85" t="s">
        <v>66</v>
      </c>
      <c r="H5509" s="85" t="s">
        <v>20690</v>
      </c>
      <c r="I5509" s="3" t="s">
        <v>10006</v>
      </c>
      <c r="J5509" s="85" t="s">
        <v>4447</v>
      </c>
      <c r="K5509" s="7" t="s">
        <v>4988</v>
      </c>
      <c r="L5509" s="7"/>
      <c r="M5509" s="7"/>
      <c r="N5509" s="2" t="s">
        <v>7950</v>
      </c>
      <c r="O5509" s="87">
        <v>0</v>
      </c>
      <c r="P5509" s="87">
        <v>0</v>
      </c>
      <c r="Q5509" s="87">
        <v>0</v>
      </c>
      <c r="R5509" s="87">
        <v>0</v>
      </c>
      <c r="S5509" s="87"/>
      <c r="T5509" s="87"/>
      <c r="U5509" s="85" t="s">
        <v>112</v>
      </c>
      <c r="V5509" s="179"/>
      <c r="W5509" s="7"/>
      <c r="X5509" s="7"/>
      <c r="Y5509" s="7"/>
      <c r="Z5509" s="210">
        <v>29180</v>
      </c>
      <c r="AA5509" s="11"/>
      <c r="AB5509" s="123" t="s">
        <v>7939</v>
      </c>
      <c r="AC5509" s="124"/>
      <c r="AD5509" s="80"/>
      <c r="AE5509" s="80"/>
      <c r="AF5509" s="191">
        <v>44145</v>
      </c>
      <c r="AG5509" s="80"/>
      <c r="AH5509" s="2" t="s">
        <v>7967</v>
      </c>
      <c r="AI5509" s="80" t="s">
        <v>6</v>
      </c>
      <c r="AJ5509" s="80"/>
      <c r="AK5509" s="7"/>
      <c r="AL5509" s="85"/>
      <c r="AM5509" s="151" t="s">
        <v>19998</v>
      </c>
      <c r="AN5509" s="16"/>
      <c r="AO5509" s="166"/>
      <c r="AP5509" s="5">
        <f t="shared" si="86"/>
        <v>0</v>
      </c>
      <c r="AQ5509" s="16"/>
      <c r="AR5509" s="205">
        <v>1</v>
      </c>
      <c r="AS5509" s="16"/>
      <c r="AT5509" s="16"/>
      <c r="AU5509" s="16"/>
      <c r="AV5509" s="16"/>
      <c r="AW5509" s="16"/>
      <c r="AX5509" s="16"/>
    </row>
    <row r="5510" spans="1:50" customFormat="1" ht="15.75" hidden="1" customHeight="1" x14ac:dyDescent="0.2">
      <c r="A5510" s="7" t="s">
        <v>10007</v>
      </c>
      <c r="B5510" s="3" t="s">
        <v>10008</v>
      </c>
      <c r="C5510" s="85" t="s">
        <v>7939</v>
      </c>
      <c r="D5510" s="85" t="s">
        <v>13090</v>
      </c>
      <c r="E5510" s="202" t="s">
        <v>154</v>
      </c>
      <c r="F5510" s="85" t="s">
        <v>55</v>
      </c>
      <c r="G5510" s="85" t="s">
        <v>63</v>
      </c>
      <c r="H5510" s="85" t="s">
        <v>20690</v>
      </c>
      <c r="I5510" s="3" t="s">
        <v>7970</v>
      </c>
      <c r="J5510" s="85" t="s">
        <v>4435</v>
      </c>
      <c r="K5510" s="7" t="s">
        <v>3838</v>
      </c>
      <c r="L5510" s="3"/>
      <c r="M5510" s="3"/>
      <c r="N5510" s="41" t="s">
        <v>10009</v>
      </c>
      <c r="O5510" s="87">
        <v>119563</v>
      </c>
      <c r="P5510" s="87">
        <v>60207</v>
      </c>
      <c r="Q5510" s="87">
        <v>59356</v>
      </c>
      <c r="R5510" s="87">
        <v>0</v>
      </c>
      <c r="S5510" s="87"/>
      <c r="T5510" s="87"/>
      <c r="U5510" s="85">
        <v>2017</v>
      </c>
      <c r="V5510" s="179"/>
      <c r="W5510" s="7"/>
      <c r="X5510" s="3"/>
      <c r="Y5510" s="3"/>
      <c r="Z5510" s="146">
        <v>24232</v>
      </c>
      <c r="AA5510" s="11"/>
      <c r="AB5510" s="123" t="s">
        <v>7939</v>
      </c>
      <c r="AC5510" s="124"/>
      <c r="AD5510" s="41"/>
      <c r="AE5510" s="41"/>
      <c r="AF5510" s="191">
        <v>43482</v>
      </c>
      <c r="AG5510" s="41"/>
      <c r="AH5510" s="41" t="s">
        <v>8024</v>
      </c>
      <c r="AI5510" s="80" t="s">
        <v>6</v>
      </c>
      <c r="AJ5510" s="41"/>
      <c r="AK5510" s="3"/>
      <c r="AL5510" s="85"/>
      <c r="AM5510" s="151" t="s">
        <v>19998</v>
      </c>
      <c r="AN5510" s="15"/>
      <c r="AO5510" s="166"/>
      <c r="AP5510" s="5">
        <f t="shared" ref="AP5510:AP5573" si="87">SUBTOTAL(109,U5510)</f>
        <v>0</v>
      </c>
      <c r="AQ5510" s="16"/>
      <c r="AR5510" s="205">
        <v>1</v>
      </c>
      <c r="AS5510" s="16"/>
      <c r="AT5510" s="16"/>
      <c r="AU5510" s="16"/>
      <c r="AV5510" s="16"/>
      <c r="AW5510" s="16"/>
      <c r="AX5510" s="16"/>
    </row>
    <row r="5511" spans="1:50" customFormat="1" ht="15.75" hidden="1" customHeight="1" x14ac:dyDescent="0.2">
      <c r="A5511" s="7" t="s">
        <v>10010</v>
      </c>
      <c r="B5511" s="1" t="s">
        <v>10011</v>
      </c>
      <c r="C5511" s="85" t="s">
        <v>7939</v>
      </c>
      <c r="D5511" s="85" t="s">
        <v>13090</v>
      </c>
      <c r="E5511" s="202" t="s">
        <v>154</v>
      </c>
      <c r="F5511" s="85" t="s">
        <v>55</v>
      </c>
      <c r="G5511" s="85" t="s">
        <v>59</v>
      </c>
      <c r="H5511" s="85" t="s">
        <v>20690</v>
      </c>
      <c r="I5511" s="3" t="s">
        <v>4564</v>
      </c>
      <c r="J5511" s="85" t="s">
        <v>4435</v>
      </c>
      <c r="K5511" s="7" t="s">
        <v>3838</v>
      </c>
      <c r="L5511" s="7"/>
      <c r="M5511" s="7"/>
      <c r="N5511" s="2" t="s">
        <v>10012</v>
      </c>
      <c r="O5511" s="87">
        <v>115460</v>
      </c>
      <c r="P5511" s="87">
        <v>42555</v>
      </c>
      <c r="Q5511" s="87">
        <v>72905</v>
      </c>
      <c r="R5511" s="87">
        <v>0</v>
      </c>
      <c r="S5511" s="87"/>
      <c r="T5511" s="87"/>
      <c r="U5511" s="85">
        <v>2018</v>
      </c>
      <c r="V5511" s="179"/>
      <c r="W5511" s="7"/>
      <c r="X5511" s="7"/>
      <c r="Y5511" s="7"/>
      <c r="Z5511" s="212">
        <v>33707</v>
      </c>
      <c r="AA5511" s="11"/>
      <c r="AB5511" s="123" t="s">
        <v>7939</v>
      </c>
      <c r="AC5511" s="124"/>
      <c r="AD5511" s="80"/>
      <c r="AE5511" s="80"/>
      <c r="AF5511" s="191">
        <v>43944</v>
      </c>
      <c r="AG5511" s="80"/>
      <c r="AH5511" s="2" t="s">
        <v>8024</v>
      </c>
      <c r="AI5511" s="80" t="s">
        <v>6</v>
      </c>
      <c r="AJ5511" s="80"/>
      <c r="AK5511" s="7"/>
      <c r="AL5511" s="85"/>
      <c r="AM5511" s="151" t="s">
        <v>19998</v>
      </c>
      <c r="AN5511" s="16"/>
      <c r="AO5511" s="166"/>
      <c r="AP5511" s="5">
        <f t="shared" si="87"/>
        <v>0</v>
      </c>
      <c r="AQ5511" s="16"/>
      <c r="AR5511" s="205">
        <v>1</v>
      </c>
      <c r="AS5511" s="16"/>
      <c r="AT5511" s="16"/>
      <c r="AU5511" s="16"/>
      <c r="AV5511" s="16"/>
      <c r="AW5511" s="16"/>
      <c r="AX5511" s="16"/>
    </row>
    <row r="5512" spans="1:50" customFormat="1" ht="15.75" hidden="1" customHeight="1" x14ac:dyDescent="0.2">
      <c r="A5512" s="7" t="s">
        <v>10013</v>
      </c>
      <c r="B5512" s="3" t="s">
        <v>10014</v>
      </c>
      <c r="C5512" s="85" t="s">
        <v>7939</v>
      </c>
      <c r="D5512" s="85" t="s">
        <v>13090</v>
      </c>
      <c r="E5512" s="202" t="s">
        <v>154</v>
      </c>
      <c r="F5512" s="85" t="s">
        <v>34</v>
      </c>
      <c r="G5512" s="85" t="s">
        <v>35</v>
      </c>
      <c r="H5512" s="85" t="s">
        <v>20688</v>
      </c>
      <c r="I5512" s="7" t="s">
        <v>8125</v>
      </c>
      <c r="J5512" s="85" t="s">
        <v>4400</v>
      </c>
      <c r="K5512" s="7" t="s">
        <v>4422</v>
      </c>
      <c r="L5512" s="3"/>
      <c r="M5512" s="3"/>
      <c r="N5512" s="41" t="s">
        <v>10015</v>
      </c>
      <c r="O5512" s="87">
        <v>904679</v>
      </c>
      <c r="P5512" s="87">
        <v>530049</v>
      </c>
      <c r="Q5512" s="87">
        <v>374630</v>
      </c>
      <c r="R5512" s="87">
        <v>100521</v>
      </c>
      <c r="S5512" s="87"/>
      <c r="T5512" s="87"/>
      <c r="U5512" s="85">
        <v>2018</v>
      </c>
      <c r="V5512" s="179"/>
      <c r="W5512" s="7"/>
      <c r="X5512" s="3"/>
      <c r="Y5512" s="3"/>
      <c r="Z5512" s="146">
        <v>469187</v>
      </c>
      <c r="AA5512" s="11"/>
      <c r="AB5512" s="123" t="s">
        <v>7939</v>
      </c>
      <c r="AC5512" s="124"/>
      <c r="AD5512" s="41"/>
      <c r="AE5512" s="41"/>
      <c r="AF5512" s="191">
        <v>43986</v>
      </c>
      <c r="AG5512" s="41"/>
      <c r="AH5512" s="41" t="s">
        <v>7952</v>
      </c>
      <c r="AI5512" s="80" t="s">
        <v>6</v>
      </c>
      <c r="AJ5512" s="41"/>
      <c r="AK5512" s="4"/>
      <c r="AL5512" s="85"/>
      <c r="AM5512" s="151" t="s">
        <v>19998</v>
      </c>
      <c r="AN5512" s="15"/>
      <c r="AO5512" s="166"/>
      <c r="AP5512" s="5">
        <f t="shared" si="87"/>
        <v>0</v>
      </c>
      <c r="AQ5512" s="16"/>
      <c r="AR5512" s="205">
        <v>1</v>
      </c>
      <c r="AS5512" s="16"/>
      <c r="AT5512" s="16"/>
      <c r="AU5512" s="16"/>
      <c r="AV5512" s="16"/>
      <c r="AW5512" s="16"/>
      <c r="AX5512" s="16"/>
    </row>
    <row r="5513" spans="1:50" customFormat="1" ht="15.75" hidden="1" customHeight="1" x14ac:dyDescent="0.2">
      <c r="A5513" s="7" t="s">
        <v>10016</v>
      </c>
      <c r="B5513" s="3" t="s">
        <v>10017</v>
      </c>
      <c r="C5513" s="85" t="s">
        <v>7939</v>
      </c>
      <c r="D5513" s="85" t="s">
        <v>13090</v>
      </c>
      <c r="E5513" s="202" t="s">
        <v>154</v>
      </c>
      <c r="F5513" s="85" t="s">
        <v>55</v>
      </c>
      <c r="G5513" s="85" t="s">
        <v>63</v>
      </c>
      <c r="H5513" s="85" t="s">
        <v>20690</v>
      </c>
      <c r="I5513" s="3" t="s">
        <v>4564</v>
      </c>
      <c r="J5513" s="85" t="s">
        <v>4435</v>
      </c>
      <c r="K5513" s="7" t="s">
        <v>3838</v>
      </c>
      <c r="L5513" s="3"/>
      <c r="M5513" s="3"/>
      <c r="N5513" s="41" t="s">
        <v>10018</v>
      </c>
      <c r="O5513" s="87">
        <v>886330</v>
      </c>
      <c r="P5513" s="87">
        <v>330025</v>
      </c>
      <c r="Q5513" s="87">
        <v>556305</v>
      </c>
      <c r="R5513" s="87">
        <v>0</v>
      </c>
      <c r="S5513" s="87"/>
      <c r="T5513" s="87"/>
      <c r="U5513" s="85">
        <v>2017</v>
      </c>
      <c r="V5513" s="179"/>
      <c r="W5513" s="7"/>
      <c r="X5513" s="3"/>
      <c r="Y5513" s="3"/>
      <c r="Z5513" s="146">
        <v>191006</v>
      </c>
      <c r="AA5513" s="11"/>
      <c r="AB5513" s="123" t="s">
        <v>7939</v>
      </c>
      <c r="AC5513" s="124"/>
      <c r="AD5513" s="41"/>
      <c r="AE5513" s="41"/>
      <c r="AF5513" s="191">
        <v>43593</v>
      </c>
      <c r="AG5513" s="41"/>
      <c r="AH5513" s="41" t="s">
        <v>8024</v>
      </c>
      <c r="AI5513" s="80" t="s">
        <v>6</v>
      </c>
      <c r="AJ5513" s="41"/>
      <c r="AK5513" s="3"/>
      <c r="AL5513" s="85"/>
      <c r="AM5513" s="151" t="s">
        <v>19998</v>
      </c>
      <c r="AN5513" s="15"/>
      <c r="AO5513" s="166"/>
      <c r="AP5513" s="5">
        <f t="shared" si="87"/>
        <v>0</v>
      </c>
      <c r="AQ5513" s="16"/>
      <c r="AR5513" s="205">
        <v>1</v>
      </c>
      <c r="AS5513" s="16"/>
      <c r="AT5513" s="16"/>
      <c r="AU5513" s="16"/>
      <c r="AV5513" s="16"/>
      <c r="AW5513" s="16"/>
      <c r="AX5513" s="16"/>
    </row>
    <row r="5514" spans="1:50" customFormat="1" ht="15.75" hidden="1" customHeight="1" x14ac:dyDescent="0.2">
      <c r="A5514" s="7" t="s">
        <v>10019</v>
      </c>
      <c r="B5514" s="3" t="s">
        <v>10020</v>
      </c>
      <c r="C5514" s="85" t="s">
        <v>7939</v>
      </c>
      <c r="D5514" s="85" t="s">
        <v>13090</v>
      </c>
      <c r="E5514" s="202" t="s">
        <v>154</v>
      </c>
      <c r="F5514" s="85" t="s">
        <v>55</v>
      </c>
      <c r="G5514" s="85" t="s">
        <v>58</v>
      </c>
      <c r="H5514" s="85" t="s">
        <v>20690</v>
      </c>
      <c r="I5514" s="3" t="s">
        <v>22111</v>
      </c>
      <c r="J5514" s="85" t="s">
        <v>4435</v>
      </c>
      <c r="K5514" s="7" t="s">
        <v>3838</v>
      </c>
      <c r="L5514" s="3"/>
      <c r="M5514" s="3"/>
      <c r="N5514" s="41" t="s">
        <v>7950</v>
      </c>
      <c r="O5514" s="87">
        <v>12500</v>
      </c>
      <c r="P5514" s="87">
        <v>12500</v>
      </c>
      <c r="Q5514" s="87">
        <v>0</v>
      </c>
      <c r="R5514" s="87">
        <v>0</v>
      </c>
      <c r="S5514" s="87"/>
      <c r="T5514" s="87"/>
      <c r="U5514" s="85">
        <v>2017</v>
      </c>
      <c r="V5514" s="179"/>
      <c r="W5514" s="7"/>
      <c r="X5514" s="3"/>
      <c r="Y5514" s="3"/>
      <c r="Z5514" s="146">
        <v>38366</v>
      </c>
      <c r="AA5514" s="11"/>
      <c r="AB5514" s="123" t="s">
        <v>7939</v>
      </c>
      <c r="AC5514" s="124"/>
      <c r="AD5514" s="41"/>
      <c r="AE5514" s="41"/>
      <c r="AF5514" s="191">
        <v>43556</v>
      </c>
      <c r="AG5514" s="41"/>
      <c r="AH5514" s="41" t="s">
        <v>8024</v>
      </c>
      <c r="AI5514" s="80" t="s">
        <v>6</v>
      </c>
      <c r="AJ5514" s="41"/>
      <c r="AK5514" s="3"/>
      <c r="AL5514" s="85"/>
      <c r="AM5514" s="151" t="s">
        <v>19998</v>
      </c>
      <c r="AN5514" s="15"/>
      <c r="AO5514" s="166"/>
      <c r="AP5514" s="5">
        <f t="shared" si="87"/>
        <v>0</v>
      </c>
      <c r="AQ5514" s="16"/>
      <c r="AR5514" s="205">
        <v>1</v>
      </c>
      <c r="AS5514" s="16"/>
      <c r="AT5514" s="16"/>
      <c r="AU5514" s="16"/>
      <c r="AV5514" s="16"/>
      <c r="AW5514" s="16"/>
      <c r="AX5514" s="16"/>
    </row>
    <row r="5515" spans="1:50" customFormat="1" ht="15.75" hidden="1" customHeight="1" x14ac:dyDescent="0.2">
      <c r="A5515" s="7" t="s">
        <v>10022</v>
      </c>
      <c r="B5515" s="1" t="s">
        <v>10023</v>
      </c>
      <c r="C5515" s="85" t="s">
        <v>7939</v>
      </c>
      <c r="D5515" s="85" t="s">
        <v>13090</v>
      </c>
      <c r="E5515" s="202" t="s">
        <v>154</v>
      </c>
      <c r="F5515" s="85" t="s">
        <v>40</v>
      </c>
      <c r="G5515" s="85" t="s">
        <v>43</v>
      </c>
      <c r="H5515" s="85" t="s">
        <v>20690</v>
      </c>
      <c r="I5515" s="3" t="s">
        <v>7579</v>
      </c>
      <c r="J5515" s="85" t="s">
        <v>4400</v>
      </c>
      <c r="K5515" s="7" t="s">
        <v>4422</v>
      </c>
      <c r="L5515" s="7"/>
      <c r="M5515" s="7"/>
      <c r="N5515" s="2" t="s">
        <v>10024</v>
      </c>
      <c r="O5515" s="87">
        <v>755045</v>
      </c>
      <c r="P5515" s="87">
        <v>200841</v>
      </c>
      <c r="Q5515" s="87">
        <v>554204</v>
      </c>
      <c r="R5515" s="87">
        <v>0</v>
      </c>
      <c r="S5515" s="87"/>
      <c r="T5515" s="87"/>
      <c r="U5515" s="85">
        <v>2016</v>
      </c>
      <c r="V5515" s="179"/>
      <c r="W5515" s="7"/>
      <c r="X5515" s="7"/>
      <c r="Y5515" s="7"/>
      <c r="Z5515" s="210">
        <v>143762</v>
      </c>
      <c r="AA5515" s="11"/>
      <c r="AB5515" s="123" t="s">
        <v>7939</v>
      </c>
      <c r="AC5515" s="124"/>
      <c r="AD5515" s="80"/>
      <c r="AE5515" s="80"/>
      <c r="AF5515" s="191">
        <v>43510</v>
      </c>
      <c r="AG5515" s="80"/>
      <c r="AH5515" s="2" t="s">
        <v>8024</v>
      </c>
      <c r="AI5515" s="80" t="s">
        <v>6</v>
      </c>
      <c r="AJ5515" s="80"/>
      <c r="AK5515" s="7"/>
      <c r="AL5515" s="85"/>
      <c r="AM5515" s="151" t="s">
        <v>19998</v>
      </c>
      <c r="AN5515" s="16"/>
      <c r="AO5515" s="166"/>
      <c r="AP5515" s="5">
        <f t="shared" si="87"/>
        <v>0</v>
      </c>
      <c r="AQ5515" s="16"/>
      <c r="AR5515" s="205">
        <v>1</v>
      </c>
      <c r="AS5515" s="16"/>
      <c r="AT5515" s="16"/>
      <c r="AU5515" s="16"/>
      <c r="AV5515" s="16"/>
      <c r="AW5515" s="16"/>
      <c r="AX5515" s="16"/>
    </row>
    <row r="5516" spans="1:50" customFormat="1" ht="15.75" hidden="1" customHeight="1" x14ac:dyDescent="0.2">
      <c r="A5516" s="7" t="s">
        <v>10025</v>
      </c>
      <c r="B5516" s="3" t="s">
        <v>10026</v>
      </c>
      <c r="C5516" s="85" t="s">
        <v>7939</v>
      </c>
      <c r="D5516" s="85" t="s">
        <v>13090</v>
      </c>
      <c r="E5516" s="202" t="s">
        <v>154</v>
      </c>
      <c r="F5516" s="85" t="s">
        <v>55</v>
      </c>
      <c r="G5516" s="85" t="s">
        <v>57</v>
      </c>
      <c r="H5516" s="85" t="s">
        <v>20690</v>
      </c>
      <c r="I5516" s="3" t="s">
        <v>4564</v>
      </c>
      <c r="J5516" s="85" t="s">
        <v>4400</v>
      </c>
      <c r="K5516" s="7" t="s">
        <v>4422</v>
      </c>
      <c r="L5516" s="3"/>
      <c r="M5516" s="3"/>
      <c r="N5516" s="41" t="s">
        <v>10027</v>
      </c>
      <c r="O5516" s="87">
        <v>0</v>
      </c>
      <c r="P5516" s="87">
        <v>0</v>
      </c>
      <c r="Q5516" s="87">
        <v>0</v>
      </c>
      <c r="R5516" s="87">
        <v>0</v>
      </c>
      <c r="S5516" s="87"/>
      <c r="T5516" s="87"/>
      <c r="U5516" s="85" t="s">
        <v>112</v>
      </c>
      <c r="V5516" s="179"/>
      <c r="W5516" s="7"/>
      <c r="X5516" s="3"/>
      <c r="Y5516" s="3"/>
      <c r="Z5516" s="146">
        <v>59213</v>
      </c>
      <c r="AA5516" s="11"/>
      <c r="AB5516" s="123" t="s">
        <v>7939</v>
      </c>
      <c r="AC5516" s="124"/>
      <c r="AD5516" s="41"/>
      <c r="AE5516" s="41"/>
      <c r="AF5516" s="191">
        <v>43927</v>
      </c>
      <c r="AG5516" s="41"/>
      <c r="AH5516" s="41" t="s">
        <v>8024</v>
      </c>
      <c r="AI5516" s="80" t="s">
        <v>6</v>
      </c>
      <c r="AJ5516" s="41"/>
      <c r="AK5516" s="3"/>
      <c r="AL5516" s="85"/>
      <c r="AM5516" s="151" t="s">
        <v>19998</v>
      </c>
      <c r="AN5516" s="15"/>
      <c r="AO5516" s="166"/>
      <c r="AP5516" s="5">
        <f t="shared" si="87"/>
        <v>0</v>
      </c>
      <c r="AQ5516" s="16"/>
      <c r="AR5516" s="205">
        <v>1</v>
      </c>
      <c r="AS5516" s="16"/>
      <c r="AT5516" s="16"/>
      <c r="AU5516" s="16"/>
      <c r="AV5516" s="16"/>
      <c r="AW5516" s="16"/>
      <c r="AX5516" s="16"/>
    </row>
    <row r="5517" spans="1:50" customFormat="1" ht="15.75" hidden="1" customHeight="1" x14ac:dyDescent="0.2">
      <c r="A5517" s="7" t="s">
        <v>10028</v>
      </c>
      <c r="B5517" s="3" t="s">
        <v>10029</v>
      </c>
      <c r="C5517" s="85" t="s">
        <v>7939</v>
      </c>
      <c r="D5517" s="85" t="s">
        <v>13090</v>
      </c>
      <c r="E5517" s="202" t="s">
        <v>154</v>
      </c>
      <c r="F5517" s="85" t="s">
        <v>40</v>
      </c>
      <c r="G5517" s="85" t="s">
        <v>43</v>
      </c>
      <c r="H5517" s="85" t="s">
        <v>20690</v>
      </c>
      <c r="I5517" s="3" t="s">
        <v>7579</v>
      </c>
      <c r="J5517" s="85" t="s">
        <v>4400</v>
      </c>
      <c r="K5517" s="7" t="s">
        <v>4422</v>
      </c>
      <c r="L5517" s="3"/>
      <c r="M5517" s="3"/>
      <c r="N5517" s="41" t="s">
        <v>10024</v>
      </c>
      <c r="O5517" s="87">
        <v>761337</v>
      </c>
      <c r="P5517" s="87">
        <v>175496</v>
      </c>
      <c r="Q5517" s="87">
        <v>585841</v>
      </c>
      <c r="R5517" s="87">
        <v>0</v>
      </c>
      <c r="S5517" s="87"/>
      <c r="T5517" s="87"/>
      <c r="U5517" s="85">
        <v>2016</v>
      </c>
      <c r="V5517" s="179"/>
      <c r="W5517" s="7"/>
      <c r="X5517" s="3"/>
      <c r="Y5517" s="3"/>
      <c r="Z5517" s="146">
        <v>143762</v>
      </c>
      <c r="AA5517" s="11"/>
      <c r="AB5517" s="123" t="s">
        <v>7939</v>
      </c>
      <c r="AC5517" s="124"/>
      <c r="AD5517" s="41"/>
      <c r="AE5517" s="41"/>
      <c r="AF5517" s="191">
        <v>43510</v>
      </c>
      <c r="AG5517" s="41"/>
      <c r="AH5517" s="41" t="s">
        <v>8024</v>
      </c>
      <c r="AI5517" s="80" t="s">
        <v>6</v>
      </c>
      <c r="AJ5517" s="41"/>
      <c r="AK5517" s="3"/>
      <c r="AL5517" s="85"/>
      <c r="AM5517" s="151" t="s">
        <v>19998</v>
      </c>
      <c r="AN5517" s="15"/>
      <c r="AO5517" s="166"/>
      <c r="AP5517" s="5">
        <f t="shared" si="87"/>
        <v>0</v>
      </c>
      <c r="AQ5517" s="16"/>
      <c r="AR5517" s="205">
        <v>1</v>
      </c>
      <c r="AS5517" s="16"/>
      <c r="AT5517" s="16"/>
      <c r="AU5517" s="16"/>
      <c r="AV5517" s="16"/>
      <c r="AW5517" s="16"/>
      <c r="AX5517" s="16"/>
    </row>
    <row r="5518" spans="1:50" customFormat="1" ht="15.75" hidden="1" customHeight="1" x14ac:dyDescent="0.2">
      <c r="A5518" s="7" t="s">
        <v>10030</v>
      </c>
      <c r="B5518" s="3" t="s">
        <v>10031</v>
      </c>
      <c r="C5518" s="85" t="s">
        <v>7939</v>
      </c>
      <c r="D5518" s="85" t="s">
        <v>13090</v>
      </c>
      <c r="E5518" s="202" t="s">
        <v>154</v>
      </c>
      <c r="F5518" s="85" t="s">
        <v>55</v>
      </c>
      <c r="G5518" s="85" t="s">
        <v>57</v>
      </c>
      <c r="H5518" s="85" t="s">
        <v>20690</v>
      </c>
      <c r="I5518" s="3" t="s">
        <v>7970</v>
      </c>
      <c r="J5518" s="85" t="s">
        <v>4435</v>
      </c>
      <c r="K5518" s="7" t="s">
        <v>3838</v>
      </c>
      <c r="L5518" s="3"/>
      <c r="M5518" s="3"/>
      <c r="N5518" s="41" t="s">
        <v>22893</v>
      </c>
      <c r="O5518" s="87">
        <v>51723</v>
      </c>
      <c r="P5518" s="87">
        <v>29477</v>
      </c>
      <c r="Q5518" s="87">
        <v>22246</v>
      </c>
      <c r="R5518" s="87">
        <v>0</v>
      </c>
      <c r="S5518" s="87"/>
      <c r="T5518" s="87"/>
      <c r="U5518" s="85">
        <v>2019</v>
      </c>
      <c r="V5518" s="179"/>
      <c r="W5518" s="7"/>
      <c r="X5518" s="3"/>
      <c r="Y5518" s="3"/>
      <c r="Z5518" s="146">
        <v>17619</v>
      </c>
      <c r="AA5518" s="11"/>
      <c r="AB5518" s="123" t="s">
        <v>7939</v>
      </c>
      <c r="AC5518" s="124"/>
      <c r="AD5518" s="41"/>
      <c r="AE5518" s="41"/>
      <c r="AF5518" s="191">
        <v>44021</v>
      </c>
      <c r="AG5518" s="41"/>
      <c r="AH5518" s="41" t="s">
        <v>8024</v>
      </c>
      <c r="AI5518" s="80" t="s">
        <v>6</v>
      </c>
      <c r="AJ5518" s="41"/>
      <c r="AK5518" s="3"/>
      <c r="AL5518" s="85"/>
      <c r="AM5518" s="151" t="s">
        <v>19998</v>
      </c>
      <c r="AN5518" s="15"/>
      <c r="AO5518" s="166"/>
      <c r="AP5518" s="5">
        <f t="shared" si="87"/>
        <v>0</v>
      </c>
      <c r="AQ5518" s="16"/>
      <c r="AR5518" s="205">
        <v>1</v>
      </c>
      <c r="AS5518" s="16"/>
      <c r="AT5518" s="16"/>
      <c r="AU5518" s="16"/>
      <c r="AV5518" s="16"/>
      <c r="AW5518" s="16"/>
      <c r="AX5518" s="16"/>
    </row>
    <row r="5519" spans="1:50" customFormat="1" ht="15.75" hidden="1" customHeight="1" x14ac:dyDescent="0.2">
      <c r="A5519" s="7" t="s">
        <v>10032</v>
      </c>
      <c r="B5519" s="1" t="s">
        <v>10033</v>
      </c>
      <c r="C5519" s="85" t="s">
        <v>7939</v>
      </c>
      <c r="D5519" s="85" t="s">
        <v>13090</v>
      </c>
      <c r="E5519" s="202" t="s">
        <v>154</v>
      </c>
      <c r="F5519" s="85" t="s">
        <v>55</v>
      </c>
      <c r="G5519" s="85" t="s">
        <v>63</v>
      </c>
      <c r="H5519" s="85" t="s">
        <v>20690</v>
      </c>
      <c r="I5519" s="3" t="s">
        <v>7970</v>
      </c>
      <c r="J5519" s="85" t="s">
        <v>4435</v>
      </c>
      <c r="K5519" s="7" t="s">
        <v>3838</v>
      </c>
      <c r="L5519" s="7"/>
      <c r="M5519" s="7"/>
      <c r="N5519" s="2" t="s">
        <v>7950</v>
      </c>
      <c r="O5519" s="87">
        <v>118336</v>
      </c>
      <c r="P5519" s="87">
        <v>42054</v>
      </c>
      <c r="Q5519" s="87">
        <v>76282</v>
      </c>
      <c r="R5519" s="87">
        <v>0</v>
      </c>
      <c r="S5519" s="87"/>
      <c r="T5519" s="87"/>
      <c r="U5519" s="85">
        <v>2017</v>
      </c>
      <c r="V5519" s="179"/>
      <c r="W5519" s="7"/>
      <c r="X5519" s="7"/>
      <c r="Y5519" s="7"/>
      <c r="Z5519" s="210">
        <v>29987</v>
      </c>
      <c r="AA5519" s="11"/>
      <c r="AB5519" s="123" t="s">
        <v>7939</v>
      </c>
      <c r="AC5519" s="124"/>
      <c r="AD5519" s="80"/>
      <c r="AE5519" s="80"/>
      <c r="AF5519" s="191">
        <v>44250</v>
      </c>
      <c r="AG5519" s="80"/>
      <c r="AH5519" s="2" t="s">
        <v>8024</v>
      </c>
      <c r="AI5519" s="80" t="s">
        <v>6</v>
      </c>
      <c r="AJ5519" s="80"/>
      <c r="AK5519" s="7"/>
      <c r="AL5519" s="85"/>
      <c r="AM5519" s="151" t="s">
        <v>19998</v>
      </c>
      <c r="AN5519" s="16"/>
      <c r="AO5519" s="166"/>
      <c r="AP5519" s="5">
        <f t="shared" si="87"/>
        <v>0</v>
      </c>
      <c r="AQ5519" s="16"/>
      <c r="AR5519" s="205">
        <v>1</v>
      </c>
      <c r="AS5519" s="16"/>
      <c r="AT5519" s="16"/>
      <c r="AU5519" s="16"/>
      <c r="AV5519" s="16"/>
      <c r="AW5519" s="16"/>
      <c r="AX5519" s="16"/>
    </row>
    <row r="5520" spans="1:50" customFormat="1" ht="15.75" hidden="1" customHeight="1" x14ac:dyDescent="0.2">
      <c r="A5520" s="7" t="s">
        <v>10034</v>
      </c>
      <c r="B5520" s="3" t="s">
        <v>10035</v>
      </c>
      <c r="C5520" s="85" t="s">
        <v>7939</v>
      </c>
      <c r="D5520" s="85" t="s">
        <v>13090</v>
      </c>
      <c r="E5520" s="202" t="s">
        <v>154</v>
      </c>
      <c r="F5520" s="85" t="s">
        <v>40</v>
      </c>
      <c r="G5520" s="85" t="s">
        <v>43</v>
      </c>
      <c r="H5520" s="85" t="s">
        <v>20690</v>
      </c>
      <c r="I5520" s="3" t="s">
        <v>8209</v>
      </c>
      <c r="J5520" s="85" t="s">
        <v>4435</v>
      </c>
      <c r="K5520" s="7" t="s">
        <v>4744</v>
      </c>
      <c r="L5520" s="3"/>
      <c r="M5520" s="3"/>
      <c r="N5520" s="41" t="s">
        <v>10036</v>
      </c>
      <c r="O5520" s="87">
        <v>37555</v>
      </c>
      <c r="P5520" s="87">
        <v>23438</v>
      </c>
      <c r="Q5520" s="87">
        <v>14117</v>
      </c>
      <c r="R5520" s="87">
        <v>0</v>
      </c>
      <c r="S5520" s="87"/>
      <c r="T5520" s="87"/>
      <c r="U5520" s="85">
        <v>2017</v>
      </c>
      <c r="V5520" s="179"/>
      <c r="W5520" s="7"/>
      <c r="X5520" s="3"/>
      <c r="Y5520" s="3"/>
      <c r="Z5520" s="146">
        <v>56811</v>
      </c>
      <c r="AA5520" s="11"/>
      <c r="AB5520" s="123" t="s">
        <v>7939</v>
      </c>
      <c r="AC5520" s="124"/>
      <c r="AD5520" s="41"/>
      <c r="AE5520" s="41"/>
      <c r="AF5520" s="191">
        <v>43665</v>
      </c>
      <c r="AG5520" s="41"/>
      <c r="AH5520" s="41" t="s">
        <v>8211</v>
      </c>
      <c r="AI5520" s="80" t="s">
        <v>6</v>
      </c>
      <c r="AJ5520" s="41"/>
      <c r="AK5520" s="4"/>
      <c r="AL5520" s="85"/>
      <c r="AM5520" s="151" t="s">
        <v>19998</v>
      </c>
      <c r="AN5520" s="15"/>
      <c r="AO5520" s="166"/>
      <c r="AP5520" s="5">
        <f t="shared" si="87"/>
        <v>0</v>
      </c>
      <c r="AQ5520" s="16"/>
      <c r="AR5520" s="205">
        <v>1</v>
      </c>
      <c r="AS5520" s="16"/>
      <c r="AT5520" s="16"/>
      <c r="AU5520" s="16"/>
      <c r="AV5520" s="16"/>
      <c r="AW5520" s="16"/>
      <c r="AX5520" s="16"/>
    </row>
    <row r="5521" spans="1:50" customFormat="1" ht="15.75" hidden="1" customHeight="1" x14ac:dyDescent="0.2">
      <c r="A5521" s="7" t="s">
        <v>10037</v>
      </c>
      <c r="B5521" s="3" t="s">
        <v>10038</v>
      </c>
      <c r="C5521" s="85" t="s">
        <v>7939</v>
      </c>
      <c r="D5521" s="85" t="s">
        <v>13090</v>
      </c>
      <c r="E5521" s="202" t="s">
        <v>154</v>
      </c>
      <c r="F5521" s="85" t="s">
        <v>34</v>
      </c>
      <c r="G5521" s="85" t="s">
        <v>35</v>
      </c>
      <c r="H5521" s="85" t="s">
        <v>20688</v>
      </c>
      <c r="I5521" s="7" t="s">
        <v>8125</v>
      </c>
      <c r="J5521" s="85" t="s">
        <v>4400</v>
      </c>
      <c r="K5521" s="7" t="s">
        <v>4422</v>
      </c>
      <c r="L5521" s="3"/>
      <c r="M5521" s="3"/>
      <c r="N5521" s="41" t="s">
        <v>9991</v>
      </c>
      <c r="O5521" s="87">
        <v>170715</v>
      </c>
      <c r="P5521" s="87">
        <v>170715</v>
      </c>
      <c r="Q5521" s="87">
        <v>0</v>
      </c>
      <c r="R5521" s="87">
        <v>18968</v>
      </c>
      <c r="S5521" s="87"/>
      <c r="T5521" s="87"/>
      <c r="U5521" s="85">
        <v>2020</v>
      </c>
      <c r="V5521" s="179"/>
      <c r="W5521" s="7"/>
      <c r="X5521" s="3"/>
      <c r="Y5521" s="3"/>
      <c r="Z5521" s="146">
        <v>313023</v>
      </c>
      <c r="AA5521" s="11"/>
      <c r="AB5521" s="123" t="s">
        <v>7939</v>
      </c>
      <c r="AC5521" s="124"/>
      <c r="AD5521" s="41"/>
      <c r="AE5521" s="41"/>
      <c r="AF5521" s="191">
        <v>43927</v>
      </c>
      <c r="AG5521" s="41"/>
      <c r="AH5521" s="41" t="s">
        <v>7952</v>
      </c>
      <c r="AI5521" s="80" t="s">
        <v>6</v>
      </c>
      <c r="AJ5521" s="41"/>
      <c r="AK5521" s="4"/>
      <c r="AL5521" s="85"/>
      <c r="AM5521" s="151" t="s">
        <v>19998</v>
      </c>
      <c r="AN5521" s="15"/>
      <c r="AO5521" s="166"/>
      <c r="AP5521" s="5">
        <f t="shared" si="87"/>
        <v>0</v>
      </c>
      <c r="AQ5521" s="16"/>
      <c r="AR5521" s="205">
        <v>1</v>
      </c>
      <c r="AS5521" s="16"/>
      <c r="AT5521" s="16"/>
      <c r="AU5521" s="16"/>
      <c r="AV5521" s="16"/>
      <c r="AW5521" s="16"/>
      <c r="AX5521" s="16"/>
    </row>
    <row r="5522" spans="1:50" customFormat="1" ht="15.75" hidden="1" customHeight="1" x14ac:dyDescent="0.2">
      <c r="A5522" s="7" t="s">
        <v>10039</v>
      </c>
      <c r="B5522" s="3" t="s">
        <v>10040</v>
      </c>
      <c r="C5522" s="85" t="s">
        <v>7939</v>
      </c>
      <c r="D5522" s="85" t="s">
        <v>13090</v>
      </c>
      <c r="E5522" s="202" t="s">
        <v>154</v>
      </c>
      <c r="F5522" s="85" t="s">
        <v>34</v>
      </c>
      <c r="G5522" s="85" t="s">
        <v>35</v>
      </c>
      <c r="H5522" s="85" t="s">
        <v>20688</v>
      </c>
      <c r="I5522" s="7" t="s">
        <v>8125</v>
      </c>
      <c r="J5522" s="85" t="s">
        <v>4400</v>
      </c>
      <c r="K5522" s="7" t="s">
        <v>4422</v>
      </c>
      <c r="L5522" s="3"/>
      <c r="M5522" s="3"/>
      <c r="N5522" s="41" t="s">
        <v>9991</v>
      </c>
      <c r="O5522" s="87">
        <v>1127803</v>
      </c>
      <c r="P5522" s="87">
        <v>442873</v>
      </c>
      <c r="Q5522" s="87">
        <v>684930</v>
      </c>
      <c r="R5522" s="87">
        <v>125312</v>
      </c>
      <c r="S5522" s="87"/>
      <c r="T5522" s="87"/>
      <c r="U5522" s="85">
        <v>2019</v>
      </c>
      <c r="V5522" s="179"/>
      <c r="W5522" s="7"/>
      <c r="X5522" s="3"/>
      <c r="Y5522" s="3"/>
      <c r="Z5522" s="146">
        <v>388420</v>
      </c>
      <c r="AA5522" s="11"/>
      <c r="AB5522" s="123" t="s">
        <v>7939</v>
      </c>
      <c r="AC5522" s="124"/>
      <c r="AD5522" s="41"/>
      <c r="AE5522" s="41"/>
      <c r="AF5522" s="191">
        <v>43966</v>
      </c>
      <c r="AG5522" s="41"/>
      <c r="AH5522" s="41" t="s">
        <v>7952</v>
      </c>
      <c r="AI5522" s="80" t="s">
        <v>6</v>
      </c>
      <c r="AJ5522" s="41"/>
      <c r="AK5522" s="4"/>
      <c r="AL5522" s="85"/>
      <c r="AM5522" s="151" t="s">
        <v>19998</v>
      </c>
      <c r="AN5522" s="15"/>
      <c r="AO5522" s="166"/>
      <c r="AP5522" s="5">
        <f t="shared" si="87"/>
        <v>0</v>
      </c>
      <c r="AQ5522" s="16"/>
      <c r="AR5522" s="205">
        <v>1</v>
      </c>
      <c r="AS5522" s="16"/>
      <c r="AT5522" s="16"/>
      <c r="AU5522" s="16"/>
      <c r="AV5522" s="16"/>
      <c r="AW5522" s="16"/>
      <c r="AX5522" s="16"/>
    </row>
    <row r="5523" spans="1:50" customFormat="1" ht="15.75" hidden="1" customHeight="1" x14ac:dyDescent="0.2">
      <c r="A5523" s="7" t="s">
        <v>10041</v>
      </c>
      <c r="B5523" s="3" t="s">
        <v>10042</v>
      </c>
      <c r="C5523" s="85" t="s">
        <v>7939</v>
      </c>
      <c r="D5523" s="85" t="s">
        <v>13090</v>
      </c>
      <c r="E5523" s="202" t="s">
        <v>154</v>
      </c>
      <c r="F5523" s="85" t="s">
        <v>34</v>
      </c>
      <c r="G5523" s="85" t="s">
        <v>35</v>
      </c>
      <c r="H5523" s="85" t="s">
        <v>20688</v>
      </c>
      <c r="I5523" s="7" t="s">
        <v>8125</v>
      </c>
      <c r="J5523" s="85" t="s">
        <v>4400</v>
      </c>
      <c r="K5523" s="7" t="s">
        <v>4422</v>
      </c>
      <c r="L5523" s="3"/>
      <c r="M5523" s="3"/>
      <c r="N5523" s="41" t="s">
        <v>10043</v>
      </c>
      <c r="O5523" s="87">
        <v>348219</v>
      </c>
      <c r="P5523" s="87">
        <v>348219</v>
      </c>
      <c r="Q5523" s="87">
        <v>0</v>
      </c>
      <c r="R5523" s="87">
        <v>66328</v>
      </c>
      <c r="S5523" s="87"/>
      <c r="T5523" s="87"/>
      <c r="U5523" s="85">
        <v>2019</v>
      </c>
      <c r="V5523" s="179"/>
      <c r="W5523" s="7"/>
      <c r="X5523" s="3"/>
      <c r="Y5523" s="3"/>
      <c r="Z5523" s="146">
        <v>90393</v>
      </c>
      <c r="AA5523" s="11"/>
      <c r="AB5523" s="123" t="s">
        <v>7939</v>
      </c>
      <c r="AC5523" s="124"/>
      <c r="AD5523" s="41"/>
      <c r="AE5523" s="41"/>
      <c r="AF5523" s="191">
        <v>43927</v>
      </c>
      <c r="AG5523" s="41"/>
      <c r="AH5523" s="41" t="s">
        <v>7952</v>
      </c>
      <c r="AI5523" s="80" t="s">
        <v>6</v>
      </c>
      <c r="AJ5523" s="41"/>
      <c r="AK5523" s="4"/>
      <c r="AL5523" s="85"/>
      <c r="AM5523" s="151" t="s">
        <v>19998</v>
      </c>
      <c r="AN5523" s="15"/>
      <c r="AO5523" s="166"/>
      <c r="AP5523" s="5">
        <f t="shared" si="87"/>
        <v>0</v>
      </c>
      <c r="AQ5523" s="16"/>
      <c r="AR5523" s="205">
        <v>1</v>
      </c>
      <c r="AS5523" s="16"/>
      <c r="AT5523" s="16"/>
      <c r="AU5523" s="16"/>
      <c r="AV5523" s="16"/>
      <c r="AW5523" s="16"/>
      <c r="AX5523" s="16"/>
    </row>
    <row r="5524" spans="1:50" customFormat="1" ht="15.75" hidden="1" customHeight="1" x14ac:dyDescent="0.2">
      <c r="A5524" s="7" t="s">
        <v>10044</v>
      </c>
      <c r="B5524" s="3" t="s">
        <v>10045</v>
      </c>
      <c r="C5524" s="85" t="s">
        <v>7939</v>
      </c>
      <c r="D5524" s="85" t="s">
        <v>13090</v>
      </c>
      <c r="E5524" s="202" t="s">
        <v>154</v>
      </c>
      <c r="F5524" s="85" t="s">
        <v>55</v>
      </c>
      <c r="G5524" s="85" t="s">
        <v>63</v>
      </c>
      <c r="H5524" s="85" t="s">
        <v>20690</v>
      </c>
      <c r="I5524" s="3" t="s">
        <v>4564</v>
      </c>
      <c r="J5524" s="85" t="s">
        <v>4400</v>
      </c>
      <c r="K5524" s="7" t="s">
        <v>4422</v>
      </c>
      <c r="L5524" s="3"/>
      <c r="M5524" s="3"/>
      <c r="N5524" s="41" t="s">
        <v>10046</v>
      </c>
      <c r="O5524" s="87">
        <v>4041916</v>
      </c>
      <c r="P5524" s="87">
        <v>1873665</v>
      </c>
      <c r="Q5524" s="87">
        <v>2168251</v>
      </c>
      <c r="R5524" s="87">
        <v>0</v>
      </c>
      <c r="S5524" s="87"/>
      <c r="T5524" s="87"/>
      <c r="U5524" s="85">
        <v>2017</v>
      </c>
      <c r="V5524" s="179"/>
      <c r="W5524" s="7"/>
      <c r="X5524" s="3"/>
      <c r="Y5524" s="3"/>
      <c r="Z5524" s="146">
        <v>727982</v>
      </c>
      <c r="AA5524" s="11"/>
      <c r="AB5524" s="123" t="s">
        <v>7939</v>
      </c>
      <c r="AC5524" s="124"/>
      <c r="AD5524" s="41"/>
      <c r="AE5524" s="41"/>
      <c r="AF5524" s="191">
        <v>43566</v>
      </c>
      <c r="AG5524" s="41"/>
      <c r="AH5524" s="41" t="s">
        <v>8024</v>
      </c>
      <c r="AI5524" s="80" t="s">
        <v>6</v>
      </c>
      <c r="AJ5524" s="41"/>
      <c r="AK5524" s="3"/>
      <c r="AL5524" s="85"/>
      <c r="AM5524" s="151" t="s">
        <v>19998</v>
      </c>
      <c r="AN5524" s="15"/>
      <c r="AO5524" s="166"/>
      <c r="AP5524" s="5">
        <f t="shared" si="87"/>
        <v>0</v>
      </c>
      <c r="AQ5524" s="16"/>
      <c r="AR5524" s="205">
        <v>1</v>
      </c>
      <c r="AS5524" s="16"/>
      <c r="AT5524" s="16"/>
      <c r="AU5524" s="16"/>
      <c r="AV5524" s="16"/>
      <c r="AW5524" s="16"/>
      <c r="AX5524" s="16"/>
    </row>
    <row r="5525" spans="1:50" customFormat="1" ht="15.75" hidden="1" customHeight="1" x14ac:dyDescent="0.2">
      <c r="A5525" s="7" t="s">
        <v>10047</v>
      </c>
      <c r="B5525" s="1" t="s">
        <v>10048</v>
      </c>
      <c r="C5525" s="85" t="s">
        <v>7939</v>
      </c>
      <c r="D5525" s="85" t="s">
        <v>13090</v>
      </c>
      <c r="E5525" s="202" t="s">
        <v>154</v>
      </c>
      <c r="F5525" s="85" t="s">
        <v>55</v>
      </c>
      <c r="G5525" s="85" t="s">
        <v>57</v>
      </c>
      <c r="H5525" s="85" t="s">
        <v>20690</v>
      </c>
      <c r="I5525" s="3" t="s">
        <v>7970</v>
      </c>
      <c r="J5525" s="85" t="s">
        <v>124</v>
      </c>
      <c r="K5525" s="7" t="s">
        <v>4587</v>
      </c>
      <c r="L5525" s="7"/>
      <c r="M5525" s="7"/>
      <c r="N5525" s="2" t="s">
        <v>10049</v>
      </c>
      <c r="O5525" s="87">
        <v>0</v>
      </c>
      <c r="P5525" s="87">
        <v>0</v>
      </c>
      <c r="Q5525" s="87">
        <v>0</v>
      </c>
      <c r="R5525" s="87">
        <v>0</v>
      </c>
      <c r="S5525" s="87"/>
      <c r="T5525" s="87"/>
      <c r="U5525" s="85" t="s">
        <v>112</v>
      </c>
      <c r="V5525" s="179"/>
      <c r="W5525" s="7"/>
      <c r="X5525" s="7"/>
      <c r="Y5525" s="7"/>
      <c r="Z5525" s="210">
        <v>20049</v>
      </c>
      <c r="AA5525" s="11"/>
      <c r="AB5525" s="123" t="s">
        <v>7939</v>
      </c>
      <c r="AC5525" s="124"/>
      <c r="AD5525" s="80"/>
      <c r="AE5525" s="80"/>
      <c r="AF5525" s="191">
        <v>44265</v>
      </c>
      <c r="AG5525" s="80"/>
      <c r="AH5525" s="2" t="s">
        <v>8024</v>
      </c>
      <c r="AI5525" s="80" t="s">
        <v>6</v>
      </c>
      <c r="AJ5525" s="80"/>
      <c r="AK5525" s="7"/>
      <c r="AL5525" s="85"/>
      <c r="AM5525" s="151" t="s">
        <v>19998</v>
      </c>
      <c r="AN5525" s="16"/>
      <c r="AO5525" s="166"/>
      <c r="AP5525" s="5">
        <f t="shared" si="87"/>
        <v>0</v>
      </c>
      <c r="AQ5525" s="16"/>
      <c r="AR5525" s="205">
        <v>1</v>
      </c>
      <c r="AS5525" s="16"/>
      <c r="AT5525" s="16"/>
      <c r="AU5525" s="16"/>
      <c r="AV5525" s="16"/>
      <c r="AW5525" s="16"/>
      <c r="AX5525" s="16"/>
    </row>
    <row r="5526" spans="1:50" customFormat="1" ht="15.75" hidden="1" customHeight="1" x14ac:dyDescent="0.2">
      <c r="A5526" s="7" t="s">
        <v>10050</v>
      </c>
      <c r="B5526" s="1" t="s">
        <v>10051</v>
      </c>
      <c r="C5526" s="85" t="s">
        <v>7939</v>
      </c>
      <c r="D5526" s="85" t="s">
        <v>13090</v>
      </c>
      <c r="E5526" s="202" t="s">
        <v>154</v>
      </c>
      <c r="F5526" s="85" t="s">
        <v>34</v>
      </c>
      <c r="G5526" s="85" t="s">
        <v>35</v>
      </c>
      <c r="H5526" s="85" t="s">
        <v>20688</v>
      </c>
      <c r="I5526" s="7" t="s">
        <v>8125</v>
      </c>
      <c r="J5526" s="85" t="s">
        <v>124</v>
      </c>
      <c r="K5526" s="7" t="s">
        <v>4587</v>
      </c>
      <c r="L5526" s="7"/>
      <c r="M5526" s="7"/>
      <c r="N5526" s="2" t="s">
        <v>10052</v>
      </c>
      <c r="O5526" s="87">
        <v>0</v>
      </c>
      <c r="P5526" s="87">
        <v>0</v>
      </c>
      <c r="Q5526" s="87">
        <v>0</v>
      </c>
      <c r="R5526" s="87">
        <v>0</v>
      </c>
      <c r="S5526" s="87"/>
      <c r="T5526" s="87"/>
      <c r="U5526" s="85" t="s">
        <v>112</v>
      </c>
      <c r="V5526" s="179"/>
      <c r="W5526" s="7"/>
      <c r="X5526" s="7"/>
      <c r="Y5526" s="7"/>
      <c r="Z5526" s="210">
        <v>13619</v>
      </c>
      <c r="AA5526" s="11"/>
      <c r="AB5526" s="123" t="s">
        <v>7939</v>
      </c>
      <c r="AC5526" s="124"/>
      <c r="AD5526" s="80"/>
      <c r="AE5526" s="80"/>
      <c r="AF5526" s="191">
        <v>43986</v>
      </c>
      <c r="AG5526" s="80"/>
      <c r="AH5526" s="2" t="s">
        <v>7952</v>
      </c>
      <c r="AI5526" s="80" t="s">
        <v>6</v>
      </c>
      <c r="AJ5526" s="80"/>
      <c r="AK5526" s="4"/>
      <c r="AL5526" s="85"/>
      <c r="AM5526" s="151" t="s">
        <v>19998</v>
      </c>
      <c r="AN5526" s="16"/>
      <c r="AO5526" s="166"/>
      <c r="AP5526" s="5">
        <f t="shared" si="87"/>
        <v>0</v>
      </c>
      <c r="AQ5526" s="16"/>
      <c r="AR5526" s="205">
        <v>1</v>
      </c>
      <c r="AS5526" s="16"/>
      <c r="AT5526" s="16"/>
      <c r="AU5526" s="16"/>
      <c r="AV5526" s="16"/>
      <c r="AW5526" s="16"/>
      <c r="AX5526" s="16"/>
    </row>
    <row r="5527" spans="1:50" customFormat="1" ht="15.75" hidden="1" customHeight="1" x14ac:dyDescent="0.2">
      <c r="A5527" s="7" t="s">
        <v>10053</v>
      </c>
      <c r="B5527" s="3" t="s">
        <v>10054</v>
      </c>
      <c r="C5527" s="85" t="s">
        <v>7939</v>
      </c>
      <c r="D5527" s="85" t="s">
        <v>13090</v>
      </c>
      <c r="E5527" s="202" t="s">
        <v>154</v>
      </c>
      <c r="F5527" s="85" t="s">
        <v>55</v>
      </c>
      <c r="G5527" s="85" t="s">
        <v>57</v>
      </c>
      <c r="H5527" s="85" t="s">
        <v>20690</v>
      </c>
      <c r="I5527" s="3" t="s">
        <v>4564</v>
      </c>
      <c r="J5527" s="85" t="s">
        <v>4400</v>
      </c>
      <c r="K5527" s="7" t="s">
        <v>4422</v>
      </c>
      <c r="L5527" s="3"/>
      <c r="M5527" s="3"/>
      <c r="N5527" s="41" t="s">
        <v>10055</v>
      </c>
      <c r="O5527" s="87">
        <v>0</v>
      </c>
      <c r="P5527" s="87">
        <v>0</v>
      </c>
      <c r="Q5527" s="87">
        <v>0</v>
      </c>
      <c r="R5527" s="87">
        <v>0</v>
      </c>
      <c r="S5527" s="87"/>
      <c r="T5527" s="87"/>
      <c r="U5527" s="85" t="s">
        <v>112</v>
      </c>
      <c r="V5527" s="179"/>
      <c r="W5527" s="7"/>
      <c r="X5527" s="3"/>
      <c r="Y5527" s="3"/>
      <c r="Z5527" s="146">
        <v>81966</v>
      </c>
      <c r="AA5527" s="11"/>
      <c r="AB5527" s="123" t="s">
        <v>7939</v>
      </c>
      <c r="AC5527" s="124"/>
      <c r="AD5527" s="41"/>
      <c r="AE5527" s="41"/>
      <c r="AF5527" s="191">
        <v>43927</v>
      </c>
      <c r="AG5527" s="41"/>
      <c r="AH5527" s="41" t="s">
        <v>8024</v>
      </c>
      <c r="AI5527" s="80" t="s">
        <v>6</v>
      </c>
      <c r="AJ5527" s="41"/>
      <c r="AK5527" s="3"/>
      <c r="AL5527" s="85"/>
      <c r="AM5527" s="151" t="s">
        <v>19998</v>
      </c>
      <c r="AN5527" s="15"/>
      <c r="AO5527" s="166"/>
      <c r="AP5527" s="5">
        <f t="shared" si="87"/>
        <v>0</v>
      </c>
      <c r="AQ5527" s="16"/>
      <c r="AR5527" s="205">
        <v>1</v>
      </c>
      <c r="AS5527" s="16"/>
      <c r="AT5527" s="16"/>
      <c r="AU5527" s="16"/>
      <c r="AV5527" s="16"/>
      <c r="AW5527" s="16"/>
      <c r="AX5527" s="16"/>
    </row>
    <row r="5528" spans="1:50" customFormat="1" ht="15.75" hidden="1" customHeight="1" x14ac:dyDescent="0.2">
      <c r="A5528" s="7" t="s">
        <v>10056</v>
      </c>
      <c r="B5528" s="3" t="s">
        <v>10057</v>
      </c>
      <c r="C5528" s="85" t="s">
        <v>7939</v>
      </c>
      <c r="D5528" s="85" t="s">
        <v>13090</v>
      </c>
      <c r="E5528" s="202" t="s">
        <v>154</v>
      </c>
      <c r="F5528" s="85" t="s">
        <v>55</v>
      </c>
      <c r="G5528" s="85" t="s">
        <v>59</v>
      </c>
      <c r="H5528" s="85" t="s">
        <v>20690</v>
      </c>
      <c r="I5528" s="3" t="s">
        <v>7970</v>
      </c>
      <c r="J5528" s="85" t="s">
        <v>4406</v>
      </c>
      <c r="K5528" s="7" t="s">
        <v>4407</v>
      </c>
      <c r="L5528" s="3"/>
      <c r="M5528" s="3"/>
      <c r="N5528" s="41" t="s">
        <v>22890</v>
      </c>
      <c r="O5528" s="87">
        <v>13936</v>
      </c>
      <c r="P5528" s="87">
        <v>2504</v>
      </c>
      <c r="Q5528" s="87">
        <v>11432</v>
      </c>
      <c r="R5528" s="87">
        <v>0</v>
      </c>
      <c r="S5528" s="87"/>
      <c r="T5528" s="87"/>
      <c r="U5528" s="85">
        <v>2018</v>
      </c>
      <c r="V5528" s="179"/>
      <c r="W5528" s="7"/>
      <c r="X5528" s="3"/>
      <c r="Y5528" s="3"/>
      <c r="Z5528" s="211">
        <v>3952</v>
      </c>
      <c r="AA5528" s="11"/>
      <c r="AB5528" s="123" t="s">
        <v>7939</v>
      </c>
      <c r="AC5528" s="124"/>
      <c r="AD5528" s="41"/>
      <c r="AE5528" s="41"/>
      <c r="AF5528" s="191">
        <v>43927</v>
      </c>
      <c r="AG5528" s="41"/>
      <c r="AH5528" s="41" t="s">
        <v>8024</v>
      </c>
      <c r="AI5528" s="80" t="s">
        <v>6</v>
      </c>
      <c r="AJ5528" s="41"/>
      <c r="AK5528" s="3"/>
      <c r="AL5528" s="85"/>
      <c r="AM5528" s="151" t="s">
        <v>19998</v>
      </c>
      <c r="AN5528" s="15"/>
      <c r="AO5528" s="166"/>
      <c r="AP5528" s="5">
        <f t="shared" si="87"/>
        <v>0</v>
      </c>
      <c r="AQ5528" s="16"/>
      <c r="AR5528" s="205">
        <v>1</v>
      </c>
      <c r="AS5528" s="16"/>
      <c r="AT5528" s="16"/>
      <c r="AU5528" s="16"/>
      <c r="AV5528" s="16"/>
      <c r="AW5528" s="16"/>
      <c r="AX5528" s="16"/>
    </row>
    <row r="5529" spans="1:50" customFormat="1" ht="15.75" hidden="1" customHeight="1" x14ac:dyDescent="0.2">
      <c r="A5529" s="7" t="s">
        <v>10058</v>
      </c>
      <c r="B5529" s="3" t="s">
        <v>10059</v>
      </c>
      <c r="C5529" s="85" t="s">
        <v>7939</v>
      </c>
      <c r="D5529" s="85" t="s">
        <v>13090</v>
      </c>
      <c r="E5529" s="202" t="s">
        <v>154</v>
      </c>
      <c r="F5529" s="85" t="s">
        <v>23</v>
      </c>
      <c r="G5529" s="85" t="s">
        <v>13788</v>
      </c>
      <c r="H5529" s="85" t="s">
        <v>20690</v>
      </c>
      <c r="I5529" s="3" t="s">
        <v>22892</v>
      </c>
      <c r="J5529" s="85" t="s">
        <v>115</v>
      </c>
      <c r="K5529" s="7" t="s">
        <v>4416</v>
      </c>
      <c r="L5529" s="3"/>
      <c r="M5529" s="3"/>
      <c r="N5529" s="41" t="s">
        <v>7950</v>
      </c>
      <c r="O5529" s="87">
        <v>151457</v>
      </c>
      <c r="P5529" s="87">
        <v>151457</v>
      </c>
      <c r="Q5529" s="87">
        <v>0</v>
      </c>
      <c r="R5529" s="87">
        <v>0</v>
      </c>
      <c r="S5529" s="87"/>
      <c r="T5529" s="87"/>
      <c r="U5529" s="85">
        <v>2018</v>
      </c>
      <c r="V5529" s="179"/>
      <c r="W5529" s="7"/>
      <c r="X5529" s="3"/>
      <c r="Y5529" s="3"/>
      <c r="Z5529" s="146">
        <v>269581</v>
      </c>
      <c r="AA5529" s="11"/>
      <c r="AB5529" s="123" t="s">
        <v>7939</v>
      </c>
      <c r="AC5529" s="124"/>
      <c r="AD5529" s="41"/>
      <c r="AE5529" s="41"/>
      <c r="AF5529" s="191">
        <v>43623</v>
      </c>
      <c r="AG5529" s="41"/>
      <c r="AH5529" s="41" t="s">
        <v>8731</v>
      </c>
      <c r="AI5529" s="80" t="s">
        <v>6</v>
      </c>
      <c r="AJ5529" s="41"/>
      <c r="AK5529" s="4"/>
      <c r="AL5529" s="85"/>
      <c r="AM5529" s="151" t="s">
        <v>19998</v>
      </c>
      <c r="AN5529" s="15"/>
      <c r="AO5529" s="166"/>
      <c r="AP5529" s="5">
        <f t="shared" si="87"/>
        <v>0</v>
      </c>
      <c r="AQ5529" s="16"/>
      <c r="AR5529" s="205">
        <v>1</v>
      </c>
      <c r="AS5529" s="16"/>
      <c r="AT5529" s="16"/>
      <c r="AU5529" s="16"/>
      <c r="AV5529" s="16"/>
      <c r="AW5529" s="16"/>
      <c r="AX5529" s="16"/>
    </row>
    <row r="5530" spans="1:50" customFormat="1" ht="15.75" hidden="1" customHeight="1" x14ac:dyDescent="0.2">
      <c r="A5530" s="7" t="s">
        <v>10060</v>
      </c>
      <c r="B5530" s="3" t="s">
        <v>10061</v>
      </c>
      <c r="C5530" s="85" t="s">
        <v>7939</v>
      </c>
      <c r="D5530" s="85" t="s">
        <v>13090</v>
      </c>
      <c r="E5530" s="202" t="s">
        <v>154</v>
      </c>
      <c r="F5530" s="85" t="s">
        <v>23</v>
      </c>
      <c r="G5530" s="85" t="s">
        <v>13788</v>
      </c>
      <c r="H5530" s="85" t="s">
        <v>20690</v>
      </c>
      <c r="I5530" s="3" t="s">
        <v>22891</v>
      </c>
      <c r="J5530" s="85" t="s">
        <v>115</v>
      </c>
      <c r="K5530" s="7" t="s">
        <v>4416</v>
      </c>
      <c r="L5530" s="3"/>
      <c r="M5530" s="3"/>
      <c r="N5530" s="41" t="s">
        <v>7950</v>
      </c>
      <c r="O5530" s="87">
        <v>0</v>
      </c>
      <c r="P5530" s="87">
        <v>0</v>
      </c>
      <c r="Q5530" s="87">
        <v>0</v>
      </c>
      <c r="R5530" s="87">
        <v>0</v>
      </c>
      <c r="S5530" s="87"/>
      <c r="T5530" s="87"/>
      <c r="U5530" s="85" t="s">
        <v>112</v>
      </c>
      <c r="V5530" s="179"/>
      <c r="W5530" s="7"/>
      <c r="X5530" s="3"/>
      <c r="Y5530" s="3"/>
      <c r="Z5530" s="146">
        <v>93239</v>
      </c>
      <c r="AA5530" s="11"/>
      <c r="AB5530" s="123" t="s">
        <v>7939</v>
      </c>
      <c r="AC5530" s="124"/>
      <c r="AD5530" s="41"/>
      <c r="AE5530" s="41"/>
      <c r="AF5530" s="191">
        <v>43614</v>
      </c>
      <c r="AG5530" s="41"/>
      <c r="AH5530" s="41" t="s">
        <v>8731</v>
      </c>
      <c r="AI5530" s="80" t="s">
        <v>6</v>
      </c>
      <c r="AJ5530" s="41"/>
      <c r="AK5530" s="4"/>
      <c r="AL5530" s="85"/>
      <c r="AM5530" s="151" t="s">
        <v>19998</v>
      </c>
      <c r="AN5530" s="15"/>
      <c r="AO5530" s="166"/>
      <c r="AP5530" s="5">
        <f t="shared" si="87"/>
        <v>0</v>
      </c>
      <c r="AQ5530" s="16"/>
      <c r="AR5530" s="205">
        <v>1</v>
      </c>
      <c r="AS5530" s="16"/>
      <c r="AT5530" s="16"/>
      <c r="AU5530" s="16"/>
      <c r="AV5530" s="16"/>
      <c r="AW5530" s="16"/>
      <c r="AX5530" s="16"/>
    </row>
    <row r="5531" spans="1:50" customFormat="1" ht="15.75" hidden="1" customHeight="1" x14ac:dyDescent="0.2">
      <c r="A5531" s="7" t="s">
        <v>10062</v>
      </c>
      <c r="B5531" s="3" t="s">
        <v>10063</v>
      </c>
      <c r="C5531" s="85" t="s">
        <v>7939</v>
      </c>
      <c r="D5531" s="85" t="s">
        <v>13090</v>
      </c>
      <c r="E5531" s="202" t="s">
        <v>8133</v>
      </c>
      <c r="F5531" s="85" t="s">
        <v>55</v>
      </c>
      <c r="G5531" s="85" t="s">
        <v>63</v>
      </c>
      <c r="H5531" s="85" t="s">
        <v>20690</v>
      </c>
      <c r="I5531" s="3" t="s">
        <v>4564</v>
      </c>
      <c r="J5531" s="85" t="s">
        <v>4400</v>
      </c>
      <c r="K5531" s="7" t="s">
        <v>4422</v>
      </c>
      <c r="L5531" s="3"/>
      <c r="M5531" s="3"/>
      <c r="N5531" s="41" t="s">
        <v>9183</v>
      </c>
      <c r="O5531" s="87">
        <v>216595</v>
      </c>
      <c r="P5531" s="87">
        <v>216595</v>
      </c>
      <c r="Q5531" s="87">
        <v>0</v>
      </c>
      <c r="R5531" s="87">
        <v>0</v>
      </c>
      <c r="S5531" s="87"/>
      <c r="T5531" s="87"/>
      <c r="U5531" s="85">
        <v>2012</v>
      </c>
      <c r="V5531" s="179"/>
      <c r="W5531" s="7"/>
      <c r="X5531" s="3"/>
      <c r="Y5531" s="3"/>
      <c r="Z5531" s="146">
        <v>203090</v>
      </c>
      <c r="AA5531" s="11"/>
      <c r="AB5531" s="123" t="s">
        <v>7939</v>
      </c>
      <c r="AC5531" s="124"/>
      <c r="AD5531" s="41"/>
      <c r="AE5531" s="41"/>
      <c r="AF5531" s="191"/>
      <c r="AG5531" s="41"/>
      <c r="AH5531" s="41" t="s">
        <v>8024</v>
      </c>
      <c r="AI5531" s="80" t="s">
        <v>6</v>
      </c>
      <c r="AJ5531" s="41"/>
      <c r="AK5531" s="3"/>
      <c r="AL5531" s="85"/>
      <c r="AM5531" s="151" t="s">
        <v>19998</v>
      </c>
      <c r="AN5531" s="15"/>
      <c r="AO5531" s="166"/>
      <c r="AP5531" s="5">
        <f t="shared" si="87"/>
        <v>0</v>
      </c>
      <c r="AQ5531" s="16"/>
      <c r="AR5531" s="205">
        <v>1</v>
      </c>
      <c r="AS5531" s="16"/>
      <c r="AT5531" s="16"/>
      <c r="AU5531" s="16"/>
      <c r="AV5531" s="16"/>
      <c r="AW5531" s="16"/>
      <c r="AX5531" s="16"/>
    </row>
    <row r="5532" spans="1:50" customFormat="1" ht="15.75" hidden="1" customHeight="1" x14ac:dyDescent="0.2">
      <c r="A5532" s="7" t="s">
        <v>10064</v>
      </c>
      <c r="B5532" s="3" t="s">
        <v>10065</v>
      </c>
      <c r="C5532" s="85" t="s">
        <v>7939</v>
      </c>
      <c r="D5532" s="85" t="s">
        <v>13090</v>
      </c>
      <c r="E5532" s="202" t="s">
        <v>154</v>
      </c>
      <c r="F5532" s="85" t="s">
        <v>55</v>
      </c>
      <c r="G5532" s="85" t="s">
        <v>15355</v>
      </c>
      <c r="H5532" s="85" t="s">
        <v>20690</v>
      </c>
      <c r="I5532" s="3" t="s">
        <v>8322</v>
      </c>
      <c r="J5532" s="85" t="s">
        <v>4400</v>
      </c>
      <c r="K5532" s="7" t="s">
        <v>4422</v>
      </c>
      <c r="L5532" s="3"/>
      <c r="M5532" s="3"/>
      <c r="N5532" s="41" t="s">
        <v>10066</v>
      </c>
      <c r="O5532" s="87">
        <v>103226</v>
      </c>
      <c r="P5532" s="87">
        <v>9653</v>
      </c>
      <c r="Q5532" s="87">
        <v>93573</v>
      </c>
      <c r="R5532" s="87">
        <v>0</v>
      </c>
      <c r="S5532" s="87"/>
      <c r="T5532" s="87"/>
      <c r="U5532" s="85">
        <v>2018</v>
      </c>
      <c r="V5532" s="179"/>
      <c r="W5532" s="7"/>
      <c r="X5532" s="3"/>
      <c r="Y5532" s="3"/>
      <c r="Z5532" s="146">
        <v>117822</v>
      </c>
      <c r="AA5532" s="11"/>
      <c r="AB5532" s="123" t="s">
        <v>7939</v>
      </c>
      <c r="AC5532" s="124"/>
      <c r="AD5532" s="41"/>
      <c r="AE5532" s="41"/>
      <c r="AF5532" s="191">
        <v>43539</v>
      </c>
      <c r="AG5532" s="41"/>
      <c r="AH5532" s="41" t="s">
        <v>8024</v>
      </c>
      <c r="AI5532" s="80" t="s">
        <v>6</v>
      </c>
      <c r="AJ5532" s="41"/>
      <c r="AK5532" s="3"/>
      <c r="AL5532" s="85"/>
      <c r="AM5532" s="151" t="s">
        <v>19998</v>
      </c>
      <c r="AN5532" s="15"/>
      <c r="AO5532" s="166"/>
      <c r="AP5532" s="5">
        <f t="shared" si="87"/>
        <v>0</v>
      </c>
      <c r="AQ5532" s="16"/>
      <c r="AR5532" s="205">
        <v>1</v>
      </c>
      <c r="AS5532" s="16"/>
      <c r="AT5532" s="16"/>
      <c r="AU5532" s="16"/>
      <c r="AV5532" s="16"/>
      <c r="AW5532" s="16"/>
      <c r="AX5532" s="16"/>
    </row>
    <row r="5533" spans="1:50" customFormat="1" ht="15.75" hidden="1" customHeight="1" x14ac:dyDescent="0.2">
      <c r="A5533" s="7" t="s">
        <v>10067</v>
      </c>
      <c r="B5533" s="1" t="s">
        <v>10068</v>
      </c>
      <c r="C5533" s="85" t="s">
        <v>7939</v>
      </c>
      <c r="D5533" s="85" t="s">
        <v>13090</v>
      </c>
      <c r="E5533" s="202" t="s">
        <v>154</v>
      </c>
      <c r="F5533" s="85" t="s">
        <v>55</v>
      </c>
      <c r="G5533" s="85" t="s">
        <v>57</v>
      </c>
      <c r="H5533" s="85" t="s">
        <v>20690</v>
      </c>
      <c r="I5533" s="3" t="s">
        <v>4564</v>
      </c>
      <c r="J5533" s="85" t="s">
        <v>4435</v>
      </c>
      <c r="K5533" s="7" t="s">
        <v>3838</v>
      </c>
      <c r="L5533" s="7"/>
      <c r="M5533" s="7"/>
      <c r="N5533" s="2" t="s">
        <v>10069</v>
      </c>
      <c r="O5533" s="87">
        <v>58186</v>
      </c>
      <c r="P5533" s="87">
        <v>30000</v>
      </c>
      <c r="Q5533" s="87">
        <v>28186</v>
      </c>
      <c r="R5533" s="87">
        <v>0</v>
      </c>
      <c r="S5533" s="87"/>
      <c r="T5533" s="87"/>
      <c r="U5533" s="85">
        <v>2015</v>
      </c>
      <c r="V5533" s="179"/>
      <c r="W5533" s="7"/>
      <c r="X5533" s="7"/>
      <c r="Y5533" s="7"/>
      <c r="Z5533" s="210">
        <v>53983</v>
      </c>
      <c r="AA5533" s="11"/>
      <c r="AB5533" s="123" t="s">
        <v>7939</v>
      </c>
      <c r="AC5533" s="124"/>
      <c r="AD5533" s="80"/>
      <c r="AE5533" s="80"/>
      <c r="AF5533" s="191">
        <v>44267</v>
      </c>
      <c r="AG5533" s="80"/>
      <c r="AH5533" s="2" t="s">
        <v>8024</v>
      </c>
      <c r="AI5533" s="80" t="s">
        <v>6</v>
      </c>
      <c r="AJ5533" s="80"/>
      <c r="AK5533" s="7"/>
      <c r="AL5533" s="85"/>
      <c r="AM5533" s="151" t="s">
        <v>19998</v>
      </c>
      <c r="AN5533" s="16"/>
      <c r="AO5533" s="166"/>
      <c r="AP5533" s="5">
        <f t="shared" si="87"/>
        <v>0</v>
      </c>
      <c r="AQ5533" s="16"/>
      <c r="AR5533" s="205">
        <v>1</v>
      </c>
      <c r="AS5533" s="16"/>
      <c r="AT5533" s="16"/>
      <c r="AU5533" s="16"/>
      <c r="AV5533" s="16"/>
      <c r="AW5533" s="16"/>
      <c r="AX5533" s="16"/>
    </row>
    <row r="5534" spans="1:50" customFormat="1" ht="15.75" hidden="1" customHeight="1" x14ac:dyDescent="0.2">
      <c r="A5534" s="7" t="s">
        <v>10071</v>
      </c>
      <c r="B5534" s="3" t="s">
        <v>10072</v>
      </c>
      <c r="C5534" s="85" t="s">
        <v>7939</v>
      </c>
      <c r="D5534" s="85" t="s">
        <v>13090</v>
      </c>
      <c r="E5534" s="202" t="s">
        <v>154</v>
      </c>
      <c r="F5534" s="85" t="s">
        <v>55</v>
      </c>
      <c r="G5534" s="85" t="s">
        <v>63</v>
      </c>
      <c r="H5534" s="85" t="s">
        <v>20690</v>
      </c>
      <c r="I5534" s="3" t="s">
        <v>7970</v>
      </c>
      <c r="J5534" s="85" t="s">
        <v>4435</v>
      </c>
      <c r="K5534" s="7" t="s">
        <v>3838</v>
      </c>
      <c r="L5534" s="3"/>
      <c r="M5534" s="3"/>
      <c r="N5534" s="41" t="s">
        <v>7950</v>
      </c>
      <c r="O5534" s="87">
        <v>0</v>
      </c>
      <c r="P5534" s="87">
        <v>0</v>
      </c>
      <c r="Q5534" s="87">
        <v>0</v>
      </c>
      <c r="R5534" s="87">
        <v>0</v>
      </c>
      <c r="S5534" s="87"/>
      <c r="T5534" s="87"/>
      <c r="U5534" s="85" t="s">
        <v>112</v>
      </c>
      <c r="V5534" s="179"/>
      <c r="W5534" s="7"/>
      <c r="X5534" s="3"/>
      <c r="Y5534" s="3"/>
      <c r="Z5534" s="146">
        <v>11842</v>
      </c>
      <c r="AA5534" s="11"/>
      <c r="AB5534" s="123" t="s">
        <v>7939</v>
      </c>
      <c r="AC5534" s="124"/>
      <c r="AD5534" s="41"/>
      <c r="AE5534" s="41"/>
      <c r="AF5534" s="191">
        <v>43544</v>
      </c>
      <c r="AG5534" s="41"/>
      <c r="AH5534" s="41" t="s">
        <v>8024</v>
      </c>
      <c r="AI5534" s="80" t="s">
        <v>6</v>
      </c>
      <c r="AJ5534" s="41"/>
      <c r="AK5534" s="3"/>
      <c r="AL5534" s="85"/>
      <c r="AM5534" s="151" t="s">
        <v>19998</v>
      </c>
      <c r="AN5534" s="15"/>
      <c r="AO5534" s="166"/>
      <c r="AP5534" s="5">
        <f t="shared" si="87"/>
        <v>0</v>
      </c>
      <c r="AQ5534" s="16"/>
      <c r="AR5534" s="205">
        <v>1</v>
      </c>
      <c r="AS5534" s="16"/>
      <c r="AT5534" s="16"/>
      <c r="AU5534" s="16"/>
      <c r="AV5534" s="16"/>
      <c r="AW5534" s="16"/>
      <c r="AX5534" s="16"/>
    </row>
    <row r="5535" spans="1:50" customFormat="1" ht="15.75" hidden="1" customHeight="1" x14ac:dyDescent="0.2">
      <c r="A5535" s="7" t="s">
        <v>10073</v>
      </c>
      <c r="B5535" s="3" t="s">
        <v>27063</v>
      </c>
      <c r="C5535" s="85" t="s">
        <v>7939</v>
      </c>
      <c r="D5535" s="85" t="s">
        <v>13090</v>
      </c>
      <c r="E5535" s="202" t="s">
        <v>16631</v>
      </c>
      <c r="F5535" s="85" t="s">
        <v>55</v>
      </c>
      <c r="G5535" s="85" t="s">
        <v>57</v>
      </c>
      <c r="H5535" s="85" t="s">
        <v>20690</v>
      </c>
      <c r="I5535" s="3" t="s">
        <v>7970</v>
      </c>
      <c r="J5535" s="85" t="s">
        <v>4435</v>
      </c>
      <c r="K5535" s="7" t="s">
        <v>5608</v>
      </c>
      <c r="L5535" s="3"/>
      <c r="M5535" s="3"/>
      <c r="N5535" s="41" t="s">
        <v>9183</v>
      </c>
      <c r="O5535" s="87">
        <v>20000</v>
      </c>
      <c r="P5535" s="87">
        <v>18694</v>
      </c>
      <c r="Q5535" s="87">
        <v>1306</v>
      </c>
      <c r="R5535" s="87">
        <v>0</v>
      </c>
      <c r="S5535" s="87"/>
      <c r="T5535" s="87"/>
      <c r="U5535" s="85">
        <v>2016</v>
      </c>
      <c r="V5535" s="179"/>
      <c r="W5535" s="7"/>
      <c r="X5535" s="3"/>
      <c r="Y5535" s="3"/>
      <c r="Z5535" s="146">
        <v>20000</v>
      </c>
      <c r="AA5535" s="11"/>
      <c r="AB5535" s="123" t="s">
        <v>7939</v>
      </c>
      <c r="AC5535" s="124"/>
      <c r="AD5535" s="41"/>
      <c r="AE5535" s="41"/>
      <c r="AF5535" s="191"/>
      <c r="AG5535" s="41"/>
      <c r="AH5535" s="41" t="s">
        <v>8024</v>
      </c>
      <c r="AI5535" s="80" t="s">
        <v>6</v>
      </c>
      <c r="AJ5535" s="41"/>
      <c r="AK5535" s="3"/>
      <c r="AL5535" s="85"/>
      <c r="AM5535" s="151" t="s">
        <v>19998</v>
      </c>
      <c r="AN5535" s="15"/>
      <c r="AO5535" s="166"/>
      <c r="AP5535" s="5">
        <f t="shared" si="87"/>
        <v>0</v>
      </c>
      <c r="AQ5535" s="16"/>
      <c r="AR5535" s="205">
        <v>1</v>
      </c>
      <c r="AS5535" s="16"/>
      <c r="AT5535" s="16"/>
      <c r="AU5535" s="16"/>
      <c r="AV5535" s="16"/>
      <c r="AW5535" s="16"/>
      <c r="AX5535" s="16"/>
    </row>
    <row r="5536" spans="1:50" customFormat="1" ht="15.75" hidden="1" customHeight="1" x14ac:dyDescent="0.2">
      <c r="A5536" s="7" t="s">
        <v>10074</v>
      </c>
      <c r="B5536" s="3" t="s">
        <v>10075</v>
      </c>
      <c r="C5536" s="85" t="s">
        <v>7939</v>
      </c>
      <c r="D5536" s="85" t="s">
        <v>13090</v>
      </c>
      <c r="E5536" s="202" t="s">
        <v>154</v>
      </c>
      <c r="F5536" s="85" t="s">
        <v>68</v>
      </c>
      <c r="G5536" s="85" t="s">
        <v>71</v>
      </c>
      <c r="H5536" s="85" t="s">
        <v>20690</v>
      </c>
      <c r="I5536" s="3" t="s">
        <v>10076</v>
      </c>
      <c r="J5536" s="85" t="s">
        <v>124</v>
      </c>
      <c r="K5536" s="7" t="s">
        <v>6241</v>
      </c>
      <c r="L5536" s="3"/>
      <c r="M5536" s="3"/>
      <c r="N5536" s="41" t="s">
        <v>10077</v>
      </c>
      <c r="O5536" s="87">
        <v>22814</v>
      </c>
      <c r="P5536" s="87">
        <v>22814</v>
      </c>
      <c r="Q5536" s="87">
        <v>0</v>
      </c>
      <c r="R5536" s="87">
        <v>0</v>
      </c>
      <c r="S5536" s="87"/>
      <c r="T5536" s="87"/>
      <c r="U5536" s="85">
        <v>2007</v>
      </c>
      <c r="V5536" s="179"/>
      <c r="W5536" s="7"/>
      <c r="X5536" s="3"/>
      <c r="Y5536" s="3"/>
      <c r="Z5536" s="146">
        <v>43680</v>
      </c>
      <c r="AA5536" s="11"/>
      <c r="AB5536" s="123" t="s">
        <v>7939</v>
      </c>
      <c r="AC5536" s="124"/>
      <c r="AD5536" s="41"/>
      <c r="AE5536" s="41"/>
      <c r="AF5536" s="191">
        <v>43927</v>
      </c>
      <c r="AG5536" s="41"/>
      <c r="AH5536" s="41" t="s">
        <v>8189</v>
      </c>
      <c r="AI5536" s="80" t="s">
        <v>6</v>
      </c>
      <c r="AJ5536" s="41"/>
      <c r="AK5536" s="3"/>
      <c r="AL5536" s="85"/>
      <c r="AM5536" s="151" t="s">
        <v>19998</v>
      </c>
      <c r="AN5536" s="15"/>
      <c r="AO5536" s="166"/>
      <c r="AP5536" s="5">
        <f t="shared" si="87"/>
        <v>0</v>
      </c>
      <c r="AQ5536" s="16"/>
      <c r="AR5536" s="205">
        <v>1</v>
      </c>
      <c r="AS5536" s="16"/>
      <c r="AT5536" s="16"/>
      <c r="AU5536" s="16"/>
      <c r="AV5536" s="16"/>
      <c r="AW5536" s="16"/>
      <c r="AX5536" s="16"/>
    </row>
    <row r="5537" spans="1:50" customFormat="1" ht="15" hidden="1" customHeight="1" x14ac:dyDescent="0.2">
      <c r="A5537" s="7" t="s">
        <v>10078</v>
      </c>
      <c r="B5537" s="1" t="s">
        <v>24847</v>
      </c>
      <c r="C5537" s="85" t="s">
        <v>7939</v>
      </c>
      <c r="D5537" s="85" t="s">
        <v>13090</v>
      </c>
      <c r="E5537" s="202" t="s">
        <v>9112</v>
      </c>
      <c r="F5537" s="85" t="s">
        <v>34</v>
      </c>
      <c r="G5537" s="85" t="s">
        <v>38</v>
      </c>
      <c r="H5537" s="85" t="s">
        <v>20690</v>
      </c>
      <c r="I5537" s="3" t="s">
        <v>8095</v>
      </c>
      <c r="J5537" s="85" t="s">
        <v>223</v>
      </c>
      <c r="K5537" s="7" t="s">
        <v>5627</v>
      </c>
      <c r="L5537" s="7"/>
      <c r="M5537" s="7"/>
      <c r="N5537" s="2" t="s">
        <v>27064</v>
      </c>
      <c r="O5537" s="87">
        <v>0</v>
      </c>
      <c r="P5537" s="87">
        <v>0</v>
      </c>
      <c r="Q5537" s="87">
        <v>0</v>
      </c>
      <c r="R5537" s="87">
        <v>0</v>
      </c>
      <c r="S5537" s="87"/>
      <c r="T5537" s="87"/>
      <c r="U5537" s="85" t="s">
        <v>112</v>
      </c>
      <c r="V5537" s="179"/>
      <c r="W5537" s="7"/>
      <c r="X5537" s="7"/>
      <c r="Y5537" s="7"/>
      <c r="Z5537" s="210">
        <v>17170</v>
      </c>
      <c r="AA5537" s="11"/>
      <c r="AB5537" s="123" t="s">
        <v>7939</v>
      </c>
      <c r="AC5537" s="124"/>
      <c r="AD5537" s="80"/>
      <c r="AE5537" s="80"/>
      <c r="AF5537" s="191"/>
      <c r="AG5537" s="80"/>
      <c r="AH5537" s="2" t="s">
        <v>7952</v>
      </c>
      <c r="AI5537" s="80" t="s">
        <v>6</v>
      </c>
      <c r="AJ5537" s="80"/>
      <c r="AK5537" s="4"/>
      <c r="AL5537" s="85"/>
      <c r="AM5537" s="151" t="s">
        <v>19998</v>
      </c>
      <c r="AN5537" s="16"/>
      <c r="AO5537" s="166"/>
      <c r="AP5537" s="5">
        <f t="shared" si="87"/>
        <v>0</v>
      </c>
      <c r="AQ5537" s="16"/>
      <c r="AR5537" s="205">
        <v>1</v>
      </c>
      <c r="AS5537" s="16"/>
      <c r="AT5537" s="16"/>
      <c r="AU5537" s="16"/>
      <c r="AV5537" s="16"/>
      <c r="AW5537" s="16"/>
      <c r="AX5537" s="16"/>
    </row>
    <row r="5538" spans="1:50" customFormat="1" ht="15" hidden="1" customHeight="1" x14ac:dyDescent="0.2">
      <c r="A5538" s="7" t="s">
        <v>10079</v>
      </c>
      <c r="B5538" s="3" t="s">
        <v>10080</v>
      </c>
      <c r="C5538" s="85" t="s">
        <v>7939</v>
      </c>
      <c r="D5538" s="85" t="s">
        <v>13090</v>
      </c>
      <c r="E5538" s="202" t="s">
        <v>154</v>
      </c>
      <c r="F5538" s="85" t="s">
        <v>34</v>
      </c>
      <c r="G5538" s="85" t="s">
        <v>38</v>
      </c>
      <c r="H5538" s="85" t="s">
        <v>20690</v>
      </c>
      <c r="I5538" s="3" t="s">
        <v>8095</v>
      </c>
      <c r="J5538" s="85" t="s">
        <v>124</v>
      </c>
      <c r="K5538" s="7" t="s">
        <v>4412</v>
      </c>
      <c r="L5538" s="3"/>
      <c r="M5538" s="3"/>
      <c r="N5538" s="41" t="s">
        <v>13181</v>
      </c>
      <c r="O5538" s="87">
        <v>316458</v>
      </c>
      <c r="P5538" s="87">
        <v>287949</v>
      </c>
      <c r="Q5538" s="87">
        <v>28509</v>
      </c>
      <c r="R5538" s="87">
        <v>53981</v>
      </c>
      <c r="S5538" s="87"/>
      <c r="T5538" s="87"/>
      <c r="U5538" s="85">
        <v>2013</v>
      </c>
      <c r="V5538" s="179"/>
      <c r="W5538" s="7"/>
      <c r="X5538" s="3"/>
      <c r="Y5538" s="3"/>
      <c r="Z5538" s="146">
        <v>52425</v>
      </c>
      <c r="AA5538" s="11"/>
      <c r="AB5538" s="123" t="s">
        <v>7939</v>
      </c>
      <c r="AC5538" s="124"/>
      <c r="AD5538" s="41"/>
      <c r="AE5538" s="41"/>
      <c r="AF5538" s="191">
        <v>43677</v>
      </c>
      <c r="AG5538" s="41"/>
      <c r="AH5538" s="41" t="s">
        <v>7952</v>
      </c>
      <c r="AI5538" s="80" t="s">
        <v>6</v>
      </c>
      <c r="AJ5538" s="41"/>
      <c r="AL5538" s="85" t="s">
        <v>10081</v>
      </c>
      <c r="AM5538" s="151" t="s">
        <v>19998</v>
      </c>
      <c r="AN5538" s="15"/>
      <c r="AO5538" s="166"/>
      <c r="AP5538" s="5">
        <f t="shared" si="87"/>
        <v>0</v>
      </c>
      <c r="AQ5538" s="16"/>
      <c r="AR5538" s="205">
        <v>1</v>
      </c>
      <c r="AS5538" s="16"/>
      <c r="AT5538" s="16"/>
      <c r="AU5538" s="16"/>
      <c r="AV5538" s="16"/>
      <c r="AW5538" s="16"/>
      <c r="AX5538" s="16"/>
    </row>
    <row r="5539" spans="1:50" customFormat="1" ht="15" hidden="1" customHeight="1" x14ac:dyDescent="0.2">
      <c r="A5539" s="7" t="s">
        <v>10082</v>
      </c>
      <c r="B5539" s="3" t="s">
        <v>10083</v>
      </c>
      <c r="C5539" s="85" t="s">
        <v>7939</v>
      </c>
      <c r="D5539" s="85" t="s">
        <v>13090</v>
      </c>
      <c r="E5539" s="202" t="s">
        <v>154</v>
      </c>
      <c r="F5539" s="85" t="s">
        <v>68</v>
      </c>
      <c r="G5539" s="85" t="s">
        <v>70</v>
      </c>
      <c r="H5539" s="85" t="s">
        <v>20690</v>
      </c>
      <c r="I5539" s="3" t="s">
        <v>8683</v>
      </c>
      <c r="J5539" s="85" t="s">
        <v>124</v>
      </c>
      <c r="K5539" s="7" t="s">
        <v>8204</v>
      </c>
      <c r="L5539" s="3"/>
      <c r="M5539" s="3"/>
      <c r="N5539" s="41" t="s">
        <v>13182</v>
      </c>
      <c r="O5539" s="87">
        <v>92693</v>
      </c>
      <c r="P5539" s="87">
        <v>33228</v>
      </c>
      <c r="Q5539" s="87">
        <v>59465</v>
      </c>
      <c r="R5539" s="87">
        <v>0</v>
      </c>
      <c r="S5539" s="87"/>
      <c r="T5539" s="87"/>
      <c r="U5539" s="85">
        <v>2017</v>
      </c>
      <c r="V5539" s="179"/>
      <c r="W5539" s="7"/>
      <c r="X5539" s="3"/>
      <c r="Y5539" s="3"/>
      <c r="Z5539" s="146">
        <v>33237</v>
      </c>
      <c r="AA5539" s="11"/>
      <c r="AB5539" s="123" t="s">
        <v>7939</v>
      </c>
      <c r="AC5539" s="124"/>
      <c r="AD5539" s="41"/>
      <c r="AE5539" s="41"/>
      <c r="AF5539" s="191">
        <v>43565</v>
      </c>
      <c r="AG5539" s="41"/>
      <c r="AH5539" s="41" t="s">
        <v>16608</v>
      </c>
      <c r="AI5539" s="80" t="s">
        <v>6</v>
      </c>
      <c r="AJ5539" s="41"/>
      <c r="AK5539" s="3"/>
      <c r="AL5539" s="85"/>
      <c r="AM5539" s="151" t="s">
        <v>19998</v>
      </c>
      <c r="AN5539" s="15"/>
      <c r="AO5539" s="166"/>
      <c r="AP5539" s="5">
        <f t="shared" si="87"/>
        <v>0</v>
      </c>
      <c r="AQ5539" s="16"/>
      <c r="AR5539" s="205">
        <v>1</v>
      </c>
      <c r="AS5539" s="16"/>
      <c r="AT5539" s="16"/>
      <c r="AU5539" s="16"/>
      <c r="AV5539" s="16"/>
      <c r="AW5539" s="16"/>
      <c r="AX5539" s="16"/>
    </row>
    <row r="5540" spans="1:50" customFormat="1" ht="15" hidden="1" customHeight="1" x14ac:dyDescent="0.2">
      <c r="A5540" s="7" t="s">
        <v>10084</v>
      </c>
      <c r="B5540" s="1" t="s">
        <v>10085</v>
      </c>
      <c r="C5540" s="85" t="s">
        <v>7939</v>
      </c>
      <c r="D5540" s="85" t="s">
        <v>13090</v>
      </c>
      <c r="E5540" s="202" t="s">
        <v>154</v>
      </c>
      <c r="F5540" s="85" t="s">
        <v>64</v>
      </c>
      <c r="G5540" s="85" t="s">
        <v>25139</v>
      </c>
      <c r="H5540" s="85" t="s">
        <v>20690</v>
      </c>
      <c r="I5540" s="3" t="s">
        <v>10086</v>
      </c>
      <c r="J5540" s="85" t="s">
        <v>124</v>
      </c>
      <c r="K5540" s="7" t="s">
        <v>125</v>
      </c>
      <c r="L5540" s="7"/>
      <c r="M5540" s="7"/>
      <c r="N5540" s="2" t="s">
        <v>10087</v>
      </c>
      <c r="O5540" s="87">
        <v>2549</v>
      </c>
      <c r="P5540" s="87">
        <v>2134</v>
      </c>
      <c r="Q5540" s="87">
        <v>415</v>
      </c>
      <c r="R5540" s="87">
        <v>0</v>
      </c>
      <c r="S5540" s="87"/>
      <c r="T5540" s="87"/>
      <c r="U5540" s="85">
        <v>2018</v>
      </c>
      <c r="V5540" s="179"/>
      <c r="W5540" s="7"/>
      <c r="X5540" s="7"/>
      <c r="Y5540" s="7"/>
      <c r="Z5540" s="210">
        <v>167</v>
      </c>
      <c r="AA5540" s="11"/>
      <c r="AB5540" s="123" t="s">
        <v>7939</v>
      </c>
      <c r="AC5540" s="124"/>
      <c r="AD5540" s="80"/>
      <c r="AE5540" s="80"/>
      <c r="AF5540" s="191">
        <v>43927</v>
      </c>
      <c r="AG5540" s="80"/>
      <c r="AH5540" s="2" t="s">
        <v>7967</v>
      </c>
      <c r="AI5540" s="80" t="s">
        <v>6</v>
      </c>
      <c r="AJ5540" s="80"/>
      <c r="AK5540" s="7"/>
      <c r="AL5540" s="85"/>
      <c r="AM5540" s="151" t="s">
        <v>19998</v>
      </c>
      <c r="AN5540" s="16"/>
      <c r="AO5540" s="166"/>
      <c r="AP5540" s="5">
        <f t="shared" si="87"/>
        <v>0</v>
      </c>
      <c r="AQ5540" s="16"/>
      <c r="AR5540" s="205">
        <v>1</v>
      </c>
      <c r="AS5540" s="16"/>
      <c r="AT5540" s="16"/>
      <c r="AU5540" s="16"/>
      <c r="AV5540" s="16"/>
      <c r="AW5540" s="16"/>
      <c r="AX5540" s="16"/>
    </row>
    <row r="5541" spans="1:50" customFormat="1" ht="15.75" hidden="1" customHeight="1" x14ac:dyDescent="0.2">
      <c r="A5541" s="7" t="s">
        <v>10088</v>
      </c>
      <c r="B5541" s="3" t="s">
        <v>10089</v>
      </c>
      <c r="C5541" s="85" t="s">
        <v>7939</v>
      </c>
      <c r="D5541" s="85" t="s">
        <v>13090</v>
      </c>
      <c r="E5541" s="202" t="s">
        <v>154</v>
      </c>
      <c r="F5541" s="85" t="s">
        <v>55</v>
      </c>
      <c r="G5541" s="85" t="s">
        <v>59</v>
      </c>
      <c r="H5541" s="85" t="s">
        <v>20690</v>
      </c>
      <c r="I5541" s="3" t="s">
        <v>7970</v>
      </c>
      <c r="J5541" s="85" t="s">
        <v>115</v>
      </c>
      <c r="K5541" s="7" t="s">
        <v>9806</v>
      </c>
      <c r="L5541" s="3"/>
      <c r="M5541" s="3"/>
      <c r="N5541" s="41" t="s">
        <v>6472</v>
      </c>
      <c r="O5541" s="87">
        <v>135754</v>
      </c>
      <c r="P5541" s="87">
        <v>83301</v>
      </c>
      <c r="Q5541" s="87">
        <v>52453</v>
      </c>
      <c r="R5541" s="87">
        <v>0</v>
      </c>
      <c r="S5541" s="87"/>
      <c r="T5541" s="87"/>
      <c r="U5541" s="85">
        <v>2017</v>
      </c>
      <c r="V5541" s="179"/>
      <c r="W5541" s="7"/>
      <c r="X5541" s="3"/>
      <c r="Y5541" s="3"/>
      <c r="Z5541" s="211">
        <v>26265</v>
      </c>
      <c r="AA5541" s="11"/>
      <c r="AB5541" s="123" t="s">
        <v>7939</v>
      </c>
      <c r="AC5541" s="124"/>
      <c r="AD5541" s="41"/>
      <c r="AE5541" s="41"/>
      <c r="AF5541" s="191">
        <v>43670</v>
      </c>
      <c r="AG5541" s="41"/>
      <c r="AH5541" s="41" t="s">
        <v>8024</v>
      </c>
      <c r="AI5541" s="80" t="s">
        <v>6</v>
      </c>
      <c r="AJ5541" s="41"/>
      <c r="AK5541" s="3"/>
      <c r="AL5541" s="85"/>
      <c r="AM5541" s="151" t="s">
        <v>19998</v>
      </c>
      <c r="AN5541" s="15"/>
      <c r="AO5541" s="166"/>
      <c r="AP5541" s="5">
        <f t="shared" si="87"/>
        <v>0</v>
      </c>
      <c r="AQ5541" s="16"/>
      <c r="AR5541" s="205">
        <v>1</v>
      </c>
      <c r="AS5541" s="16"/>
      <c r="AT5541" s="16"/>
      <c r="AU5541" s="16"/>
      <c r="AV5541" s="16"/>
      <c r="AW5541" s="16"/>
      <c r="AX5541" s="16"/>
    </row>
    <row r="5542" spans="1:50" customFormat="1" ht="15" hidden="1" customHeight="1" x14ac:dyDescent="0.2">
      <c r="A5542" s="7" t="s">
        <v>10090</v>
      </c>
      <c r="B5542" s="3" t="s">
        <v>5002</v>
      </c>
      <c r="C5542" s="85" t="s">
        <v>7939</v>
      </c>
      <c r="D5542" s="85" t="s">
        <v>13090</v>
      </c>
      <c r="E5542" s="202" t="s">
        <v>154</v>
      </c>
      <c r="F5542" s="85" t="s">
        <v>40</v>
      </c>
      <c r="G5542" s="85" t="s">
        <v>43</v>
      </c>
      <c r="H5542" s="85" t="s">
        <v>20690</v>
      </c>
      <c r="I5542" s="3" t="s">
        <v>7579</v>
      </c>
      <c r="J5542" s="85" t="s">
        <v>4400</v>
      </c>
      <c r="K5542" s="7" t="s">
        <v>4422</v>
      </c>
      <c r="L5542" s="3"/>
      <c r="M5542" s="3"/>
      <c r="N5542" s="41" t="s">
        <v>9183</v>
      </c>
      <c r="O5542" s="87">
        <v>129914</v>
      </c>
      <c r="P5542" s="87">
        <v>129914</v>
      </c>
      <c r="Q5542" s="87">
        <v>0</v>
      </c>
      <c r="R5542" s="87">
        <v>0</v>
      </c>
      <c r="S5542" s="87"/>
      <c r="T5542" s="87"/>
      <c r="U5542" s="85">
        <v>2014</v>
      </c>
      <c r="V5542" s="179"/>
      <c r="W5542" s="7"/>
      <c r="X5542" s="3"/>
      <c r="Y5542" s="3"/>
      <c r="Z5542" s="146">
        <v>129914</v>
      </c>
      <c r="AA5542" s="11"/>
      <c r="AB5542" s="123" t="s">
        <v>7939</v>
      </c>
      <c r="AC5542" s="124"/>
      <c r="AD5542" s="41"/>
      <c r="AE5542" s="41"/>
      <c r="AF5542" s="191">
        <v>43566</v>
      </c>
      <c r="AG5542" s="41"/>
      <c r="AH5542" s="41" t="s">
        <v>8024</v>
      </c>
      <c r="AI5542" s="80" t="s">
        <v>6</v>
      </c>
      <c r="AJ5542" s="41"/>
      <c r="AK5542" s="3"/>
      <c r="AL5542" s="85"/>
      <c r="AM5542" s="151" t="s">
        <v>19998</v>
      </c>
      <c r="AN5542" s="15"/>
      <c r="AO5542" s="166"/>
      <c r="AP5542" s="5">
        <f t="shared" si="87"/>
        <v>0</v>
      </c>
      <c r="AQ5542" s="16"/>
      <c r="AR5542" s="205">
        <v>1</v>
      </c>
      <c r="AS5542" s="16"/>
      <c r="AT5542" s="16"/>
      <c r="AU5542" s="16"/>
      <c r="AV5542" s="16"/>
      <c r="AW5542" s="16"/>
      <c r="AX5542" s="16"/>
    </row>
    <row r="5543" spans="1:50" customFormat="1" ht="15" hidden="1" customHeight="1" x14ac:dyDescent="0.2">
      <c r="A5543" s="7" t="s">
        <v>10091</v>
      </c>
      <c r="B5543" s="3" t="s">
        <v>5019</v>
      </c>
      <c r="C5543" s="85" t="s">
        <v>7939</v>
      </c>
      <c r="D5543" s="85" t="s">
        <v>13090</v>
      </c>
      <c r="E5543" s="202" t="s">
        <v>154</v>
      </c>
      <c r="F5543" s="85" t="s">
        <v>40</v>
      </c>
      <c r="G5543" s="85" t="s">
        <v>43</v>
      </c>
      <c r="H5543" s="85" t="s">
        <v>20690</v>
      </c>
      <c r="I5543" s="3" t="s">
        <v>7579</v>
      </c>
      <c r="J5543" s="85" t="s">
        <v>4400</v>
      </c>
      <c r="K5543" s="7" t="s">
        <v>4422</v>
      </c>
      <c r="L5543" s="3"/>
      <c r="M5543" s="3"/>
      <c r="N5543" s="41" t="s">
        <v>9183</v>
      </c>
      <c r="O5543" s="87">
        <v>137267</v>
      </c>
      <c r="P5543" s="87">
        <v>137267</v>
      </c>
      <c r="Q5543" s="87">
        <v>0</v>
      </c>
      <c r="R5543" s="87">
        <v>0</v>
      </c>
      <c r="S5543" s="87"/>
      <c r="T5543" s="87"/>
      <c r="U5543" s="85">
        <v>2014</v>
      </c>
      <c r="V5543" s="179"/>
      <c r="W5543" s="7"/>
      <c r="X5543" s="3"/>
      <c r="Y5543" s="3"/>
      <c r="Z5543" s="146">
        <v>93962</v>
      </c>
      <c r="AA5543" s="11"/>
      <c r="AB5543" s="123" t="s">
        <v>7939</v>
      </c>
      <c r="AC5543" s="124"/>
      <c r="AD5543" s="41"/>
      <c r="AE5543" s="41"/>
      <c r="AF5543" s="191">
        <v>43566</v>
      </c>
      <c r="AG5543" s="41"/>
      <c r="AH5543" s="41" t="s">
        <v>8024</v>
      </c>
      <c r="AI5543" s="80" t="s">
        <v>6</v>
      </c>
      <c r="AJ5543" s="41"/>
      <c r="AK5543" s="3"/>
      <c r="AL5543" s="85"/>
      <c r="AM5543" s="151" t="s">
        <v>19998</v>
      </c>
      <c r="AN5543" s="15"/>
      <c r="AO5543" s="166"/>
      <c r="AP5543" s="5">
        <f t="shared" si="87"/>
        <v>0</v>
      </c>
      <c r="AQ5543" s="16"/>
      <c r="AR5543" s="205">
        <v>1</v>
      </c>
      <c r="AS5543" s="16"/>
      <c r="AT5543" s="16"/>
      <c r="AU5543" s="16"/>
      <c r="AV5543" s="16"/>
      <c r="AW5543" s="16"/>
      <c r="AX5543" s="16"/>
    </row>
    <row r="5544" spans="1:50" customFormat="1" ht="15" hidden="1" customHeight="1" x14ac:dyDescent="0.2">
      <c r="A5544" s="7" t="s">
        <v>10092</v>
      </c>
      <c r="B5544" s="1" t="s">
        <v>10093</v>
      </c>
      <c r="C5544" s="85" t="s">
        <v>7939</v>
      </c>
      <c r="D5544" s="85" t="s">
        <v>13090</v>
      </c>
      <c r="E5544" s="202" t="s">
        <v>154</v>
      </c>
      <c r="F5544" s="85" t="s">
        <v>68</v>
      </c>
      <c r="G5544" s="85" t="s">
        <v>70</v>
      </c>
      <c r="H5544" s="85" t="s">
        <v>20690</v>
      </c>
      <c r="I5544" s="3" t="s">
        <v>8332</v>
      </c>
      <c r="J5544" s="85" t="s">
        <v>105</v>
      </c>
      <c r="K5544" s="7" t="s">
        <v>102</v>
      </c>
      <c r="L5544" s="9" t="s">
        <v>145</v>
      </c>
      <c r="M5544" s="7"/>
      <c r="N5544" s="2" t="s">
        <v>1818</v>
      </c>
      <c r="O5544" s="87">
        <v>84910</v>
      </c>
      <c r="P5544" s="87">
        <v>66041</v>
      </c>
      <c r="Q5544" s="87">
        <v>18869</v>
      </c>
      <c r="R5544" s="87">
        <v>0</v>
      </c>
      <c r="S5544" s="87"/>
      <c r="T5544" s="87"/>
      <c r="U5544" s="85">
        <v>2016</v>
      </c>
      <c r="V5544" s="179"/>
      <c r="W5544" s="7"/>
      <c r="X5544" s="7"/>
      <c r="Y5544" s="7"/>
      <c r="Z5544" s="210">
        <v>18637</v>
      </c>
      <c r="AA5544" s="11"/>
      <c r="AB5544" s="123" t="s">
        <v>7939</v>
      </c>
      <c r="AC5544" s="124"/>
      <c r="AD5544" s="80"/>
      <c r="AE5544" s="80"/>
      <c r="AF5544" s="191">
        <v>43822</v>
      </c>
      <c r="AG5544" s="80"/>
      <c r="AH5544" s="2" t="s">
        <v>8189</v>
      </c>
      <c r="AI5544" s="80" t="s">
        <v>6</v>
      </c>
      <c r="AJ5544" s="80"/>
      <c r="AK5544" s="7"/>
      <c r="AL5544" s="85"/>
      <c r="AM5544" s="151" t="s">
        <v>19998</v>
      </c>
      <c r="AN5544" s="16"/>
      <c r="AO5544" s="166"/>
      <c r="AP5544" s="5">
        <f t="shared" si="87"/>
        <v>0</v>
      </c>
      <c r="AQ5544" s="16"/>
      <c r="AR5544" s="205">
        <v>1</v>
      </c>
      <c r="AS5544" s="16"/>
      <c r="AT5544" s="16"/>
      <c r="AU5544" s="16"/>
      <c r="AV5544" s="16"/>
      <c r="AW5544" s="16"/>
      <c r="AX5544" s="16"/>
    </row>
    <row r="5545" spans="1:50" customFormat="1" ht="15" hidden="1" customHeight="1" x14ac:dyDescent="0.2">
      <c r="A5545" s="7" t="s">
        <v>10094</v>
      </c>
      <c r="B5545" s="3" t="s">
        <v>10095</v>
      </c>
      <c r="C5545" s="85" t="s">
        <v>7939</v>
      </c>
      <c r="D5545" s="85" t="s">
        <v>13090</v>
      </c>
      <c r="E5545" s="202" t="s">
        <v>154</v>
      </c>
      <c r="F5545" s="85" t="s">
        <v>55</v>
      </c>
      <c r="G5545" s="85" t="s">
        <v>59</v>
      </c>
      <c r="H5545" s="85" t="s">
        <v>20690</v>
      </c>
      <c r="I5545" s="3" t="s">
        <v>4564</v>
      </c>
      <c r="J5545" s="85" t="s">
        <v>4435</v>
      </c>
      <c r="K5545" s="7" t="s">
        <v>3838</v>
      </c>
      <c r="L5545" s="3"/>
      <c r="M5545" s="3"/>
      <c r="N5545" s="41" t="s">
        <v>10292</v>
      </c>
      <c r="O5545" s="87">
        <v>1482774</v>
      </c>
      <c r="P5545" s="87">
        <v>896106</v>
      </c>
      <c r="Q5545" s="87">
        <v>586668</v>
      </c>
      <c r="R5545" s="87">
        <v>0</v>
      </c>
      <c r="S5545" s="87"/>
      <c r="T5545" s="87"/>
      <c r="U5545" s="85">
        <v>2017</v>
      </c>
      <c r="V5545" s="179"/>
      <c r="W5545" s="7"/>
      <c r="X5545" s="3"/>
      <c r="Y5545" s="3"/>
      <c r="Z5545" s="211">
        <v>289503</v>
      </c>
      <c r="AA5545" s="11"/>
      <c r="AB5545" s="123" t="s">
        <v>7939</v>
      </c>
      <c r="AC5545" s="124"/>
      <c r="AD5545" s="41"/>
      <c r="AE5545" s="41"/>
      <c r="AF5545" s="191">
        <v>43593</v>
      </c>
      <c r="AG5545" s="41"/>
      <c r="AH5545" s="41" t="s">
        <v>8024</v>
      </c>
      <c r="AI5545" s="80" t="s">
        <v>6</v>
      </c>
      <c r="AJ5545" s="41"/>
      <c r="AK5545" s="3"/>
      <c r="AL5545" s="85"/>
      <c r="AM5545" s="151" t="s">
        <v>19998</v>
      </c>
      <c r="AN5545" s="15"/>
      <c r="AO5545" s="166"/>
      <c r="AP5545" s="5">
        <f t="shared" si="87"/>
        <v>0</v>
      </c>
      <c r="AQ5545" s="16"/>
      <c r="AR5545" s="205">
        <v>1</v>
      </c>
      <c r="AS5545" s="16"/>
      <c r="AT5545" s="16"/>
      <c r="AU5545" s="16"/>
      <c r="AV5545" s="16"/>
      <c r="AW5545" s="16"/>
      <c r="AX5545" s="16"/>
    </row>
    <row r="5546" spans="1:50" customFormat="1" ht="15" hidden="1" customHeight="1" x14ac:dyDescent="0.2">
      <c r="A5546" s="7" t="s">
        <v>10096</v>
      </c>
      <c r="B5546" s="3" t="s">
        <v>10097</v>
      </c>
      <c r="C5546" s="85" t="s">
        <v>7939</v>
      </c>
      <c r="D5546" s="85" t="s">
        <v>13090</v>
      </c>
      <c r="E5546" s="202" t="s">
        <v>154</v>
      </c>
      <c r="F5546" s="85" t="s">
        <v>55</v>
      </c>
      <c r="G5546" s="85" t="s">
        <v>57</v>
      </c>
      <c r="H5546" s="85" t="s">
        <v>20690</v>
      </c>
      <c r="I5546" s="3" t="s">
        <v>4564</v>
      </c>
      <c r="J5546" s="85" t="s">
        <v>4435</v>
      </c>
      <c r="K5546" s="7" t="s">
        <v>3838</v>
      </c>
      <c r="L5546" s="3"/>
      <c r="M5546" s="3"/>
      <c r="N5546" s="41" t="s">
        <v>9156</v>
      </c>
      <c r="O5546" s="87">
        <v>685478</v>
      </c>
      <c r="P5546" s="87">
        <v>0</v>
      </c>
      <c r="Q5546" s="87">
        <v>685478</v>
      </c>
      <c r="R5546" s="87">
        <v>0</v>
      </c>
      <c r="S5546" s="87"/>
      <c r="T5546" s="87"/>
      <c r="U5546" s="85">
        <v>2018</v>
      </c>
      <c r="V5546" s="179"/>
      <c r="W5546" s="7"/>
      <c r="X5546" s="3"/>
      <c r="Y5546" s="3"/>
      <c r="Z5546" s="146">
        <v>1563247</v>
      </c>
      <c r="AA5546" s="11"/>
      <c r="AB5546" s="123" t="s">
        <v>7939</v>
      </c>
      <c r="AC5546" s="124"/>
      <c r="AD5546" s="41"/>
      <c r="AE5546" s="41"/>
      <c r="AF5546" s="191">
        <v>43655</v>
      </c>
      <c r="AG5546" s="41"/>
      <c r="AH5546" s="41" t="s">
        <v>8024</v>
      </c>
      <c r="AI5546" s="80" t="s">
        <v>6</v>
      </c>
      <c r="AJ5546" s="41"/>
      <c r="AK5546" s="3"/>
      <c r="AL5546" s="85"/>
      <c r="AM5546" s="151" t="s">
        <v>19998</v>
      </c>
      <c r="AN5546" s="15"/>
      <c r="AO5546" s="166"/>
      <c r="AP5546" s="5">
        <f t="shared" si="87"/>
        <v>0</v>
      </c>
      <c r="AQ5546" s="16"/>
      <c r="AR5546" s="205">
        <v>1</v>
      </c>
      <c r="AS5546" s="16"/>
      <c r="AT5546" s="16"/>
      <c r="AU5546" s="16"/>
      <c r="AV5546" s="16"/>
      <c r="AW5546" s="16"/>
      <c r="AX5546" s="16"/>
    </row>
    <row r="5547" spans="1:50" customFormat="1" ht="15" hidden="1" customHeight="1" x14ac:dyDescent="0.2">
      <c r="A5547" s="7" t="s">
        <v>10098</v>
      </c>
      <c r="B5547" s="1" t="s">
        <v>10099</v>
      </c>
      <c r="C5547" s="85" t="s">
        <v>7939</v>
      </c>
      <c r="D5547" s="85" t="s">
        <v>13090</v>
      </c>
      <c r="E5547" s="202" t="s">
        <v>154</v>
      </c>
      <c r="F5547" s="85" t="s">
        <v>55</v>
      </c>
      <c r="G5547" s="85" t="s">
        <v>59</v>
      </c>
      <c r="H5547" s="85" t="s">
        <v>20690</v>
      </c>
      <c r="I5547" s="3" t="s">
        <v>16635</v>
      </c>
      <c r="J5547" s="85" t="s">
        <v>124</v>
      </c>
      <c r="K5547" s="7" t="s">
        <v>4587</v>
      </c>
      <c r="L5547" s="7"/>
      <c r="M5547" s="7"/>
      <c r="N5547" s="2" t="s">
        <v>7950</v>
      </c>
      <c r="O5547" s="87">
        <v>0</v>
      </c>
      <c r="P5547" s="87">
        <v>0</v>
      </c>
      <c r="Q5547" s="87">
        <v>0</v>
      </c>
      <c r="R5547" s="87">
        <v>0</v>
      </c>
      <c r="S5547" s="87"/>
      <c r="T5547" s="87"/>
      <c r="U5547" s="85" t="s">
        <v>112</v>
      </c>
      <c r="V5547" s="179"/>
      <c r="W5547" s="7"/>
      <c r="X5547" s="7"/>
      <c r="Y5547" s="7"/>
      <c r="Z5547" s="212">
        <v>103799</v>
      </c>
      <c r="AA5547" s="11"/>
      <c r="AB5547" s="123" t="s">
        <v>7939</v>
      </c>
      <c r="AC5547" s="124"/>
      <c r="AD5547" s="80"/>
      <c r="AE5547" s="80"/>
      <c r="AF5547" s="191">
        <v>43712</v>
      </c>
      <c r="AG5547" s="80"/>
      <c r="AH5547" s="2" t="s">
        <v>8024</v>
      </c>
      <c r="AI5547" s="80" t="s">
        <v>6</v>
      </c>
      <c r="AJ5547" s="80"/>
      <c r="AK5547" s="7"/>
      <c r="AL5547" s="85"/>
      <c r="AM5547" s="151" t="s">
        <v>19998</v>
      </c>
      <c r="AN5547" s="16"/>
      <c r="AO5547" s="166"/>
      <c r="AP5547" s="5">
        <f t="shared" si="87"/>
        <v>0</v>
      </c>
      <c r="AQ5547" s="16"/>
      <c r="AR5547" s="205">
        <v>1</v>
      </c>
      <c r="AS5547" s="16"/>
      <c r="AT5547" s="16"/>
      <c r="AU5547" s="16"/>
      <c r="AV5547" s="16"/>
      <c r="AW5547" s="16"/>
      <c r="AX5547" s="16"/>
    </row>
    <row r="5548" spans="1:50" customFormat="1" ht="15" hidden="1" customHeight="1" x14ac:dyDescent="0.2">
      <c r="A5548" s="7" t="s">
        <v>10100</v>
      </c>
      <c r="B5548" s="3" t="s">
        <v>10101</v>
      </c>
      <c r="C5548" s="85" t="s">
        <v>7939</v>
      </c>
      <c r="D5548" s="85" t="s">
        <v>13090</v>
      </c>
      <c r="E5548" s="202" t="s">
        <v>154</v>
      </c>
      <c r="F5548" s="85" t="s">
        <v>55</v>
      </c>
      <c r="G5548" s="85" t="s">
        <v>57</v>
      </c>
      <c r="H5548" s="85" t="s">
        <v>20690</v>
      </c>
      <c r="I5548" s="3" t="s">
        <v>4564</v>
      </c>
      <c r="J5548" s="85" t="s">
        <v>4435</v>
      </c>
      <c r="K5548" s="7" t="s">
        <v>3838</v>
      </c>
      <c r="L5548" s="3"/>
      <c r="M5548" s="3"/>
      <c r="N5548" s="41" t="s">
        <v>10102</v>
      </c>
      <c r="O5548" s="87">
        <v>220652</v>
      </c>
      <c r="P5548" s="87">
        <v>109444</v>
      </c>
      <c r="Q5548" s="87">
        <v>111208</v>
      </c>
      <c r="R5548" s="87">
        <v>0</v>
      </c>
      <c r="S5548" s="87"/>
      <c r="T5548" s="87"/>
      <c r="U5548" s="85">
        <v>2014</v>
      </c>
      <c r="V5548" s="179"/>
      <c r="W5548" s="7"/>
      <c r="X5548" s="3"/>
      <c r="Y5548" s="3"/>
      <c r="Z5548" s="146">
        <v>44548</v>
      </c>
      <c r="AA5548" s="11"/>
      <c r="AB5548" s="123" t="s">
        <v>7939</v>
      </c>
      <c r="AC5548" s="124"/>
      <c r="AD5548" s="41"/>
      <c r="AE5548" s="41"/>
      <c r="AF5548" s="191">
        <v>43675</v>
      </c>
      <c r="AG5548" s="41"/>
      <c r="AH5548" s="41" t="s">
        <v>8024</v>
      </c>
      <c r="AI5548" s="80" t="s">
        <v>6</v>
      </c>
      <c r="AJ5548" s="41"/>
      <c r="AK5548" s="3"/>
      <c r="AL5548" s="85"/>
      <c r="AM5548" s="151" t="s">
        <v>19998</v>
      </c>
      <c r="AN5548" s="15"/>
      <c r="AO5548" s="166"/>
      <c r="AP5548" s="5">
        <f t="shared" si="87"/>
        <v>0</v>
      </c>
      <c r="AQ5548" s="16"/>
      <c r="AR5548" s="205">
        <v>1</v>
      </c>
      <c r="AS5548" s="16"/>
      <c r="AT5548" s="16"/>
      <c r="AU5548" s="16"/>
      <c r="AV5548" s="16"/>
      <c r="AW5548" s="16"/>
      <c r="AX5548" s="16"/>
    </row>
    <row r="5549" spans="1:50" customFormat="1" ht="15" hidden="1" customHeight="1" x14ac:dyDescent="0.2">
      <c r="A5549" s="7" t="s">
        <v>10103</v>
      </c>
      <c r="B5549" s="1" t="s">
        <v>10104</v>
      </c>
      <c r="C5549" s="85" t="s">
        <v>7939</v>
      </c>
      <c r="D5549" s="85" t="s">
        <v>13090</v>
      </c>
      <c r="E5549" s="202" t="s">
        <v>154</v>
      </c>
      <c r="F5549" s="85" t="s">
        <v>34</v>
      </c>
      <c r="G5549" s="85" t="s">
        <v>35</v>
      </c>
      <c r="H5549" s="85" t="s">
        <v>20688</v>
      </c>
      <c r="I5549" s="7" t="s">
        <v>8125</v>
      </c>
      <c r="J5549" s="85" t="s">
        <v>4400</v>
      </c>
      <c r="K5549" s="7" t="s">
        <v>4422</v>
      </c>
      <c r="L5549" s="7"/>
      <c r="M5549" s="7"/>
      <c r="N5549" s="2" t="s">
        <v>10105</v>
      </c>
      <c r="O5549" s="87">
        <v>250838</v>
      </c>
      <c r="P5549" s="87">
        <v>4232</v>
      </c>
      <c r="Q5549" s="87">
        <v>246606</v>
      </c>
      <c r="R5549" s="87">
        <v>27871</v>
      </c>
      <c r="S5549" s="87"/>
      <c r="T5549" s="87"/>
      <c r="U5549" s="85">
        <v>2020</v>
      </c>
      <c r="V5549" s="179"/>
      <c r="W5549" s="7"/>
      <c r="X5549" s="7"/>
      <c r="Y5549" s="7"/>
      <c r="Z5549" s="210">
        <v>546751</v>
      </c>
      <c r="AA5549" s="11"/>
      <c r="AB5549" s="123" t="s">
        <v>7939</v>
      </c>
      <c r="AC5549" s="124"/>
      <c r="AD5549" s="80"/>
      <c r="AE5549" s="80"/>
      <c r="AF5549" s="191">
        <v>44047</v>
      </c>
      <c r="AG5549" s="41"/>
      <c r="AH5549" s="2" t="s">
        <v>7952</v>
      </c>
      <c r="AI5549" s="80" t="s">
        <v>6</v>
      </c>
      <c r="AJ5549" s="80"/>
      <c r="AK5549" s="4"/>
      <c r="AL5549" s="85"/>
      <c r="AM5549" s="151" t="s">
        <v>19998</v>
      </c>
      <c r="AN5549" s="16"/>
      <c r="AO5549" s="166"/>
      <c r="AP5549" s="5">
        <f t="shared" si="87"/>
        <v>0</v>
      </c>
      <c r="AQ5549" s="16"/>
      <c r="AR5549" s="205">
        <v>1</v>
      </c>
      <c r="AS5549" s="16"/>
      <c r="AT5549" s="16"/>
      <c r="AU5549" s="16"/>
      <c r="AV5549" s="16"/>
      <c r="AW5549" s="16"/>
      <c r="AX5549" s="16"/>
    </row>
    <row r="5550" spans="1:50" customFormat="1" ht="15" hidden="1" customHeight="1" x14ac:dyDescent="0.2">
      <c r="A5550" s="7" t="s">
        <v>10106</v>
      </c>
      <c r="B5550" s="1" t="s">
        <v>10107</v>
      </c>
      <c r="C5550" s="85" t="s">
        <v>7939</v>
      </c>
      <c r="D5550" s="85" t="s">
        <v>13090</v>
      </c>
      <c r="E5550" s="202" t="s">
        <v>154</v>
      </c>
      <c r="F5550" s="85" t="s">
        <v>34</v>
      </c>
      <c r="G5550" s="85" t="s">
        <v>35</v>
      </c>
      <c r="H5550" s="85" t="s">
        <v>20688</v>
      </c>
      <c r="I5550" s="7" t="s">
        <v>8125</v>
      </c>
      <c r="J5550" s="85" t="s">
        <v>4400</v>
      </c>
      <c r="K5550" s="7" t="s">
        <v>4422</v>
      </c>
      <c r="L5550" s="7"/>
      <c r="M5550" s="7"/>
      <c r="N5550" s="2" t="s">
        <v>10105</v>
      </c>
      <c r="O5550" s="87">
        <v>278865</v>
      </c>
      <c r="P5550" s="87">
        <v>51690</v>
      </c>
      <c r="Q5550" s="87">
        <v>227175</v>
      </c>
      <c r="R5550" s="87">
        <v>30986</v>
      </c>
      <c r="S5550" s="87"/>
      <c r="T5550" s="87"/>
      <c r="U5550" s="85">
        <v>2018</v>
      </c>
      <c r="V5550" s="179"/>
      <c r="W5550" s="7"/>
      <c r="X5550" s="7"/>
      <c r="Y5550" s="7"/>
      <c r="Z5550" s="210">
        <v>286518</v>
      </c>
      <c r="AA5550" s="11"/>
      <c r="AB5550" s="123" t="s">
        <v>7939</v>
      </c>
      <c r="AC5550" s="124"/>
      <c r="AD5550" s="80"/>
      <c r="AE5550" s="80"/>
      <c r="AF5550" s="191">
        <v>43901</v>
      </c>
      <c r="AG5550" s="41"/>
      <c r="AH5550" s="2" t="s">
        <v>7952</v>
      </c>
      <c r="AI5550" s="80" t="s">
        <v>6</v>
      </c>
      <c r="AJ5550" s="80"/>
      <c r="AK5550" s="4"/>
      <c r="AL5550" s="85"/>
      <c r="AM5550" s="151" t="s">
        <v>19998</v>
      </c>
      <c r="AN5550" s="16"/>
      <c r="AO5550" s="166"/>
      <c r="AP5550" s="5">
        <f t="shared" si="87"/>
        <v>0</v>
      </c>
      <c r="AQ5550" s="16"/>
      <c r="AR5550" s="205">
        <v>1</v>
      </c>
      <c r="AS5550" s="16"/>
      <c r="AT5550" s="16"/>
      <c r="AU5550" s="16"/>
      <c r="AV5550" s="16"/>
      <c r="AW5550" s="16"/>
      <c r="AX5550" s="16"/>
    </row>
    <row r="5551" spans="1:50" customFormat="1" ht="15" customHeight="1" x14ac:dyDescent="0.2">
      <c r="A5551" s="7" t="s">
        <v>10108</v>
      </c>
      <c r="B5551" s="1" t="s">
        <v>10109</v>
      </c>
      <c r="C5551" s="85" t="s">
        <v>7939</v>
      </c>
      <c r="D5551" s="85" t="s">
        <v>13090</v>
      </c>
      <c r="E5551" s="202" t="s">
        <v>154</v>
      </c>
      <c r="F5551" s="85" t="s">
        <v>34</v>
      </c>
      <c r="G5551" s="85" t="s">
        <v>38</v>
      </c>
      <c r="H5551" s="85" t="s">
        <v>20690</v>
      </c>
      <c r="I5551" s="3" t="s">
        <v>8165</v>
      </c>
      <c r="J5551" s="85" t="s">
        <v>115</v>
      </c>
      <c r="K5551" s="7" t="s">
        <v>4526</v>
      </c>
      <c r="L5551" s="7"/>
      <c r="M5551" s="7"/>
      <c r="N5551" s="2" t="s">
        <v>10110</v>
      </c>
      <c r="O5551" s="87">
        <v>2800812</v>
      </c>
      <c r="P5551" s="87">
        <v>1879984</v>
      </c>
      <c r="Q5551" s="87">
        <v>920828</v>
      </c>
      <c r="R5551" s="87">
        <v>568208</v>
      </c>
      <c r="S5551" s="87"/>
      <c r="T5551" s="87"/>
      <c r="U5551" s="85">
        <v>2018</v>
      </c>
      <c r="V5551" s="179"/>
      <c r="W5551" s="7"/>
      <c r="X5551" s="7"/>
      <c r="Y5551" s="7"/>
      <c r="Z5551" s="210">
        <v>420200</v>
      </c>
      <c r="AA5551" s="11"/>
      <c r="AB5551" s="123" t="s">
        <v>7939</v>
      </c>
      <c r="AC5551" s="124"/>
      <c r="AD5551" s="80"/>
      <c r="AE5551" s="80"/>
      <c r="AF5551" s="191">
        <v>44096</v>
      </c>
      <c r="AG5551" s="41"/>
      <c r="AH5551" s="2" t="s">
        <v>7952</v>
      </c>
      <c r="AI5551" s="80" t="s">
        <v>6</v>
      </c>
      <c r="AJ5551" s="80"/>
      <c r="AK5551" s="4"/>
      <c r="AL5551" s="85"/>
      <c r="AM5551" s="151" t="s">
        <v>19998</v>
      </c>
      <c r="AN5551" s="16"/>
      <c r="AO5551" s="166"/>
      <c r="AP5551" s="5">
        <f t="shared" si="87"/>
        <v>2018</v>
      </c>
      <c r="AQ5551" s="16"/>
      <c r="AR5551" s="205">
        <v>1</v>
      </c>
      <c r="AS5551" s="16"/>
      <c r="AT5551" s="16"/>
      <c r="AU5551" s="16"/>
      <c r="AV5551" s="16"/>
      <c r="AW5551" s="16"/>
      <c r="AX5551" s="16"/>
    </row>
    <row r="5552" spans="1:50" customFormat="1" ht="15" hidden="1" customHeight="1" x14ac:dyDescent="0.2">
      <c r="A5552" s="7" t="s">
        <v>10111</v>
      </c>
      <c r="B5552" s="1" t="s">
        <v>10112</v>
      </c>
      <c r="C5552" s="85" t="s">
        <v>7939</v>
      </c>
      <c r="D5552" s="85" t="s">
        <v>13090</v>
      </c>
      <c r="E5552" s="202" t="s">
        <v>154</v>
      </c>
      <c r="F5552" s="85" t="s">
        <v>55</v>
      </c>
      <c r="G5552" s="85" t="s">
        <v>63</v>
      </c>
      <c r="H5552" s="85" t="s">
        <v>20690</v>
      </c>
      <c r="I5552" s="3" t="s">
        <v>4564</v>
      </c>
      <c r="J5552" s="85" t="s">
        <v>4400</v>
      </c>
      <c r="K5552" s="7" t="s">
        <v>4534</v>
      </c>
      <c r="L5552" s="7"/>
      <c r="M5552" s="7"/>
      <c r="N5552" s="2" t="s">
        <v>10113</v>
      </c>
      <c r="O5552" s="87">
        <v>454092</v>
      </c>
      <c r="P5552" s="87">
        <v>176883</v>
      </c>
      <c r="Q5552" s="87">
        <v>277209</v>
      </c>
      <c r="R5552" s="87">
        <v>0</v>
      </c>
      <c r="S5552" s="87"/>
      <c r="T5552" s="87"/>
      <c r="U5552" s="85">
        <v>2017</v>
      </c>
      <c r="V5552" s="179"/>
      <c r="W5552" s="7"/>
      <c r="X5552" s="7"/>
      <c r="Y5552" s="7"/>
      <c r="Z5552" s="210">
        <v>175767</v>
      </c>
      <c r="AA5552" s="11"/>
      <c r="AB5552" s="123" t="s">
        <v>7939</v>
      </c>
      <c r="AC5552" s="124"/>
      <c r="AD5552" s="80"/>
      <c r="AE5552" s="80"/>
      <c r="AF5552" s="191">
        <v>43780</v>
      </c>
      <c r="AG5552" s="80"/>
      <c r="AH5552" s="2" t="s">
        <v>8024</v>
      </c>
      <c r="AI5552" s="80" t="s">
        <v>6</v>
      </c>
      <c r="AJ5552" s="80"/>
      <c r="AK5552" s="7"/>
      <c r="AL5552" s="85"/>
      <c r="AM5552" s="151" t="s">
        <v>19998</v>
      </c>
      <c r="AN5552" s="16"/>
      <c r="AO5552" s="166"/>
      <c r="AP5552" s="5">
        <f t="shared" si="87"/>
        <v>0</v>
      </c>
      <c r="AQ5552" s="16"/>
      <c r="AR5552" s="205">
        <v>1</v>
      </c>
      <c r="AS5552" s="16"/>
      <c r="AT5552" s="16"/>
      <c r="AU5552" s="16"/>
      <c r="AV5552" s="16"/>
      <c r="AW5552" s="16"/>
      <c r="AX5552" s="16"/>
    </row>
    <row r="5553" spans="1:50" customFormat="1" ht="15" hidden="1" customHeight="1" x14ac:dyDescent="0.2">
      <c r="A5553" s="7" t="s">
        <v>10114</v>
      </c>
      <c r="B5553" s="3" t="s">
        <v>10115</v>
      </c>
      <c r="C5553" s="85" t="s">
        <v>7939</v>
      </c>
      <c r="D5553" s="85" t="s">
        <v>13090</v>
      </c>
      <c r="E5553" s="202" t="s">
        <v>154</v>
      </c>
      <c r="F5553" s="85" t="s">
        <v>34</v>
      </c>
      <c r="G5553" s="85" t="s">
        <v>38</v>
      </c>
      <c r="H5553" s="85" t="s">
        <v>20690</v>
      </c>
      <c r="I5553" s="3" t="s">
        <v>8165</v>
      </c>
      <c r="J5553" s="85" t="s">
        <v>4447</v>
      </c>
      <c r="K5553" s="7" t="s">
        <v>4685</v>
      </c>
      <c r="L5553" s="3"/>
      <c r="M5553" s="3"/>
      <c r="N5553" s="41" t="s">
        <v>7950</v>
      </c>
      <c r="O5553" s="87">
        <v>2638073</v>
      </c>
      <c r="P5553" s="87">
        <v>2247560</v>
      </c>
      <c r="Q5553" s="87">
        <v>390513</v>
      </c>
      <c r="R5553" s="87">
        <v>439310</v>
      </c>
      <c r="S5553" s="87"/>
      <c r="T5553" s="87"/>
      <c r="U5553" s="85">
        <v>2016</v>
      </c>
      <c r="V5553" s="179"/>
      <c r="W5553" s="7"/>
      <c r="X5553" s="3"/>
      <c r="Y5553" s="3"/>
      <c r="Z5553" s="211">
        <v>1338569</v>
      </c>
      <c r="AA5553" s="11"/>
      <c r="AB5553" s="123" t="s">
        <v>7939</v>
      </c>
      <c r="AC5553" s="124"/>
      <c r="AD5553" s="41"/>
      <c r="AE5553" s="41"/>
      <c r="AF5553" s="191">
        <v>43927</v>
      </c>
      <c r="AG5553" s="41"/>
      <c r="AH5553" s="41" t="s">
        <v>7952</v>
      </c>
      <c r="AI5553" s="80" t="s">
        <v>6</v>
      </c>
      <c r="AJ5553" s="41"/>
      <c r="AK5553" s="4"/>
      <c r="AL5553" s="85"/>
      <c r="AM5553" s="151" t="s">
        <v>19998</v>
      </c>
      <c r="AN5553" s="15"/>
      <c r="AO5553" s="166"/>
      <c r="AP5553" s="5">
        <f t="shared" si="87"/>
        <v>0</v>
      </c>
      <c r="AQ5553" s="16"/>
      <c r="AR5553" s="205">
        <v>1</v>
      </c>
      <c r="AS5553" s="16"/>
      <c r="AT5553" s="16"/>
      <c r="AU5553" s="16"/>
      <c r="AV5553" s="16"/>
      <c r="AW5553" s="16"/>
      <c r="AX5553" s="16"/>
    </row>
    <row r="5554" spans="1:50" customFormat="1" ht="15" hidden="1" customHeight="1" x14ac:dyDescent="0.2">
      <c r="A5554" s="7" t="s">
        <v>10116</v>
      </c>
      <c r="B5554" s="3" t="s">
        <v>10117</v>
      </c>
      <c r="C5554" s="85" t="s">
        <v>7939</v>
      </c>
      <c r="D5554" s="85" t="s">
        <v>13090</v>
      </c>
      <c r="E5554" s="202" t="s">
        <v>154</v>
      </c>
      <c r="F5554" s="85" t="s">
        <v>14</v>
      </c>
      <c r="G5554" s="85" t="s">
        <v>17</v>
      </c>
      <c r="H5554" s="85" t="s">
        <v>20690</v>
      </c>
      <c r="I5554" s="3" t="s">
        <v>9452</v>
      </c>
      <c r="J5554" s="85" t="s">
        <v>124</v>
      </c>
      <c r="K5554" s="7" t="s">
        <v>125</v>
      </c>
      <c r="L5554" s="3"/>
      <c r="M5554" s="3"/>
      <c r="N5554" s="41" t="s">
        <v>9886</v>
      </c>
      <c r="O5554" s="87">
        <v>139</v>
      </c>
      <c r="P5554" s="87">
        <v>139</v>
      </c>
      <c r="Q5554" s="87">
        <v>0</v>
      </c>
      <c r="R5554" s="87">
        <v>0</v>
      </c>
      <c r="S5554" s="87"/>
      <c r="T5554" s="87"/>
      <c r="U5554" s="85">
        <v>2007</v>
      </c>
      <c r="V5554" s="179"/>
      <c r="W5554" s="7"/>
      <c r="X5554" s="3"/>
      <c r="Y5554" s="3"/>
      <c r="Z5554" s="146">
        <v>21280</v>
      </c>
      <c r="AA5554" s="11"/>
      <c r="AB5554" s="123" t="s">
        <v>7939</v>
      </c>
      <c r="AC5554" s="124"/>
      <c r="AD5554" s="41"/>
      <c r="AE5554" s="41"/>
      <c r="AF5554" s="191">
        <v>39890</v>
      </c>
      <c r="AG5554" s="41"/>
      <c r="AH5554" s="41" t="s">
        <v>8189</v>
      </c>
      <c r="AI5554" s="80" t="s">
        <v>6</v>
      </c>
      <c r="AJ5554" s="41"/>
      <c r="AK5554" s="4"/>
      <c r="AL5554" s="85"/>
      <c r="AM5554" s="151" t="s">
        <v>19998</v>
      </c>
      <c r="AN5554" s="15"/>
      <c r="AO5554" s="166"/>
      <c r="AP5554" s="5">
        <f t="shared" si="87"/>
        <v>0</v>
      </c>
      <c r="AQ5554" s="16"/>
      <c r="AR5554" s="205">
        <v>1</v>
      </c>
      <c r="AS5554" s="16"/>
      <c r="AT5554" s="16"/>
      <c r="AU5554" s="16"/>
      <c r="AV5554" s="16"/>
      <c r="AW5554" s="16"/>
      <c r="AX5554" s="16"/>
    </row>
    <row r="5555" spans="1:50" customFormat="1" ht="15" customHeight="1" x14ac:dyDescent="0.2">
      <c r="A5555" s="7" t="s">
        <v>10118</v>
      </c>
      <c r="B5555" s="1" t="s">
        <v>10119</v>
      </c>
      <c r="C5555" s="85" t="s">
        <v>7939</v>
      </c>
      <c r="D5555" s="85" t="s">
        <v>13090</v>
      </c>
      <c r="E5555" s="202" t="s">
        <v>154</v>
      </c>
      <c r="F5555" s="85" t="s">
        <v>34</v>
      </c>
      <c r="G5555" s="85" t="s">
        <v>38</v>
      </c>
      <c r="H5555" s="85" t="s">
        <v>20690</v>
      </c>
      <c r="I5555" s="3" t="s">
        <v>8165</v>
      </c>
      <c r="J5555" s="85" t="s">
        <v>115</v>
      </c>
      <c r="K5555" s="7" t="s">
        <v>4526</v>
      </c>
      <c r="L5555" s="7"/>
      <c r="M5555" s="7"/>
      <c r="N5555" s="2" t="s">
        <v>10110</v>
      </c>
      <c r="O5555" s="87">
        <v>517064</v>
      </c>
      <c r="P5555" s="87">
        <v>136488</v>
      </c>
      <c r="Q5555" s="87">
        <v>380576</v>
      </c>
      <c r="R5555" s="87">
        <v>145592</v>
      </c>
      <c r="S5555" s="87"/>
      <c r="T5555" s="87"/>
      <c r="U5555" s="85">
        <v>2017</v>
      </c>
      <c r="V5555" s="179"/>
      <c r="W5555" s="7"/>
      <c r="X5555" s="7"/>
      <c r="Y5555" s="7"/>
      <c r="Z5555" s="210">
        <v>136411</v>
      </c>
      <c r="AA5555" s="11"/>
      <c r="AB5555" s="123" t="s">
        <v>7939</v>
      </c>
      <c r="AC5555" s="124"/>
      <c r="AD5555" s="80"/>
      <c r="AE5555" s="80"/>
      <c r="AF5555" s="191">
        <v>44106</v>
      </c>
      <c r="AG5555" s="41"/>
      <c r="AH5555" s="2" t="s">
        <v>7952</v>
      </c>
      <c r="AI5555" s="80" t="s">
        <v>6</v>
      </c>
      <c r="AJ5555" s="80"/>
      <c r="AK5555" s="4"/>
      <c r="AL5555" s="85"/>
      <c r="AM5555" s="151" t="s">
        <v>19998</v>
      </c>
      <c r="AN5555" s="16"/>
      <c r="AO5555" s="166"/>
      <c r="AP5555" s="5">
        <f t="shared" si="87"/>
        <v>2017</v>
      </c>
      <c r="AQ5555" s="16"/>
      <c r="AR5555" s="205">
        <v>1</v>
      </c>
      <c r="AS5555" s="16"/>
      <c r="AT5555" s="16"/>
      <c r="AU5555" s="16"/>
      <c r="AV5555" s="16"/>
      <c r="AW5555" s="16"/>
      <c r="AX5555" s="16"/>
    </row>
    <row r="5556" spans="1:50" customFormat="1" ht="15" hidden="1" customHeight="1" x14ac:dyDescent="0.2">
      <c r="A5556" s="7" t="s">
        <v>10120</v>
      </c>
      <c r="B5556" s="1" t="s">
        <v>8128</v>
      </c>
      <c r="C5556" s="85" t="s">
        <v>7939</v>
      </c>
      <c r="D5556" s="85" t="s">
        <v>13090</v>
      </c>
      <c r="E5556" s="202" t="s">
        <v>8031</v>
      </c>
      <c r="F5556" s="85" t="s">
        <v>55</v>
      </c>
      <c r="G5556" s="85" t="s">
        <v>63</v>
      </c>
      <c r="H5556" s="85" t="s">
        <v>20690</v>
      </c>
      <c r="I5556" s="3" t="s">
        <v>4564</v>
      </c>
      <c r="J5556" s="85" t="s">
        <v>4400</v>
      </c>
      <c r="K5556" s="7" t="s">
        <v>4422</v>
      </c>
      <c r="L5556" s="7"/>
      <c r="M5556" s="7"/>
      <c r="N5556" s="2" t="s">
        <v>8129</v>
      </c>
      <c r="O5556" s="87">
        <v>0</v>
      </c>
      <c r="P5556" s="87">
        <v>0</v>
      </c>
      <c r="Q5556" s="87">
        <v>0</v>
      </c>
      <c r="R5556" s="87">
        <v>0</v>
      </c>
      <c r="S5556" s="87"/>
      <c r="T5556" s="87"/>
      <c r="U5556" s="85" t="s">
        <v>112</v>
      </c>
      <c r="V5556" s="179"/>
      <c r="W5556" s="7"/>
      <c r="X5556" s="7"/>
      <c r="Y5556" s="7"/>
      <c r="Z5556" s="210">
        <v>89366</v>
      </c>
      <c r="AA5556" s="11"/>
      <c r="AB5556" s="123" t="s">
        <v>7939</v>
      </c>
      <c r="AC5556" s="124"/>
      <c r="AD5556" s="80"/>
      <c r="AE5556" s="80"/>
      <c r="AF5556" s="191"/>
      <c r="AG5556" s="80"/>
      <c r="AH5556" s="2" t="s">
        <v>8024</v>
      </c>
      <c r="AI5556" s="80" t="s">
        <v>6</v>
      </c>
      <c r="AJ5556" s="80"/>
      <c r="AK5556" s="7"/>
      <c r="AL5556" s="85"/>
      <c r="AM5556" s="151" t="s">
        <v>19998</v>
      </c>
      <c r="AN5556" s="16"/>
      <c r="AO5556" s="166"/>
      <c r="AP5556" s="5">
        <f t="shared" si="87"/>
        <v>0</v>
      </c>
      <c r="AQ5556" s="16"/>
      <c r="AR5556" s="205">
        <v>1</v>
      </c>
      <c r="AS5556" s="16"/>
      <c r="AT5556" s="16"/>
      <c r="AU5556" s="16"/>
      <c r="AV5556" s="16"/>
      <c r="AW5556" s="16"/>
      <c r="AX5556" s="16"/>
    </row>
    <row r="5557" spans="1:50" customFormat="1" ht="15" hidden="1" customHeight="1" x14ac:dyDescent="0.2">
      <c r="A5557" s="7" t="s">
        <v>10121</v>
      </c>
      <c r="B5557" s="3" t="s">
        <v>27065</v>
      </c>
      <c r="C5557" s="85" t="s">
        <v>7939</v>
      </c>
      <c r="D5557" s="85" t="s">
        <v>13090</v>
      </c>
      <c r="E5557" s="202" t="s">
        <v>16631</v>
      </c>
      <c r="F5557" s="85" t="s">
        <v>68</v>
      </c>
      <c r="G5557" s="85" t="s">
        <v>70</v>
      </c>
      <c r="H5557" s="85" t="s">
        <v>20690</v>
      </c>
      <c r="I5557" s="3" t="s">
        <v>4564</v>
      </c>
      <c r="J5557" s="85" t="s">
        <v>124</v>
      </c>
      <c r="K5557" s="7" t="s">
        <v>125</v>
      </c>
      <c r="L5557" s="3"/>
      <c r="M5557" s="3"/>
      <c r="N5557" s="41" t="s">
        <v>9183</v>
      </c>
      <c r="O5557" s="87">
        <v>1030964</v>
      </c>
      <c r="P5557" s="87">
        <v>1030964</v>
      </c>
      <c r="Q5557" s="87">
        <v>0</v>
      </c>
      <c r="R5557" s="87">
        <v>0</v>
      </c>
      <c r="S5557" s="87"/>
      <c r="T5557" s="87"/>
      <c r="U5557" s="85">
        <v>2010</v>
      </c>
      <c r="V5557" s="179"/>
      <c r="W5557" s="7"/>
      <c r="X5557" s="3"/>
      <c r="Y5557" s="3"/>
      <c r="Z5557" s="146">
        <v>242950</v>
      </c>
      <c r="AA5557" s="11"/>
      <c r="AB5557" s="123" t="s">
        <v>7939</v>
      </c>
      <c r="AC5557" s="124"/>
      <c r="AD5557" s="41"/>
      <c r="AE5557" s="41"/>
      <c r="AF5557" s="191"/>
      <c r="AG5557" s="41"/>
      <c r="AH5557" s="41" t="s">
        <v>8024</v>
      </c>
      <c r="AI5557" s="80" t="s">
        <v>6</v>
      </c>
      <c r="AJ5557" s="41"/>
      <c r="AK5557" s="3"/>
      <c r="AL5557" s="85"/>
      <c r="AM5557" s="151" t="s">
        <v>19998</v>
      </c>
      <c r="AN5557" s="15"/>
      <c r="AO5557" s="166"/>
      <c r="AP5557" s="5">
        <f t="shared" si="87"/>
        <v>0</v>
      </c>
      <c r="AQ5557" s="16"/>
      <c r="AR5557" s="205">
        <v>1</v>
      </c>
      <c r="AS5557" s="16"/>
      <c r="AT5557" s="16"/>
      <c r="AU5557" s="16"/>
      <c r="AV5557" s="16"/>
      <c r="AW5557" s="16"/>
      <c r="AX5557" s="16"/>
    </row>
    <row r="5558" spans="1:50" customFormat="1" ht="15" hidden="1" customHeight="1" x14ac:dyDescent="0.2">
      <c r="A5558" s="7" t="s">
        <v>10122</v>
      </c>
      <c r="B5558" s="1" t="s">
        <v>10123</v>
      </c>
      <c r="C5558" s="85" t="s">
        <v>7939</v>
      </c>
      <c r="D5558" s="85" t="s">
        <v>13090</v>
      </c>
      <c r="E5558" s="202" t="s">
        <v>154</v>
      </c>
      <c r="F5558" s="85" t="s">
        <v>55</v>
      </c>
      <c r="G5558" s="85" t="s">
        <v>63</v>
      </c>
      <c r="H5558" s="85" t="s">
        <v>20690</v>
      </c>
      <c r="I5558" s="3" t="s">
        <v>4564</v>
      </c>
      <c r="J5558" s="85" t="s">
        <v>124</v>
      </c>
      <c r="K5558" s="7" t="s">
        <v>125</v>
      </c>
      <c r="L5558" s="7"/>
      <c r="M5558" s="7"/>
      <c r="N5558" s="2" t="s">
        <v>7950</v>
      </c>
      <c r="O5558" s="87">
        <v>1456194</v>
      </c>
      <c r="P5558" s="87">
        <v>384973</v>
      </c>
      <c r="Q5558" s="87">
        <v>1071221</v>
      </c>
      <c r="R5558" s="87">
        <v>0</v>
      </c>
      <c r="S5558" s="87"/>
      <c r="T5558" s="87"/>
      <c r="U5558" s="85">
        <v>2017</v>
      </c>
      <c r="V5558" s="179"/>
      <c r="W5558" s="7"/>
      <c r="X5558" s="7"/>
      <c r="Y5558" s="7"/>
      <c r="Z5558" s="146">
        <v>439950</v>
      </c>
      <c r="AA5558" s="11"/>
      <c r="AB5558" s="123" t="s">
        <v>7939</v>
      </c>
      <c r="AC5558" s="124"/>
      <c r="AD5558" s="80"/>
      <c r="AE5558" s="80"/>
      <c r="AF5558" s="191">
        <v>43927</v>
      </c>
      <c r="AG5558" s="80"/>
      <c r="AH5558" s="2" t="s">
        <v>8024</v>
      </c>
      <c r="AI5558" s="80" t="s">
        <v>6</v>
      </c>
      <c r="AJ5558" s="80"/>
      <c r="AK5558" s="7"/>
      <c r="AL5558" s="85"/>
      <c r="AM5558" s="151" t="s">
        <v>19998</v>
      </c>
      <c r="AN5558" s="16"/>
      <c r="AO5558" s="166"/>
      <c r="AP5558" s="5">
        <f t="shared" si="87"/>
        <v>0</v>
      </c>
      <c r="AQ5558" s="16"/>
      <c r="AR5558" s="205">
        <v>1</v>
      </c>
      <c r="AS5558" s="16"/>
      <c r="AT5558" s="16"/>
      <c r="AU5558" s="16"/>
      <c r="AV5558" s="16"/>
      <c r="AW5558" s="16"/>
      <c r="AX5558" s="16"/>
    </row>
    <row r="5559" spans="1:50" customFormat="1" ht="15" hidden="1" customHeight="1" x14ac:dyDescent="0.2">
      <c r="A5559" s="7" t="s">
        <v>10124</v>
      </c>
      <c r="B5559" s="1" t="s">
        <v>10125</v>
      </c>
      <c r="C5559" s="85" t="s">
        <v>7939</v>
      </c>
      <c r="D5559" s="85" t="s">
        <v>13090</v>
      </c>
      <c r="E5559" s="202" t="s">
        <v>154</v>
      </c>
      <c r="F5559" s="85" t="s">
        <v>55</v>
      </c>
      <c r="G5559" s="85" t="s">
        <v>63</v>
      </c>
      <c r="H5559" s="85" t="s">
        <v>20690</v>
      </c>
      <c r="I5559" s="3" t="s">
        <v>4564</v>
      </c>
      <c r="J5559" s="85" t="s">
        <v>4435</v>
      </c>
      <c r="K5559" s="7" t="s">
        <v>3838</v>
      </c>
      <c r="L5559" s="7"/>
      <c r="M5559" s="7"/>
      <c r="N5559" s="2" t="s">
        <v>10126</v>
      </c>
      <c r="O5559" s="87">
        <v>2180260</v>
      </c>
      <c r="P5559" s="87">
        <v>371829</v>
      </c>
      <c r="Q5559" s="87">
        <v>1808431</v>
      </c>
      <c r="R5559" s="87">
        <v>0</v>
      </c>
      <c r="S5559" s="87"/>
      <c r="T5559" s="87"/>
      <c r="U5559" s="85">
        <v>2018</v>
      </c>
      <c r="V5559" s="179"/>
      <c r="W5559" s="7"/>
      <c r="X5559" s="7"/>
      <c r="Y5559" s="7"/>
      <c r="Z5559" s="210">
        <v>707515</v>
      </c>
      <c r="AA5559" s="11"/>
      <c r="AB5559" s="123" t="s">
        <v>7939</v>
      </c>
      <c r="AC5559" s="124"/>
      <c r="AD5559" s="80"/>
      <c r="AE5559" s="80"/>
      <c r="AF5559" s="191">
        <v>44021</v>
      </c>
      <c r="AG5559" s="80"/>
      <c r="AH5559" s="2" t="s">
        <v>8024</v>
      </c>
      <c r="AI5559" s="80" t="s">
        <v>6</v>
      </c>
      <c r="AJ5559" s="80"/>
      <c r="AK5559" s="7"/>
      <c r="AL5559" s="85"/>
      <c r="AM5559" s="151" t="s">
        <v>19998</v>
      </c>
      <c r="AN5559" s="16"/>
      <c r="AO5559" s="166"/>
      <c r="AP5559" s="5">
        <f t="shared" si="87"/>
        <v>0</v>
      </c>
      <c r="AQ5559" s="16"/>
      <c r="AR5559" s="205">
        <v>1</v>
      </c>
      <c r="AS5559" s="16"/>
      <c r="AT5559" s="16"/>
      <c r="AU5559" s="16"/>
      <c r="AV5559" s="16"/>
      <c r="AW5559" s="16"/>
      <c r="AX5559" s="16"/>
    </row>
    <row r="5560" spans="1:50" customFormat="1" ht="15" hidden="1" customHeight="1" x14ac:dyDescent="0.2">
      <c r="A5560" s="7" t="s">
        <v>10127</v>
      </c>
      <c r="B5560" s="1" t="s">
        <v>24848</v>
      </c>
      <c r="C5560" s="85" t="s">
        <v>7939</v>
      </c>
      <c r="D5560" s="85" t="s">
        <v>13090</v>
      </c>
      <c r="E5560" s="202" t="s">
        <v>154</v>
      </c>
      <c r="F5560" s="85" t="s">
        <v>55</v>
      </c>
      <c r="G5560" s="85" t="s">
        <v>63</v>
      </c>
      <c r="H5560" s="85" t="s">
        <v>20690</v>
      </c>
      <c r="I5560" s="3" t="s">
        <v>4564</v>
      </c>
      <c r="J5560" s="85" t="s">
        <v>4406</v>
      </c>
      <c r="K5560" s="7" t="s">
        <v>4407</v>
      </c>
      <c r="L5560" s="7"/>
      <c r="M5560" s="7"/>
      <c r="N5560" s="2" t="s">
        <v>10128</v>
      </c>
      <c r="O5560" s="87">
        <v>194803</v>
      </c>
      <c r="P5560" s="87">
        <v>0</v>
      </c>
      <c r="Q5560" s="87">
        <v>194803</v>
      </c>
      <c r="R5560" s="87">
        <v>0</v>
      </c>
      <c r="S5560" s="87"/>
      <c r="T5560" s="87"/>
      <c r="U5560" s="85">
        <v>2019</v>
      </c>
      <c r="V5560" s="179"/>
      <c r="W5560" s="7"/>
      <c r="X5560" s="7"/>
      <c r="Y5560" s="7"/>
      <c r="Z5560" s="210">
        <v>58064</v>
      </c>
      <c r="AA5560" s="11"/>
      <c r="AB5560" s="123" t="s">
        <v>7939</v>
      </c>
      <c r="AC5560" s="124"/>
      <c r="AD5560" s="80"/>
      <c r="AE5560" s="80"/>
      <c r="AF5560" s="191">
        <v>44572</v>
      </c>
      <c r="AG5560" s="80"/>
      <c r="AH5560" s="2" t="s">
        <v>8024</v>
      </c>
      <c r="AI5560" s="80" t="s">
        <v>6</v>
      </c>
      <c r="AJ5560" s="80"/>
      <c r="AK5560" s="7"/>
      <c r="AL5560" s="85"/>
      <c r="AM5560" s="151" t="s">
        <v>19998</v>
      </c>
      <c r="AN5560" s="16"/>
      <c r="AO5560" s="166"/>
      <c r="AP5560" s="5">
        <f t="shared" si="87"/>
        <v>0</v>
      </c>
      <c r="AQ5560" s="16"/>
      <c r="AR5560" s="205">
        <v>1</v>
      </c>
      <c r="AS5560" s="16"/>
      <c r="AT5560" s="16"/>
      <c r="AU5560" s="16"/>
      <c r="AV5560" s="16"/>
      <c r="AW5560" s="16"/>
      <c r="AX5560" s="16"/>
    </row>
    <row r="5561" spans="1:50" customFormat="1" ht="15" hidden="1" customHeight="1" x14ac:dyDescent="0.2">
      <c r="A5561" s="7" t="s">
        <v>10129</v>
      </c>
      <c r="B5561" s="1" t="s">
        <v>24849</v>
      </c>
      <c r="C5561" s="85" t="s">
        <v>7939</v>
      </c>
      <c r="D5561" s="85" t="s">
        <v>13090</v>
      </c>
      <c r="E5561" s="202" t="s">
        <v>154</v>
      </c>
      <c r="F5561" s="85" t="s">
        <v>55</v>
      </c>
      <c r="G5561" s="85" t="s">
        <v>63</v>
      </c>
      <c r="H5561" s="85" t="s">
        <v>20690</v>
      </c>
      <c r="I5561" s="3" t="s">
        <v>4564</v>
      </c>
      <c r="J5561" s="85" t="s">
        <v>4406</v>
      </c>
      <c r="K5561" s="7" t="s">
        <v>4407</v>
      </c>
      <c r="L5561" s="7"/>
      <c r="M5561" s="7"/>
      <c r="N5561" s="2" t="s">
        <v>10130</v>
      </c>
      <c r="O5561" s="87">
        <v>201200</v>
      </c>
      <c r="P5561" s="87">
        <v>5500</v>
      </c>
      <c r="Q5561" s="87">
        <v>195700</v>
      </c>
      <c r="R5561" s="87">
        <v>0</v>
      </c>
      <c r="S5561" s="87"/>
      <c r="T5561" s="87"/>
      <c r="U5561" s="85">
        <v>2019</v>
      </c>
      <c r="V5561" s="179"/>
      <c r="W5561" s="7"/>
      <c r="X5561" s="7"/>
      <c r="Y5561" s="7"/>
      <c r="Z5561" s="210">
        <v>87290</v>
      </c>
      <c r="AA5561" s="11"/>
      <c r="AB5561" s="123" t="s">
        <v>7939</v>
      </c>
      <c r="AC5561" s="124"/>
      <c r="AD5561" s="80"/>
      <c r="AE5561" s="80"/>
      <c r="AF5561" s="191">
        <v>44572</v>
      </c>
      <c r="AG5561" s="80"/>
      <c r="AH5561" s="2" t="s">
        <v>8024</v>
      </c>
      <c r="AI5561" s="80" t="s">
        <v>6</v>
      </c>
      <c r="AJ5561" s="80"/>
      <c r="AK5561" s="7"/>
      <c r="AL5561" s="85"/>
      <c r="AM5561" s="151" t="s">
        <v>19998</v>
      </c>
      <c r="AN5561" s="16"/>
      <c r="AO5561" s="166"/>
      <c r="AP5561" s="5">
        <f t="shared" si="87"/>
        <v>0</v>
      </c>
      <c r="AQ5561" s="16"/>
      <c r="AR5561" s="205">
        <v>1</v>
      </c>
      <c r="AS5561" s="16"/>
      <c r="AT5561" s="16"/>
      <c r="AU5561" s="16"/>
      <c r="AV5561" s="16"/>
      <c r="AW5561" s="16"/>
      <c r="AX5561" s="16"/>
    </row>
    <row r="5562" spans="1:50" customFormat="1" ht="15" hidden="1" customHeight="1" x14ac:dyDescent="0.2">
      <c r="A5562" s="7" t="s">
        <v>10131</v>
      </c>
      <c r="B5562" s="1" t="s">
        <v>24850</v>
      </c>
      <c r="C5562" s="85" t="s">
        <v>7939</v>
      </c>
      <c r="D5562" s="85" t="s">
        <v>13090</v>
      </c>
      <c r="E5562" s="202" t="s">
        <v>154</v>
      </c>
      <c r="F5562" s="85" t="s">
        <v>55</v>
      </c>
      <c r="G5562" s="85" t="s">
        <v>63</v>
      </c>
      <c r="H5562" s="85" t="s">
        <v>20690</v>
      </c>
      <c r="I5562" s="3" t="s">
        <v>4564</v>
      </c>
      <c r="J5562" s="85" t="s">
        <v>4406</v>
      </c>
      <c r="K5562" s="7" t="s">
        <v>4407</v>
      </c>
      <c r="L5562" s="7"/>
      <c r="M5562" s="7"/>
      <c r="N5562" s="2" t="s">
        <v>10132</v>
      </c>
      <c r="O5562" s="87">
        <v>573248</v>
      </c>
      <c r="P5562" s="87">
        <v>0</v>
      </c>
      <c r="Q5562" s="87">
        <v>573248</v>
      </c>
      <c r="R5562" s="87">
        <v>0</v>
      </c>
      <c r="S5562" s="87"/>
      <c r="T5562" s="87"/>
      <c r="U5562" s="85">
        <v>2019</v>
      </c>
      <c r="V5562" s="179"/>
      <c r="W5562" s="7"/>
      <c r="X5562" s="7"/>
      <c r="Y5562" s="7"/>
      <c r="Z5562" s="210">
        <v>180032</v>
      </c>
      <c r="AA5562" s="11"/>
      <c r="AB5562" s="123" t="s">
        <v>7939</v>
      </c>
      <c r="AC5562" s="124"/>
      <c r="AD5562" s="80"/>
      <c r="AE5562" s="80"/>
      <c r="AF5562" s="191">
        <v>44572</v>
      </c>
      <c r="AG5562" s="80"/>
      <c r="AH5562" s="2" t="s">
        <v>8024</v>
      </c>
      <c r="AI5562" s="80" t="s">
        <v>6</v>
      </c>
      <c r="AJ5562" s="80"/>
      <c r="AK5562" s="7"/>
      <c r="AL5562" s="85"/>
      <c r="AM5562" s="151" t="s">
        <v>19998</v>
      </c>
      <c r="AN5562" s="16"/>
      <c r="AO5562" s="166"/>
      <c r="AP5562" s="5">
        <f t="shared" si="87"/>
        <v>0</v>
      </c>
      <c r="AQ5562" s="16"/>
      <c r="AR5562" s="205">
        <v>1</v>
      </c>
      <c r="AS5562" s="16"/>
      <c r="AT5562" s="16"/>
      <c r="AU5562" s="16"/>
      <c r="AV5562" s="16"/>
      <c r="AW5562" s="16"/>
      <c r="AX5562" s="16"/>
    </row>
    <row r="5563" spans="1:50" customFormat="1" ht="15" hidden="1" customHeight="1" x14ac:dyDescent="0.2">
      <c r="A5563" s="7" t="s">
        <v>10133</v>
      </c>
      <c r="B5563" s="1" t="s">
        <v>10134</v>
      </c>
      <c r="C5563" s="85" t="s">
        <v>7939</v>
      </c>
      <c r="D5563" s="85" t="s">
        <v>13090</v>
      </c>
      <c r="E5563" s="202" t="s">
        <v>154</v>
      </c>
      <c r="F5563" s="85" t="s">
        <v>55</v>
      </c>
      <c r="G5563" s="85" t="s">
        <v>63</v>
      </c>
      <c r="H5563" s="85" t="s">
        <v>20690</v>
      </c>
      <c r="I5563" s="3" t="s">
        <v>4564</v>
      </c>
      <c r="J5563" s="85" t="s">
        <v>4406</v>
      </c>
      <c r="K5563" s="7" t="s">
        <v>4407</v>
      </c>
      <c r="L5563" s="7"/>
      <c r="M5563" s="7"/>
      <c r="N5563" s="2" t="s">
        <v>10135</v>
      </c>
      <c r="O5563" s="87">
        <v>294987</v>
      </c>
      <c r="P5563" s="87">
        <v>0</v>
      </c>
      <c r="Q5563" s="87">
        <v>294987</v>
      </c>
      <c r="R5563" s="87">
        <v>0</v>
      </c>
      <c r="S5563" s="87"/>
      <c r="T5563" s="87"/>
      <c r="U5563" s="85">
        <v>2019</v>
      </c>
      <c r="V5563" s="179"/>
      <c r="W5563" s="7"/>
      <c r="X5563" s="7"/>
      <c r="Y5563" s="7"/>
      <c r="Z5563" s="210">
        <v>105524</v>
      </c>
      <c r="AA5563" s="11"/>
      <c r="AB5563" s="123" t="s">
        <v>7939</v>
      </c>
      <c r="AC5563" s="124"/>
      <c r="AD5563" s="80"/>
      <c r="AE5563" s="80"/>
      <c r="AF5563" s="191">
        <v>44572</v>
      </c>
      <c r="AG5563" s="80"/>
      <c r="AH5563" s="2" t="s">
        <v>8024</v>
      </c>
      <c r="AI5563" s="80" t="s">
        <v>6</v>
      </c>
      <c r="AJ5563" s="80"/>
      <c r="AK5563" s="7"/>
      <c r="AL5563" s="85"/>
      <c r="AM5563" s="151" t="s">
        <v>19998</v>
      </c>
      <c r="AN5563" s="16"/>
      <c r="AO5563" s="166"/>
      <c r="AP5563" s="5">
        <f t="shared" si="87"/>
        <v>0</v>
      </c>
      <c r="AQ5563" s="16"/>
      <c r="AR5563" s="205">
        <v>1</v>
      </c>
      <c r="AS5563" s="16"/>
      <c r="AT5563" s="16"/>
      <c r="AU5563" s="16"/>
      <c r="AV5563" s="16"/>
      <c r="AW5563" s="16"/>
      <c r="AX5563" s="16"/>
    </row>
    <row r="5564" spans="1:50" customFormat="1" ht="15" hidden="1" customHeight="1" x14ac:dyDescent="0.2">
      <c r="A5564" s="7" t="s">
        <v>10136</v>
      </c>
      <c r="B5564" s="3" t="s">
        <v>27066</v>
      </c>
      <c r="C5564" s="85" t="s">
        <v>7939</v>
      </c>
      <c r="D5564" s="85" t="s">
        <v>13090</v>
      </c>
      <c r="E5564" s="202" t="s">
        <v>16631</v>
      </c>
      <c r="F5564" s="85" t="s">
        <v>55</v>
      </c>
      <c r="G5564" s="85" t="s">
        <v>57</v>
      </c>
      <c r="H5564" s="85" t="s">
        <v>20690</v>
      </c>
      <c r="I5564" s="3" t="s">
        <v>7970</v>
      </c>
      <c r="J5564" s="85" t="s">
        <v>124</v>
      </c>
      <c r="K5564" s="7" t="s">
        <v>4587</v>
      </c>
      <c r="L5564" s="3"/>
      <c r="M5564" s="3"/>
      <c r="N5564" s="41" t="s">
        <v>9183</v>
      </c>
      <c r="O5564" s="87">
        <v>44</v>
      </c>
      <c r="P5564" s="87">
        <v>0</v>
      </c>
      <c r="Q5564" s="87">
        <v>44</v>
      </c>
      <c r="R5564" s="87">
        <v>0</v>
      </c>
      <c r="S5564" s="87"/>
      <c r="T5564" s="87"/>
      <c r="U5564" s="85">
        <v>2015</v>
      </c>
      <c r="V5564" s="179"/>
      <c r="W5564" s="7"/>
      <c r="X5564" s="3"/>
      <c r="Y5564" s="3"/>
      <c r="Z5564" s="146">
        <v>20642</v>
      </c>
      <c r="AA5564" s="11"/>
      <c r="AB5564" s="123" t="s">
        <v>7939</v>
      </c>
      <c r="AC5564" s="124"/>
      <c r="AD5564" s="41"/>
      <c r="AE5564" s="41"/>
      <c r="AF5564" s="191"/>
      <c r="AG5564" s="41"/>
      <c r="AH5564" s="41" t="s">
        <v>8024</v>
      </c>
      <c r="AI5564" s="80" t="s">
        <v>6</v>
      </c>
      <c r="AJ5564" s="41"/>
      <c r="AK5564" s="3"/>
      <c r="AL5564" s="85"/>
      <c r="AM5564" s="151" t="s">
        <v>19998</v>
      </c>
      <c r="AN5564" s="15"/>
      <c r="AO5564" s="166"/>
      <c r="AP5564" s="5">
        <f t="shared" si="87"/>
        <v>0</v>
      </c>
      <c r="AQ5564" s="16"/>
      <c r="AR5564" s="205">
        <v>1</v>
      </c>
      <c r="AS5564" s="16"/>
      <c r="AT5564" s="16"/>
      <c r="AU5564" s="16"/>
      <c r="AV5564" s="16"/>
      <c r="AW5564" s="16"/>
      <c r="AX5564" s="16"/>
    </row>
    <row r="5565" spans="1:50" customFormat="1" ht="15" hidden="1" customHeight="1" x14ac:dyDescent="0.2">
      <c r="A5565" s="7" t="s">
        <v>10137</v>
      </c>
      <c r="B5565" s="3" t="s">
        <v>13183</v>
      </c>
      <c r="C5565" s="85" t="s">
        <v>7939</v>
      </c>
      <c r="D5565" s="85" t="s">
        <v>13090</v>
      </c>
      <c r="E5565" s="202" t="s">
        <v>154</v>
      </c>
      <c r="F5565" s="85" t="s">
        <v>55</v>
      </c>
      <c r="G5565" s="85" t="s">
        <v>57</v>
      </c>
      <c r="H5565" s="85" t="s">
        <v>20690</v>
      </c>
      <c r="I5565" s="3" t="s">
        <v>4564</v>
      </c>
      <c r="J5565" s="85" t="s">
        <v>4400</v>
      </c>
      <c r="K5565" s="7" t="s">
        <v>4422</v>
      </c>
      <c r="L5565" s="3"/>
      <c r="M5565" s="3"/>
      <c r="N5565" s="41" t="s">
        <v>10138</v>
      </c>
      <c r="O5565" s="87">
        <v>3613009</v>
      </c>
      <c r="P5565" s="87">
        <v>3451415</v>
      </c>
      <c r="Q5565" s="87">
        <v>161594</v>
      </c>
      <c r="R5565" s="87">
        <v>0</v>
      </c>
      <c r="S5565" s="87"/>
      <c r="T5565" s="87"/>
      <c r="U5565" s="85">
        <v>2006</v>
      </c>
      <c r="V5565" s="179"/>
      <c r="W5565" s="7"/>
      <c r="X5565" s="3"/>
      <c r="Y5565" s="3"/>
      <c r="Z5565" s="146">
        <v>569379</v>
      </c>
      <c r="AA5565" s="11"/>
      <c r="AB5565" s="123" t="s">
        <v>7939</v>
      </c>
      <c r="AC5565" s="124"/>
      <c r="AD5565" s="41"/>
      <c r="AE5565" s="41"/>
      <c r="AF5565" s="191">
        <v>43927</v>
      </c>
      <c r="AG5565" s="41"/>
      <c r="AH5565" s="41" t="s">
        <v>8024</v>
      </c>
      <c r="AI5565" s="80" t="s">
        <v>6</v>
      </c>
      <c r="AJ5565" s="41"/>
      <c r="AK5565" s="3"/>
      <c r="AL5565" s="85"/>
      <c r="AM5565" s="151" t="s">
        <v>19998</v>
      </c>
      <c r="AN5565" s="15"/>
      <c r="AO5565" s="166"/>
      <c r="AP5565" s="5">
        <f t="shared" si="87"/>
        <v>0</v>
      </c>
      <c r="AQ5565" s="16"/>
      <c r="AR5565" s="205">
        <v>1</v>
      </c>
      <c r="AS5565" s="16"/>
      <c r="AT5565" s="16"/>
      <c r="AU5565" s="16"/>
      <c r="AV5565" s="16"/>
      <c r="AW5565" s="16"/>
      <c r="AX5565" s="16"/>
    </row>
    <row r="5566" spans="1:50" customFormat="1" ht="15" hidden="1" customHeight="1" x14ac:dyDescent="0.2">
      <c r="A5566" s="7" t="s">
        <v>10139</v>
      </c>
      <c r="B5566" s="3" t="s">
        <v>10140</v>
      </c>
      <c r="C5566" s="85" t="s">
        <v>7939</v>
      </c>
      <c r="D5566" s="85" t="s">
        <v>13090</v>
      </c>
      <c r="E5566" s="202" t="s">
        <v>154</v>
      </c>
      <c r="F5566" s="85" t="s">
        <v>68</v>
      </c>
      <c r="G5566" s="85" t="s">
        <v>70</v>
      </c>
      <c r="H5566" s="85" t="s">
        <v>20690</v>
      </c>
      <c r="I5566" s="3" t="s">
        <v>8188</v>
      </c>
      <c r="J5566" s="85" t="s">
        <v>124</v>
      </c>
      <c r="K5566" s="7" t="s">
        <v>4587</v>
      </c>
      <c r="L5566" s="3"/>
      <c r="M5566" s="3"/>
      <c r="N5566" s="41" t="s">
        <v>9183</v>
      </c>
      <c r="O5566" s="87">
        <v>466</v>
      </c>
      <c r="P5566" s="87">
        <v>0</v>
      </c>
      <c r="Q5566" s="87">
        <v>466</v>
      </c>
      <c r="R5566" s="87">
        <v>0</v>
      </c>
      <c r="S5566" s="87"/>
      <c r="T5566" s="87"/>
      <c r="U5566" s="85">
        <v>2011</v>
      </c>
      <c r="V5566" s="179"/>
      <c r="W5566" s="7"/>
      <c r="X5566" s="3"/>
      <c r="Y5566" s="3"/>
      <c r="Z5566" s="146">
        <v>54343</v>
      </c>
      <c r="AA5566" s="11"/>
      <c r="AB5566" s="123" t="s">
        <v>7939</v>
      </c>
      <c r="AC5566" s="124"/>
      <c r="AD5566" s="41"/>
      <c r="AE5566" s="41"/>
      <c r="AF5566" s="191">
        <v>43643</v>
      </c>
      <c r="AG5566" s="41"/>
      <c r="AH5566" s="41" t="s">
        <v>8024</v>
      </c>
      <c r="AI5566" s="80" t="s">
        <v>6</v>
      </c>
      <c r="AJ5566" s="41"/>
      <c r="AK5566" s="3"/>
      <c r="AL5566" s="85"/>
      <c r="AM5566" s="151" t="s">
        <v>19998</v>
      </c>
      <c r="AN5566" s="15"/>
      <c r="AO5566" s="166"/>
      <c r="AP5566" s="5">
        <f t="shared" si="87"/>
        <v>0</v>
      </c>
      <c r="AQ5566" s="16"/>
      <c r="AR5566" s="205">
        <v>1</v>
      </c>
      <c r="AS5566" s="16"/>
      <c r="AT5566" s="16"/>
      <c r="AU5566" s="16"/>
      <c r="AV5566" s="16"/>
      <c r="AW5566" s="16"/>
      <c r="AX5566" s="16"/>
    </row>
    <row r="5567" spans="1:50" customFormat="1" ht="15" hidden="1" customHeight="1" x14ac:dyDescent="0.2">
      <c r="A5567" s="7" t="s">
        <v>10141</v>
      </c>
      <c r="B5567" s="1" t="s">
        <v>10142</v>
      </c>
      <c r="C5567" s="85" t="s">
        <v>7939</v>
      </c>
      <c r="D5567" s="85" t="s">
        <v>13090</v>
      </c>
      <c r="E5567" s="202" t="s">
        <v>154</v>
      </c>
      <c r="F5567" s="85" t="s">
        <v>34</v>
      </c>
      <c r="G5567" s="85" t="s">
        <v>37</v>
      </c>
      <c r="H5567" s="85" t="s">
        <v>20689</v>
      </c>
      <c r="I5567" s="3" t="s">
        <v>10143</v>
      </c>
      <c r="J5567" s="85" t="s">
        <v>105</v>
      </c>
      <c r="K5567" s="7" t="s">
        <v>102</v>
      </c>
      <c r="L5567" s="8" t="s">
        <v>637</v>
      </c>
      <c r="M5567" s="7"/>
      <c r="N5567" s="2" t="s">
        <v>10144</v>
      </c>
      <c r="O5567" s="87">
        <v>63692</v>
      </c>
      <c r="P5567" s="87">
        <v>48385</v>
      </c>
      <c r="Q5567" s="87">
        <v>15307</v>
      </c>
      <c r="R5567" s="87">
        <v>9348</v>
      </c>
      <c r="S5567" s="87"/>
      <c r="T5567" s="87"/>
      <c r="U5567" s="85">
        <v>2018</v>
      </c>
      <c r="V5567" s="179"/>
      <c r="W5567" s="7"/>
      <c r="X5567" s="7"/>
      <c r="Y5567" s="7"/>
      <c r="Z5567" s="210">
        <v>9195</v>
      </c>
      <c r="AA5567" s="11"/>
      <c r="AB5567" s="123" t="s">
        <v>7939</v>
      </c>
      <c r="AC5567" s="124"/>
      <c r="AD5567" s="80"/>
      <c r="AE5567" s="80"/>
      <c r="AF5567" s="191">
        <v>44103</v>
      </c>
      <c r="AG5567" s="80"/>
      <c r="AH5567" s="2" t="s">
        <v>7952</v>
      </c>
      <c r="AI5567" s="80" t="s">
        <v>6</v>
      </c>
      <c r="AJ5567" s="80"/>
      <c r="AK5567" s="4"/>
      <c r="AL5567" s="85"/>
      <c r="AM5567" s="151" t="s">
        <v>19998</v>
      </c>
      <c r="AN5567" s="16"/>
      <c r="AO5567" s="166"/>
      <c r="AP5567" s="5">
        <f t="shared" si="87"/>
        <v>0</v>
      </c>
      <c r="AQ5567" s="16"/>
      <c r="AR5567" s="205">
        <v>1</v>
      </c>
      <c r="AS5567" s="16"/>
      <c r="AT5567" s="16"/>
      <c r="AU5567" s="16"/>
      <c r="AV5567" s="16"/>
      <c r="AW5567" s="16"/>
      <c r="AX5567" s="16"/>
    </row>
    <row r="5568" spans="1:50" customFormat="1" ht="15" hidden="1" customHeight="1" x14ac:dyDescent="0.2">
      <c r="A5568" s="7" t="s">
        <v>10145</v>
      </c>
      <c r="B5568" s="1" t="s">
        <v>10146</v>
      </c>
      <c r="C5568" s="85" t="s">
        <v>7939</v>
      </c>
      <c r="D5568" s="85" t="s">
        <v>13090</v>
      </c>
      <c r="E5568" s="202" t="s">
        <v>9112</v>
      </c>
      <c r="F5568" s="85" t="s">
        <v>55</v>
      </c>
      <c r="G5568" s="85" t="s">
        <v>57</v>
      </c>
      <c r="H5568" s="85" t="s">
        <v>20690</v>
      </c>
      <c r="I5568" s="3" t="s">
        <v>4564</v>
      </c>
      <c r="J5568" s="85" t="s">
        <v>4435</v>
      </c>
      <c r="K5568" s="7" t="s">
        <v>3838</v>
      </c>
      <c r="L5568" s="7"/>
      <c r="M5568" s="7"/>
      <c r="N5568" s="2" t="s">
        <v>10147</v>
      </c>
      <c r="O5568" s="87">
        <v>0</v>
      </c>
      <c r="P5568" s="87">
        <v>0</v>
      </c>
      <c r="Q5568" s="87">
        <v>0</v>
      </c>
      <c r="R5568" s="87">
        <v>0</v>
      </c>
      <c r="S5568" s="87"/>
      <c r="T5568" s="87"/>
      <c r="U5568" s="85" t="s">
        <v>112</v>
      </c>
      <c r="V5568" s="179"/>
      <c r="W5568" s="7"/>
      <c r="X5568" s="7"/>
      <c r="Y5568" s="7"/>
      <c r="Z5568" s="210">
        <v>1204120</v>
      </c>
      <c r="AA5568" s="11"/>
      <c r="AB5568" s="123" t="s">
        <v>7939</v>
      </c>
      <c r="AC5568" s="124"/>
      <c r="AD5568" s="80"/>
      <c r="AE5568" s="80"/>
      <c r="AF5568" s="191"/>
      <c r="AG5568" s="80"/>
      <c r="AH5568" s="2" t="s">
        <v>8024</v>
      </c>
      <c r="AI5568" s="80" t="s">
        <v>6</v>
      </c>
      <c r="AJ5568" s="80"/>
      <c r="AK5568" s="7"/>
      <c r="AL5568" s="85"/>
      <c r="AM5568" s="151" t="s">
        <v>19998</v>
      </c>
      <c r="AN5568" s="16"/>
      <c r="AO5568" s="166"/>
      <c r="AP5568" s="5">
        <f t="shared" si="87"/>
        <v>0</v>
      </c>
      <c r="AQ5568" s="16"/>
      <c r="AR5568" s="205">
        <v>1</v>
      </c>
      <c r="AS5568" s="16"/>
      <c r="AT5568" s="16"/>
      <c r="AU5568" s="16"/>
      <c r="AV5568" s="16"/>
      <c r="AW5568" s="16"/>
      <c r="AX5568" s="16"/>
    </row>
    <row r="5569" spans="1:50" customFormat="1" ht="15" hidden="1" customHeight="1" x14ac:dyDescent="0.2">
      <c r="A5569" s="7" t="s">
        <v>10148</v>
      </c>
      <c r="B5569" s="1" t="s">
        <v>10149</v>
      </c>
      <c r="C5569" s="85" t="s">
        <v>7939</v>
      </c>
      <c r="D5569" s="85" t="s">
        <v>13090</v>
      </c>
      <c r="E5569" s="202" t="s">
        <v>154</v>
      </c>
      <c r="F5569" s="85" t="s">
        <v>55</v>
      </c>
      <c r="G5569" s="85" t="s">
        <v>59</v>
      </c>
      <c r="H5569" s="85" t="s">
        <v>20690</v>
      </c>
      <c r="I5569" s="3" t="s">
        <v>7970</v>
      </c>
      <c r="J5569" s="85" t="s">
        <v>4406</v>
      </c>
      <c r="K5569" s="7" t="s">
        <v>4407</v>
      </c>
      <c r="L5569" s="7"/>
      <c r="M5569" s="7"/>
      <c r="N5569" s="2" t="s">
        <v>24851</v>
      </c>
      <c r="O5569" s="87">
        <v>24475</v>
      </c>
      <c r="P5569" s="87">
        <v>0</v>
      </c>
      <c r="Q5569" s="87">
        <v>24475</v>
      </c>
      <c r="R5569" s="87">
        <v>0</v>
      </c>
      <c r="S5569" s="87"/>
      <c r="T5569" s="87"/>
      <c r="U5569" s="85">
        <v>2019</v>
      </c>
      <c r="V5569" s="179"/>
      <c r="W5569" s="7"/>
      <c r="X5569" s="7"/>
      <c r="Y5569" s="7"/>
      <c r="Z5569" s="212">
        <v>7711</v>
      </c>
      <c r="AA5569" s="11"/>
      <c r="AB5569" s="123" t="s">
        <v>7939</v>
      </c>
      <c r="AC5569" s="124"/>
      <c r="AD5569" s="80"/>
      <c r="AE5569" s="80"/>
      <c r="AF5569" s="191">
        <v>43769</v>
      </c>
      <c r="AG5569" s="80"/>
      <c r="AH5569" s="2" t="s">
        <v>8024</v>
      </c>
      <c r="AI5569" s="80" t="s">
        <v>6</v>
      </c>
      <c r="AJ5569" s="80"/>
      <c r="AK5569" s="7"/>
      <c r="AL5569" s="85"/>
      <c r="AM5569" s="151" t="s">
        <v>19998</v>
      </c>
      <c r="AN5569" s="16"/>
      <c r="AO5569" s="166"/>
      <c r="AP5569" s="5">
        <f t="shared" si="87"/>
        <v>0</v>
      </c>
      <c r="AQ5569" s="16"/>
      <c r="AR5569" s="205">
        <v>1</v>
      </c>
      <c r="AS5569" s="16"/>
      <c r="AT5569" s="16"/>
      <c r="AU5569" s="16"/>
      <c r="AV5569" s="16"/>
      <c r="AW5569" s="16"/>
      <c r="AX5569" s="16"/>
    </row>
    <row r="5570" spans="1:50" customFormat="1" ht="15" hidden="1" customHeight="1" x14ac:dyDescent="0.2">
      <c r="A5570" s="7" t="s">
        <v>10150</v>
      </c>
      <c r="B5570" s="1" t="s">
        <v>10151</v>
      </c>
      <c r="C5570" s="85" t="s">
        <v>7939</v>
      </c>
      <c r="D5570" s="85" t="s">
        <v>13090</v>
      </c>
      <c r="E5570" s="202" t="s">
        <v>154</v>
      </c>
      <c r="F5570" s="85" t="s">
        <v>55</v>
      </c>
      <c r="G5570" s="85" t="s">
        <v>59</v>
      </c>
      <c r="H5570" s="85" t="s">
        <v>20690</v>
      </c>
      <c r="I5570" s="3" t="s">
        <v>4564</v>
      </c>
      <c r="J5570" s="85" t="s">
        <v>4435</v>
      </c>
      <c r="K5570" s="7" t="s">
        <v>3838</v>
      </c>
      <c r="L5570" s="7"/>
      <c r="M5570" s="7"/>
      <c r="N5570" s="2" t="s">
        <v>10152</v>
      </c>
      <c r="O5570" s="87">
        <v>753847</v>
      </c>
      <c r="P5570" s="87">
        <v>182840</v>
      </c>
      <c r="Q5570" s="87">
        <v>571007</v>
      </c>
      <c r="R5570" s="87">
        <v>0</v>
      </c>
      <c r="S5570" s="87"/>
      <c r="T5570" s="87"/>
      <c r="U5570" s="85">
        <v>2019</v>
      </c>
      <c r="V5570" s="179"/>
      <c r="W5570" s="7"/>
      <c r="X5570" s="7"/>
      <c r="Y5570" s="7"/>
      <c r="Z5570" s="212">
        <v>319470</v>
      </c>
      <c r="AA5570" s="11"/>
      <c r="AB5570" s="123" t="s">
        <v>7939</v>
      </c>
      <c r="AC5570" s="124"/>
      <c r="AD5570" s="80"/>
      <c r="AE5570" s="80"/>
      <c r="AF5570" s="191">
        <v>43959</v>
      </c>
      <c r="AG5570" s="80"/>
      <c r="AH5570" s="2" t="s">
        <v>8024</v>
      </c>
      <c r="AI5570" s="80" t="s">
        <v>6</v>
      </c>
      <c r="AJ5570" s="80"/>
      <c r="AK5570" s="7"/>
      <c r="AL5570" s="85"/>
      <c r="AM5570" s="151" t="s">
        <v>19998</v>
      </c>
      <c r="AN5570" s="16"/>
      <c r="AO5570" s="166"/>
      <c r="AP5570" s="5">
        <f t="shared" si="87"/>
        <v>0</v>
      </c>
      <c r="AQ5570" s="16"/>
      <c r="AR5570" s="205">
        <v>1</v>
      </c>
      <c r="AS5570" s="16"/>
      <c r="AT5570" s="16"/>
      <c r="AU5570" s="16"/>
      <c r="AV5570" s="16"/>
      <c r="AW5570" s="16"/>
      <c r="AX5570" s="16"/>
    </row>
    <row r="5571" spans="1:50" customFormat="1" ht="15" hidden="1" customHeight="1" x14ac:dyDescent="0.2">
      <c r="A5571" s="7" t="s">
        <v>10153</v>
      </c>
      <c r="B5571" s="3" t="s">
        <v>10154</v>
      </c>
      <c r="C5571" s="85" t="s">
        <v>7939</v>
      </c>
      <c r="D5571" s="85" t="s">
        <v>13090</v>
      </c>
      <c r="E5571" s="202" t="s">
        <v>154</v>
      </c>
      <c r="F5571" s="85" t="s">
        <v>55</v>
      </c>
      <c r="G5571" s="85" t="s">
        <v>63</v>
      </c>
      <c r="H5571" s="85" t="s">
        <v>20690</v>
      </c>
      <c r="I5571" s="3" t="s">
        <v>7970</v>
      </c>
      <c r="J5571" s="85" t="s">
        <v>115</v>
      </c>
      <c r="K5571" s="7" t="s">
        <v>9806</v>
      </c>
      <c r="L5571" s="3"/>
      <c r="M5571" s="3"/>
      <c r="N5571" s="41" t="s">
        <v>6472</v>
      </c>
      <c r="O5571" s="87">
        <v>107420</v>
      </c>
      <c r="P5571" s="87">
        <v>53854</v>
      </c>
      <c r="Q5571" s="87">
        <v>53566</v>
      </c>
      <c r="R5571" s="87">
        <v>0</v>
      </c>
      <c r="S5571" s="87"/>
      <c r="T5571" s="87"/>
      <c r="U5571" s="85">
        <v>2017</v>
      </c>
      <c r="V5571" s="179"/>
      <c r="W5571" s="7"/>
      <c r="X5571" s="3"/>
      <c r="Y5571" s="3"/>
      <c r="Z5571" s="146">
        <v>32464</v>
      </c>
      <c r="AA5571" s="11"/>
      <c r="AB5571" s="123" t="s">
        <v>7939</v>
      </c>
      <c r="AC5571" s="124"/>
      <c r="AD5571" s="41"/>
      <c r="AE5571" s="41"/>
      <c r="AF5571" s="191">
        <v>43678</v>
      </c>
      <c r="AG5571" s="41"/>
      <c r="AH5571" s="41" t="s">
        <v>8024</v>
      </c>
      <c r="AI5571" s="80" t="s">
        <v>6</v>
      </c>
      <c r="AJ5571" s="41"/>
      <c r="AK5571" s="3"/>
      <c r="AL5571" s="85"/>
      <c r="AM5571" s="151" t="s">
        <v>19998</v>
      </c>
      <c r="AN5571" s="15"/>
      <c r="AO5571" s="166"/>
      <c r="AP5571" s="5">
        <f t="shared" si="87"/>
        <v>0</v>
      </c>
      <c r="AQ5571" s="16"/>
      <c r="AR5571" s="205">
        <v>1</v>
      </c>
      <c r="AS5571" s="16"/>
      <c r="AT5571" s="16"/>
      <c r="AU5571" s="16"/>
      <c r="AV5571" s="16"/>
      <c r="AW5571" s="16"/>
      <c r="AX5571" s="16"/>
    </row>
    <row r="5572" spans="1:50" customFormat="1" ht="15" hidden="1" customHeight="1" x14ac:dyDescent="0.2">
      <c r="A5572" s="7" t="s">
        <v>10155</v>
      </c>
      <c r="B5572" s="1" t="s">
        <v>10156</v>
      </c>
      <c r="C5572" s="85" t="s">
        <v>7939</v>
      </c>
      <c r="D5572" s="85" t="s">
        <v>13090</v>
      </c>
      <c r="E5572" s="202" t="s">
        <v>154</v>
      </c>
      <c r="F5572" s="85" t="s">
        <v>34</v>
      </c>
      <c r="G5572" s="85" t="s">
        <v>37</v>
      </c>
      <c r="H5572" s="85" t="s">
        <v>20689</v>
      </c>
      <c r="I5572" s="3" t="s">
        <v>10157</v>
      </c>
      <c r="J5572" s="85" t="s">
        <v>105</v>
      </c>
      <c r="K5572" s="7" t="s">
        <v>1470</v>
      </c>
      <c r="L5572" s="7"/>
      <c r="M5572" s="7"/>
      <c r="N5572" s="2" t="s">
        <v>7950</v>
      </c>
      <c r="O5572" s="87">
        <v>0</v>
      </c>
      <c r="P5572" s="87">
        <v>0</v>
      </c>
      <c r="Q5572" s="87">
        <v>0</v>
      </c>
      <c r="R5572" s="87">
        <v>0</v>
      </c>
      <c r="S5572" s="87"/>
      <c r="T5572" s="87"/>
      <c r="U5572" s="85" t="s">
        <v>112</v>
      </c>
      <c r="V5572" s="179"/>
      <c r="W5572" s="7"/>
      <c r="X5572" s="7"/>
      <c r="Y5572" s="7"/>
      <c r="Z5572" s="210">
        <v>127162</v>
      </c>
      <c r="AA5572" s="11"/>
      <c r="AB5572" s="123" t="s">
        <v>7939</v>
      </c>
      <c r="AC5572" s="124"/>
      <c r="AD5572" s="80"/>
      <c r="AE5572" s="80"/>
      <c r="AF5572" s="191">
        <v>44312</v>
      </c>
      <c r="AG5572" s="80"/>
      <c r="AH5572" s="2" t="s">
        <v>7952</v>
      </c>
      <c r="AI5572" s="80" t="s">
        <v>6</v>
      </c>
      <c r="AJ5572" s="80"/>
      <c r="AK5572" s="4"/>
      <c r="AL5572" s="85"/>
      <c r="AM5572" s="151" t="s">
        <v>19998</v>
      </c>
      <c r="AN5572" s="16"/>
      <c r="AO5572" s="166"/>
      <c r="AP5572" s="5">
        <f t="shared" si="87"/>
        <v>0</v>
      </c>
      <c r="AQ5572" s="16"/>
      <c r="AR5572" s="205">
        <v>1</v>
      </c>
      <c r="AS5572" s="16"/>
      <c r="AT5572" s="16"/>
      <c r="AU5572" s="16"/>
      <c r="AV5572" s="16"/>
      <c r="AW5572" s="16"/>
      <c r="AX5572" s="16"/>
    </row>
    <row r="5573" spans="1:50" customFormat="1" ht="15" hidden="1" customHeight="1" x14ac:dyDescent="0.2">
      <c r="A5573" s="7" t="s">
        <v>10158</v>
      </c>
      <c r="B5573" s="3" t="s">
        <v>27067</v>
      </c>
      <c r="C5573" s="85" t="s">
        <v>7939</v>
      </c>
      <c r="D5573" s="85" t="s">
        <v>13090</v>
      </c>
      <c r="E5573" s="202" t="s">
        <v>16631</v>
      </c>
      <c r="F5573" s="85" t="s">
        <v>14</v>
      </c>
      <c r="G5573" s="85" t="s">
        <v>19</v>
      </c>
      <c r="H5573" s="85" t="s">
        <v>20690</v>
      </c>
      <c r="I5573" s="3" t="s">
        <v>7965</v>
      </c>
      <c r="J5573" s="85" t="s">
        <v>105</v>
      </c>
      <c r="K5573" s="7" t="s">
        <v>1221</v>
      </c>
      <c r="L5573" s="3"/>
      <c r="M5573" s="3"/>
      <c r="N5573" s="41" t="s">
        <v>9183</v>
      </c>
      <c r="O5573" s="87">
        <v>27300</v>
      </c>
      <c r="P5573" s="87">
        <v>27284</v>
      </c>
      <c r="Q5573" s="87">
        <v>16</v>
      </c>
      <c r="R5573" s="87">
        <v>0</v>
      </c>
      <c r="S5573" s="87"/>
      <c r="T5573" s="87"/>
      <c r="U5573" s="85">
        <v>2012</v>
      </c>
      <c r="V5573" s="179"/>
      <c r="W5573" s="7"/>
      <c r="X5573" s="3"/>
      <c r="Y5573" s="3"/>
      <c r="Z5573" s="146">
        <v>1210095</v>
      </c>
      <c r="AA5573" s="11"/>
      <c r="AB5573" s="123" t="s">
        <v>7939</v>
      </c>
      <c r="AC5573" s="124"/>
      <c r="AD5573" s="41"/>
      <c r="AE5573" s="41"/>
      <c r="AF5573" s="191"/>
      <c r="AG5573" s="41"/>
      <c r="AH5573" s="41" t="s">
        <v>8189</v>
      </c>
      <c r="AI5573" s="80" t="s">
        <v>6</v>
      </c>
      <c r="AJ5573" s="41"/>
      <c r="AK5573" s="3"/>
      <c r="AL5573" s="85"/>
      <c r="AM5573" s="151" t="s">
        <v>19998</v>
      </c>
      <c r="AN5573" s="15"/>
      <c r="AO5573" s="166"/>
      <c r="AP5573" s="5">
        <f t="shared" si="87"/>
        <v>0</v>
      </c>
      <c r="AQ5573" s="16"/>
      <c r="AR5573" s="205">
        <v>1</v>
      </c>
      <c r="AS5573" s="16"/>
      <c r="AT5573" s="16"/>
      <c r="AU5573" s="16"/>
      <c r="AV5573" s="16"/>
      <c r="AW5573" s="16"/>
      <c r="AX5573" s="16"/>
    </row>
    <row r="5574" spans="1:50" customFormat="1" ht="15" hidden="1" customHeight="1" x14ac:dyDescent="0.2">
      <c r="A5574" s="7" t="s">
        <v>10159</v>
      </c>
      <c r="B5574" s="3" t="s">
        <v>10160</v>
      </c>
      <c r="C5574" s="85" t="s">
        <v>7939</v>
      </c>
      <c r="D5574" s="85" t="s">
        <v>13090</v>
      </c>
      <c r="E5574" s="202" t="s">
        <v>154</v>
      </c>
      <c r="F5574" s="85" t="s">
        <v>40</v>
      </c>
      <c r="G5574" s="85" t="s">
        <v>43</v>
      </c>
      <c r="H5574" s="85" t="s">
        <v>20690</v>
      </c>
      <c r="I5574" s="3" t="s">
        <v>8209</v>
      </c>
      <c r="J5574" s="85" t="s">
        <v>115</v>
      </c>
      <c r="K5574" s="7" t="s">
        <v>4595</v>
      </c>
      <c r="L5574" s="3"/>
      <c r="M5574" s="3"/>
      <c r="N5574" s="41" t="s">
        <v>2565</v>
      </c>
      <c r="O5574" s="87">
        <v>308825</v>
      </c>
      <c r="P5574" s="87">
        <v>241441</v>
      </c>
      <c r="Q5574" s="87">
        <v>67384</v>
      </c>
      <c r="R5574" s="87">
        <v>0</v>
      </c>
      <c r="S5574" s="87"/>
      <c r="T5574" s="87"/>
      <c r="U5574" s="85">
        <v>2017</v>
      </c>
      <c r="V5574" s="179"/>
      <c r="W5574" s="7"/>
      <c r="X5574" s="3"/>
      <c r="Y5574" s="3"/>
      <c r="Z5574" s="211">
        <v>49416</v>
      </c>
      <c r="AA5574" s="11"/>
      <c r="AB5574" s="123" t="s">
        <v>7939</v>
      </c>
      <c r="AC5574" s="124"/>
      <c r="AD5574" s="41"/>
      <c r="AE5574" s="41"/>
      <c r="AF5574" s="191">
        <v>43700</v>
      </c>
      <c r="AG5574" s="41"/>
      <c r="AH5574" s="41" t="s">
        <v>8211</v>
      </c>
      <c r="AI5574" s="80" t="s">
        <v>6</v>
      </c>
      <c r="AJ5574" s="41"/>
      <c r="AK5574" s="4"/>
      <c r="AL5574" s="85"/>
      <c r="AM5574" s="151" t="s">
        <v>19998</v>
      </c>
      <c r="AN5574" s="15"/>
      <c r="AO5574" s="166"/>
      <c r="AP5574" s="5">
        <f t="shared" ref="AP5574:AP5637" si="88">SUBTOTAL(109,U5574)</f>
        <v>0</v>
      </c>
      <c r="AQ5574" s="16"/>
      <c r="AR5574" s="205">
        <v>1</v>
      </c>
      <c r="AS5574" s="16"/>
      <c r="AT5574" s="16"/>
      <c r="AU5574" s="16"/>
      <c r="AV5574" s="16"/>
      <c r="AW5574" s="16"/>
      <c r="AX5574" s="16"/>
    </row>
    <row r="5575" spans="1:50" customFormat="1" ht="15" hidden="1" customHeight="1" x14ac:dyDescent="0.2">
      <c r="A5575" s="7" t="s">
        <v>10161</v>
      </c>
      <c r="B5575" s="1" t="s">
        <v>10162</v>
      </c>
      <c r="C5575" s="85" t="s">
        <v>7939</v>
      </c>
      <c r="D5575" s="85" t="s">
        <v>13090</v>
      </c>
      <c r="E5575" s="202" t="s">
        <v>154</v>
      </c>
      <c r="F5575" s="85" t="s">
        <v>14</v>
      </c>
      <c r="G5575" s="85" t="s">
        <v>17</v>
      </c>
      <c r="H5575" s="85" t="s">
        <v>20690</v>
      </c>
      <c r="I5575" s="3" t="s">
        <v>16649</v>
      </c>
      <c r="J5575" s="85" t="s">
        <v>124</v>
      </c>
      <c r="K5575" s="7" t="s">
        <v>6241</v>
      </c>
      <c r="L5575" s="7"/>
      <c r="M5575" s="7"/>
      <c r="N5575" s="2" t="s">
        <v>10163</v>
      </c>
      <c r="O5575" s="87">
        <v>0</v>
      </c>
      <c r="P5575" s="87">
        <v>0</v>
      </c>
      <c r="Q5575" s="87">
        <v>0</v>
      </c>
      <c r="R5575" s="87">
        <v>0</v>
      </c>
      <c r="S5575" s="87"/>
      <c r="T5575" s="87"/>
      <c r="U5575" s="85" t="s">
        <v>112</v>
      </c>
      <c r="V5575" s="179"/>
      <c r="W5575" s="7"/>
      <c r="X5575" s="7"/>
      <c r="Y5575" s="7"/>
      <c r="Z5575" s="210">
        <v>17405</v>
      </c>
      <c r="AA5575" s="11"/>
      <c r="AB5575" s="123" t="s">
        <v>7939</v>
      </c>
      <c r="AC5575" s="124"/>
      <c r="AD5575" s="80"/>
      <c r="AE5575" s="80"/>
      <c r="AF5575" s="191">
        <v>43663</v>
      </c>
      <c r="AG5575" s="80"/>
      <c r="AH5575" s="2" t="s">
        <v>16608</v>
      </c>
      <c r="AI5575" s="80" t="s">
        <v>6</v>
      </c>
      <c r="AJ5575" s="80"/>
      <c r="AK5575" s="4"/>
      <c r="AL5575" s="85"/>
      <c r="AM5575" s="151" t="s">
        <v>19998</v>
      </c>
      <c r="AN5575" s="16"/>
      <c r="AO5575" s="166"/>
      <c r="AP5575" s="5">
        <f t="shared" si="88"/>
        <v>0</v>
      </c>
      <c r="AQ5575" s="16"/>
      <c r="AR5575" s="205">
        <v>1</v>
      </c>
      <c r="AS5575" s="16"/>
      <c r="AT5575" s="16"/>
      <c r="AU5575" s="16"/>
      <c r="AV5575" s="16"/>
      <c r="AW5575" s="16"/>
      <c r="AX5575" s="16"/>
    </row>
    <row r="5576" spans="1:50" customFormat="1" ht="15" hidden="1" customHeight="1" x14ac:dyDescent="0.2">
      <c r="A5576" s="7" t="s">
        <v>10164</v>
      </c>
      <c r="B5576" s="3" t="s">
        <v>10165</v>
      </c>
      <c r="C5576" s="85" t="s">
        <v>7939</v>
      </c>
      <c r="D5576" s="85" t="s">
        <v>13090</v>
      </c>
      <c r="E5576" s="202" t="s">
        <v>154</v>
      </c>
      <c r="F5576" s="85" t="s">
        <v>55</v>
      </c>
      <c r="G5576" s="85" t="s">
        <v>57</v>
      </c>
      <c r="H5576" s="85" t="s">
        <v>20690</v>
      </c>
      <c r="I5576" s="3" t="s">
        <v>4564</v>
      </c>
      <c r="J5576" s="85" t="s">
        <v>4400</v>
      </c>
      <c r="K5576" s="7" t="s">
        <v>4422</v>
      </c>
      <c r="L5576" s="3"/>
      <c r="M5576" s="3"/>
      <c r="N5576" s="41" t="s">
        <v>20828</v>
      </c>
      <c r="O5576" s="87">
        <v>943454</v>
      </c>
      <c r="P5576" s="87">
        <v>913004</v>
      </c>
      <c r="Q5576" s="87">
        <v>30450</v>
      </c>
      <c r="R5576" s="87">
        <v>0</v>
      </c>
      <c r="S5576" s="87"/>
      <c r="T5576" s="87"/>
      <c r="U5576" s="85">
        <v>2006</v>
      </c>
      <c r="V5576" s="179"/>
      <c r="W5576" s="7"/>
      <c r="X5576" s="3"/>
      <c r="Y5576" s="3"/>
      <c r="Z5576" s="146">
        <v>178615</v>
      </c>
      <c r="AA5576" s="11"/>
      <c r="AB5576" s="123" t="s">
        <v>7939</v>
      </c>
      <c r="AC5576" s="124"/>
      <c r="AD5576" s="41"/>
      <c r="AE5576" s="41"/>
      <c r="AF5576" s="191">
        <v>43927</v>
      </c>
      <c r="AG5576" s="41"/>
      <c r="AH5576" s="41" t="s">
        <v>8024</v>
      </c>
      <c r="AI5576" s="80" t="s">
        <v>6</v>
      </c>
      <c r="AJ5576" s="41"/>
      <c r="AK5576" s="3"/>
      <c r="AL5576" s="85"/>
      <c r="AM5576" s="151" t="s">
        <v>19998</v>
      </c>
      <c r="AN5576" s="15"/>
      <c r="AO5576" s="166"/>
      <c r="AP5576" s="5">
        <f t="shared" si="88"/>
        <v>0</v>
      </c>
      <c r="AQ5576" s="16"/>
      <c r="AR5576" s="205">
        <v>1</v>
      </c>
      <c r="AS5576" s="16"/>
      <c r="AT5576" s="16"/>
      <c r="AU5576" s="16"/>
      <c r="AV5576" s="16"/>
      <c r="AW5576" s="16"/>
      <c r="AX5576" s="16"/>
    </row>
    <row r="5577" spans="1:50" customFormat="1" ht="15" hidden="1" customHeight="1" x14ac:dyDescent="0.2">
      <c r="A5577" s="7" t="s">
        <v>10166</v>
      </c>
      <c r="B5577" s="3" t="s">
        <v>10167</v>
      </c>
      <c r="C5577" s="85" t="s">
        <v>7939</v>
      </c>
      <c r="D5577" s="85" t="s">
        <v>13090</v>
      </c>
      <c r="E5577" s="202" t="s">
        <v>154</v>
      </c>
      <c r="F5577" s="85" t="s">
        <v>55</v>
      </c>
      <c r="G5577" s="85" t="s">
        <v>15355</v>
      </c>
      <c r="H5577" s="85" t="s">
        <v>20690</v>
      </c>
      <c r="I5577" s="3" t="s">
        <v>7978</v>
      </c>
      <c r="J5577" s="85" t="s">
        <v>4435</v>
      </c>
      <c r="K5577" s="7" t="s">
        <v>3838</v>
      </c>
      <c r="L5577" s="3"/>
      <c r="M5577" s="3"/>
      <c r="N5577" s="41" t="s">
        <v>9052</v>
      </c>
      <c r="O5577" s="87">
        <v>157173</v>
      </c>
      <c r="P5577" s="87">
        <v>0</v>
      </c>
      <c r="Q5577" s="87">
        <v>157173</v>
      </c>
      <c r="R5577" s="87">
        <v>0</v>
      </c>
      <c r="S5577" s="87"/>
      <c r="T5577" s="87"/>
      <c r="U5577" s="85">
        <v>2017</v>
      </c>
      <c r="V5577" s="179"/>
      <c r="W5577" s="7"/>
      <c r="X5577" s="3"/>
      <c r="Y5577" s="3"/>
      <c r="Z5577" s="146">
        <v>208613</v>
      </c>
      <c r="AA5577" s="11"/>
      <c r="AB5577" s="123" t="s">
        <v>7939</v>
      </c>
      <c r="AC5577" s="124"/>
      <c r="AD5577" s="41"/>
      <c r="AE5577" s="41"/>
      <c r="AF5577" s="191">
        <v>43725</v>
      </c>
      <c r="AG5577" s="41"/>
      <c r="AH5577" s="41" t="s">
        <v>8024</v>
      </c>
      <c r="AI5577" s="80" t="s">
        <v>6</v>
      </c>
      <c r="AJ5577" s="41"/>
      <c r="AK5577" s="3"/>
      <c r="AL5577" s="85"/>
      <c r="AM5577" s="151" t="s">
        <v>19998</v>
      </c>
      <c r="AN5577" s="15"/>
      <c r="AO5577" s="166"/>
      <c r="AP5577" s="5">
        <f t="shared" si="88"/>
        <v>0</v>
      </c>
      <c r="AQ5577" s="16"/>
      <c r="AR5577" s="205">
        <v>1</v>
      </c>
      <c r="AS5577" s="16"/>
      <c r="AT5577" s="16"/>
      <c r="AU5577" s="16"/>
      <c r="AV5577" s="16"/>
      <c r="AW5577" s="16"/>
      <c r="AX5577" s="16"/>
    </row>
    <row r="5578" spans="1:50" customFormat="1" ht="15" hidden="1" customHeight="1" x14ac:dyDescent="0.2">
      <c r="A5578" s="7" t="s">
        <v>10168</v>
      </c>
      <c r="B5578" s="1" t="s">
        <v>10169</v>
      </c>
      <c r="C5578" s="85" t="s">
        <v>7939</v>
      </c>
      <c r="D5578" s="85" t="s">
        <v>13090</v>
      </c>
      <c r="E5578" s="202" t="s">
        <v>154</v>
      </c>
      <c r="F5578" s="85" t="s">
        <v>55</v>
      </c>
      <c r="G5578" s="85" t="s">
        <v>59</v>
      </c>
      <c r="H5578" s="85" t="s">
        <v>20690</v>
      </c>
      <c r="I5578" s="3" t="s">
        <v>4564</v>
      </c>
      <c r="J5578" s="85" t="s">
        <v>4406</v>
      </c>
      <c r="K5578" s="7" t="s">
        <v>4407</v>
      </c>
      <c r="L5578" s="7"/>
      <c r="M5578" s="7"/>
      <c r="N5578" s="2" t="s">
        <v>10170</v>
      </c>
      <c r="O5578" s="87">
        <v>0</v>
      </c>
      <c r="P5578" s="87">
        <v>0</v>
      </c>
      <c r="Q5578" s="87">
        <v>0</v>
      </c>
      <c r="R5578" s="87">
        <v>0</v>
      </c>
      <c r="S5578" s="87"/>
      <c r="T5578" s="87"/>
      <c r="U5578" s="85" t="s">
        <v>112</v>
      </c>
      <c r="V5578" s="179"/>
      <c r="W5578" s="7"/>
      <c r="X5578" s="7"/>
      <c r="Y5578" s="7"/>
      <c r="Z5578" s="212">
        <v>33629</v>
      </c>
      <c r="AA5578" s="11"/>
      <c r="AB5578" s="123" t="s">
        <v>7939</v>
      </c>
      <c r="AC5578" s="124"/>
      <c r="AD5578" s="80"/>
      <c r="AE5578" s="80"/>
      <c r="AF5578" s="191">
        <v>44572</v>
      </c>
      <c r="AG5578" s="80"/>
      <c r="AH5578" s="2" t="s">
        <v>8024</v>
      </c>
      <c r="AI5578" s="80" t="s">
        <v>6</v>
      </c>
      <c r="AJ5578" s="80"/>
      <c r="AK5578" s="7"/>
      <c r="AL5578" s="85"/>
      <c r="AM5578" s="151" t="s">
        <v>19998</v>
      </c>
      <c r="AN5578" s="16"/>
      <c r="AO5578" s="166"/>
      <c r="AP5578" s="5">
        <f t="shared" si="88"/>
        <v>0</v>
      </c>
      <c r="AQ5578" s="16"/>
      <c r="AR5578" s="205">
        <v>1</v>
      </c>
      <c r="AS5578" s="16"/>
      <c r="AT5578" s="16"/>
      <c r="AU5578" s="16"/>
      <c r="AV5578" s="16"/>
      <c r="AW5578" s="16"/>
      <c r="AX5578" s="16"/>
    </row>
    <row r="5579" spans="1:50" customFormat="1" ht="15" hidden="1" customHeight="1" x14ac:dyDescent="0.2">
      <c r="A5579" s="7" t="s">
        <v>10171</v>
      </c>
      <c r="B5579" s="1" t="s">
        <v>10172</v>
      </c>
      <c r="C5579" s="85" t="s">
        <v>7939</v>
      </c>
      <c r="D5579" s="85" t="s">
        <v>13090</v>
      </c>
      <c r="E5579" s="202" t="s">
        <v>8133</v>
      </c>
      <c r="F5579" s="85" t="s">
        <v>55</v>
      </c>
      <c r="G5579" s="85" t="s">
        <v>59</v>
      </c>
      <c r="H5579" s="85" t="s">
        <v>20690</v>
      </c>
      <c r="I5579" s="3" t="s">
        <v>7970</v>
      </c>
      <c r="J5579" s="85" t="s">
        <v>4406</v>
      </c>
      <c r="K5579" s="7" t="s">
        <v>4407</v>
      </c>
      <c r="L5579" s="7"/>
      <c r="M5579" s="7"/>
      <c r="N5579" s="2" t="s">
        <v>10173</v>
      </c>
      <c r="O5579" s="87">
        <v>0</v>
      </c>
      <c r="P5579" s="87">
        <v>0</v>
      </c>
      <c r="Q5579" s="87">
        <v>0</v>
      </c>
      <c r="R5579" s="87">
        <v>0</v>
      </c>
      <c r="S5579" s="87"/>
      <c r="T5579" s="87"/>
      <c r="U5579" s="85" t="s">
        <v>112</v>
      </c>
      <c r="V5579" s="179"/>
      <c r="W5579" s="7"/>
      <c r="X5579" s="7"/>
      <c r="Y5579" s="7"/>
      <c r="Z5579" s="212">
        <v>9356</v>
      </c>
      <c r="AA5579" s="11"/>
      <c r="AB5579" s="123" t="s">
        <v>7939</v>
      </c>
      <c r="AC5579" s="124"/>
      <c r="AD5579" s="80"/>
      <c r="AE5579" s="80"/>
      <c r="AF5579" s="191"/>
      <c r="AG5579" s="80"/>
      <c r="AH5579" s="2" t="s">
        <v>8024</v>
      </c>
      <c r="AI5579" s="80" t="s">
        <v>6</v>
      </c>
      <c r="AJ5579" s="80"/>
      <c r="AK5579" s="7"/>
      <c r="AL5579" s="85"/>
      <c r="AM5579" s="151" t="s">
        <v>19998</v>
      </c>
      <c r="AN5579" s="16"/>
      <c r="AO5579" s="166"/>
      <c r="AP5579" s="5">
        <f t="shared" si="88"/>
        <v>0</v>
      </c>
      <c r="AQ5579" s="16"/>
      <c r="AR5579" s="205">
        <v>1</v>
      </c>
      <c r="AS5579" s="16"/>
      <c r="AT5579" s="16"/>
      <c r="AU5579" s="16"/>
      <c r="AV5579" s="16"/>
      <c r="AW5579" s="16"/>
      <c r="AX5579" s="16"/>
    </row>
    <row r="5580" spans="1:50" customFormat="1" ht="15" hidden="1" customHeight="1" x14ac:dyDescent="0.2">
      <c r="A5580" s="7" t="s">
        <v>10174</v>
      </c>
      <c r="B5580" s="1" t="s">
        <v>10175</v>
      </c>
      <c r="C5580" s="85" t="s">
        <v>7939</v>
      </c>
      <c r="D5580" s="85" t="s">
        <v>13090</v>
      </c>
      <c r="E5580" s="202" t="s">
        <v>154</v>
      </c>
      <c r="F5580" s="85" t="s">
        <v>55</v>
      </c>
      <c r="G5580" s="85" t="s">
        <v>59</v>
      </c>
      <c r="H5580" s="85" t="s">
        <v>20690</v>
      </c>
      <c r="I5580" s="3" t="s">
        <v>7970</v>
      </c>
      <c r="J5580" s="85" t="s">
        <v>4406</v>
      </c>
      <c r="K5580" s="7" t="s">
        <v>4407</v>
      </c>
      <c r="L5580" s="7"/>
      <c r="M5580" s="7"/>
      <c r="N5580" s="2" t="s">
        <v>10176</v>
      </c>
      <c r="O5580" s="87">
        <v>0</v>
      </c>
      <c r="P5580" s="87">
        <v>0</v>
      </c>
      <c r="Q5580" s="87">
        <v>0</v>
      </c>
      <c r="R5580" s="87">
        <v>0</v>
      </c>
      <c r="S5580" s="87"/>
      <c r="T5580" s="87"/>
      <c r="U5580" s="85" t="s">
        <v>112</v>
      </c>
      <c r="V5580" s="179"/>
      <c r="W5580" s="7"/>
      <c r="X5580" s="7"/>
      <c r="Y5580" s="7"/>
      <c r="Z5580" s="212">
        <v>22906</v>
      </c>
      <c r="AA5580" s="11"/>
      <c r="AB5580" s="123" t="s">
        <v>7939</v>
      </c>
      <c r="AC5580" s="124"/>
      <c r="AD5580" s="80"/>
      <c r="AE5580" s="80"/>
      <c r="AF5580" s="191">
        <v>44572</v>
      </c>
      <c r="AG5580" s="80"/>
      <c r="AH5580" s="2" t="s">
        <v>8024</v>
      </c>
      <c r="AI5580" s="80" t="s">
        <v>6</v>
      </c>
      <c r="AJ5580" s="80"/>
      <c r="AK5580" s="7"/>
      <c r="AL5580" s="85"/>
      <c r="AM5580" s="151" t="s">
        <v>19998</v>
      </c>
      <c r="AN5580" s="16"/>
      <c r="AO5580" s="166"/>
      <c r="AP5580" s="5">
        <f t="shared" si="88"/>
        <v>0</v>
      </c>
      <c r="AQ5580" s="16"/>
      <c r="AR5580" s="205">
        <v>1</v>
      </c>
      <c r="AS5580" s="16"/>
      <c r="AT5580" s="16"/>
      <c r="AU5580" s="16"/>
      <c r="AV5580" s="16"/>
      <c r="AW5580" s="16"/>
      <c r="AX5580" s="16"/>
    </row>
    <row r="5581" spans="1:50" customFormat="1" ht="15" hidden="1" customHeight="1" x14ac:dyDescent="0.2">
      <c r="A5581" s="7" t="s">
        <v>10177</v>
      </c>
      <c r="B5581" s="1" t="s">
        <v>10178</v>
      </c>
      <c r="C5581" s="85" t="s">
        <v>7939</v>
      </c>
      <c r="D5581" s="85" t="s">
        <v>13090</v>
      </c>
      <c r="E5581" s="202" t="s">
        <v>8133</v>
      </c>
      <c r="F5581" s="85" t="s">
        <v>55</v>
      </c>
      <c r="G5581" s="85" t="s">
        <v>59</v>
      </c>
      <c r="H5581" s="85" t="s">
        <v>20690</v>
      </c>
      <c r="I5581" s="3" t="s">
        <v>7970</v>
      </c>
      <c r="J5581" s="85" t="s">
        <v>4406</v>
      </c>
      <c r="K5581" s="7" t="s">
        <v>4407</v>
      </c>
      <c r="L5581" s="7"/>
      <c r="M5581" s="7"/>
      <c r="N5581" s="2" t="s">
        <v>10179</v>
      </c>
      <c r="O5581" s="87">
        <v>0</v>
      </c>
      <c r="P5581" s="87">
        <v>0</v>
      </c>
      <c r="Q5581" s="87">
        <v>0</v>
      </c>
      <c r="R5581" s="87">
        <v>0</v>
      </c>
      <c r="S5581" s="87"/>
      <c r="T5581" s="87"/>
      <c r="U5581" s="85" t="s">
        <v>112</v>
      </c>
      <c r="V5581" s="179"/>
      <c r="W5581" s="7"/>
      <c r="X5581" s="7"/>
      <c r="Y5581" s="7"/>
      <c r="Z5581" s="212">
        <v>4765</v>
      </c>
      <c r="AA5581" s="11"/>
      <c r="AB5581" s="123" t="s">
        <v>7939</v>
      </c>
      <c r="AC5581" s="124"/>
      <c r="AD5581" s="80"/>
      <c r="AE5581" s="80"/>
      <c r="AF5581" s="191"/>
      <c r="AG5581" s="80"/>
      <c r="AH5581" s="2" t="s">
        <v>8024</v>
      </c>
      <c r="AI5581" s="80" t="s">
        <v>6</v>
      </c>
      <c r="AJ5581" s="80"/>
      <c r="AK5581" s="7"/>
      <c r="AL5581" s="85"/>
      <c r="AM5581" s="151" t="s">
        <v>19998</v>
      </c>
      <c r="AN5581" s="16"/>
      <c r="AO5581" s="166"/>
      <c r="AP5581" s="5">
        <f t="shared" si="88"/>
        <v>0</v>
      </c>
      <c r="AQ5581" s="16"/>
      <c r="AR5581" s="205">
        <v>1</v>
      </c>
      <c r="AS5581" s="16"/>
      <c r="AT5581" s="16"/>
      <c r="AU5581" s="16"/>
      <c r="AV5581" s="16"/>
      <c r="AW5581" s="16"/>
      <c r="AX5581" s="16"/>
    </row>
    <row r="5582" spans="1:50" customFormat="1" ht="15" hidden="1" customHeight="1" x14ac:dyDescent="0.2">
      <c r="A5582" s="7" t="s">
        <v>10180</v>
      </c>
      <c r="B5582" s="1" t="s">
        <v>10181</v>
      </c>
      <c r="C5582" s="85" t="s">
        <v>7939</v>
      </c>
      <c r="D5582" s="85" t="s">
        <v>13090</v>
      </c>
      <c r="E5582" s="202" t="s">
        <v>154</v>
      </c>
      <c r="F5582" s="85" t="s">
        <v>55</v>
      </c>
      <c r="G5582" s="85" t="s">
        <v>59</v>
      </c>
      <c r="H5582" s="85" t="s">
        <v>20690</v>
      </c>
      <c r="I5582" s="3" t="s">
        <v>7970</v>
      </c>
      <c r="J5582" s="85" t="s">
        <v>4406</v>
      </c>
      <c r="K5582" s="7" t="s">
        <v>4407</v>
      </c>
      <c r="L5582" s="7"/>
      <c r="M5582" s="7"/>
      <c r="N5582" s="2" t="s">
        <v>10182</v>
      </c>
      <c r="O5582" s="87">
        <v>0</v>
      </c>
      <c r="P5582" s="87">
        <v>0</v>
      </c>
      <c r="Q5582" s="87">
        <v>0</v>
      </c>
      <c r="R5582" s="87">
        <v>0</v>
      </c>
      <c r="S5582" s="87"/>
      <c r="T5582" s="87"/>
      <c r="U5582" s="85" t="s">
        <v>112</v>
      </c>
      <c r="V5582" s="179"/>
      <c r="W5582" s="7"/>
      <c r="X5582" s="7"/>
      <c r="Y5582" s="7"/>
      <c r="Z5582" s="212">
        <v>10504</v>
      </c>
      <c r="AA5582" s="11"/>
      <c r="AB5582" s="123" t="s">
        <v>7939</v>
      </c>
      <c r="AC5582" s="124"/>
      <c r="AD5582" s="80"/>
      <c r="AE5582" s="80"/>
      <c r="AF5582" s="191">
        <v>44572</v>
      </c>
      <c r="AG5582" s="80"/>
      <c r="AH5582" s="2" t="s">
        <v>8024</v>
      </c>
      <c r="AI5582" s="80" t="s">
        <v>6</v>
      </c>
      <c r="AJ5582" s="80"/>
      <c r="AK5582" s="7"/>
      <c r="AL5582" s="85"/>
      <c r="AM5582" s="151" t="s">
        <v>19998</v>
      </c>
      <c r="AN5582" s="16"/>
      <c r="AO5582" s="166"/>
      <c r="AP5582" s="5">
        <f t="shared" si="88"/>
        <v>0</v>
      </c>
      <c r="AQ5582" s="16"/>
      <c r="AR5582" s="205">
        <v>1</v>
      </c>
      <c r="AS5582" s="16"/>
      <c r="AT5582" s="16"/>
      <c r="AU5582" s="16"/>
      <c r="AV5582" s="16"/>
      <c r="AW5582" s="16"/>
      <c r="AX5582" s="16"/>
    </row>
    <row r="5583" spans="1:50" customFormat="1" ht="15" hidden="1" customHeight="1" x14ac:dyDescent="0.2">
      <c r="A5583" s="7" t="s">
        <v>10183</v>
      </c>
      <c r="B5583" s="1" t="s">
        <v>10184</v>
      </c>
      <c r="C5583" s="85" t="s">
        <v>7939</v>
      </c>
      <c r="D5583" s="85" t="s">
        <v>13090</v>
      </c>
      <c r="E5583" s="202" t="s">
        <v>154</v>
      </c>
      <c r="F5583" s="85" t="s">
        <v>55</v>
      </c>
      <c r="G5583" s="85" t="s">
        <v>59</v>
      </c>
      <c r="H5583" s="85" t="s">
        <v>20690</v>
      </c>
      <c r="I5583" s="3" t="s">
        <v>7970</v>
      </c>
      <c r="J5583" s="85" t="s">
        <v>4406</v>
      </c>
      <c r="K5583" s="7" t="s">
        <v>4407</v>
      </c>
      <c r="L5583" s="7"/>
      <c r="M5583" s="7"/>
      <c r="N5583" s="2" t="s">
        <v>10185</v>
      </c>
      <c r="O5583" s="87">
        <v>0</v>
      </c>
      <c r="P5583" s="87">
        <v>0</v>
      </c>
      <c r="Q5583" s="87">
        <v>0</v>
      </c>
      <c r="R5583" s="87">
        <v>0</v>
      </c>
      <c r="S5583" s="87"/>
      <c r="T5583" s="87"/>
      <c r="U5583" s="85" t="s">
        <v>112</v>
      </c>
      <c r="V5583" s="179"/>
      <c r="W5583" s="7"/>
      <c r="X5583" s="7"/>
      <c r="Y5583" s="7"/>
      <c r="Z5583" s="212">
        <v>8726</v>
      </c>
      <c r="AA5583" s="11"/>
      <c r="AB5583" s="123" t="s">
        <v>7939</v>
      </c>
      <c r="AC5583" s="124"/>
      <c r="AD5583" s="80"/>
      <c r="AE5583" s="80"/>
      <c r="AF5583" s="191">
        <v>44572</v>
      </c>
      <c r="AG5583" s="80"/>
      <c r="AH5583" s="2" t="s">
        <v>8024</v>
      </c>
      <c r="AI5583" s="80" t="s">
        <v>6</v>
      </c>
      <c r="AJ5583" s="80"/>
      <c r="AK5583" s="7"/>
      <c r="AL5583" s="85"/>
      <c r="AM5583" s="151" t="s">
        <v>19998</v>
      </c>
      <c r="AN5583" s="16"/>
      <c r="AO5583" s="166"/>
      <c r="AP5583" s="5">
        <f t="shared" si="88"/>
        <v>0</v>
      </c>
      <c r="AQ5583" s="16"/>
      <c r="AR5583" s="205">
        <v>1</v>
      </c>
      <c r="AS5583" s="16"/>
      <c r="AT5583" s="16"/>
      <c r="AU5583" s="16"/>
      <c r="AV5583" s="16"/>
      <c r="AW5583" s="16"/>
      <c r="AX5583" s="16"/>
    </row>
    <row r="5584" spans="1:50" customFormat="1" ht="15" hidden="1" customHeight="1" x14ac:dyDescent="0.2">
      <c r="A5584" s="7" t="s">
        <v>10186</v>
      </c>
      <c r="B5584" s="1" t="s">
        <v>10187</v>
      </c>
      <c r="C5584" s="85" t="s">
        <v>7939</v>
      </c>
      <c r="D5584" s="85" t="s">
        <v>13090</v>
      </c>
      <c r="E5584" s="202" t="s">
        <v>154</v>
      </c>
      <c r="F5584" s="85" t="s">
        <v>64</v>
      </c>
      <c r="G5584" s="85" t="s">
        <v>16220</v>
      </c>
      <c r="H5584" s="85" t="s">
        <v>20690</v>
      </c>
      <c r="I5584" s="3" t="s">
        <v>10188</v>
      </c>
      <c r="J5584" s="85" t="s">
        <v>105</v>
      </c>
      <c r="K5584" s="7" t="s">
        <v>102</v>
      </c>
      <c r="L5584" s="9" t="s">
        <v>677</v>
      </c>
      <c r="M5584" s="7"/>
      <c r="N5584" s="2" t="s">
        <v>10189</v>
      </c>
      <c r="O5584" s="87">
        <v>2396</v>
      </c>
      <c r="P5584" s="87">
        <v>2396</v>
      </c>
      <c r="Q5584" s="87">
        <v>0</v>
      </c>
      <c r="R5584" s="87">
        <v>0</v>
      </c>
      <c r="S5584" s="87"/>
      <c r="T5584" s="87"/>
      <c r="U5584" s="85">
        <v>2019</v>
      </c>
      <c r="V5584" s="179"/>
      <c r="W5584" s="7"/>
      <c r="X5584" s="7"/>
      <c r="Y5584" s="7"/>
      <c r="Z5584" s="210">
        <v>7989</v>
      </c>
      <c r="AA5584" s="11"/>
      <c r="AB5584" s="123" t="s">
        <v>7939</v>
      </c>
      <c r="AC5584" s="124"/>
      <c r="AD5584" s="80"/>
      <c r="AE5584" s="80"/>
      <c r="AF5584" s="191">
        <v>44033</v>
      </c>
      <c r="AG5584" s="80"/>
      <c r="AH5584" s="2" t="s">
        <v>7967</v>
      </c>
      <c r="AI5584" s="80" t="s">
        <v>6</v>
      </c>
      <c r="AJ5584" s="80"/>
      <c r="AK5584" s="7"/>
      <c r="AL5584" s="85"/>
      <c r="AM5584" s="151" t="s">
        <v>19998</v>
      </c>
      <c r="AN5584" s="16"/>
      <c r="AO5584" s="166"/>
      <c r="AP5584" s="5">
        <f t="shared" si="88"/>
        <v>0</v>
      </c>
      <c r="AQ5584" s="16"/>
      <c r="AR5584" s="205">
        <v>1</v>
      </c>
      <c r="AS5584" s="16"/>
      <c r="AT5584" s="16"/>
      <c r="AU5584" s="16"/>
      <c r="AV5584" s="16"/>
      <c r="AW5584" s="16"/>
      <c r="AX5584" s="16"/>
    </row>
    <row r="5585" spans="1:50" customFormat="1" ht="15" hidden="1" customHeight="1" x14ac:dyDescent="0.2">
      <c r="A5585" s="7" t="s">
        <v>10190</v>
      </c>
      <c r="B5585" s="3" t="s">
        <v>10191</v>
      </c>
      <c r="C5585" s="85" t="s">
        <v>7939</v>
      </c>
      <c r="D5585" s="85" t="s">
        <v>13090</v>
      </c>
      <c r="E5585" s="202" t="s">
        <v>154</v>
      </c>
      <c r="F5585" s="85" t="s">
        <v>55</v>
      </c>
      <c r="G5585" s="85" t="s">
        <v>57</v>
      </c>
      <c r="H5585" s="85" t="s">
        <v>20690</v>
      </c>
      <c r="I5585" s="3" t="s">
        <v>4564</v>
      </c>
      <c r="J5585" s="85" t="s">
        <v>4400</v>
      </c>
      <c r="K5585" s="7" t="s">
        <v>4422</v>
      </c>
      <c r="L5585" s="3"/>
      <c r="M5585" s="3"/>
      <c r="N5585" s="41" t="s">
        <v>10192</v>
      </c>
      <c r="O5585" s="87">
        <v>0</v>
      </c>
      <c r="P5585" s="87">
        <v>0</v>
      </c>
      <c r="Q5585" s="87">
        <v>0</v>
      </c>
      <c r="R5585" s="87">
        <v>0</v>
      </c>
      <c r="S5585" s="87"/>
      <c r="T5585" s="87"/>
      <c r="U5585" s="85" t="s">
        <v>112</v>
      </c>
      <c r="V5585" s="179"/>
      <c r="W5585" s="7"/>
      <c r="X5585" s="3"/>
      <c r="Y5585" s="3"/>
      <c r="Z5585" s="146">
        <v>477506</v>
      </c>
      <c r="AA5585" s="11"/>
      <c r="AB5585" s="123" t="s">
        <v>7939</v>
      </c>
      <c r="AC5585" s="124"/>
      <c r="AD5585" s="41"/>
      <c r="AE5585" s="41"/>
      <c r="AF5585" s="191">
        <v>43927</v>
      </c>
      <c r="AG5585" s="41"/>
      <c r="AH5585" s="41" t="s">
        <v>8024</v>
      </c>
      <c r="AI5585" s="80" t="s">
        <v>6</v>
      </c>
      <c r="AJ5585" s="41"/>
      <c r="AK5585" s="3"/>
      <c r="AL5585" s="85"/>
      <c r="AM5585" s="151" t="s">
        <v>19998</v>
      </c>
      <c r="AN5585" s="15"/>
      <c r="AO5585" s="166"/>
      <c r="AP5585" s="5">
        <f t="shared" si="88"/>
        <v>0</v>
      </c>
      <c r="AQ5585" s="16"/>
      <c r="AR5585" s="205">
        <v>1</v>
      </c>
      <c r="AS5585" s="16"/>
      <c r="AT5585" s="16"/>
      <c r="AU5585" s="16"/>
      <c r="AV5585" s="16"/>
      <c r="AW5585" s="16"/>
      <c r="AX5585" s="16"/>
    </row>
    <row r="5586" spans="1:50" customFormat="1" ht="15" hidden="1" customHeight="1" x14ac:dyDescent="0.2">
      <c r="A5586" s="7" t="s">
        <v>10193</v>
      </c>
      <c r="B5586" s="1" t="s">
        <v>10194</v>
      </c>
      <c r="C5586" s="85" t="s">
        <v>7939</v>
      </c>
      <c r="D5586" s="85" t="s">
        <v>13090</v>
      </c>
      <c r="E5586" s="202" t="s">
        <v>154</v>
      </c>
      <c r="F5586" s="85" t="s">
        <v>34</v>
      </c>
      <c r="G5586" s="85" t="s">
        <v>35</v>
      </c>
      <c r="H5586" s="85" t="s">
        <v>20688</v>
      </c>
      <c r="I5586" s="7" t="s">
        <v>8125</v>
      </c>
      <c r="J5586" s="85" t="s">
        <v>4400</v>
      </c>
      <c r="K5586" s="7" t="s">
        <v>4422</v>
      </c>
      <c r="L5586" s="7"/>
      <c r="M5586" s="7"/>
      <c r="N5586" s="2" t="s">
        <v>10195</v>
      </c>
      <c r="O5586" s="87">
        <v>418299</v>
      </c>
      <c r="P5586" s="87">
        <v>182252</v>
      </c>
      <c r="Q5586" s="87">
        <v>236047</v>
      </c>
      <c r="R5586" s="87">
        <v>46478</v>
      </c>
      <c r="S5586" s="87"/>
      <c r="T5586" s="87"/>
      <c r="U5586" s="85">
        <v>2015</v>
      </c>
      <c r="V5586" s="179"/>
      <c r="W5586" s="7"/>
      <c r="X5586" s="7"/>
      <c r="Y5586" s="7"/>
      <c r="Z5586" s="210">
        <v>493806</v>
      </c>
      <c r="AA5586" s="11"/>
      <c r="AB5586" s="123" t="s">
        <v>7939</v>
      </c>
      <c r="AC5586" s="124"/>
      <c r="AD5586" s="80"/>
      <c r="AE5586" s="80"/>
      <c r="AF5586" s="191">
        <v>43978</v>
      </c>
      <c r="AG5586" s="80"/>
      <c r="AH5586" s="2" t="s">
        <v>7952</v>
      </c>
      <c r="AI5586" s="80" t="s">
        <v>6</v>
      </c>
      <c r="AJ5586" s="80"/>
      <c r="AK5586" s="4"/>
      <c r="AL5586" s="85"/>
      <c r="AM5586" s="151" t="s">
        <v>19998</v>
      </c>
      <c r="AN5586" s="16"/>
      <c r="AO5586" s="166"/>
      <c r="AP5586" s="5">
        <f t="shared" si="88"/>
        <v>0</v>
      </c>
      <c r="AQ5586" s="16"/>
      <c r="AR5586" s="205">
        <v>1</v>
      </c>
      <c r="AS5586" s="16"/>
      <c r="AT5586" s="16"/>
      <c r="AU5586" s="16"/>
      <c r="AV5586" s="16"/>
      <c r="AW5586" s="16"/>
      <c r="AX5586" s="16"/>
    </row>
    <row r="5587" spans="1:50" customFormat="1" ht="15" hidden="1" customHeight="1" x14ac:dyDescent="0.2">
      <c r="A5587" s="7" t="s">
        <v>10196</v>
      </c>
      <c r="B5587" s="3" t="s">
        <v>10197</v>
      </c>
      <c r="C5587" s="85" t="s">
        <v>7939</v>
      </c>
      <c r="D5587" s="85" t="s">
        <v>13090</v>
      </c>
      <c r="E5587" s="202" t="s">
        <v>154</v>
      </c>
      <c r="F5587" s="85" t="s">
        <v>55</v>
      </c>
      <c r="G5587" s="85" t="s">
        <v>59</v>
      </c>
      <c r="H5587" s="85" t="s">
        <v>20690</v>
      </c>
      <c r="I5587" s="3" t="s">
        <v>4564</v>
      </c>
      <c r="J5587" s="85" t="s">
        <v>4435</v>
      </c>
      <c r="K5587" s="7" t="s">
        <v>3838</v>
      </c>
      <c r="L5587" s="3"/>
      <c r="M5587" s="3"/>
      <c r="N5587" s="41" t="s">
        <v>10198</v>
      </c>
      <c r="O5587" s="87">
        <v>3470882</v>
      </c>
      <c r="P5587" s="87">
        <v>876552</v>
      </c>
      <c r="Q5587" s="87">
        <v>2594330</v>
      </c>
      <c r="R5587" s="87">
        <v>0</v>
      </c>
      <c r="S5587" s="87"/>
      <c r="T5587" s="87"/>
      <c r="U5587" s="85">
        <v>2017</v>
      </c>
      <c r="V5587" s="179"/>
      <c r="W5587" s="7"/>
      <c r="X5587" s="3"/>
      <c r="Y5587" s="3"/>
      <c r="Z5587" s="211">
        <v>684229</v>
      </c>
      <c r="AA5587" s="11"/>
      <c r="AB5587" s="123" t="s">
        <v>7939</v>
      </c>
      <c r="AC5587" s="124"/>
      <c r="AD5587" s="41"/>
      <c r="AE5587" s="41"/>
      <c r="AF5587" s="191">
        <v>43795</v>
      </c>
      <c r="AG5587" s="41"/>
      <c r="AH5587" s="41" t="s">
        <v>8024</v>
      </c>
      <c r="AI5587" s="80" t="s">
        <v>6</v>
      </c>
      <c r="AJ5587" s="41"/>
      <c r="AK5587" s="3"/>
      <c r="AL5587" s="85"/>
      <c r="AM5587" s="151" t="s">
        <v>19998</v>
      </c>
      <c r="AN5587" s="15"/>
      <c r="AO5587" s="166"/>
      <c r="AP5587" s="5">
        <f t="shared" si="88"/>
        <v>0</v>
      </c>
      <c r="AQ5587" s="16"/>
      <c r="AR5587" s="205">
        <v>1</v>
      </c>
      <c r="AS5587" s="16"/>
      <c r="AT5587" s="16"/>
      <c r="AU5587" s="16"/>
      <c r="AV5587" s="16"/>
      <c r="AW5587" s="16"/>
      <c r="AX5587" s="16"/>
    </row>
    <row r="5588" spans="1:50" customFormat="1" ht="15" hidden="1" customHeight="1" x14ac:dyDescent="0.2">
      <c r="A5588" s="7" t="s">
        <v>10199</v>
      </c>
      <c r="B5588" s="1" t="s">
        <v>10200</v>
      </c>
      <c r="C5588" s="85" t="s">
        <v>7939</v>
      </c>
      <c r="D5588" s="85" t="s">
        <v>13090</v>
      </c>
      <c r="E5588" s="202" t="s">
        <v>154</v>
      </c>
      <c r="F5588" s="85" t="s">
        <v>55</v>
      </c>
      <c r="G5588" s="85" t="s">
        <v>15355</v>
      </c>
      <c r="H5588" s="85" t="s">
        <v>20690</v>
      </c>
      <c r="I5588" s="3" t="s">
        <v>8322</v>
      </c>
      <c r="J5588" s="85" t="s">
        <v>4406</v>
      </c>
      <c r="K5588" s="7" t="s">
        <v>4407</v>
      </c>
      <c r="L5588" s="7"/>
      <c r="M5588" s="7"/>
      <c r="N5588" s="2" t="s">
        <v>10201</v>
      </c>
      <c r="O5588" s="87">
        <v>144914</v>
      </c>
      <c r="P5588" s="87">
        <v>11795</v>
      </c>
      <c r="Q5588" s="87">
        <v>133119</v>
      </c>
      <c r="R5588" s="87">
        <v>0</v>
      </c>
      <c r="S5588" s="87"/>
      <c r="T5588" s="87"/>
      <c r="U5588" s="85">
        <v>2018</v>
      </c>
      <c r="V5588" s="179"/>
      <c r="W5588" s="7"/>
      <c r="X5588" s="7"/>
      <c r="Y5588" s="7"/>
      <c r="Z5588" s="210">
        <v>35612</v>
      </c>
      <c r="AA5588" s="11"/>
      <c r="AB5588" s="123" t="s">
        <v>7939</v>
      </c>
      <c r="AC5588" s="124"/>
      <c r="AD5588" s="80"/>
      <c r="AE5588" s="80"/>
      <c r="AF5588" s="191">
        <v>43818</v>
      </c>
      <c r="AG5588" s="80"/>
      <c r="AH5588" s="2" t="s">
        <v>8024</v>
      </c>
      <c r="AI5588" s="80" t="s">
        <v>6</v>
      </c>
      <c r="AJ5588" s="80"/>
      <c r="AK5588" s="7"/>
      <c r="AL5588" s="85"/>
      <c r="AM5588" s="151" t="s">
        <v>19998</v>
      </c>
      <c r="AN5588" s="16"/>
      <c r="AO5588" s="166"/>
      <c r="AP5588" s="5">
        <f t="shared" si="88"/>
        <v>0</v>
      </c>
      <c r="AQ5588" s="16"/>
      <c r="AR5588" s="205">
        <v>1</v>
      </c>
      <c r="AS5588" s="16"/>
      <c r="AT5588" s="16"/>
      <c r="AU5588" s="16"/>
      <c r="AV5588" s="16"/>
      <c r="AW5588" s="16"/>
      <c r="AX5588" s="16"/>
    </row>
    <row r="5589" spans="1:50" customFormat="1" ht="15" hidden="1" customHeight="1" x14ac:dyDescent="0.2">
      <c r="A5589" s="7" t="s">
        <v>10202</v>
      </c>
      <c r="B5589" s="1" t="s">
        <v>10203</v>
      </c>
      <c r="C5589" s="85" t="s">
        <v>7939</v>
      </c>
      <c r="D5589" s="85" t="s">
        <v>13090</v>
      </c>
      <c r="E5589" s="202" t="s">
        <v>154</v>
      </c>
      <c r="F5589" s="85" t="s">
        <v>55</v>
      </c>
      <c r="G5589" s="85" t="s">
        <v>57</v>
      </c>
      <c r="H5589" s="85" t="s">
        <v>20690</v>
      </c>
      <c r="I5589" s="3" t="s">
        <v>4564</v>
      </c>
      <c r="J5589" s="85" t="s">
        <v>4435</v>
      </c>
      <c r="K5589" s="7" t="s">
        <v>3838</v>
      </c>
      <c r="L5589" s="7"/>
      <c r="M5589" s="7"/>
      <c r="N5589" s="2" t="s">
        <v>10204</v>
      </c>
      <c r="O5589" s="87">
        <v>257116</v>
      </c>
      <c r="P5589" s="87">
        <v>257116</v>
      </c>
      <c r="Q5589" s="87">
        <v>0</v>
      </c>
      <c r="R5589" s="87">
        <v>0</v>
      </c>
      <c r="S5589" s="87"/>
      <c r="T5589" s="87"/>
      <c r="U5589" s="85">
        <v>2012</v>
      </c>
      <c r="V5589" s="179"/>
      <c r="W5589" s="7"/>
      <c r="X5589" s="7"/>
      <c r="Y5589" s="7"/>
      <c r="Z5589" s="210">
        <v>58583</v>
      </c>
      <c r="AA5589" s="11"/>
      <c r="AB5589" s="123" t="s">
        <v>7939</v>
      </c>
      <c r="AC5589" s="124"/>
      <c r="AD5589" s="80"/>
      <c r="AE5589" s="80"/>
      <c r="AF5589" s="191">
        <v>43997</v>
      </c>
      <c r="AG5589" s="80"/>
      <c r="AH5589" s="2" t="s">
        <v>8024</v>
      </c>
      <c r="AI5589" s="80" t="s">
        <v>6</v>
      </c>
      <c r="AJ5589" s="80"/>
      <c r="AK5589" s="7"/>
      <c r="AL5589" s="85"/>
      <c r="AM5589" s="151" t="s">
        <v>19998</v>
      </c>
      <c r="AN5589" s="16"/>
      <c r="AO5589" s="166"/>
      <c r="AP5589" s="5">
        <f t="shared" si="88"/>
        <v>0</v>
      </c>
      <c r="AQ5589" s="16"/>
      <c r="AR5589" s="205">
        <v>1</v>
      </c>
      <c r="AS5589" s="16"/>
      <c r="AT5589" s="16"/>
      <c r="AU5589" s="16"/>
      <c r="AV5589" s="16"/>
      <c r="AW5589" s="16"/>
      <c r="AX5589" s="16"/>
    </row>
    <row r="5590" spans="1:50" customFormat="1" ht="15" hidden="1" customHeight="1" x14ac:dyDescent="0.2">
      <c r="A5590" s="7" t="s">
        <v>10205</v>
      </c>
      <c r="B5590" s="1" t="s">
        <v>10206</v>
      </c>
      <c r="C5590" s="85" t="s">
        <v>7939</v>
      </c>
      <c r="D5590" s="85" t="s">
        <v>13090</v>
      </c>
      <c r="E5590" s="202" t="s">
        <v>154</v>
      </c>
      <c r="F5590" s="85" t="s">
        <v>34</v>
      </c>
      <c r="G5590" s="85" t="s">
        <v>37</v>
      </c>
      <c r="H5590" s="85" t="s">
        <v>20689</v>
      </c>
      <c r="I5590" s="3" t="s">
        <v>7949</v>
      </c>
      <c r="J5590" s="85" t="s">
        <v>4400</v>
      </c>
      <c r="K5590" s="7" t="s">
        <v>4422</v>
      </c>
      <c r="L5590" s="7"/>
      <c r="M5590" s="7"/>
      <c r="N5590" s="2" t="s">
        <v>10207</v>
      </c>
      <c r="O5590" s="87">
        <v>932144</v>
      </c>
      <c r="P5590" s="87">
        <v>269753</v>
      </c>
      <c r="Q5590" s="87">
        <v>662391</v>
      </c>
      <c r="R5590" s="87">
        <v>262913</v>
      </c>
      <c r="S5590" s="87"/>
      <c r="T5590" s="87"/>
      <c r="U5590" s="85">
        <v>2015</v>
      </c>
      <c r="V5590" s="179"/>
      <c r="W5590" s="7"/>
      <c r="X5590" s="7"/>
      <c r="Y5590" s="7"/>
      <c r="Z5590" s="210">
        <v>292309</v>
      </c>
      <c r="AA5590" s="11"/>
      <c r="AB5590" s="123" t="s">
        <v>7939</v>
      </c>
      <c r="AC5590" s="124"/>
      <c r="AD5590" s="80"/>
      <c r="AE5590" s="80"/>
      <c r="AF5590" s="191">
        <v>43986</v>
      </c>
      <c r="AG5590" s="80"/>
      <c r="AH5590" s="2" t="s">
        <v>7952</v>
      </c>
      <c r="AI5590" s="80" t="s">
        <v>6</v>
      </c>
      <c r="AJ5590" s="80"/>
      <c r="AK5590" s="4"/>
      <c r="AL5590" s="85"/>
      <c r="AM5590" s="151" t="s">
        <v>19998</v>
      </c>
      <c r="AN5590" s="16"/>
      <c r="AO5590" s="166"/>
      <c r="AP5590" s="5">
        <f t="shared" si="88"/>
        <v>0</v>
      </c>
      <c r="AQ5590" s="16"/>
      <c r="AR5590" s="205">
        <v>1</v>
      </c>
      <c r="AS5590" s="16"/>
      <c r="AT5590" s="16"/>
      <c r="AU5590" s="16"/>
      <c r="AV5590" s="16"/>
      <c r="AW5590" s="16"/>
      <c r="AX5590" s="16"/>
    </row>
    <row r="5591" spans="1:50" customFormat="1" ht="15" hidden="1" customHeight="1" x14ac:dyDescent="0.2">
      <c r="A5591" s="7" t="s">
        <v>10208</v>
      </c>
      <c r="B5591" s="1" t="s">
        <v>10209</v>
      </c>
      <c r="C5591" s="85" t="s">
        <v>7939</v>
      </c>
      <c r="D5591" s="85" t="s">
        <v>13090</v>
      </c>
      <c r="E5591" s="202" t="s">
        <v>154</v>
      </c>
      <c r="F5591" s="85" t="s">
        <v>55</v>
      </c>
      <c r="G5591" s="85" t="s">
        <v>63</v>
      </c>
      <c r="H5591" s="85" t="s">
        <v>20690</v>
      </c>
      <c r="I5591" s="3" t="s">
        <v>16635</v>
      </c>
      <c r="J5591" s="85" t="s">
        <v>124</v>
      </c>
      <c r="K5591" s="7" t="s">
        <v>4587</v>
      </c>
      <c r="L5591" s="7"/>
      <c r="M5591" s="7"/>
      <c r="N5591" s="2" t="s">
        <v>7950</v>
      </c>
      <c r="O5591" s="87">
        <v>0</v>
      </c>
      <c r="P5591" s="87">
        <v>0</v>
      </c>
      <c r="Q5591" s="87">
        <v>0</v>
      </c>
      <c r="R5591" s="87">
        <v>0</v>
      </c>
      <c r="S5591" s="87"/>
      <c r="T5591" s="87"/>
      <c r="U5591" s="85" t="s">
        <v>112</v>
      </c>
      <c r="V5591" s="179"/>
      <c r="W5591" s="7"/>
      <c r="X5591" s="7"/>
      <c r="Y5591" s="7"/>
      <c r="Z5591" s="210">
        <v>166385</v>
      </c>
      <c r="AA5591" s="11"/>
      <c r="AB5591" s="123" t="s">
        <v>7939</v>
      </c>
      <c r="AC5591" s="124"/>
      <c r="AD5591" s="80"/>
      <c r="AE5591" s="80"/>
      <c r="AF5591" s="191">
        <v>44265</v>
      </c>
      <c r="AG5591" s="80"/>
      <c r="AH5591" s="2" t="s">
        <v>8024</v>
      </c>
      <c r="AI5591" s="80" t="s">
        <v>6</v>
      </c>
      <c r="AJ5591" s="80"/>
      <c r="AK5591" s="7"/>
      <c r="AL5591" s="85"/>
      <c r="AM5591" s="151" t="s">
        <v>19998</v>
      </c>
      <c r="AN5591" s="16"/>
      <c r="AO5591" s="166"/>
      <c r="AP5591" s="5">
        <f t="shared" si="88"/>
        <v>0</v>
      </c>
      <c r="AQ5591" s="16"/>
      <c r="AR5591" s="205">
        <v>1</v>
      </c>
      <c r="AS5591" s="16"/>
      <c r="AT5591" s="16"/>
      <c r="AU5591" s="16"/>
      <c r="AV5591" s="16"/>
      <c r="AW5591" s="16"/>
      <c r="AX5591" s="16"/>
    </row>
    <row r="5592" spans="1:50" customFormat="1" ht="15" hidden="1" customHeight="1" x14ac:dyDescent="0.2">
      <c r="A5592" s="7" t="s">
        <v>10210</v>
      </c>
      <c r="B5592" s="3" t="s">
        <v>10211</v>
      </c>
      <c r="C5592" s="85" t="s">
        <v>7939</v>
      </c>
      <c r="D5592" s="85" t="s">
        <v>13090</v>
      </c>
      <c r="E5592" s="202" t="s">
        <v>154</v>
      </c>
      <c r="F5592" s="85" t="s">
        <v>55</v>
      </c>
      <c r="G5592" s="85" t="s">
        <v>57</v>
      </c>
      <c r="H5592" s="85" t="s">
        <v>20690</v>
      </c>
      <c r="I5592" s="3" t="s">
        <v>4564</v>
      </c>
      <c r="J5592" s="85" t="s">
        <v>4447</v>
      </c>
      <c r="K5592" s="7" t="s">
        <v>4601</v>
      </c>
      <c r="L5592" s="3"/>
      <c r="M5592" s="3"/>
      <c r="N5592" s="41" t="s">
        <v>7950</v>
      </c>
      <c r="O5592" s="87">
        <v>90700</v>
      </c>
      <c r="P5592" s="87">
        <v>112</v>
      </c>
      <c r="Q5592" s="87">
        <v>90588</v>
      </c>
      <c r="R5592" s="87">
        <v>0</v>
      </c>
      <c r="S5592" s="87"/>
      <c r="T5592" s="87"/>
      <c r="U5592" s="85">
        <v>2018</v>
      </c>
      <c r="V5592" s="179"/>
      <c r="W5592" s="7"/>
      <c r="X5592" s="3"/>
      <c r="Y5592" s="3"/>
      <c r="Z5592" s="146">
        <v>66757</v>
      </c>
      <c r="AA5592" s="11"/>
      <c r="AB5592" s="123" t="s">
        <v>7939</v>
      </c>
      <c r="AC5592" s="124"/>
      <c r="AD5592" s="41"/>
      <c r="AE5592" s="41"/>
      <c r="AF5592" s="191">
        <v>43740</v>
      </c>
      <c r="AG5592" s="41"/>
      <c r="AH5592" s="41" t="s">
        <v>8024</v>
      </c>
      <c r="AI5592" s="80" t="s">
        <v>6</v>
      </c>
      <c r="AJ5592" s="41"/>
      <c r="AK5592" s="3"/>
      <c r="AL5592" s="85"/>
      <c r="AM5592" s="151" t="s">
        <v>19998</v>
      </c>
      <c r="AN5592" s="15"/>
      <c r="AO5592" s="166"/>
      <c r="AP5592" s="5">
        <f t="shared" si="88"/>
        <v>0</v>
      </c>
      <c r="AQ5592" s="16"/>
      <c r="AR5592" s="205">
        <v>1</v>
      </c>
      <c r="AS5592" s="16"/>
      <c r="AT5592" s="16"/>
      <c r="AU5592" s="16"/>
      <c r="AV5592" s="16"/>
      <c r="AW5592" s="16"/>
      <c r="AX5592" s="16"/>
    </row>
    <row r="5593" spans="1:50" customFormat="1" ht="15" hidden="1" customHeight="1" x14ac:dyDescent="0.2">
      <c r="A5593" s="7" t="s">
        <v>10212</v>
      </c>
      <c r="B5593" s="3" t="s">
        <v>10213</v>
      </c>
      <c r="C5593" s="85" t="s">
        <v>7939</v>
      </c>
      <c r="D5593" s="85" t="s">
        <v>13090</v>
      </c>
      <c r="E5593" s="202" t="s">
        <v>154</v>
      </c>
      <c r="F5593" s="85" t="s">
        <v>55</v>
      </c>
      <c r="G5593" s="85" t="s">
        <v>63</v>
      </c>
      <c r="H5593" s="85" t="s">
        <v>20690</v>
      </c>
      <c r="I5593" s="3" t="s">
        <v>4564</v>
      </c>
      <c r="J5593" s="85" t="s">
        <v>4400</v>
      </c>
      <c r="K5593" s="7" t="s">
        <v>4422</v>
      </c>
      <c r="L5593" s="3"/>
      <c r="M5593" s="3"/>
      <c r="N5593" s="41" t="s">
        <v>10214</v>
      </c>
      <c r="O5593" s="87">
        <v>337344</v>
      </c>
      <c r="P5593" s="87">
        <v>202606</v>
      </c>
      <c r="Q5593" s="87">
        <v>134738</v>
      </c>
      <c r="R5593" s="87">
        <v>0</v>
      </c>
      <c r="S5593" s="87"/>
      <c r="T5593" s="87"/>
      <c r="U5593" s="85">
        <v>2016</v>
      </c>
      <c r="V5593" s="179"/>
      <c r="W5593" s="7"/>
      <c r="X5593" s="3"/>
      <c r="Y5593" s="3"/>
      <c r="Z5593" s="146">
        <v>91400</v>
      </c>
      <c r="AA5593" s="11"/>
      <c r="AB5593" s="123" t="s">
        <v>7939</v>
      </c>
      <c r="AC5593" s="124"/>
      <c r="AD5593" s="41"/>
      <c r="AE5593" s="41"/>
      <c r="AF5593" s="191">
        <v>43740</v>
      </c>
      <c r="AG5593" s="41"/>
      <c r="AH5593" s="41" t="s">
        <v>8024</v>
      </c>
      <c r="AI5593" s="80" t="s">
        <v>6</v>
      </c>
      <c r="AJ5593" s="41"/>
      <c r="AK5593" s="3"/>
      <c r="AL5593" s="85"/>
      <c r="AM5593" s="151" t="s">
        <v>19998</v>
      </c>
      <c r="AN5593" s="15"/>
      <c r="AO5593" s="166"/>
      <c r="AP5593" s="5">
        <f t="shared" si="88"/>
        <v>0</v>
      </c>
      <c r="AQ5593" s="16"/>
      <c r="AR5593" s="205">
        <v>1</v>
      </c>
      <c r="AS5593" s="16"/>
      <c r="AT5593" s="16"/>
      <c r="AU5593" s="16"/>
      <c r="AV5593" s="16"/>
      <c r="AW5593" s="16"/>
      <c r="AX5593" s="16"/>
    </row>
    <row r="5594" spans="1:50" customFormat="1" ht="15" hidden="1" customHeight="1" x14ac:dyDescent="0.2">
      <c r="A5594" s="7" t="s">
        <v>10215</v>
      </c>
      <c r="B5594" s="3" t="s">
        <v>10216</v>
      </c>
      <c r="C5594" s="85" t="s">
        <v>7939</v>
      </c>
      <c r="D5594" s="85" t="s">
        <v>13090</v>
      </c>
      <c r="E5594" s="202" t="s">
        <v>154</v>
      </c>
      <c r="F5594" s="85" t="s">
        <v>55</v>
      </c>
      <c r="G5594" s="85" t="s">
        <v>57</v>
      </c>
      <c r="H5594" s="85" t="s">
        <v>20690</v>
      </c>
      <c r="I5594" s="3" t="s">
        <v>4564</v>
      </c>
      <c r="J5594" s="85" t="s">
        <v>4400</v>
      </c>
      <c r="K5594" s="7" t="s">
        <v>4422</v>
      </c>
      <c r="L5594" s="3"/>
      <c r="M5594" s="3"/>
      <c r="N5594" s="41" t="s">
        <v>10192</v>
      </c>
      <c r="O5594" s="87">
        <v>0</v>
      </c>
      <c r="P5594" s="87">
        <v>0</v>
      </c>
      <c r="Q5594" s="87">
        <v>0</v>
      </c>
      <c r="R5594" s="87">
        <v>0</v>
      </c>
      <c r="S5594" s="87"/>
      <c r="T5594" s="87"/>
      <c r="U5594" s="85" t="s">
        <v>112</v>
      </c>
      <c r="V5594" s="179"/>
      <c r="W5594" s="7"/>
      <c r="X5594" s="3"/>
      <c r="Y5594" s="3"/>
      <c r="Z5594" s="146">
        <v>116595</v>
      </c>
      <c r="AA5594" s="11"/>
      <c r="AB5594" s="123" t="s">
        <v>7939</v>
      </c>
      <c r="AC5594" s="124"/>
      <c r="AD5594" s="41"/>
      <c r="AE5594" s="41"/>
      <c r="AF5594" s="191">
        <v>43927</v>
      </c>
      <c r="AG5594" s="41"/>
      <c r="AH5594" s="41" t="s">
        <v>8024</v>
      </c>
      <c r="AI5594" s="80" t="s">
        <v>6</v>
      </c>
      <c r="AJ5594" s="41"/>
      <c r="AK5594" s="3"/>
      <c r="AL5594" s="85"/>
      <c r="AM5594" s="151" t="s">
        <v>19998</v>
      </c>
      <c r="AN5594" s="15"/>
      <c r="AO5594" s="166"/>
      <c r="AP5594" s="5">
        <f t="shared" si="88"/>
        <v>0</v>
      </c>
      <c r="AQ5594" s="16"/>
      <c r="AR5594" s="205">
        <v>1</v>
      </c>
      <c r="AS5594" s="16"/>
      <c r="AT5594" s="16"/>
      <c r="AU5594" s="16"/>
      <c r="AV5594" s="16"/>
      <c r="AW5594" s="16"/>
      <c r="AX5594" s="16"/>
    </row>
    <row r="5595" spans="1:50" customFormat="1" ht="15" hidden="1" customHeight="1" x14ac:dyDescent="0.2">
      <c r="A5595" s="7" t="s">
        <v>10217</v>
      </c>
      <c r="B5595" s="3" t="s">
        <v>10218</v>
      </c>
      <c r="C5595" s="85" t="s">
        <v>7939</v>
      </c>
      <c r="D5595" s="85" t="s">
        <v>13090</v>
      </c>
      <c r="E5595" s="202" t="s">
        <v>154</v>
      </c>
      <c r="F5595" s="85" t="s">
        <v>55</v>
      </c>
      <c r="G5595" s="85" t="s">
        <v>63</v>
      </c>
      <c r="H5595" s="85" t="s">
        <v>20690</v>
      </c>
      <c r="I5595" s="3" t="s">
        <v>4564</v>
      </c>
      <c r="J5595" s="85" t="s">
        <v>4400</v>
      </c>
      <c r="K5595" s="7" t="s">
        <v>4422</v>
      </c>
      <c r="L5595" s="3"/>
      <c r="M5595" s="3"/>
      <c r="N5595" s="41" t="s">
        <v>10214</v>
      </c>
      <c r="O5595" s="87">
        <v>343390</v>
      </c>
      <c r="P5595" s="87">
        <v>145088</v>
      </c>
      <c r="Q5595" s="87">
        <v>198302</v>
      </c>
      <c r="R5595" s="87">
        <v>0</v>
      </c>
      <c r="S5595" s="87"/>
      <c r="T5595" s="87"/>
      <c r="U5595" s="85">
        <v>2016</v>
      </c>
      <c r="V5595" s="179"/>
      <c r="W5595" s="7"/>
      <c r="X5595" s="3"/>
      <c r="Y5595" s="3"/>
      <c r="Z5595" s="146">
        <v>90531</v>
      </c>
      <c r="AA5595" s="11"/>
      <c r="AB5595" s="123" t="s">
        <v>7939</v>
      </c>
      <c r="AC5595" s="124"/>
      <c r="AD5595" s="41"/>
      <c r="AE5595" s="41"/>
      <c r="AF5595" s="191">
        <v>43735</v>
      </c>
      <c r="AG5595" s="41"/>
      <c r="AH5595" s="41" t="s">
        <v>8024</v>
      </c>
      <c r="AI5595" s="80" t="s">
        <v>6</v>
      </c>
      <c r="AJ5595" s="41"/>
      <c r="AK5595" s="3"/>
      <c r="AL5595" s="85"/>
      <c r="AM5595" s="151" t="s">
        <v>19998</v>
      </c>
      <c r="AN5595" s="15"/>
      <c r="AO5595" s="166"/>
      <c r="AP5595" s="5">
        <f t="shared" si="88"/>
        <v>0</v>
      </c>
      <c r="AQ5595" s="16"/>
      <c r="AR5595" s="205">
        <v>1</v>
      </c>
      <c r="AS5595" s="16"/>
      <c r="AT5595" s="16"/>
      <c r="AU5595" s="16"/>
      <c r="AV5595" s="16"/>
      <c r="AW5595" s="16"/>
      <c r="AX5595" s="16"/>
    </row>
    <row r="5596" spans="1:50" customFormat="1" ht="15" hidden="1" customHeight="1" x14ac:dyDescent="0.2">
      <c r="A5596" s="7" t="s">
        <v>10219</v>
      </c>
      <c r="B5596" s="1" t="s">
        <v>10220</v>
      </c>
      <c r="C5596" s="85" t="s">
        <v>7939</v>
      </c>
      <c r="D5596" s="85" t="s">
        <v>13090</v>
      </c>
      <c r="E5596" s="202" t="s">
        <v>154</v>
      </c>
      <c r="F5596" s="85" t="s">
        <v>68</v>
      </c>
      <c r="G5596" s="85" t="s">
        <v>69</v>
      </c>
      <c r="H5596" s="85" t="s">
        <v>20690</v>
      </c>
      <c r="I5596" s="3" t="s">
        <v>16650</v>
      </c>
      <c r="J5596" s="85" t="s">
        <v>4435</v>
      </c>
      <c r="K5596" s="7" t="s">
        <v>3838</v>
      </c>
      <c r="L5596" s="7"/>
      <c r="M5596" s="7"/>
      <c r="N5596" s="2" t="s">
        <v>10221</v>
      </c>
      <c r="O5596" s="87">
        <v>339834</v>
      </c>
      <c r="P5596" s="87">
        <v>18747</v>
      </c>
      <c r="Q5596" s="87">
        <v>321087</v>
      </c>
      <c r="R5596" s="87">
        <v>0</v>
      </c>
      <c r="S5596" s="87"/>
      <c r="T5596" s="87"/>
      <c r="U5596" s="85">
        <v>2017</v>
      </c>
      <c r="V5596" s="179"/>
      <c r="W5596" s="7"/>
      <c r="X5596" s="7"/>
      <c r="Y5596" s="7"/>
      <c r="Z5596" s="210">
        <v>283396</v>
      </c>
      <c r="AA5596" s="11"/>
      <c r="AB5596" s="123" t="s">
        <v>7939</v>
      </c>
      <c r="AC5596" s="124"/>
      <c r="AD5596" s="80"/>
      <c r="AE5596" s="80"/>
      <c r="AF5596" s="191">
        <v>43703</v>
      </c>
      <c r="AG5596" s="80"/>
      <c r="AH5596" s="2" t="s">
        <v>16608</v>
      </c>
      <c r="AI5596" s="80" t="s">
        <v>6</v>
      </c>
      <c r="AJ5596" s="80"/>
      <c r="AK5596" s="7"/>
      <c r="AL5596" s="85"/>
      <c r="AM5596" s="151" t="s">
        <v>19998</v>
      </c>
      <c r="AN5596" s="16"/>
      <c r="AO5596" s="166"/>
      <c r="AP5596" s="5">
        <f t="shared" si="88"/>
        <v>0</v>
      </c>
      <c r="AQ5596" s="16"/>
      <c r="AR5596" s="205">
        <v>1</v>
      </c>
      <c r="AS5596" s="16"/>
      <c r="AT5596" s="16"/>
      <c r="AU5596" s="16"/>
      <c r="AV5596" s="16"/>
      <c r="AW5596" s="16"/>
      <c r="AX5596" s="16"/>
    </row>
    <row r="5597" spans="1:50" customFormat="1" ht="15" hidden="1" customHeight="1" x14ac:dyDescent="0.2">
      <c r="A5597" s="7" t="s">
        <v>10222</v>
      </c>
      <c r="B5597" s="1" t="s">
        <v>10223</v>
      </c>
      <c r="C5597" s="85" t="s">
        <v>7939</v>
      </c>
      <c r="D5597" s="85" t="s">
        <v>13090</v>
      </c>
      <c r="E5597" s="202" t="s">
        <v>8133</v>
      </c>
      <c r="F5597" s="85" t="s">
        <v>55</v>
      </c>
      <c r="G5597" s="85" t="s">
        <v>59</v>
      </c>
      <c r="H5597" s="85" t="s">
        <v>20690</v>
      </c>
      <c r="I5597" s="3" t="s">
        <v>4564</v>
      </c>
      <c r="J5597" s="85" t="s">
        <v>4435</v>
      </c>
      <c r="K5597" s="7" t="s">
        <v>3838</v>
      </c>
      <c r="L5597" s="7"/>
      <c r="M5597" s="7"/>
      <c r="N5597" s="2" t="s">
        <v>9520</v>
      </c>
      <c r="O5597" s="87">
        <v>0</v>
      </c>
      <c r="P5597" s="87">
        <v>0</v>
      </c>
      <c r="Q5597" s="87">
        <v>0</v>
      </c>
      <c r="R5597" s="87">
        <v>0</v>
      </c>
      <c r="S5597" s="87"/>
      <c r="T5597" s="87"/>
      <c r="U5597" s="85" t="s">
        <v>112</v>
      </c>
      <c r="V5597" s="179"/>
      <c r="W5597" s="7"/>
      <c r="X5597" s="7"/>
      <c r="Y5597" s="7"/>
      <c r="Z5597" s="212">
        <v>601957</v>
      </c>
      <c r="AA5597" s="11"/>
      <c r="AB5597" s="123" t="s">
        <v>7939</v>
      </c>
      <c r="AC5597" s="124"/>
      <c r="AD5597" s="80"/>
      <c r="AE5597" s="80"/>
      <c r="AF5597" s="191"/>
      <c r="AG5597" s="80"/>
      <c r="AH5597" s="2" t="s">
        <v>8024</v>
      </c>
      <c r="AI5597" s="80" t="s">
        <v>6</v>
      </c>
      <c r="AJ5597" s="80"/>
      <c r="AK5597" s="7"/>
      <c r="AL5597" s="85"/>
      <c r="AM5597" s="151" t="s">
        <v>19998</v>
      </c>
      <c r="AN5597" s="16"/>
      <c r="AO5597" s="166"/>
      <c r="AP5597" s="5">
        <f t="shared" si="88"/>
        <v>0</v>
      </c>
      <c r="AQ5597" s="16"/>
      <c r="AR5597" s="205">
        <v>1</v>
      </c>
      <c r="AS5597" s="16"/>
      <c r="AT5597" s="16"/>
      <c r="AU5597" s="16"/>
      <c r="AV5597" s="16"/>
      <c r="AW5597" s="16"/>
      <c r="AX5597" s="16"/>
    </row>
    <row r="5598" spans="1:50" customFormat="1" ht="15" hidden="1" customHeight="1" x14ac:dyDescent="0.2">
      <c r="A5598" s="7" t="s">
        <v>10224</v>
      </c>
      <c r="B5598" s="3" t="s">
        <v>10225</v>
      </c>
      <c r="C5598" s="85" t="s">
        <v>7939</v>
      </c>
      <c r="D5598" s="85" t="s">
        <v>13090</v>
      </c>
      <c r="E5598" s="202" t="s">
        <v>154</v>
      </c>
      <c r="F5598" s="85" t="s">
        <v>55</v>
      </c>
      <c r="G5598" s="85" t="s">
        <v>57</v>
      </c>
      <c r="H5598" s="85" t="s">
        <v>20690</v>
      </c>
      <c r="I5598" s="3" t="s">
        <v>4564</v>
      </c>
      <c r="J5598" s="85" t="s">
        <v>4435</v>
      </c>
      <c r="K5598" s="7" t="s">
        <v>3838</v>
      </c>
      <c r="L5598" s="3"/>
      <c r="M5598" s="3"/>
      <c r="N5598" s="41" t="s">
        <v>10226</v>
      </c>
      <c r="O5598" s="87">
        <v>293574</v>
      </c>
      <c r="P5598" s="87">
        <v>44300</v>
      </c>
      <c r="Q5598" s="87">
        <v>249274</v>
      </c>
      <c r="R5598" s="87">
        <v>0</v>
      </c>
      <c r="S5598" s="87"/>
      <c r="T5598" s="87"/>
      <c r="U5598" s="85">
        <v>2014</v>
      </c>
      <c r="V5598" s="179"/>
      <c r="W5598" s="7"/>
      <c r="X5598" s="3"/>
      <c r="Y5598" s="3"/>
      <c r="Z5598" s="146">
        <v>80126</v>
      </c>
      <c r="AA5598" s="11"/>
      <c r="AB5598" s="123" t="s">
        <v>7939</v>
      </c>
      <c r="AC5598" s="124"/>
      <c r="AD5598" s="41"/>
      <c r="AE5598" s="41"/>
      <c r="AF5598" s="191">
        <v>43754</v>
      </c>
      <c r="AG5598" s="41"/>
      <c r="AH5598" s="41" t="s">
        <v>8024</v>
      </c>
      <c r="AI5598" s="80" t="s">
        <v>6</v>
      </c>
      <c r="AJ5598" s="41"/>
      <c r="AK5598" s="3"/>
      <c r="AL5598" s="85"/>
      <c r="AM5598" s="151" t="s">
        <v>19998</v>
      </c>
      <c r="AN5598" s="15"/>
      <c r="AO5598" s="166"/>
      <c r="AP5598" s="5">
        <f t="shared" si="88"/>
        <v>0</v>
      </c>
      <c r="AQ5598" s="16"/>
      <c r="AR5598" s="205">
        <v>1</v>
      </c>
      <c r="AS5598" s="16"/>
      <c r="AT5598" s="16"/>
      <c r="AU5598" s="16"/>
      <c r="AV5598" s="16"/>
      <c r="AW5598" s="16"/>
      <c r="AX5598" s="16"/>
    </row>
    <row r="5599" spans="1:50" customFormat="1" ht="15" customHeight="1" x14ac:dyDescent="0.2">
      <c r="A5599" s="7" t="s">
        <v>10227</v>
      </c>
      <c r="B5599" s="1" t="s">
        <v>10228</v>
      </c>
      <c r="C5599" s="85" t="s">
        <v>7939</v>
      </c>
      <c r="D5599" s="85" t="s">
        <v>13090</v>
      </c>
      <c r="E5599" s="202" t="s">
        <v>10070</v>
      </c>
      <c r="F5599" s="85" t="s">
        <v>14</v>
      </c>
      <c r="G5599" s="85" t="s">
        <v>20</v>
      </c>
      <c r="H5599" s="85" t="s">
        <v>20689</v>
      </c>
      <c r="I5599" s="3" t="s">
        <v>8615</v>
      </c>
      <c r="J5599" s="85" t="s">
        <v>115</v>
      </c>
      <c r="K5599" s="7" t="s">
        <v>4595</v>
      </c>
      <c r="L5599" s="7"/>
      <c r="M5599" s="7"/>
      <c r="N5599" s="2" t="s">
        <v>5615</v>
      </c>
      <c r="O5599" s="87">
        <v>0</v>
      </c>
      <c r="P5599" s="87">
        <v>0</v>
      </c>
      <c r="Q5599" s="87">
        <v>0</v>
      </c>
      <c r="R5599" s="87">
        <v>0</v>
      </c>
      <c r="S5599" s="87"/>
      <c r="T5599" s="87"/>
      <c r="U5599" s="85" t="s">
        <v>112</v>
      </c>
      <c r="V5599" s="179"/>
      <c r="W5599" s="7"/>
      <c r="X5599" s="7"/>
      <c r="Y5599" s="7"/>
      <c r="Z5599" s="212">
        <v>53142</v>
      </c>
      <c r="AA5599" s="11"/>
      <c r="AB5599" s="123" t="s">
        <v>7939</v>
      </c>
      <c r="AC5599" s="124"/>
      <c r="AD5599" s="80"/>
      <c r="AE5599" s="80"/>
      <c r="AF5599" s="191"/>
      <c r="AG5599" s="80"/>
      <c r="AH5599" s="2" t="s">
        <v>7952</v>
      </c>
      <c r="AI5599" s="80" t="s">
        <v>6</v>
      </c>
      <c r="AJ5599" s="80"/>
      <c r="AK5599" s="4"/>
      <c r="AL5599" s="85"/>
      <c r="AM5599" s="151" t="s">
        <v>19998</v>
      </c>
      <c r="AN5599" s="16"/>
      <c r="AO5599" s="166"/>
      <c r="AP5599" s="5">
        <f t="shared" si="88"/>
        <v>0</v>
      </c>
      <c r="AQ5599" s="16"/>
      <c r="AR5599" s="205">
        <v>1</v>
      </c>
      <c r="AS5599" s="16"/>
      <c r="AT5599" s="16"/>
      <c r="AU5599" s="16"/>
      <c r="AV5599" s="16"/>
      <c r="AW5599" s="16"/>
      <c r="AX5599" s="16"/>
    </row>
    <row r="5600" spans="1:50" customFormat="1" ht="15" hidden="1" customHeight="1" x14ac:dyDescent="0.2">
      <c r="A5600" s="7" t="s">
        <v>10229</v>
      </c>
      <c r="B5600" s="1" t="s">
        <v>10230</v>
      </c>
      <c r="C5600" s="85" t="s">
        <v>7939</v>
      </c>
      <c r="D5600" s="85" t="s">
        <v>13090</v>
      </c>
      <c r="E5600" s="202" t="s">
        <v>154</v>
      </c>
      <c r="F5600" s="85" t="s">
        <v>55</v>
      </c>
      <c r="G5600" s="85" t="s">
        <v>57</v>
      </c>
      <c r="H5600" s="85" t="s">
        <v>20690</v>
      </c>
      <c r="I5600" s="3" t="s">
        <v>7970</v>
      </c>
      <c r="J5600" s="85" t="s">
        <v>124</v>
      </c>
      <c r="K5600" s="7" t="s">
        <v>5889</v>
      </c>
      <c r="L5600" s="7"/>
      <c r="M5600" s="7"/>
      <c r="N5600" s="2" t="s">
        <v>10231</v>
      </c>
      <c r="O5600" s="87">
        <v>18133</v>
      </c>
      <c r="P5600" s="87">
        <v>1810</v>
      </c>
      <c r="Q5600" s="87">
        <v>16323</v>
      </c>
      <c r="R5600" s="87">
        <v>0</v>
      </c>
      <c r="S5600" s="87"/>
      <c r="T5600" s="87"/>
      <c r="U5600" s="85">
        <v>2019</v>
      </c>
      <c r="V5600" s="179"/>
      <c r="W5600" s="7"/>
      <c r="X5600" s="7"/>
      <c r="Y5600" s="7"/>
      <c r="Z5600" s="210">
        <v>10111</v>
      </c>
      <c r="AA5600" s="11"/>
      <c r="AB5600" s="123" t="s">
        <v>7939</v>
      </c>
      <c r="AC5600" s="124"/>
      <c r="AD5600" s="80"/>
      <c r="AE5600" s="80"/>
      <c r="AF5600" s="191">
        <v>44042</v>
      </c>
      <c r="AG5600" s="80"/>
      <c r="AH5600" s="2" t="s">
        <v>8024</v>
      </c>
      <c r="AI5600" s="80" t="s">
        <v>6</v>
      </c>
      <c r="AJ5600" s="80"/>
      <c r="AK5600" s="7"/>
      <c r="AL5600" s="85"/>
      <c r="AM5600" s="151" t="s">
        <v>19998</v>
      </c>
      <c r="AN5600" s="16"/>
      <c r="AO5600" s="166"/>
      <c r="AP5600" s="5">
        <f t="shared" si="88"/>
        <v>0</v>
      </c>
      <c r="AQ5600" s="16"/>
      <c r="AR5600" s="205">
        <v>1</v>
      </c>
      <c r="AS5600" s="16"/>
      <c r="AT5600" s="16"/>
      <c r="AU5600" s="16"/>
      <c r="AV5600" s="16"/>
      <c r="AW5600" s="16"/>
      <c r="AX5600" s="16"/>
    </row>
    <row r="5601" spans="1:50" customFormat="1" ht="15" hidden="1" customHeight="1" x14ac:dyDescent="0.2">
      <c r="A5601" s="7" t="s">
        <v>10232</v>
      </c>
      <c r="B5601" s="1" t="s">
        <v>10233</v>
      </c>
      <c r="C5601" s="85" t="s">
        <v>7939</v>
      </c>
      <c r="D5601" s="85" t="s">
        <v>13090</v>
      </c>
      <c r="E5601" s="202" t="s">
        <v>154</v>
      </c>
      <c r="F5601" s="85" t="s">
        <v>55</v>
      </c>
      <c r="G5601" s="85" t="s">
        <v>63</v>
      </c>
      <c r="H5601" s="85" t="s">
        <v>20690</v>
      </c>
      <c r="I5601" s="3" t="s">
        <v>4564</v>
      </c>
      <c r="J5601" s="85" t="s">
        <v>4435</v>
      </c>
      <c r="K5601" s="7" t="s">
        <v>3838</v>
      </c>
      <c r="L5601" s="7"/>
      <c r="M5601" s="7"/>
      <c r="N5601" s="2" t="s">
        <v>9520</v>
      </c>
      <c r="O5601" s="87">
        <v>225066</v>
      </c>
      <c r="P5601" s="87">
        <v>157024</v>
      </c>
      <c r="Q5601" s="87">
        <v>68042</v>
      </c>
      <c r="R5601" s="87">
        <v>0</v>
      </c>
      <c r="S5601" s="87"/>
      <c r="T5601" s="87"/>
      <c r="U5601" s="85">
        <v>2019</v>
      </c>
      <c r="V5601" s="179"/>
      <c r="W5601" s="7"/>
      <c r="X5601" s="7"/>
      <c r="Y5601" s="7"/>
      <c r="Z5601" s="210">
        <v>50140</v>
      </c>
      <c r="AA5601" s="11"/>
      <c r="AB5601" s="123" t="s">
        <v>7939</v>
      </c>
      <c r="AC5601" s="124"/>
      <c r="AD5601" s="80"/>
      <c r="AE5601" s="80"/>
      <c r="AF5601" s="191">
        <v>43717</v>
      </c>
      <c r="AG5601" s="80"/>
      <c r="AH5601" s="2" t="s">
        <v>8024</v>
      </c>
      <c r="AI5601" s="80" t="s">
        <v>6</v>
      </c>
      <c r="AJ5601" s="80"/>
      <c r="AK5601" s="7"/>
      <c r="AL5601" s="85"/>
      <c r="AM5601" s="151" t="s">
        <v>19998</v>
      </c>
      <c r="AN5601" s="16"/>
      <c r="AO5601" s="166"/>
      <c r="AP5601" s="5">
        <f t="shared" si="88"/>
        <v>0</v>
      </c>
      <c r="AQ5601" s="16"/>
      <c r="AR5601" s="205">
        <v>1</v>
      </c>
      <c r="AS5601" s="16"/>
      <c r="AT5601" s="16"/>
      <c r="AU5601" s="16"/>
      <c r="AV5601" s="16"/>
      <c r="AW5601" s="16"/>
      <c r="AX5601" s="16"/>
    </row>
    <row r="5602" spans="1:50" customFormat="1" ht="15" hidden="1" customHeight="1" x14ac:dyDescent="0.2">
      <c r="A5602" s="7" t="s">
        <v>10234</v>
      </c>
      <c r="B5602" s="3" t="s">
        <v>10235</v>
      </c>
      <c r="C5602" s="85" t="s">
        <v>7939</v>
      </c>
      <c r="D5602" s="85" t="s">
        <v>13090</v>
      </c>
      <c r="E5602" s="202" t="s">
        <v>154</v>
      </c>
      <c r="F5602" s="85" t="s">
        <v>55</v>
      </c>
      <c r="G5602" s="85" t="s">
        <v>63</v>
      </c>
      <c r="H5602" s="85" t="s">
        <v>20690</v>
      </c>
      <c r="I5602" s="3" t="s">
        <v>4564</v>
      </c>
      <c r="J5602" s="85" t="s">
        <v>4400</v>
      </c>
      <c r="K5602" s="7" t="s">
        <v>4422</v>
      </c>
      <c r="L5602" s="3"/>
      <c r="M5602" s="3"/>
      <c r="N5602" s="41" t="s">
        <v>7955</v>
      </c>
      <c r="O5602" s="87">
        <v>872200</v>
      </c>
      <c r="P5602" s="87">
        <v>448521</v>
      </c>
      <c r="Q5602" s="87">
        <v>423679</v>
      </c>
      <c r="R5602" s="87">
        <v>0</v>
      </c>
      <c r="S5602" s="87"/>
      <c r="T5602" s="87"/>
      <c r="U5602" s="85">
        <v>2016</v>
      </c>
      <c r="V5602" s="179"/>
      <c r="W5602" s="7"/>
      <c r="X5602" s="3"/>
      <c r="Y5602" s="3"/>
      <c r="Z5602" s="146">
        <v>120508</v>
      </c>
      <c r="AA5602" s="11"/>
      <c r="AB5602" s="123" t="s">
        <v>7939</v>
      </c>
      <c r="AC5602" s="124"/>
      <c r="AD5602" s="41"/>
      <c r="AE5602" s="41"/>
      <c r="AF5602" s="191">
        <v>43767</v>
      </c>
      <c r="AG5602" s="41"/>
      <c r="AH5602" s="41" t="s">
        <v>8024</v>
      </c>
      <c r="AI5602" s="80" t="s">
        <v>6</v>
      </c>
      <c r="AJ5602" s="41"/>
      <c r="AK5602" s="3"/>
      <c r="AL5602" s="85"/>
      <c r="AM5602" s="151" t="s">
        <v>19998</v>
      </c>
      <c r="AN5602" s="15"/>
      <c r="AO5602" s="166"/>
      <c r="AP5602" s="5">
        <f t="shared" si="88"/>
        <v>0</v>
      </c>
      <c r="AQ5602" s="16"/>
      <c r="AR5602" s="205">
        <v>1</v>
      </c>
      <c r="AS5602" s="16"/>
      <c r="AT5602" s="16"/>
      <c r="AU5602" s="16"/>
      <c r="AV5602" s="16"/>
      <c r="AW5602" s="16"/>
      <c r="AX5602" s="16"/>
    </row>
    <row r="5603" spans="1:50" customFormat="1" ht="15" hidden="1" customHeight="1" x14ac:dyDescent="0.2">
      <c r="A5603" s="7" t="s">
        <v>28639</v>
      </c>
      <c r="B5603" s="3" t="s">
        <v>10251</v>
      </c>
      <c r="C5603" s="85" t="s">
        <v>7939</v>
      </c>
      <c r="D5603" s="85" t="s">
        <v>13090</v>
      </c>
      <c r="E5603" s="202" t="s">
        <v>120</v>
      </c>
      <c r="F5603" s="85" t="s">
        <v>55</v>
      </c>
      <c r="G5603" s="85" t="s">
        <v>63</v>
      </c>
      <c r="H5603" s="85" t="s">
        <v>20690</v>
      </c>
      <c r="I5603" s="3"/>
      <c r="J5603" s="85" t="s">
        <v>4958</v>
      </c>
      <c r="K5603" s="7" t="s">
        <v>4959</v>
      </c>
      <c r="L5603" s="3"/>
      <c r="M5603" s="3"/>
      <c r="N5603" s="41" t="s">
        <v>28170</v>
      </c>
      <c r="O5603" s="87">
        <v>0</v>
      </c>
      <c r="P5603" s="87">
        <v>0</v>
      </c>
      <c r="Q5603" s="87">
        <v>0</v>
      </c>
      <c r="R5603" s="87">
        <v>0</v>
      </c>
      <c r="S5603" s="87"/>
      <c r="T5603" s="87"/>
      <c r="U5603" s="85" t="s">
        <v>112</v>
      </c>
      <c r="V5603" s="179"/>
      <c r="W5603" s="7"/>
      <c r="X5603" s="3"/>
      <c r="Y5603" s="3"/>
      <c r="Z5603" s="146">
        <v>172406</v>
      </c>
      <c r="AA5603" s="11"/>
      <c r="AB5603" s="123" t="s">
        <v>7939</v>
      </c>
      <c r="AC5603" s="124"/>
      <c r="AD5603" s="41"/>
      <c r="AE5603" s="41"/>
      <c r="AF5603" s="191"/>
      <c r="AG5603" s="41"/>
      <c r="AH5603" s="41" t="s">
        <v>8024</v>
      </c>
      <c r="AI5603" s="80" t="s">
        <v>6</v>
      </c>
      <c r="AJ5603" s="41"/>
      <c r="AK5603" s="3"/>
      <c r="AL5603" s="85"/>
      <c r="AM5603" s="151" t="s">
        <v>28169</v>
      </c>
      <c r="AN5603" s="15"/>
      <c r="AO5603" s="166"/>
      <c r="AP5603" s="5">
        <f t="shared" si="88"/>
        <v>0</v>
      </c>
      <c r="AQ5603" s="16"/>
      <c r="AR5603" s="205">
        <v>1</v>
      </c>
      <c r="AS5603" s="16"/>
      <c r="AT5603" s="16"/>
      <c r="AU5603" s="16"/>
      <c r="AV5603" s="16"/>
      <c r="AW5603" s="16"/>
      <c r="AX5603" s="16"/>
    </row>
    <row r="5604" spans="1:50" customFormat="1" ht="15" hidden="1" customHeight="1" x14ac:dyDescent="0.2">
      <c r="A5604" s="7" t="s">
        <v>10236</v>
      </c>
      <c r="B5604" s="1" t="s">
        <v>10237</v>
      </c>
      <c r="C5604" s="85" t="s">
        <v>7939</v>
      </c>
      <c r="D5604" s="85" t="s">
        <v>13090</v>
      </c>
      <c r="E5604" s="202" t="s">
        <v>154</v>
      </c>
      <c r="F5604" s="85" t="s">
        <v>55</v>
      </c>
      <c r="G5604" s="85" t="s">
        <v>63</v>
      </c>
      <c r="H5604" s="85" t="s">
        <v>20690</v>
      </c>
      <c r="I5604" s="3" t="s">
        <v>4564</v>
      </c>
      <c r="J5604" s="85" t="s">
        <v>115</v>
      </c>
      <c r="K5604" s="7" t="s">
        <v>4416</v>
      </c>
      <c r="L5604" s="7"/>
      <c r="M5604" s="7"/>
      <c r="N5604" s="2" t="s">
        <v>7950</v>
      </c>
      <c r="O5604" s="87">
        <v>1440797</v>
      </c>
      <c r="P5604" s="87">
        <v>35182</v>
      </c>
      <c r="Q5604" s="87">
        <v>1405615</v>
      </c>
      <c r="R5604" s="87">
        <v>0</v>
      </c>
      <c r="S5604" s="87"/>
      <c r="T5604" s="87"/>
      <c r="U5604" s="85">
        <v>2017</v>
      </c>
      <c r="V5604" s="179"/>
      <c r="W5604" s="7"/>
      <c r="X5604" s="7"/>
      <c r="Y5604" s="7"/>
      <c r="Z5604" s="210">
        <v>283286</v>
      </c>
      <c r="AA5604" s="11"/>
      <c r="AB5604" s="123" t="s">
        <v>7939</v>
      </c>
      <c r="AC5604" s="124"/>
      <c r="AD5604" s="80"/>
      <c r="AE5604" s="80"/>
      <c r="AF5604" s="191">
        <v>44167</v>
      </c>
      <c r="AG5604" s="80"/>
      <c r="AH5604" s="2" t="s">
        <v>8024</v>
      </c>
      <c r="AI5604" s="80" t="s">
        <v>6</v>
      </c>
      <c r="AJ5604" s="80"/>
      <c r="AK5604" s="7"/>
      <c r="AL5604" s="85"/>
      <c r="AM5604" s="151" t="s">
        <v>19998</v>
      </c>
      <c r="AN5604" s="16"/>
      <c r="AO5604" s="166"/>
      <c r="AP5604" s="5">
        <f t="shared" si="88"/>
        <v>0</v>
      </c>
      <c r="AQ5604" s="16"/>
      <c r="AR5604" s="205">
        <v>1</v>
      </c>
      <c r="AS5604" s="16"/>
      <c r="AT5604" s="16"/>
      <c r="AU5604" s="16"/>
      <c r="AV5604" s="16"/>
      <c r="AW5604" s="16"/>
      <c r="AX5604" s="16"/>
    </row>
    <row r="5605" spans="1:50" customFormat="1" ht="15" hidden="1" customHeight="1" x14ac:dyDescent="0.2">
      <c r="A5605" s="7" t="s">
        <v>10238</v>
      </c>
      <c r="B5605" s="3" t="s">
        <v>10239</v>
      </c>
      <c r="C5605" s="85" t="s">
        <v>7939</v>
      </c>
      <c r="D5605" s="85" t="s">
        <v>13090</v>
      </c>
      <c r="E5605" s="202" t="s">
        <v>154</v>
      </c>
      <c r="F5605" s="85" t="s">
        <v>55</v>
      </c>
      <c r="G5605" s="85" t="s">
        <v>63</v>
      </c>
      <c r="H5605" s="85" t="s">
        <v>20690</v>
      </c>
      <c r="I5605" s="3" t="s">
        <v>7970</v>
      </c>
      <c r="J5605" s="85" t="s">
        <v>4435</v>
      </c>
      <c r="K5605" s="7" t="s">
        <v>3838</v>
      </c>
      <c r="L5605" s="3"/>
      <c r="M5605" s="3"/>
      <c r="N5605" s="41" t="s">
        <v>10240</v>
      </c>
      <c r="O5605" s="87">
        <v>40675</v>
      </c>
      <c r="P5605" s="87">
        <v>40674</v>
      </c>
      <c r="Q5605" s="87">
        <v>1</v>
      </c>
      <c r="R5605" s="87">
        <v>0</v>
      </c>
      <c r="S5605" s="87"/>
      <c r="T5605" s="87"/>
      <c r="U5605" s="85">
        <v>2009</v>
      </c>
      <c r="V5605" s="179"/>
      <c r="W5605" s="7"/>
      <c r="X5605" s="3"/>
      <c r="Y5605" s="3"/>
      <c r="Z5605" s="146">
        <v>13175</v>
      </c>
      <c r="AA5605" s="11"/>
      <c r="AB5605" s="123" t="s">
        <v>7939</v>
      </c>
      <c r="AC5605" s="124"/>
      <c r="AD5605" s="41"/>
      <c r="AE5605" s="41"/>
      <c r="AF5605" s="191">
        <v>40141</v>
      </c>
      <c r="AG5605" s="41"/>
      <c r="AH5605" s="41" t="s">
        <v>8024</v>
      </c>
      <c r="AI5605" s="80" t="s">
        <v>6</v>
      </c>
      <c r="AJ5605" s="41"/>
      <c r="AK5605" s="3"/>
      <c r="AL5605" s="85"/>
      <c r="AM5605" s="151" t="s">
        <v>19998</v>
      </c>
      <c r="AN5605" s="15"/>
      <c r="AO5605" s="166"/>
      <c r="AP5605" s="5">
        <f t="shared" si="88"/>
        <v>0</v>
      </c>
      <c r="AQ5605" s="16"/>
      <c r="AR5605" s="205">
        <v>1</v>
      </c>
      <c r="AS5605" s="16"/>
      <c r="AT5605" s="16"/>
      <c r="AU5605" s="16"/>
      <c r="AV5605" s="16"/>
      <c r="AW5605" s="16"/>
      <c r="AX5605" s="16"/>
    </row>
    <row r="5606" spans="1:50" customFormat="1" ht="15" hidden="1" customHeight="1" x14ac:dyDescent="0.2">
      <c r="A5606" s="7" t="s">
        <v>10241</v>
      </c>
      <c r="B5606" s="1" t="s">
        <v>10242</v>
      </c>
      <c r="C5606" s="85" t="s">
        <v>7939</v>
      </c>
      <c r="D5606" s="85" t="s">
        <v>13090</v>
      </c>
      <c r="E5606" s="202" t="s">
        <v>154</v>
      </c>
      <c r="F5606" s="85" t="s">
        <v>55</v>
      </c>
      <c r="G5606" s="85" t="s">
        <v>63</v>
      </c>
      <c r="H5606" s="85" t="s">
        <v>20690</v>
      </c>
      <c r="I5606" s="3" t="s">
        <v>4564</v>
      </c>
      <c r="J5606" s="85" t="s">
        <v>115</v>
      </c>
      <c r="K5606" s="7" t="s">
        <v>4416</v>
      </c>
      <c r="L5606" s="7"/>
      <c r="M5606" s="7"/>
      <c r="N5606" s="2" t="s">
        <v>7950</v>
      </c>
      <c r="O5606" s="87">
        <v>2303532</v>
      </c>
      <c r="P5606" s="87">
        <v>365994</v>
      </c>
      <c r="Q5606" s="87">
        <v>1937538</v>
      </c>
      <c r="R5606" s="87">
        <v>0</v>
      </c>
      <c r="S5606" s="87"/>
      <c r="T5606" s="87"/>
      <c r="U5606" s="85">
        <v>2017</v>
      </c>
      <c r="V5606" s="179"/>
      <c r="W5606" s="7"/>
      <c r="X5606" s="7"/>
      <c r="Y5606" s="7"/>
      <c r="Z5606" s="210">
        <v>433929</v>
      </c>
      <c r="AA5606" s="11"/>
      <c r="AB5606" s="123" t="s">
        <v>7939</v>
      </c>
      <c r="AC5606" s="124"/>
      <c r="AD5606" s="80"/>
      <c r="AE5606" s="80"/>
      <c r="AF5606" s="191">
        <v>44249</v>
      </c>
      <c r="AG5606" s="80"/>
      <c r="AH5606" s="2" t="s">
        <v>8024</v>
      </c>
      <c r="AI5606" s="80" t="s">
        <v>6</v>
      </c>
      <c r="AJ5606" s="80"/>
      <c r="AK5606" s="7"/>
      <c r="AL5606" s="85"/>
      <c r="AM5606" s="151" t="s">
        <v>19998</v>
      </c>
      <c r="AN5606" s="16"/>
      <c r="AO5606" s="166"/>
      <c r="AP5606" s="5">
        <f t="shared" si="88"/>
        <v>0</v>
      </c>
      <c r="AQ5606" s="16"/>
      <c r="AR5606" s="205">
        <v>1</v>
      </c>
      <c r="AS5606" s="16"/>
      <c r="AT5606" s="16"/>
      <c r="AU5606" s="16"/>
      <c r="AV5606" s="16"/>
      <c r="AW5606" s="16"/>
      <c r="AX5606" s="16"/>
    </row>
    <row r="5607" spans="1:50" customFormat="1" ht="15" hidden="1" customHeight="1" x14ac:dyDescent="0.2">
      <c r="A5607" s="7" t="s">
        <v>10243</v>
      </c>
      <c r="B5607" s="1" t="s">
        <v>10244</v>
      </c>
      <c r="C5607" s="85" t="s">
        <v>7939</v>
      </c>
      <c r="D5607" s="85" t="s">
        <v>13090</v>
      </c>
      <c r="E5607" s="202" t="s">
        <v>8133</v>
      </c>
      <c r="F5607" s="85" t="s">
        <v>55</v>
      </c>
      <c r="G5607" s="85" t="s">
        <v>63</v>
      </c>
      <c r="H5607" s="85" t="s">
        <v>20690</v>
      </c>
      <c r="I5607" s="3" t="s">
        <v>4564</v>
      </c>
      <c r="J5607" s="85" t="s">
        <v>4400</v>
      </c>
      <c r="K5607" s="7" t="s">
        <v>4422</v>
      </c>
      <c r="L5607" s="7"/>
      <c r="M5607" s="7"/>
      <c r="N5607" s="2" t="s">
        <v>10245</v>
      </c>
      <c r="O5607" s="87">
        <v>0</v>
      </c>
      <c r="P5607" s="87">
        <v>0</v>
      </c>
      <c r="Q5607" s="87">
        <v>0</v>
      </c>
      <c r="R5607" s="87">
        <v>0</v>
      </c>
      <c r="S5607" s="87"/>
      <c r="T5607" s="87"/>
      <c r="U5607" s="85" t="s">
        <v>112</v>
      </c>
      <c r="V5607" s="179"/>
      <c r="W5607" s="7"/>
      <c r="X5607" s="7"/>
      <c r="Y5607" s="7"/>
      <c r="Z5607" s="210">
        <v>102738</v>
      </c>
      <c r="AA5607" s="11"/>
      <c r="AB5607" s="123" t="s">
        <v>7939</v>
      </c>
      <c r="AC5607" s="124"/>
      <c r="AD5607" s="80"/>
      <c r="AE5607" s="80"/>
      <c r="AF5607" s="191"/>
      <c r="AG5607" s="80"/>
      <c r="AH5607" s="2" t="s">
        <v>8024</v>
      </c>
      <c r="AI5607" s="80" t="s">
        <v>6</v>
      </c>
      <c r="AJ5607" s="80"/>
      <c r="AK5607" s="7"/>
      <c r="AL5607" s="85"/>
      <c r="AM5607" s="151" t="s">
        <v>19998</v>
      </c>
      <c r="AN5607" s="16"/>
      <c r="AO5607" s="166"/>
      <c r="AP5607" s="5">
        <f t="shared" si="88"/>
        <v>0</v>
      </c>
      <c r="AQ5607" s="16"/>
      <c r="AR5607" s="205">
        <v>1</v>
      </c>
      <c r="AS5607" s="16"/>
      <c r="AT5607" s="16"/>
      <c r="AU5607" s="16"/>
      <c r="AV5607" s="16"/>
      <c r="AW5607" s="16"/>
      <c r="AX5607" s="16"/>
    </row>
    <row r="5608" spans="1:50" customFormat="1" ht="15" hidden="1" customHeight="1" x14ac:dyDescent="0.2">
      <c r="A5608" s="7" t="s">
        <v>10246</v>
      </c>
      <c r="B5608" s="1" t="s">
        <v>10247</v>
      </c>
      <c r="C5608" s="85" t="s">
        <v>7939</v>
      </c>
      <c r="D5608" s="85" t="s">
        <v>13090</v>
      </c>
      <c r="E5608" s="202" t="s">
        <v>8133</v>
      </c>
      <c r="F5608" s="85" t="s">
        <v>55</v>
      </c>
      <c r="G5608" s="85" t="s">
        <v>63</v>
      </c>
      <c r="H5608" s="85" t="s">
        <v>20690</v>
      </c>
      <c r="I5608" s="3" t="s">
        <v>4564</v>
      </c>
      <c r="J5608" s="85" t="s">
        <v>4400</v>
      </c>
      <c r="K5608" s="7" t="s">
        <v>4422</v>
      </c>
      <c r="L5608" s="7"/>
      <c r="M5608" s="7"/>
      <c r="N5608" s="2" t="s">
        <v>10248</v>
      </c>
      <c r="O5608" s="87">
        <v>0</v>
      </c>
      <c r="P5608" s="87">
        <v>0</v>
      </c>
      <c r="Q5608" s="87">
        <v>0</v>
      </c>
      <c r="R5608" s="87">
        <v>0</v>
      </c>
      <c r="S5608" s="87"/>
      <c r="T5608" s="87"/>
      <c r="U5608" s="85" t="s">
        <v>112</v>
      </c>
      <c r="V5608" s="179"/>
      <c r="W5608" s="7"/>
      <c r="X5608" s="7"/>
      <c r="Y5608" s="7"/>
      <c r="Z5608" s="210">
        <v>96208</v>
      </c>
      <c r="AA5608" s="11"/>
      <c r="AB5608" s="123" t="s">
        <v>7939</v>
      </c>
      <c r="AC5608" s="124"/>
      <c r="AD5608" s="80"/>
      <c r="AE5608" s="80"/>
      <c r="AF5608" s="191"/>
      <c r="AG5608" s="80"/>
      <c r="AH5608" s="2" t="s">
        <v>8024</v>
      </c>
      <c r="AI5608" s="80" t="s">
        <v>6</v>
      </c>
      <c r="AJ5608" s="80"/>
      <c r="AK5608" s="7"/>
      <c r="AL5608" s="85"/>
      <c r="AM5608" s="151" t="s">
        <v>19998</v>
      </c>
      <c r="AN5608" s="16"/>
      <c r="AO5608" s="166"/>
      <c r="AP5608" s="5">
        <f t="shared" si="88"/>
        <v>0</v>
      </c>
      <c r="AQ5608" s="16"/>
      <c r="AR5608" s="205">
        <v>1</v>
      </c>
      <c r="AS5608" s="16"/>
      <c r="AT5608" s="16"/>
      <c r="AU5608" s="16"/>
      <c r="AV5608" s="16"/>
      <c r="AW5608" s="16"/>
      <c r="AX5608" s="16"/>
    </row>
    <row r="5609" spans="1:50" customFormat="1" ht="15" hidden="1" customHeight="1" x14ac:dyDescent="0.2">
      <c r="A5609" s="7" t="s">
        <v>10249</v>
      </c>
      <c r="B5609" s="1" t="s">
        <v>22888</v>
      </c>
      <c r="C5609" s="85" t="s">
        <v>7939</v>
      </c>
      <c r="D5609" s="85" t="s">
        <v>13090</v>
      </c>
      <c r="E5609" s="202" t="s">
        <v>154</v>
      </c>
      <c r="F5609" s="85" t="s">
        <v>34</v>
      </c>
      <c r="G5609" s="85" t="s">
        <v>38</v>
      </c>
      <c r="H5609" s="85" t="s">
        <v>20690</v>
      </c>
      <c r="I5609" s="3" t="s">
        <v>8095</v>
      </c>
      <c r="J5609" s="85" t="s">
        <v>124</v>
      </c>
      <c r="K5609" s="7" t="s">
        <v>125</v>
      </c>
      <c r="L5609" s="7"/>
      <c r="M5609" s="7"/>
      <c r="N5609" s="2" t="s">
        <v>22889</v>
      </c>
      <c r="O5609" s="87">
        <v>941618</v>
      </c>
      <c r="P5609" s="87">
        <v>100855</v>
      </c>
      <c r="Q5609" s="87">
        <v>840763</v>
      </c>
      <c r="R5609" s="87">
        <v>119549</v>
      </c>
      <c r="S5609" s="87"/>
      <c r="T5609" s="87"/>
      <c r="U5609" s="85">
        <v>2016</v>
      </c>
      <c r="V5609" s="179"/>
      <c r="W5609" s="7"/>
      <c r="X5609" s="7"/>
      <c r="Y5609" s="7"/>
      <c r="Z5609" s="211">
        <v>340000</v>
      </c>
      <c r="AA5609" s="11"/>
      <c r="AB5609" s="123" t="s">
        <v>7939</v>
      </c>
      <c r="AC5609" s="124"/>
      <c r="AD5609" s="80"/>
      <c r="AE5609" s="80"/>
      <c r="AF5609" s="191">
        <v>44102</v>
      </c>
      <c r="AG5609" s="41"/>
      <c r="AH5609" s="2" t="s">
        <v>7952</v>
      </c>
      <c r="AI5609" s="80" t="s">
        <v>6</v>
      </c>
      <c r="AJ5609" s="80"/>
      <c r="AK5609" s="4"/>
      <c r="AL5609" s="85"/>
      <c r="AM5609" s="151" t="s">
        <v>19998</v>
      </c>
      <c r="AN5609" s="16"/>
      <c r="AO5609" s="166"/>
      <c r="AP5609" s="5">
        <f t="shared" si="88"/>
        <v>0</v>
      </c>
      <c r="AQ5609" s="16"/>
      <c r="AR5609" s="205">
        <v>1</v>
      </c>
      <c r="AS5609" s="16"/>
      <c r="AT5609" s="16"/>
      <c r="AU5609" s="16"/>
      <c r="AV5609" s="16"/>
      <c r="AW5609" s="16"/>
      <c r="AX5609" s="16"/>
    </row>
    <row r="5610" spans="1:50" customFormat="1" ht="15" hidden="1" customHeight="1" x14ac:dyDescent="0.2">
      <c r="A5610" s="7" t="s">
        <v>10250</v>
      </c>
      <c r="B5610" s="1" t="s">
        <v>15967</v>
      </c>
      <c r="C5610" s="85" t="s">
        <v>7939</v>
      </c>
      <c r="D5610" s="85" t="s">
        <v>13090</v>
      </c>
      <c r="E5610" s="202" t="s">
        <v>154</v>
      </c>
      <c r="F5610" s="85" t="s">
        <v>55</v>
      </c>
      <c r="G5610" s="85" t="s">
        <v>63</v>
      </c>
      <c r="H5610" s="85" t="s">
        <v>20690</v>
      </c>
      <c r="I5610" s="3" t="s">
        <v>4564</v>
      </c>
      <c r="J5610" s="85" t="s">
        <v>4958</v>
      </c>
      <c r="K5610" s="7" t="s">
        <v>4959</v>
      </c>
      <c r="L5610" s="7"/>
      <c r="M5610" s="7"/>
      <c r="N5610" s="2" t="s">
        <v>10252</v>
      </c>
      <c r="O5610" s="87">
        <v>107033</v>
      </c>
      <c r="P5610" s="87">
        <v>14036</v>
      </c>
      <c r="Q5610" s="87">
        <v>92997</v>
      </c>
      <c r="R5610" s="87">
        <v>0</v>
      </c>
      <c r="S5610" s="87"/>
      <c r="T5610" s="87"/>
      <c r="U5610" s="85">
        <v>2020</v>
      </c>
      <c r="V5610" s="179"/>
      <c r="W5610" s="7"/>
      <c r="X5610" s="7"/>
      <c r="Y5610" s="7"/>
      <c r="Z5610" s="210">
        <v>172406</v>
      </c>
      <c r="AA5610" s="11"/>
      <c r="AB5610" s="123" t="s">
        <v>7939</v>
      </c>
      <c r="AC5610" s="124"/>
      <c r="AD5610" s="80"/>
      <c r="AE5610" s="80"/>
      <c r="AF5610" s="191">
        <v>43795</v>
      </c>
      <c r="AG5610" s="80"/>
      <c r="AH5610" s="2" t="s">
        <v>8024</v>
      </c>
      <c r="AI5610" s="80" t="s">
        <v>6</v>
      </c>
      <c r="AJ5610" s="80"/>
      <c r="AL5610" s="85" t="s">
        <v>10253</v>
      </c>
      <c r="AM5610" s="151" t="s">
        <v>19998</v>
      </c>
      <c r="AN5610" s="16"/>
      <c r="AO5610" s="166"/>
      <c r="AP5610" s="5">
        <f t="shared" si="88"/>
        <v>0</v>
      </c>
      <c r="AQ5610" s="16"/>
      <c r="AR5610" s="205">
        <v>1</v>
      </c>
      <c r="AS5610" s="16"/>
      <c r="AT5610" s="16"/>
      <c r="AU5610" s="16"/>
      <c r="AV5610" s="16"/>
      <c r="AW5610" s="16"/>
      <c r="AX5610" s="16"/>
    </row>
    <row r="5611" spans="1:50" customFormat="1" ht="15" hidden="1" customHeight="1" x14ac:dyDescent="0.2">
      <c r="A5611" s="7" t="s">
        <v>10254</v>
      </c>
      <c r="B5611" s="1" t="s">
        <v>10255</v>
      </c>
      <c r="C5611" s="85" t="s">
        <v>7939</v>
      </c>
      <c r="D5611" s="85" t="s">
        <v>13090</v>
      </c>
      <c r="E5611" s="202" t="s">
        <v>154</v>
      </c>
      <c r="F5611" s="85" t="s">
        <v>55</v>
      </c>
      <c r="G5611" s="85" t="s">
        <v>15355</v>
      </c>
      <c r="H5611" s="85" t="s">
        <v>20690</v>
      </c>
      <c r="I5611" s="3" t="s">
        <v>7978</v>
      </c>
      <c r="J5611" s="85" t="s">
        <v>4400</v>
      </c>
      <c r="K5611" s="7" t="s">
        <v>4422</v>
      </c>
      <c r="L5611" s="7"/>
      <c r="M5611" s="7"/>
      <c r="N5611" s="2" t="s">
        <v>10256</v>
      </c>
      <c r="O5611" s="87">
        <v>0</v>
      </c>
      <c r="P5611" s="87">
        <v>0</v>
      </c>
      <c r="Q5611" s="87">
        <v>0</v>
      </c>
      <c r="R5611" s="87">
        <v>0</v>
      </c>
      <c r="S5611" s="87"/>
      <c r="T5611" s="87"/>
      <c r="U5611" s="85" t="s">
        <v>112</v>
      </c>
      <c r="V5611" s="179"/>
      <c r="W5611" s="7"/>
      <c r="X5611" s="7"/>
      <c r="Y5611" s="7"/>
      <c r="Z5611" s="210">
        <v>107078</v>
      </c>
      <c r="AA5611" s="11"/>
      <c r="AB5611" s="123" t="s">
        <v>7939</v>
      </c>
      <c r="AC5611" s="124"/>
      <c r="AD5611" s="80"/>
      <c r="AE5611" s="80"/>
      <c r="AF5611" s="191">
        <v>43738</v>
      </c>
      <c r="AG5611" s="80"/>
      <c r="AH5611" s="2" t="s">
        <v>8024</v>
      </c>
      <c r="AI5611" s="80" t="s">
        <v>6</v>
      </c>
      <c r="AJ5611" s="80"/>
      <c r="AK5611" s="7"/>
      <c r="AL5611" s="85"/>
      <c r="AM5611" s="151" t="s">
        <v>19998</v>
      </c>
      <c r="AN5611" s="16"/>
      <c r="AO5611" s="166"/>
      <c r="AP5611" s="5">
        <f t="shared" si="88"/>
        <v>0</v>
      </c>
      <c r="AQ5611" s="16"/>
      <c r="AR5611" s="205">
        <v>1</v>
      </c>
      <c r="AS5611" s="16"/>
      <c r="AT5611" s="16"/>
      <c r="AU5611" s="16"/>
      <c r="AV5611" s="16"/>
      <c r="AW5611" s="16"/>
      <c r="AX5611" s="16"/>
    </row>
    <row r="5612" spans="1:50" customFormat="1" ht="15" hidden="1" customHeight="1" x14ac:dyDescent="0.2">
      <c r="A5612" s="7" t="s">
        <v>10257</v>
      </c>
      <c r="B5612" s="1" t="s">
        <v>10258</v>
      </c>
      <c r="C5612" s="85" t="s">
        <v>7939</v>
      </c>
      <c r="D5612" s="85" t="s">
        <v>13090</v>
      </c>
      <c r="E5612" s="202" t="s">
        <v>154</v>
      </c>
      <c r="F5612" s="85" t="s">
        <v>55</v>
      </c>
      <c r="G5612" s="85" t="s">
        <v>15355</v>
      </c>
      <c r="H5612" s="85" t="s">
        <v>20690</v>
      </c>
      <c r="I5612" s="3" t="s">
        <v>7978</v>
      </c>
      <c r="J5612" s="85" t="s">
        <v>4400</v>
      </c>
      <c r="K5612" s="7" t="s">
        <v>4422</v>
      </c>
      <c r="L5612" s="7"/>
      <c r="M5612" s="7"/>
      <c r="N5612" s="2" t="s">
        <v>10259</v>
      </c>
      <c r="O5612" s="87">
        <v>0</v>
      </c>
      <c r="P5612" s="87">
        <v>0</v>
      </c>
      <c r="Q5612" s="87">
        <v>0</v>
      </c>
      <c r="R5612" s="87">
        <v>0</v>
      </c>
      <c r="S5612" s="87"/>
      <c r="T5612" s="87"/>
      <c r="U5612" s="85" t="s">
        <v>112</v>
      </c>
      <c r="V5612" s="179"/>
      <c r="W5612" s="7"/>
      <c r="X5612" s="7"/>
      <c r="Y5612" s="7"/>
      <c r="Z5612" s="210">
        <v>118019</v>
      </c>
      <c r="AA5612" s="11"/>
      <c r="AB5612" s="123" t="s">
        <v>7939</v>
      </c>
      <c r="AC5612" s="124"/>
      <c r="AD5612" s="80"/>
      <c r="AE5612" s="80"/>
      <c r="AF5612" s="191">
        <v>43738</v>
      </c>
      <c r="AG5612" s="80"/>
      <c r="AH5612" s="2" t="s">
        <v>8024</v>
      </c>
      <c r="AI5612" s="80" t="s">
        <v>6</v>
      </c>
      <c r="AJ5612" s="80"/>
      <c r="AK5612" s="7"/>
      <c r="AL5612" s="85"/>
      <c r="AM5612" s="151" t="s">
        <v>19998</v>
      </c>
      <c r="AN5612" s="16"/>
      <c r="AO5612" s="166"/>
      <c r="AP5612" s="5">
        <f t="shared" si="88"/>
        <v>0</v>
      </c>
      <c r="AQ5612" s="16"/>
      <c r="AR5612" s="205">
        <v>1</v>
      </c>
      <c r="AS5612" s="16"/>
      <c r="AT5612" s="16"/>
      <c r="AU5612" s="16"/>
      <c r="AV5612" s="16"/>
      <c r="AW5612" s="16"/>
      <c r="AX5612" s="16"/>
    </row>
    <row r="5613" spans="1:50" customFormat="1" ht="15" hidden="1" customHeight="1" x14ac:dyDescent="0.2">
      <c r="A5613" s="7" t="s">
        <v>10260</v>
      </c>
      <c r="B5613" s="1" t="s">
        <v>10261</v>
      </c>
      <c r="C5613" s="85" t="s">
        <v>7939</v>
      </c>
      <c r="D5613" s="85" t="s">
        <v>13090</v>
      </c>
      <c r="E5613" s="202" t="s">
        <v>154</v>
      </c>
      <c r="F5613" s="85" t="s">
        <v>55</v>
      </c>
      <c r="G5613" s="85" t="s">
        <v>59</v>
      </c>
      <c r="H5613" s="85" t="s">
        <v>20690</v>
      </c>
      <c r="I5613" s="3" t="s">
        <v>4564</v>
      </c>
      <c r="J5613" s="85" t="s">
        <v>4447</v>
      </c>
      <c r="K5613" s="7" t="s">
        <v>4601</v>
      </c>
      <c r="L5613" s="7"/>
      <c r="M5613" s="7"/>
      <c r="N5613" s="2" t="s">
        <v>10262</v>
      </c>
      <c r="O5613" s="87">
        <v>225840</v>
      </c>
      <c r="P5613" s="87">
        <v>149725</v>
      </c>
      <c r="Q5613" s="87">
        <v>76115</v>
      </c>
      <c r="R5613" s="87">
        <v>0</v>
      </c>
      <c r="S5613" s="87"/>
      <c r="T5613" s="87"/>
      <c r="U5613" s="85">
        <v>2019</v>
      </c>
      <c r="V5613" s="179"/>
      <c r="W5613" s="7"/>
      <c r="X5613" s="7"/>
      <c r="Y5613" s="7"/>
      <c r="Z5613" s="212">
        <v>65871</v>
      </c>
      <c r="AA5613" s="11"/>
      <c r="AB5613" s="123" t="s">
        <v>7939</v>
      </c>
      <c r="AC5613" s="124"/>
      <c r="AD5613" s="80"/>
      <c r="AE5613" s="80"/>
      <c r="AF5613" s="191">
        <v>43746</v>
      </c>
      <c r="AG5613" s="80"/>
      <c r="AH5613" s="2" t="s">
        <v>8024</v>
      </c>
      <c r="AI5613" s="80" t="s">
        <v>6</v>
      </c>
      <c r="AJ5613" s="80"/>
      <c r="AK5613" s="7"/>
      <c r="AL5613" s="85"/>
      <c r="AM5613" s="151" t="s">
        <v>19998</v>
      </c>
      <c r="AN5613" s="16"/>
      <c r="AO5613" s="166"/>
      <c r="AP5613" s="5">
        <f t="shared" si="88"/>
        <v>0</v>
      </c>
      <c r="AQ5613" s="16"/>
      <c r="AR5613" s="205">
        <v>1</v>
      </c>
      <c r="AS5613" s="16"/>
      <c r="AT5613" s="16"/>
      <c r="AU5613" s="16"/>
      <c r="AV5613" s="16"/>
      <c r="AW5613" s="16"/>
      <c r="AX5613" s="16"/>
    </row>
    <row r="5614" spans="1:50" customFormat="1" ht="15" hidden="1" customHeight="1" x14ac:dyDescent="0.2">
      <c r="A5614" s="7" t="s">
        <v>10263</v>
      </c>
      <c r="B5614" s="1" t="s">
        <v>10264</v>
      </c>
      <c r="C5614" s="85" t="s">
        <v>7939</v>
      </c>
      <c r="D5614" s="85" t="s">
        <v>13090</v>
      </c>
      <c r="E5614" s="202" t="s">
        <v>154</v>
      </c>
      <c r="F5614" s="85" t="s">
        <v>55</v>
      </c>
      <c r="G5614" s="85" t="s">
        <v>59</v>
      </c>
      <c r="H5614" s="85" t="s">
        <v>20690</v>
      </c>
      <c r="I5614" s="3" t="s">
        <v>7970</v>
      </c>
      <c r="J5614" s="85" t="s">
        <v>115</v>
      </c>
      <c r="K5614" s="7" t="s">
        <v>9806</v>
      </c>
      <c r="L5614" s="7"/>
      <c r="M5614" s="7"/>
      <c r="N5614" s="2" t="s">
        <v>6472</v>
      </c>
      <c r="O5614" s="87">
        <v>61964</v>
      </c>
      <c r="P5614" s="87">
        <v>42446</v>
      </c>
      <c r="Q5614" s="87">
        <v>19518</v>
      </c>
      <c r="R5614" s="87">
        <v>0</v>
      </c>
      <c r="S5614" s="87"/>
      <c r="T5614" s="87"/>
      <c r="U5614" s="85">
        <v>2017</v>
      </c>
      <c r="V5614" s="179"/>
      <c r="W5614" s="7"/>
      <c r="X5614" s="7"/>
      <c r="Y5614" s="7"/>
      <c r="Z5614" s="212">
        <v>14673</v>
      </c>
      <c r="AA5614" s="11"/>
      <c r="AB5614" s="123" t="s">
        <v>7939</v>
      </c>
      <c r="AC5614" s="124"/>
      <c r="AD5614" s="80"/>
      <c r="AE5614" s="80"/>
      <c r="AF5614" s="191">
        <v>43777</v>
      </c>
      <c r="AG5614" s="80"/>
      <c r="AH5614" s="2" t="s">
        <v>8024</v>
      </c>
      <c r="AI5614" s="80" t="s">
        <v>6</v>
      </c>
      <c r="AJ5614" s="80"/>
      <c r="AK5614" s="7"/>
      <c r="AL5614" s="85"/>
      <c r="AM5614" s="151" t="s">
        <v>19998</v>
      </c>
      <c r="AN5614" s="16"/>
      <c r="AO5614" s="166"/>
      <c r="AP5614" s="5">
        <f t="shared" si="88"/>
        <v>0</v>
      </c>
      <c r="AQ5614" s="16"/>
      <c r="AR5614" s="205">
        <v>1</v>
      </c>
      <c r="AS5614" s="16"/>
      <c r="AT5614" s="16"/>
      <c r="AU5614" s="16"/>
      <c r="AV5614" s="16"/>
      <c r="AW5614" s="16"/>
      <c r="AX5614" s="16"/>
    </row>
    <row r="5615" spans="1:50" customFormat="1" ht="15" hidden="1" customHeight="1" x14ac:dyDescent="0.2">
      <c r="A5615" s="7" t="s">
        <v>10265</v>
      </c>
      <c r="B5615" s="3" t="s">
        <v>10266</v>
      </c>
      <c r="C5615" s="85" t="s">
        <v>7939</v>
      </c>
      <c r="D5615" s="85" t="s">
        <v>13090</v>
      </c>
      <c r="E5615" s="202" t="s">
        <v>154</v>
      </c>
      <c r="F5615" s="85" t="s">
        <v>25110</v>
      </c>
      <c r="G5615" s="85" t="s">
        <v>13789</v>
      </c>
      <c r="H5615" s="85" t="s">
        <v>20690</v>
      </c>
      <c r="I5615" s="3" t="s">
        <v>8200</v>
      </c>
      <c r="J5615" s="85" t="s">
        <v>4400</v>
      </c>
      <c r="K5615" s="7" t="s">
        <v>4422</v>
      </c>
      <c r="L5615" s="3"/>
      <c r="M5615" s="3"/>
      <c r="N5615" s="41" t="s">
        <v>8201</v>
      </c>
      <c r="O5615" s="87">
        <v>951662</v>
      </c>
      <c r="P5615" s="87">
        <v>945349</v>
      </c>
      <c r="Q5615" s="87">
        <v>6313</v>
      </c>
      <c r="R5615" s="87">
        <v>0</v>
      </c>
      <c r="S5615" s="87"/>
      <c r="T5615" s="87"/>
      <c r="U5615" s="85">
        <v>2006</v>
      </c>
      <c r="V5615" s="179"/>
      <c r="W5615" s="7"/>
      <c r="X5615" s="3"/>
      <c r="Y5615" s="3"/>
      <c r="Z5615" s="146">
        <v>731169</v>
      </c>
      <c r="AA5615" s="11"/>
      <c r="AB5615" s="123" t="s">
        <v>7939</v>
      </c>
      <c r="AC5615" s="124"/>
      <c r="AD5615" s="41"/>
      <c r="AE5615" s="41"/>
      <c r="AF5615" s="191">
        <v>43927</v>
      </c>
      <c r="AG5615" s="41"/>
      <c r="AH5615" s="41" t="s">
        <v>16612</v>
      </c>
      <c r="AI5615" s="80" t="s">
        <v>6</v>
      </c>
      <c r="AJ5615" s="41"/>
      <c r="AK5615" s="3"/>
      <c r="AL5615" s="85"/>
      <c r="AM5615" s="151" t="s">
        <v>19998</v>
      </c>
      <c r="AN5615" s="15"/>
      <c r="AO5615" s="166"/>
      <c r="AP5615" s="5">
        <f t="shared" si="88"/>
        <v>0</v>
      </c>
      <c r="AQ5615" s="16"/>
      <c r="AR5615" s="205">
        <v>1</v>
      </c>
      <c r="AS5615" s="16"/>
      <c r="AT5615" s="16"/>
      <c r="AU5615" s="16"/>
      <c r="AV5615" s="16"/>
      <c r="AW5615" s="16"/>
      <c r="AX5615" s="16"/>
    </row>
    <row r="5616" spans="1:50" customFormat="1" ht="15" hidden="1" customHeight="1" x14ac:dyDescent="0.2">
      <c r="A5616" s="7" t="s">
        <v>10267</v>
      </c>
      <c r="B5616" s="1" t="s">
        <v>20829</v>
      </c>
      <c r="C5616" s="85" t="s">
        <v>7939</v>
      </c>
      <c r="D5616" s="85" t="s">
        <v>13090</v>
      </c>
      <c r="E5616" s="202" t="s">
        <v>154</v>
      </c>
      <c r="F5616" s="85" t="s">
        <v>34</v>
      </c>
      <c r="G5616" s="85" t="s">
        <v>16219</v>
      </c>
      <c r="H5616" s="85" t="s">
        <v>20689</v>
      </c>
      <c r="I5616" s="3" t="s">
        <v>10268</v>
      </c>
      <c r="J5616" s="85" t="s">
        <v>105</v>
      </c>
      <c r="K5616" s="7" t="s">
        <v>102</v>
      </c>
      <c r="L5616" s="9" t="s">
        <v>2755</v>
      </c>
      <c r="M5616" s="7"/>
      <c r="N5616" s="2" t="s">
        <v>20697</v>
      </c>
      <c r="O5616" s="87">
        <v>0</v>
      </c>
      <c r="P5616" s="87">
        <v>0</v>
      </c>
      <c r="Q5616" s="87">
        <v>0</v>
      </c>
      <c r="R5616" s="87">
        <v>0</v>
      </c>
      <c r="S5616" s="87"/>
      <c r="T5616" s="87"/>
      <c r="U5616" s="85" t="s">
        <v>112</v>
      </c>
      <c r="V5616" s="179"/>
      <c r="W5616" s="7"/>
      <c r="X5616" s="7"/>
      <c r="Y5616" s="7"/>
      <c r="Z5616" s="210">
        <v>32514</v>
      </c>
      <c r="AA5616" s="11"/>
      <c r="AB5616" s="123" t="s">
        <v>7939</v>
      </c>
      <c r="AC5616" s="124"/>
      <c r="AD5616" s="80"/>
      <c r="AE5616" s="80"/>
      <c r="AF5616" s="191">
        <v>44638</v>
      </c>
      <c r="AG5616" s="80"/>
      <c r="AH5616" s="2" t="s">
        <v>7952</v>
      </c>
      <c r="AI5616" s="80" t="s">
        <v>6</v>
      </c>
      <c r="AJ5616" s="80"/>
      <c r="AK5616" s="4"/>
      <c r="AL5616" s="85"/>
      <c r="AM5616" s="151" t="s">
        <v>19998</v>
      </c>
      <c r="AN5616" s="16"/>
      <c r="AO5616" s="166"/>
      <c r="AP5616" s="5">
        <f t="shared" si="88"/>
        <v>0</v>
      </c>
      <c r="AQ5616" s="16"/>
      <c r="AR5616" s="205">
        <v>1</v>
      </c>
      <c r="AS5616" s="16"/>
      <c r="AT5616" s="16"/>
      <c r="AU5616" s="16"/>
      <c r="AV5616" s="16"/>
      <c r="AW5616" s="16"/>
      <c r="AX5616" s="16"/>
    </row>
    <row r="5617" spans="1:50" customFormat="1" ht="15" hidden="1" customHeight="1" x14ac:dyDescent="0.2">
      <c r="A5617" s="7" t="s">
        <v>10270</v>
      </c>
      <c r="B5617" s="1" t="s">
        <v>10271</v>
      </c>
      <c r="C5617" s="85" t="s">
        <v>7939</v>
      </c>
      <c r="D5617" s="85" t="s">
        <v>13090</v>
      </c>
      <c r="E5617" s="202" t="s">
        <v>8031</v>
      </c>
      <c r="F5617" s="85" t="s">
        <v>55</v>
      </c>
      <c r="G5617" s="85" t="s">
        <v>57</v>
      </c>
      <c r="H5617" s="85" t="s">
        <v>20690</v>
      </c>
      <c r="I5617" s="3" t="s">
        <v>7970</v>
      </c>
      <c r="J5617" s="85" t="s">
        <v>4435</v>
      </c>
      <c r="K5617" s="7" t="s">
        <v>3838</v>
      </c>
      <c r="L5617" s="7"/>
      <c r="M5617" s="7"/>
      <c r="N5617" s="2" t="s">
        <v>10272</v>
      </c>
      <c r="O5617" s="87">
        <v>0</v>
      </c>
      <c r="P5617" s="87">
        <v>0</v>
      </c>
      <c r="Q5617" s="87">
        <v>0</v>
      </c>
      <c r="R5617" s="87">
        <v>0</v>
      </c>
      <c r="S5617" s="87"/>
      <c r="T5617" s="87"/>
      <c r="U5617" s="85" t="s">
        <v>112</v>
      </c>
      <c r="V5617" s="179"/>
      <c r="W5617" s="7"/>
      <c r="X5617" s="7"/>
      <c r="Y5617" s="7"/>
      <c r="Z5617" s="210">
        <v>22957</v>
      </c>
      <c r="AA5617" s="11"/>
      <c r="AB5617" s="123" t="s">
        <v>7939</v>
      </c>
      <c r="AC5617" s="124"/>
      <c r="AD5617" s="80"/>
      <c r="AE5617" s="80"/>
      <c r="AF5617" s="191"/>
      <c r="AG5617" s="80"/>
      <c r="AH5617" s="2" t="s">
        <v>8024</v>
      </c>
      <c r="AI5617" s="80" t="s">
        <v>6</v>
      </c>
      <c r="AJ5617" s="80"/>
      <c r="AK5617" s="7"/>
      <c r="AL5617" s="85"/>
      <c r="AM5617" s="151" t="s">
        <v>19998</v>
      </c>
      <c r="AN5617" s="16"/>
      <c r="AO5617" s="166"/>
      <c r="AP5617" s="5">
        <f t="shared" si="88"/>
        <v>0</v>
      </c>
      <c r="AQ5617" s="16"/>
      <c r="AR5617" s="205">
        <v>1</v>
      </c>
      <c r="AS5617" s="16"/>
      <c r="AT5617" s="16"/>
      <c r="AU5617" s="16"/>
      <c r="AV5617" s="16"/>
      <c r="AW5617" s="16"/>
      <c r="AX5617" s="16"/>
    </row>
    <row r="5618" spans="1:50" customFormat="1" ht="15" hidden="1" customHeight="1" x14ac:dyDescent="0.2">
      <c r="A5618" s="7" t="s">
        <v>10273</v>
      </c>
      <c r="B5618" s="3" t="s">
        <v>10274</v>
      </c>
      <c r="C5618" s="85" t="s">
        <v>7939</v>
      </c>
      <c r="D5618" s="85" t="s">
        <v>13090</v>
      </c>
      <c r="E5618" s="202" t="s">
        <v>154</v>
      </c>
      <c r="F5618" s="85" t="s">
        <v>55</v>
      </c>
      <c r="G5618" s="85" t="s">
        <v>63</v>
      </c>
      <c r="H5618" s="85" t="s">
        <v>20690</v>
      </c>
      <c r="I5618" s="3" t="s">
        <v>4564</v>
      </c>
      <c r="J5618" s="85" t="s">
        <v>4400</v>
      </c>
      <c r="K5618" s="7" t="s">
        <v>4422</v>
      </c>
      <c r="L5618" s="3"/>
      <c r="M5618" s="3"/>
      <c r="N5618" s="41" t="s">
        <v>9183</v>
      </c>
      <c r="O5618" s="87">
        <v>52267</v>
      </c>
      <c r="P5618" s="87">
        <v>52267</v>
      </c>
      <c r="Q5618" s="87">
        <v>0</v>
      </c>
      <c r="R5618" s="87">
        <v>0</v>
      </c>
      <c r="S5618" s="87"/>
      <c r="T5618" s="87"/>
      <c r="U5618" s="85">
        <v>2016</v>
      </c>
      <c r="V5618" s="179"/>
      <c r="W5618" s="7"/>
      <c r="X5618" s="3"/>
      <c r="Y5618" s="3"/>
      <c r="Z5618" s="146">
        <v>109116</v>
      </c>
      <c r="AA5618" s="11"/>
      <c r="AB5618" s="123" t="s">
        <v>7939</v>
      </c>
      <c r="AC5618" s="124"/>
      <c r="AD5618" s="41"/>
      <c r="AE5618" s="41"/>
      <c r="AF5618" s="191">
        <v>43755</v>
      </c>
      <c r="AG5618" s="41"/>
      <c r="AH5618" s="41" t="s">
        <v>8024</v>
      </c>
      <c r="AI5618" s="80" t="s">
        <v>6</v>
      </c>
      <c r="AJ5618" s="41"/>
      <c r="AK5618" s="3"/>
      <c r="AL5618" s="85"/>
      <c r="AM5618" s="151" t="s">
        <v>19998</v>
      </c>
      <c r="AN5618" s="15"/>
      <c r="AO5618" s="166"/>
      <c r="AP5618" s="5">
        <f t="shared" si="88"/>
        <v>0</v>
      </c>
      <c r="AQ5618" s="16"/>
      <c r="AR5618" s="205">
        <v>1</v>
      </c>
      <c r="AS5618" s="16"/>
      <c r="AT5618" s="16"/>
      <c r="AU5618" s="16"/>
      <c r="AV5618" s="16"/>
      <c r="AW5618" s="16"/>
      <c r="AX5618" s="16"/>
    </row>
    <row r="5619" spans="1:50" customFormat="1" ht="15" hidden="1" customHeight="1" x14ac:dyDescent="0.2">
      <c r="A5619" s="7" t="s">
        <v>10275</v>
      </c>
      <c r="B5619" s="1" t="s">
        <v>10276</v>
      </c>
      <c r="C5619" s="85" t="s">
        <v>7939</v>
      </c>
      <c r="D5619" s="85" t="s">
        <v>13090</v>
      </c>
      <c r="E5619" s="202" t="s">
        <v>154</v>
      </c>
      <c r="F5619" s="85" t="s">
        <v>55</v>
      </c>
      <c r="G5619" s="85" t="s">
        <v>59</v>
      </c>
      <c r="H5619" s="85" t="s">
        <v>20690</v>
      </c>
      <c r="I5619" s="3" t="s">
        <v>7970</v>
      </c>
      <c r="J5619" s="85" t="s">
        <v>4481</v>
      </c>
      <c r="K5619" s="7" t="s">
        <v>10277</v>
      </c>
      <c r="L5619" s="7"/>
      <c r="M5619" s="7"/>
      <c r="N5619" s="2" t="s">
        <v>10278</v>
      </c>
      <c r="O5619" s="87">
        <v>0</v>
      </c>
      <c r="P5619" s="87">
        <v>0</v>
      </c>
      <c r="Q5619" s="87">
        <v>0</v>
      </c>
      <c r="R5619" s="87">
        <v>0</v>
      </c>
      <c r="S5619" s="87"/>
      <c r="T5619" s="87"/>
      <c r="U5619" s="85" t="s">
        <v>112</v>
      </c>
      <c r="V5619" s="179"/>
      <c r="W5619" s="7"/>
      <c r="X5619" s="7"/>
      <c r="Y5619" s="7"/>
      <c r="Z5619" s="212">
        <v>14376</v>
      </c>
      <c r="AA5619" s="11"/>
      <c r="AB5619" s="123" t="s">
        <v>7939</v>
      </c>
      <c r="AC5619" s="124"/>
      <c r="AD5619" s="80"/>
      <c r="AE5619" s="80"/>
      <c r="AF5619" s="191">
        <v>43790</v>
      </c>
      <c r="AG5619" s="80"/>
      <c r="AH5619" s="2" t="s">
        <v>8024</v>
      </c>
      <c r="AI5619" s="80" t="s">
        <v>6</v>
      </c>
      <c r="AJ5619" s="80"/>
      <c r="AK5619" s="7"/>
      <c r="AL5619" s="85"/>
      <c r="AM5619" s="151" t="s">
        <v>19998</v>
      </c>
      <c r="AN5619" s="16"/>
      <c r="AO5619" s="166"/>
      <c r="AP5619" s="5">
        <f t="shared" si="88"/>
        <v>0</v>
      </c>
      <c r="AQ5619" s="16"/>
      <c r="AR5619" s="205">
        <v>1</v>
      </c>
      <c r="AS5619" s="16"/>
      <c r="AT5619" s="16"/>
      <c r="AU5619" s="16"/>
      <c r="AV5619" s="16"/>
      <c r="AW5619" s="16"/>
      <c r="AX5619" s="16"/>
    </row>
    <row r="5620" spans="1:50" customFormat="1" ht="15" hidden="1" customHeight="1" x14ac:dyDescent="0.2">
      <c r="A5620" s="7" t="s">
        <v>10279</v>
      </c>
      <c r="B5620" s="1" t="s">
        <v>10280</v>
      </c>
      <c r="C5620" s="85" t="s">
        <v>7939</v>
      </c>
      <c r="D5620" s="85" t="s">
        <v>13090</v>
      </c>
      <c r="E5620" s="202" t="s">
        <v>154</v>
      </c>
      <c r="F5620" s="85" t="s">
        <v>55</v>
      </c>
      <c r="G5620" s="85" t="s">
        <v>59</v>
      </c>
      <c r="H5620" s="85" t="s">
        <v>20690</v>
      </c>
      <c r="I5620" s="3" t="s">
        <v>4564</v>
      </c>
      <c r="J5620" s="85" t="s">
        <v>4447</v>
      </c>
      <c r="K5620" s="7" t="s">
        <v>4601</v>
      </c>
      <c r="L5620" s="7"/>
      <c r="M5620" s="7"/>
      <c r="N5620" s="2" t="s">
        <v>10281</v>
      </c>
      <c r="O5620" s="87">
        <v>234369</v>
      </c>
      <c r="P5620" s="87">
        <v>56607</v>
      </c>
      <c r="Q5620" s="87">
        <v>177762</v>
      </c>
      <c r="R5620" s="87">
        <v>0</v>
      </c>
      <c r="S5620" s="87"/>
      <c r="T5620" s="87"/>
      <c r="U5620" s="85">
        <v>2019</v>
      </c>
      <c r="V5620" s="179"/>
      <c r="W5620" s="7"/>
      <c r="X5620" s="7"/>
      <c r="Y5620" s="7"/>
      <c r="Z5620" s="212">
        <v>55884</v>
      </c>
      <c r="AA5620" s="11"/>
      <c r="AB5620" s="123" t="s">
        <v>7939</v>
      </c>
      <c r="AC5620" s="124"/>
      <c r="AD5620" s="80"/>
      <c r="AE5620" s="80"/>
      <c r="AF5620" s="191">
        <v>43750</v>
      </c>
      <c r="AG5620" s="80"/>
      <c r="AH5620" s="2" t="s">
        <v>8024</v>
      </c>
      <c r="AI5620" s="80" t="s">
        <v>6</v>
      </c>
      <c r="AJ5620" s="80"/>
      <c r="AK5620" s="7"/>
      <c r="AL5620" s="85"/>
      <c r="AM5620" s="151" t="s">
        <v>19998</v>
      </c>
      <c r="AN5620" s="16"/>
      <c r="AO5620" s="166"/>
      <c r="AP5620" s="5">
        <f t="shared" si="88"/>
        <v>0</v>
      </c>
      <c r="AQ5620" s="16"/>
      <c r="AR5620" s="205">
        <v>1</v>
      </c>
      <c r="AS5620" s="16"/>
      <c r="AT5620" s="16"/>
      <c r="AU5620" s="16"/>
      <c r="AV5620" s="16"/>
      <c r="AW5620" s="16"/>
      <c r="AX5620" s="16"/>
    </row>
    <row r="5621" spans="1:50" customFormat="1" ht="15" hidden="1" customHeight="1" x14ac:dyDescent="0.2">
      <c r="A5621" s="7" t="s">
        <v>10282</v>
      </c>
      <c r="B5621" s="1" t="s">
        <v>10283</v>
      </c>
      <c r="C5621" s="85" t="s">
        <v>7939</v>
      </c>
      <c r="D5621" s="85" t="s">
        <v>13090</v>
      </c>
      <c r="E5621" s="202" t="s">
        <v>154</v>
      </c>
      <c r="F5621" s="85" t="s">
        <v>55</v>
      </c>
      <c r="G5621" s="85" t="s">
        <v>59</v>
      </c>
      <c r="H5621" s="85" t="s">
        <v>20690</v>
      </c>
      <c r="I5621" s="3" t="s">
        <v>4564</v>
      </c>
      <c r="J5621" s="85" t="s">
        <v>4447</v>
      </c>
      <c r="K5621" s="7" t="s">
        <v>4601</v>
      </c>
      <c r="L5621" s="7"/>
      <c r="M5621" s="7"/>
      <c r="N5621" s="2" t="s">
        <v>10284</v>
      </c>
      <c r="O5621" s="87">
        <v>154910</v>
      </c>
      <c r="P5621" s="87">
        <v>141793</v>
      </c>
      <c r="Q5621" s="87">
        <v>13117</v>
      </c>
      <c r="R5621" s="87">
        <v>0</v>
      </c>
      <c r="S5621" s="87"/>
      <c r="T5621" s="87"/>
      <c r="U5621" s="85">
        <v>2019</v>
      </c>
      <c r="V5621" s="179"/>
      <c r="W5621" s="7"/>
      <c r="X5621" s="7"/>
      <c r="Y5621" s="7"/>
      <c r="Z5621" s="212">
        <v>59541</v>
      </c>
      <c r="AA5621" s="11"/>
      <c r="AB5621" s="123" t="s">
        <v>7939</v>
      </c>
      <c r="AC5621" s="124"/>
      <c r="AD5621" s="80"/>
      <c r="AE5621" s="80"/>
      <c r="AF5621" s="191">
        <v>44026</v>
      </c>
      <c r="AG5621" s="80"/>
      <c r="AH5621" s="2" t="s">
        <v>8024</v>
      </c>
      <c r="AI5621" s="80" t="s">
        <v>6</v>
      </c>
      <c r="AJ5621" s="80"/>
      <c r="AK5621" s="7"/>
      <c r="AL5621" s="85"/>
      <c r="AM5621" s="151" t="s">
        <v>19998</v>
      </c>
      <c r="AN5621" s="16"/>
      <c r="AO5621" s="166"/>
      <c r="AP5621" s="5">
        <f t="shared" si="88"/>
        <v>0</v>
      </c>
      <c r="AQ5621" s="16"/>
      <c r="AR5621" s="205">
        <v>1</v>
      </c>
      <c r="AS5621" s="16"/>
      <c r="AT5621" s="16"/>
      <c r="AU5621" s="16"/>
      <c r="AV5621" s="16"/>
      <c r="AW5621" s="16"/>
      <c r="AX5621" s="16"/>
    </row>
    <row r="5622" spans="1:50" customFormat="1" ht="15" hidden="1" customHeight="1" x14ac:dyDescent="0.2">
      <c r="A5622" s="7" t="s">
        <v>10285</v>
      </c>
      <c r="B5622" s="1" t="s">
        <v>10286</v>
      </c>
      <c r="C5622" s="85" t="s">
        <v>7939</v>
      </c>
      <c r="D5622" s="85" t="s">
        <v>13090</v>
      </c>
      <c r="E5622" s="202" t="s">
        <v>8133</v>
      </c>
      <c r="F5622" s="85" t="s">
        <v>55</v>
      </c>
      <c r="G5622" s="85" t="s">
        <v>63</v>
      </c>
      <c r="H5622" s="85" t="s">
        <v>20690</v>
      </c>
      <c r="I5622" s="3" t="s">
        <v>4564</v>
      </c>
      <c r="J5622" s="85" t="s">
        <v>4400</v>
      </c>
      <c r="K5622" s="7" t="s">
        <v>4422</v>
      </c>
      <c r="L5622" s="7"/>
      <c r="M5622" s="7"/>
      <c r="N5622" s="2" t="s">
        <v>10287</v>
      </c>
      <c r="O5622" s="87">
        <v>0</v>
      </c>
      <c r="P5622" s="87">
        <v>0</v>
      </c>
      <c r="Q5622" s="87">
        <v>0</v>
      </c>
      <c r="R5622" s="87">
        <v>0</v>
      </c>
      <c r="S5622" s="87"/>
      <c r="T5622" s="87"/>
      <c r="U5622" s="85" t="s">
        <v>112</v>
      </c>
      <c r="V5622" s="179"/>
      <c r="W5622" s="7"/>
      <c r="X5622" s="7"/>
      <c r="Y5622" s="7"/>
      <c r="Z5622" s="210">
        <v>91046</v>
      </c>
      <c r="AA5622" s="11"/>
      <c r="AB5622" s="123" t="s">
        <v>7939</v>
      </c>
      <c r="AC5622" s="124"/>
      <c r="AD5622" s="80"/>
      <c r="AE5622" s="80"/>
      <c r="AF5622" s="191"/>
      <c r="AG5622" s="80"/>
      <c r="AH5622" s="2" t="s">
        <v>8024</v>
      </c>
      <c r="AI5622" s="80" t="s">
        <v>6</v>
      </c>
      <c r="AJ5622" s="80"/>
      <c r="AK5622" s="7"/>
      <c r="AL5622" s="85"/>
      <c r="AM5622" s="151" t="s">
        <v>19998</v>
      </c>
      <c r="AN5622" s="16"/>
      <c r="AO5622" s="166"/>
      <c r="AP5622" s="5">
        <f t="shared" si="88"/>
        <v>0</v>
      </c>
      <c r="AQ5622" s="16"/>
      <c r="AR5622" s="205">
        <v>1</v>
      </c>
      <c r="AS5622" s="16"/>
      <c r="AT5622" s="16"/>
      <c r="AU5622" s="16"/>
      <c r="AV5622" s="16"/>
      <c r="AW5622" s="16"/>
      <c r="AX5622" s="16"/>
    </row>
    <row r="5623" spans="1:50" customFormat="1" ht="15" hidden="1" customHeight="1" x14ac:dyDescent="0.2">
      <c r="A5623" s="7" t="s">
        <v>10288</v>
      </c>
      <c r="B5623" s="1" t="s">
        <v>10289</v>
      </c>
      <c r="C5623" s="85" t="s">
        <v>7939</v>
      </c>
      <c r="D5623" s="85" t="s">
        <v>13090</v>
      </c>
      <c r="E5623" s="202" t="s">
        <v>8031</v>
      </c>
      <c r="F5623" s="85" t="s">
        <v>55</v>
      </c>
      <c r="G5623" s="85" t="s">
        <v>63</v>
      </c>
      <c r="H5623" s="85" t="s">
        <v>20690</v>
      </c>
      <c r="I5623" s="3" t="s">
        <v>7970</v>
      </c>
      <c r="J5623" s="85" t="s">
        <v>4435</v>
      </c>
      <c r="K5623" s="7" t="s">
        <v>3838</v>
      </c>
      <c r="L5623" s="7"/>
      <c r="M5623" s="7"/>
      <c r="N5623" s="2" t="s">
        <v>10272</v>
      </c>
      <c r="O5623" s="87">
        <v>0</v>
      </c>
      <c r="P5623" s="87">
        <v>0</v>
      </c>
      <c r="Q5623" s="87">
        <v>0</v>
      </c>
      <c r="R5623" s="87">
        <v>0</v>
      </c>
      <c r="S5623" s="87"/>
      <c r="T5623" s="87"/>
      <c r="U5623" s="85" t="s">
        <v>112</v>
      </c>
      <c r="V5623" s="179"/>
      <c r="W5623" s="7"/>
      <c r="X5623" s="7"/>
      <c r="Y5623" s="7"/>
      <c r="Z5623" s="210">
        <v>18786</v>
      </c>
      <c r="AA5623" s="11"/>
      <c r="AB5623" s="123" t="s">
        <v>7939</v>
      </c>
      <c r="AC5623" s="124"/>
      <c r="AD5623" s="80"/>
      <c r="AE5623" s="80"/>
      <c r="AF5623" s="191"/>
      <c r="AG5623" s="80"/>
      <c r="AH5623" s="2" t="s">
        <v>8024</v>
      </c>
      <c r="AI5623" s="80" t="s">
        <v>6</v>
      </c>
      <c r="AJ5623" s="80"/>
      <c r="AK5623" s="7"/>
      <c r="AL5623" s="85"/>
      <c r="AM5623" s="151" t="s">
        <v>19998</v>
      </c>
      <c r="AN5623" s="16"/>
      <c r="AO5623" s="166"/>
      <c r="AP5623" s="5">
        <f t="shared" si="88"/>
        <v>0</v>
      </c>
      <c r="AQ5623" s="16"/>
      <c r="AR5623" s="205">
        <v>1</v>
      </c>
      <c r="AS5623" s="16"/>
      <c r="AT5623" s="16"/>
      <c r="AU5623" s="16"/>
      <c r="AV5623" s="16"/>
      <c r="AW5623" s="16"/>
      <c r="AX5623" s="16"/>
    </row>
    <row r="5624" spans="1:50" customFormat="1" ht="15" hidden="1" customHeight="1" x14ac:dyDescent="0.2">
      <c r="A5624" s="7" t="s">
        <v>10290</v>
      </c>
      <c r="B5624" s="1" t="s">
        <v>10291</v>
      </c>
      <c r="C5624" s="85" t="s">
        <v>7939</v>
      </c>
      <c r="D5624" s="85" t="s">
        <v>13090</v>
      </c>
      <c r="E5624" s="202" t="s">
        <v>154</v>
      </c>
      <c r="F5624" s="85" t="s">
        <v>55</v>
      </c>
      <c r="G5624" s="85" t="s">
        <v>63</v>
      </c>
      <c r="H5624" s="85" t="s">
        <v>20690</v>
      </c>
      <c r="I5624" s="3" t="s">
        <v>4564</v>
      </c>
      <c r="J5624" s="85" t="s">
        <v>4435</v>
      </c>
      <c r="K5624" s="7" t="s">
        <v>3838</v>
      </c>
      <c r="L5624" s="7"/>
      <c r="M5624" s="7"/>
      <c r="N5624" s="2" t="s">
        <v>20830</v>
      </c>
      <c r="O5624" s="87">
        <v>0</v>
      </c>
      <c r="P5624" s="87">
        <v>0</v>
      </c>
      <c r="Q5624" s="87">
        <v>0</v>
      </c>
      <c r="R5624" s="87">
        <v>0</v>
      </c>
      <c r="S5624" s="87"/>
      <c r="T5624" s="87"/>
      <c r="U5624" s="85" t="s">
        <v>112</v>
      </c>
      <c r="V5624" s="179"/>
      <c r="W5624" s="7"/>
      <c r="X5624" s="7"/>
      <c r="Y5624" s="7"/>
      <c r="Z5624" s="210">
        <v>759489</v>
      </c>
      <c r="AA5624" s="11"/>
      <c r="AB5624" s="123" t="s">
        <v>7939</v>
      </c>
      <c r="AC5624" s="124"/>
      <c r="AD5624" s="80"/>
      <c r="AE5624" s="80"/>
      <c r="AF5624" s="191">
        <v>43959</v>
      </c>
      <c r="AG5624" s="80"/>
      <c r="AH5624" s="2" t="s">
        <v>8024</v>
      </c>
      <c r="AI5624" s="80" t="s">
        <v>6</v>
      </c>
      <c r="AJ5624" s="80"/>
      <c r="AK5624" s="7"/>
      <c r="AL5624" s="85"/>
      <c r="AM5624" s="151" t="s">
        <v>19998</v>
      </c>
      <c r="AN5624" s="16"/>
      <c r="AO5624" s="166"/>
      <c r="AP5624" s="5">
        <f t="shared" si="88"/>
        <v>0</v>
      </c>
      <c r="AQ5624" s="16"/>
      <c r="AR5624" s="205">
        <v>1</v>
      </c>
      <c r="AS5624" s="16"/>
      <c r="AT5624" s="16"/>
      <c r="AU5624" s="16"/>
      <c r="AV5624" s="16"/>
      <c r="AW5624" s="16"/>
      <c r="AX5624" s="16"/>
    </row>
    <row r="5625" spans="1:50" customFormat="1" ht="15" hidden="1" customHeight="1" x14ac:dyDescent="0.2">
      <c r="A5625" s="7" t="s">
        <v>10293</v>
      </c>
      <c r="B5625" s="1" t="s">
        <v>22887</v>
      </c>
      <c r="C5625" s="85" t="s">
        <v>7939</v>
      </c>
      <c r="D5625" s="85" t="s">
        <v>13090</v>
      </c>
      <c r="E5625" s="202" t="s">
        <v>154</v>
      </c>
      <c r="F5625" s="85" t="s">
        <v>34</v>
      </c>
      <c r="G5625" s="85" t="s">
        <v>35</v>
      </c>
      <c r="H5625" s="85" t="s">
        <v>20688</v>
      </c>
      <c r="I5625" s="7" t="s">
        <v>8125</v>
      </c>
      <c r="J5625" s="85" t="s">
        <v>124</v>
      </c>
      <c r="K5625" s="7" t="s">
        <v>125</v>
      </c>
      <c r="L5625" s="7"/>
      <c r="M5625" s="7"/>
      <c r="N5625" s="2" t="s">
        <v>15966</v>
      </c>
      <c r="O5625" s="87">
        <v>0</v>
      </c>
      <c r="P5625" s="87">
        <v>0</v>
      </c>
      <c r="Q5625" s="87">
        <v>0</v>
      </c>
      <c r="R5625" s="87">
        <v>0</v>
      </c>
      <c r="S5625" s="87"/>
      <c r="T5625" s="87"/>
      <c r="U5625" s="85" t="s">
        <v>112</v>
      </c>
      <c r="V5625" s="179"/>
      <c r="W5625" s="7"/>
      <c r="X5625" s="7"/>
      <c r="Y5625" s="7"/>
      <c r="Z5625" s="146">
        <v>516780</v>
      </c>
      <c r="AA5625" s="11"/>
      <c r="AB5625" s="123" t="s">
        <v>7939</v>
      </c>
      <c r="AC5625" s="124"/>
      <c r="AD5625" s="80"/>
      <c r="AE5625" s="80"/>
      <c r="AF5625" s="191">
        <v>44182</v>
      </c>
      <c r="AG5625" s="41"/>
      <c r="AH5625" s="2" t="s">
        <v>7952</v>
      </c>
      <c r="AI5625" s="80" t="s">
        <v>6</v>
      </c>
      <c r="AJ5625" s="80"/>
      <c r="AK5625" s="4"/>
      <c r="AL5625" s="85"/>
      <c r="AM5625" s="151" t="s">
        <v>19998</v>
      </c>
      <c r="AN5625" s="16"/>
      <c r="AO5625" s="166"/>
      <c r="AP5625" s="5">
        <f t="shared" si="88"/>
        <v>0</v>
      </c>
      <c r="AQ5625" s="16"/>
      <c r="AR5625" s="205">
        <v>1</v>
      </c>
      <c r="AS5625" s="16"/>
      <c r="AT5625" s="16"/>
      <c r="AU5625" s="16"/>
      <c r="AV5625" s="16"/>
      <c r="AW5625" s="16"/>
      <c r="AX5625" s="16"/>
    </row>
    <row r="5626" spans="1:50" customFormat="1" ht="15" hidden="1" customHeight="1" x14ac:dyDescent="0.2">
      <c r="A5626" s="7" t="s">
        <v>10294</v>
      </c>
      <c r="B5626" s="3" t="s">
        <v>10295</v>
      </c>
      <c r="C5626" s="85" t="s">
        <v>7939</v>
      </c>
      <c r="D5626" s="85" t="s">
        <v>13090</v>
      </c>
      <c r="E5626" s="202" t="s">
        <v>154</v>
      </c>
      <c r="F5626" s="85" t="s">
        <v>55</v>
      </c>
      <c r="G5626" s="85" t="s">
        <v>15355</v>
      </c>
      <c r="H5626" s="85" t="s">
        <v>20690</v>
      </c>
      <c r="I5626" s="3" t="s">
        <v>7653</v>
      </c>
      <c r="J5626" s="85" t="s">
        <v>124</v>
      </c>
      <c r="K5626" s="7" t="s">
        <v>125</v>
      </c>
      <c r="L5626" s="3"/>
      <c r="M5626" s="3"/>
      <c r="N5626" s="41" t="s">
        <v>7950</v>
      </c>
      <c r="O5626" s="87">
        <v>373522</v>
      </c>
      <c r="P5626" s="87">
        <v>372373</v>
      </c>
      <c r="Q5626" s="87">
        <v>1149</v>
      </c>
      <c r="R5626" s="87">
        <v>0</v>
      </c>
      <c r="S5626" s="87"/>
      <c r="T5626" s="87"/>
      <c r="U5626" s="85">
        <v>2008</v>
      </c>
      <c r="V5626" s="179"/>
      <c r="W5626" s="7"/>
      <c r="X5626" s="3"/>
      <c r="Y5626" s="3"/>
      <c r="Z5626" s="146">
        <v>29828</v>
      </c>
      <c r="AA5626" s="11"/>
      <c r="AB5626" s="123" t="s">
        <v>7939</v>
      </c>
      <c r="AC5626" s="124"/>
      <c r="AD5626" s="41"/>
      <c r="AE5626" s="41"/>
      <c r="AF5626" s="191">
        <v>43927</v>
      </c>
      <c r="AG5626" s="41"/>
      <c r="AH5626" s="41" t="s">
        <v>8024</v>
      </c>
      <c r="AI5626" s="80" t="s">
        <v>6</v>
      </c>
      <c r="AJ5626" s="41"/>
      <c r="AK5626" s="3"/>
      <c r="AL5626" s="85"/>
      <c r="AM5626" s="151" t="s">
        <v>19998</v>
      </c>
      <c r="AN5626" s="15"/>
      <c r="AO5626" s="166"/>
      <c r="AP5626" s="5">
        <f t="shared" si="88"/>
        <v>0</v>
      </c>
      <c r="AQ5626" s="16"/>
      <c r="AR5626" s="205">
        <v>1</v>
      </c>
      <c r="AS5626" s="16"/>
      <c r="AT5626" s="16"/>
      <c r="AU5626" s="16"/>
      <c r="AV5626" s="16"/>
      <c r="AW5626" s="16"/>
      <c r="AX5626" s="16"/>
    </row>
    <row r="5627" spans="1:50" customFormat="1" ht="15" hidden="1" customHeight="1" x14ac:dyDescent="0.2">
      <c r="A5627" s="7" t="s">
        <v>10296</v>
      </c>
      <c r="B5627" s="1" t="s">
        <v>10297</v>
      </c>
      <c r="C5627" s="85" t="s">
        <v>7939</v>
      </c>
      <c r="D5627" s="85" t="s">
        <v>13090</v>
      </c>
      <c r="E5627" s="202" t="s">
        <v>154</v>
      </c>
      <c r="F5627" s="85" t="s">
        <v>55</v>
      </c>
      <c r="G5627" s="85" t="s">
        <v>63</v>
      </c>
      <c r="H5627" s="85" t="s">
        <v>20690</v>
      </c>
      <c r="I5627" s="3" t="s">
        <v>4564</v>
      </c>
      <c r="J5627" s="85" t="s">
        <v>223</v>
      </c>
      <c r="K5627" s="7" t="s">
        <v>224</v>
      </c>
      <c r="L5627" s="7"/>
      <c r="M5627" s="7"/>
      <c r="N5627" s="2" t="s">
        <v>10298</v>
      </c>
      <c r="O5627" s="87">
        <v>92286</v>
      </c>
      <c r="P5627" s="87">
        <v>58563</v>
      </c>
      <c r="Q5627" s="87">
        <v>33723</v>
      </c>
      <c r="R5627" s="87">
        <v>0</v>
      </c>
      <c r="S5627" s="87"/>
      <c r="T5627" s="87"/>
      <c r="U5627" s="85">
        <v>2020</v>
      </c>
      <c r="V5627" s="179"/>
      <c r="W5627" s="7"/>
      <c r="X5627" s="7"/>
      <c r="Y5627" s="7"/>
      <c r="Z5627" s="210">
        <v>103593</v>
      </c>
      <c r="AA5627" s="11"/>
      <c r="AB5627" s="123" t="s">
        <v>7939</v>
      </c>
      <c r="AC5627" s="124"/>
      <c r="AD5627" s="80"/>
      <c r="AE5627" s="80"/>
      <c r="AF5627" s="191">
        <v>43803</v>
      </c>
      <c r="AG5627" s="80"/>
      <c r="AH5627" s="2" t="s">
        <v>8024</v>
      </c>
      <c r="AI5627" s="80" t="s">
        <v>6</v>
      </c>
      <c r="AJ5627" s="80"/>
      <c r="AK5627" s="7"/>
      <c r="AL5627" s="85"/>
      <c r="AM5627" s="151" t="s">
        <v>19998</v>
      </c>
      <c r="AN5627" s="16"/>
      <c r="AO5627" s="166"/>
      <c r="AP5627" s="5">
        <f t="shared" si="88"/>
        <v>0</v>
      </c>
      <c r="AQ5627" s="16"/>
      <c r="AR5627" s="205">
        <v>1</v>
      </c>
      <c r="AS5627" s="16"/>
      <c r="AT5627" s="16"/>
      <c r="AU5627" s="16"/>
      <c r="AV5627" s="16"/>
      <c r="AW5627" s="16"/>
      <c r="AX5627" s="16"/>
    </row>
    <row r="5628" spans="1:50" customFormat="1" ht="15" hidden="1" customHeight="1" x14ac:dyDescent="0.2">
      <c r="A5628" s="7" t="s">
        <v>10299</v>
      </c>
      <c r="B5628" s="1" t="s">
        <v>10300</v>
      </c>
      <c r="C5628" s="85" t="s">
        <v>7939</v>
      </c>
      <c r="D5628" s="85" t="s">
        <v>13090</v>
      </c>
      <c r="E5628" s="202" t="s">
        <v>154</v>
      </c>
      <c r="F5628" s="85" t="s">
        <v>55</v>
      </c>
      <c r="G5628" s="85" t="s">
        <v>59</v>
      </c>
      <c r="H5628" s="85" t="s">
        <v>20690</v>
      </c>
      <c r="I5628" s="3" t="s">
        <v>4564</v>
      </c>
      <c r="J5628" s="85" t="s">
        <v>115</v>
      </c>
      <c r="K5628" s="7" t="s">
        <v>6471</v>
      </c>
      <c r="L5628" s="7"/>
      <c r="M5628" s="7"/>
      <c r="N5628" s="2" t="s">
        <v>6472</v>
      </c>
      <c r="O5628" s="87">
        <v>103984</v>
      </c>
      <c r="P5628" s="87">
        <v>1008</v>
      </c>
      <c r="Q5628" s="87">
        <v>102976</v>
      </c>
      <c r="R5628" s="87">
        <v>0</v>
      </c>
      <c r="S5628" s="87"/>
      <c r="T5628" s="87"/>
      <c r="U5628" s="85">
        <v>2018</v>
      </c>
      <c r="V5628" s="179"/>
      <c r="W5628" s="7"/>
      <c r="X5628" s="7"/>
      <c r="Y5628" s="7"/>
      <c r="Z5628" s="212">
        <v>22270</v>
      </c>
      <c r="AA5628" s="11"/>
      <c r="AB5628" s="123" t="s">
        <v>7939</v>
      </c>
      <c r="AC5628" s="124"/>
      <c r="AD5628" s="80"/>
      <c r="AE5628" s="80"/>
      <c r="AF5628" s="191">
        <v>43993</v>
      </c>
      <c r="AG5628" s="80"/>
      <c r="AH5628" s="2" t="s">
        <v>8024</v>
      </c>
      <c r="AI5628" s="80" t="s">
        <v>6</v>
      </c>
      <c r="AJ5628" s="80"/>
      <c r="AK5628" s="7"/>
      <c r="AL5628" s="85"/>
      <c r="AM5628" s="151" t="s">
        <v>19998</v>
      </c>
      <c r="AN5628" s="16"/>
      <c r="AO5628" s="166"/>
      <c r="AP5628" s="5">
        <f t="shared" si="88"/>
        <v>0</v>
      </c>
      <c r="AQ5628" s="16"/>
      <c r="AR5628" s="205">
        <v>1</v>
      </c>
      <c r="AS5628" s="16"/>
      <c r="AT5628" s="16"/>
      <c r="AU5628" s="16"/>
      <c r="AV5628" s="16"/>
      <c r="AW5628" s="16"/>
      <c r="AX5628" s="16"/>
    </row>
    <row r="5629" spans="1:50" customFormat="1" ht="15" hidden="1" customHeight="1" x14ac:dyDescent="0.2">
      <c r="A5629" s="7" t="s">
        <v>10301</v>
      </c>
      <c r="B5629" s="1" t="s">
        <v>10302</v>
      </c>
      <c r="C5629" s="85" t="s">
        <v>7939</v>
      </c>
      <c r="D5629" s="85" t="s">
        <v>13090</v>
      </c>
      <c r="E5629" s="202" t="s">
        <v>154</v>
      </c>
      <c r="F5629" s="85" t="s">
        <v>55</v>
      </c>
      <c r="G5629" s="85" t="s">
        <v>15355</v>
      </c>
      <c r="H5629" s="85" t="s">
        <v>20690</v>
      </c>
      <c r="I5629" s="3" t="s">
        <v>7978</v>
      </c>
      <c r="J5629" s="85" t="s">
        <v>4400</v>
      </c>
      <c r="K5629" s="7" t="s">
        <v>4422</v>
      </c>
      <c r="L5629" s="7"/>
      <c r="M5629" s="7"/>
      <c r="N5629" s="2" t="s">
        <v>10303</v>
      </c>
      <c r="O5629" s="87">
        <v>249461</v>
      </c>
      <c r="P5629" s="87">
        <v>79973</v>
      </c>
      <c r="Q5629" s="87">
        <v>169488</v>
      </c>
      <c r="R5629" s="87">
        <v>0</v>
      </c>
      <c r="S5629" s="87"/>
      <c r="T5629" s="87"/>
      <c r="U5629" s="85">
        <v>2019</v>
      </c>
      <c r="V5629" s="179"/>
      <c r="W5629" s="7"/>
      <c r="X5629" s="7"/>
      <c r="Y5629" s="7"/>
      <c r="Z5629" s="210">
        <v>95542</v>
      </c>
      <c r="AA5629" s="11"/>
      <c r="AB5629" s="123" t="s">
        <v>7939</v>
      </c>
      <c r="AC5629" s="124"/>
      <c r="AD5629" s="80"/>
      <c r="AE5629" s="80"/>
      <c r="AF5629" s="191">
        <v>43811</v>
      </c>
      <c r="AG5629" s="80"/>
      <c r="AH5629" s="2" t="s">
        <v>8024</v>
      </c>
      <c r="AI5629" s="80" t="s">
        <v>6</v>
      </c>
      <c r="AJ5629" s="80"/>
      <c r="AK5629" s="7"/>
      <c r="AL5629" s="85"/>
      <c r="AM5629" s="151" t="s">
        <v>19998</v>
      </c>
      <c r="AN5629" s="16"/>
      <c r="AO5629" s="166"/>
      <c r="AP5629" s="5">
        <f t="shared" si="88"/>
        <v>0</v>
      </c>
      <c r="AQ5629" s="16"/>
      <c r="AR5629" s="205">
        <v>1</v>
      </c>
      <c r="AS5629" s="16"/>
      <c r="AT5629" s="16"/>
      <c r="AU5629" s="16"/>
      <c r="AV5629" s="16"/>
      <c r="AW5629" s="16"/>
      <c r="AX5629" s="16"/>
    </row>
    <row r="5630" spans="1:50" customFormat="1" ht="15" hidden="1" customHeight="1" x14ac:dyDescent="0.2">
      <c r="A5630" s="7" t="s">
        <v>10304</v>
      </c>
      <c r="B5630" s="1" t="s">
        <v>10305</v>
      </c>
      <c r="C5630" s="85" t="s">
        <v>7939</v>
      </c>
      <c r="D5630" s="85" t="s">
        <v>13090</v>
      </c>
      <c r="E5630" s="202" t="s">
        <v>15965</v>
      </c>
      <c r="F5630" s="85" t="s">
        <v>55</v>
      </c>
      <c r="G5630" s="85" t="s">
        <v>63</v>
      </c>
      <c r="H5630" s="85" t="s">
        <v>20690</v>
      </c>
      <c r="I5630" s="3" t="s">
        <v>4564</v>
      </c>
      <c r="J5630" s="85" t="s">
        <v>4400</v>
      </c>
      <c r="K5630" s="7" t="s">
        <v>4422</v>
      </c>
      <c r="L5630" s="7"/>
      <c r="M5630" s="7"/>
      <c r="N5630" s="2" t="s">
        <v>10306</v>
      </c>
      <c r="O5630" s="87">
        <v>0</v>
      </c>
      <c r="P5630" s="87">
        <v>0</v>
      </c>
      <c r="Q5630" s="87">
        <v>0</v>
      </c>
      <c r="R5630" s="87">
        <v>0</v>
      </c>
      <c r="S5630" s="87"/>
      <c r="T5630" s="87"/>
      <c r="U5630" s="85" t="s">
        <v>112</v>
      </c>
      <c r="V5630" s="179"/>
      <c r="W5630" s="7"/>
      <c r="X5630" s="7"/>
      <c r="Y5630" s="7"/>
      <c r="Z5630" s="210">
        <v>103905</v>
      </c>
      <c r="AA5630" s="11"/>
      <c r="AB5630" s="123" t="s">
        <v>7939</v>
      </c>
      <c r="AC5630" s="124"/>
      <c r="AD5630" s="80"/>
      <c r="AE5630" s="80"/>
      <c r="AF5630" s="191"/>
      <c r="AG5630" s="80"/>
      <c r="AH5630" s="2" t="s">
        <v>8024</v>
      </c>
      <c r="AI5630" s="80" t="s">
        <v>6</v>
      </c>
      <c r="AJ5630" s="80"/>
      <c r="AK5630" s="7"/>
      <c r="AL5630" s="85"/>
      <c r="AM5630" s="151" t="s">
        <v>19998</v>
      </c>
      <c r="AN5630" s="16"/>
      <c r="AO5630" s="166"/>
      <c r="AP5630" s="5">
        <f t="shared" si="88"/>
        <v>0</v>
      </c>
      <c r="AQ5630" s="16"/>
      <c r="AR5630" s="205">
        <v>1</v>
      </c>
      <c r="AS5630" s="16"/>
      <c r="AT5630" s="16"/>
      <c r="AU5630" s="16"/>
      <c r="AV5630" s="16"/>
      <c r="AW5630" s="16"/>
      <c r="AX5630" s="16"/>
    </row>
    <row r="5631" spans="1:50" customFormat="1" ht="15" hidden="1" customHeight="1" x14ac:dyDescent="0.2">
      <c r="A5631" s="7" t="s">
        <v>10307</v>
      </c>
      <c r="B5631" s="1" t="s">
        <v>10308</v>
      </c>
      <c r="C5631" s="85" t="s">
        <v>7939</v>
      </c>
      <c r="D5631" s="85" t="s">
        <v>13090</v>
      </c>
      <c r="E5631" s="202" t="s">
        <v>154</v>
      </c>
      <c r="F5631" s="85" t="s">
        <v>55</v>
      </c>
      <c r="G5631" s="85" t="s">
        <v>59</v>
      </c>
      <c r="H5631" s="85" t="s">
        <v>20690</v>
      </c>
      <c r="I5631" s="3" t="s">
        <v>4564</v>
      </c>
      <c r="J5631" s="85" t="s">
        <v>4447</v>
      </c>
      <c r="K5631" s="7" t="s">
        <v>4601</v>
      </c>
      <c r="L5631" s="7"/>
      <c r="M5631" s="7"/>
      <c r="N5631" s="2" t="s">
        <v>10309</v>
      </c>
      <c r="O5631" s="87">
        <v>189013</v>
      </c>
      <c r="P5631" s="87">
        <v>141460</v>
      </c>
      <c r="Q5631" s="87">
        <v>47553</v>
      </c>
      <c r="R5631" s="87">
        <v>0</v>
      </c>
      <c r="S5631" s="87"/>
      <c r="T5631" s="87"/>
      <c r="U5631" s="85">
        <v>2019</v>
      </c>
      <c r="V5631" s="179"/>
      <c r="W5631" s="7"/>
      <c r="X5631" s="7"/>
      <c r="Y5631" s="7"/>
      <c r="Z5631" s="212">
        <v>64206</v>
      </c>
      <c r="AA5631" s="11"/>
      <c r="AB5631" s="123" t="s">
        <v>7939</v>
      </c>
      <c r="AC5631" s="124"/>
      <c r="AD5631" s="80"/>
      <c r="AE5631" s="80"/>
      <c r="AF5631" s="191">
        <v>44026</v>
      </c>
      <c r="AG5631" s="80"/>
      <c r="AH5631" s="2" t="s">
        <v>8024</v>
      </c>
      <c r="AI5631" s="80" t="s">
        <v>6</v>
      </c>
      <c r="AJ5631" s="80"/>
      <c r="AK5631" s="7"/>
      <c r="AL5631" s="85"/>
      <c r="AM5631" s="151" t="s">
        <v>19998</v>
      </c>
      <c r="AN5631" s="16"/>
      <c r="AO5631" s="166"/>
      <c r="AP5631" s="5">
        <f t="shared" si="88"/>
        <v>0</v>
      </c>
      <c r="AQ5631" s="16"/>
      <c r="AR5631" s="205">
        <v>1</v>
      </c>
      <c r="AS5631" s="16"/>
      <c r="AT5631" s="16"/>
      <c r="AU5631" s="16"/>
      <c r="AV5631" s="16"/>
      <c r="AW5631" s="16"/>
      <c r="AX5631" s="16"/>
    </row>
    <row r="5632" spans="1:50" customFormat="1" ht="15" hidden="1" customHeight="1" x14ac:dyDescent="0.2">
      <c r="A5632" s="7" t="s">
        <v>10310</v>
      </c>
      <c r="B5632" s="1" t="s">
        <v>10311</v>
      </c>
      <c r="C5632" s="85" t="s">
        <v>7939</v>
      </c>
      <c r="D5632" s="85" t="s">
        <v>13090</v>
      </c>
      <c r="E5632" s="202" t="s">
        <v>154</v>
      </c>
      <c r="F5632" s="85" t="s">
        <v>55</v>
      </c>
      <c r="G5632" s="85" t="s">
        <v>59</v>
      </c>
      <c r="H5632" s="85" t="s">
        <v>20690</v>
      </c>
      <c r="I5632" s="3" t="s">
        <v>4564</v>
      </c>
      <c r="J5632" s="85" t="s">
        <v>4447</v>
      </c>
      <c r="K5632" s="7" t="s">
        <v>4601</v>
      </c>
      <c r="L5632" s="7"/>
      <c r="M5632" s="7"/>
      <c r="N5632" s="2" t="s">
        <v>15968</v>
      </c>
      <c r="O5632" s="87">
        <v>208944</v>
      </c>
      <c r="P5632" s="87">
        <v>153013</v>
      </c>
      <c r="Q5632" s="87">
        <v>55931</v>
      </c>
      <c r="R5632" s="87">
        <v>0</v>
      </c>
      <c r="S5632" s="87"/>
      <c r="T5632" s="87"/>
      <c r="U5632" s="85">
        <v>2019</v>
      </c>
      <c r="V5632" s="179"/>
      <c r="W5632" s="7"/>
      <c r="X5632" s="7"/>
      <c r="Y5632" s="7"/>
      <c r="Z5632" s="211">
        <v>77400</v>
      </c>
      <c r="AA5632" s="11"/>
      <c r="AB5632" s="123" t="s">
        <v>7939</v>
      </c>
      <c r="AC5632" s="124"/>
      <c r="AD5632" s="80"/>
      <c r="AE5632" s="80"/>
      <c r="AF5632" s="191">
        <v>43770</v>
      </c>
      <c r="AG5632" s="80"/>
      <c r="AH5632" s="2" t="s">
        <v>8024</v>
      </c>
      <c r="AI5632" s="80" t="s">
        <v>6</v>
      </c>
      <c r="AJ5632" s="80"/>
      <c r="AK5632" s="7"/>
      <c r="AL5632" s="85"/>
      <c r="AM5632" s="151" t="s">
        <v>19998</v>
      </c>
      <c r="AN5632" s="16"/>
      <c r="AO5632" s="166"/>
      <c r="AP5632" s="5">
        <f t="shared" si="88"/>
        <v>0</v>
      </c>
      <c r="AQ5632" s="16"/>
      <c r="AR5632" s="205">
        <v>1</v>
      </c>
      <c r="AS5632" s="16"/>
      <c r="AT5632" s="16"/>
      <c r="AU5632" s="16"/>
      <c r="AV5632" s="16"/>
      <c r="AW5632" s="16"/>
      <c r="AX5632" s="16"/>
    </row>
    <row r="5633" spans="1:50" customFormat="1" ht="15" hidden="1" customHeight="1" x14ac:dyDescent="0.2">
      <c r="A5633" s="7" t="s">
        <v>10312</v>
      </c>
      <c r="B5633" s="1" t="s">
        <v>10313</v>
      </c>
      <c r="C5633" s="85" t="s">
        <v>7939</v>
      </c>
      <c r="D5633" s="85" t="s">
        <v>13090</v>
      </c>
      <c r="E5633" s="202" t="s">
        <v>154</v>
      </c>
      <c r="F5633" s="85" t="s">
        <v>55</v>
      </c>
      <c r="G5633" s="85" t="s">
        <v>59</v>
      </c>
      <c r="H5633" s="85" t="s">
        <v>20690</v>
      </c>
      <c r="I5633" s="3" t="s">
        <v>4564</v>
      </c>
      <c r="J5633" s="85" t="s">
        <v>4435</v>
      </c>
      <c r="K5633" s="7" t="s">
        <v>3838</v>
      </c>
      <c r="L5633" s="7"/>
      <c r="M5633" s="7"/>
      <c r="N5633" s="2" t="s">
        <v>7950</v>
      </c>
      <c r="O5633" s="87">
        <v>1178056</v>
      </c>
      <c r="P5633" s="87">
        <v>102046</v>
      </c>
      <c r="Q5633" s="87">
        <v>1076010</v>
      </c>
      <c r="R5633" s="87">
        <v>0</v>
      </c>
      <c r="S5633" s="87"/>
      <c r="T5633" s="87"/>
      <c r="U5633" s="85">
        <v>2018</v>
      </c>
      <c r="V5633" s="179"/>
      <c r="W5633" s="7"/>
      <c r="X5633" s="7"/>
      <c r="Y5633" s="7"/>
      <c r="Z5633" s="212">
        <v>432770</v>
      </c>
      <c r="AA5633" s="11"/>
      <c r="AB5633" s="123" t="s">
        <v>7939</v>
      </c>
      <c r="AC5633" s="124"/>
      <c r="AD5633" s="80"/>
      <c r="AE5633" s="80"/>
      <c r="AF5633" s="191">
        <v>44066</v>
      </c>
      <c r="AG5633" s="80"/>
      <c r="AH5633" s="2" t="s">
        <v>8024</v>
      </c>
      <c r="AI5633" s="80" t="s">
        <v>6</v>
      </c>
      <c r="AJ5633" s="80"/>
      <c r="AK5633" s="7"/>
      <c r="AL5633" s="85"/>
      <c r="AM5633" s="151" t="s">
        <v>19998</v>
      </c>
      <c r="AN5633" s="16"/>
      <c r="AO5633" s="166"/>
      <c r="AP5633" s="5">
        <f t="shared" si="88"/>
        <v>0</v>
      </c>
      <c r="AQ5633" s="16"/>
      <c r="AR5633" s="205">
        <v>1</v>
      </c>
      <c r="AS5633" s="16"/>
      <c r="AT5633" s="16"/>
      <c r="AU5633" s="16"/>
      <c r="AV5633" s="16"/>
      <c r="AW5633" s="16"/>
      <c r="AX5633" s="16"/>
    </row>
    <row r="5634" spans="1:50" customFormat="1" ht="15" hidden="1" customHeight="1" x14ac:dyDescent="0.2">
      <c r="A5634" s="7" t="s">
        <v>28640</v>
      </c>
      <c r="B5634" s="3" t="s">
        <v>10343</v>
      </c>
      <c r="C5634" s="85" t="s">
        <v>7939</v>
      </c>
      <c r="D5634" s="85" t="s">
        <v>13090</v>
      </c>
      <c r="E5634" s="202" t="s">
        <v>120</v>
      </c>
      <c r="F5634" s="85" t="s">
        <v>55</v>
      </c>
      <c r="G5634" s="85" t="s">
        <v>63</v>
      </c>
      <c r="H5634" s="85" t="s">
        <v>20690</v>
      </c>
      <c r="I5634" s="3"/>
      <c r="J5634" s="85" t="s">
        <v>4481</v>
      </c>
      <c r="K5634" s="7" t="s">
        <v>4482</v>
      </c>
      <c r="L5634" s="3"/>
      <c r="M5634" s="3"/>
      <c r="N5634" s="41" t="s">
        <v>6472</v>
      </c>
      <c r="O5634" s="87">
        <v>0</v>
      </c>
      <c r="P5634" s="87">
        <v>0</v>
      </c>
      <c r="Q5634" s="87">
        <v>0</v>
      </c>
      <c r="R5634" s="87">
        <v>0</v>
      </c>
      <c r="S5634" s="87"/>
      <c r="T5634" s="87"/>
      <c r="U5634" s="85" t="s">
        <v>112</v>
      </c>
      <c r="V5634" s="179"/>
      <c r="W5634" s="7"/>
      <c r="X5634" s="3"/>
      <c r="Y5634" s="3"/>
      <c r="Z5634" s="146">
        <v>44294</v>
      </c>
      <c r="AA5634" s="11"/>
      <c r="AB5634" s="123" t="s">
        <v>7939</v>
      </c>
      <c r="AC5634" s="124"/>
      <c r="AD5634" s="41"/>
      <c r="AE5634" s="41"/>
      <c r="AF5634" s="191"/>
      <c r="AG5634" s="41"/>
      <c r="AH5634" s="41" t="s">
        <v>8024</v>
      </c>
      <c r="AI5634" s="80" t="s">
        <v>6</v>
      </c>
      <c r="AJ5634" s="41"/>
      <c r="AK5634" s="3"/>
      <c r="AL5634" s="85"/>
      <c r="AM5634" s="151" t="s">
        <v>28169</v>
      </c>
      <c r="AN5634" s="15"/>
      <c r="AO5634" s="166"/>
      <c r="AP5634" s="5">
        <f t="shared" si="88"/>
        <v>0</v>
      </c>
      <c r="AQ5634" s="16"/>
      <c r="AR5634" s="205">
        <v>1</v>
      </c>
      <c r="AS5634" s="16"/>
      <c r="AT5634" s="16"/>
      <c r="AU5634" s="16"/>
      <c r="AV5634" s="16"/>
      <c r="AW5634" s="16"/>
      <c r="AX5634" s="16"/>
    </row>
    <row r="5635" spans="1:50" customFormat="1" ht="15" hidden="1" customHeight="1" x14ac:dyDescent="0.2">
      <c r="A5635" s="7" t="s">
        <v>10314</v>
      </c>
      <c r="B5635" s="1" t="s">
        <v>10315</v>
      </c>
      <c r="C5635" s="85" t="s">
        <v>7939</v>
      </c>
      <c r="D5635" s="85" t="s">
        <v>13090</v>
      </c>
      <c r="E5635" s="202" t="s">
        <v>15965</v>
      </c>
      <c r="F5635" s="85" t="s">
        <v>55</v>
      </c>
      <c r="G5635" s="85" t="s">
        <v>63</v>
      </c>
      <c r="H5635" s="85" t="s">
        <v>20690</v>
      </c>
      <c r="I5635" s="3" t="s">
        <v>4564</v>
      </c>
      <c r="J5635" s="85" t="s">
        <v>124</v>
      </c>
      <c r="K5635" s="7" t="s">
        <v>5889</v>
      </c>
      <c r="L5635" s="7"/>
      <c r="M5635" s="7"/>
      <c r="N5635" s="2" t="s">
        <v>7950</v>
      </c>
      <c r="O5635" s="87">
        <v>0</v>
      </c>
      <c r="P5635" s="87">
        <v>0</v>
      </c>
      <c r="Q5635" s="87">
        <v>0</v>
      </c>
      <c r="R5635" s="87">
        <v>0</v>
      </c>
      <c r="S5635" s="87"/>
      <c r="T5635" s="87"/>
      <c r="U5635" s="85" t="s">
        <v>112</v>
      </c>
      <c r="V5635" s="179"/>
      <c r="W5635" s="7"/>
      <c r="X5635" s="7"/>
      <c r="Y5635" s="7"/>
      <c r="Z5635" s="210">
        <v>699147</v>
      </c>
      <c r="AA5635" s="11"/>
      <c r="AB5635" s="123" t="s">
        <v>7939</v>
      </c>
      <c r="AC5635" s="124"/>
      <c r="AD5635" s="80"/>
      <c r="AE5635" s="80"/>
      <c r="AF5635" s="191"/>
      <c r="AG5635" s="80"/>
      <c r="AH5635" s="2" t="s">
        <v>8024</v>
      </c>
      <c r="AI5635" s="80" t="s">
        <v>6</v>
      </c>
      <c r="AJ5635" s="80"/>
      <c r="AK5635" s="7"/>
      <c r="AL5635" s="85"/>
      <c r="AM5635" s="151" t="s">
        <v>19998</v>
      </c>
      <c r="AN5635" s="16"/>
      <c r="AO5635" s="166"/>
      <c r="AP5635" s="5">
        <f t="shared" si="88"/>
        <v>0</v>
      </c>
      <c r="AQ5635" s="16"/>
      <c r="AR5635" s="205">
        <v>1</v>
      </c>
      <c r="AS5635" s="16"/>
      <c r="AT5635" s="16"/>
      <c r="AU5635" s="16"/>
      <c r="AV5635" s="16"/>
      <c r="AW5635" s="16"/>
      <c r="AX5635" s="16"/>
    </row>
    <row r="5636" spans="1:50" customFormat="1" ht="15" hidden="1" customHeight="1" x14ac:dyDescent="0.2">
      <c r="A5636" s="7" t="s">
        <v>10316</v>
      </c>
      <c r="B5636" s="1" t="s">
        <v>10317</v>
      </c>
      <c r="C5636" s="85" t="s">
        <v>7939</v>
      </c>
      <c r="D5636" s="85" t="s">
        <v>13090</v>
      </c>
      <c r="E5636" s="202" t="s">
        <v>8031</v>
      </c>
      <c r="F5636" s="85" t="s">
        <v>55</v>
      </c>
      <c r="G5636" s="85" t="s">
        <v>15355</v>
      </c>
      <c r="H5636" s="85" t="s">
        <v>20690</v>
      </c>
      <c r="I5636" s="3" t="s">
        <v>7970</v>
      </c>
      <c r="J5636" s="85" t="s">
        <v>4435</v>
      </c>
      <c r="K5636" s="7" t="s">
        <v>3838</v>
      </c>
      <c r="L5636" s="7"/>
      <c r="M5636" s="7"/>
      <c r="N5636" s="2" t="s">
        <v>10272</v>
      </c>
      <c r="O5636" s="87">
        <v>0</v>
      </c>
      <c r="P5636" s="87">
        <v>0</v>
      </c>
      <c r="Q5636" s="87">
        <v>0</v>
      </c>
      <c r="R5636" s="87">
        <v>0</v>
      </c>
      <c r="S5636" s="87"/>
      <c r="T5636" s="87"/>
      <c r="U5636" s="85" t="s">
        <v>112</v>
      </c>
      <c r="V5636" s="179"/>
      <c r="W5636" s="7"/>
      <c r="X5636" s="7"/>
      <c r="Y5636" s="7"/>
      <c r="Z5636" s="210">
        <v>48132</v>
      </c>
      <c r="AA5636" s="11"/>
      <c r="AB5636" s="123" t="s">
        <v>7939</v>
      </c>
      <c r="AC5636" s="124"/>
      <c r="AD5636" s="80"/>
      <c r="AE5636" s="80"/>
      <c r="AF5636" s="191"/>
      <c r="AG5636" s="80"/>
      <c r="AH5636" s="2" t="s">
        <v>8024</v>
      </c>
      <c r="AI5636" s="80" t="s">
        <v>6</v>
      </c>
      <c r="AJ5636" s="80"/>
      <c r="AK5636" s="7"/>
      <c r="AL5636" s="85"/>
      <c r="AM5636" s="151" t="s">
        <v>19998</v>
      </c>
      <c r="AN5636" s="16"/>
      <c r="AO5636" s="166"/>
      <c r="AP5636" s="5">
        <f t="shared" si="88"/>
        <v>0</v>
      </c>
      <c r="AQ5636" s="16"/>
      <c r="AR5636" s="205">
        <v>1</v>
      </c>
      <c r="AS5636" s="16"/>
      <c r="AT5636" s="16"/>
      <c r="AU5636" s="16"/>
      <c r="AV5636" s="16"/>
      <c r="AW5636" s="16"/>
      <c r="AX5636" s="16"/>
    </row>
    <row r="5637" spans="1:50" customFormat="1" ht="15" hidden="1" customHeight="1" x14ac:dyDescent="0.2">
      <c r="A5637" s="7" t="s">
        <v>10318</v>
      </c>
      <c r="B5637" s="3" t="s">
        <v>10319</v>
      </c>
      <c r="C5637" s="85" t="s">
        <v>7939</v>
      </c>
      <c r="D5637" s="85" t="s">
        <v>13090</v>
      </c>
      <c r="E5637" s="202" t="s">
        <v>154</v>
      </c>
      <c r="F5637" s="85" t="s">
        <v>55</v>
      </c>
      <c r="G5637" s="85" t="s">
        <v>15355</v>
      </c>
      <c r="H5637" s="85" t="s">
        <v>20690</v>
      </c>
      <c r="I5637" s="3" t="s">
        <v>7653</v>
      </c>
      <c r="J5637" s="85" t="s">
        <v>124</v>
      </c>
      <c r="K5637" s="7" t="s">
        <v>125</v>
      </c>
      <c r="L5637" s="3"/>
      <c r="M5637" s="3"/>
      <c r="N5637" s="41" t="s">
        <v>7950</v>
      </c>
      <c r="O5637" s="87">
        <v>263291</v>
      </c>
      <c r="P5637" s="87">
        <v>190029</v>
      </c>
      <c r="Q5637" s="87">
        <v>73262</v>
      </c>
      <c r="R5637" s="87">
        <v>0</v>
      </c>
      <c r="S5637" s="87"/>
      <c r="T5637" s="87"/>
      <c r="U5637" s="85">
        <v>2006</v>
      </c>
      <c r="V5637" s="179"/>
      <c r="W5637" s="7"/>
      <c r="X5637" s="3"/>
      <c r="Y5637" s="3"/>
      <c r="Z5637" s="146">
        <v>20941</v>
      </c>
      <c r="AA5637" s="11"/>
      <c r="AB5637" s="123" t="s">
        <v>7939</v>
      </c>
      <c r="AC5637" s="124"/>
      <c r="AD5637" s="41"/>
      <c r="AE5637" s="41"/>
      <c r="AF5637" s="191">
        <v>43927</v>
      </c>
      <c r="AG5637" s="41"/>
      <c r="AH5637" s="41" t="s">
        <v>8024</v>
      </c>
      <c r="AI5637" s="80" t="s">
        <v>6</v>
      </c>
      <c r="AJ5637" s="41"/>
      <c r="AK5637" s="3"/>
      <c r="AL5637" s="85"/>
      <c r="AM5637" s="151" t="s">
        <v>19998</v>
      </c>
      <c r="AN5637" s="15"/>
      <c r="AO5637" s="166"/>
      <c r="AP5637" s="5">
        <f t="shared" si="88"/>
        <v>0</v>
      </c>
      <c r="AQ5637" s="16"/>
      <c r="AR5637" s="205">
        <v>1</v>
      </c>
      <c r="AS5637" s="16"/>
      <c r="AT5637" s="16"/>
      <c r="AU5637" s="16"/>
      <c r="AV5637" s="16"/>
      <c r="AW5637" s="16"/>
      <c r="AX5637" s="16"/>
    </row>
    <row r="5638" spans="1:50" customFormat="1" ht="15" hidden="1" customHeight="1" x14ac:dyDescent="0.2">
      <c r="A5638" s="7" t="s">
        <v>10320</v>
      </c>
      <c r="B5638" s="1" t="s">
        <v>10321</v>
      </c>
      <c r="C5638" s="85" t="s">
        <v>7939</v>
      </c>
      <c r="D5638" s="85" t="s">
        <v>13090</v>
      </c>
      <c r="E5638" s="202" t="s">
        <v>8031</v>
      </c>
      <c r="F5638" s="85" t="s">
        <v>55</v>
      </c>
      <c r="G5638" s="85" t="s">
        <v>57</v>
      </c>
      <c r="H5638" s="85" t="s">
        <v>20690</v>
      </c>
      <c r="I5638" s="3" t="s">
        <v>4564</v>
      </c>
      <c r="J5638" s="85" t="s">
        <v>4435</v>
      </c>
      <c r="K5638" s="7" t="s">
        <v>3838</v>
      </c>
      <c r="L5638" s="7"/>
      <c r="M5638" s="7"/>
      <c r="N5638" s="2" t="s">
        <v>8691</v>
      </c>
      <c r="O5638" s="87">
        <v>0</v>
      </c>
      <c r="P5638" s="87">
        <v>0</v>
      </c>
      <c r="Q5638" s="87">
        <v>0</v>
      </c>
      <c r="R5638" s="87">
        <v>0</v>
      </c>
      <c r="S5638" s="87"/>
      <c r="T5638" s="87"/>
      <c r="U5638" s="85" t="s">
        <v>112</v>
      </c>
      <c r="V5638" s="179"/>
      <c r="W5638" s="7"/>
      <c r="X5638" s="7"/>
      <c r="Y5638" s="7"/>
      <c r="Z5638" s="210">
        <v>42419</v>
      </c>
      <c r="AA5638" s="11"/>
      <c r="AB5638" s="123" t="s">
        <v>7939</v>
      </c>
      <c r="AC5638" s="124"/>
      <c r="AD5638" s="80"/>
      <c r="AE5638" s="80"/>
      <c r="AF5638" s="191"/>
      <c r="AG5638" s="80"/>
      <c r="AH5638" s="2" t="s">
        <v>8024</v>
      </c>
      <c r="AI5638" s="80" t="s">
        <v>6</v>
      </c>
      <c r="AJ5638" s="80"/>
      <c r="AK5638" s="7"/>
      <c r="AL5638" s="85"/>
      <c r="AM5638" s="151" t="s">
        <v>19998</v>
      </c>
      <c r="AN5638" s="16"/>
      <c r="AO5638" s="166"/>
      <c r="AP5638" s="5">
        <f t="shared" ref="AP5638:AP5701" si="89">SUBTOTAL(109,U5638)</f>
        <v>0</v>
      </c>
      <c r="AQ5638" s="16"/>
      <c r="AR5638" s="205">
        <v>1</v>
      </c>
      <c r="AS5638" s="16"/>
      <c r="AT5638" s="16"/>
      <c r="AU5638" s="16"/>
      <c r="AV5638" s="16"/>
      <c r="AW5638" s="16"/>
      <c r="AX5638" s="16"/>
    </row>
    <row r="5639" spans="1:50" customFormat="1" ht="15" hidden="1" customHeight="1" x14ac:dyDescent="0.2">
      <c r="A5639" s="7" t="s">
        <v>10322</v>
      </c>
      <c r="B5639" s="1" t="s">
        <v>10323</v>
      </c>
      <c r="C5639" s="85" t="s">
        <v>7939</v>
      </c>
      <c r="D5639" s="85" t="s">
        <v>13090</v>
      </c>
      <c r="E5639" s="202" t="s">
        <v>154</v>
      </c>
      <c r="F5639" s="85" t="s">
        <v>25110</v>
      </c>
      <c r="G5639" s="85" t="s">
        <v>54</v>
      </c>
      <c r="H5639" s="85" t="s">
        <v>20690</v>
      </c>
      <c r="I5639" s="3" t="s">
        <v>8381</v>
      </c>
      <c r="J5639" s="85" t="s">
        <v>4435</v>
      </c>
      <c r="K5639" s="7" t="s">
        <v>3838</v>
      </c>
      <c r="L5639" s="7"/>
      <c r="M5639" s="7"/>
      <c r="N5639" s="2" t="s">
        <v>10324</v>
      </c>
      <c r="O5639" s="87">
        <v>221401</v>
      </c>
      <c r="P5639" s="87">
        <v>189411</v>
      </c>
      <c r="Q5639" s="87">
        <v>31990</v>
      </c>
      <c r="R5639" s="87">
        <v>0</v>
      </c>
      <c r="S5639" s="87"/>
      <c r="T5639" s="87"/>
      <c r="U5639" s="85">
        <v>2012</v>
      </c>
      <c r="V5639" s="179"/>
      <c r="W5639" s="7"/>
      <c r="X5639" s="7"/>
      <c r="Y5639" s="7"/>
      <c r="Z5639" s="210">
        <v>70796</v>
      </c>
      <c r="AA5639" s="11"/>
      <c r="AB5639" s="123" t="s">
        <v>7939</v>
      </c>
      <c r="AC5639" s="124"/>
      <c r="AD5639" s="80"/>
      <c r="AE5639" s="80"/>
      <c r="AF5639" s="191">
        <v>44636</v>
      </c>
      <c r="AG5639" s="80"/>
      <c r="AH5639" s="2" t="s">
        <v>8024</v>
      </c>
      <c r="AI5639" s="80" t="s">
        <v>6</v>
      </c>
      <c r="AJ5639" s="80"/>
      <c r="AK5639" s="7"/>
      <c r="AL5639" s="85"/>
      <c r="AM5639" s="151" t="s">
        <v>19998</v>
      </c>
      <c r="AN5639" s="16"/>
      <c r="AO5639" s="166"/>
      <c r="AP5639" s="5">
        <f t="shared" si="89"/>
        <v>0</v>
      </c>
      <c r="AQ5639" s="16"/>
      <c r="AR5639" s="205">
        <v>1</v>
      </c>
      <c r="AS5639" s="16"/>
      <c r="AT5639" s="16"/>
      <c r="AU5639" s="16"/>
      <c r="AV5639" s="16"/>
      <c r="AW5639" s="16"/>
      <c r="AX5639" s="16"/>
    </row>
    <row r="5640" spans="1:50" customFormat="1" ht="15" hidden="1" customHeight="1" x14ac:dyDescent="0.2">
      <c r="A5640" s="7" t="s">
        <v>10325</v>
      </c>
      <c r="B5640" s="1" t="s">
        <v>10326</v>
      </c>
      <c r="C5640" s="85" t="s">
        <v>7939</v>
      </c>
      <c r="D5640" s="85" t="s">
        <v>13090</v>
      </c>
      <c r="E5640" s="202" t="s">
        <v>154</v>
      </c>
      <c r="F5640" s="85" t="s">
        <v>55</v>
      </c>
      <c r="G5640" s="85" t="s">
        <v>15355</v>
      </c>
      <c r="H5640" s="85" t="s">
        <v>20690</v>
      </c>
      <c r="I5640" s="3" t="s">
        <v>8322</v>
      </c>
      <c r="J5640" s="85" t="s">
        <v>115</v>
      </c>
      <c r="K5640" s="7" t="s">
        <v>4416</v>
      </c>
      <c r="L5640" s="7"/>
      <c r="M5640" s="7"/>
      <c r="N5640" s="2" t="s">
        <v>10327</v>
      </c>
      <c r="O5640" s="87">
        <v>0</v>
      </c>
      <c r="P5640" s="87">
        <v>0</v>
      </c>
      <c r="Q5640" s="87">
        <v>0</v>
      </c>
      <c r="R5640" s="87">
        <v>0</v>
      </c>
      <c r="S5640" s="87"/>
      <c r="T5640" s="87"/>
      <c r="U5640" s="85" t="s">
        <v>112</v>
      </c>
      <c r="V5640" s="179"/>
      <c r="W5640" s="7"/>
      <c r="X5640" s="7"/>
      <c r="Y5640" s="7"/>
      <c r="Z5640" s="210">
        <v>188150</v>
      </c>
      <c r="AA5640" s="11"/>
      <c r="AB5640" s="123" t="s">
        <v>7939</v>
      </c>
      <c r="AC5640" s="124"/>
      <c r="AD5640" s="80"/>
      <c r="AE5640" s="80"/>
      <c r="AF5640" s="191">
        <v>44566</v>
      </c>
      <c r="AG5640" s="80"/>
      <c r="AH5640" s="2" t="s">
        <v>8024</v>
      </c>
      <c r="AI5640" s="80" t="s">
        <v>6</v>
      </c>
      <c r="AJ5640" s="80"/>
      <c r="AK5640" s="7"/>
      <c r="AL5640" s="85"/>
      <c r="AM5640" s="151" t="s">
        <v>19998</v>
      </c>
      <c r="AN5640" s="16"/>
      <c r="AO5640" s="166"/>
      <c r="AP5640" s="5">
        <f t="shared" si="89"/>
        <v>0</v>
      </c>
      <c r="AQ5640" s="16"/>
      <c r="AR5640" s="205">
        <v>1</v>
      </c>
      <c r="AS5640" s="16"/>
      <c r="AT5640" s="16"/>
      <c r="AU5640" s="16"/>
      <c r="AV5640" s="16"/>
      <c r="AW5640" s="16"/>
      <c r="AX5640" s="16"/>
    </row>
    <row r="5641" spans="1:50" customFormat="1" ht="15" hidden="1" customHeight="1" x14ac:dyDescent="0.2">
      <c r="A5641" s="7" t="s">
        <v>10328</v>
      </c>
      <c r="B5641" s="3" t="s">
        <v>10329</v>
      </c>
      <c r="C5641" s="85" t="s">
        <v>7939</v>
      </c>
      <c r="D5641" s="85" t="s">
        <v>13090</v>
      </c>
      <c r="E5641" s="202" t="s">
        <v>154</v>
      </c>
      <c r="F5641" s="85" t="s">
        <v>55</v>
      </c>
      <c r="G5641" s="85" t="s">
        <v>63</v>
      </c>
      <c r="H5641" s="85" t="s">
        <v>20690</v>
      </c>
      <c r="I5641" s="3" t="s">
        <v>4564</v>
      </c>
      <c r="J5641" s="85" t="s">
        <v>4400</v>
      </c>
      <c r="K5641" s="7" t="s">
        <v>4422</v>
      </c>
      <c r="L5641" s="3"/>
      <c r="M5641" s="3"/>
      <c r="N5641" s="41" t="s">
        <v>9183</v>
      </c>
      <c r="O5641" s="87">
        <v>28813</v>
      </c>
      <c r="P5641" s="87">
        <v>28813</v>
      </c>
      <c r="Q5641" s="87">
        <v>0</v>
      </c>
      <c r="R5641" s="87">
        <v>0</v>
      </c>
      <c r="S5641" s="87"/>
      <c r="T5641" s="87"/>
      <c r="U5641" s="85">
        <v>2011</v>
      </c>
      <c r="V5641" s="179"/>
      <c r="W5641" s="7"/>
      <c r="X5641" s="3"/>
      <c r="Y5641" s="3"/>
      <c r="Z5641" s="146">
        <v>28813</v>
      </c>
      <c r="AA5641" s="11"/>
      <c r="AB5641" s="123" t="s">
        <v>7939</v>
      </c>
      <c r="AC5641" s="124"/>
      <c r="AD5641" s="41"/>
      <c r="AE5641" s="41"/>
      <c r="AF5641" s="191">
        <v>43775</v>
      </c>
      <c r="AG5641" s="41"/>
      <c r="AH5641" s="41" t="s">
        <v>8024</v>
      </c>
      <c r="AI5641" s="80" t="s">
        <v>6</v>
      </c>
      <c r="AJ5641" s="41"/>
      <c r="AK5641" s="3"/>
      <c r="AL5641" s="85"/>
      <c r="AM5641" s="151" t="s">
        <v>19998</v>
      </c>
      <c r="AN5641" s="15"/>
      <c r="AO5641" s="166"/>
      <c r="AP5641" s="5">
        <f t="shared" si="89"/>
        <v>0</v>
      </c>
      <c r="AQ5641" s="16"/>
      <c r="AR5641" s="205">
        <v>1</v>
      </c>
      <c r="AS5641" s="16"/>
      <c r="AT5641" s="16"/>
      <c r="AU5641" s="16"/>
      <c r="AV5641" s="16"/>
      <c r="AW5641" s="16"/>
      <c r="AX5641" s="16"/>
    </row>
    <row r="5642" spans="1:50" customFormat="1" ht="15" hidden="1" customHeight="1" x14ac:dyDescent="0.2">
      <c r="A5642" s="7" t="s">
        <v>10330</v>
      </c>
      <c r="B5642" s="3" t="s">
        <v>10331</v>
      </c>
      <c r="C5642" s="85" t="s">
        <v>7939</v>
      </c>
      <c r="D5642" s="85" t="s">
        <v>13090</v>
      </c>
      <c r="E5642" s="202" t="s">
        <v>8133</v>
      </c>
      <c r="F5642" s="85" t="s">
        <v>55</v>
      </c>
      <c r="G5642" s="85" t="s">
        <v>59</v>
      </c>
      <c r="H5642" s="85" t="s">
        <v>20690</v>
      </c>
      <c r="I5642" s="3" t="s">
        <v>4564</v>
      </c>
      <c r="J5642" s="85" t="s">
        <v>4435</v>
      </c>
      <c r="K5642" s="7" t="s">
        <v>3838</v>
      </c>
      <c r="L5642" s="3"/>
      <c r="M5642" s="3"/>
      <c r="N5642" s="41" t="s">
        <v>7950</v>
      </c>
      <c r="O5642" s="87">
        <v>0</v>
      </c>
      <c r="P5642" s="87">
        <v>0</v>
      </c>
      <c r="Q5642" s="87">
        <v>0</v>
      </c>
      <c r="R5642" s="87">
        <v>0</v>
      </c>
      <c r="S5642" s="87"/>
      <c r="T5642" s="87"/>
      <c r="U5642" s="85" t="s">
        <v>112</v>
      </c>
      <c r="V5642" s="179"/>
      <c r="W5642" s="7"/>
      <c r="X5642" s="3"/>
      <c r="Y5642" s="3"/>
      <c r="Z5642" s="211">
        <v>79241</v>
      </c>
      <c r="AA5642" s="11"/>
      <c r="AB5642" s="123" t="s">
        <v>7939</v>
      </c>
      <c r="AC5642" s="124"/>
      <c r="AD5642" s="41"/>
      <c r="AE5642" s="41"/>
      <c r="AF5642" s="191"/>
      <c r="AG5642" s="41"/>
      <c r="AH5642" s="41" t="s">
        <v>8024</v>
      </c>
      <c r="AI5642" s="80" t="s">
        <v>6</v>
      </c>
      <c r="AJ5642" s="41"/>
      <c r="AK5642" s="3"/>
      <c r="AL5642" s="85"/>
      <c r="AM5642" s="151" t="s">
        <v>19998</v>
      </c>
      <c r="AN5642" s="15"/>
      <c r="AO5642" s="166"/>
      <c r="AP5642" s="5">
        <f t="shared" si="89"/>
        <v>0</v>
      </c>
      <c r="AQ5642" s="16"/>
      <c r="AR5642" s="205">
        <v>1</v>
      </c>
      <c r="AS5642" s="16"/>
      <c r="AT5642" s="16"/>
      <c r="AU5642" s="16"/>
      <c r="AV5642" s="16"/>
      <c r="AW5642" s="16"/>
      <c r="AX5642" s="16"/>
    </row>
    <row r="5643" spans="1:50" customFormat="1" ht="15" hidden="1" customHeight="1" x14ac:dyDescent="0.2">
      <c r="A5643" s="7" t="s">
        <v>10332</v>
      </c>
      <c r="B5643" s="1" t="s">
        <v>10333</v>
      </c>
      <c r="C5643" s="85" t="s">
        <v>7939</v>
      </c>
      <c r="D5643" s="85" t="s">
        <v>13090</v>
      </c>
      <c r="E5643" s="202" t="s">
        <v>154</v>
      </c>
      <c r="F5643" s="85" t="s">
        <v>55</v>
      </c>
      <c r="G5643" s="85" t="s">
        <v>63</v>
      </c>
      <c r="H5643" s="85" t="s">
        <v>20690</v>
      </c>
      <c r="I5643" s="3" t="s">
        <v>4564</v>
      </c>
      <c r="J5643" s="85" t="s">
        <v>4435</v>
      </c>
      <c r="K5643" s="7" t="s">
        <v>3838</v>
      </c>
      <c r="L5643" s="7"/>
      <c r="M5643" s="7"/>
      <c r="N5643" s="2" t="s">
        <v>7950</v>
      </c>
      <c r="O5643" s="87">
        <v>163066</v>
      </c>
      <c r="P5643" s="87">
        <v>44036</v>
      </c>
      <c r="Q5643" s="87">
        <v>119030</v>
      </c>
      <c r="R5643" s="87">
        <v>0</v>
      </c>
      <c r="S5643" s="87"/>
      <c r="T5643" s="87"/>
      <c r="U5643" s="85">
        <v>2018</v>
      </c>
      <c r="V5643" s="179"/>
      <c r="W5643" s="7"/>
      <c r="X5643" s="7"/>
      <c r="Y5643" s="7"/>
      <c r="Z5643" s="210">
        <v>192849</v>
      </c>
      <c r="AA5643" s="11"/>
      <c r="AB5643" s="123" t="s">
        <v>7939</v>
      </c>
      <c r="AC5643" s="124"/>
      <c r="AD5643" s="80"/>
      <c r="AE5643" s="80"/>
      <c r="AF5643" s="191">
        <v>44014</v>
      </c>
      <c r="AG5643" s="80"/>
      <c r="AH5643" s="2" t="s">
        <v>8024</v>
      </c>
      <c r="AI5643" s="80" t="s">
        <v>6</v>
      </c>
      <c r="AJ5643" s="80"/>
      <c r="AK5643" s="7"/>
      <c r="AL5643" s="85"/>
      <c r="AM5643" s="151" t="s">
        <v>19998</v>
      </c>
      <c r="AN5643" s="16"/>
      <c r="AO5643" s="166"/>
      <c r="AP5643" s="5">
        <f t="shared" si="89"/>
        <v>0</v>
      </c>
      <c r="AQ5643" s="16"/>
      <c r="AR5643" s="205">
        <v>1</v>
      </c>
      <c r="AS5643" s="16"/>
      <c r="AT5643" s="16"/>
      <c r="AU5643" s="16"/>
      <c r="AV5643" s="16"/>
      <c r="AW5643" s="16"/>
      <c r="AX5643" s="16"/>
    </row>
    <row r="5644" spans="1:50" customFormat="1" ht="15" hidden="1" customHeight="1" x14ac:dyDescent="0.2">
      <c r="A5644" s="7" t="s">
        <v>10334</v>
      </c>
      <c r="B5644" s="1" t="s">
        <v>10335</v>
      </c>
      <c r="C5644" s="85" t="s">
        <v>7939</v>
      </c>
      <c r="D5644" s="85" t="s">
        <v>13090</v>
      </c>
      <c r="E5644" s="202" t="s">
        <v>8031</v>
      </c>
      <c r="F5644" s="85" t="s">
        <v>55</v>
      </c>
      <c r="G5644" s="85" t="s">
        <v>57</v>
      </c>
      <c r="H5644" s="85" t="s">
        <v>20690</v>
      </c>
      <c r="I5644" s="3" t="s">
        <v>7970</v>
      </c>
      <c r="J5644" s="85" t="s">
        <v>4435</v>
      </c>
      <c r="K5644" s="7" t="s">
        <v>3838</v>
      </c>
      <c r="L5644" s="7"/>
      <c r="M5644" s="7"/>
      <c r="N5644" s="2" t="s">
        <v>10336</v>
      </c>
      <c r="O5644" s="87">
        <v>0</v>
      </c>
      <c r="P5644" s="87">
        <v>0</v>
      </c>
      <c r="Q5644" s="87">
        <v>0</v>
      </c>
      <c r="R5644" s="87">
        <v>0</v>
      </c>
      <c r="S5644" s="87"/>
      <c r="T5644" s="87"/>
      <c r="U5644" s="85" t="s">
        <v>112</v>
      </c>
      <c r="V5644" s="179"/>
      <c r="W5644" s="7"/>
      <c r="X5644" s="7"/>
      <c r="Y5644" s="7"/>
      <c r="Z5644" s="210">
        <v>32160</v>
      </c>
      <c r="AA5644" s="11"/>
      <c r="AB5644" s="123" t="s">
        <v>7939</v>
      </c>
      <c r="AC5644" s="124"/>
      <c r="AD5644" s="80"/>
      <c r="AE5644" s="80"/>
      <c r="AF5644" s="191"/>
      <c r="AG5644" s="80"/>
      <c r="AH5644" s="2" t="s">
        <v>8024</v>
      </c>
      <c r="AI5644" s="80" t="s">
        <v>6</v>
      </c>
      <c r="AJ5644" s="80"/>
      <c r="AK5644" s="7"/>
      <c r="AL5644" s="85"/>
      <c r="AM5644" s="151" t="s">
        <v>19998</v>
      </c>
      <c r="AN5644" s="16"/>
      <c r="AO5644" s="166"/>
      <c r="AP5644" s="5">
        <f t="shared" si="89"/>
        <v>0</v>
      </c>
      <c r="AQ5644" s="16"/>
      <c r="AR5644" s="205">
        <v>1</v>
      </c>
      <c r="AS5644" s="16"/>
      <c r="AT5644" s="16"/>
      <c r="AU5644" s="16"/>
      <c r="AV5644" s="16"/>
      <c r="AW5644" s="16"/>
      <c r="AX5644" s="16"/>
    </row>
    <row r="5645" spans="1:50" customFormat="1" ht="15" hidden="1" customHeight="1" x14ac:dyDescent="0.2">
      <c r="A5645" s="7" t="s">
        <v>10337</v>
      </c>
      <c r="B5645" s="1" t="s">
        <v>10338</v>
      </c>
      <c r="C5645" s="85" t="s">
        <v>7939</v>
      </c>
      <c r="D5645" s="85" t="s">
        <v>13090</v>
      </c>
      <c r="E5645" s="202" t="s">
        <v>154</v>
      </c>
      <c r="F5645" s="85" t="s">
        <v>55</v>
      </c>
      <c r="G5645" s="85" t="s">
        <v>63</v>
      </c>
      <c r="H5645" s="85" t="s">
        <v>20690</v>
      </c>
      <c r="I5645" s="3" t="s">
        <v>4564</v>
      </c>
      <c r="J5645" s="85" t="s">
        <v>124</v>
      </c>
      <c r="K5645" s="7" t="s">
        <v>6241</v>
      </c>
      <c r="L5645" s="7"/>
      <c r="M5645" s="7"/>
      <c r="N5645" s="2" t="s">
        <v>8297</v>
      </c>
      <c r="O5645" s="87">
        <v>1065248</v>
      </c>
      <c r="P5645" s="87">
        <v>508880</v>
      </c>
      <c r="Q5645" s="87">
        <v>556368</v>
      </c>
      <c r="R5645" s="87">
        <v>0</v>
      </c>
      <c r="S5645" s="87"/>
      <c r="T5645" s="87"/>
      <c r="U5645" s="85">
        <v>2018</v>
      </c>
      <c r="V5645" s="179"/>
      <c r="W5645" s="7"/>
      <c r="X5645" s="7"/>
      <c r="Y5645" s="7"/>
      <c r="Z5645" s="210">
        <v>699147</v>
      </c>
      <c r="AA5645" s="11"/>
      <c r="AB5645" s="123" t="s">
        <v>7939</v>
      </c>
      <c r="AC5645" s="124"/>
      <c r="AD5645" s="80"/>
      <c r="AE5645" s="80"/>
      <c r="AF5645" s="191">
        <v>44084</v>
      </c>
      <c r="AG5645" s="80"/>
      <c r="AH5645" s="2" t="s">
        <v>8024</v>
      </c>
      <c r="AI5645" s="80" t="s">
        <v>6</v>
      </c>
      <c r="AJ5645" s="80"/>
      <c r="AK5645" s="7"/>
      <c r="AL5645" s="85"/>
      <c r="AM5645" s="151" t="s">
        <v>19998</v>
      </c>
      <c r="AN5645" s="16"/>
      <c r="AO5645" s="166"/>
      <c r="AP5645" s="5">
        <f t="shared" si="89"/>
        <v>0</v>
      </c>
      <c r="AQ5645" s="16"/>
      <c r="AR5645" s="205">
        <v>1</v>
      </c>
      <c r="AS5645" s="16"/>
      <c r="AT5645" s="16"/>
      <c r="AU5645" s="16"/>
      <c r="AV5645" s="16"/>
      <c r="AW5645" s="16"/>
      <c r="AX5645" s="16"/>
    </row>
    <row r="5646" spans="1:50" customFormat="1" ht="15" hidden="1" customHeight="1" x14ac:dyDescent="0.2">
      <c r="A5646" s="7" t="s">
        <v>10339</v>
      </c>
      <c r="B5646" s="1" t="s">
        <v>10340</v>
      </c>
      <c r="C5646" s="85" t="s">
        <v>7939</v>
      </c>
      <c r="D5646" s="85" t="s">
        <v>13090</v>
      </c>
      <c r="E5646" s="202" t="s">
        <v>8031</v>
      </c>
      <c r="F5646" s="85" t="s">
        <v>21</v>
      </c>
      <c r="G5646" s="85" t="s">
        <v>25108</v>
      </c>
      <c r="H5646" s="85" t="s">
        <v>20690</v>
      </c>
      <c r="I5646" s="3" t="s">
        <v>8332</v>
      </c>
      <c r="J5646" s="85" t="s">
        <v>105</v>
      </c>
      <c r="K5646" s="7" t="s">
        <v>102</v>
      </c>
      <c r="L5646" s="9" t="s">
        <v>106</v>
      </c>
      <c r="M5646" s="7"/>
      <c r="N5646" s="2" t="s">
        <v>10341</v>
      </c>
      <c r="O5646" s="87">
        <v>0</v>
      </c>
      <c r="P5646" s="87">
        <v>0</v>
      </c>
      <c r="Q5646" s="87">
        <v>0</v>
      </c>
      <c r="R5646" s="87">
        <v>0</v>
      </c>
      <c r="S5646" s="87"/>
      <c r="T5646" s="87"/>
      <c r="U5646" s="85" t="s">
        <v>112</v>
      </c>
      <c r="V5646" s="179"/>
      <c r="W5646" s="7"/>
      <c r="X5646" s="7"/>
      <c r="Y5646" s="7"/>
      <c r="Z5646" s="210">
        <v>32205</v>
      </c>
      <c r="AA5646" s="11"/>
      <c r="AB5646" s="123" t="s">
        <v>7939</v>
      </c>
      <c r="AC5646" s="124"/>
      <c r="AD5646" s="80"/>
      <c r="AE5646" s="80"/>
      <c r="AF5646" s="191"/>
      <c r="AG5646" s="80"/>
      <c r="AH5646" s="2" t="s">
        <v>8211</v>
      </c>
      <c r="AI5646" s="80" t="s">
        <v>6</v>
      </c>
      <c r="AJ5646" s="80"/>
      <c r="AK5646" s="4"/>
      <c r="AL5646" s="85"/>
      <c r="AM5646" s="151" t="s">
        <v>19998</v>
      </c>
      <c r="AN5646" s="16"/>
      <c r="AO5646" s="166"/>
      <c r="AP5646" s="5">
        <f t="shared" si="89"/>
        <v>0</v>
      </c>
      <c r="AQ5646" s="16"/>
      <c r="AR5646" s="205">
        <v>1</v>
      </c>
      <c r="AS5646" s="16"/>
      <c r="AT5646" s="16"/>
      <c r="AU5646" s="16"/>
      <c r="AV5646" s="16"/>
      <c r="AW5646" s="16"/>
      <c r="AX5646" s="16"/>
    </row>
    <row r="5647" spans="1:50" customFormat="1" ht="15" hidden="1" customHeight="1" x14ac:dyDescent="0.2">
      <c r="A5647" s="7" t="s">
        <v>10342</v>
      </c>
      <c r="B5647" s="1" t="s">
        <v>16651</v>
      </c>
      <c r="C5647" s="85" t="s">
        <v>7939</v>
      </c>
      <c r="D5647" s="85" t="s">
        <v>13090</v>
      </c>
      <c r="E5647" s="202" t="s">
        <v>154</v>
      </c>
      <c r="F5647" s="85" t="s">
        <v>55</v>
      </c>
      <c r="G5647" s="85" t="s">
        <v>63</v>
      </c>
      <c r="H5647" s="85" t="s">
        <v>20690</v>
      </c>
      <c r="I5647" s="3" t="s">
        <v>4564</v>
      </c>
      <c r="J5647" s="85" t="s">
        <v>4481</v>
      </c>
      <c r="K5647" s="7" t="s">
        <v>4482</v>
      </c>
      <c r="L5647" s="7"/>
      <c r="M5647" s="7"/>
      <c r="N5647" s="2" t="s">
        <v>6472</v>
      </c>
      <c r="O5647" s="87">
        <v>0</v>
      </c>
      <c r="P5647" s="87">
        <v>0</v>
      </c>
      <c r="Q5647" s="87">
        <v>0</v>
      </c>
      <c r="R5647" s="87">
        <v>0</v>
      </c>
      <c r="S5647" s="87"/>
      <c r="T5647" s="87"/>
      <c r="U5647" s="85" t="s">
        <v>112</v>
      </c>
      <c r="V5647" s="179"/>
      <c r="W5647" s="7"/>
      <c r="X5647" s="7"/>
      <c r="Y5647" s="7"/>
      <c r="Z5647" s="210">
        <v>54114</v>
      </c>
      <c r="AA5647" s="11"/>
      <c r="AB5647" s="123" t="s">
        <v>7939</v>
      </c>
      <c r="AC5647" s="124"/>
      <c r="AD5647" s="80"/>
      <c r="AE5647" s="80"/>
      <c r="AF5647" s="191">
        <v>43819</v>
      </c>
      <c r="AG5647" s="80"/>
      <c r="AH5647" s="2" t="s">
        <v>8024</v>
      </c>
      <c r="AI5647" s="80" t="s">
        <v>6</v>
      </c>
      <c r="AJ5647" s="80"/>
      <c r="AL5647" s="85" t="s">
        <v>10344</v>
      </c>
      <c r="AM5647" s="151" t="s">
        <v>19998</v>
      </c>
      <c r="AN5647" s="16"/>
      <c r="AO5647" s="166"/>
      <c r="AP5647" s="5">
        <f t="shared" si="89"/>
        <v>0</v>
      </c>
      <c r="AQ5647" s="16"/>
      <c r="AR5647" s="205">
        <v>1</v>
      </c>
      <c r="AS5647" s="16"/>
      <c r="AT5647" s="16"/>
      <c r="AU5647" s="16"/>
      <c r="AV5647" s="16"/>
      <c r="AW5647" s="16"/>
      <c r="AX5647" s="16"/>
    </row>
    <row r="5648" spans="1:50" customFormat="1" ht="15" hidden="1" customHeight="1" x14ac:dyDescent="0.2">
      <c r="A5648" s="7" t="s">
        <v>10345</v>
      </c>
      <c r="B5648" s="3" t="s">
        <v>10346</v>
      </c>
      <c r="C5648" s="85" t="s">
        <v>7939</v>
      </c>
      <c r="D5648" s="85" t="s">
        <v>13090</v>
      </c>
      <c r="E5648" s="202" t="s">
        <v>154</v>
      </c>
      <c r="F5648" s="85" t="s">
        <v>55</v>
      </c>
      <c r="G5648" s="85" t="s">
        <v>15355</v>
      </c>
      <c r="H5648" s="85" t="s">
        <v>20690</v>
      </c>
      <c r="I5648" s="3" t="s">
        <v>7653</v>
      </c>
      <c r="J5648" s="85" t="s">
        <v>124</v>
      </c>
      <c r="K5648" s="7" t="s">
        <v>125</v>
      </c>
      <c r="L5648" s="3"/>
      <c r="M5648" s="3"/>
      <c r="N5648" s="41" t="s">
        <v>7950</v>
      </c>
      <c r="O5648" s="87">
        <v>104155</v>
      </c>
      <c r="P5648" s="87">
        <v>104143</v>
      </c>
      <c r="Q5648" s="87">
        <v>12</v>
      </c>
      <c r="R5648" s="87">
        <v>0</v>
      </c>
      <c r="S5648" s="87"/>
      <c r="T5648" s="87"/>
      <c r="U5648" s="85">
        <v>2008</v>
      </c>
      <c r="V5648" s="179"/>
      <c r="W5648" s="7"/>
      <c r="X5648" s="3"/>
      <c r="Y5648" s="3"/>
      <c r="Z5648" s="146">
        <v>14601</v>
      </c>
      <c r="AA5648" s="11"/>
      <c r="AB5648" s="123" t="s">
        <v>7939</v>
      </c>
      <c r="AC5648" s="124"/>
      <c r="AD5648" s="41"/>
      <c r="AE5648" s="41"/>
      <c r="AF5648" s="191">
        <v>43928</v>
      </c>
      <c r="AG5648" s="41"/>
      <c r="AH5648" s="41" t="s">
        <v>8024</v>
      </c>
      <c r="AI5648" s="80" t="s">
        <v>6</v>
      </c>
      <c r="AJ5648" s="41"/>
      <c r="AK5648" s="3"/>
      <c r="AL5648" s="85"/>
      <c r="AM5648" s="151" t="s">
        <v>19998</v>
      </c>
      <c r="AN5648" s="15"/>
      <c r="AO5648" s="166"/>
      <c r="AP5648" s="5">
        <f t="shared" si="89"/>
        <v>0</v>
      </c>
      <c r="AQ5648" s="16"/>
      <c r="AR5648" s="205">
        <v>1</v>
      </c>
      <c r="AS5648" s="16"/>
      <c r="AT5648" s="16"/>
      <c r="AU5648" s="16"/>
      <c r="AV5648" s="16"/>
      <c r="AW5648" s="16"/>
      <c r="AX5648" s="16"/>
    </row>
    <row r="5649" spans="1:50" customFormat="1" ht="15" hidden="1" customHeight="1" x14ac:dyDescent="0.2">
      <c r="A5649" s="7" t="s">
        <v>10347</v>
      </c>
      <c r="B5649" s="1" t="s">
        <v>15969</v>
      </c>
      <c r="C5649" s="85" t="s">
        <v>7939</v>
      </c>
      <c r="D5649" s="85" t="s">
        <v>13090</v>
      </c>
      <c r="E5649" s="202" t="s">
        <v>154</v>
      </c>
      <c r="F5649" s="85" t="s">
        <v>55</v>
      </c>
      <c r="G5649" s="85" t="s">
        <v>59</v>
      </c>
      <c r="H5649" s="85" t="s">
        <v>20690</v>
      </c>
      <c r="I5649" s="3" t="s">
        <v>4564</v>
      </c>
      <c r="J5649" s="85" t="s">
        <v>4435</v>
      </c>
      <c r="K5649" s="7" t="s">
        <v>3838</v>
      </c>
      <c r="L5649" s="7"/>
      <c r="M5649" s="7"/>
      <c r="N5649" s="2" t="s">
        <v>7950</v>
      </c>
      <c r="O5649" s="87">
        <v>223938</v>
      </c>
      <c r="P5649" s="87">
        <v>207119</v>
      </c>
      <c r="Q5649" s="87">
        <v>16819</v>
      </c>
      <c r="R5649" s="87">
        <v>0</v>
      </c>
      <c r="S5649" s="87"/>
      <c r="T5649" s="87"/>
      <c r="U5649" s="85">
        <v>2017</v>
      </c>
      <c r="V5649" s="179"/>
      <c r="W5649" s="7"/>
      <c r="X5649" s="7"/>
      <c r="Y5649" s="7"/>
      <c r="Z5649" s="212">
        <v>79241</v>
      </c>
      <c r="AA5649" s="11"/>
      <c r="AB5649" s="123" t="s">
        <v>7939</v>
      </c>
      <c r="AC5649" s="124"/>
      <c r="AD5649" s="80"/>
      <c r="AE5649" s="80"/>
      <c r="AF5649" s="191">
        <v>43906</v>
      </c>
      <c r="AG5649" s="80"/>
      <c r="AH5649" s="2" t="s">
        <v>8024</v>
      </c>
      <c r="AI5649" s="80" t="s">
        <v>6</v>
      </c>
      <c r="AJ5649" s="80"/>
      <c r="AK5649" s="7"/>
      <c r="AL5649" s="85"/>
      <c r="AM5649" s="151" t="s">
        <v>19998</v>
      </c>
      <c r="AN5649" s="16"/>
      <c r="AO5649" s="166"/>
      <c r="AP5649" s="5">
        <f t="shared" si="89"/>
        <v>0</v>
      </c>
      <c r="AQ5649" s="16"/>
      <c r="AR5649" s="205">
        <v>1</v>
      </c>
      <c r="AS5649" s="16"/>
      <c r="AT5649" s="16"/>
      <c r="AU5649" s="16"/>
      <c r="AV5649" s="16"/>
      <c r="AW5649" s="16"/>
      <c r="AX5649" s="16"/>
    </row>
    <row r="5650" spans="1:50" customFormat="1" ht="15" hidden="1" customHeight="1" x14ac:dyDescent="0.2">
      <c r="A5650" s="7" t="s">
        <v>10348</v>
      </c>
      <c r="B5650" s="1" t="s">
        <v>10349</v>
      </c>
      <c r="C5650" s="85" t="s">
        <v>7939</v>
      </c>
      <c r="D5650" s="85" t="s">
        <v>13090</v>
      </c>
      <c r="E5650" s="202" t="s">
        <v>9112</v>
      </c>
      <c r="F5650" s="85" t="s">
        <v>25110</v>
      </c>
      <c r="G5650" s="85" t="s">
        <v>54</v>
      </c>
      <c r="H5650" s="85" t="s">
        <v>20690</v>
      </c>
      <c r="I5650" s="3" t="s">
        <v>10350</v>
      </c>
      <c r="J5650" s="85" t="s">
        <v>4435</v>
      </c>
      <c r="K5650" s="7" t="s">
        <v>3838</v>
      </c>
      <c r="L5650" s="7"/>
      <c r="M5650" s="7"/>
      <c r="N5650" s="2" t="s">
        <v>8353</v>
      </c>
      <c r="O5650" s="87">
        <v>0</v>
      </c>
      <c r="P5650" s="87">
        <v>0</v>
      </c>
      <c r="Q5650" s="87">
        <v>0</v>
      </c>
      <c r="R5650" s="87">
        <v>0</v>
      </c>
      <c r="S5650" s="87"/>
      <c r="T5650" s="87"/>
      <c r="U5650" s="85" t="s">
        <v>112</v>
      </c>
      <c r="V5650" s="179"/>
      <c r="W5650" s="7"/>
      <c r="X5650" s="7"/>
      <c r="Y5650" s="7"/>
      <c r="Z5650" s="210">
        <v>42510</v>
      </c>
      <c r="AA5650" s="11"/>
      <c r="AB5650" s="123" t="s">
        <v>7939</v>
      </c>
      <c r="AC5650" s="124"/>
      <c r="AD5650" s="80"/>
      <c r="AE5650" s="80"/>
      <c r="AF5650" s="191"/>
      <c r="AG5650" s="80"/>
      <c r="AH5650" s="2" t="s">
        <v>8024</v>
      </c>
      <c r="AI5650" s="80" t="s">
        <v>6</v>
      </c>
      <c r="AJ5650" s="80"/>
      <c r="AK5650" s="7"/>
      <c r="AL5650" s="85"/>
      <c r="AM5650" s="151" t="s">
        <v>19998</v>
      </c>
      <c r="AN5650" s="16"/>
      <c r="AO5650" s="166"/>
      <c r="AP5650" s="5">
        <f t="shared" si="89"/>
        <v>0</v>
      </c>
      <c r="AQ5650" s="16"/>
      <c r="AR5650" s="205">
        <v>1</v>
      </c>
      <c r="AS5650" s="16"/>
      <c r="AT5650" s="16"/>
      <c r="AU5650" s="16"/>
      <c r="AV5650" s="16"/>
      <c r="AW5650" s="16"/>
      <c r="AX5650" s="16"/>
    </row>
    <row r="5651" spans="1:50" customFormat="1" ht="15" hidden="1" customHeight="1" x14ac:dyDescent="0.2">
      <c r="A5651" s="7" t="s">
        <v>10351</v>
      </c>
      <c r="B5651" s="1" t="s">
        <v>10352</v>
      </c>
      <c r="C5651" s="85" t="s">
        <v>7939</v>
      </c>
      <c r="D5651" s="85" t="s">
        <v>13090</v>
      </c>
      <c r="E5651" s="202" t="s">
        <v>154</v>
      </c>
      <c r="F5651" s="85" t="s">
        <v>25110</v>
      </c>
      <c r="G5651" s="85" t="s">
        <v>48</v>
      </c>
      <c r="H5651" s="85" t="s">
        <v>20690</v>
      </c>
      <c r="I5651" s="3" t="s">
        <v>10353</v>
      </c>
      <c r="J5651" s="85" t="s">
        <v>4435</v>
      </c>
      <c r="K5651" s="7" t="s">
        <v>3838</v>
      </c>
      <c r="L5651" s="7"/>
      <c r="M5651" s="7"/>
      <c r="N5651" s="2" t="s">
        <v>8353</v>
      </c>
      <c r="O5651" s="87">
        <v>0</v>
      </c>
      <c r="P5651" s="87">
        <v>0</v>
      </c>
      <c r="Q5651" s="87">
        <v>0</v>
      </c>
      <c r="R5651" s="87">
        <v>0</v>
      </c>
      <c r="S5651" s="87"/>
      <c r="T5651" s="87"/>
      <c r="U5651" s="85" t="s">
        <v>112</v>
      </c>
      <c r="V5651" s="179"/>
      <c r="W5651" s="7"/>
      <c r="X5651" s="7"/>
      <c r="Y5651" s="7"/>
      <c r="Z5651" s="210">
        <v>63138</v>
      </c>
      <c r="AA5651" s="11"/>
      <c r="AB5651" s="123" t="s">
        <v>7939</v>
      </c>
      <c r="AC5651" s="124"/>
      <c r="AD5651" s="80"/>
      <c r="AE5651" s="80"/>
      <c r="AF5651" s="191">
        <v>43831</v>
      </c>
      <c r="AG5651" s="80"/>
      <c r="AH5651" s="2" t="s">
        <v>8024</v>
      </c>
      <c r="AI5651" s="80" t="s">
        <v>6</v>
      </c>
      <c r="AJ5651" s="80"/>
      <c r="AK5651" s="7"/>
      <c r="AL5651" s="85"/>
      <c r="AM5651" s="151" t="s">
        <v>19998</v>
      </c>
      <c r="AN5651" s="16"/>
      <c r="AO5651" s="166"/>
      <c r="AP5651" s="5">
        <f t="shared" si="89"/>
        <v>0</v>
      </c>
      <c r="AQ5651" s="16"/>
      <c r="AR5651" s="205">
        <v>1</v>
      </c>
      <c r="AS5651" s="16"/>
      <c r="AT5651" s="16"/>
      <c r="AU5651" s="16"/>
      <c r="AV5651" s="16"/>
      <c r="AW5651" s="16"/>
      <c r="AX5651" s="16"/>
    </row>
    <row r="5652" spans="1:50" customFormat="1" ht="15" hidden="1" customHeight="1" x14ac:dyDescent="0.2">
      <c r="A5652" s="7" t="s">
        <v>10354</v>
      </c>
      <c r="B5652" s="1" t="s">
        <v>10355</v>
      </c>
      <c r="C5652" s="85" t="s">
        <v>7939</v>
      </c>
      <c r="D5652" s="85" t="s">
        <v>13090</v>
      </c>
      <c r="E5652" s="202" t="s">
        <v>154</v>
      </c>
      <c r="F5652" s="85" t="s">
        <v>55</v>
      </c>
      <c r="G5652" s="85" t="s">
        <v>63</v>
      </c>
      <c r="H5652" s="85" t="s">
        <v>20690</v>
      </c>
      <c r="I5652" s="3" t="s">
        <v>4564</v>
      </c>
      <c r="J5652" s="85" t="s">
        <v>4435</v>
      </c>
      <c r="K5652" s="7" t="s">
        <v>3838</v>
      </c>
      <c r="L5652" s="7"/>
      <c r="M5652" s="7"/>
      <c r="N5652" s="2" t="s">
        <v>7950</v>
      </c>
      <c r="O5652" s="87">
        <v>774163</v>
      </c>
      <c r="P5652" s="87">
        <v>316033</v>
      </c>
      <c r="Q5652" s="87">
        <v>458130</v>
      </c>
      <c r="R5652" s="87">
        <v>0</v>
      </c>
      <c r="S5652" s="87"/>
      <c r="T5652" s="87"/>
      <c r="U5652" s="85">
        <v>2018</v>
      </c>
      <c r="V5652" s="179"/>
      <c r="W5652" s="7"/>
      <c r="X5652" s="7"/>
      <c r="Y5652" s="7"/>
      <c r="Z5652" s="210">
        <v>266634</v>
      </c>
      <c r="AA5652" s="11"/>
      <c r="AB5652" s="123" t="s">
        <v>7939</v>
      </c>
      <c r="AC5652" s="124"/>
      <c r="AD5652" s="80"/>
      <c r="AE5652" s="80"/>
      <c r="AF5652" s="191">
        <v>44007</v>
      </c>
      <c r="AG5652" s="80"/>
      <c r="AH5652" s="2" t="s">
        <v>8024</v>
      </c>
      <c r="AI5652" s="80" t="s">
        <v>6</v>
      </c>
      <c r="AJ5652" s="80"/>
      <c r="AK5652" s="7"/>
      <c r="AL5652" s="85"/>
      <c r="AM5652" s="151" t="s">
        <v>19998</v>
      </c>
      <c r="AN5652" s="16"/>
      <c r="AO5652" s="166"/>
      <c r="AP5652" s="5">
        <f t="shared" si="89"/>
        <v>0</v>
      </c>
      <c r="AQ5652" s="16"/>
      <c r="AR5652" s="205">
        <v>1</v>
      </c>
      <c r="AS5652" s="16"/>
      <c r="AT5652" s="16"/>
      <c r="AU5652" s="16"/>
      <c r="AV5652" s="16"/>
      <c r="AW5652" s="16"/>
      <c r="AX5652" s="16"/>
    </row>
    <row r="5653" spans="1:50" customFormat="1" ht="15" hidden="1" customHeight="1" x14ac:dyDescent="0.2">
      <c r="A5653" s="7" t="s">
        <v>10356</v>
      </c>
      <c r="B5653" s="1" t="s">
        <v>10357</v>
      </c>
      <c r="C5653" s="85" t="s">
        <v>7939</v>
      </c>
      <c r="D5653" s="85" t="s">
        <v>13090</v>
      </c>
      <c r="E5653" s="202" t="s">
        <v>9112</v>
      </c>
      <c r="F5653" s="85" t="s">
        <v>55</v>
      </c>
      <c r="G5653" s="85" t="s">
        <v>63</v>
      </c>
      <c r="H5653" s="85" t="s">
        <v>20690</v>
      </c>
      <c r="I5653" s="3" t="s">
        <v>4564</v>
      </c>
      <c r="J5653" s="85" t="s">
        <v>124</v>
      </c>
      <c r="K5653" s="7" t="s">
        <v>6241</v>
      </c>
      <c r="L5653" s="7"/>
      <c r="M5653" s="7"/>
      <c r="N5653" s="2" t="s">
        <v>10358</v>
      </c>
      <c r="O5653" s="87">
        <v>0</v>
      </c>
      <c r="P5653" s="87">
        <v>0</v>
      </c>
      <c r="Q5653" s="87">
        <v>0</v>
      </c>
      <c r="R5653" s="87">
        <v>0</v>
      </c>
      <c r="S5653" s="87"/>
      <c r="T5653" s="87"/>
      <c r="U5653" s="85" t="s">
        <v>112</v>
      </c>
      <c r="V5653" s="179"/>
      <c r="W5653" s="7"/>
      <c r="X5653" s="7"/>
      <c r="Y5653" s="7"/>
      <c r="Z5653" s="210">
        <v>225298</v>
      </c>
      <c r="AA5653" s="11"/>
      <c r="AB5653" s="123" t="s">
        <v>7939</v>
      </c>
      <c r="AC5653" s="124"/>
      <c r="AD5653" s="80"/>
      <c r="AE5653" s="80"/>
      <c r="AF5653" s="191"/>
      <c r="AG5653" s="80"/>
      <c r="AH5653" s="2" t="s">
        <v>8024</v>
      </c>
      <c r="AI5653" s="80" t="s">
        <v>6</v>
      </c>
      <c r="AJ5653" s="80"/>
      <c r="AK5653" s="7"/>
      <c r="AL5653" s="85"/>
      <c r="AM5653" s="151" t="s">
        <v>19998</v>
      </c>
      <c r="AN5653" s="16"/>
      <c r="AO5653" s="166"/>
      <c r="AP5653" s="5">
        <f t="shared" si="89"/>
        <v>0</v>
      </c>
      <c r="AQ5653" s="16"/>
      <c r="AR5653" s="205">
        <v>1</v>
      </c>
      <c r="AS5653" s="16"/>
      <c r="AT5653" s="16"/>
      <c r="AU5653" s="16"/>
      <c r="AV5653" s="16"/>
      <c r="AW5653" s="16"/>
      <c r="AX5653" s="16"/>
    </row>
    <row r="5654" spans="1:50" customFormat="1" ht="15" hidden="1" customHeight="1" x14ac:dyDescent="0.2">
      <c r="A5654" s="7" t="s">
        <v>10359</v>
      </c>
      <c r="B5654" s="1" t="s">
        <v>10360</v>
      </c>
      <c r="C5654" s="85" t="s">
        <v>7939</v>
      </c>
      <c r="D5654" s="85" t="s">
        <v>13090</v>
      </c>
      <c r="E5654" s="202" t="s">
        <v>154</v>
      </c>
      <c r="F5654" s="85" t="s">
        <v>55</v>
      </c>
      <c r="G5654" s="85" t="s">
        <v>59</v>
      </c>
      <c r="H5654" s="85" t="s">
        <v>20690</v>
      </c>
      <c r="I5654" s="3" t="s">
        <v>4564</v>
      </c>
      <c r="J5654" s="85" t="s">
        <v>124</v>
      </c>
      <c r="K5654" s="7" t="s">
        <v>125</v>
      </c>
      <c r="L5654" s="7"/>
      <c r="M5654" s="7"/>
      <c r="N5654" s="2" t="s">
        <v>7950</v>
      </c>
      <c r="O5654" s="87">
        <v>0</v>
      </c>
      <c r="P5654" s="87">
        <v>0</v>
      </c>
      <c r="Q5654" s="87">
        <v>0</v>
      </c>
      <c r="R5654" s="87">
        <v>0</v>
      </c>
      <c r="S5654" s="87"/>
      <c r="T5654" s="87"/>
      <c r="U5654" s="85" t="s">
        <v>112</v>
      </c>
      <c r="V5654" s="179"/>
      <c r="W5654" s="7"/>
      <c r="X5654" s="7"/>
      <c r="Y5654" s="7"/>
      <c r="Z5654" s="212">
        <v>332753</v>
      </c>
      <c r="AA5654" s="11"/>
      <c r="AB5654" s="123" t="s">
        <v>7939</v>
      </c>
      <c r="AC5654" s="124"/>
      <c r="AD5654" s="80"/>
      <c r="AE5654" s="80"/>
      <c r="AF5654" s="191">
        <v>44244</v>
      </c>
      <c r="AG5654" s="80"/>
      <c r="AH5654" s="2" t="s">
        <v>8024</v>
      </c>
      <c r="AI5654" s="80" t="s">
        <v>6</v>
      </c>
      <c r="AJ5654" s="80"/>
      <c r="AK5654" s="7"/>
      <c r="AL5654" s="85"/>
      <c r="AM5654" s="151" t="s">
        <v>19998</v>
      </c>
      <c r="AN5654" s="16"/>
      <c r="AO5654" s="166"/>
      <c r="AP5654" s="5">
        <f t="shared" si="89"/>
        <v>0</v>
      </c>
      <c r="AQ5654" s="16"/>
      <c r="AR5654" s="205">
        <v>1</v>
      </c>
      <c r="AS5654" s="16"/>
      <c r="AT5654" s="16"/>
      <c r="AU5654" s="16"/>
      <c r="AV5654" s="16"/>
      <c r="AW5654" s="16"/>
      <c r="AX5654" s="16"/>
    </row>
    <row r="5655" spans="1:50" customFormat="1" ht="15" hidden="1" customHeight="1" x14ac:dyDescent="0.2">
      <c r="A5655" s="7" t="s">
        <v>10361</v>
      </c>
      <c r="B5655" s="1" t="s">
        <v>10362</v>
      </c>
      <c r="C5655" s="85" t="s">
        <v>7939</v>
      </c>
      <c r="D5655" s="85" t="s">
        <v>13090</v>
      </c>
      <c r="E5655" s="202" t="s">
        <v>154</v>
      </c>
      <c r="F5655" s="85" t="s">
        <v>55</v>
      </c>
      <c r="G5655" s="85" t="s">
        <v>59</v>
      </c>
      <c r="H5655" s="85" t="s">
        <v>20690</v>
      </c>
      <c r="I5655" s="3" t="s">
        <v>4564</v>
      </c>
      <c r="J5655" s="85" t="s">
        <v>124</v>
      </c>
      <c r="K5655" s="7" t="s">
        <v>6241</v>
      </c>
      <c r="L5655" s="7"/>
      <c r="M5655" s="7"/>
      <c r="N5655" s="2" t="s">
        <v>8297</v>
      </c>
      <c r="O5655" s="87">
        <v>276651</v>
      </c>
      <c r="P5655" s="87">
        <v>189085</v>
      </c>
      <c r="Q5655" s="87">
        <v>87566</v>
      </c>
      <c r="R5655" s="87">
        <v>0</v>
      </c>
      <c r="S5655" s="87"/>
      <c r="T5655" s="87"/>
      <c r="U5655" s="85">
        <v>2018</v>
      </c>
      <c r="V5655" s="179"/>
      <c r="W5655" s="7"/>
      <c r="X5655" s="7"/>
      <c r="Y5655" s="7"/>
      <c r="Z5655" s="212">
        <v>85157</v>
      </c>
      <c r="AA5655" s="11"/>
      <c r="AB5655" s="123" t="s">
        <v>7939</v>
      </c>
      <c r="AC5655" s="124"/>
      <c r="AD5655" s="80"/>
      <c r="AE5655" s="80"/>
      <c r="AF5655" s="191">
        <v>44032</v>
      </c>
      <c r="AG5655" s="80"/>
      <c r="AH5655" s="2" t="s">
        <v>8024</v>
      </c>
      <c r="AI5655" s="80" t="s">
        <v>6</v>
      </c>
      <c r="AJ5655" s="80"/>
      <c r="AK5655" s="7"/>
      <c r="AL5655" s="85"/>
      <c r="AM5655" s="151" t="s">
        <v>19998</v>
      </c>
      <c r="AN5655" s="16"/>
      <c r="AO5655" s="166"/>
      <c r="AP5655" s="5">
        <f t="shared" si="89"/>
        <v>0</v>
      </c>
      <c r="AQ5655" s="16"/>
      <c r="AR5655" s="205">
        <v>1</v>
      </c>
      <c r="AS5655" s="16"/>
      <c r="AT5655" s="16"/>
      <c r="AU5655" s="16"/>
      <c r="AV5655" s="16"/>
      <c r="AW5655" s="16"/>
      <c r="AX5655" s="16"/>
    </row>
    <row r="5656" spans="1:50" customFormat="1" ht="15" hidden="1" customHeight="1" x14ac:dyDescent="0.2">
      <c r="A5656" s="7" t="s">
        <v>10363</v>
      </c>
      <c r="B5656" s="1" t="s">
        <v>10364</v>
      </c>
      <c r="C5656" s="85" t="s">
        <v>7939</v>
      </c>
      <c r="D5656" s="85" t="s">
        <v>13090</v>
      </c>
      <c r="E5656" s="202" t="s">
        <v>154</v>
      </c>
      <c r="F5656" s="85" t="s">
        <v>55</v>
      </c>
      <c r="G5656" s="85" t="s">
        <v>63</v>
      </c>
      <c r="H5656" s="85" t="s">
        <v>20690</v>
      </c>
      <c r="I5656" s="3" t="s">
        <v>4564</v>
      </c>
      <c r="J5656" s="85" t="s">
        <v>4447</v>
      </c>
      <c r="K5656" s="7" t="s">
        <v>4988</v>
      </c>
      <c r="L5656" s="7"/>
      <c r="M5656" s="7"/>
      <c r="N5656" s="2" t="s">
        <v>10365</v>
      </c>
      <c r="O5656" s="87">
        <v>563387</v>
      </c>
      <c r="P5656" s="87">
        <v>211134</v>
      </c>
      <c r="Q5656" s="87">
        <v>352253</v>
      </c>
      <c r="R5656" s="87">
        <v>0</v>
      </c>
      <c r="S5656" s="87"/>
      <c r="T5656" s="87"/>
      <c r="U5656" s="85">
        <v>2018</v>
      </c>
      <c r="V5656" s="179"/>
      <c r="W5656" s="7"/>
      <c r="X5656" s="7"/>
      <c r="Y5656" s="7"/>
      <c r="Z5656" s="210">
        <v>162898</v>
      </c>
      <c r="AA5656" s="11"/>
      <c r="AB5656" s="123" t="s">
        <v>7939</v>
      </c>
      <c r="AC5656" s="124"/>
      <c r="AD5656" s="80"/>
      <c r="AE5656" s="80"/>
      <c r="AF5656" s="191">
        <v>43935</v>
      </c>
      <c r="AG5656" s="80"/>
      <c r="AH5656" s="2" t="s">
        <v>8024</v>
      </c>
      <c r="AI5656" s="80" t="s">
        <v>6</v>
      </c>
      <c r="AJ5656" s="80"/>
      <c r="AK5656" s="7"/>
      <c r="AL5656" s="85"/>
      <c r="AM5656" s="151" t="s">
        <v>19998</v>
      </c>
      <c r="AN5656" s="16"/>
      <c r="AO5656" s="166"/>
      <c r="AP5656" s="5">
        <f t="shared" si="89"/>
        <v>0</v>
      </c>
      <c r="AQ5656" s="16"/>
      <c r="AR5656" s="205">
        <v>1</v>
      </c>
      <c r="AS5656" s="16"/>
      <c r="AT5656" s="16"/>
      <c r="AU5656" s="16"/>
      <c r="AV5656" s="16"/>
      <c r="AW5656" s="16"/>
      <c r="AX5656" s="16"/>
    </row>
    <row r="5657" spans="1:50" customFormat="1" ht="15" hidden="1" customHeight="1" x14ac:dyDescent="0.2">
      <c r="A5657" s="7" t="s">
        <v>10366</v>
      </c>
      <c r="B5657" s="1" t="s">
        <v>24852</v>
      </c>
      <c r="C5657" s="85" t="s">
        <v>7939</v>
      </c>
      <c r="D5657" s="85" t="s">
        <v>13090</v>
      </c>
      <c r="E5657" s="202" t="s">
        <v>154</v>
      </c>
      <c r="F5657" s="85" t="s">
        <v>55</v>
      </c>
      <c r="G5657" s="85" t="s">
        <v>59</v>
      </c>
      <c r="H5657" s="85" t="s">
        <v>20690</v>
      </c>
      <c r="I5657" s="3" t="s">
        <v>4564</v>
      </c>
      <c r="J5657" s="85" t="s">
        <v>124</v>
      </c>
      <c r="K5657" s="7" t="s">
        <v>5889</v>
      </c>
      <c r="L5657" s="7"/>
      <c r="M5657" s="7"/>
      <c r="N5657" s="2" t="s">
        <v>10367</v>
      </c>
      <c r="O5657" s="87">
        <v>253241</v>
      </c>
      <c r="P5657" s="87">
        <v>187756</v>
      </c>
      <c r="Q5657" s="87">
        <v>65485</v>
      </c>
      <c r="R5657" s="87">
        <v>0</v>
      </c>
      <c r="S5657" s="87"/>
      <c r="T5657" s="87"/>
      <c r="U5657" s="85">
        <v>2021</v>
      </c>
      <c r="V5657" s="179"/>
      <c r="W5657" s="7"/>
      <c r="X5657" s="7"/>
      <c r="Y5657" s="7"/>
      <c r="Z5657" s="212">
        <v>682732</v>
      </c>
      <c r="AA5657" s="11"/>
      <c r="AB5657" s="123" t="s">
        <v>7939</v>
      </c>
      <c r="AC5657" s="124"/>
      <c r="AD5657" s="80"/>
      <c r="AE5657" s="80"/>
      <c r="AF5657" s="191">
        <v>43978</v>
      </c>
      <c r="AG5657" s="80"/>
      <c r="AH5657" s="2" t="s">
        <v>8024</v>
      </c>
      <c r="AI5657" s="80" t="s">
        <v>6</v>
      </c>
      <c r="AJ5657" s="80"/>
      <c r="AK5657" s="7"/>
      <c r="AL5657" s="85"/>
      <c r="AM5657" s="151" t="s">
        <v>19998</v>
      </c>
      <c r="AN5657" s="16"/>
      <c r="AO5657" s="166"/>
      <c r="AP5657" s="5">
        <f t="shared" si="89"/>
        <v>0</v>
      </c>
      <c r="AQ5657" s="16"/>
      <c r="AR5657" s="205">
        <v>1</v>
      </c>
      <c r="AS5657" s="16"/>
      <c r="AT5657" s="16"/>
      <c r="AU5657" s="16"/>
      <c r="AV5657" s="16"/>
      <c r="AW5657" s="16"/>
      <c r="AX5657" s="16"/>
    </row>
    <row r="5658" spans="1:50" customFormat="1" ht="15" hidden="1" customHeight="1" x14ac:dyDescent="0.2">
      <c r="A5658" s="7" t="s">
        <v>10368</v>
      </c>
      <c r="B5658" s="1" t="s">
        <v>10369</v>
      </c>
      <c r="C5658" s="85" t="s">
        <v>7939</v>
      </c>
      <c r="D5658" s="85" t="s">
        <v>13090</v>
      </c>
      <c r="E5658" s="202" t="s">
        <v>154</v>
      </c>
      <c r="F5658" s="85" t="s">
        <v>55</v>
      </c>
      <c r="G5658" s="85" t="s">
        <v>63</v>
      </c>
      <c r="H5658" s="85" t="s">
        <v>20690</v>
      </c>
      <c r="I5658" s="3" t="s">
        <v>4564</v>
      </c>
      <c r="J5658" s="85" t="s">
        <v>4447</v>
      </c>
      <c r="K5658" s="7" t="s">
        <v>4988</v>
      </c>
      <c r="L5658" s="7"/>
      <c r="M5658" s="7"/>
      <c r="N5658" s="2" t="s">
        <v>10370</v>
      </c>
      <c r="O5658" s="87">
        <v>469585</v>
      </c>
      <c r="P5658" s="87">
        <v>126427</v>
      </c>
      <c r="Q5658" s="87">
        <v>343158</v>
      </c>
      <c r="R5658" s="87">
        <v>0</v>
      </c>
      <c r="S5658" s="87"/>
      <c r="T5658" s="87"/>
      <c r="U5658" s="85">
        <v>2018</v>
      </c>
      <c r="V5658" s="179"/>
      <c r="W5658" s="7"/>
      <c r="X5658" s="7"/>
      <c r="Y5658" s="7"/>
      <c r="Z5658" s="210">
        <v>143153</v>
      </c>
      <c r="AA5658" s="11"/>
      <c r="AB5658" s="123" t="s">
        <v>7939</v>
      </c>
      <c r="AC5658" s="124"/>
      <c r="AD5658" s="80"/>
      <c r="AE5658" s="80"/>
      <c r="AF5658" s="191">
        <v>44085</v>
      </c>
      <c r="AG5658" s="80"/>
      <c r="AH5658" s="2" t="s">
        <v>8024</v>
      </c>
      <c r="AI5658" s="80" t="s">
        <v>6</v>
      </c>
      <c r="AJ5658" s="80"/>
      <c r="AK5658" s="7"/>
      <c r="AL5658" s="85"/>
      <c r="AM5658" s="151" t="s">
        <v>19998</v>
      </c>
      <c r="AN5658" s="16"/>
      <c r="AO5658" s="166"/>
      <c r="AP5658" s="5">
        <f t="shared" si="89"/>
        <v>0</v>
      </c>
      <c r="AQ5658" s="16"/>
      <c r="AR5658" s="205">
        <v>1</v>
      </c>
      <c r="AS5658" s="16"/>
      <c r="AT5658" s="16"/>
      <c r="AU5658" s="16"/>
      <c r="AV5658" s="16"/>
      <c r="AW5658" s="16"/>
      <c r="AX5658" s="16"/>
    </row>
    <row r="5659" spans="1:50" customFormat="1" ht="15" hidden="1" customHeight="1" x14ac:dyDescent="0.2">
      <c r="A5659" s="7" t="s">
        <v>10371</v>
      </c>
      <c r="B5659" s="3" t="s">
        <v>10372</v>
      </c>
      <c r="C5659" s="85" t="s">
        <v>7939</v>
      </c>
      <c r="D5659" s="85" t="s">
        <v>13090</v>
      </c>
      <c r="E5659" s="202" t="s">
        <v>154</v>
      </c>
      <c r="F5659" s="85" t="s">
        <v>55</v>
      </c>
      <c r="G5659" s="85" t="s">
        <v>63</v>
      </c>
      <c r="H5659" s="85" t="s">
        <v>20690</v>
      </c>
      <c r="I5659" s="3" t="s">
        <v>7970</v>
      </c>
      <c r="J5659" s="85" t="s">
        <v>4435</v>
      </c>
      <c r="K5659" s="7" t="s">
        <v>3838</v>
      </c>
      <c r="L5659" s="3"/>
      <c r="M5659" s="3"/>
      <c r="N5659" s="41" t="s">
        <v>10373</v>
      </c>
      <c r="O5659" s="87">
        <v>17360</v>
      </c>
      <c r="P5659" s="87">
        <v>17360</v>
      </c>
      <c r="Q5659" s="87">
        <v>0</v>
      </c>
      <c r="R5659" s="87">
        <v>0</v>
      </c>
      <c r="S5659" s="87"/>
      <c r="T5659" s="87"/>
      <c r="U5659" s="85">
        <v>2006</v>
      </c>
      <c r="V5659" s="179"/>
      <c r="W5659" s="7"/>
      <c r="X5659" s="3"/>
      <c r="Y5659" s="3"/>
      <c r="Z5659" s="146">
        <v>22917</v>
      </c>
      <c r="AA5659" s="11"/>
      <c r="AB5659" s="123" t="s">
        <v>7939</v>
      </c>
      <c r="AC5659" s="124"/>
      <c r="AD5659" s="41"/>
      <c r="AE5659" s="41"/>
      <c r="AF5659" s="191">
        <v>43927</v>
      </c>
      <c r="AG5659" s="41"/>
      <c r="AH5659" s="41" t="s">
        <v>8024</v>
      </c>
      <c r="AI5659" s="80" t="s">
        <v>6</v>
      </c>
      <c r="AJ5659" s="41"/>
      <c r="AK5659" s="3"/>
      <c r="AL5659" s="85"/>
      <c r="AM5659" s="151" t="s">
        <v>19998</v>
      </c>
      <c r="AN5659" s="58" t="s">
        <v>99</v>
      </c>
      <c r="AO5659" s="166"/>
      <c r="AP5659" s="5">
        <f t="shared" si="89"/>
        <v>0</v>
      </c>
      <c r="AQ5659" s="16"/>
      <c r="AR5659" s="205">
        <v>1</v>
      </c>
      <c r="AS5659" s="16"/>
      <c r="AT5659" s="16"/>
      <c r="AU5659" s="16"/>
      <c r="AV5659" s="16"/>
      <c r="AW5659" s="16"/>
      <c r="AX5659" s="16"/>
    </row>
    <row r="5660" spans="1:50" customFormat="1" ht="15" hidden="1" customHeight="1" x14ac:dyDescent="0.2">
      <c r="A5660" s="7" t="s">
        <v>10374</v>
      </c>
      <c r="B5660" s="3" t="s">
        <v>10375</v>
      </c>
      <c r="C5660" s="85" t="s">
        <v>7939</v>
      </c>
      <c r="D5660" s="85" t="s">
        <v>13090</v>
      </c>
      <c r="E5660" s="202" t="s">
        <v>154</v>
      </c>
      <c r="F5660" s="85" t="s">
        <v>14</v>
      </c>
      <c r="G5660" s="85" t="s">
        <v>17</v>
      </c>
      <c r="H5660" s="85" t="s">
        <v>20690</v>
      </c>
      <c r="I5660" s="3" t="s">
        <v>9452</v>
      </c>
      <c r="J5660" s="85" t="s">
        <v>124</v>
      </c>
      <c r="K5660" s="7" t="s">
        <v>125</v>
      </c>
      <c r="L5660" s="3"/>
      <c r="M5660" s="3"/>
      <c r="N5660" s="41" t="s">
        <v>9886</v>
      </c>
      <c r="O5660" s="87">
        <v>921</v>
      </c>
      <c r="P5660" s="87">
        <v>921</v>
      </c>
      <c r="Q5660" s="87">
        <v>0</v>
      </c>
      <c r="R5660" s="87">
        <v>0</v>
      </c>
      <c r="S5660" s="87"/>
      <c r="T5660" s="87"/>
      <c r="U5660" s="85">
        <v>2007</v>
      </c>
      <c r="V5660" s="179"/>
      <c r="W5660" s="7"/>
      <c r="X5660" s="3"/>
      <c r="Y5660" s="3"/>
      <c r="Z5660" s="146">
        <v>28222</v>
      </c>
      <c r="AA5660" s="11"/>
      <c r="AB5660" s="123" t="s">
        <v>7939</v>
      </c>
      <c r="AC5660" s="124"/>
      <c r="AD5660" s="41"/>
      <c r="AE5660" s="41"/>
      <c r="AF5660" s="191">
        <v>39890</v>
      </c>
      <c r="AG5660" s="41"/>
      <c r="AH5660" s="41" t="s">
        <v>8189</v>
      </c>
      <c r="AI5660" s="80" t="s">
        <v>6</v>
      </c>
      <c r="AJ5660" s="41"/>
      <c r="AK5660" s="4"/>
      <c r="AL5660" s="85"/>
      <c r="AM5660" s="151" t="s">
        <v>19998</v>
      </c>
      <c r="AN5660" s="15"/>
      <c r="AO5660" s="166"/>
      <c r="AP5660" s="5">
        <f t="shared" si="89"/>
        <v>0</v>
      </c>
      <c r="AQ5660" s="16"/>
      <c r="AR5660" s="205">
        <v>1</v>
      </c>
      <c r="AS5660" s="16"/>
      <c r="AT5660" s="16"/>
      <c r="AU5660" s="16"/>
      <c r="AV5660" s="16"/>
      <c r="AW5660" s="16"/>
      <c r="AX5660" s="16"/>
    </row>
    <row r="5661" spans="1:50" customFormat="1" ht="15" hidden="1" customHeight="1" x14ac:dyDescent="0.2">
      <c r="A5661" s="7" t="s">
        <v>10376</v>
      </c>
      <c r="B5661" s="3" t="s">
        <v>10377</v>
      </c>
      <c r="C5661" s="85" t="s">
        <v>7939</v>
      </c>
      <c r="D5661" s="85" t="s">
        <v>13090</v>
      </c>
      <c r="E5661" s="202" t="s">
        <v>154</v>
      </c>
      <c r="F5661" s="85" t="s">
        <v>55</v>
      </c>
      <c r="G5661" s="85" t="s">
        <v>15355</v>
      </c>
      <c r="H5661" s="85" t="s">
        <v>20690</v>
      </c>
      <c r="I5661" s="3" t="s">
        <v>7653</v>
      </c>
      <c r="J5661" s="85" t="s">
        <v>124</v>
      </c>
      <c r="K5661" s="7" t="s">
        <v>125</v>
      </c>
      <c r="L5661" s="3"/>
      <c r="M5661" s="3"/>
      <c r="N5661" s="41" t="s">
        <v>7950</v>
      </c>
      <c r="O5661" s="87">
        <v>222834</v>
      </c>
      <c r="P5661" s="87">
        <v>218141</v>
      </c>
      <c r="Q5661" s="87">
        <v>4693</v>
      </c>
      <c r="R5661" s="87">
        <v>0</v>
      </c>
      <c r="S5661" s="87"/>
      <c r="T5661" s="87"/>
      <c r="U5661" s="85">
        <v>2006</v>
      </c>
      <c r="V5661" s="179"/>
      <c r="W5661" s="7"/>
      <c r="X5661" s="3"/>
      <c r="Y5661" s="3"/>
      <c r="Z5661" s="146">
        <v>31774</v>
      </c>
      <c r="AA5661" s="11"/>
      <c r="AB5661" s="123" t="s">
        <v>7939</v>
      </c>
      <c r="AC5661" s="124"/>
      <c r="AD5661" s="41"/>
      <c r="AE5661" s="41"/>
      <c r="AF5661" s="191">
        <v>40870</v>
      </c>
      <c r="AG5661" s="41"/>
      <c r="AH5661" s="41" t="s">
        <v>8024</v>
      </c>
      <c r="AI5661" s="80" t="s">
        <v>6</v>
      </c>
      <c r="AJ5661" s="41"/>
      <c r="AK5661" s="3"/>
      <c r="AL5661" s="85"/>
      <c r="AM5661" s="151" t="s">
        <v>19998</v>
      </c>
      <c r="AN5661" s="15"/>
      <c r="AO5661" s="166"/>
      <c r="AP5661" s="5">
        <f t="shared" si="89"/>
        <v>0</v>
      </c>
      <c r="AQ5661" s="16"/>
      <c r="AR5661" s="205">
        <v>1</v>
      </c>
      <c r="AS5661" s="16"/>
      <c r="AT5661" s="16"/>
      <c r="AU5661" s="16"/>
      <c r="AV5661" s="16"/>
      <c r="AW5661" s="16"/>
      <c r="AX5661" s="16"/>
    </row>
    <row r="5662" spans="1:50" customFormat="1" ht="15" hidden="1" customHeight="1" x14ac:dyDescent="0.2">
      <c r="A5662" s="7" t="s">
        <v>10378</v>
      </c>
      <c r="B5662" s="1" t="s">
        <v>10379</v>
      </c>
      <c r="C5662" s="85" t="s">
        <v>7939</v>
      </c>
      <c r="D5662" s="85" t="s">
        <v>13090</v>
      </c>
      <c r="E5662" s="202" t="s">
        <v>154</v>
      </c>
      <c r="F5662" s="85" t="s">
        <v>55</v>
      </c>
      <c r="G5662" s="85" t="s">
        <v>63</v>
      </c>
      <c r="H5662" s="85" t="s">
        <v>20690</v>
      </c>
      <c r="I5662" s="3" t="s">
        <v>4564</v>
      </c>
      <c r="J5662" s="85" t="s">
        <v>4447</v>
      </c>
      <c r="K5662" s="7" t="s">
        <v>4988</v>
      </c>
      <c r="L5662" s="7"/>
      <c r="M5662" s="7"/>
      <c r="N5662" s="2" t="s">
        <v>10380</v>
      </c>
      <c r="O5662" s="87">
        <v>542808</v>
      </c>
      <c r="P5662" s="87">
        <v>173613</v>
      </c>
      <c r="Q5662" s="87">
        <v>369195</v>
      </c>
      <c r="R5662" s="87">
        <v>0</v>
      </c>
      <c r="S5662" s="87"/>
      <c r="T5662" s="87"/>
      <c r="U5662" s="85">
        <v>2018</v>
      </c>
      <c r="V5662" s="179"/>
      <c r="W5662" s="7"/>
      <c r="X5662" s="7"/>
      <c r="Y5662" s="7"/>
      <c r="Z5662" s="210">
        <v>157065</v>
      </c>
      <c r="AA5662" s="11"/>
      <c r="AB5662" s="123" t="s">
        <v>7939</v>
      </c>
      <c r="AC5662" s="124"/>
      <c r="AD5662" s="80"/>
      <c r="AE5662" s="80"/>
      <c r="AF5662" s="191">
        <v>44061</v>
      </c>
      <c r="AG5662" s="80"/>
      <c r="AH5662" s="2" t="s">
        <v>8024</v>
      </c>
      <c r="AI5662" s="80" t="s">
        <v>6</v>
      </c>
      <c r="AJ5662" s="80"/>
      <c r="AK5662" s="7"/>
      <c r="AL5662" s="85"/>
      <c r="AM5662" s="151" t="s">
        <v>19998</v>
      </c>
      <c r="AN5662" s="16"/>
      <c r="AO5662" s="166"/>
      <c r="AP5662" s="5">
        <f t="shared" si="89"/>
        <v>0</v>
      </c>
      <c r="AQ5662" s="16"/>
      <c r="AR5662" s="205">
        <v>1</v>
      </c>
      <c r="AS5662" s="16"/>
      <c r="AT5662" s="16"/>
      <c r="AU5662" s="16"/>
      <c r="AV5662" s="16"/>
      <c r="AW5662" s="16"/>
      <c r="AX5662" s="16"/>
    </row>
    <row r="5663" spans="1:50" customFormat="1" ht="15" hidden="1" customHeight="1" x14ac:dyDescent="0.2">
      <c r="A5663" s="7" t="s">
        <v>10381</v>
      </c>
      <c r="B5663" s="1" t="s">
        <v>10382</v>
      </c>
      <c r="C5663" s="85" t="s">
        <v>7939</v>
      </c>
      <c r="D5663" s="85" t="s">
        <v>13090</v>
      </c>
      <c r="E5663" s="202" t="s">
        <v>154</v>
      </c>
      <c r="F5663" s="85" t="s">
        <v>55</v>
      </c>
      <c r="G5663" s="85" t="s">
        <v>63</v>
      </c>
      <c r="H5663" s="85" t="s">
        <v>20690</v>
      </c>
      <c r="I5663" s="3" t="s">
        <v>4564</v>
      </c>
      <c r="J5663" s="85" t="s">
        <v>4447</v>
      </c>
      <c r="K5663" s="7" t="s">
        <v>4988</v>
      </c>
      <c r="L5663" s="7"/>
      <c r="M5663" s="7"/>
      <c r="N5663" s="2" t="s">
        <v>10383</v>
      </c>
      <c r="O5663" s="87">
        <v>431188</v>
      </c>
      <c r="P5663" s="87">
        <v>110324</v>
      </c>
      <c r="Q5663" s="87">
        <v>320864</v>
      </c>
      <c r="R5663" s="87">
        <v>0</v>
      </c>
      <c r="S5663" s="87"/>
      <c r="T5663" s="87"/>
      <c r="U5663" s="85">
        <v>2019</v>
      </c>
      <c r="V5663" s="179"/>
      <c r="W5663" s="7"/>
      <c r="X5663" s="7"/>
      <c r="Y5663" s="7"/>
      <c r="Z5663" s="210">
        <v>148089</v>
      </c>
      <c r="AA5663" s="11"/>
      <c r="AB5663" s="123" t="s">
        <v>7939</v>
      </c>
      <c r="AC5663" s="124"/>
      <c r="AD5663" s="80"/>
      <c r="AE5663" s="80"/>
      <c r="AF5663" s="191">
        <v>44061</v>
      </c>
      <c r="AG5663" s="80"/>
      <c r="AH5663" s="2" t="s">
        <v>8024</v>
      </c>
      <c r="AI5663" s="80" t="s">
        <v>6</v>
      </c>
      <c r="AJ5663" s="80"/>
      <c r="AK5663" s="7"/>
      <c r="AL5663" s="85"/>
      <c r="AM5663" s="151" t="s">
        <v>19998</v>
      </c>
      <c r="AN5663" s="16"/>
      <c r="AO5663" s="166"/>
      <c r="AP5663" s="5">
        <f t="shared" si="89"/>
        <v>0</v>
      </c>
      <c r="AQ5663" s="16"/>
      <c r="AR5663" s="205">
        <v>1</v>
      </c>
      <c r="AS5663" s="16"/>
      <c r="AT5663" s="16"/>
      <c r="AU5663" s="16"/>
      <c r="AV5663" s="16"/>
      <c r="AW5663" s="16"/>
      <c r="AX5663" s="16"/>
    </row>
    <row r="5664" spans="1:50" customFormat="1" ht="15" hidden="1" customHeight="1" x14ac:dyDescent="0.2">
      <c r="A5664" s="7" t="s">
        <v>10384</v>
      </c>
      <c r="B5664" s="1" t="s">
        <v>10385</v>
      </c>
      <c r="C5664" s="85" t="s">
        <v>7939</v>
      </c>
      <c r="D5664" s="85" t="s">
        <v>13090</v>
      </c>
      <c r="E5664" s="202" t="s">
        <v>154</v>
      </c>
      <c r="F5664" s="85" t="s">
        <v>55</v>
      </c>
      <c r="G5664" s="85" t="s">
        <v>63</v>
      </c>
      <c r="H5664" s="85" t="s">
        <v>20690</v>
      </c>
      <c r="I5664" s="3" t="s">
        <v>4564</v>
      </c>
      <c r="J5664" s="85" t="s">
        <v>4447</v>
      </c>
      <c r="K5664" s="7" t="s">
        <v>4988</v>
      </c>
      <c r="L5664" s="7"/>
      <c r="M5664" s="7"/>
      <c r="N5664" s="2" t="s">
        <v>10386</v>
      </c>
      <c r="O5664" s="87">
        <v>534687</v>
      </c>
      <c r="P5664" s="87">
        <v>74008</v>
      </c>
      <c r="Q5664" s="87">
        <v>460679</v>
      </c>
      <c r="R5664" s="87">
        <v>0</v>
      </c>
      <c r="S5664" s="87"/>
      <c r="T5664" s="87"/>
      <c r="U5664" s="85">
        <v>2018</v>
      </c>
      <c r="V5664" s="179"/>
      <c r="W5664" s="7"/>
      <c r="X5664" s="7"/>
      <c r="Y5664" s="7"/>
      <c r="Z5664" s="210">
        <v>156167</v>
      </c>
      <c r="AA5664" s="11"/>
      <c r="AB5664" s="123" t="s">
        <v>7939</v>
      </c>
      <c r="AC5664" s="124"/>
      <c r="AD5664" s="80"/>
      <c r="AE5664" s="80"/>
      <c r="AF5664" s="191">
        <v>43815</v>
      </c>
      <c r="AG5664" s="80"/>
      <c r="AH5664" s="2" t="s">
        <v>8024</v>
      </c>
      <c r="AI5664" s="80" t="s">
        <v>6</v>
      </c>
      <c r="AJ5664" s="80"/>
      <c r="AK5664" s="7"/>
      <c r="AL5664" s="85"/>
      <c r="AM5664" s="151" t="s">
        <v>19998</v>
      </c>
      <c r="AN5664" s="16"/>
      <c r="AO5664" s="166"/>
      <c r="AP5664" s="5">
        <f t="shared" si="89"/>
        <v>0</v>
      </c>
      <c r="AQ5664" s="16"/>
      <c r="AR5664" s="205">
        <v>1</v>
      </c>
      <c r="AS5664" s="16"/>
      <c r="AT5664" s="16"/>
      <c r="AU5664" s="16"/>
      <c r="AV5664" s="16"/>
      <c r="AW5664" s="16"/>
      <c r="AX5664" s="16"/>
    </row>
    <row r="5665" spans="1:50" customFormat="1" ht="15" hidden="1" customHeight="1" x14ac:dyDescent="0.2">
      <c r="A5665" s="7" t="s">
        <v>10387</v>
      </c>
      <c r="B5665" s="1" t="s">
        <v>27068</v>
      </c>
      <c r="C5665" s="85" t="s">
        <v>7939</v>
      </c>
      <c r="D5665" s="85" t="s">
        <v>13090</v>
      </c>
      <c r="E5665" s="202" t="s">
        <v>154</v>
      </c>
      <c r="F5665" s="85" t="s">
        <v>55</v>
      </c>
      <c r="G5665" s="85" t="s">
        <v>59</v>
      </c>
      <c r="H5665" s="85" t="s">
        <v>20690</v>
      </c>
      <c r="I5665" s="3" t="s">
        <v>4564</v>
      </c>
      <c r="J5665" s="85" t="s">
        <v>4481</v>
      </c>
      <c r="K5665" s="7" t="s">
        <v>6500</v>
      </c>
      <c r="L5665" s="7"/>
      <c r="M5665" s="7"/>
      <c r="N5665" s="2" t="s">
        <v>10388</v>
      </c>
      <c r="O5665" s="87">
        <v>232275</v>
      </c>
      <c r="P5665" s="87">
        <v>32185</v>
      </c>
      <c r="Q5665" s="87">
        <v>200090</v>
      </c>
      <c r="R5665" s="87">
        <v>0</v>
      </c>
      <c r="S5665" s="87"/>
      <c r="T5665" s="87"/>
      <c r="U5665" s="85">
        <v>2019</v>
      </c>
      <c r="V5665" s="179"/>
      <c r="W5665" s="7"/>
      <c r="X5665" s="7"/>
      <c r="Y5665" s="7"/>
      <c r="Z5665" s="212">
        <v>85879</v>
      </c>
      <c r="AA5665" s="11"/>
      <c r="AB5665" s="123" t="s">
        <v>7939</v>
      </c>
      <c r="AC5665" s="124"/>
      <c r="AD5665" s="80"/>
      <c r="AE5665" s="80"/>
      <c r="AF5665" s="191">
        <v>44096</v>
      </c>
      <c r="AG5665" s="80"/>
      <c r="AH5665" s="2" t="s">
        <v>8024</v>
      </c>
      <c r="AI5665" s="80" t="s">
        <v>6</v>
      </c>
      <c r="AJ5665" s="80"/>
      <c r="AK5665" s="7"/>
      <c r="AL5665" s="85"/>
      <c r="AM5665" s="151" t="s">
        <v>19998</v>
      </c>
      <c r="AN5665" s="16"/>
      <c r="AO5665" s="166"/>
      <c r="AP5665" s="5">
        <f t="shared" si="89"/>
        <v>0</v>
      </c>
      <c r="AQ5665" s="16"/>
      <c r="AR5665" s="205">
        <v>1</v>
      </c>
      <c r="AS5665" s="16"/>
      <c r="AT5665" s="16"/>
      <c r="AU5665" s="16"/>
      <c r="AV5665" s="16"/>
      <c r="AW5665" s="16"/>
      <c r="AX5665" s="16"/>
    </row>
    <row r="5666" spans="1:50" customFormat="1" ht="15" hidden="1" customHeight="1" x14ac:dyDescent="0.2">
      <c r="A5666" s="7" t="s">
        <v>10389</v>
      </c>
      <c r="B5666" s="1" t="s">
        <v>10390</v>
      </c>
      <c r="C5666" s="85" t="s">
        <v>7939</v>
      </c>
      <c r="D5666" s="85" t="s">
        <v>13090</v>
      </c>
      <c r="E5666" s="202" t="s">
        <v>154</v>
      </c>
      <c r="F5666" s="85" t="s">
        <v>55</v>
      </c>
      <c r="G5666" s="85" t="s">
        <v>59</v>
      </c>
      <c r="H5666" s="85" t="s">
        <v>20690</v>
      </c>
      <c r="I5666" s="3" t="s">
        <v>4564</v>
      </c>
      <c r="J5666" s="85" t="s">
        <v>4481</v>
      </c>
      <c r="K5666" s="7" t="s">
        <v>4482</v>
      </c>
      <c r="L5666" s="7"/>
      <c r="M5666" s="7"/>
      <c r="N5666" s="2" t="s">
        <v>10391</v>
      </c>
      <c r="O5666" s="87">
        <v>556706</v>
      </c>
      <c r="P5666" s="87">
        <v>10000</v>
      </c>
      <c r="Q5666" s="87">
        <v>546706</v>
      </c>
      <c r="R5666" s="87">
        <v>0</v>
      </c>
      <c r="S5666" s="87"/>
      <c r="T5666" s="87"/>
      <c r="U5666" s="85">
        <v>2018</v>
      </c>
      <c r="V5666" s="179"/>
      <c r="W5666" s="7"/>
      <c r="X5666" s="7"/>
      <c r="Y5666" s="7"/>
      <c r="Z5666" s="212">
        <v>406293</v>
      </c>
      <c r="AA5666" s="11"/>
      <c r="AB5666" s="123" t="s">
        <v>7939</v>
      </c>
      <c r="AC5666" s="124"/>
      <c r="AD5666" s="80"/>
      <c r="AE5666" s="80"/>
      <c r="AF5666" s="191">
        <v>44013</v>
      </c>
      <c r="AG5666" s="80"/>
      <c r="AH5666" s="2" t="s">
        <v>8024</v>
      </c>
      <c r="AI5666" s="80" t="s">
        <v>6</v>
      </c>
      <c r="AJ5666" s="80"/>
      <c r="AK5666" s="7"/>
      <c r="AL5666" s="85"/>
      <c r="AM5666" s="151" t="s">
        <v>19998</v>
      </c>
      <c r="AN5666" s="16"/>
      <c r="AO5666" s="166"/>
      <c r="AP5666" s="5">
        <f t="shared" si="89"/>
        <v>0</v>
      </c>
      <c r="AQ5666" s="16"/>
      <c r="AR5666" s="205">
        <v>1</v>
      </c>
      <c r="AS5666" s="16"/>
      <c r="AT5666" s="16"/>
      <c r="AU5666" s="16"/>
      <c r="AV5666" s="16"/>
      <c r="AW5666" s="16"/>
      <c r="AX5666" s="16"/>
    </row>
    <row r="5667" spans="1:50" customFormat="1" ht="15" hidden="1" customHeight="1" x14ac:dyDescent="0.2">
      <c r="A5667" s="7" t="s">
        <v>10392</v>
      </c>
      <c r="B5667" s="1" t="s">
        <v>10393</v>
      </c>
      <c r="C5667" s="85" t="s">
        <v>7939</v>
      </c>
      <c r="D5667" s="85" t="s">
        <v>13090</v>
      </c>
      <c r="E5667" s="202" t="s">
        <v>154</v>
      </c>
      <c r="F5667" s="85" t="s">
        <v>55</v>
      </c>
      <c r="G5667" s="85" t="s">
        <v>59</v>
      </c>
      <c r="H5667" s="85" t="s">
        <v>20690</v>
      </c>
      <c r="I5667" s="3" t="s">
        <v>4564</v>
      </c>
      <c r="J5667" s="85" t="s">
        <v>4481</v>
      </c>
      <c r="K5667" s="7" t="s">
        <v>4482</v>
      </c>
      <c r="L5667" s="7"/>
      <c r="M5667" s="7"/>
      <c r="N5667" s="2" t="s">
        <v>10391</v>
      </c>
      <c r="O5667" s="87">
        <v>127480</v>
      </c>
      <c r="P5667" s="87">
        <v>11815</v>
      </c>
      <c r="Q5667" s="87">
        <v>115665</v>
      </c>
      <c r="R5667" s="87">
        <v>0</v>
      </c>
      <c r="S5667" s="87"/>
      <c r="T5667" s="87"/>
      <c r="U5667" s="85">
        <v>2018</v>
      </c>
      <c r="V5667" s="179"/>
      <c r="W5667" s="7"/>
      <c r="X5667" s="7"/>
      <c r="Y5667" s="7"/>
      <c r="Z5667" s="212">
        <v>406293</v>
      </c>
      <c r="AA5667" s="11"/>
      <c r="AB5667" s="123" t="s">
        <v>7939</v>
      </c>
      <c r="AC5667" s="124"/>
      <c r="AD5667" s="80"/>
      <c r="AE5667" s="80"/>
      <c r="AF5667" s="191">
        <v>44013</v>
      </c>
      <c r="AG5667" s="80"/>
      <c r="AH5667" s="2" t="s">
        <v>8024</v>
      </c>
      <c r="AI5667" s="80" t="s">
        <v>6</v>
      </c>
      <c r="AJ5667" s="80"/>
      <c r="AK5667" s="7"/>
      <c r="AL5667" s="85"/>
      <c r="AM5667" s="151" t="s">
        <v>19998</v>
      </c>
      <c r="AN5667" s="16"/>
      <c r="AO5667" s="166"/>
      <c r="AP5667" s="5">
        <f t="shared" si="89"/>
        <v>0</v>
      </c>
      <c r="AQ5667" s="16"/>
      <c r="AR5667" s="205">
        <v>1</v>
      </c>
      <c r="AS5667" s="16"/>
      <c r="AT5667" s="16"/>
      <c r="AU5667" s="16"/>
      <c r="AV5667" s="16"/>
      <c r="AW5667" s="16"/>
      <c r="AX5667" s="16"/>
    </row>
    <row r="5668" spans="1:50" customFormat="1" ht="15" hidden="1" customHeight="1" x14ac:dyDescent="0.2">
      <c r="A5668" s="7" t="s">
        <v>10394</v>
      </c>
      <c r="B5668" s="1" t="s">
        <v>10395</v>
      </c>
      <c r="C5668" s="85" t="s">
        <v>7939</v>
      </c>
      <c r="D5668" s="85" t="s">
        <v>13090</v>
      </c>
      <c r="E5668" s="202" t="s">
        <v>15965</v>
      </c>
      <c r="F5668" s="85" t="s">
        <v>55</v>
      </c>
      <c r="G5668" s="85" t="s">
        <v>63</v>
      </c>
      <c r="H5668" s="85" t="s">
        <v>20690</v>
      </c>
      <c r="I5668" s="3" t="s">
        <v>4564</v>
      </c>
      <c r="J5668" s="85" t="s">
        <v>4447</v>
      </c>
      <c r="K5668" s="7" t="s">
        <v>4988</v>
      </c>
      <c r="L5668" s="7"/>
      <c r="M5668" s="7"/>
      <c r="N5668" s="2" t="s">
        <v>10396</v>
      </c>
      <c r="O5668" s="87">
        <v>0</v>
      </c>
      <c r="P5668" s="87">
        <v>0</v>
      </c>
      <c r="Q5668" s="87">
        <v>0</v>
      </c>
      <c r="R5668" s="87">
        <v>0</v>
      </c>
      <c r="S5668" s="87"/>
      <c r="T5668" s="87"/>
      <c r="U5668" s="85" t="s">
        <v>112</v>
      </c>
      <c r="V5668" s="179"/>
      <c r="W5668" s="7"/>
      <c r="X5668" s="7"/>
      <c r="Y5668" s="7"/>
      <c r="Z5668" s="210">
        <v>139035</v>
      </c>
      <c r="AA5668" s="11"/>
      <c r="AB5668" s="123" t="s">
        <v>7939</v>
      </c>
      <c r="AC5668" s="124"/>
      <c r="AD5668" s="80"/>
      <c r="AE5668" s="80"/>
      <c r="AF5668" s="191"/>
      <c r="AG5668" s="80"/>
      <c r="AH5668" s="2" t="s">
        <v>8024</v>
      </c>
      <c r="AI5668" s="80" t="s">
        <v>6</v>
      </c>
      <c r="AJ5668" s="80"/>
      <c r="AK5668" s="7"/>
      <c r="AL5668" s="85"/>
      <c r="AM5668" s="151" t="s">
        <v>19998</v>
      </c>
      <c r="AN5668" s="16"/>
      <c r="AO5668" s="166"/>
      <c r="AP5668" s="5">
        <f t="shared" si="89"/>
        <v>0</v>
      </c>
      <c r="AQ5668" s="16"/>
      <c r="AR5668" s="205">
        <v>1</v>
      </c>
      <c r="AS5668" s="16"/>
      <c r="AT5668" s="16"/>
      <c r="AU5668" s="16"/>
      <c r="AV5668" s="16"/>
      <c r="AW5668" s="16"/>
      <c r="AX5668" s="16"/>
    </row>
    <row r="5669" spans="1:50" customFormat="1" ht="15" hidden="1" customHeight="1" x14ac:dyDescent="0.2">
      <c r="A5669" s="7" t="s">
        <v>10397</v>
      </c>
      <c r="B5669" s="1" t="s">
        <v>25646</v>
      </c>
      <c r="C5669" s="85" t="s">
        <v>7939</v>
      </c>
      <c r="D5669" s="85" t="s">
        <v>13090</v>
      </c>
      <c r="E5669" s="202" t="s">
        <v>154</v>
      </c>
      <c r="F5669" s="85" t="s">
        <v>55</v>
      </c>
      <c r="G5669" s="85" t="s">
        <v>59</v>
      </c>
      <c r="H5669" s="85" t="s">
        <v>20690</v>
      </c>
      <c r="I5669" s="3" t="s">
        <v>4564</v>
      </c>
      <c r="J5669" s="85" t="s">
        <v>4481</v>
      </c>
      <c r="K5669" s="7" t="s">
        <v>6500</v>
      </c>
      <c r="L5669" s="7"/>
      <c r="M5669" s="7"/>
      <c r="N5669" s="2" t="s">
        <v>10398</v>
      </c>
      <c r="O5669" s="87">
        <v>232304</v>
      </c>
      <c r="P5669" s="87">
        <v>32081</v>
      </c>
      <c r="Q5669" s="87">
        <v>200223</v>
      </c>
      <c r="R5669" s="87">
        <v>0</v>
      </c>
      <c r="S5669" s="87"/>
      <c r="T5669" s="87"/>
      <c r="U5669" s="85">
        <v>2019</v>
      </c>
      <c r="V5669" s="179"/>
      <c r="W5669" s="7"/>
      <c r="X5669" s="7"/>
      <c r="Y5669" s="7"/>
      <c r="Z5669" s="212">
        <v>83683</v>
      </c>
      <c r="AA5669" s="11"/>
      <c r="AB5669" s="123" t="s">
        <v>7939</v>
      </c>
      <c r="AC5669" s="124"/>
      <c r="AD5669" s="80"/>
      <c r="AE5669" s="80"/>
      <c r="AF5669" s="191">
        <v>44095</v>
      </c>
      <c r="AG5669" s="80"/>
      <c r="AH5669" s="2" t="s">
        <v>8024</v>
      </c>
      <c r="AI5669" s="80" t="s">
        <v>6</v>
      </c>
      <c r="AJ5669" s="80"/>
      <c r="AK5669" s="7"/>
      <c r="AL5669" s="85"/>
      <c r="AM5669" s="151" t="s">
        <v>19998</v>
      </c>
      <c r="AN5669" s="16"/>
      <c r="AO5669" s="166"/>
      <c r="AP5669" s="5">
        <f t="shared" si="89"/>
        <v>0</v>
      </c>
      <c r="AQ5669" s="16"/>
      <c r="AR5669" s="205">
        <v>1</v>
      </c>
      <c r="AS5669" s="16"/>
      <c r="AT5669" s="16"/>
      <c r="AU5669" s="16"/>
      <c r="AV5669" s="16"/>
      <c r="AW5669" s="16"/>
      <c r="AX5669" s="16"/>
    </row>
    <row r="5670" spans="1:50" customFormat="1" ht="15" hidden="1" customHeight="1" x14ac:dyDescent="0.2">
      <c r="A5670" s="7" t="s">
        <v>10399</v>
      </c>
      <c r="B5670" s="1" t="s">
        <v>27069</v>
      </c>
      <c r="C5670" s="85" t="s">
        <v>7939</v>
      </c>
      <c r="D5670" s="85" t="s">
        <v>13090</v>
      </c>
      <c r="E5670" s="202" t="s">
        <v>154</v>
      </c>
      <c r="F5670" s="85" t="s">
        <v>55</v>
      </c>
      <c r="G5670" s="85" t="s">
        <v>59</v>
      </c>
      <c r="H5670" s="85" t="s">
        <v>20690</v>
      </c>
      <c r="I5670" s="3" t="s">
        <v>4564</v>
      </c>
      <c r="J5670" s="85" t="s">
        <v>4481</v>
      </c>
      <c r="K5670" s="7" t="s">
        <v>6500</v>
      </c>
      <c r="L5670" s="7"/>
      <c r="M5670" s="7"/>
      <c r="N5670" s="2" t="s">
        <v>15970</v>
      </c>
      <c r="O5670" s="87">
        <v>101515</v>
      </c>
      <c r="P5670" s="87">
        <v>1136</v>
      </c>
      <c r="Q5670" s="87">
        <v>100379</v>
      </c>
      <c r="R5670" s="87">
        <v>0</v>
      </c>
      <c r="S5670" s="87"/>
      <c r="T5670" s="87"/>
      <c r="U5670" s="85">
        <v>2019</v>
      </c>
      <c r="V5670" s="179"/>
      <c r="W5670" s="7"/>
      <c r="X5670" s="7"/>
      <c r="Y5670" s="7"/>
      <c r="Z5670" s="211">
        <v>34914</v>
      </c>
      <c r="AA5670" s="11"/>
      <c r="AB5670" s="123" t="s">
        <v>7939</v>
      </c>
      <c r="AC5670" s="124"/>
      <c r="AD5670" s="80"/>
      <c r="AE5670" s="80"/>
      <c r="AF5670" s="191">
        <v>44096</v>
      </c>
      <c r="AG5670" s="80"/>
      <c r="AH5670" s="2" t="s">
        <v>8024</v>
      </c>
      <c r="AI5670" s="80" t="s">
        <v>6</v>
      </c>
      <c r="AJ5670" s="80"/>
      <c r="AK5670" s="7"/>
      <c r="AL5670" s="85"/>
      <c r="AM5670" s="151" t="s">
        <v>19998</v>
      </c>
      <c r="AN5670" s="16"/>
      <c r="AO5670" s="166"/>
      <c r="AP5670" s="5">
        <f t="shared" si="89"/>
        <v>0</v>
      </c>
      <c r="AQ5670" s="16"/>
      <c r="AR5670" s="205">
        <v>1</v>
      </c>
      <c r="AS5670" s="16"/>
      <c r="AT5670" s="16"/>
      <c r="AU5670" s="16"/>
      <c r="AV5670" s="16"/>
      <c r="AW5670" s="16"/>
      <c r="AX5670" s="16"/>
    </row>
    <row r="5671" spans="1:50" customFormat="1" ht="15" hidden="1" customHeight="1" x14ac:dyDescent="0.2">
      <c r="A5671" s="7" t="s">
        <v>10400</v>
      </c>
      <c r="B5671" s="1" t="s">
        <v>10401</v>
      </c>
      <c r="C5671" s="85" t="s">
        <v>7939</v>
      </c>
      <c r="D5671" s="85" t="s">
        <v>13090</v>
      </c>
      <c r="E5671" s="202" t="s">
        <v>15965</v>
      </c>
      <c r="F5671" s="85" t="s">
        <v>55</v>
      </c>
      <c r="G5671" s="85" t="s">
        <v>15355</v>
      </c>
      <c r="H5671" s="85" t="s">
        <v>20690</v>
      </c>
      <c r="I5671" s="3" t="s">
        <v>7579</v>
      </c>
      <c r="J5671" s="85" t="s">
        <v>4435</v>
      </c>
      <c r="K5671" s="7" t="s">
        <v>3838</v>
      </c>
      <c r="L5671" s="7"/>
      <c r="M5671" s="7"/>
      <c r="N5671" s="2" t="s">
        <v>10036</v>
      </c>
      <c r="O5671" s="87">
        <v>0</v>
      </c>
      <c r="P5671" s="87">
        <v>0</v>
      </c>
      <c r="Q5671" s="87">
        <v>0</v>
      </c>
      <c r="R5671" s="87">
        <v>0</v>
      </c>
      <c r="S5671" s="87"/>
      <c r="T5671" s="87"/>
      <c r="U5671" s="85" t="s">
        <v>112</v>
      </c>
      <c r="V5671" s="179"/>
      <c r="W5671" s="7"/>
      <c r="X5671" s="7"/>
      <c r="Y5671" s="7"/>
      <c r="Z5671" s="210">
        <v>116832</v>
      </c>
      <c r="AA5671" s="11"/>
      <c r="AB5671" s="123" t="s">
        <v>7939</v>
      </c>
      <c r="AC5671" s="124"/>
      <c r="AD5671" s="80"/>
      <c r="AE5671" s="80"/>
      <c r="AF5671" s="191"/>
      <c r="AG5671" s="80"/>
      <c r="AH5671" s="2" t="s">
        <v>8024</v>
      </c>
      <c r="AI5671" s="80" t="s">
        <v>6</v>
      </c>
      <c r="AJ5671" s="80"/>
      <c r="AK5671" s="7"/>
      <c r="AL5671" s="85"/>
      <c r="AM5671" s="151" t="s">
        <v>19998</v>
      </c>
      <c r="AN5671" s="16"/>
      <c r="AO5671" s="166"/>
      <c r="AP5671" s="5">
        <f t="shared" si="89"/>
        <v>0</v>
      </c>
      <c r="AQ5671" s="16"/>
      <c r="AR5671" s="205">
        <v>1</v>
      </c>
      <c r="AS5671" s="16"/>
      <c r="AT5671" s="16"/>
      <c r="AU5671" s="16"/>
      <c r="AV5671" s="16"/>
      <c r="AW5671" s="16"/>
      <c r="AX5671" s="16"/>
    </row>
    <row r="5672" spans="1:50" customFormat="1" ht="15" hidden="1" customHeight="1" x14ac:dyDescent="0.2">
      <c r="A5672" s="7" t="s">
        <v>10402</v>
      </c>
      <c r="B5672" s="3" t="s">
        <v>10403</v>
      </c>
      <c r="C5672" s="85" t="s">
        <v>7939</v>
      </c>
      <c r="D5672" s="85" t="s">
        <v>13090</v>
      </c>
      <c r="E5672" s="202" t="s">
        <v>154</v>
      </c>
      <c r="F5672" s="85" t="s">
        <v>55</v>
      </c>
      <c r="G5672" s="85" t="s">
        <v>15355</v>
      </c>
      <c r="H5672" s="85" t="s">
        <v>20690</v>
      </c>
      <c r="I5672" s="3" t="s">
        <v>7653</v>
      </c>
      <c r="J5672" s="85" t="s">
        <v>124</v>
      </c>
      <c r="K5672" s="7" t="s">
        <v>125</v>
      </c>
      <c r="L5672" s="3"/>
      <c r="M5672" s="3"/>
      <c r="N5672" s="41" t="s">
        <v>7950</v>
      </c>
      <c r="O5672" s="87">
        <v>219118</v>
      </c>
      <c r="P5672" s="87">
        <v>209632</v>
      </c>
      <c r="Q5672" s="87">
        <v>9486</v>
      </c>
      <c r="R5672" s="87">
        <v>0</v>
      </c>
      <c r="S5672" s="87"/>
      <c r="T5672" s="87"/>
      <c r="U5672" s="85">
        <v>2007</v>
      </c>
      <c r="V5672" s="179"/>
      <c r="W5672" s="7"/>
      <c r="X5672" s="3"/>
      <c r="Y5672" s="3"/>
      <c r="Z5672" s="146">
        <v>19971</v>
      </c>
      <c r="AA5672" s="11"/>
      <c r="AB5672" s="123" t="s">
        <v>7939</v>
      </c>
      <c r="AC5672" s="124"/>
      <c r="AD5672" s="41"/>
      <c r="AE5672" s="41"/>
      <c r="AF5672" s="191">
        <v>43927</v>
      </c>
      <c r="AG5672" s="41"/>
      <c r="AH5672" s="41" t="s">
        <v>8024</v>
      </c>
      <c r="AI5672" s="80" t="s">
        <v>6</v>
      </c>
      <c r="AJ5672" s="41"/>
      <c r="AK5672" s="3"/>
      <c r="AL5672" s="85"/>
      <c r="AM5672" s="151" t="s">
        <v>19998</v>
      </c>
      <c r="AN5672" s="15"/>
      <c r="AO5672" s="166"/>
      <c r="AP5672" s="5">
        <f t="shared" si="89"/>
        <v>0</v>
      </c>
      <c r="AQ5672" s="16"/>
      <c r="AR5672" s="205">
        <v>1</v>
      </c>
      <c r="AS5672" s="16"/>
      <c r="AT5672" s="16"/>
      <c r="AU5672" s="16"/>
      <c r="AV5672" s="16"/>
      <c r="AW5672" s="16"/>
      <c r="AX5672" s="16"/>
    </row>
    <row r="5673" spans="1:50" customFormat="1" ht="15" hidden="1" customHeight="1" x14ac:dyDescent="0.2">
      <c r="A5673" s="7" t="s">
        <v>10404</v>
      </c>
      <c r="B5673" s="1" t="s">
        <v>10405</v>
      </c>
      <c r="C5673" s="85" t="s">
        <v>7939</v>
      </c>
      <c r="D5673" s="85" t="s">
        <v>13090</v>
      </c>
      <c r="E5673" s="202" t="s">
        <v>8133</v>
      </c>
      <c r="F5673" s="85" t="s">
        <v>34</v>
      </c>
      <c r="G5673" s="85" t="s">
        <v>37</v>
      </c>
      <c r="H5673" s="85" t="s">
        <v>20689</v>
      </c>
      <c r="I5673" s="3" t="s">
        <v>7949</v>
      </c>
      <c r="J5673" s="85" t="s">
        <v>4400</v>
      </c>
      <c r="K5673" s="7" t="s">
        <v>4422</v>
      </c>
      <c r="L5673" s="7"/>
      <c r="M5673" s="7"/>
      <c r="N5673" s="2" t="s">
        <v>10406</v>
      </c>
      <c r="O5673" s="87">
        <v>0</v>
      </c>
      <c r="P5673" s="87">
        <v>0</v>
      </c>
      <c r="Q5673" s="87">
        <v>0</v>
      </c>
      <c r="R5673" s="87">
        <v>0</v>
      </c>
      <c r="S5673" s="87"/>
      <c r="T5673" s="87"/>
      <c r="U5673" s="85" t="s">
        <v>112</v>
      </c>
      <c r="V5673" s="179"/>
      <c r="W5673" s="7"/>
      <c r="X5673" s="7"/>
      <c r="Y5673" s="7"/>
      <c r="Z5673" s="210">
        <v>266253</v>
      </c>
      <c r="AA5673" s="11"/>
      <c r="AB5673" s="123" t="s">
        <v>7939</v>
      </c>
      <c r="AC5673" s="124"/>
      <c r="AD5673" s="80"/>
      <c r="AE5673" s="80"/>
      <c r="AF5673" s="191"/>
      <c r="AG5673" s="80"/>
      <c r="AH5673" s="2" t="s">
        <v>7952</v>
      </c>
      <c r="AI5673" s="80" t="s">
        <v>6</v>
      </c>
      <c r="AJ5673" s="80"/>
      <c r="AK5673" s="4"/>
      <c r="AL5673" s="85"/>
      <c r="AM5673" s="151" t="s">
        <v>19998</v>
      </c>
      <c r="AN5673" s="16"/>
      <c r="AO5673" s="166"/>
      <c r="AP5673" s="5">
        <f t="shared" si="89"/>
        <v>0</v>
      </c>
      <c r="AQ5673" s="16"/>
      <c r="AR5673" s="205">
        <v>1</v>
      </c>
      <c r="AS5673" s="16"/>
      <c r="AT5673" s="16"/>
      <c r="AU5673" s="16"/>
      <c r="AV5673" s="16"/>
      <c r="AW5673" s="16"/>
      <c r="AX5673" s="16"/>
    </row>
    <row r="5674" spans="1:50" customFormat="1" ht="15" hidden="1" customHeight="1" x14ac:dyDescent="0.2">
      <c r="A5674" s="7" t="s">
        <v>10407</v>
      </c>
      <c r="B5674" s="1" t="s">
        <v>10408</v>
      </c>
      <c r="C5674" s="85" t="s">
        <v>7939</v>
      </c>
      <c r="D5674" s="85" t="s">
        <v>13090</v>
      </c>
      <c r="E5674" s="202" t="s">
        <v>8133</v>
      </c>
      <c r="F5674" s="85" t="s">
        <v>55</v>
      </c>
      <c r="G5674" s="85" t="s">
        <v>63</v>
      </c>
      <c r="H5674" s="85" t="s">
        <v>20690</v>
      </c>
      <c r="I5674" s="3" t="s">
        <v>4564</v>
      </c>
      <c r="J5674" s="85" t="s">
        <v>4400</v>
      </c>
      <c r="K5674" s="7" t="s">
        <v>4422</v>
      </c>
      <c r="L5674" s="7"/>
      <c r="M5674" s="7"/>
      <c r="N5674" s="2" t="s">
        <v>10409</v>
      </c>
      <c r="O5674" s="87">
        <v>0</v>
      </c>
      <c r="P5674" s="87">
        <v>0</v>
      </c>
      <c r="Q5674" s="87">
        <v>0</v>
      </c>
      <c r="R5674" s="87">
        <v>0</v>
      </c>
      <c r="S5674" s="87"/>
      <c r="T5674" s="87"/>
      <c r="U5674" s="85" t="s">
        <v>112</v>
      </c>
      <c r="V5674" s="179"/>
      <c r="W5674" s="7"/>
      <c r="X5674" s="7"/>
      <c r="Y5674" s="7"/>
      <c r="Z5674" s="210">
        <v>659993</v>
      </c>
      <c r="AA5674" s="11"/>
      <c r="AB5674" s="123" t="s">
        <v>7939</v>
      </c>
      <c r="AC5674" s="124"/>
      <c r="AD5674" s="80"/>
      <c r="AE5674" s="80"/>
      <c r="AF5674" s="191"/>
      <c r="AG5674" s="80"/>
      <c r="AH5674" s="2" t="s">
        <v>8024</v>
      </c>
      <c r="AI5674" s="80" t="s">
        <v>6</v>
      </c>
      <c r="AJ5674" s="80"/>
      <c r="AK5674" s="7"/>
      <c r="AL5674" s="85"/>
      <c r="AM5674" s="151" t="s">
        <v>19998</v>
      </c>
      <c r="AN5674" s="16"/>
      <c r="AO5674" s="166"/>
      <c r="AP5674" s="5">
        <f t="shared" si="89"/>
        <v>0</v>
      </c>
      <c r="AQ5674" s="16"/>
      <c r="AR5674" s="205">
        <v>1</v>
      </c>
      <c r="AS5674" s="16"/>
      <c r="AT5674" s="16"/>
      <c r="AU5674" s="16"/>
      <c r="AV5674" s="16"/>
      <c r="AW5674" s="16"/>
      <c r="AX5674" s="16"/>
    </row>
    <row r="5675" spans="1:50" customFormat="1" ht="15" hidden="1" customHeight="1" x14ac:dyDescent="0.2">
      <c r="A5675" s="7" t="s">
        <v>10410</v>
      </c>
      <c r="B5675" s="1" t="s">
        <v>10411</v>
      </c>
      <c r="C5675" s="85" t="s">
        <v>7939</v>
      </c>
      <c r="D5675" s="85" t="s">
        <v>13090</v>
      </c>
      <c r="E5675" s="202" t="s">
        <v>8133</v>
      </c>
      <c r="F5675" s="85" t="s">
        <v>55</v>
      </c>
      <c r="G5675" s="85" t="s">
        <v>63</v>
      </c>
      <c r="H5675" s="85" t="s">
        <v>20690</v>
      </c>
      <c r="I5675" s="3" t="s">
        <v>4564</v>
      </c>
      <c r="J5675" s="85" t="s">
        <v>4400</v>
      </c>
      <c r="K5675" s="7" t="s">
        <v>4422</v>
      </c>
      <c r="L5675" s="7"/>
      <c r="M5675" s="7"/>
      <c r="N5675" s="2" t="s">
        <v>10409</v>
      </c>
      <c r="O5675" s="87">
        <v>0</v>
      </c>
      <c r="P5675" s="87">
        <v>0</v>
      </c>
      <c r="Q5675" s="87">
        <v>0</v>
      </c>
      <c r="R5675" s="87">
        <v>0</v>
      </c>
      <c r="S5675" s="87"/>
      <c r="T5675" s="87"/>
      <c r="U5675" s="85" t="s">
        <v>112</v>
      </c>
      <c r="V5675" s="179"/>
      <c r="W5675" s="7"/>
      <c r="X5675" s="7"/>
      <c r="Y5675" s="7"/>
      <c r="Z5675" s="210">
        <v>220542</v>
      </c>
      <c r="AA5675" s="11"/>
      <c r="AB5675" s="123" t="s">
        <v>7939</v>
      </c>
      <c r="AC5675" s="124"/>
      <c r="AD5675" s="80"/>
      <c r="AE5675" s="80"/>
      <c r="AF5675" s="191"/>
      <c r="AG5675" s="80"/>
      <c r="AH5675" s="2" t="s">
        <v>8024</v>
      </c>
      <c r="AI5675" s="80" t="s">
        <v>6</v>
      </c>
      <c r="AJ5675" s="80"/>
      <c r="AK5675" s="7"/>
      <c r="AL5675" s="85"/>
      <c r="AM5675" s="151" t="s">
        <v>19998</v>
      </c>
      <c r="AN5675" s="16"/>
      <c r="AO5675" s="166"/>
      <c r="AP5675" s="5">
        <f t="shared" si="89"/>
        <v>0</v>
      </c>
      <c r="AQ5675" s="16"/>
      <c r="AR5675" s="205">
        <v>1</v>
      </c>
      <c r="AS5675" s="16"/>
      <c r="AT5675" s="16"/>
      <c r="AU5675" s="16"/>
      <c r="AV5675" s="16"/>
      <c r="AW5675" s="16"/>
      <c r="AX5675" s="16"/>
    </row>
    <row r="5676" spans="1:50" customFormat="1" ht="15" hidden="1" customHeight="1" x14ac:dyDescent="0.2">
      <c r="A5676" s="7" t="s">
        <v>10412</v>
      </c>
      <c r="B5676" s="1" t="s">
        <v>10413</v>
      </c>
      <c r="C5676" s="85" t="s">
        <v>7939</v>
      </c>
      <c r="D5676" s="85" t="s">
        <v>13090</v>
      </c>
      <c r="E5676" s="202" t="s">
        <v>8133</v>
      </c>
      <c r="F5676" s="85" t="s">
        <v>55</v>
      </c>
      <c r="G5676" s="85" t="s">
        <v>63</v>
      </c>
      <c r="H5676" s="85" t="s">
        <v>20690</v>
      </c>
      <c r="I5676" s="3" t="s">
        <v>4564</v>
      </c>
      <c r="J5676" s="85" t="s">
        <v>4400</v>
      </c>
      <c r="K5676" s="7" t="s">
        <v>4422</v>
      </c>
      <c r="L5676" s="7"/>
      <c r="M5676" s="7"/>
      <c r="N5676" s="2" t="s">
        <v>10409</v>
      </c>
      <c r="O5676" s="87">
        <v>0</v>
      </c>
      <c r="P5676" s="87">
        <v>0</v>
      </c>
      <c r="Q5676" s="87">
        <v>0</v>
      </c>
      <c r="R5676" s="87">
        <v>0</v>
      </c>
      <c r="S5676" s="87"/>
      <c r="T5676" s="87"/>
      <c r="U5676" s="85" t="s">
        <v>112</v>
      </c>
      <c r="V5676" s="179"/>
      <c r="W5676" s="7"/>
      <c r="X5676" s="7"/>
      <c r="Y5676" s="7"/>
      <c r="Z5676" s="210">
        <v>253287</v>
      </c>
      <c r="AA5676" s="11"/>
      <c r="AB5676" s="123" t="s">
        <v>7939</v>
      </c>
      <c r="AC5676" s="124"/>
      <c r="AD5676" s="80"/>
      <c r="AE5676" s="80"/>
      <c r="AF5676" s="191"/>
      <c r="AG5676" s="80"/>
      <c r="AH5676" s="2" t="s">
        <v>8024</v>
      </c>
      <c r="AI5676" s="80" t="s">
        <v>6</v>
      </c>
      <c r="AJ5676" s="80"/>
      <c r="AK5676" s="7"/>
      <c r="AL5676" s="85"/>
      <c r="AM5676" s="151" t="s">
        <v>19998</v>
      </c>
      <c r="AN5676" s="16"/>
      <c r="AO5676" s="166"/>
      <c r="AP5676" s="5">
        <f t="shared" si="89"/>
        <v>0</v>
      </c>
      <c r="AQ5676" s="16"/>
      <c r="AR5676" s="205">
        <v>1</v>
      </c>
      <c r="AS5676" s="16"/>
      <c r="AT5676" s="16"/>
      <c r="AU5676" s="16"/>
      <c r="AV5676" s="16"/>
      <c r="AW5676" s="16"/>
      <c r="AX5676" s="16"/>
    </row>
    <row r="5677" spans="1:50" customFormat="1" ht="15" hidden="1" customHeight="1" x14ac:dyDescent="0.2">
      <c r="A5677" s="7" t="s">
        <v>10414</v>
      </c>
      <c r="B5677" s="1" t="s">
        <v>10415</v>
      </c>
      <c r="C5677" s="85" t="s">
        <v>7939</v>
      </c>
      <c r="D5677" s="85" t="s">
        <v>13090</v>
      </c>
      <c r="E5677" s="202" t="s">
        <v>154</v>
      </c>
      <c r="F5677" s="85" t="s">
        <v>55</v>
      </c>
      <c r="G5677" s="85" t="s">
        <v>59</v>
      </c>
      <c r="H5677" s="85" t="s">
        <v>20690</v>
      </c>
      <c r="I5677" s="3" t="s">
        <v>4564</v>
      </c>
      <c r="J5677" s="85" t="s">
        <v>4435</v>
      </c>
      <c r="K5677" s="7" t="s">
        <v>3838</v>
      </c>
      <c r="L5677" s="7"/>
      <c r="M5677" s="7"/>
      <c r="N5677" s="2" t="s">
        <v>10416</v>
      </c>
      <c r="O5677" s="87">
        <v>31691</v>
      </c>
      <c r="P5677" s="87">
        <v>0</v>
      </c>
      <c r="Q5677" s="87">
        <v>31691</v>
      </c>
      <c r="R5677" s="87">
        <v>0</v>
      </c>
      <c r="S5677" s="87"/>
      <c r="T5677" s="87"/>
      <c r="U5677" s="85">
        <v>2021</v>
      </c>
      <c r="V5677" s="179"/>
      <c r="W5677" s="7"/>
      <c r="X5677" s="7"/>
      <c r="Y5677" s="7"/>
      <c r="Z5677" s="212">
        <v>90941</v>
      </c>
      <c r="AA5677" s="11"/>
      <c r="AB5677" s="123" t="s">
        <v>7939</v>
      </c>
      <c r="AC5677" s="124"/>
      <c r="AD5677" s="80"/>
      <c r="AE5677" s="80"/>
      <c r="AF5677" s="191">
        <v>44153</v>
      </c>
      <c r="AG5677" s="80"/>
      <c r="AH5677" s="2" t="s">
        <v>8024</v>
      </c>
      <c r="AI5677" s="80" t="s">
        <v>6</v>
      </c>
      <c r="AJ5677" s="80"/>
      <c r="AK5677" s="7"/>
      <c r="AL5677" s="85"/>
      <c r="AM5677" s="151" t="s">
        <v>19998</v>
      </c>
      <c r="AN5677" s="16"/>
      <c r="AO5677" s="166"/>
      <c r="AP5677" s="5">
        <f t="shared" si="89"/>
        <v>0</v>
      </c>
      <c r="AQ5677" s="16"/>
      <c r="AR5677" s="205">
        <v>1</v>
      </c>
      <c r="AS5677" s="16"/>
      <c r="AT5677" s="16"/>
      <c r="AU5677" s="16"/>
      <c r="AV5677" s="16"/>
      <c r="AW5677" s="16"/>
      <c r="AX5677" s="16"/>
    </row>
    <row r="5678" spans="1:50" customFormat="1" ht="15" hidden="1" customHeight="1" x14ac:dyDescent="0.2">
      <c r="A5678" s="7" t="s">
        <v>10417</v>
      </c>
      <c r="B5678" s="1" t="s">
        <v>10418</v>
      </c>
      <c r="C5678" s="85" t="s">
        <v>7939</v>
      </c>
      <c r="D5678" s="85" t="s">
        <v>13090</v>
      </c>
      <c r="E5678" s="202" t="s">
        <v>8133</v>
      </c>
      <c r="F5678" s="85" t="s">
        <v>55</v>
      </c>
      <c r="G5678" s="85" t="s">
        <v>59</v>
      </c>
      <c r="H5678" s="85" t="s">
        <v>20690</v>
      </c>
      <c r="I5678" s="3" t="s">
        <v>4564</v>
      </c>
      <c r="J5678" s="85" t="s">
        <v>4435</v>
      </c>
      <c r="K5678" s="7" t="s">
        <v>3838</v>
      </c>
      <c r="L5678" s="7"/>
      <c r="M5678" s="7"/>
      <c r="N5678" s="2" t="s">
        <v>9780</v>
      </c>
      <c r="O5678" s="87">
        <v>0</v>
      </c>
      <c r="P5678" s="87">
        <v>0</v>
      </c>
      <c r="Q5678" s="87">
        <v>0</v>
      </c>
      <c r="R5678" s="87">
        <v>0</v>
      </c>
      <c r="S5678" s="87"/>
      <c r="T5678" s="87"/>
      <c r="U5678" s="85" t="s">
        <v>112</v>
      </c>
      <c r="V5678" s="179"/>
      <c r="W5678" s="7"/>
      <c r="X5678" s="7"/>
      <c r="Y5678" s="7"/>
      <c r="Z5678" s="212">
        <v>3906661</v>
      </c>
      <c r="AA5678" s="11"/>
      <c r="AB5678" s="123" t="s">
        <v>7939</v>
      </c>
      <c r="AC5678" s="124"/>
      <c r="AD5678" s="80"/>
      <c r="AE5678" s="80"/>
      <c r="AF5678" s="191"/>
      <c r="AG5678" s="80"/>
      <c r="AH5678" s="2" t="s">
        <v>8024</v>
      </c>
      <c r="AI5678" s="80" t="s">
        <v>6</v>
      </c>
      <c r="AJ5678" s="80"/>
      <c r="AK5678" s="7"/>
      <c r="AL5678" s="85"/>
      <c r="AM5678" s="151" t="s">
        <v>19998</v>
      </c>
      <c r="AN5678" s="16"/>
      <c r="AO5678" s="166"/>
      <c r="AP5678" s="5">
        <f t="shared" si="89"/>
        <v>0</v>
      </c>
      <c r="AQ5678" s="16"/>
      <c r="AR5678" s="205">
        <v>1</v>
      </c>
      <c r="AS5678" s="16"/>
      <c r="AT5678" s="16"/>
      <c r="AU5678" s="16"/>
      <c r="AV5678" s="16"/>
      <c r="AW5678" s="16"/>
      <c r="AX5678" s="16"/>
    </row>
    <row r="5679" spans="1:50" customFormat="1" ht="15" hidden="1" customHeight="1" x14ac:dyDescent="0.2">
      <c r="A5679" s="7" t="s">
        <v>10419</v>
      </c>
      <c r="B5679" s="1" t="s">
        <v>10420</v>
      </c>
      <c r="C5679" s="85" t="s">
        <v>7939</v>
      </c>
      <c r="D5679" s="85" t="s">
        <v>13090</v>
      </c>
      <c r="E5679" s="202" t="s">
        <v>154</v>
      </c>
      <c r="F5679" s="85" t="s">
        <v>55</v>
      </c>
      <c r="G5679" s="85" t="s">
        <v>59</v>
      </c>
      <c r="H5679" s="85" t="s">
        <v>20690</v>
      </c>
      <c r="I5679" s="3" t="s">
        <v>4564</v>
      </c>
      <c r="J5679" s="85" t="s">
        <v>4406</v>
      </c>
      <c r="K5679" s="7" t="s">
        <v>10421</v>
      </c>
      <c r="L5679" s="7"/>
      <c r="M5679" s="7"/>
      <c r="N5679" s="2" t="s">
        <v>10422</v>
      </c>
      <c r="O5679" s="87">
        <v>0</v>
      </c>
      <c r="P5679" s="87">
        <v>0</v>
      </c>
      <c r="Q5679" s="87">
        <v>0</v>
      </c>
      <c r="R5679" s="87">
        <v>0</v>
      </c>
      <c r="S5679" s="87"/>
      <c r="T5679" s="87"/>
      <c r="U5679" s="85" t="s">
        <v>112</v>
      </c>
      <c r="V5679" s="179"/>
      <c r="W5679" s="7"/>
      <c r="X5679" s="7"/>
      <c r="Y5679" s="7"/>
      <c r="Z5679" s="212">
        <v>39475</v>
      </c>
      <c r="AA5679" s="11"/>
      <c r="AB5679" s="123" t="s">
        <v>7939</v>
      </c>
      <c r="AC5679" s="124"/>
      <c r="AD5679" s="80"/>
      <c r="AE5679" s="80"/>
      <c r="AF5679" s="191">
        <v>44006</v>
      </c>
      <c r="AG5679" s="80"/>
      <c r="AH5679" s="2" t="s">
        <v>8024</v>
      </c>
      <c r="AI5679" s="80" t="s">
        <v>6</v>
      </c>
      <c r="AJ5679" s="80"/>
      <c r="AK5679" s="7"/>
      <c r="AL5679" s="85"/>
      <c r="AM5679" s="151" t="s">
        <v>19998</v>
      </c>
      <c r="AN5679" s="16"/>
      <c r="AO5679" s="166"/>
      <c r="AP5679" s="5">
        <f t="shared" si="89"/>
        <v>0</v>
      </c>
      <c r="AQ5679" s="16"/>
      <c r="AR5679" s="205">
        <v>1</v>
      </c>
      <c r="AS5679" s="16"/>
      <c r="AT5679" s="16"/>
      <c r="AU5679" s="16"/>
      <c r="AV5679" s="16"/>
      <c r="AW5679" s="16"/>
      <c r="AX5679" s="16"/>
    </row>
    <row r="5680" spans="1:50" customFormat="1" ht="15" hidden="1" customHeight="1" x14ac:dyDescent="0.2">
      <c r="A5680" s="7" t="s">
        <v>10423</v>
      </c>
      <c r="B5680" s="1" t="s">
        <v>10424</v>
      </c>
      <c r="C5680" s="85" t="s">
        <v>7939</v>
      </c>
      <c r="D5680" s="85" t="s">
        <v>13090</v>
      </c>
      <c r="E5680" s="202" t="s">
        <v>154</v>
      </c>
      <c r="F5680" s="85" t="s">
        <v>55</v>
      </c>
      <c r="G5680" s="85" t="s">
        <v>59</v>
      </c>
      <c r="H5680" s="85" t="s">
        <v>20690</v>
      </c>
      <c r="I5680" s="3" t="s">
        <v>4564</v>
      </c>
      <c r="J5680" s="85" t="s">
        <v>4435</v>
      </c>
      <c r="K5680" s="7" t="s">
        <v>3838</v>
      </c>
      <c r="L5680" s="7"/>
      <c r="M5680" s="7"/>
      <c r="N5680" s="2" t="s">
        <v>10425</v>
      </c>
      <c r="O5680" s="87">
        <v>522568</v>
      </c>
      <c r="P5680" s="87">
        <v>61435</v>
      </c>
      <c r="Q5680" s="87">
        <v>461133</v>
      </c>
      <c r="R5680" s="87">
        <v>0</v>
      </c>
      <c r="S5680" s="87"/>
      <c r="T5680" s="87"/>
      <c r="U5680" s="85">
        <v>2019</v>
      </c>
      <c r="V5680" s="179"/>
      <c r="W5680" s="7"/>
      <c r="X5680" s="7"/>
      <c r="Y5680" s="7"/>
      <c r="Z5680" s="212">
        <v>305870</v>
      </c>
      <c r="AA5680" s="11"/>
      <c r="AB5680" s="123" t="s">
        <v>7939</v>
      </c>
      <c r="AC5680" s="124"/>
      <c r="AD5680" s="80"/>
      <c r="AE5680" s="80"/>
      <c r="AF5680" s="191">
        <v>44153</v>
      </c>
      <c r="AG5680" s="80"/>
      <c r="AH5680" s="2" t="s">
        <v>8024</v>
      </c>
      <c r="AI5680" s="80" t="s">
        <v>6</v>
      </c>
      <c r="AJ5680" s="80"/>
      <c r="AK5680" s="7"/>
      <c r="AL5680" s="85"/>
      <c r="AM5680" s="151" t="s">
        <v>19998</v>
      </c>
      <c r="AN5680" s="16"/>
      <c r="AO5680" s="166"/>
      <c r="AP5680" s="5">
        <f t="shared" si="89"/>
        <v>0</v>
      </c>
      <c r="AQ5680" s="16"/>
      <c r="AR5680" s="205">
        <v>1</v>
      </c>
      <c r="AS5680" s="16"/>
      <c r="AT5680" s="16"/>
      <c r="AU5680" s="16"/>
      <c r="AV5680" s="16"/>
      <c r="AW5680" s="16"/>
      <c r="AX5680" s="16"/>
    </row>
    <row r="5681" spans="1:50" customFormat="1" ht="15" hidden="1" customHeight="1" x14ac:dyDescent="0.2">
      <c r="A5681" s="7" t="s">
        <v>10426</v>
      </c>
      <c r="B5681" s="1" t="s">
        <v>10427</v>
      </c>
      <c r="C5681" s="85" t="s">
        <v>7939</v>
      </c>
      <c r="D5681" s="85" t="s">
        <v>13090</v>
      </c>
      <c r="E5681" s="202" t="s">
        <v>154</v>
      </c>
      <c r="F5681" s="85" t="s">
        <v>55</v>
      </c>
      <c r="G5681" s="85" t="s">
        <v>63</v>
      </c>
      <c r="H5681" s="85" t="s">
        <v>20690</v>
      </c>
      <c r="I5681" s="3" t="s">
        <v>4564</v>
      </c>
      <c r="J5681" s="85" t="s">
        <v>124</v>
      </c>
      <c r="K5681" s="7" t="s">
        <v>125</v>
      </c>
      <c r="L5681" s="7"/>
      <c r="M5681" s="7"/>
      <c r="N5681" s="2" t="s">
        <v>10428</v>
      </c>
      <c r="O5681" s="87">
        <v>0</v>
      </c>
      <c r="P5681" s="87">
        <v>0</v>
      </c>
      <c r="Q5681" s="87">
        <v>0</v>
      </c>
      <c r="R5681" s="87">
        <v>0</v>
      </c>
      <c r="S5681" s="87"/>
      <c r="T5681" s="87"/>
      <c r="U5681" s="85" t="s">
        <v>112</v>
      </c>
      <c r="V5681" s="179"/>
      <c r="W5681" s="7"/>
      <c r="X5681" s="7"/>
      <c r="Y5681" s="7"/>
      <c r="Z5681" s="210">
        <v>241485</v>
      </c>
      <c r="AA5681" s="11"/>
      <c r="AB5681" s="123" t="s">
        <v>7939</v>
      </c>
      <c r="AC5681" s="124"/>
      <c r="AD5681" s="80"/>
      <c r="AE5681" s="80"/>
      <c r="AF5681" s="191">
        <v>44071</v>
      </c>
      <c r="AG5681" s="80"/>
      <c r="AH5681" s="2" t="s">
        <v>8024</v>
      </c>
      <c r="AI5681" s="80" t="s">
        <v>6</v>
      </c>
      <c r="AJ5681" s="80"/>
      <c r="AK5681" s="7"/>
      <c r="AL5681" s="85"/>
      <c r="AM5681" s="151" t="s">
        <v>19998</v>
      </c>
      <c r="AN5681" s="16"/>
      <c r="AO5681" s="166"/>
      <c r="AP5681" s="5">
        <f t="shared" si="89"/>
        <v>0</v>
      </c>
      <c r="AQ5681" s="16"/>
      <c r="AR5681" s="205">
        <v>1</v>
      </c>
      <c r="AS5681" s="16"/>
      <c r="AT5681" s="16"/>
      <c r="AU5681" s="16"/>
      <c r="AV5681" s="16"/>
      <c r="AW5681" s="16"/>
      <c r="AX5681" s="16"/>
    </row>
    <row r="5682" spans="1:50" customFormat="1" ht="15" hidden="1" customHeight="1" x14ac:dyDescent="0.2">
      <c r="A5682" s="7" t="s">
        <v>10429</v>
      </c>
      <c r="B5682" s="1" t="s">
        <v>10430</v>
      </c>
      <c r="C5682" s="85" t="s">
        <v>7939</v>
      </c>
      <c r="D5682" s="85" t="s">
        <v>13090</v>
      </c>
      <c r="E5682" s="202" t="s">
        <v>154</v>
      </c>
      <c r="F5682" s="85" t="s">
        <v>55</v>
      </c>
      <c r="G5682" s="85" t="s">
        <v>63</v>
      </c>
      <c r="H5682" s="85" t="s">
        <v>20690</v>
      </c>
      <c r="I5682" s="3" t="s">
        <v>4564</v>
      </c>
      <c r="J5682" s="85" t="s">
        <v>4435</v>
      </c>
      <c r="K5682" s="7" t="s">
        <v>3838</v>
      </c>
      <c r="L5682" s="7"/>
      <c r="M5682" s="7"/>
      <c r="N5682" s="2" t="s">
        <v>27070</v>
      </c>
      <c r="O5682" s="87">
        <v>744323</v>
      </c>
      <c r="P5682" s="87">
        <v>0</v>
      </c>
      <c r="Q5682" s="87">
        <v>744323</v>
      </c>
      <c r="R5682" s="87">
        <v>0</v>
      </c>
      <c r="S5682" s="87"/>
      <c r="T5682" s="87"/>
      <c r="U5682" s="85">
        <v>2019</v>
      </c>
      <c r="V5682" s="179"/>
      <c r="W5682" s="7"/>
      <c r="X5682" s="7"/>
      <c r="Y5682" s="7"/>
      <c r="Z5682" s="210">
        <v>363796</v>
      </c>
      <c r="AA5682" s="11"/>
      <c r="AB5682" s="123" t="s">
        <v>7939</v>
      </c>
      <c r="AC5682" s="124"/>
      <c r="AD5682" s="80"/>
      <c r="AE5682" s="80"/>
      <c r="AF5682" s="191">
        <v>44631</v>
      </c>
      <c r="AG5682" s="80"/>
      <c r="AH5682" s="2" t="s">
        <v>8024</v>
      </c>
      <c r="AI5682" s="80" t="s">
        <v>6</v>
      </c>
      <c r="AJ5682" s="80"/>
      <c r="AK5682" s="7"/>
      <c r="AL5682" s="85"/>
      <c r="AM5682" s="151" t="s">
        <v>19998</v>
      </c>
      <c r="AN5682" s="16"/>
      <c r="AO5682" s="166"/>
      <c r="AP5682" s="5">
        <f t="shared" si="89"/>
        <v>0</v>
      </c>
      <c r="AQ5682" s="16"/>
      <c r="AR5682" s="205">
        <v>1</v>
      </c>
      <c r="AS5682" s="16"/>
      <c r="AT5682" s="16"/>
      <c r="AU5682" s="16"/>
      <c r="AV5682" s="16"/>
      <c r="AW5682" s="16"/>
      <c r="AX5682" s="16"/>
    </row>
    <row r="5683" spans="1:50" customFormat="1" ht="15" hidden="1" customHeight="1" x14ac:dyDescent="0.2">
      <c r="A5683" s="7" t="s">
        <v>10431</v>
      </c>
      <c r="B5683" s="3" t="s">
        <v>10432</v>
      </c>
      <c r="C5683" s="85" t="s">
        <v>7939</v>
      </c>
      <c r="D5683" s="85" t="s">
        <v>13090</v>
      </c>
      <c r="E5683" s="202" t="s">
        <v>154</v>
      </c>
      <c r="F5683" s="85" t="s">
        <v>55</v>
      </c>
      <c r="G5683" s="85" t="s">
        <v>15355</v>
      </c>
      <c r="H5683" s="85" t="s">
        <v>20690</v>
      </c>
      <c r="I5683" s="3" t="s">
        <v>7653</v>
      </c>
      <c r="J5683" s="85" t="s">
        <v>124</v>
      </c>
      <c r="K5683" s="7" t="s">
        <v>125</v>
      </c>
      <c r="L5683" s="3"/>
      <c r="M5683" s="3"/>
      <c r="N5683" s="41" t="s">
        <v>7950</v>
      </c>
      <c r="O5683" s="87">
        <v>132833</v>
      </c>
      <c r="P5683" s="87">
        <v>88531</v>
      </c>
      <c r="Q5683" s="87">
        <v>44302</v>
      </c>
      <c r="R5683" s="87">
        <v>0</v>
      </c>
      <c r="S5683" s="87"/>
      <c r="T5683" s="87"/>
      <c r="U5683" s="85">
        <v>2007</v>
      </c>
      <c r="V5683" s="179"/>
      <c r="W5683" s="7"/>
      <c r="X5683" s="3"/>
      <c r="Y5683" s="3"/>
      <c r="Z5683" s="146">
        <v>9356</v>
      </c>
      <c r="AA5683" s="11"/>
      <c r="AB5683" s="123" t="s">
        <v>7939</v>
      </c>
      <c r="AC5683" s="124"/>
      <c r="AD5683" s="41"/>
      <c r="AE5683" s="41"/>
      <c r="AF5683" s="191">
        <v>43934</v>
      </c>
      <c r="AG5683" s="41"/>
      <c r="AH5683" s="41" t="s">
        <v>8024</v>
      </c>
      <c r="AI5683" s="80" t="s">
        <v>6</v>
      </c>
      <c r="AJ5683" s="41"/>
      <c r="AK5683" s="3"/>
      <c r="AL5683" s="85"/>
      <c r="AM5683" s="151" t="s">
        <v>19998</v>
      </c>
      <c r="AN5683" s="15"/>
      <c r="AO5683" s="166"/>
      <c r="AP5683" s="5">
        <f t="shared" si="89"/>
        <v>0</v>
      </c>
      <c r="AQ5683" s="16"/>
      <c r="AR5683" s="205">
        <v>1</v>
      </c>
      <c r="AS5683" s="16"/>
      <c r="AT5683" s="16"/>
      <c r="AU5683" s="16"/>
      <c r="AV5683" s="16"/>
      <c r="AW5683" s="16"/>
      <c r="AX5683" s="16"/>
    </row>
    <row r="5684" spans="1:50" customFormat="1" ht="15" hidden="1" customHeight="1" x14ac:dyDescent="0.2">
      <c r="A5684" s="7" t="s">
        <v>10433</v>
      </c>
      <c r="B5684" s="1" t="s">
        <v>10434</v>
      </c>
      <c r="C5684" s="85" t="s">
        <v>7939</v>
      </c>
      <c r="D5684" s="85" t="s">
        <v>13090</v>
      </c>
      <c r="E5684" s="202" t="s">
        <v>154</v>
      </c>
      <c r="F5684" s="85" t="s">
        <v>55</v>
      </c>
      <c r="G5684" s="85" t="s">
        <v>63</v>
      </c>
      <c r="H5684" s="85" t="s">
        <v>20690</v>
      </c>
      <c r="I5684" s="3" t="s">
        <v>4564</v>
      </c>
      <c r="J5684" s="85" t="s">
        <v>4435</v>
      </c>
      <c r="K5684" s="7" t="s">
        <v>3838</v>
      </c>
      <c r="L5684" s="7"/>
      <c r="M5684" s="7"/>
      <c r="N5684" s="2" t="s">
        <v>10435</v>
      </c>
      <c r="O5684" s="87">
        <v>1281436</v>
      </c>
      <c r="P5684" s="87">
        <v>4911</v>
      </c>
      <c r="Q5684" s="87">
        <v>1276525</v>
      </c>
      <c r="R5684" s="87">
        <v>0</v>
      </c>
      <c r="S5684" s="87"/>
      <c r="T5684" s="87"/>
      <c r="U5684" s="85">
        <v>2019</v>
      </c>
      <c r="V5684" s="179"/>
      <c r="W5684" s="7"/>
      <c r="X5684" s="7"/>
      <c r="Y5684" s="7"/>
      <c r="Z5684" s="210">
        <v>506370</v>
      </c>
      <c r="AA5684" s="11"/>
      <c r="AB5684" s="123" t="s">
        <v>7939</v>
      </c>
      <c r="AC5684" s="124"/>
      <c r="AD5684" s="80"/>
      <c r="AE5684" s="80"/>
      <c r="AF5684" s="191">
        <v>43823</v>
      </c>
      <c r="AG5684" s="80"/>
      <c r="AH5684" s="2" t="s">
        <v>8024</v>
      </c>
      <c r="AI5684" s="80" t="s">
        <v>6</v>
      </c>
      <c r="AJ5684" s="80"/>
      <c r="AK5684" s="7"/>
      <c r="AL5684" s="85"/>
      <c r="AM5684" s="151" t="s">
        <v>19998</v>
      </c>
      <c r="AN5684" s="16"/>
      <c r="AO5684" s="166"/>
      <c r="AP5684" s="5">
        <f t="shared" si="89"/>
        <v>0</v>
      </c>
      <c r="AQ5684" s="16"/>
      <c r="AR5684" s="205">
        <v>1</v>
      </c>
      <c r="AS5684" s="16"/>
      <c r="AT5684" s="16"/>
      <c r="AU5684" s="16"/>
      <c r="AV5684" s="16"/>
      <c r="AW5684" s="16"/>
      <c r="AX5684" s="16"/>
    </row>
    <row r="5685" spans="1:50" customFormat="1" ht="15" hidden="1" customHeight="1" x14ac:dyDescent="0.2">
      <c r="A5685" s="7" t="s">
        <v>10436</v>
      </c>
      <c r="B5685" s="1" t="s">
        <v>10437</v>
      </c>
      <c r="C5685" s="85" t="s">
        <v>7939</v>
      </c>
      <c r="D5685" s="85" t="s">
        <v>13090</v>
      </c>
      <c r="E5685" s="202" t="s">
        <v>154</v>
      </c>
      <c r="F5685" s="85" t="s">
        <v>55</v>
      </c>
      <c r="G5685" s="85" t="s">
        <v>63</v>
      </c>
      <c r="H5685" s="85" t="s">
        <v>20690</v>
      </c>
      <c r="I5685" s="3" t="s">
        <v>4564</v>
      </c>
      <c r="J5685" s="85" t="s">
        <v>124</v>
      </c>
      <c r="K5685" s="7" t="s">
        <v>125</v>
      </c>
      <c r="L5685" s="7"/>
      <c r="M5685" s="7"/>
      <c r="N5685" s="2" t="s">
        <v>10428</v>
      </c>
      <c r="O5685" s="87">
        <v>0</v>
      </c>
      <c r="P5685" s="87">
        <v>0</v>
      </c>
      <c r="Q5685" s="87">
        <v>0</v>
      </c>
      <c r="R5685" s="87">
        <v>0</v>
      </c>
      <c r="S5685" s="87"/>
      <c r="T5685" s="87"/>
      <c r="U5685" s="85" t="s">
        <v>112</v>
      </c>
      <c r="V5685" s="179"/>
      <c r="W5685" s="7"/>
      <c r="X5685" s="7"/>
      <c r="Y5685" s="7"/>
      <c r="Z5685" s="210">
        <v>124580</v>
      </c>
      <c r="AA5685" s="11"/>
      <c r="AB5685" s="123" t="s">
        <v>7939</v>
      </c>
      <c r="AC5685" s="124"/>
      <c r="AD5685" s="80"/>
      <c r="AE5685" s="80"/>
      <c r="AF5685" s="191">
        <v>43986</v>
      </c>
      <c r="AG5685" s="80"/>
      <c r="AH5685" s="2" t="s">
        <v>8024</v>
      </c>
      <c r="AI5685" s="80" t="s">
        <v>6</v>
      </c>
      <c r="AJ5685" s="80"/>
      <c r="AK5685" s="7"/>
      <c r="AL5685" s="85"/>
      <c r="AM5685" s="151" t="s">
        <v>19998</v>
      </c>
      <c r="AN5685" s="16"/>
      <c r="AO5685" s="166"/>
      <c r="AP5685" s="5">
        <f t="shared" si="89"/>
        <v>0</v>
      </c>
      <c r="AQ5685" s="16"/>
      <c r="AR5685" s="205">
        <v>1</v>
      </c>
      <c r="AS5685" s="16"/>
      <c r="AT5685" s="16"/>
      <c r="AU5685" s="16"/>
      <c r="AV5685" s="16"/>
      <c r="AW5685" s="16"/>
      <c r="AX5685" s="16"/>
    </row>
    <row r="5686" spans="1:50" customFormat="1" ht="15" hidden="1" customHeight="1" x14ac:dyDescent="0.2">
      <c r="A5686" s="7" t="s">
        <v>10438</v>
      </c>
      <c r="B5686" s="1" t="s">
        <v>10439</v>
      </c>
      <c r="C5686" s="85" t="s">
        <v>7939</v>
      </c>
      <c r="D5686" s="85" t="s">
        <v>13090</v>
      </c>
      <c r="E5686" s="202" t="s">
        <v>8133</v>
      </c>
      <c r="F5686" s="85" t="s">
        <v>55</v>
      </c>
      <c r="G5686" s="85" t="s">
        <v>63</v>
      </c>
      <c r="H5686" s="85" t="s">
        <v>20690</v>
      </c>
      <c r="I5686" s="3" t="s">
        <v>4564</v>
      </c>
      <c r="J5686" s="85" t="s">
        <v>4400</v>
      </c>
      <c r="K5686" s="7" t="s">
        <v>4422</v>
      </c>
      <c r="L5686" s="7"/>
      <c r="M5686" s="7"/>
      <c r="N5686" s="2" t="s">
        <v>10440</v>
      </c>
      <c r="O5686" s="87">
        <v>0</v>
      </c>
      <c r="P5686" s="87">
        <v>0</v>
      </c>
      <c r="Q5686" s="87">
        <v>0</v>
      </c>
      <c r="R5686" s="87">
        <v>0</v>
      </c>
      <c r="S5686" s="87"/>
      <c r="T5686" s="87"/>
      <c r="U5686" s="85" t="s">
        <v>112</v>
      </c>
      <c r="V5686" s="179"/>
      <c r="W5686" s="7"/>
      <c r="X5686" s="7"/>
      <c r="Y5686" s="7"/>
      <c r="Z5686" s="210">
        <v>115536</v>
      </c>
      <c r="AA5686" s="11"/>
      <c r="AB5686" s="123" t="s">
        <v>7939</v>
      </c>
      <c r="AC5686" s="124"/>
      <c r="AD5686" s="80"/>
      <c r="AE5686" s="80"/>
      <c r="AF5686" s="191"/>
      <c r="AG5686" s="80"/>
      <c r="AH5686" s="2" t="s">
        <v>8024</v>
      </c>
      <c r="AI5686" s="80" t="s">
        <v>6</v>
      </c>
      <c r="AJ5686" s="80"/>
      <c r="AK5686" s="7"/>
      <c r="AL5686" s="85"/>
      <c r="AM5686" s="151" t="s">
        <v>19998</v>
      </c>
      <c r="AN5686" s="16"/>
      <c r="AO5686" s="166"/>
      <c r="AP5686" s="5">
        <f t="shared" si="89"/>
        <v>0</v>
      </c>
      <c r="AQ5686" s="16"/>
      <c r="AR5686" s="205">
        <v>1</v>
      </c>
      <c r="AS5686" s="16"/>
      <c r="AT5686" s="16"/>
      <c r="AU5686" s="16"/>
      <c r="AV5686" s="16"/>
      <c r="AW5686" s="16"/>
      <c r="AX5686" s="16"/>
    </row>
    <row r="5687" spans="1:50" customFormat="1" ht="15" hidden="1" customHeight="1" x14ac:dyDescent="0.2">
      <c r="A5687" s="7" t="s">
        <v>10441</v>
      </c>
      <c r="B5687" s="1" t="s">
        <v>10442</v>
      </c>
      <c r="C5687" s="85" t="s">
        <v>7939</v>
      </c>
      <c r="D5687" s="85" t="s">
        <v>13090</v>
      </c>
      <c r="E5687" s="202" t="s">
        <v>154</v>
      </c>
      <c r="F5687" s="85" t="s">
        <v>55</v>
      </c>
      <c r="G5687" s="85" t="s">
        <v>59</v>
      </c>
      <c r="H5687" s="85" t="s">
        <v>20690</v>
      </c>
      <c r="I5687" s="3" t="s">
        <v>7970</v>
      </c>
      <c r="J5687" s="85" t="s">
        <v>4435</v>
      </c>
      <c r="K5687" s="7" t="s">
        <v>3838</v>
      </c>
      <c r="L5687" s="7"/>
      <c r="M5687" s="7"/>
      <c r="N5687" s="2" t="s">
        <v>10443</v>
      </c>
      <c r="O5687" s="87">
        <v>47877</v>
      </c>
      <c r="P5687" s="87">
        <v>0</v>
      </c>
      <c r="Q5687" s="87">
        <v>47877</v>
      </c>
      <c r="R5687" s="87">
        <v>0</v>
      </c>
      <c r="S5687" s="87"/>
      <c r="T5687" s="87"/>
      <c r="U5687" s="85">
        <v>2018</v>
      </c>
      <c r="V5687" s="179"/>
      <c r="W5687" s="7"/>
      <c r="X5687" s="7"/>
      <c r="Y5687" s="7"/>
      <c r="Z5687" s="212">
        <v>23089</v>
      </c>
      <c r="AA5687" s="11"/>
      <c r="AB5687" s="123" t="s">
        <v>7939</v>
      </c>
      <c r="AC5687" s="124"/>
      <c r="AD5687" s="80"/>
      <c r="AE5687" s="80"/>
      <c r="AF5687" s="191">
        <v>44389</v>
      </c>
      <c r="AG5687" s="80"/>
      <c r="AH5687" s="2" t="s">
        <v>8024</v>
      </c>
      <c r="AI5687" s="80" t="s">
        <v>6</v>
      </c>
      <c r="AJ5687" s="80"/>
      <c r="AK5687" s="7"/>
      <c r="AL5687" s="85"/>
      <c r="AM5687" s="151" t="s">
        <v>19998</v>
      </c>
      <c r="AN5687" s="16"/>
      <c r="AO5687" s="166"/>
      <c r="AP5687" s="5">
        <f t="shared" si="89"/>
        <v>0</v>
      </c>
      <c r="AQ5687" s="16"/>
      <c r="AR5687" s="205">
        <v>1</v>
      </c>
      <c r="AS5687" s="16"/>
      <c r="AT5687" s="16"/>
      <c r="AU5687" s="16"/>
      <c r="AV5687" s="16"/>
      <c r="AW5687" s="16"/>
      <c r="AX5687" s="16"/>
    </row>
    <row r="5688" spans="1:50" customFormat="1" ht="15" hidden="1" customHeight="1" x14ac:dyDescent="0.2">
      <c r="A5688" s="7" t="s">
        <v>10444</v>
      </c>
      <c r="B5688" s="1" t="s">
        <v>10445</v>
      </c>
      <c r="C5688" s="85" t="s">
        <v>7939</v>
      </c>
      <c r="D5688" s="85" t="s">
        <v>13090</v>
      </c>
      <c r="E5688" s="202" t="s">
        <v>9112</v>
      </c>
      <c r="F5688" s="85" t="s">
        <v>55</v>
      </c>
      <c r="G5688" s="85" t="s">
        <v>57</v>
      </c>
      <c r="H5688" s="85" t="s">
        <v>20690</v>
      </c>
      <c r="I5688" s="3" t="s">
        <v>4564</v>
      </c>
      <c r="J5688" s="85" t="s">
        <v>4447</v>
      </c>
      <c r="K5688" s="7" t="s">
        <v>4601</v>
      </c>
      <c r="L5688" s="7"/>
      <c r="M5688" s="7"/>
      <c r="N5688" s="2" t="s">
        <v>10446</v>
      </c>
      <c r="O5688" s="87">
        <v>0</v>
      </c>
      <c r="P5688" s="87">
        <v>0</v>
      </c>
      <c r="Q5688" s="87">
        <v>0</v>
      </c>
      <c r="R5688" s="87">
        <v>0</v>
      </c>
      <c r="S5688" s="87"/>
      <c r="T5688" s="87"/>
      <c r="U5688" s="85" t="s">
        <v>112</v>
      </c>
      <c r="V5688" s="179"/>
      <c r="W5688" s="7"/>
      <c r="X5688" s="7"/>
      <c r="Y5688" s="7"/>
      <c r="Z5688" s="210">
        <v>97992</v>
      </c>
      <c r="AA5688" s="11"/>
      <c r="AB5688" s="123" t="s">
        <v>7939</v>
      </c>
      <c r="AC5688" s="124"/>
      <c r="AD5688" s="80"/>
      <c r="AE5688" s="80"/>
      <c r="AF5688" s="191"/>
      <c r="AG5688" s="80"/>
      <c r="AH5688" s="2" t="s">
        <v>8024</v>
      </c>
      <c r="AI5688" s="80" t="s">
        <v>6</v>
      </c>
      <c r="AJ5688" s="80"/>
      <c r="AK5688" s="7"/>
      <c r="AL5688" s="85"/>
      <c r="AM5688" s="151" t="s">
        <v>19998</v>
      </c>
      <c r="AN5688" s="16"/>
      <c r="AO5688" s="166"/>
      <c r="AP5688" s="5">
        <f t="shared" si="89"/>
        <v>0</v>
      </c>
      <c r="AQ5688" s="16"/>
      <c r="AR5688" s="205">
        <v>1</v>
      </c>
      <c r="AS5688" s="16"/>
      <c r="AT5688" s="16"/>
      <c r="AU5688" s="16"/>
      <c r="AV5688" s="16"/>
      <c r="AW5688" s="16"/>
      <c r="AX5688" s="16"/>
    </row>
    <row r="5689" spans="1:50" customFormat="1" ht="15" hidden="1" customHeight="1" x14ac:dyDescent="0.2">
      <c r="A5689" s="7" t="s">
        <v>10447</v>
      </c>
      <c r="B5689" s="1" t="s">
        <v>10448</v>
      </c>
      <c r="C5689" s="85" t="s">
        <v>7939</v>
      </c>
      <c r="D5689" s="85" t="s">
        <v>13090</v>
      </c>
      <c r="E5689" s="202" t="s">
        <v>8133</v>
      </c>
      <c r="F5689" s="85" t="s">
        <v>55</v>
      </c>
      <c r="G5689" s="85" t="s">
        <v>63</v>
      </c>
      <c r="H5689" s="85" t="s">
        <v>20690</v>
      </c>
      <c r="I5689" s="3" t="s">
        <v>4564</v>
      </c>
      <c r="J5689" s="85" t="s">
        <v>4400</v>
      </c>
      <c r="K5689" s="7" t="s">
        <v>4422</v>
      </c>
      <c r="L5689" s="7"/>
      <c r="M5689" s="7"/>
      <c r="N5689" s="2" t="s">
        <v>10449</v>
      </c>
      <c r="O5689" s="87">
        <v>0</v>
      </c>
      <c r="P5689" s="87">
        <v>0</v>
      </c>
      <c r="Q5689" s="87">
        <v>0</v>
      </c>
      <c r="R5689" s="87">
        <v>0</v>
      </c>
      <c r="S5689" s="87"/>
      <c r="T5689" s="87"/>
      <c r="U5689" s="85" t="s">
        <v>112</v>
      </c>
      <c r="V5689" s="179"/>
      <c r="W5689" s="7"/>
      <c r="X5689" s="7"/>
      <c r="Y5689" s="7"/>
      <c r="Z5689" s="210">
        <v>94121</v>
      </c>
      <c r="AA5689" s="11"/>
      <c r="AB5689" s="123" t="s">
        <v>7939</v>
      </c>
      <c r="AC5689" s="124"/>
      <c r="AD5689" s="80"/>
      <c r="AE5689" s="80"/>
      <c r="AF5689" s="191"/>
      <c r="AG5689" s="80"/>
      <c r="AH5689" s="2" t="s">
        <v>8024</v>
      </c>
      <c r="AI5689" s="80" t="s">
        <v>6</v>
      </c>
      <c r="AJ5689" s="80"/>
      <c r="AK5689" s="7"/>
      <c r="AL5689" s="85"/>
      <c r="AM5689" s="151" t="s">
        <v>19998</v>
      </c>
      <c r="AN5689" s="16"/>
      <c r="AO5689" s="166"/>
      <c r="AP5689" s="5">
        <f t="shared" si="89"/>
        <v>0</v>
      </c>
      <c r="AQ5689" s="16"/>
      <c r="AR5689" s="205">
        <v>1</v>
      </c>
      <c r="AS5689" s="16"/>
      <c r="AT5689" s="16"/>
      <c r="AU5689" s="16"/>
      <c r="AV5689" s="16"/>
      <c r="AW5689" s="16"/>
      <c r="AX5689" s="16"/>
    </row>
    <row r="5690" spans="1:50" customFormat="1" ht="15" hidden="1" customHeight="1" x14ac:dyDescent="0.2">
      <c r="A5690" s="7" t="s">
        <v>10450</v>
      </c>
      <c r="B5690" s="1" t="s">
        <v>10451</v>
      </c>
      <c r="C5690" s="85" t="s">
        <v>7939</v>
      </c>
      <c r="D5690" s="85" t="s">
        <v>13090</v>
      </c>
      <c r="E5690" s="202" t="s">
        <v>154</v>
      </c>
      <c r="F5690" s="85" t="s">
        <v>55</v>
      </c>
      <c r="G5690" s="85" t="s">
        <v>57</v>
      </c>
      <c r="H5690" s="85" t="s">
        <v>20690</v>
      </c>
      <c r="I5690" s="3" t="s">
        <v>4564</v>
      </c>
      <c r="J5690" s="85" t="s">
        <v>4435</v>
      </c>
      <c r="K5690" s="7" t="s">
        <v>3838</v>
      </c>
      <c r="L5690" s="7"/>
      <c r="M5690" s="7"/>
      <c r="N5690" s="2" t="s">
        <v>10452</v>
      </c>
      <c r="O5690" s="87">
        <v>1535217</v>
      </c>
      <c r="P5690" s="87">
        <v>1080089</v>
      </c>
      <c r="Q5690" s="87">
        <v>455128</v>
      </c>
      <c r="R5690" s="87">
        <v>0</v>
      </c>
      <c r="S5690" s="87"/>
      <c r="T5690" s="87"/>
      <c r="U5690" s="85">
        <v>2016</v>
      </c>
      <c r="V5690" s="179"/>
      <c r="W5690" s="7"/>
      <c r="X5690" s="7"/>
      <c r="Y5690" s="7"/>
      <c r="Z5690" s="210">
        <v>494668</v>
      </c>
      <c r="AA5690" s="11"/>
      <c r="AB5690" s="123" t="s">
        <v>7939</v>
      </c>
      <c r="AC5690" s="124"/>
      <c r="AD5690" s="80"/>
      <c r="AE5690" s="80"/>
      <c r="AF5690" s="191">
        <v>44224</v>
      </c>
      <c r="AG5690" s="80"/>
      <c r="AH5690" s="2" t="s">
        <v>8024</v>
      </c>
      <c r="AI5690" s="80" t="s">
        <v>6</v>
      </c>
      <c r="AJ5690" s="80"/>
      <c r="AK5690" s="7"/>
      <c r="AL5690" s="85"/>
      <c r="AM5690" s="151" t="s">
        <v>19998</v>
      </c>
      <c r="AN5690" s="16"/>
      <c r="AO5690" s="166"/>
      <c r="AP5690" s="5">
        <f t="shared" si="89"/>
        <v>0</v>
      </c>
      <c r="AQ5690" s="16"/>
      <c r="AR5690" s="205">
        <v>1</v>
      </c>
      <c r="AS5690" s="16"/>
      <c r="AT5690" s="16"/>
      <c r="AU5690" s="16"/>
      <c r="AV5690" s="16"/>
      <c r="AW5690" s="16"/>
      <c r="AX5690" s="16"/>
    </row>
    <row r="5691" spans="1:50" customFormat="1" ht="15" hidden="1" customHeight="1" x14ac:dyDescent="0.2">
      <c r="A5691" s="7" t="s">
        <v>10453</v>
      </c>
      <c r="B5691" s="1" t="s">
        <v>10454</v>
      </c>
      <c r="C5691" s="85" t="s">
        <v>7939</v>
      </c>
      <c r="D5691" s="85" t="s">
        <v>13090</v>
      </c>
      <c r="E5691" s="202" t="s">
        <v>9112</v>
      </c>
      <c r="F5691" s="85" t="s">
        <v>55</v>
      </c>
      <c r="G5691" s="85" t="s">
        <v>59</v>
      </c>
      <c r="H5691" s="85" t="s">
        <v>20690</v>
      </c>
      <c r="I5691" s="3" t="s">
        <v>4564</v>
      </c>
      <c r="J5691" s="85" t="s">
        <v>4435</v>
      </c>
      <c r="K5691" s="7" t="s">
        <v>3838</v>
      </c>
      <c r="L5691" s="7"/>
      <c r="M5691" s="7"/>
      <c r="N5691" s="2" t="s">
        <v>8353</v>
      </c>
      <c r="O5691" s="87">
        <v>0</v>
      </c>
      <c r="P5691" s="87">
        <v>0</v>
      </c>
      <c r="Q5691" s="87">
        <v>0</v>
      </c>
      <c r="R5691" s="87">
        <v>0</v>
      </c>
      <c r="S5691" s="87"/>
      <c r="T5691" s="87"/>
      <c r="U5691" s="85" t="s">
        <v>112</v>
      </c>
      <c r="V5691" s="179"/>
      <c r="W5691" s="7"/>
      <c r="X5691" s="7"/>
      <c r="Y5691" s="7"/>
      <c r="Z5691" s="212">
        <v>77649</v>
      </c>
      <c r="AA5691" s="11"/>
      <c r="AB5691" s="123" t="s">
        <v>7939</v>
      </c>
      <c r="AC5691" s="124"/>
      <c r="AD5691" s="80"/>
      <c r="AE5691" s="80"/>
      <c r="AF5691" s="191"/>
      <c r="AG5691" s="80"/>
      <c r="AH5691" s="2" t="s">
        <v>8024</v>
      </c>
      <c r="AI5691" s="80" t="s">
        <v>6</v>
      </c>
      <c r="AJ5691" s="80"/>
      <c r="AK5691" s="7"/>
      <c r="AL5691" s="85"/>
      <c r="AM5691" s="151" t="s">
        <v>19998</v>
      </c>
      <c r="AN5691" s="16"/>
      <c r="AO5691" s="166"/>
      <c r="AP5691" s="5">
        <f t="shared" si="89"/>
        <v>0</v>
      </c>
      <c r="AQ5691" s="16"/>
      <c r="AR5691" s="205">
        <v>1</v>
      </c>
      <c r="AS5691" s="16"/>
      <c r="AT5691" s="16"/>
      <c r="AU5691" s="16"/>
      <c r="AV5691" s="16"/>
      <c r="AW5691" s="16"/>
      <c r="AX5691" s="16"/>
    </row>
    <row r="5692" spans="1:50" customFormat="1" ht="15" hidden="1" customHeight="1" x14ac:dyDescent="0.2">
      <c r="A5692" s="7" t="s">
        <v>10455</v>
      </c>
      <c r="B5692" s="1" t="s">
        <v>10456</v>
      </c>
      <c r="C5692" s="85" t="s">
        <v>7939</v>
      </c>
      <c r="D5692" s="85" t="s">
        <v>13090</v>
      </c>
      <c r="E5692" s="202" t="s">
        <v>8133</v>
      </c>
      <c r="F5692" s="85" t="s">
        <v>55</v>
      </c>
      <c r="G5692" s="85" t="s">
        <v>59</v>
      </c>
      <c r="H5692" s="85" t="s">
        <v>20690</v>
      </c>
      <c r="I5692" s="3" t="s">
        <v>4564</v>
      </c>
      <c r="J5692" s="85" t="s">
        <v>4435</v>
      </c>
      <c r="K5692" s="7" t="s">
        <v>3838</v>
      </c>
      <c r="L5692" s="7"/>
      <c r="M5692" s="7"/>
      <c r="N5692" s="2" t="s">
        <v>10416</v>
      </c>
      <c r="O5692" s="87">
        <v>0</v>
      </c>
      <c r="P5692" s="87">
        <v>0</v>
      </c>
      <c r="Q5692" s="87">
        <v>0</v>
      </c>
      <c r="R5692" s="87">
        <v>0</v>
      </c>
      <c r="S5692" s="87"/>
      <c r="T5692" s="87"/>
      <c r="U5692" s="85" t="s">
        <v>112</v>
      </c>
      <c r="V5692" s="179"/>
      <c r="W5692" s="7"/>
      <c r="X5692" s="7"/>
      <c r="Y5692" s="7"/>
      <c r="Z5692" s="212">
        <v>185303</v>
      </c>
      <c r="AA5692" s="11"/>
      <c r="AB5692" s="123" t="s">
        <v>7939</v>
      </c>
      <c r="AC5692" s="124"/>
      <c r="AD5692" s="80"/>
      <c r="AE5692" s="80"/>
      <c r="AF5692" s="191"/>
      <c r="AG5692" s="80"/>
      <c r="AH5692" s="2" t="s">
        <v>8024</v>
      </c>
      <c r="AI5692" s="80" t="s">
        <v>6</v>
      </c>
      <c r="AJ5692" s="80"/>
      <c r="AK5692" s="7"/>
      <c r="AL5692" s="85"/>
      <c r="AM5692" s="151" t="s">
        <v>19998</v>
      </c>
      <c r="AN5692" s="16"/>
      <c r="AO5692" s="166"/>
      <c r="AP5692" s="5">
        <f t="shared" si="89"/>
        <v>0</v>
      </c>
      <c r="AQ5692" s="16"/>
      <c r="AR5692" s="205">
        <v>1</v>
      </c>
      <c r="AS5692" s="16"/>
      <c r="AT5692" s="16"/>
      <c r="AU5692" s="16"/>
      <c r="AV5692" s="16"/>
      <c r="AW5692" s="16"/>
      <c r="AX5692" s="16"/>
    </row>
    <row r="5693" spans="1:50" customFormat="1" ht="15" hidden="1" customHeight="1" x14ac:dyDescent="0.2">
      <c r="A5693" s="7" t="s">
        <v>10457</v>
      </c>
      <c r="B5693" s="1" t="s">
        <v>10458</v>
      </c>
      <c r="C5693" s="85" t="s">
        <v>7939</v>
      </c>
      <c r="D5693" s="85" t="s">
        <v>13090</v>
      </c>
      <c r="E5693" s="202" t="s">
        <v>8133</v>
      </c>
      <c r="F5693" s="85" t="s">
        <v>55</v>
      </c>
      <c r="G5693" s="85" t="s">
        <v>63</v>
      </c>
      <c r="H5693" s="85" t="s">
        <v>20690</v>
      </c>
      <c r="I5693" s="3" t="s">
        <v>4564</v>
      </c>
      <c r="J5693" s="85" t="s">
        <v>4400</v>
      </c>
      <c r="K5693" s="7" t="s">
        <v>4422</v>
      </c>
      <c r="L5693" s="7"/>
      <c r="M5693" s="7"/>
      <c r="N5693" s="2" t="s">
        <v>10440</v>
      </c>
      <c r="O5693" s="87">
        <v>0</v>
      </c>
      <c r="P5693" s="87">
        <v>0</v>
      </c>
      <c r="Q5693" s="87">
        <v>0</v>
      </c>
      <c r="R5693" s="87">
        <v>0</v>
      </c>
      <c r="S5693" s="87"/>
      <c r="T5693" s="87"/>
      <c r="U5693" s="85" t="s">
        <v>112</v>
      </c>
      <c r="V5693" s="179"/>
      <c r="W5693" s="7"/>
      <c r="X5693" s="7"/>
      <c r="Y5693" s="7"/>
      <c r="Z5693" s="210">
        <v>115860</v>
      </c>
      <c r="AA5693" s="11"/>
      <c r="AB5693" s="123" t="s">
        <v>7939</v>
      </c>
      <c r="AC5693" s="124"/>
      <c r="AD5693" s="80"/>
      <c r="AE5693" s="80"/>
      <c r="AF5693" s="191"/>
      <c r="AG5693" s="80"/>
      <c r="AH5693" s="2" t="s">
        <v>8024</v>
      </c>
      <c r="AI5693" s="80" t="s">
        <v>6</v>
      </c>
      <c r="AJ5693" s="80"/>
      <c r="AK5693" s="7"/>
      <c r="AL5693" s="85"/>
      <c r="AM5693" s="151" t="s">
        <v>19998</v>
      </c>
      <c r="AN5693" s="16"/>
      <c r="AO5693" s="166"/>
      <c r="AP5693" s="5">
        <f t="shared" si="89"/>
        <v>0</v>
      </c>
      <c r="AQ5693" s="16"/>
      <c r="AR5693" s="205">
        <v>1</v>
      </c>
      <c r="AS5693" s="16"/>
      <c r="AT5693" s="16"/>
      <c r="AU5693" s="16"/>
      <c r="AV5693" s="16"/>
      <c r="AW5693" s="16"/>
      <c r="AX5693" s="16"/>
    </row>
    <row r="5694" spans="1:50" customFormat="1" ht="15" hidden="1" customHeight="1" x14ac:dyDescent="0.2">
      <c r="A5694" s="7" t="s">
        <v>10459</v>
      </c>
      <c r="B5694" s="3" t="s">
        <v>10460</v>
      </c>
      <c r="C5694" s="85" t="s">
        <v>7939</v>
      </c>
      <c r="D5694" s="85" t="s">
        <v>13090</v>
      </c>
      <c r="E5694" s="202" t="s">
        <v>154</v>
      </c>
      <c r="F5694" s="85" t="s">
        <v>25110</v>
      </c>
      <c r="G5694" s="85" t="s">
        <v>13789</v>
      </c>
      <c r="H5694" s="85" t="s">
        <v>20690</v>
      </c>
      <c r="I5694" s="3"/>
      <c r="J5694" s="85" t="s">
        <v>5308</v>
      </c>
      <c r="K5694" s="7" t="s">
        <v>9453</v>
      </c>
      <c r="L5694" s="3"/>
      <c r="M5694" s="3"/>
      <c r="N5694" s="41" t="s">
        <v>9454</v>
      </c>
      <c r="O5694" s="87">
        <v>91058</v>
      </c>
      <c r="P5694" s="87">
        <v>90268</v>
      </c>
      <c r="Q5694" s="87">
        <v>790</v>
      </c>
      <c r="R5694" s="87">
        <v>0</v>
      </c>
      <c r="S5694" s="87"/>
      <c r="T5694" s="87"/>
      <c r="U5694" s="85">
        <v>2006</v>
      </c>
      <c r="V5694" s="179"/>
      <c r="W5694" s="7"/>
      <c r="X5694" s="3"/>
      <c r="Y5694" s="3"/>
      <c r="Z5694" s="146">
        <v>94132</v>
      </c>
      <c r="AA5694" s="11"/>
      <c r="AB5694" s="123" t="s">
        <v>7939</v>
      </c>
      <c r="AC5694" s="124"/>
      <c r="AD5694" s="41"/>
      <c r="AE5694" s="41"/>
      <c r="AF5694" s="191">
        <v>43927</v>
      </c>
      <c r="AG5694" s="41"/>
      <c r="AH5694" s="41" t="s">
        <v>13121</v>
      </c>
      <c r="AI5694" s="80" t="s">
        <v>6</v>
      </c>
      <c r="AJ5694" s="41"/>
      <c r="AK5694" s="3"/>
      <c r="AL5694" s="85"/>
      <c r="AM5694" s="151" t="s">
        <v>19998</v>
      </c>
      <c r="AN5694" s="15"/>
      <c r="AO5694" s="166"/>
      <c r="AP5694" s="5">
        <f t="shared" si="89"/>
        <v>0</v>
      </c>
      <c r="AQ5694" s="16"/>
      <c r="AR5694" s="205">
        <v>1</v>
      </c>
      <c r="AS5694" s="16"/>
      <c r="AT5694" s="16"/>
      <c r="AU5694" s="16"/>
      <c r="AV5694" s="16"/>
      <c r="AW5694" s="16"/>
      <c r="AX5694" s="16"/>
    </row>
    <row r="5695" spans="1:50" customFormat="1" ht="15" hidden="1" customHeight="1" x14ac:dyDescent="0.2">
      <c r="A5695" s="7" t="s">
        <v>10461</v>
      </c>
      <c r="B5695" s="1" t="s">
        <v>10462</v>
      </c>
      <c r="C5695" s="85" t="s">
        <v>7939</v>
      </c>
      <c r="D5695" s="85" t="s">
        <v>13090</v>
      </c>
      <c r="E5695" s="202" t="s">
        <v>8133</v>
      </c>
      <c r="F5695" s="85" t="s">
        <v>55</v>
      </c>
      <c r="G5695" s="85" t="s">
        <v>63</v>
      </c>
      <c r="H5695" s="85" t="s">
        <v>20690</v>
      </c>
      <c r="I5695" s="3" t="s">
        <v>4564</v>
      </c>
      <c r="J5695" s="85" t="s">
        <v>4400</v>
      </c>
      <c r="K5695" s="7" t="s">
        <v>4422</v>
      </c>
      <c r="L5695" s="7"/>
      <c r="M5695" s="7"/>
      <c r="N5695" s="2" t="s">
        <v>10440</v>
      </c>
      <c r="O5695" s="87">
        <v>0</v>
      </c>
      <c r="P5695" s="87">
        <v>0</v>
      </c>
      <c r="Q5695" s="87">
        <v>0</v>
      </c>
      <c r="R5695" s="87">
        <v>0</v>
      </c>
      <c r="S5695" s="87"/>
      <c r="T5695" s="87"/>
      <c r="U5695" s="85" t="s">
        <v>112</v>
      </c>
      <c r="V5695" s="179"/>
      <c r="W5695" s="7"/>
      <c r="X5695" s="7"/>
      <c r="Y5695" s="7"/>
      <c r="Z5695" s="210">
        <v>115397</v>
      </c>
      <c r="AA5695" s="11"/>
      <c r="AB5695" s="123" t="s">
        <v>7939</v>
      </c>
      <c r="AC5695" s="124"/>
      <c r="AD5695" s="80"/>
      <c r="AE5695" s="80"/>
      <c r="AF5695" s="191"/>
      <c r="AG5695" s="80"/>
      <c r="AH5695" s="2" t="s">
        <v>8024</v>
      </c>
      <c r="AI5695" s="80" t="s">
        <v>6</v>
      </c>
      <c r="AJ5695" s="80"/>
      <c r="AK5695" s="7"/>
      <c r="AL5695" s="85"/>
      <c r="AM5695" s="151" t="s">
        <v>19998</v>
      </c>
      <c r="AN5695" s="16"/>
      <c r="AO5695" s="166"/>
      <c r="AP5695" s="5">
        <f t="shared" si="89"/>
        <v>0</v>
      </c>
      <c r="AQ5695" s="16"/>
      <c r="AR5695" s="205">
        <v>1</v>
      </c>
      <c r="AS5695" s="16"/>
      <c r="AT5695" s="16"/>
      <c r="AU5695" s="16"/>
      <c r="AV5695" s="16"/>
      <c r="AW5695" s="16"/>
      <c r="AX5695" s="16"/>
    </row>
    <row r="5696" spans="1:50" customFormat="1" ht="15" hidden="1" customHeight="1" x14ac:dyDescent="0.2">
      <c r="A5696" s="7" t="s">
        <v>10463</v>
      </c>
      <c r="B5696" s="1" t="s">
        <v>10464</v>
      </c>
      <c r="C5696" s="85" t="s">
        <v>7939</v>
      </c>
      <c r="D5696" s="85" t="s">
        <v>13090</v>
      </c>
      <c r="E5696" s="202" t="s">
        <v>15965</v>
      </c>
      <c r="F5696" s="85" t="s">
        <v>55</v>
      </c>
      <c r="G5696" s="85" t="s">
        <v>63</v>
      </c>
      <c r="H5696" s="85" t="s">
        <v>20690</v>
      </c>
      <c r="I5696" s="3" t="s">
        <v>4564</v>
      </c>
      <c r="J5696" s="85" t="s">
        <v>4435</v>
      </c>
      <c r="K5696" s="7" t="s">
        <v>3838</v>
      </c>
      <c r="L5696" s="7"/>
      <c r="M5696" s="7"/>
      <c r="N5696" s="2" t="s">
        <v>10465</v>
      </c>
      <c r="O5696" s="87">
        <v>0</v>
      </c>
      <c r="P5696" s="87">
        <v>0</v>
      </c>
      <c r="Q5696" s="87">
        <v>0</v>
      </c>
      <c r="R5696" s="87">
        <v>0</v>
      </c>
      <c r="S5696" s="87"/>
      <c r="T5696" s="87"/>
      <c r="U5696" s="85" t="s">
        <v>112</v>
      </c>
      <c r="V5696" s="179"/>
      <c r="W5696" s="7"/>
      <c r="X5696" s="7"/>
      <c r="Y5696" s="7"/>
      <c r="Z5696" s="210">
        <v>984764</v>
      </c>
      <c r="AA5696" s="11"/>
      <c r="AB5696" s="123" t="s">
        <v>7939</v>
      </c>
      <c r="AC5696" s="124"/>
      <c r="AD5696" s="80"/>
      <c r="AE5696" s="80"/>
      <c r="AF5696" s="191"/>
      <c r="AG5696" s="80"/>
      <c r="AH5696" s="2" t="s">
        <v>8024</v>
      </c>
      <c r="AI5696" s="80" t="s">
        <v>6</v>
      </c>
      <c r="AJ5696" s="80"/>
      <c r="AK5696" s="7"/>
      <c r="AL5696" s="85"/>
      <c r="AM5696" s="151" t="s">
        <v>19998</v>
      </c>
      <c r="AN5696" s="16"/>
      <c r="AO5696" s="166"/>
      <c r="AP5696" s="5">
        <f t="shared" si="89"/>
        <v>0</v>
      </c>
      <c r="AQ5696" s="16"/>
      <c r="AR5696" s="205">
        <v>1</v>
      </c>
      <c r="AS5696" s="16"/>
      <c r="AT5696" s="16"/>
      <c r="AU5696" s="16"/>
      <c r="AV5696" s="16"/>
      <c r="AW5696" s="16"/>
      <c r="AX5696" s="16"/>
    </row>
    <row r="5697" spans="1:50" customFormat="1" ht="15" hidden="1" customHeight="1" x14ac:dyDescent="0.2">
      <c r="A5697" s="7" t="s">
        <v>10466</v>
      </c>
      <c r="B5697" s="1" t="s">
        <v>10467</v>
      </c>
      <c r="C5697" s="85" t="s">
        <v>7939</v>
      </c>
      <c r="D5697" s="85" t="s">
        <v>13090</v>
      </c>
      <c r="E5697" s="202" t="s">
        <v>15965</v>
      </c>
      <c r="F5697" s="85" t="s">
        <v>55</v>
      </c>
      <c r="G5697" s="85" t="s">
        <v>59</v>
      </c>
      <c r="H5697" s="85" t="s">
        <v>20690</v>
      </c>
      <c r="I5697" s="3" t="s">
        <v>4564</v>
      </c>
      <c r="J5697" s="85" t="s">
        <v>4435</v>
      </c>
      <c r="K5697" s="7" t="s">
        <v>3838</v>
      </c>
      <c r="L5697" s="7"/>
      <c r="M5697" s="7"/>
      <c r="N5697" s="2" t="s">
        <v>10468</v>
      </c>
      <c r="O5697" s="87">
        <v>0</v>
      </c>
      <c r="P5697" s="87">
        <v>0</v>
      </c>
      <c r="Q5697" s="87">
        <v>0</v>
      </c>
      <c r="R5697" s="87">
        <v>0</v>
      </c>
      <c r="S5697" s="87"/>
      <c r="T5697" s="87"/>
      <c r="U5697" s="85" t="s">
        <v>112</v>
      </c>
      <c r="V5697" s="179"/>
      <c r="W5697" s="7"/>
      <c r="X5697" s="7"/>
      <c r="Y5697" s="7"/>
      <c r="Z5697" s="212">
        <v>512196</v>
      </c>
      <c r="AA5697" s="11"/>
      <c r="AB5697" s="123" t="s">
        <v>7939</v>
      </c>
      <c r="AC5697" s="124"/>
      <c r="AD5697" s="80"/>
      <c r="AE5697" s="80"/>
      <c r="AF5697" s="191"/>
      <c r="AG5697" s="80"/>
      <c r="AH5697" s="2" t="s">
        <v>8024</v>
      </c>
      <c r="AI5697" s="80" t="s">
        <v>6</v>
      </c>
      <c r="AJ5697" s="80"/>
      <c r="AK5697" s="7"/>
      <c r="AL5697" s="85"/>
      <c r="AM5697" s="151" t="s">
        <v>19998</v>
      </c>
      <c r="AN5697" s="16"/>
      <c r="AO5697" s="166"/>
      <c r="AP5697" s="5">
        <f t="shared" si="89"/>
        <v>0</v>
      </c>
      <c r="AQ5697" s="16"/>
      <c r="AR5697" s="205">
        <v>1</v>
      </c>
      <c r="AS5697" s="16"/>
      <c r="AT5697" s="16"/>
      <c r="AU5697" s="16"/>
      <c r="AV5697" s="16"/>
      <c r="AW5697" s="16"/>
      <c r="AX5697" s="16"/>
    </row>
    <row r="5698" spans="1:50" customFormat="1" ht="15" hidden="1" customHeight="1" x14ac:dyDescent="0.2">
      <c r="A5698" s="7" t="s">
        <v>10469</v>
      </c>
      <c r="B5698" s="1" t="s">
        <v>10470</v>
      </c>
      <c r="C5698" s="85" t="s">
        <v>7939</v>
      </c>
      <c r="D5698" s="85" t="s">
        <v>13090</v>
      </c>
      <c r="E5698" s="202" t="s">
        <v>154</v>
      </c>
      <c r="F5698" s="85" t="s">
        <v>55</v>
      </c>
      <c r="G5698" s="85" t="s">
        <v>57</v>
      </c>
      <c r="H5698" s="85" t="s">
        <v>20690</v>
      </c>
      <c r="I5698" s="3" t="s">
        <v>7970</v>
      </c>
      <c r="J5698" s="85" t="s">
        <v>4435</v>
      </c>
      <c r="K5698" s="7" t="s">
        <v>3838</v>
      </c>
      <c r="L5698" s="7"/>
      <c r="M5698" s="7"/>
      <c r="N5698" s="2" t="s">
        <v>7950</v>
      </c>
      <c r="O5698" s="87">
        <v>36664</v>
      </c>
      <c r="P5698" s="87">
        <v>0</v>
      </c>
      <c r="Q5698" s="87">
        <v>36664</v>
      </c>
      <c r="R5698" s="87">
        <v>0</v>
      </c>
      <c r="S5698" s="87"/>
      <c r="T5698" s="87"/>
      <c r="U5698" s="85">
        <v>2018</v>
      </c>
      <c r="V5698" s="179"/>
      <c r="W5698" s="7"/>
      <c r="X5698" s="7"/>
      <c r="Y5698" s="7"/>
      <c r="Z5698" s="210">
        <v>14462</v>
      </c>
      <c r="AA5698" s="11"/>
      <c r="AB5698" s="123" t="s">
        <v>7939</v>
      </c>
      <c r="AC5698" s="124"/>
      <c r="AD5698" s="80"/>
      <c r="AE5698" s="80"/>
      <c r="AF5698" s="191">
        <v>44066</v>
      </c>
      <c r="AG5698" s="80"/>
      <c r="AH5698" s="2" t="s">
        <v>8024</v>
      </c>
      <c r="AI5698" s="80" t="s">
        <v>6</v>
      </c>
      <c r="AJ5698" s="80"/>
      <c r="AK5698" s="7"/>
      <c r="AL5698" s="85"/>
      <c r="AM5698" s="151" t="s">
        <v>19998</v>
      </c>
      <c r="AN5698" s="16"/>
      <c r="AO5698" s="166"/>
      <c r="AP5698" s="5">
        <f t="shared" si="89"/>
        <v>0</v>
      </c>
      <c r="AQ5698" s="16"/>
      <c r="AR5698" s="205">
        <v>1</v>
      </c>
      <c r="AS5698" s="16"/>
      <c r="AT5698" s="16"/>
      <c r="AU5698" s="16"/>
      <c r="AV5698" s="16"/>
      <c r="AW5698" s="16"/>
      <c r="AX5698" s="16"/>
    </row>
    <row r="5699" spans="1:50" customFormat="1" ht="15" hidden="1" customHeight="1" x14ac:dyDescent="0.2">
      <c r="A5699" s="7" t="s">
        <v>10471</v>
      </c>
      <c r="B5699" s="1" t="s">
        <v>10472</v>
      </c>
      <c r="C5699" s="85" t="s">
        <v>7939</v>
      </c>
      <c r="D5699" s="85" t="s">
        <v>13090</v>
      </c>
      <c r="E5699" s="202" t="s">
        <v>15965</v>
      </c>
      <c r="F5699" s="85" t="s">
        <v>55</v>
      </c>
      <c r="G5699" s="85" t="s">
        <v>59</v>
      </c>
      <c r="H5699" s="85" t="s">
        <v>20690</v>
      </c>
      <c r="I5699" s="3" t="s">
        <v>4564</v>
      </c>
      <c r="J5699" s="85" t="s">
        <v>4406</v>
      </c>
      <c r="K5699" s="7" t="s">
        <v>10473</v>
      </c>
      <c r="L5699" s="7"/>
      <c r="M5699" s="7"/>
      <c r="N5699" s="2" t="s">
        <v>10474</v>
      </c>
      <c r="O5699" s="87">
        <v>0</v>
      </c>
      <c r="P5699" s="87">
        <v>0</v>
      </c>
      <c r="Q5699" s="87">
        <v>0</v>
      </c>
      <c r="R5699" s="87">
        <v>0</v>
      </c>
      <c r="S5699" s="87"/>
      <c r="T5699" s="87"/>
      <c r="U5699" s="85" t="s">
        <v>112</v>
      </c>
      <c r="V5699" s="179"/>
      <c r="W5699" s="7"/>
      <c r="X5699" s="7"/>
      <c r="Y5699" s="7"/>
      <c r="Z5699" s="212">
        <v>1125184</v>
      </c>
      <c r="AA5699" s="11"/>
      <c r="AB5699" s="123" t="s">
        <v>7939</v>
      </c>
      <c r="AC5699" s="124"/>
      <c r="AD5699" s="80"/>
      <c r="AE5699" s="80"/>
      <c r="AF5699" s="191"/>
      <c r="AG5699" s="80"/>
      <c r="AH5699" s="2" t="s">
        <v>8024</v>
      </c>
      <c r="AI5699" s="80" t="s">
        <v>6</v>
      </c>
      <c r="AJ5699" s="80"/>
      <c r="AK5699" s="7"/>
      <c r="AL5699" s="85"/>
      <c r="AM5699" s="151" t="s">
        <v>19998</v>
      </c>
      <c r="AN5699" s="16"/>
      <c r="AO5699" s="166"/>
      <c r="AP5699" s="5">
        <f t="shared" si="89"/>
        <v>0</v>
      </c>
      <c r="AQ5699" s="16"/>
      <c r="AR5699" s="205">
        <v>1</v>
      </c>
      <c r="AS5699" s="16"/>
      <c r="AT5699" s="16"/>
      <c r="AU5699" s="16"/>
      <c r="AV5699" s="16"/>
      <c r="AW5699" s="16"/>
      <c r="AX5699" s="16"/>
    </row>
    <row r="5700" spans="1:50" customFormat="1" ht="15" hidden="1" customHeight="1" x14ac:dyDescent="0.2">
      <c r="A5700" s="7" t="s">
        <v>10475</v>
      </c>
      <c r="B5700" s="1" t="s">
        <v>10476</v>
      </c>
      <c r="C5700" s="85" t="s">
        <v>7939</v>
      </c>
      <c r="D5700" s="85" t="s">
        <v>13090</v>
      </c>
      <c r="E5700" s="202" t="s">
        <v>8133</v>
      </c>
      <c r="F5700" s="85" t="s">
        <v>55</v>
      </c>
      <c r="G5700" s="85" t="s">
        <v>59</v>
      </c>
      <c r="H5700" s="85" t="s">
        <v>20690</v>
      </c>
      <c r="I5700" s="3" t="s">
        <v>4564</v>
      </c>
      <c r="J5700" s="85" t="s">
        <v>4435</v>
      </c>
      <c r="K5700" s="7" t="s">
        <v>3838</v>
      </c>
      <c r="L5700" s="7"/>
      <c r="M5700" s="7"/>
      <c r="N5700" s="2" t="s">
        <v>10003</v>
      </c>
      <c r="O5700" s="87">
        <v>0</v>
      </c>
      <c r="P5700" s="87">
        <v>0</v>
      </c>
      <c r="Q5700" s="87">
        <v>0</v>
      </c>
      <c r="R5700" s="87">
        <v>0</v>
      </c>
      <c r="S5700" s="87"/>
      <c r="T5700" s="87"/>
      <c r="U5700" s="85" t="s">
        <v>112</v>
      </c>
      <c r="V5700" s="179"/>
      <c r="W5700" s="7"/>
      <c r="X5700" s="7"/>
      <c r="Y5700" s="7"/>
      <c r="Z5700" s="212">
        <v>758268</v>
      </c>
      <c r="AA5700" s="11"/>
      <c r="AB5700" s="123" t="s">
        <v>7939</v>
      </c>
      <c r="AC5700" s="124"/>
      <c r="AD5700" s="80"/>
      <c r="AE5700" s="80"/>
      <c r="AF5700" s="191"/>
      <c r="AG5700" s="80"/>
      <c r="AH5700" s="2" t="s">
        <v>8024</v>
      </c>
      <c r="AI5700" s="80" t="s">
        <v>6</v>
      </c>
      <c r="AJ5700" s="80"/>
      <c r="AK5700" s="7"/>
      <c r="AL5700" s="85"/>
      <c r="AM5700" s="151" t="s">
        <v>19998</v>
      </c>
      <c r="AN5700" s="16"/>
      <c r="AO5700" s="166"/>
      <c r="AP5700" s="5">
        <f t="shared" si="89"/>
        <v>0</v>
      </c>
      <c r="AQ5700" s="16"/>
      <c r="AR5700" s="205">
        <v>1</v>
      </c>
      <c r="AS5700" s="16"/>
      <c r="AT5700" s="16"/>
      <c r="AU5700" s="16"/>
      <c r="AV5700" s="16"/>
      <c r="AW5700" s="16"/>
      <c r="AX5700" s="16"/>
    </row>
    <row r="5701" spans="1:50" customFormat="1" ht="15" hidden="1" customHeight="1" x14ac:dyDescent="0.2">
      <c r="A5701" s="7" t="s">
        <v>10477</v>
      </c>
      <c r="B5701" s="1" t="s">
        <v>10478</v>
      </c>
      <c r="C5701" s="85" t="s">
        <v>7939</v>
      </c>
      <c r="D5701" s="85" t="s">
        <v>13090</v>
      </c>
      <c r="E5701" s="202" t="s">
        <v>154</v>
      </c>
      <c r="F5701" s="85" t="s">
        <v>55</v>
      </c>
      <c r="G5701" s="85" t="s">
        <v>59</v>
      </c>
      <c r="H5701" s="85" t="s">
        <v>20690</v>
      </c>
      <c r="I5701" s="3" t="s">
        <v>4564</v>
      </c>
      <c r="J5701" s="85" t="s">
        <v>4481</v>
      </c>
      <c r="K5701" s="7" t="s">
        <v>4482</v>
      </c>
      <c r="L5701" s="7"/>
      <c r="M5701" s="7"/>
      <c r="N5701" s="2" t="s">
        <v>10391</v>
      </c>
      <c r="O5701" s="87">
        <v>137530</v>
      </c>
      <c r="P5701" s="87">
        <v>34231</v>
      </c>
      <c r="Q5701" s="87">
        <v>103299</v>
      </c>
      <c r="R5701" s="87">
        <v>0</v>
      </c>
      <c r="S5701" s="87"/>
      <c r="T5701" s="87"/>
      <c r="U5701" s="85">
        <v>2018</v>
      </c>
      <c r="V5701" s="179"/>
      <c r="W5701" s="7"/>
      <c r="X5701" s="7"/>
      <c r="Y5701" s="7"/>
      <c r="Z5701" s="212">
        <v>150272</v>
      </c>
      <c r="AA5701" s="11"/>
      <c r="AB5701" s="123" t="s">
        <v>7939</v>
      </c>
      <c r="AC5701" s="124"/>
      <c r="AD5701" s="80"/>
      <c r="AE5701" s="80"/>
      <c r="AF5701" s="191">
        <v>44389</v>
      </c>
      <c r="AG5701" s="80"/>
      <c r="AH5701" s="2" t="s">
        <v>8024</v>
      </c>
      <c r="AI5701" s="80" t="s">
        <v>6</v>
      </c>
      <c r="AJ5701" s="80"/>
      <c r="AK5701" s="7"/>
      <c r="AL5701" s="85"/>
      <c r="AM5701" s="151" t="s">
        <v>19998</v>
      </c>
      <c r="AN5701" s="16"/>
      <c r="AO5701" s="166"/>
      <c r="AP5701" s="5">
        <f t="shared" si="89"/>
        <v>0</v>
      </c>
      <c r="AQ5701" s="16"/>
      <c r="AR5701" s="205">
        <v>1</v>
      </c>
      <c r="AS5701" s="16"/>
      <c r="AT5701" s="16"/>
      <c r="AU5701" s="16"/>
      <c r="AV5701" s="16"/>
      <c r="AW5701" s="16"/>
      <c r="AX5701" s="16"/>
    </row>
    <row r="5702" spans="1:50" customFormat="1" ht="15" hidden="1" customHeight="1" x14ac:dyDescent="0.2">
      <c r="A5702" s="7" t="s">
        <v>10479</v>
      </c>
      <c r="B5702" s="1" t="s">
        <v>10480</v>
      </c>
      <c r="C5702" s="85" t="s">
        <v>7939</v>
      </c>
      <c r="D5702" s="85" t="s">
        <v>13090</v>
      </c>
      <c r="E5702" s="202" t="s">
        <v>154</v>
      </c>
      <c r="F5702" s="85" t="s">
        <v>55</v>
      </c>
      <c r="G5702" s="85" t="s">
        <v>60</v>
      </c>
      <c r="H5702" s="85" t="s">
        <v>20690</v>
      </c>
      <c r="I5702" s="3" t="s">
        <v>7970</v>
      </c>
      <c r="J5702" s="85" t="s">
        <v>4435</v>
      </c>
      <c r="K5702" s="7" t="s">
        <v>5608</v>
      </c>
      <c r="L5702" s="7"/>
      <c r="M5702" s="7"/>
      <c r="N5702" s="2" t="s">
        <v>7950</v>
      </c>
      <c r="O5702" s="87">
        <v>0</v>
      </c>
      <c r="P5702" s="87">
        <v>0</v>
      </c>
      <c r="Q5702" s="87">
        <v>0</v>
      </c>
      <c r="R5702" s="87">
        <v>0</v>
      </c>
      <c r="S5702" s="87"/>
      <c r="T5702" s="87"/>
      <c r="U5702" s="85" t="s">
        <v>112</v>
      </c>
      <c r="V5702" s="179"/>
      <c r="W5702" s="7"/>
      <c r="X5702" s="7"/>
      <c r="Y5702" s="7"/>
      <c r="Z5702" s="212">
        <v>15090</v>
      </c>
      <c r="AA5702" s="11"/>
      <c r="AB5702" s="123" t="s">
        <v>7939</v>
      </c>
      <c r="AC5702" s="124"/>
      <c r="AD5702" s="80"/>
      <c r="AE5702" s="80"/>
      <c r="AF5702" s="191">
        <v>45007</v>
      </c>
      <c r="AG5702" s="80"/>
      <c r="AH5702" s="2" t="s">
        <v>8024</v>
      </c>
      <c r="AI5702" s="80" t="s">
        <v>6</v>
      </c>
      <c r="AJ5702" s="80"/>
      <c r="AK5702" s="7"/>
      <c r="AL5702" s="85"/>
      <c r="AM5702" s="151" t="s">
        <v>19998</v>
      </c>
      <c r="AN5702" s="16"/>
      <c r="AO5702" s="166"/>
      <c r="AP5702" s="5">
        <f t="shared" ref="AP5702:AP5765" si="90">SUBTOTAL(109,U5702)</f>
        <v>0</v>
      </c>
      <c r="AQ5702" s="16"/>
      <c r="AR5702" s="205">
        <v>1</v>
      </c>
      <c r="AS5702" s="16"/>
      <c r="AT5702" s="16"/>
      <c r="AU5702" s="16"/>
      <c r="AV5702" s="16"/>
      <c r="AW5702" s="16"/>
      <c r="AX5702" s="16"/>
    </row>
    <row r="5703" spans="1:50" customFormat="1" ht="15" hidden="1" customHeight="1" x14ac:dyDescent="0.2">
      <c r="A5703" s="7" t="s">
        <v>10481</v>
      </c>
      <c r="B5703" s="1" t="s">
        <v>10482</v>
      </c>
      <c r="C5703" s="85" t="s">
        <v>7939</v>
      </c>
      <c r="D5703" s="85" t="s">
        <v>13090</v>
      </c>
      <c r="E5703" s="202" t="s">
        <v>154</v>
      </c>
      <c r="F5703" s="85" t="s">
        <v>55</v>
      </c>
      <c r="G5703" s="85" t="s">
        <v>60</v>
      </c>
      <c r="H5703" s="85" t="s">
        <v>20690</v>
      </c>
      <c r="I5703" s="3" t="s">
        <v>4564</v>
      </c>
      <c r="J5703" s="85" t="s">
        <v>4435</v>
      </c>
      <c r="K5703" s="7" t="s">
        <v>3838</v>
      </c>
      <c r="L5703" s="7"/>
      <c r="M5703" s="7"/>
      <c r="N5703" s="2" t="s">
        <v>10198</v>
      </c>
      <c r="O5703" s="87">
        <v>68935</v>
      </c>
      <c r="P5703" s="87">
        <v>19</v>
      </c>
      <c r="Q5703" s="87">
        <v>68916</v>
      </c>
      <c r="R5703" s="87">
        <v>0</v>
      </c>
      <c r="S5703" s="87"/>
      <c r="T5703" s="87"/>
      <c r="U5703" s="85">
        <v>2017</v>
      </c>
      <c r="V5703" s="179"/>
      <c r="W5703" s="7"/>
      <c r="X5703" s="7"/>
      <c r="Y5703" s="7"/>
      <c r="Z5703" s="212">
        <v>140874</v>
      </c>
      <c r="AA5703" s="11"/>
      <c r="AB5703" s="123" t="s">
        <v>7939</v>
      </c>
      <c r="AC5703" s="124"/>
      <c r="AD5703" s="80"/>
      <c r="AE5703" s="80"/>
      <c r="AF5703" s="191">
        <v>44298</v>
      </c>
      <c r="AG5703" s="80"/>
      <c r="AH5703" s="2" t="s">
        <v>8024</v>
      </c>
      <c r="AI5703" s="80" t="s">
        <v>6</v>
      </c>
      <c r="AJ5703" s="80"/>
      <c r="AK5703" s="7"/>
      <c r="AL5703" s="85"/>
      <c r="AM5703" s="151" t="s">
        <v>19998</v>
      </c>
      <c r="AN5703" s="16"/>
      <c r="AO5703" s="166"/>
      <c r="AP5703" s="5">
        <f t="shared" si="90"/>
        <v>0</v>
      </c>
      <c r="AQ5703" s="16"/>
      <c r="AR5703" s="205">
        <v>1</v>
      </c>
      <c r="AS5703" s="16"/>
      <c r="AT5703" s="16"/>
      <c r="AU5703" s="16"/>
      <c r="AV5703" s="16"/>
      <c r="AW5703" s="16"/>
      <c r="AX5703" s="16"/>
    </row>
    <row r="5704" spans="1:50" customFormat="1" ht="15" hidden="1" customHeight="1" x14ac:dyDescent="0.2">
      <c r="A5704" s="7" t="s">
        <v>10483</v>
      </c>
      <c r="B5704" s="1" t="s">
        <v>10484</v>
      </c>
      <c r="C5704" s="85" t="s">
        <v>7939</v>
      </c>
      <c r="D5704" s="85" t="s">
        <v>13090</v>
      </c>
      <c r="E5704" s="202" t="s">
        <v>154</v>
      </c>
      <c r="F5704" s="85" t="s">
        <v>55</v>
      </c>
      <c r="G5704" s="85" t="s">
        <v>63</v>
      </c>
      <c r="H5704" s="85" t="s">
        <v>20690</v>
      </c>
      <c r="I5704" s="3" t="s">
        <v>4564</v>
      </c>
      <c r="J5704" s="85" t="s">
        <v>4958</v>
      </c>
      <c r="K5704" s="7" t="s">
        <v>4959</v>
      </c>
      <c r="L5704" s="7"/>
      <c r="M5704" s="7"/>
      <c r="N5704" s="2" t="s">
        <v>10252</v>
      </c>
      <c r="O5704" s="87">
        <v>0</v>
      </c>
      <c r="P5704" s="87">
        <v>0</v>
      </c>
      <c r="Q5704" s="87">
        <v>0</v>
      </c>
      <c r="R5704" s="87">
        <v>0</v>
      </c>
      <c r="S5704" s="87"/>
      <c r="T5704" s="87"/>
      <c r="U5704" s="85" t="s">
        <v>112</v>
      </c>
      <c r="V5704" s="179"/>
      <c r="W5704" s="7"/>
      <c r="X5704" s="7"/>
      <c r="Y5704" s="7"/>
      <c r="Z5704" s="210">
        <v>172580</v>
      </c>
      <c r="AA5704" s="11"/>
      <c r="AB5704" s="123" t="s">
        <v>7939</v>
      </c>
      <c r="AC5704" s="124"/>
      <c r="AD5704" s="80"/>
      <c r="AE5704" s="80"/>
      <c r="AF5704" s="191">
        <v>44006</v>
      </c>
      <c r="AG5704" s="80"/>
      <c r="AH5704" s="2" t="s">
        <v>8024</v>
      </c>
      <c r="AI5704" s="80" t="s">
        <v>6</v>
      </c>
      <c r="AJ5704" s="80"/>
      <c r="AK5704" s="7"/>
      <c r="AL5704" s="85"/>
      <c r="AM5704" s="151" t="s">
        <v>19998</v>
      </c>
      <c r="AN5704" s="16"/>
      <c r="AO5704" s="166"/>
      <c r="AP5704" s="5">
        <f t="shared" si="90"/>
        <v>0</v>
      </c>
      <c r="AQ5704" s="16"/>
      <c r="AR5704" s="205">
        <v>1</v>
      </c>
      <c r="AS5704" s="16"/>
      <c r="AT5704" s="16"/>
      <c r="AU5704" s="16"/>
      <c r="AV5704" s="16"/>
      <c r="AW5704" s="16"/>
      <c r="AX5704" s="16"/>
    </row>
    <row r="5705" spans="1:50" customFormat="1" ht="15" hidden="1" customHeight="1" x14ac:dyDescent="0.2">
      <c r="A5705" s="7" t="s">
        <v>10485</v>
      </c>
      <c r="B5705" s="3" t="s">
        <v>10486</v>
      </c>
      <c r="C5705" s="85" t="s">
        <v>7939</v>
      </c>
      <c r="D5705" s="85" t="s">
        <v>13090</v>
      </c>
      <c r="E5705" s="202" t="s">
        <v>154</v>
      </c>
      <c r="F5705" s="85" t="s">
        <v>25110</v>
      </c>
      <c r="G5705" s="85" t="s">
        <v>13789</v>
      </c>
      <c r="H5705" s="85" t="s">
        <v>20690</v>
      </c>
      <c r="I5705" s="3" t="s">
        <v>9452</v>
      </c>
      <c r="J5705" s="85" t="s">
        <v>5308</v>
      </c>
      <c r="K5705" s="7" t="s">
        <v>9453</v>
      </c>
      <c r="L5705" s="3"/>
      <c r="M5705" s="3"/>
      <c r="N5705" s="41" t="s">
        <v>9454</v>
      </c>
      <c r="O5705" s="87">
        <v>503388</v>
      </c>
      <c r="P5705" s="87">
        <v>503251</v>
      </c>
      <c r="Q5705" s="87">
        <v>137</v>
      </c>
      <c r="R5705" s="87">
        <v>0</v>
      </c>
      <c r="S5705" s="87"/>
      <c r="T5705" s="87"/>
      <c r="U5705" s="85">
        <v>2003</v>
      </c>
      <c r="V5705" s="179"/>
      <c r="W5705" s="7"/>
      <c r="X5705" s="3"/>
      <c r="Y5705" s="3"/>
      <c r="Z5705" s="146">
        <v>94132</v>
      </c>
      <c r="AA5705" s="11"/>
      <c r="AB5705" s="123" t="s">
        <v>7939</v>
      </c>
      <c r="AC5705" s="124"/>
      <c r="AD5705" s="41"/>
      <c r="AE5705" s="41"/>
      <c r="AF5705" s="191">
        <v>43927</v>
      </c>
      <c r="AG5705" s="41"/>
      <c r="AH5705" s="41" t="s">
        <v>13122</v>
      </c>
      <c r="AI5705" s="80" t="s">
        <v>6</v>
      </c>
      <c r="AJ5705" s="41"/>
      <c r="AK5705" s="3"/>
      <c r="AL5705" s="85"/>
      <c r="AM5705" s="151" t="s">
        <v>19998</v>
      </c>
      <c r="AN5705" s="15"/>
      <c r="AO5705" s="166"/>
      <c r="AP5705" s="5">
        <f t="shared" si="90"/>
        <v>0</v>
      </c>
      <c r="AQ5705" s="16"/>
      <c r="AR5705" s="205">
        <v>1</v>
      </c>
      <c r="AS5705" s="16"/>
      <c r="AT5705" s="16"/>
      <c r="AU5705" s="16"/>
      <c r="AV5705" s="16"/>
      <c r="AW5705" s="16"/>
      <c r="AX5705" s="16"/>
    </row>
    <row r="5706" spans="1:50" customFormat="1" ht="15" hidden="1" customHeight="1" x14ac:dyDescent="0.2">
      <c r="A5706" s="7" t="s">
        <v>10487</v>
      </c>
      <c r="B5706" s="1" t="s">
        <v>10488</v>
      </c>
      <c r="C5706" s="85" t="s">
        <v>7939</v>
      </c>
      <c r="D5706" s="85" t="s">
        <v>13090</v>
      </c>
      <c r="E5706" s="202" t="s">
        <v>154</v>
      </c>
      <c r="F5706" s="85" t="s">
        <v>55</v>
      </c>
      <c r="G5706" s="85" t="s">
        <v>59</v>
      </c>
      <c r="H5706" s="85" t="s">
        <v>20690</v>
      </c>
      <c r="I5706" s="3" t="s">
        <v>4564</v>
      </c>
      <c r="J5706" s="85" t="s">
        <v>4447</v>
      </c>
      <c r="K5706" s="7" t="s">
        <v>4601</v>
      </c>
      <c r="L5706" s="7"/>
      <c r="M5706" s="7"/>
      <c r="N5706" s="2" t="s">
        <v>10489</v>
      </c>
      <c r="O5706" s="87">
        <v>100581</v>
      </c>
      <c r="P5706" s="87">
        <v>19939</v>
      </c>
      <c r="Q5706" s="87">
        <v>80642</v>
      </c>
      <c r="R5706" s="87">
        <v>0</v>
      </c>
      <c r="S5706" s="87"/>
      <c r="T5706" s="87"/>
      <c r="U5706" s="85">
        <v>2019</v>
      </c>
      <c r="V5706" s="179"/>
      <c r="W5706" s="7"/>
      <c r="X5706" s="7"/>
      <c r="Y5706" s="7"/>
      <c r="Z5706" s="212">
        <v>83750</v>
      </c>
      <c r="AA5706" s="11"/>
      <c r="AB5706" s="123" t="s">
        <v>7939</v>
      </c>
      <c r="AC5706" s="124"/>
      <c r="AD5706" s="80"/>
      <c r="AE5706" s="80"/>
      <c r="AF5706" s="191">
        <v>44179</v>
      </c>
      <c r="AG5706" s="80"/>
      <c r="AH5706" s="2" t="s">
        <v>8024</v>
      </c>
      <c r="AI5706" s="80" t="s">
        <v>6</v>
      </c>
      <c r="AJ5706" s="80"/>
      <c r="AK5706" s="7"/>
      <c r="AL5706" s="85"/>
      <c r="AM5706" s="151" t="s">
        <v>19998</v>
      </c>
      <c r="AN5706" s="16"/>
      <c r="AO5706" s="166"/>
      <c r="AP5706" s="5">
        <f t="shared" si="90"/>
        <v>0</v>
      </c>
      <c r="AQ5706" s="16"/>
      <c r="AR5706" s="205">
        <v>1</v>
      </c>
      <c r="AS5706" s="16"/>
      <c r="AT5706" s="16"/>
      <c r="AU5706" s="16"/>
      <c r="AV5706" s="16"/>
      <c r="AW5706" s="16"/>
      <c r="AX5706" s="16"/>
    </row>
    <row r="5707" spans="1:50" customFormat="1" ht="15" hidden="1" customHeight="1" x14ac:dyDescent="0.2">
      <c r="A5707" s="7" t="s">
        <v>10490</v>
      </c>
      <c r="B5707" s="1" t="s">
        <v>10491</v>
      </c>
      <c r="C5707" s="85" t="s">
        <v>7939</v>
      </c>
      <c r="D5707" s="85" t="s">
        <v>13090</v>
      </c>
      <c r="E5707" s="202" t="s">
        <v>154</v>
      </c>
      <c r="F5707" s="85" t="s">
        <v>55</v>
      </c>
      <c r="G5707" s="85" t="s">
        <v>59</v>
      </c>
      <c r="H5707" s="85" t="s">
        <v>20690</v>
      </c>
      <c r="I5707" s="3" t="s">
        <v>4564</v>
      </c>
      <c r="J5707" s="85" t="s">
        <v>4406</v>
      </c>
      <c r="K5707" s="7" t="s">
        <v>10492</v>
      </c>
      <c r="L5707" s="7"/>
      <c r="M5707" s="7"/>
      <c r="N5707" s="2" t="s">
        <v>10422</v>
      </c>
      <c r="O5707" s="87">
        <v>0</v>
      </c>
      <c r="P5707" s="87">
        <v>0</v>
      </c>
      <c r="Q5707" s="87">
        <v>0</v>
      </c>
      <c r="R5707" s="87">
        <v>0</v>
      </c>
      <c r="S5707" s="87"/>
      <c r="T5707" s="87"/>
      <c r="U5707" s="85" t="s">
        <v>112</v>
      </c>
      <c r="V5707" s="179"/>
      <c r="W5707" s="7"/>
      <c r="X5707" s="7"/>
      <c r="Y5707" s="7"/>
      <c r="Z5707" s="212">
        <v>203808</v>
      </c>
      <c r="AA5707" s="11"/>
      <c r="AB5707" s="123" t="s">
        <v>7939</v>
      </c>
      <c r="AC5707" s="124"/>
      <c r="AD5707" s="80"/>
      <c r="AE5707" s="80"/>
      <c r="AF5707" s="191">
        <v>44069</v>
      </c>
      <c r="AG5707" s="80"/>
      <c r="AH5707" s="2" t="s">
        <v>8024</v>
      </c>
      <c r="AI5707" s="80" t="s">
        <v>6</v>
      </c>
      <c r="AJ5707" s="80"/>
      <c r="AK5707" s="7"/>
      <c r="AL5707" s="85"/>
      <c r="AM5707" s="151" t="s">
        <v>19998</v>
      </c>
      <c r="AN5707" s="16"/>
      <c r="AO5707" s="166"/>
      <c r="AP5707" s="5">
        <f t="shared" si="90"/>
        <v>0</v>
      </c>
      <c r="AQ5707" s="16"/>
      <c r="AR5707" s="205">
        <v>1</v>
      </c>
      <c r="AS5707" s="16"/>
      <c r="AT5707" s="16"/>
      <c r="AU5707" s="16"/>
      <c r="AV5707" s="16"/>
      <c r="AW5707" s="16"/>
      <c r="AX5707" s="16"/>
    </row>
    <row r="5708" spans="1:50" customFormat="1" ht="15" hidden="1" customHeight="1" x14ac:dyDescent="0.2">
      <c r="A5708" s="7" t="s">
        <v>10493</v>
      </c>
      <c r="B5708" s="1" t="s">
        <v>10494</v>
      </c>
      <c r="C5708" s="85" t="s">
        <v>7939</v>
      </c>
      <c r="D5708" s="85" t="s">
        <v>13090</v>
      </c>
      <c r="E5708" s="202" t="s">
        <v>154</v>
      </c>
      <c r="F5708" s="85" t="s">
        <v>55</v>
      </c>
      <c r="G5708" s="85" t="s">
        <v>63</v>
      </c>
      <c r="H5708" s="85" t="s">
        <v>20690</v>
      </c>
      <c r="I5708" s="3" t="s">
        <v>4564</v>
      </c>
      <c r="J5708" s="85" t="s">
        <v>4435</v>
      </c>
      <c r="K5708" s="7" t="s">
        <v>3838</v>
      </c>
      <c r="L5708" s="7"/>
      <c r="M5708" s="7"/>
      <c r="N5708" s="2" t="s">
        <v>9917</v>
      </c>
      <c r="O5708" s="87">
        <v>1016809</v>
      </c>
      <c r="P5708" s="87">
        <v>81106</v>
      </c>
      <c r="Q5708" s="87">
        <v>935703</v>
      </c>
      <c r="R5708" s="87">
        <v>0</v>
      </c>
      <c r="S5708" s="87"/>
      <c r="T5708" s="87"/>
      <c r="U5708" s="85">
        <v>2019</v>
      </c>
      <c r="V5708" s="179"/>
      <c r="W5708" s="7"/>
      <c r="X5708" s="7"/>
      <c r="Y5708" s="7"/>
      <c r="Z5708" s="210">
        <v>172333</v>
      </c>
      <c r="AA5708" s="11"/>
      <c r="AB5708" s="123" t="s">
        <v>7939</v>
      </c>
      <c r="AC5708" s="124"/>
      <c r="AD5708" s="80"/>
      <c r="AE5708" s="80"/>
      <c r="AF5708" s="191">
        <v>44279</v>
      </c>
      <c r="AG5708" s="80"/>
      <c r="AH5708" s="2" t="s">
        <v>8024</v>
      </c>
      <c r="AI5708" s="80" t="s">
        <v>6</v>
      </c>
      <c r="AJ5708" s="80"/>
      <c r="AK5708" s="7"/>
      <c r="AL5708" s="85"/>
      <c r="AM5708" s="151" t="s">
        <v>19998</v>
      </c>
      <c r="AN5708" s="16"/>
      <c r="AO5708" s="166"/>
      <c r="AP5708" s="5">
        <f t="shared" si="90"/>
        <v>0</v>
      </c>
      <c r="AQ5708" s="16"/>
      <c r="AR5708" s="205">
        <v>1</v>
      </c>
      <c r="AS5708" s="16"/>
      <c r="AT5708" s="16"/>
      <c r="AU5708" s="16"/>
      <c r="AV5708" s="16"/>
      <c r="AW5708" s="16"/>
      <c r="AX5708" s="16"/>
    </row>
    <row r="5709" spans="1:50" customFormat="1" ht="15" hidden="1" customHeight="1" x14ac:dyDescent="0.2">
      <c r="A5709" s="7" t="s">
        <v>10495</v>
      </c>
      <c r="B5709" s="1" t="s">
        <v>10496</v>
      </c>
      <c r="C5709" s="85" t="s">
        <v>7939</v>
      </c>
      <c r="D5709" s="85" t="s">
        <v>13090</v>
      </c>
      <c r="E5709" s="202" t="s">
        <v>154</v>
      </c>
      <c r="F5709" s="85" t="s">
        <v>55</v>
      </c>
      <c r="G5709" s="85" t="s">
        <v>59</v>
      </c>
      <c r="H5709" s="85" t="s">
        <v>20690</v>
      </c>
      <c r="I5709" s="3" t="s">
        <v>4564</v>
      </c>
      <c r="J5709" s="85" t="s">
        <v>4435</v>
      </c>
      <c r="K5709" s="7" t="s">
        <v>3838</v>
      </c>
      <c r="L5709" s="7"/>
      <c r="M5709" s="7"/>
      <c r="N5709" s="2" t="s">
        <v>9917</v>
      </c>
      <c r="O5709" s="87">
        <v>611755</v>
      </c>
      <c r="P5709" s="87">
        <v>611059</v>
      </c>
      <c r="Q5709" s="87">
        <v>696</v>
      </c>
      <c r="R5709" s="87">
        <v>0</v>
      </c>
      <c r="S5709" s="87"/>
      <c r="T5709" s="87"/>
      <c r="U5709" s="85">
        <v>2019</v>
      </c>
      <c r="V5709" s="179"/>
      <c r="W5709" s="7"/>
      <c r="X5709" s="7"/>
      <c r="Y5709" s="7"/>
      <c r="Z5709" s="212">
        <v>437825</v>
      </c>
      <c r="AA5709" s="11"/>
      <c r="AB5709" s="123" t="s">
        <v>7939</v>
      </c>
      <c r="AC5709" s="124"/>
      <c r="AD5709" s="80"/>
      <c r="AE5709" s="80"/>
      <c r="AF5709" s="191">
        <v>44042</v>
      </c>
      <c r="AG5709" s="80"/>
      <c r="AH5709" s="2" t="s">
        <v>8024</v>
      </c>
      <c r="AI5709" s="80" t="s">
        <v>6</v>
      </c>
      <c r="AJ5709" s="80"/>
      <c r="AK5709" s="7"/>
      <c r="AL5709" s="85"/>
      <c r="AM5709" s="151" t="s">
        <v>19998</v>
      </c>
      <c r="AN5709" s="16"/>
      <c r="AO5709" s="166"/>
      <c r="AP5709" s="5">
        <f t="shared" si="90"/>
        <v>0</v>
      </c>
      <c r="AQ5709" s="16"/>
      <c r="AR5709" s="205">
        <v>1</v>
      </c>
      <c r="AS5709" s="16"/>
      <c r="AT5709" s="16"/>
      <c r="AU5709" s="16"/>
      <c r="AV5709" s="16"/>
      <c r="AW5709" s="16"/>
      <c r="AX5709" s="16"/>
    </row>
    <row r="5710" spans="1:50" customFormat="1" ht="15" hidden="1" customHeight="1" x14ac:dyDescent="0.2">
      <c r="A5710" s="7" t="s">
        <v>10497</v>
      </c>
      <c r="B5710" s="1" t="s">
        <v>10498</v>
      </c>
      <c r="C5710" s="85" t="s">
        <v>7939</v>
      </c>
      <c r="D5710" s="85" t="s">
        <v>13090</v>
      </c>
      <c r="E5710" s="202" t="s">
        <v>8031</v>
      </c>
      <c r="F5710" s="85" t="s">
        <v>55</v>
      </c>
      <c r="G5710" s="85" t="s">
        <v>63</v>
      </c>
      <c r="H5710" s="85" t="s">
        <v>20690</v>
      </c>
      <c r="I5710" s="3" t="s">
        <v>4564</v>
      </c>
      <c r="J5710" s="85" t="s">
        <v>4435</v>
      </c>
      <c r="K5710" s="7" t="s">
        <v>3838</v>
      </c>
      <c r="L5710" s="7"/>
      <c r="M5710" s="7"/>
      <c r="N5710" s="2" t="s">
        <v>10499</v>
      </c>
      <c r="O5710" s="87">
        <v>0</v>
      </c>
      <c r="P5710" s="87">
        <v>0</v>
      </c>
      <c r="Q5710" s="87">
        <v>0</v>
      </c>
      <c r="R5710" s="87">
        <v>0</v>
      </c>
      <c r="S5710" s="87"/>
      <c r="T5710" s="87"/>
      <c r="U5710" s="85" t="s">
        <v>112</v>
      </c>
      <c r="V5710" s="179"/>
      <c r="W5710" s="7"/>
      <c r="X5710" s="7"/>
      <c r="Y5710" s="7"/>
      <c r="Z5710" s="210">
        <v>1709859</v>
      </c>
      <c r="AA5710" s="11"/>
      <c r="AB5710" s="123" t="s">
        <v>7939</v>
      </c>
      <c r="AC5710" s="124"/>
      <c r="AD5710" s="80"/>
      <c r="AE5710" s="80"/>
      <c r="AF5710" s="191"/>
      <c r="AG5710" s="80"/>
      <c r="AH5710" s="2" t="s">
        <v>8024</v>
      </c>
      <c r="AI5710" s="80" t="s">
        <v>6</v>
      </c>
      <c r="AJ5710" s="80"/>
      <c r="AK5710" s="7"/>
      <c r="AL5710" s="85"/>
      <c r="AM5710" s="151" t="s">
        <v>19998</v>
      </c>
      <c r="AN5710" s="16"/>
      <c r="AO5710" s="166"/>
      <c r="AP5710" s="5">
        <f t="shared" si="90"/>
        <v>0</v>
      </c>
      <c r="AQ5710" s="16"/>
      <c r="AR5710" s="205">
        <v>1</v>
      </c>
      <c r="AS5710" s="16"/>
      <c r="AT5710" s="16"/>
      <c r="AU5710" s="16"/>
      <c r="AV5710" s="16"/>
      <c r="AW5710" s="16"/>
      <c r="AX5710" s="16"/>
    </row>
    <row r="5711" spans="1:50" customFormat="1" ht="15" hidden="1" customHeight="1" x14ac:dyDescent="0.2">
      <c r="A5711" s="7" t="s">
        <v>10500</v>
      </c>
      <c r="B5711" s="1" t="s">
        <v>10501</v>
      </c>
      <c r="C5711" s="85" t="s">
        <v>7939</v>
      </c>
      <c r="D5711" s="85" t="s">
        <v>13090</v>
      </c>
      <c r="E5711" s="202" t="s">
        <v>8133</v>
      </c>
      <c r="F5711" s="85" t="s">
        <v>55</v>
      </c>
      <c r="G5711" s="85" t="s">
        <v>63</v>
      </c>
      <c r="H5711" s="85" t="s">
        <v>20690</v>
      </c>
      <c r="I5711" s="3" t="s">
        <v>4564</v>
      </c>
      <c r="J5711" s="85" t="s">
        <v>4400</v>
      </c>
      <c r="K5711" s="7" t="s">
        <v>4422</v>
      </c>
      <c r="L5711" s="7"/>
      <c r="M5711" s="7"/>
      <c r="N5711" s="2" t="s">
        <v>10449</v>
      </c>
      <c r="O5711" s="87">
        <v>0</v>
      </c>
      <c r="P5711" s="87">
        <v>0</v>
      </c>
      <c r="Q5711" s="87">
        <v>0</v>
      </c>
      <c r="R5711" s="87">
        <v>0</v>
      </c>
      <c r="S5711" s="87"/>
      <c r="T5711" s="87"/>
      <c r="U5711" s="85" t="s">
        <v>112</v>
      </c>
      <c r="V5711" s="179"/>
      <c r="W5711" s="7"/>
      <c r="X5711" s="7"/>
      <c r="Y5711" s="7"/>
      <c r="Z5711" s="210">
        <v>98699</v>
      </c>
      <c r="AA5711" s="11"/>
      <c r="AB5711" s="123" t="s">
        <v>7939</v>
      </c>
      <c r="AC5711" s="124"/>
      <c r="AD5711" s="80"/>
      <c r="AE5711" s="80"/>
      <c r="AF5711" s="191"/>
      <c r="AG5711" s="80"/>
      <c r="AH5711" s="2" t="s">
        <v>8024</v>
      </c>
      <c r="AI5711" s="80" t="s">
        <v>6</v>
      </c>
      <c r="AJ5711" s="80"/>
      <c r="AK5711" s="7"/>
      <c r="AL5711" s="85"/>
      <c r="AM5711" s="151" t="s">
        <v>19998</v>
      </c>
      <c r="AN5711" s="16"/>
      <c r="AO5711" s="166"/>
      <c r="AP5711" s="5">
        <f t="shared" si="90"/>
        <v>0</v>
      </c>
      <c r="AQ5711" s="16"/>
      <c r="AR5711" s="205">
        <v>1</v>
      </c>
      <c r="AS5711" s="16"/>
      <c r="AT5711" s="16"/>
      <c r="AU5711" s="16"/>
      <c r="AV5711" s="16"/>
      <c r="AW5711" s="16"/>
      <c r="AX5711" s="16"/>
    </row>
    <row r="5712" spans="1:50" customFormat="1" ht="15" hidden="1" customHeight="1" x14ac:dyDescent="0.2">
      <c r="A5712" s="7" t="s">
        <v>10502</v>
      </c>
      <c r="B5712" s="1" t="s">
        <v>10503</v>
      </c>
      <c r="C5712" s="85" t="s">
        <v>7939</v>
      </c>
      <c r="D5712" s="85" t="s">
        <v>13090</v>
      </c>
      <c r="E5712" s="202" t="s">
        <v>154</v>
      </c>
      <c r="F5712" s="85" t="s">
        <v>55</v>
      </c>
      <c r="G5712" s="85" t="s">
        <v>59</v>
      </c>
      <c r="H5712" s="85" t="s">
        <v>20690</v>
      </c>
      <c r="I5712" s="3" t="s">
        <v>4564</v>
      </c>
      <c r="J5712" s="85" t="s">
        <v>4481</v>
      </c>
      <c r="K5712" s="7" t="s">
        <v>6500</v>
      </c>
      <c r="L5712" s="7"/>
      <c r="M5712" s="7"/>
      <c r="N5712" s="2" t="s">
        <v>10504</v>
      </c>
      <c r="O5712" s="87">
        <v>0</v>
      </c>
      <c r="P5712" s="87">
        <v>0</v>
      </c>
      <c r="Q5712" s="87">
        <v>0</v>
      </c>
      <c r="R5712" s="87">
        <v>0</v>
      </c>
      <c r="S5712" s="87"/>
      <c r="T5712" s="87"/>
      <c r="U5712" s="85" t="s">
        <v>112</v>
      </c>
      <c r="V5712" s="179"/>
      <c r="W5712" s="7"/>
      <c r="X5712" s="7"/>
      <c r="Y5712" s="7"/>
      <c r="Z5712" s="212">
        <v>340821</v>
      </c>
      <c r="AA5712" s="11"/>
      <c r="AB5712" s="123" t="s">
        <v>7939</v>
      </c>
      <c r="AC5712" s="124"/>
      <c r="AD5712" s="80"/>
      <c r="AE5712" s="80"/>
      <c r="AF5712" s="191">
        <v>44265</v>
      </c>
      <c r="AG5712" s="80"/>
      <c r="AH5712" s="2" t="s">
        <v>8024</v>
      </c>
      <c r="AI5712" s="80" t="s">
        <v>6</v>
      </c>
      <c r="AJ5712" s="80"/>
      <c r="AK5712" s="7"/>
      <c r="AL5712" s="85"/>
      <c r="AM5712" s="151" t="s">
        <v>19998</v>
      </c>
      <c r="AN5712" s="16"/>
      <c r="AO5712" s="166"/>
      <c r="AP5712" s="5">
        <f t="shared" si="90"/>
        <v>0</v>
      </c>
      <c r="AQ5712" s="16"/>
      <c r="AR5712" s="205">
        <v>1</v>
      </c>
      <c r="AS5712" s="16"/>
      <c r="AT5712" s="16"/>
      <c r="AU5712" s="16"/>
      <c r="AV5712" s="16"/>
      <c r="AW5712" s="16"/>
      <c r="AX5712" s="16"/>
    </row>
    <row r="5713" spans="1:50" customFormat="1" ht="15" hidden="1" customHeight="1" x14ac:dyDescent="0.2">
      <c r="A5713" s="7" t="s">
        <v>10505</v>
      </c>
      <c r="B5713" s="1" t="s">
        <v>10506</v>
      </c>
      <c r="C5713" s="85" t="s">
        <v>7939</v>
      </c>
      <c r="D5713" s="85" t="s">
        <v>13090</v>
      </c>
      <c r="E5713" s="202" t="s">
        <v>8031</v>
      </c>
      <c r="F5713" s="85" t="s">
        <v>55</v>
      </c>
      <c r="G5713" s="85" t="s">
        <v>15355</v>
      </c>
      <c r="H5713" s="85" t="s">
        <v>20690</v>
      </c>
      <c r="I5713" s="3" t="s">
        <v>8322</v>
      </c>
      <c r="J5713" s="85" t="s">
        <v>4435</v>
      </c>
      <c r="K5713" s="7" t="s">
        <v>3838</v>
      </c>
      <c r="L5713" s="7"/>
      <c r="M5713" s="7"/>
      <c r="N5713" s="2" t="s">
        <v>10272</v>
      </c>
      <c r="O5713" s="87">
        <v>0</v>
      </c>
      <c r="P5713" s="87">
        <v>0</v>
      </c>
      <c r="Q5713" s="87">
        <v>0</v>
      </c>
      <c r="R5713" s="87">
        <v>0</v>
      </c>
      <c r="S5713" s="87"/>
      <c r="T5713" s="87"/>
      <c r="U5713" s="85" t="s">
        <v>112</v>
      </c>
      <c r="V5713" s="179"/>
      <c r="W5713" s="7"/>
      <c r="X5713" s="7"/>
      <c r="Y5713" s="7"/>
      <c r="Z5713" s="210">
        <v>87446</v>
      </c>
      <c r="AA5713" s="11"/>
      <c r="AB5713" s="123" t="s">
        <v>7939</v>
      </c>
      <c r="AC5713" s="124"/>
      <c r="AD5713" s="80"/>
      <c r="AE5713" s="80"/>
      <c r="AF5713" s="191"/>
      <c r="AG5713" s="80"/>
      <c r="AH5713" s="2" t="s">
        <v>8024</v>
      </c>
      <c r="AI5713" s="80" t="s">
        <v>6</v>
      </c>
      <c r="AJ5713" s="80"/>
      <c r="AK5713" s="7"/>
      <c r="AL5713" s="85"/>
      <c r="AM5713" s="151" t="s">
        <v>19998</v>
      </c>
      <c r="AN5713" s="16"/>
      <c r="AO5713" s="166"/>
      <c r="AP5713" s="5">
        <f t="shared" si="90"/>
        <v>0</v>
      </c>
      <c r="AQ5713" s="16"/>
      <c r="AR5713" s="205">
        <v>1</v>
      </c>
      <c r="AS5713" s="16"/>
      <c r="AT5713" s="16"/>
      <c r="AU5713" s="16"/>
      <c r="AV5713" s="16"/>
      <c r="AW5713" s="16"/>
      <c r="AX5713" s="16"/>
    </row>
    <row r="5714" spans="1:50" customFormat="1" ht="15" hidden="1" customHeight="1" x14ac:dyDescent="0.2">
      <c r="A5714" s="7" t="s">
        <v>10507</v>
      </c>
      <c r="B5714" s="1" t="s">
        <v>10508</v>
      </c>
      <c r="C5714" s="85" t="s">
        <v>7939</v>
      </c>
      <c r="D5714" s="85" t="s">
        <v>13090</v>
      </c>
      <c r="E5714" s="202" t="s">
        <v>8133</v>
      </c>
      <c r="F5714" s="85" t="s">
        <v>55</v>
      </c>
      <c r="G5714" s="85" t="s">
        <v>59</v>
      </c>
      <c r="H5714" s="85" t="s">
        <v>20690</v>
      </c>
      <c r="I5714" s="3" t="s">
        <v>4564</v>
      </c>
      <c r="J5714" s="85" t="s">
        <v>4400</v>
      </c>
      <c r="K5714" s="7" t="s">
        <v>4422</v>
      </c>
      <c r="L5714" s="7"/>
      <c r="M5714" s="7"/>
      <c r="N5714" s="2" t="s">
        <v>10509</v>
      </c>
      <c r="O5714" s="87">
        <v>0</v>
      </c>
      <c r="P5714" s="87">
        <v>0</v>
      </c>
      <c r="Q5714" s="87">
        <v>0</v>
      </c>
      <c r="R5714" s="87">
        <v>0</v>
      </c>
      <c r="S5714" s="87"/>
      <c r="T5714" s="87"/>
      <c r="U5714" s="85" t="s">
        <v>112</v>
      </c>
      <c r="V5714" s="179"/>
      <c r="W5714" s="7"/>
      <c r="X5714" s="7"/>
      <c r="Y5714" s="7"/>
      <c r="Z5714" s="212">
        <v>105093</v>
      </c>
      <c r="AA5714" s="11"/>
      <c r="AB5714" s="123" t="s">
        <v>7939</v>
      </c>
      <c r="AC5714" s="124"/>
      <c r="AD5714" s="80"/>
      <c r="AE5714" s="80"/>
      <c r="AF5714" s="191"/>
      <c r="AG5714" s="80"/>
      <c r="AH5714" s="2" t="s">
        <v>8024</v>
      </c>
      <c r="AI5714" s="80" t="s">
        <v>6</v>
      </c>
      <c r="AJ5714" s="80"/>
      <c r="AK5714" s="7"/>
      <c r="AL5714" s="85"/>
      <c r="AM5714" s="151" t="s">
        <v>19998</v>
      </c>
      <c r="AN5714" s="16"/>
      <c r="AO5714" s="166"/>
      <c r="AP5714" s="5">
        <f t="shared" si="90"/>
        <v>0</v>
      </c>
      <c r="AQ5714" s="16"/>
      <c r="AR5714" s="205">
        <v>1</v>
      </c>
      <c r="AS5714" s="16"/>
      <c r="AT5714" s="16"/>
      <c r="AU5714" s="16"/>
      <c r="AV5714" s="16"/>
      <c r="AW5714" s="16"/>
      <c r="AX5714" s="16"/>
    </row>
    <row r="5715" spans="1:50" customFormat="1" ht="15" hidden="1" customHeight="1" x14ac:dyDescent="0.2">
      <c r="A5715" s="7" t="s">
        <v>10510</v>
      </c>
      <c r="B5715" s="1" t="s">
        <v>10511</v>
      </c>
      <c r="C5715" s="85" t="s">
        <v>7939</v>
      </c>
      <c r="D5715" s="85" t="s">
        <v>13090</v>
      </c>
      <c r="E5715" s="202" t="s">
        <v>15965</v>
      </c>
      <c r="F5715" s="85" t="s">
        <v>55</v>
      </c>
      <c r="G5715" s="85" t="s">
        <v>63</v>
      </c>
      <c r="H5715" s="85" t="s">
        <v>20690</v>
      </c>
      <c r="I5715" s="3" t="s">
        <v>4564</v>
      </c>
      <c r="J5715" s="85" t="s">
        <v>4400</v>
      </c>
      <c r="K5715" s="7" t="s">
        <v>4422</v>
      </c>
      <c r="L5715" s="7"/>
      <c r="M5715" s="7"/>
      <c r="N5715" s="2" t="s">
        <v>10440</v>
      </c>
      <c r="O5715" s="87">
        <v>0</v>
      </c>
      <c r="P5715" s="87">
        <v>0</v>
      </c>
      <c r="Q5715" s="87">
        <v>0</v>
      </c>
      <c r="R5715" s="87">
        <v>0</v>
      </c>
      <c r="S5715" s="87"/>
      <c r="T5715" s="87"/>
      <c r="U5715" s="85" t="s">
        <v>112</v>
      </c>
      <c r="V5715" s="179"/>
      <c r="W5715" s="7"/>
      <c r="X5715" s="7"/>
      <c r="Y5715" s="7"/>
      <c r="Z5715" s="210">
        <v>116600</v>
      </c>
      <c r="AA5715" s="11"/>
      <c r="AB5715" s="123" t="s">
        <v>7939</v>
      </c>
      <c r="AC5715" s="124"/>
      <c r="AD5715" s="80"/>
      <c r="AE5715" s="80"/>
      <c r="AF5715" s="191"/>
      <c r="AG5715" s="80"/>
      <c r="AH5715" s="2" t="s">
        <v>8024</v>
      </c>
      <c r="AI5715" s="80" t="s">
        <v>6</v>
      </c>
      <c r="AJ5715" s="80"/>
      <c r="AK5715" s="7"/>
      <c r="AL5715" s="85"/>
      <c r="AM5715" s="151" t="s">
        <v>19998</v>
      </c>
      <c r="AN5715" s="16"/>
      <c r="AO5715" s="166"/>
      <c r="AP5715" s="5">
        <f t="shared" si="90"/>
        <v>0</v>
      </c>
      <c r="AQ5715" s="16"/>
      <c r="AR5715" s="205">
        <v>1</v>
      </c>
      <c r="AS5715" s="16"/>
      <c r="AT5715" s="16"/>
      <c r="AU5715" s="16"/>
      <c r="AV5715" s="16"/>
      <c r="AW5715" s="16"/>
      <c r="AX5715" s="16"/>
    </row>
    <row r="5716" spans="1:50" customFormat="1" ht="15" hidden="1" customHeight="1" x14ac:dyDescent="0.2">
      <c r="A5716" s="7" t="s">
        <v>10512</v>
      </c>
      <c r="B5716" s="3" t="s">
        <v>10513</v>
      </c>
      <c r="C5716" s="85" t="s">
        <v>7939</v>
      </c>
      <c r="D5716" s="85" t="s">
        <v>13090</v>
      </c>
      <c r="E5716" s="202" t="s">
        <v>154</v>
      </c>
      <c r="F5716" s="85" t="s">
        <v>25110</v>
      </c>
      <c r="G5716" s="85" t="s">
        <v>13789</v>
      </c>
      <c r="H5716" s="85" t="s">
        <v>20690</v>
      </c>
      <c r="I5716" s="3" t="s">
        <v>9452</v>
      </c>
      <c r="J5716" s="85" t="s">
        <v>5308</v>
      </c>
      <c r="K5716" s="7" t="s">
        <v>9453</v>
      </c>
      <c r="L5716" s="3"/>
      <c r="M5716" s="3"/>
      <c r="N5716" s="41" t="s">
        <v>9454</v>
      </c>
      <c r="O5716" s="87">
        <v>71878</v>
      </c>
      <c r="P5716" s="87">
        <v>38944</v>
      </c>
      <c r="Q5716" s="87">
        <v>32934</v>
      </c>
      <c r="R5716" s="87">
        <v>0</v>
      </c>
      <c r="S5716" s="87"/>
      <c r="T5716" s="87"/>
      <c r="U5716" s="85">
        <v>2002</v>
      </c>
      <c r="V5716" s="179"/>
      <c r="W5716" s="7"/>
      <c r="X5716" s="3"/>
      <c r="Y5716" s="3"/>
      <c r="Z5716" s="146">
        <v>31377</v>
      </c>
      <c r="AA5716" s="11"/>
      <c r="AB5716" s="123" t="s">
        <v>7939</v>
      </c>
      <c r="AC5716" s="124"/>
      <c r="AD5716" s="41"/>
      <c r="AE5716" s="41"/>
      <c r="AF5716" s="191">
        <v>43927</v>
      </c>
      <c r="AG5716" s="41"/>
      <c r="AH5716" s="41" t="s">
        <v>13122</v>
      </c>
      <c r="AI5716" s="80" t="s">
        <v>6</v>
      </c>
      <c r="AJ5716" s="41"/>
      <c r="AK5716" s="3"/>
      <c r="AL5716" s="85"/>
      <c r="AM5716" s="151" t="s">
        <v>19998</v>
      </c>
      <c r="AN5716" s="15"/>
      <c r="AO5716" s="166"/>
      <c r="AP5716" s="5">
        <f t="shared" si="90"/>
        <v>0</v>
      </c>
      <c r="AQ5716" s="16"/>
      <c r="AR5716" s="205">
        <v>1</v>
      </c>
      <c r="AS5716" s="16"/>
      <c r="AT5716" s="16"/>
      <c r="AU5716" s="16"/>
      <c r="AV5716" s="16"/>
      <c r="AW5716" s="16"/>
      <c r="AX5716" s="16"/>
    </row>
    <row r="5717" spans="1:50" customFormat="1" ht="15" hidden="1" customHeight="1" x14ac:dyDescent="0.2">
      <c r="A5717" s="7" t="s">
        <v>10514</v>
      </c>
      <c r="B5717" s="1" t="s">
        <v>10515</v>
      </c>
      <c r="C5717" s="85" t="s">
        <v>7939</v>
      </c>
      <c r="D5717" s="85" t="s">
        <v>13090</v>
      </c>
      <c r="E5717" s="202" t="s">
        <v>8133</v>
      </c>
      <c r="F5717" s="85" t="s">
        <v>55</v>
      </c>
      <c r="G5717" s="85" t="s">
        <v>63</v>
      </c>
      <c r="H5717" s="85" t="s">
        <v>20690</v>
      </c>
      <c r="I5717" s="3" t="s">
        <v>4564</v>
      </c>
      <c r="J5717" s="85" t="s">
        <v>4400</v>
      </c>
      <c r="K5717" s="7" t="s">
        <v>4422</v>
      </c>
      <c r="L5717" s="7"/>
      <c r="M5717" s="7"/>
      <c r="N5717" s="2" t="s">
        <v>10516</v>
      </c>
      <c r="O5717" s="87">
        <v>0</v>
      </c>
      <c r="P5717" s="87">
        <v>0</v>
      </c>
      <c r="Q5717" s="87">
        <v>0</v>
      </c>
      <c r="R5717" s="87">
        <v>0</v>
      </c>
      <c r="S5717" s="87"/>
      <c r="T5717" s="87"/>
      <c r="U5717" s="85" t="s">
        <v>112</v>
      </c>
      <c r="V5717" s="179"/>
      <c r="W5717" s="7"/>
      <c r="X5717" s="7"/>
      <c r="Y5717" s="7"/>
      <c r="Z5717" s="210">
        <v>408376</v>
      </c>
      <c r="AA5717" s="11"/>
      <c r="AB5717" s="123" t="s">
        <v>7939</v>
      </c>
      <c r="AC5717" s="124"/>
      <c r="AD5717" s="80"/>
      <c r="AE5717" s="80"/>
      <c r="AF5717" s="191"/>
      <c r="AG5717" s="80"/>
      <c r="AH5717" s="2" t="s">
        <v>8024</v>
      </c>
      <c r="AI5717" s="80" t="s">
        <v>6</v>
      </c>
      <c r="AJ5717" s="80"/>
      <c r="AK5717" s="7"/>
      <c r="AL5717" s="85"/>
      <c r="AM5717" s="151" t="s">
        <v>19998</v>
      </c>
      <c r="AN5717" s="16"/>
      <c r="AO5717" s="166"/>
      <c r="AP5717" s="5">
        <f t="shared" si="90"/>
        <v>0</v>
      </c>
      <c r="AQ5717" s="16"/>
      <c r="AR5717" s="205">
        <v>1</v>
      </c>
      <c r="AS5717" s="16"/>
      <c r="AT5717" s="16"/>
      <c r="AU5717" s="16"/>
      <c r="AV5717" s="16"/>
      <c r="AW5717" s="16"/>
      <c r="AX5717" s="16"/>
    </row>
    <row r="5718" spans="1:50" customFormat="1" ht="15" hidden="1" customHeight="1" x14ac:dyDescent="0.2">
      <c r="A5718" s="7" t="s">
        <v>10517</v>
      </c>
      <c r="B5718" s="1" t="s">
        <v>10518</v>
      </c>
      <c r="C5718" s="85" t="s">
        <v>7939</v>
      </c>
      <c r="D5718" s="85" t="s">
        <v>13090</v>
      </c>
      <c r="E5718" s="202" t="s">
        <v>15965</v>
      </c>
      <c r="F5718" s="85" t="s">
        <v>55</v>
      </c>
      <c r="G5718" s="85" t="s">
        <v>59</v>
      </c>
      <c r="H5718" s="85" t="s">
        <v>20690</v>
      </c>
      <c r="I5718" s="3" t="s">
        <v>4564</v>
      </c>
      <c r="J5718" s="85" t="s">
        <v>4406</v>
      </c>
      <c r="K5718" s="7" t="s">
        <v>10519</v>
      </c>
      <c r="L5718" s="7"/>
      <c r="M5718" s="7"/>
      <c r="N5718" s="2" t="s">
        <v>10422</v>
      </c>
      <c r="O5718" s="87">
        <v>0</v>
      </c>
      <c r="P5718" s="87">
        <v>0</v>
      </c>
      <c r="Q5718" s="87">
        <v>0</v>
      </c>
      <c r="R5718" s="87">
        <v>0</v>
      </c>
      <c r="S5718" s="87"/>
      <c r="T5718" s="87"/>
      <c r="U5718" s="85" t="s">
        <v>112</v>
      </c>
      <c r="V5718" s="179"/>
      <c r="W5718" s="7"/>
      <c r="X5718" s="7"/>
      <c r="Y5718" s="7"/>
      <c r="Z5718" s="212">
        <v>3374490</v>
      </c>
      <c r="AA5718" s="11"/>
      <c r="AB5718" s="123" t="s">
        <v>7939</v>
      </c>
      <c r="AC5718" s="124"/>
      <c r="AD5718" s="80"/>
      <c r="AE5718" s="80"/>
      <c r="AF5718" s="191"/>
      <c r="AG5718" s="80"/>
      <c r="AH5718" s="2" t="s">
        <v>8024</v>
      </c>
      <c r="AI5718" s="80" t="s">
        <v>6</v>
      </c>
      <c r="AJ5718" s="80"/>
      <c r="AK5718" s="7"/>
      <c r="AL5718" s="85"/>
      <c r="AM5718" s="151" t="s">
        <v>19998</v>
      </c>
      <c r="AN5718" s="16"/>
      <c r="AO5718" s="166"/>
      <c r="AP5718" s="5">
        <f t="shared" si="90"/>
        <v>0</v>
      </c>
      <c r="AQ5718" s="16"/>
      <c r="AR5718" s="205">
        <v>1</v>
      </c>
      <c r="AS5718" s="16"/>
      <c r="AT5718" s="16"/>
      <c r="AU5718" s="16"/>
      <c r="AV5718" s="16"/>
      <c r="AW5718" s="16"/>
      <c r="AX5718" s="16"/>
    </row>
    <row r="5719" spans="1:50" customFormat="1" ht="15" hidden="1" customHeight="1" x14ac:dyDescent="0.2">
      <c r="A5719" s="7" t="s">
        <v>10520</v>
      </c>
      <c r="B5719" s="1" t="s">
        <v>10521</v>
      </c>
      <c r="C5719" s="85" t="s">
        <v>7939</v>
      </c>
      <c r="D5719" s="85" t="s">
        <v>13090</v>
      </c>
      <c r="E5719" s="202" t="s">
        <v>154</v>
      </c>
      <c r="F5719" s="85" t="s">
        <v>55</v>
      </c>
      <c r="G5719" s="85" t="s">
        <v>63</v>
      </c>
      <c r="H5719" s="85" t="s">
        <v>20690</v>
      </c>
      <c r="I5719" s="3" t="s">
        <v>4564</v>
      </c>
      <c r="J5719" s="85" t="s">
        <v>4435</v>
      </c>
      <c r="K5719" s="7" t="s">
        <v>3838</v>
      </c>
      <c r="L5719" s="7"/>
      <c r="M5719" s="7"/>
      <c r="N5719" s="2" t="s">
        <v>10522</v>
      </c>
      <c r="O5719" s="87">
        <v>923672</v>
      </c>
      <c r="P5719" s="87">
        <v>149939</v>
      </c>
      <c r="Q5719" s="87">
        <v>773733</v>
      </c>
      <c r="R5719" s="87">
        <v>0</v>
      </c>
      <c r="S5719" s="87"/>
      <c r="T5719" s="87"/>
      <c r="U5719" s="85">
        <v>2018</v>
      </c>
      <c r="V5719" s="179"/>
      <c r="W5719" s="7"/>
      <c r="X5719" s="7"/>
      <c r="Y5719" s="7"/>
      <c r="Z5719" s="210">
        <v>202492</v>
      </c>
      <c r="AA5719" s="11"/>
      <c r="AB5719" s="123" t="s">
        <v>7939</v>
      </c>
      <c r="AC5719" s="124"/>
      <c r="AD5719" s="80"/>
      <c r="AE5719" s="80"/>
      <c r="AF5719" s="191">
        <v>44063</v>
      </c>
      <c r="AG5719" s="80"/>
      <c r="AH5719" s="2" t="s">
        <v>8024</v>
      </c>
      <c r="AI5719" s="80" t="s">
        <v>6</v>
      </c>
      <c r="AJ5719" s="80"/>
      <c r="AK5719" s="7"/>
      <c r="AL5719" s="85"/>
      <c r="AM5719" s="151" t="s">
        <v>19998</v>
      </c>
      <c r="AN5719" s="16"/>
      <c r="AO5719" s="166"/>
      <c r="AP5719" s="5">
        <f t="shared" si="90"/>
        <v>0</v>
      </c>
      <c r="AQ5719" s="16"/>
      <c r="AR5719" s="205">
        <v>1</v>
      </c>
      <c r="AS5719" s="16"/>
      <c r="AT5719" s="16"/>
      <c r="AU5719" s="16"/>
      <c r="AV5719" s="16"/>
      <c r="AW5719" s="16"/>
      <c r="AX5719" s="16"/>
    </row>
    <row r="5720" spans="1:50" customFormat="1" ht="15" hidden="1" customHeight="1" x14ac:dyDescent="0.2">
      <c r="A5720" s="7" t="s">
        <v>10523</v>
      </c>
      <c r="B5720" s="1" t="s">
        <v>10524</v>
      </c>
      <c r="C5720" s="85" t="s">
        <v>7939</v>
      </c>
      <c r="D5720" s="85" t="s">
        <v>13090</v>
      </c>
      <c r="E5720" s="202" t="s">
        <v>154</v>
      </c>
      <c r="F5720" s="85" t="s">
        <v>55</v>
      </c>
      <c r="G5720" s="85" t="s">
        <v>59</v>
      </c>
      <c r="H5720" s="85" t="s">
        <v>20690</v>
      </c>
      <c r="I5720" s="3" t="s">
        <v>7970</v>
      </c>
      <c r="J5720" s="85" t="s">
        <v>4406</v>
      </c>
      <c r="K5720" s="7" t="s">
        <v>4407</v>
      </c>
      <c r="L5720" s="7"/>
      <c r="M5720" s="7"/>
      <c r="N5720" s="2" t="s">
        <v>10525</v>
      </c>
      <c r="O5720" s="87">
        <v>37431</v>
      </c>
      <c r="P5720" s="87">
        <v>0</v>
      </c>
      <c r="Q5720" s="87">
        <v>37431</v>
      </c>
      <c r="R5720" s="87">
        <v>0</v>
      </c>
      <c r="S5720" s="87"/>
      <c r="T5720" s="87"/>
      <c r="U5720" s="85">
        <v>2018</v>
      </c>
      <c r="V5720" s="179"/>
      <c r="W5720" s="7"/>
      <c r="X5720" s="7"/>
      <c r="Y5720" s="7"/>
      <c r="Z5720" s="212">
        <v>26420</v>
      </c>
      <c r="AA5720" s="11"/>
      <c r="AB5720" s="123" t="s">
        <v>7939</v>
      </c>
      <c r="AC5720" s="124"/>
      <c r="AD5720" s="80"/>
      <c r="AE5720" s="80"/>
      <c r="AF5720" s="191">
        <v>44153</v>
      </c>
      <c r="AG5720" s="80"/>
      <c r="AH5720" s="2" t="s">
        <v>8024</v>
      </c>
      <c r="AI5720" s="80" t="s">
        <v>6</v>
      </c>
      <c r="AJ5720" s="80"/>
      <c r="AK5720" s="7"/>
      <c r="AL5720" s="85"/>
      <c r="AM5720" s="151" t="s">
        <v>19998</v>
      </c>
      <c r="AN5720" s="16"/>
      <c r="AO5720" s="166"/>
      <c r="AP5720" s="5">
        <f t="shared" si="90"/>
        <v>0</v>
      </c>
      <c r="AQ5720" s="16"/>
      <c r="AR5720" s="205">
        <v>1</v>
      </c>
      <c r="AS5720" s="16"/>
      <c r="AT5720" s="16"/>
      <c r="AU5720" s="16"/>
      <c r="AV5720" s="16"/>
      <c r="AW5720" s="16"/>
      <c r="AX5720" s="16"/>
    </row>
    <row r="5721" spans="1:50" customFormat="1" ht="15" hidden="1" customHeight="1" x14ac:dyDescent="0.2">
      <c r="A5721" s="7" t="s">
        <v>10526</v>
      </c>
      <c r="B5721" s="1" t="s">
        <v>10527</v>
      </c>
      <c r="C5721" s="85" t="s">
        <v>7939</v>
      </c>
      <c r="D5721" s="85" t="s">
        <v>13090</v>
      </c>
      <c r="E5721" s="202" t="s">
        <v>154</v>
      </c>
      <c r="F5721" s="85" t="s">
        <v>55</v>
      </c>
      <c r="G5721" s="85" t="s">
        <v>57</v>
      </c>
      <c r="H5721" s="85" t="s">
        <v>20690</v>
      </c>
      <c r="I5721" s="3" t="s">
        <v>4564</v>
      </c>
      <c r="J5721" s="85" t="s">
        <v>4435</v>
      </c>
      <c r="K5721" s="7" t="s">
        <v>3838</v>
      </c>
      <c r="L5721" s="7"/>
      <c r="M5721" s="7"/>
      <c r="N5721" s="2" t="s">
        <v>10528</v>
      </c>
      <c r="O5721" s="87">
        <v>0</v>
      </c>
      <c r="P5721" s="87">
        <v>0</v>
      </c>
      <c r="Q5721" s="87">
        <v>0</v>
      </c>
      <c r="R5721" s="87">
        <v>0</v>
      </c>
      <c r="S5721" s="87"/>
      <c r="T5721" s="87"/>
      <c r="U5721" s="85" t="s">
        <v>112</v>
      </c>
      <c r="V5721" s="179"/>
      <c r="W5721" s="7"/>
      <c r="X5721" s="7"/>
      <c r="Y5721" s="7"/>
      <c r="Z5721" s="210">
        <v>873698</v>
      </c>
      <c r="AA5721" s="11"/>
      <c r="AB5721" s="123" t="s">
        <v>7939</v>
      </c>
      <c r="AC5721" s="124"/>
      <c r="AD5721" s="80"/>
      <c r="AE5721" s="80"/>
      <c r="AF5721" s="191">
        <v>44032</v>
      </c>
      <c r="AG5721" s="80"/>
      <c r="AH5721" s="2" t="s">
        <v>8024</v>
      </c>
      <c r="AI5721" s="80" t="s">
        <v>6</v>
      </c>
      <c r="AJ5721" s="80"/>
      <c r="AK5721" s="7"/>
      <c r="AL5721" s="85"/>
      <c r="AM5721" s="151" t="s">
        <v>19998</v>
      </c>
      <c r="AN5721" s="16"/>
      <c r="AO5721" s="166"/>
      <c r="AP5721" s="5">
        <f t="shared" si="90"/>
        <v>0</v>
      </c>
      <c r="AQ5721" s="16"/>
      <c r="AR5721" s="205">
        <v>1</v>
      </c>
      <c r="AS5721" s="16"/>
      <c r="AT5721" s="16"/>
      <c r="AU5721" s="16"/>
      <c r="AV5721" s="16"/>
      <c r="AW5721" s="16"/>
      <c r="AX5721" s="16"/>
    </row>
    <row r="5722" spans="1:50" customFormat="1" ht="15" hidden="1" customHeight="1" x14ac:dyDescent="0.2">
      <c r="A5722" s="7" t="s">
        <v>10529</v>
      </c>
      <c r="B5722" s="1" t="s">
        <v>10530</v>
      </c>
      <c r="C5722" s="85" t="s">
        <v>7939</v>
      </c>
      <c r="D5722" s="85" t="s">
        <v>13090</v>
      </c>
      <c r="E5722" s="202" t="s">
        <v>15965</v>
      </c>
      <c r="F5722" s="85" t="s">
        <v>55</v>
      </c>
      <c r="G5722" s="85" t="s">
        <v>15355</v>
      </c>
      <c r="H5722" s="85" t="s">
        <v>20690</v>
      </c>
      <c r="I5722" s="3" t="s">
        <v>8322</v>
      </c>
      <c r="J5722" s="85" t="s">
        <v>4400</v>
      </c>
      <c r="K5722" s="7" t="s">
        <v>4422</v>
      </c>
      <c r="L5722" s="7"/>
      <c r="M5722" s="7"/>
      <c r="N5722" s="2" t="s">
        <v>10531</v>
      </c>
      <c r="O5722" s="87">
        <v>0</v>
      </c>
      <c r="P5722" s="87">
        <v>0</v>
      </c>
      <c r="Q5722" s="87">
        <v>0</v>
      </c>
      <c r="R5722" s="87">
        <v>0</v>
      </c>
      <c r="S5722" s="87"/>
      <c r="T5722" s="87"/>
      <c r="U5722" s="85" t="s">
        <v>112</v>
      </c>
      <c r="V5722" s="179"/>
      <c r="W5722" s="7"/>
      <c r="X5722" s="7"/>
      <c r="Y5722" s="7"/>
      <c r="Z5722" s="210">
        <v>190158</v>
      </c>
      <c r="AA5722" s="11"/>
      <c r="AB5722" s="123" t="s">
        <v>7939</v>
      </c>
      <c r="AC5722" s="124"/>
      <c r="AD5722" s="80"/>
      <c r="AE5722" s="80"/>
      <c r="AF5722" s="191">
        <v>44043</v>
      </c>
      <c r="AG5722" s="80"/>
      <c r="AH5722" s="2" t="s">
        <v>8024</v>
      </c>
      <c r="AI5722" s="80" t="s">
        <v>6</v>
      </c>
      <c r="AJ5722" s="80"/>
      <c r="AK5722" s="7"/>
      <c r="AL5722" s="85"/>
      <c r="AM5722" s="151" t="s">
        <v>19998</v>
      </c>
      <c r="AN5722" s="16"/>
      <c r="AO5722" s="166"/>
      <c r="AP5722" s="5">
        <f t="shared" si="90"/>
        <v>0</v>
      </c>
      <c r="AQ5722" s="16"/>
      <c r="AR5722" s="205">
        <v>1</v>
      </c>
      <c r="AS5722" s="16"/>
      <c r="AT5722" s="16"/>
      <c r="AU5722" s="16"/>
      <c r="AV5722" s="16"/>
      <c r="AW5722" s="16"/>
      <c r="AX5722" s="16"/>
    </row>
    <row r="5723" spans="1:50" customFormat="1" ht="15" hidden="1" customHeight="1" x14ac:dyDescent="0.2">
      <c r="A5723" s="7" t="s">
        <v>10532</v>
      </c>
      <c r="B5723" s="1" t="s">
        <v>10533</v>
      </c>
      <c r="C5723" s="85" t="s">
        <v>7939</v>
      </c>
      <c r="D5723" s="85" t="s">
        <v>13090</v>
      </c>
      <c r="E5723" s="202" t="s">
        <v>9112</v>
      </c>
      <c r="F5723" s="85" t="s">
        <v>25110</v>
      </c>
      <c r="G5723" s="85" t="s">
        <v>48</v>
      </c>
      <c r="H5723" s="85" t="s">
        <v>20690</v>
      </c>
      <c r="I5723" s="3" t="s">
        <v>8381</v>
      </c>
      <c r="J5723" s="85" t="s">
        <v>4435</v>
      </c>
      <c r="K5723" s="7" t="s">
        <v>3838</v>
      </c>
      <c r="L5723" s="7"/>
      <c r="M5723" s="7"/>
      <c r="N5723" s="2" t="s">
        <v>8353</v>
      </c>
      <c r="O5723" s="87">
        <v>0</v>
      </c>
      <c r="P5723" s="87">
        <v>0</v>
      </c>
      <c r="Q5723" s="87">
        <v>0</v>
      </c>
      <c r="R5723" s="87">
        <v>0</v>
      </c>
      <c r="S5723" s="87"/>
      <c r="T5723" s="87"/>
      <c r="U5723" s="85" t="s">
        <v>112</v>
      </c>
      <c r="V5723" s="179"/>
      <c r="W5723" s="7"/>
      <c r="X5723" s="7"/>
      <c r="Y5723" s="7"/>
      <c r="Z5723" s="210">
        <v>27262</v>
      </c>
      <c r="AA5723" s="11"/>
      <c r="AB5723" s="123" t="s">
        <v>7939</v>
      </c>
      <c r="AC5723" s="124"/>
      <c r="AD5723" s="80"/>
      <c r="AE5723" s="80"/>
      <c r="AF5723" s="191"/>
      <c r="AG5723" s="80"/>
      <c r="AH5723" s="41" t="s">
        <v>8211</v>
      </c>
      <c r="AI5723" s="80" t="s">
        <v>6</v>
      </c>
      <c r="AJ5723" s="80"/>
      <c r="AK5723" s="7"/>
      <c r="AL5723" s="85"/>
      <c r="AM5723" s="151" t="s">
        <v>19998</v>
      </c>
      <c r="AN5723" s="16"/>
      <c r="AO5723" s="166"/>
      <c r="AP5723" s="5">
        <f t="shared" si="90"/>
        <v>0</v>
      </c>
      <c r="AQ5723" s="16"/>
      <c r="AR5723" s="205">
        <v>1</v>
      </c>
      <c r="AS5723" s="16"/>
      <c r="AT5723" s="16"/>
      <c r="AU5723" s="16"/>
      <c r="AV5723" s="16"/>
      <c r="AW5723" s="16"/>
      <c r="AX5723" s="16"/>
    </row>
    <row r="5724" spans="1:50" customFormat="1" ht="15" hidden="1" customHeight="1" x14ac:dyDescent="0.2">
      <c r="A5724" s="7" t="s">
        <v>10534</v>
      </c>
      <c r="B5724" s="1" t="s">
        <v>22886</v>
      </c>
      <c r="C5724" s="85" t="s">
        <v>7939</v>
      </c>
      <c r="D5724" s="85" t="s">
        <v>13090</v>
      </c>
      <c r="E5724" s="202" t="s">
        <v>154</v>
      </c>
      <c r="F5724" s="85" t="s">
        <v>55</v>
      </c>
      <c r="G5724" s="85" t="s">
        <v>59</v>
      </c>
      <c r="H5724" s="85" t="s">
        <v>20690</v>
      </c>
      <c r="I5724" s="3" t="s">
        <v>4564</v>
      </c>
      <c r="J5724" s="85" t="s">
        <v>4435</v>
      </c>
      <c r="K5724" s="7" t="s">
        <v>3838</v>
      </c>
      <c r="L5724" s="7"/>
      <c r="M5724" s="7"/>
      <c r="N5724" s="2" t="s">
        <v>9797</v>
      </c>
      <c r="O5724" s="87">
        <v>140425</v>
      </c>
      <c r="P5724" s="87">
        <v>88884</v>
      </c>
      <c r="Q5724" s="87">
        <v>51541</v>
      </c>
      <c r="R5724" s="87">
        <v>0</v>
      </c>
      <c r="S5724" s="87"/>
      <c r="T5724" s="87"/>
      <c r="U5724" s="85">
        <v>2021</v>
      </c>
      <c r="V5724" s="179"/>
      <c r="W5724" s="7"/>
      <c r="X5724" s="7"/>
      <c r="Y5724" s="7"/>
      <c r="Z5724" s="212">
        <v>175918</v>
      </c>
      <c r="AA5724" s="11"/>
      <c r="AB5724" s="123" t="s">
        <v>7939</v>
      </c>
      <c r="AC5724" s="124"/>
      <c r="AD5724" s="80"/>
      <c r="AE5724" s="80"/>
      <c r="AF5724" s="191">
        <v>44404</v>
      </c>
      <c r="AG5724" s="80"/>
      <c r="AH5724" s="2" t="s">
        <v>8024</v>
      </c>
      <c r="AI5724" s="80" t="s">
        <v>6</v>
      </c>
      <c r="AJ5724" s="80"/>
      <c r="AK5724" s="7"/>
      <c r="AL5724" s="85"/>
      <c r="AM5724" s="151" t="s">
        <v>19998</v>
      </c>
      <c r="AN5724" s="16"/>
      <c r="AO5724" s="166"/>
      <c r="AP5724" s="5">
        <f t="shared" si="90"/>
        <v>0</v>
      </c>
      <c r="AQ5724" s="16"/>
      <c r="AR5724" s="205">
        <v>1</v>
      </c>
      <c r="AS5724" s="16"/>
      <c r="AT5724" s="16"/>
      <c r="AU5724" s="16"/>
      <c r="AV5724" s="16"/>
      <c r="AW5724" s="16"/>
      <c r="AX5724" s="16"/>
    </row>
    <row r="5725" spans="1:50" customFormat="1" ht="15" hidden="1" customHeight="1" x14ac:dyDescent="0.2">
      <c r="A5725" s="7" t="s">
        <v>10535</v>
      </c>
      <c r="B5725" s="1" t="s">
        <v>10536</v>
      </c>
      <c r="C5725" s="85" t="s">
        <v>7939</v>
      </c>
      <c r="D5725" s="85" t="s">
        <v>13090</v>
      </c>
      <c r="E5725" s="202" t="s">
        <v>154</v>
      </c>
      <c r="F5725" s="85" t="s">
        <v>55</v>
      </c>
      <c r="G5725" s="85" t="s">
        <v>59</v>
      </c>
      <c r="H5725" s="85" t="s">
        <v>20690</v>
      </c>
      <c r="I5725" s="3" t="s">
        <v>4564</v>
      </c>
      <c r="J5725" s="85" t="s">
        <v>4435</v>
      </c>
      <c r="K5725" s="7" t="s">
        <v>3838</v>
      </c>
      <c r="L5725" s="7"/>
      <c r="M5725" s="7"/>
      <c r="N5725" s="2" t="s">
        <v>10537</v>
      </c>
      <c r="O5725" s="87">
        <v>50186</v>
      </c>
      <c r="P5725" s="87">
        <v>0</v>
      </c>
      <c r="Q5725" s="87">
        <v>50186</v>
      </c>
      <c r="R5725" s="87">
        <v>0</v>
      </c>
      <c r="S5725" s="87"/>
      <c r="T5725" s="87"/>
      <c r="U5725" s="85">
        <v>2021</v>
      </c>
      <c r="V5725" s="179"/>
      <c r="W5725" s="7"/>
      <c r="X5725" s="7"/>
      <c r="Y5725" s="7"/>
      <c r="Z5725" s="212">
        <v>85873</v>
      </c>
      <c r="AA5725" s="11"/>
      <c r="AB5725" s="123" t="s">
        <v>7939</v>
      </c>
      <c r="AC5725" s="124"/>
      <c r="AD5725" s="80"/>
      <c r="AE5725" s="80"/>
      <c r="AF5725" s="191">
        <v>44404</v>
      </c>
      <c r="AG5725" s="80"/>
      <c r="AH5725" s="2" t="s">
        <v>8024</v>
      </c>
      <c r="AI5725" s="80" t="s">
        <v>6</v>
      </c>
      <c r="AJ5725" s="80"/>
      <c r="AK5725" s="7"/>
      <c r="AL5725" s="85"/>
      <c r="AM5725" s="151" t="s">
        <v>19998</v>
      </c>
      <c r="AN5725" s="16"/>
      <c r="AO5725" s="166"/>
      <c r="AP5725" s="5">
        <f t="shared" si="90"/>
        <v>0</v>
      </c>
      <c r="AQ5725" s="16"/>
      <c r="AR5725" s="205">
        <v>1</v>
      </c>
      <c r="AS5725" s="16"/>
      <c r="AT5725" s="16"/>
      <c r="AU5725" s="16"/>
      <c r="AV5725" s="16"/>
      <c r="AW5725" s="16"/>
      <c r="AX5725" s="16"/>
    </row>
    <row r="5726" spans="1:50" customFormat="1" ht="15" hidden="1" customHeight="1" x14ac:dyDescent="0.2">
      <c r="A5726" s="7" t="s">
        <v>10538</v>
      </c>
      <c r="B5726" s="1" t="s">
        <v>10539</v>
      </c>
      <c r="C5726" s="85" t="s">
        <v>7939</v>
      </c>
      <c r="D5726" s="85" t="s">
        <v>13090</v>
      </c>
      <c r="E5726" s="202" t="s">
        <v>154</v>
      </c>
      <c r="F5726" s="85" t="s">
        <v>55</v>
      </c>
      <c r="G5726" s="85" t="s">
        <v>59</v>
      </c>
      <c r="H5726" s="85" t="s">
        <v>20690</v>
      </c>
      <c r="I5726" s="3" t="s">
        <v>4564</v>
      </c>
      <c r="J5726" s="85" t="s">
        <v>4435</v>
      </c>
      <c r="K5726" s="7" t="s">
        <v>3838</v>
      </c>
      <c r="L5726" s="7"/>
      <c r="M5726" s="7"/>
      <c r="N5726" s="2" t="s">
        <v>10540</v>
      </c>
      <c r="O5726" s="87">
        <v>1355158</v>
      </c>
      <c r="P5726" s="87">
        <v>42165</v>
      </c>
      <c r="Q5726" s="87">
        <v>1312993</v>
      </c>
      <c r="R5726" s="87">
        <v>0</v>
      </c>
      <c r="S5726" s="87"/>
      <c r="T5726" s="87"/>
      <c r="U5726" s="85">
        <v>2018</v>
      </c>
      <c r="V5726" s="179"/>
      <c r="W5726" s="7"/>
      <c r="X5726" s="7"/>
      <c r="Y5726" s="7"/>
      <c r="Z5726" s="212">
        <v>389911</v>
      </c>
      <c r="AA5726" s="11"/>
      <c r="AB5726" s="123" t="s">
        <v>7939</v>
      </c>
      <c r="AC5726" s="124"/>
      <c r="AD5726" s="80"/>
      <c r="AE5726" s="80"/>
      <c r="AF5726" s="191">
        <v>44693</v>
      </c>
      <c r="AG5726" s="80"/>
      <c r="AH5726" s="2" t="s">
        <v>8024</v>
      </c>
      <c r="AI5726" s="80" t="s">
        <v>6</v>
      </c>
      <c r="AJ5726" s="80"/>
      <c r="AK5726" s="7"/>
      <c r="AL5726" s="85"/>
      <c r="AM5726" s="151" t="s">
        <v>19998</v>
      </c>
      <c r="AN5726" s="16"/>
      <c r="AO5726" s="166"/>
      <c r="AP5726" s="5">
        <f t="shared" si="90"/>
        <v>0</v>
      </c>
      <c r="AQ5726" s="16"/>
      <c r="AR5726" s="205">
        <v>1</v>
      </c>
      <c r="AS5726" s="16"/>
      <c r="AT5726" s="16"/>
      <c r="AU5726" s="16"/>
      <c r="AV5726" s="16"/>
      <c r="AW5726" s="16"/>
      <c r="AX5726" s="16"/>
    </row>
    <row r="5727" spans="1:50" customFormat="1" ht="15" hidden="1" customHeight="1" x14ac:dyDescent="0.2">
      <c r="A5727" s="7" t="s">
        <v>10541</v>
      </c>
      <c r="B5727" s="3" t="s">
        <v>10542</v>
      </c>
      <c r="C5727" s="85" t="s">
        <v>7939</v>
      </c>
      <c r="D5727" s="85" t="s">
        <v>13090</v>
      </c>
      <c r="E5727" s="202" t="s">
        <v>154</v>
      </c>
      <c r="F5727" s="85" t="s">
        <v>25110</v>
      </c>
      <c r="G5727" s="85" t="s">
        <v>13789</v>
      </c>
      <c r="H5727" s="85" t="s">
        <v>20690</v>
      </c>
      <c r="I5727" s="3"/>
      <c r="J5727" s="85" t="s">
        <v>5308</v>
      </c>
      <c r="K5727" s="7" t="s">
        <v>9453</v>
      </c>
      <c r="L5727" s="3"/>
      <c r="M5727" s="3"/>
      <c r="N5727" s="41" t="s">
        <v>9454</v>
      </c>
      <c r="O5727" s="87">
        <v>209725</v>
      </c>
      <c r="P5727" s="87">
        <v>209725</v>
      </c>
      <c r="Q5727" s="87">
        <v>0</v>
      </c>
      <c r="R5727" s="87">
        <v>0</v>
      </c>
      <c r="S5727" s="87"/>
      <c r="T5727" s="87"/>
      <c r="U5727" s="85">
        <v>2006</v>
      </c>
      <c r="V5727" s="179"/>
      <c r="W5727" s="7"/>
      <c r="X5727" s="3"/>
      <c r="Y5727" s="3"/>
      <c r="Z5727" s="146">
        <v>94132</v>
      </c>
      <c r="AA5727" s="11"/>
      <c r="AB5727" s="123" t="s">
        <v>7939</v>
      </c>
      <c r="AC5727" s="124"/>
      <c r="AD5727" s="41"/>
      <c r="AE5727" s="41"/>
      <c r="AF5727" s="191">
        <v>43927</v>
      </c>
      <c r="AG5727" s="41"/>
      <c r="AH5727" s="41" t="s">
        <v>13122</v>
      </c>
      <c r="AI5727" s="80" t="s">
        <v>6</v>
      </c>
      <c r="AJ5727" s="41"/>
      <c r="AK5727" s="3"/>
      <c r="AL5727" s="85"/>
      <c r="AM5727" s="151" t="s">
        <v>19998</v>
      </c>
      <c r="AN5727" s="15"/>
      <c r="AO5727" s="166"/>
      <c r="AP5727" s="5">
        <f t="shared" si="90"/>
        <v>0</v>
      </c>
      <c r="AQ5727" s="16"/>
      <c r="AR5727" s="205">
        <v>1</v>
      </c>
      <c r="AS5727" s="16"/>
      <c r="AT5727" s="16"/>
      <c r="AU5727" s="16"/>
      <c r="AV5727" s="16"/>
      <c r="AW5727" s="16"/>
      <c r="AX5727" s="16"/>
    </row>
    <row r="5728" spans="1:50" customFormat="1" ht="15" hidden="1" customHeight="1" x14ac:dyDescent="0.2">
      <c r="A5728" s="7" t="s">
        <v>10543</v>
      </c>
      <c r="B5728" s="1" t="s">
        <v>10544</v>
      </c>
      <c r="C5728" s="85" t="s">
        <v>7939</v>
      </c>
      <c r="D5728" s="85" t="s">
        <v>13090</v>
      </c>
      <c r="E5728" s="202" t="s">
        <v>154</v>
      </c>
      <c r="F5728" s="85" t="s">
        <v>55</v>
      </c>
      <c r="G5728" s="85" t="s">
        <v>57</v>
      </c>
      <c r="H5728" s="85" t="s">
        <v>20690</v>
      </c>
      <c r="I5728" s="3" t="s">
        <v>7970</v>
      </c>
      <c r="J5728" s="85" t="s">
        <v>124</v>
      </c>
      <c r="K5728" s="7" t="s">
        <v>4587</v>
      </c>
      <c r="L5728" s="7"/>
      <c r="M5728" s="7"/>
      <c r="N5728" s="2" t="s">
        <v>10545</v>
      </c>
      <c r="O5728" s="87">
        <v>22334</v>
      </c>
      <c r="P5728" s="87">
        <v>6809</v>
      </c>
      <c r="Q5728" s="87">
        <v>15525</v>
      </c>
      <c r="R5728" s="87">
        <v>0</v>
      </c>
      <c r="S5728" s="87"/>
      <c r="T5728" s="87"/>
      <c r="U5728" s="85">
        <v>2014</v>
      </c>
      <c r="V5728" s="179"/>
      <c r="W5728" s="7"/>
      <c r="X5728" s="7"/>
      <c r="Y5728" s="7"/>
      <c r="Z5728" s="210">
        <v>10424</v>
      </c>
      <c r="AA5728" s="11"/>
      <c r="AB5728" s="123" t="s">
        <v>7939</v>
      </c>
      <c r="AC5728" s="124"/>
      <c r="AD5728" s="80"/>
      <c r="AE5728" s="80"/>
      <c r="AF5728" s="191">
        <v>44145</v>
      </c>
      <c r="AG5728" s="80"/>
      <c r="AH5728" s="2" t="s">
        <v>8024</v>
      </c>
      <c r="AI5728" s="80" t="s">
        <v>6</v>
      </c>
      <c r="AJ5728" s="80"/>
      <c r="AK5728" s="7"/>
      <c r="AL5728" s="85"/>
      <c r="AM5728" s="151" t="s">
        <v>19998</v>
      </c>
      <c r="AN5728" s="16"/>
      <c r="AO5728" s="166"/>
      <c r="AP5728" s="5">
        <f t="shared" si="90"/>
        <v>0</v>
      </c>
      <c r="AQ5728" s="16"/>
      <c r="AR5728" s="205">
        <v>1</v>
      </c>
      <c r="AS5728" s="16"/>
      <c r="AT5728" s="16"/>
      <c r="AU5728" s="16"/>
      <c r="AV5728" s="16"/>
      <c r="AW5728" s="16"/>
      <c r="AX5728" s="16"/>
    </row>
    <row r="5729" spans="1:50" customFormat="1" ht="15" hidden="1" customHeight="1" x14ac:dyDescent="0.2">
      <c r="A5729" s="7" t="s">
        <v>10546</v>
      </c>
      <c r="B5729" s="1" t="s">
        <v>10547</v>
      </c>
      <c r="C5729" s="85" t="s">
        <v>7939</v>
      </c>
      <c r="D5729" s="85" t="s">
        <v>13090</v>
      </c>
      <c r="E5729" s="202" t="s">
        <v>154</v>
      </c>
      <c r="F5729" s="85" t="s">
        <v>55</v>
      </c>
      <c r="G5729" s="85" t="s">
        <v>63</v>
      </c>
      <c r="H5729" s="85" t="s">
        <v>20690</v>
      </c>
      <c r="I5729" s="3" t="s">
        <v>4564</v>
      </c>
      <c r="J5729" s="85" t="s">
        <v>124</v>
      </c>
      <c r="K5729" s="7" t="s">
        <v>6241</v>
      </c>
      <c r="L5729" s="7"/>
      <c r="M5729" s="7"/>
      <c r="N5729" s="2" t="s">
        <v>10548</v>
      </c>
      <c r="O5729" s="87">
        <v>0</v>
      </c>
      <c r="P5729" s="87">
        <v>0</v>
      </c>
      <c r="Q5729" s="87">
        <v>0</v>
      </c>
      <c r="R5729" s="87">
        <v>0</v>
      </c>
      <c r="S5729" s="87"/>
      <c r="T5729" s="87"/>
      <c r="U5729" s="85" t="s">
        <v>112</v>
      </c>
      <c r="V5729" s="179"/>
      <c r="W5729" s="7"/>
      <c r="X5729" s="7"/>
      <c r="Y5729" s="7"/>
      <c r="Z5729" s="210">
        <v>57872</v>
      </c>
      <c r="AA5729" s="11"/>
      <c r="AB5729" s="123" t="s">
        <v>7939</v>
      </c>
      <c r="AC5729" s="124"/>
      <c r="AD5729" s="80"/>
      <c r="AE5729" s="80"/>
      <c r="AF5729" s="191">
        <v>44025</v>
      </c>
      <c r="AG5729" s="80"/>
      <c r="AH5729" s="2" t="s">
        <v>8024</v>
      </c>
      <c r="AI5729" s="80" t="s">
        <v>6</v>
      </c>
      <c r="AJ5729" s="80"/>
      <c r="AK5729" s="7"/>
      <c r="AL5729" s="85"/>
      <c r="AM5729" s="151" t="s">
        <v>19998</v>
      </c>
      <c r="AN5729" s="16"/>
      <c r="AO5729" s="166"/>
      <c r="AP5729" s="5">
        <f t="shared" si="90"/>
        <v>0</v>
      </c>
      <c r="AQ5729" s="16"/>
      <c r="AR5729" s="205">
        <v>1</v>
      </c>
      <c r="AS5729" s="16"/>
      <c r="AT5729" s="16"/>
      <c r="AU5729" s="16"/>
      <c r="AV5729" s="16"/>
      <c r="AW5729" s="16"/>
      <c r="AX5729" s="16"/>
    </row>
    <row r="5730" spans="1:50" customFormat="1" ht="15" hidden="1" customHeight="1" x14ac:dyDescent="0.2">
      <c r="A5730" s="7" t="s">
        <v>10549</v>
      </c>
      <c r="B5730" s="1" t="s">
        <v>10550</v>
      </c>
      <c r="C5730" s="85" t="s">
        <v>7939</v>
      </c>
      <c r="D5730" s="85" t="s">
        <v>13090</v>
      </c>
      <c r="E5730" s="202" t="s">
        <v>8133</v>
      </c>
      <c r="F5730" s="85" t="s">
        <v>55</v>
      </c>
      <c r="G5730" s="85" t="s">
        <v>63</v>
      </c>
      <c r="H5730" s="85" t="s">
        <v>20690</v>
      </c>
      <c r="I5730" s="3" t="s">
        <v>4564</v>
      </c>
      <c r="J5730" s="85" t="s">
        <v>4447</v>
      </c>
      <c r="K5730" s="7" t="s">
        <v>4988</v>
      </c>
      <c r="L5730" s="7"/>
      <c r="M5730" s="7"/>
      <c r="N5730" s="2" t="s">
        <v>10551</v>
      </c>
      <c r="O5730" s="87">
        <v>0</v>
      </c>
      <c r="P5730" s="87">
        <v>0</v>
      </c>
      <c r="Q5730" s="87">
        <v>0</v>
      </c>
      <c r="R5730" s="87">
        <v>0</v>
      </c>
      <c r="S5730" s="87"/>
      <c r="T5730" s="87"/>
      <c r="U5730" s="85" t="s">
        <v>112</v>
      </c>
      <c r="V5730" s="179"/>
      <c r="W5730" s="7"/>
      <c r="X5730" s="7"/>
      <c r="Y5730" s="7"/>
      <c r="Z5730" s="210">
        <v>131141</v>
      </c>
      <c r="AA5730" s="11"/>
      <c r="AB5730" s="123" t="s">
        <v>7939</v>
      </c>
      <c r="AC5730" s="124"/>
      <c r="AD5730" s="80"/>
      <c r="AE5730" s="80"/>
      <c r="AF5730" s="191"/>
      <c r="AG5730" s="80"/>
      <c r="AH5730" s="2" t="s">
        <v>8024</v>
      </c>
      <c r="AI5730" s="80" t="s">
        <v>6</v>
      </c>
      <c r="AJ5730" s="80"/>
      <c r="AK5730" s="7"/>
      <c r="AL5730" s="85"/>
      <c r="AM5730" s="151" t="s">
        <v>19998</v>
      </c>
      <c r="AN5730" s="16"/>
      <c r="AO5730" s="166"/>
      <c r="AP5730" s="5">
        <f t="shared" si="90"/>
        <v>0</v>
      </c>
      <c r="AQ5730" s="16"/>
      <c r="AR5730" s="205">
        <v>1</v>
      </c>
      <c r="AS5730" s="16"/>
      <c r="AT5730" s="16"/>
      <c r="AU5730" s="16"/>
      <c r="AV5730" s="16"/>
      <c r="AW5730" s="16"/>
      <c r="AX5730" s="16"/>
    </row>
    <row r="5731" spans="1:50" customFormat="1" ht="15" hidden="1" customHeight="1" x14ac:dyDescent="0.2">
      <c r="A5731" s="7" t="s">
        <v>10552</v>
      </c>
      <c r="B5731" s="1" t="s">
        <v>10553</v>
      </c>
      <c r="C5731" s="85" t="s">
        <v>7939</v>
      </c>
      <c r="D5731" s="85" t="s">
        <v>13090</v>
      </c>
      <c r="E5731" s="202" t="s">
        <v>8031</v>
      </c>
      <c r="F5731" s="85" t="s">
        <v>55</v>
      </c>
      <c r="G5731" s="85" t="s">
        <v>63</v>
      </c>
      <c r="H5731" s="85" t="s">
        <v>20690</v>
      </c>
      <c r="I5731" s="3" t="s">
        <v>4564</v>
      </c>
      <c r="J5731" s="85" t="s">
        <v>124</v>
      </c>
      <c r="K5731" s="7" t="s">
        <v>6241</v>
      </c>
      <c r="L5731" s="7"/>
      <c r="M5731" s="7"/>
      <c r="N5731" s="2" t="s">
        <v>10554</v>
      </c>
      <c r="O5731" s="87">
        <v>0</v>
      </c>
      <c r="P5731" s="87">
        <v>0</v>
      </c>
      <c r="Q5731" s="87">
        <v>0</v>
      </c>
      <c r="R5731" s="87">
        <v>0</v>
      </c>
      <c r="S5731" s="87"/>
      <c r="T5731" s="87"/>
      <c r="U5731" s="85" t="s">
        <v>112</v>
      </c>
      <c r="V5731" s="179"/>
      <c r="W5731" s="7"/>
      <c r="X5731" s="7"/>
      <c r="Y5731" s="7"/>
      <c r="Z5731" s="210">
        <v>445884</v>
      </c>
      <c r="AA5731" s="11"/>
      <c r="AB5731" s="123" t="s">
        <v>7939</v>
      </c>
      <c r="AC5731" s="124"/>
      <c r="AD5731" s="80"/>
      <c r="AE5731" s="80"/>
      <c r="AF5731" s="191"/>
      <c r="AG5731" s="80"/>
      <c r="AH5731" s="2" t="s">
        <v>8024</v>
      </c>
      <c r="AI5731" s="80" t="s">
        <v>6</v>
      </c>
      <c r="AJ5731" s="80"/>
      <c r="AK5731" s="7"/>
      <c r="AL5731" s="85"/>
      <c r="AM5731" s="151" t="s">
        <v>19998</v>
      </c>
      <c r="AN5731" s="16"/>
      <c r="AO5731" s="166"/>
      <c r="AP5731" s="5">
        <f t="shared" si="90"/>
        <v>0</v>
      </c>
      <c r="AQ5731" s="16"/>
      <c r="AR5731" s="205">
        <v>1</v>
      </c>
      <c r="AS5731" s="16"/>
      <c r="AT5731" s="16"/>
      <c r="AU5731" s="16"/>
      <c r="AV5731" s="16"/>
      <c r="AW5731" s="16"/>
      <c r="AX5731" s="16"/>
    </row>
    <row r="5732" spans="1:50" customFormat="1" ht="15" hidden="1" customHeight="1" x14ac:dyDescent="0.2">
      <c r="A5732" s="7" t="s">
        <v>10555</v>
      </c>
      <c r="B5732" s="1" t="s">
        <v>10556</v>
      </c>
      <c r="C5732" s="85" t="s">
        <v>7939</v>
      </c>
      <c r="D5732" s="85" t="s">
        <v>13090</v>
      </c>
      <c r="E5732" s="202" t="s">
        <v>8031</v>
      </c>
      <c r="F5732" s="85" t="s">
        <v>55</v>
      </c>
      <c r="G5732" s="85" t="s">
        <v>59</v>
      </c>
      <c r="H5732" s="85" t="s">
        <v>20690</v>
      </c>
      <c r="I5732" s="3" t="s">
        <v>4564</v>
      </c>
      <c r="J5732" s="85" t="s">
        <v>4435</v>
      </c>
      <c r="K5732" s="7" t="s">
        <v>3838</v>
      </c>
      <c r="L5732" s="7"/>
      <c r="M5732" s="7"/>
      <c r="N5732" s="2" t="s">
        <v>10499</v>
      </c>
      <c r="O5732" s="87">
        <v>0</v>
      </c>
      <c r="P5732" s="87">
        <v>0</v>
      </c>
      <c r="Q5732" s="87">
        <v>0</v>
      </c>
      <c r="R5732" s="87">
        <v>0</v>
      </c>
      <c r="S5732" s="87"/>
      <c r="T5732" s="87"/>
      <c r="U5732" s="85" t="s">
        <v>112</v>
      </c>
      <c r="V5732" s="179"/>
      <c r="W5732" s="7"/>
      <c r="X5732" s="7"/>
      <c r="Y5732" s="7"/>
      <c r="Z5732" s="212">
        <v>92075</v>
      </c>
      <c r="AA5732" s="11"/>
      <c r="AB5732" s="123" t="s">
        <v>7939</v>
      </c>
      <c r="AC5732" s="124"/>
      <c r="AD5732" s="80"/>
      <c r="AE5732" s="80"/>
      <c r="AF5732" s="191"/>
      <c r="AG5732" s="80"/>
      <c r="AH5732" s="2" t="s">
        <v>8024</v>
      </c>
      <c r="AI5732" s="80" t="s">
        <v>6</v>
      </c>
      <c r="AJ5732" s="80"/>
      <c r="AK5732" s="7"/>
      <c r="AL5732" s="85"/>
      <c r="AM5732" s="151" t="s">
        <v>19998</v>
      </c>
      <c r="AN5732" s="16"/>
      <c r="AO5732" s="166"/>
      <c r="AP5732" s="5">
        <f t="shared" si="90"/>
        <v>0</v>
      </c>
      <c r="AQ5732" s="16"/>
      <c r="AR5732" s="205">
        <v>1</v>
      </c>
      <c r="AS5732" s="16"/>
      <c r="AT5732" s="16"/>
      <c r="AU5732" s="16"/>
      <c r="AV5732" s="16"/>
      <c r="AW5732" s="16"/>
      <c r="AX5732" s="16"/>
    </row>
    <row r="5733" spans="1:50" customFormat="1" ht="15" hidden="1" customHeight="1" x14ac:dyDescent="0.2">
      <c r="A5733" s="7" t="s">
        <v>10557</v>
      </c>
      <c r="B5733" s="1" t="s">
        <v>10558</v>
      </c>
      <c r="C5733" s="85" t="s">
        <v>7939</v>
      </c>
      <c r="D5733" s="85" t="s">
        <v>13090</v>
      </c>
      <c r="E5733" s="202" t="s">
        <v>154</v>
      </c>
      <c r="F5733" s="85" t="s">
        <v>55</v>
      </c>
      <c r="G5733" s="85" t="s">
        <v>58</v>
      </c>
      <c r="H5733" s="85" t="s">
        <v>20690</v>
      </c>
      <c r="I5733" s="3" t="s">
        <v>4564</v>
      </c>
      <c r="J5733" s="85" t="s">
        <v>4435</v>
      </c>
      <c r="K5733" s="7" t="s">
        <v>3838</v>
      </c>
      <c r="L5733" s="7"/>
      <c r="M5733" s="7"/>
      <c r="N5733" s="2" t="s">
        <v>7950</v>
      </c>
      <c r="O5733" s="87">
        <v>819638</v>
      </c>
      <c r="P5733" s="87">
        <v>399027</v>
      </c>
      <c r="Q5733" s="87">
        <v>420611</v>
      </c>
      <c r="R5733" s="87">
        <v>0</v>
      </c>
      <c r="S5733" s="87"/>
      <c r="T5733" s="87"/>
      <c r="U5733" s="85">
        <v>2018</v>
      </c>
      <c r="V5733" s="179"/>
      <c r="W5733" s="7"/>
      <c r="X5733" s="7"/>
      <c r="Y5733" s="7"/>
      <c r="Z5733" s="210">
        <v>314814</v>
      </c>
      <c r="AA5733" s="11"/>
      <c r="AB5733" s="123" t="s">
        <v>7939</v>
      </c>
      <c r="AC5733" s="124"/>
      <c r="AD5733" s="80"/>
      <c r="AE5733" s="80"/>
      <c r="AF5733" s="191">
        <v>43938</v>
      </c>
      <c r="AG5733" s="80"/>
      <c r="AH5733" s="2" t="s">
        <v>8024</v>
      </c>
      <c r="AI5733" s="80" t="s">
        <v>6</v>
      </c>
      <c r="AJ5733" s="80"/>
      <c r="AK5733" s="7"/>
      <c r="AL5733" s="85"/>
      <c r="AM5733" s="151" t="s">
        <v>19998</v>
      </c>
      <c r="AN5733" s="16"/>
      <c r="AO5733" s="166"/>
      <c r="AP5733" s="5">
        <f t="shared" si="90"/>
        <v>0</v>
      </c>
      <c r="AQ5733" s="16"/>
      <c r="AR5733" s="205">
        <v>1</v>
      </c>
      <c r="AS5733" s="16"/>
      <c r="AT5733" s="16"/>
      <c r="AU5733" s="16"/>
      <c r="AV5733" s="16"/>
      <c r="AW5733" s="16"/>
      <c r="AX5733" s="16"/>
    </row>
    <row r="5734" spans="1:50" customFormat="1" ht="15" hidden="1" customHeight="1" x14ac:dyDescent="0.2">
      <c r="A5734" s="7" t="s">
        <v>10559</v>
      </c>
      <c r="B5734" s="1" t="s">
        <v>10560</v>
      </c>
      <c r="C5734" s="85" t="s">
        <v>7939</v>
      </c>
      <c r="D5734" s="85" t="s">
        <v>13090</v>
      </c>
      <c r="E5734" s="202" t="s">
        <v>8031</v>
      </c>
      <c r="F5734" s="85" t="s">
        <v>55</v>
      </c>
      <c r="G5734" s="85" t="s">
        <v>63</v>
      </c>
      <c r="H5734" s="85" t="s">
        <v>20690</v>
      </c>
      <c r="I5734" s="3" t="s">
        <v>4564</v>
      </c>
      <c r="J5734" s="85" t="s">
        <v>124</v>
      </c>
      <c r="K5734" s="7" t="s">
        <v>6241</v>
      </c>
      <c r="L5734" s="7"/>
      <c r="M5734" s="7"/>
      <c r="N5734" s="2" t="s">
        <v>10358</v>
      </c>
      <c r="O5734" s="87">
        <v>0</v>
      </c>
      <c r="P5734" s="87">
        <v>0</v>
      </c>
      <c r="Q5734" s="87">
        <v>0</v>
      </c>
      <c r="R5734" s="87">
        <v>0</v>
      </c>
      <c r="S5734" s="87"/>
      <c r="T5734" s="87"/>
      <c r="U5734" s="85" t="s">
        <v>112</v>
      </c>
      <c r="V5734" s="179"/>
      <c r="W5734" s="7"/>
      <c r="X5734" s="7"/>
      <c r="Y5734" s="7"/>
      <c r="Z5734" s="210">
        <v>56325</v>
      </c>
      <c r="AA5734" s="11"/>
      <c r="AB5734" s="123" t="s">
        <v>7939</v>
      </c>
      <c r="AC5734" s="124"/>
      <c r="AD5734" s="80"/>
      <c r="AE5734" s="80"/>
      <c r="AF5734" s="191"/>
      <c r="AG5734" s="80"/>
      <c r="AH5734" s="2" t="s">
        <v>8024</v>
      </c>
      <c r="AI5734" s="80" t="s">
        <v>6</v>
      </c>
      <c r="AJ5734" s="80"/>
      <c r="AK5734" s="7"/>
      <c r="AL5734" s="85"/>
      <c r="AM5734" s="151" t="s">
        <v>19998</v>
      </c>
      <c r="AN5734" s="16"/>
      <c r="AO5734" s="166"/>
      <c r="AP5734" s="5">
        <f t="shared" si="90"/>
        <v>0</v>
      </c>
      <c r="AQ5734" s="16"/>
      <c r="AR5734" s="205">
        <v>1</v>
      </c>
      <c r="AS5734" s="16"/>
      <c r="AT5734" s="16"/>
      <c r="AU5734" s="16"/>
      <c r="AV5734" s="16"/>
      <c r="AW5734" s="16"/>
      <c r="AX5734" s="16"/>
    </row>
    <row r="5735" spans="1:50" customFormat="1" ht="15" hidden="1" customHeight="1" x14ac:dyDescent="0.2">
      <c r="A5735" s="7" t="s">
        <v>10561</v>
      </c>
      <c r="B5735" s="1" t="s">
        <v>10562</v>
      </c>
      <c r="C5735" s="85" t="s">
        <v>7939</v>
      </c>
      <c r="D5735" s="85" t="s">
        <v>13090</v>
      </c>
      <c r="E5735" s="202" t="s">
        <v>8031</v>
      </c>
      <c r="F5735" s="85" t="s">
        <v>55</v>
      </c>
      <c r="G5735" s="85" t="s">
        <v>57</v>
      </c>
      <c r="H5735" s="85" t="s">
        <v>20690</v>
      </c>
      <c r="I5735" s="3" t="s">
        <v>4564</v>
      </c>
      <c r="J5735" s="85" t="s">
        <v>4447</v>
      </c>
      <c r="K5735" s="7" t="s">
        <v>4601</v>
      </c>
      <c r="L5735" s="7"/>
      <c r="M5735" s="7"/>
      <c r="N5735" s="2" t="s">
        <v>10563</v>
      </c>
      <c r="O5735" s="87">
        <v>0</v>
      </c>
      <c r="P5735" s="87">
        <v>0</v>
      </c>
      <c r="Q5735" s="87">
        <v>0</v>
      </c>
      <c r="R5735" s="87">
        <v>0</v>
      </c>
      <c r="S5735" s="87"/>
      <c r="T5735" s="87"/>
      <c r="U5735" s="85" t="s">
        <v>112</v>
      </c>
      <c r="V5735" s="179"/>
      <c r="W5735" s="7"/>
      <c r="X5735" s="7"/>
      <c r="Y5735" s="7"/>
      <c r="Z5735" s="210">
        <v>32719</v>
      </c>
      <c r="AA5735" s="11"/>
      <c r="AB5735" s="123" t="s">
        <v>7939</v>
      </c>
      <c r="AC5735" s="124"/>
      <c r="AD5735" s="80"/>
      <c r="AE5735" s="80"/>
      <c r="AF5735" s="191"/>
      <c r="AG5735" s="80"/>
      <c r="AH5735" s="2" t="s">
        <v>8024</v>
      </c>
      <c r="AI5735" s="80" t="s">
        <v>6</v>
      </c>
      <c r="AJ5735" s="80"/>
      <c r="AK5735" s="7"/>
      <c r="AL5735" s="85"/>
      <c r="AM5735" s="151" t="s">
        <v>19998</v>
      </c>
      <c r="AN5735" s="16"/>
      <c r="AO5735" s="166"/>
      <c r="AP5735" s="5">
        <f t="shared" si="90"/>
        <v>0</v>
      </c>
      <c r="AQ5735" s="16"/>
      <c r="AR5735" s="205">
        <v>1</v>
      </c>
      <c r="AS5735" s="16"/>
      <c r="AT5735" s="16"/>
      <c r="AU5735" s="16"/>
      <c r="AV5735" s="16"/>
      <c r="AW5735" s="16"/>
      <c r="AX5735" s="16"/>
    </row>
    <row r="5736" spans="1:50" customFormat="1" ht="15" hidden="1" customHeight="1" x14ac:dyDescent="0.2">
      <c r="A5736" s="7" t="s">
        <v>10564</v>
      </c>
      <c r="B5736" s="1" t="s">
        <v>10565</v>
      </c>
      <c r="C5736" s="85" t="s">
        <v>7939</v>
      </c>
      <c r="D5736" s="85" t="s">
        <v>13090</v>
      </c>
      <c r="E5736" s="202" t="s">
        <v>8031</v>
      </c>
      <c r="F5736" s="85" t="s">
        <v>55</v>
      </c>
      <c r="G5736" s="85" t="s">
        <v>59</v>
      </c>
      <c r="H5736" s="85" t="s">
        <v>20690</v>
      </c>
      <c r="I5736" s="3" t="s">
        <v>4564</v>
      </c>
      <c r="J5736" s="85" t="s">
        <v>4435</v>
      </c>
      <c r="K5736" s="7" t="s">
        <v>3838</v>
      </c>
      <c r="L5736" s="7"/>
      <c r="M5736" s="7"/>
      <c r="N5736" s="2" t="s">
        <v>10566</v>
      </c>
      <c r="O5736" s="87">
        <v>0</v>
      </c>
      <c r="P5736" s="87">
        <v>0</v>
      </c>
      <c r="Q5736" s="87">
        <v>0</v>
      </c>
      <c r="R5736" s="87">
        <v>0</v>
      </c>
      <c r="S5736" s="87"/>
      <c r="T5736" s="87"/>
      <c r="U5736" s="85" t="s">
        <v>112</v>
      </c>
      <c r="V5736" s="179"/>
      <c r="W5736" s="7"/>
      <c r="X5736" s="7"/>
      <c r="Y5736" s="7"/>
      <c r="Z5736" s="212">
        <v>525498</v>
      </c>
      <c r="AA5736" s="11"/>
      <c r="AB5736" s="123" t="s">
        <v>7939</v>
      </c>
      <c r="AC5736" s="124"/>
      <c r="AD5736" s="80"/>
      <c r="AE5736" s="80"/>
      <c r="AF5736" s="191"/>
      <c r="AG5736" s="80"/>
      <c r="AH5736" s="2" t="s">
        <v>8024</v>
      </c>
      <c r="AI5736" s="80" t="s">
        <v>6</v>
      </c>
      <c r="AJ5736" s="80"/>
      <c r="AK5736" s="7"/>
      <c r="AL5736" s="85"/>
      <c r="AM5736" s="151" t="s">
        <v>19998</v>
      </c>
      <c r="AN5736" s="16"/>
      <c r="AO5736" s="166"/>
      <c r="AP5736" s="5">
        <f t="shared" si="90"/>
        <v>0</v>
      </c>
      <c r="AQ5736" s="16"/>
      <c r="AR5736" s="205">
        <v>1</v>
      </c>
      <c r="AS5736" s="16"/>
      <c r="AT5736" s="16"/>
      <c r="AU5736" s="16"/>
      <c r="AV5736" s="16"/>
      <c r="AW5736" s="16"/>
      <c r="AX5736" s="16"/>
    </row>
    <row r="5737" spans="1:50" customFormat="1" ht="15" hidden="1" customHeight="1" x14ac:dyDescent="0.2">
      <c r="A5737" s="7" t="s">
        <v>10567</v>
      </c>
      <c r="B5737" s="1" t="s">
        <v>10568</v>
      </c>
      <c r="C5737" s="85" t="s">
        <v>7939</v>
      </c>
      <c r="D5737" s="85" t="s">
        <v>13090</v>
      </c>
      <c r="E5737" s="202" t="s">
        <v>154</v>
      </c>
      <c r="F5737" s="85" t="s">
        <v>55</v>
      </c>
      <c r="G5737" s="85" t="s">
        <v>59</v>
      </c>
      <c r="H5737" s="85" t="s">
        <v>20690</v>
      </c>
      <c r="I5737" s="3" t="s">
        <v>4564</v>
      </c>
      <c r="J5737" s="85" t="s">
        <v>4435</v>
      </c>
      <c r="K5737" s="7" t="s">
        <v>3838</v>
      </c>
      <c r="L5737" s="7"/>
      <c r="M5737" s="7"/>
      <c r="N5737" s="2" t="s">
        <v>21449</v>
      </c>
      <c r="O5737" s="87">
        <v>544539</v>
      </c>
      <c r="P5737" s="87">
        <v>200000</v>
      </c>
      <c r="Q5737" s="87">
        <v>344539</v>
      </c>
      <c r="R5737" s="87">
        <v>0</v>
      </c>
      <c r="S5737" s="87"/>
      <c r="T5737" s="87"/>
      <c r="U5737" s="85">
        <v>2021</v>
      </c>
      <c r="V5737" s="179"/>
      <c r="W5737" s="7"/>
      <c r="X5737" s="7"/>
      <c r="Y5737" s="7"/>
      <c r="Z5737" s="212">
        <v>412674</v>
      </c>
      <c r="AA5737" s="11"/>
      <c r="AB5737" s="123" t="s">
        <v>7939</v>
      </c>
      <c r="AC5737" s="124"/>
      <c r="AD5737" s="80"/>
      <c r="AE5737" s="80"/>
      <c r="AF5737" s="191">
        <v>43994</v>
      </c>
      <c r="AG5737" s="80"/>
      <c r="AH5737" s="2" t="s">
        <v>8024</v>
      </c>
      <c r="AI5737" s="80" t="s">
        <v>6</v>
      </c>
      <c r="AJ5737" s="80"/>
      <c r="AK5737" s="7"/>
      <c r="AL5737" s="85"/>
      <c r="AM5737" s="151" t="s">
        <v>19998</v>
      </c>
      <c r="AN5737" s="16"/>
      <c r="AO5737" s="166"/>
      <c r="AP5737" s="5">
        <f t="shared" si="90"/>
        <v>0</v>
      </c>
      <c r="AQ5737" s="16"/>
      <c r="AR5737" s="205">
        <v>1</v>
      </c>
      <c r="AS5737" s="16"/>
      <c r="AT5737" s="16"/>
      <c r="AU5737" s="16"/>
      <c r="AV5737" s="16"/>
      <c r="AW5737" s="16"/>
      <c r="AX5737" s="16"/>
    </row>
    <row r="5738" spans="1:50" customFormat="1" ht="15" hidden="1" customHeight="1" x14ac:dyDescent="0.2">
      <c r="A5738" s="7" t="s">
        <v>10569</v>
      </c>
      <c r="B5738" s="3" t="s">
        <v>10570</v>
      </c>
      <c r="C5738" s="85" t="s">
        <v>7939</v>
      </c>
      <c r="D5738" s="85" t="s">
        <v>13090</v>
      </c>
      <c r="E5738" s="202" t="s">
        <v>154</v>
      </c>
      <c r="F5738" s="85" t="s">
        <v>25110</v>
      </c>
      <c r="G5738" s="85" t="s">
        <v>13789</v>
      </c>
      <c r="H5738" s="85" t="s">
        <v>20690</v>
      </c>
      <c r="I5738" s="3" t="s">
        <v>9452</v>
      </c>
      <c r="J5738" s="85" t="s">
        <v>5308</v>
      </c>
      <c r="K5738" s="7" t="s">
        <v>9453</v>
      </c>
      <c r="L5738" s="3"/>
      <c r="M5738" s="3"/>
      <c r="N5738" s="41" t="s">
        <v>9454</v>
      </c>
      <c r="O5738" s="87">
        <v>242970</v>
      </c>
      <c r="P5738" s="87">
        <v>235259</v>
      </c>
      <c r="Q5738" s="87">
        <v>7711</v>
      </c>
      <c r="R5738" s="87">
        <v>0</v>
      </c>
      <c r="S5738" s="87"/>
      <c r="T5738" s="87"/>
      <c r="U5738" s="85">
        <v>2004</v>
      </c>
      <c r="V5738" s="179"/>
      <c r="W5738" s="7"/>
      <c r="X5738" s="3"/>
      <c r="Y5738" s="3"/>
      <c r="Z5738" s="146">
        <v>62662</v>
      </c>
      <c r="AA5738" s="11"/>
      <c r="AB5738" s="123" t="s">
        <v>7939</v>
      </c>
      <c r="AC5738" s="124"/>
      <c r="AD5738" s="41"/>
      <c r="AE5738" s="41"/>
      <c r="AF5738" s="191">
        <v>43927</v>
      </c>
      <c r="AG5738" s="41"/>
      <c r="AH5738" s="41" t="s">
        <v>13122</v>
      </c>
      <c r="AI5738" s="80" t="s">
        <v>6</v>
      </c>
      <c r="AJ5738" s="41"/>
      <c r="AK5738" s="3"/>
      <c r="AL5738" s="85"/>
      <c r="AM5738" s="151" t="s">
        <v>19998</v>
      </c>
      <c r="AN5738" s="15"/>
      <c r="AO5738" s="166"/>
      <c r="AP5738" s="5">
        <f t="shared" si="90"/>
        <v>0</v>
      </c>
      <c r="AQ5738" s="16"/>
      <c r="AR5738" s="205">
        <v>1</v>
      </c>
      <c r="AS5738" s="16"/>
      <c r="AT5738" s="16"/>
      <c r="AU5738" s="16"/>
      <c r="AV5738" s="16"/>
      <c r="AW5738" s="16"/>
      <c r="AX5738" s="16"/>
    </row>
    <row r="5739" spans="1:50" customFormat="1" ht="15" hidden="1" customHeight="1" x14ac:dyDescent="0.2">
      <c r="A5739" s="7" t="s">
        <v>10571</v>
      </c>
      <c r="B5739" s="1" t="s">
        <v>10572</v>
      </c>
      <c r="C5739" s="85" t="s">
        <v>7939</v>
      </c>
      <c r="D5739" s="85" t="s">
        <v>13090</v>
      </c>
      <c r="E5739" s="202" t="s">
        <v>154</v>
      </c>
      <c r="F5739" s="85" t="s">
        <v>34</v>
      </c>
      <c r="G5739" s="85" t="s">
        <v>35</v>
      </c>
      <c r="H5739" s="85" t="s">
        <v>20688</v>
      </c>
      <c r="I5739" s="7" t="s">
        <v>8125</v>
      </c>
      <c r="J5739" s="85" t="s">
        <v>4400</v>
      </c>
      <c r="K5739" s="7" t="s">
        <v>4422</v>
      </c>
      <c r="L5739" s="7"/>
      <c r="M5739" s="7"/>
      <c r="N5739" s="2" t="s">
        <v>9991</v>
      </c>
      <c r="O5739" s="87">
        <v>1727894</v>
      </c>
      <c r="P5739" s="87">
        <v>851414</v>
      </c>
      <c r="Q5739" s="87">
        <v>876480</v>
      </c>
      <c r="R5739" s="87">
        <v>191989</v>
      </c>
      <c r="S5739" s="87"/>
      <c r="T5739" s="87"/>
      <c r="U5739" s="85">
        <v>2016</v>
      </c>
      <c r="V5739" s="179"/>
      <c r="W5739" s="7"/>
      <c r="X5739" s="7"/>
      <c r="Y5739" s="7"/>
      <c r="Z5739" s="210">
        <v>645768</v>
      </c>
      <c r="AA5739" s="11"/>
      <c r="AB5739" s="123" t="s">
        <v>7939</v>
      </c>
      <c r="AC5739" s="124"/>
      <c r="AD5739" s="80"/>
      <c r="AE5739" s="80"/>
      <c r="AF5739" s="191">
        <v>43986</v>
      </c>
      <c r="AG5739" s="41"/>
      <c r="AH5739" s="2" t="s">
        <v>7952</v>
      </c>
      <c r="AI5739" s="80" t="s">
        <v>6</v>
      </c>
      <c r="AJ5739" s="80"/>
      <c r="AK5739" s="4"/>
      <c r="AL5739" s="85"/>
      <c r="AM5739" s="151" t="s">
        <v>19998</v>
      </c>
      <c r="AN5739" s="16"/>
      <c r="AO5739" s="166"/>
      <c r="AP5739" s="5">
        <f t="shared" si="90"/>
        <v>0</v>
      </c>
      <c r="AQ5739" s="16"/>
      <c r="AR5739" s="205">
        <v>1</v>
      </c>
      <c r="AS5739" s="16"/>
      <c r="AT5739" s="16"/>
      <c r="AU5739" s="16"/>
      <c r="AV5739" s="16"/>
      <c r="AW5739" s="16"/>
      <c r="AX5739" s="16"/>
    </row>
    <row r="5740" spans="1:50" customFormat="1" ht="15" hidden="1" customHeight="1" x14ac:dyDescent="0.2">
      <c r="A5740" s="7" t="s">
        <v>10573</v>
      </c>
      <c r="B5740" s="1" t="s">
        <v>10574</v>
      </c>
      <c r="C5740" s="85" t="s">
        <v>7939</v>
      </c>
      <c r="D5740" s="85" t="s">
        <v>13090</v>
      </c>
      <c r="E5740" s="202" t="s">
        <v>8031</v>
      </c>
      <c r="F5740" s="85" t="s">
        <v>34</v>
      </c>
      <c r="G5740" s="85" t="s">
        <v>38</v>
      </c>
      <c r="H5740" s="85" t="s">
        <v>20690</v>
      </c>
      <c r="I5740" s="3" t="s">
        <v>8448</v>
      </c>
      <c r="J5740" s="85" t="s">
        <v>124</v>
      </c>
      <c r="K5740" s="7" t="s">
        <v>4587</v>
      </c>
      <c r="L5740" s="7"/>
      <c r="M5740" s="7"/>
      <c r="N5740" s="2" t="s">
        <v>7950</v>
      </c>
      <c r="O5740" s="87">
        <v>0</v>
      </c>
      <c r="P5740" s="87">
        <v>0</v>
      </c>
      <c r="Q5740" s="87">
        <v>0</v>
      </c>
      <c r="R5740" s="87">
        <v>0</v>
      </c>
      <c r="S5740" s="87"/>
      <c r="T5740" s="87"/>
      <c r="U5740" s="85" t="s">
        <v>112</v>
      </c>
      <c r="V5740" s="179"/>
      <c r="W5740" s="7"/>
      <c r="X5740" s="7"/>
      <c r="Y5740" s="7"/>
      <c r="Z5740" s="210">
        <v>3073861</v>
      </c>
      <c r="AA5740" s="11"/>
      <c r="AB5740" s="123" t="s">
        <v>7939</v>
      </c>
      <c r="AC5740" s="124"/>
      <c r="AD5740" s="80"/>
      <c r="AE5740" s="80"/>
      <c r="AF5740" s="191"/>
      <c r="AG5740" s="80"/>
      <c r="AH5740" s="2" t="s">
        <v>7952</v>
      </c>
      <c r="AI5740" s="80" t="s">
        <v>6</v>
      </c>
      <c r="AJ5740" s="80"/>
      <c r="AK5740" s="4"/>
      <c r="AL5740" s="85"/>
      <c r="AM5740" s="151" t="s">
        <v>19998</v>
      </c>
      <c r="AN5740" s="16"/>
      <c r="AO5740" s="166"/>
      <c r="AP5740" s="5">
        <f t="shared" si="90"/>
        <v>0</v>
      </c>
      <c r="AQ5740" s="16"/>
      <c r="AR5740" s="205">
        <v>1</v>
      </c>
      <c r="AS5740" s="16"/>
      <c r="AT5740" s="16"/>
      <c r="AU5740" s="16"/>
      <c r="AV5740" s="16"/>
      <c r="AW5740" s="16"/>
      <c r="AX5740" s="16"/>
    </row>
    <row r="5741" spans="1:50" customFormat="1" ht="15" hidden="1" customHeight="1" x14ac:dyDescent="0.2">
      <c r="A5741" s="7" t="s">
        <v>10575</v>
      </c>
      <c r="B5741" s="1" t="s">
        <v>10576</v>
      </c>
      <c r="C5741" s="85" t="s">
        <v>7939</v>
      </c>
      <c r="D5741" s="85" t="s">
        <v>13090</v>
      </c>
      <c r="E5741" s="202" t="s">
        <v>154</v>
      </c>
      <c r="F5741" s="85" t="s">
        <v>14</v>
      </c>
      <c r="G5741" s="85" t="s">
        <v>15362</v>
      </c>
      <c r="H5741" s="85" t="s">
        <v>20690</v>
      </c>
      <c r="I5741" s="3" t="s">
        <v>10577</v>
      </c>
      <c r="J5741" s="85" t="s">
        <v>5308</v>
      </c>
      <c r="K5741" s="7" t="s">
        <v>10578</v>
      </c>
      <c r="L5741" s="7"/>
      <c r="M5741" s="7"/>
      <c r="N5741" s="2" t="s">
        <v>10579</v>
      </c>
      <c r="O5741" s="87">
        <v>3303</v>
      </c>
      <c r="P5741" s="87">
        <v>109</v>
      </c>
      <c r="Q5741" s="87">
        <v>3194</v>
      </c>
      <c r="R5741" s="87">
        <v>0</v>
      </c>
      <c r="S5741" s="87"/>
      <c r="T5741" s="87"/>
      <c r="U5741" s="85">
        <v>2019</v>
      </c>
      <c r="V5741" s="179"/>
      <c r="W5741" s="7"/>
      <c r="X5741" s="7"/>
      <c r="Y5741" s="7"/>
      <c r="Z5741" s="212">
        <v>187563</v>
      </c>
      <c r="AA5741" s="11"/>
      <c r="AB5741" s="123" t="s">
        <v>7939</v>
      </c>
      <c r="AC5741" s="124"/>
      <c r="AD5741" s="80"/>
      <c r="AE5741" s="80"/>
      <c r="AF5741" s="191">
        <v>44140</v>
      </c>
      <c r="AG5741" s="80"/>
      <c r="AH5741" s="2" t="s">
        <v>8439</v>
      </c>
      <c r="AI5741" s="80" t="s">
        <v>6</v>
      </c>
      <c r="AJ5741" s="80"/>
      <c r="AK5741" s="4"/>
      <c r="AL5741" s="85"/>
      <c r="AM5741" s="151" t="s">
        <v>19998</v>
      </c>
      <c r="AN5741" s="16"/>
      <c r="AO5741" s="166"/>
      <c r="AP5741" s="5">
        <f t="shared" si="90"/>
        <v>0</v>
      </c>
      <c r="AQ5741" s="16"/>
      <c r="AR5741" s="205">
        <v>1</v>
      </c>
      <c r="AS5741" s="16"/>
      <c r="AT5741" s="16"/>
      <c r="AU5741" s="16"/>
      <c r="AV5741" s="16"/>
      <c r="AW5741" s="16"/>
      <c r="AX5741" s="16"/>
    </row>
    <row r="5742" spans="1:50" customFormat="1" ht="15" hidden="1" customHeight="1" x14ac:dyDescent="0.2">
      <c r="A5742" s="7" t="s">
        <v>10580</v>
      </c>
      <c r="B5742" s="1" t="s">
        <v>10581</v>
      </c>
      <c r="C5742" s="85" t="s">
        <v>7939</v>
      </c>
      <c r="D5742" s="85" t="s">
        <v>13090</v>
      </c>
      <c r="E5742" s="202" t="s">
        <v>154</v>
      </c>
      <c r="F5742" s="85" t="s">
        <v>64</v>
      </c>
      <c r="G5742" s="85" t="s">
        <v>16220</v>
      </c>
      <c r="H5742" s="85" t="s">
        <v>20690</v>
      </c>
      <c r="I5742" s="3" t="s">
        <v>10188</v>
      </c>
      <c r="J5742" s="85" t="s">
        <v>105</v>
      </c>
      <c r="K5742" s="7" t="s">
        <v>102</v>
      </c>
      <c r="L5742" s="9" t="s">
        <v>1086</v>
      </c>
      <c r="M5742" s="7"/>
      <c r="N5742" s="2" t="s">
        <v>10582</v>
      </c>
      <c r="O5742" s="87">
        <v>5277</v>
      </c>
      <c r="P5742" s="87">
        <v>2416</v>
      </c>
      <c r="Q5742" s="87">
        <v>2861</v>
      </c>
      <c r="R5742" s="87">
        <v>0</v>
      </c>
      <c r="S5742" s="87"/>
      <c r="T5742" s="87"/>
      <c r="U5742" s="85">
        <v>2016</v>
      </c>
      <c r="V5742" s="179"/>
      <c r="W5742" s="7"/>
      <c r="X5742" s="7"/>
      <c r="Y5742" s="7"/>
      <c r="Z5742" s="210">
        <v>93097</v>
      </c>
      <c r="AA5742" s="11"/>
      <c r="AB5742" s="123" t="s">
        <v>7939</v>
      </c>
      <c r="AC5742" s="124"/>
      <c r="AD5742" s="80"/>
      <c r="AE5742" s="80"/>
      <c r="AF5742" s="191">
        <v>44126</v>
      </c>
      <c r="AG5742" s="80"/>
      <c r="AH5742" s="2" t="s">
        <v>16728</v>
      </c>
      <c r="AI5742" s="80" t="s">
        <v>6</v>
      </c>
      <c r="AJ5742" s="80"/>
      <c r="AK5742" s="7"/>
      <c r="AL5742" s="85"/>
      <c r="AM5742" s="151" t="s">
        <v>19998</v>
      </c>
      <c r="AN5742" s="16"/>
      <c r="AO5742" s="166"/>
      <c r="AP5742" s="5">
        <f t="shared" si="90"/>
        <v>0</v>
      </c>
      <c r="AQ5742" s="16"/>
      <c r="AR5742" s="205">
        <v>1</v>
      </c>
      <c r="AS5742" s="16"/>
      <c r="AT5742" s="16"/>
      <c r="AU5742" s="16"/>
      <c r="AV5742" s="16"/>
      <c r="AW5742" s="16"/>
      <c r="AX5742" s="16"/>
    </row>
    <row r="5743" spans="1:50" customFormat="1" ht="15" hidden="1" customHeight="1" x14ac:dyDescent="0.2">
      <c r="A5743" s="7" t="s">
        <v>10583</v>
      </c>
      <c r="B5743" s="1" t="s">
        <v>10584</v>
      </c>
      <c r="C5743" s="85" t="s">
        <v>7939</v>
      </c>
      <c r="D5743" s="85" t="s">
        <v>13090</v>
      </c>
      <c r="E5743" s="202" t="s">
        <v>9112</v>
      </c>
      <c r="F5743" s="85" t="s">
        <v>14</v>
      </c>
      <c r="G5743" s="85" t="s">
        <v>20</v>
      </c>
      <c r="H5743" s="85" t="s">
        <v>20689</v>
      </c>
      <c r="I5743" s="3" t="s">
        <v>8615</v>
      </c>
      <c r="J5743" s="85" t="s">
        <v>4435</v>
      </c>
      <c r="K5743" s="7" t="s">
        <v>3838</v>
      </c>
      <c r="L5743" s="7"/>
      <c r="M5743" s="7"/>
      <c r="N5743" s="2" t="s">
        <v>8849</v>
      </c>
      <c r="O5743" s="87">
        <v>0</v>
      </c>
      <c r="P5743" s="87">
        <v>0</v>
      </c>
      <c r="Q5743" s="87">
        <v>0</v>
      </c>
      <c r="R5743" s="87">
        <v>0</v>
      </c>
      <c r="S5743" s="87"/>
      <c r="T5743" s="87"/>
      <c r="U5743" s="85" t="s">
        <v>112</v>
      </c>
      <c r="V5743" s="179"/>
      <c r="W5743" s="7"/>
      <c r="X5743" s="7"/>
      <c r="Y5743" s="7"/>
      <c r="Z5743" s="212">
        <v>30403</v>
      </c>
      <c r="AA5743" s="11"/>
      <c r="AB5743" s="123" t="s">
        <v>7939</v>
      </c>
      <c r="AC5743" s="124"/>
      <c r="AD5743" s="80"/>
      <c r="AE5743" s="80"/>
      <c r="AF5743" s="191"/>
      <c r="AG5743" s="80"/>
      <c r="AH5743" s="2" t="s">
        <v>7952</v>
      </c>
      <c r="AI5743" s="80" t="s">
        <v>6</v>
      </c>
      <c r="AJ5743" s="80"/>
      <c r="AK5743" s="4"/>
      <c r="AL5743" s="85"/>
      <c r="AM5743" s="151" t="s">
        <v>19998</v>
      </c>
      <c r="AN5743" s="16"/>
      <c r="AO5743" s="166"/>
      <c r="AP5743" s="5">
        <f t="shared" si="90"/>
        <v>0</v>
      </c>
      <c r="AQ5743" s="16"/>
      <c r="AR5743" s="205">
        <v>1</v>
      </c>
      <c r="AS5743" s="16"/>
      <c r="AT5743" s="16"/>
      <c r="AU5743" s="16"/>
      <c r="AV5743" s="16"/>
      <c r="AW5743" s="16"/>
      <c r="AX5743" s="16"/>
    </row>
    <row r="5744" spans="1:50" customFormat="1" ht="15" hidden="1" customHeight="1" x14ac:dyDescent="0.2">
      <c r="A5744" s="7" t="s">
        <v>10585</v>
      </c>
      <c r="B5744" s="1" t="s">
        <v>10586</v>
      </c>
      <c r="C5744" s="85" t="s">
        <v>7939</v>
      </c>
      <c r="D5744" s="85" t="s">
        <v>13090</v>
      </c>
      <c r="E5744" s="202" t="s">
        <v>154</v>
      </c>
      <c r="F5744" s="85" t="s">
        <v>55</v>
      </c>
      <c r="G5744" s="85" t="s">
        <v>63</v>
      </c>
      <c r="H5744" s="85" t="s">
        <v>20690</v>
      </c>
      <c r="I5744" s="3" t="s">
        <v>4564</v>
      </c>
      <c r="J5744" s="85" t="s">
        <v>223</v>
      </c>
      <c r="K5744" s="7" t="s">
        <v>239</v>
      </c>
      <c r="L5744" s="7"/>
      <c r="M5744" s="7"/>
      <c r="N5744" s="2" t="s">
        <v>9183</v>
      </c>
      <c r="O5744" s="87">
        <v>30000</v>
      </c>
      <c r="P5744" s="87">
        <v>30000</v>
      </c>
      <c r="Q5744" s="87">
        <v>0</v>
      </c>
      <c r="R5744" s="87">
        <v>0</v>
      </c>
      <c r="S5744" s="87"/>
      <c r="T5744" s="87"/>
      <c r="U5744" s="85">
        <v>2015</v>
      </c>
      <c r="V5744" s="179"/>
      <c r="W5744" s="7"/>
      <c r="X5744" s="7"/>
      <c r="Y5744" s="7"/>
      <c r="Z5744" s="210">
        <v>110054</v>
      </c>
      <c r="AA5744" s="11"/>
      <c r="AB5744" s="123" t="s">
        <v>7939</v>
      </c>
      <c r="AC5744" s="124"/>
      <c r="AD5744" s="80"/>
      <c r="AE5744" s="80"/>
      <c r="AF5744" s="191">
        <v>43822</v>
      </c>
      <c r="AG5744" s="80"/>
      <c r="AH5744" s="2" t="s">
        <v>8024</v>
      </c>
      <c r="AI5744" s="80" t="s">
        <v>6</v>
      </c>
      <c r="AJ5744" s="80"/>
      <c r="AK5744" s="7"/>
      <c r="AL5744" s="85"/>
      <c r="AM5744" s="151" t="s">
        <v>19998</v>
      </c>
      <c r="AN5744" s="16"/>
      <c r="AO5744" s="166"/>
      <c r="AP5744" s="5">
        <f t="shared" si="90"/>
        <v>0</v>
      </c>
      <c r="AQ5744" s="16"/>
      <c r="AR5744" s="205">
        <v>1</v>
      </c>
      <c r="AS5744" s="16"/>
      <c r="AT5744" s="16"/>
      <c r="AU5744" s="16"/>
      <c r="AV5744" s="16"/>
      <c r="AW5744" s="16"/>
      <c r="AX5744" s="16"/>
    </row>
    <row r="5745" spans="1:50" customFormat="1" ht="15" hidden="1" customHeight="1" x14ac:dyDescent="0.2">
      <c r="A5745" s="7" t="s">
        <v>10587</v>
      </c>
      <c r="B5745" s="1" t="s">
        <v>10588</v>
      </c>
      <c r="C5745" s="85" t="s">
        <v>7939</v>
      </c>
      <c r="D5745" s="85" t="s">
        <v>13090</v>
      </c>
      <c r="E5745" s="202" t="s">
        <v>154</v>
      </c>
      <c r="F5745" s="85" t="s">
        <v>40</v>
      </c>
      <c r="G5745" s="85" t="s">
        <v>43</v>
      </c>
      <c r="H5745" s="85" t="s">
        <v>20690</v>
      </c>
      <c r="I5745" s="3" t="s">
        <v>8209</v>
      </c>
      <c r="J5745" s="85" t="s">
        <v>223</v>
      </c>
      <c r="K5745" s="7" t="s">
        <v>4909</v>
      </c>
      <c r="L5745" s="7"/>
      <c r="M5745" s="7"/>
      <c r="N5745" s="2" t="s">
        <v>10589</v>
      </c>
      <c r="O5745" s="87">
        <v>975</v>
      </c>
      <c r="P5745" s="87">
        <v>0</v>
      </c>
      <c r="Q5745" s="87">
        <v>975</v>
      </c>
      <c r="R5745" s="87">
        <v>0</v>
      </c>
      <c r="S5745" s="87"/>
      <c r="T5745" s="87"/>
      <c r="U5745" s="85">
        <v>2019</v>
      </c>
      <c r="V5745" s="179"/>
      <c r="W5745" s="7"/>
      <c r="X5745" s="7"/>
      <c r="Y5745" s="7"/>
      <c r="Z5745" s="212">
        <v>1707</v>
      </c>
      <c r="AA5745" s="11"/>
      <c r="AB5745" s="123" t="s">
        <v>7939</v>
      </c>
      <c r="AC5745" s="124"/>
      <c r="AD5745" s="80"/>
      <c r="AE5745" s="80"/>
      <c r="AF5745" s="191">
        <v>44104</v>
      </c>
      <c r="AG5745" s="80"/>
      <c r="AH5745" s="2" t="s">
        <v>8211</v>
      </c>
      <c r="AI5745" s="80" t="s">
        <v>6</v>
      </c>
      <c r="AJ5745" s="80"/>
      <c r="AK5745" s="4"/>
      <c r="AL5745" s="85"/>
      <c r="AM5745" s="151" t="s">
        <v>19998</v>
      </c>
      <c r="AN5745" s="16"/>
      <c r="AO5745" s="166"/>
      <c r="AP5745" s="5">
        <f t="shared" si="90"/>
        <v>0</v>
      </c>
      <c r="AQ5745" s="16"/>
      <c r="AR5745" s="205">
        <v>1</v>
      </c>
      <c r="AS5745" s="16"/>
      <c r="AT5745" s="16"/>
      <c r="AU5745" s="16"/>
      <c r="AV5745" s="16"/>
      <c r="AW5745" s="16"/>
      <c r="AX5745" s="16"/>
    </row>
    <row r="5746" spans="1:50" customFormat="1" ht="15" hidden="1" customHeight="1" x14ac:dyDescent="0.2">
      <c r="A5746" s="7" t="s">
        <v>10590</v>
      </c>
      <c r="B5746" s="1" t="s">
        <v>10591</v>
      </c>
      <c r="C5746" s="85" t="s">
        <v>7939</v>
      </c>
      <c r="D5746" s="85" t="s">
        <v>13090</v>
      </c>
      <c r="E5746" s="202" t="s">
        <v>154</v>
      </c>
      <c r="F5746" s="85" t="s">
        <v>34</v>
      </c>
      <c r="G5746" s="85" t="s">
        <v>35</v>
      </c>
      <c r="H5746" s="85" t="s">
        <v>20688</v>
      </c>
      <c r="I5746" s="7" t="s">
        <v>8125</v>
      </c>
      <c r="J5746" s="85" t="s">
        <v>124</v>
      </c>
      <c r="K5746" s="7" t="s">
        <v>125</v>
      </c>
      <c r="L5746" s="7"/>
      <c r="M5746" s="7"/>
      <c r="N5746" s="2" t="s">
        <v>10592</v>
      </c>
      <c r="O5746" s="87">
        <v>112185</v>
      </c>
      <c r="P5746" s="87">
        <v>77785</v>
      </c>
      <c r="Q5746" s="87">
        <v>34400</v>
      </c>
      <c r="R5746" s="87">
        <v>12465</v>
      </c>
      <c r="S5746" s="87"/>
      <c r="T5746" s="87"/>
      <c r="U5746" s="85">
        <v>2020</v>
      </c>
      <c r="V5746" s="179"/>
      <c r="W5746" s="7"/>
      <c r="X5746" s="7"/>
      <c r="Y5746" s="7"/>
      <c r="Z5746" s="210">
        <v>22797</v>
      </c>
      <c r="AA5746" s="11"/>
      <c r="AB5746" s="123" t="s">
        <v>7939</v>
      </c>
      <c r="AC5746" s="124"/>
      <c r="AD5746" s="80"/>
      <c r="AE5746" s="80"/>
      <c r="AF5746" s="191">
        <v>43998</v>
      </c>
      <c r="AG5746" s="80"/>
      <c r="AH5746" s="2" t="s">
        <v>7952</v>
      </c>
      <c r="AI5746" s="80" t="s">
        <v>6</v>
      </c>
      <c r="AJ5746" s="80"/>
      <c r="AK5746" s="4"/>
      <c r="AL5746" s="85"/>
      <c r="AM5746" s="151" t="s">
        <v>19998</v>
      </c>
      <c r="AN5746" s="16"/>
      <c r="AO5746" s="166"/>
      <c r="AP5746" s="5">
        <f t="shared" si="90"/>
        <v>0</v>
      </c>
      <c r="AQ5746" s="16"/>
      <c r="AR5746" s="205">
        <v>1</v>
      </c>
      <c r="AS5746" s="16"/>
      <c r="AT5746" s="16"/>
      <c r="AU5746" s="16"/>
      <c r="AV5746" s="16"/>
      <c r="AW5746" s="16"/>
      <c r="AX5746" s="16"/>
    </row>
    <row r="5747" spans="1:50" customFormat="1" ht="15" hidden="1" customHeight="1" x14ac:dyDescent="0.2">
      <c r="A5747" s="7" t="s">
        <v>10593</v>
      </c>
      <c r="B5747" s="3" t="s">
        <v>10594</v>
      </c>
      <c r="C5747" s="85" t="s">
        <v>7939</v>
      </c>
      <c r="D5747" s="85" t="s">
        <v>13090</v>
      </c>
      <c r="E5747" s="202" t="s">
        <v>154</v>
      </c>
      <c r="F5747" s="85" t="s">
        <v>25110</v>
      </c>
      <c r="G5747" s="85" t="s">
        <v>13789</v>
      </c>
      <c r="H5747" s="85" t="s">
        <v>20690</v>
      </c>
      <c r="I5747" s="3" t="s">
        <v>9452</v>
      </c>
      <c r="J5747" s="85" t="s">
        <v>5308</v>
      </c>
      <c r="K5747" s="7" t="s">
        <v>9453</v>
      </c>
      <c r="L5747" s="3"/>
      <c r="M5747" s="3"/>
      <c r="N5747" s="41" t="s">
        <v>9454</v>
      </c>
      <c r="O5747" s="87">
        <v>1041859</v>
      </c>
      <c r="P5747" s="87">
        <v>1037044</v>
      </c>
      <c r="Q5747" s="87">
        <v>4815</v>
      </c>
      <c r="R5747" s="87">
        <v>0</v>
      </c>
      <c r="S5747" s="87"/>
      <c r="T5747" s="87"/>
      <c r="U5747" s="85">
        <v>2006</v>
      </c>
      <c r="V5747" s="179"/>
      <c r="W5747" s="7"/>
      <c r="X5747" s="3"/>
      <c r="Y5747" s="3"/>
      <c r="Z5747" s="146">
        <v>188263</v>
      </c>
      <c r="AA5747" s="11"/>
      <c r="AB5747" s="123" t="s">
        <v>7939</v>
      </c>
      <c r="AC5747" s="124"/>
      <c r="AD5747" s="41"/>
      <c r="AE5747" s="41"/>
      <c r="AF5747" s="191">
        <v>43927</v>
      </c>
      <c r="AG5747" s="41"/>
      <c r="AH5747" s="41" t="s">
        <v>13122</v>
      </c>
      <c r="AI5747" s="80" t="s">
        <v>6</v>
      </c>
      <c r="AJ5747" s="41"/>
      <c r="AK5747" s="3"/>
      <c r="AL5747" s="85"/>
      <c r="AM5747" s="151" t="s">
        <v>19998</v>
      </c>
      <c r="AN5747" s="15"/>
      <c r="AO5747" s="166"/>
      <c r="AP5747" s="5">
        <f t="shared" si="90"/>
        <v>0</v>
      </c>
      <c r="AQ5747" s="16"/>
      <c r="AR5747" s="205">
        <v>1</v>
      </c>
      <c r="AS5747" s="16"/>
      <c r="AT5747" s="16"/>
      <c r="AU5747" s="16"/>
      <c r="AV5747" s="16"/>
      <c r="AW5747" s="16"/>
      <c r="AX5747" s="16"/>
    </row>
    <row r="5748" spans="1:50" customFormat="1" ht="15" hidden="1" customHeight="1" x14ac:dyDescent="0.2">
      <c r="A5748" s="7" t="s">
        <v>10595</v>
      </c>
      <c r="B5748" s="1" t="s">
        <v>10596</v>
      </c>
      <c r="C5748" s="85" t="s">
        <v>7939</v>
      </c>
      <c r="D5748" s="85" t="s">
        <v>13090</v>
      </c>
      <c r="E5748" s="202" t="s">
        <v>9112</v>
      </c>
      <c r="F5748" s="85" t="s">
        <v>55</v>
      </c>
      <c r="G5748" s="85" t="s">
        <v>57</v>
      </c>
      <c r="H5748" s="85" t="s">
        <v>20690</v>
      </c>
      <c r="I5748" s="3" t="s">
        <v>9238</v>
      </c>
      <c r="J5748" s="85" t="s">
        <v>115</v>
      </c>
      <c r="K5748" s="7" t="s">
        <v>116</v>
      </c>
      <c r="L5748" s="7"/>
      <c r="M5748" s="7"/>
      <c r="N5748" s="2" t="s">
        <v>10597</v>
      </c>
      <c r="O5748" s="87">
        <v>0</v>
      </c>
      <c r="P5748" s="87">
        <v>0</v>
      </c>
      <c r="Q5748" s="87">
        <v>0</v>
      </c>
      <c r="R5748" s="87">
        <v>0</v>
      </c>
      <c r="S5748" s="87"/>
      <c r="T5748" s="87"/>
      <c r="U5748" s="85" t="s">
        <v>112</v>
      </c>
      <c r="V5748" s="179"/>
      <c r="W5748" s="7"/>
      <c r="X5748" s="7"/>
      <c r="Y5748" s="7"/>
      <c r="Z5748" s="210">
        <v>12748</v>
      </c>
      <c r="AA5748" s="11"/>
      <c r="AB5748" s="123" t="s">
        <v>7939</v>
      </c>
      <c r="AC5748" s="124"/>
      <c r="AD5748" s="80"/>
      <c r="AE5748" s="80"/>
      <c r="AF5748" s="191"/>
      <c r="AG5748" s="80"/>
      <c r="AH5748" s="2" t="s">
        <v>8024</v>
      </c>
      <c r="AI5748" s="80" t="s">
        <v>6</v>
      </c>
      <c r="AJ5748" s="80"/>
      <c r="AK5748" s="7"/>
      <c r="AL5748" s="85"/>
      <c r="AM5748" s="151" t="s">
        <v>19998</v>
      </c>
      <c r="AN5748" s="16"/>
      <c r="AO5748" s="166"/>
      <c r="AP5748" s="5">
        <f t="shared" si="90"/>
        <v>0</v>
      </c>
      <c r="AQ5748" s="16"/>
      <c r="AR5748" s="205">
        <v>1</v>
      </c>
      <c r="AS5748" s="16"/>
      <c r="AT5748" s="16"/>
      <c r="AU5748" s="16"/>
      <c r="AV5748" s="16"/>
      <c r="AW5748" s="16"/>
      <c r="AX5748" s="16"/>
    </row>
    <row r="5749" spans="1:50" customFormat="1" ht="15" hidden="1" customHeight="1" x14ac:dyDescent="0.2">
      <c r="A5749" s="7" t="s">
        <v>10598</v>
      </c>
      <c r="B5749" s="1" t="s">
        <v>10599</v>
      </c>
      <c r="C5749" s="85" t="s">
        <v>7939</v>
      </c>
      <c r="D5749" s="85" t="s">
        <v>13090</v>
      </c>
      <c r="E5749" s="202" t="s">
        <v>154</v>
      </c>
      <c r="F5749" s="85" t="s">
        <v>34</v>
      </c>
      <c r="G5749" s="85" t="s">
        <v>35</v>
      </c>
      <c r="H5749" s="85" t="s">
        <v>20688</v>
      </c>
      <c r="I5749" s="7" t="s">
        <v>8125</v>
      </c>
      <c r="J5749" s="85" t="s">
        <v>4400</v>
      </c>
      <c r="K5749" s="7" t="s">
        <v>4422</v>
      </c>
      <c r="L5749" s="7"/>
      <c r="M5749" s="7"/>
      <c r="N5749" s="2" t="s">
        <v>10600</v>
      </c>
      <c r="O5749" s="87">
        <v>1849393</v>
      </c>
      <c r="P5749" s="87">
        <v>470701</v>
      </c>
      <c r="Q5749" s="87">
        <v>1378692</v>
      </c>
      <c r="R5749" s="87">
        <v>205488</v>
      </c>
      <c r="S5749" s="87"/>
      <c r="T5749" s="87"/>
      <c r="U5749" s="85">
        <v>2016</v>
      </c>
      <c r="V5749" s="179"/>
      <c r="W5749" s="7"/>
      <c r="X5749" s="7"/>
      <c r="Y5749" s="7"/>
      <c r="Z5749" s="210">
        <v>708123</v>
      </c>
      <c r="AA5749" s="11"/>
      <c r="AB5749" s="123" t="s">
        <v>7939</v>
      </c>
      <c r="AC5749" s="124"/>
      <c r="AD5749" s="80"/>
      <c r="AE5749" s="80"/>
      <c r="AF5749" s="191">
        <v>44046</v>
      </c>
      <c r="AG5749" s="41"/>
      <c r="AH5749" s="2" t="s">
        <v>7952</v>
      </c>
      <c r="AI5749" s="80" t="s">
        <v>6</v>
      </c>
      <c r="AJ5749" s="80"/>
      <c r="AK5749" s="4"/>
      <c r="AL5749" s="85"/>
      <c r="AM5749" s="151" t="s">
        <v>19998</v>
      </c>
      <c r="AN5749" s="16"/>
      <c r="AO5749" s="166"/>
      <c r="AP5749" s="5">
        <f t="shared" si="90"/>
        <v>0</v>
      </c>
      <c r="AQ5749" s="16"/>
      <c r="AR5749" s="205">
        <v>1</v>
      </c>
      <c r="AS5749" s="16"/>
      <c r="AT5749" s="16"/>
      <c r="AU5749" s="16"/>
      <c r="AV5749" s="16"/>
      <c r="AW5749" s="16"/>
      <c r="AX5749" s="16"/>
    </row>
    <row r="5750" spans="1:50" customFormat="1" ht="15" hidden="1" customHeight="1" x14ac:dyDescent="0.2">
      <c r="A5750" s="7" t="s">
        <v>10601</v>
      </c>
      <c r="B5750" s="1" t="s">
        <v>10602</v>
      </c>
      <c r="C5750" s="85" t="s">
        <v>7939</v>
      </c>
      <c r="D5750" s="85" t="s">
        <v>13090</v>
      </c>
      <c r="E5750" s="202" t="s">
        <v>154</v>
      </c>
      <c r="F5750" s="85" t="s">
        <v>34</v>
      </c>
      <c r="G5750" s="85" t="s">
        <v>35</v>
      </c>
      <c r="H5750" s="85" t="s">
        <v>20688</v>
      </c>
      <c r="I5750" s="7" t="s">
        <v>8125</v>
      </c>
      <c r="J5750" s="85" t="s">
        <v>4400</v>
      </c>
      <c r="K5750" s="7" t="s">
        <v>4422</v>
      </c>
      <c r="L5750" s="7"/>
      <c r="M5750" s="7"/>
      <c r="N5750" s="2" t="s">
        <v>10600</v>
      </c>
      <c r="O5750" s="87">
        <v>871953</v>
      </c>
      <c r="P5750" s="87">
        <v>462096</v>
      </c>
      <c r="Q5750" s="87">
        <v>409857</v>
      </c>
      <c r="R5750" s="87">
        <v>96884</v>
      </c>
      <c r="S5750" s="87"/>
      <c r="T5750" s="87"/>
      <c r="U5750" s="85">
        <v>2016</v>
      </c>
      <c r="V5750" s="179"/>
      <c r="W5750" s="7"/>
      <c r="X5750" s="7"/>
      <c r="Y5750" s="7"/>
      <c r="Z5750" s="210">
        <v>336390</v>
      </c>
      <c r="AA5750" s="11"/>
      <c r="AB5750" s="123" t="s">
        <v>7939</v>
      </c>
      <c r="AC5750" s="124"/>
      <c r="AD5750" s="80"/>
      <c r="AE5750" s="80"/>
      <c r="AF5750" s="191">
        <v>44039</v>
      </c>
      <c r="AG5750" s="41"/>
      <c r="AH5750" s="2" t="s">
        <v>7952</v>
      </c>
      <c r="AI5750" s="80" t="s">
        <v>6</v>
      </c>
      <c r="AJ5750" s="80"/>
      <c r="AK5750" s="4"/>
      <c r="AL5750" s="85"/>
      <c r="AM5750" s="151" t="s">
        <v>19998</v>
      </c>
      <c r="AN5750" s="16"/>
      <c r="AO5750" s="166"/>
      <c r="AP5750" s="5">
        <f t="shared" si="90"/>
        <v>0</v>
      </c>
      <c r="AQ5750" s="16"/>
      <c r="AR5750" s="205">
        <v>1</v>
      </c>
      <c r="AS5750" s="16"/>
      <c r="AT5750" s="16"/>
      <c r="AU5750" s="16"/>
      <c r="AV5750" s="16"/>
      <c r="AW5750" s="16"/>
      <c r="AX5750" s="16"/>
    </row>
    <row r="5751" spans="1:50" customFormat="1" ht="15" hidden="1" customHeight="1" x14ac:dyDescent="0.2">
      <c r="A5751" s="7" t="s">
        <v>10603</v>
      </c>
      <c r="B5751" s="1" t="s">
        <v>10604</v>
      </c>
      <c r="C5751" s="85" t="s">
        <v>7939</v>
      </c>
      <c r="D5751" s="85" t="s">
        <v>13090</v>
      </c>
      <c r="E5751" s="202" t="s">
        <v>9112</v>
      </c>
      <c r="F5751" s="85" t="s">
        <v>34</v>
      </c>
      <c r="G5751" s="85" t="s">
        <v>38</v>
      </c>
      <c r="H5751" s="85" t="s">
        <v>20690</v>
      </c>
      <c r="I5751" s="3" t="s">
        <v>8095</v>
      </c>
      <c r="J5751" s="85" t="s">
        <v>124</v>
      </c>
      <c r="K5751" s="7" t="s">
        <v>4587</v>
      </c>
      <c r="L5751" s="7"/>
      <c r="M5751" s="7"/>
      <c r="N5751" s="2" t="s">
        <v>10605</v>
      </c>
      <c r="O5751" s="87">
        <v>0</v>
      </c>
      <c r="P5751" s="87">
        <v>0</v>
      </c>
      <c r="Q5751" s="87">
        <v>0</v>
      </c>
      <c r="R5751" s="87">
        <v>0</v>
      </c>
      <c r="S5751" s="87"/>
      <c r="T5751" s="87"/>
      <c r="U5751" s="85" t="s">
        <v>112</v>
      </c>
      <c r="V5751" s="179"/>
      <c r="W5751" s="7"/>
      <c r="X5751" s="7"/>
      <c r="Y5751" s="7"/>
      <c r="Z5751" s="210">
        <v>374315</v>
      </c>
      <c r="AA5751" s="11"/>
      <c r="AB5751" s="123" t="s">
        <v>7939</v>
      </c>
      <c r="AC5751" s="124"/>
      <c r="AD5751" s="80"/>
      <c r="AE5751" s="80"/>
      <c r="AF5751" s="191"/>
      <c r="AG5751" s="80"/>
      <c r="AH5751" s="2" t="s">
        <v>7952</v>
      </c>
      <c r="AI5751" s="80" t="s">
        <v>6</v>
      </c>
      <c r="AJ5751" s="80"/>
      <c r="AK5751" s="4"/>
      <c r="AL5751" s="85"/>
      <c r="AM5751" s="151" t="s">
        <v>19998</v>
      </c>
      <c r="AN5751" s="16"/>
      <c r="AO5751" s="166"/>
      <c r="AP5751" s="5">
        <f t="shared" si="90"/>
        <v>0</v>
      </c>
      <c r="AQ5751" s="16"/>
      <c r="AR5751" s="205">
        <v>1</v>
      </c>
      <c r="AS5751" s="16"/>
      <c r="AT5751" s="16"/>
      <c r="AU5751" s="16"/>
      <c r="AV5751" s="16"/>
      <c r="AW5751" s="16"/>
      <c r="AX5751" s="16"/>
    </row>
    <row r="5752" spans="1:50" customFormat="1" ht="15" customHeight="1" x14ac:dyDescent="0.2">
      <c r="A5752" s="7" t="s">
        <v>10606</v>
      </c>
      <c r="B5752" s="1" t="s">
        <v>10607</v>
      </c>
      <c r="C5752" s="85" t="s">
        <v>7939</v>
      </c>
      <c r="D5752" s="85" t="s">
        <v>13090</v>
      </c>
      <c r="E5752" s="202" t="s">
        <v>154</v>
      </c>
      <c r="F5752" s="85" t="s">
        <v>34</v>
      </c>
      <c r="G5752" s="85" t="s">
        <v>35</v>
      </c>
      <c r="H5752" s="85" t="s">
        <v>20688</v>
      </c>
      <c r="I5752" s="7" t="s">
        <v>8125</v>
      </c>
      <c r="J5752" s="85" t="s">
        <v>115</v>
      </c>
      <c r="K5752" s="7" t="s">
        <v>5372</v>
      </c>
      <c r="L5752" s="7"/>
      <c r="M5752" s="7"/>
      <c r="N5752" s="2" t="s">
        <v>10608</v>
      </c>
      <c r="O5752" s="87">
        <v>5367</v>
      </c>
      <c r="P5752" s="87">
        <v>5367</v>
      </c>
      <c r="Q5752" s="87">
        <v>0</v>
      </c>
      <c r="R5752" s="87">
        <v>803</v>
      </c>
      <c r="S5752" s="87"/>
      <c r="T5752" s="87"/>
      <c r="U5752" s="85">
        <v>2019</v>
      </c>
      <c r="V5752" s="179"/>
      <c r="W5752" s="7"/>
      <c r="X5752" s="7"/>
      <c r="Y5752" s="7"/>
      <c r="Z5752" s="210">
        <v>30799</v>
      </c>
      <c r="AA5752" s="11"/>
      <c r="AB5752" s="123" t="s">
        <v>7939</v>
      </c>
      <c r="AC5752" s="124"/>
      <c r="AD5752" s="80"/>
      <c r="AE5752" s="80"/>
      <c r="AF5752" s="191">
        <v>44027</v>
      </c>
      <c r="AG5752" s="80"/>
      <c r="AH5752" s="2" t="s">
        <v>7952</v>
      </c>
      <c r="AI5752" s="80" t="s">
        <v>6</v>
      </c>
      <c r="AJ5752" s="80"/>
      <c r="AK5752" s="4"/>
      <c r="AL5752" s="85"/>
      <c r="AM5752" s="151" t="s">
        <v>19998</v>
      </c>
      <c r="AN5752" s="16"/>
      <c r="AO5752" s="166"/>
      <c r="AP5752" s="5">
        <f t="shared" si="90"/>
        <v>2019</v>
      </c>
      <c r="AQ5752" s="16"/>
      <c r="AR5752" s="205">
        <v>1</v>
      </c>
      <c r="AS5752" s="16"/>
      <c r="AT5752" s="16"/>
      <c r="AU5752" s="16"/>
      <c r="AV5752" s="16"/>
      <c r="AW5752" s="16"/>
      <c r="AX5752" s="16"/>
    </row>
    <row r="5753" spans="1:50" customFormat="1" ht="15" hidden="1" customHeight="1" x14ac:dyDescent="0.2">
      <c r="A5753" s="7" t="s">
        <v>10609</v>
      </c>
      <c r="B5753" s="1" t="s">
        <v>10610</v>
      </c>
      <c r="C5753" s="85" t="s">
        <v>7939</v>
      </c>
      <c r="D5753" s="85" t="s">
        <v>13090</v>
      </c>
      <c r="E5753" s="202" t="s">
        <v>154</v>
      </c>
      <c r="F5753" s="85" t="s">
        <v>34</v>
      </c>
      <c r="G5753" s="85" t="s">
        <v>35</v>
      </c>
      <c r="H5753" s="85" t="s">
        <v>20688</v>
      </c>
      <c r="I5753" s="7" t="s">
        <v>8125</v>
      </c>
      <c r="J5753" s="85" t="s">
        <v>4400</v>
      </c>
      <c r="K5753" s="7" t="s">
        <v>4422</v>
      </c>
      <c r="L5753" s="7"/>
      <c r="M5753" s="7"/>
      <c r="N5753" s="2" t="s">
        <v>10611</v>
      </c>
      <c r="O5753" s="87">
        <v>569189</v>
      </c>
      <c r="P5753" s="87">
        <v>59449</v>
      </c>
      <c r="Q5753" s="87">
        <v>509740</v>
      </c>
      <c r="R5753" s="87">
        <v>63244</v>
      </c>
      <c r="S5753" s="87"/>
      <c r="T5753" s="87"/>
      <c r="U5753" s="85">
        <v>2016</v>
      </c>
      <c r="V5753" s="179"/>
      <c r="W5753" s="7"/>
      <c r="X5753" s="7"/>
      <c r="Y5753" s="7"/>
      <c r="Z5753" s="210">
        <v>668883</v>
      </c>
      <c r="AA5753" s="11"/>
      <c r="AB5753" s="123" t="s">
        <v>7939</v>
      </c>
      <c r="AC5753" s="124"/>
      <c r="AD5753" s="80"/>
      <c r="AE5753" s="80"/>
      <c r="AF5753" s="191">
        <v>44033</v>
      </c>
      <c r="AG5753" s="41"/>
      <c r="AH5753" s="2" t="s">
        <v>7952</v>
      </c>
      <c r="AI5753" s="80" t="s">
        <v>6</v>
      </c>
      <c r="AJ5753" s="80"/>
      <c r="AK5753" s="4"/>
      <c r="AL5753" s="85"/>
      <c r="AM5753" s="151" t="s">
        <v>19998</v>
      </c>
      <c r="AN5753" s="16"/>
      <c r="AO5753" s="166"/>
      <c r="AP5753" s="5">
        <f t="shared" si="90"/>
        <v>0</v>
      </c>
      <c r="AQ5753" s="16"/>
      <c r="AR5753" s="205">
        <v>1</v>
      </c>
      <c r="AS5753" s="16"/>
      <c r="AT5753" s="16"/>
      <c r="AU5753" s="16"/>
      <c r="AV5753" s="16"/>
      <c r="AW5753" s="16"/>
      <c r="AX5753" s="16"/>
    </row>
    <row r="5754" spans="1:50" customFormat="1" ht="15" hidden="1" customHeight="1" x14ac:dyDescent="0.2">
      <c r="A5754" s="7" t="s">
        <v>10612</v>
      </c>
      <c r="B5754" s="1" t="s">
        <v>10613</v>
      </c>
      <c r="C5754" s="85" t="s">
        <v>7939</v>
      </c>
      <c r="D5754" s="85" t="s">
        <v>13090</v>
      </c>
      <c r="E5754" s="202" t="s">
        <v>9112</v>
      </c>
      <c r="F5754" s="85" t="s">
        <v>34</v>
      </c>
      <c r="G5754" s="85" t="s">
        <v>39</v>
      </c>
      <c r="H5754" s="85" t="s">
        <v>20689</v>
      </c>
      <c r="I5754" s="3" t="s">
        <v>8857</v>
      </c>
      <c r="J5754" s="85" t="s">
        <v>4447</v>
      </c>
      <c r="K5754" s="7" t="s">
        <v>5103</v>
      </c>
      <c r="L5754" s="7"/>
      <c r="M5754" s="7"/>
      <c r="N5754" s="2" t="s">
        <v>9800</v>
      </c>
      <c r="O5754" s="87">
        <v>0</v>
      </c>
      <c r="P5754" s="87">
        <v>0</v>
      </c>
      <c r="Q5754" s="87">
        <v>0</v>
      </c>
      <c r="R5754" s="87">
        <v>0</v>
      </c>
      <c r="S5754" s="87"/>
      <c r="T5754" s="87"/>
      <c r="U5754" s="85" t="s">
        <v>112</v>
      </c>
      <c r="V5754" s="179"/>
      <c r="W5754" s="7"/>
      <c r="X5754" s="7"/>
      <c r="Y5754" s="7"/>
      <c r="Z5754" s="210">
        <v>403831</v>
      </c>
      <c r="AA5754" s="11"/>
      <c r="AB5754" s="123" t="s">
        <v>7939</v>
      </c>
      <c r="AC5754" s="124"/>
      <c r="AD5754" s="80"/>
      <c r="AE5754" s="80"/>
      <c r="AF5754" s="191"/>
      <c r="AG5754" s="80"/>
      <c r="AH5754" s="2" t="s">
        <v>7952</v>
      </c>
      <c r="AI5754" s="80" t="s">
        <v>6</v>
      </c>
      <c r="AJ5754" s="80"/>
      <c r="AK5754" s="4"/>
      <c r="AL5754" s="85"/>
      <c r="AM5754" s="151" t="s">
        <v>19998</v>
      </c>
      <c r="AN5754" s="16"/>
      <c r="AO5754" s="166"/>
      <c r="AP5754" s="5">
        <f t="shared" si="90"/>
        <v>0</v>
      </c>
      <c r="AQ5754" s="16"/>
      <c r="AR5754" s="205">
        <v>1</v>
      </c>
      <c r="AS5754" s="16"/>
      <c r="AT5754" s="16"/>
      <c r="AU5754" s="16"/>
      <c r="AV5754" s="16"/>
      <c r="AW5754" s="16"/>
      <c r="AX5754" s="16"/>
    </row>
    <row r="5755" spans="1:50" customFormat="1" ht="15" hidden="1" customHeight="1" x14ac:dyDescent="0.2">
      <c r="A5755" s="7" t="s">
        <v>10614</v>
      </c>
      <c r="B5755" s="1" t="s">
        <v>27071</v>
      </c>
      <c r="C5755" s="85" t="s">
        <v>7939</v>
      </c>
      <c r="D5755" s="85" t="s">
        <v>13090</v>
      </c>
      <c r="E5755" s="202" t="s">
        <v>16631</v>
      </c>
      <c r="F5755" s="85" t="s">
        <v>55</v>
      </c>
      <c r="G5755" s="85" t="s">
        <v>57</v>
      </c>
      <c r="H5755" s="85" t="s">
        <v>20690</v>
      </c>
      <c r="I5755" s="3" t="s">
        <v>4564</v>
      </c>
      <c r="J5755" s="85" t="s">
        <v>124</v>
      </c>
      <c r="K5755" s="7" t="s">
        <v>139</v>
      </c>
      <c r="L5755" s="7"/>
      <c r="M5755" s="7"/>
      <c r="N5755" s="2" t="s">
        <v>9183</v>
      </c>
      <c r="O5755" s="87">
        <v>50000</v>
      </c>
      <c r="P5755" s="87">
        <v>48750</v>
      </c>
      <c r="Q5755" s="87">
        <v>1250</v>
      </c>
      <c r="R5755" s="87">
        <v>0</v>
      </c>
      <c r="S5755" s="87"/>
      <c r="T5755" s="87"/>
      <c r="U5755" s="85">
        <v>2012</v>
      </c>
      <c r="V5755" s="179"/>
      <c r="W5755" s="7"/>
      <c r="X5755" s="7"/>
      <c r="Y5755" s="7"/>
      <c r="Z5755" s="210">
        <v>191422</v>
      </c>
      <c r="AA5755" s="11"/>
      <c r="AB5755" s="123" t="s">
        <v>7939</v>
      </c>
      <c r="AC5755" s="124"/>
      <c r="AD5755" s="80"/>
      <c r="AE5755" s="80"/>
      <c r="AF5755" s="191"/>
      <c r="AG5755" s="80"/>
      <c r="AH5755" s="2" t="s">
        <v>8024</v>
      </c>
      <c r="AI5755" s="80" t="s">
        <v>6</v>
      </c>
      <c r="AJ5755" s="80"/>
      <c r="AK5755" s="7"/>
      <c r="AL5755" s="85"/>
      <c r="AM5755" s="151" t="s">
        <v>19998</v>
      </c>
      <c r="AN5755" s="16"/>
      <c r="AO5755" s="166"/>
      <c r="AP5755" s="5">
        <f t="shared" si="90"/>
        <v>0</v>
      </c>
      <c r="AQ5755" s="16"/>
      <c r="AR5755" s="205">
        <v>1</v>
      </c>
      <c r="AS5755" s="16"/>
      <c r="AT5755" s="16"/>
      <c r="AU5755" s="16"/>
      <c r="AV5755" s="16"/>
      <c r="AW5755" s="16"/>
      <c r="AX5755" s="16"/>
    </row>
    <row r="5756" spans="1:50" customFormat="1" ht="15" hidden="1" customHeight="1" x14ac:dyDescent="0.2">
      <c r="A5756" s="7" t="s">
        <v>10615</v>
      </c>
      <c r="B5756" s="3" t="s">
        <v>10616</v>
      </c>
      <c r="C5756" s="85" t="s">
        <v>7939</v>
      </c>
      <c r="D5756" s="85" t="s">
        <v>13090</v>
      </c>
      <c r="E5756" s="202" t="s">
        <v>154</v>
      </c>
      <c r="F5756" s="85" t="s">
        <v>25110</v>
      </c>
      <c r="G5756" s="85" t="s">
        <v>13789</v>
      </c>
      <c r="H5756" s="85" t="s">
        <v>20690</v>
      </c>
      <c r="I5756" s="3"/>
      <c r="J5756" s="85" t="s">
        <v>5308</v>
      </c>
      <c r="K5756" s="7" t="s">
        <v>9453</v>
      </c>
      <c r="L5756" s="3"/>
      <c r="M5756" s="3"/>
      <c r="N5756" s="41" t="s">
        <v>9454</v>
      </c>
      <c r="O5756" s="87">
        <v>117819</v>
      </c>
      <c r="P5756" s="87">
        <v>117819</v>
      </c>
      <c r="Q5756" s="87">
        <v>0</v>
      </c>
      <c r="R5756" s="87">
        <v>0</v>
      </c>
      <c r="S5756" s="87"/>
      <c r="T5756" s="87"/>
      <c r="U5756" s="85">
        <v>2006</v>
      </c>
      <c r="V5756" s="179"/>
      <c r="W5756" s="7"/>
      <c r="X5756" s="3"/>
      <c r="Y5756" s="3"/>
      <c r="Z5756" s="146">
        <v>470660</v>
      </c>
      <c r="AA5756" s="11"/>
      <c r="AB5756" s="123" t="s">
        <v>7939</v>
      </c>
      <c r="AC5756" s="124"/>
      <c r="AD5756" s="41"/>
      <c r="AE5756" s="41"/>
      <c r="AF5756" s="191">
        <v>43927</v>
      </c>
      <c r="AG5756" s="41"/>
      <c r="AH5756" s="41" t="s">
        <v>13122</v>
      </c>
      <c r="AI5756" s="80" t="s">
        <v>6</v>
      </c>
      <c r="AJ5756" s="41"/>
      <c r="AK5756" s="3"/>
      <c r="AL5756" s="85"/>
      <c r="AM5756" s="151" t="s">
        <v>19998</v>
      </c>
      <c r="AN5756" s="15"/>
      <c r="AO5756" s="166"/>
      <c r="AP5756" s="5">
        <f t="shared" si="90"/>
        <v>0</v>
      </c>
      <c r="AQ5756" s="16"/>
      <c r="AR5756" s="205">
        <v>1</v>
      </c>
      <c r="AS5756" s="16"/>
      <c r="AT5756" s="16"/>
      <c r="AU5756" s="16"/>
      <c r="AV5756" s="16"/>
      <c r="AW5756" s="16"/>
      <c r="AX5756" s="16"/>
    </row>
    <row r="5757" spans="1:50" customFormat="1" ht="15" hidden="1" customHeight="1" x14ac:dyDescent="0.2">
      <c r="A5757" s="7" t="s">
        <v>10617</v>
      </c>
      <c r="B5757" s="1" t="s">
        <v>27072</v>
      </c>
      <c r="C5757" s="85" t="s">
        <v>7939</v>
      </c>
      <c r="D5757" s="85" t="s">
        <v>13090</v>
      </c>
      <c r="E5757" s="202" t="s">
        <v>16631</v>
      </c>
      <c r="F5757" s="85" t="s">
        <v>55</v>
      </c>
      <c r="G5757" s="85" t="s">
        <v>63</v>
      </c>
      <c r="H5757" s="85" t="s">
        <v>20690</v>
      </c>
      <c r="I5757" s="3" t="s">
        <v>4564</v>
      </c>
      <c r="J5757" s="85" t="s">
        <v>4435</v>
      </c>
      <c r="K5757" s="7" t="s">
        <v>3838</v>
      </c>
      <c r="L5757" s="7"/>
      <c r="M5757" s="7"/>
      <c r="N5757" s="2" t="s">
        <v>9183</v>
      </c>
      <c r="O5757" s="87">
        <v>75000</v>
      </c>
      <c r="P5757" s="87">
        <v>75000</v>
      </c>
      <c r="Q5757" s="87">
        <v>0</v>
      </c>
      <c r="R5757" s="87">
        <v>0</v>
      </c>
      <c r="S5757" s="87"/>
      <c r="T5757" s="87"/>
      <c r="U5757" s="85">
        <v>2010</v>
      </c>
      <c r="V5757" s="179"/>
      <c r="W5757" s="7"/>
      <c r="X5757" s="7"/>
      <c r="Y5757" s="7"/>
      <c r="Z5757" s="210">
        <v>80937</v>
      </c>
      <c r="AA5757" s="11"/>
      <c r="AB5757" s="123" t="s">
        <v>7939</v>
      </c>
      <c r="AC5757" s="124"/>
      <c r="AD5757" s="80"/>
      <c r="AE5757" s="80"/>
      <c r="AF5757" s="191"/>
      <c r="AG5757" s="80"/>
      <c r="AH5757" s="2" t="s">
        <v>8024</v>
      </c>
      <c r="AI5757" s="80" t="s">
        <v>6</v>
      </c>
      <c r="AJ5757" s="80"/>
      <c r="AK5757" s="7"/>
      <c r="AL5757" s="85"/>
      <c r="AM5757" s="151" t="s">
        <v>19998</v>
      </c>
      <c r="AN5757" s="16"/>
      <c r="AO5757" s="166"/>
      <c r="AP5757" s="5">
        <f t="shared" si="90"/>
        <v>0</v>
      </c>
      <c r="AQ5757" s="16"/>
      <c r="AR5757" s="205">
        <v>1</v>
      </c>
      <c r="AS5757" s="16"/>
      <c r="AT5757" s="16"/>
      <c r="AU5757" s="16"/>
      <c r="AV5757" s="16"/>
      <c r="AW5757" s="16"/>
      <c r="AX5757" s="16"/>
    </row>
    <row r="5758" spans="1:50" customFormat="1" ht="15" hidden="1" customHeight="1" x14ac:dyDescent="0.2">
      <c r="A5758" s="7" t="s">
        <v>10618</v>
      </c>
      <c r="B5758" s="1" t="s">
        <v>10619</v>
      </c>
      <c r="C5758" s="85" t="s">
        <v>7939</v>
      </c>
      <c r="D5758" s="85" t="s">
        <v>13090</v>
      </c>
      <c r="E5758" s="202" t="s">
        <v>154</v>
      </c>
      <c r="F5758" s="85" t="s">
        <v>55</v>
      </c>
      <c r="G5758" s="85" t="s">
        <v>57</v>
      </c>
      <c r="H5758" s="85" t="s">
        <v>20690</v>
      </c>
      <c r="I5758" s="3" t="s">
        <v>7970</v>
      </c>
      <c r="J5758" s="85" t="s">
        <v>4406</v>
      </c>
      <c r="K5758" s="7" t="s">
        <v>4407</v>
      </c>
      <c r="L5758" s="7"/>
      <c r="M5758" s="7"/>
      <c r="N5758" s="2" t="s">
        <v>10620</v>
      </c>
      <c r="O5758" s="87">
        <v>0</v>
      </c>
      <c r="P5758" s="87">
        <v>0</v>
      </c>
      <c r="Q5758" s="87">
        <v>0</v>
      </c>
      <c r="R5758" s="87">
        <v>0</v>
      </c>
      <c r="S5758" s="87"/>
      <c r="T5758" s="87"/>
      <c r="U5758" s="85" t="s">
        <v>112</v>
      </c>
      <c r="V5758" s="179"/>
      <c r="W5758" s="7"/>
      <c r="X5758" s="7"/>
      <c r="Y5758" s="7"/>
      <c r="Z5758" s="210">
        <v>21534</v>
      </c>
      <c r="AA5758" s="11"/>
      <c r="AB5758" s="123" t="s">
        <v>7939</v>
      </c>
      <c r="AC5758" s="124"/>
      <c r="AD5758" s="80"/>
      <c r="AE5758" s="80"/>
      <c r="AF5758" s="191">
        <v>44505</v>
      </c>
      <c r="AG5758" s="80"/>
      <c r="AH5758" s="2" t="s">
        <v>8024</v>
      </c>
      <c r="AI5758" s="80" t="s">
        <v>6</v>
      </c>
      <c r="AJ5758" s="80"/>
      <c r="AK5758" s="7"/>
      <c r="AL5758" s="85"/>
      <c r="AM5758" s="151" t="s">
        <v>19998</v>
      </c>
      <c r="AN5758" s="16"/>
      <c r="AO5758" s="166"/>
      <c r="AP5758" s="5">
        <f t="shared" si="90"/>
        <v>0</v>
      </c>
      <c r="AQ5758" s="16"/>
      <c r="AR5758" s="205">
        <v>1</v>
      </c>
      <c r="AS5758" s="16"/>
      <c r="AT5758" s="16"/>
      <c r="AU5758" s="16"/>
      <c r="AV5758" s="16"/>
      <c r="AW5758" s="16"/>
      <c r="AX5758" s="16"/>
    </row>
    <row r="5759" spans="1:50" customFormat="1" ht="15" hidden="1" customHeight="1" x14ac:dyDescent="0.2">
      <c r="A5759" s="7" t="s">
        <v>10621</v>
      </c>
      <c r="B5759" s="1" t="s">
        <v>10622</v>
      </c>
      <c r="C5759" s="85" t="s">
        <v>7939</v>
      </c>
      <c r="D5759" s="85" t="s">
        <v>13090</v>
      </c>
      <c r="E5759" s="202" t="s">
        <v>154</v>
      </c>
      <c r="F5759" s="85" t="s">
        <v>55</v>
      </c>
      <c r="G5759" s="85" t="s">
        <v>57</v>
      </c>
      <c r="H5759" s="85" t="s">
        <v>20690</v>
      </c>
      <c r="I5759" s="3" t="s">
        <v>4564</v>
      </c>
      <c r="J5759" s="85" t="s">
        <v>4406</v>
      </c>
      <c r="K5759" s="7" t="s">
        <v>4407</v>
      </c>
      <c r="L5759" s="7"/>
      <c r="M5759" s="7"/>
      <c r="N5759" s="2" t="s">
        <v>10623</v>
      </c>
      <c r="O5759" s="87">
        <v>479318</v>
      </c>
      <c r="P5759" s="87">
        <v>106865</v>
      </c>
      <c r="Q5759" s="87">
        <v>372453</v>
      </c>
      <c r="R5759" s="87">
        <v>0</v>
      </c>
      <c r="S5759" s="87"/>
      <c r="T5759" s="87"/>
      <c r="U5759" s="85">
        <v>2013</v>
      </c>
      <c r="V5759" s="179"/>
      <c r="W5759" s="7"/>
      <c r="X5759" s="7"/>
      <c r="Y5759" s="7"/>
      <c r="Z5759" s="210">
        <v>81307</v>
      </c>
      <c r="AA5759" s="11"/>
      <c r="AB5759" s="123" t="s">
        <v>7939</v>
      </c>
      <c r="AC5759" s="124"/>
      <c r="AD5759" s="80"/>
      <c r="AE5759" s="80"/>
      <c r="AF5759" s="191">
        <v>44273</v>
      </c>
      <c r="AG5759" s="80"/>
      <c r="AH5759" s="2" t="s">
        <v>8024</v>
      </c>
      <c r="AI5759" s="80" t="s">
        <v>6</v>
      </c>
      <c r="AJ5759" s="80"/>
      <c r="AK5759" s="7"/>
      <c r="AL5759" s="85"/>
      <c r="AM5759" s="151" t="s">
        <v>19998</v>
      </c>
      <c r="AN5759" s="16"/>
      <c r="AO5759" s="166"/>
      <c r="AP5759" s="5">
        <f t="shared" si="90"/>
        <v>0</v>
      </c>
      <c r="AQ5759" s="16"/>
      <c r="AR5759" s="205">
        <v>1</v>
      </c>
      <c r="AS5759" s="16"/>
      <c r="AT5759" s="16"/>
      <c r="AU5759" s="16"/>
      <c r="AV5759" s="16"/>
      <c r="AW5759" s="16"/>
      <c r="AX5759" s="16"/>
    </row>
    <row r="5760" spans="1:50" customFormat="1" ht="15" hidden="1" customHeight="1" x14ac:dyDescent="0.2">
      <c r="A5760" s="7" t="s">
        <v>10624</v>
      </c>
      <c r="B5760" s="1" t="s">
        <v>10625</v>
      </c>
      <c r="C5760" s="85" t="s">
        <v>7939</v>
      </c>
      <c r="D5760" s="85" t="s">
        <v>13090</v>
      </c>
      <c r="E5760" s="202" t="s">
        <v>154</v>
      </c>
      <c r="F5760" s="85" t="s">
        <v>55</v>
      </c>
      <c r="G5760" s="85" t="s">
        <v>15355</v>
      </c>
      <c r="H5760" s="85" t="s">
        <v>20690</v>
      </c>
      <c r="I5760" s="3" t="s">
        <v>9556</v>
      </c>
      <c r="J5760" s="85" t="s">
        <v>4435</v>
      </c>
      <c r="K5760" s="7" t="s">
        <v>3838</v>
      </c>
      <c r="L5760" s="7"/>
      <c r="M5760" s="7"/>
      <c r="N5760" s="2" t="s">
        <v>10626</v>
      </c>
      <c r="O5760" s="87">
        <v>12833</v>
      </c>
      <c r="P5760" s="87">
        <v>596</v>
      </c>
      <c r="Q5760" s="87">
        <v>12237</v>
      </c>
      <c r="R5760" s="87">
        <v>0</v>
      </c>
      <c r="S5760" s="87"/>
      <c r="T5760" s="87"/>
      <c r="U5760" s="85">
        <v>2019</v>
      </c>
      <c r="V5760" s="179"/>
      <c r="W5760" s="7"/>
      <c r="X5760" s="7"/>
      <c r="Y5760" s="7"/>
      <c r="Z5760" s="210">
        <v>25707</v>
      </c>
      <c r="AA5760" s="11"/>
      <c r="AB5760" s="123" t="s">
        <v>7939</v>
      </c>
      <c r="AC5760" s="124"/>
      <c r="AD5760" s="80"/>
      <c r="AE5760" s="80"/>
      <c r="AF5760" s="191">
        <v>44410</v>
      </c>
      <c r="AG5760" s="80"/>
      <c r="AH5760" s="2" t="s">
        <v>16608</v>
      </c>
      <c r="AI5760" s="80" t="s">
        <v>6</v>
      </c>
      <c r="AJ5760" s="80"/>
      <c r="AK5760" s="7"/>
      <c r="AL5760" s="85"/>
      <c r="AM5760" s="151" t="s">
        <v>19998</v>
      </c>
      <c r="AN5760" s="16"/>
      <c r="AO5760" s="166"/>
      <c r="AP5760" s="5">
        <f t="shared" si="90"/>
        <v>0</v>
      </c>
      <c r="AQ5760" s="16"/>
      <c r="AR5760" s="205">
        <v>1</v>
      </c>
      <c r="AS5760" s="16"/>
      <c r="AT5760" s="16"/>
      <c r="AU5760" s="16"/>
      <c r="AV5760" s="16"/>
      <c r="AW5760" s="16"/>
      <c r="AX5760" s="16"/>
    </row>
    <row r="5761" spans="1:50" customFormat="1" ht="15" hidden="1" customHeight="1" x14ac:dyDescent="0.2">
      <c r="A5761" s="7" t="s">
        <v>10627</v>
      </c>
      <c r="B5761" s="1" t="s">
        <v>10628</v>
      </c>
      <c r="C5761" s="85" t="s">
        <v>7939</v>
      </c>
      <c r="D5761" s="85" t="s">
        <v>13090</v>
      </c>
      <c r="E5761" s="202" t="s">
        <v>154</v>
      </c>
      <c r="F5761" s="85" t="s">
        <v>55</v>
      </c>
      <c r="G5761" s="85" t="s">
        <v>57</v>
      </c>
      <c r="H5761" s="85" t="s">
        <v>20690</v>
      </c>
      <c r="I5761" s="3" t="s">
        <v>4564</v>
      </c>
      <c r="J5761" s="85" t="s">
        <v>4406</v>
      </c>
      <c r="K5761" s="7" t="s">
        <v>4407</v>
      </c>
      <c r="L5761" s="7"/>
      <c r="M5761" s="7"/>
      <c r="N5761" s="2" t="s">
        <v>15960</v>
      </c>
      <c r="O5761" s="87">
        <v>305228</v>
      </c>
      <c r="P5761" s="87">
        <v>0</v>
      </c>
      <c r="Q5761" s="87">
        <v>305228</v>
      </c>
      <c r="R5761" s="87">
        <v>0</v>
      </c>
      <c r="S5761" s="87"/>
      <c r="T5761" s="87"/>
      <c r="U5761" s="85">
        <v>2014</v>
      </c>
      <c r="V5761" s="179"/>
      <c r="W5761" s="7"/>
      <c r="X5761" s="7"/>
      <c r="Y5761" s="7"/>
      <c r="Z5761" s="210">
        <v>65024</v>
      </c>
      <c r="AA5761" s="11"/>
      <c r="AB5761" s="123" t="s">
        <v>7939</v>
      </c>
      <c r="AC5761" s="124"/>
      <c r="AD5761" s="80"/>
      <c r="AE5761" s="80"/>
      <c r="AF5761" s="191">
        <v>43994</v>
      </c>
      <c r="AG5761" s="80"/>
      <c r="AH5761" s="2" t="s">
        <v>8024</v>
      </c>
      <c r="AI5761" s="80" t="s">
        <v>6</v>
      </c>
      <c r="AJ5761" s="80"/>
      <c r="AK5761" s="7"/>
      <c r="AL5761" s="85"/>
      <c r="AM5761" s="151" t="s">
        <v>19998</v>
      </c>
      <c r="AN5761" s="16"/>
      <c r="AO5761" s="166"/>
      <c r="AP5761" s="5">
        <f t="shared" si="90"/>
        <v>0</v>
      </c>
      <c r="AQ5761" s="16"/>
      <c r="AR5761" s="205">
        <v>1</v>
      </c>
      <c r="AS5761" s="16"/>
      <c r="AT5761" s="16"/>
      <c r="AU5761" s="16"/>
      <c r="AV5761" s="16"/>
      <c r="AW5761" s="16"/>
      <c r="AX5761" s="16"/>
    </row>
    <row r="5762" spans="1:50" customFormat="1" ht="15" hidden="1" customHeight="1" x14ac:dyDescent="0.2">
      <c r="A5762" s="7" t="s">
        <v>10629</v>
      </c>
      <c r="B5762" s="1" t="s">
        <v>10630</v>
      </c>
      <c r="C5762" s="85" t="s">
        <v>7939</v>
      </c>
      <c r="D5762" s="85" t="s">
        <v>13090</v>
      </c>
      <c r="E5762" s="202" t="s">
        <v>154</v>
      </c>
      <c r="F5762" s="85" t="s">
        <v>55</v>
      </c>
      <c r="G5762" s="85" t="s">
        <v>57</v>
      </c>
      <c r="H5762" s="85" t="s">
        <v>20690</v>
      </c>
      <c r="I5762" s="3" t="s">
        <v>4564</v>
      </c>
      <c r="J5762" s="85" t="s">
        <v>4406</v>
      </c>
      <c r="K5762" s="7" t="s">
        <v>4407</v>
      </c>
      <c r="L5762" s="7"/>
      <c r="M5762" s="7"/>
      <c r="N5762" s="2" t="s">
        <v>16881</v>
      </c>
      <c r="O5762" s="87">
        <v>331039</v>
      </c>
      <c r="P5762" s="87">
        <v>65677</v>
      </c>
      <c r="Q5762" s="87">
        <v>265362</v>
      </c>
      <c r="R5762" s="87">
        <v>0</v>
      </c>
      <c r="S5762" s="87"/>
      <c r="T5762" s="87"/>
      <c r="U5762" s="85">
        <v>2014</v>
      </c>
      <c r="V5762" s="179"/>
      <c r="W5762" s="7"/>
      <c r="X5762" s="7"/>
      <c r="Y5762" s="7"/>
      <c r="Z5762" s="210">
        <v>75382</v>
      </c>
      <c r="AA5762" s="11"/>
      <c r="AB5762" s="123" t="s">
        <v>7939</v>
      </c>
      <c r="AC5762" s="124"/>
      <c r="AD5762" s="80"/>
      <c r="AE5762" s="80"/>
      <c r="AF5762" s="191">
        <v>44532</v>
      </c>
      <c r="AG5762" s="80"/>
      <c r="AH5762" s="2" t="s">
        <v>8024</v>
      </c>
      <c r="AI5762" s="80" t="s">
        <v>6</v>
      </c>
      <c r="AJ5762" s="80"/>
      <c r="AK5762" s="7"/>
      <c r="AL5762" s="85"/>
      <c r="AM5762" s="151" t="s">
        <v>19998</v>
      </c>
      <c r="AN5762" s="16"/>
      <c r="AO5762" s="166"/>
      <c r="AP5762" s="5">
        <f t="shared" si="90"/>
        <v>0</v>
      </c>
      <c r="AQ5762" s="16"/>
      <c r="AR5762" s="205">
        <v>1</v>
      </c>
      <c r="AS5762" s="16"/>
      <c r="AT5762" s="16"/>
      <c r="AU5762" s="16"/>
      <c r="AV5762" s="16"/>
      <c r="AW5762" s="16"/>
      <c r="AX5762" s="16"/>
    </row>
    <row r="5763" spans="1:50" customFormat="1" ht="15" hidden="1" customHeight="1" x14ac:dyDescent="0.2">
      <c r="A5763" s="7" t="s">
        <v>10631</v>
      </c>
      <c r="B5763" s="1" t="s">
        <v>10632</v>
      </c>
      <c r="C5763" s="85" t="s">
        <v>7939</v>
      </c>
      <c r="D5763" s="85" t="s">
        <v>13090</v>
      </c>
      <c r="E5763" s="202" t="s">
        <v>154</v>
      </c>
      <c r="F5763" s="85" t="s">
        <v>55</v>
      </c>
      <c r="G5763" s="85" t="s">
        <v>57</v>
      </c>
      <c r="H5763" s="85" t="s">
        <v>20690</v>
      </c>
      <c r="I5763" s="3" t="s">
        <v>7970</v>
      </c>
      <c r="J5763" s="85" t="s">
        <v>4406</v>
      </c>
      <c r="K5763" s="7" t="s">
        <v>4407</v>
      </c>
      <c r="L5763" s="7"/>
      <c r="M5763" s="7"/>
      <c r="N5763" s="2" t="s">
        <v>10633</v>
      </c>
      <c r="O5763" s="87">
        <v>0</v>
      </c>
      <c r="P5763" s="87">
        <v>0</v>
      </c>
      <c r="Q5763" s="87">
        <v>0</v>
      </c>
      <c r="R5763" s="87">
        <v>0</v>
      </c>
      <c r="S5763" s="87"/>
      <c r="T5763" s="87"/>
      <c r="U5763" s="85" t="s">
        <v>112</v>
      </c>
      <c r="V5763" s="179"/>
      <c r="W5763" s="7"/>
      <c r="X5763" s="7"/>
      <c r="Y5763" s="7"/>
      <c r="Z5763" s="210">
        <v>24574</v>
      </c>
      <c r="AA5763" s="11"/>
      <c r="AB5763" s="123" t="s">
        <v>7939</v>
      </c>
      <c r="AC5763" s="124"/>
      <c r="AD5763" s="80"/>
      <c r="AE5763" s="80"/>
      <c r="AF5763" s="191">
        <v>44327</v>
      </c>
      <c r="AG5763" s="80"/>
      <c r="AH5763" s="2" t="s">
        <v>8024</v>
      </c>
      <c r="AI5763" s="80" t="s">
        <v>6</v>
      </c>
      <c r="AJ5763" s="80"/>
      <c r="AK5763" s="7"/>
      <c r="AL5763" s="85"/>
      <c r="AM5763" s="151" t="s">
        <v>19998</v>
      </c>
      <c r="AN5763" s="16"/>
      <c r="AO5763" s="166"/>
      <c r="AP5763" s="5">
        <f t="shared" si="90"/>
        <v>0</v>
      </c>
      <c r="AQ5763" s="16"/>
      <c r="AR5763" s="205">
        <v>1</v>
      </c>
      <c r="AS5763" s="16"/>
      <c r="AT5763" s="16"/>
      <c r="AU5763" s="16"/>
      <c r="AV5763" s="16"/>
      <c r="AW5763" s="16"/>
      <c r="AX5763" s="16"/>
    </row>
    <row r="5764" spans="1:50" customFormat="1" ht="15" hidden="1" customHeight="1" x14ac:dyDescent="0.2">
      <c r="A5764" s="7" t="s">
        <v>10634</v>
      </c>
      <c r="B5764" s="1" t="s">
        <v>10635</v>
      </c>
      <c r="C5764" s="85" t="s">
        <v>7939</v>
      </c>
      <c r="D5764" s="85" t="s">
        <v>13090</v>
      </c>
      <c r="E5764" s="202" t="s">
        <v>154</v>
      </c>
      <c r="F5764" s="85" t="s">
        <v>55</v>
      </c>
      <c r="G5764" s="85" t="s">
        <v>57</v>
      </c>
      <c r="H5764" s="85" t="s">
        <v>20690</v>
      </c>
      <c r="I5764" s="3" t="s">
        <v>4564</v>
      </c>
      <c r="J5764" s="85" t="s">
        <v>4406</v>
      </c>
      <c r="K5764" s="7" t="s">
        <v>4407</v>
      </c>
      <c r="L5764" s="7"/>
      <c r="M5764" s="7"/>
      <c r="N5764" s="2" t="s">
        <v>15960</v>
      </c>
      <c r="O5764" s="87">
        <v>417351</v>
      </c>
      <c r="P5764" s="87">
        <v>23064</v>
      </c>
      <c r="Q5764" s="87">
        <v>394287</v>
      </c>
      <c r="R5764" s="87">
        <v>0</v>
      </c>
      <c r="S5764" s="87"/>
      <c r="T5764" s="87"/>
      <c r="U5764" s="85">
        <v>2015</v>
      </c>
      <c r="V5764" s="179"/>
      <c r="W5764" s="7"/>
      <c r="X5764" s="7"/>
      <c r="Y5764" s="7"/>
      <c r="Z5764" s="146">
        <v>114337</v>
      </c>
      <c r="AA5764" s="11"/>
      <c r="AB5764" s="123" t="s">
        <v>7939</v>
      </c>
      <c r="AC5764" s="124"/>
      <c r="AD5764" s="80"/>
      <c r="AE5764" s="80"/>
      <c r="AF5764" s="191">
        <v>43994</v>
      </c>
      <c r="AG5764" s="80"/>
      <c r="AH5764" s="2" t="s">
        <v>8024</v>
      </c>
      <c r="AI5764" s="80" t="s">
        <v>6</v>
      </c>
      <c r="AJ5764" s="80"/>
      <c r="AK5764" s="7"/>
      <c r="AL5764" s="85"/>
      <c r="AM5764" s="151" t="s">
        <v>19998</v>
      </c>
      <c r="AN5764" s="16"/>
      <c r="AO5764" s="166"/>
      <c r="AP5764" s="5">
        <f t="shared" si="90"/>
        <v>0</v>
      </c>
      <c r="AQ5764" s="16"/>
      <c r="AR5764" s="205">
        <v>1</v>
      </c>
      <c r="AS5764" s="16"/>
      <c r="AT5764" s="16"/>
      <c r="AU5764" s="16"/>
      <c r="AV5764" s="16"/>
      <c r="AW5764" s="16"/>
      <c r="AX5764" s="16"/>
    </row>
    <row r="5765" spans="1:50" customFormat="1" ht="15" hidden="1" customHeight="1" x14ac:dyDescent="0.2">
      <c r="A5765" s="7" t="s">
        <v>10636</v>
      </c>
      <c r="B5765" s="1" t="s">
        <v>10637</v>
      </c>
      <c r="C5765" s="85" t="s">
        <v>7939</v>
      </c>
      <c r="D5765" s="85" t="s">
        <v>13090</v>
      </c>
      <c r="E5765" s="202" t="s">
        <v>154</v>
      </c>
      <c r="F5765" s="85" t="s">
        <v>68</v>
      </c>
      <c r="G5765" s="85" t="s">
        <v>15334</v>
      </c>
      <c r="H5765" s="85" t="s">
        <v>20690</v>
      </c>
      <c r="I5765" s="3" t="s">
        <v>8058</v>
      </c>
      <c r="J5765" s="85" t="s">
        <v>4400</v>
      </c>
      <c r="K5765" s="7" t="s">
        <v>4422</v>
      </c>
      <c r="L5765" s="7"/>
      <c r="M5765" s="7"/>
      <c r="N5765" s="2" t="s">
        <v>10638</v>
      </c>
      <c r="O5765" s="87">
        <v>960750</v>
      </c>
      <c r="P5765" s="87">
        <v>571834</v>
      </c>
      <c r="Q5765" s="87">
        <v>388916</v>
      </c>
      <c r="R5765" s="87">
        <v>0</v>
      </c>
      <c r="S5765" s="87"/>
      <c r="T5765" s="87"/>
      <c r="U5765" s="85">
        <v>2015</v>
      </c>
      <c r="V5765" s="179"/>
      <c r="W5765" s="7"/>
      <c r="X5765" s="7"/>
      <c r="Y5765" s="7"/>
      <c r="Z5765" s="210">
        <v>178556</v>
      </c>
      <c r="AA5765" s="11"/>
      <c r="AB5765" s="123" t="s">
        <v>7939</v>
      </c>
      <c r="AC5765" s="124"/>
      <c r="AD5765" s="80"/>
      <c r="AE5765" s="80"/>
      <c r="AF5765" s="191">
        <v>43998</v>
      </c>
      <c r="AG5765" s="80"/>
      <c r="AH5765" s="2" t="s">
        <v>16608</v>
      </c>
      <c r="AI5765" s="80" t="s">
        <v>6</v>
      </c>
      <c r="AJ5765" s="80"/>
      <c r="AK5765" s="7"/>
      <c r="AL5765" s="85"/>
      <c r="AM5765" s="151" t="s">
        <v>19998</v>
      </c>
      <c r="AN5765" s="16"/>
      <c r="AO5765" s="166"/>
      <c r="AP5765" s="5">
        <f t="shared" si="90"/>
        <v>0</v>
      </c>
      <c r="AQ5765" s="16"/>
      <c r="AR5765" s="205">
        <v>1</v>
      </c>
      <c r="AS5765" s="16"/>
      <c r="AT5765" s="16"/>
      <c r="AU5765" s="16"/>
      <c r="AV5765" s="16"/>
      <c r="AW5765" s="16"/>
      <c r="AX5765" s="16"/>
    </row>
    <row r="5766" spans="1:50" customFormat="1" ht="15" hidden="1" customHeight="1" x14ac:dyDescent="0.2">
      <c r="A5766" s="7" t="s">
        <v>10639</v>
      </c>
      <c r="B5766" s="1" t="s">
        <v>10640</v>
      </c>
      <c r="C5766" s="85" t="s">
        <v>7939</v>
      </c>
      <c r="D5766" s="85" t="s">
        <v>13090</v>
      </c>
      <c r="E5766" s="202" t="s">
        <v>154</v>
      </c>
      <c r="F5766" s="85" t="s">
        <v>68</v>
      </c>
      <c r="G5766" s="85" t="s">
        <v>70</v>
      </c>
      <c r="H5766" s="85" t="s">
        <v>20690</v>
      </c>
      <c r="I5766" s="3" t="s">
        <v>8188</v>
      </c>
      <c r="J5766" s="85" t="s">
        <v>4400</v>
      </c>
      <c r="K5766" s="7" t="s">
        <v>4422</v>
      </c>
      <c r="L5766" s="7"/>
      <c r="M5766" s="7"/>
      <c r="N5766" s="2" t="s">
        <v>10641</v>
      </c>
      <c r="O5766" s="87">
        <v>360066</v>
      </c>
      <c r="P5766" s="87">
        <v>360066</v>
      </c>
      <c r="Q5766" s="87">
        <v>0</v>
      </c>
      <c r="R5766" s="87">
        <v>0</v>
      </c>
      <c r="S5766" s="87"/>
      <c r="T5766" s="87"/>
      <c r="U5766" s="85">
        <v>2014</v>
      </c>
      <c r="V5766" s="179"/>
      <c r="W5766" s="7"/>
      <c r="X5766" s="7"/>
      <c r="Y5766" s="7"/>
      <c r="Z5766" s="210">
        <v>88139</v>
      </c>
      <c r="AA5766" s="11"/>
      <c r="AB5766" s="123" t="s">
        <v>7939</v>
      </c>
      <c r="AC5766" s="124"/>
      <c r="AD5766" s="80"/>
      <c r="AE5766" s="80"/>
      <c r="AF5766" s="191">
        <v>43998</v>
      </c>
      <c r="AG5766" s="80"/>
      <c r="AH5766" s="2" t="s">
        <v>16608</v>
      </c>
      <c r="AI5766" s="80" t="s">
        <v>6</v>
      </c>
      <c r="AJ5766" s="80"/>
      <c r="AK5766" s="7"/>
      <c r="AL5766" s="85"/>
      <c r="AM5766" s="151" t="s">
        <v>19998</v>
      </c>
      <c r="AN5766" s="16"/>
      <c r="AO5766" s="166"/>
      <c r="AP5766" s="5">
        <f t="shared" ref="AP5766:AP5829" si="91">SUBTOTAL(109,U5766)</f>
        <v>0</v>
      </c>
      <c r="AQ5766" s="16"/>
      <c r="AR5766" s="205">
        <v>1</v>
      </c>
      <c r="AS5766" s="16"/>
      <c r="AT5766" s="16"/>
      <c r="AU5766" s="16"/>
      <c r="AV5766" s="16"/>
      <c r="AW5766" s="16"/>
      <c r="AX5766" s="16"/>
    </row>
    <row r="5767" spans="1:50" customFormat="1" ht="15" hidden="1" customHeight="1" x14ac:dyDescent="0.2">
      <c r="A5767" s="7" t="s">
        <v>10642</v>
      </c>
      <c r="B5767" s="3" t="s">
        <v>10643</v>
      </c>
      <c r="C5767" s="85" t="s">
        <v>7939</v>
      </c>
      <c r="D5767" s="85" t="s">
        <v>13090</v>
      </c>
      <c r="E5767" s="202" t="s">
        <v>154</v>
      </c>
      <c r="F5767" s="85" t="s">
        <v>14</v>
      </c>
      <c r="G5767" s="85" t="s">
        <v>17</v>
      </c>
      <c r="H5767" s="85" t="s">
        <v>20690</v>
      </c>
      <c r="I5767" s="3" t="s">
        <v>9452</v>
      </c>
      <c r="J5767" s="85" t="s">
        <v>124</v>
      </c>
      <c r="K5767" s="7" t="s">
        <v>125</v>
      </c>
      <c r="L5767" s="3"/>
      <c r="M5767" s="3"/>
      <c r="N5767" s="41" t="s">
        <v>9886</v>
      </c>
      <c r="O5767" s="87">
        <v>368</v>
      </c>
      <c r="P5767" s="87">
        <v>368</v>
      </c>
      <c r="Q5767" s="87">
        <v>0</v>
      </c>
      <c r="R5767" s="87">
        <v>0</v>
      </c>
      <c r="S5767" s="87"/>
      <c r="T5767" s="87"/>
      <c r="U5767" s="85">
        <v>2007</v>
      </c>
      <c r="V5767" s="179"/>
      <c r="W5767" s="7"/>
      <c r="X5767" s="3"/>
      <c r="Y5767" s="3"/>
      <c r="Z5767" s="146">
        <v>12411</v>
      </c>
      <c r="AA5767" s="11"/>
      <c r="AB5767" s="123" t="s">
        <v>7939</v>
      </c>
      <c r="AC5767" s="124"/>
      <c r="AD5767" s="41"/>
      <c r="AE5767" s="41"/>
      <c r="AF5767" s="191">
        <v>39890</v>
      </c>
      <c r="AG5767" s="41"/>
      <c r="AH5767" s="41" t="s">
        <v>8189</v>
      </c>
      <c r="AI5767" s="80" t="s">
        <v>6</v>
      </c>
      <c r="AJ5767" s="41"/>
      <c r="AK5767" s="4"/>
      <c r="AL5767" s="85"/>
      <c r="AM5767" s="151" t="s">
        <v>19998</v>
      </c>
      <c r="AN5767" s="15"/>
      <c r="AO5767" s="166"/>
      <c r="AP5767" s="5">
        <f t="shared" si="91"/>
        <v>0</v>
      </c>
      <c r="AQ5767" s="16"/>
      <c r="AR5767" s="205">
        <v>1</v>
      </c>
      <c r="AS5767" s="16"/>
      <c r="AT5767" s="16"/>
      <c r="AU5767" s="16"/>
      <c r="AV5767" s="16"/>
      <c r="AW5767" s="16"/>
      <c r="AX5767" s="16"/>
    </row>
    <row r="5768" spans="1:50" customFormat="1" ht="15" hidden="1" customHeight="1" x14ac:dyDescent="0.2">
      <c r="A5768" s="7" t="s">
        <v>10644</v>
      </c>
      <c r="B5768" s="3" t="s">
        <v>10645</v>
      </c>
      <c r="C5768" s="85" t="s">
        <v>7939</v>
      </c>
      <c r="D5768" s="85" t="s">
        <v>13090</v>
      </c>
      <c r="E5768" s="202" t="s">
        <v>154</v>
      </c>
      <c r="F5768" s="85" t="s">
        <v>25110</v>
      </c>
      <c r="G5768" s="85" t="s">
        <v>13789</v>
      </c>
      <c r="H5768" s="85" t="s">
        <v>20690</v>
      </c>
      <c r="I5768" s="3" t="s">
        <v>8200</v>
      </c>
      <c r="J5768" s="85" t="s">
        <v>5308</v>
      </c>
      <c r="K5768" s="7" t="s">
        <v>9453</v>
      </c>
      <c r="L5768" s="3"/>
      <c r="M5768" s="3"/>
      <c r="N5768" s="41" t="s">
        <v>9454</v>
      </c>
      <c r="O5768" s="87">
        <v>562260</v>
      </c>
      <c r="P5768" s="87">
        <v>562260</v>
      </c>
      <c r="Q5768" s="87">
        <v>0</v>
      </c>
      <c r="R5768" s="87">
        <v>0</v>
      </c>
      <c r="S5768" s="87"/>
      <c r="T5768" s="87"/>
      <c r="U5768" s="85">
        <v>2006</v>
      </c>
      <c r="V5768" s="179"/>
      <c r="W5768" s="7"/>
      <c r="X5768" s="3"/>
      <c r="Y5768" s="3"/>
      <c r="Z5768" s="146">
        <v>199021</v>
      </c>
      <c r="AA5768" s="11"/>
      <c r="AB5768" s="123" t="s">
        <v>7939</v>
      </c>
      <c r="AC5768" s="124"/>
      <c r="AD5768" s="41"/>
      <c r="AE5768" s="41"/>
      <c r="AF5768" s="191">
        <v>43927</v>
      </c>
      <c r="AG5768" s="41"/>
      <c r="AH5768" s="41" t="s">
        <v>13122</v>
      </c>
      <c r="AI5768" s="80" t="s">
        <v>6</v>
      </c>
      <c r="AJ5768" s="41"/>
      <c r="AK5768" s="3"/>
      <c r="AL5768" s="85"/>
      <c r="AM5768" s="151" t="s">
        <v>19998</v>
      </c>
      <c r="AN5768" s="15"/>
      <c r="AO5768" s="166"/>
      <c r="AP5768" s="5">
        <f t="shared" si="91"/>
        <v>0</v>
      </c>
      <c r="AQ5768" s="16"/>
      <c r="AR5768" s="205">
        <v>1</v>
      </c>
      <c r="AS5768" s="16"/>
      <c r="AT5768" s="16"/>
      <c r="AU5768" s="16"/>
      <c r="AV5768" s="16"/>
      <c r="AW5768" s="16"/>
      <c r="AX5768" s="16"/>
    </row>
    <row r="5769" spans="1:50" customFormat="1" ht="15" hidden="1" customHeight="1" x14ac:dyDescent="0.2">
      <c r="A5769" s="7" t="s">
        <v>10646</v>
      </c>
      <c r="B5769" s="3" t="s">
        <v>10647</v>
      </c>
      <c r="C5769" s="85" t="s">
        <v>7939</v>
      </c>
      <c r="D5769" s="85" t="s">
        <v>13090</v>
      </c>
      <c r="E5769" s="202" t="s">
        <v>154</v>
      </c>
      <c r="F5769" s="85" t="s">
        <v>25110</v>
      </c>
      <c r="G5769" s="85" t="s">
        <v>13789</v>
      </c>
      <c r="H5769" s="85" t="s">
        <v>20690</v>
      </c>
      <c r="I5769" s="3" t="s">
        <v>9452</v>
      </c>
      <c r="J5769" s="85" t="s">
        <v>5308</v>
      </c>
      <c r="K5769" s="7" t="s">
        <v>9453</v>
      </c>
      <c r="L5769" s="3"/>
      <c r="M5769" s="3"/>
      <c r="N5769" s="41" t="s">
        <v>9454</v>
      </c>
      <c r="O5769" s="87">
        <v>885208</v>
      </c>
      <c r="P5769" s="87">
        <v>755930</v>
      </c>
      <c r="Q5769" s="87">
        <v>129278</v>
      </c>
      <c r="R5769" s="87">
        <v>0</v>
      </c>
      <c r="S5769" s="87"/>
      <c r="T5769" s="87"/>
      <c r="U5769" s="85">
        <v>2006</v>
      </c>
      <c r="V5769" s="179"/>
      <c r="W5769" s="7"/>
      <c r="X5769" s="3"/>
      <c r="Y5769" s="3"/>
      <c r="Z5769" s="146">
        <v>130592</v>
      </c>
      <c r="AA5769" s="11"/>
      <c r="AB5769" s="123" t="s">
        <v>7939</v>
      </c>
      <c r="AC5769" s="124"/>
      <c r="AD5769" s="41"/>
      <c r="AE5769" s="41"/>
      <c r="AF5769" s="191">
        <v>43927</v>
      </c>
      <c r="AG5769" s="41"/>
      <c r="AH5769" s="41" t="s">
        <v>13122</v>
      </c>
      <c r="AI5769" s="80" t="s">
        <v>6</v>
      </c>
      <c r="AJ5769" s="41"/>
      <c r="AK5769" s="3"/>
      <c r="AL5769" s="85"/>
      <c r="AM5769" s="151" t="s">
        <v>19998</v>
      </c>
      <c r="AN5769" s="15"/>
      <c r="AO5769" s="166"/>
      <c r="AP5769" s="5">
        <f t="shared" si="91"/>
        <v>0</v>
      </c>
      <c r="AQ5769" s="16"/>
      <c r="AR5769" s="205">
        <v>1</v>
      </c>
      <c r="AS5769" s="16"/>
      <c r="AT5769" s="16"/>
      <c r="AU5769" s="16"/>
      <c r="AV5769" s="16"/>
      <c r="AW5769" s="16"/>
      <c r="AX5769" s="16"/>
    </row>
    <row r="5770" spans="1:50" customFormat="1" ht="15" hidden="1" customHeight="1" x14ac:dyDescent="0.2">
      <c r="A5770" s="7" t="s">
        <v>10648</v>
      </c>
      <c r="B5770" s="3" t="s">
        <v>10649</v>
      </c>
      <c r="C5770" s="85" t="s">
        <v>7939</v>
      </c>
      <c r="D5770" s="85" t="s">
        <v>13090</v>
      </c>
      <c r="E5770" s="202" t="s">
        <v>154</v>
      </c>
      <c r="F5770" s="85" t="s">
        <v>25110</v>
      </c>
      <c r="G5770" s="85" t="s">
        <v>13789</v>
      </c>
      <c r="H5770" s="85" t="s">
        <v>20690</v>
      </c>
      <c r="I5770" s="3"/>
      <c r="J5770" s="85" t="s">
        <v>5308</v>
      </c>
      <c r="K5770" s="7" t="s">
        <v>9453</v>
      </c>
      <c r="L5770" s="3"/>
      <c r="M5770" s="3"/>
      <c r="N5770" s="41" t="s">
        <v>9454</v>
      </c>
      <c r="O5770" s="87">
        <v>94787</v>
      </c>
      <c r="P5770" s="87">
        <v>93012</v>
      </c>
      <c r="Q5770" s="87">
        <v>1775</v>
      </c>
      <c r="R5770" s="87">
        <v>0</v>
      </c>
      <c r="S5770" s="87"/>
      <c r="T5770" s="87"/>
      <c r="U5770" s="85">
        <v>2004</v>
      </c>
      <c r="V5770" s="179"/>
      <c r="W5770" s="7"/>
      <c r="X5770" s="3"/>
      <c r="Y5770" s="3"/>
      <c r="Z5770" s="146">
        <v>62754</v>
      </c>
      <c r="AA5770" s="11"/>
      <c r="AB5770" s="123" t="s">
        <v>7939</v>
      </c>
      <c r="AC5770" s="124"/>
      <c r="AD5770" s="41"/>
      <c r="AE5770" s="41"/>
      <c r="AF5770" s="191">
        <v>43927</v>
      </c>
      <c r="AG5770" s="41"/>
      <c r="AH5770" s="41" t="s">
        <v>13122</v>
      </c>
      <c r="AI5770" s="80" t="s">
        <v>6</v>
      </c>
      <c r="AJ5770" s="41"/>
      <c r="AK5770" s="3"/>
      <c r="AL5770" s="85"/>
      <c r="AM5770" s="151" t="s">
        <v>19998</v>
      </c>
      <c r="AN5770" s="15"/>
      <c r="AO5770" s="166"/>
      <c r="AP5770" s="5">
        <f t="shared" si="91"/>
        <v>0</v>
      </c>
      <c r="AQ5770" s="16"/>
      <c r="AR5770" s="205">
        <v>1</v>
      </c>
      <c r="AS5770" s="16"/>
      <c r="AT5770" s="16"/>
      <c r="AU5770" s="16"/>
      <c r="AV5770" s="16"/>
      <c r="AW5770" s="16"/>
      <c r="AX5770" s="16"/>
    </row>
    <row r="5771" spans="1:50" customFormat="1" ht="15" hidden="1" customHeight="1" x14ac:dyDescent="0.2">
      <c r="A5771" s="7" t="s">
        <v>10650</v>
      </c>
      <c r="B5771" s="1" t="s">
        <v>10651</v>
      </c>
      <c r="C5771" s="85" t="s">
        <v>7939</v>
      </c>
      <c r="D5771" s="85" t="s">
        <v>13090</v>
      </c>
      <c r="E5771" s="202" t="s">
        <v>154</v>
      </c>
      <c r="F5771" s="85" t="s">
        <v>40</v>
      </c>
      <c r="G5771" s="85" t="s">
        <v>43</v>
      </c>
      <c r="H5771" s="85" t="s">
        <v>20690</v>
      </c>
      <c r="I5771" s="3" t="s">
        <v>8209</v>
      </c>
      <c r="J5771" s="85" t="s">
        <v>4447</v>
      </c>
      <c r="K5771" s="7" t="s">
        <v>4448</v>
      </c>
      <c r="L5771" s="7"/>
      <c r="M5771" s="7"/>
      <c r="N5771" s="2" t="s">
        <v>10652</v>
      </c>
      <c r="O5771" s="87">
        <v>0</v>
      </c>
      <c r="P5771" s="87">
        <v>0</v>
      </c>
      <c r="Q5771" s="87">
        <v>0</v>
      </c>
      <c r="R5771" s="87">
        <v>0</v>
      </c>
      <c r="S5771" s="87"/>
      <c r="T5771" s="87"/>
      <c r="U5771" s="85" t="s">
        <v>112</v>
      </c>
      <c r="V5771" s="179"/>
      <c r="W5771" s="7"/>
      <c r="X5771" s="7"/>
      <c r="Y5771" s="7"/>
      <c r="Z5771" s="210">
        <v>192600</v>
      </c>
      <c r="AA5771" s="11"/>
      <c r="AB5771" s="123" t="s">
        <v>7939</v>
      </c>
      <c r="AC5771" s="124"/>
      <c r="AD5771" s="80"/>
      <c r="AE5771" s="80"/>
      <c r="AF5771" s="191">
        <v>40736</v>
      </c>
      <c r="AG5771" s="80"/>
      <c r="AH5771" s="2" t="s">
        <v>8211</v>
      </c>
      <c r="AI5771" s="80" t="s">
        <v>6</v>
      </c>
      <c r="AJ5771" s="80"/>
      <c r="AK5771" s="7"/>
      <c r="AL5771" s="85"/>
      <c r="AM5771" s="151" t="s">
        <v>19998</v>
      </c>
      <c r="AN5771" s="16"/>
      <c r="AO5771" s="166"/>
      <c r="AP5771" s="5">
        <f t="shared" si="91"/>
        <v>0</v>
      </c>
      <c r="AQ5771" s="16"/>
      <c r="AR5771" s="205">
        <v>1</v>
      </c>
      <c r="AS5771" s="16"/>
      <c r="AT5771" s="16"/>
      <c r="AU5771" s="16"/>
      <c r="AV5771" s="16"/>
      <c r="AW5771" s="16"/>
      <c r="AX5771" s="16"/>
    </row>
    <row r="5772" spans="1:50" customFormat="1" ht="15" hidden="1" customHeight="1" x14ac:dyDescent="0.2">
      <c r="A5772" s="7" t="s">
        <v>10653</v>
      </c>
      <c r="B5772" s="1" t="s">
        <v>10654</v>
      </c>
      <c r="C5772" s="85" t="s">
        <v>7939</v>
      </c>
      <c r="D5772" s="85" t="s">
        <v>13090</v>
      </c>
      <c r="E5772" s="202" t="s">
        <v>8133</v>
      </c>
      <c r="F5772" s="85" t="s">
        <v>55</v>
      </c>
      <c r="G5772" s="85" t="s">
        <v>63</v>
      </c>
      <c r="H5772" s="85" t="s">
        <v>20690</v>
      </c>
      <c r="I5772" s="3" t="s">
        <v>4564</v>
      </c>
      <c r="J5772" s="85" t="s">
        <v>4435</v>
      </c>
      <c r="K5772" s="7" t="s">
        <v>3838</v>
      </c>
      <c r="L5772" s="7"/>
      <c r="M5772" s="7"/>
      <c r="N5772" s="2" t="s">
        <v>10655</v>
      </c>
      <c r="O5772" s="87">
        <v>0</v>
      </c>
      <c r="P5772" s="87">
        <v>0</v>
      </c>
      <c r="Q5772" s="87">
        <v>0</v>
      </c>
      <c r="R5772" s="87">
        <v>0</v>
      </c>
      <c r="S5772" s="87"/>
      <c r="T5772" s="87"/>
      <c r="U5772" s="85" t="s">
        <v>112</v>
      </c>
      <c r="V5772" s="179"/>
      <c r="W5772" s="7"/>
      <c r="X5772" s="7"/>
      <c r="Y5772" s="7"/>
      <c r="Z5772" s="210">
        <v>14832</v>
      </c>
      <c r="AA5772" s="11"/>
      <c r="AB5772" s="123" t="s">
        <v>7939</v>
      </c>
      <c r="AC5772" s="124"/>
      <c r="AD5772" s="80"/>
      <c r="AE5772" s="80"/>
      <c r="AF5772" s="191"/>
      <c r="AG5772" s="80"/>
      <c r="AH5772" s="2" t="s">
        <v>8092</v>
      </c>
      <c r="AI5772" s="80" t="s">
        <v>6</v>
      </c>
      <c r="AJ5772" s="80"/>
      <c r="AK5772" s="7"/>
      <c r="AL5772" s="85"/>
      <c r="AM5772" s="151" t="s">
        <v>19998</v>
      </c>
      <c r="AN5772" s="16"/>
      <c r="AO5772" s="166"/>
      <c r="AP5772" s="5">
        <f t="shared" si="91"/>
        <v>0</v>
      </c>
      <c r="AQ5772" s="16"/>
      <c r="AR5772" s="205">
        <v>1</v>
      </c>
      <c r="AS5772" s="16"/>
      <c r="AT5772" s="16"/>
      <c r="AU5772" s="16"/>
      <c r="AV5772" s="16"/>
      <c r="AW5772" s="16"/>
      <c r="AX5772" s="16"/>
    </row>
    <row r="5773" spans="1:50" customFormat="1" ht="15" hidden="1" customHeight="1" x14ac:dyDescent="0.2">
      <c r="A5773" s="7" t="s">
        <v>10656</v>
      </c>
      <c r="B5773" s="3" t="s">
        <v>10657</v>
      </c>
      <c r="C5773" s="85" t="s">
        <v>7939</v>
      </c>
      <c r="D5773" s="85" t="s">
        <v>13090</v>
      </c>
      <c r="E5773" s="202" t="s">
        <v>154</v>
      </c>
      <c r="F5773" s="85" t="s">
        <v>25110</v>
      </c>
      <c r="G5773" s="85" t="s">
        <v>13789</v>
      </c>
      <c r="H5773" s="85" t="s">
        <v>20690</v>
      </c>
      <c r="I5773" s="3"/>
      <c r="J5773" s="85" t="s">
        <v>5308</v>
      </c>
      <c r="K5773" s="7" t="s">
        <v>9453</v>
      </c>
      <c r="L5773" s="3"/>
      <c r="M5773" s="3"/>
      <c r="N5773" s="41" t="s">
        <v>9454</v>
      </c>
      <c r="O5773" s="87">
        <v>323298</v>
      </c>
      <c r="P5773" s="87">
        <v>236160</v>
      </c>
      <c r="Q5773" s="87">
        <v>87138</v>
      </c>
      <c r="R5773" s="87">
        <v>0</v>
      </c>
      <c r="S5773" s="87"/>
      <c r="T5773" s="87"/>
      <c r="U5773" s="85">
        <v>2001</v>
      </c>
      <c r="V5773" s="179"/>
      <c r="W5773" s="7"/>
      <c r="X5773" s="3"/>
      <c r="Y5773" s="3"/>
      <c r="Z5773" s="146">
        <v>94132</v>
      </c>
      <c r="AA5773" s="11"/>
      <c r="AB5773" s="123" t="s">
        <v>7939</v>
      </c>
      <c r="AC5773" s="124"/>
      <c r="AD5773" s="41"/>
      <c r="AE5773" s="41"/>
      <c r="AF5773" s="191">
        <v>43927</v>
      </c>
      <c r="AG5773" s="41"/>
      <c r="AH5773" s="41" t="s">
        <v>13121</v>
      </c>
      <c r="AI5773" s="80" t="s">
        <v>6</v>
      </c>
      <c r="AJ5773" s="41"/>
      <c r="AK5773" s="3"/>
      <c r="AL5773" s="85"/>
      <c r="AM5773" s="151" t="s">
        <v>19998</v>
      </c>
      <c r="AN5773" s="15"/>
      <c r="AO5773" s="166"/>
      <c r="AP5773" s="5">
        <f t="shared" si="91"/>
        <v>0</v>
      </c>
      <c r="AQ5773" s="16"/>
      <c r="AR5773" s="205">
        <v>1</v>
      </c>
      <c r="AS5773" s="16"/>
      <c r="AT5773" s="16"/>
      <c r="AU5773" s="16"/>
      <c r="AV5773" s="16"/>
      <c r="AW5773" s="16"/>
      <c r="AX5773" s="16"/>
    </row>
    <row r="5774" spans="1:50" customFormat="1" ht="15" hidden="1" customHeight="1" x14ac:dyDescent="0.2">
      <c r="A5774" s="7" t="s">
        <v>10658</v>
      </c>
      <c r="B5774" s="1" t="s">
        <v>10659</v>
      </c>
      <c r="C5774" s="85" t="s">
        <v>7939</v>
      </c>
      <c r="D5774" s="85" t="s">
        <v>13090</v>
      </c>
      <c r="E5774" s="202" t="s">
        <v>8133</v>
      </c>
      <c r="F5774" s="85" t="s">
        <v>55</v>
      </c>
      <c r="G5774" s="85" t="s">
        <v>63</v>
      </c>
      <c r="H5774" s="85" t="s">
        <v>20690</v>
      </c>
      <c r="I5774" s="3" t="s">
        <v>4564</v>
      </c>
      <c r="J5774" s="85" t="s">
        <v>4400</v>
      </c>
      <c r="K5774" s="7" t="s">
        <v>4422</v>
      </c>
      <c r="L5774" s="7"/>
      <c r="M5774" s="7"/>
      <c r="N5774" s="2" t="s">
        <v>10660</v>
      </c>
      <c r="O5774" s="87">
        <v>0</v>
      </c>
      <c r="P5774" s="87">
        <v>0</v>
      </c>
      <c r="Q5774" s="87">
        <v>0</v>
      </c>
      <c r="R5774" s="87">
        <v>0</v>
      </c>
      <c r="S5774" s="87"/>
      <c r="T5774" s="87"/>
      <c r="U5774" s="85" t="s">
        <v>112</v>
      </c>
      <c r="V5774" s="179"/>
      <c r="W5774" s="7"/>
      <c r="X5774" s="7"/>
      <c r="Y5774" s="7"/>
      <c r="Z5774" s="210">
        <v>115912</v>
      </c>
      <c r="AA5774" s="11"/>
      <c r="AB5774" s="123" t="s">
        <v>7939</v>
      </c>
      <c r="AC5774" s="124"/>
      <c r="AD5774" s="80"/>
      <c r="AE5774" s="80"/>
      <c r="AF5774" s="191">
        <v>41542</v>
      </c>
      <c r="AG5774" s="80"/>
      <c r="AH5774" s="2" t="s">
        <v>8024</v>
      </c>
      <c r="AI5774" s="80" t="s">
        <v>6</v>
      </c>
      <c r="AJ5774" s="80"/>
      <c r="AK5774" s="7"/>
      <c r="AL5774" s="85"/>
      <c r="AM5774" s="151" t="s">
        <v>19998</v>
      </c>
      <c r="AN5774" s="16"/>
      <c r="AO5774" s="166"/>
      <c r="AP5774" s="5">
        <f t="shared" si="91"/>
        <v>0</v>
      </c>
      <c r="AQ5774" s="16"/>
      <c r="AR5774" s="205">
        <v>1</v>
      </c>
      <c r="AS5774" s="16"/>
      <c r="AT5774" s="16"/>
      <c r="AU5774" s="16"/>
      <c r="AV5774" s="16"/>
      <c r="AW5774" s="16"/>
      <c r="AX5774" s="16"/>
    </row>
    <row r="5775" spans="1:50" customFormat="1" ht="15" hidden="1" customHeight="1" x14ac:dyDescent="0.2">
      <c r="A5775" s="7" t="s">
        <v>10661</v>
      </c>
      <c r="B5775" s="3" t="s">
        <v>10662</v>
      </c>
      <c r="C5775" s="85" t="s">
        <v>7939</v>
      </c>
      <c r="D5775" s="85" t="s">
        <v>13090</v>
      </c>
      <c r="E5775" s="202" t="s">
        <v>154</v>
      </c>
      <c r="F5775" s="85" t="s">
        <v>25110</v>
      </c>
      <c r="G5775" s="85" t="s">
        <v>13789</v>
      </c>
      <c r="H5775" s="85" t="s">
        <v>20690</v>
      </c>
      <c r="I5775" s="3" t="s">
        <v>8200</v>
      </c>
      <c r="J5775" s="85" t="s">
        <v>5308</v>
      </c>
      <c r="K5775" s="7" t="s">
        <v>9453</v>
      </c>
      <c r="L5775" s="3"/>
      <c r="M5775" s="3"/>
      <c r="N5775" s="41" t="s">
        <v>9454</v>
      </c>
      <c r="O5775" s="87">
        <v>669219</v>
      </c>
      <c r="P5775" s="87">
        <v>667754</v>
      </c>
      <c r="Q5775" s="87">
        <v>1465</v>
      </c>
      <c r="R5775" s="87">
        <v>0</v>
      </c>
      <c r="S5775" s="87"/>
      <c r="T5775" s="87"/>
      <c r="U5775" s="85">
        <v>2006</v>
      </c>
      <c r="V5775" s="179"/>
      <c r="W5775" s="7"/>
      <c r="X5775" s="3"/>
      <c r="Y5775" s="3"/>
      <c r="Z5775" s="146">
        <v>199021</v>
      </c>
      <c r="AA5775" s="11"/>
      <c r="AB5775" s="123" t="s">
        <v>7939</v>
      </c>
      <c r="AC5775" s="124"/>
      <c r="AD5775" s="41"/>
      <c r="AE5775" s="41"/>
      <c r="AF5775" s="191">
        <v>43927</v>
      </c>
      <c r="AG5775" s="41"/>
      <c r="AH5775" s="41" t="s">
        <v>13121</v>
      </c>
      <c r="AI5775" s="80" t="s">
        <v>6</v>
      </c>
      <c r="AJ5775" s="41"/>
      <c r="AK5775" s="3"/>
      <c r="AL5775" s="85"/>
      <c r="AM5775" s="151" t="s">
        <v>19998</v>
      </c>
      <c r="AN5775" s="15"/>
      <c r="AO5775" s="166"/>
      <c r="AP5775" s="5">
        <f t="shared" si="91"/>
        <v>0</v>
      </c>
      <c r="AQ5775" s="16"/>
      <c r="AR5775" s="205">
        <v>1</v>
      </c>
      <c r="AS5775" s="16"/>
      <c r="AT5775" s="16"/>
      <c r="AU5775" s="16"/>
      <c r="AV5775" s="16"/>
      <c r="AW5775" s="16"/>
      <c r="AX5775" s="16"/>
    </row>
    <row r="5776" spans="1:50" customFormat="1" ht="15" hidden="1" customHeight="1" x14ac:dyDescent="0.2">
      <c r="A5776" s="7" t="s">
        <v>10663</v>
      </c>
      <c r="B5776" s="3" t="s">
        <v>10664</v>
      </c>
      <c r="C5776" s="85" t="s">
        <v>7939</v>
      </c>
      <c r="D5776" s="85" t="s">
        <v>13090</v>
      </c>
      <c r="E5776" s="202" t="s">
        <v>154</v>
      </c>
      <c r="F5776" s="85" t="s">
        <v>25110</v>
      </c>
      <c r="G5776" s="85" t="s">
        <v>13789</v>
      </c>
      <c r="H5776" s="85" t="s">
        <v>20690</v>
      </c>
      <c r="I5776" s="3" t="s">
        <v>9452</v>
      </c>
      <c r="J5776" s="85" t="s">
        <v>5308</v>
      </c>
      <c r="K5776" s="7" t="s">
        <v>9453</v>
      </c>
      <c r="L5776" s="3"/>
      <c r="M5776" s="3"/>
      <c r="N5776" s="41" t="s">
        <v>9454</v>
      </c>
      <c r="O5776" s="87">
        <v>28641</v>
      </c>
      <c r="P5776" s="87">
        <v>28636</v>
      </c>
      <c r="Q5776" s="87">
        <v>5</v>
      </c>
      <c r="R5776" s="87">
        <v>0</v>
      </c>
      <c r="S5776" s="87"/>
      <c r="T5776" s="87"/>
      <c r="U5776" s="85">
        <v>2002</v>
      </c>
      <c r="V5776" s="179"/>
      <c r="W5776" s="7"/>
      <c r="X5776" s="3"/>
      <c r="Y5776" s="3"/>
      <c r="Z5776" s="146">
        <v>125509</v>
      </c>
      <c r="AA5776" s="11"/>
      <c r="AB5776" s="123" t="s">
        <v>7939</v>
      </c>
      <c r="AC5776" s="124"/>
      <c r="AD5776" s="41"/>
      <c r="AE5776" s="41"/>
      <c r="AF5776" s="191">
        <v>43927</v>
      </c>
      <c r="AG5776" s="41"/>
      <c r="AH5776" s="41" t="s">
        <v>13122</v>
      </c>
      <c r="AI5776" s="80" t="s">
        <v>6</v>
      </c>
      <c r="AJ5776" s="41"/>
      <c r="AK5776" s="3"/>
      <c r="AL5776" s="85"/>
      <c r="AM5776" s="151" t="s">
        <v>19998</v>
      </c>
      <c r="AN5776" s="15"/>
      <c r="AO5776" s="166"/>
      <c r="AP5776" s="5">
        <f t="shared" si="91"/>
        <v>0</v>
      </c>
      <c r="AQ5776" s="16"/>
      <c r="AR5776" s="205">
        <v>1</v>
      </c>
      <c r="AS5776" s="16"/>
      <c r="AT5776" s="16"/>
      <c r="AU5776" s="16"/>
      <c r="AV5776" s="16"/>
      <c r="AW5776" s="16"/>
      <c r="AX5776" s="16"/>
    </row>
    <row r="5777" spans="1:50" customFormat="1" ht="15" hidden="1" customHeight="1" x14ac:dyDescent="0.2">
      <c r="A5777" s="7" t="s">
        <v>10665</v>
      </c>
      <c r="B5777" s="1" t="s">
        <v>10666</v>
      </c>
      <c r="C5777" s="85" t="s">
        <v>7939</v>
      </c>
      <c r="D5777" s="85" t="s">
        <v>13090</v>
      </c>
      <c r="E5777" s="202" t="s">
        <v>8133</v>
      </c>
      <c r="F5777" s="85" t="s">
        <v>55</v>
      </c>
      <c r="G5777" s="85" t="s">
        <v>57</v>
      </c>
      <c r="H5777" s="85" t="s">
        <v>20690</v>
      </c>
      <c r="I5777" s="3" t="s">
        <v>4564</v>
      </c>
      <c r="J5777" s="85" t="s">
        <v>124</v>
      </c>
      <c r="K5777" s="7" t="s">
        <v>125</v>
      </c>
      <c r="L5777" s="7"/>
      <c r="M5777" s="7"/>
      <c r="N5777" s="2" t="s">
        <v>10660</v>
      </c>
      <c r="O5777" s="87">
        <v>0</v>
      </c>
      <c r="P5777" s="87">
        <v>0</v>
      </c>
      <c r="Q5777" s="87">
        <v>0</v>
      </c>
      <c r="R5777" s="87">
        <v>0</v>
      </c>
      <c r="S5777" s="87"/>
      <c r="T5777" s="87"/>
      <c r="U5777" s="85" t="s">
        <v>112</v>
      </c>
      <c r="V5777" s="179"/>
      <c r="W5777" s="7"/>
      <c r="X5777" s="7"/>
      <c r="Y5777" s="7"/>
      <c r="Z5777" s="210">
        <v>318793</v>
      </c>
      <c r="AA5777" s="11"/>
      <c r="AB5777" s="123" t="s">
        <v>7939</v>
      </c>
      <c r="AC5777" s="124"/>
      <c r="AD5777" s="80"/>
      <c r="AE5777" s="80"/>
      <c r="AF5777" s="191">
        <v>40974</v>
      </c>
      <c r="AG5777" s="80"/>
      <c r="AH5777" s="2" t="s">
        <v>8024</v>
      </c>
      <c r="AI5777" s="80" t="s">
        <v>6</v>
      </c>
      <c r="AJ5777" s="80"/>
      <c r="AK5777" s="7"/>
      <c r="AL5777" s="85"/>
      <c r="AM5777" s="151" t="s">
        <v>19998</v>
      </c>
      <c r="AN5777" s="16"/>
      <c r="AO5777" s="166"/>
      <c r="AP5777" s="5">
        <f t="shared" si="91"/>
        <v>0</v>
      </c>
      <c r="AQ5777" s="16"/>
      <c r="AR5777" s="205">
        <v>1</v>
      </c>
      <c r="AS5777" s="16"/>
      <c r="AT5777" s="16"/>
      <c r="AU5777" s="16"/>
      <c r="AV5777" s="16"/>
      <c r="AW5777" s="16"/>
      <c r="AX5777" s="16"/>
    </row>
    <row r="5778" spans="1:50" customFormat="1" ht="15" hidden="1" customHeight="1" x14ac:dyDescent="0.2">
      <c r="A5778" s="7" t="s">
        <v>10667</v>
      </c>
      <c r="B5778" s="3" t="s">
        <v>10668</v>
      </c>
      <c r="C5778" s="85" t="s">
        <v>7939</v>
      </c>
      <c r="D5778" s="85" t="s">
        <v>13090</v>
      </c>
      <c r="E5778" s="202" t="s">
        <v>154</v>
      </c>
      <c r="F5778" s="85" t="s">
        <v>25110</v>
      </c>
      <c r="G5778" s="85" t="s">
        <v>13789</v>
      </c>
      <c r="H5778" s="85" t="s">
        <v>20690</v>
      </c>
      <c r="I5778" s="3" t="s">
        <v>8200</v>
      </c>
      <c r="J5778" s="85" t="s">
        <v>5308</v>
      </c>
      <c r="K5778" s="7" t="s">
        <v>10578</v>
      </c>
      <c r="L5778" s="3"/>
      <c r="M5778" s="3"/>
      <c r="N5778" s="41" t="s">
        <v>9454</v>
      </c>
      <c r="O5778" s="87">
        <v>103822</v>
      </c>
      <c r="P5778" s="87">
        <v>11440</v>
      </c>
      <c r="Q5778" s="87">
        <v>92382</v>
      </c>
      <c r="R5778" s="87">
        <v>0</v>
      </c>
      <c r="S5778" s="87"/>
      <c r="T5778" s="87"/>
      <c r="U5778" s="85">
        <v>2006</v>
      </c>
      <c r="V5778" s="179"/>
      <c r="W5778" s="7"/>
      <c r="X5778" s="3"/>
      <c r="Y5778" s="3"/>
      <c r="Z5778" s="146">
        <v>102491</v>
      </c>
      <c r="AA5778" s="11"/>
      <c r="AB5778" s="123" t="s">
        <v>7939</v>
      </c>
      <c r="AC5778" s="124"/>
      <c r="AD5778" s="41"/>
      <c r="AE5778" s="41"/>
      <c r="AF5778" s="191">
        <v>43927</v>
      </c>
      <c r="AG5778" s="41"/>
      <c r="AH5778" s="41" t="s">
        <v>13121</v>
      </c>
      <c r="AI5778" s="80" t="s">
        <v>6</v>
      </c>
      <c r="AJ5778" s="41"/>
      <c r="AK5778" s="3"/>
      <c r="AL5778" s="85"/>
      <c r="AM5778" s="151" t="s">
        <v>19998</v>
      </c>
      <c r="AN5778" s="15"/>
      <c r="AO5778" s="166"/>
      <c r="AP5778" s="5">
        <f t="shared" si="91"/>
        <v>0</v>
      </c>
      <c r="AQ5778" s="16"/>
      <c r="AR5778" s="205">
        <v>1</v>
      </c>
      <c r="AS5778" s="16"/>
      <c r="AT5778" s="16"/>
      <c r="AU5778" s="16"/>
      <c r="AV5778" s="16"/>
      <c r="AW5778" s="16"/>
      <c r="AX5778" s="16"/>
    </row>
    <row r="5779" spans="1:50" customFormat="1" ht="15" hidden="1" customHeight="1" x14ac:dyDescent="0.2">
      <c r="A5779" s="7" t="s">
        <v>10669</v>
      </c>
      <c r="B5779" s="1" t="s">
        <v>10670</v>
      </c>
      <c r="C5779" s="85" t="s">
        <v>7939</v>
      </c>
      <c r="D5779" s="85" t="s">
        <v>13090</v>
      </c>
      <c r="E5779" s="202" t="s">
        <v>8133</v>
      </c>
      <c r="F5779" s="85" t="s">
        <v>55</v>
      </c>
      <c r="G5779" s="85" t="s">
        <v>57</v>
      </c>
      <c r="H5779" s="85" t="s">
        <v>20690</v>
      </c>
      <c r="I5779" s="3" t="s">
        <v>7970</v>
      </c>
      <c r="J5779" s="85" t="s">
        <v>4435</v>
      </c>
      <c r="K5779" s="7" t="s">
        <v>3838</v>
      </c>
      <c r="L5779" s="7"/>
      <c r="M5779" s="7"/>
      <c r="N5779" s="2" t="s">
        <v>7950</v>
      </c>
      <c r="O5779" s="87">
        <v>0</v>
      </c>
      <c r="P5779" s="87">
        <v>0</v>
      </c>
      <c r="Q5779" s="87">
        <v>0</v>
      </c>
      <c r="R5779" s="87">
        <v>0</v>
      </c>
      <c r="S5779" s="87"/>
      <c r="T5779" s="87"/>
      <c r="U5779" s="85" t="s">
        <v>112</v>
      </c>
      <c r="V5779" s="179"/>
      <c r="W5779" s="7"/>
      <c r="X5779" s="7"/>
      <c r="Y5779" s="7"/>
      <c r="Z5779" s="212">
        <v>16125</v>
      </c>
      <c r="AA5779" s="11"/>
      <c r="AB5779" s="123" t="s">
        <v>7939</v>
      </c>
      <c r="AC5779" s="124"/>
      <c r="AD5779" s="80"/>
      <c r="AE5779" s="80"/>
      <c r="AF5779" s="191"/>
      <c r="AG5779" s="80"/>
      <c r="AH5779" s="2" t="s">
        <v>8024</v>
      </c>
      <c r="AI5779" s="80" t="s">
        <v>6</v>
      </c>
      <c r="AJ5779" s="80"/>
      <c r="AK5779" s="7"/>
      <c r="AL5779" s="85"/>
      <c r="AM5779" s="151" t="s">
        <v>19998</v>
      </c>
      <c r="AN5779" s="16"/>
      <c r="AO5779" s="166"/>
      <c r="AP5779" s="5">
        <f t="shared" si="91"/>
        <v>0</v>
      </c>
      <c r="AQ5779" s="16"/>
      <c r="AR5779" s="205">
        <v>1</v>
      </c>
      <c r="AS5779" s="16"/>
      <c r="AT5779" s="16"/>
      <c r="AU5779" s="16"/>
      <c r="AV5779" s="16"/>
      <c r="AW5779" s="16"/>
      <c r="AX5779" s="16"/>
    </row>
    <row r="5780" spans="1:50" customFormat="1" ht="15" hidden="1" customHeight="1" x14ac:dyDescent="0.2">
      <c r="A5780" s="7" t="s">
        <v>10671</v>
      </c>
      <c r="B5780" s="1" t="s">
        <v>10672</v>
      </c>
      <c r="C5780" s="85" t="s">
        <v>7939</v>
      </c>
      <c r="D5780" s="85" t="s">
        <v>13090</v>
      </c>
      <c r="E5780" s="202" t="s">
        <v>8133</v>
      </c>
      <c r="F5780" s="85" t="s">
        <v>55</v>
      </c>
      <c r="G5780" s="85" t="s">
        <v>57</v>
      </c>
      <c r="H5780" s="85" t="s">
        <v>20690</v>
      </c>
      <c r="I5780" s="3" t="s">
        <v>4564</v>
      </c>
      <c r="J5780" s="85" t="s">
        <v>4400</v>
      </c>
      <c r="K5780" s="7" t="s">
        <v>4422</v>
      </c>
      <c r="L5780" s="7"/>
      <c r="M5780" s="7"/>
      <c r="N5780" s="2" t="s">
        <v>7950</v>
      </c>
      <c r="O5780" s="87">
        <v>0</v>
      </c>
      <c r="P5780" s="87">
        <v>0</v>
      </c>
      <c r="Q5780" s="87">
        <v>0</v>
      </c>
      <c r="R5780" s="87">
        <v>0</v>
      </c>
      <c r="S5780" s="87"/>
      <c r="T5780" s="87"/>
      <c r="U5780" s="85" t="s">
        <v>112</v>
      </c>
      <c r="V5780" s="179"/>
      <c r="W5780" s="7"/>
      <c r="X5780" s="7"/>
      <c r="Y5780" s="7"/>
      <c r="Z5780" s="210">
        <v>334000</v>
      </c>
      <c r="AA5780" s="11"/>
      <c r="AB5780" s="123" t="s">
        <v>7939</v>
      </c>
      <c r="AC5780" s="124"/>
      <c r="AD5780" s="80"/>
      <c r="AE5780" s="80"/>
      <c r="AF5780" s="191"/>
      <c r="AG5780" s="80"/>
      <c r="AH5780" s="2" t="s">
        <v>8024</v>
      </c>
      <c r="AI5780" s="80" t="s">
        <v>6</v>
      </c>
      <c r="AJ5780" s="80"/>
      <c r="AK5780" s="7"/>
      <c r="AL5780" s="85"/>
      <c r="AM5780" s="151" t="s">
        <v>19998</v>
      </c>
      <c r="AN5780" s="16"/>
      <c r="AO5780" s="166"/>
      <c r="AP5780" s="5">
        <f t="shared" si="91"/>
        <v>0</v>
      </c>
      <c r="AQ5780" s="16"/>
      <c r="AR5780" s="205">
        <v>1</v>
      </c>
      <c r="AS5780" s="16"/>
      <c r="AT5780" s="16"/>
      <c r="AU5780" s="16"/>
      <c r="AV5780" s="16"/>
      <c r="AW5780" s="16"/>
      <c r="AX5780" s="16"/>
    </row>
    <row r="5781" spans="1:50" customFormat="1" ht="15" hidden="1" customHeight="1" x14ac:dyDescent="0.2">
      <c r="A5781" s="7" t="s">
        <v>10673</v>
      </c>
      <c r="B5781" s="3" t="s">
        <v>10674</v>
      </c>
      <c r="C5781" s="85" t="s">
        <v>7939</v>
      </c>
      <c r="D5781" s="85" t="s">
        <v>13090</v>
      </c>
      <c r="E5781" s="202" t="s">
        <v>154</v>
      </c>
      <c r="F5781" s="85" t="s">
        <v>25110</v>
      </c>
      <c r="G5781" s="85" t="s">
        <v>13789</v>
      </c>
      <c r="H5781" s="85" t="s">
        <v>20690</v>
      </c>
      <c r="I5781" s="3" t="s">
        <v>8200</v>
      </c>
      <c r="J5781" s="85" t="s">
        <v>5308</v>
      </c>
      <c r="K5781" s="7" t="s">
        <v>9453</v>
      </c>
      <c r="L5781" s="3"/>
      <c r="M5781" s="3"/>
      <c r="N5781" s="41" t="s">
        <v>9454</v>
      </c>
      <c r="O5781" s="87">
        <v>772333</v>
      </c>
      <c r="P5781" s="87">
        <v>768458</v>
      </c>
      <c r="Q5781" s="87">
        <v>3875</v>
      </c>
      <c r="R5781" s="87">
        <v>0</v>
      </c>
      <c r="S5781" s="87"/>
      <c r="T5781" s="87"/>
      <c r="U5781" s="85">
        <v>2006</v>
      </c>
      <c r="V5781" s="179"/>
      <c r="W5781" s="7"/>
      <c r="X5781" s="3"/>
      <c r="Y5781" s="3"/>
      <c r="Z5781" s="146">
        <v>265361</v>
      </c>
      <c r="AA5781" s="11"/>
      <c r="AB5781" s="123" t="s">
        <v>7939</v>
      </c>
      <c r="AC5781" s="124"/>
      <c r="AD5781" s="41"/>
      <c r="AE5781" s="41"/>
      <c r="AF5781" s="191">
        <v>43927</v>
      </c>
      <c r="AG5781" s="41"/>
      <c r="AH5781" s="41" t="s">
        <v>13122</v>
      </c>
      <c r="AI5781" s="80" t="s">
        <v>6</v>
      </c>
      <c r="AJ5781" s="41"/>
      <c r="AK5781" s="3"/>
      <c r="AL5781" s="85"/>
      <c r="AM5781" s="151" t="s">
        <v>19998</v>
      </c>
      <c r="AN5781" s="15"/>
      <c r="AO5781" s="166"/>
      <c r="AP5781" s="5">
        <f t="shared" si="91"/>
        <v>0</v>
      </c>
      <c r="AQ5781" s="16"/>
      <c r="AR5781" s="205">
        <v>1</v>
      </c>
      <c r="AS5781" s="16"/>
      <c r="AT5781" s="16"/>
      <c r="AU5781" s="16"/>
      <c r="AV5781" s="16"/>
      <c r="AW5781" s="16"/>
      <c r="AX5781" s="16"/>
    </row>
    <row r="5782" spans="1:50" customFormat="1" ht="15" customHeight="1" x14ac:dyDescent="0.2">
      <c r="A5782" s="7" t="s">
        <v>10675</v>
      </c>
      <c r="B5782" s="1" t="s">
        <v>10676</v>
      </c>
      <c r="C5782" s="85" t="s">
        <v>7939</v>
      </c>
      <c r="D5782" s="85" t="s">
        <v>13090</v>
      </c>
      <c r="E5782" s="202" t="s">
        <v>8133</v>
      </c>
      <c r="F5782" s="85" t="s">
        <v>34</v>
      </c>
      <c r="G5782" s="85" t="s">
        <v>38</v>
      </c>
      <c r="H5782" s="85" t="s">
        <v>20690</v>
      </c>
      <c r="I5782" s="3" t="s">
        <v>8165</v>
      </c>
      <c r="J5782" s="85" t="s">
        <v>115</v>
      </c>
      <c r="K5782" s="7" t="s">
        <v>116</v>
      </c>
      <c r="L5782" s="7"/>
      <c r="M5782" s="7"/>
      <c r="N5782" s="2" t="s">
        <v>10660</v>
      </c>
      <c r="O5782" s="87">
        <v>0</v>
      </c>
      <c r="P5782" s="87">
        <v>0</v>
      </c>
      <c r="Q5782" s="87">
        <v>0</v>
      </c>
      <c r="R5782" s="87">
        <v>0</v>
      </c>
      <c r="S5782" s="87"/>
      <c r="T5782" s="87"/>
      <c r="U5782" s="85" t="s">
        <v>112</v>
      </c>
      <c r="V5782" s="179"/>
      <c r="W5782" s="7"/>
      <c r="X5782" s="7"/>
      <c r="Y5782" s="7"/>
      <c r="Z5782" s="210">
        <v>1267231</v>
      </c>
      <c r="AA5782" s="11"/>
      <c r="AB5782" s="123" t="s">
        <v>7939</v>
      </c>
      <c r="AC5782" s="124"/>
      <c r="AD5782" s="80"/>
      <c r="AE5782" s="80"/>
      <c r="AF5782" s="191">
        <v>41683</v>
      </c>
      <c r="AG5782" s="80"/>
      <c r="AH5782" s="2" t="s">
        <v>7952</v>
      </c>
      <c r="AI5782" s="80" t="s">
        <v>6</v>
      </c>
      <c r="AJ5782" s="80"/>
      <c r="AK5782" s="4"/>
      <c r="AL5782" s="85"/>
      <c r="AM5782" s="151" t="s">
        <v>19998</v>
      </c>
      <c r="AN5782" s="16"/>
      <c r="AO5782" s="166"/>
      <c r="AP5782" s="5">
        <f t="shared" si="91"/>
        <v>0</v>
      </c>
      <c r="AQ5782" s="16"/>
      <c r="AR5782" s="205">
        <v>1</v>
      </c>
      <c r="AS5782" s="16"/>
      <c r="AT5782" s="16"/>
      <c r="AU5782" s="16"/>
      <c r="AV5782" s="16"/>
      <c r="AW5782" s="16"/>
      <c r="AX5782" s="16"/>
    </row>
    <row r="5783" spans="1:50" customFormat="1" ht="15" hidden="1" customHeight="1" x14ac:dyDescent="0.2">
      <c r="A5783" s="7" t="s">
        <v>10677</v>
      </c>
      <c r="B5783" s="3" t="s">
        <v>10678</v>
      </c>
      <c r="C5783" s="85" t="s">
        <v>7939</v>
      </c>
      <c r="D5783" s="85" t="s">
        <v>13090</v>
      </c>
      <c r="E5783" s="202" t="s">
        <v>154</v>
      </c>
      <c r="F5783" s="85" t="s">
        <v>25110</v>
      </c>
      <c r="G5783" s="85" t="s">
        <v>13789</v>
      </c>
      <c r="H5783" s="85" t="s">
        <v>20690</v>
      </c>
      <c r="I5783" s="3"/>
      <c r="J5783" s="85" t="s">
        <v>5308</v>
      </c>
      <c r="K5783" s="7" t="s">
        <v>9453</v>
      </c>
      <c r="L5783" s="3"/>
      <c r="M5783" s="3"/>
      <c r="N5783" s="41" t="s">
        <v>9454</v>
      </c>
      <c r="O5783" s="87">
        <v>18183</v>
      </c>
      <c r="P5783" s="87">
        <v>18183</v>
      </c>
      <c r="Q5783" s="87">
        <v>0</v>
      </c>
      <c r="R5783" s="87">
        <v>0</v>
      </c>
      <c r="S5783" s="87"/>
      <c r="T5783" s="87"/>
      <c r="U5783" s="85">
        <v>2007</v>
      </c>
      <c r="V5783" s="179"/>
      <c r="W5783" s="7"/>
      <c r="X5783" s="3"/>
      <c r="Y5783" s="3"/>
      <c r="Z5783" s="146">
        <v>93577</v>
      </c>
      <c r="AA5783" s="11"/>
      <c r="AB5783" s="123" t="s">
        <v>7939</v>
      </c>
      <c r="AC5783" s="124"/>
      <c r="AD5783" s="41"/>
      <c r="AE5783" s="41"/>
      <c r="AF5783" s="191">
        <v>43927</v>
      </c>
      <c r="AG5783" s="41"/>
      <c r="AH5783" s="41" t="s">
        <v>13122</v>
      </c>
      <c r="AI5783" s="80" t="s">
        <v>6</v>
      </c>
      <c r="AJ5783" s="41"/>
      <c r="AK5783" s="3"/>
      <c r="AL5783" s="85"/>
      <c r="AM5783" s="151" t="s">
        <v>19998</v>
      </c>
      <c r="AN5783" s="15"/>
      <c r="AO5783" s="166"/>
      <c r="AP5783" s="5">
        <f t="shared" si="91"/>
        <v>0</v>
      </c>
      <c r="AQ5783" s="16"/>
      <c r="AR5783" s="205">
        <v>1</v>
      </c>
      <c r="AS5783" s="16"/>
      <c r="AT5783" s="16"/>
      <c r="AU5783" s="16"/>
      <c r="AV5783" s="16"/>
      <c r="AW5783" s="16"/>
      <c r="AX5783" s="16"/>
    </row>
    <row r="5784" spans="1:50" customFormat="1" ht="15" hidden="1" customHeight="1" x14ac:dyDescent="0.2">
      <c r="A5784" s="7" t="s">
        <v>10679</v>
      </c>
      <c r="B5784" s="3" t="s">
        <v>10680</v>
      </c>
      <c r="C5784" s="85" t="s">
        <v>7939</v>
      </c>
      <c r="D5784" s="85" t="s">
        <v>13090</v>
      </c>
      <c r="E5784" s="202" t="s">
        <v>154</v>
      </c>
      <c r="F5784" s="85" t="s">
        <v>25110</v>
      </c>
      <c r="G5784" s="85" t="s">
        <v>13789</v>
      </c>
      <c r="H5784" s="85" t="s">
        <v>20690</v>
      </c>
      <c r="I5784" s="3"/>
      <c r="J5784" s="85" t="s">
        <v>5308</v>
      </c>
      <c r="K5784" s="7" t="s">
        <v>9453</v>
      </c>
      <c r="L5784" s="3"/>
      <c r="M5784" s="3"/>
      <c r="N5784" s="41" t="s">
        <v>9454</v>
      </c>
      <c r="O5784" s="87">
        <v>28766</v>
      </c>
      <c r="P5784" s="87">
        <v>28766</v>
      </c>
      <c r="Q5784" s="87">
        <v>0</v>
      </c>
      <c r="R5784" s="87">
        <v>0</v>
      </c>
      <c r="S5784" s="87"/>
      <c r="T5784" s="87"/>
      <c r="U5784" s="85">
        <v>2006</v>
      </c>
      <c r="V5784" s="179"/>
      <c r="W5784" s="7"/>
      <c r="X5784" s="3"/>
      <c r="Y5784" s="3"/>
      <c r="Z5784" s="146">
        <v>15019</v>
      </c>
      <c r="AA5784" s="11"/>
      <c r="AB5784" s="123" t="s">
        <v>7939</v>
      </c>
      <c r="AC5784" s="124"/>
      <c r="AD5784" s="41"/>
      <c r="AE5784" s="41"/>
      <c r="AF5784" s="191">
        <v>43927</v>
      </c>
      <c r="AG5784" s="41"/>
      <c r="AH5784" s="41" t="s">
        <v>13122</v>
      </c>
      <c r="AI5784" s="80" t="s">
        <v>6</v>
      </c>
      <c r="AJ5784" s="41"/>
      <c r="AK5784" s="3"/>
      <c r="AL5784" s="85"/>
      <c r="AM5784" s="151" t="s">
        <v>19998</v>
      </c>
      <c r="AN5784" s="15"/>
      <c r="AO5784" s="166"/>
      <c r="AP5784" s="5">
        <f t="shared" si="91"/>
        <v>0</v>
      </c>
      <c r="AQ5784" s="16"/>
      <c r="AR5784" s="205">
        <v>1</v>
      </c>
      <c r="AS5784" s="16"/>
      <c r="AT5784" s="16"/>
      <c r="AU5784" s="16"/>
      <c r="AV5784" s="16"/>
      <c r="AW5784" s="16"/>
      <c r="AX5784" s="16"/>
    </row>
    <row r="5785" spans="1:50" customFormat="1" ht="15" hidden="1" customHeight="1" x14ac:dyDescent="0.2">
      <c r="A5785" s="7" t="s">
        <v>10681</v>
      </c>
      <c r="B5785" s="3" t="s">
        <v>10682</v>
      </c>
      <c r="C5785" s="85" t="s">
        <v>7939</v>
      </c>
      <c r="D5785" s="85" t="s">
        <v>13090</v>
      </c>
      <c r="E5785" s="202" t="s">
        <v>154</v>
      </c>
      <c r="F5785" s="85" t="s">
        <v>14</v>
      </c>
      <c r="G5785" s="85" t="s">
        <v>17</v>
      </c>
      <c r="H5785" s="85" t="s">
        <v>20690</v>
      </c>
      <c r="I5785" s="3" t="s">
        <v>9452</v>
      </c>
      <c r="J5785" s="85" t="s">
        <v>124</v>
      </c>
      <c r="K5785" s="7" t="s">
        <v>125</v>
      </c>
      <c r="L5785" s="3"/>
      <c r="M5785" s="3"/>
      <c r="N5785" s="41" t="s">
        <v>9886</v>
      </c>
      <c r="O5785" s="87">
        <v>680</v>
      </c>
      <c r="P5785" s="87">
        <v>680</v>
      </c>
      <c r="Q5785" s="87">
        <v>0</v>
      </c>
      <c r="R5785" s="87">
        <v>0</v>
      </c>
      <c r="S5785" s="87"/>
      <c r="T5785" s="87"/>
      <c r="U5785" s="85">
        <v>2007</v>
      </c>
      <c r="V5785" s="179"/>
      <c r="W5785" s="7"/>
      <c r="X5785" s="3"/>
      <c r="Y5785" s="3"/>
      <c r="Z5785" s="146">
        <v>11001</v>
      </c>
      <c r="AA5785" s="11"/>
      <c r="AB5785" s="123" t="s">
        <v>7939</v>
      </c>
      <c r="AC5785" s="124"/>
      <c r="AD5785" s="41"/>
      <c r="AE5785" s="41"/>
      <c r="AF5785" s="191">
        <v>39890</v>
      </c>
      <c r="AG5785" s="41"/>
      <c r="AH5785" s="41" t="s">
        <v>8189</v>
      </c>
      <c r="AI5785" s="80" t="s">
        <v>6</v>
      </c>
      <c r="AJ5785" s="41"/>
      <c r="AK5785" s="4"/>
      <c r="AL5785" s="85"/>
      <c r="AM5785" s="151" t="s">
        <v>19998</v>
      </c>
      <c r="AN5785" s="15"/>
      <c r="AO5785" s="166"/>
      <c r="AP5785" s="5">
        <f t="shared" si="91"/>
        <v>0</v>
      </c>
      <c r="AQ5785" s="16"/>
      <c r="AR5785" s="205">
        <v>1</v>
      </c>
      <c r="AS5785" s="16"/>
      <c r="AT5785" s="16"/>
      <c r="AU5785" s="16"/>
      <c r="AV5785" s="16"/>
      <c r="AW5785" s="16"/>
      <c r="AX5785" s="16"/>
    </row>
    <row r="5786" spans="1:50" customFormat="1" ht="15" hidden="1" customHeight="1" x14ac:dyDescent="0.2">
      <c r="A5786" s="7" t="s">
        <v>10683</v>
      </c>
      <c r="B5786" s="3" t="s">
        <v>10684</v>
      </c>
      <c r="C5786" s="85" t="s">
        <v>7939</v>
      </c>
      <c r="D5786" s="85" t="s">
        <v>13090</v>
      </c>
      <c r="E5786" s="202" t="s">
        <v>154</v>
      </c>
      <c r="F5786" s="85" t="s">
        <v>25110</v>
      </c>
      <c r="G5786" s="85" t="s">
        <v>13789</v>
      </c>
      <c r="H5786" s="85" t="s">
        <v>20690</v>
      </c>
      <c r="I5786" s="3"/>
      <c r="J5786" s="85" t="s">
        <v>5308</v>
      </c>
      <c r="K5786" s="7" t="s">
        <v>9453</v>
      </c>
      <c r="L5786" s="3"/>
      <c r="M5786" s="3"/>
      <c r="N5786" s="41" t="s">
        <v>9454</v>
      </c>
      <c r="O5786" s="87">
        <v>139987</v>
      </c>
      <c r="P5786" s="87">
        <v>139987</v>
      </c>
      <c r="Q5786" s="87">
        <v>0</v>
      </c>
      <c r="R5786" s="87">
        <v>0</v>
      </c>
      <c r="S5786" s="87"/>
      <c r="T5786" s="87"/>
      <c r="U5786" s="85">
        <v>2000</v>
      </c>
      <c r="V5786" s="179"/>
      <c r="W5786" s="7"/>
      <c r="X5786" s="3"/>
      <c r="Y5786" s="3"/>
      <c r="Z5786" s="146">
        <v>18908</v>
      </c>
      <c r="AA5786" s="11"/>
      <c r="AB5786" s="123" t="s">
        <v>7939</v>
      </c>
      <c r="AC5786" s="124"/>
      <c r="AD5786" s="41"/>
      <c r="AE5786" s="41"/>
      <c r="AF5786" s="191">
        <v>43927</v>
      </c>
      <c r="AG5786" s="41"/>
      <c r="AH5786" s="41" t="s">
        <v>13121</v>
      </c>
      <c r="AI5786" s="80" t="s">
        <v>6</v>
      </c>
      <c r="AJ5786" s="41"/>
      <c r="AK5786" s="3"/>
      <c r="AL5786" s="85"/>
      <c r="AM5786" s="151" t="s">
        <v>19998</v>
      </c>
      <c r="AN5786" s="15"/>
      <c r="AO5786" s="166"/>
      <c r="AP5786" s="5">
        <f t="shared" si="91"/>
        <v>0</v>
      </c>
      <c r="AQ5786" s="16"/>
      <c r="AR5786" s="205">
        <v>1</v>
      </c>
      <c r="AS5786" s="16"/>
      <c r="AT5786" s="16"/>
      <c r="AU5786" s="16"/>
      <c r="AV5786" s="16"/>
      <c r="AW5786" s="16"/>
      <c r="AX5786" s="16"/>
    </row>
    <row r="5787" spans="1:50" customFormat="1" ht="15" hidden="1" customHeight="1" x14ac:dyDescent="0.2">
      <c r="A5787" s="7" t="s">
        <v>10685</v>
      </c>
      <c r="B5787" s="3" t="s">
        <v>10686</v>
      </c>
      <c r="C5787" s="85" t="s">
        <v>7939</v>
      </c>
      <c r="D5787" s="85" t="s">
        <v>13090</v>
      </c>
      <c r="E5787" s="202" t="s">
        <v>154</v>
      </c>
      <c r="F5787" s="85" t="s">
        <v>25110</v>
      </c>
      <c r="G5787" s="85" t="s">
        <v>13789</v>
      </c>
      <c r="H5787" s="85" t="s">
        <v>20690</v>
      </c>
      <c r="I5787" s="3"/>
      <c r="J5787" s="85" t="s">
        <v>5308</v>
      </c>
      <c r="K5787" s="7" t="s">
        <v>9453</v>
      </c>
      <c r="L5787" s="3"/>
      <c r="M5787" s="3"/>
      <c r="N5787" s="41" t="s">
        <v>9454</v>
      </c>
      <c r="O5787" s="87">
        <v>363138</v>
      </c>
      <c r="P5787" s="87">
        <v>324027</v>
      </c>
      <c r="Q5787" s="87">
        <v>39111</v>
      </c>
      <c r="R5787" s="87">
        <v>0</v>
      </c>
      <c r="S5787" s="87"/>
      <c r="T5787" s="87"/>
      <c r="U5787" s="85">
        <v>2006</v>
      </c>
      <c r="V5787" s="179"/>
      <c r="W5787" s="7"/>
      <c r="X5787" s="3"/>
      <c r="Y5787" s="3"/>
      <c r="Z5787" s="146">
        <v>94132</v>
      </c>
      <c r="AA5787" s="11"/>
      <c r="AB5787" s="123" t="s">
        <v>7939</v>
      </c>
      <c r="AC5787" s="124"/>
      <c r="AD5787" s="41"/>
      <c r="AE5787" s="41"/>
      <c r="AF5787" s="191">
        <v>43927</v>
      </c>
      <c r="AG5787" s="41"/>
      <c r="AH5787" s="41" t="s">
        <v>13122</v>
      </c>
      <c r="AI5787" s="80" t="s">
        <v>6</v>
      </c>
      <c r="AJ5787" s="41"/>
      <c r="AK5787" s="3"/>
      <c r="AL5787" s="85"/>
      <c r="AM5787" s="151" t="s">
        <v>19998</v>
      </c>
      <c r="AN5787" s="15"/>
      <c r="AO5787" s="166"/>
      <c r="AP5787" s="5">
        <f t="shared" si="91"/>
        <v>0</v>
      </c>
      <c r="AQ5787" s="16"/>
      <c r="AR5787" s="205">
        <v>1</v>
      </c>
      <c r="AS5787" s="16"/>
      <c r="AT5787" s="16"/>
      <c r="AU5787" s="16"/>
      <c r="AV5787" s="16"/>
      <c r="AW5787" s="16"/>
      <c r="AX5787" s="16"/>
    </row>
    <row r="5788" spans="1:50" customFormat="1" ht="15" hidden="1" customHeight="1" x14ac:dyDescent="0.2">
      <c r="A5788" s="7" t="s">
        <v>10687</v>
      </c>
      <c r="B5788" s="3" t="s">
        <v>10688</v>
      </c>
      <c r="C5788" s="85" t="s">
        <v>7939</v>
      </c>
      <c r="D5788" s="85" t="s">
        <v>13090</v>
      </c>
      <c r="E5788" s="202" t="s">
        <v>154</v>
      </c>
      <c r="F5788" s="85" t="s">
        <v>25110</v>
      </c>
      <c r="G5788" s="85" t="s">
        <v>13789</v>
      </c>
      <c r="H5788" s="85" t="s">
        <v>20690</v>
      </c>
      <c r="I5788" s="3"/>
      <c r="J5788" s="85" t="s">
        <v>5308</v>
      </c>
      <c r="K5788" s="7" t="s">
        <v>9453</v>
      </c>
      <c r="L5788" s="3"/>
      <c r="M5788" s="3"/>
      <c r="N5788" s="41" t="s">
        <v>9454</v>
      </c>
      <c r="O5788" s="87">
        <v>110250</v>
      </c>
      <c r="P5788" s="87">
        <v>109684</v>
      </c>
      <c r="Q5788" s="87">
        <v>566</v>
      </c>
      <c r="R5788" s="87">
        <v>0</v>
      </c>
      <c r="S5788" s="87"/>
      <c r="T5788" s="87"/>
      <c r="U5788" s="85">
        <v>2002</v>
      </c>
      <c r="V5788" s="179"/>
      <c r="W5788" s="7"/>
      <c r="X5788" s="3"/>
      <c r="Y5788" s="3"/>
      <c r="Z5788" s="146">
        <v>33170</v>
      </c>
      <c r="AA5788" s="11"/>
      <c r="AB5788" s="123" t="s">
        <v>7939</v>
      </c>
      <c r="AC5788" s="124"/>
      <c r="AD5788" s="41"/>
      <c r="AE5788" s="41"/>
      <c r="AF5788" s="191">
        <v>43927</v>
      </c>
      <c r="AG5788" s="41"/>
      <c r="AH5788" s="41" t="s">
        <v>13122</v>
      </c>
      <c r="AI5788" s="80" t="s">
        <v>6</v>
      </c>
      <c r="AJ5788" s="41"/>
      <c r="AK5788" s="3"/>
      <c r="AL5788" s="85"/>
      <c r="AM5788" s="151" t="s">
        <v>19998</v>
      </c>
      <c r="AN5788" s="15"/>
      <c r="AO5788" s="166"/>
      <c r="AP5788" s="5">
        <f t="shared" si="91"/>
        <v>0</v>
      </c>
      <c r="AQ5788" s="16"/>
      <c r="AR5788" s="205">
        <v>1</v>
      </c>
      <c r="AS5788" s="16"/>
      <c r="AT5788" s="16"/>
      <c r="AU5788" s="16"/>
      <c r="AV5788" s="16"/>
      <c r="AW5788" s="16"/>
      <c r="AX5788" s="16"/>
    </row>
    <row r="5789" spans="1:50" customFormat="1" ht="15" hidden="1" customHeight="1" x14ac:dyDescent="0.2">
      <c r="A5789" s="7" t="s">
        <v>10689</v>
      </c>
      <c r="B5789" s="3" t="s">
        <v>10690</v>
      </c>
      <c r="C5789" s="85" t="s">
        <v>7939</v>
      </c>
      <c r="D5789" s="85" t="s">
        <v>13090</v>
      </c>
      <c r="E5789" s="202" t="s">
        <v>154</v>
      </c>
      <c r="F5789" s="85" t="s">
        <v>25110</v>
      </c>
      <c r="G5789" s="85" t="s">
        <v>13789</v>
      </c>
      <c r="H5789" s="85" t="s">
        <v>20690</v>
      </c>
      <c r="I5789" s="3"/>
      <c r="J5789" s="85" t="s">
        <v>5308</v>
      </c>
      <c r="K5789" s="7" t="s">
        <v>9453</v>
      </c>
      <c r="L5789" s="3"/>
      <c r="M5789" s="3"/>
      <c r="N5789" s="41" t="s">
        <v>9454</v>
      </c>
      <c r="O5789" s="87">
        <v>170872</v>
      </c>
      <c r="P5789" s="87">
        <v>170867</v>
      </c>
      <c r="Q5789" s="87">
        <v>5</v>
      </c>
      <c r="R5789" s="87">
        <v>0</v>
      </c>
      <c r="S5789" s="87"/>
      <c r="T5789" s="87"/>
      <c r="U5789" s="85">
        <v>2002</v>
      </c>
      <c r="V5789" s="179"/>
      <c r="W5789" s="7"/>
      <c r="X5789" s="3"/>
      <c r="Y5789" s="3"/>
      <c r="Z5789" s="146">
        <v>94132</v>
      </c>
      <c r="AA5789" s="11"/>
      <c r="AB5789" s="123" t="s">
        <v>7939</v>
      </c>
      <c r="AC5789" s="124"/>
      <c r="AD5789" s="41"/>
      <c r="AE5789" s="41"/>
      <c r="AF5789" s="191">
        <v>43927</v>
      </c>
      <c r="AG5789" s="41"/>
      <c r="AH5789" s="41" t="s">
        <v>13122</v>
      </c>
      <c r="AI5789" s="80" t="s">
        <v>6</v>
      </c>
      <c r="AJ5789" s="41"/>
      <c r="AK5789" s="3"/>
      <c r="AL5789" s="85"/>
      <c r="AM5789" s="151" t="s">
        <v>19998</v>
      </c>
      <c r="AN5789" s="15"/>
      <c r="AO5789" s="166"/>
      <c r="AP5789" s="5">
        <f t="shared" si="91"/>
        <v>0</v>
      </c>
      <c r="AQ5789" s="16"/>
      <c r="AR5789" s="205">
        <v>1</v>
      </c>
      <c r="AS5789" s="16"/>
      <c r="AT5789" s="16"/>
      <c r="AU5789" s="16"/>
      <c r="AV5789" s="16"/>
      <c r="AW5789" s="16"/>
      <c r="AX5789" s="16"/>
    </row>
    <row r="5790" spans="1:50" customFormat="1" ht="15" hidden="1" customHeight="1" x14ac:dyDescent="0.2">
      <c r="A5790" s="7" t="s">
        <v>10691</v>
      </c>
      <c r="B5790" s="1" t="s">
        <v>10692</v>
      </c>
      <c r="C5790" s="85" t="s">
        <v>7939</v>
      </c>
      <c r="D5790" s="85" t="s">
        <v>13090</v>
      </c>
      <c r="E5790" s="202" t="s">
        <v>8133</v>
      </c>
      <c r="F5790" s="85" t="s">
        <v>55</v>
      </c>
      <c r="G5790" s="85" t="s">
        <v>57</v>
      </c>
      <c r="H5790" s="85" t="s">
        <v>20690</v>
      </c>
      <c r="I5790" s="3" t="s">
        <v>4564</v>
      </c>
      <c r="J5790" s="85" t="s">
        <v>4406</v>
      </c>
      <c r="K5790" s="7" t="s">
        <v>4407</v>
      </c>
      <c r="L5790" s="7"/>
      <c r="M5790" s="7"/>
      <c r="N5790" s="2" t="s">
        <v>7950</v>
      </c>
      <c r="O5790" s="87">
        <v>0</v>
      </c>
      <c r="P5790" s="87">
        <v>0</v>
      </c>
      <c r="Q5790" s="87">
        <v>0</v>
      </c>
      <c r="R5790" s="87">
        <v>0</v>
      </c>
      <c r="S5790" s="87"/>
      <c r="T5790" s="87"/>
      <c r="U5790" s="85" t="s">
        <v>112</v>
      </c>
      <c r="V5790" s="179"/>
      <c r="W5790" s="7"/>
      <c r="X5790" s="7"/>
      <c r="Y5790" s="7"/>
      <c r="Z5790" s="210">
        <v>75382</v>
      </c>
      <c r="AA5790" s="11"/>
      <c r="AB5790" s="123" t="s">
        <v>7939</v>
      </c>
      <c r="AC5790" s="124"/>
      <c r="AD5790" s="80"/>
      <c r="AE5790" s="80"/>
      <c r="AF5790" s="191"/>
      <c r="AG5790" s="80"/>
      <c r="AH5790" s="2" t="s">
        <v>8024</v>
      </c>
      <c r="AI5790" s="80" t="s">
        <v>6</v>
      </c>
      <c r="AJ5790" s="80"/>
      <c r="AK5790" s="7"/>
      <c r="AL5790" s="85"/>
      <c r="AM5790" s="151" t="s">
        <v>19998</v>
      </c>
      <c r="AN5790" s="16"/>
      <c r="AO5790" s="166"/>
      <c r="AP5790" s="5">
        <f t="shared" si="91"/>
        <v>0</v>
      </c>
      <c r="AQ5790" s="16"/>
      <c r="AR5790" s="205">
        <v>1</v>
      </c>
      <c r="AS5790" s="16"/>
      <c r="AT5790" s="16"/>
      <c r="AU5790" s="16"/>
      <c r="AV5790" s="16"/>
      <c r="AW5790" s="16"/>
      <c r="AX5790" s="16"/>
    </row>
    <row r="5791" spans="1:50" customFormat="1" ht="15" hidden="1" customHeight="1" x14ac:dyDescent="0.2">
      <c r="A5791" s="7" t="s">
        <v>10693</v>
      </c>
      <c r="B5791" s="1" t="s">
        <v>10694</v>
      </c>
      <c r="C5791" s="85" t="s">
        <v>7939</v>
      </c>
      <c r="D5791" s="85" t="s">
        <v>13090</v>
      </c>
      <c r="E5791" s="202" t="s">
        <v>8133</v>
      </c>
      <c r="F5791" s="85" t="s">
        <v>55</v>
      </c>
      <c r="G5791" s="85" t="s">
        <v>57</v>
      </c>
      <c r="H5791" s="85" t="s">
        <v>20690</v>
      </c>
      <c r="I5791" s="3" t="s">
        <v>7970</v>
      </c>
      <c r="J5791" s="85" t="s">
        <v>4406</v>
      </c>
      <c r="K5791" s="7" t="s">
        <v>4407</v>
      </c>
      <c r="L5791" s="7"/>
      <c r="M5791" s="7"/>
      <c r="N5791" s="2" t="s">
        <v>7950</v>
      </c>
      <c r="O5791" s="87">
        <v>0</v>
      </c>
      <c r="P5791" s="87">
        <v>0</v>
      </c>
      <c r="Q5791" s="87">
        <v>0</v>
      </c>
      <c r="R5791" s="87">
        <v>0</v>
      </c>
      <c r="S5791" s="87"/>
      <c r="T5791" s="87"/>
      <c r="U5791" s="85" t="s">
        <v>112</v>
      </c>
      <c r="V5791" s="179"/>
      <c r="W5791" s="7"/>
      <c r="X5791" s="7"/>
      <c r="Y5791" s="7"/>
      <c r="Z5791" s="210">
        <v>24574</v>
      </c>
      <c r="AA5791" s="11"/>
      <c r="AB5791" s="123" t="s">
        <v>7939</v>
      </c>
      <c r="AC5791" s="124"/>
      <c r="AD5791" s="80"/>
      <c r="AE5791" s="80"/>
      <c r="AF5791" s="191"/>
      <c r="AG5791" s="80"/>
      <c r="AH5791" s="2" t="s">
        <v>8024</v>
      </c>
      <c r="AI5791" s="80" t="s">
        <v>6</v>
      </c>
      <c r="AJ5791" s="80"/>
      <c r="AK5791" s="7"/>
      <c r="AL5791" s="85"/>
      <c r="AM5791" s="151" t="s">
        <v>19998</v>
      </c>
      <c r="AN5791" s="16"/>
      <c r="AO5791" s="166"/>
      <c r="AP5791" s="5">
        <f t="shared" si="91"/>
        <v>0</v>
      </c>
      <c r="AQ5791" s="16"/>
      <c r="AR5791" s="205">
        <v>1</v>
      </c>
      <c r="AS5791" s="16"/>
      <c r="AT5791" s="16"/>
      <c r="AU5791" s="16"/>
      <c r="AV5791" s="16"/>
      <c r="AW5791" s="16"/>
      <c r="AX5791" s="16"/>
    </row>
    <row r="5792" spans="1:50" customFormat="1" ht="15" hidden="1" customHeight="1" x14ac:dyDescent="0.2">
      <c r="A5792" s="7" t="s">
        <v>10695</v>
      </c>
      <c r="B5792" s="3" t="s">
        <v>10696</v>
      </c>
      <c r="C5792" s="85" t="s">
        <v>7939</v>
      </c>
      <c r="D5792" s="85" t="s">
        <v>13090</v>
      </c>
      <c r="E5792" s="202" t="s">
        <v>154</v>
      </c>
      <c r="F5792" s="85" t="s">
        <v>55</v>
      </c>
      <c r="G5792" s="85" t="s">
        <v>63</v>
      </c>
      <c r="H5792" s="85" t="s">
        <v>20690</v>
      </c>
      <c r="I5792" s="3" t="s">
        <v>7970</v>
      </c>
      <c r="J5792" s="85" t="s">
        <v>4435</v>
      </c>
      <c r="K5792" s="7" t="s">
        <v>3838</v>
      </c>
      <c r="L5792" s="3"/>
      <c r="M5792" s="3"/>
      <c r="N5792" s="41" t="s">
        <v>10697</v>
      </c>
      <c r="O5792" s="87">
        <v>0</v>
      </c>
      <c r="P5792" s="87">
        <v>0</v>
      </c>
      <c r="Q5792" s="87">
        <v>0</v>
      </c>
      <c r="R5792" s="87">
        <v>0</v>
      </c>
      <c r="S5792" s="87"/>
      <c r="T5792" s="87"/>
      <c r="U5792" s="85" t="s">
        <v>112</v>
      </c>
      <c r="V5792" s="179"/>
      <c r="W5792" s="7"/>
      <c r="X5792" s="3"/>
      <c r="Y5792" s="3"/>
      <c r="Z5792" s="146">
        <v>15872</v>
      </c>
      <c r="AA5792" s="11"/>
      <c r="AB5792" s="123" t="s">
        <v>7939</v>
      </c>
      <c r="AC5792" s="124"/>
      <c r="AD5792" s="41"/>
      <c r="AE5792" s="41"/>
      <c r="AF5792" s="191">
        <v>43927</v>
      </c>
      <c r="AG5792" s="41"/>
      <c r="AH5792" s="41" t="s">
        <v>8024</v>
      </c>
      <c r="AI5792" s="80" t="s">
        <v>6</v>
      </c>
      <c r="AJ5792" s="41"/>
      <c r="AK5792" s="3"/>
      <c r="AL5792" s="85"/>
      <c r="AM5792" s="151" t="s">
        <v>19998</v>
      </c>
      <c r="AN5792" s="15"/>
      <c r="AO5792" s="166"/>
      <c r="AP5792" s="5">
        <f t="shared" si="91"/>
        <v>0</v>
      </c>
      <c r="AQ5792" s="16"/>
      <c r="AR5792" s="205">
        <v>1</v>
      </c>
      <c r="AS5792" s="16"/>
      <c r="AT5792" s="16"/>
      <c r="AU5792" s="16"/>
      <c r="AV5792" s="16"/>
      <c r="AW5792" s="16"/>
      <c r="AX5792" s="16"/>
    </row>
    <row r="5793" spans="1:50" customFormat="1" ht="15" hidden="1" customHeight="1" x14ac:dyDescent="0.2">
      <c r="A5793" s="7" t="s">
        <v>10698</v>
      </c>
      <c r="B5793" s="1" t="s">
        <v>392</v>
      </c>
      <c r="C5793" s="85" t="s">
        <v>7939</v>
      </c>
      <c r="D5793" s="85" t="s">
        <v>13090</v>
      </c>
      <c r="E5793" s="202" t="s">
        <v>8133</v>
      </c>
      <c r="F5793" s="85" t="s">
        <v>55</v>
      </c>
      <c r="G5793" s="85" t="s">
        <v>58</v>
      </c>
      <c r="H5793" s="85" t="s">
        <v>20690</v>
      </c>
      <c r="I5793" s="3" t="s">
        <v>4564</v>
      </c>
      <c r="J5793" s="85" t="s">
        <v>105</v>
      </c>
      <c r="K5793" s="7" t="s">
        <v>102</v>
      </c>
      <c r="L5793" s="7"/>
      <c r="M5793" s="7"/>
      <c r="N5793" s="2" t="s">
        <v>9783</v>
      </c>
      <c r="O5793" s="87">
        <v>0</v>
      </c>
      <c r="P5793" s="87">
        <v>0</v>
      </c>
      <c r="Q5793" s="87">
        <v>0</v>
      </c>
      <c r="R5793" s="87">
        <v>0</v>
      </c>
      <c r="S5793" s="87"/>
      <c r="T5793" s="87"/>
      <c r="U5793" s="85" t="s">
        <v>112</v>
      </c>
      <c r="V5793" s="179"/>
      <c r="W5793" s="7"/>
      <c r="X5793" s="7"/>
      <c r="Y5793" s="7"/>
      <c r="Z5793" s="210">
        <v>0</v>
      </c>
      <c r="AA5793" s="11"/>
      <c r="AB5793" s="123" t="s">
        <v>7939</v>
      </c>
      <c r="AC5793" s="124"/>
      <c r="AD5793" s="80"/>
      <c r="AE5793" s="80"/>
      <c r="AF5793" s="191"/>
      <c r="AG5793" s="80"/>
      <c r="AH5793" s="2" t="s">
        <v>8024</v>
      </c>
      <c r="AI5793" s="80" t="s">
        <v>6</v>
      </c>
      <c r="AJ5793" s="80"/>
      <c r="AK5793" s="7"/>
      <c r="AL5793" s="85"/>
      <c r="AM5793" s="151" t="s">
        <v>19998</v>
      </c>
      <c r="AN5793" s="16"/>
      <c r="AO5793" s="166"/>
      <c r="AP5793" s="5">
        <f t="shared" si="91"/>
        <v>0</v>
      </c>
      <c r="AQ5793" s="16"/>
      <c r="AR5793" s="205">
        <v>1</v>
      </c>
      <c r="AS5793" s="16"/>
      <c r="AT5793" s="16"/>
      <c r="AU5793" s="16"/>
      <c r="AV5793" s="16"/>
      <c r="AW5793" s="16"/>
      <c r="AX5793" s="16"/>
    </row>
    <row r="5794" spans="1:50" customFormat="1" ht="15" hidden="1" customHeight="1" x14ac:dyDescent="0.2">
      <c r="A5794" s="7" t="s">
        <v>10699</v>
      </c>
      <c r="B5794" s="1" t="s">
        <v>10700</v>
      </c>
      <c r="C5794" s="85" t="s">
        <v>7939</v>
      </c>
      <c r="D5794" s="85" t="s">
        <v>13090</v>
      </c>
      <c r="E5794" s="202" t="s">
        <v>154</v>
      </c>
      <c r="F5794" s="85" t="s">
        <v>55</v>
      </c>
      <c r="G5794" s="85" t="s">
        <v>63</v>
      </c>
      <c r="H5794" s="85" t="s">
        <v>20690</v>
      </c>
      <c r="I5794" s="3" t="s">
        <v>4564</v>
      </c>
      <c r="J5794" s="85" t="s">
        <v>4435</v>
      </c>
      <c r="K5794" s="7" t="s">
        <v>3838</v>
      </c>
      <c r="L5794" s="7"/>
      <c r="M5794" s="7"/>
      <c r="N5794" s="2" t="s">
        <v>16652</v>
      </c>
      <c r="O5794" s="87">
        <v>249703</v>
      </c>
      <c r="P5794" s="87">
        <v>127715</v>
      </c>
      <c r="Q5794" s="87">
        <v>121988</v>
      </c>
      <c r="R5794" s="87">
        <v>0</v>
      </c>
      <c r="S5794" s="87"/>
      <c r="T5794" s="87"/>
      <c r="U5794" s="85">
        <v>2016</v>
      </c>
      <c r="V5794" s="179"/>
      <c r="W5794" s="7"/>
      <c r="X5794" s="7"/>
      <c r="Y5794" s="7"/>
      <c r="Z5794" s="210">
        <v>92328</v>
      </c>
      <c r="AA5794" s="11"/>
      <c r="AB5794" s="123" t="s">
        <v>7939</v>
      </c>
      <c r="AC5794" s="124"/>
      <c r="AD5794" s="80"/>
      <c r="AE5794" s="80"/>
      <c r="AF5794" s="191">
        <v>44201</v>
      </c>
      <c r="AG5794" s="80"/>
      <c r="AH5794" s="2" t="s">
        <v>8024</v>
      </c>
      <c r="AI5794" s="80" t="s">
        <v>6</v>
      </c>
      <c r="AJ5794" s="80"/>
      <c r="AK5794" s="7"/>
      <c r="AL5794" s="85"/>
      <c r="AM5794" s="151" t="s">
        <v>19998</v>
      </c>
      <c r="AN5794" s="16"/>
      <c r="AO5794" s="166"/>
      <c r="AP5794" s="5">
        <f t="shared" si="91"/>
        <v>0</v>
      </c>
      <c r="AQ5794" s="16"/>
      <c r="AR5794" s="205">
        <v>1</v>
      </c>
      <c r="AS5794" s="16"/>
      <c r="AT5794" s="16"/>
      <c r="AU5794" s="16"/>
      <c r="AV5794" s="16"/>
      <c r="AW5794" s="16"/>
      <c r="AX5794" s="16"/>
    </row>
    <row r="5795" spans="1:50" customFormat="1" ht="15" hidden="1" customHeight="1" x14ac:dyDescent="0.2">
      <c r="A5795" s="7" t="s">
        <v>10701</v>
      </c>
      <c r="B5795" s="1" t="s">
        <v>10702</v>
      </c>
      <c r="C5795" s="85" t="s">
        <v>7939</v>
      </c>
      <c r="D5795" s="85" t="s">
        <v>13090</v>
      </c>
      <c r="E5795" s="202" t="s">
        <v>154</v>
      </c>
      <c r="F5795" s="85" t="s">
        <v>55</v>
      </c>
      <c r="G5795" s="85" t="s">
        <v>63</v>
      </c>
      <c r="H5795" s="85" t="s">
        <v>20690</v>
      </c>
      <c r="I5795" s="3" t="s">
        <v>4564</v>
      </c>
      <c r="J5795" s="85" t="s">
        <v>4435</v>
      </c>
      <c r="K5795" s="7" t="s">
        <v>3838</v>
      </c>
      <c r="L5795" s="7"/>
      <c r="M5795" s="7"/>
      <c r="N5795" s="2" t="s">
        <v>16653</v>
      </c>
      <c r="O5795" s="87">
        <v>125737</v>
      </c>
      <c r="P5795" s="87">
        <v>46040</v>
      </c>
      <c r="Q5795" s="87">
        <v>79697</v>
      </c>
      <c r="R5795" s="87">
        <v>0</v>
      </c>
      <c r="S5795" s="87"/>
      <c r="T5795" s="87"/>
      <c r="U5795" s="85">
        <v>2016</v>
      </c>
      <c r="V5795" s="179"/>
      <c r="W5795" s="7"/>
      <c r="X5795" s="7"/>
      <c r="Y5795" s="7"/>
      <c r="Z5795" s="210">
        <v>40546</v>
      </c>
      <c r="AA5795" s="11"/>
      <c r="AB5795" s="123" t="s">
        <v>7939</v>
      </c>
      <c r="AC5795" s="124"/>
      <c r="AD5795" s="80"/>
      <c r="AE5795" s="80"/>
      <c r="AF5795" s="191">
        <v>44236</v>
      </c>
      <c r="AG5795" s="80"/>
      <c r="AH5795" s="2" t="s">
        <v>8024</v>
      </c>
      <c r="AI5795" s="80" t="s">
        <v>6</v>
      </c>
      <c r="AJ5795" s="80"/>
      <c r="AK5795" s="7"/>
      <c r="AL5795" s="85"/>
      <c r="AM5795" s="151" t="s">
        <v>19998</v>
      </c>
      <c r="AN5795" s="16"/>
      <c r="AO5795" s="166"/>
      <c r="AP5795" s="5">
        <f t="shared" si="91"/>
        <v>0</v>
      </c>
      <c r="AQ5795" s="16"/>
      <c r="AR5795" s="205">
        <v>1</v>
      </c>
      <c r="AS5795" s="16"/>
      <c r="AT5795" s="16"/>
      <c r="AU5795" s="16"/>
      <c r="AV5795" s="16"/>
      <c r="AW5795" s="16"/>
      <c r="AX5795" s="16"/>
    </row>
    <row r="5796" spans="1:50" customFormat="1" ht="15" hidden="1" customHeight="1" x14ac:dyDescent="0.2">
      <c r="A5796" s="7" t="s">
        <v>10703</v>
      </c>
      <c r="B5796" s="1" t="s">
        <v>10704</v>
      </c>
      <c r="C5796" s="85" t="s">
        <v>7939</v>
      </c>
      <c r="D5796" s="85" t="s">
        <v>13090</v>
      </c>
      <c r="E5796" s="202" t="s">
        <v>154</v>
      </c>
      <c r="F5796" s="85" t="s">
        <v>55</v>
      </c>
      <c r="G5796" s="85" t="s">
        <v>63</v>
      </c>
      <c r="H5796" s="85" t="s">
        <v>20690</v>
      </c>
      <c r="I5796" s="3" t="s">
        <v>4564</v>
      </c>
      <c r="J5796" s="85" t="s">
        <v>4435</v>
      </c>
      <c r="K5796" s="7" t="s">
        <v>3838</v>
      </c>
      <c r="L5796" s="7"/>
      <c r="M5796" s="7"/>
      <c r="N5796" s="2" t="s">
        <v>16654</v>
      </c>
      <c r="O5796" s="87">
        <v>275169</v>
      </c>
      <c r="P5796" s="87">
        <v>106615</v>
      </c>
      <c r="Q5796" s="87">
        <v>168554</v>
      </c>
      <c r="R5796" s="87">
        <v>0</v>
      </c>
      <c r="S5796" s="87"/>
      <c r="T5796" s="87"/>
      <c r="U5796" s="85">
        <v>2016</v>
      </c>
      <c r="V5796" s="179"/>
      <c r="W5796" s="7"/>
      <c r="X5796" s="7"/>
      <c r="Y5796" s="7"/>
      <c r="Z5796" s="210">
        <v>99859</v>
      </c>
      <c r="AA5796" s="11"/>
      <c r="AB5796" s="123" t="s">
        <v>7939</v>
      </c>
      <c r="AC5796" s="124"/>
      <c r="AD5796" s="80"/>
      <c r="AE5796" s="80"/>
      <c r="AF5796" s="191">
        <v>44210</v>
      </c>
      <c r="AG5796" s="80"/>
      <c r="AH5796" s="2" t="s">
        <v>8024</v>
      </c>
      <c r="AI5796" s="80" t="s">
        <v>6</v>
      </c>
      <c r="AJ5796" s="80"/>
      <c r="AK5796" s="7"/>
      <c r="AL5796" s="85"/>
      <c r="AM5796" s="151" t="s">
        <v>19998</v>
      </c>
      <c r="AN5796" s="16"/>
      <c r="AO5796" s="166"/>
      <c r="AP5796" s="5">
        <f t="shared" si="91"/>
        <v>0</v>
      </c>
      <c r="AQ5796" s="16"/>
      <c r="AR5796" s="205">
        <v>1</v>
      </c>
      <c r="AS5796" s="16"/>
      <c r="AT5796" s="16"/>
      <c r="AU5796" s="16"/>
      <c r="AV5796" s="16"/>
      <c r="AW5796" s="16"/>
      <c r="AX5796" s="16"/>
    </row>
    <row r="5797" spans="1:50" customFormat="1" ht="15" hidden="1" customHeight="1" x14ac:dyDescent="0.2">
      <c r="A5797" s="7" t="s">
        <v>10705</v>
      </c>
      <c r="B5797" s="1" t="s">
        <v>10706</v>
      </c>
      <c r="C5797" s="85" t="s">
        <v>7939</v>
      </c>
      <c r="D5797" s="85" t="s">
        <v>13090</v>
      </c>
      <c r="E5797" s="202" t="s">
        <v>154</v>
      </c>
      <c r="F5797" s="85" t="s">
        <v>55</v>
      </c>
      <c r="G5797" s="85" t="s">
        <v>63</v>
      </c>
      <c r="H5797" s="85" t="s">
        <v>20690</v>
      </c>
      <c r="I5797" s="3" t="s">
        <v>4564</v>
      </c>
      <c r="J5797" s="85" t="s">
        <v>4435</v>
      </c>
      <c r="K5797" s="7" t="s">
        <v>3838</v>
      </c>
      <c r="L5797" s="7"/>
      <c r="M5797" s="7"/>
      <c r="N5797" s="2" t="s">
        <v>16653</v>
      </c>
      <c r="O5797" s="87">
        <v>54223</v>
      </c>
      <c r="P5797" s="87">
        <v>0</v>
      </c>
      <c r="Q5797" s="87">
        <v>54223</v>
      </c>
      <c r="R5797" s="87">
        <v>0</v>
      </c>
      <c r="S5797" s="87"/>
      <c r="T5797" s="87"/>
      <c r="U5797" s="85">
        <v>2018</v>
      </c>
      <c r="V5797" s="179"/>
      <c r="W5797" s="7"/>
      <c r="X5797" s="7"/>
      <c r="Y5797" s="7"/>
      <c r="Z5797" s="210">
        <v>40546</v>
      </c>
      <c r="AA5797" s="11"/>
      <c r="AB5797" s="123" t="s">
        <v>7939</v>
      </c>
      <c r="AC5797" s="124"/>
      <c r="AD5797" s="80"/>
      <c r="AE5797" s="80"/>
      <c r="AF5797" s="191">
        <v>44210</v>
      </c>
      <c r="AG5797" s="80"/>
      <c r="AH5797" s="2" t="s">
        <v>8024</v>
      </c>
      <c r="AI5797" s="80" t="s">
        <v>6</v>
      </c>
      <c r="AJ5797" s="80"/>
      <c r="AK5797" s="7"/>
      <c r="AL5797" s="85"/>
      <c r="AM5797" s="151" t="s">
        <v>19998</v>
      </c>
      <c r="AN5797" s="16"/>
      <c r="AO5797" s="166"/>
      <c r="AP5797" s="5">
        <f t="shared" si="91"/>
        <v>0</v>
      </c>
      <c r="AQ5797" s="16"/>
      <c r="AR5797" s="205">
        <v>1</v>
      </c>
      <c r="AS5797" s="16"/>
      <c r="AT5797" s="16"/>
      <c r="AU5797" s="16"/>
      <c r="AV5797" s="16"/>
      <c r="AW5797" s="16"/>
      <c r="AX5797" s="16"/>
    </row>
    <row r="5798" spans="1:50" customFormat="1" ht="15" hidden="1" customHeight="1" x14ac:dyDescent="0.2">
      <c r="A5798" s="7" t="s">
        <v>10707</v>
      </c>
      <c r="B5798" s="1" t="s">
        <v>10708</v>
      </c>
      <c r="C5798" s="85" t="s">
        <v>7939</v>
      </c>
      <c r="D5798" s="85" t="s">
        <v>13090</v>
      </c>
      <c r="E5798" s="202" t="s">
        <v>8031</v>
      </c>
      <c r="F5798" s="85" t="s">
        <v>55</v>
      </c>
      <c r="G5798" s="85" t="s">
        <v>63</v>
      </c>
      <c r="H5798" s="85" t="s">
        <v>20690</v>
      </c>
      <c r="I5798" s="3" t="s">
        <v>4564</v>
      </c>
      <c r="J5798" s="85" t="s">
        <v>4435</v>
      </c>
      <c r="K5798" s="7" t="s">
        <v>3838</v>
      </c>
      <c r="L5798" s="7"/>
      <c r="M5798" s="7"/>
      <c r="N5798" s="2" t="s">
        <v>9492</v>
      </c>
      <c r="O5798" s="87">
        <v>0</v>
      </c>
      <c r="P5798" s="87">
        <v>0</v>
      </c>
      <c r="Q5798" s="87">
        <v>0</v>
      </c>
      <c r="R5798" s="87">
        <v>0</v>
      </c>
      <c r="S5798" s="87"/>
      <c r="T5798" s="87"/>
      <c r="U5798" s="85" t="s">
        <v>112</v>
      </c>
      <c r="V5798" s="179"/>
      <c r="W5798" s="7"/>
      <c r="X5798" s="7"/>
      <c r="Y5798" s="7"/>
      <c r="Z5798" s="210">
        <v>100630</v>
      </c>
      <c r="AA5798" s="11"/>
      <c r="AB5798" s="123" t="s">
        <v>7939</v>
      </c>
      <c r="AC5798" s="124"/>
      <c r="AD5798" s="80"/>
      <c r="AE5798" s="80"/>
      <c r="AF5798" s="191"/>
      <c r="AG5798" s="80"/>
      <c r="AH5798" s="2" t="s">
        <v>8024</v>
      </c>
      <c r="AI5798" s="80" t="s">
        <v>6</v>
      </c>
      <c r="AJ5798" s="80"/>
      <c r="AK5798" s="7"/>
      <c r="AL5798" s="85"/>
      <c r="AM5798" s="151" t="s">
        <v>19998</v>
      </c>
      <c r="AN5798" s="16"/>
      <c r="AO5798" s="166"/>
      <c r="AP5798" s="5">
        <f t="shared" si="91"/>
        <v>0</v>
      </c>
      <c r="AQ5798" s="16"/>
      <c r="AR5798" s="205">
        <v>1</v>
      </c>
      <c r="AS5798" s="16"/>
      <c r="AT5798" s="16"/>
      <c r="AU5798" s="16"/>
      <c r="AV5798" s="16"/>
      <c r="AW5798" s="16"/>
      <c r="AX5798" s="16"/>
    </row>
    <row r="5799" spans="1:50" customFormat="1" ht="15" hidden="1" customHeight="1" x14ac:dyDescent="0.2">
      <c r="A5799" s="7" t="s">
        <v>10709</v>
      </c>
      <c r="B5799" s="1" t="s">
        <v>10710</v>
      </c>
      <c r="C5799" s="85" t="s">
        <v>7939</v>
      </c>
      <c r="D5799" s="85" t="s">
        <v>13090</v>
      </c>
      <c r="E5799" s="202" t="s">
        <v>8031</v>
      </c>
      <c r="F5799" s="85" t="s">
        <v>55</v>
      </c>
      <c r="G5799" s="85" t="s">
        <v>63</v>
      </c>
      <c r="H5799" s="85" t="s">
        <v>20690</v>
      </c>
      <c r="I5799" s="3" t="s">
        <v>4564</v>
      </c>
      <c r="J5799" s="85" t="s">
        <v>4435</v>
      </c>
      <c r="K5799" s="7" t="s">
        <v>3838</v>
      </c>
      <c r="L5799" s="7"/>
      <c r="M5799" s="7"/>
      <c r="N5799" s="2" t="s">
        <v>9492</v>
      </c>
      <c r="O5799" s="87">
        <v>0</v>
      </c>
      <c r="P5799" s="87">
        <v>0</v>
      </c>
      <c r="Q5799" s="87">
        <v>0</v>
      </c>
      <c r="R5799" s="87">
        <v>0</v>
      </c>
      <c r="S5799" s="87"/>
      <c r="T5799" s="87"/>
      <c r="U5799" s="85" t="s">
        <v>112</v>
      </c>
      <c r="V5799" s="179"/>
      <c r="W5799" s="7"/>
      <c r="X5799" s="7"/>
      <c r="Y5799" s="7"/>
      <c r="Z5799" s="210">
        <v>181436</v>
      </c>
      <c r="AA5799" s="11"/>
      <c r="AB5799" s="123" t="s">
        <v>7939</v>
      </c>
      <c r="AC5799" s="124"/>
      <c r="AD5799" s="80"/>
      <c r="AE5799" s="80"/>
      <c r="AF5799" s="191"/>
      <c r="AG5799" s="80"/>
      <c r="AH5799" s="2" t="s">
        <v>8024</v>
      </c>
      <c r="AI5799" s="80" t="s">
        <v>6</v>
      </c>
      <c r="AJ5799" s="80"/>
      <c r="AK5799" s="7"/>
      <c r="AL5799" s="85"/>
      <c r="AM5799" s="151" t="s">
        <v>19998</v>
      </c>
      <c r="AN5799" s="16"/>
      <c r="AO5799" s="166"/>
      <c r="AP5799" s="5">
        <f t="shared" si="91"/>
        <v>0</v>
      </c>
      <c r="AQ5799" s="16"/>
      <c r="AR5799" s="205">
        <v>1</v>
      </c>
      <c r="AS5799" s="16"/>
      <c r="AT5799" s="16"/>
      <c r="AU5799" s="16"/>
      <c r="AV5799" s="16"/>
      <c r="AW5799" s="16"/>
      <c r="AX5799" s="16"/>
    </row>
    <row r="5800" spans="1:50" customFormat="1" ht="15" hidden="1" customHeight="1" x14ac:dyDescent="0.2">
      <c r="A5800" s="7" t="s">
        <v>10711</v>
      </c>
      <c r="B5800" s="1" t="s">
        <v>10712</v>
      </c>
      <c r="C5800" s="85" t="s">
        <v>7939</v>
      </c>
      <c r="D5800" s="85" t="s">
        <v>13090</v>
      </c>
      <c r="E5800" s="202" t="s">
        <v>154</v>
      </c>
      <c r="F5800" s="85" t="s">
        <v>55</v>
      </c>
      <c r="G5800" s="85" t="s">
        <v>63</v>
      </c>
      <c r="H5800" s="85" t="s">
        <v>20690</v>
      </c>
      <c r="I5800" s="3" t="s">
        <v>4564</v>
      </c>
      <c r="J5800" s="85" t="s">
        <v>4435</v>
      </c>
      <c r="K5800" s="7" t="s">
        <v>3838</v>
      </c>
      <c r="L5800" s="7"/>
      <c r="M5800" s="7"/>
      <c r="N5800" s="2" t="s">
        <v>9492</v>
      </c>
      <c r="O5800" s="87">
        <v>295277</v>
      </c>
      <c r="P5800" s="87">
        <v>295277</v>
      </c>
      <c r="Q5800" s="87">
        <v>0</v>
      </c>
      <c r="R5800" s="87">
        <v>0</v>
      </c>
      <c r="S5800" s="87"/>
      <c r="T5800" s="87"/>
      <c r="U5800" s="85">
        <v>2017</v>
      </c>
      <c r="V5800" s="179"/>
      <c r="W5800" s="7"/>
      <c r="X5800" s="7"/>
      <c r="Y5800" s="7"/>
      <c r="Z5800" s="210">
        <v>101865</v>
      </c>
      <c r="AA5800" s="11"/>
      <c r="AB5800" s="123" t="s">
        <v>7939</v>
      </c>
      <c r="AC5800" s="124"/>
      <c r="AD5800" s="80"/>
      <c r="AE5800" s="80"/>
      <c r="AF5800" s="191">
        <v>44160</v>
      </c>
      <c r="AG5800" s="80"/>
      <c r="AH5800" s="2" t="s">
        <v>8024</v>
      </c>
      <c r="AI5800" s="80" t="s">
        <v>6</v>
      </c>
      <c r="AJ5800" s="80"/>
      <c r="AK5800" s="7"/>
      <c r="AL5800" s="85"/>
      <c r="AM5800" s="151" t="s">
        <v>19998</v>
      </c>
      <c r="AN5800" s="16"/>
      <c r="AO5800" s="166"/>
      <c r="AP5800" s="5">
        <f t="shared" si="91"/>
        <v>0</v>
      </c>
      <c r="AQ5800" s="16"/>
      <c r="AR5800" s="205">
        <v>1</v>
      </c>
      <c r="AS5800" s="16"/>
      <c r="AT5800" s="16"/>
      <c r="AU5800" s="16"/>
      <c r="AV5800" s="16"/>
      <c r="AW5800" s="16"/>
      <c r="AX5800" s="16"/>
    </row>
    <row r="5801" spans="1:50" customFormat="1" ht="15" hidden="1" customHeight="1" x14ac:dyDescent="0.2">
      <c r="A5801" s="7" t="s">
        <v>10713</v>
      </c>
      <c r="B5801" s="1" t="s">
        <v>10714</v>
      </c>
      <c r="C5801" s="85" t="s">
        <v>7939</v>
      </c>
      <c r="D5801" s="85" t="s">
        <v>13090</v>
      </c>
      <c r="E5801" s="202" t="s">
        <v>154</v>
      </c>
      <c r="F5801" s="85" t="s">
        <v>34</v>
      </c>
      <c r="G5801" s="85" t="s">
        <v>35</v>
      </c>
      <c r="H5801" s="85" t="s">
        <v>20688</v>
      </c>
      <c r="I5801" s="7" t="s">
        <v>8125</v>
      </c>
      <c r="J5801" s="85" t="s">
        <v>4400</v>
      </c>
      <c r="K5801" s="7" t="s">
        <v>4422</v>
      </c>
      <c r="L5801" s="7"/>
      <c r="M5801" s="7"/>
      <c r="N5801" s="2" t="s">
        <v>27073</v>
      </c>
      <c r="O5801" s="87">
        <v>230605</v>
      </c>
      <c r="P5801" s="87">
        <v>230605</v>
      </c>
      <c r="Q5801" s="87">
        <v>0</v>
      </c>
      <c r="R5801" s="87">
        <v>25623</v>
      </c>
      <c r="S5801" s="87"/>
      <c r="T5801" s="87"/>
      <c r="U5801" s="85">
        <v>2015</v>
      </c>
      <c r="V5801" s="179"/>
      <c r="W5801" s="7"/>
      <c r="X5801" s="7"/>
      <c r="Y5801" s="7"/>
      <c r="Z5801" s="210">
        <v>450033</v>
      </c>
      <c r="AA5801" s="11"/>
      <c r="AB5801" s="123" t="s">
        <v>7939</v>
      </c>
      <c r="AC5801" s="124"/>
      <c r="AD5801" s="80"/>
      <c r="AE5801" s="80"/>
      <c r="AF5801" s="191">
        <v>44278</v>
      </c>
      <c r="AG5801" s="41"/>
      <c r="AH5801" s="2" t="s">
        <v>7952</v>
      </c>
      <c r="AI5801" s="80" t="s">
        <v>6</v>
      </c>
      <c r="AJ5801" s="80"/>
      <c r="AK5801" s="4"/>
      <c r="AL5801" s="85"/>
      <c r="AM5801" s="151" t="s">
        <v>19998</v>
      </c>
      <c r="AN5801" s="16"/>
      <c r="AO5801" s="166"/>
      <c r="AP5801" s="5">
        <f t="shared" si="91"/>
        <v>0</v>
      </c>
      <c r="AQ5801" s="16"/>
      <c r="AR5801" s="205">
        <v>1</v>
      </c>
      <c r="AS5801" s="16"/>
      <c r="AT5801" s="16"/>
      <c r="AU5801" s="16"/>
      <c r="AV5801" s="16"/>
      <c r="AW5801" s="16"/>
      <c r="AX5801" s="16"/>
    </row>
    <row r="5802" spans="1:50" customFormat="1" ht="15" hidden="1" customHeight="1" x14ac:dyDescent="0.2">
      <c r="A5802" s="7" t="s">
        <v>10715</v>
      </c>
      <c r="B5802" s="3" t="s">
        <v>10716</v>
      </c>
      <c r="C5802" s="85" t="s">
        <v>7939</v>
      </c>
      <c r="D5802" s="85" t="s">
        <v>13090</v>
      </c>
      <c r="E5802" s="202" t="s">
        <v>154</v>
      </c>
      <c r="F5802" s="85" t="s">
        <v>55</v>
      </c>
      <c r="G5802" s="85" t="s">
        <v>58</v>
      </c>
      <c r="H5802" s="85" t="s">
        <v>20690</v>
      </c>
      <c r="I5802" s="3" t="s">
        <v>7970</v>
      </c>
      <c r="J5802" s="85" t="s">
        <v>4435</v>
      </c>
      <c r="K5802" s="7" t="s">
        <v>3838</v>
      </c>
      <c r="L5802" s="3"/>
      <c r="M5802" s="3"/>
      <c r="N5802" s="41" t="s">
        <v>7950</v>
      </c>
      <c r="O5802" s="87">
        <v>72662</v>
      </c>
      <c r="P5802" s="87">
        <v>17022</v>
      </c>
      <c r="Q5802" s="87">
        <v>55640</v>
      </c>
      <c r="R5802" s="87">
        <v>0</v>
      </c>
      <c r="S5802" s="87"/>
      <c r="T5802" s="87"/>
      <c r="U5802" s="85">
        <v>2006</v>
      </c>
      <c r="V5802" s="179"/>
      <c r="W5802" s="7"/>
      <c r="X5802" s="3"/>
      <c r="Y5802" s="3"/>
      <c r="Z5802" s="146">
        <v>22203</v>
      </c>
      <c r="AA5802" s="11"/>
      <c r="AB5802" s="123" t="s">
        <v>7939</v>
      </c>
      <c r="AC5802" s="124"/>
      <c r="AD5802" s="41"/>
      <c r="AE5802" s="41"/>
      <c r="AF5802" s="191">
        <v>43927</v>
      </c>
      <c r="AG5802" s="41"/>
      <c r="AH5802" s="41" t="s">
        <v>8024</v>
      </c>
      <c r="AI5802" s="80" t="s">
        <v>6</v>
      </c>
      <c r="AJ5802" s="41"/>
      <c r="AK5802" s="3"/>
      <c r="AL5802" s="85"/>
      <c r="AM5802" s="151" t="s">
        <v>19998</v>
      </c>
      <c r="AN5802" s="15"/>
      <c r="AO5802" s="166"/>
      <c r="AP5802" s="5">
        <f t="shared" si="91"/>
        <v>0</v>
      </c>
      <c r="AQ5802" s="16"/>
      <c r="AR5802" s="205">
        <v>1</v>
      </c>
      <c r="AS5802" s="16"/>
      <c r="AT5802" s="16"/>
      <c r="AU5802" s="16"/>
      <c r="AV5802" s="16"/>
      <c r="AW5802" s="16"/>
      <c r="AX5802" s="16"/>
    </row>
    <row r="5803" spans="1:50" customFormat="1" ht="15" hidden="1" customHeight="1" x14ac:dyDescent="0.2">
      <c r="A5803" s="1" t="s">
        <v>16099</v>
      </c>
      <c r="B5803" s="1" t="s">
        <v>15971</v>
      </c>
      <c r="C5803" s="85" t="s">
        <v>7939</v>
      </c>
      <c r="D5803" s="85" t="s">
        <v>13090</v>
      </c>
      <c r="E5803" s="202" t="s">
        <v>154</v>
      </c>
      <c r="F5803" s="85" t="s">
        <v>34</v>
      </c>
      <c r="G5803" s="85" t="s">
        <v>39</v>
      </c>
      <c r="H5803" s="85" t="s">
        <v>20689</v>
      </c>
      <c r="I5803" s="3" t="s">
        <v>16706</v>
      </c>
      <c r="J5803" s="85" t="s">
        <v>4435</v>
      </c>
      <c r="K5803" s="1" t="s">
        <v>4605</v>
      </c>
      <c r="L5803" s="1"/>
      <c r="M5803" s="1"/>
      <c r="N5803" s="2" t="s">
        <v>7950</v>
      </c>
      <c r="O5803" s="87">
        <v>3147440</v>
      </c>
      <c r="P5803" s="87">
        <v>667762</v>
      </c>
      <c r="Q5803" s="87">
        <v>2479678</v>
      </c>
      <c r="R5803" s="87">
        <v>349719</v>
      </c>
      <c r="S5803" s="87"/>
      <c r="T5803" s="87"/>
      <c r="U5803" s="85">
        <v>2015</v>
      </c>
      <c r="V5803" s="179"/>
      <c r="W5803" s="1"/>
      <c r="X5803" s="1"/>
      <c r="Y5803" s="1"/>
      <c r="Z5803" s="210">
        <v>2407629</v>
      </c>
      <c r="AA5803" s="11"/>
      <c r="AB5803" s="123" t="s">
        <v>7939</v>
      </c>
      <c r="AC5803" s="124"/>
      <c r="AD5803" s="2"/>
      <c r="AE5803" s="2"/>
      <c r="AF5803" s="191">
        <v>44550</v>
      </c>
      <c r="AG5803" s="41"/>
      <c r="AH5803" s="2" t="s">
        <v>7952</v>
      </c>
      <c r="AI5803" s="80" t="s">
        <v>6</v>
      </c>
      <c r="AJ5803" s="2"/>
      <c r="AK5803" s="1"/>
      <c r="AL5803" s="85"/>
      <c r="AM5803" s="151" t="s">
        <v>19999</v>
      </c>
      <c r="AN5803" s="16"/>
      <c r="AO5803" s="166"/>
      <c r="AP5803" s="5">
        <f t="shared" si="91"/>
        <v>0</v>
      </c>
      <c r="AQ5803" s="16"/>
      <c r="AR5803" s="205">
        <v>1</v>
      </c>
      <c r="AS5803" s="16"/>
      <c r="AT5803" s="16"/>
      <c r="AU5803" s="16"/>
      <c r="AV5803" s="16"/>
      <c r="AW5803" s="16"/>
      <c r="AX5803" s="16"/>
    </row>
    <row r="5804" spans="1:50" customFormat="1" ht="15" hidden="1" customHeight="1" x14ac:dyDescent="0.2">
      <c r="A5804" s="7" t="s">
        <v>10717</v>
      </c>
      <c r="B5804" s="1" t="s">
        <v>16655</v>
      </c>
      <c r="C5804" s="85" t="s">
        <v>7939</v>
      </c>
      <c r="D5804" s="85" t="s">
        <v>13090</v>
      </c>
      <c r="E5804" s="202" t="s">
        <v>8133</v>
      </c>
      <c r="F5804" s="85" t="s">
        <v>34</v>
      </c>
      <c r="G5804" s="85" t="s">
        <v>38</v>
      </c>
      <c r="H5804" s="85" t="s">
        <v>20690</v>
      </c>
      <c r="I5804" s="3" t="s">
        <v>8095</v>
      </c>
      <c r="J5804" s="85" t="s">
        <v>124</v>
      </c>
      <c r="K5804" s="7" t="s">
        <v>4587</v>
      </c>
      <c r="L5804" s="7"/>
      <c r="M5804" s="7"/>
      <c r="N5804" s="2" t="s">
        <v>7950</v>
      </c>
      <c r="O5804" s="87">
        <v>0</v>
      </c>
      <c r="P5804" s="87">
        <v>0</v>
      </c>
      <c r="Q5804" s="87">
        <v>0</v>
      </c>
      <c r="R5804" s="87">
        <v>0</v>
      </c>
      <c r="S5804" s="87"/>
      <c r="T5804" s="87"/>
      <c r="U5804" s="85" t="s">
        <v>112</v>
      </c>
      <c r="V5804" s="179"/>
      <c r="W5804" s="7"/>
      <c r="X5804" s="7"/>
      <c r="Y5804" s="7"/>
      <c r="Z5804" s="210">
        <v>438730</v>
      </c>
      <c r="AA5804" s="11"/>
      <c r="AB5804" s="123" t="s">
        <v>7939</v>
      </c>
      <c r="AC5804" s="124"/>
      <c r="AD5804" s="80"/>
      <c r="AE5804" s="80"/>
      <c r="AF5804" s="191"/>
      <c r="AG5804" s="80"/>
      <c r="AH5804" s="2" t="s">
        <v>7952</v>
      </c>
      <c r="AI5804" s="80" t="s">
        <v>6</v>
      </c>
      <c r="AJ5804" s="80"/>
      <c r="AK5804" s="4"/>
      <c r="AL5804" s="85"/>
      <c r="AM5804" s="151" t="s">
        <v>19998</v>
      </c>
      <c r="AN5804" s="16"/>
      <c r="AO5804" s="166"/>
      <c r="AP5804" s="5">
        <f t="shared" si="91"/>
        <v>0</v>
      </c>
      <c r="AQ5804" s="16"/>
      <c r="AR5804" s="205">
        <v>1</v>
      </c>
      <c r="AS5804" s="16"/>
      <c r="AT5804" s="16"/>
      <c r="AU5804" s="16"/>
      <c r="AV5804" s="16"/>
      <c r="AW5804" s="16"/>
      <c r="AX5804" s="16"/>
    </row>
    <row r="5805" spans="1:50" customFormat="1" ht="15" hidden="1" customHeight="1" x14ac:dyDescent="0.2">
      <c r="A5805" s="7" t="s">
        <v>10718</v>
      </c>
      <c r="B5805" s="1" t="s">
        <v>10719</v>
      </c>
      <c r="C5805" s="85" t="s">
        <v>7939</v>
      </c>
      <c r="D5805" s="85" t="s">
        <v>13090</v>
      </c>
      <c r="E5805" s="202" t="s">
        <v>22872</v>
      </c>
      <c r="F5805" s="85" t="s">
        <v>34</v>
      </c>
      <c r="G5805" s="85" t="s">
        <v>38</v>
      </c>
      <c r="H5805" s="85" t="s">
        <v>20690</v>
      </c>
      <c r="I5805" s="3" t="s">
        <v>8095</v>
      </c>
      <c r="J5805" s="85" t="s">
        <v>124</v>
      </c>
      <c r="K5805" s="7" t="s">
        <v>125</v>
      </c>
      <c r="L5805" s="7"/>
      <c r="M5805" s="7"/>
      <c r="N5805" s="2" t="s">
        <v>10720</v>
      </c>
      <c r="O5805" s="87">
        <v>6307759</v>
      </c>
      <c r="P5805" s="87">
        <v>810829</v>
      </c>
      <c r="Q5805" s="87">
        <v>5496930</v>
      </c>
      <c r="R5805" s="87">
        <v>801787</v>
      </c>
      <c r="S5805" s="87"/>
      <c r="T5805" s="87"/>
      <c r="U5805" s="85">
        <v>2016</v>
      </c>
      <c r="V5805" s="179"/>
      <c r="W5805" s="7"/>
      <c r="X5805" s="7"/>
      <c r="Y5805" s="7"/>
      <c r="Z5805" s="210">
        <v>938000</v>
      </c>
      <c r="AA5805" s="11"/>
      <c r="AB5805" s="123" t="s">
        <v>7939</v>
      </c>
      <c r="AC5805" s="124"/>
      <c r="AD5805" s="80"/>
      <c r="AE5805" s="80"/>
      <c r="AF5805" s="191">
        <v>44455</v>
      </c>
      <c r="AG5805" s="41"/>
      <c r="AH5805" s="2" t="s">
        <v>7952</v>
      </c>
      <c r="AI5805" s="80" t="s">
        <v>6</v>
      </c>
      <c r="AJ5805" s="80"/>
      <c r="AK5805" s="4"/>
      <c r="AL5805" s="85"/>
      <c r="AM5805" s="151" t="s">
        <v>19998</v>
      </c>
      <c r="AN5805" s="16"/>
      <c r="AO5805" s="166"/>
      <c r="AP5805" s="5">
        <f t="shared" si="91"/>
        <v>0</v>
      </c>
      <c r="AQ5805" s="16"/>
      <c r="AR5805" s="205">
        <v>1</v>
      </c>
      <c r="AS5805" s="16"/>
      <c r="AT5805" s="16"/>
      <c r="AU5805" s="16"/>
      <c r="AV5805" s="16"/>
      <c r="AW5805" s="16"/>
      <c r="AX5805" s="16"/>
    </row>
    <row r="5806" spans="1:50" customFormat="1" ht="15" hidden="1" customHeight="1" x14ac:dyDescent="0.2">
      <c r="A5806" s="7" t="s">
        <v>10721</v>
      </c>
      <c r="B5806" s="1" t="s">
        <v>10722</v>
      </c>
      <c r="C5806" s="85" t="s">
        <v>7939</v>
      </c>
      <c r="D5806" s="85" t="s">
        <v>13090</v>
      </c>
      <c r="E5806" s="202" t="s">
        <v>8031</v>
      </c>
      <c r="F5806" s="85" t="s">
        <v>55</v>
      </c>
      <c r="G5806" s="85" t="s">
        <v>63</v>
      </c>
      <c r="H5806" s="85" t="s">
        <v>20690</v>
      </c>
      <c r="I5806" s="3" t="s">
        <v>4564</v>
      </c>
      <c r="J5806" s="85" t="s">
        <v>4435</v>
      </c>
      <c r="K5806" s="7" t="s">
        <v>3838</v>
      </c>
      <c r="L5806" s="7"/>
      <c r="M5806" s="7"/>
      <c r="N5806" s="2" t="s">
        <v>7950</v>
      </c>
      <c r="O5806" s="87">
        <v>0</v>
      </c>
      <c r="P5806" s="87">
        <v>0</v>
      </c>
      <c r="Q5806" s="87">
        <v>0</v>
      </c>
      <c r="R5806" s="87">
        <v>0</v>
      </c>
      <c r="S5806" s="87"/>
      <c r="T5806" s="87"/>
      <c r="U5806" s="85" t="s">
        <v>112</v>
      </c>
      <c r="V5806" s="179"/>
      <c r="W5806" s="7"/>
      <c r="X5806" s="7"/>
      <c r="Y5806" s="7"/>
      <c r="Z5806" s="210">
        <v>33637</v>
      </c>
      <c r="AA5806" s="11"/>
      <c r="AB5806" s="123" t="s">
        <v>7939</v>
      </c>
      <c r="AC5806" s="124"/>
      <c r="AD5806" s="80"/>
      <c r="AE5806" s="80"/>
      <c r="AF5806" s="191"/>
      <c r="AG5806" s="80"/>
      <c r="AH5806" s="2" t="s">
        <v>8024</v>
      </c>
      <c r="AI5806" s="80" t="s">
        <v>6</v>
      </c>
      <c r="AJ5806" s="80"/>
      <c r="AK5806" s="7"/>
      <c r="AL5806" s="85"/>
      <c r="AM5806" s="151" t="s">
        <v>19998</v>
      </c>
      <c r="AN5806" s="16"/>
      <c r="AO5806" s="166"/>
      <c r="AP5806" s="5">
        <f t="shared" si="91"/>
        <v>0</v>
      </c>
      <c r="AQ5806" s="16"/>
      <c r="AR5806" s="205">
        <v>1</v>
      </c>
      <c r="AS5806" s="16"/>
      <c r="AT5806" s="16"/>
      <c r="AU5806" s="16"/>
      <c r="AV5806" s="16"/>
      <c r="AW5806" s="16"/>
      <c r="AX5806" s="16"/>
    </row>
    <row r="5807" spans="1:50" customFormat="1" ht="15" hidden="1" customHeight="1" x14ac:dyDescent="0.2">
      <c r="A5807" s="7" t="s">
        <v>10723</v>
      </c>
      <c r="B5807" s="1" t="s">
        <v>10724</v>
      </c>
      <c r="C5807" s="85" t="s">
        <v>7939</v>
      </c>
      <c r="D5807" s="85" t="s">
        <v>13090</v>
      </c>
      <c r="E5807" s="202" t="s">
        <v>154</v>
      </c>
      <c r="F5807" s="85" t="s">
        <v>14</v>
      </c>
      <c r="G5807" s="85" t="s">
        <v>19</v>
      </c>
      <c r="H5807" s="85" t="s">
        <v>20690</v>
      </c>
      <c r="I5807" s="3" t="s">
        <v>22342</v>
      </c>
      <c r="J5807" s="85" t="s">
        <v>105</v>
      </c>
      <c r="K5807" s="7" t="s">
        <v>102</v>
      </c>
      <c r="L5807" s="9" t="s">
        <v>637</v>
      </c>
      <c r="M5807" s="7"/>
      <c r="N5807" s="2" t="s">
        <v>1818</v>
      </c>
      <c r="O5807" s="87">
        <v>60439</v>
      </c>
      <c r="P5807" s="87">
        <v>60439</v>
      </c>
      <c r="Q5807" s="87">
        <v>0</v>
      </c>
      <c r="R5807" s="87">
        <v>0</v>
      </c>
      <c r="S5807" s="87"/>
      <c r="T5807" s="87"/>
      <c r="U5807" s="85">
        <v>2020</v>
      </c>
      <c r="V5807" s="179"/>
      <c r="W5807" s="7"/>
      <c r="X5807" s="7"/>
      <c r="Y5807" s="7"/>
      <c r="Z5807" s="210">
        <v>34759</v>
      </c>
      <c r="AA5807" s="11"/>
      <c r="AB5807" s="123" t="s">
        <v>7939</v>
      </c>
      <c r="AC5807" s="124"/>
      <c r="AD5807" s="80"/>
      <c r="AE5807" s="80"/>
      <c r="AF5807" s="191">
        <v>44233</v>
      </c>
      <c r="AG5807" s="80"/>
      <c r="AH5807" s="2" t="s">
        <v>8439</v>
      </c>
      <c r="AI5807" s="80" t="s">
        <v>6</v>
      </c>
      <c r="AJ5807" s="80"/>
      <c r="AK5807" s="4"/>
      <c r="AL5807" s="85"/>
      <c r="AM5807" s="151" t="s">
        <v>19998</v>
      </c>
      <c r="AN5807" s="16"/>
      <c r="AO5807" s="166"/>
      <c r="AP5807" s="5">
        <f t="shared" si="91"/>
        <v>0</v>
      </c>
      <c r="AQ5807" s="16"/>
      <c r="AR5807" s="205">
        <v>1</v>
      </c>
      <c r="AS5807" s="16"/>
      <c r="AT5807" s="16"/>
      <c r="AU5807" s="16"/>
      <c r="AV5807" s="16"/>
      <c r="AW5807" s="16"/>
      <c r="AX5807" s="16"/>
    </row>
    <row r="5808" spans="1:50" customFormat="1" ht="15" hidden="1" customHeight="1" x14ac:dyDescent="0.2">
      <c r="A5808" s="7" t="s">
        <v>10725</v>
      </c>
      <c r="B5808" s="3" t="s">
        <v>10726</v>
      </c>
      <c r="C5808" s="85" t="s">
        <v>7939</v>
      </c>
      <c r="D5808" s="85" t="s">
        <v>13090</v>
      </c>
      <c r="E5808" s="202" t="s">
        <v>154</v>
      </c>
      <c r="F5808" s="85" t="s">
        <v>25110</v>
      </c>
      <c r="G5808" s="85" t="s">
        <v>13789</v>
      </c>
      <c r="H5808" s="85" t="s">
        <v>20690</v>
      </c>
      <c r="I5808" s="3"/>
      <c r="J5808" s="85" t="s">
        <v>5308</v>
      </c>
      <c r="K5808" s="7" t="s">
        <v>9453</v>
      </c>
      <c r="L5808" s="3"/>
      <c r="M5808" s="3"/>
      <c r="N5808" s="41" t="s">
        <v>9454</v>
      </c>
      <c r="O5808" s="87">
        <v>108598</v>
      </c>
      <c r="P5808" s="87">
        <v>108598</v>
      </c>
      <c r="Q5808" s="87">
        <v>0</v>
      </c>
      <c r="R5808" s="87">
        <v>0</v>
      </c>
      <c r="S5808" s="87"/>
      <c r="T5808" s="87"/>
      <c r="U5808" s="85">
        <v>2006</v>
      </c>
      <c r="V5808" s="179"/>
      <c r="W5808" s="7"/>
      <c r="X5808" s="3"/>
      <c r="Y5808" s="3"/>
      <c r="Z5808" s="146">
        <v>63078</v>
      </c>
      <c r="AA5808" s="11"/>
      <c r="AB5808" s="123" t="s">
        <v>7939</v>
      </c>
      <c r="AC5808" s="124"/>
      <c r="AD5808" s="41"/>
      <c r="AE5808" s="41"/>
      <c r="AF5808" s="191">
        <v>43927</v>
      </c>
      <c r="AG5808" s="41"/>
      <c r="AH5808" s="41" t="s">
        <v>13122</v>
      </c>
      <c r="AI5808" s="80" t="s">
        <v>6</v>
      </c>
      <c r="AJ5808" s="41"/>
      <c r="AK5808" s="3"/>
      <c r="AL5808" s="85"/>
      <c r="AM5808" s="151" t="s">
        <v>19998</v>
      </c>
      <c r="AN5808" s="15"/>
      <c r="AO5808" s="166"/>
      <c r="AP5808" s="5">
        <f t="shared" si="91"/>
        <v>0</v>
      </c>
      <c r="AQ5808" s="16"/>
      <c r="AR5808" s="205">
        <v>1</v>
      </c>
      <c r="AS5808" s="16"/>
      <c r="AT5808" s="16"/>
      <c r="AU5808" s="16"/>
      <c r="AV5808" s="16"/>
      <c r="AW5808" s="16"/>
      <c r="AX5808" s="16"/>
    </row>
    <row r="5809" spans="1:50" customFormat="1" ht="15" hidden="1" customHeight="1" x14ac:dyDescent="0.2">
      <c r="A5809" s="7" t="s">
        <v>10727</v>
      </c>
      <c r="B5809" s="1" t="s">
        <v>10728</v>
      </c>
      <c r="C5809" s="85" t="s">
        <v>7939</v>
      </c>
      <c r="D5809" s="85" t="s">
        <v>13090</v>
      </c>
      <c r="E5809" s="202" t="s">
        <v>154</v>
      </c>
      <c r="F5809" s="85" t="s">
        <v>68</v>
      </c>
      <c r="G5809" s="85" t="s">
        <v>70</v>
      </c>
      <c r="H5809" s="85" t="s">
        <v>20690</v>
      </c>
      <c r="I5809" s="3" t="s">
        <v>16656</v>
      </c>
      <c r="J5809" s="85" t="s">
        <v>4400</v>
      </c>
      <c r="K5809" s="7" t="s">
        <v>4422</v>
      </c>
      <c r="L5809" s="7"/>
      <c r="M5809" s="7"/>
      <c r="N5809" s="2" t="s">
        <v>10729</v>
      </c>
      <c r="O5809" s="87">
        <v>251265</v>
      </c>
      <c r="P5809" s="87">
        <v>200168</v>
      </c>
      <c r="Q5809" s="87">
        <v>51097</v>
      </c>
      <c r="R5809" s="87">
        <v>0</v>
      </c>
      <c r="S5809" s="87"/>
      <c r="T5809" s="87"/>
      <c r="U5809" s="85">
        <v>2014</v>
      </c>
      <c r="V5809" s="179"/>
      <c r="W5809" s="7"/>
      <c r="X5809" s="7"/>
      <c r="Y5809" s="7"/>
      <c r="Z5809" s="210">
        <v>35497</v>
      </c>
      <c r="AA5809" s="11"/>
      <c r="AB5809" s="123" t="s">
        <v>7939</v>
      </c>
      <c r="AC5809" s="124"/>
      <c r="AD5809" s="80"/>
      <c r="AE5809" s="80"/>
      <c r="AF5809" s="191">
        <v>44006</v>
      </c>
      <c r="AG5809" s="80"/>
      <c r="AH5809" s="2" t="s">
        <v>16608</v>
      </c>
      <c r="AI5809" s="80" t="s">
        <v>6</v>
      </c>
      <c r="AJ5809" s="80"/>
      <c r="AK5809" s="7"/>
      <c r="AL5809" s="85"/>
      <c r="AM5809" s="151" t="s">
        <v>19998</v>
      </c>
      <c r="AN5809" s="16"/>
      <c r="AO5809" s="166"/>
      <c r="AP5809" s="5">
        <f t="shared" si="91"/>
        <v>0</v>
      </c>
      <c r="AQ5809" s="16"/>
      <c r="AR5809" s="205">
        <v>1</v>
      </c>
      <c r="AS5809" s="16"/>
      <c r="AT5809" s="16"/>
      <c r="AU5809" s="16"/>
      <c r="AV5809" s="16"/>
      <c r="AW5809" s="16"/>
      <c r="AX5809" s="16"/>
    </row>
    <row r="5810" spans="1:50" customFormat="1" ht="15" hidden="1" customHeight="1" x14ac:dyDescent="0.2">
      <c r="A5810" s="7" t="s">
        <v>10730</v>
      </c>
      <c r="B5810" s="1" t="s">
        <v>15972</v>
      </c>
      <c r="C5810" s="85" t="s">
        <v>7939</v>
      </c>
      <c r="D5810" s="85" t="s">
        <v>13090</v>
      </c>
      <c r="E5810" s="202" t="s">
        <v>154</v>
      </c>
      <c r="F5810" s="85" t="s">
        <v>68</v>
      </c>
      <c r="G5810" s="85" t="s">
        <v>71</v>
      </c>
      <c r="H5810" s="85" t="s">
        <v>20690</v>
      </c>
      <c r="I5810" s="3" t="s">
        <v>9079</v>
      </c>
      <c r="J5810" s="85" t="s">
        <v>4447</v>
      </c>
      <c r="K5810" s="7" t="s">
        <v>4988</v>
      </c>
      <c r="L5810" s="7"/>
      <c r="M5810" s="7"/>
      <c r="N5810" s="2" t="s">
        <v>15973</v>
      </c>
      <c r="O5810" s="87">
        <v>84327</v>
      </c>
      <c r="P5810" s="87">
        <v>49834</v>
      </c>
      <c r="Q5810" s="87">
        <v>34493</v>
      </c>
      <c r="R5810" s="87">
        <v>0</v>
      </c>
      <c r="S5810" s="87"/>
      <c r="T5810" s="87"/>
      <c r="U5810" s="85">
        <v>2019</v>
      </c>
      <c r="V5810" s="179"/>
      <c r="W5810" s="7"/>
      <c r="X5810" s="7"/>
      <c r="Y5810" s="7"/>
      <c r="Z5810" s="146">
        <v>84912</v>
      </c>
      <c r="AA5810" s="11"/>
      <c r="AB5810" s="123" t="s">
        <v>7939</v>
      </c>
      <c r="AC5810" s="124"/>
      <c r="AD5810" s="80"/>
      <c r="AE5810" s="80"/>
      <c r="AF5810" s="191">
        <v>44067</v>
      </c>
      <c r="AG5810" s="80"/>
      <c r="AH5810" s="2" t="s">
        <v>16608</v>
      </c>
      <c r="AI5810" s="80" t="s">
        <v>6</v>
      </c>
      <c r="AJ5810" s="80"/>
      <c r="AK5810" s="7"/>
      <c r="AL5810" s="85"/>
      <c r="AM5810" s="151" t="s">
        <v>19998</v>
      </c>
      <c r="AN5810" s="16"/>
      <c r="AO5810" s="166"/>
      <c r="AP5810" s="5">
        <f t="shared" si="91"/>
        <v>0</v>
      </c>
      <c r="AQ5810" s="16"/>
      <c r="AR5810" s="205">
        <v>1</v>
      </c>
      <c r="AS5810" s="16"/>
      <c r="AT5810" s="16"/>
      <c r="AU5810" s="16"/>
      <c r="AV5810" s="16"/>
      <c r="AW5810" s="16"/>
      <c r="AX5810" s="16"/>
    </row>
    <row r="5811" spans="1:50" customFormat="1" ht="15" hidden="1" customHeight="1" x14ac:dyDescent="0.2">
      <c r="A5811" s="7" t="s">
        <v>10731</v>
      </c>
      <c r="B5811" s="1" t="s">
        <v>10732</v>
      </c>
      <c r="C5811" s="85" t="s">
        <v>7939</v>
      </c>
      <c r="D5811" s="85" t="s">
        <v>13090</v>
      </c>
      <c r="E5811" s="202" t="s">
        <v>8133</v>
      </c>
      <c r="F5811" s="85" t="s">
        <v>34</v>
      </c>
      <c r="G5811" s="85" t="s">
        <v>38</v>
      </c>
      <c r="H5811" s="85" t="s">
        <v>20690</v>
      </c>
      <c r="I5811" s="3" t="s">
        <v>8095</v>
      </c>
      <c r="J5811" s="85" t="s">
        <v>124</v>
      </c>
      <c r="K5811" s="7" t="s">
        <v>4587</v>
      </c>
      <c r="L5811" s="7"/>
      <c r="M5811" s="7"/>
      <c r="N5811" s="2" t="s">
        <v>10733</v>
      </c>
      <c r="O5811" s="87">
        <v>0</v>
      </c>
      <c r="P5811" s="87">
        <v>0</v>
      </c>
      <c r="Q5811" s="87">
        <v>0</v>
      </c>
      <c r="R5811" s="87">
        <v>0</v>
      </c>
      <c r="S5811" s="87"/>
      <c r="T5811" s="87"/>
      <c r="U5811" s="85" t="s">
        <v>112</v>
      </c>
      <c r="V5811" s="179"/>
      <c r="W5811" s="7"/>
      <c r="X5811" s="7"/>
      <c r="Y5811" s="7"/>
      <c r="Z5811" s="210">
        <v>3478764</v>
      </c>
      <c r="AA5811" s="11"/>
      <c r="AB5811" s="123" t="s">
        <v>7939</v>
      </c>
      <c r="AC5811" s="124"/>
      <c r="AD5811" s="80"/>
      <c r="AE5811" s="80"/>
      <c r="AF5811" s="191"/>
      <c r="AG5811" s="80"/>
      <c r="AH5811" s="2" t="s">
        <v>7952</v>
      </c>
      <c r="AI5811" s="80" t="s">
        <v>6</v>
      </c>
      <c r="AJ5811" s="80"/>
      <c r="AK5811" s="4"/>
      <c r="AL5811" s="85"/>
      <c r="AM5811" s="151" t="s">
        <v>19998</v>
      </c>
      <c r="AN5811" s="16"/>
      <c r="AO5811" s="166"/>
      <c r="AP5811" s="5">
        <f t="shared" si="91"/>
        <v>0</v>
      </c>
      <c r="AQ5811" s="16"/>
      <c r="AR5811" s="205">
        <v>1</v>
      </c>
      <c r="AS5811" s="16"/>
      <c r="AT5811" s="16"/>
      <c r="AU5811" s="16"/>
      <c r="AV5811" s="16"/>
      <c r="AW5811" s="16"/>
      <c r="AX5811" s="16"/>
    </row>
    <row r="5812" spans="1:50" customFormat="1" ht="15" hidden="1" customHeight="1" x14ac:dyDescent="0.2">
      <c r="A5812" s="7" t="s">
        <v>10734</v>
      </c>
      <c r="B5812" s="1" t="s">
        <v>10735</v>
      </c>
      <c r="C5812" s="85" t="s">
        <v>7939</v>
      </c>
      <c r="D5812" s="85" t="s">
        <v>13090</v>
      </c>
      <c r="E5812" s="202" t="s">
        <v>154</v>
      </c>
      <c r="F5812" s="85" t="s">
        <v>55</v>
      </c>
      <c r="G5812" s="85" t="s">
        <v>59</v>
      </c>
      <c r="H5812" s="85" t="s">
        <v>20690</v>
      </c>
      <c r="I5812" s="3" t="s">
        <v>16635</v>
      </c>
      <c r="J5812" s="85" t="s">
        <v>4435</v>
      </c>
      <c r="K5812" s="1" t="s">
        <v>4871</v>
      </c>
      <c r="L5812" s="7"/>
      <c r="M5812" s="7"/>
      <c r="N5812" s="2" t="s">
        <v>7950</v>
      </c>
      <c r="O5812" s="87">
        <v>30557</v>
      </c>
      <c r="P5812" s="87">
        <v>30557</v>
      </c>
      <c r="Q5812" s="87">
        <v>0</v>
      </c>
      <c r="R5812" s="87">
        <v>0</v>
      </c>
      <c r="S5812" s="87"/>
      <c r="T5812" s="87"/>
      <c r="U5812" s="85">
        <v>2018</v>
      </c>
      <c r="V5812" s="179"/>
      <c r="W5812" s="7"/>
      <c r="X5812" s="7"/>
      <c r="Y5812" s="7"/>
      <c r="Z5812" s="212">
        <v>32791</v>
      </c>
      <c r="AA5812" s="11"/>
      <c r="AB5812" s="123" t="s">
        <v>7939</v>
      </c>
      <c r="AC5812" s="124"/>
      <c r="AD5812" s="80"/>
      <c r="AE5812" s="80"/>
      <c r="AF5812" s="191">
        <v>44155</v>
      </c>
      <c r="AG5812" s="80"/>
      <c r="AH5812" s="2" t="s">
        <v>8024</v>
      </c>
      <c r="AI5812" s="80" t="s">
        <v>6</v>
      </c>
      <c r="AJ5812" s="80"/>
      <c r="AK5812" s="7"/>
      <c r="AL5812" s="85"/>
      <c r="AM5812" s="151" t="s">
        <v>19998</v>
      </c>
      <c r="AN5812" s="16"/>
      <c r="AO5812" s="166"/>
      <c r="AP5812" s="5">
        <f t="shared" si="91"/>
        <v>0</v>
      </c>
      <c r="AQ5812" s="16"/>
      <c r="AR5812" s="205">
        <v>1</v>
      </c>
      <c r="AS5812" s="16"/>
      <c r="AT5812" s="16"/>
      <c r="AU5812" s="16"/>
      <c r="AV5812" s="16"/>
      <c r="AW5812" s="16"/>
      <c r="AX5812" s="16"/>
    </row>
    <row r="5813" spans="1:50" customFormat="1" ht="15" hidden="1" customHeight="1" x14ac:dyDescent="0.2">
      <c r="A5813" s="7" t="s">
        <v>10736</v>
      </c>
      <c r="B5813" s="3" t="s">
        <v>13184</v>
      </c>
      <c r="C5813" s="85" t="s">
        <v>7939</v>
      </c>
      <c r="D5813" s="85" t="s">
        <v>13090</v>
      </c>
      <c r="E5813" s="202" t="s">
        <v>154</v>
      </c>
      <c r="F5813" s="85" t="s">
        <v>25110</v>
      </c>
      <c r="G5813" s="85" t="s">
        <v>13789</v>
      </c>
      <c r="H5813" s="85" t="s">
        <v>20690</v>
      </c>
      <c r="I5813" s="3" t="s">
        <v>9452</v>
      </c>
      <c r="J5813" s="85" t="s">
        <v>5308</v>
      </c>
      <c r="K5813" s="7" t="s">
        <v>9453</v>
      </c>
      <c r="L5813" s="3"/>
      <c r="M5813" s="3"/>
      <c r="N5813" s="41" t="s">
        <v>9454</v>
      </c>
      <c r="O5813" s="87">
        <v>36562</v>
      </c>
      <c r="P5813" s="87">
        <v>36562</v>
      </c>
      <c r="Q5813" s="87">
        <v>0</v>
      </c>
      <c r="R5813" s="87">
        <v>0</v>
      </c>
      <c r="S5813" s="87"/>
      <c r="T5813" s="87"/>
      <c r="U5813" s="85">
        <v>2006</v>
      </c>
      <c r="V5813" s="179"/>
      <c r="W5813" s="7"/>
      <c r="X5813" s="3"/>
      <c r="Y5813" s="3"/>
      <c r="Z5813" s="146">
        <v>94132</v>
      </c>
      <c r="AA5813" s="11"/>
      <c r="AB5813" s="123" t="s">
        <v>7939</v>
      </c>
      <c r="AC5813" s="124"/>
      <c r="AD5813" s="41"/>
      <c r="AE5813" s="41"/>
      <c r="AF5813" s="191">
        <v>43927</v>
      </c>
      <c r="AG5813" s="41"/>
      <c r="AH5813" s="41" t="s">
        <v>13122</v>
      </c>
      <c r="AI5813" s="80" t="s">
        <v>6</v>
      </c>
      <c r="AJ5813" s="41"/>
      <c r="AK5813" s="3"/>
      <c r="AL5813" s="85"/>
      <c r="AM5813" s="151" t="s">
        <v>19998</v>
      </c>
      <c r="AN5813" s="15"/>
      <c r="AO5813" s="166"/>
      <c r="AP5813" s="5">
        <f t="shared" si="91"/>
        <v>0</v>
      </c>
      <c r="AQ5813" s="16"/>
      <c r="AR5813" s="205">
        <v>1</v>
      </c>
      <c r="AS5813" s="16"/>
      <c r="AT5813" s="16"/>
      <c r="AU5813" s="16"/>
      <c r="AV5813" s="16"/>
      <c r="AW5813" s="16"/>
      <c r="AX5813" s="16"/>
    </row>
    <row r="5814" spans="1:50" customFormat="1" ht="15" hidden="1" customHeight="1" x14ac:dyDescent="0.2">
      <c r="A5814" s="7" t="s">
        <v>10737</v>
      </c>
      <c r="B5814" s="1" t="s">
        <v>15974</v>
      </c>
      <c r="C5814" s="85" t="s">
        <v>7939</v>
      </c>
      <c r="D5814" s="85" t="s">
        <v>13090</v>
      </c>
      <c r="E5814" s="202" t="s">
        <v>154</v>
      </c>
      <c r="F5814" s="85" t="s">
        <v>34</v>
      </c>
      <c r="G5814" s="85" t="s">
        <v>38</v>
      </c>
      <c r="H5814" s="85" t="s">
        <v>20690</v>
      </c>
      <c r="I5814" s="3" t="s">
        <v>8448</v>
      </c>
      <c r="J5814" s="85" t="s">
        <v>124</v>
      </c>
      <c r="K5814" s="7" t="s">
        <v>4412</v>
      </c>
      <c r="L5814" s="7"/>
      <c r="M5814" s="7"/>
      <c r="N5814" s="2" t="s">
        <v>7950</v>
      </c>
      <c r="O5814" s="87">
        <v>3002760</v>
      </c>
      <c r="P5814" s="87">
        <v>2142427</v>
      </c>
      <c r="Q5814" s="87">
        <v>860333</v>
      </c>
      <c r="R5814" s="87">
        <v>340274</v>
      </c>
      <c r="S5814" s="87"/>
      <c r="T5814" s="87"/>
      <c r="U5814" s="85">
        <v>2018</v>
      </c>
      <c r="V5814" s="179"/>
      <c r="W5814" s="7"/>
      <c r="X5814" s="7"/>
      <c r="Y5814" s="7"/>
      <c r="Z5814" s="210">
        <v>3751851</v>
      </c>
      <c r="AA5814" s="11"/>
      <c r="AB5814" s="123" t="s">
        <v>7939</v>
      </c>
      <c r="AC5814" s="124"/>
      <c r="AD5814" s="80"/>
      <c r="AE5814" s="80"/>
      <c r="AF5814" s="191">
        <v>44267</v>
      </c>
      <c r="AG5814" s="41"/>
      <c r="AH5814" s="2" t="s">
        <v>7952</v>
      </c>
      <c r="AI5814" s="80" t="s">
        <v>6</v>
      </c>
      <c r="AJ5814" s="80"/>
      <c r="AK5814" s="4"/>
      <c r="AL5814" s="85"/>
      <c r="AM5814" s="151" t="s">
        <v>19998</v>
      </c>
      <c r="AN5814" s="16"/>
      <c r="AO5814" s="166"/>
      <c r="AP5814" s="5">
        <f t="shared" si="91"/>
        <v>0</v>
      </c>
      <c r="AQ5814" s="16"/>
      <c r="AR5814" s="205">
        <v>1</v>
      </c>
      <c r="AS5814" s="16"/>
      <c r="AT5814" s="16"/>
      <c r="AU5814" s="16"/>
      <c r="AV5814" s="16"/>
      <c r="AW5814" s="16"/>
      <c r="AX5814" s="16"/>
    </row>
    <row r="5815" spans="1:50" customFormat="1" ht="15" hidden="1" customHeight="1" x14ac:dyDescent="0.2">
      <c r="A5815" s="7" t="s">
        <v>10738</v>
      </c>
      <c r="B5815" s="3" t="s">
        <v>10739</v>
      </c>
      <c r="C5815" s="85" t="s">
        <v>7939</v>
      </c>
      <c r="D5815" s="85" t="s">
        <v>13090</v>
      </c>
      <c r="E5815" s="202" t="s">
        <v>154</v>
      </c>
      <c r="F5815" s="85" t="s">
        <v>25110</v>
      </c>
      <c r="G5815" s="85" t="s">
        <v>13789</v>
      </c>
      <c r="H5815" s="85" t="s">
        <v>20690</v>
      </c>
      <c r="I5815" s="3"/>
      <c r="J5815" s="85" t="s">
        <v>5308</v>
      </c>
      <c r="K5815" s="7" t="s">
        <v>9453</v>
      </c>
      <c r="L5815" s="3"/>
      <c r="M5815" s="3"/>
      <c r="N5815" s="41" t="s">
        <v>9454</v>
      </c>
      <c r="O5815" s="87">
        <v>355978</v>
      </c>
      <c r="P5815" s="87">
        <v>280978</v>
      </c>
      <c r="Q5815" s="87">
        <v>75000</v>
      </c>
      <c r="R5815" s="87">
        <v>0</v>
      </c>
      <c r="S5815" s="87"/>
      <c r="T5815" s="87"/>
      <c r="U5815" s="85">
        <v>2006</v>
      </c>
      <c r="V5815" s="179"/>
      <c r="W5815" s="7"/>
      <c r="X5815" s="3"/>
      <c r="Y5815" s="3"/>
      <c r="Z5815" s="146">
        <v>171225</v>
      </c>
      <c r="AA5815" s="11"/>
      <c r="AB5815" s="123" t="s">
        <v>7939</v>
      </c>
      <c r="AC5815" s="124"/>
      <c r="AD5815" s="41"/>
      <c r="AE5815" s="41"/>
      <c r="AF5815" s="191">
        <v>43927</v>
      </c>
      <c r="AG5815" s="41"/>
      <c r="AH5815" s="41" t="s">
        <v>13122</v>
      </c>
      <c r="AI5815" s="80" t="s">
        <v>6</v>
      </c>
      <c r="AJ5815" s="41"/>
      <c r="AK5815" s="3"/>
      <c r="AL5815" s="85"/>
      <c r="AM5815" s="151" t="s">
        <v>19998</v>
      </c>
      <c r="AN5815" s="15"/>
      <c r="AO5815" s="166"/>
      <c r="AP5815" s="5">
        <f t="shared" si="91"/>
        <v>0</v>
      </c>
      <c r="AQ5815" s="16"/>
      <c r="AR5815" s="205">
        <v>1</v>
      </c>
      <c r="AS5815" s="16"/>
      <c r="AT5815" s="16"/>
      <c r="AU5815" s="16"/>
      <c r="AV5815" s="16"/>
      <c r="AW5815" s="16"/>
      <c r="AX5815" s="16"/>
    </row>
    <row r="5816" spans="1:50" customFormat="1" ht="15" hidden="1" customHeight="1" x14ac:dyDescent="0.2">
      <c r="A5816" s="7" t="s">
        <v>10740</v>
      </c>
      <c r="B5816" s="3" t="s">
        <v>10741</v>
      </c>
      <c r="C5816" s="85" t="s">
        <v>7939</v>
      </c>
      <c r="D5816" s="85" t="s">
        <v>13090</v>
      </c>
      <c r="E5816" s="202" t="s">
        <v>154</v>
      </c>
      <c r="F5816" s="85" t="s">
        <v>25110</v>
      </c>
      <c r="G5816" s="85" t="s">
        <v>13789</v>
      </c>
      <c r="H5816" s="85" t="s">
        <v>20690</v>
      </c>
      <c r="I5816" s="3" t="s">
        <v>9452</v>
      </c>
      <c r="J5816" s="85" t="s">
        <v>5308</v>
      </c>
      <c r="K5816" s="7" t="s">
        <v>9453</v>
      </c>
      <c r="L5816" s="3"/>
      <c r="M5816" s="3"/>
      <c r="N5816" s="41" t="s">
        <v>9454</v>
      </c>
      <c r="O5816" s="87">
        <v>35404</v>
      </c>
      <c r="P5816" s="87">
        <v>35399</v>
      </c>
      <c r="Q5816" s="87">
        <v>5</v>
      </c>
      <c r="R5816" s="87">
        <v>0</v>
      </c>
      <c r="S5816" s="87"/>
      <c r="T5816" s="87"/>
      <c r="U5816" s="85">
        <v>2003</v>
      </c>
      <c r="V5816" s="179"/>
      <c r="W5816" s="7"/>
      <c r="X5816" s="3"/>
      <c r="Y5816" s="3"/>
      <c r="Z5816" s="146">
        <v>62754</v>
      </c>
      <c r="AA5816" s="11"/>
      <c r="AB5816" s="123" t="s">
        <v>7939</v>
      </c>
      <c r="AC5816" s="124"/>
      <c r="AD5816" s="41"/>
      <c r="AE5816" s="41"/>
      <c r="AF5816" s="191">
        <v>43927</v>
      </c>
      <c r="AG5816" s="41"/>
      <c r="AH5816" s="41" t="s">
        <v>13122</v>
      </c>
      <c r="AI5816" s="80" t="s">
        <v>6</v>
      </c>
      <c r="AJ5816" s="41"/>
      <c r="AK5816" s="3"/>
      <c r="AL5816" s="85"/>
      <c r="AM5816" s="151" t="s">
        <v>19998</v>
      </c>
      <c r="AN5816" s="15"/>
      <c r="AO5816" s="166"/>
      <c r="AP5816" s="5">
        <f t="shared" si="91"/>
        <v>0</v>
      </c>
      <c r="AQ5816" s="16"/>
      <c r="AR5816" s="205">
        <v>1</v>
      </c>
      <c r="AS5816" s="16"/>
      <c r="AT5816" s="16"/>
      <c r="AU5816" s="16"/>
      <c r="AV5816" s="16"/>
      <c r="AW5816" s="16"/>
      <c r="AX5816" s="16"/>
    </row>
    <row r="5817" spans="1:50" customFormat="1" ht="15" hidden="1" customHeight="1" x14ac:dyDescent="0.2">
      <c r="A5817" s="7" t="s">
        <v>10742</v>
      </c>
      <c r="B5817" s="1" t="s">
        <v>10743</v>
      </c>
      <c r="C5817" s="85" t="s">
        <v>7939</v>
      </c>
      <c r="D5817" s="85" t="s">
        <v>13090</v>
      </c>
      <c r="E5817" s="202" t="s">
        <v>154</v>
      </c>
      <c r="F5817" s="85" t="s">
        <v>34</v>
      </c>
      <c r="G5817" s="85" t="s">
        <v>38</v>
      </c>
      <c r="H5817" s="85" t="s">
        <v>20690</v>
      </c>
      <c r="I5817" s="3" t="s">
        <v>8165</v>
      </c>
      <c r="J5817" s="85" t="s">
        <v>124</v>
      </c>
      <c r="K5817" s="7" t="s">
        <v>4587</v>
      </c>
      <c r="L5817" s="7"/>
      <c r="M5817" s="7"/>
      <c r="N5817" s="2" t="s">
        <v>10744</v>
      </c>
      <c r="O5817" s="87">
        <v>59363</v>
      </c>
      <c r="P5817" s="87">
        <v>49123</v>
      </c>
      <c r="Q5817" s="87">
        <v>10240</v>
      </c>
      <c r="R5817" s="87">
        <v>9664</v>
      </c>
      <c r="S5817" s="87"/>
      <c r="T5817" s="87"/>
      <c r="U5817" s="85">
        <v>2015</v>
      </c>
      <c r="V5817" s="179"/>
      <c r="W5817" s="7"/>
      <c r="X5817" s="7"/>
      <c r="Y5817" s="7"/>
      <c r="Z5817" s="210">
        <v>31310</v>
      </c>
      <c r="AA5817" s="11"/>
      <c r="AB5817" s="123" t="s">
        <v>7939</v>
      </c>
      <c r="AC5817" s="124"/>
      <c r="AD5817" s="80"/>
      <c r="AE5817" s="80"/>
      <c r="AF5817" s="191">
        <v>44322</v>
      </c>
      <c r="AG5817" s="41"/>
      <c r="AH5817" s="2" t="s">
        <v>7952</v>
      </c>
      <c r="AI5817" s="80" t="s">
        <v>6</v>
      </c>
      <c r="AJ5817" s="80"/>
      <c r="AK5817" s="4"/>
      <c r="AL5817" s="85"/>
      <c r="AM5817" s="151" t="s">
        <v>19998</v>
      </c>
      <c r="AN5817" s="16"/>
      <c r="AO5817" s="166"/>
      <c r="AP5817" s="5">
        <f t="shared" si="91"/>
        <v>0</v>
      </c>
      <c r="AQ5817" s="16"/>
      <c r="AR5817" s="205">
        <v>1</v>
      </c>
      <c r="AS5817" s="16"/>
      <c r="AT5817" s="16"/>
      <c r="AU5817" s="16"/>
      <c r="AV5817" s="16"/>
      <c r="AW5817" s="16"/>
      <c r="AX5817" s="16"/>
    </row>
    <row r="5818" spans="1:50" customFormat="1" ht="15" hidden="1" customHeight="1" x14ac:dyDescent="0.2">
      <c r="A5818" s="7" t="s">
        <v>10745</v>
      </c>
      <c r="B5818" s="1" t="s">
        <v>10746</v>
      </c>
      <c r="C5818" s="85" t="s">
        <v>7939</v>
      </c>
      <c r="D5818" s="85" t="s">
        <v>13090</v>
      </c>
      <c r="E5818" s="202" t="s">
        <v>154</v>
      </c>
      <c r="F5818" s="85" t="s">
        <v>25110</v>
      </c>
      <c r="G5818" s="85" t="s">
        <v>13789</v>
      </c>
      <c r="H5818" s="85" t="s">
        <v>20690</v>
      </c>
      <c r="I5818" s="3" t="s">
        <v>8200</v>
      </c>
      <c r="J5818" s="85" t="s">
        <v>4400</v>
      </c>
      <c r="K5818" s="7" t="s">
        <v>4422</v>
      </c>
      <c r="L5818" s="7"/>
      <c r="M5818" s="7"/>
      <c r="N5818" s="2" t="s">
        <v>10747</v>
      </c>
      <c r="O5818" s="87">
        <v>1111716</v>
      </c>
      <c r="P5818" s="87">
        <v>407654</v>
      </c>
      <c r="Q5818" s="87">
        <v>704062</v>
      </c>
      <c r="R5818" s="87">
        <v>0</v>
      </c>
      <c r="S5818" s="87"/>
      <c r="T5818" s="87"/>
      <c r="U5818" s="85">
        <v>2018</v>
      </c>
      <c r="V5818" s="179"/>
      <c r="W5818" s="7"/>
      <c r="X5818" s="7"/>
      <c r="Y5818" s="7"/>
      <c r="Z5818" s="210">
        <v>419925</v>
      </c>
      <c r="AA5818" s="11"/>
      <c r="AB5818" s="123" t="s">
        <v>7939</v>
      </c>
      <c r="AC5818" s="124"/>
      <c r="AD5818" s="80"/>
      <c r="AE5818" s="80"/>
      <c r="AF5818" s="191">
        <v>44165</v>
      </c>
      <c r="AG5818" s="80"/>
      <c r="AH5818" s="2" t="s">
        <v>16612</v>
      </c>
      <c r="AI5818" s="80" t="s">
        <v>6</v>
      </c>
      <c r="AJ5818" s="80"/>
      <c r="AK5818" s="7"/>
      <c r="AL5818" s="85"/>
      <c r="AM5818" s="151" t="s">
        <v>19998</v>
      </c>
      <c r="AN5818" s="16"/>
      <c r="AO5818" s="166"/>
      <c r="AP5818" s="5">
        <f t="shared" si="91"/>
        <v>0</v>
      </c>
      <c r="AQ5818" s="16"/>
      <c r="AR5818" s="205">
        <v>1</v>
      </c>
      <c r="AS5818" s="16"/>
      <c r="AT5818" s="16"/>
      <c r="AU5818" s="16"/>
      <c r="AV5818" s="16"/>
      <c r="AW5818" s="16"/>
      <c r="AX5818" s="16"/>
    </row>
    <row r="5819" spans="1:50" customFormat="1" ht="15" hidden="1" customHeight="1" x14ac:dyDescent="0.2">
      <c r="A5819" s="7" t="s">
        <v>10748</v>
      </c>
      <c r="B5819" s="1" t="s">
        <v>10749</v>
      </c>
      <c r="C5819" s="85" t="s">
        <v>7939</v>
      </c>
      <c r="D5819" s="85" t="s">
        <v>13090</v>
      </c>
      <c r="E5819" s="202" t="s">
        <v>154</v>
      </c>
      <c r="F5819" s="85" t="s">
        <v>25110</v>
      </c>
      <c r="G5819" s="85" t="s">
        <v>13789</v>
      </c>
      <c r="H5819" s="85" t="s">
        <v>20690</v>
      </c>
      <c r="I5819" s="3" t="s">
        <v>8200</v>
      </c>
      <c r="J5819" s="85" t="s">
        <v>4400</v>
      </c>
      <c r="K5819" s="7" t="s">
        <v>4422</v>
      </c>
      <c r="L5819" s="7"/>
      <c r="M5819" s="7"/>
      <c r="N5819" s="2" t="s">
        <v>10747</v>
      </c>
      <c r="O5819" s="87">
        <v>1346326</v>
      </c>
      <c r="P5819" s="87">
        <v>11849</v>
      </c>
      <c r="Q5819" s="87">
        <v>1334477</v>
      </c>
      <c r="R5819" s="87">
        <v>0</v>
      </c>
      <c r="S5819" s="87"/>
      <c r="T5819" s="87"/>
      <c r="U5819" s="85">
        <v>2018</v>
      </c>
      <c r="V5819" s="179"/>
      <c r="W5819" s="7"/>
      <c r="X5819" s="7"/>
      <c r="Y5819" s="7"/>
      <c r="Z5819" s="210">
        <v>589187</v>
      </c>
      <c r="AA5819" s="11"/>
      <c r="AB5819" s="123" t="s">
        <v>7939</v>
      </c>
      <c r="AC5819" s="124"/>
      <c r="AD5819" s="80"/>
      <c r="AE5819" s="80"/>
      <c r="AF5819" s="191">
        <v>44161</v>
      </c>
      <c r="AG5819" s="80"/>
      <c r="AH5819" s="2" t="s">
        <v>16612</v>
      </c>
      <c r="AI5819" s="80" t="s">
        <v>6</v>
      </c>
      <c r="AJ5819" s="80"/>
      <c r="AK5819" s="7"/>
      <c r="AL5819" s="85"/>
      <c r="AM5819" s="151" t="s">
        <v>19998</v>
      </c>
      <c r="AN5819" s="16"/>
      <c r="AO5819" s="166"/>
      <c r="AP5819" s="5">
        <f t="shared" si="91"/>
        <v>0</v>
      </c>
      <c r="AQ5819" s="16"/>
      <c r="AR5819" s="205">
        <v>1</v>
      </c>
      <c r="AS5819" s="16"/>
      <c r="AT5819" s="16"/>
      <c r="AU5819" s="16"/>
      <c r="AV5819" s="16"/>
      <c r="AW5819" s="16"/>
      <c r="AX5819" s="16"/>
    </row>
    <row r="5820" spans="1:50" customFormat="1" ht="15" hidden="1" customHeight="1" x14ac:dyDescent="0.2">
      <c r="A5820" s="7" t="s">
        <v>10750</v>
      </c>
      <c r="B5820" s="1" t="s">
        <v>10751</v>
      </c>
      <c r="C5820" s="85" t="s">
        <v>7939</v>
      </c>
      <c r="D5820" s="85" t="s">
        <v>13090</v>
      </c>
      <c r="E5820" s="202" t="s">
        <v>154</v>
      </c>
      <c r="F5820" s="85" t="s">
        <v>34</v>
      </c>
      <c r="G5820" s="85" t="s">
        <v>38</v>
      </c>
      <c r="H5820" s="85" t="s">
        <v>20690</v>
      </c>
      <c r="I5820" s="3" t="s">
        <v>8554</v>
      </c>
      <c r="J5820" s="85" t="s">
        <v>5668</v>
      </c>
      <c r="K5820" s="7" t="s">
        <v>7051</v>
      </c>
      <c r="L5820" s="7"/>
      <c r="M5820" s="7"/>
      <c r="N5820" s="2" t="s">
        <v>10752</v>
      </c>
      <c r="O5820" s="87">
        <v>1327442</v>
      </c>
      <c r="P5820" s="87">
        <v>414881</v>
      </c>
      <c r="Q5820" s="87">
        <v>912561</v>
      </c>
      <c r="R5820" s="87">
        <v>352864</v>
      </c>
      <c r="S5820" s="87"/>
      <c r="T5820" s="87"/>
      <c r="U5820" s="85">
        <v>2019</v>
      </c>
      <c r="V5820" s="179"/>
      <c r="W5820" s="7"/>
      <c r="X5820" s="7"/>
      <c r="Y5820" s="7"/>
      <c r="Z5820" s="210">
        <v>2262521</v>
      </c>
      <c r="AA5820" s="11"/>
      <c r="AB5820" s="123" t="s">
        <v>7939</v>
      </c>
      <c r="AC5820" s="124"/>
      <c r="AD5820" s="80"/>
      <c r="AE5820" s="80"/>
      <c r="AF5820" s="191">
        <v>44104</v>
      </c>
      <c r="AG5820" s="80"/>
      <c r="AH5820" s="2" t="s">
        <v>7952</v>
      </c>
      <c r="AI5820" s="80" t="s">
        <v>6</v>
      </c>
      <c r="AJ5820" s="80"/>
      <c r="AK5820" s="4"/>
      <c r="AL5820" s="85"/>
      <c r="AM5820" s="151" t="s">
        <v>19998</v>
      </c>
      <c r="AN5820" s="16"/>
      <c r="AO5820" s="166"/>
      <c r="AP5820" s="5">
        <f t="shared" si="91"/>
        <v>0</v>
      </c>
      <c r="AQ5820" s="16"/>
      <c r="AR5820" s="205">
        <v>1</v>
      </c>
      <c r="AS5820" s="16"/>
      <c r="AT5820" s="16"/>
      <c r="AU5820" s="16"/>
      <c r="AV5820" s="16"/>
      <c r="AW5820" s="16"/>
      <c r="AX5820" s="16"/>
    </row>
    <row r="5821" spans="1:50" customFormat="1" ht="15" hidden="1" customHeight="1" x14ac:dyDescent="0.2">
      <c r="A5821" s="1" t="s">
        <v>16890</v>
      </c>
      <c r="B5821" s="1" t="s">
        <v>16657</v>
      </c>
      <c r="C5821" s="85" t="s">
        <v>7939</v>
      </c>
      <c r="D5821" s="85" t="s">
        <v>13090</v>
      </c>
      <c r="E5821" s="202" t="s">
        <v>15965</v>
      </c>
      <c r="F5821" s="85" t="s">
        <v>14</v>
      </c>
      <c r="G5821" s="85" t="s">
        <v>20</v>
      </c>
      <c r="H5821" s="85" t="s">
        <v>20689</v>
      </c>
      <c r="I5821" s="3" t="s">
        <v>8615</v>
      </c>
      <c r="J5821" s="85" t="s">
        <v>5668</v>
      </c>
      <c r="K5821" s="1" t="s">
        <v>5797</v>
      </c>
      <c r="L5821" s="1"/>
      <c r="M5821" s="1"/>
      <c r="N5821" s="2" t="s">
        <v>16658</v>
      </c>
      <c r="O5821" s="87">
        <v>0</v>
      </c>
      <c r="P5821" s="87">
        <v>0</v>
      </c>
      <c r="Q5821" s="87">
        <v>0</v>
      </c>
      <c r="R5821" s="87">
        <v>0</v>
      </c>
      <c r="S5821" s="87"/>
      <c r="T5821" s="87"/>
      <c r="U5821" s="85" t="s">
        <v>112</v>
      </c>
      <c r="V5821" s="179"/>
      <c r="W5821" s="1"/>
      <c r="X5821" s="1"/>
      <c r="Y5821" s="1"/>
      <c r="Z5821" s="212">
        <v>13665</v>
      </c>
      <c r="AA5821" s="11"/>
      <c r="AB5821" s="123" t="s">
        <v>7939</v>
      </c>
      <c r="AC5821" s="124"/>
      <c r="AD5821" s="2"/>
      <c r="AE5821" s="2"/>
      <c r="AF5821" s="191"/>
      <c r="AG5821" s="41"/>
      <c r="AH5821" s="2" t="s">
        <v>7952</v>
      </c>
      <c r="AI5821" s="80" t="s">
        <v>6</v>
      </c>
      <c r="AJ5821" s="2"/>
      <c r="AK5821" s="1"/>
      <c r="AL5821" s="85"/>
      <c r="AM5821" s="151" t="s">
        <v>19997</v>
      </c>
      <c r="AN5821" s="16"/>
      <c r="AO5821" s="166"/>
      <c r="AP5821" s="5">
        <f t="shared" si="91"/>
        <v>0</v>
      </c>
      <c r="AQ5821" s="16"/>
      <c r="AR5821" s="205">
        <v>1</v>
      </c>
      <c r="AS5821" s="16"/>
      <c r="AT5821" s="16"/>
      <c r="AU5821" s="16"/>
      <c r="AV5821" s="16"/>
      <c r="AW5821" s="16"/>
      <c r="AX5821" s="16"/>
    </row>
    <row r="5822" spans="1:50" customFormat="1" ht="15" hidden="1" customHeight="1" x14ac:dyDescent="0.2">
      <c r="A5822" s="7" t="s">
        <v>10753</v>
      </c>
      <c r="B5822" s="1" t="s">
        <v>10754</v>
      </c>
      <c r="C5822" s="85" t="s">
        <v>7939</v>
      </c>
      <c r="D5822" s="85" t="s">
        <v>13090</v>
      </c>
      <c r="E5822" s="202" t="s">
        <v>154</v>
      </c>
      <c r="F5822" s="85" t="s">
        <v>68</v>
      </c>
      <c r="G5822" s="85" t="s">
        <v>71</v>
      </c>
      <c r="H5822" s="85" t="s">
        <v>20690</v>
      </c>
      <c r="I5822" s="3" t="s">
        <v>9079</v>
      </c>
      <c r="J5822" s="85" t="s">
        <v>4447</v>
      </c>
      <c r="K5822" s="7" t="s">
        <v>4988</v>
      </c>
      <c r="L5822" s="7"/>
      <c r="M5822" s="7"/>
      <c r="N5822" s="2" t="s">
        <v>15975</v>
      </c>
      <c r="O5822" s="87">
        <v>119905</v>
      </c>
      <c r="P5822" s="87">
        <v>59044</v>
      </c>
      <c r="Q5822" s="87">
        <v>60861</v>
      </c>
      <c r="R5822" s="87">
        <v>0</v>
      </c>
      <c r="S5822" s="87"/>
      <c r="T5822" s="87"/>
      <c r="U5822" s="85">
        <v>2019</v>
      </c>
      <c r="V5822" s="179"/>
      <c r="W5822" s="7"/>
      <c r="X5822" s="7"/>
      <c r="Y5822" s="7"/>
      <c r="Z5822" s="146">
        <v>124097</v>
      </c>
      <c r="AA5822" s="11"/>
      <c r="AB5822" s="123" t="s">
        <v>7939</v>
      </c>
      <c r="AC5822" s="124"/>
      <c r="AD5822" s="80"/>
      <c r="AE5822" s="80"/>
      <c r="AF5822" s="191">
        <v>44330</v>
      </c>
      <c r="AG5822" s="80"/>
      <c r="AH5822" s="2" t="s">
        <v>16608</v>
      </c>
      <c r="AI5822" s="80" t="s">
        <v>6</v>
      </c>
      <c r="AJ5822" s="80"/>
      <c r="AK5822" s="7"/>
      <c r="AL5822" s="85"/>
      <c r="AM5822" s="151" t="s">
        <v>19998</v>
      </c>
      <c r="AN5822" s="16"/>
      <c r="AO5822" s="166"/>
      <c r="AP5822" s="5">
        <f t="shared" si="91"/>
        <v>0</v>
      </c>
      <c r="AQ5822" s="16"/>
      <c r="AR5822" s="205">
        <v>1</v>
      </c>
      <c r="AS5822" s="16"/>
      <c r="AT5822" s="16"/>
      <c r="AU5822" s="16"/>
      <c r="AV5822" s="16"/>
      <c r="AW5822" s="16"/>
      <c r="AX5822" s="16"/>
    </row>
    <row r="5823" spans="1:50" customFormat="1" ht="15" hidden="1" customHeight="1" x14ac:dyDescent="0.2">
      <c r="A5823" s="7" t="s">
        <v>10755</v>
      </c>
      <c r="B5823" s="1" t="s">
        <v>16659</v>
      </c>
      <c r="C5823" s="85" t="s">
        <v>7939</v>
      </c>
      <c r="D5823" s="85" t="s">
        <v>13090</v>
      </c>
      <c r="E5823" s="202" t="s">
        <v>10070</v>
      </c>
      <c r="F5823" s="85" t="s">
        <v>34</v>
      </c>
      <c r="G5823" s="85" t="s">
        <v>38</v>
      </c>
      <c r="H5823" s="85" t="s">
        <v>20690</v>
      </c>
      <c r="I5823" s="3" t="s">
        <v>10756</v>
      </c>
      <c r="J5823" s="85" t="s">
        <v>124</v>
      </c>
      <c r="K5823" s="7" t="s">
        <v>4587</v>
      </c>
      <c r="L5823" s="7"/>
      <c r="M5823" s="7"/>
      <c r="N5823" s="2" t="s">
        <v>7950</v>
      </c>
      <c r="O5823" s="87">
        <v>0</v>
      </c>
      <c r="P5823" s="87">
        <v>0</v>
      </c>
      <c r="Q5823" s="87">
        <v>0</v>
      </c>
      <c r="R5823" s="87">
        <v>0</v>
      </c>
      <c r="S5823" s="87"/>
      <c r="T5823" s="87"/>
      <c r="U5823" s="85" t="s">
        <v>112</v>
      </c>
      <c r="V5823" s="179"/>
      <c r="W5823" s="7"/>
      <c r="X5823" s="7"/>
      <c r="Y5823" s="7"/>
      <c r="Z5823" s="210">
        <v>2365816</v>
      </c>
      <c r="AA5823" s="11"/>
      <c r="AB5823" s="123" t="s">
        <v>7939</v>
      </c>
      <c r="AC5823" s="124"/>
      <c r="AD5823" s="80"/>
      <c r="AE5823" s="80"/>
      <c r="AF5823" s="191"/>
      <c r="AG5823" s="80"/>
      <c r="AH5823" s="2" t="s">
        <v>7952</v>
      </c>
      <c r="AI5823" s="80" t="s">
        <v>6</v>
      </c>
      <c r="AJ5823" s="80"/>
      <c r="AK5823" s="4"/>
      <c r="AL5823" s="85"/>
      <c r="AM5823" s="151" t="s">
        <v>19998</v>
      </c>
      <c r="AN5823" s="16"/>
      <c r="AO5823" s="166"/>
      <c r="AP5823" s="5">
        <f t="shared" si="91"/>
        <v>0</v>
      </c>
      <c r="AQ5823" s="16"/>
      <c r="AR5823" s="205">
        <v>1</v>
      </c>
      <c r="AS5823" s="16"/>
      <c r="AT5823" s="16"/>
      <c r="AU5823" s="16"/>
      <c r="AV5823" s="16"/>
      <c r="AW5823" s="16"/>
      <c r="AX5823" s="16"/>
    </row>
    <row r="5824" spans="1:50" customFormat="1" ht="15" hidden="1" customHeight="1" x14ac:dyDescent="0.2">
      <c r="A5824" s="7" t="s">
        <v>10757</v>
      </c>
      <c r="B5824" s="1" t="s">
        <v>10758</v>
      </c>
      <c r="C5824" s="85" t="s">
        <v>7939</v>
      </c>
      <c r="D5824" s="85" t="s">
        <v>13090</v>
      </c>
      <c r="E5824" s="202" t="s">
        <v>8031</v>
      </c>
      <c r="F5824" s="85" t="s">
        <v>34</v>
      </c>
      <c r="G5824" s="85" t="s">
        <v>38</v>
      </c>
      <c r="H5824" s="85" t="s">
        <v>20690</v>
      </c>
      <c r="I5824" s="3" t="s">
        <v>8448</v>
      </c>
      <c r="J5824" s="85" t="s">
        <v>124</v>
      </c>
      <c r="K5824" s="7" t="s">
        <v>4587</v>
      </c>
      <c r="L5824" s="7"/>
      <c r="M5824" s="7"/>
      <c r="N5824" s="2" t="s">
        <v>7950</v>
      </c>
      <c r="O5824" s="87">
        <v>0</v>
      </c>
      <c r="P5824" s="87">
        <v>0</v>
      </c>
      <c r="Q5824" s="87">
        <v>0</v>
      </c>
      <c r="R5824" s="87">
        <v>0</v>
      </c>
      <c r="S5824" s="87"/>
      <c r="T5824" s="87"/>
      <c r="U5824" s="85" t="s">
        <v>112</v>
      </c>
      <c r="V5824" s="179"/>
      <c r="W5824" s="7"/>
      <c r="X5824" s="7"/>
      <c r="Y5824" s="7"/>
      <c r="Z5824" s="210">
        <v>796394</v>
      </c>
      <c r="AA5824" s="11"/>
      <c r="AB5824" s="123" t="s">
        <v>7939</v>
      </c>
      <c r="AC5824" s="124"/>
      <c r="AD5824" s="80"/>
      <c r="AE5824" s="80"/>
      <c r="AF5824" s="191"/>
      <c r="AG5824" s="80"/>
      <c r="AH5824" s="2" t="s">
        <v>7952</v>
      </c>
      <c r="AI5824" s="80" t="s">
        <v>6</v>
      </c>
      <c r="AJ5824" s="80"/>
      <c r="AK5824" s="4"/>
      <c r="AL5824" s="85"/>
      <c r="AM5824" s="151" t="s">
        <v>19998</v>
      </c>
      <c r="AN5824" s="16"/>
      <c r="AO5824" s="166"/>
      <c r="AP5824" s="5">
        <f t="shared" si="91"/>
        <v>0</v>
      </c>
      <c r="AQ5824" s="16"/>
      <c r="AR5824" s="205">
        <v>1</v>
      </c>
      <c r="AS5824" s="16"/>
      <c r="AT5824" s="16"/>
      <c r="AU5824" s="16"/>
      <c r="AV5824" s="16"/>
      <c r="AW5824" s="16"/>
      <c r="AX5824" s="16"/>
    </row>
    <row r="5825" spans="1:50" customFormat="1" ht="15" hidden="1" customHeight="1" x14ac:dyDescent="0.2">
      <c r="A5825" s="7" t="s">
        <v>10759</v>
      </c>
      <c r="B5825" s="1" t="s">
        <v>10760</v>
      </c>
      <c r="C5825" s="85" t="s">
        <v>7939</v>
      </c>
      <c r="D5825" s="85" t="s">
        <v>13090</v>
      </c>
      <c r="E5825" s="202" t="s">
        <v>154</v>
      </c>
      <c r="F5825" s="85" t="s">
        <v>68</v>
      </c>
      <c r="G5825" s="85" t="s">
        <v>70</v>
      </c>
      <c r="H5825" s="85" t="s">
        <v>20690</v>
      </c>
      <c r="I5825" s="3" t="s">
        <v>8188</v>
      </c>
      <c r="J5825" s="85" t="s">
        <v>4400</v>
      </c>
      <c r="K5825" s="7" t="s">
        <v>4422</v>
      </c>
      <c r="L5825" s="7"/>
      <c r="M5825" s="7"/>
      <c r="N5825" s="2" t="s">
        <v>15976</v>
      </c>
      <c r="O5825" s="87">
        <v>301718</v>
      </c>
      <c r="P5825" s="87">
        <v>24944</v>
      </c>
      <c r="Q5825" s="87">
        <v>276774</v>
      </c>
      <c r="R5825" s="87">
        <v>0</v>
      </c>
      <c r="S5825" s="87"/>
      <c r="T5825" s="87"/>
      <c r="U5825" s="85">
        <v>2019</v>
      </c>
      <c r="V5825" s="179"/>
      <c r="W5825" s="7"/>
      <c r="X5825" s="7"/>
      <c r="Y5825" s="7"/>
      <c r="Z5825" s="146">
        <v>104582</v>
      </c>
      <c r="AA5825" s="11"/>
      <c r="AB5825" s="123" t="s">
        <v>7939</v>
      </c>
      <c r="AC5825" s="124"/>
      <c r="AD5825" s="80"/>
      <c r="AE5825" s="80"/>
      <c r="AF5825" s="191">
        <v>44053</v>
      </c>
      <c r="AG5825" s="80"/>
      <c r="AH5825" s="2" t="s">
        <v>16608</v>
      </c>
      <c r="AI5825" s="80" t="s">
        <v>6</v>
      </c>
      <c r="AJ5825" s="80"/>
      <c r="AK5825" s="7"/>
      <c r="AL5825" s="85"/>
      <c r="AM5825" s="151" t="s">
        <v>19998</v>
      </c>
      <c r="AN5825" s="16"/>
      <c r="AO5825" s="166"/>
      <c r="AP5825" s="5">
        <f t="shared" si="91"/>
        <v>0</v>
      </c>
      <c r="AQ5825" s="16"/>
      <c r="AR5825" s="205">
        <v>1</v>
      </c>
      <c r="AS5825" s="16"/>
      <c r="AT5825" s="16"/>
      <c r="AU5825" s="16"/>
      <c r="AV5825" s="16"/>
      <c r="AW5825" s="16"/>
      <c r="AX5825" s="16"/>
    </row>
    <row r="5826" spans="1:50" customFormat="1" ht="15" hidden="1" customHeight="1" x14ac:dyDescent="0.2">
      <c r="A5826" s="7" t="s">
        <v>10761</v>
      </c>
      <c r="B5826" s="3" t="s">
        <v>10762</v>
      </c>
      <c r="C5826" s="85" t="s">
        <v>7939</v>
      </c>
      <c r="D5826" s="85" t="s">
        <v>13090</v>
      </c>
      <c r="E5826" s="202" t="s">
        <v>154</v>
      </c>
      <c r="F5826" s="85" t="s">
        <v>14</v>
      </c>
      <c r="G5826" s="85" t="s">
        <v>17</v>
      </c>
      <c r="H5826" s="85" t="s">
        <v>20690</v>
      </c>
      <c r="I5826" s="3" t="s">
        <v>9452</v>
      </c>
      <c r="J5826" s="85" t="s">
        <v>124</v>
      </c>
      <c r="K5826" s="7" t="s">
        <v>125</v>
      </c>
      <c r="L5826" s="3"/>
      <c r="M5826" s="3"/>
      <c r="N5826" s="41" t="s">
        <v>9886</v>
      </c>
      <c r="O5826" s="87">
        <v>180</v>
      </c>
      <c r="P5826" s="87">
        <v>180</v>
      </c>
      <c r="Q5826" s="87">
        <v>0</v>
      </c>
      <c r="R5826" s="87">
        <v>0</v>
      </c>
      <c r="S5826" s="87"/>
      <c r="T5826" s="87"/>
      <c r="U5826" s="85">
        <v>2007</v>
      </c>
      <c r="V5826" s="179"/>
      <c r="W5826" s="7"/>
      <c r="X5826" s="3"/>
      <c r="Y5826" s="3"/>
      <c r="Z5826" s="146">
        <v>4228</v>
      </c>
      <c r="AA5826" s="11"/>
      <c r="AB5826" s="123" t="s">
        <v>7939</v>
      </c>
      <c r="AC5826" s="124"/>
      <c r="AD5826" s="41"/>
      <c r="AE5826" s="41"/>
      <c r="AF5826" s="191">
        <v>39890</v>
      </c>
      <c r="AG5826" s="41"/>
      <c r="AH5826" s="41" t="s">
        <v>8189</v>
      </c>
      <c r="AI5826" s="80" t="s">
        <v>6</v>
      </c>
      <c r="AJ5826" s="41"/>
      <c r="AK5826" s="4"/>
      <c r="AL5826" s="85"/>
      <c r="AM5826" s="151" t="s">
        <v>19998</v>
      </c>
      <c r="AN5826" s="15"/>
      <c r="AO5826" s="166"/>
      <c r="AP5826" s="5">
        <f t="shared" si="91"/>
        <v>0</v>
      </c>
      <c r="AQ5826" s="16"/>
      <c r="AR5826" s="205">
        <v>1</v>
      </c>
      <c r="AS5826" s="16"/>
      <c r="AT5826" s="16"/>
      <c r="AU5826" s="16"/>
      <c r="AV5826" s="16"/>
      <c r="AW5826" s="16"/>
      <c r="AX5826" s="16"/>
    </row>
    <row r="5827" spans="1:50" customFormat="1" ht="15" hidden="1" customHeight="1" x14ac:dyDescent="0.2">
      <c r="A5827" s="7" t="s">
        <v>10763</v>
      </c>
      <c r="B5827" s="3" t="s">
        <v>10764</v>
      </c>
      <c r="C5827" s="85" t="s">
        <v>7939</v>
      </c>
      <c r="D5827" s="85" t="s">
        <v>13090</v>
      </c>
      <c r="E5827" s="202" t="s">
        <v>154</v>
      </c>
      <c r="F5827" s="85" t="s">
        <v>25110</v>
      </c>
      <c r="G5827" s="85" t="s">
        <v>13789</v>
      </c>
      <c r="H5827" s="85" t="s">
        <v>20690</v>
      </c>
      <c r="I5827" s="3"/>
      <c r="J5827" s="85" t="s">
        <v>5308</v>
      </c>
      <c r="K5827" s="7" t="s">
        <v>9453</v>
      </c>
      <c r="L5827" s="3"/>
      <c r="M5827" s="3"/>
      <c r="N5827" s="41" t="s">
        <v>9454</v>
      </c>
      <c r="O5827" s="87">
        <v>141681</v>
      </c>
      <c r="P5827" s="87">
        <v>141676</v>
      </c>
      <c r="Q5827" s="87">
        <v>5</v>
      </c>
      <c r="R5827" s="87">
        <v>0</v>
      </c>
      <c r="S5827" s="87"/>
      <c r="T5827" s="87"/>
      <c r="U5827" s="85">
        <v>2001</v>
      </c>
      <c r="V5827" s="179"/>
      <c r="W5827" s="7"/>
      <c r="X5827" s="3"/>
      <c r="Y5827" s="3"/>
      <c r="Z5827" s="146">
        <v>86891</v>
      </c>
      <c r="AA5827" s="11"/>
      <c r="AB5827" s="123" t="s">
        <v>7939</v>
      </c>
      <c r="AC5827" s="124"/>
      <c r="AD5827" s="41"/>
      <c r="AE5827" s="41"/>
      <c r="AF5827" s="191">
        <v>43927</v>
      </c>
      <c r="AG5827" s="41"/>
      <c r="AH5827" s="41" t="s">
        <v>13121</v>
      </c>
      <c r="AI5827" s="80" t="s">
        <v>6</v>
      </c>
      <c r="AJ5827" s="41"/>
      <c r="AK5827" s="3"/>
      <c r="AL5827" s="85"/>
      <c r="AM5827" s="151" t="s">
        <v>19998</v>
      </c>
      <c r="AN5827" s="15"/>
      <c r="AO5827" s="166"/>
      <c r="AP5827" s="5">
        <f t="shared" si="91"/>
        <v>0</v>
      </c>
      <c r="AQ5827" s="16"/>
      <c r="AR5827" s="205">
        <v>1</v>
      </c>
      <c r="AS5827" s="16"/>
      <c r="AT5827" s="16"/>
      <c r="AU5827" s="16"/>
      <c r="AV5827" s="16"/>
      <c r="AW5827" s="16"/>
      <c r="AX5827" s="16"/>
    </row>
    <row r="5828" spans="1:50" customFormat="1" ht="15" hidden="1" customHeight="1" x14ac:dyDescent="0.2">
      <c r="A5828" s="7" t="s">
        <v>10765</v>
      </c>
      <c r="B5828" s="1" t="s">
        <v>10766</v>
      </c>
      <c r="C5828" s="85" t="s">
        <v>7939</v>
      </c>
      <c r="D5828" s="85" t="s">
        <v>13090</v>
      </c>
      <c r="E5828" s="202" t="s">
        <v>7951</v>
      </c>
      <c r="F5828" s="85" t="s">
        <v>40</v>
      </c>
      <c r="G5828" s="85" t="s">
        <v>43</v>
      </c>
      <c r="H5828" s="85" t="s">
        <v>20690</v>
      </c>
      <c r="I5828" s="3" t="s">
        <v>8209</v>
      </c>
      <c r="J5828" s="85" t="s">
        <v>4435</v>
      </c>
      <c r="K5828" s="7" t="s">
        <v>4744</v>
      </c>
      <c r="L5828" s="7"/>
      <c r="M5828" s="7"/>
      <c r="N5828" s="2" t="s">
        <v>7950</v>
      </c>
      <c r="O5828" s="87">
        <v>0</v>
      </c>
      <c r="P5828" s="87">
        <v>0</v>
      </c>
      <c r="Q5828" s="87">
        <v>0</v>
      </c>
      <c r="R5828" s="87">
        <v>0</v>
      </c>
      <c r="S5828" s="87"/>
      <c r="T5828" s="87"/>
      <c r="U5828" s="85" t="s">
        <v>112</v>
      </c>
      <c r="V5828" s="179"/>
      <c r="W5828" s="7"/>
      <c r="X5828" s="7"/>
      <c r="Y5828" s="7"/>
      <c r="Z5828" s="210">
        <v>33685</v>
      </c>
      <c r="AA5828" s="11"/>
      <c r="AB5828" s="123" t="s">
        <v>7939</v>
      </c>
      <c r="AC5828" s="124"/>
      <c r="AD5828" s="80"/>
      <c r="AE5828" s="80"/>
      <c r="AF5828" s="191"/>
      <c r="AG5828" s="80"/>
      <c r="AH5828" s="2" t="s">
        <v>8024</v>
      </c>
      <c r="AI5828" s="80" t="s">
        <v>6</v>
      </c>
      <c r="AJ5828" s="80"/>
      <c r="AK5828" s="4"/>
      <c r="AL5828" s="85"/>
      <c r="AM5828" s="151" t="s">
        <v>19998</v>
      </c>
      <c r="AN5828" s="16"/>
      <c r="AO5828" s="166"/>
      <c r="AP5828" s="5">
        <f t="shared" si="91"/>
        <v>0</v>
      </c>
      <c r="AQ5828" s="16"/>
      <c r="AR5828" s="205">
        <v>1</v>
      </c>
      <c r="AS5828" s="16"/>
      <c r="AT5828" s="16"/>
      <c r="AU5828" s="16"/>
      <c r="AV5828" s="16"/>
      <c r="AW5828" s="16"/>
      <c r="AX5828" s="16"/>
    </row>
    <row r="5829" spans="1:50" customFormat="1" ht="15" hidden="1" customHeight="1" x14ac:dyDescent="0.2">
      <c r="A5829" s="7" t="s">
        <v>10767</v>
      </c>
      <c r="B5829" s="1" t="s">
        <v>10768</v>
      </c>
      <c r="C5829" s="85" t="s">
        <v>7939</v>
      </c>
      <c r="D5829" s="85" t="s">
        <v>13090</v>
      </c>
      <c r="E5829" s="202" t="s">
        <v>7951</v>
      </c>
      <c r="F5829" s="85" t="s">
        <v>34</v>
      </c>
      <c r="G5829" s="85" t="s">
        <v>35</v>
      </c>
      <c r="H5829" s="85" t="s">
        <v>20688</v>
      </c>
      <c r="I5829" s="7" t="s">
        <v>8125</v>
      </c>
      <c r="J5829" s="85" t="s">
        <v>4400</v>
      </c>
      <c r="K5829" s="7" t="s">
        <v>4422</v>
      </c>
      <c r="L5829" s="7"/>
      <c r="M5829" s="7"/>
      <c r="N5829" s="2" t="s">
        <v>10769</v>
      </c>
      <c r="O5829" s="87">
        <v>0</v>
      </c>
      <c r="P5829" s="87">
        <v>0</v>
      </c>
      <c r="Q5829" s="87">
        <v>0</v>
      </c>
      <c r="R5829" s="87">
        <v>0</v>
      </c>
      <c r="S5829" s="87"/>
      <c r="T5829" s="87"/>
      <c r="U5829" s="85" t="s">
        <v>112</v>
      </c>
      <c r="V5829" s="179"/>
      <c r="W5829" s="7"/>
      <c r="X5829" s="7"/>
      <c r="Y5829" s="7"/>
      <c r="Z5829" s="210">
        <v>97103</v>
      </c>
      <c r="AA5829" s="11"/>
      <c r="AB5829" s="123" t="s">
        <v>7939</v>
      </c>
      <c r="AC5829" s="124"/>
      <c r="AD5829" s="80"/>
      <c r="AE5829" s="80"/>
      <c r="AF5829" s="191"/>
      <c r="AG5829" s="41"/>
      <c r="AH5829" s="2" t="s">
        <v>7952</v>
      </c>
      <c r="AI5829" s="80" t="s">
        <v>6</v>
      </c>
      <c r="AJ5829" s="80"/>
      <c r="AK5829" s="4"/>
      <c r="AL5829" s="85"/>
      <c r="AM5829" s="151" t="s">
        <v>19998</v>
      </c>
      <c r="AN5829" s="16"/>
      <c r="AO5829" s="166"/>
      <c r="AP5829" s="5">
        <f t="shared" si="91"/>
        <v>0</v>
      </c>
      <c r="AQ5829" s="16"/>
      <c r="AR5829" s="205">
        <v>1</v>
      </c>
      <c r="AS5829" s="16"/>
      <c r="AT5829" s="16"/>
      <c r="AU5829" s="16"/>
      <c r="AV5829" s="16"/>
      <c r="AW5829" s="16"/>
      <c r="AX5829" s="16"/>
    </row>
    <row r="5830" spans="1:50" customFormat="1" ht="15" hidden="1" customHeight="1" x14ac:dyDescent="0.2">
      <c r="A5830" s="7" t="s">
        <v>10770</v>
      </c>
      <c r="B5830" s="1" t="s">
        <v>10771</v>
      </c>
      <c r="C5830" s="85" t="s">
        <v>7939</v>
      </c>
      <c r="D5830" s="85" t="s">
        <v>13090</v>
      </c>
      <c r="E5830" s="202" t="s">
        <v>154</v>
      </c>
      <c r="F5830" s="85" t="s">
        <v>25110</v>
      </c>
      <c r="G5830" s="85" t="s">
        <v>13789</v>
      </c>
      <c r="H5830" s="85" t="s">
        <v>20690</v>
      </c>
      <c r="I5830" s="3" t="s">
        <v>8200</v>
      </c>
      <c r="J5830" s="85" t="s">
        <v>4400</v>
      </c>
      <c r="K5830" s="7" t="s">
        <v>4422</v>
      </c>
      <c r="L5830" s="7"/>
      <c r="M5830" s="7"/>
      <c r="N5830" s="2" t="s">
        <v>10772</v>
      </c>
      <c r="O5830" s="87">
        <v>259641</v>
      </c>
      <c r="P5830" s="87">
        <v>183195</v>
      </c>
      <c r="Q5830" s="87">
        <v>76446</v>
      </c>
      <c r="R5830" s="87">
        <v>0</v>
      </c>
      <c r="S5830" s="87"/>
      <c r="T5830" s="87"/>
      <c r="U5830" s="85">
        <v>2019</v>
      </c>
      <c r="V5830" s="179"/>
      <c r="W5830" s="7"/>
      <c r="X5830" s="7"/>
      <c r="Y5830" s="7"/>
      <c r="Z5830" s="210">
        <v>174220</v>
      </c>
      <c r="AA5830" s="11"/>
      <c r="AB5830" s="123" t="s">
        <v>7939</v>
      </c>
      <c r="AC5830" s="124"/>
      <c r="AD5830" s="80"/>
      <c r="AE5830" s="80"/>
      <c r="AF5830" s="191">
        <v>44296</v>
      </c>
      <c r="AG5830" s="80"/>
      <c r="AH5830" s="2" t="s">
        <v>16668</v>
      </c>
      <c r="AI5830" s="80" t="s">
        <v>6</v>
      </c>
      <c r="AJ5830" s="80"/>
      <c r="AK5830" s="7"/>
      <c r="AL5830" s="85"/>
      <c r="AM5830" s="151" t="s">
        <v>19998</v>
      </c>
      <c r="AN5830" s="16"/>
      <c r="AO5830" s="166"/>
      <c r="AP5830" s="5">
        <f t="shared" ref="AP5830:AP5893" si="92">SUBTOTAL(109,U5830)</f>
        <v>0</v>
      </c>
      <c r="AQ5830" s="16"/>
      <c r="AR5830" s="205">
        <v>1</v>
      </c>
      <c r="AS5830" s="16"/>
      <c r="AT5830" s="16"/>
      <c r="AU5830" s="16"/>
      <c r="AV5830" s="16"/>
      <c r="AW5830" s="16"/>
      <c r="AX5830" s="16"/>
    </row>
    <row r="5831" spans="1:50" customFormat="1" ht="15" hidden="1" customHeight="1" x14ac:dyDescent="0.2">
      <c r="A5831" s="7" t="s">
        <v>10773</v>
      </c>
      <c r="B5831" s="1" t="s">
        <v>27074</v>
      </c>
      <c r="C5831" s="85" t="s">
        <v>7939</v>
      </c>
      <c r="D5831" s="85" t="s">
        <v>13090</v>
      </c>
      <c r="E5831" s="202" t="s">
        <v>154</v>
      </c>
      <c r="F5831" s="85" t="s">
        <v>40</v>
      </c>
      <c r="G5831" s="85" t="s">
        <v>43</v>
      </c>
      <c r="H5831" s="85" t="s">
        <v>20690</v>
      </c>
      <c r="I5831" s="3" t="s">
        <v>8209</v>
      </c>
      <c r="J5831" s="85" t="s">
        <v>4435</v>
      </c>
      <c r="K5831" s="7" t="s">
        <v>4744</v>
      </c>
      <c r="L5831" s="7"/>
      <c r="M5831" s="7"/>
      <c r="N5831" s="2" t="s">
        <v>22879</v>
      </c>
      <c r="O5831" s="87">
        <v>109844</v>
      </c>
      <c r="P5831" s="87">
        <v>37562</v>
      </c>
      <c r="Q5831" s="87">
        <v>72282</v>
      </c>
      <c r="R5831" s="87">
        <v>0</v>
      </c>
      <c r="S5831" s="87"/>
      <c r="T5831" s="87"/>
      <c r="U5831" s="85">
        <v>2018</v>
      </c>
      <c r="V5831" s="179"/>
      <c r="W5831" s="7"/>
      <c r="X5831" s="7"/>
      <c r="Y5831" s="7"/>
      <c r="Z5831" s="210">
        <v>33672</v>
      </c>
      <c r="AA5831" s="11"/>
      <c r="AB5831" s="123" t="s">
        <v>7939</v>
      </c>
      <c r="AC5831" s="124"/>
      <c r="AD5831" s="80"/>
      <c r="AE5831" s="80"/>
      <c r="AF5831" s="191">
        <v>44648</v>
      </c>
      <c r="AG5831" s="80"/>
      <c r="AH5831" s="2" t="s">
        <v>8024</v>
      </c>
      <c r="AI5831" s="80" t="s">
        <v>6</v>
      </c>
      <c r="AJ5831" s="80"/>
      <c r="AK5831" s="4"/>
      <c r="AL5831" s="85"/>
      <c r="AM5831" s="151" t="s">
        <v>19998</v>
      </c>
      <c r="AN5831" s="16"/>
      <c r="AO5831" s="166"/>
      <c r="AP5831" s="5">
        <f t="shared" si="92"/>
        <v>0</v>
      </c>
      <c r="AQ5831" s="16"/>
      <c r="AR5831" s="205">
        <v>1</v>
      </c>
      <c r="AS5831" s="16"/>
      <c r="AT5831" s="16"/>
      <c r="AU5831" s="16"/>
      <c r="AV5831" s="16"/>
      <c r="AW5831" s="16"/>
      <c r="AX5831" s="16"/>
    </row>
    <row r="5832" spans="1:50" customFormat="1" ht="15" hidden="1" customHeight="1" x14ac:dyDescent="0.2">
      <c r="A5832" s="7" t="s">
        <v>10774</v>
      </c>
      <c r="B5832" s="1" t="s">
        <v>10775</v>
      </c>
      <c r="C5832" s="85" t="s">
        <v>7939</v>
      </c>
      <c r="D5832" s="85" t="s">
        <v>13090</v>
      </c>
      <c r="E5832" s="202" t="s">
        <v>7951</v>
      </c>
      <c r="F5832" s="85" t="s">
        <v>40</v>
      </c>
      <c r="G5832" s="85" t="s">
        <v>43</v>
      </c>
      <c r="H5832" s="85" t="s">
        <v>20690</v>
      </c>
      <c r="I5832" s="3" t="s">
        <v>8209</v>
      </c>
      <c r="J5832" s="85" t="s">
        <v>4435</v>
      </c>
      <c r="K5832" s="7" t="s">
        <v>4744</v>
      </c>
      <c r="L5832" s="7"/>
      <c r="M5832" s="7"/>
      <c r="N5832" s="2" t="s">
        <v>7950</v>
      </c>
      <c r="O5832" s="87">
        <v>0</v>
      </c>
      <c r="P5832" s="87">
        <v>0</v>
      </c>
      <c r="Q5832" s="87">
        <v>0</v>
      </c>
      <c r="R5832" s="87">
        <v>0</v>
      </c>
      <c r="S5832" s="87"/>
      <c r="T5832" s="87"/>
      <c r="U5832" s="85" t="s">
        <v>112</v>
      </c>
      <c r="V5832" s="179"/>
      <c r="W5832" s="7"/>
      <c r="X5832" s="7"/>
      <c r="Y5832" s="7"/>
      <c r="Z5832" s="210">
        <v>33715</v>
      </c>
      <c r="AA5832" s="11"/>
      <c r="AB5832" s="123" t="s">
        <v>7939</v>
      </c>
      <c r="AC5832" s="124"/>
      <c r="AD5832" s="80"/>
      <c r="AE5832" s="80"/>
      <c r="AF5832" s="191"/>
      <c r="AG5832" s="80"/>
      <c r="AH5832" s="2" t="s">
        <v>8024</v>
      </c>
      <c r="AI5832" s="80" t="s">
        <v>6</v>
      </c>
      <c r="AJ5832" s="80"/>
      <c r="AK5832" s="4"/>
      <c r="AL5832" s="85"/>
      <c r="AM5832" s="151" t="s">
        <v>19998</v>
      </c>
      <c r="AN5832" s="16"/>
      <c r="AO5832" s="166"/>
      <c r="AP5832" s="5">
        <f t="shared" si="92"/>
        <v>0</v>
      </c>
      <c r="AQ5832" s="16"/>
      <c r="AR5832" s="205">
        <v>1</v>
      </c>
      <c r="AS5832" s="16"/>
      <c r="AT5832" s="16"/>
      <c r="AU5832" s="16"/>
      <c r="AV5832" s="16"/>
      <c r="AW5832" s="16"/>
      <c r="AX5832" s="16"/>
    </row>
    <row r="5833" spans="1:50" customFormat="1" ht="15" hidden="1" customHeight="1" x14ac:dyDescent="0.2">
      <c r="A5833" s="7" t="s">
        <v>10776</v>
      </c>
      <c r="B5833" s="1" t="s">
        <v>10777</v>
      </c>
      <c r="C5833" s="85" t="s">
        <v>7939</v>
      </c>
      <c r="D5833" s="85" t="s">
        <v>13090</v>
      </c>
      <c r="E5833" s="202" t="s">
        <v>7951</v>
      </c>
      <c r="F5833" s="85" t="s">
        <v>34</v>
      </c>
      <c r="G5833" s="85" t="s">
        <v>35</v>
      </c>
      <c r="H5833" s="85" t="s">
        <v>20688</v>
      </c>
      <c r="I5833" s="7" t="s">
        <v>8125</v>
      </c>
      <c r="J5833" s="85" t="s">
        <v>4400</v>
      </c>
      <c r="K5833" s="7" t="s">
        <v>4422</v>
      </c>
      <c r="L5833" s="7"/>
      <c r="M5833" s="7"/>
      <c r="N5833" s="2" t="s">
        <v>10769</v>
      </c>
      <c r="O5833" s="87">
        <v>0</v>
      </c>
      <c r="P5833" s="87">
        <v>0</v>
      </c>
      <c r="Q5833" s="87">
        <v>0</v>
      </c>
      <c r="R5833" s="87">
        <v>0</v>
      </c>
      <c r="S5833" s="87"/>
      <c r="T5833" s="87"/>
      <c r="U5833" s="85" t="s">
        <v>112</v>
      </c>
      <c r="V5833" s="179"/>
      <c r="W5833" s="7"/>
      <c r="X5833" s="7"/>
      <c r="Y5833" s="7"/>
      <c r="Z5833" s="212">
        <v>70374</v>
      </c>
      <c r="AA5833" s="11"/>
      <c r="AB5833" s="123" t="s">
        <v>7939</v>
      </c>
      <c r="AC5833" s="124"/>
      <c r="AD5833" s="80"/>
      <c r="AE5833" s="80"/>
      <c r="AF5833" s="191"/>
      <c r="AG5833" s="41"/>
      <c r="AH5833" s="2" t="s">
        <v>7952</v>
      </c>
      <c r="AI5833" s="80" t="s">
        <v>6</v>
      </c>
      <c r="AJ5833" s="80"/>
      <c r="AK5833" s="4"/>
      <c r="AL5833" s="85"/>
      <c r="AM5833" s="151" t="s">
        <v>19998</v>
      </c>
      <c r="AN5833" s="16"/>
      <c r="AO5833" s="166"/>
      <c r="AP5833" s="5">
        <f t="shared" si="92"/>
        <v>0</v>
      </c>
      <c r="AQ5833" s="16"/>
      <c r="AR5833" s="205">
        <v>1</v>
      </c>
      <c r="AS5833" s="16"/>
      <c r="AT5833" s="16"/>
      <c r="AU5833" s="16"/>
      <c r="AV5833" s="16"/>
      <c r="AW5833" s="16"/>
      <c r="AX5833" s="16"/>
    </row>
    <row r="5834" spans="1:50" customFormat="1" ht="15" hidden="1" customHeight="1" x14ac:dyDescent="0.2">
      <c r="A5834" s="7" t="s">
        <v>10778</v>
      </c>
      <c r="B5834" s="1" t="s">
        <v>27075</v>
      </c>
      <c r="C5834" s="85" t="s">
        <v>7939</v>
      </c>
      <c r="D5834" s="85" t="s">
        <v>13090</v>
      </c>
      <c r="E5834" s="202" t="s">
        <v>16631</v>
      </c>
      <c r="F5834" s="85" t="s">
        <v>68</v>
      </c>
      <c r="G5834" s="85" t="s">
        <v>70</v>
      </c>
      <c r="H5834" s="85" t="s">
        <v>20690</v>
      </c>
      <c r="I5834" s="3" t="s">
        <v>8188</v>
      </c>
      <c r="J5834" s="85" t="s">
        <v>124</v>
      </c>
      <c r="K5834" s="7" t="s">
        <v>125</v>
      </c>
      <c r="L5834" s="7"/>
      <c r="M5834" s="7"/>
      <c r="N5834" s="2" t="s">
        <v>10779</v>
      </c>
      <c r="O5834" s="87">
        <v>93646</v>
      </c>
      <c r="P5834" s="87">
        <v>779</v>
      </c>
      <c r="Q5834" s="87">
        <v>92867</v>
      </c>
      <c r="R5834" s="87">
        <v>0</v>
      </c>
      <c r="S5834" s="87"/>
      <c r="T5834" s="87"/>
      <c r="U5834" s="85">
        <v>2011</v>
      </c>
      <c r="V5834" s="179"/>
      <c r="W5834" s="7"/>
      <c r="X5834" s="7"/>
      <c r="Y5834" s="7"/>
      <c r="Z5834" s="212">
        <v>76429</v>
      </c>
      <c r="AA5834" s="11"/>
      <c r="AB5834" s="123" t="s">
        <v>7939</v>
      </c>
      <c r="AC5834" s="124"/>
      <c r="AD5834" s="80"/>
      <c r="AE5834" s="80"/>
      <c r="AF5834" s="191"/>
      <c r="AG5834" s="80"/>
      <c r="AH5834" s="2" t="s">
        <v>16608</v>
      </c>
      <c r="AI5834" s="80" t="s">
        <v>6</v>
      </c>
      <c r="AJ5834" s="80"/>
      <c r="AK5834" s="7"/>
      <c r="AL5834" s="85"/>
      <c r="AM5834" s="151" t="s">
        <v>19998</v>
      </c>
      <c r="AN5834" s="16"/>
      <c r="AO5834" s="166"/>
      <c r="AP5834" s="5">
        <f t="shared" si="92"/>
        <v>0</v>
      </c>
      <c r="AQ5834" s="16"/>
      <c r="AR5834" s="205">
        <v>1</v>
      </c>
      <c r="AS5834" s="16"/>
      <c r="AT5834" s="16"/>
      <c r="AU5834" s="16"/>
      <c r="AV5834" s="16"/>
      <c r="AW5834" s="16"/>
      <c r="AX5834" s="16"/>
    </row>
    <row r="5835" spans="1:50" customFormat="1" ht="15" hidden="1" customHeight="1" x14ac:dyDescent="0.2">
      <c r="A5835" s="7" t="s">
        <v>10780</v>
      </c>
      <c r="B5835" s="1" t="s">
        <v>10781</v>
      </c>
      <c r="C5835" s="85" t="s">
        <v>7939</v>
      </c>
      <c r="D5835" s="85" t="s">
        <v>13090</v>
      </c>
      <c r="E5835" s="202" t="s">
        <v>154</v>
      </c>
      <c r="F5835" s="85" t="s">
        <v>55</v>
      </c>
      <c r="G5835" s="85" t="s">
        <v>59</v>
      </c>
      <c r="H5835" s="85" t="s">
        <v>20690</v>
      </c>
      <c r="I5835" s="3" t="s">
        <v>4564</v>
      </c>
      <c r="J5835" s="85" t="s">
        <v>115</v>
      </c>
      <c r="K5835" s="7" t="s">
        <v>116</v>
      </c>
      <c r="L5835" s="7"/>
      <c r="M5835" s="7"/>
      <c r="N5835" s="2" t="s">
        <v>22878</v>
      </c>
      <c r="O5835" s="87">
        <v>69613</v>
      </c>
      <c r="P5835" s="87">
        <v>33578</v>
      </c>
      <c r="Q5835" s="87">
        <v>36035</v>
      </c>
      <c r="R5835" s="87">
        <v>0</v>
      </c>
      <c r="S5835" s="87"/>
      <c r="T5835" s="87"/>
      <c r="U5835" s="85">
        <v>2018</v>
      </c>
      <c r="V5835" s="179"/>
      <c r="W5835" s="7"/>
      <c r="X5835" s="7"/>
      <c r="Y5835" s="7"/>
      <c r="Z5835" s="212">
        <v>23431</v>
      </c>
      <c r="AA5835" s="11"/>
      <c r="AB5835" s="123" t="s">
        <v>7939</v>
      </c>
      <c r="AC5835" s="124"/>
      <c r="AD5835" s="80"/>
      <c r="AE5835" s="80"/>
      <c r="AF5835" s="191">
        <v>44139</v>
      </c>
      <c r="AG5835" s="80"/>
      <c r="AH5835" s="2" t="s">
        <v>8024</v>
      </c>
      <c r="AI5835" s="80" t="s">
        <v>6</v>
      </c>
      <c r="AJ5835" s="80"/>
      <c r="AK5835" s="7"/>
      <c r="AL5835" s="85"/>
      <c r="AM5835" s="151" t="s">
        <v>19998</v>
      </c>
      <c r="AN5835" s="16"/>
      <c r="AO5835" s="166"/>
      <c r="AP5835" s="5">
        <f t="shared" si="92"/>
        <v>0</v>
      </c>
      <c r="AQ5835" s="16"/>
      <c r="AR5835" s="205">
        <v>1</v>
      </c>
      <c r="AS5835" s="16"/>
      <c r="AT5835" s="16"/>
      <c r="AU5835" s="16"/>
      <c r="AV5835" s="16"/>
      <c r="AW5835" s="16"/>
      <c r="AX5835" s="16"/>
    </row>
    <row r="5836" spans="1:50" customFormat="1" ht="15" hidden="1" customHeight="1" x14ac:dyDescent="0.2">
      <c r="A5836" s="7" t="s">
        <v>10782</v>
      </c>
      <c r="B5836" s="1" t="s">
        <v>10783</v>
      </c>
      <c r="C5836" s="85" t="s">
        <v>7939</v>
      </c>
      <c r="D5836" s="85" t="s">
        <v>13090</v>
      </c>
      <c r="E5836" s="202" t="s">
        <v>154</v>
      </c>
      <c r="F5836" s="85" t="s">
        <v>55</v>
      </c>
      <c r="G5836" s="85" t="s">
        <v>59</v>
      </c>
      <c r="H5836" s="85" t="s">
        <v>20690</v>
      </c>
      <c r="I5836" s="3" t="s">
        <v>4564</v>
      </c>
      <c r="J5836" s="85" t="s">
        <v>115</v>
      </c>
      <c r="K5836" s="7" t="s">
        <v>9295</v>
      </c>
      <c r="L5836" s="7"/>
      <c r="M5836" s="7"/>
      <c r="N5836" s="2" t="s">
        <v>27076</v>
      </c>
      <c r="O5836" s="87">
        <v>69259</v>
      </c>
      <c r="P5836" s="87">
        <v>51681</v>
      </c>
      <c r="Q5836" s="87">
        <v>17578</v>
      </c>
      <c r="R5836" s="87">
        <v>0</v>
      </c>
      <c r="S5836" s="87"/>
      <c r="T5836" s="87"/>
      <c r="U5836" s="85">
        <v>2018</v>
      </c>
      <c r="V5836" s="179"/>
      <c r="W5836" s="7"/>
      <c r="X5836" s="7"/>
      <c r="Y5836" s="7"/>
      <c r="Z5836" s="212">
        <v>28984</v>
      </c>
      <c r="AA5836" s="11"/>
      <c r="AB5836" s="123" t="s">
        <v>7939</v>
      </c>
      <c r="AC5836" s="124"/>
      <c r="AD5836" s="80"/>
      <c r="AE5836" s="80"/>
      <c r="AF5836" s="191">
        <v>44477</v>
      </c>
      <c r="AG5836" s="80"/>
      <c r="AH5836" s="2" t="s">
        <v>8024</v>
      </c>
      <c r="AI5836" s="80" t="s">
        <v>6</v>
      </c>
      <c r="AJ5836" s="80"/>
      <c r="AK5836" s="7"/>
      <c r="AL5836" s="85"/>
      <c r="AM5836" s="151" t="s">
        <v>19998</v>
      </c>
      <c r="AN5836" s="16"/>
      <c r="AO5836" s="166"/>
      <c r="AP5836" s="5">
        <f t="shared" si="92"/>
        <v>0</v>
      </c>
      <c r="AQ5836" s="16"/>
      <c r="AR5836" s="205">
        <v>1</v>
      </c>
      <c r="AS5836" s="16"/>
      <c r="AT5836" s="16"/>
      <c r="AU5836" s="16"/>
      <c r="AV5836" s="16"/>
      <c r="AW5836" s="16"/>
      <c r="AX5836" s="16"/>
    </row>
    <row r="5837" spans="1:50" customFormat="1" ht="15" hidden="1" customHeight="1" x14ac:dyDescent="0.2">
      <c r="A5837" s="7" t="s">
        <v>10784</v>
      </c>
      <c r="B5837" s="1" t="s">
        <v>10785</v>
      </c>
      <c r="C5837" s="85" t="s">
        <v>7939</v>
      </c>
      <c r="D5837" s="85" t="s">
        <v>13090</v>
      </c>
      <c r="E5837" s="202" t="s">
        <v>154</v>
      </c>
      <c r="F5837" s="85" t="s">
        <v>55</v>
      </c>
      <c r="G5837" s="85" t="s">
        <v>59</v>
      </c>
      <c r="H5837" s="85" t="s">
        <v>20690</v>
      </c>
      <c r="I5837" s="3" t="s">
        <v>4564</v>
      </c>
      <c r="J5837" s="85" t="s">
        <v>115</v>
      </c>
      <c r="K5837" s="7" t="s">
        <v>9295</v>
      </c>
      <c r="L5837" s="7"/>
      <c r="M5837" s="7"/>
      <c r="N5837" s="2" t="s">
        <v>21010</v>
      </c>
      <c r="O5837" s="87">
        <v>64868</v>
      </c>
      <c r="P5837" s="87">
        <v>8853</v>
      </c>
      <c r="Q5837" s="87">
        <v>56015</v>
      </c>
      <c r="R5837" s="87">
        <v>0</v>
      </c>
      <c r="S5837" s="87"/>
      <c r="T5837" s="87"/>
      <c r="U5837" s="85">
        <v>2019</v>
      </c>
      <c r="V5837" s="179"/>
      <c r="W5837" s="7"/>
      <c r="X5837" s="7"/>
      <c r="Y5837" s="7"/>
      <c r="Z5837" s="212">
        <v>26254</v>
      </c>
      <c r="AA5837" s="11"/>
      <c r="AB5837" s="123" t="s">
        <v>7939</v>
      </c>
      <c r="AC5837" s="124"/>
      <c r="AD5837" s="80"/>
      <c r="AE5837" s="80"/>
      <c r="AF5837" s="191">
        <v>44130</v>
      </c>
      <c r="AG5837" s="80"/>
      <c r="AH5837" s="2" t="s">
        <v>8024</v>
      </c>
      <c r="AI5837" s="80" t="s">
        <v>6</v>
      </c>
      <c r="AJ5837" s="80"/>
      <c r="AK5837" s="7"/>
      <c r="AL5837" s="85"/>
      <c r="AM5837" s="151" t="s">
        <v>19998</v>
      </c>
      <c r="AN5837" s="16"/>
      <c r="AO5837" s="166"/>
      <c r="AP5837" s="5">
        <f t="shared" si="92"/>
        <v>0</v>
      </c>
      <c r="AQ5837" s="16"/>
      <c r="AR5837" s="205">
        <v>1</v>
      </c>
      <c r="AS5837" s="16"/>
      <c r="AT5837" s="16"/>
      <c r="AU5837" s="16"/>
      <c r="AV5837" s="16"/>
      <c r="AW5837" s="16"/>
      <c r="AX5837" s="16"/>
    </row>
    <row r="5838" spans="1:50" customFormat="1" ht="15" hidden="1" customHeight="1" x14ac:dyDescent="0.2">
      <c r="A5838" s="7" t="s">
        <v>10786</v>
      </c>
      <c r="B5838" s="3" t="s">
        <v>10787</v>
      </c>
      <c r="C5838" s="85" t="s">
        <v>7939</v>
      </c>
      <c r="D5838" s="85" t="s">
        <v>13090</v>
      </c>
      <c r="E5838" s="202" t="s">
        <v>154</v>
      </c>
      <c r="F5838" s="85" t="s">
        <v>25110</v>
      </c>
      <c r="G5838" s="85" t="s">
        <v>13789</v>
      </c>
      <c r="H5838" s="85" t="s">
        <v>20690</v>
      </c>
      <c r="I5838" s="3"/>
      <c r="J5838" s="85" t="s">
        <v>5308</v>
      </c>
      <c r="K5838" s="7" t="s">
        <v>9453</v>
      </c>
      <c r="L5838" s="3"/>
      <c r="M5838" s="3"/>
      <c r="N5838" s="41" t="s">
        <v>9454</v>
      </c>
      <c r="O5838" s="87">
        <v>357459</v>
      </c>
      <c r="P5838" s="87">
        <v>357433</v>
      </c>
      <c r="Q5838" s="87">
        <v>26</v>
      </c>
      <c r="R5838" s="87">
        <v>0</v>
      </c>
      <c r="S5838" s="87"/>
      <c r="T5838" s="87"/>
      <c r="U5838" s="85">
        <v>2002</v>
      </c>
      <c r="V5838" s="179"/>
      <c r="W5838" s="7"/>
      <c r="X5838" s="3"/>
      <c r="Y5838" s="3"/>
      <c r="Z5838" s="146">
        <v>94132</v>
      </c>
      <c r="AA5838" s="11"/>
      <c r="AB5838" s="123" t="s">
        <v>7939</v>
      </c>
      <c r="AC5838" s="124"/>
      <c r="AD5838" s="41"/>
      <c r="AE5838" s="41"/>
      <c r="AF5838" s="191">
        <v>43927</v>
      </c>
      <c r="AG5838" s="41"/>
      <c r="AH5838" s="41" t="s">
        <v>13122</v>
      </c>
      <c r="AI5838" s="80" t="s">
        <v>6</v>
      </c>
      <c r="AJ5838" s="41"/>
      <c r="AK5838" s="3"/>
      <c r="AL5838" s="85"/>
      <c r="AM5838" s="151" t="s">
        <v>19998</v>
      </c>
      <c r="AN5838" s="15"/>
      <c r="AO5838" s="166"/>
      <c r="AP5838" s="5">
        <f t="shared" si="92"/>
        <v>0</v>
      </c>
      <c r="AQ5838" s="16"/>
      <c r="AR5838" s="205">
        <v>1</v>
      </c>
      <c r="AS5838" s="16"/>
      <c r="AT5838" s="16"/>
      <c r="AU5838" s="16"/>
      <c r="AV5838" s="16"/>
      <c r="AW5838" s="16"/>
      <c r="AX5838" s="16"/>
    </row>
    <row r="5839" spans="1:50" customFormat="1" ht="15" hidden="1" customHeight="1" x14ac:dyDescent="0.2">
      <c r="A5839" s="7" t="s">
        <v>10788</v>
      </c>
      <c r="B5839" s="1" t="s">
        <v>10789</v>
      </c>
      <c r="C5839" s="85" t="s">
        <v>7939</v>
      </c>
      <c r="D5839" s="85" t="s">
        <v>13090</v>
      </c>
      <c r="E5839" s="202" t="s">
        <v>154</v>
      </c>
      <c r="F5839" s="85" t="s">
        <v>34</v>
      </c>
      <c r="G5839" s="85" t="s">
        <v>35</v>
      </c>
      <c r="H5839" s="85" t="s">
        <v>20688</v>
      </c>
      <c r="I5839" s="7" t="s">
        <v>8125</v>
      </c>
      <c r="J5839" s="85" t="s">
        <v>4400</v>
      </c>
      <c r="K5839" s="7" t="s">
        <v>4422</v>
      </c>
      <c r="L5839" s="7"/>
      <c r="M5839" s="7"/>
      <c r="N5839" s="2" t="s">
        <v>10600</v>
      </c>
      <c r="O5839" s="87">
        <v>925843</v>
      </c>
      <c r="P5839" s="87">
        <v>824843</v>
      </c>
      <c r="Q5839" s="87">
        <v>101000</v>
      </c>
      <c r="R5839" s="87">
        <v>102873</v>
      </c>
      <c r="S5839" s="87"/>
      <c r="T5839" s="87"/>
      <c r="U5839" s="85">
        <v>2016</v>
      </c>
      <c r="V5839" s="179"/>
      <c r="W5839" s="7"/>
      <c r="X5839" s="7"/>
      <c r="Y5839" s="7"/>
      <c r="Z5839" s="212">
        <v>607596</v>
      </c>
      <c r="AA5839" s="11"/>
      <c r="AB5839" s="123" t="s">
        <v>7939</v>
      </c>
      <c r="AC5839" s="124"/>
      <c r="AD5839" s="80"/>
      <c r="AE5839" s="80"/>
      <c r="AF5839" s="191">
        <v>44238</v>
      </c>
      <c r="AG5839" s="41"/>
      <c r="AH5839" s="2" t="s">
        <v>7952</v>
      </c>
      <c r="AI5839" s="80" t="s">
        <v>6</v>
      </c>
      <c r="AJ5839" s="80"/>
      <c r="AK5839" s="4"/>
      <c r="AL5839" s="85"/>
      <c r="AM5839" s="151" t="s">
        <v>19998</v>
      </c>
      <c r="AN5839" s="16"/>
      <c r="AO5839" s="166"/>
      <c r="AP5839" s="5">
        <f t="shared" si="92"/>
        <v>0</v>
      </c>
      <c r="AQ5839" s="16"/>
      <c r="AR5839" s="205">
        <v>1</v>
      </c>
      <c r="AS5839" s="16"/>
      <c r="AT5839" s="16"/>
      <c r="AU5839" s="16"/>
      <c r="AV5839" s="16"/>
      <c r="AW5839" s="16"/>
      <c r="AX5839" s="16"/>
    </row>
    <row r="5840" spans="1:50" customFormat="1" ht="15" hidden="1" customHeight="1" x14ac:dyDescent="0.2">
      <c r="A5840" s="7" t="s">
        <v>10790</v>
      </c>
      <c r="B5840" s="1" t="s">
        <v>10791</v>
      </c>
      <c r="C5840" s="85" t="s">
        <v>7939</v>
      </c>
      <c r="D5840" s="85" t="s">
        <v>13090</v>
      </c>
      <c r="E5840" s="202" t="s">
        <v>154</v>
      </c>
      <c r="F5840" s="85" t="s">
        <v>40</v>
      </c>
      <c r="G5840" s="85" t="s">
        <v>43</v>
      </c>
      <c r="H5840" s="85" t="s">
        <v>20690</v>
      </c>
      <c r="I5840" s="3" t="s">
        <v>8209</v>
      </c>
      <c r="J5840" s="85" t="s">
        <v>115</v>
      </c>
      <c r="K5840" s="7" t="s">
        <v>116</v>
      </c>
      <c r="L5840" s="7"/>
      <c r="M5840" s="7"/>
      <c r="N5840" s="2" t="s">
        <v>10792</v>
      </c>
      <c r="O5840" s="87">
        <v>0</v>
      </c>
      <c r="P5840" s="87">
        <v>0</v>
      </c>
      <c r="Q5840" s="87">
        <v>0</v>
      </c>
      <c r="R5840" s="87">
        <v>0</v>
      </c>
      <c r="S5840" s="87"/>
      <c r="T5840" s="87"/>
      <c r="U5840" s="85" t="s">
        <v>112</v>
      </c>
      <c r="V5840" s="179"/>
      <c r="W5840" s="7"/>
      <c r="X5840" s="7"/>
      <c r="Y5840" s="7"/>
      <c r="Z5840" s="212">
        <v>37722</v>
      </c>
      <c r="AA5840" s="11"/>
      <c r="AB5840" s="123" t="s">
        <v>7939</v>
      </c>
      <c r="AC5840" s="124"/>
      <c r="AD5840" s="80"/>
      <c r="AE5840" s="80"/>
      <c r="AF5840" s="191">
        <v>44107</v>
      </c>
      <c r="AG5840" s="80"/>
      <c r="AH5840" s="2" t="s">
        <v>8211</v>
      </c>
      <c r="AI5840" s="80" t="s">
        <v>6</v>
      </c>
      <c r="AJ5840" s="80"/>
      <c r="AK5840" s="4"/>
      <c r="AL5840" s="85"/>
      <c r="AM5840" s="151" t="s">
        <v>19998</v>
      </c>
      <c r="AN5840" s="16"/>
      <c r="AO5840" s="166"/>
      <c r="AP5840" s="5">
        <f t="shared" si="92"/>
        <v>0</v>
      </c>
      <c r="AQ5840" s="16"/>
      <c r="AR5840" s="205">
        <v>1</v>
      </c>
      <c r="AS5840" s="16"/>
      <c r="AT5840" s="16"/>
      <c r="AU5840" s="16"/>
      <c r="AV5840" s="16"/>
      <c r="AW5840" s="16"/>
      <c r="AX5840" s="16"/>
    </row>
    <row r="5841" spans="1:50" customFormat="1" ht="15" hidden="1" customHeight="1" x14ac:dyDescent="0.2">
      <c r="A5841" s="7" t="s">
        <v>10793</v>
      </c>
      <c r="B5841" s="1" t="s">
        <v>10794</v>
      </c>
      <c r="C5841" s="85" t="s">
        <v>7939</v>
      </c>
      <c r="D5841" s="85" t="s">
        <v>13090</v>
      </c>
      <c r="E5841" s="202" t="s">
        <v>154</v>
      </c>
      <c r="F5841" s="85" t="s">
        <v>40</v>
      </c>
      <c r="G5841" s="85" t="s">
        <v>43</v>
      </c>
      <c r="H5841" s="85" t="s">
        <v>20690</v>
      </c>
      <c r="I5841" s="3" t="s">
        <v>8209</v>
      </c>
      <c r="J5841" s="85" t="s">
        <v>115</v>
      </c>
      <c r="K5841" s="7" t="s">
        <v>116</v>
      </c>
      <c r="L5841" s="7"/>
      <c r="M5841" s="7"/>
      <c r="N5841" s="2" t="s">
        <v>10792</v>
      </c>
      <c r="O5841" s="87">
        <v>0</v>
      </c>
      <c r="P5841" s="87">
        <v>0</v>
      </c>
      <c r="Q5841" s="87">
        <v>0</v>
      </c>
      <c r="R5841" s="87">
        <v>0</v>
      </c>
      <c r="S5841" s="87"/>
      <c r="T5841" s="87"/>
      <c r="U5841" s="85" t="s">
        <v>112</v>
      </c>
      <c r="V5841" s="179"/>
      <c r="W5841" s="7"/>
      <c r="X5841" s="7"/>
      <c r="Y5841" s="7"/>
      <c r="Z5841" s="212">
        <v>37950</v>
      </c>
      <c r="AA5841" s="11"/>
      <c r="AB5841" s="123" t="s">
        <v>7939</v>
      </c>
      <c r="AC5841" s="124"/>
      <c r="AD5841" s="80"/>
      <c r="AE5841" s="80"/>
      <c r="AF5841" s="191">
        <v>45062</v>
      </c>
      <c r="AG5841" s="80"/>
      <c r="AH5841" s="2" t="s">
        <v>8211</v>
      </c>
      <c r="AI5841" s="80" t="s">
        <v>6</v>
      </c>
      <c r="AJ5841" s="80"/>
      <c r="AK5841" s="4"/>
      <c r="AL5841" s="85"/>
      <c r="AM5841" s="151" t="s">
        <v>19998</v>
      </c>
      <c r="AN5841" s="16"/>
      <c r="AO5841" s="166"/>
      <c r="AP5841" s="5">
        <f t="shared" si="92"/>
        <v>0</v>
      </c>
      <c r="AQ5841" s="16"/>
      <c r="AR5841" s="205">
        <v>1</v>
      </c>
      <c r="AS5841" s="16"/>
      <c r="AT5841" s="16"/>
      <c r="AU5841" s="16"/>
      <c r="AV5841" s="16"/>
      <c r="AW5841" s="16"/>
      <c r="AX5841" s="16"/>
    </row>
    <row r="5842" spans="1:50" customFormat="1" ht="15" hidden="1" customHeight="1" x14ac:dyDescent="0.2">
      <c r="A5842" s="7" t="s">
        <v>10795</v>
      </c>
      <c r="B5842" s="1" t="s">
        <v>10796</v>
      </c>
      <c r="C5842" s="85" t="s">
        <v>7939</v>
      </c>
      <c r="D5842" s="85" t="s">
        <v>13090</v>
      </c>
      <c r="E5842" s="202" t="s">
        <v>154</v>
      </c>
      <c r="F5842" s="85" t="s">
        <v>40</v>
      </c>
      <c r="G5842" s="85" t="s">
        <v>43</v>
      </c>
      <c r="H5842" s="85" t="s">
        <v>20690</v>
      </c>
      <c r="I5842" s="3" t="s">
        <v>8209</v>
      </c>
      <c r="J5842" s="85" t="s">
        <v>115</v>
      </c>
      <c r="K5842" s="7" t="s">
        <v>116</v>
      </c>
      <c r="L5842" s="7"/>
      <c r="M5842" s="7"/>
      <c r="N5842" s="2" t="s">
        <v>10792</v>
      </c>
      <c r="O5842" s="87">
        <v>0</v>
      </c>
      <c r="P5842" s="87">
        <v>0</v>
      </c>
      <c r="Q5842" s="87">
        <v>0</v>
      </c>
      <c r="R5842" s="87">
        <v>0</v>
      </c>
      <c r="S5842" s="87"/>
      <c r="T5842" s="87"/>
      <c r="U5842" s="85" t="s">
        <v>112</v>
      </c>
      <c r="V5842" s="179"/>
      <c r="W5842" s="7"/>
      <c r="X5842" s="7"/>
      <c r="Y5842" s="7"/>
      <c r="Z5842" s="212">
        <v>37950</v>
      </c>
      <c r="AA5842" s="11"/>
      <c r="AB5842" s="123" t="s">
        <v>7939</v>
      </c>
      <c r="AC5842" s="124"/>
      <c r="AD5842" s="80"/>
      <c r="AE5842" s="80"/>
      <c r="AF5842" s="191">
        <v>44833</v>
      </c>
      <c r="AG5842" s="80"/>
      <c r="AH5842" s="2" t="s">
        <v>8211</v>
      </c>
      <c r="AI5842" s="80" t="s">
        <v>6</v>
      </c>
      <c r="AJ5842" s="80"/>
      <c r="AK5842" s="4"/>
      <c r="AL5842" s="85"/>
      <c r="AM5842" s="151" t="s">
        <v>19998</v>
      </c>
      <c r="AN5842" s="16"/>
      <c r="AO5842" s="166"/>
      <c r="AP5842" s="5">
        <f t="shared" si="92"/>
        <v>0</v>
      </c>
      <c r="AQ5842" s="16"/>
      <c r="AR5842" s="205">
        <v>1</v>
      </c>
      <c r="AS5842" s="16"/>
      <c r="AT5842" s="16"/>
      <c r="AU5842" s="16"/>
      <c r="AV5842" s="16"/>
      <c r="AW5842" s="16"/>
      <c r="AX5842" s="16"/>
    </row>
    <row r="5843" spans="1:50" customFormat="1" ht="15" hidden="1" customHeight="1" x14ac:dyDescent="0.2">
      <c r="A5843" s="7" t="s">
        <v>10797</v>
      </c>
      <c r="B5843" s="1" t="s">
        <v>10798</v>
      </c>
      <c r="C5843" s="85" t="s">
        <v>7939</v>
      </c>
      <c r="D5843" s="85" t="s">
        <v>13090</v>
      </c>
      <c r="E5843" s="202" t="s">
        <v>154</v>
      </c>
      <c r="F5843" s="85" t="s">
        <v>40</v>
      </c>
      <c r="G5843" s="85" t="s">
        <v>43</v>
      </c>
      <c r="H5843" s="85" t="s">
        <v>20690</v>
      </c>
      <c r="I5843" s="3" t="s">
        <v>8209</v>
      </c>
      <c r="J5843" s="85" t="s">
        <v>115</v>
      </c>
      <c r="K5843" s="7" t="s">
        <v>116</v>
      </c>
      <c r="L5843" s="7"/>
      <c r="M5843" s="7"/>
      <c r="N5843" s="2" t="s">
        <v>10792</v>
      </c>
      <c r="O5843" s="87">
        <v>0</v>
      </c>
      <c r="P5843" s="87">
        <v>0</v>
      </c>
      <c r="Q5843" s="87">
        <v>0</v>
      </c>
      <c r="R5843" s="87">
        <v>0</v>
      </c>
      <c r="S5843" s="87"/>
      <c r="T5843" s="87"/>
      <c r="U5843" s="85" t="s">
        <v>112</v>
      </c>
      <c r="V5843" s="179"/>
      <c r="W5843" s="7"/>
      <c r="X5843" s="7"/>
      <c r="Y5843" s="7"/>
      <c r="Z5843" s="210">
        <v>37950</v>
      </c>
      <c r="AA5843" s="11"/>
      <c r="AB5843" s="123" t="s">
        <v>7939</v>
      </c>
      <c r="AC5843" s="124"/>
      <c r="AD5843" s="80"/>
      <c r="AE5843" s="80"/>
      <c r="AF5843" s="191">
        <v>44911</v>
      </c>
      <c r="AG5843" s="80"/>
      <c r="AH5843" s="2" t="s">
        <v>8211</v>
      </c>
      <c r="AI5843" s="80" t="s">
        <v>6</v>
      </c>
      <c r="AJ5843" s="80"/>
      <c r="AK5843" s="4"/>
      <c r="AL5843" s="85"/>
      <c r="AM5843" s="151" t="s">
        <v>19998</v>
      </c>
      <c r="AN5843" s="16"/>
      <c r="AO5843" s="166"/>
      <c r="AP5843" s="5">
        <f t="shared" si="92"/>
        <v>0</v>
      </c>
      <c r="AQ5843" s="16"/>
      <c r="AR5843" s="205">
        <v>1</v>
      </c>
      <c r="AS5843" s="16"/>
      <c r="AT5843" s="16"/>
      <c r="AU5843" s="16"/>
      <c r="AV5843" s="16"/>
      <c r="AW5843" s="16"/>
      <c r="AX5843" s="16"/>
    </row>
    <row r="5844" spans="1:50" customFormat="1" ht="15" hidden="1" customHeight="1" x14ac:dyDescent="0.2">
      <c r="A5844" s="7" t="s">
        <v>10799</v>
      </c>
      <c r="B5844" s="1" t="s">
        <v>10800</v>
      </c>
      <c r="C5844" s="85" t="s">
        <v>7939</v>
      </c>
      <c r="D5844" s="85" t="s">
        <v>13090</v>
      </c>
      <c r="E5844" s="202" t="s">
        <v>154</v>
      </c>
      <c r="F5844" s="85" t="s">
        <v>40</v>
      </c>
      <c r="G5844" s="85" t="s">
        <v>43</v>
      </c>
      <c r="H5844" s="85" t="s">
        <v>20690</v>
      </c>
      <c r="I5844" s="3" t="s">
        <v>8209</v>
      </c>
      <c r="J5844" s="85" t="s">
        <v>115</v>
      </c>
      <c r="K5844" s="7" t="s">
        <v>116</v>
      </c>
      <c r="L5844" s="7"/>
      <c r="M5844" s="7"/>
      <c r="N5844" s="2" t="s">
        <v>10792</v>
      </c>
      <c r="O5844" s="87">
        <v>0</v>
      </c>
      <c r="P5844" s="87">
        <v>0</v>
      </c>
      <c r="Q5844" s="87">
        <v>0</v>
      </c>
      <c r="R5844" s="87">
        <v>0</v>
      </c>
      <c r="S5844" s="87"/>
      <c r="T5844" s="87"/>
      <c r="U5844" s="85" t="s">
        <v>112</v>
      </c>
      <c r="V5844" s="179"/>
      <c r="W5844" s="7"/>
      <c r="X5844" s="7"/>
      <c r="Y5844" s="7"/>
      <c r="Z5844" s="210">
        <v>37950</v>
      </c>
      <c r="AA5844" s="11"/>
      <c r="AB5844" s="123" t="s">
        <v>7939</v>
      </c>
      <c r="AC5844" s="124"/>
      <c r="AD5844" s="80"/>
      <c r="AE5844" s="80"/>
      <c r="AF5844" s="191">
        <v>44911</v>
      </c>
      <c r="AG5844" s="80"/>
      <c r="AH5844" s="2" t="s">
        <v>8211</v>
      </c>
      <c r="AI5844" s="80" t="s">
        <v>6</v>
      </c>
      <c r="AJ5844" s="80"/>
      <c r="AK5844" s="4"/>
      <c r="AL5844" s="85"/>
      <c r="AM5844" s="151" t="s">
        <v>19998</v>
      </c>
      <c r="AN5844" s="16"/>
      <c r="AO5844" s="166"/>
      <c r="AP5844" s="5">
        <f t="shared" si="92"/>
        <v>0</v>
      </c>
      <c r="AQ5844" s="16"/>
      <c r="AR5844" s="205">
        <v>1</v>
      </c>
      <c r="AS5844" s="16"/>
      <c r="AT5844" s="16"/>
      <c r="AU5844" s="16"/>
      <c r="AV5844" s="16"/>
      <c r="AW5844" s="16"/>
      <c r="AX5844" s="16"/>
    </row>
    <row r="5845" spans="1:50" customFormat="1" ht="15" hidden="1" customHeight="1" x14ac:dyDescent="0.2">
      <c r="A5845" s="7" t="s">
        <v>10801</v>
      </c>
      <c r="B5845" s="1" t="s">
        <v>27077</v>
      </c>
      <c r="C5845" s="85" t="s">
        <v>7939</v>
      </c>
      <c r="D5845" s="85" t="s">
        <v>13090</v>
      </c>
      <c r="E5845" s="202" t="s">
        <v>16631</v>
      </c>
      <c r="F5845" s="85" t="s">
        <v>14</v>
      </c>
      <c r="G5845" s="85" t="s">
        <v>17</v>
      </c>
      <c r="H5845" s="85" t="s">
        <v>20690</v>
      </c>
      <c r="I5845" s="3" t="s">
        <v>9452</v>
      </c>
      <c r="J5845" s="85" t="s">
        <v>124</v>
      </c>
      <c r="K5845" s="7" t="s">
        <v>125</v>
      </c>
      <c r="L5845" s="7"/>
      <c r="M5845" s="7"/>
      <c r="N5845" s="2" t="s">
        <v>10802</v>
      </c>
      <c r="O5845" s="87">
        <v>20000</v>
      </c>
      <c r="P5845" s="87">
        <v>14665</v>
      </c>
      <c r="Q5845" s="87">
        <v>5335</v>
      </c>
      <c r="R5845" s="87">
        <v>0</v>
      </c>
      <c r="S5845" s="87"/>
      <c r="T5845" s="87"/>
      <c r="U5845" s="85">
        <v>2015</v>
      </c>
      <c r="V5845" s="179"/>
      <c r="W5845" s="7"/>
      <c r="X5845" s="7"/>
      <c r="Y5845" s="7"/>
      <c r="Z5845" s="210">
        <v>27418</v>
      </c>
      <c r="AA5845" s="11"/>
      <c r="AB5845" s="123" t="s">
        <v>7939</v>
      </c>
      <c r="AC5845" s="124"/>
      <c r="AD5845" s="80"/>
      <c r="AE5845" s="80"/>
      <c r="AF5845" s="191"/>
      <c r="AG5845" s="80"/>
      <c r="AH5845" s="2" t="s">
        <v>8439</v>
      </c>
      <c r="AI5845" s="80" t="s">
        <v>6</v>
      </c>
      <c r="AJ5845" s="80"/>
      <c r="AK5845" s="4"/>
      <c r="AL5845" s="85"/>
      <c r="AM5845" s="151" t="s">
        <v>19998</v>
      </c>
      <c r="AN5845" s="16"/>
      <c r="AO5845" s="166"/>
      <c r="AP5845" s="5">
        <f t="shared" si="92"/>
        <v>0</v>
      </c>
      <c r="AQ5845" s="16"/>
      <c r="AR5845" s="205">
        <v>1</v>
      </c>
      <c r="AS5845" s="16"/>
      <c r="AT5845" s="16"/>
      <c r="AU5845" s="16"/>
      <c r="AV5845" s="16"/>
      <c r="AW5845" s="16"/>
      <c r="AX5845" s="16"/>
    </row>
    <row r="5846" spans="1:50" customFormat="1" ht="15" hidden="1" customHeight="1" x14ac:dyDescent="0.2">
      <c r="A5846" s="7" t="s">
        <v>10803</v>
      </c>
      <c r="B5846" s="1" t="s">
        <v>16660</v>
      </c>
      <c r="C5846" s="85" t="s">
        <v>7939</v>
      </c>
      <c r="D5846" s="85" t="s">
        <v>13090</v>
      </c>
      <c r="E5846" s="202" t="s">
        <v>10070</v>
      </c>
      <c r="F5846" s="85" t="s">
        <v>34</v>
      </c>
      <c r="G5846" s="85" t="s">
        <v>38</v>
      </c>
      <c r="H5846" s="85" t="s">
        <v>20690</v>
      </c>
      <c r="I5846" s="3" t="s">
        <v>8095</v>
      </c>
      <c r="J5846" s="85" t="s">
        <v>124</v>
      </c>
      <c r="K5846" s="7" t="s">
        <v>4587</v>
      </c>
      <c r="L5846" s="7"/>
      <c r="M5846" s="7"/>
      <c r="N5846" s="2" t="s">
        <v>7950</v>
      </c>
      <c r="O5846" s="87">
        <v>0</v>
      </c>
      <c r="P5846" s="87">
        <v>0</v>
      </c>
      <c r="Q5846" s="87">
        <v>0</v>
      </c>
      <c r="R5846" s="87">
        <v>0</v>
      </c>
      <c r="S5846" s="87"/>
      <c r="T5846" s="87"/>
      <c r="U5846" s="85" t="s">
        <v>112</v>
      </c>
      <c r="V5846" s="179"/>
      <c r="W5846" s="7"/>
      <c r="X5846" s="7"/>
      <c r="Y5846" s="7"/>
      <c r="Z5846" s="210">
        <v>329260</v>
      </c>
      <c r="AA5846" s="11"/>
      <c r="AB5846" s="123" t="s">
        <v>7939</v>
      </c>
      <c r="AC5846" s="124"/>
      <c r="AD5846" s="80"/>
      <c r="AE5846" s="80"/>
      <c r="AF5846" s="191"/>
      <c r="AG5846" s="80"/>
      <c r="AH5846" s="2" t="s">
        <v>7952</v>
      </c>
      <c r="AI5846" s="80" t="s">
        <v>6</v>
      </c>
      <c r="AJ5846" s="80"/>
      <c r="AK5846" s="4"/>
      <c r="AL5846" s="85"/>
      <c r="AM5846" s="151" t="s">
        <v>19998</v>
      </c>
      <c r="AN5846" s="16"/>
      <c r="AO5846" s="166"/>
      <c r="AP5846" s="5">
        <f t="shared" si="92"/>
        <v>0</v>
      </c>
      <c r="AQ5846" s="16"/>
      <c r="AR5846" s="205">
        <v>1</v>
      </c>
      <c r="AS5846" s="16"/>
      <c r="AT5846" s="16"/>
      <c r="AU5846" s="16"/>
      <c r="AV5846" s="16"/>
      <c r="AW5846" s="16"/>
      <c r="AX5846" s="16"/>
    </row>
    <row r="5847" spans="1:50" customFormat="1" ht="15" hidden="1" customHeight="1" x14ac:dyDescent="0.2">
      <c r="A5847" s="7" t="s">
        <v>10804</v>
      </c>
      <c r="B5847" s="1" t="s">
        <v>10805</v>
      </c>
      <c r="C5847" s="85" t="s">
        <v>7939</v>
      </c>
      <c r="D5847" s="85" t="s">
        <v>13090</v>
      </c>
      <c r="E5847" s="202" t="s">
        <v>154</v>
      </c>
      <c r="F5847" s="85" t="s">
        <v>55</v>
      </c>
      <c r="G5847" s="85" t="s">
        <v>57</v>
      </c>
      <c r="H5847" s="85" t="s">
        <v>20690</v>
      </c>
      <c r="I5847" s="3" t="s">
        <v>9238</v>
      </c>
      <c r="J5847" s="85" t="s">
        <v>115</v>
      </c>
      <c r="K5847" s="7" t="s">
        <v>16222</v>
      </c>
      <c r="L5847" s="7"/>
      <c r="M5847" s="7"/>
      <c r="N5847" s="2" t="s">
        <v>28972</v>
      </c>
      <c r="O5847" s="87">
        <v>0</v>
      </c>
      <c r="P5847" s="87">
        <v>0</v>
      </c>
      <c r="Q5847" s="87">
        <v>0</v>
      </c>
      <c r="R5847" s="87">
        <v>0</v>
      </c>
      <c r="S5847" s="87"/>
      <c r="T5847" s="87"/>
      <c r="U5847" s="85" t="s">
        <v>112</v>
      </c>
      <c r="V5847" s="179"/>
      <c r="W5847" s="7"/>
      <c r="X5847" s="7"/>
      <c r="Y5847" s="7"/>
      <c r="Z5847" s="210">
        <v>26529</v>
      </c>
      <c r="AA5847" s="11"/>
      <c r="AB5847" s="123" t="s">
        <v>7939</v>
      </c>
      <c r="AC5847" s="124"/>
      <c r="AD5847" s="80"/>
      <c r="AE5847" s="80"/>
      <c r="AF5847" s="191">
        <v>44211</v>
      </c>
      <c r="AG5847" s="80"/>
      <c r="AH5847" s="2" t="s">
        <v>8024</v>
      </c>
      <c r="AI5847" s="80" t="s">
        <v>6</v>
      </c>
      <c r="AJ5847" s="80"/>
      <c r="AK5847" s="7"/>
      <c r="AL5847" s="85"/>
      <c r="AM5847" s="151" t="s">
        <v>19998</v>
      </c>
      <c r="AN5847" s="16"/>
      <c r="AO5847" s="166"/>
      <c r="AP5847" s="5">
        <f t="shared" si="92"/>
        <v>0</v>
      </c>
      <c r="AQ5847" s="16"/>
      <c r="AR5847" s="205">
        <v>1</v>
      </c>
      <c r="AS5847" s="16"/>
      <c r="AT5847" s="16"/>
      <c r="AU5847" s="16"/>
      <c r="AV5847" s="16"/>
      <c r="AW5847" s="16"/>
      <c r="AX5847" s="16"/>
    </row>
    <row r="5848" spans="1:50" customFormat="1" ht="15" customHeight="1" x14ac:dyDescent="0.2">
      <c r="A5848" s="7" t="s">
        <v>10806</v>
      </c>
      <c r="B5848" s="1" t="s">
        <v>22876</v>
      </c>
      <c r="C5848" s="85" t="s">
        <v>7939</v>
      </c>
      <c r="D5848" s="85" t="s">
        <v>13090</v>
      </c>
      <c r="E5848" s="202" t="s">
        <v>154</v>
      </c>
      <c r="F5848" s="85" t="s">
        <v>34</v>
      </c>
      <c r="G5848" s="85" t="s">
        <v>35</v>
      </c>
      <c r="H5848" s="85" t="s">
        <v>20688</v>
      </c>
      <c r="I5848" s="7" t="s">
        <v>8125</v>
      </c>
      <c r="J5848" s="85" t="s">
        <v>115</v>
      </c>
      <c r="K5848" s="7" t="s">
        <v>16223</v>
      </c>
      <c r="L5848" s="7"/>
      <c r="M5848" s="7"/>
      <c r="N5848" s="2" t="s">
        <v>22877</v>
      </c>
      <c r="O5848" s="87">
        <v>5770</v>
      </c>
      <c r="P5848" s="87">
        <v>0</v>
      </c>
      <c r="Q5848" s="87">
        <v>5770</v>
      </c>
      <c r="R5848" s="87">
        <v>1184</v>
      </c>
      <c r="S5848" s="87"/>
      <c r="T5848" s="87"/>
      <c r="U5848" s="85">
        <v>2019</v>
      </c>
      <c r="V5848" s="179"/>
      <c r="W5848" s="7"/>
      <c r="X5848" s="7"/>
      <c r="Y5848" s="7"/>
      <c r="Z5848" s="210">
        <v>36102</v>
      </c>
      <c r="AA5848" s="11"/>
      <c r="AB5848" s="123" t="s">
        <v>7939</v>
      </c>
      <c r="AC5848" s="124"/>
      <c r="AD5848" s="80"/>
      <c r="AE5848" s="80"/>
      <c r="AF5848" s="191">
        <v>44992</v>
      </c>
      <c r="AG5848" s="80"/>
      <c r="AH5848" s="2" t="s">
        <v>7952</v>
      </c>
      <c r="AI5848" s="80" t="s">
        <v>6</v>
      </c>
      <c r="AJ5848" s="80"/>
      <c r="AK5848" s="4"/>
      <c r="AL5848" s="85"/>
      <c r="AM5848" s="151" t="s">
        <v>19998</v>
      </c>
      <c r="AN5848" s="16"/>
      <c r="AO5848" s="166"/>
      <c r="AP5848" s="5">
        <f t="shared" si="92"/>
        <v>2019</v>
      </c>
      <c r="AQ5848" s="16"/>
      <c r="AR5848" s="205">
        <v>1</v>
      </c>
      <c r="AS5848" s="16"/>
      <c r="AT5848" s="16"/>
      <c r="AU5848" s="16"/>
      <c r="AV5848" s="16"/>
      <c r="AW5848" s="16"/>
      <c r="AX5848" s="16"/>
    </row>
    <row r="5849" spans="1:50" customFormat="1" ht="15" hidden="1" customHeight="1" x14ac:dyDescent="0.2">
      <c r="A5849" s="7" t="s">
        <v>10807</v>
      </c>
      <c r="B5849" s="3" t="s">
        <v>10808</v>
      </c>
      <c r="C5849" s="85" t="s">
        <v>7939</v>
      </c>
      <c r="D5849" s="85" t="s">
        <v>13090</v>
      </c>
      <c r="E5849" s="202" t="s">
        <v>154</v>
      </c>
      <c r="F5849" s="85" t="s">
        <v>25110</v>
      </c>
      <c r="G5849" s="85" t="s">
        <v>13789</v>
      </c>
      <c r="H5849" s="85" t="s">
        <v>20690</v>
      </c>
      <c r="I5849" s="3"/>
      <c r="J5849" s="85" t="s">
        <v>5308</v>
      </c>
      <c r="K5849" s="7" t="s">
        <v>9453</v>
      </c>
      <c r="L5849" s="3"/>
      <c r="M5849" s="3"/>
      <c r="N5849" s="41" t="s">
        <v>9454</v>
      </c>
      <c r="O5849" s="87">
        <v>47864</v>
      </c>
      <c r="P5849" s="87">
        <v>45599</v>
      </c>
      <c r="Q5849" s="87">
        <v>2265</v>
      </c>
      <c r="R5849" s="87">
        <v>0</v>
      </c>
      <c r="S5849" s="87"/>
      <c r="T5849" s="87"/>
      <c r="U5849" s="85">
        <v>2001</v>
      </c>
      <c r="V5849" s="179"/>
      <c r="W5849" s="7"/>
      <c r="X5849" s="3"/>
      <c r="Y5849" s="3"/>
      <c r="Z5849" s="146">
        <v>8087</v>
      </c>
      <c r="AA5849" s="11"/>
      <c r="AB5849" s="123" t="s">
        <v>7939</v>
      </c>
      <c r="AC5849" s="124"/>
      <c r="AD5849" s="41"/>
      <c r="AE5849" s="41"/>
      <c r="AF5849" s="191">
        <v>43927</v>
      </c>
      <c r="AG5849" s="41"/>
      <c r="AH5849" s="41" t="s">
        <v>13121</v>
      </c>
      <c r="AI5849" s="80" t="s">
        <v>6</v>
      </c>
      <c r="AJ5849" s="41"/>
      <c r="AK5849" s="3"/>
      <c r="AL5849" s="85"/>
      <c r="AM5849" s="151" t="s">
        <v>19998</v>
      </c>
      <c r="AN5849" s="15"/>
      <c r="AO5849" s="166"/>
      <c r="AP5849" s="5">
        <f t="shared" si="92"/>
        <v>0</v>
      </c>
      <c r="AQ5849" s="16"/>
      <c r="AR5849" s="205">
        <v>1</v>
      </c>
      <c r="AS5849" s="16"/>
      <c r="AT5849" s="16"/>
      <c r="AU5849" s="16"/>
      <c r="AV5849" s="16"/>
      <c r="AW5849" s="16"/>
      <c r="AX5849" s="16"/>
    </row>
    <row r="5850" spans="1:50" customFormat="1" ht="15" customHeight="1" x14ac:dyDescent="0.2">
      <c r="A5850" s="1" t="s">
        <v>16891</v>
      </c>
      <c r="B5850" s="1" t="s">
        <v>16661</v>
      </c>
      <c r="C5850" s="85" t="s">
        <v>7939</v>
      </c>
      <c r="D5850" s="85" t="s">
        <v>13090</v>
      </c>
      <c r="E5850" s="202" t="s">
        <v>15965</v>
      </c>
      <c r="F5850" s="85" t="s">
        <v>34</v>
      </c>
      <c r="G5850" s="85" t="s">
        <v>38</v>
      </c>
      <c r="H5850" s="85" t="s">
        <v>20690</v>
      </c>
      <c r="I5850" s="3" t="s">
        <v>8095</v>
      </c>
      <c r="J5850" s="85" t="s">
        <v>115</v>
      </c>
      <c r="K5850" s="1" t="s">
        <v>16222</v>
      </c>
      <c r="L5850" s="1"/>
      <c r="M5850" s="1"/>
      <c r="N5850" s="2" t="s">
        <v>11727</v>
      </c>
      <c r="O5850" s="87">
        <v>0</v>
      </c>
      <c r="P5850" s="87">
        <v>0</v>
      </c>
      <c r="Q5850" s="87">
        <v>0</v>
      </c>
      <c r="R5850" s="87">
        <v>0</v>
      </c>
      <c r="S5850" s="87"/>
      <c r="T5850" s="87"/>
      <c r="U5850" s="85" t="s">
        <v>112</v>
      </c>
      <c r="V5850" s="179"/>
      <c r="W5850" s="1"/>
      <c r="X5850" s="1"/>
      <c r="Y5850" s="1"/>
      <c r="Z5850" s="210">
        <v>999999999</v>
      </c>
      <c r="AA5850" s="11"/>
      <c r="AB5850" s="123" t="s">
        <v>7939</v>
      </c>
      <c r="AC5850" s="124"/>
      <c r="AD5850" s="2"/>
      <c r="AE5850" s="2"/>
      <c r="AF5850" s="191"/>
      <c r="AG5850" s="41"/>
      <c r="AH5850" s="2" t="s">
        <v>7952</v>
      </c>
      <c r="AI5850" s="80" t="s">
        <v>6</v>
      </c>
      <c r="AJ5850" s="2"/>
      <c r="AK5850" s="1"/>
      <c r="AL5850" s="85"/>
      <c r="AM5850" s="151" t="s">
        <v>19997</v>
      </c>
      <c r="AN5850" s="16"/>
      <c r="AO5850" s="166"/>
      <c r="AP5850" s="5">
        <f t="shared" si="92"/>
        <v>0</v>
      </c>
      <c r="AQ5850" s="16"/>
      <c r="AR5850" s="205">
        <v>1</v>
      </c>
      <c r="AS5850" s="16"/>
      <c r="AT5850" s="16"/>
      <c r="AU5850" s="16"/>
      <c r="AV5850" s="16"/>
      <c r="AW5850" s="16"/>
      <c r="AX5850" s="16"/>
    </row>
    <row r="5851" spans="1:50" customFormat="1" ht="15" hidden="1" customHeight="1" x14ac:dyDescent="0.2">
      <c r="A5851" s="7" t="s">
        <v>10809</v>
      </c>
      <c r="B5851" s="1" t="s">
        <v>10810</v>
      </c>
      <c r="C5851" s="85" t="s">
        <v>7939</v>
      </c>
      <c r="D5851" s="85" t="s">
        <v>13090</v>
      </c>
      <c r="E5851" s="202" t="s">
        <v>154</v>
      </c>
      <c r="F5851" s="85" t="s">
        <v>34</v>
      </c>
      <c r="G5851" s="85" t="s">
        <v>37</v>
      </c>
      <c r="H5851" s="85" t="s">
        <v>20689</v>
      </c>
      <c r="I5851" s="3" t="s">
        <v>7949</v>
      </c>
      <c r="J5851" s="85" t="s">
        <v>105</v>
      </c>
      <c r="K5851" s="7" t="s">
        <v>1470</v>
      </c>
      <c r="L5851" s="7"/>
      <c r="M5851" s="7"/>
      <c r="N5851" s="2" t="s">
        <v>10811</v>
      </c>
      <c r="O5851" s="87">
        <v>27797</v>
      </c>
      <c r="P5851" s="87">
        <v>8267</v>
      </c>
      <c r="Q5851" s="87">
        <v>19530</v>
      </c>
      <c r="R5851" s="87">
        <v>4154</v>
      </c>
      <c r="S5851" s="87"/>
      <c r="T5851" s="87"/>
      <c r="U5851" s="85">
        <v>2021</v>
      </c>
      <c r="V5851" s="179"/>
      <c r="W5851" s="7"/>
      <c r="X5851" s="7"/>
      <c r="Y5851" s="7"/>
      <c r="Z5851" s="210">
        <v>7552</v>
      </c>
      <c r="AA5851" s="11"/>
      <c r="AB5851" s="123" t="s">
        <v>7939</v>
      </c>
      <c r="AC5851" s="124"/>
      <c r="AD5851" s="80"/>
      <c r="AE5851" s="80"/>
      <c r="AF5851" s="191">
        <v>44442</v>
      </c>
      <c r="AG5851" s="80"/>
      <c r="AH5851" s="2" t="s">
        <v>7952</v>
      </c>
      <c r="AI5851" s="80" t="s">
        <v>6</v>
      </c>
      <c r="AJ5851" s="80"/>
      <c r="AK5851" s="4"/>
      <c r="AL5851" s="85"/>
      <c r="AM5851" s="151" t="s">
        <v>19998</v>
      </c>
      <c r="AN5851" s="16"/>
      <c r="AO5851" s="166"/>
      <c r="AP5851" s="5">
        <f t="shared" si="92"/>
        <v>0</v>
      </c>
      <c r="AQ5851" s="16"/>
      <c r="AR5851" s="205">
        <v>1</v>
      </c>
      <c r="AS5851" s="16"/>
      <c r="AT5851" s="16"/>
      <c r="AU5851" s="16"/>
      <c r="AV5851" s="16"/>
      <c r="AW5851" s="16"/>
      <c r="AX5851" s="16"/>
    </row>
    <row r="5852" spans="1:50" customFormat="1" ht="15" hidden="1" customHeight="1" x14ac:dyDescent="0.2">
      <c r="A5852" s="7" t="s">
        <v>10812</v>
      </c>
      <c r="B5852" s="1" t="s">
        <v>10813</v>
      </c>
      <c r="C5852" s="85" t="s">
        <v>7939</v>
      </c>
      <c r="D5852" s="85" t="s">
        <v>13090</v>
      </c>
      <c r="E5852" s="202" t="s">
        <v>8133</v>
      </c>
      <c r="F5852" s="85" t="s">
        <v>55</v>
      </c>
      <c r="G5852" s="85" t="s">
        <v>57</v>
      </c>
      <c r="H5852" s="85" t="s">
        <v>20690</v>
      </c>
      <c r="I5852" s="3" t="s">
        <v>7970</v>
      </c>
      <c r="J5852" s="85" t="s">
        <v>4435</v>
      </c>
      <c r="K5852" s="7" t="s">
        <v>3838</v>
      </c>
      <c r="L5852" s="7"/>
      <c r="M5852" s="7"/>
      <c r="N5852" s="2" t="s">
        <v>10814</v>
      </c>
      <c r="O5852" s="87">
        <v>69044</v>
      </c>
      <c r="P5852" s="87">
        <v>31050</v>
      </c>
      <c r="Q5852" s="87">
        <v>37994</v>
      </c>
      <c r="R5852" s="87">
        <v>0</v>
      </c>
      <c r="S5852" s="87"/>
      <c r="T5852" s="87"/>
      <c r="U5852" s="85">
        <v>2015</v>
      </c>
      <c r="V5852" s="179"/>
      <c r="W5852" s="7"/>
      <c r="X5852" s="7"/>
      <c r="Y5852" s="7"/>
      <c r="Z5852" s="210">
        <v>19693</v>
      </c>
      <c r="AA5852" s="11"/>
      <c r="AB5852" s="123" t="s">
        <v>7939</v>
      </c>
      <c r="AC5852" s="124"/>
      <c r="AD5852" s="80"/>
      <c r="AE5852" s="80"/>
      <c r="AF5852" s="191">
        <v>44337</v>
      </c>
      <c r="AG5852" s="80"/>
      <c r="AH5852" s="2" t="s">
        <v>8024</v>
      </c>
      <c r="AI5852" s="80" t="s">
        <v>6</v>
      </c>
      <c r="AJ5852" s="80"/>
      <c r="AK5852" s="7"/>
      <c r="AL5852" s="85"/>
      <c r="AM5852" s="151" t="s">
        <v>19998</v>
      </c>
      <c r="AN5852" s="16"/>
      <c r="AO5852" s="166"/>
      <c r="AP5852" s="5">
        <f t="shared" si="92"/>
        <v>0</v>
      </c>
      <c r="AQ5852" s="16"/>
      <c r="AR5852" s="205">
        <v>1</v>
      </c>
      <c r="AS5852" s="16"/>
      <c r="AT5852" s="16"/>
      <c r="AU5852" s="16"/>
      <c r="AV5852" s="16"/>
      <c r="AW5852" s="16"/>
      <c r="AX5852" s="16"/>
    </row>
    <row r="5853" spans="1:50" customFormat="1" ht="15" customHeight="1" x14ac:dyDescent="0.2">
      <c r="A5853" s="7" t="s">
        <v>10815</v>
      </c>
      <c r="B5853" s="1" t="s">
        <v>10816</v>
      </c>
      <c r="C5853" s="85" t="s">
        <v>7939</v>
      </c>
      <c r="D5853" s="85" t="s">
        <v>13090</v>
      </c>
      <c r="E5853" s="202" t="s">
        <v>154</v>
      </c>
      <c r="F5853" s="85" t="s">
        <v>34</v>
      </c>
      <c r="G5853" s="85" t="s">
        <v>38</v>
      </c>
      <c r="H5853" s="85" t="s">
        <v>20690</v>
      </c>
      <c r="I5853" s="3" t="s">
        <v>8165</v>
      </c>
      <c r="J5853" s="85" t="s">
        <v>115</v>
      </c>
      <c r="K5853" s="7" t="s">
        <v>10817</v>
      </c>
      <c r="L5853" s="7"/>
      <c r="M5853" s="7"/>
      <c r="N5853" s="2" t="s">
        <v>10818</v>
      </c>
      <c r="O5853" s="87">
        <v>302043</v>
      </c>
      <c r="P5853" s="87">
        <v>131069</v>
      </c>
      <c r="Q5853" s="87">
        <v>170974</v>
      </c>
      <c r="R5853" s="87">
        <v>33560</v>
      </c>
      <c r="S5853" s="87"/>
      <c r="T5853" s="87"/>
      <c r="U5853" s="85">
        <v>2016</v>
      </c>
      <c r="V5853" s="179"/>
      <c r="W5853" s="7"/>
      <c r="X5853" s="7"/>
      <c r="Y5853" s="7"/>
      <c r="Z5853" s="210">
        <v>920436</v>
      </c>
      <c r="AA5853" s="11"/>
      <c r="AB5853" s="123" t="s">
        <v>7939</v>
      </c>
      <c r="AC5853" s="124"/>
      <c r="AD5853" s="80"/>
      <c r="AE5853" s="80"/>
      <c r="AF5853" s="191">
        <v>44131</v>
      </c>
      <c r="AG5853" s="80"/>
      <c r="AH5853" s="2" t="s">
        <v>7952</v>
      </c>
      <c r="AI5853" s="80" t="s">
        <v>6</v>
      </c>
      <c r="AJ5853" s="80"/>
      <c r="AK5853" s="4"/>
      <c r="AL5853" s="85"/>
      <c r="AM5853" s="151" t="s">
        <v>19998</v>
      </c>
      <c r="AN5853" s="16"/>
      <c r="AO5853" s="166"/>
      <c r="AP5853" s="5">
        <f t="shared" si="92"/>
        <v>2016</v>
      </c>
      <c r="AQ5853" s="16"/>
      <c r="AR5853" s="205">
        <v>1</v>
      </c>
      <c r="AS5853" s="16"/>
      <c r="AT5853" s="16"/>
      <c r="AU5853" s="16"/>
      <c r="AV5853" s="16"/>
      <c r="AW5853" s="16"/>
      <c r="AX5853" s="16"/>
    </row>
    <row r="5854" spans="1:50" customFormat="1" ht="15" hidden="1" customHeight="1" x14ac:dyDescent="0.2">
      <c r="A5854" s="7" t="s">
        <v>10819</v>
      </c>
      <c r="B5854" s="1" t="s">
        <v>10820</v>
      </c>
      <c r="C5854" s="85" t="s">
        <v>7939</v>
      </c>
      <c r="D5854" s="85" t="s">
        <v>13090</v>
      </c>
      <c r="E5854" s="202" t="s">
        <v>154</v>
      </c>
      <c r="F5854" s="85" t="s">
        <v>34</v>
      </c>
      <c r="G5854" s="85" t="s">
        <v>37</v>
      </c>
      <c r="H5854" s="85" t="s">
        <v>20689</v>
      </c>
      <c r="I5854" s="3" t="s">
        <v>7949</v>
      </c>
      <c r="J5854" s="85" t="s">
        <v>4400</v>
      </c>
      <c r="K5854" s="7" t="s">
        <v>4422</v>
      </c>
      <c r="L5854" s="7"/>
      <c r="M5854" s="7"/>
      <c r="N5854" s="2" t="s">
        <v>24853</v>
      </c>
      <c r="O5854" s="87">
        <v>496532</v>
      </c>
      <c r="P5854" s="87">
        <v>0</v>
      </c>
      <c r="Q5854" s="87">
        <v>496532</v>
      </c>
      <c r="R5854" s="87">
        <v>70023</v>
      </c>
      <c r="S5854" s="87"/>
      <c r="T5854" s="87"/>
      <c r="U5854" s="85">
        <v>2017</v>
      </c>
      <c r="V5854" s="179"/>
      <c r="W5854" s="7"/>
      <c r="X5854" s="7"/>
      <c r="Y5854" s="7"/>
      <c r="Z5854" s="210">
        <v>58501</v>
      </c>
      <c r="AA5854" s="11"/>
      <c r="AB5854" s="123" t="s">
        <v>7939</v>
      </c>
      <c r="AC5854" s="124"/>
      <c r="AD5854" s="80"/>
      <c r="AE5854" s="80"/>
      <c r="AF5854" s="191">
        <v>44754</v>
      </c>
      <c r="AG5854" s="80"/>
      <c r="AH5854" s="2" t="s">
        <v>7952</v>
      </c>
      <c r="AI5854" s="80" t="s">
        <v>6</v>
      </c>
      <c r="AJ5854" s="80"/>
      <c r="AK5854" s="4"/>
      <c r="AL5854" s="85"/>
      <c r="AM5854" s="151" t="s">
        <v>19998</v>
      </c>
      <c r="AN5854" s="16"/>
      <c r="AO5854" s="166"/>
      <c r="AP5854" s="5">
        <f t="shared" si="92"/>
        <v>0</v>
      </c>
      <c r="AQ5854" s="16"/>
      <c r="AR5854" s="205">
        <v>1</v>
      </c>
      <c r="AS5854" s="16"/>
      <c r="AT5854" s="16"/>
      <c r="AU5854" s="16"/>
      <c r="AV5854" s="16"/>
      <c r="AW5854" s="16"/>
      <c r="AX5854" s="16"/>
    </row>
    <row r="5855" spans="1:50" customFormat="1" ht="15" hidden="1" customHeight="1" x14ac:dyDescent="0.2">
      <c r="A5855" s="7" t="s">
        <v>10821</v>
      </c>
      <c r="B5855" s="1" t="s">
        <v>10822</v>
      </c>
      <c r="C5855" s="85" t="s">
        <v>7939</v>
      </c>
      <c r="D5855" s="85" t="s">
        <v>13090</v>
      </c>
      <c r="E5855" s="202" t="s">
        <v>154</v>
      </c>
      <c r="F5855" s="85" t="s">
        <v>34</v>
      </c>
      <c r="G5855" s="85" t="s">
        <v>37</v>
      </c>
      <c r="H5855" s="85" t="s">
        <v>20689</v>
      </c>
      <c r="I5855" s="3" t="s">
        <v>7949</v>
      </c>
      <c r="J5855" s="85" t="s">
        <v>4400</v>
      </c>
      <c r="K5855" s="7" t="s">
        <v>4422</v>
      </c>
      <c r="L5855" s="7"/>
      <c r="M5855" s="7"/>
      <c r="N5855" s="2" t="s">
        <v>16662</v>
      </c>
      <c r="O5855" s="87">
        <v>545081</v>
      </c>
      <c r="P5855" s="87">
        <v>2803</v>
      </c>
      <c r="Q5855" s="87">
        <v>542278</v>
      </c>
      <c r="R5855" s="87">
        <v>162817</v>
      </c>
      <c r="S5855" s="87"/>
      <c r="T5855" s="87"/>
      <c r="U5855" s="85">
        <v>2017</v>
      </c>
      <c r="V5855" s="179"/>
      <c r="W5855" s="7"/>
      <c r="X5855" s="7"/>
      <c r="Y5855" s="7"/>
      <c r="Z5855" s="210">
        <v>53992</v>
      </c>
      <c r="AA5855" s="11"/>
      <c r="AB5855" s="123" t="s">
        <v>7939</v>
      </c>
      <c r="AC5855" s="124"/>
      <c r="AD5855" s="80"/>
      <c r="AE5855" s="80"/>
      <c r="AF5855" s="191">
        <v>44770</v>
      </c>
      <c r="AG5855" s="80"/>
      <c r="AH5855" s="2" t="s">
        <v>7952</v>
      </c>
      <c r="AI5855" s="80" t="s">
        <v>6</v>
      </c>
      <c r="AJ5855" s="80"/>
      <c r="AK5855" s="4"/>
      <c r="AL5855" s="85"/>
      <c r="AM5855" s="151" t="s">
        <v>19998</v>
      </c>
      <c r="AN5855" s="16"/>
      <c r="AO5855" s="166"/>
      <c r="AP5855" s="5">
        <f t="shared" si="92"/>
        <v>0</v>
      </c>
      <c r="AQ5855" s="16"/>
      <c r="AR5855" s="205">
        <v>1</v>
      </c>
      <c r="AS5855" s="16"/>
      <c r="AT5855" s="16"/>
      <c r="AU5855" s="16"/>
      <c r="AV5855" s="16"/>
      <c r="AW5855" s="16"/>
      <c r="AX5855" s="16"/>
    </row>
    <row r="5856" spans="1:50" customFormat="1" ht="15" hidden="1" customHeight="1" x14ac:dyDescent="0.2">
      <c r="A5856" s="7" t="s">
        <v>10823</v>
      </c>
      <c r="B5856" s="3" t="s">
        <v>10824</v>
      </c>
      <c r="C5856" s="85" t="s">
        <v>7939</v>
      </c>
      <c r="D5856" s="85" t="s">
        <v>13090</v>
      </c>
      <c r="E5856" s="202" t="s">
        <v>154</v>
      </c>
      <c r="F5856" s="85" t="s">
        <v>25110</v>
      </c>
      <c r="G5856" s="85" t="s">
        <v>13789</v>
      </c>
      <c r="H5856" s="85" t="s">
        <v>20690</v>
      </c>
      <c r="I5856" s="3" t="s">
        <v>8200</v>
      </c>
      <c r="J5856" s="85" t="s">
        <v>5308</v>
      </c>
      <c r="K5856" s="7" t="s">
        <v>9453</v>
      </c>
      <c r="L5856" s="3"/>
      <c r="M5856" s="3"/>
      <c r="N5856" s="41" t="s">
        <v>9454</v>
      </c>
      <c r="O5856" s="87">
        <v>405158</v>
      </c>
      <c r="P5856" s="87">
        <v>399008</v>
      </c>
      <c r="Q5856" s="87">
        <v>6150</v>
      </c>
      <c r="R5856" s="87">
        <v>0</v>
      </c>
      <c r="S5856" s="87"/>
      <c r="T5856" s="87"/>
      <c r="U5856" s="85">
        <v>2001</v>
      </c>
      <c r="V5856" s="179"/>
      <c r="W5856" s="7"/>
      <c r="X5856" s="3"/>
      <c r="Y5856" s="3"/>
      <c r="Z5856" s="146">
        <v>91402</v>
      </c>
      <c r="AA5856" s="11"/>
      <c r="AB5856" s="123" t="s">
        <v>7939</v>
      </c>
      <c r="AC5856" s="124"/>
      <c r="AD5856" s="41"/>
      <c r="AE5856" s="41"/>
      <c r="AF5856" s="191">
        <v>43927</v>
      </c>
      <c r="AG5856" s="41"/>
      <c r="AH5856" s="41" t="s">
        <v>13121</v>
      </c>
      <c r="AI5856" s="80" t="s">
        <v>6</v>
      </c>
      <c r="AJ5856" s="41"/>
      <c r="AK5856" s="3"/>
      <c r="AL5856" s="85"/>
      <c r="AM5856" s="151" t="s">
        <v>19998</v>
      </c>
      <c r="AN5856" s="15"/>
      <c r="AO5856" s="166"/>
      <c r="AP5856" s="5">
        <f t="shared" si="92"/>
        <v>0</v>
      </c>
      <c r="AQ5856" s="16"/>
      <c r="AR5856" s="205">
        <v>1</v>
      </c>
      <c r="AS5856" s="16"/>
      <c r="AT5856" s="16"/>
      <c r="AU5856" s="16"/>
      <c r="AV5856" s="16"/>
      <c r="AW5856" s="16"/>
      <c r="AX5856" s="16"/>
    </row>
    <row r="5857" spans="1:50" customFormat="1" ht="15" hidden="1" customHeight="1" x14ac:dyDescent="0.2">
      <c r="A5857" s="7" t="s">
        <v>10825</v>
      </c>
      <c r="B5857" s="1" t="s">
        <v>10826</v>
      </c>
      <c r="C5857" s="85" t="s">
        <v>7939</v>
      </c>
      <c r="D5857" s="85" t="s">
        <v>13090</v>
      </c>
      <c r="E5857" s="202" t="s">
        <v>10070</v>
      </c>
      <c r="F5857" s="85" t="s">
        <v>34</v>
      </c>
      <c r="G5857" s="85" t="s">
        <v>38</v>
      </c>
      <c r="H5857" s="85" t="s">
        <v>20690</v>
      </c>
      <c r="I5857" s="3" t="s">
        <v>8095</v>
      </c>
      <c r="J5857" s="85" t="s">
        <v>124</v>
      </c>
      <c r="K5857" s="7" t="s">
        <v>4587</v>
      </c>
      <c r="L5857" s="7"/>
      <c r="M5857" s="7"/>
      <c r="N5857" s="2" t="s">
        <v>28538</v>
      </c>
      <c r="O5857" s="87">
        <v>0</v>
      </c>
      <c r="P5857" s="87">
        <v>0</v>
      </c>
      <c r="Q5857" s="87">
        <v>0</v>
      </c>
      <c r="R5857" s="87">
        <v>0</v>
      </c>
      <c r="S5857" s="87"/>
      <c r="T5857" s="87"/>
      <c r="U5857" s="85" t="s">
        <v>112</v>
      </c>
      <c r="V5857" s="179"/>
      <c r="W5857" s="7"/>
      <c r="X5857" s="7"/>
      <c r="Y5857" s="7"/>
      <c r="Z5857" s="210">
        <v>475862</v>
      </c>
      <c r="AA5857" s="11"/>
      <c r="AB5857" s="123" t="s">
        <v>7939</v>
      </c>
      <c r="AC5857" s="124"/>
      <c r="AD5857" s="80"/>
      <c r="AE5857" s="80"/>
      <c r="AF5857" s="191"/>
      <c r="AG5857" s="41"/>
      <c r="AH5857" s="2" t="s">
        <v>7952</v>
      </c>
      <c r="AI5857" s="80" t="s">
        <v>6</v>
      </c>
      <c r="AJ5857" s="80"/>
      <c r="AK5857" s="4"/>
      <c r="AL5857" s="85"/>
      <c r="AM5857" s="151" t="s">
        <v>19998</v>
      </c>
      <c r="AN5857" s="16"/>
      <c r="AO5857" s="166"/>
      <c r="AP5857" s="5">
        <f t="shared" si="92"/>
        <v>0</v>
      </c>
      <c r="AQ5857" s="16"/>
      <c r="AR5857" s="205">
        <v>1</v>
      </c>
      <c r="AS5857" s="16"/>
      <c r="AT5857" s="16"/>
      <c r="AU5857" s="16"/>
      <c r="AV5857" s="16"/>
      <c r="AW5857" s="16"/>
      <c r="AX5857" s="16"/>
    </row>
    <row r="5858" spans="1:50" customFormat="1" ht="15" hidden="1" customHeight="1" x14ac:dyDescent="0.2">
      <c r="A5858" s="7" t="s">
        <v>10827</v>
      </c>
      <c r="B5858" s="1" t="s">
        <v>27078</v>
      </c>
      <c r="C5858" s="85" t="s">
        <v>7939</v>
      </c>
      <c r="D5858" s="85" t="s">
        <v>13090</v>
      </c>
      <c r="E5858" s="202" t="s">
        <v>16631</v>
      </c>
      <c r="F5858" s="85" t="s">
        <v>68</v>
      </c>
      <c r="G5858" s="85" t="s">
        <v>70</v>
      </c>
      <c r="H5858" s="85" t="s">
        <v>20690</v>
      </c>
      <c r="I5858" s="3" t="s">
        <v>8188</v>
      </c>
      <c r="J5858" s="85" t="s">
        <v>105</v>
      </c>
      <c r="K5858" s="7" t="s">
        <v>1221</v>
      </c>
      <c r="L5858" s="7"/>
      <c r="M5858" s="7"/>
      <c r="N5858" s="2" t="s">
        <v>10802</v>
      </c>
      <c r="O5858" s="87">
        <v>375</v>
      </c>
      <c r="P5858" s="87">
        <v>375</v>
      </c>
      <c r="Q5858" s="87">
        <v>0</v>
      </c>
      <c r="R5858" s="87">
        <v>0</v>
      </c>
      <c r="S5858" s="87"/>
      <c r="T5858" s="87"/>
      <c r="U5858" s="85">
        <v>2013</v>
      </c>
      <c r="V5858" s="179"/>
      <c r="W5858" s="7"/>
      <c r="X5858" s="7"/>
      <c r="Y5858" s="7"/>
      <c r="Z5858" s="210">
        <v>42746</v>
      </c>
      <c r="AA5858" s="11"/>
      <c r="AB5858" s="123" t="s">
        <v>7939</v>
      </c>
      <c r="AC5858" s="124"/>
      <c r="AD5858" s="80"/>
      <c r="AE5858" s="80"/>
      <c r="AF5858" s="191"/>
      <c r="AG5858" s="80"/>
      <c r="AH5858" s="2" t="s">
        <v>8189</v>
      </c>
      <c r="AI5858" s="80" t="s">
        <v>6</v>
      </c>
      <c r="AJ5858" s="80"/>
      <c r="AK5858" s="7"/>
      <c r="AL5858" s="85"/>
      <c r="AM5858" s="151" t="s">
        <v>19998</v>
      </c>
      <c r="AN5858" s="16"/>
      <c r="AO5858" s="166"/>
      <c r="AP5858" s="5">
        <f t="shared" si="92"/>
        <v>0</v>
      </c>
      <c r="AQ5858" s="16"/>
      <c r="AR5858" s="205">
        <v>1</v>
      </c>
      <c r="AS5858" s="16"/>
      <c r="AT5858" s="16"/>
      <c r="AU5858" s="16"/>
      <c r="AV5858" s="16"/>
      <c r="AW5858" s="16"/>
      <c r="AX5858" s="16"/>
    </row>
    <row r="5859" spans="1:50" customFormat="1" ht="15" hidden="1" customHeight="1" x14ac:dyDescent="0.2">
      <c r="A5859" s="7" t="s">
        <v>10828</v>
      </c>
      <c r="B5859" s="1" t="s">
        <v>27079</v>
      </c>
      <c r="C5859" s="85" t="s">
        <v>7939</v>
      </c>
      <c r="D5859" s="85" t="s">
        <v>13090</v>
      </c>
      <c r="E5859" s="202" t="s">
        <v>16631</v>
      </c>
      <c r="F5859" s="85" t="s">
        <v>68</v>
      </c>
      <c r="G5859" s="85" t="s">
        <v>70</v>
      </c>
      <c r="H5859" s="85" t="s">
        <v>20690</v>
      </c>
      <c r="I5859" s="3" t="s">
        <v>8188</v>
      </c>
      <c r="J5859" s="85" t="s">
        <v>105</v>
      </c>
      <c r="K5859" s="7" t="s">
        <v>1221</v>
      </c>
      <c r="L5859" s="7"/>
      <c r="M5859" s="7"/>
      <c r="N5859" s="2" t="s">
        <v>10802</v>
      </c>
      <c r="O5859" s="87">
        <v>141239</v>
      </c>
      <c r="P5859" s="87">
        <v>135330</v>
      </c>
      <c r="Q5859" s="87">
        <v>5909</v>
      </c>
      <c r="R5859" s="87">
        <v>0</v>
      </c>
      <c r="S5859" s="87"/>
      <c r="T5859" s="87"/>
      <c r="U5859" s="85">
        <v>2012</v>
      </c>
      <c r="V5859" s="179"/>
      <c r="W5859" s="7"/>
      <c r="X5859" s="7"/>
      <c r="Y5859" s="7"/>
      <c r="Z5859" s="210">
        <v>177705</v>
      </c>
      <c r="AA5859" s="11"/>
      <c r="AB5859" s="123" t="s">
        <v>7939</v>
      </c>
      <c r="AC5859" s="124"/>
      <c r="AD5859" s="80"/>
      <c r="AE5859" s="80"/>
      <c r="AF5859" s="191"/>
      <c r="AG5859" s="80"/>
      <c r="AH5859" s="2" t="s">
        <v>8189</v>
      </c>
      <c r="AI5859" s="80" t="s">
        <v>6</v>
      </c>
      <c r="AJ5859" s="80"/>
      <c r="AK5859" s="7"/>
      <c r="AL5859" s="85"/>
      <c r="AM5859" s="151" t="s">
        <v>19998</v>
      </c>
      <c r="AN5859" s="16"/>
      <c r="AO5859" s="166"/>
      <c r="AP5859" s="5">
        <f t="shared" si="92"/>
        <v>0</v>
      </c>
      <c r="AQ5859" s="16"/>
      <c r="AR5859" s="205">
        <v>1</v>
      </c>
      <c r="AS5859" s="16"/>
      <c r="AT5859" s="16"/>
      <c r="AU5859" s="16"/>
      <c r="AV5859" s="16"/>
      <c r="AW5859" s="16"/>
      <c r="AX5859" s="16"/>
    </row>
    <row r="5860" spans="1:50" customFormat="1" ht="15" hidden="1" customHeight="1" x14ac:dyDescent="0.2">
      <c r="A5860" s="7" t="s">
        <v>10829</v>
      </c>
      <c r="B5860" s="1" t="s">
        <v>27080</v>
      </c>
      <c r="C5860" s="85" t="s">
        <v>7939</v>
      </c>
      <c r="D5860" s="85" t="s">
        <v>13090</v>
      </c>
      <c r="E5860" s="202" t="s">
        <v>16631</v>
      </c>
      <c r="F5860" s="85" t="s">
        <v>55</v>
      </c>
      <c r="G5860" s="85" t="s">
        <v>63</v>
      </c>
      <c r="H5860" s="85" t="s">
        <v>20690</v>
      </c>
      <c r="I5860" s="3" t="s">
        <v>4564</v>
      </c>
      <c r="J5860" s="85" t="s">
        <v>105</v>
      </c>
      <c r="K5860" s="7" t="s">
        <v>1221</v>
      </c>
      <c r="L5860" s="7"/>
      <c r="M5860" s="7"/>
      <c r="N5860" s="2" t="s">
        <v>10802</v>
      </c>
      <c r="O5860" s="87">
        <v>1832</v>
      </c>
      <c r="P5860" s="87">
        <v>1832</v>
      </c>
      <c r="Q5860" s="87">
        <v>0</v>
      </c>
      <c r="R5860" s="87">
        <v>0</v>
      </c>
      <c r="S5860" s="87"/>
      <c r="T5860" s="87"/>
      <c r="U5860" s="85">
        <v>2017</v>
      </c>
      <c r="V5860" s="179"/>
      <c r="W5860" s="7"/>
      <c r="X5860" s="7"/>
      <c r="Y5860" s="7"/>
      <c r="Z5860" s="210">
        <v>240159</v>
      </c>
      <c r="AA5860" s="11"/>
      <c r="AB5860" s="123" t="s">
        <v>7939</v>
      </c>
      <c r="AC5860" s="124"/>
      <c r="AD5860" s="80"/>
      <c r="AE5860" s="80"/>
      <c r="AF5860" s="191"/>
      <c r="AG5860" s="80"/>
      <c r="AH5860" s="2" t="s">
        <v>8024</v>
      </c>
      <c r="AI5860" s="80" t="s">
        <v>6</v>
      </c>
      <c r="AJ5860" s="80"/>
      <c r="AK5860" s="7"/>
      <c r="AL5860" s="85"/>
      <c r="AM5860" s="151" t="s">
        <v>19998</v>
      </c>
      <c r="AN5860" s="16"/>
      <c r="AO5860" s="166"/>
      <c r="AP5860" s="5">
        <f t="shared" si="92"/>
        <v>0</v>
      </c>
      <c r="AQ5860" s="16"/>
      <c r="AR5860" s="205">
        <v>1</v>
      </c>
      <c r="AS5860" s="16"/>
      <c r="AT5860" s="16"/>
      <c r="AU5860" s="16"/>
      <c r="AV5860" s="16"/>
      <c r="AW5860" s="16"/>
      <c r="AX5860" s="16"/>
    </row>
    <row r="5861" spans="1:50" customFormat="1" ht="15" hidden="1" customHeight="1" x14ac:dyDescent="0.2">
      <c r="A5861" s="7" t="s">
        <v>10830</v>
      </c>
      <c r="B5861" s="1" t="s">
        <v>10831</v>
      </c>
      <c r="C5861" s="85" t="s">
        <v>7939</v>
      </c>
      <c r="D5861" s="85" t="s">
        <v>13090</v>
      </c>
      <c r="E5861" s="202" t="s">
        <v>154</v>
      </c>
      <c r="F5861" s="85" t="s">
        <v>68</v>
      </c>
      <c r="G5861" s="85" t="s">
        <v>70</v>
      </c>
      <c r="H5861" s="85" t="s">
        <v>20690</v>
      </c>
      <c r="I5861" s="3" t="s">
        <v>8188</v>
      </c>
      <c r="J5861" s="85" t="s">
        <v>4400</v>
      </c>
      <c r="K5861" s="7" t="s">
        <v>4422</v>
      </c>
      <c r="L5861" s="7"/>
      <c r="M5861" s="7"/>
      <c r="N5861" s="2" t="s">
        <v>15977</v>
      </c>
      <c r="O5861" s="87">
        <v>325553</v>
      </c>
      <c r="P5861" s="87">
        <v>106000</v>
      </c>
      <c r="Q5861" s="87">
        <v>219553</v>
      </c>
      <c r="R5861" s="87">
        <v>0</v>
      </c>
      <c r="S5861" s="87"/>
      <c r="T5861" s="87"/>
      <c r="U5861" s="85">
        <v>2019</v>
      </c>
      <c r="V5861" s="179"/>
      <c r="W5861" s="7"/>
      <c r="X5861" s="7"/>
      <c r="Y5861" s="7"/>
      <c r="Z5861" s="146">
        <v>137156</v>
      </c>
      <c r="AA5861" s="11"/>
      <c r="AB5861" s="123" t="s">
        <v>7939</v>
      </c>
      <c r="AC5861" s="124"/>
      <c r="AD5861" s="80"/>
      <c r="AE5861" s="80"/>
      <c r="AF5861" s="191">
        <v>44146</v>
      </c>
      <c r="AG5861" s="80"/>
      <c r="AH5861" s="2" t="s">
        <v>16608</v>
      </c>
      <c r="AI5861" s="80" t="s">
        <v>6</v>
      </c>
      <c r="AJ5861" s="80"/>
      <c r="AK5861" s="7"/>
      <c r="AL5861" s="85"/>
      <c r="AM5861" s="151" t="s">
        <v>19998</v>
      </c>
      <c r="AN5861" s="16"/>
      <c r="AO5861" s="166"/>
      <c r="AP5861" s="5">
        <f t="shared" si="92"/>
        <v>0</v>
      </c>
      <c r="AQ5861" s="16"/>
      <c r="AR5861" s="205">
        <v>1</v>
      </c>
      <c r="AS5861" s="16"/>
      <c r="AT5861" s="16"/>
      <c r="AU5861" s="16"/>
      <c r="AV5861" s="16"/>
      <c r="AW5861" s="16"/>
      <c r="AX5861" s="16"/>
    </row>
    <row r="5862" spans="1:50" customFormat="1" ht="15" hidden="1" customHeight="1" x14ac:dyDescent="0.2">
      <c r="A5862" s="7" t="s">
        <v>10832</v>
      </c>
      <c r="B5862" s="1" t="s">
        <v>10833</v>
      </c>
      <c r="C5862" s="85" t="s">
        <v>7939</v>
      </c>
      <c r="D5862" s="85" t="s">
        <v>13090</v>
      </c>
      <c r="E5862" s="202" t="s">
        <v>154</v>
      </c>
      <c r="F5862" s="85" t="s">
        <v>40</v>
      </c>
      <c r="G5862" s="85" t="s">
        <v>43</v>
      </c>
      <c r="H5862" s="85" t="s">
        <v>20690</v>
      </c>
      <c r="I5862" s="3" t="s">
        <v>10897</v>
      </c>
      <c r="J5862" s="85" t="s">
        <v>4435</v>
      </c>
      <c r="K5862" s="7" t="s">
        <v>3838</v>
      </c>
      <c r="L5862" s="7"/>
      <c r="M5862" s="7"/>
      <c r="N5862" s="2" t="s">
        <v>10036</v>
      </c>
      <c r="O5862" s="87">
        <v>104799</v>
      </c>
      <c r="P5862" s="87">
        <v>34405</v>
      </c>
      <c r="Q5862" s="87">
        <v>70394</v>
      </c>
      <c r="R5862" s="87">
        <v>0</v>
      </c>
      <c r="S5862" s="87"/>
      <c r="T5862" s="87"/>
      <c r="U5862" s="85">
        <v>2019</v>
      </c>
      <c r="V5862" s="179"/>
      <c r="W5862" s="7"/>
      <c r="X5862" s="7"/>
      <c r="Y5862" s="7"/>
      <c r="Z5862" s="212">
        <v>55890</v>
      </c>
      <c r="AA5862" s="11"/>
      <c r="AB5862" s="123" t="s">
        <v>7939</v>
      </c>
      <c r="AC5862" s="124"/>
      <c r="AD5862" s="80"/>
      <c r="AE5862" s="80"/>
      <c r="AF5862" s="191">
        <v>44537</v>
      </c>
      <c r="AG5862" s="80"/>
      <c r="AH5862" s="2" t="s">
        <v>8211</v>
      </c>
      <c r="AI5862" s="80" t="s">
        <v>6</v>
      </c>
      <c r="AJ5862" s="80"/>
      <c r="AK5862" s="4"/>
      <c r="AL5862" s="85"/>
      <c r="AM5862" s="151" t="s">
        <v>19998</v>
      </c>
      <c r="AN5862" s="16"/>
      <c r="AO5862" s="166"/>
      <c r="AP5862" s="5">
        <f t="shared" si="92"/>
        <v>0</v>
      </c>
      <c r="AQ5862" s="16"/>
      <c r="AR5862" s="205">
        <v>1</v>
      </c>
      <c r="AS5862" s="16"/>
      <c r="AT5862" s="16"/>
      <c r="AU5862" s="16"/>
      <c r="AV5862" s="16"/>
      <c r="AW5862" s="16"/>
      <c r="AX5862" s="16"/>
    </row>
    <row r="5863" spans="1:50" customFormat="1" ht="15" hidden="1" customHeight="1" x14ac:dyDescent="0.2">
      <c r="A5863" s="7" t="s">
        <v>10834</v>
      </c>
      <c r="B5863" s="1" t="s">
        <v>10835</v>
      </c>
      <c r="C5863" s="85" t="s">
        <v>7939</v>
      </c>
      <c r="D5863" s="85" t="s">
        <v>13090</v>
      </c>
      <c r="E5863" s="202" t="s">
        <v>154</v>
      </c>
      <c r="F5863" s="85" t="s">
        <v>68</v>
      </c>
      <c r="G5863" s="85" t="s">
        <v>70</v>
      </c>
      <c r="H5863" s="85" t="s">
        <v>20690</v>
      </c>
      <c r="I5863" s="3" t="s">
        <v>8188</v>
      </c>
      <c r="J5863" s="85" t="s">
        <v>4400</v>
      </c>
      <c r="K5863" s="7" t="s">
        <v>4422</v>
      </c>
      <c r="L5863" s="7"/>
      <c r="M5863" s="7"/>
      <c r="N5863" s="2" t="s">
        <v>15978</v>
      </c>
      <c r="O5863" s="87">
        <v>143641</v>
      </c>
      <c r="P5863" s="87">
        <v>143641</v>
      </c>
      <c r="Q5863" s="87">
        <v>0</v>
      </c>
      <c r="R5863" s="87">
        <v>0</v>
      </c>
      <c r="S5863" s="87"/>
      <c r="T5863" s="87"/>
      <c r="U5863" s="85">
        <v>2019</v>
      </c>
      <c r="V5863" s="179"/>
      <c r="W5863" s="7"/>
      <c r="X5863" s="7"/>
      <c r="Y5863" s="7"/>
      <c r="Z5863" s="146">
        <v>89751</v>
      </c>
      <c r="AA5863" s="11"/>
      <c r="AB5863" s="123" t="s">
        <v>7939</v>
      </c>
      <c r="AC5863" s="124"/>
      <c r="AD5863" s="80"/>
      <c r="AE5863" s="80"/>
      <c r="AF5863" s="191">
        <v>44167</v>
      </c>
      <c r="AG5863" s="80"/>
      <c r="AH5863" s="2" t="s">
        <v>16608</v>
      </c>
      <c r="AI5863" s="80" t="s">
        <v>6</v>
      </c>
      <c r="AJ5863" s="80"/>
      <c r="AK5863" s="7"/>
      <c r="AL5863" s="85"/>
      <c r="AM5863" s="151" t="s">
        <v>19998</v>
      </c>
      <c r="AN5863" s="16"/>
      <c r="AO5863" s="166"/>
      <c r="AP5863" s="5">
        <f t="shared" si="92"/>
        <v>0</v>
      </c>
      <c r="AQ5863" s="16"/>
      <c r="AR5863" s="205">
        <v>1</v>
      </c>
      <c r="AS5863" s="16"/>
      <c r="AT5863" s="16"/>
      <c r="AU5863" s="16"/>
      <c r="AV5863" s="16"/>
      <c r="AW5863" s="16"/>
      <c r="AX5863" s="16"/>
    </row>
    <row r="5864" spans="1:50" customFormat="1" ht="15" customHeight="1" x14ac:dyDescent="0.2">
      <c r="A5864" s="7" t="s">
        <v>10836</v>
      </c>
      <c r="B5864" s="1" t="s">
        <v>10837</v>
      </c>
      <c r="C5864" s="85" t="s">
        <v>7939</v>
      </c>
      <c r="D5864" s="85" t="s">
        <v>13090</v>
      </c>
      <c r="E5864" s="202" t="s">
        <v>154</v>
      </c>
      <c r="F5864" s="85" t="s">
        <v>34</v>
      </c>
      <c r="G5864" s="85" t="s">
        <v>35</v>
      </c>
      <c r="H5864" s="85" t="s">
        <v>20688</v>
      </c>
      <c r="I5864" s="7" t="s">
        <v>8854</v>
      </c>
      <c r="J5864" s="85" t="s">
        <v>115</v>
      </c>
      <c r="K5864" s="7" t="s">
        <v>4595</v>
      </c>
      <c r="L5864" s="7"/>
      <c r="M5864" s="7"/>
      <c r="N5864" s="2" t="s">
        <v>10838</v>
      </c>
      <c r="O5864" s="87">
        <v>22104</v>
      </c>
      <c r="P5864" s="87">
        <v>20771</v>
      </c>
      <c r="Q5864" s="87">
        <v>1333</v>
      </c>
      <c r="R5864" s="87">
        <v>2456</v>
      </c>
      <c r="S5864" s="87"/>
      <c r="T5864" s="87"/>
      <c r="U5864" s="85">
        <v>2020</v>
      </c>
      <c r="V5864" s="179"/>
      <c r="W5864" s="7"/>
      <c r="X5864" s="7"/>
      <c r="Y5864" s="7"/>
      <c r="Z5864" s="210">
        <v>93619</v>
      </c>
      <c r="AA5864" s="11"/>
      <c r="AB5864" s="123" t="s">
        <v>7939</v>
      </c>
      <c r="AC5864" s="124"/>
      <c r="AD5864" s="80"/>
      <c r="AE5864" s="80"/>
      <c r="AF5864" s="191">
        <v>44462</v>
      </c>
      <c r="AG5864" s="41"/>
      <c r="AH5864" s="2" t="s">
        <v>7952</v>
      </c>
      <c r="AI5864" s="80" t="s">
        <v>6</v>
      </c>
      <c r="AJ5864" s="80"/>
      <c r="AK5864" s="4"/>
      <c r="AL5864" s="85"/>
      <c r="AM5864" s="151" t="s">
        <v>19998</v>
      </c>
      <c r="AN5864" s="16"/>
      <c r="AO5864" s="166"/>
      <c r="AP5864" s="5">
        <f t="shared" si="92"/>
        <v>2020</v>
      </c>
      <c r="AQ5864" s="16"/>
      <c r="AR5864" s="205">
        <v>1</v>
      </c>
      <c r="AS5864" s="16"/>
      <c r="AT5864" s="16"/>
      <c r="AU5864" s="16"/>
      <c r="AV5864" s="16"/>
      <c r="AW5864" s="16"/>
      <c r="AX5864" s="16"/>
    </row>
    <row r="5865" spans="1:50" customFormat="1" ht="15" customHeight="1" x14ac:dyDescent="0.2">
      <c r="A5865" s="7" t="s">
        <v>10839</v>
      </c>
      <c r="B5865" s="1" t="s">
        <v>10840</v>
      </c>
      <c r="C5865" s="85" t="s">
        <v>7939</v>
      </c>
      <c r="D5865" s="85" t="s">
        <v>13090</v>
      </c>
      <c r="E5865" s="202" t="s">
        <v>154</v>
      </c>
      <c r="F5865" s="85" t="s">
        <v>34</v>
      </c>
      <c r="G5865" s="85" t="s">
        <v>35</v>
      </c>
      <c r="H5865" s="85" t="s">
        <v>20688</v>
      </c>
      <c r="I5865" s="7" t="s">
        <v>8854</v>
      </c>
      <c r="J5865" s="85" t="s">
        <v>115</v>
      </c>
      <c r="K5865" s="7" t="s">
        <v>4522</v>
      </c>
      <c r="L5865" s="7"/>
      <c r="M5865" s="7"/>
      <c r="N5865" s="2" t="s">
        <v>10838</v>
      </c>
      <c r="O5865" s="87">
        <v>155813</v>
      </c>
      <c r="P5865" s="87">
        <v>82720</v>
      </c>
      <c r="Q5865" s="87">
        <v>73093</v>
      </c>
      <c r="R5865" s="87">
        <v>17313</v>
      </c>
      <c r="S5865" s="87"/>
      <c r="T5865" s="87"/>
      <c r="U5865" s="85">
        <v>2020</v>
      </c>
      <c r="V5865" s="179"/>
      <c r="W5865" s="7"/>
      <c r="X5865" s="7"/>
      <c r="Y5865" s="7"/>
      <c r="Z5865" s="210">
        <v>83340</v>
      </c>
      <c r="AA5865" s="11"/>
      <c r="AB5865" s="123" t="s">
        <v>7939</v>
      </c>
      <c r="AC5865" s="124"/>
      <c r="AD5865" s="80"/>
      <c r="AE5865" s="80"/>
      <c r="AF5865" s="191">
        <v>44438</v>
      </c>
      <c r="AG5865" s="41"/>
      <c r="AH5865" s="2" t="s">
        <v>7952</v>
      </c>
      <c r="AI5865" s="80" t="s">
        <v>6</v>
      </c>
      <c r="AJ5865" s="80"/>
      <c r="AK5865" s="4"/>
      <c r="AL5865" s="85"/>
      <c r="AM5865" s="151" t="s">
        <v>19998</v>
      </c>
      <c r="AN5865" s="16"/>
      <c r="AO5865" s="166"/>
      <c r="AP5865" s="5">
        <f t="shared" si="92"/>
        <v>2020</v>
      </c>
      <c r="AQ5865" s="16"/>
      <c r="AR5865" s="205">
        <v>1</v>
      </c>
      <c r="AS5865" s="16"/>
      <c r="AT5865" s="16"/>
      <c r="AU5865" s="16"/>
      <c r="AV5865" s="16"/>
      <c r="AW5865" s="16"/>
      <c r="AX5865" s="16"/>
    </row>
    <row r="5866" spans="1:50" customFormat="1" ht="15" hidden="1" customHeight="1" x14ac:dyDescent="0.2">
      <c r="A5866" s="7" t="s">
        <v>10841</v>
      </c>
      <c r="B5866" s="3" t="s">
        <v>10842</v>
      </c>
      <c r="C5866" s="85" t="s">
        <v>7939</v>
      </c>
      <c r="D5866" s="85" t="s">
        <v>13090</v>
      </c>
      <c r="E5866" s="202" t="s">
        <v>154</v>
      </c>
      <c r="F5866" s="85" t="s">
        <v>55</v>
      </c>
      <c r="G5866" s="85" t="s">
        <v>63</v>
      </c>
      <c r="H5866" s="85" t="s">
        <v>20690</v>
      </c>
      <c r="I5866" s="3" t="s">
        <v>7970</v>
      </c>
      <c r="J5866" s="85" t="s">
        <v>4435</v>
      </c>
      <c r="K5866" s="7" t="s">
        <v>3838</v>
      </c>
      <c r="L5866" s="3"/>
      <c r="M5866" s="3"/>
      <c r="N5866" s="41" t="s">
        <v>9257</v>
      </c>
      <c r="O5866" s="87">
        <v>27868</v>
      </c>
      <c r="P5866" s="87">
        <v>27868</v>
      </c>
      <c r="Q5866" s="87">
        <v>0</v>
      </c>
      <c r="R5866" s="87">
        <v>0</v>
      </c>
      <c r="S5866" s="87"/>
      <c r="T5866" s="87"/>
      <c r="U5866" s="85">
        <v>2009</v>
      </c>
      <c r="V5866" s="179"/>
      <c r="W5866" s="7"/>
      <c r="X5866" s="3"/>
      <c r="Y5866" s="3"/>
      <c r="Z5866" s="146">
        <v>21094</v>
      </c>
      <c r="AA5866" s="11"/>
      <c r="AB5866" s="123" t="s">
        <v>7939</v>
      </c>
      <c r="AC5866" s="124"/>
      <c r="AD5866" s="41"/>
      <c r="AE5866" s="41"/>
      <c r="AF5866" s="191">
        <v>40155</v>
      </c>
      <c r="AG5866" s="41"/>
      <c r="AH5866" s="41" t="s">
        <v>8024</v>
      </c>
      <c r="AI5866" s="80" t="s">
        <v>6</v>
      </c>
      <c r="AJ5866" s="41"/>
      <c r="AK5866" s="3"/>
      <c r="AL5866" s="85"/>
      <c r="AM5866" s="151" t="s">
        <v>19998</v>
      </c>
      <c r="AN5866" s="15"/>
      <c r="AO5866" s="166"/>
      <c r="AP5866" s="5">
        <f t="shared" si="92"/>
        <v>0</v>
      </c>
      <c r="AQ5866" s="16"/>
      <c r="AR5866" s="205">
        <v>1</v>
      </c>
      <c r="AS5866" s="16"/>
      <c r="AT5866" s="16"/>
      <c r="AU5866" s="16"/>
      <c r="AV5866" s="16"/>
      <c r="AW5866" s="16"/>
      <c r="AX5866" s="16"/>
    </row>
    <row r="5867" spans="1:50" customFormat="1" ht="15" hidden="1" customHeight="1" x14ac:dyDescent="0.2">
      <c r="A5867" s="7" t="s">
        <v>10843</v>
      </c>
      <c r="B5867" s="1" t="s">
        <v>10844</v>
      </c>
      <c r="C5867" s="85" t="s">
        <v>7939</v>
      </c>
      <c r="D5867" s="85" t="s">
        <v>13090</v>
      </c>
      <c r="E5867" s="202" t="s">
        <v>154</v>
      </c>
      <c r="F5867" s="85" t="s">
        <v>40</v>
      </c>
      <c r="G5867" s="85" t="s">
        <v>43</v>
      </c>
      <c r="H5867" s="85" t="s">
        <v>20690</v>
      </c>
      <c r="I5867" s="3" t="s">
        <v>10897</v>
      </c>
      <c r="J5867" s="85" t="s">
        <v>115</v>
      </c>
      <c r="K5867" s="7" t="s">
        <v>5931</v>
      </c>
      <c r="L5867" s="7"/>
      <c r="M5867" s="7"/>
      <c r="N5867" s="2" t="s">
        <v>7950</v>
      </c>
      <c r="O5867" s="87">
        <v>484263</v>
      </c>
      <c r="P5867" s="87">
        <v>19359</v>
      </c>
      <c r="Q5867" s="87">
        <v>464904</v>
      </c>
      <c r="R5867" s="87">
        <v>0</v>
      </c>
      <c r="S5867" s="87"/>
      <c r="T5867" s="87"/>
      <c r="U5867" s="85">
        <v>2020</v>
      </c>
      <c r="V5867" s="179"/>
      <c r="W5867" s="7"/>
      <c r="X5867" s="7"/>
      <c r="Y5867" s="7"/>
      <c r="Z5867" s="212">
        <v>1713078</v>
      </c>
      <c r="AA5867" s="11"/>
      <c r="AB5867" s="123" t="s">
        <v>7939</v>
      </c>
      <c r="AC5867" s="124"/>
      <c r="AD5867" s="80"/>
      <c r="AE5867" s="80"/>
      <c r="AF5867" s="191">
        <v>44525</v>
      </c>
      <c r="AG5867" s="80"/>
      <c r="AH5867" s="2" t="s">
        <v>8211</v>
      </c>
      <c r="AI5867" s="80" t="s">
        <v>6</v>
      </c>
      <c r="AJ5867" s="80"/>
      <c r="AK5867" s="4"/>
      <c r="AL5867" s="85"/>
      <c r="AM5867" s="151" t="s">
        <v>19998</v>
      </c>
      <c r="AN5867" s="16"/>
      <c r="AO5867" s="166"/>
      <c r="AP5867" s="5">
        <f t="shared" si="92"/>
        <v>0</v>
      </c>
      <c r="AQ5867" s="16"/>
      <c r="AR5867" s="205">
        <v>1</v>
      </c>
      <c r="AS5867" s="16"/>
      <c r="AT5867" s="16"/>
      <c r="AU5867" s="16"/>
      <c r="AV5867" s="16"/>
      <c r="AW5867" s="16"/>
      <c r="AX5867" s="16"/>
    </row>
    <row r="5868" spans="1:50" customFormat="1" ht="15" hidden="1" customHeight="1" x14ac:dyDescent="0.2">
      <c r="A5868" s="7" t="s">
        <v>10846</v>
      </c>
      <c r="B5868" s="1" t="s">
        <v>10847</v>
      </c>
      <c r="C5868" s="85" t="s">
        <v>7939</v>
      </c>
      <c r="D5868" s="85" t="s">
        <v>13090</v>
      </c>
      <c r="E5868" s="202" t="s">
        <v>154</v>
      </c>
      <c r="F5868" s="85" t="s">
        <v>40</v>
      </c>
      <c r="G5868" s="85" t="s">
        <v>43</v>
      </c>
      <c r="H5868" s="85" t="s">
        <v>20690</v>
      </c>
      <c r="I5868" s="3" t="s">
        <v>10897</v>
      </c>
      <c r="J5868" s="85" t="s">
        <v>115</v>
      </c>
      <c r="K5868" s="7" t="s">
        <v>7153</v>
      </c>
      <c r="L5868" s="7"/>
      <c r="M5868" s="7"/>
      <c r="N5868" s="2" t="s">
        <v>27081</v>
      </c>
      <c r="O5868" s="87">
        <v>820619</v>
      </c>
      <c r="P5868" s="87">
        <v>0</v>
      </c>
      <c r="Q5868" s="87">
        <v>820619</v>
      </c>
      <c r="R5868" s="87">
        <v>0</v>
      </c>
      <c r="S5868" s="87"/>
      <c r="T5868" s="87"/>
      <c r="U5868" s="85">
        <v>2020</v>
      </c>
      <c r="V5868" s="179"/>
      <c r="W5868" s="7"/>
      <c r="X5868" s="7"/>
      <c r="Y5868" s="7"/>
      <c r="Z5868" s="210">
        <v>454274</v>
      </c>
      <c r="AA5868" s="11"/>
      <c r="AB5868" s="123" t="s">
        <v>7939</v>
      </c>
      <c r="AC5868" s="124"/>
      <c r="AD5868" s="80"/>
      <c r="AE5868" s="80"/>
      <c r="AF5868" s="191">
        <v>44712</v>
      </c>
      <c r="AG5868" s="80"/>
      <c r="AH5868" s="2" t="s">
        <v>8211</v>
      </c>
      <c r="AI5868" s="80" t="s">
        <v>6</v>
      </c>
      <c r="AJ5868" s="80"/>
      <c r="AK5868" s="4"/>
      <c r="AL5868" s="85"/>
      <c r="AM5868" s="151" t="s">
        <v>19998</v>
      </c>
      <c r="AN5868" s="16"/>
      <c r="AO5868" s="166"/>
      <c r="AP5868" s="5">
        <f t="shared" si="92"/>
        <v>0</v>
      </c>
      <c r="AQ5868" s="16"/>
      <c r="AR5868" s="205">
        <v>1</v>
      </c>
      <c r="AS5868" s="16"/>
      <c r="AT5868" s="16"/>
      <c r="AU5868" s="16"/>
      <c r="AV5868" s="16"/>
      <c r="AW5868" s="16"/>
      <c r="AX5868" s="16"/>
    </row>
    <row r="5869" spans="1:50" customFormat="1" ht="15" hidden="1" customHeight="1" x14ac:dyDescent="0.2">
      <c r="A5869" s="7" t="s">
        <v>10848</v>
      </c>
      <c r="B5869" s="1" t="s">
        <v>10849</v>
      </c>
      <c r="C5869" s="85" t="s">
        <v>7939</v>
      </c>
      <c r="D5869" s="85" t="s">
        <v>13090</v>
      </c>
      <c r="E5869" s="202" t="s">
        <v>154</v>
      </c>
      <c r="F5869" s="85" t="s">
        <v>40</v>
      </c>
      <c r="G5869" s="85" t="s">
        <v>43</v>
      </c>
      <c r="H5869" s="85" t="s">
        <v>20690</v>
      </c>
      <c r="I5869" s="3" t="s">
        <v>10897</v>
      </c>
      <c r="J5869" s="85" t="s">
        <v>115</v>
      </c>
      <c r="K5869" s="7" t="s">
        <v>4926</v>
      </c>
      <c r="L5869" s="7"/>
      <c r="M5869" s="7"/>
      <c r="N5869" s="2" t="s">
        <v>28973</v>
      </c>
      <c r="O5869" s="87">
        <v>1787030</v>
      </c>
      <c r="P5869" s="87">
        <v>16107</v>
      </c>
      <c r="Q5869" s="87">
        <v>1770923</v>
      </c>
      <c r="R5869" s="87">
        <v>0</v>
      </c>
      <c r="S5869" s="87"/>
      <c r="T5869" s="87"/>
      <c r="U5869" s="85">
        <v>2020</v>
      </c>
      <c r="V5869" s="179"/>
      <c r="W5869" s="7"/>
      <c r="X5869" s="7"/>
      <c r="Y5869" s="7"/>
      <c r="Z5869" s="210">
        <v>915838</v>
      </c>
      <c r="AA5869" s="11"/>
      <c r="AB5869" s="123" t="s">
        <v>7939</v>
      </c>
      <c r="AC5869" s="124"/>
      <c r="AD5869" s="80"/>
      <c r="AE5869" s="80"/>
      <c r="AF5869" s="191">
        <v>44525</v>
      </c>
      <c r="AG5869" s="80"/>
      <c r="AH5869" s="2" t="s">
        <v>8211</v>
      </c>
      <c r="AI5869" s="80" t="s">
        <v>6</v>
      </c>
      <c r="AJ5869" s="80"/>
      <c r="AK5869" s="4"/>
      <c r="AL5869" s="85"/>
      <c r="AM5869" s="151" t="s">
        <v>19998</v>
      </c>
      <c r="AN5869" s="16"/>
      <c r="AO5869" s="166"/>
      <c r="AP5869" s="5">
        <f t="shared" si="92"/>
        <v>0</v>
      </c>
      <c r="AQ5869" s="16"/>
      <c r="AR5869" s="205">
        <v>1</v>
      </c>
      <c r="AS5869" s="16"/>
      <c r="AT5869" s="16"/>
      <c r="AU5869" s="16"/>
      <c r="AV5869" s="16"/>
      <c r="AW5869" s="16"/>
      <c r="AX5869" s="16"/>
    </row>
    <row r="5870" spans="1:50" customFormat="1" ht="15" hidden="1" customHeight="1" x14ac:dyDescent="0.2">
      <c r="A5870" s="7" t="s">
        <v>10850</v>
      </c>
      <c r="B5870" s="1" t="s">
        <v>10851</v>
      </c>
      <c r="C5870" s="85" t="s">
        <v>7939</v>
      </c>
      <c r="D5870" s="85" t="s">
        <v>13090</v>
      </c>
      <c r="E5870" s="202" t="s">
        <v>154</v>
      </c>
      <c r="F5870" s="85" t="s">
        <v>34</v>
      </c>
      <c r="G5870" s="85" t="s">
        <v>39</v>
      </c>
      <c r="H5870" s="85" t="s">
        <v>20689</v>
      </c>
      <c r="I5870" s="3" t="s">
        <v>8857</v>
      </c>
      <c r="J5870" s="85" t="s">
        <v>4400</v>
      </c>
      <c r="K5870" s="7" t="s">
        <v>4422</v>
      </c>
      <c r="L5870" s="7"/>
      <c r="M5870" s="7"/>
      <c r="N5870" s="2" t="s">
        <v>10852</v>
      </c>
      <c r="O5870" s="87">
        <v>5880</v>
      </c>
      <c r="P5870" s="87">
        <v>326</v>
      </c>
      <c r="Q5870" s="87">
        <v>5554</v>
      </c>
      <c r="R5870" s="87">
        <v>653</v>
      </c>
      <c r="S5870" s="87"/>
      <c r="T5870" s="87"/>
      <c r="U5870" s="85">
        <v>2020</v>
      </c>
      <c r="V5870" s="179"/>
      <c r="W5870" s="7"/>
      <c r="X5870" s="7"/>
      <c r="Y5870" s="7"/>
      <c r="Z5870" s="210">
        <v>4020</v>
      </c>
      <c r="AA5870" s="11"/>
      <c r="AB5870" s="123" t="s">
        <v>7939</v>
      </c>
      <c r="AC5870" s="124"/>
      <c r="AD5870" s="80"/>
      <c r="AE5870" s="80"/>
      <c r="AF5870" s="191">
        <v>44274</v>
      </c>
      <c r="AG5870" s="41"/>
      <c r="AH5870" s="2" t="s">
        <v>7952</v>
      </c>
      <c r="AI5870" s="80" t="s">
        <v>6</v>
      </c>
      <c r="AJ5870" s="80"/>
      <c r="AK5870" s="4"/>
      <c r="AL5870" s="85"/>
      <c r="AM5870" s="151" t="s">
        <v>19998</v>
      </c>
      <c r="AN5870" s="16"/>
      <c r="AO5870" s="166"/>
      <c r="AP5870" s="5">
        <f t="shared" si="92"/>
        <v>0</v>
      </c>
      <c r="AQ5870" s="16"/>
      <c r="AR5870" s="205">
        <v>1</v>
      </c>
      <c r="AS5870" s="16"/>
      <c r="AT5870" s="16"/>
      <c r="AU5870" s="16"/>
      <c r="AV5870" s="16"/>
      <c r="AW5870" s="16"/>
      <c r="AX5870" s="16"/>
    </row>
    <row r="5871" spans="1:50" customFormat="1" ht="15" hidden="1" customHeight="1" x14ac:dyDescent="0.2">
      <c r="A5871" s="7" t="s">
        <v>10853</v>
      </c>
      <c r="B5871" s="1" t="s">
        <v>10854</v>
      </c>
      <c r="C5871" s="85" t="s">
        <v>7939</v>
      </c>
      <c r="D5871" s="85" t="s">
        <v>13090</v>
      </c>
      <c r="E5871" s="202" t="s">
        <v>154</v>
      </c>
      <c r="F5871" s="85" t="s">
        <v>34</v>
      </c>
      <c r="G5871" s="85" t="s">
        <v>37</v>
      </c>
      <c r="H5871" s="85" t="s">
        <v>20689</v>
      </c>
      <c r="I5871" s="3" t="s">
        <v>7949</v>
      </c>
      <c r="J5871" s="85" t="s">
        <v>124</v>
      </c>
      <c r="K5871" s="7" t="s">
        <v>4412</v>
      </c>
      <c r="L5871" s="7"/>
      <c r="M5871" s="7"/>
      <c r="N5871" s="2" t="s">
        <v>10855</v>
      </c>
      <c r="O5871" s="87">
        <v>0</v>
      </c>
      <c r="P5871" s="87">
        <v>0</v>
      </c>
      <c r="Q5871" s="87">
        <v>0</v>
      </c>
      <c r="R5871" s="87">
        <v>0</v>
      </c>
      <c r="S5871" s="87"/>
      <c r="T5871" s="87"/>
      <c r="U5871" s="85" t="s">
        <v>112</v>
      </c>
      <c r="V5871" s="179"/>
      <c r="W5871" s="7"/>
      <c r="X5871" s="7"/>
      <c r="Y5871" s="7"/>
      <c r="Z5871" s="210">
        <v>486931</v>
      </c>
      <c r="AA5871" s="11"/>
      <c r="AB5871" s="123" t="s">
        <v>7939</v>
      </c>
      <c r="AC5871" s="124"/>
      <c r="AD5871" s="80"/>
      <c r="AE5871" s="80"/>
      <c r="AF5871" s="191">
        <v>44568</v>
      </c>
      <c r="AG5871" s="80"/>
      <c r="AH5871" s="2" t="s">
        <v>7952</v>
      </c>
      <c r="AI5871" s="80" t="s">
        <v>6</v>
      </c>
      <c r="AJ5871" s="80"/>
      <c r="AK5871" s="4"/>
      <c r="AL5871" s="85"/>
      <c r="AM5871" s="151" t="s">
        <v>19998</v>
      </c>
      <c r="AN5871" s="16"/>
      <c r="AO5871" s="166"/>
      <c r="AP5871" s="5">
        <f t="shared" si="92"/>
        <v>0</v>
      </c>
      <c r="AQ5871" s="16"/>
      <c r="AR5871" s="205">
        <v>1</v>
      </c>
      <c r="AS5871" s="16"/>
      <c r="AT5871" s="16"/>
      <c r="AU5871" s="16"/>
      <c r="AV5871" s="16"/>
      <c r="AW5871" s="16"/>
      <c r="AX5871" s="16"/>
    </row>
    <row r="5872" spans="1:50" customFormat="1" ht="15" hidden="1" customHeight="1" x14ac:dyDescent="0.2">
      <c r="A5872" s="7" t="s">
        <v>10856</v>
      </c>
      <c r="B5872" s="1" t="s">
        <v>10857</v>
      </c>
      <c r="C5872" s="85" t="s">
        <v>7939</v>
      </c>
      <c r="D5872" s="85" t="s">
        <v>13090</v>
      </c>
      <c r="E5872" s="202" t="s">
        <v>15965</v>
      </c>
      <c r="F5872" s="85" t="s">
        <v>34</v>
      </c>
      <c r="G5872" s="85" t="s">
        <v>35</v>
      </c>
      <c r="H5872" s="85" t="s">
        <v>20688</v>
      </c>
      <c r="I5872" s="7" t="s">
        <v>8854</v>
      </c>
      <c r="J5872" s="85" t="s">
        <v>4435</v>
      </c>
      <c r="K5872" s="7" t="s">
        <v>3838</v>
      </c>
      <c r="L5872" s="7"/>
      <c r="M5872" s="7"/>
      <c r="N5872" s="2" t="s">
        <v>16664</v>
      </c>
      <c r="O5872" s="87">
        <v>0</v>
      </c>
      <c r="P5872" s="87">
        <v>0</v>
      </c>
      <c r="Q5872" s="87">
        <v>0</v>
      </c>
      <c r="R5872" s="87">
        <v>0</v>
      </c>
      <c r="S5872" s="87"/>
      <c r="T5872" s="87"/>
      <c r="U5872" s="85" t="s">
        <v>112</v>
      </c>
      <c r="V5872" s="179"/>
      <c r="W5872" s="7"/>
      <c r="X5872" s="7"/>
      <c r="Y5872" s="7"/>
      <c r="Z5872" s="210">
        <v>11261</v>
      </c>
      <c r="AA5872" s="11"/>
      <c r="AB5872" s="123" t="s">
        <v>7939</v>
      </c>
      <c r="AC5872" s="124"/>
      <c r="AD5872" s="80"/>
      <c r="AE5872" s="80"/>
      <c r="AF5872" s="191"/>
      <c r="AG5872" s="80"/>
      <c r="AH5872" s="2" t="s">
        <v>7952</v>
      </c>
      <c r="AI5872" s="80" t="s">
        <v>6</v>
      </c>
      <c r="AJ5872" s="80"/>
      <c r="AK5872" s="4"/>
      <c r="AL5872" s="85"/>
      <c r="AM5872" s="151" t="s">
        <v>19998</v>
      </c>
      <c r="AN5872" s="16"/>
      <c r="AO5872" s="166"/>
      <c r="AP5872" s="5">
        <f t="shared" si="92"/>
        <v>0</v>
      </c>
      <c r="AQ5872" s="16"/>
      <c r="AR5872" s="205">
        <v>1</v>
      </c>
      <c r="AS5872" s="16"/>
      <c r="AT5872" s="16"/>
      <c r="AU5872" s="16"/>
      <c r="AV5872" s="16"/>
      <c r="AW5872" s="16"/>
      <c r="AX5872" s="16"/>
    </row>
    <row r="5873" spans="1:50" customFormat="1" ht="15" hidden="1" customHeight="1" x14ac:dyDescent="0.2">
      <c r="A5873" s="7" t="s">
        <v>10858</v>
      </c>
      <c r="B5873" s="1" t="s">
        <v>10859</v>
      </c>
      <c r="C5873" s="85" t="s">
        <v>7939</v>
      </c>
      <c r="D5873" s="85" t="s">
        <v>13090</v>
      </c>
      <c r="E5873" s="202" t="s">
        <v>154</v>
      </c>
      <c r="F5873" s="85" t="s">
        <v>14</v>
      </c>
      <c r="G5873" s="85" t="s">
        <v>17</v>
      </c>
      <c r="H5873" s="85" t="s">
        <v>20690</v>
      </c>
      <c r="I5873" s="3" t="s">
        <v>10860</v>
      </c>
      <c r="J5873" s="85" t="s">
        <v>4406</v>
      </c>
      <c r="K5873" s="7" t="s">
        <v>4407</v>
      </c>
      <c r="L5873" s="7"/>
      <c r="M5873" s="7"/>
      <c r="N5873" s="2" t="s">
        <v>7950</v>
      </c>
      <c r="O5873" s="87">
        <v>412136</v>
      </c>
      <c r="P5873" s="87">
        <v>0</v>
      </c>
      <c r="Q5873" s="87">
        <v>412136</v>
      </c>
      <c r="R5873" s="87">
        <v>0</v>
      </c>
      <c r="S5873" s="87"/>
      <c r="T5873" s="87"/>
      <c r="U5873" s="85">
        <v>2019</v>
      </c>
      <c r="V5873" s="179"/>
      <c r="W5873" s="7"/>
      <c r="X5873" s="7"/>
      <c r="Y5873" s="7"/>
      <c r="Z5873" s="212">
        <v>331795</v>
      </c>
      <c r="AA5873" s="11"/>
      <c r="AB5873" s="123" t="s">
        <v>7939</v>
      </c>
      <c r="AC5873" s="124"/>
      <c r="AD5873" s="80"/>
      <c r="AE5873" s="80"/>
      <c r="AF5873" s="191">
        <v>44518</v>
      </c>
      <c r="AG5873" s="80"/>
      <c r="AH5873" s="2" t="s">
        <v>16608</v>
      </c>
      <c r="AI5873" s="80" t="s">
        <v>6</v>
      </c>
      <c r="AJ5873" s="80"/>
      <c r="AK5873" s="4"/>
      <c r="AL5873" s="85"/>
      <c r="AM5873" s="151" t="s">
        <v>19998</v>
      </c>
      <c r="AN5873" s="16"/>
      <c r="AO5873" s="166"/>
      <c r="AP5873" s="5">
        <f t="shared" si="92"/>
        <v>0</v>
      </c>
      <c r="AQ5873" s="16"/>
      <c r="AR5873" s="205">
        <v>1</v>
      </c>
      <c r="AS5873" s="16"/>
      <c r="AT5873" s="16"/>
      <c r="AU5873" s="16"/>
      <c r="AV5873" s="16"/>
      <c r="AW5873" s="16"/>
      <c r="AX5873" s="16"/>
    </row>
    <row r="5874" spans="1:50" customFormat="1" ht="15" hidden="1" customHeight="1" x14ac:dyDescent="0.2">
      <c r="A5874" s="7" t="s">
        <v>10861</v>
      </c>
      <c r="B5874" s="1" t="s">
        <v>10862</v>
      </c>
      <c r="C5874" s="85" t="s">
        <v>7939</v>
      </c>
      <c r="D5874" s="85" t="s">
        <v>13090</v>
      </c>
      <c r="E5874" s="202" t="s">
        <v>154</v>
      </c>
      <c r="F5874" s="85" t="s">
        <v>64</v>
      </c>
      <c r="G5874" s="85" t="s">
        <v>16220</v>
      </c>
      <c r="H5874" s="85" t="s">
        <v>20690</v>
      </c>
      <c r="I5874" s="3" t="s">
        <v>10188</v>
      </c>
      <c r="J5874" s="85" t="s">
        <v>5668</v>
      </c>
      <c r="K5874" s="7" t="s">
        <v>5669</v>
      </c>
      <c r="L5874" s="7"/>
      <c r="M5874" s="7"/>
      <c r="N5874" s="2" t="s">
        <v>10863</v>
      </c>
      <c r="O5874" s="87">
        <v>128</v>
      </c>
      <c r="P5874" s="87">
        <v>115</v>
      </c>
      <c r="Q5874" s="87">
        <v>13</v>
      </c>
      <c r="R5874" s="87">
        <v>0</v>
      </c>
      <c r="S5874" s="87"/>
      <c r="T5874" s="87"/>
      <c r="U5874" s="85">
        <v>2021</v>
      </c>
      <c r="V5874" s="179"/>
      <c r="W5874" s="7"/>
      <c r="X5874" s="7"/>
      <c r="Y5874" s="7"/>
      <c r="Z5874" s="210">
        <v>33</v>
      </c>
      <c r="AA5874" s="11"/>
      <c r="AB5874" s="123" t="s">
        <v>7939</v>
      </c>
      <c r="AC5874" s="124"/>
      <c r="AD5874" s="80"/>
      <c r="AE5874" s="80"/>
      <c r="AF5874" s="191">
        <v>44678</v>
      </c>
      <c r="AG5874" s="80"/>
      <c r="AH5874" s="2" t="s">
        <v>7967</v>
      </c>
      <c r="AI5874" s="80" t="s">
        <v>6</v>
      </c>
      <c r="AJ5874" s="80"/>
      <c r="AK5874" s="7"/>
      <c r="AL5874" s="85"/>
      <c r="AM5874" s="151" t="s">
        <v>19998</v>
      </c>
      <c r="AN5874" s="16"/>
      <c r="AO5874" s="166"/>
      <c r="AP5874" s="5">
        <f t="shared" si="92"/>
        <v>0</v>
      </c>
      <c r="AQ5874" s="16"/>
      <c r="AR5874" s="205">
        <v>1</v>
      </c>
      <c r="AS5874" s="16"/>
      <c r="AT5874" s="16"/>
      <c r="AU5874" s="16"/>
      <c r="AV5874" s="16"/>
      <c r="AW5874" s="16"/>
      <c r="AX5874" s="16"/>
    </row>
    <row r="5875" spans="1:50" customFormat="1" ht="15" hidden="1" customHeight="1" x14ac:dyDescent="0.2">
      <c r="A5875" s="7" t="s">
        <v>10864</v>
      </c>
      <c r="B5875" s="1" t="s">
        <v>10865</v>
      </c>
      <c r="C5875" s="85" t="s">
        <v>7939</v>
      </c>
      <c r="D5875" s="85" t="s">
        <v>13090</v>
      </c>
      <c r="E5875" s="202" t="s">
        <v>154</v>
      </c>
      <c r="F5875" s="85" t="s">
        <v>40</v>
      </c>
      <c r="G5875" s="85" t="s">
        <v>43</v>
      </c>
      <c r="H5875" s="85" t="s">
        <v>20690</v>
      </c>
      <c r="I5875" s="3" t="s">
        <v>10897</v>
      </c>
      <c r="J5875" s="85" t="s">
        <v>115</v>
      </c>
      <c r="K5875" s="7" t="s">
        <v>4595</v>
      </c>
      <c r="L5875" s="7"/>
      <c r="M5875" s="7"/>
      <c r="N5875" s="2" t="s">
        <v>27081</v>
      </c>
      <c r="O5875" s="87">
        <v>246107</v>
      </c>
      <c r="P5875" s="87">
        <v>2000</v>
      </c>
      <c r="Q5875" s="87">
        <v>244107</v>
      </c>
      <c r="R5875" s="87">
        <v>0</v>
      </c>
      <c r="S5875" s="87"/>
      <c r="T5875" s="87"/>
      <c r="U5875" s="85">
        <v>2020</v>
      </c>
      <c r="V5875" s="179"/>
      <c r="W5875" s="7"/>
      <c r="X5875" s="7"/>
      <c r="Y5875" s="7"/>
      <c r="Z5875" s="210">
        <v>1500000</v>
      </c>
      <c r="AA5875" s="11"/>
      <c r="AB5875" s="123" t="s">
        <v>7939</v>
      </c>
      <c r="AC5875" s="124"/>
      <c r="AD5875" s="80"/>
      <c r="AE5875" s="80"/>
      <c r="AF5875" s="191">
        <v>44694</v>
      </c>
      <c r="AG5875" s="80"/>
      <c r="AH5875" s="2" t="s">
        <v>8211</v>
      </c>
      <c r="AI5875" s="80" t="s">
        <v>6</v>
      </c>
      <c r="AJ5875" s="80"/>
      <c r="AK5875" s="4"/>
      <c r="AL5875" s="85"/>
      <c r="AM5875" s="151" t="s">
        <v>19998</v>
      </c>
      <c r="AN5875" s="16"/>
      <c r="AO5875" s="166"/>
      <c r="AP5875" s="5">
        <f t="shared" si="92"/>
        <v>0</v>
      </c>
      <c r="AQ5875" s="16"/>
      <c r="AR5875" s="205">
        <v>1</v>
      </c>
      <c r="AS5875" s="16"/>
      <c r="AT5875" s="16"/>
      <c r="AU5875" s="16"/>
      <c r="AV5875" s="16"/>
      <c r="AW5875" s="16"/>
      <c r="AX5875" s="16"/>
    </row>
    <row r="5876" spans="1:50" customFormat="1" ht="15" hidden="1" customHeight="1" x14ac:dyDescent="0.2">
      <c r="A5876" s="7" t="s">
        <v>10866</v>
      </c>
      <c r="B5876" s="3" t="s">
        <v>10867</v>
      </c>
      <c r="C5876" s="85" t="s">
        <v>7939</v>
      </c>
      <c r="D5876" s="85" t="s">
        <v>13090</v>
      </c>
      <c r="E5876" s="202" t="s">
        <v>154</v>
      </c>
      <c r="F5876" s="85" t="s">
        <v>25110</v>
      </c>
      <c r="G5876" s="85" t="s">
        <v>49</v>
      </c>
      <c r="H5876" s="85" t="s">
        <v>20690</v>
      </c>
      <c r="I5876" s="3" t="s">
        <v>7945</v>
      </c>
      <c r="J5876" s="85" t="s">
        <v>4400</v>
      </c>
      <c r="K5876" s="7" t="s">
        <v>8382</v>
      </c>
      <c r="L5876" s="3"/>
      <c r="M5876" s="3"/>
      <c r="N5876" s="41" t="s">
        <v>10868</v>
      </c>
      <c r="O5876" s="87">
        <v>0</v>
      </c>
      <c r="P5876" s="87">
        <v>0</v>
      </c>
      <c r="Q5876" s="87">
        <v>0</v>
      </c>
      <c r="R5876" s="87">
        <v>0</v>
      </c>
      <c r="S5876" s="87"/>
      <c r="T5876" s="87"/>
      <c r="U5876" s="85" t="s">
        <v>112</v>
      </c>
      <c r="V5876" s="179"/>
      <c r="W5876" s="7"/>
      <c r="X5876" s="3"/>
      <c r="Y5876" s="3"/>
      <c r="Z5876" s="146">
        <v>10310</v>
      </c>
      <c r="AA5876" s="11"/>
      <c r="AB5876" s="123" t="s">
        <v>7939</v>
      </c>
      <c r="AC5876" s="124"/>
      <c r="AD5876" s="41"/>
      <c r="AE5876" s="41"/>
      <c r="AF5876" s="191">
        <v>40155</v>
      </c>
      <c r="AG5876" s="41"/>
      <c r="AH5876" s="41" t="s">
        <v>8024</v>
      </c>
      <c r="AI5876" s="80" t="s">
        <v>6</v>
      </c>
      <c r="AJ5876" s="41"/>
      <c r="AK5876" s="3"/>
      <c r="AL5876" s="85"/>
      <c r="AM5876" s="151" t="s">
        <v>19998</v>
      </c>
      <c r="AN5876" s="15"/>
      <c r="AO5876" s="166"/>
      <c r="AP5876" s="5">
        <f t="shared" si="92"/>
        <v>0</v>
      </c>
      <c r="AQ5876" s="16"/>
      <c r="AR5876" s="205">
        <v>1</v>
      </c>
      <c r="AS5876" s="16"/>
      <c r="AT5876" s="16"/>
      <c r="AU5876" s="16"/>
      <c r="AV5876" s="16"/>
      <c r="AW5876" s="16"/>
      <c r="AX5876" s="16"/>
    </row>
    <row r="5877" spans="1:50" customFormat="1" ht="15" hidden="1" customHeight="1" x14ac:dyDescent="0.2">
      <c r="A5877" s="7" t="s">
        <v>10869</v>
      </c>
      <c r="B5877" s="1" t="s">
        <v>10870</v>
      </c>
      <c r="C5877" s="85" t="s">
        <v>7939</v>
      </c>
      <c r="D5877" s="85" t="s">
        <v>13090</v>
      </c>
      <c r="E5877" s="202" t="s">
        <v>154</v>
      </c>
      <c r="F5877" s="85" t="s">
        <v>40</v>
      </c>
      <c r="G5877" s="85" t="s">
        <v>43</v>
      </c>
      <c r="H5877" s="85" t="s">
        <v>20690</v>
      </c>
      <c r="I5877" s="3" t="s">
        <v>10897</v>
      </c>
      <c r="J5877" s="85" t="s">
        <v>115</v>
      </c>
      <c r="K5877" s="7" t="s">
        <v>4522</v>
      </c>
      <c r="L5877" s="7"/>
      <c r="M5877" s="7"/>
      <c r="N5877" s="2" t="s">
        <v>7950</v>
      </c>
      <c r="O5877" s="87">
        <v>0</v>
      </c>
      <c r="P5877" s="87">
        <v>0</v>
      </c>
      <c r="Q5877" s="87">
        <v>0</v>
      </c>
      <c r="R5877" s="87">
        <v>0</v>
      </c>
      <c r="S5877" s="87"/>
      <c r="T5877" s="87"/>
      <c r="U5877" s="85" t="s">
        <v>112</v>
      </c>
      <c r="V5877" s="179"/>
      <c r="W5877" s="7"/>
      <c r="X5877" s="7"/>
      <c r="Y5877" s="7"/>
      <c r="Z5877" s="210">
        <v>1459980</v>
      </c>
      <c r="AA5877" s="11"/>
      <c r="AB5877" s="123" t="s">
        <v>7939</v>
      </c>
      <c r="AC5877" s="124"/>
      <c r="AD5877" s="80"/>
      <c r="AE5877" s="80"/>
      <c r="AF5877" s="191">
        <v>45001</v>
      </c>
      <c r="AG5877" s="80"/>
      <c r="AH5877" s="2" t="s">
        <v>8211</v>
      </c>
      <c r="AI5877" s="80" t="s">
        <v>6</v>
      </c>
      <c r="AJ5877" s="80"/>
      <c r="AK5877" s="4"/>
      <c r="AL5877" s="85"/>
      <c r="AM5877" s="151" t="s">
        <v>19998</v>
      </c>
      <c r="AN5877" s="16"/>
      <c r="AO5877" s="166"/>
      <c r="AP5877" s="5">
        <f t="shared" si="92"/>
        <v>0</v>
      </c>
      <c r="AQ5877" s="16"/>
      <c r="AR5877" s="205">
        <v>1</v>
      </c>
      <c r="AS5877" s="16"/>
      <c r="AT5877" s="16"/>
      <c r="AU5877" s="16"/>
      <c r="AV5877" s="16"/>
      <c r="AW5877" s="16"/>
      <c r="AX5877" s="16"/>
    </row>
    <row r="5878" spans="1:50" customFormat="1" ht="15" hidden="1" customHeight="1" x14ac:dyDescent="0.2">
      <c r="A5878" s="7" t="s">
        <v>10871</v>
      </c>
      <c r="B5878" s="1" t="s">
        <v>10872</v>
      </c>
      <c r="C5878" s="85" t="s">
        <v>7939</v>
      </c>
      <c r="D5878" s="85" t="s">
        <v>13090</v>
      </c>
      <c r="E5878" s="202" t="s">
        <v>154</v>
      </c>
      <c r="F5878" s="85" t="s">
        <v>40</v>
      </c>
      <c r="G5878" s="85" t="s">
        <v>43</v>
      </c>
      <c r="H5878" s="85" t="s">
        <v>20690</v>
      </c>
      <c r="I5878" s="3" t="s">
        <v>10897</v>
      </c>
      <c r="J5878" s="85" t="s">
        <v>115</v>
      </c>
      <c r="K5878" s="7" t="s">
        <v>5372</v>
      </c>
      <c r="L5878" s="7"/>
      <c r="M5878" s="7"/>
      <c r="N5878" s="2" t="s">
        <v>27081</v>
      </c>
      <c r="O5878" s="87">
        <v>200824</v>
      </c>
      <c r="P5878" s="87">
        <v>0</v>
      </c>
      <c r="Q5878" s="87">
        <v>200824</v>
      </c>
      <c r="R5878" s="87">
        <v>0</v>
      </c>
      <c r="S5878" s="87"/>
      <c r="T5878" s="87"/>
      <c r="U5878" s="85">
        <v>2021</v>
      </c>
      <c r="V5878" s="179"/>
      <c r="W5878" s="7"/>
      <c r="X5878" s="7"/>
      <c r="Y5878" s="7"/>
      <c r="Z5878" s="210">
        <v>1713078</v>
      </c>
      <c r="AA5878" s="11"/>
      <c r="AB5878" s="123" t="s">
        <v>7939</v>
      </c>
      <c r="AC5878" s="124"/>
      <c r="AD5878" s="80"/>
      <c r="AE5878" s="80"/>
      <c r="AF5878" s="191">
        <v>44694</v>
      </c>
      <c r="AG5878" s="80"/>
      <c r="AH5878" s="2" t="s">
        <v>8024</v>
      </c>
      <c r="AI5878" s="80" t="s">
        <v>6</v>
      </c>
      <c r="AJ5878" s="80"/>
      <c r="AK5878" s="4"/>
      <c r="AL5878" s="85"/>
      <c r="AM5878" s="151" t="s">
        <v>19998</v>
      </c>
      <c r="AN5878" s="16"/>
      <c r="AO5878" s="166"/>
      <c r="AP5878" s="5">
        <f t="shared" si="92"/>
        <v>0</v>
      </c>
      <c r="AQ5878" s="16"/>
      <c r="AR5878" s="205">
        <v>1</v>
      </c>
      <c r="AS5878" s="16"/>
      <c r="AT5878" s="16"/>
      <c r="AU5878" s="16"/>
      <c r="AV5878" s="16"/>
      <c r="AW5878" s="16"/>
      <c r="AX5878" s="16"/>
    </row>
    <row r="5879" spans="1:50" customFormat="1" ht="15" hidden="1" customHeight="1" x14ac:dyDescent="0.2">
      <c r="A5879" s="1" t="s">
        <v>16100</v>
      </c>
      <c r="B5879" s="1" t="s">
        <v>15979</v>
      </c>
      <c r="C5879" s="85" t="s">
        <v>7939</v>
      </c>
      <c r="D5879" s="85" t="s">
        <v>13090</v>
      </c>
      <c r="E5879" s="202" t="s">
        <v>154</v>
      </c>
      <c r="F5879" s="85" t="s">
        <v>68</v>
      </c>
      <c r="G5879" s="85" t="s">
        <v>70</v>
      </c>
      <c r="H5879" s="85" t="s">
        <v>20690</v>
      </c>
      <c r="I5879" s="3" t="s">
        <v>8188</v>
      </c>
      <c r="J5879" s="85" t="s">
        <v>4400</v>
      </c>
      <c r="K5879" s="7" t="s">
        <v>4422</v>
      </c>
      <c r="L5879" s="1"/>
      <c r="M5879" s="1"/>
      <c r="N5879" s="2" t="s">
        <v>21011</v>
      </c>
      <c r="O5879" s="87">
        <v>421050</v>
      </c>
      <c r="P5879" s="87">
        <v>0</v>
      </c>
      <c r="Q5879" s="87">
        <v>421050</v>
      </c>
      <c r="R5879" s="87">
        <v>0</v>
      </c>
      <c r="S5879" s="87"/>
      <c r="T5879" s="87"/>
      <c r="U5879" s="85">
        <v>2019</v>
      </c>
      <c r="V5879" s="179"/>
      <c r="W5879" s="1"/>
      <c r="X5879" s="1"/>
      <c r="Y5879" s="1"/>
      <c r="Z5879" s="210">
        <v>66269</v>
      </c>
      <c r="AA5879" s="11"/>
      <c r="AB5879" s="123" t="s">
        <v>7939</v>
      </c>
      <c r="AC5879" s="124"/>
      <c r="AD5879" s="2"/>
      <c r="AE5879" s="2"/>
      <c r="AF5879" s="191">
        <v>44628</v>
      </c>
      <c r="AG5879" s="41"/>
      <c r="AH5879" s="2" t="s">
        <v>16608</v>
      </c>
      <c r="AI5879" s="80" t="s">
        <v>6</v>
      </c>
      <c r="AJ5879" s="2"/>
      <c r="AK5879" s="1"/>
      <c r="AL5879" s="85"/>
      <c r="AM5879" s="151" t="s">
        <v>19999</v>
      </c>
      <c r="AN5879" s="16"/>
      <c r="AO5879" s="166"/>
      <c r="AP5879" s="5">
        <f t="shared" si="92"/>
        <v>0</v>
      </c>
      <c r="AQ5879" s="16"/>
      <c r="AR5879" s="205">
        <v>1</v>
      </c>
      <c r="AS5879" s="16"/>
      <c r="AT5879" s="16"/>
      <c r="AU5879" s="16"/>
      <c r="AV5879" s="16"/>
      <c r="AW5879" s="16"/>
      <c r="AX5879" s="16"/>
    </row>
    <row r="5880" spans="1:50" customFormat="1" ht="15" hidden="1" customHeight="1" x14ac:dyDescent="0.2">
      <c r="A5880" s="7" t="s">
        <v>10873</v>
      </c>
      <c r="B5880" s="1" t="s">
        <v>10874</v>
      </c>
      <c r="C5880" s="85" t="s">
        <v>7939</v>
      </c>
      <c r="D5880" s="85" t="s">
        <v>13090</v>
      </c>
      <c r="E5880" s="202" t="s">
        <v>154</v>
      </c>
      <c r="F5880" s="85" t="s">
        <v>68</v>
      </c>
      <c r="G5880" s="85" t="s">
        <v>70</v>
      </c>
      <c r="H5880" s="85" t="s">
        <v>20690</v>
      </c>
      <c r="I5880" s="3" t="s">
        <v>8188</v>
      </c>
      <c r="J5880" s="85" t="s">
        <v>4400</v>
      </c>
      <c r="K5880" s="7" t="s">
        <v>4422</v>
      </c>
      <c r="L5880" s="7"/>
      <c r="M5880" s="7"/>
      <c r="N5880" s="2" t="s">
        <v>10875</v>
      </c>
      <c r="O5880" s="87">
        <v>524297</v>
      </c>
      <c r="P5880" s="87">
        <v>0</v>
      </c>
      <c r="Q5880" s="87">
        <v>524297</v>
      </c>
      <c r="R5880" s="87">
        <v>0</v>
      </c>
      <c r="S5880" s="87"/>
      <c r="T5880" s="87"/>
      <c r="U5880" s="85">
        <v>2019</v>
      </c>
      <c r="V5880" s="179"/>
      <c r="W5880" s="7"/>
      <c r="X5880" s="7"/>
      <c r="Y5880" s="7"/>
      <c r="Z5880" s="210">
        <v>73157</v>
      </c>
      <c r="AA5880" s="11"/>
      <c r="AB5880" s="123" t="s">
        <v>7939</v>
      </c>
      <c r="AC5880" s="124"/>
      <c r="AD5880" s="80"/>
      <c r="AE5880" s="80"/>
      <c r="AF5880" s="191">
        <v>44316</v>
      </c>
      <c r="AG5880" s="80"/>
      <c r="AH5880" s="2" t="s">
        <v>16608</v>
      </c>
      <c r="AI5880" s="80" t="s">
        <v>6</v>
      </c>
      <c r="AJ5880" s="80"/>
      <c r="AK5880" s="7"/>
      <c r="AL5880" s="85"/>
      <c r="AM5880" s="151" t="s">
        <v>19998</v>
      </c>
      <c r="AN5880" s="16"/>
      <c r="AO5880" s="166"/>
      <c r="AP5880" s="5">
        <f t="shared" si="92"/>
        <v>0</v>
      </c>
      <c r="AQ5880" s="16"/>
      <c r="AR5880" s="205">
        <v>1</v>
      </c>
      <c r="AS5880" s="16"/>
      <c r="AT5880" s="16"/>
      <c r="AU5880" s="16"/>
      <c r="AV5880" s="16"/>
      <c r="AW5880" s="16"/>
      <c r="AX5880" s="16"/>
    </row>
    <row r="5881" spans="1:50" customFormat="1" ht="15" hidden="1" customHeight="1" x14ac:dyDescent="0.2">
      <c r="A5881" s="7" t="s">
        <v>10876</v>
      </c>
      <c r="B5881" s="1" t="s">
        <v>10877</v>
      </c>
      <c r="C5881" s="85" t="s">
        <v>7939</v>
      </c>
      <c r="D5881" s="85" t="s">
        <v>13090</v>
      </c>
      <c r="E5881" s="202" t="s">
        <v>154</v>
      </c>
      <c r="F5881" s="85" t="s">
        <v>68</v>
      </c>
      <c r="G5881" s="85" t="s">
        <v>70</v>
      </c>
      <c r="H5881" s="85" t="s">
        <v>20690</v>
      </c>
      <c r="I5881" s="3" t="s">
        <v>8188</v>
      </c>
      <c r="J5881" s="85" t="s">
        <v>4400</v>
      </c>
      <c r="K5881" s="7" t="s">
        <v>4422</v>
      </c>
      <c r="L5881" s="7"/>
      <c r="M5881" s="7"/>
      <c r="N5881" s="2" t="s">
        <v>15980</v>
      </c>
      <c r="O5881" s="87">
        <v>150918</v>
      </c>
      <c r="P5881" s="87">
        <v>0</v>
      </c>
      <c r="Q5881" s="87">
        <v>150918</v>
      </c>
      <c r="R5881" s="87">
        <v>0</v>
      </c>
      <c r="S5881" s="87"/>
      <c r="T5881" s="87"/>
      <c r="U5881" s="85">
        <v>2019</v>
      </c>
      <c r="V5881" s="179"/>
      <c r="W5881" s="7"/>
      <c r="X5881" s="7"/>
      <c r="Y5881" s="7"/>
      <c r="Z5881" s="146">
        <v>50653</v>
      </c>
      <c r="AA5881" s="11"/>
      <c r="AB5881" s="123" t="s">
        <v>7939</v>
      </c>
      <c r="AC5881" s="124"/>
      <c r="AD5881" s="80"/>
      <c r="AE5881" s="80"/>
      <c r="AF5881" s="191">
        <v>44314</v>
      </c>
      <c r="AG5881" s="80"/>
      <c r="AH5881" s="2" t="s">
        <v>16608</v>
      </c>
      <c r="AI5881" s="80" t="s">
        <v>6</v>
      </c>
      <c r="AJ5881" s="80"/>
      <c r="AK5881" s="7"/>
      <c r="AL5881" s="85"/>
      <c r="AM5881" s="151" t="s">
        <v>19998</v>
      </c>
      <c r="AN5881" s="16"/>
      <c r="AO5881" s="166"/>
      <c r="AP5881" s="5">
        <f t="shared" si="92"/>
        <v>0</v>
      </c>
      <c r="AQ5881" s="16"/>
      <c r="AR5881" s="205">
        <v>1</v>
      </c>
      <c r="AS5881" s="16"/>
      <c r="AT5881" s="16"/>
      <c r="AU5881" s="16"/>
      <c r="AV5881" s="16"/>
      <c r="AW5881" s="16"/>
      <c r="AX5881" s="16"/>
    </row>
    <row r="5882" spans="1:50" customFormat="1" ht="15" hidden="1" customHeight="1" x14ac:dyDescent="0.2">
      <c r="A5882" s="1" t="s">
        <v>16101</v>
      </c>
      <c r="B5882" s="1" t="s">
        <v>15981</v>
      </c>
      <c r="C5882" s="85" t="s">
        <v>7939</v>
      </c>
      <c r="D5882" s="85" t="s">
        <v>13090</v>
      </c>
      <c r="E5882" s="202" t="s">
        <v>154</v>
      </c>
      <c r="F5882" s="85" t="s">
        <v>68</v>
      </c>
      <c r="G5882" s="85" t="s">
        <v>70</v>
      </c>
      <c r="H5882" s="85" t="s">
        <v>20690</v>
      </c>
      <c r="I5882" s="3" t="s">
        <v>8188</v>
      </c>
      <c r="J5882" s="85" t="s">
        <v>4400</v>
      </c>
      <c r="K5882" s="7" t="s">
        <v>4422</v>
      </c>
      <c r="L5882" s="1"/>
      <c r="M5882" s="1"/>
      <c r="N5882" s="2" t="s">
        <v>27082</v>
      </c>
      <c r="O5882" s="87">
        <v>212590</v>
      </c>
      <c r="P5882" s="87">
        <v>0</v>
      </c>
      <c r="Q5882" s="87">
        <v>212590</v>
      </c>
      <c r="R5882" s="87">
        <v>0</v>
      </c>
      <c r="S5882" s="87"/>
      <c r="T5882" s="87"/>
      <c r="U5882" s="85">
        <v>2020</v>
      </c>
      <c r="V5882" s="179"/>
      <c r="W5882" s="1"/>
      <c r="X5882" s="1"/>
      <c r="Y5882" s="1"/>
      <c r="Z5882" s="210">
        <v>40317</v>
      </c>
      <c r="AA5882" s="11"/>
      <c r="AB5882" s="123" t="s">
        <v>7939</v>
      </c>
      <c r="AC5882" s="124"/>
      <c r="AD5882" s="2"/>
      <c r="AE5882" s="2"/>
      <c r="AF5882" s="191">
        <v>44433</v>
      </c>
      <c r="AG5882" s="41"/>
      <c r="AH5882" s="2" t="s">
        <v>16608</v>
      </c>
      <c r="AI5882" s="80" t="s">
        <v>6</v>
      </c>
      <c r="AJ5882" s="2"/>
      <c r="AK5882" s="1"/>
      <c r="AL5882" s="85"/>
      <c r="AM5882" s="151" t="s">
        <v>19999</v>
      </c>
      <c r="AN5882" s="16"/>
      <c r="AO5882" s="166"/>
      <c r="AP5882" s="5">
        <f t="shared" si="92"/>
        <v>0</v>
      </c>
      <c r="AQ5882" s="16"/>
      <c r="AR5882" s="205">
        <v>1</v>
      </c>
      <c r="AS5882" s="16"/>
      <c r="AT5882" s="16"/>
      <c r="AU5882" s="16"/>
      <c r="AV5882" s="16"/>
      <c r="AW5882" s="16"/>
      <c r="AX5882" s="16"/>
    </row>
    <row r="5883" spans="1:50" customFormat="1" ht="15" hidden="1" customHeight="1" x14ac:dyDescent="0.2">
      <c r="A5883" s="1" t="s">
        <v>16102</v>
      </c>
      <c r="B5883" s="1" t="s">
        <v>15982</v>
      </c>
      <c r="C5883" s="85" t="s">
        <v>7939</v>
      </c>
      <c r="D5883" s="85" t="s">
        <v>13090</v>
      </c>
      <c r="E5883" s="202" t="s">
        <v>7951</v>
      </c>
      <c r="F5883" s="85" t="s">
        <v>34</v>
      </c>
      <c r="G5883" s="85" t="s">
        <v>38</v>
      </c>
      <c r="H5883" s="85" t="s">
        <v>20690</v>
      </c>
      <c r="I5883" s="3" t="s">
        <v>8095</v>
      </c>
      <c r="J5883" s="85" t="s">
        <v>124</v>
      </c>
      <c r="K5883" s="7" t="s">
        <v>4587</v>
      </c>
      <c r="L5883" s="1"/>
      <c r="M5883" s="1"/>
      <c r="N5883" s="2" t="s">
        <v>28538</v>
      </c>
      <c r="O5883" s="87">
        <v>0</v>
      </c>
      <c r="P5883" s="87">
        <v>0</v>
      </c>
      <c r="Q5883" s="87">
        <v>0</v>
      </c>
      <c r="R5883" s="87">
        <v>0</v>
      </c>
      <c r="S5883" s="87"/>
      <c r="T5883" s="87"/>
      <c r="U5883" s="85" t="s">
        <v>112</v>
      </c>
      <c r="V5883" s="179"/>
      <c r="W5883" s="1"/>
      <c r="X5883" s="1"/>
      <c r="Y5883" s="1"/>
      <c r="Z5883" s="210">
        <v>66000</v>
      </c>
      <c r="AA5883" s="11"/>
      <c r="AB5883" s="123" t="s">
        <v>7939</v>
      </c>
      <c r="AC5883" s="124"/>
      <c r="AD5883" s="2"/>
      <c r="AE5883" s="2"/>
      <c r="AF5883" s="191"/>
      <c r="AG5883" s="41"/>
      <c r="AH5883" s="2" t="s">
        <v>7952</v>
      </c>
      <c r="AI5883" s="80" t="s">
        <v>6</v>
      </c>
      <c r="AJ5883" s="2"/>
      <c r="AK5883" s="1"/>
      <c r="AL5883" s="85"/>
      <c r="AM5883" s="151" t="s">
        <v>19999</v>
      </c>
      <c r="AN5883" s="16"/>
      <c r="AO5883" s="166"/>
      <c r="AP5883" s="5">
        <f t="shared" si="92"/>
        <v>0</v>
      </c>
      <c r="AQ5883" s="16"/>
      <c r="AR5883" s="205">
        <v>1</v>
      </c>
      <c r="AS5883" s="16"/>
      <c r="AT5883" s="16"/>
      <c r="AU5883" s="16"/>
      <c r="AV5883" s="16"/>
      <c r="AW5883" s="16"/>
      <c r="AX5883" s="16"/>
    </row>
    <row r="5884" spans="1:50" customFormat="1" ht="15" hidden="1" customHeight="1" x14ac:dyDescent="0.2">
      <c r="A5884" s="7" t="s">
        <v>10878</v>
      </c>
      <c r="B5884" s="1" t="s">
        <v>10879</v>
      </c>
      <c r="C5884" s="85" t="s">
        <v>7939</v>
      </c>
      <c r="D5884" s="85" t="s">
        <v>13090</v>
      </c>
      <c r="E5884" s="202" t="s">
        <v>154</v>
      </c>
      <c r="F5884" s="85" t="s">
        <v>40</v>
      </c>
      <c r="G5884" s="85" t="s">
        <v>43</v>
      </c>
      <c r="H5884" s="85" t="s">
        <v>20690</v>
      </c>
      <c r="I5884" s="3" t="s">
        <v>8209</v>
      </c>
      <c r="J5884" s="85" t="s">
        <v>4435</v>
      </c>
      <c r="K5884" s="7" t="s">
        <v>4744</v>
      </c>
      <c r="L5884" s="7"/>
      <c r="M5884" s="7"/>
      <c r="N5884" s="2" t="s">
        <v>28974</v>
      </c>
      <c r="O5884" s="87">
        <v>101747</v>
      </c>
      <c r="P5884" s="87">
        <v>4683</v>
      </c>
      <c r="Q5884" s="87">
        <v>97064</v>
      </c>
      <c r="R5884" s="87">
        <v>0</v>
      </c>
      <c r="S5884" s="87"/>
      <c r="T5884" s="87"/>
      <c r="U5884" s="85">
        <v>2018</v>
      </c>
      <c r="V5884" s="179"/>
      <c r="W5884" s="7"/>
      <c r="X5884" s="7"/>
      <c r="Y5884" s="7"/>
      <c r="Z5884" s="210">
        <v>44763</v>
      </c>
      <c r="AA5884" s="11"/>
      <c r="AB5884" s="123" t="s">
        <v>7939</v>
      </c>
      <c r="AC5884" s="124"/>
      <c r="AD5884" s="80"/>
      <c r="AE5884" s="80"/>
      <c r="AF5884" s="191">
        <v>44523</v>
      </c>
      <c r="AG5884" s="80"/>
      <c r="AH5884" s="2" t="s">
        <v>8211</v>
      </c>
      <c r="AI5884" s="80" t="s">
        <v>6</v>
      </c>
      <c r="AJ5884" s="80"/>
      <c r="AK5884" s="4"/>
      <c r="AL5884" s="85"/>
      <c r="AM5884" s="151" t="s">
        <v>19998</v>
      </c>
      <c r="AN5884" s="16"/>
      <c r="AO5884" s="166"/>
      <c r="AP5884" s="5">
        <f t="shared" si="92"/>
        <v>0</v>
      </c>
      <c r="AQ5884" s="16"/>
      <c r="AR5884" s="205">
        <v>1</v>
      </c>
      <c r="AS5884" s="16"/>
      <c r="AT5884" s="16"/>
      <c r="AU5884" s="16"/>
      <c r="AV5884" s="16"/>
      <c r="AW5884" s="16"/>
      <c r="AX5884" s="16"/>
    </row>
    <row r="5885" spans="1:50" customFormat="1" ht="15" hidden="1" customHeight="1" x14ac:dyDescent="0.2">
      <c r="A5885" s="7" t="s">
        <v>10880</v>
      </c>
      <c r="B5885" s="1" t="s">
        <v>10881</v>
      </c>
      <c r="C5885" s="85" t="s">
        <v>7939</v>
      </c>
      <c r="D5885" s="85" t="s">
        <v>13090</v>
      </c>
      <c r="E5885" s="202" t="s">
        <v>154</v>
      </c>
      <c r="F5885" s="85" t="s">
        <v>68</v>
      </c>
      <c r="G5885" s="85" t="s">
        <v>70</v>
      </c>
      <c r="H5885" s="85" t="s">
        <v>20690</v>
      </c>
      <c r="I5885" s="3" t="s">
        <v>8188</v>
      </c>
      <c r="J5885" s="85" t="s">
        <v>4400</v>
      </c>
      <c r="K5885" s="7" t="s">
        <v>4422</v>
      </c>
      <c r="L5885" s="7"/>
      <c r="M5885" s="7"/>
      <c r="N5885" s="2" t="s">
        <v>10882</v>
      </c>
      <c r="O5885" s="87">
        <v>733155</v>
      </c>
      <c r="P5885" s="87">
        <v>103016</v>
      </c>
      <c r="Q5885" s="87">
        <v>630139</v>
      </c>
      <c r="R5885" s="87">
        <v>0</v>
      </c>
      <c r="S5885" s="87"/>
      <c r="T5885" s="87"/>
      <c r="U5885" s="85">
        <v>2019</v>
      </c>
      <c r="V5885" s="179"/>
      <c r="W5885" s="7"/>
      <c r="X5885" s="7"/>
      <c r="Y5885" s="7"/>
      <c r="Z5885" s="210">
        <v>155699</v>
      </c>
      <c r="AA5885" s="11"/>
      <c r="AB5885" s="123" t="s">
        <v>7939</v>
      </c>
      <c r="AC5885" s="124"/>
      <c r="AD5885" s="80"/>
      <c r="AE5885" s="80"/>
      <c r="AF5885" s="191">
        <v>44296</v>
      </c>
      <c r="AG5885" s="80"/>
      <c r="AH5885" s="2" t="s">
        <v>16608</v>
      </c>
      <c r="AI5885" s="80" t="s">
        <v>6</v>
      </c>
      <c r="AJ5885" s="80"/>
      <c r="AK5885" s="7"/>
      <c r="AL5885" s="85"/>
      <c r="AM5885" s="151" t="s">
        <v>19998</v>
      </c>
      <c r="AN5885" s="16"/>
      <c r="AO5885" s="166"/>
      <c r="AP5885" s="5">
        <f t="shared" si="92"/>
        <v>0</v>
      </c>
      <c r="AQ5885" s="16"/>
      <c r="AR5885" s="205">
        <v>1</v>
      </c>
      <c r="AS5885" s="16"/>
      <c r="AT5885" s="16"/>
      <c r="AU5885" s="16"/>
      <c r="AV5885" s="16"/>
      <c r="AW5885" s="16"/>
      <c r="AX5885" s="16"/>
    </row>
    <row r="5886" spans="1:50" customFormat="1" ht="15" hidden="1" customHeight="1" x14ac:dyDescent="0.2">
      <c r="A5886" s="7" t="s">
        <v>10883</v>
      </c>
      <c r="B5886" s="1" t="s">
        <v>10884</v>
      </c>
      <c r="C5886" s="85" t="s">
        <v>7939</v>
      </c>
      <c r="D5886" s="85" t="s">
        <v>13090</v>
      </c>
      <c r="E5886" s="202" t="s">
        <v>7951</v>
      </c>
      <c r="F5886" s="85" t="s">
        <v>34</v>
      </c>
      <c r="G5886" s="85" t="s">
        <v>35</v>
      </c>
      <c r="H5886" s="85" t="s">
        <v>20688</v>
      </c>
      <c r="I5886" s="7" t="s">
        <v>8854</v>
      </c>
      <c r="J5886" s="85" t="s">
        <v>124</v>
      </c>
      <c r="K5886" s="7" t="s">
        <v>125</v>
      </c>
      <c r="L5886" s="7"/>
      <c r="M5886" s="7"/>
      <c r="N5886" s="2" t="s">
        <v>10885</v>
      </c>
      <c r="O5886" s="87">
        <v>0</v>
      </c>
      <c r="P5886" s="87">
        <v>0</v>
      </c>
      <c r="Q5886" s="87">
        <v>0</v>
      </c>
      <c r="R5886" s="87">
        <v>0</v>
      </c>
      <c r="S5886" s="87"/>
      <c r="T5886" s="87"/>
      <c r="U5886" s="85" t="s">
        <v>112</v>
      </c>
      <c r="V5886" s="179"/>
      <c r="W5886" s="7"/>
      <c r="X5886" s="7"/>
      <c r="Y5886" s="7"/>
      <c r="Z5886" s="210">
        <v>8152</v>
      </c>
      <c r="AA5886" s="11"/>
      <c r="AB5886" s="123" t="s">
        <v>7939</v>
      </c>
      <c r="AC5886" s="124"/>
      <c r="AD5886" s="80"/>
      <c r="AE5886" s="80"/>
      <c r="AF5886" s="191"/>
      <c r="AG5886" s="80"/>
      <c r="AH5886" s="2" t="s">
        <v>7952</v>
      </c>
      <c r="AI5886" s="80" t="s">
        <v>6</v>
      </c>
      <c r="AJ5886" s="80"/>
      <c r="AK5886" s="4"/>
      <c r="AL5886" s="85"/>
      <c r="AM5886" s="151" t="s">
        <v>19998</v>
      </c>
      <c r="AN5886" s="16"/>
      <c r="AO5886" s="166"/>
      <c r="AP5886" s="5">
        <f t="shared" si="92"/>
        <v>0</v>
      </c>
      <c r="AQ5886" s="16"/>
      <c r="AR5886" s="205">
        <v>1</v>
      </c>
      <c r="AS5886" s="16"/>
      <c r="AT5886" s="16"/>
      <c r="AU5886" s="16"/>
      <c r="AV5886" s="16"/>
      <c r="AW5886" s="16"/>
      <c r="AX5886" s="16"/>
    </row>
    <row r="5887" spans="1:50" customFormat="1" ht="15" hidden="1" customHeight="1" x14ac:dyDescent="0.2">
      <c r="A5887" s="7" t="s">
        <v>10886</v>
      </c>
      <c r="B5887" s="3" t="s">
        <v>10887</v>
      </c>
      <c r="C5887" s="85" t="s">
        <v>7939</v>
      </c>
      <c r="D5887" s="85" t="s">
        <v>13090</v>
      </c>
      <c r="E5887" s="202" t="s">
        <v>154</v>
      </c>
      <c r="F5887" s="85" t="s">
        <v>55</v>
      </c>
      <c r="G5887" s="85" t="s">
        <v>63</v>
      </c>
      <c r="H5887" s="85" t="s">
        <v>20690</v>
      </c>
      <c r="I5887" s="3" t="s">
        <v>7970</v>
      </c>
      <c r="J5887" s="85" t="s">
        <v>4435</v>
      </c>
      <c r="K5887" s="7" t="s">
        <v>3838</v>
      </c>
      <c r="L5887" s="3"/>
      <c r="M5887" s="3"/>
      <c r="N5887" s="41" t="s">
        <v>10888</v>
      </c>
      <c r="O5887" s="87">
        <v>0</v>
      </c>
      <c r="P5887" s="87">
        <v>0</v>
      </c>
      <c r="Q5887" s="87">
        <v>0</v>
      </c>
      <c r="R5887" s="87">
        <v>0</v>
      </c>
      <c r="S5887" s="87"/>
      <c r="T5887" s="87"/>
      <c r="U5887" s="85" t="s">
        <v>112</v>
      </c>
      <c r="V5887" s="179"/>
      <c r="W5887" s="7"/>
      <c r="X5887" s="3"/>
      <c r="Y5887" s="3"/>
      <c r="Z5887" s="146">
        <v>20272</v>
      </c>
      <c r="AA5887" s="11"/>
      <c r="AB5887" s="123" t="s">
        <v>7939</v>
      </c>
      <c r="AC5887" s="124"/>
      <c r="AD5887" s="41"/>
      <c r="AE5887" s="41"/>
      <c r="AF5887" s="191">
        <v>43927</v>
      </c>
      <c r="AG5887" s="41"/>
      <c r="AH5887" s="41" t="s">
        <v>8024</v>
      </c>
      <c r="AI5887" s="80" t="s">
        <v>6</v>
      </c>
      <c r="AJ5887" s="41"/>
      <c r="AK5887" s="3"/>
      <c r="AL5887" s="85"/>
      <c r="AM5887" s="151" t="s">
        <v>19998</v>
      </c>
      <c r="AN5887" s="15"/>
      <c r="AO5887" s="166"/>
      <c r="AP5887" s="5">
        <f t="shared" si="92"/>
        <v>0</v>
      </c>
      <c r="AQ5887" s="16"/>
      <c r="AR5887" s="205">
        <v>1</v>
      </c>
      <c r="AS5887" s="16"/>
      <c r="AT5887" s="16"/>
      <c r="AU5887" s="16"/>
      <c r="AV5887" s="16"/>
      <c r="AW5887" s="16"/>
      <c r="AX5887" s="16"/>
    </row>
    <row r="5888" spans="1:50" customFormat="1" ht="15" hidden="1" customHeight="1" x14ac:dyDescent="0.2">
      <c r="A5888" s="7" t="s">
        <v>23559</v>
      </c>
      <c r="B5888" s="3" t="s">
        <v>22875</v>
      </c>
      <c r="C5888" s="85" t="s">
        <v>7939</v>
      </c>
      <c r="D5888" s="85" t="s">
        <v>13090</v>
      </c>
      <c r="E5888" s="202" t="s">
        <v>8031</v>
      </c>
      <c r="F5888" s="85" t="s">
        <v>34</v>
      </c>
      <c r="G5888" s="145" t="s">
        <v>39</v>
      </c>
      <c r="H5888" s="85" t="s">
        <v>20689</v>
      </c>
      <c r="I5888" s="66" t="s">
        <v>16706</v>
      </c>
      <c r="J5888" s="85" t="s">
        <v>105</v>
      </c>
      <c r="K5888" s="66" t="s">
        <v>102</v>
      </c>
      <c r="L5888" s="66"/>
      <c r="M5888" s="13"/>
      <c r="N5888" s="41" t="s">
        <v>679</v>
      </c>
      <c r="O5888" s="87">
        <v>0</v>
      </c>
      <c r="P5888" s="87">
        <v>0</v>
      </c>
      <c r="Q5888" s="87">
        <v>0</v>
      </c>
      <c r="R5888" s="87">
        <v>0</v>
      </c>
      <c r="S5888" s="87"/>
      <c r="T5888" s="87"/>
      <c r="U5888" s="85" t="s">
        <v>112</v>
      </c>
      <c r="V5888" s="179"/>
      <c r="W5888" s="7"/>
      <c r="X5888" s="3"/>
      <c r="Y5888" s="3"/>
      <c r="Z5888" s="146">
        <v>1349</v>
      </c>
      <c r="AA5888" s="11"/>
      <c r="AB5888" s="123" t="s">
        <v>7939</v>
      </c>
      <c r="AC5888" s="124"/>
      <c r="AD5888" s="41"/>
      <c r="AE5888" s="41"/>
      <c r="AF5888" s="191"/>
      <c r="AG5888" s="41"/>
      <c r="AH5888" s="66" t="s">
        <v>7952</v>
      </c>
      <c r="AI5888" s="80" t="s">
        <v>6</v>
      </c>
      <c r="AJ5888" s="41"/>
      <c r="AK5888" s="3"/>
      <c r="AL5888" s="85"/>
      <c r="AM5888" s="151" t="s">
        <v>24840</v>
      </c>
      <c r="AN5888" s="15"/>
      <c r="AO5888" s="166"/>
      <c r="AP5888" s="5">
        <f t="shared" si="92"/>
        <v>0</v>
      </c>
      <c r="AQ5888" s="16"/>
      <c r="AR5888" s="205">
        <v>1</v>
      </c>
      <c r="AS5888" s="16"/>
      <c r="AT5888" s="16"/>
      <c r="AU5888" s="16"/>
      <c r="AV5888" s="16"/>
      <c r="AW5888" s="16"/>
      <c r="AX5888" s="16"/>
    </row>
    <row r="5889" spans="1:50" customFormat="1" ht="15" hidden="1" customHeight="1" x14ac:dyDescent="0.2">
      <c r="A5889" s="1" t="s">
        <v>16103</v>
      </c>
      <c r="B5889" s="1" t="s">
        <v>15983</v>
      </c>
      <c r="C5889" s="85" t="s">
        <v>7939</v>
      </c>
      <c r="D5889" s="85" t="s">
        <v>13090</v>
      </c>
      <c r="E5889" s="202" t="s">
        <v>154</v>
      </c>
      <c r="F5889" s="85" t="s">
        <v>34</v>
      </c>
      <c r="G5889" s="85" t="s">
        <v>35</v>
      </c>
      <c r="H5889" s="85" t="s">
        <v>20688</v>
      </c>
      <c r="I5889" s="7" t="s">
        <v>8125</v>
      </c>
      <c r="J5889" s="85" t="s">
        <v>124</v>
      </c>
      <c r="K5889" s="1" t="s">
        <v>9092</v>
      </c>
      <c r="L5889" s="1"/>
      <c r="M5889" s="1"/>
      <c r="N5889" s="2" t="s">
        <v>15984</v>
      </c>
      <c r="O5889" s="87">
        <v>158816</v>
      </c>
      <c r="P5889" s="87">
        <v>49347</v>
      </c>
      <c r="Q5889" s="87">
        <v>109469</v>
      </c>
      <c r="R5889" s="87">
        <v>39704</v>
      </c>
      <c r="S5889" s="87"/>
      <c r="T5889" s="87"/>
      <c r="U5889" s="85">
        <v>2015</v>
      </c>
      <c r="V5889" s="179"/>
      <c r="W5889" s="1"/>
      <c r="X5889" s="1"/>
      <c r="Y5889" s="1"/>
      <c r="Z5889" s="212">
        <v>45549</v>
      </c>
      <c r="AA5889" s="11"/>
      <c r="AB5889" s="123" t="s">
        <v>7939</v>
      </c>
      <c r="AC5889" s="124"/>
      <c r="AD5889" s="2"/>
      <c r="AE5889" s="2"/>
      <c r="AF5889" s="191">
        <v>44649</v>
      </c>
      <c r="AG5889" s="41"/>
      <c r="AH5889" s="2" t="s">
        <v>7952</v>
      </c>
      <c r="AI5889" s="80" t="s">
        <v>6</v>
      </c>
      <c r="AJ5889" s="2"/>
      <c r="AK5889" s="1"/>
      <c r="AL5889" s="85"/>
      <c r="AM5889" s="151" t="s">
        <v>19999</v>
      </c>
      <c r="AN5889" s="16"/>
      <c r="AO5889" s="166"/>
      <c r="AP5889" s="5">
        <f t="shared" si="92"/>
        <v>0</v>
      </c>
      <c r="AQ5889" s="16"/>
      <c r="AR5889" s="205">
        <v>1</v>
      </c>
      <c r="AS5889" s="16"/>
      <c r="AT5889" s="16"/>
      <c r="AU5889" s="16"/>
      <c r="AV5889" s="16"/>
      <c r="AW5889" s="16"/>
      <c r="AX5889" s="16"/>
    </row>
    <row r="5890" spans="1:50" customFormat="1" ht="15" hidden="1" customHeight="1" x14ac:dyDescent="0.2">
      <c r="A5890" s="7" t="s">
        <v>10889</v>
      </c>
      <c r="B5890" s="1" t="s">
        <v>10890</v>
      </c>
      <c r="C5890" s="85" t="s">
        <v>7939</v>
      </c>
      <c r="D5890" s="85" t="s">
        <v>13090</v>
      </c>
      <c r="E5890" s="202" t="s">
        <v>22872</v>
      </c>
      <c r="F5890" s="85" t="s">
        <v>14</v>
      </c>
      <c r="G5890" s="85" t="s">
        <v>18</v>
      </c>
      <c r="H5890" s="85" t="s">
        <v>20690</v>
      </c>
      <c r="I5890" s="3" t="s">
        <v>8473</v>
      </c>
      <c r="J5890" s="85" t="s">
        <v>4400</v>
      </c>
      <c r="K5890" s="7" t="s">
        <v>4422</v>
      </c>
      <c r="L5890" s="7"/>
      <c r="M5890" s="7"/>
      <c r="N5890" s="2" t="s">
        <v>16671</v>
      </c>
      <c r="O5890" s="87">
        <v>180000</v>
      </c>
      <c r="P5890" s="87">
        <v>20862</v>
      </c>
      <c r="Q5890" s="87">
        <v>159138</v>
      </c>
      <c r="R5890" s="87">
        <v>0</v>
      </c>
      <c r="S5890" s="87"/>
      <c r="T5890" s="87"/>
      <c r="U5890" s="85">
        <v>2018</v>
      </c>
      <c r="V5890" s="179"/>
      <c r="W5890" s="7"/>
      <c r="X5890" s="7"/>
      <c r="Y5890" s="7"/>
      <c r="Z5890" s="210">
        <v>53501</v>
      </c>
      <c r="AA5890" s="11"/>
      <c r="AB5890" s="123" t="s">
        <v>7939</v>
      </c>
      <c r="AC5890" s="124"/>
      <c r="AD5890" s="80"/>
      <c r="AE5890" s="80"/>
      <c r="AF5890" s="191">
        <v>44264</v>
      </c>
      <c r="AG5890" s="80"/>
      <c r="AH5890" s="2" t="s">
        <v>7952</v>
      </c>
      <c r="AI5890" s="80" t="s">
        <v>6</v>
      </c>
      <c r="AJ5890" s="80"/>
      <c r="AK5890" s="4"/>
      <c r="AL5890" s="85"/>
      <c r="AM5890" s="151" t="s">
        <v>19998</v>
      </c>
      <c r="AN5890" s="16"/>
      <c r="AO5890" s="166"/>
      <c r="AP5890" s="5">
        <f t="shared" si="92"/>
        <v>0</v>
      </c>
      <c r="AQ5890" s="16"/>
      <c r="AR5890" s="205">
        <v>1</v>
      </c>
      <c r="AS5890" s="16"/>
      <c r="AT5890" s="16"/>
      <c r="AU5890" s="16"/>
      <c r="AV5890" s="16"/>
      <c r="AW5890" s="16"/>
      <c r="AX5890" s="16"/>
    </row>
    <row r="5891" spans="1:50" customFormat="1" ht="15" customHeight="1" x14ac:dyDescent="0.2">
      <c r="A5891" s="7" t="s">
        <v>10891</v>
      </c>
      <c r="B5891" s="1" t="s">
        <v>10892</v>
      </c>
      <c r="C5891" s="85" t="s">
        <v>7939</v>
      </c>
      <c r="D5891" s="85" t="s">
        <v>13090</v>
      </c>
      <c r="E5891" s="202" t="s">
        <v>7951</v>
      </c>
      <c r="F5891" s="85" t="s">
        <v>34</v>
      </c>
      <c r="G5891" s="85" t="s">
        <v>38</v>
      </c>
      <c r="H5891" s="85" t="s">
        <v>20690</v>
      </c>
      <c r="I5891" s="3" t="s">
        <v>8554</v>
      </c>
      <c r="J5891" s="85" t="s">
        <v>115</v>
      </c>
      <c r="K5891" s="7" t="s">
        <v>4595</v>
      </c>
      <c r="L5891" s="7"/>
      <c r="M5891" s="7"/>
      <c r="N5891" s="2" t="s">
        <v>10021</v>
      </c>
      <c r="O5891" s="87">
        <v>0</v>
      </c>
      <c r="P5891" s="87">
        <v>0</v>
      </c>
      <c r="Q5891" s="87">
        <v>0</v>
      </c>
      <c r="R5891" s="87">
        <v>0</v>
      </c>
      <c r="S5891" s="87"/>
      <c r="T5891" s="87"/>
      <c r="U5891" s="85" t="s">
        <v>112</v>
      </c>
      <c r="V5891" s="179"/>
      <c r="W5891" s="7"/>
      <c r="X5891" s="7"/>
      <c r="Y5891" s="7"/>
      <c r="Z5891" s="210">
        <v>16225</v>
      </c>
      <c r="AA5891" s="11"/>
      <c r="AB5891" s="123" t="s">
        <v>7939</v>
      </c>
      <c r="AC5891" s="124"/>
      <c r="AD5891" s="80"/>
      <c r="AE5891" s="80"/>
      <c r="AF5891" s="191"/>
      <c r="AG5891" s="80"/>
      <c r="AH5891" s="2" t="s">
        <v>7952</v>
      </c>
      <c r="AI5891" s="80" t="s">
        <v>6</v>
      </c>
      <c r="AJ5891" s="80"/>
      <c r="AK5891" s="4"/>
      <c r="AL5891" s="85"/>
      <c r="AM5891" s="151" t="s">
        <v>19998</v>
      </c>
      <c r="AN5891" s="16"/>
      <c r="AO5891" s="166"/>
      <c r="AP5891" s="5">
        <f t="shared" si="92"/>
        <v>0</v>
      </c>
      <c r="AQ5891" s="16"/>
      <c r="AR5891" s="205">
        <v>1</v>
      </c>
      <c r="AS5891" s="16"/>
      <c r="AT5891" s="16"/>
      <c r="AU5891" s="16"/>
      <c r="AV5891" s="16"/>
      <c r="AW5891" s="16"/>
      <c r="AX5891" s="16"/>
    </row>
    <row r="5892" spans="1:50" customFormat="1" ht="15" hidden="1" customHeight="1" x14ac:dyDescent="0.2">
      <c r="A5892" s="7" t="s">
        <v>10893</v>
      </c>
      <c r="B5892" s="1" t="s">
        <v>10894</v>
      </c>
      <c r="C5892" s="85" t="s">
        <v>7939</v>
      </c>
      <c r="D5892" s="85" t="s">
        <v>13090</v>
      </c>
      <c r="E5892" s="202" t="s">
        <v>154</v>
      </c>
      <c r="F5892" s="85" t="s">
        <v>34</v>
      </c>
      <c r="G5892" s="85" t="s">
        <v>35</v>
      </c>
      <c r="H5892" s="85" t="s">
        <v>20688</v>
      </c>
      <c r="I5892" s="7" t="s">
        <v>8125</v>
      </c>
      <c r="J5892" s="85" t="s">
        <v>223</v>
      </c>
      <c r="K5892" s="7" t="s">
        <v>239</v>
      </c>
      <c r="L5892" s="7"/>
      <c r="M5892" s="7"/>
      <c r="N5892" s="2" t="s">
        <v>16666</v>
      </c>
      <c r="O5892" s="87">
        <v>15912</v>
      </c>
      <c r="P5892" s="87">
        <v>1500</v>
      </c>
      <c r="Q5892" s="87">
        <v>14412</v>
      </c>
      <c r="R5892" s="87">
        <v>1500</v>
      </c>
      <c r="S5892" s="87"/>
      <c r="T5892" s="87"/>
      <c r="U5892" s="85">
        <v>2021</v>
      </c>
      <c r="V5892" s="179"/>
      <c r="W5892" s="7"/>
      <c r="X5892" s="7"/>
      <c r="Y5892" s="7"/>
      <c r="Z5892" s="212">
        <v>29287</v>
      </c>
      <c r="AA5892" s="11"/>
      <c r="AB5892" s="123" t="s">
        <v>7939</v>
      </c>
      <c r="AC5892" s="124"/>
      <c r="AD5892" s="80"/>
      <c r="AE5892" s="80"/>
      <c r="AF5892" s="191">
        <v>44683</v>
      </c>
      <c r="AG5892" s="80"/>
      <c r="AH5892" s="2" t="s">
        <v>7952</v>
      </c>
      <c r="AI5892" s="80" t="s">
        <v>6</v>
      </c>
      <c r="AJ5892" s="80"/>
      <c r="AK5892" s="4"/>
      <c r="AL5892" s="85"/>
      <c r="AM5892" s="151" t="s">
        <v>19998</v>
      </c>
      <c r="AN5892" s="16"/>
      <c r="AO5892" s="166"/>
      <c r="AP5892" s="5">
        <f t="shared" si="92"/>
        <v>0</v>
      </c>
      <c r="AQ5892" s="16"/>
      <c r="AR5892" s="205">
        <v>1</v>
      </c>
      <c r="AS5892" s="16"/>
      <c r="AT5892" s="16"/>
      <c r="AU5892" s="16"/>
      <c r="AV5892" s="16"/>
      <c r="AW5892" s="16"/>
      <c r="AX5892" s="16"/>
    </row>
    <row r="5893" spans="1:50" customFormat="1" ht="15" hidden="1" customHeight="1" x14ac:dyDescent="0.2">
      <c r="A5893" s="7" t="s">
        <v>10895</v>
      </c>
      <c r="B5893" s="1" t="s">
        <v>10896</v>
      </c>
      <c r="C5893" s="85" t="s">
        <v>7939</v>
      </c>
      <c r="D5893" s="85" t="s">
        <v>13090</v>
      </c>
      <c r="E5893" s="202" t="s">
        <v>154</v>
      </c>
      <c r="F5893" s="85" t="s">
        <v>40</v>
      </c>
      <c r="G5893" s="85" t="s">
        <v>43</v>
      </c>
      <c r="H5893" s="85" t="s">
        <v>20690</v>
      </c>
      <c r="I5893" s="3" t="s">
        <v>10897</v>
      </c>
      <c r="J5893" s="85" t="s">
        <v>115</v>
      </c>
      <c r="K5893" s="7" t="s">
        <v>4526</v>
      </c>
      <c r="L5893" s="7"/>
      <c r="M5893" s="7"/>
      <c r="N5893" s="2" t="s">
        <v>7950</v>
      </c>
      <c r="O5893" s="87">
        <v>493461</v>
      </c>
      <c r="P5893" s="87">
        <v>10925</v>
      </c>
      <c r="Q5893" s="87">
        <v>482536</v>
      </c>
      <c r="R5893" s="87">
        <v>0</v>
      </c>
      <c r="S5893" s="87"/>
      <c r="T5893" s="87"/>
      <c r="U5893" s="85">
        <v>2020</v>
      </c>
      <c r="V5893" s="179"/>
      <c r="W5893" s="7"/>
      <c r="X5893" s="7"/>
      <c r="Y5893" s="7"/>
      <c r="Z5893" s="210">
        <v>1882271</v>
      </c>
      <c r="AA5893" s="11"/>
      <c r="AB5893" s="123" t="s">
        <v>7939</v>
      </c>
      <c r="AC5893" s="124"/>
      <c r="AD5893" s="80"/>
      <c r="AE5893" s="80"/>
      <c r="AF5893" s="191">
        <v>44542</v>
      </c>
      <c r="AG5893" s="80"/>
      <c r="AH5893" s="2" t="s">
        <v>16627</v>
      </c>
      <c r="AI5893" s="80" t="s">
        <v>6</v>
      </c>
      <c r="AJ5893" s="80"/>
      <c r="AK5893" s="4"/>
      <c r="AL5893" s="85"/>
      <c r="AM5893" s="151" t="s">
        <v>19998</v>
      </c>
      <c r="AN5893" s="16"/>
      <c r="AO5893" s="166"/>
      <c r="AP5893" s="5">
        <f t="shared" si="92"/>
        <v>0</v>
      </c>
      <c r="AQ5893" s="16"/>
      <c r="AR5893" s="205">
        <v>1</v>
      </c>
      <c r="AS5893" s="16"/>
      <c r="AT5893" s="16"/>
      <c r="AU5893" s="16"/>
      <c r="AV5893" s="16"/>
      <c r="AW5893" s="16"/>
      <c r="AX5893" s="16"/>
    </row>
    <row r="5894" spans="1:50" customFormat="1" ht="15" hidden="1" customHeight="1" x14ac:dyDescent="0.2">
      <c r="A5894" s="1" t="s">
        <v>16104</v>
      </c>
      <c r="B5894" s="1" t="s">
        <v>15985</v>
      </c>
      <c r="C5894" s="85" t="s">
        <v>7939</v>
      </c>
      <c r="D5894" s="85" t="s">
        <v>13090</v>
      </c>
      <c r="E5894" s="202" t="s">
        <v>154</v>
      </c>
      <c r="F5894" s="85" t="s">
        <v>34</v>
      </c>
      <c r="G5894" s="85" t="s">
        <v>35</v>
      </c>
      <c r="H5894" s="85" t="s">
        <v>20688</v>
      </c>
      <c r="I5894" s="7" t="s">
        <v>8125</v>
      </c>
      <c r="J5894" s="85" t="s">
        <v>4447</v>
      </c>
      <c r="K5894" s="1" t="s">
        <v>4500</v>
      </c>
      <c r="L5894" s="1"/>
      <c r="M5894" s="1"/>
      <c r="N5894" s="2" t="s">
        <v>15986</v>
      </c>
      <c r="O5894" s="87">
        <v>134440</v>
      </c>
      <c r="P5894" s="87">
        <v>0</v>
      </c>
      <c r="Q5894" s="87">
        <v>134440</v>
      </c>
      <c r="R5894" s="87">
        <v>33610</v>
      </c>
      <c r="S5894" s="87"/>
      <c r="T5894" s="87"/>
      <c r="U5894" s="85">
        <v>2017</v>
      </c>
      <c r="V5894" s="179"/>
      <c r="W5894" s="1"/>
      <c r="X5894" s="1"/>
      <c r="Y5894" s="1"/>
      <c r="Z5894" s="210">
        <v>44946</v>
      </c>
      <c r="AA5894" s="11"/>
      <c r="AB5894" s="123" t="s">
        <v>7939</v>
      </c>
      <c r="AC5894" s="124"/>
      <c r="AD5894" s="2"/>
      <c r="AE5894" s="2"/>
      <c r="AF5894" s="191">
        <v>44993</v>
      </c>
      <c r="AG5894" s="41"/>
      <c r="AH5894" s="2" t="s">
        <v>7952</v>
      </c>
      <c r="AI5894" s="80" t="s">
        <v>6</v>
      </c>
      <c r="AJ5894" s="2"/>
      <c r="AK5894" s="1"/>
      <c r="AL5894" s="85"/>
      <c r="AM5894" s="151" t="s">
        <v>19999</v>
      </c>
      <c r="AN5894" s="16"/>
      <c r="AO5894" s="166"/>
      <c r="AP5894" s="5">
        <f t="shared" ref="AP5894:AP5957" si="93">SUBTOTAL(109,U5894)</f>
        <v>0</v>
      </c>
      <c r="AQ5894" s="16"/>
      <c r="AR5894" s="205">
        <v>1</v>
      </c>
      <c r="AS5894" s="16"/>
      <c r="AT5894" s="16"/>
      <c r="AU5894" s="16"/>
      <c r="AV5894" s="16"/>
      <c r="AW5894" s="16"/>
      <c r="AX5894" s="16"/>
    </row>
    <row r="5895" spans="1:50" customFormat="1" ht="15" hidden="1" customHeight="1" x14ac:dyDescent="0.2">
      <c r="A5895" s="1" t="s">
        <v>16105</v>
      </c>
      <c r="B5895" s="1" t="s">
        <v>15987</v>
      </c>
      <c r="C5895" s="85" t="s">
        <v>7939</v>
      </c>
      <c r="D5895" s="85" t="s">
        <v>13090</v>
      </c>
      <c r="E5895" s="202" t="s">
        <v>154</v>
      </c>
      <c r="F5895" s="85" t="s">
        <v>34</v>
      </c>
      <c r="G5895" s="85" t="s">
        <v>35</v>
      </c>
      <c r="H5895" s="85" t="s">
        <v>20688</v>
      </c>
      <c r="I5895" s="7" t="s">
        <v>8125</v>
      </c>
      <c r="J5895" s="85" t="s">
        <v>124</v>
      </c>
      <c r="K5895" s="1" t="s">
        <v>9092</v>
      </c>
      <c r="L5895" s="1"/>
      <c r="M5895" s="1"/>
      <c r="N5895" s="2" t="s">
        <v>15988</v>
      </c>
      <c r="O5895" s="87">
        <v>1457</v>
      </c>
      <c r="P5895" s="87">
        <v>0</v>
      </c>
      <c r="Q5895" s="87">
        <v>1457</v>
      </c>
      <c r="R5895" s="87">
        <v>237</v>
      </c>
      <c r="S5895" s="87"/>
      <c r="T5895" s="87"/>
      <c r="U5895" s="85">
        <v>2019</v>
      </c>
      <c r="V5895" s="179"/>
      <c r="W5895" s="1"/>
      <c r="X5895" s="1"/>
      <c r="Y5895" s="1"/>
      <c r="Z5895" s="210">
        <v>12902</v>
      </c>
      <c r="AA5895" s="11"/>
      <c r="AB5895" s="123" t="s">
        <v>7939</v>
      </c>
      <c r="AC5895" s="124"/>
      <c r="AD5895" s="2"/>
      <c r="AE5895" s="2"/>
      <c r="AF5895" s="191">
        <v>44949</v>
      </c>
      <c r="AG5895" s="41"/>
      <c r="AH5895" s="2" t="s">
        <v>7952</v>
      </c>
      <c r="AI5895" s="80" t="s">
        <v>6</v>
      </c>
      <c r="AJ5895" s="2"/>
      <c r="AK5895" s="1"/>
      <c r="AL5895" s="85"/>
      <c r="AM5895" s="151" t="s">
        <v>19999</v>
      </c>
      <c r="AN5895" s="16"/>
      <c r="AO5895" s="166"/>
      <c r="AP5895" s="5">
        <f t="shared" si="93"/>
        <v>0</v>
      </c>
      <c r="AQ5895" s="16"/>
      <c r="AR5895" s="205">
        <v>1</v>
      </c>
      <c r="AS5895" s="16"/>
      <c r="AT5895" s="16"/>
      <c r="AU5895" s="16"/>
      <c r="AV5895" s="16"/>
      <c r="AW5895" s="16"/>
      <c r="AX5895" s="16"/>
    </row>
    <row r="5896" spans="1:50" customFormat="1" ht="15" hidden="1" customHeight="1" x14ac:dyDescent="0.2">
      <c r="A5896" s="7" t="s">
        <v>10898</v>
      </c>
      <c r="B5896" s="3" t="s">
        <v>10899</v>
      </c>
      <c r="C5896" s="85" t="s">
        <v>7939</v>
      </c>
      <c r="D5896" s="85" t="s">
        <v>13090</v>
      </c>
      <c r="E5896" s="202" t="s">
        <v>154</v>
      </c>
      <c r="F5896" s="85" t="s">
        <v>55</v>
      </c>
      <c r="G5896" s="85" t="s">
        <v>63</v>
      </c>
      <c r="H5896" s="85" t="s">
        <v>20690</v>
      </c>
      <c r="I5896" s="3" t="s">
        <v>7970</v>
      </c>
      <c r="J5896" s="85" t="s">
        <v>4435</v>
      </c>
      <c r="K5896" s="7" t="s">
        <v>3838</v>
      </c>
      <c r="L5896" s="3"/>
      <c r="M5896" s="3"/>
      <c r="N5896" s="41" t="s">
        <v>10900</v>
      </c>
      <c r="O5896" s="87">
        <v>65631</v>
      </c>
      <c r="P5896" s="87">
        <v>65631</v>
      </c>
      <c r="Q5896" s="87">
        <v>0</v>
      </c>
      <c r="R5896" s="87">
        <v>0</v>
      </c>
      <c r="S5896" s="87"/>
      <c r="T5896" s="87"/>
      <c r="U5896" s="85">
        <v>2009</v>
      </c>
      <c r="V5896" s="179"/>
      <c r="W5896" s="7"/>
      <c r="X5896" s="3"/>
      <c r="Y5896" s="3"/>
      <c r="Z5896" s="146">
        <v>11903</v>
      </c>
      <c r="AA5896" s="11"/>
      <c r="AB5896" s="123" t="s">
        <v>7939</v>
      </c>
      <c r="AC5896" s="124"/>
      <c r="AD5896" s="41"/>
      <c r="AE5896" s="41"/>
      <c r="AF5896" s="191">
        <v>40155</v>
      </c>
      <c r="AG5896" s="41"/>
      <c r="AH5896" s="41" t="s">
        <v>8024</v>
      </c>
      <c r="AI5896" s="80" t="s">
        <v>6</v>
      </c>
      <c r="AJ5896" s="41"/>
      <c r="AK5896" s="3"/>
      <c r="AL5896" s="85"/>
      <c r="AM5896" s="151" t="s">
        <v>19998</v>
      </c>
      <c r="AN5896" s="15"/>
      <c r="AO5896" s="166"/>
      <c r="AP5896" s="5">
        <f t="shared" si="93"/>
        <v>0</v>
      </c>
      <c r="AQ5896" s="16"/>
      <c r="AR5896" s="205">
        <v>1</v>
      </c>
      <c r="AS5896" s="16"/>
      <c r="AT5896" s="16"/>
      <c r="AU5896" s="16"/>
      <c r="AV5896" s="16"/>
      <c r="AW5896" s="16"/>
      <c r="AX5896" s="16"/>
    </row>
    <row r="5897" spans="1:50" customFormat="1" ht="15" hidden="1" customHeight="1" x14ac:dyDescent="0.2">
      <c r="A5897" s="7" t="s">
        <v>10901</v>
      </c>
      <c r="B5897" s="1" t="s">
        <v>10902</v>
      </c>
      <c r="C5897" s="85" t="s">
        <v>7939</v>
      </c>
      <c r="D5897" s="85" t="s">
        <v>13090</v>
      </c>
      <c r="E5897" s="202" t="s">
        <v>154</v>
      </c>
      <c r="F5897" s="85" t="s">
        <v>34</v>
      </c>
      <c r="G5897" s="85" t="s">
        <v>35</v>
      </c>
      <c r="H5897" s="85" t="s">
        <v>20688</v>
      </c>
      <c r="I5897" s="7" t="s">
        <v>8125</v>
      </c>
      <c r="J5897" s="85" t="s">
        <v>4400</v>
      </c>
      <c r="K5897" s="7" t="s">
        <v>4422</v>
      </c>
      <c r="L5897" s="7"/>
      <c r="M5897" s="7"/>
      <c r="N5897" s="2" t="s">
        <v>10903</v>
      </c>
      <c r="O5897" s="87">
        <v>182466</v>
      </c>
      <c r="P5897" s="87">
        <v>179449</v>
      </c>
      <c r="Q5897" s="87">
        <v>3017</v>
      </c>
      <c r="R5897" s="87">
        <v>20275</v>
      </c>
      <c r="S5897" s="87"/>
      <c r="T5897" s="87"/>
      <c r="U5897" s="85">
        <v>2016</v>
      </c>
      <c r="V5897" s="179"/>
      <c r="W5897" s="7"/>
      <c r="X5897" s="7"/>
      <c r="Y5897" s="7"/>
      <c r="Z5897" s="212">
        <v>238392</v>
      </c>
      <c r="AA5897" s="11"/>
      <c r="AB5897" s="123" t="s">
        <v>7939</v>
      </c>
      <c r="AC5897" s="124"/>
      <c r="AD5897" s="80"/>
      <c r="AE5897" s="80"/>
      <c r="AF5897" s="191">
        <v>44421</v>
      </c>
      <c r="AG5897" s="41"/>
      <c r="AH5897" s="2" t="s">
        <v>7952</v>
      </c>
      <c r="AI5897" s="80" t="s">
        <v>6</v>
      </c>
      <c r="AJ5897" s="80"/>
      <c r="AK5897" s="4"/>
      <c r="AL5897" s="85"/>
      <c r="AM5897" s="151" t="s">
        <v>19998</v>
      </c>
      <c r="AN5897" s="16"/>
      <c r="AO5897" s="166"/>
      <c r="AP5897" s="5">
        <f t="shared" si="93"/>
        <v>0</v>
      </c>
      <c r="AQ5897" s="16"/>
      <c r="AR5897" s="205">
        <v>1</v>
      </c>
      <c r="AS5897" s="16"/>
      <c r="AT5897" s="16"/>
      <c r="AU5897" s="16"/>
      <c r="AV5897" s="16"/>
      <c r="AW5897" s="16"/>
      <c r="AX5897" s="16"/>
    </row>
    <row r="5898" spans="1:50" customFormat="1" ht="15" hidden="1" customHeight="1" x14ac:dyDescent="0.2">
      <c r="A5898" s="7" t="s">
        <v>10904</v>
      </c>
      <c r="B5898" s="1" t="s">
        <v>10905</v>
      </c>
      <c r="C5898" s="85" t="s">
        <v>7939</v>
      </c>
      <c r="D5898" s="85" t="s">
        <v>13090</v>
      </c>
      <c r="E5898" s="202" t="s">
        <v>154</v>
      </c>
      <c r="F5898" s="85" t="s">
        <v>40</v>
      </c>
      <c r="G5898" s="85" t="s">
        <v>43</v>
      </c>
      <c r="H5898" s="85" t="s">
        <v>20690</v>
      </c>
      <c r="I5898" s="3" t="s">
        <v>10897</v>
      </c>
      <c r="J5898" s="85" t="s">
        <v>115</v>
      </c>
      <c r="K5898" s="7" t="s">
        <v>5931</v>
      </c>
      <c r="L5898" s="7"/>
      <c r="M5898" s="7"/>
      <c r="N5898" s="2" t="s">
        <v>7950</v>
      </c>
      <c r="O5898" s="87">
        <v>547433</v>
      </c>
      <c r="P5898" s="87">
        <v>13830</v>
      </c>
      <c r="Q5898" s="87">
        <v>533603</v>
      </c>
      <c r="R5898" s="87">
        <v>0</v>
      </c>
      <c r="S5898" s="87"/>
      <c r="T5898" s="87"/>
      <c r="U5898" s="85">
        <v>2020</v>
      </c>
      <c r="V5898" s="179"/>
      <c r="W5898" s="7"/>
      <c r="X5898" s="7"/>
      <c r="Y5898" s="7"/>
      <c r="Z5898" s="210">
        <v>1713078</v>
      </c>
      <c r="AA5898" s="11"/>
      <c r="AB5898" s="123" t="s">
        <v>7939</v>
      </c>
      <c r="AC5898" s="124"/>
      <c r="AD5898" s="80"/>
      <c r="AE5898" s="80"/>
      <c r="AF5898" s="191">
        <v>44541</v>
      </c>
      <c r="AG5898" s="80"/>
      <c r="AH5898" s="2" t="s">
        <v>8211</v>
      </c>
      <c r="AI5898" s="80" t="s">
        <v>6</v>
      </c>
      <c r="AJ5898" s="80"/>
      <c r="AK5898" s="4"/>
      <c r="AL5898" s="85"/>
      <c r="AM5898" s="151" t="s">
        <v>19998</v>
      </c>
      <c r="AN5898" s="16"/>
      <c r="AO5898" s="166"/>
      <c r="AP5898" s="5">
        <f t="shared" si="93"/>
        <v>0</v>
      </c>
      <c r="AQ5898" s="16"/>
      <c r="AR5898" s="205">
        <v>1</v>
      </c>
      <c r="AS5898" s="16"/>
      <c r="AT5898" s="16"/>
      <c r="AU5898" s="16"/>
      <c r="AV5898" s="16"/>
      <c r="AW5898" s="16"/>
      <c r="AX5898" s="16"/>
    </row>
    <row r="5899" spans="1:50" customFormat="1" ht="15" hidden="1" customHeight="1" x14ac:dyDescent="0.2">
      <c r="A5899" s="7" t="s">
        <v>10906</v>
      </c>
      <c r="B5899" s="1" t="s">
        <v>10907</v>
      </c>
      <c r="C5899" s="85" t="s">
        <v>7939</v>
      </c>
      <c r="D5899" s="85" t="s">
        <v>13090</v>
      </c>
      <c r="E5899" s="202" t="s">
        <v>154</v>
      </c>
      <c r="F5899" s="85" t="s">
        <v>40</v>
      </c>
      <c r="G5899" s="85" t="s">
        <v>43</v>
      </c>
      <c r="H5899" s="85" t="s">
        <v>20690</v>
      </c>
      <c r="I5899" s="3" t="s">
        <v>10897</v>
      </c>
      <c r="J5899" s="85" t="s">
        <v>115</v>
      </c>
      <c r="K5899" s="7" t="s">
        <v>4926</v>
      </c>
      <c r="L5899" s="7"/>
      <c r="M5899" s="7"/>
      <c r="N5899" s="2" t="s">
        <v>7950</v>
      </c>
      <c r="O5899" s="87">
        <v>2414712</v>
      </c>
      <c r="P5899" s="87">
        <v>290979</v>
      </c>
      <c r="Q5899" s="87">
        <v>2123733</v>
      </c>
      <c r="R5899" s="87">
        <v>0</v>
      </c>
      <c r="S5899" s="87"/>
      <c r="T5899" s="87"/>
      <c r="U5899" s="85">
        <v>2020</v>
      </c>
      <c r="V5899" s="179"/>
      <c r="W5899" s="7"/>
      <c r="X5899" s="7"/>
      <c r="Y5899" s="7"/>
      <c r="Z5899" s="210">
        <v>1924569</v>
      </c>
      <c r="AA5899" s="11"/>
      <c r="AB5899" s="123" t="s">
        <v>7939</v>
      </c>
      <c r="AC5899" s="124"/>
      <c r="AD5899" s="80"/>
      <c r="AE5899" s="80"/>
      <c r="AF5899" s="191">
        <v>44512</v>
      </c>
      <c r="AG5899" s="80"/>
      <c r="AH5899" s="2" t="s">
        <v>8211</v>
      </c>
      <c r="AI5899" s="80" t="s">
        <v>6</v>
      </c>
      <c r="AJ5899" s="80"/>
      <c r="AK5899" s="4"/>
      <c r="AL5899" s="85"/>
      <c r="AM5899" s="151" t="s">
        <v>19998</v>
      </c>
      <c r="AN5899" s="16"/>
      <c r="AO5899" s="166"/>
      <c r="AP5899" s="5">
        <f t="shared" si="93"/>
        <v>0</v>
      </c>
      <c r="AQ5899" s="16"/>
      <c r="AR5899" s="205">
        <v>1</v>
      </c>
      <c r="AS5899" s="16"/>
      <c r="AT5899" s="16"/>
      <c r="AU5899" s="16"/>
      <c r="AV5899" s="16"/>
      <c r="AW5899" s="16"/>
      <c r="AX5899" s="16"/>
    </row>
    <row r="5900" spans="1:50" customFormat="1" ht="15" hidden="1" customHeight="1" x14ac:dyDescent="0.2">
      <c r="A5900" s="7" t="s">
        <v>10908</v>
      </c>
      <c r="B5900" s="1" t="s">
        <v>10909</v>
      </c>
      <c r="C5900" s="85" t="s">
        <v>7939</v>
      </c>
      <c r="D5900" s="85" t="s">
        <v>13090</v>
      </c>
      <c r="E5900" s="202" t="s">
        <v>154</v>
      </c>
      <c r="F5900" s="85" t="s">
        <v>34</v>
      </c>
      <c r="G5900" s="85" t="s">
        <v>38</v>
      </c>
      <c r="H5900" s="85" t="s">
        <v>20690</v>
      </c>
      <c r="I5900" s="3" t="s">
        <v>8095</v>
      </c>
      <c r="J5900" s="85" t="s">
        <v>124</v>
      </c>
      <c r="K5900" s="7" t="s">
        <v>125</v>
      </c>
      <c r="L5900" s="7"/>
      <c r="M5900" s="7"/>
      <c r="N5900" s="2" t="s">
        <v>16667</v>
      </c>
      <c r="O5900" s="87">
        <v>16772</v>
      </c>
      <c r="P5900" s="87">
        <v>0</v>
      </c>
      <c r="Q5900" s="87">
        <v>16772</v>
      </c>
      <c r="R5900" s="87">
        <v>3664</v>
      </c>
      <c r="S5900" s="87"/>
      <c r="T5900" s="87"/>
      <c r="U5900" s="85">
        <v>2020</v>
      </c>
      <c r="V5900" s="179"/>
      <c r="W5900" s="7"/>
      <c r="X5900" s="7"/>
      <c r="Y5900" s="7"/>
      <c r="Z5900" s="210">
        <v>273302</v>
      </c>
      <c r="AA5900" s="11"/>
      <c r="AB5900" s="123" t="s">
        <v>7939</v>
      </c>
      <c r="AC5900" s="124"/>
      <c r="AD5900" s="80"/>
      <c r="AE5900" s="80"/>
      <c r="AF5900" s="191">
        <v>44544</v>
      </c>
      <c r="AG5900" s="80"/>
      <c r="AH5900" s="2" t="s">
        <v>7952</v>
      </c>
      <c r="AI5900" s="80" t="s">
        <v>6</v>
      </c>
      <c r="AJ5900" s="80"/>
      <c r="AK5900" s="4"/>
      <c r="AL5900" s="85"/>
      <c r="AM5900" s="151" t="s">
        <v>19998</v>
      </c>
      <c r="AN5900" s="16"/>
      <c r="AO5900" s="166"/>
      <c r="AP5900" s="5">
        <f t="shared" si="93"/>
        <v>0</v>
      </c>
      <c r="AQ5900" s="16"/>
      <c r="AR5900" s="205">
        <v>1</v>
      </c>
      <c r="AS5900" s="16"/>
      <c r="AT5900" s="16"/>
      <c r="AU5900" s="16"/>
      <c r="AV5900" s="16"/>
      <c r="AW5900" s="16"/>
      <c r="AX5900" s="16"/>
    </row>
    <row r="5901" spans="1:50" customFormat="1" ht="15" hidden="1" customHeight="1" x14ac:dyDescent="0.2">
      <c r="A5901" s="7" t="s">
        <v>10910</v>
      </c>
      <c r="B5901" s="1" t="s">
        <v>10911</v>
      </c>
      <c r="C5901" s="85" t="s">
        <v>7939</v>
      </c>
      <c r="D5901" s="85" t="s">
        <v>13090</v>
      </c>
      <c r="E5901" s="202" t="s">
        <v>120</v>
      </c>
      <c r="F5901" s="85" t="s">
        <v>34</v>
      </c>
      <c r="G5901" s="85" t="s">
        <v>35</v>
      </c>
      <c r="H5901" s="85" t="s">
        <v>20688</v>
      </c>
      <c r="I5901" s="7" t="s">
        <v>8125</v>
      </c>
      <c r="J5901" s="85" t="s">
        <v>4400</v>
      </c>
      <c r="K5901" s="7" t="s">
        <v>4422</v>
      </c>
      <c r="L5901" s="7"/>
      <c r="M5901" s="7"/>
      <c r="N5901" s="2" t="s">
        <v>10105</v>
      </c>
      <c r="O5901" s="87">
        <v>0</v>
      </c>
      <c r="P5901" s="87">
        <v>0</v>
      </c>
      <c r="Q5901" s="87">
        <v>0</v>
      </c>
      <c r="R5901" s="87">
        <v>0</v>
      </c>
      <c r="S5901" s="87"/>
      <c r="T5901" s="87"/>
      <c r="U5901" s="85" t="s">
        <v>112</v>
      </c>
      <c r="V5901" s="179"/>
      <c r="W5901" s="7"/>
      <c r="X5901" s="7"/>
      <c r="Y5901" s="7"/>
      <c r="Z5901" s="210">
        <v>435091</v>
      </c>
      <c r="AA5901" s="11"/>
      <c r="AB5901" s="123" t="s">
        <v>7939</v>
      </c>
      <c r="AC5901" s="124"/>
      <c r="AD5901" s="80"/>
      <c r="AE5901" s="80"/>
      <c r="AF5901" s="191"/>
      <c r="AG5901" s="41"/>
      <c r="AH5901" s="2" t="s">
        <v>7952</v>
      </c>
      <c r="AI5901" s="80" t="s">
        <v>6</v>
      </c>
      <c r="AJ5901" s="80"/>
      <c r="AK5901" s="4"/>
      <c r="AL5901" s="85"/>
      <c r="AM5901" s="151" t="s">
        <v>19998</v>
      </c>
      <c r="AN5901" s="16"/>
      <c r="AO5901" s="166"/>
      <c r="AP5901" s="5">
        <f t="shared" si="93"/>
        <v>0</v>
      </c>
      <c r="AQ5901" s="16"/>
      <c r="AR5901" s="205">
        <v>1</v>
      </c>
      <c r="AS5901" s="16"/>
      <c r="AT5901" s="16"/>
      <c r="AU5901" s="16"/>
      <c r="AV5901" s="16"/>
      <c r="AW5901" s="16"/>
      <c r="AX5901" s="16"/>
    </row>
    <row r="5902" spans="1:50" customFormat="1" ht="15" hidden="1" customHeight="1" x14ac:dyDescent="0.2">
      <c r="A5902" s="7" t="s">
        <v>10912</v>
      </c>
      <c r="B5902" s="1" t="s">
        <v>10913</v>
      </c>
      <c r="C5902" s="85" t="s">
        <v>7939</v>
      </c>
      <c r="D5902" s="85" t="s">
        <v>13090</v>
      </c>
      <c r="E5902" s="202" t="s">
        <v>154</v>
      </c>
      <c r="F5902" s="85" t="s">
        <v>34</v>
      </c>
      <c r="G5902" s="85" t="s">
        <v>35</v>
      </c>
      <c r="H5902" s="85" t="s">
        <v>20688</v>
      </c>
      <c r="I5902" s="7" t="s">
        <v>8125</v>
      </c>
      <c r="J5902" s="85" t="s">
        <v>4400</v>
      </c>
      <c r="K5902" s="7" t="s">
        <v>4422</v>
      </c>
      <c r="L5902" s="7"/>
      <c r="M5902" s="7"/>
      <c r="N5902" s="2" t="s">
        <v>10105</v>
      </c>
      <c r="O5902" s="87">
        <v>111338</v>
      </c>
      <c r="P5902" s="87">
        <v>15611</v>
      </c>
      <c r="Q5902" s="87">
        <v>95727</v>
      </c>
      <c r="R5902" s="87">
        <v>12370</v>
      </c>
      <c r="S5902" s="87"/>
      <c r="T5902" s="87"/>
      <c r="U5902" s="85">
        <v>2017</v>
      </c>
      <c r="V5902" s="179"/>
      <c r="W5902" s="7"/>
      <c r="X5902" s="7"/>
      <c r="Y5902" s="7"/>
      <c r="Z5902" s="210">
        <v>10576</v>
      </c>
      <c r="AA5902" s="11"/>
      <c r="AB5902" s="123" t="s">
        <v>7939</v>
      </c>
      <c r="AC5902" s="124"/>
      <c r="AD5902" s="80"/>
      <c r="AE5902" s="80"/>
      <c r="AF5902" s="191">
        <v>44421</v>
      </c>
      <c r="AG5902" s="41"/>
      <c r="AH5902" s="2" t="s">
        <v>7952</v>
      </c>
      <c r="AI5902" s="80" t="s">
        <v>6</v>
      </c>
      <c r="AJ5902" s="80"/>
      <c r="AK5902" s="4"/>
      <c r="AL5902" s="85"/>
      <c r="AM5902" s="151" t="s">
        <v>19998</v>
      </c>
      <c r="AN5902" s="16"/>
      <c r="AO5902" s="166"/>
      <c r="AP5902" s="5">
        <f t="shared" si="93"/>
        <v>0</v>
      </c>
      <c r="AQ5902" s="16"/>
      <c r="AR5902" s="205">
        <v>1</v>
      </c>
      <c r="AS5902" s="16"/>
      <c r="AT5902" s="16"/>
      <c r="AU5902" s="16"/>
      <c r="AV5902" s="16"/>
      <c r="AW5902" s="16"/>
      <c r="AX5902" s="16"/>
    </row>
    <row r="5903" spans="1:50" customFormat="1" ht="15" hidden="1" customHeight="1" x14ac:dyDescent="0.2">
      <c r="A5903" s="1" t="s">
        <v>16106</v>
      </c>
      <c r="B5903" s="1" t="s">
        <v>15989</v>
      </c>
      <c r="C5903" s="85" t="s">
        <v>7939</v>
      </c>
      <c r="D5903" s="85" t="s">
        <v>13090</v>
      </c>
      <c r="E5903" s="202" t="s">
        <v>9112</v>
      </c>
      <c r="F5903" s="85" t="s">
        <v>34</v>
      </c>
      <c r="G5903" s="85" t="s">
        <v>35</v>
      </c>
      <c r="H5903" s="85" t="s">
        <v>20688</v>
      </c>
      <c r="I5903" s="7" t="s">
        <v>8125</v>
      </c>
      <c r="J5903" s="85" t="s">
        <v>4400</v>
      </c>
      <c r="K5903" s="7" t="s">
        <v>4422</v>
      </c>
      <c r="L5903" s="1"/>
      <c r="M5903" s="1"/>
      <c r="N5903" s="2" t="s">
        <v>10105</v>
      </c>
      <c r="O5903" s="87">
        <v>0</v>
      </c>
      <c r="P5903" s="87">
        <v>0</v>
      </c>
      <c r="Q5903" s="87">
        <v>0</v>
      </c>
      <c r="R5903" s="87">
        <v>0</v>
      </c>
      <c r="S5903" s="87"/>
      <c r="T5903" s="87"/>
      <c r="U5903" s="85" t="s">
        <v>112</v>
      </c>
      <c r="V5903" s="179"/>
      <c r="W5903" s="1"/>
      <c r="X5903" s="1"/>
      <c r="Y5903" s="1"/>
      <c r="Z5903" s="210">
        <v>716922</v>
      </c>
      <c r="AA5903" s="11"/>
      <c r="AB5903" s="123" t="s">
        <v>7939</v>
      </c>
      <c r="AC5903" s="124"/>
      <c r="AD5903" s="2"/>
      <c r="AE5903" s="2"/>
      <c r="AF5903" s="191"/>
      <c r="AG5903" s="41"/>
      <c r="AH5903" s="2" t="s">
        <v>7952</v>
      </c>
      <c r="AI5903" s="80" t="s">
        <v>6</v>
      </c>
      <c r="AJ5903" s="2"/>
      <c r="AK5903" s="1"/>
      <c r="AL5903" s="85"/>
      <c r="AM5903" s="151" t="s">
        <v>19999</v>
      </c>
      <c r="AN5903" s="16"/>
      <c r="AO5903" s="166"/>
      <c r="AP5903" s="5">
        <f t="shared" si="93"/>
        <v>0</v>
      </c>
      <c r="AQ5903" s="16"/>
      <c r="AR5903" s="205">
        <v>1</v>
      </c>
      <c r="AS5903" s="16"/>
      <c r="AT5903" s="16"/>
      <c r="AU5903" s="16"/>
      <c r="AV5903" s="16"/>
      <c r="AW5903" s="16"/>
      <c r="AX5903" s="16"/>
    </row>
    <row r="5904" spans="1:50" customFormat="1" ht="15" hidden="1" customHeight="1" x14ac:dyDescent="0.2">
      <c r="A5904" s="1" t="s">
        <v>16107</v>
      </c>
      <c r="B5904" s="1" t="s">
        <v>15990</v>
      </c>
      <c r="C5904" s="85" t="s">
        <v>7939</v>
      </c>
      <c r="D5904" s="85" t="s">
        <v>13090</v>
      </c>
      <c r="E5904" s="202" t="s">
        <v>22872</v>
      </c>
      <c r="F5904" s="85" t="s">
        <v>34</v>
      </c>
      <c r="G5904" s="85" t="s">
        <v>35</v>
      </c>
      <c r="H5904" s="85" t="s">
        <v>20688</v>
      </c>
      <c r="I5904" s="7" t="s">
        <v>8125</v>
      </c>
      <c r="J5904" s="85" t="s">
        <v>4400</v>
      </c>
      <c r="K5904" s="7" t="s">
        <v>4422</v>
      </c>
      <c r="L5904" s="1"/>
      <c r="M5904" s="1"/>
      <c r="N5904" s="2" t="s">
        <v>10105</v>
      </c>
      <c r="O5904" s="87">
        <v>0</v>
      </c>
      <c r="P5904" s="87">
        <v>0</v>
      </c>
      <c r="Q5904" s="87">
        <v>0</v>
      </c>
      <c r="R5904" s="87">
        <v>0</v>
      </c>
      <c r="S5904" s="87"/>
      <c r="T5904" s="87"/>
      <c r="U5904" s="85" t="s">
        <v>112</v>
      </c>
      <c r="V5904" s="179"/>
      <c r="W5904" s="1"/>
      <c r="X5904" s="1"/>
      <c r="Y5904" s="1"/>
      <c r="Z5904" s="210">
        <v>558918</v>
      </c>
      <c r="AA5904" s="11"/>
      <c r="AB5904" s="123" t="s">
        <v>7939</v>
      </c>
      <c r="AC5904" s="124"/>
      <c r="AD5904" s="2"/>
      <c r="AE5904" s="2"/>
      <c r="AF5904" s="191"/>
      <c r="AG5904" s="41"/>
      <c r="AH5904" s="2" t="s">
        <v>7952</v>
      </c>
      <c r="AI5904" s="80" t="s">
        <v>6</v>
      </c>
      <c r="AJ5904" s="2"/>
      <c r="AK5904" s="1"/>
      <c r="AL5904" s="85"/>
      <c r="AM5904" s="151" t="s">
        <v>19999</v>
      </c>
      <c r="AN5904" s="16"/>
      <c r="AO5904" s="166"/>
      <c r="AP5904" s="5">
        <f t="shared" si="93"/>
        <v>0</v>
      </c>
      <c r="AQ5904" s="16"/>
      <c r="AR5904" s="205">
        <v>1</v>
      </c>
      <c r="AS5904" s="16"/>
      <c r="AT5904" s="16"/>
      <c r="AU5904" s="16"/>
      <c r="AV5904" s="16"/>
      <c r="AW5904" s="16"/>
      <c r="AX5904" s="16"/>
    </row>
    <row r="5905" spans="1:50" customFormat="1" ht="15" hidden="1" customHeight="1" x14ac:dyDescent="0.2">
      <c r="A5905" s="1" t="s">
        <v>16108</v>
      </c>
      <c r="B5905" s="1" t="s">
        <v>15991</v>
      </c>
      <c r="C5905" s="85" t="s">
        <v>7939</v>
      </c>
      <c r="D5905" s="85" t="s">
        <v>13090</v>
      </c>
      <c r="E5905" s="202" t="s">
        <v>154</v>
      </c>
      <c r="F5905" s="85" t="s">
        <v>34</v>
      </c>
      <c r="G5905" s="85" t="s">
        <v>35</v>
      </c>
      <c r="H5905" s="85" t="s">
        <v>20688</v>
      </c>
      <c r="I5905" s="7" t="s">
        <v>8125</v>
      </c>
      <c r="J5905" s="85" t="s">
        <v>4400</v>
      </c>
      <c r="K5905" s="7" t="s">
        <v>4422</v>
      </c>
      <c r="L5905" s="1"/>
      <c r="M5905" s="1"/>
      <c r="N5905" s="2" t="s">
        <v>10600</v>
      </c>
      <c r="O5905" s="87">
        <v>437802</v>
      </c>
      <c r="P5905" s="87">
        <v>152370</v>
      </c>
      <c r="Q5905" s="87">
        <v>285432</v>
      </c>
      <c r="R5905" s="87">
        <v>48645</v>
      </c>
      <c r="S5905" s="87"/>
      <c r="T5905" s="87"/>
      <c r="U5905" s="85">
        <v>2016</v>
      </c>
      <c r="V5905" s="179"/>
      <c r="W5905" s="1"/>
      <c r="X5905" s="1"/>
      <c r="Y5905" s="1"/>
      <c r="Z5905" s="210">
        <v>458449</v>
      </c>
      <c r="AA5905" s="11"/>
      <c r="AB5905" s="123" t="s">
        <v>7939</v>
      </c>
      <c r="AC5905" s="124"/>
      <c r="AD5905" s="2"/>
      <c r="AE5905" s="2"/>
      <c r="AF5905" s="191">
        <v>44414</v>
      </c>
      <c r="AG5905" s="41"/>
      <c r="AH5905" s="2" t="s">
        <v>7952</v>
      </c>
      <c r="AI5905" s="80" t="s">
        <v>6</v>
      </c>
      <c r="AJ5905" s="2"/>
      <c r="AK5905" s="1"/>
      <c r="AL5905" s="85"/>
      <c r="AM5905" s="151" t="s">
        <v>19999</v>
      </c>
      <c r="AN5905" s="16"/>
      <c r="AO5905" s="166"/>
      <c r="AP5905" s="5">
        <f t="shared" si="93"/>
        <v>0</v>
      </c>
      <c r="AQ5905" s="16"/>
      <c r="AR5905" s="205">
        <v>1</v>
      </c>
      <c r="AS5905" s="16"/>
      <c r="AT5905" s="16"/>
      <c r="AU5905" s="16"/>
      <c r="AV5905" s="16"/>
      <c r="AW5905" s="16"/>
      <c r="AX5905" s="16"/>
    </row>
    <row r="5906" spans="1:50" customFormat="1" ht="15" hidden="1" customHeight="1" x14ac:dyDescent="0.2">
      <c r="A5906" s="1" t="s">
        <v>16109</v>
      </c>
      <c r="B5906" s="1" t="s">
        <v>15992</v>
      </c>
      <c r="C5906" s="85" t="s">
        <v>7939</v>
      </c>
      <c r="D5906" s="85" t="s">
        <v>13090</v>
      </c>
      <c r="E5906" s="202" t="s">
        <v>154</v>
      </c>
      <c r="F5906" s="85" t="s">
        <v>34</v>
      </c>
      <c r="G5906" s="85" t="s">
        <v>35</v>
      </c>
      <c r="H5906" s="85" t="s">
        <v>20688</v>
      </c>
      <c r="I5906" s="7" t="s">
        <v>8125</v>
      </c>
      <c r="J5906" s="85" t="s">
        <v>4400</v>
      </c>
      <c r="K5906" s="7" t="s">
        <v>4422</v>
      </c>
      <c r="L5906" s="1"/>
      <c r="M5906" s="1"/>
      <c r="N5906" s="2" t="s">
        <v>10600</v>
      </c>
      <c r="O5906" s="87">
        <v>810767</v>
      </c>
      <c r="P5906" s="87">
        <v>111495</v>
      </c>
      <c r="Q5906" s="87">
        <v>699272</v>
      </c>
      <c r="R5906" s="87">
        <v>90086</v>
      </c>
      <c r="S5906" s="87"/>
      <c r="T5906" s="87"/>
      <c r="U5906" s="85">
        <v>2016</v>
      </c>
      <c r="V5906" s="179"/>
      <c r="W5906" s="1"/>
      <c r="X5906" s="1"/>
      <c r="Y5906" s="1"/>
      <c r="Z5906" s="210">
        <v>702405</v>
      </c>
      <c r="AA5906" s="11"/>
      <c r="AB5906" s="123" t="s">
        <v>7939</v>
      </c>
      <c r="AC5906" s="124"/>
      <c r="AD5906" s="2"/>
      <c r="AE5906" s="2"/>
      <c r="AF5906" s="191">
        <v>44505</v>
      </c>
      <c r="AG5906" s="41"/>
      <c r="AH5906" s="2" t="s">
        <v>7952</v>
      </c>
      <c r="AI5906" s="80" t="s">
        <v>6</v>
      </c>
      <c r="AJ5906" s="2"/>
      <c r="AK5906" s="1"/>
      <c r="AL5906" s="85"/>
      <c r="AM5906" s="151" t="s">
        <v>19999</v>
      </c>
      <c r="AN5906" s="16"/>
      <c r="AO5906" s="166"/>
      <c r="AP5906" s="5">
        <f t="shared" si="93"/>
        <v>0</v>
      </c>
      <c r="AQ5906" s="16"/>
      <c r="AR5906" s="205">
        <v>1</v>
      </c>
      <c r="AS5906" s="16"/>
      <c r="AT5906" s="16"/>
      <c r="AU5906" s="16"/>
      <c r="AV5906" s="16"/>
      <c r="AW5906" s="16"/>
      <c r="AX5906" s="16"/>
    </row>
    <row r="5907" spans="1:50" customFormat="1" ht="15" hidden="1" customHeight="1" x14ac:dyDescent="0.2">
      <c r="A5907" s="7" t="s">
        <v>10914</v>
      </c>
      <c r="B5907" s="3" t="s">
        <v>10915</v>
      </c>
      <c r="C5907" s="85" t="s">
        <v>7939</v>
      </c>
      <c r="D5907" s="85" t="s">
        <v>13090</v>
      </c>
      <c r="E5907" s="202" t="s">
        <v>154</v>
      </c>
      <c r="F5907" s="85" t="s">
        <v>55</v>
      </c>
      <c r="G5907" s="85" t="s">
        <v>57</v>
      </c>
      <c r="H5907" s="85" t="s">
        <v>20690</v>
      </c>
      <c r="I5907" s="3" t="s">
        <v>7970</v>
      </c>
      <c r="J5907" s="85" t="s">
        <v>4447</v>
      </c>
      <c r="K5907" s="7" t="s">
        <v>4685</v>
      </c>
      <c r="L5907" s="3"/>
      <c r="M5907" s="3"/>
      <c r="N5907" s="41" t="s">
        <v>10916</v>
      </c>
      <c r="O5907" s="87">
        <v>54061</v>
      </c>
      <c r="P5907" s="87">
        <v>30628</v>
      </c>
      <c r="Q5907" s="87">
        <v>23433</v>
      </c>
      <c r="R5907" s="87">
        <v>0</v>
      </c>
      <c r="S5907" s="87"/>
      <c r="T5907" s="87"/>
      <c r="U5907" s="85">
        <v>2007</v>
      </c>
      <c r="V5907" s="179"/>
      <c r="W5907" s="7"/>
      <c r="X5907" s="3"/>
      <c r="Y5907" s="3"/>
      <c r="Z5907" s="211">
        <v>11637</v>
      </c>
      <c r="AA5907" s="11"/>
      <c r="AB5907" s="123" t="s">
        <v>7939</v>
      </c>
      <c r="AC5907" s="124"/>
      <c r="AD5907" s="41"/>
      <c r="AE5907" s="41"/>
      <c r="AF5907" s="191">
        <v>43927</v>
      </c>
      <c r="AG5907" s="41"/>
      <c r="AH5907" s="41" t="s">
        <v>8024</v>
      </c>
      <c r="AI5907" s="80" t="s">
        <v>6</v>
      </c>
      <c r="AJ5907" s="41"/>
      <c r="AK5907" s="3"/>
      <c r="AL5907" s="85"/>
      <c r="AM5907" s="151" t="s">
        <v>19998</v>
      </c>
      <c r="AN5907" s="15"/>
      <c r="AO5907" s="166"/>
      <c r="AP5907" s="5">
        <f t="shared" si="93"/>
        <v>0</v>
      </c>
      <c r="AQ5907" s="16"/>
      <c r="AR5907" s="205">
        <v>1</v>
      </c>
      <c r="AS5907" s="16"/>
      <c r="AT5907" s="16"/>
      <c r="AU5907" s="16"/>
      <c r="AV5907" s="16"/>
      <c r="AW5907" s="16"/>
      <c r="AX5907" s="16"/>
    </row>
    <row r="5908" spans="1:50" customFormat="1" ht="15" hidden="1" customHeight="1" x14ac:dyDescent="0.2">
      <c r="A5908" s="7" t="s">
        <v>10917</v>
      </c>
      <c r="B5908" s="1" t="s">
        <v>10918</v>
      </c>
      <c r="C5908" s="85" t="s">
        <v>7939</v>
      </c>
      <c r="D5908" s="85" t="s">
        <v>13090</v>
      </c>
      <c r="E5908" s="202" t="s">
        <v>154</v>
      </c>
      <c r="F5908" s="85" t="s">
        <v>40</v>
      </c>
      <c r="G5908" s="85" t="s">
        <v>43</v>
      </c>
      <c r="H5908" s="85" t="s">
        <v>20690</v>
      </c>
      <c r="I5908" s="3" t="s">
        <v>10897</v>
      </c>
      <c r="J5908" s="85" t="s">
        <v>115</v>
      </c>
      <c r="K5908" s="7" t="s">
        <v>437</v>
      </c>
      <c r="L5908" s="7"/>
      <c r="M5908" s="7"/>
      <c r="N5908" s="2" t="s">
        <v>10845</v>
      </c>
      <c r="O5908" s="87">
        <v>0</v>
      </c>
      <c r="P5908" s="87">
        <v>0</v>
      </c>
      <c r="Q5908" s="87">
        <v>0</v>
      </c>
      <c r="R5908" s="87">
        <v>0</v>
      </c>
      <c r="S5908" s="87"/>
      <c r="T5908" s="87"/>
      <c r="U5908" s="85" t="s">
        <v>112</v>
      </c>
      <c r="V5908" s="179"/>
      <c r="W5908" s="7"/>
      <c r="X5908" s="7"/>
      <c r="Y5908" s="7"/>
      <c r="Z5908" s="210">
        <v>3149415</v>
      </c>
      <c r="AA5908" s="11"/>
      <c r="AB5908" s="123" t="s">
        <v>7939</v>
      </c>
      <c r="AC5908" s="124"/>
      <c r="AD5908" s="80"/>
      <c r="AE5908" s="80"/>
      <c r="AF5908" s="191">
        <v>45057</v>
      </c>
      <c r="AG5908" s="80"/>
      <c r="AH5908" s="2" t="s">
        <v>8024</v>
      </c>
      <c r="AI5908" s="80" t="s">
        <v>6</v>
      </c>
      <c r="AJ5908" s="80"/>
      <c r="AK5908" s="4"/>
      <c r="AL5908" s="85"/>
      <c r="AM5908" s="151" t="s">
        <v>19998</v>
      </c>
      <c r="AN5908" s="16"/>
      <c r="AO5908" s="166"/>
      <c r="AP5908" s="5">
        <f t="shared" si="93"/>
        <v>0</v>
      </c>
      <c r="AQ5908" s="16"/>
      <c r="AR5908" s="205">
        <v>1</v>
      </c>
      <c r="AS5908" s="16"/>
      <c r="AT5908" s="16"/>
      <c r="AU5908" s="16"/>
      <c r="AV5908" s="16"/>
      <c r="AW5908" s="16"/>
      <c r="AX5908" s="16"/>
    </row>
    <row r="5909" spans="1:50" customFormat="1" ht="15" hidden="1" customHeight="1" x14ac:dyDescent="0.2">
      <c r="A5909" s="7" t="s">
        <v>10919</v>
      </c>
      <c r="B5909" s="1" t="s">
        <v>27084</v>
      </c>
      <c r="C5909" s="85" t="s">
        <v>7939</v>
      </c>
      <c r="D5909" s="85" t="s">
        <v>13090</v>
      </c>
      <c r="E5909" s="202" t="s">
        <v>16631</v>
      </c>
      <c r="F5909" s="85" t="s">
        <v>25110</v>
      </c>
      <c r="G5909" s="85" t="s">
        <v>51</v>
      </c>
      <c r="H5909" s="85" t="s">
        <v>20690</v>
      </c>
      <c r="I5909" s="3" t="s">
        <v>7970</v>
      </c>
      <c r="J5909" s="85" t="s">
        <v>105</v>
      </c>
      <c r="K5909" s="7" t="s">
        <v>1221</v>
      </c>
      <c r="L5909" s="7"/>
      <c r="M5909" s="7"/>
      <c r="N5909" s="2" t="s">
        <v>10802</v>
      </c>
      <c r="O5909" s="87">
        <v>5684</v>
      </c>
      <c r="P5909" s="87">
        <v>5682</v>
      </c>
      <c r="Q5909" s="87">
        <v>2</v>
      </c>
      <c r="R5909" s="87">
        <v>0</v>
      </c>
      <c r="S5909" s="87"/>
      <c r="T5909" s="87"/>
      <c r="U5909" s="85">
        <v>2012</v>
      </c>
      <c r="V5909" s="179"/>
      <c r="W5909" s="7"/>
      <c r="X5909" s="7"/>
      <c r="Y5909" s="7"/>
      <c r="Z5909" s="210">
        <v>83340</v>
      </c>
      <c r="AA5909" s="11"/>
      <c r="AB5909" s="123" t="s">
        <v>7939</v>
      </c>
      <c r="AC5909" s="124"/>
      <c r="AD5909" s="80"/>
      <c r="AE5909" s="80"/>
      <c r="AF5909" s="191"/>
      <c r="AG5909" s="80"/>
      <c r="AH5909" s="2" t="s">
        <v>8024</v>
      </c>
      <c r="AI5909" s="80" t="s">
        <v>6</v>
      </c>
      <c r="AJ5909" s="80"/>
      <c r="AK5909" s="7"/>
      <c r="AL5909" s="85"/>
      <c r="AM5909" s="151" t="s">
        <v>19998</v>
      </c>
      <c r="AN5909" s="16"/>
      <c r="AO5909" s="166"/>
      <c r="AP5909" s="5">
        <f t="shared" si="93"/>
        <v>0</v>
      </c>
      <c r="AQ5909" s="16"/>
      <c r="AR5909" s="205">
        <v>1</v>
      </c>
      <c r="AS5909" s="16"/>
      <c r="AT5909" s="16"/>
      <c r="AU5909" s="16"/>
      <c r="AV5909" s="16"/>
      <c r="AW5909" s="16"/>
      <c r="AX5909" s="16"/>
    </row>
    <row r="5910" spans="1:50" customFormat="1" ht="15" customHeight="1" x14ac:dyDescent="0.2">
      <c r="A5910" s="7" t="s">
        <v>10920</v>
      </c>
      <c r="B5910" s="1" t="s">
        <v>10921</v>
      </c>
      <c r="C5910" s="85" t="s">
        <v>7939</v>
      </c>
      <c r="D5910" s="85" t="s">
        <v>13090</v>
      </c>
      <c r="E5910" s="202" t="s">
        <v>154</v>
      </c>
      <c r="F5910" s="85" t="s">
        <v>34</v>
      </c>
      <c r="G5910" s="85" t="s">
        <v>35</v>
      </c>
      <c r="H5910" s="85" t="s">
        <v>20688</v>
      </c>
      <c r="I5910" s="7" t="s">
        <v>8125</v>
      </c>
      <c r="J5910" s="85" t="s">
        <v>115</v>
      </c>
      <c r="K5910" s="7" t="s">
        <v>10922</v>
      </c>
      <c r="L5910" s="7"/>
      <c r="M5910" s="7"/>
      <c r="N5910" s="2" t="s">
        <v>10923</v>
      </c>
      <c r="O5910" s="87">
        <v>0</v>
      </c>
      <c r="P5910" s="87">
        <v>0</v>
      </c>
      <c r="Q5910" s="87">
        <v>0</v>
      </c>
      <c r="R5910" s="87">
        <v>0</v>
      </c>
      <c r="S5910" s="87"/>
      <c r="T5910" s="87"/>
      <c r="U5910" s="85" t="s">
        <v>112</v>
      </c>
      <c r="V5910" s="179"/>
      <c r="W5910" s="7"/>
      <c r="X5910" s="7"/>
      <c r="Y5910" s="7"/>
      <c r="Z5910" s="210">
        <v>24957</v>
      </c>
      <c r="AA5910" s="11"/>
      <c r="AB5910" s="123" t="s">
        <v>7939</v>
      </c>
      <c r="AC5910" s="124"/>
      <c r="AD5910" s="80"/>
      <c r="AE5910" s="80"/>
      <c r="AF5910" s="191">
        <v>44494</v>
      </c>
      <c r="AG5910" s="80"/>
      <c r="AH5910" s="2" t="s">
        <v>7952</v>
      </c>
      <c r="AI5910" s="80" t="s">
        <v>6</v>
      </c>
      <c r="AJ5910" s="80"/>
      <c r="AK5910" s="4"/>
      <c r="AL5910" s="85"/>
      <c r="AM5910" s="151" t="s">
        <v>19998</v>
      </c>
      <c r="AN5910" s="16"/>
      <c r="AO5910" s="166"/>
      <c r="AP5910" s="5">
        <f t="shared" si="93"/>
        <v>0</v>
      </c>
      <c r="AQ5910" s="16"/>
      <c r="AR5910" s="205">
        <v>1</v>
      </c>
      <c r="AS5910" s="16"/>
      <c r="AT5910" s="16"/>
      <c r="AU5910" s="16"/>
      <c r="AV5910" s="16"/>
      <c r="AW5910" s="16"/>
      <c r="AX5910" s="16"/>
    </row>
    <row r="5911" spans="1:50" customFormat="1" ht="15" hidden="1" customHeight="1" x14ac:dyDescent="0.2">
      <c r="A5911" s="7" t="s">
        <v>10924</v>
      </c>
      <c r="B5911" s="1" t="s">
        <v>10925</v>
      </c>
      <c r="C5911" s="85" t="s">
        <v>7939</v>
      </c>
      <c r="D5911" s="85" t="s">
        <v>13090</v>
      </c>
      <c r="E5911" s="202" t="s">
        <v>154</v>
      </c>
      <c r="F5911" s="85" t="s">
        <v>25110</v>
      </c>
      <c r="G5911" s="85" t="s">
        <v>13789</v>
      </c>
      <c r="H5911" s="85" t="s">
        <v>20690</v>
      </c>
      <c r="I5911" s="3" t="s">
        <v>8200</v>
      </c>
      <c r="J5911" s="85" t="s">
        <v>4400</v>
      </c>
      <c r="K5911" s="7" t="s">
        <v>4422</v>
      </c>
      <c r="L5911" s="7"/>
      <c r="M5911" s="7"/>
      <c r="N5911" s="2" t="s">
        <v>22874</v>
      </c>
      <c r="O5911" s="87">
        <v>49822</v>
      </c>
      <c r="P5911" s="87">
        <v>0</v>
      </c>
      <c r="Q5911" s="87">
        <v>49822</v>
      </c>
      <c r="R5911" s="87">
        <v>0</v>
      </c>
      <c r="S5911" s="87"/>
      <c r="T5911" s="87"/>
      <c r="U5911" s="85">
        <v>2020</v>
      </c>
      <c r="V5911" s="179"/>
      <c r="W5911" s="7"/>
      <c r="X5911" s="7"/>
      <c r="Y5911" s="7"/>
      <c r="Z5911" s="210">
        <v>103297</v>
      </c>
      <c r="AA5911" s="11"/>
      <c r="AB5911" s="123" t="s">
        <v>7939</v>
      </c>
      <c r="AC5911" s="124"/>
      <c r="AD5911" s="80"/>
      <c r="AE5911" s="80"/>
      <c r="AF5911" s="191">
        <v>44651</v>
      </c>
      <c r="AG5911" s="80"/>
      <c r="AH5911" s="2" t="s">
        <v>16668</v>
      </c>
      <c r="AI5911" s="80" t="s">
        <v>6</v>
      </c>
      <c r="AJ5911" s="80"/>
      <c r="AK5911" s="7"/>
      <c r="AL5911" s="85"/>
      <c r="AM5911" s="151" t="s">
        <v>19998</v>
      </c>
      <c r="AN5911" s="16"/>
      <c r="AO5911" s="166"/>
      <c r="AP5911" s="5">
        <f t="shared" si="93"/>
        <v>0</v>
      </c>
      <c r="AQ5911" s="16"/>
      <c r="AR5911" s="205">
        <v>1</v>
      </c>
      <c r="AS5911" s="16"/>
      <c r="AT5911" s="16"/>
      <c r="AU5911" s="16"/>
      <c r="AV5911" s="16"/>
      <c r="AW5911" s="16"/>
      <c r="AX5911" s="16"/>
    </row>
    <row r="5912" spans="1:50" customFormat="1" ht="15" hidden="1" customHeight="1" x14ac:dyDescent="0.2">
      <c r="A5912" s="1" t="s">
        <v>16110</v>
      </c>
      <c r="B5912" s="1" t="s">
        <v>15993</v>
      </c>
      <c r="C5912" s="85" t="s">
        <v>7939</v>
      </c>
      <c r="D5912" s="85" t="s">
        <v>13090</v>
      </c>
      <c r="E5912" s="202" t="s">
        <v>154</v>
      </c>
      <c r="F5912" s="85" t="s">
        <v>40</v>
      </c>
      <c r="G5912" s="85" t="s">
        <v>43</v>
      </c>
      <c r="H5912" s="85" t="s">
        <v>20690</v>
      </c>
      <c r="I5912" s="3" t="s">
        <v>16669</v>
      </c>
      <c r="J5912" s="85" t="s">
        <v>115</v>
      </c>
      <c r="K5912" s="1" t="s">
        <v>4416</v>
      </c>
      <c r="L5912" s="1"/>
      <c r="M5912" s="1"/>
      <c r="N5912" s="2" t="s">
        <v>15994</v>
      </c>
      <c r="O5912" s="87">
        <v>306662</v>
      </c>
      <c r="P5912" s="87">
        <v>199300</v>
      </c>
      <c r="Q5912" s="87">
        <v>107362</v>
      </c>
      <c r="R5912" s="87">
        <v>0</v>
      </c>
      <c r="S5912" s="87"/>
      <c r="T5912" s="87"/>
      <c r="U5912" s="85">
        <v>2021</v>
      </c>
      <c r="V5912" s="179"/>
      <c r="W5912" s="1"/>
      <c r="X5912" s="1"/>
      <c r="Y5912" s="1"/>
      <c r="Z5912" s="210">
        <v>103254</v>
      </c>
      <c r="AA5912" s="11"/>
      <c r="AB5912" s="123" t="s">
        <v>7939</v>
      </c>
      <c r="AC5912" s="124"/>
      <c r="AD5912" s="2"/>
      <c r="AE5912" s="2"/>
      <c r="AF5912" s="191">
        <v>44328</v>
      </c>
      <c r="AG5912" s="41"/>
      <c r="AH5912" s="2" t="s">
        <v>8211</v>
      </c>
      <c r="AI5912" s="80" t="s">
        <v>6</v>
      </c>
      <c r="AJ5912" s="2"/>
      <c r="AK5912" s="1"/>
      <c r="AL5912" s="85"/>
      <c r="AM5912" s="151" t="s">
        <v>19999</v>
      </c>
      <c r="AN5912" s="16"/>
      <c r="AO5912" s="166"/>
      <c r="AP5912" s="5">
        <f t="shared" si="93"/>
        <v>0</v>
      </c>
      <c r="AQ5912" s="16"/>
      <c r="AR5912" s="205">
        <v>1</v>
      </c>
      <c r="AS5912" s="16"/>
      <c r="AT5912" s="16"/>
      <c r="AU5912" s="16"/>
      <c r="AV5912" s="16"/>
      <c r="AW5912" s="16"/>
      <c r="AX5912" s="16"/>
    </row>
    <row r="5913" spans="1:50" customFormat="1" ht="15" hidden="1" customHeight="1" x14ac:dyDescent="0.2">
      <c r="A5913" s="1" t="s">
        <v>16111</v>
      </c>
      <c r="B5913" s="1" t="s">
        <v>15995</v>
      </c>
      <c r="C5913" s="85" t="s">
        <v>7939</v>
      </c>
      <c r="D5913" s="85" t="s">
        <v>13090</v>
      </c>
      <c r="E5913" s="202" t="s">
        <v>22872</v>
      </c>
      <c r="F5913" s="85" t="s">
        <v>34</v>
      </c>
      <c r="G5913" s="85" t="s">
        <v>37</v>
      </c>
      <c r="H5913" s="85" t="s">
        <v>20689</v>
      </c>
      <c r="I5913" s="3" t="s">
        <v>10143</v>
      </c>
      <c r="J5913" s="85" t="s">
        <v>105</v>
      </c>
      <c r="K5913" s="7" t="s">
        <v>1470</v>
      </c>
      <c r="L5913" s="1"/>
      <c r="M5913" s="1"/>
      <c r="N5913" s="2" t="s">
        <v>20831</v>
      </c>
      <c r="O5913" s="87">
        <v>0</v>
      </c>
      <c r="P5913" s="87">
        <v>0</v>
      </c>
      <c r="Q5913" s="87">
        <v>0</v>
      </c>
      <c r="R5913" s="87">
        <v>0</v>
      </c>
      <c r="S5913" s="87"/>
      <c r="T5913" s="87"/>
      <c r="U5913" s="85" t="s">
        <v>112</v>
      </c>
      <c r="V5913" s="179"/>
      <c r="W5913" s="1"/>
      <c r="X5913" s="1"/>
      <c r="Y5913" s="1"/>
      <c r="Z5913" s="210">
        <v>7223</v>
      </c>
      <c r="AA5913" s="11"/>
      <c r="AB5913" s="123" t="s">
        <v>7939</v>
      </c>
      <c r="AC5913" s="124"/>
      <c r="AD5913" s="2"/>
      <c r="AE5913" s="2"/>
      <c r="AF5913" s="191"/>
      <c r="AG5913" s="41"/>
      <c r="AH5913" s="2" t="s">
        <v>7952</v>
      </c>
      <c r="AI5913" s="80" t="s">
        <v>6</v>
      </c>
      <c r="AJ5913" s="2"/>
      <c r="AK5913" s="1"/>
      <c r="AL5913" s="85"/>
      <c r="AM5913" s="151" t="s">
        <v>19999</v>
      </c>
      <c r="AN5913" s="16"/>
      <c r="AO5913" s="166"/>
      <c r="AP5913" s="5">
        <f t="shared" si="93"/>
        <v>0</v>
      </c>
      <c r="AQ5913" s="16"/>
      <c r="AR5913" s="205">
        <v>1</v>
      </c>
      <c r="AS5913" s="16"/>
      <c r="AT5913" s="16"/>
      <c r="AU5913" s="16"/>
      <c r="AV5913" s="16"/>
      <c r="AW5913" s="16"/>
      <c r="AX5913" s="16"/>
    </row>
    <row r="5914" spans="1:50" customFormat="1" ht="15" hidden="1" customHeight="1" x14ac:dyDescent="0.2">
      <c r="A5914" s="1" t="s">
        <v>16112</v>
      </c>
      <c r="B5914" s="1" t="s">
        <v>15996</v>
      </c>
      <c r="C5914" s="85" t="s">
        <v>7939</v>
      </c>
      <c r="D5914" s="85" t="s">
        <v>13090</v>
      </c>
      <c r="E5914" s="202" t="s">
        <v>154</v>
      </c>
      <c r="F5914" s="85" t="s">
        <v>34</v>
      </c>
      <c r="G5914" s="85" t="s">
        <v>37</v>
      </c>
      <c r="H5914" s="85" t="s">
        <v>20689</v>
      </c>
      <c r="I5914" s="3" t="s">
        <v>10143</v>
      </c>
      <c r="J5914" s="85" t="s">
        <v>5308</v>
      </c>
      <c r="K5914" s="1" t="s">
        <v>6603</v>
      </c>
      <c r="L5914" s="1"/>
      <c r="M5914" s="1"/>
      <c r="N5914" s="2" t="s">
        <v>15997</v>
      </c>
      <c r="O5914" s="87">
        <v>6624</v>
      </c>
      <c r="P5914" s="87">
        <v>3806</v>
      </c>
      <c r="Q5914" s="87">
        <v>2818</v>
      </c>
      <c r="R5914" s="87">
        <v>919</v>
      </c>
      <c r="S5914" s="87"/>
      <c r="T5914" s="87"/>
      <c r="U5914" s="85">
        <v>2020</v>
      </c>
      <c r="V5914" s="179"/>
      <c r="W5914" s="1"/>
      <c r="X5914" s="1"/>
      <c r="Y5914" s="1"/>
      <c r="Z5914" s="210">
        <v>5662</v>
      </c>
      <c r="AA5914" s="11"/>
      <c r="AB5914" s="123" t="s">
        <v>7939</v>
      </c>
      <c r="AC5914" s="124"/>
      <c r="AD5914" s="2"/>
      <c r="AE5914" s="2"/>
      <c r="AF5914" s="191">
        <v>44452</v>
      </c>
      <c r="AG5914" s="41"/>
      <c r="AH5914" s="2" t="s">
        <v>7952</v>
      </c>
      <c r="AI5914" s="80" t="s">
        <v>6</v>
      </c>
      <c r="AJ5914" s="2"/>
      <c r="AK5914" s="1"/>
      <c r="AL5914" s="85"/>
      <c r="AM5914" s="151" t="s">
        <v>19999</v>
      </c>
      <c r="AN5914" s="16"/>
      <c r="AO5914" s="166"/>
      <c r="AP5914" s="5">
        <f t="shared" si="93"/>
        <v>0</v>
      </c>
      <c r="AQ5914" s="16"/>
      <c r="AR5914" s="205">
        <v>1</v>
      </c>
      <c r="AS5914" s="16"/>
      <c r="AT5914" s="16"/>
      <c r="AU5914" s="16"/>
      <c r="AV5914" s="16"/>
      <c r="AW5914" s="16"/>
      <c r="AX5914" s="16"/>
    </row>
    <row r="5915" spans="1:50" customFormat="1" ht="15" hidden="1" customHeight="1" x14ac:dyDescent="0.2">
      <c r="A5915" s="1" t="s">
        <v>16113</v>
      </c>
      <c r="B5915" s="1" t="s">
        <v>15998</v>
      </c>
      <c r="C5915" s="85" t="s">
        <v>7939</v>
      </c>
      <c r="D5915" s="85" t="s">
        <v>13090</v>
      </c>
      <c r="E5915" s="202" t="s">
        <v>154</v>
      </c>
      <c r="F5915" s="85" t="s">
        <v>34</v>
      </c>
      <c r="G5915" s="85" t="s">
        <v>35</v>
      </c>
      <c r="H5915" s="85" t="s">
        <v>20688</v>
      </c>
      <c r="I5915" s="7" t="s">
        <v>8125</v>
      </c>
      <c r="J5915" s="85" t="s">
        <v>4400</v>
      </c>
      <c r="K5915" s="7" t="s">
        <v>4422</v>
      </c>
      <c r="L5915" s="1"/>
      <c r="M5915" s="1"/>
      <c r="N5915" s="2" t="s">
        <v>15999</v>
      </c>
      <c r="O5915" s="87">
        <v>292465</v>
      </c>
      <c r="P5915" s="87">
        <v>172060</v>
      </c>
      <c r="Q5915" s="87">
        <v>120405</v>
      </c>
      <c r="R5915" s="87">
        <v>32496</v>
      </c>
      <c r="S5915" s="87"/>
      <c r="T5915" s="87"/>
      <c r="U5915" s="85">
        <v>2016</v>
      </c>
      <c r="V5915" s="179"/>
      <c r="W5915" s="1"/>
      <c r="X5915" s="1"/>
      <c r="Y5915" s="1"/>
      <c r="Z5915" s="210">
        <v>878138</v>
      </c>
      <c r="AA5915" s="11"/>
      <c r="AB5915" s="123" t="s">
        <v>7939</v>
      </c>
      <c r="AC5915" s="124"/>
      <c r="AD5915" s="2"/>
      <c r="AE5915" s="2"/>
      <c r="AF5915" s="191">
        <v>44441</v>
      </c>
      <c r="AG5915" s="41"/>
      <c r="AH5915" s="2" t="s">
        <v>7952</v>
      </c>
      <c r="AI5915" s="80" t="s">
        <v>6</v>
      </c>
      <c r="AJ5915" s="2"/>
      <c r="AK5915" s="1"/>
      <c r="AL5915" s="85"/>
      <c r="AM5915" s="151" t="s">
        <v>19999</v>
      </c>
      <c r="AN5915" s="16"/>
      <c r="AO5915" s="166"/>
      <c r="AP5915" s="5">
        <f t="shared" si="93"/>
        <v>0</v>
      </c>
      <c r="AQ5915" s="16"/>
      <c r="AR5915" s="205">
        <v>1</v>
      </c>
      <c r="AS5915" s="16"/>
      <c r="AT5915" s="16"/>
      <c r="AU5915" s="16"/>
      <c r="AV5915" s="16"/>
      <c r="AW5915" s="16"/>
      <c r="AX5915" s="16"/>
    </row>
    <row r="5916" spans="1:50" customFormat="1" ht="15" hidden="1" customHeight="1" x14ac:dyDescent="0.2">
      <c r="A5916" s="7" t="s">
        <v>10926</v>
      </c>
      <c r="B5916" s="1" t="s">
        <v>27085</v>
      </c>
      <c r="C5916" s="85" t="s">
        <v>7939</v>
      </c>
      <c r="D5916" s="85" t="s">
        <v>13090</v>
      </c>
      <c r="E5916" s="202" t="s">
        <v>16631</v>
      </c>
      <c r="F5916" s="85" t="s">
        <v>23</v>
      </c>
      <c r="G5916" s="85" t="s">
        <v>13788</v>
      </c>
      <c r="H5916" s="85" t="s">
        <v>20690</v>
      </c>
      <c r="I5916" s="3" t="s">
        <v>10927</v>
      </c>
      <c r="J5916" s="85" t="s">
        <v>115</v>
      </c>
      <c r="K5916" s="7" t="s">
        <v>4416</v>
      </c>
      <c r="L5916" s="7"/>
      <c r="M5916" s="7"/>
      <c r="N5916" s="2" t="s">
        <v>10802</v>
      </c>
      <c r="O5916" s="87">
        <v>637391</v>
      </c>
      <c r="P5916" s="87">
        <v>637291</v>
      </c>
      <c r="Q5916" s="87">
        <v>100</v>
      </c>
      <c r="R5916" s="87">
        <v>0</v>
      </c>
      <c r="S5916" s="87"/>
      <c r="T5916" s="87"/>
      <c r="U5916" s="85">
        <v>2009</v>
      </c>
      <c r="V5916" s="179"/>
      <c r="W5916" s="7"/>
      <c r="X5916" s="7"/>
      <c r="Y5916" s="7"/>
      <c r="Z5916" s="210">
        <v>269581</v>
      </c>
      <c r="AA5916" s="11"/>
      <c r="AB5916" s="123" t="s">
        <v>7939</v>
      </c>
      <c r="AC5916" s="124"/>
      <c r="AD5916" s="80"/>
      <c r="AE5916" s="80"/>
      <c r="AF5916" s="191"/>
      <c r="AG5916" s="80"/>
      <c r="AH5916" s="2" t="s">
        <v>8731</v>
      </c>
      <c r="AI5916" s="80" t="s">
        <v>6</v>
      </c>
      <c r="AJ5916" s="80"/>
      <c r="AK5916" s="4"/>
      <c r="AL5916" s="85"/>
      <c r="AM5916" s="151" t="s">
        <v>19998</v>
      </c>
      <c r="AN5916" s="16"/>
      <c r="AO5916" s="166"/>
      <c r="AP5916" s="5">
        <f t="shared" si="93"/>
        <v>0</v>
      </c>
      <c r="AQ5916" s="16"/>
      <c r="AR5916" s="205">
        <v>1</v>
      </c>
      <c r="AS5916" s="16"/>
      <c r="AT5916" s="16"/>
      <c r="AU5916" s="16"/>
      <c r="AV5916" s="16"/>
      <c r="AW5916" s="16"/>
      <c r="AX5916" s="16"/>
    </row>
    <row r="5917" spans="1:50" customFormat="1" ht="15" hidden="1" customHeight="1" x14ac:dyDescent="0.2">
      <c r="A5917" s="7" t="s">
        <v>10928</v>
      </c>
      <c r="B5917" s="1" t="s">
        <v>27086</v>
      </c>
      <c r="C5917" s="85" t="s">
        <v>7939</v>
      </c>
      <c r="D5917" s="85" t="s">
        <v>13090</v>
      </c>
      <c r="E5917" s="202" t="s">
        <v>16631</v>
      </c>
      <c r="F5917" s="85" t="s">
        <v>40</v>
      </c>
      <c r="G5917" s="85" t="s">
        <v>43</v>
      </c>
      <c r="H5917" s="85" t="s">
        <v>20690</v>
      </c>
      <c r="I5917" s="3" t="s">
        <v>8209</v>
      </c>
      <c r="J5917" s="85" t="s">
        <v>115</v>
      </c>
      <c r="K5917" s="7" t="s">
        <v>4397</v>
      </c>
      <c r="L5917" s="7"/>
      <c r="M5917" s="7"/>
      <c r="N5917" s="2" t="s">
        <v>9183</v>
      </c>
      <c r="O5917" s="87">
        <v>3508</v>
      </c>
      <c r="P5917" s="87">
        <v>3508</v>
      </c>
      <c r="Q5917" s="87">
        <v>0</v>
      </c>
      <c r="R5917" s="87">
        <v>0</v>
      </c>
      <c r="S5917" s="87"/>
      <c r="T5917" s="87"/>
      <c r="U5917" s="85">
        <v>2018</v>
      </c>
      <c r="V5917" s="179"/>
      <c r="W5917" s="7"/>
      <c r="X5917" s="7"/>
      <c r="Y5917" s="7"/>
      <c r="Z5917" s="210">
        <v>136734</v>
      </c>
      <c r="AA5917" s="11"/>
      <c r="AB5917" s="123" t="s">
        <v>7939</v>
      </c>
      <c r="AC5917" s="124"/>
      <c r="AD5917" s="80"/>
      <c r="AE5917" s="80"/>
      <c r="AF5917" s="191"/>
      <c r="AG5917" s="80"/>
      <c r="AH5917" s="2" t="s">
        <v>8211</v>
      </c>
      <c r="AI5917" s="80" t="s">
        <v>6</v>
      </c>
      <c r="AJ5917" s="80"/>
      <c r="AK5917" s="4"/>
      <c r="AL5917" s="85"/>
      <c r="AM5917" s="151" t="s">
        <v>19998</v>
      </c>
      <c r="AN5917" s="16"/>
      <c r="AO5917" s="166"/>
      <c r="AP5917" s="5">
        <f t="shared" si="93"/>
        <v>0</v>
      </c>
      <c r="AQ5917" s="16"/>
      <c r="AR5917" s="205">
        <v>1</v>
      </c>
      <c r="AS5917" s="16"/>
      <c r="AT5917" s="16"/>
      <c r="AU5917" s="16"/>
      <c r="AV5917" s="16"/>
      <c r="AW5917" s="16"/>
      <c r="AX5917" s="16"/>
    </row>
    <row r="5918" spans="1:50" customFormat="1" ht="15" hidden="1" customHeight="1" x14ac:dyDescent="0.2">
      <c r="A5918" s="7" t="s">
        <v>10929</v>
      </c>
      <c r="B5918" s="3" t="s">
        <v>10930</v>
      </c>
      <c r="C5918" s="85" t="s">
        <v>7939</v>
      </c>
      <c r="D5918" s="85" t="s">
        <v>13090</v>
      </c>
      <c r="E5918" s="202" t="s">
        <v>154</v>
      </c>
      <c r="F5918" s="85" t="s">
        <v>55</v>
      </c>
      <c r="G5918" s="85" t="s">
        <v>63</v>
      </c>
      <c r="H5918" s="85" t="s">
        <v>20690</v>
      </c>
      <c r="I5918" s="3" t="s">
        <v>4564</v>
      </c>
      <c r="J5918" s="85" t="s">
        <v>4400</v>
      </c>
      <c r="K5918" s="7" t="s">
        <v>4422</v>
      </c>
      <c r="L5918" s="3"/>
      <c r="M5918" s="3"/>
      <c r="N5918" s="41" t="s">
        <v>9003</v>
      </c>
      <c r="O5918" s="87">
        <v>83396</v>
      </c>
      <c r="P5918" s="87">
        <v>83396</v>
      </c>
      <c r="Q5918" s="87">
        <v>0</v>
      </c>
      <c r="R5918" s="87">
        <v>0</v>
      </c>
      <c r="S5918" s="87"/>
      <c r="T5918" s="87"/>
      <c r="U5918" s="85">
        <v>2008</v>
      </c>
      <c r="V5918" s="179"/>
      <c r="W5918" s="7"/>
      <c r="X5918" s="3"/>
      <c r="Y5918" s="3"/>
      <c r="Z5918" s="146">
        <v>129013</v>
      </c>
      <c r="AA5918" s="11"/>
      <c r="AB5918" s="123" t="s">
        <v>7939</v>
      </c>
      <c r="AC5918" s="124"/>
      <c r="AD5918" s="41"/>
      <c r="AE5918" s="41"/>
      <c r="AF5918" s="191">
        <v>40156</v>
      </c>
      <c r="AG5918" s="41"/>
      <c r="AH5918" s="41" t="s">
        <v>8024</v>
      </c>
      <c r="AI5918" s="80" t="s">
        <v>6</v>
      </c>
      <c r="AJ5918" s="41"/>
      <c r="AK5918" s="3"/>
      <c r="AL5918" s="85"/>
      <c r="AM5918" s="151" t="s">
        <v>19998</v>
      </c>
      <c r="AN5918" s="15"/>
      <c r="AO5918" s="166"/>
      <c r="AP5918" s="5">
        <f t="shared" si="93"/>
        <v>0</v>
      </c>
      <c r="AQ5918" s="16"/>
      <c r="AR5918" s="205">
        <v>1</v>
      </c>
      <c r="AS5918" s="16"/>
      <c r="AT5918" s="16"/>
      <c r="AU5918" s="16"/>
      <c r="AV5918" s="16"/>
      <c r="AW5918" s="16"/>
      <c r="AX5918" s="16"/>
    </row>
    <row r="5919" spans="1:50" customFormat="1" ht="15" hidden="1" customHeight="1" x14ac:dyDescent="0.2">
      <c r="A5919" s="1" t="s">
        <v>16114</v>
      </c>
      <c r="B5919" s="1" t="s">
        <v>16000</v>
      </c>
      <c r="C5919" s="85" t="s">
        <v>7939</v>
      </c>
      <c r="D5919" s="85" t="s">
        <v>13090</v>
      </c>
      <c r="E5919" s="202" t="s">
        <v>154</v>
      </c>
      <c r="F5919" s="85" t="s">
        <v>40</v>
      </c>
      <c r="G5919" s="85" t="s">
        <v>43</v>
      </c>
      <c r="H5919" s="85" t="s">
        <v>20690</v>
      </c>
      <c r="I5919" s="3" t="s">
        <v>10897</v>
      </c>
      <c r="J5919" s="85" t="s">
        <v>115</v>
      </c>
      <c r="K5919" s="1" t="s">
        <v>16001</v>
      </c>
      <c r="L5919" s="1"/>
      <c r="M5919" s="1"/>
      <c r="N5919" s="2" t="s">
        <v>10845</v>
      </c>
      <c r="O5919" s="87">
        <v>0</v>
      </c>
      <c r="P5919" s="87">
        <v>0</v>
      </c>
      <c r="Q5919" s="87">
        <v>0</v>
      </c>
      <c r="R5919" s="87">
        <v>0</v>
      </c>
      <c r="S5919" s="87"/>
      <c r="T5919" s="87"/>
      <c r="U5919" s="85" t="s">
        <v>112</v>
      </c>
      <c r="V5919" s="179"/>
      <c r="W5919" s="1"/>
      <c r="X5919" s="1"/>
      <c r="Y5919" s="1"/>
      <c r="Z5919" s="210">
        <v>2567788</v>
      </c>
      <c r="AA5919" s="11"/>
      <c r="AB5919" s="123" t="s">
        <v>7939</v>
      </c>
      <c r="AC5919" s="124"/>
      <c r="AD5919" s="2"/>
      <c r="AE5919" s="2"/>
      <c r="AF5919" s="191">
        <v>44991</v>
      </c>
      <c r="AG5919" s="41"/>
      <c r="AH5919" s="2" t="s">
        <v>8211</v>
      </c>
      <c r="AI5919" s="80" t="s">
        <v>6</v>
      </c>
      <c r="AJ5919" s="2"/>
      <c r="AK5919" s="1"/>
      <c r="AL5919" s="85"/>
      <c r="AM5919" s="151" t="s">
        <v>19999</v>
      </c>
      <c r="AN5919" s="16"/>
      <c r="AO5919" s="166"/>
      <c r="AP5919" s="5">
        <f t="shared" si="93"/>
        <v>0</v>
      </c>
      <c r="AQ5919" s="16"/>
      <c r="AR5919" s="205">
        <v>1</v>
      </c>
      <c r="AS5919" s="16"/>
      <c r="AT5919" s="16"/>
      <c r="AU5919" s="16"/>
      <c r="AV5919" s="16"/>
      <c r="AW5919" s="16"/>
      <c r="AX5919" s="16"/>
    </row>
    <row r="5920" spans="1:50" customFormat="1" ht="15" hidden="1" customHeight="1" x14ac:dyDescent="0.2">
      <c r="A5920" s="1" t="s">
        <v>16115</v>
      </c>
      <c r="B5920" s="1" t="s">
        <v>16002</v>
      </c>
      <c r="C5920" s="85" t="s">
        <v>7939</v>
      </c>
      <c r="D5920" s="85" t="s">
        <v>13090</v>
      </c>
      <c r="E5920" s="202" t="s">
        <v>154</v>
      </c>
      <c r="F5920" s="85" t="s">
        <v>34</v>
      </c>
      <c r="G5920" s="85" t="s">
        <v>35</v>
      </c>
      <c r="H5920" s="85" t="s">
        <v>20688</v>
      </c>
      <c r="I5920" s="7" t="s">
        <v>8125</v>
      </c>
      <c r="J5920" s="85" t="s">
        <v>4400</v>
      </c>
      <c r="K5920" s="7" t="s">
        <v>4422</v>
      </c>
      <c r="L5920" s="1"/>
      <c r="M5920" s="1"/>
      <c r="N5920" s="2" t="s">
        <v>16003</v>
      </c>
      <c r="O5920" s="87">
        <v>109527</v>
      </c>
      <c r="P5920" s="87">
        <v>1671</v>
      </c>
      <c r="Q5920" s="87">
        <v>107856</v>
      </c>
      <c r="R5920" s="87">
        <v>12170</v>
      </c>
      <c r="S5920" s="87"/>
      <c r="T5920" s="87"/>
      <c r="U5920" s="85">
        <v>2016</v>
      </c>
      <c r="V5920" s="179"/>
      <c r="W5920" s="1"/>
      <c r="X5920" s="1"/>
      <c r="Y5920" s="1"/>
      <c r="Z5920" s="212">
        <v>342003</v>
      </c>
      <c r="AA5920" s="11"/>
      <c r="AB5920" s="123" t="s">
        <v>7939</v>
      </c>
      <c r="AC5920" s="124"/>
      <c r="AD5920" s="2"/>
      <c r="AE5920" s="2"/>
      <c r="AF5920" s="191">
        <v>44715</v>
      </c>
      <c r="AG5920" s="41"/>
      <c r="AH5920" s="2" t="s">
        <v>7952</v>
      </c>
      <c r="AI5920" s="80" t="s">
        <v>6</v>
      </c>
      <c r="AJ5920" s="2"/>
      <c r="AK5920" s="1"/>
      <c r="AL5920" s="85"/>
      <c r="AM5920" s="151" t="s">
        <v>19999</v>
      </c>
      <c r="AN5920" s="16"/>
      <c r="AO5920" s="166"/>
      <c r="AP5920" s="5">
        <f t="shared" si="93"/>
        <v>0</v>
      </c>
      <c r="AQ5920" s="16"/>
      <c r="AR5920" s="205">
        <v>1</v>
      </c>
      <c r="AS5920" s="16"/>
      <c r="AT5920" s="16"/>
      <c r="AU5920" s="16"/>
      <c r="AV5920" s="16"/>
      <c r="AW5920" s="16"/>
      <c r="AX5920" s="16"/>
    </row>
    <row r="5921" spans="1:50" customFormat="1" ht="15" hidden="1" customHeight="1" x14ac:dyDescent="0.2">
      <c r="A5921" s="1" t="s">
        <v>16116</v>
      </c>
      <c r="B5921" s="1" t="s">
        <v>16004</v>
      </c>
      <c r="C5921" s="85" t="s">
        <v>7939</v>
      </c>
      <c r="D5921" s="85" t="s">
        <v>13090</v>
      </c>
      <c r="E5921" s="202" t="s">
        <v>10070</v>
      </c>
      <c r="F5921" s="85" t="s">
        <v>34</v>
      </c>
      <c r="G5921" s="85" t="s">
        <v>38</v>
      </c>
      <c r="H5921" s="85" t="s">
        <v>20690</v>
      </c>
      <c r="I5921" s="3" t="s">
        <v>8095</v>
      </c>
      <c r="J5921" s="85" t="s">
        <v>124</v>
      </c>
      <c r="K5921" s="7" t="s">
        <v>4587</v>
      </c>
      <c r="L5921" s="1"/>
      <c r="M5921" s="1"/>
      <c r="N5921" s="2" t="s">
        <v>16005</v>
      </c>
      <c r="O5921" s="87">
        <v>0</v>
      </c>
      <c r="P5921" s="87">
        <v>0</v>
      </c>
      <c r="Q5921" s="87">
        <v>0</v>
      </c>
      <c r="R5921" s="87">
        <v>0</v>
      </c>
      <c r="S5921" s="87"/>
      <c r="T5921" s="87"/>
      <c r="U5921" s="85" t="s">
        <v>112</v>
      </c>
      <c r="V5921" s="179"/>
      <c r="W5921" s="1"/>
      <c r="X5921" s="1"/>
      <c r="Y5921" s="1"/>
      <c r="Z5921" s="210">
        <v>30874</v>
      </c>
      <c r="AA5921" s="11"/>
      <c r="AB5921" s="123" t="s">
        <v>7939</v>
      </c>
      <c r="AC5921" s="124"/>
      <c r="AD5921" s="2"/>
      <c r="AE5921" s="2"/>
      <c r="AF5921" s="191"/>
      <c r="AG5921" s="41"/>
      <c r="AH5921" s="2" t="s">
        <v>7952</v>
      </c>
      <c r="AI5921" s="80" t="s">
        <v>6</v>
      </c>
      <c r="AJ5921" s="2"/>
      <c r="AK5921" s="1"/>
      <c r="AL5921" s="85"/>
      <c r="AM5921" s="151" t="s">
        <v>19999</v>
      </c>
      <c r="AN5921" s="16"/>
      <c r="AO5921" s="166"/>
      <c r="AP5921" s="5">
        <f t="shared" si="93"/>
        <v>0</v>
      </c>
      <c r="AQ5921" s="16"/>
      <c r="AR5921" s="205">
        <v>1</v>
      </c>
      <c r="AS5921" s="16"/>
      <c r="AT5921" s="16"/>
      <c r="AU5921" s="16"/>
      <c r="AV5921" s="16"/>
      <c r="AW5921" s="16"/>
      <c r="AX5921" s="16"/>
    </row>
    <row r="5922" spans="1:50" customFormat="1" ht="15" hidden="1" customHeight="1" x14ac:dyDescent="0.2">
      <c r="A5922" s="7" t="s">
        <v>10931</v>
      </c>
      <c r="B5922" s="1" t="s">
        <v>27087</v>
      </c>
      <c r="C5922" s="85" t="s">
        <v>7939</v>
      </c>
      <c r="D5922" s="85" t="s">
        <v>13090</v>
      </c>
      <c r="E5922" s="202" t="s">
        <v>16631</v>
      </c>
      <c r="F5922" s="85" t="s">
        <v>23</v>
      </c>
      <c r="G5922" s="85" t="s">
        <v>13788</v>
      </c>
      <c r="H5922" s="85" t="s">
        <v>20690</v>
      </c>
      <c r="I5922" s="3" t="s">
        <v>9369</v>
      </c>
      <c r="J5922" s="85" t="s">
        <v>115</v>
      </c>
      <c r="K5922" s="7" t="s">
        <v>4416</v>
      </c>
      <c r="L5922" s="7"/>
      <c r="M5922" s="7"/>
      <c r="N5922" s="2" t="s">
        <v>10779</v>
      </c>
      <c r="O5922" s="87">
        <v>127098</v>
      </c>
      <c r="P5922" s="87">
        <v>127098</v>
      </c>
      <c r="Q5922" s="87">
        <v>0</v>
      </c>
      <c r="R5922" s="87">
        <v>0</v>
      </c>
      <c r="S5922" s="87"/>
      <c r="T5922" s="87"/>
      <c r="U5922" s="85">
        <v>2009</v>
      </c>
      <c r="V5922" s="179"/>
      <c r="W5922" s="7"/>
      <c r="X5922" s="7"/>
      <c r="Y5922" s="7"/>
      <c r="Z5922" s="212">
        <v>421913</v>
      </c>
      <c r="AA5922" s="11"/>
      <c r="AB5922" s="123" t="s">
        <v>7939</v>
      </c>
      <c r="AC5922" s="124"/>
      <c r="AD5922" s="80"/>
      <c r="AE5922" s="80"/>
      <c r="AF5922" s="191"/>
      <c r="AG5922" s="80"/>
      <c r="AH5922" s="2" t="s">
        <v>8731</v>
      </c>
      <c r="AI5922" s="80" t="s">
        <v>6</v>
      </c>
      <c r="AJ5922" s="80"/>
      <c r="AK5922" s="4"/>
      <c r="AL5922" s="85"/>
      <c r="AM5922" s="151" t="s">
        <v>19998</v>
      </c>
      <c r="AN5922" s="16"/>
      <c r="AO5922" s="166"/>
      <c r="AP5922" s="5">
        <f t="shared" si="93"/>
        <v>0</v>
      </c>
      <c r="AQ5922" s="16"/>
      <c r="AR5922" s="205">
        <v>1</v>
      </c>
      <c r="AS5922" s="16"/>
      <c r="AT5922" s="16"/>
      <c r="AU5922" s="16"/>
      <c r="AV5922" s="16"/>
      <c r="AW5922" s="16"/>
      <c r="AX5922" s="16"/>
    </row>
    <row r="5923" spans="1:50" customFormat="1" ht="15" hidden="1" customHeight="1" x14ac:dyDescent="0.2">
      <c r="A5923" s="7" t="s">
        <v>10932</v>
      </c>
      <c r="B5923" s="1" t="s">
        <v>27088</v>
      </c>
      <c r="C5923" s="85" t="s">
        <v>7939</v>
      </c>
      <c r="D5923" s="85" t="s">
        <v>13090</v>
      </c>
      <c r="E5923" s="202" t="s">
        <v>16631</v>
      </c>
      <c r="F5923" s="85" t="s">
        <v>23</v>
      </c>
      <c r="G5923" s="85" t="s">
        <v>13788</v>
      </c>
      <c r="H5923" s="85" t="s">
        <v>20690</v>
      </c>
      <c r="I5923" s="3" t="s">
        <v>10927</v>
      </c>
      <c r="J5923" s="85" t="s">
        <v>115</v>
      </c>
      <c r="K5923" s="7" t="s">
        <v>4416</v>
      </c>
      <c r="L5923" s="7"/>
      <c r="M5923" s="7"/>
      <c r="N5923" s="2" t="s">
        <v>10802</v>
      </c>
      <c r="O5923" s="87">
        <v>261199</v>
      </c>
      <c r="P5923" s="87">
        <v>261199</v>
      </c>
      <c r="Q5923" s="87">
        <v>0</v>
      </c>
      <c r="R5923" s="87">
        <v>0</v>
      </c>
      <c r="S5923" s="87"/>
      <c r="T5923" s="87"/>
      <c r="U5923" s="85">
        <v>2008</v>
      </c>
      <c r="V5923" s="179"/>
      <c r="W5923" s="7"/>
      <c r="X5923" s="7"/>
      <c r="Y5923" s="7"/>
      <c r="Z5923" s="210">
        <v>116779</v>
      </c>
      <c r="AA5923" s="11"/>
      <c r="AB5923" s="123" t="s">
        <v>7939</v>
      </c>
      <c r="AC5923" s="124"/>
      <c r="AD5923" s="80"/>
      <c r="AE5923" s="80"/>
      <c r="AF5923" s="191"/>
      <c r="AG5923" s="80"/>
      <c r="AH5923" s="2" t="s">
        <v>8731</v>
      </c>
      <c r="AI5923" s="80" t="s">
        <v>6</v>
      </c>
      <c r="AJ5923" s="80"/>
      <c r="AK5923" s="4"/>
      <c r="AL5923" s="85"/>
      <c r="AM5923" s="151" t="s">
        <v>19998</v>
      </c>
      <c r="AN5923" s="16"/>
      <c r="AO5923" s="166"/>
      <c r="AP5923" s="5">
        <f t="shared" si="93"/>
        <v>0</v>
      </c>
      <c r="AQ5923" s="16"/>
      <c r="AR5923" s="205">
        <v>1</v>
      </c>
      <c r="AS5923" s="16"/>
      <c r="AT5923" s="16"/>
      <c r="AU5923" s="16"/>
      <c r="AV5923" s="16"/>
      <c r="AW5923" s="16"/>
      <c r="AX5923" s="16"/>
    </row>
    <row r="5924" spans="1:50" customFormat="1" ht="15" hidden="1" customHeight="1" x14ac:dyDescent="0.2">
      <c r="A5924" s="1" t="s">
        <v>16117</v>
      </c>
      <c r="B5924" s="1" t="s">
        <v>16006</v>
      </c>
      <c r="C5924" s="85" t="s">
        <v>7939</v>
      </c>
      <c r="D5924" s="85" t="s">
        <v>13090</v>
      </c>
      <c r="E5924" s="202" t="s">
        <v>9112</v>
      </c>
      <c r="F5924" s="85" t="s">
        <v>34</v>
      </c>
      <c r="G5924" s="85" t="s">
        <v>38</v>
      </c>
      <c r="H5924" s="85" t="s">
        <v>20690</v>
      </c>
      <c r="I5924" s="3" t="s">
        <v>16670</v>
      </c>
      <c r="J5924" s="85" t="s">
        <v>4447</v>
      </c>
      <c r="K5924" s="1" t="s">
        <v>4685</v>
      </c>
      <c r="L5924" s="1"/>
      <c r="M5924" s="1"/>
      <c r="N5924" s="2" t="s">
        <v>22873</v>
      </c>
      <c r="O5924" s="87">
        <v>0</v>
      </c>
      <c r="P5924" s="87">
        <v>0</v>
      </c>
      <c r="Q5924" s="87">
        <v>0</v>
      </c>
      <c r="R5924" s="87">
        <v>0</v>
      </c>
      <c r="S5924" s="87"/>
      <c r="T5924" s="87"/>
      <c r="U5924" s="85" t="s">
        <v>112</v>
      </c>
      <c r="V5924" s="179"/>
      <c r="W5924" s="1"/>
      <c r="X5924" s="1"/>
      <c r="Y5924" s="1"/>
      <c r="Z5924" s="210">
        <v>181986</v>
      </c>
      <c r="AA5924" s="11"/>
      <c r="AB5924" s="123" t="s">
        <v>7939</v>
      </c>
      <c r="AC5924" s="124"/>
      <c r="AD5924" s="2"/>
      <c r="AE5924" s="2"/>
      <c r="AF5924" s="191"/>
      <c r="AG5924" s="41"/>
      <c r="AH5924" s="2" t="s">
        <v>7952</v>
      </c>
      <c r="AI5924" s="80" t="s">
        <v>6</v>
      </c>
      <c r="AJ5924" s="2"/>
      <c r="AK5924" s="1"/>
      <c r="AL5924" s="85"/>
      <c r="AM5924" s="151" t="s">
        <v>19999</v>
      </c>
      <c r="AN5924" s="16"/>
      <c r="AO5924" s="166"/>
      <c r="AP5924" s="5">
        <f t="shared" si="93"/>
        <v>0</v>
      </c>
      <c r="AQ5924" s="16"/>
      <c r="AR5924" s="205">
        <v>1</v>
      </c>
      <c r="AS5924" s="16"/>
      <c r="AT5924" s="16"/>
      <c r="AU5924" s="16"/>
      <c r="AV5924" s="16"/>
      <c r="AW5924" s="16"/>
      <c r="AX5924" s="16"/>
    </row>
    <row r="5925" spans="1:50" customFormat="1" ht="15" hidden="1" customHeight="1" x14ac:dyDescent="0.2">
      <c r="A5925" s="1" t="s">
        <v>16118</v>
      </c>
      <c r="B5925" s="1" t="s">
        <v>16007</v>
      </c>
      <c r="C5925" s="85" t="s">
        <v>7939</v>
      </c>
      <c r="D5925" s="85" t="s">
        <v>13090</v>
      </c>
      <c r="E5925" s="202" t="s">
        <v>22872</v>
      </c>
      <c r="F5925" s="85" t="s">
        <v>14</v>
      </c>
      <c r="G5925" s="85" t="s">
        <v>18</v>
      </c>
      <c r="H5925" s="85" t="s">
        <v>20690</v>
      </c>
      <c r="I5925" s="3" t="s">
        <v>8473</v>
      </c>
      <c r="J5925" s="85" t="s">
        <v>4400</v>
      </c>
      <c r="K5925" s="7" t="s">
        <v>4422</v>
      </c>
      <c r="L5925" s="1"/>
      <c r="M5925" s="1"/>
      <c r="N5925" s="2" t="s">
        <v>16671</v>
      </c>
      <c r="O5925" s="87">
        <v>180000</v>
      </c>
      <c r="P5925" s="87">
        <v>116178</v>
      </c>
      <c r="Q5925" s="87">
        <v>63822</v>
      </c>
      <c r="R5925" s="87">
        <v>0</v>
      </c>
      <c r="S5925" s="87"/>
      <c r="T5925" s="87"/>
      <c r="U5925" s="85">
        <v>2018</v>
      </c>
      <c r="V5925" s="179"/>
      <c r="W5925" s="1"/>
      <c r="X5925" s="1"/>
      <c r="Y5925" s="1"/>
      <c r="Z5925" s="210">
        <v>53558</v>
      </c>
      <c r="AA5925" s="11"/>
      <c r="AB5925" s="123" t="s">
        <v>7939</v>
      </c>
      <c r="AC5925" s="124"/>
      <c r="AD5925" s="2"/>
      <c r="AE5925" s="2"/>
      <c r="AF5925" s="191">
        <v>44453</v>
      </c>
      <c r="AG5925" s="41"/>
      <c r="AH5925" s="2" t="s">
        <v>7952</v>
      </c>
      <c r="AI5925" s="80" t="s">
        <v>6</v>
      </c>
      <c r="AJ5925" s="2"/>
      <c r="AK5925" s="1"/>
      <c r="AL5925" s="85"/>
      <c r="AM5925" s="151" t="s">
        <v>19999</v>
      </c>
      <c r="AN5925" s="16"/>
      <c r="AO5925" s="166"/>
      <c r="AP5925" s="5">
        <f t="shared" si="93"/>
        <v>0</v>
      </c>
      <c r="AQ5925" s="16"/>
      <c r="AR5925" s="205">
        <v>1</v>
      </c>
      <c r="AS5925" s="16"/>
      <c r="AT5925" s="16"/>
      <c r="AU5925" s="16"/>
      <c r="AV5925" s="16"/>
      <c r="AW5925" s="16"/>
      <c r="AX5925" s="16"/>
    </row>
    <row r="5926" spans="1:50" customFormat="1" ht="15" hidden="1" customHeight="1" x14ac:dyDescent="0.2">
      <c r="A5926" s="1" t="s">
        <v>16119</v>
      </c>
      <c r="B5926" s="1" t="s">
        <v>16008</v>
      </c>
      <c r="C5926" s="85" t="s">
        <v>7939</v>
      </c>
      <c r="D5926" s="85" t="s">
        <v>13090</v>
      </c>
      <c r="E5926" s="202" t="s">
        <v>22872</v>
      </c>
      <c r="F5926" s="85" t="s">
        <v>14</v>
      </c>
      <c r="G5926" s="85" t="s">
        <v>18</v>
      </c>
      <c r="H5926" s="85" t="s">
        <v>20690</v>
      </c>
      <c r="I5926" s="3" t="s">
        <v>8473</v>
      </c>
      <c r="J5926" s="85" t="s">
        <v>4400</v>
      </c>
      <c r="K5926" s="7" t="s">
        <v>4422</v>
      </c>
      <c r="L5926" s="1"/>
      <c r="M5926" s="1"/>
      <c r="N5926" s="2" t="s">
        <v>16671</v>
      </c>
      <c r="O5926" s="87">
        <v>180000</v>
      </c>
      <c r="P5926" s="87">
        <v>48000</v>
      </c>
      <c r="Q5926" s="87">
        <v>132000</v>
      </c>
      <c r="R5926" s="87">
        <v>0</v>
      </c>
      <c r="S5926" s="87"/>
      <c r="T5926" s="87"/>
      <c r="U5926" s="85">
        <v>2018</v>
      </c>
      <c r="V5926" s="179"/>
      <c r="W5926" s="1"/>
      <c r="X5926" s="1"/>
      <c r="Y5926" s="1"/>
      <c r="Z5926" s="210">
        <v>53539</v>
      </c>
      <c r="AA5926" s="11"/>
      <c r="AB5926" s="123" t="s">
        <v>7939</v>
      </c>
      <c r="AC5926" s="124"/>
      <c r="AD5926" s="2"/>
      <c r="AE5926" s="2"/>
      <c r="AF5926" s="191">
        <v>44452</v>
      </c>
      <c r="AG5926" s="41"/>
      <c r="AH5926" s="2" t="s">
        <v>7952</v>
      </c>
      <c r="AI5926" s="80" t="s">
        <v>6</v>
      </c>
      <c r="AJ5926" s="2"/>
      <c r="AK5926" s="1"/>
      <c r="AL5926" s="85"/>
      <c r="AM5926" s="151" t="s">
        <v>19999</v>
      </c>
      <c r="AN5926" s="16"/>
      <c r="AO5926" s="166"/>
      <c r="AP5926" s="5">
        <f t="shared" si="93"/>
        <v>0</v>
      </c>
      <c r="AQ5926" s="16"/>
      <c r="AR5926" s="205">
        <v>1</v>
      </c>
      <c r="AS5926" s="16"/>
      <c r="AT5926" s="16"/>
      <c r="AU5926" s="16"/>
      <c r="AV5926" s="16"/>
      <c r="AW5926" s="16"/>
      <c r="AX5926" s="16"/>
    </row>
    <row r="5927" spans="1:50" customFormat="1" ht="15" hidden="1" customHeight="1" x14ac:dyDescent="0.2">
      <c r="A5927" s="1" t="s">
        <v>16120</v>
      </c>
      <c r="B5927" s="1" t="s">
        <v>16009</v>
      </c>
      <c r="C5927" s="85" t="s">
        <v>7939</v>
      </c>
      <c r="D5927" s="85" t="s">
        <v>13090</v>
      </c>
      <c r="E5927" s="202" t="s">
        <v>22872</v>
      </c>
      <c r="F5927" s="85" t="s">
        <v>14</v>
      </c>
      <c r="G5927" s="85" t="s">
        <v>18</v>
      </c>
      <c r="H5927" s="85" t="s">
        <v>20690</v>
      </c>
      <c r="I5927" s="3" t="s">
        <v>8473</v>
      </c>
      <c r="J5927" s="85" t="s">
        <v>4400</v>
      </c>
      <c r="K5927" s="7" t="s">
        <v>4422</v>
      </c>
      <c r="L5927" s="1"/>
      <c r="M5927" s="1"/>
      <c r="N5927" s="2" t="s">
        <v>16671</v>
      </c>
      <c r="O5927" s="87">
        <v>180000</v>
      </c>
      <c r="P5927" s="87">
        <v>0</v>
      </c>
      <c r="Q5927" s="87">
        <v>180000</v>
      </c>
      <c r="R5927" s="87">
        <v>0</v>
      </c>
      <c r="S5927" s="87"/>
      <c r="T5927" s="87"/>
      <c r="U5927" s="85">
        <v>2018</v>
      </c>
      <c r="V5927" s="179"/>
      <c r="W5927" s="1"/>
      <c r="X5927" s="1"/>
      <c r="Y5927" s="1"/>
      <c r="Z5927" s="210">
        <v>53512</v>
      </c>
      <c r="AA5927" s="11"/>
      <c r="AB5927" s="123" t="s">
        <v>7939</v>
      </c>
      <c r="AC5927" s="124"/>
      <c r="AD5927" s="2"/>
      <c r="AE5927" s="2"/>
      <c r="AF5927" s="191">
        <v>44489</v>
      </c>
      <c r="AG5927" s="41"/>
      <c r="AH5927" s="2" t="s">
        <v>7952</v>
      </c>
      <c r="AI5927" s="80" t="s">
        <v>6</v>
      </c>
      <c r="AJ5927" s="2"/>
      <c r="AK5927" s="1"/>
      <c r="AL5927" s="85"/>
      <c r="AM5927" s="151" t="s">
        <v>19999</v>
      </c>
      <c r="AN5927" s="16"/>
      <c r="AO5927" s="166"/>
      <c r="AP5927" s="5">
        <f t="shared" si="93"/>
        <v>0</v>
      </c>
      <c r="AQ5927" s="16"/>
      <c r="AR5927" s="205">
        <v>1</v>
      </c>
      <c r="AS5927" s="16"/>
      <c r="AT5927" s="16"/>
      <c r="AU5927" s="16"/>
      <c r="AV5927" s="16"/>
      <c r="AW5927" s="16"/>
      <c r="AX5927" s="16"/>
    </row>
    <row r="5928" spans="1:50" customFormat="1" ht="15" hidden="1" customHeight="1" x14ac:dyDescent="0.2">
      <c r="A5928" s="1" t="s">
        <v>16121</v>
      </c>
      <c r="B5928" s="1" t="s">
        <v>16010</v>
      </c>
      <c r="C5928" s="85" t="s">
        <v>7939</v>
      </c>
      <c r="D5928" s="85" t="s">
        <v>13090</v>
      </c>
      <c r="E5928" s="202" t="s">
        <v>22872</v>
      </c>
      <c r="F5928" s="85" t="s">
        <v>14</v>
      </c>
      <c r="G5928" s="85" t="s">
        <v>18</v>
      </c>
      <c r="H5928" s="85" t="s">
        <v>20690</v>
      </c>
      <c r="I5928" s="3" t="s">
        <v>8473</v>
      </c>
      <c r="J5928" s="85" t="s">
        <v>4400</v>
      </c>
      <c r="K5928" s="7" t="s">
        <v>4422</v>
      </c>
      <c r="L5928" s="1"/>
      <c r="M5928" s="1"/>
      <c r="N5928" s="2" t="s">
        <v>16671</v>
      </c>
      <c r="O5928" s="87">
        <v>180000</v>
      </c>
      <c r="P5928" s="87">
        <v>0</v>
      </c>
      <c r="Q5928" s="87">
        <v>180000</v>
      </c>
      <c r="R5928" s="87">
        <v>0</v>
      </c>
      <c r="S5928" s="87"/>
      <c r="T5928" s="87"/>
      <c r="U5928" s="85">
        <v>2018</v>
      </c>
      <c r="V5928" s="179"/>
      <c r="W5928" s="1"/>
      <c r="X5928" s="1"/>
      <c r="Y5928" s="1"/>
      <c r="Z5928" s="210">
        <v>53562</v>
      </c>
      <c r="AA5928" s="11"/>
      <c r="AB5928" s="123" t="s">
        <v>7939</v>
      </c>
      <c r="AC5928" s="124"/>
      <c r="AD5928" s="2"/>
      <c r="AE5928" s="2"/>
      <c r="AF5928" s="191">
        <v>44510</v>
      </c>
      <c r="AG5928" s="41"/>
      <c r="AH5928" s="2" t="s">
        <v>7952</v>
      </c>
      <c r="AI5928" s="80" t="s">
        <v>6</v>
      </c>
      <c r="AJ5928" s="2"/>
      <c r="AK5928" s="1"/>
      <c r="AL5928" s="85"/>
      <c r="AM5928" s="151" t="s">
        <v>19999</v>
      </c>
      <c r="AN5928" s="16"/>
      <c r="AO5928" s="166"/>
      <c r="AP5928" s="5">
        <f t="shared" si="93"/>
        <v>0</v>
      </c>
      <c r="AQ5928" s="16"/>
      <c r="AR5928" s="205">
        <v>1</v>
      </c>
      <c r="AS5928" s="16"/>
      <c r="AT5928" s="16"/>
      <c r="AU5928" s="16"/>
      <c r="AV5928" s="16"/>
      <c r="AW5928" s="16"/>
      <c r="AX5928" s="16"/>
    </row>
    <row r="5929" spans="1:50" customFormat="1" ht="15" hidden="1" customHeight="1" x14ac:dyDescent="0.2">
      <c r="A5929" s="7" t="s">
        <v>10933</v>
      </c>
      <c r="B5929" s="3" t="s">
        <v>10934</v>
      </c>
      <c r="C5929" s="85" t="s">
        <v>7939</v>
      </c>
      <c r="D5929" s="85" t="s">
        <v>13090</v>
      </c>
      <c r="E5929" s="202" t="s">
        <v>154</v>
      </c>
      <c r="F5929" s="85" t="s">
        <v>14</v>
      </c>
      <c r="G5929" s="85" t="s">
        <v>17</v>
      </c>
      <c r="H5929" s="85" t="s">
        <v>20690</v>
      </c>
      <c r="I5929" s="3" t="s">
        <v>9452</v>
      </c>
      <c r="J5929" s="85" t="s">
        <v>124</v>
      </c>
      <c r="K5929" s="7" t="s">
        <v>125</v>
      </c>
      <c r="L5929" s="3"/>
      <c r="M5929" s="3"/>
      <c r="N5929" s="41" t="s">
        <v>9886</v>
      </c>
      <c r="O5929" s="87">
        <v>528</v>
      </c>
      <c r="P5929" s="87">
        <v>528</v>
      </c>
      <c r="Q5929" s="87">
        <v>0</v>
      </c>
      <c r="R5929" s="87">
        <v>0</v>
      </c>
      <c r="S5929" s="87"/>
      <c r="T5929" s="87"/>
      <c r="U5929" s="85">
        <v>2007</v>
      </c>
      <c r="V5929" s="179"/>
      <c r="W5929" s="7"/>
      <c r="X5929" s="3"/>
      <c r="Y5929" s="3"/>
      <c r="Z5929" s="146">
        <v>22819</v>
      </c>
      <c r="AA5929" s="11"/>
      <c r="AB5929" s="123" t="s">
        <v>7939</v>
      </c>
      <c r="AC5929" s="124"/>
      <c r="AD5929" s="41"/>
      <c r="AE5929" s="41"/>
      <c r="AF5929" s="191">
        <v>39891</v>
      </c>
      <c r="AG5929" s="41"/>
      <c r="AH5929" s="41" t="s">
        <v>8189</v>
      </c>
      <c r="AI5929" s="80" t="s">
        <v>6</v>
      </c>
      <c r="AJ5929" s="41"/>
      <c r="AK5929" s="4"/>
      <c r="AL5929" s="85"/>
      <c r="AM5929" s="151" t="s">
        <v>19998</v>
      </c>
      <c r="AN5929" s="15"/>
      <c r="AO5929" s="166"/>
      <c r="AP5929" s="5">
        <f t="shared" si="93"/>
        <v>0</v>
      </c>
      <c r="AQ5929" s="16"/>
      <c r="AR5929" s="205">
        <v>1</v>
      </c>
      <c r="AS5929" s="16"/>
      <c r="AT5929" s="16"/>
      <c r="AU5929" s="16"/>
      <c r="AV5929" s="16"/>
      <c r="AW5929" s="16"/>
      <c r="AX5929" s="16"/>
    </row>
    <row r="5930" spans="1:50" customFormat="1" ht="15" hidden="1" customHeight="1" x14ac:dyDescent="0.2">
      <c r="A5930" s="7" t="s">
        <v>10935</v>
      </c>
      <c r="B5930" s="3" t="s">
        <v>10936</v>
      </c>
      <c r="C5930" s="85" t="s">
        <v>7939</v>
      </c>
      <c r="D5930" s="85" t="s">
        <v>13090</v>
      </c>
      <c r="E5930" s="202" t="s">
        <v>154</v>
      </c>
      <c r="F5930" s="85" t="s">
        <v>55</v>
      </c>
      <c r="G5930" s="85" t="s">
        <v>63</v>
      </c>
      <c r="H5930" s="85" t="s">
        <v>20690</v>
      </c>
      <c r="I5930" s="3" t="s">
        <v>7970</v>
      </c>
      <c r="J5930" s="85" t="s">
        <v>4435</v>
      </c>
      <c r="K5930" s="7" t="s">
        <v>3838</v>
      </c>
      <c r="L5930" s="3"/>
      <c r="M5930" s="3"/>
      <c r="N5930" s="41" t="s">
        <v>10937</v>
      </c>
      <c r="O5930" s="87">
        <v>0</v>
      </c>
      <c r="P5930" s="87">
        <v>0</v>
      </c>
      <c r="Q5930" s="87">
        <v>0</v>
      </c>
      <c r="R5930" s="87">
        <v>0</v>
      </c>
      <c r="S5930" s="87"/>
      <c r="T5930" s="87"/>
      <c r="U5930" s="85" t="s">
        <v>112</v>
      </c>
      <c r="V5930" s="179"/>
      <c r="W5930" s="7"/>
      <c r="X5930" s="3"/>
      <c r="Y5930" s="3"/>
      <c r="Z5930" s="146">
        <v>23806</v>
      </c>
      <c r="AA5930" s="11"/>
      <c r="AB5930" s="123" t="s">
        <v>7939</v>
      </c>
      <c r="AC5930" s="124"/>
      <c r="AD5930" s="41"/>
      <c r="AE5930" s="41"/>
      <c r="AF5930" s="191">
        <v>40158</v>
      </c>
      <c r="AG5930" s="41"/>
      <c r="AH5930" s="41" t="s">
        <v>8024</v>
      </c>
      <c r="AI5930" s="80" t="s">
        <v>6</v>
      </c>
      <c r="AJ5930" s="41"/>
      <c r="AK5930" s="3"/>
      <c r="AL5930" s="85"/>
      <c r="AM5930" s="151" t="s">
        <v>19998</v>
      </c>
      <c r="AN5930" s="15"/>
      <c r="AO5930" s="166"/>
      <c r="AP5930" s="5">
        <f t="shared" si="93"/>
        <v>0</v>
      </c>
      <c r="AQ5930" s="16"/>
      <c r="AR5930" s="205">
        <v>1</v>
      </c>
      <c r="AS5930" s="16"/>
      <c r="AT5930" s="16"/>
      <c r="AU5930" s="16"/>
      <c r="AV5930" s="16"/>
      <c r="AW5930" s="16"/>
      <c r="AX5930" s="16"/>
    </row>
    <row r="5931" spans="1:50" customFormat="1" ht="15" hidden="1" customHeight="1" x14ac:dyDescent="0.2">
      <c r="A5931" s="7" t="s">
        <v>10938</v>
      </c>
      <c r="B5931" s="1" t="s">
        <v>27089</v>
      </c>
      <c r="C5931" s="85" t="s">
        <v>7939</v>
      </c>
      <c r="D5931" s="85" t="s">
        <v>13090</v>
      </c>
      <c r="E5931" s="202" t="s">
        <v>16631</v>
      </c>
      <c r="F5931" s="85" t="s">
        <v>40</v>
      </c>
      <c r="G5931" s="85" t="s">
        <v>41</v>
      </c>
      <c r="H5931" s="85" t="s">
        <v>20690</v>
      </c>
      <c r="I5931" s="3" t="s">
        <v>8209</v>
      </c>
      <c r="J5931" s="85" t="s">
        <v>115</v>
      </c>
      <c r="K5931" s="7" t="s">
        <v>437</v>
      </c>
      <c r="L5931" s="7"/>
      <c r="M5931" s="7"/>
      <c r="N5931" s="2" t="s">
        <v>10802</v>
      </c>
      <c r="O5931" s="87">
        <v>650000</v>
      </c>
      <c r="P5931" s="87">
        <v>465335</v>
      </c>
      <c r="Q5931" s="87">
        <v>184665</v>
      </c>
      <c r="R5931" s="87">
        <v>0</v>
      </c>
      <c r="S5931" s="87"/>
      <c r="T5931" s="87"/>
      <c r="U5931" s="85">
        <v>2018</v>
      </c>
      <c r="V5931" s="179"/>
      <c r="W5931" s="7"/>
      <c r="X5931" s="7"/>
      <c r="Y5931" s="7"/>
      <c r="Z5931" s="210">
        <v>67656</v>
      </c>
      <c r="AA5931" s="11"/>
      <c r="AB5931" s="123" t="s">
        <v>7939</v>
      </c>
      <c r="AC5931" s="124"/>
      <c r="AD5931" s="80"/>
      <c r="AE5931" s="80"/>
      <c r="AF5931" s="191"/>
      <c r="AG5931" s="80"/>
      <c r="AH5931" s="2" t="s">
        <v>8211</v>
      </c>
      <c r="AI5931" s="80" t="s">
        <v>6</v>
      </c>
      <c r="AJ5931" s="80"/>
      <c r="AK5931" s="4"/>
      <c r="AL5931" s="85"/>
      <c r="AM5931" s="151" t="s">
        <v>19998</v>
      </c>
      <c r="AN5931" s="16"/>
      <c r="AO5931" s="166"/>
      <c r="AP5931" s="5">
        <f t="shared" si="93"/>
        <v>0</v>
      </c>
      <c r="AQ5931" s="16"/>
      <c r="AR5931" s="205">
        <v>1</v>
      </c>
      <c r="AS5931" s="16"/>
      <c r="AT5931" s="16"/>
      <c r="AU5931" s="16"/>
      <c r="AV5931" s="16"/>
      <c r="AW5931" s="16"/>
      <c r="AX5931" s="16"/>
    </row>
    <row r="5932" spans="1:50" customFormat="1" ht="15" customHeight="1" x14ac:dyDescent="0.2">
      <c r="A5932" s="1" t="s">
        <v>16122</v>
      </c>
      <c r="B5932" s="1" t="s">
        <v>16011</v>
      </c>
      <c r="C5932" s="85" t="s">
        <v>7939</v>
      </c>
      <c r="D5932" s="85" t="s">
        <v>13090</v>
      </c>
      <c r="E5932" s="202" t="s">
        <v>154</v>
      </c>
      <c r="F5932" s="85" t="s">
        <v>34</v>
      </c>
      <c r="G5932" s="85" t="s">
        <v>35</v>
      </c>
      <c r="H5932" s="85" t="s">
        <v>20688</v>
      </c>
      <c r="I5932" s="7" t="s">
        <v>12126</v>
      </c>
      <c r="J5932" s="85" t="s">
        <v>115</v>
      </c>
      <c r="K5932" s="1" t="s">
        <v>5620</v>
      </c>
      <c r="L5932" s="1"/>
      <c r="M5932" s="1"/>
      <c r="N5932" s="2" t="s">
        <v>16012</v>
      </c>
      <c r="O5932" s="87">
        <v>126297</v>
      </c>
      <c r="P5932" s="87">
        <v>61363</v>
      </c>
      <c r="Q5932" s="87">
        <v>64934</v>
      </c>
      <c r="R5932" s="87">
        <v>29626</v>
      </c>
      <c r="S5932" s="87"/>
      <c r="T5932" s="87"/>
      <c r="U5932" s="85">
        <v>2017</v>
      </c>
      <c r="V5932" s="179"/>
      <c r="W5932" s="1"/>
      <c r="X5932" s="1"/>
      <c r="Y5932" s="1"/>
      <c r="Z5932" s="212">
        <v>126297</v>
      </c>
      <c r="AA5932" s="11"/>
      <c r="AB5932" s="123" t="s">
        <v>7939</v>
      </c>
      <c r="AC5932" s="124"/>
      <c r="AD5932" s="2"/>
      <c r="AE5932" s="2"/>
      <c r="AF5932" s="191">
        <v>44553</v>
      </c>
      <c r="AG5932" s="41"/>
      <c r="AH5932" s="2" t="s">
        <v>7952</v>
      </c>
      <c r="AI5932" s="80" t="s">
        <v>6</v>
      </c>
      <c r="AJ5932" s="2"/>
      <c r="AK5932" s="1"/>
      <c r="AL5932" s="85"/>
      <c r="AM5932" s="151" t="s">
        <v>19999</v>
      </c>
      <c r="AN5932" s="16"/>
      <c r="AO5932" s="166"/>
      <c r="AP5932" s="5">
        <f t="shared" si="93"/>
        <v>2017</v>
      </c>
      <c r="AQ5932" s="16"/>
      <c r="AR5932" s="205">
        <v>1</v>
      </c>
      <c r="AS5932" s="16"/>
      <c r="AT5932" s="16"/>
      <c r="AU5932" s="16"/>
      <c r="AV5932" s="16"/>
      <c r="AW5932" s="16"/>
      <c r="AX5932" s="16"/>
    </row>
    <row r="5933" spans="1:50" customFormat="1" ht="15" hidden="1" customHeight="1" x14ac:dyDescent="0.2">
      <c r="A5933" s="1" t="s">
        <v>16123</v>
      </c>
      <c r="B5933" s="1" t="s">
        <v>16013</v>
      </c>
      <c r="C5933" s="85" t="s">
        <v>7939</v>
      </c>
      <c r="D5933" s="85" t="s">
        <v>13090</v>
      </c>
      <c r="E5933" s="202" t="s">
        <v>154</v>
      </c>
      <c r="F5933" s="85" t="s">
        <v>68</v>
      </c>
      <c r="G5933" s="85" t="s">
        <v>71</v>
      </c>
      <c r="H5933" s="85" t="s">
        <v>20690</v>
      </c>
      <c r="I5933" s="3" t="s">
        <v>9079</v>
      </c>
      <c r="J5933" s="85" t="s">
        <v>4400</v>
      </c>
      <c r="K5933" s="7" t="s">
        <v>4422</v>
      </c>
      <c r="L5933" s="1"/>
      <c r="M5933" s="1"/>
      <c r="N5933" s="2" t="s">
        <v>16014</v>
      </c>
      <c r="O5933" s="87">
        <v>947017</v>
      </c>
      <c r="P5933" s="87">
        <v>360846</v>
      </c>
      <c r="Q5933" s="87">
        <v>586171</v>
      </c>
      <c r="R5933" s="87">
        <v>0</v>
      </c>
      <c r="S5933" s="87"/>
      <c r="T5933" s="87"/>
      <c r="U5933" s="85">
        <v>2019</v>
      </c>
      <c r="V5933" s="179"/>
      <c r="W5933" s="1"/>
      <c r="X5933" s="1"/>
      <c r="Y5933" s="1"/>
      <c r="Z5933" s="210">
        <v>359691</v>
      </c>
      <c r="AA5933" s="11"/>
      <c r="AB5933" s="123" t="s">
        <v>7939</v>
      </c>
      <c r="AC5933" s="124"/>
      <c r="AD5933" s="2"/>
      <c r="AE5933" s="2"/>
      <c r="AF5933" s="191">
        <v>44412</v>
      </c>
      <c r="AG5933" s="41"/>
      <c r="AH5933" s="2" t="s">
        <v>16608</v>
      </c>
      <c r="AI5933" s="80" t="s">
        <v>6</v>
      </c>
      <c r="AJ5933" s="2"/>
      <c r="AK5933" s="1"/>
      <c r="AL5933" s="85"/>
      <c r="AM5933" s="151" t="s">
        <v>19999</v>
      </c>
      <c r="AN5933" s="16"/>
      <c r="AO5933" s="166"/>
      <c r="AP5933" s="5">
        <f t="shared" si="93"/>
        <v>0</v>
      </c>
      <c r="AQ5933" s="16"/>
      <c r="AR5933" s="205">
        <v>1</v>
      </c>
      <c r="AS5933" s="16"/>
      <c r="AT5933" s="16"/>
      <c r="AU5933" s="16"/>
      <c r="AV5933" s="16"/>
      <c r="AW5933" s="16"/>
      <c r="AX5933" s="16"/>
    </row>
    <row r="5934" spans="1:50" customFormat="1" ht="15" hidden="1" customHeight="1" x14ac:dyDescent="0.2">
      <c r="A5934" s="1" t="s">
        <v>16124</v>
      </c>
      <c r="B5934" s="1" t="s">
        <v>16015</v>
      </c>
      <c r="C5934" s="85" t="s">
        <v>7939</v>
      </c>
      <c r="D5934" s="85" t="s">
        <v>13090</v>
      </c>
      <c r="E5934" s="202" t="s">
        <v>154</v>
      </c>
      <c r="F5934" s="85" t="s">
        <v>34</v>
      </c>
      <c r="G5934" s="85" t="s">
        <v>38</v>
      </c>
      <c r="H5934" s="85" t="s">
        <v>20690</v>
      </c>
      <c r="I5934" s="3" t="s">
        <v>8165</v>
      </c>
      <c r="J5934" s="85" t="s">
        <v>4447</v>
      </c>
      <c r="K5934" s="1" t="s">
        <v>4685</v>
      </c>
      <c r="L5934" s="1"/>
      <c r="M5934" s="1"/>
      <c r="N5934" s="2" t="s">
        <v>7950</v>
      </c>
      <c r="O5934" s="87">
        <v>0</v>
      </c>
      <c r="P5934" s="87">
        <v>0</v>
      </c>
      <c r="Q5934" s="87">
        <v>0</v>
      </c>
      <c r="R5934" s="87">
        <v>0</v>
      </c>
      <c r="S5934" s="87"/>
      <c r="T5934" s="87"/>
      <c r="U5934" s="85" t="s">
        <v>112</v>
      </c>
      <c r="V5934" s="179"/>
      <c r="W5934" s="1"/>
      <c r="X5934" s="1"/>
      <c r="Y5934" s="1"/>
      <c r="Z5934" s="210">
        <v>6870411</v>
      </c>
      <c r="AA5934" s="11"/>
      <c r="AB5934" s="123" t="s">
        <v>7939</v>
      </c>
      <c r="AC5934" s="124"/>
      <c r="AD5934" s="2"/>
      <c r="AE5934" s="2"/>
      <c r="AF5934" s="191">
        <v>44489</v>
      </c>
      <c r="AG5934" s="41"/>
      <c r="AH5934" s="2" t="s">
        <v>7952</v>
      </c>
      <c r="AI5934" s="80" t="s">
        <v>6</v>
      </c>
      <c r="AJ5934" s="2"/>
      <c r="AK5934" s="1"/>
      <c r="AL5934" s="85"/>
      <c r="AM5934" s="151" t="s">
        <v>19999</v>
      </c>
      <c r="AN5934" s="16"/>
      <c r="AO5934" s="166"/>
      <c r="AP5934" s="5">
        <f t="shared" si="93"/>
        <v>0</v>
      </c>
      <c r="AQ5934" s="16"/>
      <c r="AR5934" s="205">
        <v>1</v>
      </c>
      <c r="AS5934" s="16"/>
      <c r="AT5934" s="16"/>
      <c r="AU5934" s="16"/>
      <c r="AV5934" s="16"/>
      <c r="AW5934" s="16"/>
      <c r="AX5934" s="16"/>
    </row>
    <row r="5935" spans="1:50" customFormat="1" ht="15" hidden="1" customHeight="1" x14ac:dyDescent="0.2">
      <c r="A5935" s="1" t="s">
        <v>16125</v>
      </c>
      <c r="B5935" s="1" t="s">
        <v>16016</v>
      </c>
      <c r="C5935" s="85" t="s">
        <v>7939</v>
      </c>
      <c r="D5935" s="85" t="s">
        <v>13090</v>
      </c>
      <c r="E5935" s="202" t="s">
        <v>154</v>
      </c>
      <c r="F5935" s="85" t="s">
        <v>34</v>
      </c>
      <c r="G5935" s="85" t="s">
        <v>35</v>
      </c>
      <c r="H5935" s="85" t="s">
        <v>20688</v>
      </c>
      <c r="I5935" s="7" t="s">
        <v>8219</v>
      </c>
      <c r="J5935" s="85" t="s">
        <v>4435</v>
      </c>
      <c r="K5935" s="1" t="s">
        <v>3838</v>
      </c>
      <c r="L5935" s="1"/>
      <c r="M5935" s="1"/>
      <c r="N5935" s="2" t="s">
        <v>16017</v>
      </c>
      <c r="O5935" s="87">
        <v>1223324</v>
      </c>
      <c r="P5935" s="87">
        <v>528624</v>
      </c>
      <c r="Q5935" s="87">
        <v>694700</v>
      </c>
      <c r="R5935" s="87">
        <v>135925</v>
      </c>
      <c r="S5935" s="87"/>
      <c r="T5935" s="87"/>
      <c r="U5935" s="85">
        <v>2011</v>
      </c>
      <c r="V5935" s="179"/>
      <c r="W5935" s="1"/>
      <c r="X5935" s="1"/>
      <c r="Y5935" s="1"/>
      <c r="Z5935" s="210">
        <v>146998</v>
      </c>
      <c r="AA5935" s="11"/>
      <c r="AB5935" s="123" t="s">
        <v>7939</v>
      </c>
      <c r="AC5935" s="124"/>
      <c r="AD5935" s="2"/>
      <c r="AE5935" s="2"/>
      <c r="AF5935" s="191">
        <v>44623</v>
      </c>
      <c r="AG5935" s="41"/>
      <c r="AH5935" s="2" t="s">
        <v>7952</v>
      </c>
      <c r="AI5935" s="80" t="s">
        <v>6</v>
      </c>
      <c r="AJ5935" s="2"/>
      <c r="AK5935" s="1"/>
      <c r="AL5935" s="85"/>
      <c r="AM5935" s="151" t="s">
        <v>19999</v>
      </c>
      <c r="AN5935" s="16"/>
      <c r="AO5935" s="166"/>
      <c r="AP5935" s="5">
        <f t="shared" si="93"/>
        <v>0</v>
      </c>
      <c r="AQ5935" s="16"/>
      <c r="AR5935" s="205">
        <v>1</v>
      </c>
      <c r="AS5935" s="16"/>
      <c r="AT5935" s="16"/>
      <c r="AU5935" s="16"/>
      <c r="AV5935" s="16"/>
      <c r="AW5935" s="16"/>
      <c r="AX5935" s="16"/>
    </row>
    <row r="5936" spans="1:50" customFormat="1" ht="15" hidden="1" customHeight="1" x14ac:dyDescent="0.2">
      <c r="A5936" s="1" t="s">
        <v>16126</v>
      </c>
      <c r="B5936" s="1" t="s">
        <v>16018</v>
      </c>
      <c r="C5936" s="85" t="s">
        <v>7939</v>
      </c>
      <c r="D5936" s="85" t="s">
        <v>13090</v>
      </c>
      <c r="E5936" s="202" t="s">
        <v>154</v>
      </c>
      <c r="F5936" s="85" t="s">
        <v>34</v>
      </c>
      <c r="G5936" s="85" t="s">
        <v>35</v>
      </c>
      <c r="H5936" s="85" t="s">
        <v>20688</v>
      </c>
      <c r="I5936" s="7" t="s">
        <v>8125</v>
      </c>
      <c r="J5936" s="85" t="s">
        <v>4400</v>
      </c>
      <c r="K5936" s="7" t="s">
        <v>4422</v>
      </c>
      <c r="L5936" s="1"/>
      <c r="M5936" s="1"/>
      <c r="N5936" s="2" t="s">
        <v>16019</v>
      </c>
      <c r="O5936" s="87">
        <v>248558</v>
      </c>
      <c r="P5936" s="87">
        <v>63082</v>
      </c>
      <c r="Q5936" s="87">
        <v>185476</v>
      </c>
      <c r="R5936" s="87">
        <v>27618</v>
      </c>
      <c r="S5936" s="87"/>
      <c r="T5936" s="87"/>
      <c r="U5936" s="85">
        <v>2016</v>
      </c>
      <c r="V5936" s="179"/>
      <c r="W5936" s="1"/>
      <c r="X5936" s="1"/>
      <c r="Y5936" s="1"/>
      <c r="Z5936" s="210">
        <v>706810</v>
      </c>
      <c r="AA5936" s="11"/>
      <c r="AB5936" s="123" t="s">
        <v>7939</v>
      </c>
      <c r="AC5936" s="124"/>
      <c r="AD5936" s="2"/>
      <c r="AE5936" s="2"/>
      <c r="AF5936" s="191">
        <v>44529</v>
      </c>
      <c r="AG5936" s="41"/>
      <c r="AH5936" s="2" t="s">
        <v>7952</v>
      </c>
      <c r="AI5936" s="80" t="s">
        <v>6</v>
      </c>
      <c r="AJ5936" s="2"/>
      <c r="AK5936" s="1"/>
      <c r="AL5936" s="85"/>
      <c r="AM5936" s="151" t="s">
        <v>19999</v>
      </c>
      <c r="AN5936" s="16"/>
      <c r="AO5936" s="166"/>
      <c r="AP5936" s="5">
        <f t="shared" si="93"/>
        <v>0</v>
      </c>
      <c r="AQ5936" s="16"/>
      <c r="AR5936" s="205">
        <v>1</v>
      </c>
      <c r="AS5936" s="16"/>
      <c r="AT5936" s="16"/>
      <c r="AU5936" s="16"/>
      <c r="AV5936" s="16"/>
      <c r="AW5936" s="16"/>
      <c r="AX5936" s="16"/>
    </row>
    <row r="5937" spans="1:50" customFormat="1" ht="15" customHeight="1" x14ac:dyDescent="0.2">
      <c r="A5937" s="1" t="s">
        <v>16127</v>
      </c>
      <c r="B5937" s="1" t="s">
        <v>16020</v>
      </c>
      <c r="C5937" s="85" t="s">
        <v>7939</v>
      </c>
      <c r="D5937" s="85" t="s">
        <v>13090</v>
      </c>
      <c r="E5937" s="202" t="s">
        <v>8031</v>
      </c>
      <c r="F5937" s="85" t="s">
        <v>34</v>
      </c>
      <c r="G5937" s="85" t="s">
        <v>38</v>
      </c>
      <c r="H5937" s="85" t="s">
        <v>20690</v>
      </c>
      <c r="I5937" s="3" t="s">
        <v>8165</v>
      </c>
      <c r="J5937" s="85" t="s">
        <v>115</v>
      </c>
      <c r="K5937" s="1" t="s">
        <v>6471</v>
      </c>
      <c r="L5937" s="1"/>
      <c r="M5937" s="1"/>
      <c r="N5937" s="2" t="s">
        <v>16021</v>
      </c>
      <c r="O5937" s="87">
        <v>0</v>
      </c>
      <c r="P5937" s="87">
        <v>0</v>
      </c>
      <c r="Q5937" s="87">
        <v>0</v>
      </c>
      <c r="R5937" s="87">
        <v>0</v>
      </c>
      <c r="S5937" s="87"/>
      <c r="T5937" s="87"/>
      <c r="U5937" s="85" t="s">
        <v>112</v>
      </c>
      <c r="V5937" s="179"/>
      <c r="W5937" s="1"/>
      <c r="X5937" s="1"/>
      <c r="Y5937" s="1"/>
      <c r="Z5937" s="210">
        <v>2547</v>
      </c>
      <c r="AA5937" s="11"/>
      <c r="AB5937" s="123" t="s">
        <v>7939</v>
      </c>
      <c r="AC5937" s="124"/>
      <c r="AD5937" s="2"/>
      <c r="AE5937" s="2"/>
      <c r="AF5937" s="191"/>
      <c r="AG5937" s="41"/>
      <c r="AH5937" s="2" t="s">
        <v>7952</v>
      </c>
      <c r="AI5937" s="80" t="s">
        <v>6</v>
      </c>
      <c r="AJ5937" s="2"/>
      <c r="AK5937" s="1"/>
      <c r="AL5937" s="85"/>
      <c r="AM5937" s="151" t="s">
        <v>19999</v>
      </c>
      <c r="AN5937" s="16"/>
      <c r="AO5937" s="166"/>
      <c r="AP5937" s="5">
        <f t="shared" si="93"/>
        <v>0</v>
      </c>
      <c r="AQ5937" s="16"/>
      <c r="AR5937" s="205">
        <v>1</v>
      </c>
      <c r="AS5937" s="16"/>
      <c r="AT5937" s="16"/>
      <c r="AU5937" s="16"/>
      <c r="AV5937" s="16"/>
      <c r="AW5937" s="16"/>
      <c r="AX5937" s="16"/>
    </row>
    <row r="5938" spans="1:50" customFormat="1" ht="15" customHeight="1" x14ac:dyDescent="0.2">
      <c r="A5938" s="1" t="s">
        <v>16128</v>
      </c>
      <c r="B5938" s="1" t="s">
        <v>16022</v>
      </c>
      <c r="C5938" s="85" t="s">
        <v>7939</v>
      </c>
      <c r="D5938" s="85" t="s">
        <v>13090</v>
      </c>
      <c r="E5938" s="202" t="s">
        <v>8031</v>
      </c>
      <c r="F5938" s="85" t="s">
        <v>34</v>
      </c>
      <c r="G5938" s="85" t="s">
        <v>38</v>
      </c>
      <c r="H5938" s="85" t="s">
        <v>20690</v>
      </c>
      <c r="I5938" s="3" t="s">
        <v>8095</v>
      </c>
      <c r="J5938" s="85" t="s">
        <v>115</v>
      </c>
      <c r="K5938" s="1" t="s">
        <v>6471</v>
      </c>
      <c r="L5938" s="1"/>
      <c r="M5938" s="1"/>
      <c r="N5938" s="2" t="s">
        <v>16021</v>
      </c>
      <c r="O5938" s="87">
        <v>0</v>
      </c>
      <c r="P5938" s="87">
        <v>0</v>
      </c>
      <c r="Q5938" s="87">
        <v>0</v>
      </c>
      <c r="R5938" s="87">
        <v>0</v>
      </c>
      <c r="S5938" s="87"/>
      <c r="T5938" s="87"/>
      <c r="U5938" s="85" t="s">
        <v>112</v>
      </c>
      <c r="V5938" s="179"/>
      <c r="W5938" s="1"/>
      <c r="X5938" s="1"/>
      <c r="Y5938" s="1"/>
      <c r="Z5938" s="210">
        <v>25054</v>
      </c>
      <c r="AA5938" s="11"/>
      <c r="AB5938" s="123" t="s">
        <v>7939</v>
      </c>
      <c r="AC5938" s="124"/>
      <c r="AD5938" s="2"/>
      <c r="AE5938" s="2"/>
      <c r="AF5938" s="191"/>
      <c r="AG5938" s="41"/>
      <c r="AH5938" s="2" t="s">
        <v>7952</v>
      </c>
      <c r="AI5938" s="80" t="s">
        <v>6</v>
      </c>
      <c r="AJ5938" s="2"/>
      <c r="AK5938" s="1"/>
      <c r="AL5938" s="85"/>
      <c r="AM5938" s="151" t="s">
        <v>19999</v>
      </c>
      <c r="AN5938" s="16"/>
      <c r="AO5938" s="166"/>
      <c r="AP5938" s="5">
        <f t="shared" si="93"/>
        <v>0</v>
      </c>
      <c r="AQ5938" s="16"/>
      <c r="AR5938" s="205">
        <v>1</v>
      </c>
      <c r="AS5938" s="16"/>
      <c r="AT5938" s="16"/>
      <c r="AU5938" s="16"/>
      <c r="AV5938" s="16"/>
      <c r="AW5938" s="16"/>
      <c r="AX5938" s="16"/>
    </row>
    <row r="5939" spans="1:50" customFormat="1" ht="15" hidden="1" customHeight="1" x14ac:dyDescent="0.2">
      <c r="A5939" s="1" t="s">
        <v>16129</v>
      </c>
      <c r="B5939" s="1" t="s">
        <v>16023</v>
      </c>
      <c r="C5939" s="85" t="s">
        <v>7939</v>
      </c>
      <c r="D5939" s="85" t="s">
        <v>13090</v>
      </c>
      <c r="E5939" s="202" t="s">
        <v>22872</v>
      </c>
      <c r="F5939" s="85" t="s">
        <v>34</v>
      </c>
      <c r="G5939" s="85" t="s">
        <v>35</v>
      </c>
      <c r="H5939" s="85" t="s">
        <v>20688</v>
      </c>
      <c r="I5939" s="7" t="s">
        <v>8125</v>
      </c>
      <c r="J5939" s="85" t="s">
        <v>4400</v>
      </c>
      <c r="K5939" s="7" t="s">
        <v>4422</v>
      </c>
      <c r="L5939" s="1"/>
      <c r="M5939" s="1"/>
      <c r="N5939" s="2" t="s">
        <v>16024</v>
      </c>
      <c r="O5939" s="87">
        <v>0</v>
      </c>
      <c r="P5939" s="87">
        <v>0</v>
      </c>
      <c r="Q5939" s="87">
        <v>0</v>
      </c>
      <c r="R5939" s="87">
        <v>0</v>
      </c>
      <c r="S5939" s="87"/>
      <c r="T5939" s="87"/>
      <c r="U5939" s="85" t="s">
        <v>112</v>
      </c>
      <c r="V5939" s="179"/>
      <c r="W5939" s="1"/>
      <c r="X5939" s="1"/>
      <c r="Y5939" s="1"/>
      <c r="Z5939" s="210">
        <v>156954</v>
      </c>
      <c r="AA5939" s="11"/>
      <c r="AB5939" s="123" t="s">
        <v>7939</v>
      </c>
      <c r="AC5939" s="124"/>
      <c r="AD5939" s="2"/>
      <c r="AE5939" s="2"/>
      <c r="AF5939" s="191">
        <v>44568</v>
      </c>
      <c r="AG5939" s="41"/>
      <c r="AH5939" s="2" t="s">
        <v>7952</v>
      </c>
      <c r="AI5939" s="80" t="s">
        <v>6</v>
      </c>
      <c r="AJ5939" s="2"/>
      <c r="AK5939" s="1"/>
      <c r="AL5939" s="85"/>
      <c r="AM5939" s="151" t="s">
        <v>19999</v>
      </c>
      <c r="AN5939" s="16"/>
      <c r="AO5939" s="166"/>
      <c r="AP5939" s="5">
        <f t="shared" si="93"/>
        <v>0</v>
      </c>
      <c r="AQ5939" s="16"/>
      <c r="AR5939" s="205">
        <v>1</v>
      </c>
      <c r="AS5939" s="16"/>
      <c r="AT5939" s="16"/>
      <c r="AU5939" s="16"/>
      <c r="AV5939" s="16"/>
      <c r="AW5939" s="16"/>
      <c r="AX5939" s="16"/>
    </row>
    <row r="5940" spans="1:50" customFormat="1" ht="15" hidden="1" customHeight="1" x14ac:dyDescent="0.2">
      <c r="A5940" s="1" t="s">
        <v>16130</v>
      </c>
      <c r="B5940" s="1" t="s">
        <v>16025</v>
      </c>
      <c r="C5940" s="85" t="s">
        <v>7939</v>
      </c>
      <c r="D5940" s="85" t="s">
        <v>13090</v>
      </c>
      <c r="E5940" s="202" t="s">
        <v>154</v>
      </c>
      <c r="F5940" s="85" t="s">
        <v>40</v>
      </c>
      <c r="G5940" s="85" t="s">
        <v>43</v>
      </c>
      <c r="H5940" s="85" t="s">
        <v>20690</v>
      </c>
      <c r="I5940" s="3" t="s">
        <v>10897</v>
      </c>
      <c r="J5940" s="85" t="s">
        <v>4447</v>
      </c>
      <c r="K5940" s="7" t="s">
        <v>4448</v>
      </c>
      <c r="L5940" s="1"/>
      <c r="M5940" s="1"/>
      <c r="N5940" s="2" t="s">
        <v>22871</v>
      </c>
      <c r="O5940" s="87">
        <v>19943</v>
      </c>
      <c r="P5940" s="87">
        <v>1087</v>
      </c>
      <c r="Q5940" s="87">
        <v>18856</v>
      </c>
      <c r="R5940" s="87">
        <v>0</v>
      </c>
      <c r="S5940" s="87"/>
      <c r="T5940" s="87"/>
      <c r="U5940" s="85">
        <v>2022</v>
      </c>
      <c r="V5940" s="179"/>
      <c r="W5940" s="1"/>
      <c r="X5940" s="1"/>
      <c r="Y5940" s="1"/>
      <c r="Z5940" s="210">
        <v>841424</v>
      </c>
      <c r="AA5940" s="11"/>
      <c r="AB5940" s="123" t="s">
        <v>7939</v>
      </c>
      <c r="AC5940" s="124"/>
      <c r="AD5940" s="2"/>
      <c r="AE5940" s="2"/>
      <c r="AF5940" s="191">
        <v>44879</v>
      </c>
      <c r="AG5940" s="41"/>
      <c r="AH5940" s="2" t="s">
        <v>16627</v>
      </c>
      <c r="AI5940" s="80" t="s">
        <v>6</v>
      </c>
      <c r="AJ5940" s="2"/>
      <c r="AK5940" s="1"/>
      <c r="AL5940" s="85"/>
      <c r="AM5940" s="151" t="s">
        <v>19999</v>
      </c>
      <c r="AN5940" s="16"/>
      <c r="AO5940" s="166"/>
      <c r="AP5940" s="5">
        <f t="shared" si="93"/>
        <v>0</v>
      </c>
      <c r="AQ5940" s="16"/>
      <c r="AR5940" s="205">
        <v>1</v>
      </c>
      <c r="AS5940" s="16"/>
      <c r="AT5940" s="16"/>
      <c r="AU5940" s="16"/>
      <c r="AV5940" s="16"/>
      <c r="AW5940" s="16"/>
      <c r="AX5940" s="16"/>
    </row>
    <row r="5941" spans="1:50" customFormat="1" ht="15" hidden="1" customHeight="1" x14ac:dyDescent="0.2">
      <c r="A5941" s="7" t="s">
        <v>10939</v>
      </c>
      <c r="B5941" s="3" t="s">
        <v>10940</v>
      </c>
      <c r="C5941" s="85" t="s">
        <v>7939</v>
      </c>
      <c r="D5941" s="85" t="s">
        <v>13090</v>
      </c>
      <c r="E5941" s="202" t="s">
        <v>154</v>
      </c>
      <c r="F5941" s="85" t="s">
        <v>55</v>
      </c>
      <c r="G5941" s="85" t="s">
        <v>57</v>
      </c>
      <c r="H5941" s="85" t="s">
        <v>20690</v>
      </c>
      <c r="I5941" s="3" t="s">
        <v>4564</v>
      </c>
      <c r="J5941" s="85" t="s">
        <v>4400</v>
      </c>
      <c r="K5941" s="7" t="s">
        <v>4422</v>
      </c>
      <c r="L5941" s="3"/>
      <c r="M5941" s="3"/>
      <c r="N5941" s="41" t="s">
        <v>10941</v>
      </c>
      <c r="O5941" s="87">
        <v>71685</v>
      </c>
      <c r="P5941" s="87">
        <v>71685</v>
      </c>
      <c r="Q5941" s="87">
        <v>0</v>
      </c>
      <c r="R5941" s="87">
        <v>0</v>
      </c>
      <c r="S5941" s="87"/>
      <c r="T5941" s="87"/>
      <c r="U5941" s="85">
        <v>2008</v>
      </c>
      <c r="V5941" s="179"/>
      <c r="W5941" s="7"/>
      <c r="X5941" s="3"/>
      <c r="Y5941" s="3"/>
      <c r="Z5941" s="146">
        <v>14426</v>
      </c>
      <c r="AA5941" s="11"/>
      <c r="AB5941" s="123" t="s">
        <v>7939</v>
      </c>
      <c r="AC5941" s="124"/>
      <c r="AD5941" s="41"/>
      <c r="AE5941" s="41"/>
      <c r="AF5941" s="191">
        <v>43927</v>
      </c>
      <c r="AG5941" s="41"/>
      <c r="AH5941" s="41" t="s">
        <v>8024</v>
      </c>
      <c r="AI5941" s="80" t="s">
        <v>6</v>
      </c>
      <c r="AJ5941" s="41"/>
      <c r="AK5941" s="3"/>
      <c r="AL5941" s="85"/>
      <c r="AM5941" s="151" t="s">
        <v>19998</v>
      </c>
      <c r="AN5941" s="15"/>
      <c r="AO5941" s="166"/>
      <c r="AP5941" s="5">
        <f t="shared" si="93"/>
        <v>0</v>
      </c>
      <c r="AQ5941" s="16"/>
      <c r="AR5941" s="205">
        <v>1</v>
      </c>
      <c r="AS5941" s="16"/>
      <c r="AT5941" s="16"/>
      <c r="AU5941" s="16"/>
      <c r="AV5941" s="16"/>
      <c r="AW5941" s="16"/>
      <c r="AX5941" s="16"/>
    </row>
    <row r="5942" spans="1:50" customFormat="1" ht="15" customHeight="1" x14ac:dyDescent="0.2">
      <c r="A5942" s="1" t="s">
        <v>16131</v>
      </c>
      <c r="B5942" s="1" t="s">
        <v>16026</v>
      </c>
      <c r="C5942" s="85" t="s">
        <v>7939</v>
      </c>
      <c r="D5942" s="85" t="s">
        <v>13090</v>
      </c>
      <c r="E5942" s="202" t="s">
        <v>154</v>
      </c>
      <c r="F5942" s="85" t="s">
        <v>34</v>
      </c>
      <c r="G5942" s="85" t="s">
        <v>35</v>
      </c>
      <c r="H5942" s="85" t="s">
        <v>20688</v>
      </c>
      <c r="I5942" s="7" t="s">
        <v>8125</v>
      </c>
      <c r="J5942" s="85" t="s">
        <v>115</v>
      </c>
      <c r="K5942" s="1" t="s">
        <v>4397</v>
      </c>
      <c r="L5942" s="1"/>
      <c r="M5942" s="1"/>
      <c r="N5942" s="2" t="s">
        <v>16012</v>
      </c>
      <c r="O5942" s="87">
        <v>178535</v>
      </c>
      <c r="P5942" s="87">
        <v>36477</v>
      </c>
      <c r="Q5942" s="87">
        <v>142058</v>
      </c>
      <c r="R5942" s="87">
        <v>41879</v>
      </c>
      <c r="S5942" s="87"/>
      <c r="T5942" s="87"/>
      <c r="U5942" s="85">
        <v>2017</v>
      </c>
      <c r="V5942" s="179"/>
      <c r="W5942" s="1"/>
      <c r="X5942" s="1"/>
      <c r="Y5942" s="1"/>
      <c r="Z5942" s="210">
        <v>46229</v>
      </c>
      <c r="AA5942" s="11"/>
      <c r="AB5942" s="123" t="s">
        <v>7939</v>
      </c>
      <c r="AC5942" s="124"/>
      <c r="AD5942" s="2"/>
      <c r="AE5942" s="2"/>
      <c r="AF5942" s="191">
        <v>44621</v>
      </c>
      <c r="AG5942" s="41"/>
      <c r="AH5942" s="2" t="s">
        <v>7952</v>
      </c>
      <c r="AI5942" s="80" t="s">
        <v>6</v>
      </c>
      <c r="AJ5942" s="2"/>
      <c r="AK5942" s="1"/>
      <c r="AL5942" s="85"/>
      <c r="AM5942" s="151" t="s">
        <v>19999</v>
      </c>
      <c r="AN5942" s="16"/>
      <c r="AO5942" s="166"/>
      <c r="AP5942" s="5">
        <f t="shared" si="93"/>
        <v>2017</v>
      </c>
      <c r="AQ5942" s="16"/>
      <c r="AR5942" s="205">
        <v>1</v>
      </c>
      <c r="AS5942" s="16"/>
      <c r="AT5942" s="16"/>
      <c r="AU5942" s="16"/>
      <c r="AV5942" s="16"/>
      <c r="AW5942" s="16"/>
      <c r="AX5942" s="16"/>
    </row>
    <row r="5943" spans="1:50" customFormat="1" ht="15" hidden="1" customHeight="1" x14ac:dyDescent="0.2">
      <c r="A5943" s="1" t="s">
        <v>16132</v>
      </c>
      <c r="B5943" s="1" t="s">
        <v>16027</v>
      </c>
      <c r="C5943" s="85" t="s">
        <v>7939</v>
      </c>
      <c r="D5943" s="85" t="s">
        <v>13090</v>
      </c>
      <c r="E5943" s="202" t="s">
        <v>154</v>
      </c>
      <c r="F5943" s="85" t="s">
        <v>34</v>
      </c>
      <c r="G5943" s="85" t="s">
        <v>35</v>
      </c>
      <c r="H5943" s="85" t="s">
        <v>20688</v>
      </c>
      <c r="I5943" s="7" t="s">
        <v>8125</v>
      </c>
      <c r="J5943" s="85" t="s">
        <v>124</v>
      </c>
      <c r="K5943" s="1" t="s">
        <v>8149</v>
      </c>
      <c r="L5943" s="1"/>
      <c r="M5943" s="1"/>
      <c r="N5943" s="2" t="s">
        <v>16028</v>
      </c>
      <c r="O5943" s="87">
        <v>0</v>
      </c>
      <c r="P5943" s="87">
        <v>0</v>
      </c>
      <c r="Q5943" s="87">
        <v>0</v>
      </c>
      <c r="R5943" s="87">
        <v>0</v>
      </c>
      <c r="S5943" s="87"/>
      <c r="T5943" s="87"/>
      <c r="U5943" s="85" t="s">
        <v>112</v>
      </c>
      <c r="V5943" s="179"/>
      <c r="W5943" s="1"/>
      <c r="X5943" s="1"/>
      <c r="Y5943" s="1"/>
      <c r="Z5943" s="210">
        <v>4066</v>
      </c>
      <c r="AA5943" s="11"/>
      <c r="AB5943" s="123" t="s">
        <v>7939</v>
      </c>
      <c r="AC5943" s="124"/>
      <c r="AD5943" s="2"/>
      <c r="AE5943" s="2"/>
      <c r="AF5943" s="191">
        <v>44483</v>
      </c>
      <c r="AG5943" s="41"/>
      <c r="AH5943" s="2" t="s">
        <v>7952</v>
      </c>
      <c r="AI5943" s="80" t="s">
        <v>6</v>
      </c>
      <c r="AJ5943" s="2"/>
      <c r="AK5943" s="1"/>
      <c r="AL5943" s="85"/>
      <c r="AM5943" s="151" t="s">
        <v>19999</v>
      </c>
      <c r="AN5943" s="16"/>
      <c r="AO5943" s="166"/>
      <c r="AP5943" s="5">
        <f t="shared" si="93"/>
        <v>0</v>
      </c>
      <c r="AQ5943" s="16"/>
      <c r="AR5943" s="205">
        <v>1</v>
      </c>
      <c r="AS5943" s="16"/>
      <c r="AT5943" s="16"/>
      <c r="AU5943" s="16"/>
      <c r="AV5943" s="16"/>
      <c r="AW5943" s="16"/>
      <c r="AX5943" s="16"/>
    </row>
    <row r="5944" spans="1:50" customFormat="1" ht="15" hidden="1" customHeight="1" x14ac:dyDescent="0.2">
      <c r="A5944" s="1" t="s">
        <v>16892</v>
      </c>
      <c r="B5944" s="1" t="s">
        <v>16672</v>
      </c>
      <c r="C5944" s="85" t="s">
        <v>7939</v>
      </c>
      <c r="D5944" s="85" t="s">
        <v>13090</v>
      </c>
      <c r="E5944" s="202" t="s">
        <v>154</v>
      </c>
      <c r="F5944" s="85" t="s">
        <v>34</v>
      </c>
      <c r="G5944" s="85" t="s">
        <v>35</v>
      </c>
      <c r="H5944" s="85" t="s">
        <v>20688</v>
      </c>
      <c r="I5944" s="7" t="s">
        <v>8125</v>
      </c>
      <c r="J5944" s="85" t="s">
        <v>4447</v>
      </c>
      <c r="K5944" s="1" t="s">
        <v>4738</v>
      </c>
      <c r="L5944" s="1"/>
      <c r="M5944" s="1"/>
      <c r="N5944" s="2" t="s">
        <v>7950</v>
      </c>
      <c r="O5944" s="87">
        <v>12685</v>
      </c>
      <c r="P5944" s="87">
        <v>9803</v>
      </c>
      <c r="Q5944" s="87">
        <v>2882</v>
      </c>
      <c r="R5944" s="87">
        <v>1410</v>
      </c>
      <c r="S5944" s="87"/>
      <c r="T5944" s="87"/>
      <c r="U5944" s="85">
        <v>2015</v>
      </c>
      <c r="V5944" s="179"/>
      <c r="W5944" s="1"/>
      <c r="X5944" s="1"/>
      <c r="Y5944" s="1"/>
      <c r="Z5944" s="210">
        <v>33015</v>
      </c>
      <c r="AA5944" s="11"/>
      <c r="AB5944" s="123" t="s">
        <v>7939</v>
      </c>
      <c r="AC5944" s="124"/>
      <c r="AD5944" s="2"/>
      <c r="AE5944" s="2"/>
      <c r="AF5944" s="191">
        <v>44832</v>
      </c>
      <c r="AG5944" s="41"/>
      <c r="AH5944" s="2" t="s">
        <v>7952</v>
      </c>
      <c r="AI5944" s="80" t="s">
        <v>6</v>
      </c>
      <c r="AJ5944" s="2"/>
      <c r="AK5944" s="1"/>
      <c r="AL5944" s="85"/>
      <c r="AM5944" s="151" t="s">
        <v>19997</v>
      </c>
      <c r="AN5944" s="16"/>
      <c r="AO5944" s="166"/>
      <c r="AP5944" s="5">
        <f t="shared" si="93"/>
        <v>0</v>
      </c>
      <c r="AQ5944" s="16"/>
      <c r="AR5944" s="205">
        <v>1</v>
      </c>
      <c r="AS5944" s="16"/>
      <c r="AT5944" s="16"/>
      <c r="AU5944" s="16"/>
      <c r="AV5944" s="16"/>
      <c r="AW5944" s="16"/>
      <c r="AX5944" s="16"/>
    </row>
    <row r="5945" spans="1:50" customFormat="1" ht="15" hidden="1" customHeight="1" x14ac:dyDescent="0.2">
      <c r="A5945" s="1" t="s">
        <v>16133</v>
      </c>
      <c r="B5945" s="1" t="s">
        <v>16029</v>
      </c>
      <c r="C5945" s="85" t="s">
        <v>7939</v>
      </c>
      <c r="D5945" s="85" t="s">
        <v>13090</v>
      </c>
      <c r="E5945" s="202" t="s">
        <v>154</v>
      </c>
      <c r="F5945" s="85" t="s">
        <v>34</v>
      </c>
      <c r="G5945" s="85" t="s">
        <v>35</v>
      </c>
      <c r="H5945" s="85" t="s">
        <v>20688</v>
      </c>
      <c r="I5945" s="7" t="s">
        <v>8125</v>
      </c>
      <c r="J5945" s="85" t="s">
        <v>4400</v>
      </c>
      <c r="K5945" s="7" t="s">
        <v>4422</v>
      </c>
      <c r="L5945" s="1"/>
      <c r="M5945" s="1"/>
      <c r="N5945" s="2" t="s">
        <v>10769</v>
      </c>
      <c r="O5945" s="87">
        <v>0</v>
      </c>
      <c r="P5945" s="87">
        <v>0</v>
      </c>
      <c r="Q5945" s="87">
        <v>0</v>
      </c>
      <c r="R5945" s="87">
        <v>0</v>
      </c>
      <c r="S5945" s="87"/>
      <c r="T5945" s="87"/>
      <c r="U5945" s="85" t="s">
        <v>112</v>
      </c>
      <c r="V5945" s="179"/>
      <c r="W5945" s="1"/>
      <c r="X5945" s="1"/>
      <c r="Y5945" s="1"/>
      <c r="Z5945" s="210">
        <v>145879</v>
      </c>
      <c r="AA5945" s="11"/>
      <c r="AB5945" s="123" t="s">
        <v>7939</v>
      </c>
      <c r="AC5945" s="124"/>
      <c r="AD5945" s="2"/>
      <c r="AE5945" s="2"/>
      <c r="AF5945" s="191">
        <v>44991</v>
      </c>
      <c r="AG5945" s="41"/>
      <c r="AH5945" s="2" t="s">
        <v>7952</v>
      </c>
      <c r="AI5945" s="80" t="s">
        <v>6</v>
      </c>
      <c r="AJ5945" s="2"/>
      <c r="AK5945" s="1"/>
      <c r="AL5945" s="85"/>
      <c r="AM5945" s="151" t="s">
        <v>19999</v>
      </c>
      <c r="AN5945" s="16"/>
      <c r="AO5945" s="166"/>
      <c r="AP5945" s="5">
        <f t="shared" si="93"/>
        <v>0</v>
      </c>
      <c r="AQ5945" s="16"/>
      <c r="AR5945" s="205">
        <v>1</v>
      </c>
      <c r="AS5945" s="16"/>
      <c r="AT5945" s="16"/>
      <c r="AU5945" s="16"/>
      <c r="AV5945" s="16"/>
      <c r="AW5945" s="16"/>
      <c r="AX5945" s="16"/>
    </row>
    <row r="5946" spans="1:50" customFormat="1" ht="15" hidden="1" customHeight="1" x14ac:dyDescent="0.2">
      <c r="A5946" s="1" t="s">
        <v>16134</v>
      </c>
      <c r="B5946" s="1" t="s">
        <v>16030</v>
      </c>
      <c r="C5946" s="85" t="s">
        <v>7939</v>
      </c>
      <c r="D5946" s="85" t="s">
        <v>13090</v>
      </c>
      <c r="E5946" s="202" t="s">
        <v>154</v>
      </c>
      <c r="F5946" s="85" t="s">
        <v>68</v>
      </c>
      <c r="G5946" s="85" t="s">
        <v>70</v>
      </c>
      <c r="H5946" s="85" t="s">
        <v>20690</v>
      </c>
      <c r="I5946" s="3" t="s">
        <v>16673</v>
      </c>
      <c r="J5946" s="85" t="s">
        <v>105</v>
      </c>
      <c r="K5946" s="1" t="s">
        <v>102</v>
      </c>
      <c r="L5946" s="1"/>
      <c r="M5946" s="1"/>
      <c r="N5946" s="2" t="s">
        <v>3228</v>
      </c>
      <c r="O5946" s="87">
        <v>338863</v>
      </c>
      <c r="P5946" s="87">
        <v>174721</v>
      </c>
      <c r="Q5946" s="87">
        <v>164142</v>
      </c>
      <c r="R5946" s="87">
        <v>0</v>
      </c>
      <c r="S5946" s="87"/>
      <c r="T5946" s="87"/>
      <c r="U5946" s="85">
        <v>2015</v>
      </c>
      <c r="V5946" s="179"/>
      <c r="W5946" s="1"/>
      <c r="X5946" s="1"/>
      <c r="Y5946" s="1"/>
      <c r="Z5946" s="210">
        <v>50000</v>
      </c>
      <c r="AA5946" s="11"/>
      <c r="AB5946" s="123" t="s">
        <v>7939</v>
      </c>
      <c r="AC5946" s="124"/>
      <c r="AD5946" s="2"/>
      <c r="AE5946" s="2"/>
      <c r="AF5946" s="191">
        <v>44404</v>
      </c>
      <c r="AG5946" s="41"/>
      <c r="AH5946" s="2" t="s">
        <v>8189</v>
      </c>
      <c r="AI5946" s="80" t="s">
        <v>6</v>
      </c>
      <c r="AJ5946" s="2"/>
      <c r="AK5946" s="1"/>
      <c r="AL5946" s="85"/>
      <c r="AM5946" s="151" t="s">
        <v>19999</v>
      </c>
      <c r="AN5946" s="16"/>
      <c r="AO5946" s="166"/>
      <c r="AP5946" s="5">
        <f t="shared" si="93"/>
        <v>0</v>
      </c>
      <c r="AQ5946" s="16"/>
      <c r="AR5946" s="205">
        <v>1</v>
      </c>
      <c r="AS5946" s="16"/>
      <c r="AT5946" s="16"/>
      <c r="AU5946" s="16"/>
      <c r="AV5946" s="16"/>
      <c r="AW5946" s="16"/>
      <c r="AX5946" s="16"/>
    </row>
    <row r="5947" spans="1:50" customFormat="1" ht="15" hidden="1" customHeight="1" x14ac:dyDescent="0.2">
      <c r="A5947" s="1" t="s">
        <v>16135</v>
      </c>
      <c r="B5947" s="1" t="s">
        <v>16031</v>
      </c>
      <c r="C5947" s="85" t="s">
        <v>7939</v>
      </c>
      <c r="D5947" s="85" t="s">
        <v>13090</v>
      </c>
      <c r="E5947" s="202" t="s">
        <v>154</v>
      </c>
      <c r="F5947" s="85" t="s">
        <v>40</v>
      </c>
      <c r="G5947" s="85" t="s">
        <v>43</v>
      </c>
      <c r="H5947" s="85" t="s">
        <v>20690</v>
      </c>
      <c r="I5947" s="3" t="s">
        <v>8209</v>
      </c>
      <c r="J5947" s="85" t="s">
        <v>4435</v>
      </c>
      <c r="K5947" s="1" t="s">
        <v>3838</v>
      </c>
      <c r="L5947" s="1"/>
      <c r="M5947" s="1"/>
      <c r="N5947" s="2" t="s">
        <v>16032</v>
      </c>
      <c r="O5947" s="87">
        <v>55467</v>
      </c>
      <c r="P5947" s="87">
        <v>54137</v>
      </c>
      <c r="Q5947" s="87">
        <v>1330</v>
      </c>
      <c r="R5947" s="87">
        <v>0</v>
      </c>
      <c r="S5947" s="87"/>
      <c r="T5947" s="87"/>
      <c r="U5947" s="85">
        <v>2013</v>
      </c>
      <c r="V5947" s="179"/>
      <c r="W5947" s="1"/>
      <c r="X5947" s="1"/>
      <c r="Y5947" s="1"/>
      <c r="Z5947" s="210">
        <v>13428</v>
      </c>
      <c r="AA5947" s="11"/>
      <c r="AB5947" s="123" t="s">
        <v>7939</v>
      </c>
      <c r="AC5947" s="124"/>
      <c r="AD5947" s="2"/>
      <c r="AE5947" s="2"/>
      <c r="AF5947" s="191">
        <v>44526</v>
      </c>
      <c r="AG5947" s="41"/>
      <c r="AH5947" s="2" t="s">
        <v>8211</v>
      </c>
      <c r="AI5947" s="80" t="s">
        <v>6</v>
      </c>
      <c r="AJ5947" s="2"/>
      <c r="AK5947" s="1"/>
      <c r="AL5947" s="85"/>
      <c r="AM5947" s="151" t="s">
        <v>19999</v>
      </c>
      <c r="AN5947" s="16"/>
      <c r="AO5947" s="166"/>
      <c r="AP5947" s="5">
        <f t="shared" si="93"/>
        <v>0</v>
      </c>
      <c r="AQ5947" s="16"/>
      <c r="AR5947" s="205">
        <v>1</v>
      </c>
      <c r="AS5947" s="16"/>
      <c r="AT5947" s="16"/>
      <c r="AU5947" s="16"/>
      <c r="AV5947" s="16"/>
      <c r="AW5947" s="16"/>
      <c r="AX5947" s="16"/>
    </row>
    <row r="5948" spans="1:50" customFormat="1" ht="15" hidden="1" customHeight="1" x14ac:dyDescent="0.2">
      <c r="A5948" s="1" t="s">
        <v>16136</v>
      </c>
      <c r="B5948" s="1" t="s">
        <v>16033</v>
      </c>
      <c r="C5948" s="85" t="s">
        <v>7939</v>
      </c>
      <c r="D5948" s="85" t="s">
        <v>13090</v>
      </c>
      <c r="E5948" s="202" t="s">
        <v>154</v>
      </c>
      <c r="F5948" s="85" t="s">
        <v>40</v>
      </c>
      <c r="G5948" s="85" t="s">
        <v>43</v>
      </c>
      <c r="H5948" s="85" t="s">
        <v>20690</v>
      </c>
      <c r="I5948" s="3" t="s">
        <v>8209</v>
      </c>
      <c r="J5948" s="85" t="s">
        <v>4435</v>
      </c>
      <c r="K5948" s="1" t="s">
        <v>3838</v>
      </c>
      <c r="L5948" s="1"/>
      <c r="M5948" s="1"/>
      <c r="N5948" s="2" t="s">
        <v>16032</v>
      </c>
      <c r="O5948" s="87">
        <v>60203</v>
      </c>
      <c r="P5948" s="87">
        <v>2177</v>
      </c>
      <c r="Q5948" s="87">
        <v>58026</v>
      </c>
      <c r="R5948" s="87">
        <v>0</v>
      </c>
      <c r="S5948" s="87"/>
      <c r="T5948" s="87"/>
      <c r="U5948" s="85">
        <v>2013</v>
      </c>
      <c r="V5948" s="179"/>
      <c r="W5948" s="1"/>
      <c r="X5948" s="1"/>
      <c r="Y5948" s="1"/>
      <c r="Z5948" s="210">
        <v>13930</v>
      </c>
      <c r="AA5948" s="11"/>
      <c r="AB5948" s="123" t="s">
        <v>7939</v>
      </c>
      <c r="AC5948" s="124"/>
      <c r="AD5948" s="2"/>
      <c r="AE5948" s="2"/>
      <c r="AF5948" s="191">
        <v>44908</v>
      </c>
      <c r="AG5948" s="41"/>
      <c r="AH5948" s="2" t="s">
        <v>8211</v>
      </c>
      <c r="AI5948" s="80" t="s">
        <v>6</v>
      </c>
      <c r="AJ5948" s="2"/>
      <c r="AK5948" s="1"/>
      <c r="AL5948" s="85"/>
      <c r="AM5948" s="151" t="s">
        <v>19999</v>
      </c>
      <c r="AN5948" s="16"/>
      <c r="AO5948" s="166"/>
      <c r="AP5948" s="5">
        <f t="shared" si="93"/>
        <v>0</v>
      </c>
      <c r="AQ5948" s="16"/>
      <c r="AR5948" s="205">
        <v>1</v>
      </c>
      <c r="AS5948" s="16"/>
      <c r="AT5948" s="16"/>
      <c r="AU5948" s="16"/>
      <c r="AV5948" s="16"/>
      <c r="AW5948" s="16"/>
      <c r="AX5948" s="16"/>
    </row>
    <row r="5949" spans="1:50" customFormat="1" ht="15" hidden="1" customHeight="1" x14ac:dyDescent="0.2">
      <c r="A5949" s="1" t="s">
        <v>16137</v>
      </c>
      <c r="B5949" s="1" t="s">
        <v>16034</v>
      </c>
      <c r="C5949" s="85" t="s">
        <v>7939</v>
      </c>
      <c r="D5949" s="85" t="s">
        <v>13090</v>
      </c>
      <c r="E5949" s="202" t="s">
        <v>154</v>
      </c>
      <c r="F5949" s="85" t="s">
        <v>40</v>
      </c>
      <c r="G5949" s="85" t="s">
        <v>43</v>
      </c>
      <c r="H5949" s="85" t="s">
        <v>20690</v>
      </c>
      <c r="I5949" s="3" t="s">
        <v>8209</v>
      </c>
      <c r="J5949" s="85" t="s">
        <v>4435</v>
      </c>
      <c r="K5949" s="1" t="s">
        <v>3838</v>
      </c>
      <c r="L5949" s="1"/>
      <c r="M5949" s="1"/>
      <c r="N5949" s="2" t="s">
        <v>16032</v>
      </c>
      <c r="O5949" s="87">
        <v>60837</v>
      </c>
      <c r="P5949" s="87">
        <v>0</v>
      </c>
      <c r="Q5949" s="87">
        <v>60837</v>
      </c>
      <c r="R5949" s="87">
        <v>0</v>
      </c>
      <c r="S5949" s="87"/>
      <c r="T5949" s="87"/>
      <c r="U5949" s="85">
        <v>2013</v>
      </c>
      <c r="V5949" s="179"/>
      <c r="W5949" s="1"/>
      <c r="X5949" s="1"/>
      <c r="Y5949" s="1"/>
      <c r="Z5949" s="210">
        <v>13420</v>
      </c>
      <c r="AA5949" s="11"/>
      <c r="AB5949" s="123" t="s">
        <v>7939</v>
      </c>
      <c r="AC5949" s="124"/>
      <c r="AD5949" s="2"/>
      <c r="AE5949" s="2"/>
      <c r="AF5949" s="191">
        <v>44902</v>
      </c>
      <c r="AG5949" s="41"/>
      <c r="AH5949" s="2" t="s">
        <v>8211</v>
      </c>
      <c r="AI5949" s="80" t="s">
        <v>6</v>
      </c>
      <c r="AJ5949" s="2"/>
      <c r="AK5949" s="1"/>
      <c r="AL5949" s="85"/>
      <c r="AM5949" s="151" t="s">
        <v>19999</v>
      </c>
      <c r="AN5949" s="16"/>
      <c r="AO5949" s="166"/>
      <c r="AP5949" s="5">
        <f t="shared" si="93"/>
        <v>0</v>
      </c>
      <c r="AQ5949" s="16"/>
      <c r="AR5949" s="205">
        <v>1</v>
      </c>
      <c r="AS5949" s="16"/>
      <c r="AT5949" s="16"/>
      <c r="AU5949" s="16"/>
      <c r="AV5949" s="16"/>
      <c r="AW5949" s="16"/>
      <c r="AX5949" s="16"/>
    </row>
    <row r="5950" spans="1:50" customFormat="1" ht="15" hidden="1" customHeight="1" x14ac:dyDescent="0.2">
      <c r="A5950" s="1" t="s">
        <v>16138</v>
      </c>
      <c r="B5950" s="1" t="s">
        <v>16035</v>
      </c>
      <c r="C5950" s="85" t="s">
        <v>7939</v>
      </c>
      <c r="D5950" s="85" t="s">
        <v>13090</v>
      </c>
      <c r="E5950" s="202" t="s">
        <v>154</v>
      </c>
      <c r="F5950" s="85" t="s">
        <v>34</v>
      </c>
      <c r="G5950" s="85" t="s">
        <v>35</v>
      </c>
      <c r="H5950" s="85" t="s">
        <v>20688</v>
      </c>
      <c r="I5950" s="7" t="s">
        <v>8125</v>
      </c>
      <c r="J5950" s="85" t="s">
        <v>4400</v>
      </c>
      <c r="K5950" s="7" t="s">
        <v>4422</v>
      </c>
      <c r="L5950" s="1"/>
      <c r="M5950" s="1"/>
      <c r="N5950" s="2" t="s">
        <v>16036</v>
      </c>
      <c r="O5950" s="87">
        <v>63340</v>
      </c>
      <c r="P5950" s="87">
        <v>8227</v>
      </c>
      <c r="Q5950" s="87">
        <v>55113</v>
      </c>
      <c r="R5950" s="87">
        <v>7038</v>
      </c>
      <c r="S5950" s="87"/>
      <c r="T5950" s="87"/>
      <c r="U5950" s="85">
        <v>2016</v>
      </c>
      <c r="V5950" s="179"/>
      <c r="W5950" s="1"/>
      <c r="X5950" s="1"/>
      <c r="Y5950" s="1"/>
      <c r="Z5950" s="210">
        <v>117640</v>
      </c>
      <c r="AA5950" s="11"/>
      <c r="AB5950" s="123" t="s">
        <v>7939</v>
      </c>
      <c r="AC5950" s="124"/>
      <c r="AD5950" s="2"/>
      <c r="AE5950" s="2"/>
      <c r="AF5950" s="191">
        <v>44553</v>
      </c>
      <c r="AG5950" s="41"/>
      <c r="AH5950" s="2" t="s">
        <v>7952</v>
      </c>
      <c r="AI5950" s="80" t="s">
        <v>6</v>
      </c>
      <c r="AJ5950" s="2"/>
      <c r="AK5950" s="1"/>
      <c r="AL5950" s="85"/>
      <c r="AM5950" s="151" t="s">
        <v>19999</v>
      </c>
      <c r="AN5950" s="16"/>
      <c r="AO5950" s="166"/>
      <c r="AP5950" s="5">
        <f t="shared" si="93"/>
        <v>0</v>
      </c>
      <c r="AQ5950" s="16"/>
      <c r="AR5950" s="205">
        <v>1</v>
      </c>
      <c r="AS5950" s="16"/>
      <c r="AT5950" s="16"/>
      <c r="AU5950" s="16"/>
      <c r="AV5950" s="16"/>
      <c r="AW5950" s="16"/>
      <c r="AX5950" s="16"/>
    </row>
    <row r="5951" spans="1:50" customFormat="1" ht="15" hidden="1" customHeight="1" x14ac:dyDescent="0.2">
      <c r="A5951" s="7" t="s">
        <v>26765</v>
      </c>
      <c r="B5951" s="3" t="s">
        <v>27090</v>
      </c>
      <c r="C5951" s="85" t="s">
        <v>7939</v>
      </c>
      <c r="D5951" s="85" t="s">
        <v>13090</v>
      </c>
      <c r="E5951" s="202" t="s">
        <v>22872</v>
      </c>
      <c r="F5951" s="85" t="s">
        <v>34</v>
      </c>
      <c r="G5951" s="85" t="s">
        <v>35</v>
      </c>
      <c r="H5951" s="85" t="s">
        <v>20688</v>
      </c>
      <c r="I5951" s="7" t="s">
        <v>8125</v>
      </c>
      <c r="J5951" s="85" t="s">
        <v>4400</v>
      </c>
      <c r="K5951" s="7" t="s">
        <v>4422</v>
      </c>
      <c r="L5951" s="3"/>
      <c r="M5951" s="3"/>
      <c r="N5951" s="41" t="s">
        <v>10769</v>
      </c>
      <c r="O5951" s="87">
        <v>0</v>
      </c>
      <c r="P5951" s="87">
        <v>0</v>
      </c>
      <c r="Q5951" s="87">
        <v>0</v>
      </c>
      <c r="R5951" s="87">
        <v>0</v>
      </c>
      <c r="S5951" s="87"/>
      <c r="T5951" s="87"/>
      <c r="U5951" s="85" t="s">
        <v>112</v>
      </c>
      <c r="V5951" s="179"/>
      <c r="W5951" s="7"/>
      <c r="X5951" s="3"/>
      <c r="Y5951" s="3"/>
      <c r="Z5951" s="146">
        <v>45993</v>
      </c>
      <c r="AA5951" s="11"/>
      <c r="AB5951" s="123" t="s">
        <v>7939</v>
      </c>
      <c r="AC5951" s="124"/>
      <c r="AD5951" s="41"/>
      <c r="AE5951" s="41"/>
      <c r="AF5951" s="191"/>
      <c r="AG5951" s="41"/>
      <c r="AH5951" s="41" t="s">
        <v>7952</v>
      </c>
      <c r="AI5951" s="80" t="s">
        <v>6</v>
      </c>
      <c r="AJ5951" s="41"/>
      <c r="AK5951" s="3"/>
      <c r="AL5951" s="85"/>
      <c r="AM5951" s="151" t="s">
        <v>26263</v>
      </c>
      <c r="AN5951" s="15"/>
      <c r="AO5951" s="166"/>
      <c r="AP5951" s="5">
        <f t="shared" si="93"/>
        <v>0</v>
      </c>
      <c r="AQ5951" s="16"/>
      <c r="AR5951" s="205">
        <v>1</v>
      </c>
      <c r="AS5951" s="16"/>
      <c r="AT5951" s="16"/>
      <c r="AU5951" s="16"/>
      <c r="AV5951" s="16"/>
      <c r="AW5951" s="16"/>
      <c r="AX5951" s="16"/>
    </row>
    <row r="5952" spans="1:50" customFormat="1" ht="15" hidden="1" customHeight="1" x14ac:dyDescent="0.2">
      <c r="A5952" s="7" t="s">
        <v>10942</v>
      </c>
      <c r="B5952" s="3" t="s">
        <v>10943</v>
      </c>
      <c r="C5952" s="85" t="s">
        <v>7939</v>
      </c>
      <c r="D5952" s="85" t="s">
        <v>13090</v>
      </c>
      <c r="E5952" s="202" t="s">
        <v>154</v>
      </c>
      <c r="F5952" s="85" t="s">
        <v>55</v>
      </c>
      <c r="G5952" s="85" t="s">
        <v>57</v>
      </c>
      <c r="H5952" s="85" t="s">
        <v>20690</v>
      </c>
      <c r="I5952" s="3" t="s">
        <v>4564</v>
      </c>
      <c r="J5952" s="85" t="s">
        <v>4400</v>
      </c>
      <c r="K5952" s="7" t="s">
        <v>4422</v>
      </c>
      <c r="L5952" s="3"/>
      <c r="M5952" s="3"/>
      <c r="N5952" s="41" t="s">
        <v>10944</v>
      </c>
      <c r="O5952" s="87">
        <v>41024</v>
      </c>
      <c r="P5952" s="87">
        <v>40943</v>
      </c>
      <c r="Q5952" s="87">
        <v>81</v>
      </c>
      <c r="R5952" s="87">
        <v>0</v>
      </c>
      <c r="S5952" s="87"/>
      <c r="T5952" s="87"/>
      <c r="U5952" s="85">
        <v>2008</v>
      </c>
      <c r="V5952" s="179"/>
      <c r="W5952" s="7"/>
      <c r="X5952" s="3"/>
      <c r="Y5952" s="3"/>
      <c r="Z5952" s="146">
        <v>18168</v>
      </c>
      <c r="AA5952" s="11"/>
      <c r="AB5952" s="123" t="s">
        <v>7939</v>
      </c>
      <c r="AC5952" s="124"/>
      <c r="AD5952" s="41"/>
      <c r="AE5952" s="41"/>
      <c r="AF5952" s="191">
        <v>43927</v>
      </c>
      <c r="AG5952" s="41"/>
      <c r="AH5952" s="41" t="s">
        <v>8024</v>
      </c>
      <c r="AI5952" s="80" t="s">
        <v>6</v>
      </c>
      <c r="AJ5952" s="41"/>
      <c r="AK5952" s="3"/>
      <c r="AL5952" s="85"/>
      <c r="AM5952" s="151" t="s">
        <v>19998</v>
      </c>
      <c r="AN5952" s="15"/>
      <c r="AO5952" s="166"/>
      <c r="AP5952" s="5">
        <f t="shared" si="93"/>
        <v>0</v>
      </c>
      <c r="AQ5952" s="16"/>
      <c r="AR5952" s="205">
        <v>1</v>
      </c>
      <c r="AS5952" s="16"/>
      <c r="AT5952" s="16"/>
      <c r="AU5952" s="16"/>
      <c r="AV5952" s="16"/>
      <c r="AW5952" s="16"/>
      <c r="AX5952" s="16"/>
    </row>
    <row r="5953" spans="1:50" customFormat="1" ht="15" hidden="1" customHeight="1" x14ac:dyDescent="0.2">
      <c r="A5953" s="1" t="s">
        <v>16139</v>
      </c>
      <c r="B5953" s="1" t="s">
        <v>16037</v>
      </c>
      <c r="C5953" s="85" t="s">
        <v>7939</v>
      </c>
      <c r="D5953" s="85" t="s">
        <v>13090</v>
      </c>
      <c r="E5953" s="202" t="s">
        <v>8031</v>
      </c>
      <c r="F5953" s="85" t="s">
        <v>25110</v>
      </c>
      <c r="G5953" s="85" t="s">
        <v>47</v>
      </c>
      <c r="H5953" s="85" t="s">
        <v>20690</v>
      </c>
      <c r="I5953" s="3" t="s">
        <v>8649</v>
      </c>
      <c r="J5953" s="85" t="s">
        <v>4435</v>
      </c>
      <c r="K5953" s="1" t="s">
        <v>3838</v>
      </c>
      <c r="L5953" s="1"/>
      <c r="M5953" s="1"/>
      <c r="N5953" s="2" t="s">
        <v>16032</v>
      </c>
      <c r="O5953" s="87">
        <v>0</v>
      </c>
      <c r="P5953" s="87">
        <v>0</v>
      </c>
      <c r="Q5953" s="87">
        <v>0</v>
      </c>
      <c r="R5953" s="87">
        <v>0</v>
      </c>
      <c r="S5953" s="87"/>
      <c r="T5953" s="87"/>
      <c r="U5953" s="85" t="s">
        <v>112</v>
      </c>
      <c r="V5953" s="179"/>
      <c r="W5953" s="1"/>
      <c r="X5953" s="1"/>
      <c r="Y5953" s="1"/>
      <c r="Z5953" s="210">
        <v>39224</v>
      </c>
      <c r="AA5953" s="11"/>
      <c r="AB5953" s="123" t="s">
        <v>7939</v>
      </c>
      <c r="AC5953" s="124"/>
      <c r="AD5953" s="2"/>
      <c r="AE5953" s="2"/>
      <c r="AF5953" s="191"/>
      <c r="AG5953" s="41"/>
      <c r="AH5953" s="2" t="s">
        <v>8092</v>
      </c>
      <c r="AI5953" s="80" t="s">
        <v>6</v>
      </c>
      <c r="AJ5953" s="2"/>
      <c r="AK5953" s="1"/>
      <c r="AL5953" s="85"/>
      <c r="AM5953" s="151" t="s">
        <v>19999</v>
      </c>
      <c r="AN5953" s="16"/>
      <c r="AO5953" s="166"/>
      <c r="AP5953" s="5">
        <f t="shared" si="93"/>
        <v>0</v>
      </c>
      <c r="AQ5953" s="16"/>
      <c r="AR5953" s="205">
        <v>1</v>
      </c>
      <c r="AS5953" s="16"/>
      <c r="AT5953" s="16"/>
      <c r="AU5953" s="16"/>
      <c r="AV5953" s="16"/>
      <c r="AW5953" s="16"/>
      <c r="AX5953" s="16"/>
    </row>
    <row r="5954" spans="1:50" customFormat="1" ht="15" hidden="1" customHeight="1" x14ac:dyDescent="0.2">
      <c r="A5954" s="1" t="s">
        <v>16140</v>
      </c>
      <c r="B5954" s="1" t="s">
        <v>16038</v>
      </c>
      <c r="C5954" s="85" t="s">
        <v>7939</v>
      </c>
      <c r="D5954" s="85" t="s">
        <v>13090</v>
      </c>
      <c r="E5954" s="202" t="s">
        <v>154</v>
      </c>
      <c r="F5954" s="85" t="s">
        <v>40</v>
      </c>
      <c r="G5954" s="85" t="s">
        <v>43</v>
      </c>
      <c r="H5954" s="85" t="s">
        <v>20690</v>
      </c>
      <c r="I5954" s="3" t="s">
        <v>8209</v>
      </c>
      <c r="J5954" s="85" t="s">
        <v>4435</v>
      </c>
      <c r="K5954" s="1" t="s">
        <v>3838</v>
      </c>
      <c r="L5954" s="1"/>
      <c r="M5954" s="1"/>
      <c r="N5954" s="2" t="s">
        <v>16032</v>
      </c>
      <c r="O5954" s="87">
        <v>0</v>
      </c>
      <c r="P5954" s="87">
        <v>0</v>
      </c>
      <c r="Q5954" s="87">
        <v>0</v>
      </c>
      <c r="R5954" s="87">
        <v>0</v>
      </c>
      <c r="S5954" s="87"/>
      <c r="T5954" s="87"/>
      <c r="U5954" s="85" t="s">
        <v>112</v>
      </c>
      <c r="V5954" s="179"/>
      <c r="W5954" s="1"/>
      <c r="X5954" s="1"/>
      <c r="Y5954" s="1"/>
      <c r="Z5954" s="210">
        <v>12644</v>
      </c>
      <c r="AA5954" s="11"/>
      <c r="AB5954" s="123" t="s">
        <v>7939</v>
      </c>
      <c r="AC5954" s="124"/>
      <c r="AD5954" s="2"/>
      <c r="AE5954" s="2"/>
      <c r="AF5954" s="191">
        <v>44902</v>
      </c>
      <c r="AG5954" s="41"/>
      <c r="AH5954" s="2" t="s">
        <v>8211</v>
      </c>
      <c r="AI5954" s="80" t="s">
        <v>6</v>
      </c>
      <c r="AJ5954" s="2"/>
      <c r="AK5954" s="1"/>
      <c r="AL5954" s="85"/>
      <c r="AM5954" s="151" t="s">
        <v>19999</v>
      </c>
      <c r="AN5954" s="16"/>
      <c r="AO5954" s="166"/>
      <c r="AP5954" s="5">
        <f t="shared" si="93"/>
        <v>0</v>
      </c>
      <c r="AQ5954" s="16"/>
      <c r="AR5954" s="205">
        <v>1</v>
      </c>
      <c r="AS5954" s="16"/>
      <c r="AT5954" s="16"/>
      <c r="AU5954" s="16"/>
      <c r="AV5954" s="16"/>
      <c r="AW5954" s="16"/>
      <c r="AX5954" s="16"/>
    </row>
    <row r="5955" spans="1:50" customFormat="1" ht="15" hidden="1" customHeight="1" x14ac:dyDescent="0.2">
      <c r="A5955" s="1" t="s">
        <v>16141</v>
      </c>
      <c r="B5955" s="1" t="s">
        <v>16039</v>
      </c>
      <c r="C5955" s="85" t="s">
        <v>7939</v>
      </c>
      <c r="D5955" s="85" t="s">
        <v>13090</v>
      </c>
      <c r="E5955" s="202" t="s">
        <v>154</v>
      </c>
      <c r="F5955" s="85" t="s">
        <v>40</v>
      </c>
      <c r="G5955" s="85" t="s">
        <v>43</v>
      </c>
      <c r="H5955" s="85" t="s">
        <v>20690</v>
      </c>
      <c r="I5955" s="3" t="s">
        <v>8209</v>
      </c>
      <c r="J5955" s="85" t="s">
        <v>4435</v>
      </c>
      <c r="K5955" s="1" t="s">
        <v>3838</v>
      </c>
      <c r="L5955" s="1"/>
      <c r="M5955" s="1"/>
      <c r="N5955" s="2" t="s">
        <v>16032</v>
      </c>
      <c r="O5955" s="87">
        <v>59385</v>
      </c>
      <c r="P5955" s="87">
        <v>1000</v>
      </c>
      <c r="Q5955" s="87">
        <v>58385</v>
      </c>
      <c r="R5955" s="87">
        <v>0</v>
      </c>
      <c r="S5955" s="87"/>
      <c r="T5955" s="87"/>
      <c r="U5955" s="85">
        <v>2013</v>
      </c>
      <c r="V5955" s="179"/>
      <c r="W5955" s="1"/>
      <c r="X5955" s="1"/>
      <c r="Y5955" s="1"/>
      <c r="Z5955" s="210">
        <v>12644</v>
      </c>
      <c r="AA5955" s="11"/>
      <c r="AB5955" s="123" t="s">
        <v>7939</v>
      </c>
      <c r="AC5955" s="124"/>
      <c r="AD5955" s="2"/>
      <c r="AE5955" s="2"/>
      <c r="AF5955" s="191">
        <v>44978</v>
      </c>
      <c r="AG5955" s="41"/>
      <c r="AH5955" s="2" t="s">
        <v>8211</v>
      </c>
      <c r="AI5955" s="80" t="s">
        <v>6</v>
      </c>
      <c r="AJ5955" s="2"/>
      <c r="AK5955" s="1"/>
      <c r="AL5955" s="85"/>
      <c r="AM5955" s="151" t="s">
        <v>19999</v>
      </c>
      <c r="AN5955" s="16"/>
      <c r="AO5955" s="166"/>
      <c r="AP5955" s="5">
        <f t="shared" si="93"/>
        <v>0</v>
      </c>
      <c r="AQ5955" s="16"/>
      <c r="AR5955" s="205">
        <v>1</v>
      </c>
      <c r="AS5955" s="16"/>
      <c r="AT5955" s="16"/>
      <c r="AU5955" s="16"/>
      <c r="AV5955" s="16"/>
      <c r="AW5955" s="16"/>
      <c r="AX5955" s="16"/>
    </row>
    <row r="5956" spans="1:50" customFormat="1" ht="15" hidden="1" customHeight="1" x14ac:dyDescent="0.2">
      <c r="A5956" s="1" t="s">
        <v>16142</v>
      </c>
      <c r="B5956" s="1" t="s">
        <v>16040</v>
      </c>
      <c r="C5956" s="85" t="s">
        <v>7939</v>
      </c>
      <c r="D5956" s="85" t="s">
        <v>13090</v>
      </c>
      <c r="E5956" s="202" t="s">
        <v>154</v>
      </c>
      <c r="F5956" s="85" t="s">
        <v>40</v>
      </c>
      <c r="G5956" s="85" t="s">
        <v>43</v>
      </c>
      <c r="H5956" s="85" t="s">
        <v>20690</v>
      </c>
      <c r="I5956" s="3" t="s">
        <v>8209</v>
      </c>
      <c r="J5956" s="85" t="s">
        <v>4435</v>
      </c>
      <c r="K5956" s="1" t="s">
        <v>3838</v>
      </c>
      <c r="L5956" s="1"/>
      <c r="M5956" s="1"/>
      <c r="N5956" s="2" t="s">
        <v>16032</v>
      </c>
      <c r="O5956" s="87">
        <v>60724</v>
      </c>
      <c r="P5956" s="87">
        <v>4</v>
      </c>
      <c r="Q5956" s="87">
        <v>60720</v>
      </c>
      <c r="R5956" s="87">
        <v>0</v>
      </c>
      <c r="S5956" s="87"/>
      <c r="T5956" s="87"/>
      <c r="U5956" s="85">
        <v>2013</v>
      </c>
      <c r="V5956" s="179"/>
      <c r="W5956" s="1"/>
      <c r="X5956" s="1"/>
      <c r="Y5956" s="1"/>
      <c r="Z5956" s="210">
        <v>13125</v>
      </c>
      <c r="AA5956" s="11"/>
      <c r="AB5956" s="123" t="s">
        <v>7939</v>
      </c>
      <c r="AC5956" s="124"/>
      <c r="AD5956" s="2"/>
      <c r="AE5956" s="2"/>
      <c r="AF5956" s="191">
        <v>44903</v>
      </c>
      <c r="AG5956" s="41"/>
      <c r="AH5956" s="2" t="s">
        <v>8211</v>
      </c>
      <c r="AI5956" s="80" t="s">
        <v>6</v>
      </c>
      <c r="AJ5956" s="2"/>
      <c r="AK5956" s="1"/>
      <c r="AL5956" s="85"/>
      <c r="AM5956" s="151" t="s">
        <v>19999</v>
      </c>
      <c r="AN5956" s="16"/>
      <c r="AO5956" s="166"/>
      <c r="AP5956" s="5">
        <f t="shared" si="93"/>
        <v>0</v>
      </c>
      <c r="AQ5956" s="16"/>
      <c r="AR5956" s="205">
        <v>1</v>
      </c>
      <c r="AS5956" s="16"/>
      <c r="AT5956" s="16"/>
      <c r="AU5956" s="16"/>
      <c r="AV5956" s="16"/>
      <c r="AW5956" s="16"/>
      <c r="AX5956" s="16"/>
    </row>
    <row r="5957" spans="1:50" customFormat="1" ht="15" hidden="1" customHeight="1" x14ac:dyDescent="0.2">
      <c r="A5957" s="1" t="s">
        <v>16143</v>
      </c>
      <c r="B5957" s="1" t="s">
        <v>16041</v>
      </c>
      <c r="C5957" s="85" t="s">
        <v>7939</v>
      </c>
      <c r="D5957" s="85" t="s">
        <v>13090</v>
      </c>
      <c r="E5957" s="202" t="s">
        <v>154</v>
      </c>
      <c r="F5957" s="85" t="s">
        <v>40</v>
      </c>
      <c r="G5957" s="85" t="s">
        <v>43</v>
      </c>
      <c r="H5957" s="85" t="s">
        <v>20690</v>
      </c>
      <c r="I5957" s="3" t="s">
        <v>8209</v>
      </c>
      <c r="J5957" s="85" t="s">
        <v>4435</v>
      </c>
      <c r="K5957" s="1" t="s">
        <v>3838</v>
      </c>
      <c r="L5957" s="1"/>
      <c r="M5957" s="1"/>
      <c r="N5957" s="2" t="s">
        <v>16032</v>
      </c>
      <c r="O5957" s="87">
        <v>60215</v>
      </c>
      <c r="P5957" s="87">
        <v>1500</v>
      </c>
      <c r="Q5957" s="87">
        <v>58715</v>
      </c>
      <c r="R5957" s="87">
        <v>0</v>
      </c>
      <c r="S5957" s="87"/>
      <c r="T5957" s="87"/>
      <c r="U5957" s="85">
        <v>2013</v>
      </c>
      <c r="V5957" s="179"/>
      <c r="W5957" s="1"/>
      <c r="X5957" s="1"/>
      <c r="Y5957" s="1"/>
      <c r="Z5957" s="210">
        <v>12909</v>
      </c>
      <c r="AA5957" s="11"/>
      <c r="AB5957" s="123" t="s">
        <v>7939</v>
      </c>
      <c r="AC5957" s="124"/>
      <c r="AD5957" s="2"/>
      <c r="AE5957" s="2"/>
      <c r="AF5957" s="191">
        <v>44834</v>
      </c>
      <c r="AG5957" s="41"/>
      <c r="AH5957" s="2" t="s">
        <v>8211</v>
      </c>
      <c r="AI5957" s="80" t="s">
        <v>6</v>
      </c>
      <c r="AJ5957" s="2"/>
      <c r="AK5957" s="1"/>
      <c r="AL5957" s="85"/>
      <c r="AM5957" s="151" t="s">
        <v>19999</v>
      </c>
      <c r="AN5957" s="16"/>
      <c r="AO5957" s="166"/>
      <c r="AP5957" s="5">
        <f t="shared" si="93"/>
        <v>0</v>
      </c>
      <c r="AQ5957" s="16"/>
      <c r="AR5957" s="205">
        <v>1</v>
      </c>
      <c r="AS5957" s="16"/>
      <c r="AT5957" s="16"/>
      <c r="AU5957" s="16"/>
      <c r="AV5957" s="16"/>
      <c r="AW5957" s="16"/>
      <c r="AX5957" s="16"/>
    </row>
    <row r="5958" spans="1:50" customFormat="1" ht="15" hidden="1" customHeight="1" x14ac:dyDescent="0.2">
      <c r="A5958" s="1" t="s">
        <v>16144</v>
      </c>
      <c r="B5958" s="1" t="s">
        <v>16042</v>
      </c>
      <c r="C5958" s="85" t="s">
        <v>7939</v>
      </c>
      <c r="D5958" s="85" t="s">
        <v>13090</v>
      </c>
      <c r="E5958" s="202" t="s">
        <v>154</v>
      </c>
      <c r="F5958" s="85" t="s">
        <v>40</v>
      </c>
      <c r="G5958" s="85" t="s">
        <v>43</v>
      </c>
      <c r="H5958" s="85" t="s">
        <v>20690</v>
      </c>
      <c r="I5958" s="3" t="s">
        <v>8209</v>
      </c>
      <c r="J5958" s="85" t="s">
        <v>4435</v>
      </c>
      <c r="K5958" s="1" t="s">
        <v>3838</v>
      </c>
      <c r="L5958" s="1"/>
      <c r="M5958" s="1"/>
      <c r="N5958" s="2" t="s">
        <v>16032</v>
      </c>
      <c r="O5958" s="87">
        <v>61959</v>
      </c>
      <c r="P5958" s="87">
        <v>0</v>
      </c>
      <c r="Q5958" s="87">
        <v>61959</v>
      </c>
      <c r="R5958" s="87">
        <v>0</v>
      </c>
      <c r="S5958" s="87"/>
      <c r="T5958" s="87"/>
      <c r="U5958" s="85">
        <v>2013</v>
      </c>
      <c r="V5958" s="179"/>
      <c r="W5958" s="1"/>
      <c r="X5958" s="1"/>
      <c r="Y5958" s="1"/>
      <c r="Z5958" s="210">
        <v>13062</v>
      </c>
      <c r="AA5958" s="11"/>
      <c r="AB5958" s="123" t="s">
        <v>7939</v>
      </c>
      <c r="AC5958" s="124"/>
      <c r="AD5958" s="2"/>
      <c r="AE5958" s="2"/>
      <c r="AF5958" s="191">
        <v>44834</v>
      </c>
      <c r="AG5958" s="41"/>
      <c r="AH5958" s="2" t="s">
        <v>8211</v>
      </c>
      <c r="AI5958" s="80" t="s">
        <v>6</v>
      </c>
      <c r="AJ5958" s="2"/>
      <c r="AK5958" s="1"/>
      <c r="AL5958" s="85"/>
      <c r="AM5958" s="151" t="s">
        <v>19999</v>
      </c>
      <c r="AN5958" s="16"/>
      <c r="AO5958" s="166"/>
      <c r="AP5958" s="5">
        <f t="shared" ref="AP5958:AP6021" si="94">SUBTOTAL(109,U5958)</f>
        <v>0</v>
      </c>
      <c r="AQ5958" s="16"/>
      <c r="AR5958" s="205">
        <v>1</v>
      </c>
      <c r="AS5958" s="16"/>
      <c r="AT5958" s="16"/>
      <c r="AU5958" s="16"/>
      <c r="AV5958" s="16"/>
      <c r="AW5958" s="16"/>
      <c r="AX5958" s="16"/>
    </row>
    <row r="5959" spans="1:50" customFormat="1" ht="15" hidden="1" customHeight="1" x14ac:dyDescent="0.2">
      <c r="A5959" s="1" t="s">
        <v>16145</v>
      </c>
      <c r="B5959" s="1" t="s">
        <v>16043</v>
      </c>
      <c r="C5959" s="85" t="s">
        <v>7939</v>
      </c>
      <c r="D5959" s="85" t="s">
        <v>13090</v>
      </c>
      <c r="E5959" s="202" t="s">
        <v>154</v>
      </c>
      <c r="F5959" s="85" t="s">
        <v>40</v>
      </c>
      <c r="G5959" s="85" t="s">
        <v>43</v>
      </c>
      <c r="H5959" s="85" t="s">
        <v>20690</v>
      </c>
      <c r="I5959" s="3" t="s">
        <v>8209</v>
      </c>
      <c r="J5959" s="85" t="s">
        <v>4435</v>
      </c>
      <c r="K5959" s="1" t="s">
        <v>3838</v>
      </c>
      <c r="L5959" s="1"/>
      <c r="M5959" s="1"/>
      <c r="N5959" s="2" t="s">
        <v>16032</v>
      </c>
      <c r="O5959" s="87">
        <v>55045</v>
      </c>
      <c r="P5959" s="87">
        <v>44674</v>
      </c>
      <c r="Q5959" s="87">
        <v>10371</v>
      </c>
      <c r="R5959" s="87">
        <v>0</v>
      </c>
      <c r="S5959" s="87"/>
      <c r="T5959" s="87"/>
      <c r="U5959" s="85">
        <v>2013</v>
      </c>
      <c r="V5959" s="179"/>
      <c r="W5959" s="1"/>
      <c r="X5959" s="1"/>
      <c r="Y5959" s="1"/>
      <c r="Z5959" s="210">
        <v>12990</v>
      </c>
      <c r="AA5959" s="11"/>
      <c r="AB5959" s="123" t="s">
        <v>7939</v>
      </c>
      <c r="AC5959" s="124"/>
      <c r="AD5959" s="2"/>
      <c r="AE5959" s="2"/>
      <c r="AF5959" s="191">
        <v>44509</v>
      </c>
      <c r="AG5959" s="41"/>
      <c r="AH5959" s="2" t="s">
        <v>8211</v>
      </c>
      <c r="AI5959" s="80" t="s">
        <v>6</v>
      </c>
      <c r="AJ5959" s="2"/>
      <c r="AK5959" s="1"/>
      <c r="AL5959" s="85"/>
      <c r="AM5959" s="151" t="s">
        <v>19999</v>
      </c>
      <c r="AN5959" s="16"/>
      <c r="AO5959" s="166"/>
      <c r="AP5959" s="5">
        <f t="shared" si="94"/>
        <v>0</v>
      </c>
      <c r="AQ5959" s="16"/>
      <c r="AR5959" s="205">
        <v>1</v>
      </c>
      <c r="AS5959" s="16"/>
      <c r="AT5959" s="16"/>
      <c r="AU5959" s="16"/>
      <c r="AV5959" s="16"/>
      <c r="AW5959" s="16"/>
      <c r="AX5959" s="16"/>
    </row>
    <row r="5960" spans="1:50" customFormat="1" ht="15" hidden="1" customHeight="1" x14ac:dyDescent="0.2">
      <c r="A5960" s="1" t="s">
        <v>16146</v>
      </c>
      <c r="B5960" s="1" t="s">
        <v>16044</v>
      </c>
      <c r="C5960" s="85" t="s">
        <v>7939</v>
      </c>
      <c r="D5960" s="85" t="s">
        <v>13090</v>
      </c>
      <c r="E5960" s="202" t="s">
        <v>154</v>
      </c>
      <c r="F5960" s="85" t="s">
        <v>40</v>
      </c>
      <c r="G5960" s="85" t="s">
        <v>43</v>
      </c>
      <c r="H5960" s="85" t="s">
        <v>20690</v>
      </c>
      <c r="I5960" s="3" t="s">
        <v>8209</v>
      </c>
      <c r="J5960" s="85" t="s">
        <v>4435</v>
      </c>
      <c r="K5960" s="1" t="s">
        <v>3838</v>
      </c>
      <c r="L5960" s="1"/>
      <c r="M5960" s="1"/>
      <c r="N5960" s="2" t="s">
        <v>16032</v>
      </c>
      <c r="O5960" s="87">
        <v>0</v>
      </c>
      <c r="P5960" s="87">
        <v>0</v>
      </c>
      <c r="Q5960" s="87">
        <v>0</v>
      </c>
      <c r="R5960" s="87">
        <v>0</v>
      </c>
      <c r="S5960" s="87"/>
      <c r="T5960" s="87"/>
      <c r="U5960" s="85" t="s">
        <v>112</v>
      </c>
      <c r="V5960" s="179"/>
      <c r="W5960" s="1"/>
      <c r="X5960" s="1"/>
      <c r="Y5960" s="1"/>
      <c r="Z5960" s="210">
        <v>13050</v>
      </c>
      <c r="AA5960" s="11"/>
      <c r="AB5960" s="123" t="s">
        <v>7939</v>
      </c>
      <c r="AC5960" s="124"/>
      <c r="AD5960" s="2"/>
      <c r="AE5960" s="2"/>
      <c r="AF5960" s="191">
        <v>44902</v>
      </c>
      <c r="AG5960" s="41"/>
      <c r="AH5960" s="2" t="s">
        <v>8211</v>
      </c>
      <c r="AI5960" s="80" t="s">
        <v>6</v>
      </c>
      <c r="AJ5960" s="2"/>
      <c r="AK5960" s="1"/>
      <c r="AL5960" s="85"/>
      <c r="AM5960" s="151" t="s">
        <v>19999</v>
      </c>
      <c r="AN5960" s="16"/>
      <c r="AO5960" s="166"/>
      <c r="AP5960" s="5">
        <f t="shared" si="94"/>
        <v>0</v>
      </c>
      <c r="AQ5960" s="16"/>
      <c r="AR5960" s="205">
        <v>1</v>
      </c>
      <c r="AS5960" s="16"/>
      <c r="AT5960" s="16"/>
      <c r="AU5960" s="16"/>
      <c r="AV5960" s="16"/>
      <c r="AW5960" s="16"/>
      <c r="AX5960" s="16"/>
    </row>
    <row r="5961" spans="1:50" customFormat="1" ht="15" hidden="1" customHeight="1" x14ac:dyDescent="0.2">
      <c r="A5961" s="1" t="s">
        <v>16147</v>
      </c>
      <c r="B5961" s="1" t="s">
        <v>16045</v>
      </c>
      <c r="C5961" s="85" t="s">
        <v>7939</v>
      </c>
      <c r="D5961" s="85" t="s">
        <v>13090</v>
      </c>
      <c r="E5961" s="202" t="s">
        <v>154</v>
      </c>
      <c r="F5961" s="85" t="s">
        <v>40</v>
      </c>
      <c r="G5961" s="85" t="s">
        <v>43</v>
      </c>
      <c r="H5961" s="85" t="s">
        <v>20690</v>
      </c>
      <c r="I5961" s="3" t="s">
        <v>8209</v>
      </c>
      <c r="J5961" s="85" t="s">
        <v>4435</v>
      </c>
      <c r="K5961" s="1" t="s">
        <v>3838</v>
      </c>
      <c r="L5961" s="1"/>
      <c r="M5961" s="1"/>
      <c r="N5961" s="2" t="s">
        <v>16032</v>
      </c>
      <c r="O5961" s="87">
        <v>58532</v>
      </c>
      <c r="P5961" s="87">
        <v>0</v>
      </c>
      <c r="Q5961" s="87">
        <v>58532</v>
      </c>
      <c r="R5961" s="87">
        <v>0</v>
      </c>
      <c r="S5961" s="87"/>
      <c r="T5961" s="87"/>
      <c r="U5961" s="85">
        <v>2013</v>
      </c>
      <c r="V5961" s="179"/>
      <c r="W5961" s="1"/>
      <c r="X5961" s="1"/>
      <c r="Y5961" s="1"/>
      <c r="Z5961" s="210">
        <v>12843</v>
      </c>
      <c r="AA5961" s="11"/>
      <c r="AB5961" s="123" t="s">
        <v>7939</v>
      </c>
      <c r="AC5961" s="124"/>
      <c r="AD5961" s="2"/>
      <c r="AE5961" s="2"/>
      <c r="AF5961" s="191">
        <v>45138</v>
      </c>
      <c r="AG5961" s="41"/>
      <c r="AH5961" s="2" t="s">
        <v>8211</v>
      </c>
      <c r="AI5961" s="80" t="s">
        <v>6</v>
      </c>
      <c r="AJ5961" s="2"/>
      <c r="AK5961" s="1"/>
      <c r="AL5961" s="85"/>
      <c r="AM5961" s="151" t="s">
        <v>19999</v>
      </c>
      <c r="AN5961" s="16"/>
      <c r="AO5961" s="166"/>
      <c r="AP5961" s="5">
        <f t="shared" si="94"/>
        <v>0</v>
      </c>
      <c r="AQ5961" s="16"/>
      <c r="AR5961" s="205">
        <v>1</v>
      </c>
      <c r="AS5961" s="16"/>
      <c r="AT5961" s="16"/>
      <c r="AU5961" s="16"/>
      <c r="AV5961" s="16"/>
      <c r="AW5961" s="16"/>
      <c r="AX5961" s="16"/>
    </row>
    <row r="5962" spans="1:50" customFormat="1" ht="15" hidden="1" customHeight="1" x14ac:dyDescent="0.2">
      <c r="A5962" s="7" t="s">
        <v>10945</v>
      </c>
      <c r="B5962" s="3" t="s">
        <v>10946</v>
      </c>
      <c r="C5962" s="85" t="s">
        <v>7939</v>
      </c>
      <c r="D5962" s="85" t="s">
        <v>13090</v>
      </c>
      <c r="E5962" s="202" t="s">
        <v>154</v>
      </c>
      <c r="F5962" s="85" t="s">
        <v>25110</v>
      </c>
      <c r="G5962" s="85" t="s">
        <v>51</v>
      </c>
      <c r="H5962" s="85" t="s">
        <v>20690</v>
      </c>
      <c r="I5962" s="3" t="s">
        <v>7958</v>
      </c>
      <c r="J5962" s="85" t="s">
        <v>4447</v>
      </c>
      <c r="K5962" s="7" t="s">
        <v>4685</v>
      </c>
      <c r="L5962" s="3"/>
      <c r="M5962" s="3"/>
      <c r="N5962" s="41" t="s">
        <v>10947</v>
      </c>
      <c r="O5962" s="87">
        <v>0</v>
      </c>
      <c r="P5962" s="87">
        <v>0</v>
      </c>
      <c r="Q5962" s="87">
        <v>0</v>
      </c>
      <c r="R5962" s="87">
        <v>0</v>
      </c>
      <c r="S5962" s="87"/>
      <c r="T5962" s="87"/>
      <c r="U5962" s="85" t="s">
        <v>112</v>
      </c>
      <c r="V5962" s="179"/>
      <c r="W5962" s="7"/>
      <c r="X5962" s="3"/>
      <c r="Y5962" s="3"/>
      <c r="Z5962" s="211">
        <v>50786</v>
      </c>
      <c r="AA5962" s="11"/>
      <c r="AB5962" s="123" t="s">
        <v>7939</v>
      </c>
      <c r="AC5962" s="124"/>
      <c r="AD5962" s="41"/>
      <c r="AE5962" s="41"/>
      <c r="AF5962" s="191">
        <v>43927</v>
      </c>
      <c r="AG5962" s="41"/>
      <c r="AH5962" s="41" t="s">
        <v>8024</v>
      </c>
      <c r="AI5962" s="80" t="s">
        <v>6</v>
      </c>
      <c r="AJ5962" s="41"/>
      <c r="AK5962" s="3"/>
      <c r="AL5962" s="85"/>
      <c r="AM5962" s="151" t="s">
        <v>19998</v>
      </c>
      <c r="AN5962" s="15"/>
      <c r="AO5962" s="166"/>
      <c r="AP5962" s="5">
        <f t="shared" si="94"/>
        <v>0</v>
      </c>
      <c r="AQ5962" s="16"/>
      <c r="AR5962" s="205">
        <v>1</v>
      </c>
      <c r="AS5962" s="16"/>
      <c r="AT5962" s="16"/>
      <c r="AU5962" s="16"/>
      <c r="AV5962" s="16"/>
      <c r="AW5962" s="16"/>
      <c r="AX5962" s="16"/>
    </row>
    <row r="5963" spans="1:50" customFormat="1" ht="15" hidden="1" customHeight="1" x14ac:dyDescent="0.2">
      <c r="A5963" s="1" t="s">
        <v>16148</v>
      </c>
      <c r="B5963" s="1" t="s">
        <v>16046</v>
      </c>
      <c r="C5963" s="85" t="s">
        <v>7939</v>
      </c>
      <c r="D5963" s="85" t="s">
        <v>13090</v>
      </c>
      <c r="E5963" s="202" t="s">
        <v>154</v>
      </c>
      <c r="F5963" s="85" t="s">
        <v>40</v>
      </c>
      <c r="G5963" s="85" t="s">
        <v>43</v>
      </c>
      <c r="H5963" s="85" t="s">
        <v>20690</v>
      </c>
      <c r="I5963" s="3" t="s">
        <v>8209</v>
      </c>
      <c r="J5963" s="85" t="s">
        <v>4435</v>
      </c>
      <c r="K5963" s="1" t="s">
        <v>3838</v>
      </c>
      <c r="L5963" s="1"/>
      <c r="M5963" s="1"/>
      <c r="N5963" s="2" t="s">
        <v>16032</v>
      </c>
      <c r="O5963" s="87">
        <v>61240</v>
      </c>
      <c r="P5963" s="87">
        <v>0</v>
      </c>
      <c r="Q5963" s="87">
        <v>61240</v>
      </c>
      <c r="R5963" s="87">
        <v>0</v>
      </c>
      <c r="S5963" s="87"/>
      <c r="T5963" s="87"/>
      <c r="U5963" s="85">
        <v>2013</v>
      </c>
      <c r="V5963" s="179"/>
      <c r="W5963" s="1"/>
      <c r="X5963" s="1"/>
      <c r="Y5963" s="1"/>
      <c r="Z5963" s="210">
        <v>12945</v>
      </c>
      <c r="AA5963" s="11"/>
      <c r="AB5963" s="123" t="s">
        <v>7939</v>
      </c>
      <c r="AC5963" s="124"/>
      <c r="AD5963" s="2"/>
      <c r="AE5963" s="2"/>
      <c r="AF5963" s="191">
        <v>44872</v>
      </c>
      <c r="AG5963" s="41"/>
      <c r="AH5963" s="2" t="s">
        <v>8211</v>
      </c>
      <c r="AI5963" s="80" t="s">
        <v>6</v>
      </c>
      <c r="AJ5963" s="2"/>
      <c r="AK5963" s="1"/>
      <c r="AL5963" s="85"/>
      <c r="AM5963" s="151" t="s">
        <v>19999</v>
      </c>
      <c r="AN5963" s="16"/>
      <c r="AO5963" s="166"/>
      <c r="AP5963" s="5">
        <f t="shared" si="94"/>
        <v>0</v>
      </c>
      <c r="AQ5963" s="16"/>
      <c r="AR5963" s="205">
        <v>1</v>
      </c>
      <c r="AS5963" s="16"/>
      <c r="AT5963" s="16"/>
      <c r="AU5963" s="16"/>
      <c r="AV5963" s="16"/>
      <c r="AW5963" s="16"/>
      <c r="AX5963" s="16"/>
    </row>
    <row r="5964" spans="1:50" customFormat="1" ht="15" hidden="1" customHeight="1" x14ac:dyDescent="0.2">
      <c r="A5964" s="1" t="s">
        <v>16149</v>
      </c>
      <c r="B5964" s="1" t="s">
        <v>16047</v>
      </c>
      <c r="C5964" s="85" t="s">
        <v>7939</v>
      </c>
      <c r="D5964" s="85" t="s">
        <v>13090</v>
      </c>
      <c r="E5964" s="202" t="s">
        <v>9112</v>
      </c>
      <c r="F5964" s="85" t="s">
        <v>14</v>
      </c>
      <c r="G5964" s="85" t="s">
        <v>17</v>
      </c>
      <c r="H5964" s="85" t="s">
        <v>20690</v>
      </c>
      <c r="I5964" s="3" t="s">
        <v>10860</v>
      </c>
      <c r="J5964" s="85" t="s">
        <v>4406</v>
      </c>
      <c r="K5964" s="1" t="s">
        <v>4407</v>
      </c>
      <c r="L5964" s="1"/>
      <c r="M5964" s="1"/>
      <c r="N5964" s="2" t="s">
        <v>7950</v>
      </c>
      <c r="O5964" s="87">
        <v>0</v>
      </c>
      <c r="P5964" s="87">
        <v>0</v>
      </c>
      <c r="Q5964" s="87">
        <v>0</v>
      </c>
      <c r="R5964" s="87">
        <v>0</v>
      </c>
      <c r="S5964" s="87"/>
      <c r="T5964" s="87"/>
      <c r="U5964" s="85" t="s">
        <v>112</v>
      </c>
      <c r="V5964" s="179"/>
      <c r="W5964" s="1"/>
      <c r="X5964" s="1"/>
      <c r="Y5964" s="1"/>
      <c r="Z5964" s="210">
        <v>359574</v>
      </c>
      <c r="AA5964" s="11"/>
      <c r="AB5964" s="123" t="s">
        <v>7939</v>
      </c>
      <c r="AC5964" s="124"/>
      <c r="AD5964" s="2"/>
      <c r="AE5964" s="2"/>
      <c r="AF5964" s="191"/>
      <c r="AG5964" s="41"/>
      <c r="AH5964" s="2" t="s">
        <v>8189</v>
      </c>
      <c r="AI5964" s="80" t="s">
        <v>6</v>
      </c>
      <c r="AJ5964" s="2"/>
      <c r="AK5964" s="1"/>
      <c r="AL5964" s="85"/>
      <c r="AM5964" s="151" t="s">
        <v>19999</v>
      </c>
      <c r="AN5964" s="16"/>
      <c r="AO5964" s="166"/>
      <c r="AP5964" s="5">
        <f t="shared" si="94"/>
        <v>0</v>
      </c>
      <c r="AQ5964" s="16"/>
      <c r="AR5964" s="205">
        <v>1</v>
      </c>
      <c r="AS5964" s="16"/>
      <c r="AT5964" s="16"/>
      <c r="AU5964" s="16"/>
      <c r="AV5964" s="16"/>
      <c r="AW5964" s="16"/>
      <c r="AX5964" s="16"/>
    </row>
    <row r="5965" spans="1:50" customFormat="1" ht="15" hidden="1" customHeight="1" x14ac:dyDescent="0.2">
      <c r="A5965" s="1" t="s">
        <v>16150</v>
      </c>
      <c r="B5965" s="1" t="s">
        <v>27091</v>
      </c>
      <c r="C5965" s="85" t="s">
        <v>7939</v>
      </c>
      <c r="D5965" s="85" t="s">
        <v>13090</v>
      </c>
      <c r="E5965" s="202" t="s">
        <v>16631</v>
      </c>
      <c r="F5965" s="85" t="s">
        <v>23</v>
      </c>
      <c r="G5965" s="85" t="s">
        <v>13788</v>
      </c>
      <c r="H5965" s="85" t="s">
        <v>20690</v>
      </c>
      <c r="I5965" s="3" t="s">
        <v>8332</v>
      </c>
      <c r="J5965" s="85" t="s">
        <v>115</v>
      </c>
      <c r="K5965" s="1" t="s">
        <v>4416</v>
      </c>
      <c r="L5965" s="1"/>
      <c r="M5965" s="1"/>
      <c r="N5965" s="2" t="s">
        <v>10779</v>
      </c>
      <c r="O5965" s="87">
        <v>186734</v>
      </c>
      <c r="P5965" s="87">
        <v>186734</v>
      </c>
      <c r="Q5965" s="87">
        <v>0</v>
      </c>
      <c r="R5965" s="87">
        <v>0</v>
      </c>
      <c r="S5965" s="87"/>
      <c r="T5965" s="87"/>
      <c r="U5965" s="85">
        <v>2012</v>
      </c>
      <c r="V5965" s="179"/>
      <c r="W5965" s="1"/>
      <c r="X5965" s="1"/>
      <c r="Y5965" s="1"/>
      <c r="Z5965" s="210">
        <v>348138</v>
      </c>
      <c r="AA5965" s="11"/>
      <c r="AB5965" s="123" t="s">
        <v>7939</v>
      </c>
      <c r="AC5965" s="124"/>
      <c r="AD5965" s="2"/>
      <c r="AE5965" s="2"/>
      <c r="AF5965" s="191"/>
      <c r="AG5965" s="41"/>
      <c r="AH5965" s="2" t="s">
        <v>8731</v>
      </c>
      <c r="AI5965" s="80" t="s">
        <v>6</v>
      </c>
      <c r="AJ5965" s="2"/>
      <c r="AK5965" s="1"/>
      <c r="AL5965" s="85"/>
      <c r="AM5965" s="151" t="s">
        <v>19999</v>
      </c>
      <c r="AN5965" s="16"/>
      <c r="AO5965" s="166"/>
      <c r="AP5965" s="5">
        <f t="shared" si="94"/>
        <v>0</v>
      </c>
      <c r="AQ5965" s="16"/>
      <c r="AR5965" s="205">
        <v>1</v>
      </c>
      <c r="AS5965" s="16"/>
      <c r="AT5965" s="16"/>
      <c r="AU5965" s="16"/>
      <c r="AV5965" s="16"/>
      <c r="AW5965" s="16"/>
      <c r="AX5965" s="16"/>
    </row>
    <row r="5966" spans="1:50" customFormat="1" ht="15" hidden="1" customHeight="1" x14ac:dyDescent="0.2">
      <c r="A5966" s="1" t="s">
        <v>16151</v>
      </c>
      <c r="B5966" s="1" t="s">
        <v>27092</v>
      </c>
      <c r="C5966" s="85" t="s">
        <v>7939</v>
      </c>
      <c r="D5966" s="85" t="s">
        <v>13090</v>
      </c>
      <c r="E5966" s="202" t="s">
        <v>16631</v>
      </c>
      <c r="F5966" s="85" t="s">
        <v>25110</v>
      </c>
      <c r="G5966" s="85" t="s">
        <v>53</v>
      </c>
      <c r="H5966" s="85" t="s">
        <v>20690</v>
      </c>
      <c r="I5966" s="3" t="s">
        <v>8381</v>
      </c>
      <c r="J5966" s="85" t="s">
        <v>115</v>
      </c>
      <c r="K5966" s="1" t="s">
        <v>4416</v>
      </c>
      <c r="L5966" s="1"/>
      <c r="M5966" s="1"/>
      <c r="N5966" s="2" t="s">
        <v>10779</v>
      </c>
      <c r="O5966" s="87">
        <v>217566</v>
      </c>
      <c r="P5966" s="87">
        <v>217566</v>
      </c>
      <c r="Q5966" s="87">
        <v>0</v>
      </c>
      <c r="R5966" s="87">
        <v>0</v>
      </c>
      <c r="S5966" s="87"/>
      <c r="T5966" s="87"/>
      <c r="U5966" s="85">
        <v>2018</v>
      </c>
      <c r="V5966" s="179"/>
      <c r="W5966" s="1"/>
      <c r="X5966" s="1"/>
      <c r="Y5966" s="1"/>
      <c r="Z5966" s="210">
        <v>84432</v>
      </c>
      <c r="AA5966" s="11"/>
      <c r="AB5966" s="123" t="s">
        <v>7939</v>
      </c>
      <c r="AC5966" s="124"/>
      <c r="AD5966" s="2"/>
      <c r="AE5966" s="2"/>
      <c r="AF5966" s="191"/>
      <c r="AG5966" s="41"/>
      <c r="AH5966" s="2" t="s">
        <v>8024</v>
      </c>
      <c r="AI5966" s="80" t="s">
        <v>6</v>
      </c>
      <c r="AJ5966" s="81"/>
      <c r="AK5966" s="1"/>
      <c r="AL5966" s="85"/>
      <c r="AM5966" s="151" t="s">
        <v>19999</v>
      </c>
      <c r="AN5966" s="16"/>
      <c r="AO5966" s="166"/>
      <c r="AP5966" s="5">
        <f t="shared" si="94"/>
        <v>0</v>
      </c>
      <c r="AQ5966" s="16"/>
      <c r="AR5966" s="205">
        <v>1</v>
      </c>
      <c r="AS5966" s="16"/>
      <c r="AT5966" s="16"/>
      <c r="AU5966" s="16"/>
      <c r="AV5966" s="16"/>
      <c r="AW5966" s="16"/>
      <c r="AX5966" s="16"/>
    </row>
    <row r="5967" spans="1:50" customFormat="1" ht="15" hidden="1" customHeight="1" x14ac:dyDescent="0.2">
      <c r="A5967" s="1" t="s">
        <v>16893</v>
      </c>
      <c r="B5967" s="1" t="s">
        <v>16674</v>
      </c>
      <c r="C5967" s="85" t="s">
        <v>7939</v>
      </c>
      <c r="D5967" s="85" t="s">
        <v>13090</v>
      </c>
      <c r="E5967" s="202" t="s">
        <v>154</v>
      </c>
      <c r="F5967" s="85" t="s">
        <v>55</v>
      </c>
      <c r="G5967" s="85" t="s">
        <v>60</v>
      </c>
      <c r="H5967" s="85" t="s">
        <v>20690</v>
      </c>
      <c r="I5967" s="3" t="s">
        <v>16676</v>
      </c>
      <c r="J5967" s="85" t="s">
        <v>115</v>
      </c>
      <c r="K5967" s="7" t="s">
        <v>4689</v>
      </c>
      <c r="L5967" s="1"/>
      <c r="M5967" s="1"/>
      <c r="N5967" s="2" t="s">
        <v>16675</v>
      </c>
      <c r="O5967" s="87">
        <v>57830</v>
      </c>
      <c r="P5967" s="87">
        <v>0</v>
      </c>
      <c r="Q5967" s="87">
        <v>57830</v>
      </c>
      <c r="R5967" s="87">
        <v>0</v>
      </c>
      <c r="S5967" s="87"/>
      <c r="T5967" s="87"/>
      <c r="U5967" s="85">
        <v>2019</v>
      </c>
      <c r="V5967" s="179"/>
      <c r="W5967" s="1"/>
      <c r="X5967" s="1"/>
      <c r="Y5967" s="1"/>
      <c r="Z5967" s="212">
        <v>19904</v>
      </c>
      <c r="AA5967" s="11"/>
      <c r="AB5967" s="123" t="s">
        <v>7939</v>
      </c>
      <c r="AC5967" s="124"/>
      <c r="AD5967" s="2"/>
      <c r="AE5967" s="2"/>
      <c r="AF5967" s="191">
        <v>44537</v>
      </c>
      <c r="AG5967" s="41"/>
      <c r="AH5967" s="2" t="s">
        <v>8024</v>
      </c>
      <c r="AI5967" s="80" t="s">
        <v>6</v>
      </c>
      <c r="AJ5967" s="2"/>
      <c r="AK5967" s="1"/>
      <c r="AL5967" s="85"/>
      <c r="AM5967" s="151" t="s">
        <v>19997</v>
      </c>
      <c r="AN5967" s="16"/>
      <c r="AO5967" s="166"/>
      <c r="AP5967" s="5">
        <f t="shared" si="94"/>
        <v>0</v>
      </c>
      <c r="AQ5967" s="16"/>
      <c r="AR5967" s="205">
        <v>1</v>
      </c>
      <c r="AS5967" s="16"/>
      <c r="AT5967" s="16"/>
      <c r="AU5967" s="16"/>
      <c r="AV5967" s="16"/>
      <c r="AW5967" s="16"/>
      <c r="AX5967" s="16"/>
    </row>
    <row r="5968" spans="1:50" customFormat="1" ht="15" hidden="1" customHeight="1" x14ac:dyDescent="0.2">
      <c r="A5968" s="1" t="s">
        <v>16152</v>
      </c>
      <c r="B5968" s="1" t="s">
        <v>16048</v>
      </c>
      <c r="C5968" s="85" t="s">
        <v>7939</v>
      </c>
      <c r="D5968" s="85" t="s">
        <v>13090</v>
      </c>
      <c r="E5968" s="202" t="s">
        <v>154</v>
      </c>
      <c r="F5968" s="85" t="s">
        <v>40</v>
      </c>
      <c r="G5968" s="85" t="s">
        <v>43</v>
      </c>
      <c r="H5968" s="85" t="s">
        <v>20690</v>
      </c>
      <c r="I5968" s="3" t="s">
        <v>8209</v>
      </c>
      <c r="J5968" s="85" t="s">
        <v>4435</v>
      </c>
      <c r="K5968" s="1" t="s">
        <v>3838</v>
      </c>
      <c r="L5968" s="1"/>
      <c r="M5968" s="1"/>
      <c r="N5968" s="2" t="s">
        <v>16032</v>
      </c>
      <c r="O5968" s="87">
        <v>56705</v>
      </c>
      <c r="P5968" s="87">
        <v>0</v>
      </c>
      <c r="Q5968" s="87">
        <v>56705</v>
      </c>
      <c r="R5968" s="87">
        <v>0</v>
      </c>
      <c r="S5968" s="87"/>
      <c r="T5968" s="87"/>
      <c r="U5968" s="85">
        <v>2013</v>
      </c>
      <c r="V5968" s="179"/>
      <c r="W5968" s="1"/>
      <c r="X5968" s="1"/>
      <c r="Y5968" s="1"/>
      <c r="Z5968" s="210">
        <v>12999</v>
      </c>
      <c r="AA5968" s="11"/>
      <c r="AB5968" s="123" t="s">
        <v>7939</v>
      </c>
      <c r="AC5968" s="124"/>
      <c r="AD5968" s="2"/>
      <c r="AE5968" s="2"/>
      <c r="AF5968" s="191">
        <v>45091</v>
      </c>
      <c r="AG5968" s="41"/>
      <c r="AH5968" s="2" t="s">
        <v>8211</v>
      </c>
      <c r="AI5968" s="80" t="s">
        <v>6</v>
      </c>
      <c r="AJ5968" s="2"/>
      <c r="AK5968" s="1"/>
      <c r="AL5968" s="85"/>
      <c r="AM5968" s="151" t="s">
        <v>19999</v>
      </c>
      <c r="AN5968" s="16"/>
      <c r="AO5968" s="166"/>
      <c r="AP5968" s="5">
        <f t="shared" si="94"/>
        <v>0</v>
      </c>
      <c r="AQ5968" s="16"/>
      <c r="AR5968" s="205">
        <v>1</v>
      </c>
      <c r="AS5968" s="16"/>
      <c r="AT5968" s="16"/>
      <c r="AU5968" s="16"/>
      <c r="AV5968" s="16"/>
      <c r="AW5968" s="16"/>
      <c r="AX5968" s="16"/>
    </row>
    <row r="5969" spans="1:50" customFormat="1" ht="15" hidden="1" customHeight="1" x14ac:dyDescent="0.2">
      <c r="A5969" s="1" t="s">
        <v>16153</v>
      </c>
      <c r="B5969" s="1" t="s">
        <v>16049</v>
      </c>
      <c r="C5969" s="85" t="s">
        <v>7939</v>
      </c>
      <c r="D5969" s="85" t="s">
        <v>13090</v>
      </c>
      <c r="E5969" s="202" t="s">
        <v>154</v>
      </c>
      <c r="F5969" s="85" t="s">
        <v>40</v>
      </c>
      <c r="G5969" s="85" t="s">
        <v>43</v>
      </c>
      <c r="H5969" s="85" t="s">
        <v>20690</v>
      </c>
      <c r="I5969" s="3" t="s">
        <v>8209</v>
      </c>
      <c r="J5969" s="85" t="s">
        <v>4435</v>
      </c>
      <c r="K5969" s="1" t="s">
        <v>3838</v>
      </c>
      <c r="L5969" s="1"/>
      <c r="M5969" s="1"/>
      <c r="N5969" s="2" t="s">
        <v>16032</v>
      </c>
      <c r="O5969" s="87">
        <v>59479</v>
      </c>
      <c r="P5969" s="87">
        <v>0</v>
      </c>
      <c r="Q5969" s="87">
        <v>59479</v>
      </c>
      <c r="R5969" s="87">
        <v>0</v>
      </c>
      <c r="S5969" s="87"/>
      <c r="T5969" s="87"/>
      <c r="U5969" s="85">
        <v>2013</v>
      </c>
      <c r="V5969" s="179"/>
      <c r="W5969" s="1"/>
      <c r="X5969" s="1"/>
      <c r="Y5969" s="1"/>
      <c r="Z5969" s="210">
        <v>12627</v>
      </c>
      <c r="AA5969" s="11"/>
      <c r="AB5969" s="123" t="s">
        <v>7939</v>
      </c>
      <c r="AC5969" s="124"/>
      <c r="AD5969" s="2"/>
      <c r="AE5969" s="2"/>
      <c r="AF5969" s="191">
        <v>44840</v>
      </c>
      <c r="AG5969" s="41"/>
      <c r="AH5969" s="2" t="s">
        <v>8211</v>
      </c>
      <c r="AI5969" s="80" t="s">
        <v>6</v>
      </c>
      <c r="AJ5969" s="2"/>
      <c r="AK5969" s="1"/>
      <c r="AL5969" s="85"/>
      <c r="AM5969" s="151" t="s">
        <v>19999</v>
      </c>
      <c r="AN5969" s="16"/>
      <c r="AO5969" s="166"/>
      <c r="AP5969" s="5">
        <f t="shared" si="94"/>
        <v>0</v>
      </c>
      <c r="AQ5969" s="16"/>
      <c r="AR5969" s="205">
        <v>1</v>
      </c>
      <c r="AS5969" s="16"/>
      <c r="AT5969" s="16"/>
      <c r="AU5969" s="16"/>
      <c r="AV5969" s="16"/>
      <c r="AW5969" s="16"/>
      <c r="AX5969" s="16"/>
    </row>
    <row r="5970" spans="1:50" customFormat="1" ht="15" hidden="1" customHeight="1" x14ac:dyDescent="0.2">
      <c r="A5970" s="1" t="s">
        <v>16154</v>
      </c>
      <c r="B5970" s="1" t="s">
        <v>16050</v>
      </c>
      <c r="C5970" s="85" t="s">
        <v>7939</v>
      </c>
      <c r="D5970" s="85" t="s">
        <v>13090</v>
      </c>
      <c r="E5970" s="202" t="s">
        <v>154</v>
      </c>
      <c r="F5970" s="85" t="s">
        <v>40</v>
      </c>
      <c r="G5970" s="85" t="s">
        <v>43</v>
      </c>
      <c r="H5970" s="85" t="s">
        <v>20690</v>
      </c>
      <c r="I5970" s="3" t="s">
        <v>8209</v>
      </c>
      <c r="J5970" s="85" t="s">
        <v>4435</v>
      </c>
      <c r="K5970" s="1" t="s">
        <v>3838</v>
      </c>
      <c r="L5970" s="1"/>
      <c r="M5970" s="1"/>
      <c r="N5970" s="2" t="s">
        <v>16032</v>
      </c>
      <c r="O5970" s="87">
        <v>61474</v>
      </c>
      <c r="P5970" s="87">
        <v>0</v>
      </c>
      <c r="Q5970" s="87">
        <v>61474</v>
      </c>
      <c r="R5970" s="87">
        <v>0</v>
      </c>
      <c r="S5970" s="87"/>
      <c r="T5970" s="87"/>
      <c r="U5970" s="85">
        <v>2013</v>
      </c>
      <c r="V5970" s="179"/>
      <c r="W5970" s="1"/>
      <c r="X5970" s="1"/>
      <c r="Y5970" s="1"/>
      <c r="Z5970" s="210">
        <v>13196</v>
      </c>
      <c r="AA5970" s="11"/>
      <c r="AB5970" s="123" t="s">
        <v>7939</v>
      </c>
      <c r="AC5970" s="124"/>
      <c r="AD5970" s="2"/>
      <c r="AE5970" s="2"/>
      <c r="AF5970" s="191">
        <v>44899</v>
      </c>
      <c r="AG5970" s="41"/>
      <c r="AH5970" s="2" t="s">
        <v>8211</v>
      </c>
      <c r="AI5970" s="80" t="s">
        <v>6</v>
      </c>
      <c r="AJ5970" s="2"/>
      <c r="AK5970" s="1"/>
      <c r="AL5970" s="85"/>
      <c r="AM5970" s="151" t="s">
        <v>19999</v>
      </c>
      <c r="AN5970" s="16"/>
      <c r="AO5970" s="166"/>
      <c r="AP5970" s="5">
        <f t="shared" si="94"/>
        <v>0</v>
      </c>
      <c r="AQ5970" s="16"/>
      <c r="AR5970" s="205">
        <v>1</v>
      </c>
      <c r="AS5970" s="16"/>
      <c r="AT5970" s="16"/>
      <c r="AU5970" s="16"/>
      <c r="AV5970" s="16"/>
      <c r="AW5970" s="16"/>
      <c r="AX5970" s="16"/>
    </row>
    <row r="5971" spans="1:50" customFormat="1" ht="15" hidden="1" customHeight="1" x14ac:dyDescent="0.2">
      <c r="A5971" s="1" t="s">
        <v>16155</v>
      </c>
      <c r="B5971" s="1" t="s">
        <v>16051</v>
      </c>
      <c r="C5971" s="85" t="s">
        <v>7939</v>
      </c>
      <c r="D5971" s="85" t="s">
        <v>13090</v>
      </c>
      <c r="E5971" s="202" t="s">
        <v>154</v>
      </c>
      <c r="F5971" s="85" t="s">
        <v>40</v>
      </c>
      <c r="G5971" s="85" t="s">
        <v>43</v>
      </c>
      <c r="H5971" s="85" t="s">
        <v>20690</v>
      </c>
      <c r="I5971" s="3" t="s">
        <v>8209</v>
      </c>
      <c r="J5971" s="85" t="s">
        <v>4435</v>
      </c>
      <c r="K5971" s="1" t="s">
        <v>3838</v>
      </c>
      <c r="L5971" s="1"/>
      <c r="M5971" s="1"/>
      <c r="N5971" s="2" t="s">
        <v>16032</v>
      </c>
      <c r="O5971" s="87">
        <v>58695</v>
      </c>
      <c r="P5971" s="87">
        <v>6434</v>
      </c>
      <c r="Q5971" s="87">
        <v>52261</v>
      </c>
      <c r="R5971" s="87">
        <v>0</v>
      </c>
      <c r="S5971" s="87"/>
      <c r="T5971" s="87"/>
      <c r="U5971" s="85">
        <v>2013</v>
      </c>
      <c r="V5971" s="179"/>
      <c r="W5971" s="1"/>
      <c r="X5971" s="1"/>
      <c r="Y5971" s="1"/>
      <c r="Z5971" s="210">
        <v>12619</v>
      </c>
      <c r="AA5971" s="11"/>
      <c r="AB5971" s="123" t="s">
        <v>7939</v>
      </c>
      <c r="AC5971" s="124"/>
      <c r="AD5971" s="2"/>
      <c r="AE5971" s="2"/>
      <c r="AF5971" s="191">
        <v>44834</v>
      </c>
      <c r="AG5971" s="41"/>
      <c r="AH5971" s="2" t="s">
        <v>8211</v>
      </c>
      <c r="AI5971" s="80" t="s">
        <v>6</v>
      </c>
      <c r="AJ5971" s="2"/>
      <c r="AK5971" s="1"/>
      <c r="AL5971" s="85"/>
      <c r="AM5971" s="151" t="s">
        <v>19999</v>
      </c>
      <c r="AN5971" s="16"/>
      <c r="AO5971" s="166"/>
      <c r="AP5971" s="5">
        <f t="shared" si="94"/>
        <v>0</v>
      </c>
      <c r="AQ5971" s="16"/>
      <c r="AR5971" s="205">
        <v>1</v>
      </c>
      <c r="AS5971" s="16"/>
      <c r="AT5971" s="16"/>
      <c r="AU5971" s="16"/>
      <c r="AV5971" s="16"/>
      <c r="AW5971" s="16"/>
      <c r="AX5971" s="16"/>
    </row>
    <row r="5972" spans="1:50" customFormat="1" ht="15" hidden="1" customHeight="1" x14ac:dyDescent="0.2">
      <c r="A5972" s="1" t="s">
        <v>16156</v>
      </c>
      <c r="B5972" s="1" t="s">
        <v>16052</v>
      </c>
      <c r="C5972" s="85" t="s">
        <v>7939</v>
      </c>
      <c r="D5972" s="85" t="s">
        <v>13090</v>
      </c>
      <c r="E5972" s="202" t="s">
        <v>154</v>
      </c>
      <c r="F5972" s="85" t="s">
        <v>40</v>
      </c>
      <c r="G5972" s="85" t="s">
        <v>43</v>
      </c>
      <c r="H5972" s="85" t="s">
        <v>20690</v>
      </c>
      <c r="I5972" s="3" t="s">
        <v>8209</v>
      </c>
      <c r="J5972" s="85" t="s">
        <v>4435</v>
      </c>
      <c r="K5972" s="1" t="s">
        <v>3838</v>
      </c>
      <c r="L5972" s="1"/>
      <c r="M5972" s="1"/>
      <c r="N5972" s="2" t="s">
        <v>16032</v>
      </c>
      <c r="O5972" s="87">
        <v>61178</v>
      </c>
      <c r="P5972" s="87">
        <v>0</v>
      </c>
      <c r="Q5972" s="87">
        <v>61178</v>
      </c>
      <c r="R5972" s="87">
        <v>0</v>
      </c>
      <c r="S5972" s="87"/>
      <c r="T5972" s="87"/>
      <c r="U5972" s="85">
        <v>2013</v>
      </c>
      <c r="V5972" s="179"/>
      <c r="W5972" s="1"/>
      <c r="X5972" s="1"/>
      <c r="Y5972" s="1"/>
      <c r="Z5972" s="210">
        <v>12945</v>
      </c>
      <c r="AA5972" s="11"/>
      <c r="AB5972" s="123" t="s">
        <v>7939</v>
      </c>
      <c r="AC5972" s="124"/>
      <c r="AD5972" s="2"/>
      <c r="AE5972" s="2"/>
      <c r="AF5972" s="191">
        <v>44929</v>
      </c>
      <c r="AG5972" s="2"/>
      <c r="AH5972" s="2" t="s">
        <v>8211</v>
      </c>
      <c r="AI5972" s="80" t="s">
        <v>6</v>
      </c>
      <c r="AJ5972" s="2"/>
      <c r="AK5972" s="1"/>
      <c r="AL5972" s="85"/>
      <c r="AM5972" s="151" t="s">
        <v>19999</v>
      </c>
      <c r="AN5972" s="16"/>
      <c r="AO5972" s="166"/>
      <c r="AP5972" s="5">
        <f t="shared" si="94"/>
        <v>0</v>
      </c>
      <c r="AQ5972" s="16"/>
      <c r="AR5972" s="205">
        <v>1</v>
      </c>
      <c r="AS5972" s="16"/>
      <c r="AT5972" s="16"/>
      <c r="AU5972" s="16"/>
      <c r="AV5972" s="16"/>
      <c r="AW5972" s="16"/>
      <c r="AX5972" s="16"/>
    </row>
    <row r="5973" spans="1:50" customFormat="1" ht="15" hidden="1" customHeight="1" x14ac:dyDescent="0.2">
      <c r="A5973" s="7" t="s">
        <v>10948</v>
      </c>
      <c r="B5973" s="3" t="s">
        <v>10949</v>
      </c>
      <c r="C5973" s="85" t="s">
        <v>7939</v>
      </c>
      <c r="D5973" s="85" t="s">
        <v>13090</v>
      </c>
      <c r="E5973" s="202" t="s">
        <v>154</v>
      </c>
      <c r="F5973" s="85" t="s">
        <v>55</v>
      </c>
      <c r="G5973" s="85" t="s">
        <v>63</v>
      </c>
      <c r="H5973" s="85" t="s">
        <v>20690</v>
      </c>
      <c r="I5973" s="3" t="s">
        <v>7970</v>
      </c>
      <c r="J5973" s="85" t="s">
        <v>4435</v>
      </c>
      <c r="K5973" s="7" t="s">
        <v>3838</v>
      </c>
      <c r="L5973" s="3"/>
      <c r="M5973" s="3"/>
      <c r="N5973" s="41" t="s">
        <v>10950</v>
      </c>
      <c r="O5973" s="87">
        <v>16128</v>
      </c>
      <c r="P5973" s="87">
        <v>15335</v>
      </c>
      <c r="Q5973" s="87">
        <v>793</v>
      </c>
      <c r="R5973" s="87">
        <v>0</v>
      </c>
      <c r="S5973" s="87"/>
      <c r="T5973" s="87"/>
      <c r="U5973" s="85">
        <v>2007</v>
      </c>
      <c r="V5973" s="179"/>
      <c r="W5973" s="7"/>
      <c r="X5973" s="3"/>
      <c r="Y5973" s="3"/>
      <c r="Z5973" s="146">
        <v>18713</v>
      </c>
      <c r="AA5973" s="11"/>
      <c r="AB5973" s="123" t="s">
        <v>7939</v>
      </c>
      <c r="AC5973" s="124"/>
      <c r="AD5973" s="41"/>
      <c r="AE5973" s="41"/>
      <c r="AF5973" s="191">
        <v>40158</v>
      </c>
      <c r="AG5973" s="41"/>
      <c r="AH5973" s="41" t="s">
        <v>8024</v>
      </c>
      <c r="AI5973" s="80" t="s">
        <v>6</v>
      </c>
      <c r="AJ5973" s="41"/>
      <c r="AK5973" s="3"/>
      <c r="AL5973" s="85"/>
      <c r="AM5973" s="151" t="s">
        <v>19998</v>
      </c>
      <c r="AN5973" s="15"/>
      <c r="AO5973" s="166"/>
      <c r="AP5973" s="5">
        <f t="shared" si="94"/>
        <v>0</v>
      </c>
      <c r="AQ5973" s="16"/>
      <c r="AR5973" s="205">
        <v>1</v>
      </c>
      <c r="AS5973" s="16"/>
      <c r="AT5973" s="16"/>
      <c r="AU5973" s="16"/>
      <c r="AV5973" s="16"/>
      <c r="AW5973" s="16"/>
      <c r="AX5973" s="16"/>
    </row>
    <row r="5974" spans="1:50" customFormat="1" ht="15" hidden="1" customHeight="1" x14ac:dyDescent="0.2">
      <c r="A5974" s="1" t="s">
        <v>16157</v>
      </c>
      <c r="B5974" s="1" t="s">
        <v>16053</v>
      </c>
      <c r="C5974" s="85" t="s">
        <v>7939</v>
      </c>
      <c r="D5974" s="85" t="s">
        <v>13090</v>
      </c>
      <c r="E5974" s="202" t="s">
        <v>154</v>
      </c>
      <c r="F5974" s="85" t="s">
        <v>40</v>
      </c>
      <c r="G5974" s="85" t="s">
        <v>43</v>
      </c>
      <c r="H5974" s="85" t="s">
        <v>20690</v>
      </c>
      <c r="I5974" s="3" t="s">
        <v>8209</v>
      </c>
      <c r="J5974" s="85" t="s">
        <v>4435</v>
      </c>
      <c r="K5974" s="1" t="s">
        <v>3838</v>
      </c>
      <c r="L5974" s="1"/>
      <c r="M5974" s="1"/>
      <c r="N5974" s="2" t="s">
        <v>16032</v>
      </c>
      <c r="O5974" s="87">
        <v>61485</v>
      </c>
      <c r="P5974" s="87">
        <v>0</v>
      </c>
      <c r="Q5974" s="87">
        <v>61485</v>
      </c>
      <c r="R5974" s="87">
        <v>0</v>
      </c>
      <c r="S5974" s="87"/>
      <c r="T5974" s="87"/>
      <c r="U5974" s="85">
        <v>2013</v>
      </c>
      <c r="V5974" s="179"/>
      <c r="W5974" s="1"/>
      <c r="X5974" s="1"/>
      <c r="Y5974" s="1"/>
      <c r="Z5974" s="210">
        <v>12855</v>
      </c>
      <c r="AA5974" s="11"/>
      <c r="AB5974" s="123" t="s">
        <v>7939</v>
      </c>
      <c r="AC5974" s="124"/>
      <c r="AD5974" s="2"/>
      <c r="AE5974" s="2"/>
      <c r="AF5974" s="191">
        <v>44903</v>
      </c>
      <c r="AG5974" s="2"/>
      <c r="AH5974" s="2" t="s">
        <v>8211</v>
      </c>
      <c r="AI5974" s="80" t="s">
        <v>6</v>
      </c>
      <c r="AJ5974" s="2"/>
      <c r="AK5974" s="1"/>
      <c r="AL5974" s="85"/>
      <c r="AM5974" s="151" t="s">
        <v>19999</v>
      </c>
      <c r="AN5974" s="16"/>
      <c r="AO5974" s="166"/>
      <c r="AP5974" s="5">
        <f t="shared" si="94"/>
        <v>0</v>
      </c>
      <c r="AQ5974" s="16"/>
      <c r="AR5974" s="205">
        <v>1</v>
      </c>
      <c r="AS5974" s="16"/>
      <c r="AT5974" s="16"/>
      <c r="AU5974" s="16"/>
      <c r="AV5974" s="16"/>
      <c r="AW5974" s="16"/>
      <c r="AX5974" s="16"/>
    </row>
    <row r="5975" spans="1:50" customFormat="1" ht="15" hidden="1" customHeight="1" x14ac:dyDescent="0.2">
      <c r="A5975" s="1" t="s">
        <v>16158</v>
      </c>
      <c r="B5975" s="1" t="s">
        <v>16054</v>
      </c>
      <c r="C5975" s="85" t="s">
        <v>7939</v>
      </c>
      <c r="D5975" s="85" t="s">
        <v>13090</v>
      </c>
      <c r="E5975" s="202" t="s">
        <v>10070</v>
      </c>
      <c r="F5975" s="85" t="s">
        <v>40</v>
      </c>
      <c r="G5975" s="85" t="s">
        <v>43</v>
      </c>
      <c r="H5975" s="85" t="s">
        <v>20690</v>
      </c>
      <c r="I5975" s="3" t="s">
        <v>8209</v>
      </c>
      <c r="J5975" s="85" t="s">
        <v>4435</v>
      </c>
      <c r="K5975" s="1" t="s">
        <v>3838</v>
      </c>
      <c r="L5975" s="1"/>
      <c r="M5975" s="1"/>
      <c r="N5975" s="2" t="s">
        <v>16032</v>
      </c>
      <c r="O5975" s="87">
        <v>0</v>
      </c>
      <c r="P5975" s="87">
        <v>0</v>
      </c>
      <c r="Q5975" s="87">
        <v>0</v>
      </c>
      <c r="R5975" s="87">
        <v>0</v>
      </c>
      <c r="S5975" s="87"/>
      <c r="T5975" s="87"/>
      <c r="U5975" s="85" t="s">
        <v>112</v>
      </c>
      <c r="V5975" s="179"/>
      <c r="W5975" s="1"/>
      <c r="X5975" s="1"/>
      <c r="Y5975" s="1"/>
      <c r="Z5975" s="210">
        <v>12766</v>
      </c>
      <c r="AA5975" s="11"/>
      <c r="AB5975" s="123" t="s">
        <v>7939</v>
      </c>
      <c r="AC5975" s="124"/>
      <c r="AD5975" s="2"/>
      <c r="AE5975" s="2"/>
      <c r="AF5975" s="191"/>
      <c r="AG5975" s="2"/>
      <c r="AH5975" s="2" t="s">
        <v>8211</v>
      </c>
      <c r="AI5975" s="80" t="s">
        <v>6</v>
      </c>
      <c r="AJ5975" s="2"/>
      <c r="AK5975" s="1"/>
      <c r="AL5975" s="85"/>
      <c r="AM5975" s="151" t="s">
        <v>19999</v>
      </c>
      <c r="AN5975" s="16"/>
      <c r="AO5975" s="166"/>
      <c r="AP5975" s="5">
        <f t="shared" si="94"/>
        <v>0</v>
      </c>
      <c r="AQ5975" s="16"/>
      <c r="AR5975" s="205">
        <v>1</v>
      </c>
      <c r="AS5975" s="16"/>
      <c r="AT5975" s="16"/>
      <c r="AU5975" s="16"/>
      <c r="AV5975" s="16"/>
      <c r="AW5975" s="16"/>
      <c r="AX5975" s="16"/>
    </row>
    <row r="5976" spans="1:50" customFormat="1" ht="15" hidden="1" customHeight="1" x14ac:dyDescent="0.2">
      <c r="A5976" s="1" t="s">
        <v>16159</v>
      </c>
      <c r="B5976" s="1" t="s">
        <v>16055</v>
      </c>
      <c r="C5976" s="85" t="s">
        <v>7939</v>
      </c>
      <c r="D5976" s="85" t="s">
        <v>13090</v>
      </c>
      <c r="E5976" s="202" t="s">
        <v>154</v>
      </c>
      <c r="F5976" s="85" t="s">
        <v>40</v>
      </c>
      <c r="G5976" s="85" t="s">
        <v>43</v>
      </c>
      <c r="H5976" s="85" t="s">
        <v>20690</v>
      </c>
      <c r="I5976" s="3" t="s">
        <v>8209</v>
      </c>
      <c r="J5976" s="85" t="s">
        <v>4435</v>
      </c>
      <c r="K5976" s="1" t="s">
        <v>3838</v>
      </c>
      <c r="L5976" s="1"/>
      <c r="M5976" s="1"/>
      <c r="N5976" s="2" t="s">
        <v>16032</v>
      </c>
      <c r="O5976" s="87">
        <v>59605</v>
      </c>
      <c r="P5976" s="87">
        <v>5000</v>
      </c>
      <c r="Q5976" s="87">
        <v>54605</v>
      </c>
      <c r="R5976" s="87">
        <v>0</v>
      </c>
      <c r="S5976" s="87"/>
      <c r="T5976" s="87"/>
      <c r="U5976" s="85">
        <v>2013</v>
      </c>
      <c r="V5976" s="179"/>
      <c r="W5976" s="1"/>
      <c r="X5976" s="1"/>
      <c r="Y5976" s="1"/>
      <c r="Z5976" s="210">
        <v>12675</v>
      </c>
      <c r="AA5976" s="11"/>
      <c r="AB5976" s="123" t="s">
        <v>7939</v>
      </c>
      <c r="AC5976" s="124"/>
      <c r="AD5976" s="2"/>
      <c r="AE5976" s="2"/>
      <c r="AF5976" s="191">
        <v>44904</v>
      </c>
      <c r="AG5976" s="2"/>
      <c r="AH5976" s="2" t="s">
        <v>8211</v>
      </c>
      <c r="AI5976" s="80" t="s">
        <v>6</v>
      </c>
      <c r="AJ5976" s="2"/>
      <c r="AK5976" s="1"/>
      <c r="AL5976" s="85"/>
      <c r="AM5976" s="151" t="s">
        <v>19999</v>
      </c>
      <c r="AN5976" s="16"/>
      <c r="AO5976" s="166"/>
      <c r="AP5976" s="5">
        <f t="shared" si="94"/>
        <v>0</v>
      </c>
      <c r="AQ5976" s="16"/>
      <c r="AR5976" s="205">
        <v>1</v>
      </c>
      <c r="AS5976" s="16"/>
      <c r="AT5976" s="16"/>
      <c r="AU5976" s="16"/>
      <c r="AV5976" s="16"/>
      <c r="AW5976" s="16"/>
      <c r="AX5976" s="16"/>
    </row>
    <row r="5977" spans="1:50" customFormat="1" ht="15" hidden="1" customHeight="1" x14ac:dyDescent="0.2">
      <c r="A5977" s="1" t="s">
        <v>16160</v>
      </c>
      <c r="B5977" s="1" t="s">
        <v>16056</v>
      </c>
      <c r="C5977" s="85" t="s">
        <v>7939</v>
      </c>
      <c r="D5977" s="85" t="s">
        <v>13090</v>
      </c>
      <c r="E5977" s="202" t="s">
        <v>154</v>
      </c>
      <c r="F5977" s="85" t="s">
        <v>40</v>
      </c>
      <c r="G5977" s="85" t="s">
        <v>43</v>
      </c>
      <c r="H5977" s="85" t="s">
        <v>20690</v>
      </c>
      <c r="I5977" s="3" t="s">
        <v>8209</v>
      </c>
      <c r="J5977" s="85" t="s">
        <v>4435</v>
      </c>
      <c r="K5977" s="1" t="s">
        <v>3838</v>
      </c>
      <c r="L5977" s="1"/>
      <c r="M5977" s="1"/>
      <c r="N5977" s="2" t="s">
        <v>16032</v>
      </c>
      <c r="O5977" s="87">
        <v>59165</v>
      </c>
      <c r="P5977" s="87">
        <v>0</v>
      </c>
      <c r="Q5977" s="87">
        <v>59165</v>
      </c>
      <c r="R5977" s="87">
        <v>0</v>
      </c>
      <c r="S5977" s="87"/>
      <c r="T5977" s="87"/>
      <c r="U5977" s="85">
        <v>2013</v>
      </c>
      <c r="V5977" s="179"/>
      <c r="W5977" s="1"/>
      <c r="X5977" s="1"/>
      <c r="Y5977" s="1"/>
      <c r="Z5977" s="210">
        <v>12810</v>
      </c>
      <c r="AA5977" s="11"/>
      <c r="AB5977" s="123" t="s">
        <v>7939</v>
      </c>
      <c r="AC5977" s="124"/>
      <c r="AD5977" s="2"/>
      <c r="AE5977" s="2"/>
      <c r="AF5977" s="191">
        <v>44872</v>
      </c>
      <c r="AG5977" s="2"/>
      <c r="AH5977" s="2" t="s">
        <v>8211</v>
      </c>
      <c r="AI5977" s="80" t="s">
        <v>6</v>
      </c>
      <c r="AJ5977" s="2"/>
      <c r="AK5977" s="1"/>
      <c r="AL5977" s="85"/>
      <c r="AM5977" s="151" t="s">
        <v>19999</v>
      </c>
      <c r="AN5977" s="16"/>
      <c r="AO5977" s="166"/>
      <c r="AP5977" s="5">
        <f t="shared" si="94"/>
        <v>0</v>
      </c>
      <c r="AQ5977" s="16"/>
      <c r="AR5977" s="205">
        <v>1</v>
      </c>
      <c r="AS5977" s="16"/>
      <c r="AT5977" s="16"/>
      <c r="AU5977" s="16"/>
      <c r="AV5977" s="16"/>
      <c r="AW5977" s="16"/>
      <c r="AX5977" s="16"/>
    </row>
    <row r="5978" spans="1:50" customFormat="1" ht="15" hidden="1" customHeight="1" x14ac:dyDescent="0.2">
      <c r="A5978" s="1" t="s">
        <v>16161</v>
      </c>
      <c r="B5978" s="1" t="s">
        <v>16057</v>
      </c>
      <c r="C5978" s="85" t="s">
        <v>7939</v>
      </c>
      <c r="D5978" s="85" t="s">
        <v>13090</v>
      </c>
      <c r="E5978" s="202" t="s">
        <v>154</v>
      </c>
      <c r="F5978" s="85" t="s">
        <v>40</v>
      </c>
      <c r="G5978" s="85" t="s">
        <v>43</v>
      </c>
      <c r="H5978" s="85" t="s">
        <v>20690</v>
      </c>
      <c r="I5978" s="3" t="s">
        <v>8209</v>
      </c>
      <c r="J5978" s="85" t="s">
        <v>4435</v>
      </c>
      <c r="K5978" s="1" t="s">
        <v>3838</v>
      </c>
      <c r="L5978" s="1"/>
      <c r="M5978" s="1"/>
      <c r="N5978" s="2" t="s">
        <v>16032</v>
      </c>
      <c r="O5978" s="87">
        <v>0</v>
      </c>
      <c r="P5978" s="87">
        <v>0</v>
      </c>
      <c r="Q5978" s="87">
        <v>0</v>
      </c>
      <c r="R5978" s="87">
        <v>0</v>
      </c>
      <c r="S5978" s="87"/>
      <c r="T5978" s="87"/>
      <c r="U5978" s="85" t="s">
        <v>112</v>
      </c>
      <c r="V5978" s="179"/>
      <c r="W5978" s="1"/>
      <c r="X5978" s="1"/>
      <c r="Y5978" s="1"/>
      <c r="Z5978" s="210">
        <v>12945</v>
      </c>
      <c r="AA5978" s="11"/>
      <c r="AB5978" s="123" t="s">
        <v>7939</v>
      </c>
      <c r="AC5978" s="124"/>
      <c r="AD5978" s="2"/>
      <c r="AE5978" s="2"/>
      <c r="AF5978" s="191">
        <v>44902</v>
      </c>
      <c r="AG5978" s="2"/>
      <c r="AH5978" s="2" t="s">
        <v>8211</v>
      </c>
      <c r="AI5978" s="80" t="s">
        <v>6</v>
      </c>
      <c r="AJ5978" s="2"/>
      <c r="AK5978" s="1"/>
      <c r="AL5978" s="85"/>
      <c r="AM5978" s="151" t="s">
        <v>19999</v>
      </c>
      <c r="AN5978" s="16"/>
      <c r="AO5978" s="166"/>
      <c r="AP5978" s="5">
        <f t="shared" si="94"/>
        <v>0</v>
      </c>
      <c r="AQ5978" s="16"/>
      <c r="AR5978" s="205">
        <v>1</v>
      </c>
      <c r="AS5978" s="16"/>
      <c r="AT5978" s="16"/>
      <c r="AU5978" s="16"/>
      <c r="AV5978" s="16"/>
      <c r="AW5978" s="16"/>
      <c r="AX5978" s="16"/>
    </row>
    <row r="5979" spans="1:50" customFormat="1" ht="15" hidden="1" customHeight="1" x14ac:dyDescent="0.2">
      <c r="A5979" s="1" t="s">
        <v>16894</v>
      </c>
      <c r="B5979" s="1" t="s">
        <v>16677</v>
      </c>
      <c r="C5979" s="85" t="s">
        <v>7939</v>
      </c>
      <c r="D5979" s="85" t="s">
        <v>13090</v>
      </c>
      <c r="E5979" s="202" t="s">
        <v>8031</v>
      </c>
      <c r="F5979" s="85" t="s">
        <v>55</v>
      </c>
      <c r="G5979" s="85" t="s">
        <v>62</v>
      </c>
      <c r="H5979" s="85" t="s">
        <v>20690</v>
      </c>
      <c r="I5979" s="3" t="s">
        <v>7579</v>
      </c>
      <c r="J5979" s="85" t="s">
        <v>4435</v>
      </c>
      <c r="K5979" s="1" t="s">
        <v>3838</v>
      </c>
      <c r="L5979" s="1"/>
      <c r="M5979" s="1"/>
      <c r="N5979" s="2" t="s">
        <v>16032</v>
      </c>
      <c r="O5979" s="87">
        <v>0</v>
      </c>
      <c r="P5979" s="87">
        <v>0</v>
      </c>
      <c r="Q5979" s="87">
        <v>0</v>
      </c>
      <c r="R5979" s="87">
        <v>0</v>
      </c>
      <c r="S5979" s="87"/>
      <c r="T5979" s="87"/>
      <c r="U5979" s="85" t="s">
        <v>112</v>
      </c>
      <c r="V5979" s="179"/>
      <c r="W5979" s="1"/>
      <c r="X5979" s="1"/>
      <c r="Y5979" s="1"/>
      <c r="Z5979" s="210">
        <v>22746</v>
      </c>
      <c r="AA5979" s="11"/>
      <c r="AB5979" s="123" t="s">
        <v>7939</v>
      </c>
      <c r="AC5979" s="124"/>
      <c r="AD5979" s="2"/>
      <c r="AE5979" s="2"/>
      <c r="AF5979" s="191"/>
      <c r="AG5979" s="41"/>
      <c r="AH5979" s="2" t="s">
        <v>8024</v>
      </c>
      <c r="AI5979" s="80" t="s">
        <v>6</v>
      </c>
      <c r="AJ5979" s="2"/>
      <c r="AK5979" s="1"/>
      <c r="AL5979" s="85"/>
      <c r="AM5979" s="151" t="s">
        <v>19997</v>
      </c>
      <c r="AN5979" s="16"/>
      <c r="AO5979" s="166"/>
      <c r="AP5979" s="5">
        <f t="shared" si="94"/>
        <v>0</v>
      </c>
      <c r="AQ5979" s="16"/>
      <c r="AR5979" s="205">
        <v>1</v>
      </c>
      <c r="AS5979" s="16"/>
      <c r="AT5979" s="16"/>
      <c r="AU5979" s="16"/>
      <c r="AV5979" s="16"/>
      <c r="AW5979" s="16"/>
      <c r="AX5979" s="16"/>
    </row>
    <row r="5980" spans="1:50" customFormat="1" ht="15" hidden="1" customHeight="1" x14ac:dyDescent="0.2">
      <c r="A5980" s="1" t="s">
        <v>16162</v>
      </c>
      <c r="B5980" s="1" t="s">
        <v>16058</v>
      </c>
      <c r="C5980" s="85" t="s">
        <v>7939</v>
      </c>
      <c r="D5980" s="85" t="s">
        <v>13090</v>
      </c>
      <c r="E5980" s="202" t="s">
        <v>154</v>
      </c>
      <c r="F5980" s="85" t="s">
        <v>40</v>
      </c>
      <c r="G5980" s="85" t="s">
        <v>43</v>
      </c>
      <c r="H5980" s="85" t="s">
        <v>20690</v>
      </c>
      <c r="I5980" s="3" t="s">
        <v>8209</v>
      </c>
      <c r="J5980" s="85" t="s">
        <v>4435</v>
      </c>
      <c r="K5980" s="1" t="s">
        <v>3838</v>
      </c>
      <c r="L5980" s="1"/>
      <c r="M5980" s="1"/>
      <c r="N5980" s="2" t="s">
        <v>16032</v>
      </c>
      <c r="O5980" s="87">
        <v>59873</v>
      </c>
      <c r="P5980" s="87">
        <v>0</v>
      </c>
      <c r="Q5980" s="87">
        <v>59873</v>
      </c>
      <c r="R5980" s="87">
        <v>0</v>
      </c>
      <c r="S5980" s="87"/>
      <c r="T5980" s="87"/>
      <c r="U5980" s="85">
        <v>2013</v>
      </c>
      <c r="V5980" s="179"/>
      <c r="W5980" s="1"/>
      <c r="X5980" s="1"/>
      <c r="Y5980" s="1"/>
      <c r="Z5980" s="210">
        <v>12945</v>
      </c>
      <c r="AA5980" s="11"/>
      <c r="AB5980" s="123" t="s">
        <v>7939</v>
      </c>
      <c r="AC5980" s="124"/>
      <c r="AD5980" s="2"/>
      <c r="AE5980" s="2"/>
      <c r="AF5980" s="191">
        <v>44902</v>
      </c>
      <c r="AG5980" s="2"/>
      <c r="AH5980" s="2" t="s">
        <v>8211</v>
      </c>
      <c r="AI5980" s="80" t="s">
        <v>6</v>
      </c>
      <c r="AJ5980" s="2"/>
      <c r="AK5980" s="1"/>
      <c r="AL5980" s="85"/>
      <c r="AM5980" s="151" t="s">
        <v>19999</v>
      </c>
      <c r="AN5980" s="16"/>
      <c r="AO5980" s="166"/>
      <c r="AP5980" s="5">
        <f t="shared" si="94"/>
        <v>0</v>
      </c>
      <c r="AQ5980" s="16"/>
      <c r="AR5980" s="205">
        <v>1</v>
      </c>
      <c r="AS5980" s="16"/>
      <c r="AT5980" s="16"/>
      <c r="AU5980" s="16"/>
      <c r="AV5980" s="16"/>
      <c r="AW5980" s="16"/>
      <c r="AX5980" s="16"/>
    </row>
    <row r="5981" spans="1:50" customFormat="1" ht="15" hidden="1" customHeight="1" x14ac:dyDescent="0.2">
      <c r="A5981" s="1" t="s">
        <v>16163</v>
      </c>
      <c r="B5981" s="1" t="s">
        <v>16059</v>
      </c>
      <c r="C5981" s="85" t="s">
        <v>7939</v>
      </c>
      <c r="D5981" s="85" t="s">
        <v>13090</v>
      </c>
      <c r="E5981" s="202" t="s">
        <v>154</v>
      </c>
      <c r="F5981" s="85" t="s">
        <v>40</v>
      </c>
      <c r="G5981" s="85" t="s">
        <v>43</v>
      </c>
      <c r="H5981" s="85" t="s">
        <v>20690</v>
      </c>
      <c r="I5981" s="3" t="s">
        <v>8209</v>
      </c>
      <c r="J5981" s="85" t="s">
        <v>4435</v>
      </c>
      <c r="K5981" s="1" t="s">
        <v>3838</v>
      </c>
      <c r="L5981" s="1"/>
      <c r="M5981" s="1"/>
      <c r="N5981" s="2" t="s">
        <v>16032</v>
      </c>
      <c r="O5981" s="87">
        <v>60747</v>
      </c>
      <c r="P5981" s="87">
        <v>0</v>
      </c>
      <c r="Q5981" s="87">
        <v>60747</v>
      </c>
      <c r="R5981" s="87">
        <v>0</v>
      </c>
      <c r="S5981" s="87"/>
      <c r="T5981" s="87"/>
      <c r="U5981" s="85">
        <v>2013</v>
      </c>
      <c r="V5981" s="179"/>
      <c r="W5981" s="1"/>
      <c r="X5981" s="1"/>
      <c r="Y5981" s="1"/>
      <c r="Z5981" s="210">
        <v>13035</v>
      </c>
      <c r="AA5981" s="11"/>
      <c r="AB5981" s="123" t="s">
        <v>7939</v>
      </c>
      <c r="AC5981" s="124"/>
      <c r="AD5981" s="2"/>
      <c r="AE5981" s="2"/>
      <c r="AF5981" s="191">
        <v>44899</v>
      </c>
      <c r="AG5981" s="41"/>
      <c r="AH5981" s="2" t="s">
        <v>8211</v>
      </c>
      <c r="AI5981" s="80" t="s">
        <v>6</v>
      </c>
      <c r="AJ5981" s="2"/>
      <c r="AK5981" s="1"/>
      <c r="AL5981" s="85"/>
      <c r="AM5981" s="151" t="s">
        <v>19999</v>
      </c>
      <c r="AN5981" s="16"/>
      <c r="AO5981" s="166"/>
      <c r="AP5981" s="5">
        <f t="shared" si="94"/>
        <v>0</v>
      </c>
      <c r="AQ5981" s="16"/>
      <c r="AR5981" s="205">
        <v>1</v>
      </c>
      <c r="AS5981" s="16"/>
      <c r="AT5981" s="16"/>
      <c r="AU5981" s="16"/>
      <c r="AV5981" s="16"/>
      <c r="AW5981" s="16"/>
      <c r="AX5981" s="16"/>
    </row>
    <row r="5982" spans="1:50" customFormat="1" ht="15" hidden="1" customHeight="1" x14ac:dyDescent="0.2">
      <c r="A5982" s="1" t="s">
        <v>16164</v>
      </c>
      <c r="B5982" s="1" t="s">
        <v>16060</v>
      </c>
      <c r="C5982" s="85" t="s">
        <v>7939</v>
      </c>
      <c r="D5982" s="85" t="s">
        <v>13090</v>
      </c>
      <c r="E5982" s="202" t="s">
        <v>154</v>
      </c>
      <c r="F5982" s="85" t="s">
        <v>40</v>
      </c>
      <c r="G5982" s="85" t="s">
        <v>43</v>
      </c>
      <c r="H5982" s="85" t="s">
        <v>20690</v>
      </c>
      <c r="I5982" s="3" t="s">
        <v>8209</v>
      </c>
      <c r="J5982" s="85" t="s">
        <v>4435</v>
      </c>
      <c r="K5982" s="1" t="s">
        <v>3838</v>
      </c>
      <c r="L5982" s="1"/>
      <c r="M5982" s="1"/>
      <c r="N5982" s="2" t="s">
        <v>16032</v>
      </c>
      <c r="O5982" s="87">
        <v>60086</v>
      </c>
      <c r="P5982" s="87">
        <v>0</v>
      </c>
      <c r="Q5982" s="87">
        <v>60086</v>
      </c>
      <c r="R5982" s="87">
        <v>0</v>
      </c>
      <c r="S5982" s="87"/>
      <c r="T5982" s="87"/>
      <c r="U5982" s="85">
        <v>2013</v>
      </c>
      <c r="V5982" s="179"/>
      <c r="W5982" s="1"/>
      <c r="X5982" s="1"/>
      <c r="Y5982" s="1"/>
      <c r="Z5982" s="210">
        <v>12900</v>
      </c>
      <c r="AA5982" s="11"/>
      <c r="AB5982" s="123" t="s">
        <v>7939</v>
      </c>
      <c r="AC5982" s="124"/>
      <c r="AD5982" s="2"/>
      <c r="AE5982" s="2"/>
      <c r="AF5982" s="191">
        <v>44963</v>
      </c>
      <c r="AG5982" s="2"/>
      <c r="AH5982" s="2" t="s">
        <v>8211</v>
      </c>
      <c r="AI5982" s="80" t="s">
        <v>6</v>
      </c>
      <c r="AJ5982" s="2"/>
      <c r="AK5982" s="1"/>
      <c r="AL5982" s="85"/>
      <c r="AM5982" s="151" t="s">
        <v>19999</v>
      </c>
      <c r="AN5982" s="16"/>
      <c r="AO5982" s="166"/>
      <c r="AP5982" s="5">
        <f t="shared" si="94"/>
        <v>0</v>
      </c>
      <c r="AQ5982" s="16"/>
      <c r="AR5982" s="205">
        <v>1</v>
      </c>
      <c r="AS5982" s="16"/>
      <c r="AT5982" s="16"/>
      <c r="AU5982" s="16"/>
      <c r="AV5982" s="16"/>
      <c r="AW5982" s="16"/>
      <c r="AX5982" s="16"/>
    </row>
    <row r="5983" spans="1:50" customFormat="1" ht="15" hidden="1" customHeight="1" x14ac:dyDescent="0.2">
      <c r="A5983" s="1" t="s">
        <v>16165</v>
      </c>
      <c r="B5983" s="1" t="s">
        <v>16061</v>
      </c>
      <c r="C5983" s="85" t="s">
        <v>7939</v>
      </c>
      <c r="D5983" s="85" t="s">
        <v>13090</v>
      </c>
      <c r="E5983" s="202" t="s">
        <v>154</v>
      </c>
      <c r="F5983" s="85" t="s">
        <v>23</v>
      </c>
      <c r="G5983" s="85" t="s">
        <v>29</v>
      </c>
      <c r="H5983" s="85" t="s">
        <v>20690</v>
      </c>
      <c r="I5983" s="3" t="s">
        <v>9777</v>
      </c>
      <c r="J5983" s="85" t="s">
        <v>26013</v>
      </c>
      <c r="K5983" s="1" t="s">
        <v>4657</v>
      </c>
      <c r="L5983" s="1"/>
      <c r="M5983" s="1"/>
      <c r="N5983" s="2" t="s">
        <v>16062</v>
      </c>
      <c r="O5983" s="87">
        <v>23657</v>
      </c>
      <c r="P5983" s="87">
        <v>3000</v>
      </c>
      <c r="Q5983" s="87">
        <v>20657</v>
      </c>
      <c r="R5983" s="87">
        <v>0</v>
      </c>
      <c r="S5983" s="87"/>
      <c r="T5983" s="87"/>
      <c r="U5983" s="85">
        <v>2021</v>
      </c>
      <c r="V5983" s="179"/>
      <c r="W5983" s="1"/>
      <c r="X5983" s="1"/>
      <c r="Y5983" s="1"/>
      <c r="Z5983" s="210">
        <v>4000</v>
      </c>
      <c r="AA5983" s="11"/>
      <c r="AB5983" s="123" t="s">
        <v>7939</v>
      </c>
      <c r="AC5983" s="124"/>
      <c r="AD5983" s="2"/>
      <c r="AE5983" s="2"/>
      <c r="AF5983" s="191">
        <v>44365</v>
      </c>
      <c r="AG5983" s="2"/>
      <c r="AH5983" s="2" t="s">
        <v>13199</v>
      </c>
      <c r="AI5983" s="80" t="s">
        <v>6</v>
      </c>
      <c r="AJ5983" s="2"/>
      <c r="AK5983" s="1"/>
      <c r="AL5983" s="85"/>
      <c r="AM5983" s="151" t="s">
        <v>19999</v>
      </c>
      <c r="AN5983" s="16"/>
      <c r="AO5983" s="166"/>
      <c r="AP5983" s="5">
        <f t="shared" si="94"/>
        <v>0</v>
      </c>
      <c r="AQ5983" s="16"/>
      <c r="AR5983" s="205">
        <v>1</v>
      </c>
      <c r="AS5983" s="16"/>
      <c r="AT5983" s="16"/>
      <c r="AU5983" s="16"/>
      <c r="AV5983" s="16"/>
      <c r="AW5983" s="16"/>
      <c r="AX5983" s="16"/>
    </row>
    <row r="5984" spans="1:50" customFormat="1" ht="15" hidden="1" customHeight="1" x14ac:dyDescent="0.2">
      <c r="A5984" s="7" t="s">
        <v>10951</v>
      </c>
      <c r="B5984" s="3" t="s">
        <v>10952</v>
      </c>
      <c r="C5984" s="85" t="s">
        <v>7939</v>
      </c>
      <c r="D5984" s="85" t="s">
        <v>13090</v>
      </c>
      <c r="E5984" s="202" t="s">
        <v>154</v>
      </c>
      <c r="F5984" s="85" t="s">
        <v>55</v>
      </c>
      <c r="G5984" s="85" t="s">
        <v>63</v>
      </c>
      <c r="H5984" s="85" t="s">
        <v>20690</v>
      </c>
      <c r="I5984" s="3" t="s">
        <v>7970</v>
      </c>
      <c r="J5984" s="85" t="s">
        <v>4435</v>
      </c>
      <c r="K5984" s="7" t="s">
        <v>3838</v>
      </c>
      <c r="L5984" s="3"/>
      <c r="M5984" s="3"/>
      <c r="N5984" s="41" t="s">
        <v>10953</v>
      </c>
      <c r="O5984" s="87">
        <v>21679</v>
      </c>
      <c r="P5984" s="87">
        <v>8002</v>
      </c>
      <c r="Q5984" s="87">
        <v>13677</v>
      </c>
      <c r="R5984" s="87">
        <v>0</v>
      </c>
      <c r="S5984" s="87"/>
      <c r="T5984" s="87"/>
      <c r="U5984" s="85">
        <v>2009</v>
      </c>
      <c r="V5984" s="179"/>
      <c r="W5984" s="7"/>
      <c r="X5984" s="3"/>
      <c r="Y5984" s="3"/>
      <c r="Z5984" s="146">
        <v>5016</v>
      </c>
      <c r="AA5984" s="11"/>
      <c r="AB5984" s="123" t="s">
        <v>7939</v>
      </c>
      <c r="AC5984" s="124"/>
      <c r="AD5984" s="41"/>
      <c r="AE5984" s="41"/>
      <c r="AF5984" s="191">
        <v>40142</v>
      </c>
      <c r="AG5984" s="41"/>
      <c r="AH5984" s="41" t="s">
        <v>8024</v>
      </c>
      <c r="AI5984" s="80" t="s">
        <v>6</v>
      </c>
      <c r="AJ5984" s="41"/>
      <c r="AK5984" s="3"/>
      <c r="AL5984" s="85"/>
      <c r="AM5984" s="151" t="s">
        <v>19998</v>
      </c>
      <c r="AN5984" s="15"/>
      <c r="AO5984" s="166"/>
      <c r="AP5984" s="5">
        <f t="shared" si="94"/>
        <v>0</v>
      </c>
      <c r="AQ5984" s="16"/>
      <c r="AR5984" s="205">
        <v>1</v>
      </c>
      <c r="AS5984" s="16"/>
      <c r="AT5984" s="16"/>
      <c r="AU5984" s="16"/>
      <c r="AV5984" s="16"/>
      <c r="AW5984" s="16"/>
      <c r="AX5984" s="16"/>
    </row>
    <row r="5985" spans="1:50" customFormat="1" ht="15" hidden="1" customHeight="1" x14ac:dyDescent="0.2">
      <c r="A5985" s="1" t="s">
        <v>16166</v>
      </c>
      <c r="B5985" s="1" t="s">
        <v>16063</v>
      </c>
      <c r="C5985" s="85" t="s">
        <v>7939</v>
      </c>
      <c r="D5985" s="85" t="s">
        <v>13090</v>
      </c>
      <c r="E5985" s="202" t="s">
        <v>154</v>
      </c>
      <c r="F5985" s="85" t="s">
        <v>40</v>
      </c>
      <c r="G5985" s="85" t="s">
        <v>41</v>
      </c>
      <c r="H5985" s="85" t="s">
        <v>20690</v>
      </c>
      <c r="I5985" s="3" t="s">
        <v>9445</v>
      </c>
      <c r="J5985" s="85" t="s">
        <v>115</v>
      </c>
      <c r="K5985" s="1" t="s">
        <v>4702</v>
      </c>
      <c r="L5985" s="1"/>
      <c r="M5985" s="1"/>
      <c r="N5985" s="2" t="s">
        <v>16064</v>
      </c>
      <c r="O5985" s="87">
        <v>0</v>
      </c>
      <c r="P5985" s="87">
        <v>0</v>
      </c>
      <c r="Q5985" s="87">
        <v>0</v>
      </c>
      <c r="R5985" s="87">
        <v>0</v>
      </c>
      <c r="S5985" s="87"/>
      <c r="T5985" s="87"/>
      <c r="U5985" s="85" t="s">
        <v>112</v>
      </c>
      <c r="V5985" s="179"/>
      <c r="W5985" s="1"/>
      <c r="X5985" s="1"/>
      <c r="Y5985" s="1"/>
      <c r="Z5985" s="210">
        <v>16457</v>
      </c>
      <c r="AA5985" s="11"/>
      <c r="AB5985" s="123" t="s">
        <v>7939</v>
      </c>
      <c r="AC5985" s="124"/>
      <c r="AD5985" s="2"/>
      <c r="AE5985" s="2"/>
      <c r="AF5985" s="191">
        <v>44468</v>
      </c>
      <c r="AG5985" s="2"/>
      <c r="AH5985" s="2" t="s">
        <v>16627</v>
      </c>
      <c r="AI5985" s="80" t="s">
        <v>6</v>
      </c>
      <c r="AJ5985" s="2"/>
      <c r="AK5985" s="1"/>
      <c r="AL5985" s="85"/>
      <c r="AM5985" s="151" t="s">
        <v>19999</v>
      </c>
      <c r="AN5985" s="16"/>
      <c r="AO5985" s="166"/>
      <c r="AP5985" s="5">
        <f t="shared" si="94"/>
        <v>0</v>
      </c>
      <c r="AQ5985" s="16"/>
      <c r="AR5985" s="205">
        <v>1</v>
      </c>
      <c r="AS5985" s="16"/>
      <c r="AT5985" s="16"/>
      <c r="AU5985" s="16"/>
      <c r="AV5985" s="16"/>
      <c r="AW5985" s="16"/>
      <c r="AX5985" s="16"/>
    </row>
    <row r="5986" spans="1:50" customFormat="1" ht="15" hidden="1" customHeight="1" x14ac:dyDescent="0.2">
      <c r="A5986" s="1" t="s">
        <v>16167</v>
      </c>
      <c r="B5986" s="1" t="s">
        <v>16065</v>
      </c>
      <c r="C5986" s="85" t="s">
        <v>7939</v>
      </c>
      <c r="D5986" s="85" t="s">
        <v>13090</v>
      </c>
      <c r="E5986" s="202" t="s">
        <v>154</v>
      </c>
      <c r="F5986" s="85" t="s">
        <v>34</v>
      </c>
      <c r="G5986" s="85" t="s">
        <v>35</v>
      </c>
      <c r="H5986" s="85" t="s">
        <v>20688</v>
      </c>
      <c r="I5986" s="7" t="s">
        <v>8125</v>
      </c>
      <c r="J5986" s="85" t="s">
        <v>4400</v>
      </c>
      <c r="K5986" s="7" t="s">
        <v>4422</v>
      </c>
      <c r="L5986" s="1"/>
      <c r="M5986" s="1"/>
      <c r="N5986" s="2" t="s">
        <v>16066</v>
      </c>
      <c r="O5986" s="87">
        <v>157059</v>
      </c>
      <c r="P5986" s="87">
        <v>0</v>
      </c>
      <c r="Q5986" s="87">
        <v>157059</v>
      </c>
      <c r="R5986" s="87">
        <v>17452</v>
      </c>
      <c r="S5986" s="87"/>
      <c r="T5986" s="87"/>
      <c r="U5986" s="85">
        <v>2016</v>
      </c>
      <c r="V5986" s="179"/>
      <c r="W5986" s="1"/>
      <c r="X5986" s="1"/>
      <c r="Y5986" s="1"/>
      <c r="Z5986" s="210">
        <v>163968</v>
      </c>
      <c r="AA5986" s="11"/>
      <c r="AB5986" s="123" t="s">
        <v>7939</v>
      </c>
      <c r="AC5986" s="124"/>
      <c r="AD5986" s="2"/>
      <c r="AE5986" s="2"/>
      <c r="AF5986" s="191">
        <v>44531</v>
      </c>
      <c r="AG5986" s="41"/>
      <c r="AH5986" s="2" t="s">
        <v>7952</v>
      </c>
      <c r="AI5986" s="80" t="s">
        <v>6</v>
      </c>
      <c r="AJ5986" s="2"/>
      <c r="AK5986" s="1"/>
      <c r="AL5986" s="85"/>
      <c r="AM5986" s="151" t="s">
        <v>19999</v>
      </c>
      <c r="AN5986" s="16"/>
      <c r="AO5986" s="166"/>
      <c r="AP5986" s="5">
        <f t="shared" si="94"/>
        <v>0</v>
      </c>
      <c r="AQ5986" s="16"/>
      <c r="AR5986" s="205">
        <v>1</v>
      </c>
      <c r="AS5986" s="16"/>
      <c r="AT5986" s="16"/>
      <c r="AU5986" s="16"/>
      <c r="AV5986" s="16"/>
      <c r="AW5986" s="16"/>
      <c r="AX5986" s="16"/>
    </row>
    <row r="5987" spans="1:50" customFormat="1" ht="15" hidden="1" customHeight="1" x14ac:dyDescent="0.2">
      <c r="A5987" s="1" t="s">
        <v>16168</v>
      </c>
      <c r="B5987" s="1" t="s">
        <v>16067</v>
      </c>
      <c r="C5987" s="85" t="s">
        <v>7939</v>
      </c>
      <c r="D5987" s="85" t="s">
        <v>13090</v>
      </c>
      <c r="E5987" s="202" t="s">
        <v>154</v>
      </c>
      <c r="F5987" s="85" t="s">
        <v>68</v>
      </c>
      <c r="G5987" s="85" t="s">
        <v>70</v>
      </c>
      <c r="H5987" s="85" t="s">
        <v>20690</v>
      </c>
      <c r="I5987" s="3" t="s">
        <v>8188</v>
      </c>
      <c r="J5987" s="85" t="s">
        <v>4400</v>
      </c>
      <c r="K5987" s="7" t="s">
        <v>4422</v>
      </c>
      <c r="L5987" s="1"/>
      <c r="M5987" s="1"/>
      <c r="N5987" s="2" t="s">
        <v>16068</v>
      </c>
      <c r="O5987" s="87">
        <v>126210</v>
      </c>
      <c r="P5987" s="87">
        <v>105490</v>
      </c>
      <c r="Q5987" s="87">
        <v>20720</v>
      </c>
      <c r="R5987" s="87">
        <v>0</v>
      </c>
      <c r="S5987" s="87"/>
      <c r="T5987" s="87"/>
      <c r="U5987" s="85">
        <v>2019</v>
      </c>
      <c r="V5987" s="179"/>
      <c r="W5987" s="1"/>
      <c r="X5987" s="1"/>
      <c r="Y5987" s="1"/>
      <c r="Z5987" s="210">
        <v>78184</v>
      </c>
      <c r="AA5987" s="11"/>
      <c r="AB5987" s="123" t="s">
        <v>7939</v>
      </c>
      <c r="AC5987" s="124"/>
      <c r="AD5987" s="2"/>
      <c r="AE5987" s="2"/>
      <c r="AF5987" s="191">
        <v>44371</v>
      </c>
      <c r="AG5987" s="41"/>
      <c r="AH5987" s="2" t="s">
        <v>16608</v>
      </c>
      <c r="AI5987" s="80" t="s">
        <v>6</v>
      </c>
      <c r="AJ5987" s="2"/>
      <c r="AK5987" s="1"/>
      <c r="AL5987" s="85"/>
      <c r="AM5987" s="151" t="s">
        <v>19999</v>
      </c>
      <c r="AN5987" s="16"/>
      <c r="AO5987" s="166"/>
      <c r="AP5987" s="5">
        <f t="shared" si="94"/>
        <v>0</v>
      </c>
      <c r="AQ5987" s="16"/>
      <c r="AR5987" s="205">
        <v>1</v>
      </c>
      <c r="AS5987" s="16"/>
      <c r="AT5987" s="16"/>
      <c r="AU5987" s="16"/>
      <c r="AV5987" s="16"/>
      <c r="AW5987" s="16"/>
      <c r="AX5987" s="16"/>
    </row>
    <row r="5988" spans="1:50" customFormat="1" ht="15" hidden="1" customHeight="1" x14ac:dyDescent="0.2">
      <c r="A5988" s="1" t="s">
        <v>16169</v>
      </c>
      <c r="B5988" s="1" t="s">
        <v>16069</v>
      </c>
      <c r="C5988" s="85" t="s">
        <v>7939</v>
      </c>
      <c r="D5988" s="85" t="s">
        <v>13090</v>
      </c>
      <c r="E5988" s="202" t="s">
        <v>154</v>
      </c>
      <c r="F5988" s="85" t="s">
        <v>68</v>
      </c>
      <c r="G5988" s="85" t="s">
        <v>70</v>
      </c>
      <c r="H5988" s="85" t="s">
        <v>20690</v>
      </c>
      <c r="I5988" s="3" t="s">
        <v>8188</v>
      </c>
      <c r="J5988" s="85" t="s">
        <v>4400</v>
      </c>
      <c r="K5988" s="7" t="s">
        <v>4422</v>
      </c>
      <c r="L5988" s="1"/>
      <c r="M5988" s="1"/>
      <c r="N5988" s="2" t="s">
        <v>16070</v>
      </c>
      <c r="O5988" s="87">
        <v>144234</v>
      </c>
      <c r="P5988" s="87">
        <v>141111</v>
      </c>
      <c r="Q5988" s="87">
        <v>3123</v>
      </c>
      <c r="R5988" s="87">
        <v>0</v>
      </c>
      <c r="S5988" s="87"/>
      <c r="T5988" s="87"/>
      <c r="U5988" s="85">
        <v>2019</v>
      </c>
      <c r="V5988" s="179"/>
      <c r="W5988" s="1"/>
      <c r="X5988" s="1"/>
      <c r="Y5988" s="1"/>
      <c r="Z5988" s="210">
        <v>81914</v>
      </c>
      <c r="AA5988" s="11"/>
      <c r="AB5988" s="123" t="s">
        <v>7939</v>
      </c>
      <c r="AC5988" s="124"/>
      <c r="AD5988" s="2"/>
      <c r="AE5988" s="2"/>
      <c r="AF5988" s="191">
        <v>44413</v>
      </c>
      <c r="AG5988" s="2"/>
      <c r="AH5988" s="2" t="s">
        <v>16608</v>
      </c>
      <c r="AI5988" s="80" t="s">
        <v>6</v>
      </c>
      <c r="AJ5988" s="2"/>
      <c r="AK5988" s="1"/>
      <c r="AL5988" s="85"/>
      <c r="AM5988" s="151" t="s">
        <v>19999</v>
      </c>
      <c r="AN5988" s="16"/>
      <c r="AO5988" s="166"/>
      <c r="AP5988" s="5">
        <f t="shared" si="94"/>
        <v>0</v>
      </c>
      <c r="AQ5988" s="16"/>
      <c r="AR5988" s="205">
        <v>1</v>
      </c>
      <c r="AS5988" s="16"/>
      <c r="AT5988" s="16"/>
      <c r="AU5988" s="16"/>
      <c r="AV5988" s="16"/>
      <c r="AW5988" s="16"/>
      <c r="AX5988" s="16"/>
    </row>
    <row r="5989" spans="1:50" customFormat="1" ht="15" hidden="1" customHeight="1" x14ac:dyDescent="0.2">
      <c r="A5989" s="1" t="s">
        <v>16170</v>
      </c>
      <c r="B5989" s="1" t="s">
        <v>16071</v>
      </c>
      <c r="C5989" s="85" t="s">
        <v>7939</v>
      </c>
      <c r="D5989" s="85" t="s">
        <v>13090</v>
      </c>
      <c r="E5989" s="202" t="s">
        <v>154</v>
      </c>
      <c r="F5989" s="85" t="s">
        <v>14</v>
      </c>
      <c r="G5989" s="85" t="s">
        <v>17</v>
      </c>
      <c r="H5989" s="85" t="s">
        <v>20690</v>
      </c>
      <c r="I5989" s="3" t="s">
        <v>16678</v>
      </c>
      <c r="J5989" s="85" t="s">
        <v>4406</v>
      </c>
      <c r="K5989" s="1" t="s">
        <v>4407</v>
      </c>
      <c r="L5989" s="1"/>
      <c r="M5989" s="1"/>
      <c r="N5989" s="2" t="s">
        <v>7950</v>
      </c>
      <c r="O5989" s="87">
        <v>0</v>
      </c>
      <c r="P5989" s="87">
        <v>0</v>
      </c>
      <c r="Q5989" s="87">
        <v>0</v>
      </c>
      <c r="R5989" s="87">
        <v>0</v>
      </c>
      <c r="S5989" s="87"/>
      <c r="T5989" s="87"/>
      <c r="U5989" s="85" t="s">
        <v>112</v>
      </c>
      <c r="V5989" s="179"/>
      <c r="W5989" s="1"/>
      <c r="X5989" s="1"/>
      <c r="Y5989" s="1"/>
      <c r="Z5989" s="210">
        <v>50576</v>
      </c>
      <c r="AA5989" s="11"/>
      <c r="AB5989" s="123" t="s">
        <v>7939</v>
      </c>
      <c r="AC5989" s="124"/>
      <c r="AD5989" s="2"/>
      <c r="AE5989" s="2"/>
      <c r="AF5989" s="191">
        <v>44557</v>
      </c>
      <c r="AG5989" s="2"/>
      <c r="AH5989" s="2" t="s">
        <v>16665</v>
      </c>
      <c r="AI5989" s="80" t="s">
        <v>6</v>
      </c>
      <c r="AJ5989" s="2"/>
      <c r="AK5989" s="1"/>
      <c r="AL5989" s="85"/>
      <c r="AM5989" s="151" t="s">
        <v>19999</v>
      </c>
      <c r="AN5989" s="16"/>
      <c r="AO5989" s="166"/>
      <c r="AP5989" s="5">
        <f t="shared" si="94"/>
        <v>0</v>
      </c>
      <c r="AQ5989" s="16"/>
      <c r="AR5989" s="205">
        <v>1</v>
      </c>
      <c r="AS5989" s="16"/>
      <c r="AT5989" s="16"/>
      <c r="AU5989" s="16"/>
      <c r="AV5989" s="16"/>
      <c r="AW5989" s="16"/>
      <c r="AX5989" s="16"/>
    </row>
    <row r="5990" spans="1:50" customFormat="1" ht="15" hidden="1" customHeight="1" x14ac:dyDescent="0.2">
      <c r="A5990" s="1" t="s">
        <v>16171</v>
      </c>
      <c r="B5990" s="1" t="s">
        <v>16072</v>
      </c>
      <c r="C5990" s="85" t="s">
        <v>7939</v>
      </c>
      <c r="D5990" s="85" t="s">
        <v>13090</v>
      </c>
      <c r="E5990" s="202" t="s">
        <v>154</v>
      </c>
      <c r="F5990" s="85" t="s">
        <v>34</v>
      </c>
      <c r="G5990" s="85" t="s">
        <v>16219</v>
      </c>
      <c r="H5990" s="85" t="s">
        <v>20689</v>
      </c>
      <c r="I5990" s="3" t="s">
        <v>10268</v>
      </c>
      <c r="J5990" s="85" t="s">
        <v>4400</v>
      </c>
      <c r="K5990" s="7" t="s">
        <v>4422</v>
      </c>
      <c r="L5990" s="1"/>
      <c r="M5990" s="1"/>
      <c r="N5990" s="2" t="s">
        <v>16073</v>
      </c>
      <c r="O5990" s="87">
        <v>2593172</v>
      </c>
      <c r="P5990" s="87">
        <v>492938</v>
      </c>
      <c r="Q5990" s="87">
        <v>2100234</v>
      </c>
      <c r="R5990" s="87">
        <v>291447</v>
      </c>
      <c r="S5990" s="87"/>
      <c r="T5990" s="87"/>
      <c r="U5990" s="85">
        <v>2016</v>
      </c>
      <c r="V5990" s="179"/>
      <c r="W5990" s="1"/>
      <c r="X5990" s="1"/>
      <c r="Y5990" s="1"/>
      <c r="Z5990" s="210">
        <v>456953</v>
      </c>
      <c r="AA5990" s="11"/>
      <c r="AB5990" s="123" t="s">
        <v>7939</v>
      </c>
      <c r="AC5990" s="124"/>
      <c r="AD5990" s="2"/>
      <c r="AE5990" s="2"/>
      <c r="AF5990" s="191">
        <v>44548</v>
      </c>
      <c r="AG5990" s="2"/>
      <c r="AH5990" s="2" t="s">
        <v>7952</v>
      </c>
      <c r="AI5990" s="80" t="s">
        <v>6</v>
      </c>
      <c r="AJ5990" s="2"/>
      <c r="AK5990" s="1"/>
      <c r="AL5990" s="85"/>
      <c r="AM5990" s="151" t="s">
        <v>19999</v>
      </c>
      <c r="AN5990" s="16"/>
      <c r="AO5990" s="166"/>
      <c r="AP5990" s="5">
        <f t="shared" si="94"/>
        <v>0</v>
      </c>
      <c r="AQ5990" s="16"/>
      <c r="AR5990" s="205">
        <v>1</v>
      </c>
      <c r="AS5990" s="16"/>
      <c r="AT5990" s="16"/>
      <c r="AU5990" s="16"/>
      <c r="AV5990" s="16"/>
      <c r="AW5990" s="16"/>
      <c r="AX5990" s="16"/>
    </row>
    <row r="5991" spans="1:50" customFormat="1" ht="15" hidden="1" customHeight="1" x14ac:dyDescent="0.2">
      <c r="A5991" s="1" t="s">
        <v>16172</v>
      </c>
      <c r="B5991" s="1" t="s">
        <v>16074</v>
      </c>
      <c r="C5991" s="85" t="s">
        <v>7939</v>
      </c>
      <c r="D5991" s="85" t="s">
        <v>13090</v>
      </c>
      <c r="E5991" s="202" t="s">
        <v>10070</v>
      </c>
      <c r="F5991" s="85" t="s">
        <v>34</v>
      </c>
      <c r="G5991" s="85" t="s">
        <v>38</v>
      </c>
      <c r="H5991" s="85" t="s">
        <v>20690</v>
      </c>
      <c r="I5991" s="3" t="s">
        <v>8165</v>
      </c>
      <c r="J5991" s="85" t="s">
        <v>124</v>
      </c>
      <c r="K5991" s="7" t="s">
        <v>4587</v>
      </c>
      <c r="L5991" s="1"/>
      <c r="M5991" s="1"/>
      <c r="N5991" s="2" t="s">
        <v>7950</v>
      </c>
      <c r="O5991" s="87">
        <v>0</v>
      </c>
      <c r="P5991" s="87">
        <v>0</v>
      </c>
      <c r="Q5991" s="87">
        <v>0</v>
      </c>
      <c r="R5991" s="87">
        <v>0</v>
      </c>
      <c r="S5991" s="87"/>
      <c r="T5991" s="87"/>
      <c r="U5991" s="85" t="s">
        <v>112</v>
      </c>
      <c r="V5991" s="179"/>
      <c r="W5991" s="1"/>
      <c r="X5991" s="1"/>
      <c r="Y5991" s="1"/>
      <c r="Z5991" s="210">
        <v>350000</v>
      </c>
      <c r="AA5991" s="11"/>
      <c r="AB5991" s="123" t="s">
        <v>7939</v>
      </c>
      <c r="AC5991" s="124"/>
      <c r="AD5991" s="2"/>
      <c r="AE5991" s="2"/>
      <c r="AF5991" s="191"/>
      <c r="AG5991" s="2"/>
      <c r="AH5991" s="2" t="s">
        <v>7952</v>
      </c>
      <c r="AI5991" s="80" t="s">
        <v>6</v>
      </c>
      <c r="AJ5991" s="2"/>
      <c r="AK5991" s="1"/>
      <c r="AL5991" s="85"/>
      <c r="AM5991" s="151" t="s">
        <v>19999</v>
      </c>
      <c r="AN5991" s="16"/>
      <c r="AO5991" s="166"/>
      <c r="AP5991" s="5">
        <f t="shared" si="94"/>
        <v>0</v>
      </c>
      <c r="AQ5991" s="16"/>
      <c r="AR5991" s="205">
        <v>1</v>
      </c>
      <c r="AS5991" s="16"/>
      <c r="AT5991" s="16"/>
      <c r="AU5991" s="16"/>
      <c r="AV5991" s="16"/>
      <c r="AW5991" s="16"/>
      <c r="AX5991" s="16"/>
    </row>
    <row r="5992" spans="1:50" customFormat="1" ht="15" hidden="1" customHeight="1" x14ac:dyDescent="0.2">
      <c r="A5992" s="7" t="s">
        <v>10954</v>
      </c>
      <c r="B5992" s="3" t="s">
        <v>10955</v>
      </c>
      <c r="C5992" s="85" t="s">
        <v>7939</v>
      </c>
      <c r="D5992" s="85" t="s">
        <v>13090</v>
      </c>
      <c r="E5992" s="202" t="s">
        <v>154</v>
      </c>
      <c r="F5992" s="85" t="s">
        <v>55</v>
      </c>
      <c r="G5992" s="85" t="s">
        <v>57</v>
      </c>
      <c r="H5992" s="85" t="s">
        <v>20690</v>
      </c>
      <c r="I5992" s="3" t="s">
        <v>4564</v>
      </c>
      <c r="J5992" s="85" t="s">
        <v>4400</v>
      </c>
      <c r="K5992" s="7" t="s">
        <v>4422</v>
      </c>
      <c r="L5992" s="3"/>
      <c r="M5992" s="3"/>
      <c r="N5992" s="41" t="s">
        <v>10956</v>
      </c>
      <c r="O5992" s="87">
        <v>0</v>
      </c>
      <c r="P5992" s="87">
        <v>0</v>
      </c>
      <c r="Q5992" s="87">
        <v>0</v>
      </c>
      <c r="R5992" s="87">
        <v>0</v>
      </c>
      <c r="S5992" s="87"/>
      <c r="T5992" s="87"/>
      <c r="U5992" s="85" t="s">
        <v>112</v>
      </c>
      <c r="V5992" s="179"/>
      <c r="W5992" s="7"/>
      <c r="X5992" s="3"/>
      <c r="Y5992" s="3"/>
      <c r="Z5992" s="146">
        <v>105990</v>
      </c>
      <c r="AA5992" s="11"/>
      <c r="AB5992" s="123" t="s">
        <v>7939</v>
      </c>
      <c r="AC5992" s="124"/>
      <c r="AD5992" s="41"/>
      <c r="AE5992" s="41"/>
      <c r="AF5992" s="191">
        <v>43927</v>
      </c>
      <c r="AG5992" s="41"/>
      <c r="AH5992" s="41" t="s">
        <v>8024</v>
      </c>
      <c r="AI5992" s="80" t="s">
        <v>6</v>
      </c>
      <c r="AJ5992" s="41"/>
      <c r="AK5992" s="3"/>
      <c r="AL5992" s="85"/>
      <c r="AM5992" s="151" t="s">
        <v>19998</v>
      </c>
      <c r="AN5992" s="15"/>
      <c r="AO5992" s="166"/>
      <c r="AP5992" s="5">
        <f t="shared" si="94"/>
        <v>0</v>
      </c>
      <c r="AQ5992" s="16"/>
      <c r="AR5992" s="205">
        <v>1</v>
      </c>
      <c r="AS5992" s="16"/>
      <c r="AT5992" s="16"/>
      <c r="AU5992" s="16"/>
      <c r="AV5992" s="16"/>
      <c r="AW5992" s="16"/>
      <c r="AX5992" s="16"/>
    </row>
    <row r="5993" spans="1:50" customFormat="1" ht="15" hidden="1" customHeight="1" x14ac:dyDescent="0.2">
      <c r="A5993" s="1" t="s">
        <v>16173</v>
      </c>
      <c r="B5993" s="1" t="s">
        <v>16075</v>
      </c>
      <c r="C5993" s="85" t="s">
        <v>7939</v>
      </c>
      <c r="D5993" s="85" t="s">
        <v>13090</v>
      </c>
      <c r="E5993" s="202" t="s">
        <v>154</v>
      </c>
      <c r="F5993" s="85" t="s">
        <v>14</v>
      </c>
      <c r="G5993" s="85" t="s">
        <v>17</v>
      </c>
      <c r="H5993" s="85" t="s">
        <v>20690</v>
      </c>
      <c r="I5993" s="3" t="s">
        <v>16678</v>
      </c>
      <c r="J5993" s="85" t="s">
        <v>4406</v>
      </c>
      <c r="K5993" s="1" t="s">
        <v>4407</v>
      </c>
      <c r="L5993" s="1"/>
      <c r="M5993" s="1"/>
      <c r="N5993" s="2" t="s">
        <v>7950</v>
      </c>
      <c r="O5993" s="87">
        <v>0</v>
      </c>
      <c r="P5993" s="87">
        <v>0</v>
      </c>
      <c r="Q5993" s="87">
        <v>0</v>
      </c>
      <c r="R5993" s="87">
        <v>0</v>
      </c>
      <c r="S5993" s="87"/>
      <c r="T5993" s="87"/>
      <c r="U5993" s="85" t="s">
        <v>112</v>
      </c>
      <c r="V5993" s="179"/>
      <c r="W5993" s="1"/>
      <c r="X5993" s="1"/>
      <c r="Y5993" s="1"/>
      <c r="Z5993" s="210">
        <v>52348</v>
      </c>
      <c r="AA5993" s="11"/>
      <c r="AB5993" s="123" t="s">
        <v>7939</v>
      </c>
      <c r="AC5993" s="124"/>
      <c r="AD5993" s="2"/>
      <c r="AE5993" s="2"/>
      <c r="AF5993" s="191">
        <v>44410</v>
      </c>
      <c r="AG5993" s="41"/>
      <c r="AH5993" s="2" t="s">
        <v>16665</v>
      </c>
      <c r="AI5993" s="80" t="s">
        <v>6</v>
      </c>
      <c r="AJ5993" s="2"/>
      <c r="AK5993" s="1"/>
      <c r="AL5993" s="85"/>
      <c r="AM5993" s="151" t="s">
        <v>19999</v>
      </c>
      <c r="AN5993" s="16"/>
      <c r="AO5993" s="166"/>
      <c r="AP5993" s="5">
        <f t="shared" si="94"/>
        <v>0</v>
      </c>
      <c r="AQ5993" s="16"/>
      <c r="AR5993" s="205">
        <v>1</v>
      </c>
      <c r="AS5993" s="16"/>
      <c r="AT5993" s="16"/>
      <c r="AU5993" s="16"/>
      <c r="AV5993" s="16"/>
      <c r="AW5993" s="16"/>
      <c r="AX5993" s="16"/>
    </row>
    <row r="5994" spans="1:50" customFormat="1" ht="15" hidden="1" customHeight="1" x14ac:dyDescent="0.2">
      <c r="A5994" s="1" t="s">
        <v>16174</v>
      </c>
      <c r="B5994" s="1" t="s">
        <v>16076</v>
      </c>
      <c r="C5994" s="85" t="s">
        <v>7939</v>
      </c>
      <c r="D5994" s="85" t="s">
        <v>13090</v>
      </c>
      <c r="E5994" s="202" t="s">
        <v>9112</v>
      </c>
      <c r="F5994" s="85" t="s">
        <v>64</v>
      </c>
      <c r="G5994" s="85" t="s">
        <v>16220</v>
      </c>
      <c r="H5994" s="85" t="s">
        <v>20690</v>
      </c>
      <c r="I5994" s="3" t="s">
        <v>10188</v>
      </c>
      <c r="J5994" s="85" t="s">
        <v>4435</v>
      </c>
      <c r="K5994" s="1" t="s">
        <v>3838</v>
      </c>
      <c r="L5994" s="1"/>
      <c r="M5994" s="1"/>
      <c r="N5994" s="2" t="s">
        <v>28975</v>
      </c>
      <c r="O5994" s="87">
        <v>0</v>
      </c>
      <c r="P5994" s="87">
        <v>0</v>
      </c>
      <c r="Q5994" s="87">
        <v>0</v>
      </c>
      <c r="R5994" s="87">
        <v>0</v>
      </c>
      <c r="S5994" s="87"/>
      <c r="T5994" s="87"/>
      <c r="U5994" s="85" t="s">
        <v>112</v>
      </c>
      <c r="V5994" s="179"/>
      <c r="W5994" s="1"/>
      <c r="X5994" s="1"/>
      <c r="Y5994" s="1"/>
      <c r="Z5994" s="210">
        <v>12334</v>
      </c>
      <c r="AA5994" s="11"/>
      <c r="AB5994" s="123" t="s">
        <v>7939</v>
      </c>
      <c r="AC5994" s="124"/>
      <c r="AD5994" s="2"/>
      <c r="AE5994" s="2"/>
      <c r="AF5994" s="191"/>
      <c r="AG5994" s="2"/>
      <c r="AH5994" s="2" t="s">
        <v>24854</v>
      </c>
      <c r="AI5994" s="80" t="s">
        <v>6</v>
      </c>
      <c r="AJ5994" s="2"/>
      <c r="AK5994" s="1"/>
      <c r="AL5994" s="85"/>
      <c r="AM5994" s="151" t="s">
        <v>19999</v>
      </c>
      <c r="AN5994" s="16"/>
      <c r="AO5994" s="166"/>
      <c r="AP5994" s="5">
        <f t="shared" si="94"/>
        <v>0</v>
      </c>
      <c r="AQ5994" s="16"/>
      <c r="AR5994" s="205">
        <v>1</v>
      </c>
      <c r="AS5994" s="16"/>
      <c r="AT5994" s="16"/>
      <c r="AU5994" s="16"/>
      <c r="AV5994" s="16"/>
      <c r="AW5994" s="16"/>
      <c r="AX5994" s="16"/>
    </row>
    <row r="5995" spans="1:50" customFormat="1" ht="15" hidden="1" customHeight="1" x14ac:dyDescent="0.2">
      <c r="A5995" s="1" t="s">
        <v>16175</v>
      </c>
      <c r="B5995" s="1" t="s">
        <v>27093</v>
      </c>
      <c r="C5995" s="85" t="s">
        <v>7939</v>
      </c>
      <c r="D5995" s="85" t="s">
        <v>13090</v>
      </c>
      <c r="E5995" s="202" t="s">
        <v>16631</v>
      </c>
      <c r="F5995" s="85" t="s">
        <v>40</v>
      </c>
      <c r="G5995" s="85" t="s">
        <v>43</v>
      </c>
      <c r="H5995" s="85" t="s">
        <v>20690</v>
      </c>
      <c r="I5995" s="3" t="s">
        <v>8209</v>
      </c>
      <c r="J5995" s="85" t="s">
        <v>115</v>
      </c>
      <c r="K5995" s="1" t="s">
        <v>5931</v>
      </c>
      <c r="L5995" s="1"/>
      <c r="M5995" s="1"/>
      <c r="N5995" s="2" t="s">
        <v>9183</v>
      </c>
      <c r="O5995" s="87">
        <v>7890</v>
      </c>
      <c r="P5995" s="87">
        <v>7890</v>
      </c>
      <c r="Q5995" s="87">
        <v>0</v>
      </c>
      <c r="R5995" s="87">
        <v>0</v>
      </c>
      <c r="S5995" s="87"/>
      <c r="T5995" s="87"/>
      <c r="U5995" s="85">
        <v>2018</v>
      </c>
      <c r="V5995" s="179"/>
      <c r="W5995" s="1"/>
      <c r="X5995" s="1"/>
      <c r="Y5995" s="1"/>
      <c r="Z5995" s="210">
        <v>40864</v>
      </c>
      <c r="AA5995" s="11"/>
      <c r="AB5995" s="123" t="s">
        <v>7939</v>
      </c>
      <c r="AC5995" s="124"/>
      <c r="AD5995" s="2"/>
      <c r="AE5995" s="2"/>
      <c r="AF5995" s="191"/>
      <c r="AG5995" s="2"/>
      <c r="AH5995" s="2" t="s">
        <v>8211</v>
      </c>
      <c r="AI5995" s="80" t="s">
        <v>6</v>
      </c>
      <c r="AJ5995" s="2"/>
      <c r="AK5995" s="1"/>
      <c r="AL5995" s="85"/>
      <c r="AM5995" s="151" t="s">
        <v>19999</v>
      </c>
      <c r="AN5995" s="16"/>
      <c r="AO5995" s="166"/>
      <c r="AP5995" s="5">
        <f t="shared" si="94"/>
        <v>0</v>
      </c>
      <c r="AQ5995" s="16"/>
      <c r="AR5995" s="205">
        <v>1</v>
      </c>
      <c r="AS5995" s="16"/>
      <c r="AT5995" s="16"/>
      <c r="AU5995" s="16"/>
      <c r="AV5995" s="16"/>
      <c r="AW5995" s="16"/>
      <c r="AX5995" s="16"/>
    </row>
    <row r="5996" spans="1:50" customFormat="1" ht="15" hidden="1" customHeight="1" x14ac:dyDescent="0.2">
      <c r="A5996" s="1" t="s">
        <v>16176</v>
      </c>
      <c r="B5996" s="1" t="s">
        <v>16077</v>
      </c>
      <c r="C5996" s="85" t="s">
        <v>7939</v>
      </c>
      <c r="D5996" s="85" t="s">
        <v>13090</v>
      </c>
      <c r="E5996" s="202" t="s">
        <v>154</v>
      </c>
      <c r="F5996" s="85" t="s">
        <v>68</v>
      </c>
      <c r="G5996" s="85" t="s">
        <v>70</v>
      </c>
      <c r="H5996" s="85" t="s">
        <v>20690</v>
      </c>
      <c r="I5996" s="3" t="s">
        <v>8188</v>
      </c>
      <c r="J5996" s="85" t="s">
        <v>4400</v>
      </c>
      <c r="K5996" s="7" t="s">
        <v>4422</v>
      </c>
      <c r="L5996" s="1"/>
      <c r="M5996" s="1"/>
      <c r="N5996" s="2" t="s">
        <v>16078</v>
      </c>
      <c r="O5996" s="87">
        <v>574214</v>
      </c>
      <c r="P5996" s="87">
        <v>193815</v>
      </c>
      <c r="Q5996" s="87">
        <v>380399</v>
      </c>
      <c r="R5996" s="87">
        <v>0</v>
      </c>
      <c r="S5996" s="87"/>
      <c r="T5996" s="87"/>
      <c r="U5996" s="85">
        <v>2020</v>
      </c>
      <c r="V5996" s="179"/>
      <c r="W5996" s="1"/>
      <c r="X5996" s="1"/>
      <c r="Y5996" s="1"/>
      <c r="Z5996" s="210">
        <v>231811</v>
      </c>
      <c r="AA5996" s="11"/>
      <c r="AB5996" s="123" t="s">
        <v>7939</v>
      </c>
      <c r="AC5996" s="124"/>
      <c r="AD5996" s="2"/>
      <c r="AE5996" s="2"/>
      <c r="AF5996" s="191">
        <v>44371</v>
      </c>
      <c r="AG5996" s="41"/>
      <c r="AH5996" s="2" t="s">
        <v>16608</v>
      </c>
      <c r="AI5996" s="80" t="s">
        <v>6</v>
      </c>
      <c r="AJ5996" s="2"/>
      <c r="AK5996" s="1"/>
      <c r="AL5996" s="85"/>
      <c r="AM5996" s="151" t="s">
        <v>19999</v>
      </c>
      <c r="AN5996" s="16"/>
      <c r="AO5996" s="166"/>
      <c r="AP5996" s="5">
        <f t="shared" si="94"/>
        <v>0</v>
      </c>
      <c r="AQ5996" s="16"/>
      <c r="AR5996" s="205">
        <v>1</v>
      </c>
      <c r="AS5996" s="16"/>
      <c r="AT5996" s="16"/>
      <c r="AU5996" s="16"/>
      <c r="AV5996" s="16"/>
      <c r="AW5996" s="16"/>
      <c r="AX5996" s="16"/>
    </row>
    <row r="5997" spans="1:50" customFormat="1" ht="15" hidden="1" customHeight="1" x14ac:dyDescent="0.2">
      <c r="A5997" s="1" t="s">
        <v>16895</v>
      </c>
      <c r="B5997" s="1" t="s">
        <v>16679</v>
      </c>
      <c r="C5997" s="85" t="s">
        <v>7939</v>
      </c>
      <c r="D5997" s="85" t="s">
        <v>13090</v>
      </c>
      <c r="E5997" s="202" t="s">
        <v>154</v>
      </c>
      <c r="F5997" s="85" t="s">
        <v>34</v>
      </c>
      <c r="G5997" s="85" t="s">
        <v>15</v>
      </c>
      <c r="H5997" s="85" t="s">
        <v>20690</v>
      </c>
      <c r="I5997" s="3" t="s">
        <v>8554</v>
      </c>
      <c r="J5997" s="85" t="s">
        <v>124</v>
      </c>
      <c r="K5997" s="7" t="s">
        <v>125</v>
      </c>
      <c r="L5997" s="1"/>
      <c r="M5997" s="1"/>
      <c r="N5997" s="2" t="s">
        <v>16680</v>
      </c>
      <c r="O5997" s="87">
        <v>316781</v>
      </c>
      <c r="P5997" s="87">
        <v>380</v>
      </c>
      <c r="Q5997" s="87">
        <v>316401</v>
      </c>
      <c r="R5997" s="87">
        <v>60339</v>
      </c>
      <c r="S5997" s="87"/>
      <c r="T5997" s="87"/>
      <c r="U5997" s="85">
        <v>2017</v>
      </c>
      <c r="V5997" s="179"/>
      <c r="W5997" s="1"/>
      <c r="X5997" s="1"/>
      <c r="Y5997" s="1"/>
      <c r="Z5997" s="210">
        <v>100000</v>
      </c>
      <c r="AA5997" s="11"/>
      <c r="AB5997" s="123" t="s">
        <v>7939</v>
      </c>
      <c r="AC5997" s="124"/>
      <c r="AD5997" s="2"/>
      <c r="AE5997" s="2"/>
      <c r="AF5997" s="191">
        <v>44914</v>
      </c>
      <c r="AG5997" s="41"/>
      <c r="AH5997" s="2" t="s">
        <v>7952</v>
      </c>
      <c r="AI5997" s="80" t="s">
        <v>6</v>
      </c>
      <c r="AJ5997" s="2"/>
      <c r="AK5997" s="1"/>
      <c r="AL5997" s="85"/>
      <c r="AM5997" s="151" t="s">
        <v>19997</v>
      </c>
      <c r="AN5997" s="16"/>
      <c r="AO5997" s="166"/>
      <c r="AP5997" s="5">
        <f t="shared" si="94"/>
        <v>0</v>
      </c>
      <c r="AQ5997" s="16"/>
      <c r="AR5997" s="205">
        <v>1</v>
      </c>
      <c r="AS5997" s="16"/>
      <c r="AT5997" s="16"/>
      <c r="AU5997" s="16"/>
      <c r="AV5997" s="16"/>
      <c r="AW5997" s="16"/>
      <c r="AX5997" s="16"/>
    </row>
    <row r="5998" spans="1:50" customFormat="1" ht="15" hidden="1" customHeight="1" x14ac:dyDescent="0.2">
      <c r="A5998" s="1" t="s">
        <v>16177</v>
      </c>
      <c r="B5998" s="1" t="s">
        <v>16079</v>
      </c>
      <c r="C5998" s="85" t="s">
        <v>7939</v>
      </c>
      <c r="D5998" s="85" t="s">
        <v>13090</v>
      </c>
      <c r="E5998" s="202" t="s">
        <v>15965</v>
      </c>
      <c r="F5998" s="85" t="s">
        <v>55</v>
      </c>
      <c r="G5998" s="85" t="s">
        <v>63</v>
      </c>
      <c r="H5998" s="85" t="s">
        <v>20690</v>
      </c>
      <c r="I5998" s="3" t="s">
        <v>4564</v>
      </c>
      <c r="J5998" s="85" t="s">
        <v>4435</v>
      </c>
      <c r="K5998" s="1" t="s">
        <v>3838</v>
      </c>
      <c r="L5998" s="1"/>
      <c r="M5998" s="1"/>
      <c r="N5998" s="2" t="s">
        <v>8957</v>
      </c>
      <c r="O5998" s="87">
        <v>0</v>
      </c>
      <c r="P5998" s="87">
        <v>0</v>
      </c>
      <c r="Q5998" s="87">
        <v>0</v>
      </c>
      <c r="R5998" s="87">
        <v>0</v>
      </c>
      <c r="S5998" s="87"/>
      <c r="T5998" s="87"/>
      <c r="U5998" s="85" t="s">
        <v>112</v>
      </c>
      <c r="V5998" s="179"/>
      <c r="W5998" s="1"/>
      <c r="X5998" s="1"/>
      <c r="Y5998" s="1"/>
      <c r="Z5998" s="210">
        <v>801520</v>
      </c>
      <c r="AA5998" s="11"/>
      <c r="AB5998" s="123" t="s">
        <v>7939</v>
      </c>
      <c r="AC5998" s="124"/>
      <c r="AD5998" s="2"/>
      <c r="AE5998" s="2"/>
      <c r="AF5998" s="191"/>
      <c r="AG5998" s="41"/>
      <c r="AH5998" s="2" t="s">
        <v>8024</v>
      </c>
      <c r="AI5998" s="80" t="s">
        <v>6</v>
      </c>
      <c r="AJ5998" s="2"/>
      <c r="AK5998" s="1"/>
      <c r="AL5998" s="85"/>
      <c r="AM5998" s="151" t="s">
        <v>19999</v>
      </c>
      <c r="AN5998" s="16"/>
      <c r="AO5998" s="166"/>
      <c r="AP5998" s="5">
        <f t="shared" si="94"/>
        <v>0</v>
      </c>
      <c r="AQ5998" s="16"/>
      <c r="AR5998" s="205">
        <v>1</v>
      </c>
      <c r="AS5998" s="16"/>
      <c r="AT5998" s="16"/>
      <c r="AU5998" s="16"/>
      <c r="AV5998" s="16"/>
      <c r="AW5998" s="16"/>
      <c r="AX5998" s="16"/>
    </row>
    <row r="5999" spans="1:50" customFormat="1" ht="15" hidden="1" customHeight="1" x14ac:dyDescent="0.2">
      <c r="A5999" s="1" t="s">
        <v>16178</v>
      </c>
      <c r="B5999" s="1" t="s">
        <v>21012</v>
      </c>
      <c r="C5999" s="85" t="s">
        <v>7939</v>
      </c>
      <c r="D5999" s="85" t="s">
        <v>13090</v>
      </c>
      <c r="E5999" s="202" t="s">
        <v>120</v>
      </c>
      <c r="F5999" s="85" t="s">
        <v>68</v>
      </c>
      <c r="G5999" s="85" t="s">
        <v>70</v>
      </c>
      <c r="H5999" s="85" t="s">
        <v>20690</v>
      </c>
      <c r="I5999" s="3" t="s">
        <v>8683</v>
      </c>
      <c r="J5999" s="85" t="s">
        <v>4406</v>
      </c>
      <c r="K5999" s="1" t="s">
        <v>4407</v>
      </c>
      <c r="L5999" s="1"/>
      <c r="M5999" s="1"/>
      <c r="N5999" s="2" t="s">
        <v>16080</v>
      </c>
      <c r="O5999" s="87">
        <v>0</v>
      </c>
      <c r="P5999" s="87">
        <v>0</v>
      </c>
      <c r="Q5999" s="87">
        <v>0</v>
      </c>
      <c r="R5999" s="87">
        <v>0</v>
      </c>
      <c r="S5999" s="87"/>
      <c r="T5999" s="87"/>
      <c r="U5999" s="85" t="s">
        <v>112</v>
      </c>
      <c r="V5999" s="179"/>
      <c r="W5999" s="1"/>
      <c r="X5999" s="1"/>
      <c r="Y5999" s="1"/>
      <c r="Z5999" s="210">
        <v>15153</v>
      </c>
      <c r="AA5999" s="11"/>
      <c r="AB5999" s="123" t="s">
        <v>7939</v>
      </c>
      <c r="AC5999" s="124"/>
      <c r="AD5999" s="2"/>
      <c r="AE5999" s="2"/>
      <c r="AF5999" s="191"/>
      <c r="AG5999" s="2"/>
      <c r="AH5999" s="2" t="s">
        <v>16608</v>
      </c>
      <c r="AI5999" s="80" t="s">
        <v>6</v>
      </c>
      <c r="AJ5999" s="2"/>
      <c r="AK5999" s="1"/>
      <c r="AL5999" s="85"/>
      <c r="AM5999" s="151" t="s">
        <v>19999</v>
      </c>
      <c r="AN5999" s="16"/>
      <c r="AO5999" s="166"/>
      <c r="AP5999" s="5">
        <f t="shared" si="94"/>
        <v>0</v>
      </c>
      <c r="AQ5999" s="16"/>
      <c r="AR5999" s="205">
        <v>1</v>
      </c>
      <c r="AS5999" s="16"/>
      <c r="AT5999" s="16"/>
      <c r="AU5999" s="16"/>
      <c r="AV5999" s="16"/>
      <c r="AW5999" s="16"/>
      <c r="AX5999" s="16"/>
    </row>
    <row r="6000" spans="1:50" customFormat="1" ht="15" hidden="1" customHeight="1" x14ac:dyDescent="0.2">
      <c r="A6000" s="1" t="s">
        <v>16179</v>
      </c>
      <c r="B6000" s="1" t="s">
        <v>16081</v>
      </c>
      <c r="C6000" s="85" t="s">
        <v>7939</v>
      </c>
      <c r="D6000" s="85" t="s">
        <v>13090</v>
      </c>
      <c r="E6000" s="202" t="s">
        <v>154</v>
      </c>
      <c r="F6000" s="85" t="s">
        <v>68</v>
      </c>
      <c r="G6000" s="85" t="s">
        <v>70</v>
      </c>
      <c r="H6000" s="85" t="s">
        <v>20690</v>
      </c>
      <c r="I6000" s="3" t="s">
        <v>8188</v>
      </c>
      <c r="J6000" s="85" t="s">
        <v>4400</v>
      </c>
      <c r="K6000" s="7" t="s">
        <v>4422</v>
      </c>
      <c r="L6000" s="1"/>
      <c r="M6000" s="1"/>
      <c r="N6000" s="2" t="s">
        <v>16082</v>
      </c>
      <c r="O6000" s="87">
        <v>235966</v>
      </c>
      <c r="P6000" s="87">
        <v>20000</v>
      </c>
      <c r="Q6000" s="87">
        <v>215966</v>
      </c>
      <c r="R6000" s="87">
        <v>0</v>
      </c>
      <c r="S6000" s="87"/>
      <c r="T6000" s="87"/>
      <c r="U6000" s="85">
        <v>2021</v>
      </c>
      <c r="V6000" s="179"/>
      <c r="W6000" s="1"/>
      <c r="X6000" s="1"/>
      <c r="Y6000" s="1"/>
      <c r="Z6000" s="210">
        <v>135979</v>
      </c>
      <c r="AA6000" s="11"/>
      <c r="AB6000" s="123" t="s">
        <v>7939</v>
      </c>
      <c r="AC6000" s="124"/>
      <c r="AD6000" s="2"/>
      <c r="AE6000" s="2"/>
      <c r="AF6000" s="191">
        <v>44400</v>
      </c>
      <c r="AG6000" s="2"/>
      <c r="AH6000" s="2" t="s">
        <v>16608</v>
      </c>
      <c r="AI6000" s="80" t="s">
        <v>6</v>
      </c>
      <c r="AJ6000" s="2"/>
      <c r="AK6000" s="1"/>
      <c r="AL6000" s="85"/>
      <c r="AM6000" s="151" t="s">
        <v>19999</v>
      </c>
      <c r="AN6000" s="16"/>
      <c r="AO6000" s="166"/>
      <c r="AP6000" s="5">
        <f t="shared" si="94"/>
        <v>0</v>
      </c>
      <c r="AQ6000" s="16"/>
      <c r="AR6000" s="205">
        <v>1</v>
      </c>
      <c r="AS6000" s="16"/>
      <c r="AT6000" s="16"/>
      <c r="AU6000" s="16"/>
      <c r="AV6000" s="16"/>
      <c r="AW6000" s="16"/>
      <c r="AX6000" s="16"/>
    </row>
    <row r="6001" spans="1:50" customFormat="1" ht="15" hidden="1" customHeight="1" x14ac:dyDescent="0.2">
      <c r="A6001" s="1" t="s">
        <v>16896</v>
      </c>
      <c r="B6001" s="1" t="s">
        <v>16681</v>
      </c>
      <c r="C6001" s="85" t="s">
        <v>7939</v>
      </c>
      <c r="D6001" s="85" t="s">
        <v>13090</v>
      </c>
      <c r="E6001" s="202" t="s">
        <v>154</v>
      </c>
      <c r="F6001" s="85" t="s">
        <v>34</v>
      </c>
      <c r="G6001" s="85" t="s">
        <v>35</v>
      </c>
      <c r="H6001" s="85" t="s">
        <v>20688</v>
      </c>
      <c r="I6001" s="7" t="s">
        <v>8125</v>
      </c>
      <c r="J6001" s="85" t="s">
        <v>124</v>
      </c>
      <c r="K6001" s="1" t="s">
        <v>9092</v>
      </c>
      <c r="L6001" s="1"/>
      <c r="M6001" s="1"/>
      <c r="N6001" s="2" t="s">
        <v>16682</v>
      </c>
      <c r="O6001" s="87">
        <v>25559</v>
      </c>
      <c r="P6001" s="87">
        <v>710</v>
      </c>
      <c r="Q6001" s="87">
        <v>24849</v>
      </c>
      <c r="R6001" s="87">
        <v>4510</v>
      </c>
      <c r="S6001" s="87"/>
      <c r="T6001" s="87"/>
      <c r="U6001" s="85">
        <v>2018</v>
      </c>
      <c r="V6001" s="179"/>
      <c r="W6001" s="1"/>
      <c r="X6001" s="1"/>
      <c r="Y6001" s="1"/>
      <c r="Z6001" s="210">
        <v>14248</v>
      </c>
      <c r="AA6001" s="11"/>
      <c r="AB6001" s="123" t="s">
        <v>7939</v>
      </c>
      <c r="AC6001" s="124"/>
      <c r="AD6001" s="2"/>
      <c r="AE6001" s="2"/>
      <c r="AF6001" s="191">
        <v>45000</v>
      </c>
      <c r="AG6001" s="41"/>
      <c r="AH6001" s="2" t="s">
        <v>7952</v>
      </c>
      <c r="AI6001" s="80" t="s">
        <v>6</v>
      </c>
      <c r="AJ6001" s="2"/>
      <c r="AK6001" s="1"/>
      <c r="AL6001" s="85"/>
      <c r="AM6001" s="151" t="s">
        <v>19997</v>
      </c>
      <c r="AN6001" s="16"/>
      <c r="AO6001" s="166"/>
      <c r="AP6001" s="5">
        <f t="shared" si="94"/>
        <v>0</v>
      </c>
      <c r="AQ6001" s="16"/>
      <c r="AR6001" s="205">
        <v>1</v>
      </c>
      <c r="AS6001" s="16"/>
      <c r="AT6001" s="16"/>
      <c r="AU6001" s="16"/>
      <c r="AV6001" s="16"/>
      <c r="AW6001" s="16"/>
      <c r="AX6001" s="16"/>
    </row>
    <row r="6002" spans="1:50" customFormat="1" ht="15" hidden="1" customHeight="1" x14ac:dyDescent="0.2">
      <c r="A6002" s="7" t="s">
        <v>10957</v>
      </c>
      <c r="B6002" s="3" t="s">
        <v>13185</v>
      </c>
      <c r="C6002" s="85" t="s">
        <v>7939</v>
      </c>
      <c r="D6002" s="85" t="s">
        <v>13090</v>
      </c>
      <c r="E6002" s="202" t="s">
        <v>154</v>
      </c>
      <c r="F6002" s="85" t="s">
        <v>55</v>
      </c>
      <c r="G6002" s="85" t="s">
        <v>15355</v>
      </c>
      <c r="H6002" s="85" t="s">
        <v>20690</v>
      </c>
      <c r="I6002" s="3" t="s">
        <v>7579</v>
      </c>
      <c r="J6002" s="85" t="s">
        <v>124</v>
      </c>
      <c r="K6002" s="7" t="s">
        <v>125</v>
      </c>
      <c r="L6002" s="3"/>
      <c r="M6002" s="3"/>
      <c r="N6002" s="41" t="s">
        <v>13186</v>
      </c>
      <c r="O6002" s="87">
        <v>13523</v>
      </c>
      <c r="P6002" s="87">
        <v>13523</v>
      </c>
      <c r="Q6002" s="87">
        <v>0</v>
      </c>
      <c r="R6002" s="87">
        <v>0</v>
      </c>
      <c r="S6002" s="87"/>
      <c r="T6002" s="87"/>
      <c r="U6002" s="85">
        <v>2006</v>
      </c>
      <c r="V6002" s="179"/>
      <c r="W6002" s="7"/>
      <c r="X6002" s="3"/>
      <c r="Y6002" s="3"/>
      <c r="Z6002" s="146">
        <v>14692</v>
      </c>
      <c r="AA6002" s="11"/>
      <c r="AB6002" s="123" t="s">
        <v>7939</v>
      </c>
      <c r="AC6002" s="124"/>
      <c r="AD6002" s="41"/>
      <c r="AE6002" s="41"/>
      <c r="AF6002" s="191">
        <v>43927</v>
      </c>
      <c r="AG6002" s="41"/>
      <c r="AH6002" s="41" t="s">
        <v>8024</v>
      </c>
      <c r="AI6002" s="80" t="s">
        <v>6</v>
      </c>
      <c r="AJ6002" s="41"/>
      <c r="AK6002" s="3"/>
      <c r="AL6002" s="85"/>
      <c r="AM6002" s="151" t="s">
        <v>19998</v>
      </c>
      <c r="AN6002" s="15"/>
      <c r="AO6002" s="166"/>
      <c r="AP6002" s="5">
        <f t="shared" si="94"/>
        <v>0</v>
      </c>
      <c r="AQ6002" s="16"/>
      <c r="AR6002" s="205">
        <v>1</v>
      </c>
      <c r="AS6002" s="16"/>
      <c r="AT6002" s="16"/>
      <c r="AU6002" s="16"/>
      <c r="AV6002" s="16"/>
      <c r="AW6002" s="16"/>
      <c r="AX6002" s="16"/>
    </row>
    <row r="6003" spans="1:50" customFormat="1" ht="15" hidden="1" customHeight="1" x14ac:dyDescent="0.2">
      <c r="A6003" s="1" t="s">
        <v>16897</v>
      </c>
      <c r="B6003" s="1" t="s">
        <v>16683</v>
      </c>
      <c r="C6003" s="85" t="s">
        <v>7939</v>
      </c>
      <c r="D6003" s="85" t="s">
        <v>13090</v>
      </c>
      <c r="E6003" s="202" t="s">
        <v>8031</v>
      </c>
      <c r="F6003" s="85" t="s">
        <v>55</v>
      </c>
      <c r="G6003" s="85" t="s">
        <v>62</v>
      </c>
      <c r="H6003" s="85" t="s">
        <v>20690</v>
      </c>
      <c r="I6003" s="3" t="s">
        <v>16684</v>
      </c>
      <c r="J6003" s="85" t="s">
        <v>4435</v>
      </c>
      <c r="K6003" s="1" t="s">
        <v>3838</v>
      </c>
      <c r="L6003" s="1"/>
      <c r="M6003" s="1"/>
      <c r="N6003" s="2" t="s">
        <v>16032</v>
      </c>
      <c r="O6003" s="87">
        <v>0</v>
      </c>
      <c r="P6003" s="87">
        <v>0</v>
      </c>
      <c r="Q6003" s="87">
        <v>0</v>
      </c>
      <c r="R6003" s="87">
        <v>0</v>
      </c>
      <c r="S6003" s="87"/>
      <c r="T6003" s="87"/>
      <c r="U6003" s="85" t="s">
        <v>112</v>
      </c>
      <c r="V6003" s="179"/>
      <c r="W6003" s="1"/>
      <c r="X6003" s="1"/>
      <c r="Y6003" s="1"/>
      <c r="Z6003" s="210">
        <v>8832</v>
      </c>
      <c r="AA6003" s="11"/>
      <c r="AB6003" s="123" t="s">
        <v>7939</v>
      </c>
      <c r="AC6003" s="124"/>
      <c r="AD6003" s="2"/>
      <c r="AE6003" s="2"/>
      <c r="AF6003" s="191"/>
      <c r="AG6003" s="41"/>
      <c r="AH6003" s="2" t="s">
        <v>8024</v>
      </c>
      <c r="AI6003" s="80" t="s">
        <v>6</v>
      </c>
      <c r="AJ6003" s="2"/>
      <c r="AK6003" s="1"/>
      <c r="AL6003" s="85"/>
      <c r="AM6003" s="151" t="s">
        <v>19997</v>
      </c>
      <c r="AN6003" s="16"/>
      <c r="AO6003" s="166"/>
      <c r="AP6003" s="5">
        <f t="shared" si="94"/>
        <v>0</v>
      </c>
      <c r="AQ6003" s="16"/>
      <c r="AR6003" s="205">
        <v>1</v>
      </c>
      <c r="AS6003" s="16"/>
      <c r="AT6003" s="16"/>
      <c r="AU6003" s="16"/>
      <c r="AV6003" s="16"/>
      <c r="AW6003" s="16"/>
      <c r="AX6003" s="16"/>
    </row>
    <row r="6004" spans="1:50" customFormat="1" ht="15" customHeight="1" x14ac:dyDescent="0.2">
      <c r="A6004" s="7" t="s">
        <v>20918</v>
      </c>
      <c r="B6004" s="3" t="s">
        <v>20832</v>
      </c>
      <c r="C6004" s="85" t="s">
        <v>7939</v>
      </c>
      <c r="D6004" s="85" t="s">
        <v>13090</v>
      </c>
      <c r="E6004" s="202" t="s">
        <v>154</v>
      </c>
      <c r="F6004" s="85" t="s">
        <v>34</v>
      </c>
      <c r="G6004" s="85" t="s">
        <v>35</v>
      </c>
      <c r="H6004" s="85" t="s">
        <v>20688</v>
      </c>
      <c r="I6004" s="7" t="s">
        <v>8854</v>
      </c>
      <c r="J6004" s="85" t="s">
        <v>115</v>
      </c>
      <c r="K6004" s="7" t="s">
        <v>4522</v>
      </c>
      <c r="L6004" s="85"/>
      <c r="M6004" s="3"/>
      <c r="N6004" s="41" t="s">
        <v>22648</v>
      </c>
      <c r="O6004" s="87">
        <v>0</v>
      </c>
      <c r="P6004" s="87">
        <v>0</v>
      </c>
      <c r="Q6004" s="87">
        <v>0</v>
      </c>
      <c r="R6004" s="87">
        <v>0</v>
      </c>
      <c r="S6004" s="87"/>
      <c r="T6004" s="87"/>
      <c r="U6004" s="85" t="s">
        <v>112</v>
      </c>
      <c r="V6004" s="179"/>
      <c r="W6004" s="7"/>
      <c r="X6004" s="3"/>
      <c r="Y6004" s="3"/>
      <c r="Z6004" s="146">
        <v>1214</v>
      </c>
      <c r="AA6004" s="11"/>
      <c r="AB6004" s="123" t="s">
        <v>7939</v>
      </c>
      <c r="AC6004" s="124"/>
      <c r="AD6004" s="41"/>
      <c r="AE6004" s="41"/>
      <c r="AF6004" s="191">
        <v>45133</v>
      </c>
      <c r="AG6004" s="41"/>
      <c r="AH6004" s="41" t="s">
        <v>7952</v>
      </c>
      <c r="AI6004" s="80" t="s">
        <v>6</v>
      </c>
      <c r="AJ6004" s="41"/>
      <c r="AK6004" s="4"/>
      <c r="AL6004" s="85"/>
      <c r="AM6004" s="151" t="s">
        <v>20970</v>
      </c>
      <c r="AN6004" s="15"/>
      <c r="AO6004" s="166"/>
      <c r="AP6004" s="5">
        <f t="shared" si="94"/>
        <v>0</v>
      </c>
      <c r="AQ6004" s="16"/>
      <c r="AR6004" s="205">
        <v>1</v>
      </c>
      <c r="AS6004" s="16"/>
      <c r="AT6004" s="16"/>
      <c r="AU6004" s="16"/>
      <c r="AV6004" s="16"/>
      <c r="AW6004" s="16"/>
      <c r="AX6004" s="16"/>
    </row>
    <row r="6005" spans="1:50" customFormat="1" ht="15" hidden="1" customHeight="1" x14ac:dyDescent="0.2">
      <c r="A6005" s="1" t="s">
        <v>16180</v>
      </c>
      <c r="B6005" s="1" t="s">
        <v>16083</v>
      </c>
      <c r="C6005" s="85" t="s">
        <v>7939</v>
      </c>
      <c r="D6005" s="85" t="s">
        <v>13090</v>
      </c>
      <c r="E6005" s="202" t="s">
        <v>154</v>
      </c>
      <c r="F6005" s="85" t="s">
        <v>40</v>
      </c>
      <c r="G6005" s="85" t="s">
        <v>43</v>
      </c>
      <c r="H6005" s="85" t="s">
        <v>20690</v>
      </c>
      <c r="I6005" s="3" t="s">
        <v>10897</v>
      </c>
      <c r="J6005" s="85" t="s">
        <v>4435</v>
      </c>
      <c r="K6005" s="1" t="s">
        <v>3838</v>
      </c>
      <c r="L6005" s="1"/>
      <c r="M6005" s="1"/>
      <c r="N6005" s="2" t="s">
        <v>6370</v>
      </c>
      <c r="O6005" s="87">
        <v>275987</v>
      </c>
      <c r="P6005" s="87">
        <v>126312</v>
      </c>
      <c r="Q6005" s="87">
        <v>149675</v>
      </c>
      <c r="R6005" s="87">
        <v>0</v>
      </c>
      <c r="S6005" s="87"/>
      <c r="T6005" s="87"/>
      <c r="U6005" s="85">
        <v>2019</v>
      </c>
      <c r="V6005" s="179"/>
      <c r="W6005" s="1"/>
      <c r="X6005" s="1"/>
      <c r="Y6005" s="1"/>
      <c r="Z6005" s="210">
        <v>86825</v>
      </c>
      <c r="AA6005" s="11"/>
      <c r="AB6005" s="123" t="s">
        <v>7939</v>
      </c>
      <c r="AC6005" s="124"/>
      <c r="AD6005" s="2"/>
      <c r="AE6005" s="2"/>
      <c r="AF6005" s="191">
        <v>44721</v>
      </c>
      <c r="AG6005" s="2"/>
      <c r="AH6005" s="2" t="s">
        <v>8211</v>
      </c>
      <c r="AI6005" s="80" t="s">
        <v>6</v>
      </c>
      <c r="AJ6005" s="2"/>
      <c r="AK6005" s="1"/>
      <c r="AL6005" s="85"/>
      <c r="AM6005" s="151" t="s">
        <v>19999</v>
      </c>
      <c r="AN6005" s="16"/>
      <c r="AO6005" s="166"/>
      <c r="AP6005" s="5">
        <f t="shared" si="94"/>
        <v>0</v>
      </c>
      <c r="AQ6005" s="16"/>
      <c r="AR6005" s="205">
        <v>1</v>
      </c>
      <c r="AS6005" s="16"/>
      <c r="AT6005" s="16"/>
      <c r="AU6005" s="16"/>
      <c r="AV6005" s="16"/>
      <c r="AW6005" s="16"/>
      <c r="AX6005" s="16"/>
    </row>
    <row r="6006" spans="1:50" customFormat="1" ht="15" hidden="1" customHeight="1" x14ac:dyDescent="0.2">
      <c r="A6006" s="1" t="s">
        <v>16898</v>
      </c>
      <c r="B6006" s="1" t="s">
        <v>16685</v>
      </c>
      <c r="C6006" s="85" t="s">
        <v>7939</v>
      </c>
      <c r="D6006" s="85" t="s">
        <v>13090</v>
      </c>
      <c r="E6006" s="202" t="s">
        <v>9112</v>
      </c>
      <c r="F6006" s="85" t="s">
        <v>34</v>
      </c>
      <c r="G6006" s="85" t="s">
        <v>37</v>
      </c>
      <c r="H6006" s="85" t="s">
        <v>20689</v>
      </c>
      <c r="I6006" s="3" t="s">
        <v>7949</v>
      </c>
      <c r="J6006" s="85" t="s">
        <v>4400</v>
      </c>
      <c r="K6006" s="7" t="s">
        <v>4422</v>
      </c>
      <c r="L6006" s="1"/>
      <c r="M6006" s="1"/>
      <c r="N6006" s="2" t="s">
        <v>16686</v>
      </c>
      <c r="O6006" s="87">
        <v>0</v>
      </c>
      <c r="P6006" s="87">
        <v>0</v>
      </c>
      <c r="Q6006" s="87">
        <v>0</v>
      </c>
      <c r="R6006" s="87">
        <v>0</v>
      </c>
      <c r="S6006" s="87"/>
      <c r="T6006" s="87"/>
      <c r="U6006" s="85" t="s">
        <v>112</v>
      </c>
      <c r="V6006" s="179"/>
      <c r="W6006" s="1"/>
      <c r="X6006" s="1"/>
      <c r="Y6006" s="1"/>
      <c r="Z6006" s="210">
        <v>23176</v>
      </c>
      <c r="AA6006" s="11"/>
      <c r="AB6006" s="123" t="s">
        <v>7939</v>
      </c>
      <c r="AC6006" s="124"/>
      <c r="AD6006" s="2"/>
      <c r="AE6006" s="2"/>
      <c r="AF6006" s="191"/>
      <c r="AG6006" s="41"/>
      <c r="AH6006" s="2" t="s">
        <v>7952</v>
      </c>
      <c r="AI6006" s="80" t="s">
        <v>6</v>
      </c>
      <c r="AJ6006" s="2"/>
      <c r="AK6006" s="1"/>
      <c r="AL6006" s="85"/>
      <c r="AM6006" s="151" t="s">
        <v>19997</v>
      </c>
      <c r="AN6006" s="16"/>
      <c r="AO6006" s="166"/>
      <c r="AP6006" s="5">
        <f t="shared" si="94"/>
        <v>0</v>
      </c>
      <c r="AQ6006" s="16"/>
      <c r="AR6006" s="205">
        <v>1</v>
      </c>
      <c r="AS6006" s="16"/>
      <c r="AT6006" s="16"/>
      <c r="AU6006" s="16"/>
      <c r="AV6006" s="16"/>
      <c r="AW6006" s="16"/>
      <c r="AX6006" s="16"/>
    </row>
    <row r="6007" spans="1:50" customFormat="1" ht="15" hidden="1" customHeight="1" x14ac:dyDescent="0.2">
      <c r="A6007" s="1" t="s">
        <v>16181</v>
      </c>
      <c r="B6007" s="1" t="s">
        <v>16084</v>
      </c>
      <c r="C6007" s="85" t="s">
        <v>7939</v>
      </c>
      <c r="D6007" s="85" t="s">
        <v>13090</v>
      </c>
      <c r="E6007" s="202" t="s">
        <v>22872</v>
      </c>
      <c r="F6007" s="85" t="s">
        <v>14</v>
      </c>
      <c r="G6007" s="85" t="s">
        <v>18</v>
      </c>
      <c r="H6007" s="85" t="s">
        <v>20690</v>
      </c>
      <c r="I6007" s="3" t="s">
        <v>8473</v>
      </c>
      <c r="J6007" s="85" t="s">
        <v>4400</v>
      </c>
      <c r="K6007" s="7" t="s">
        <v>4422</v>
      </c>
      <c r="L6007" s="1"/>
      <c r="M6007" s="1"/>
      <c r="N6007" s="2" t="s">
        <v>16671</v>
      </c>
      <c r="O6007" s="87">
        <v>180000</v>
      </c>
      <c r="P6007" s="87">
        <v>56466</v>
      </c>
      <c r="Q6007" s="87">
        <v>123534</v>
      </c>
      <c r="R6007" s="87">
        <v>0</v>
      </c>
      <c r="S6007" s="87"/>
      <c r="T6007" s="87"/>
      <c r="U6007" s="85">
        <v>2018</v>
      </c>
      <c r="V6007" s="179"/>
      <c r="W6007" s="1"/>
      <c r="X6007" s="1"/>
      <c r="Y6007" s="1"/>
      <c r="Z6007" s="210">
        <v>58041</v>
      </c>
      <c r="AA6007" s="11"/>
      <c r="AB6007" s="123" t="s">
        <v>7939</v>
      </c>
      <c r="AC6007" s="124"/>
      <c r="AD6007" s="2"/>
      <c r="AE6007" s="2"/>
      <c r="AF6007" s="191">
        <v>44453</v>
      </c>
      <c r="AG6007" s="2"/>
      <c r="AH6007" s="2" t="s">
        <v>7952</v>
      </c>
      <c r="AI6007" s="80" t="s">
        <v>6</v>
      </c>
      <c r="AJ6007" s="2"/>
      <c r="AK6007" s="1"/>
      <c r="AL6007" s="85"/>
      <c r="AM6007" s="151" t="s">
        <v>19999</v>
      </c>
      <c r="AN6007" s="16"/>
      <c r="AO6007" s="166"/>
      <c r="AP6007" s="5">
        <f t="shared" si="94"/>
        <v>0</v>
      </c>
      <c r="AQ6007" s="16"/>
      <c r="AR6007" s="205">
        <v>1</v>
      </c>
      <c r="AS6007" s="16"/>
      <c r="AT6007" s="16"/>
      <c r="AU6007" s="16"/>
      <c r="AV6007" s="16"/>
      <c r="AW6007" s="16"/>
      <c r="AX6007" s="16"/>
    </row>
    <row r="6008" spans="1:50" customFormat="1" ht="15" hidden="1" customHeight="1" x14ac:dyDescent="0.2">
      <c r="A6008" s="1" t="s">
        <v>16182</v>
      </c>
      <c r="B6008" s="1" t="s">
        <v>16085</v>
      </c>
      <c r="C6008" s="85" t="s">
        <v>7939</v>
      </c>
      <c r="D6008" s="85" t="s">
        <v>13090</v>
      </c>
      <c r="E6008" s="202" t="s">
        <v>22872</v>
      </c>
      <c r="F6008" s="85" t="s">
        <v>14</v>
      </c>
      <c r="G6008" s="85" t="s">
        <v>18</v>
      </c>
      <c r="H6008" s="85" t="s">
        <v>20690</v>
      </c>
      <c r="I6008" s="3" t="s">
        <v>8473</v>
      </c>
      <c r="J6008" s="85" t="s">
        <v>4400</v>
      </c>
      <c r="K6008" s="7" t="s">
        <v>4422</v>
      </c>
      <c r="L6008" s="1"/>
      <c r="M6008" s="1"/>
      <c r="N6008" s="2" t="s">
        <v>16671</v>
      </c>
      <c r="O6008" s="87">
        <v>180000</v>
      </c>
      <c r="P6008" s="87">
        <v>0</v>
      </c>
      <c r="Q6008" s="87">
        <v>180000</v>
      </c>
      <c r="R6008" s="87">
        <v>0</v>
      </c>
      <c r="S6008" s="87"/>
      <c r="T6008" s="87"/>
      <c r="U6008" s="85">
        <v>2018</v>
      </c>
      <c r="V6008" s="179"/>
      <c r="W6008" s="1"/>
      <c r="X6008" s="1"/>
      <c r="Y6008" s="1"/>
      <c r="Z6008" s="210">
        <v>59986</v>
      </c>
      <c r="AA6008" s="11"/>
      <c r="AB6008" s="123" t="s">
        <v>7939</v>
      </c>
      <c r="AC6008" s="124"/>
      <c r="AD6008" s="2"/>
      <c r="AE6008" s="2"/>
      <c r="AF6008" s="191">
        <v>44453</v>
      </c>
      <c r="AG6008" s="2"/>
      <c r="AH6008" s="2" t="s">
        <v>7952</v>
      </c>
      <c r="AI6008" s="80" t="s">
        <v>6</v>
      </c>
      <c r="AJ6008" s="2"/>
      <c r="AK6008" s="1"/>
      <c r="AL6008" s="85"/>
      <c r="AM6008" s="151" t="s">
        <v>19999</v>
      </c>
      <c r="AN6008" s="16"/>
      <c r="AO6008" s="166"/>
      <c r="AP6008" s="5">
        <f t="shared" si="94"/>
        <v>0</v>
      </c>
      <c r="AQ6008" s="16"/>
      <c r="AR6008" s="205">
        <v>1</v>
      </c>
      <c r="AS6008" s="16"/>
      <c r="AT6008" s="16"/>
      <c r="AU6008" s="16"/>
      <c r="AV6008" s="16"/>
      <c r="AW6008" s="16"/>
      <c r="AX6008" s="16"/>
    </row>
    <row r="6009" spans="1:50" customFormat="1" ht="15" hidden="1" customHeight="1" x14ac:dyDescent="0.2">
      <c r="A6009" s="1" t="s">
        <v>16183</v>
      </c>
      <c r="B6009" s="1" t="s">
        <v>27094</v>
      </c>
      <c r="C6009" s="85" t="s">
        <v>7939</v>
      </c>
      <c r="D6009" s="85" t="s">
        <v>13090</v>
      </c>
      <c r="E6009" s="202" t="s">
        <v>16631</v>
      </c>
      <c r="F6009" s="85" t="s">
        <v>25110</v>
      </c>
      <c r="G6009" s="85" t="s">
        <v>50</v>
      </c>
      <c r="H6009" s="85" t="s">
        <v>20690</v>
      </c>
      <c r="I6009" s="3" t="s">
        <v>8393</v>
      </c>
      <c r="J6009" s="85" t="s">
        <v>4435</v>
      </c>
      <c r="K6009" s="1" t="s">
        <v>4871</v>
      </c>
      <c r="L6009" s="1"/>
      <c r="M6009" s="1"/>
      <c r="N6009" s="2" t="s">
        <v>10779</v>
      </c>
      <c r="O6009" s="87">
        <v>6874812</v>
      </c>
      <c r="P6009" s="87">
        <v>2770483</v>
      </c>
      <c r="Q6009" s="87">
        <v>4104329</v>
      </c>
      <c r="R6009" s="87">
        <v>0</v>
      </c>
      <c r="S6009" s="87"/>
      <c r="T6009" s="87"/>
      <c r="U6009" s="85">
        <v>2018</v>
      </c>
      <c r="V6009" s="179"/>
      <c r="W6009" s="1"/>
      <c r="X6009" s="1"/>
      <c r="Y6009" s="1"/>
      <c r="Z6009" s="210">
        <v>3481722</v>
      </c>
      <c r="AA6009" s="11"/>
      <c r="AB6009" s="123" t="s">
        <v>7939</v>
      </c>
      <c r="AC6009" s="124"/>
      <c r="AD6009" s="2"/>
      <c r="AE6009" s="2"/>
      <c r="AF6009" s="191"/>
      <c r="AG6009" s="41"/>
      <c r="AH6009" s="2" t="s">
        <v>13121</v>
      </c>
      <c r="AI6009" s="80" t="s">
        <v>6</v>
      </c>
      <c r="AJ6009" s="2"/>
      <c r="AK6009" s="1"/>
      <c r="AL6009" s="85"/>
      <c r="AM6009" s="151" t="s">
        <v>19999</v>
      </c>
      <c r="AN6009" s="16"/>
      <c r="AO6009" s="166"/>
      <c r="AP6009" s="5">
        <f t="shared" si="94"/>
        <v>0</v>
      </c>
      <c r="AQ6009" s="16"/>
      <c r="AR6009" s="205">
        <v>1</v>
      </c>
      <c r="AS6009" s="16"/>
      <c r="AT6009" s="16"/>
      <c r="AU6009" s="16"/>
      <c r="AV6009" s="16"/>
      <c r="AW6009" s="16"/>
      <c r="AX6009" s="16"/>
    </row>
    <row r="6010" spans="1:50" customFormat="1" ht="15" hidden="1" customHeight="1" x14ac:dyDescent="0.2">
      <c r="A6010" s="1" t="s">
        <v>16899</v>
      </c>
      <c r="B6010" s="1" t="s">
        <v>16687</v>
      </c>
      <c r="C6010" s="85" t="s">
        <v>7939</v>
      </c>
      <c r="D6010" s="85" t="s">
        <v>13090</v>
      </c>
      <c r="E6010" s="202" t="s">
        <v>10070</v>
      </c>
      <c r="F6010" s="85" t="s">
        <v>34</v>
      </c>
      <c r="G6010" s="85" t="s">
        <v>35</v>
      </c>
      <c r="H6010" s="85" t="s">
        <v>20688</v>
      </c>
      <c r="I6010" s="7" t="s">
        <v>8125</v>
      </c>
      <c r="J6010" s="85" t="s">
        <v>4435</v>
      </c>
      <c r="K6010" s="1" t="s">
        <v>3838</v>
      </c>
      <c r="L6010" s="1"/>
      <c r="M6010" s="1"/>
      <c r="N6010" s="2" t="s">
        <v>16688</v>
      </c>
      <c r="O6010" s="87">
        <v>0</v>
      </c>
      <c r="P6010" s="87">
        <v>0</v>
      </c>
      <c r="Q6010" s="87">
        <v>0</v>
      </c>
      <c r="R6010" s="87">
        <v>0</v>
      </c>
      <c r="S6010" s="87"/>
      <c r="T6010" s="87"/>
      <c r="U6010" s="85" t="s">
        <v>112</v>
      </c>
      <c r="V6010" s="179"/>
      <c r="W6010" s="1"/>
      <c r="X6010" s="1"/>
      <c r="Y6010" s="1"/>
      <c r="Z6010" s="210">
        <v>8446</v>
      </c>
      <c r="AA6010" s="11"/>
      <c r="AB6010" s="123" t="s">
        <v>7939</v>
      </c>
      <c r="AC6010" s="124"/>
      <c r="AD6010" s="2"/>
      <c r="AE6010" s="2"/>
      <c r="AF6010" s="191"/>
      <c r="AG6010" s="41"/>
      <c r="AH6010" s="2" t="s">
        <v>7952</v>
      </c>
      <c r="AI6010" s="80" t="s">
        <v>6</v>
      </c>
      <c r="AJ6010" s="2"/>
      <c r="AK6010" s="1"/>
      <c r="AL6010" s="85"/>
      <c r="AM6010" s="151" t="s">
        <v>19997</v>
      </c>
      <c r="AN6010" s="16"/>
      <c r="AO6010" s="166"/>
      <c r="AP6010" s="5">
        <f t="shared" si="94"/>
        <v>0</v>
      </c>
      <c r="AQ6010" s="16"/>
      <c r="AR6010" s="205">
        <v>1</v>
      </c>
      <c r="AS6010" s="16"/>
      <c r="AT6010" s="16"/>
      <c r="AU6010" s="16"/>
      <c r="AV6010" s="16"/>
      <c r="AW6010" s="16"/>
      <c r="AX6010" s="16"/>
    </row>
    <row r="6011" spans="1:50" customFormat="1" ht="15" hidden="1" customHeight="1" x14ac:dyDescent="0.2">
      <c r="A6011" s="7" t="s">
        <v>10958</v>
      </c>
      <c r="B6011" s="3" t="s">
        <v>10959</v>
      </c>
      <c r="C6011" s="85" t="s">
        <v>7939</v>
      </c>
      <c r="D6011" s="85" t="s">
        <v>13090</v>
      </c>
      <c r="E6011" s="202" t="s">
        <v>154</v>
      </c>
      <c r="F6011" s="85" t="s">
        <v>55</v>
      </c>
      <c r="G6011" s="85" t="s">
        <v>63</v>
      </c>
      <c r="H6011" s="85" t="s">
        <v>20690</v>
      </c>
      <c r="I6011" s="3" t="s">
        <v>7970</v>
      </c>
      <c r="J6011" s="85" t="s">
        <v>4435</v>
      </c>
      <c r="K6011" s="7" t="s">
        <v>3838</v>
      </c>
      <c r="L6011" s="3"/>
      <c r="M6011" s="3"/>
      <c r="N6011" s="41" t="s">
        <v>10960</v>
      </c>
      <c r="O6011" s="87">
        <v>5744</v>
      </c>
      <c r="P6011" s="87">
        <v>50</v>
      </c>
      <c r="Q6011" s="87">
        <v>5694</v>
      </c>
      <c r="R6011" s="87">
        <v>0</v>
      </c>
      <c r="S6011" s="87"/>
      <c r="T6011" s="87"/>
      <c r="U6011" s="85">
        <v>2006</v>
      </c>
      <c r="V6011" s="179"/>
      <c r="W6011" s="7"/>
      <c r="X6011" s="3"/>
      <c r="Y6011" s="3"/>
      <c r="Z6011" s="146">
        <v>1984</v>
      </c>
      <c r="AA6011" s="11"/>
      <c r="AB6011" s="123" t="s">
        <v>7939</v>
      </c>
      <c r="AC6011" s="124"/>
      <c r="AD6011" s="41"/>
      <c r="AE6011" s="41"/>
      <c r="AF6011" s="191">
        <v>40163</v>
      </c>
      <c r="AG6011" s="41"/>
      <c r="AH6011" s="41" t="s">
        <v>8024</v>
      </c>
      <c r="AI6011" s="80" t="s">
        <v>6</v>
      </c>
      <c r="AJ6011" s="41"/>
      <c r="AK6011" s="3"/>
      <c r="AL6011" s="85"/>
      <c r="AM6011" s="151" t="s">
        <v>19998</v>
      </c>
      <c r="AN6011" s="15"/>
      <c r="AO6011" s="166"/>
      <c r="AP6011" s="5">
        <f t="shared" si="94"/>
        <v>0</v>
      </c>
      <c r="AQ6011" s="16"/>
      <c r="AR6011" s="205">
        <v>1</v>
      </c>
      <c r="AS6011" s="16"/>
      <c r="AT6011" s="16"/>
      <c r="AU6011" s="16"/>
      <c r="AV6011" s="16"/>
      <c r="AW6011" s="16"/>
      <c r="AX6011" s="16"/>
    </row>
    <row r="6012" spans="1:50" customFormat="1" ht="15" hidden="1" customHeight="1" x14ac:dyDescent="0.2">
      <c r="A6012" s="1" t="s">
        <v>16184</v>
      </c>
      <c r="B6012" s="1" t="s">
        <v>16087</v>
      </c>
      <c r="C6012" s="85" t="s">
        <v>7939</v>
      </c>
      <c r="D6012" s="85" t="s">
        <v>13090</v>
      </c>
      <c r="E6012" s="202" t="s">
        <v>154</v>
      </c>
      <c r="F6012" s="85" t="s">
        <v>34</v>
      </c>
      <c r="G6012" s="85" t="s">
        <v>35</v>
      </c>
      <c r="H6012" s="85" t="s">
        <v>20688</v>
      </c>
      <c r="I6012" s="7" t="s">
        <v>11263</v>
      </c>
      <c r="J6012" s="85" t="s">
        <v>223</v>
      </c>
      <c r="K6012" s="1" t="s">
        <v>5627</v>
      </c>
      <c r="L6012" s="1"/>
      <c r="M6012" s="1"/>
      <c r="N6012" s="2" t="s">
        <v>27095</v>
      </c>
      <c r="O6012" s="87">
        <v>51315</v>
      </c>
      <c r="P6012" s="87">
        <v>2108</v>
      </c>
      <c r="Q6012" s="87">
        <v>49207</v>
      </c>
      <c r="R6012" s="87">
        <v>5702</v>
      </c>
      <c r="S6012" s="87"/>
      <c r="T6012" s="87"/>
      <c r="U6012" s="85">
        <v>2017</v>
      </c>
      <c r="V6012" s="179"/>
      <c r="W6012" s="1"/>
      <c r="X6012" s="1"/>
      <c r="Y6012" s="1"/>
      <c r="Z6012" s="210">
        <v>27000</v>
      </c>
      <c r="AA6012" s="11"/>
      <c r="AB6012" s="123" t="s">
        <v>7939</v>
      </c>
      <c r="AC6012" s="124"/>
      <c r="AD6012" s="2"/>
      <c r="AE6012" s="2"/>
      <c r="AF6012" s="191">
        <v>44637</v>
      </c>
      <c r="AG6012" s="2"/>
      <c r="AH6012" s="2" t="s">
        <v>7952</v>
      </c>
      <c r="AI6012" s="80" t="s">
        <v>6</v>
      </c>
      <c r="AJ6012" s="2"/>
      <c r="AK6012" s="1"/>
      <c r="AL6012" s="85" t="s">
        <v>21740</v>
      </c>
      <c r="AM6012" s="151" t="s">
        <v>19999</v>
      </c>
      <c r="AN6012" s="16"/>
      <c r="AO6012" s="166"/>
      <c r="AP6012" s="5">
        <f t="shared" si="94"/>
        <v>0</v>
      </c>
      <c r="AQ6012" s="16"/>
      <c r="AR6012" s="205">
        <v>1</v>
      </c>
      <c r="AS6012" s="16"/>
      <c r="AT6012" s="16"/>
      <c r="AU6012" s="16"/>
      <c r="AV6012" s="16"/>
      <c r="AW6012" s="16"/>
      <c r="AX6012" s="16"/>
    </row>
    <row r="6013" spans="1:50" customFormat="1" ht="15" hidden="1" customHeight="1" x14ac:dyDescent="0.2">
      <c r="A6013" s="1" t="s">
        <v>16900</v>
      </c>
      <c r="B6013" s="1" t="s">
        <v>16689</v>
      </c>
      <c r="C6013" s="85" t="s">
        <v>7939</v>
      </c>
      <c r="D6013" s="85" t="s">
        <v>13090</v>
      </c>
      <c r="E6013" s="202" t="s">
        <v>10070</v>
      </c>
      <c r="F6013" s="85" t="s">
        <v>34</v>
      </c>
      <c r="G6013" s="85" t="s">
        <v>38</v>
      </c>
      <c r="H6013" s="85" t="s">
        <v>20690</v>
      </c>
      <c r="I6013" s="3" t="s">
        <v>8095</v>
      </c>
      <c r="J6013" s="85" t="s">
        <v>124</v>
      </c>
      <c r="K6013" s="7" t="s">
        <v>125</v>
      </c>
      <c r="L6013" s="1"/>
      <c r="M6013" s="1"/>
      <c r="N6013" s="2" t="s">
        <v>7950</v>
      </c>
      <c r="O6013" s="87">
        <v>0</v>
      </c>
      <c r="P6013" s="87">
        <v>0</v>
      </c>
      <c r="Q6013" s="87">
        <v>0</v>
      </c>
      <c r="R6013" s="87">
        <v>0</v>
      </c>
      <c r="S6013" s="87"/>
      <c r="T6013" s="87"/>
      <c r="U6013" s="85" t="s">
        <v>112</v>
      </c>
      <c r="V6013" s="179"/>
      <c r="W6013" s="1"/>
      <c r="X6013" s="1"/>
      <c r="Y6013" s="1"/>
      <c r="Z6013" s="210">
        <v>1295172</v>
      </c>
      <c r="AA6013" s="11"/>
      <c r="AB6013" s="123" t="s">
        <v>7939</v>
      </c>
      <c r="AC6013" s="124"/>
      <c r="AD6013" s="2"/>
      <c r="AE6013" s="2"/>
      <c r="AF6013" s="191"/>
      <c r="AG6013" s="41"/>
      <c r="AH6013" s="2" t="s">
        <v>7952</v>
      </c>
      <c r="AI6013" s="80" t="s">
        <v>6</v>
      </c>
      <c r="AJ6013" s="2"/>
      <c r="AK6013" s="1"/>
      <c r="AL6013" s="85"/>
      <c r="AM6013" s="151" t="s">
        <v>19997</v>
      </c>
      <c r="AN6013" s="16"/>
      <c r="AO6013" s="166"/>
      <c r="AP6013" s="5">
        <f t="shared" si="94"/>
        <v>0</v>
      </c>
      <c r="AQ6013" s="16"/>
      <c r="AR6013" s="205">
        <v>1</v>
      </c>
      <c r="AS6013" s="16"/>
      <c r="AT6013" s="16"/>
      <c r="AU6013" s="16"/>
      <c r="AV6013" s="16"/>
      <c r="AW6013" s="16"/>
      <c r="AX6013" s="16"/>
    </row>
    <row r="6014" spans="1:50" customFormat="1" ht="15" hidden="1" customHeight="1" x14ac:dyDescent="0.2">
      <c r="A6014" s="1" t="s">
        <v>16901</v>
      </c>
      <c r="B6014" s="1" t="s">
        <v>16690</v>
      </c>
      <c r="C6014" s="85" t="s">
        <v>7939</v>
      </c>
      <c r="D6014" s="85" t="s">
        <v>13090</v>
      </c>
      <c r="E6014" s="202" t="s">
        <v>10070</v>
      </c>
      <c r="F6014" s="85" t="s">
        <v>34</v>
      </c>
      <c r="G6014" s="85" t="s">
        <v>38</v>
      </c>
      <c r="H6014" s="85" t="s">
        <v>20690</v>
      </c>
      <c r="I6014" s="3" t="s">
        <v>8165</v>
      </c>
      <c r="J6014" s="85" t="s">
        <v>5668</v>
      </c>
      <c r="K6014" s="1" t="s">
        <v>7051</v>
      </c>
      <c r="L6014" s="1"/>
      <c r="M6014" s="1"/>
      <c r="N6014" s="2" t="s">
        <v>16691</v>
      </c>
      <c r="O6014" s="87">
        <v>0</v>
      </c>
      <c r="P6014" s="87">
        <v>0</v>
      </c>
      <c r="Q6014" s="87">
        <v>0</v>
      </c>
      <c r="R6014" s="87">
        <v>0</v>
      </c>
      <c r="S6014" s="87"/>
      <c r="T6014" s="87"/>
      <c r="U6014" s="85" t="s">
        <v>112</v>
      </c>
      <c r="V6014" s="179"/>
      <c r="W6014" s="1"/>
      <c r="X6014" s="1"/>
      <c r="Y6014" s="1"/>
      <c r="Z6014" s="210">
        <v>168438</v>
      </c>
      <c r="AA6014" s="11"/>
      <c r="AB6014" s="123" t="s">
        <v>7939</v>
      </c>
      <c r="AC6014" s="124"/>
      <c r="AD6014" s="2"/>
      <c r="AE6014" s="2"/>
      <c r="AF6014" s="191"/>
      <c r="AG6014" s="41"/>
      <c r="AH6014" s="2" t="s">
        <v>7952</v>
      </c>
      <c r="AI6014" s="80" t="s">
        <v>6</v>
      </c>
      <c r="AJ6014" s="2"/>
      <c r="AK6014" s="1"/>
      <c r="AL6014" s="85"/>
      <c r="AM6014" s="151" t="s">
        <v>19997</v>
      </c>
      <c r="AN6014" s="16"/>
      <c r="AO6014" s="166"/>
      <c r="AP6014" s="5">
        <f t="shared" si="94"/>
        <v>0</v>
      </c>
      <c r="AQ6014" s="16"/>
      <c r="AR6014" s="205">
        <v>1</v>
      </c>
      <c r="AS6014" s="16"/>
      <c r="AT6014" s="16"/>
      <c r="AU6014" s="16"/>
      <c r="AV6014" s="16"/>
      <c r="AW6014" s="16"/>
      <c r="AX6014" s="16"/>
    </row>
    <row r="6015" spans="1:50" customFormat="1" ht="15" hidden="1" customHeight="1" x14ac:dyDescent="0.2">
      <c r="A6015" s="1" t="s">
        <v>16185</v>
      </c>
      <c r="B6015" s="1" t="s">
        <v>16088</v>
      </c>
      <c r="C6015" s="85" t="s">
        <v>7939</v>
      </c>
      <c r="D6015" s="85" t="s">
        <v>13090</v>
      </c>
      <c r="E6015" s="202" t="s">
        <v>8031</v>
      </c>
      <c r="F6015" s="85" t="s">
        <v>14</v>
      </c>
      <c r="G6015" s="85" t="s">
        <v>17</v>
      </c>
      <c r="H6015" s="85" t="s">
        <v>20690</v>
      </c>
      <c r="I6015" s="3" t="s">
        <v>10860</v>
      </c>
      <c r="J6015" s="85" t="s">
        <v>4406</v>
      </c>
      <c r="K6015" s="1" t="s">
        <v>4407</v>
      </c>
      <c r="L6015" s="1"/>
      <c r="M6015" s="1"/>
      <c r="N6015" s="2" t="s">
        <v>7950</v>
      </c>
      <c r="O6015" s="87">
        <v>0</v>
      </c>
      <c r="P6015" s="87">
        <v>0</v>
      </c>
      <c r="Q6015" s="87">
        <v>0</v>
      </c>
      <c r="R6015" s="87">
        <v>0</v>
      </c>
      <c r="S6015" s="87"/>
      <c r="T6015" s="87"/>
      <c r="U6015" s="85" t="s">
        <v>112</v>
      </c>
      <c r="V6015" s="179"/>
      <c r="W6015" s="1"/>
      <c r="X6015" s="1"/>
      <c r="Y6015" s="1"/>
      <c r="Z6015" s="210">
        <v>91672</v>
      </c>
      <c r="AA6015" s="11"/>
      <c r="AB6015" s="123" t="s">
        <v>7939</v>
      </c>
      <c r="AC6015" s="124"/>
      <c r="AD6015" s="2"/>
      <c r="AE6015" s="2"/>
      <c r="AF6015" s="191"/>
      <c r="AG6015" s="2"/>
      <c r="AH6015" s="2" t="s">
        <v>16665</v>
      </c>
      <c r="AI6015" s="80" t="s">
        <v>6</v>
      </c>
      <c r="AJ6015" s="2"/>
      <c r="AK6015" s="1"/>
      <c r="AL6015" s="85"/>
      <c r="AM6015" s="151" t="s">
        <v>19999</v>
      </c>
      <c r="AN6015" s="16"/>
      <c r="AO6015" s="166"/>
      <c r="AP6015" s="5">
        <f t="shared" si="94"/>
        <v>0</v>
      </c>
      <c r="AQ6015" s="16"/>
      <c r="AR6015" s="205">
        <v>1</v>
      </c>
      <c r="AS6015" s="16"/>
      <c r="AT6015" s="16"/>
      <c r="AU6015" s="16"/>
      <c r="AV6015" s="16"/>
      <c r="AW6015" s="16"/>
      <c r="AX6015" s="16"/>
    </row>
    <row r="6016" spans="1:50" customFormat="1" ht="15" customHeight="1" x14ac:dyDescent="0.2">
      <c r="A6016" s="1" t="s">
        <v>16902</v>
      </c>
      <c r="B6016" s="1" t="s">
        <v>16692</v>
      </c>
      <c r="C6016" s="85" t="s">
        <v>7939</v>
      </c>
      <c r="D6016" s="85" t="s">
        <v>13090</v>
      </c>
      <c r="E6016" s="202" t="s">
        <v>154</v>
      </c>
      <c r="F6016" s="85" t="s">
        <v>14</v>
      </c>
      <c r="G6016" s="85" t="s">
        <v>20</v>
      </c>
      <c r="H6016" s="85" t="s">
        <v>20689</v>
      </c>
      <c r="I6016" s="3" t="s">
        <v>8615</v>
      </c>
      <c r="J6016" s="85" t="s">
        <v>115</v>
      </c>
      <c r="K6016" s="1" t="s">
        <v>5372</v>
      </c>
      <c r="L6016" s="1"/>
      <c r="M6016" s="1"/>
      <c r="N6016" s="2" t="s">
        <v>16693</v>
      </c>
      <c r="O6016" s="87">
        <v>0</v>
      </c>
      <c r="P6016" s="87">
        <v>0</v>
      </c>
      <c r="Q6016" s="87">
        <v>0</v>
      </c>
      <c r="R6016" s="87">
        <v>0</v>
      </c>
      <c r="S6016" s="87"/>
      <c r="T6016" s="87"/>
      <c r="U6016" s="85" t="s">
        <v>112</v>
      </c>
      <c r="V6016" s="179"/>
      <c r="W6016" s="1"/>
      <c r="X6016" s="1"/>
      <c r="Y6016" s="1"/>
      <c r="Z6016" s="212">
        <v>163</v>
      </c>
      <c r="AA6016" s="11"/>
      <c r="AB6016" s="123" t="s">
        <v>7939</v>
      </c>
      <c r="AC6016" s="124"/>
      <c r="AD6016" s="2"/>
      <c r="AE6016" s="2"/>
      <c r="AF6016" s="191">
        <v>45089</v>
      </c>
      <c r="AG6016" s="41"/>
      <c r="AH6016" s="2" t="s">
        <v>7952</v>
      </c>
      <c r="AI6016" s="80" t="s">
        <v>6</v>
      </c>
      <c r="AJ6016" s="2"/>
      <c r="AK6016" s="1"/>
      <c r="AL6016" s="85"/>
      <c r="AM6016" s="151" t="s">
        <v>19997</v>
      </c>
      <c r="AN6016" s="16"/>
      <c r="AO6016" s="166"/>
      <c r="AP6016" s="5">
        <f t="shared" si="94"/>
        <v>0</v>
      </c>
      <c r="AQ6016" s="16"/>
      <c r="AR6016" s="205">
        <v>1</v>
      </c>
      <c r="AS6016" s="16"/>
      <c r="AT6016" s="16"/>
      <c r="AU6016" s="16"/>
      <c r="AV6016" s="16"/>
      <c r="AW6016" s="16"/>
      <c r="AX6016" s="16"/>
    </row>
    <row r="6017" spans="1:50" customFormat="1" ht="15" hidden="1" customHeight="1" x14ac:dyDescent="0.2">
      <c r="A6017" s="1" t="s">
        <v>16903</v>
      </c>
      <c r="B6017" s="1" t="s">
        <v>16694</v>
      </c>
      <c r="C6017" s="85" t="s">
        <v>7939</v>
      </c>
      <c r="D6017" s="85" t="s">
        <v>13090</v>
      </c>
      <c r="E6017" s="202" t="s">
        <v>8031</v>
      </c>
      <c r="F6017" s="85" t="s">
        <v>25110</v>
      </c>
      <c r="G6017" s="85" t="s">
        <v>49</v>
      </c>
      <c r="H6017" s="85" t="s">
        <v>20690</v>
      </c>
      <c r="I6017" s="3" t="s">
        <v>7945</v>
      </c>
      <c r="J6017" s="85" t="s">
        <v>105</v>
      </c>
      <c r="K6017" s="1" t="s">
        <v>102</v>
      </c>
      <c r="L6017" s="1"/>
      <c r="M6017" s="1"/>
      <c r="N6017" s="2" t="s">
        <v>7950</v>
      </c>
      <c r="O6017" s="87">
        <v>0</v>
      </c>
      <c r="P6017" s="87">
        <v>0</v>
      </c>
      <c r="Q6017" s="87">
        <v>0</v>
      </c>
      <c r="R6017" s="87">
        <v>0</v>
      </c>
      <c r="S6017" s="87"/>
      <c r="T6017" s="87"/>
      <c r="U6017" s="85" t="s">
        <v>112</v>
      </c>
      <c r="V6017" s="179"/>
      <c r="W6017" s="1"/>
      <c r="X6017" s="1"/>
      <c r="Y6017" s="1"/>
      <c r="Z6017" s="210">
        <v>20108</v>
      </c>
      <c r="AA6017" s="11"/>
      <c r="AB6017" s="123" t="s">
        <v>7939</v>
      </c>
      <c r="AC6017" s="124"/>
      <c r="AD6017" s="2"/>
      <c r="AE6017" s="2"/>
      <c r="AF6017" s="191"/>
      <c r="AG6017" s="41"/>
      <c r="AH6017" s="2" t="s">
        <v>8024</v>
      </c>
      <c r="AI6017" s="80" t="s">
        <v>6</v>
      </c>
      <c r="AJ6017" s="2"/>
      <c r="AK6017" s="1"/>
      <c r="AL6017" s="85"/>
      <c r="AM6017" s="151" t="s">
        <v>19997</v>
      </c>
      <c r="AN6017" s="16"/>
      <c r="AO6017" s="166"/>
      <c r="AP6017" s="5">
        <f t="shared" si="94"/>
        <v>0</v>
      </c>
      <c r="AQ6017" s="16"/>
      <c r="AR6017" s="205">
        <v>1</v>
      </c>
      <c r="AS6017" s="16"/>
      <c r="AT6017" s="16"/>
      <c r="AU6017" s="16"/>
      <c r="AV6017" s="16"/>
      <c r="AW6017" s="16"/>
      <c r="AX6017" s="16"/>
    </row>
    <row r="6018" spans="1:50" customFormat="1" ht="15" hidden="1" customHeight="1" x14ac:dyDescent="0.2">
      <c r="A6018" s="1" t="s">
        <v>16186</v>
      </c>
      <c r="B6018" s="1" t="s">
        <v>16089</v>
      </c>
      <c r="C6018" s="85" t="s">
        <v>7939</v>
      </c>
      <c r="D6018" s="85" t="s">
        <v>13090</v>
      </c>
      <c r="E6018" s="202" t="s">
        <v>154</v>
      </c>
      <c r="F6018" s="85" t="s">
        <v>40</v>
      </c>
      <c r="G6018" s="85" t="s">
        <v>43</v>
      </c>
      <c r="H6018" s="85" t="s">
        <v>20690</v>
      </c>
      <c r="I6018" s="3" t="s">
        <v>8209</v>
      </c>
      <c r="J6018" s="85" t="s">
        <v>4447</v>
      </c>
      <c r="K6018" s="7" t="s">
        <v>4601</v>
      </c>
      <c r="L6018" s="1"/>
      <c r="M6018" s="1"/>
      <c r="N6018" s="2" t="s">
        <v>10792</v>
      </c>
      <c r="O6018" s="87">
        <v>0</v>
      </c>
      <c r="P6018" s="87">
        <v>0</v>
      </c>
      <c r="Q6018" s="87">
        <v>0</v>
      </c>
      <c r="R6018" s="87">
        <v>0</v>
      </c>
      <c r="S6018" s="87"/>
      <c r="T6018" s="87"/>
      <c r="U6018" s="85" t="s">
        <v>112</v>
      </c>
      <c r="V6018" s="179"/>
      <c r="W6018" s="1"/>
      <c r="X6018" s="1"/>
      <c r="Y6018" s="1"/>
      <c r="Z6018" s="210">
        <v>44888</v>
      </c>
      <c r="AA6018" s="11"/>
      <c r="AB6018" s="123" t="s">
        <v>7939</v>
      </c>
      <c r="AC6018" s="124"/>
      <c r="AD6018" s="2"/>
      <c r="AE6018" s="2"/>
      <c r="AF6018" s="191">
        <v>44777</v>
      </c>
      <c r="AG6018" s="2"/>
      <c r="AH6018" s="2" t="s">
        <v>8211</v>
      </c>
      <c r="AI6018" s="80" t="s">
        <v>6</v>
      </c>
      <c r="AJ6018" s="2"/>
      <c r="AK6018" s="1"/>
      <c r="AL6018" s="85"/>
      <c r="AM6018" s="151" t="s">
        <v>19999</v>
      </c>
      <c r="AN6018" s="16"/>
      <c r="AO6018" s="166"/>
      <c r="AP6018" s="5">
        <f t="shared" si="94"/>
        <v>0</v>
      </c>
      <c r="AQ6018" s="16"/>
      <c r="AR6018" s="205">
        <v>1</v>
      </c>
      <c r="AS6018" s="16"/>
      <c r="AT6018" s="16"/>
      <c r="AU6018" s="16"/>
      <c r="AV6018" s="16"/>
      <c r="AW6018" s="16"/>
      <c r="AX6018" s="16"/>
    </row>
    <row r="6019" spans="1:50" customFormat="1" ht="15" hidden="1" customHeight="1" x14ac:dyDescent="0.2">
      <c r="A6019" s="1" t="s">
        <v>16187</v>
      </c>
      <c r="B6019" s="1" t="s">
        <v>16090</v>
      </c>
      <c r="C6019" s="85" t="s">
        <v>7939</v>
      </c>
      <c r="D6019" s="85" t="s">
        <v>13090</v>
      </c>
      <c r="E6019" s="202" t="s">
        <v>154</v>
      </c>
      <c r="F6019" s="85" t="s">
        <v>40</v>
      </c>
      <c r="G6019" s="85" t="s">
        <v>43</v>
      </c>
      <c r="H6019" s="85" t="s">
        <v>20690</v>
      </c>
      <c r="I6019" s="3" t="s">
        <v>8209</v>
      </c>
      <c r="J6019" s="85" t="s">
        <v>4447</v>
      </c>
      <c r="K6019" s="7" t="s">
        <v>4601</v>
      </c>
      <c r="L6019" s="1"/>
      <c r="M6019" s="1"/>
      <c r="N6019" s="2" t="s">
        <v>10792</v>
      </c>
      <c r="O6019" s="87">
        <v>0</v>
      </c>
      <c r="P6019" s="87">
        <v>0</v>
      </c>
      <c r="Q6019" s="87">
        <v>0</v>
      </c>
      <c r="R6019" s="87">
        <v>0</v>
      </c>
      <c r="S6019" s="87"/>
      <c r="T6019" s="87"/>
      <c r="U6019" s="85" t="s">
        <v>112</v>
      </c>
      <c r="V6019" s="179"/>
      <c r="W6019" s="1"/>
      <c r="X6019" s="1"/>
      <c r="Y6019" s="1"/>
      <c r="Z6019" s="210">
        <v>37643</v>
      </c>
      <c r="AA6019" s="11"/>
      <c r="AB6019" s="123" t="s">
        <v>7939</v>
      </c>
      <c r="AC6019" s="124"/>
      <c r="AD6019" s="2"/>
      <c r="AE6019" s="2"/>
      <c r="AF6019" s="191">
        <v>44837</v>
      </c>
      <c r="AG6019" s="41"/>
      <c r="AH6019" s="2" t="s">
        <v>8211</v>
      </c>
      <c r="AI6019" s="80" t="s">
        <v>6</v>
      </c>
      <c r="AJ6019" s="2"/>
      <c r="AK6019" s="1"/>
      <c r="AL6019" s="85"/>
      <c r="AM6019" s="151" t="s">
        <v>19999</v>
      </c>
      <c r="AN6019" s="16"/>
      <c r="AO6019" s="166"/>
      <c r="AP6019" s="5">
        <f t="shared" si="94"/>
        <v>0</v>
      </c>
      <c r="AQ6019" s="16"/>
      <c r="AR6019" s="205">
        <v>1</v>
      </c>
      <c r="AS6019" s="16"/>
      <c r="AT6019" s="16"/>
      <c r="AU6019" s="16"/>
      <c r="AV6019" s="16"/>
      <c r="AW6019" s="16"/>
      <c r="AX6019" s="16"/>
    </row>
    <row r="6020" spans="1:50" customFormat="1" ht="15" hidden="1" customHeight="1" x14ac:dyDescent="0.2">
      <c r="A6020" s="7" t="s">
        <v>10961</v>
      </c>
      <c r="B6020" s="3" t="s">
        <v>10962</v>
      </c>
      <c r="C6020" s="85" t="s">
        <v>7939</v>
      </c>
      <c r="D6020" s="85" t="s">
        <v>13090</v>
      </c>
      <c r="E6020" s="202" t="s">
        <v>154</v>
      </c>
      <c r="F6020" s="85" t="s">
        <v>55</v>
      </c>
      <c r="G6020" s="85" t="s">
        <v>63</v>
      </c>
      <c r="H6020" s="85" t="s">
        <v>20690</v>
      </c>
      <c r="I6020" s="3" t="s">
        <v>4564</v>
      </c>
      <c r="J6020" s="85" t="s">
        <v>4435</v>
      </c>
      <c r="K6020" s="7" t="s">
        <v>3838</v>
      </c>
      <c r="L6020" s="3"/>
      <c r="M6020" s="3"/>
      <c r="N6020" s="41" t="s">
        <v>8957</v>
      </c>
      <c r="O6020" s="87">
        <v>5406943</v>
      </c>
      <c r="P6020" s="87">
        <v>4324925</v>
      </c>
      <c r="Q6020" s="87">
        <v>1082018</v>
      </c>
      <c r="R6020" s="87">
        <v>0</v>
      </c>
      <c r="S6020" s="87"/>
      <c r="T6020" s="87"/>
      <c r="U6020" s="85">
        <v>2006</v>
      </c>
      <c r="V6020" s="179"/>
      <c r="W6020" s="7"/>
      <c r="X6020" s="3"/>
      <c r="Y6020" s="3"/>
      <c r="Z6020" s="146">
        <v>758093</v>
      </c>
      <c r="AA6020" s="11"/>
      <c r="AB6020" s="123" t="s">
        <v>7939</v>
      </c>
      <c r="AC6020" s="124"/>
      <c r="AD6020" s="41"/>
      <c r="AE6020" s="41"/>
      <c r="AF6020" s="191">
        <v>43927</v>
      </c>
      <c r="AG6020" s="41"/>
      <c r="AH6020" s="41" t="s">
        <v>8024</v>
      </c>
      <c r="AI6020" s="80" t="s">
        <v>6</v>
      </c>
      <c r="AJ6020" s="41"/>
      <c r="AK6020" s="3"/>
      <c r="AL6020" s="85"/>
      <c r="AM6020" s="151" t="s">
        <v>19998</v>
      </c>
      <c r="AN6020" s="15"/>
      <c r="AO6020" s="166"/>
      <c r="AP6020" s="5">
        <f t="shared" si="94"/>
        <v>0</v>
      </c>
      <c r="AQ6020" s="16"/>
      <c r="AR6020" s="205">
        <v>1</v>
      </c>
      <c r="AS6020" s="16"/>
      <c r="AT6020" s="16"/>
      <c r="AU6020" s="16"/>
      <c r="AV6020" s="16"/>
      <c r="AW6020" s="16"/>
      <c r="AX6020" s="16"/>
    </row>
    <row r="6021" spans="1:50" customFormat="1" ht="15" hidden="1" customHeight="1" x14ac:dyDescent="0.2">
      <c r="A6021" s="1" t="s">
        <v>16188</v>
      </c>
      <c r="B6021" s="1" t="s">
        <v>16091</v>
      </c>
      <c r="C6021" s="85" t="s">
        <v>7939</v>
      </c>
      <c r="D6021" s="85" t="s">
        <v>13090</v>
      </c>
      <c r="E6021" s="202" t="s">
        <v>154</v>
      </c>
      <c r="F6021" s="85" t="s">
        <v>40</v>
      </c>
      <c r="G6021" s="85" t="s">
        <v>43</v>
      </c>
      <c r="H6021" s="85" t="s">
        <v>20690</v>
      </c>
      <c r="I6021" s="3" t="s">
        <v>8209</v>
      </c>
      <c r="J6021" s="85" t="s">
        <v>4447</v>
      </c>
      <c r="K6021" s="7" t="s">
        <v>4601</v>
      </c>
      <c r="L6021" s="1"/>
      <c r="M6021" s="1"/>
      <c r="N6021" s="2" t="s">
        <v>10792</v>
      </c>
      <c r="O6021" s="87">
        <v>0</v>
      </c>
      <c r="P6021" s="87">
        <v>0</v>
      </c>
      <c r="Q6021" s="87">
        <v>0</v>
      </c>
      <c r="R6021" s="87">
        <v>0</v>
      </c>
      <c r="S6021" s="87"/>
      <c r="T6021" s="87"/>
      <c r="U6021" s="85" t="s">
        <v>112</v>
      </c>
      <c r="V6021" s="179"/>
      <c r="W6021" s="1"/>
      <c r="X6021" s="1"/>
      <c r="Y6021" s="1"/>
      <c r="Z6021" s="210">
        <v>46339</v>
      </c>
      <c r="AA6021" s="11"/>
      <c r="AB6021" s="123" t="s">
        <v>7939</v>
      </c>
      <c r="AC6021" s="124"/>
      <c r="AD6021" s="2"/>
      <c r="AE6021" s="2"/>
      <c r="AF6021" s="191">
        <v>44887</v>
      </c>
      <c r="AG6021" s="2"/>
      <c r="AH6021" s="2" t="s">
        <v>8211</v>
      </c>
      <c r="AI6021" s="80" t="s">
        <v>6</v>
      </c>
      <c r="AJ6021" s="2"/>
      <c r="AK6021" s="1"/>
      <c r="AL6021" s="85"/>
      <c r="AM6021" s="151" t="s">
        <v>19999</v>
      </c>
      <c r="AN6021" s="16"/>
      <c r="AO6021" s="166"/>
      <c r="AP6021" s="5">
        <f t="shared" si="94"/>
        <v>0</v>
      </c>
      <c r="AQ6021" s="16"/>
      <c r="AR6021" s="205">
        <v>1</v>
      </c>
      <c r="AS6021" s="16"/>
      <c r="AT6021" s="16"/>
      <c r="AU6021" s="16"/>
      <c r="AV6021" s="16"/>
      <c r="AW6021" s="16"/>
      <c r="AX6021" s="16"/>
    </row>
    <row r="6022" spans="1:50" customFormat="1" ht="15" hidden="1" customHeight="1" x14ac:dyDescent="0.2">
      <c r="A6022" s="7" t="s">
        <v>21128</v>
      </c>
      <c r="B6022" s="3" t="s">
        <v>21013</v>
      </c>
      <c r="C6022" s="85" t="s">
        <v>7939</v>
      </c>
      <c r="D6022" s="85" t="s">
        <v>13090</v>
      </c>
      <c r="E6022" s="202" t="s">
        <v>154</v>
      </c>
      <c r="F6022" s="85" t="s">
        <v>40</v>
      </c>
      <c r="G6022" s="85" t="s">
        <v>43</v>
      </c>
      <c r="H6022" s="85" t="s">
        <v>20690</v>
      </c>
      <c r="I6022" s="3" t="s">
        <v>8209</v>
      </c>
      <c r="J6022" s="85" t="s">
        <v>4447</v>
      </c>
      <c r="K6022" s="7" t="s">
        <v>4601</v>
      </c>
      <c r="L6022" s="3"/>
      <c r="M6022" s="3"/>
      <c r="N6022" s="41" t="s">
        <v>10792</v>
      </c>
      <c r="O6022" s="87">
        <v>0</v>
      </c>
      <c r="P6022" s="87">
        <v>0</v>
      </c>
      <c r="Q6022" s="87">
        <v>0</v>
      </c>
      <c r="R6022" s="87">
        <v>0</v>
      </c>
      <c r="S6022" s="87"/>
      <c r="T6022" s="87"/>
      <c r="U6022" s="85" t="s">
        <v>112</v>
      </c>
      <c r="V6022" s="179"/>
      <c r="W6022" s="7"/>
      <c r="X6022" s="3"/>
      <c r="Y6022" s="3"/>
      <c r="Z6022" s="146">
        <v>45952</v>
      </c>
      <c r="AA6022" s="11"/>
      <c r="AB6022" s="123" t="s">
        <v>7939</v>
      </c>
      <c r="AC6022" s="124"/>
      <c r="AD6022" s="41"/>
      <c r="AE6022" s="41"/>
      <c r="AF6022" s="191">
        <v>44943</v>
      </c>
      <c r="AG6022" s="41"/>
      <c r="AH6022" s="41" t="s">
        <v>8211</v>
      </c>
      <c r="AI6022" s="80" t="s">
        <v>6</v>
      </c>
      <c r="AJ6022" s="41"/>
      <c r="AK6022" s="3"/>
      <c r="AL6022" s="85"/>
      <c r="AM6022" s="151" t="s">
        <v>21670</v>
      </c>
      <c r="AN6022" s="15"/>
      <c r="AO6022" s="166"/>
      <c r="AP6022" s="5">
        <f t="shared" ref="AP6022:AP6085" si="95">SUBTOTAL(109,U6022)</f>
        <v>0</v>
      </c>
      <c r="AQ6022" s="16"/>
      <c r="AR6022" s="205">
        <v>1</v>
      </c>
      <c r="AS6022" s="16"/>
      <c r="AT6022" s="16"/>
      <c r="AU6022" s="16"/>
      <c r="AV6022" s="16"/>
      <c r="AW6022" s="16"/>
      <c r="AX6022" s="16"/>
    </row>
    <row r="6023" spans="1:50" customFormat="1" ht="15" hidden="1" customHeight="1" x14ac:dyDescent="0.2">
      <c r="A6023" s="7" t="s">
        <v>21129</v>
      </c>
      <c r="B6023" s="3" t="s">
        <v>21014</v>
      </c>
      <c r="C6023" s="85" t="s">
        <v>7939</v>
      </c>
      <c r="D6023" s="85" t="s">
        <v>13090</v>
      </c>
      <c r="E6023" s="202" t="s">
        <v>154</v>
      </c>
      <c r="F6023" s="85" t="s">
        <v>40</v>
      </c>
      <c r="G6023" s="85" t="s">
        <v>43</v>
      </c>
      <c r="H6023" s="85" t="s">
        <v>20690</v>
      </c>
      <c r="I6023" s="3" t="s">
        <v>8209</v>
      </c>
      <c r="J6023" s="85" t="s">
        <v>4447</v>
      </c>
      <c r="K6023" s="7" t="s">
        <v>4601</v>
      </c>
      <c r="L6023" s="3"/>
      <c r="M6023" s="3"/>
      <c r="N6023" s="41" t="s">
        <v>10792</v>
      </c>
      <c r="O6023" s="87">
        <v>0</v>
      </c>
      <c r="P6023" s="87">
        <v>0</v>
      </c>
      <c r="Q6023" s="87">
        <v>0</v>
      </c>
      <c r="R6023" s="87">
        <v>0</v>
      </c>
      <c r="S6023" s="87"/>
      <c r="T6023" s="87"/>
      <c r="U6023" s="85" t="s">
        <v>112</v>
      </c>
      <c r="V6023" s="179"/>
      <c r="W6023" s="7"/>
      <c r="X6023" s="3"/>
      <c r="Y6023" s="3"/>
      <c r="Z6023" s="146">
        <v>45650</v>
      </c>
      <c r="AA6023" s="11"/>
      <c r="AB6023" s="123" t="s">
        <v>7939</v>
      </c>
      <c r="AC6023" s="124"/>
      <c r="AD6023" s="41"/>
      <c r="AE6023" s="41"/>
      <c r="AF6023" s="191">
        <v>44935</v>
      </c>
      <c r="AG6023" s="41"/>
      <c r="AH6023" s="41" t="s">
        <v>8211</v>
      </c>
      <c r="AI6023" s="80" t="s">
        <v>6</v>
      </c>
      <c r="AJ6023" s="41"/>
      <c r="AK6023" s="3"/>
      <c r="AL6023" s="85"/>
      <c r="AM6023" s="151" t="s">
        <v>21670</v>
      </c>
      <c r="AN6023" s="15"/>
      <c r="AO6023" s="166"/>
      <c r="AP6023" s="5">
        <f t="shared" si="95"/>
        <v>0</v>
      </c>
      <c r="AQ6023" s="16"/>
      <c r="AR6023" s="205">
        <v>1</v>
      </c>
      <c r="AS6023" s="16"/>
      <c r="AT6023" s="16"/>
      <c r="AU6023" s="16"/>
      <c r="AV6023" s="16"/>
      <c r="AW6023" s="16"/>
      <c r="AX6023" s="16"/>
    </row>
    <row r="6024" spans="1:50" customFormat="1" ht="15" hidden="1" customHeight="1" x14ac:dyDescent="0.2">
      <c r="A6024" s="7" t="s">
        <v>21130</v>
      </c>
      <c r="B6024" s="3" t="s">
        <v>21015</v>
      </c>
      <c r="C6024" s="85" t="s">
        <v>7939</v>
      </c>
      <c r="D6024" s="85" t="s">
        <v>13090</v>
      </c>
      <c r="E6024" s="202" t="s">
        <v>154</v>
      </c>
      <c r="F6024" s="85" t="s">
        <v>40</v>
      </c>
      <c r="G6024" s="85" t="s">
        <v>43</v>
      </c>
      <c r="H6024" s="85" t="s">
        <v>20690</v>
      </c>
      <c r="I6024" s="3" t="s">
        <v>8209</v>
      </c>
      <c r="J6024" s="85" t="s">
        <v>4447</v>
      </c>
      <c r="K6024" s="7" t="s">
        <v>4601</v>
      </c>
      <c r="L6024" s="3"/>
      <c r="M6024" s="3"/>
      <c r="N6024" s="41" t="s">
        <v>10792</v>
      </c>
      <c r="O6024" s="87">
        <v>0</v>
      </c>
      <c r="P6024" s="87">
        <v>0</v>
      </c>
      <c r="Q6024" s="87">
        <v>0</v>
      </c>
      <c r="R6024" s="87">
        <v>0</v>
      </c>
      <c r="S6024" s="87"/>
      <c r="T6024" s="87"/>
      <c r="U6024" s="85" t="s">
        <v>112</v>
      </c>
      <c r="V6024" s="179"/>
      <c r="W6024" s="7"/>
      <c r="X6024" s="3"/>
      <c r="Y6024" s="3"/>
      <c r="Z6024" s="146">
        <v>44314</v>
      </c>
      <c r="AA6024" s="11"/>
      <c r="AB6024" s="123" t="s">
        <v>7939</v>
      </c>
      <c r="AC6024" s="124"/>
      <c r="AD6024" s="41"/>
      <c r="AE6024" s="41"/>
      <c r="AF6024" s="191">
        <v>44935</v>
      </c>
      <c r="AG6024" s="41"/>
      <c r="AH6024" s="41" t="s">
        <v>8211</v>
      </c>
      <c r="AI6024" s="80" t="s">
        <v>6</v>
      </c>
      <c r="AJ6024" s="41"/>
      <c r="AK6024" s="3"/>
      <c r="AL6024" s="85"/>
      <c r="AM6024" s="151" t="s">
        <v>21670</v>
      </c>
      <c r="AN6024" s="15"/>
      <c r="AO6024" s="166"/>
      <c r="AP6024" s="5">
        <f t="shared" si="95"/>
        <v>0</v>
      </c>
      <c r="AQ6024" s="16"/>
      <c r="AR6024" s="205">
        <v>1</v>
      </c>
      <c r="AS6024" s="16"/>
      <c r="AT6024" s="16"/>
      <c r="AU6024" s="16"/>
      <c r="AV6024" s="16"/>
      <c r="AW6024" s="16"/>
      <c r="AX6024" s="16"/>
    </row>
    <row r="6025" spans="1:50" customFormat="1" ht="15" hidden="1" customHeight="1" x14ac:dyDescent="0.2">
      <c r="A6025" s="1" t="s">
        <v>16904</v>
      </c>
      <c r="B6025" s="1" t="s">
        <v>16695</v>
      </c>
      <c r="C6025" s="85" t="s">
        <v>7939</v>
      </c>
      <c r="D6025" s="85" t="s">
        <v>13090</v>
      </c>
      <c r="E6025" s="202" t="s">
        <v>7951</v>
      </c>
      <c r="F6025" s="85" t="s">
        <v>25110</v>
      </c>
      <c r="G6025" s="85" t="s">
        <v>54</v>
      </c>
      <c r="H6025" s="85" t="s">
        <v>20690</v>
      </c>
      <c r="I6025" s="3" t="s">
        <v>10350</v>
      </c>
      <c r="J6025" s="85" t="s">
        <v>105</v>
      </c>
      <c r="K6025" s="1" t="s">
        <v>102</v>
      </c>
      <c r="L6025" s="1"/>
      <c r="M6025" s="1"/>
      <c r="N6025" s="2" t="s">
        <v>16696</v>
      </c>
      <c r="O6025" s="87">
        <v>0</v>
      </c>
      <c r="P6025" s="87">
        <v>0</v>
      </c>
      <c r="Q6025" s="87">
        <v>0</v>
      </c>
      <c r="R6025" s="87">
        <v>0</v>
      </c>
      <c r="S6025" s="87"/>
      <c r="T6025" s="87"/>
      <c r="U6025" s="85" t="s">
        <v>112</v>
      </c>
      <c r="V6025" s="179"/>
      <c r="W6025" s="1"/>
      <c r="X6025" s="1"/>
      <c r="Y6025" s="1"/>
      <c r="Z6025" s="210">
        <v>8333</v>
      </c>
      <c r="AA6025" s="11"/>
      <c r="AB6025" s="123" t="s">
        <v>7939</v>
      </c>
      <c r="AC6025" s="124"/>
      <c r="AD6025" s="2"/>
      <c r="AE6025" s="2"/>
      <c r="AF6025" s="191"/>
      <c r="AG6025" s="41"/>
      <c r="AH6025" s="2" t="s">
        <v>16609</v>
      </c>
      <c r="AI6025" s="80" t="s">
        <v>6</v>
      </c>
      <c r="AJ6025" s="2"/>
      <c r="AK6025" s="1"/>
      <c r="AL6025" s="85"/>
      <c r="AM6025" s="151" t="s">
        <v>19997</v>
      </c>
      <c r="AN6025" s="16"/>
      <c r="AO6025" s="166"/>
      <c r="AP6025" s="5">
        <f t="shared" si="95"/>
        <v>0</v>
      </c>
      <c r="AQ6025" s="16"/>
      <c r="AR6025" s="205">
        <v>1</v>
      </c>
      <c r="AS6025" s="16"/>
      <c r="AT6025" s="16"/>
      <c r="AU6025" s="16"/>
      <c r="AV6025" s="16"/>
      <c r="AW6025" s="16"/>
      <c r="AX6025" s="16"/>
    </row>
    <row r="6026" spans="1:50" customFormat="1" ht="15" hidden="1" customHeight="1" x14ac:dyDescent="0.2">
      <c r="A6026" s="1" t="s">
        <v>16905</v>
      </c>
      <c r="B6026" s="1" t="s">
        <v>16697</v>
      </c>
      <c r="C6026" s="85" t="s">
        <v>7939</v>
      </c>
      <c r="D6026" s="85" t="s">
        <v>13090</v>
      </c>
      <c r="E6026" s="202" t="s">
        <v>9112</v>
      </c>
      <c r="F6026" s="85" t="s">
        <v>34</v>
      </c>
      <c r="G6026" s="85" t="s">
        <v>35</v>
      </c>
      <c r="H6026" s="85" t="s">
        <v>20688</v>
      </c>
      <c r="I6026" s="7" t="s">
        <v>8125</v>
      </c>
      <c r="J6026" s="85" t="s">
        <v>124</v>
      </c>
      <c r="K6026" s="1" t="s">
        <v>9092</v>
      </c>
      <c r="L6026" s="1"/>
      <c r="M6026" s="1"/>
      <c r="N6026" s="2" t="s">
        <v>16698</v>
      </c>
      <c r="O6026" s="87">
        <v>0</v>
      </c>
      <c r="P6026" s="87">
        <v>0</v>
      </c>
      <c r="Q6026" s="87">
        <v>0</v>
      </c>
      <c r="R6026" s="87">
        <v>0</v>
      </c>
      <c r="S6026" s="87"/>
      <c r="T6026" s="87"/>
      <c r="U6026" s="85" t="s">
        <v>112</v>
      </c>
      <c r="V6026" s="179"/>
      <c r="W6026" s="1"/>
      <c r="X6026" s="1"/>
      <c r="Y6026" s="1"/>
      <c r="Z6026" s="210">
        <v>254</v>
      </c>
      <c r="AA6026" s="11"/>
      <c r="AB6026" s="123" t="s">
        <v>7939</v>
      </c>
      <c r="AC6026" s="124"/>
      <c r="AD6026" s="2"/>
      <c r="AE6026" s="2"/>
      <c r="AF6026" s="191"/>
      <c r="AG6026" s="41"/>
      <c r="AH6026" s="2" t="s">
        <v>7952</v>
      </c>
      <c r="AI6026" s="80" t="s">
        <v>6</v>
      </c>
      <c r="AJ6026" s="2"/>
      <c r="AK6026" s="1"/>
      <c r="AL6026" s="85" t="s">
        <v>21740</v>
      </c>
      <c r="AM6026" s="151" t="s">
        <v>19997</v>
      </c>
      <c r="AN6026" s="16"/>
      <c r="AO6026" s="166"/>
      <c r="AP6026" s="5">
        <f t="shared" si="95"/>
        <v>0</v>
      </c>
      <c r="AQ6026" s="16"/>
      <c r="AR6026" s="205">
        <v>1</v>
      </c>
      <c r="AS6026" s="16"/>
      <c r="AT6026" s="16"/>
      <c r="AU6026" s="16"/>
      <c r="AV6026" s="16"/>
      <c r="AW6026" s="16"/>
      <c r="AX6026" s="16"/>
    </row>
    <row r="6027" spans="1:50" customFormat="1" ht="15" customHeight="1" x14ac:dyDescent="0.2">
      <c r="A6027" s="7" t="s">
        <v>16906</v>
      </c>
      <c r="B6027" s="3" t="s">
        <v>16699</v>
      </c>
      <c r="C6027" s="85" t="s">
        <v>7939</v>
      </c>
      <c r="D6027" s="85" t="s">
        <v>13090</v>
      </c>
      <c r="E6027" s="202" t="s">
        <v>10070</v>
      </c>
      <c r="F6027" s="85" t="s">
        <v>34</v>
      </c>
      <c r="G6027" s="85" t="s">
        <v>35</v>
      </c>
      <c r="H6027" s="85" t="s">
        <v>20688</v>
      </c>
      <c r="I6027" s="7" t="s">
        <v>8125</v>
      </c>
      <c r="J6027" s="85" t="s">
        <v>115</v>
      </c>
      <c r="K6027" s="7" t="s">
        <v>4522</v>
      </c>
      <c r="L6027" s="3"/>
      <c r="M6027" s="3"/>
      <c r="N6027" s="41" t="s">
        <v>10838</v>
      </c>
      <c r="O6027" s="87">
        <v>0</v>
      </c>
      <c r="P6027" s="87">
        <v>0</v>
      </c>
      <c r="Q6027" s="87">
        <v>0</v>
      </c>
      <c r="R6027" s="87">
        <v>0</v>
      </c>
      <c r="S6027" s="87"/>
      <c r="T6027" s="87"/>
      <c r="U6027" s="85" t="s">
        <v>112</v>
      </c>
      <c r="V6027" s="179"/>
      <c r="W6027" s="7"/>
      <c r="X6027" s="3"/>
      <c r="Y6027" s="3"/>
      <c r="Z6027" s="146">
        <v>121978</v>
      </c>
      <c r="AA6027" s="11"/>
      <c r="AB6027" s="123" t="s">
        <v>7939</v>
      </c>
      <c r="AC6027" s="124"/>
      <c r="AD6027" s="41"/>
      <c r="AE6027" s="41"/>
      <c r="AF6027" s="191"/>
      <c r="AG6027" s="41"/>
      <c r="AH6027" s="41" t="s">
        <v>7952</v>
      </c>
      <c r="AI6027" s="80" t="s">
        <v>6</v>
      </c>
      <c r="AJ6027" s="41"/>
      <c r="AK6027" s="3"/>
      <c r="AL6027" s="85"/>
      <c r="AM6027" s="151" t="s">
        <v>28169</v>
      </c>
      <c r="AN6027" s="15"/>
      <c r="AO6027" s="166"/>
      <c r="AP6027" s="5">
        <f t="shared" si="95"/>
        <v>0</v>
      </c>
      <c r="AQ6027" s="16"/>
      <c r="AR6027" s="205">
        <v>1</v>
      </c>
      <c r="AS6027" s="16"/>
      <c r="AT6027" s="16"/>
      <c r="AU6027" s="16"/>
      <c r="AV6027" s="16"/>
      <c r="AW6027" s="16"/>
      <c r="AX6027" s="16"/>
    </row>
    <row r="6028" spans="1:50" customFormat="1" ht="15" hidden="1" customHeight="1" x14ac:dyDescent="0.2">
      <c r="A6028" s="1" t="s">
        <v>16907</v>
      </c>
      <c r="B6028" s="1" t="s">
        <v>16700</v>
      </c>
      <c r="C6028" s="85" t="s">
        <v>7939</v>
      </c>
      <c r="D6028" s="85" t="s">
        <v>13090</v>
      </c>
      <c r="E6028" s="202" t="s">
        <v>154</v>
      </c>
      <c r="F6028" s="85" t="s">
        <v>34</v>
      </c>
      <c r="G6028" s="85" t="s">
        <v>35</v>
      </c>
      <c r="H6028" s="85" t="s">
        <v>20688</v>
      </c>
      <c r="I6028" s="7" t="s">
        <v>8125</v>
      </c>
      <c r="J6028" s="85" t="s">
        <v>124</v>
      </c>
      <c r="K6028" s="1" t="s">
        <v>9092</v>
      </c>
      <c r="L6028" s="1"/>
      <c r="M6028" s="1"/>
      <c r="N6028" s="2" t="s">
        <v>16701</v>
      </c>
      <c r="O6028" s="87">
        <v>435078</v>
      </c>
      <c r="P6028" s="87">
        <v>118763</v>
      </c>
      <c r="Q6028" s="87">
        <v>316315</v>
      </c>
      <c r="R6028" s="87">
        <v>70835</v>
      </c>
      <c r="S6028" s="87"/>
      <c r="T6028" s="87"/>
      <c r="U6028" s="85">
        <v>2016</v>
      </c>
      <c r="V6028" s="179"/>
      <c r="W6028" s="1"/>
      <c r="X6028" s="1"/>
      <c r="Y6028" s="1"/>
      <c r="Z6028" s="210">
        <v>204819</v>
      </c>
      <c r="AA6028" s="11"/>
      <c r="AB6028" s="123" t="s">
        <v>7939</v>
      </c>
      <c r="AC6028" s="124"/>
      <c r="AD6028" s="2"/>
      <c r="AE6028" s="2"/>
      <c r="AF6028" s="191">
        <v>44575</v>
      </c>
      <c r="AG6028" s="41"/>
      <c r="AH6028" s="2" t="s">
        <v>7952</v>
      </c>
      <c r="AI6028" s="80" t="s">
        <v>6</v>
      </c>
      <c r="AJ6028" s="2"/>
      <c r="AK6028" s="1"/>
      <c r="AL6028" s="85"/>
      <c r="AM6028" s="151" t="s">
        <v>19997</v>
      </c>
      <c r="AN6028" s="16"/>
      <c r="AO6028" s="166"/>
      <c r="AP6028" s="5">
        <f t="shared" si="95"/>
        <v>0</v>
      </c>
      <c r="AQ6028" s="16"/>
      <c r="AR6028" s="205">
        <v>1</v>
      </c>
      <c r="AS6028" s="16"/>
      <c r="AT6028" s="16"/>
      <c r="AU6028" s="16"/>
      <c r="AV6028" s="16"/>
      <c r="AW6028" s="16"/>
      <c r="AX6028" s="16"/>
    </row>
    <row r="6029" spans="1:50" customFormat="1" ht="15" hidden="1" customHeight="1" x14ac:dyDescent="0.2">
      <c r="A6029" s="1" t="s">
        <v>16908</v>
      </c>
      <c r="B6029" s="1" t="s">
        <v>16702</v>
      </c>
      <c r="C6029" s="85" t="s">
        <v>7939</v>
      </c>
      <c r="D6029" s="85" t="s">
        <v>13090</v>
      </c>
      <c r="E6029" s="202" t="s">
        <v>154</v>
      </c>
      <c r="F6029" s="85" t="s">
        <v>68</v>
      </c>
      <c r="G6029" s="85" t="s">
        <v>70</v>
      </c>
      <c r="H6029" s="85" t="s">
        <v>20690</v>
      </c>
      <c r="I6029" s="3" t="s">
        <v>8188</v>
      </c>
      <c r="J6029" s="85" t="s">
        <v>4400</v>
      </c>
      <c r="K6029" s="7" t="s">
        <v>4422</v>
      </c>
      <c r="L6029" s="1"/>
      <c r="M6029" s="1"/>
      <c r="N6029" s="2" t="s">
        <v>16703</v>
      </c>
      <c r="O6029" s="87">
        <v>263026</v>
      </c>
      <c r="P6029" s="87">
        <v>60081</v>
      </c>
      <c r="Q6029" s="87">
        <v>202945</v>
      </c>
      <c r="R6029" s="87">
        <v>0</v>
      </c>
      <c r="S6029" s="87"/>
      <c r="T6029" s="87"/>
      <c r="U6029" s="85">
        <v>2020</v>
      </c>
      <c r="V6029" s="179"/>
      <c r="W6029" s="1"/>
      <c r="X6029" s="1"/>
      <c r="Y6029" s="1"/>
      <c r="Z6029" s="210">
        <v>143339</v>
      </c>
      <c r="AA6029" s="11"/>
      <c r="AB6029" s="123" t="s">
        <v>7939</v>
      </c>
      <c r="AC6029" s="124"/>
      <c r="AD6029" s="2"/>
      <c r="AE6029" s="2"/>
      <c r="AF6029" s="191">
        <v>44414</v>
      </c>
      <c r="AG6029" s="41"/>
      <c r="AH6029" s="2" t="s">
        <v>8189</v>
      </c>
      <c r="AI6029" s="80" t="s">
        <v>6</v>
      </c>
      <c r="AJ6029" s="2"/>
      <c r="AK6029" s="1"/>
      <c r="AL6029" s="85"/>
      <c r="AM6029" s="151" t="s">
        <v>19997</v>
      </c>
      <c r="AN6029" s="16"/>
      <c r="AO6029" s="166"/>
      <c r="AP6029" s="5">
        <f t="shared" si="95"/>
        <v>0</v>
      </c>
      <c r="AQ6029" s="16"/>
      <c r="AR6029" s="205">
        <v>1</v>
      </c>
      <c r="AS6029" s="16"/>
      <c r="AT6029" s="16"/>
      <c r="AU6029" s="16"/>
      <c r="AV6029" s="16"/>
      <c r="AW6029" s="16"/>
      <c r="AX6029" s="16"/>
    </row>
    <row r="6030" spans="1:50" customFormat="1" ht="15" hidden="1" customHeight="1" x14ac:dyDescent="0.2">
      <c r="A6030" s="7" t="s">
        <v>10963</v>
      </c>
      <c r="B6030" s="3" t="s">
        <v>22894</v>
      </c>
      <c r="C6030" s="85" t="s">
        <v>7939</v>
      </c>
      <c r="D6030" s="85" t="s">
        <v>13090</v>
      </c>
      <c r="E6030" s="202" t="s">
        <v>154</v>
      </c>
      <c r="F6030" s="85" t="s">
        <v>55</v>
      </c>
      <c r="G6030" s="85" t="s">
        <v>63</v>
      </c>
      <c r="H6030" s="85" t="s">
        <v>20690</v>
      </c>
      <c r="I6030" s="3" t="s">
        <v>4564</v>
      </c>
      <c r="J6030" s="85" t="s">
        <v>4435</v>
      </c>
      <c r="K6030" s="7" t="s">
        <v>3838</v>
      </c>
      <c r="L6030" s="3"/>
      <c r="M6030" s="3"/>
      <c r="N6030" s="41" t="s">
        <v>8957</v>
      </c>
      <c r="O6030" s="87">
        <v>771336</v>
      </c>
      <c r="P6030" s="87">
        <v>771336</v>
      </c>
      <c r="Q6030" s="87">
        <v>0</v>
      </c>
      <c r="R6030" s="87">
        <v>0</v>
      </c>
      <c r="S6030" s="87"/>
      <c r="T6030" s="87"/>
      <c r="U6030" s="85">
        <v>2006</v>
      </c>
      <c r="V6030" s="179"/>
      <c r="W6030" s="7"/>
      <c r="X6030" s="3"/>
      <c r="Y6030" s="3"/>
      <c r="Z6030" s="146">
        <v>82064</v>
      </c>
      <c r="AA6030" s="11"/>
      <c r="AB6030" s="123" t="s">
        <v>7939</v>
      </c>
      <c r="AC6030" s="124"/>
      <c r="AD6030" s="41"/>
      <c r="AE6030" s="41"/>
      <c r="AF6030" s="191">
        <v>43927</v>
      </c>
      <c r="AG6030" s="41"/>
      <c r="AH6030" s="41" t="s">
        <v>8024</v>
      </c>
      <c r="AI6030" s="80" t="s">
        <v>6</v>
      </c>
      <c r="AJ6030" s="41"/>
      <c r="AK6030" s="3"/>
      <c r="AL6030" s="85"/>
      <c r="AM6030" s="151" t="s">
        <v>19998</v>
      </c>
      <c r="AN6030" s="15"/>
      <c r="AO6030" s="166"/>
      <c r="AP6030" s="5">
        <f t="shared" si="95"/>
        <v>0</v>
      </c>
      <c r="AQ6030" s="16"/>
      <c r="AR6030" s="205">
        <v>1</v>
      </c>
      <c r="AS6030" s="16"/>
      <c r="AT6030" s="16"/>
      <c r="AU6030" s="16"/>
      <c r="AV6030" s="16"/>
      <c r="AW6030" s="16"/>
      <c r="AX6030" s="16"/>
    </row>
    <row r="6031" spans="1:50" customFormat="1" ht="15" hidden="1" customHeight="1" x14ac:dyDescent="0.2">
      <c r="A6031" s="1" t="s">
        <v>16909</v>
      </c>
      <c r="B6031" s="1" t="s">
        <v>16704</v>
      </c>
      <c r="C6031" s="85" t="s">
        <v>7939</v>
      </c>
      <c r="D6031" s="85" t="s">
        <v>13090</v>
      </c>
      <c r="E6031" s="202" t="s">
        <v>8031</v>
      </c>
      <c r="F6031" s="85" t="s">
        <v>34</v>
      </c>
      <c r="G6031" s="85" t="s">
        <v>39</v>
      </c>
      <c r="H6031" s="85" t="s">
        <v>20689</v>
      </c>
      <c r="I6031" s="3" t="s">
        <v>16706</v>
      </c>
      <c r="J6031" s="85" t="s">
        <v>105</v>
      </c>
      <c r="K6031" s="1" t="s">
        <v>1221</v>
      </c>
      <c r="L6031" s="1"/>
      <c r="M6031" s="1"/>
      <c r="N6031" s="2" t="s">
        <v>16705</v>
      </c>
      <c r="O6031" s="87">
        <v>0</v>
      </c>
      <c r="P6031" s="87">
        <v>0</v>
      </c>
      <c r="Q6031" s="87">
        <v>0</v>
      </c>
      <c r="R6031" s="87">
        <v>0</v>
      </c>
      <c r="S6031" s="87"/>
      <c r="T6031" s="87"/>
      <c r="U6031" s="85" t="s">
        <v>112</v>
      </c>
      <c r="V6031" s="179"/>
      <c r="W6031" s="1"/>
      <c r="X6031" s="1"/>
      <c r="Y6031" s="1"/>
      <c r="Z6031" s="210">
        <v>48518</v>
      </c>
      <c r="AA6031" s="11"/>
      <c r="AB6031" s="123" t="s">
        <v>7939</v>
      </c>
      <c r="AC6031" s="124"/>
      <c r="AD6031" s="2"/>
      <c r="AE6031" s="2"/>
      <c r="AF6031" s="191"/>
      <c r="AG6031" s="41"/>
      <c r="AH6031" s="2" t="s">
        <v>7952</v>
      </c>
      <c r="AI6031" s="80" t="s">
        <v>6</v>
      </c>
      <c r="AJ6031" s="2"/>
      <c r="AK6031" s="1"/>
      <c r="AL6031" s="85"/>
      <c r="AM6031" s="151" t="s">
        <v>19997</v>
      </c>
      <c r="AN6031" s="16"/>
      <c r="AO6031" s="166"/>
      <c r="AP6031" s="5">
        <f t="shared" si="95"/>
        <v>0</v>
      </c>
      <c r="AQ6031" s="16"/>
      <c r="AR6031" s="205">
        <v>1</v>
      </c>
      <c r="AS6031" s="16"/>
      <c r="AT6031" s="16"/>
      <c r="AU6031" s="16"/>
      <c r="AV6031" s="16"/>
      <c r="AW6031" s="16"/>
      <c r="AX6031" s="16"/>
    </row>
    <row r="6032" spans="1:50" customFormat="1" ht="15" hidden="1" customHeight="1" x14ac:dyDescent="0.2">
      <c r="A6032" s="1" t="s">
        <v>16189</v>
      </c>
      <c r="B6032" s="1" t="s">
        <v>27096</v>
      </c>
      <c r="C6032" s="85" t="s">
        <v>7939</v>
      </c>
      <c r="D6032" s="85" t="s">
        <v>13090</v>
      </c>
      <c r="E6032" s="202" t="s">
        <v>16631</v>
      </c>
      <c r="F6032" s="85" t="s">
        <v>68</v>
      </c>
      <c r="G6032" s="85" t="s">
        <v>70</v>
      </c>
      <c r="H6032" s="85" t="s">
        <v>20690</v>
      </c>
      <c r="I6032" s="3" t="s">
        <v>9704</v>
      </c>
      <c r="J6032" s="85" t="s">
        <v>115</v>
      </c>
      <c r="K6032" s="1" t="s">
        <v>4416</v>
      </c>
      <c r="L6032" s="1"/>
      <c r="M6032" s="1"/>
      <c r="N6032" s="2" t="s">
        <v>10779</v>
      </c>
      <c r="O6032" s="87">
        <v>24134</v>
      </c>
      <c r="P6032" s="87">
        <v>24134</v>
      </c>
      <c r="Q6032" s="87">
        <v>0</v>
      </c>
      <c r="R6032" s="87">
        <v>0</v>
      </c>
      <c r="S6032" s="87"/>
      <c r="T6032" s="87"/>
      <c r="U6032" s="85">
        <v>2009</v>
      </c>
      <c r="V6032" s="179"/>
      <c r="W6032" s="1"/>
      <c r="X6032" s="1"/>
      <c r="Y6032" s="1"/>
      <c r="Z6032" s="210">
        <v>342705</v>
      </c>
      <c r="AA6032" s="11"/>
      <c r="AB6032" s="123" t="s">
        <v>7939</v>
      </c>
      <c r="AC6032" s="124"/>
      <c r="AD6032" s="2"/>
      <c r="AE6032" s="2"/>
      <c r="AF6032" s="191"/>
      <c r="AG6032" s="41"/>
      <c r="AH6032" s="2" t="s">
        <v>8024</v>
      </c>
      <c r="AI6032" s="80" t="s">
        <v>6</v>
      </c>
      <c r="AJ6032" s="2"/>
      <c r="AK6032" s="1"/>
      <c r="AL6032" s="85"/>
      <c r="AM6032" s="151" t="s">
        <v>19999</v>
      </c>
      <c r="AN6032" s="16"/>
      <c r="AO6032" s="166"/>
      <c r="AP6032" s="5">
        <f t="shared" si="95"/>
        <v>0</v>
      </c>
      <c r="AQ6032" s="16"/>
      <c r="AR6032" s="205">
        <v>1</v>
      </c>
      <c r="AS6032" s="16"/>
      <c r="AT6032" s="16"/>
      <c r="AU6032" s="16"/>
      <c r="AV6032" s="16"/>
      <c r="AW6032" s="16"/>
      <c r="AX6032" s="16"/>
    </row>
    <row r="6033" spans="1:50" customFormat="1" ht="15" hidden="1" customHeight="1" x14ac:dyDescent="0.2">
      <c r="A6033" s="1" t="s">
        <v>16910</v>
      </c>
      <c r="B6033" s="1" t="s">
        <v>16707</v>
      </c>
      <c r="C6033" s="85" t="s">
        <v>7939</v>
      </c>
      <c r="D6033" s="85" t="s">
        <v>13090</v>
      </c>
      <c r="E6033" s="202" t="s">
        <v>154</v>
      </c>
      <c r="F6033" s="85" t="s">
        <v>34</v>
      </c>
      <c r="G6033" s="85" t="s">
        <v>38</v>
      </c>
      <c r="H6033" s="85" t="s">
        <v>20690</v>
      </c>
      <c r="I6033" s="3" t="s">
        <v>8448</v>
      </c>
      <c r="J6033" s="85" t="s">
        <v>124</v>
      </c>
      <c r="K6033" s="1" t="s">
        <v>4412</v>
      </c>
      <c r="L6033" s="1"/>
      <c r="M6033" s="1"/>
      <c r="N6033" s="2" t="s">
        <v>16708</v>
      </c>
      <c r="O6033" s="87">
        <v>3670112</v>
      </c>
      <c r="P6033" s="87">
        <v>322</v>
      </c>
      <c r="Q6033" s="87">
        <v>3669790</v>
      </c>
      <c r="R6033" s="87">
        <v>415897</v>
      </c>
      <c r="S6033" s="87"/>
      <c r="T6033" s="87"/>
      <c r="U6033" s="85">
        <v>2017</v>
      </c>
      <c r="V6033" s="179"/>
      <c r="W6033" s="1"/>
      <c r="X6033" s="1"/>
      <c r="Y6033" s="1"/>
      <c r="Z6033" s="210">
        <v>1575108</v>
      </c>
      <c r="AA6033" s="11"/>
      <c r="AB6033" s="123" t="s">
        <v>7939</v>
      </c>
      <c r="AC6033" s="124"/>
      <c r="AD6033" s="2"/>
      <c r="AE6033" s="2"/>
      <c r="AF6033" s="191">
        <v>44879</v>
      </c>
      <c r="AG6033" s="41"/>
      <c r="AH6033" s="2" t="s">
        <v>7952</v>
      </c>
      <c r="AI6033" s="80" t="s">
        <v>6</v>
      </c>
      <c r="AJ6033" s="2"/>
      <c r="AK6033" s="1"/>
      <c r="AL6033" s="85"/>
      <c r="AM6033" s="151" t="s">
        <v>19997</v>
      </c>
      <c r="AN6033" s="16"/>
      <c r="AO6033" s="166"/>
      <c r="AP6033" s="5">
        <f t="shared" si="95"/>
        <v>0</v>
      </c>
      <c r="AQ6033" s="16"/>
      <c r="AR6033" s="205">
        <v>1</v>
      </c>
      <c r="AS6033" s="16"/>
      <c r="AT6033" s="16"/>
      <c r="AU6033" s="16"/>
      <c r="AV6033" s="16"/>
      <c r="AW6033" s="16"/>
      <c r="AX6033" s="16"/>
    </row>
    <row r="6034" spans="1:50" customFormat="1" ht="15" hidden="1" customHeight="1" x14ac:dyDescent="0.2">
      <c r="A6034" s="1" t="s">
        <v>16911</v>
      </c>
      <c r="B6034" s="1" t="s">
        <v>16709</v>
      </c>
      <c r="C6034" s="85" t="s">
        <v>7939</v>
      </c>
      <c r="D6034" s="85" t="s">
        <v>13090</v>
      </c>
      <c r="E6034" s="202" t="s">
        <v>154</v>
      </c>
      <c r="F6034" s="85" t="s">
        <v>68</v>
      </c>
      <c r="G6034" s="85" t="s">
        <v>70</v>
      </c>
      <c r="H6034" s="85" t="s">
        <v>20690</v>
      </c>
      <c r="I6034" s="3" t="s">
        <v>8188</v>
      </c>
      <c r="J6034" s="85" t="s">
        <v>4400</v>
      </c>
      <c r="K6034" s="7" t="s">
        <v>4422</v>
      </c>
      <c r="L6034" s="1"/>
      <c r="M6034" s="1"/>
      <c r="N6034" s="2" t="s">
        <v>16710</v>
      </c>
      <c r="O6034" s="87">
        <v>140055</v>
      </c>
      <c r="P6034" s="87">
        <v>39109</v>
      </c>
      <c r="Q6034" s="87">
        <v>100946</v>
      </c>
      <c r="R6034" s="87">
        <v>0</v>
      </c>
      <c r="S6034" s="87"/>
      <c r="T6034" s="87"/>
      <c r="U6034" s="85">
        <v>2020</v>
      </c>
      <c r="V6034" s="179"/>
      <c r="W6034" s="1"/>
      <c r="X6034" s="1"/>
      <c r="Y6034" s="1"/>
      <c r="Z6034" s="210">
        <v>96472</v>
      </c>
      <c r="AA6034" s="11"/>
      <c r="AB6034" s="123" t="s">
        <v>7939</v>
      </c>
      <c r="AC6034" s="124"/>
      <c r="AD6034" s="2"/>
      <c r="AE6034" s="2"/>
      <c r="AF6034" s="191">
        <v>44498</v>
      </c>
      <c r="AG6034" s="41"/>
      <c r="AH6034" s="2" t="s">
        <v>16608</v>
      </c>
      <c r="AI6034" s="80" t="s">
        <v>6</v>
      </c>
      <c r="AJ6034" s="2"/>
      <c r="AK6034" s="1"/>
      <c r="AL6034" s="85"/>
      <c r="AM6034" s="151" t="s">
        <v>19997</v>
      </c>
      <c r="AN6034" s="16"/>
      <c r="AO6034" s="166"/>
      <c r="AP6034" s="5">
        <f t="shared" si="95"/>
        <v>0</v>
      </c>
      <c r="AQ6034" s="16"/>
      <c r="AR6034" s="205">
        <v>1</v>
      </c>
      <c r="AS6034" s="16"/>
      <c r="AT6034" s="16"/>
      <c r="AU6034" s="16"/>
      <c r="AV6034" s="16"/>
      <c r="AW6034" s="16"/>
      <c r="AX6034" s="16"/>
    </row>
    <row r="6035" spans="1:50" customFormat="1" ht="15" hidden="1" customHeight="1" x14ac:dyDescent="0.2">
      <c r="A6035" s="1" t="s">
        <v>16912</v>
      </c>
      <c r="B6035" s="1" t="s">
        <v>16711</v>
      </c>
      <c r="C6035" s="85" t="s">
        <v>7939</v>
      </c>
      <c r="D6035" s="85" t="s">
        <v>13090</v>
      </c>
      <c r="E6035" s="202" t="s">
        <v>22872</v>
      </c>
      <c r="F6035" s="85" t="s">
        <v>14</v>
      </c>
      <c r="G6035" s="85" t="s">
        <v>18</v>
      </c>
      <c r="H6035" s="85" t="s">
        <v>20690</v>
      </c>
      <c r="I6035" s="3" t="s">
        <v>8473</v>
      </c>
      <c r="J6035" s="85" t="s">
        <v>4400</v>
      </c>
      <c r="K6035" s="7" t="s">
        <v>4422</v>
      </c>
      <c r="L6035" s="1"/>
      <c r="M6035" s="1"/>
      <c r="N6035" s="2" t="s">
        <v>16671</v>
      </c>
      <c r="O6035" s="87">
        <v>240000</v>
      </c>
      <c r="P6035" s="87">
        <v>166486</v>
      </c>
      <c r="Q6035" s="87">
        <v>73514</v>
      </c>
      <c r="R6035" s="87">
        <v>0</v>
      </c>
      <c r="S6035" s="87"/>
      <c r="T6035" s="87"/>
      <c r="U6035" s="85">
        <v>2018</v>
      </c>
      <c r="V6035" s="179"/>
      <c r="W6035" s="1"/>
      <c r="X6035" s="1"/>
      <c r="Y6035" s="1"/>
      <c r="Z6035" s="210">
        <v>58064</v>
      </c>
      <c r="AA6035" s="11"/>
      <c r="AB6035" s="123" t="s">
        <v>7939</v>
      </c>
      <c r="AC6035" s="124"/>
      <c r="AD6035" s="2"/>
      <c r="AE6035" s="2"/>
      <c r="AF6035" s="191">
        <v>44553</v>
      </c>
      <c r="AG6035" s="41"/>
      <c r="AH6035" s="2" t="s">
        <v>7952</v>
      </c>
      <c r="AI6035" s="80" t="s">
        <v>6</v>
      </c>
      <c r="AJ6035" s="2"/>
      <c r="AK6035" s="1"/>
      <c r="AL6035" s="85"/>
      <c r="AM6035" s="151" t="s">
        <v>19997</v>
      </c>
      <c r="AN6035" s="16"/>
      <c r="AO6035" s="166"/>
      <c r="AP6035" s="5">
        <f t="shared" si="95"/>
        <v>0</v>
      </c>
      <c r="AQ6035" s="16"/>
      <c r="AR6035" s="205">
        <v>1</v>
      </c>
      <c r="AS6035" s="16"/>
      <c r="AT6035" s="16"/>
      <c r="AU6035" s="16"/>
      <c r="AV6035" s="16"/>
      <c r="AW6035" s="16"/>
      <c r="AX6035" s="16"/>
    </row>
    <row r="6036" spans="1:50" customFormat="1" ht="15" hidden="1" customHeight="1" x14ac:dyDescent="0.2">
      <c r="A6036" s="1" t="s">
        <v>16913</v>
      </c>
      <c r="B6036" s="1" t="s">
        <v>16712</v>
      </c>
      <c r="C6036" s="85" t="s">
        <v>7939</v>
      </c>
      <c r="D6036" s="85" t="s">
        <v>13090</v>
      </c>
      <c r="E6036" s="202" t="s">
        <v>154</v>
      </c>
      <c r="F6036" s="85" t="s">
        <v>40</v>
      </c>
      <c r="G6036" s="85" t="s">
        <v>43</v>
      </c>
      <c r="H6036" s="85" t="s">
        <v>20690</v>
      </c>
      <c r="I6036" s="3" t="s">
        <v>10897</v>
      </c>
      <c r="J6036" s="85" t="s">
        <v>115</v>
      </c>
      <c r="K6036" s="1" t="s">
        <v>4416</v>
      </c>
      <c r="L6036" s="1"/>
      <c r="M6036" s="1"/>
      <c r="N6036" s="2" t="s">
        <v>16713</v>
      </c>
      <c r="O6036" s="87">
        <v>1022034</v>
      </c>
      <c r="P6036" s="87">
        <v>1022034</v>
      </c>
      <c r="Q6036" s="87">
        <v>0</v>
      </c>
      <c r="R6036" s="87">
        <v>0</v>
      </c>
      <c r="S6036" s="87"/>
      <c r="T6036" s="87"/>
      <c r="U6036" s="85">
        <v>2021</v>
      </c>
      <c r="V6036" s="179"/>
      <c r="W6036" s="1"/>
      <c r="X6036" s="1"/>
      <c r="Y6036" s="1"/>
      <c r="Z6036" s="210">
        <v>103847</v>
      </c>
      <c r="AA6036" s="11"/>
      <c r="AB6036" s="123" t="s">
        <v>7939</v>
      </c>
      <c r="AC6036" s="124"/>
      <c r="AD6036" s="2"/>
      <c r="AE6036" s="2"/>
      <c r="AF6036" s="191">
        <v>44629</v>
      </c>
      <c r="AG6036" s="41"/>
      <c r="AH6036" s="2" t="s">
        <v>8211</v>
      </c>
      <c r="AI6036" s="80" t="s">
        <v>6</v>
      </c>
      <c r="AJ6036" s="2"/>
      <c r="AK6036" s="1"/>
      <c r="AL6036" s="85"/>
      <c r="AM6036" s="151" t="s">
        <v>19997</v>
      </c>
      <c r="AN6036" s="16"/>
      <c r="AO6036" s="166"/>
      <c r="AP6036" s="5">
        <f t="shared" si="95"/>
        <v>0</v>
      </c>
      <c r="AQ6036" s="16"/>
      <c r="AR6036" s="205">
        <v>1</v>
      </c>
      <c r="AS6036" s="16"/>
      <c r="AT6036" s="16"/>
      <c r="AU6036" s="16"/>
      <c r="AV6036" s="16"/>
      <c r="AW6036" s="16"/>
      <c r="AX6036" s="16"/>
    </row>
    <row r="6037" spans="1:50" customFormat="1" ht="15" hidden="1" customHeight="1" x14ac:dyDescent="0.2">
      <c r="A6037" s="1" t="s">
        <v>16914</v>
      </c>
      <c r="B6037" s="1" t="s">
        <v>16714</v>
      </c>
      <c r="C6037" s="85" t="s">
        <v>7939</v>
      </c>
      <c r="D6037" s="85" t="s">
        <v>13090</v>
      </c>
      <c r="E6037" s="202" t="s">
        <v>22872</v>
      </c>
      <c r="F6037" s="85" t="s">
        <v>14</v>
      </c>
      <c r="G6037" s="85" t="s">
        <v>18</v>
      </c>
      <c r="H6037" s="85" t="s">
        <v>20690</v>
      </c>
      <c r="I6037" s="3" t="s">
        <v>8473</v>
      </c>
      <c r="J6037" s="85" t="s">
        <v>4400</v>
      </c>
      <c r="K6037" s="7" t="s">
        <v>4422</v>
      </c>
      <c r="L6037" s="1"/>
      <c r="M6037" s="1"/>
      <c r="N6037" s="2" t="s">
        <v>16671</v>
      </c>
      <c r="O6037" s="87">
        <v>180000</v>
      </c>
      <c r="P6037" s="87">
        <v>56871</v>
      </c>
      <c r="Q6037" s="87">
        <v>123129</v>
      </c>
      <c r="R6037" s="87">
        <v>0</v>
      </c>
      <c r="S6037" s="87"/>
      <c r="T6037" s="87"/>
      <c r="U6037" s="85">
        <v>2018</v>
      </c>
      <c r="V6037" s="179"/>
      <c r="W6037" s="1"/>
      <c r="X6037" s="1"/>
      <c r="Y6037" s="1"/>
      <c r="Z6037" s="210">
        <v>59282</v>
      </c>
      <c r="AA6037" s="11"/>
      <c r="AB6037" s="123" t="s">
        <v>7939</v>
      </c>
      <c r="AC6037" s="124"/>
      <c r="AD6037" s="2"/>
      <c r="AE6037" s="2"/>
      <c r="AF6037" s="191">
        <v>44453</v>
      </c>
      <c r="AG6037" s="41"/>
      <c r="AH6037" s="2" t="s">
        <v>7952</v>
      </c>
      <c r="AI6037" s="80" t="s">
        <v>6</v>
      </c>
      <c r="AJ6037" s="2"/>
      <c r="AK6037" s="1"/>
      <c r="AL6037" s="85"/>
      <c r="AM6037" s="151" t="s">
        <v>19997</v>
      </c>
      <c r="AN6037" s="16"/>
      <c r="AO6037" s="166"/>
      <c r="AP6037" s="5">
        <f t="shared" si="95"/>
        <v>0</v>
      </c>
      <c r="AQ6037" s="16"/>
      <c r="AR6037" s="205">
        <v>1</v>
      </c>
      <c r="AS6037" s="16"/>
      <c r="AT6037" s="16"/>
      <c r="AU6037" s="16"/>
      <c r="AV6037" s="16"/>
      <c r="AW6037" s="16"/>
      <c r="AX6037" s="16"/>
    </row>
    <row r="6038" spans="1:50" customFormat="1" ht="15" hidden="1" customHeight="1" x14ac:dyDescent="0.2">
      <c r="A6038" s="1" t="s">
        <v>16915</v>
      </c>
      <c r="B6038" s="1" t="s">
        <v>16715</v>
      </c>
      <c r="C6038" s="85" t="s">
        <v>7939</v>
      </c>
      <c r="D6038" s="85" t="s">
        <v>13090</v>
      </c>
      <c r="E6038" s="202" t="s">
        <v>22872</v>
      </c>
      <c r="F6038" s="85" t="s">
        <v>14</v>
      </c>
      <c r="G6038" s="85" t="s">
        <v>18</v>
      </c>
      <c r="H6038" s="85" t="s">
        <v>20690</v>
      </c>
      <c r="I6038" s="3" t="s">
        <v>8473</v>
      </c>
      <c r="J6038" s="85" t="s">
        <v>4400</v>
      </c>
      <c r="K6038" s="7" t="s">
        <v>4422</v>
      </c>
      <c r="L6038" s="1"/>
      <c r="M6038" s="1"/>
      <c r="N6038" s="2" t="s">
        <v>16671</v>
      </c>
      <c r="O6038" s="87">
        <v>180000</v>
      </c>
      <c r="P6038" s="87">
        <v>0</v>
      </c>
      <c r="Q6038" s="87">
        <v>180000</v>
      </c>
      <c r="R6038" s="87">
        <v>0</v>
      </c>
      <c r="S6038" s="87"/>
      <c r="T6038" s="87"/>
      <c r="U6038" s="85">
        <v>2018</v>
      </c>
      <c r="V6038" s="179"/>
      <c r="W6038" s="1"/>
      <c r="X6038" s="1"/>
      <c r="Y6038" s="1"/>
      <c r="Z6038" s="210">
        <v>59043</v>
      </c>
      <c r="AA6038" s="11"/>
      <c r="AB6038" s="123" t="s">
        <v>7939</v>
      </c>
      <c r="AC6038" s="124"/>
      <c r="AD6038" s="2"/>
      <c r="AE6038" s="2"/>
      <c r="AF6038" s="191">
        <v>44453</v>
      </c>
      <c r="AG6038" s="41"/>
      <c r="AH6038" s="2" t="s">
        <v>7952</v>
      </c>
      <c r="AI6038" s="80" t="s">
        <v>6</v>
      </c>
      <c r="AJ6038" s="2"/>
      <c r="AK6038" s="1"/>
      <c r="AL6038" s="85"/>
      <c r="AM6038" s="151" t="s">
        <v>19997</v>
      </c>
      <c r="AN6038" s="16"/>
      <c r="AO6038" s="166"/>
      <c r="AP6038" s="5">
        <f t="shared" si="95"/>
        <v>0</v>
      </c>
      <c r="AQ6038" s="16"/>
      <c r="AR6038" s="205">
        <v>1</v>
      </c>
      <c r="AS6038" s="16"/>
      <c r="AT6038" s="16"/>
      <c r="AU6038" s="16"/>
      <c r="AV6038" s="16"/>
      <c r="AW6038" s="16"/>
      <c r="AX6038" s="16"/>
    </row>
    <row r="6039" spans="1:50" customFormat="1" ht="15" hidden="1" customHeight="1" x14ac:dyDescent="0.2">
      <c r="A6039" s="1" t="s">
        <v>16916</v>
      </c>
      <c r="B6039" s="1" t="s">
        <v>16716</v>
      </c>
      <c r="C6039" s="85" t="s">
        <v>7939</v>
      </c>
      <c r="D6039" s="85" t="s">
        <v>13090</v>
      </c>
      <c r="E6039" s="202" t="s">
        <v>154</v>
      </c>
      <c r="F6039" s="85" t="s">
        <v>34</v>
      </c>
      <c r="G6039" s="85" t="s">
        <v>38</v>
      </c>
      <c r="H6039" s="85" t="s">
        <v>20690</v>
      </c>
      <c r="I6039" s="3" t="s">
        <v>8095</v>
      </c>
      <c r="J6039" s="85" t="s">
        <v>124</v>
      </c>
      <c r="K6039" s="7" t="s">
        <v>125</v>
      </c>
      <c r="L6039" s="1"/>
      <c r="M6039" s="1"/>
      <c r="N6039" s="2" t="s">
        <v>7950</v>
      </c>
      <c r="O6039" s="87">
        <v>2314892</v>
      </c>
      <c r="P6039" s="87">
        <v>378673</v>
      </c>
      <c r="Q6039" s="87">
        <v>1936219</v>
      </c>
      <c r="R6039" s="87">
        <v>241163</v>
      </c>
      <c r="S6039" s="87"/>
      <c r="T6039" s="87"/>
      <c r="U6039" s="85">
        <v>2018</v>
      </c>
      <c r="V6039" s="179"/>
      <c r="W6039" s="1"/>
      <c r="X6039" s="1"/>
      <c r="Y6039" s="1"/>
      <c r="Z6039" s="210">
        <v>522923</v>
      </c>
      <c r="AA6039" s="11"/>
      <c r="AB6039" s="123" t="s">
        <v>7939</v>
      </c>
      <c r="AC6039" s="124"/>
      <c r="AD6039" s="2"/>
      <c r="AE6039" s="2"/>
      <c r="AF6039" s="191">
        <v>44686</v>
      </c>
      <c r="AG6039" s="41"/>
      <c r="AH6039" s="2" t="s">
        <v>7952</v>
      </c>
      <c r="AI6039" s="80" t="s">
        <v>6</v>
      </c>
      <c r="AJ6039" s="2"/>
      <c r="AK6039" s="1"/>
      <c r="AL6039" s="85"/>
      <c r="AM6039" s="151" t="s">
        <v>19997</v>
      </c>
      <c r="AN6039" s="16"/>
      <c r="AO6039" s="166"/>
      <c r="AP6039" s="5">
        <f t="shared" si="95"/>
        <v>0</v>
      </c>
      <c r="AQ6039" s="16"/>
      <c r="AR6039" s="205">
        <v>1</v>
      </c>
      <c r="AS6039" s="16"/>
      <c r="AT6039" s="16"/>
      <c r="AU6039" s="16"/>
      <c r="AV6039" s="16"/>
      <c r="AW6039" s="16"/>
      <c r="AX6039" s="16"/>
    </row>
    <row r="6040" spans="1:50" customFormat="1" ht="15" hidden="1" customHeight="1" x14ac:dyDescent="0.2">
      <c r="A6040" s="1" t="s">
        <v>16917</v>
      </c>
      <c r="B6040" s="1" t="s">
        <v>16717</v>
      </c>
      <c r="C6040" s="85" t="s">
        <v>7939</v>
      </c>
      <c r="D6040" s="85" t="s">
        <v>13090</v>
      </c>
      <c r="E6040" s="202" t="s">
        <v>8031</v>
      </c>
      <c r="F6040" s="85" t="s">
        <v>23</v>
      </c>
      <c r="G6040" s="85" t="s">
        <v>29</v>
      </c>
      <c r="H6040" s="85" t="s">
        <v>20690</v>
      </c>
      <c r="I6040" s="3" t="s">
        <v>9777</v>
      </c>
      <c r="J6040" s="85" t="s">
        <v>115</v>
      </c>
      <c r="K6040" s="1" t="s">
        <v>4416</v>
      </c>
      <c r="L6040" s="1"/>
      <c r="M6040" s="1"/>
      <c r="N6040" s="2" t="s">
        <v>16718</v>
      </c>
      <c r="O6040" s="87">
        <v>0</v>
      </c>
      <c r="P6040" s="87">
        <v>0</v>
      </c>
      <c r="Q6040" s="87">
        <v>0</v>
      </c>
      <c r="R6040" s="87">
        <v>0</v>
      </c>
      <c r="S6040" s="87"/>
      <c r="T6040" s="87"/>
      <c r="U6040" s="85" t="s">
        <v>112</v>
      </c>
      <c r="V6040" s="179"/>
      <c r="W6040" s="1"/>
      <c r="X6040" s="1"/>
      <c r="Y6040" s="1"/>
      <c r="Z6040" s="210">
        <v>200000</v>
      </c>
      <c r="AA6040" s="11"/>
      <c r="AB6040" s="123" t="s">
        <v>7939</v>
      </c>
      <c r="AC6040" s="124"/>
      <c r="AD6040" s="2"/>
      <c r="AE6040" s="2"/>
      <c r="AF6040" s="191"/>
      <c r="AG6040" s="41"/>
      <c r="AH6040" s="2" t="s">
        <v>8731</v>
      </c>
      <c r="AI6040" s="80" t="s">
        <v>6</v>
      </c>
      <c r="AJ6040" s="2"/>
      <c r="AK6040" s="1"/>
      <c r="AL6040" s="85"/>
      <c r="AM6040" s="151" t="s">
        <v>19997</v>
      </c>
      <c r="AN6040" s="16"/>
      <c r="AO6040" s="166"/>
      <c r="AP6040" s="5">
        <f t="shared" si="95"/>
        <v>0</v>
      </c>
      <c r="AQ6040" s="16"/>
      <c r="AR6040" s="205">
        <v>1</v>
      </c>
      <c r="AS6040" s="16"/>
      <c r="AT6040" s="16"/>
      <c r="AU6040" s="16"/>
      <c r="AV6040" s="16"/>
      <c r="AW6040" s="16"/>
      <c r="AX6040" s="16"/>
    </row>
    <row r="6041" spans="1:50" customFormat="1" ht="15" hidden="1" customHeight="1" x14ac:dyDescent="0.2">
      <c r="A6041" s="7" t="s">
        <v>10964</v>
      </c>
      <c r="B6041" s="3" t="s">
        <v>10965</v>
      </c>
      <c r="C6041" s="85" t="s">
        <v>7939</v>
      </c>
      <c r="D6041" s="85" t="s">
        <v>13090</v>
      </c>
      <c r="E6041" s="202" t="s">
        <v>154</v>
      </c>
      <c r="F6041" s="85" t="s">
        <v>55</v>
      </c>
      <c r="G6041" s="85" t="s">
        <v>15355</v>
      </c>
      <c r="H6041" s="85" t="s">
        <v>20690</v>
      </c>
      <c r="I6041" s="3" t="s">
        <v>7579</v>
      </c>
      <c r="J6041" s="85" t="s">
        <v>4435</v>
      </c>
      <c r="K6041" s="7" t="s">
        <v>3838</v>
      </c>
      <c r="L6041" s="3"/>
      <c r="M6041" s="3"/>
      <c r="N6041" s="41" t="s">
        <v>10966</v>
      </c>
      <c r="O6041" s="87">
        <v>402494</v>
      </c>
      <c r="P6041" s="87">
        <v>391524</v>
      </c>
      <c r="Q6041" s="87">
        <v>10970</v>
      </c>
      <c r="R6041" s="87">
        <v>0</v>
      </c>
      <c r="S6041" s="87"/>
      <c r="T6041" s="87"/>
      <c r="U6041" s="85">
        <v>2007</v>
      </c>
      <c r="V6041" s="179"/>
      <c r="W6041" s="7"/>
      <c r="X6041" s="3"/>
      <c r="Y6041" s="3"/>
      <c r="Z6041" s="146">
        <v>47704</v>
      </c>
      <c r="AA6041" s="11"/>
      <c r="AB6041" s="123" t="s">
        <v>7939</v>
      </c>
      <c r="AC6041" s="124"/>
      <c r="AD6041" s="41"/>
      <c r="AE6041" s="41"/>
      <c r="AF6041" s="191">
        <v>43927</v>
      </c>
      <c r="AG6041" s="41"/>
      <c r="AH6041" s="41" t="s">
        <v>8024</v>
      </c>
      <c r="AI6041" s="80" t="s">
        <v>6</v>
      </c>
      <c r="AJ6041" s="41"/>
      <c r="AK6041" s="3"/>
      <c r="AL6041" s="85"/>
      <c r="AM6041" s="151" t="s">
        <v>19998</v>
      </c>
      <c r="AN6041" s="15"/>
      <c r="AO6041" s="166"/>
      <c r="AP6041" s="5">
        <f t="shared" si="95"/>
        <v>0</v>
      </c>
      <c r="AQ6041" s="16"/>
      <c r="AR6041" s="205">
        <v>1</v>
      </c>
      <c r="AS6041" s="16"/>
      <c r="AT6041" s="16"/>
      <c r="AU6041" s="16"/>
      <c r="AV6041" s="16"/>
      <c r="AW6041" s="16"/>
      <c r="AX6041" s="16"/>
    </row>
    <row r="6042" spans="1:50" customFormat="1" ht="15" customHeight="1" x14ac:dyDescent="0.2">
      <c r="A6042" s="1" t="s">
        <v>16918</v>
      </c>
      <c r="B6042" s="1" t="s">
        <v>16719</v>
      </c>
      <c r="C6042" s="85" t="s">
        <v>7939</v>
      </c>
      <c r="D6042" s="85" t="s">
        <v>13090</v>
      </c>
      <c r="E6042" s="202" t="s">
        <v>10070</v>
      </c>
      <c r="F6042" s="85" t="s">
        <v>34</v>
      </c>
      <c r="G6042" s="85" t="s">
        <v>38</v>
      </c>
      <c r="H6042" s="85" t="s">
        <v>20690</v>
      </c>
      <c r="I6042" s="3" t="s">
        <v>8554</v>
      </c>
      <c r="J6042" s="85" t="s">
        <v>115</v>
      </c>
      <c r="K6042" s="1" t="s">
        <v>16721</v>
      </c>
      <c r="L6042" s="1"/>
      <c r="M6042" s="1"/>
      <c r="N6042" s="2" t="s">
        <v>16720</v>
      </c>
      <c r="O6042" s="87">
        <v>0</v>
      </c>
      <c r="P6042" s="87">
        <v>0</v>
      </c>
      <c r="Q6042" s="87">
        <v>0</v>
      </c>
      <c r="R6042" s="87">
        <v>0</v>
      </c>
      <c r="S6042" s="87"/>
      <c r="T6042" s="87"/>
      <c r="U6042" s="85" t="s">
        <v>112</v>
      </c>
      <c r="V6042" s="179"/>
      <c r="W6042" s="1"/>
      <c r="X6042" s="1"/>
      <c r="Y6042" s="1"/>
      <c r="Z6042" s="210">
        <v>1248867</v>
      </c>
      <c r="AA6042" s="11"/>
      <c r="AB6042" s="123" t="s">
        <v>7939</v>
      </c>
      <c r="AC6042" s="124"/>
      <c r="AD6042" s="2"/>
      <c r="AE6042" s="2"/>
      <c r="AF6042" s="191"/>
      <c r="AG6042" s="41"/>
      <c r="AH6042" s="2" t="s">
        <v>7952</v>
      </c>
      <c r="AI6042" s="80" t="s">
        <v>6</v>
      </c>
      <c r="AJ6042" s="2"/>
      <c r="AK6042" s="1"/>
      <c r="AL6042" s="85"/>
      <c r="AM6042" s="151" t="s">
        <v>19997</v>
      </c>
      <c r="AN6042" s="16"/>
      <c r="AO6042" s="166"/>
      <c r="AP6042" s="5">
        <f t="shared" si="95"/>
        <v>0</v>
      </c>
      <c r="AQ6042" s="16"/>
      <c r="AR6042" s="205">
        <v>1</v>
      </c>
      <c r="AS6042" s="16"/>
      <c r="AT6042" s="16"/>
      <c r="AU6042" s="16"/>
      <c r="AV6042" s="16"/>
      <c r="AW6042" s="16"/>
      <c r="AX6042" s="16"/>
    </row>
    <row r="6043" spans="1:50" customFormat="1" ht="15" hidden="1" customHeight="1" x14ac:dyDescent="0.2">
      <c r="A6043" s="1" t="s">
        <v>16190</v>
      </c>
      <c r="B6043" s="1" t="s">
        <v>27097</v>
      </c>
      <c r="C6043" s="85" t="s">
        <v>7939</v>
      </c>
      <c r="D6043" s="85" t="s">
        <v>13090</v>
      </c>
      <c r="E6043" s="202" t="s">
        <v>16631</v>
      </c>
      <c r="F6043" s="85" t="s">
        <v>68</v>
      </c>
      <c r="G6043" s="85" t="s">
        <v>70</v>
      </c>
      <c r="H6043" s="85" t="s">
        <v>20690</v>
      </c>
      <c r="I6043" s="3" t="s">
        <v>8188</v>
      </c>
      <c r="J6043" s="85" t="s">
        <v>115</v>
      </c>
      <c r="K6043" s="1" t="s">
        <v>4416</v>
      </c>
      <c r="L6043" s="1"/>
      <c r="M6043" s="1"/>
      <c r="N6043" s="2" t="s">
        <v>10779</v>
      </c>
      <c r="O6043" s="87">
        <v>11645</v>
      </c>
      <c r="P6043" s="87">
        <v>11645</v>
      </c>
      <c r="Q6043" s="87">
        <v>0</v>
      </c>
      <c r="R6043" s="87">
        <v>0</v>
      </c>
      <c r="S6043" s="87"/>
      <c r="T6043" s="87"/>
      <c r="U6043" s="85">
        <v>2013</v>
      </c>
      <c r="V6043" s="179"/>
      <c r="W6043" s="1"/>
      <c r="X6043" s="1"/>
      <c r="Y6043" s="1"/>
      <c r="Z6043" s="210">
        <v>480155</v>
      </c>
      <c r="AA6043" s="11"/>
      <c r="AB6043" s="123" t="s">
        <v>7939</v>
      </c>
      <c r="AC6043" s="124"/>
      <c r="AD6043" s="2"/>
      <c r="AE6043" s="2"/>
      <c r="AF6043" s="191"/>
      <c r="AG6043" s="41"/>
      <c r="AH6043" s="2" t="s">
        <v>8189</v>
      </c>
      <c r="AI6043" s="80" t="s">
        <v>6</v>
      </c>
      <c r="AJ6043" s="2"/>
      <c r="AK6043" s="1"/>
      <c r="AL6043" s="85"/>
      <c r="AM6043" s="151" t="s">
        <v>19999</v>
      </c>
      <c r="AN6043" s="16"/>
      <c r="AO6043" s="166"/>
      <c r="AP6043" s="5">
        <f t="shared" si="95"/>
        <v>0</v>
      </c>
      <c r="AQ6043" s="16"/>
      <c r="AR6043" s="205">
        <v>1</v>
      </c>
      <c r="AS6043" s="16"/>
      <c r="AT6043" s="16"/>
      <c r="AU6043" s="16"/>
      <c r="AV6043" s="16"/>
      <c r="AW6043" s="16"/>
      <c r="AX6043" s="16"/>
    </row>
    <row r="6044" spans="1:50" customFormat="1" ht="15" hidden="1" customHeight="1" x14ac:dyDescent="0.2">
      <c r="A6044" s="1" t="s">
        <v>16919</v>
      </c>
      <c r="B6044" s="1" t="s">
        <v>16722</v>
      </c>
      <c r="C6044" s="85" t="s">
        <v>7939</v>
      </c>
      <c r="D6044" s="85" t="s">
        <v>13090</v>
      </c>
      <c r="E6044" s="202" t="s">
        <v>154</v>
      </c>
      <c r="F6044" s="85" t="s">
        <v>34</v>
      </c>
      <c r="G6044" s="85" t="s">
        <v>35</v>
      </c>
      <c r="H6044" s="85" t="s">
        <v>20688</v>
      </c>
      <c r="I6044" s="7" t="s">
        <v>8125</v>
      </c>
      <c r="J6044" s="85" t="s">
        <v>124</v>
      </c>
      <c r="K6044" s="7" t="s">
        <v>4587</v>
      </c>
      <c r="L6044" s="1"/>
      <c r="M6044" s="1"/>
      <c r="N6044" s="2" t="s">
        <v>16723</v>
      </c>
      <c r="O6044" s="87">
        <v>482168</v>
      </c>
      <c r="P6044" s="87">
        <v>144992</v>
      </c>
      <c r="Q6044" s="87">
        <v>337176</v>
      </c>
      <c r="R6044" s="87">
        <v>86790</v>
      </c>
      <c r="S6044" s="87"/>
      <c r="T6044" s="87"/>
      <c r="U6044" s="85">
        <v>2017</v>
      </c>
      <c r="V6044" s="179"/>
      <c r="W6044" s="1"/>
      <c r="X6044" s="1"/>
      <c r="Y6044" s="1"/>
      <c r="Z6044" s="210">
        <v>139489</v>
      </c>
      <c r="AA6044" s="11"/>
      <c r="AB6044" s="123" t="s">
        <v>7939</v>
      </c>
      <c r="AC6044" s="124"/>
      <c r="AD6044" s="2"/>
      <c r="AE6044" s="2"/>
      <c r="AF6044" s="191">
        <v>44706</v>
      </c>
      <c r="AG6044" s="41"/>
      <c r="AH6044" s="2" t="s">
        <v>7952</v>
      </c>
      <c r="AI6044" s="80" t="s">
        <v>6</v>
      </c>
      <c r="AJ6044" s="2"/>
      <c r="AK6044" s="1"/>
      <c r="AL6044" s="85"/>
      <c r="AM6044" s="151" t="s">
        <v>19997</v>
      </c>
      <c r="AN6044" s="16"/>
      <c r="AO6044" s="166"/>
      <c r="AP6044" s="5">
        <f t="shared" si="95"/>
        <v>0</v>
      </c>
      <c r="AQ6044" s="16"/>
      <c r="AR6044" s="205">
        <v>1</v>
      </c>
      <c r="AS6044" s="16"/>
      <c r="AT6044" s="16"/>
      <c r="AU6044" s="16"/>
      <c r="AV6044" s="16"/>
      <c r="AW6044" s="16"/>
      <c r="AX6044" s="16"/>
    </row>
    <row r="6045" spans="1:50" customFormat="1" ht="15" hidden="1" customHeight="1" x14ac:dyDescent="0.2">
      <c r="A6045" s="1" t="s">
        <v>16920</v>
      </c>
      <c r="B6045" s="1" t="s">
        <v>16724</v>
      </c>
      <c r="C6045" s="85" t="s">
        <v>7939</v>
      </c>
      <c r="D6045" s="85" t="s">
        <v>13090</v>
      </c>
      <c r="E6045" s="202" t="s">
        <v>154</v>
      </c>
      <c r="F6045" s="85" t="s">
        <v>14</v>
      </c>
      <c r="G6045" s="85" t="s">
        <v>17</v>
      </c>
      <c r="H6045" s="85" t="s">
        <v>20690</v>
      </c>
      <c r="I6045" s="3" t="s">
        <v>10860</v>
      </c>
      <c r="J6045" s="85" t="s">
        <v>4406</v>
      </c>
      <c r="K6045" s="1" t="s">
        <v>4407</v>
      </c>
      <c r="L6045" s="1"/>
      <c r="M6045" s="1"/>
      <c r="N6045" s="2" t="s">
        <v>7950</v>
      </c>
      <c r="O6045" s="87">
        <v>0</v>
      </c>
      <c r="P6045" s="87">
        <v>0</v>
      </c>
      <c r="Q6045" s="87">
        <v>0</v>
      </c>
      <c r="R6045" s="87">
        <v>0</v>
      </c>
      <c r="S6045" s="87"/>
      <c r="T6045" s="87"/>
      <c r="U6045" s="85" t="s">
        <v>112</v>
      </c>
      <c r="V6045" s="179"/>
      <c r="W6045" s="1"/>
      <c r="X6045" s="1"/>
      <c r="Y6045" s="1"/>
      <c r="Z6045" s="210">
        <v>247871</v>
      </c>
      <c r="AA6045" s="11"/>
      <c r="AB6045" s="123" t="s">
        <v>7939</v>
      </c>
      <c r="AC6045" s="124"/>
      <c r="AD6045" s="2"/>
      <c r="AE6045" s="2"/>
      <c r="AF6045" s="191">
        <v>44664</v>
      </c>
      <c r="AG6045" s="41"/>
      <c r="AH6045" s="2" t="s">
        <v>8189</v>
      </c>
      <c r="AI6045" s="80" t="s">
        <v>6</v>
      </c>
      <c r="AJ6045" s="2"/>
      <c r="AK6045" s="1"/>
      <c r="AL6045" s="85"/>
      <c r="AM6045" s="151" t="s">
        <v>19997</v>
      </c>
      <c r="AN6045" s="16"/>
      <c r="AO6045" s="166"/>
      <c r="AP6045" s="5">
        <f t="shared" si="95"/>
        <v>0</v>
      </c>
      <c r="AQ6045" s="16"/>
      <c r="AR6045" s="205">
        <v>1</v>
      </c>
      <c r="AS6045" s="16"/>
      <c r="AT6045" s="16"/>
      <c r="AU6045" s="16"/>
      <c r="AV6045" s="16"/>
      <c r="AW6045" s="16"/>
      <c r="AX6045" s="16"/>
    </row>
    <row r="6046" spans="1:50" customFormat="1" ht="15" hidden="1" customHeight="1" x14ac:dyDescent="0.2">
      <c r="A6046" s="1" t="s">
        <v>16921</v>
      </c>
      <c r="B6046" s="1" t="s">
        <v>16725</v>
      </c>
      <c r="C6046" s="85" t="s">
        <v>7939</v>
      </c>
      <c r="D6046" s="85" t="s">
        <v>13090</v>
      </c>
      <c r="E6046" s="202" t="s">
        <v>8031</v>
      </c>
      <c r="F6046" s="85" t="s">
        <v>14</v>
      </c>
      <c r="G6046" s="85" t="s">
        <v>20</v>
      </c>
      <c r="H6046" s="85" t="s">
        <v>20689</v>
      </c>
      <c r="I6046" s="3" t="s">
        <v>8615</v>
      </c>
      <c r="J6046" s="85" t="s">
        <v>4435</v>
      </c>
      <c r="K6046" s="1" t="s">
        <v>3838</v>
      </c>
      <c r="L6046" s="1"/>
      <c r="M6046" s="1"/>
      <c r="N6046" s="2" t="s">
        <v>6370</v>
      </c>
      <c r="O6046" s="87">
        <v>0</v>
      </c>
      <c r="P6046" s="87">
        <v>0</v>
      </c>
      <c r="Q6046" s="87">
        <v>0</v>
      </c>
      <c r="R6046" s="87">
        <v>0</v>
      </c>
      <c r="S6046" s="87"/>
      <c r="T6046" s="87"/>
      <c r="U6046" s="85" t="s">
        <v>112</v>
      </c>
      <c r="V6046" s="179"/>
      <c r="W6046" s="1"/>
      <c r="X6046" s="1"/>
      <c r="Y6046" s="1"/>
      <c r="Z6046" s="212">
        <v>4099</v>
      </c>
      <c r="AA6046" s="11"/>
      <c r="AB6046" s="123" t="s">
        <v>7939</v>
      </c>
      <c r="AC6046" s="124"/>
      <c r="AD6046" s="2"/>
      <c r="AE6046" s="2"/>
      <c r="AF6046" s="191"/>
      <c r="AG6046" s="41"/>
      <c r="AH6046" s="2" t="s">
        <v>7952</v>
      </c>
      <c r="AI6046" s="80" t="s">
        <v>6</v>
      </c>
      <c r="AJ6046" s="2"/>
      <c r="AK6046" s="1"/>
      <c r="AL6046" s="85"/>
      <c r="AM6046" s="151" t="s">
        <v>19997</v>
      </c>
      <c r="AN6046" s="16"/>
      <c r="AO6046" s="166"/>
      <c r="AP6046" s="5">
        <f t="shared" si="95"/>
        <v>0</v>
      </c>
      <c r="AQ6046" s="16"/>
      <c r="AR6046" s="205">
        <v>1</v>
      </c>
      <c r="AS6046" s="16"/>
      <c r="AT6046" s="16"/>
      <c r="AU6046" s="16"/>
      <c r="AV6046" s="16"/>
      <c r="AW6046" s="16"/>
      <c r="AX6046" s="16"/>
    </row>
    <row r="6047" spans="1:50" customFormat="1" ht="15" hidden="1" customHeight="1" x14ac:dyDescent="0.2">
      <c r="A6047" s="1" t="s">
        <v>16922</v>
      </c>
      <c r="B6047" s="1" t="s">
        <v>16726</v>
      </c>
      <c r="C6047" s="85" t="s">
        <v>7939</v>
      </c>
      <c r="D6047" s="85" t="s">
        <v>13090</v>
      </c>
      <c r="E6047" s="202" t="s">
        <v>154</v>
      </c>
      <c r="F6047" s="85" t="s">
        <v>68</v>
      </c>
      <c r="G6047" s="85" t="s">
        <v>70</v>
      </c>
      <c r="H6047" s="85" t="s">
        <v>20690</v>
      </c>
      <c r="I6047" s="3" t="s">
        <v>16656</v>
      </c>
      <c r="J6047" s="85" t="s">
        <v>4400</v>
      </c>
      <c r="K6047" s="7" t="s">
        <v>4422</v>
      </c>
      <c r="L6047" s="1"/>
      <c r="M6047" s="1"/>
      <c r="N6047" s="2" t="s">
        <v>16727</v>
      </c>
      <c r="O6047" s="87">
        <v>47869</v>
      </c>
      <c r="P6047" s="87">
        <v>0</v>
      </c>
      <c r="Q6047" s="87">
        <v>47869</v>
      </c>
      <c r="R6047" s="87">
        <v>0</v>
      </c>
      <c r="S6047" s="87"/>
      <c r="T6047" s="87"/>
      <c r="U6047" s="85">
        <v>2021</v>
      </c>
      <c r="V6047" s="179"/>
      <c r="W6047" s="1"/>
      <c r="X6047" s="1"/>
      <c r="Y6047" s="1"/>
      <c r="Z6047" s="212">
        <v>40563</v>
      </c>
      <c r="AA6047" s="11"/>
      <c r="AB6047" s="123" t="s">
        <v>7939</v>
      </c>
      <c r="AC6047" s="124"/>
      <c r="AD6047" s="2"/>
      <c r="AE6047" s="2"/>
      <c r="AF6047" s="191">
        <v>44624</v>
      </c>
      <c r="AG6047" s="41"/>
      <c r="AH6047" s="2" t="s">
        <v>16608</v>
      </c>
      <c r="AI6047" s="80" t="s">
        <v>6</v>
      </c>
      <c r="AJ6047" s="2"/>
      <c r="AK6047" s="1"/>
      <c r="AL6047" s="85"/>
      <c r="AM6047" s="151" t="s">
        <v>19997</v>
      </c>
      <c r="AN6047" s="16"/>
      <c r="AO6047" s="166"/>
      <c r="AP6047" s="5">
        <f t="shared" si="95"/>
        <v>0</v>
      </c>
      <c r="AQ6047" s="16"/>
      <c r="AR6047" s="205">
        <v>1</v>
      </c>
      <c r="AS6047" s="16"/>
      <c r="AT6047" s="16"/>
      <c r="AU6047" s="16"/>
      <c r="AV6047" s="16"/>
      <c r="AW6047" s="16"/>
      <c r="AX6047" s="16"/>
    </row>
    <row r="6048" spans="1:50" customFormat="1" ht="15" hidden="1" customHeight="1" x14ac:dyDescent="0.2">
      <c r="A6048" s="1" t="s">
        <v>16923</v>
      </c>
      <c r="B6048" s="1" t="s">
        <v>16729</v>
      </c>
      <c r="C6048" s="85" t="s">
        <v>7939</v>
      </c>
      <c r="D6048" s="85" t="s">
        <v>13090</v>
      </c>
      <c r="E6048" s="202" t="s">
        <v>8031</v>
      </c>
      <c r="F6048" s="85" t="s">
        <v>34</v>
      </c>
      <c r="G6048" s="85" t="s">
        <v>38</v>
      </c>
      <c r="H6048" s="85" t="s">
        <v>20690</v>
      </c>
      <c r="I6048" s="3" t="s">
        <v>8165</v>
      </c>
      <c r="J6048" s="85" t="s">
        <v>105</v>
      </c>
      <c r="K6048" s="1" t="s">
        <v>1221</v>
      </c>
      <c r="L6048" s="1"/>
      <c r="M6048" s="1"/>
      <c r="N6048" s="2" t="s">
        <v>10605</v>
      </c>
      <c r="O6048" s="87">
        <v>0</v>
      </c>
      <c r="P6048" s="87">
        <v>0</v>
      </c>
      <c r="Q6048" s="87">
        <v>0</v>
      </c>
      <c r="R6048" s="87">
        <v>0</v>
      </c>
      <c r="S6048" s="87"/>
      <c r="T6048" s="87"/>
      <c r="U6048" s="85" t="s">
        <v>112</v>
      </c>
      <c r="V6048" s="179"/>
      <c r="W6048" s="1"/>
      <c r="X6048" s="1"/>
      <c r="Y6048" s="1"/>
      <c r="Z6048" s="210">
        <v>3123836</v>
      </c>
      <c r="AA6048" s="11"/>
      <c r="AB6048" s="123" t="s">
        <v>7939</v>
      </c>
      <c r="AC6048" s="124"/>
      <c r="AD6048" s="2"/>
      <c r="AE6048" s="2"/>
      <c r="AF6048" s="191"/>
      <c r="AG6048" s="41"/>
      <c r="AH6048" s="2" t="s">
        <v>7952</v>
      </c>
      <c r="AI6048" s="80" t="s">
        <v>6</v>
      </c>
      <c r="AJ6048" s="2"/>
      <c r="AK6048" s="1"/>
      <c r="AL6048" s="85"/>
      <c r="AM6048" s="151" t="s">
        <v>19997</v>
      </c>
      <c r="AN6048" s="16"/>
      <c r="AO6048" s="166"/>
      <c r="AP6048" s="5">
        <f t="shared" si="95"/>
        <v>0</v>
      </c>
      <c r="AQ6048" s="16"/>
      <c r="AR6048" s="205">
        <v>1</v>
      </c>
      <c r="AS6048" s="16"/>
      <c r="AT6048" s="16"/>
      <c r="AU6048" s="16"/>
      <c r="AV6048" s="16"/>
      <c r="AW6048" s="16"/>
      <c r="AX6048" s="16"/>
    </row>
    <row r="6049" spans="1:50" customFormat="1" ht="15" hidden="1" customHeight="1" x14ac:dyDescent="0.2">
      <c r="A6049" s="7" t="s">
        <v>10967</v>
      </c>
      <c r="B6049" s="3" t="s">
        <v>10968</v>
      </c>
      <c r="C6049" s="85" t="s">
        <v>7939</v>
      </c>
      <c r="D6049" s="85" t="s">
        <v>13090</v>
      </c>
      <c r="E6049" s="202" t="s">
        <v>154</v>
      </c>
      <c r="F6049" s="85" t="s">
        <v>25110</v>
      </c>
      <c r="G6049" s="85" t="s">
        <v>54</v>
      </c>
      <c r="H6049" s="85" t="s">
        <v>20690</v>
      </c>
      <c r="I6049" s="3" t="s">
        <v>8381</v>
      </c>
      <c r="J6049" s="85" t="s">
        <v>4435</v>
      </c>
      <c r="K6049" s="7" t="s">
        <v>3838</v>
      </c>
      <c r="L6049" s="3"/>
      <c r="M6049" s="3"/>
      <c r="N6049" s="41" t="s">
        <v>10969</v>
      </c>
      <c r="O6049" s="87">
        <v>0</v>
      </c>
      <c r="P6049" s="87">
        <v>0</v>
      </c>
      <c r="Q6049" s="87">
        <v>0</v>
      </c>
      <c r="R6049" s="87">
        <v>0</v>
      </c>
      <c r="S6049" s="87"/>
      <c r="T6049" s="87"/>
      <c r="U6049" s="85" t="s">
        <v>112</v>
      </c>
      <c r="V6049" s="179"/>
      <c r="W6049" s="7"/>
      <c r="X6049" s="3"/>
      <c r="Y6049" s="3"/>
      <c r="Z6049" s="146">
        <v>8012</v>
      </c>
      <c r="AA6049" s="11"/>
      <c r="AB6049" s="123" t="s">
        <v>7939</v>
      </c>
      <c r="AC6049" s="124"/>
      <c r="AD6049" s="41"/>
      <c r="AE6049" s="41"/>
      <c r="AF6049" s="191">
        <v>40165</v>
      </c>
      <c r="AG6049" s="41"/>
      <c r="AH6049" s="41" t="s">
        <v>8024</v>
      </c>
      <c r="AI6049" s="80" t="s">
        <v>6</v>
      </c>
      <c r="AJ6049" s="41"/>
      <c r="AK6049" s="3"/>
      <c r="AL6049" s="85"/>
      <c r="AM6049" s="151" t="s">
        <v>19998</v>
      </c>
      <c r="AN6049" s="15"/>
      <c r="AO6049" s="166"/>
      <c r="AP6049" s="5">
        <f t="shared" si="95"/>
        <v>0</v>
      </c>
      <c r="AQ6049" s="16"/>
      <c r="AR6049" s="205">
        <v>1</v>
      </c>
      <c r="AS6049" s="16"/>
      <c r="AT6049" s="16"/>
      <c r="AU6049" s="16"/>
      <c r="AV6049" s="16"/>
      <c r="AW6049" s="16"/>
      <c r="AX6049" s="16"/>
    </row>
    <row r="6050" spans="1:50" customFormat="1" ht="15" hidden="1" customHeight="1" x14ac:dyDescent="0.2">
      <c r="A6050" s="1" t="s">
        <v>16924</v>
      </c>
      <c r="B6050" s="1" t="s">
        <v>16730</v>
      </c>
      <c r="C6050" s="85" t="s">
        <v>7939</v>
      </c>
      <c r="D6050" s="85" t="s">
        <v>13090</v>
      </c>
      <c r="E6050" s="202" t="s">
        <v>154</v>
      </c>
      <c r="F6050" s="85" t="s">
        <v>40</v>
      </c>
      <c r="G6050" s="85" t="s">
        <v>41</v>
      </c>
      <c r="H6050" s="85" t="s">
        <v>20690</v>
      </c>
      <c r="I6050" s="3" t="s">
        <v>9445</v>
      </c>
      <c r="J6050" s="85" t="s">
        <v>4400</v>
      </c>
      <c r="K6050" s="7" t="s">
        <v>4422</v>
      </c>
      <c r="L6050" s="1"/>
      <c r="M6050" s="1"/>
      <c r="N6050" s="2" t="s">
        <v>16731</v>
      </c>
      <c r="O6050" s="87">
        <v>0</v>
      </c>
      <c r="P6050" s="87">
        <v>0</v>
      </c>
      <c r="Q6050" s="87">
        <v>0</v>
      </c>
      <c r="R6050" s="87">
        <v>0</v>
      </c>
      <c r="S6050" s="87"/>
      <c r="T6050" s="87"/>
      <c r="U6050" s="85" t="s">
        <v>112</v>
      </c>
      <c r="V6050" s="179"/>
      <c r="W6050" s="1"/>
      <c r="X6050" s="1"/>
      <c r="Y6050" s="1"/>
      <c r="Z6050" s="210">
        <v>1442</v>
      </c>
      <c r="AA6050" s="11"/>
      <c r="AB6050" s="123" t="s">
        <v>7939</v>
      </c>
      <c r="AC6050" s="124"/>
      <c r="AD6050" s="2"/>
      <c r="AE6050" s="2"/>
      <c r="AF6050" s="191">
        <v>44645</v>
      </c>
      <c r="AG6050" s="41"/>
      <c r="AH6050" s="2" t="s">
        <v>16627</v>
      </c>
      <c r="AI6050" s="80" t="s">
        <v>6</v>
      </c>
      <c r="AJ6050" s="2"/>
      <c r="AK6050" s="1"/>
      <c r="AL6050" s="85"/>
      <c r="AM6050" s="151" t="s">
        <v>19997</v>
      </c>
      <c r="AN6050" s="16"/>
      <c r="AO6050" s="166"/>
      <c r="AP6050" s="5">
        <f t="shared" si="95"/>
        <v>0</v>
      </c>
      <c r="AQ6050" s="16"/>
      <c r="AR6050" s="205">
        <v>1</v>
      </c>
      <c r="AS6050" s="16"/>
      <c r="AT6050" s="16"/>
      <c r="AU6050" s="16"/>
      <c r="AV6050" s="16"/>
      <c r="AW6050" s="16"/>
      <c r="AX6050" s="16"/>
    </row>
    <row r="6051" spans="1:50" customFormat="1" ht="15" hidden="1" customHeight="1" x14ac:dyDescent="0.2">
      <c r="A6051" s="1" t="s">
        <v>16925</v>
      </c>
      <c r="B6051" s="1" t="s">
        <v>16732</v>
      </c>
      <c r="C6051" s="85" t="s">
        <v>7939</v>
      </c>
      <c r="D6051" s="85" t="s">
        <v>13090</v>
      </c>
      <c r="E6051" s="202" t="s">
        <v>154</v>
      </c>
      <c r="F6051" s="85" t="s">
        <v>40</v>
      </c>
      <c r="G6051" s="85" t="s">
        <v>43</v>
      </c>
      <c r="H6051" s="85" t="s">
        <v>20690</v>
      </c>
      <c r="I6051" s="3" t="s">
        <v>10897</v>
      </c>
      <c r="J6051" s="85" t="s">
        <v>4447</v>
      </c>
      <c r="K6051" s="1" t="s">
        <v>4500</v>
      </c>
      <c r="L6051" s="1"/>
      <c r="M6051" s="1"/>
      <c r="N6051" s="2" t="s">
        <v>22871</v>
      </c>
      <c r="O6051" s="87">
        <v>5733</v>
      </c>
      <c r="P6051" s="87">
        <v>0</v>
      </c>
      <c r="Q6051" s="87">
        <v>5733</v>
      </c>
      <c r="R6051" s="87">
        <v>0</v>
      </c>
      <c r="S6051" s="87"/>
      <c r="T6051" s="87"/>
      <c r="U6051" s="85">
        <v>2022</v>
      </c>
      <c r="V6051" s="179"/>
      <c r="W6051" s="1"/>
      <c r="X6051" s="1"/>
      <c r="Y6051" s="1"/>
      <c r="Z6051" s="210">
        <v>373095</v>
      </c>
      <c r="AA6051" s="11"/>
      <c r="AB6051" s="123" t="s">
        <v>7939</v>
      </c>
      <c r="AC6051" s="124"/>
      <c r="AD6051" s="2"/>
      <c r="AE6051" s="2"/>
      <c r="AF6051" s="191">
        <v>44753</v>
      </c>
      <c r="AG6051" s="41"/>
      <c r="AH6051" s="2" t="s">
        <v>16627</v>
      </c>
      <c r="AI6051" s="80" t="s">
        <v>6</v>
      </c>
      <c r="AJ6051" s="2"/>
      <c r="AK6051" s="1"/>
      <c r="AL6051" s="85"/>
      <c r="AM6051" s="151" t="s">
        <v>19997</v>
      </c>
      <c r="AN6051" s="16"/>
      <c r="AO6051" s="166"/>
      <c r="AP6051" s="5">
        <f t="shared" si="95"/>
        <v>0</v>
      </c>
      <c r="AQ6051" s="16"/>
      <c r="AR6051" s="205">
        <v>1</v>
      </c>
      <c r="AS6051" s="16"/>
      <c r="AT6051" s="16"/>
      <c r="AU6051" s="16"/>
      <c r="AV6051" s="16"/>
      <c r="AW6051" s="16"/>
      <c r="AX6051" s="16"/>
    </row>
    <row r="6052" spans="1:50" customFormat="1" ht="15" hidden="1" customHeight="1" x14ac:dyDescent="0.2">
      <c r="A6052" s="1" t="s">
        <v>16926</v>
      </c>
      <c r="B6052" s="1" t="s">
        <v>16733</v>
      </c>
      <c r="C6052" s="85" t="s">
        <v>7939</v>
      </c>
      <c r="D6052" s="85" t="s">
        <v>13090</v>
      </c>
      <c r="E6052" s="202" t="s">
        <v>154</v>
      </c>
      <c r="F6052" s="85" t="s">
        <v>40</v>
      </c>
      <c r="G6052" s="85" t="s">
        <v>43</v>
      </c>
      <c r="H6052" s="85" t="s">
        <v>20690</v>
      </c>
      <c r="I6052" s="3" t="s">
        <v>10897</v>
      </c>
      <c r="J6052" s="85" t="s">
        <v>4447</v>
      </c>
      <c r="K6052" s="1" t="s">
        <v>4988</v>
      </c>
      <c r="L6052" s="1"/>
      <c r="M6052" s="1"/>
      <c r="N6052" s="2" t="s">
        <v>22871</v>
      </c>
      <c r="O6052" s="87">
        <v>61162</v>
      </c>
      <c r="P6052" s="87">
        <v>0</v>
      </c>
      <c r="Q6052" s="87">
        <v>61162</v>
      </c>
      <c r="R6052" s="87">
        <v>0</v>
      </c>
      <c r="S6052" s="87"/>
      <c r="T6052" s="87"/>
      <c r="U6052" s="85">
        <v>2021</v>
      </c>
      <c r="V6052" s="179"/>
      <c r="W6052" s="1"/>
      <c r="X6052" s="1"/>
      <c r="Y6052" s="1"/>
      <c r="Z6052" s="210">
        <v>1900000</v>
      </c>
      <c r="AA6052" s="11"/>
      <c r="AB6052" s="123" t="s">
        <v>7939</v>
      </c>
      <c r="AC6052" s="124"/>
      <c r="AD6052" s="2"/>
      <c r="AE6052" s="2"/>
      <c r="AF6052" s="191">
        <v>44916</v>
      </c>
      <c r="AG6052" s="41"/>
      <c r="AH6052" s="2" t="s">
        <v>8211</v>
      </c>
      <c r="AI6052" s="80" t="s">
        <v>6</v>
      </c>
      <c r="AJ6052" s="2"/>
      <c r="AK6052" s="1"/>
      <c r="AL6052" s="85"/>
      <c r="AM6052" s="151" t="s">
        <v>19997</v>
      </c>
      <c r="AN6052" s="16"/>
      <c r="AO6052" s="166"/>
      <c r="AP6052" s="5">
        <f t="shared" si="95"/>
        <v>0</v>
      </c>
      <c r="AQ6052" s="16"/>
      <c r="AR6052" s="205">
        <v>1</v>
      </c>
      <c r="AS6052" s="16"/>
      <c r="AT6052" s="16"/>
      <c r="AU6052" s="16"/>
      <c r="AV6052" s="16"/>
      <c r="AW6052" s="16"/>
      <c r="AX6052" s="16"/>
    </row>
    <row r="6053" spans="1:50" customFormat="1" ht="15" hidden="1" customHeight="1" x14ac:dyDescent="0.2">
      <c r="A6053" s="1" t="s">
        <v>16927</v>
      </c>
      <c r="B6053" s="1" t="s">
        <v>16734</v>
      </c>
      <c r="C6053" s="85" t="s">
        <v>7939</v>
      </c>
      <c r="D6053" s="85" t="s">
        <v>13090</v>
      </c>
      <c r="E6053" s="202" t="s">
        <v>154</v>
      </c>
      <c r="F6053" s="85" t="s">
        <v>40</v>
      </c>
      <c r="G6053" s="85" t="s">
        <v>43</v>
      </c>
      <c r="H6053" s="85" t="s">
        <v>20690</v>
      </c>
      <c r="I6053" s="3" t="s">
        <v>10897</v>
      </c>
      <c r="J6053" s="85" t="s">
        <v>4447</v>
      </c>
      <c r="K6053" s="7" t="s">
        <v>4601</v>
      </c>
      <c r="L6053" s="1"/>
      <c r="M6053" s="1"/>
      <c r="N6053" s="2" t="s">
        <v>7950</v>
      </c>
      <c r="O6053" s="87">
        <v>44863</v>
      </c>
      <c r="P6053" s="87">
        <v>0</v>
      </c>
      <c r="Q6053" s="87">
        <v>44863</v>
      </c>
      <c r="R6053" s="87">
        <v>0</v>
      </c>
      <c r="S6053" s="87"/>
      <c r="T6053" s="87"/>
      <c r="U6053" s="85">
        <v>2021</v>
      </c>
      <c r="V6053" s="179"/>
      <c r="W6053" s="1"/>
      <c r="X6053" s="1"/>
      <c r="Y6053" s="1"/>
      <c r="Z6053" s="210">
        <v>590000</v>
      </c>
      <c r="AA6053" s="11"/>
      <c r="AB6053" s="123" t="s">
        <v>7939</v>
      </c>
      <c r="AC6053" s="124"/>
      <c r="AD6053" s="2"/>
      <c r="AE6053" s="2"/>
      <c r="AF6053" s="191">
        <v>44945</v>
      </c>
      <c r="AG6053" s="41"/>
      <c r="AH6053" s="2" t="s">
        <v>8211</v>
      </c>
      <c r="AI6053" s="80" t="s">
        <v>6</v>
      </c>
      <c r="AJ6053" s="2"/>
      <c r="AK6053" s="1"/>
      <c r="AL6053" s="85"/>
      <c r="AM6053" s="151" t="s">
        <v>19997</v>
      </c>
      <c r="AN6053" s="16"/>
      <c r="AO6053" s="166"/>
      <c r="AP6053" s="5">
        <f t="shared" si="95"/>
        <v>0</v>
      </c>
      <c r="AQ6053" s="16"/>
      <c r="AR6053" s="205">
        <v>1</v>
      </c>
      <c r="AS6053" s="16"/>
      <c r="AT6053" s="16"/>
      <c r="AU6053" s="16"/>
      <c r="AV6053" s="16"/>
      <c r="AW6053" s="16"/>
      <c r="AX6053" s="16"/>
    </row>
    <row r="6054" spans="1:50" customFormat="1" ht="15" hidden="1" customHeight="1" x14ac:dyDescent="0.2">
      <c r="A6054" s="1" t="s">
        <v>16928</v>
      </c>
      <c r="B6054" s="1" t="s">
        <v>16735</v>
      </c>
      <c r="C6054" s="85" t="s">
        <v>7939</v>
      </c>
      <c r="D6054" s="85" t="s">
        <v>13090</v>
      </c>
      <c r="E6054" s="202" t="s">
        <v>154</v>
      </c>
      <c r="F6054" s="85" t="s">
        <v>68</v>
      </c>
      <c r="G6054" s="85" t="s">
        <v>70</v>
      </c>
      <c r="H6054" s="85" t="s">
        <v>20690</v>
      </c>
      <c r="I6054" s="3" t="s">
        <v>8188</v>
      </c>
      <c r="J6054" s="85" t="s">
        <v>4400</v>
      </c>
      <c r="K6054" s="7" t="s">
        <v>4422</v>
      </c>
      <c r="L6054" s="1"/>
      <c r="M6054" s="1"/>
      <c r="N6054" s="2" t="s">
        <v>16736</v>
      </c>
      <c r="O6054" s="87">
        <v>160657</v>
      </c>
      <c r="P6054" s="87">
        <v>0</v>
      </c>
      <c r="Q6054" s="87">
        <v>160657</v>
      </c>
      <c r="R6054" s="87">
        <v>0</v>
      </c>
      <c r="S6054" s="87"/>
      <c r="T6054" s="87"/>
      <c r="U6054" s="85">
        <v>2020</v>
      </c>
      <c r="V6054" s="179"/>
      <c r="W6054" s="1"/>
      <c r="X6054" s="1"/>
      <c r="Y6054" s="1"/>
      <c r="Z6054" s="210">
        <v>81291</v>
      </c>
      <c r="AA6054" s="11"/>
      <c r="AB6054" s="123" t="s">
        <v>7939</v>
      </c>
      <c r="AC6054" s="124"/>
      <c r="AD6054" s="2"/>
      <c r="AE6054" s="2"/>
      <c r="AF6054" s="191">
        <v>44649</v>
      </c>
      <c r="AG6054" s="41"/>
      <c r="AH6054" s="2" t="s">
        <v>16608</v>
      </c>
      <c r="AI6054" s="80" t="s">
        <v>6</v>
      </c>
      <c r="AJ6054" s="2"/>
      <c r="AK6054" s="1"/>
      <c r="AL6054" s="85"/>
      <c r="AM6054" s="151" t="s">
        <v>19997</v>
      </c>
      <c r="AN6054" s="16"/>
      <c r="AO6054" s="166"/>
      <c r="AP6054" s="5">
        <f t="shared" si="95"/>
        <v>0</v>
      </c>
      <c r="AQ6054" s="16"/>
      <c r="AR6054" s="205">
        <v>1</v>
      </c>
      <c r="AS6054" s="16"/>
      <c r="AT6054" s="16"/>
      <c r="AU6054" s="16"/>
      <c r="AV6054" s="16"/>
      <c r="AW6054" s="16"/>
      <c r="AX6054" s="16"/>
    </row>
    <row r="6055" spans="1:50" customFormat="1" ht="15" hidden="1" customHeight="1" x14ac:dyDescent="0.2">
      <c r="A6055" s="1" t="s">
        <v>16929</v>
      </c>
      <c r="B6055" s="1" t="s">
        <v>16737</v>
      </c>
      <c r="C6055" s="85" t="s">
        <v>7939</v>
      </c>
      <c r="D6055" s="85" t="s">
        <v>13090</v>
      </c>
      <c r="E6055" s="202" t="s">
        <v>9112</v>
      </c>
      <c r="F6055" s="85" t="s">
        <v>14</v>
      </c>
      <c r="G6055" s="85" t="s">
        <v>20</v>
      </c>
      <c r="H6055" s="85" t="s">
        <v>20689</v>
      </c>
      <c r="I6055" s="3" t="s">
        <v>8615</v>
      </c>
      <c r="J6055" s="85" t="s">
        <v>4435</v>
      </c>
      <c r="K6055" s="1" t="s">
        <v>3838</v>
      </c>
      <c r="L6055" s="1"/>
      <c r="M6055" s="1"/>
      <c r="N6055" s="2" t="s">
        <v>7950</v>
      </c>
      <c r="O6055" s="87">
        <v>0</v>
      </c>
      <c r="P6055" s="87">
        <v>0</v>
      </c>
      <c r="Q6055" s="87">
        <v>0</v>
      </c>
      <c r="R6055" s="87">
        <v>0</v>
      </c>
      <c r="S6055" s="87"/>
      <c r="T6055" s="87"/>
      <c r="U6055" s="85" t="s">
        <v>112</v>
      </c>
      <c r="V6055" s="179"/>
      <c r="W6055" s="1"/>
      <c r="X6055" s="1"/>
      <c r="Y6055" s="1"/>
      <c r="Z6055" s="212">
        <v>110812</v>
      </c>
      <c r="AA6055" s="11"/>
      <c r="AB6055" s="123" t="s">
        <v>7939</v>
      </c>
      <c r="AC6055" s="124"/>
      <c r="AD6055" s="2"/>
      <c r="AE6055" s="2"/>
      <c r="AF6055" s="191"/>
      <c r="AG6055" s="41"/>
      <c r="AH6055" s="2" t="s">
        <v>7952</v>
      </c>
      <c r="AI6055" s="80" t="s">
        <v>6</v>
      </c>
      <c r="AJ6055" s="2"/>
      <c r="AK6055" s="1"/>
      <c r="AL6055" s="85"/>
      <c r="AM6055" s="151" t="s">
        <v>19997</v>
      </c>
      <c r="AN6055" s="16"/>
      <c r="AO6055" s="166"/>
      <c r="AP6055" s="5">
        <f t="shared" si="95"/>
        <v>0</v>
      </c>
      <c r="AQ6055" s="16"/>
      <c r="AR6055" s="205">
        <v>1</v>
      </c>
      <c r="AS6055" s="16"/>
      <c r="AT6055" s="16"/>
      <c r="AU6055" s="16"/>
      <c r="AV6055" s="16"/>
      <c r="AW6055" s="16"/>
      <c r="AX6055" s="16"/>
    </row>
    <row r="6056" spans="1:50" customFormat="1" ht="15" hidden="1" customHeight="1" x14ac:dyDescent="0.2">
      <c r="A6056" s="1" t="s">
        <v>16930</v>
      </c>
      <c r="B6056" s="1" t="s">
        <v>16738</v>
      </c>
      <c r="C6056" s="85" t="s">
        <v>7939</v>
      </c>
      <c r="D6056" s="85" t="s">
        <v>13090</v>
      </c>
      <c r="E6056" s="202" t="s">
        <v>15965</v>
      </c>
      <c r="F6056" s="85" t="s">
        <v>68</v>
      </c>
      <c r="G6056" s="85" t="s">
        <v>71</v>
      </c>
      <c r="H6056" s="85" t="s">
        <v>20690</v>
      </c>
      <c r="I6056" s="3" t="s">
        <v>16740</v>
      </c>
      <c r="J6056" s="85" t="s">
        <v>4447</v>
      </c>
      <c r="K6056" s="1" t="s">
        <v>4988</v>
      </c>
      <c r="L6056" s="1"/>
      <c r="M6056" s="1"/>
      <c r="N6056" s="2" t="s">
        <v>16739</v>
      </c>
      <c r="O6056" s="87">
        <v>0</v>
      </c>
      <c r="P6056" s="87">
        <v>0</v>
      </c>
      <c r="Q6056" s="87">
        <v>0</v>
      </c>
      <c r="R6056" s="87">
        <v>0</v>
      </c>
      <c r="S6056" s="87"/>
      <c r="T6056" s="87"/>
      <c r="U6056" s="85" t="s">
        <v>112</v>
      </c>
      <c r="V6056" s="179"/>
      <c r="W6056" s="1"/>
      <c r="X6056" s="1"/>
      <c r="Y6056" s="1"/>
      <c r="Z6056" s="210">
        <v>53241</v>
      </c>
      <c r="AA6056" s="11"/>
      <c r="AB6056" s="123" t="s">
        <v>7939</v>
      </c>
      <c r="AC6056" s="124"/>
      <c r="AD6056" s="2"/>
      <c r="AE6056" s="2"/>
      <c r="AF6056" s="191"/>
      <c r="AG6056" s="41"/>
      <c r="AH6056" s="2" t="s">
        <v>16608</v>
      </c>
      <c r="AI6056" s="80" t="s">
        <v>6</v>
      </c>
      <c r="AJ6056" s="2"/>
      <c r="AK6056" s="1"/>
      <c r="AL6056" s="85"/>
      <c r="AM6056" s="151" t="s">
        <v>19997</v>
      </c>
      <c r="AN6056" s="16"/>
      <c r="AO6056" s="166"/>
      <c r="AP6056" s="5">
        <f t="shared" si="95"/>
        <v>0</v>
      </c>
      <c r="AQ6056" s="16"/>
      <c r="AR6056" s="205">
        <v>1</v>
      </c>
      <c r="AS6056" s="16"/>
      <c r="AT6056" s="16"/>
      <c r="AU6056" s="16"/>
      <c r="AV6056" s="16"/>
      <c r="AW6056" s="16"/>
      <c r="AX6056" s="16"/>
    </row>
    <row r="6057" spans="1:50" customFormat="1" ht="15" hidden="1" customHeight="1" x14ac:dyDescent="0.2">
      <c r="A6057" s="1" t="s">
        <v>16931</v>
      </c>
      <c r="B6057" s="1" t="s">
        <v>16741</v>
      </c>
      <c r="C6057" s="85" t="s">
        <v>7939</v>
      </c>
      <c r="D6057" s="85" t="s">
        <v>13090</v>
      </c>
      <c r="E6057" s="202" t="s">
        <v>8031</v>
      </c>
      <c r="F6057" s="85" t="s">
        <v>68</v>
      </c>
      <c r="G6057" s="85" t="s">
        <v>70</v>
      </c>
      <c r="H6057" s="85" t="s">
        <v>20690</v>
      </c>
      <c r="I6057" s="3" t="s">
        <v>8683</v>
      </c>
      <c r="J6057" s="85" t="s">
        <v>4400</v>
      </c>
      <c r="K6057" s="7" t="s">
        <v>4422</v>
      </c>
      <c r="L6057" s="1"/>
      <c r="M6057" s="1"/>
      <c r="N6057" s="2" t="s">
        <v>16742</v>
      </c>
      <c r="O6057" s="87">
        <v>0</v>
      </c>
      <c r="P6057" s="87">
        <v>0</v>
      </c>
      <c r="Q6057" s="87">
        <v>0</v>
      </c>
      <c r="R6057" s="87">
        <v>0</v>
      </c>
      <c r="S6057" s="87"/>
      <c r="T6057" s="87"/>
      <c r="U6057" s="85" t="s">
        <v>112</v>
      </c>
      <c r="V6057" s="179"/>
      <c r="W6057" s="1"/>
      <c r="X6057" s="1"/>
      <c r="Y6057" s="1"/>
      <c r="Z6057" s="210">
        <v>18962</v>
      </c>
      <c r="AA6057" s="11"/>
      <c r="AB6057" s="123" t="s">
        <v>7939</v>
      </c>
      <c r="AC6057" s="124"/>
      <c r="AD6057" s="2"/>
      <c r="AE6057" s="2"/>
      <c r="AF6057" s="191"/>
      <c r="AG6057" s="41"/>
      <c r="AH6057" s="2" t="s">
        <v>16608</v>
      </c>
      <c r="AI6057" s="80" t="s">
        <v>6</v>
      </c>
      <c r="AJ6057" s="2"/>
      <c r="AK6057" s="1"/>
      <c r="AL6057" s="85"/>
      <c r="AM6057" s="151" t="s">
        <v>19997</v>
      </c>
      <c r="AN6057" s="16"/>
      <c r="AO6057" s="166"/>
      <c r="AP6057" s="5">
        <f t="shared" si="95"/>
        <v>0</v>
      </c>
      <c r="AQ6057" s="16"/>
      <c r="AR6057" s="205">
        <v>1</v>
      </c>
      <c r="AS6057" s="16"/>
      <c r="AT6057" s="16"/>
      <c r="AU6057" s="16"/>
      <c r="AV6057" s="16"/>
      <c r="AW6057" s="16"/>
      <c r="AX6057" s="16"/>
    </row>
    <row r="6058" spans="1:50" customFormat="1" ht="15" hidden="1" customHeight="1" x14ac:dyDescent="0.2">
      <c r="A6058" s="7" t="s">
        <v>10970</v>
      </c>
      <c r="B6058" s="3" t="s">
        <v>10971</v>
      </c>
      <c r="C6058" s="85" t="s">
        <v>7939</v>
      </c>
      <c r="D6058" s="85" t="s">
        <v>13090</v>
      </c>
      <c r="E6058" s="202" t="s">
        <v>154</v>
      </c>
      <c r="F6058" s="85" t="s">
        <v>68</v>
      </c>
      <c r="G6058" s="85" t="s">
        <v>70</v>
      </c>
      <c r="H6058" s="85" t="s">
        <v>20690</v>
      </c>
      <c r="I6058" s="3" t="s">
        <v>16743</v>
      </c>
      <c r="J6058" s="85" t="s">
        <v>4400</v>
      </c>
      <c r="K6058" s="7" t="s">
        <v>4422</v>
      </c>
      <c r="L6058" s="3"/>
      <c r="M6058" s="3"/>
      <c r="N6058" s="41" t="s">
        <v>10972</v>
      </c>
      <c r="O6058" s="87">
        <v>281521</v>
      </c>
      <c r="P6058" s="87">
        <v>140106</v>
      </c>
      <c r="Q6058" s="87">
        <v>141415</v>
      </c>
      <c r="R6058" s="87">
        <v>0</v>
      </c>
      <c r="S6058" s="87"/>
      <c r="T6058" s="87"/>
      <c r="U6058" s="85">
        <v>2007</v>
      </c>
      <c r="V6058" s="179"/>
      <c r="W6058" s="7"/>
      <c r="X6058" s="3"/>
      <c r="Y6058" s="3"/>
      <c r="Z6058" s="146">
        <v>50000</v>
      </c>
      <c r="AA6058" s="11"/>
      <c r="AB6058" s="123" t="s">
        <v>7939</v>
      </c>
      <c r="AC6058" s="124"/>
      <c r="AD6058" s="41"/>
      <c r="AE6058" s="41"/>
      <c r="AF6058" s="191">
        <v>40165</v>
      </c>
      <c r="AG6058" s="41"/>
      <c r="AH6058" s="41" t="s">
        <v>8024</v>
      </c>
      <c r="AI6058" s="80" t="s">
        <v>6</v>
      </c>
      <c r="AJ6058" s="41"/>
      <c r="AK6058" s="3"/>
      <c r="AL6058" s="85"/>
      <c r="AM6058" s="151" t="s">
        <v>19998</v>
      </c>
      <c r="AN6058" s="15"/>
      <c r="AO6058" s="166"/>
      <c r="AP6058" s="5">
        <f t="shared" si="95"/>
        <v>0</v>
      </c>
      <c r="AQ6058" s="16"/>
      <c r="AR6058" s="205">
        <v>1</v>
      </c>
      <c r="AS6058" s="16"/>
      <c r="AT6058" s="16"/>
      <c r="AU6058" s="16"/>
      <c r="AV6058" s="16"/>
      <c r="AW6058" s="16"/>
      <c r="AX6058" s="16"/>
    </row>
    <row r="6059" spans="1:50" customFormat="1" ht="15" hidden="1" customHeight="1" x14ac:dyDescent="0.2">
      <c r="A6059" s="7" t="s">
        <v>20919</v>
      </c>
      <c r="B6059" s="3" t="s">
        <v>20833</v>
      </c>
      <c r="C6059" s="85" t="s">
        <v>7939</v>
      </c>
      <c r="D6059" s="85" t="s">
        <v>13090</v>
      </c>
      <c r="E6059" s="202" t="s">
        <v>8031</v>
      </c>
      <c r="F6059" s="85" t="s">
        <v>64</v>
      </c>
      <c r="G6059" s="85" t="s">
        <v>16220</v>
      </c>
      <c r="H6059" s="85" t="s">
        <v>20690</v>
      </c>
      <c r="I6059" s="3" t="s">
        <v>11579</v>
      </c>
      <c r="J6059" s="85" t="s">
        <v>4435</v>
      </c>
      <c r="K6059" s="7" t="s">
        <v>3838</v>
      </c>
      <c r="L6059" s="85"/>
      <c r="M6059" s="3"/>
      <c r="N6059" s="41" t="s">
        <v>20834</v>
      </c>
      <c r="O6059" s="87">
        <v>0</v>
      </c>
      <c r="P6059" s="87">
        <v>0</v>
      </c>
      <c r="Q6059" s="87">
        <v>0</v>
      </c>
      <c r="R6059" s="87">
        <v>0</v>
      </c>
      <c r="S6059" s="87"/>
      <c r="T6059" s="87"/>
      <c r="U6059" s="85" t="s">
        <v>112</v>
      </c>
      <c r="V6059" s="179"/>
      <c r="W6059" s="7"/>
      <c r="X6059" s="3"/>
      <c r="Y6059" s="3"/>
      <c r="Z6059" s="146">
        <v>197472</v>
      </c>
      <c r="AA6059" s="11"/>
      <c r="AB6059" s="123" t="s">
        <v>7939</v>
      </c>
      <c r="AC6059" s="124"/>
      <c r="AD6059" s="41"/>
      <c r="AE6059" s="41"/>
      <c r="AF6059" s="191"/>
      <c r="AG6059" s="41"/>
      <c r="AH6059" s="41" t="s">
        <v>7967</v>
      </c>
      <c r="AI6059" s="80" t="s">
        <v>6</v>
      </c>
      <c r="AJ6059" s="41"/>
      <c r="AK6059" s="4"/>
      <c r="AL6059" s="85"/>
      <c r="AM6059" s="151" t="s">
        <v>20970</v>
      </c>
      <c r="AN6059" s="15"/>
      <c r="AO6059" s="166"/>
      <c r="AP6059" s="5">
        <f t="shared" si="95"/>
        <v>0</v>
      </c>
      <c r="AQ6059" s="16"/>
      <c r="AR6059" s="205">
        <v>1</v>
      </c>
      <c r="AS6059" s="16"/>
      <c r="AT6059" s="16"/>
      <c r="AU6059" s="16"/>
      <c r="AV6059" s="16"/>
      <c r="AW6059" s="16"/>
      <c r="AX6059" s="16"/>
    </row>
    <row r="6060" spans="1:50" customFormat="1" ht="15" hidden="1" customHeight="1" x14ac:dyDescent="0.2">
      <c r="A6060" s="1" t="s">
        <v>16932</v>
      </c>
      <c r="B6060" s="1" t="s">
        <v>16744</v>
      </c>
      <c r="C6060" s="85" t="s">
        <v>7939</v>
      </c>
      <c r="D6060" s="85" t="s">
        <v>13090</v>
      </c>
      <c r="E6060" s="202" t="s">
        <v>8031</v>
      </c>
      <c r="F6060" s="85" t="s">
        <v>34</v>
      </c>
      <c r="G6060" s="85" t="s">
        <v>35</v>
      </c>
      <c r="H6060" s="85" t="s">
        <v>20688</v>
      </c>
      <c r="I6060" s="7" t="s">
        <v>16745</v>
      </c>
      <c r="J6060" s="85" t="s">
        <v>4435</v>
      </c>
      <c r="K6060" s="1" t="s">
        <v>3838</v>
      </c>
      <c r="L6060" s="1"/>
      <c r="M6060" s="1"/>
      <c r="N6060" s="2" t="s">
        <v>6370</v>
      </c>
      <c r="O6060" s="87">
        <v>0</v>
      </c>
      <c r="P6060" s="87">
        <v>0</v>
      </c>
      <c r="Q6060" s="87">
        <v>0</v>
      </c>
      <c r="R6060" s="87">
        <v>0</v>
      </c>
      <c r="S6060" s="87"/>
      <c r="T6060" s="87"/>
      <c r="U6060" s="85" t="s">
        <v>112</v>
      </c>
      <c r="V6060" s="179"/>
      <c r="W6060" s="1"/>
      <c r="X6060" s="1"/>
      <c r="Y6060" s="1"/>
      <c r="Z6060" s="210">
        <v>36000</v>
      </c>
      <c r="AA6060" s="11"/>
      <c r="AB6060" s="123" t="s">
        <v>7939</v>
      </c>
      <c r="AC6060" s="124"/>
      <c r="AD6060" s="2"/>
      <c r="AE6060" s="2"/>
      <c r="AF6060" s="191"/>
      <c r="AG6060" s="41"/>
      <c r="AH6060" s="2" t="s">
        <v>7952</v>
      </c>
      <c r="AI6060" s="80" t="s">
        <v>6</v>
      </c>
      <c r="AJ6060" s="2"/>
      <c r="AK6060" s="1"/>
      <c r="AL6060" s="85"/>
      <c r="AM6060" s="151" t="s">
        <v>19997</v>
      </c>
      <c r="AN6060" s="16"/>
      <c r="AO6060" s="166"/>
      <c r="AP6060" s="5">
        <f t="shared" si="95"/>
        <v>0</v>
      </c>
      <c r="AQ6060" s="16"/>
      <c r="AR6060" s="205">
        <v>1</v>
      </c>
      <c r="AS6060" s="16"/>
      <c r="AT6060" s="16"/>
      <c r="AU6060" s="16"/>
      <c r="AV6060" s="16"/>
      <c r="AW6060" s="16"/>
      <c r="AX6060" s="16"/>
    </row>
    <row r="6061" spans="1:50" customFormat="1" ht="15" hidden="1" customHeight="1" x14ac:dyDescent="0.2">
      <c r="A6061" s="1" t="s">
        <v>16933</v>
      </c>
      <c r="B6061" s="1" t="s">
        <v>16746</v>
      </c>
      <c r="C6061" s="85" t="s">
        <v>7939</v>
      </c>
      <c r="D6061" s="85" t="s">
        <v>13090</v>
      </c>
      <c r="E6061" s="202" t="s">
        <v>154</v>
      </c>
      <c r="F6061" s="85" t="s">
        <v>34</v>
      </c>
      <c r="G6061" s="85" t="s">
        <v>35</v>
      </c>
      <c r="H6061" s="85" t="s">
        <v>20688</v>
      </c>
      <c r="I6061" s="7" t="s">
        <v>8125</v>
      </c>
      <c r="J6061" s="85" t="s">
        <v>124</v>
      </c>
      <c r="K6061" s="7" t="s">
        <v>4587</v>
      </c>
      <c r="L6061" s="1"/>
      <c r="M6061" s="1"/>
      <c r="N6061" s="2" t="s">
        <v>16747</v>
      </c>
      <c r="O6061" s="87">
        <v>453063</v>
      </c>
      <c r="P6061" s="87">
        <v>81772</v>
      </c>
      <c r="Q6061" s="87">
        <v>371291</v>
      </c>
      <c r="R6061" s="87">
        <v>50340</v>
      </c>
      <c r="S6061" s="87"/>
      <c r="T6061" s="87"/>
      <c r="U6061" s="85">
        <v>2017</v>
      </c>
      <c r="V6061" s="179"/>
      <c r="W6061" s="1"/>
      <c r="X6061" s="1"/>
      <c r="Y6061" s="1"/>
      <c r="Z6061" s="210">
        <v>29180</v>
      </c>
      <c r="AA6061" s="11"/>
      <c r="AB6061" s="123" t="s">
        <v>7939</v>
      </c>
      <c r="AC6061" s="124"/>
      <c r="AD6061" s="2"/>
      <c r="AE6061" s="2"/>
      <c r="AF6061" s="191">
        <v>44781</v>
      </c>
      <c r="AG6061" s="41"/>
      <c r="AH6061" s="2" t="s">
        <v>7952</v>
      </c>
      <c r="AI6061" s="80" t="s">
        <v>6</v>
      </c>
      <c r="AJ6061" s="2"/>
      <c r="AK6061" s="1"/>
      <c r="AL6061" s="85"/>
      <c r="AM6061" s="151" t="s">
        <v>19997</v>
      </c>
      <c r="AN6061" s="16"/>
      <c r="AO6061" s="166"/>
      <c r="AP6061" s="5">
        <f t="shared" si="95"/>
        <v>0</v>
      </c>
      <c r="AQ6061" s="16"/>
      <c r="AR6061" s="205">
        <v>1</v>
      </c>
      <c r="AS6061" s="16"/>
      <c r="AT6061" s="16"/>
      <c r="AU6061" s="16"/>
      <c r="AV6061" s="16"/>
      <c r="AW6061" s="16"/>
      <c r="AX6061" s="16"/>
    </row>
    <row r="6062" spans="1:50" customFormat="1" ht="15" hidden="1" customHeight="1" x14ac:dyDescent="0.2">
      <c r="A6062" s="1" t="s">
        <v>16934</v>
      </c>
      <c r="B6062" s="1" t="s">
        <v>16748</v>
      </c>
      <c r="C6062" s="85" t="s">
        <v>7939</v>
      </c>
      <c r="D6062" s="85" t="s">
        <v>13090</v>
      </c>
      <c r="E6062" s="202" t="s">
        <v>154</v>
      </c>
      <c r="F6062" s="85" t="s">
        <v>40</v>
      </c>
      <c r="G6062" s="85" t="s">
        <v>43</v>
      </c>
      <c r="H6062" s="85" t="s">
        <v>20690</v>
      </c>
      <c r="I6062" s="3" t="s">
        <v>10897</v>
      </c>
      <c r="J6062" s="85" t="s">
        <v>4435</v>
      </c>
      <c r="K6062" s="1" t="s">
        <v>3838</v>
      </c>
      <c r="L6062" s="1"/>
      <c r="M6062" s="1"/>
      <c r="N6062" s="2" t="s">
        <v>16749</v>
      </c>
      <c r="O6062" s="87">
        <v>29603</v>
      </c>
      <c r="P6062" s="87">
        <v>0</v>
      </c>
      <c r="Q6062" s="87">
        <v>29603</v>
      </c>
      <c r="R6062" s="87">
        <v>0</v>
      </c>
      <c r="S6062" s="87"/>
      <c r="T6062" s="87"/>
      <c r="U6062" s="85">
        <v>2022</v>
      </c>
      <c r="V6062" s="179"/>
      <c r="W6062" s="1"/>
      <c r="X6062" s="1"/>
      <c r="Y6062" s="1"/>
      <c r="Z6062" s="210">
        <v>1966523</v>
      </c>
      <c r="AA6062" s="11"/>
      <c r="AB6062" s="123" t="s">
        <v>7939</v>
      </c>
      <c r="AC6062" s="124"/>
      <c r="AD6062" s="2"/>
      <c r="AE6062" s="2"/>
      <c r="AF6062" s="191">
        <v>44744</v>
      </c>
      <c r="AG6062" s="41"/>
      <c r="AH6062" s="2" t="s">
        <v>8211</v>
      </c>
      <c r="AI6062" s="80" t="s">
        <v>6</v>
      </c>
      <c r="AJ6062" s="2"/>
      <c r="AK6062" s="1"/>
      <c r="AL6062" s="85"/>
      <c r="AM6062" s="151" t="s">
        <v>19997</v>
      </c>
      <c r="AN6062" s="16"/>
      <c r="AO6062" s="166"/>
      <c r="AP6062" s="5">
        <f t="shared" si="95"/>
        <v>0</v>
      </c>
      <c r="AQ6062" s="16"/>
      <c r="AR6062" s="205">
        <v>1</v>
      </c>
      <c r="AS6062" s="16"/>
      <c r="AT6062" s="16"/>
      <c r="AU6062" s="16"/>
      <c r="AV6062" s="16"/>
      <c r="AW6062" s="16"/>
      <c r="AX6062" s="16"/>
    </row>
    <row r="6063" spans="1:50" customFormat="1" ht="15" hidden="1" customHeight="1" x14ac:dyDescent="0.2">
      <c r="A6063" s="1" t="s">
        <v>16935</v>
      </c>
      <c r="B6063" s="1" t="s">
        <v>16750</v>
      </c>
      <c r="C6063" s="85" t="s">
        <v>7939</v>
      </c>
      <c r="D6063" s="85" t="s">
        <v>13090</v>
      </c>
      <c r="E6063" s="202" t="s">
        <v>154</v>
      </c>
      <c r="F6063" s="85" t="s">
        <v>14</v>
      </c>
      <c r="G6063" s="85" t="s">
        <v>19</v>
      </c>
      <c r="H6063" s="85" t="s">
        <v>20690</v>
      </c>
      <c r="I6063" s="3" t="s">
        <v>16751</v>
      </c>
      <c r="J6063" s="85" t="s">
        <v>105</v>
      </c>
      <c r="K6063" s="1" t="s">
        <v>102</v>
      </c>
      <c r="L6063" s="1"/>
      <c r="M6063" s="1"/>
      <c r="N6063" s="2" t="s">
        <v>27098</v>
      </c>
      <c r="O6063" s="87">
        <v>20692</v>
      </c>
      <c r="P6063" s="87">
        <v>0</v>
      </c>
      <c r="Q6063" s="87">
        <v>20692</v>
      </c>
      <c r="R6063" s="87">
        <v>0</v>
      </c>
      <c r="S6063" s="87"/>
      <c r="T6063" s="87"/>
      <c r="U6063" s="85">
        <v>2019</v>
      </c>
      <c r="V6063" s="179"/>
      <c r="W6063" s="1"/>
      <c r="X6063" s="1"/>
      <c r="Y6063" s="1"/>
      <c r="Z6063" s="210">
        <v>10000</v>
      </c>
      <c r="AA6063" s="11"/>
      <c r="AB6063" s="123" t="s">
        <v>7939</v>
      </c>
      <c r="AC6063" s="124"/>
      <c r="AD6063" s="2"/>
      <c r="AE6063" s="2"/>
      <c r="AF6063" s="191">
        <v>45054</v>
      </c>
      <c r="AG6063" s="41"/>
      <c r="AH6063" s="2" t="s">
        <v>8439</v>
      </c>
      <c r="AI6063" s="80" t="s">
        <v>6</v>
      </c>
      <c r="AJ6063" s="2"/>
      <c r="AK6063" s="1"/>
      <c r="AL6063" s="85"/>
      <c r="AM6063" s="151" t="s">
        <v>19997</v>
      </c>
      <c r="AN6063" s="16"/>
      <c r="AO6063" s="166"/>
      <c r="AP6063" s="5">
        <f t="shared" si="95"/>
        <v>0</v>
      </c>
      <c r="AQ6063" s="16"/>
      <c r="AR6063" s="205">
        <v>1</v>
      </c>
      <c r="AS6063" s="16"/>
      <c r="AT6063" s="16"/>
      <c r="AU6063" s="16"/>
      <c r="AV6063" s="16"/>
      <c r="AW6063" s="16"/>
      <c r="AX6063" s="16"/>
    </row>
    <row r="6064" spans="1:50" customFormat="1" ht="15" hidden="1" customHeight="1" x14ac:dyDescent="0.2">
      <c r="A6064" s="1" t="s">
        <v>16936</v>
      </c>
      <c r="B6064" s="1" t="s">
        <v>16752</v>
      </c>
      <c r="C6064" s="85" t="s">
        <v>7939</v>
      </c>
      <c r="D6064" s="85" t="s">
        <v>13090</v>
      </c>
      <c r="E6064" s="202" t="s">
        <v>9112</v>
      </c>
      <c r="F6064" s="85" t="s">
        <v>14</v>
      </c>
      <c r="G6064" s="85" t="s">
        <v>17</v>
      </c>
      <c r="H6064" s="85" t="s">
        <v>20690</v>
      </c>
      <c r="I6064" s="3" t="s">
        <v>10860</v>
      </c>
      <c r="J6064" s="85" t="s">
        <v>4406</v>
      </c>
      <c r="K6064" s="1" t="s">
        <v>4407</v>
      </c>
      <c r="L6064" s="1"/>
      <c r="M6064" s="1"/>
      <c r="N6064" s="2" t="s">
        <v>7950</v>
      </c>
      <c r="O6064" s="87">
        <v>0</v>
      </c>
      <c r="P6064" s="87">
        <v>0</v>
      </c>
      <c r="Q6064" s="87">
        <v>0</v>
      </c>
      <c r="R6064" s="87">
        <v>0</v>
      </c>
      <c r="S6064" s="87"/>
      <c r="T6064" s="87"/>
      <c r="U6064" s="85" t="s">
        <v>112</v>
      </c>
      <c r="V6064" s="179"/>
      <c r="W6064" s="1"/>
      <c r="X6064" s="1"/>
      <c r="Y6064" s="1"/>
      <c r="Z6064" s="210">
        <v>135392</v>
      </c>
      <c r="AA6064" s="11"/>
      <c r="AB6064" s="123" t="s">
        <v>7939</v>
      </c>
      <c r="AC6064" s="124"/>
      <c r="AD6064" s="2"/>
      <c r="AE6064" s="2"/>
      <c r="AF6064" s="191"/>
      <c r="AG6064" s="41"/>
      <c r="AH6064" s="2" t="s">
        <v>8189</v>
      </c>
      <c r="AI6064" s="80" t="s">
        <v>6</v>
      </c>
      <c r="AJ6064" s="2"/>
      <c r="AK6064" s="1"/>
      <c r="AL6064" s="85"/>
      <c r="AM6064" s="151" t="s">
        <v>19997</v>
      </c>
      <c r="AN6064" s="16"/>
      <c r="AO6064" s="166"/>
      <c r="AP6064" s="5">
        <f t="shared" si="95"/>
        <v>0</v>
      </c>
      <c r="AQ6064" s="16"/>
      <c r="AR6064" s="205">
        <v>1</v>
      </c>
      <c r="AS6064" s="16"/>
      <c r="AT6064" s="16"/>
      <c r="AU6064" s="16"/>
      <c r="AV6064" s="16"/>
      <c r="AW6064" s="16"/>
      <c r="AX6064" s="16"/>
    </row>
    <row r="6065" spans="1:50" customFormat="1" ht="15" hidden="1" customHeight="1" x14ac:dyDescent="0.2">
      <c r="A6065" s="1" t="s">
        <v>16937</v>
      </c>
      <c r="B6065" s="1" t="s">
        <v>16753</v>
      </c>
      <c r="C6065" s="85" t="s">
        <v>7939</v>
      </c>
      <c r="D6065" s="85" t="s">
        <v>13090</v>
      </c>
      <c r="E6065" s="202" t="s">
        <v>154</v>
      </c>
      <c r="F6065" s="85" t="s">
        <v>14</v>
      </c>
      <c r="G6065" s="85" t="s">
        <v>17</v>
      </c>
      <c r="H6065" s="85" t="s">
        <v>20690</v>
      </c>
      <c r="I6065" s="3" t="s">
        <v>9452</v>
      </c>
      <c r="J6065" s="85" t="s">
        <v>4400</v>
      </c>
      <c r="K6065" s="7" t="s">
        <v>4422</v>
      </c>
      <c r="L6065" s="1"/>
      <c r="M6065" s="1"/>
      <c r="N6065" s="2" t="s">
        <v>16754</v>
      </c>
      <c r="O6065" s="87">
        <v>35332</v>
      </c>
      <c r="P6065" s="87">
        <v>2</v>
      </c>
      <c r="Q6065" s="87">
        <v>35330</v>
      </c>
      <c r="R6065" s="87">
        <v>0</v>
      </c>
      <c r="S6065" s="87"/>
      <c r="T6065" s="87"/>
      <c r="U6065" s="85">
        <v>2019</v>
      </c>
      <c r="V6065" s="179"/>
      <c r="W6065" s="1"/>
      <c r="X6065" s="1"/>
      <c r="Y6065" s="1"/>
      <c r="Z6065" s="210">
        <v>31631</v>
      </c>
      <c r="AA6065" s="11"/>
      <c r="AB6065" s="123" t="s">
        <v>7939</v>
      </c>
      <c r="AC6065" s="124"/>
      <c r="AD6065" s="2"/>
      <c r="AE6065" s="2"/>
      <c r="AF6065" s="191">
        <v>44546</v>
      </c>
      <c r="AG6065" s="41"/>
      <c r="AH6065" s="2" t="s">
        <v>16608</v>
      </c>
      <c r="AI6065" s="80" t="s">
        <v>6</v>
      </c>
      <c r="AJ6065" s="2"/>
      <c r="AK6065" s="1"/>
      <c r="AL6065" s="85"/>
      <c r="AM6065" s="151" t="s">
        <v>19997</v>
      </c>
      <c r="AN6065" s="16"/>
      <c r="AO6065" s="166"/>
      <c r="AP6065" s="5">
        <f t="shared" si="95"/>
        <v>0</v>
      </c>
      <c r="AQ6065" s="16"/>
      <c r="AR6065" s="205">
        <v>1</v>
      </c>
      <c r="AS6065" s="16"/>
      <c r="AT6065" s="16"/>
      <c r="AU6065" s="16"/>
      <c r="AV6065" s="16"/>
      <c r="AW6065" s="16"/>
      <c r="AX6065" s="16"/>
    </row>
    <row r="6066" spans="1:50" customFormat="1" ht="15" customHeight="1" x14ac:dyDescent="0.2">
      <c r="A6066" s="1" t="s">
        <v>16938</v>
      </c>
      <c r="B6066" s="1" t="s">
        <v>16755</v>
      </c>
      <c r="C6066" s="85" t="s">
        <v>7939</v>
      </c>
      <c r="D6066" s="85" t="s">
        <v>13090</v>
      </c>
      <c r="E6066" s="202" t="s">
        <v>154</v>
      </c>
      <c r="F6066" s="85" t="s">
        <v>34</v>
      </c>
      <c r="G6066" s="85" t="s">
        <v>38</v>
      </c>
      <c r="H6066" s="85" t="s">
        <v>20690</v>
      </c>
      <c r="I6066" s="3" t="s">
        <v>8554</v>
      </c>
      <c r="J6066" s="85" t="s">
        <v>115</v>
      </c>
      <c r="K6066" s="7" t="s">
        <v>5340</v>
      </c>
      <c r="L6066" s="1"/>
      <c r="M6066" s="1"/>
      <c r="N6066" s="2" t="s">
        <v>16756</v>
      </c>
      <c r="O6066" s="87">
        <v>0</v>
      </c>
      <c r="P6066" s="87">
        <v>0</v>
      </c>
      <c r="Q6066" s="87">
        <v>0</v>
      </c>
      <c r="R6066" s="87">
        <v>63817</v>
      </c>
      <c r="S6066" s="87"/>
      <c r="T6066" s="87"/>
      <c r="U6066" s="85" t="s">
        <v>112</v>
      </c>
      <c r="V6066" s="179"/>
      <c r="W6066" s="1"/>
      <c r="X6066" s="1"/>
      <c r="Y6066" s="1"/>
      <c r="Z6066" s="210">
        <v>269843</v>
      </c>
      <c r="AA6066" s="11"/>
      <c r="AB6066" s="123" t="s">
        <v>7939</v>
      </c>
      <c r="AC6066" s="124"/>
      <c r="AD6066" s="2"/>
      <c r="AE6066" s="2"/>
      <c r="AF6066" s="191">
        <v>45204</v>
      </c>
      <c r="AG6066" s="41"/>
      <c r="AH6066" s="2" t="s">
        <v>7952</v>
      </c>
      <c r="AI6066" s="80" t="s">
        <v>6</v>
      </c>
      <c r="AJ6066" s="2"/>
      <c r="AK6066" s="1"/>
      <c r="AL6066" s="85"/>
      <c r="AM6066" s="151" t="s">
        <v>19997</v>
      </c>
      <c r="AN6066" s="16"/>
      <c r="AO6066" s="166"/>
      <c r="AP6066" s="5">
        <f t="shared" si="95"/>
        <v>0</v>
      </c>
      <c r="AQ6066" s="16"/>
      <c r="AR6066" s="205">
        <v>1</v>
      </c>
      <c r="AS6066" s="16"/>
      <c r="AT6066" s="16"/>
      <c r="AU6066" s="16"/>
      <c r="AV6066" s="16"/>
      <c r="AW6066" s="16"/>
      <c r="AX6066" s="16"/>
    </row>
    <row r="6067" spans="1:50" customFormat="1" ht="15" hidden="1" customHeight="1" x14ac:dyDescent="0.2">
      <c r="A6067" s="1" t="s">
        <v>16939</v>
      </c>
      <c r="B6067" s="1" t="s">
        <v>16757</v>
      </c>
      <c r="C6067" s="85" t="s">
        <v>7939</v>
      </c>
      <c r="D6067" s="85" t="s">
        <v>13090</v>
      </c>
      <c r="E6067" s="202" t="s">
        <v>154</v>
      </c>
      <c r="F6067" s="85" t="s">
        <v>34</v>
      </c>
      <c r="G6067" s="85" t="s">
        <v>38</v>
      </c>
      <c r="H6067" s="85" t="s">
        <v>20690</v>
      </c>
      <c r="I6067" s="3" t="s">
        <v>8165</v>
      </c>
      <c r="J6067" s="85" t="s">
        <v>124</v>
      </c>
      <c r="K6067" s="7" t="s">
        <v>125</v>
      </c>
      <c r="L6067" s="1"/>
      <c r="M6067" s="1"/>
      <c r="N6067" s="2" t="s">
        <v>7950</v>
      </c>
      <c r="O6067" s="87">
        <v>766356</v>
      </c>
      <c r="P6067" s="87">
        <v>294702</v>
      </c>
      <c r="Q6067" s="87">
        <v>471654</v>
      </c>
      <c r="R6067" s="87">
        <v>86730</v>
      </c>
      <c r="S6067" s="87"/>
      <c r="T6067" s="87"/>
      <c r="U6067" s="85">
        <v>2020</v>
      </c>
      <c r="V6067" s="179"/>
      <c r="W6067" s="1"/>
      <c r="X6067" s="1"/>
      <c r="Y6067" s="1"/>
      <c r="Z6067" s="210">
        <v>1566547</v>
      </c>
      <c r="AA6067" s="11"/>
      <c r="AB6067" s="123" t="s">
        <v>7939</v>
      </c>
      <c r="AC6067" s="124"/>
      <c r="AD6067" s="2"/>
      <c r="AE6067" s="2"/>
      <c r="AF6067" s="191">
        <v>44665</v>
      </c>
      <c r="AG6067" s="41"/>
      <c r="AH6067" s="2" t="s">
        <v>7952</v>
      </c>
      <c r="AI6067" s="80" t="s">
        <v>6</v>
      </c>
      <c r="AJ6067" s="2"/>
      <c r="AK6067" s="1"/>
      <c r="AL6067" s="85"/>
      <c r="AM6067" s="151" t="s">
        <v>19997</v>
      </c>
      <c r="AN6067" s="16"/>
      <c r="AO6067" s="166"/>
      <c r="AP6067" s="5">
        <f t="shared" si="95"/>
        <v>0</v>
      </c>
      <c r="AQ6067" s="16"/>
      <c r="AR6067" s="205">
        <v>1</v>
      </c>
      <c r="AS6067" s="16"/>
      <c r="AT6067" s="16"/>
      <c r="AU6067" s="16"/>
      <c r="AV6067" s="16"/>
      <c r="AW6067" s="16"/>
      <c r="AX6067" s="16"/>
    </row>
    <row r="6068" spans="1:50" customFormat="1" ht="15" hidden="1" customHeight="1" x14ac:dyDescent="0.2">
      <c r="A6068" s="7" t="s">
        <v>10973</v>
      </c>
      <c r="B6068" s="3" t="s">
        <v>10974</v>
      </c>
      <c r="C6068" s="85" t="s">
        <v>7939</v>
      </c>
      <c r="D6068" s="85" t="s">
        <v>13090</v>
      </c>
      <c r="E6068" s="202" t="s">
        <v>154</v>
      </c>
      <c r="F6068" s="85" t="s">
        <v>55</v>
      </c>
      <c r="G6068" s="85" t="s">
        <v>63</v>
      </c>
      <c r="H6068" s="85" t="s">
        <v>20690</v>
      </c>
      <c r="I6068" s="3" t="s">
        <v>4564</v>
      </c>
      <c r="J6068" s="85" t="s">
        <v>4400</v>
      </c>
      <c r="K6068" s="7" t="s">
        <v>4422</v>
      </c>
      <c r="L6068" s="3"/>
      <c r="M6068" s="3"/>
      <c r="N6068" s="41" t="s">
        <v>10975</v>
      </c>
      <c r="O6068" s="87">
        <v>48524</v>
      </c>
      <c r="P6068" s="87">
        <v>48524</v>
      </c>
      <c r="Q6068" s="87">
        <v>0</v>
      </c>
      <c r="R6068" s="87">
        <v>0</v>
      </c>
      <c r="S6068" s="87"/>
      <c r="T6068" s="87"/>
      <c r="U6068" s="85">
        <v>2008</v>
      </c>
      <c r="V6068" s="179"/>
      <c r="W6068" s="7"/>
      <c r="X6068" s="3"/>
      <c r="Y6068" s="3"/>
      <c r="Z6068" s="146">
        <v>50000</v>
      </c>
      <c r="AA6068" s="11"/>
      <c r="AB6068" s="123" t="s">
        <v>7939</v>
      </c>
      <c r="AC6068" s="124"/>
      <c r="AD6068" s="41"/>
      <c r="AE6068" s="41"/>
      <c r="AF6068" s="191">
        <v>40165</v>
      </c>
      <c r="AG6068" s="41"/>
      <c r="AH6068" s="41" t="s">
        <v>8024</v>
      </c>
      <c r="AI6068" s="80" t="s">
        <v>6</v>
      </c>
      <c r="AJ6068" s="41"/>
      <c r="AK6068" s="3"/>
      <c r="AL6068" s="85"/>
      <c r="AM6068" s="151" t="s">
        <v>19998</v>
      </c>
      <c r="AN6068" s="15"/>
      <c r="AO6068" s="166"/>
      <c r="AP6068" s="5">
        <f t="shared" si="95"/>
        <v>0</v>
      </c>
      <c r="AQ6068" s="16"/>
      <c r="AR6068" s="205">
        <v>1</v>
      </c>
      <c r="AS6068" s="16"/>
      <c r="AT6068" s="16"/>
      <c r="AU6068" s="16"/>
      <c r="AV6068" s="16"/>
      <c r="AW6068" s="16"/>
      <c r="AX6068" s="16"/>
    </row>
    <row r="6069" spans="1:50" customFormat="1" ht="15" hidden="1" customHeight="1" x14ac:dyDescent="0.2">
      <c r="A6069" s="7" t="s">
        <v>20920</v>
      </c>
      <c r="B6069" s="3" t="s">
        <v>20835</v>
      </c>
      <c r="C6069" s="85" t="s">
        <v>7939</v>
      </c>
      <c r="D6069" s="85" t="s">
        <v>13090</v>
      </c>
      <c r="E6069" s="202" t="s">
        <v>154</v>
      </c>
      <c r="F6069" s="85" t="s">
        <v>40</v>
      </c>
      <c r="G6069" s="85" t="s">
        <v>43</v>
      </c>
      <c r="H6069" s="85" t="s">
        <v>20690</v>
      </c>
      <c r="I6069" s="3" t="s">
        <v>7653</v>
      </c>
      <c r="J6069" s="85" t="s">
        <v>115</v>
      </c>
      <c r="K6069" s="7" t="s">
        <v>5658</v>
      </c>
      <c r="L6069" s="85"/>
      <c r="M6069" s="3"/>
      <c r="N6069" s="41" t="s">
        <v>16856</v>
      </c>
      <c r="O6069" s="87">
        <v>575239</v>
      </c>
      <c r="P6069" s="87">
        <v>41433</v>
      </c>
      <c r="Q6069" s="87">
        <v>533806</v>
      </c>
      <c r="R6069" s="87">
        <v>0</v>
      </c>
      <c r="S6069" s="87"/>
      <c r="T6069" s="87"/>
      <c r="U6069" s="85">
        <v>2020</v>
      </c>
      <c r="V6069" s="179"/>
      <c r="W6069" s="7"/>
      <c r="X6069" s="3"/>
      <c r="Y6069" s="3"/>
      <c r="Z6069" s="146">
        <v>661007</v>
      </c>
      <c r="AA6069" s="11"/>
      <c r="AB6069" s="123" t="s">
        <v>7939</v>
      </c>
      <c r="AC6069" s="124"/>
      <c r="AD6069" s="41"/>
      <c r="AE6069" s="41"/>
      <c r="AF6069" s="191">
        <v>44755</v>
      </c>
      <c r="AG6069" s="41"/>
      <c r="AH6069" s="41" t="s">
        <v>8024</v>
      </c>
      <c r="AI6069" s="80" t="s">
        <v>6</v>
      </c>
      <c r="AJ6069" s="41"/>
      <c r="AK6069" s="4"/>
      <c r="AL6069" s="85"/>
      <c r="AM6069" s="151" t="s">
        <v>20970</v>
      </c>
      <c r="AN6069" s="15"/>
      <c r="AO6069" s="166"/>
      <c r="AP6069" s="5">
        <f t="shared" si="95"/>
        <v>0</v>
      </c>
      <c r="AQ6069" s="16"/>
      <c r="AR6069" s="205">
        <v>1</v>
      </c>
      <c r="AS6069" s="16"/>
      <c r="AT6069" s="16"/>
      <c r="AU6069" s="16"/>
      <c r="AV6069" s="16"/>
      <c r="AW6069" s="16"/>
      <c r="AX6069" s="16"/>
    </row>
    <row r="6070" spans="1:50" customFormat="1" ht="15" hidden="1" customHeight="1" x14ac:dyDescent="0.2">
      <c r="A6070" s="1" t="s">
        <v>16940</v>
      </c>
      <c r="B6070" s="1" t="s">
        <v>16758</v>
      </c>
      <c r="C6070" s="85" t="s">
        <v>7939</v>
      </c>
      <c r="D6070" s="85" t="s">
        <v>13090</v>
      </c>
      <c r="E6070" s="202" t="s">
        <v>8031</v>
      </c>
      <c r="F6070" s="85" t="s">
        <v>55</v>
      </c>
      <c r="G6070" s="85" t="s">
        <v>62</v>
      </c>
      <c r="H6070" s="85" t="s">
        <v>20690</v>
      </c>
      <c r="I6070" s="3" t="s">
        <v>16759</v>
      </c>
      <c r="J6070" s="85" t="s">
        <v>4435</v>
      </c>
      <c r="K6070" s="1" t="s">
        <v>3838</v>
      </c>
      <c r="L6070" s="1"/>
      <c r="M6070" s="1"/>
      <c r="N6070" s="2" t="s">
        <v>7950</v>
      </c>
      <c r="O6070" s="87">
        <v>0</v>
      </c>
      <c r="P6070" s="87">
        <v>0</v>
      </c>
      <c r="Q6070" s="87">
        <v>0</v>
      </c>
      <c r="R6070" s="87">
        <v>0</v>
      </c>
      <c r="S6070" s="87"/>
      <c r="T6070" s="87"/>
      <c r="U6070" s="85" t="s">
        <v>112</v>
      </c>
      <c r="V6070" s="179"/>
      <c r="W6070" s="1"/>
      <c r="X6070" s="1"/>
      <c r="Y6070" s="1"/>
      <c r="Z6070" s="210">
        <v>101</v>
      </c>
      <c r="AA6070" s="11"/>
      <c r="AB6070" s="123" t="s">
        <v>7939</v>
      </c>
      <c r="AC6070" s="124"/>
      <c r="AD6070" s="2"/>
      <c r="AE6070" s="2"/>
      <c r="AF6070" s="191"/>
      <c r="AG6070" s="41"/>
      <c r="AH6070" s="2" t="s">
        <v>8024</v>
      </c>
      <c r="AI6070" s="80" t="s">
        <v>6</v>
      </c>
      <c r="AJ6070" s="2"/>
      <c r="AK6070" s="1"/>
      <c r="AL6070" s="85"/>
      <c r="AM6070" s="151" t="s">
        <v>19997</v>
      </c>
      <c r="AN6070" s="16"/>
      <c r="AO6070" s="166"/>
      <c r="AP6070" s="5">
        <f t="shared" si="95"/>
        <v>0</v>
      </c>
      <c r="AQ6070" s="16"/>
      <c r="AR6070" s="205">
        <v>1</v>
      </c>
      <c r="AS6070" s="16"/>
      <c r="AT6070" s="16"/>
      <c r="AU6070" s="16"/>
      <c r="AV6070" s="16"/>
      <c r="AW6070" s="16"/>
      <c r="AX6070" s="16"/>
    </row>
    <row r="6071" spans="1:50" customFormat="1" ht="15" hidden="1" customHeight="1" x14ac:dyDescent="0.2">
      <c r="A6071" s="1" t="s">
        <v>16941</v>
      </c>
      <c r="B6071" s="1" t="s">
        <v>16760</v>
      </c>
      <c r="C6071" s="85" t="s">
        <v>7939</v>
      </c>
      <c r="D6071" s="85" t="s">
        <v>13090</v>
      </c>
      <c r="E6071" s="202" t="s">
        <v>154</v>
      </c>
      <c r="F6071" s="85" t="s">
        <v>34</v>
      </c>
      <c r="G6071" s="85" t="s">
        <v>35</v>
      </c>
      <c r="H6071" s="85" t="s">
        <v>20688</v>
      </c>
      <c r="I6071" s="7" t="s">
        <v>8125</v>
      </c>
      <c r="J6071" s="85" t="s">
        <v>5308</v>
      </c>
      <c r="K6071" s="1" t="s">
        <v>16761</v>
      </c>
      <c r="L6071" s="1"/>
      <c r="M6071" s="1"/>
      <c r="N6071" s="2" t="s">
        <v>16693</v>
      </c>
      <c r="O6071" s="87">
        <v>0</v>
      </c>
      <c r="P6071" s="87">
        <v>0</v>
      </c>
      <c r="Q6071" s="87">
        <v>0</v>
      </c>
      <c r="R6071" s="87">
        <v>0</v>
      </c>
      <c r="S6071" s="87"/>
      <c r="T6071" s="87"/>
      <c r="U6071" s="85" t="s">
        <v>112</v>
      </c>
      <c r="V6071" s="179"/>
      <c r="W6071" s="1"/>
      <c r="X6071" s="1"/>
      <c r="Y6071" s="1"/>
      <c r="Z6071" s="210">
        <v>30</v>
      </c>
      <c r="AA6071" s="11"/>
      <c r="AB6071" s="123" t="s">
        <v>7939</v>
      </c>
      <c r="AC6071" s="124"/>
      <c r="AD6071" s="2"/>
      <c r="AE6071" s="2"/>
      <c r="AF6071" s="191">
        <v>44847</v>
      </c>
      <c r="AG6071" s="41"/>
      <c r="AH6071" s="2" t="s">
        <v>7952</v>
      </c>
      <c r="AI6071" s="80" t="s">
        <v>6</v>
      </c>
      <c r="AJ6071" s="2"/>
      <c r="AK6071" s="1"/>
      <c r="AL6071" s="85"/>
      <c r="AM6071" s="151" t="s">
        <v>19997</v>
      </c>
      <c r="AN6071" s="16"/>
      <c r="AO6071" s="166"/>
      <c r="AP6071" s="5">
        <f t="shared" si="95"/>
        <v>0</v>
      </c>
      <c r="AQ6071" s="16"/>
      <c r="AR6071" s="205">
        <v>1</v>
      </c>
      <c r="AS6071" s="16"/>
      <c r="AT6071" s="16"/>
      <c r="AU6071" s="16"/>
      <c r="AV6071" s="16"/>
      <c r="AW6071" s="16"/>
      <c r="AX6071" s="16"/>
    </row>
    <row r="6072" spans="1:50" customFormat="1" ht="15" hidden="1" customHeight="1" x14ac:dyDescent="0.2">
      <c r="A6072" s="1" t="s">
        <v>16942</v>
      </c>
      <c r="B6072" s="1" t="s">
        <v>16762</v>
      </c>
      <c r="C6072" s="85" t="s">
        <v>7939</v>
      </c>
      <c r="D6072" s="85" t="s">
        <v>13090</v>
      </c>
      <c r="E6072" s="202" t="s">
        <v>154</v>
      </c>
      <c r="F6072" s="85" t="s">
        <v>40</v>
      </c>
      <c r="G6072" s="85" t="s">
        <v>43</v>
      </c>
      <c r="H6072" s="85" t="s">
        <v>20690</v>
      </c>
      <c r="I6072" s="3" t="s">
        <v>8209</v>
      </c>
      <c r="J6072" s="85" t="s">
        <v>4447</v>
      </c>
      <c r="K6072" s="7" t="s">
        <v>4601</v>
      </c>
      <c r="L6072" s="1"/>
      <c r="M6072" s="1"/>
      <c r="N6072" s="2" t="s">
        <v>16763</v>
      </c>
      <c r="O6072" s="87">
        <v>0</v>
      </c>
      <c r="P6072" s="87">
        <v>0</v>
      </c>
      <c r="Q6072" s="87">
        <v>0</v>
      </c>
      <c r="R6072" s="87">
        <v>0</v>
      </c>
      <c r="S6072" s="87"/>
      <c r="T6072" s="87"/>
      <c r="U6072" s="85" t="s">
        <v>112</v>
      </c>
      <c r="V6072" s="179"/>
      <c r="W6072" s="1"/>
      <c r="X6072" s="1"/>
      <c r="Y6072" s="1"/>
      <c r="Z6072" s="210">
        <v>52083</v>
      </c>
      <c r="AA6072" s="11"/>
      <c r="AB6072" s="123" t="s">
        <v>7939</v>
      </c>
      <c r="AC6072" s="124"/>
      <c r="AD6072" s="2"/>
      <c r="AE6072" s="2"/>
      <c r="AF6072" s="191">
        <v>44624</v>
      </c>
      <c r="AG6072" s="41"/>
      <c r="AH6072" s="2" t="s">
        <v>8211</v>
      </c>
      <c r="AI6072" s="80" t="s">
        <v>6</v>
      </c>
      <c r="AJ6072" s="2"/>
      <c r="AK6072" s="1"/>
      <c r="AL6072" s="85"/>
      <c r="AM6072" s="151" t="s">
        <v>19997</v>
      </c>
      <c r="AN6072" s="16"/>
      <c r="AO6072" s="166"/>
      <c r="AP6072" s="5">
        <f t="shared" si="95"/>
        <v>0</v>
      </c>
      <c r="AQ6072" s="16"/>
      <c r="AR6072" s="205">
        <v>1</v>
      </c>
      <c r="AS6072" s="16"/>
      <c r="AT6072" s="16"/>
      <c r="AU6072" s="16"/>
      <c r="AV6072" s="16"/>
      <c r="AW6072" s="16"/>
      <c r="AX6072" s="16"/>
    </row>
    <row r="6073" spans="1:50" customFormat="1" ht="15" hidden="1" customHeight="1" x14ac:dyDescent="0.2">
      <c r="A6073" s="66" t="s">
        <v>23558</v>
      </c>
      <c r="B6073" s="66" t="s">
        <v>22869</v>
      </c>
      <c r="C6073" s="85" t="s">
        <v>7939</v>
      </c>
      <c r="D6073" s="85" t="s">
        <v>13090</v>
      </c>
      <c r="E6073" s="202" t="s">
        <v>22872</v>
      </c>
      <c r="F6073" s="145" t="s">
        <v>55</v>
      </c>
      <c r="G6073" s="85" t="s">
        <v>15355</v>
      </c>
      <c r="H6073" s="85" t="s">
        <v>20690</v>
      </c>
      <c r="I6073" s="13" t="s">
        <v>22870</v>
      </c>
      <c r="J6073" s="85" t="s">
        <v>4435</v>
      </c>
      <c r="K6073" s="3" t="s">
        <v>3838</v>
      </c>
      <c r="L6073" s="3"/>
      <c r="M6073" s="3"/>
      <c r="N6073" s="7" t="s">
        <v>6370</v>
      </c>
      <c r="O6073" s="87">
        <v>0</v>
      </c>
      <c r="P6073" s="87">
        <v>0</v>
      </c>
      <c r="Q6073" s="87">
        <v>0</v>
      </c>
      <c r="R6073" s="87">
        <v>0</v>
      </c>
      <c r="S6073" s="87"/>
      <c r="T6073" s="87"/>
      <c r="U6073" s="85" t="s">
        <v>112</v>
      </c>
      <c r="V6073" s="179"/>
      <c r="W6073" s="7"/>
      <c r="X6073" s="3"/>
      <c r="Y6073" s="3"/>
      <c r="Z6073" s="146">
        <v>21602</v>
      </c>
      <c r="AA6073" s="11"/>
      <c r="AB6073" s="123" t="s">
        <v>7939</v>
      </c>
      <c r="AC6073" s="124"/>
      <c r="AD6073" s="41"/>
      <c r="AE6073" s="41"/>
      <c r="AF6073" s="191"/>
      <c r="AG6073" s="41"/>
      <c r="AH6073" s="41" t="s">
        <v>16608</v>
      </c>
      <c r="AI6073" s="80" t="s">
        <v>6</v>
      </c>
      <c r="AJ6073" s="41"/>
      <c r="AK6073" s="3"/>
      <c r="AL6073" s="85"/>
      <c r="AM6073" s="151" t="s">
        <v>24840</v>
      </c>
      <c r="AN6073" s="15"/>
      <c r="AO6073" s="166"/>
      <c r="AP6073" s="5">
        <f t="shared" si="95"/>
        <v>0</v>
      </c>
      <c r="AQ6073" s="16"/>
      <c r="AR6073" s="205">
        <v>1</v>
      </c>
      <c r="AS6073" s="16"/>
      <c r="AT6073" s="16"/>
      <c r="AU6073" s="16"/>
      <c r="AV6073" s="16"/>
      <c r="AW6073" s="16"/>
      <c r="AX6073" s="16"/>
    </row>
    <row r="6074" spans="1:50" customFormat="1" ht="15" hidden="1" customHeight="1" x14ac:dyDescent="0.2">
      <c r="A6074" s="7" t="s">
        <v>10976</v>
      </c>
      <c r="B6074" s="3" t="s">
        <v>10977</v>
      </c>
      <c r="C6074" s="85" t="s">
        <v>7939</v>
      </c>
      <c r="D6074" s="85" t="s">
        <v>13090</v>
      </c>
      <c r="E6074" s="202" t="s">
        <v>154</v>
      </c>
      <c r="F6074" s="85" t="s">
        <v>55</v>
      </c>
      <c r="G6074" s="85" t="s">
        <v>63</v>
      </c>
      <c r="H6074" s="85" t="s">
        <v>20690</v>
      </c>
      <c r="I6074" s="3" t="s">
        <v>7970</v>
      </c>
      <c r="J6074" s="85" t="s">
        <v>4435</v>
      </c>
      <c r="K6074" s="7" t="s">
        <v>3838</v>
      </c>
      <c r="L6074" s="3"/>
      <c r="M6074" s="3"/>
      <c r="N6074" s="41" t="s">
        <v>8691</v>
      </c>
      <c r="O6074" s="87">
        <v>151981</v>
      </c>
      <c r="P6074" s="87">
        <v>115193</v>
      </c>
      <c r="Q6074" s="87">
        <v>36788</v>
      </c>
      <c r="R6074" s="87">
        <v>0</v>
      </c>
      <c r="S6074" s="87"/>
      <c r="T6074" s="87"/>
      <c r="U6074" s="85">
        <v>2007</v>
      </c>
      <c r="V6074" s="179"/>
      <c r="W6074" s="7"/>
      <c r="X6074" s="3"/>
      <c r="Y6074" s="3"/>
      <c r="Z6074" s="146">
        <v>18416</v>
      </c>
      <c r="AA6074" s="11"/>
      <c r="AB6074" s="123" t="s">
        <v>7939</v>
      </c>
      <c r="AC6074" s="124"/>
      <c r="AD6074" s="41"/>
      <c r="AE6074" s="41"/>
      <c r="AF6074" s="191">
        <v>43927</v>
      </c>
      <c r="AG6074" s="41"/>
      <c r="AH6074" s="41" t="s">
        <v>8024</v>
      </c>
      <c r="AI6074" s="80" t="s">
        <v>6</v>
      </c>
      <c r="AJ6074" s="41"/>
      <c r="AK6074" s="3"/>
      <c r="AL6074" s="85"/>
      <c r="AM6074" s="151" t="s">
        <v>19998</v>
      </c>
      <c r="AN6074" s="15"/>
      <c r="AO6074" s="166"/>
      <c r="AP6074" s="5">
        <f t="shared" si="95"/>
        <v>0</v>
      </c>
      <c r="AQ6074" s="16"/>
      <c r="AR6074" s="205">
        <v>1</v>
      </c>
      <c r="AS6074" s="16"/>
      <c r="AT6074" s="16"/>
      <c r="AU6074" s="16"/>
      <c r="AV6074" s="16"/>
      <c r="AW6074" s="16"/>
      <c r="AX6074" s="16"/>
    </row>
    <row r="6075" spans="1:50" customFormat="1" ht="15" hidden="1" customHeight="1" x14ac:dyDescent="0.2">
      <c r="A6075" s="1" t="s">
        <v>16943</v>
      </c>
      <c r="B6075" s="1" t="s">
        <v>16764</v>
      </c>
      <c r="C6075" s="85" t="s">
        <v>7939</v>
      </c>
      <c r="D6075" s="85" t="s">
        <v>13090</v>
      </c>
      <c r="E6075" s="202" t="s">
        <v>154</v>
      </c>
      <c r="F6075" s="85" t="s">
        <v>34</v>
      </c>
      <c r="G6075" s="85" t="s">
        <v>38</v>
      </c>
      <c r="H6075" s="85" t="s">
        <v>20690</v>
      </c>
      <c r="I6075" s="3" t="s">
        <v>8165</v>
      </c>
      <c r="J6075" s="85" t="s">
        <v>124</v>
      </c>
      <c r="K6075" s="7" t="s">
        <v>125</v>
      </c>
      <c r="L6075" s="1"/>
      <c r="M6075" s="1"/>
      <c r="N6075" s="2" t="s">
        <v>16765</v>
      </c>
      <c r="O6075" s="87">
        <v>803858</v>
      </c>
      <c r="P6075" s="87">
        <v>0</v>
      </c>
      <c r="Q6075" s="87">
        <v>803858</v>
      </c>
      <c r="R6075" s="87">
        <v>93925</v>
      </c>
      <c r="S6075" s="87"/>
      <c r="T6075" s="87"/>
      <c r="U6075" s="85">
        <v>2021</v>
      </c>
      <c r="V6075" s="179"/>
      <c r="W6075" s="1"/>
      <c r="X6075" s="1"/>
      <c r="Y6075" s="1"/>
      <c r="Z6075" s="210">
        <v>812538</v>
      </c>
      <c r="AA6075" s="11"/>
      <c r="AB6075" s="123" t="s">
        <v>7939</v>
      </c>
      <c r="AC6075" s="124"/>
      <c r="AD6075" s="2"/>
      <c r="AE6075" s="2"/>
      <c r="AF6075" s="191">
        <v>44875</v>
      </c>
      <c r="AG6075" s="41"/>
      <c r="AH6075" s="2" t="s">
        <v>7952</v>
      </c>
      <c r="AI6075" s="80" t="s">
        <v>6</v>
      </c>
      <c r="AJ6075" s="2"/>
      <c r="AK6075" s="1"/>
      <c r="AL6075" s="85"/>
      <c r="AM6075" s="151" t="s">
        <v>19997</v>
      </c>
      <c r="AN6075" s="16"/>
      <c r="AO6075" s="166"/>
      <c r="AP6075" s="5">
        <f t="shared" si="95"/>
        <v>0</v>
      </c>
      <c r="AQ6075" s="16"/>
      <c r="AR6075" s="205">
        <v>1</v>
      </c>
      <c r="AS6075" s="16"/>
      <c r="AT6075" s="16"/>
      <c r="AU6075" s="16"/>
      <c r="AV6075" s="16"/>
      <c r="AW6075" s="16"/>
      <c r="AX6075" s="16"/>
    </row>
    <row r="6076" spans="1:50" customFormat="1" ht="15" hidden="1" customHeight="1" x14ac:dyDescent="0.2">
      <c r="A6076" s="1" t="s">
        <v>16944</v>
      </c>
      <c r="B6076" s="1" t="s">
        <v>16766</v>
      </c>
      <c r="C6076" s="85" t="s">
        <v>7939</v>
      </c>
      <c r="D6076" s="85" t="s">
        <v>13090</v>
      </c>
      <c r="E6076" s="202" t="s">
        <v>10070</v>
      </c>
      <c r="F6076" s="85" t="s">
        <v>34</v>
      </c>
      <c r="G6076" s="85" t="s">
        <v>35</v>
      </c>
      <c r="H6076" s="85" t="s">
        <v>20688</v>
      </c>
      <c r="I6076" s="7" t="s">
        <v>8125</v>
      </c>
      <c r="J6076" s="85" t="s">
        <v>4435</v>
      </c>
      <c r="K6076" s="1" t="s">
        <v>3838</v>
      </c>
      <c r="L6076" s="1"/>
      <c r="M6076" s="1"/>
      <c r="N6076" s="2" t="s">
        <v>22868</v>
      </c>
      <c r="O6076" s="87">
        <v>0</v>
      </c>
      <c r="P6076" s="87">
        <v>0</v>
      </c>
      <c r="Q6076" s="87">
        <v>0</v>
      </c>
      <c r="R6076" s="87">
        <v>0</v>
      </c>
      <c r="S6076" s="87"/>
      <c r="T6076" s="87"/>
      <c r="U6076" s="85" t="s">
        <v>112</v>
      </c>
      <c r="V6076" s="179"/>
      <c r="W6076" s="1"/>
      <c r="X6076" s="1"/>
      <c r="Y6076" s="1"/>
      <c r="Z6076" s="210">
        <v>1098123</v>
      </c>
      <c r="AA6076" s="11"/>
      <c r="AB6076" s="123" t="s">
        <v>7939</v>
      </c>
      <c r="AC6076" s="124"/>
      <c r="AD6076" s="2"/>
      <c r="AE6076" s="2"/>
      <c r="AF6076" s="191"/>
      <c r="AG6076" s="41"/>
      <c r="AH6076" s="2" t="s">
        <v>7952</v>
      </c>
      <c r="AI6076" s="80" t="s">
        <v>6</v>
      </c>
      <c r="AJ6076" s="2"/>
      <c r="AK6076" s="1"/>
      <c r="AL6076" s="85"/>
      <c r="AM6076" s="151" t="s">
        <v>19997</v>
      </c>
      <c r="AN6076" s="16"/>
      <c r="AO6076" s="166"/>
      <c r="AP6076" s="5">
        <f t="shared" si="95"/>
        <v>0</v>
      </c>
      <c r="AQ6076" s="16"/>
      <c r="AR6076" s="205">
        <v>1</v>
      </c>
      <c r="AS6076" s="16"/>
      <c r="AT6076" s="16"/>
      <c r="AU6076" s="16"/>
      <c r="AV6076" s="16"/>
      <c r="AW6076" s="16"/>
      <c r="AX6076" s="16"/>
    </row>
    <row r="6077" spans="1:50" customFormat="1" ht="15" hidden="1" customHeight="1" x14ac:dyDescent="0.2">
      <c r="A6077" s="1" t="s">
        <v>16945</v>
      </c>
      <c r="B6077" s="1" t="s">
        <v>16767</v>
      </c>
      <c r="C6077" s="85" t="s">
        <v>7939</v>
      </c>
      <c r="D6077" s="85" t="s">
        <v>13090</v>
      </c>
      <c r="E6077" s="202" t="s">
        <v>8031</v>
      </c>
      <c r="F6077" s="85" t="s">
        <v>34</v>
      </c>
      <c r="G6077" s="85" t="s">
        <v>35</v>
      </c>
      <c r="H6077" s="85" t="s">
        <v>20688</v>
      </c>
      <c r="I6077" s="7" t="s">
        <v>8125</v>
      </c>
      <c r="J6077" s="85" t="s">
        <v>124</v>
      </c>
      <c r="K6077" s="7" t="s">
        <v>125</v>
      </c>
      <c r="L6077" s="1"/>
      <c r="M6077" s="1"/>
      <c r="N6077" s="2" t="s">
        <v>22867</v>
      </c>
      <c r="O6077" s="87">
        <v>0</v>
      </c>
      <c r="P6077" s="87">
        <v>0</v>
      </c>
      <c r="Q6077" s="87">
        <v>0</v>
      </c>
      <c r="R6077" s="87">
        <v>0</v>
      </c>
      <c r="S6077" s="87"/>
      <c r="T6077" s="87"/>
      <c r="U6077" s="85" t="s">
        <v>112</v>
      </c>
      <c r="V6077" s="179"/>
      <c r="W6077" s="1"/>
      <c r="X6077" s="1"/>
      <c r="Y6077" s="1"/>
      <c r="Z6077" s="210">
        <v>7666</v>
      </c>
      <c r="AA6077" s="11"/>
      <c r="AB6077" s="123" t="s">
        <v>7939</v>
      </c>
      <c r="AC6077" s="124"/>
      <c r="AD6077" s="2"/>
      <c r="AE6077" s="2"/>
      <c r="AF6077" s="191"/>
      <c r="AG6077" s="41"/>
      <c r="AH6077" s="2" t="s">
        <v>7952</v>
      </c>
      <c r="AI6077" s="80" t="s">
        <v>6</v>
      </c>
      <c r="AJ6077" s="2"/>
      <c r="AK6077" s="1"/>
      <c r="AL6077" s="85"/>
      <c r="AM6077" s="151" t="s">
        <v>19997</v>
      </c>
      <c r="AN6077" s="16"/>
      <c r="AO6077" s="166"/>
      <c r="AP6077" s="5">
        <f t="shared" si="95"/>
        <v>0</v>
      </c>
      <c r="AQ6077" s="16"/>
      <c r="AR6077" s="205">
        <v>1</v>
      </c>
      <c r="AS6077" s="16"/>
      <c r="AT6077" s="16"/>
      <c r="AU6077" s="16"/>
      <c r="AV6077" s="16"/>
      <c r="AW6077" s="16"/>
      <c r="AX6077" s="16"/>
    </row>
    <row r="6078" spans="1:50" customFormat="1" ht="15" customHeight="1" x14ac:dyDescent="0.2">
      <c r="A6078" s="1" t="s">
        <v>16946</v>
      </c>
      <c r="B6078" s="1" t="s">
        <v>16768</v>
      </c>
      <c r="C6078" s="85" t="s">
        <v>7939</v>
      </c>
      <c r="D6078" s="85" t="s">
        <v>13090</v>
      </c>
      <c r="E6078" s="202" t="s">
        <v>10070</v>
      </c>
      <c r="F6078" s="85" t="s">
        <v>14</v>
      </c>
      <c r="G6078" s="85" t="s">
        <v>20</v>
      </c>
      <c r="H6078" s="85" t="s">
        <v>20689</v>
      </c>
      <c r="I6078" s="3" t="s">
        <v>16770</v>
      </c>
      <c r="J6078" s="85" t="s">
        <v>115</v>
      </c>
      <c r="K6078" s="1" t="s">
        <v>4416</v>
      </c>
      <c r="L6078" s="1"/>
      <c r="M6078" s="1"/>
      <c r="N6078" s="2" t="s">
        <v>16769</v>
      </c>
      <c r="O6078" s="87">
        <v>0</v>
      </c>
      <c r="P6078" s="87">
        <v>0</v>
      </c>
      <c r="Q6078" s="87">
        <v>0</v>
      </c>
      <c r="R6078" s="87">
        <v>0</v>
      </c>
      <c r="S6078" s="87"/>
      <c r="T6078" s="87"/>
      <c r="U6078" s="85" t="s">
        <v>112</v>
      </c>
      <c r="V6078" s="179"/>
      <c r="W6078" s="1"/>
      <c r="X6078" s="1"/>
      <c r="Y6078" s="1"/>
      <c r="Z6078" s="212">
        <v>94375</v>
      </c>
      <c r="AA6078" s="11"/>
      <c r="AB6078" s="123" t="s">
        <v>7939</v>
      </c>
      <c r="AC6078" s="124"/>
      <c r="AD6078" s="2"/>
      <c r="AE6078" s="2"/>
      <c r="AF6078" s="191"/>
      <c r="AG6078" s="41"/>
      <c r="AH6078" s="2" t="s">
        <v>7952</v>
      </c>
      <c r="AI6078" s="80" t="s">
        <v>6</v>
      </c>
      <c r="AJ6078" s="2"/>
      <c r="AK6078" s="1"/>
      <c r="AL6078" s="85"/>
      <c r="AM6078" s="151" t="s">
        <v>19997</v>
      </c>
      <c r="AN6078" s="16"/>
      <c r="AO6078" s="166"/>
      <c r="AP6078" s="5">
        <f t="shared" si="95"/>
        <v>0</v>
      </c>
      <c r="AQ6078" s="16"/>
      <c r="AR6078" s="205">
        <v>1</v>
      </c>
      <c r="AS6078" s="16"/>
      <c r="AT6078" s="16"/>
      <c r="AU6078" s="16"/>
      <c r="AV6078" s="16"/>
      <c r="AW6078" s="16"/>
      <c r="AX6078" s="16"/>
    </row>
    <row r="6079" spans="1:50" customFormat="1" ht="15" hidden="1" customHeight="1" x14ac:dyDescent="0.2">
      <c r="A6079" s="1" t="s">
        <v>16947</v>
      </c>
      <c r="B6079" s="1" t="s">
        <v>16771</v>
      </c>
      <c r="C6079" s="85" t="s">
        <v>7939</v>
      </c>
      <c r="D6079" s="85" t="s">
        <v>13090</v>
      </c>
      <c r="E6079" s="202" t="s">
        <v>10070</v>
      </c>
      <c r="F6079" s="85" t="s">
        <v>34</v>
      </c>
      <c r="G6079" s="85" t="s">
        <v>35</v>
      </c>
      <c r="H6079" s="85" t="s">
        <v>20688</v>
      </c>
      <c r="I6079" s="7" t="s">
        <v>8125</v>
      </c>
      <c r="J6079" s="85" t="s">
        <v>4435</v>
      </c>
      <c r="K6079" s="1" t="s">
        <v>3838</v>
      </c>
      <c r="L6079" s="1"/>
      <c r="M6079" s="1"/>
      <c r="N6079" s="2" t="s">
        <v>22868</v>
      </c>
      <c r="O6079" s="87">
        <v>0</v>
      </c>
      <c r="P6079" s="87">
        <v>0</v>
      </c>
      <c r="Q6079" s="87">
        <v>0</v>
      </c>
      <c r="R6079" s="87">
        <v>0</v>
      </c>
      <c r="S6079" s="87"/>
      <c r="T6079" s="87"/>
      <c r="U6079" s="85" t="s">
        <v>112</v>
      </c>
      <c r="V6079" s="179"/>
      <c r="W6079" s="1"/>
      <c r="X6079" s="1"/>
      <c r="Y6079" s="1"/>
      <c r="Z6079" s="210">
        <v>1571328</v>
      </c>
      <c r="AA6079" s="11"/>
      <c r="AB6079" s="123" t="s">
        <v>7939</v>
      </c>
      <c r="AC6079" s="124"/>
      <c r="AD6079" s="2"/>
      <c r="AE6079" s="2"/>
      <c r="AF6079" s="191"/>
      <c r="AG6079" s="41"/>
      <c r="AH6079" s="2" t="s">
        <v>7952</v>
      </c>
      <c r="AI6079" s="80" t="s">
        <v>6</v>
      </c>
      <c r="AJ6079" s="2"/>
      <c r="AK6079" s="1"/>
      <c r="AL6079" s="85"/>
      <c r="AM6079" s="151" t="s">
        <v>19997</v>
      </c>
      <c r="AN6079" s="16"/>
      <c r="AO6079" s="166"/>
      <c r="AP6079" s="5">
        <f t="shared" si="95"/>
        <v>0</v>
      </c>
      <c r="AQ6079" s="16"/>
      <c r="AR6079" s="205">
        <v>1</v>
      </c>
      <c r="AS6079" s="16"/>
      <c r="AT6079" s="16"/>
      <c r="AU6079" s="16"/>
      <c r="AV6079" s="16"/>
      <c r="AW6079" s="16"/>
      <c r="AX6079" s="16"/>
    </row>
    <row r="6080" spans="1:50" customFormat="1" ht="15" hidden="1" customHeight="1" x14ac:dyDescent="0.2">
      <c r="A6080" s="1" t="s">
        <v>16948</v>
      </c>
      <c r="B6080" s="1" t="s">
        <v>22865</v>
      </c>
      <c r="C6080" s="85" t="s">
        <v>7939</v>
      </c>
      <c r="D6080" s="85" t="s">
        <v>13090</v>
      </c>
      <c r="E6080" s="202" t="s">
        <v>154</v>
      </c>
      <c r="F6080" s="85" t="s">
        <v>34</v>
      </c>
      <c r="G6080" s="85" t="s">
        <v>35</v>
      </c>
      <c r="H6080" s="85" t="s">
        <v>20688</v>
      </c>
      <c r="I6080" s="7" t="s">
        <v>8125</v>
      </c>
      <c r="J6080" s="85" t="s">
        <v>124</v>
      </c>
      <c r="K6080" s="1" t="s">
        <v>9092</v>
      </c>
      <c r="L6080" s="1"/>
      <c r="M6080" s="1"/>
      <c r="N6080" s="2" t="s">
        <v>22866</v>
      </c>
      <c r="O6080" s="87">
        <v>0</v>
      </c>
      <c r="P6080" s="87">
        <v>0</v>
      </c>
      <c r="Q6080" s="87">
        <v>0</v>
      </c>
      <c r="R6080" s="87">
        <v>19518</v>
      </c>
      <c r="S6080" s="87"/>
      <c r="T6080" s="87"/>
      <c r="U6080" s="85" t="s">
        <v>112</v>
      </c>
      <c r="V6080" s="179"/>
      <c r="W6080" s="1"/>
      <c r="X6080" s="1"/>
      <c r="Y6080" s="1"/>
      <c r="Z6080" s="210">
        <v>170514</v>
      </c>
      <c r="AA6080" s="11"/>
      <c r="AB6080" s="123" t="s">
        <v>7939</v>
      </c>
      <c r="AC6080" s="124"/>
      <c r="AD6080" s="2"/>
      <c r="AE6080" s="2"/>
      <c r="AF6080" s="191">
        <v>45054</v>
      </c>
      <c r="AG6080" s="41"/>
      <c r="AH6080" s="2" t="s">
        <v>7952</v>
      </c>
      <c r="AI6080" s="80" t="s">
        <v>6</v>
      </c>
      <c r="AJ6080" s="2"/>
      <c r="AK6080" s="1"/>
      <c r="AL6080" s="85"/>
      <c r="AM6080" s="151" t="s">
        <v>19997</v>
      </c>
      <c r="AN6080" s="16"/>
      <c r="AO6080" s="166"/>
      <c r="AP6080" s="5">
        <f t="shared" si="95"/>
        <v>0</v>
      </c>
      <c r="AQ6080" s="16"/>
      <c r="AR6080" s="205">
        <v>1</v>
      </c>
      <c r="AS6080" s="16"/>
      <c r="AT6080" s="16"/>
      <c r="AU6080" s="16"/>
      <c r="AV6080" s="16"/>
      <c r="AW6080" s="16"/>
      <c r="AX6080" s="16"/>
    </row>
    <row r="6081" spans="1:50" customFormat="1" ht="15" hidden="1" customHeight="1" x14ac:dyDescent="0.2">
      <c r="A6081" s="1" t="s">
        <v>16949</v>
      </c>
      <c r="B6081" s="1" t="s">
        <v>16772</v>
      </c>
      <c r="C6081" s="85" t="s">
        <v>7939</v>
      </c>
      <c r="D6081" s="85" t="s">
        <v>13090</v>
      </c>
      <c r="E6081" s="202" t="s">
        <v>154</v>
      </c>
      <c r="F6081" s="85" t="s">
        <v>40</v>
      </c>
      <c r="G6081" s="85" t="s">
        <v>15326</v>
      </c>
      <c r="H6081" s="85" t="s">
        <v>20690</v>
      </c>
      <c r="I6081" s="3" t="s">
        <v>16773</v>
      </c>
      <c r="J6081" s="85" t="s">
        <v>4447</v>
      </c>
      <c r="K6081" s="7" t="s">
        <v>4601</v>
      </c>
      <c r="L6081" s="1"/>
      <c r="M6081" s="1"/>
      <c r="N6081" s="2" t="s">
        <v>16763</v>
      </c>
      <c r="O6081" s="87">
        <v>95318</v>
      </c>
      <c r="P6081" s="87">
        <v>4701</v>
      </c>
      <c r="Q6081" s="87">
        <v>90617</v>
      </c>
      <c r="R6081" s="87">
        <v>0</v>
      </c>
      <c r="S6081" s="87"/>
      <c r="T6081" s="87"/>
      <c r="U6081" s="85">
        <v>2022</v>
      </c>
      <c r="V6081" s="179"/>
      <c r="W6081" s="1"/>
      <c r="X6081" s="1"/>
      <c r="Y6081" s="1"/>
      <c r="Z6081" s="210">
        <v>59152</v>
      </c>
      <c r="AA6081" s="11"/>
      <c r="AB6081" s="123" t="s">
        <v>7939</v>
      </c>
      <c r="AC6081" s="124"/>
      <c r="AD6081" s="2"/>
      <c r="AE6081" s="2"/>
      <c r="AF6081" s="191">
        <v>44581</v>
      </c>
      <c r="AG6081" s="41"/>
      <c r="AH6081" s="2" t="s">
        <v>8211</v>
      </c>
      <c r="AI6081" s="80" t="s">
        <v>6</v>
      </c>
      <c r="AJ6081" s="2"/>
      <c r="AK6081" s="1"/>
      <c r="AL6081" s="85"/>
      <c r="AM6081" s="151" t="s">
        <v>19997</v>
      </c>
      <c r="AN6081" s="16"/>
      <c r="AO6081" s="166"/>
      <c r="AP6081" s="5">
        <f t="shared" si="95"/>
        <v>0</v>
      </c>
      <c r="AQ6081" s="16"/>
      <c r="AR6081" s="205">
        <v>1</v>
      </c>
      <c r="AS6081" s="16"/>
      <c r="AT6081" s="16"/>
      <c r="AU6081" s="16"/>
      <c r="AV6081" s="16"/>
      <c r="AW6081" s="16"/>
      <c r="AX6081" s="16"/>
    </row>
    <row r="6082" spans="1:50" customFormat="1" ht="15" hidden="1" customHeight="1" x14ac:dyDescent="0.2">
      <c r="A6082" s="1" t="s">
        <v>16950</v>
      </c>
      <c r="B6082" s="1" t="s">
        <v>16774</v>
      </c>
      <c r="C6082" s="85" t="s">
        <v>7939</v>
      </c>
      <c r="D6082" s="85" t="s">
        <v>13090</v>
      </c>
      <c r="E6082" s="202" t="s">
        <v>154</v>
      </c>
      <c r="F6082" s="85" t="s">
        <v>34</v>
      </c>
      <c r="G6082" s="85" t="s">
        <v>38</v>
      </c>
      <c r="H6082" s="85" t="s">
        <v>20690</v>
      </c>
      <c r="I6082" s="3" t="s">
        <v>8095</v>
      </c>
      <c r="J6082" s="85" t="s">
        <v>124</v>
      </c>
      <c r="K6082" s="7" t="s">
        <v>125</v>
      </c>
      <c r="L6082" s="1"/>
      <c r="M6082" s="1"/>
      <c r="N6082" s="2" t="s">
        <v>7950</v>
      </c>
      <c r="O6082" s="87">
        <v>421510</v>
      </c>
      <c r="P6082" s="87">
        <v>11399</v>
      </c>
      <c r="Q6082" s="87">
        <v>410111</v>
      </c>
      <c r="R6082" s="87">
        <v>41564</v>
      </c>
      <c r="S6082" s="87"/>
      <c r="T6082" s="87"/>
      <c r="U6082" s="85">
        <v>2017</v>
      </c>
      <c r="V6082" s="179"/>
      <c r="W6082" s="1"/>
      <c r="X6082" s="1"/>
      <c r="Y6082" s="1"/>
      <c r="Z6082" s="210">
        <v>1340740</v>
      </c>
      <c r="AA6082" s="11"/>
      <c r="AB6082" s="123" t="s">
        <v>7939</v>
      </c>
      <c r="AC6082" s="124"/>
      <c r="AD6082" s="2"/>
      <c r="AE6082" s="2"/>
      <c r="AF6082" s="191">
        <v>44956</v>
      </c>
      <c r="AG6082" s="41"/>
      <c r="AH6082" s="2" t="s">
        <v>7952</v>
      </c>
      <c r="AI6082" s="80" t="s">
        <v>6</v>
      </c>
      <c r="AJ6082" s="2"/>
      <c r="AK6082" s="1"/>
      <c r="AL6082" s="85"/>
      <c r="AM6082" s="151" t="s">
        <v>19997</v>
      </c>
      <c r="AN6082" s="16"/>
      <c r="AO6082" s="166"/>
      <c r="AP6082" s="5">
        <f t="shared" si="95"/>
        <v>0</v>
      </c>
      <c r="AQ6082" s="16"/>
      <c r="AR6082" s="205">
        <v>1</v>
      </c>
      <c r="AS6082" s="16"/>
      <c r="AT6082" s="16"/>
      <c r="AU6082" s="16"/>
      <c r="AV6082" s="16"/>
      <c r="AW6082" s="16"/>
      <c r="AX6082" s="16"/>
    </row>
    <row r="6083" spans="1:50" customFormat="1" ht="15" hidden="1" customHeight="1" x14ac:dyDescent="0.2">
      <c r="A6083" s="7" t="s">
        <v>10978</v>
      </c>
      <c r="B6083" s="3" t="s">
        <v>10979</v>
      </c>
      <c r="C6083" s="85" t="s">
        <v>7939</v>
      </c>
      <c r="D6083" s="85" t="s">
        <v>13090</v>
      </c>
      <c r="E6083" s="202" t="s">
        <v>154</v>
      </c>
      <c r="F6083" s="85" t="s">
        <v>55</v>
      </c>
      <c r="G6083" s="85" t="s">
        <v>15355</v>
      </c>
      <c r="H6083" s="85" t="s">
        <v>20690</v>
      </c>
      <c r="I6083" s="3" t="s">
        <v>7970</v>
      </c>
      <c r="J6083" s="85" t="s">
        <v>4447</v>
      </c>
      <c r="K6083" s="7" t="s">
        <v>4988</v>
      </c>
      <c r="L6083" s="3"/>
      <c r="M6083" s="3"/>
      <c r="N6083" s="41" t="s">
        <v>10980</v>
      </c>
      <c r="O6083" s="87">
        <v>158178</v>
      </c>
      <c r="P6083" s="87">
        <v>154849</v>
      </c>
      <c r="Q6083" s="87">
        <v>3329</v>
      </c>
      <c r="R6083" s="87">
        <v>0</v>
      </c>
      <c r="S6083" s="87"/>
      <c r="T6083" s="87"/>
      <c r="U6083" s="85">
        <v>2007</v>
      </c>
      <c r="V6083" s="179"/>
      <c r="W6083" s="7"/>
      <c r="X6083" s="3"/>
      <c r="Y6083" s="3"/>
      <c r="Z6083" s="146">
        <v>39563</v>
      </c>
      <c r="AA6083" s="11"/>
      <c r="AB6083" s="123" t="s">
        <v>7939</v>
      </c>
      <c r="AC6083" s="124"/>
      <c r="AD6083" s="41"/>
      <c r="AE6083" s="41"/>
      <c r="AF6083" s="191">
        <v>43927</v>
      </c>
      <c r="AG6083" s="41"/>
      <c r="AH6083" s="41" t="s">
        <v>8024</v>
      </c>
      <c r="AI6083" s="80" t="s">
        <v>6</v>
      </c>
      <c r="AJ6083" s="41"/>
      <c r="AK6083" s="3"/>
      <c r="AL6083" s="85"/>
      <c r="AM6083" s="151" t="s">
        <v>19998</v>
      </c>
      <c r="AN6083" s="15"/>
      <c r="AO6083" s="166"/>
      <c r="AP6083" s="5">
        <f t="shared" si="95"/>
        <v>0</v>
      </c>
      <c r="AQ6083" s="16"/>
      <c r="AR6083" s="205">
        <v>1</v>
      </c>
      <c r="AS6083" s="16"/>
      <c r="AT6083" s="16"/>
      <c r="AU6083" s="16"/>
      <c r="AV6083" s="16"/>
      <c r="AW6083" s="16"/>
      <c r="AX6083" s="16"/>
    </row>
    <row r="6084" spans="1:50" customFormat="1" ht="15" hidden="1" customHeight="1" x14ac:dyDescent="0.2">
      <c r="A6084" s="1" t="s">
        <v>16951</v>
      </c>
      <c r="B6084" s="1" t="s">
        <v>16775</v>
      </c>
      <c r="C6084" s="85" t="s">
        <v>7939</v>
      </c>
      <c r="D6084" s="85" t="s">
        <v>13090</v>
      </c>
      <c r="E6084" s="202" t="s">
        <v>8031</v>
      </c>
      <c r="F6084" s="85" t="s">
        <v>25110</v>
      </c>
      <c r="G6084" s="85" t="s">
        <v>48</v>
      </c>
      <c r="H6084" s="85" t="s">
        <v>20690</v>
      </c>
      <c r="I6084" s="3" t="s">
        <v>8332</v>
      </c>
      <c r="J6084" s="85" t="s">
        <v>105</v>
      </c>
      <c r="K6084" s="1" t="s">
        <v>102</v>
      </c>
      <c r="L6084" s="1"/>
      <c r="M6084" s="1"/>
      <c r="N6084" s="2" t="s">
        <v>16776</v>
      </c>
      <c r="O6084" s="87">
        <v>0</v>
      </c>
      <c r="P6084" s="87">
        <v>0</v>
      </c>
      <c r="Q6084" s="87">
        <v>0</v>
      </c>
      <c r="R6084" s="87">
        <v>0</v>
      </c>
      <c r="S6084" s="87"/>
      <c r="T6084" s="87"/>
      <c r="U6084" s="85" t="s">
        <v>112</v>
      </c>
      <c r="V6084" s="179"/>
      <c r="W6084" s="1"/>
      <c r="X6084" s="1"/>
      <c r="Y6084" s="1"/>
      <c r="Z6084" s="210">
        <v>200000</v>
      </c>
      <c r="AA6084" s="11"/>
      <c r="AB6084" s="123" t="s">
        <v>7939</v>
      </c>
      <c r="AC6084" s="124"/>
      <c r="AD6084" s="2"/>
      <c r="AE6084" s="2"/>
      <c r="AF6084" s="191"/>
      <c r="AG6084" s="41"/>
      <c r="AH6084" s="2" t="s">
        <v>16777</v>
      </c>
      <c r="AI6084" s="80" t="s">
        <v>6</v>
      </c>
      <c r="AJ6084" s="2"/>
      <c r="AK6084" s="1"/>
      <c r="AL6084" s="85"/>
      <c r="AM6084" s="151" t="s">
        <v>19997</v>
      </c>
      <c r="AN6084" s="16"/>
      <c r="AO6084" s="166"/>
      <c r="AP6084" s="5">
        <f t="shared" si="95"/>
        <v>0</v>
      </c>
      <c r="AQ6084" s="16"/>
      <c r="AR6084" s="205">
        <v>1</v>
      </c>
      <c r="AS6084" s="16"/>
      <c r="AT6084" s="16"/>
      <c r="AU6084" s="16"/>
      <c r="AV6084" s="16"/>
      <c r="AW6084" s="16"/>
      <c r="AX6084" s="16"/>
    </row>
    <row r="6085" spans="1:50" customFormat="1" ht="15" hidden="1" customHeight="1" x14ac:dyDescent="0.2">
      <c r="A6085" s="1" t="s">
        <v>16952</v>
      </c>
      <c r="B6085" s="1" t="s">
        <v>16778</v>
      </c>
      <c r="C6085" s="85" t="s">
        <v>7939</v>
      </c>
      <c r="D6085" s="85" t="s">
        <v>13090</v>
      </c>
      <c r="E6085" s="202" t="s">
        <v>9112</v>
      </c>
      <c r="F6085" s="85" t="s">
        <v>40</v>
      </c>
      <c r="G6085" s="85" t="s">
        <v>43</v>
      </c>
      <c r="H6085" s="85" t="s">
        <v>20690</v>
      </c>
      <c r="I6085" s="3" t="s">
        <v>16663</v>
      </c>
      <c r="J6085" s="85" t="s">
        <v>223</v>
      </c>
      <c r="K6085" s="1" t="s">
        <v>4909</v>
      </c>
      <c r="L6085" s="1"/>
      <c r="M6085" s="1"/>
      <c r="N6085" s="2" t="s">
        <v>16779</v>
      </c>
      <c r="O6085" s="87">
        <v>0</v>
      </c>
      <c r="P6085" s="87">
        <v>0</v>
      </c>
      <c r="Q6085" s="87">
        <v>0</v>
      </c>
      <c r="R6085" s="87">
        <v>0</v>
      </c>
      <c r="S6085" s="87"/>
      <c r="T6085" s="87"/>
      <c r="U6085" s="85" t="s">
        <v>112</v>
      </c>
      <c r="V6085" s="179"/>
      <c r="W6085" s="1"/>
      <c r="X6085" s="1"/>
      <c r="Y6085" s="1"/>
      <c r="Z6085" s="210">
        <v>40195</v>
      </c>
      <c r="AA6085" s="11"/>
      <c r="AB6085" s="123" t="s">
        <v>7939</v>
      </c>
      <c r="AC6085" s="124"/>
      <c r="AD6085" s="2"/>
      <c r="AE6085" s="2"/>
      <c r="AF6085" s="191"/>
      <c r="AG6085" s="41"/>
      <c r="AH6085" s="2" t="s">
        <v>8211</v>
      </c>
      <c r="AI6085" s="80" t="s">
        <v>6</v>
      </c>
      <c r="AJ6085" s="2"/>
      <c r="AK6085" s="1"/>
      <c r="AL6085" s="85"/>
      <c r="AM6085" s="151" t="s">
        <v>19997</v>
      </c>
      <c r="AN6085" s="16"/>
      <c r="AO6085" s="166"/>
      <c r="AP6085" s="5">
        <f t="shared" si="95"/>
        <v>0</v>
      </c>
      <c r="AQ6085" s="16"/>
      <c r="AR6085" s="205">
        <v>1</v>
      </c>
      <c r="AS6085" s="16"/>
      <c r="AT6085" s="16"/>
      <c r="AU6085" s="16"/>
      <c r="AV6085" s="16"/>
      <c r="AW6085" s="16"/>
      <c r="AX6085" s="16"/>
    </row>
    <row r="6086" spans="1:50" customFormat="1" ht="15" hidden="1" customHeight="1" x14ac:dyDescent="0.2">
      <c r="A6086" s="1" t="s">
        <v>16953</v>
      </c>
      <c r="B6086" s="1" t="s">
        <v>16780</v>
      </c>
      <c r="C6086" s="85" t="s">
        <v>7939</v>
      </c>
      <c r="D6086" s="85" t="s">
        <v>13090</v>
      </c>
      <c r="E6086" s="202" t="s">
        <v>154</v>
      </c>
      <c r="F6086" s="85" t="s">
        <v>34</v>
      </c>
      <c r="G6086" s="85" t="s">
        <v>35</v>
      </c>
      <c r="H6086" s="85" t="s">
        <v>20688</v>
      </c>
      <c r="I6086" s="7" t="s">
        <v>8125</v>
      </c>
      <c r="J6086" s="85" t="s">
        <v>4400</v>
      </c>
      <c r="K6086" s="7" t="s">
        <v>4422</v>
      </c>
      <c r="L6086" s="1"/>
      <c r="M6086" s="1"/>
      <c r="N6086" s="2" t="s">
        <v>7950</v>
      </c>
      <c r="O6086" s="87">
        <v>53305</v>
      </c>
      <c r="P6086" s="87">
        <v>34</v>
      </c>
      <c r="Q6086" s="87">
        <v>53271</v>
      </c>
      <c r="R6086" s="87">
        <v>5925</v>
      </c>
      <c r="S6086" s="87"/>
      <c r="T6086" s="87"/>
      <c r="U6086" s="85">
        <v>2017</v>
      </c>
      <c r="V6086" s="179"/>
      <c r="W6086" s="1"/>
      <c r="X6086" s="1"/>
      <c r="Y6086" s="1"/>
      <c r="Z6086" s="210">
        <v>135706</v>
      </c>
      <c r="AA6086" s="11"/>
      <c r="AB6086" s="123" t="s">
        <v>7939</v>
      </c>
      <c r="AC6086" s="124"/>
      <c r="AD6086" s="2"/>
      <c r="AE6086" s="2"/>
      <c r="AF6086" s="191">
        <v>44910</v>
      </c>
      <c r="AG6086" s="41"/>
      <c r="AH6086" s="2" t="s">
        <v>7952</v>
      </c>
      <c r="AI6086" s="80" t="s">
        <v>6</v>
      </c>
      <c r="AJ6086" s="2"/>
      <c r="AK6086" s="1"/>
      <c r="AL6086" s="85"/>
      <c r="AM6086" s="151" t="s">
        <v>19997</v>
      </c>
      <c r="AN6086" s="16"/>
      <c r="AO6086" s="166"/>
      <c r="AP6086" s="5">
        <f t="shared" ref="AP6086:AP6149" si="96">SUBTOTAL(109,U6086)</f>
        <v>0</v>
      </c>
      <c r="AQ6086" s="16"/>
      <c r="AR6086" s="205">
        <v>1</v>
      </c>
      <c r="AS6086" s="16"/>
      <c r="AT6086" s="16"/>
      <c r="AU6086" s="16"/>
      <c r="AV6086" s="16"/>
      <c r="AW6086" s="16"/>
      <c r="AX6086" s="16"/>
    </row>
    <row r="6087" spans="1:50" customFormat="1" ht="15" hidden="1" customHeight="1" x14ac:dyDescent="0.2">
      <c r="A6087" s="1" t="s">
        <v>16954</v>
      </c>
      <c r="B6087" s="1" t="s">
        <v>16781</v>
      </c>
      <c r="C6087" s="85" t="s">
        <v>7939</v>
      </c>
      <c r="D6087" s="85" t="s">
        <v>13090</v>
      </c>
      <c r="E6087" s="202" t="s">
        <v>154</v>
      </c>
      <c r="F6087" s="85" t="s">
        <v>34</v>
      </c>
      <c r="G6087" s="85" t="s">
        <v>38</v>
      </c>
      <c r="H6087" s="85" t="s">
        <v>20690</v>
      </c>
      <c r="I6087" s="3" t="s">
        <v>8095</v>
      </c>
      <c r="J6087" s="85" t="s">
        <v>124</v>
      </c>
      <c r="K6087" s="7" t="s">
        <v>125</v>
      </c>
      <c r="L6087" s="1"/>
      <c r="M6087" s="1"/>
      <c r="N6087" s="2" t="s">
        <v>16782</v>
      </c>
      <c r="O6087" s="87">
        <v>120833</v>
      </c>
      <c r="P6087" s="87">
        <v>2325</v>
      </c>
      <c r="Q6087" s="87">
        <v>118508</v>
      </c>
      <c r="R6087" s="87">
        <v>352</v>
      </c>
      <c r="S6087" s="87"/>
      <c r="T6087" s="87"/>
      <c r="U6087" s="85">
        <v>2016</v>
      </c>
      <c r="V6087" s="179"/>
      <c r="W6087" s="1"/>
      <c r="X6087" s="1"/>
      <c r="Y6087" s="1"/>
      <c r="Z6087" s="210">
        <v>90592</v>
      </c>
      <c r="AA6087" s="11"/>
      <c r="AB6087" s="123" t="s">
        <v>7939</v>
      </c>
      <c r="AC6087" s="124"/>
      <c r="AD6087" s="2"/>
      <c r="AE6087" s="2"/>
      <c r="AF6087" s="191">
        <v>45037</v>
      </c>
      <c r="AG6087" s="41"/>
      <c r="AH6087" s="2" t="s">
        <v>7952</v>
      </c>
      <c r="AI6087" s="80" t="s">
        <v>6</v>
      </c>
      <c r="AJ6087" s="2"/>
      <c r="AK6087" s="1"/>
      <c r="AL6087" s="85"/>
      <c r="AM6087" s="151" t="s">
        <v>19997</v>
      </c>
      <c r="AN6087" s="16"/>
      <c r="AO6087" s="166"/>
      <c r="AP6087" s="5">
        <f t="shared" si="96"/>
        <v>0</v>
      </c>
      <c r="AQ6087" s="16"/>
      <c r="AR6087" s="205">
        <v>1</v>
      </c>
      <c r="AS6087" s="16"/>
      <c r="AT6087" s="16"/>
      <c r="AU6087" s="16"/>
      <c r="AV6087" s="16"/>
      <c r="AW6087" s="16"/>
      <c r="AX6087" s="16"/>
    </row>
    <row r="6088" spans="1:50" customFormat="1" ht="15" hidden="1" customHeight="1" x14ac:dyDescent="0.2">
      <c r="A6088" s="1" t="s">
        <v>16955</v>
      </c>
      <c r="B6088" s="1" t="s">
        <v>16783</v>
      </c>
      <c r="C6088" s="85" t="s">
        <v>7939</v>
      </c>
      <c r="D6088" s="85" t="s">
        <v>13090</v>
      </c>
      <c r="E6088" s="202" t="s">
        <v>154</v>
      </c>
      <c r="F6088" s="85" t="s">
        <v>55</v>
      </c>
      <c r="G6088" s="85" t="s">
        <v>15355</v>
      </c>
      <c r="H6088" s="85" t="s">
        <v>20690</v>
      </c>
      <c r="I6088" s="3" t="s">
        <v>9556</v>
      </c>
      <c r="J6088" s="85" t="s">
        <v>4447</v>
      </c>
      <c r="K6088" s="7" t="s">
        <v>4601</v>
      </c>
      <c r="L6088" s="1"/>
      <c r="M6088" s="1"/>
      <c r="N6088" s="2" t="s">
        <v>7950</v>
      </c>
      <c r="O6088" s="87">
        <v>0</v>
      </c>
      <c r="P6088" s="87">
        <v>0</v>
      </c>
      <c r="Q6088" s="87">
        <v>0</v>
      </c>
      <c r="R6088" s="87">
        <v>0</v>
      </c>
      <c r="S6088" s="87"/>
      <c r="T6088" s="87"/>
      <c r="U6088" s="85" t="s">
        <v>112</v>
      </c>
      <c r="V6088" s="179"/>
      <c r="W6088" s="1"/>
      <c r="X6088" s="1"/>
      <c r="Y6088" s="1"/>
      <c r="Z6088" s="210">
        <v>544076</v>
      </c>
      <c r="AA6088" s="11"/>
      <c r="AB6088" s="123" t="s">
        <v>7939</v>
      </c>
      <c r="AC6088" s="124"/>
      <c r="AD6088" s="2"/>
      <c r="AE6088" s="2"/>
      <c r="AF6088" s="191">
        <v>45161</v>
      </c>
      <c r="AG6088" s="41"/>
      <c r="AH6088" s="2" t="s">
        <v>16608</v>
      </c>
      <c r="AI6088" s="80" t="s">
        <v>6</v>
      </c>
      <c r="AJ6088" s="2"/>
      <c r="AK6088" s="1"/>
      <c r="AL6088" s="85"/>
      <c r="AM6088" s="151" t="s">
        <v>19997</v>
      </c>
      <c r="AN6088" s="16"/>
      <c r="AO6088" s="166"/>
      <c r="AP6088" s="5">
        <f t="shared" si="96"/>
        <v>0</v>
      </c>
      <c r="AQ6088" s="16"/>
      <c r="AR6088" s="205">
        <v>1</v>
      </c>
      <c r="AS6088" s="16"/>
      <c r="AT6088" s="16"/>
      <c r="AU6088" s="16"/>
      <c r="AV6088" s="16"/>
      <c r="AW6088" s="16"/>
      <c r="AX6088" s="16"/>
    </row>
    <row r="6089" spans="1:50" customFormat="1" ht="15" hidden="1" customHeight="1" x14ac:dyDescent="0.2">
      <c r="A6089" s="7" t="s">
        <v>20921</v>
      </c>
      <c r="B6089" s="3" t="s">
        <v>20836</v>
      </c>
      <c r="C6089" s="85" t="s">
        <v>7939</v>
      </c>
      <c r="D6089" s="85" t="s">
        <v>13090</v>
      </c>
      <c r="E6089" s="202" t="s">
        <v>9112</v>
      </c>
      <c r="F6089" s="85" t="s">
        <v>34</v>
      </c>
      <c r="G6089" s="85" t="s">
        <v>39</v>
      </c>
      <c r="H6089" s="85" t="s">
        <v>20689</v>
      </c>
      <c r="I6089" s="3" t="s">
        <v>8857</v>
      </c>
      <c r="J6089" s="85" t="s">
        <v>4400</v>
      </c>
      <c r="K6089" s="7" t="s">
        <v>4422</v>
      </c>
      <c r="L6089" s="85"/>
      <c r="M6089" s="3"/>
      <c r="N6089" s="41" t="s">
        <v>20837</v>
      </c>
      <c r="O6089" s="87">
        <v>0</v>
      </c>
      <c r="P6089" s="87">
        <v>0</v>
      </c>
      <c r="Q6089" s="87">
        <v>0</v>
      </c>
      <c r="R6089" s="87">
        <v>0</v>
      </c>
      <c r="S6089" s="87"/>
      <c r="T6089" s="87"/>
      <c r="U6089" s="85" t="s">
        <v>112</v>
      </c>
      <c r="V6089" s="179"/>
      <c r="W6089" s="7"/>
      <c r="X6089" s="3"/>
      <c r="Y6089" s="3"/>
      <c r="Z6089" s="146">
        <v>2527</v>
      </c>
      <c r="AA6089" s="11"/>
      <c r="AB6089" s="123" t="s">
        <v>7939</v>
      </c>
      <c r="AC6089" s="124"/>
      <c r="AD6089" s="41"/>
      <c r="AE6089" s="41"/>
      <c r="AF6089" s="191"/>
      <c r="AG6089" s="41"/>
      <c r="AH6089" s="41" t="s">
        <v>7952</v>
      </c>
      <c r="AI6089" s="80" t="s">
        <v>6</v>
      </c>
      <c r="AJ6089" s="41"/>
      <c r="AK6089" s="4"/>
      <c r="AL6089" s="85"/>
      <c r="AM6089" s="151" t="s">
        <v>20970</v>
      </c>
      <c r="AN6089" s="15"/>
      <c r="AO6089" s="166"/>
      <c r="AP6089" s="5">
        <f t="shared" si="96"/>
        <v>0</v>
      </c>
      <c r="AQ6089" s="16"/>
      <c r="AR6089" s="205">
        <v>1</v>
      </c>
      <c r="AS6089" s="16"/>
      <c r="AT6089" s="16"/>
      <c r="AU6089" s="16"/>
      <c r="AV6089" s="16"/>
      <c r="AW6089" s="16"/>
      <c r="AX6089" s="16"/>
    </row>
    <row r="6090" spans="1:50" customFormat="1" ht="15" hidden="1" customHeight="1" x14ac:dyDescent="0.2">
      <c r="A6090" s="1" t="s">
        <v>16956</v>
      </c>
      <c r="B6090" s="1" t="s">
        <v>16784</v>
      </c>
      <c r="C6090" s="85" t="s">
        <v>7939</v>
      </c>
      <c r="D6090" s="85" t="s">
        <v>13090</v>
      </c>
      <c r="E6090" s="202" t="s">
        <v>7951</v>
      </c>
      <c r="F6090" s="85" t="s">
        <v>34</v>
      </c>
      <c r="G6090" s="85" t="s">
        <v>37</v>
      </c>
      <c r="H6090" s="85" t="s">
        <v>20689</v>
      </c>
      <c r="I6090" s="3" t="s">
        <v>7949</v>
      </c>
      <c r="J6090" s="85" t="s">
        <v>4400</v>
      </c>
      <c r="K6090" s="7" t="s">
        <v>4422</v>
      </c>
      <c r="L6090" s="1"/>
      <c r="M6090" s="1"/>
      <c r="N6090" s="2" t="s">
        <v>16785</v>
      </c>
      <c r="O6090" s="87">
        <v>0</v>
      </c>
      <c r="P6090" s="87">
        <v>0</v>
      </c>
      <c r="Q6090" s="87">
        <v>0</v>
      </c>
      <c r="R6090" s="87">
        <v>0</v>
      </c>
      <c r="S6090" s="87"/>
      <c r="T6090" s="87"/>
      <c r="U6090" s="85" t="s">
        <v>112</v>
      </c>
      <c r="V6090" s="179"/>
      <c r="W6090" s="1"/>
      <c r="X6090" s="1"/>
      <c r="Y6090" s="1"/>
      <c r="Z6090" s="210">
        <v>27057</v>
      </c>
      <c r="AA6090" s="11"/>
      <c r="AB6090" s="123" t="s">
        <v>7939</v>
      </c>
      <c r="AC6090" s="124"/>
      <c r="AD6090" s="2"/>
      <c r="AE6090" s="2"/>
      <c r="AF6090" s="191"/>
      <c r="AG6090" s="41"/>
      <c r="AH6090" s="2" t="s">
        <v>7952</v>
      </c>
      <c r="AI6090" s="80" t="s">
        <v>6</v>
      </c>
      <c r="AJ6090" s="2"/>
      <c r="AK6090" s="1"/>
      <c r="AL6090" s="85"/>
      <c r="AM6090" s="151" t="s">
        <v>19997</v>
      </c>
      <c r="AN6090" s="16"/>
      <c r="AO6090" s="166"/>
      <c r="AP6090" s="5">
        <f t="shared" si="96"/>
        <v>0</v>
      </c>
      <c r="AQ6090" s="16"/>
      <c r="AR6090" s="205">
        <v>1</v>
      </c>
      <c r="AS6090" s="16"/>
      <c r="AT6090" s="16"/>
      <c r="AU6090" s="16"/>
      <c r="AV6090" s="16"/>
      <c r="AW6090" s="16"/>
      <c r="AX6090" s="16"/>
    </row>
    <row r="6091" spans="1:50" customFormat="1" ht="15" hidden="1" customHeight="1" x14ac:dyDescent="0.2">
      <c r="A6091" s="7" t="s">
        <v>10981</v>
      </c>
      <c r="B6091" s="3" t="s">
        <v>10982</v>
      </c>
      <c r="C6091" s="85" t="s">
        <v>7939</v>
      </c>
      <c r="D6091" s="85" t="s">
        <v>13090</v>
      </c>
      <c r="E6091" s="202" t="s">
        <v>154</v>
      </c>
      <c r="F6091" s="85" t="s">
        <v>55</v>
      </c>
      <c r="G6091" s="85" t="s">
        <v>63</v>
      </c>
      <c r="H6091" s="85" t="s">
        <v>20690</v>
      </c>
      <c r="I6091" s="3" t="s">
        <v>4564</v>
      </c>
      <c r="J6091" s="85" t="s">
        <v>4435</v>
      </c>
      <c r="K6091" s="7" t="s">
        <v>3838</v>
      </c>
      <c r="L6091" s="3"/>
      <c r="M6091" s="3"/>
      <c r="N6091" s="41" t="s">
        <v>10983</v>
      </c>
      <c r="O6091" s="87">
        <v>147407</v>
      </c>
      <c r="P6091" s="87">
        <v>147407</v>
      </c>
      <c r="Q6091" s="87">
        <v>0</v>
      </c>
      <c r="R6091" s="87">
        <v>0</v>
      </c>
      <c r="S6091" s="87"/>
      <c r="T6091" s="87"/>
      <c r="U6091" s="85">
        <v>2009</v>
      </c>
      <c r="V6091" s="179"/>
      <c r="W6091" s="7"/>
      <c r="X6091" s="3"/>
      <c r="Y6091" s="3"/>
      <c r="Z6091" s="146">
        <v>91294</v>
      </c>
      <c r="AA6091" s="11"/>
      <c r="AB6091" s="123" t="s">
        <v>7939</v>
      </c>
      <c r="AC6091" s="124"/>
      <c r="AD6091" s="41"/>
      <c r="AE6091" s="41"/>
      <c r="AF6091" s="191">
        <v>43927</v>
      </c>
      <c r="AG6091" s="41"/>
      <c r="AH6091" s="41" t="s">
        <v>8024</v>
      </c>
      <c r="AI6091" s="80" t="s">
        <v>6</v>
      </c>
      <c r="AJ6091" s="41"/>
      <c r="AK6091" s="3"/>
      <c r="AL6091" s="85"/>
      <c r="AM6091" s="151" t="s">
        <v>19998</v>
      </c>
      <c r="AN6091" s="15"/>
      <c r="AO6091" s="166"/>
      <c r="AP6091" s="5">
        <f t="shared" si="96"/>
        <v>0</v>
      </c>
      <c r="AQ6091" s="16"/>
      <c r="AR6091" s="205">
        <v>1</v>
      </c>
      <c r="AS6091" s="16"/>
      <c r="AT6091" s="16"/>
      <c r="AU6091" s="16"/>
      <c r="AV6091" s="16"/>
      <c r="AW6091" s="16"/>
      <c r="AX6091" s="16"/>
    </row>
    <row r="6092" spans="1:50" customFormat="1" ht="15" hidden="1" customHeight="1" x14ac:dyDescent="0.2">
      <c r="A6092" s="1" t="s">
        <v>16957</v>
      </c>
      <c r="B6092" s="1" t="s">
        <v>16786</v>
      </c>
      <c r="C6092" s="85" t="s">
        <v>7939</v>
      </c>
      <c r="D6092" s="85" t="s">
        <v>13090</v>
      </c>
      <c r="E6092" s="202" t="s">
        <v>8031</v>
      </c>
      <c r="F6092" s="85" t="s">
        <v>34</v>
      </c>
      <c r="G6092" s="85" t="s">
        <v>35</v>
      </c>
      <c r="H6092" s="85" t="s">
        <v>20688</v>
      </c>
      <c r="I6092" s="7" t="s">
        <v>8125</v>
      </c>
      <c r="J6092" s="85" t="s">
        <v>4400</v>
      </c>
      <c r="K6092" s="7" t="s">
        <v>4422</v>
      </c>
      <c r="L6092" s="1"/>
      <c r="M6092" s="1"/>
      <c r="N6092" s="2" t="s">
        <v>27073</v>
      </c>
      <c r="O6092" s="87">
        <v>0</v>
      </c>
      <c r="P6092" s="87">
        <v>0</v>
      </c>
      <c r="Q6092" s="87">
        <v>0</v>
      </c>
      <c r="R6092" s="87">
        <v>0</v>
      </c>
      <c r="S6092" s="87"/>
      <c r="T6092" s="87"/>
      <c r="U6092" s="85" t="s">
        <v>112</v>
      </c>
      <c r="V6092" s="179"/>
      <c r="W6092" s="1"/>
      <c r="X6092" s="1"/>
      <c r="Y6092" s="1"/>
      <c r="Z6092" s="210">
        <v>339387</v>
      </c>
      <c r="AA6092" s="11"/>
      <c r="AB6092" s="123" t="s">
        <v>7939</v>
      </c>
      <c r="AC6092" s="124"/>
      <c r="AD6092" s="2"/>
      <c r="AE6092" s="2"/>
      <c r="AF6092" s="191"/>
      <c r="AG6092" s="41"/>
      <c r="AH6092" s="2" t="s">
        <v>7952</v>
      </c>
      <c r="AI6092" s="80" t="s">
        <v>6</v>
      </c>
      <c r="AJ6092" s="2"/>
      <c r="AK6092" s="1"/>
      <c r="AL6092" s="85"/>
      <c r="AM6092" s="151" t="s">
        <v>19997</v>
      </c>
      <c r="AN6092" s="16"/>
      <c r="AO6092" s="166"/>
      <c r="AP6092" s="5">
        <f t="shared" si="96"/>
        <v>0</v>
      </c>
      <c r="AQ6092" s="16"/>
      <c r="AR6092" s="205">
        <v>1</v>
      </c>
      <c r="AS6092" s="16"/>
      <c r="AT6092" s="16"/>
      <c r="AU6092" s="16"/>
      <c r="AV6092" s="16"/>
      <c r="AW6092" s="16"/>
      <c r="AX6092" s="16"/>
    </row>
    <row r="6093" spans="1:50" customFormat="1" ht="15" hidden="1" customHeight="1" x14ac:dyDescent="0.2">
      <c r="A6093" s="1" t="s">
        <v>16958</v>
      </c>
      <c r="B6093" s="1" t="s">
        <v>16787</v>
      </c>
      <c r="C6093" s="85" t="s">
        <v>7939</v>
      </c>
      <c r="D6093" s="85" t="s">
        <v>13090</v>
      </c>
      <c r="E6093" s="202" t="s">
        <v>154</v>
      </c>
      <c r="F6093" s="85" t="s">
        <v>55</v>
      </c>
      <c r="G6093" s="85" t="s">
        <v>58</v>
      </c>
      <c r="H6093" s="85" t="s">
        <v>20690</v>
      </c>
      <c r="I6093" s="3" t="s">
        <v>7970</v>
      </c>
      <c r="J6093" s="85" t="s">
        <v>115</v>
      </c>
      <c r="K6093" s="1" t="s">
        <v>4526</v>
      </c>
      <c r="L6093" s="1"/>
      <c r="M6093" s="1"/>
      <c r="N6093" s="2" t="s">
        <v>7950</v>
      </c>
      <c r="O6093" s="87">
        <v>0</v>
      </c>
      <c r="P6093" s="87">
        <v>0</v>
      </c>
      <c r="Q6093" s="87">
        <v>0</v>
      </c>
      <c r="R6093" s="87">
        <v>0</v>
      </c>
      <c r="S6093" s="87"/>
      <c r="T6093" s="87"/>
      <c r="U6093" s="85" t="s">
        <v>112</v>
      </c>
      <c r="V6093" s="179"/>
      <c r="W6093" s="1"/>
      <c r="X6093" s="1"/>
      <c r="Y6093" s="1"/>
      <c r="Z6093" s="210">
        <v>10208</v>
      </c>
      <c r="AA6093" s="11"/>
      <c r="AB6093" s="123" t="s">
        <v>7939</v>
      </c>
      <c r="AC6093" s="124"/>
      <c r="AD6093" s="2"/>
      <c r="AE6093" s="2"/>
      <c r="AF6093" s="191">
        <v>44874</v>
      </c>
      <c r="AG6093" s="41"/>
      <c r="AH6093" s="2" t="s">
        <v>8024</v>
      </c>
      <c r="AI6093" s="80" t="s">
        <v>6</v>
      </c>
      <c r="AJ6093" s="2"/>
      <c r="AK6093" s="1"/>
      <c r="AL6093" s="85"/>
      <c r="AM6093" s="151" t="s">
        <v>19997</v>
      </c>
      <c r="AN6093" s="16"/>
      <c r="AO6093" s="166"/>
      <c r="AP6093" s="5">
        <f t="shared" si="96"/>
        <v>0</v>
      </c>
      <c r="AQ6093" s="16"/>
      <c r="AR6093" s="205">
        <v>1</v>
      </c>
      <c r="AS6093" s="16"/>
      <c r="AT6093" s="16"/>
      <c r="AU6093" s="16"/>
      <c r="AV6093" s="16"/>
      <c r="AW6093" s="16"/>
      <c r="AX6093" s="16"/>
    </row>
    <row r="6094" spans="1:50" customFormat="1" ht="15" hidden="1" customHeight="1" x14ac:dyDescent="0.2">
      <c r="A6094" s="1" t="s">
        <v>16959</v>
      </c>
      <c r="B6094" s="1" t="s">
        <v>16788</v>
      </c>
      <c r="C6094" s="85" t="s">
        <v>7939</v>
      </c>
      <c r="D6094" s="85" t="s">
        <v>13090</v>
      </c>
      <c r="E6094" s="202" t="s">
        <v>9112</v>
      </c>
      <c r="F6094" s="85" t="s">
        <v>68</v>
      </c>
      <c r="G6094" s="85" t="s">
        <v>70</v>
      </c>
      <c r="H6094" s="85" t="s">
        <v>20690</v>
      </c>
      <c r="I6094" s="3" t="s">
        <v>8188</v>
      </c>
      <c r="J6094" s="85" t="s">
        <v>124</v>
      </c>
      <c r="K6094" s="7" t="s">
        <v>5889</v>
      </c>
      <c r="L6094" s="1"/>
      <c r="M6094" s="1"/>
      <c r="N6094" s="2" t="s">
        <v>16789</v>
      </c>
      <c r="O6094" s="87">
        <v>0</v>
      </c>
      <c r="P6094" s="87">
        <v>0</v>
      </c>
      <c r="Q6094" s="87">
        <v>0</v>
      </c>
      <c r="R6094" s="87">
        <v>0</v>
      </c>
      <c r="S6094" s="87"/>
      <c r="T6094" s="87"/>
      <c r="U6094" s="85" t="s">
        <v>112</v>
      </c>
      <c r="V6094" s="179"/>
      <c r="W6094" s="1"/>
      <c r="X6094" s="1"/>
      <c r="Y6094" s="1"/>
      <c r="Z6094" s="210">
        <v>358590</v>
      </c>
      <c r="AA6094" s="11"/>
      <c r="AB6094" s="123" t="s">
        <v>7939</v>
      </c>
      <c r="AC6094" s="124"/>
      <c r="AD6094" s="2"/>
      <c r="AE6094" s="2"/>
      <c r="AF6094" s="191"/>
      <c r="AG6094" s="41"/>
      <c r="AH6094" s="2" t="s">
        <v>16608</v>
      </c>
      <c r="AI6094" s="80" t="s">
        <v>6</v>
      </c>
      <c r="AJ6094" s="2"/>
      <c r="AK6094" s="1"/>
      <c r="AL6094" s="85"/>
      <c r="AM6094" s="151" t="s">
        <v>19997</v>
      </c>
      <c r="AN6094" s="16"/>
      <c r="AO6094" s="166"/>
      <c r="AP6094" s="5">
        <f t="shared" si="96"/>
        <v>0</v>
      </c>
      <c r="AQ6094" s="16"/>
      <c r="AR6094" s="205">
        <v>1</v>
      </c>
      <c r="AS6094" s="16"/>
      <c r="AT6094" s="16"/>
      <c r="AU6094" s="16"/>
      <c r="AV6094" s="16"/>
      <c r="AW6094" s="16"/>
      <c r="AX6094" s="16"/>
    </row>
    <row r="6095" spans="1:50" customFormat="1" ht="15" hidden="1" customHeight="1" x14ac:dyDescent="0.2">
      <c r="A6095" s="1" t="s">
        <v>16960</v>
      </c>
      <c r="B6095" s="1" t="s">
        <v>16790</v>
      </c>
      <c r="C6095" s="85" t="s">
        <v>7939</v>
      </c>
      <c r="D6095" s="85" t="s">
        <v>13090</v>
      </c>
      <c r="E6095" s="202" t="s">
        <v>154</v>
      </c>
      <c r="F6095" s="85" t="s">
        <v>34</v>
      </c>
      <c r="G6095" s="85" t="s">
        <v>35</v>
      </c>
      <c r="H6095" s="85" t="s">
        <v>20688</v>
      </c>
      <c r="I6095" s="7" t="s">
        <v>8125</v>
      </c>
      <c r="J6095" s="85" t="s">
        <v>124</v>
      </c>
      <c r="K6095" s="1" t="s">
        <v>8149</v>
      </c>
      <c r="L6095" s="1"/>
      <c r="M6095" s="1"/>
      <c r="N6095" s="2" t="s">
        <v>28976</v>
      </c>
      <c r="O6095" s="87">
        <v>176129</v>
      </c>
      <c r="P6095" s="87">
        <v>0</v>
      </c>
      <c r="Q6095" s="87">
        <v>176129</v>
      </c>
      <c r="R6095" s="87">
        <v>50000</v>
      </c>
      <c r="S6095" s="87"/>
      <c r="T6095" s="87"/>
      <c r="U6095" s="85">
        <v>2016</v>
      </c>
      <c r="V6095" s="179"/>
      <c r="W6095" s="1"/>
      <c r="X6095" s="1"/>
      <c r="Y6095" s="1"/>
      <c r="Z6095" s="210">
        <v>38000</v>
      </c>
      <c r="AA6095" s="11"/>
      <c r="AB6095" s="123" t="s">
        <v>7939</v>
      </c>
      <c r="AC6095" s="124"/>
      <c r="AD6095" s="2"/>
      <c r="AE6095" s="2"/>
      <c r="AF6095" s="191">
        <v>45091</v>
      </c>
      <c r="AG6095" s="41"/>
      <c r="AH6095" s="2" t="s">
        <v>7952</v>
      </c>
      <c r="AI6095" s="80" t="s">
        <v>6</v>
      </c>
      <c r="AJ6095" s="2"/>
      <c r="AK6095" s="1"/>
      <c r="AL6095" s="85"/>
      <c r="AM6095" s="151" t="s">
        <v>19997</v>
      </c>
      <c r="AN6095" s="16"/>
      <c r="AO6095" s="166"/>
      <c r="AP6095" s="5">
        <f t="shared" si="96"/>
        <v>0</v>
      </c>
      <c r="AQ6095" s="16"/>
      <c r="AR6095" s="205">
        <v>1</v>
      </c>
      <c r="AS6095" s="16"/>
      <c r="AT6095" s="16"/>
      <c r="AU6095" s="16"/>
      <c r="AV6095" s="16"/>
      <c r="AW6095" s="16"/>
      <c r="AX6095" s="16"/>
    </row>
    <row r="6096" spans="1:50" customFormat="1" ht="15" hidden="1" customHeight="1" x14ac:dyDescent="0.2">
      <c r="A6096" s="1" t="s">
        <v>16961</v>
      </c>
      <c r="B6096" s="1" t="s">
        <v>16792</v>
      </c>
      <c r="C6096" s="85" t="s">
        <v>7939</v>
      </c>
      <c r="D6096" s="85" t="s">
        <v>13090</v>
      </c>
      <c r="E6096" s="202" t="s">
        <v>9112</v>
      </c>
      <c r="F6096" s="85" t="s">
        <v>34</v>
      </c>
      <c r="G6096" s="85" t="s">
        <v>35</v>
      </c>
      <c r="H6096" s="85" t="s">
        <v>20688</v>
      </c>
      <c r="I6096" s="7" t="s">
        <v>8125</v>
      </c>
      <c r="J6096" s="85" t="s">
        <v>4435</v>
      </c>
      <c r="K6096" s="1" t="s">
        <v>5608</v>
      </c>
      <c r="L6096" s="1"/>
      <c r="M6096" s="1"/>
      <c r="N6096" s="2" t="s">
        <v>16793</v>
      </c>
      <c r="O6096" s="87">
        <v>0</v>
      </c>
      <c r="P6096" s="87">
        <v>0</v>
      </c>
      <c r="Q6096" s="87">
        <v>0</v>
      </c>
      <c r="R6096" s="87">
        <v>0</v>
      </c>
      <c r="S6096" s="87"/>
      <c r="T6096" s="87"/>
      <c r="U6096" s="85" t="s">
        <v>112</v>
      </c>
      <c r="V6096" s="179"/>
      <c r="W6096" s="1"/>
      <c r="X6096" s="1"/>
      <c r="Y6096" s="1"/>
      <c r="Z6096" s="210">
        <v>58510</v>
      </c>
      <c r="AA6096" s="11"/>
      <c r="AB6096" s="123" t="s">
        <v>7939</v>
      </c>
      <c r="AC6096" s="124"/>
      <c r="AD6096" s="2"/>
      <c r="AE6096" s="2"/>
      <c r="AF6096" s="191"/>
      <c r="AG6096" s="41"/>
      <c r="AH6096" s="2" t="s">
        <v>7952</v>
      </c>
      <c r="AI6096" s="80" t="s">
        <v>6</v>
      </c>
      <c r="AJ6096" s="2"/>
      <c r="AK6096" s="1"/>
      <c r="AL6096" s="85"/>
      <c r="AM6096" s="151" t="s">
        <v>19997</v>
      </c>
      <c r="AN6096" s="16"/>
      <c r="AO6096" s="166"/>
      <c r="AP6096" s="5">
        <f t="shared" si="96"/>
        <v>0</v>
      </c>
      <c r="AQ6096" s="16"/>
      <c r="AR6096" s="205">
        <v>1</v>
      </c>
      <c r="AS6096" s="16"/>
      <c r="AT6096" s="16"/>
      <c r="AU6096" s="16"/>
      <c r="AV6096" s="16"/>
      <c r="AW6096" s="16"/>
      <c r="AX6096" s="16"/>
    </row>
    <row r="6097" spans="1:50" customFormat="1" ht="15" hidden="1" customHeight="1" x14ac:dyDescent="0.2">
      <c r="A6097" s="7" t="s">
        <v>28641</v>
      </c>
      <c r="B6097" s="3" t="s">
        <v>28171</v>
      </c>
      <c r="C6097" s="85" t="s">
        <v>7939</v>
      </c>
      <c r="D6097" s="85" t="s">
        <v>13090</v>
      </c>
      <c r="E6097" s="202" t="s">
        <v>120</v>
      </c>
      <c r="F6097" s="85" t="s">
        <v>34</v>
      </c>
      <c r="G6097" s="85" t="s">
        <v>38</v>
      </c>
      <c r="H6097" s="85" t="s">
        <v>20690</v>
      </c>
      <c r="I6097" s="3" t="s">
        <v>8095</v>
      </c>
      <c r="J6097" s="85" t="s">
        <v>223</v>
      </c>
      <c r="K6097" s="7" t="s">
        <v>5627</v>
      </c>
      <c r="L6097" s="3"/>
      <c r="M6097" s="3"/>
      <c r="N6097" s="41" t="s">
        <v>28172</v>
      </c>
      <c r="O6097" s="87">
        <v>0</v>
      </c>
      <c r="P6097" s="87">
        <v>0</v>
      </c>
      <c r="Q6097" s="87">
        <v>0</v>
      </c>
      <c r="R6097" s="87">
        <v>0</v>
      </c>
      <c r="S6097" s="87"/>
      <c r="T6097" s="87"/>
      <c r="U6097" s="85" t="s">
        <v>112</v>
      </c>
      <c r="V6097" s="179"/>
      <c r="W6097" s="7"/>
      <c r="X6097" s="3"/>
      <c r="Y6097" s="3"/>
      <c r="Z6097" s="146">
        <v>1398681</v>
      </c>
      <c r="AA6097" s="11"/>
      <c r="AB6097" s="123" t="s">
        <v>7939</v>
      </c>
      <c r="AC6097" s="124"/>
      <c r="AD6097" s="41"/>
      <c r="AE6097" s="41"/>
      <c r="AF6097" s="191"/>
      <c r="AG6097" s="41"/>
      <c r="AH6097" s="41" t="s">
        <v>7952</v>
      </c>
      <c r="AI6097" s="80" t="s">
        <v>6</v>
      </c>
      <c r="AJ6097" s="41"/>
      <c r="AK6097" s="3"/>
      <c r="AL6097" s="85"/>
      <c r="AM6097" s="151" t="s">
        <v>28169</v>
      </c>
      <c r="AN6097" s="15"/>
      <c r="AO6097" s="166"/>
      <c r="AP6097" s="5">
        <f t="shared" si="96"/>
        <v>0</v>
      </c>
      <c r="AQ6097" s="16"/>
      <c r="AR6097" s="205">
        <v>1</v>
      </c>
      <c r="AS6097" s="16"/>
      <c r="AT6097" s="16"/>
      <c r="AU6097" s="16"/>
      <c r="AV6097" s="16"/>
      <c r="AW6097" s="16"/>
      <c r="AX6097" s="16"/>
    </row>
    <row r="6098" spans="1:50" customFormat="1" ht="15" hidden="1" customHeight="1" x14ac:dyDescent="0.2">
      <c r="A6098" s="7" t="s">
        <v>10984</v>
      </c>
      <c r="B6098" s="3" t="s">
        <v>10985</v>
      </c>
      <c r="C6098" s="85" t="s">
        <v>7939</v>
      </c>
      <c r="D6098" s="85" t="s">
        <v>13090</v>
      </c>
      <c r="E6098" s="202" t="s">
        <v>154</v>
      </c>
      <c r="F6098" s="85" t="s">
        <v>55</v>
      </c>
      <c r="G6098" s="85" t="s">
        <v>63</v>
      </c>
      <c r="H6098" s="85" t="s">
        <v>20690</v>
      </c>
      <c r="I6098" s="3" t="s">
        <v>4564</v>
      </c>
      <c r="J6098" s="85" t="s">
        <v>4400</v>
      </c>
      <c r="K6098" s="7" t="s">
        <v>4422</v>
      </c>
      <c r="L6098" s="3"/>
      <c r="M6098" s="3"/>
      <c r="N6098" s="41" t="s">
        <v>10986</v>
      </c>
      <c r="O6098" s="87">
        <v>71328</v>
      </c>
      <c r="P6098" s="87">
        <v>71328</v>
      </c>
      <c r="Q6098" s="87">
        <v>0</v>
      </c>
      <c r="R6098" s="87">
        <v>0</v>
      </c>
      <c r="S6098" s="87"/>
      <c r="T6098" s="87"/>
      <c r="U6098" s="85">
        <v>2009</v>
      </c>
      <c r="V6098" s="179"/>
      <c r="W6098" s="7"/>
      <c r="X6098" s="3"/>
      <c r="Y6098" s="3"/>
      <c r="Z6098" s="146">
        <v>107488</v>
      </c>
      <c r="AA6098" s="11"/>
      <c r="AB6098" s="123" t="s">
        <v>7939</v>
      </c>
      <c r="AC6098" s="124"/>
      <c r="AD6098" s="41"/>
      <c r="AE6098" s="41"/>
      <c r="AF6098" s="191">
        <v>43986</v>
      </c>
      <c r="AG6098" s="41"/>
      <c r="AH6098" s="41" t="s">
        <v>8024</v>
      </c>
      <c r="AI6098" s="80" t="s">
        <v>6</v>
      </c>
      <c r="AJ6098" s="41"/>
      <c r="AK6098" s="3"/>
      <c r="AL6098" s="85"/>
      <c r="AM6098" s="151" t="s">
        <v>19998</v>
      </c>
      <c r="AN6098" s="15"/>
      <c r="AO6098" s="166"/>
      <c r="AP6098" s="5">
        <f t="shared" si="96"/>
        <v>0</v>
      </c>
      <c r="AQ6098" s="16"/>
      <c r="AR6098" s="205">
        <v>1</v>
      </c>
      <c r="AS6098" s="16"/>
      <c r="AT6098" s="16"/>
      <c r="AU6098" s="16"/>
      <c r="AV6098" s="16"/>
      <c r="AW6098" s="16"/>
      <c r="AX6098" s="16"/>
    </row>
    <row r="6099" spans="1:50" customFormat="1" ht="15" hidden="1" customHeight="1" x14ac:dyDescent="0.2">
      <c r="A6099" s="1" t="s">
        <v>16962</v>
      </c>
      <c r="B6099" s="1" t="s">
        <v>16794</v>
      </c>
      <c r="C6099" s="85" t="s">
        <v>7939</v>
      </c>
      <c r="D6099" s="85" t="s">
        <v>13090</v>
      </c>
      <c r="E6099" s="202" t="s">
        <v>154</v>
      </c>
      <c r="F6099" s="85" t="s">
        <v>40</v>
      </c>
      <c r="G6099" s="85" t="s">
        <v>15326</v>
      </c>
      <c r="H6099" s="85" t="s">
        <v>20690</v>
      </c>
      <c r="I6099" s="3" t="s">
        <v>16773</v>
      </c>
      <c r="J6099" s="85" t="s">
        <v>4447</v>
      </c>
      <c r="K6099" s="7" t="s">
        <v>4601</v>
      </c>
      <c r="L6099" s="1"/>
      <c r="M6099" s="1"/>
      <c r="N6099" s="2" t="s">
        <v>16763</v>
      </c>
      <c r="O6099" s="87">
        <v>634093</v>
      </c>
      <c r="P6099" s="87">
        <v>11870</v>
      </c>
      <c r="Q6099" s="87">
        <v>622223</v>
      </c>
      <c r="R6099" s="87">
        <v>0</v>
      </c>
      <c r="S6099" s="87"/>
      <c r="T6099" s="87"/>
      <c r="U6099" s="85">
        <v>2022</v>
      </c>
      <c r="V6099" s="179"/>
      <c r="W6099" s="1"/>
      <c r="X6099" s="1"/>
      <c r="Y6099" s="1"/>
      <c r="Z6099" s="210">
        <v>1202693</v>
      </c>
      <c r="AA6099" s="11"/>
      <c r="AB6099" s="123" t="s">
        <v>7939</v>
      </c>
      <c r="AC6099" s="124"/>
      <c r="AD6099" s="2"/>
      <c r="AE6099" s="2"/>
      <c r="AF6099" s="191">
        <v>44767</v>
      </c>
      <c r="AG6099" s="41"/>
      <c r="AH6099" s="2" t="s">
        <v>8211</v>
      </c>
      <c r="AI6099" s="80" t="s">
        <v>6</v>
      </c>
      <c r="AJ6099" s="2"/>
      <c r="AK6099" s="1"/>
      <c r="AL6099" s="85"/>
      <c r="AM6099" s="151" t="s">
        <v>19997</v>
      </c>
      <c r="AN6099" s="16"/>
      <c r="AO6099" s="166"/>
      <c r="AP6099" s="5">
        <f t="shared" si="96"/>
        <v>0</v>
      </c>
      <c r="AQ6099" s="16"/>
      <c r="AR6099" s="205">
        <v>1</v>
      </c>
      <c r="AS6099" s="16"/>
      <c r="AT6099" s="16"/>
      <c r="AU6099" s="16"/>
      <c r="AV6099" s="16"/>
      <c r="AW6099" s="16"/>
      <c r="AX6099" s="16"/>
    </row>
    <row r="6100" spans="1:50" customFormat="1" ht="15" hidden="1" customHeight="1" x14ac:dyDescent="0.2">
      <c r="A6100" s="1" t="s">
        <v>16963</v>
      </c>
      <c r="B6100" s="1" t="s">
        <v>16795</v>
      </c>
      <c r="C6100" s="85" t="s">
        <v>7939</v>
      </c>
      <c r="D6100" s="85" t="s">
        <v>13090</v>
      </c>
      <c r="E6100" s="202" t="s">
        <v>154</v>
      </c>
      <c r="F6100" s="85" t="s">
        <v>68</v>
      </c>
      <c r="G6100" s="85" t="s">
        <v>70</v>
      </c>
      <c r="H6100" s="85" t="s">
        <v>20690</v>
      </c>
      <c r="I6100" s="3" t="s">
        <v>16656</v>
      </c>
      <c r="J6100" s="85" t="s">
        <v>4400</v>
      </c>
      <c r="K6100" s="7" t="s">
        <v>4422</v>
      </c>
      <c r="L6100" s="1"/>
      <c r="M6100" s="1"/>
      <c r="N6100" s="2" t="s">
        <v>16796</v>
      </c>
      <c r="O6100" s="87">
        <v>54974</v>
      </c>
      <c r="P6100" s="87">
        <v>0</v>
      </c>
      <c r="Q6100" s="87">
        <v>54974</v>
      </c>
      <c r="R6100" s="87">
        <v>0</v>
      </c>
      <c r="S6100" s="87"/>
      <c r="T6100" s="87"/>
      <c r="U6100" s="85">
        <v>2021</v>
      </c>
      <c r="V6100" s="179"/>
      <c r="W6100" s="1"/>
      <c r="X6100" s="1"/>
      <c r="Y6100" s="1"/>
      <c r="Z6100" s="210">
        <v>44138</v>
      </c>
      <c r="AA6100" s="11"/>
      <c r="AB6100" s="123" t="s">
        <v>7939</v>
      </c>
      <c r="AC6100" s="124"/>
      <c r="AD6100" s="2"/>
      <c r="AE6100" s="2"/>
      <c r="AF6100" s="191">
        <v>44627</v>
      </c>
      <c r="AG6100" s="41"/>
      <c r="AH6100" s="2" t="s">
        <v>16608</v>
      </c>
      <c r="AI6100" s="80" t="s">
        <v>6</v>
      </c>
      <c r="AJ6100" s="2"/>
      <c r="AK6100" s="1"/>
      <c r="AL6100" s="85"/>
      <c r="AM6100" s="151" t="s">
        <v>19997</v>
      </c>
      <c r="AN6100" s="16"/>
      <c r="AO6100" s="166"/>
      <c r="AP6100" s="5">
        <f t="shared" si="96"/>
        <v>0</v>
      </c>
      <c r="AQ6100" s="16"/>
      <c r="AR6100" s="205">
        <v>1</v>
      </c>
      <c r="AS6100" s="16"/>
      <c r="AT6100" s="16"/>
      <c r="AU6100" s="16"/>
      <c r="AV6100" s="16"/>
      <c r="AW6100" s="16"/>
      <c r="AX6100" s="16"/>
    </row>
    <row r="6101" spans="1:50" customFormat="1" ht="15" hidden="1" customHeight="1" x14ac:dyDescent="0.2">
      <c r="A6101" s="1" t="s">
        <v>16964</v>
      </c>
      <c r="B6101" s="1" t="s">
        <v>16797</v>
      </c>
      <c r="C6101" s="85" t="s">
        <v>7939</v>
      </c>
      <c r="D6101" s="85" t="s">
        <v>13090</v>
      </c>
      <c r="E6101" s="202" t="s">
        <v>22872</v>
      </c>
      <c r="F6101" s="85" t="s">
        <v>34</v>
      </c>
      <c r="G6101" s="85" t="s">
        <v>35</v>
      </c>
      <c r="H6101" s="85" t="s">
        <v>20688</v>
      </c>
      <c r="I6101" s="7" t="s">
        <v>16798</v>
      </c>
      <c r="J6101" s="85" t="s">
        <v>4435</v>
      </c>
      <c r="K6101" s="1" t="s">
        <v>3838</v>
      </c>
      <c r="L6101" s="1"/>
      <c r="M6101" s="1"/>
      <c r="N6101" s="2" t="s">
        <v>6370</v>
      </c>
      <c r="O6101" s="87">
        <v>0</v>
      </c>
      <c r="P6101" s="87">
        <v>0</v>
      </c>
      <c r="Q6101" s="87">
        <v>0</v>
      </c>
      <c r="R6101" s="87">
        <v>0</v>
      </c>
      <c r="S6101" s="87"/>
      <c r="T6101" s="87"/>
      <c r="U6101" s="85" t="s">
        <v>112</v>
      </c>
      <c r="V6101" s="179"/>
      <c r="W6101" s="1"/>
      <c r="X6101" s="1"/>
      <c r="Y6101" s="1"/>
      <c r="Z6101" s="210">
        <v>5597</v>
      </c>
      <c r="AA6101" s="11"/>
      <c r="AB6101" s="123" t="s">
        <v>7939</v>
      </c>
      <c r="AC6101" s="124"/>
      <c r="AD6101" s="2"/>
      <c r="AE6101" s="2"/>
      <c r="AF6101" s="191"/>
      <c r="AG6101" s="41"/>
      <c r="AH6101" s="2" t="s">
        <v>7952</v>
      </c>
      <c r="AI6101" s="80" t="s">
        <v>6</v>
      </c>
      <c r="AJ6101" s="2"/>
      <c r="AK6101" s="1"/>
      <c r="AL6101" s="85"/>
      <c r="AM6101" s="151" t="s">
        <v>19997</v>
      </c>
      <c r="AN6101" s="16"/>
      <c r="AO6101" s="166"/>
      <c r="AP6101" s="5">
        <f t="shared" si="96"/>
        <v>0</v>
      </c>
      <c r="AQ6101" s="16"/>
      <c r="AR6101" s="205">
        <v>1</v>
      </c>
      <c r="AS6101" s="16"/>
      <c r="AT6101" s="16"/>
      <c r="AU6101" s="16"/>
      <c r="AV6101" s="16"/>
      <c r="AW6101" s="16"/>
      <c r="AX6101" s="16"/>
    </row>
    <row r="6102" spans="1:50" customFormat="1" ht="15" hidden="1" customHeight="1" x14ac:dyDescent="0.2">
      <c r="A6102" s="1" t="s">
        <v>16965</v>
      </c>
      <c r="B6102" s="1" t="s">
        <v>16799</v>
      </c>
      <c r="C6102" s="85" t="s">
        <v>7939</v>
      </c>
      <c r="D6102" s="85" t="s">
        <v>13090</v>
      </c>
      <c r="E6102" s="202" t="s">
        <v>10070</v>
      </c>
      <c r="F6102" s="85" t="s">
        <v>55</v>
      </c>
      <c r="G6102" s="85" t="s">
        <v>15355</v>
      </c>
      <c r="H6102" s="85" t="s">
        <v>20690</v>
      </c>
      <c r="I6102" s="3" t="s">
        <v>16800</v>
      </c>
      <c r="J6102" s="85" t="s">
        <v>4435</v>
      </c>
      <c r="K6102" s="1" t="s">
        <v>3838</v>
      </c>
      <c r="L6102" s="1"/>
      <c r="M6102" s="1"/>
      <c r="N6102" s="2" t="s">
        <v>6370</v>
      </c>
      <c r="O6102" s="87">
        <v>0</v>
      </c>
      <c r="P6102" s="87">
        <v>0</v>
      </c>
      <c r="Q6102" s="87">
        <v>0</v>
      </c>
      <c r="R6102" s="87">
        <v>0</v>
      </c>
      <c r="S6102" s="87"/>
      <c r="T6102" s="87"/>
      <c r="U6102" s="85" t="s">
        <v>112</v>
      </c>
      <c r="V6102" s="179"/>
      <c r="W6102" s="1"/>
      <c r="X6102" s="1"/>
      <c r="Y6102" s="1"/>
      <c r="Z6102" s="210">
        <v>56700</v>
      </c>
      <c r="AA6102" s="11"/>
      <c r="AB6102" s="123" t="s">
        <v>7939</v>
      </c>
      <c r="AC6102" s="124"/>
      <c r="AD6102" s="2"/>
      <c r="AE6102" s="2"/>
      <c r="AF6102" s="191"/>
      <c r="AG6102" s="41"/>
      <c r="AH6102" s="2" t="s">
        <v>16608</v>
      </c>
      <c r="AI6102" s="80" t="s">
        <v>6</v>
      </c>
      <c r="AJ6102" s="2"/>
      <c r="AK6102" s="1"/>
      <c r="AL6102" s="85"/>
      <c r="AM6102" s="151" t="s">
        <v>19997</v>
      </c>
      <c r="AN6102" s="16"/>
      <c r="AO6102" s="166"/>
      <c r="AP6102" s="5">
        <f t="shared" si="96"/>
        <v>0</v>
      </c>
      <c r="AQ6102" s="16"/>
      <c r="AR6102" s="205">
        <v>1</v>
      </c>
      <c r="AS6102" s="16"/>
      <c r="AT6102" s="16"/>
      <c r="AU6102" s="16"/>
      <c r="AV6102" s="16"/>
      <c r="AW6102" s="16"/>
      <c r="AX6102" s="16"/>
    </row>
    <row r="6103" spans="1:50" customFormat="1" ht="15" hidden="1" customHeight="1" x14ac:dyDescent="0.2">
      <c r="A6103" s="1" t="s">
        <v>16966</v>
      </c>
      <c r="B6103" s="1" t="s">
        <v>16801</v>
      </c>
      <c r="C6103" s="85" t="s">
        <v>7939</v>
      </c>
      <c r="D6103" s="85" t="s">
        <v>13090</v>
      </c>
      <c r="E6103" s="202" t="s">
        <v>7951</v>
      </c>
      <c r="F6103" s="85" t="s">
        <v>34</v>
      </c>
      <c r="G6103" s="85" t="s">
        <v>38</v>
      </c>
      <c r="H6103" s="85" t="s">
        <v>20690</v>
      </c>
      <c r="I6103" s="3" t="s">
        <v>8165</v>
      </c>
      <c r="J6103" s="85" t="s">
        <v>124</v>
      </c>
      <c r="K6103" s="7" t="s">
        <v>125</v>
      </c>
      <c r="L6103" s="1"/>
      <c r="M6103" s="1"/>
      <c r="N6103" s="2" t="s">
        <v>16802</v>
      </c>
      <c r="O6103" s="87">
        <v>0</v>
      </c>
      <c r="P6103" s="87">
        <v>0</v>
      </c>
      <c r="Q6103" s="87">
        <v>0</v>
      </c>
      <c r="R6103" s="87">
        <v>0</v>
      </c>
      <c r="S6103" s="87"/>
      <c r="T6103" s="87"/>
      <c r="U6103" s="85" t="s">
        <v>112</v>
      </c>
      <c r="V6103" s="179"/>
      <c r="W6103" s="1"/>
      <c r="X6103" s="1"/>
      <c r="Y6103" s="1"/>
      <c r="Z6103" s="210">
        <v>1465769</v>
      </c>
      <c r="AA6103" s="11"/>
      <c r="AB6103" s="123" t="s">
        <v>7939</v>
      </c>
      <c r="AC6103" s="124"/>
      <c r="AD6103" s="2"/>
      <c r="AE6103" s="2"/>
      <c r="AF6103" s="191"/>
      <c r="AG6103" s="41"/>
      <c r="AH6103" s="2" t="s">
        <v>7952</v>
      </c>
      <c r="AI6103" s="80" t="s">
        <v>6</v>
      </c>
      <c r="AJ6103" s="2"/>
      <c r="AK6103" s="1"/>
      <c r="AL6103" s="85"/>
      <c r="AM6103" s="151" t="s">
        <v>19997</v>
      </c>
      <c r="AN6103" s="16"/>
      <c r="AO6103" s="166"/>
      <c r="AP6103" s="5">
        <f t="shared" si="96"/>
        <v>0</v>
      </c>
      <c r="AQ6103" s="16"/>
      <c r="AR6103" s="205">
        <v>1</v>
      </c>
      <c r="AS6103" s="16"/>
      <c r="AT6103" s="16"/>
      <c r="AU6103" s="16"/>
      <c r="AV6103" s="16"/>
      <c r="AW6103" s="16"/>
      <c r="AX6103" s="16"/>
    </row>
    <row r="6104" spans="1:50" customFormat="1" ht="15" hidden="1" customHeight="1" x14ac:dyDescent="0.2">
      <c r="A6104" s="1" t="s">
        <v>16967</v>
      </c>
      <c r="B6104" s="1" t="s">
        <v>16803</v>
      </c>
      <c r="C6104" s="85" t="s">
        <v>7939</v>
      </c>
      <c r="D6104" s="85" t="s">
        <v>13090</v>
      </c>
      <c r="E6104" s="202" t="s">
        <v>7951</v>
      </c>
      <c r="F6104" s="85" t="s">
        <v>34</v>
      </c>
      <c r="G6104" s="85" t="s">
        <v>38</v>
      </c>
      <c r="H6104" s="85" t="s">
        <v>20690</v>
      </c>
      <c r="I6104" s="3" t="s">
        <v>8165</v>
      </c>
      <c r="J6104" s="85" t="s">
        <v>124</v>
      </c>
      <c r="K6104" s="7" t="s">
        <v>125</v>
      </c>
      <c r="L6104" s="1"/>
      <c r="M6104" s="1"/>
      <c r="N6104" s="2" t="s">
        <v>16804</v>
      </c>
      <c r="O6104" s="87">
        <v>0</v>
      </c>
      <c r="P6104" s="87">
        <v>0</v>
      </c>
      <c r="Q6104" s="87">
        <v>0</v>
      </c>
      <c r="R6104" s="87">
        <v>0</v>
      </c>
      <c r="S6104" s="87"/>
      <c r="T6104" s="87"/>
      <c r="U6104" s="85" t="s">
        <v>112</v>
      </c>
      <c r="V6104" s="179"/>
      <c r="W6104" s="1"/>
      <c r="X6104" s="1"/>
      <c r="Y6104" s="1"/>
      <c r="Z6104" s="210">
        <v>456864</v>
      </c>
      <c r="AA6104" s="11"/>
      <c r="AB6104" s="123" t="s">
        <v>7939</v>
      </c>
      <c r="AC6104" s="124"/>
      <c r="AD6104" s="2"/>
      <c r="AE6104" s="2"/>
      <c r="AF6104" s="191"/>
      <c r="AG6104" s="41"/>
      <c r="AH6104" s="2" t="s">
        <v>7952</v>
      </c>
      <c r="AI6104" s="80" t="s">
        <v>6</v>
      </c>
      <c r="AJ6104" s="2"/>
      <c r="AK6104" s="1"/>
      <c r="AL6104" s="85"/>
      <c r="AM6104" s="151" t="s">
        <v>19997</v>
      </c>
      <c r="AN6104" s="16"/>
      <c r="AO6104" s="166"/>
      <c r="AP6104" s="5">
        <f t="shared" si="96"/>
        <v>0</v>
      </c>
      <c r="AQ6104" s="16"/>
      <c r="AR6104" s="205">
        <v>1</v>
      </c>
      <c r="AS6104" s="16"/>
      <c r="AT6104" s="16"/>
      <c r="AU6104" s="16"/>
      <c r="AV6104" s="16"/>
      <c r="AW6104" s="16"/>
      <c r="AX6104" s="16"/>
    </row>
    <row r="6105" spans="1:50" customFormat="1" ht="15" hidden="1" customHeight="1" x14ac:dyDescent="0.2">
      <c r="A6105" s="1" t="s">
        <v>16968</v>
      </c>
      <c r="B6105" s="1" t="s">
        <v>16805</v>
      </c>
      <c r="C6105" s="85" t="s">
        <v>7939</v>
      </c>
      <c r="D6105" s="85" t="s">
        <v>13090</v>
      </c>
      <c r="E6105" s="202" t="s">
        <v>154</v>
      </c>
      <c r="F6105" s="85" t="s">
        <v>55</v>
      </c>
      <c r="G6105" s="85" t="s">
        <v>63</v>
      </c>
      <c r="H6105" s="85" t="s">
        <v>20690</v>
      </c>
      <c r="I6105" s="3" t="s">
        <v>4564</v>
      </c>
      <c r="J6105" s="85" t="s">
        <v>115</v>
      </c>
      <c r="K6105" s="1" t="s">
        <v>6471</v>
      </c>
      <c r="L6105" s="1"/>
      <c r="M6105" s="1"/>
      <c r="N6105" s="2" t="s">
        <v>16806</v>
      </c>
      <c r="O6105" s="87">
        <v>534188</v>
      </c>
      <c r="P6105" s="87">
        <v>0</v>
      </c>
      <c r="Q6105" s="87">
        <v>534188</v>
      </c>
      <c r="R6105" s="87">
        <v>0</v>
      </c>
      <c r="S6105" s="87"/>
      <c r="T6105" s="87"/>
      <c r="U6105" s="85">
        <v>2019</v>
      </c>
      <c r="V6105" s="179"/>
      <c r="W6105" s="1"/>
      <c r="X6105" s="1"/>
      <c r="Y6105" s="1"/>
      <c r="Z6105" s="210">
        <v>243965</v>
      </c>
      <c r="AA6105" s="11"/>
      <c r="AB6105" s="123" t="s">
        <v>7939</v>
      </c>
      <c r="AC6105" s="124"/>
      <c r="AD6105" s="2"/>
      <c r="AE6105" s="2"/>
      <c r="AF6105" s="191">
        <v>44586</v>
      </c>
      <c r="AG6105" s="41"/>
      <c r="AH6105" s="2" t="s">
        <v>8024</v>
      </c>
      <c r="AI6105" s="80" t="s">
        <v>6</v>
      </c>
      <c r="AJ6105" s="2"/>
      <c r="AK6105" s="1"/>
      <c r="AL6105" s="85"/>
      <c r="AM6105" s="151" t="s">
        <v>19997</v>
      </c>
      <c r="AN6105" s="16"/>
      <c r="AO6105" s="166"/>
      <c r="AP6105" s="5">
        <f t="shared" si="96"/>
        <v>0</v>
      </c>
      <c r="AQ6105" s="16"/>
      <c r="AR6105" s="205">
        <v>1</v>
      </c>
      <c r="AS6105" s="16"/>
      <c r="AT6105" s="16"/>
      <c r="AU6105" s="16"/>
      <c r="AV6105" s="16"/>
      <c r="AW6105" s="16"/>
      <c r="AX6105" s="16"/>
    </row>
    <row r="6106" spans="1:50" customFormat="1" ht="15" hidden="1" customHeight="1" x14ac:dyDescent="0.2">
      <c r="A6106" s="7" t="s">
        <v>10987</v>
      </c>
      <c r="B6106" s="3" t="s">
        <v>10988</v>
      </c>
      <c r="C6106" s="85" t="s">
        <v>7939</v>
      </c>
      <c r="D6106" s="85" t="s">
        <v>13090</v>
      </c>
      <c r="E6106" s="202" t="s">
        <v>154</v>
      </c>
      <c r="F6106" s="85" t="s">
        <v>55</v>
      </c>
      <c r="G6106" s="85" t="s">
        <v>63</v>
      </c>
      <c r="H6106" s="85" t="s">
        <v>20690</v>
      </c>
      <c r="I6106" s="3" t="s">
        <v>4564</v>
      </c>
      <c r="J6106" s="85" t="s">
        <v>4435</v>
      </c>
      <c r="K6106" s="7" t="s">
        <v>3838</v>
      </c>
      <c r="L6106" s="3"/>
      <c r="M6106" s="3"/>
      <c r="N6106" s="41" t="s">
        <v>10989</v>
      </c>
      <c r="O6106" s="87">
        <v>0</v>
      </c>
      <c r="P6106" s="87">
        <v>0</v>
      </c>
      <c r="Q6106" s="87">
        <v>0</v>
      </c>
      <c r="R6106" s="87">
        <v>0</v>
      </c>
      <c r="S6106" s="87"/>
      <c r="T6106" s="87"/>
      <c r="U6106" s="85" t="s">
        <v>112</v>
      </c>
      <c r="V6106" s="179"/>
      <c r="W6106" s="7"/>
      <c r="X6106" s="3"/>
      <c r="Y6106" s="3"/>
      <c r="Z6106" s="146">
        <v>74041</v>
      </c>
      <c r="AA6106" s="11"/>
      <c r="AB6106" s="123" t="s">
        <v>7939</v>
      </c>
      <c r="AC6106" s="124"/>
      <c r="AD6106" s="41"/>
      <c r="AE6106" s="41"/>
      <c r="AF6106" s="191">
        <v>40172</v>
      </c>
      <c r="AG6106" s="41"/>
      <c r="AH6106" s="41" t="s">
        <v>8024</v>
      </c>
      <c r="AI6106" s="80" t="s">
        <v>6</v>
      </c>
      <c r="AJ6106" s="41"/>
      <c r="AK6106" s="3"/>
      <c r="AL6106" s="85"/>
      <c r="AM6106" s="151" t="s">
        <v>19998</v>
      </c>
      <c r="AN6106" s="15"/>
      <c r="AO6106" s="166"/>
      <c r="AP6106" s="5">
        <f t="shared" si="96"/>
        <v>0</v>
      </c>
      <c r="AQ6106" s="16"/>
      <c r="AR6106" s="205">
        <v>1</v>
      </c>
      <c r="AS6106" s="16"/>
      <c r="AT6106" s="16"/>
      <c r="AU6106" s="16"/>
      <c r="AV6106" s="16"/>
      <c r="AW6106" s="16"/>
      <c r="AX6106" s="16"/>
    </row>
    <row r="6107" spans="1:50" customFormat="1" ht="15" hidden="1" customHeight="1" x14ac:dyDescent="0.2">
      <c r="A6107" s="1" t="s">
        <v>16969</v>
      </c>
      <c r="B6107" s="1" t="s">
        <v>16807</v>
      </c>
      <c r="C6107" s="85" t="s">
        <v>7939</v>
      </c>
      <c r="D6107" s="85" t="s">
        <v>13090</v>
      </c>
      <c r="E6107" s="202" t="s">
        <v>8031</v>
      </c>
      <c r="F6107" s="85" t="s">
        <v>14</v>
      </c>
      <c r="G6107" s="85" t="s">
        <v>20</v>
      </c>
      <c r="H6107" s="85" t="s">
        <v>20689</v>
      </c>
      <c r="I6107" s="3" t="s">
        <v>16770</v>
      </c>
      <c r="J6107" s="85" t="s">
        <v>4435</v>
      </c>
      <c r="K6107" s="1" t="s">
        <v>3838</v>
      </c>
      <c r="L6107" s="1"/>
      <c r="M6107" s="1"/>
      <c r="N6107" s="2" t="s">
        <v>16808</v>
      </c>
      <c r="O6107" s="87">
        <v>0</v>
      </c>
      <c r="P6107" s="87">
        <v>0</v>
      </c>
      <c r="Q6107" s="87">
        <v>0</v>
      </c>
      <c r="R6107" s="87">
        <v>0</v>
      </c>
      <c r="S6107" s="87"/>
      <c r="T6107" s="87"/>
      <c r="U6107" s="85" t="s">
        <v>112</v>
      </c>
      <c r="V6107" s="179"/>
      <c r="W6107" s="1"/>
      <c r="X6107" s="1"/>
      <c r="Y6107" s="1"/>
      <c r="Z6107" s="212">
        <v>4267622</v>
      </c>
      <c r="AA6107" s="11"/>
      <c r="AB6107" s="123" t="s">
        <v>7939</v>
      </c>
      <c r="AC6107" s="124"/>
      <c r="AD6107" s="2"/>
      <c r="AE6107" s="2"/>
      <c r="AF6107" s="191"/>
      <c r="AG6107" s="41"/>
      <c r="AH6107" s="2" t="s">
        <v>7952</v>
      </c>
      <c r="AI6107" s="80" t="s">
        <v>6</v>
      </c>
      <c r="AJ6107" s="2"/>
      <c r="AK6107" s="1"/>
      <c r="AL6107" s="85"/>
      <c r="AM6107" s="151" t="s">
        <v>19997</v>
      </c>
      <c r="AN6107" s="16"/>
      <c r="AO6107" s="166"/>
      <c r="AP6107" s="5">
        <f t="shared" si="96"/>
        <v>0</v>
      </c>
      <c r="AQ6107" s="16"/>
      <c r="AR6107" s="205">
        <v>1</v>
      </c>
      <c r="AS6107" s="16"/>
      <c r="AT6107" s="16"/>
      <c r="AU6107" s="16"/>
      <c r="AV6107" s="16"/>
      <c r="AW6107" s="16"/>
      <c r="AX6107" s="16"/>
    </row>
    <row r="6108" spans="1:50" customFormat="1" ht="15" hidden="1" customHeight="1" x14ac:dyDescent="0.2">
      <c r="A6108" s="1" t="s">
        <v>16970</v>
      </c>
      <c r="B6108" s="1" t="s">
        <v>16809</v>
      </c>
      <c r="C6108" s="85" t="s">
        <v>7939</v>
      </c>
      <c r="D6108" s="85" t="s">
        <v>13090</v>
      </c>
      <c r="E6108" s="202" t="s">
        <v>154</v>
      </c>
      <c r="F6108" s="85" t="s">
        <v>68</v>
      </c>
      <c r="G6108" s="85" t="s">
        <v>70</v>
      </c>
      <c r="H6108" s="85" t="s">
        <v>20690</v>
      </c>
      <c r="I6108" s="3" t="s">
        <v>16656</v>
      </c>
      <c r="J6108" s="85" t="s">
        <v>4400</v>
      </c>
      <c r="K6108" s="7" t="s">
        <v>4422</v>
      </c>
      <c r="L6108" s="1"/>
      <c r="M6108" s="1"/>
      <c r="N6108" s="2" t="s">
        <v>10875</v>
      </c>
      <c r="O6108" s="87">
        <v>0</v>
      </c>
      <c r="P6108" s="87">
        <v>0</v>
      </c>
      <c r="Q6108" s="87">
        <v>0</v>
      </c>
      <c r="R6108" s="87">
        <v>0</v>
      </c>
      <c r="S6108" s="87"/>
      <c r="T6108" s="87"/>
      <c r="U6108" s="85" t="s">
        <v>112</v>
      </c>
      <c r="V6108" s="179"/>
      <c r="W6108" s="1"/>
      <c r="X6108" s="1"/>
      <c r="Y6108" s="1"/>
      <c r="Z6108" s="210">
        <v>48363</v>
      </c>
      <c r="AA6108" s="11"/>
      <c r="AB6108" s="123" t="s">
        <v>7939</v>
      </c>
      <c r="AC6108" s="124"/>
      <c r="AD6108" s="2"/>
      <c r="AE6108" s="2"/>
      <c r="AF6108" s="191">
        <v>44783</v>
      </c>
      <c r="AG6108" s="41"/>
      <c r="AH6108" s="2" t="s">
        <v>16608</v>
      </c>
      <c r="AI6108" s="80" t="s">
        <v>6</v>
      </c>
      <c r="AJ6108" s="2"/>
      <c r="AK6108" s="1"/>
      <c r="AL6108" s="85"/>
      <c r="AM6108" s="151" t="s">
        <v>19997</v>
      </c>
      <c r="AN6108" s="16"/>
      <c r="AO6108" s="166"/>
      <c r="AP6108" s="5">
        <f t="shared" si="96"/>
        <v>0</v>
      </c>
      <c r="AQ6108" s="16"/>
      <c r="AR6108" s="205">
        <v>1</v>
      </c>
      <c r="AS6108" s="16"/>
      <c r="AT6108" s="16"/>
      <c r="AU6108" s="16"/>
      <c r="AV6108" s="16"/>
      <c r="AW6108" s="16"/>
      <c r="AX6108" s="16"/>
    </row>
    <row r="6109" spans="1:50" customFormat="1" ht="15" hidden="1" customHeight="1" x14ac:dyDescent="0.2">
      <c r="A6109" s="1" t="s">
        <v>16971</v>
      </c>
      <c r="B6109" s="1" t="s">
        <v>16810</v>
      </c>
      <c r="C6109" s="85" t="s">
        <v>7939</v>
      </c>
      <c r="D6109" s="85" t="s">
        <v>13090</v>
      </c>
      <c r="E6109" s="202" t="s">
        <v>154</v>
      </c>
      <c r="F6109" s="85" t="s">
        <v>68</v>
      </c>
      <c r="G6109" s="85" t="s">
        <v>70</v>
      </c>
      <c r="H6109" s="85" t="s">
        <v>20690</v>
      </c>
      <c r="I6109" s="3" t="s">
        <v>16656</v>
      </c>
      <c r="J6109" s="85" t="s">
        <v>4400</v>
      </c>
      <c r="K6109" s="7" t="s">
        <v>4422</v>
      </c>
      <c r="L6109" s="1"/>
      <c r="M6109" s="1"/>
      <c r="N6109" s="2" t="s">
        <v>10875</v>
      </c>
      <c r="O6109" s="87">
        <v>50600</v>
      </c>
      <c r="P6109" s="87">
        <v>0</v>
      </c>
      <c r="Q6109" s="87">
        <v>50600</v>
      </c>
      <c r="R6109" s="87">
        <v>0</v>
      </c>
      <c r="S6109" s="87"/>
      <c r="T6109" s="87"/>
      <c r="U6109" s="85">
        <v>2021</v>
      </c>
      <c r="V6109" s="179"/>
      <c r="W6109" s="1"/>
      <c r="X6109" s="1"/>
      <c r="Y6109" s="1"/>
      <c r="Z6109" s="210">
        <v>52132</v>
      </c>
      <c r="AA6109" s="11"/>
      <c r="AB6109" s="123" t="s">
        <v>7939</v>
      </c>
      <c r="AC6109" s="124"/>
      <c r="AD6109" s="2"/>
      <c r="AE6109" s="2"/>
      <c r="AF6109" s="191">
        <v>44592</v>
      </c>
      <c r="AG6109" s="41"/>
      <c r="AH6109" s="2" t="s">
        <v>16608</v>
      </c>
      <c r="AI6109" s="80" t="s">
        <v>6</v>
      </c>
      <c r="AJ6109" s="2"/>
      <c r="AK6109" s="1"/>
      <c r="AL6109" s="85"/>
      <c r="AM6109" s="151" t="s">
        <v>19997</v>
      </c>
      <c r="AN6109" s="16"/>
      <c r="AO6109" s="166"/>
      <c r="AP6109" s="5">
        <f t="shared" si="96"/>
        <v>0</v>
      </c>
      <c r="AQ6109" s="16"/>
      <c r="AR6109" s="205">
        <v>1</v>
      </c>
      <c r="AS6109" s="16"/>
      <c r="AT6109" s="16"/>
      <c r="AU6109" s="16"/>
      <c r="AV6109" s="16"/>
      <c r="AW6109" s="16"/>
      <c r="AX6109" s="16"/>
    </row>
    <row r="6110" spans="1:50" customFormat="1" ht="15" hidden="1" customHeight="1" x14ac:dyDescent="0.2">
      <c r="A6110" s="1" t="s">
        <v>16972</v>
      </c>
      <c r="B6110" s="1" t="s">
        <v>16811</v>
      </c>
      <c r="C6110" s="85" t="s">
        <v>7939</v>
      </c>
      <c r="D6110" s="85" t="s">
        <v>13090</v>
      </c>
      <c r="E6110" s="202" t="s">
        <v>154</v>
      </c>
      <c r="F6110" s="85" t="s">
        <v>68</v>
      </c>
      <c r="G6110" s="85" t="s">
        <v>70</v>
      </c>
      <c r="H6110" s="85" t="s">
        <v>20690</v>
      </c>
      <c r="I6110" s="3" t="s">
        <v>16656</v>
      </c>
      <c r="J6110" s="85" t="s">
        <v>4400</v>
      </c>
      <c r="K6110" s="7" t="s">
        <v>4422</v>
      </c>
      <c r="L6110" s="1"/>
      <c r="M6110" s="1"/>
      <c r="N6110" s="2" t="s">
        <v>10875</v>
      </c>
      <c r="O6110" s="87">
        <v>37890</v>
      </c>
      <c r="P6110" s="87">
        <v>0</v>
      </c>
      <c r="Q6110" s="87">
        <v>37890</v>
      </c>
      <c r="R6110" s="87">
        <v>0</v>
      </c>
      <c r="S6110" s="87"/>
      <c r="T6110" s="87"/>
      <c r="U6110" s="85">
        <v>2020</v>
      </c>
      <c r="V6110" s="179"/>
      <c r="W6110" s="1"/>
      <c r="X6110" s="1"/>
      <c r="Y6110" s="1"/>
      <c r="Z6110" s="210">
        <v>35034</v>
      </c>
      <c r="AA6110" s="11"/>
      <c r="AB6110" s="123" t="s">
        <v>7939</v>
      </c>
      <c r="AC6110" s="124"/>
      <c r="AD6110" s="2"/>
      <c r="AE6110" s="2"/>
      <c r="AF6110" s="191">
        <v>44672</v>
      </c>
      <c r="AG6110" s="41"/>
      <c r="AH6110" s="2" t="s">
        <v>16608</v>
      </c>
      <c r="AI6110" s="80" t="s">
        <v>6</v>
      </c>
      <c r="AJ6110" s="2"/>
      <c r="AK6110" s="1"/>
      <c r="AL6110" s="85"/>
      <c r="AM6110" s="151" t="s">
        <v>19997</v>
      </c>
      <c r="AN6110" s="16"/>
      <c r="AO6110" s="166"/>
      <c r="AP6110" s="5">
        <f t="shared" si="96"/>
        <v>0</v>
      </c>
      <c r="AQ6110" s="16"/>
      <c r="AR6110" s="205">
        <v>1</v>
      </c>
      <c r="AS6110" s="16"/>
      <c r="AT6110" s="16"/>
      <c r="AU6110" s="16"/>
      <c r="AV6110" s="16"/>
      <c r="AW6110" s="16"/>
      <c r="AX6110" s="16"/>
    </row>
    <row r="6111" spans="1:50" customFormat="1" ht="15" hidden="1" customHeight="1" x14ac:dyDescent="0.2">
      <c r="A6111" s="7" t="s">
        <v>23556</v>
      </c>
      <c r="B6111" s="3" t="s">
        <v>22863</v>
      </c>
      <c r="C6111" s="85" t="s">
        <v>7939</v>
      </c>
      <c r="D6111" s="85" t="s">
        <v>13090</v>
      </c>
      <c r="E6111" s="202" t="s">
        <v>154</v>
      </c>
      <c r="F6111" s="85" t="s">
        <v>40</v>
      </c>
      <c r="G6111" s="85" t="s">
        <v>43</v>
      </c>
      <c r="H6111" s="85" t="s">
        <v>20690</v>
      </c>
      <c r="I6111" s="66" t="s">
        <v>8209</v>
      </c>
      <c r="J6111" s="85" t="s">
        <v>4447</v>
      </c>
      <c r="K6111" s="7" t="s">
        <v>4601</v>
      </c>
      <c r="L6111" s="3"/>
      <c r="M6111" s="3"/>
      <c r="N6111" s="41" t="s">
        <v>10792</v>
      </c>
      <c r="O6111" s="87">
        <v>0</v>
      </c>
      <c r="P6111" s="87">
        <v>0</v>
      </c>
      <c r="Q6111" s="87">
        <v>0</v>
      </c>
      <c r="R6111" s="87">
        <v>0</v>
      </c>
      <c r="S6111" s="87"/>
      <c r="T6111" s="87"/>
      <c r="U6111" s="85" t="s">
        <v>112</v>
      </c>
      <c r="V6111" s="179"/>
      <c r="W6111" s="7"/>
      <c r="X6111" s="3"/>
      <c r="Y6111" s="3"/>
      <c r="Z6111" s="148">
        <v>42870</v>
      </c>
      <c r="AA6111" s="11"/>
      <c r="AB6111" s="123" t="s">
        <v>7939</v>
      </c>
      <c r="AC6111" s="124"/>
      <c r="AD6111" s="41"/>
      <c r="AE6111" s="41"/>
      <c r="AF6111" s="191">
        <v>44962</v>
      </c>
      <c r="AG6111" s="41"/>
      <c r="AH6111" s="41" t="s">
        <v>8211</v>
      </c>
      <c r="AI6111" s="80" t="s">
        <v>6</v>
      </c>
      <c r="AJ6111" s="41"/>
      <c r="AK6111" s="3"/>
      <c r="AL6111" s="85"/>
      <c r="AM6111" s="151" t="s">
        <v>24840</v>
      </c>
      <c r="AN6111" s="15"/>
      <c r="AO6111" s="166"/>
      <c r="AP6111" s="5">
        <f t="shared" si="96"/>
        <v>0</v>
      </c>
      <c r="AQ6111" s="16"/>
      <c r="AR6111" s="205">
        <v>1</v>
      </c>
      <c r="AS6111" s="16"/>
      <c r="AT6111" s="16"/>
      <c r="AU6111" s="16"/>
      <c r="AV6111" s="16"/>
      <c r="AW6111" s="16"/>
      <c r="AX6111" s="16"/>
    </row>
    <row r="6112" spans="1:50" customFormat="1" ht="15" hidden="1" customHeight="1" x14ac:dyDescent="0.2">
      <c r="A6112" s="7" t="s">
        <v>23557</v>
      </c>
      <c r="B6112" s="3" t="s">
        <v>22864</v>
      </c>
      <c r="C6112" s="85" t="s">
        <v>7939</v>
      </c>
      <c r="D6112" s="85" t="s">
        <v>13090</v>
      </c>
      <c r="E6112" s="202" t="s">
        <v>154</v>
      </c>
      <c r="F6112" s="85" t="s">
        <v>40</v>
      </c>
      <c r="G6112" s="85" t="s">
        <v>43</v>
      </c>
      <c r="H6112" s="85" t="s">
        <v>20690</v>
      </c>
      <c r="I6112" s="66" t="s">
        <v>8209</v>
      </c>
      <c r="J6112" s="85" t="s">
        <v>4447</v>
      </c>
      <c r="K6112" s="7" t="s">
        <v>4601</v>
      </c>
      <c r="L6112" s="3"/>
      <c r="M6112" s="3"/>
      <c r="N6112" s="41" t="s">
        <v>10792</v>
      </c>
      <c r="O6112" s="87">
        <v>0</v>
      </c>
      <c r="P6112" s="87">
        <v>0</v>
      </c>
      <c r="Q6112" s="87">
        <v>0</v>
      </c>
      <c r="R6112" s="87">
        <v>0</v>
      </c>
      <c r="S6112" s="87"/>
      <c r="T6112" s="87"/>
      <c r="U6112" s="85" t="s">
        <v>112</v>
      </c>
      <c r="V6112" s="179"/>
      <c r="W6112" s="7"/>
      <c r="X6112" s="3"/>
      <c r="Y6112" s="3"/>
      <c r="Z6112" s="148">
        <v>43093</v>
      </c>
      <c r="AA6112" s="11"/>
      <c r="AB6112" s="123" t="s">
        <v>7939</v>
      </c>
      <c r="AC6112" s="124"/>
      <c r="AD6112" s="41"/>
      <c r="AE6112" s="41"/>
      <c r="AF6112" s="191">
        <v>44977</v>
      </c>
      <c r="AG6112" s="41"/>
      <c r="AH6112" s="41" t="s">
        <v>8211</v>
      </c>
      <c r="AI6112" s="80" t="s">
        <v>6</v>
      </c>
      <c r="AJ6112" s="41"/>
      <c r="AK6112" s="3"/>
      <c r="AL6112" s="85"/>
      <c r="AM6112" s="151" t="s">
        <v>24840</v>
      </c>
      <c r="AN6112" s="15"/>
      <c r="AO6112" s="166"/>
      <c r="AP6112" s="5">
        <f t="shared" si="96"/>
        <v>0</v>
      </c>
      <c r="AQ6112" s="16"/>
      <c r="AR6112" s="205">
        <v>1</v>
      </c>
      <c r="AS6112" s="16"/>
      <c r="AT6112" s="16"/>
      <c r="AU6112" s="16"/>
      <c r="AV6112" s="16"/>
      <c r="AW6112" s="16"/>
      <c r="AX6112" s="16"/>
    </row>
    <row r="6113" spans="1:50" customFormat="1" ht="15" hidden="1" customHeight="1" x14ac:dyDescent="0.2">
      <c r="A6113" s="1" t="s">
        <v>16973</v>
      </c>
      <c r="B6113" s="1" t="s">
        <v>16812</v>
      </c>
      <c r="C6113" s="85" t="s">
        <v>7939</v>
      </c>
      <c r="D6113" s="85" t="s">
        <v>13090</v>
      </c>
      <c r="E6113" s="202" t="s">
        <v>8133</v>
      </c>
      <c r="F6113" s="85" t="s">
        <v>23</v>
      </c>
      <c r="G6113" s="85" t="s">
        <v>29</v>
      </c>
      <c r="H6113" s="85" t="s">
        <v>20690</v>
      </c>
      <c r="I6113" s="3" t="s">
        <v>9777</v>
      </c>
      <c r="J6113" s="85" t="s">
        <v>223</v>
      </c>
      <c r="K6113" s="1" t="s">
        <v>4619</v>
      </c>
      <c r="L6113" s="1"/>
      <c r="M6113" s="1"/>
      <c r="N6113" s="2" t="s">
        <v>16062</v>
      </c>
      <c r="O6113" s="87">
        <v>0</v>
      </c>
      <c r="P6113" s="87">
        <v>0</v>
      </c>
      <c r="Q6113" s="87">
        <v>0</v>
      </c>
      <c r="R6113" s="87">
        <v>0</v>
      </c>
      <c r="S6113" s="87"/>
      <c r="T6113" s="87"/>
      <c r="U6113" s="85" t="s">
        <v>112</v>
      </c>
      <c r="V6113" s="179"/>
      <c r="W6113" s="1"/>
      <c r="X6113" s="1"/>
      <c r="Y6113" s="1"/>
      <c r="Z6113" s="210">
        <v>8500</v>
      </c>
      <c r="AA6113" s="11"/>
      <c r="AB6113" s="123" t="s">
        <v>7939</v>
      </c>
      <c r="AC6113" s="124"/>
      <c r="AD6113" s="2"/>
      <c r="AE6113" s="2"/>
      <c r="AF6113" s="191"/>
      <c r="AG6113" s="41"/>
      <c r="AH6113" s="2" t="s">
        <v>13199</v>
      </c>
      <c r="AI6113" s="80" t="s">
        <v>6</v>
      </c>
      <c r="AJ6113" s="2"/>
      <c r="AK6113" s="1"/>
      <c r="AL6113" s="85"/>
      <c r="AM6113" s="151" t="s">
        <v>19997</v>
      </c>
      <c r="AN6113" s="16"/>
      <c r="AO6113" s="166"/>
      <c r="AP6113" s="5">
        <f t="shared" si="96"/>
        <v>0</v>
      </c>
      <c r="AQ6113" s="16"/>
      <c r="AR6113" s="205">
        <v>1</v>
      </c>
      <c r="AS6113" s="16"/>
      <c r="AT6113" s="16"/>
      <c r="AU6113" s="16"/>
      <c r="AV6113" s="16"/>
      <c r="AW6113" s="16"/>
      <c r="AX6113" s="16"/>
    </row>
    <row r="6114" spans="1:50" customFormat="1" ht="15" hidden="1" customHeight="1" x14ac:dyDescent="0.2">
      <c r="A6114" s="1" t="s">
        <v>16974</v>
      </c>
      <c r="B6114" s="1" t="s">
        <v>16813</v>
      </c>
      <c r="C6114" s="85" t="s">
        <v>7939</v>
      </c>
      <c r="D6114" s="85" t="s">
        <v>13090</v>
      </c>
      <c r="E6114" s="202" t="s">
        <v>9112</v>
      </c>
      <c r="F6114" s="85" t="s">
        <v>64</v>
      </c>
      <c r="G6114" s="85" t="s">
        <v>16220</v>
      </c>
      <c r="H6114" s="85" t="s">
        <v>20690</v>
      </c>
      <c r="I6114" s="3" t="s">
        <v>11579</v>
      </c>
      <c r="J6114" s="85" t="s">
        <v>4435</v>
      </c>
      <c r="K6114" s="1" t="s">
        <v>3838</v>
      </c>
      <c r="L6114" s="1"/>
      <c r="M6114" s="1"/>
      <c r="N6114" s="2" t="s">
        <v>6370</v>
      </c>
      <c r="O6114" s="87">
        <v>0</v>
      </c>
      <c r="P6114" s="87">
        <v>0</v>
      </c>
      <c r="Q6114" s="87">
        <v>0</v>
      </c>
      <c r="R6114" s="87">
        <v>0</v>
      </c>
      <c r="S6114" s="87"/>
      <c r="T6114" s="87"/>
      <c r="U6114" s="85" t="s">
        <v>112</v>
      </c>
      <c r="V6114" s="179"/>
      <c r="W6114" s="1"/>
      <c r="X6114" s="1"/>
      <c r="Y6114" s="1"/>
      <c r="Z6114" s="210">
        <v>1705</v>
      </c>
      <c r="AA6114" s="11"/>
      <c r="AB6114" s="123" t="s">
        <v>7939</v>
      </c>
      <c r="AC6114" s="124"/>
      <c r="AD6114" s="2"/>
      <c r="AE6114" s="2"/>
      <c r="AF6114" s="191"/>
      <c r="AG6114" s="41"/>
      <c r="AH6114" s="2" t="s">
        <v>7967</v>
      </c>
      <c r="AI6114" s="80" t="s">
        <v>6</v>
      </c>
      <c r="AJ6114" s="2"/>
      <c r="AK6114" s="1"/>
      <c r="AL6114" s="85"/>
      <c r="AM6114" s="151" t="s">
        <v>19997</v>
      </c>
      <c r="AN6114" s="16"/>
      <c r="AO6114" s="166"/>
      <c r="AP6114" s="5">
        <f t="shared" si="96"/>
        <v>0</v>
      </c>
      <c r="AQ6114" s="16"/>
      <c r="AR6114" s="205">
        <v>1</v>
      </c>
      <c r="AS6114" s="16"/>
      <c r="AT6114" s="16"/>
      <c r="AU6114" s="16"/>
      <c r="AV6114" s="16"/>
      <c r="AW6114" s="16"/>
      <c r="AX6114" s="16"/>
    </row>
    <row r="6115" spans="1:50" customFormat="1" ht="15" hidden="1" customHeight="1" x14ac:dyDescent="0.2">
      <c r="A6115" s="1" t="s">
        <v>16975</v>
      </c>
      <c r="B6115" s="1" t="s">
        <v>16814</v>
      </c>
      <c r="C6115" s="85" t="s">
        <v>7939</v>
      </c>
      <c r="D6115" s="85" t="s">
        <v>13090</v>
      </c>
      <c r="E6115" s="202" t="s">
        <v>8031</v>
      </c>
      <c r="F6115" s="85" t="s">
        <v>34</v>
      </c>
      <c r="G6115" s="85" t="s">
        <v>35</v>
      </c>
      <c r="H6115" s="85" t="s">
        <v>20688</v>
      </c>
      <c r="I6115" s="7" t="s">
        <v>8854</v>
      </c>
      <c r="J6115" s="85" t="s">
        <v>124</v>
      </c>
      <c r="K6115" s="1" t="s">
        <v>4412</v>
      </c>
      <c r="L6115" s="1"/>
      <c r="M6115" s="1"/>
      <c r="N6115" s="2" t="s">
        <v>16815</v>
      </c>
      <c r="O6115" s="87">
        <v>0</v>
      </c>
      <c r="P6115" s="87">
        <v>0</v>
      </c>
      <c r="Q6115" s="87">
        <v>0</v>
      </c>
      <c r="R6115" s="87">
        <v>0</v>
      </c>
      <c r="S6115" s="87"/>
      <c r="T6115" s="87"/>
      <c r="U6115" s="85" t="s">
        <v>112</v>
      </c>
      <c r="V6115" s="179"/>
      <c r="W6115" s="1"/>
      <c r="X6115" s="1"/>
      <c r="Y6115" s="1"/>
      <c r="Z6115" s="210">
        <v>9940</v>
      </c>
      <c r="AA6115" s="11"/>
      <c r="AB6115" s="123" t="s">
        <v>7939</v>
      </c>
      <c r="AC6115" s="124"/>
      <c r="AD6115" s="2"/>
      <c r="AE6115" s="2"/>
      <c r="AF6115" s="191"/>
      <c r="AG6115" s="41"/>
      <c r="AH6115" s="2" t="s">
        <v>7952</v>
      </c>
      <c r="AI6115" s="80" t="s">
        <v>6</v>
      </c>
      <c r="AJ6115" s="2"/>
      <c r="AK6115" s="1"/>
      <c r="AL6115" s="85"/>
      <c r="AM6115" s="151" t="s">
        <v>19997</v>
      </c>
      <c r="AN6115" s="16"/>
      <c r="AO6115" s="166"/>
      <c r="AP6115" s="5">
        <f t="shared" si="96"/>
        <v>0</v>
      </c>
      <c r="AQ6115" s="16"/>
      <c r="AR6115" s="205">
        <v>1</v>
      </c>
      <c r="AS6115" s="16"/>
      <c r="AT6115" s="16"/>
      <c r="AU6115" s="16"/>
      <c r="AV6115" s="16"/>
      <c r="AW6115" s="16"/>
      <c r="AX6115" s="16"/>
    </row>
    <row r="6116" spans="1:50" customFormat="1" ht="15" hidden="1" customHeight="1" x14ac:dyDescent="0.2">
      <c r="A6116" s="1" t="s">
        <v>16976</v>
      </c>
      <c r="B6116" s="1" t="s">
        <v>27099</v>
      </c>
      <c r="C6116" s="85" t="s">
        <v>7939</v>
      </c>
      <c r="D6116" s="85" t="s">
        <v>13090</v>
      </c>
      <c r="E6116" s="202" t="s">
        <v>16631</v>
      </c>
      <c r="F6116" s="85" t="s">
        <v>40</v>
      </c>
      <c r="G6116" s="85" t="s">
        <v>43</v>
      </c>
      <c r="H6116" s="85" t="s">
        <v>20690</v>
      </c>
      <c r="I6116" s="3" t="s">
        <v>8209</v>
      </c>
      <c r="J6116" s="85" t="s">
        <v>115</v>
      </c>
      <c r="K6116" s="1" t="s">
        <v>5372</v>
      </c>
      <c r="L6116" s="1"/>
      <c r="M6116" s="1"/>
      <c r="N6116" s="2" t="s">
        <v>10779</v>
      </c>
      <c r="O6116" s="87">
        <v>7772</v>
      </c>
      <c r="P6116" s="87">
        <v>865</v>
      </c>
      <c r="Q6116" s="87">
        <v>6907</v>
      </c>
      <c r="R6116" s="87">
        <v>0</v>
      </c>
      <c r="S6116" s="87"/>
      <c r="T6116" s="87"/>
      <c r="U6116" s="85">
        <v>2016</v>
      </c>
      <c r="V6116" s="179"/>
      <c r="W6116" s="1"/>
      <c r="X6116" s="1"/>
      <c r="Y6116" s="1"/>
      <c r="Z6116" s="210">
        <v>30373</v>
      </c>
      <c r="AA6116" s="11"/>
      <c r="AB6116" s="123" t="s">
        <v>7939</v>
      </c>
      <c r="AC6116" s="124"/>
      <c r="AD6116" s="2"/>
      <c r="AE6116" s="2"/>
      <c r="AF6116" s="191"/>
      <c r="AG6116" s="41"/>
      <c r="AH6116" s="2" t="s">
        <v>8211</v>
      </c>
      <c r="AI6116" s="80" t="s">
        <v>6</v>
      </c>
      <c r="AJ6116" s="2"/>
      <c r="AK6116" s="1"/>
      <c r="AL6116" s="85"/>
      <c r="AM6116" s="151" t="s">
        <v>19997</v>
      </c>
      <c r="AN6116" s="16"/>
      <c r="AO6116" s="166"/>
      <c r="AP6116" s="5">
        <f t="shared" si="96"/>
        <v>0</v>
      </c>
      <c r="AQ6116" s="16"/>
      <c r="AR6116" s="205">
        <v>1</v>
      </c>
      <c r="AS6116" s="16"/>
      <c r="AT6116" s="16"/>
      <c r="AU6116" s="16"/>
      <c r="AV6116" s="16"/>
      <c r="AW6116" s="16"/>
      <c r="AX6116" s="16"/>
    </row>
    <row r="6117" spans="1:50" customFormat="1" ht="15" hidden="1" customHeight="1" x14ac:dyDescent="0.2">
      <c r="A6117" s="7" t="s">
        <v>10990</v>
      </c>
      <c r="B6117" s="3" t="s">
        <v>21016</v>
      </c>
      <c r="C6117" s="85" t="s">
        <v>7939</v>
      </c>
      <c r="D6117" s="85" t="s">
        <v>13090</v>
      </c>
      <c r="E6117" s="202" t="s">
        <v>154</v>
      </c>
      <c r="F6117" s="85" t="s">
        <v>55</v>
      </c>
      <c r="G6117" s="85" t="s">
        <v>57</v>
      </c>
      <c r="H6117" s="85" t="s">
        <v>20690</v>
      </c>
      <c r="I6117" s="3" t="s">
        <v>7970</v>
      </c>
      <c r="J6117" s="85" t="s">
        <v>4400</v>
      </c>
      <c r="K6117" s="7" t="s">
        <v>4422</v>
      </c>
      <c r="L6117" s="3"/>
      <c r="M6117" s="3"/>
      <c r="N6117" s="41" t="s">
        <v>10991</v>
      </c>
      <c r="O6117" s="87">
        <v>85575</v>
      </c>
      <c r="P6117" s="87">
        <v>13622</v>
      </c>
      <c r="Q6117" s="87">
        <v>71953</v>
      </c>
      <c r="R6117" s="87">
        <v>0</v>
      </c>
      <c r="S6117" s="87"/>
      <c r="T6117" s="87"/>
      <c r="U6117" s="85">
        <v>2006</v>
      </c>
      <c r="V6117" s="179"/>
      <c r="W6117" s="7"/>
      <c r="X6117" s="3"/>
      <c r="Y6117" s="3"/>
      <c r="Z6117" s="146">
        <v>55789</v>
      </c>
      <c r="AA6117" s="11"/>
      <c r="AB6117" s="123" t="s">
        <v>7939</v>
      </c>
      <c r="AC6117" s="124"/>
      <c r="AD6117" s="41"/>
      <c r="AE6117" s="41"/>
      <c r="AF6117" s="191">
        <v>43927</v>
      </c>
      <c r="AG6117" s="41"/>
      <c r="AH6117" s="41" t="s">
        <v>8024</v>
      </c>
      <c r="AI6117" s="80" t="s">
        <v>6</v>
      </c>
      <c r="AJ6117" s="41"/>
      <c r="AK6117" s="3"/>
      <c r="AL6117" s="85"/>
      <c r="AM6117" s="151" t="s">
        <v>19998</v>
      </c>
      <c r="AN6117" s="15"/>
      <c r="AO6117" s="166"/>
      <c r="AP6117" s="5">
        <f t="shared" si="96"/>
        <v>0</v>
      </c>
      <c r="AQ6117" s="16"/>
      <c r="AR6117" s="205">
        <v>1</v>
      </c>
      <c r="AS6117" s="16"/>
      <c r="AT6117" s="16"/>
      <c r="AU6117" s="16"/>
      <c r="AV6117" s="16"/>
      <c r="AW6117" s="16"/>
      <c r="AX6117" s="16"/>
    </row>
    <row r="6118" spans="1:50" customFormat="1" ht="15" hidden="1" customHeight="1" x14ac:dyDescent="0.2">
      <c r="A6118" s="7" t="s">
        <v>10992</v>
      </c>
      <c r="B6118" s="3" t="s">
        <v>10993</v>
      </c>
      <c r="C6118" s="85" t="s">
        <v>7939</v>
      </c>
      <c r="D6118" s="85" t="s">
        <v>13090</v>
      </c>
      <c r="E6118" s="202" t="s">
        <v>154</v>
      </c>
      <c r="F6118" s="85" t="s">
        <v>55</v>
      </c>
      <c r="G6118" s="85" t="s">
        <v>63</v>
      </c>
      <c r="H6118" s="85" t="s">
        <v>20690</v>
      </c>
      <c r="I6118" s="3" t="s">
        <v>7970</v>
      </c>
      <c r="J6118" s="85" t="s">
        <v>4435</v>
      </c>
      <c r="K6118" s="7" t="s">
        <v>3838</v>
      </c>
      <c r="L6118" s="3"/>
      <c r="M6118" s="3"/>
      <c r="N6118" s="41" t="s">
        <v>10994</v>
      </c>
      <c r="O6118" s="87">
        <v>31922</v>
      </c>
      <c r="P6118" s="87">
        <v>21365</v>
      </c>
      <c r="Q6118" s="87">
        <v>10557</v>
      </c>
      <c r="R6118" s="87">
        <v>0</v>
      </c>
      <c r="S6118" s="87"/>
      <c r="T6118" s="87"/>
      <c r="U6118" s="85">
        <v>2007</v>
      </c>
      <c r="V6118" s="179"/>
      <c r="W6118" s="7"/>
      <c r="X6118" s="3"/>
      <c r="Y6118" s="3"/>
      <c r="Z6118" s="146">
        <v>15961</v>
      </c>
      <c r="AA6118" s="11"/>
      <c r="AB6118" s="123" t="s">
        <v>7939</v>
      </c>
      <c r="AC6118" s="124"/>
      <c r="AD6118" s="41"/>
      <c r="AE6118" s="41"/>
      <c r="AF6118" s="191">
        <v>43927</v>
      </c>
      <c r="AG6118" s="41"/>
      <c r="AH6118" s="41" t="s">
        <v>8024</v>
      </c>
      <c r="AI6118" s="80" t="s">
        <v>6</v>
      </c>
      <c r="AJ6118" s="41"/>
      <c r="AK6118" s="3"/>
      <c r="AL6118" s="85"/>
      <c r="AM6118" s="151" t="s">
        <v>19998</v>
      </c>
      <c r="AN6118" s="15"/>
      <c r="AO6118" s="166"/>
      <c r="AP6118" s="5">
        <f t="shared" si="96"/>
        <v>0</v>
      </c>
      <c r="AQ6118" s="16"/>
      <c r="AR6118" s="205">
        <v>1</v>
      </c>
      <c r="AS6118" s="16"/>
      <c r="AT6118" s="16"/>
      <c r="AU6118" s="16"/>
      <c r="AV6118" s="16"/>
      <c r="AW6118" s="16"/>
      <c r="AX6118" s="16"/>
    </row>
    <row r="6119" spans="1:50" customFormat="1" ht="15" hidden="1" customHeight="1" x14ac:dyDescent="0.2">
      <c r="A6119" s="1" t="s">
        <v>16977</v>
      </c>
      <c r="B6119" s="1" t="s">
        <v>27100</v>
      </c>
      <c r="C6119" s="85" t="s">
        <v>7939</v>
      </c>
      <c r="D6119" s="85" t="s">
        <v>13090</v>
      </c>
      <c r="E6119" s="202" t="s">
        <v>16631</v>
      </c>
      <c r="F6119" s="85" t="s">
        <v>68</v>
      </c>
      <c r="G6119" s="85" t="s">
        <v>70</v>
      </c>
      <c r="H6119" s="85" t="s">
        <v>20690</v>
      </c>
      <c r="I6119" s="3" t="s">
        <v>8188</v>
      </c>
      <c r="J6119" s="85" t="s">
        <v>124</v>
      </c>
      <c r="K6119" s="7" t="s">
        <v>125</v>
      </c>
      <c r="L6119" s="1"/>
      <c r="M6119" s="1"/>
      <c r="N6119" s="2" t="s">
        <v>10779</v>
      </c>
      <c r="O6119" s="87">
        <v>1134577</v>
      </c>
      <c r="P6119" s="87">
        <v>253709</v>
      </c>
      <c r="Q6119" s="87">
        <v>880868</v>
      </c>
      <c r="R6119" s="87">
        <v>0</v>
      </c>
      <c r="S6119" s="87"/>
      <c r="T6119" s="87"/>
      <c r="U6119" s="85">
        <v>2020</v>
      </c>
      <c r="V6119" s="179"/>
      <c r="W6119" s="1"/>
      <c r="X6119" s="1"/>
      <c r="Y6119" s="1"/>
      <c r="Z6119" s="210">
        <v>523569</v>
      </c>
      <c r="AA6119" s="11"/>
      <c r="AB6119" s="123" t="s">
        <v>7939</v>
      </c>
      <c r="AC6119" s="124"/>
      <c r="AD6119" s="2"/>
      <c r="AE6119" s="2"/>
      <c r="AF6119" s="191"/>
      <c r="AG6119" s="41"/>
      <c r="AH6119" s="2" t="s">
        <v>8189</v>
      </c>
      <c r="AI6119" s="80" t="s">
        <v>6</v>
      </c>
      <c r="AJ6119" s="2"/>
      <c r="AK6119" s="1"/>
      <c r="AL6119" s="85"/>
      <c r="AM6119" s="151" t="s">
        <v>19997</v>
      </c>
      <c r="AN6119" s="16"/>
      <c r="AO6119" s="166"/>
      <c r="AP6119" s="5">
        <f t="shared" si="96"/>
        <v>0</v>
      </c>
      <c r="AQ6119" s="16"/>
      <c r="AR6119" s="205">
        <v>1</v>
      </c>
      <c r="AS6119" s="16"/>
      <c r="AT6119" s="16"/>
      <c r="AU6119" s="16"/>
      <c r="AV6119" s="16"/>
      <c r="AW6119" s="16"/>
      <c r="AX6119" s="16"/>
    </row>
    <row r="6120" spans="1:50" customFormat="1" ht="15" hidden="1" customHeight="1" x14ac:dyDescent="0.2">
      <c r="A6120" s="1" t="s">
        <v>16978</v>
      </c>
      <c r="B6120" s="1" t="s">
        <v>16817</v>
      </c>
      <c r="C6120" s="85" t="s">
        <v>7939</v>
      </c>
      <c r="D6120" s="85" t="s">
        <v>13090</v>
      </c>
      <c r="E6120" s="202" t="s">
        <v>154</v>
      </c>
      <c r="F6120" s="85" t="s">
        <v>68</v>
      </c>
      <c r="G6120" s="85" t="s">
        <v>70</v>
      </c>
      <c r="H6120" s="85" t="s">
        <v>20690</v>
      </c>
      <c r="I6120" s="3" t="s">
        <v>8188</v>
      </c>
      <c r="J6120" s="85" t="s">
        <v>115</v>
      </c>
      <c r="K6120" s="1" t="s">
        <v>4416</v>
      </c>
      <c r="L6120" s="1"/>
      <c r="M6120" s="1"/>
      <c r="N6120" s="2" t="s">
        <v>16818</v>
      </c>
      <c r="O6120" s="87">
        <v>76505</v>
      </c>
      <c r="P6120" s="87">
        <v>76505</v>
      </c>
      <c r="Q6120" s="87">
        <v>0</v>
      </c>
      <c r="R6120" s="87">
        <v>0</v>
      </c>
      <c r="S6120" s="87"/>
      <c r="T6120" s="87"/>
      <c r="U6120" s="85">
        <v>2021</v>
      </c>
      <c r="V6120" s="179"/>
      <c r="W6120" s="1"/>
      <c r="X6120" s="1"/>
      <c r="Y6120" s="1"/>
      <c r="Z6120" s="210">
        <v>72643</v>
      </c>
      <c r="AA6120" s="11"/>
      <c r="AB6120" s="123" t="s">
        <v>7939</v>
      </c>
      <c r="AC6120" s="124"/>
      <c r="AD6120" s="2"/>
      <c r="AE6120" s="2"/>
      <c r="AF6120" s="191">
        <v>44671</v>
      </c>
      <c r="AG6120" s="41"/>
      <c r="AH6120" s="2" t="s">
        <v>8189</v>
      </c>
      <c r="AI6120" s="80" t="s">
        <v>6</v>
      </c>
      <c r="AJ6120" s="2"/>
      <c r="AK6120" s="1"/>
      <c r="AL6120" s="85"/>
      <c r="AM6120" s="151" t="s">
        <v>19997</v>
      </c>
      <c r="AN6120" s="16"/>
      <c r="AO6120" s="166"/>
      <c r="AP6120" s="5">
        <f t="shared" si="96"/>
        <v>0</v>
      </c>
      <c r="AQ6120" s="16"/>
      <c r="AR6120" s="205">
        <v>1</v>
      </c>
      <c r="AS6120" s="16"/>
      <c r="AT6120" s="16"/>
      <c r="AU6120" s="16"/>
      <c r="AV6120" s="16"/>
      <c r="AW6120" s="16"/>
      <c r="AX6120" s="16"/>
    </row>
    <row r="6121" spans="1:50" customFormat="1" ht="15" hidden="1" customHeight="1" x14ac:dyDescent="0.2">
      <c r="A6121" s="1" t="s">
        <v>16979</v>
      </c>
      <c r="B6121" s="1" t="s">
        <v>16819</v>
      </c>
      <c r="C6121" s="85" t="s">
        <v>7939</v>
      </c>
      <c r="D6121" s="85" t="s">
        <v>13090</v>
      </c>
      <c r="E6121" s="202" t="s">
        <v>154</v>
      </c>
      <c r="F6121" s="85" t="s">
        <v>68</v>
      </c>
      <c r="G6121" s="85" t="s">
        <v>69</v>
      </c>
      <c r="H6121" s="85" t="s">
        <v>20690</v>
      </c>
      <c r="I6121" s="3" t="s">
        <v>9556</v>
      </c>
      <c r="J6121" s="85" t="s">
        <v>4400</v>
      </c>
      <c r="K6121" s="7" t="s">
        <v>4422</v>
      </c>
      <c r="L6121" s="1"/>
      <c r="M6121" s="1"/>
      <c r="N6121" s="2" t="s">
        <v>20838</v>
      </c>
      <c r="O6121" s="87">
        <v>0</v>
      </c>
      <c r="P6121" s="87">
        <v>0</v>
      </c>
      <c r="Q6121" s="87">
        <v>0</v>
      </c>
      <c r="R6121" s="87">
        <v>0</v>
      </c>
      <c r="S6121" s="87"/>
      <c r="T6121" s="87"/>
      <c r="U6121" s="85" t="s">
        <v>112</v>
      </c>
      <c r="V6121" s="179"/>
      <c r="W6121" s="1"/>
      <c r="X6121" s="1"/>
      <c r="Y6121" s="1"/>
      <c r="Z6121" s="210">
        <v>1527835</v>
      </c>
      <c r="AA6121" s="11"/>
      <c r="AB6121" s="123" t="s">
        <v>7939</v>
      </c>
      <c r="AC6121" s="124"/>
      <c r="AD6121" s="2"/>
      <c r="AE6121" s="2"/>
      <c r="AF6121" s="191">
        <v>44750</v>
      </c>
      <c r="AG6121" s="41"/>
      <c r="AH6121" s="2" t="s">
        <v>8189</v>
      </c>
      <c r="AI6121" s="80" t="s">
        <v>6</v>
      </c>
      <c r="AJ6121" s="2"/>
      <c r="AK6121" s="1"/>
      <c r="AL6121" s="85"/>
      <c r="AM6121" s="151" t="s">
        <v>19997</v>
      </c>
      <c r="AN6121" s="16"/>
      <c r="AO6121" s="166"/>
      <c r="AP6121" s="5">
        <f t="shared" si="96"/>
        <v>0</v>
      </c>
      <c r="AQ6121" s="16"/>
      <c r="AR6121" s="205">
        <v>1</v>
      </c>
      <c r="AS6121" s="16"/>
      <c r="AT6121" s="16"/>
      <c r="AU6121" s="16"/>
      <c r="AV6121" s="16"/>
      <c r="AW6121" s="16"/>
      <c r="AX6121" s="16"/>
    </row>
    <row r="6122" spans="1:50" customFormat="1" ht="15" hidden="1" customHeight="1" x14ac:dyDescent="0.2">
      <c r="A6122" s="1" t="s">
        <v>16980</v>
      </c>
      <c r="B6122" s="1" t="s">
        <v>16820</v>
      </c>
      <c r="C6122" s="85" t="s">
        <v>7939</v>
      </c>
      <c r="D6122" s="85" t="s">
        <v>13090</v>
      </c>
      <c r="E6122" s="202" t="s">
        <v>10070</v>
      </c>
      <c r="F6122" s="85" t="s">
        <v>64</v>
      </c>
      <c r="G6122" s="85" t="s">
        <v>65</v>
      </c>
      <c r="H6122" s="85" t="s">
        <v>20690</v>
      </c>
      <c r="I6122" s="3" t="s">
        <v>16821</v>
      </c>
      <c r="J6122" s="85" t="s">
        <v>4435</v>
      </c>
      <c r="K6122" s="1" t="s">
        <v>3838</v>
      </c>
      <c r="L6122" s="1"/>
      <c r="M6122" s="1"/>
      <c r="N6122" s="2" t="s">
        <v>6370</v>
      </c>
      <c r="O6122" s="87">
        <v>0</v>
      </c>
      <c r="P6122" s="87">
        <v>0</v>
      </c>
      <c r="Q6122" s="87">
        <v>0</v>
      </c>
      <c r="R6122" s="87">
        <v>0</v>
      </c>
      <c r="S6122" s="87"/>
      <c r="T6122" s="87"/>
      <c r="U6122" s="85" t="s">
        <v>112</v>
      </c>
      <c r="V6122" s="179"/>
      <c r="W6122" s="1"/>
      <c r="X6122" s="1"/>
      <c r="Y6122" s="1"/>
      <c r="Z6122" s="210">
        <v>1500</v>
      </c>
      <c r="AA6122" s="11"/>
      <c r="AB6122" s="123" t="s">
        <v>7939</v>
      </c>
      <c r="AC6122" s="124"/>
      <c r="AD6122" s="2"/>
      <c r="AE6122" s="2"/>
      <c r="AF6122" s="191"/>
      <c r="AG6122" s="41"/>
      <c r="AH6122" s="2" t="s">
        <v>7967</v>
      </c>
      <c r="AI6122" s="80" t="s">
        <v>6</v>
      </c>
      <c r="AJ6122" s="2"/>
      <c r="AK6122" s="1"/>
      <c r="AL6122" s="85"/>
      <c r="AM6122" s="151" t="s">
        <v>19997</v>
      </c>
      <c r="AN6122" s="16"/>
      <c r="AO6122" s="166"/>
      <c r="AP6122" s="5">
        <f t="shared" si="96"/>
        <v>0</v>
      </c>
      <c r="AQ6122" s="16"/>
      <c r="AR6122" s="205">
        <v>1</v>
      </c>
      <c r="AS6122" s="16"/>
      <c r="AT6122" s="16"/>
      <c r="AU6122" s="16"/>
      <c r="AV6122" s="16"/>
      <c r="AW6122" s="16"/>
      <c r="AX6122" s="16"/>
    </row>
    <row r="6123" spans="1:50" customFormat="1" ht="15" hidden="1" customHeight="1" x14ac:dyDescent="0.2">
      <c r="A6123" s="7" t="s">
        <v>21131</v>
      </c>
      <c r="B6123" s="3" t="s">
        <v>21017</v>
      </c>
      <c r="C6123" s="85" t="s">
        <v>7939</v>
      </c>
      <c r="D6123" s="85" t="s">
        <v>13090</v>
      </c>
      <c r="E6123" s="202" t="s">
        <v>154</v>
      </c>
      <c r="F6123" s="85" t="s">
        <v>68</v>
      </c>
      <c r="G6123" s="85" t="s">
        <v>70</v>
      </c>
      <c r="H6123" s="85" t="s">
        <v>20690</v>
      </c>
      <c r="I6123" s="3" t="s">
        <v>8188</v>
      </c>
      <c r="J6123" s="85" t="s">
        <v>4406</v>
      </c>
      <c r="K6123" s="7" t="s">
        <v>4407</v>
      </c>
      <c r="L6123" s="3"/>
      <c r="M6123" s="3"/>
      <c r="N6123" s="41" t="s">
        <v>7950</v>
      </c>
      <c r="O6123" s="87">
        <v>2445711</v>
      </c>
      <c r="P6123" s="87">
        <v>0</v>
      </c>
      <c r="Q6123" s="87">
        <v>2445711</v>
      </c>
      <c r="R6123" s="87">
        <v>0</v>
      </c>
      <c r="S6123" s="87"/>
      <c r="T6123" s="87"/>
      <c r="U6123" s="85">
        <v>2019</v>
      </c>
      <c r="V6123" s="179"/>
      <c r="W6123" s="7"/>
      <c r="X6123" s="3"/>
      <c r="Y6123" s="3"/>
      <c r="Z6123" s="211">
        <v>618042</v>
      </c>
      <c r="AA6123" s="11"/>
      <c r="AB6123" s="123" t="s">
        <v>7939</v>
      </c>
      <c r="AC6123" s="124"/>
      <c r="AD6123" s="41"/>
      <c r="AE6123" s="41"/>
      <c r="AF6123" s="191">
        <v>44860</v>
      </c>
      <c r="AG6123" s="41"/>
      <c r="AH6123" s="41" t="s">
        <v>16608</v>
      </c>
      <c r="AI6123" s="80" t="s">
        <v>6</v>
      </c>
      <c r="AJ6123" s="41"/>
      <c r="AK6123" s="3"/>
      <c r="AL6123" s="85"/>
      <c r="AM6123" s="151" t="s">
        <v>21670</v>
      </c>
      <c r="AN6123" s="15"/>
      <c r="AO6123" s="166"/>
      <c r="AP6123" s="5">
        <f t="shared" si="96"/>
        <v>0</v>
      </c>
      <c r="AQ6123" s="16"/>
      <c r="AR6123" s="205">
        <v>1</v>
      </c>
      <c r="AS6123" s="16"/>
      <c r="AT6123" s="16"/>
      <c r="AU6123" s="16"/>
      <c r="AV6123" s="16"/>
      <c r="AW6123" s="16"/>
      <c r="AX6123" s="16"/>
    </row>
    <row r="6124" spans="1:50" customFormat="1" ht="15" hidden="1" customHeight="1" x14ac:dyDescent="0.2">
      <c r="A6124" s="1" t="s">
        <v>16981</v>
      </c>
      <c r="B6124" s="1" t="s">
        <v>16822</v>
      </c>
      <c r="C6124" s="85" t="s">
        <v>7939</v>
      </c>
      <c r="D6124" s="85" t="s">
        <v>13090</v>
      </c>
      <c r="E6124" s="202" t="s">
        <v>154</v>
      </c>
      <c r="F6124" s="85" t="s">
        <v>34</v>
      </c>
      <c r="G6124" s="85" t="s">
        <v>37</v>
      </c>
      <c r="H6124" s="85" t="s">
        <v>20689</v>
      </c>
      <c r="I6124" s="3" t="s">
        <v>7949</v>
      </c>
      <c r="J6124" s="85" t="s">
        <v>4400</v>
      </c>
      <c r="K6124" s="7" t="s">
        <v>4422</v>
      </c>
      <c r="L6124" s="1"/>
      <c r="M6124" s="1"/>
      <c r="N6124" s="2" t="s">
        <v>16823</v>
      </c>
      <c r="O6124" s="87">
        <v>357652</v>
      </c>
      <c r="P6124" s="87">
        <v>59853</v>
      </c>
      <c r="Q6124" s="87">
        <v>297799</v>
      </c>
      <c r="R6124" s="87">
        <v>100876</v>
      </c>
      <c r="S6124" s="87"/>
      <c r="T6124" s="87"/>
      <c r="U6124" s="85">
        <v>2017</v>
      </c>
      <c r="V6124" s="179"/>
      <c r="W6124" s="1"/>
      <c r="X6124" s="1"/>
      <c r="Y6124" s="1"/>
      <c r="Z6124" s="210">
        <v>101521</v>
      </c>
      <c r="AA6124" s="11"/>
      <c r="AB6124" s="123" t="s">
        <v>7939</v>
      </c>
      <c r="AC6124" s="124"/>
      <c r="AD6124" s="2"/>
      <c r="AE6124" s="2"/>
      <c r="AF6124" s="191">
        <v>44697</v>
      </c>
      <c r="AG6124" s="41"/>
      <c r="AH6124" s="2" t="s">
        <v>7952</v>
      </c>
      <c r="AI6124" s="80" t="s">
        <v>6</v>
      </c>
      <c r="AJ6124" s="2"/>
      <c r="AK6124" s="1"/>
      <c r="AL6124" s="85"/>
      <c r="AM6124" s="151" t="s">
        <v>19997</v>
      </c>
      <c r="AN6124" s="16"/>
      <c r="AO6124" s="166"/>
      <c r="AP6124" s="5">
        <f t="shared" si="96"/>
        <v>0</v>
      </c>
      <c r="AQ6124" s="16"/>
      <c r="AR6124" s="205">
        <v>1</v>
      </c>
      <c r="AS6124" s="16"/>
      <c r="AT6124" s="16"/>
      <c r="AU6124" s="16"/>
      <c r="AV6124" s="16"/>
      <c r="AW6124" s="16"/>
      <c r="AX6124" s="16"/>
    </row>
    <row r="6125" spans="1:50" customFormat="1" ht="15" hidden="1" customHeight="1" x14ac:dyDescent="0.2">
      <c r="A6125" s="1" t="s">
        <v>16982</v>
      </c>
      <c r="B6125" s="1" t="s">
        <v>16824</v>
      </c>
      <c r="C6125" s="85" t="s">
        <v>7939</v>
      </c>
      <c r="D6125" s="85" t="s">
        <v>13090</v>
      </c>
      <c r="E6125" s="202" t="s">
        <v>154</v>
      </c>
      <c r="F6125" s="85" t="s">
        <v>40</v>
      </c>
      <c r="G6125" s="85" t="s">
        <v>41</v>
      </c>
      <c r="H6125" s="85" t="s">
        <v>20690</v>
      </c>
      <c r="I6125" s="3" t="s">
        <v>10897</v>
      </c>
      <c r="J6125" s="85" t="s">
        <v>4435</v>
      </c>
      <c r="K6125" s="1" t="s">
        <v>3838</v>
      </c>
      <c r="L6125" s="1"/>
      <c r="M6125" s="1"/>
      <c r="N6125" s="2" t="s">
        <v>16825</v>
      </c>
      <c r="O6125" s="87">
        <v>0</v>
      </c>
      <c r="P6125" s="87">
        <v>0</v>
      </c>
      <c r="Q6125" s="87">
        <v>0</v>
      </c>
      <c r="R6125" s="87">
        <v>0</v>
      </c>
      <c r="S6125" s="87"/>
      <c r="T6125" s="87"/>
      <c r="U6125" s="85" t="s">
        <v>112</v>
      </c>
      <c r="V6125" s="179"/>
      <c r="W6125" s="1"/>
      <c r="X6125" s="1"/>
      <c r="Y6125" s="1"/>
      <c r="Z6125" s="210">
        <v>680100</v>
      </c>
      <c r="AA6125" s="11"/>
      <c r="AB6125" s="123" t="s">
        <v>7939</v>
      </c>
      <c r="AC6125" s="124"/>
      <c r="AD6125" s="2"/>
      <c r="AE6125" s="2"/>
      <c r="AF6125" s="191">
        <v>44945</v>
      </c>
      <c r="AG6125" s="41"/>
      <c r="AH6125" s="2" t="s">
        <v>8211</v>
      </c>
      <c r="AI6125" s="80" t="s">
        <v>6</v>
      </c>
      <c r="AJ6125" s="2"/>
      <c r="AK6125" s="1"/>
      <c r="AL6125" s="85"/>
      <c r="AM6125" s="151" t="s">
        <v>19997</v>
      </c>
      <c r="AN6125" s="16"/>
      <c r="AO6125" s="166"/>
      <c r="AP6125" s="5">
        <f t="shared" si="96"/>
        <v>0</v>
      </c>
      <c r="AQ6125" s="16"/>
      <c r="AR6125" s="205">
        <v>1</v>
      </c>
      <c r="AS6125" s="16"/>
      <c r="AT6125" s="16"/>
      <c r="AU6125" s="16"/>
      <c r="AV6125" s="16"/>
      <c r="AW6125" s="16"/>
      <c r="AX6125" s="16"/>
    </row>
    <row r="6126" spans="1:50" customFormat="1" ht="15" hidden="1" customHeight="1" x14ac:dyDescent="0.2">
      <c r="A6126" s="1" t="s">
        <v>16983</v>
      </c>
      <c r="B6126" s="1" t="s">
        <v>16826</v>
      </c>
      <c r="C6126" s="85" t="s">
        <v>7939</v>
      </c>
      <c r="D6126" s="85" t="s">
        <v>13090</v>
      </c>
      <c r="E6126" s="202" t="s">
        <v>154</v>
      </c>
      <c r="F6126" s="85" t="s">
        <v>55</v>
      </c>
      <c r="G6126" s="85" t="s">
        <v>61</v>
      </c>
      <c r="H6126" s="85" t="s">
        <v>20690</v>
      </c>
      <c r="I6126" s="3" t="s">
        <v>8216</v>
      </c>
      <c r="J6126" s="85" t="s">
        <v>4435</v>
      </c>
      <c r="K6126" s="1" t="s">
        <v>3838</v>
      </c>
      <c r="L6126" s="1"/>
      <c r="M6126" s="1"/>
      <c r="N6126" s="2" t="s">
        <v>16825</v>
      </c>
      <c r="O6126" s="87">
        <v>400944</v>
      </c>
      <c r="P6126" s="87">
        <v>186000</v>
      </c>
      <c r="Q6126" s="87">
        <v>214944</v>
      </c>
      <c r="R6126" s="87">
        <v>0</v>
      </c>
      <c r="S6126" s="87"/>
      <c r="T6126" s="87"/>
      <c r="U6126" s="85">
        <v>2021</v>
      </c>
      <c r="V6126" s="179"/>
      <c r="W6126" s="1"/>
      <c r="X6126" s="1"/>
      <c r="Y6126" s="1"/>
      <c r="Z6126" s="210">
        <v>55082</v>
      </c>
      <c r="AA6126" s="11"/>
      <c r="AB6126" s="123" t="s">
        <v>7939</v>
      </c>
      <c r="AC6126" s="124"/>
      <c r="AD6126" s="2"/>
      <c r="AE6126" s="2"/>
      <c r="AF6126" s="191">
        <v>44614</v>
      </c>
      <c r="AG6126" s="41"/>
      <c r="AH6126" s="2" t="s">
        <v>8211</v>
      </c>
      <c r="AI6126" s="80" t="s">
        <v>6</v>
      </c>
      <c r="AJ6126" s="2"/>
      <c r="AK6126" s="1"/>
      <c r="AL6126" s="85"/>
      <c r="AM6126" s="151" t="s">
        <v>19997</v>
      </c>
      <c r="AN6126" s="16"/>
      <c r="AO6126" s="166"/>
      <c r="AP6126" s="5">
        <f t="shared" si="96"/>
        <v>0</v>
      </c>
      <c r="AQ6126" s="16"/>
      <c r="AR6126" s="205">
        <v>1</v>
      </c>
      <c r="AS6126" s="16"/>
      <c r="AT6126" s="16"/>
      <c r="AU6126" s="16"/>
      <c r="AV6126" s="16"/>
      <c r="AW6126" s="16"/>
      <c r="AX6126" s="16"/>
    </row>
    <row r="6127" spans="1:50" customFormat="1" ht="15" hidden="1" customHeight="1" x14ac:dyDescent="0.2">
      <c r="A6127" s="7" t="s">
        <v>20922</v>
      </c>
      <c r="B6127" s="3" t="s">
        <v>20839</v>
      </c>
      <c r="C6127" s="85" t="s">
        <v>7939</v>
      </c>
      <c r="D6127" s="85" t="s">
        <v>13090</v>
      </c>
      <c r="E6127" s="202" t="s">
        <v>154</v>
      </c>
      <c r="F6127" s="85" t="s">
        <v>34</v>
      </c>
      <c r="G6127" s="85" t="s">
        <v>37</v>
      </c>
      <c r="H6127" s="85" t="s">
        <v>20689</v>
      </c>
      <c r="I6127" s="3" t="s">
        <v>7949</v>
      </c>
      <c r="J6127" s="85" t="s">
        <v>4447</v>
      </c>
      <c r="K6127" s="7" t="s">
        <v>7996</v>
      </c>
      <c r="L6127" s="85"/>
      <c r="M6127" s="3"/>
      <c r="N6127" s="41" t="s">
        <v>20840</v>
      </c>
      <c r="O6127" s="87">
        <v>0</v>
      </c>
      <c r="P6127" s="87">
        <v>0</v>
      </c>
      <c r="Q6127" s="87">
        <v>0</v>
      </c>
      <c r="R6127" s="87">
        <v>0</v>
      </c>
      <c r="S6127" s="87"/>
      <c r="T6127" s="87"/>
      <c r="U6127" s="85" t="s">
        <v>112</v>
      </c>
      <c r="V6127" s="179"/>
      <c r="W6127" s="7"/>
      <c r="X6127" s="3"/>
      <c r="Y6127" s="3"/>
      <c r="Z6127" s="146">
        <v>543049</v>
      </c>
      <c r="AA6127" s="11"/>
      <c r="AB6127" s="123" t="s">
        <v>7939</v>
      </c>
      <c r="AC6127" s="124"/>
      <c r="AD6127" s="41"/>
      <c r="AE6127" s="41"/>
      <c r="AF6127" s="191">
        <v>45029</v>
      </c>
      <c r="AG6127" s="41"/>
      <c r="AH6127" s="41" t="s">
        <v>7952</v>
      </c>
      <c r="AI6127" s="80" t="s">
        <v>6</v>
      </c>
      <c r="AJ6127" s="41"/>
      <c r="AK6127" s="4"/>
      <c r="AL6127" s="85"/>
      <c r="AM6127" s="151" t="s">
        <v>20970</v>
      </c>
      <c r="AN6127" s="15"/>
      <c r="AO6127" s="166"/>
      <c r="AP6127" s="5">
        <f t="shared" si="96"/>
        <v>0</v>
      </c>
      <c r="AQ6127" s="16"/>
      <c r="AR6127" s="205">
        <v>1</v>
      </c>
      <c r="AS6127" s="16"/>
      <c r="AT6127" s="16"/>
      <c r="AU6127" s="16"/>
      <c r="AV6127" s="16"/>
      <c r="AW6127" s="16"/>
      <c r="AX6127" s="16"/>
    </row>
    <row r="6128" spans="1:50" customFormat="1" ht="15" hidden="1" customHeight="1" x14ac:dyDescent="0.2">
      <c r="A6128" s="7" t="s">
        <v>10995</v>
      </c>
      <c r="B6128" s="3" t="s">
        <v>10996</v>
      </c>
      <c r="C6128" s="85" t="s">
        <v>7939</v>
      </c>
      <c r="D6128" s="85" t="s">
        <v>13090</v>
      </c>
      <c r="E6128" s="202" t="s">
        <v>154</v>
      </c>
      <c r="F6128" s="85" t="s">
        <v>55</v>
      </c>
      <c r="G6128" s="85" t="s">
        <v>15355</v>
      </c>
      <c r="H6128" s="85" t="s">
        <v>20690</v>
      </c>
      <c r="I6128" s="3" t="s">
        <v>7579</v>
      </c>
      <c r="J6128" s="85" t="s">
        <v>4435</v>
      </c>
      <c r="K6128" s="7" t="s">
        <v>3838</v>
      </c>
      <c r="L6128" s="3"/>
      <c r="M6128" s="3"/>
      <c r="N6128" s="41" t="s">
        <v>10997</v>
      </c>
      <c r="O6128" s="87">
        <v>55485</v>
      </c>
      <c r="P6128" s="87">
        <v>55485</v>
      </c>
      <c r="Q6128" s="87">
        <v>0</v>
      </c>
      <c r="R6128" s="87">
        <v>0</v>
      </c>
      <c r="S6128" s="87"/>
      <c r="T6128" s="87"/>
      <c r="U6128" s="85">
        <v>2007</v>
      </c>
      <c r="V6128" s="179"/>
      <c r="W6128" s="7"/>
      <c r="X6128" s="3"/>
      <c r="Y6128" s="3"/>
      <c r="Z6128" s="146">
        <v>26883</v>
      </c>
      <c r="AA6128" s="11"/>
      <c r="AB6128" s="123" t="s">
        <v>7939</v>
      </c>
      <c r="AC6128" s="124"/>
      <c r="AD6128" s="41"/>
      <c r="AE6128" s="41"/>
      <c r="AF6128" s="191">
        <v>40177</v>
      </c>
      <c r="AG6128" s="41"/>
      <c r="AH6128" s="41" t="s">
        <v>8024</v>
      </c>
      <c r="AI6128" s="80" t="s">
        <v>6</v>
      </c>
      <c r="AJ6128" s="41"/>
      <c r="AK6128" s="3"/>
      <c r="AL6128" s="85"/>
      <c r="AM6128" s="151" t="s">
        <v>19998</v>
      </c>
      <c r="AN6128" s="15"/>
      <c r="AO6128" s="166"/>
      <c r="AP6128" s="5">
        <f t="shared" si="96"/>
        <v>0</v>
      </c>
      <c r="AQ6128" s="16"/>
      <c r="AR6128" s="205">
        <v>1</v>
      </c>
      <c r="AS6128" s="16"/>
      <c r="AT6128" s="16"/>
      <c r="AU6128" s="16"/>
      <c r="AV6128" s="16"/>
      <c r="AW6128" s="16"/>
      <c r="AX6128" s="16"/>
    </row>
    <row r="6129" spans="1:50" customFormat="1" ht="15" hidden="1" customHeight="1" x14ac:dyDescent="0.2">
      <c r="A6129" s="1" t="s">
        <v>16984</v>
      </c>
      <c r="B6129" s="1" t="s">
        <v>16827</v>
      </c>
      <c r="C6129" s="85" t="s">
        <v>7939</v>
      </c>
      <c r="D6129" s="85" t="s">
        <v>13090</v>
      </c>
      <c r="E6129" s="202" t="s">
        <v>154</v>
      </c>
      <c r="F6129" s="85" t="s">
        <v>34</v>
      </c>
      <c r="G6129" s="85" t="s">
        <v>35</v>
      </c>
      <c r="H6129" s="85" t="s">
        <v>20688</v>
      </c>
      <c r="I6129" s="7" t="s">
        <v>8125</v>
      </c>
      <c r="J6129" s="85" t="s">
        <v>124</v>
      </c>
      <c r="K6129" s="7" t="s">
        <v>6241</v>
      </c>
      <c r="L6129" s="1"/>
      <c r="M6129" s="1"/>
      <c r="N6129" s="2" t="s">
        <v>16828</v>
      </c>
      <c r="O6129" s="87">
        <v>0</v>
      </c>
      <c r="P6129" s="87">
        <v>0</v>
      </c>
      <c r="Q6129" s="87">
        <v>0</v>
      </c>
      <c r="R6129" s="87">
        <v>0</v>
      </c>
      <c r="S6129" s="87"/>
      <c r="T6129" s="87"/>
      <c r="U6129" s="85" t="s">
        <v>112</v>
      </c>
      <c r="V6129" s="179"/>
      <c r="W6129" s="1"/>
      <c r="X6129" s="1"/>
      <c r="Y6129" s="1"/>
      <c r="Z6129" s="210">
        <v>7468</v>
      </c>
      <c r="AA6129" s="11"/>
      <c r="AB6129" s="123" t="s">
        <v>7939</v>
      </c>
      <c r="AC6129" s="124"/>
      <c r="AD6129" s="2"/>
      <c r="AE6129" s="2"/>
      <c r="AF6129" s="191">
        <v>44900</v>
      </c>
      <c r="AG6129" s="41"/>
      <c r="AH6129" s="2" t="s">
        <v>7952</v>
      </c>
      <c r="AI6129" s="80" t="s">
        <v>6</v>
      </c>
      <c r="AJ6129" s="2"/>
      <c r="AK6129" s="1"/>
      <c r="AL6129" s="85"/>
      <c r="AM6129" s="151" t="s">
        <v>19997</v>
      </c>
      <c r="AN6129" s="16"/>
      <c r="AO6129" s="166"/>
      <c r="AP6129" s="5">
        <f t="shared" si="96"/>
        <v>0</v>
      </c>
      <c r="AQ6129" s="16"/>
      <c r="AR6129" s="205">
        <v>1</v>
      </c>
      <c r="AS6129" s="16"/>
      <c r="AT6129" s="16"/>
      <c r="AU6129" s="16"/>
      <c r="AV6129" s="16"/>
      <c r="AW6129" s="16"/>
      <c r="AX6129" s="16"/>
    </row>
    <row r="6130" spans="1:50" customFormat="1" ht="15" hidden="1" customHeight="1" x14ac:dyDescent="0.2">
      <c r="A6130" s="1" t="s">
        <v>16985</v>
      </c>
      <c r="B6130" s="1" t="s">
        <v>16829</v>
      </c>
      <c r="C6130" s="85" t="s">
        <v>7939</v>
      </c>
      <c r="D6130" s="85" t="s">
        <v>13090</v>
      </c>
      <c r="E6130" s="202" t="s">
        <v>154</v>
      </c>
      <c r="F6130" s="85" t="s">
        <v>34</v>
      </c>
      <c r="G6130" s="85" t="s">
        <v>38</v>
      </c>
      <c r="H6130" s="85" t="s">
        <v>20690</v>
      </c>
      <c r="I6130" s="3" t="s">
        <v>8165</v>
      </c>
      <c r="J6130" s="85" t="s">
        <v>124</v>
      </c>
      <c r="K6130" s="1" t="s">
        <v>9092</v>
      </c>
      <c r="L6130" s="1"/>
      <c r="M6130" s="1"/>
      <c r="N6130" s="2" t="s">
        <v>21018</v>
      </c>
      <c r="O6130" s="87">
        <v>862222</v>
      </c>
      <c r="P6130" s="87">
        <v>4270</v>
      </c>
      <c r="Q6130" s="87">
        <v>857952</v>
      </c>
      <c r="R6130" s="87">
        <v>134566</v>
      </c>
      <c r="S6130" s="87"/>
      <c r="T6130" s="87"/>
      <c r="U6130" s="85">
        <v>2020</v>
      </c>
      <c r="V6130" s="179"/>
      <c r="W6130" s="1"/>
      <c r="X6130" s="1"/>
      <c r="Y6130" s="1"/>
      <c r="Z6130" s="210">
        <v>560138</v>
      </c>
      <c r="AA6130" s="11"/>
      <c r="AB6130" s="123" t="s">
        <v>7939</v>
      </c>
      <c r="AC6130" s="124"/>
      <c r="AD6130" s="2"/>
      <c r="AE6130" s="2"/>
      <c r="AF6130" s="191">
        <v>45006</v>
      </c>
      <c r="AG6130" s="41"/>
      <c r="AH6130" s="2" t="s">
        <v>7952</v>
      </c>
      <c r="AI6130" s="80" t="s">
        <v>6</v>
      </c>
      <c r="AJ6130" s="2"/>
      <c r="AK6130" s="1"/>
      <c r="AL6130" s="85"/>
      <c r="AM6130" s="151" t="s">
        <v>19997</v>
      </c>
      <c r="AN6130" s="16"/>
      <c r="AO6130" s="166"/>
      <c r="AP6130" s="5">
        <f t="shared" si="96"/>
        <v>0</v>
      </c>
      <c r="AQ6130" s="16"/>
      <c r="AR6130" s="205">
        <v>1</v>
      </c>
      <c r="AS6130" s="16"/>
      <c r="AT6130" s="16"/>
      <c r="AU6130" s="16"/>
      <c r="AV6130" s="16"/>
      <c r="AW6130" s="16"/>
      <c r="AX6130" s="16"/>
    </row>
    <row r="6131" spans="1:50" customFormat="1" ht="15" hidden="1" customHeight="1" x14ac:dyDescent="0.2">
      <c r="A6131" s="1" t="s">
        <v>16986</v>
      </c>
      <c r="B6131" s="1" t="s">
        <v>16830</v>
      </c>
      <c r="C6131" s="85" t="s">
        <v>7939</v>
      </c>
      <c r="D6131" s="85" t="s">
        <v>13090</v>
      </c>
      <c r="E6131" s="202" t="s">
        <v>154</v>
      </c>
      <c r="F6131" s="85" t="s">
        <v>68</v>
      </c>
      <c r="G6131" s="85" t="s">
        <v>71</v>
      </c>
      <c r="H6131" s="85" t="s">
        <v>20690</v>
      </c>
      <c r="I6131" s="3" t="s">
        <v>16832</v>
      </c>
      <c r="J6131" s="85" t="s">
        <v>4400</v>
      </c>
      <c r="K6131" s="7" t="s">
        <v>4422</v>
      </c>
      <c r="L6131" s="1"/>
      <c r="M6131" s="1"/>
      <c r="N6131" s="2" t="s">
        <v>16831</v>
      </c>
      <c r="O6131" s="87">
        <v>136052</v>
      </c>
      <c r="P6131" s="87">
        <v>0</v>
      </c>
      <c r="Q6131" s="87">
        <v>136052</v>
      </c>
      <c r="R6131" s="87">
        <v>0</v>
      </c>
      <c r="S6131" s="87"/>
      <c r="T6131" s="87"/>
      <c r="U6131" s="85">
        <v>2020</v>
      </c>
      <c r="V6131" s="179"/>
      <c r="W6131" s="1"/>
      <c r="X6131" s="1"/>
      <c r="Y6131" s="1"/>
      <c r="Z6131" s="210">
        <v>67300</v>
      </c>
      <c r="AA6131" s="11"/>
      <c r="AB6131" s="123" t="s">
        <v>7939</v>
      </c>
      <c r="AC6131" s="124"/>
      <c r="AD6131" s="2"/>
      <c r="AE6131" s="2"/>
      <c r="AF6131" s="191">
        <v>44775</v>
      </c>
      <c r="AG6131" s="41"/>
      <c r="AH6131" s="2" t="s">
        <v>8189</v>
      </c>
      <c r="AI6131" s="80" t="s">
        <v>6</v>
      </c>
      <c r="AJ6131" s="2"/>
      <c r="AK6131" s="1"/>
      <c r="AL6131" s="85"/>
      <c r="AM6131" s="151" t="s">
        <v>19997</v>
      </c>
      <c r="AN6131" s="16"/>
      <c r="AO6131" s="166"/>
      <c r="AP6131" s="5">
        <f t="shared" si="96"/>
        <v>0</v>
      </c>
      <c r="AQ6131" s="16"/>
      <c r="AR6131" s="205">
        <v>1</v>
      </c>
      <c r="AS6131" s="16"/>
      <c r="AT6131" s="16"/>
      <c r="AU6131" s="16"/>
      <c r="AV6131" s="16"/>
      <c r="AW6131" s="16"/>
      <c r="AX6131" s="16"/>
    </row>
    <row r="6132" spans="1:50" customFormat="1" ht="15" hidden="1" customHeight="1" x14ac:dyDescent="0.2">
      <c r="A6132" s="1" t="s">
        <v>16987</v>
      </c>
      <c r="B6132" s="1" t="s">
        <v>16833</v>
      </c>
      <c r="C6132" s="85" t="s">
        <v>7939</v>
      </c>
      <c r="D6132" s="85" t="s">
        <v>13090</v>
      </c>
      <c r="E6132" s="202" t="s">
        <v>154</v>
      </c>
      <c r="F6132" s="85" t="s">
        <v>25110</v>
      </c>
      <c r="G6132" s="85" t="s">
        <v>13789</v>
      </c>
      <c r="H6132" s="85" t="s">
        <v>20690</v>
      </c>
      <c r="I6132" s="3" t="s">
        <v>8200</v>
      </c>
      <c r="J6132" s="85" t="s">
        <v>4400</v>
      </c>
      <c r="K6132" s="7" t="s">
        <v>4422</v>
      </c>
      <c r="L6132" s="1"/>
      <c r="M6132" s="1"/>
      <c r="N6132" s="2" t="s">
        <v>10747</v>
      </c>
      <c r="O6132" s="87">
        <v>205738</v>
      </c>
      <c r="P6132" s="87">
        <v>2458</v>
      </c>
      <c r="Q6132" s="87">
        <v>203280</v>
      </c>
      <c r="R6132" s="87">
        <v>0</v>
      </c>
      <c r="S6132" s="87"/>
      <c r="T6132" s="87"/>
      <c r="U6132" s="85">
        <v>2020</v>
      </c>
      <c r="V6132" s="179"/>
      <c r="W6132" s="1"/>
      <c r="X6132" s="1"/>
      <c r="Y6132" s="1"/>
      <c r="Z6132" s="210">
        <v>129988</v>
      </c>
      <c r="AA6132" s="11"/>
      <c r="AB6132" s="123" t="s">
        <v>7939</v>
      </c>
      <c r="AC6132" s="124"/>
      <c r="AD6132" s="2"/>
      <c r="AE6132" s="2"/>
      <c r="AF6132" s="191">
        <v>44592</v>
      </c>
      <c r="AG6132" s="41"/>
      <c r="AH6132" s="2" t="s">
        <v>16668</v>
      </c>
      <c r="AI6132" s="80" t="s">
        <v>6</v>
      </c>
      <c r="AJ6132" s="2"/>
      <c r="AK6132" s="1"/>
      <c r="AL6132" s="85"/>
      <c r="AM6132" s="151" t="s">
        <v>19997</v>
      </c>
      <c r="AN6132" s="16"/>
      <c r="AO6132" s="166"/>
      <c r="AP6132" s="5">
        <f t="shared" si="96"/>
        <v>0</v>
      </c>
      <c r="AQ6132" s="16"/>
      <c r="AR6132" s="205">
        <v>1</v>
      </c>
      <c r="AS6132" s="16"/>
      <c r="AT6132" s="16"/>
      <c r="AU6132" s="16"/>
      <c r="AV6132" s="16"/>
      <c r="AW6132" s="16"/>
      <c r="AX6132" s="16"/>
    </row>
    <row r="6133" spans="1:50" customFormat="1" ht="15" hidden="1" customHeight="1" x14ac:dyDescent="0.2">
      <c r="A6133" s="1" t="s">
        <v>16988</v>
      </c>
      <c r="B6133" s="1" t="s">
        <v>16834</v>
      </c>
      <c r="C6133" s="85" t="s">
        <v>7939</v>
      </c>
      <c r="D6133" s="85" t="s">
        <v>13090</v>
      </c>
      <c r="E6133" s="202" t="s">
        <v>154</v>
      </c>
      <c r="F6133" s="85" t="s">
        <v>40</v>
      </c>
      <c r="G6133" s="85" t="s">
        <v>43</v>
      </c>
      <c r="H6133" s="85" t="s">
        <v>20690</v>
      </c>
      <c r="I6133" s="3" t="s">
        <v>7653</v>
      </c>
      <c r="J6133" s="85" t="s">
        <v>115</v>
      </c>
      <c r="K6133" s="1" t="s">
        <v>5658</v>
      </c>
      <c r="L6133" s="1"/>
      <c r="M6133" s="1"/>
      <c r="N6133" s="2" t="s">
        <v>16835</v>
      </c>
      <c r="O6133" s="87">
        <v>263695</v>
      </c>
      <c r="P6133" s="87">
        <v>386</v>
      </c>
      <c r="Q6133" s="87">
        <v>263309</v>
      </c>
      <c r="R6133" s="87">
        <v>0</v>
      </c>
      <c r="S6133" s="87"/>
      <c r="T6133" s="87"/>
      <c r="U6133" s="85">
        <v>2016</v>
      </c>
      <c r="V6133" s="179"/>
      <c r="W6133" s="1"/>
      <c r="X6133" s="1"/>
      <c r="Y6133" s="1"/>
      <c r="Z6133" s="210">
        <v>187061</v>
      </c>
      <c r="AA6133" s="11"/>
      <c r="AB6133" s="123" t="s">
        <v>7939</v>
      </c>
      <c r="AC6133" s="124"/>
      <c r="AD6133" s="2"/>
      <c r="AE6133" s="2"/>
      <c r="AF6133" s="191">
        <v>44887</v>
      </c>
      <c r="AG6133" s="41"/>
      <c r="AH6133" s="2" t="s">
        <v>8024</v>
      </c>
      <c r="AI6133" s="80" t="s">
        <v>6</v>
      </c>
      <c r="AJ6133" s="2"/>
      <c r="AK6133" s="1"/>
      <c r="AL6133" s="85"/>
      <c r="AM6133" s="151" t="s">
        <v>19997</v>
      </c>
      <c r="AN6133" s="16"/>
      <c r="AO6133" s="166"/>
      <c r="AP6133" s="5">
        <f t="shared" si="96"/>
        <v>0</v>
      </c>
      <c r="AQ6133" s="16"/>
      <c r="AR6133" s="205">
        <v>1</v>
      </c>
      <c r="AS6133" s="16"/>
      <c r="AT6133" s="16"/>
      <c r="AU6133" s="16"/>
      <c r="AV6133" s="16"/>
      <c r="AW6133" s="16"/>
      <c r="AX6133" s="16"/>
    </row>
    <row r="6134" spans="1:50" customFormat="1" ht="15" customHeight="1" x14ac:dyDescent="0.2">
      <c r="A6134" s="7" t="s">
        <v>25002</v>
      </c>
      <c r="B6134" s="3" t="s">
        <v>24865</v>
      </c>
      <c r="C6134" s="85" t="s">
        <v>7939</v>
      </c>
      <c r="D6134" s="85" t="s">
        <v>13090</v>
      </c>
      <c r="E6134" s="202" t="s">
        <v>7951</v>
      </c>
      <c r="F6134" s="85" t="s">
        <v>34</v>
      </c>
      <c r="G6134" s="85" t="s">
        <v>38</v>
      </c>
      <c r="H6134" s="85" t="s">
        <v>20690</v>
      </c>
      <c r="I6134" s="3" t="s">
        <v>21007</v>
      </c>
      <c r="J6134" s="171" t="s">
        <v>115</v>
      </c>
      <c r="K6134" s="7" t="s">
        <v>5931</v>
      </c>
      <c r="L6134" s="3"/>
      <c r="M6134" s="3"/>
      <c r="N6134" s="41" t="s">
        <v>9407</v>
      </c>
      <c r="O6134" s="87">
        <v>0</v>
      </c>
      <c r="P6134" s="87">
        <v>0</v>
      </c>
      <c r="Q6134" s="87">
        <v>0</v>
      </c>
      <c r="R6134" s="87">
        <v>0</v>
      </c>
      <c r="S6134" s="87"/>
      <c r="T6134" s="87"/>
      <c r="U6134" s="85" t="s">
        <v>112</v>
      </c>
      <c r="V6134" s="179"/>
      <c r="W6134" s="7"/>
      <c r="X6134" s="3"/>
      <c r="Y6134" s="3"/>
      <c r="Z6134" s="146">
        <v>147925</v>
      </c>
      <c r="AA6134" s="11"/>
      <c r="AB6134" s="123" t="s">
        <v>7939</v>
      </c>
      <c r="AC6134" s="124"/>
      <c r="AD6134" s="41"/>
      <c r="AE6134" s="41"/>
      <c r="AF6134" s="191"/>
      <c r="AG6134" s="41"/>
      <c r="AH6134" s="41" t="s">
        <v>7952</v>
      </c>
      <c r="AI6134" s="80" t="s">
        <v>6</v>
      </c>
      <c r="AJ6134" s="41"/>
      <c r="AK6134" s="3"/>
      <c r="AL6134" s="85"/>
      <c r="AM6134" s="151" t="s">
        <v>24840</v>
      </c>
      <c r="AN6134" s="15"/>
      <c r="AO6134" s="166"/>
      <c r="AP6134" s="5">
        <f t="shared" si="96"/>
        <v>0</v>
      </c>
      <c r="AQ6134" s="16"/>
      <c r="AR6134" s="205">
        <v>1</v>
      </c>
      <c r="AS6134" s="16"/>
      <c r="AT6134" s="16"/>
      <c r="AU6134" s="16"/>
      <c r="AV6134" s="16"/>
      <c r="AW6134" s="16"/>
      <c r="AX6134" s="16"/>
    </row>
    <row r="6135" spans="1:50" customFormat="1" ht="15" customHeight="1" x14ac:dyDescent="0.2">
      <c r="A6135" s="1" t="s">
        <v>16989</v>
      </c>
      <c r="B6135" s="1" t="s">
        <v>16836</v>
      </c>
      <c r="C6135" s="85" t="s">
        <v>7939</v>
      </c>
      <c r="D6135" s="85" t="s">
        <v>13090</v>
      </c>
      <c r="E6135" s="202" t="s">
        <v>9112</v>
      </c>
      <c r="F6135" s="85" t="s">
        <v>34</v>
      </c>
      <c r="G6135" s="85" t="s">
        <v>35</v>
      </c>
      <c r="H6135" s="85" t="s">
        <v>20688</v>
      </c>
      <c r="I6135" s="7" t="s">
        <v>8125</v>
      </c>
      <c r="J6135" s="85" t="s">
        <v>115</v>
      </c>
      <c r="K6135" s="1" t="s">
        <v>5931</v>
      </c>
      <c r="L6135" s="1"/>
      <c r="M6135" s="1"/>
      <c r="N6135" s="2" t="s">
        <v>16837</v>
      </c>
      <c r="O6135" s="87">
        <v>0</v>
      </c>
      <c r="P6135" s="87">
        <v>0</v>
      </c>
      <c r="Q6135" s="87">
        <v>0</v>
      </c>
      <c r="R6135" s="87">
        <v>0</v>
      </c>
      <c r="S6135" s="87"/>
      <c r="T6135" s="87"/>
      <c r="U6135" s="85" t="s">
        <v>112</v>
      </c>
      <c r="V6135" s="179"/>
      <c r="W6135" s="1"/>
      <c r="X6135" s="1"/>
      <c r="Y6135" s="1"/>
      <c r="Z6135" s="212">
        <v>56657</v>
      </c>
      <c r="AA6135" s="11"/>
      <c r="AB6135" s="123" t="s">
        <v>7939</v>
      </c>
      <c r="AC6135" s="124"/>
      <c r="AD6135" s="2"/>
      <c r="AE6135" s="2"/>
      <c r="AF6135" s="191"/>
      <c r="AG6135" s="41"/>
      <c r="AH6135" s="2" t="s">
        <v>7952</v>
      </c>
      <c r="AI6135" s="80" t="s">
        <v>6</v>
      </c>
      <c r="AJ6135" s="2"/>
      <c r="AK6135" s="1"/>
      <c r="AL6135" s="85"/>
      <c r="AM6135" s="151" t="s">
        <v>19997</v>
      </c>
      <c r="AN6135" s="16"/>
      <c r="AO6135" s="166"/>
      <c r="AP6135" s="5">
        <f t="shared" si="96"/>
        <v>0</v>
      </c>
      <c r="AQ6135" s="16"/>
      <c r="AR6135" s="205">
        <v>1</v>
      </c>
      <c r="AS6135" s="16"/>
      <c r="AT6135" s="16"/>
      <c r="AU6135" s="16"/>
      <c r="AV6135" s="16"/>
      <c r="AW6135" s="16"/>
      <c r="AX6135" s="16"/>
    </row>
    <row r="6136" spans="1:50" customFormat="1" ht="15" hidden="1" customHeight="1" x14ac:dyDescent="0.2">
      <c r="A6136" s="7" t="s">
        <v>10998</v>
      </c>
      <c r="B6136" s="3" t="s">
        <v>10999</v>
      </c>
      <c r="C6136" s="85" t="s">
        <v>7939</v>
      </c>
      <c r="D6136" s="85" t="s">
        <v>13090</v>
      </c>
      <c r="E6136" s="202" t="s">
        <v>154</v>
      </c>
      <c r="F6136" s="85" t="s">
        <v>25110</v>
      </c>
      <c r="G6136" s="85" t="s">
        <v>54</v>
      </c>
      <c r="H6136" s="85" t="s">
        <v>20690</v>
      </c>
      <c r="I6136" s="3" t="s">
        <v>4564</v>
      </c>
      <c r="J6136" s="85" t="s">
        <v>4400</v>
      </c>
      <c r="K6136" s="7" t="s">
        <v>4422</v>
      </c>
      <c r="L6136" s="3"/>
      <c r="M6136" s="3"/>
      <c r="N6136" s="41" t="s">
        <v>11000</v>
      </c>
      <c r="O6136" s="87">
        <v>38695</v>
      </c>
      <c r="P6136" s="87">
        <v>38695</v>
      </c>
      <c r="Q6136" s="87">
        <v>0</v>
      </c>
      <c r="R6136" s="87">
        <v>0</v>
      </c>
      <c r="S6136" s="87"/>
      <c r="T6136" s="87"/>
      <c r="U6136" s="85">
        <v>2007</v>
      </c>
      <c r="V6136" s="179"/>
      <c r="W6136" s="7"/>
      <c r="X6136" s="3"/>
      <c r="Y6136" s="3"/>
      <c r="Z6136" s="146">
        <v>38400</v>
      </c>
      <c r="AA6136" s="11"/>
      <c r="AB6136" s="123" t="s">
        <v>7939</v>
      </c>
      <c r="AC6136" s="124"/>
      <c r="AD6136" s="41"/>
      <c r="AE6136" s="41"/>
      <c r="AF6136" s="191">
        <v>43927</v>
      </c>
      <c r="AG6136" s="41"/>
      <c r="AH6136" s="41" t="s">
        <v>8024</v>
      </c>
      <c r="AI6136" s="80" t="s">
        <v>6</v>
      </c>
      <c r="AJ6136" s="41"/>
      <c r="AK6136" s="3"/>
      <c r="AL6136" s="85"/>
      <c r="AM6136" s="151" t="s">
        <v>19998</v>
      </c>
      <c r="AN6136" s="15"/>
      <c r="AO6136" s="166"/>
      <c r="AP6136" s="5">
        <f t="shared" si="96"/>
        <v>0</v>
      </c>
      <c r="AQ6136" s="16"/>
      <c r="AR6136" s="205">
        <v>1</v>
      </c>
      <c r="AS6136" s="16"/>
      <c r="AT6136" s="16"/>
      <c r="AU6136" s="16"/>
      <c r="AV6136" s="16"/>
      <c r="AW6136" s="16"/>
      <c r="AX6136" s="16"/>
    </row>
    <row r="6137" spans="1:50" customFormat="1" ht="15" hidden="1" customHeight="1" x14ac:dyDescent="0.2">
      <c r="A6137" s="1" t="s">
        <v>16990</v>
      </c>
      <c r="B6137" s="1" t="s">
        <v>16838</v>
      </c>
      <c r="C6137" s="85" t="s">
        <v>7939</v>
      </c>
      <c r="D6137" s="85" t="s">
        <v>13090</v>
      </c>
      <c r="E6137" s="202" t="s">
        <v>8031</v>
      </c>
      <c r="F6137" s="85" t="s">
        <v>34</v>
      </c>
      <c r="G6137" s="85" t="s">
        <v>38</v>
      </c>
      <c r="H6137" s="85" t="s">
        <v>20690</v>
      </c>
      <c r="I6137" s="3" t="s">
        <v>8095</v>
      </c>
      <c r="J6137" s="85" t="s">
        <v>124</v>
      </c>
      <c r="K6137" s="7" t="s">
        <v>125</v>
      </c>
      <c r="L6137" s="1"/>
      <c r="M6137" s="1"/>
      <c r="N6137" s="2" t="s">
        <v>7950</v>
      </c>
      <c r="O6137" s="87">
        <v>0</v>
      </c>
      <c r="P6137" s="87">
        <v>0</v>
      </c>
      <c r="Q6137" s="87">
        <v>0</v>
      </c>
      <c r="R6137" s="87">
        <v>0</v>
      </c>
      <c r="S6137" s="87"/>
      <c r="T6137" s="87"/>
      <c r="U6137" s="85" t="s">
        <v>112</v>
      </c>
      <c r="V6137" s="179"/>
      <c r="W6137" s="1"/>
      <c r="X6137" s="1"/>
      <c r="Y6137" s="1"/>
      <c r="Z6137" s="210">
        <v>1521662</v>
      </c>
      <c r="AA6137" s="11"/>
      <c r="AB6137" s="123" t="s">
        <v>7939</v>
      </c>
      <c r="AC6137" s="124"/>
      <c r="AD6137" s="2"/>
      <c r="AE6137" s="2"/>
      <c r="AF6137" s="191"/>
      <c r="AG6137" s="41"/>
      <c r="AH6137" s="2" t="s">
        <v>7952</v>
      </c>
      <c r="AI6137" s="80" t="s">
        <v>6</v>
      </c>
      <c r="AJ6137" s="2"/>
      <c r="AK6137" s="1"/>
      <c r="AL6137" s="85"/>
      <c r="AM6137" s="151" t="s">
        <v>19997</v>
      </c>
      <c r="AN6137" s="16"/>
      <c r="AO6137" s="166"/>
      <c r="AP6137" s="5">
        <f t="shared" si="96"/>
        <v>0</v>
      </c>
      <c r="AQ6137" s="16"/>
      <c r="AR6137" s="205">
        <v>1</v>
      </c>
      <c r="AS6137" s="16"/>
      <c r="AT6137" s="16"/>
      <c r="AU6137" s="16"/>
      <c r="AV6137" s="16"/>
      <c r="AW6137" s="16"/>
      <c r="AX6137" s="16"/>
    </row>
    <row r="6138" spans="1:50" customFormat="1" ht="15" hidden="1" customHeight="1" x14ac:dyDescent="0.2">
      <c r="A6138" s="7" t="s">
        <v>20923</v>
      </c>
      <c r="B6138" s="3" t="s">
        <v>20841</v>
      </c>
      <c r="C6138" s="85" t="s">
        <v>7939</v>
      </c>
      <c r="D6138" s="85" t="s">
        <v>13090</v>
      </c>
      <c r="E6138" s="202" t="s">
        <v>8031</v>
      </c>
      <c r="F6138" s="85" t="s">
        <v>34</v>
      </c>
      <c r="G6138" s="85" t="s">
        <v>37</v>
      </c>
      <c r="H6138" s="85" t="s">
        <v>20689</v>
      </c>
      <c r="I6138" s="3" t="s">
        <v>7949</v>
      </c>
      <c r="J6138" s="85" t="s">
        <v>4400</v>
      </c>
      <c r="K6138" s="7" t="s">
        <v>4422</v>
      </c>
      <c r="L6138" s="85"/>
      <c r="M6138" s="3"/>
      <c r="N6138" s="41" t="s">
        <v>7950</v>
      </c>
      <c r="O6138" s="87">
        <v>0</v>
      </c>
      <c r="P6138" s="87">
        <v>0</v>
      </c>
      <c r="Q6138" s="87">
        <v>0</v>
      </c>
      <c r="R6138" s="87">
        <v>0</v>
      </c>
      <c r="S6138" s="87"/>
      <c r="T6138" s="87"/>
      <c r="U6138" s="85" t="s">
        <v>112</v>
      </c>
      <c r="V6138" s="179"/>
      <c r="W6138" s="7"/>
      <c r="X6138" s="3"/>
      <c r="Y6138" s="3"/>
      <c r="Z6138" s="146">
        <v>53799</v>
      </c>
      <c r="AA6138" s="11"/>
      <c r="AB6138" s="123" t="s">
        <v>7939</v>
      </c>
      <c r="AC6138" s="124"/>
      <c r="AD6138" s="41"/>
      <c r="AE6138" s="41"/>
      <c r="AF6138" s="191"/>
      <c r="AG6138" s="41"/>
      <c r="AH6138" s="41" t="s">
        <v>7952</v>
      </c>
      <c r="AI6138" s="80" t="s">
        <v>6</v>
      </c>
      <c r="AJ6138" s="41"/>
      <c r="AK6138" s="4"/>
      <c r="AL6138" s="85"/>
      <c r="AM6138" s="151" t="s">
        <v>20970</v>
      </c>
      <c r="AN6138" s="15"/>
      <c r="AO6138" s="166"/>
      <c r="AP6138" s="5">
        <f t="shared" si="96"/>
        <v>0</v>
      </c>
      <c r="AQ6138" s="16"/>
      <c r="AR6138" s="205">
        <v>1</v>
      </c>
      <c r="AS6138" s="16"/>
      <c r="AT6138" s="16"/>
      <c r="AU6138" s="16"/>
      <c r="AV6138" s="16"/>
      <c r="AW6138" s="16"/>
      <c r="AX6138" s="16"/>
    </row>
    <row r="6139" spans="1:50" customFormat="1" ht="15" hidden="1" customHeight="1" x14ac:dyDescent="0.2">
      <c r="A6139" s="1" t="s">
        <v>16991</v>
      </c>
      <c r="B6139" s="1" t="s">
        <v>16839</v>
      </c>
      <c r="C6139" s="85" t="s">
        <v>7939</v>
      </c>
      <c r="D6139" s="85" t="s">
        <v>13090</v>
      </c>
      <c r="E6139" s="202" t="s">
        <v>10070</v>
      </c>
      <c r="F6139" s="85" t="s">
        <v>14</v>
      </c>
      <c r="G6139" s="85" t="s">
        <v>18</v>
      </c>
      <c r="H6139" s="85" t="s">
        <v>20690</v>
      </c>
      <c r="I6139" s="3" t="s">
        <v>8473</v>
      </c>
      <c r="J6139" s="85" t="s">
        <v>4400</v>
      </c>
      <c r="K6139" s="7" t="s">
        <v>4422</v>
      </c>
      <c r="L6139" s="1"/>
      <c r="M6139" s="1"/>
      <c r="N6139" s="2" t="s">
        <v>16840</v>
      </c>
      <c r="O6139" s="87">
        <v>0</v>
      </c>
      <c r="P6139" s="87">
        <v>0</v>
      </c>
      <c r="Q6139" s="87">
        <v>0</v>
      </c>
      <c r="R6139" s="87">
        <v>0</v>
      </c>
      <c r="S6139" s="87"/>
      <c r="T6139" s="87"/>
      <c r="U6139" s="85" t="s">
        <v>112</v>
      </c>
      <c r="V6139" s="179"/>
      <c r="W6139" s="1"/>
      <c r="X6139" s="1"/>
      <c r="Y6139" s="1"/>
      <c r="Z6139" s="210">
        <v>59785</v>
      </c>
      <c r="AA6139" s="11"/>
      <c r="AB6139" s="123" t="s">
        <v>7939</v>
      </c>
      <c r="AC6139" s="124"/>
      <c r="AD6139" s="2"/>
      <c r="AE6139" s="2"/>
      <c r="AF6139" s="191"/>
      <c r="AG6139" s="41"/>
      <c r="AH6139" s="2" t="s">
        <v>7952</v>
      </c>
      <c r="AI6139" s="80" t="s">
        <v>6</v>
      </c>
      <c r="AJ6139" s="2"/>
      <c r="AK6139" s="1"/>
      <c r="AL6139" s="85"/>
      <c r="AM6139" s="151" t="s">
        <v>19997</v>
      </c>
      <c r="AN6139" s="16"/>
      <c r="AO6139" s="166"/>
      <c r="AP6139" s="5">
        <f t="shared" si="96"/>
        <v>0</v>
      </c>
      <c r="AQ6139" s="16"/>
      <c r="AR6139" s="205">
        <v>1</v>
      </c>
      <c r="AS6139" s="16"/>
      <c r="AT6139" s="16"/>
      <c r="AU6139" s="16"/>
      <c r="AV6139" s="16"/>
      <c r="AW6139" s="16"/>
      <c r="AX6139" s="16"/>
    </row>
    <row r="6140" spans="1:50" customFormat="1" ht="15" customHeight="1" x14ac:dyDescent="0.2">
      <c r="A6140" s="1" t="s">
        <v>16992</v>
      </c>
      <c r="B6140" s="1" t="s">
        <v>16841</v>
      </c>
      <c r="C6140" s="85" t="s">
        <v>7939</v>
      </c>
      <c r="D6140" s="85" t="s">
        <v>13090</v>
      </c>
      <c r="E6140" s="202" t="s">
        <v>10070</v>
      </c>
      <c r="F6140" s="85" t="s">
        <v>34</v>
      </c>
      <c r="G6140" s="85" t="s">
        <v>35</v>
      </c>
      <c r="H6140" s="85" t="s">
        <v>20688</v>
      </c>
      <c r="I6140" s="7" t="s">
        <v>8854</v>
      </c>
      <c r="J6140" s="85" t="s">
        <v>115</v>
      </c>
      <c r="K6140" s="1" t="s">
        <v>4595</v>
      </c>
      <c r="L6140" s="1"/>
      <c r="M6140" s="1"/>
      <c r="N6140" s="2" t="s">
        <v>16842</v>
      </c>
      <c r="O6140" s="87">
        <v>0</v>
      </c>
      <c r="P6140" s="87">
        <v>0</v>
      </c>
      <c r="Q6140" s="87">
        <v>0</v>
      </c>
      <c r="R6140" s="87">
        <v>0</v>
      </c>
      <c r="S6140" s="87"/>
      <c r="T6140" s="87"/>
      <c r="U6140" s="85" t="s">
        <v>112</v>
      </c>
      <c r="V6140" s="179"/>
      <c r="W6140" s="1"/>
      <c r="X6140" s="1"/>
      <c r="Y6140" s="1"/>
      <c r="Z6140" s="210">
        <v>286630</v>
      </c>
      <c r="AA6140" s="11"/>
      <c r="AB6140" s="123" t="s">
        <v>7939</v>
      </c>
      <c r="AC6140" s="124"/>
      <c r="AD6140" s="2"/>
      <c r="AE6140" s="2"/>
      <c r="AF6140" s="191"/>
      <c r="AG6140" s="41"/>
      <c r="AH6140" s="2" t="s">
        <v>7952</v>
      </c>
      <c r="AI6140" s="80" t="s">
        <v>6</v>
      </c>
      <c r="AJ6140" s="2"/>
      <c r="AK6140" s="1"/>
      <c r="AL6140" s="85"/>
      <c r="AM6140" s="151" t="s">
        <v>19997</v>
      </c>
      <c r="AN6140" s="16"/>
      <c r="AO6140" s="166"/>
      <c r="AP6140" s="5">
        <f t="shared" si="96"/>
        <v>0</v>
      </c>
      <c r="AQ6140" s="16"/>
      <c r="AR6140" s="205">
        <v>1</v>
      </c>
      <c r="AS6140" s="16"/>
      <c r="AT6140" s="16"/>
      <c r="AU6140" s="16"/>
      <c r="AV6140" s="16"/>
      <c r="AW6140" s="16"/>
      <c r="AX6140" s="16"/>
    </row>
    <row r="6141" spans="1:50" customFormat="1" ht="15" hidden="1" customHeight="1" x14ac:dyDescent="0.2">
      <c r="A6141" s="1" t="s">
        <v>16993</v>
      </c>
      <c r="B6141" s="1" t="s">
        <v>16843</v>
      </c>
      <c r="C6141" s="85" t="s">
        <v>7939</v>
      </c>
      <c r="D6141" s="85" t="s">
        <v>13090</v>
      </c>
      <c r="E6141" s="202" t="s">
        <v>10070</v>
      </c>
      <c r="F6141" s="85" t="s">
        <v>14</v>
      </c>
      <c r="G6141" s="85" t="s">
        <v>18</v>
      </c>
      <c r="H6141" s="85" t="s">
        <v>20690</v>
      </c>
      <c r="I6141" s="3" t="s">
        <v>8473</v>
      </c>
      <c r="J6141" s="85" t="s">
        <v>4400</v>
      </c>
      <c r="K6141" s="7" t="s">
        <v>4422</v>
      </c>
      <c r="L6141" s="1"/>
      <c r="M6141" s="1"/>
      <c r="N6141" s="2" t="s">
        <v>16840</v>
      </c>
      <c r="O6141" s="87">
        <v>0</v>
      </c>
      <c r="P6141" s="87">
        <v>0</v>
      </c>
      <c r="Q6141" s="87">
        <v>0</v>
      </c>
      <c r="R6141" s="87">
        <v>0</v>
      </c>
      <c r="S6141" s="87"/>
      <c r="T6141" s="87"/>
      <c r="U6141" s="85" t="s">
        <v>112</v>
      </c>
      <c r="V6141" s="179"/>
      <c r="W6141" s="1"/>
      <c r="X6141" s="1"/>
      <c r="Y6141" s="1"/>
      <c r="Z6141" s="210">
        <v>59625</v>
      </c>
      <c r="AA6141" s="11"/>
      <c r="AB6141" s="123" t="s">
        <v>7939</v>
      </c>
      <c r="AC6141" s="124"/>
      <c r="AD6141" s="2"/>
      <c r="AE6141" s="2"/>
      <c r="AF6141" s="191"/>
      <c r="AG6141" s="41"/>
      <c r="AH6141" s="2" t="s">
        <v>7952</v>
      </c>
      <c r="AI6141" s="80" t="s">
        <v>6</v>
      </c>
      <c r="AJ6141" s="2"/>
      <c r="AK6141" s="1"/>
      <c r="AL6141" s="85"/>
      <c r="AM6141" s="151" t="s">
        <v>19997</v>
      </c>
      <c r="AN6141" s="16"/>
      <c r="AO6141" s="166"/>
      <c r="AP6141" s="5">
        <f t="shared" si="96"/>
        <v>0</v>
      </c>
      <c r="AQ6141" s="16"/>
      <c r="AR6141" s="205">
        <v>1</v>
      </c>
      <c r="AS6141" s="16"/>
      <c r="AT6141" s="16"/>
      <c r="AU6141" s="16"/>
      <c r="AV6141" s="16"/>
      <c r="AW6141" s="16"/>
      <c r="AX6141" s="16"/>
    </row>
    <row r="6142" spans="1:50" customFormat="1" ht="15" hidden="1" customHeight="1" x14ac:dyDescent="0.2">
      <c r="A6142" s="1" t="s">
        <v>16994</v>
      </c>
      <c r="B6142" s="1" t="s">
        <v>16844</v>
      </c>
      <c r="C6142" s="85" t="s">
        <v>7939</v>
      </c>
      <c r="D6142" s="85" t="s">
        <v>13090</v>
      </c>
      <c r="E6142" s="202" t="s">
        <v>10070</v>
      </c>
      <c r="F6142" s="85" t="s">
        <v>14</v>
      </c>
      <c r="G6142" s="85" t="s">
        <v>18</v>
      </c>
      <c r="H6142" s="85" t="s">
        <v>20690</v>
      </c>
      <c r="I6142" s="3" t="s">
        <v>8473</v>
      </c>
      <c r="J6142" s="85" t="s">
        <v>4400</v>
      </c>
      <c r="K6142" s="7" t="s">
        <v>4422</v>
      </c>
      <c r="L6142" s="1"/>
      <c r="M6142" s="1"/>
      <c r="N6142" s="2" t="s">
        <v>16840</v>
      </c>
      <c r="O6142" s="87">
        <v>0</v>
      </c>
      <c r="P6142" s="87">
        <v>0</v>
      </c>
      <c r="Q6142" s="87">
        <v>0</v>
      </c>
      <c r="R6142" s="87">
        <v>0</v>
      </c>
      <c r="S6142" s="87"/>
      <c r="T6142" s="87"/>
      <c r="U6142" s="85" t="s">
        <v>112</v>
      </c>
      <c r="V6142" s="179"/>
      <c r="W6142" s="1"/>
      <c r="X6142" s="1"/>
      <c r="Y6142" s="1"/>
      <c r="Z6142" s="210">
        <v>59290</v>
      </c>
      <c r="AA6142" s="11"/>
      <c r="AB6142" s="123" t="s">
        <v>7939</v>
      </c>
      <c r="AC6142" s="124"/>
      <c r="AD6142" s="2"/>
      <c r="AE6142" s="2"/>
      <c r="AF6142" s="191"/>
      <c r="AG6142" s="41"/>
      <c r="AH6142" s="2" t="s">
        <v>7952</v>
      </c>
      <c r="AI6142" s="80" t="s">
        <v>6</v>
      </c>
      <c r="AJ6142" s="2"/>
      <c r="AK6142" s="1"/>
      <c r="AL6142" s="85"/>
      <c r="AM6142" s="151" t="s">
        <v>19997</v>
      </c>
      <c r="AN6142" s="16"/>
      <c r="AO6142" s="166"/>
      <c r="AP6142" s="5">
        <f t="shared" si="96"/>
        <v>0</v>
      </c>
      <c r="AQ6142" s="16"/>
      <c r="AR6142" s="205">
        <v>1</v>
      </c>
      <c r="AS6142" s="16"/>
      <c r="AT6142" s="16"/>
      <c r="AU6142" s="16"/>
      <c r="AV6142" s="16"/>
      <c r="AW6142" s="16"/>
      <c r="AX6142" s="16"/>
    </row>
    <row r="6143" spans="1:50" customFormat="1" ht="15" hidden="1" customHeight="1" x14ac:dyDescent="0.2">
      <c r="A6143" s="1" t="s">
        <v>16995</v>
      </c>
      <c r="B6143" s="1" t="s">
        <v>16845</v>
      </c>
      <c r="C6143" s="85" t="s">
        <v>7939</v>
      </c>
      <c r="D6143" s="85" t="s">
        <v>13090</v>
      </c>
      <c r="E6143" s="202" t="s">
        <v>10070</v>
      </c>
      <c r="F6143" s="85" t="s">
        <v>14</v>
      </c>
      <c r="G6143" s="85" t="s">
        <v>18</v>
      </c>
      <c r="H6143" s="85" t="s">
        <v>20690</v>
      </c>
      <c r="I6143" s="3" t="s">
        <v>8473</v>
      </c>
      <c r="J6143" s="85" t="s">
        <v>4400</v>
      </c>
      <c r="K6143" s="7" t="s">
        <v>4422</v>
      </c>
      <c r="L6143" s="1"/>
      <c r="M6143" s="1"/>
      <c r="N6143" s="2" t="s">
        <v>16840</v>
      </c>
      <c r="O6143" s="87">
        <v>0</v>
      </c>
      <c r="P6143" s="87">
        <v>0</v>
      </c>
      <c r="Q6143" s="87">
        <v>0</v>
      </c>
      <c r="R6143" s="87">
        <v>0</v>
      </c>
      <c r="S6143" s="87"/>
      <c r="T6143" s="87"/>
      <c r="U6143" s="85" t="s">
        <v>112</v>
      </c>
      <c r="V6143" s="179"/>
      <c r="W6143" s="1"/>
      <c r="X6143" s="1"/>
      <c r="Y6143" s="1"/>
      <c r="Z6143" s="210">
        <v>59188</v>
      </c>
      <c r="AA6143" s="11"/>
      <c r="AB6143" s="123" t="s">
        <v>7939</v>
      </c>
      <c r="AC6143" s="124"/>
      <c r="AD6143" s="2"/>
      <c r="AE6143" s="2"/>
      <c r="AF6143" s="191"/>
      <c r="AG6143" s="41"/>
      <c r="AH6143" s="2" t="s">
        <v>7952</v>
      </c>
      <c r="AI6143" s="80" t="s">
        <v>6</v>
      </c>
      <c r="AJ6143" s="2"/>
      <c r="AK6143" s="1"/>
      <c r="AL6143" s="85"/>
      <c r="AM6143" s="151" t="s">
        <v>19997</v>
      </c>
      <c r="AN6143" s="16"/>
      <c r="AO6143" s="166"/>
      <c r="AP6143" s="5">
        <f t="shared" si="96"/>
        <v>0</v>
      </c>
      <c r="AQ6143" s="16"/>
      <c r="AR6143" s="205">
        <v>1</v>
      </c>
      <c r="AS6143" s="16"/>
      <c r="AT6143" s="16"/>
      <c r="AU6143" s="16"/>
      <c r="AV6143" s="16"/>
      <c r="AW6143" s="16"/>
      <c r="AX6143" s="16"/>
    </row>
    <row r="6144" spans="1:50" customFormat="1" ht="15" hidden="1" customHeight="1" x14ac:dyDescent="0.2">
      <c r="A6144" s="1" t="s">
        <v>16996</v>
      </c>
      <c r="B6144" s="1" t="s">
        <v>16846</v>
      </c>
      <c r="C6144" s="85" t="s">
        <v>7939</v>
      </c>
      <c r="D6144" s="85" t="s">
        <v>13090</v>
      </c>
      <c r="E6144" s="202" t="s">
        <v>22872</v>
      </c>
      <c r="F6144" s="85" t="s">
        <v>14</v>
      </c>
      <c r="G6144" s="85" t="s">
        <v>18</v>
      </c>
      <c r="H6144" s="85" t="s">
        <v>20690</v>
      </c>
      <c r="I6144" s="3" t="s">
        <v>8473</v>
      </c>
      <c r="J6144" s="85" t="s">
        <v>4400</v>
      </c>
      <c r="K6144" s="7" t="s">
        <v>4422</v>
      </c>
      <c r="L6144" s="1"/>
      <c r="M6144" s="1"/>
      <c r="N6144" s="2" t="s">
        <v>16847</v>
      </c>
      <c r="O6144" s="87">
        <v>240000</v>
      </c>
      <c r="P6144" s="87">
        <v>159</v>
      </c>
      <c r="Q6144" s="87">
        <v>239841</v>
      </c>
      <c r="R6144" s="87">
        <v>0</v>
      </c>
      <c r="S6144" s="87"/>
      <c r="T6144" s="87"/>
      <c r="U6144" s="85">
        <v>2018</v>
      </c>
      <c r="V6144" s="179"/>
      <c r="W6144" s="1"/>
      <c r="X6144" s="1"/>
      <c r="Y6144" s="1"/>
      <c r="Z6144" s="210">
        <v>53462</v>
      </c>
      <c r="AA6144" s="11"/>
      <c r="AB6144" s="123" t="s">
        <v>7939</v>
      </c>
      <c r="AC6144" s="124"/>
      <c r="AD6144" s="2"/>
      <c r="AE6144" s="2"/>
      <c r="AF6144" s="191">
        <v>44778</v>
      </c>
      <c r="AG6144" s="41"/>
      <c r="AH6144" s="2" t="s">
        <v>7952</v>
      </c>
      <c r="AI6144" s="80" t="s">
        <v>6</v>
      </c>
      <c r="AJ6144" s="2"/>
      <c r="AK6144" s="1"/>
      <c r="AL6144" s="85"/>
      <c r="AM6144" s="151" t="s">
        <v>19997</v>
      </c>
      <c r="AN6144" s="16"/>
      <c r="AO6144" s="166"/>
      <c r="AP6144" s="5">
        <f t="shared" si="96"/>
        <v>0</v>
      </c>
      <c r="AQ6144" s="16"/>
      <c r="AR6144" s="205">
        <v>1</v>
      </c>
      <c r="AS6144" s="16"/>
      <c r="AT6144" s="16"/>
      <c r="AU6144" s="16"/>
      <c r="AV6144" s="16"/>
      <c r="AW6144" s="16"/>
      <c r="AX6144" s="16"/>
    </row>
    <row r="6145" spans="1:50" customFormat="1" ht="15" hidden="1" customHeight="1" x14ac:dyDescent="0.2">
      <c r="A6145" s="7" t="s">
        <v>11001</v>
      </c>
      <c r="B6145" s="3" t="s">
        <v>11002</v>
      </c>
      <c r="C6145" s="85" t="s">
        <v>7939</v>
      </c>
      <c r="D6145" s="85" t="s">
        <v>13090</v>
      </c>
      <c r="E6145" s="202" t="s">
        <v>154</v>
      </c>
      <c r="F6145" s="85" t="s">
        <v>25110</v>
      </c>
      <c r="G6145" s="85" t="s">
        <v>51</v>
      </c>
      <c r="H6145" s="85" t="s">
        <v>20690</v>
      </c>
      <c r="I6145" s="3" t="s">
        <v>7958</v>
      </c>
      <c r="J6145" s="85" t="s">
        <v>4435</v>
      </c>
      <c r="K6145" s="7" t="s">
        <v>3838</v>
      </c>
      <c r="L6145" s="3"/>
      <c r="M6145" s="3"/>
      <c r="N6145" s="41" t="s">
        <v>11003</v>
      </c>
      <c r="O6145" s="87">
        <v>205551</v>
      </c>
      <c r="P6145" s="87">
        <v>205551</v>
      </c>
      <c r="Q6145" s="87">
        <v>0</v>
      </c>
      <c r="R6145" s="87">
        <v>0</v>
      </c>
      <c r="S6145" s="87"/>
      <c r="T6145" s="87"/>
      <c r="U6145" s="85">
        <v>2006</v>
      </c>
      <c r="V6145" s="179"/>
      <c r="W6145" s="7"/>
      <c r="X6145" s="3"/>
      <c r="Y6145" s="3"/>
      <c r="Z6145" s="146">
        <v>43481</v>
      </c>
      <c r="AA6145" s="11"/>
      <c r="AB6145" s="123" t="s">
        <v>7939</v>
      </c>
      <c r="AC6145" s="124"/>
      <c r="AD6145" s="41"/>
      <c r="AE6145" s="41"/>
      <c r="AF6145" s="191">
        <v>40178</v>
      </c>
      <c r="AG6145" s="41"/>
      <c r="AH6145" s="41" t="s">
        <v>8024</v>
      </c>
      <c r="AI6145" s="80" t="s">
        <v>6</v>
      </c>
      <c r="AJ6145" s="41"/>
      <c r="AK6145" s="3"/>
      <c r="AL6145" s="85"/>
      <c r="AM6145" s="151" t="s">
        <v>19998</v>
      </c>
      <c r="AN6145" s="15"/>
      <c r="AO6145" s="166"/>
      <c r="AP6145" s="5">
        <f t="shared" si="96"/>
        <v>0</v>
      </c>
      <c r="AQ6145" s="16"/>
      <c r="AR6145" s="205">
        <v>1</v>
      </c>
      <c r="AS6145" s="16"/>
      <c r="AT6145" s="16"/>
      <c r="AU6145" s="16"/>
      <c r="AV6145" s="16"/>
      <c r="AW6145" s="16"/>
      <c r="AX6145" s="16"/>
    </row>
    <row r="6146" spans="1:50" customFormat="1" ht="15" hidden="1" customHeight="1" x14ac:dyDescent="0.2">
      <c r="A6146" s="1" t="s">
        <v>16997</v>
      </c>
      <c r="B6146" s="1" t="s">
        <v>16848</v>
      </c>
      <c r="C6146" s="85" t="s">
        <v>7939</v>
      </c>
      <c r="D6146" s="85" t="s">
        <v>13090</v>
      </c>
      <c r="E6146" s="202" t="s">
        <v>22872</v>
      </c>
      <c r="F6146" s="85" t="s">
        <v>14</v>
      </c>
      <c r="G6146" s="85" t="s">
        <v>18</v>
      </c>
      <c r="H6146" s="85" t="s">
        <v>20690</v>
      </c>
      <c r="I6146" s="3" t="s">
        <v>8473</v>
      </c>
      <c r="J6146" s="85" t="s">
        <v>4400</v>
      </c>
      <c r="K6146" s="7" t="s">
        <v>4422</v>
      </c>
      <c r="L6146" s="1"/>
      <c r="M6146" s="1"/>
      <c r="N6146" s="2" t="s">
        <v>16847</v>
      </c>
      <c r="O6146" s="87">
        <v>0</v>
      </c>
      <c r="P6146" s="87">
        <v>0</v>
      </c>
      <c r="Q6146" s="87">
        <v>0</v>
      </c>
      <c r="R6146" s="87">
        <v>0</v>
      </c>
      <c r="S6146" s="87"/>
      <c r="T6146" s="87"/>
      <c r="U6146" s="85" t="s">
        <v>112</v>
      </c>
      <c r="V6146" s="179"/>
      <c r="W6146" s="1"/>
      <c r="X6146" s="1"/>
      <c r="Y6146" s="1"/>
      <c r="Z6146" s="210">
        <v>53345</v>
      </c>
      <c r="AA6146" s="11"/>
      <c r="AB6146" s="123" t="s">
        <v>7939</v>
      </c>
      <c r="AC6146" s="124"/>
      <c r="AD6146" s="2"/>
      <c r="AE6146" s="2"/>
      <c r="AF6146" s="191">
        <v>44830</v>
      </c>
      <c r="AG6146" s="41"/>
      <c r="AH6146" s="2" t="s">
        <v>7952</v>
      </c>
      <c r="AI6146" s="80" t="s">
        <v>6</v>
      </c>
      <c r="AJ6146" s="2"/>
      <c r="AK6146" s="1"/>
      <c r="AL6146" s="85"/>
      <c r="AM6146" s="151" t="s">
        <v>19997</v>
      </c>
      <c r="AN6146" s="16"/>
      <c r="AO6146" s="166"/>
      <c r="AP6146" s="5">
        <f t="shared" si="96"/>
        <v>0</v>
      </c>
      <c r="AQ6146" s="16"/>
      <c r="AR6146" s="205">
        <v>1</v>
      </c>
      <c r="AS6146" s="16"/>
      <c r="AT6146" s="16"/>
      <c r="AU6146" s="16"/>
      <c r="AV6146" s="16"/>
      <c r="AW6146" s="16"/>
      <c r="AX6146" s="16"/>
    </row>
    <row r="6147" spans="1:50" customFormat="1" ht="15" hidden="1" customHeight="1" x14ac:dyDescent="0.2">
      <c r="A6147" s="1" t="s">
        <v>16998</v>
      </c>
      <c r="B6147" s="1" t="s">
        <v>16849</v>
      </c>
      <c r="C6147" s="85" t="s">
        <v>7939</v>
      </c>
      <c r="D6147" s="85" t="s">
        <v>13090</v>
      </c>
      <c r="E6147" s="202" t="s">
        <v>22872</v>
      </c>
      <c r="F6147" s="85" t="s">
        <v>14</v>
      </c>
      <c r="G6147" s="85" t="s">
        <v>18</v>
      </c>
      <c r="H6147" s="85" t="s">
        <v>20690</v>
      </c>
      <c r="I6147" s="3" t="s">
        <v>8473</v>
      </c>
      <c r="J6147" s="85" t="s">
        <v>4400</v>
      </c>
      <c r="K6147" s="7" t="s">
        <v>4422</v>
      </c>
      <c r="L6147" s="1"/>
      <c r="M6147" s="1"/>
      <c r="N6147" s="2" t="s">
        <v>16847</v>
      </c>
      <c r="O6147" s="87">
        <v>240000</v>
      </c>
      <c r="P6147" s="87">
        <v>27699</v>
      </c>
      <c r="Q6147" s="87">
        <v>212301</v>
      </c>
      <c r="R6147" s="87">
        <v>0</v>
      </c>
      <c r="S6147" s="87"/>
      <c r="T6147" s="87"/>
      <c r="U6147" s="85">
        <v>2018</v>
      </c>
      <c r="V6147" s="179"/>
      <c r="W6147" s="1"/>
      <c r="X6147" s="1"/>
      <c r="Y6147" s="1"/>
      <c r="Z6147" s="210">
        <v>58902</v>
      </c>
      <c r="AA6147" s="11"/>
      <c r="AB6147" s="123" t="s">
        <v>7939</v>
      </c>
      <c r="AC6147" s="124"/>
      <c r="AD6147" s="2"/>
      <c r="AE6147" s="2"/>
      <c r="AF6147" s="191">
        <v>44719</v>
      </c>
      <c r="AG6147" s="41"/>
      <c r="AH6147" s="2" t="s">
        <v>7952</v>
      </c>
      <c r="AI6147" s="80" t="s">
        <v>6</v>
      </c>
      <c r="AJ6147" s="2"/>
      <c r="AK6147" s="1"/>
      <c r="AL6147" s="85"/>
      <c r="AM6147" s="151" t="s">
        <v>19997</v>
      </c>
      <c r="AN6147" s="16"/>
      <c r="AO6147" s="166"/>
      <c r="AP6147" s="5">
        <f t="shared" si="96"/>
        <v>0</v>
      </c>
      <c r="AQ6147" s="16"/>
      <c r="AR6147" s="205">
        <v>1</v>
      </c>
      <c r="AS6147" s="16"/>
      <c r="AT6147" s="16"/>
      <c r="AU6147" s="16"/>
      <c r="AV6147" s="16"/>
      <c r="AW6147" s="16"/>
      <c r="AX6147" s="16"/>
    </row>
    <row r="6148" spans="1:50" customFormat="1" ht="15" hidden="1" customHeight="1" x14ac:dyDescent="0.2">
      <c r="A6148" s="1" t="s">
        <v>16999</v>
      </c>
      <c r="B6148" s="1" t="s">
        <v>16850</v>
      </c>
      <c r="C6148" s="85" t="s">
        <v>7939</v>
      </c>
      <c r="D6148" s="85" t="s">
        <v>13090</v>
      </c>
      <c r="E6148" s="202" t="s">
        <v>22872</v>
      </c>
      <c r="F6148" s="85" t="s">
        <v>14</v>
      </c>
      <c r="G6148" s="85" t="s">
        <v>18</v>
      </c>
      <c r="H6148" s="85" t="s">
        <v>20690</v>
      </c>
      <c r="I6148" s="3" t="s">
        <v>8473</v>
      </c>
      <c r="J6148" s="85" t="s">
        <v>4400</v>
      </c>
      <c r="K6148" s="7" t="s">
        <v>4422</v>
      </c>
      <c r="L6148" s="1"/>
      <c r="M6148" s="1"/>
      <c r="N6148" s="2" t="s">
        <v>16847</v>
      </c>
      <c r="O6148" s="87">
        <v>240000</v>
      </c>
      <c r="P6148" s="87">
        <v>0</v>
      </c>
      <c r="Q6148" s="87">
        <v>240000</v>
      </c>
      <c r="R6148" s="87">
        <v>0</v>
      </c>
      <c r="S6148" s="87"/>
      <c r="T6148" s="87"/>
      <c r="U6148" s="85">
        <v>2018</v>
      </c>
      <c r="V6148" s="179"/>
      <c r="W6148" s="1"/>
      <c r="X6148" s="1"/>
      <c r="Y6148" s="1"/>
      <c r="Z6148" s="210">
        <v>52673</v>
      </c>
      <c r="AA6148" s="11"/>
      <c r="AB6148" s="123" t="s">
        <v>7939</v>
      </c>
      <c r="AC6148" s="124"/>
      <c r="AD6148" s="2"/>
      <c r="AE6148" s="2"/>
      <c r="AF6148" s="191">
        <v>44832</v>
      </c>
      <c r="AG6148" s="41"/>
      <c r="AH6148" s="2" t="s">
        <v>7952</v>
      </c>
      <c r="AI6148" s="80" t="s">
        <v>6</v>
      </c>
      <c r="AJ6148" s="2"/>
      <c r="AK6148" s="1"/>
      <c r="AL6148" s="85"/>
      <c r="AM6148" s="151" t="s">
        <v>19997</v>
      </c>
      <c r="AN6148" s="16"/>
      <c r="AO6148" s="166"/>
      <c r="AP6148" s="5">
        <f t="shared" si="96"/>
        <v>0</v>
      </c>
      <c r="AQ6148" s="16"/>
      <c r="AR6148" s="205">
        <v>1</v>
      </c>
      <c r="AS6148" s="16"/>
      <c r="AT6148" s="16"/>
      <c r="AU6148" s="16"/>
      <c r="AV6148" s="16"/>
      <c r="AW6148" s="16"/>
      <c r="AX6148" s="16"/>
    </row>
    <row r="6149" spans="1:50" customFormat="1" ht="15" hidden="1" customHeight="1" x14ac:dyDescent="0.2">
      <c r="A6149" s="1" t="s">
        <v>17000</v>
      </c>
      <c r="B6149" s="1" t="s">
        <v>16851</v>
      </c>
      <c r="C6149" s="85" t="s">
        <v>7939</v>
      </c>
      <c r="D6149" s="85" t="s">
        <v>13090</v>
      </c>
      <c r="E6149" s="202" t="s">
        <v>22872</v>
      </c>
      <c r="F6149" s="85" t="s">
        <v>14</v>
      </c>
      <c r="G6149" s="85" t="s">
        <v>18</v>
      </c>
      <c r="H6149" s="85" t="s">
        <v>20690</v>
      </c>
      <c r="I6149" s="3" t="s">
        <v>8473</v>
      </c>
      <c r="J6149" s="85" t="s">
        <v>4400</v>
      </c>
      <c r="K6149" s="7" t="s">
        <v>4422</v>
      </c>
      <c r="L6149" s="1"/>
      <c r="M6149" s="1"/>
      <c r="N6149" s="2" t="s">
        <v>16847</v>
      </c>
      <c r="O6149" s="87">
        <v>240000</v>
      </c>
      <c r="P6149" s="87">
        <v>0</v>
      </c>
      <c r="Q6149" s="87">
        <v>240000</v>
      </c>
      <c r="R6149" s="87">
        <v>0</v>
      </c>
      <c r="S6149" s="87"/>
      <c r="T6149" s="87"/>
      <c r="U6149" s="85">
        <v>2018</v>
      </c>
      <c r="V6149" s="179"/>
      <c r="W6149" s="1"/>
      <c r="X6149" s="1"/>
      <c r="Y6149" s="1"/>
      <c r="Z6149" s="210">
        <v>59331</v>
      </c>
      <c r="AA6149" s="11"/>
      <c r="AB6149" s="123" t="s">
        <v>7939</v>
      </c>
      <c r="AC6149" s="124"/>
      <c r="AD6149" s="2"/>
      <c r="AE6149" s="2"/>
      <c r="AF6149" s="191">
        <v>44778</v>
      </c>
      <c r="AG6149" s="41"/>
      <c r="AH6149" s="2" t="s">
        <v>7952</v>
      </c>
      <c r="AI6149" s="80" t="s">
        <v>6</v>
      </c>
      <c r="AJ6149" s="2"/>
      <c r="AK6149" s="1"/>
      <c r="AL6149" s="85"/>
      <c r="AM6149" s="151" t="s">
        <v>19997</v>
      </c>
      <c r="AN6149" s="16"/>
      <c r="AO6149" s="166"/>
      <c r="AP6149" s="5">
        <f t="shared" si="96"/>
        <v>0</v>
      </c>
      <c r="AQ6149" s="16"/>
      <c r="AR6149" s="205">
        <v>1</v>
      </c>
      <c r="AS6149" s="16"/>
      <c r="AT6149" s="16"/>
      <c r="AU6149" s="16"/>
      <c r="AV6149" s="16"/>
      <c r="AW6149" s="16"/>
      <c r="AX6149" s="16"/>
    </row>
    <row r="6150" spans="1:50" customFormat="1" ht="15" hidden="1" customHeight="1" x14ac:dyDescent="0.2">
      <c r="A6150" s="1" t="s">
        <v>17001</v>
      </c>
      <c r="B6150" s="1" t="s">
        <v>16852</v>
      </c>
      <c r="C6150" s="85" t="s">
        <v>7939</v>
      </c>
      <c r="D6150" s="85" t="s">
        <v>13090</v>
      </c>
      <c r="E6150" s="202" t="s">
        <v>22872</v>
      </c>
      <c r="F6150" s="85" t="s">
        <v>14</v>
      </c>
      <c r="G6150" s="85" t="s">
        <v>18</v>
      </c>
      <c r="H6150" s="85" t="s">
        <v>20690</v>
      </c>
      <c r="I6150" s="3" t="s">
        <v>8473</v>
      </c>
      <c r="J6150" s="85" t="s">
        <v>4400</v>
      </c>
      <c r="K6150" s="7" t="s">
        <v>4422</v>
      </c>
      <c r="L6150" s="1"/>
      <c r="M6150" s="1"/>
      <c r="N6150" s="2" t="s">
        <v>16847</v>
      </c>
      <c r="O6150" s="87">
        <v>240000</v>
      </c>
      <c r="P6150" s="87">
        <v>0</v>
      </c>
      <c r="Q6150" s="87">
        <v>240000</v>
      </c>
      <c r="R6150" s="87">
        <v>0</v>
      </c>
      <c r="S6150" s="87"/>
      <c r="T6150" s="87"/>
      <c r="U6150" s="85">
        <v>2018</v>
      </c>
      <c r="V6150" s="179"/>
      <c r="W6150" s="1"/>
      <c r="X6150" s="1"/>
      <c r="Y6150" s="1"/>
      <c r="Z6150" s="210">
        <v>59868</v>
      </c>
      <c r="AA6150" s="11"/>
      <c r="AB6150" s="123" t="s">
        <v>7939</v>
      </c>
      <c r="AC6150" s="124"/>
      <c r="AD6150" s="2"/>
      <c r="AE6150" s="2"/>
      <c r="AF6150" s="191">
        <v>44832</v>
      </c>
      <c r="AG6150" s="41"/>
      <c r="AH6150" s="2" t="s">
        <v>7952</v>
      </c>
      <c r="AI6150" s="80" t="s">
        <v>6</v>
      </c>
      <c r="AJ6150" s="2"/>
      <c r="AK6150" s="1"/>
      <c r="AL6150" s="85"/>
      <c r="AM6150" s="151" t="s">
        <v>19997</v>
      </c>
      <c r="AN6150" s="16"/>
      <c r="AO6150" s="166"/>
      <c r="AP6150" s="5">
        <f t="shared" ref="AP6150:AP6213" si="97">SUBTOTAL(109,U6150)</f>
        <v>0</v>
      </c>
      <c r="AQ6150" s="16"/>
      <c r="AR6150" s="205">
        <v>1</v>
      </c>
      <c r="AS6150" s="16"/>
      <c r="AT6150" s="16"/>
      <c r="AU6150" s="16"/>
      <c r="AV6150" s="16"/>
      <c r="AW6150" s="16"/>
      <c r="AX6150" s="16"/>
    </row>
    <row r="6151" spans="1:50" customFormat="1" ht="15" hidden="1" customHeight="1" x14ac:dyDescent="0.2">
      <c r="A6151" s="1" t="s">
        <v>17002</v>
      </c>
      <c r="B6151" s="1" t="s">
        <v>16853</v>
      </c>
      <c r="C6151" s="85" t="s">
        <v>7939</v>
      </c>
      <c r="D6151" s="85" t="s">
        <v>13090</v>
      </c>
      <c r="E6151" s="202" t="s">
        <v>154</v>
      </c>
      <c r="F6151" s="85" t="s">
        <v>55</v>
      </c>
      <c r="G6151" s="85" t="s">
        <v>56</v>
      </c>
      <c r="H6151" s="85" t="s">
        <v>20690</v>
      </c>
      <c r="I6151" s="3" t="s">
        <v>16855</v>
      </c>
      <c r="J6151" s="85" t="s">
        <v>4400</v>
      </c>
      <c r="K6151" s="7" t="s">
        <v>4422</v>
      </c>
      <c r="L6151" s="1"/>
      <c r="M6151" s="1"/>
      <c r="N6151" s="2" t="s">
        <v>16854</v>
      </c>
      <c r="O6151" s="87">
        <v>400579</v>
      </c>
      <c r="P6151" s="87">
        <v>70430</v>
      </c>
      <c r="Q6151" s="87">
        <v>330149</v>
      </c>
      <c r="R6151" s="87">
        <v>0</v>
      </c>
      <c r="S6151" s="87"/>
      <c r="T6151" s="87"/>
      <c r="U6151" s="85">
        <v>2020</v>
      </c>
      <c r="V6151" s="179"/>
      <c r="W6151" s="1"/>
      <c r="X6151" s="1"/>
      <c r="Y6151" s="1"/>
      <c r="Z6151" s="210">
        <v>481744</v>
      </c>
      <c r="AA6151" s="11"/>
      <c r="AB6151" s="123" t="s">
        <v>7939</v>
      </c>
      <c r="AC6151" s="124"/>
      <c r="AD6151" s="2"/>
      <c r="AE6151" s="2"/>
      <c r="AF6151" s="191">
        <v>44788</v>
      </c>
      <c r="AG6151" s="41"/>
      <c r="AH6151" s="2" t="s">
        <v>8024</v>
      </c>
      <c r="AI6151" s="80" t="s">
        <v>6</v>
      </c>
      <c r="AJ6151" s="2"/>
      <c r="AK6151" s="1"/>
      <c r="AL6151" s="85"/>
      <c r="AM6151" s="151" t="s">
        <v>19997</v>
      </c>
      <c r="AN6151" s="16"/>
      <c r="AO6151" s="166"/>
      <c r="AP6151" s="5">
        <f t="shared" si="97"/>
        <v>0</v>
      </c>
      <c r="AQ6151" s="16"/>
      <c r="AR6151" s="205">
        <v>1</v>
      </c>
      <c r="AS6151" s="16"/>
      <c r="AT6151" s="16"/>
      <c r="AU6151" s="16"/>
      <c r="AV6151" s="16"/>
      <c r="AW6151" s="16"/>
      <c r="AX6151" s="16"/>
    </row>
    <row r="6152" spans="1:50" customFormat="1" ht="15" hidden="1" customHeight="1" x14ac:dyDescent="0.2">
      <c r="A6152" s="1" t="s">
        <v>17003</v>
      </c>
      <c r="B6152" s="1" t="s">
        <v>22862</v>
      </c>
      <c r="C6152" s="85" t="s">
        <v>7939</v>
      </c>
      <c r="D6152" s="85" t="s">
        <v>13090</v>
      </c>
      <c r="E6152" s="202" t="s">
        <v>154</v>
      </c>
      <c r="F6152" s="85" t="s">
        <v>40</v>
      </c>
      <c r="G6152" s="85" t="s">
        <v>43</v>
      </c>
      <c r="H6152" s="85" t="s">
        <v>20690</v>
      </c>
      <c r="I6152" s="3" t="s">
        <v>10897</v>
      </c>
      <c r="J6152" s="85" t="s">
        <v>115</v>
      </c>
      <c r="K6152" s="1" t="s">
        <v>16222</v>
      </c>
      <c r="L6152" s="1"/>
      <c r="M6152" s="1"/>
      <c r="N6152" s="2" t="s">
        <v>16856</v>
      </c>
      <c r="O6152" s="87">
        <v>189900</v>
      </c>
      <c r="P6152" s="87">
        <v>0</v>
      </c>
      <c r="Q6152" s="87">
        <v>189900</v>
      </c>
      <c r="R6152" s="87">
        <v>0</v>
      </c>
      <c r="S6152" s="87"/>
      <c r="T6152" s="87"/>
      <c r="U6152" s="85">
        <v>2020</v>
      </c>
      <c r="V6152" s="179"/>
      <c r="W6152" s="1"/>
      <c r="X6152" s="1"/>
      <c r="Y6152" s="1"/>
      <c r="Z6152" s="210">
        <v>189900</v>
      </c>
      <c r="AA6152" s="11"/>
      <c r="AB6152" s="123" t="s">
        <v>7939</v>
      </c>
      <c r="AC6152" s="124"/>
      <c r="AD6152" s="2"/>
      <c r="AE6152" s="2"/>
      <c r="AF6152" s="191">
        <v>44842</v>
      </c>
      <c r="AG6152" s="41"/>
      <c r="AH6152" s="2" t="s">
        <v>8211</v>
      </c>
      <c r="AI6152" s="80" t="s">
        <v>6</v>
      </c>
      <c r="AJ6152" s="2"/>
      <c r="AK6152" s="1"/>
      <c r="AL6152" s="85"/>
      <c r="AM6152" s="151" t="s">
        <v>19997</v>
      </c>
      <c r="AN6152" s="16"/>
      <c r="AO6152" s="166"/>
      <c r="AP6152" s="5">
        <f t="shared" si="97"/>
        <v>0</v>
      </c>
      <c r="AQ6152" s="16"/>
      <c r="AR6152" s="205">
        <v>1</v>
      </c>
      <c r="AS6152" s="16"/>
      <c r="AT6152" s="16"/>
      <c r="AU6152" s="16"/>
      <c r="AV6152" s="16"/>
      <c r="AW6152" s="16"/>
      <c r="AX6152" s="16"/>
    </row>
    <row r="6153" spans="1:50" customFormat="1" ht="15" hidden="1" customHeight="1" x14ac:dyDescent="0.2">
      <c r="A6153" s="7" t="s">
        <v>20924</v>
      </c>
      <c r="B6153" s="3" t="s">
        <v>20842</v>
      </c>
      <c r="C6153" s="85" t="s">
        <v>7939</v>
      </c>
      <c r="D6153" s="85" t="s">
        <v>13090</v>
      </c>
      <c r="E6153" s="202" t="s">
        <v>8031</v>
      </c>
      <c r="F6153" s="85" t="s">
        <v>34</v>
      </c>
      <c r="G6153" s="85" t="s">
        <v>37</v>
      </c>
      <c r="H6153" s="85" t="s">
        <v>20689</v>
      </c>
      <c r="I6153" s="3" t="s">
        <v>7949</v>
      </c>
      <c r="J6153" s="85" t="s">
        <v>4400</v>
      </c>
      <c r="K6153" s="7" t="s">
        <v>4422</v>
      </c>
      <c r="L6153" s="85"/>
      <c r="M6153" s="3"/>
      <c r="N6153" s="41" t="s">
        <v>7950</v>
      </c>
      <c r="O6153" s="87">
        <v>0</v>
      </c>
      <c r="P6153" s="87">
        <v>0</v>
      </c>
      <c r="Q6153" s="87">
        <v>0</v>
      </c>
      <c r="R6153" s="87">
        <v>0</v>
      </c>
      <c r="S6153" s="87"/>
      <c r="T6153" s="87"/>
      <c r="U6153" s="85" t="s">
        <v>112</v>
      </c>
      <c r="V6153" s="179"/>
      <c r="W6153" s="7"/>
      <c r="X6153" s="3"/>
      <c r="Y6153" s="3"/>
      <c r="Z6153" s="146">
        <v>30650</v>
      </c>
      <c r="AA6153" s="11"/>
      <c r="AB6153" s="123" t="s">
        <v>7939</v>
      </c>
      <c r="AC6153" s="124"/>
      <c r="AD6153" s="41"/>
      <c r="AE6153" s="41"/>
      <c r="AF6153" s="191"/>
      <c r="AG6153" s="41"/>
      <c r="AH6153" s="41" t="s">
        <v>7952</v>
      </c>
      <c r="AI6153" s="80" t="s">
        <v>6</v>
      </c>
      <c r="AJ6153" s="41"/>
      <c r="AK6153" s="4"/>
      <c r="AL6153" s="85"/>
      <c r="AM6153" s="151" t="s">
        <v>20970</v>
      </c>
      <c r="AN6153" s="15"/>
      <c r="AO6153" s="166"/>
      <c r="AP6153" s="5">
        <f t="shared" si="97"/>
        <v>0</v>
      </c>
      <c r="AQ6153" s="16"/>
      <c r="AR6153" s="205">
        <v>1</v>
      </c>
      <c r="AS6153" s="16"/>
      <c r="AT6153" s="16"/>
      <c r="AU6153" s="16"/>
      <c r="AV6153" s="16"/>
      <c r="AW6153" s="16"/>
      <c r="AX6153" s="16"/>
    </row>
    <row r="6154" spans="1:50" customFormat="1" ht="15" hidden="1" customHeight="1" x14ac:dyDescent="0.2">
      <c r="A6154" s="1" t="s">
        <v>17004</v>
      </c>
      <c r="B6154" s="1" t="s">
        <v>16857</v>
      </c>
      <c r="C6154" s="85" t="s">
        <v>7939</v>
      </c>
      <c r="D6154" s="85" t="s">
        <v>13090</v>
      </c>
      <c r="E6154" s="202" t="s">
        <v>9112</v>
      </c>
      <c r="F6154" s="85" t="s">
        <v>34</v>
      </c>
      <c r="G6154" s="85" t="s">
        <v>37</v>
      </c>
      <c r="H6154" s="85" t="s">
        <v>20689</v>
      </c>
      <c r="I6154" s="3" t="s">
        <v>7949</v>
      </c>
      <c r="J6154" s="85" t="s">
        <v>4400</v>
      </c>
      <c r="K6154" s="7" t="s">
        <v>4422</v>
      </c>
      <c r="L6154" s="1"/>
      <c r="M6154" s="1"/>
      <c r="N6154" s="2" t="s">
        <v>22861</v>
      </c>
      <c r="O6154" s="87">
        <v>0</v>
      </c>
      <c r="P6154" s="87">
        <v>0</v>
      </c>
      <c r="Q6154" s="87">
        <v>0</v>
      </c>
      <c r="R6154" s="87">
        <v>0</v>
      </c>
      <c r="S6154" s="87"/>
      <c r="T6154" s="87"/>
      <c r="U6154" s="85" t="s">
        <v>112</v>
      </c>
      <c r="V6154" s="179"/>
      <c r="W6154" s="1"/>
      <c r="X6154" s="1"/>
      <c r="Y6154" s="1"/>
      <c r="Z6154" s="210">
        <v>53557</v>
      </c>
      <c r="AA6154" s="11"/>
      <c r="AB6154" s="123" t="s">
        <v>7939</v>
      </c>
      <c r="AC6154" s="124"/>
      <c r="AD6154" s="2"/>
      <c r="AE6154" s="2"/>
      <c r="AF6154" s="191"/>
      <c r="AG6154" s="41"/>
      <c r="AH6154" s="2" t="s">
        <v>7952</v>
      </c>
      <c r="AI6154" s="80" t="s">
        <v>6</v>
      </c>
      <c r="AJ6154" s="2"/>
      <c r="AK6154" s="1"/>
      <c r="AL6154" s="85"/>
      <c r="AM6154" s="151" t="s">
        <v>19997</v>
      </c>
      <c r="AN6154" s="16"/>
      <c r="AO6154" s="166"/>
      <c r="AP6154" s="5">
        <f t="shared" si="97"/>
        <v>0</v>
      </c>
      <c r="AQ6154" s="16"/>
      <c r="AR6154" s="205">
        <v>1</v>
      </c>
      <c r="AS6154" s="16"/>
      <c r="AT6154" s="16"/>
      <c r="AU6154" s="16"/>
      <c r="AV6154" s="16"/>
      <c r="AW6154" s="16"/>
      <c r="AX6154" s="16"/>
    </row>
    <row r="6155" spans="1:50" customFormat="1" ht="15" hidden="1" customHeight="1" x14ac:dyDescent="0.2">
      <c r="A6155" s="1" t="s">
        <v>17005</v>
      </c>
      <c r="B6155" s="1" t="s">
        <v>16858</v>
      </c>
      <c r="C6155" s="85" t="s">
        <v>7939</v>
      </c>
      <c r="D6155" s="85" t="s">
        <v>13090</v>
      </c>
      <c r="E6155" s="202" t="s">
        <v>154</v>
      </c>
      <c r="F6155" s="85" t="s">
        <v>25110</v>
      </c>
      <c r="G6155" s="85" t="s">
        <v>13789</v>
      </c>
      <c r="H6155" s="85" t="s">
        <v>20690</v>
      </c>
      <c r="I6155" s="3" t="s">
        <v>8200</v>
      </c>
      <c r="J6155" s="85" t="s">
        <v>4400</v>
      </c>
      <c r="K6155" s="7" t="s">
        <v>4422</v>
      </c>
      <c r="L6155" s="1"/>
      <c r="M6155" s="1"/>
      <c r="N6155" s="2" t="s">
        <v>7950</v>
      </c>
      <c r="O6155" s="87">
        <v>155404</v>
      </c>
      <c r="P6155" s="87">
        <v>0</v>
      </c>
      <c r="Q6155" s="87">
        <v>155404</v>
      </c>
      <c r="R6155" s="87">
        <v>0</v>
      </c>
      <c r="S6155" s="87"/>
      <c r="T6155" s="87"/>
      <c r="U6155" s="85">
        <v>2021</v>
      </c>
      <c r="V6155" s="179"/>
      <c r="W6155" s="1"/>
      <c r="X6155" s="1"/>
      <c r="Y6155" s="1"/>
      <c r="Z6155" s="210">
        <v>307867</v>
      </c>
      <c r="AA6155" s="11"/>
      <c r="AB6155" s="123" t="s">
        <v>7939</v>
      </c>
      <c r="AC6155" s="124"/>
      <c r="AD6155" s="2"/>
      <c r="AE6155" s="2"/>
      <c r="AF6155" s="191">
        <v>44826</v>
      </c>
      <c r="AG6155" s="41"/>
      <c r="AH6155" s="2" t="s">
        <v>16668</v>
      </c>
      <c r="AI6155" s="80" t="s">
        <v>6</v>
      </c>
      <c r="AJ6155" s="2"/>
      <c r="AK6155" s="1"/>
      <c r="AL6155" s="85"/>
      <c r="AM6155" s="151" t="s">
        <v>19997</v>
      </c>
      <c r="AN6155" s="16"/>
      <c r="AO6155" s="166"/>
      <c r="AP6155" s="5">
        <f t="shared" si="97"/>
        <v>0</v>
      </c>
      <c r="AQ6155" s="16"/>
      <c r="AR6155" s="205">
        <v>1</v>
      </c>
      <c r="AS6155" s="16"/>
      <c r="AT6155" s="16"/>
      <c r="AU6155" s="16"/>
      <c r="AV6155" s="16"/>
      <c r="AW6155" s="16"/>
      <c r="AX6155" s="16"/>
    </row>
    <row r="6156" spans="1:50" customFormat="1" ht="15" hidden="1" customHeight="1" x14ac:dyDescent="0.2">
      <c r="A6156" s="7" t="s">
        <v>11004</v>
      </c>
      <c r="B6156" s="3" t="s">
        <v>11005</v>
      </c>
      <c r="C6156" s="85" t="s">
        <v>7939</v>
      </c>
      <c r="D6156" s="85" t="s">
        <v>13090</v>
      </c>
      <c r="E6156" s="202" t="s">
        <v>154</v>
      </c>
      <c r="F6156" s="85" t="s">
        <v>55</v>
      </c>
      <c r="G6156" s="85" t="s">
        <v>57</v>
      </c>
      <c r="H6156" s="85" t="s">
        <v>20690</v>
      </c>
      <c r="I6156" s="3" t="s">
        <v>4564</v>
      </c>
      <c r="J6156" s="85" t="s">
        <v>4406</v>
      </c>
      <c r="K6156" s="7" t="s">
        <v>4407</v>
      </c>
      <c r="L6156" s="3"/>
      <c r="M6156" s="3"/>
      <c r="N6156" s="41" t="s">
        <v>13116</v>
      </c>
      <c r="O6156" s="87">
        <v>415172</v>
      </c>
      <c r="P6156" s="87">
        <v>247363</v>
      </c>
      <c r="Q6156" s="87">
        <v>167809</v>
      </c>
      <c r="R6156" s="87">
        <v>0</v>
      </c>
      <c r="S6156" s="87"/>
      <c r="T6156" s="87"/>
      <c r="U6156" s="85">
        <v>2006</v>
      </c>
      <c r="V6156" s="179"/>
      <c r="W6156" s="7"/>
      <c r="X6156" s="3"/>
      <c r="Y6156" s="3"/>
      <c r="Z6156" s="146">
        <v>40528</v>
      </c>
      <c r="AA6156" s="11"/>
      <c r="AB6156" s="123" t="s">
        <v>7939</v>
      </c>
      <c r="AC6156" s="124"/>
      <c r="AD6156" s="41"/>
      <c r="AE6156" s="41"/>
      <c r="AF6156" s="191">
        <v>43927</v>
      </c>
      <c r="AG6156" s="41"/>
      <c r="AH6156" s="41" t="s">
        <v>8024</v>
      </c>
      <c r="AI6156" s="80" t="s">
        <v>6</v>
      </c>
      <c r="AJ6156" s="41"/>
      <c r="AK6156" s="3"/>
      <c r="AL6156" s="85"/>
      <c r="AM6156" s="151" t="s">
        <v>19998</v>
      </c>
      <c r="AN6156" s="15"/>
      <c r="AO6156" s="166"/>
      <c r="AP6156" s="5">
        <f t="shared" si="97"/>
        <v>0</v>
      </c>
      <c r="AQ6156" s="16"/>
      <c r="AR6156" s="205">
        <v>1</v>
      </c>
      <c r="AS6156" s="16"/>
      <c r="AT6156" s="16"/>
      <c r="AU6156" s="16"/>
      <c r="AV6156" s="16"/>
      <c r="AW6156" s="16"/>
      <c r="AX6156" s="16"/>
    </row>
    <row r="6157" spans="1:50" customFormat="1" ht="15" hidden="1" customHeight="1" x14ac:dyDescent="0.2">
      <c r="A6157" s="7" t="s">
        <v>20925</v>
      </c>
      <c r="B6157" s="3" t="s">
        <v>20843</v>
      </c>
      <c r="C6157" s="85" t="s">
        <v>7939</v>
      </c>
      <c r="D6157" s="85" t="s">
        <v>13090</v>
      </c>
      <c r="E6157" s="202" t="s">
        <v>9112</v>
      </c>
      <c r="F6157" s="85" t="s">
        <v>14</v>
      </c>
      <c r="G6157" s="85" t="s">
        <v>20</v>
      </c>
      <c r="H6157" s="85" t="s">
        <v>20689</v>
      </c>
      <c r="I6157" s="3" t="s">
        <v>16770</v>
      </c>
      <c r="J6157" s="85" t="s">
        <v>5308</v>
      </c>
      <c r="K6157" s="7" t="s">
        <v>10578</v>
      </c>
      <c r="L6157" s="85"/>
      <c r="M6157" s="3"/>
      <c r="N6157" s="41" t="s">
        <v>20844</v>
      </c>
      <c r="O6157" s="87">
        <v>0</v>
      </c>
      <c r="P6157" s="87">
        <v>0</v>
      </c>
      <c r="Q6157" s="87">
        <v>0</v>
      </c>
      <c r="R6157" s="87">
        <v>0</v>
      </c>
      <c r="S6157" s="87"/>
      <c r="T6157" s="87"/>
      <c r="U6157" s="85" t="s">
        <v>112</v>
      </c>
      <c r="V6157" s="179"/>
      <c r="W6157" s="7"/>
      <c r="X6157" s="3"/>
      <c r="Y6157" s="3"/>
      <c r="Z6157" s="211">
        <v>107209</v>
      </c>
      <c r="AA6157" s="11"/>
      <c r="AB6157" s="123" t="s">
        <v>7939</v>
      </c>
      <c r="AC6157" s="124"/>
      <c r="AD6157" s="41"/>
      <c r="AE6157" s="41"/>
      <c r="AF6157" s="191"/>
      <c r="AG6157" s="41"/>
      <c r="AH6157" s="41" t="s">
        <v>7952</v>
      </c>
      <c r="AI6157" s="80" t="s">
        <v>6</v>
      </c>
      <c r="AJ6157" s="41"/>
      <c r="AK6157" s="4"/>
      <c r="AL6157" s="85"/>
      <c r="AM6157" s="151" t="s">
        <v>20970</v>
      </c>
      <c r="AN6157" s="15"/>
      <c r="AO6157" s="166"/>
      <c r="AP6157" s="5">
        <f t="shared" si="97"/>
        <v>0</v>
      </c>
      <c r="AQ6157" s="16"/>
      <c r="AR6157" s="205">
        <v>1</v>
      </c>
      <c r="AS6157" s="16"/>
      <c r="AT6157" s="16"/>
      <c r="AU6157" s="16"/>
      <c r="AV6157" s="16"/>
      <c r="AW6157" s="16"/>
      <c r="AX6157" s="16"/>
    </row>
    <row r="6158" spans="1:50" customFormat="1" ht="15" hidden="1" customHeight="1" x14ac:dyDescent="0.2">
      <c r="A6158" s="7" t="s">
        <v>21132</v>
      </c>
      <c r="B6158" s="3" t="s">
        <v>21019</v>
      </c>
      <c r="C6158" s="85" t="s">
        <v>7939</v>
      </c>
      <c r="D6158" s="85" t="s">
        <v>13090</v>
      </c>
      <c r="E6158" s="202" t="s">
        <v>154</v>
      </c>
      <c r="F6158" s="85" t="s">
        <v>68</v>
      </c>
      <c r="G6158" s="85" t="s">
        <v>70</v>
      </c>
      <c r="H6158" s="85" t="s">
        <v>20690</v>
      </c>
      <c r="I6158" s="3" t="s">
        <v>8188</v>
      </c>
      <c r="J6158" s="85" t="s">
        <v>4406</v>
      </c>
      <c r="K6158" s="7" t="s">
        <v>4407</v>
      </c>
      <c r="L6158" s="3"/>
      <c r="M6158" s="3"/>
      <c r="N6158" s="41" t="s">
        <v>7950</v>
      </c>
      <c r="O6158" s="87">
        <v>0</v>
      </c>
      <c r="P6158" s="87">
        <v>0</v>
      </c>
      <c r="Q6158" s="87">
        <v>0</v>
      </c>
      <c r="R6158" s="87">
        <v>0</v>
      </c>
      <c r="S6158" s="87"/>
      <c r="T6158" s="87"/>
      <c r="U6158" s="85" t="s">
        <v>112</v>
      </c>
      <c r="V6158" s="179"/>
      <c r="W6158" s="7"/>
      <c r="X6158" s="3"/>
      <c r="Y6158" s="3"/>
      <c r="Z6158" s="146">
        <v>334919</v>
      </c>
      <c r="AA6158" s="11"/>
      <c r="AB6158" s="123" t="s">
        <v>7939</v>
      </c>
      <c r="AC6158" s="124"/>
      <c r="AD6158" s="41"/>
      <c r="AE6158" s="41"/>
      <c r="AF6158" s="191">
        <v>44860</v>
      </c>
      <c r="AG6158" s="41"/>
      <c r="AH6158" s="41" t="s">
        <v>16608</v>
      </c>
      <c r="AI6158" s="80" t="s">
        <v>6</v>
      </c>
      <c r="AJ6158" s="41"/>
      <c r="AK6158" s="3"/>
      <c r="AL6158" s="85"/>
      <c r="AM6158" s="151" t="s">
        <v>21670</v>
      </c>
      <c r="AN6158" s="15"/>
      <c r="AO6158" s="166"/>
      <c r="AP6158" s="5">
        <f t="shared" si="97"/>
        <v>0</v>
      </c>
      <c r="AQ6158" s="16"/>
      <c r="AR6158" s="205">
        <v>1</v>
      </c>
      <c r="AS6158" s="16"/>
      <c r="AT6158" s="16"/>
      <c r="AU6158" s="16"/>
      <c r="AV6158" s="16"/>
      <c r="AW6158" s="16"/>
      <c r="AX6158" s="16"/>
    </row>
    <row r="6159" spans="1:50" customFormat="1" ht="15" hidden="1" customHeight="1" x14ac:dyDescent="0.2">
      <c r="A6159" s="7" t="s">
        <v>20926</v>
      </c>
      <c r="B6159" s="3" t="s">
        <v>20845</v>
      </c>
      <c r="C6159" s="85" t="s">
        <v>7939</v>
      </c>
      <c r="D6159" s="85" t="s">
        <v>13090</v>
      </c>
      <c r="E6159" s="202" t="s">
        <v>154</v>
      </c>
      <c r="F6159" s="85" t="s">
        <v>34</v>
      </c>
      <c r="G6159" s="85" t="s">
        <v>35</v>
      </c>
      <c r="H6159" s="85" t="s">
        <v>20688</v>
      </c>
      <c r="I6159" s="7" t="s">
        <v>8125</v>
      </c>
      <c r="J6159" s="85" t="s">
        <v>223</v>
      </c>
      <c r="K6159" s="7" t="s">
        <v>239</v>
      </c>
      <c r="L6159" s="85"/>
      <c r="M6159" s="3"/>
      <c r="N6159" s="41" t="s">
        <v>20846</v>
      </c>
      <c r="O6159" s="87">
        <v>0</v>
      </c>
      <c r="P6159" s="87">
        <v>0</v>
      </c>
      <c r="Q6159" s="87">
        <v>0</v>
      </c>
      <c r="R6159" s="87">
        <v>0</v>
      </c>
      <c r="S6159" s="87"/>
      <c r="T6159" s="87"/>
      <c r="U6159" s="85" t="s">
        <v>112</v>
      </c>
      <c r="V6159" s="179"/>
      <c r="W6159" s="7"/>
      <c r="X6159" s="3"/>
      <c r="Y6159" s="3"/>
      <c r="Z6159" s="146">
        <v>6357</v>
      </c>
      <c r="AA6159" s="11"/>
      <c r="AB6159" s="123" t="s">
        <v>7939</v>
      </c>
      <c r="AC6159" s="124"/>
      <c r="AD6159" s="41"/>
      <c r="AE6159" s="41"/>
      <c r="AF6159" s="191">
        <v>44896</v>
      </c>
      <c r="AG6159" s="41"/>
      <c r="AH6159" s="41" t="s">
        <v>7952</v>
      </c>
      <c r="AI6159" s="80" t="s">
        <v>6</v>
      </c>
      <c r="AJ6159" s="41"/>
      <c r="AK6159" s="4"/>
      <c r="AL6159" s="85"/>
      <c r="AM6159" s="151" t="s">
        <v>20970</v>
      </c>
      <c r="AN6159" s="15"/>
      <c r="AO6159" s="166"/>
      <c r="AP6159" s="5">
        <f t="shared" si="97"/>
        <v>0</v>
      </c>
      <c r="AQ6159" s="16"/>
      <c r="AR6159" s="205">
        <v>1</v>
      </c>
      <c r="AS6159" s="16"/>
      <c r="AT6159" s="16"/>
      <c r="AU6159" s="16"/>
      <c r="AV6159" s="16"/>
      <c r="AW6159" s="16"/>
      <c r="AX6159" s="16"/>
    </row>
    <row r="6160" spans="1:50" customFormat="1" ht="15" hidden="1" customHeight="1" x14ac:dyDescent="0.2">
      <c r="A6160" s="7" t="s">
        <v>20927</v>
      </c>
      <c r="B6160" s="3" t="s">
        <v>22860</v>
      </c>
      <c r="C6160" s="85" t="s">
        <v>7939</v>
      </c>
      <c r="D6160" s="85" t="s">
        <v>13090</v>
      </c>
      <c r="E6160" s="202" t="s">
        <v>154</v>
      </c>
      <c r="F6160" s="85" t="s">
        <v>40</v>
      </c>
      <c r="G6160" s="85" t="s">
        <v>45</v>
      </c>
      <c r="H6160" s="85" t="s">
        <v>20690</v>
      </c>
      <c r="I6160" s="3" t="s">
        <v>8099</v>
      </c>
      <c r="J6160" s="85" t="s">
        <v>5308</v>
      </c>
      <c r="K6160" s="7" t="s">
        <v>10578</v>
      </c>
      <c r="L6160" s="85"/>
      <c r="M6160" s="3"/>
      <c r="N6160" s="41" t="s">
        <v>20847</v>
      </c>
      <c r="O6160" s="87">
        <v>0</v>
      </c>
      <c r="P6160" s="87">
        <v>0</v>
      </c>
      <c r="Q6160" s="87">
        <v>0</v>
      </c>
      <c r="R6160" s="87">
        <v>0</v>
      </c>
      <c r="S6160" s="87"/>
      <c r="T6160" s="87"/>
      <c r="U6160" s="85" t="s">
        <v>112</v>
      </c>
      <c r="V6160" s="179"/>
      <c r="W6160" s="7"/>
      <c r="X6160" s="3"/>
      <c r="Y6160" s="3"/>
      <c r="Z6160" s="146">
        <v>69</v>
      </c>
      <c r="AA6160" s="11"/>
      <c r="AB6160" s="123" t="s">
        <v>7939</v>
      </c>
      <c r="AC6160" s="124"/>
      <c r="AD6160" s="41"/>
      <c r="AE6160" s="41"/>
      <c r="AF6160" s="191">
        <v>44945</v>
      </c>
      <c r="AG6160" s="41"/>
      <c r="AH6160" s="41" t="s">
        <v>8211</v>
      </c>
      <c r="AI6160" s="80" t="s">
        <v>6</v>
      </c>
      <c r="AJ6160" s="41"/>
      <c r="AK6160" s="4"/>
      <c r="AL6160" s="85"/>
      <c r="AM6160" s="151" t="s">
        <v>20970</v>
      </c>
      <c r="AN6160" s="15"/>
      <c r="AO6160" s="166"/>
      <c r="AP6160" s="5">
        <f t="shared" si="97"/>
        <v>0</v>
      </c>
      <c r="AQ6160" s="16"/>
      <c r="AR6160" s="205">
        <v>1</v>
      </c>
      <c r="AS6160" s="16"/>
      <c r="AT6160" s="16"/>
      <c r="AU6160" s="16"/>
      <c r="AV6160" s="16"/>
      <c r="AW6160" s="16"/>
      <c r="AX6160" s="16"/>
    </row>
    <row r="6161" spans="1:50" customFormat="1" ht="15" hidden="1" customHeight="1" x14ac:dyDescent="0.2">
      <c r="A6161" s="7" t="s">
        <v>11006</v>
      </c>
      <c r="B6161" s="3" t="s">
        <v>11007</v>
      </c>
      <c r="C6161" s="85" t="s">
        <v>7939</v>
      </c>
      <c r="D6161" s="85" t="s">
        <v>13090</v>
      </c>
      <c r="E6161" s="202" t="s">
        <v>154</v>
      </c>
      <c r="F6161" s="85" t="s">
        <v>55</v>
      </c>
      <c r="G6161" s="85" t="s">
        <v>57</v>
      </c>
      <c r="H6161" s="85" t="s">
        <v>20690</v>
      </c>
      <c r="I6161" s="3" t="s">
        <v>7970</v>
      </c>
      <c r="J6161" s="85" t="s">
        <v>4435</v>
      </c>
      <c r="K6161" s="7" t="s">
        <v>3838</v>
      </c>
      <c r="L6161" s="3"/>
      <c r="M6161" s="3"/>
      <c r="N6161" s="41" t="s">
        <v>8691</v>
      </c>
      <c r="O6161" s="87">
        <v>79730</v>
      </c>
      <c r="P6161" s="87">
        <v>79701</v>
      </c>
      <c r="Q6161" s="87">
        <v>29</v>
      </c>
      <c r="R6161" s="87">
        <v>0</v>
      </c>
      <c r="S6161" s="87"/>
      <c r="T6161" s="87"/>
      <c r="U6161" s="85">
        <v>2006</v>
      </c>
      <c r="V6161" s="179"/>
      <c r="W6161" s="7"/>
      <c r="X6161" s="3"/>
      <c r="Y6161" s="3"/>
      <c r="Z6161" s="146">
        <v>16867</v>
      </c>
      <c r="AA6161" s="11"/>
      <c r="AB6161" s="123" t="s">
        <v>7939</v>
      </c>
      <c r="AC6161" s="124"/>
      <c r="AD6161" s="41"/>
      <c r="AE6161" s="41"/>
      <c r="AF6161" s="191">
        <v>43927</v>
      </c>
      <c r="AG6161" s="41"/>
      <c r="AH6161" s="41" t="s">
        <v>8024</v>
      </c>
      <c r="AI6161" s="80" t="s">
        <v>6</v>
      </c>
      <c r="AJ6161" s="41"/>
      <c r="AK6161" s="3"/>
      <c r="AL6161" s="85"/>
      <c r="AM6161" s="151" t="s">
        <v>19998</v>
      </c>
      <c r="AN6161" s="15"/>
      <c r="AO6161" s="166"/>
      <c r="AP6161" s="5">
        <f t="shared" si="97"/>
        <v>0</v>
      </c>
      <c r="AQ6161" s="16"/>
      <c r="AR6161" s="205">
        <v>1</v>
      </c>
      <c r="AS6161" s="16"/>
      <c r="AT6161" s="16"/>
      <c r="AU6161" s="16"/>
      <c r="AV6161" s="16"/>
      <c r="AW6161" s="16"/>
      <c r="AX6161" s="16"/>
    </row>
    <row r="6162" spans="1:50" customFormat="1" ht="15" hidden="1" customHeight="1" x14ac:dyDescent="0.2">
      <c r="A6162" s="1" t="s">
        <v>17006</v>
      </c>
      <c r="B6162" s="1" t="s">
        <v>16859</v>
      </c>
      <c r="C6162" s="85" t="s">
        <v>7939</v>
      </c>
      <c r="D6162" s="85" t="s">
        <v>13090</v>
      </c>
      <c r="E6162" s="202" t="s">
        <v>10070</v>
      </c>
      <c r="F6162" s="85" t="s">
        <v>34</v>
      </c>
      <c r="G6162" s="85" t="s">
        <v>35</v>
      </c>
      <c r="H6162" s="85" t="s">
        <v>20688</v>
      </c>
      <c r="I6162" s="7" t="s">
        <v>8125</v>
      </c>
      <c r="J6162" s="85" t="s">
        <v>4400</v>
      </c>
      <c r="K6162" s="7" t="s">
        <v>4422</v>
      </c>
      <c r="L6162" s="1"/>
      <c r="M6162" s="1"/>
      <c r="N6162" s="2" t="s">
        <v>16860</v>
      </c>
      <c r="O6162" s="87">
        <v>0</v>
      </c>
      <c r="P6162" s="87">
        <v>0</v>
      </c>
      <c r="Q6162" s="87">
        <v>0</v>
      </c>
      <c r="R6162" s="87">
        <v>0</v>
      </c>
      <c r="S6162" s="87"/>
      <c r="T6162" s="87"/>
      <c r="U6162" s="85" t="s">
        <v>112</v>
      </c>
      <c r="V6162" s="179"/>
      <c r="W6162" s="1"/>
      <c r="X6162" s="1"/>
      <c r="Y6162" s="1"/>
      <c r="Z6162" s="210">
        <v>476777</v>
      </c>
      <c r="AA6162" s="11"/>
      <c r="AB6162" s="123" t="s">
        <v>7939</v>
      </c>
      <c r="AC6162" s="124"/>
      <c r="AD6162" s="2"/>
      <c r="AE6162" s="2"/>
      <c r="AF6162" s="191"/>
      <c r="AG6162" s="41"/>
      <c r="AH6162" s="2" t="s">
        <v>7952</v>
      </c>
      <c r="AI6162" s="80" t="s">
        <v>6</v>
      </c>
      <c r="AJ6162" s="2"/>
      <c r="AK6162" s="1"/>
      <c r="AL6162" s="85"/>
      <c r="AM6162" s="151" t="s">
        <v>19997</v>
      </c>
      <c r="AN6162" s="16"/>
      <c r="AO6162" s="166"/>
      <c r="AP6162" s="5">
        <f t="shared" si="97"/>
        <v>0</v>
      </c>
      <c r="AQ6162" s="16"/>
      <c r="AR6162" s="205">
        <v>1</v>
      </c>
      <c r="AS6162" s="16"/>
      <c r="AT6162" s="16"/>
      <c r="AU6162" s="16"/>
      <c r="AV6162" s="16"/>
      <c r="AW6162" s="16"/>
      <c r="AX6162" s="16"/>
    </row>
    <row r="6163" spans="1:50" customFormat="1" ht="15" hidden="1" customHeight="1" x14ac:dyDescent="0.2">
      <c r="A6163" s="7" t="s">
        <v>20928</v>
      </c>
      <c r="B6163" s="3" t="s">
        <v>20848</v>
      </c>
      <c r="C6163" s="85" t="s">
        <v>7939</v>
      </c>
      <c r="D6163" s="85" t="s">
        <v>13090</v>
      </c>
      <c r="E6163" s="202" t="s">
        <v>154</v>
      </c>
      <c r="F6163" s="85" t="s">
        <v>34</v>
      </c>
      <c r="G6163" s="85" t="s">
        <v>35</v>
      </c>
      <c r="H6163" s="85" t="s">
        <v>20688</v>
      </c>
      <c r="I6163" s="7" t="s">
        <v>8125</v>
      </c>
      <c r="J6163" s="85" t="s">
        <v>4400</v>
      </c>
      <c r="K6163" s="7" t="s">
        <v>4422</v>
      </c>
      <c r="L6163" s="85"/>
      <c r="M6163" s="3"/>
      <c r="N6163" s="41" t="s">
        <v>16860</v>
      </c>
      <c r="O6163" s="87">
        <v>47976</v>
      </c>
      <c r="P6163" s="87">
        <v>0</v>
      </c>
      <c r="Q6163" s="87">
        <v>47976</v>
      </c>
      <c r="R6163" s="87">
        <v>5334</v>
      </c>
      <c r="S6163" s="87"/>
      <c r="T6163" s="87"/>
      <c r="U6163" s="85">
        <v>2017</v>
      </c>
      <c r="V6163" s="179"/>
      <c r="W6163" s="7"/>
      <c r="X6163" s="3"/>
      <c r="Y6163" s="3"/>
      <c r="Z6163" s="146">
        <v>281673</v>
      </c>
      <c r="AA6163" s="11"/>
      <c r="AB6163" s="123" t="s">
        <v>7939</v>
      </c>
      <c r="AC6163" s="124"/>
      <c r="AD6163" s="41"/>
      <c r="AE6163" s="41"/>
      <c r="AF6163" s="191">
        <v>45188</v>
      </c>
      <c r="AG6163" s="41"/>
      <c r="AH6163" s="41" t="s">
        <v>7952</v>
      </c>
      <c r="AI6163" s="80" t="s">
        <v>6</v>
      </c>
      <c r="AJ6163" s="41"/>
      <c r="AK6163" s="4"/>
      <c r="AL6163" s="85"/>
      <c r="AM6163" s="151" t="s">
        <v>20970</v>
      </c>
      <c r="AN6163" s="15"/>
      <c r="AO6163" s="166"/>
      <c r="AP6163" s="5">
        <f t="shared" si="97"/>
        <v>0</v>
      </c>
      <c r="AQ6163" s="16"/>
      <c r="AR6163" s="205">
        <v>1</v>
      </c>
      <c r="AS6163" s="16"/>
      <c r="AT6163" s="16"/>
      <c r="AU6163" s="16"/>
      <c r="AV6163" s="16"/>
      <c r="AW6163" s="16"/>
      <c r="AX6163" s="16"/>
    </row>
    <row r="6164" spans="1:50" customFormat="1" ht="15" hidden="1" customHeight="1" x14ac:dyDescent="0.2">
      <c r="A6164" s="7" t="s">
        <v>21133</v>
      </c>
      <c r="B6164" s="3" t="s">
        <v>21020</v>
      </c>
      <c r="C6164" s="85" t="s">
        <v>7939</v>
      </c>
      <c r="D6164" s="85" t="s">
        <v>13090</v>
      </c>
      <c r="E6164" s="202" t="s">
        <v>8031</v>
      </c>
      <c r="F6164" s="85" t="s">
        <v>25110</v>
      </c>
      <c r="G6164" s="85" t="s">
        <v>47</v>
      </c>
      <c r="H6164" s="85" t="s">
        <v>20690</v>
      </c>
      <c r="I6164" s="3" t="s">
        <v>8649</v>
      </c>
      <c r="J6164" s="85" t="s">
        <v>4435</v>
      </c>
      <c r="K6164" s="7" t="s">
        <v>3838</v>
      </c>
      <c r="L6164" s="3"/>
      <c r="M6164" s="3"/>
      <c r="N6164" s="41" t="s">
        <v>21021</v>
      </c>
      <c r="O6164" s="87">
        <v>0</v>
      </c>
      <c r="P6164" s="87">
        <v>0</v>
      </c>
      <c r="Q6164" s="87">
        <v>0</v>
      </c>
      <c r="R6164" s="87">
        <v>0</v>
      </c>
      <c r="S6164" s="87"/>
      <c r="T6164" s="87"/>
      <c r="U6164" s="85" t="s">
        <v>112</v>
      </c>
      <c r="V6164" s="179"/>
      <c r="W6164" s="7"/>
      <c r="X6164" s="3"/>
      <c r="Y6164" s="3"/>
      <c r="Z6164" s="146">
        <v>8717</v>
      </c>
      <c r="AA6164" s="11"/>
      <c r="AB6164" s="123" t="s">
        <v>7939</v>
      </c>
      <c r="AC6164" s="124"/>
      <c r="AD6164" s="41"/>
      <c r="AE6164" s="41"/>
      <c r="AF6164" s="191"/>
      <c r="AG6164" s="41"/>
      <c r="AH6164" s="41" t="s">
        <v>8092</v>
      </c>
      <c r="AI6164" s="80" t="s">
        <v>6</v>
      </c>
      <c r="AJ6164" s="41"/>
      <c r="AK6164" s="3"/>
      <c r="AL6164" s="85"/>
      <c r="AM6164" s="151" t="s">
        <v>21670</v>
      </c>
      <c r="AN6164" s="15"/>
      <c r="AO6164" s="166"/>
      <c r="AP6164" s="5">
        <f t="shared" si="97"/>
        <v>0</v>
      </c>
      <c r="AQ6164" s="16"/>
      <c r="AR6164" s="205">
        <v>1</v>
      </c>
      <c r="AS6164" s="16"/>
      <c r="AT6164" s="16"/>
      <c r="AU6164" s="16"/>
      <c r="AV6164" s="16"/>
      <c r="AW6164" s="16"/>
      <c r="AX6164" s="16"/>
    </row>
    <row r="6165" spans="1:50" customFormat="1" ht="15" hidden="1" customHeight="1" x14ac:dyDescent="0.2">
      <c r="A6165" s="1" t="s">
        <v>17007</v>
      </c>
      <c r="B6165" s="1" t="s">
        <v>16861</v>
      </c>
      <c r="C6165" s="85" t="s">
        <v>7939</v>
      </c>
      <c r="D6165" s="85" t="s">
        <v>13090</v>
      </c>
      <c r="E6165" s="202" t="s">
        <v>22872</v>
      </c>
      <c r="F6165" s="85" t="s">
        <v>40</v>
      </c>
      <c r="G6165" s="85" t="s">
        <v>43</v>
      </c>
      <c r="H6165" s="85" t="s">
        <v>20690</v>
      </c>
      <c r="I6165" s="3" t="s">
        <v>8209</v>
      </c>
      <c r="J6165" s="85" t="s">
        <v>5668</v>
      </c>
      <c r="K6165" s="1" t="s">
        <v>16862</v>
      </c>
      <c r="L6165" s="1"/>
      <c r="M6165" s="1"/>
      <c r="N6165" s="2" t="s">
        <v>10792</v>
      </c>
      <c r="O6165" s="87">
        <v>0</v>
      </c>
      <c r="P6165" s="87">
        <v>0</v>
      </c>
      <c r="Q6165" s="87">
        <v>0</v>
      </c>
      <c r="R6165" s="87">
        <v>0</v>
      </c>
      <c r="S6165" s="87"/>
      <c r="T6165" s="87"/>
      <c r="U6165" s="85" t="s">
        <v>112</v>
      </c>
      <c r="V6165" s="179"/>
      <c r="W6165" s="1"/>
      <c r="X6165" s="1"/>
      <c r="Y6165" s="1"/>
      <c r="Z6165" s="210">
        <v>4431</v>
      </c>
      <c r="AA6165" s="11"/>
      <c r="AB6165" s="123" t="s">
        <v>7939</v>
      </c>
      <c r="AC6165" s="124"/>
      <c r="AD6165" s="2"/>
      <c r="AE6165" s="2"/>
      <c r="AF6165" s="191">
        <v>44943</v>
      </c>
      <c r="AG6165" s="41"/>
      <c r="AH6165" s="2" t="s">
        <v>8211</v>
      </c>
      <c r="AI6165" s="80" t="s">
        <v>6</v>
      </c>
      <c r="AJ6165" s="2"/>
      <c r="AK6165" s="1"/>
      <c r="AL6165" s="85"/>
      <c r="AM6165" s="151" t="s">
        <v>19997</v>
      </c>
      <c r="AN6165" s="16"/>
      <c r="AO6165" s="166"/>
      <c r="AP6165" s="5">
        <f t="shared" si="97"/>
        <v>0</v>
      </c>
      <c r="AQ6165" s="16"/>
      <c r="AR6165" s="205">
        <v>1</v>
      </c>
      <c r="AS6165" s="16"/>
      <c r="AT6165" s="16"/>
      <c r="AU6165" s="16"/>
      <c r="AV6165" s="16"/>
      <c r="AW6165" s="16"/>
      <c r="AX6165" s="16"/>
    </row>
    <row r="6166" spans="1:50" customFormat="1" ht="15" hidden="1" customHeight="1" x14ac:dyDescent="0.2">
      <c r="A6166" s="1" t="s">
        <v>17008</v>
      </c>
      <c r="B6166" s="1" t="s">
        <v>16863</v>
      </c>
      <c r="C6166" s="85" t="s">
        <v>7939</v>
      </c>
      <c r="D6166" s="85" t="s">
        <v>13090</v>
      </c>
      <c r="E6166" s="202" t="s">
        <v>22872</v>
      </c>
      <c r="F6166" s="85" t="s">
        <v>40</v>
      </c>
      <c r="G6166" s="85" t="s">
        <v>43</v>
      </c>
      <c r="H6166" s="85" t="s">
        <v>20690</v>
      </c>
      <c r="I6166" s="3" t="s">
        <v>8209</v>
      </c>
      <c r="J6166" s="85" t="s">
        <v>5668</v>
      </c>
      <c r="K6166" s="1" t="s">
        <v>16862</v>
      </c>
      <c r="L6166" s="1"/>
      <c r="M6166" s="1"/>
      <c r="N6166" s="2" t="s">
        <v>10792</v>
      </c>
      <c r="O6166" s="87">
        <v>0</v>
      </c>
      <c r="P6166" s="87">
        <v>0</v>
      </c>
      <c r="Q6166" s="87">
        <v>0</v>
      </c>
      <c r="R6166" s="87">
        <v>0</v>
      </c>
      <c r="S6166" s="87"/>
      <c r="T6166" s="87"/>
      <c r="U6166" s="85" t="s">
        <v>112</v>
      </c>
      <c r="V6166" s="179"/>
      <c r="W6166" s="1"/>
      <c r="X6166" s="1"/>
      <c r="Y6166" s="1"/>
      <c r="Z6166" s="210">
        <v>268415</v>
      </c>
      <c r="AA6166" s="11"/>
      <c r="AB6166" s="123" t="s">
        <v>7939</v>
      </c>
      <c r="AC6166" s="124"/>
      <c r="AD6166" s="2"/>
      <c r="AE6166" s="2"/>
      <c r="AF6166" s="191">
        <v>44943</v>
      </c>
      <c r="AG6166" s="41"/>
      <c r="AH6166" s="2" t="s">
        <v>8211</v>
      </c>
      <c r="AI6166" s="80" t="s">
        <v>6</v>
      </c>
      <c r="AJ6166" s="2"/>
      <c r="AK6166" s="1"/>
      <c r="AL6166" s="85"/>
      <c r="AM6166" s="151" t="s">
        <v>19997</v>
      </c>
      <c r="AN6166" s="16"/>
      <c r="AO6166" s="166"/>
      <c r="AP6166" s="5">
        <f t="shared" si="97"/>
        <v>0</v>
      </c>
      <c r="AQ6166" s="16"/>
      <c r="AR6166" s="205">
        <v>1</v>
      </c>
      <c r="AS6166" s="16"/>
      <c r="AT6166" s="16"/>
      <c r="AU6166" s="16"/>
      <c r="AV6166" s="16"/>
      <c r="AW6166" s="16"/>
      <c r="AX6166" s="16"/>
    </row>
    <row r="6167" spans="1:50" customFormat="1" ht="15" hidden="1" customHeight="1" x14ac:dyDescent="0.2">
      <c r="A6167" s="7" t="s">
        <v>23555</v>
      </c>
      <c r="B6167" s="3" t="s">
        <v>22859</v>
      </c>
      <c r="C6167" s="85" t="s">
        <v>7939</v>
      </c>
      <c r="D6167" s="85" t="s">
        <v>13090</v>
      </c>
      <c r="E6167" s="202" t="s">
        <v>154</v>
      </c>
      <c r="F6167" s="85" t="s">
        <v>40</v>
      </c>
      <c r="G6167" s="85" t="s">
        <v>44</v>
      </c>
      <c r="H6167" s="85" t="s">
        <v>20690</v>
      </c>
      <c r="I6167" s="66" t="s">
        <v>8216</v>
      </c>
      <c r="J6167" s="85" t="s">
        <v>4435</v>
      </c>
      <c r="K6167" s="3" t="s">
        <v>3838</v>
      </c>
      <c r="L6167" s="3"/>
      <c r="M6167" s="3"/>
      <c r="N6167" s="41" t="s">
        <v>7950</v>
      </c>
      <c r="O6167" s="87">
        <v>982595</v>
      </c>
      <c r="P6167" s="87">
        <v>0</v>
      </c>
      <c r="Q6167" s="87">
        <v>982595</v>
      </c>
      <c r="R6167" s="87">
        <v>0</v>
      </c>
      <c r="S6167" s="87"/>
      <c r="T6167" s="87"/>
      <c r="U6167" s="85">
        <v>2021</v>
      </c>
      <c r="V6167" s="179"/>
      <c r="W6167" s="7"/>
      <c r="X6167" s="3"/>
      <c r="Y6167" s="3"/>
      <c r="Z6167" s="148">
        <v>55046</v>
      </c>
      <c r="AA6167" s="11"/>
      <c r="AB6167" s="123" t="s">
        <v>7939</v>
      </c>
      <c r="AC6167" s="124"/>
      <c r="AD6167" s="41"/>
      <c r="AE6167" s="41"/>
      <c r="AF6167" s="191">
        <v>44894</v>
      </c>
      <c r="AG6167" s="41"/>
      <c r="AH6167" s="41" t="s">
        <v>8211</v>
      </c>
      <c r="AI6167" s="80" t="s">
        <v>6</v>
      </c>
      <c r="AJ6167" s="41"/>
      <c r="AK6167" s="3"/>
      <c r="AL6167" s="85"/>
      <c r="AM6167" s="151" t="s">
        <v>24840</v>
      </c>
      <c r="AN6167" s="15"/>
      <c r="AO6167" s="166"/>
      <c r="AP6167" s="5">
        <f t="shared" si="97"/>
        <v>0</v>
      </c>
      <c r="AQ6167" s="16"/>
      <c r="AR6167" s="205">
        <v>1</v>
      </c>
      <c r="AS6167" s="16"/>
      <c r="AT6167" s="16"/>
      <c r="AU6167" s="16"/>
      <c r="AV6167" s="16"/>
      <c r="AW6167" s="16"/>
      <c r="AX6167" s="16"/>
    </row>
    <row r="6168" spans="1:50" customFormat="1" ht="15" hidden="1" customHeight="1" x14ac:dyDescent="0.2">
      <c r="A6168" s="7" t="s">
        <v>23554</v>
      </c>
      <c r="B6168" s="3" t="s">
        <v>22858</v>
      </c>
      <c r="C6168" s="85" t="s">
        <v>7939</v>
      </c>
      <c r="D6168" s="85" t="s">
        <v>13090</v>
      </c>
      <c r="E6168" s="202" t="s">
        <v>154</v>
      </c>
      <c r="F6168" s="85" t="s">
        <v>40</v>
      </c>
      <c r="G6168" s="85" t="s">
        <v>44</v>
      </c>
      <c r="H6168" s="85" t="s">
        <v>20690</v>
      </c>
      <c r="I6168" s="66" t="s">
        <v>8216</v>
      </c>
      <c r="J6168" s="85" t="s">
        <v>4435</v>
      </c>
      <c r="K6168" s="3" t="s">
        <v>3838</v>
      </c>
      <c r="L6168" s="3"/>
      <c r="M6168" s="3"/>
      <c r="N6168" s="41" t="s">
        <v>16825</v>
      </c>
      <c r="O6168" s="87">
        <v>0</v>
      </c>
      <c r="P6168" s="87">
        <v>0</v>
      </c>
      <c r="Q6168" s="87">
        <v>0</v>
      </c>
      <c r="R6168" s="87">
        <v>0</v>
      </c>
      <c r="S6168" s="87"/>
      <c r="T6168" s="87"/>
      <c r="U6168" s="85" t="s">
        <v>112</v>
      </c>
      <c r="V6168" s="179"/>
      <c r="W6168" s="7"/>
      <c r="X6168" s="3"/>
      <c r="Y6168" s="3"/>
      <c r="Z6168" s="148">
        <v>54629</v>
      </c>
      <c r="AA6168" s="11"/>
      <c r="AB6168" s="123" t="s">
        <v>7939</v>
      </c>
      <c r="AC6168" s="124"/>
      <c r="AD6168" s="41"/>
      <c r="AE6168" s="41"/>
      <c r="AF6168" s="191">
        <v>44894</v>
      </c>
      <c r="AG6168" s="41"/>
      <c r="AH6168" s="41" t="s">
        <v>8211</v>
      </c>
      <c r="AI6168" s="80" t="s">
        <v>6</v>
      </c>
      <c r="AJ6168" s="41"/>
      <c r="AK6168" s="3"/>
      <c r="AL6168" s="85"/>
      <c r="AM6168" s="151" t="s">
        <v>24840</v>
      </c>
      <c r="AN6168" s="15"/>
      <c r="AO6168" s="166"/>
      <c r="AP6168" s="5">
        <f t="shared" si="97"/>
        <v>0</v>
      </c>
      <c r="AQ6168" s="16"/>
      <c r="AR6168" s="205">
        <v>1</v>
      </c>
      <c r="AS6168" s="16"/>
      <c r="AT6168" s="16"/>
      <c r="AU6168" s="16"/>
      <c r="AV6168" s="16"/>
      <c r="AW6168" s="16"/>
      <c r="AX6168" s="16"/>
    </row>
    <row r="6169" spans="1:50" customFormat="1" ht="15" hidden="1" customHeight="1" x14ac:dyDescent="0.2">
      <c r="A6169" s="7" t="s">
        <v>21134</v>
      </c>
      <c r="B6169" s="3" t="s">
        <v>21022</v>
      </c>
      <c r="C6169" s="85" t="s">
        <v>7939</v>
      </c>
      <c r="D6169" s="85" t="s">
        <v>13090</v>
      </c>
      <c r="E6169" s="202" t="s">
        <v>154</v>
      </c>
      <c r="F6169" s="85" t="s">
        <v>55</v>
      </c>
      <c r="G6169" s="85" t="s">
        <v>56</v>
      </c>
      <c r="H6169" s="85" t="s">
        <v>20690</v>
      </c>
      <c r="I6169" s="3" t="s">
        <v>16855</v>
      </c>
      <c r="J6169" s="85" t="s">
        <v>4400</v>
      </c>
      <c r="K6169" s="7" t="s">
        <v>4422</v>
      </c>
      <c r="L6169" s="3"/>
      <c r="M6169" s="3"/>
      <c r="N6169" s="41" t="s">
        <v>16854</v>
      </c>
      <c r="O6169" s="87">
        <v>867337</v>
      </c>
      <c r="P6169" s="87">
        <v>700821</v>
      </c>
      <c r="Q6169" s="87">
        <v>166516</v>
      </c>
      <c r="R6169" s="87">
        <v>0</v>
      </c>
      <c r="S6169" s="87"/>
      <c r="T6169" s="87"/>
      <c r="U6169" s="85">
        <v>2020</v>
      </c>
      <c r="V6169" s="179"/>
      <c r="W6169" s="7"/>
      <c r="X6169" s="3"/>
      <c r="Y6169" s="3"/>
      <c r="Z6169" s="146">
        <v>495289</v>
      </c>
      <c r="AA6169" s="11"/>
      <c r="AB6169" s="123" t="s">
        <v>7939</v>
      </c>
      <c r="AC6169" s="124"/>
      <c r="AD6169" s="41"/>
      <c r="AE6169" s="41"/>
      <c r="AF6169" s="191">
        <v>44841</v>
      </c>
      <c r="AG6169" s="41"/>
      <c r="AH6169" s="41" t="s">
        <v>8024</v>
      </c>
      <c r="AI6169" s="80" t="s">
        <v>6</v>
      </c>
      <c r="AJ6169" s="41"/>
      <c r="AK6169" s="3"/>
      <c r="AL6169" s="85"/>
      <c r="AM6169" s="151" t="s">
        <v>21670</v>
      </c>
      <c r="AN6169" s="15"/>
      <c r="AO6169" s="166"/>
      <c r="AP6169" s="5">
        <f t="shared" si="97"/>
        <v>0</v>
      </c>
      <c r="AQ6169" s="16"/>
      <c r="AR6169" s="205">
        <v>1</v>
      </c>
      <c r="AS6169" s="16"/>
      <c r="AT6169" s="16"/>
      <c r="AU6169" s="16"/>
      <c r="AV6169" s="16"/>
      <c r="AW6169" s="16"/>
      <c r="AX6169" s="16"/>
    </row>
    <row r="6170" spans="1:50" customFormat="1" ht="15" hidden="1" customHeight="1" x14ac:dyDescent="0.2">
      <c r="A6170" s="7" t="s">
        <v>11008</v>
      </c>
      <c r="B6170" s="3" t="s">
        <v>11009</v>
      </c>
      <c r="C6170" s="85" t="s">
        <v>7939</v>
      </c>
      <c r="D6170" s="85" t="s">
        <v>13090</v>
      </c>
      <c r="E6170" s="202" t="s">
        <v>154</v>
      </c>
      <c r="F6170" s="85" t="s">
        <v>55</v>
      </c>
      <c r="G6170" s="85" t="s">
        <v>63</v>
      </c>
      <c r="H6170" s="85" t="s">
        <v>20690</v>
      </c>
      <c r="I6170" s="3" t="s">
        <v>4564</v>
      </c>
      <c r="J6170" s="85" t="s">
        <v>4435</v>
      </c>
      <c r="K6170" s="7" t="s">
        <v>3838</v>
      </c>
      <c r="L6170" s="3"/>
      <c r="M6170" s="3"/>
      <c r="N6170" s="41" t="s">
        <v>7950</v>
      </c>
      <c r="O6170" s="87">
        <v>56954</v>
      </c>
      <c r="P6170" s="87">
        <v>56954</v>
      </c>
      <c r="Q6170" s="87">
        <v>0</v>
      </c>
      <c r="R6170" s="87">
        <v>0</v>
      </c>
      <c r="S6170" s="87"/>
      <c r="T6170" s="87"/>
      <c r="U6170" s="85">
        <v>2006</v>
      </c>
      <c r="V6170" s="179"/>
      <c r="W6170" s="7"/>
      <c r="X6170" s="3"/>
      <c r="Y6170" s="3"/>
      <c r="Z6170" s="146">
        <v>27830</v>
      </c>
      <c r="AA6170" s="11"/>
      <c r="AB6170" s="123" t="s">
        <v>7939</v>
      </c>
      <c r="AC6170" s="124"/>
      <c r="AD6170" s="41"/>
      <c r="AE6170" s="41"/>
      <c r="AF6170" s="191">
        <v>40178</v>
      </c>
      <c r="AG6170" s="41"/>
      <c r="AH6170" s="41" t="s">
        <v>8024</v>
      </c>
      <c r="AI6170" s="80" t="s">
        <v>6</v>
      </c>
      <c r="AJ6170" s="41"/>
      <c r="AK6170" s="3"/>
      <c r="AL6170" s="85"/>
      <c r="AM6170" s="151" t="s">
        <v>19998</v>
      </c>
      <c r="AN6170" s="15"/>
      <c r="AO6170" s="166"/>
      <c r="AP6170" s="5">
        <f t="shared" si="97"/>
        <v>0</v>
      </c>
      <c r="AQ6170" s="16"/>
      <c r="AR6170" s="205">
        <v>1</v>
      </c>
      <c r="AS6170" s="16"/>
      <c r="AT6170" s="16"/>
      <c r="AU6170" s="16"/>
      <c r="AV6170" s="16"/>
      <c r="AW6170" s="16"/>
      <c r="AX6170" s="16"/>
    </row>
    <row r="6171" spans="1:50" customFormat="1" ht="15" hidden="1" customHeight="1" x14ac:dyDescent="0.2">
      <c r="A6171" s="7" t="s">
        <v>20929</v>
      </c>
      <c r="B6171" s="3" t="s">
        <v>20849</v>
      </c>
      <c r="C6171" s="85" t="s">
        <v>7939</v>
      </c>
      <c r="D6171" s="85" t="s">
        <v>13090</v>
      </c>
      <c r="E6171" s="202" t="s">
        <v>10070</v>
      </c>
      <c r="F6171" s="85" t="s">
        <v>14</v>
      </c>
      <c r="G6171" s="85" t="s">
        <v>17</v>
      </c>
      <c r="H6171" s="85" t="s">
        <v>20690</v>
      </c>
      <c r="I6171" s="3" t="s">
        <v>10860</v>
      </c>
      <c r="J6171" s="85" t="s">
        <v>4406</v>
      </c>
      <c r="K6171" s="7" t="s">
        <v>4407</v>
      </c>
      <c r="L6171" s="85"/>
      <c r="M6171" s="3"/>
      <c r="N6171" s="41" t="s">
        <v>7950</v>
      </c>
      <c r="O6171" s="87">
        <v>0</v>
      </c>
      <c r="P6171" s="87">
        <v>0</v>
      </c>
      <c r="Q6171" s="87">
        <v>0</v>
      </c>
      <c r="R6171" s="87">
        <v>0</v>
      </c>
      <c r="S6171" s="87"/>
      <c r="T6171" s="87"/>
      <c r="U6171" s="85" t="s">
        <v>112</v>
      </c>
      <c r="V6171" s="179"/>
      <c r="W6171" s="7"/>
      <c r="X6171" s="3"/>
      <c r="Y6171" s="3"/>
      <c r="Z6171" s="146">
        <v>532368</v>
      </c>
      <c r="AA6171" s="11"/>
      <c r="AB6171" s="123" t="s">
        <v>7939</v>
      </c>
      <c r="AC6171" s="124"/>
      <c r="AD6171" s="41"/>
      <c r="AE6171" s="41"/>
      <c r="AF6171" s="191"/>
      <c r="AG6171" s="41"/>
      <c r="AH6171" s="41" t="s">
        <v>8189</v>
      </c>
      <c r="AI6171" s="80" t="s">
        <v>6</v>
      </c>
      <c r="AJ6171" s="41"/>
      <c r="AK6171" s="4"/>
      <c r="AL6171" s="85"/>
      <c r="AM6171" s="151" t="s">
        <v>20970</v>
      </c>
      <c r="AN6171" s="15"/>
      <c r="AO6171" s="166"/>
      <c r="AP6171" s="5">
        <f t="shared" si="97"/>
        <v>0</v>
      </c>
      <c r="AQ6171" s="16"/>
      <c r="AR6171" s="205">
        <v>1</v>
      </c>
      <c r="AS6171" s="16"/>
      <c r="AT6171" s="16"/>
      <c r="AU6171" s="16"/>
      <c r="AV6171" s="16"/>
      <c r="AW6171" s="16"/>
      <c r="AX6171" s="16"/>
    </row>
    <row r="6172" spans="1:50" customFormat="1" ht="15" hidden="1" customHeight="1" x14ac:dyDescent="0.2">
      <c r="A6172" s="1" t="s">
        <v>17009</v>
      </c>
      <c r="B6172" s="1" t="s">
        <v>16864</v>
      </c>
      <c r="C6172" s="85" t="s">
        <v>7939</v>
      </c>
      <c r="D6172" s="85" t="s">
        <v>13090</v>
      </c>
      <c r="E6172" s="202" t="s">
        <v>9112</v>
      </c>
      <c r="F6172" s="85" t="s">
        <v>34</v>
      </c>
      <c r="G6172" s="85" t="s">
        <v>37</v>
      </c>
      <c r="H6172" s="85" t="s">
        <v>20689</v>
      </c>
      <c r="I6172" s="3" t="s">
        <v>7949</v>
      </c>
      <c r="J6172" s="85" t="s">
        <v>4400</v>
      </c>
      <c r="K6172" s="7" t="s">
        <v>4422</v>
      </c>
      <c r="L6172" s="1"/>
      <c r="M6172" s="1"/>
      <c r="N6172" s="2" t="s">
        <v>16865</v>
      </c>
      <c r="O6172" s="87">
        <v>0</v>
      </c>
      <c r="P6172" s="87">
        <v>0</v>
      </c>
      <c r="Q6172" s="87">
        <v>0</v>
      </c>
      <c r="R6172" s="87">
        <v>0</v>
      </c>
      <c r="S6172" s="87"/>
      <c r="T6172" s="87"/>
      <c r="U6172" s="85" t="s">
        <v>112</v>
      </c>
      <c r="V6172" s="179"/>
      <c r="W6172" s="1"/>
      <c r="X6172" s="1"/>
      <c r="Y6172" s="1"/>
      <c r="Z6172" s="210">
        <v>20952</v>
      </c>
      <c r="AA6172" s="11"/>
      <c r="AB6172" s="123" t="s">
        <v>7939</v>
      </c>
      <c r="AC6172" s="124"/>
      <c r="AD6172" s="2"/>
      <c r="AE6172" s="2"/>
      <c r="AF6172" s="191"/>
      <c r="AG6172" s="41"/>
      <c r="AH6172" s="2" t="s">
        <v>7952</v>
      </c>
      <c r="AI6172" s="80" t="s">
        <v>6</v>
      </c>
      <c r="AJ6172" s="2"/>
      <c r="AK6172" s="1"/>
      <c r="AL6172" s="85"/>
      <c r="AM6172" s="151" t="s">
        <v>19997</v>
      </c>
      <c r="AN6172" s="16"/>
      <c r="AO6172" s="166"/>
      <c r="AP6172" s="5">
        <f t="shared" si="97"/>
        <v>0</v>
      </c>
      <c r="AQ6172" s="16"/>
      <c r="AR6172" s="205">
        <v>1</v>
      </c>
      <c r="AS6172" s="16"/>
      <c r="AT6172" s="16"/>
      <c r="AU6172" s="16"/>
      <c r="AV6172" s="16"/>
      <c r="AW6172" s="16"/>
      <c r="AX6172" s="16"/>
    </row>
    <row r="6173" spans="1:50" customFormat="1" ht="15" hidden="1" customHeight="1" x14ac:dyDescent="0.2">
      <c r="A6173" s="7" t="s">
        <v>20930</v>
      </c>
      <c r="B6173" s="3" t="s">
        <v>20850</v>
      </c>
      <c r="C6173" s="85" t="s">
        <v>7939</v>
      </c>
      <c r="D6173" s="85" t="s">
        <v>13090</v>
      </c>
      <c r="E6173" s="202" t="s">
        <v>8031</v>
      </c>
      <c r="F6173" s="85" t="s">
        <v>25110</v>
      </c>
      <c r="G6173" s="85" t="s">
        <v>47</v>
      </c>
      <c r="H6173" s="85" t="s">
        <v>20690</v>
      </c>
      <c r="I6173" s="3" t="s">
        <v>8649</v>
      </c>
      <c r="J6173" s="85" t="s">
        <v>4435</v>
      </c>
      <c r="K6173" s="7" t="s">
        <v>3838</v>
      </c>
      <c r="L6173" s="85"/>
      <c r="M6173" s="3"/>
      <c r="N6173" s="41" t="s">
        <v>20851</v>
      </c>
      <c r="O6173" s="87">
        <v>0</v>
      </c>
      <c r="P6173" s="87">
        <v>0</v>
      </c>
      <c r="Q6173" s="87">
        <v>0</v>
      </c>
      <c r="R6173" s="87">
        <v>0</v>
      </c>
      <c r="S6173" s="87"/>
      <c r="T6173" s="87"/>
      <c r="U6173" s="85" t="s">
        <v>112</v>
      </c>
      <c r="V6173" s="179"/>
      <c r="W6173" s="7"/>
      <c r="X6173" s="3"/>
      <c r="Y6173" s="3"/>
      <c r="Z6173" s="146">
        <v>6381</v>
      </c>
      <c r="AA6173" s="11"/>
      <c r="AB6173" s="123" t="s">
        <v>7939</v>
      </c>
      <c r="AC6173" s="124"/>
      <c r="AD6173" s="41"/>
      <c r="AE6173" s="41"/>
      <c r="AF6173" s="191"/>
      <c r="AG6173" s="41"/>
      <c r="AH6173" s="41" t="s">
        <v>8092</v>
      </c>
      <c r="AI6173" s="80" t="s">
        <v>6</v>
      </c>
      <c r="AJ6173" s="41"/>
      <c r="AK6173" s="4"/>
      <c r="AL6173" s="85"/>
      <c r="AM6173" s="151" t="s">
        <v>20970</v>
      </c>
      <c r="AN6173" s="15"/>
      <c r="AO6173" s="166"/>
      <c r="AP6173" s="5">
        <f t="shared" si="97"/>
        <v>0</v>
      </c>
      <c r="AQ6173" s="16"/>
      <c r="AR6173" s="205">
        <v>1</v>
      </c>
      <c r="AS6173" s="16"/>
      <c r="AT6173" s="16"/>
      <c r="AU6173" s="16"/>
      <c r="AV6173" s="16"/>
      <c r="AW6173" s="16"/>
      <c r="AX6173" s="16"/>
    </row>
    <row r="6174" spans="1:50" customFormat="1" ht="15" hidden="1" customHeight="1" x14ac:dyDescent="0.2">
      <c r="A6174" s="1" t="s">
        <v>17010</v>
      </c>
      <c r="B6174" s="1" t="s">
        <v>16866</v>
      </c>
      <c r="C6174" s="85" t="s">
        <v>7939</v>
      </c>
      <c r="D6174" s="85" t="s">
        <v>13090</v>
      </c>
      <c r="E6174" s="202" t="s">
        <v>154</v>
      </c>
      <c r="F6174" s="85" t="s">
        <v>40</v>
      </c>
      <c r="G6174" s="85" t="s">
        <v>43</v>
      </c>
      <c r="H6174" s="85" t="s">
        <v>20690</v>
      </c>
      <c r="I6174" s="3" t="s">
        <v>10897</v>
      </c>
      <c r="J6174" s="85" t="s">
        <v>4435</v>
      </c>
      <c r="K6174" s="1" t="s">
        <v>3838</v>
      </c>
      <c r="L6174" s="1"/>
      <c r="M6174" s="1"/>
      <c r="N6174" s="2" t="s">
        <v>6370</v>
      </c>
      <c r="O6174" s="87">
        <v>619982</v>
      </c>
      <c r="P6174" s="87">
        <v>440444</v>
      </c>
      <c r="Q6174" s="87">
        <v>179538</v>
      </c>
      <c r="R6174" s="87">
        <v>0</v>
      </c>
      <c r="S6174" s="87"/>
      <c r="T6174" s="87"/>
      <c r="U6174" s="85">
        <v>2020</v>
      </c>
      <c r="V6174" s="179"/>
      <c r="W6174" s="1"/>
      <c r="X6174" s="1"/>
      <c r="Y6174" s="1"/>
      <c r="Z6174" s="210">
        <v>211856</v>
      </c>
      <c r="AA6174" s="11"/>
      <c r="AB6174" s="123" t="s">
        <v>7939</v>
      </c>
      <c r="AC6174" s="124"/>
      <c r="AD6174" s="2"/>
      <c r="AE6174" s="2"/>
      <c r="AF6174" s="191">
        <v>44888</v>
      </c>
      <c r="AG6174" s="41"/>
      <c r="AH6174" s="2" t="s">
        <v>8211</v>
      </c>
      <c r="AI6174" s="80" t="s">
        <v>6</v>
      </c>
      <c r="AJ6174" s="2"/>
      <c r="AK6174" s="1"/>
      <c r="AL6174" s="85"/>
      <c r="AM6174" s="151" t="s">
        <v>19997</v>
      </c>
      <c r="AN6174" s="16"/>
      <c r="AO6174" s="166"/>
      <c r="AP6174" s="5">
        <f t="shared" si="97"/>
        <v>0</v>
      </c>
      <c r="AQ6174" s="16"/>
      <c r="AR6174" s="205">
        <v>1</v>
      </c>
      <c r="AS6174" s="16"/>
      <c r="AT6174" s="16"/>
      <c r="AU6174" s="16"/>
      <c r="AV6174" s="16"/>
      <c r="AW6174" s="16"/>
      <c r="AX6174" s="16"/>
    </row>
    <row r="6175" spans="1:50" customFormat="1" ht="15" hidden="1" customHeight="1" x14ac:dyDescent="0.2">
      <c r="A6175" s="7" t="s">
        <v>20931</v>
      </c>
      <c r="B6175" s="3" t="s">
        <v>20852</v>
      </c>
      <c r="C6175" s="85" t="s">
        <v>7939</v>
      </c>
      <c r="D6175" s="85" t="s">
        <v>13090</v>
      </c>
      <c r="E6175" s="202" t="s">
        <v>15965</v>
      </c>
      <c r="F6175" s="85" t="s">
        <v>68</v>
      </c>
      <c r="G6175" s="85" t="s">
        <v>70</v>
      </c>
      <c r="H6175" s="85" t="s">
        <v>20690</v>
      </c>
      <c r="I6175" s="3" t="s">
        <v>8188</v>
      </c>
      <c r="J6175" s="85" t="s">
        <v>4400</v>
      </c>
      <c r="K6175" s="7" t="s">
        <v>4422</v>
      </c>
      <c r="L6175" s="85"/>
      <c r="M6175" s="3"/>
      <c r="N6175" s="41" t="s">
        <v>10875</v>
      </c>
      <c r="O6175" s="87">
        <v>0</v>
      </c>
      <c r="P6175" s="87">
        <v>0</v>
      </c>
      <c r="Q6175" s="87">
        <v>0</v>
      </c>
      <c r="R6175" s="87">
        <v>0</v>
      </c>
      <c r="S6175" s="87"/>
      <c r="T6175" s="87"/>
      <c r="U6175" s="85" t="s">
        <v>112</v>
      </c>
      <c r="V6175" s="179"/>
      <c r="W6175" s="7"/>
      <c r="X6175" s="3"/>
      <c r="Y6175" s="3"/>
      <c r="Z6175" s="146">
        <v>47389</v>
      </c>
      <c r="AA6175" s="11"/>
      <c r="AB6175" s="123" t="s">
        <v>7939</v>
      </c>
      <c r="AC6175" s="124"/>
      <c r="AD6175" s="41"/>
      <c r="AE6175" s="41"/>
      <c r="AF6175" s="191"/>
      <c r="AG6175" s="41"/>
      <c r="AH6175" s="41" t="s">
        <v>16608</v>
      </c>
      <c r="AI6175" s="80" t="s">
        <v>6</v>
      </c>
      <c r="AJ6175" s="41"/>
      <c r="AK6175" s="4"/>
      <c r="AL6175" s="85"/>
      <c r="AM6175" s="151" t="s">
        <v>20970</v>
      </c>
      <c r="AN6175" s="15"/>
      <c r="AO6175" s="166"/>
      <c r="AP6175" s="5">
        <f t="shared" si="97"/>
        <v>0</v>
      </c>
      <c r="AQ6175" s="16"/>
      <c r="AR6175" s="205">
        <v>1</v>
      </c>
      <c r="AS6175" s="16"/>
      <c r="AT6175" s="16"/>
      <c r="AU6175" s="16"/>
      <c r="AV6175" s="16"/>
      <c r="AW6175" s="16"/>
      <c r="AX6175" s="16"/>
    </row>
    <row r="6176" spans="1:50" customFormat="1" ht="15" hidden="1" customHeight="1" x14ac:dyDescent="0.2">
      <c r="A6176" s="7" t="s">
        <v>20932</v>
      </c>
      <c r="B6176" s="3" t="s">
        <v>20853</v>
      </c>
      <c r="C6176" s="85" t="s">
        <v>7939</v>
      </c>
      <c r="D6176" s="85" t="s">
        <v>13090</v>
      </c>
      <c r="E6176" s="202" t="s">
        <v>15965</v>
      </c>
      <c r="F6176" s="85" t="s">
        <v>68</v>
      </c>
      <c r="G6176" s="85" t="s">
        <v>70</v>
      </c>
      <c r="H6176" s="85" t="s">
        <v>20690</v>
      </c>
      <c r="I6176" s="3" t="s">
        <v>8188</v>
      </c>
      <c r="J6176" s="85" t="s">
        <v>4400</v>
      </c>
      <c r="K6176" s="7" t="s">
        <v>4422</v>
      </c>
      <c r="L6176" s="85"/>
      <c r="M6176" s="3"/>
      <c r="N6176" s="41" t="s">
        <v>10875</v>
      </c>
      <c r="O6176" s="87">
        <v>0</v>
      </c>
      <c r="P6176" s="87">
        <v>0</v>
      </c>
      <c r="Q6176" s="87">
        <v>0</v>
      </c>
      <c r="R6176" s="87">
        <v>0</v>
      </c>
      <c r="S6176" s="87"/>
      <c r="T6176" s="87"/>
      <c r="U6176" s="85" t="s">
        <v>112</v>
      </c>
      <c r="V6176" s="179"/>
      <c r="W6176" s="7"/>
      <c r="X6176" s="3"/>
      <c r="Y6176" s="3"/>
      <c r="Z6176" s="146">
        <v>146158</v>
      </c>
      <c r="AA6176" s="11"/>
      <c r="AB6176" s="123" t="s">
        <v>7939</v>
      </c>
      <c r="AC6176" s="124"/>
      <c r="AD6176" s="41"/>
      <c r="AE6176" s="41"/>
      <c r="AF6176" s="191"/>
      <c r="AG6176" s="41"/>
      <c r="AH6176" s="41" t="s">
        <v>16608</v>
      </c>
      <c r="AI6176" s="80" t="s">
        <v>6</v>
      </c>
      <c r="AJ6176" s="41"/>
      <c r="AK6176" s="4"/>
      <c r="AL6176" s="85"/>
      <c r="AM6176" s="151" t="s">
        <v>20970</v>
      </c>
      <c r="AN6176" s="15"/>
      <c r="AO6176" s="166"/>
      <c r="AP6176" s="5">
        <f t="shared" si="97"/>
        <v>0</v>
      </c>
      <c r="AQ6176" s="16"/>
      <c r="AR6176" s="205">
        <v>1</v>
      </c>
      <c r="AS6176" s="16"/>
      <c r="AT6176" s="16"/>
      <c r="AU6176" s="16"/>
      <c r="AV6176" s="16"/>
      <c r="AW6176" s="16"/>
      <c r="AX6176" s="16"/>
    </row>
    <row r="6177" spans="1:50" customFormat="1" ht="15" hidden="1" customHeight="1" x14ac:dyDescent="0.2">
      <c r="A6177" s="7" t="s">
        <v>11010</v>
      </c>
      <c r="B6177" s="3" t="s">
        <v>11011</v>
      </c>
      <c r="C6177" s="85" t="s">
        <v>7939</v>
      </c>
      <c r="D6177" s="85" t="s">
        <v>13090</v>
      </c>
      <c r="E6177" s="202" t="s">
        <v>154</v>
      </c>
      <c r="F6177" s="85" t="s">
        <v>55</v>
      </c>
      <c r="G6177" s="85" t="s">
        <v>63</v>
      </c>
      <c r="H6177" s="85" t="s">
        <v>20690</v>
      </c>
      <c r="I6177" s="3" t="s">
        <v>7970</v>
      </c>
      <c r="J6177" s="85" t="s">
        <v>4435</v>
      </c>
      <c r="K6177" s="7" t="s">
        <v>3838</v>
      </c>
      <c r="L6177" s="3"/>
      <c r="M6177" s="3"/>
      <c r="N6177" s="41" t="s">
        <v>11012</v>
      </c>
      <c r="O6177" s="87">
        <v>24911</v>
      </c>
      <c r="P6177" s="87">
        <v>222</v>
      </c>
      <c r="Q6177" s="87">
        <v>24689</v>
      </c>
      <c r="R6177" s="87">
        <v>0</v>
      </c>
      <c r="S6177" s="87"/>
      <c r="T6177" s="87"/>
      <c r="U6177" s="85">
        <v>2009</v>
      </c>
      <c r="V6177" s="179"/>
      <c r="W6177" s="7"/>
      <c r="X6177" s="3"/>
      <c r="Y6177" s="3"/>
      <c r="Z6177" s="146">
        <v>8059</v>
      </c>
      <c r="AA6177" s="11"/>
      <c r="AB6177" s="123" t="s">
        <v>7939</v>
      </c>
      <c r="AC6177" s="124"/>
      <c r="AD6177" s="41"/>
      <c r="AE6177" s="41"/>
      <c r="AF6177" s="191">
        <v>40184</v>
      </c>
      <c r="AG6177" s="41"/>
      <c r="AH6177" s="41" t="s">
        <v>8024</v>
      </c>
      <c r="AI6177" s="80" t="s">
        <v>6</v>
      </c>
      <c r="AJ6177" s="41"/>
      <c r="AK6177" s="3"/>
      <c r="AL6177" s="85"/>
      <c r="AM6177" s="151" t="s">
        <v>19998</v>
      </c>
      <c r="AN6177" s="15"/>
      <c r="AO6177" s="166"/>
      <c r="AP6177" s="5">
        <f t="shared" si="97"/>
        <v>0</v>
      </c>
      <c r="AQ6177" s="16"/>
      <c r="AR6177" s="205">
        <v>1</v>
      </c>
      <c r="AS6177" s="16"/>
      <c r="AT6177" s="16"/>
      <c r="AU6177" s="16"/>
      <c r="AV6177" s="16"/>
      <c r="AW6177" s="16"/>
      <c r="AX6177" s="16"/>
    </row>
    <row r="6178" spans="1:50" customFormat="1" ht="15" hidden="1" customHeight="1" x14ac:dyDescent="0.2">
      <c r="A6178" s="7" t="s">
        <v>23552</v>
      </c>
      <c r="B6178" s="3" t="s">
        <v>22856</v>
      </c>
      <c r="C6178" s="85" t="s">
        <v>7939</v>
      </c>
      <c r="D6178" s="85" t="s">
        <v>13090</v>
      </c>
      <c r="E6178" s="202" t="s">
        <v>154</v>
      </c>
      <c r="F6178" s="85" t="s">
        <v>40</v>
      </c>
      <c r="G6178" s="85" t="s">
        <v>43</v>
      </c>
      <c r="H6178" s="85" t="s">
        <v>20690</v>
      </c>
      <c r="I6178" s="66" t="s">
        <v>8209</v>
      </c>
      <c r="J6178" s="85" t="s">
        <v>4447</v>
      </c>
      <c r="K6178" s="7" t="s">
        <v>4601</v>
      </c>
      <c r="L6178" s="3"/>
      <c r="M6178" s="3"/>
      <c r="N6178" s="41" t="s">
        <v>10792</v>
      </c>
      <c r="O6178" s="87">
        <v>0</v>
      </c>
      <c r="P6178" s="87">
        <v>0</v>
      </c>
      <c r="Q6178" s="87">
        <v>0</v>
      </c>
      <c r="R6178" s="87">
        <v>0</v>
      </c>
      <c r="S6178" s="87"/>
      <c r="T6178" s="87"/>
      <c r="U6178" s="85" t="s">
        <v>112</v>
      </c>
      <c r="V6178" s="179"/>
      <c r="W6178" s="7"/>
      <c r="X6178" s="3"/>
      <c r="Y6178" s="3"/>
      <c r="Z6178" s="148">
        <v>51880</v>
      </c>
      <c r="AA6178" s="11"/>
      <c r="AB6178" s="123" t="s">
        <v>7939</v>
      </c>
      <c r="AC6178" s="124"/>
      <c r="AD6178" s="41"/>
      <c r="AE6178" s="41"/>
      <c r="AF6178" s="191">
        <v>44942</v>
      </c>
      <c r="AG6178" s="41"/>
      <c r="AH6178" s="41" t="s">
        <v>8211</v>
      </c>
      <c r="AI6178" s="80" t="s">
        <v>6</v>
      </c>
      <c r="AJ6178" s="41"/>
      <c r="AK6178" s="3"/>
      <c r="AL6178" s="85"/>
      <c r="AM6178" s="151" t="s">
        <v>24840</v>
      </c>
      <c r="AN6178" s="15"/>
      <c r="AO6178" s="166"/>
      <c r="AP6178" s="5">
        <f t="shared" si="97"/>
        <v>0</v>
      </c>
      <c r="AQ6178" s="16"/>
      <c r="AR6178" s="205">
        <v>1</v>
      </c>
      <c r="AS6178" s="16"/>
      <c r="AT6178" s="16"/>
      <c r="AU6178" s="16"/>
      <c r="AV6178" s="16"/>
      <c r="AW6178" s="16"/>
      <c r="AX6178" s="16"/>
    </row>
    <row r="6179" spans="1:50" customFormat="1" ht="15" hidden="1" customHeight="1" x14ac:dyDescent="0.2">
      <c r="A6179" s="7" t="s">
        <v>23553</v>
      </c>
      <c r="B6179" s="3" t="s">
        <v>22857</v>
      </c>
      <c r="C6179" s="85" t="s">
        <v>7939</v>
      </c>
      <c r="D6179" s="85" t="s">
        <v>13090</v>
      </c>
      <c r="E6179" s="202" t="s">
        <v>154</v>
      </c>
      <c r="F6179" s="85" t="s">
        <v>40</v>
      </c>
      <c r="G6179" s="85" t="s">
        <v>43</v>
      </c>
      <c r="H6179" s="85" t="s">
        <v>20690</v>
      </c>
      <c r="I6179" s="66" t="s">
        <v>8209</v>
      </c>
      <c r="J6179" s="85" t="s">
        <v>4447</v>
      </c>
      <c r="K6179" s="7" t="s">
        <v>4601</v>
      </c>
      <c r="L6179" s="3"/>
      <c r="M6179" s="3"/>
      <c r="N6179" s="41" t="s">
        <v>10792</v>
      </c>
      <c r="O6179" s="87">
        <v>0</v>
      </c>
      <c r="P6179" s="87">
        <v>0</v>
      </c>
      <c r="Q6179" s="87">
        <v>0</v>
      </c>
      <c r="R6179" s="87">
        <v>0</v>
      </c>
      <c r="S6179" s="87"/>
      <c r="T6179" s="87"/>
      <c r="U6179" s="85" t="s">
        <v>112</v>
      </c>
      <c r="V6179" s="179"/>
      <c r="W6179" s="7"/>
      <c r="X6179" s="3"/>
      <c r="Y6179" s="3"/>
      <c r="Z6179" s="148">
        <v>51880</v>
      </c>
      <c r="AA6179" s="11"/>
      <c r="AB6179" s="123" t="s">
        <v>7939</v>
      </c>
      <c r="AC6179" s="124"/>
      <c r="AD6179" s="41"/>
      <c r="AE6179" s="41"/>
      <c r="AF6179" s="191">
        <v>44938</v>
      </c>
      <c r="AG6179" s="41"/>
      <c r="AH6179" s="41" t="s">
        <v>8211</v>
      </c>
      <c r="AI6179" s="80" t="s">
        <v>6</v>
      </c>
      <c r="AJ6179" s="41"/>
      <c r="AK6179" s="3"/>
      <c r="AL6179" s="85"/>
      <c r="AM6179" s="151" t="s">
        <v>24840</v>
      </c>
      <c r="AN6179" s="15"/>
      <c r="AO6179" s="166"/>
      <c r="AP6179" s="5">
        <f t="shared" si="97"/>
        <v>0</v>
      </c>
      <c r="AQ6179" s="16"/>
      <c r="AR6179" s="205">
        <v>1</v>
      </c>
      <c r="AS6179" s="16"/>
      <c r="AT6179" s="16"/>
      <c r="AU6179" s="16"/>
      <c r="AV6179" s="16"/>
      <c r="AW6179" s="16"/>
      <c r="AX6179" s="16"/>
    </row>
    <row r="6180" spans="1:50" customFormat="1" ht="15" hidden="1" customHeight="1" x14ac:dyDescent="0.2">
      <c r="A6180" s="7" t="s">
        <v>23549</v>
      </c>
      <c r="B6180" s="3" t="s">
        <v>22854</v>
      </c>
      <c r="C6180" s="85" t="s">
        <v>7939</v>
      </c>
      <c r="D6180" s="85" t="s">
        <v>13090</v>
      </c>
      <c r="E6180" s="202" t="s">
        <v>10070</v>
      </c>
      <c r="F6180" s="85" t="s">
        <v>40</v>
      </c>
      <c r="G6180" s="85" t="s">
        <v>43</v>
      </c>
      <c r="H6180" s="85" t="s">
        <v>20690</v>
      </c>
      <c r="I6180" s="3" t="s">
        <v>10897</v>
      </c>
      <c r="J6180" s="85" t="s">
        <v>115</v>
      </c>
      <c r="K6180" s="3" t="s">
        <v>4702</v>
      </c>
      <c r="L6180" s="3"/>
      <c r="M6180" s="3"/>
      <c r="N6180" s="41" t="s">
        <v>4523</v>
      </c>
      <c r="O6180" s="87">
        <v>0</v>
      </c>
      <c r="P6180" s="87">
        <v>0</v>
      </c>
      <c r="Q6180" s="87">
        <v>0</v>
      </c>
      <c r="R6180" s="87">
        <v>0</v>
      </c>
      <c r="S6180" s="87"/>
      <c r="T6180" s="87"/>
      <c r="U6180" s="85" t="s">
        <v>112</v>
      </c>
      <c r="V6180" s="179"/>
      <c r="W6180" s="7"/>
      <c r="X6180" s="3"/>
      <c r="Y6180" s="3"/>
      <c r="Z6180" s="148">
        <v>1633731</v>
      </c>
      <c r="AA6180" s="11"/>
      <c r="AB6180" s="123" t="s">
        <v>7939</v>
      </c>
      <c r="AC6180" s="124"/>
      <c r="AD6180" s="41"/>
      <c r="AE6180" s="41"/>
      <c r="AF6180" s="191"/>
      <c r="AG6180" s="41"/>
      <c r="AH6180" s="41" t="s">
        <v>8211</v>
      </c>
      <c r="AI6180" s="80" t="s">
        <v>6</v>
      </c>
      <c r="AJ6180" s="41"/>
      <c r="AK6180" s="3"/>
      <c r="AL6180" s="85"/>
      <c r="AM6180" s="151" t="s">
        <v>24840</v>
      </c>
      <c r="AN6180" s="15"/>
      <c r="AO6180" s="166"/>
      <c r="AP6180" s="5">
        <f t="shared" si="97"/>
        <v>0</v>
      </c>
      <c r="AQ6180" s="16"/>
      <c r="AR6180" s="205">
        <v>1</v>
      </c>
      <c r="AS6180" s="16"/>
      <c r="AT6180" s="16"/>
      <c r="AU6180" s="16"/>
      <c r="AV6180" s="16"/>
      <c r="AW6180" s="16"/>
      <c r="AX6180" s="16"/>
    </row>
    <row r="6181" spans="1:50" customFormat="1" ht="15" hidden="1" customHeight="1" x14ac:dyDescent="0.2">
      <c r="A6181" s="7" t="s">
        <v>23548</v>
      </c>
      <c r="B6181" s="3" t="s">
        <v>22852</v>
      </c>
      <c r="C6181" s="85" t="s">
        <v>7939</v>
      </c>
      <c r="D6181" s="85" t="s">
        <v>13090</v>
      </c>
      <c r="E6181" s="202" t="s">
        <v>22872</v>
      </c>
      <c r="F6181" s="85" t="s">
        <v>34</v>
      </c>
      <c r="G6181" s="85" t="s">
        <v>37</v>
      </c>
      <c r="H6181" s="85" t="s">
        <v>20689</v>
      </c>
      <c r="I6181" s="66" t="s">
        <v>7949</v>
      </c>
      <c r="J6181" s="85" t="s">
        <v>4400</v>
      </c>
      <c r="K6181" s="3" t="s">
        <v>4422</v>
      </c>
      <c r="L6181" s="3"/>
      <c r="M6181" s="3"/>
      <c r="N6181" s="41" t="s">
        <v>22853</v>
      </c>
      <c r="O6181" s="87">
        <v>0</v>
      </c>
      <c r="P6181" s="87">
        <v>0</v>
      </c>
      <c r="Q6181" s="87">
        <v>0</v>
      </c>
      <c r="R6181" s="87">
        <v>0</v>
      </c>
      <c r="S6181" s="87"/>
      <c r="T6181" s="87"/>
      <c r="U6181" s="85" t="s">
        <v>112</v>
      </c>
      <c r="V6181" s="179"/>
      <c r="W6181" s="7"/>
      <c r="X6181" s="3"/>
      <c r="Y6181" s="3"/>
      <c r="Z6181" s="148">
        <v>433518</v>
      </c>
      <c r="AA6181" s="11"/>
      <c r="AB6181" s="123" t="s">
        <v>7939</v>
      </c>
      <c r="AC6181" s="124"/>
      <c r="AD6181" s="41"/>
      <c r="AE6181" s="41"/>
      <c r="AF6181" s="191"/>
      <c r="AG6181" s="41"/>
      <c r="AH6181" s="41" t="s">
        <v>7952</v>
      </c>
      <c r="AI6181" s="80" t="s">
        <v>6</v>
      </c>
      <c r="AJ6181" s="41"/>
      <c r="AK6181" s="3"/>
      <c r="AL6181" s="85"/>
      <c r="AM6181" s="151" t="s">
        <v>24840</v>
      </c>
      <c r="AN6181" s="15"/>
      <c r="AO6181" s="166"/>
      <c r="AP6181" s="5">
        <f t="shared" si="97"/>
        <v>0</v>
      </c>
      <c r="AQ6181" s="16"/>
      <c r="AR6181" s="205">
        <v>1</v>
      </c>
      <c r="AS6181" s="16"/>
      <c r="AT6181" s="16"/>
      <c r="AU6181" s="16"/>
      <c r="AV6181" s="16"/>
      <c r="AW6181" s="16"/>
      <c r="AX6181" s="16"/>
    </row>
    <row r="6182" spans="1:50" customFormat="1" ht="15" hidden="1" customHeight="1" x14ac:dyDescent="0.2">
      <c r="A6182" s="7" t="s">
        <v>23550</v>
      </c>
      <c r="B6182" s="3" t="s">
        <v>22855</v>
      </c>
      <c r="C6182" s="85" t="s">
        <v>7939</v>
      </c>
      <c r="D6182" s="85" t="s">
        <v>13090</v>
      </c>
      <c r="E6182" s="202" t="s">
        <v>8031</v>
      </c>
      <c r="F6182" s="85" t="s">
        <v>40</v>
      </c>
      <c r="G6182" s="85" t="s">
        <v>43</v>
      </c>
      <c r="H6182" s="85" t="s">
        <v>20690</v>
      </c>
      <c r="I6182" s="3" t="s">
        <v>10897</v>
      </c>
      <c r="J6182" s="85" t="s">
        <v>115</v>
      </c>
      <c r="K6182" s="1" t="s">
        <v>16222</v>
      </c>
      <c r="L6182" s="3"/>
      <c r="M6182" s="3"/>
      <c r="N6182" s="41" t="s">
        <v>4523</v>
      </c>
      <c r="O6182" s="87">
        <v>0</v>
      </c>
      <c r="P6182" s="87">
        <v>0</v>
      </c>
      <c r="Q6182" s="87">
        <v>0</v>
      </c>
      <c r="R6182" s="87">
        <v>0</v>
      </c>
      <c r="S6182" s="87"/>
      <c r="T6182" s="87"/>
      <c r="U6182" s="85" t="s">
        <v>112</v>
      </c>
      <c r="V6182" s="179"/>
      <c r="W6182" s="7"/>
      <c r="X6182" s="3"/>
      <c r="Y6182" s="3"/>
      <c r="Z6182" s="148">
        <v>2478882</v>
      </c>
      <c r="AA6182" s="11"/>
      <c r="AB6182" s="123" t="s">
        <v>7939</v>
      </c>
      <c r="AC6182" s="124"/>
      <c r="AD6182" s="41"/>
      <c r="AE6182" s="41"/>
      <c r="AF6182" s="191"/>
      <c r="AG6182" s="41"/>
      <c r="AH6182" s="41" t="s">
        <v>8211</v>
      </c>
      <c r="AI6182" s="80" t="s">
        <v>6</v>
      </c>
      <c r="AJ6182" s="41"/>
      <c r="AK6182" s="3"/>
      <c r="AL6182" s="85"/>
      <c r="AM6182" s="151" t="s">
        <v>24840</v>
      </c>
      <c r="AN6182" s="15"/>
      <c r="AO6182" s="166"/>
      <c r="AP6182" s="5">
        <f t="shared" si="97"/>
        <v>0</v>
      </c>
      <c r="AQ6182" s="16"/>
      <c r="AR6182" s="205">
        <v>1</v>
      </c>
      <c r="AS6182" s="16"/>
      <c r="AT6182" s="16"/>
      <c r="AU6182" s="16"/>
      <c r="AV6182" s="16"/>
      <c r="AW6182" s="16"/>
      <c r="AX6182" s="16"/>
    </row>
    <row r="6183" spans="1:50" customFormat="1" ht="15" hidden="1" customHeight="1" x14ac:dyDescent="0.2">
      <c r="A6183" s="7" t="s">
        <v>23551</v>
      </c>
      <c r="B6183" s="3" t="s">
        <v>27101</v>
      </c>
      <c r="C6183" s="85" t="s">
        <v>7939</v>
      </c>
      <c r="D6183" s="85" t="s">
        <v>13090</v>
      </c>
      <c r="E6183" s="202" t="s">
        <v>154</v>
      </c>
      <c r="F6183" s="85" t="s">
        <v>40</v>
      </c>
      <c r="G6183" s="85" t="s">
        <v>43</v>
      </c>
      <c r="H6183" s="85" t="s">
        <v>20690</v>
      </c>
      <c r="I6183" s="3" t="s">
        <v>10897</v>
      </c>
      <c r="J6183" s="85" t="s">
        <v>115</v>
      </c>
      <c r="K6183" s="3" t="s">
        <v>4526</v>
      </c>
      <c r="L6183" s="3"/>
      <c r="M6183" s="3"/>
      <c r="N6183" s="41" t="s">
        <v>27102</v>
      </c>
      <c r="O6183" s="87">
        <v>1193</v>
      </c>
      <c r="P6183" s="87">
        <v>0</v>
      </c>
      <c r="Q6183" s="87">
        <v>1193</v>
      </c>
      <c r="R6183" s="87">
        <v>0</v>
      </c>
      <c r="S6183" s="87"/>
      <c r="T6183" s="87"/>
      <c r="U6183" s="85">
        <v>2022</v>
      </c>
      <c r="V6183" s="179"/>
      <c r="W6183" s="7"/>
      <c r="X6183" s="3"/>
      <c r="Y6183" s="3"/>
      <c r="Z6183" s="148">
        <v>933092</v>
      </c>
      <c r="AA6183" s="11"/>
      <c r="AB6183" s="123" t="s">
        <v>7939</v>
      </c>
      <c r="AC6183" s="124"/>
      <c r="AD6183" s="41"/>
      <c r="AE6183" s="41"/>
      <c r="AF6183" s="191">
        <v>45195</v>
      </c>
      <c r="AG6183" s="41"/>
      <c r="AH6183" s="41" t="s">
        <v>8211</v>
      </c>
      <c r="AI6183" s="80" t="s">
        <v>6</v>
      </c>
      <c r="AJ6183" s="41"/>
      <c r="AK6183" s="3"/>
      <c r="AL6183" s="85"/>
      <c r="AM6183" s="151" t="s">
        <v>24840</v>
      </c>
      <c r="AN6183" s="15"/>
      <c r="AO6183" s="166"/>
      <c r="AP6183" s="5">
        <f t="shared" si="97"/>
        <v>0</v>
      </c>
      <c r="AQ6183" s="16"/>
      <c r="AR6183" s="205">
        <v>1</v>
      </c>
      <c r="AS6183" s="16"/>
      <c r="AT6183" s="16"/>
      <c r="AU6183" s="16"/>
      <c r="AV6183" s="16"/>
      <c r="AW6183" s="16"/>
      <c r="AX6183" s="16"/>
    </row>
    <row r="6184" spans="1:50" customFormat="1" ht="15" hidden="1" customHeight="1" x14ac:dyDescent="0.2">
      <c r="A6184" s="7" t="s">
        <v>20933</v>
      </c>
      <c r="B6184" s="3" t="s">
        <v>20854</v>
      </c>
      <c r="C6184" s="85" t="s">
        <v>7939</v>
      </c>
      <c r="D6184" s="85" t="s">
        <v>13090</v>
      </c>
      <c r="E6184" s="202" t="s">
        <v>15965</v>
      </c>
      <c r="F6184" s="85" t="s">
        <v>68</v>
      </c>
      <c r="G6184" s="85" t="s">
        <v>70</v>
      </c>
      <c r="H6184" s="85" t="s">
        <v>20690</v>
      </c>
      <c r="I6184" s="3" t="s">
        <v>8188</v>
      </c>
      <c r="J6184" s="85" t="s">
        <v>4400</v>
      </c>
      <c r="K6184" s="7" t="s">
        <v>4422</v>
      </c>
      <c r="L6184" s="85"/>
      <c r="M6184" s="3"/>
      <c r="N6184" s="41" t="s">
        <v>10875</v>
      </c>
      <c r="O6184" s="87">
        <v>0</v>
      </c>
      <c r="P6184" s="87">
        <v>0</v>
      </c>
      <c r="Q6184" s="87">
        <v>0</v>
      </c>
      <c r="R6184" s="87">
        <v>0</v>
      </c>
      <c r="S6184" s="87"/>
      <c r="T6184" s="87"/>
      <c r="U6184" s="85" t="s">
        <v>112</v>
      </c>
      <c r="V6184" s="179"/>
      <c r="W6184" s="7"/>
      <c r="X6184" s="3"/>
      <c r="Y6184" s="3"/>
      <c r="Z6184" s="146">
        <v>56347</v>
      </c>
      <c r="AA6184" s="11"/>
      <c r="AB6184" s="123" t="s">
        <v>7939</v>
      </c>
      <c r="AC6184" s="124"/>
      <c r="AD6184" s="41"/>
      <c r="AE6184" s="41"/>
      <c r="AF6184" s="191"/>
      <c r="AG6184" s="41"/>
      <c r="AH6184" s="41" t="s">
        <v>16608</v>
      </c>
      <c r="AI6184" s="80" t="s">
        <v>6</v>
      </c>
      <c r="AJ6184" s="41"/>
      <c r="AK6184" s="4"/>
      <c r="AL6184" s="85"/>
      <c r="AM6184" s="151" t="s">
        <v>20970</v>
      </c>
      <c r="AN6184" s="15"/>
      <c r="AO6184" s="166"/>
      <c r="AP6184" s="5">
        <f t="shared" si="97"/>
        <v>0</v>
      </c>
      <c r="AQ6184" s="16"/>
      <c r="AR6184" s="205">
        <v>1</v>
      </c>
      <c r="AS6184" s="16"/>
      <c r="AT6184" s="16"/>
      <c r="AU6184" s="16"/>
      <c r="AV6184" s="16"/>
      <c r="AW6184" s="16"/>
      <c r="AX6184" s="16"/>
    </row>
    <row r="6185" spans="1:50" customFormat="1" ht="15" hidden="1" customHeight="1" x14ac:dyDescent="0.2">
      <c r="A6185" s="7" t="s">
        <v>20934</v>
      </c>
      <c r="B6185" s="3" t="s">
        <v>20855</v>
      </c>
      <c r="C6185" s="85" t="s">
        <v>7939</v>
      </c>
      <c r="D6185" s="85" t="s">
        <v>13090</v>
      </c>
      <c r="E6185" s="202" t="s">
        <v>15965</v>
      </c>
      <c r="F6185" s="85" t="s">
        <v>68</v>
      </c>
      <c r="G6185" s="85" t="s">
        <v>70</v>
      </c>
      <c r="H6185" s="85" t="s">
        <v>20690</v>
      </c>
      <c r="I6185" s="3" t="s">
        <v>16656</v>
      </c>
      <c r="J6185" s="85" t="s">
        <v>4400</v>
      </c>
      <c r="K6185" s="7" t="s">
        <v>4422</v>
      </c>
      <c r="L6185" s="85"/>
      <c r="M6185" s="3"/>
      <c r="N6185" s="41" t="s">
        <v>10875</v>
      </c>
      <c r="O6185" s="87">
        <v>0</v>
      </c>
      <c r="P6185" s="87">
        <v>0</v>
      </c>
      <c r="Q6185" s="87">
        <v>0</v>
      </c>
      <c r="R6185" s="87">
        <v>0</v>
      </c>
      <c r="S6185" s="87"/>
      <c r="T6185" s="87"/>
      <c r="U6185" s="85" t="s">
        <v>112</v>
      </c>
      <c r="V6185" s="179"/>
      <c r="W6185" s="7"/>
      <c r="X6185" s="3"/>
      <c r="Y6185" s="3"/>
      <c r="Z6185" s="146">
        <v>47600</v>
      </c>
      <c r="AA6185" s="11"/>
      <c r="AB6185" s="123" t="s">
        <v>7939</v>
      </c>
      <c r="AC6185" s="124"/>
      <c r="AD6185" s="41"/>
      <c r="AE6185" s="41"/>
      <c r="AF6185" s="191"/>
      <c r="AG6185" s="41"/>
      <c r="AH6185" s="41" t="s">
        <v>16608</v>
      </c>
      <c r="AI6185" s="80" t="s">
        <v>6</v>
      </c>
      <c r="AJ6185" s="41"/>
      <c r="AK6185" s="4"/>
      <c r="AL6185" s="85"/>
      <c r="AM6185" s="151" t="s">
        <v>20970</v>
      </c>
      <c r="AN6185" s="15"/>
      <c r="AO6185" s="166"/>
      <c r="AP6185" s="5">
        <f t="shared" si="97"/>
        <v>0</v>
      </c>
      <c r="AQ6185" s="16"/>
      <c r="AR6185" s="205">
        <v>1</v>
      </c>
      <c r="AS6185" s="16"/>
      <c r="AT6185" s="16"/>
      <c r="AU6185" s="16"/>
      <c r="AV6185" s="16"/>
      <c r="AW6185" s="16"/>
      <c r="AX6185" s="16"/>
    </row>
    <row r="6186" spans="1:50" customFormat="1" ht="15" hidden="1" customHeight="1" x14ac:dyDescent="0.2">
      <c r="A6186" s="7" t="s">
        <v>20935</v>
      </c>
      <c r="B6186" s="3" t="s">
        <v>20856</v>
      </c>
      <c r="C6186" s="85" t="s">
        <v>7939</v>
      </c>
      <c r="D6186" s="85" t="s">
        <v>13090</v>
      </c>
      <c r="E6186" s="202" t="s">
        <v>154</v>
      </c>
      <c r="F6186" s="85" t="s">
        <v>68</v>
      </c>
      <c r="G6186" s="85" t="s">
        <v>70</v>
      </c>
      <c r="H6186" s="85" t="s">
        <v>20690</v>
      </c>
      <c r="I6186" s="3" t="s">
        <v>16656</v>
      </c>
      <c r="J6186" s="85" t="s">
        <v>4400</v>
      </c>
      <c r="K6186" s="7" t="s">
        <v>4422</v>
      </c>
      <c r="L6186" s="85"/>
      <c r="M6186" s="3"/>
      <c r="N6186" s="41" t="s">
        <v>10875</v>
      </c>
      <c r="O6186" s="87">
        <v>158009</v>
      </c>
      <c r="P6186" s="87">
        <v>0</v>
      </c>
      <c r="Q6186" s="87">
        <v>158009</v>
      </c>
      <c r="R6186" s="87">
        <v>0</v>
      </c>
      <c r="S6186" s="87"/>
      <c r="T6186" s="87"/>
      <c r="U6186" s="85">
        <v>2016</v>
      </c>
      <c r="V6186" s="179"/>
      <c r="W6186" s="7"/>
      <c r="X6186" s="3"/>
      <c r="Y6186" s="3"/>
      <c r="Z6186" s="146">
        <v>32397</v>
      </c>
      <c r="AA6186" s="11"/>
      <c r="AB6186" s="123" t="s">
        <v>7939</v>
      </c>
      <c r="AC6186" s="124"/>
      <c r="AD6186" s="41"/>
      <c r="AE6186" s="41"/>
      <c r="AF6186" s="191">
        <v>44813</v>
      </c>
      <c r="AG6186" s="41"/>
      <c r="AH6186" s="41" t="s">
        <v>16608</v>
      </c>
      <c r="AI6186" s="80" t="s">
        <v>6</v>
      </c>
      <c r="AJ6186" s="41"/>
      <c r="AK6186" s="4"/>
      <c r="AL6186" s="85"/>
      <c r="AM6186" s="151" t="s">
        <v>20970</v>
      </c>
      <c r="AN6186" s="15"/>
      <c r="AO6186" s="166"/>
      <c r="AP6186" s="5">
        <f t="shared" si="97"/>
        <v>0</v>
      </c>
      <c r="AQ6186" s="16"/>
      <c r="AR6186" s="205">
        <v>1</v>
      </c>
      <c r="AS6186" s="16"/>
      <c r="AT6186" s="16"/>
      <c r="AU6186" s="16"/>
      <c r="AV6186" s="16"/>
      <c r="AW6186" s="16"/>
      <c r="AX6186" s="16"/>
    </row>
    <row r="6187" spans="1:50" customFormat="1" ht="15" hidden="1" customHeight="1" x14ac:dyDescent="0.2">
      <c r="A6187" s="7" t="s">
        <v>11013</v>
      </c>
      <c r="B6187" s="3" t="s">
        <v>11014</v>
      </c>
      <c r="C6187" s="85" t="s">
        <v>7939</v>
      </c>
      <c r="D6187" s="85" t="s">
        <v>13090</v>
      </c>
      <c r="E6187" s="202" t="s">
        <v>154</v>
      </c>
      <c r="F6187" s="85" t="s">
        <v>55</v>
      </c>
      <c r="G6187" s="85" t="s">
        <v>63</v>
      </c>
      <c r="H6187" s="85" t="s">
        <v>20690</v>
      </c>
      <c r="I6187" s="3" t="s">
        <v>7970</v>
      </c>
      <c r="J6187" s="85" t="s">
        <v>4435</v>
      </c>
      <c r="K6187" s="7" t="s">
        <v>3838</v>
      </c>
      <c r="L6187" s="3"/>
      <c r="M6187" s="3"/>
      <c r="N6187" s="41" t="s">
        <v>11015</v>
      </c>
      <c r="O6187" s="87">
        <v>35231</v>
      </c>
      <c r="P6187" s="87">
        <v>30306</v>
      </c>
      <c r="Q6187" s="87">
        <v>4925</v>
      </c>
      <c r="R6187" s="87">
        <v>0</v>
      </c>
      <c r="S6187" s="87"/>
      <c r="T6187" s="87"/>
      <c r="U6187" s="85">
        <v>2009</v>
      </c>
      <c r="V6187" s="179"/>
      <c r="W6187" s="7"/>
      <c r="X6187" s="3"/>
      <c r="Y6187" s="3"/>
      <c r="Z6187" s="146">
        <v>3697</v>
      </c>
      <c r="AA6187" s="11"/>
      <c r="AB6187" s="123" t="s">
        <v>7939</v>
      </c>
      <c r="AC6187" s="124"/>
      <c r="AD6187" s="41"/>
      <c r="AE6187" s="41"/>
      <c r="AF6187" s="191">
        <v>40184</v>
      </c>
      <c r="AG6187" s="41"/>
      <c r="AH6187" s="41" t="s">
        <v>8024</v>
      </c>
      <c r="AI6187" s="80" t="s">
        <v>6</v>
      </c>
      <c r="AJ6187" s="41"/>
      <c r="AK6187" s="3"/>
      <c r="AL6187" s="85"/>
      <c r="AM6187" s="151" t="s">
        <v>19998</v>
      </c>
      <c r="AN6187" s="15"/>
      <c r="AO6187" s="166"/>
      <c r="AP6187" s="5">
        <f t="shared" si="97"/>
        <v>0</v>
      </c>
      <c r="AQ6187" s="16"/>
      <c r="AR6187" s="205">
        <v>1</v>
      </c>
      <c r="AS6187" s="16"/>
      <c r="AT6187" s="16"/>
      <c r="AU6187" s="16"/>
      <c r="AV6187" s="16"/>
      <c r="AW6187" s="16"/>
      <c r="AX6187" s="16"/>
    </row>
    <row r="6188" spans="1:50" customFormat="1" ht="15" hidden="1" customHeight="1" x14ac:dyDescent="0.2">
      <c r="A6188" s="7" t="s">
        <v>20936</v>
      </c>
      <c r="B6188" s="3" t="s">
        <v>20857</v>
      </c>
      <c r="C6188" s="85" t="s">
        <v>7939</v>
      </c>
      <c r="D6188" s="85" t="s">
        <v>13090</v>
      </c>
      <c r="E6188" s="202" t="s">
        <v>154</v>
      </c>
      <c r="F6188" s="85" t="s">
        <v>68</v>
      </c>
      <c r="G6188" s="85" t="s">
        <v>70</v>
      </c>
      <c r="H6188" s="85" t="s">
        <v>20690</v>
      </c>
      <c r="I6188" s="3" t="s">
        <v>16656</v>
      </c>
      <c r="J6188" s="85" t="s">
        <v>4400</v>
      </c>
      <c r="K6188" s="7" t="s">
        <v>4422</v>
      </c>
      <c r="L6188" s="85"/>
      <c r="M6188" s="3"/>
      <c r="N6188" s="41" t="s">
        <v>10875</v>
      </c>
      <c r="O6188" s="87">
        <v>224201</v>
      </c>
      <c r="P6188" s="87">
        <v>0</v>
      </c>
      <c r="Q6188" s="87">
        <v>224201</v>
      </c>
      <c r="R6188" s="87">
        <v>0</v>
      </c>
      <c r="S6188" s="87"/>
      <c r="T6188" s="87"/>
      <c r="U6188" s="85">
        <v>2016</v>
      </c>
      <c r="V6188" s="179"/>
      <c r="W6188" s="7"/>
      <c r="X6188" s="3"/>
      <c r="Y6188" s="3"/>
      <c r="Z6188" s="211">
        <v>35795</v>
      </c>
      <c r="AA6188" s="11"/>
      <c r="AB6188" s="123" t="s">
        <v>7939</v>
      </c>
      <c r="AC6188" s="124"/>
      <c r="AD6188" s="41"/>
      <c r="AE6188" s="41"/>
      <c r="AF6188" s="191">
        <v>44656</v>
      </c>
      <c r="AG6188" s="41"/>
      <c r="AH6188" s="41" t="s">
        <v>16608</v>
      </c>
      <c r="AI6188" s="80" t="s">
        <v>6</v>
      </c>
      <c r="AJ6188" s="41"/>
      <c r="AK6188" s="4"/>
      <c r="AL6188" s="85"/>
      <c r="AM6188" s="151" t="s">
        <v>20970</v>
      </c>
      <c r="AN6188" s="15"/>
      <c r="AO6188" s="166"/>
      <c r="AP6188" s="5">
        <f t="shared" si="97"/>
        <v>0</v>
      </c>
      <c r="AQ6188" s="16"/>
      <c r="AR6188" s="205">
        <v>1</v>
      </c>
      <c r="AS6188" s="16"/>
      <c r="AT6188" s="16"/>
      <c r="AU6188" s="16"/>
      <c r="AV6188" s="16"/>
      <c r="AW6188" s="16"/>
      <c r="AX6188" s="16"/>
    </row>
    <row r="6189" spans="1:50" customFormat="1" ht="15" hidden="1" customHeight="1" x14ac:dyDescent="0.2">
      <c r="A6189" s="66" t="s">
        <v>23546</v>
      </c>
      <c r="B6189" s="66" t="s">
        <v>22850</v>
      </c>
      <c r="C6189" s="85" t="s">
        <v>7939</v>
      </c>
      <c r="D6189" s="85" t="s">
        <v>13090</v>
      </c>
      <c r="E6189" s="202" t="s">
        <v>15965</v>
      </c>
      <c r="F6189" s="85" t="s">
        <v>68</v>
      </c>
      <c r="G6189" s="100" t="s">
        <v>70</v>
      </c>
      <c r="H6189" s="85" t="s">
        <v>20690</v>
      </c>
      <c r="I6189" s="66" t="s">
        <v>16656</v>
      </c>
      <c r="J6189" s="85" t="s">
        <v>4400</v>
      </c>
      <c r="K6189" s="66" t="s">
        <v>4422</v>
      </c>
      <c r="L6189" s="3"/>
      <c r="M6189" s="3"/>
      <c r="N6189" s="66" t="s">
        <v>10875</v>
      </c>
      <c r="O6189" s="87">
        <v>0</v>
      </c>
      <c r="P6189" s="87">
        <v>0</v>
      </c>
      <c r="Q6189" s="87">
        <v>0</v>
      </c>
      <c r="R6189" s="87">
        <v>0</v>
      </c>
      <c r="S6189" s="87"/>
      <c r="T6189" s="87"/>
      <c r="U6189" s="85" t="s">
        <v>112</v>
      </c>
      <c r="V6189" s="179"/>
      <c r="W6189" s="7"/>
      <c r="X6189" s="3"/>
      <c r="Y6189" s="3"/>
      <c r="Z6189" s="213">
        <v>31755</v>
      </c>
      <c r="AA6189" s="11"/>
      <c r="AB6189" s="123" t="s">
        <v>7939</v>
      </c>
      <c r="AC6189" s="124"/>
      <c r="AD6189" s="41"/>
      <c r="AE6189" s="41"/>
      <c r="AF6189" s="191"/>
      <c r="AG6189" s="41"/>
      <c r="AH6189" s="66" t="s">
        <v>16608</v>
      </c>
      <c r="AI6189" s="80" t="s">
        <v>6</v>
      </c>
      <c r="AJ6189" s="41"/>
      <c r="AK6189" s="3"/>
      <c r="AL6189" s="85"/>
      <c r="AM6189" s="151" t="s">
        <v>24840</v>
      </c>
      <c r="AN6189" s="15"/>
      <c r="AO6189" s="166"/>
      <c r="AP6189" s="5">
        <f t="shared" si="97"/>
        <v>0</v>
      </c>
      <c r="AQ6189" s="16"/>
      <c r="AR6189" s="205">
        <v>1</v>
      </c>
      <c r="AS6189" s="16"/>
      <c r="AT6189" s="16"/>
      <c r="AU6189" s="16"/>
      <c r="AV6189" s="16"/>
      <c r="AW6189" s="16"/>
      <c r="AX6189" s="16"/>
    </row>
    <row r="6190" spans="1:50" customFormat="1" ht="15" hidden="1" customHeight="1" x14ac:dyDescent="0.2">
      <c r="A6190" s="66" t="s">
        <v>23547</v>
      </c>
      <c r="B6190" s="66" t="s">
        <v>22851</v>
      </c>
      <c r="C6190" s="85" t="s">
        <v>7939</v>
      </c>
      <c r="D6190" s="85" t="s">
        <v>13090</v>
      </c>
      <c r="E6190" s="202" t="s">
        <v>15965</v>
      </c>
      <c r="F6190" s="85" t="s">
        <v>68</v>
      </c>
      <c r="G6190" s="85" t="s">
        <v>70</v>
      </c>
      <c r="H6190" s="85" t="s">
        <v>20690</v>
      </c>
      <c r="I6190" s="66" t="s">
        <v>8188</v>
      </c>
      <c r="J6190" s="85" t="s">
        <v>4400</v>
      </c>
      <c r="K6190" s="66" t="s">
        <v>4422</v>
      </c>
      <c r="L6190" s="3"/>
      <c r="M6190" s="3"/>
      <c r="N6190" s="66" t="s">
        <v>10875</v>
      </c>
      <c r="O6190" s="87">
        <v>0</v>
      </c>
      <c r="P6190" s="87">
        <v>0</v>
      </c>
      <c r="Q6190" s="87">
        <v>0</v>
      </c>
      <c r="R6190" s="87">
        <v>0</v>
      </c>
      <c r="S6190" s="87"/>
      <c r="T6190" s="87"/>
      <c r="U6190" s="85" t="s">
        <v>112</v>
      </c>
      <c r="V6190" s="179"/>
      <c r="W6190" s="7"/>
      <c r="X6190" s="3"/>
      <c r="Y6190" s="3"/>
      <c r="Z6190" s="213">
        <v>114743</v>
      </c>
      <c r="AA6190" s="11"/>
      <c r="AB6190" s="123" t="s">
        <v>7939</v>
      </c>
      <c r="AC6190" s="124"/>
      <c r="AD6190" s="41"/>
      <c r="AE6190" s="41"/>
      <c r="AF6190" s="191"/>
      <c r="AG6190" s="41"/>
      <c r="AH6190" s="66" t="s">
        <v>16608</v>
      </c>
      <c r="AI6190" s="80" t="s">
        <v>6</v>
      </c>
      <c r="AJ6190" s="41"/>
      <c r="AK6190" s="3"/>
      <c r="AL6190" s="85"/>
      <c r="AM6190" s="151" t="s">
        <v>24840</v>
      </c>
      <c r="AN6190" s="15"/>
      <c r="AO6190" s="166"/>
      <c r="AP6190" s="5">
        <f t="shared" si="97"/>
        <v>0</v>
      </c>
      <c r="AQ6190" s="16"/>
      <c r="AR6190" s="205">
        <v>1</v>
      </c>
      <c r="AS6190" s="16"/>
      <c r="AT6190" s="16"/>
      <c r="AU6190" s="16"/>
      <c r="AV6190" s="16"/>
      <c r="AW6190" s="16"/>
      <c r="AX6190" s="16"/>
    </row>
    <row r="6191" spans="1:50" customFormat="1" ht="15" hidden="1" customHeight="1" x14ac:dyDescent="0.2">
      <c r="A6191" s="7" t="s">
        <v>20937</v>
      </c>
      <c r="B6191" s="3" t="s">
        <v>20858</v>
      </c>
      <c r="C6191" s="85" t="s">
        <v>7939</v>
      </c>
      <c r="D6191" s="85" t="s">
        <v>13090</v>
      </c>
      <c r="E6191" s="202" t="s">
        <v>15965</v>
      </c>
      <c r="F6191" s="85" t="s">
        <v>68</v>
      </c>
      <c r="G6191" s="85" t="s">
        <v>70</v>
      </c>
      <c r="H6191" s="85" t="s">
        <v>20690</v>
      </c>
      <c r="I6191" s="3" t="s">
        <v>16656</v>
      </c>
      <c r="J6191" s="85" t="s">
        <v>4400</v>
      </c>
      <c r="K6191" s="7" t="s">
        <v>4422</v>
      </c>
      <c r="L6191" s="85"/>
      <c r="M6191" s="3"/>
      <c r="N6191" s="41" t="s">
        <v>10875</v>
      </c>
      <c r="O6191" s="87">
        <v>0</v>
      </c>
      <c r="P6191" s="87">
        <v>0</v>
      </c>
      <c r="Q6191" s="87">
        <v>0</v>
      </c>
      <c r="R6191" s="87">
        <v>0</v>
      </c>
      <c r="S6191" s="87"/>
      <c r="T6191" s="87"/>
      <c r="U6191" s="85" t="s">
        <v>112</v>
      </c>
      <c r="V6191" s="179"/>
      <c r="W6191" s="7"/>
      <c r="X6191" s="3"/>
      <c r="Y6191" s="3"/>
      <c r="Z6191" s="211">
        <v>44223</v>
      </c>
      <c r="AA6191" s="11"/>
      <c r="AB6191" s="123" t="s">
        <v>7939</v>
      </c>
      <c r="AC6191" s="124"/>
      <c r="AD6191" s="41"/>
      <c r="AE6191" s="41"/>
      <c r="AF6191" s="191"/>
      <c r="AG6191" s="41"/>
      <c r="AH6191" s="41" t="s">
        <v>16608</v>
      </c>
      <c r="AI6191" s="80" t="s">
        <v>6</v>
      </c>
      <c r="AJ6191" s="41"/>
      <c r="AK6191" s="4"/>
      <c r="AL6191" s="85"/>
      <c r="AM6191" s="151" t="s">
        <v>20970</v>
      </c>
      <c r="AN6191" s="15"/>
      <c r="AO6191" s="166"/>
      <c r="AP6191" s="5">
        <f t="shared" si="97"/>
        <v>0</v>
      </c>
      <c r="AQ6191" s="16"/>
      <c r="AR6191" s="205">
        <v>1</v>
      </c>
      <c r="AS6191" s="16"/>
      <c r="AT6191" s="16"/>
      <c r="AU6191" s="16"/>
      <c r="AV6191" s="16"/>
      <c r="AW6191" s="16"/>
      <c r="AX6191" s="16"/>
    </row>
    <row r="6192" spans="1:50" customFormat="1" ht="15" hidden="1" customHeight="1" x14ac:dyDescent="0.2">
      <c r="A6192" s="66" t="s">
        <v>23541</v>
      </c>
      <c r="B6192" s="66" t="s">
        <v>22845</v>
      </c>
      <c r="C6192" s="85" t="s">
        <v>7939</v>
      </c>
      <c r="D6192" s="85" t="s">
        <v>13090</v>
      </c>
      <c r="E6192" s="202" t="s">
        <v>154</v>
      </c>
      <c r="F6192" s="85" t="s">
        <v>40</v>
      </c>
      <c r="G6192" s="85" t="s">
        <v>43</v>
      </c>
      <c r="H6192" s="85" t="s">
        <v>20690</v>
      </c>
      <c r="I6192" s="66" t="s">
        <v>8209</v>
      </c>
      <c r="J6192" s="85" t="s">
        <v>115</v>
      </c>
      <c r="K6192" s="66" t="s">
        <v>116</v>
      </c>
      <c r="L6192" s="3"/>
      <c r="M6192" s="3"/>
      <c r="N6192" s="66" t="s">
        <v>10792</v>
      </c>
      <c r="O6192" s="87">
        <v>0</v>
      </c>
      <c r="P6192" s="87">
        <v>0</v>
      </c>
      <c r="Q6192" s="87">
        <v>0</v>
      </c>
      <c r="R6192" s="87">
        <v>0</v>
      </c>
      <c r="S6192" s="87"/>
      <c r="T6192" s="87"/>
      <c r="U6192" s="85" t="s">
        <v>112</v>
      </c>
      <c r="V6192" s="179"/>
      <c r="W6192" s="7"/>
      <c r="X6192" s="3"/>
      <c r="Y6192" s="3"/>
      <c r="Z6192" s="213">
        <v>37950</v>
      </c>
      <c r="AA6192" s="11"/>
      <c r="AB6192" s="123" t="s">
        <v>7939</v>
      </c>
      <c r="AC6192" s="124"/>
      <c r="AD6192" s="41"/>
      <c r="AE6192" s="41"/>
      <c r="AF6192" s="191">
        <v>44815</v>
      </c>
      <c r="AG6192" s="41"/>
      <c r="AH6192" s="66" t="s">
        <v>8211</v>
      </c>
      <c r="AI6192" s="80" t="s">
        <v>6</v>
      </c>
      <c r="AJ6192" s="41"/>
      <c r="AK6192" s="3"/>
      <c r="AL6192" s="85"/>
      <c r="AM6192" s="151" t="s">
        <v>24840</v>
      </c>
      <c r="AN6192" s="15"/>
      <c r="AO6192" s="166"/>
      <c r="AP6192" s="5">
        <f t="shared" si="97"/>
        <v>0</v>
      </c>
      <c r="AQ6192" s="16"/>
      <c r="AR6192" s="205">
        <v>1</v>
      </c>
      <c r="AS6192" s="16"/>
      <c r="AT6192" s="16"/>
      <c r="AU6192" s="16"/>
      <c r="AV6192" s="16"/>
      <c r="AW6192" s="16"/>
      <c r="AX6192" s="16"/>
    </row>
    <row r="6193" spans="1:50" customFormat="1" ht="15" hidden="1" customHeight="1" x14ac:dyDescent="0.2">
      <c r="A6193" s="66" t="s">
        <v>23543</v>
      </c>
      <c r="B6193" s="66" t="s">
        <v>22847</v>
      </c>
      <c r="C6193" s="85" t="s">
        <v>7939</v>
      </c>
      <c r="D6193" s="85" t="s">
        <v>13090</v>
      </c>
      <c r="E6193" s="202" t="s">
        <v>154</v>
      </c>
      <c r="F6193" s="85" t="s">
        <v>40</v>
      </c>
      <c r="G6193" s="85" t="s">
        <v>43</v>
      </c>
      <c r="H6193" s="85" t="s">
        <v>20690</v>
      </c>
      <c r="I6193" s="66" t="s">
        <v>8209</v>
      </c>
      <c r="J6193" s="85" t="s">
        <v>115</v>
      </c>
      <c r="K6193" s="66" t="s">
        <v>116</v>
      </c>
      <c r="L6193" s="3"/>
      <c r="M6193" s="3"/>
      <c r="N6193" s="66" t="s">
        <v>10792</v>
      </c>
      <c r="O6193" s="87">
        <v>0</v>
      </c>
      <c r="P6193" s="87">
        <v>0</v>
      </c>
      <c r="Q6193" s="87">
        <v>0</v>
      </c>
      <c r="R6193" s="87">
        <v>0</v>
      </c>
      <c r="S6193" s="87"/>
      <c r="T6193" s="87"/>
      <c r="U6193" s="85" t="s">
        <v>112</v>
      </c>
      <c r="V6193" s="179"/>
      <c r="W6193" s="7"/>
      <c r="X6193" s="3"/>
      <c r="Y6193" s="3"/>
      <c r="Z6193" s="214">
        <v>37950</v>
      </c>
      <c r="AA6193" s="11"/>
      <c r="AB6193" s="123" t="s">
        <v>7939</v>
      </c>
      <c r="AC6193" s="124"/>
      <c r="AD6193" s="41"/>
      <c r="AE6193" s="41"/>
      <c r="AF6193" s="191">
        <v>44972</v>
      </c>
      <c r="AG6193" s="41"/>
      <c r="AH6193" s="66" t="s">
        <v>8211</v>
      </c>
      <c r="AI6193" s="80" t="s">
        <v>6</v>
      </c>
      <c r="AJ6193" s="41"/>
      <c r="AK6193" s="3"/>
      <c r="AL6193" s="85"/>
      <c r="AM6193" s="151" t="s">
        <v>24840</v>
      </c>
      <c r="AN6193" s="15"/>
      <c r="AO6193" s="166"/>
      <c r="AP6193" s="5">
        <f t="shared" si="97"/>
        <v>0</v>
      </c>
      <c r="AQ6193" s="16"/>
      <c r="AR6193" s="205">
        <v>1</v>
      </c>
      <c r="AS6193" s="16"/>
      <c r="AT6193" s="16"/>
      <c r="AU6193" s="16"/>
      <c r="AV6193" s="16"/>
      <c r="AW6193" s="16"/>
      <c r="AX6193" s="16"/>
    </row>
    <row r="6194" spans="1:50" customFormat="1" ht="15" hidden="1" customHeight="1" x14ac:dyDescent="0.2">
      <c r="A6194" s="66" t="s">
        <v>23542</v>
      </c>
      <c r="B6194" s="66" t="s">
        <v>22846</v>
      </c>
      <c r="C6194" s="85" t="s">
        <v>7939</v>
      </c>
      <c r="D6194" s="85" t="s">
        <v>13090</v>
      </c>
      <c r="E6194" s="202" t="s">
        <v>154</v>
      </c>
      <c r="F6194" s="85" t="s">
        <v>40</v>
      </c>
      <c r="G6194" s="85" t="s">
        <v>43</v>
      </c>
      <c r="H6194" s="85" t="s">
        <v>20690</v>
      </c>
      <c r="I6194" s="66" t="s">
        <v>8209</v>
      </c>
      <c r="J6194" s="85" t="s">
        <v>115</v>
      </c>
      <c r="K6194" s="66" t="s">
        <v>116</v>
      </c>
      <c r="L6194" s="3"/>
      <c r="M6194" s="3"/>
      <c r="N6194" s="66" t="s">
        <v>10792</v>
      </c>
      <c r="O6194" s="87">
        <v>0</v>
      </c>
      <c r="P6194" s="87">
        <v>0</v>
      </c>
      <c r="Q6194" s="87">
        <v>0</v>
      </c>
      <c r="R6194" s="87">
        <v>0</v>
      </c>
      <c r="S6194" s="87"/>
      <c r="T6194" s="87"/>
      <c r="U6194" s="85" t="s">
        <v>112</v>
      </c>
      <c r="V6194" s="179"/>
      <c r="W6194" s="7"/>
      <c r="X6194" s="3"/>
      <c r="Y6194" s="3"/>
      <c r="Z6194" s="214">
        <v>37950</v>
      </c>
      <c r="AA6194" s="11"/>
      <c r="AB6194" s="123" t="s">
        <v>7939</v>
      </c>
      <c r="AC6194" s="124"/>
      <c r="AD6194" s="41"/>
      <c r="AE6194" s="41"/>
      <c r="AF6194" s="191">
        <v>44879</v>
      </c>
      <c r="AG6194" s="41"/>
      <c r="AH6194" s="66" t="s">
        <v>8211</v>
      </c>
      <c r="AI6194" s="80" t="s">
        <v>6</v>
      </c>
      <c r="AJ6194" s="41"/>
      <c r="AK6194" s="3"/>
      <c r="AL6194" s="85"/>
      <c r="AM6194" s="151" t="s">
        <v>24840</v>
      </c>
      <c r="AN6194" s="15"/>
      <c r="AO6194" s="166"/>
      <c r="AP6194" s="5">
        <f t="shared" si="97"/>
        <v>0</v>
      </c>
      <c r="AQ6194" s="16"/>
      <c r="AR6194" s="205">
        <v>1</v>
      </c>
      <c r="AS6194" s="16"/>
      <c r="AT6194" s="16"/>
      <c r="AU6194" s="16"/>
      <c r="AV6194" s="16"/>
      <c r="AW6194" s="16"/>
      <c r="AX6194" s="16"/>
    </row>
    <row r="6195" spans="1:50" customFormat="1" ht="15" hidden="1" customHeight="1" x14ac:dyDescent="0.2">
      <c r="A6195" s="66" t="s">
        <v>23544</v>
      </c>
      <c r="B6195" s="66" t="s">
        <v>22848</v>
      </c>
      <c r="C6195" s="85" t="s">
        <v>7939</v>
      </c>
      <c r="D6195" s="85" t="s">
        <v>13090</v>
      </c>
      <c r="E6195" s="202" t="s">
        <v>154</v>
      </c>
      <c r="F6195" s="85" t="s">
        <v>40</v>
      </c>
      <c r="G6195" s="85" t="s">
        <v>43</v>
      </c>
      <c r="H6195" s="85" t="s">
        <v>20690</v>
      </c>
      <c r="I6195" s="66" t="s">
        <v>8209</v>
      </c>
      <c r="J6195" s="85" t="s">
        <v>115</v>
      </c>
      <c r="K6195" s="66" t="s">
        <v>116</v>
      </c>
      <c r="L6195" s="3"/>
      <c r="M6195" s="3"/>
      <c r="N6195" s="66" t="s">
        <v>10792</v>
      </c>
      <c r="O6195" s="87">
        <v>0</v>
      </c>
      <c r="P6195" s="87">
        <v>0</v>
      </c>
      <c r="Q6195" s="87">
        <v>0</v>
      </c>
      <c r="R6195" s="87">
        <v>0</v>
      </c>
      <c r="S6195" s="87"/>
      <c r="T6195" s="87"/>
      <c r="U6195" s="85" t="s">
        <v>112</v>
      </c>
      <c r="V6195" s="179"/>
      <c r="W6195" s="7"/>
      <c r="X6195" s="3"/>
      <c r="Y6195" s="3"/>
      <c r="Z6195" s="214">
        <v>37950</v>
      </c>
      <c r="AA6195" s="11"/>
      <c r="AB6195" s="123" t="s">
        <v>7939</v>
      </c>
      <c r="AC6195" s="124"/>
      <c r="AD6195" s="41"/>
      <c r="AE6195" s="41"/>
      <c r="AF6195" s="191">
        <v>44902</v>
      </c>
      <c r="AG6195" s="41"/>
      <c r="AH6195" s="66" t="s">
        <v>8211</v>
      </c>
      <c r="AI6195" s="80" t="s">
        <v>6</v>
      </c>
      <c r="AJ6195" s="41"/>
      <c r="AK6195" s="3"/>
      <c r="AL6195" s="85"/>
      <c r="AM6195" s="151" t="s">
        <v>24840</v>
      </c>
      <c r="AN6195" s="15"/>
      <c r="AO6195" s="166"/>
      <c r="AP6195" s="5">
        <f t="shared" si="97"/>
        <v>0</v>
      </c>
      <c r="AQ6195" s="16"/>
      <c r="AR6195" s="205">
        <v>1</v>
      </c>
      <c r="AS6195" s="16"/>
      <c r="AT6195" s="16"/>
      <c r="AU6195" s="16"/>
      <c r="AV6195" s="16"/>
      <c r="AW6195" s="16"/>
      <c r="AX6195" s="16"/>
    </row>
    <row r="6196" spans="1:50" customFormat="1" ht="15" hidden="1" customHeight="1" x14ac:dyDescent="0.2">
      <c r="A6196" s="7" t="s">
        <v>11016</v>
      </c>
      <c r="B6196" s="3" t="s">
        <v>11017</v>
      </c>
      <c r="C6196" s="85" t="s">
        <v>7939</v>
      </c>
      <c r="D6196" s="85" t="s">
        <v>13090</v>
      </c>
      <c r="E6196" s="202" t="s">
        <v>154</v>
      </c>
      <c r="F6196" s="85" t="s">
        <v>55</v>
      </c>
      <c r="G6196" s="85" t="s">
        <v>63</v>
      </c>
      <c r="H6196" s="85" t="s">
        <v>20690</v>
      </c>
      <c r="I6196" s="3" t="s">
        <v>7970</v>
      </c>
      <c r="J6196" s="85" t="s">
        <v>4435</v>
      </c>
      <c r="K6196" s="7" t="s">
        <v>3838</v>
      </c>
      <c r="L6196" s="3"/>
      <c r="M6196" s="3"/>
      <c r="N6196" s="41" t="s">
        <v>11018</v>
      </c>
      <c r="O6196" s="87">
        <v>73211</v>
      </c>
      <c r="P6196" s="87">
        <v>36017</v>
      </c>
      <c r="Q6196" s="87">
        <v>37194</v>
      </c>
      <c r="R6196" s="87">
        <v>0</v>
      </c>
      <c r="S6196" s="87"/>
      <c r="T6196" s="87"/>
      <c r="U6196" s="85">
        <v>2006</v>
      </c>
      <c r="V6196" s="179"/>
      <c r="W6196" s="7"/>
      <c r="X6196" s="3"/>
      <c r="Y6196" s="3"/>
      <c r="Z6196" s="146">
        <v>9440</v>
      </c>
      <c r="AA6196" s="11"/>
      <c r="AB6196" s="123" t="s">
        <v>7939</v>
      </c>
      <c r="AC6196" s="124"/>
      <c r="AD6196" s="41"/>
      <c r="AE6196" s="41"/>
      <c r="AF6196" s="191">
        <v>40184</v>
      </c>
      <c r="AG6196" s="41"/>
      <c r="AH6196" s="41" t="s">
        <v>8024</v>
      </c>
      <c r="AI6196" s="80" t="s">
        <v>6</v>
      </c>
      <c r="AJ6196" s="41"/>
      <c r="AK6196" s="3"/>
      <c r="AL6196" s="85"/>
      <c r="AM6196" s="151" t="s">
        <v>19998</v>
      </c>
      <c r="AN6196" s="15"/>
      <c r="AO6196" s="166"/>
      <c r="AP6196" s="5">
        <f t="shared" si="97"/>
        <v>0</v>
      </c>
      <c r="AQ6196" s="16"/>
      <c r="AR6196" s="205">
        <v>1</v>
      </c>
      <c r="AS6196" s="16"/>
      <c r="AT6196" s="16"/>
      <c r="AU6196" s="16"/>
      <c r="AV6196" s="16"/>
      <c r="AW6196" s="16"/>
      <c r="AX6196" s="16"/>
    </row>
    <row r="6197" spans="1:50" customFormat="1" ht="15" hidden="1" customHeight="1" x14ac:dyDescent="0.2">
      <c r="A6197" s="66" t="s">
        <v>23545</v>
      </c>
      <c r="B6197" s="66" t="s">
        <v>22849</v>
      </c>
      <c r="C6197" s="85" t="s">
        <v>7939</v>
      </c>
      <c r="D6197" s="85" t="s">
        <v>13090</v>
      </c>
      <c r="E6197" s="202" t="s">
        <v>154</v>
      </c>
      <c r="F6197" s="85" t="s">
        <v>40</v>
      </c>
      <c r="G6197" s="85" t="s">
        <v>43</v>
      </c>
      <c r="H6197" s="85" t="s">
        <v>20690</v>
      </c>
      <c r="I6197" s="66" t="s">
        <v>8209</v>
      </c>
      <c r="J6197" s="85" t="s">
        <v>115</v>
      </c>
      <c r="K6197" s="66" t="s">
        <v>116</v>
      </c>
      <c r="L6197" s="3"/>
      <c r="M6197" s="3"/>
      <c r="N6197" s="66" t="s">
        <v>10792</v>
      </c>
      <c r="O6197" s="87">
        <v>0</v>
      </c>
      <c r="P6197" s="87">
        <v>0</v>
      </c>
      <c r="Q6197" s="87">
        <v>0</v>
      </c>
      <c r="R6197" s="87">
        <v>0</v>
      </c>
      <c r="S6197" s="87"/>
      <c r="T6197" s="87"/>
      <c r="U6197" s="85" t="s">
        <v>112</v>
      </c>
      <c r="V6197" s="179"/>
      <c r="W6197" s="7"/>
      <c r="X6197" s="3"/>
      <c r="Y6197" s="3"/>
      <c r="Z6197" s="214">
        <v>37950</v>
      </c>
      <c r="AA6197" s="11"/>
      <c r="AB6197" s="123" t="s">
        <v>7939</v>
      </c>
      <c r="AC6197" s="124"/>
      <c r="AD6197" s="41"/>
      <c r="AE6197" s="41"/>
      <c r="AF6197" s="191">
        <v>44910</v>
      </c>
      <c r="AG6197" s="41"/>
      <c r="AH6197" s="66" t="s">
        <v>8211</v>
      </c>
      <c r="AI6197" s="80" t="s">
        <v>6</v>
      </c>
      <c r="AJ6197" s="41"/>
      <c r="AK6197" s="3"/>
      <c r="AL6197" s="85"/>
      <c r="AM6197" s="151" t="s">
        <v>24840</v>
      </c>
      <c r="AN6197" s="15"/>
      <c r="AO6197" s="166"/>
      <c r="AP6197" s="5">
        <f t="shared" si="97"/>
        <v>0</v>
      </c>
      <c r="AQ6197" s="16"/>
      <c r="AR6197" s="205">
        <v>1</v>
      </c>
      <c r="AS6197" s="16"/>
      <c r="AT6197" s="16"/>
      <c r="AU6197" s="16"/>
      <c r="AV6197" s="16"/>
      <c r="AW6197" s="16"/>
      <c r="AX6197" s="16"/>
    </row>
    <row r="6198" spans="1:50" customFormat="1" ht="15" hidden="1" customHeight="1" x14ac:dyDescent="0.2">
      <c r="A6198" s="66" t="s">
        <v>23540</v>
      </c>
      <c r="B6198" s="66" t="s">
        <v>22844</v>
      </c>
      <c r="C6198" s="85" t="s">
        <v>7939</v>
      </c>
      <c r="D6198" s="85" t="s">
        <v>13090</v>
      </c>
      <c r="E6198" s="202" t="s">
        <v>154</v>
      </c>
      <c r="F6198" s="85" t="s">
        <v>14</v>
      </c>
      <c r="G6198" s="100" t="s">
        <v>17</v>
      </c>
      <c r="H6198" s="85" t="s">
        <v>20690</v>
      </c>
      <c r="I6198" s="13" t="s">
        <v>20861</v>
      </c>
      <c r="J6198" s="85" t="s">
        <v>4400</v>
      </c>
      <c r="K6198" s="66" t="s">
        <v>4422</v>
      </c>
      <c r="L6198" s="3"/>
      <c r="M6198" s="3"/>
      <c r="N6198" s="66" t="s">
        <v>20860</v>
      </c>
      <c r="O6198" s="87">
        <v>934106</v>
      </c>
      <c r="P6198" s="87">
        <v>29741</v>
      </c>
      <c r="Q6198" s="87">
        <v>904365</v>
      </c>
      <c r="R6198" s="87">
        <v>0</v>
      </c>
      <c r="S6198" s="87"/>
      <c r="T6198" s="87"/>
      <c r="U6198" s="85">
        <v>2020</v>
      </c>
      <c r="V6198" s="179"/>
      <c r="W6198" s="7"/>
      <c r="X6198" s="3"/>
      <c r="Y6198" s="3"/>
      <c r="Z6198" s="214">
        <v>432191</v>
      </c>
      <c r="AA6198" s="11"/>
      <c r="AB6198" s="123" t="s">
        <v>7939</v>
      </c>
      <c r="AC6198" s="124"/>
      <c r="AD6198" s="41"/>
      <c r="AE6198" s="41"/>
      <c r="AF6198" s="191">
        <v>44922</v>
      </c>
      <c r="AG6198" s="41"/>
      <c r="AH6198" s="66" t="s">
        <v>16665</v>
      </c>
      <c r="AI6198" s="80" t="s">
        <v>6</v>
      </c>
      <c r="AJ6198" s="41"/>
      <c r="AK6198" s="3"/>
      <c r="AL6198" s="85"/>
      <c r="AM6198" s="151" t="s">
        <v>24840</v>
      </c>
      <c r="AN6198" s="15"/>
      <c r="AO6198" s="166"/>
      <c r="AP6198" s="5">
        <f t="shared" si="97"/>
        <v>0</v>
      </c>
      <c r="AQ6198" s="16"/>
      <c r="AR6198" s="205">
        <v>1</v>
      </c>
      <c r="AS6198" s="16"/>
      <c r="AT6198" s="16"/>
      <c r="AU6198" s="16"/>
      <c r="AV6198" s="16"/>
      <c r="AW6198" s="16"/>
      <c r="AX6198" s="16"/>
    </row>
    <row r="6199" spans="1:50" customFormat="1" ht="15" hidden="1" customHeight="1" x14ac:dyDescent="0.2">
      <c r="A6199" s="7" t="s">
        <v>20938</v>
      </c>
      <c r="B6199" s="3" t="s">
        <v>20859</v>
      </c>
      <c r="C6199" s="85" t="s">
        <v>7939</v>
      </c>
      <c r="D6199" s="85" t="s">
        <v>13090</v>
      </c>
      <c r="E6199" s="202" t="s">
        <v>154</v>
      </c>
      <c r="F6199" s="85" t="s">
        <v>14</v>
      </c>
      <c r="G6199" s="85" t="s">
        <v>17</v>
      </c>
      <c r="H6199" s="85" t="s">
        <v>20690</v>
      </c>
      <c r="I6199" s="3" t="s">
        <v>20861</v>
      </c>
      <c r="J6199" s="85" t="s">
        <v>4400</v>
      </c>
      <c r="K6199" s="7" t="s">
        <v>4422</v>
      </c>
      <c r="L6199" s="85" t="s">
        <v>20977</v>
      </c>
      <c r="M6199" s="3"/>
      <c r="N6199" s="41" t="s">
        <v>20860</v>
      </c>
      <c r="O6199" s="87">
        <v>590596</v>
      </c>
      <c r="P6199" s="87">
        <v>0</v>
      </c>
      <c r="Q6199" s="87">
        <v>590596</v>
      </c>
      <c r="R6199" s="87">
        <v>0</v>
      </c>
      <c r="S6199" s="87"/>
      <c r="T6199" s="87"/>
      <c r="U6199" s="85">
        <v>2020</v>
      </c>
      <c r="V6199" s="179"/>
      <c r="W6199" s="7"/>
      <c r="X6199" s="3"/>
      <c r="Y6199" s="3"/>
      <c r="Z6199" s="146">
        <v>451807</v>
      </c>
      <c r="AA6199" s="11"/>
      <c r="AB6199" s="123" t="s">
        <v>7939</v>
      </c>
      <c r="AC6199" s="124"/>
      <c r="AD6199" s="41"/>
      <c r="AE6199" s="41"/>
      <c r="AF6199" s="191">
        <v>44937</v>
      </c>
      <c r="AG6199" s="41"/>
      <c r="AH6199" s="41" t="s">
        <v>16665</v>
      </c>
      <c r="AI6199" s="80" t="s">
        <v>6</v>
      </c>
      <c r="AJ6199" s="41"/>
      <c r="AK6199" s="4"/>
      <c r="AL6199" s="85"/>
      <c r="AM6199" s="151" t="s">
        <v>20970</v>
      </c>
      <c r="AN6199" s="15"/>
      <c r="AO6199" s="166"/>
      <c r="AP6199" s="5">
        <f t="shared" si="97"/>
        <v>0</v>
      </c>
      <c r="AQ6199" s="16"/>
      <c r="AR6199" s="205">
        <v>1</v>
      </c>
      <c r="AS6199" s="16"/>
      <c r="AT6199" s="16"/>
      <c r="AU6199" s="16"/>
      <c r="AV6199" s="16"/>
      <c r="AW6199" s="16"/>
      <c r="AX6199" s="16"/>
    </row>
    <row r="6200" spans="1:50" customFormat="1" ht="15" hidden="1" customHeight="1" x14ac:dyDescent="0.2">
      <c r="A6200" s="7" t="s">
        <v>20939</v>
      </c>
      <c r="B6200" s="3" t="s">
        <v>20862</v>
      </c>
      <c r="C6200" s="85" t="s">
        <v>7939</v>
      </c>
      <c r="D6200" s="85" t="s">
        <v>13090</v>
      </c>
      <c r="E6200" s="202" t="s">
        <v>154</v>
      </c>
      <c r="F6200" s="85" t="s">
        <v>68</v>
      </c>
      <c r="G6200" s="85" t="s">
        <v>72</v>
      </c>
      <c r="H6200" s="85" t="s">
        <v>20690</v>
      </c>
      <c r="I6200" s="3" t="s">
        <v>22098</v>
      </c>
      <c r="J6200" s="85" t="s">
        <v>4400</v>
      </c>
      <c r="K6200" s="7" t="s">
        <v>4422</v>
      </c>
      <c r="L6200" s="85" t="s">
        <v>20980</v>
      </c>
      <c r="M6200" s="3"/>
      <c r="N6200" s="41" t="s">
        <v>20863</v>
      </c>
      <c r="O6200" s="87">
        <v>49582</v>
      </c>
      <c r="P6200" s="87">
        <v>16933</v>
      </c>
      <c r="Q6200" s="87">
        <v>32649</v>
      </c>
      <c r="R6200" s="87">
        <v>0</v>
      </c>
      <c r="S6200" s="87"/>
      <c r="T6200" s="87"/>
      <c r="U6200" s="85">
        <v>2020</v>
      </c>
      <c r="V6200" s="179"/>
      <c r="W6200" s="7"/>
      <c r="X6200" s="3"/>
      <c r="Y6200" s="3"/>
      <c r="Z6200" s="146">
        <v>59876</v>
      </c>
      <c r="AA6200" s="11"/>
      <c r="AB6200" s="123" t="s">
        <v>7939</v>
      </c>
      <c r="AC6200" s="124"/>
      <c r="AD6200" s="41"/>
      <c r="AE6200" s="41"/>
      <c r="AF6200" s="191">
        <v>44778</v>
      </c>
      <c r="AG6200" s="41"/>
      <c r="AH6200" s="41" t="s">
        <v>8189</v>
      </c>
      <c r="AI6200" s="80" t="s">
        <v>6</v>
      </c>
      <c r="AJ6200" s="41"/>
      <c r="AK6200" s="4"/>
      <c r="AL6200" s="85"/>
      <c r="AM6200" s="151" t="s">
        <v>20970</v>
      </c>
      <c r="AN6200" s="15"/>
      <c r="AO6200" s="166"/>
      <c r="AP6200" s="5">
        <f t="shared" si="97"/>
        <v>0</v>
      </c>
      <c r="AQ6200" s="16"/>
      <c r="AR6200" s="205">
        <v>1</v>
      </c>
      <c r="AS6200" s="16"/>
      <c r="AT6200" s="16"/>
      <c r="AU6200" s="16"/>
      <c r="AV6200" s="16"/>
      <c r="AW6200" s="16"/>
      <c r="AX6200" s="16"/>
    </row>
    <row r="6201" spans="1:50" customFormat="1" ht="15" hidden="1" customHeight="1" x14ac:dyDescent="0.2">
      <c r="A6201" s="1" t="s">
        <v>17011</v>
      </c>
      <c r="B6201" s="1" t="s">
        <v>16867</v>
      </c>
      <c r="C6201" s="85" t="s">
        <v>7939</v>
      </c>
      <c r="D6201" s="85" t="s">
        <v>13090</v>
      </c>
      <c r="E6201" s="202" t="s">
        <v>8031</v>
      </c>
      <c r="F6201" s="85" t="s">
        <v>34</v>
      </c>
      <c r="G6201" s="85" t="s">
        <v>37</v>
      </c>
      <c r="H6201" s="85" t="s">
        <v>20689</v>
      </c>
      <c r="I6201" s="3" t="s">
        <v>7949</v>
      </c>
      <c r="J6201" s="85" t="s">
        <v>4400</v>
      </c>
      <c r="K6201" s="7" t="s">
        <v>4422</v>
      </c>
      <c r="L6201" s="1"/>
      <c r="M6201" s="1"/>
      <c r="N6201" s="2" t="s">
        <v>7950</v>
      </c>
      <c r="O6201" s="87">
        <v>0</v>
      </c>
      <c r="P6201" s="87">
        <v>0</v>
      </c>
      <c r="Q6201" s="87">
        <v>0</v>
      </c>
      <c r="R6201" s="87">
        <v>0</v>
      </c>
      <c r="S6201" s="87"/>
      <c r="T6201" s="87"/>
      <c r="U6201" s="85" t="s">
        <v>112</v>
      </c>
      <c r="V6201" s="179"/>
      <c r="W6201" s="1"/>
      <c r="X6201" s="1"/>
      <c r="Y6201" s="1"/>
      <c r="Z6201" s="210">
        <v>42923</v>
      </c>
      <c r="AA6201" s="11"/>
      <c r="AB6201" s="123" t="s">
        <v>7939</v>
      </c>
      <c r="AC6201" s="124"/>
      <c r="AD6201" s="2"/>
      <c r="AE6201" s="2"/>
      <c r="AF6201" s="191"/>
      <c r="AG6201" s="41"/>
      <c r="AH6201" s="2" t="s">
        <v>7952</v>
      </c>
      <c r="AI6201" s="80" t="s">
        <v>6</v>
      </c>
      <c r="AJ6201" s="2"/>
      <c r="AK6201" s="1"/>
      <c r="AL6201" s="85"/>
      <c r="AM6201" s="151" t="s">
        <v>19997</v>
      </c>
      <c r="AN6201" s="16"/>
      <c r="AO6201" s="166"/>
      <c r="AP6201" s="5">
        <f t="shared" si="97"/>
        <v>0</v>
      </c>
      <c r="AQ6201" s="16"/>
      <c r="AR6201" s="205">
        <v>1</v>
      </c>
      <c r="AS6201" s="16"/>
      <c r="AT6201" s="16"/>
      <c r="AU6201" s="16"/>
      <c r="AV6201" s="16"/>
      <c r="AW6201" s="16"/>
      <c r="AX6201" s="16"/>
    </row>
    <row r="6202" spans="1:50" customFormat="1" ht="15" hidden="1" customHeight="1" x14ac:dyDescent="0.2">
      <c r="A6202" s="7" t="s">
        <v>21135</v>
      </c>
      <c r="B6202" s="3" t="s">
        <v>21024</v>
      </c>
      <c r="C6202" s="85" t="s">
        <v>7939</v>
      </c>
      <c r="D6202" s="85" t="s">
        <v>13090</v>
      </c>
      <c r="E6202" s="202" t="s">
        <v>154</v>
      </c>
      <c r="F6202" s="85" t="s">
        <v>55</v>
      </c>
      <c r="G6202" s="85" t="s">
        <v>61</v>
      </c>
      <c r="H6202" s="85" t="s">
        <v>20690</v>
      </c>
      <c r="I6202" s="3" t="s">
        <v>8216</v>
      </c>
      <c r="J6202" s="85" t="s">
        <v>4435</v>
      </c>
      <c r="K6202" s="7" t="s">
        <v>3838</v>
      </c>
      <c r="L6202" s="3"/>
      <c r="M6202" s="3"/>
      <c r="N6202" s="41" t="s">
        <v>16825</v>
      </c>
      <c r="O6202" s="87">
        <v>391939</v>
      </c>
      <c r="P6202" s="87">
        <v>0</v>
      </c>
      <c r="Q6202" s="87">
        <v>391939</v>
      </c>
      <c r="R6202" s="87">
        <v>0</v>
      </c>
      <c r="S6202" s="87"/>
      <c r="T6202" s="87"/>
      <c r="U6202" s="85">
        <v>2021</v>
      </c>
      <c r="V6202" s="179"/>
      <c r="W6202" s="7"/>
      <c r="X6202" s="3"/>
      <c r="Y6202" s="3"/>
      <c r="Z6202" s="146">
        <v>952806</v>
      </c>
      <c r="AA6202" s="11"/>
      <c r="AB6202" s="123" t="s">
        <v>7939</v>
      </c>
      <c r="AC6202" s="124"/>
      <c r="AD6202" s="41"/>
      <c r="AE6202" s="41"/>
      <c r="AF6202" s="191">
        <v>44894</v>
      </c>
      <c r="AG6202" s="41"/>
      <c r="AH6202" s="41" t="s">
        <v>8211</v>
      </c>
      <c r="AI6202" s="80" t="s">
        <v>6</v>
      </c>
      <c r="AJ6202" s="41"/>
      <c r="AK6202" s="3"/>
      <c r="AL6202" s="85"/>
      <c r="AM6202" s="151" t="s">
        <v>21670</v>
      </c>
      <c r="AN6202" s="15"/>
      <c r="AO6202" s="166"/>
      <c r="AP6202" s="5">
        <f t="shared" si="97"/>
        <v>0</v>
      </c>
      <c r="AQ6202" s="16"/>
      <c r="AR6202" s="205">
        <v>1</v>
      </c>
      <c r="AS6202" s="16"/>
      <c r="AT6202" s="16"/>
      <c r="AU6202" s="16"/>
      <c r="AV6202" s="16"/>
      <c r="AW6202" s="16"/>
      <c r="AX6202" s="16"/>
    </row>
    <row r="6203" spans="1:50" customFormat="1" ht="15" hidden="1" customHeight="1" x14ac:dyDescent="0.2">
      <c r="A6203" s="7" t="s">
        <v>20940</v>
      </c>
      <c r="B6203" s="3" t="s">
        <v>20864</v>
      </c>
      <c r="C6203" s="85" t="s">
        <v>7939</v>
      </c>
      <c r="D6203" s="85" t="s">
        <v>13090</v>
      </c>
      <c r="E6203" s="202" t="s">
        <v>154</v>
      </c>
      <c r="F6203" s="85" t="s">
        <v>14</v>
      </c>
      <c r="G6203" s="85" t="s">
        <v>17</v>
      </c>
      <c r="H6203" s="85" t="s">
        <v>20690</v>
      </c>
      <c r="I6203" s="3" t="s">
        <v>20861</v>
      </c>
      <c r="J6203" s="85" t="s">
        <v>4400</v>
      </c>
      <c r="K6203" s="7" t="s">
        <v>4422</v>
      </c>
      <c r="L6203" s="85" t="s">
        <v>20978</v>
      </c>
      <c r="M6203" s="3"/>
      <c r="N6203" s="41" t="s">
        <v>20865</v>
      </c>
      <c r="O6203" s="87">
        <v>261094</v>
      </c>
      <c r="P6203" s="87">
        <v>0</v>
      </c>
      <c r="Q6203" s="87">
        <v>261094</v>
      </c>
      <c r="R6203" s="87">
        <v>0</v>
      </c>
      <c r="S6203" s="87"/>
      <c r="T6203" s="87"/>
      <c r="U6203" s="85">
        <v>2020</v>
      </c>
      <c r="V6203" s="179"/>
      <c r="W6203" s="7"/>
      <c r="X6203" s="3"/>
      <c r="Y6203" s="3"/>
      <c r="Z6203" s="146">
        <v>206667</v>
      </c>
      <c r="AA6203" s="11"/>
      <c r="AB6203" s="123" t="s">
        <v>7939</v>
      </c>
      <c r="AC6203" s="124"/>
      <c r="AD6203" s="41"/>
      <c r="AE6203" s="41"/>
      <c r="AF6203" s="191">
        <v>44910</v>
      </c>
      <c r="AG6203" s="41"/>
      <c r="AH6203" s="41" t="s">
        <v>16665</v>
      </c>
      <c r="AI6203" s="80" t="s">
        <v>6</v>
      </c>
      <c r="AJ6203" s="41"/>
      <c r="AK6203" s="4"/>
      <c r="AL6203" s="85"/>
      <c r="AM6203" s="151" t="s">
        <v>20970</v>
      </c>
      <c r="AN6203" s="15"/>
      <c r="AO6203" s="166"/>
      <c r="AP6203" s="5">
        <f t="shared" si="97"/>
        <v>0</v>
      </c>
      <c r="AQ6203" s="16"/>
      <c r="AR6203" s="205">
        <v>1</v>
      </c>
      <c r="AS6203" s="16"/>
      <c r="AT6203" s="16"/>
      <c r="AU6203" s="16"/>
      <c r="AV6203" s="16"/>
      <c r="AW6203" s="16"/>
      <c r="AX6203" s="16"/>
    </row>
    <row r="6204" spans="1:50" customFormat="1" ht="15" hidden="1" customHeight="1" x14ac:dyDescent="0.2">
      <c r="A6204" s="7" t="s">
        <v>20941</v>
      </c>
      <c r="B6204" s="3" t="s">
        <v>20866</v>
      </c>
      <c r="C6204" s="85" t="s">
        <v>7939</v>
      </c>
      <c r="D6204" s="85" t="s">
        <v>13090</v>
      </c>
      <c r="E6204" s="202" t="s">
        <v>154</v>
      </c>
      <c r="F6204" s="85" t="s">
        <v>14</v>
      </c>
      <c r="G6204" s="85" t="s">
        <v>17</v>
      </c>
      <c r="H6204" s="85" t="s">
        <v>20690</v>
      </c>
      <c r="I6204" s="3" t="s">
        <v>20861</v>
      </c>
      <c r="J6204" s="85" t="s">
        <v>4400</v>
      </c>
      <c r="K6204" s="7" t="s">
        <v>4422</v>
      </c>
      <c r="L6204" s="85" t="s">
        <v>20979</v>
      </c>
      <c r="M6204" s="3"/>
      <c r="N6204" s="41" t="s">
        <v>20865</v>
      </c>
      <c r="O6204" s="87">
        <v>118598</v>
      </c>
      <c r="P6204" s="87">
        <v>0</v>
      </c>
      <c r="Q6204" s="87">
        <v>118598</v>
      </c>
      <c r="R6204" s="87">
        <v>0</v>
      </c>
      <c r="S6204" s="87"/>
      <c r="T6204" s="87"/>
      <c r="U6204" s="85">
        <v>2020</v>
      </c>
      <c r="V6204" s="179"/>
      <c r="W6204" s="7"/>
      <c r="X6204" s="3"/>
      <c r="Y6204" s="3"/>
      <c r="Z6204" s="146">
        <v>98412</v>
      </c>
      <c r="AA6204" s="11"/>
      <c r="AB6204" s="123" t="s">
        <v>7939</v>
      </c>
      <c r="AC6204" s="124"/>
      <c r="AD6204" s="41"/>
      <c r="AE6204" s="41"/>
      <c r="AF6204" s="191">
        <v>44910</v>
      </c>
      <c r="AG6204" s="41"/>
      <c r="AH6204" s="41" t="s">
        <v>16665</v>
      </c>
      <c r="AI6204" s="80" t="s">
        <v>6</v>
      </c>
      <c r="AJ6204" s="41"/>
      <c r="AK6204" s="4"/>
      <c r="AL6204" s="85"/>
      <c r="AM6204" s="151" t="s">
        <v>20970</v>
      </c>
      <c r="AN6204" s="15"/>
      <c r="AO6204" s="166"/>
      <c r="AP6204" s="5">
        <f t="shared" si="97"/>
        <v>0</v>
      </c>
      <c r="AQ6204" s="16"/>
      <c r="AR6204" s="205">
        <v>1</v>
      </c>
      <c r="AS6204" s="16"/>
      <c r="AT6204" s="16"/>
      <c r="AU6204" s="16"/>
      <c r="AV6204" s="16"/>
      <c r="AW6204" s="16"/>
      <c r="AX6204" s="16"/>
    </row>
    <row r="6205" spans="1:50" customFormat="1" ht="15" hidden="1" customHeight="1" x14ac:dyDescent="0.2">
      <c r="A6205" s="7" t="s">
        <v>20942</v>
      </c>
      <c r="B6205" s="3" t="s">
        <v>20867</v>
      </c>
      <c r="C6205" s="85" t="s">
        <v>7939</v>
      </c>
      <c r="D6205" s="85" t="s">
        <v>13090</v>
      </c>
      <c r="E6205" s="202" t="s">
        <v>9112</v>
      </c>
      <c r="F6205" s="85" t="s">
        <v>34</v>
      </c>
      <c r="G6205" s="85" t="s">
        <v>37</v>
      </c>
      <c r="H6205" s="85" t="s">
        <v>20689</v>
      </c>
      <c r="I6205" s="3" t="s">
        <v>7949</v>
      </c>
      <c r="J6205" s="85" t="s">
        <v>4400</v>
      </c>
      <c r="K6205" s="7" t="s">
        <v>4422</v>
      </c>
      <c r="L6205" s="85"/>
      <c r="M6205" s="3"/>
      <c r="N6205" s="41" t="s">
        <v>20868</v>
      </c>
      <c r="O6205" s="87">
        <v>0</v>
      </c>
      <c r="P6205" s="87">
        <v>0</v>
      </c>
      <c r="Q6205" s="87">
        <v>0</v>
      </c>
      <c r="R6205" s="87">
        <v>0</v>
      </c>
      <c r="S6205" s="87"/>
      <c r="T6205" s="87"/>
      <c r="U6205" s="85" t="s">
        <v>112</v>
      </c>
      <c r="V6205" s="179"/>
      <c r="W6205" s="7"/>
      <c r="X6205" s="3"/>
      <c r="Y6205" s="3"/>
      <c r="Z6205" s="146">
        <v>27672</v>
      </c>
      <c r="AA6205" s="11"/>
      <c r="AB6205" s="123" t="s">
        <v>7939</v>
      </c>
      <c r="AC6205" s="124"/>
      <c r="AD6205" s="41"/>
      <c r="AE6205" s="41"/>
      <c r="AF6205" s="191"/>
      <c r="AG6205" s="41"/>
      <c r="AH6205" s="41" t="s">
        <v>7952</v>
      </c>
      <c r="AI6205" s="80" t="s">
        <v>6</v>
      </c>
      <c r="AJ6205" s="41"/>
      <c r="AK6205" s="4"/>
      <c r="AL6205" s="85"/>
      <c r="AM6205" s="151" t="s">
        <v>20970</v>
      </c>
      <c r="AN6205" s="15"/>
      <c r="AO6205" s="166"/>
      <c r="AP6205" s="5">
        <f t="shared" si="97"/>
        <v>0</v>
      </c>
      <c r="AQ6205" s="16"/>
      <c r="AR6205" s="205">
        <v>1</v>
      </c>
      <c r="AS6205" s="16"/>
      <c r="AT6205" s="16"/>
      <c r="AU6205" s="16"/>
      <c r="AV6205" s="16"/>
      <c r="AW6205" s="16"/>
      <c r="AX6205" s="16"/>
    </row>
    <row r="6206" spans="1:50" customFormat="1" ht="15" hidden="1" customHeight="1" x14ac:dyDescent="0.2">
      <c r="A6206" s="7" t="s">
        <v>20943</v>
      </c>
      <c r="B6206" s="3" t="s">
        <v>20869</v>
      </c>
      <c r="C6206" s="85" t="s">
        <v>7939</v>
      </c>
      <c r="D6206" s="85" t="s">
        <v>13090</v>
      </c>
      <c r="E6206" s="202" t="s">
        <v>9112</v>
      </c>
      <c r="F6206" s="85" t="s">
        <v>34</v>
      </c>
      <c r="G6206" s="85" t="s">
        <v>37</v>
      </c>
      <c r="H6206" s="85" t="s">
        <v>20689</v>
      </c>
      <c r="I6206" s="3" t="s">
        <v>7949</v>
      </c>
      <c r="J6206" s="85" t="s">
        <v>4400</v>
      </c>
      <c r="K6206" s="7" t="s">
        <v>4422</v>
      </c>
      <c r="L6206" s="85"/>
      <c r="M6206" s="3"/>
      <c r="N6206" s="41" t="s">
        <v>20870</v>
      </c>
      <c r="O6206" s="87">
        <v>0</v>
      </c>
      <c r="P6206" s="87">
        <v>0</v>
      </c>
      <c r="Q6206" s="87">
        <v>0</v>
      </c>
      <c r="R6206" s="87">
        <v>0</v>
      </c>
      <c r="S6206" s="87"/>
      <c r="T6206" s="87"/>
      <c r="U6206" s="85" t="s">
        <v>112</v>
      </c>
      <c r="V6206" s="179"/>
      <c r="W6206" s="7"/>
      <c r="X6206" s="3"/>
      <c r="Y6206" s="3"/>
      <c r="Z6206" s="146">
        <v>67903</v>
      </c>
      <c r="AA6206" s="11"/>
      <c r="AB6206" s="123" t="s">
        <v>7939</v>
      </c>
      <c r="AC6206" s="124"/>
      <c r="AD6206" s="41"/>
      <c r="AE6206" s="41"/>
      <c r="AF6206" s="191"/>
      <c r="AG6206" s="41"/>
      <c r="AH6206" s="41" t="s">
        <v>7952</v>
      </c>
      <c r="AI6206" s="80" t="s">
        <v>6</v>
      </c>
      <c r="AJ6206" s="41"/>
      <c r="AK6206" s="4"/>
      <c r="AL6206" s="85"/>
      <c r="AM6206" s="151" t="s">
        <v>20970</v>
      </c>
      <c r="AN6206" s="15"/>
      <c r="AO6206" s="166"/>
      <c r="AP6206" s="5">
        <f t="shared" si="97"/>
        <v>0</v>
      </c>
      <c r="AQ6206" s="16"/>
      <c r="AR6206" s="205">
        <v>1</v>
      </c>
      <c r="AS6206" s="16"/>
      <c r="AT6206" s="16"/>
      <c r="AU6206" s="16"/>
      <c r="AV6206" s="16"/>
      <c r="AW6206" s="16"/>
      <c r="AX6206" s="16"/>
    </row>
    <row r="6207" spans="1:50" customFormat="1" ht="15" hidden="1" customHeight="1" x14ac:dyDescent="0.2">
      <c r="A6207" s="7" t="s">
        <v>11019</v>
      </c>
      <c r="B6207" s="3" t="s">
        <v>11020</v>
      </c>
      <c r="C6207" s="85" t="s">
        <v>7939</v>
      </c>
      <c r="D6207" s="85" t="s">
        <v>13090</v>
      </c>
      <c r="E6207" s="202" t="s">
        <v>154</v>
      </c>
      <c r="F6207" s="85" t="s">
        <v>55</v>
      </c>
      <c r="G6207" s="85" t="s">
        <v>57</v>
      </c>
      <c r="H6207" s="85" t="s">
        <v>20690</v>
      </c>
      <c r="I6207" s="3" t="s">
        <v>4564</v>
      </c>
      <c r="J6207" s="85" t="s">
        <v>4400</v>
      </c>
      <c r="K6207" s="7" t="s">
        <v>4422</v>
      </c>
      <c r="L6207" s="3"/>
      <c r="M6207" s="3"/>
      <c r="N6207" s="41" t="s">
        <v>11021</v>
      </c>
      <c r="O6207" s="87">
        <v>0</v>
      </c>
      <c r="P6207" s="87">
        <v>0</v>
      </c>
      <c r="Q6207" s="87">
        <v>0</v>
      </c>
      <c r="R6207" s="87">
        <v>0</v>
      </c>
      <c r="S6207" s="87"/>
      <c r="T6207" s="87"/>
      <c r="U6207" s="85" t="s">
        <v>112</v>
      </c>
      <c r="V6207" s="179"/>
      <c r="W6207" s="7"/>
      <c r="X6207" s="3"/>
      <c r="Y6207" s="3"/>
      <c r="Z6207" s="146">
        <v>96046</v>
      </c>
      <c r="AA6207" s="11"/>
      <c r="AB6207" s="123" t="s">
        <v>7939</v>
      </c>
      <c r="AC6207" s="124"/>
      <c r="AD6207" s="41"/>
      <c r="AE6207" s="41"/>
      <c r="AF6207" s="191">
        <v>43927</v>
      </c>
      <c r="AG6207" s="41"/>
      <c r="AH6207" s="41" t="s">
        <v>8024</v>
      </c>
      <c r="AI6207" s="80" t="s">
        <v>6</v>
      </c>
      <c r="AJ6207" s="41"/>
      <c r="AK6207" s="3"/>
      <c r="AL6207" s="85"/>
      <c r="AM6207" s="151" t="s">
        <v>19998</v>
      </c>
      <c r="AN6207" s="15"/>
      <c r="AO6207" s="166"/>
      <c r="AP6207" s="5">
        <f t="shared" si="97"/>
        <v>0</v>
      </c>
      <c r="AQ6207" s="16"/>
      <c r="AR6207" s="205">
        <v>1</v>
      </c>
      <c r="AS6207" s="16"/>
      <c r="AT6207" s="16"/>
      <c r="AU6207" s="16"/>
      <c r="AV6207" s="16"/>
      <c r="AW6207" s="16"/>
      <c r="AX6207" s="16"/>
    </row>
    <row r="6208" spans="1:50" customFormat="1" ht="15" hidden="1" customHeight="1" x14ac:dyDescent="0.2">
      <c r="A6208" s="7" t="s">
        <v>11022</v>
      </c>
      <c r="B6208" s="3" t="s">
        <v>11023</v>
      </c>
      <c r="C6208" s="85" t="s">
        <v>7939</v>
      </c>
      <c r="D6208" s="85" t="s">
        <v>13090</v>
      </c>
      <c r="E6208" s="202" t="s">
        <v>154</v>
      </c>
      <c r="F6208" s="85" t="s">
        <v>55</v>
      </c>
      <c r="G6208" s="85" t="s">
        <v>63</v>
      </c>
      <c r="H6208" s="85" t="s">
        <v>20690</v>
      </c>
      <c r="I6208" s="3" t="s">
        <v>7970</v>
      </c>
      <c r="J6208" s="85" t="s">
        <v>4435</v>
      </c>
      <c r="K6208" s="7" t="s">
        <v>3838</v>
      </c>
      <c r="L6208" s="3"/>
      <c r="M6208" s="3"/>
      <c r="N6208" s="41" t="s">
        <v>11024</v>
      </c>
      <c r="O6208" s="87">
        <v>0</v>
      </c>
      <c r="P6208" s="87">
        <v>0</v>
      </c>
      <c r="Q6208" s="87">
        <v>0</v>
      </c>
      <c r="R6208" s="87">
        <v>0</v>
      </c>
      <c r="S6208" s="87"/>
      <c r="T6208" s="87"/>
      <c r="U6208" s="85" t="s">
        <v>112</v>
      </c>
      <c r="V6208" s="179"/>
      <c r="W6208" s="7"/>
      <c r="X6208" s="3"/>
      <c r="Y6208" s="3"/>
      <c r="Z6208" s="146">
        <v>2557</v>
      </c>
      <c r="AA6208" s="11"/>
      <c r="AB6208" s="123" t="s">
        <v>7939</v>
      </c>
      <c r="AC6208" s="124"/>
      <c r="AD6208" s="41"/>
      <c r="AE6208" s="41"/>
      <c r="AF6208" s="191">
        <v>40184</v>
      </c>
      <c r="AG6208" s="41"/>
      <c r="AH6208" s="41" t="s">
        <v>8024</v>
      </c>
      <c r="AI6208" s="80" t="s">
        <v>6</v>
      </c>
      <c r="AJ6208" s="41"/>
      <c r="AK6208" s="3"/>
      <c r="AL6208" s="85"/>
      <c r="AM6208" s="151" t="s">
        <v>19998</v>
      </c>
      <c r="AN6208" s="15"/>
      <c r="AO6208" s="166"/>
      <c r="AP6208" s="5">
        <f t="shared" si="97"/>
        <v>0</v>
      </c>
      <c r="AQ6208" s="16"/>
      <c r="AR6208" s="205">
        <v>1</v>
      </c>
      <c r="AS6208" s="16"/>
      <c r="AT6208" s="16"/>
      <c r="AU6208" s="16"/>
      <c r="AV6208" s="16"/>
      <c r="AW6208" s="16"/>
      <c r="AX6208" s="16"/>
    </row>
    <row r="6209" spans="1:50" customFormat="1" ht="15" hidden="1" customHeight="1" x14ac:dyDescent="0.2">
      <c r="A6209" s="66" t="s">
        <v>23537</v>
      </c>
      <c r="B6209" s="66" t="s">
        <v>22841</v>
      </c>
      <c r="C6209" s="85" t="s">
        <v>7939</v>
      </c>
      <c r="D6209" s="85" t="s">
        <v>13090</v>
      </c>
      <c r="E6209" s="202" t="s">
        <v>154</v>
      </c>
      <c r="F6209" s="85" t="s">
        <v>40</v>
      </c>
      <c r="G6209" s="85" t="s">
        <v>44</v>
      </c>
      <c r="H6209" s="85" t="s">
        <v>20690</v>
      </c>
      <c r="I6209" s="66" t="s">
        <v>8216</v>
      </c>
      <c r="J6209" s="85" t="s">
        <v>4435</v>
      </c>
      <c r="K6209" s="66" t="s">
        <v>3838</v>
      </c>
      <c r="L6209" s="3"/>
      <c r="M6209" s="3"/>
      <c r="N6209" s="66" t="s">
        <v>16825</v>
      </c>
      <c r="O6209" s="87">
        <v>538063</v>
      </c>
      <c r="P6209" s="87">
        <v>0</v>
      </c>
      <c r="Q6209" s="87">
        <v>538063</v>
      </c>
      <c r="R6209" s="87">
        <v>0</v>
      </c>
      <c r="S6209" s="87"/>
      <c r="T6209" s="87"/>
      <c r="U6209" s="85">
        <v>2021</v>
      </c>
      <c r="V6209" s="179"/>
      <c r="W6209" s="7"/>
      <c r="X6209" s="3"/>
      <c r="Y6209" s="3"/>
      <c r="Z6209" s="214">
        <v>1141778</v>
      </c>
      <c r="AA6209" s="11"/>
      <c r="AB6209" s="123" t="s">
        <v>7939</v>
      </c>
      <c r="AC6209" s="124"/>
      <c r="AD6209" s="41"/>
      <c r="AE6209" s="41"/>
      <c r="AF6209" s="191">
        <v>44894</v>
      </c>
      <c r="AG6209" s="41"/>
      <c r="AH6209" s="66" t="s">
        <v>8211</v>
      </c>
      <c r="AI6209" s="80" t="s">
        <v>6</v>
      </c>
      <c r="AJ6209" s="41"/>
      <c r="AK6209" s="3"/>
      <c r="AL6209" s="85"/>
      <c r="AM6209" s="151" t="s">
        <v>24840</v>
      </c>
      <c r="AN6209" s="15"/>
      <c r="AO6209" s="166"/>
      <c r="AP6209" s="5">
        <f t="shared" si="97"/>
        <v>0</v>
      </c>
      <c r="AQ6209" s="16"/>
      <c r="AR6209" s="205">
        <v>1</v>
      </c>
      <c r="AS6209" s="16"/>
      <c r="AT6209" s="16"/>
      <c r="AU6209" s="16"/>
      <c r="AV6209" s="16"/>
      <c r="AW6209" s="16"/>
      <c r="AX6209" s="16"/>
    </row>
    <row r="6210" spans="1:50" customFormat="1" ht="15" hidden="1" customHeight="1" x14ac:dyDescent="0.2">
      <c r="A6210" s="66" t="s">
        <v>23535</v>
      </c>
      <c r="B6210" s="66" t="s">
        <v>22839</v>
      </c>
      <c r="C6210" s="85" t="s">
        <v>7939</v>
      </c>
      <c r="D6210" s="85" t="s">
        <v>13090</v>
      </c>
      <c r="E6210" s="202" t="s">
        <v>154</v>
      </c>
      <c r="F6210" s="85" t="s">
        <v>40</v>
      </c>
      <c r="G6210" s="85" t="s">
        <v>44</v>
      </c>
      <c r="H6210" s="85" t="s">
        <v>20690</v>
      </c>
      <c r="I6210" s="66" t="s">
        <v>8216</v>
      </c>
      <c r="J6210" s="85" t="s">
        <v>4435</v>
      </c>
      <c r="K6210" s="66" t="s">
        <v>3838</v>
      </c>
      <c r="L6210" s="3"/>
      <c r="M6210" s="3"/>
      <c r="N6210" s="66" t="s">
        <v>16825</v>
      </c>
      <c r="O6210" s="87">
        <v>40104</v>
      </c>
      <c r="P6210" s="87">
        <v>0</v>
      </c>
      <c r="Q6210" s="87">
        <v>40104</v>
      </c>
      <c r="R6210" s="87">
        <v>0</v>
      </c>
      <c r="S6210" s="87"/>
      <c r="T6210" s="87"/>
      <c r="U6210" s="85">
        <v>2021</v>
      </c>
      <c r="V6210" s="179"/>
      <c r="W6210" s="7"/>
      <c r="X6210" s="3"/>
      <c r="Y6210" s="3"/>
      <c r="Z6210" s="214">
        <v>55082</v>
      </c>
      <c r="AA6210" s="11"/>
      <c r="AB6210" s="123" t="s">
        <v>7939</v>
      </c>
      <c r="AC6210" s="124"/>
      <c r="AD6210" s="41"/>
      <c r="AE6210" s="41"/>
      <c r="AF6210" s="191">
        <v>44894</v>
      </c>
      <c r="AG6210" s="41"/>
      <c r="AH6210" s="66" t="s">
        <v>8211</v>
      </c>
      <c r="AI6210" s="80" t="s">
        <v>6</v>
      </c>
      <c r="AJ6210" s="41"/>
      <c r="AK6210" s="3"/>
      <c r="AL6210" s="85"/>
      <c r="AM6210" s="151" t="s">
        <v>24840</v>
      </c>
      <c r="AN6210" s="15"/>
      <c r="AO6210" s="166"/>
      <c r="AP6210" s="5">
        <f t="shared" si="97"/>
        <v>0</v>
      </c>
      <c r="AQ6210" s="16"/>
      <c r="AR6210" s="205">
        <v>1</v>
      </c>
      <c r="AS6210" s="16"/>
      <c r="AT6210" s="16"/>
      <c r="AU6210" s="16"/>
      <c r="AV6210" s="16"/>
      <c r="AW6210" s="16"/>
      <c r="AX6210" s="16"/>
    </row>
    <row r="6211" spans="1:50" customFormat="1" ht="15" hidden="1" customHeight="1" x14ac:dyDescent="0.2">
      <c r="A6211" s="66" t="s">
        <v>23536</v>
      </c>
      <c r="B6211" s="66" t="s">
        <v>22840</v>
      </c>
      <c r="C6211" s="85" t="s">
        <v>7939</v>
      </c>
      <c r="D6211" s="85" t="s">
        <v>13090</v>
      </c>
      <c r="E6211" s="202" t="s">
        <v>8031</v>
      </c>
      <c r="F6211" s="85" t="s">
        <v>40</v>
      </c>
      <c r="G6211" s="85" t="s">
        <v>43</v>
      </c>
      <c r="H6211" s="85" t="s">
        <v>20690</v>
      </c>
      <c r="I6211" s="66" t="s">
        <v>8209</v>
      </c>
      <c r="J6211" s="85" t="s">
        <v>4447</v>
      </c>
      <c r="K6211" s="7" t="s">
        <v>4601</v>
      </c>
      <c r="L6211" s="3"/>
      <c r="M6211" s="3"/>
      <c r="N6211" s="66" t="s">
        <v>10792</v>
      </c>
      <c r="O6211" s="87">
        <v>0</v>
      </c>
      <c r="P6211" s="87">
        <v>0</v>
      </c>
      <c r="Q6211" s="87">
        <v>0</v>
      </c>
      <c r="R6211" s="87">
        <v>0</v>
      </c>
      <c r="S6211" s="87"/>
      <c r="T6211" s="87"/>
      <c r="U6211" s="85" t="s">
        <v>112</v>
      </c>
      <c r="V6211" s="179"/>
      <c r="W6211" s="7"/>
      <c r="X6211" s="3"/>
      <c r="Y6211" s="3"/>
      <c r="Z6211" s="213">
        <v>51880</v>
      </c>
      <c r="AA6211" s="11"/>
      <c r="AB6211" s="123" t="s">
        <v>7939</v>
      </c>
      <c r="AC6211" s="124"/>
      <c r="AD6211" s="41"/>
      <c r="AE6211" s="41"/>
      <c r="AF6211" s="191"/>
      <c r="AG6211" s="41"/>
      <c r="AH6211" s="66" t="s">
        <v>8211</v>
      </c>
      <c r="AI6211" s="80" t="s">
        <v>6</v>
      </c>
      <c r="AJ6211" s="41"/>
      <c r="AK6211" s="3"/>
      <c r="AL6211" s="85"/>
      <c r="AM6211" s="151" t="s">
        <v>24840</v>
      </c>
      <c r="AN6211" s="15"/>
      <c r="AO6211" s="166"/>
      <c r="AP6211" s="5">
        <f t="shared" si="97"/>
        <v>0</v>
      </c>
      <c r="AQ6211" s="16"/>
      <c r="AR6211" s="205">
        <v>1</v>
      </c>
      <c r="AS6211" s="16"/>
      <c r="AT6211" s="16"/>
      <c r="AU6211" s="16"/>
      <c r="AV6211" s="16"/>
      <c r="AW6211" s="16"/>
      <c r="AX6211" s="16"/>
    </row>
    <row r="6212" spans="1:50" customFormat="1" ht="15" hidden="1" customHeight="1" x14ac:dyDescent="0.2">
      <c r="A6212" s="66" t="s">
        <v>23538</v>
      </c>
      <c r="B6212" s="66" t="s">
        <v>22842</v>
      </c>
      <c r="C6212" s="85" t="s">
        <v>7939</v>
      </c>
      <c r="D6212" s="85" t="s">
        <v>13090</v>
      </c>
      <c r="E6212" s="202" t="s">
        <v>8031</v>
      </c>
      <c r="F6212" s="85" t="s">
        <v>40</v>
      </c>
      <c r="G6212" s="85" t="s">
        <v>43</v>
      </c>
      <c r="H6212" s="85" t="s">
        <v>20690</v>
      </c>
      <c r="I6212" s="66" t="s">
        <v>8209</v>
      </c>
      <c r="J6212" s="85" t="s">
        <v>4447</v>
      </c>
      <c r="K6212" s="7" t="s">
        <v>4601</v>
      </c>
      <c r="L6212" s="3"/>
      <c r="M6212" s="3"/>
      <c r="N6212" s="66" t="s">
        <v>10792</v>
      </c>
      <c r="O6212" s="87">
        <v>0</v>
      </c>
      <c r="P6212" s="87">
        <v>0</v>
      </c>
      <c r="Q6212" s="87">
        <v>0</v>
      </c>
      <c r="R6212" s="87">
        <v>0</v>
      </c>
      <c r="S6212" s="87"/>
      <c r="T6212" s="87"/>
      <c r="U6212" s="85" t="s">
        <v>112</v>
      </c>
      <c r="V6212" s="179"/>
      <c r="W6212" s="7"/>
      <c r="X6212" s="3"/>
      <c r="Y6212" s="3"/>
      <c r="Z6212" s="214">
        <v>51880</v>
      </c>
      <c r="AA6212" s="11"/>
      <c r="AB6212" s="123" t="s">
        <v>7939</v>
      </c>
      <c r="AC6212" s="124"/>
      <c r="AD6212" s="41"/>
      <c r="AE6212" s="41"/>
      <c r="AF6212" s="191"/>
      <c r="AG6212" s="41"/>
      <c r="AH6212" s="66" t="s">
        <v>8211</v>
      </c>
      <c r="AI6212" s="80" t="s">
        <v>6</v>
      </c>
      <c r="AJ6212" s="41"/>
      <c r="AK6212" s="3"/>
      <c r="AL6212" s="85"/>
      <c r="AM6212" s="151" t="s">
        <v>24840</v>
      </c>
      <c r="AN6212" s="15"/>
      <c r="AO6212" s="166"/>
      <c r="AP6212" s="5">
        <f t="shared" si="97"/>
        <v>0</v>
      </c>
      <c r="AQ6212" s="16"/>
      <c r="AR6212" s="205">
        <v>1</v>
      </c>
      <c r="AS6212" s="16"/>
      <c r="AT6212" s="16"/>
      <c r="AU6212" s="16"/>
      <c r="AV6212" s="16"/>
      <c r="AW6212" s="16"/>
      <c r="AX6212" s="16"/>
    </row>
    <row r="6213" spans="1:50" customFormat="1" ht="15" hidden="1" customHeight="1" x14ac:dyDescent="0.2">
      <c r="A6213" s="66" t="s">
        <v>23539</v>
      </c>
      <c r="B6213" s="66" t="s">
        <v>22843</v>
      </c>
      <c r="C6213" s="85" t="s">
        <v>7939</v>
      </c>
      <c r="D6213" s="85" t="s">
        <v>13090</v>
      </c>
      <c r="E6213" s="202" t="s">
        <v>8031</v>
      </c>
      <c r="F6213" s="85" t="s">
        <v>40</v>
      </c>
      <c r="G6213" s="85" t="s">
        <v>43</v>
      </c>
      <c r="H6213" s="85" t="s">
        <v>20690</v>
      </c>
      <c r="I6213" s="66" t="s">
        <v>8209</v>
      </c>
      <c r="J6213" s="85" t="s">
        <v>4447</v>
      </c>
      <c r="K6213" s="7" t="s">
        <v>4601</v>
      </c>
      <c r="L6213" s="3"/>
      <c r="M6213" s="3"/>
      <c r="N6213" s="66" t="s">
        <v>10792</v>
      </c>
      <c r="O6213" s="87">
        <v>0</v>
      </c>
      <c r="P6213" s="87">
        <v>0</v>
      </c>
      <c r="Q6213" s="87">
        <v>0</v>
      </c>
      <c r="R6213" s="87">
        <v>0</v>
      </c>
      <c r="S6213" s="87"/>
      <c r="T6213" s="87"/>
      <c r="U6213" s="85" t="s">
        <v>112</v>
      </c>
      <c r="V6213" s="179"/>
      <c r="W6213" s="7"/>
      <c r="X6213" s="3"/>
      <c r="Y6213" s="3"/>
      <c r="Z6213" s="214">
        <v>51880</v>
      </c>
      <c r="AA6213" s="11"/>
      <c r="AB6213" s="123" t="s">
        <v>7939</v>
      </c>
      <c r="AC6213" s="124"/>
      <c r="AD6213" s="41"/>
      <c r="AE6213" s="41"/>
      <c r="AF6213" s="191"/>
      <c r="AG6213" s="41"/>
      <c r="AH6213" s="66" t="s">
        <v>8211</v>
      </c>
      <c r="AI6213" s="80" t="s">
        <v>6</v>
      </c>
      <c r="AJ6213" s="41"/>
      <c r="AK6213" s="3"/>
      <c r="AL6213" s="85"/>
      <c r="AM6213" s="151" t="s">
        <v>24840</v>
      </c>
      <c r="AN6213" s="15"/>
      <c r="AO6213" s="166"/>
      <c r="AP6213" s="5">
        <f t="shared" si="97"/>
        <v>0</v>
      </c>
      <c r="AQ6213" s="16"/>
      <c r="AR6213" s="205">
        <v>1</v>
      </c>
      <c r="AS6213" s="16"/>
      <c r="AT6213" s="16"/>
      <c r="AU6213" s="16"/>
      <c r="AV6213" s="16"/>
      <c r="AW6213" s="16"/>
      <c r="AX6213" s="16"/>
    </row>
    <row r="6214" spans="1:50" customFormat="1" ht="15" hidden="1" customHeight="1" x14ac:dyDescent="0.2">
      <c r="A6214" s="7" t="s">
        <v>20944</v>
      </c>
      <c r="B6214" s="3" t="s">
        <v>20871</v>
      </c>
      <c r="C6214" s="85" t="s">
        <v>7939</v>
      </c>
      <c r="D6214" s="85" t="s">
        <v>13090</v>
      </c>
      <c r="E6214" s="202" t="s">
        <v>154</v>
      </c>
      <c r="F6214" s="85" t="s">
        <v>14</v>
      </c>
      <c r="G6214" s="85" t="s">
        <v>17</v>
      </c>
      <c r="H6214" s="85" t="s">
        <v>20690</v>
      </c>
      <c r="I6214" s="3" t="s">
        <v>20861</v>
      </c>
      <c r="J6214" s="85" t="s">
        <v>4400</v>
      </c>
      <c r="K6214" s="7" t="s">
        <v>4422</v>
      </c>
      <c r="L6214" s="85" t="s">
        <v>20980</v>
      </c>
      <c r="M6214" s="3"/>
      <c r="N6214" s="41" t="s">
        <v>20872</v>
      </c>
      <c r="O6214" s="87">
        <v>186241</v>
      </c>
      <c r="P6214" s="87">
        <v>0</v>
      </c>
      <c r="Q6214" s="87">
        <v>186241</v>
      </c>
      <c r="R6214" s="87">
        <v>0</v>
      </c>
      <c r="S6214" s="87"/>
      <c r="T6214" s="87"/>
      <c r="U6214" s="85">
        <v>2020</v>
      </c>
      <c r="V6214" s="179"/>
      <c r="W6214" s="7"/>
      <c r="X6214" s="3"/>
      <c r="Y6214" s="3"/>
      <c r="Z6214" s="146">
        <v>150212</v>
      </c>
      <c r="AA6214" s="11"/>
      <c r="AB6214" s="123" t="s">
        <v>7939</v>
      </c>
      <c r="AC6214" s="124"/>
      <c r="AD6214" s="41"/>
      <c r="AE6214" s="41"/>
      <c r="AF6214" s="191">
        <v>44911</v>
      </c>
      <c r="AG6214" s="41"/>
      <c r="AH6214" s="41" t="s">
        <v>16665</v>
      </c>
      <c r="AI6214" s="80" t="s">
        <v>6</v>
      </c>
      <c r="AJ6214" s="41"/>
      <c r="AK6214" s="4"/>
      <c r="AL6214" s="85"/>
      <c r="AM6214" s="151" t="s">
        <v>20970</v>
      </c>
      <c r="AN6214" s="15"/>
      <c r="AO6214" s="166"/>
      <c r="AP6214" s="5">
        <f t="shared" ref="AP6214:AP6277" si="98">SUBTOTAL(109,U6214)</f>
        <v>0</v>
      </c>
      <c r="AQ6214" s="16"/>
      <c r="AR6214" s="205">
        <v>1</v>
      </c>
      <c r="AS6214" s="16"/>
      <c r="AT6214" s="16"/>
      <c r="AU6214" s="16"/>
      <c r="AV6214" s="16"/>
      <c r="AW6214" s="16"/>
      <c r="AX6214" s="16"/>
    </row>
    <row r="6215" spans="1:50" customFormat="1" ht="15" hidden="1" customHeight="1" x14ac:dyDescent="0.2">
      <c r="A6215" s="7" t="s">
        <v>20945</v>
      </c>
      <c r="B6215" s="3" t="s">
        <v>20873</v>
      </c>
      <c r="C6215" s="85" t="s">
        <v>7939</v>
      </c>
      <c r="D6215" s="85" t="s">
        <v>13090</v>
      </c>
      <c r="E6215" s="202" t="s">
        <v>154</v>
      </c>
      <c r="F6215" s="85" t="s">
        <v>40</v>
      </c>
      <c r="G6215" s="85" t="s">
        <v>43</v>
      </c>
      <c r="H6215" s="85" t="s">
        <v>20690</v>
      </c>
      <c r="I6215" s="3" t="s">
        <v>10897</v>
      </c>
      <c r="J6215" s="85" t="s">
        <v>115</v>
      </c>
      <c r="K6215" s="7" t="s">
        <v>116</v>
      </c>
      <c r="L6215" s="85" t="s">
        <v>20982</v>
      </c>
      <c r="M6215" s="3"/>
      <c r="N6215" s="41" t="s">
        <v>7950</v>
      </c>
      <c r="O6215" s="87">
        <v>0</v>
      </c>
      <c r="P6215" s="87">
        <v>0</v>
      </c>
      <c r="Q6215" s="87">
        <v>0</v>
      </c>
      <c r="R6215" s="87">
        <v>0</v>
      </c>
      <c r="S6215" s="87"/>
      <c r="T6215" s="87"/>
      <c r="U6215" s="85" t="s">
        <v>112</v>
      </c>
      <c r="V6215" s="179"/>
      <c r="W6215" s="7"/>
      <c r="X6215" s="3"/>
      <c r="Y6215" s="3"/>
      <c r="Z6215" s="211">
        <v>313237</v>
      </c>
      <c r="AA6215" s="11"/>
      <c r="AB6215" s="123" t="s">
        <v>7939</v>
      </c>
      <c r="AC6215" s="124"/>
      <c r="AD6215" s="41"/>
      <c r="AE6215" s="41"/>
      <c r="AF6215" s="191">
        <v>44897</v>
      </c>
      <c r="AG6215" s="41"/>
      <c r="AH6215" s="41" t="s">
        <v>8211</v>
      </c>
      <c r="AI6215" s="80" t="s">
        <v>6</v>
      </c>
      <c r="AJ6215" s="41"/>
      <c r="AK6215" s="4"/>
      <c r="AL6215" s="85"/>
      <c r="AM6215" s="151" t="s">
        <v>20970</v>
      </c>
      <c r="AN6215" s="15"/>
      <c r="AO6215" s="166"/>
      <c r="AP6215" s="5">
        <f t="shared" si="98"/>
        <v>0</v>
      </c>
      <c r="AQ6215" s="16"/>
      <c r="AR6215" s="205">
        <v>1</v>
      </c>
      <c r="AS6215" s="16"/>
      <c r="AT6215" s="16"/>
      <c r="AU6215" s="16"/>
      <c r="AV6215" s="16"/>
      <c r="AW6215" s="16"/>
      <c r="AX6215" s="16"/>
    </row>
    <row r="6216" spans="1:50" customFormat="1" ht="15" hidden="1" customHeight="1" x14ac:dyDescent="0.2">
      <c r="A6216" s="7" t="s">
        <v>20946</v>
      </c>
      <c r="B6216" s="3" t="s">
        <v>20874</v>
      </c>
      <c r="C6216" s="85" t="s">
        <v>7939</v>
      </c>
      <c r="D6216" s="85" t="s">
        <v>13090</v>
      </c>
      <c r="E6216" s="202" t="s">
        <v>154</v>
      </c>
      <c r="F6216" s="85" t="s">
        <v>64</v>
      </c>
      <c r="G6216" s="85" t="s">
        <v>16220</v>
      </c>
      <c r="H6216" s="85" t="s">
        <v>20690</v>
      </c>
      <c r="I6216" s="3" t="s">
        <v>27103</v>
      </c>
      <c r="J6216" s="85" t="s">
        <v>4435</v>
      </c>
      <c r="K6216" s="7" t="s">
        <v>3838</v>
      </c>
      <c r="L6216" s="85"/>
      <c r="M6216" s="3"/>
      <c r="N6216" s="41" t="s">
        <v>20875</v>
      </c>
      <c r="O6216" s="87">
        <v>237</v>
      </c>
      <c r="P6216" s="87">
        <v>0</v>
      </c>
      <c r="Q6216" s="87">
        <v>237</v>
      </c>
      <c r="R6216" s="87">
        <v>0</v>
      </c>
      <c r="S6216" s="87"/>
      <c r="T6216" s="87"/>
      <c r="U6216" s="85">
        <v>2020</v>
      </c>
      <c r="V6216" s="179"/>
      <c r="W6216" s="7"/>
      <c r="X6216" s="3"/>
      <c r="Y6216" s="3"/>
      <c r="Z6216" s="211">
        <v>25251</v>
      </c>
      <c r="AA6216" s="11"/>
      <c r="AB6216" s="123" t="s">
        <v>7939</v>
      </c>
      <c r="AC6216" s="124"/>
      <c r="AD6216" s="41"/>
      <c r="AE6216" s="41"/>
      <c r="AF6216" s="191">
        <v>44759</v>
      </c>
      <c r="AG6216" s="41"/>
      <c r="AH6216" s="41" t="s">
        <v>16728</v>
      </c>
      <c r="AI6216" s="80" t="s">
        <v>6</v>
      </c>
      <c r="AJ6216" s="41"/>
      <c r="AK6216" s="4"/>
      <c r="AL6216" s="85"/>
      <c r="AM6216" s="151" t="s">
        <v>20970</v>
      </c>
      <c r="AN6216" s="15"/>
      <c r="AO6216" s="166"/>
      <c r="AP6216" s="5">
        <f t="shared" si="98"/>
        <v>0</v>
      </c>
      <c r="AQ6216" s="16"/>
      <c r="AR6216" s="205">
        <v>1</v>
      </c>
      <c r="AS6216" s="16"/>
      <c r="AT6216" s="16"/>
      <c r="AU6216" s="16"/>
      <c r="AV6216" s="16"/>
      <c r="AW6216" s="16"/>
      <c r="AX6216" s="16"/>
    </row>
    <row r="6217" spans="1:50" customFormat="1" ht="15" hidden="1" customHeight="1" x14ac:dyDescent="0.2">
      <c r="A6217" s="1" t="s">
        <v>17012</v>
      </c>
      <c r="B6217" s="1" t="s">
        <v>16868</v>
      </c>
      <c r="C6217" s="85" t="s">
        <v>7939</v>
      </c>
      <c r="D6217" s="85" t="s">
        <v>13090</v>
      </c>
      <c r="E6217" s="202" t="s">
        <v>10070</v>
      </c>
      <c r="F6217" s="85" t="s">
        <v>34</v>
      </c>
      <c r="G6217" s="85" t="s">
        <v>38</v>
      </c>
      <c r="H6217" s="85" t="s">
        <v>20690</v>
      </c>
      <c r="I6217" s="3" t="s">
        <v>8095</v>
      </c>
      <c r="J6217" s="85" t="s">
        <v>124</v>
      </c>
      <c r="K6217" s="7" t="s">
        <v>125</v>
      </c>
      <c r="L6217" s="1"/>
      <c r="M6217" s="1"/>
      <c r="N6217" s="2" t="s">
        <v>16667</v>
      </c>
      <c r="O6217" s="87">
        <v>0</v>
      </c>
      <c r="P6217" s="87">
        <v>0</v>
      </c>
      <c r="Q6217" s="87">
        <v>0</v>
      </c>
      <c r="R6217" s="87">
        <v>0</v>
      </c>
      <c r="S6217" s="87"/>
      <c r="T6217" s="87"/>
      <c r="U6217" s="85" t="s">
        <v>112</v>
      </c>
      <c r="V6217" s="179"/>
      <c r="W6217" s="1"/>
      <c r="X6217" s="1"/>
      <c r="Y6217" s="1"/>
      <c r="Z6217" s="210">
        <v>100588</v>
      </c>
      <c r="AA6217" s="11"/>
      <c r="AB6217" s="123" t="s">
        <v>7939</v>
      </c>
      <c r="AC6217" s="124"/>
      <c r="AD6217" s="2"/>
      <c r="AE6217" s="2"/>
      <c r="AF6217" s="191"/>
      <c r="AG6217" s="41"/>
      <c r="AH6217" s="2" t="s">
        <v>7952</v>
      </c>
      <c r="AI6217" s="80" t="s">
        <v>6</v>
      </c>
      <c r="AJ6217" s="2"/>
      <c r="AK6217" s="1"/>
      <c r="AL6217" s="85"/>
      <c r="AM6217" s="151" t="s">
        <v>19997</v>
      </c>
      <c r="AN6217" s="16"/>
      <c r="AO6217" s="166"/>
      <c r="AP6217" s="5">
        <f t="shared" si="98"/>
        <v>0</v>
      </c>
      <c r="AQ6217" s="16"/>
      <c r="AR6217" s="205">
        <v>1</v>
      </c>
      <c r="AS6217" s="16"/>
      <c r="AT6217" s="16"/>
      <c r="AU6217" s="16"/>
      <c r="AV6217" s="16"/>
      <c r="AW6217" s="16"/>
      <c r="AX6217" s="16"/>
    </row>
    <row r="6218" spans="1:50" customFormat="1" ht="15" hidden="1" customHeight="1" x14ac:dyDescent="0.2">
      <c r="A6218" s="7" t="s">
        <v>11025</v>
      </c>
      <c r="B6218" s="3" t="s">
        <v>11026</v>
      </c>
      <c r="C6218" s="85" t="s">
        <v>7939</v>
      </c>
      <c r="D6218" s="85" t="s">
        <v>13090</v>
      </c>
      <c r="E6218" s="202" t="s">
        <v>154</v>
      </c>
      <c r="F6218" s="85" t="s">
        <v>55</v>
      </c>
      <c r="G6218" s="85" t="s">
        <v>63</v>
      </c>
      <c r="H6218" s="85" t="s">
        <v>20690</v>
      </c>
      <c r="I6218" s="3" t="s">
        <v>7970</v>
      </c>
      <c r="J6218" s="85" t="s">
        <v>4435</v>
      </c>
      <c r="K6218" s="7" t="s">
        <v>3838</v>
      </c>
      <c r="L6218" s="3"/>
      <c r="M6218" s="3"/>
      <c r="N6218" s="41" t="s">
        <v>11027</v>
      </c>
      <c r="O6218" s="87">
        <v>5774</v>
      </c>
      <c r="P6218" s="87">
        <v>0</v>
      </c>
      <c r="Q6218" s="87">
        <v>5774</v>
      </c>
      <c r="R6218" s="87">
        <v>0</v>
      </c>
      <c r="S6218" s="87"/>
      <c r="T6218" s="87"/>
      <c r="U6218" s="85">
        <v>2009</v>
      </c>
      <c r="V6218" s="179"/>
      <c r="W6218" s="7"/>
      <c r="X6218" s="3"/>
      <c r="Y6218" s="3"/>
      <c r="Z6218" s="146">
        <v>1848</v>
      </c>
      <c r="AA6218" s="11"/>
      <c r="AB6218" s="123" t="s">
        <v>7939</v>
      </c>
      <c r="AC6218" s="124"/>
      <c r="AD6218" s="41"/>
      <c r="AE6218" s="41"/>
      <c r="AF6218" s="191">
        <v>40184</v>
      </c>
      <c r="AG6218" s="41"/>
      <c r="AH6218" s="41" t="s">
        <v>8024</v>
      </c>
      <c r="AI6218" s="80" t="s">
        <v>6</v>
      </c>
      <c r="AJ6218" s="41"/>
      <c r="AK6218" s="3"/>
      <c r="AL6218" s="85"/>
      <c r="AM6218" s="151" t="s">
        <v>19998</v>
      </c>
      <c r="AN6218" s="15"/>
      <c r="AO6218" s="166"/>
      <c r="AP6218" s="5">
        <f t="shared" si="98"/>
        <v>0</v>
      </c>
      <c r="AQ6218" s="16"/>
      <c r="AR6218" s="205">
        <v>1</v>
      </c>
      <c r="AS6218" s="16"/>
      <c r="AT6218" s="16"/>
      <c r="AU6218" s="16"/>
      <c r="AV6218" s="16"/>
      <c r="AW6218" s="16"/>
      <c r="AX6218" s="16"/>
    </row>
    <row r="6219" spans="1:50" customFormat="1" ht="15" customHeight="1" x14ac:dyDescent="0.2">
      <c r="A6219" s="7" t="s">
        <v>21136</v>
      </c>
      <c r="B6219" s="3" t="s">
        <v>21025</v>
      </c>
      <c r="C6219" s="85" t="s">
        <v>7939</v>
      </c>
      <c r="D6219" s="85" t="s">
        <v>13090</v>
      </c>
      <c r="E6219" s="202" t="s">
        <v>9112</v>
      </c>
      <c r="F6219" s="85" t="s">
        <v>34</v>
      </c>
      <c r="G6219" s="85" t="s">
        <v>16219</v>
      </c>
      <c r="H6219" s="85" t="s">
        <v>20689</v>
      </c>
      <c r="I6219" s="3" t="s">
        <v>10268</v>
      </c>
      <c r="J6219" s="85" t="s">
        <v>115</v>
      </c>
      <c r="K6219" s="7" t="s">
        <v>4416</v>
      </c>
      <c r="L6219" s="3"/>
      <c r="M6219" s="3"/>
      <c r="N6219" s="41" t="s">
        <v>28538</v>
      </c>
      <c r="O6219" s="87">
        <v>0</v>
      </c>
      <c r="P6219" s="87">
        <v>0</v>
      </c>
      <c r="Q6219" s="87">
        <v>0</v>
      </c>
      <c r="R6219" s="87">
        <v>0</v>
      </c>
      <c r="S6219" s="87"/>
      <c r="T6219" s="87"/>
      <c r="U6219" s="85" t="s">
        <v>112</v>
      </c>
      <c r="V6219" s="179"/>
      <c r="W6219" s="7"/>
      <c r="X6219" s="3"/>
      <c r="Y6219" s="3"/>
      <c r="Z6219" s="146">
        <v>254936</v>
      </c>
      <c r="AA6219" s="11"/>
      <c r="AB6219" s="123" t="s">
        <v>7939</v>
      </c>
      <c r="AC6219" s="124"/>
      <c r="AD6219" s="41"/>
      <c r="AE6219" s="41"/>
      <c r="AF6219" s="191"/>
      <c r="AG6219" s="41"/>
      <c r="AH6219" s="41" t="s">
        <v>7952</v>
      </c>
      <c r="AI6219" s="80" t="s">
        <v>6</v>
      </c>
      <c r="AJ6219" s="41"/>
      <c r="AK6219" s="3"/>
      <c r="AL6219" s="85"/>
      <c r="AM6219" s="151" t="s">
        <v>21670</v>
      </c>
      <c r="AN6219" s="15"/>
      <c r="AO6219" s="166"/>
      <c r="AP6219" s="5">
        <f t="shared" si="98"/>
        <v>0</v>
      </c>
      <c r="AQ6219" s="16"/>
      <c r="AR6219" s="205">
        <v>1</v>
      </c>
      <c r="AS6219" s="16"/>
      <c r="AT6219" s="16"/>
      <c r="AU6219" s="16"/>
      <c r="AV6219" s="16"/>
      <c r="AW6219" s="16"/>
      <c r="AX6219" s="16"/>
    </row>
    <row r="6220" spans="1:50" customFormat="1" ht="15" hidden="1" customHeight="1" x14ac:dyDescent="0.2">
      <c r="A6220" s="7" t="s">
        <v>20947</v>
      </c>
      <c r="B6220" s="3" t="s">
        <v>20876</v>
      </c>
      <c r="C6220" s="85" t="s">
        <v>7939</v>
      </c>
      <c r="D6220" s="85" t="s">
        <v>13090</v>
      </c>
      <c r="E6220" s="202" t="s">
        <v>154</v>
      </c>
      <c r="F6220" s="85" t="s">
        <v>40</v>
      </c>
      <c r="G6220" s="85" t="s">
        <v>43</v>
      </c>
      <c r="H6220" s="85" t="s">
        <v>20690</v>
      </c>
      <c r="I6220" s="3" t="s">
        <v>10897</v>
      </c>
      <c r="J6220" s="85" t="s">
        <v>115</v>
      </c>
      <c r="K6220" s="7" t="s">
        <v>4926</v>
      </c>
      <c r="L6220" s="85"/>
      <c r="M6220" s="3"/>
      <c r="N6220" s="41" t="s">
        <v>22837</v>
      </c>
      <c r="O6220" s="87">
        <v>0</v>
      </c>
      <c r="P6220" s="87">
        <v>0</v>
      </c>
      <c r="Q6220" s="87">
        <v>0</v>
      </c>
      <c r="R6220" s="87">
        <v>0</v>
      </c>
      <c r="S6220" s="87"/>
      <c r="T6220" s="87"/>
      <c r="U6220" s="85" t="s">
        <v>112</v>
      </c>
      <c r="V6220" s="179"/>
      <c r="W6220" s="7"/>
      <c r="X6220" s="3"/>
      <c r="Y6220" s="3"/>
      <c r="Z6220" s="146">
        <v>75815</v>
      </c>
      <c r="AA6220" s="11"/>
      <c r="AB6220" s="123" t="s">
        <v>7939</v>
      </c>
      <c r="AC6220" s="124"/>
      <c r="AD6220" s="41"/>
      <c r="AE6220" s="41"/>
      <c r="AF6220" s="191">
        <v>44789</v>
      </c>
      <c r="AG6220" s="41"/>
      <c r="AH6220" s="41" t="s">
        <v>8211</v>
      </c>
      <c r="AI6220" s="80" t="s">
        <v>6</v>
      </c>
      <c r="AJ6220" s="41"/>
      <c r="AK6220" s="4"/>
      <c r="AL6220" s="85"/>
      <c r="AM6220" s="151" t="s">
        <v>20970</v>
      </c>
      <c r="AN6220" s="15"/>
      <c r="AO6220" s="166"/>
      <c r="AP6220" s="5">
        <f t="shared" si="98"/>
        <v>0</v>
      </c>
      <c r="AQ6220" s="16"/>
      <c r="AR6220" s="205">
        <v>1</v>
      </c>
      <c r="AS6220" s="16"/>
      <c r="AT6220" s="16"/>
      <c r="AU6220" s="16"/>
      <c r="AV6220" s="16"/>
      <c r="AW6220" s="16"/>
      <c r="AX6220" s="16"/>
    </row>
    <row r="6221" spans="1:50" customFormat="1" ht="15" hidden="1" customHeight="1" x14ac:dyDescent="0.2">
      <c r="A6221" s="7" t="s">
        <v>20948</v>
      </c>
      <c r="B6221" s="3" t="s">
        <v>20877</v>
      </c>
      <c r="C6221" s="85" t="s">
        <v>7939</v>
      </c>
      <c r="D6221" s="85" t="s">
        <v>13090</v>
      </c>
      <c r="E6221" s="202" t="s">
        <v>154</v>
      </c>
      <c r="F6221" s="85" t="s">
        <v>40</v>
      </c>
      <c r="G6221" s="85" t="s">
        <v>43</v>
      </c>
      <c r="H6221" s="85" t="s">
        <v>20690</v>
      </c>
      <c r="I6221" s="3" t="s">
        <v>10897</v>
      </c>
      <c r="J6221" s="85" t="s">
        <v>115</v>
      </c>
      <c r="K6221" s="7" t="s">
        <v>4926</v>
      </c>
      <c r="L6221" s="85"/>
      <c r="M6221" s="3"/>
      <c r="N6221" s="41" t="s">
        <v>22837</v>
      </c>
      <c r="O6221" s="87">
        <v>1935244</v>
      </c>
      <c r="P6221" s="87">
        <v>0</v>
      </c>
      <c r="Q6221" s="87">
        <v>1935244</v>
      </c>
      <c r="R6221" s="87">
        <v>0</v>
      </c>
      <c r="S6221" s="87"/>
      <c r="T6221" s="87"/>
      <c r="U6221" s="85">
        <v>2021</v>
      </c>
      <c r="V6221" s="179"/>
      <c r="W6221" s="7"/>
      <c r="X6221" s="3"/>
      <c r="Y6221" s="3"/>
      <c r="Z6221" s="146">
        <v>967622</v>
      </c>
      <c r="AA6221" s="11"/>
      <c r="AB6221" s="123" t="s">
        <v>7939</v>
      </c>
      <c r="AC6221" s="124"/>
      <c r="AD6221" s="41"/>
      <c r="AE6221" s="41"/>
      <c r="AF6221" s="191">
        <v>44789</v>
      </c>
      <c r="AG6221" s="41"/>
      <c r="AH6221" s="41" t="s">
        <v>8211</v>
      </c>
      <c r="AI6221" s="80" t="s">
        <v>6</v>
      </c>
      <c r="AJ6221" s="41"/>
      <c r="AK6221" s="4"/>
      <c r="AL6221" s="85"/>
      <c r="AM6221" s="151" t="s">
        <v>20970</v>
      </c>
      <c r="AN6221" s="15"/>
      <c r="AO6221" s="166"/>
      <c r="AP6221" s="5">
        <f t="shared" si="98"/>
        <v>0</v>
      </c>
      <c r="AQ6221" s="16"/>
      <c r="AR6221" s="205">
        <v>1</v>
      </c>
      <c r="AS6221" s="16"/>
      <c r="AT6221" s="16"/>
      <c r="AU6221" s="16"/>
      <c r="AV6221" s="16"/>
      <c r="AW6221" s="16"/>
      <c r="AX6221" s="16"/>
    </row>
    <row r="6222" spans="1:50" customFormat="1" ht="15" hidden="1" customHeight="1" x14ac:dyDescent="0.2">
      <c r="A6222" s="66" t="s">
        <v>23534</v>
      </c>
      <c r="B6222" s="66" t="s">
        <v>22838</v>
      </c>
      <c r="C6222" s="85" t="s">
        <v>7939</v>
      </c>
      <c r="D6222" s="85" t="s">
        <v>13090</v>
      </c>
      <c r="E6222" s="202" t="s">
        <v>10070</v>
      </c>
      <c r="F6222" s="85" t="s">
        <v>40</v>
      </c>
      <c r="G6222" s="85" t="s">
        <v>43</v>
      </c>
      <c r="H6222" s="85" t="s">
        <v>20690</v>
      </c>
      <c r="I6222" s="66" t="s">
        <v>10897</v>
      </c>
      <c r="J6222" s="85" t="s">
        <v>115</v>
      </c>
      <c r="K6222" s="66" t="s">
        <v>5931</v>
      </c>
      <c r="L6222" s="3"/>
      <c r="M6222" s="3"/>
      <c r="N6222" s="66" t="s">
        <v>7950</v>
      </c>
      <c r="O6222" s="87">
        <v>0</v>
      </c>
      <c r="P6222" s="87">
        <v>0</v>
      </c>
      <c r="Q6222" s="87">
        <v>0</v>
      </c>
      <c r="R6222" s="87">
        <v>0</v>
      </c>
      <c r="S6222" s="87"/>
      <c r="T6222" s="87"/>
      <c r="U6222" s="85" t="s">
        <v>112</v>
      </c>
      <c r="V6222" s="179"/>
      <c r="W6222" s="7"/>
      <c r="X6222" s="3"/>
      <c r="Y6222" s="3"/>
      <c r="Z6222" s="214">
        <v>745275</v>
      </c>
      <c r="AA6222" s="11"/>
      <c r="AB6222" s="123" t="s">
        <v>7939</v>
      </c>
      <c r="AC6222" s="124"/>
      <c r="AD6222" s="41"/>
      <c r="AE6222" s="41"/>
      <c r="AF6222" s="191"/>
      <c r="AG6222" s="41"/>
      <c r="AH6222" s="66" t="s">
        <v>8211</v>
      </c>
      <c r="AI6222" s="80" t="s">
        <v>6</v>
      </c>
      <c r="AJ6222" s="41"/>
      <c r="AK6222" s="3"/>
      <c r="AL6222" s="85"/>
      <c r="AM6222" s="151" t="s">
        <v>24840</v>
      </c>
      <c r="AN6222" s="15"/>
      <c r="AO6222" s="166"/>
      <c r="AP6222" s="5">
        <f t="shared" si="98"/>
        <v>0</v>
      </c>
      <c r="AQ6222" s="16"/>
      <c r="AR6222" s="205">
        <v>1</v>
      </c>
      <c r="AS6222" s="16"/>
      <c r="AT6222" s="16"/>
      <c r="AU6222" s="16"/>
      <c r="AV6222" s="16"/>
      <c r="AW6222" s="16"/>
      <c r="AX6222" s="16"/>
    </row>
    <row r="6223" spans="1:50" customFormat="1" ht="15" hidden="1" customHeight="1" x14ac:dyDescent="0.2">
      <c r="A6223" s="7" t="s">
        <v>21137</v>
      </c>
      <c r="B6223" s="3" t="s">
        <v>21026</v>
      </c>
      <c r="C6223" s="85" t="s">
        <v>7939</v>
      </c>
      <c r="D6223" s="85" t="s">
        <v>13090</v>
      </c>
      <c r="E6223" s="202" t="s">
        <v>22872</v>
      </c>
      <c r="F6223" s="85" t="s">
        <v>14</v>
      </c>
      <c r="G6223" s="85" t="s">
        <v>17</v>
      </c>
      <c r="H6223" s="85" t="s">
        <v>20690</v>
      </c>
      <c r="I6223" s="3" t="s">
        <v>20861</v>
      </c>
      <c r="J6223" s="85" t="s">
        <v>4406</v>
      </c>
      <c r="K6223" s="7" t="s">
        <v>4407</v>
      </c>
      <c r="L6223" s="3"/>
      <c r="M6223" s="3"/>
      <c r="N6223" s="41" t="s">
        <v>7950</v>
      </c>
      <c r="O6223" s="87">
        <v>0</v>
      </c>
      <c r="P6223" s="87">
        <v>0</v>
      </c>
      <c r="Q6223" s="87">
        <v>0</v>
      </c>
      <c r="R6223" s="87">
        <v>0</v>
      </c>
      <c r="S6223" s="87"/>
      <c r="T6223" s="87"/>
      <c r="U6223" s="85" t="s">
        <v>112</v>
      </c>
      <c r="V6223" s="179"/>
      <c r="W6223" s="7"/>
      <c r="X6223" s="3"/>
      <c r="Y6223" s="3"/>
      <c r="Z6223" s="146">
        <v>80142</v>
      </c>
      <c r="AA6223" s="11"/>
      <c r="AB6223" s="123" t="s">
        <v>7939</v>
      </c>
      <c r="AC6223" s="124"/>
      <c r="AD6223" s="41"/>
      <c r="AE6223" s="41"/>
      <c r="AF6223" s="191"/>
      <c r="AG6223" s="41"/>
      <c r="AH6223" s="41" t="s">
        <v>16665</v>
      </c>
      <c r="AI6223" s="80" t="s">
        <v>6</v>
      </c>
      <c r="AJ6223" s="41"/>
      <c r="AK6223" s="3"/>
      <c r="AL6223" s="85"/>
      <c r="AM6223" s="151" t="s">
        <v>21670</v>
      </c>
      <c r="AN6223" s="15"/>
      <c r="AO6223" s="166"/>
      <c r="AP6223" s="5">
        <f t="shared" si="98"/>
        <v>0</v>
      </c>
      <c r="AQ6223" s="16"/>
      <c r="AR6223" s="205">
        <v>1</v>
      </c>
      <c r="AS6223" s="16"/>
      <c r="AT6223" s="16"/>
      <c r="AU6223" s="16"/>
      <c r="AV6223" s="16"/>
      <c r="AW6223" s="16"/>
      <c r="AX6223" s="16"/>
    </row>
    <row r="6224" spans="1:50" customFormat="1" ht="15" hidden="1" customHeight="1" x14ac:dyDescent="0.2">
      <c r="A6224" s="66" t="s">
        <v>23533</v>
      </c>
      <c r="B6224" s="66" t="s">
        <v>22835</v>
      </c>
      <c r="C6224" s="85" t="s">
        <v>7939</v>
      </c>
      <c r="D6224" s="85" t="s">
        <v>13090</v>
      </c>
      <c r="E6224" s="202" t="s">
        <v>9112</v>
      </c>
      <c r="F6224" s="85" t="s">
        <v>34</v>
      </c>
      <c r="G6224" s="85" t="s">
        <v>37</v>
      </c>
      <c r="H6224" s="85" t="s">
        <v>20689</v>
      </c>
      <c r="I6224" s="66" t="s">
        <v>7949</v>
      </c>
      <c r="J6224" s="85" t="s">
        <v>4400</v>
      </c>
      <c r="K6224" s="66" t="s">
        <v>4422</v>
      </c>
      <c r="L6224" s="3"/>
      <c r="M6224" s="3"/>
      <c r="N6224" s="66" t="s">
        <v>22836</v>
      </c>
      <c r="O6224" s="87">
        <v>0</v>
      </c>
      <c r="P6224" s="87">
        <v>0</v>
      </c>
      <c r="Q6224" s="87">
        <v>0</v>
      </c>
      <c r="R6224" s="87">
        <v>0</v>
      </c>
      <c r="S6224" s="87"/>
      <c r="T6224" s="87"/>
      <c r="U6224" s="85" t="s">
        <v>112</v>
      </c>
      <c r="V6224" s="179"/>
      <c r="W6224" s="7"/>
      <c r="X6224" s="3"/>
      <c r="Y6224" s="3"/>
      <c r="Z6224" s="214">
        <v>372397</v>
      </c>
      <c r="AA6224" s="11"/>
      <c r="AB6224" s="123" t="s">
        <v>7939</v>
      </c>
      <c r="AC6224" s="124"/>
      <c r="AD6224" s="41"/>
      <c r="AE6224" s="41"/>
      <c r="AF6224" s="191"/>
      <c r="AG6224" s="41"/>
      <c r="AH6224" s="66" t="s">
        <v>7952</v>
      </c>
      <c r="AI6224" s="80" t="s">
        <v>6</v>
      </c>
      <c r="AJ6224" s="41"/>
      <c r="AK6224" s="3"/>
      <c r="AL6224" s="85"/>
      <c r="AM6224" s="151" t="s">
        <v>24840</v>
      </c>
      <c r="AN6224" s="15"/>
      <c r="AO6224" s="166"/>
      <c r="AP6224" s="5">
        <f t="shared" si="98"/>
        <v>0</v>
      </c>
      <c r="AQ6224" s="16"/>
      <c r="AR6224" s="205">
        <v>1</v>
      </c>
      <c r="AS6224" s="16"/>
      <c r="AT6224" s="16"/>
      <c r="AU6224" s="16"/>
      <c r="AV6224" s="16"/>
      <c r="AW6224" s="16"/>
      <c r="AX6224" s="16"/>
    </row>
    <row r="6225" spans="1:50" customFormat="1" ht="15" hidden="1" customHeight="1" x14ac:dyDescent="0.2">
      <c r="A6225" s="1" t="s">
        <v>17013</v>
      </c>
      <c r="B6225" s="1" t="s">
        <v>27104</v>
      </c>
      <c r="C6225" s="85" t="s">
        <v>7939</v>
      </c>
      <c r="D6225" s="85" t="s">
        <v>13090</v>
      </c>
      <c r="E6225" s="202" t="s">
        <v>16631</v>
      </c>
      <c r="F6225" s="85" t="s">
        <v>40</v>
      </c>
      <c r="G6225" s="85" t="s">
        <v>43</v>
      </c>
      <c r="H6225" s="85" t="s">
        <v>20690</v>
      </c>
      <c r="I6225" s="3" t="s">
        <v>8209</v>
      </c>
      <c r="J6225" s="85" t="s">
        <v>223</v>
      </c>
      <c r="K6225" s="1" t="s">
        <v>4619</v>
      </c>
      <c r="L6225" s="1"/>
      <c r="M6225" s="1"/>
      <c r="N6225" s="2" t="s">
        <v>9183</v>
      </c>
      <c r="O6225" s="87">
        <v>74491</v>
      </c>
      <c r="P6225" s="87">
        <v>74491</v>
      </c>
      <c r="Q6225" s="87">
        <v>0</v>
      </c>
      <c r="R6225" s="87">
        <v>0</v>
      </c>
      <c r="S6225" s="87"/>
      <c r="T6225" s="87"/>
      <c r="U6225" s="85">
        <v>2017</v>
      </c>
      <c r="V6225" s="179"/>
      <c r="W6225" s="1"/>
      <c r="X6225" s="1"/>
      <c r="Y6225" s="1"/>
      <c r="Z6225" s="210">
        <v>42222</v>
      </c>
      <c r="AA6225" s="11"/>
      <c r="AB6225" s="123" t="s">
        <v>7939</v>
      </c>
      <c r="AC6225" s="124"/>
      <c r="AD6225" s="2"/>
      <c r="AE6225" s="2"/>
      <c r="AF6225" s="191"/>
      <c r="AG6225" s="41"/>
      <c r="AH6225" s="2" t="s">
        <v>8211</v>
      </c>
      <c r="AI6225" s="80" t="s">
        <v>6</v>
      </c>
      <c r="AJ6225" s="2"/>
      <c r="AK6225" s="1"/>
      <c r="AL6225" s="85"/>
      <c r="AM6225" s="151" t="s">
        <v>19997</v>
      </c>
      <c r="AN6225" s="16"/>
      <c r="AO6225" s="166"/>
      <c r="AP6225" s="5">
        <f t="shared" si="98"/>
        <v>0</v>
      </c>
      <c r="AQ6225" s="16"/>
      <c r="AR6225" s="205">
        <v>1</v>
      </c>
      <c r="AS6225" s="16"/>
      <c r="AT6225" s="16"/>
      <c r="AU6225" s="16"/>
      <c r="AV6225" s="16"/>
      <c r="AW6225" s="16"/>
      <c r="AX6225" s="16"/>
    </row>
    <row r="6226" spans="1:50" customFormat="1" ht="15" hidden="1" customHeight="1" x14ac:dyDescent="0.2">
      <c r="A6226" s="7" t="s">
        <v>20949</v>
      </c>
      <c r="B6226" s="3" t="s">
        <v>20878</v>
      </c>
      <c r="C6226" s="85" t="s">
        <v>7939</v>
      </c>
      <c r="D6226" s="85" t="s">
        <v>13090</v>
      </c>
      <c r="E6226" s="202" t="s">
        <v>8031</v>
      </c>
      <c r="F6226" s="85" t="s">
        <v>34</v>
      </c>
      <c r="G6226" s="85" t="s">
        <v>37</v>
      </c>
      <c r="H6226" s="85" t="s">
        <v>20689</v>
      </c>
      <c r="I6226" s="3" t="s">
        <v>7949</v>
      </c>
      <c r="J6226" s="85" t="s">
        <v>4400</v>
      </c>
      <c r="K6226" s="7" t="s">
        <v>4422</v>
      </c>
      <c r="L6226" s="85"/>
      <c r="M6226" s="3"/>
      <c r="N6226" s="41" t="s">
        <v>20879</v>
      </c>
      <c r="O6226" s="87">
        <v>0</v>
      </c>
      <c r="P6226" s="87">
        <v>0</v>
      </c>
      <c r="Q6226" s="87">
        <v>0</v>
      </c>
      <c r="R6226" s="87">
        <v>0</v>
      </c>
      <c r="S6226" s="87"/>
      <c r="T6226" s="87"/>
      <c r="U6226" s="85" t="s">
        <v>112</v>
      </c>
      <c r="V6226" s="179"/>
      <c r="W6226" s="7"/>
      <c r="X6226" s="3"/>
      <c r="Y6226" s="3"/>
      <c r="Z6226" s="146">
        <v>53239</v>
      </c>
      <c r="AA6226" s="11"/>
      <c r="AB6226" s="123" t="s">
        <v>7939</v>
      </c>
      <c r="AC6226" s="124"/>
      <c r="AD6226" s="41"/>
      <c r="AE6226" s="41"/>
      <c r="AF6226" s="191"/>
      <c r="AG6226" s="41"/>
      <c r="AH6226" s="41" t="s">
        <v>7952</v>
      </c>
      <c r="AI6226" s="80" t="s">
        <v>6</v>
      </c>
      <c r="AJ6226" s="41"/>
      <c r="AK6226" s="4"/>
      <c r="AL6226" s="85"/>
      <c r="AM6226" s="151" t="s">
        <v>20970</v>
      </c>
      <c r="AN6226" s="15"/>
      <c r="AO6226" s="166"/>
      <c r="AP6226" s="5">
        <f t="shared" si="98"/>
        <v>0</v>
      </c>
      <c r="AQ6226" s="16"/>
      <c r="AR6226" s="205">
        <v>1</v>
      </c>
      <c r="AS6226" s="16"/>
      <c r="AT6226" s="16"/>
      <c r="AU6226" s="16"/>
      <c r="AV6226" s="16"/>
      <c r="AW6226" s="16"/>
      <c r="AX6226" s="16"/>
    </row>
    <row r="6227" spans="1:50" customFormat="1" ht="15" hidden="1" customHeight="1" x14ac:dyDescent="0.2">
      <c r="A6227" s="7" t="s">
        <v>11028</v>
      </c>
      <c r="B6227" s="3" t="s">
        <v>11029</v>
      </c>
      <c r="C6227" s="85" t="s">
        <v>7939</v>
      </c>
      <c r="D6227" s="85" t="s">
        <v>13090</v>
      </c>
      <c r="E6227" s="202" t="s">
        <v>154</v>
      </c>
      <c r="F6227" s="85" t="s">
        <v>68</v>
      </c>
      <c r="G6227" s="85" t="s">
        <v>70</v>
      </c>
      <c r="H6227" s="85" t="s">
        <v>20690</v>
      </c>
      <c r="I6227" s="3" t="s">
        <v>16869</v>
      </c>
      <c r="J6227" s="85" t="s">
        <v>5668</v>
      </c>
      <c r="K6227" s="7" t="s">
        <v>5797</v>
      </c>
      <c r="L6227" s="3"/>
      <c r="M6227" s="3"/>
      <c r="N6227" s="41" t="s">
        <v>11030</v>
      </c>
      <c r="O6227" s="87">
        <v>25579</v>
      </c>
      <c r="P6227" s="87">
        <v>24607</v>
      </c>
      <c r="Q6227" s="87">
        <v>972</v>
      </c>
      <c r="R6227" s="87">
        <v>0</v>
      </c>
      <c r="S6227" s="87"/>
      <c r="T6227" s="87"/>
      <c r="U6227" s="85">
        <v>2007</v>
      </c>
      <c r="V6227" s="179"/>
      <c r="W6227" s="7"/>
      <c r="X6227" s="3"/>
      <c r="Y6227" s="3"/>
      <c r="Z6227" s="146">
        <v>40000</v>
      </c>
      <c r="AA6227" s="11"/>
      <c r="AB6227" s="123" t="s">
        <v>7939</v>
      </c>
      <c r="AC6227" s="124"/>
      <c r="AD6227" s="41"/>
      <c r="AE6227" s="41"/>
      <c r="AF6227" s="191">
        <v>43927</v>
      </c>
      <c r="AG6227" s="41"/>
      <c r="AH6227" s="41" t="s">
        <v>16608</v>
      </c>
      <c r="AI6227" s="80" t="s">
        <v>6</v>
      </c>
      <c r="AJ6227" s="41"/>
      <c r="AK6227" s="3"/>
      <c r="AL6227" s="85"/>
      <c r="AM6227" s="151" t="s">
        <v>19998</v>
      </c>
      <c r="AN6227" s="15"/>
      <c r="AO6227" s="166"/>
      <c r="AP6227" s="5">
        <f t="shared" si="98"/>
        <v>0</v>
      </c>
      <c r="AQ6227" s="16"/>
      <c r="AR6227" s="205">
        <v>1</v>
      </c>
      <c r="AS6227" s="16"/>
      <c r="AT6227" s="16"/>
      <c r="AU6227" s="16"/>
      <c r="AV6227" s="16"/>
      <c r="AW6227" s="16"/>
      <c r="AX6227" s="16"/>
    </row>
    <row r="6228" spans="1:50" customFormat="1" ht="15" hidden="1" customHeight="1" x14ac:dyDescent="0.2">
      <c r="A6228" s="7" t="s">
        <v>20950</v>
      </c>
      <c r="B6228" s="3" t="s">
        <v>20880</v>
      </c>
      <c r="C6228" s="85" t="s">
        <v>7939</v>
      </c>
      <c r="D6228" s="85" t="s">
        <v>13090</v>
      </c>
      <c r="E6228" s="202" t="s">
        <v>9112</v>
      </c>
      <c r="F6228" s="85" t="s">
        <v>34</v>
      </c>
      <c r="G6228" s="85" t="s">
        <v>37</v>
      </c>
      <c r="H6228" s="85" t="s">
        <v>20689</v>
      </c>
      <c r="I6228" s="3" t="s">
        <v>7949</v>
      </c>
      <c r="J6228" s="85" t="s">
        <v>4400</v>
      </c>
      <c r="K6228" s="7" t="s">
        <v>4422</v>
      </c>
      <c r="L6228" s="85"/>
      <c r="M6228" s="3"/>
      <c r="N6228" s="41" t="s">
        <v>20881</v>
      </c>
      <c r="O6228" s="87">
        <v>0</v>
      </c>
      <c r="P6228" s="87">
        <v>0</v>
      </c>
      <c r="Q6228" s="87">
        <v>0</v>
      </c>
      <c r="R6228" s="87">
        <v>0</v>
      </c>
      <c r="S6228" s="87"/>
      <c r="T6228" s="87"/>
      <c r="U6228" s="85" t="s">
        <v>112</v>
      </c>
      <c r="V6228" s="179"/>
      <c r="W6228" s="7"/>
      <c r="X6228" s="3"/>
      <c r="Y6228" s="3"/>
      <c r="Z6228" s="146">
        <v>19976</v>
      </c>
      <c r="AA6228" s="11"/>
      <c r="AB6228" s="123" t="s">
        <v>7939</v>
      </c>
      <c r="AC6228" s="124"/>
      <c r="AD6228" s="41"/>
      <c r="AE6228" s="41"/>
      <c r="AF6228" s="191"/>
      <c r="AG6228" s="41"/>
      <c r="AH6228" s="41" t="s">
        <v>7952</v>
      </c>
      <c r="AI6228" s="80" t="s">
        <v>6</v>
      </c>
      <c r="AJ6228" s="41"/>
      <c r="AK6228" s="4"/>
      <c r="AL6228" s="85"/>
      <c r="AM6228" s="151" t="s">
        <v>20970</v>
      </c>
      <c r="AN6228" s="15"/>
      <c r="AO6228" s="166"/>
      <c r="AP6228" s="5">
        <f t="shared" si="98"/>
        <v>0</v>
      </c>
      <c r="AQ6228" s="16"/>
      <c r="AR6228" s="205">
        <v>1</v>
      </c>
      <c r="AS6228" s="16"/>
      <c r="AT6228" s="16"/>
      <c r="AU6228" s="16"/>
      <c r="AV6228" s="16"/>
      <c r="AW6228" s="16"/>
      <c r="AX6228" s="16"/>
    </row>
    <row r="6229" spans="1:50" customFormat="1" ht="15" hidden="1" customHeight="1" x14ac:dyDescent="0.2">
      <c r="A6229" s="66" t="s">
        <v>23532</v>
      </c>
      <c r="B6229" s="66" t="s">
        <v>22833</v>
      </c>
      <c r="C6229" s="85" t="s">
        <v>7939</v>
      </c>
      <c r="D6229" s="85" t="s">
        <v>13090</v>
      </c>
      <c r="E6229" s="202" t="s">
        <v>154</v>
      </c>
      <c r="F6229" s="85" t="s">
        <v>34</v>
      </c>
      <c r="G6229" s="85" t="s">
        <v>37</v>
      </c>
      <c r="H6229" s="85" t="s">
        <v>20689</v>
      </c>
      <c r="I6229" s="66" t="s">
        <v>7949</v>
      </c>
      <c r="J6229" s="85" t="s">
        <v>4400</v>
      </c>
      <c r="K6229" s="66" t="s">
        <v>4422</v>
      </c>
      <c r="L6229" s="3"/>
      <c r="M6229" s="3"/>
      <c r="N6229" s="66" t="s">
        <v>22834</v>
      </c>
      <c r="O6229" s="87">
        <v>0</v>
      </c>
      <c r="P6229" s="87">
        <v>0</v>
      </c>
      <c r="Q6229" s="87">
        <v>0</v>
      </c>
      <c r="R6229" s="87">
        <v>0</v>
      </c>
      <c r="S6229" s="87"/>
      <c r="T6229" s="87"/>
      <c r="U6229" s="85" t="s">
        <v>112</v>
      </c>
      <c r="V6229" s="179"/>
      <c r="W6229" s="7"/>
      <c r="X6229" s="3"/>
      <c r="Y6229" s="3"/>
      <c r="Z6229" s="214">
        <v>341879</v>
      </c>
      <c r="AA6229" s="11"/>
      <c r="AB6229" s="123" t="s">
        <v>7939</v>
      </c>
      <c r="AC6229" s="124"/>
      <c r="AD6229" s="41"/>
      <c r="AE6229" s="41"/>
      <c r="AF6229" s="191">
        <v>44966</v>
      </c>
      <c r="AG6229" s="41"/>
      <c r="AH6229" s="66" t="s">
        <v>7952</v>
      </c>
      <c r="AI6229" s="80" t="s">
        <v>6</v>
      </c>
      <c r="AJ6229" s="41"/>
      <c r="AK6229" s="3"/>
      <c r="AL6229" s="85"/>
      <c r="AM6229" s="151" t="s">
        <v>24840</v>
      </c>
      <c r="AN6229" s="15"/>
      <c r="AO6229" s="166"/>
      <c r="AP6229" s="5">
        <f t="shared" si="98"/>
        <v>0</v>
      </c>
      <c r="AQ6229" s="16"/>
      <c r="AR6229" s="205">
        <v>1</v>
      </c>
      <c r="AS6229" s="16"/>
      <c r="AT6229" s="16"/>
      <c r="AU6229" s="16"/>
      <c r="AV6229" s="16"/>
      <c r="AW6229" s="16"/>
      <c r="AX6229" s="16"/>
    </row>
    <row r="6230" spans="1:50" customFormat="1" ht="15" hidden="1" customHeight="1" x14ac:dyDescent="0.2">
      <c r="A6230" s="7" t="s">
        <v>20951</v>
      </c>
      <c r="B6230" s="3" t="s">
        <v>20882</v>
      </c>
      <c r="C6230" s="85" t="s">
        <v>7939</v>
      </c>
      <c r="D6230" s="85" t="s">
        <v>13090</v>
      </c>
      <c r="E6230" s="202" t="s">
        <v>154</v>
      </c>
      <c r="F6230" s="85" t="s">
        <v>34</v>
      </c>
      <c r="G6230" s="85" t="s">
        <v>38</v>
      </c>
      <c r="H6230" s="85" t="s">
        <v>20690</v>
      </c>
      <c r="I6230" s="3" t="s">
        <v>8165</v>
      </c>
      <c r="J6230" s="85" t="s">
        <v>124</v>
      </c>
      <c r="K6230" s="7" t="s">
        <v>4587</v>
      </c>
      <c r="L6230" s="85"/>
      <c r="M6230" s="3"/>
      <c r="N6230" s="41" t="s">
        <v>7950</v>
      </c>
      <c r="O6230" s="87">
        <v>86424</v>
      </c>
      <c r="P6230" s="87">
        <v>0</v>
      </c>
      <c r="Q6230" s="87">
        <v>86424</v>
      </c>
      <c r="R6230" s="87">
        <v>44132</v>
      </c>
      <c r="S6230" s="87"/>
      <c r="T6230" s="87"/>
      <c r="U6230" s="85">
        <v>2021</v>
      </c>
      <c r="V6230" s="179"/>
      <c r="W6230" s="7"/>
      <c r="X6230" s="3"/>
      <c r="Y6230" s="3"/>
      <c r="Z6230" s="146">
        <v>249943</v>
      </c>
      <c r="AA6230" s="11"/>
      <c r="AB6230" s="123" t="s">
        <v>7939</v>
      </c>
      <c r="AC6230" s="124"/>
      <c r="AD6230" s="41"/>
      <c r="AE6230" s="41"/>
      <c r="AF6230" s="191">
        <v>45166</v>
      </c>
      <c r="AG6230" s="41"/>
      <c r="AH6230" s="41" t="s">
        <v>7952</v>
      </c>
      <c r="AI6230" s="80" t="s">
        <v>6</v>
      </c>
      <c r="AJ6230" s="41"/>
      <c r="AK6230" s="4"/>
      <c r="AL6230" s="85"/>
      <c r="AM6230" s="151" t="s">
        <v>20970</v>
      </c>
      <c r="AN6230" s="15"/>
      <c r="AO6230" s="166"/>
      <c r="AP6230" s="5">
        <f t="shared" si="98"/>
        <v>0</v>
      </c>
      <c r="AQ6230" s="16"/>
      <c r="AR6230" s="205">
        <v>1</v>
      </c>
      <c r="AS6230" s="16"/>
      <c r="AT6230" s="16"/>
      <c r="AU6230" s="16"/>
      <c r="AV6230" s="16"/>
      <c r="AW6230" s="16"/>
      <c r="AX6230" s="16"/>
    </row>
    <row r="6231" spans="1:50" customFormat="1" ht="15" hidden="1" customHeight="1" x14ac:dyDescent="0.2">
      <c r="A6231" s="7" t="s">
        <v>20952</v>
      </c>
      <c r="B6231" s="3" t="s">
        <v>20883</v>
      </c>
      <c r="C6231" s="85" t="s">
        <v>7939</v>
      </c>
      <c r="D6231" s="85" t="s">
        <v>13090</v>
      </c>
      <c r="E6231" s="202" t="s">
        <v>8031</v>
      </c>
      <c r="F6231" s="85" t="s">
        <v>34</v>
      </c>
      <c r="G6231" s="85" t="s">
        <v>37</v>
      </c>
      <c r="H6231" s="85" t="s">
        <v>20689</v>
      </c>
      <c r="I6231" s="3" t="s">
        <v>7949</v>
      </c>
      <c r="J6231" s="85" t="s">
        <v>4400</v>
      </c>
      <c r="K6231" s="7" t="s">
        <v>4422</v>
      </c>
      <c r="L6231" s="85"/>
      <c r="M6231" s="3"/>
      <c r="N6231" s="41" t="s">
        <v>20884</v>
      </c>
      <c r="O6231" s="87">
        <v>0</v>
      </c>
      <c r="P6231" s="87">
        <v>0</v>
      </c>
      <c r="Q6231" s="87">
        <v>0</v>
      </c>
      <c r="R6231" s="87">
        <v>0</v>
      </c>
      <c r="S6231" s="87"/>
      <c r="T6231" s="87"/>
      <c r="U6231" s="85" t="s">
        <v>112</v>
      </c>
      <c r="V6231" s="179"/>
      <c r="W6231" s="7"/>
      <c r="X6231" s="3"/>
      <c r="Y6231" s="3"/>
      <c r="Z6231" s="146">
        <v>19324</v>
      </c>
      <c r="AA6231" s="11"/>
      <c r="AB6231" s="123" t="s">
        <v>7939</v>
      </c>
      <c r="AC6231" s="124"/>
      <c r="AD6231" s="41"/>
      <c r="AE6231" s="41"/>
      <c r="AF6231" s="191"/>
      <c r="AG6231" s="41"/>
      <c r="AH6231" s="41" t="s">
        <v>7952</v>
      </c>
      <c r="AI6231" s="80" t="s">
        <v>6</v>
      </c>
      <c r="AJ6231" s="41"/>
      <c r="AK6231" s="4"/>
      <c r="AL6231" s="85"/>
      <c r="AM6231" s="151" t="s">
        <v>20970</v>
      </c>
      <c r="AN6231" s="15"/>
      <c r="AO6231" s="166"/>
      <c r="AP6231" s="5">
        <f t="shared" si="98"/>
        <v>0</v>
      </c>
      <c r="AQ6231" s="16"/>
      <c r="AR6231" s="205">
        <v>1</v>
      </c>
      <c r="AS6231" s="16"/>
      <c r="AT6231" s="16"/>
      <c r="AU6231" s="16"/>
      <c r="AV6231" s="16"/>
      <c r="AW6231" s="16"/>
      <c r="AX6231" s="16"/>
    </row>
    <row r="6232" spans="1:50" customFormat="1" ht="15" hidden="1" customHeight="1" x14ac:dyDescent="0.2">
      <c r="A6232" s="66" t="s">
        <v>23531</v>
      </c>
      <c r="B6232" s="66" t="s">
        <v>22831</v>
      </c>
      <c r="C6232" s="85" t="s">
        <v>7939</v>
      </c>
      <c r="D6232" s="85" t="s">
        <v>13090</v>
      </c>
      <c r="E6232" s="202" t="s">
        <v>9112</v>
      </c>
      <c r="F6232" s="85" t="s">
        <v>55</v>
      </c>
      <c r="G6232" s="85" t="s">
        <v>60</v>
      </c>
      <c r="H6232" s="85" t="s">
        <v>20690</v>
      </c>
      <c r="I6232" s="13" t="s">
        <v>22111</v>
      </c>
      <c r="J6232" s="85" t="s">
        <v>115</v>
      </c>
      <c r="K6232" s="66" t="s">
        <v>4702</v>
      </c>
      <c r="L6232" s="3"/>
      <c r="M6232" s="3"/>
      <c r="N6232" s="66" t="s">
        <v>22832</v>
      </c>
      <c r="O6232" s="87">
        <v>0</v>
      </c>
      <c r="P6232" s="87">
        <v>0</v>
      </c>
      <c r="Q6232" s="87">
        <v>0</v>
      </c>
      <c r="R6232" s="87">
        <v>0</v>
      </c>
      <c r="S6232" s="87"/>
      <c r="T6232" s="87"/>
      <c r="U6232" s="85" t="s">
        <v>112</v>
      </c>
      <c r="V6232" s="179"/>
      <c r="W6232" s="7"/>
      <c r="X6232" s="3"/>
      <c r="Y6232" s="3"/>
      <c r="Z6232" s="213">
        <v>17753</v>
      </c>
      <c r="AA6232" s="11"/>
      <c r="AB6232" s="123" t="s">
        <v>7939</v>
      </c>
      <c r="AC6232" s="124"/>
      <c r="AD6232" s="41"/>
      <c r="AE6232" s="41"/>
      <c r="AF6232" s="191"/>
      <c r="AG6232" s="41"/>
      <c r="AH6232" s="66" t="s">
        <v>16627</v>
      </c>
      <c r="AI6232" s="80" t="s">
        <v>6</v>
      </c>
      <c r="AJ6232" s="41"/>
      <c r="AK6232" s="3"/>
      <c r="AL6232" s="85"/>
      <c r="AM6232" s="151" t="s">
        <v>24840</v>
      </c>
      <c r="AN6232" s="15"/>
      <c r="AO6232" s="166"/>
      <c r="AP6232" s="5">
        <f t="shared" si="98"/>
        <v>0</v>
      </c>
      <c r="AQ6232" s="16"/>
      <c r="AR6232" s="205">
        <v>1</v>
      </c>
      <c r="AS6232" s="16"/>
      <c r="AT6232" s="16"/>
      <c r="AU6232" s="16"/>
      <c r="AV6232" s="16"/>
      <c r="AW6232" s="16"/>
      <c r="AX6232" s="16"/>
    </row>
    <row r="6233" spans="1:50" customFormat="1" ht="15" hidden="1" customHeight="1" x14ac:dyDescent="0.2">
      <c r="A6233" s="7" t="s">
        <v>21138</v>
      </c>
      <c r="B6233" s="3" t="s">
        <v>21027</v>
      </c>
      <c r="C6233" s="85" t="s">
        <v>7939</v>
      </c>
      <c r="D6233" s="85" t="s">
        <v>13090</v>
      </c>
      <c r="E6233" s="202" t="s">
        <v>7951</v>
      </c>
      <c r="F6233" s="85" t="s">
        <v>14</v>
      </c>
      <c r="G6233" s="85" t="s">
        <v>21672</v>
      </c>
      <c r="H6233" s="85" t="s">
        <v>20689</v>
      </c>
      <c r="I6233" s="3" t="s">
        <v>21029</v>
      </c>
      <c r="J6233" s="85" t="s">
        <v>124</v>
      </c>
      <c r="K6233" s="7" t="s">
        <v>125</v>
      </c>
      <c r="L6233" s="3"/>
      <c r="M6233" s="3"/>
      <c r="N6233" s="41" t="s">
        <v>16217</v>
      </c>
      <c r="O6233" s="87">
        <v>0</v>
      </c>
      <c r="P6233" s="87">
        <v>0</v>
      </c>
      <c r="Q6233" s="87">
        <v>0</v>
      </c>
      <c r="R6233" s="87">
        <v>0</v>
      </c>
      <c r="S6233" s="87"/>
      <c r="T6233" s="87"/>
      <c r="U6233" s="85" t="s">
        <v>112</v>
      </c>
      <c r="V6233" s="179"/>
      <c r="W6233" s="7"/>
      <c r="X6233" s="3"/>
      <c r="Y6233" s="3"/>
      <c r="Z6233" s="146">
        <v>40267</v>
      </c>
      <c r="AA6233" s="11"/>
      <c r="AB6233" s="123" t="s">
        <v>7939</v>
      </c>
      <c r="AC6233" s="124"/>
      <c r="AD6233" s="41"/>
      <c r="AE6233" s="41"/>
      <c r="AF6233" s="191"/>
      <c r="AG6233" s="41"/>
      <c r="AH6233" s="41" t="s">
        <v>21028</v>
      </c>
      <c r="AI6233" s="80" t="s">
        <v>6</v>
      </c>
      <c r="AJ6233" s="41"/>
      <c r="AK6233" s="3"/>
      <c r="AL6233" s="85"/>
      <c r="AM6233" s="151" t="s">
        <v>21670</v>
      </c>
      <c r="AN6233" s="15"/>
      <c r="AO6233" s="166"/>
      <c r="AP6233" s="5">
        <f t="shared" si="98"/>
        <v>0</v>
      </c>
      <c r="AQ6233" s="16"/>
      <c r="AR6233" s="205">
        <v>1</v>
      </c>
      <c r="AS6233" s="16"/>
      <c r="AT6233" s="16"/>
      <c r="AU6233" s="16"/>
      <c r="AV6233" s="16"/>
      <c r="AW6233" s="16"/>
      <c r="AX6233" s="16"/>
    </row>
    <row r="6234" spans="1:50" customFormat="1" ht="15" hidden="1" customHeight="1" x14ac:dyDescent="0.2">
      <c r="A6234" s="7" t="s">
        <v>20953</v>
      </c>
      <c r="B6234" s="3" t="s">
        <v>20885</v>
      </c>
      <c r="C6234" s="85" t="s">
        <v>7939</v>
      </c>
      <c r="D6234" s="85" t="s">
        <v>13090</v>
      </c>
      <c r="E6234" s="202" t="s">
        <v>8031</v>
      </c>
      <c r="F6234" s="85" t="s">
        <v>34</v>
      </c>
      <c r="G6234" s="85" t="s">
        <v>37</v>
      </c>
      <c r="H6234" s="85" t="s">
        <v>20689</v>
      </c>
      <c r="I6234" s="3" t="s">
        <v>7949</v>
      </c>
      <c r="J6234" s="85" t="s">
        <v>4400</v>
      </c>
      <c r="K6234" s="7" t="s">
        <v>4422</v>
      </c>
      <c r="L6234" s="85"/>
      <c r="M6234" s="3"/>
      <c r="N6234" s="41" t="s">
        <v>20886</v>
      </c>
      <c r="O6234" s="87">
        <v>0</v>
      </c>
      <c r="P6234" s="87">
        <v>0</v>
      </c>
      <c r="Q6234" s="87">
        <v>0</v>
      </c>
      <c r="R6234" s="87">
        <v>0</v>
      </c>
      <c r="S6234" s="87"/>
      <c r="T6234" s="87"/>
      <c r="U6234" s="85" t="s">
        <v>112</v>
      </c>
      <c r="V6234" s="179"/>
      <c r="W6234" s="7"/>
      <c r="X6234" s="3"/>
      <c r="Y6234" s="3"/>
      <c r="Z6234" s="146">
        <v>63650</v>
      </c>
      <c r="AA6234" s="11"/>
      <c r="AB6234" s="123" t="s">
        <v>7939</v>
      </c>
      <c r="AC6234" s="124"/>
      <c r="AD6234" s="41"/>
      <c r="AE6234" s="41"/>
      <c r="AF6234" s="191"/>
      <c r="AG6234" s="41"/>
      <c r="AH6234" s="41" t="s">
        <v>7952</v>
      </c>
      <c r="AI6234" s="80" t="s">
        <v>6</v>
      </c>
      <c r="AJ6234" s="41"/>
      <c r="AK6234" s="4"/>
      <c r="AL6234" s="85"/>
      <c r="AM6234" s="151" t="s">
        <v>20970</v>
      </c>
      <c r="AN6234" s="15"/>
      <c r="AO6234" s="166"/>
      <c r="AP6234" s="5">
        <f t="shared" si="98"/>
        <v>0</v>
      </c>
      <c r="AQ6234" s="16"/>
      <c r="AR6234" s="205">
        <v>1</v>
      </c>
      <c r="AS6234" s="16"/>
      <c r="AT6234" s="16"/>
      <c r="AU6234" s="16"/>
      <c r="AV6234" s="16"/>
      <c r="AW6234" s="16"/>
      <c r="AX6234" s="16"/>
    </row>
    <row r="6235" spans="1:50" customFormat="1" ht="15" hidden="1" customHeight="1" x14ac:dyDescent="0.2">
      <c r="A6235" s="7" t="s">
        <v>20954</v>
      </c>
      <c r="B6235" s="3" t="s">
        <v>20887</v>
      </c>
      <c r="C6235" s="85" t="s">
        <v>7939</v>
      </c>
      <c r="D6235" s="85" t="s">
        <v>13090</v>
      </c>
      <c r="E6235" s="202" t="s">
        <v>154</v>
      </c>
      <c r="F6235" s="85" t="s">
        <v>68</v>
      </c>
      <c r="G6235" s="85" t="s">
        <v>70</v>
      </c>
      <c r="H6235" s="85" t="s">
        <v>20690</v>
      </c>
      <c r="I6235" s="3" t="s">
        <v>8188</v>
      </c>
      <c r="J6235" s="85" t="s">
        <v>4400</v>
      </c>
      <c r="K6235" s="7" t="s">
        <v>4422</v>
      </c>
      <c r="L6235" s="85"/>
      <c r="M6235" s="3"/>
      <c r="N6235" s="41" t="s">
        <v>10875</v>
      </c>
      <c r="O6235" s="87">
        <v>118926</v>
      </c>
      <c r="P6235" s="87">
        <v>15277</v>
      </c>
      <c r="Q6235" s="87">
        <v>103649</v>
      </c>
      <c r="R6235" s="87">
        <v>0</v>
      </c>
      <c r="S6235" s="87"/>
      <c r="T6235" s="87"/>
      <c r="U6235" s="85">
        <v>2020</v>
      </c>
      <c r="V6235" s="179"/>
      <c r="W6235" s="7"/>
      <c r="X6235" s="3"/>
      <c r="Y6235" s="3"/>
      <c r="Z6235" s="146">
        <v>59196</v>
      </c>
      <c r="AA6235" s="11"/>
      <c r="AB6235" s="123" t="s">
        <v>7939</v>
      </c>
      <c r="AC6235" s="124"/>
      <c r="AD6235" s="41"/>
      <c r="AE6235" s="41"/>
      <c r="AF6235" s="191">
        <v>44750</v>
      </c>
      <c r="AG6235" s="41"/>
      <c r="AH6235" s="41" t="s">
        <v>16608</v>
      </c>
      <c r="AI6235" s="80" t="s">
        <v>6</v>
      </c>
      <c r="AJ6235" s="41"/>
      <c r="AK6235" s="4"/>
      <c r="AL6235" s="85"/>
      <c r="AM6235" s="151" t="s">
        <v>20970</v>
      </c>
      <c r="AN6235" s="15"/>
      <c r="AO6235" s="166"/>
      <c r="AP6235" s="5">
        <f t="shared" si="98"/>
        <v>0</v>
      </c>
      <c r="AQ6235" s="16"/>
      <c r="AR6235" s="205">
        <v>1</v>
      </c>
      <c r="AS6235" s="16"/>
      <c r="AT6235" s="16"/>
      <c r="AU6235" s="16"/>
      <c r="AV6235" s="16"/>
      <c r="AW6235" s="16"/>
      <c r="AX6235" s="16"/>
    </row>
    <row r="6236" spans="1:50" customFormat="1" ht="15" hidden="1" customHeight="1" x14ac:dyDescent="0.2">
      <c r="A6236" s="7" t="s">
        <v>20955</v>
      </c>
      <c r="B6236" s="3" t="s">
        <v>20888</v>
      </c>
      <c r="C6236" s="85" t="s">
        <v>7939</v>
      </c>
      <c r="D6236" s="85" t="s">
        <v>13090</v>
      </c>
      <c r="E6236" s="202" t="s">
        <v>9112</v>
      </c>
      <c r="F6236" s="85" t="s">
        <v>34</v>
      </c>
      <c r="G6236" s="85" t="s">
        <v>37</v>
      </c>
      <c r="H6236" s="85" t="s">
        <v>20689</v>
      </c>
      <c r="I6236" s="3" t="s">
        <v>7949</v>
      </c>
      <c r="J6236" s="85" t="s">
        <v>4400</v>
      </c>
      <c r="K6236" s="7" t="s">
        <v>4422</v>
      </c>
      <c r="L6236" s="85"/>
      <c r="M6236" s="3"/>
      <c r="N6236" s="41" t="s">
        <v>20889</v>
      </c>
      <c r="O6236" s="87">
        <v>0</v>
      </c>
      <c r="P6236" s="87">
        <v>0</v>
      </c>
      <c r="Q6236" s="87">
        <v>0</v>
      </c>
      <c r="R6236" s="87">
        <v>0</v>
      </c>
      <c r="S6236" s="87"/>
      <c r="T6236" s="87"/>
      <c r="U6236" s="85" t="s">
        <v>112</v>
      </c>
      <c r="V6236" s="179"/>
      <c r="W6236" s="7"/>
      <c r="X6236" s="3"/>
      <c r="Y6236" s="3"/>
      <c r="Z6236" s="146">
        <v>18460</v>
      </c>
      <c r="AA6236" s="11"/>
      <c r="AB6236" s="123" t="s">
        <v>7939</v>
      </c>
      <c r="AC6236" s="124"/>
      <c r="AD6236" s="41"/>
      <c r="AE6236" s="41"/>
      <c r="AF6236" s="191"/>
      <c r="AG6236" s="41"/>
      <c r="AH6236" s="41" t="s">
        <v>7952</v>
      </c>
      <c r="AI6236" s="80" t="s">
        <v>6</v>
      </c>
      <c r="AJ6236" s="41"/>
      <c r="AK6236" s="4"/>
      <c r="AL6236" s="85"/>
      <c r="AM6236" s="151" t="s">
        <v>20970</v>
      </c>
      <c r="AN6236" s="15"/>
      <c r="AO6236" s="166"/>
      <c r="AP6236" s="5">
        <f t="shared" si="98"/>
        <v>0</v>
      </c>
      <c r="AQ6236" s="16"/>
      <c r="AR6236" s="205">
        <v>1</v>
      </c>
      <c r="AS6236" s="16"/>
      <c r="AT6236" s="16"/>
      <c r="AU6236" s="16"/>
      <c r="AV6236" s="16"/>
      <c r="AW6236" s="16"/>
      <c r="AX6236" s="16"/>
    </row>
    <row r="6237" spans="1:50" customFormat="1" ht="15" hidden="1" customHeight="1" x14ac:dyDescent="0.2">
      <c r="A6237" s="7" t="s">
        <v>11031</v>
      </c>
      <c r="B6237" s="3" t="s">
        <v>11032</v>
      </c>
      <c r="C6237" s="85" t="s">
        <v>7939</v>
      </c>
      <c r="D6237" s="85" t="s">
        <v>13090</v>
      </c>
      <c r="E6237" s="202" t="s">
        <v>154</v>
      </c>
      <c r="F6237" s="85" t="s">
        <v>55</v>
      </c>
      <c r="G6237" s="85" t="s">
        <v>63</v>
      </c>
      <c r="H6237" s="85" t="s">
        <v>20690</v>
      </c>
      <c r="I6237" s="3" t="s">
        <v>4564</v>
      </c>
      <c r="J6237" s="85" t="s">
        <v>4400</v>
      </c>
      <c r="K6237" s="7" t="s">
        <v>4422</v>
      </c>
      <c r="L6237" s="3"/>
      <c r="M6237" s="3"/>
      <c r="N6237" s="41" t="s">
        <v>13187</v>
      </c>
      <c r="O6237" s="87">
        <v>370067</v>
      </c>
      <c r="P6237" s="87">
        <v>24824</v>
      </c>
      <c r="Q6237" s="87">
        <v>345243</v>
      </c>
      <c r="R6237" s="87">
        <v>0</v>
      </c>
      <c r="S6237" s="87"/>
      <c r="T6237" s="87"/>
      <c r="U6237" s="85">
        <v>2009</v>
      </c>
      <c r="V6237" s="179"/>
      <c r="W6237" s="7"/>
      <c r="X6237" s="3"/>
      <c r="Y6237" s="3"/>
      <c r="Z6237" s="146">
        <v>107541</v>
      </c>
      <c r="AA6237" s="11"/>
      <c r="AB6237" s="123" t="s">
        <v>7939</v>
      </c>
      <c r="AC6237" s="124"/>
      <c r="AD6237" s="41"/>
      <c r="AE6237" s="41"/>
      <c r="AF6237" s="191">
        <v>43927</v>
      </c>
      <c r="AG6237" s="41"/>
      <c r="AH6237" s="41" t="s">
        <v>8024</v>
      </c>
      <c r="AI6237" s="80" t="s">
        <v>6</v>
      </c>
      <c r="AJ6237" s="41"/>
      <c r="AK6237" s="3"/>
      <c r="AL6237" s="85"/>
      <c r="AM6237" s="151" t="s">
        <v>19998</v>
      </c>
      <c r="AN6237" s="15"/>
      <c r="AO6237" s="166"/>
      <c r="AP6237" s="5">
        <f t="shared" si="98"/>
        <v>0</v>
      </c>
      <c r="AQ6237" s="16"/>
      <c r="AR6237" s="205">
        <v>1</v>
      </c>
      <c r="AS6237" s="16"/>
      <c r="AT6237" s="16"/>
      <c r="AU6237" s="16"/>
      <c r="AV6237" s="16"/>
      <c r="AW6237" s="16"/>
      <c r="AX6237" s="16"/>
    </row>
    <row r="6238" spans="1:50" customFormat="1" ht="15" hidden="1" customHeight="1" x14ac:dyDescent="0.2">
      <c r="A6238" s="7" t="s">
        <v>20956</v>
      </c>
      <c r="B6238" s="3" t="s">
        <v>20890</v>
      </c>
      <c r="C6238" s="85" t="s">
        <v>7939</v>
      </c>
      <c r="D6238" s="85" t="s">
        <v>13090</v>
      </c>
      <c r="E6238" s="202" t="s">
        <v>9112</v>
      </c>
      <c r="F6238" s="85" t="s">
        <v>34</v>
      </c>
      <c r="G6238" s="85" t="s">
        <v>37</v>
      </c>
      <c r="H6238" s="85" t="s">
        <v>20689</v>
      </c>
      <c r="I6238" s="3" t="s">
        <v>7949</v>
      </c>
      <c r="J6238" s="85" t="s">
        <v>4400</v>
      </c>
      <c r="K6238" s="7" t="s">
        <v>4422</v>
      </c>
      <c r="L6238" s="85"/>
      <c r="M6238" s="3"/>
      <c r="N6238" s="41" t="s">
        <v>7950</v>
      </c>
      <c r="O6238" s="87">
        <v>0</v>
      </c>
      <c r="P6238" s="87">
        <v>0</v>
      </c>
      <c r="Q6238" s="87">
        <v>0</v>
      </c>
      <c r="R6238" s="87">
        <v>0</v>
      </c>
      <c r="S6238" s="87"/>
      <c r="T6238" s="87"/>
      <c r="U6238" s="85" t="s">
        <v>112</v>
      </c>
      <c r="V6238" s="179"/>
      <c r="W6238" s="7"/>
      <c r="X6238" s="3"/>
      <c r="Y6238" s="3"/>
      <c r="Z6238" s="146">
        <v>215680</v>
      </c>
      <c r="AA6238" s="11"/>
      <c r="AB6238" s="123" t="s">
        <v>7939</v>
      </c>
      <c r="AC6238" s="124"/>
      <c r="AD6238" s="41"/>
      <c r="AE6238" s="41"/>
      <c r="AF6238" s="191"/>
      <c r="AG6238" s="41"/>
      <c r="AH6238" s="41" t="s">
        <v>7952</v>
      </c>
      <c r="AI6238" s="80" t="s">
        <v>6</v>
      </c>
      <c r="AJ6238" s="41"/>
      <c r="AK6238" s="4"/>
      <c r="AL6238" s="85"/>
      <c r="AM6238" s="151" t="s">
        <v>20970</v>
      </c>
      <c r="AN6238" s="15"/>
      <c r="AO6238" s="166"/>
      <c r="AP6238" s="5">
        <f t="shared" si="98"/>
        <v>0</v>
      </c>
      <c r="AQ6238" s="16"/>
      <c r="AR6238" s="205">
        <v>1</v>
      </c>
      <c r="AS6238" s="16"/>
      <c r="AT6238" s="16"/>
      <c r="AU6238" s="16"/>
      <c r="AV6238" s="16"/>
      <c r="AW6238" s="16"/>
      <c r="AX6238" s="16"/>
    </row>
    <row r="6239" spans="1:50" customFormat="1" ht="15" hidden="1" customHeight="1" x14ac:dyDescent="0.2">
      <c r="A6239" s="7" t="s">
        <v>20957</v>
      </c>
      <c r="B6239" s="3" t="s">
        <v>20891</v>
      </c>
      <c r="C6239" s="85" t="s">
        <v>7939</v>
      </c>
      <c r="D6239" s="85" t="s">
        <v>13090</v>
      </c>
      <c r="E6239" s="202" t="s">
        <v>154</v>
      </c>
      <c r="F6239" s="85" t="s">
        <v>68</v>
      </c>
      <c r="G6239" s="85" t="s">
        <v>70</v>
      </c>
      <c r="H6239" s="85" t="s">
        <v>20690</v>
      </c>
      <c r="I6239" s="3" t="s">
        <v>8188</v>
      </c>
      <c r="J6239" s="85" t="s">
        <v>4400</v>
      </c>
      <c r="K6239" s="7" t="s">
        <v>4422</v>
      </c>
      <c r="L6239" s="85"/>
      <c r="M6239" s="3"/>
      <c r="N6239" s="41" t="s">
        <v>10875</v>
      </c>
      <c r="O6239" s="87">
        <v>0</v>
      </c>
      <c r="P6239" s="87">
        <v>0</v>
      </c>
      <c r="Q6239" s="87">
        <v>0</v>
      </c>
      <c r="R6239" s="87">
        <v>0</v>
      </c>
      <c r="S6239" s="87"/>
      <c r="T6239" s="87"/>
      <c r="U6239" s="85" t="s">
        <v>112</v>
      </c>
      <c r="V6239" s="179"/>
      <c r="W6239" s="7"/>
      <c r="X6239" s="3"/>
      <c r="Y6239" s="3"/>
      <c r="Z6239" s="146">
        <v>101798</v>
      </c>
      <c r="AA6239" s="11"/>
      <c r="AB6239" s="123" t="s">
        <v>7939</v>
      </c>
      <c r="AC6239" s="124"/>
      <c r="AD6239" s="41"/>
      <c r="AE6239" s="41"/>
      <c r="AF6239" s="191">
        <v>44788</v>
      </c>
      <c r="AG6239" s="41"/>
      <c r="AH6239" s="41" t="s">
        <v>16608</v>
      </c>
      <c r="AI6239" s="80" t="s">
        <v>6</v>
      </c>
      <c r="AJ6239" s="41"/>
      <c r="AK6239" s="4"/>
      <c r="AL6239" s="85"/>
      <c r="AM6239" s="151" t="s">
        <v>20970</v>
      </c>
      <c r="AN6239" s="15"/>
      <c r="AO6239" s="166"/>
      <c r="AP6239" s="5">
        <f t="shared" si="98"/>
        <v>0</v>
      </c>
      <c r="AQ6239" s="16"/>
      <c r="AR6239" s="205">
        <v>1</v>
      </c>
      <c r="AS6239" s="16"/>
      <c r="AT6239" s="16"/>
      <c r="AU6239" s="16"/>
      <c r="AV6239" s="16"/>
      <c r="AW6239" s="16"/>
      <c r="AX6239" s="16"/>
    </row>
    <row r="6240" spans="1:50" customFormat="1" ht="15" hidden="1" customHeight="1" x14ac:dyDescent="0.2">
      <c r="A6240" s="66" t="s">
        <v>23530</v>
      </c>
      <c r="B6240" s="66" t="s">
        <v>22830</v>
      </c>
      <c r="C6240" s="85" t="s">
        <v>7939</v>
      </c>
      <c r="D6240" s="85" t="s">
        <v>13090</v>
      </c>
      <c r="E6240" s="202" t="s">
        <v>7951</v>
      </c>
      <c r="F6240" s="85" t="s">
        <v>68</v>
      </c>
      <c r="G6240" s="85" t="s">
        <v>70</v>
      </c>
      <c r="H6240" s="85" t="s">
        <v>20690</v>
      </c>
      <c r="I6240" s="66" t="s">
        <v>8188</v>
      </c>
      <c r="J6240" s="85" t="s">
        <v>115</v>
      </c>
      <c r="K6240" s="66" t="s">
        <v>4416</v>
      </c>
      <c r="L6240" s="3"/>
      <c r="M6240" s="3"/>
      <c r="N6240" s="66" t="s">
        <v>21125</v>
      </c>
      <c r="O6240" s="87">
        <v>0</v>
      </c>
      <c r="P6240" s="87">
        <v>0</v>
      </c>
      <c r="Q6240" s="87">
        <v>0</v>
      </c>
      <c r="R6240" s="87">
        <v>0</v>
      </c>
      <c r="S6240" s="87"/>
      <c r="T6240" s="87"/>
      <c r="U6240" s="85" t="s">
        <v>112</v>
      </c>
      <c r="V6240" s="179"/>
      <c r="W6240" s="7"/>
      <c r="X6240" s="3"/>
      <c r="Y6240" s="3"/>
      <c r="Z6240" s="214">
        <v>36000</v>
      </c>
      <c r="AA6240" s="11"/>
      <c r="AB6240" s="123" t="s">
        <v>7939</v>
      </c>
      <c r="AC6240" s="124"/>
      <c r="AD6240" s="41"/>
      <c r="AE6240" s="41"/>
      <c r="AF6240" s="191"/>
      <c r="AG6240" s="41"/>
      <c r="AH6240" s="66" t="s">
        <v>8189</v>
      </c>
      <c r="AI6240" s="80" t="s">
        <v>6</v>
      </c>
      <c r="AJ6240" s="41"/>
      <c r="AK6240" s="3"/>
      <c r="AL6240" s="85"/>
      <c r="AM6240" s="151" t="s">
        <v>24840</v>
      </c>
      <c r="AN6240" s="15"/>
      <c r="AO6240" s="166"/>
      <c r="AP6240" s="5">
        <f t="shared" si="98"/>
        <v>0</v>
      </c>
      <c r="AQ6240" s="16"/>
      <c r="AR6240" s="205">
        <v>1</v>
      </c>
      <c r="AS6240" s="16"/>
      <c r="AT6240" s="16"/>
      <c r="AU6240" s="16"/>
      <c r="AV6240" s="16"/>
      <c r="AW6240" s="16"/>
      <c r="AX6240" s="16"/>
    </row>
    <row r="6241" spans="1:50" customFormat="1" ht="15" hidden="1" customHeight="1" x14ac:dyDescent="0.2">
      <c r="A6241" s="66" t="s">
        <v>23529</v>
      </c>
      <c r="B6241" s="66" t="s">
        <v>22829</v>
      </c>
      <c r="C6241" s="85" t="s">
        <v>7939</v>
      </c>
      <c r="D6241" s="85" t="s">
        <v>13090</v>
      </c>
      <c r="E6241" s="202" t="s">
        <v>8031</v>
      </c>
      <c r="F6241" s="85" t="s">
        <v>34</v>
      </c>
      <c r="G6241" s="100" t="s">
        <v>35</v>
      </c>
      <c r="H6241" s="85" t="s">
        <v>20688</v>
      </c>
      <c r="I6241" s="71" t="s">
        <v>8125</v>
      </c>
      <c r="J6241" s="85" t="s">
        <v>4400</v>
      </c>
      <c r="K6241" s="66" t="s">
        <v>4422</v>
      </c>
      <c r="L6241" s="3"/>
      <c r="M6241" s="3"/>
      <c r="N6241" s="66" t="s">
        <v>7950</v>
      </c>
      <c r="O6241" s="87">
        <v>0</v>
      </c>
      <c r="P6241" s="87">
        <v>0</v>
      </c>
      <c r="Q6241" s="87">
        <v>0</v>
      </c>
      <c r="R6241" s="87">
        <v>0</v>
      </c>
      <c r="S6241" s="87"/>
      <c r="T6241" s="87"/>
      <c r="U6241" s="85" t="s">
        <v>112</v>
      </c>
      <c r="V6241" s="179"/>
      <c r="W6241" s="7"/>
      <c r="X6241" s="3"/>
      <c r="Y6241" s="3"/>
      <c r="Z6241" s="214">
        <v>65512</v>
      </c>
      <c r="AA6241" s="11"/>
      <c r="AB6241" s="123" t="s">
        <v>7939</v>
      </c>
      <c r="AC6241" s="124"/>
      <c r="AD6241" s="41"/>
      <c r="AE6241" s="41"/>
      <c r="AF6241" s="191"/>
      <c r="AG6241" s="41"/>
      <c r="AH6241" s="66" t="s">
        <v>7952</v>
      </c>
      <c r="AI6241" s="80" t="s">
        <v>6</v>
      </c>
      <c r="AJ6241" s="41"/>
      <c r="AK6241" s="3"/>
      <c r="AL6241" s="85"/>
      <c r="AM6241" s="151" t="s">
        <v>24840</v>
      </c>
      <c r="AN6241" s="15"/>
      <c r="AO6241" s="166"/>
      <c r="AP6241" s="5">
        <f t="shared" si="98"/>
        <v>0</v>
      </c>
      <c r="AQ6241" s="16"/>
      <c r="AR6241" s="205">
        <v>1</v>
      </c>
      <c r="AS6241" s="16"/>
      <c r="AT6241" s="16"/>
      <c r="AU6241" s="16"/>
      <c r="AV6241" s="16"/>
      <c r="AW6241" s="16"/>
      <c r="AX6241" s="16"/>
    </row>
    <row r="6242" spans="1:50" customFormat="1" ht="15" hidden="1" customHeight="1" x14ac:dyDescent="0.2">
      <c r="A6242" s="66" t="s">
        <v>23524</v>
      </c>
      <c r="B6242" s="66" t="s">
        <v>22824</v>
      </c>
      <c r="C6242" s="85" t="s">
        <v>7939</v>
      </c>
      <c r="D6242" s="85" t="s">
        <v>13090</v>
      </c>
      <c r="E6242" s="202" t="s">
        <v>154</v>
      </c>
      <c r="F6242" s="85" t="s">
        <v>40</v>
      </c>
      <c r="G6242" s="85" t="s">
        <v>43</v>
      </c>
      <c r="H6242" s="85" t="s">
        <v>20690</v>
      </c>
      <c r="I6242" s="66" t="s">
        <v>8209</v>
      </c>
      <c r="J6242" s="85" t="s">
        <v>115</v>
      </c>
      <c r="K6242" s="66" t="s">
        <v>5931</v>
      </c>
      <c r="L6242" s="3"/>
      <c r="M6242" s="3"/>
      <c r="N6242" s="66" t="s">
        <v>10792</v>
      </c>
      <c r="O6242" s="87">
        <v>0</v>
      </c>
      <c r="P6242" s="87">
        <v>0</v>
      </c>
      <c r="Q6242" s="87">
        <v>0</v>
      </c>
      <c r="R6242" s="87">
        <v>0</v>
      </c>
      <c r="S6242" s="87"/>
      <c r="T6242" s="87"/>
      <c r="U6242" s="85" t="s">
        <v>112</v>
      </c>
      <c r="V6242" s="179"/>
      <c r="W6242" s="7"/>
      <c r="X6242" s="3"/>
      <c r="Y6242" s="3"/>
      <c r="Z6242" s="214">
        <v>52455</v>
      </c>
      <c r="AA6242" s="11"/>
      <c r="AB6242" s="123" t="s">
        <v>7939</v>
      </c>
      <c r="AC6242" s="124"/>
      <c r="AD6242" s="41"/>
      <c r="AE6242" s="41"/>
      <c r="AF6242" s="191">
        <v>44925</v>
      </c>
      <c r="AG6242" s="41"/>
      <c r="AH6242" s="66" t="s">
        <v>8211</v>
      </c>
      <c r="AI6242" s="80" t="s">
        <v>6</v>
      </c>
      <c r="AJ6242" s="41"/>
      <c r="AK6242" s="3"/>
      <c r="AL6242" s="85"/>
      <c r="AM6242" s="151" t="s">
        <v>24840</v>
      </c>
      <c r="AN6242" s="15"/>
      <c r="AO6242" s="166"/>
      <c r="AP6242" s="5">
        <f t="shared" si="98"/>
        <v>0</v>
      </c>
      <c r="AQ6242" s="16"/>
      <c r="AR6242" s="205">
        <v>1</v>
      </c>
      <c r="AS6242" s="16"/>
      <c r="AT6242" s="16"/>
      <c r="AU6242" s="16"/>
      <c r="AV6242" s="16"/>
      <c r="AW6242" s="16"/>
      <c r="AX6242" s="16"/>
    </row>
    <row r="6243" spans="1:50" customFormat="1" ht="15" hidden="1" customHeight="1" x14ac:dyDescent="0.2">
      <c r="A6243" s="66" t="s">
        <v>23526</v>
      </c>
      <c r="B6243" s="66" t="s">
        <v>22826</v>
      </c>
      <c r="C6243" s="85" t="s">
        <v>7939</v>
      </c>
      <c r="D6243" s="85" t="s">
        <v>13090</v>
      </c>
      <c r="E6243" s="202" t="s">
        <v>154</v>
      </c>
      <c r="F6243" s="85" t="s">
        <v>40</v>
      </c>
      <c r="G6243" s="85" t="s">
        <v>43</v>
      </c>
      <c r="H6243" s="85" t="s">
        <v>20690</v>
      </c>
      <c r="I6243" s="66" t="s">
        <v>8209</v>
      </c>
      <c r="J6243" s="85" t="s">
        <v>115</v>
      </c>
      <c r="K6243" s="66" t="s">
        <v>5931</v>
      </c>
      <c r="L6243" s="3"/>
      <c r="M6243" s="3"/>
      <c r="N6243" s="66" t="s">
        <v>10792</v>
      </c>
      <c r="O6243" s="87">
        <v>0</v>
      </c>
      <c r="P6243" s="87">
        <v>0</v>
      </c>
      <c r="Q6243" s="87">
        <v>0</v>
      </c>
      <c r="R6243" s="87">
        <v>0</v>
      </c>
      <c r="S6243" s="87"/>
      <c r="T6243" s="87"/>
      <c r="U6243" s="85" t="s">
        <v>112</v>
      </c>
      <c r="V6243" s="179"/>
      <c r="W6243" s="7"/>
      <c r="X6243" s="3"/>
      <c r="Y6243" s="3"/>
      <c r="Z6243" s="214">
        <v>99475</v>
      </c>
      <c r="AA6243" s="11"/>
      <c r="AB6243" s="123" t="s">
        <v>7939</v>
      </c>
      <c r="AC6243" s="124"/>
      <c r="AD6243" s="41"/>
      <c r="AE6243" s="41"/>
      <c r="AF6243" s="191">
        <v>45014</v>
      </c>
      <c r="AG6243" s="41"/>
      <c r="AH6243" s="66" t="s">
        <v>8211</v>
      </c>
      <c r="AI6243" s="80" t="s">
        <v>6</v>
      </c>
      <c r="AJ6243" s="41"/>
      <c r="AK6243" s="3"/>
      <c r="AL6243" s="85"/>
      <c r="AM6243" s="151" t="s">
        <v>24840</v>
      </c>
      <c r="AN6243" s="15"/>
      <c r="AO6243" s="166"/>
      <c r="AP6243" s="5">
        <f t="shared" si="98"/>
        <v>0</v>
      </c>
      <c r="AQ6243" s="16"/>
      <c r="AR6243" s="205">
        <v>1</v>
      </c>
      <c r="AS6243" s="16"/>
      <c r="AT6243" s="16"/>
      <c r="AU6243" s="16"/>
      <c r="AV6243" s="16"/>
      <c r="AW6243" s="16"/>
      <c r="AX6243" s="16"/>
    </row>
    <row r="6244" spans="1:50" customFormat="1" ht="15" hidden="1" customHeight="1" x14ac:dyDescent="0.2">
      <c r="A6244" s="66" t="s">
        <v>23527</v>
      </c>
      <c r="B6244" s="66" t="s">
        <v>22827</v>
      </c>
      <c r="C6244" s="85" t="s">
        <v>7939</v>
      </c>
      <c r="D6244" s="85" t="s">
        <v>13090</v>
      </c>
      <c r="E6244" s="202" t="s">
        <v>154</v>
      </c>
      <c r="F6244" s="85" t="s">
        <v>25110</v>
      </c>
      <c r="G6244" s="100" t="s">
        <v>50</v>
      </c>
      <c r="H6244" s="85" t="s">
        <v>20690</v>
      </c>
      <c r="I6244" s="66" t="s">
        <v>8393</v>
      </c>
      <c r="J6244" s="85" t="s">
        <v>4435</v>
      </c>
      <c r="K6244" s="66" t="s">
        <v>4871</v>
      </c>
      <c r="L6244" s="3"/>
      <c r="M6244" s="3"/>
      <c r="N6244" s="66" t="s">
        <v>7950</v>
      </c>
      <c r="O6244" s="87">
        <v>2795255</v>
      </c>
      <c r="P6244" s="87">
        <v>15</v>
      </c>
      <c r="Q6244" s="87">
        <v>2795240</v>
      </c>
      <c r="R6244" s="87">
        <v>0</v>
      </c>
      <c r="S6244" s="87"/>
      <c r="T6244" s="87"/>
      <c r="U6244" s="85">
        <v>2019</v>
      </c>
      <c r="V6244" s="179"/>
      <c r="W6244" s="7"/>
      <c r="X6244" s="3"/>
      <c r="Y6244" s="3"/>
      <c r="Z6244" s="214">
        <v>1387409</v>
      </c>
      <c r="AA6244" s="11"/>
      <c r="AB6244" s="123" t="s">
        <v>7939</v>
      </c>
      <c r="AC6244" s="124"/>
      <c r="AD6244" s="41"/>
      <c r="AE6244" s="41"/>
      <c r="AF6244" s="191">
        <v>44861</v>
      </c>
      <c r="AG6244" s="41"/>
      <c r="AH6244" s="66" t="s">
        <v>13121</v>
      </c>
      <c r="AI6244" s="80" t="s">
        <v>6</v>
      </c>
      <c r="AJ6244" s="41"/>
      <c r="AK6244" s="3"/>
      <c r="AL6244" s="85"/>
      <c r="AM6244" s="151" t="s">
        <v>24840</v>
      </c>
      <c r="AN6244" s="15"/>
      <c r="AO6244" s="166"/>
      <c r="AP6244" s="5">
        <f t="shared" si="98"/>
        <v>0</v>
      </c>
      <c r="AQ6244" s="16"/>
      <c r="AR6244" s="205">
        <v>1</v>
      </c>
      <c r="AS6244" s="16"/>
      <c r="AT6244" s="16"/>
      <c r="AU6244" s="16"/>
      <c r="AV6244" s="16"/>
      <c r="AW6244" s="16"/>
      <c r="AX6244" s="16"/>
    </row>
    <row r="6245" spans="1:50" customFormat="1" ht="15" hidden="1" customHeight="1" x14ac:dyDescent="0.2">
      <c r="A6245" s="66" t="s">
        <v>23525</v>
      </c>
      <c r="B6245" s="66" t="s">
        <v>22825</v>
      </c>
      <c r="C6245" s="85" t="s">
        <v>7939</v>
      </c>
      <c r="D6245" s="85" t="s">
        <v>13090</v>
      </c>
      <c r="E6245" s="202" t="s">
        <v>154</v>
      </c>
      <c r="F6245" s="85" t="s">
        <v>25110</v>
      </c>
      <c r="G6245" s="100" t="s">
        <v>50</v>
      </c>
      <c r="H6245" s="85" t="s">
        <v>20690</v>
      </c>
      <c r="I6245" s="66" t="s">
        <v>8393</v>
      </c>
      <c r="J6245" s="85" t="s">
        <v>4435</v>
      </c>
      <c r="K6245" s="66" t="s">
        <v>4871</v>
      </c>
      <c r="L6245" s="3"/>
      <c r="M6245" s="3"/>
      <c r="N6245" s="66" t="s">
        <v>22822</v>
      </c>
      <c r="O6245" s="87">
        <v>2181179</v>
      </c>
      <c r="P6245" s="87">
        <v>2</v>
      </c>
      <c r="Q6245" s="87">
        <v>2181177</v>
      </c>
      <c r="R6245" s="87">
        <v>0</v>
      </c>
      <c r="S6245" s="87"/>
      <c r="T6245" s="87"/>
      <c r="U6245" s="85">
        <v>2019</v>
      </c>
      <c r="V6245" s="179"/>
      <c r="W6245" s="7"/>
      <c r="X6245" s="3"/>
      <c r="Y6245" s="3"/>
      <c r="Z6245" s="214">
        <v>1054305</v>
      </c>
      <c r="AA6245" s="11"/>
      <c r="AB6245" s="123" t="s">
        <v>7939</v>
      </c>
      <c r="AC6245" s="124"/>
      <c r="AD6245" s="41"/>
      <c r="AE6245" s="41"/>
      <c r="AF6245" s="191">
        <v>44831</v>
      </c>
      <c r="AG6245" s="41"/>
      <c r="AH6245" s="66" t="s">
        <v>13121</v>
      </c>
      <c r="AI6245" s="80" t="s">
        <v>6</v>
      </c>
      <c r="AJ6245" s="41"/>
      <c r="AK6245" s="3"/>
      <c r="AL6245" s="85"/>
      <c r="AM6245" s="151" t="s">
        <v>24840</v>
      </c>
      <c r="AN6245" s="15"/>
      <c r="AO6245" s="166"/>
      <c r="AP6245" s="5">
        <f t="shared" si="98"/>
        <v>0</v>
      </c>
      <c r="AQ6245" s="16"/>
      <c r="AR6245" s="205">
        <v>1</v>
      </c>
      <c r="AS6245" s="16"/>
      <c r="AT6245" s="16"/>
      <c r="AU6245" s="16"/>
      <c r="AV6245" s="16"/>
      <c r="AW6245" s="16"/>
      <c r="AX6245" s="16"/>
    </row>
    <row r="6246" spans="1:50" customFormat="1" ht="15" hidden="1" customHeight="1" x14ac:dyDescent="0.2">
      <c r="A6246" s="66" t="s">
        <v>23528</v>
      </c>
      <c r="B6246" s="66" t="s">
        <v>22828</v>
      </c>
      <c r="C6246" s="85" t="s">
        <v>7939</v>
      </c>
      <c r="D6246" s="85" t="s">
        <v>13090</v>
      </c>
      <c r="E6246" s="202" t="s">
        <v>154</v>
      </c>
      <c r="F6246" s="85" t="s">
        <v>25110</v>
      </c>
      <c r="G6246" s="100" t="s">
        <v>50</v>
      </c>
      <c r="H6246" s="85" t="s">
        <v>20690</v>
      </c>
      <c r="I6246" s="66" t="s">
        <v>8393</v>
      </c>
      <c r="J6246" s="85" t="s">
        <v>4435</v>
      </c>
      <c r="K6246" s="66" t="s">
        <v>4871</v>
      </c>
      <c r="L6246" s="3"/>
      <c r="M6246" s="3"/>
      <c r="N6246" s="66" t="s">
        <v>7950</v>
      </c>
      <c r="O6246" s="87">
        <v>1874051</v>
      </c>
      <c r="P6246" s="87">
        <v>2</v>
      </c>
      <c r="Q6246" s="87">
        <v>1874049</v>
      </c>
      <c r="R6246" s="87">
        <v>0</v>
      </c>
      <c r="S6246" s="87"/>
      <c r="T6246" s="87"/>
      <c r="U6246" s="85">
        <v>2019</v>
      </c>
      <c r="V6246" s="179"/>
      <c r="W6246" s="7"/>
      <c r="X6246" s="3"/>
      <c r="Y6246" s="3"/>
      <c r="Z6246" s="214">
        <v>839133</v>
      </c>
      <c r="AA6246" s="11"/>
      <c r="AB6246" s="123" t="s">
        <v>7939</v>
      </c>
      <c r="AC6246" s="124"/>
      <c r="AD6246" s="41"/>
      <c r="AE6246" s="41"/>
      <c r="AF6246" s="191">
        <v>44831</v>
      </c>
      <c r="AG6246" s="41"/>
      <c r="AH6246" s="66" t="s">
        <v>13121</v>
      </c>
      <c r="AI6246" s="80" t="s">
        <v>6</v>
      </c>
      <c r="AJ6246" s="41"/>
      <c r="AK6246" s="3"/>
      <c r="AL6246" s="85"/>
      <c r="AM6246" s="151" t="s">
        <v>24840</v>
      </c>
      <c r="AN6246" s="15"/>
      <c r="AO6246" s="166"/>
      <c r="AP6246" s="5">
        <f t="shared" si="98"/>
        <v>0</v>
      </c>
      <c r="AQ6246" s="16"/>
      <c r="AR6246" s="205">
        <v>1</v>
      </c>
      <c r="AS6246" s="16"/>
      <c r="AT6246" s="16"/>
      <c r="AU6246" s="16"/>
      <c r="AV6246" s="16"/>
      <c r="AW6246" s="16"/>
      <c r="AX6246" s="16"/>
    </row>
    <row r="6247" spans="1:50" customFormat="1" ht="15" hidden="1" customHeight="1" x14ac:dyDescent="0.2">
      <c r="A6247" s="66" t="s">
        <v>23522</v>
      </c>
      <c r="B6247" s="66" t="s">
        <v>22821</v>
      </c>
      <c r="C6247" s="85" t="s">
        <v>7939</v>
      </c>
      <c r="D6247" s="85" t="s">
        <v>13090</v>
      </c>
      <c r="E6247" s="202" t="s">
        <v>154</v>
      </c>
      <c r="F6247" s="85" t="s">
        <v>25110</v>
      </c>
      <c r="G6247" s="100" t="s">
        <v>50</v>
      </c>
      <c r="H6247" s="85" t="s">
        <v>20690</v>
      </c>
      <c r="I6247" s="13" t="s">
        <v>8393</v>
      </c>
      <c r="J6247" s="85" t="s">
        <v>4435</v>
      </c>
      <c r="K6247" s="66" t="s">
        <v>4871</v>
      </c>
      <c r="L6247" s="3"/>
      <c r="M6247" s="3"/>
      <c r="N6247" s="66" t="s">
        <v>22822</v>
      </c>
      <c r="O6247" s="87">
        <v>545662</v>
      </c>
      <c r="P6247" s="87">
        <v>0</v>
      </c>
      <c r="Q6247" s="87">
        <v>545662</v>
      </c>
      <c r="R6247" s="87">
        <v>0</v>
      </c>
      <c r="S6247" s="87"/>
      <c r="T6247" s="87"/>
      <c r="U6247" s="85">
        <v>2020</v>
      </c>
      <c r="V6247" s="179"/>
      <c r="W6247" s="7"/>
      <c r="X6247" s="3"/>
      <c r="Y6247" s="3"/>
      <c r="Z6247" s="214">
        <v>365129</v>
      </c>
      <c r="AA6247" s="11"/>
      <c r="AB6247" s="123" t="s">
        <v>7939</v>
      </c>
      <c r="AC6247" s="124"/>
      <c r="AD6247" s="41"/>
      <c r="AE6247" s="41"/>
      <c r="AF6247" s="191">
        <v>44831</v>
      </c>
      <c r="AG6247" s="41"/>
      <c r="AH6247" s="66" t="s">
        <v>13121</v>
      </c>
      <c r="AI6247" s="80" t="s">
        <v>6</v>
      </c>
      <c r="AJ6247" s="41"/>
      <c r="AK6247" s="3"/>
      <c r="AL6247" s="85"/>
      <c r="AM6247" s="151" t="s">
        <v>24840</v>
      </c>
      <c r="AN6247" s="15"/>
      <c r="AO6247" s="166"/>
      <c r="AP6247" s="5">
        <f t="shared" si="98"/>
        <v>0</v>
      </c>
      <c r="AQ6247" s="16"/>
      <c r="AR6247" s="205">
        <v>1</v>
      </c>
      <c r="AS6247" s="16"/>
      <c r="AT6247" s="16"/>
      <c r="AU6247" s="16"/>
      <c r="AV6247" s="16"/>
      <c r="AW6247" s="16"/>
      <c r="AX6247" s="16"/>
    </row>
    <row r="6248" spans="1:50" customFormat="1" ht="15" hidden="1" customHeight="1" x14ac:dyDescent="0.2">
      <c r="A6248" s="7" t="s">
        <v>11033</v>
      </c>
      <c r="B6248" s="3" t="s">
        <v>11034</v>
      </c>
      <c r="C6248" s="85" t="s">
        <v>7939</v>
      </c>
      <c r="D6248" s="85" t="s">
        <v>13090</v>
      </c>
      <c r="E6248" s="202" t="s">
        <v>154</v>
      </c>
      <c r="F6248" s="85" t="s">
        <v>55</v>
      </c>
      <c r="G6248" s="85" t="s">
        <v>57</v>
      </c>
      <c r="H6248" s="85" t="s">
        <v>20690</v>
      </c>
      <c r="I6248" s="3" t="s">
        <v>7970</v>
      </c>
      <c r="J6248" s="85" t="s">
        <v>4435</v>
      </c>
      <c r="K6248" s="7" t="s">
        <v>3838</v>
      </c>
      <c r="L6248" s="3"/>
      <c r="M6248" s="3"/>
      <c r="N6248" s="41" t="s">
        <v>11035</v>
      </c>
      <c r="O6248" s="87">
        <v>91386</v>
      </c>
      <c r="P6248" s="87">
        <v>44149</v>
      </c>
      <c r="Q6248" s="87">
        <v>47237</v>
      </c>
      <c r="R6248" s="87">
        <v>0</v>
      </c>
      <c r="S6248" s="87"/>
      <c r="T6248" s="87"/>
      <c r="U6248" s="85">
        <v>2006</v>
      </c>
      <c r="V6248" s="179"/>
      <c r="W6248" s="7"/>
      <c r="X6248" s="3"/>
      <c r="Y6248" s="3"/>
      <c r="Z6248" s="146">
        <v>18422</v>
      </c>
      <c r="AA6248" s="11"/>
      <c r="AB6248" s="123" t="s">
        <v>7939</v>
      </c>
      <c r="AC6248" s="124"/>
      <c r="AD6248" s="41"/>
      <c r="AE6248" s="41"/>
      <c r="AF6248" s="191">
        <v>43927</v>
      </c>
      <c r="AG6248" s="41"/>
      <c r="AH6248" s="41" t="s">
        <v>8024</v>
      </c>
      <c r="AI6248" s="80" t="s">
        <v>6</v>
      </c>
      <c r="AJ6248" s="41"/>
      <c r="AK6248" s="3"/>
      <c r="AL6248" s="85"/>
      <c r="AM6248" s="151" t="s">
        <v>19998</v>
      </c>
      <c r="AN6248" s="15"/>
      <c r="AO6248" s="166"/>
      <c r="AP6248" s="5">
        <f t="shared" si="98"/>
        <v>0</v>
      </c>
      <c r="AQ6248" s="16"/>
      <c r="AR6248" s="205">
        <v>1</v>
      </c>
      <c r="AS6248" s="16"/>
      <c r="AT6248" s="16"/>
      <c r="AU6248" s="16"/>
      <c r="AV6248" s="16"/>
      <c r="AW6248" s="16"/>
      <c r="AX6248" s="16"/>
    </row>
    <row r="6249" spans="1:50" customFormat="1" ht="15" hidden="1" customHeight="1" x14ac:dyDescent="0.2">
      <c r="A6249" s="7" t="s">
        <v>20958</v>
      </c>
      <c r="B6249" s="3" t="s">
        <v>20892</v>
      </c>
      <c r="C6249" s="85" t="s">
        <v>7939</v>
      </c>
      <c r="D6249" s="85" t="s">
        <v>13090</v>
      </c>
      <c r="E6249" s="202" t="s">
        <v>154</v>
      </c>
      <c r="F6249" s="85" t="s">
        <v>14</v>
      </c>
      <c r="G6249" s="85" t="s">
        <v>17</v>
      </c>
      <c r="H6249" s="85" t="s">
        <v>20690</v>
      </c>
      <c r="I6249" s="3" t="s">
        <v>20861</v>
      </c>
      <c r="J6249" s="85" t="s">
        <v>4400</v>
      </c>
      <c r="K6249" s="7" t="s">
        <v>4422</v>
      </c>
      <c r="L6249" s="85" t="s">
        <v>20979</v>
      </c>
      <c r="M6249" s="3"/>
      <c r="N6249" s="41" t="s">
        <v>20893</v>
      </c>
      <c r="O6249" s="87">
        <v>0</v>
      </c>
      <c r="P6249" s="87">
        <v>0</v>
      </c>
      <c r="Q6249" s="87">
        <v>0</v>
      </c>
      <c r="R6249" s="87">
        <v>0</v>
      </c>
      <c r="S6249" s="87"/>
      <c r="T6249" s="87"/>
      <c r="U6249" s="85" t="s">
        <v>112</v>
      </c>
      <c r="V6249" s="179"/>
      <c r="W6249" s="7"/>
      <c r="X6249" s="3"/>
      <c r="Y6249" s="3"/>
      <c r="Z6249" s="146">
        <v>456897</v>
      </c>
      <c r="AA6249" s="11"/>
      <c r="AB6249" s="123" t="s">
        <v>7939</v>
      </c>
      <c r="AC6249" s="124"/>
      <c r="AD6249" s="41"/>
      <c r="AE6249" s="41"/>
      <c r="AF6249" s="191">
        <v>44805</v>
      </c>
      <c r="AG6249" s="41"/>
      <c r="AH6249" s="41" t="s">
        <v>16665</v>
      </c>
      <c r="AI6249" s="80" t="s">
        <v>6</v>
      </c>
      <c r="AJ6249" s="41"/>
      <c r="AK6249" s="4"/>
      <c r="AL6249" s="85"/>
      <c r="AM6249" s="151" t="s">
        <v>20970</v>
      </c>
      <c r="AN6249" s="15"/>
      <c r="AO6249" s="166"/>
      <c r="AP6249" s="5">
        <f t="shared" si="98"/>
        <v>0</v>
      </c>
      <c r="AQ6249" s="16"/>
      <c r="AR6249" s="205">
        <v>1</v>
      </c>
      <c r="AS6249" s="16"/>
      <c r="AT6249" s="16"/>
      <c r="AU6249" s="16"/>
      <c r="AV6249" s="16"/>
      <c r="AW6249" s="16"/>
      <c r="AX6249" s="16"/>
    </row>
    <row r="6250" spans="1:50" customFormat="1" ht="15" hidden="1" customHeight="1" x14ac:dyDescent="0.2">
      <c r="A6250" s="7" t="s">
        <v>20959</v>
      </c>
      <c r="B6250" s="3" t="s">
        <v>20894</v>
      </c>
      <c r="C6250" s="85" t="s">
        <v>7939</v>
      </c>
      <c r="D6250" s="85" t="s">
        <v>13090</v>
      </c>
      <c r="E6250" s="202" t="s">
        <v>154</v>
      </c>
      <c r="F6250" s="85" t="s">
        <v>14</v>
      </c>
      <c r="G6250" s="85" t="s">
        <v>17</v>
      </c>
      <c r="H6250" s="85" t="s">
        <v>20690</v>
      </c>
      <c r="I6250" s="3" t="s">
        <v>20861</v>
      </c>
      <c r="J6250" s="85" t="s">
        <v>4400</v>
      </c>
      <c r="K6250" s="7" t="s">
        <v>4422</v>
      </c>
      <c r="L6250" s="85" t="s">
        <v>20981</v>
      </c>
      <c r="M6250" s="3"/>
      <c r="N6250" s="41" t="s">
        <v>20893</v>
      </c>
      <c r="O6250" s="87">
        <v>0</v>
      </c>
      <c r="P6250" s="87">
        <v>0</v>
      </c>
      <c r="Q6250" s="87">
        <v>0</v>
      </c>
      <c r="R6250" s="87">
        <v>0</v>
      </c>
      <c r="S6250" s="87"/>
      <c r="T6250" s="87"/>
      <c r="U6250" s="85" t="s">
        <v>112</v>
      </c>
      <c r="V6250" s="179"/>
      <c r="W6250" s="7"/>
      <c r="X6250" s="3"/>
      <c r="Y6250" s="3"/>
      <c r="Z6250" s="146">
        <v>427200</v>
      </c>
      <c r="AA6250" s="11"/>
      <c r="AB6250" s="123" t="s">
        <v>7939</v>
      </c>
      <c r="AC6250" s="124"/>
      <c r="AD6250" s="41"/>
      <c r="AE6250" s="41"/>
      <c r="AF6250" s="191">
        <v>44805</v>
      </c>
      <c r="AG6250" s="41"/>
      <c r="AH6250" s="41" t="s">
        <v>16665</v>
      </c>
      <c r="AI6250" s="80" t="s">
        <v>6</v>
      </c>
      <c r="AJ6250" s="41"/>
      <c r="AK6250" s="4"/>
      <c r="AL6250" s="85"/>
      <c r="AM6250" s="151" t="s">
        <v>20970</v>
      </c>
      <c r="AN6250" s="15"/>
      <c r="AO6250" s="166"/>
      <c r="AP6250" s="5">
        <f t="shared" si="98"/>
        <v>0</v>
      </c>
      <c r="AQ6250" s="16"/>
      <c r="AR6250" s="205">
        <v>1</v>
      </c>
      <c r="AS6250" s="16"/>
      <c r="AT6250" s="16"/>
      <c r="AU6250" s="16"/>
      <c r="AV6250" s="16"/>
      <c r="AW6250" s="16"/>
      <c r="AX6250" s="16"/>
    </row>
    <row r="6251" spans="1:50" customFormat="1" ht="15" hidden="1" customHeight="1" x14ac:dyDescent="0.2">
      <c r="A6251" s="66" t="s">
        <v>23523</v>
      </c>
      <c r="B6251" s="66" t="s">
        <v>22823</v>
      </c>
      <c r="C6251" s="85" t="s">
        <v>7939</v>
      </c>
      <c r="D6251" s="85" t="s">
        <v>13090</v>
      </c>
      <c r="E6251" s="202" t="s">
        <v>9112</v>
      </c>
      <c r="F6251" s="85" t="s">
        <v>14</v>
      </c>
      <c r="G6251" s="85" t="s">
        <v>17</v>
      </c>
      <c r="H6251" s="85" t="s">
        <v>20690</v>
      </c>
      <c r="I6251" s="13" t="s">
        <v>10860</v>
      </c>
      <c r="J6251" s="85" t="s">
        <v>4406</v>
      </c>
      <c r="K6251" s="66" t="s">
        <v>4407</v>
      </c>
      <c r="L6251" s="3"/>
      <c r="M6251" s="3"/>
      <c r="N6251" s="66" t="s">
        <v>7950</v>
      </c>
      <c r="O6251" s="87">
        <v>0</v>
      </c>
      <c r="P6251" s="87">
        <v>0</v>
      </c>
      <c r="Q6251" s="87">
        <v>0</v>
      </c>
      <c r="R6251" s="87">
        <v>0</v>
      </c>
      <c r="S6251" s="87"/>
      <c r="T6251" s="87"/>
      <c r="U6251" s="85" t="s">
        <v>112</v>
      </c>
      <c r="V6251" s="179"/>
      <c r="W6251" s="7"/>
      <c r="X6251" s="3"/>
      <c r="Y6251" s="3"/>
      <c r="Z6251" s="214">
        <v>486141</v>
      </c>
      <c r="AA6251" s="11"/>
      <c r="AB6251" s="123" t="s">
        <v>7939</v>
      </c>
      <c r="AC6251" s="124"/>
      <c r="AD6251" s="41"/>
      <c r="AE6251" s="41"/>
      <c r="AF6251" s="191"/>
      <c r="AG6251" s="41"/>
      <c r="AH6251" s="66" t="s">
        <v>8189</v>
      </c>
      <c r="AI6251" s="80" t="s">
        <v>6</v>
      </c>
      <c r="AJ6251" s="41"/>
      <c r="AK6251" s="3"/>
      <c r="AL6251" s="85"/>
      <c r="AM6251" s="151" t="s">
        <v>24840</v>
      </c>
      <c r="AN6251" s="15"/>
      <c r="AO6251" s="166"/>
      <c r="AP6251" s="5">
        <f t="shared" si="98"/>
        <v>0</v>
      </c>
      <c r="AQ6251" s="16"/>
      <c r="AR6251" s="205">
        <v>1</v>
      </c>
      <c r="AS6251" s="16"/>
      <c r="AT6251" s="16"/>
      <c r="AU6251" s="16"/>
      <c r="AV6251" s="16"/>
      <c r="AW6251" s="16"/>
      <c r="AX6251" s="16"/>
    </row>
    <row r="6252" spans="1:50" customFormat="1" ht="15" hidden="1" customHeight="1" x14ac:dyDescent="0.2">
      <c r="A6252" s="7" t="s">
        <v>21139</v>
      </c>
      <c r="B6252" s="3" t="s">
        <v>21030</v>
      </c>
      <c r="C6252" s="85" t="s">
        <v>7939</v>
      </c>
      <c r="D6252" s="85" t="s">
        <v>13090</v>
      </c>
      <c r="E6252" s="202" t="s">
        <v>8031</v>
      </c>
      <c r="F6252" s="85" t="s">
        <v>34</v>
      </c>
      <c r="G6252" s="85" t="s">
        <v>35</v>
      </c>
      <c r="H6252" s="85" t="s">
        <v>20688</v>
      </c>
      <c r="I6252" s="7" t="s">
        <v>8125</v>
      </c>
      <c r="J6252" s="85" t="s">
        <v>4400</v>
      </c>
      <c r="K6252" s="7" t="s">
        <v>4422</v>
      </c>
      <c r="L6252" s="3"/>
      <c r="M6252" s="3"/>
      <c r="N6252" s="41" t="s">
        <v>20889</v>
      </c>
      <c r="O6252" s="87">
        <v>0</v>
      </c>
      <c r="P6252" s="87">
        <v>0</v>
      </c>
      <c r="Q6252" s="87">
        <v>0</v>
      </c>
      <c r="R6252" s="87">
        <v>0</v>
      </c>
      <c r="S6252" s="87"/>
      <c r="T6252" s="87"/>
      <c r="U6252" s="85" t="s">
        <v>112</v>
      </c>
      <c r="V6252" s="179"/>
      <c r="W6252" s="7"/>
      <c r="X6252" s="3"/>
      <c r="Y6252" s="3"/>
      <c r="Z6252" s="146">
        <v>93476</v>
      </c>
      <c r="AA6252" s="11"/>
      <c r="AB6252" s="123" t="s">
        <v>7939</v>
      </c>
      <c r="AC6252" s="124"/>
      <c r="AD6252" s="41"/>
      <c r="AE6252" s="41"/>
      <c r="AF6252" s="191"/>
      <c r="AG6252" s="41"/>
      <c r="AH6252" s="41" t="s">
        <v>7952</v>
      </c>
      <c r="AI6252" s="80" t="s">
        <v>6</v>
      </c>
      <c r="AJ6252" s="41"/>
      <c r="AK6252" s="3"/>
      <c r="AL6252" s="85"/>
      <c r="AM6252" s="151" t="s">
        <v>21670</v>
      </c>
      <c r="AN6252" s="15"/>
      <c r="AO6252" s="166"/>
      <c r="AP6252" s="5">
        <f t="shared" si="98"/>
        <v>0</v>
      </c>
      <c r="AQ6252" s="16"/>
      <c r="AR6252" s="205">
        <v>1</v>
      </c>
      <c r="AS6252" s="16"/>
      <c r="AT6252" s="16"/>
      <c r="AU6252" s="16"/>
      <c r="AV6252" s="16"/>
      <c r="AW6252" s="16"/>
      <c r="AX6252" s="16"/>
    </row>
    <row r="6253" spans="1:50" customFormat="1" ht="15" hidden="1" customHeight="1" x14ac:dyDescent="0.2">
      <c r="A6253" s="66" t="s">
        <v>23521</v>
      </c>
      <c r="B6253" s="66" t="s">
        <v>22819</v>
      </c>
      <c r="C6253" s="85" t="s">
        <v>7939</v>
      </c>
      <c r="D6253" s="85" t="s">
        <v>13090</v>
      </c>
      <c r="E6253" s="202" t="s">
        <v>9112</v>
      </c>
      <c r="F6253" s="85" t="s">
        <v>34</v>
      </c>
      <c r="G6253" s="100" t="s">
        <v>35</v>
      </c>
      <c r="H6253" s="85" t="s">
        <v>20688</v>
      </c>
      <c r="I6253" s="217" t="s">
        <v>8854</v>
      </c>
      <c r="J6253" s="85" t="s">
        <v>124</v>
      </c>
      <c r="K6253" s="66" t="s">
        <v>9092</v>
      </c>
      <c r="L6253" s="3"/>
      <c r="M6253" s="3"/>
      <c r="N6253" s="66" t="s">
        <v>22820</v>
      </c>
      <c r="O6253" s="87">
        <v>0</v>
      </c>
      <c r="P6253" s="87">
        <v>0</v>
      </c>
      <c r="Q6253" s="87">
        <v>0</v>
      </c>
      <c r="R6253" s="87">
        <v>0</v>
      </c>
      <c r="S6253" s="87"/>
      <c r="T6253" s="87"/>
      <c r="U6253" s="85" t="s">
        <v>112</v>
      </c>
      <c r="V6253" s="179"/>
      <c r="W6253" s="7"/>
      <c r="X6253" s="3"/>
      <c r="Y6253" s="3"/>
      <c r="Z6253" s="214">
        <v>34680</v>
      </c>
      <c r="AA6253" s="11"/>
      <c r="AB6253" s="123" t="s">
        <v>7939</v>
      </c>
      <c r="AC6253" s="124"/>
      <c r="AD6253" s="41"/>
      <c r="AE6253" s="41"/>
      <c r="AF6253" s="191"/>
      <c r="AG6253" s="41"/>
      <c r="AH6253" s="66" t="s">
        <v>7952</v>
      </c>
      <c r="AI6253" s="80" t="s">
        <v>6</v>
      </c>
      <c r="AJ6253" s="41"/>
      <c r="AK6253" s="3"/>
      <c r="AL6253" s="85"/>
      <c r="AM6253" s="151" t="s">
        <v>24840</v>
      </c>
      <c r="AN6253" s="15"/>
      <c r="AO6253" s="166"/>
      <c r="AP6253" s="5">
        <f t="shared" si="98"/>
        <v>0</v>
      </c>
      <c r="AQ6253" s="16"/>
      <c r="AR6253" s="205">
        <v>1</v>
      </c>
      <c r="AS6253" s="16"/>
      <c r="AT6253" s="16"/>
      <c r="AU6253" s="16"/>
      <c r="AV6253" s="16"/>
      <c r="AW6253" s="16"/>
      <c r="AX6253" s="16"/>
    </row>
    <row r="6254" spans="1:50" customFormat="1" ht="15" hidden="1" customHeight="1" x14ac:dyDescent="0.2">
      <c r="A6254" s="7" t="s">
        <v>20960</v>
      </c>
      <c r="B6254" s="3" t="s">
        <v>20895</v>
      </c>
      <c r="C6254" s="85" t="s">
        <v>7939</v>
      </c>
      <c r="D6254" s="85" t="s">
        <v>13090</v>
      </c>
      <c r="E6254" s="202" t="s">
        <v>154</v>
      </c>
      <c r="F6254" s="85" t="s">
        <v>34</v>
      </c>
      <c r="G6254" s="85" t="s">
        <v>35</v>
      </c>
      <c r="H6254" s="85" t="s">
        <v>20688</v>
      </c>
      <c r="I6254" s="7" t="s">
        <v>8125</v>
      </c>
      <c r="J6254" s="85" t="s">
        <v>4400</v>
      </c>
      <c r="K6254" s="7" t="s">
        <v>4422</v>
      </c>
      <c r="L6254" s="85"/>
      <c r="M6254" s="3"/>
      <c r="N6254" s="41" t="s">
        <v>7950</v>
      </c>
      <c r="O6254" s="87">
        <v>61108</v>
      </c>
      <c r="P6254" s="87">
        <v>1110</v>
      </c>
      <c r="Q6254" s="87">
        <v>59998</v>
      </c>
      <c r="R6254" s="87">
        <v>6791</v>
      </c>
      <c r="S6254" s="87"/>
      <c r="T6254" s="87"/>
      <c r="U6254" s="85">
        <v>2017</v>
      </c>
      <c r="V6254" s="179"/>
      <c r="W6254" s="7"/>
      <c r="X6254" s="3"/>
      <c r="Y6254" s="3"/>
      <c r="Z6254" s="146">
        <v>63352</v>
      </c>
      <c r="AA6254" s="11"/>
      <c r="AB6254" s="123" t="s">
        <v>7939</v>
      </c>
      <c r="AC6254" s="124"/>
      <c r="AD6254" s="41"/>
      <c r="AE6254" s="41"/>
      <c r="AF6254" s="191">
        <v>44918</v>
      </c>
      <c r="AG6254" s="41"/>
      <c r="AH6254" s="41" t="s">
        <v>7952</v>
      </c>
      <c r="AI6254" s="80" t="s">
        <v>6</v>
      </c>
      <c r="AJ6254" s="41"/>
      <c r="AK6254" s="4"/>
      <c r="AL6254" s="85"/>
      <c r="AM6254" s="151" t="s">
        <v>20970</v>
      </c>
      <c r="AN6254" s="15"/>
      <c r="AO6254" s="166"/>
      <c r="AP6254" s="5">
        <f t="shared" si="98"/>
        <v>0</v>
      </c>
      <c r="AQ6254" s="16"/>
      <c r="AR6254" s="205">
        <v>1</v>
      </c>
      <c r="AS6254" s="16"/>
      <c r="AT6254" s="16"/>
      <c r="AU6254" s="16"/>
      <c r="AV6254" s="16"/>
      <c r="AW6254" s="16"/>
      <c r="AX6254" s="16"/>
    </row>
    <row r="6255" spans="1:50" customFormat="1" ht="15" hidden="1" customHeight="1" x14ac:dyDescent="0.2">
      <c r="A6255" s="7" t="s">
        <v>20961</v>
      </c>
      <c r="B6255" s="3" t="s">
        <v>20896</v>
      </c>
      <c r="C6255" s="85" t="s">
        <v>7939</v>
      </c>
      <c r="D6255" s="85" t="s">
        <v>13090</v>
      </c>
      <c r="E6255" s="202" t="s">
        <v>154</v>
      </c>
      <c r="F6255" s="85" t="s">
        <v>55</v>
      </c>
      <c r="G6255" s="85" t="s">
        <v>15355</v>
      </c>
      <c r="H6255" s="85" t="s">
        <v>20690</v>
      </c>
      <c r="I6255" s="3" t="s">
        <v>9556</v>
      </c>
      <c r="J6255" s="85" t="s">
        <v>4400</v>
      </c>
      <c r="K6255" s="7" t="s">
        <v>4422</v>
      </c>
      <c r="L6255" s="85" t="s">
        <v>20978</v>
      </c>
      <c r="M6255" s="3"/>
      <c r="N6255" s="41" t="s">
        <v>20897</v>
      </c>
      <c r="O6255" s="87">
        <v>332556</v>
      </c>
      <c r="P6255" s="87">
        <v>2778</v>
      </c>
      <c r="Q6255" s="87">
        <v>329778</v>
      </c>
      <c r="R6255" s="87">
        <v>0</v>
      </c>
      <c r="S6255" s="87"/>
      <c r="T6255" s="87"/>
      <c r="U6255" s="85">
        <v>2020</v>
      </c>
      <c r="V6255" s="179"/>
      <c r="W6255" s="7"/>
      <c r="X6255" s="3"/>
      <c r="Y6255" s="3"/>
      <c r="Z6255" s="146">
        <v>359014</v>
      </c>
      <c r="AA6255" s="11"/>
      <c r="AB6255" s="123" t="s">
        <v>7939</v>
      </c>
      <c r="AC6255" s="124"/>
      <c r="AD6255" s="41"/>
      <c r="AE6255" s="41"/>
      <c r="AF6255" s="191">
        <v>44796</v>
      </c>
      <c r="AG6255" s="41"/>
      <c r="AH6255" s="41" t="s">
        <v>16608</v>
      </c>
      <c r="AI6255" s="80" t="s">
        <v>6</v>
      </c>
      <c r="AJ6255" s="41"/>
      <c r="AK6255" s="4"/>
      <c r="AL6255" s="85"/>
      <c r="AM6255" s="151" t="s">
        <v>20970</v>
      </c>
      <c r="AN6255" s="15"/>
      <c r="AO6255" s="166"/>
      <c r="AP6255" s="5">
        <f t="shared" si="98"/>
        <v>0</v>
      </c>
      <c r="AQ6255" s="16"/>
      <c r="AR6255" s="205">
        <v>1</v>
      </c>
      <c r="AS6255" s="16"/>
      <c r="AT6255" s="16"/>
      <c r="AU6255" s="16"/>
      <c r="AV6255" s="16"/>
      <c r="AW6255" s="16"/>
      <c r="AX6255" s="16"/>
    </row>
    <row r="6256" spans="1:50" customFormat="1" ht="15" hidden="1" customHeight="1" x14ac:dyDescent="0.2">
      <c r="A6256" s="7" t="s">
        <v>20962</v>
      </c>
      <c r="B6256" s="3" t="s">
        <v>20898</v>
      </c>
      <c r="C6256" s="85" t="s">
        <v>7939</v>
      </c>
      <c r="D6256" s="85" t="s">
        <v>13090</v>
      </c>
      <c r="E6256" s="202" t="s">
        <v>154</v>
      </c>
      <c r="F6256" s="85" t="s">
        <v>34</v>
      </c>
      <c r="G6256" s="85" t="s">
        <v>16219</v>
      </c>
      <c r="H6256" s="85" t="s">
        <v>20689</v>
      </c>
      <c r="I6256" s="3" t="s">
        <v>10268</v>
      </c>
      <c r="J6256" s="85" t="s">
        <v>4400</v>
      </c>
      <c r="K6256" s="7" t="s">
        <v>4422</v>
      </c>
      <c r="L6256" s="85"/>
      <c r="M6256" s="3"/>
      <c r="N6256" s="41" t="s">
        <v>10903</v>
      </c>
      <c r="O6256" s="87">
        <v>2458517</v>
      </c>
      <c r="P6256" s="87">
        <v>24485</v>
      </c>
      <c r="Q6256" s="87">
        <v>2434032</v>
      </c>
      <c r="R6256" s="87">
        <v>267433</v>
      </c>
      <c r="S6256" s="87"/>
      <c r="T6256" s="87"/>
      <c r="U6256" s="85">
        <v>2017</v>
      </c>
      <c r="V6256" s="179"/>
      <c r="W6256" s="7"/>
      <c r="X6256" s="3"/>
      <c r="Y6256" s="3"/>
      <c r="Z6256" s="146">
        <v>736006</v>
      </c>
      <c r="AA6256" s="11"/>
      <c r="AB6256" s="123" t="s">
        <v>7939</v>
      </c>
      <c r="AC6256" s="124"/>
      <c r="AD6256" s="41"/>
      <c r="AE6256" s="41"/>
      <c r="AF6256" s="191">
        <v>44868</v>
      </c>
      <c r="AG6256" s="41"/>
      <c r="AH6256" s="41" t="s">
        <v>7952</v>
      </c>
      <c r="AI6256" s="80" t="s">
        <v>6</v>
      </c>
      <c r="AJ6256" s="41"/>
      <c r="AK6256" s="4"/>
      <c r="AL6256" s="85"/>
      <c r="AM6256" s="151" t="s">
        <v>20970</v>
      </c>
      <c r="AN6256" s="15"/>
      <c r="AO6256" s="166"/>
      <c r="AP6256" s="5">
        <f t="shared" si="98"/>
        <v>0</v>
      </c>
      <c r="AQ6256" s="16"/>
      <c r="AR6256" s="205">
        <v>1</v>
      </c>
      <c r="AS6256" s="16"/>
      <c r="AT6256" s="16"/>
      <c r="AU6256" s="16"/>
      <c r="AV6256" s="16"/>
      <c r="AW6256" s="16"/>
      <c r="AX6256" s="16"/>
    </row>
    <row r="6257" spans="1:50" customFormat="1" ht="15" hidden="1" customHeight="1" x14ac:dyDescent="0.2">
      <c r="A6257" s="7" t="s">
        <v>21140</v>
      </c>
      <c r="B6257" s="3" t="s">
        <v>22818</v>
      </c>
      <c r="C6257" s="85" t="s">
        <v>7939</v>
      </c>
      <c r="D6257" s="85" t="s">
        <v>13090</v>
      </c>
      <c r="E6257" s="202" t="s">
        <v>22872</v>
      </c>
      <c r="F6257" s="85" t="s">
        <v>40</v>
      </c>
      <c r="G6257" s="85" t="s">
        <v>41</v>
      </c>
      <c r="H6257" s="85" t="s">
        <v>20690</v>
      </c>
      <c r="I6257" s="3" t="s">
        <v>10897</v>
      </c>
      <c r="J6257" s="85" t="s">
        <v>115</v>
      </c>
      <c r="K6257" s="7" t="s">
        <v>437</v>
      </c>
      <c r="L6257" s="3"/>
      <c r="M6257" s="3"/>
      <c r="N6257" s="41" t="s">
        <v>28977</v>
      </c>
      <c r="O6257" s="87">
        <v>2408517</v>
      </c>
      <c r="P6257" s="87">
        <v>3205</v>
      </c>
      <c r="Q6257" s="87">
        <v>2405312</v>
      </c>
      <c r="R6257" s="87">
        <v>0</v>
      </c>
      <c r="S6257" s="87"/>
      <c r="T6257" s="87"/>
      <c r="U6257" s="85">
        <v>2019</v>
      </c>
      <c r="V6257" s="179"/>
      <c r="W6257" s="7"/>
      <c r="X6257" s="3"/>
      <c r="Y6257" s="3"/>
      <c r="Z6257" s="146">
        <v>545712</v>
      </c>
      <c r="AA6257" s="11"/>
      <c r="AB6257" s="123" t="s">
        <v>7939</v>
      </c>
      <c r="AC6257" s="124"/>
      <c r="AD6257" s="41"/>
      <c r="AE6257" s="41"/>
      <c r="AF6257" s="191">
        <v>44965</v>
      </c>
      <c r="AG6257" s="41"/>
      <c r="AH6257" s="41" t="s">
        <v>8211</v>
      </c>
      <c r="AI6257" s="80" t="s">
        <v>6</v>
      </c>
      <c r="AJ6257" s="41"/>
      <c r="AK6257" s="3"/>
      <c r="AL6257" s="85"/>
      <c r="AM6257" s="151" t="s">
        <v>21670</v>
      </c>
      <c r="AN6257" s="15"/>
      <c r="AO6257" s="166"/>
      <c r="AP6257" s="5">
        <f t="shared" si="98"/>
        <v>0</v>
      </c>
      <c r="AQ6257" s="16"/>
      <c r="AR6257" s="205">
        <v>1</v>
      </c>
      <c r="AS6257" s="16"/>
      <c r="AT6257" s="16"/>
      <c r="AU6257" s="16"/>
      <c r="AV6257" s="16"/>
      <c r="AW6257" s="16"/>
      <c r="AX6257" s="16"/>
    </row>
    <row r="6258" spans="1:50" customFormat="1" ht="15" hidden="1" customHeight="1" x14ac:dyDescent="0.2">
      <c r="A6258" s="7" t="s">
        <v>11036</v>
      </c>
      <c r="B6258" s="3" t="s">
        <v>11037</v>
      </c>
      <c r="C6258" s="85" t="s">
        <v>7939</v>
      </c>
      <c r="D6258" s="85" t="s">
        <v>13090</v>
      </c>
      <c r="E6258" s="202" t="s">
        <v>154</v>
      </c>
      <c r="F6258" s="85" t="s">
        <v>55</v>
      </c>
      <c r="G6258" s="85" t="s">
        <v>63</v>
      </c>
      <c r="H6258" s="85" t="s">
        <v>20690</v>
      </c>
      <c r="I6258" s="3" t="s">
        <v>7970</v>
      </c>
      <c r="J6258" s="85" t="s">
        <v>4435</v>
      </c>
      <c r="K6258" s="7" t="s">
        <v>3838</v>
      </c>
      <c r="L6258" s="3"/>
      <c r="M6258" s="3"/>
      <c r="N6258" s="41" t="s">
        <v>11038</v>
      </c>
      <c r="O6258" s="87">
        <v>27737</v>
      </c>
      <c r="P6258" s="87">
        <v>19180</v>
      </c>
      <c r="Q6258" s="87">
        <v>8557</v>
      </c>
      <c r="R6258" s="87">
        <v>0</v>
      </c>
      <c r="S6258" s="87"/>
      <c r="T6258" s="87"/>
      <c r="U6258" s="85">
        <v>2006</v>
      </c>
      <c r="V6258" s="179"/>
      <c r="W6258" s="7"/>
      <c r="X6258" s="3"/>
      <c r="Y6258" s="3"/>
      <c r="Z6258" s="146">
        <v>11147</v>
      </c>
      <c r="AA6258" s="11"/>
      <c r="AB6258" s="123" t="s">
        <v>7939</v>
      </c>
      <c r="AC6258" s="124"/>
      <c r="AD6258" s="41"/>
      <c r="AE6258" s="41"/>
      <c r="AF6258" s="191">
        <v>43927</v>
      </c>
      <c r="AG6258" s="41"/>
      <c r="AH6258" s="41" t="s">
        <v>8024</v>
      </c>
      <c r="AI6258" s="80" t="s">
        <v>6</v>
      </c>
      <c r="AJ6258" s="41"/>
      <c r="AK6258" s="3"/>
      <c r="AL6258" s="85"/>
      <c r="AM6258" s="151" t="s">
        <v>19998</v>
      </c>
      <c r="AN6258" s="15"/>
      <c r="AO6258" s="166"/>
      <c r="AP6258" s="5">
        <f t="shared" si="98"/>
        <v>0</v>
      </c>
      <c r="AQ6258" s="16"/>
      <c r="AR6258" s="205">
        <v>1</v>
      </c>
      <c r="AS6258" s="16"/>
      <c r="AT6258" s="16"/>
      <c r="AU6258" s="16"/>
      <c r="AV6258" s="16"/>
      <c r="AW6258" s="16"/>
      <c r="AX6258" s="16"/>
    </row>
    <row r="6259" spans="1:50" customFormat="1" ht="15" hidden="1" customHeight="1" x14ac:dyDescent="0.2">
      <c r="A6259" s="7" t="s">
        <v>26766</v>
      </c>
      <c r="B6259" s="3" t="s">
        <v>27105</v>
      </c>
      <c r="C6259" s="85" t="s">
        <v>7939</v>
      </c>
      <c r="D6259" s="85" t="s">
        <v>13090</v>
      </c>
      <c r="E6259" s="202" t="s">
        <v>7951</v>
      </c>
      <c r="F6259" s="85" t="s">
        <v>34</v>
      </c>
      <c r="G6259" s="85" t="s">
        <v>35</v>
      </c>
      <c r="H6259" s="85" t="s">
        <v>20688</v>
      </c>
      <c r="I6259" s="7" t="s">
        <v>8125</v>
      </c>
      <c r="J6259" s="85" t="s">
        <v>124</v>
      </c>
      <c r="K6259" s="7" t="s">
        <v>4587</v>
      </c>
      <c r="L6259" s="3"/>
      <c r="M6259" s="3"/>
      <c r="N6259" s="41" t="s">
        <v>22867</v>
      </c>
      <c r="O6259" s="87">
        <v>0</v>
      </c>
      <c r="P6259" s="87">
        <v>0</v>
      </c>
      <c r="Q6259" s="87">
        <v>0</v>
      </c>
      <c r="R6259" s="87">
        <v>0</v>
      </c>
      <c r="S6259" s="87"/>
      <c r="T6259" s="87"/>
      <c r="U6259" s="85" t="s">
        <v>112</v>
      </c>
      <c r="V6259" s="179"/>
      <c r="W6259" s="7"/>
      <c r="X6259" s="3"/>
      <c r="Y6259" s="3"/>
      <c r="Z6259" s="146">
        <v>7470</v>
      </c>
      <c r="AA6259" s="11"/>
      <c r="AB6259" s="123" t="s">
        <v>7939</v>
      </c>
      <c r="AC6259" s="124"/>
      <c r="AD6259" s="41"/>
      <c r="AE6259" s="41"/>
      <c r="AF6259" s="191"/>
      <c r="AG6259" s="41"/>
      <c r="AH6259" s="41" t="s">
        <v>7952</v>
      </c>
      <c r="AI6259" s="80" t="s">
        <v>6</v>
      </c>
      <c r="AJ6259" s="41"/>
      <c r="AK6259" s="3"/>
      <c r="AL6259" s="85"/>
      <c r="AM6259" s="151" t="s">
        <v>26263</v>
      </c>
      <c r="AN6259" s="15"/>
      <c r="AO6259" s="166"/>
      <c r="AP6259" s="5">
        <f t="shared" si="98"/>
        <v>0</v>
      </c>
      <c r="AQ6259" s="16"/>
      <c r="AR6259" s="205">
        <v>1</v>
      </c>
      <c r="AS6259" s="16"/>
      <c r="AT6259" s="16"/>
      <c r="AU6259" s="16"/>
      <c r="AV6259" s="16"/>
      <c r="AW6259" s="16"/>
      <c r="AX6259" s="16"/>
    </row>
    <row r="6260" spans="1:50" customFormat="1" ht="15" hidden="1" customHeight="1" x14ac:dyDescent="0.2">
      <c r="A6260" s="7" t="s">
        <v>20963</v>
      </c>
      <c r="B6260" s="3" t="s">
        <v>20899</v>
      </c>
      <c r="C6260" s="85" t="s">
        <v>7939</v>
      </c>
      <c r="D6260" s="85" t="s">
        <v>13090</v>
      </c>
      <c r="E6260" s="202" t="s">
        <v>154</v>
      </c>
      <c r="F6260" s="85" t="s">
        <v>14</v>
      </c>
      <c r="G6260" s="85" t="s">
        <v>15362</v>
      </c>
      <c r="H6260" s="85" t="s">
        <v>20690</v>
      </c>
      <c r="I6260" s="3" t="s">
        <v>10577</v>
      </c>
      <c r="J6260" s="85" t="s">
        <v>5308</v>
      </c>
      <c r="K6260" s="7" t="s">
        <v>5831</v>
      </c>
      <c r="L6260" s="85" t="s">
        <v>20983</v>
      </c>
      <c r="M6260" s="3"/>
      <c r="N6260" s="41" t="s">
        <v>22817</v>
      </c>
      <c r="O6260" s="87">
        <v>0</v>
      </c>
      <c r="P6260" s="87">
        <v>0</v>
      </c>
      <c r="Q6260" s="87">
        <v>0</v>
      </c>
      <c r="R6260" s="87">
        <v>0</v>
      </c>
      <c r="S6260" s="87"/>
      <c r="T6260" s="87"/>
      <c r="U6260" s="85" t="s">
        <v>112</v>
      </c>
      <c r="V6260" s="179"/>
      <c r="W6260" s="7"/>
      <c r="X6260" s="3"/>
      <c r="Y6260" s="3"/>
      <c r="Z6260" s="146">
        <v>31640</v>
      </c>
      <c r="AA6260" s="11"/>
      <c r="AB6260" s="123" t="s">
        <v>7939</v>
      </c>
      <c r="AC6260" s="124"/>
      <c r="AD6260" s="41"/>
      <c r="AE6260" s="41"/>
      <c r="AF6260" s="191">
        <v>44994</v>
      </c>
      <c r="AG6260" s="41"/>
      <c r="AH6260" s="41" t="s">
        <v>8439</v>
      </c>
      <c r="AI6260" s="80" t="s">
        <v>6</v>
      </c>
      <c r="AJ6260" s="41"/>
      <c r="AK6260" s="4"/>
      <c r="AL6260" s="85"/>
      <c r="AM6260" s="151" t="s">
        <v>20970</v>
      </c>
      <c r="AN6260" s="15"/>
      <c r="AO6260" s="166"/>
      <c r="AP6260" s="5">
        <f t="shared" si="98"/>
        <v>0</v>
      </c>
      <c r="AQ6260" s="16"/>
      <c r="AR6260" s="205">
        <v>1</v>
      </c>
      <c r="AS6260" s="16"/>
      <c r="AT6260" s="16"/>
      <c r="AU6260" s="16"/>
      <c r="AV6260" s="16"/>
      <c r="AW6260" s="16"/>
      <c r="AX6260" s="16"/>
    </row>
    <row r="6261" spans="1:50" customFormat="1" ht="15" hidden="1" customHeight="1" x14ac:dyDescent="0.2">
      <c r="A6261" s="66" t="s">
        <v>23520</v>
      </c>
      <c r="B6261" s="66" t="s">
        <v>22816</v>
      </c>
      <c r="C6261" s="85" t="s">
        <v>7939</v>
      </c>
      <c r="D6261" s="85" t="s">
        <v>13090</v>
      </c>
      <c r="E6261" s="202" t="s">
        <v>10070</v>
      </c>
      <c r="F6261" s="85" t="s">
        <v>55</v>
      </c>
      <c r="G6261" s="100" t="s">
        <v>15355</v>
      </c>
      <c r="H6261" s="66" t="s">
        <v>20690</v>
      </c>
      <c r="I6261" s="13" t="s">
        <v>4564</v>
      </c>
      <c r="J6261" s="85" t="s">
        <v>4435</v>
      </c>
      <c r="K6261" s="66" t="s">
        <v>3838</v>
      </c>
      <c r="L6261" s="3"/>
      <c r="M6261" s="3"/>
      <c r="N6261" s="66" t="s">
        <v>10626</v>
      </c>
      <c r="O6261" s="87">
        <v>0</v>
      </c>
      <c r="P6261" s="87">
        <v>0</v>
      </c>
      <c r="Q6261" s="87">
        <v>0</v>
      </c>
      <c r="R6261" s="87">
        <v>0</v>
      </c>
      <c r="S6261" s="87"/>
      <c r="T6261" s="87"/>
      <c r="U6261" s="85" t="s">
        <v>112</v>
      </c>
      <c r="V6261" s="179"/>
      <c r="W6261" s="7"/>
      <c r="X6261" s="3"/>
      <c r="Y6261" s="3"/>
      <c r="Z6261" s="214">
        <v>21855</v>
      </c>
      <c r="AA6261" s="11"/>
      <c r="AB6261" s="123" t="s">
        <v>7939</v>
      </c>
      <c r="AC6261" s="124"/>
      <c r="AD6261" s="41"/>
      <c r="AE6261" s="41"/>
      <c r="AF6261" s="191"/>
      <c r="AG6261" s="41"/>
      <c r="AH6261" s="66" t="s">
        <v>8189</v>
      </c>
      <c r="AI6261" s="80" t="s">
        <v>6</v>
      </c>
      <c r="AJ6261" s="41"/>
      <c r="AK6261" s="3"/>
      <c r="AL6261" s="85"/>
      <c r="AM6261" s="151" t="s">
        <v>24840</v>
      </c>
      <c r="AN6261" s="15"/>
      <c r="AO6261" s="166"/>
      <c r="AP6261" s="5">
        <f t="shared" si="98"/>
        <v>0</v>
      </c>
      <c r="AQ6261" s="16"/>
      <c r="AR6261" s="205">
        <v>1</v>
      </c>
      <c r="AS6261" s="16"/>
      <c r="AT6261" s="16"/>
      <c r="AU6261" s="16"/>
      <c r="AV6261" s="16"/>
      <c r="AW6261" s="16"/>
      <c r="AX6261" s="16"/>
    </row>
    <row r="6262" spans="1:50" customFormat="1" ht="15" hidden="1" customHeight="1" x14ac:dyDescent="0.2">
      <c r="A6262" s="7" t="s">
        <v>21141</v>
      </c>
      <c r="B6262" s="3" t="s">
        <v>21031</v>
      </c>
      <c r="C6262" s="85" t="s">
        <v>7939</v>
      </c>
      <c r="D6262" s="85" t="s">
        <v>13090</v>
      </c>
      <c r="E6262" s="202" t="s">
        <v>154</v>
      </c>
      <c r="F6262" s="85" t="s">
        <v>40</v>
      </c>
      <c r="G6262" s="85" t="s">
        <v>15356</v>
      </c>
      <c r="H6262" s="85" t="s">
        <v>20690</v>
      </c>
      <c r="I6262" s="3" t="s">
        <v>7653</v>
      </c>
      <c r="J6262" s="85" t="s">
        <v>4435</v>
      </c>
      <c r="K6262" s="7" t="s">
        <v>3838</v>
      </c>
      <c r="L6262" s="3"/>
      <c r="M6262" s="3"/>
      <c r="N6262" s="41" t="s">
        <v>21032</v>
      </c>
      <c r="O6262" s="87">
        <v>0</v>
      </c>
      <c r="P6262" s="87">
        <v>0</v>
      </c>
      <c r="Q6262" s="87">
        <v>0</v>
      </c>
      <c r="R6262" s="87">
        <v>0</v>
      </c>
      <c r="S6262" s="87"/>
      <c r="T6262" s="87"/>
      <c r="U6262" s="85" t="s">
        <v>112</v>
      </c>
      <c r="V6262" s="179"/>
      <c r="W6262" s="7"/>
      <c r="X6262" s="3"/>
      <c r="Y6262" s="3"/>
      <c r="Z6262" s="146">
        <v>38236</v>
      </c>
      <c r="AA6262" s="11"/>
      <c r="AB6262" s="123" t="s">
        <v>7939</v>
      </c>
      <c r="AC6262" s="124"/>
      <c r="AD6262" s="41"/>
      <c r="AE6262" s="41"/>
      <c r="AF6262" s="191">
        <v>45203</v>
      </c>
      <c r="AG6262" s="41"/>
      <c r="AH6262" s="41" t="s">
        <v>16608</v>
      </c>
      <c r="AI6262" s="80" t="s">
        <v>6</v>
      </c>
      <c r="AJ6262" s="41"/>
      <c r="AK6262" s="3"/>
      <c r="AL6262" s="85"/>
      <c r="AM6262" s="151" t="s">
        <v>21670</v>
      </c>
      <c r="AN6262" s="15"/>
      <c r="AO6262" s="166"/>
      <c r="AP6262" s="5">
        <f t="shared" si="98"/>
        <v>0</v>
      </c>
      <c r="AQ6262" s="16"/>
      <c r="AR6262" s="205">
        <v>1</v>
      </c>
      <c r="AS6262" s="16"/>
      <c r="AT6262" s="16"/>
      <c r="AU6262" s="16"/>
      <c r="AV6262" s="16"/>
      <c r="AW6262" s="16"/>
      <c r="AX6262" s="16"/>
    </row>
    <row r="6263" spans="1:50" customFormat="1" ht="15" hidden="1" customHeight="1" x14ac:dyDescent="0.2">
      <c r="A6263" s="7" t="s">
        <v>20964</v>
      </c>
      <c r="B6263" s="3" t="s">
        <v>20900</v>
      </c>
      <c r="C6263" s="85" t="s">
        <v>7939</v>
      </c>
      <c r="D6263" s="85" t="s">
        <v>13090</v>
      </c>
      <c r="E6263" s="202" t="s">
        <v>154</v>
      </c>
      <c r="F6263" s="85" t="s">
        <v>40</v>
      </c>
      <c r="G6263" s="85" t="s">
        <v>15356</v>
      </c>
      <c r="H6263" s="85" t="s">
        <v>20690</v>
      </c>
      <c r="I6263" s="3" t="s">
        <v>7653</v>
      </c>
      <c r="J6263" s="85" t="s">
        <v>4435</v>
      </c>
      <c r="K6263" s="7" t="s">
        <v>3838</v>
      </c>
      <c r="L6263" s="85" t="s">
        <v>20984</v>
      </c>
      <c r="M6263" s="3"/>
      <c r="N6263" s="41" t="s">
        <v>6370</v>
      </c>
      <c r="O6263" s="87">
        <v>35820</v>
      </c>
      <c r="P6263" s="87">
        <v>0</v>
      </c>
      <c r="Q6263" s="87">
        <v>35820</v>
      </c>
      <c r="R6263" s="87">
        <v>0</v>
      </c>
      <c r="S6263" s="87"/>
      <c r="T6263" s="87"/>
      <c r="U6263" s="85">
        <v>2020</v>
      </c>
      <c r="V6263" s="179"/>
      <c r="W6263" s="7"/>
      <c r="X6263" s="3"/>
      <c r="Y6263" s="3"/>
      <c r="Z6263" s="146">
        <v>25892</v>
      </c>
      <c r="AA6263" s="11"/>
      <c r="AB6263" s="123" t="s">
        <v>7939</v>
      </c>
      <c r="AC6263" s="124"/>
      <c r="AD6263" s="41"/>
      <c r="AE6263" s="41"/>
      <c r="AF6263" s="191">
        <v>44970</v>
      </c>
      <c r="AG6263" s="41"/>
      <c r="AH6263" s="41" t="s">
        <v>8024</v>
      </c>
      <c r="AI6263" s="80" t="s">
        <v>6</v>
      </c>
      <c r="AJ6263" s="41"/>
      <c r="AK6263" s="4"/>
      <c r="AL6263" s="85"/>
      <c r="AM6263" s="151" t="s">
        <v>20970</v>
      </c>
      <c r="AN6263" s="15"/>
      <c r="AO6263" s="166"/>
      <c r="AP6263" s="5">
        <f t="shared" si="98"/>
        <v>0</v>
      </c>
      <c r="AQ6263" s="16"/>
      <c r="AR6263" s="205">
        <v>1</v>
      </c>
      <c r="AS6263" s="16"/>
      <c r="AT6263" s="16"/>
      <c r="AU6263" s="16"/>
      <c r="AV6263" s="16"/>
      <c r="AW6263" s="16"/>
      <c r="AX6263" s="16"/>
    </row>
    <row r="6264" spans="1:50" customFormat="1" ht="15" hidden="1" customHeight="1" x14ac:dyDescent="0.2">
      <c r="A6264" s="7" t="s">
        <v>20965</v>
      </c>
      <c r="B6264" s="3" t="s">
        <v>20901</v>
      </c>
      <c r="C6264" s="85" t="s">
        <v>7939</v>
      </c>
      <c r="D6264" s="85" t="s">
        <v>13090</v>
      </c>
      <c r="E6264" s="202" t="s">
        <v>9112</v>
      </c>
      <c r="F6264" s="85" t="s">
        <v>14</v>
      </c>
      <c r="G6264" s="85" t="s">
        <v>17</v>
      </c>
      <c r="H6264" s="85" t="s">
        <v>20690</v>
      </c>
      <c r="I6264" s="3" t="s">
        <v>10860</v>
      </c>
      <c r="J6264" s="85" t="s">
        <v>4406</v>
      </c>
      <c r="K6264" s="7" t="s">
        <v>4407</v>
      </c>
      <c r="L6264" s="85" t="s">
        <v>20985</v>
      </c>
      <c r="M6264" s="3"/>
      <c r="N6264" s="41" t="s">
        <v>7950</v>
      </c>
      <c r="O6264" s="87">
        <v>0</v>
      </c>
      <c r="P6264" s="87">
        <v>0</v>
      </c>
      <c r="Q6264" s="87">
        <v>0</v>
      </c>
      <c r="R6264" s="87">
        <v>0</v>
      </c>
      <c r="S6264" s="87"/>
      <c r="T6264" s="87"/>
      <c r="U6264" s="85" t="s">
        <v>112</v>
      </c>
      <c r="V6264" s="179"/>
      <c r="W6264" s="7"/>
      <c r="X6264" s="3"/>
      <c r="Y6264" s="3"/>
      <c r="Z6264" s="146">
        <v>124121</v>
      </c>
      <c r="AA6264" s="11"/>
      <c r="AB6264" s="123" t="s">
        <v>7939</v>
      </c>
      <c r="AC6264" s="124"/>
      <c r="AD6264" s="41"/>
      <c r="AE6264" s="41"/>
      <c r="AF6264" s="191"/>
      <c r="AG6264" s="41"/>
      <c r="AH6264" s="41" t="s">
        <v>8189</v>
      </c>
      <c r="AI6264" s="80" t="s">
        <v>6</v>
      </c>
      <c r="AJ6264" s="41"/>
      <c r="AK6264" s="4"/>
      <c r="AL6264" s="85"/>
      <c r="AM6264" s="151" t="s">
        <v>20970</v>
      </c>
      <c r="AN6264" s="15"/>
      <c r="AO6264" s="166"/>
      <c r="AP6264" s="5">
        <f t="shared" si="98"/>
        <v>0</v>
      </c>
      <c r="AQ6264" s="16"/>
      <c r="AR6264" s="205">
        <v>1</v>
      </c>
      <c r="AS6264" s="16"/>
      <c r="AT6264" s="16"/>
      <c r="AU6264" s="16"/>
      <c r="AV6264" s="16"/>
      <c r="AW6264" s="16"/>
      <c r="AX6264" s="16"/>
    </row>
    <row r="6265" spans="1:50" customFormat="1" ht="15" hidden="1" customHeight="1" x14ac:dyDescent="0.2">
      <c r="A6265" s="7" t="s">
        <v>21142</v>
      </c>
      <c r="B6265" s="3" t="s">
        <v>21033</v>
      </c>
      <c r="C6265" s="85" t="s">
        <v>7939</v>
      </c>
      <c r="D6265" s="85" t="s">
        <v>13090</v>
      </c>
      <c r="E6265" s="202" t="s">
        <v>8031</v>
      </c>
      <c r="F6265" s="85" t="s">
        <v>34</v>
      </c>
      <c r="G6265" s="85" t="s">
        <v>35</v>
      </c>
      <c r="H6265" s="85" t="s">
        <v>20688</v>
      </c>
      <c r="I6265" s="7" t="s">
        <v>8125</v>
      </c>
      <c r="J6265" s="85" t="s">
        <v>4435</v>
      </c>
      <c r="K6265" s="7" t="s">
        <v>3838</v>
      </c>
      <c r="L6265" s="3"/>
      <c r="M6265" s="3"/>
      <c r="N6265" s="41" t="s">
        <v>21034</v>
      </c>
      <c r="O6265" s="87">
        <v>0</v>
      </c>
      <c r="P6265" s="87">
        <v>0</v>
      </c>
      <c r="Q6265" s="87">
        <v>0</v>
      </c>
      <c r="R6265" s="87">
        <v>0</v>
      </c>
      <c r="S6265" s="87"/>
      <c r="T6265" s="87"/>
      <c r="U6265" s="85" t="s">
        <v>112</v>
      </c>
      <c r="V6265" s="179"/>
      <c r="W6265" s="7"/>
      <c r="X6265" s="3"/>
      <c r="Y6265" s="3"/>
      <c r="Z6265" s="146">
        <v>454090</v>
      </c>
      <c r="AA6265" s="11"/>
      <c r="AB6265" s="123" t="s">
        <v>7939</v>
      </c>
      <c r="AC6265" s="124"/>
      <c r="AD6265" s="41"/>
      <c r="AE6265" s="41"/>
      <c r="AF6265" s="191"/>
      <c r="AG6265" s="41"/>
      <c r="AH6265" s="41" t="s">
        <v>7952</v>
      </c>
      <c r="AI6265" s="80" t="s">
        <v>6</v>
      </c>
      <c r="AJ6265" s="41"/>
      <c r="AK6265" s="3"/>
      <c r="AL6265" s="85"/>
      <c r="AM6265" s="151" t="s">
        <v>21670</v>
      </c>
      <c r="AN6265" s="15"/>
      <c r="AO6265" s="166"/>
      <c r="AP6265" s="5">
        <f t="shared" si="98"/>
        <v>0</v>
      </c>
      <c r="AQ6265" s="16"/>
      <c r="AR6265" s="205">
        <v>1</v>
      </c>
      <c r="AS6265" s="16"/>
      <c r="AT6265" s="16"/>
      <c r="AU6265" s="16"/>
      <c r="AV6265" s="16"/>
      <c r="AW6265" s="16"/>
      <c r="AX6265" s="16"/>
    </row>
    <row r="6266" spans="1:50" customFormat="1" ht="15" hidden="1" customHeight="1" x14ac:dyDescent="0.2">
      <c r="A6266" s="7" t="s">
        <v>21143</v>
      </c>
      <c r="B6266" s="3" t="s">
        <v>21035</v>
      </c>
      <c r="C6266" s="85" t="s">
        <v>7939</v>
      </c>
      <c r="D6266" s="85" t="s">
        <v>13090</v>
      </c>
      <c r="E6266" s="202" t="s">
        <v>8031</v>
      </c>
      <c r="F6266" s="85" t="s">
        <v>34</v>
      </c>
      <c r="G6266" s="85" t="s">
        <v>35</v>
      </c>
      <c r="H6266" s="85" t="s">
        <v>20688</v>
      </c>
      <c r="I6266" s="7" t="s">
        <v>8125</v>
      </c>
      <c r="J6266" s="85" t="s">
        <v>4435</v>
      </c>
      <c r="K6266" s="7" t="s">
        <v>3838</v>
      </c>
      <c r="L6266" s="3"/>
      <c r="M6266" s="3"/>
      <c r="N6266" s="41" t="s">
        <v>21034</v>
      </c>
      <c r="O6266" s="87">
        <v>0</v>
      </c>
      <c r="P6266" s="87">
        <v>0</v>
      </c>
      <c r="Q6266" s="87">
        <v>0</v>
      </c>
      <c r="R6266" s="87">
        <v>0</v>
      </c>
      <c r="S6266" s="87"/>
      <c r="T6266" s="87"/>
      <c r="U6266" s="85" t="s">
        <v>112</v>
      </c>
      <c r="V6266" s="179"/>
      <c r="W6266" s="7"/>
      <c r="X6266" s="3"/>
      <c r="Y6266" s="3"/>
      <c r="Z6266" s="146">
        <v>911158</v>
      </c>
      <c r="AA6266" s="11"/>
      <c r="AB6266" s="123" t="s">
        <v>7939</v>
      </c>
      <c r="AC6266" s="124"/>
      <c r="AD6266" s="41"/>
      <c r="AE6266" s="41"/>
      <c r="AF6266" s="191"/>
      <c r="AG6266" s="41"/>
      <c r="AH6266" s="41" t="s">
        <v>7952</v>
      </c>
      <c r="AI6266" s="80" t="s">
        <v>6</v>
      </c>
      <c r="AJ6266" s="41"/>
      <c r="AK6266" s="3"/>
      <c r="AL6266" s="85"/>
      <c r="AM6266" s="151" t="s">
        <v>21670</v>
      </c>
      <c r="AN6266" s="15"/>
      <c r="AO6266" s="166"/>
      <c r="AP6266" s="5">
        <f t="shared" si="98"/>
        <v>0</v>
      </c>
      <c r="AQ6266" s="16"/>
      <c r="AR6266" s="205">
        <v>1</v>
      </c>
      <c r="AS6266" s="16"/>
      <c r="AT6266" s="16"/>
      <c r="AU6266" s="16"/>
      <c r="AV6266" s="16"/>
      <c r="AW6266" s="16"/>
      <c r="AX6266" s="16"/>
    </row>
    <row r="6267" spans="1:50" customFormat="1" ht="15" hidden="1" customHeight="1" x14ac:dyDescent="0.2">
      <c r="A6267" s="7" t="s">
        <v>21144</v>
      </c>
      <c r="B6267" s="3" t="s">
        <v>21036</v>
      </c>
      <c r="C6267" s="85" t="s">
        <v>7939</v>
      </c>
      <c r="D6267" s="85" t="s">
        <v>13090</v>
      </c>
      <c r="E6267" s="202" t="s">
        <v>8031</v>
      </c>
      <c r="F6267" s="85" t="s">
        <v>34</v>
      </c>
      <c r="G6267" s="85" t="s">
        <v>35</v>
      </c>
      <c r="H6267" s="85" t="s">
        <v>20688</v>
      </c>
      <c r="I6267" s="7" t="s">
        <v>8125</v>
      </c>
      <c r="J6267" s="85" t="s">
        <v>4435</v>
      </c>
      <c r="K6267" s="7" t="s">
        <v>3838</v>
      </c>
      <c r="L6267" s="3"/>
      <c r="M6267" s="3"/>
      <c r="N6267" s="41" t="s">
        <v>21034</v>
      </c>
      <c r="O6267" s="87">
        <v>0</v>
      </c>
      <c r="P6267" s="87">
        <v>0</v>
      </c>
      <c r="Q6267" s="87">
        <v>0</v>
      </c>
      <c r="R6267" s="87">
        <v>0</v>
      </c>
      <c r="S6267" s="87"/>
      <c r="T6267" s="87"/>
      <c r="U6267" s="85" t="s">
        <v>112</v>
      </c>
      <c r="V6267" s="179"/>
      <c r="W6267" s="7"/>
      <c r="X6267" s="3"/>
      <c r="Y6267" s="3"/>
      <c r="Z6267" s="146">
        <v>366214</v>
      </c>
      <c r="AA6267" s="11"/>
      <c r="AB6267" s="123" t="s">
        <v>7939</v>
      </c>
      <c r="AC6267" s="124"/>
      <c r="AD6267" s="41"/>
      <c r="AE6267" s="41"/>
      <c r="AF6267" s="191"/>
      <c r="AG6267" s="41"/>
      <c r="AH6267" s="41" t="s">
        <v>7952</v>
      </c>
      <c r="AI6267" s="80" t="s">
        <v>6</v>
      </c>
      <c r="AJ6267" s="41"/>
      <c r="AK6267" s="3"/>
      <c r="AL6267" s="85"/>
      <c r="AM6267" s="151" t="s">
        <v>21670</v>
      </c>
      <c r="AN6267" s="15"/>
      <c r="AO6267" s="166"/>
      <c r="AP6267" s="5">
        <f t="shared" si="98"/>
        <v>0</v>
      </c>
      <c r="AQ6267" s="16"/>
      <c r="AR6267" s="205">
        <v>1</v>
      </c>
      <c r="AS6267" s="16"/>
      <c r="AT6267" s="16"/>
      <c r="AU6267" s="16"/>
      <c r="AV6267" s="16"/>
      <c r="AW6267" s="16"/>
      <c r="AX6267" s="16"/>
    </row>
    <row r="6268" spans="1:50" customFormat="1" ht="15" hidden="1" customHeight="1" x14ac:dyDescent="0.2">
      <c r="A6268" s="7" t="s">
        <v>21145</v>
      </c>
      <c r="B6268" s="3" t="s">
        <v>21037</v>
      </c>
      <c r="C6268" s="85" t="s">
        <v>7939</v>
      </c>
      <c r="D6268" s="85" t="s">
        <v>13090</v>
      </c>
      <c r="E6268" s="202" t="s">
        <v>8031</v>
      </c>
      <c r="F6268" s="85" t="s">
        <v>34</v>
      </c>
      <c r="G6268" s="85" t="s">
        <v>35</v>
      </c>
      <c r="H6268" s="85" t="s">
        <v>20688</v>
      </c>
      <c r="I6268" s="7" t="s">
        <v>8125</v>
      </c>
      <c r="J6268" s="85" t="s">
        <v>4435</v>
      </c>
      <c r="K6268" s="7" t="s">
        <v>3838</v>
      </c>
      <c r="L6268" s="3"/>
      <c r="M6268" s="3"/>
      <c r="N6268" s="41" t="s">
        <v>21034</v>
      </c>
      <c r="O6268" s="87">
        <v>0</v>
      </c>
      <c r="P6268" s="87">
        <v>0</v>
      </c>
      <c r="Q6268" s="87">
        <v>0</v>
      </c>
      <c r="R6268" s="87">
        <v>0</v>
      </c>
      <c r="S6268" s="87"/>
      <c r="T6268" s="87"/>
      <c r="U6268" s="85" t="s">
        <v>112</v>
      </c>
      <c r="V6268" s="179"/>
      <c r="W6268" s="7"/>
      <c r="X6268" s="3"/>
      <c r="Y6268" s="3"/>
      <c r="Z6268" s="146">
        <v>411021</v>
      </c>
      <c r="AA6268" s="11"/>
      <c r="AB6268" s="123" t="s">
        <v>7939</v>
      </c>
      <c r="AC6268" s="124"/>
      <c r="AD6268" s="41"/>
      <c r="AE6268" s="41"/>
      <c r="AF6268" s="191"/>
      <c r="AG6268" s="41"/>
      <c r="AH6268" s="41" t="s">
        <v>7952</v>
      </c>
      <c r="AI6268" s="80" t="s">
        <v>6</v>
      </c>
      <c r="AJ6268" s="41"/>
      <c r="AK6268" s="3"/>
      <c r="AL6268" s="85"/>
      <c r="AM6268" s="151" t="s">
        <v>21670</v>
      </c>
      <c r="AN6268" s="15"/>
      <c r="AO6268" s="166"/>
      <c r="AP6268" s="5">
        <f t="shared" si="98"/>
        <v>0</v>
      </c>
      <c r="AQ6268" s="16"/>
      <c r="AR6268" s="205">
        <v>1</v>
      </c>
      <c r="AS6268" s="16"/>
      <c r="AT6268" s="16"/>
      <c r="AU6268" s="16"/>
      <c r="AV6268" s="16"/>
      <c r="AW6268" s="16"/>
      <c r="AX6268" s="16"/>
    </row>
    <row r="6269" spans="1:50" customFormat="1" ht="15" hidden="1" customHeight="1" x14ac:dyDescent="0.2">
      <c r="A6269" s="7" t="s">
        <v>11039</v>
      </c>
      <c r="B6269" s="3" t="s">
        <v>11040</v>
      </c>
      <c r="C6269" s="85" t="s">
        <v>7939</v>
      </c>
      <c r="D6269" s="85" t="s">
        <v>13090</v>
      </c>
      <c r="E6269" s="202" t="s">
        <v>154</v>
      </c>
      <c r="F6269" s="85" t="s">
        <v>55</v>
      </c>
      <c r="G6269" s="85" t="s">
        <v>63</v>
      </c>
      <c r="H6269" s="85" t="s">
        <v>20690</v>
      </c>
      <c r="I6269" s="3" t="s">
        <v>4564</v>
      </c>
      <c r="J6269" s="85" t="s">
        <v>4400</v>
      </c>
      <c r="K6269" s="7" t="s">
        <v>4422</v>
      </c>
      <c r="L6269" s="3"/>
      <c r="M6269" s="3"/>
      <c r="N6269" s="41" t="s">
        <v>11041</v>
      </c>
      <c r="O6269" s="87">
        <v>325295</v>
      </c>
      <c r="P6269" s="87">
        <v>130457</v>
      </c>
      <c r="Q6269" s="87">
        <v>194838</v>
      </c>
      <c r="R6269" s="87">
        <v>0</v>
      </c>
      <c r="S6269" s="87"/>
      <c r="T6269" s="87"/>
      <c r="U6269" s="85">
        <v>2007</v>
      </c>
      <c r="V6269" s="179"/>
      <c r="W6269" s="7"/>
      <c r="X6269" s="3"/>
      <c r="Y6269" s="3"/>
      <c r="Z6269" s="146">
        <v>249920</v>
      </c>
      <c r="AA6269" s="11"/>
      <c r="AB6269" s="123" t="s">
        <v>7939</v>
      </c>
      <c r="AC6269" s="124"/>
      <c r="AD6269" s="41"/>
      <c r="AE6269" s="41"/>
      <c r="AF6269" s="191">
        <v>43927</v>
      </c>
      <c r="AG6269" s="41"/>
      <c r="AH6269" s="41" t="s">
        <v>8024</v>
      </c>
      <c r="AI6269" s="80" t="s">
        <v>6</v>
      </c>
      <c r="AJ6269" s="41"/>
      <c r="AK6269" s="3"/>
      <c r="AL6269" s="85"/>
      <c r="AM6269" s="151" t="s">
        <v>19998</v>
      </c>
      <c r="AN6269" s="15"/>
      <c r="AO6269" s="166"/>
      <c r="AP6269" s="5">
        <f t="shared" si="98"/>
        <v>0</v>
      </c>
      <c r="AQ6269" s="16"/>
      <c r="AR6269" s="205">
        <v>1</v>
      </c>
      <c r="AS6269" s="16"/>
      <c r="AT6269" s="16"/>
      <c r="AU6269" s="16"/>
      <c r="AV6269" s="16"/>
      <c r="AW6269" s="16"/>
      <c r="AX6269" s="16"/>
    </row>
    <row r="6270" spans="1:50" customFormat="1" ht="15" hidden="1" customHeight="1" x14ac:dyDescent="0.2">
      <c r="A6270" s="7" t="s">
        <v>21146</v>
      </c>
      <c r="B6270" s="3" t="s">
        <v>21038</v>
      </c>
      <c r="C6270" s="85" t="s">
        <v>7939</v>
      </c>
      <c r="D6270" s="85" t="s">
        <v>13090</v>
      </c>
      <c r="E6270" s="202" t="s">
        <v>10070</v>
      </c>
      <c r="F6270" s="85" t="s">
        <v>34</v>
      </c>
      <c r="G6270" s="85" t="s">
        <v>38</v>
      </c>
      <c r="H6270" s="85" t="s">
        <v>20690</v>
      </c>
      <c r="I6270" s="3" t="s">
        <v>8095</v>
      </c>
      <c r="J6270" s="85" t="s">
        <v>5668</v>
      </c>
      <c r="K6270" s="7" t="s">
        <v>7051</v>
      </c>
      <c r="L6270" s="3"/>
      <c r="M6270" s="3"/>
      <c r="N6270" s="41" t="s">
        <v>20910</v>
      </c>
      <c r="O6270" s="87">
        <v>0</v>
      </c>
      <c r="P6270" s="87">
        <v>0</v>
      </c>
      <c r="Q6270" s="87">
        <v>0</v>
      </c>
      <c r="R6270" s="87">
        <v>0</v>
      </c>
      <c r="S6270" s="87"/>
      <c r="T6270" s="87"/>
      <c r="U6270" s="85" t="s">
        <v>112</v>
      </c>
      <c r="V6270" s="179"/>
      <c r="W6270" s="7"/>
      <c r="X6270" s="3"/>
      <c r="Y6270" s="3"/>
      <c r="Z6270" s="146">
        <v>8099752</v>
      </c>
      <c r="AA6270" s="11"/>
      <c r="AB6270" s="123" t="s">
        <v>7939</v>
      </c>
      <c r="AC6270" s="124"/>
      <c r="AD6270" s="41"/>
      <c r="AE6270" s="41"/>
      <c r="AF6270" s="191"/>
      <c r="AG6270" s="41"/>
      <c r="AH6270" s="41" t="s">
        <v>7952</v>
      </c>
      <c r="AI6270" s="80" t="s">
        <v>6</v>
      </c>
      <c r="AJ6270" s="41"/>
      <c r="AK6270" s="3"/>
      <c r="AL6270" s="85"/>
      <c r="AM6270" s="151" t="s">
        <v>21670</v>
      </c>
      <c r="AN6270" s="15"/>
      <c r="AO6270" s="166"/>
      <c r="AP6270" s="5">
        <f t="shared" si="98"/>
        <v>0</v>
      </c>
      <c r="AQ6270" s="16"/>
      <c r="AR6270" s="205">
        <v>1</v>
      </c>
      <c r="AS6270" s="16"/>
      <c r="AT6270" s="16"/>
      <c r="AU6270" s="16"/>
      <c r="AV6270" s="16"/>
      <c r="AW6270" s="16"/>
      <c r="AX6270" s="16"/>
    </row>
    <row r="6271" spans="1:50" customFormat="1" ht="15" hidden="1" customHeight="1" x14ac:dyDescent="0.2">
      <c r="A6271" s="66" t="s">
        <v>23519</v>
      </c>
      <c r="B6271" s="66" t="s">
        <v>22815</v>
      </c>
      <c r="C6271" s="85" t="s">
        <v>7939</v>
      </c>
      <c r="D6271" s="85" t="s">
        <v>13090</v>
      </c>
      <c r="E6271" s="202" t="s">
        <v>8031</v>
      </c>
      <c r="F6271" s="85" t="s">
        <v>14</v>
      </c>
      <c r="G6271" s="145" t="s">
        <v>15362</v>
      </c>
      <c r="H6271" s="85" t="s">
        <v>20690</v>
      </c>
      <c r="I6271" s="13" t="s">
        <v>10577</v>
      </c>
      <c r="J6271" s="85" t="s">
        <v>105</v>
      </c>
      <c r="K6271" s="66" t="s">
        <v>102</v>
      </c>
      <c r="L6271" s="3"/>
      <c r="M6271" s="3"/>
      <c r="N6271" s="66" t="s">
        <v>10579</v>
      </c>
      <c r="O6271" s="87">
        <v>0</v>
      </c>
      <c r="P6271" s="87">
        <v>0</v>
      </c>
      <c r="Q6271" s="87">
        <v>0</v>
      </c>
      <c r="R6271" s="87">
        <v>0</v>
      </c>
      <c r="S6271" s="87"/>
      <c r="T6271" s="87"/>
      <c r="U6271" s="85" t="s">
        <v>112</v>
      </c>
      <c r="V6271" s="179"/>
      <c r="W6271" s="7"/>
      <c r="X6271" s="3"/>
      <c r="Y6271" s="3"/>
      <c r="Z6271" s="214">
        <v>300250</v>
      </c>
      <c r="AA6271" s="11"/>
      <c r="AB6271" s="123" t="s">
        <v>7939</v>
      </c>
      <c r="AC6271" s="124"/>
      <c r="AD6271" s="41"/>
      <c r="AE6271" s="41"/>
      <c r="AF6271" s="191"/>
      <c r="AG6271" s="41"/>
      <c r="AH6271" s="66" t="s">
        <v>8439</v>
      </c>
      <c r="AI6271" s="80" t="s">
        <v>6</v>
      </c>
      <c r="AJ6271" s="41"/>
      <c r="AK6271" s="3"/>
      <c r="AL6271" s="85"/>
      <c r="AM6271" s="151" t="s">
        <v>24840</v>
      </c>
      <c r="AN6271" s="15"/>
      <c r="AO6271" s="166"/>
      <c r="AP6271" s="5">
        <f t="shared" si="98"/>
        <v>0</v>
      </c>
      <c r="AQ6271" s="16"/>
      <c r="AR6271" s="205">
        <v>1</v>
      </c>
      <c r="AS6271" s="16"/>
      <c r="AT6271" s="16"/>
      <c r="AU6271" s="16"/>
      <c r="AV6271" s="16"/>
      <c r="AW6271" s="16"/>
      <c r="AX6271" s="16"/>
    </row>
    <row r="6272" spans="1:50" customFormat="1" ht="15" hidden="1" customHeight="1" x14ac:dyDescent="0.2">
      <c r="A6272" s="7" t="s">
        <v>21147</v>
      </c>
      <c r="B6272" s="3" t="s">
        <v>21039</v>
      </c>
      <c r="C6272" s="85" t="s">
        <v>7939</v>
      </c>
      <c r="D6272" s="85" t="s">
        <v>13090</v>
      </c>
      <c r="E6272" s="202" t="s">
        <v>154</v>
      </c>
      <c r="F6272" s="85" t="s">
        <v>25110</v>
      </c>
      <c r="G6272" s="85" t="s">
        <v>13789</v>
      </c>
      <c r="H6272" s="85" t="s">
        <v>20690</v>
      </c>
      <c r="I6272" s="3" t="s">
        <v>8200</v>
      </c>
      <c r="J6272" s="85" t="s">
        <v>4400</v>
      </c>
      <c r="K6272" s="7" t="s">
        <v>4422</v>
      </c>
      <c r="L6272" s="3"/>
      <c r="M6272" s="3"/>
      <c r="N6272" s="41" t="s">
        <v>21040</v>
      </c>
      <c r="O6272" s="87">
        <v>350473</v>
      </c>
      <c r="P6272" s="87">
        <v>3329</v>
      </c>
      <c r="Q6272" s="87">
        <v>347144</v>
      </c>
      <c r="R6272" s="87">
        <v>0</v>
      </c>
      <c r="S6272" s="87"/>
      <c r="T6272" s="87"/>
      <c r="U6272" s="85">
        <v>2020</v>
      </c>
      <c r="V6272" s="179"/>
      <c r="W6272" s="7"/>
      <c r="X6272" s="3"/>
      <c r="Y6272" s="3"/>
      <c r="Z6272" s="146">
        <v>634610</v>
      </c>
      <c r="AA6272" s="11"/>
      <c r="AB6272" s="123" t="s">
        <v>7939</v>
      </c>
      <c r="AC6272" s="124"/>
      <c r="AD6272" s="41"/>
      <c r="AE6272" s="41"/>
      <c r="AF6272" s="191">
        <v>44841</v>
      </c>
      <c r="AG6272" s="41"/>
      <c r="AH6272" s="41" t="s">
        <v>16668</v>
      </c>
      <c r="AI6272" s="80" t="s">
        <v>6</v>
      </c>
      <c r="AJ6272" s="41"/>
      <c r="AK6272" s="3"/>
      <c r="AL6272" s="85"/>
      <c r="AM6272" s="151" t="s">
        <v>21670</v>
      </c>
      <c r="AN6272" s="15"/>
      <c r="AO6272" s="166"/>
      <c r="AP6272" s="5">
        <f t="shared" si="98"/>
        <v>0</v>
      </c>
      <c r="AQ6272" s="16"/>
      <c r="AR6272" s="205">
        <v>1</v>
      </c>
      <c r="AS6272" s="16"/>
      <c r="AT6272" s="16"/>
      <c r="AU6272" s="16"/>
      <c r="AV6272" s="16"/>
      <c r="AW6272" s="16"/>
      <c r="AX6272" s="16"/>
    </row>
    <row r="6273" spans="1:50" customFormat="1" ht="15" hidden="1" customHeight="1" x14ac:dyDescent="0.2">
      <c r="A6273" s="66" t="s">
        <v>23518</v>
      </c>
      <c r="B6273" s="66" t="s">
        <v>22813</v>
      </c>
      <c r="C6273" s="85" t="s">
        <v>7939</v>
      </c>
      <c r="D6273" s="85" t="s">
        <v>13090</v>
      </c>
      <c r="E6273" s="202" t="s">
        <v>10070</v>
      </c>
      <c r="F6273" s="85" t="s">
        <v>55</v>
      </c>
      <c r="G6273" s="85" t="s">
        <v>15355</v>
      </c>
      <c r="H6273" s="85" t="s">
        <v>20690</v>
      </c>
      <c r="I6273" s="13" t="s">
        <v>9556</v>
      </c>
      <c r="J6273" s="85" t="s">
        <v>4435</v>
      </c>
      <c r="K6273" s="66" t="s">
        <v>3838</v>
      </c>
      <c r="L6273" s="3"/>
      <c r="M6273" s="3"/>
      <c r="N6273" s="66" t="s">
        <v>22814</v>
      </c>
      <c r="O6273" s="87">
        <v>0</v>
      </c>
      <c r="P6273" s="87">
        <v>0</v>
      </c>
      <c r="Q6273" s="87">
        <v>0</v>
      </c>
      <c r="R6273" s="87">
        <v>0</v>
      </c>
      <c r="S6273" s="87"/>
      <c r="T6273" s="87"/>
      <c r="U6273" s="85" t="s">
        <v>112</v>
      </c>
      <c r="V6273" s="179"/>
      <c r="W6273" s="7"/>
      <c r="X6273" s="3"/>
      <c r="Y6273" s="3"/>
      <c r="Z6273" s="214">
        <v>90808</v>
      </c>
      <c r="AA6273" s="11"/>
      <c r="AB6273" s="123" t="s">
        <v>7939</v>
      </c>
      <c r="AC6273" s="124"/>
      <c r="AD6273" s="41"/>
      <c r="AE6273" s="41"/>
      <c r="AF6273" s="191"/>
      <c r="AG6273" s="41"/>
      <c r="AH6273" s="66" t="s">
        <v>16608</v>
      </c>
      <c r="AI6273" s="80" t="s">
        <v>6</v>
      </c>
      <c r="AJ6273" s="41"/>
      <c r="AK6273" s="3"/>
      <c r="AL6273" s="85"/>
      <c r="AM6273" s="151" t="s">
        <v>24840</v>
      </c>
      <c r="AN6273" s="15"/>
      <c r="AO6273" s="166"/>
      <c r="AP6273" s="5">
        <f t="shared" si="98"/>
        <v>0</v>
      </c>
      <c r="AQ6273" s="16"/>
      <c r="AR6273" s="205">
        <v>1</v>
      </c>
      <c r="AS6273" s="16"/>
      <c r="AT6273" s="16"/>
      <c r="AU6273" s="16"/>
      <c r="AV6273" s="16"/>
      <c r="AW6273" s="16"/>
      <c r="AX6273" s="16"/>
    </row>
    <row r="6274" spans="1:50" customFormat="1" ht="15" hidden="1" customHeight="1" x14ac:dyDescent="0.2">
      <c r="A6274" s="7" t="s">
        <v>20966</v>
      </c>
      <c r="B6274" s="3" t="s">
        <v>20902</v>
      </c>
      <c r="C6274" s="85" t="s">
        <v>7939</v>
      </c>
      <c r="D6274" s="85" t="s">
        <v>13090</v>
      </c>
      <c r="E6274" s="202" t="s">
        <v>8031</v>
      </c>
      <c r="F6274" s="85" t="s">
        <v>34</v>
      </c>
      <c r="G6274" s="85" t="s">
        <v>37</v>
      </c>
      <c r="H6274" s="85" t="s">
        <v>20689</v>
      </c>
      <c r="I6274" s="3" t="s">
        <v>7949</v>
      </c>
      <c r="J6274" s="85" t="s">
        <v>115</v>
      </c>
      <c r="K6274" s="7" t="s">
        <v>16223</v>
      </c>
      <c r="L6274" s="85" t="s">
        <v>25140</v>
      </c>
      <c r="M6274" s="3"/>
      <c r="N6274" s="41" t="s">
        <v>20903</v>
      </c>
      <c r="O6274" s="87">
        <v>0</v>
      </c>
      <c r="P6274" s="87">
        <v>0</v>
      </c>
      <c r="Q6274" s="87">
        <v>0</v>
      </c>
      <c r="R6274" s="87">
        <v>0</v>
      </c>
      <c r="S6274" s="87"/>
      <c r="T6274" s="87"/>
      <c r="U6274" s="85" t="s">
        <v>112</v>
      </c>
      <c r="V6274" s="179"/>
      <c r="W6274" s="7"/>
      <c r="X6274" s="3"/>
      <c r="Y6274" s="3"/>
      <c r="Z6274" s="146">
        <v>413560</v>
      </c>
      <c r="AA6274" s="11"/>
      <c r="AB6274" s="123" t="s">
        <v>7939</v>
      </c>
      <c r="AC6274" s="124"/>
      <c r="AD6274" s="41"/>
      <c r="AE6274" s="41"/>
      <c r="AF6274" s="191"/>
      <c r="AG6274" s="41"/>
      <c r="AH6274" s="41" t="s">
        <v>7952</v>
      </c>
      <c r="AI6274" s="80" t="s">
        <v>6</v>
      </c>
      <c r="AJ6274" s="41"/>
      <c r="AK6274" s="4"/>
      <c r="AL6274" s="85"/>
      <c r="AM6274" s="151" t="s">
        <v>20970</v>
      </c>
      <c r="AN6274" s="15"/>
      <c r="AO6274" s="166"/>
      <c r="AP6274" s="5">
        <f t="shared" si="98"/>
        <v>0</v>
      </c>
      <c r="AQ6274" s="16"/>
      <c r="AR6274" s="205">
        <v>1</v>
      </c>
      <c r="AS6274" s="16"/>
      <c r="AT6274" s="16"/>
      <c r="AU6274" s="16"/>
      <c r="AV6274" s="16"/>
      <c r="AW6274" s="16"/>
      <c r="AX6274" s="16"/>
    </row>
    <row r="6275" spans="1:50" customFormat="1" ht="15" hidden="1" customHeight="1" x14ac:dyDescent="0.2">
      <c r="A6275" s="66" t="s">
        <v>23517</v>
      </c>
      <c r="B6275" s="66" t="s">
        <v>22812</v>
      </c>
      <c r="C6275" s="85" t="s">
        <v>7939</v>
      </c>
      <c r="D6275" s="85" t="s">
        <v>13090</v>
      </c>
      <c r="E6275" s="202" t="s">
        <v>8031</v>
      </c>
      <c r="F6275" s="85" t="s">
        <v>25110</v>
      </c>
      <c r="G6275" s="100" t="s">
        <v>53</v>
      </c>
      <c r="H6275" s="85" t="s">
        <v>20690</v>
      </c>
      <c r="I6275" s="13" t="s">
        <v>8442</v>
      </c>
      <c r="J6275" s="85" t="s">
        <v>4406</v>
      </c>
      <c r="K6275" s="66" t="s">
        <v>10473</v>
      </c>
      <c r="L6275" s="3"/>
      <c r="M6275" s="3"/>
      <c r="N6275" s="66" t="s">
        <v>22811</v>
      </c>
      <c r="O6275" s="87">
        <v>277405</v>
      </c>
      <c r="P6275" s="87">
        <v>0</v>
      </c>
      <c r="Q6275" s="87">
        <v>277405</v>
      </c>
      <c r="R6275" s="87">
        <v>0</v>
      </c>
      <c r="S6275" s="87"/>
      <c r="T6275" s="87"/>
      <c r="U6275" s="85">
        <v>2019</v>
      </c>
      <c r="V6275" s="179"/>
      <c r="W6275" s="7"/>
      <c r="X6275" s="3"/>
      <c r="Y6275" s="3"/>
      <c r="Z6275" s="214">
        <v>775250</v>
      </c>
      <c r="AA6275" s="11"/>
      <c r="AB6275" s="123" t="s">
        <v>7939</v>
      </c>
      <c r="AC6275" s="124"/>
      <c r="AD6275" s="41"/>
      <c r="AE6275" s="41"/>
      <c r="AF6275" s="191"/>
      <c r="AG6275" s="41"/>
      <c r="AH6275" s="66" t="s">
        <v>13121</v>
      </c>
      <c r="AI6275" s="80" t="s">
        <v>6</v>
      </c>
      <c r="AJ6275" s="41"/>
      <c r="AK6275" s="3"/>
      <c r="AL6275" s="85"/>
      <c r="AM6275" s="151" t="s">
        <v>24840</v>
      </c>
      <c r="AN6275" s="15"/>
      <c r="AO6275" s="166"/>
      <c r="AP6275" s="5">
        <f t="shared" si="98"/>
        <v>0</v>
      </c>
      <c r="AQ6275" s="16"/>
      <c r="AR6275" s="205">
        <v>1</v>
      </c>
      <c r="AS6275" s="16"/>
      <c r="AT6275" s="16"/>
      <c r="AU6275" s="16"/>
      <c r="AV6275" s="16"/>
      <c r="AW6275" s="16"/>
      <c r="AX6275" s="16"/>
    </row>
    <row r="6276" spans="1:50" customFormat="1" ht="15" hidden="1" customHeight="1" x14ac:dyDescent="0.2">
      <c r="A6276" s="66" t="s">
        <v>23516</v>
      </c>
      <c r="B6276" s="66" t="s">
        <v>22810</v>
      </c>
      <c r="C6276" s="85" t="s">
        <v>7939</v>
      </c>
      <c r="D6276" s="85" t="s">
        <v>13090</v>
      </c>
      <c r="E6276" s="202" t="s">
        <v>154</v>
      </c>
      <c r="F6276" s="85" t="s">
        <v>25110</v>
      </c>
      <c r="G6276" s="100" t="s">
        <v>53</v>
      </c>
      <c r="H6276" s="85" t="s">
        <v>20690</v>
      </c>
      <c r="I6276" s="66" t="s">
        <v>8442</v>
      </c>
      <c r="J6276" s="85" t="s">
        <v>4406</v>
      </c>
      <c r="K6276" s="66" t="s">
        <v>10473</v>
      </c>
      <c r="L6276" s="3"/>
      <c r="M6276" s="3"/>
      <c r="N6276" s="66" t="s">
        <v>22811</v>
      </c>
      <c r="O6276" s="87">
        <v>498240</v>
      </c>
      <c r="P6276" s="87">
        <v>0</v>
      </c>
      <c r="Q6276" s="87">
        <v>498240</v>
      </c>
      <c r="R6276" s="87">
        <v>0</v>
      </c>
      <c r="S6276" s="87"/>
      <c r="T6276" s="87"/>
      <c r="U6276" s="85">
        <v>2020</v>
      </c>
      <c r="V6276" s="179"/>
      <c r="W6276" s="7"/>
      <c r="X6276" s="3"/>
      <c r="Y6276" s="3"/>
      <c r="Z6276" s="213">
        <v>473826</v>
      </c>
      <c r="AA6276" s="11"/>
      <c r="AB6276" s="123" t="s">
        <v>7939</v>
      </c>
      <c r="AC6276" s="124"/>
      <c r="AD6276" s="41"/>
      <c r="AE6276" s="41"/>
      <c r="AF6276" s="191">
        <v>44797</v>
      </c>
      <c r="AG6276" s="41"/>
      <c r="AH6276" s="66" t="s">
        <v>13121</v>
      </c>
      <c r="AI6276" s="80" t="s">
        <v>6</v>
      </c>
      <c r="AJ6276" s="41"/>
      <c r="AK6276" s="3"/>
      <c r="AL6276" s="85"/>
      <c r="AM6276" s="151" t="s">
        <v>24840</v>
      </c>
      <c r="AN6276" s="15"/>
      <c r="AO6276" s="166"/>
      <c r="AP6276" s="5">
        <f t="shared" si="98"/>
        <v>0</v>
      </c>
      <c r="AQ6276" s="16"/>
      <c r="AR6276" s="205">
        <v>1</v>
      </c>
      <c r="AS6276" s="16"/>
      <c r="AT6276" s="16"/>
      <c r="AU6276" s="16"/>
      <c r="AV6276" s="16"/>
      <c r="AW6276" s="16"/>
      <c r="AX6276" s="16"/>
    </row>
    <row r="6277" spans="1:50" customFormat="1" ht="15" hidden="1" customHeight="1" x14ac:dyDescent="0.2">
      <c r="A6277" s="7" t="s">
        <v>21148</v>
      </c>
      <c r="B6277" s="3" t="s">
        <v>21041</v>
      </c>
      <c r="C6277" s="85" t="s">
        <v>7939</v>
      </c>
      <c r="D6277" s="85" t="s">
        <v>13090</v>
      </c>
      <c r="E6277" s="202" t="s">
        <v>22872</v>
      </c>
      <c r="F6277" s="85" t="s">
        <v>14</v>
      </c>
      <c r="G6277" s="85" t="s">
        <v>18</v>
      </c>
      <c r="H6277" s="85" t="s">
        <v>20690</v>
      </c>
      <c r="I6277" s="3" t="s">
        <v>8473</v>
      </c>
      <c r="J6277" s="85" t="s">
        <v>4400</v>
      </c>
      <c r="K6277" s="7" t="s">
        <v>4422</v>
      </c>
      <c r="L6277" s="3"/>
      <c r="M6277" s="3"/>
      <c r="N6277" s="41" t="s">
        <v>21042</v>
      </c>
      <c r="O6277" s="87">
        <v>60000</v>
      </c>
      <c r="P6277" s="87">
        <v>0</v>
      </c>
      <c r="Q6277" s="87">
        <v>60000</v>
      </c>
      <c r="R6277" s="87">
        <v>0</v>
      </c>
      <c r="S6277" s="87"/>
      <c r="T6277" s="87"/>
      <c r="U6277" s="85">
        <v>2020</v>
      </c>
      <c r="V6277" s="179"/>
      <c r="W6277" s="7"/>
      <c r="X6277" s="3"/>
      <c r="Y6277" s="3"/>
      <c r="Z6277" s="211">
        <v>59927</v>
      </c>
      <c r="AA6277" s="11"/>
      <c r="AB6277" s="123" t="s">
        <v>7939</v>
      </c>
      <c r="AC6277" s="124"/>
      <c r="AD6277" s="41"/>
      <c r="AE6277" s="41"/>
      <c r="AF6277" s="191">
        <v>44949</v>
      </c>
      <c r="AG6277" s="41"/>
      <c r="AH6277" s="41" t="s">
        <v>7952</v>
      </c>
      <c r="AI6277" s="80" t="s">
        <v>6</v>
      </c>
      <c r="AJ6277" s="41"/>
      <c r="AK6277" s="3"/>
      <c r="AL6277" s="85"/>
      <c r="AM6277" s="151" t="s">
        <v>21670</v>
      </c>
      <c r="AN6277" s="15"/>
      <c r="AO6277" s="166"/>
      <c r="AP6277" s="5">
        <f t="shared" si="98"/>
        <v>0</v>
      </c>
      <c r="AQ6277" s="16"/>
      <c r="AR6277" s="205">
        <v>1</v>
      </c>
      <c r="AS6277" s="16"/>
      <c r="AT6277" s="16"/>
      <c r="AU6277" s="16"/>
      <c r="AV6277" s="16"/>
      <c r="AW6277" s="16"/>
      <c r="AX6277" s="16"/>
    </row>
    <row r="6278" spans="1:50" customFormat="1" ht="15" hidden="1" customHeight="1" x14ac:dyDescent="0.2">
      <c r="A6278" s="7" t="s">
        <v>11042</v>
      </c>
      <c r="B6278" s="3" t="s">
        <v>11043</v>
      </c>
      <c r="C6278" s="85" t="s">
        <v>7939</v>
      </c>
      <c r="D6278" s="85" t="s">
        <v>13090</v>
      </c>
      <c r="E6278" s="202" t="s">
        <v>154</v>
      </c>
      <c r="F6278" s="85" t="s">
        <v>55</v>
      </c>
      <c r="G6278" s="85" t="s">
        <v>63</v>
      </c>
      <c r="H6278" s="85" t="s">
        <v>20690</v>
      </c>
      <c r="I6278" s="3" t="s">
        <v>4564</v>
      </c>
      <c r="J6278" s="85" t="s">
        <v>4400</v>
      </c>
      <c r="K6278" s="7" t="s">
        <v>4422</v>
      </c>
      <c r="L6278" s="3"/>
      <c r="M6278" s="3"/>
      <c r="N6278" s="41" t="s">
        <v>11044</v>
      </c>
      <c r="O6278" s="87">
        <v>505612</v>
      </c>
      <c r="P6278" s="87">
        <v>79435</v>
      </c>
      <c r="Q6278" s="87">
        <v>426177</v>
      </c>
      <c r="R6278" s="87">
        <v>0</v>
      </c>
      <c r="S6278" s="87"/>
      <c r="T6278" s="87"/>
      <c r="U6278" s="85">
        <v>2008</v>
      </c>
      <c r="V6278" s="179"/>
      <c r="W6278" s="7"/>
      <c r="X6278" s="3"/>
      <c r="Y6278" s="3"/>
      <c r="Z6278" s="146">
        <v>122445</v>
      </c>
      <c r="AA6278" s="11"/>
      <c r="AB6278" s="123" t="s">
        <v>7939</v>
      </c>
      <c r="AC6278" s="124"/>
      <c r="AD6278" s="41"/>
      <c r="AE6278" s="41"/>
      <c r="AF6278" s="191">
        <v>43927</v>
      </c>
      <c r="AG6278" s="41"/>
      <c r="AH6278" s="41" t="s">
        <v>8024</v>
      </c>
      <c r="AI6278" s="80" t="s">
        <v>6</v>
      </c>
      <c r="AJ6278" s="41"/>
      <c r="AK6278" s="3"/>
      <c r="AL6278" s="85"/>
      <c r="AM6278" s="151" t="s">
        <v>19998</v>
      </c>
      <c r="AN6278" s="15"/>
      <c r="AO6278" s="166"/>
      <c r="AP6278" s="5">
        <f t="shared" ref="AP6278:AP6341" si="99">SUBTOTAL(109,U6278)</f>
        <v>0</v>
      </c>
      <c r="AQ6278" s="16"/>
      <c r="AR6278" s="205">
        <v>1</v>
      </c>
      <c r="AS6278" s="16"/>
      <c r="AT6278" s="16"/>
      <c r="AU6278" s="16"/>
      <c r="AV6278" s="16"/>
      <c r="AW6278" s="16"/>
      <c r="AX6278" s="16"/>
    </row>
    <row r="6279" spans="1:50" customFormat="1" ht="15" hidden="1" customHeight="1" x14ac:dyDescent="0.2">
      <c r="A6279" s="7" t="s">
        <v>21149</v>
      </c>
      <c r="B6279" s="3" t="s">
        <v>21043</v>
      </c>
      <c r="C6279" s="85" t="s">
        <v>7939</v>
      </c>
      <c r="D6279" s="85" t="s">
        <v>13090</v>
      </c>
      <c r="E6279" s="202" t="s">
        <v>22872</v>
      </c>
      <c r="F6279" s="85" t="s">
        <v>14</v>
      </c>
      <c r="G6279" s="85" t="s">
        <v>18</v>
      </c>
      <c r="H6279" s="85" t="s">
        <v>20690</v>
      </c>
      <c r="I6279" s="3" t="s">
        <v>8473</v>
      </c>
      <c r="J6279" s="85" t="s">
        <v>4400</v>
      </c>
      <c r="K6279" s="7" t="s">
        <v>4422</v>
      </c>
      <c r="L6279" s="3"/>
      <c r="M6279" s="3"/>
      <c r="N6279" s="41" t="s">
        <v>21042</v>
      </c>
      <c r="O6279" s="87">
        <v>0</v>
      </c>
      <c r="P6279" s="87">
        <v>0</v>
      </c>
      <c r="Q6279" s="87">
        <v>0</v>
      </c>
      <c r="R6279" s="87">
        <v>0</v>
      </c>
      <c r="S6279" s="87"/>
      <c r="T6279" s="87"/>
      <c r="U6279" s="85" t="s">
        <v>112</v>
      </c>
      <c r="V6279" s="179"/>
      <c r="W6279" s="7"/>
      <c r="X6279" s="3"/>
      <c r="Y6279" s="3"/>
      <c r="Z6279" s="211">
        <v>59922</v>
      </c>
      <c r="AA6279" s="11"/>
      <c r="AB6279" s="123" t="s">
        <v>7939</v>
      </c>
      <c r="AC6279" s="124"/>
      <c r="AD6279" s="41"/>
      <c r="AE6279" s="41"/>
      <c r="AF6279" s="191">
        <v>44931</v>
      </c>
      <c r="AG6279" s="41"/>
      <c r="AH6279" s="41" t="s">
        <v>7952</v>
      </c>
      <c r="AI6279" s="80" t="s">
        <v>6</v>
      </c>
      <c r="AJ6279" s="41"/>
      <c r="AK6279" s="3"/>
      <c r="AL6279" s="85"/>
      <c r="AM6279" s="151" t="s">
        <v>21670</v>
      </c>
      <c r="AN6279" s="15"/>
      <c r="AO6279" s="166"/>
      <c r="AP6279" s="5">
        <f t="shared" si="99"/>
        <v>0</v>
      </c>
      <c r="AQ6279" s="16"/>
      <c r="AR6279" s="205">
        <v>1</v>
      </c>
      <c r="AS6279" s="16"/>
      <c r="AT6279" s="16"/>
      <c r="AU6279" s="16"/>
      <c r="AV6279" s="16"/>
      <c r="AW6279" s="16"/>
      <c r="AX6279" s="16"/>
    </row>
    <row r="6280" spans="1:50" customFormat="1" ht="15" hidden="1" customHeight="1" x14ac:dyDescent="0.2">
      <c r="A6280" s="7" t="s">
        <v>21150</v>
      </c>
      <c r="B6280" s="3" t="s">
        <v>21044</v>
      </c>
      <c r="C6280" s="85" t="s">
        <v>7939</v>
      </c>
      <c r="D6280" s="85" t="s">
        <v>13090</v>
      </c>
      <c r="E6280" s="202" t="s">
        <v>22872</v>
      </c>
      <c r="F6280" s="85" t="s">
        <v>14</v>
      </c>
      <c r="G6280" s="85" t="s">
        <v>18</v>
      </c>
      <c r="H6280" s="85" t="s">
        <v>20690</v>
      </c>
      <c r="I6280" s="3" t="s">
        <v>8473</v>
      </c>
      <c r="J6280" s="85" t="s">
        <v>4400</v>
      </c>
      <c r="K6280" s="7" t="s">
        <v>4422</v>
      </c>
      <c r="L6280" s="3"/>
      <c r="M6280" s="3"/>
      <c r="N6280" s="41" t="s">
        <v>21042</v>
      </c>
      <c r="O6280" s="87">
        <v>240000</v>
      </c>
      <c r="P6280" s="87">
        <v>0</v>
      </c>
      <c r="Q6280" s="87">
        <v>240000</v>
      </c>
      <c r="R6280" s="87">
        <v>0</v>
      </c>
      <c r="S6280" s="87"/>
      <c r="T6280" s="87"/>
      <c r="U6280" s="85">
        <v>2018</v>
      </c>
      <c r="V6280" s="179"/>
      <c r="W6280" s="7"/>
      <c r="X6280" s="3"/>
      <c r="Y6280" s="3"/>
      <c r="Z6280" s="211">
        <v>59943</v>
      </c>
      <c r="AA6280" s="11"/>
      <c r="AB6280" s="123" t="s">
        <v>7939</v>
      </c>
      <c r="AC6280" s="124"/>
      <c r="AD6280" s="41"/>
      <c r="AE6280" s="41"/>
      <c r="AF6280" s="191">
        <v>44937</v>
      </c>
      <c r="AG6280" s="41"/>
      <c r="AH6280" s="41" t="s">
        <v>7952</v>
      </c>
      <c r="AI6280" s="80" t="s">
        <v>6</v>
      </c>
      <c r="AJ6280" s="41"/>
      <c r="AK6280" s="3"/>
      <c r="AL6280" s="85"/>
      <c r="AM6280" s="151" t="s">
        <v>21670</v>
      </c>
      <c r="AN6280" s="15"/>
      <c r="AO6280" s="166"/>
      <c r="AP6280" s="5">
        <f t="shared" si="99"/>
        <v>0</v>
      </c>
      <c r="AQ6280" s="16"/>
      <c r="AR6280" s="205">
        <v>1</v>
      </c>
      <c r="AS6280" s="16"/>
      <c r="AT6280" s="16"/>
      <c r="AU6280" s="16"/>
      <c r="AV6280" s="16"/>
      <c r="AW6280" s="16"/>
      <c r="AX6280" s="16"/>
    </row>
    <row r="6281" spans="1:50" customFormat="1" ht="15" hidden="1" customHeight="1" x14ac:dyDescent="0.2">
      <c r="A6281" s="66" t="s">
        <v>23507</v>
      </c>
      <c r="B6281" s="66" t="s">
        <v>22801</v>
      </c>
      <c r="C6281" s="85" t="s">
        <v>7939</v>
      </c>
      <c r="D6281" s="85" t="s">
        <v>13090</v>
      </c>
      <c r="E6281" s="202" t="s">
        <v>9112</v>
      </c>
      <c r="F6281" s="85" t="s">
        <v>40</v>
      </c>
      <c r="G6281" s="85" t="s">
        <v>43</v>
      </c>
      <c r="H6281" s="85" t="s">
        <v>20690</v>
      </c>
      <c r="I6281" s="66" t="s">
        <v>8209</v>
      </c>
      <c r="J6281" s="85" t="s">
        <v>115</v>
      </c>
      <c r="K6281" s="66" t="s">
        <v>116</v>
      </c>
      <c r="L6281" s="3"/>
      <c r="M6281" s="3"/>
      <c r="N6281" s="66" t="s">
        <v>10792</v>
      </c>
      <c r="O6281" s="87">
        <v>0</v>
      </c>
      <c r="P6281" s="87">
        <v>0</v>
      </c>
      <c r="Q6281" s="87">
        <v>0</v>
      </c>
      <c r="R6281" s="87">
        <v>0</v>
      </c>
      <c r="S6281" s="87"/>
      <c r="T6281" s="87"/>
      <c r="U6281" s="85" t="s">
        <v>112</v>
      </c>
      <c r="V6281" s="179"/>
      <c r="W6281" s="7"/>
      <c r="X6281" s="3"/>
      <c r="Y6281" s="3"/>
      <c r="Z6281" s="213">
        <v>37950</v>
      </c>
      <c r="AA6281" s="11"/>
      <c r="AB6281" s="123" t="s">
        <v>7939</v>
      </c>
      <c r="AC6281" s="124"/>
      <c r="AD6281" s="41"/>
      <c r="AE6281" s="41"/>
      <c r="AF6281" s="191"/>
      <c r="AG6281" s="41"/>
      <c r="AH6281" s="66" t="s">
        <v>8211</v>
      </c>
      <c r="AI6281" s="80" t="s">
        <v>6</v>
      </c>
      <c r="AJ6281" s="41"/>
      <c r="AK6281" s="3"/>
      <c r="AL6281" s="85"/>
      <c r="AM6281" s="151" t="s">
        <v>24840</v>
      </c>
      <c r="AN6281" s="15"/>
      <c r="AO6281" s="166"/>
      <c r="AP6281" s="5">
        <f t="shared" si="99"/>
        <v>0</v>
      </c>
      <c r="AQ6281" s="16"/>
      <c r="AR6281" s="205">
        <v>1</v>
      </c>
      <c r="AS6281" s="16"/>
      <c r="AT6281" s="16"/>
      <c r="AU6281" s="16"/>
      <c r="AV6281" s="16"/>
      <c r="AW6281" s="16"/>
      <c r="AX6281" s="16"/>
    </row>
    <row r="6282" spans="1:50" customFormat="1" ht="15" hidden="1" customHeight="1" x14ac:dyDescent="0.2">
      <c r="A6282" s="66" t="s">
        <v>23508</v>
      </c>
      <c r="B6282" s="66" t="s">
        <v>22802</v>
      </c>
      <c r="C6282" s="85" t="s">
        <v>7939</v>
      </c>
      <c r="D6282" s="85" t="s">
        <v>13090</v>
      </c>
      <c r="E6282" s="202" t="s">
        <v>9112</v>
      </c>
      <c r="F6282" s="85" t="s">
        <v>40</v>
      </c>
      <c r="G6282" s="85" t="s">
        <v>43</v>
      </c>
      <c r="H6282" s="85" t="s">
        <v>20690</v>
      </c>
      <c r="I6282" s="66" t="s">
        <v>8209</v>
      </c>
      <c r="J6282" s="85" t="s">
        <v>115</v>
      </c>
      <c r="K6282" s="66" t="s">
        <v>116</v>
      </c>
      <c r="L6282" s="3"/>
      <c r="M6282" s="3"/>
      <c r="N6282" s="66" t="s">
        <v>10792</v>
      </c>
      <c r="O6282" s="87">
        <v>0</v>
      </c>
      <c r="P6282" s="87">
        <v>0</v>
      </c>
      <c r="Q6282" s="87">
        <v>0</v>
      </c>
      <c r="R6282" s="87">
        <v>0</v>
      </c>
      <c r="S6282" s="87"/>
      <c r="T6282" s="87"/>
      <c r="U6282" s="85" t="s">
        <v>112</v>
      </c>
      <c r="V6282" s="179"/>
      <c r="W6282" s="7"/>
      <c r="X6282" s="3"/>
      <c r="Y6282" s="3"/>
      <c r="Z6282" s="213">
        <v>37950</v>
      </c>
      <c r="AA6282" s="11"/>
      <c r="AB6282" s="123" t="s">
        <v>7939</v>
      </c>
      <c r="AC6282" s="124"/>
      <c r="AD6282" s="41"/>
      <c r="AE6282" s="41"/>
      <c r="AF6282" s="191"/>
      <c r="AG6282" s="41"/>
      <c r="AH6282" s="66" t="s">
        <v>8211</v>
      </c>
      <c r="AI6282" s="80" t="s">
        <v>6</v>
      </c>
      <c r="AJ6282" s="41"/>
      <c r="AK6282" s="3"/>
      <c r="AL6282" s="85"/>
      <c r="AM6282" s="151" t="s">
        <v>24840</v>
      </c>
      <c r="AN6282" s="15"/>
      <c r="AO6282" s="166"/>
      <c r="AP6282" s="5">
        <f t="shared" si="99"/>
        <v>0</v>
      </c>
      <c r="AQ6282" s="16"/>
      <c r="AR6282" s="205">
        <v>1</v>
      </c>
      <c r="AS6282" s="16"/>
      <c r="AT6282" s="16"/>
      <c r="AU6282" s="16"/>
      <c r="AV6282" s="16"/>
      <c r="AW6282" s="16"/>
      <c r="AX6282" s="16"/>
    </row>
    <row r="6283" spans="1:50" customFormat="1" ht="15" hidden="1" customHeight="1" x14ac:dyDescent="0.2">
      <c r="A6283" s="66" t="s">
        <v>23515</v>
      </c>
      <c r="B6283" s="66" t="s">
        <v>22809</v>
      </c>
      <c r="C6283" s="85" t="s">
        <v>7939</v>
      </c>
      <c r="D6283" s="85" t="s">
        <v>13090</v>
      </c>
      <c r="E6283" s="202" t="s">
        <v>9112</v>
      </c>
      <c r="F6283" s="85" t="s">
        <v>40</v>
      </c>
      <c r="G6283" s="85" t="s">
        <v>43</v>
      </c>
      <c r="H6283" s="85" t="s">
        <v>20690</v>
      </c>
      <c r="I6283" s="66" t="s">
        <v>8209</v>
      </c>
      <c r="J6283" s="85" t="s">
        <v>115</v>
      </c>
      <c r="K6283" s="66" t="s">
        <v>116</v>
      </c>
      <c r="L6283" s="3"/>
      <c r="M6283" s="3"/>
      <c r="N6283" s="66" t="s">
        <v>10792</v>
      </c>
      <c r="O6283" s="87">
        <v>0</v>
      </c>
      <c r="P6283" s="87">
        <v>0</v>
      </c>
      <c r="Q6283" s="87">
        <v>0</v>
      </c>
      <c r="R6283" s="87">
        <v>0</v>
      </c>
      <c r="S6283" s="87"/>
      <c r="T6283" s="87"/>
      <c r="U6283" s="85" t="s">
        <v>112</v>
      </c>
      <c r="V6283" s="179"/>
      <c r="W6283" s="7"/>
      <c r="X6283" s="3"/>
      <c r="Y6283" s="3"/>
      <c r="Z6283" s="213">
        <v>37950</v>
      </c>
      <c r="AA6283" s="11"/>
      <c r="AB6283" s="123" t="s">
        <v>7939</v>
      </c>
      <c r="AC6283" s="124"/>
      <c r="AD6283" s="41"/>
      <c r="AE6283" s="41"/>
      <c r="AF6283" s="191"/>
      <c r="AG6283" s="41"/>
      <c r="AH6283" s="66" t="s">
        <v>8211</v>
      </c>
      <c r="AI6283" s="80" t="s">
        <v>6</v>
      </c>
      <c r="AJ6283" s="41"/>
      <c r="AK6283" s="3"/>
      <c r="AL6283" s="85"/>
      <c r="AM6283" s="151" t="s">
        <v>24840</v>
      </c>
      <c r="AN6283" s="15"/>
      <c r="AO6283" s="166"/>
      <c r="AP6283" s="5">
        <f t="shared" si="99"/>
        <v>0</v>
      </c>
      <c r="AQ6283" s="16"/>
      <c r="AR6283" s="205">
        <v>1</v>
      </c>
      <c r="AS6283" s="16"/>
      <c r="AT6283" s="16"/>
      <c r="AU6283" s="16"/>
      <c r="AV6283" s="16"/>
      <c r="AW6283" s="16"/>
      <c r="AX6283" s="16"/>
    </row>
    <row r="6284" spans="1:50" customFormat="1" ht="15" hidden="1" customHeight="1" x14ac:dyDescent="0.2">
      <c r="A6284" s="66" t="s">
        <v>23509</v>
      </c>
      <c r="B6284" s="66" t="s">
        <v>22803</v>
      </c>
      <c r="C6284" s="85" t="s">
        <v>7939</v>
      </c>
      <c r="D6284" s="85" t="s">
        <v>13090</v>
      </c>
      <c r="E6284" s="202" t="s">
        <v>9112</v>
      </c>
      <c r="F6284" s="85" t="s">
        <v>40</v>
      </c>
      <c r="G6284" s="85" t="s">
        <v>43</v>
      </c>
      <c r="H6284" s="85" t="s">
        <v>20690</v>
      </c>
      <c r="I6284" s="66" t="s">
        <v>8209</v>
      </c>
      <c r="J6284" s="85" t="s">
        <v>115</v>
      </c>
      <c r="K6284" s="66" t="s">
        <v>116</v>
      </c>
      <c r="L6284" s="3"/>
      <c r="M6284" s="3"/>
      <c r="N6284" s="66" t="s">
        <v>10792</v>
      </c>
      <c r="O6284" s="87">
        <v>0</v>
      </c>
      <c r="P6284" s="87">
        <v>0</v>
      </c>
      <c r="Q6284" s="87">
        <v>0</v>
      </c>
      <c r="R6284" s="87">
        <v>0</v>
      </c>
      <c r="S6284" s="87"/>
      <c r="T6284" s="87"/>
      <c r="U6284" s="85" t="s">
        <v>112</v>
      </c>
      <c r="V6284" s="179"/>
      <c r="W6284" s="7"/>
      <c r="X6284" s="3"/>
      <c r="Y6284" s="3"/>
      <c r="Z6284" s="213">
        <v>37950</v>
      </c>
      <c r="AA6284" s="11"/>
      <c r="AB6284" s="123" t="s">
        <v>7939</v>
      </c>
      <c r="AC6284" s="124"/>
      <c r="AD6284" s="41"/>
      <c r="AE6284" s="41"/>
      <c r="AF6284" s="191"/>
      <c r="AG6284" s="41"/>
      <c r="AH6284" s="66" t="s">
        <v>8211</v>
      </c>
      <c r="AI6284" s="80" t="s">
        <v>6</v>
      </c>
      <c r="AJ6284" s="41"/>
      <c r="AK6284" s="3"/>
      <c r="AL6284" s="85"/>
      <c r="AM6284" s="151" t="s">
        <v>24840</v>
      </c>
      <c r="AN6284" s="15"/>
      <c r="AO6284" s="166"/>
      <c r="AP6284" s="5">
        <f t="shared" si="99"/>
        <v>0</v>
      </c>
      <c r="AQ6284" s="16"/>
      <c r="AR6284" s="205">
        <v>1</v>
      </c>
      <c r="AS6284" s="16"/>
      <c r="AT6284" s="16"/>
      <c r="AU6284" s="16"/>
      <c r="AV6284" s="16"/>
      <c r="AW6284" s="16"/>
      <c r="AX6284" s="16"/>
    </row>
    <row r="6285" spans="1:50" customFormat="1" ht="15" hidden="1" customHeight="1" x14ac:dyDescent="0.2">
      <c r="A6285" s="66" t="s">
        <v>23510</v>
      </c>
      <c r="B6285" s="66" t="s">
        <v>22804</v>
      </c>
      <c r="C6285" s="85" t="s">
        <v>7939</v>
      </c>
      <c r="D6285" s="85" t="s">
        <v>13090</v>
      </c>
      <c r="E6285" s="202" t="s">
        <v>9112</v>
      </c>
      <c r="F6285" s="85" t="s">
        <v>40</v>
      </c>
      <c r="G6285" s="85" t="s">
        <v>43</v>
      </c>
      <c r="H6285" s="85" t="s">
        <v>20690</v>
      </c>
      <c r="I6285" s="66" t="s">
        <v>8209</v>
      </c>
      <c r="J6285" s="85" t="s">
        <v>115</v>
      </c>
      <c r="K6285" s="66" t="s">
        <v>116</v>
      </c>
      <c r="L6285" s="3"/>
      <c r="M6285" s="3"/>
      <c r="N6285" s="66" t="s">
        <v>10792</v>
      </c>
      <c r="O6285" s="87">
        <v>0</v>
      </c>
      <c r="P6285" s="87">
        <v>0</v>
      </c>
      <c r="Q6285" s="87">
        <v>0</v>
      </c>
      <c r="R6285" s="87">
        <v>0</v>
      </c>
      <c r="S6285" s="87"/>
      <c r="T6285" s="87"/>
      <c r="U6285" s="85" t="s">
        <v>112</v>
      </c>
      <c r="V6285" s="179"/>
      <c r="W6285" s="7"/>
      <c r="X6285" s="3"/>
      <c r="Y6285" s="3"/>
      <c r="Z6285" s="213">
        <v>37950</v>
      </c>
      <c r="AA6285" s="11"/>
      <c r="AB6285" s="123" t="s">
        <v>7939</v>
      </c>
      <c r="AC6285" s="124"/>
      <c r="AD6285" s="41"/>
      <c r="AE6285" s="41"/>
      <c r="AF6285" s="191"/>
      <c r="AG6285" s="41"/>
      <c r="AH6285" s="66" t="s">
        <v>8211</v>
      </c>
      <c r="AI6285" s="80" t="s">
        <v>6</v>
      </c>
      <c r="AJ6285" s="41"/>
      <c r="AK6285" s="3"/>
      <c r="AL6285" s="85"/>
      <c r="AM6285" s="151" t="s">
        <v>24840</v>
      </c>
      <c r="AN6285" s="15"/>
      <c r="AO6285" s="166"/>
      <c r="AP6285" s="5">
        <f t="shared" si="99"/>
        <v>0</v>
      </c>
      <c r="AQ6285" s="16"/>
      <c r="AR6285" s="205">
        <v>1</v>
      </c>
      <c r="AS6285" s="16"/>
      <c r="AT6285" s="16"/>
      <c r="AU6285" s="16"/>
      <c r="AV6285" s="16"/>
      <c r="AW6285" s="16"/>
      <c r="AX6285" s="16"/>
    </row>
    <row r="6286" spans="1:50" customFormat="1" ht="15" hidden="1" customHeight="1" x14ac:dyDescent="0.2">
      <c r="A6286" s="66" t="s">
        <v>23505</v>
      </c>
      <c r="B6286" s="66" t="s">
        <v>22799</v>
      </c>
      <c r="C6286" s="85" t="s">
        <v>7939</v>
      </c>
      <c r="D6286" s="85" t="s">
        <v>13090</v>
      </c>
      <c r="E6286" s="202" t="s">
        <v>9112</v>
      </c>
      <c r="F6286" s="85" t="s">
        <v>40</v>
      </c>
      <c r="G6286" s="85" t="s">
        <v>43</v>
      </c>
      <c r="H6286" s="85" t="s">
        <v>20690</v>
      </c>
      <c r="I6286" s="66" t="s">
        <v>8209</v>
      </c>
      <c r="J6286" s="85" t="s">
        <v>115</v>
      </c>
      <c r="K6286" s="66" t="s">
        <v>116</v>
      </c>
      <c r="L6286" s="3"/>
      <c r="M6286" s="3"/>
      <c r="N6286" s="66" t="s">
        <v>10792</v>
      </c>
      <c r="O6286" s="87">
        <v>0</v>
      </c>
      <c r="P6286" s="87">
        <v>0</v>
      </c>
      <c r="Q6286" s="87">
        <v>0</v>
      </c>
      <c r="R6286" s="87">
        <v>0</v>
      </c>
      <c r="S6286" s="87"/>
      <c r="T6286" s="87"/>
      <c r="U6286" s="85" t="s">
        <v>112</v>
      </c>
      <c r="V6286" s="179"/>
      <c r="W6286" s="7"/>
      <c r="X6286" s="3"/>
      <c r="Y6286" s="3"/>
      <c r="Z6286" s="213">
        <v>37950</v>
      </c>
      <c r="AA6286" s="11"/>
      <c r="AB6286" s="123" t="s">
        <v>7939</v>
      </c>
      <c r="AC6286" s="124"/>
      <c r="AD6286" s="41"/>
      <c r="AE6286" s="41"/>
      <c r="AF6286" s="191"/>
      <c r="AG6286" s="41"/>
      <c r="AH6286" s="66" t="s">
        <v>8211</v>
      </c>
      <c r="AI6286" s="80" t="s">
        <v>6</v>
      </c>
      <c r="AJ6286" s="41"/>
      <c r="AK6286" s="3"/>
      <c r="AL6286" s="85"/>
      <c r="AM6286" s="151" t="s">
        <v>24840</v>
      </c>
      <c r="AN6286" s="15"/>
      <c r="AO6286" s="166"/>
      <c r="AP6286" s="5">
        <f t="shared" si="99"/>
        <v>0</v>
      </c>
      <c r="AQ6286" s="16"/>
      <c r="AR6286" s="205">
        <v>1</v>
      </c>
      <c r="AS6286" s="16"/>
      <c r="AT6286" s="16"/>
      <c r="AU6286" s="16"/>
      <c r="AV6286" s="16"/>
      <c r="AW6286" s="16"/>
      <c r="AX6286" s="16"/>
    </row>
    <row r="6287" spans="1:50" customFormat="1" ht="15" hidden="1" customHeight="1" x14ac:dyDescent="0.2">
      <c r="A6287" s="66" t="s">
        <v>23511</v>
      </c>
      <c r="B6287" s="66" t="s">
        <v>22805</v>
      </c>
      <c r="C6287" s="85" t="s">
        <v>7939</v>
      </c>
      <c r="D6287" s="85" t="s">
        <v>13090</v>
      </c>
      <c r="E6287" s="202" t="s">
        <v>9112</v>
      </c>
      <c r="F6287" s="85" t="s">
        <v>40</v>
      </c>
      <c r="G6287" s="85" t="s">
        <v>43</v>
      </c>
      <c r="H6287" s="85" t="s">
        <v>20690</v>
      </c>
      <c r="I6287" s="66" t="s">
        <v>8209</v>
      </c>
      <c r="J6287" s="85" t="s">
        <v>115</v>
      </c>
      <c r="K6287" s="66" t="s">
        <v>116</v>
      </c>
      <c r="L6287" s="3"/>
      <c r="M6287" s="3"/>
      <c r="N6287" s="66" t="s">
        <v>10792</v>
      </c>
      <c r="O6287" s="87">
        <v>0</v>
      </c>
      <c r="P6287" s="87">
        <v>0</v>
      </c>
      <c r="Q6287" s="87">
        <v>0</v>
      </c>
      <c r="R6287" s="87">
        <v>0</v>
      </c>
      <c r="S6287" s="87"/>
      <c r="T6287" s="87"/>
      <c r="U6287" s="85" t="s">
        <v>112</v>
      </c>
      <c r="V6287" s="179"/>
      <c r="W6287" s="7"/>
      <c r="X6287" s="3"/>
      <c r="Y6287" s="3"/>
      <c r="Z6287" s="213">
        <v>37950</v>
      </c>
      <c r="AA6287" s="11"/>
      <c r="AB6287" s="123" t="s">
        <v>7939</v>
      </c>
      <c r="AC6287" s="124"/>
      <c r="AD6287" s="41"/>
      <c r="AE6287" s="41"/>
      <c r="AF6287" s="191"/>
      <c r="AG6287" s="41"/>
      <c r="AH6287" s="66" t="s">
        <v>8211</v>
      </c>
      <c r="AI6287" s="80" t="s">
        <v>6</v>
      </c>
      <c r="AJ6287" s="41"/>
      <c r="AK6287" s="3"/>
      <c r="AL6287" s="85"/>
      <c r="AM6287" s="151" t="s">
        <v>24840</v>
      </c>
      <c r="AN6287" s="15"/>
      <c r="AO6287" s="166"/>
      <c r="AP6287" s="5">
        <f t="shared" si="99"/>
        <v>0</v>
      </c>
      <c r="AQ6287" s="16"/>
      <c r="AR6287" s="205">
        <v>1</v>
      </c>
      <c r="AS6287" s="16"/>
      <c r="AT6287" s="16"/>
      <c r="AU6287" s="16"/>
      <c r="AV6287" s="16"/>
      <c r="AW6287" s="16"/>
      <c r="AX6287" s="16"/>
    </row>
    <row r="6288" spans="1:50" customFormat="1" ht="15" hidden="1" customHeight="1" x14ac:dyDescent="0.2">
      <c r="A6288" s="66" t="s">
        <v>23512</v>
      </c>
      <c r="B6288" s="66" t="s">
        <v>22806</v>
      </c>
      <c r="C6288" s="85" t="s">
        <v>7939</v>
      </c>
      <c r="D6288" s="85" t="s">
        <v>13090</v>
      </c>
      <c r="E6288" s="202" t="s">
        <v>9112</v>
      </c>
      <c r="F6288" s="85" t="s">
        <v>40</v>
      </c>
      <c r="G6288" s="85" t="s">
        <v>43</v>
      </c>
      <c r="H6288" s="85" t="s">
        <v>20690</v>
      </c>
      <c r="I6288" s="66" t="s">
        <v>8209</v>
      </c>
      <c r="J6288" s="85" t="s">
        <v>115</v>
      </c>
      <c r="K6288" s="66" t="s">
        <v>116</v>
      </c>
      <c r="L6288" s="3"/>
      <c r="M6288" s="3"/>
      <c r="N6288" s="66" t="s">
        <v>10792</v>
      </c>
      <c r="O6288" s="87">
        <v>0</v>
      </c>
      <c r="P6288" s="87">
        <v>0</v>
      </c>
      <c r="Q6288" s="87">
        <v>0</v>
      </c>
      <c r="R6288" s="87">
        <v>0</v>
      </c>
      <c r="S6288" s="87"/>
      <c r="T6288" s="87"/>
      <c r="U6288" s="85" t="s">
        <v>112</v>
      </c>
      <c r="V6288" s="179"/>
      <c r="W6288" s="7"/>
      <c r="X6288" s="3"/>
      <c r="Y6288" s="3"/>
      <c r="Z6288" s="213">
        <v>37950</v>
      </c>
      <c r="AA6288" s="11"/>
      <c r="AB6288" s="123" t="s">
        <v>7939</v>
      </c>
      <c r="AC6288" s="124"/>
      <c r="AD6288" s="41"/>
      <c r="AE6288" s="41"/>
      <c r="AF6288" s="191"/>
      <c r="AG6288" s="41"/>
      <c r="AH6288" s="66" t="s">
        <v>8211</v>
      </c>
      <c r="AI6288" s="80" t="s">
        <v>6</v>
      </c>
      <c r="AJ6288" s="41"/>
      <c r="AK6288" s="3"/>
      <c r="AL6288" s="85"/>
      <c r="AM6288" s="151" t="s">
        <v>24840</v>
      </c>
      <c r="AN6288" s="15"/>
      <c r="AO6288" s="166"/>
      <c r="AP6288" s="5">
        <f t="shared" si="99"/>
        <v>0</v>
      </c>
      <c r="AQ6288" s="16"/>
      <c r="AR6288" s="205">
        <v>1</v>
      </c>
      <c r="AS6288" s="16"/>
      <c r="AT6288" s="16"/>
      <c r="AU6288" s="16"/>
      <c r="AV6288" s="16"/>
      <c r="AW6288" s="16"/>
      <c r="AX6288" s="16"/>
    </row>
    <row r="6289" spans="1:50" customFormat="1" ht="15" hidden="1" customHeight="1" x14ac:dyDescent="0.2">
      <c r="A6289" s="7" t="s">
        <v>11045</v>
      </c>
      <c r="B6289" s="3" t="s">
        <v>11046</v>
      </c>
      <c r="C6289" s="85" t="s">
        <v>7939</v>
      </c>
      <c r="D6289" s="85" t="s">
        <v>13090</v>
      </c>
      <c r="E6289" s="202" t="s">
        <v>154</v>
      </c>
      <c r="F6289" s="85" t="s">
        <v>25110</v>
      </c>
      <c r="G6289" s="85" t="s">
        <v>54</v>
      </c>
      <c r="H6289" s="85" t="s">
        <v>20690</v>
      </c>
      <c r="I6289" s="3" t="s">
        <v>8381</v>
      </c>
      <c r="J6289" s="85" t="s">
        <v>4400</v>
      </c>
      <c r="K6289" s="7" t="s">
        <v>4422</v>
      </c>
      <c r="L6289" s="3"/>
      <c r="M6289" s="3"/>
      <c r="N6289" s="41" t="s">
        <v>11047</v>
      </c>
      <c r="O6289" s="87">
        <v>19950</v>
      </c>
      <c r="P6289" s="87">
        <v>360</v>
      </c>
      <c r="Q6289" s="87">
        <v>19590</v>
      </c>
      <c r="R6289" s="87">
        <v>0</v>
      </c>
      <c r="S6289" s="87"/>
      <c r="T6289" s="87"/>
      <c r="U6289" s="85">
        <v>2008</v>
      </c>
      <c r="V6289" s="179"/>
      <c r="W6289" s="7"/>
      <c r="X6289" s="3"/>
      <c r="Y6289" s="3"/>
      <c r="Z6289" s="146">
        <v>54519</v>
      </c>
      <c r="AA6289" s="11"/>
      <c r="AB6289" s="123" t="s">
        <v>7939</v>
      </c>
      <c r="AC6289" s="124"/>
      <c r="AD6289" s="41"/>
      <c r="AE6289" s="41"/>
      <c r="AF6289" s="191">
        <v>43927</v>
      </c>
      <c r="AG6289" s="41"/>
      <c r="AH6289" s="41" t="s">
        <v>8024</v>
      </c>
      <c r="AI6289" s="80" t="s">
        <v>6</v>
      </c>
      <c r="AJ6289" s="41"/>
      <c r="AK6289" s="3"/>
      <c r="AL6289" s="85"/>
      <c r="AM6289" s="151" t="s">
        <v>19998</v>
      </c>
      <c r="AN6289" s="15"/>
      <c r="AO6289" s="166"/>
      <c r="AP6289" s="5">
        <f t="shared" si="99"/>
        <v>0</v>
      </c>
      <c r="AQ6289" s="16"/>
      <c r="AR6289" s="205">
        <v>1</v>
      </c>
      <c r="AS6289" s="16"/>
      <c r="AT6289" s="16"/>
      <c r="AU6289" s="16"/>
      <c r="AV6289" s="16"/>
      <c r="AW6289" s="16"/>
      <c r="AX6289" s="16"/>
    </row>
    <row r="6290" spans="1:50" customFormat="1" ht="15" hidden="1" customHeight="1" x14ac:dyDescent="0.2">
      <c r="A6290" s="66" t="s">
        <v>23506</v>
      </c>
      <c r="B6290" s="66" t="s">
        <v>22800</v>
      </c>
      <c r="C6290" s="85" t="s">
        <v>7939</v>
      </c>
      <c r="D6290" s="85" t="s">
        <v>13090</v>
      </c>
      <c r="E6290" s="202" t="s">
        <v>9112</v>
      </c>
      <c r="F6290" s="85" t="s">
        <v>40</v>
      </c>
      <c r="G6290" s="85" t="s">
        <v>43</v>
      </c>
      <c r="H6290" s="85" t="s">
        <v>20690</v>
      </c>
      <c r="I6290" s="66" t="s">
        <v>8209</v>
      </c>
      <c r="J6290" s="85" t="s">
        <v>115</v>
      </c>
      <c r="K6290" s="66" t="s">
        <v>116</v>
      </c>
      <c r="L6290" s="3"/>
      <c r="M6290" s="3"/>
      <c r="N6290" s="66" t="s">
        <v>10792</v>
      </c>
      <c r="O6290" s="87">
        <v>0</v>
      </c>
      <c r="P6290" s="87">
        <v>0</v>
      </c>
      <c r="Q6290" s="87">
        <v>0</v>
      </c>
      <c r="R6290" s="87">
        <v>0</v>
      </c>
      <c r="S6290" s="87"/>
      <c r="T6290" s="87"/>
      <c r="U6290" s="85" t="s">
        <v>112</v>
      </c>
      <c r="V6290" s="179"/>
      <c r="W6290" s="7"/>
      <c r="X6290" s="3"/>
      <c r="Y6290" s="3"/>
      <c r="Z6290" s="213">
        <v>37950</v>
      </c>
      <c r="AA6290" s="11"/>
      <c r="AB6290" s="123" t="s">
        <v>7939</v>
      </c>
      <c r="AC6290" s="124"/>
      <c r="AD6290" s="41"/>
      <c r="AE6290" s="41"/>
      <c r="AF6290" s="191"/>
      <c r="AG6290" s="41"/>
      <c r="AH6290" s="66" t="s">
        <v>8211</v>
      </c>
      <c r="AI6290" s="80" t="s">
        <v>6</v>
      </c>
      <c r="AJ6290" s="41"/>
      <c r="AK6290" s="3"/>
      <c r="AL6290" s="85"/>
      <c r="AM6290" s="151" t="s">
        <v>24840</v>
      </c>
      <c r="AN6290" s="15"/>
      <c r="AO6290" s="166"/>
      <c r="AP6290" s="5">
        <f t="shared" si="99"/>
        <v>0</v>
      </c>
      <c r="AQ6290" s="16"/>
      <c r="AR6290" s="205">
        <v>1</v>
      </c>
      <c r="AS6290" s="16"/>
      <c r="AT6290" s="16"/>
      <c r="AU6290" s="16"/>
      <c r="AV6290" s="16"/>
      <c r="AW6290" s="16"/>
      <c r="AX6290" s="16"/>
    </row>
    <row r="6291" spans="1:50" customFormat="1" ht="15" hidden="1" customHeight="1" x14ac:dyDescent="0.2">
      <c r="A6291" s="66" t="s">
        <v>23513</v>
      </c>
      <c r="B6291" s="66" t="s">
        <v>22807</v>
      </c>
      <c r="C6291" s="85" t="s">
        <v>7939</v>
      </c>
      <c r="D6291" s="85" t="s">
        <v>13090</v>
      </c>
      <c r="E6291" s="202" t="s">
        <v>8031</v>
      </c>
      <c r="F6291" s="85" t="s">
        <v>40</v>
      </c>
      <c r="G6291" s="85" t="s">
        <v>43</v>
      </c>
      <c r="H6291" s="85" t="s">
        <v>20690</v>
      </c>
      <c r="I6291" s="66" t="s">
        <v>8209</v>
      </c>
      <c r="J6291" s="85" t="s">
        <v>115</v>
      </c>
      <c r="K6291" s="66" t="s">
        <v>116</v>
      </c>
      <c r="L6291" s="3"/>
      <c r="M6291" s="3"/>
      <c r="N6291" s="66" t="s">
        <v>10792</v>
      </c>
      <c r="O6291" s="87">
        <v>0</v>
      </c>
      <c r="P6291" s="87">
        <v>0</v>
      </c>
      <c r="Q6291" s="87">
        <v>0</v>
      </c>
      <c r="R6291" s="87">
        <v>0</v>
      </c>
      <c r="S6291" s="87"/>
      <c r="T6291" s="87"/>
      <c r="U6291" s="85" t="s">
        <v>112</v>
      </c>
      <c r="V6291" s="179"/>
      <c r="W6291" s="7"/>
      <c r="X6291" s="3"/>
      <c r="Y6291" s="3"/>
      <c r="Z6291" s="213">
        <v>38082</v>
      </c>
      <c r="AA6291" s="11"/>
      <c r="AB6291" s="123" t="s">
        <v>7939</v>
      </c>
      <c r="AC6291" s="124"/>
      <c r="AD6291" s="41"/>
      <c r="AE6291" s="41"/>
      <c r="AF6291" s="191"/>
      <c r="AG6291" s="41"/>
      <c r="AH6291" s="66" t="s">
        <v>8211</v>
      </c>
      <c r="AI6291" s="80" t="s">
        <v>6</v>
      </c>
      <c r="AJ6291" s="41"/>
      <c r="AK6291" s="3"/>
      <c r="AL6291" s="85"/>
      <c r="AM6291" s="151" t="s">
        <v>24840</v>
      </c>
      <c r="AN6291" s="15"/>
      <c r="AO6291" s="166"/>
      <c r="AP6291" s="5">
        <f t="shared" si="99"/>
        <v>0</v>
      </c>
      <c r="AQ6291" s="16"/>
      <c r="AR6291" s="205">
        <v>1</v>
      </c>
      <c r="AS6291" s="16"/>
      <c r="AT6291" s="16"/>
      <c r="AU6291" s="16"/>
      <c r="AV6291" s="16"/>
      <c r="AW6291" s="16"/>
      <c r="AX6291" s="16"/>
    </row>
    <row r="6292" spans="1:50" customFormat="1" ht="15" hidden="1" customHeight="1" x14ac:dyDescent="0.2">
      <c r="A6292" s="66" t="s">
        <v>23514</v>
      </c>
      <c r="B6292" s="66" t="s">
        <v>22808</v>
      </c>
      <c r="C6292" s="85" t="s">
        <v>7939</v>
      </c>
      <c r="D6292" s="85" t="s">
        <v>13090</v>
      </c>
      <c r="E6292" s="202" t="s">
        <v>8031</v>
      </c>
      <c r="F6292" s="85" t="s">
        <v>40</v>
      </c>
      <c r="G6292" s="85" t="s">
        <v>43</v>
      </c>
      <c r="H6292" s="85" t="s">
        <v>20690</v>
      </c>
      <c r="I6292" s="66" t="s">
        <v>8209</v>
      </c>
      <c r="J6292" s="85" t="s">
        <v>115</v>
      </c>
      <c r="K6292" s="66" t="s">
        <v>116</v>
      </c>
      <c r="L6292" s="3"/>
      <c r="M6292" s="3"/>
      <c r="N6292" s="66" t="s">
        <v>10792</v>
      </c>
      <c r="O6292" s="87">
        <v>0</v>
      </c>
      <c r="P6292" s="87">
        <v>0</v>
      </c>
      <c r="Q6292" s="87">
        <v>0</v>
      </c>
      <c r="R6292" s="87">
        <v>0</v>
      </c>
      <c r="S6292" s="87"/>
      <c r="T6292" s="87"/>
      <c r="U6292" s="85" t="s">
        <v>112</v>
      </c>
      <c r="V6292" s="179"/>
      <c r="W6292" s="7"/>
      <c r="X6292" s="3"/>
      <c r="Y6292" s="3"/>
      <c r="Z6292" s="213">
        <v>38082</v>
      </c>
      <c r="AA6292" s="11"/>
      <c r="AB6292" s="123" t="s">
        <v>7939</v>
      </c>
      <c r="AC6292" s="124"/>
      <c r="AD6292" s="41"/>
      <c r="AE6292" s="41"/>
      <c r="AF6292" s="191"/>
      <c r="AG6292" s="41"/>
      <c r="AH6292" s="66" t="s">
        <v>8211</v>
      </c>
      <c r="AI6292" s="80" t="s">
        <v>6</v>
      </c>
      <c r="AJ6292" s="41"/>
      <c r="AK6292" s="3"/>
      <c r="AL6292" s="85"/>
      <c r="AM6292" s="151" t="s">
        <v>24840</v>
      </c>
      <c r="AN6292" s="15"/>
      <c r="AO6292" s="166"/>
      <c r="AP6292" s="5">
        <f t="shared" si="99"/>
        <v>0</v>
      </c>
      <c r="AQ6292" s="16"/>
      <c r="AR6292" s="205">
        <v>1</v>
      </c>
      <c r="AS6292" s="16"/>
      <c r="AT6292" s="16"/>
      <c r="AU6292" s="16"/>
      <c r="AV6292" s="16"/>
      <c r="AW6292" s="16"/>
      <c r="AX6292" s="16"/>
    </row>
    <row r="6293" spans="1:50" customFormat="1" ht="15" hidden="1" customHeight="1" x14ac:dyDescent="0.2">
      <c r="A6293" s="66" t="s">
        <v>23502</v>
      </c>
      <c r="B6293" s="66" t="s">
        <v>22796</v>
      </c>
      <c r="C6293" s="85" t="s">
        <v>7939</v>
      </c>
      <c r="D6293" s="85" t="s">
        <v>13090</v>
      </c>
      <c r="E6293" s="202" t="s">
        <v>8031</v>
      </c>
      <c r="F6293" s="85" t="s">
        <v>40</v>
      </c>
      <c r="G6293" s="85" t="s">
        <v>43</v>
      </c>
      <c r="H6293" s="85" t="s">
        <v>20690</v>
      </c>
      <c r="I6293" s="66" t="s">
        <v>8209</v>
      </c>
      <c r="J6293" s="85" t="s">
        <v>115</v>
      </c>
      <c r="K6293" s="66" t="s">
        <v>116</v>
      </c>
      <c r="L6293" s="3"/>
      <c r="M6293" s="3"/>
      <c r="N6293" s="66" t="s">
        <v>10792</v>
      </c>
      <c r="O6293" s="87">
        <v>0</v>
      </c>
      <c r="P6293" s="87">
        <v>0</v>
      </c>
      <c r="Q6293" s="87">
        <v>0</v>
      </c>
      <c r="R6293" s="87">
        <v>0</v>
      </c>
      <c r="S6293" s="87"/>
      <c r="T6293" s="87"/>
      <c r="U6293" s="85" t="s">
        <v>112</v>
      </c>
      <c r="V6293" s="179"/>
      <c r="W6293" s="7"/>
      <c r="X6293" s="3"/>
      <c r="Y6293" s="3"/>
      <c r="Z6293" s="213">
        <v>38082</v>
      </c>
      <c r="AA6293" s="11"/>
      <c r="AB6293" s="123" t="s">
        <v>7939</v>
      </c>
      <c r="AC6293" s="124"/>
      <c r="AD6293" s="41"/>
      <c r="AE6293" s="41"/>
      <c r="AF6293" s="191"/>
      <c r="AG6293" s="41"/>
      <c r="AH6293" s="66" t="s">
        <v>8211</v>
      </c>
      <c r="AI6293" s="80" t="s">
        <v>6</v>
      </c>
      <c r="AJ6293" s="41"/>
      <c r="AK6293" s="3"/>
      <c r="AL6293" s="85"/>
      <c r="AM6293" s="151" t="s">
        <v>24840</v>
      </c>
      <c r="AN6293" s="15"/>
      <c r="AO6293" s="166"/>
      <c r="AP6293" s="5">
        <f t="shared" si="99"/>
        <v>0</v>
      </c>
      <c r="AQ6293" s="16"/>
      <c r="AR6293" s="205">
        <v>1</v>
      </c>
      <c r="AS6293" s="16"/>
      <c r="AT6293" s="16"/>
      <c r="AU6293" s="16"/>
      <c r="AV6293" s="16"/>
      <c r="AW6293" s="16"/>
      <c r="AX6293" s="16"/>
    </row>
    <row r="6294" spans="1:50" customFormat="1" ht="15" hidden="1" customHeight="1" x14ac:dyDescent="0.2">
      <c r="A6294" s="66" t="s">
        <v>23503</v>
      </c>
      <c r="B6294" s="66" t="s">
        <v>22797</v>
      </c>
      <c r="C6294" s="85" t="s">
        <v>7939</v>
      </c>
      <c r="D6294" s="85" t="s">
        <v>13090</v>
      </c>
      <c r="E6294" s="202" t="s">
        <v>8031</v>
      </c>
      <c r="F6294" s="85" t="s">
        <v>40</v>
      </c>
      <c r="G6294" s="85" t="s">
        <v>43</v>
      </c>
      <c r="H6294" s="85" t="s">
        <v>20690</v>
      </c>
      <c r="I6294" s="66" t="s">
        <v>8209</v>
      </c>
      <c r="J6294" s="85" t="s">
        <v>115</v>
      </c>
      <c r="K6294" s="66" t="s">
        <v>116</v>
      </c>
      <c r="L6294" s="3"/>
      <c r="M6294" s="3"/>
      <c r="N6294" s="66" t="s">
        <v>10792</v>
      </c>
      <c r="O6294" s="87">
        <v>0</v>
      </c>
      <c r="P6294" s="87">
        <v>0</v>
      </c>
      <c r="Q6294" s="87">
        <v>0</v>
      </c>
      <c r="R6294" s="87">
        <v>0</v>
      </c>
      <c r="S6294" s="87"/>
      <c r="T6294" s="87"/>
      <c r="U6294" s="85" t="s">
        <v>112</v>
      </c>
      <c r="V6294" s="179"/>
      <c r="W6294" s="7"/>
      <c r="X6294" s="3"/>
      <c r="Y6294" s="3"/>
      <c r="Z6294" s="214">
        <v>38082</v>
      </c>
      <c r="AA6294" s="11"/>
      <c r="AB6294" s="123" t="s">
        <v>7939</v>
      </c>
      <c r="AC6294" s="124"/>
      <c r="AD6294" s="41"/>
      <c r="AE6294" s="41"/>
      <c r="AF6294" s="191"/>
      <c r="AG6294" s="41"/>
      <c r="AH6294" s="66" t="s">
        <v>8211</v>
      </c>
      <c r="AI6294" s="80" t="s">
        <v>6</v>
      </c>
      <c r="AJ6294" s="41"/>
      <c r="AK6294" s="3"/>
      <c r="AL6294" s="85"/>
      <c r="AM6294" s="151" t="s">
        <v>24840</v>
      </c>
      <c r="AN6294" s="15"/>
      <c r="AO6294" s="166"/>
      <c r="AP6294" s="5">
        <f t="shared" si="99"/>
        <v>0</v>
      </c>
      <c r="AQ6294" s="16"/>
      <c r="AR6294" s="205">
        <v>1</v>
      </c>
      <c r="AS6294" s="16"/>
      <c r="AT6294" s="16"/>
      <c r="AU6294" s="16"/>
      <c r="AV6294" s="16"/>
      <c r="AW6294" s="16"/>
      <c r="AX6294" s="16"/>
    </row>
    <row r="6295" spans="1:50" customFormat="1" ht="15" hidden="1" customHeight="1" x14ac:dyDescent="0.2">
      <c r="A6295" s="66" t="s">
        <v>23504</v>
      </c>
      <c r="B6295" s="66" t="s">
        <v>22798</v>
      </c>
      <c r="C6295" s="85" t="s">
        <v>7939</v>
      </c>
      <c r="D6295" s="85" t="s">
        <v>13090</v>
      </c>
      <c r="E6295" s="202" t="s">
        <v>8031</v>
      </c>
      <c r="F6295" s="85" t="s">
        <v>40</v>
      </c>
      <c r="G6295" s="85" t="s">
        <v>43</v>
      </c>
      <c r="H6295" s="85" t="s">
        <v>20690</v>
      </c>
      <c r="I6295" s="66" t="s">
        <v>8209</v>
      </c>
      <c r="J6295" s="85" t="s">
        <v>115</v>
      </c>
      <c r="K6295" s="66" t="s">
        <v>116</v>
      </c>
      <c r="L6295" s="3"/>
      <c r="M6295" s="3"/>
      <c r="N6295" s="66" t="s">
        <v>10792</v>
      </c>
      <c r="O6295" s="87">
        <v>0</v>
      </c>
      <c r="P6295" s="87">
        <v>0</v>
      </c>
      <c r="Q6295" s="87">
        <v>0</v>
      </c>
      <c r="R6295" s="87">
        <v>0</v>
      </c>
      <c r="S6295" s="87"/>
      <c r="T6295" s="87"/>
      <c r="U6295" s="85" t="s">
        <v>112</v>
      </c>
      <c r="V6295" s="179"/>
      <c r="W6295" s="7"/>
      <c r="X6295" s="3"/>
      <c r="Y6295" s="3"/>
      <c r="Z6295" s="214">
        <v>38082</v>
      </c>
      <c r="AA6295" s="11"/>
      <c r="AB6295" s="123" t="s">
        <v>7939</v>
      </c>
      <c r="AC6295" s="124"/>
      <c r="AD6295" s="41"/>
      <c r="AE6295" s="41"/>
      <c r="AF6295" s="191"/>
      <c r="AG6295" s="41"/>
      <c r="AH6295" s="66" t="s">
        <v>8211</v>
      </c>
      <c r="AI6295" s="80" t="s">
        <v>6</v>
      </c>
      <c r="AJ6295" s="41"/>
      <c r="AK6295" s="3"/>
      <c r="AL6295" s="85"/>
      <c r="AM6295" s="151" t="s">
        <v>24840</v>
      </c>
      <c r="AN6295" s="15"/>
      <c r="AO6295" s="166"/>
      <c r="AP6295" s="5">
        <f t="shared" si="99"/>
        <v>0</v>
      </c>
      <c r="AQ6295" s="16"/>
      <c r="AR6295" s="205">
        <v>1</v>
      </c>
      <c r="AS6295" s="16"/>
      <c r="AT6295" s="16"/>
      <c r="AU6295" s="16"/>
      <c r="AV6295" s="16"/>
      <c r="AW6295" s="16"/>
      <c r="AX6295" s="16"/>
    </row>
    <row r="6296" spans="1:50" customFormat="1" ht="15" hidden="1" customHeight="1" x14ac:dyDescent="0.2">
      <c r="A6296" s="66" t="s">
        <v>23500</v>
      </c>
      <c r="B6296" s="66" t="s">
        <v>22794</v>
      </c>
      <c r="C6296" s="85" t="s">
        <v>7939</v>
      </c>
      <c r="D6296" s="85" t="s">
        <v>13090</v>
      </c>
      <c r="E6296" s="202" t="s">
        <v>8031</v>
      </c>
      <c r="F6296" s="85" t="s">
        <v>40</v>
      </c>
      <c r="G6296" s="85" t="s">
        <v>43</v>
      </c>
      <c r="H6296" s="85" t="s">
        <v>20690</v>
      </c>
      <c r="I6296" s="66" t="s">
        <v>8209</v>
      </c>
      <c r="J6296" s="85" t="s">
        <v>115</v>
      </c>
      <c r="K6296" s="66" t="s">
        <v>116</v>
      </c>
      <c r="L6296" s="3"/>
      <c r="M6296" s="3"/>
      <c r="N6296" s="66" t="s">
        <v>10792</v>
      </c>
      <c r="O6296" s="87">
        <v>0</v>
      </c>
      <c r="P6296" s="87">
        <v>0</v>
      </c>
      <c r="Q6296" s="87">
        <v>0</v>
      </c>
      <c r="R6296" s="87">
        <v>0</v>
      </c>
      <c r="S6296" s="87"/>
      <c r="T6296" s="87"/>
      <c r="U6296" s="85" t="s">
        <v>112</v>
      </c>
      <c r="V6296" s="179"/>
      <c r="W6296" s="7"/>
      <c r="X6296" s="3"/>
      <c r="Y6296" s="3"/>
      <c r="Z6296" s="214">
        <v>38082</v>
      </c>
      <c r="AA6296" s="11"/>
      <c r="AB6296" s="123" t="s">
        <v>7939</v>
      </c>
      <c r="AC6296" s="124"/>
      <c r="AD6296" s="41"/>
      <c r="AE6296" s="41"/>
      <c r="AF6296" s="191"/>
      <c r="AG6296" s="41"/>
      <c r="AH6296" s="66" t="s">
        <v>8211</v>
      </c>
      <c r="AI6296" s="80" t="s">
        <v>6</v>
      </c>
      <c r="AJ6296" s="41"/>
      <c r="AK6296" s="3"/>
      <c r="AL6296" s="85"/>
      <c r="AM6296" s="151" t="s">
        <v>24840</v>
      </c>
      <c r="AN6296" s="15"/>
      <c r="AO6296" s="166"/>
      <c r="AP6296" s="5">
        <f t="shared" si="99"/>
        <v>0</v>
      </c>
      <c r="AQ6296" s="16"/>
      <c r="AR6296" s="205">
        <v>1</v>
      </c>
      <c r="AS6296" s="16"/>
      <c r="AT6296" s="16"/>
      <c r="AU6296" s="16"/>
      <c r="AV6296" s="16"/>
      <c r="AW6296" s="16"/>
      <c r="AX6296" s="16"/>
    </row>
    <row r="6297" spans="1:50" customFormat="1" ht="15" hidden="1" customHeight="1" x14ac:dyDescent="0.2">
      <c r="A6297" s="66" t="s">
        <v>23501</v>
      </c>
      <c r="B6297" s="66" t="s">
        <v>22795</v>
      </c>
      <c r="C6297" s="85" t="s">
        <v>7939</v>
      </c>
      <c r="D6297" s="85" t="s">
        <v>13090</v>
      </c>
      <c r="E6297" s="202" t="s">
        <v>8031</v>
      </c>
      <c r="F6297" s="85" t="s">
        <v>40</v>
      </c>
      <c r="G6297" s="85" t="s">
        <v>43</v>
      </c>
      <c r="H6297" s="85" t="s">
        <v>20690</v>
      </c>
      <c r="I6297" s="66" t="s">
        <v>8209</v>
      </c>
      <c r="J6297" s="85" t="s">
        <v>115</v>
      </c>
      <c r="K6297" s="66" t="s">
        <v>116</v>
      </c>
      <c r="L6297" s="3"/>
      <c r="M6297" s="3"/>
      <c r="N6297" s="66" t="s">
        <v>10792</v>
      </c>
      <c r="O6297" s="87">
        <v>0</v>
      </c>
      <c r="P6297" s="87">
        <v>0</v>
      </c>
      <c r="Q6297" s="87">
        <v>0</v>
      </c>
      <c r="R6297" s="87">
        <v>0</v>
      </c>
      <c r="S6297" s="87"/>
      <c r="T6297" s="87"/>
      <c r="U6297" s="85" t="s">
        <v>112</v>
      </c>
      <c r="V6297" s="179"/>
      <c r="W6297" s="7"/>
      <c r="X6297" s="3"/>
      <c r="Y6297" s="3"/>
      <c r="Z6297" s="214">
        <v>38082</v>
      </c>
      <c r="AA6297" s="11"/>
      <c r="AB6297" s="123" t="s">
        <v>7939</v>
      </c>
      <c r="AC6297" s="124"/>
      <c r="AD6297" s="41"/>
      <c r="AE6297" s="41"/>
      <c r="AF6297" s="191"/>
      <c r="AG6297" s="41"/>
      <c r="AH6297" s="66" t="s">
        <v>8211</v>
      </c>
      <c r="AI6297" s="80" t="s">
        <v>6</v>
      </c>
      <c r="AJ6297" s="41"/>
      <c r="AK6297" s="3"/>
      <c r="AL6297" s="85"/>
      <c r="AM6297" s="151" t="s">
        <v>24840</v>
      </c>
      <c r="AN6297" s="15"/>
      <c r="AO6297" s="166"/>
      <c r="AP6297" s="5">
        <f t="shared" si="99"/>
        <v>0</v>
      </c>
      <c r="AQ6297" s="16"/>
      <c r="AR6297" s="205">
        <v>1</v>
      </c>
      <c r="AS6297" s="16"/>
      <c r="AT6297" s="16"/>
      <c r="AU6297" s="16"/>
      <c r="AV6297" s="16"/>
      <c r="AW6297" s="16"/>
      <c r="AX6297" s="16"/>
    </row>
    <row r="6298" spans="1:50" customFormat="1" ht="15" hidden="1" customHeight="1" x14ac:dyDescent="0.2">
      <c r="A6298" s="66" t="s">
        <v>23499</v>
      </c>
      <c r="B6298" s="66" t="s">
        <v>22793</v>
      </c>
      <c r="C6298" s="85" t="s">
        <v>7939</v>
      </c>
      <c r="D6298" s="85" t="s">
        <v>13090</v>
      </c>
      <c r="E6298" s="202" t="s">
        <v>10070</v>
      </c>
      <c r="F6298" s="85" t="s">
        <v>40</v>
      </c>
      <c r="G6298" s="85" t="s">
        <v>43</v>
      </c>
      <c r="H6298" s="85" t="s">
        <v>20690</v>
      </c>
      <c r="I6298" s="3" t="s">
        <v>10897</v>
      </c>
      <c r="J6298" s="85" t="s">
        <v>115</v>
      </c>
      <c r="K6298" s="66" t="s">
        <v>4522</v>
      </c>
      <c r="L6298" s="3"/>
      <c r="M6298" s="3"/>
      <c r="N6298" s="66" t="s">
        <v>4523</v>
      </c>
      <c r="O6298" s="87">
        <v>0</v>
      </c>
      <c r="P6298" s="87">
        <v>0</v>
      </c>
      <c r="Q6298" s="87">
        <v>0</v>
      </c>
      <c r="R6298" s="87">
        <v>0</v>
      </c>
      <c r="S6298" s="87"/>
      <c r="T6298" s="87"/>
      <c r="U6298" s="85" t="s">
        <v>112</v>
      </c>
      <c r="V6298" s="179"/>
      <c r="W6298" s="7"/>
      <c r="X6298" s="3"/>
      <c r="Y6298" s="3"/>
      <c r="Z6298" s="213">
        <v>742688</v>
      </c>
      <c r="AA6298" s="11"/>
      <c r="AB6298" s="123" t="s">
        <v>7939</v>
      </c>
      <c r="AC6298" s="124"/>
      <c r="AD6298" s="41"/>
      <c r="AE6298" s="41"/>
      <c r="AF6298" s="191"/>
      <c r="AG6298" s="41"/>
      <c r="AH6298" s="66" t="s">
        <v>8211</v>
      </c>
      <c r="AI6298" s="80" t="s">
        <v>6</v>
      </c>
      <c r="AJ6298" s="41"/>
      <c r="AK6298" s="3"/>
      <c r="AL6298" s="85"/>
      <c r="AM6298" s="151" t="s">
        <v>24840</v>
      </c>
      <c r="AN6298" s="15"/>
      <c r="AO6298" s="166"/>
      <c r="AP6298" s="5">
        <f t="shared" si="99"/>
        <v>0</v>
      </c>
      <c r="AQ6298" s="16"/>
      <c r="AR6298" s="205">
        <v>1</v>
      </c>
      <c r="AS6298" s="16"/>
      <c r="AT6298" s="16"/>
      <c r="AU6298" s="16"/>
      <c r="AV6298" s="16"/>
      <c r="AW6298" s="16"/>
      <c r="AX6298" s="16"/>
    </row>
    <row r="6299" spans="1:50" customFormat="1" ht="15" hidden="1" customHeight="1" x14ac:dyDescent="0.2">
      <c r="A6299" s="7" t="s">
        <v>11048</v>
      </c>
      <c r="B6299" s="3" t="s">
        <v>11049</v>
      </c>
      <c r="C6299" s="85" t="s">
        <v>7939</v>
      </c>
      <c r="D6299" s="85" t="s">
        <v>13090</v>
      </c>
      <c r="E6299" s="202" t="s">
        <v>154</v>
      </c>
      <c r="F6299" s="85" t="s">
        <v>25110</v>
      </c>
      <c r="G6299" s="85" t="s">
        <v>54</v>
      </c>
      <c r="H6299" s="85" t="s">
        <v>20690</v>
      </c>
      <c r="I6299" s="3" t="s">
        <v>8381</v>
      </c>
      <c r="J6299" s="85" t="s">
        <v>4400</v>
      </c>
      <c r="K6299" s="7" t="s">
        <v>4422</v>
      </c>
      <c r="L6299" s="3"/>
      <c r="M6299" s="3"/>
      <c r="N6299" s="41" t="s">
        <v>11050</v>
      </c>
      <c r="O6299" s="87">
        <v>9677</v>
      </c>
      <c r="P6299" s="87">
        <v>0</v>
      </c>
      <c r="Q6299" s="87">
        <v>9677</v>
      </c>
      <c r="R6299" s="87">
        <v>0</v>
      </c>
      <c r="S6299" s="87"/>
      <c r="T6299" s="87"/>
      <c r="U6299" s="85">
        <v>2008</v>
      </c>
      <c r="V6299" s="179"/>
      <c r="W6299" s="7"/>
      <c r="X6299" s="3"/>
      <c r="Y6299" s="3"/>
      <c r="Z6299" s="146">
        <v>54519</v>
      </c>
      <c r="AA6299" s="11"/>
      <c r="AB6299" s="123" t="s">
        <v>7939</v>
      </c>
      <c r="AC6299" s="124"/>
      <c r="AD6299" s="41"/>
      <c r="AE6299" s="41"/>
      <c r="AF6299" s="191">
        <v>43927</v>
      </c>
      <c r="AG6299" s="41"/>
      <c r="AH6299" s="41" t="s">
        <v>8024</v>
      </c>
      <c r="AI6299" s="80" t="s">
        <v>6</v>
      </c>
      <c r="AJ6299" s="41"/>
      <c r="AK6299" s="3"/>
      <c r="AL6299" s="85"/>
      <c r="AM6299" s="151" t="s">
        <v>19998</v>
      </c>
      <c r="AN6299" s="15"/>
      <c r="AO6299" s="166"/>
      <c r="AP6299" s="5">
        <f t="shared" si="99"/>
        <v>0</v>
      </c>
      <c r="AQ6299" s="16"/>
      <c r="AR6299" s="205">
        <v>1</v>
      </c>
      <c r="AS6299" s="16"/>
      <c r="AT6299" s="16"/>
      <c r="AU6299" s="16"/>
      <c r="AV6299" s="16"/>
      <c r="AW6299" s="16"/>
      <c r="AX6299" s="16"/>
    </row>
    <row r="6300" spans="1:50" customFormat="1" ht="15" hidden="1" customHeight="1" x14ac:dyDescent="0.2">
      <c r="A6300" s="7" t="s">
        <v>21151</v>
      </c>
      <c r="B6300" s="3" t="s">
        <v>21045</v>
      </c>
      <c r="C6300" s="85" t="s">
        <v>7939</v>
      </c>
      <c r="D6300" s="85" t="s">
        <v>13090</v>
      </c>
      <c r="E6300" s="202" t="s">
        <v>9112</v>
      </c>
      <c r="F6300" s="85" t="s">
        <v>34</v>
      </c>
      <c r="G6300" s="85" t="s">
        <v>35</v>
      </c>
      <c r="H6300" s="85" t="s">
        <v>20688</v>
      </c>
      <c r="I6300" s="7" t="s">
        <v>8125</v>
      </c>
      <c r="J6300" s="85" t="s">
        <v>124</v>
      </c>
      <c r="K6300" s="7" t="s">
        <v>125</v>
      </c>
      <c r="L6300" s="3"/>
      <c r="M6300" s="3"/>
      <c r="N6300" s="41" t="s">
        <v>22294</v>
      </c>
      <c r="O6300" s="87">
        <v>0</v>
      </c>
      <c r="P6300" s="87">
        <v>0</v>
      </c>
      <c r="Q6300" s="87">
        <v>0</v>
      </c>
      <c r="R6300" s="87">
        <v>0</v>
      </c>
      <c r="S6300" s="87"/>
      <c r="T6300" s="87"/>
      <c r="U6300" s="85" t="s">
        <v>112</v>
      </c>
      <c r="V6300" s="179"/>
      <c r="W6300" s="7"/>
      <c r="X6300" s="3"/>
      <c r="Y6300" s="3"/>
      <c r="Z6300" s="211">
        <v>6840106</v>
      </c>
      <c r="AA6300" s="11"/>
      <c r="AB6300" s="123" t="s">
        <v>7939</v>
      </c>
      <c r="AC6300" s="124"/>
      <c r="AD6300" s="41"/>
      <c r="AE6300" s="41"/>
      <c r="AF6300" s="191"/>
      <c r="AG6300" s="41"/>
      <c r="AH6300" s="41" t="s">
        <v>7952</v>
      </c>
      <c r="AI6300" s="80" t="s">
        <v>6</v>
      </c>
      <c r="AJ6300" s="41"/>
      <c r="AK6300" s="3"/>
      <c r="AL6300" s="85"/>
      <c r="AM6300" s="151" t="s">
        <v>21670</v>
      </c>
      <c r="AN6300" s="15"/>
      <c r="AO6300" s="166"/>
      <c r="AP6300" s="5">
        <f t="shared" si="99"/>
        <v>0</v>
      </c>
      <c r="AQ6300" s="16"/>
      <c r="AR6300" s="205">
        <v>1</v>
      </c>
      <c r="AS6300" s="16"/>
      <c r="AT6300" s="16"/>
      <c r="AU6300" s="16"/>
      <c r="AV6300" s="16"/>
      <c r="AW6300" s="16"/>
      <c r="AX6300" s="16"/>
    </row>
    <row r="6301" spans="1:50" customFormat="1" ht="15" hidden="1" customHeight="1" x14ac:dyDescent="0.2">
      <c r="A6301" s="7" t="s">
        <v>25003</v>
      </c>
      <c r="B6301" s="3" t="s">
        <v>24866</v>
      </c>
      <c r="C6301" s="85" t="s">
        <v>7939</v>
      </c>
      <c r="D6301" s="85" t="s">
        <v>13090</v>
      </c>
      <c r="E6301" s="202" t="s">
        <v>7951</v>
      </c>
      <c r="F6301" s="85" t="s">
        <v>34</v>
      </c>
      <c r="G6301" s="85" t="s">
        <v>38</v>
      </c>
      <c r="H6301" s="85" t="s">
        <v>20690</v>
      </c>
      <c r="I6301" s="3" t="s">
        <v>24867</v>
      </c>
      <c r="J6301" s="171" t="s">
        <v>5668</v>
      </c>
      <c r="K6301" s="7" t="s">
        <v>7051</v>
      </c>
      <c r="L6301" s="3"/>
      <c r="M6301" s="3"/>
      <c r="N6301" s="41" t="s">
        <v>9960</v>
      </c>
      <c r="O6301" s="87">
        <v>0</v>
      </c>
      <c r="P6301" s="87">
        <v>0</v>
      </c>
      <c r="Q6301" s="87">
        <v>0</v>
      </c>
      <c r="R6301" s="87">
        <v>0</v>
      </c>
      <c r="S6301" s="87"/>
      <c r="T6301" s="87"/>
      <c r="U6301" s="85" t="s">
        <v>112</v>
      </c>
      <c r="V6301" s="179"/>
      <c r="W6301" s="7"/>
      <c r="X6301" s="3"/>
      <c r="Y6301" s="3"/>
      <c r="Z6301" s="211">
        <v>1134215</v>
      </c>
      <c r="AA6301" s="11"/>
      <c r="AB6301" s="123" t="s">
        <v>7939</v>
      </c>
      <c r="AC6301" s="124"/>
      <c r="AD6301" s="41"/>
      <c r="AE6301" s="41"/>
      <c r="AF6301" s="191"/>
      <c r="AG6301" s="41"/>
      <c r="AH6301" s="41" t="s">
        <v>7952</v>
      </c>
      <c r="AI6301" s="80" t="s">
        <v>6</v>
      </c>
      <c r="AJ6301" s="41"/>
      <c r="AK6301" s="3"/>
      <c r="AL6301" s="85"/>
      <c r="AM6301" s="151" t="s">
        <v>24840</v>
      </c>
      <c r="AN6301" s="15"/>
      <c r="AO6301" s="166"/>
      <c r="AP6301" s="5">
        <f t="shared" si="99"/>
        <v>0</v>
      </c>
      <c r="AQ6301" s="16"/>
      <c r="AR6301" s="205">
        <v>1</v>
      </c>
      <c r="AS6301" s="16"/>
      <c r="AT6301" s="16"/>
      <c r="AU6301" s="16"/>
      <c r="AV6301" s="16"/>
      <c r="AW6301" s="16"/>
      <c r="AX6301" s="16"/>
    </row>
    <row r="6302" spans="1:50" customFormat="1" ht="15" hidden="1" customHeight="1" x14ac:dyDescent="0.2">
      <c r="A6302" s="66" t="s">
        <v>23465</v>
      </c>
      <c r="B6302" s="66" t="s">
        <v>22759</v>
      </c>
      <c r="C6302" s="85" t="s">
        <v>7939</v>
      </c>
      <c r="D6302" s="85" t="s">
        <v>13090</v>
      </c>
      <c r="E6302" s="202" t="s">
        <v>9112</v>
      </c>
      <c r="F6302" s="85" t="s">
        <v>34</v>
      </c>
      <c r="G6302" s="85" t="s">
        <v>35</v>
      </c>
      <c r="H6302" s="85" t="s">
        <v>20688</v>
      </c>
      <c r="I6302" s="71" t="s">
        <v>8857</v>
      </c>
      <c r="J6302" s="85" t="s">
        <v>4447</v>
      </c>
      <c r="K6302" s="66" t="s">
        <v>5103</v>
      </c>
      <c r="L6302" s="3"/>
      <c r="M6302" s="3"/>
      <c r="N6302" s="66" t="s">
        <v>9800</v>
      </c>
      <c r="O6302" s="87">
        <v>0</v>
      </c>
      <c r="P6302" s="87">
        <v>0</v>
      </c>
      <c r="Q6302" s="87">
        <v>0</v>
      </c>
      <c r="R6302" s="87">
        <v>0</v>
      </c>
      <c r="S6302" s="87"/>
      <c r="T6302" s="87"/>
      <c r="U6302" s="85" t="s">
        <v>112</v>
      </c>
      <c r="V6302" s="179"/>
      <c r="W6302" s="7"/>
      <c r="X6302" s="3"/>
      <c r="Y6302" s="3"/>
      <c r="Z6302" s="213">
        <v>70285</v>
      </c>
      <c r="AA6302" s="11"/>
      <c r="AB6302" s="123" t="s">
        <v>7939</v>
      </c>
      <c r="AC6302" s="124"/>
      <c r="AD6302" s="41"/>
      <c r="AE6302" s="41"/>
      <c r="AF6302" s="191"/>
      <c r="AG6302" s="41"/>
      <c r="AH6302" s="66" t="s">
        <v>7952</v>
      </c>
      <c r="AI6302" s="80" t="s">
        <v>6</v>
      </c>
      <c r="AJ6302" s="41"/>
      <c r="AK6302" s="3"/>
      <c r="AL6302" s="85"/>
      <c r="AM6302" s="151" t="s">
        <v>24840</v>
      </c>
      <c r="AN6302" s="15"/>
      <c r="AO6302" s="166"/>
      <c r="AP6302" s="5">
        <f t="shared" si="99"/>
        <v>0</v>
      </c>
      <c r="AQ6302" s="16"/>
      <c r="AR6302" s="205">
        <v>1</v>
      </c>
      <c r="AS6302" s="16"/>
      <c r="AT6302" s="16"/>
      <c r="AU6302" s="16"/>
      <c r="AV6302" s="16"/>
      <c r="AW6302" s="16"/>
      <c r="AX6302" s="16"/>
    </row>
    <row r="6303" spans="1:50" customFormat="1" ht="15" hidden="1" customHeight="1" x14ac:dyDescent="0.2">
      <c r="A6303" s="66" t="s">
        <v>23495</v>
      </c>
      <c r="B6303" s="66" t="s">
        <v>22789</v>
      </c>
      <c r="C6303" s="85" t="s">
        <v>7939</v>
      </c>
      <c r="D6303" s="85" t="s">
        <v>13090</v>
      </c>
      <c r="E6303" s="202" t="s">
        <v>8031</v>
      </c>
      <c r="F6303" s="85" t="s">
        <v>40</v>
      </c>
      <c r="G6303" s="85" t="s">
        <v>43</v>
      </c>
      <c r="H6303" s="85" t="s">
        <v>20690</v>
      </c>
      <c r="I6303" s="66" t="s">
        <v>8209</v>
      </c>
      <c r="J6303" s="85" t="s">
        <v>115</v>
      </c>
      <c r="K6303" s="66" t="s">
        <v>116</v>
      </c>
      <c r="L6303" s="3"/>
      <c r="M6303" s="3"/>
      <c r="N6303" s="66" t="s">
        <v>10792</v>
      </c>
      <c r="O6303" s="87">
        <v>0</v>
      </c>
      <c r="P6303" s="87">
        <v>0</v>
      </c>
      <c r="Q6303" s="87">
        <v>0</v>
      </c>
      <c r="R6303" s="87">
        <v>0</v>
      </c>
      <c r="S6303" s="87"/>
      <c r="T6303" s="87"/>
      <c r="U6303" s="85" t="s">
        <v>112</v>
      </c>
      <c r="V6303" s="179"/>
      <c r="W6303" s="7"/>
      <c r="X6303" s="3"/>
      <c r="Y6303" s="3"/>
      <c r="Z6303" s="213">
        <v>37950</v>
      </c>
      <c r="AA6303" s="11"/>
      <c r="AB6303" s="123" t="s">
        <v>7939</v>
      </c>
      <c r="AC6303" s="124"/>
      <c r="AD6303" s="41"/>
      <c r="AE6303" s="41"/>
      <c r="AF6303" s="191"/>
      <c r="AG6303" s="41"/>
      <c r="AH6303" s="66" t="s">
        <v>8211</v>
      </c>
      <c r="AI6303" s="80" t="s">
        <v>6</v>
      </c>
      <c r="AJ6303" s="41"/>
      <c r="AK6303" s="3"/>
      <c r="AL6303" s="85"/>
      <c r="AM6303" s="151" t="s">
        <v>24840</v>
      </c>
      <c r="AN6303" s="15"/>
      <c r="AO6303" s="166"/>
      <c r="AP6303" s="5">
        <f t="shared" si="99"/>
        <v>0</v>
      </c>
      <c r="AQ6303" s="16"/>
      <c r="AR6303" s="205">
        <v>1</v>
      </c>
      <c r="AS6303" s="16"/>
      <c r="AT6303" s="16"/>
      <c r="AU6303" s="16"/>
      <c r="AV6303" s="16"/>
      <c r="AW6303" s="16"/>
      <c r="AX6303" s="16"/>
    </row>
    <row r="6304" spans="1:50" customFormat="1" ht="15" hidden="1" customHeight="1" x14ac:dyDescent="0.2">
      <c r="A6304" s="66" t="s">
        <v>23466</v>
      </c>
      <c r="B6304" s="66" t="s">
        <v>22760</v>
      </c>
      <c r="C6304" s="85" t="s">
        <v>7939</v>
      </c>
      <c r="D6304" s="85" t="s">
        <v>13090</v>
      </c>
      <c r="E6304" s="202" t="s">
        <v>8031</v>
      </c>
      <c r="F6304" s="85" t="s">
        <v>40</v>
      </c>
      <c r="G6304" s="85" t="s">
        <v>43</v>
      </c>
      <c r="H6304" s="85" t="s">
        <v>20690</v>
      </c>
      <c r="I6304" s="66" t="s">
        <v>8209</v>
      </c>
      <c r="J6304" s="85" t="s">
        <v>115</v>
      </c>
      <c r="K6304" s="66" t="s">
        <v>116</v>
      </c>
      <c r="L6304" s="3"/>
      <c r="M6304" s="3"/>
      <c r="N6304" s="66" t="s">
        <v>10792</v>
      </c>
      <c r="O6304" s="87">
        <v>0</v>
      </c>
      <c r="P6304" s="87">
        <v>0</v>
      </c>
      <c r="Q6304" s="87">
        <v>0</v>
      </c>
      <c r="R6304" s="87">
        <v>0</v>
      </c>
      <c r="S6304" s="87"/>
      <c r="T6304" s="87"/>
      <c r="U6304" s="85" t="s">
        <v>112</v>
      </c>
      <c r="V6304" s="179"/>
      <c r="W6304" s="7"/>
      <c r="X6304" s="3"/>
      <c r="Y6304" s="3"/>
      <c r="Z6304" s="213">
        <v>37950</v>
      </c>
      <c r="AA6304" s="11"/>
      <c r="AB6304" s="123" t="s">
        <v>7939</v>
      </c>
      <c r="AC6304" s="124"/>
      <c r="AD6304" s="41"/>
      <c r="AE6304" s="41"/>
      <c r="AF6304" s="191"/>
      <c r="AG6304" s="41"/>
      <c r="AH6304" s="66" t="s">
        <v>8211</v>
      </c>
      <c r="AI6304" s="80" t="s">
        <v>6</v>
      </c>
      <c r="AJ6304" s="41"/>
      <c r="AK6304" s="3"/>
      <c r="AL6304" s="85"/>
      <c r="AM6304" s="151" t="s">
        <v>24840</v>
      </c>
      <c r="AN6304" s="15"/>
      <c r="AO6304" s="166"/>
      <c r="AP6304" s="5">
        <f t="shared" si="99"/>
        <v>0</v>
      </c>
      <c r="AQ6304" s="16"/>
      <c r="AR6304" s="205">
        <v>1</v>
      </c>
      <c r="AS6304" s="16"/>
      <c r="AT6304" s="16"/>
      <c r="AU6304" s="16"/>
      <c r="AV6304" s="16"/>
      <c r="AW6304" s="16"/>
      <c r="AX6304" s="16"/>
    </row>
    <row r="6305" spans="1:50" customFormat="1" ht="15" hidden="1" customHeight="1" x14ac:dyDescent="0.2">
      <c r="A6305" s="66" t="s">
        <v>23467</v>
      </c>
      <c r="B6305" s="66" t="s">
        <v>22761</v>
      </c>
      <c r="C6305" s="85" t="s">
        <v>7939</v>
      </c>
      <c r="D6305" s="85" t="s">
        <v>13090</v>
      </c>
      <c r="E6305" s="202" t="s">
        <v>8031</v>
      </c>
      <c r="F6305" s="85" t="s">
        <v>40</v>
      </c>
      <c r="G6305" s="85" t="s">
        <v>43</v>
      </c>
      <c r="H6305" s="85" t="s">
        <v>20690</v>
      </c>
      <c r="I6305" s="66" t="s">
        <v>8209</v>
      </c>
      <c r="J6305" s="85" t="s">
        <v>115</v>
      </c>
      <c r="K6305" s="66" t="s">
        <v>116</v>
      </c>
      <c r="L6305" s="3"/>
      <c r="M6305" s="3"/>
      <c r="N6305" s="66" t="s">
        <v>10792</v>
      </c>
      <c r="O6305" s="87">
        <v>0</v>
      </c>
      <c r="P6305" s="87">
        <v>0</v>
      </c>
      <c r="Q6305" s="87">
        <v>0</v>
      </c>
      <c r="R6305" s="87">
        <v>0</v>
      </c>
      <c r="S6305" s="87"/>
      <c r="T6305" s="87"/>
      <c r="U6305" s="85" t="s">
        <v>112</v>
      </c>
      <c r="V6305" s="179"/>
      <c r="W6305" s="7"/>
      <c r="X6305" s="3"/>
      <c r="Y6305" s="3"/>
      <c r="Z6305" s="213">
        <v>37950</v>
      </c>
      <c r="AA6305" s="11"/>
      <c r="AB6305" s="123" t="s">
        <v>7939</v>
      </c>
      <c r="AC6305" s="124"/>
      <c r="AD6305" s="41"/>
      <c r="AE6305" s="41"/>
      <c r="AF6305" s="191"/>
      <c r="AG6305" s="41"/>
      <c r="AH6305" s="66" t="s">
        <v>8211</v>
      </c>
      <c r="AI6305" s="80" t="s">
        <v>6</v>
      </c>
      <c r="AJ6305" s="41"/>
      <c r="AK6305" s="3"/>
      <c r="AL6305" s="85"/>
      <c r="AM6305" s="151" t="s">
        <v>24840</v>
      </c>
      <c r="AN6305" s="15"/>
      <c r="AO6305" s="166"/>
      <c r="AP6305" s="5">
        <f t="shared" si="99"/>
        <v>0</v>
      </c>
      <c r="AQ6305" s="16"/>
      <c r="AR6305" s="205">
        <v>1</v>
      </c>
      <c r="AS6305" s="16"/>
      <c r="AT6305" s="16"/>
      <c r="AU6305" s="16"/>
      <c r="AV6305" s="16"/>
      <c r="AW6305" s="16"/>
      <c r="AX6305" s="16"/>
    </row>
    <row r="6306" spans="1:50" customFormat="1" ht="15" hidden="1" customHeight="1" x14ac:dyDescent="0.2">
      <c r="A6306" s="66" t="s">
        <v>23486</v>
      </c>
      <c r="B6306" s="66" t="s">
        <v>22780</v>
      </c>
      <c r="C6306" s="85" t="s">
        <v>7939</v>
      </c>
      <c r="D6306" s="85" t="s">
        <v>13090</v>
      </c>
      <c r="E6306" s="202" t="s">
        <v>8031</v>
      </c>
      <c r="F6306" s="85" t="s">
        <v>40</v>
      </c>
      <c r="G6306" s="85" t="s">
        <v>43</v>
      </c>
      <c r="H6306" s="85" t="s">
        <v>20690</v>
      </c>
      <c r="I6306" s="66" t="s">
        <v>8209</v>
      </c>
      <c r="J6306" s="85" t="s">
        <v>115</v>
      </c>
      <c r="K6306" s="66" t="s">
        <v>116</v>
      </c>
      <c r="L6306" s="3"/>
      <c r="M6306" s="3"/>
      <c r="N6306" s="66" t="s">
        <v>10792</v>
      </c>
      <c r="O6306" s="87">
        <v>0</v>
      </c>
      <c r="P6306" s="87">
        <v>0</v>
      </c>
      <c r="Q6306" s="87">
        <v>0</v>
      </c>
      <c r="R6306" s="87">
        <v>0</v>
      </c>
      <c r="S6306" s="87"/>
      <c r="T6306" s="87"/>
      <c r="U6306" s="85" t="s">
        <v>112</v>
      </c>
      <c r="V6306" s="179"/>
      <c r="W6306" s="7"/>
      <c r="X6306" s="3"/>
      <c r="Y6306" s="3"/>
      <c r="Z6306" s="213">
        <v>37950</v>
      </c>
      <c r="AA6306" s="11"/>
      <c r="AB6306" s="123" t="s">
        <v>7939</v>
      </c>
      <c r="AC6306" s="124"/>
      <c r="AD6306" s="41"/>
      <c r="AE6306" s="41"/>
      <c r="AF6306" s="191"/>
      <c r="AG6306" s="41"/>
      <c r="AH6306" s="66" t="s">
        <v>8211</v>
      </c>
      <c r="AI6306" s="80" t="s">
        <v>6</v>
      </c>
      <c r="AJ6306" s="41"/>
      <c r="AK6306" s="3"/>
      <c r="AL6306" s="85"/>
      <c r="AM6306" s="151" t="s">
        <v>24840</v>
      </c>
      <c r="AN6306" s="15"/>
      <c r="AO6306" s="166"/>
      <c r="AP6306" s="5">
        <f t="shared" si="99"/>
        <v>0</v>
      </c>
      <c r="AQ6306" s="16"/>
      <c r="AR6306" s="205">
        <v>1</v>
      </c>
      <c r="AS6306" s="16"/>
      <c r="AT6306" s="16"/>
      <c r="AU6306" s="16"/>
      <c r="AV6306" s="16"/>
      <c r="AW6306" s="16"/>
      <c r="AX6306" s="16"/>
    </row>
    <row r="6307" spans="1:50" customFormat="1" ht="15" hidden="1" customHeight="1" x14ac:dyDescent="0.2">
      <c r="A6307" s="66" t="s">
        <v>23468</v>
      </c>
      <c r="B6307" s="66" t="s">
        <v>22762</v>
      </c>
      <c r="C6307" s="85" t="s">
        <v>7939</v>
      </c>
      <c r="D6307" s="85" t="s">
        <v>13090</v>
      </c>
      <c r="E6307" s="202" t="s">
        <v>8031</v>
      </c>
      <c r="F6307" s="85" t="s">
        <v>40</v>
      </c>
      <c r="G6307" s="85" t="s">
        <v>43</v>
      </c>
      <c r="H6307" s="85" t="s">
        <v>20690</v>
      </c>
      <c r="I6307" s="66" t="s">
        <v>8209</v>
      </c>
      <c r="J6307" s="85" t="s">
        <v>115</v>
      </c>
      <c r="K6307" s="66" t="s">
        <v>116</v>
      </c>
      <c r="L6307" s="3"/>
      <c r="M6307" s="3"/>
      <c r="N6307" s="66" t="s">
        <v>10792</v>
      </c>
      <c r="O6307" s="87">
        <v>0</v>
      </c>
      <c r="P6307" s="87">
        <v>0</v>
      </c>
      <c r="Q6307" s="87">
        <v>0</v>
      </c>
      <c r="R6307" s="87">
        <v>0</v>
      </c>
      <c r="S6307" s="87"/>
      <c r="T6307" s="87"/>
      <c r="U6307" s="85" t="s">
        <v>112</v>
      </c>
      <c r="V6307" s="179"/>
      <c r="W6307" s="7"/>
      <c r="X6307" s="3"/>
      <c r="Y6307" s="3"/>
      <c r="Z6307" s="213">
        <v>37950</v>
      </c>
      <c r="AA6307" s="11"/>
      <c r="AB6307" s="123" t="s">
        <v>7939</v>
      </c>
      <c r="AC6307" s="124"/>
      <c r="AD6307" s="41"/>
      <c r="AE6307" s="41"/>
      <c r="AF6307" s="191"/>
      <c r="AG6307" s="41"/>
      <c r="AH6307" s="66" t="s">
        <v>8211</v>
      </c>
      <c r="AI6307" s="80" t="s">
        <v>6</v>
      </c>
      <c r="AJ6307" s="41"/>
      <c r="AK6307" s="3"/>
      <c r="AL6307" s="85"/>
      <c r="AM6307" s="151" t="s">
        <v>24840</v>
      </c>
      <c r="AN6307" s="15"/>
      <c r="AO6307" s="166"/>
      <c r="AP6307" s="5">
        <f t="shared" si="99"/>
        <v>0</v>
      </c>
      <c r="AQ6307" s="16"/>
      <c r="AR6307" s="205">
        <v>1</v>
      </c>
      <c r="AS6307" s="16"/>
      <c r="AT6307" s="16"/>
      <c r="AU6307" s="16"/>
      <c r="AV6307" s="16"/>
      <c r="AW6307" s="16"/>
      <c r="AX6307" s="16"/>
    </row>
    <row r="6308" spans="1:50" customFormat="1" ht="15" hidden="1" customHeight="1" x14ac:dyDescent="0.2">
      <c r="A6308" s="66" t="s">
        <v>23469</v>
      </c>
      <c r="B6308" s="66" t="s">
        <v>22763</v>
      </c>
      <c r="C6308" s="85" t="s">
        <v>7939</v>
      </c>
      <c r="D6308" s="85" t="s">
        <v>13090</v>
      </c>
      <c r="E6308" s="202" t="s">
        <v>8031</v>
      </c>
      <c r="F6308" s="85" t="s">
        <v>40</v>
      </c>
      <c r="G6308" s="85" t="s">
        <v>43</v>
      </c>
      <c r="H6308" s="85" t="s">
        <v>20690</v>
      </c>
      <c r="I6308" s="66" t="s">
        <v>8209</v>
      </c>
      <c r="J6308" s="85" t="s">
        <v>115</v>
      </c>
      <c r="K6308" s="66" t="s">
        <v>116</v>
      </c>
      <c r="L6308" s="3"/>
      <c r="M6308" s="3"/>
      <c r="N6308" s="66" t="s">
        <v>10792</v>
      </c>
      <c r="O6308" s="87">
        <v>0</v>
      </c>
      <c r="P6308" s="87">
        <v>0</v>
      </c>
      <c r="Q6308" s="87">
        <v>0</v>
      </c>
      <c r="R6308" s="87">
        <v>0</v>
      </c>
      <c r="S6308" s="87"/>
      <c r="T6308" s="87"/>
      <c r="U6308" s="85" t="s">
        <v>112</v>
      </c>
      <c r="V6308" s="179"/>
      <c r="W6308" s="7"/>
      <c r="X6308" s="3"/>
      <c r="Y6308" s="3"/>
      <c r="Z6308" s="213">
        <v>37950</v>
      </c>
      <c r="AA6308" s="11"/>
      <c r="AB6308" s="123" t="s">
        <v>7939</v>
      </c>
      <c r="AC6308" s="124"/>
      <c r="AD6308" s="41"/>
      <c r="AE6308" s="41"/>
      <c r="AF6308" s="191"/>
      <c r="AG6308" s="41"/>
      <c r="AH6308" s="66" t="s">
        <v>8211</v>
      </c>
      <c r="AI6308" s="80" t="s">
        <v>6</v>
      </c>
      <c r="AJ6308" s="41"/>
      <c r="AK6308" s="3"/>
      <c r="AL6308" s="85"/>
      <c r="AM6308" s="151" t="s">
        <v>24840</v>
      </c>
      <c r="AN6308" s="15"/>
      <c r="AO6308" s="166"/>
      <c r="AP6308" s="5">
        <f t="shared" si="99"/>
        <v>0</v>
      </c>
      <c r="AQ6308" s="16"/>
      <c r="AR6308" s="205">
        <v>1</v>
      </c>
      <c r="AS6308" s="16"/>
      <c r="AT6308" s="16"/>
      <c r="AU6308" s="16"/>
      <c r="AV6308" s="16"/>
      <c r="AW6308" s="16"/>
      <c r="AX6308" s="16"/>
    </row>
    <row r="6309" spans="1:50" customFormat="1" ht="15" hidden="1" customHeight="1" x14ac:dyDescent="0.2">
      <c r="A6309" s="7" t="s">
        <v>11051</v>
      </c>
      <c r="B6309" s="3" t="s">
        <v>11052</v>
      </c>
      <c r="C6309" s="85" t="s">
        <v>7939</v>
      </c>
      <c r="D6309" s="85" t="s">
        <v>13090</v>
      </c>
      <c r="E6309" s="202" t="s">
        <v>154</v>
      </c>
      <c r="F6309" s="85" t="s">
        <v>55</v>
      </c>
      <c r="G6309" s="85" t="s">
        <v>57</v>
      </c>
      <c r="H6309" s="85" t="s">
        <v>20690</v>
      </c>
      <c r="I6309" s="3" t="s">
        <v>16635</v>
      </c>
      <c r="J6309" s="85" t="s">
        <v>4400</v>
      </c>
      <c r="K6309" s="7" t="s">
        <v>4422</v>
      </c>
      <c r="L6309" s="3"/>
      <c r="M6309" s="3"/>
      <c r="N6309" s="41" t="s">
        <v>11053</v>
      </c>
      <c r="O6309" s="87">
        <v>21647</v>
      </c>
      <c r="P6309" s="87">
        <v>21643</v>
      </c>
      <c r="Q6309" s="87">
        <v>4</v>
      </c>
      <c r="R6309" s="87">
        <v>0</v>
      </c>
      <c r="S6309" s="87"/>
      <c r="T6309" s="87"/>
      <c r="U6309" s="85">
        <v>2007</v>
      </c>
      <c r="V6309" s="179"/>
      <c r="W6309" s="7"/>
      <c r="X6309" s="3"/>
      <c r="Y6309" s="3"/>
      <c r="Z6309" s="146">
        <v>39915</v>
      </c>
      <c r="AA6309" s="11"/>
      <c r="AB6309" s="123" t="s">
        <v>7939</v>
      </c>
      <c r="AC6309" s="124"/>
      <c r="AD6309" s="41"/>
      <c r="AE6309" s="41"/>
      <c r="AF6309" s="191">
        <v>43927</v>
      </c>
      <c r="AG6309" s="41"/>
      <c r="AH6309" s="41" t="s">
        <v>8024</v>
      </c>
      <c r="AI6309" s="80" t="s">
        <v>6</v>
      </c>
      <c r="AJ6309" s="41"/>
      <c r="AK6309" s="3"/>
      <c r="AL6309" s="85"/>
      <c r="AM6309" s="151" t="s">
        <v>19998</v>
      </c>
      <c r="AN6309" s="15"/>
      <c r="AO6309" s="166"/>
      <c r="AP6309" s="5">
        <f t="shared" si="99"/>
        <v>0</v>
      </c>
      <c r="AQ6309" s="16"/>
      <c r="AR6309" s="205">
        <v>1</v>
      </c>
      <c r="AS6309" s="16"/>
      <c r="AT6309" s="16"/>
      <c r="AU6309" s="16"/>
      <c r="AV6309" s="16"/>
      <c r="AW6309" s="16"/>
      <c r="AX6309" s="16"/>
    </row>
    <row r="6310" spans="1:50" customFormat="1" ht="15" hidden="1" customHeight="1" x14ac:dyDescent="0.2">
      <c r="A6310" s="7" t="s">
        <v>11054</v>
      </c>
      <c r="B6310" s="3" t="s">
        <v>11055</v>
      </c>
      <c r="C6310" s="85" t="s">
        <v>7939</v>
      </c>
      <c r="D6310" s="85" t="s">
        <v>13090</v>
      </c>
      <c r="E6310" s="202" t="s">
        <v>154</v>
      </c>
      <c r="F6310" s="85" t="s">
        <v>25110</v>
      </c>
      <c r="G6310" s="85" t="s">
        <v>54</v>
      </c>
      <c r="H6310" s="85" t="s">
        <v>20690</v>
      </c>
      <c r="I6310" s="3" t="s">
        <v>8381</v>
      </c>
      <c r="J6310" s="85" t="s">
        <v>4400</v>
      </c>
      <c r="K6310" s="7" t="s">
        <v>4422</v>
      </c>
      <c r="L6310" s="3"/>
      <c r="M6310" s="3"/>
      <c r="N6310" s="41" t="s">
        <v>11056</v>
      </c>
      <c r="O6310" s="87">
        <v>13529</v>
      </c>
      <c r="P6310" s="87">
        <v>0</v>
      </c>
      <c r="Q6310" s="87">
        <v>13529</v>
      </c>
      <c r="R6310" s="87">
        <v>0</v>
      </c>
      <c r="S6310" s="87"/>
      <c r="T6310" s="87"/>
      <c r="U6310" s="85">
        <v>2007</v>
      </c>
      <c r="V6310" s="179"/>
      <c r="W6310" s="7"/>
      <c r="X6310" s="3"/>
      <c r="Y6310" s="3"/>
      <c r="Z6310" s="146">
        <v>54519</v>
      </c>
      <c r="AA6310" s="11"/>
      <c r="AB6310" s="123" t="s">
        <v>7939</v>
      </c>
      <c r="AC6310" s="124"/>
      <c r="AD6310" s="41"/>
      <c r="AE6310" s="41"/>
      <c r="AF6310" s="191">
        <v>43927</v>
      </c>
      <c r="AG6310" s="41"/>
      <c r="AH6310" s="41" t="s">
        <v>8024</v>
      </c>
      <c r="AI6310" s="80" t="s">
        <v>6</v>
      </c>
      <c r="AJ6310" s="41"/>
      <c r="AK6310" s="3"/>
      <c r="AL6310" s="85"/>
      <c r="AM6310" s="151" t="s">
        <v>19998</v>
      </c>
      <c r="AN6310" s="15"/>
      <c r="AO6310" s="166"/>
      <c r="AP6310" s="5">
        <f t="shared" si="99"/>
        <v>0</v>
      </c>
      <c r="AQ6310" s="16"/>
      <c r="AR6310" s="205">
        <v>1</v>
      </c>
      <c r="AS6310" s="16"/>
      <c r="AT6310" s="16"/>
      <c r="AU6310" s="16"/>
      <c r="AV6310" s="16"/>
      <c r="AW6310" s="16"/>
      <c r="AX6310" s="16"/>
    </row>
    <row r="6311" spans="1:50" customFormat="1" ht="15" hidden="1" customHeight="1" x14ac:dyDescent="0.2">
      <c r="A6311" s="66" t="s">
        <v>23487</v>
      </c>
      <c r="B6311" s="66" t="s">
        <v>22781</v>
      </c>
      <c r="C6311" s="85" t="s">
        <v>7939</v>
      </c>
      <c r="D6311" s="85" t="s">
        <v>13090</v>
      </c>
      <c r="E6311" s="202" t="s">
        <v>8031</v>
      </c>
      <c r="F6311" s="85" t="s">
        <v>40</v>
      </c>
      <c r="G6311" s="85" t="s">
        <v>43</v>
      </c>
      <c r="H6311" s="85" t="s">
        <v>20690</v>
      </c>
      <c r="I6311" s="66" t="s">
        <v>8209</v>
      </c>
      <c r="J6311" s="85" t="s">
        <v>115</v>
      </c>
      <c r="K6311" s="66" t="s">
        <v>116</v>
      </c>
      <c r="L6311" s="3"/>
      <c r="M6311" s="3"/>
      <c r="N6311" s="66" t="s">
        <v>10792</v>
      </c>
      <c r="O6311" s="87">
        <v>0</v>
      </c>
      <c r="P6311" s="87">
        <v>0</v>
      </c>
      <c r="Q6311" s="87">
        <v>0</v>
      </c>
      <c r="R6311" s="87">
        <v>0</v>
      </c>
      <c r="S6311" s="87"/>
      <c r="T6311" s="87"/>
      <c r="U6311" s="85" t="s">
        <v>112</v>
      </c>
      <c r="V6311" s="179"/>
      <c r="W6311" s="7"/>
      <c r="X6311" s="3"/>
      <c r="Y6311" s="3"/>
      <c r="Z6311" s="213">
        <v>37950</v>
      </c>
      <c r="AA6311" s="11"/>
      <c r="AB6311" s="123" t="s">
        <v>7939</v>
      </c>
      <c r="AC6311" s="124"/>
      <c r="AD6311" s="41"/>
      <c r="AE6311" s="41"/>
      <c r="AF6311" s="191"/>
      <c r="AG6311" s="41"/>
      <c r="AH6311" s="66" t="s">
        <v>8211</v>
      </c>
      <c r="AI6311" s="80" t="s">
        <v>6</v>
      </c>
      <c r="AJ6311" s="41"/>
      <c r="AK6311" s="3"/>
      <c r="AL6311" s="85"/>
      <c r="AM6311" s="151" t="s">
        <v>24840</v>
      </c>
      <c r="AN6311" s="15"/>
      <c r="AO6311" s="166"/>
      <c r="AP6311" s="5">
        <f t="shared" si="99"/>
        <v>0</v>
      </c>
      <c r="AQ6311" s="16"/>
      <c r="AR6311" s="205">
        <v>1</v>
      </c>
      <c r="AS6311" s="16"/>
      <c r="AT6311" s="16"/>
      <c r="AU6311" s="16"/>
      <c r="AV6311" s="16"/>
      <c r="AW6311" s="16"/>
      <c r="AX6311" s="16"/>
    </row>
    <row r="6312" spans="1:50" customFormat="1" ht="15" hidden="1" customHeight="1" x14ac:dyDescent="0.2">
      <c r="A6312" s="66" t="s">
        <v>23470</v>
      </c>
      <c r="B6312" s="66" t="s">
        <v>22764</v>
      </c>
      <c r="C6312" s="85" t="s">
        <v>7939</v>
      </c>
      <c r="D6312" s="85" t="s">
        <v>13090</v>
      </c>
      <c r="E6312" s="202" t="s">
        <v>8031</v>
      </c>
      <c r="F6312" s="85" t="s">
        <v>40</v>
      </c>
      <c r="G6312" s="85" t="s">
        <v>43</v>
      </c>
      <c r="H6312" s="85" t="s">
        <v>20690</v>
      </c>
      <c r="I6312" s="66" t="s">
        <v>8209</v>
      </c>
      <c r="J6312" s="85" t="s">
        <v>115</v>
      </c>
      <c r="K6312" s="66" t="s">
        <v>116</v>
      </c>
      <c r="L6312" s="3"/>
      <c r="M6312" s="3"/>
      <c r="N6312" s="66" t="s">
        <v>10792</v>
      </c>
      <c r="O6312" s="87">
        <v>0</v>
      </c>
      <c r="P6312" s="87">
        <v>0</v>
      </c>
      <c r="Q6312" s="87">
        <v>0</v>
      </c>
      <c r="R6312" s="87">
        <v>0</v>
      </c>
      <c r="S6312" s="87"/>
      <c r="T6312" s="87"/>
      <c r="U6312" s="85" t="s">
        <v>112</v>
      </c>
      <c r="V6312" s="179"/>
      <c r="W6312" s="7"/>
      <c r="X6312" s="3"/>
      <c r="Y6312" s="3"/>
      <c r="Z6312" s="213">
        <v>37950</v>
      </c>
      <c r="AA6312" s="11"/>
      <c r="AB6312" s="123" t="s">
        <v>7939</v>
      </c>
      <c r="AC6312" s="124"/>
      <c r="AD6312" s="41"/>
      <c r="AE6312" s="41"/>
      <c r="AF6312" s="191"/>
      <c r="AG6312" s="41"/>
      <c r="AH6312" s="66" t="s">
        <v>8211</v>
      </c>
      <c r="AI6312" s="80" t="s">
        <v>6</v>
      </c>
      <c r="AJ6312" s="41"/>
      <c r="AK6312" s="3"/>
      <c r="AL6312" s="85"/>
      <c r="AM6312" s="151" t="s">
        <v>24840</v>
      </c>
      <c r="AN6312" s="15"/>
      <c r="AO6312" s="166"/>
      <c r="AP6312" s="5">
        <f t="shared" si="99"/>
        <v>0</v>
      </c>
      <c r="AQ6312" s="16"/>
      <c r="AR6312" s="205">
        <v>1</v>
      </c>
      <c r="AS6312" s="16"/>
      <c r="AT6312" s="16"/>
      <c r="AU6312" s="16"/>
      <c r="AV6312" s="16"/>
      <c r="AW6312" s="16"/>
      <c r="AX6312" s="16"/>
    </row>
    <row r="6313" spans="1:50" customFormat="1" ht="15" hidden="1" customHeight="1" x14ac:dyDescent="0.2">
      <c r="A6313" s="66" t="s">
        <v>23471</v>
      </c>
      <c r="B6313" s="66" t="s">
        <v>22765</v>
      </c>
      <c r="C6313" s="85" t="s">
        <v>7939</v>
      </c>
      <c r="D6313" s="85" t="s">
        <v>13090</v>
      </c>
      <c r="E6313" s="202" t="s">
        <v>8031</v>
      </c>
      <c r="F6313" s="85" t="s">
        <v>40</v>
      </c>
      <c r="G6313" s="85" t="s">
        <v>43</v>
      </c>
      <c r="H6313" s="85" t="s">
        <v>20690</v>
      </c>
      <c r="I6313" s="66" t="s">
        <v>8209</v>
      </c>
      <c r="J6313" s="85" t="s">
        <v>115</v>
      </c>
      <c r="K6313" s="66" t="s">
        <v>116</v>
      </c>
      <c r="L6313" s="3"/>
      <c r="M6313" s="3"/>
      <c r="N6313" s="66" t="s">
        <v>10792</v>
      </c>
      <c r="O6313" s="87">
        <v>0</v>
      </c>
      <c r="P6313" s="87">
        <v>0</v>
      </c>
      <c r="Q6313" s="87">
        <v>0</v>
      </c>
      <c r="R6313" s="87">
        <v>0</v>
      </c>
      <c r="S6313" s="87"/>
      <c r="T6313" s="87"/>
      <c r="U6313" s="85" t="s">
        <v>112</v>
      </c>
      <c r="V6313" s="179"/>
      <c r="W6313" s="7"/>
      <c r="X6313" s="3"/>
      <c r="Y6313" s="3"/>
      <c r="Z6313" s="213">
        <v>37950</v>
      </c>
      <c r="AA6313" s="11"/>
      <c r="AB6313" s="123" t="s">
        <v>7939</v>
      </c>
      <c r="AC6313" s="124"/>
      <c r="AD6313" s="41"/>
      <c r="AE6313" s="41"/>
      <c r="AF6313" s="191"/>
      <c r="AG6313" s="41"/>
      <c r="AH6313" s="66" t="s">
        <v>8211</v>
      </c>
      <c r="AI6313" s="80" t="s">
        <v>6</v>
      </c>
      <c r="AJ6313" s="41"/>
      <c r="AK6313" s="3"/>
      <c r="AL6313" s="85"/>
      <c r="AM6313" s="151" t="s">
        <v>24840</v>
      </c>
      <c r="AN6313" s="15"/>
      <c r="AO6313" s="166"/>
      <c r="AP6313" s="5">
        <f t="shared" si="99"/>
        <v>0</v>
      </c>
      <c r="AQ6313" s="16"/>
      <c r="AR6313" s="205">
        <v>1</v>
      </c>
      <c r="AS6313" s="16"/>
      <c r="AT6313" s="16"/>
      <c r="AU6313" s="16"/>
      <c r="AV6313" s="16"/>
      <c r="AW6313" s="16"/>
      <c r="AX6313" s="16"/>
    </row>
    <row r="6314" spans="1:50" customFormat="1" ht="15" hidden="1" customHeight="1" x14ac:dyDescent="0.2">
      <c r="A6314" s="66" t="s">
        <v>23488</v>
      </c>
      <c r="B6314" s="66" t="s">
        <v>22782</v>
      </c>
      <c r="C6314" s="85" t="s">
        <v>7939</v>
      </c>
      <c r="D6314" s="85" t="s">
        <v>13090</v>
      </c>
      <c r="E6314" s="202" t="s">
        <v>8031</v>
      </c>
      <c r="F6314" s="85" t="s">
        <v>40</v>
      </c>
      <c r="G6314" s="85" t="s">
        <v>43</v>
      </c>
      <c r="H6314" s="85" t="s">
        <v>20690</v>
      </c>
      <c r="I6314" s="66" t="s">
        <v>8209</v>
      </c>
      <c r="J6314" s="85" t="s">
        <v>115</v>
      </c>
      <c r="K6314" s="66" t="s">
        <v>116</v>
      </c>
      <c r="L6314" s="3"/>
      <c r="M6314" s="3"/>
      <c r="N6314" s="66" t="s">
        <v>10792</v>
      </c>
      <c r="O6314" s="87">
        <v>0</v>
      </c>
      <c r="P6314" s="87">
        <v>0</v>
      </c>
      <c r="Q6314" s="87">
        <v>0</v>
      </c>
      <c r="R6314" s="87">
        <v>0</v>
      </c>
      <c r="S6314" s="87"/>
      <c r="T6314" s="87"/>
      <c r="U6314" s="85" t="s">
        <v>112</v>
      </c>
      <c r="V6314" s="179"/>
      <c r="W6314" s="7"/>
      <c r="X6314" s="3"/>
      <c r="Y6314" s="3"/>
      <c r="Z6314" s="213">
        <v>37950</v>
      </c>
      <c r="AA6314" s="11"/>
      <c r="AB6314" s="123" t="s">
        <v>7939</v>
      </c>
      <c r="AC6314" s="124"/>
      <c r="AD6314" s="41"/>
      <c r="AE6314" s="41"/>
      <c r="AF6314" s="191"/>
      <c r="AG6314" s="41"/>
      <c r="AH6314" s="66" t="s">
        <v>8211</v>
      </c>
      <c r="AI6314" s="80" t="s">
        <v>6</v>
      </c>
      <c r="AJ6314" s="41"/>
      <c r="AK6314" s="3"/>
      <c r="AL6314" s="85"/>
      <c r="AM6314" s="151" t="s">
        <v>24840</v>
      </c>
      <c r="AN6314" s="15"/>
      <c r="AO6314" s="166"/>
      <c r="AP6314" s="5">
        <f t="shared" si="99"/>
        <v>0</v>
      </c>
      <c r="AQ6314" s="16"/>
      <c r="AR6314" s="205">
        <v>1</v>
      </c>
      <c r="AS6314" s="16"/>
      <c r="AT6314" s="16"/>
      <c r="AU6314" s="16"/>
      <c r="AV6314" s="16"/>
      <c r="AW6314" s="16"/>
      <c r="AX6314" s="16"/>
    </row>
    <row r="6315" spans="1:50" customFormat="1" ht="15" hidden="1" customHeight="1" x14ac:dyDescent="0.2">
      <c r="A6315" s="66" t="s">
        <v>23472</v>
      </c>
      <c r="B6315" s="66" t="s">
        <v>22766</v>
      </c>
      <c r="C6315" s="85" t="s">
        <v>7939</v>
      </c>
      <c r="D6315" s="85" t="s">
        <v>13090</v>
      </c>
      <c r="E6315" s="202" t="s">
        <v>8031</v>
      </c>
      <c r="F6315" s="85" t="s">
        <v>40</v>
      </c>
      <c r="G6315" s="85" t="s">
        <v>43</v>
      </c>
      <c r="H6315" s="85" t="s">
        <v>20690</v>
      </c>
      <c r="I6315" s="66" t="s">
        <v>8209</v>
      </c>
      <c r="J6315" s="85" t="s">
        <v>115</v>
      </c>
      <c r="K6315" s="66" t="s">
        <v>116</v>
      </c>
      <c r="L6315" s="3"/>
      <c r="M6315" s="3"/>
      <c r="N6315" s="66" t="s">
        <v>10792</v>
      </c>
      <c r="O6315" s="87">
        <v>0</v>
      </c>
      <c r="P6315" s="87">
        <v>0</v>
      </c>
      <c r="Q6315" s="87">
        <v>0</v>
      </c>
      <c r="R6315" s="87">
        <v>0</v>
      </c>
      <c r="S6315" s="87"/>
      <c r="T6315" s="87"/>
      <c r="U6315" s="85" t="s">
        <v>112</v>
      </c>
      <c r="V6315" s="179"/>
      <c r="W6315" s="7"/>
      <c r="X6315" s="3"/>
      <c r="Y6315" s="3"/>
      <c r="Z6315" s="213">
        <v>37950</v>
      </c>
      <c r="AA6315" s="11"/>
      <c r="AB6315" s="123" t="s">
        <v>7939</v>
      </c>
      <c r="AC6315" s="124"/>
      <c r="AD6315" s="41"/>
      <c r="AE6315" s="41"/>
      <c r="AF6315" s="191"/>
      <c r="AG6315" s="41"/>
      <c r="AH6315" s="66" t="s">
        <v>8211</v>
      </c>
      <c r="AI6315" s="80" t="s">
        <v>6</v>
      </c>
      <c r="AJ6315" s="41"/>
      <c r="AK6315" s="3"/>
      <c r="AL6315" s="85"/>
      <c r="AM6315" s="151" t="s">
        <v>24840</v>
      </c>
      <c r="AN6315" s="15"/>
      <c r="AO6315" s="166"/>
      <c r="AP6315" s="5">
        <f t="shared" si="99"/>
        <v>0</v>
      </c>
      <c r="AQ6315" s="16"/>
      <c r="AR6315" s="205">
        <v>1</v>
      </c>
      <c r="AS6315" s="16"/>
      <c r="AT6315" s="16"/>
      <c r="AU6315" s="16"/>
      <c r="AV6315" s="16"/>
      <c r="AW6315" s="16"/>
      <c r="AX6315" s="16"/>
    </row>
    <row r="6316" spans="1:50" customFormat="1" ht="15" hidden="1" customHeight="1" x14ac:dyDescent="0.2">
      <c r="A6316" s="66" t="s">
        <v>23473</v>
      </c>
      <c r="B6316" s="66" t="s">
        <v>22767</v>
      </c>
      <c r="C6316" s="85" t="s">
        <v>7939</v>
      </c>
      <c r="D6316" s="85" t="s">
        <v>13090</v>
      </c>
      <c r="E6316" s="202" t="s">
        <v>8031</v>
      </c>
      <c r="F6316" s="85" t="s">
        <v>40</v>
      </c>
      <c r="G6316" s="85" t="s">
        <v>43</v>
      </c>
      <c r="H6316" s="85" t="s">
        <v>20690</v>
      </c>
      <c r="I6316" s="66" t="s">
        <v>8209</v>
      </c>
      <c r="J6316" s="85" t="s">
        <v>115</v>
      </c>
      <c r="K6316" s="66" t="s">
        <v>116</v>
      </c>
      <c r="L6316" s="3"/>
      <c r="M6316" s="3"/>
      <c r="N6316" s="66" t="s">
        <v>10792</v>
      </c>
      <c r="O6316" s="87">
        <v>0</v>
      </c>
      <c r="P6316" s="87">
        <v>0</v>
      </c>
      <c r="Q6316" s="87">
        <v>0</v>
      </c>
      <c r="R6316" s="87">
        <v>0</v>
      </c>
      <c r="S6316" s="87"/>
      <c r="T6316" s="87"/>
      <c r="U6316" s="85" t="s">
        <v>112</v>
      </c>
      <c r="V6316" s="179"/>
      <c r="W6316" s="7"/>
      <c r="X6316" s="3"/>
      <c r="Y6316" s="3"/>
      <c r="Z6316" s="213">
        <v>37950</v>
      </c>
      <c r="AA6316" s="11"/>
      <c r="AB6316" s="123" t="s">
        <v>7939</v>
      </c>
      <c r="AC6316" s="124"/>
      <c r="AD6316" s="41"/>
      <c r="AE6316" s="41"/>
      <c r="AF6316" s="191"/>
      <c r="AG6316" s="41"/>
      <c r="AH6316" s="66" t="s">
        <v>8211</v>
      </c>
      <c r="AI6316" s="80" t="s">
        <v>6</v>
      </c>
      <c r="AJ6316" s="41"/>
      <c r="AK6316" s="3"/>
      <c r="AL6316" s="85"/>
      <c r="AM6316" s="151" t="s">
        <v>24840</v>
      </c>
      <c r="AN6316" s="15"/>
      <c r="AO6316" s="166"/>
      <c r="AP6316" s="5">
        <f t="shared" si="99"/>
        <v>0</v>
      </c>
      <c r="AQ6316" s="16"/>
      <c r="AR6316" s="205">
        <v>1</v>
      </c>
      <c r="AS6316" s="16"/>
      <c r="AT6316" s="16"/>
      <c r="AU6316" s="16"/>
      <c r="AV6316" s="16"/>
      <c r="AW6316" s="16"/>
      <c r="AX6316" s="16"/>
    </row>
    <row r="6317" spans="1:50" customFormat="1" ht="15" hidden="1" customHeight="1" x14ac:dyDescent="0.2">
      <c r="A6317" s="66" t="s">
        <v>23491</v>
      </c>
      <c r="B6317" s="66" t="s">
        <v>22785</v>
      </c>
      <c r="C6317" s="85" t="s">
        <v>7939</v>
      </c>
      <c r="D6317" s="85" t="s">
        <v>13090</v>
      </c>
      <c r="E6317" s="202" t="s">
        <v>8031</v>
      </c>
      <c r="F6317" s="85" t="s">
        <v>40</v>
      </c>
      <c r="G6317" s="85" t="s">
        <v>43</v>
      </c>
      <c r="H6317" s="85" t="s">
        <v>20690</v>
      </c>
      <c r="I6317" s="66" t="s">
        <v>8209</v>
      </c>
      <c r="J6317" s="85" t="s">
        <v>115</v>
      </c>
      <c r="K6317" s="66" t="s">
        <v>116</v>
      </c>
      <c r="L6317" s="3"/>
      <c r="M6317" s="3"/>
      <c r="N6317" s="66" t="s">
        <v>10792</v>
      </c>
      <c r="O6317" s="87">
        <v>0</v>
      </c>
      <c r="P6317" s="87">
        <v>0</v>
      </c>
      <c r="Q6317" s="87">
        <v>0</v>
      </c>
      <c r="R6317" s="87">
        <v>0</v>
      </c>
      <c r="S6317" s="87"/>
      <c r="T6317" s="87"/>
      <c r="U6317" s="85" t="s">
        <v>112</v>
      </c>
      <c r="V6317" s="179"/>
      <c r="W6317" s="7"/>
      <c r="X6317" s="3"/>
      <c r="Y6317" s="3"/>
      <c r="Z6317" s="213">
        <v>37950</v>
      </c>
      <c r="AA6317" s="11"/>
      <c r="AB6317" s="123" t="s">
        <v>7939</v>
      </c>
      <c r="AC6317" s="124"/>
      <c r="AD6317" s="41"/>
      <c r="AE6317" s="41"/>
      <c r="AF6317" s="191"/>
      <c r="AG6317" s="41"/>
      <c r="AH6317" s="66" t="s">
        <v>8211</v>
      </c>
      <c r="AI6317" s="80" t="s">
        <v>6</v>
      </c>
      <c r="AJ6317" s="41"/>
      <c r="AK6317" s="3"/>
      <c r="AL6317" s="85"/>
      <c r="AM6317" s="151" t="s">
        <v>24840</v>
      </c>
      <c r="AN6317" s="15"/>
      <c r="AO6317" s="166"/>
      <c r="AP6317" s="5">
        <f t="shared" si="99"/>
        <v>0</v>
      </c>
      <c r="AQ6317" s="16"/>
      <c r="AR6317" s="205">
        <v>1</v>
      </c>
      <c r="AS6317" s="16"/>
      <c r="AT6317" s="16"/>
      <c r="AU6317" s="16"/>
      <c r="AV6317" s="16"/>
      <c r="AW6317" s="16"/>
      <c r="AX6317" s="16"/>
    </row>
    <row r="6318" spans="1:50" customFormat="1" ht="15" hidden="1" customHeight="1" x14ac:dyDescent="0.2">
      <c r="A6318" s="66" t="s">
        <v>23474</v>
      </c>
      <c r="B6318" s="66" t="s">
        <v>22768</v>
      </c>
      <c r="C6318" s="85" t="s">
        <v>7939</v>
      </c>
      <c r="D6318" s="85" t="s">
        <v>13090</v>
      </c>
      <c r="E6318" s="202" t="s">
        <v>8031</v>
      </c>
      <c r="F6318" s="85" t="s">
        <v>40</v>
      </c>
      <c r="G6318" s="85" t="s">
        <v>43</v>
      </c>
      <c r="H6318" s="85" t="s">
        <v>20690</v>
      </c>
      <c r="I6318" s="66" t="s">
        <v>8209</v>
      </c>
      <c r="J6318" s="85" t="s">
        <v>115</v>
      </c>
      <c r="K6318" s="66" t="s">
        <v>116</v>
      </c>
      <c r="L6318" s="3"/>
      <c r="M6318" s="3"/>
      <c r="N6318" s="66" t="s">
        <v>10792</v>
      </c>
      <c r="O6318" s="87">
        <v>0</v>
      </c>
      <c r="P6318" s="87">
        <v>0</v>
      </c>
      <c r="Q6318" s="87">
        <v>0</v>
      </c>
      <c r="R6318" s="87">
        <v>0</v>
      </c>
      <c r="S6318" s="87"/>
      <c r="T6318" s="87"/>
      <c r="U6318" s="85" t="s">
        <v>112</v>
      </c>
      <c r="V6318" s="179"/>
      <c r="W6318" s="7"/>
      <c r="X6318" s="3"/>
      <c r="Y6318" s="3"/>
      <c r="Z6318" s="213">
        <v>37950</v>
      </c>
      <c r="AA6318" s="11"/>
      <c r="AB6318" s="123" t="s">
        <v>7939</v>
      </c>
      <c r="AC6318" s="124"/>
      <c r="AD6318" s="41"/>
      <c r="AE6318" s="41"/>
      <c r="AF6318" s="191"/>
      <c r="AG6318" s="41"/>
      <c r="AH6318" s="66" t="s">
        <v>8211</v>
      </c>
      <c r="AI6318" s="80" t="s">
        <v>6</v>
      </c>
      <c r="AJ6318" s="41"/>
      <c r="AK6318" s="3"/>
      <c r="AL6318" s="85"/>
      <c r="AM6318" s="151" t="s">
        <v>24840</v>
      </c>
      <c r="AN6318" s="15"/>
      <c r="AO6318" s="166"/>
      <c r="AP6318" s="5">
        <f t="shared" si="99"/>
        <v>0</v>
      </c>
      <c r="AQ6318" s="16"/>
      <c r="AR6318" s="205">
        <v>1</v>
      </c>
      <c r="AS6318" s="16"/>
      <c r="AT6318" s="16"/>
      <c r="AU6318" s="16"/>
      <c r="AV6318" s="16"/>
      <c r="AW6318" s="16"/>
      <c r="AX6318" s="16"/>
    </row>
    <row r="6319" spans="1:50" customFormat="1" ht="15" hidden="1" customHeight="1" x14ac:dyDescent="0.2">
      <c r="A6319" s="66" t="s">
        <v>23475</v>
      </c>
      <c r="B6319" s="66" t="s">
        <v>22769</v>
      </c>
      <c r="C6319" s="85" t="s">
        <v>7939</v>
      </c>
      <c r="D6319" s="85" t="s">
        <v>13090</v>
      </c>
      <c r="E6319" s="202" t="s">
        <v>8031</v>
      </c>
      <c r="F6319" s="85" t="s">
        <v>40</v>
      </c>
      <c r="G6319" s="85" t="s">
        <v>43</v>
      </c>
      <c r="H6319" s="85" t="s">
        <v>20690</v>
      </c>
      <c r="I6319" s="66" t="s">
        <v>8209</v>
      </c>
      <c r="J6319" s="85" t="s">
        <v>115</v>
      </c>
      <c r="K6319" s="66" t="s">
        <v>116</v>
      </c>
      <c r="L6319" s="3"/>
      <c r="M6319" s="3"/>
      <c r="N6319" s="66" t="s">
        <v>10792</v>
      </c>
      <c r="O6319" s="87">
        <v>0</v>
      </c>
      <c r="P6319" s="87">
        <v>0</v>
      </c>
      <c r="Q6319" s="87">
        <v>0</v>
      </c>
      <c r="R6319" s="87">
        <v>0</v>
      </c>
      <c r="S6319" s="87"/>
      <c r="T6319" s="87"/>
      <c r="U6319" s="85" t="s">
        <v>112</v>
      </c>
      <c r="V6319" s="179"/>
      <c r="W6319" s="7"/>
      <c r="X6319" s="3"/>
      <c r="Y6319" s="3"/>
      <c r="Z6319" s="213">
        <v>37950</v>
      </c>
      <c r="AA6319" s="11"/>
      <c r="AB6319" s="123" t="s">
        <v>7939</v>
      </c>
      <c r="AC6319" s="124"/>
      <c r="AD6319" s="41"/>
      <c r="AE6319" s="41"/>
      <c r="AF6319" s="191"/>
      <c r="AG6319" s="41"/>
      <c r="AH6319" s="66" t="s">
        <v>8211</v>
      </c>
      <c r="AI6319" s="80" t="s">
        <v>6</v>
      </c>
      <c r="AJ6319" s="41"/>
      <c r="AK6319" s="3"/>
      <c r="AL6319" s="85"/>
      <c r="AM6319" s="151" t="s">
        <v>24840</v>
      </c>
      <c r="AN6319" s="15"/>
      <c r="AO6319" s="166"/>
      <c r="AP6319" s="5">
        <f t="shared" si="99"/>
        <v>0</v>
      </c>
      <c r="AQ6319" s="16"/>
      <c r="AR6319" s="205">
        <v>1</v>
      </c>
      <c r="AS6319" s="16"/>
      <c r="AT6319" s="16"/>
      <c r="AU6319" s="16"/>
      <c r="AV6319" s="16"/>
      <c r="AW6319" s="16"/>
      <c r="AX6319" s="16"/>
    </row>
    <row r="6320" spans="1:50" customFormat="1" ht="15" hidden="1" customHeight="1" x14ac:dyDescent="0.2">
      <c r="A6320" s="66" t="s">
        <v>23492</v>
      </c>
      <c r="B6320" s="66" t="s">
        <v>22786</v>
      </c>
      <c r="C6320" s="85" t="s">
        <v>7939</v>
      </c>
      <c r="D6320" s="85" t="s">
        <v>13090</v>
      </c>
      <c r="E6320" s="202" t="s">
        <v>8031</v>
      </c>
      <c r="F6320" s="85" t="s">
        <v>40</v>
      </c>
      <c r="G6320" s="85" t="s">
        <v>43</v>
      </c>
      <c r="H6320" s="85" t="s">
        <v>20690</v>
      </c>
      <c r="I6320" s="66" t="s">
        <v>8209</v>
      </c>
      <c r="J6320" s="85" t="s">
        <v>115</v>
      </c>
      <c r="K6320" s="66" t="s">
        <v>116</v>
      </c>
      <c r="L6320" s="3"/>
      <c r="M6320" s="3"/>
      <c r="N6320" s="66" t="s">
        <v>10792</v>
      </c>
      <c r="O6320" s="87">
        <v>0</v>
      </c>
      <c r="P6320" s="87">
        <v>0</v>
      </c>
      <c r="Q6320" s="87">
        <v>0</v>
      </c>
      <c r="R6320" s="87">
        <v>0</v>
      </c>
      <c r="S6320" s="87"/>
      <c r="T6320" s="87"/>
      <c r="U6320" s="85" t="s">
        <v>112</v>
      </c>
      <c r="V6320" s="179"/>
      <c r="W6320" s="7"/>
      <c r="X6320" s="3"/>
      <c r="Y6320" s="3"/>
      <c r="Z6320" s="213">
        <v>37950</v>
      </c>
      <c r="AA6320" s="11"/>
      <c r="AB6320" s="123" t="s">
        <v>7939</v>
      </c>
      <c r="AC6320" s="124"/>
      <c r="AD6320" s="41"/>
      <c r="AE6320" s="41"/>
      <c r="AF6320" s="191"/>
      <c r="AG6320" s="41"/>
      <c r="AH6320" s="66" t="s">
        <v>8211</v>
      </c>
      <c r="AI6320" s="80" t="s">
        <v>6</v>
      </c>
      <c r="AJ6320" s="41"/>
      <c r="AK6320" s="3"/>
      <c r="AL6320" s="85"/>
      <c r="AM6320" s="151" t="s">
        <v>24840</v>
      </c>
      <c r="AN6320" s="15"/>
      <c r="AO6320" s="166"/>
      <c r="AP6320" s="5">
        <f t="shared" si="99"/>
        <v>0</v>
      </c>
      <c r="AQ6320" s="16"/>
      <c r="AR6320" s="205">
        <v>1</v>
      </c>
      <c r="AS6320" s="16"/>
      <c r="AT6320" s="16"/>
      <c r="AU6320" s="16"/>
      <c r="AV6320" s="16"/>
      <c r="AW6320" s="16"/>
      <c r="AX6320" s="16"/>
    </row>
    <row r="6321" spans="1:50" customFormat="1" ht="15" hidden="1" customHeight="1" x14ac:dyDescent="0.2">
      <c r="A6321" s="7" t="s">
        <v>11057</v>
      </c>
      <c r="B6321" s="3" t="s">
        <v>11058</v>
      </c>
      <c r="C6321" s="85" t="s">
        <v>7939</v>
      </c>
      <c r="D6321" s="85" t="s">
        <v>13090</v>
      </c>
      <c r="E6321" s="202" t="s">
        <v>154</v>
      </c>
      <c r="F6321" s="85" t="s">
        <v>55</v>
      </c>
      <c r="G6321" s="85" t="s">
        <v>63</v>
      </c>
      <c r="H6321" s="85" t="s">
        <v>20690</v>
      </c>
      <c r="I6321" s="3" t="s">
        <v>4564</v>
      </c>
      <c r="J6321" s="85" t="s">
        <v>4435</v>
      </c>
      <c r="K6321" s="7" t="s">
        <v>3838</v>
      </c>
      <c r="L6321" s="3"/>
      <c r="M6321" s="3"/>
      <c r="N6321" s="41" t="s">
        <v>8270</v>
      </c>
      <c r="O6321" s="87">
        <v>351742</v>
      </c>
      <c r="P6321" s="87">
        <v>351195</v>
      </c>
      <c r="Q6321" s="87">
        <v>547</v>
      </c>
      <c r="R6321" s="87">
        <v>0</v>
      </c>
      <c r="S6321" s="87"/>
      <c r="T6321" s="87"/>
      <c r="U6321" s="85">
        <v>2007</v>
      </c>
      <c r="V6321" s="179"/>
      <c r="W6321" s="7"/>
      <c r="X6321" s="3"/>
      <c r="Y6321" s="3"/>
      <c r="Z6321" s="146">
        <v>29342</v>
      </c>
      <c r="AA6321" s="11"/>
      <c r="AB6321" s="123" t="s">
        <v>7939</v>
      </c>
      <c r="AC6321" s="124"/>
      <c r="AD6321" s="41"/>
      <c r="AE6321" s="41"/>
      <c r="AF6321" s="191">
        <v>43927</v>
      </c>
      <c r="AG6321" s="41"/>
      <c r="AH6321" s="41" t="s">
        <v>8024</v>
      </c>
      <c r="AI6321" s="80" t="s">
        <v>6</v>
      </c>
      <c r="AJ6321" s="41"/>
      <c r="AK6321" s="3"/>
      <c r="AL6321" s="85"/>
      <c r="AM6321" s="151" t="s">
        <v>19998</v>
      </c>
      <c r="AN6321" s="15"/>
      <c r="AO6321" s="166"/>
      <c r="AP6321" s="5">
        <f t="shared" si="99"/>
        <v>0</v>
      </c>
      <c r="AQ6321" s="16"/>
      <c r="AR6321" s="205">
        <v>1</v>
      </c>
      <c r="AS6321" s="16"/>
      <c r="AT6321" s="16"/>
      <c r="AU6321" s="16"/>
      <c r="AV6321" s="16"/>
      <c r="AW6321" s="16"/>
      <c r="AX6321" s="16"/>
    </row>
    <row r="6322" spans="1:50" customFormat="1" ht="15" hidden="1" customHeight="1" x14ac:dyDescent="0.2">
      <c r="A6322" s="66" t="s">
        <v>23476</v>
      </c>
      <c r="B6322" s="66" t="s">
        <v>22770</v>
      </c>
      <c r="C6322" s="85" t="s">
        <v>7939</v>
      </c>
      <c r="D6322" s="85" t="s">
        <v>13090</v>
      </c>
      <c r="E6322" s="202" t="s">
        <v>8031</v>
      </c>
      <c r="F6322" s="85" t="s">
        <v>40</v>
      </c>
      <c r="G6322" s="85" t="s">
        <v>43</v>
      </c>
      <c r="H6322" s="85" t="s">
        <v>20690</v>
      </c>
      <c r="I6322" s="66" t="s">
        <v>8209</v>
      </c>
      <c r="J6322" s="85" t="s">
        <v>115</v>
      </c>
      <c r="K6322" s="66" t="s">
        <v>116</v>
      </c>
      <c r="L6322" s="3"/>
      <c r="M6322" s="3"/>
      <c r="N6322" s="66" t="s">
        <v>10792</v>
      </c>
      <c r="O6322" s="87">
        <v>0</v>
      </c>
      <c r="P6322" s="87">
        <v>0</v>
      </c>
      <c r="Q6322" s="87">
        <v>0</v>
      </c>
      <c r="R6322" s="87">
        <v>0</v>
      </c>
      <c r="S6322" s="87"/>
      <c r="T6322" s="87"/>
      <c r="U6322" s="85" t="s">
        <v>112</v>
      </c>
      <c r="V6322" s="179"/>
      <c r="W6322" s="7"/>
      <c r="X6322" s="3"/>
      <c r="Y6322" s="3"/>
      <c r="Z6322" s="213">
        <v>37950</v>
      </c>
      <c r="AA6322" s="11"/>
      <c r="AB6322" s="123" t="s">
        <v>7939</v>
      </c>
      <c r="AC6322" s="124"/>
      <c r="AD6322" s="41"/>
      <c r="AE6322" s="41"/>
      <c r="AF6322" s="191"/>
      <c r="AG6322" s="41"/>
      <c r="AH6322" s="66" t="s">
        <v>8211</v>
      </c>
      <c r="AI6322" s="80" t="s">
        <v>6</v>
      </c>
      <c r="AJ6322" s="41"/>
      <c r="AK6322" s="3"/>
      <c r="AL6322" s="85"/>
      <c r="AM6322" s="151" t="s">
        <v>24840</v>
      </c>
      <c r="AN6322" s="15"/>
      <c r="AO6322" s="166"/>
      <c r="AP6322" s="5">
        <f t="shared" si="99"/>
        <v>0</v>
      </c>
      <c r="AQ6322" s="16"/>
      <c r="AR6322" s="205">
        <v>1</v>
      </c>
      <c r="AS6322" s="16"/>
      <c r="AT6322" s="16"/>
      <c r="AU6322" s="16"/>
      <c r="AV6322" s="16"/>
      <c r="AW6322" s="16"/>
      <c r="AX6322" s="16"/>
    </row>
    <row r="6323" spans="1:50" customFormat="1" ht="15" hidden="1" customHeight="1" x14ac:dyDescent="0.2">
      <c r="A6323" s="66" t="s">
        <v>23496</v>
      </c>
      <c r="B6323" s="66" t="s">
        <v>22790</v>
      </c>
      <c r="C6323" s="85" t="s">
        <v>7939</v>
      </c>
      <c r="D6323" s="85" t="s">
        <v>13090</v>
      </c>
      <c r="E6323" s="202" t="s">
        <v>8031</v>
      </c>
      <c r="F6323" s="85" t="s">
        <v>40</v>
      </c>
      <c r="G6323" s="85" t="s">
        <v>43</v>
      </c>
      <c r="H6323" s="85" t="s">
        <v>20690</v>
      </c>
      <c r="I6323" s="66" t="s">
        <v>8209</v>
      </c>
      <c r="J6323" s="85" t="s">
        <v>115</v>
      </c>
      <c r="K6323" s="66" t="s">
        <v>116</v>
      </c>
      <c r="L6323" s="3"/>
      <c r="M6323" s="3"/>
      <c r="N6323" s="66" t="s">
        <v>10792</v>
      </c>
      <c r="O6323" s="87">
        <v>0</v>
      </c>
      <c r="P6323" s="87">
        <v>0</v>
      </c>
      <c r="Q6323" s="87">
        <v>0</v>
      </c>
      <c r="R6323" s="87">
        <v>0</v>
      </c>
      <c r="S6323" s="87"/>
      <c r="T6323" s="87"/>
      <c r="U6323" s="85" t="s">
        <v>112</v>
      </c>
      <c r="V6323" s="179"/>
      <c r="W6323" s="7"/>
      <c r="X6323" s="3"/>
      <c r="Y6323" s="3"/>
      <c r="Z6323" s="213">
        <v>37950</v>
      </c>
      <c r="AA6323" s="11"/>
      <c r="AB6323" s="123" t="s">
        <v>7939</v>
      </c>
      <c r="AC6323" s="124"/>
      <c r="AD6323" s="41"/>
      <c r="AE6323" s="41"/>
      <c r="AF6323" s="191"/>
      <c r="AG6323" s="41"/>
      <c r="AH6323" s="66" t="s">
        <v>8211</v>
      </c>
      <c r="AI6323" s="80" t="s">
        <v>6</v>
      </c>
      <c r="AJ6323" s="41"/>
      <c r="AK6323" s="3"/>
      <c r="AL6323" s="85"/>
      <c r="AM6323" s="151" t="s">
        <v>24840</v>
      </c>
      <c r="AN6323" s="15"/>
      <c r="AO6323" s="166"/>
      <c r="AP6323" s="5">
        <f t="shared" si="99"/>
        <v>0</v>
      </c>
      <c r="AQ6323" s="16"/>
      <c r="AR6323" s="205">
        <v>1</v>
      </c>
      <c r="AS6323" s="16"/>
      <c r="AT6323" s="16"/>
      <c r="AU6323" s="16"/>
      <c r="AV6323" s="16"/>
      <c r="AW6323" s="16"/>
      <c r="AX6323" s="16"/>
    </row>
    <row r="6324" spans="1:50" customFormat="1" ht="15" hidden="1" customHeight="1" x14ac:dyDescent="0.2">
      <c r="A6324" s="66" t="s">
        <v>23493</v>
      </c>
      <c r="B6324" s="66" t="s">
        <v>22787</v>
      </c>
      <c r="C6324" s="85" t="s">
        <v>7939</v>
      </c>
      <c r="D6324" s="85" t="s">
        <v>13090</v>
      </c>
      <c r="E6324" s="202" t="s">
        <v>8031</v>
      </c>
      <c r="F6324" s="85" t="s">
        <v>40</v>
      </c>
      <c r="G6324" s="85" t="s">
        <v>43</v>
      </c>
      <c r="H6324" s="85" t="s">
        <v>20690</v>
      </c>
      <c r="I6324" s="66" t="s">
        <v>8209</v>
      </c>
      <c r="J6324" s="85" t="s">
        <v>115</v>
      </c>
      <c r="K6324" s="66" t="s">
        <v>116</v>
      </c>
      <c r="L6324" s="3"/>
      <c r="M6324" s="3"/>
      <c r="N6324" s="66" t="s">
        <v>10792</v>
      </c>
      <c r="O6324" s="87">
        <v>0</v>
      </c>
      <c r="P6324" s="87">
        <v>0</v>
      </c>
      <c r="Q6324" s="87">
        <v>0</v>
      </c>
      <c r="R6324" s="87">
        <v>0</v>
      </c>
      <c r="S6324" s="87"/>
      <c r="T6324" s="87"/>
      <c r="U6324" s="85" t="s">
        <v>112</v>
      </c>
      <c r="V6324" s="179"/>
      <c r="W6324" s="7"/>
      <c r="X6324" s="3"/>
      <c r="Y6324" s="3"/>
      <c r="Z6324" s="213">
        <v>38760</v>
      </c>
      <c r="AA6324" s="11"/>
      <c r="AB6324" s="123" t="s">
        <v>7939</v>
      </c>
      <c r="AC6324" s="124"/>
      <c r="AD6324" s="41"/>
      <c r="AE6324" s="41"/>
      <c r="AF6324" s="191"/>
      <c r="AG6324" s="41"/>
      <c r="AH6324" s="66" t="s">
        <v>8211</v>
      </c>
      <c r="AI6324" s="80" t="s">
        <v>6</v>
      </c>
      <c r="AJ6324" s="41"/>
      <c r="AK6324" s="3"/>
      <c r="AL6324" s="85"/>
      <c r="AM6324" s="151" t="s">
        <v>24840</v>
      </c>
      <c r="AN6324" s="15"/>
      <c r="AO6324" s="166"/>
      <c r="AP6324" s="5">
        <f t="shared" si="99"/>
        <v>0</v>
      </c>
      <c r="AQ6324" s="16"/>
      <c r="AR6324" s="205">
        <v>1</v>
      </c>
      <c r="AS6324" s="16"/>
      <c r="AT6324" s="16"/>
      <c r="AU6324" s="16"/>
      <c r="AV6324" s="16"/>
      <c r="AW6324" s="16"/>
      <c r="AX6324" s="16"/>
    </row>
    <row r="6325" spans="1:50" customFormat="1" ht="15" hidden="1" customHeight="1" x14ac:dyDescent="0.2">
      <c r="A6325" s="66" t="s">
        <v>23477</v>
      </c>
      <c r="B6325" s="66" t="s">
        <v>22771</v>
      </c>
      <c r="C6325" s="85" t="s">
        <v>7939</v>
      </c>
      <c r="D6325" s="85" t="s">
        <v>13090</v>
      </c>
      <c r="E6325" s="202" t="s">
        <v>8031</v>
      </c>
      <c r="F6325" s="85" t="s">
        <v>40</v>
      </c>
      <c r="G6325" s="85" t="s">
        <v>43</v>
      </c>
      <c r="H6325" s="85" t="s">
        <v>20690</v>
      </c>
      <c r="I6325" s="66" t="s">
        <v>8209</v>
      </c>
      <c r="J6325" s="85" t="s">
        <v>115</v>
      </c>
      <c r="K6325" s="66" t="s">
        <v>116</v>
      </c>
      <c r="L6325" s="3"/>
      <c r="M6325" s="3"/>
      <c r="N6325" s="66" t="s">
        <v>10792</v>
      </c>
      <c r="O6325" s="87">
        <v>0</v>
      </c>
      <c r="P6325" s="87">
        <v>0</v>
      </c>
      <c r="Q6325" s="87">
        <v>0</v>
      </c>
      <c r="R6325" s="87">
        <v>0</v>
      </c>
      <c r="S6325" s="87"/>
      <c r="T6325" s="87"/>
      <c r="U6325" s="85" t="s">
        <v>112</v>
      </c>
      <c r="V6325" s="179"/>
      <c r="W6325" s="7"/>
      <c r="X6325" s="3"/>
      <c r="Y6325" s="3"/>
      <c r="Z6325" s="213">
        <v>38766</v>
      </c>
      <c r="AA6325" s="11"/>
      <c r="AB6325" s="123" t="s">
        <v>7939</v>
      </c>
      <c r="AC6325" s="124"/>
      <c r="AD6325" s="41"/>
      <c r="AE6325" s="41"/>
      <c r="AF6325" s="191"/>
      <c r="AG6325" s="41"/>
      <c r="AH6325" s="66" t="s">
        <v>8211</v>
      </c>
      <c r="AI6325" s="80" t="s">
        <v>6</v>
      </c>
      <c r="AJ6325" s="41"/>
      <c r="AK6325" s="3"/>
      <c r="AL6325" s="85"/>
      <c r="AM6325" s="151" t="s">
        <v>24840</v>
      </c>
      <c r="AN6325" s="15"/>
      <c r="AO6325" s="166"/>
      <c r="AP6325" s="5">
        <f t="shared" si="99"/>
        <v>0</v>
      </c>
      <c r="AQ6325" s="16"/>
      <c r="AR6325" s="205">
        <v>1</v>
      </c>
      <c r="AS6325" s="16"/>
      <c r="AT6325" s="16"/>
      <c r="AU6325" s="16"/>
      <c r="AV6325" s="16"/>
      <c r="AW6325" s="16"/>
      <c r="AX6325" s="16"/>
    </row>
    <row r="6326" spans="1:50" customFormat="1" ht="15" hidden="1" customHeight="1" x14ac:dyDescent="0.2">
      <c r="A6326" s="66" t="s">
        <v>23497</v>
      </c>
      <c r="B6326" s="66" t="s">
        <v>22791</v>
      </c>
      <c r="C6326" s="85" t="s">
        <v>7939</v>
      </c>
      <c r="D6326" s="85" t="s">
        <v>13090</v>
      </c>
      <c r="E6326" s="202" t="s">
        <v>8031</v>
      </c>
      <c r="F6326" s="85" t="s">
        <v>40</v>
      </c>
      <c r="G6326" s="85" t="s">
        <v>43</v>
      </c>
      <c r="H6326" s="85" t="s">
        <v>20690</v>
      </c>
      <c r="I6326" s="66" t="s">
        <v>8209</v>
      </c>
      <c r="J6326" s="85" t="s">
        <v>115</v>
      </c>
      <c r="K6326" s="66" t="s">
        <v>116</v>
      </c>
      <c r="L6326" s="3"/>
      <c r="M6326" s="3"/>
      <c r="N6326" s="66" t="s">
        <v>10792</v>
      </c>
      <c r="O6326" s="87">
        <v>0</v>
      </c>
      <c r="P6326" s="87">
        <v>0</v>
      </c>
      <c r="Q6326" s="87">
        <v>0</v>
      </c>
      <c r="R6326" s="87">
        <v>0</v>
      </c>
      <c r="S6326" s="87"/>
      <c r="T6326" s="87"/>
      <c r="U6326" s="85" t="s">
        <v>112</v>
      </c>
      <c r="V6326" s="179"/>
      <c r="W6326" s="7"/>
      <c r="X6326" s="3"/>
      <c r="Y6326" s="3"/>
      <c r="Z6326" s="213">
        <v>38760</v>
      </c>
      <c r="AA6326" s="11"/>
      <c r="AB6326" s="123" t="s">
        <v>7939</v>
      </c>
      <c r="AC6326" s="124"/>
      <c r="AD6326" s="41"/>
      <c r="AE6326" s="41"/>
      <c r="AF6326" s="191"/>
      <c r="AG6326" s="41"/>
      <c r="AH6326" s="66" t="s">
        <v>8211</v>
      </c>
      <c r="AI6326" s="80" t="s">
        <v>6</v>
      </c>
      <c r="AJ6326" s="41"/>
      <c r="AK6326" s="3"/>
      <c r="AL6326" s="85"/>
      <c r="AM6326" s="151" t="s">
        <v>24840</v>
      </c>
      <c r="AN6326" s="15"/>
      <c r="AO6326" s="166"/>
      <c r="AP6326" s="5">
        <f t="shared" si="99"/>
        <v>0</v>
      </c>
      <c r="AQ6326" s="16"/>
      <c r="AR6326" s="205">
        <v>1</v>
      </c>
      <c r="AS6326" s="16"/>
      <c r="AT6326" s="16"/>
      <c r="AU6326" s="16"/>
      <c r="AV6326" s="16"/>
      <c r="AW6326" s="16"/>
      <c r="AX6326" s="16"/>
    </row>
    <row r="6327" spans="1:50" customFormat="1" ht="15" hidden="1" customHeight="1" x14ac:dyDescent="0.2">
      <c r="A6327" s="66" t="s">
        <v>23478</v>
      </c>
      <c r="B6327" s="66" t="s">
        <v>22772</v>
      </c>
      <c r="C6327" s="85" t="s">
        <v>7939</v>
      </c>
      <c r="D6327" s="85" t="s">
        <v>13090</v>
      </c>
      <c r="E6327" s="202" t="s">
        <v>8031</v>
      </c>
      <c r="F6327" s="85" t="s">
        <v>40</v>
      </c>
      <c r="G6327" s="85" t="s">
        <v>43</v>
      </c>
      <c r="H6327" s="85" t="s">
        <v>20690</v>
      </c>
      <c r="I6327" s="66" t="s">
        <v>8209</v>
      </c>
      <c r="J6327" s="85" t="s">
        <v>115</v>
      </c>
      <c r="K6327" s="66" t="s">
        <v>116</v>
      </c>
      <c r="L6327" s="3"/>
      <c r="M6327" s="3"/>
      <c r="N6327" s="66" t="s">
        <v>10792</v>
      </c>
      <c r="O6327" s="87">
        <v>0</v>
      </c>
      <c r="P6327" s="87">
        <v>0</v>
      </c>
      <c r="Q6327" s="87">
        <v>0</v>
      </c>
      <c r="R6327" s="87">
        <v>0</v>
      </c>
      <c r="S6327" s="87"/>
      <c r="T6327" s="87"/>
      <c r="U6327" s="85" t="s">
        <v>112</v>
      </c>
      <c r="V6327" s="179"/>
      <c r="W6327" s="7"/>
      <c r="X6327" s="3"/>
      <c r="Y6327" s="3"/>
      <c r="Z6327" s="213">
        <v>38766</v>
      </c>
      <c r="AA6327" s="11"/>
      <c r="AB6327" s="123" t="s">
        <v>7939</v>
      </c>
      <c r="AC6327" s="124"/>
      <c r="AD6327" s="41"/>
      <c r="AE6327" s="41"/>
      <c r="AF6327" s="191"/>
      <c r="AG6327" s="41"/>
      <c r="AH6327" s="66" t="s">
        <v>8211</v>
      </c>
      <c r="AI6327" s="80" t="s">
        <v>6</v>
      </c>
      <c r="AJ6327" s="41"/>
      <c r="AK6327" s="3"/>
      <c r="AL6327" s="85"/>
      <c r="AM6327" s="151" t="s">
        <v>24840</v>
      </c>
      <c r="AN6327" s="15"/>
      <c r="AO6327" s="166"/>
      <c r="AP6327" s="5">
        <f t="shared" si="99"/>
        <v>0</v>
      </c>
      <c r="AQ6327" s="16"/>
      <c r="AR6327" s="205">
        <v>1</v>
      </c>
      <c r="AS6327" s="16"/>
      <c r="AT6327" s="16"/>
      <c r="AU6327" s="16"/>
      <c r="AV6327" s="16"/>
      <c r="AW6327" s="16"/>
      <c r="AX6327" s="16"/>
    </row>
    <row r="6328" spans="1:50" customFormat="1" ht="15" hidden="1" customHeight="1" x14ac:dyDescent="0.2">
      <c r="A6328" s="66" t="s">
        <v>23479</v>
      </c>
      <c r="B6328" s="66" t="s">
        <v>22773</v>
      </c>
      <c r="C6328" s="85" t="s">
        <v>7939</v>
      </c>
      <c r="D6328" s="85" t="s">
        <v>13090</v>
      </c>
      <c r="E6328" s="202" t="s">
        <v>8031</v>
      </c>
      <c r="F6328" s="85" t="s">
        <v>40</v>
      </c>
      <c r="G6328" s="85" t="s">
        <v>43</v>
      </c>
      <c r="H6328" s="85" t="s">
        <v>20690</v>
      </c>
      <c r="I6328" s="66" t="s">
        <v>8209</v>
      </c>
      <c r="J6328" s="85" t="s">
        <v>115</v>
      </c>
      <c r="K6328" s="66" t="s">
        <v>116</v>
      </c>
      <c r="L6328" s="3"/>
      <c r="M6328" s="3"/>
      <c r="N6328" s="66" t="s">
        <v>10792</v>
      </c>
      <c r="O6328" s="87">
        <v>0</v>
      </c>
      <c r="P6328" s="87">
        <v>0</v>
      </c>
      <c r="Q6328" s="87">
        <v>0</v>
      </c>
      <c r="R6328" s="87">
        <v>0</v>
      </c>
      <c r="S6328" s="87"/>
      <c r="T6328" s="87"/>
      <c r="U6328" s="85" t="s">
        <v>112</v>
      </c>
      <c r="V6328" s="179"/>
      <c r="W6328" s="7"/>
      <c r="X6328" s="3"/>
      <c r="Y6328" s="3"/>
      <c r="Z6328" s="213">
        <v>38760</v>
      </c>
      <c r="AA6328" s="11"/>
      <c r="AB6328" s="123" t="s">
        <v>7939</v>
      </c>
      <c r="AC6328" s="124"/>
      <c r="AD6328" s="41"/>
      <c r="AE6328" s="41"/>
      <c r="AF6328" s="191"/>
      <c r="AG6328" s="41"/>
      <c r="AH6328" s="66" t="s">
        <v>8211</v>
      </c>
      <c r="AI6328" s="80" t="s">
        <v>6</v>
      </c>
      <c r="AJ6328" s="41"/>
      <c r="AK6328" s="3"/>
      <c r="AL6328" s="85"/>
      <c r="AM6328" s="151" t="s">
        <v>24840</v>
      </c>
      <c r="AN6328" s="15"/>
      <c r="AO6328" s="166"/>
      <c r="AP6328" s="5">
        <f t="shared" si="99"/>
        <v>0</v>
      </c>
      <c r="AQ6328" s="16"/>
      <c r="AR6328" s="205">
        <v>1</v>
      </c>
      <c r="AS6328" s="16"/>
      <c r="AT6328" s="16"/>
      <c r="AU6328" s="16"/>
      <c r="AV6328" s="16"/>
      <c r="AW6328" s="16"/>
      <c r="AX6328" s="16"/>
    </row>
    <row r="6329" spans="1:50" customFormat="1" ht="15" hidden="1" customHeight="1" x14ac:dyDescent="0.2">
      <c r="A6329" s="66" t="s">
        <v>23498</v>
      </c>
      <c r="B6329" s="66" t="s">
        <v>22792</v>
      </c>
      <c r="C6329" s="85" t="s">
        <v>7939</v>
      </c>
      <c r="D6329" s="85" t="s">
        <v>13090</v>
      </c>
      <c r="E6329" s="202" t="s">
        <v>8031</v>
      </c>
      <c r="F6329" s="85" t="s">
        <v>40</v>
      </c>
      <c r="G6329" s="85" t="s">
        <v>43</v>
      </c>
      <c r="H6329" s="85" t="s">
        <v>20690</v>
      </c>
      <c r="I6329" s="66" t="s">
        <v>8209</v>
      </c>
      <c r="J6329" s="85" t="s">
        <v>115</v>
      </c>
      <c r="K6329" s="66" t="s">
        <v>116</v>
      </c>
      <c r="L6329" s="3"/>
      <c r="M6329" s="3"/>
      <c r="N6329" s="66" t="s">
        <v>10792</v>
      </c>
      <c r="O6329" s="87">
        <v>0</v>
      </c>
      <c r="P6329" s="87">
        <v>0</v>
      </c>
      <c r="Q6329" s="87">
        <v>0</v>
      </c>
      <c r="R6329" s="87">
        <v>0</v>
      </c>
      <c r="S6329" s="87"/>
      <c r="T6329" s="87"/>
      <c r="U6329" s="85" t="s">
        <v>112</v>
      </c>
      <c r="V6329" s="179"/>
      <c r="W6329" s="7"/>
      <c r="X6329" s="3"/>
      <c r="Y6329" s="3"/>
      <c r="Z6329" s="213">
        <v>38766</v>
      </c>
      <c r="AA6329" s="11"/>
      <c r="AB6329" s="123" t="s">
        <v>7939</v>
      </c>
      <c r="AC6329" s="124"/>
      <c r="AD6329" s="41"/>
      <c r="AE6329" s="41"/>
      <c r="AF6329" s="191"/>
      <c r="AG6329" s="41"/>
      <c r="AH6329" s="66" t="s">
        <v>8211</v>
      </c>
      <c r="AI6329" s="80" t="s">
        <v>6</v>
      </c>
      <c r="AJ6329" s="41"/>
      <c r="AK6329" s="3"/>
      <c r="AL6329" s="85"/>
      <c r="AM6329" s="151" t="s">
        <v>24840</v>
      </c>
      <c r="AN6329" s="15"/>
      <c r="AO6329" s="166"/>
      <c r="AP6329" s="5">
        <f t="shared" si="99"/>
        <v>0</v>
      </c>
      <c r="AQ6329" s="16"/>
      <c r="AR6329" s="205">
        <v>1</v>
      </c>
      <c r="AS6329" s="16"/>
      <c r="AT6329" s="16"/>
      <c r="AU6329" s="16"/>
      <c r="AV6329" s="16"/>
      <c r="AW6329" s="16"/>
      <c r="AX6329" s="16"/>
    </row>
    <row r="6330" spans="1:50" customFormat="1" ht="15" hidden="1" customHeight="1" x14ac:dyDescent="0.2">
      <c r="A6330" s="66" t="s">
        <v>23480</v>
      </c>
      <c r="B6330" s="66" t="s">
        <v>22774</v>
      </c>
      <c r="C6330" s="85" t="s">
        <v>7939</v>
      </c>
      <c r="D6330" s="85" t="s">
        <v>13090</v>
      </c>
      <c r="E6330" s="202" t="s">
        <v>8031</v>
      </c>
      <c r="F6330" s="85" t="s">
        <v>40</v>
      </c>
      <c r="G6330" s="85" t="s">
        <v>43</v>
      </c>
      <c r="H6330" s="85" t="s">
        <v>20690</v>
      </c>
      <c r="I6330" s="66" t="s">
        <v>8209</v>
      </c>
      <c r="J6330" s="85" t="s">
        <v>115</v>
      </c>
      <c r="K6330" s="66" t="s">
        <v>116</v>
      </c>
      <c r="L6330" s="3"/>
      <c r="M6330" s="3"/>
      <c r="N6330" s="66" t="s">
        <v>10792</v>
      </c>
      <c r="O6330" s="87">
        <v>0</v>
      </c>
      <c r="P6330" s="87">
        <v>0</v>
      </c>
      <c r="Q6330" s="87">
        <v>0</v>
      </c>
      <c r="R6330" s="87">
        <v>0</v>
      </c>
      <c r="S6330" s="87"/>
      <c r="T6330" s="87"/>
      <c r="U6330" s="85" t="s">
        <v>112</v>
      </c>
      <c r="V6330" s="179"/>
      <c r="W6330" s="7"/>
      <c r="X6330" s="3"/>
      <c r="Y6330" s="3"/>
      <c r="Z6330" s="213">
        <v>38760</v>
      </c>
      <c r="AA6330" s="11"/>
      <c r="AB6330" s="123" t="s">
        <v>7939</v>
      </c>
      <c r="AC6330" s="124"/>
      <c r="AD6330" s="41"/>
      <c r="AE6330" s="41"/>
      <c r="AF6330" s="191"/>
      <c r="AG6330" s="41"/>
      <c r="AH6330" s="66" t="s">
        <v>8211</v>
      </c>
      <c r="AI6330" s="80" t="s">
        <v>6</v>
      </c>
      <c r="AJ6330" s="41"/>
      <c r="AK6330" s="3"/>
      <c r="AL6330" s="85"/>
      <c r="AM6330" s="151" t="s">
        <v>24840</v>
      </c>
      <c r="AN6330" s="15"/>
      <c r="AO6330" s="166"/>
      <c r="AP6330" s="5">
        <f t="shared" si="99"/>
        <v>0</v>
      </c>
      <c r="AQ6330" s="16"/>
      <c r="AR6330" s="205">
        <v>1</v>
      </c>
      <c r="AS6330" s="16"/>
      <c r="AT6330" s="16"/>
      <c r="AU6330" s="16"/>
      <c r="AV6330" s="16"/>
      <c r="AW6330" s="16"/>
      <c r="AX6330" s="16"/>
    </row>
    <row r="6331" spans="1:50" customFormat="1" ht="15" hidden="1" customHeight="1" x14ac:dyDescent="0.2">
      <c r="A6331" s="66" t="s">
        <v>23481</v>
      </c>
      <c r="B6331" s="66" t="s">
        <v>22775</v>
      </c>
      <c r="C6331" s="85" t="s">
        <v>7939</v>
      </c>
      <c r="D6331" s="85" t="s">
        <v>13090</v>
      </c>
      <c r="E6331" s="202" t="s">
        <v>8031</v>
      </c>
      <c r="F6331" s="85" t="s">
        <v>40</v>
      </c>
      <c r="G6331" s="85" t="s">
        <v>43</v>
      </c>
      <c r="H6331" s="85" t="s">
        <v>20690</v>
      </c>
      <c r="I6331" s="66" t="s">
        <v>8209</v>
      </c>
      <c r="J6331" s="85" t="s">
        <v>115</v>
      </c>
      <c r="K6331" s="66" t="s">
        <v>116</v>
      </c>
      <c r="L6331" s="3"/>
      <c r="M6331" s="3"/>
      <c r="N6331" s="66" t="s">
        <v>10792</v>
      </c>
      <c r="O6331" s="87">
        <v>0</v>
      </c>
      <c r="P6331" s="87">
        <v>0</v>
      </c>
      <c r="Q6331" s="87">
        <v>0</v>
      </c>
      <c r="R6331" s="87">
        <v>0</v>
      </c>
      <c r="S6331" s="87"/>
      <c r="T6331" s="87"/>
      <c r="U6331" s="85" t="s">
        <v>112</v>
      </c>
      <c r="V6331" s="179"/>
      <c r="W6331" s="7"/>
      <c r="X6331" s="3"/>
      <c r="Y6331" s="3"/>
      <c r="Z6331" s="213">
        <v>38766</v>
      </c>
      <c r="AA6331" s="11"/>
      <c r="AB6331" s="123" t="s">
        <v>7939</v>
      </c>
      <c r="AC6331" s="124"/>
      <c r="AD6331" s="41"/>
      <c r="AE6331" s="41"/>
      <c r="AF6331" s="191"/>
      <c r="AG6331" s="41"/>
      <c r="AH6331" s="66" t="s">
        <v>8211</v>
      </c>
      <c r="AI6331" s="80" t="s">
        <v>6</v>
      </c>
      <c r="AJ6331" s="41"/>
      <c r="AK6331" s="3"/>
      <c r="AL6331" s="85"/>
      <c r="AM6331" s="151" t="s">
        <v>24840</v>
      </c>
      <c r="AN6331" s="15"/>
      <c r="AO6331" s="166"/>
      <c r="AP6331" s="5">
        <f t="shared" si="99"/>
        <v>0</v>
      </c>
      <c r="AQ6331" s="16"/>
      <c r="AR6331" s="205">
        <v>1</v>
      </c>
      <c r="AS6331" s="16"/>
      <c r="AT6331" s="16"/>
      <c r="AU6331" s="16"/>
      <c r="AV6331" s="16"/>
      <c r="AW6331" s="16"/>
      <c r="AX6331" s="16"/>
    </row>
    <row r="6332" spans="1:50" customFormat="1" ht="15" hidden="1" customHeight="1" x14ac:dyDescent="0.2">
      <c r="A6332" s="7" t="s">
        <v>11060</v>
      </c>
      <c r="B6332" s="3" t="s">
        <v>11061</v>
      </c>
      <c r="C6332" s="85" t="s">
        <v>7939</v>
      </c>
      <c r="D6332" s="85" t="s">
        <v>13090</v>
      </c>
      <c r="E6332" s="202" t="s">
        <v>154</v>
      </c>
      <c r="F6332" s="85" t="s">
        <v>25110</v>
      </c>
      <c r="G6332" s="85" t="s">
        <v>54</v>
      </c>
      <c r="H6332" s="85" t="s">
        <v>20690</v>
      </c>
      <c r="I6332" s="3" t="s">
        <v>10350</v>
      </c>
      <c r="J6332" s="85" t="s">
        <v>4435</v>
      </c>
      <c r="K6332" s="7" t="s">
        <v>3838</v>
      </c>
      <c r="L6332" s="3"/>
      <c r="M6332" s="3"/>
      <c r="N6332" s="41" t="s">
        <v>11062</v>
      </c>
      <c r="O6332" s="87">
        <v>81100</v>
      </c>
      <c r="P6332" s="87">
        <v>610</v>
      </c>
      <c r="Q6332" s="87">
        <v>80490</v>
      </c>
      <c r="R6332" s="87">
        <v>0</v>
      </c>
      <c r="S6332" s="87"/>
      <c r="T6332" s="87"/>
      <c r="U6332" s="85">
        <v>2006</v>
      </c>
      <c r="V6332" s="179"/>
      <c r="W6332" s="7"/>
      <c r="X6332" s="3"/>
      <c r="Y6332" s="3"/>
      <c r="Z6332" s="146">
        <v>21807</v>
      </c>
      <c r="AA6332" s="11"/>
      <c r="AB6332" s="123" t="s">
        <v>7939</v>
      </c>
      <c r="AC6332" s="124"/>
      <c r="AD6332" s="41"/>
      <c r="AE6332" s="41"/>
      <c r="AF6332" s="191">
        <v>40191</v>
      </c>
      <c r="AG6332" s="41"/>
      <c r="AH6332" s="41" t="s">
        <v>8092</v>
      </c>
      <c r="AI6332" s="80" t="s">
        <v>6</v>
      </c>
      <c r="AJ6332" s="41"/>
      <c r="AK6332" s="3"/>
      <c r="AL6332" s="85"/>
      <c r="AM6332" s="151" t="s">
        <v>19998</v>
      </c>
      <c r="AN6332" s="15"/>
      <c r="AO6332" s="166"/>
      <c r="AP6332" s="5">
        <f t="shared" si="99"/>
        <v>0</v>
      </c>
      <c r="AQ6332" s="16"/>
      <c r="AR6332" s="205">
        <v>1</v>
      </c>
      <c r="AS6332" s="16"/>
      <c r="AT6332" s="16"/>
      <c r="AU6332" s="16"/>
      <c r="AV6332" s="16"/>
      <c r="AW6332" s="16"/>
      <c r="AX6332" s="16"/>
    </row>
    <row r="6333" spans="1:50" customFormat="1" ht="15" hidden="1" customHeight="1" x14ac:dyDescent="0.2">
      <c r="A6333" s="66" t="s">
        <v>23489</v>
      </c>
      <c r="B6333" s="66" t="s">
        <v>22783</v>
      </c>
      <c r="C6333" s="85" t="s">
        <v>7939</v>
      </c>
      <c r="D6333" s="85" t="s">
        <v>13090</v>
      </c>
      <c r="E6333" s="202" t="s">
        <v>8031</v>
      </c>
      <c r="F6333" s="85" t="s">
        <v>40</v>
      </c>
      <c r="G6333" s="85" t="s">
        <v>43</v>
      </c>
      <c r="H6333" s="85" t="s">
        <v>20690</v>
      </c>
      <c r="I6333" s="66" t="s">
        <v>8209</v>
      </c>
      <c r="J6333" s="85" t="s">
        <v>115</v>
      </c>
      <c r="K6333" s="66" t="s">
        <v>116</v>
      </c>
      <c r="L6333" s="3"/>
      <c r="M6333" s="3"/>
      <c r="N6333" s="66" t="s">
        <v>10792</v>
      </c>
      <c r="O6333" s="87">
        <v>0</v>
      </c>
      <c r="P6333" s="87">
        <v>0</v>
      </c>
      <c r="Q6333" s="87">
        <v>0</v>
      </c>
      <c r="R6333" s="87">
        <v>0</v>
      </c>
      <c r="S6333" s="87"/>
      <c r="T6333" s="87"/>
      <c r="U6333" s="85" t="s">
        <v>112</v>
      </c>
      <c r="V6333" s="179"/>
      <c r="W6333" s="7"/>
      <c r="X6333" s="3"/>
      <c r="Y6333" s="3"/>
      <c r="Z6333" s="213">
        <v>38760</v>
      </c>
      <c r="AA6333" s="11"/>
      <c r="AB6333" s="123" t="s">
        <v>7939</v>
      </c>
      <c r="AC6333" s="124"/>
      <c r="AD6333" s="41"/>
      <c r="AE6333" s="41"/>
      <c r="AF6333" s="191"/>
      <c r="AG6333" s="41"/>
      <c r="AH6333" s="66" t="s">
        <v>8211</v>
      </c>
      <c r="AI6333" s="80" t="s">
        <v>6</v>
      </c>
      <c r="AJ6333" s="41"/>
      <c r="AK6333" s="3"/>
      <c r="AL6333" s="85"/>
      <c r="AM6333" s="151" t="s">
        <v>24840</v>
      </c>
      <c r="AN6333" s="15"/>
      <c r="AO6333" s="166"/>
      <c r="AP6333" s="5">
        <f t="shared" si="99"/>
        <v>0</v>
      </c>
      <c r="AQ6333" s="16"/>
      <c r="AR6333" s="205">
        <v>1</v>
      </c>
      <c r="AS6333" s="16"/>
      <c r="AT6333" s="16"/>
      <c r="AU6333" s="16"/>
      <c r="AV6333" s="16"/>
      <c r="AW6333" s="16"/>
      <c r="AX6333" s="16"/>
    </row>
    <row r="6334" spans="1:50" customFormat="1" ht="15" hidden="1" customHeight="1" x14ac:dyDescent="0.2">
      <c r="A6334" s="66" t="s">
        <v>23482</v>
      </c>
      <c r="B6334" s="66" t="s">
        <v>22776</v>
      </c>
      <c r="C6334" s="85" t="s">
        <v>7939</v>
      </c>
      <c r="D6334" s="85" t="s">
        <v>13090</v>
      </c>
      <c r="E6334" s="202" t="s">
        <v>8031</v>
      </c>
      <c r="F6334" s="85" t="s">
        <v>40</v>
      </c>
      <c r="G6334" s="85" t="s">
        <v>43</v>
      </c>
      <c r="H6334" s="85" t="s">
        <v>20690</v>
      </c>
      <c r="I6334" s="66" t="s">
        <v>8209</v>
      </c>
      <c r="J6334" s="85" t="s">
        <v>115</v>
      </c>
      <c r="K6334" s="66" t="s">
        <v>116</v>
      </c>
      <c r="L6334" s="3"/>
      <c r="M6334" s="3"/>
      <c r="N6334" s="66" t="s">
        <v>10792</v>
      </c>
      <c r="O6334" s="87">
        <v>0</v>
      </c>
      <c r="P6334" s="87">
        <v>0</v>
      </c>
      <c r="Q6334" s="87">
        <v>0</v>
      </c>
      <c r="R6334" s="87">
        <v>0</v>
      </c>
      <c r="S6334" s="87"/>
      <c r="T6334" s="87"/>
      <c r="U6334" s="85" t="s">
        <v>112</v>
      </c>
      <c r="V6334" s="179"/>
      <c r="W6334" s="7"/>
      <c r="X6334" s="3"/>
      <c r="Y6334" s="3"/>
      <c r="Z6334" s="213">
        <v>38766</v>
      </c>
      <c r="AA6334" s="11"/>
      <c r="AB6334" s="123" t="s">
        <v>7939</v>
      </c>
      <c r="AC6334" s="124"/>
      <c r="AD6334" s="41"/>
      <c r="AE6334" s="41"/>
      <c r="AF6334" s="191"/>
      <c r="AG6334" s="41"/>
      <c r="AH6334" s="66" t="s">
        <v>8211</v>
      </c>
      <c r="AI6334" s="80" t="s">
        <v>6</v>
      </c>
      <c r="AJ6334" s="41"/>
      <c r="AK6334" s="3"/>
      <c r="AL6334" s="85"/>
      <c r="AM6334" s="151" t="s">
        <v>24840</v>
      </c>
      <c r="AN6334" s="15"/>
      <c r="AO6334" s="166"/>
      <c r="AP6334" s="5">
        <f t="shared" si="99"/>
        <v>0</v>
      </c>
      <c r="AQ6334" s="16"/>
      <c r="AR6334" s="205">
        <v>1</v>
      </c>
      <c r="AS6334" s="16"/>
      <c r="AT6334" s="16"/>
      <c r="AU6334" s="16"/>
      <c r="AV6334" s="16"/>
      <c r="AW6334" s="16"/>
      <c r="AX6334" s="16"/>
    </row>
    <row r="6335" spans="1:50" customFormat="1" ht="15" hidden="1" customHeight="1" x14ac:dyDescent="0.2">
      <c r="A6335" s="66" t="s">
        <v>23490</v>
      </c>
      <c r="B6335" s="66" t="s">
        <v>22784</v>
      </c>
      <c r="C6335" s="85" t="s">
        <v>7939</v>
      </c>
      <c r="D6335" s="85" t="s">
        <v>13090</v>
      </c>
      <c r="E6335" s="202" t="s">
        <v>8031</v>
      </c>
      <c r="F6335" s="85" t="s">
        <v>40</v>
      </c>
      <c r="G6335" s="85" t="s">
        <v>43</v>
      </c>
      <c r="H6335" s="85" t="s">
        <v>20690</v>
      </c>
      <c r="I6335" s="66" t="s">
        <v>8209</v>
      </c>
      <c r="J6335" s="85" t="s">
        <v>115</v>
      </c>
      <c r="K6335" s="66" t="s">
        <v>116</v>
      </c>
      <c r="L6335" s="3"/>
      <c r="M6335" s="3"/>
      <c r="N6335" s="66" t="s">
        <v>10792</v>
      </c>
      <c r="O6335" s="87">
        <v>0</v>
      </c>
      <c r="P6335" s="87">
        <v>0</v>
      </c>
      <c r="Q6335" s="87">
        <v>0</v>
      </c>
      <c r="R6335" s="87">
        <v>0</v>
      </c>
      <c r="S6335" s="87"/>
      <c r="T6335" s="87"/>
      <c r="U6335" s="85" t="s">
        <v>112</v>
      </c>
      <c r="V6335" s="179"/>
      <c r="W6335" s="7"/>
      <c r="X6335" s="3"/>
      <c r="Y6335" s="3"/>
      <c r="Z6335" s="213">
        <v>38760</v>
      </c>
      <c r="AA6335" s="11"/>
      <c r="AB6335" s="123" t="s">
        <v>7939</v>
      </c>
      <c r="AC6335" s="124"/>
      <c r="AD6335" s="41"/>
      <c r="AE6335" s="41"/>
      <c r="AF6335" s="191"/>
      <c r="AG6335" s="41"/>
      <c r="AH6335" s="66" t="s">
        <v>8211</v>
      </c>
      <c r="AI6335" s="80" t="s">
        <v>6</v>
      </c>
      <c r="AJ6335" s="41"/>
      <c r="AK6335" s="3"/>
      <c r="AL6335" s="85"/>
      <c r="AM6335" s="151" t="s">
        <v>24840</v>
      </c>
      <c r="AN6335" s="15"/>
      <c r="AO6335" s="166"/>
      <c r="AP6335" s="5">
        <f t="shared" si="99"/>
        <v>0</v>
      </c>
      <c r="AQ6335" s="16"/>
      <c r="AR6335" s="205">
        <v>1</v>
      </c>
      <c r="AS6335" s="16"/>
      <c r="AT6335" s="16"/>
      <c r="AU6335" s="16"/>
      <c r="AV6335" s="16"/>
      <c r="AW6335" s="16"/>
      <c r="AX6335" s="16"/>
    </row>
    <row r="6336" spans="1:50" customFormat="1" ht="15" hidden="1" customHeight="1" x14ac:dyDescent="0.2">
      <c r="A6336" s="66" t="s">
        <v>23483</v>
      </c>
      <c r="B6336" s="66" t="s">
        <v>22777</v>
      </c>
      <c r="C6336" s="85" t="s">
        <v>7939</v>
      </c>
      <c r="D6336" s="85" t="s">
        <v>13090</v>
      </c>
      <c r="E6336" s="202" t="s">
        <v>8031</v>
      </c>
      <c r="F6336" s="85" t="s">
        <v>40</v>
      </c>
      <c r="G6336" s="85" t="s">
        <v>43</v>
      </c>
      <c r="H6336" s="85" t="s">
        <v>20690</v>
      </c>
      <c r="I6336" s="66" t="s">
        <v>8209</v>
      </c>
      <c r="J6336" s="85" t="s">
        <v>115</v>
      </c>
      <c r="K6336" s="66" t="s">
        <v>116</v>
      </c>
      <c r="L6336" s="3"/>
      <c r="M6336" s="3"/>
      <c r="N6336" s="66" t="s">
        <v>10792</v>
      </c>
      <c r="O6336" s="87">
        <v>0</v>
      </c>
      <c r="P6336" s="87">
        <v>0</v>
      </c>
      <c r="Q6336" s="87">
        <v>0</v>
      </c>
      <c r="R6336" s="87">
        <v>0</v>
      </c>
      <c r="S6336" s="87"/>
      <c r="T6336" s="87"/>
      <c r="U6336" s="85" t="s">
        <v>112</v>
      </c>
      <c r="V6336" s="179"/>
      <c r="W6336" s="7"/>
      <c r="X6336" s="3"/>
      <c r="Y6336" s="3"/>
      <c r="Z6336" s="214">
        <v>38766</v>
      </c>
      <c r="AA6336" s="11"/>
      <c r="AB6336" s="123" t="s">
        <v>7939</v>
      </c>
      <c r="AC6336" s="124"/>
      <c r="AD6336" s="41"/>
      <c r="AE6336" s="41"/>
      <c r="AF6336" s="191"/>
      <c r="AG6336" s="41"/>
      <c r="AH6336" s="66" t="s">
        <v>8211</v>
      </c>
      <c r="AI6336" s="80" t="s">
        <v>6</v>
      </c>
      <c r="AJ6336" s="41"/>
      <c r="AK6336" s="3"/>
      <c r="AL6336" s="85"/>
      <c r="AM6336" s="151" t="s">
        <v>24840</v>
      </c>
      <c r="AN6336" s="15"/>
      <c r="AO6336" s="166"/>
      <c r="AP6336" s="5">
        <f t="shared" si="99"/>
        <v>0</v>
      </c>
      <c r="AQ6336" s="16"/>
      <c r="AR6336" s="205">
        <v>1</v>
      </c>
      <c r="AS6336" s="16"/>
      <c r="AT6336" s="16"/>
      <c r="AU6336" s="16"/>
      <c r="AV6336" s="16"/>
      <c r="AW6336" s="16"/>
      <c r="AX6336" s="16"/>
    </row>
    <row r="6337" spans="1:50" customFormat="1" ht="15" hidden="1" customHeight="1" x14ac:dyDescent="0.2">
      <c r="A6337" s="66" t="s">
        <v>23484</v>
      </c>
      <c r="B6337" s="66" t="s">
        <v>22778</v>
      </c>
      <c r="C6337" s="85" t="s">
        <v>7939</v>
      </c>
      <c r="D6337" s="85" t="s">
        <v>13090</v>
      </c>
      <c r="E6337" s="202" t="s">
        <v>9112</v>
      </c>
      <c r="F6337" s="85" t="s">
        <v>40</v>
      </c>
      <c r="G6337" s="85" t="s">
        <v>43</v>
      </c>
      <c r="H6337" s="85" t="s">
        <v>20690</v>
      </c>
      <c r="I6337" s="66" t="s">
        <v>8209</v>
      </c>
      <c r="J6337" s="85" t="s">
        <v>115</v>
      </c>
      <c r="K6337" s="66" t="s">
        <v>116</v>
      </c>
      <c r="L6337" s="3"/>
      <c r="M6337" s="3"/>
      <c r="N6337" s="66" t="s">
        <v>10792</v>
      </c>
      <c r="O6337" s="87">
        <v>0</v>
      </c>
      <c r="P6337" s="87">
        <v>0</v>
      </c>
      <c r="Q6337" s="87">
        <v>0</v>
      </c>
      <c r="R6337" s="87">
        <v>0</v>
      </c>
      <c r="S6337" s="87"/>
      <c r="T6337" s="87"/>
      <c r="U6337" s="85" t="s">
        <v>112</v>
      </c>
      <c r="V6337" s="179"/>
      <c r="W6337" s="7"/>
      <c r="X6337" s="3"/>
      <c r="Y6337" s="3"/>
      <c r="Z6337" s="214">
        <v>37950</v>
      </c>
      <c r="AA6337" s="11"/>
      <c r="AB6337" s="123" t="s">
        <v>7939</v>
      </c>
      <c r="AC6337" s="124"/>
      <c r="AD6337" s="41"/>
      <c r="AE6337" s="41"/>
      <c r="AF6337" s="191"/>
      <c r="AG6337" s="41"/>
      <c r="AH6337" s="66" t="s">
        <v>8211</v>
      </c>
      <c r="AI6337" s="80" t="s">
        <v>6</v>
      </c>
      <c r="AJ6337" s="41"/>
      <c r="AK6337" s="3"/>
      <c r="AL6337" s="85"/>
      <c r="AM6337" s="151" t="s">
        <v>24840</v>
      </c>
      <c r="AN6337" s="15"/>
      <c r="AO6337" s="166"/>
      <c r="AP6337" s="5">
        <f t="shared" si="99"/>
        <v>0</v>
      </c>
      <c r="AQ6337" s="16"/>
      <c r="AR6337" s="205">
        <v>1</v>
      </c>
      <c r="AS6337" s="16"/>
      <c r="AT6337" s="16"/>
      <c r="AU6337" s="16"/>
      <c r="AV6337" s="16"/>
      <c r="AW6337" s="16"/>
      <c r="AX6337" s="16"/>
    </row>
    <row r="6338" spans="1:50" customFormat="1" ht="15" hidden="1" customHeight="1" x14ac:dyDescent="0.2">
      <c r="A6338" s="66" t="s">
        <v>23494</v>
      </c>
      <c r="B6338" s="66" t="s">
        <v>22788</v>
      </c>
      <c r="C6338" s="85" t="s">
        <v>7939</v>
      </c>
      <c r="D6338" s="85" t="s">
        <v>13090</v>
      </c>
      <c r="E6338" s="202" t="s">
        <v>9112</v>
      </c>
      <c r="F6338" s="85" t="s">
        <v>40</v>
      </c>
      <c r="G6338" s="85" t="s">
        <v>43</v>
      </c>
      <c r="H6338" s="85" t="s">
        <v>20690</v>
      </c>
      <c r="I6338" s="66" t="s">
        <v>8209</v>
      </c>
      <c r="J6338" s="85" t="s">
        <v>115</v>
      </c>
      <c r="K6338" s="66" t="s">
        <v>116</v>
      </c>
      <c r="L6338" s="3"/>
      <c r="M6338" s="3"/>
      <c r="N6338" s="66" t="s">
        <v>10792</v>
      </c>
      <c r="O6338" s="87">
        <v>0</v>
      </c>
      <c r="P6338" s="87">
        <v>0</v>
      </c>
      <c r="Q6338" s="87">
        <v>0</v>
      </c>
      <c r="R6338" s="87">
        <v>0</v>
      </c>
      <c r="S6338" s="87"/>
      <c r="T6338" s="87"/>
      <c r="U6338" s="85" t="s">
        <v>112</v>
      </c>
      <c r="V6338" s="179"/>
      <c r="W6338" s="7"/>
      <c r="X6338" s="3"/>
      <c r="Y6338" s="3"/>
      <c r="Z6338" s="214">
        <v>37950</v>
      </c>
      <c r="AA6338" s="11"/>
      <c r="AB6338" s="123" t="s">
        <v>7939</v>
      </c>
      <c r="AC6338" s="124"/>
      <c r="AD6338" s="41"/>
      <c r="AE6338" s="41"/>
      <c r="AF6338" s="191"/>
      <c r="AG6338" s="41"/>
      <c r="AH6338" s="66" t="s">
        <v>8211</v>
      </c>
      <c r="AI6338" s="80" t="s">
        <v>6</v>
      </c>
      <c r="AJ6338" s="41"/>
      <c r="AK6338" s="3"/>
      <c r="AL6338" s="85"/>
      <c r="AM6338" s="151" t="s">
        <v>24840</v>
      </c>
      <c r="AN6338" s="15"/>
      <c r="AO6338" s="166"/>
      <c r="AP6338" s="5">
        <f t="shared" si="99"/>
        <v>0</v>
      </c>
      <c r="AQ6338" s="16"/>
      <c r="AR6338" s="205">
        <v>1</v>
      </c>
      <c r="AS6338" s="16"/>
      <c r="AT6338" s="16"/>
      <c r="AU6338" s="16"/>
      <c r="AV6338" s="16"/>
      <c r="AW6338" s="16"/>
      <c r="AX6338" s="16"/>
    </row>
    <row r="6339" spans="1:50" customFormat="1" ht="15" hidden="1" customHeight="1" x14ac:dyDescent="0.2">
      <c r="A6339" s="66" t="s">
        <v>23485</v>
      </c>
      <c r="B6339" s="66" t="s">
        <v>22779</v>
      </c>
      <c r="C6339" s="85" t="s">
        <v>7939</v>
      </c>
      <c r="D6339" s="85" t="s">
        <v>13090</v>
      </c>
      <c r="E6339" s="202" t="s">
        <v>9112</v>
      </c>
      <c r="F6339" s="85" t="s">
        <v>40</v>
      </c>
      <c r="G6339" s="85" t="s">
        <v>43</v>
      </c>
      <c r="H6339" s="85" t="s">
        <v>20690</v>
      </c>
      <c r="I6339" s="66" t="s">
        <v>8209</v>
      </c>
      <c r="J6339" s="85" t="s">
        <v>115</v>
      </c>
      <c r="K6339" s="66" t="s">
        <v>116</v>
      </c>
      <c r="L6339" s="3"/>
      <c r="M6339" s="3"/>
      <c r="N6339" s="66" t="s">
        <v>10792</v>
      </c>
      <c r="O6339" s="87">
        <v>0</v>
      </c>
      <c r="P6339" s="87">
        <v>0</v>
      </c>
      <c r="Q6339" s="87">
        <v>0</v>
      </c>
      <c r="R6339" s="87">
        <v>0</v>
      </c>
      <c r="S6339" s="87"/>
      <c r="T6339" s="87"/>
      <c r="U6339" s="85" t="s">
        <v>112</v>
      </c>
      <c r="V6339" s="179"/>
      <c r="W6339" s="7"/>
      <c r="X6339" s="3"/>
      <c r="Y6339" s="3"/>
      <c r="Z6339" s="214">
        <v>37950</v>
      </c>
      <c r="AA6339" s="11"/>
      <c r="AB6339" s="123" t="s">
        <v>7939</v>
      </c>
      <c r="AC6339" s="124"/>
      <c r="AD6339" s="41"/>
      <c r="AE6339" s="41"/>
      <c r="AF6339" s="191"/>
      <c r="AG6339" s="41"/>
      <c r="AH6339" s="66" t="s">
        <v>8211</v>
      </c>
      <c r="AI6339" s="80" t="s">
        <v>6</v>
      </c>
      <c r="AJ6339" s="41"/>
      <c r="AK6339" s="3"/>
      <c r="AL6339" s="85"/>
      <c r="AM6339" s="151" t="s">
        <v>24840</v>
      </c>
      <c r="AN6339" s="15"/>
      <c r="AO6339" s="166"/>
      <c r="AP6339" s="5">
        <f t="shared" si="99"/>
        <v>0</v>
      </c>
      <c r="AQ6339" s="16"/>
      <c r="AR6339" s="205">
        <v>1</v>
      </c>
      <c r="AS6339" s="16"/>
      <c r="AT6339" s="16"/>
      <c r="AU6339" s="16"/>
      <c r="AV6339" s="16"/>
      <c r="AW6339" s="16"/>
      <c r="AX6339" s="16"/>
    </row>
    <row r="6340" spans="1:50" customFormat="1" ht="15" hidden="1" customHeight="1" x14ac:dyDescent="0.2">
      <c r="A6340" s="7" t="s">
        <v>21152</v>
      </c>
      <c r="B6340" s="3" t="s">
        <v>21046</v>
      </c>
      <c r="C6340" s="85" t="s">
        <v>7939</v>
      </c>
      <c r="D6340" s="85" t="s">
        <v>13090</v>
      </c>
      <c r="E6340" s="202" t="s">
        <v>154</v>
      </c>
      <c r="F6340" s="85" t="s">
        <v>40</v>
      </c>
      <c r="G6340" s="85" t="s">
        <v>43</v>
      </c>
      <c r="H6340" s="85" t="s">
        <v>20690</v>
      </c>
      <c r="I6340" s="3" t="s">
        <v>8209</v>
      </c>
      <c r="J6340" s="85" t="s">
        <v>115</v>
      </c>
      <c r="K6340" s="7" t="s">
        <v>5658</v>
      </c>
      <c r="L6340" s="3"/>
      <c r="M6340" s="3"/>
      <c r="N6340" s="41" t="s">
        <v>22469</v>
      </c>
      <c r="O6340" s="87">
        <v>632878</v>
      </c>
      <c r="P6340" s="87">
        <v>1425</v>
      </c>
      <c r="Q6340" s="87">
        <v>631453</v>
      </c>
      <c r="R6340" s="87">
        <v>0</v>
      </c>
      <c r="S6340" s="87"/>
      <c r="T6340" s="87"/>
      <c r="U6340" s="85">
        <v>2021</v>
      </c>
      <c r="V6340" s="179"/>
      <c r="W6340" s="7"/>
      <c r="X6340" s="3"/>
      <c r="Y6340" s="3"/>
      <c r="Z6340" s="146">
        <v>506373</v>
      </c>
      <c r="AA6340" s="11"/>
      <c r="AB6340" s="123" t="s">
        <v>7939</v>
      </c>
      <c r="AC6340" s="124"/>
      <c r="AD6340" s="41"/>
      <c r="AE6340" s="41"/>
      <c r="AF6340" s="191">
        <v>44910</v>
      </c>
      <c r="AG6340" s="41"/>
      <c r="AH6340" s="41" t="s">
        <v>8211</v>
      </c>
      <c r="AI6340" s="80" t="s">
        <v>6</v>
      </c>
      <c r="AJ6340" s="41"/>
      <c r="AK6340" s="3"/>
      <c r="AL6340" s="85"/>
      <c r="AM6340" s="151" t="s">
        <v>21670</v>
      </c>
      <c r="AN6340" s="15"/>
      <c r="AO6340" s="166"/>
      <c r="AP6340" s="5">
        <f t="shared" si="99"/>
        <v>0</v>
      </c>
      <c r="AQ6340" s="16"/>
      <c r="AR6340" s="205">
        <v>1</v>
      </c>
      <c r="AS6340" s="16"/>
      <c r="AT6340" s="16"/>
      <c r="AU6340" s="16"/>
      <c r="AV6340" s="16"/>
      <c r="AW6340" s="16"/>
      <c r="AX6340" s="16"/>
    </row>
    <row r="6341" spans="1:50" customFormat="1" ht="15" hidden="1" customHeight="1" x14ac:dyDescent="0.2">
      <c r="A6341" s="7" t="s">
        <v>28642</v>
      </c>
      <c r="B6341" s="3" t="s">
        <v>28173</v>
      </c>
      <c r="C6341" s="85" t="s">
        <v>7939</v>
      </c>
      <c r="D6341" s="85" t="s">
        <v>13090</v>
      </c>
      <c r="E6341" s="202" t="s">
        <v>120</v>
      </c>
      <c r="F6341" s="85" t="s">
        <v>14</v>
      </c>
      <c r="G6341" s="85" t="s">
        <v>18</v>
      </c>
      <c r="H6341" s="85" t="s">
        <v>20690</v>
      </c>
      <c r="I6341" s="3" t="s">
        <v>10577</v>
      </c>
      <c r="J6341" s="85" t="s">
        <v>5308</v>
      </c>
      <c r="K6341" s="7" t="s">
        <v>11214</v>
      </c>
      <c r="L6341" s="3"/>
      <c r="M6341" s="3"/>
      <c r="N6341" s="41" t="s">
        <v>10579</v>
      </c>
      <c r="O6341" s="87">
        <v>0</v>
      </c>
      <c r="P6341" s="87">
        <v>0</v>
      </c>
      <c r="Q6341" s="87">
        <v>0</v>
      </c>
      <c r="R6341" s="87">
        <v>0</v>
      </c>
      <c r="S6341" s="87"/>
      <c r="T6341" s="87"/>
      <c r="U6341" s="85" t="s">
        <v>112</v>
      </c>
      <c r="V6341" s="179"/>
      <c r="W6341" s="7"/>
      <c r="X6341" s="3"/>
      <c r="Y6341" s="3"/>
      <c r="Z6341" s="211">
        <v>190000</v>
      </c>
      <c r="AA6341" s="11"/>
      <c r="AB6341" s="123" t="s">
        <v>7939</v>
      </c>
      <c r="AC6341" s="124"/>
      <c r="AD6341" s="41"/>
      <c r="AE6341" s="41"/>
      <c r="AF6341" s="191"/>
      <c r="AG6341" s="41"/>
      <c r="AH6341" s="41" t="s">
        <v>8439</v>
      </c>
      <c r="AI6341" s="80" t="s">
        <v>6</v>
      </c>
      <c r="AJ6341" s="41"/>
      <c r="AK6341" s="3"/>
      <c r="AL6341" s="85"/>
      <c r="AM6341" s="151" t="s">
        <v>28169</v>
      </c>
      <c r="AN6341" s="15"/>
      <c r="AO6341" s="166"/>
      <c r="AP6341" s="5">
        <f t="shared" si="99"/>
        <v>0</v>
      </c>
      <c r="AQ6341" s="16"/>
      <c r="AR6341" s="205">
        <v>1</v>
      </c>
      <c r="AS6341" s="16"/>
      <c r="AT6341" s="16"/>
      <c r="AU6341" s="16"/>
      <c r="AV6341" s="16"/>
      <c r="AW6341" s="16"/>
      <c r="AX6341" s="16"/>
    </row>
    <row r="6342" spans="1:50" customFormat="1" ht="15" hidden="1" customHeight="1" x14ac:dyDescent="0.2">
      <c r="A6342" s="7" t="s">
        <v>11063</v>
      </c>
      <c r="B6342" s="3" t="s">
        <v>11064</v>
      </c>
      <c r="C6342" s="85" t="s">
        <v>7939</v>
      </c>
      <c r="D6342" s="85" t="s">
        <v>13090</v>
      </c>
      <c r="E6342" s="202" t="s">
        <v>154</v>
      </c>
      <c r="F6342" s="85" t="s">
        <v>55</v>
      </c>
      <c r="G6342" s="85" t="s">
        <v>57</v>
      </c>
      <c r="H6342" s="85" t="s">
        <v>20690</v>
      </c>
      <c r="I6342" s="3" t="s">
        <v>4564</v>
      </c>
      <c r="J6342" s="85" t="s">
        <v>4400</v>
      </c>
      <c r="K6342" s="7" t="s">
        <v>4422</v>
      </c>
      <c r="L6342" s="3"/>
      <c r="M6342" s="3"/>
      <c r="N6342" s="41" t="s">
        <v>11065</v>
      </c>
      <c r="O6342" s="87">
        <v>552223</v>
      </c>
      <c r="P6342" s="87">
        <v>268159</v>
      </c>
      <c r="Q6342" s="87">
        <v>284064</v>
      </c>
      <c r="R6342" s="87">
        <v>0</v>
      </c>
      <c r="S6342" s="87"/>
      <c r="T6342" s="87"/>
      <c r="U6342" s="85">
        <v>2008</v>
      </c>
      <c r="V6342" s="179"/>
      <c r="W6342" s="7"/>
      <c r="X6342" s="3"/>
      <c r="Y6342" s="3"/>
      <c r="Z6342" s="146">
        <v>84852</v>
      </c>
      <c r="AA6342" s="11"/>
      <c r="AB6342" s="123" t="s">
        <v>7939</v>
      </c>
      <c r="AC6342" s="124"/>
      <c r="AD6342" s="41"/>
      <c r="AE6342" s="41"/>
      <c r="AF6342" s="191">
        <v>43927</v>
      </c>
      <c r="AG6342" s="41"/>
      <c r="AH6342" s="41" t="s">
        <v>8024</v>
      </c>
      <c r="AI6342" s="80" t="s">
        <v>6</v>
      </c>
      <c r="AJ6342" s="41"/>
      <c r="AK6342" s="3"/>
      <c r="AL6342" s="85"/>
      <c r="AM6342" s="151" t="s">
        <v>19998</v>
      </c>
      <c r="AN6342" s="15"/>
      <c r="AO6342" s="166"/>
      <c r="AP6342" s="5">
        <f t="shared" ref="AP6342:AP6405" si="100">SUBTOTAL(109,U6342)</f>
        <v>0</v>
      </c>
      <c r="AQ6342" s="16"/>
      <c r="AR6342" s="205">
        <v>1</v>
      </c>
      <c r="AS6342" s="16"/>
      <c r="AT6342" s="16"/>
      <c r="AU6342" s="16"/>
      <c r="AV6342" s="16"/>
      <c r="AW6342" s="16"/>
      <c r="AX6342" s="16"/>
    </row>
    <row r="6343" spans="1:50" customFormat="1" ht="15" hidden="1" customHeight="1" x14ac:dyDescent="0.2">
      <c r="A6343" s="7" t="s">
        <v>21153</v>
      </c>
      <c r="B6343" s="3" t="s">
        <v>21047</v>
      </c>
      <c r="C6343" s="85" t="s">
        <v>7939</v>
      </c>
      <c r="D6343" s="85" t="s">
        <v>13090</v>
      </c>
      <c r="E6343" s="202" t="s">
        <v>154</v>
      </c>
      <c r="F6343" s="85" t="s">
        <v>25110</v>
      </c>
      <c r="G6343" s="85" t="s">
        <v>13789</v>
      </c>
      <c r="H6343" s="85" t="s">
        <v>20690</v>
      </c>
      <c r="I6343" s="3" t="s">
        <v>8200</v>
      </c>
      <c r="J6343" s="85" t="s">
        <v>4400</v>
      </c>
      <c r="K6343" s="7" t="s">
        <v>4422</v>
      </c>
      <c r="L6343" s="3"/>
      <c r="M6343" s="3"/>
      <c r="N6343" s="41" t="s">
        <v>21048</v>
      </c>
      <c r="O6343" s="87">
        <v>1278355</v>
      </c>
      <c r="P6343" s="87">
        <v>0</v>
      </c>
      <c r="Q6343" s="87">
        <v>1278355</v>
      </c>
      <c r="R6343" s="87">
        <v>0</v>
      </c>
      <c r="S6343" s="87"/>
      <c r="T6343" s="87"/>
      <c r="U6343" s="85">
        <v>2016</v>
      </c>
      <c r="V6343" s="179"/>
      <c r="W6343" s="7"/>
      <c r="X6343" s="3"/>
      <c r="Y6343" s="3"/>
      <c r="Z6343" s="211">
        <v>352106</v>
      </c>
      <c r="AA6343" s="11"/>
      <c r="AB6343" s="123" t="s">
        <v>7939</v>
      </c>
      <c r="AC6343" s="124"/>
      <c r="AD6343" s="41"/>
      <c r="AE6343" s="41"/>
      <c r="AF6343" s="191">
        <v>44569</v>
      </c>
      <c r="AG6343" s="41"/>
      <c r="AH6343" s="41" t="s">
        <v>16612</v>
      </c>
      <c r="AI6343" s="80" t="s">
        <v>6</v>
      </c>
      <c r="AJ6343" s="41"/>
      <c r="AK6343" s="3"/>
      <c r="AL6343" s="85"/>
      <c r="AM6343" s="151" t="s">
        <v>21670</v>
      </c>
      <c r="AN6343" s="15"/>
      <c r="AO6343" s="166"/>
      <c r="AP6343" s="5">
        <f t="shared" si="100"/>
        <v>0</v>
      </c>
      <c r="AQ6343" s="16"/>
      <c r="AR6343" s="205">
        <v>1</v>
      </c>
      <c r="AS6343" s="16"/>
      <c r="AT6343" s="16"/>
      <c r="AU6343" s="16"/>
      <c r="AV6343" s="16"/>
      <c r="AW6343" s="16"/>
      <c r="AX6343" s="16"/>
    </row>
    <row r="6344" spans="1:50" customFormat="1" ht="15" hidden="1" customHeight="1" x14ac:dyDescent="0.2">
      <c r="A6344" s="7" t="s">
        <v>21154</v>
      </c>
      <c r="B6344" s="3" t="s">
        <v>21049</v>
      </c>
      <c r="C6344" s="85" t="s">
        <v>7939</v>
      </c>
      <c r="D6344" s="85" t="s">
        <v>13090</v>
      </c>
      <c r="E6344" s="202" t="s">
        <v>154</v>
      </c>
      <c r="F6344" s="85" t="s">
        <v>14</v>
      </c>
      <c r="G6344" s="85" t="s">
        <v>17</v>
      </c>
      <c r="H6344" s="85" t="s">
        <v>20690</v>
      </c>
      <c r="I6344" s="3" t="s">
        <v>9452</v>
      </c>
      <c r="J6344" s="85" t="s">
        <v>4400</v>
      </c>
      <c r="K6344" s="7" t="s">
        <v>4422</v>
      </c>
      <c r="L6344" s="3"/>
      <c r="M6344" s="3"/>
      <c r="N6344" s="41" t="s">
        <v>21050</v>
      </c>
      <c r="O6344" s="87">
        <v>0</v>
      </c>
      <c r="P6344" s="87">
        <v>0</v>
      </c>
      <c r="Q6344" s="87">
        <v>0</v>
      </c>
      <c r="R6344" s="87">
        <v>0</v>
      </c>
      <c r="S6344" s="87"/>
      <c r="T6344" s="87"/>
      <c r="U6344" s="85" t="s">
        <v>112</v>
      </c>
      <c r="V6344" s="179"/>
      <c r="W6344" s="7"/>
      <c r="X6344" s="3"/>
      <c r="Y6344" s="3"/>
      <c r="Z6344" s="211">
        <v>17727</v>
      </c>
      <c r="AA6344" s="11"/>
      <c r="AB6344" s="123" t="s">
        <v>7939</v>
      </c>
      <c r="AC6344" s="124"/>
      <c r="AD6344" s="41"/>
      <c r="AE6344" s="41"/>
      <c r="AF6344" s="191">
        <v>44977</v>
      </c>
      <c r="AG6344" s="41"/>
      <c r="AH6344" s="41" t="s">
        <v>8189</v>
      </c>
      <c r="AI6344" s="80" t="s">
        <v>6</v>
      </c>
      <c r="AJ6344" s="41"/>
      <c r="AK6344" s="3"/>
      <c r="AL6344" s="85"/>
      <c r="AM6344" s="151" t="s">
        <v>21670</v>
      </c>
      <c r="AN6344" s="15"/>
      <c r="AO6344" s="166"/>
      <c r="AP6344" s="5">
        <f t="shared" si="100"/>
        <v>0</v>
      </c>
      <c r="AQ6344" s="16"/>
      <c r="AR6344" s="205">
        <v>1</v>
      </c>
      <c r="AS6344" s="16"/>
      <c r="AT6344" s="16"/>
      <c r="AU6344" s="16"/>
      <c r="AV6344" s="16"/>
      <c r="AW6344" s="16"/>
      <c r="AX6344" s="16"/>
    </row>
    <row r="6345" spans="1:50" customFormat="1" ht="15" hidden="1" customHeight="1" x14ac:dyDescent="0.2">
      <c r="A6345" s="7" t="s">
        <v>21155</v>
      </c>
      <c r="B6345" s="3" t="s">
        <v>21051</v>
      </c>
      <c r="C6345" s="85" t="s">
        <v>7939</v>
      </c>
      <c r="D6345" s="85" t="s">
        <v>13090</v>
      </c>
      <c r="E6345" s="202" t="s">
        <v>154</v>
      </c>
      <c r="F6345" s="85" t="s">
        <v>34</v>
      </c>
      <c r="G6345" s="85" t="s">
        <v>35</v>
      </c>
      <c r="H6345" s="85" t="s">
        <v>20688</v>
      </c>
      <c r="I6345" s="7" t="s">
        <v>8125</v>
      </c>
      <c r="J6345" s="85" t="s">
        <v>4435</v>
      </c>
      <c r="K6345" s="7" t="s">
        <v>3838</v>
      </c>
      <c r="L6345" s="3"/>
      <c r="M6345" s="3"/>
      <c r="N6345" s="41" t="s">
        <v>21052</v>
      </c>
      <c r="O6345" s="87">
        <v>5211</v>
      </c>
      <c r="P6345" s="87">
        <v>0</v>
      </c>
      <c r="Q6345" s="87">
        <v>5211</v>
      </c>
      <c r="R6345" s="87">
        <v>2523</v>
      </c>
      <c r="S6345" s="87"/>
      <c r="T6345" s="87"/>
      <c r="U6345" s="85">
        <v>2017</v>
      </c>
      <c r="V6345" s="179"/>
      <c r="W6345" s="7"/>
      <c r="X6345" s="3"/>
      <c r="Y6345" s="3"/>
      <c r="Z6345" s="146">
        <v>10673</v>
      </c>
      <c r="AA6345" s="11"/>
      <c r="AB6345" s="123" t="s">
        <v>7939</v>
      </c>
      <c r="AC6345" s="124"/>
      <c r="AD6345" s="41"/>
      <c r="AE6345" s="41"/>
      <c r="AF6345" s="191">
        <v>45181</v>
      </c>
      <c r="AG6345" s="41"/>
      <c r="AH6345" s="41" t="s">
        <v>7952</v>
      </c>
      <c r="AI6345" s="80" t="s">
        <v>6</v>
      </c>
      <c r="AJ6345" s="41"/>
      <c r="AK6345" s="3"/>
      <c r="AL6345" s="85"/>
      <c r="AM6345" s="151" t="s">
        <v>21670</v>
      </c>
      <c r="AN6345" s="15"/>
      <c r="AO6345" s="166"/>
      <c r="AP6345" s="5">
        <f t="shared" si="100"/>
        <v>0</v>
      </c>
      <c r="AQ6345" s="16"/>
      <c r="AR6345" s="205">
        <v>1</v>
      </c>
      <c r="AS6345" s="16"/>
      <c r="AT6345" s="16"/>
      <c r="AU6345" s="16"/>
      <c r="AV6345" s="16"/>
      <c r="AW6345" s="16"/>
      <c r="AX6345" s="16"/>
    </row>
    <row r="6346" spans="1:50" customFormat="1" ht="15" customHeight="1" x14ac:dyDescent="0.2">
      <c r="A6346" s="7" t="s">
        <v>21156</v>
      </c>
      <c r="B6346" s="3" t="s">
        <v>21053</v>
      </c>
      <c r="C6346" s="85" t="s">
        <v>7939</v>
      </c>
      <c r="D6346" s="85" t="s">
        <v>13090</v>
      </c>
      <c r="E6346" s="202" t="s">
        <v>22872</v>
      </c>
      <c r="F6346" s="85" t="s">
        <v>34</v>
      </c>
      <c r="G6346" s="85" t="s">
        <v>39</v>
      </c>
      <c r="H6346" s="85" t="s">
        <v>20689</v>
      </c>
      <c r="I6346" s="3" t="s">
        <v>8857</v>
      </c>
      <c r="J6346" s="85" t="s">
        <v>115</v>
      </c>
      <c r="K6346" s="7" t="s">
        <v>6471</v>
      </c>
      <c r="L6346" s="3"/>
      <c r="M6346" s="3"/>
      <c r="N6346" s="41" t="s">
        <v>21054</v>
      </c>
      <c r="O6346" s="87">
        <v>0</v>
      </c>
      <c r="P6346" s="87">
        <v>0</v>
      </c>
      <c r="Q6346" s="87">
        <v>0</v>
      </c>
      <c r="R6346" s="87">
        <v>0</v>
      </c>
      <c r="S6346" s="87"/>
      <c r="T6346" s="87"/>
      <c r="U6346" s="85" t="s">
        <v>112</v>
      </c>
      <c r="V6346" s="179"/>
      <c r="W6346" s="7"/>
      <c r="X6346" s="3"/>
      <c r="Y6346" s="3"/>
      <c r="Z6346" s="146">
        <v>95470</v>
      </c>
      <c r="AA6346" s="11"/>
      <c r="AB6346" s="123" t="s">
        <v>7939</v>
      </c>
      <c r="AC6346" s="124"/>
      <c r="AD6346" s="41"/>
      <c r="AE6346" s="41"/>
      <c r="AF6346" s="191"/>
      <c r="AG6346" s="41"/>
      <c r="AH6346" s="41" t="s">
        <v>7952</v>
      </c>
      <c r="AI6346" s="80" t="s">
        <v>6</v>
      </c>
      <c r="AJ6346" s="41"/>
      <c r="AK6346" s="3"/>
      <c r="AL6346" s="85"/>
      <c r="AM6346" s="151" t="s">
        <v>21670</v>
      </c>
      <c r="AN6346" s="15"/>
      <c r="AO6346" s="166"/>
      <c r="AP6346" s="5">
        <f t="shared" si="100"/>
        <v>0</v>
      </c>
      <c r="AQ6346" s="16"/>
      <c r="AR6346" s="205">
        <v>1</v>
      </c>
      <c r="AS6346" s="16"/>
      <c r="AT6346" s="16"/>
      <c r="AU6346" s="16"/>
      <c r="AV6346" s="16"/>
      <c r="AW6346" s="16"/>
      <c r="AX6346" s="16"/>
    </row>
    <row r="6347" spans="1:50" customFormat="1" ht="15" hidden="1" customHeight="1" x14ac:dyDescent="0.2">
      <c r="A6347" s="66" t="s">
        <v>23464</v>
      </c>
      <c r="B6347" s="66" t="s">
        <v>22758</v>
      </c>
      <c r="C6347" s="85" t="s">
        <v>7939</v>
      </c>
      <c r="D6347" s="85" t="s">
        <v>13090</v>
      </c>
      <c r="E6347" s="202" t="s">
        <v>154</v>
      </c>
      <c r="F6347" s="85" t="s">
        <v>40</v>
      </c>
      <c r="G6347" s="85" t="s">
        <v>41</v>
      </c>
      <c r="H6347" s="85" t="s">
        <v>20690</v>
      </c>
      <c r="I6347" s="66" t="s">
        <v>24855</v>
      </c>
      <c r="J6347" s="85" t="s">
        <v>115</v>
      </c>
      <c r="K6347" s="66" t="s">
        <v>4595</v>
      </c>
      <c r="L6347" s="3"/>
      <c r="M6347" s="3"/>
      <c r="N6347" s="66" t="s">
        <v>22754</v>
      </c>
      <c r="O6347" s="87">
        <v>110457</v>
      </c>
      <c r="P6347" s="87">
        <v>0</v>
      </c>
      <c r="Q6347" s="87">
        <v>110457</v>
      </c>
      <c r="R6347" s="87">
        <v>0</v>
      </c>
      <c r="S6347" s="87"/>
      <c r="T6347" s="87"/>
      <c r="U6347" s="85">
        <v>2016</v>
      </c>
      <c r="V6347" s="179"/>
      <c r="W6347" s="7"/>
      <c r="X6347" s="3"/>
      <c r="Y6347" s="3"/>
      <c r="Z6347" s="214">
        <v>62165</v>
      </c>
      <c r="AA6347" s="11"/>
      <c r="AB6347" s="123" t="s">
        <v>7939</v>
      </c>
      <c r="AC6347" s="124"/>
      <c r="AD6347" s="41"/>
      <c r="AE6347" s="41"/>
      <c r="AF6347" s="191">
        <v>44984</v>
      </c>
      <c r="AG6347" s="41"/>
      <c r="AH6347" s="66" t="s">
        <v>16627</v>
      </c>
      <c r="AI6347" s="80" t="s">
        <v>6</v>
      </c>
      <c r="AJ6347" s="41"/>
      <c r="AK6347" s="3"/>
      <c r="AL6347" s="85"/>
      <c r="AM6347" s="151" t="s">
        <v>24840</v>
      </c>
      <c r="AN6347" s="15"/>
      <c r="AO6347" s="166"/>
      <c r="AP6347" s="5">
        <f t="shared" si="100"/>
        <v>0</v>
      </c>
      <c r="AQ6347" s="16"/>
      <c r="AR6347" s="205">
        <v>1</v>
      </c>
      <c r="AS6347" s="16"/>
      <c r="AT6347" s="16"/>
      <c r="AU6347" s="16"/>
      <c r="AV6347" s="16"/>
      <c r="AW6347" s="16"/>
      <c r="AX6347" s="16"/>
    </row>
    <row r="6348" spans="1:50" customFormat="1" ht="15" hidden="1" customHeight="1" x14ac:dyDescent="0.2">
      <c r="A6348" s="66" t="s">
        <v>23460</v>
      </c>
      <c r="B6348" s="66" t="s">
        <v>22753</v>
      </c>
      <c r="C6348" s="85" t="s">
        <v>7939</v>
      </c>
      <c r="D6348" s="85" t="s">
        <v>13090</v>
      </c>
      <c r="E6348" s="202" t="s">
        <v>154</v>
      </c>
      <c r="F6348" s="85" t="s">
        <v>40</v>
      </c>
      <c r="G6348" s="85" t="s">
        <v>41</v>
      </c>
      <c r="H6348" s="85" t="s">
        <v>20690</v>
      </c>
      <c r="I6348" s="66" t="s">
        <v>24855</v>
      </c>
      <c r="J6348" s="85" t="s">
        <v>115</v>
      </c>
      <c r="K6348" s="66" t="s">
        <v>4595</v>
      </c>
      <c r="L6348" s="3"/>
      <c r="M6348" s="3"/>
      <c r="N6348" s="66" t="s">
        <v>22754</v>
      </c>
      <c r="O6348" s="87">
        <v>188724</v>
      </c>
      <c r="P6348" s="87">
        <v>0</v>
      </c>
      <c r="Q6348" s="87">
        <v>188724</v>
      </c>
      <c r="R6348" s="87">
        <v>0</v>
      </c>
      <c r="S6348" s="87"/>
      <c r="T6348" s="87"/>
      <c r="U6348" s="85">
        <v>2018</v>
      </c>
      <c r="V6348" s="179"/>
      <c r="W6348" s="7"/>
      <c r="X6348" s="3"/>
      <c r="Y6348" s="3"/>
      <c r="Z6348" s="214">
        <v>53703</v>
      </c>
      <c r="AA6348" s="11"/>
      <c r="AB6348" s="123" t="s">
        <v>7939</v>
      </c>
      <c r="AC6348" s="124"/>
      <c r="AD6348" s="41"/>
      <c r="AE6348" s="41"/>
      <c r="AF6348" s="191">
        <v>44980</v>
      </c>
      <c r="AG6348" s="41"/>
      <c r="AH6348" s="66" t="s">
        <v>16627</v>
      </c>
      <c r="AI6348" s="80" t="s">
        <v>6</v>
      </c>
      <c r="AJ6348" s="41"/>
      <c r="AK6348" s="3"/>
      <c r="AL6348" s="85"/>
      <c r="AM6348" s="151" t="s">
        <v>24840</v>
      </c>
      <c r="AN6348" s="15"/>
      <c r="AO6348" s="166"/>
      <c r="AP6348" s="5">
        <f t="shared" si="100"/>
        <v>0</v>
      </c>
      <c r="AQ6348" s="16"/>
      <c r="AR6348" s="205">
        <v>1</v>
      </c>
      <c r="AS6348" s="16"/>
      <c r="AT6348" s="16"/>
      <c r="AU6348" s="16"/>
      <c r="AV6348" s="16"/>
      <c r="AW6348" s="16"/>
      <c r="AX6348" s="16"/>
    </row>
    <row r="6349" spans="1:50" customFormat="1" ht="15" hidden="1" customHeight="1" x14ac:dyDescent="0.2">
      <c r="A6349" s="66" t="s">
        <v>23463</v>
      </c>
      <c r="B6349" s="66" t="s">
        <v>22757</v>
      </c>
      <c r="C6349" s="85" t="s">
        <v>7939</v>
      </c>
      <c r="D6349" s="85" t="s">
        <v>13090</v>
      </c>
      <c r="E6349" s="202" t="s">
        <v>154</v>
      </c>
      <c r="F6349" s="85" t="s">
        <v>40</v>
      </c>
      <c r="G6349" s="85" t="s">
        <v>41</v>
      </c>
      <c r="H6349" s="85" t="s">
        <v>20690</v>
      </c>
      <c r="I6349" s="66" t="s">
        <v>24855</v>
      </c>
      <c r="J6349" s="85" t="s">
        <v>115</v>
      </c>
      <c r="K6349" s="66" t="s">
        <v>4595</v>
      </c>
      <c r="L6349" s="3"/>
      <c r="M6349" s="3"/>
      <c r="N6349" s="66" t="s">
        <v>22754</v>
      </c>
      <c r="O6349" s="87">
        <v>148258</v>
      </c>
      <c r="P6349" s="87">
        <v>0</v>
      </c>
      <c r="Q6349" s="87">
        <v>148258</v>
      </c>
      <c r="R6349" s="87">
        <v>0</v>
      </c>
      <c r="S6349" s="87"/>
      <c r="T6349" s="87"/>
      <c r="U6349" s="85">
        <v>2019</v>
      </c>
      <c r="V6349" s="179"/>
      <c r="W6349" s="7"/>
      <c r="X6349" s="3"/>
      <c r="Y6349" s="3"/>
      <c r="Z6349" s="214">
        <v>90914</v>
      </c>
      <c r="AA6349" s="11"/>
      <c r="AB6349" s="123" t="s">
        <v>7939</v>
      </c>
      <c r="AC6349" s="124"/>
      <c r="AD6349" s="41"/>
      <c r="AE6349" s="41"/>
      <c r="AF6349" s="191">
        <v>44984</v>
      </c>
      <c r="AG6349" s="41"/>
      <c r="AH6349" s="66" t="s">
        <v>16627</v>
      </c>
      <c r="AI6349" s="80" t="s">
        <v>6</v>
      </c>
      <c r="AJ6349" s="41"/>
      <c r="AK6349" s="3"/>
      <c r="AL6349" s="85"/>
      <c r="AM6349" s="151" t="s">
        <v>24840</v>
      </c>
      <c r="AN6349" s="15"/>
      <c r="AO6349" s="166"/>
      <c r="AP6349" s="5">
        <f t="shared" si="100"/>
        <v>0</v>
      </c>
      <c r="AQ6349" s="16"/>
      <c r="AR6349" s="205">
        <v>1</v>
      </c>
      <c r="AS6349" s="16"/>
      <c r="AT6349" s="16"/>
      <c r="AU6349" s="16"/>
      <c r="AV6349" s="16"/>
      <c r="AW6349" s="16"/>
      <c r="AX6349" s="16"/>
    </row>
    <row r="6350" spans="1:50" customFormat="1" ht="15" hidden="1" customHeight="1" x14ac:dyDescent="0.2">
      <c r="A6350" s="66" t="s">
        <v>23461</v>
      </c>
      <c r="B6350" s="66" t="s">
        <v>22755</v>
      </c>
      <c r="C6350" s="85" t="s">
        <v>7939</v>
      </c>
      <c r="D6350" s="85" t="s">
        <v>13090</v>
      </c>
      <c r="E6350" s="202" t="s">
        <v>154</v>
      </c>
      <c r="F6350" s="85" t="s">
        <v>40</v>
      </c>
      <c r="G6350" s="85" t="s">
        <v>41</v>
      </c>
      <c r="H6350" s="85" t="s">
        <v>20690</v>
      </c>
      <c r="I6350" s="66" t="s">
        <v>24855</v>
      </c>
      <c r="J6350" s="85" t="s">
        <v>115</v>
      </c>
      <c r="K6350" s="66" t="s">
        <v>4522</v>
      </c>
      <c r="L6350" s="3"/>
      <c r="M6350" s="3"/>
      <c r="N6350" s="66" t="s">
        <v>22754</v>
      </c>
      <c r="O6350" s="87">
        <v>44951</v>
      </c>
      <c r="P6350" s="87">
        <v>0</v>
      </c>
      <c r="Q6350" s="87">
        <v>44951</v>
      </c>
      <c r="R6350" s="87">
        <v>0</v>
      </c>
      <c r="S6350" s="87"/>
      <c r="T6350" s="87"/>
      <c r="U6350" s="85">
        <v>2018</v>
      </c>
      <c r="V6350" s="179"/>
      <c r="W6350" s="7"/>
      <c r="X6350" s="3"/>
      <c r="Y6350" s="3"/>
      <c r="Z6350" s="214">
        <v>52430</v>
      </c>
      <c r="AA6350" s="11"/>
      <c r="AB6350" s="123" t="s">
        <v>7939</v>
      </c>
      <c r="AC6350" s="124"/>
      <c r="AD6350" s="41"/>
      <c r="AE6350" s="41"/>
      <c r="AF6350" s="191">
        <v>44956</v>
      </c>
      <c r="AG6350" s="41"/>
      <c r="AH6350" s="66" t="s">
        <v>16627</v>
      </c>
      <c r="AI6350" s="80" t="s">
        <v>6</v>
      </c>
      <c r="AJ6350" s="41"/>
      <c r="AK6350" s="3"/>
      <c r="AL6350" s="85"/>
      <c r="AM6350" s="151" t="s">
        <v>24840</v>
      </c>
      <c r="AN6350" s="15"/>
      <c r="AO6350" s="166"/>
      <c r="AP6350" s="5">
        <f t="shared" si="100"/>
        <v>0</v>
      </c>
      <c r="AQ6350" s="16"/>
      <c r="AR6350" s="205">
        <v>1</v>
      </c>
      <c r="AS6350" s="16"/>
      <c r="AT6350" s="16"/>
      <c r="AU6350" s="16"/>
      <c r="AV6350" s="16"/>
      <c r="AW6350" s="16"/>
      <c r="AX6350" s="16"/>
    </row>
    <row r="6351" spans="1:50" customFormat="1" ht="15" hidden="1" customHeight="1" x14ac:dyDescent="0.2">
      <c r="A6351" s="66" t="s">
        <v>23462</v>
      </c>
      <c r="B6351" s="66" t="s">
        <v>22756</v>
      </c>
      <c r="C6351" s="85" t="s">
        <v>7939</v>
      </c>
      <c r="D6351" s="85" t="s">
        <v>13090</v>
      </c>
      <c r="E6351" s="202" t="s">
        <v>154</v>
      </c>
      <c r="F6351" s="85" t="s">
        <v>40</v>
      </c>
      <c r="G6351" s="85" t="s">
        <v>41</v>
      </c>
      <c r="H6351" s="85" t="s">
        <v>20690</v>
      </c>
      <c r="I6351" s="66" t="s">
        <v>24855</v>
      </c>
      <c r="J6351" s="85" t="s">
        <v>115</v>
      </c>
      <c r="K6351" s="66" t="s">
        <v>4522</v>
      </c>
      <c r="L6351" s="3"/>
      <c r="M6351" s="3"/>
      <c r="N6351" s="66" t="s">
        <v>22754</v>
      </c>
      <c r="O6351" s="87">
        <v>19578</v>
      </c>
      <c r="P6351" s="87">
        <v>0</v>
      </c>
      <c r="Q6351" s="87">
        <v>19578</v>
      </c>
      <c r="R6351" s="87">
        <v>0</v>
      </c>
      <c r="S6351" s="87"/>
      <c r="T6351" s="87"/>
      <c r="U6351" s="85">
        <v>2019</v>
      </c>
      <c r="V6351" s="179"/>
      <c r="W6351" s="7"/>
      <c r="X6351" s="3"/>
      <c r="Y6351" s="3"/>
      <c r="Z6351" s="214">
        <v>74471</v>
      </c>
      <c r="AA6351" s="11"/>
      <c r="AB6351" s="123" t="s">
        <v>7939</v>
      </c>
      <c r="AC6351" s="124"/>
      <c r="AD6351" s="41"/>
      <c r="AE6351" s="41"/>
      <c r="AF6351" s="191">
        <v>44956</v>
      </c>
      <c r="AG6351" s="41"/>
      <c r="AH6351" s="66" t="s">
        <v>16627</v>
      </c>
      <c r="AI6351" s="80" t="s">
        <v>6</v>
      </c>
      <c r="AJ6351" s="41"/>
      <c r="AK6351" s="3"/>
      <c r="AL6351" s="85"/>
      <c r="AM6351" s="151" t="s">
        <v>24840</v>
      </c>
      <c r="AN6351" s="15"/>
      <c r="AO6351" s="166"/>
      <c r="AP6351" s="5">
        <f t="shared" si="100"/>
        <v>0</v>
      </c>
      <c r="AQ6351" s="16"/>
      <c r="AR6351" s="205">
        <v>1</v>
      </c>
      <c r="AS6351" s="16"/>
      <c r="AT6351" s="16"/>
      <c r="AU6351" s="16"/>
      <c r="AV6351" s="16"/>
      <c r="AW6351" s="16"/>
      <c r="AX6351" s="16"/>
    </row>
    <row r="6352" spans="1:50" customFormat="1" ht="15" hidden="1" customHeight="1" x14ac:dyDescent="0.2">
      <c r="A6352" s="7" t="s">
        <v>11066</v>
      </c>
      <c r="B6352" s="3" t="s">
        <v>11067</v>
      </c>
      <c r="C6352" s="85" t="s">
        <v>7939</v>
      </c>
      <c r="D6352" s="85" t="s">
        <v>13090</v>
      </c>
      <c r="E6352" s="202" t="s">
        <v>8133</v>
      </c>
      <c r="F6352" s="85" t="s">
        <v>55</v>
      </c>
      <c r="G6352" s="85" t="s">
        <v>57</v>
      </c>
      <c r="H6352" s="85" t="s">
        <v>20690</v>
      </c>
      <c r="I6352" s="3" t="s">
        <v>4564</v>
      </c>
      <c r="J6352" s="85" t="s">
        <v>4400</v>
      </c>
      <c r="K6352" s="7" t="s">
        <v>4422</v>
      </c>
      <c r="L6352" s="3"/>
      <c r="M6352" s="3"/>
      <c r="N6352" s="41" t="s">
        <v>11068</v>
      </c>
      <c r="O6352" s="87">
        <v>119265</v>
      </c>
      <c r="P6352" s="87">
        <v>19024</v>
      </c>
      <c r="Q6352" s="87">
        <v>100241</v>
      </c>
      <c r="R6352" s="87">
        <v>0</v>
      </c>
      <c r="S6352" s="87"/>
      <c r="T6352" s="87"/>
      <c r="U6352" s="85">
        <v>2009</v>
      </c>
      <c r="V6352" s="179"/>
      <c r="W6352" s="7"/>
      <c r="X6352" s="3"/>
      <c r="Y6352" s="3"/>
      <c r="Z6352" s="146">
        <v>43650</v>
      </c>
      <c r="AA6352" s="11"/>
      <c r="AB6352" s="123" t="s">
        <v>7939</v>
      </c>
      <c r="AC6352" s="124"/>
      <c r="AD6352" s="41"/>
      <c r="AE6352" s="41"/>
      <c r="AF6352" s="191"/>
      <c r="AG6352" s="41"/>
      <c r="AH6352" s="41" t="s">
        <v>8024</v>
      </c>
      <c r="AI6352" s="80" t="s">
        <v>6</v>
      </c>
      <c r="AJ6352" s="41"/>
      <c r="AK6352" s="3"/>
      <c r="AL6352" s="85"/>
      <c r="AM6352" s="151" t="s">
        <v>19998</v>
      </c>
      <c r="AN6352" s="15"/>
      <c r="AO6352" s="166"/>
      <c r="AP6352" s="5">
        <f t="shared" si="100"/>
        <v>0</v>
      </c>
      <c r="AQ6352" s="16"/>
      <c r="AR6352" s="205">
        <v>1</v>
      </c>
      <c r="AS6352" s="16"/>
      <c r="AT6352" s="16"/>
      <c r="AU6352" s="16"/>
      <c r="AV6352" s="16"/>
      <c r="AW6352" s="16"/>
      <c r="AX6352" s="16"/>
    </row>
    <row r="6353" spans="1:50" customFormat="1" ht="15" hidden="1" customHeight="1" x14ac:dyDescent="0.2">
      <c r="A6353" s="66" t="s">
        <v>23458</v>
      </c>
      <c r="B6353" s="66" t="s">
        <v>22750</v>
      </c>
      <c r="C6353" s="85" t="s">
        <v>7939</v>
      </c>
      <c r="D6353" s="85" t="s">
        <v>13090</v>
      </c>
      <c r="E6353" s="202" t="s">
        <v>154</v>
      </c>
      <c r="F6353" s="85" t="s">
        <v>68</v>
      </c>
      <c r="G6353" s="85" t="s">
        <v>70</v>
      </c>
      <c r="H6353" s="85" t="s">
        <v>20690</v>
      </c>
      <c r="I6353" s="66" t="s">
        <v>8188</v>
      </c>
      <c r="J6353" s="85" t="s">
        <v>4400</v>
      </c>
      <c r="K6353" s="66" t="s">
        <v>4422</v>
      </c>
      <c r="L6353" s="3"/>
      <c r="M6353" s="3"/>
      <c r="N6353" s="66" t="s">
        <v>10875</v>
      </c>
      <c r="O6353" s="87">
        <v>0</v>
      </c>
      <c r="P6353" s="87">
        <v>0</v>
      </c>
      <c r="Q6353" s="87">
        <v>0</v>
      </c>
      <c r="R6353" s="87">
        <v>0</v>
      </c>
      <c r="S6353" s="87"/>
      <c r="T6353" s="87"/>
      <c r="U6353" s="85" t="s">
        <v>112</v>
      </c>
      <c r="V6353" s="179"/>
      <c r="W6353" s="7"/>
      <c r="X6353" s="3"/>
      <c r="Y6353" s="3"/>
      <c r="Z6353" s="214">
        <v>81259</v>
      </c>
      <c r="AA6353" s="11"/>
      <c r="AB6353" s="123" t="s">
        <v>7939</v>
      </c>
      <c r="AC6353" s="124"/>
      <c r="AD6353" s="41"/>
      <c r="AE6353" s="41"/>
      <c r="AF6353" s="191">
        <v>44957</v>
      </c>
      <c r="AG6353" s="41"/>
      <c r="AH6353" s="66" t="s">
        <v>16608</v>
      </c>
      <c r="AI6353" s="80" t="s">
        <v>6</v>
      </c>
      <c r="AJ6353" s="41"/>
      <c r="AK6353" s="3"/>
      <c r="AL6353" s="85"/>
      <c r="AM6353" s="151" t="s">
        <v>24840</v>
      </c>
      <c r="AN6353" s="15"/>
      <c r="AO6353" s="166"/>
      <c r="AP6353" s="5">
        <f t="shared" si="100"/>
        <v>0</v>
      </c>
      <c r="AQ6353" s="16"/>
      <c r="AR6353" s="205">
        <v>1</v>
      </c>
      <c r="AS6353" s="16"/>
      <c r="AT6353" s="16"/>
      <c r="AU6353" s="16"/>
      <c r="AV6353" s="16"/>
      <c r="AW6353" s="16"/>
      <c r="AX6353" s="16"/>
    </row>
    <row r="6354" spans="1:50" customFormat="1" ht="15" hidden="1" customHeight="1" x14ac:dyDescent="0.2">
      <c r="A6354" s="7" t="s">
        <v>28643</v>
      </c>
      <c r="B6354" s="3" t="s">
        <v>28174</v>
      </c>
      <c r="C6354" s="85" t="s">
        <v>7939</v>
      </c>
      <c r="D6354" s="85" t="s">
        <v>13090</v>
      </c>
      <c r="E6354" s="202" t="s">
        <v>120</v>
      </c>
      <c r="F6354" s="85" t="s">
        <v>14</v>
      </c>
      <c r="G6354" s="85" t="s">
        <v>18</v>
      </c>
      <c r="H6354" s="85" t="s">
        <v>20690</v>
      </c>
      <c r="I6354" s="3" t="s">
        <v>10577</v>
      </c>
      <c r="J6354" s="85" t="s">
        <v>5308</v>
      </c>
      <c r="K6354" s="7" t="s">
        <v>9453</v>
      </c>
      <c r="L6354" s="3"/>
      <c r="M6354" s="3"/>
      <c r="N6354" s="41" t="s">
        <v>10579</v>
      </c>
      <c r="O6354" s="87">
        <v>0</v>
      </c>
      <c r="P6354" s="87">
        <v>0</v>
      </c>
      <c r="Q6354" s="87">
        <v>0</v>
      </c>
      <c r="R6354" s="87">
        <v>0</v>
      </c>
      <c r="S6354" s="87"/>
      <c r="T6354" s="87"/>
      <c r="U6354" s="85" t="s">
        <v>112</v>
      </c>
      <c r="V6354" s="179"/>
      <c r="W6354" s="7"/>
      <c r="X6354" s="3"/>
      <c r="Y6354" s="3"/>
      <c r="Z6354" s="146">
        <v>600000</v>
      </c>
      <c r="AA6354" s="11"/>
      <c r="AB6354" s="123" t="s">
        <v>7939</v>
      </c>
      <c r="AC6354" s="124"/>
      <c r="AD6354" s="41"/>
      <c r="AE6354" s="41"/>
      <c r="AF6354" s="191"/>
      <c r="AG6354" s="41"/>
      <c r="AH6354" s="41" t="s">
        <v>8439</v>
      </c>
      <c r="AI6354" s="80" t="s">
        <v>6</v>
      </c>
      <c r="AJ6354" s="41"/>
      <c r="AK6354" s="3"/>
      <c r="AL6354" s="85"/>
      <c r="AM6354" s="151" t="s">
        <v>28169</v>
      </c>
      <c r="AN6354" s="15"/>
      <c r="AO6354" s="166"/>
      <c r="AP6354" s="5">
        <f t="shared" si="100"/>
        <v>0</v>
      </c>
      <c r="AQ6354" s="16"/>
      <c r="AR6354" s="205">
        <v>1</v>
      </c>
      <c r="AS6354" s="16"/>
      <c r="AT6354" s="16"/>
      <c r="AU6354" s="16"/>
      <c r="AV6354" s="16"/>
      <c r="AW6354" s="16"/>
      <c r="AX6354" s="16"/>
    </row>
    <row r="6355" spans="1:50" customFormat="1" ht="15" hidden="1" customHeight="1" x14ac:dyDescent="0.2">
      <c r="A6355" s="66" t="s">
        <v>23459</v>
      </c>
      <c r="B6355" s="66" t="s">
        <v>22751</v>
      </c>
      <c r="C6355" s="85" t="s">
        <v>7939</v>
      </c>
      <c r="D6355" s="85" t="s">
        <v>13090</v>
      </c>
      <c r="E6355" s="202" t="s">
        <v>8031</v>
      </c>
      <c r="F6355" s="85" t="s">
        <v>34</v>
      </c>
      <c r="G6355" s="145" t="s">
        <v>39</v>
      </c>
      <c r="H6355" s="85" t="s">
        <v>20689</v>
      </c>
      <c r="I6355" s="66" t="s">
        <v>16706</v>
      </c>
      <c r="J6355" s="85" t="s">
        <v>105</v>
      </c>
      <c r="K6355" s="66" t="s">
        <v>1221</v>
      </c>
      <c r="L6355" s="3"/>
      <c r="M6355" s="3"/>
      <c r="N6355" s="66" t="s">
        <v>22752</v>
      </c>
      <c r="O6355" s="87">
        <v>0</v>
      </c>
      <c r="P6355" s="87">
        <v>0</v>
      </c>
      <c r="Q6355" s="87">
        <v>0</v>
      </c>
      <c r="R6355" s="87">
        <v>0</v>
      </c>
      <c r="S6355" s="87"/>
      <c r="T6355" s="87"/>
      <c r="U6355" s="85" t="s">
        <v>112</v>
      </c>
      <c r="V6355" s="179"/>
      <c r="W6355" s="7"/>
      <c r="X6355" s="3"/>
      <c r="Y6355" s="3"/>
      <c r="Z6355" s="214">
        <v>868302</v>
      </c>
      <c r="AA6355" s="11"/>
      <c r="AB6355" s="123" t="s">
        <v>7939</v>
      </c>
      <c r="AC6355" s="124"/>
      <c r="AD6355" s="41"/>
      <c r="AE6355" s="41"/>
      <c r="AF6355" s="191"/>
      <c r="AG6355" s="41"/>
      <c r="AH6355" s="66" t="s">
        <v>7952</v>
      </c>
      <c r="AI6355" s="80" t="s">
        <v>6</v>
      </c>
      <c r="AJ6355" s="41"/>
      <c r="AK6355" s="3"/>
      <c r="AL6355" s="85"/>
      <c r="AM6355" s="151" t="s">
        <v>24840</v>
      </c>
      <c r="AN6355" s="15"/>
      <c r="AO6355" s="166"/>
      <c r="AP6355" s="5">
        <f t="shared" si="100"/>
        <v>0</v>
      </c>
      <c r="AQ6355" s="16"/>
      <c r="AR6355" s="205">
        <v>1</v>
      </c>
      <c r="AS6355" s="16"/>
      <c r="AT6355" s="16"/>
      <c r="AU6355" s="16"/>
      <c r="AV6355" s="16"/>
      <c r="AW6355" s="16"/>
      <c r="AX6355" s="16"/>
    </row>
    <row r="6356" spans="1:50" customFormat="1" ht="15" hidden="1" customHeight="1" x14ac:dyDescent="0.2">
      <c r="A6356" s="7" t="s">
        <v>21157</v>
      </c>
      <c r="B6356" s="3" t="s">
        <v>21055</v>
      </c>
      <c r="C6356" s="85" t="s">
        <v>7939</v>
      </c>
      <c r="D6356" s="85" t="s">
        <v>13090</v>
      </c>
      <c r="E6356" s="202" t="s">
        <v>10070</v>
      </c>
      <c r="F6356" s="85" t="s">
        <v>14</v>
      </c>
      <c r="G6356" s="85" t="s">
        <v>18</v>
      </c>
      <c r="H6356" s="85" t="s">
        <v>20690</v>
      </c>
      <c r="I6356" s="3" t="s">
        <v>8473</v>
      </c>
      <c r="J6356" s="85" t="s">
        <v>4400</v>
      </c>
      <c r="K6356" s="7" t="s">
        <v>4422</v>
      </c>
      <c r="L6356" s="3"/>
      <c r="M6356" s="3"/>
      <c r="N6356" s="41" t="s">
        <v>16840</v>
      </c>
      <c r="O6356" s="87">
        <v>0</v>
      </c>
      <c r="P6356" s="87">
        <v>0</v>
      </c>
      <c r="Q6356" s="87">
        <v>0</v>
      </c>
      <c r="R6356" s="87">
        <v>0</v>
      </c>
      <c r="S6356" s="87"/>
      <c r="T6356" s="87"/>
      <c r="U6356" s="85" t="s">
        <v>112</v>
      </c>
      <c r="V6356" s="179"/>
      <c r="W6356" s="7"/>
      <c r="X6356" s="3"/>
      <c r="Y6356" s="3"/>
      <c r="Z6356" s="146">
        <v>58959</v>
      </c>
      <c r="AA6356" s="11"/>
      <c r="AB6356" s="123" t="s">
        <v>7939</v>
      </c>
      <c r="AC6356" s="124"/>
      <c r="AD6356" s="41"/>
      <c r="AE6356" s="41"/>
      <c r="AF6356" s="191"/>
      <c r="AG6356" s="41"/>
      <c r="AH6356" s="41" t="s">
        <v>7952</v>
      </c>
      <c r="AI6356" s="80" t="s">
        <v>6</v>
      </c>
      <c r="AJ6356" s="41"/>
      <c r="AK6356" s="3"/>
      <c r="AL6356" s="85"/>
      <c r="AM6356" s="151" t="s">
        <v>21670</v>
      </c>
      <c r="AN6356" s="15"/>
      <c r="AO6356" s="166"/>
      <c r="AP6356" s="5">
        <f t="shared" si="100"/>
        <v>0</v>
      </c>
      <c r="AQ6356" s="16"/>
      <c r="AR6356" s="205">
        <v>1</v>
      </c>
      <c r="AS6356" s="16"/>
      <c r="AT6356" s="16"/>
      <c r="AU6356" s="16"/>
      <c r="AV6356" s="16"/>
      <c r="AW6356" s="16"/>
      <c r="AX6356" s="16"/>
    </row>
    <row r="6357" spans="1:50" customFormat="1" ht="15" hidden="1" customHeight="1" x14ac:dyDescent="0.2">
      <c r="A6357" s="7" t="s">
        <v>21158</v>
      </c>
      <c r="B6357" s="3" t="s">
        <v>21056</v>
      </c>
      <c r="C6357" s="85" t="s">
        <v>7939</v>
      </c>
      <c r="D6357" s="85" t="s">
        <v>13090</v>
      </c>
      <c r="E6357" s="202" t="s">
        <v>154</v>
      </c>
      <c r="F6357" s="85" t="s">
        <v>14</v>
      </c>
      <c r="G6357" s="85" t="s">
        <v>17</v>
      </c>
      <c r="H6357" s="85" t="s">
        <v>20690</v>
      </c>
      <c r="I6357" s="3" t="s">
        <v>20861</v>
      </c>
      <c r="J6357" s="85" t="s">
        <v>4400</v>
      </c>
      <c r="K6357" s="7" t="s">
        <v>4422</v>
      </c>
      <c r="L6357" s="3"/>
      <c r="M6357" s="3"/>
      <c r="N6357" s="41" t="s">
        <v>21057</v>
      </c>
      <c r="O6357" s="87">
        <v>0</v>
      </c>
      <c r="P6357" s="87">
        <v>0</v>
      </c>
      <c r="Q6357" s="87">
        <v>0</v>
      </c>
      <c r="R6357" s="87">
        <v>0</v>
      </c>
      <c r="S6357" s="87"/>
      <c r="T6357" s="87"/>
      <c r="U6357" s="85" t="s">
        <v>112</v>
      </c>
      <c r="V6357" s="179"/>
      <c r="W6357" s="7"/>
      <c r="X6357" s="3"/>
      <c r="Y6357" s="3"/>
      <c r="Z6357" s="146">
        <v>310169</v>
      </c>
      <c r="AA6357" s="11"/>
      <c r="AB6357" s="123" t="s">
        <v>7939</v>
      </c>
      <c r="AC6357" s="124"/>
      <c r="AD6357" s="41"/>
      <c r="AE6357" s="41"/>
      <c r="AF6357" s="191">
        <v>44922</v>
      </c>
      <c r="AG6357" s="41"/>
      <c r="AH6357" s="41" t="s">
        <v>16665</v>
      </c>
      <c r="AI6357" s="80" t="s">
        <v>6</v>
      </c>
      <c r="AJ6357" s="41"/>
      <c r="AK6357" s="3"/>
      <c r="AL6357" s="85"/>
      <c r="AM6357" s="151" t="s">
        <v>21670</v>
      </c>
      <c r="AN6357" s="15"/>
      <c r="AO6357" s="166"/>
      <c r="AP6357" s="5">
        <f t="shared" si="100"/>
        <v>0</v>
      </c>
      <c r="AQ6357" s="16"/>
      <c r="AR6357" s="205">
        <v>1</v>
      </c>
      <c r="AS6357" s="16"/>
      <c r="AT6357" s="16"/>
      <c r="AU6357" s="16"/>
      <c r="AV6357" s="16"/>
      <c r="AW6357" s="16"/>
      <c r="AX6357" s="16"/>
    </row>
    <row r="6358" spans="1:50" customFormat="1" ht="15" hidden="1" customHeight="1" x14ac:dyDescent="0.2">
      <c r="A6358" s="7" t="s">
        <v>21159</v>
      </c>
      <c r="B6358" s="3" t="s">
        <v>21058</v>
      </c>
      <c r="C6358" s="85" t="s">
        <v>7939</v>
      </c>
      <c r="D6358" s="85" t="s">
        <v>13090</v>
      </c>
      <c r="E6358" s="202" t="s">
        <v>22872</v>
      </c>
      <c r="F6358" s="85" t="s">
        <v>14</v>
      </c>
      <c r="G6358" s="85" t="s">
        <v>18</v>
      </c>
      <c r="H6358" s="85" t="s">
        <v>20690</v>
      </c>
      <c r="I6358" s="3" t="s">
        <v>8473</v>
      </c>
      <c r="J6358" s="85" t="s">
        <v>4400</v>
      </c>
      <c r="K6358" s="7" t="s">
        <v>4422</v>
      </c>
      <c r="L6358" s="3"/>
      <c r="M6358" s="3"/>
      <c r="N6358" s="41" t="s">
        <v>16840</v>
      </c>
      <c r="O6358" s="87">
        <v>0</v>
      </c>
      <c r="P6358" s="87">
        <v>0</v>
      </c>
      <c r="Q6358" s="87">
        <v>0</v>
      </c>
      <c r="R6358" s="87">
        <v>0</v>
      </c>
      <c r="S6358" s="87"/>
      <c r="T6358" s="87"/>
      <c r="U6358" s="85" t="s">
        <v>112</v>
      </c>
      <c r="V6358" s="179"/>
      <c r="W6358" s="7"/>
      <c r="X6358" s="3"/>
      <c r="Y6358" s="3"/>
      <c r="Z6358" s="146">
        <v>59352</v>
      </c>
      <c r="AA6358" s="11"/>
      <c r="AB6358" s="123" t="s">
        <v>7939</v>
      </c>
      <c r="AC6358" s="124"/>
      <c r="AD6358" s="41"/>
      <c r="AE6358" s="41"/>
      <c r="AF6358" s="191">
        <v>44907</v>
      </c>
      <c r="AG6358" s="41"/>
      <c r="AH6358" s="41" t="s">
        <v>7952</v>
      </c>
      <c r="AI6358" s="80" t="s">
        <v>6</v>
      </c>
      <c r="AJ6358" s="41"/>
      <c r="AK6358" s="3"/>
      <c r="AL6358" s="85"/>
      <c r="AM6358" s="151" t="s">
        <v>21670</v>
      </c>
      <c r="AN6358" s="15"/>
      <c r="AO6358" s="166"/>
      <c r="AP6358" s="5">
        <f t="shared" si="100"/>
        <v>0</v>
      </c>
      <c r="AQ6358" s="16"/>
      <c r="AR6358" s="205">
        <v>1</v>
      </c>
      <c r="AS6358" s="16"/>
      <c r="AT6358" s="16"/>
      <c r="AU6358" s="16"/>
      <c r="AV6358" s="16"/>
      <c r="AW6358" s="16"/>
      <c r="AX6358" s="16"/>
    </row>
    <row r="6359" spans="1:50" customFormat="1" ht="15" hidden="1" customHeight="1" x14ac:dyDescent="0.2">
      <c r="A6359" s="7" t="s">
        <v>21160</v>
      </c>
      <c r="B6359" s="3" t="s">
        <v>21059</v>
      </c>
      <c r="C6359" s="85" t="s">
        <v>7939</v>
      </c>
      <c r="D6359" s="85" t="s">
        <v>13090</v>
      </c>
      <c r="E6359" s="202" t="s">
        <v>154</v>
      </c>
      <c r="F6359" s="85" t="s">
        <v>14</v>
      </c>
      <c r="G6359" s="85" t="s">
        <v>17</v>
      </c>
      <c r="H6359" s="85" t="s">
        <v>20690</v>
      </c>
      <c r="I6359" s="3" t="s">
        <v>20861</v>
      </c>
      <c r="J6359" s="85" t="s">
        <v>4400</v>
      </c>
      <c r="K6359" s="7" t="s">
        <v>4422</v>
      </c>
      <c r="L6359" s="3"/>
      <c r="M6359" s="3"/>
      <c r="N6359" s="41" t="s">
        <v>21057</v>
      </c>
      <c r="O6359" s="87">
        <v>597264</v>
      </c>
      <c r="P6359" s="87">
        <v>188226</v>
      </c>
      <c r="Q6359" s="87">
        <v>409038</v>
      </c>
      <c r="R6359" s="87">
        <v>0</v>
      </c>
      <c r="S6359" s="87"/>
      <c r="T6359" s="87"/>
      <c r="U6359" s="85">
        <v>2020</v>
      </c>
      <c r="V6359" s="179"/>
      <c r="W6359" s="7"/>
      <c r="X6359" s="3"/>
      <c r="Y6359" s="3"/>
      <c r="Z6359" s="146">
        <v>364750</v>
      </c>
      <c r="AA6359" s="11"/>
      <c r="AB6359" s="123" t="s">
        <v>7939</v>
      </c>
      <c r="AC6359" s="124"/>
      <c r="AD6359" s="41"/>
      <c r="AE6359" s="41"/>
      <c r="AF6359" s="191">
        <v>44833</v>
      </c>
      <c r="AG6359" s="41"/>
      <c r="AH6359" s="41" t="s">
        <v>16665</v>
      </c>
      <c r="AI6359" s="80" t="s">
        <v>6</v>
      </c>
      <c r="AJ6359" s="41"/>
      <c r="AK6359" s="3"/>
      <c r="AL6359" s="85"/>
      <c r="AM6359" s="151" t="s">
        <v>21670</v>
      </c>
      <c r="AN6359" s="15"/>
      <c r="AO6359" s="166"/>
      <c r="AP6359" s="5">
        <f t="shared" si="100"/>
        <v>0</v>
      </c>
      <c r="AQ6359" s="16"/>
      <c r="AR6359" s="205">
        <v>1</v>
      </c>
      <c r="AS6359" s="16"/>
      <c r="AT6359" s="16"/>
      <c r="AU6359" s="16"/>
      <c r="AV6359" s="16"/>
      <c r="AW6359" s="16"/>
      <c r="AX6359" s="16"/>
    </row>
    <row r="6360" spans="1:50" customFormat="1" ht="15" hidden="1" customHeight="1" x14ac:dyDescent="0.2">
      <c r="A6360" s="7" t="s">
        <v>21161</v>
      </c>
      <c r="B6360" s="3" t="s">
        <v>21060</v>
      </c>
      <c r="C6360" s="85" t="s">
        <v>7939</v>
      </c>
      <c r="D6360" s="85" t="s">
        <v>13090</v>
      </c>
      <c r="E6360" s="202" t="s">
        <v>10070</v>
      </c>
      <c r="F6360" s="85" t="s">
        <v>14</v>
      </c>
      <c r="G6360" s="85" t="s">
        <v>18</v>
      </c>
      <c r="H6360" s="85" t="s">
        <v>20690</v>
      </c>
      <c r="I6360" s="3" t="s">
        <v>8473</v>
      </c>
      <c r="J6360" s="85" t="s">
        <v>4400</v>
      </c>
      <c r="K6360" s="7" t="s">
        <v>4422</v>
      </c>
      <c r="L6360" s="3"/>
      <c r="M6360" s="3"/>
      <c r="N6360" s="41" t="s">
        <v>16840</v>
      </c>
      <c r="O6360" s="87">
        <v>0</v>
      </c>
      <c r="P6360" s="87">
        <v>0</v>
      </c>
      <c r="Q6360" s="87">
        <v>0</v>
      </c>
      <c r="R6360" s="87">
        <v>0</v>
      </c>
      <c r="S6360" s="87"/>
      <c r="T6360" s="87"/>
      <c r="U6360" s="85" t="s">
        <v>112</v>
      </c>
      <c r="V6360" s="179"/>
      <c r="W6360" s="7"/>
      <c r="X6360" s="3"/>
      <c r="Y6360" s="3"/>
      <c r="Z6360" s="146">
        <v>59346</v>
      </c>
      <c r="AA6360" s="11"/>
      <c r="AB6360" s="123" t="s">
        <v>7939</v>
      </c>
      <c r="AC6360" s="124"/>
      <c r="AD6360" s="41"/>
      <c r="AE6360" s="41"/>
      <c r="AF6360" s="191"/>
      <c r="AG6360" s="41"/>
      <c r="AH6360" s="41" t="s">
        <v>7952</v>
      </c>
      <c r="AI6360" s="80" t="s">
        <v>6</v>
      </c>
      <c r="AJ6360" s="41"/>
      <c r="AK6360" s="3"/>
      <c r="AL6360" s="85"/>
      <c r="AM6360" s="151" t="s">
        <v>21670</v>
      </c>
      <c r="AN6360" s="15"/>
      <c r="AO6360" s="166"/>
      <c r="AP6360" s="5">
        <f t="shared" si="100"/>
        <v>0</v>
      </c>
      <c r="AQ6360" s="16"/>
      <c r="AR6360" s="205">
        <v>1</v>
      </c>
      <c r="AS6360" s="16"/>
      <c r="AT6360" s="16"/>
      <c r="AU6360" s="16"/>
      <c r="AV6360" s="16"/>
      <c r="AW6360" s="16"/>
      <c r="AX6360" s="16"/>
    </row>
    <row r="6361" spans="1:50" customFormat="1" ht="15" hidden="1" customHeight="1" x14ac:dyDescent="0.2">
      <c r="A6361" s="66" t="s">
        <v>23457</v>
      </c>
      <c r="B6361" s="66" t="s">
        <v>22748</v>
      </c>
      <c r="C6361" s="85" t="s">
        <v>7939</v>
      </c>
      <c r="D6361" s="85" t="s">
        <v>13090</v>
      </c>
      <c r="E6361" s="202" t="s">
        <v>154</v>
      </c>
      <c r="F6361" s="85" t="s">
        <v>68</v>
      </c>
      <c r="G6361" s="145" t="s">
        <v>69</v>
      </c>
      <c r="H6361" s="85" t="s">
        <v>20690</v>
      </c>
      <c r="I6361" s="66" t="s">
        <v>16618</v>
      </c>
      <c r="J6361" s="85" t="s">
        <v>4400</v>
      </c>
      <c r="K6361" s="66" t="s">
        <v>4422</v>
      </c>
      <c r="L6361" s="3"/>
      <c r="M6361" s="3"/>
      <c r="N6361" s="66" t="s">
        <v>22749</v>
      </c>
      <c r="O6361" s="87">
        <v>92691</v>
      </c>
      <c r="P6361" s="87">
        <v>0</v>
      </c>
      <c r="Q6361" s="87">
        <v>92691</v>
      </c>
      <c r="R6361" s="87">
        <v>0</v>
      </c>
      <c r="S6361" s="87"/>
      <c r="T6361" s="87"/>
      <c r="U6361" s="85">
        <v>2020</v>
      </c>
      <c r="V6361" s="179"/>
      <c r="W6361" s="7"/>
      <c r="X6361" s="3"/>
      <c r="Y6361" s="3"/>
      <c r="Z6361" s="214">
        <v>49251</v>
      </c>
      <c r="AA6361" s="11"/>
      <c r="AB6361" s="123" t="s">
        <v>7939</v>
      </c>
      <c r="AC6361" s="124"/>
      <c r="AD6361" s="41"/>
      <c r="AE6361" s="41"/>
      <c r="AF6361" s="191">
        <v>44988</v>
      </c>
      <c r="AG6361" s="41"/>
      <c r="AH6361" s="66" t="s">
        <v>8189</v>
      </c>
      <c r="AI6361" s="80" t="s">
        <v>6</v>
      </c>
      <c r="AJ6361" s="41"/>
      <c r="AK6361" s="3"/>
      <c r="AL6361" s="85"/>
      <c r="AM6361" s="151" t="s">
        <v>24840</v>
      </c>
      <c r="AN6361" s="15"/>
      <c r="AO6361" s="166"/>
      <c r="AP6361" s="5">
        <f t="shared" si="100"/>
        <v>0</v>
      </c>
      <c r="AQ6361" s="16"/>
      <c r="AR6361" s="205">
        <v>1</v>
      </c>
      <c r="AS6361" s="16"/>
      <c r="AT6361" s="16"/>
      <c r="AU6361" s="16"/>
      <c r="AV6361" s="16"/>
      <c r="AW6361" s="16"/>
      <c r="AX6361" s="16"/>
    </row>
    <row r="6362" spans="1:50" customFormat="1" ht="15" hidden="1" customHeight="1" x14ac:dyDescent="0.2">
      <c r="A6362" s="7" t="s">
        <v>21162</v>
      </c>
      <c r="B6362" s="3" t="s">
        <v>21061</v>
      </c>
      <c r="C6362" s="85" t="s">
        <v>7939</v>
      </c>
      <c r="D6362" s="85" t="s">
        <v>13090</v>
      </c>
      <c r="E6362" s="202" t="s">
        <v>10070</v>
      </c>
      <c r="F6362" s="85" t="s">
        <v>14</v>
      </c>
      <c r="G6362" s="85" t="s">
        <v>18</v>
      </c>
      <c r="H6362" s="85" t="s">
        <v>20690</v>
      </c>
      <c r="I6362" s="3" t="s">
        <v>8473</v>
      </c>
      <c r="J6362" s="85" t="s">
        <v>4400</v>
      </c>
      <c r="K6362" s="7" t="s">
        <v>4422</v>
      </c>
      <c r="L6362" s="3"/>
      <c r="M6362" s="3"/>
      <c r="N6362" s="41" t="s">
        <v>10600</v>
      </c>
      <c r="O6362" s="87">
        <v>0</v>
      </c>
      <c r="P6362" s="87">
        <v>0</v>
      </c>
      <c r="Q6362" s="87">
        <v>0</v>
      </c>
      <c r="R6362" s="87">
        <v>0</v>
      </c>
      <c r="S6362" s="87"/>
      <c r="T6362" s="87"/>
      <c r="U6362" s="85" t="s">
        <v>112</v>
      </c>
      <c r="V6362" s="179"/>
      <c r="W6362" s="7"/>
      <c r="X6362" s="3"/>
      <c r="Y6362" s="3"/>
      <c r="Z6362" s="146">
        <v>59877</v>
      </c>
      <c r="AA6362" s="11"/>
      <c r="AB6362" s="123" t="s">
        <v>7939</v>
      </c>
      <c r="AC6362" s="124"/>
      <c r="AD6362" s="41"/>
      <c r="AE6362" s="41"/>
      <c r="AF6362" s="191"/>
      <c r="AG6362" s="41"/>
      <c r="AH6362" s="41" t="s">
        <v>7952</v>
      </c>
      <c r="AI6362" s="80" t="s">
        <v>6</v>
      </c>
      <c r="AJ6362" s="41"/>
      <c r="AK6362" s="3"/>
      <c r="AL6362" s="85"/>
      <c r="AM6362" s="151" t="s">
        <v>21670</v>
      </c>
      <c r="AN6362" s="15"/>
      <c r="AO6362" s="166"/>
      <c r="AP6362" s="5">
        <f t="shared" si="100"/>
        <v>0</v>
      </c>
      <c r="AQ6362" s="16"/>
      <c r="AR6362" s="205">
        <v>1</v>
      </c>
      <c r="AS6362" s="16"/>
      <c r="AT6362" s="16"/>
      <c r="AU6362" s="16"/>
      <c r="AV6362" s="16"/>
      <c r="AW6362" s="16"/>
      <c r="AX6362" s="16"/>
    </row>
    <row r="6363" spans="1:50" customFormat="1" ht="15" hidden="1" customHeight="1" x14ac:dyDescent="0.2">
      <c r="A6363" s="7" t="s">
        <v>11069</v>
      </c>
      <c r="B6363" s="3" t="s">
        <v>11070</v>
      </c>
      <c r="C6363" s="85" t="s">
        <v>7939</v>
      </c>
      <c r="D6363" s="85" t="s">
        <v>13090</v>
      </c>
      <c r="E6363" s="202" t="s">
        <v>154</v>
      </c>
      <c r="F6363" s="85" t="s">
        <v>55</v>
      </c>
      <c r="G6363" s="85" t="s">
        <v>15355</v>
      </c>
      <c r="H6363" s="85" t="s">
        <v>20690</v>
      </c>
      <c r="I6363" s="3"/>
      <c r="J6363" s="85" t="s">
        <v>4435</v>
      </c>
      <c r="K6363" s="7" t="s">
        <v>3838</v>
      </c>
      <c r="L6363" s="3"/>
      <c r="M6363" s="3"/>
      <c r="N6363" s="41" t="s">
        <v>13188</v>
      </c>
      <c r="O6363" s="87">
        <v>0</v>
      </c>
      <c r="P6363" s="87">
        <v>0</v>
      </c>
      <c r="Q6363" s="87">
        <v>0</v>
      </c>
      <c r="R6363" s="87">
        <v>0</v>
      </c>
      <c r="S6363" s="87"/>
      <c r="T6363" s="87"/>
      <c r="U6363" s="85" t="s">
        <v>112</v>
      </c>
      <c r="V6363" s="179"/>
      <c r="W6363" s="7"/>
      <c r="X6363" s="3"/>
      <c r="Y6363" s="3"/>
      <c r="Z6363" s="146">
        <v>17781</v>
      </c>
      <c r="AA6363" s="11"/>
      <c r="AB6363" s="123" t="s">
        <v>7939</v>
      </c>
      <c r="AC6363" s="124"/>
      <c r="AD6363" s="41"/>
      <c r="AE6363" s="41"/>
      <c r="AF6363" s="191">
        <v>43927</v>
      </c>
      <c r="AG6363" s="41"/>
      <c r="AH6363" s="41" t="s">
        <v>8024</v>
      </c>
      <c r="AI6363" s="80" t="s">
        <v>6</v>
      </c>
      <c r="AJ6363" s="41"/>
      <c r="AK6363" s="3"/>
      <c r="AL6363" s="85"/>
      <c r="AM6363" s="151" t="s">
        <v>19998</v>
      </c>
      <c r="AN6363" s="15"/>
      <c r="AO6363" s="166"/>
      <c r="AP6363" s="5">
        <f t="shared" si="100"/>
        <v>0</v>
      </c>
      <c r="AQ6363" s="16"/>
      <c r="AR6363" s="205">
        <v>1</v>
      </c>
      <c r="AS6363" s="16"/>
      <c r="AT6363" s="16"/>
      <c r="AU6363" s="16"/>
      <c r="AV6363" s="16"/>
      <c r="AW6363" s="16"/>
      <c r="AX6363" s="16"/>
    </row>
    <row r="6364" spans="1:50" customFormat="1" ht="15" hidden="1" customHeight="1" x14ac:dyDescent="0.2">
      <c r="A6364" s="7" t="s">
        <v>21163</v>
      </c>
      <c r="B6364" s="3" t="s">
        <v>21062</v>
      </c>
      <c r="C6364" s="85" t="s">
        <v>7939</v>
      </c>
      <c r="D6364" s="85" t="s">
        <v>13090</v>
      </c>
      <c r="E6364" s="202" t="s">
        <v>22872</v>
      </c>
      <c r="F6364" s="85" t="s">
        <v>14</v>
      </c>
      <c r="G6364" s="85" t="s">
        <v>18</v>
      </c>
      <c r="H6364" s="85" t="s">
        <v>20690</v>
      </c>
      <c r="I6364" s="3" t="s">
        <v>8473</v>
      </c>
      <c r="J6364" s="85" t="s">
        <v>4400</v>
      </c>
      <c r="K6364" s="7" t="s">
        <v>4422</v>
      </c>
      <c r="L6364" s="3"/>
      <c r="M6364" s="3"/>
      <c r="N6364" s="41" t="s">
        <v>10600</v>
      </c>
      <c r="O6364" s="87">
        <v>0</v>
      </c>
      <c r="P6364" s="87">
        <v>0</v>
      </c>
      <c r="Q6364" s="87">
        <v>0</v>
      </c>
      <c r="R6364" s="87">
        <v>0</v>
      </c>
      <c r="S6364" s="87"/>
      <c r="T6364" s="87"/>
      <c r="U6364" s="85" t="s">
        <v>112</v>
      </c>
      <c r="V6364" s="179"/>
      <c r="W6364" s="7"/>
      <c r="X6364" s="3"/>
      <c r="Y6364" s="3"/>
      <c r="Z6364" s="146">
        <v>59267</v>
      </c>
      <c r="AA6364" s="11"/>
      <c r="AB6364" s="123" t="s">
        <v>7939</v>
      </c>
      <c r="AC6364" s="124"/>
      <c r="AD6364" s="41"/>
      <c r="AE6364" s="41"/>
      <c r="AF6364" s="191">
        <v>44946</v>
      </c>
      <c r="AG6364" s="41"/>
      <c r="AH6364" s="41" t="s">
        <v>7952</v>
      </c>
      <c r="AI6364" s="80" t="s">
        <v>6</v>
      </c>
      <c r="AJ6364" s="41"/>
      <c r="AK6364" s="3"/>
      <c r="AL6364" s="85"/>
      <c r="AM6364" s="151" t="s">
        <v>21670</v>
      </c>
      <c r="AN6364" s="15"/>
      <c r="AO6364" s="166"/>
      <c r="AP6364" s="5">
        <f t="shared" si="100"/>
        <v>0</v>
      </c>
      <c r="AQ6364" s="16"/>
      <c r="AR6364" s="205">
        <v>1</v>
      </c>
      <c r="AS6364" s="16"/>
      <c r="AT6364" s="16"/>
      <c r="AU6364" s="16"/>
      <c r="AV6364" s="16"/>
      <c r="AW6364" s="16"/>
      <c r="AX6364" s="16"/>
    </row>
    <row r="6365" spans="1:50" customFormat="1" ht="15" hidden="1" customHeight="1" x14ac:dyDescent="0.2">
      <c r="A6365" s="7" t="s">
        <v>21164</v>
      </c>
      <c r="B6365" s="3" t="s">
        <v>21063</v>
      </c>
      <c r="C6365" s="85" t="s">
        <v>7939</v>
      </c>
      <c r="D6365" s="85" t="s">
        <v>13090</v>
      </c>
      <c r="E6365" s="202" t="s">
        <v>22872</v>
      </c>
      <c r="F6365" s="85" t="s">
        <v>14</v>
      </c>
      <c r="G6365" s="85" t="s">
        <v>18</v>
      </c>
      <c r="H6365" s="85" t="s">
        <v>20690</v>
      </c>
      <c r="I6365" s="3" t="s">
        <v>8473</v>
      </c>
      <c r="J6365" s="85" t="s">
        <v>4400</v>
      </c>
      <c r="K6365" s="7" t="s">
        <v>4422</v>
      </c>
      <c r="L6365" s="3"/>
      <c r="M6365" s="3"/>
      <c r="N6365" s="41" t="s">
        <v>10600</v>
      </c>
      <c r="O6365" s="87">
        <v>0</v>
      </c>
      <c r="P6365" s="87">
        <v>0</v>
      </c>
      <c r="Q6365" s="87">
        <v>0</v>
      </c>
      <c r="R6365" s="87">
        <v>0</v>
      </c>
      <c r="S6365" s="87"/>
      <c r="T6365" s="87"/>
      <c r="U6365" s="85" t="s">
        <v>112</v>
      </c>
      <c r="V6365" s="179"/>
      <c r="W6365" s="7"/>
      <c r="X6365" s="3"/>
      <c r="Y6365" s="3"/>
      <c r="Z6365" s="146">
        <v>59700</v>
      </c>
      <c r="AA6365" s="11"/>
      <c r="AB6365" s="123" t="s">
        <v>7939</v>
      </c>
      <c r="AC6365" s="124"/>
      <c r="AD6365" s="41"/>
      <c r="AE6365" s="41"/>
      <c r="AF6365" s="191">
        <v>45047</v>
      </c>
      <c r="AG6365" s="41"/>
      <c r="AH6365" s="41" t="s">
        <v>7952</v>
      </c>
      <c r="AI6365" s="80" t="s">
        <v>6</v>
      </c>
      <c r="AJ6365" s="41"/>
      <c r="AK6365" s="3"/>
      <c r="AL6365" s="85"/>
      <c r="AM6365" s="151" t="s">
        <v>21670</v>
      </c>
      <c r="AN6365" s="15"/>
      <c r="AO6365" s="166"/>
      <c r="AP6365" s="5">
        <f t="shared" si="100"/>
        <v>0</v>
      </c>
      <c r="AQ6365" s="16"/>
      <c r="AR6365" s="205">
        <v>1</v>
      </c>
      <c r="AS6365" s="16"/>
      <c r="AT6365" s="16"/>
      <c r="AU6365" s="16"/>
      <c r="AV6365" s="16"/>
      <c r="AW6365" s="16"/>
      <c r="AX6365" s="16"/>
    </row>
    <row r="6366" spans="1:50" customFormat="1" ht="15" hidden="1" customHeight="1" x14ac:dyDescent="0.2">
      <c r="A6366" s="7" t="s">
        <v>21165</v>
      </c>
      <c r="B6366" s="3" t="s">
        <v>21064</v>
      </c>
      <c r="C6366" s="85" t="s">
        <v>7939</v>
      </c>
      <c r="D6366" s="85" t="s">
        <v>13090</v>
      </c>
      <c r="E6366" s="202" t="s">
        <v>154</v>
      </c>
      <c r="F6366" s="85" t="s">
        <v>34</v>
      </c>
      <c r="G6366" s="85" t="s">
        <v>16219</v>
      </c>
      <c r="H6366" s="85" t="s">
        <v>20689</v>
      </c>
      <c r="I6366" s="3" t="s">
        <v>10268</v>
      </c>
      <c r="J6366" s="85" t="s">
        <v>4400</v>
      </c>
      <c r="K6366" s="7" t="s">
        <v>4422</v>
      </c>
      <c r="L6366" s="3"/>
      <c r="M6366" s="3"/>
      <c r="N6366" s="41" t="s">
        <v>21065</v>
      </c>
      <c r="O6366" s="87">
        <v>678291</v>
      </c>
      <c r="P6366" s="87">
        <v>0</v>
      </c>
      <c r="Q6366" s="87">
        <v>678291</v>
      </c>
      <c r="R6366" s="87">
        <v>74181</v>
      </c>
      <c r="S6366" s="87"/>
      <c r="T6366" s="87"/>
      <c r="U6366" s="85">
        <v>2017</v>
      </c>
      <c r="V6366" s="179"/>
      <c r="W6366" s="7"/>
      <c r="X6366" s="3"/>
      <c r="Y6366" s="3"/>
      <c r="Z6366" s="146">
        <v>271847</v>
      </c>
      <c r="AA6366" s="11"/>
      <c r="AB6366" s="123" t="s">
        <v>7939</v>
      </c>
      <c r="AC6366" s="124"/>
      <c r="AD6366" s="41"/>
      <c r="AE6366" s="41"/>
      <c r="AF6366" s="191">
        <v>45079</v>
      </c>
      <c r="AG6366" s="41"/>
      <c r="AH6366" s="41" t="s">
        <v>7952</v>
      </c>
      <c r="AI6366" s="80" t="s">
        <v>6</v>
      </c>
      <c r="AJ6366" s="41"/>
      <c r="AK6366" s="3"/>
      <c r="AL6366" s="85"/>
      <c r="AM6366" s="151" t="s">
        <v>21670</v>
      </c>
      <c r="AN6366" s="15"/>
      <c r="AO6366" s="166"/>
      <c r="AP6366" s="5">
        <f t="shared" si="100"/>
        <v>0</v>
      </c>
      <c r="AQ6366" s="16"/>
      <c r="AR6366" s="205">
        <v>1</v>
      </c>
      <c r="AS6366" s="16"/>
      <c r="AT6366" s="16"/>
      <c r="AU6366" s="16"/>
      <c r="AV6366" s="16"/>
      <c r="AW6366" s="16"/>
      <c r="AX6366" s="16"/>
    </row>
    <row r="6367" spans="1:50" customFormat="1" ht="15" hidden="1" customHeight="1" x14ac:dyDescent="0.2">
      <c r="A6367" s="7" t="s">
        <v>21166</v>
      </c>
      <c r="B6367" s="3" t="s">
        <v>21066</v>
      </c>
      <c r="C6367" s="85" t="s">
        <v>7939</v>
      </c>
      <c r="D6367" s="85" t="s">
        <v>13090</v>
      </c>
      <c r="E6367" s="202" t="s">
        <v>22872</v>
      </c>
      <c r="F6367" s="85" t="s">
        <v>14</v>
      </c>
      <c r="G6367" s="85" t="s">
        <v>18</v>
      </c>
      <c r="H6367" s="85" t="s">
        <v>20690</v>
      </c>
      <c r="I6367" s="3" t="s">
        <v>8473</v>
      </c>
      <c r="J6367" s="85" t="s">
        <v>4400</v>
      </c>
      <c r="K6367" s="7" t="s">
        <v>4422</v>
      </c>
      <c r="L6367" s="3"/>
      <c r="M6367" s="3"/>
      <c r="N6367" s="41" t="s">
        <v>10600</v>
      </c>
      <c r="O6367" s="87">
        <v>0</v>
      </c>
      <c r="P6367" s="87">
        <v>0</v>
      </c>
      <c r="Q6367" s="87">
        <v>0</v>
      </c>
      <c r="R6367" s="87">
        <v>0</v>
      </c>
      <c r="S6367" s="87"/>
      <c r="T6367" s="87"/>
      <c r="U6367" s="85" t="s">
        <v>112</v>
      </c>
      <c r="V6367" s="179"/>
      <c r="W6367" s="7"/>
      <c r="X6367" s="3"/>
      <c r="Y6367" s="3"/>
      <c r="Z6367" s="146">
        <v>59796</v>
      </c>
      <c r="AA6367" s="11"/>
      <c r="AB6367" s="123" t="s">
        <v>7939</v>
      </c>
      <c r="AC6367" s="124"/>
      <c r="AD6367" s="41"/>
      <c r="AE6367" s="41"/>
      <c r="AF6367" s="191">
        <v>44902</v>
      </c>
      <c r="AG6367" s="41"/>
      <c r="AH6367" s="41" t="s">
        <v>7952</v>
      </c>
      <c r="AI6367" s="80" t="s">
        <v>6</v>
      </c>
      <c r="AJ6367" s="41"/>
      <c r="AK6367" s="3"/>
      <c r="AL6367" s="85"/>
      <c r="AM6367" s="151" t="s">
        <v>21670</v>
      </c>
      <c r="AN6367" s="15"/>
      <c r="AO6367" s="166"/>
      <c r="AP6367" s="5">
        <f t="shared" si="100"/>
        <v>0</v>
      </c>
      <c r="AQ6367" s="16"/>
      <c r="AR6367" s="205">
        <v>1</v>
      </c>
      <c r="AS6367" s="16"/>
      <c r="AT6367" s="16"/>
      <c r="AU6367" s="16"/>
      <c r="AV6367" s="16"/>
      <c r="AW6367" s="16"/>
      <c r="AX6367" s="16"/>
    </row>
    <row r="6368" spans="1:50" customFormat="1" ht="15" hidden="1" customHeight="1" x14ac:dyDescent="0.2">
      <c r="A6368" s="7" t="s">
        <v>21167</v>
      </c>
      <c r="B6368" s="3" t="s">
        <v>21067</v>
      </c>
      <c r="C6368" s="85" t="s">
        <v>7939</v>
      </c>
      <c r="D6368" s="85" t="s">
        <v>13090</v>
      </c>
      <c r="E6368" s="202" t="s">
        <v>22872</v>
      </c>
      <c r="F6368" s="85" t="s">
        <v>14</v>
      </c>
      <c r="G6368" s="85" t="s">
        <v>18</v>
      </c>
      <c r="H6368" s="85" t="s">
        <v>20690</v>
      </c>
      <c r="I6368" s="3" t="s">
        <v>8473</v>
      </c>
      <c r="J6368" s="85" t="s">
        <v>4400</v>
      </c>
      <c r="K6368" s="7" t="s">
        <v>4422</v>
      </c>
      <c r="L6368" s="3"/>
      <c r="M6368" s="3"/>
      <c r="N6368" s="41" t="s">
        <v>10600</v>
      </c>
      <c r="O6368" s="87">
        <v>0</v>
      </c>
      <c r="P6368" s="87">
        <v>0</v>
      </c>
      <c r="Q6368" s="87">
        <v>0</v>
      </c>
      <c r="R6368" s="87">
        <v>0</v>
      </c>
      <c r="S6368" s="87"/>
      <c r="T6368" s="87"/>
      <c r="U6368" s="85" t="s">
        <v>112</v>
      </c>
      <c r="V6368" s="179"/>
      <c r="W6368" s="7"/>
      <c r="X6368" s="3"/>
      <c r="Y6368" s="3"/>
      <c r="Z6368" s="146">
        <v>59261</v>
      </c>
      <c r="AA6368" s="11"/>
      <c r="AB6368" s="123" t="s">
        <v>7939</v>
      </c>
      <c r="AC6368" s="124"/>
      <c r="AD6368" s="41"/>
      <c r="AE6368" s="41"/>
      <c r="AF6368" s="191">
        <v>44909</v>
      </c>
      <c r="AG6368" s="41"/>
      <c r="AH6368" s="41" t="s">
        <v>7952</v>
      </c>
      <c r="AI6368" s="80" t="s">
        <v>6</v>
      </c>
      <c r="AJ6368" s="41"/>
      <c r="AK6368" s="3"/>
      <c r="AL6368" s="85"/>
      <c r="AM6368" s="151" t="s">
        <v>21670</v>
      </c>
      <c r="AN6368" s="15"/>
      <c r="AO6368" s="166"/>
      <c r="AP6368" s="5">
        <f t="shared" si="100"/>
        <v>0</v>
      </c>
      <c r="AQ6368" s="16"/>
      <c r="AR6368" s="205">
        <v>1</v>
      </c>
      <c r="AS6368" s="16"/>
      <c r="AT6368" s="16"/>
      <c r="AU6368" s="16"/>
      <c r="AV6368" s="16"/>
      <c r="AW6368" s="16"/>
      <c r="AX6368" s="16"/>
    </row>
    <row r="6369" spans="1:50" customFormat="1" ht="15" hidden="1" customHeight="1" x14ac:dyDescent="0.2">
      <c r="A6369" s="7" t="s">
        <v>21168</v>
      </c>
      <c r="B6369" s="3" t="s">
        <v>21068</v>
      </c>
      <c r="C6369" s="85" t="s">
        <v>7939</v>
      </c>
      <c r="D6369" s="85" t="s">
        <v>13090</v>
      </c>
      <c r="E6369" s="202" t="s">
        <v>22872</v>
      </c>
      <c r="F6369" s="85" t="s">
        <v>14</v>
      </c>
      <c r="G6369" s="85" t="s">
        <v>18</v>
      </c>
      <c r="H6369" s="85" t="s">
        <v>20690</v>
      </c>
      <c r="I6369" s="3" t="s">
        <v>8473</v>
      </c>
      <c r="J6369" s="85" t="s">
        <v>4400</v>
      </c>
      <c r="K6369" s="7" t="s">
        <v>4422</v>
      </c>
      <c r="L6369" s="3"/>
      <c r="M6369" s="3"/>
      <c r="N6369" s="41" t="s">
        <v>10600</v>
      </c>
      <c r="O6369" s="87">
        <v>0</v>
      </c>
      <c r="P6369" s="87">
        <v>0</v>
      </c>
      <c r="Q6369" s="87">
        <v>0</v>
      </c>
      <c r="R6369" s="87">
        <v>0</v>
      </c>
      <c r="S6369" s="87"/>
      <c r="T6369" s="87"/>
      <c r="U6369" s="85" t="s">
        <v>112</v>
      </c>
      <c r="V6369" s="179"/>
      <c r="W6369" s="7"/>
      <c r="X6369" s="3"/>
      <c r="Y6369" s="3"/>
      <c r="Z6369" s="146">
        <v>59493</v>
      </c>
      <c r="AA6369" s="11"/>
      <c r="AB6369" s="123" t="s">
        <v>7939</v>
      </c>
      <c r="AC6369" s="124"/>
      <c r="AD6369" s="41"/>
      <c r="AE6369" s="41"/>
      <c r="AF6369" s="191">
        <v>44949</v>
      </c>
      <c r="AG6369" s="41"/>
      <c r="AH6369" s="41" t="s">
        <v>7952</v>
      </c>
      <c r="AI6369" s="80" t="s">
        <v>6</v>
      </c>
      <c r="AJ6369" s="41"/>
      <c r="AK6369" s="3"/>
      <c r="AL6369" s="85"/>
      <c r="AM6369" s="151" t="s">
        <v>21670</v>
      </c>
      <c r="AN6369" s="15"/>
      <c r="AO6369" s="166"/>
      <c r="AP6369" s="5">
        <f t="shared" si="100"/>
        <v>0</v>
      </c>
      <c r="AQ6369" s="16"/>
      <c r="AR6369" s="205">
        <v>1</v>
      </c>
      <c r="AS6369" s="16"/>
      <c r="AT6369" s="16"/>
      <c r="AU6369" s="16"/>
      <c r="AV6369" s="16"/>
      <c r="AW6369" s="16"/>
      <c r="AX6369" s="16"/>
    </row>
    <row r="6370" spans="1:50" customFormat="1" ht="15" hidden="1" customHeight="1" x14ac:dyDescent="0.2">
      <c r="A6370" s="7" t="s">
        <v>21169</v>
      </c>
      <c r="B6370" s="3" t="s">
        <v>21069</v>
      </c>
      <c r="C6370" s="85" t="s">
        <v>7939</v>
      </c>
      <c r="D6370" s="85" t="s">
        <v>13090</v>
      </c>
      <c r="E6370" s="202" t="s">
        <v>22872</v>
      </c>
      <c r="F6370" s="85" t="s">
        <v>14</v>
      </c>
      <c r="G6370" s="85" t="s">
        <v>18</v>
      </c>
      <c r="H6370" s="85" t="s">
        <v>20690</v>
      </c>
      <c r="I6370" s="3" t="s">
        <v>8473</v>
      </c>
      <c r="J6370" s="85" t="s">
        <v>4400</v>
      </c>
      <c r="K6370" s="7" t="s">
        <v>4422</v>
      </c>
      <c r="L6370" s="3"/>
      <c r="M6370" s="3"/>
      <c r="N6370" s="41" t="s">
        <v>10600</v>
      </c>
      <c r="O6370" s="87">
        <v>0</v>
      </c>
      <c r="P6370" s="87">
        <v>0</v>
      </c>
      <c r="Q6370" s="87">
        <v>0</v>
      </c>
      <c r="R6370" s="87">
        <v>0</v>
      </c>
      <c r="S6370" s="87"/>
      <c r="T6370" s="87"/>
      <c r="U6370" s="85" t="s">
        <v>112</v>
      </c>
      <c r="V6370" s="179"/>
      <c r="W6370" s="7"/>
      <c r="X6370" s="3"/>
      <c r="Y6370" s="3"/>
      <c r="Z6370" s="146">
        <v>58633</v>
      </c>
      <c r="AA6370" s="11"/>
      <c r="AB6370" s="123" t="s">
        <v>7939</v>
      </c>
      <c r="AC6370" s="124"/>
      <c r="AD6370" s="41"/>
      <c r="AE6370" s="41"/>
      <c r="AF6370" s="191">
        <v>44909</v>
      </c>
      <c r="AG6370" s="41"/>
      <c r="AH6370" s="41" t="s">
        <v>7952</v>
      </c>
      <c r="AI6370" s="80" t="s">
        <v>6</v>
      </c>
      <c r="AJ6370" s="41"/>
      <c r="AK6370" s="3"/>
      <c r="AL6370" s="85"/>
      <c r="AM6370" s="151" t="s">
        <v>21670</v>
      </c>
      <c r="AN6370" s="15"/>
      <c r="AO6370" s="166"/>
      <c r="AP6370" s="5">
        <f t="shared" si="100"/>
        <v>0</v>
      </c>
      <c r="AQ6370" s="16"/>
      <c r="AR6370" s="205">
        <v>1</v>
      </c>
      <c r="AS6370" s="16"/>
      <c r="AT6370" s="16"/>
      <c r="AU6370" s="16"/>
      <c r="AV6370" s="16"/>
      <c r="AW6370" s="16"/>
      <c r="AX6370" s="16"/>
    </row>
    <row r="6371" spans="1:50" customFormat="1" ht="15" customHeight="1" x14ac:dyDescent="0.2">
      <c r="A6371" s="66" t="s">
        <v>23456</v>
      </c>
      <c r="B6371" s="66" t="s">
        <v>22747</v>
      </c>
      <c r="C6371" s="85" t="s">
        <v>7939</v>
      </c>
      <c r="D6371" s="85" t="s">
        <v>13090</v>
      </c>
      <c r="E6371" s="202" t="s">
        <v>8031</v>
      </c>
      <c r="F6371" s="85" t="s">
        <v>34</v>
      </c>
      <c r="G6371" s="85" t="s">
        <v>38</v>
      </c>
      <c r="H6371" s="85" t="s">
        <v>20690</v>
      </c>
      <c r="I6371" s="66" t="s">
        <v>8095</v>
      </c>
      <c r="J6371" s="85" t="s">
        <v>115</v>
      </c>
      <c r="K6371" s="66" t="s">
        <v>5931</v>
      </c>
      <c r="L6371" s="3"/>
      <c r="M6371" s="3"/>
      <c r="N6371" s="66" t="s">
        <v>20910</v>
      </c>
      <c r="O6371" s="87">
        <v>0</v>
      </c>
      <c r="P6371" s="87">
        <v>0</v>
      </c>
      <c r="Q6371" s="87">
        <v>0</v>
      </c>
      <c r="R6371" s="87">
        <v>0</v>
      </c>
      <c r="S6371" s="87"/>
      <c r="T6371" s="87"/>
      <c r="U6371" s="85" t="s">
        <v>112</v>
      </c>
      <c r="V6371" s="179"/>
      <c r="W6371" s="7"/>
      <c r="X6371" s="3"/>
      <c r="Y6371" s="3"/>
      <c r="Z6371" s="214">
        <v>3010753</v>
      </c>
      <c r="AA6371" s="11"/>
      <c r="AB6371" s="123" t="s">
        <v>7939</v>
      </c>
      <c r="AC6371" s="124"/>
      <c r="AD6371" s="41"/>
      <c r="AE6371" s="41"/>
      <c r="AF6371" s="191"/>
      <c r="AG6371" s="41"/>
      <c r="AH6371" s="66" t="s">
        <v>7952</v>
      </c>
      <c r="AI6371" s="80" t="s">
        <v>6</v>
      </c>
      <c r="AJ6371" s="41"/>
      <c r="AK6371" s="3"/>
      <c r="AL6371" s="85"/>
      <c r="AM6371" s="151" t="s">
        <v>24840</v>
      </c>
      <c r="AN6371" s="15"/>
      <c r="AO6371" s="166"/>
      <c r="AP6371" s="5">
        <f t="shared" si="100"/>
        <v>0</v>
      </c>
      <c r="AQ6371" s="16"/>
      <c r="AR6371" s="205">
        <v>1</v>
      </c>
      <c r="AS6371" s="16"/>
      <c r="AT6371" s="16"/>
      <c r="AU6371" s="16"/>
      <c r="AV6371" s="16"/>
      <c r="AW6371" s="16"/>
      <c r="AX6371" s="16"/>
    </row>
    <row r="6372" spans="1:50" customFormat="1" ht="15" hidden="1" customHeight="1" x14ac:dyDescent="0.2">
      <c r="A6372" s="66" t="s">
        <v>23455</v>
      </c>
      <c r="B6372" s="66" t="s">
        <v>22746</v>
      </c>
      <c r="C6372" s="85" t="s">
        <v>7939</v>
      </c>
      <c r="D6372" s="85" t="s">
        <v>13090</v>
      </c>
      <c r="E6372" s="202" t="s">
        <v>154</v>
      </c>
      <c r="F6372" s="85" t="s">
        <v>68</v>
      </c>
      <c r="G6372" s="100" t="s">
        <v>70</v>
      </c>
      <c r="H6372" s="85" t="s">
        <v>20690</v>
      </c>
      <c r="I6372" s="66" t="s">
        <v>16656</v>
      </c>
      <c r="J6372" s="85" t="s">
        <v>4400</v>
      </c>
      <c r="K6372" s="66" t="s">
        <v>4422</v>
      </c>
      <c r="L6372" s="3"/>
      <c r="M6372" s="3"/>
      <c r="N6372" s="66" t="s">
        <v>10875</v>
      </c>
      <c r="O6372" s="87">
        <v>0</v>
      </c>
      <c r="P6372" s="87">
        <v>0</v>
      </c>
      <c r="Q6372" s="87">
        <v>0</v>
      </c>
      <c r="R6372" s="87">
        <v>0</v>
      </c>
      <c r="S6372" s="87"/>
      <c r="T6372" s="87"/>
      <c r="U6372" s="85" t="s">
        <v>112</v>
      </c>
      <c r="V6372" s="179"/>
      <c r="W6372" s="7"/>
      <c r="X6372" s="3"/>
      <c r="Y6372" s="3"/>
      <c r="Z6372" s="214">
        <v>34922</v>
      </c>
      <c r="AA6372" s="11"/>
      <c r="AB6372" s="123" t="s">
        <v>7939</v>
      </c>
      <c r="AC6372" s="124"/>
      <c r="AD6372" s="41"/>
      <c r="AE6372" s="41"/>
      <c r="AF6372" s="191">
        <v>44995</v>
      </c>
      <c r="AG6372" s="41"/>
      <c r="AH6372" s="66" t="s">
        <v>16608</v>
      </c>
      <c r="AI6372" s="80" t="s">
        <v>6</v>
      </c>
      <c r="AJ6372" s="41"/>
      <c r="AK6372" s="3"/>
      <c r="AL6372" s="85"/>
      <c r="AM6372" s="151" t="s">
        <v>24840</v>
      </c>
      <c r="AN6372" s="15"/>
      <c r="AO6372" s="166"/>
      <c r="AP6372" s="5">
        <f t="shared" si="100"/>
        <v>0</v>
      </c>
      <c r="AQ6372" s="16"/>
      <c r="AR6372" s="205">
        <v>1</v>
      </c>
      <c r="AS6372" s="16"/>
      <c r="AT6372" s="16"/>
      <c r="AU6372" s="16"/>
      <c r="AV6372" s="16"/>
      <c r="AW6372" s="16"/>
      <c r="AX6372" s="16"/>
    </row>
    <row r="6373" spans="1:50" customFormat="1" ht="15" hidden="1" customHeight="1" x14ac:dyDescent="0.2">
      <c r="A6373" s="7" t="s">
        <v>11071</v>
      </c>
      <c r="B6373" s="3" t="s">
        <v>11072</v>
      </c>
      <c r="C6373" s="85" t="s">
        <v>7939</v>
      </c>
      <c r="D6373" s="85" t="s">
        <v>13090</v>
      </c>
      <c r="E6373" s="202" t="s">
        <v>154</v>
      </c>
      <c r="F6373" s="85" t="s">
        <v>55</v>
      </c>
      <c r="G6373" s="85" t="s">
        <v>58</v>
      </c>
      <c r="H6373" s="85" t="s">
        <v>20690</v>
      </c>
      <c r="I6373" s="3" t="s">
        <v>4564</v>
      </c>
      <c r="J6373" s="85" t="s">
        <v>124</v>
      </c>
      <c r="K6373" s="7" t="s">
        <v>125</v>
      </c>
      <c r="L6373" s="3"/>
      <c r="M6373" s="3"/>
      <c r="N6373" s="41" t="s">
        <v>11073</v>
      </c>
      <c r="O6373" s="87">
        <v>29903</v>
      </c>
      <c r="P6373" s="87">
        <v>29881</v>
      </c>
      <c r="Q6373" s="87">
        <v>22</v>
      </c>
      <c r="R6373" s="87">
        <v>0</v>
      </c>
      <c r="S6373" s="87"/>
      <c r="T6373" s="87"/>
      <c r="U6373" s="85">
        <v>2008</v>
      </c>
      <c r="V6373" s="179"/>
      <c r="W6373" s="7"/>
      <c r="X6373" s="3"/>
      <c r="Y6373" s="3"/>
      <c r="Z6373" s="146">
        <v>50466</v>
      </c>
      <c r="AA6373" s="11"/>
      <c r="AB6373" s="123" t="s">
        <v>7939</v>
      </c>
      <c r="AC6373" s="124"/>
      <c r="AD6373" s="41"/>
      <c r="AE6373" s="41"/>
      <c r="AF6373" s="191">
        <v>43927</v>
      </c>
      <c r="AG6373" s="41"/>
      <c r="AH6373" s="41" t="s">
        <v>8024</v>
      </c>
      <c r="AI6373" s="80" t="s">
        <v>6</v>
      </c>
      <c r="AJ6373" s="41"/>
      <c r="AK6373" s="3"/>
      <c r="AL6373" s="85"/>
      <c r="AM6373" s="151" t="s">
        <v>19998</v>
      </c>
      <c r="AN6373" s="15"/>
      <c r="AO6373" s="166"/>
      <c r="AP6373" s="5">
        <f t="shared" si="100"/>
        <v>0</v>
      </c>
      <c r="AQ6373" s="16"/>
      <c r="AR6373" s="205">
        <v>1</v>
      </c>
      <c r="AS6373" s="16"/>
      <c r="AT6373" s="16"/>
      <c r="AU6373" s="16"/>
      <c r="AV6373" s="16"/>
      <c r="AW6373" s="16"/>
      <c r="AX6373" s="16"/>
    </row>
    <row r="6374" spans="1:50" customFormat="1" ht="15" hidden="1" customHeight="1" x14ac:dyDescent="0.2">
      <c r="A6374" s="7" t="s">
        <v>21170</v>
      </c>
      <c r="B6374" s="3" t="s">
        <v>21070</v>
      </c>
      <c r="C6374" s="85" t="s">
        <v>7939</v>
      </c>
      <c r="D6374" s="85" t="s">
        <v>13090</v>
      </c>
      <c r="E6374" s="202" t="s">
        <v>9112</v>
      </c>
      <c r="F6374" s="85" t="s">
        <v>68</v>
      </c>
      <c r="G6374" s="85" t="s">
        <v>71</v>
      </c>
      <c r="H6374" s="85" t="s">
        <v>20690</v>
      </c>
      <c r="I6374" s="3" t="s">
        <v>9788</v>
      </c>
      <c r="J6374" s="85" t="s">
        <v>4447</v>
      </c>
      <c r="K6374" s="7" t="s">
        <v>4601</v>
      </c>
      <c r="L6374" s="3"/>
      <c r="M6374" s="3"/>
      <c r="N6374" s="41" t="s">
        <v>7950</v>
      </c>
      <c r="O6374" s="87">
        <v>0</v>
      </c>
      <c r="P6374" s="87">
        <v>0</v>
      </c>
      <c r="Q6374" s="87">
        <v>0</v>
      </c>
      <c r="R6374" s="87">
        <v>0</v>
      </c>
      <c r="S6374" s="87"/>
      <c r="T6374" s="87"/>
      <c r="U6374" s="85" t="s">
        <v>112</v>
      </c>
      <c r="V6374" s="179"/>
      <c r="W6374" s="7"/>
      <c r="X6374" s="3"/>
      <c r="Y6374" s="3"/>
      <c r="Z6374" s="146">
        <v>33233</v>
      </c>
      <c r="AA6374" s="11"/>
      <c r="AB6374" s="123" t="s">
        <v>7939</v>
      </c>
      <c r="AC6374" s="124"/>
      <c r="AD6374" s="41"/>
      <c r="AE6374" s="41"/>
      <c r="AF6374" s="191"/>
      <c r="AG6374" s="41"/>
      <c r="AH6374" s="41" t="s">
        <v>8189</v>
      </c>
      <c r="AI6374" s="80" t="s">
        <v>6</v>
      </c>
      <c r="AJ6374" s="41"/>
      <c r="AK6374" s="3"/>
      <c r="AL6374" s="85"/>
      <c r="AM6374" s="151" t="s">
        <v>21670</v>
      </c>
      <c r="AN6374" s="15"/>
      <c r="AO6374" s="166"/>
      <c r="AP6374" s="5">
        <f t="shared" si="100"/>
        <v>0</v>
      </c>
      <c r="AQ6374" s="16"/>
      <c r="AR6374" s="205">
        <v>1</v>
      </c>
      <c r="AS6374" s="16"/>
      <c r="AT6374" s="16"/>
      <c r="AU6374" s="16"/>
      <c r="AV6374" s="16"/>
      <c r="AW6374" s="16"/>
      <c r="AX6374" s="16"/>
    </row>
    <row r="6375" spans="1:50" customFormat="1" ht="15" hidden="1" customHeight="1" x14ac:dyDescent="0.2">
      <c r="A6375" s="66" t="s">
        <v>23453</v>
      </c>
      <c r="B6375" s="66" t="s">
        <v>22744</v>
      </c>
      <c r="C6375" s="85" t="s">
        <v>7939</v>
      </c>
      <c r="D6375" s="85" t="s">
        <v>13090</v>
      </c>
      <c r="E6375" s="202" t="s">
        <v>154</v>
      </c>
      <c r="F6375" s="85" t="s">
        <v>68</v>
      </c>
      <c r="G6375" s="100" t="s">
        <v>70</v>
      </c>
      <c r="H6375" s="85" t="s">
        <v>20690</v>
      </c>
      <c r="I6375" s="66" t="s">
        <v>16656</v>
      </c>
      <c r="J6375" s="85" t="s">
        <v>4400</v>
      </c>
      <c r="K6375" s="66" t="s">
        <v>4422</v>
      </c>
      <c r="L6375" s="3"/>
      <c r="M6375" s="3"/>
      <c r="N6375" s="66" t="s">
        <v>10875</v>
      </c>
      <c r="O6375" s="87">
        <v>0</v>
      </c>
      <c r="P6375" s="87">
        <v>0</v>
      </c>
      <c r="Q6375" s="87">
        <v>0</v>
      </c>
      <c r="R6375" s="87">
        <v>0</v>
      </c>
      <c r="S6375" s="87"/>
      <c r="T6375" s="87"/>
      <c r="U6375" s="85" t="s">
        <v>112</v>
      </c>
      <c r="V6375" s="179"/>
      <c r="W6375" s="7"/>
      <c r="X6375" s="3"/>
      <c r="Y6375" s="3"/>
      <c r="Z6375" s="214">
        <v>40612</v>
      </c>
      <c r="AA6375" s="11"/>
      <c r="AB6375" s="123" t="s">
        <v>7939</v>
      </c>
      <c r="AC6375" s="124"/>
      <c r="AD6375" s="41"/>
      <c r="AE6375" s="41"/>
      <c r="AF6375" s="191">
        <v>44956</v>
      </c>
      <c r="AG6375" s="41"/>
      <c r="AH6375" s="66" t="s">
        <v>16608</v>
      </c>
      <c r="AI6375" s="80" t="s">
        <v>6</v>
      </c>
      <c r="AJ6375" s="41"/>
      <c r="AK6375" s="3"/>
      <c r="AL6375" s="85"/>
      <c r="AM6375" s="151" t="s">
        <v>24840</v>
      </c>
      <c r="AN6375" s="15"/>
      <c r="AO6375" s="166"/>
      <c r="AP6375" s="5">
        <f t="shared" si="100"/>
        <v>0</v>
      </c>
      <c r="AQ6375" s="16"/>
      <c r="AR6375" s="205">
        <v>1</v>
      </c>
      <c r="AS6375" s="16"/>
      <c r="AT6375" s="16"/>
      <c r="AU6375" s="16"/>
      <c r="AV6375" s="16"/>
      <c r="AW6375" s="16"/>
      <c r="AX6375" s="16"/>
    </row>
    <row r="6376" spans="1:50" customFormat="1" ht="15" hidden="1" customHeight="1" x14ac:dyDescent="0.2">
      <c r="A6376" s="66" t="s">
        <v>23454</v>
      </c>
      <c r="B6376" s="66" t="s">
        <v>22745</v>
      </c>
      <c r="C6376" s="85" t="s">
        <v>7939</v>
      </c>
      <c r="D6376" s="85" t="s">
        <v>13090</v>
      </c>
      <c r="E6376" s="202" t="s">
        <v>154</v>
      </c>
      <c r="F6376" s="85" t="s">
        <v>68</v>
      </c>
      <c r="G6376" s="100" t="s">
        <v>70</v>
      </c>
      <c r="H6376" s="85" t="s">
        <v>20690</v>
      </c>
      <c r="I6376" s="66" t="s">
        <v>16656</v>
      </c>
      <c r="J6376" s="85" t="s">
        <v>4400</v>
      </c>
      <c r="K6376" s="66" t="s">
        <v>4422</v>
      </c>
      <c r="L6376" s="3"/>
      <c r="M6376" s="3"/>
      <c r="N6376" s="66" t="s">
        <v>10875</v>
      </c>
      <c r="O6376" s="87">
        <v>0</v>
      </c>
      <c r="P6376" s="87">
        <v>0</v>
      </c>
      <c r="Q6376" s="87">
        <v>0</v>
      </c>
      <c r="R6376" s="87">
        <v>0</v>
      </c>
      <c r="S6376" s="87"/>
      <c r="T6376" s="87"/>
      <c r="U6376" s="85" t="s">
        <v>112</v>
      </c>
      <c r="V6376" s="179"/>
      <c r="W6376" s="7"/>
      <c r="X6376" s="3"/>
      <c r="Y6376" s="3"/>
      <c r="Z6376" s="214">
        <v>45518</v>
      </c>
      <c r="AA6376" s="11"/>
      <c r="AB6376" s="123" t="s">
        <v>7939</v>
      </c>
      <c r="AC6376" s="124"/>
      <c r="AD6376" s="41"/>
      <c r="AE6376" s="41"/>
      <c r="AF6376" s="191">
        <v>45002</v>
      </c>
      <c r="AG6376" s="41"/>
      <c r="AH6376" s="66" t="s">
        <v>16608</v>
      </c>
      <c r="AI6376" s="80" t="s">
        <v>6</v>
      </c>
      <c r="AJ6376" s="41"/>
      <c r="AK6376" s="3"/>
      <c r="AL6376" s="85"/>
      <c r="AM6376" s="151" t="s">
        <v>24840</v>
      </c>
      <c r="AN6376" s="15"/>
      <c r="AO6376" s="166"/>
      <c r="AP6376" s="5">
        <f t="shared" si="100"/>
        <v>0</v>
      </c>
      <c r="AQ6376" s="16"/>
      <c r="AR6376" s="205">
        <v>1</v>
      </c>
      <c r="AS6376" s="16"/>
      <c r="AT6376" s="16"/>
      <c r="AU6376" s="16"/>
      <c r="AV6376" s="16"/>
      <c r="AW6376" s="16"/>
      <c r="AX6376" s="16"/>
    </row>
    <row r="6377" spans="1:50" customFormat="1" ht="15" hidden="1" customHeight="1" x14ac:dyDescent="0.2">
      <c r="A6377" s="7" t="s">
        <v>21171</v>
      </c>
      <c r="B6377" s="3" t="s">
        <v>21071</v>
      </c>
      <c r="C6377" s="85" t="s">
        <v>7939</v>
      </c>
      <c r="D6377" s="85" t="s">
        <v>13090</v>
      </c>
      <c r="E6377" s="202" t="s">
        <v>154</v>
      </c>
      <c r="F6377" s="85" t="s">
        <v>68</v>
      </c>
      <c r="G6377" s="85" t="s">
        <v>70</v>
      </c>
      <c r="H6377" s="85" t="s">
        <v>20690</v>
      </c>
      <c r="I6377" s="3" t="s">
        <v>8188</v>
      </c>
      <c r="J6377" s="85" t="s">
        <v>4400</v>
      </c>
      <c r="K6377" s="7" t="s">
        <v>4422</v>
      </c>
      <c r="L6377" s="3"/>
      <c r="M6377" s="3"/>
      <c r="N6377" s="41" t="s">
        <v>10875</v>
      </c>
      <c r="O6377" s="87">
        <v>0</v>
      </c>
      <c r="P6377" s="87">
        <v>0</v>
      </c>
      <c r="Q6377" s="87">
        <v>0</v>
      </c>
      <c r="R6377" s="87">
        <v>0</v>
      </c>
      <c r="S6377" s="87"/>
      <c r="T6377" s="87"/>
      <c r="U6377" s="85" t="s">
        <v>112</v>
      </c>
      <c r="V6377" s="179"/>
      <c r="W6377" s="7"/>
      <c r="X6377" s="3"/>
      <c r="Y6377" s="3"/>
      <c r="Z6377" s="146">
        <v>128568</v>
      </c>
      <c r="AA6377" s="11"/>
      <c r="AB6377" s="123" t="s">
        <v>7939</v>
      </c>
      <c r="AC6377" s="124"/>
      <c r="AD6377" s="41"/>
      <c r="AE6377" s="41"/>
      <c r="AF6377" s="191">
        <v>44774</v>
      </c>
      <c r="AG6377" s="41"/>
      <c r="AH6377" s="41" t="s">
        <v>16608</v>
      </c>
      <c r="AI6377" s="80" t="s">
        <v>6</v>
      </c>
      <c r="AJ6377" s="41"/>
      <c r="AK6377" s="3"/>
      <c r="AL6377" s="85"/>
      <c r="AM6377" s="151" t="s">
        <v>21670</v>
      </c>
      <c r="AN6377" s="15"/>
      <c r="AO6377" s="166"/>
      <c r="AP6377" s="5">
        <f t="shared" si="100"/>
        <v>0</v>
      </c>
      <c r="AQ6377" s="16"/>
      <c r="AR6377" s="205">
        <v>1</v>
      </c>
      <c r="AS6377" s="16"/>
      <c r="AT6377" s="16"/>
      <c r="AU6377" s="16"/>
      <c r="AV6377" s="16"/>
      <c r="AW6377" s="16"/>
      <c r="AX6377" s="16"/>
    </row>
    <row r="6378" spans="1:50" customFormat="1" ht="15" hidden="1" customHeight="1" x14ac:dyDescent="0.2">
      <c r="A6378" s="7" t="s">
        <v>21172</v>
      </c>
      <c r="B6378" s="3" t="s">
        <v>21072</v>
      </c>
      <c r="C6378" s="85" t="s">
        <v>7939</v>
      </c>
      <c r="D6378" s="85" t="s">
        <v>13090</v>
      </c>
      <c r="E6378" s="202" t="s">
        <v>154</v>
      </c>
      <c r="F6378" s="85" t="s">
        <v>68</v>
      </c>
      <c r="G6378" s="85" t="s">
        <v>69</v>
      </c>
      <c r="H6378" s="85" t="s">
        <v>20690</v>
      </c>
      <c r="I6378" s="3" t="s">
        <v>16618</v>
      </c>
      <c r="J6378" s="85" t="s">
        <v>4400</v>
      </c>
      <c r="K6378" s="7" t="s">
        <v>4422</v>
      </c>
      <c r="L6378" s="3"/>
      <c r="M6378" s="3"/>
      <c r="N6378" s="41" t="s">
        <v>21073</v>
      </c>
      <c r="O6378" s="87">
        <v>81094</v>
      </c>
      <c r="P6378" s="87">
        <v>80</v>
      </c>
      <c r="Q6378" s="87">
        <v>81014</v>
      </c>
      <c r="R6378" s="87">
        <v>0</v>
      </c>
      <c r="S6378" s="87"/>
      <c r="T6378" s="87"/>
      <c r="U6378" s="85">
        <v>2020</v>
      </c>
      <c r="V6378" s="179"/>
      <c r="W6378" s="7"/>
      <c r="X6378" s="3"/>
      <c r="Y6378" s="3"/>
      <c r="Z6378" s="146">
        <v>49546</v>
      </c>
      <c r="AA6378" s="11"/>
      <c r="AB6378" s="123" t="s">
        <v>7939</v>
      </c>
      <c r="AC6378" s="124"/>
      <c r="AD6378" s="41"/>
      <c r="AE6378" s="41"/>
      <c r="AF6378" s="191">
        <v>44851</v>
      </c>
      <c r="AG6378" s="41"/>
      <c r="AH6378" s="41" t="s">
        <v>21023</v>
      </c>
      <c r="AI6378" s="80" t="s">
        <v>6</v>
      </c>
      <c r="AJ6378" s="41"/>
      <c r="AK6378" s="3"/>
      <c r="AL6378" s="85"/>
      <c r="AM6378" s="151" t="s">
        <v>21670</v>
      </c>
      <c r="AN6378" s="15"/>
      <c r="AO6378" s="166"/>
      <c r="AP6378" s="5">
        <f t="shared" si="100"/>
        <v>0</v>
      </c>
      <c r="AQ6378" s="16"/>
      <c r="AR6378" s="205">
        <v>1</v>
      </c>
      <c r="AS6378" s="16"/>
      <c r="AT6378" s="16"/>
      <c r="AU6378" s="16"/>
      <c r="AV6378" s="16"/>
      <c r="AW6378" s="16"/>
      <c r="AX6378" s="16"/>
    </row>
    <row r="6379" spans="1:50" customFormat="1" ht="15" hidden="1" customHeight="1" x14ac:dyDescent="0.2">
      <c r="A6379" s="7" t="s">
        <v>21173</v>
      </c>
      <c r="B6379" s="3" t="s">
        <v>21074</v>
      </c>
      <c r="C6379" s="85" t="s">
        <v>7939</v>
      </c>
      <c r="D6379" s="85" t="s">
        <v>13090</v>
      </c>
      <c r="E6379" s="202" t="s">
        <v>8031</v>
      </c>
      <c r="F6379" s="85" t="s">
        <v>25110</v>
      </c>
      <c r="G6379" s="85" t="s">
        <v>13789</v>
      </c>
      <c r="H6379" s="85" t="s">
        <v>20690</v>
      </c>
      <c r="I6379" s="3" t="s">
        <v>8200</v>
      </c>
      <c r="J6379" s="85" t="s">
        <v>4400</v>
      </c>
      <c r="K6379" s="7" t="s">
        <v>4422</v>
      </c>
      <c r="L6379" s="3"/>
      <c r="M6379" s="3"/>
      <c r="N6379" s="41" t="s">
        <v>21075</v>
      </c>
      <c r="O6379" s="87">
        <v>0</v>
      </c>
      <c r="P6379" s="87">
        <v>0</v>
      </c>
      <c r="Q6379" s="87">
        <v>0</v>
      </c>
      <c r="R6379" s="87">
        <v>0</v>
      </c>
      <c r="S6379" s="87"/>
      <c r="T6379" s="87"/>
      <c r="U6379" s="85" t="s">
        <v>112</v>
      </c>
      <c r="V6379" s="179"/>
      <c r="W6379" s="7"/>
      <c r="X6379" s="3"/>
      <c r="Y6379" s="3"/>
      <c r="Z6379" s="146">
        <v>79635</v>
      </c>
      <c r="AA6379" s="11"/>
      <c r="AB6379" s="123" t="s">
        <v>7939</v>
      </c>
      <c r="AC6379" s="124"/>
      <c r="AD6379" s="41"/>
      <c r="AE6379" s="41"/>
      <c r="AF6379" s="191"/>
      <c r="AG6379" s="41"/>
      <c r="AH6379" s="41" t="s">
        <v>16668</v>
      </c>
      <c r="AI6379" s="80" t="s">
        <v>6</v>
      </c>
      <c r="AJ6379" s="41"/>
      <c r="AK6379" s="3"/>
      <c r="AL6379" s="85"/>
      <c r="AM6379" s="151" t="s">
        <v>21670</v>
      </c>
      <c r="AN6379" s="15"/>
      <c r="AO6379" s="166"/>
      <c r="AP6379" s="5">
        <f t="shared" si="100"/>
        <v>0</v>
      </c>
      <c r="AQ6379" s="16"/>
      <c r="AR6379" s="205">
        <v>1</v>
      </c>
      <c r="AS6379" s="16"/>
      <c r="AT6379" s="16"/>
      <c r="AU6379" s="16"/>
      <c r="AV6379" s="16"/>
      <c r="AW6379" s="16"/>
      <c r="AX6379" s="16"/>
    </row>
    <row r="6380" spans="1:50" customFormat="1" ht="15" hidden="1" customHeight="1" x14ac:dyDescent="0.2">
      <c r="A6380" s="7" t="s">
        <v>21174</v>
      </c>
      <c r="B6380" s="3" t="s">
        <v>21076</v>
      </c>
      <c r="C6380" s="85" t="s">
        <v>7939</v>
      </c>
      <c r="D6380" s="85" t="s">
        <v>13090</v>
      </c>
      <c r="E6380" s="202" t="s">
        <v>154</v>
      </c>
      <c r="F6380" s="85" t="s">
        <v>68</v>
      </c>
      <c r="G6380" s="85" t="s">
        <v>69</v>
      </c>
      <c r="H6380" s="85" t="s">
        <v>20690</v>
      </c>
      <c r="I6380" s="3" t="s">
        <v>16618</v>
      </c>
      <c r="J6380" s="85" t="s">
        <v>4400</v>
      </c>
      <c r="K6380" s="7" t="s">
        <v>4422</v>
      </c>
      <c r="L6380" s="3"/>
      <c r="M6380" s="3"/>
      <c r="N6380" s="41" t="s">
        <v>21073</v>
      </c>
      <c r="O6380" s="87">
        <v>81329</v>
      </c>
      <c r="P6380" s="87">
        <v>0</v>
      </c>
      <c r="Q6380" s="87">
        <v>81329</v>
      </c>
      <c r="R6380" s="87">
        <v>0</v>
      </c>
      <c r="S6380" s="87"/>
      <c r="T6380" s="87"/>
      <c r="U6380" s="85">
        <v>2020</v>
      </c>
      <c r="V6380" s="179"/>
      <c r="W6380" s="7"/>
      <c r="X6380" s="3"/>
      <c r="Y6380" s="3"/>
      <c r="Z6380" s="146">
        <v>51528</v>
      </c>
      <c r="AA6380" s="11"/>
      <c r="AB6380" s="123" t="s">
        <v>7939</v>
      </c>
      <c r="AC6380" s="124"/>
      <c r="AD6380" s="41"/>
      <c r="AE6380" s="41"/>
      <c r="AF6380" s="191">
        <v>44945</v>
      </c>
      <c r="AG6380" s="41"/>
      <c r="AH6380" s="41" t="s">
        <v>21023</v>
      </c>
      <c r="AI6380" s="80" t="s">
        <v>6</v>
      </c>
      <c r="AJ6380" s="41"/>
      <c r="AK6380" s="3"/>
      <c r="AL6380" s="85"/>
      <c r="AM6380" s="151" t="s">
        <v>21670</v>
      </c>
      <c r="AN6380" s="15"/>
      <c r="AO6380" s="166"/>
      <c r="AP6380" s="5">
        <f t="shared" si="100"/>
        <v>0</v>
      </c>
      <c r="AQ6380" s="16"/>
      <c r="AR6380" s="205">
        <v>1</v>
      </c>
      <c r="AS6380" s="16"/>
      <c r="AT6380" s="16"/>
      <c r="AU6380" s="16"/>
      <c r="AV6380" s="16"/>
      <c r="AW6380" s="16"/>
      <c r="AX6380" s="16"/>
    </row>
    <row r="6381" spans="1:50" customFormat="1" ht="15" hidden="1" customHeight="1" x14ac:dyDescent="0.2">
      <c r="A6381" s="7" t="s">
        <v>21175</v>
      </c>
      <c r="B6381" s="3" t="s">
        <v>21077</v>
      </c>
      <c r="C6381" s="85" t="s">
        <v>7939</v>
      </c>
      <c r="D6381" s="85" t="s">
        <v>13090</v>
      </c>
      <c r="E6381" s="202" t="s">
        <v>8031</v>
      </c>
      <c r="F6381" s="85" t="s">
        <v>14</v>
      </c>
      <c r="G6381" s="85" t="s">
        <v>20</v>
      </c>
      <c r="H6381" s="85" t="s">
        <v>20689</v>
      </c>
      <c r="I6381" s="3" t="s">
        <v>8615</v>
      </c>
      <c r="J6381" s="85" t="s">
        <v>4435</v>
      </c>
      <c r="K6381" s="7" t="s">
        <v>3838</v>
      </c>
      <c r="L6381" s="3"/>
      <c r="M6381" s="3"/>
      <c r="N6381" s="41" t="s">
        <v>21078</v>
      </c>
      <c r="O6381" s="87">
        <v>0</v>
      </c>
      <c r="P6381" s="87">
        <v>0</v>
      </c>
      <c r="Q6381" s="87">
        <v>0</v>
      </c>
      <c r="R6381" s="87">
        <v>0</v>
      </c>
      <c r="S6381" s="87"/>
      <c r="T6381" s="87"/>
      <c r="U6381" s="85" t="s">
        <v>112</v>
      </c>
      <c r="V6381" s="179"/>
      <c r="W6381" s="7"/>
      <c r="X6381" s="3"/>
      <c r="Y6381" s="3"/>
      <c r="Z6381" s="211">
        <v>956199</v>
      </c>
      <c r="AA6381" s="11"/>
      <c r="AB6381" s="123" t="s">
        <v>7939</v>
      </c>
      <c r="AC6381" s="124"/>
      <c r="AD6381" s="41"/>
      <c r="AE6381" s="41"/>
      <c r="AF6381" s="191"/>
      <c r="AG6381" s="41"/>
      <c r="AH6381" s="41" t="s">
        <v>7952</v>
      </c>
      <c r="AI6381" s="80" t="s">
        <v>6</v>
      </c>
      <c r="AJ6381" s="41"/>
      <c r="AK6381" s="3"/>
      <c r="AL6381" s="85"/>
      <c r="AM6381" s="151" t="s">
        <v>21670</v>
      </c>
      <c r="AN6381" s="15"/>
      <c r="AO6381" s="166"/>
      <c r="AP6381" s="5">
        <f t="shared" si="100"/>
        <v>0</v>
      </c>
      <c r="AQ6381" s="16"/>
      <c r="AR6381" s="205">
        <v>1</v>
      </c>
      <c r="AS6381" s="16"/>
      <c r="AT6381" s="16"/>
      <c r="AU6381" s="16"/>
      <c r="AV6381" s="16"/>
      <c r="AW6381" s="16"/>
      <c r="AX6381" s="16"/>
    </row>
    <row r="6382" spans="1:50" customFormat="1" ht="15" hidden="1" customHeight="1" x14ac:dyDescent="0.2">
      <c r="A6382" s="66" t="s">
        <v>23452</v>
      </c>
      <c r="B6382" s="66" t="s">
        <v>22743</v>
      </c>
      <c r="C6382" s="85" t="s">
        <v>7939</v>
      </c>
      <c r="D6382" s="85" t="s">
        <v>13090</v>
      </c>
      <c r="E6382" s="202" t="s">
        <v>154</v>
      </c>
      <c r="F6382" s="85" t="s">
        <v>40</v>
      </c>
      <c r="G6382" s="85" t="s">
        <v>43</v>
      </c>
      <c r="H6382" s="85" t="s">
        <v>20690</v>
      </c>
      <c r="I6382" s="3" t="s">
        <v>10897</v>
      </c>
      <c r="J6382" s="85" t="s">
        <v>4435</v>
      </c>
      <c r="K6382" s="66" t="s">
        <v>3838</v>
      </c>
      <c r="L6382" s="3"/>
      <c r="M6382" s="3"/>
      <c r="N6382" s="66" t="s">
        <v>16749</v>
      </c>
      <c r="O6382" s="87">
        <v>0</v>
      </c>
      <c r="P6382" s="87">
        <v>0</v>
      </c>
      <c r="Q6382" s="87">
        <v>0</v>
      </c>
      <c r="R6382" s="87">
        <v>0</v>
      </c>
      <c r="S6382" s="87"/>
      <c r="T6382" s="87"/>
      <c r="U6382" s="85" t="s">
        <v>112</v>
      </c>
      <c r="V6382" s="179"/>
      <c r="W6382" s="7"/>
      <c r="X6382" s="3"/>
      <c r="Y6382" s="3"/>
      <c r="Z6382" s="214">
        <v>1558866</v>
      </c>
      <c r="AA6382" s="11"/>
      <c r="AB6382" s="123" t="s">
        <v>7939</v>
      </c>
      <c r="AC6382" s="124"/>
      <c r="AD6382" s="41"/>
      <c r="AE6382" s="41"/>
      <c r="AF6382" s="191">
        <v>45097</v>
      </c>
      <c r="AG6382" s="41"/>
      <c r="AH6382" s="66" t="s">
        <v>8211</v>
      </c>
      <c r="AI6382" s="80" t="s">
        <v>6</v>
      </c>
      <c r="AJ6382" s="41"/>
      <c r="AK6382" s="3"/>
      <c r="AL6382" s="85"/>
      <c r="AM6382" s="151" t="s">
        <v>24840</v>
      </c>
      <c r="AN6382" s="15"/>
      <c r="AO6382" s="166"/>
      <c r="AP6382" s="5">
        <f t="shared" si="100"/>
        <v>0</v>
      </c>
      <c r="AQ6382" s="16"/>
      <c r="AR6382" s="205">
        <v>1</v>
      </c>
      <c r="AS6382" s="16"/>
      <c r="AT6382" s="16"/>
      <c r="AU6382" s="16"/>
      <c r="AV6382" s="16"/>
      <c r="AW6382" s="16"/>
      <c r="AX6382" s="16"/>
    </row>
    <row r="6383" spans="1:50" customFormat="1" ht="15" hidden="1" customHeight="1" x14ac:dyDescent="0.2">
      <c r="A6383" s="7" t="s">
        <v>11074</v>
      </c>
      <c r="B6383" s="3" t="s">
        <v>11075</v>
      </c>
      <c r="C6383" s="85" t="s">
        <v>7939</v>
      </c>
      <c r="D6383" s="85" t="s">
        <v>13090</v>
      </c>
      <c r="E6383" s="202" t="s">
        <v>154</v>
      </c>
      <c r="F6383" s="85" t="s">
        <v>55</v>
      </c>
      <c r="G6383" s="85" t="s">
        <v>15355</v>
      </c>
      <c r="H6383" s="85" t="s">
        <v>20690</v>
      </c>
      <c r="I6383" s="3" t="s">
        <v>7579</v>
      </c>
      <c r="J6383" s="85" t="s">
        <v>4435</v>
      </c>
      <c r="K6383" s="7" t="s">
        <v>3838</v>
      </c>
      <c r="L6383" s="3"/>
      <c r="M6383" s="3"/>
      <c r="N6383" s="41" t="s">
        <v>11076</v>
      </c>
      <c r="O6383" s="87">
        <v>26609</v>
      </c>
      <c r="P6383" s="87">
        <v>26609</v>
      </c>
      <c r="Q6383" s="87">
        <v>0</v>
      </c>
      <c r="R6383" s="87">
        <v>0</v>
      </c>
      <c r="S6383" s="87"/>
      <c r="T6383" s="87"/>
      <c r="U6383" s="85">
        <v>2001</v>
      </c>
      <c r="V6383" s="179"/>
      <c r="W6383" s="7"/>
      <c r="X6383" s="3"/>
      <c r="Y6383" s="3"/>
      <c r="Z6383" s="146">
        <v>3975</v>
      </c>
      <c r="AA6383" s="11"/>
      <c r="AB6383" s="123" t="s">
        <v>7939</v>
      </c>
      <c r="AC6383" s="124"/>
      <c r="AD6383" s="41"/>
      <c r="AE6383" s="41"/>
      <c r="AF6383" s="191">
        <v>40191</v>
      </c>
      <c r="AG6383" s="41"/>
      <c r="AH6383" s="41" t="s">
        <v>8024</v>
      </c>
      <c r="AI6383" s="80" t="s">
        <v>6</v>
      </c>
      <c r="AJ6383" s="41"/>
      <c r="AK6383" s="3"/>
      <c r="AL6383" s="85"/>
      <c r="AM6383" s="151" t="s">
        <v>19998</v>
      </c>
      <c r="AN6383" s="15"/>
      <c r="AO6383" s="166"/>
      <c r="AP6383" s="5">
        <f t="shared" si="100"/>
        <v>0</v>
      </c>
      <c r="AQ6383" s="16"/>
      <c r="AR6383" s="205">
        <v>1</v>
      </c>
      <c r="AS6383" s="16"/>
      <c r="AT6383" s="16"/>
      <c r="AU6383" s="16"/>
      <c r="AV6383" s="16"/>
      <c r="AW6383" s="16"/>
      <c r="AX6383" s="16"/>
    </row>
    <row r="6384" spans="1:50" customFormat="1" ht="15" hidden="1" customHeight="1" x14ac:dyDescent="0.2">
      <c r="A6384" s="7" t="s">
        <v>21176</v>
      </c>
      <c r="B6384" s="3" t="s">
        <v>21079</v>
      </c>
      <c r="C6384" s="85" t="s">
        <v>7939</v>
      </c>
      <c r="D6384" s="85" t="s">
        <v>13090</v>
      </c>
      <c r="E6384" s="202" t="s">
        <v>9112</v>
      </c>
      <c r="F6384" s="85" t="s">
        <v>34</v>
      </c>
      <c r="G6384" s="85" t="s">
        <v>38</v>
      </c>
      <c r="H6384" s="85" t="s">
        <v>20690</v>
      </c>
      <c r="I6384" s="3" t="s">
        <v>8095</v>
      </c>
      <c r="J6384" s="85" t="s">
        <v>124</v>
      </c>
      <c r="K6384" s="7" t="s">
        <v>125</v>
      </c>
      <c r="L6384" s="3"/>
      <c r="M6384" s="3"/>
      <c r="N6384" s="41" t="s">
        <v>7950</v>
      </c>
      <c r="O6384" s="87">
        <v>0</v>
      </c>
      <c r="P6384" s="87">
        <v>0</v>
      </c>
      <c r="Q6384" s="87">
        <v>0</v>
      </c>
      <c r="R6384" s="87">
        <v>0</v>
      </c>
      <c r="S6384" s="87"/>
      <c r="T6384" s="87"/>
      <c r="U6384" s="85" t="s">
        <v>112</v>
      </c>
      <c r="V6384" s="179"/>
      <c r="W6384" s="7"/>
      <c r="X6384" s="3"/>
      <c r="Y6384" s="3"/>
      <c r="Z6384" s="146">
        <v>155107</v>
      </c>
      <c r="AA6384" s="11"/>
      <c r="AB6384" s="123" t="s">
        <v>7939</v>
      </c>
      <c r="AC6384" s="124"/>
      <c r="AD6384" s="41"/>
      <c r="AE6384" s="41"/>
      <c r="AF6384" s="191"/>
      <c r="AG6384" s="41"/>
      <c r="AH6384" s="41" t="s">
        <v>7952</v>
      </c>
      <c r="AI6384" s="80" t="s">
        <v>6</v>
      </c>
      <c r="AJ6384" s="41"/>
      <c r="AK6384" s="3"/>
      <c r="AL6384" s="85"/>
      <c r="AM6384" s="151" t="s">
        <v>21670</v>
      </c>
      <c r="AN6384" s="15"/>
      <c r="AO6384" s="166"/>
      <c r="AP6384" s="5">
        <f t="shared" si="100"/>
        <v>0</v>
      </c>
      <c r="AQ6384" s="16"/>
      <c r="AR6384" s="205">
        <v>1</v>
      </c>
      <c r="AS6384" s="16"/>
      <c r="AT6384" s="16"/>
      <c r="AU6384" s="16"/>
      <c r="AV6384" s="16"/>
      <c r="AW6384" s="16"/>
      <c r="AX6384" s="16"/>
    </row>
    <row r="6385" spans="1:50" customFormat="1" ht="15" hidden="1" customHeight="1" x14ac:dyDescent="0.2">
      <c r="A6385" s="7" t="s">
        <v>21177</v>
      </c>
      <c r="B6385" s="3" t="s">
        <v>22742</v>
      </c>
      <c r="C6385" s="85" t="s">
        <v>7939</v>
      </c>
      <c r="D6385" s="85" t="s">
        <v>13090</v>
      </c>
      <c r="E6385" s="202" t="s">
        <v>10070</v>
      </c>
      <c r="F6385" s="85" t="s">
        <v>34</v>
      </c>
      <c r="G6385" s="85" t="s">
        <v>38</v>
      </c>
      <c r="H6385" s="85" t="s">
        <v>20690</v>
      </c>
      <c r="I6385" s="3" t="s">
        <v>8095</v>
      </c>
      <c r="J6385" s="85" t="s">
        <v>124</v>
      </c>
      <c r="K6385" s="7" t="s">
        <v>125</v>
      </c>
      <c r="L6385" s="3"/>
      <c r="M6385" s="3"/>
      <c r="N6385" s="41" t="s">
        <v>16667</v>
      </c>
      <c r="O6385" s="87">
        <v>0</v>
      </c>
      <c r="P6385" s="87">
        <v>0</v>
      </c>
      <c r="Q6385" s="87">
        <v>0</v>
      </c>
      <c r="R6385" s="87">
        <v>0</v>
      </c>
      <c r="S6385" s="87"/>
      <c r="T6385" s="87"/>
      <c r="U6385" s="85" t="s">
        <v>112</v>
      </c>
      <c r="V6385" s="179"/>
      <c r="W6385" s="7"/>
      <c r="X6385" s="3"/>
      <c r="Y6385" s="3"/>
      <c r="Z6385" s="146">
        <v>117506</v>
      </c>
      <c r="AA6385" s="11"/>
      <c r="AB6385" s="123" t="s">
        <v>7939</v>
      </c>
      <c r="AC6385" s="124"/>
      <c r="AD6385" s="41"/>
      <c r="AE6385" s="41"/>
      <c r="AF6385" s="191"/>
      <c r="AG6385" s="41"/>
      <c r="AH6385" s="41" t="s">
        <v>7952</v>
      </c>
      <c r="AI6385" s="80" t="s">
        <v>6</v>
      </c>
      <c r="AJ6385" s="41"/>
      <c r="AK6385" s="3"/>
      <c r="AL6385" s="85"/>
      <c r="AM6385" s="151" t="s">
        <v>21670</v>
      </c>
      <c r="AN6385" s="15"/>
      <c r="AO6385" s="166"/>
      <c r="AP6385" s="5">
        <f t="shared" si="100"/>
        <v>0</v>
      </c>
      <c r="AQ6385" s="16"/>
      <c r="AR6385" s="205">
        <v>1</v>
      </c>
      <c r="AS6385" s="16"/>
      <c r="AT6385" s="16"/>
      <c r="AU6385" s="16"/>
      <c r="AV6385" s="16"/>
      <c r="AW6385" s="16"/>
      <c r="AX6385" s="16"/>
    </row>
    <row r="6386" spans="1:50" customFormat="1" ht="15" hidden="1" customHeight="1" x14ac:dyDescent="0.2">
      <c r="A6386" s="66" t="s">
        <v>23451</v>
      </c>
      <c r="B6386" s="66" t="s">
        <v>22741</v>
      </c>
      <c r="C6386" s="85" t="s">
        <v>7939</v>
      </c>
      <c r="D6386" s="85" t="s">
        <v>13090</v>
      </c>
      <c r="E6386" s="202" t="s">
        <v>8133</v>
      </c>
      <c r="F6386" s="85" t="s">
        <v>34</v>
      </c>
      <c r="G6386" s="85" t="s">
        <v>38</v>
      </c>
      <c r="H6386" s="85" t="s">
        <v>20690</v>
      </c>
      <c r="I6386" s="66" t="s">
        <v>8165</v>
      </c>
      <c r="J6386" s="85" t="s">
        <v>124</v>
      </c>
      <c r="K6386" s="66" t="s">
        <v>4587</v>
      </c>
      <c r="L6386" s="3"/>
      <c r="M6386" s="3"/>
      <c r="N6386" s="66" t="s">
        <v>7950</v>
      </c>
      <c r="O6386" s="87">
        <v>0</v>
      </c>
      <c r="P6386" s="87">
        <v>0</v>
      </c>
      <c r="Q6386" s="87">
        <v>0</v>
      </c>
      <c r="R6386" s="87">
        <v>0</v>
      </c>
      <c r="S6386" s="87"/>
      <c r="T6386" s="87"/>
      <c r="U6386" s="85" t="s">
        <v>112</v>
      </c>
      <c r="V6386" s="179"/>
      <c r="W6386" s="7"/>
      <c r="X6386" s="3"/>
      <c r="Y6386" s="3"/>
      <c r="Z6386" s="214">
        <v>922896</v>
      </c>
      <c r="AA6386" s="11"/>
      <c r="AB6386" s="123" t="s">
        <v>7939</v>
      </c>
      <c r="AC6386" s="124"/>
      <c r="AD6386" s="41"/>
      <c r="AE6386" s="41"/>
      <c r="AF6386" s="191"/>
      <c r="AG6386" s="41"/>
      <c r="AH6386" s="66" t="s">
        <v>7952</v>
      </c>
      <c r="AI6386" s="80" t="s">
        <v>6</v>
      </c>
      <c r="AJ6386" s="41"/>
      <c r="AK6386" s="3"/>
      <c r="AL6386" s="85"/>
      <c r="AM6386" s="151" t="s">
        <v>24840</v>
      </c>
      <c r="AN6386" s="15"/>
      <c r="AO6386" s="166"/>
      <c r="AP6386" s="5">
        <f t="shared" si="100"/>
        <v>0</v>
      </c>
      <c r="AQ6386" s="16"/>
      <c r="AR6386" s="205">
        <v>1</v>
      </c>
      <c r="AS6386" s="16"/>
      <c r="AT6386" s="16"/>
      <c r="AU6386" s="16"/>
      <c r="AV6386" s="16"/>
      <c r="AW6386" s="16"/>
      <c r="AX6386" s="16"/>
    </row>
    <row r="6387" spans="1:50" customFormat="1" ht="15" hidden="1" customHeight="1" x14ac:dyDescent="0.2">
      <c r="A6387" s="66" t="s">
        <v>23450</v>
      </c>
      <c r="B6387" s="66" t="s">
        <v>22740</v>
      </c>
      <c r="C6387" s="85" t="s">
        <v>7939</v>
      </c>
      <c r="D6387" s="85" t="s">
        <v>13090</v>
      </c>
      <c r="E6387" s="202" t="s">
        <v>7951</v>
      </c>
      <c r="F6387" s="85" t="s">
        <v>34</v>
      </c>
      <c r="G6387" s="85" t="s">
        <v>37</v>
      </c>
      <c r="H6387" s="85" t="s">
        <v>20689</v>
      </c>
      <c r="I6387" s="66" t="s">
        <v>8145</v>
      </c>
      <c r="J6387" s="85" t="s">
        <v>124</v>
      </c>
      <c r="K6387" s="66" t="s">
        <v>5889</v>
      </c>
      <c r="L6387" s="3"/>
      <c r="M6387" s="3"/>
      <c r="N6387" s="66" t="s">
        <v>22739</v>
      </c>
      <c r="O6387" s="87">
        <v>0</v>
      </c>
      <c r="P6387" s="87">
        <v>0</v>
      </c>
      <c r="Q6387" s="87">
        <v>0</v>
      </c>
      <c r="R6387" s="87">
        <v>0</v>
      </c>
      <c r="S6387" s="87"/>
      <c r="T6387" s="87"/>
      <c r="U6387" s="85" t="s">
        <v>112</v>
      </c>
      <c r="V6387" s="179"/>
      <c r="W6387" s="7"/>
      <c r="X6387" s="3"/>
      <c r="Y6387" s="3"/>
      <c r="Z6387" s="214">
        <v>111</v>
      </c>
      <c r="AA6387" s="11"/>
      <c r="AB6387" s="123" t="s">
        <v>7939</v>
      </c>
      <c r="AC6387" s="124"/>
      <c r="AD6387" s="41"/>
      <c r="AE6387" s="41"/>
      <c r="AF6387" s="191"/>
      <c r="AG6387" s="41"/>
      <c r="AH6387" s="66" t="s">
        <v>7952</v>
      </c>
      <c r="AI6387" s="80" t="s">
        <v>6</v>
      </c>
      <c r="AJ6387" s="41"/>
      <c r="AK6387" s="3"/>
      <c r="AL6387" s="85"/>
      <c r="AM6387" s="151" t="s">
        <v>24840</v>
      </c>
      <c r="AN6387" s="15"/>
      <c r="AO6387" s="166"/>
      <c r="AP6387" s="5">
        <f t="shared" si="100"/>
        <v>0</v>
      </c>
      <c r="AQ6387" s="16"/>
      <c r="AR6387" s="205">
        <v>1</v>
      </c>
      <c r="AS6387" s="16"/>
      <c r="AT6387" s="16"/>
      <c r="AU6387" s="16"/>
      <c r="AV6387" s="16"/>
      <c r="AW6387" s="16"/>
      <c r="AX6387" s="16"/>
    </row>
    <row r="6388" spans="1:50" customFormat="1" ht="15" hidden="1" customHeight="1" x14ac:dyDescent="0.2">
      <c r="A6388" s="66" t="s">
        <v>23449</v>
      </c>
      <c r="B6388" s="66" t="s">
        <v>22738</v>
      </c>
      <c r="C6388" s="85" t="s">
        <v>7939</v>
      </c>
      <c r="D6388" s="85" t="s">
        <v>13090</v>
      </c>
      <c r="E6388" s="202" t="s">
        <v>7951</v>
      </c>
      <c r="F6388" s="85" t="s">
        <v>34</v>
      </c>
      <c r="G6388" s="85" t="s">
        <v>35</v>
      </c>
      <c r="H6388" s="85" t="s">
        <v>20688</v>
      </c>
      <c r="I6388" s="71" t="s">
        <v>8125</v>
      </c>
      <c r="J6388" s="85" t="s">
        <v>124</v>
      </c>
      <c r="K6388" s="66" t="s">
        <v>5889</v>
      </c>
      <c r="L6388" s="3"/>
      <c r="M6388" s="3"/>
      <c r="N6388" s="66" t="s">
        <v>22739</v>
      </c>
      <c r="O6388" s="87">
        <v>0</v>
      </c>
      <c r="P6388" s="87">
        <v>0</v>
      </c>
      <c r="Q6388" s="87">
        <v>0</v>
      </c>
      <c r="R6388" s="87">
        <v>0</v>
      </c>
      <c r="S6388" s="87"/>
      <c r="T6388" s="87"/>
      <c r="U6388" s="85" t="s">
        <v>112</v>
      </c>
      <c r="V6388" s="179"/>
      <c r="W6388" s="7"/>
      <c r="X6388" s="3"/>
      <c r="Y6388" s="3"/>
      <c r="Z6388" s="214">
        <v>2301</v>
      </c>
      <c r="AA6388" s="11"/>
      <c r="AB6388" s="123" t="s">
        <v>7939</v>
      </c>
      <c r="AC6388" s="124"/>
      <c r="AD6388" s="41"/>
      <c r="AE6388" s="41"/>
      <c r="AF6388" s="191"/>
      <c r="AG6388" s="41"/>
      <c r="AH6388" s="66" t="s">
        <v>7952</v>
      </c>
      <c r="AI6388" s="80" t="s">
        <v>6</v>
      </c>
      <c r="AJ6388" s="41"/>
      <c r="AK6388" s="3"/>
      <c r="AL6388" s="85"/>
      <c r="AM6388" s="151" t="s">
        <v>24840</v>
      </c>
      <c r="AN6388" s="15"/>
      <c r="AO6388" s="166"/>
      <c r="AP6388" s="5">
        <f t="shared" si="100"/>
        <v>0</v>
      </c>
      <c r="AQ6388" s="16"/>
      <c r="AR6388" s="205">
        <v>1</v>
      </c>
      <c r="AS6388" s="16"/>
      <c r="AT6388" s="16"/>
      <c r="AU6388" s="16"/>
      <c r="AV6388" s="16"/>
      <c r="AW6388" s="16"/>
      <c r="AX6388" s="16"/>
    </row>
    <row r="6389" spans="1:50" customFormat="1" ht="15" hidden="1" customHeight="1" x14ac:dyDescent="0.2">
      <c r="A6389" s="7" t="s">
        <v>21178</v>
      </c>
      <c r="B6389" s="3" t="s">
        <v>21080</v>
      </c>
      <c r="C6389" s="85" t="s">
        <v>7939</v>
      </c>
      <c r="D6389" s="85" t="s">
        <v>13090</v>
      </c>
      <c r="E6389" s="202" t="s">
        <v>154</v>
      </c>
      <c r="F6389" s="85" t="s">
        <v>14</v>
      </c>
      <c r="G6389" s="85" t="s">
        <v>17</v>
      </c>
      <c r="H6389" s="85" t="s">
        <v>20690</v>
      </c>
      <c r="I6389" s="3" t="s">
        <v>20861</v>
      </c>
      <c r="J6389" s="85" t="s">
        <v>4400</v>
      </c>
      <c r="K6389" s="7" t="s">
        <v>4422</v>
      </c>
      <c r="L6389" s="3"/>
      <c r="M6389" s="3"/>
      <c r="N6389" s="41" t="s">
        <v>21057</v>
      </c>
      <c r="O6389" s="87">
        <v>0</v>
      </c>
      <c r="P6389" s="87">
        <v>0</v>
      </c>
      <c r="Q6389" s="87">
        <v>0</v>
      </c>
      <c r="R6389" s="87">
        <v>0</v>
      </c>
      <c r="S6389" s="87"/>
      <c r="T6389" s="87"/>
      <c r="U6389" s="85" t="s">
        <v>112</v>
      </c>
      <c r="V6389" s="179"/>
      <c r="W6389" s="7"/>
      <c r="X6389" s="3"/>
      <c r="Y6389" s="3"/>
      <c r="Z6389" s="146">
        <v>321663</v>
      </c>
      <c r="AA6389" s="11"/>
      <c r="AB6389" s="123" t="s">
        <v>7939</v>
      </c>
      <c r="AC6389" s="124"/>
      <c r="AD6389" s="41"/>
      <c r="AE6389" s="41"/>
      <c r="AF6389" s="191">
        <v>45055</v>
      </c>
      <c r="AG6389" s="41"/>
      <c r="AH6389" s="41" t="s">
        <v>16665</v>
      </c>
      <c r="AI6389" s="80" t="s">
        <v>6</v>
      </c>
      <c r="AJ6389" s="41"/>
      <c r="AK6389" s="3"/>
      <c r="AL6389" s="85"/>
      <c r="AM6389" s="151" t="s">
        <v>21670</v>
      </c>
      <c r="AN6389" s="15"/>
      <c r="AO6389" s="166"/>
      <c r="AP6389" s="5">
        <f t="shared" si="100"/>
        <v>0</v>
      </c>
      <c r="AQ6389" s="16"/>
      <c r="AR6389" s="205">
        <v>1</v>
      </c>
      <c r="AS6389" s="16"/>
      <c r="AT6389" s="16"/>
      <c r="AU6389" s="16"/>
      <c r="AV6389" s="16"/>
      <c r="AW6389" s="16"/>
      <c r="AX6389" s="16"/>
    </row>
    <row r="6390" spans="1:50" customFormat="1" ht="15" hidden="1" customHeight="1" x14ac:dyDescent="0.2">
      <c r="A6390" s="7" t="s">
        <v>21179</v>
      </c>
      <c r="B6390" s="3" t="s">
        <v>21081</v>
      </c>
      <c r="C6390" s="85" t="s">
        <v>7939</v>
      </c>
      <c r="D6390" s="85" t="s">
        <v>13090</v>
      </c>
      <c r="E6390" s="202" t="s">
        <v>10070</v>
      </c>
      <c r="F6390" s="85" t="s">
        <v>14</v>
      </c>
      <c r="G6390" s="85" t="s">
        <v>18</v>
      </c>
      <c r="H6390" s="85" t="s">
        <v>20690</v>
      </c>
      <c r="I6390" s="3" t="s">
        <v>8473</v>
      </c>
      <c r="J6390" s="85" t="s">
        <v>4400</v>
      </c>
      <c r="K6390" s="7" t="s">
        <v>4422</v>
      </c>
      <c r="L6390" s="3"/>
      <c r="M6390" s="3"/>
      <c r="N6390" s="41" t="s">
        <v>21082</v>
      </c>
      <c r="O6390" s="87">
        <v>0</v>
      </c>
      <c r="P6390" s="87">
        <v>0</v>
      </c>
      <c r="Q6390" s="87">
        <v>0</v>
      </c>
      <c r="R6390" s="87">
        <v>0</v>
      </c>
      <c r="S6390" s="87"/>
      <c r="T6390" s="87"/>
      <c r="U6390" s="85" t="s">
        <v>112</v>
      </c>
      <c r="V6390" s="179"/>
      <c r="W6390" s="7"/>
      <c r="X6390" s="3"/>
      <c r="Y6390" s="3"/>
      <c r="Z6390" s="146">
        <v>59935</v>
      </c>
      <c r="AA6390" s="11"/>
      <c r="AB6390" s="123" t="s">
        <v>7939</v>
      </c>
      <c r="AC6390" s="124"/>
      <c r="AD6390" s="41"/>
      <c r="AE6390" s="41"/>
      <c r="AF6390" s="191"/>
      <c r="AG6390" s="41"/>
      <c r="AH6390" s="41" t="s">
        <v>7952</v>
      </c>
      <c r="AI6390" s="80" t="s">
        <v>6</v>
      </c>
      <c r="AJ6390" s="41"/>
      <c r="AK6390" s="3"/>
      <c r="AL6390" s="85"/>
      <c r="AM6390" s="151" t="s">
        <v>21670</v>
      </c>
      <c r="AN6390" s="15"/>
      <c r="AO6390" s="166"/>
      <c r="AP6390" s="5">
        <f t="shared" si="100"/>
        <v>0</v>
      </c>
      <c r="AQ6390" s="16"/>
      <c r="AR6390" s="205">
        <v>1</v>
      </c>
      <c r="AS6390" s="16"/>
      <c r="AT6390" s="16"/>
      <c r="AU6390" s="16"/>
      <c r="AV6390" s="16"/>
      <c r="AW6390" s="16"/>
      <c r="AX6390" s="16"/>
    </row>
    <row r="6391" spans="1:50" customFormat="1" ht="15" hidden="1" customHeight="1" x14ac:dyDescent="0.2">
      <c r="A6391" s="7" t="s">
        <v>21180</v>
      </c>
      <c r="B6391" s="3" t="s">
        <v>21083</v>
      </c>
      <c r="C6391" s="85" t="s">
        <v>7939</v>
      </c>
      <c r="D6391" s="85" t="s">
        <v>13090</v>
      </c>
      <c r="E6391" s="202" t="s">
        <v>10070</v>
      </c>
      <c r="F6391" s="85" t="s">
        <v>34</v>
      </c>
      <c r="G6391" s="85" t="s">
        <v>38</v>
      </c>
      <c r="H6391" s="85" t="s">
        <v>20690</v>
      </c>
      <c r="I6391" s="3" t="s">
        <v>8095</v>
      </c>
      <c r="J6391" s="85" t="s">
        <v>124</v>
      </c>
      <c r="K6391" s="7" t="s">
        <v>125</v>
      </c>
      <c r="L6391" s="3"/>
      <c r="M6391" s="3"/>
      <c r="N6391" s="41" t="s">
        <v>27083</v>
      </c>
      <c r="O6391" s="87">
        <v>0</v>
      </c>
      <c r="P6391" s="87">
        <v>0</v>
      </c>
      <c r="Q6391" s="87">
        <v>0</v>
      </c>
      <c r="R6391" s="87">
        <v>0</v>
      </c>
      <c r="S6391" s="87"/>
      <c r="T6391" s="87"/>
      <c r="U6391" s="85" t="s">
        <v>112</v>
      </c>
      <c r="V6391" s="179"/>
      <c r="W6391" s="7"/>
      <c r="X6391" s="3"/>
      <c r="Y6391" s="3"/>
      <c r="Z6391" s="146">
        <v>917817</v>
      </c>
      <c r="AA6391" s="11"/>
      <c r="AB6391" s="123" t="s">
        <v>7939</v>
      </c>
      <c r="AC6391" s="124"/>
      <c r="AD6391" s="41"/>
      <c r="AE6391" s="41"/>
      <c r="AF6391" s="191"/>
      <c r="AG6391" s="41"/>
      <c r="AH6391" s="41" t="s">
        <v>7952</v>
      </c>
      <c r="AI6391" s="80" t="s">
        <v>6</v>
      </c>
      <c r="AJ6391" s="41"/>
      <c r="AK6391" s="3"/>
      <c r="AL6391" s="85"/>
      <c r="AM6391" s="151" t="s">
        <v>21670</v>
      </c>
      <c r="AN6391" s="15"/>
      <c r="AO6391" s="166"/>
      <c r="AP6391" s="5">
        <f t="shared" si="100"/>
        <v>0</v>
      </c>
      <c r="AQ6391" s="16"/>
      <c r="AR6391" s="205">
        <v>1</v>
      </c>
      <c r="AS6391" s="16"/>
      <c r="AT6391" s="16"/>
      <c r="AU6391" s="16"/>
      <c r="AV6391" s="16"/>
      <c r="AW6391" s="16"/>
      <c r="AX6391" s="16"/>
    </row>
    <row r="6392" spans="1:50" customFormat="1" ht="15" hidden="1" customHeight="1" x14ac:dyDescent="0.2">
      <c r="A6392" s="7" t="s">
        <v>21181</v>
      </c>
      <c r="B6392" s="3" t="s">
        <v>21084</v>
      </c>
      <c r="C6392" s="85" t="s">
        <v>7939</v>
      </c>
      <c r="D6392" s="85" t="s">
        <v>13090</v>
      </c>
      <c r="E6392" s="202" t="s">
        <v>154</v>
      </c>
      <c r="F6392" s="85" t="s">
        <v>68</v>
      </c>
      <c r="G6392" s="85" t="s">
        <v>69</v>
      </c>
      <c r="H6392" s="85" t="s">
        <v>20690</v>
      </c>
      <c r="I6392" s="3" t="s">
        <v>16618</v>
      </c>
      <c r="J6392" s="85" t="s">
        <v>4400</v>
      </c>
      <c r="K6392" s="7" t="s">
        <v>4422</v>
      </c>
      <c r="L6392" s="3"/>
      <c r="M6392" s="3"/>
      <c r="N6392" s="41" t="s">
        <v>21085</v>
      </c>
      <c r="O6392" s="87">
        <v>60125</v>
      </c>
      <c r="P6392" s="87">
        <v>13163</v>
      </c>
      <c r="Q6392" s="87">
        <v>46962</v>
      </c>
      <c r="R6392" s="87">
        <v>0</v>
      </c>
      <c r="S6392" s="87"/>
      <c r="T6392" s="87"/>
      <c r="U6392" s="85">
        <v>2020</v>
      </c>
      <c r="V6392" s="179"/>
      <c r="W6392" s="7"/>
      <c r="X6392" s="3"/>
      <c r="Y6392" s="3"/>
      <c r="Z6392" s="211">
        <v>38379</v>
      </c>
      <c r="AA6392" s="11"/>
      <c r="AB6392" s="123" t="s">
        <v>7939</v>
      </c>
      <c r="AC6392" s="124"/>
      <c r="AD6392" s="41"/>
      <c r="AE6392" s="41"/>
      <c r="AF6392" s="191">
        <v>44945</v>
      </c>
      <c r="AG6392" s="41"/>
      <c r="AH6392" s="41" t="s">
        <v>21023</v>
      </c>
      <c r="AI6392" s="80" t="s">
        <v>6</v>
      </c>
      <c r="AJ6392" s="41"/>
      <c r="AK6392" s="3"/>
      <c r="AL6392" s="85"/>
      <c r="AM6392" s="151" t="s">
        <v>21670</v>
      </c>
      <c r="AN6392" s="15"/>
      <c r="AO6392" s="166"/>
      <c r="AP6392" s="5">
        <f t="shared" si="100"/>
        <v>0</v>
      </c>
      <c r="AQ6392" s="16"/>
      <c r="AR6392" s="205">
        <v>1</v>
      </c>
      <c r="AS6392" s="16"/>
      <c r="AT6392" s="16"/>
      <c r="AU6392" s="16"/>
      <c r="AV6392" s="16"/>
      <c r="AW6392" s="16"/>
      <c r="AX6392" s="16"/>
    </row>
    <row r="6393" spans="1:50" customFormat="1" ht="15" hidden="1" customHeight="1" x14ac:dyDescent="0.2">
      <c r="A6393" s="7" t="s">
        <v>11077</v>
      </c>
      <c r="B6393" s="3" t="s">
        <v>11078</v>
      </c>
      <c r="C6393" s="85" t="s">
        <v>7939</v>
      </c>
      <c r="D6393" s="85" t="s">
        <v>13090</v>
      </c>
      <c r="E6393" s="202" t="s">
        <v>154</v>
      </c>
      <c r="F6393" s="85" t="s">
        <v>55</v>
      </c>
      <c r="G6393" s="85" t="s">
        <v>63</v>
      </c>
      <c r="H6393" s="85" t="s">
        <v>20690</v>
      </c>
      <c r="I6393" s="3" t="s">
        <v>4564</v>
      </c>
      <c r="J6393" s="85" t="s">
        <v>105</v>
      </c>
      <c r="K6393" s="7" t="s">
        <v>102</v>
      </c>
      <c r="L6393" s="3"/>
      <c r="M6393" s="3"/>
      <c r="N6393" s="41" t="s">
        <v>7950</v>
      </c>
      <c r="O6393" s="87">
        <v>1660536</v>
      </c>
      <c r="P6393" s="87">
        <v>1494514</v>
      </c>
      <c r="Q6393" s="87">
        <v>166022</v>
      </c>
      <c r="R6393" s="87">
        <v>0</v>
      </c>
      <c r="S6393" s="87"/>
      <c r="T6393" s="87"/>
      <c r="U6393" s="85">
        <v>2008</v>
      </c>
      <c r="V6393" s="179"/>
      <c r="W6393" s="7"/>
      <c r="X6393" s="3"/>
      <c r="Y6393" s="3"/>
      <c r="Z6393" s="146">
        <v>293839</v>
      </c>
      <c r="AA6393" s="11"/>
      <c r="AB6393" s="123" t="s">
        <v>7939</v>
      </c>
      <c r="AC6393" s="124"/>
      <c r="AD6393" s="41"/>
      <c r="AE6393" s="41"/>
      <c r="AF6393" s="191">
        <v>40193</v>
      </c>
      <c r="AG6393" s="41"/>
      <c r="AH6393" s="41" t="s">
        <v>8024</v>
      </c>
      <c r="AI6393" s="80" t="s">
        <v>6</v>
      </c>
      <c r="AJ6393" s="41"/>
      <c r="AK6393" s="3"/>
      <c r="AL6393" s="85"/>
      <c r="AM6393" s="151" t="s">
        <v>19998</v>
      </c>
      <c r="AN6393" s="15"/>
      <c r="AO6393" s="166"/>
      <c r="AP6393" s="5">
        <f t="shared" si="100"/>
        <v>0</v>
      </c>
      <c r="AQ6393" s="16"/>
      <c r="AR6393" s="205">
        <v>1</v>
      </c>
      <c r="AS6393" s="16"/>
      <c r="AT6393" s="16"/>
      <c r="AU6393" s="16"/>
      <c r="AV6393" s="16"/>
      <c r="AW6393" s="16"/>
      <c r="AX6393" s="16"/>
    </row>
    <row r="6394" spans="1:50" customFormat="1" ht="15" hidden="1" customHeight="1" x14ac:dyDescent="0.2">
      <c r="A6394" s="66" t="s">
        <v>23448</v>
      </c>
      <c r="B6394" s="66" t="s">
        <v>22736</v>
      </c>
      <c r="C6394" s="85" t="s">
        <v>7939</v>
      </c>
      <c r="D6394" s="85" t="s">
        <v>13090</v>
      </c>
      <c r="E6394" s="202" t="s">
        <v>154</v>
      </c>
      <c r="F6394" s="85" t="s">
        <v>14</v>
      </c>
      <c r="G6394" s="100" t="s">
        <v>17</v>
      </c>
      <c r="H6394" s="85" t="s">
        <v>20690</v>
      </c>
      <c r="I6394" s="66" t="s">
        <v>9452</v>
      </c>
      <c r="J6394" s="85" t="s">
        <v>4400</v>
      </c>
      <c r="K6394" s="66" t="s">
        <v>4422</v>
      </c>
      <c r="L6394" s="3"/>
      <c r="M6394" s="3"/>
      <c r="N6394" s="66" t="s">
        <v>22737</v>
      </c>
      <c r="O6394" s="87">
        <v>0</v>
      </c>
      <c r="P6394" s="87">
        <v>0</v>
      </c>
      <c r="Q6394" s="87">
        <v>0</v>
      </c>
      <c r="R6394" s="87">
        <v>0</v>
      </c>
      <c r="S6394" s="87"/>
      <c r="T6394" s="87"/>
      <c r="U6394" s="85" t="s">
        <v>112</v>
      </c>
      <c r="V6394" s="179"/>
      <c r="W6394" s="7"/>
      <c r="X6394" s="3"/>
      <c r="Y6394" s="3"/>
      <c r="Z6394" s="213">
        <v>11795</v>
      </c>
      <c r="AA6394" s="11"/>
      <c r="AB6394" s="123" t="s">
        <v>7939</v>
      </c>
      <c r="AC6394" s="124"/>
      <c r="AD6394" s="41"/>
      <c r="AE6394" s="41"/>
      <c r="AF6394" s="191">
        <v>44923</v>
      </c>
      <c r="AG6394" s="41"/>
      <c r="AH6394" s="66" t="s">
        <v>16665</v>
      </c>
      <c r="AI6394" s="80" t="s">
        <v>6</v>
      </c>
      <c r="AJ6394" s="41"/>
      <c r="AK6394" s="3"/>
      <c r="AL6394" s="85"/>
      <c r="AM6394" s="151" t="s">
        <v>24840</v>
      </c>
      <c r="AN6394" s="15"/>
      <c r="AO6394" s="166"/>
      <c r="AP6394" s="5">
        <f t="shared" si="100"/>
        <v>0</v>
      </c>
      <c r="AQ6394" s="16"/>
      <c r="AR6394" s="205">
        <v>1</v>
      </c>
      <c r="AS6394" s="16"/>
      <c r="AT6394" s="16"/>
      <c r="AU6394" s="16"/>
      <c r="AV6394" s="16"/>
      <c r="AW6394" s="16"/>
      <c r="AX6394" s="16"/>
    </row>
    <row r="6395" spans="1:50" customFormat="1" ht="15" hidden="1" customHeight="1" x14ac:dyDescent="0.2">
      <c r="A6395" s="7" t="s">
        <v>25004</v>
      </c>
      <c r="B6395" s="3" t="s">
        <v>24868</v>
      </c>
      <c r="C6395" s="85" t="s">
        <v>7939</v>
      </c>
      <c r="D6395" s="85" t="s">
        <v>13090</v>
      </c>
      <c r="E6395" s="202" t="s">
        <v>7951</v>
      </c>
      <c r="F6395" s="85" t="s">
        <v>34</v>
      </c>
      <c r="G6395" s="85" t="s">
        <v>37</v>
      </c>
      <c r="H6395" s="85" t="s">
        <v>20689</v>
      </c>
      <c r="I6395" s="3" t="s">
        <v>24870</v>
      </c>
      <c r="J6395" s="171" t="s">
        <v>115</v>
      </c>
      <c r="K6395" s="7" t="s">
        <v>4522</v>
      </c>
      <c r="L6395" s="3"/>
      <c r="M6395" s="3"/>
      <c r="N6395" s="41" t="s">
        <v>24869</v>
      </c>
      <c r="O6395" s="87">
        <v>0</v>
      </c>
      <c r="P6395" s="87">
        <v>0</v>
      </c>
      <c r="Q6395" s="87">
        <v>0</v>
      </c>
      <c r="R6395" s="87">
        <v>0</v>
      </c>
      <c r="S6395" s="87"/>
      <c r="T6395" s="87"/>
      <c r="U6395" s="85" t="s">
        <v>112</v>
      </c>
      <c r="V6395" s="179"/>
      <c r="W6395" s="7"/>
      <c r="X6395" s="3"/>
      <c r="Y6395" s="3"/>
      <c r="Z6395" s="146">
        <v>74328</v>
      </c>
      <c r="AA6395" s="11"/>
      <c r="AB6395" s="123" t="s">
        <v>7939</v>
      </c>
      <c r="AC6395" s="124"/>
      <c r="AD6395" s="41"/>
      <c r="AE6395" s="41"/>
      <c r="AF6395" s="191"/>
      <c r="AG6395" s="41"/>
      <c r="AH6395" s="41" t="s">
        <v>7952</v>
      </c>
      <c r="AI6395" s="80" t="s">
        <v>6</v>
      </c>
      <c r="AJ6395" s="41"/>
      <c r="AK6395" s="3"/>
      <c r="AL6395" s="85"/>
      <c r="AM6395" s="151" t="s">
        <v>24840</v>
      </c>
      <c r="AN6395" s="15"/>
      <c r="AO6395" s="166"/>
      <c r="AP6395" s="5">
        <f t="shared" si="100"/>
        <v>0</v>
      </c>
      <c r="AQ6395" s="16"/>
      <c r="AR6395" s="205">
        <v>1</v>
      </c>
      <c r="AS6395" s="16"/>
      <c r="AT6395" s="16"/>
      <c r="AU6395" s="16"/>
      <c r="AV6395" s="16"/>
      <c r="AW6395" s="16"/>
      <c r="AX6395" s="16"/>
    </row>
    <row r="6396" spans="1:50" customFormat="1" ht="15" hidden="1" customHeight="1" x14ac:dyDescent="0.2">
      <c r="A6396" s="66" t="s">
        <v>23447</v>
      </c>
      <c r="B6396" s="66" t="s">
        <v>22734</v>
      </c>
      <c r="C6396" s="85" t="s">
        <v>7939</v>
      </c>
      <c r="D6396" s="85" t="s">
        <v>13090</v>
      </c>
      <c r="E6396" s="202" t="s">
        <v>7951</v>
      </c>
      <c r="F6396" s="85" t="s">
        <v>34</v>
      </c>
      <c r="G6396" s="85" t="s">
        <v>37</v>
      </c>
      <c r="H6396" s="85" t="s">
        <v>20689</v>
      </c>
      <c r="I6396" s="66" t="s">
        <v>7949</v>
      </c>
      <c r="J6396" s="85" t="s">
        <v>4400</v>
      </c>
      <c r="K6396" s="66" t="s">
        <v>4422</v>
      </c>
      <c r="L6396" s="3"/>
      <c r="M6396" s="3"/>
      <c r="N6396" s="66" t="s">
        <v>22735</v>
      </c>
      <c r="O6396" s="87">
        <v>0</v>
      </c>
      <c r="P6396" s="87">
        <v>0</v>
      </c>
      <c r="Q6396" s="87">
        <v>0</v>
      </c>
      <c r="R6396" s="87">
        <v>0</v>
      </c>
      <c r="S6396" s="87"/>
      <c r="T6396" s="87"/>
      <c r="U6396" s="85" t="s">
        <v>112</v>
      </c>
      <c r="V6396" s="179"/>
      <c r="W6396" s="7"/>
      <c r="X6396" s="3"/>
      <c r="Y6396" s="3"/>
      <c r="Z6396" s="214">
        <v>94978</v>
      </c>
      <c r="AA6396" s="11"/>
      <c r="AB6396" s="123" t="s">
        <v>7939</v>
      </c>
      <c r="AC6396" s="124"/>
      <c r="AD6396" s="41"/>
      <c r="AE6396" s="41"/>
      <c r="AF6396" s="191"/>
      <c r="AG6396" s="41"/>
      <c r="AH6396" s="66" t="s">
        <v>7952</v>
      </c>
      <c r="AI6396" s="80" t="s">
        <v>6</v>
      </c>
      <c r="AJ6396" s="41"/>
      <c r="AK6396" s="3"/>
      <c r="AL6396" s="85"/>
      <c r="AM6396" s="151" t="s">
        <v>24840</v>
      </c>
      <c r="AN6396" s="15"/>
      <c r="AO6396" s="166"/>
      <c r="AP6396" s="5">
        <f t="shared" si="100"/>
        <v>0</v>
      </c>
      <c r="AQ6396" s="16"/>
      <c r="AR6396" s="205">
        <v>1</v>
      </c>
      <c r="AS6396" s="16"/>
      <c r="AT6396" s="16"/>
      <c r="AU6396" s="16"/>
      <c r="AV6396" s="16"/>
      <c r="AW6396" s="16"/>
      <c r="AX6396" s="16"/>
    </row>
    <row r="6397" spans="1:50" customFormat="1" ht="15" hidden="1" customHeight="1" x14ac:dyDescent="0.2">
      <c r="A6397" s="66" t="s">
        <v>23446</v>
      </c>
      <c r="B6397" s="66" t="s">
        <v>22733</v>
      </c>
      <c r="C6397" s="85" t="s">
        <v>7939</v>
      </c>
      <c r="D6397" s="85" t="s">
        <v>13090</v>
      </c>
      <c r="E6397" s="202" t="s">
        <v>7951</v>
      </c>
      <c r="F6397" s="85" t="s">
        <v>40</v>
      </c>
      <c r="G6397" s="85" t="s">
        <v>43</v>
      </c>
      <c r="H6397" s="85" t="s">
        <v>20690</v>
      </c>
      <c r="I6397" s="3" t="s">
        <v>10897</v>
      </c>
      <c r="J6397" s="85" t="s">
        <v>4435</v>
      </c>
      <c r="K6397" s="66" t="s">
        <v>3838</v>
      </c>
      <c r="L6397" s="3"/>
      <c r="M6397" s="3"/>
      <c r="N6397" s="66" t="s">
        <v>16749</v>
      </c>
      <c r="O6397" s="87">
        <v>0</v>
      </c>
      <c r="P6397" s="87">
        <v>0</v>
      </c>
      <c r="Q6397" s="87">
        <v>0</v>
      </c>
      <c r="R6397" s="87">
        <v>0</v>
      </c>
      <c r="S6397" s="87"/>
      <c r="T6397" s="87"/>
      <c r="U6397" s="85" t="s">
        <v>112</v>
      </c>
      <c r="V6397" s="179"/>
      <c r="W6397" s="7"/>
      <c r="X6397" s="3"/>
      <c r="Y6397" s="3"/>
      <c r="Z6397" s="214">
        <v>2515946</v>
      </c>
      <c r="AA6397" s="11"/>
      <c r="AB6397" s="123" t="s">
        <v>7939</v>
      </c>
      <c r="AC6397" s="124"/>
      <c r="AD6397" s="41"/>
      <c r="AE6397" s="41"/>
      <c r="AF6397" s="191"/>
      <c r="AG6397" s="41"/>
      <c r="AH6397" s="66" t="s">
        <v>8211</v>
      </c>
      <c r="AI6397" s="80" t="s">
        <v>6</v>
      </c>
      <c r="AJ6397" s="41"/>
      <c r="AK6397" s="3"/>
      <c r="AL6397" s="85"/>
      <c r="AM6397" s="151" t="s">
        <v>24840</v>
      </c>
      <c r="AN6397" s="15"/>
      <c r="AO6397" s="166"/>
      <c r="AP6397" s="5">
        <f t="shared" si="100"/>
        <v>0</v>
      </c>
      <c r="AQ6397" s="16"/>
      <c r="AR6397" s="205">
        <v>1</v>
      </c>
      <c r="AS6397" s="16"/>
      <c r="AT6397" s="16"/>
      <c r="AU6397" s="16"/>
      <c r="AV6397" s="16"/>
      <c r="AW6397" s="16"/>
      <c r="AX6397" s="16"/>
    </row>
    <row r="6398" spans="1:50" customFormat="1" ht="15" hidden="1" customHeight="1" x14ac:dyDescent="0.2">
      <c r="A6398" s="7" t="s">
        <v>21182</v>
      </c>
      <c r="B6398" s="3" t="s">
        <v>21086</v>
      </c>
      <c r="C6398" s="85" t="s">
        <v>7939</v>
      </c>
      <c r="D6398" s="85" t="s">
        <v>13090</v>
      </c>
      <c r="E6398" s="202" t="s">
        <v>8031</v>
      </c>
      <c r="F6398" s="85" t="s">
        <v>34</v>
      </c>
      <c r="G6398" s="85" t="s">
        <v>35</v>
      </c>
      <c r="H6398" s="85" t="s">
        <v>20688</v>
      </c>
      <c r="I6398" s="7" t="s">
        <v>8125</v>
      </c>
      <c r="J6398" s="85" t="s">
        <v>4400</v>
      </c>
      <c r="K6398" s="7" t="s">
        <v>4422</v>
      </c>
      <c r="L6398" s="3"/>
      <c r="M6398" s="3"/>
      <c r="N6398" s="41" t="s">
        <v>10903</v>
      </c>
      <c r="O6398" s="87">
        <v>0</v>
      </c>
      <c r="P6398" s="87">
        <v>0</v>
      </c>
      <c r="Q6398" s="87">
        <v>0</v>
      </c>
      <c r="R6398" s="87">
        <v>0</v>
      </c>
      <c r="S6398" s="87"/>
      <c r="T6398" s="87"/>
      <c r="U6398" s="85" t="s">
        <v>112</v>
      </c>
      <c r="V6398" s="179"/>
      <c r="W6398" s="7"/>
      <c r="X6398" s="3"/>
      <c r="Y6398" s="3"/>
      <c r="Z6398" s="146">
        <v>376953</v>
      </c>
      <c r="AA6398" s="11"/>
      <c r="AB6398" s="123" t="s">
        <v>7939</v>
      </c>
      <c r="AC6398" s="124"/>
      <c r="AD6398" s="41"/>
      <c r="AE6398" s="41"/>
      <c r="AF6398" s="191"/>
      <c r="AG6398" s="41"/>
      <c r="AH6398" s="41" t="s">
        <v>7952</v>
      </c>
      <c r="AI6398" s="80" t="s">
        <v>6</v>
      </c>
      <c r="AJ6398" s="41"/>
      <c r="AK6398" s="3"/>
      <c r="AL6398" s="85"/>
      <c r="AM6398" s="151" t="s">
        <v>21670</v>
      </c>
      <c r="AN6398" s="15"/>
      <c r="AO6398" s="166"/>
      <c r="AP6398" s="5">
        <f t="shared" si="100"/>
        <v>0</v>
      </c>
      <c r="AQ6398" s="16"/>
      <c r="AR6398" s="205">
        <v>1</v>
      </c>
      <c r="AS6398" s="16"/>
      <c r="AT6398" s="16"/>
      <c r="AU6398" s="16"/>
      <c r="AV6398" s="16"/>
      <c r="AW6398" s="16"/>
      <c r="AX6398" s="16"/>
    </row>
    <row r="6399" spans="1:50" customFormat="1" ht="15" hidden="1" customHeight="1" x14ac:dyDescent="0.2">
      <c r="A6399" s="7" t="s">
        <v>20967</v>
      </c>
      <c r="B6399" s="3" t="s">
        <v>20904</v>
      </c>
      <c r="C6399" s="85" t="s">
        <v>7939</v>
      </c>
      <c r="D6399" s="85" t="s">
        <v>13090</v>
      </c>
      <c r="E6399" s="202" t="s">
        <v>8133</v>
      </c>
      <c r="F6399" s="85" t="s">
        <v>40</v>
      </c>
      <c r="G6399" s="85" t="s">
        <v>43</v>
      </c>
      <c r="H6399" s="85" t="s">
        <v>20690</v>
      </c>
      <c r="I6399" s="3" t="s">
        <v>10897</v>
      </c>
      <c r="J6399" s="85" t="s">
        <v>115</v>
      </c>
      <c r="K6399" s="7" t="s">
        <v>4926</v>
      </c>
      <c r="L6399" s="85"/>
      <c r="M6399" s="3"/>
      <c r="N6399" s="41" t="s">
        <v>20905</v>
      </c>
      <c r="O6399" s="87">
        <v>0</v>
      </c>
      <c r="P6399" s="87">
        <v>0</v>
      </c>
      <c r="Q6399" s="87">
        <v>0</v>
      </c>
      <c r="R6399" s="87">
        <v>0</v>
      </c>
      <c r="S6399" s="87"/>
      <c r="T6399" s="87"/>
      <c r="U6399" s="85" t="s">
        <v>112</v>
      </c>
      <c r="V6399" s="179"/>
      <c r="W6399" s="7"/>
      <c r="X6399" s="3"/>
      <c r="Y6399" s="3"/>
      <c r="Z6399" s="146">
        <v>2075549</v>
      </c>
      <c r="AA6399" s="11"/>
      <c r="AB6399" s="123" t="s">
        <v>7939</v>
      </c>
      <c r="AC6399" s="124"/>
      <c r="AD6399" s="41"/>
      <c r="AE6399" s="41"/>
      <c r="AF6399" s="191"/>
      <c r="AG6399" s="41"/>
      <c r="AH6399" s="41" t="s">
        <v>8211</v>
      </c>
      <c r="AI6399" s="80" t="s">
        <v>6</v>
      </c>
      <c r="AJ6399" s="41"/>
      <c r="AK6399" s="4"/>
      <c r="AL6399" s="85"/>
      <c r="AM6399" s="151" t="s">
        <v>20970</v>
      </c>
      <c r="AN6399" s="15"/>
      <c r="AO6399" s="166"/>
      <c r="AP6399" s="5">
        <f t="shared" si="100"/>
        <v>0</v>
      </c>
      <c r="AQ6399" s="16"/>
      <c r="AR6399" s="205">
        <v>1</v>
      </c>
      <c r="AS6399" s="16"/>
      <c r="AT6399" s="16"/>
      <c r="AU6399" s="16"/>
      <c r="AV6399" s="16"/>
      <c r="AW6399" s="16"/>
      <c r="AX6399" s="16"/>
    </row>
    <row r="6400" spans="1:50" customFormat="1" ht="15" hidden="1" customHeight="1" x14ac:dyDescent="0.2">
      <c r="A6400" s="66" t="s">
        <v>23443</v>
      </c>
      <c r="B6400" s="66" t="s">
        <v>22730</v>
      </c>
      <c r="C6400" s="85" t="s">
        <v>7939</v>
      </c>
      <c r="D6400" s="85" t="s">
        <v>13090</v>
      </c>
      <c r="E6400" s="202" t="s">
        <v>154</v>
      </c>
      <c r="F6400" s="85" t="s">
        <v>40</v>
      </c>
      <c r="G6400" s="85" t="s">
        <v>43</v>
      </c>
      <c r="H6400" s="85" t="s">
        <v>20690</v>
      </c>
      <c r="I6400" s="3" t="s">
        <v>10897</v>
      </c>
      <c r="J6400" s="85" t="s">
        <v>115</v>
      </c>
      <c r="K6400" s="66" t="s">
        <v>4926</v>
      </c>
      <c r="L6400" s="3"/>
      <c r="M6400" s="3"/>
      <c r="N6400" s="66" t="s">
        <v>20905</v>
      </c>
      <c r="O6400" s="87">
        <v>0</v>
      </c>
      <c r="P6400" s="87">
        <v>0</v>
      </c>
      <c r="Q6400" s="87">
        <v>0</v>
      </c>
      <c r="R6400" s="87">
        <v>0</v>
      </c>
      <c r="S6400" s="87"/>
      <c r="T6400" s="87"/>
      <c r="U6400" s="85" t="s">
        <v>112</v>
      </c>
      <c r="V6400" s="179"/>
      <c r="W6400" s="7"/>
      <c r="X6400" s="3"/>
      <c r="Y6400" s="3"/>
      <c r="Z6400" s="214">
        <v>1470813</v>
      </c>
      <c r="AA6400" s="11"/>
      <c r="AB6400" s="123" t="s">
        <v>7939</v>
      </c>
      <c r="AC6400" s="124"/>
      <c r="AD6400" s="41"/>
      <c r="AE6400" s="41"/>
      <c r="AF6400" s="191">
        <v>45063</v>
      </c>
      <c r="AG6400" s="41"/>
      <c r="AH6400" s="66" t="s">
        <v>8211</v>
      </c>
      <c r="AI6400" s="80" t="s">
        <v>6</v>
      </c>
      <c r="AJ6400" s="41"/>
      <c r="AK6400" s="3"/>
      <c r="AL6400" s="85"/>
      <c r="AM6400" s="151" t="s">
        <v>24840</v>
      </c>
      <c r="AN6400" s="15"/>
      <c r="AO6400" s="166"/>
      <c r="AP6400" s="5">
        <f t="shared" si="100"/>
        <v>0</v>
      </c>
      <c r="AQ6400" s="16"/>
      <c r="AR6400" s="205">
        <v>1</v>
      </c>
      <c r="AS6400" s="16"/>
      <c r="AT6400" s="16"/>
      <c r="AU6400" s="16"/>
      <c r="AV6400" s="16"/>
      <c r="AW6400" s="16"/>
      <c r="AX6400" s="16"/>
    </row>
    <row r="6401" spans="1:50" customFormat="1" ht="15" hidden="1" customHeight="1" x14ac:dyDescent="0.2">
      <c r="A6401" s="7" t="s">
        <v>21183</v>
      </c>
      <c r="B6401" s="3" t="s">
        <v>21087</v>
      </c>
      <c r="C6401" s="85" t="s">
        <v>7939</v>
      </c>
      <c r="D6401" s="85" t="s">
        <v>13090</v>
      </c>
      <c r="E6401" s="202" t="s">
        <v>9112</v>
      </c>
      <c r="F6401" s="85" t="s">
        <v>34</v>
      </c>
      <c r="G6401" s="85" t="s">
        <v>16219</v>
      </c>
      <c r="H6401" s="85" t="s">
        <v>20689</v>
      </c>
      <c r="I6401" s="3" t="s">
        <v>16770</v>
      </c>
      <c r="J6401" s="85" t="s">
        <v>105</v>
      </c>
      <c r="K6401" s="7" t="s">
        <v>1221</v>
      </c>
      <c r="L6401" s="3"/>
      <c r="M6401" s="3"/>
      <c r="N6401" s="41" t="s">
        <v>22304</v>
      </c>
      <c r="O6401" s="87">
        <v>0</v>
      </c>
      <c r="P6401" s="87">
        <v>0</v>
      </c>
      <c r="Q6401" s="87">
        <v>0</v>
      </c>
      <c r="R6401" s="87">
        <v>0</v>
      </c>
      <c r="S6401" s="87"/>
      <c r="T6401" s="87"/>
      <c r="U6401" s="85" t="s">
        <v>112</v>
      </c>
      <c r="V6401" s="179"/>
      <c r="W6401" s="7"/>
      <c r="X6401" s="3"/>
      <c r="Y6401" s="3"/>
      <c r="Z6401" s="146">
        <v>7294407</v>
      </c>
      <c r="AA6401" s="11"/>
      <c r="AB6401" s="123" t="s">
        <v>7939</v>
      </c>
      <c r="AC6401" s="124"/>
      <c r="AD6401" s="41"/>
      <c r="AE6401" s="41"/>
      <c r="AF6401" s="191"/>
      <c r="AG6401" s="41"/>
      <c r="AH6401" s="41" t="s">
        <v>7952</v>
      </c>
      <c r="AI6401" s="80" t="s">
        <v>6</v>
      </c>
      <c r="AJ6401" s="41"/>
      <c r="AK6401" s="3"/>
      <c r="AL6401" s="85"/>
      <c r="AM6401" s="151" t="s">
        <v>21670</v>
      </c>
      <c r="AN6401" s="15"/>
      <c r="AO6401" s="166"/>
      <c r="AP6401" s="5">
        <f t="shared" si="100"/>
        <v>0</v>
      </c>
      <c r="AQ6401" s="16"/>
      <c r="AR6401" s="205">
        <v>1</v>
      </c>
      <c r="AS6401" s="16"/>
      <c r="AT6401" s="16"/>
      <c r="AU6401" s="16"/>
      <c r="AV6401" s="16"/>
      <c r="AW6401" s="16"/>
      <c r="AX6401" s="16"/>
    </row>
    <row r="6402" spans="1:50" customFormat="1" ht="15" hidden="1" customHeight="1" x14ac:dyDescent="0.2">
      <c r="A6402" s="66" t="s">
        <v>23444</v>
      </c>
      <c r="B6402" s="66" t="s">
        <v>22731</v>
      </c>
      <c r="C6402" s="85" t="s">
        <v>7939</v>
      </c>
      <c r="D6402" s="85" t="s">
        <v>13090</v>
      </c>
      <c r="E6402" s="202" t="s">
        <v>154</v>
      </c>
      <c r="F6402" s="85" t="s">
        <v>40</v>
      </c>
      <c r="G6402" s="85" t="s">
        <v>43</v>
      </c>
      <c r="H6402" s="85" t="s">
        <v>20690</v>
      </c>
      <c r="I6402" s="3" t="s">
        <v>10897</v>
      </c>
      <c r="J6402" s="85" t="s">
        <v>115</v>
      </c>
      <c r="K6402" s="66" t="s">
        <v>5372</v>
      </c>
      <c r="L6402" s="3"/>
      <c r="M6402" s="3"/>
      <c r="N6402" s="66" t="s">
        <v>20905</v>
      </c>
      <c r="O6402" s="87">
        <v>0</v>
      </c>
      <c r="P6402" s="87">
        <v>0</v>
      </c>
      <c r="Q6402" s="87">
        <v>0</v>
      </c>
      <c r="R6402" s="87">
        <v>0</v>
      </c>
      <c r="S6402" s="87"/>
      <c r="T6402" s="87"/>
      <c r="U6402" s="85" t="s">
        <v>112</v>
      </c>
      <c r="V6402" s="179"/>
      <c r="W6402" s="7"/>
      <c r="X6402" s="3"/>
      <c r="Y6402" s="3"/>
      <c r="Z6402" s="214">
        <v>861165</v>
      </c>
      <c r="AA6402" s="11"/>
      <c r="AB6402" s="123" t="s">
        <v>7939</v>
      </c>
      <c r="AC6402" s="124"/>
      <c r="AD6402" s="41"/>
      <c r="AE6402" s="41"/>
      <c r="AF6402" s="191">
        <v>45012</v>
      </c>
      <c r="AG6402" s="41"/>
      <c r="AH6402" s="66" t="s">
        <v>8211</v>
      </c>
      <c r="AI6402" s="80" t="s">
        <v>6</v>
      </c>
      <c r="AJ6402" s="41"/>
      <c r="AK6402" s="3"/>
      <c r="AL6402" s="85"/>
      <c r="AM6402" s="151" t="s">
        <v>24840</v>
      </c>
      <c r="AN6402" s="15"/>
      <c r="AO6402" s="166"/>
      <c r="AP6402" s="5">
        <f t="shared" si="100"/>
        <v>0</v>
      </c>
      <c r="AQ6402" s="16"/>
      <c r="AR6402" s="205">
        <v>1</v>
      </c>
      <c r="AS6402" s="16"/>
      <c r="AT6402" s="16"/>
      <c r="AU6402" s="16"/>
      <c r="AV6402" s="16"/>
      <c r="AW6402" s="16"/>
      <c r="AX6402" s="16"/>
    </row>
    <row r="6403" spans="1:50" customFormat="1" ht="15" hidden="1" customHeight="1" x14ac:dyDescent="0.2">
      <c r="A6403" s="7" t="s">
        <v>21184</v>
      </c>
      <c r="B6403" s="3" t="s">
        <v>21088</v>
      </c>
      <c r="C6403" s="85" t="s">
        <v>7939</v>
      </c>
      <c r="D6403" s="85" t="s">
        <v>13090</v>
      </c>
      <c r="E6403" s="202" t="s">
        <v>8031</v>
      </c>
      <c r="F6403" s="85" t="s">
        <v>14</v>
      </c>
      <c r="G6403" s="85" t="s">
        <v>20</v>
      </c>
      <c r="H6403" s="85" t="s">
        <v>20689</v>
      </c>
      <c r="I6403" s="3" t="s">
        <v>16770</v>
      </c>
      <c r="J6403" s="85" t="s">
        <v>4435</v>
      </c>
      <c r="K6403" s="7" t="s">
        <v>3838</v>
      </c>
      <c r="L6403" s="3"/>
      <c r="M6403" s="3"/>
      <c r="N6403" s="41" t="s">
        <v>22304</v>
      </c>
      <c r="O6403" s="87">
        <v>0</v>
      </c>
      <c r="P6403" s="87">
        <v>0</v>
      </c>
      <c r="Q6403" s="87">
        <v>0</v>
      </c>
      <c r="R6403" s="87">
        <v>0</v>
      </c>
      <c r="S6403" s="87"/>
      <c r="T6403" s="87"/>
      <c r="U6403" s="85" t="s">
        <v>112</v>
      </c>
      <c r="V6403" s="179"/>
      <c r="W6403" s="7"/>
      <c r="X6403" s="3"/>
      <c r="Y6403" s="3"/>
      <c r="Z6403" s="211">
        <v>400000</v>
      </c>
      <c r="AA6403" s="11"/>
      <c r="AB6403" s="123" t="s">
        <v>7939</v>
      </c>
      <c r="AC6403" s="124"/>
      <c r="AD6403" s="41"/>
      <c r="AE6403" s="41"/>
      <c r="AF6403" s="191"/>
      <c r="AG6403" s="41"/>
      <c r="AH6403" s="41" t="s">
        <v>7952</v>
      </c>
      <c r="AI6403" s="80" t="s">
        <v>6</v>
      </c>
      <c r="AJ6403" s="41"/>
      <c r="AK6403" s="3"/>
      <c r="AL6403" s="85"/>
      <c r="AM6403" s="151" t="s">
        <v>21670</v>
      </c>
      <c r="AN6403" s="15"/>
      <c r="AO6403" s="166"/>
      <c r="AP6403" s="5">
        <f t="shared" si="100"/>
        <v>0</v>
      </c>
      <c r="AQ6403" s="16"/>
      <c r="AR6403" s="205">
        <v>1</v>
      </c>
      <c r="AS6403" s="16"/>
      <c r="AT6403" s="16"/>
      <c r="AU6403" s="16"/>
      <c r="AV6403" s="16"/>
      <c r="AW6403" s="16"/>
      <c r="AX6403" s="16"/>
    </row>
    <row r="6404" spans="1:50" customFormat="1" ht="15" hidden="1" customHeight="1" x14ac:dyDescent="0.2">
      <c r="A6404" s="7" t="s">
        <v>11079</v>
      </c>
      <c r="B6404" s="3" t="s">
        <v>11080</v>
      </c>
      <c r="C6404" s="85" t="s">
        <v>7939</v>
      </c>
      <c r="D6404" s="85" t="s">
        <v>13090</v>
      </c>
      <c r="E6404" s="202" t="s">
        <v>154</v>
      </c>
      <c r="F6404" s="85" t="s">
        <v>55</v>
      </c>
      <c r="G6404" s="85" t="s">
        <v>63</v>
      </c>
      <c r="H6404" s="85" t="s">
        <v>20690</v>
      </c>
      <c r="I6404" s="3" t="s">
        <v>4564</v>
      </c>
      <c r="J6404" s="85" t="s">
        <v>4435</v>
      </c>
      <c r="K6404" s="7" t="s">
        <v>3838</v>
      </c>
      <c r="L6404" s="3"/>
      <c r="M6404" s="3"/>
      <c r="N6404" s="41" t="s">
        <v>11081</v>
      </c>
      <c r="O6404" s="87">
        <v>29557</v>
      </c>
      <c r="P6404" s="87">
        <v>29522</v>
      </c>
      <c r="Q6404" s="87">
        <v>35</v>
      </c>
      <c r="R6404" s="87">
        <v>0</v>
      </c>
      <c r="S6404" s="87"/>
      <c r="T6404" s="87"/>
      <c r="U6404" s="85">
        <v>2009</v>
      </c>
      <c r="V6404" s="179"/>
      <c r="W6404" s="7"/>
      <c r="X6404" s="3"/>
      <c r="Y6404" s="3"/>
      <c r="Z6404" s="146">
        <v>23487</v>
      </c>
      <c r="AA6404" s="11"/>
      <c r="AB6404" s="123" t="s">
        <v>7939</v>
      </c>
      <c r="AC6404" s="124"/>
      <c r="AD6404" s="41"/>
      <c r="AE6404" s="41"/>
      <c r="AF6404" s="191">
        <v>43927</v>
      </c>
      <c r="AG6404" s="41"/>
      <c r="AH6404" s="41" t="s">
        <v>8024</v>
      </c>
      <c r="AI6404" s="80" t="s">
        <v>6</v>
      </c>
      <c r="AJ6404" s="41"/>
      <c r="AK6404" s="3"/>
      <c r="AL6404" s="85"/>
      <c r="AM6404" s="151" t="s">
        <v>19998</v>
      </c>
      <c r="AN6404" s="15"/>
      <c r="AO6404" s="166"/>
      <c r="AP6404" s="5">
        <f t="shared" si="100"/>
        <v>0</v>
      </c>
      <c r="AQ6404" s="16"/>
      <c r="AR6404" s="205">
        <v>1</v>
      </c>
      <c r="AS6404" s="16"/>
      <c r="AT6404" s="16"/>
      <c r="AU6404" s="16"/>
      <c r="AV6404" s="16"/>
      <c r="AW6404" s="16"/>
      <c r="AX6404" s="16"/>
    </row>
    <row r="6405" spans="1:50" customFormat="1" ht="15" hidden="1" customHeight="1" x14ac:dyDescent="0.2">
      <c r="A6405" s="66" t="s">
        <v>23445</v>
      </c>
      <c r="B6405" s="66" t="s">
        <v>22732</v>
      </c>
      <c r="C6405" s="85" t="s">
        <v>7939</v>
      </c>
      <c r="D6405" s="85" t="s">
        <v>13090</v>
      </c>
      <c r="E6405" s="202" t="s">
        <v>154</v>
      </c>
      <c r="F6405" s="85" t="s">
        <v>40</v>
      </c>
      <c r="G6405" s="85" t="s">
        <v>43</v>
      </c>
      <c r="H6405" s="85" t="s">
        <v>20690</v>
      </c>
      <c r="I6405" s="3" t="s">
        <v>10897</v>
      </c>
      <c r="J6405" s="85" t="s">
        <v>115</v>
      </c>
      <c r="K6405" s="66" t="s">
        <v>7153</v>
      </c>
      <c r="L6405" s="3"/>
      <c r="M6405" s="3"/>
      <c r="N6405" s="66" t="s">
        <v>20905</v>
      </c>
      <c r="O6405" s="87">
        <v>0</v>
      </c>
      <c r="P6405" s="87">
        <v>0</v>
      </c>
      <c r="Q6405" s="87">
        <v>0</v>
      </c>
      <c r="R6405" s="87">
        <v>0</v>
      </c>
      <c r="S6405" s="87"/>
      <c r="T6405" s="87"/>
      <c r="U6405" s="85" t="s">
        <v>112</v>
      </c>
      <c r="V6405" s="179"/>
      <c r="W6405" s="7"/>
      <c r="X6405" s="3"/>
      <c r="Y6405" s="3"/>
      <c r="Z6405" s="214">
        <v>868550</v>
      </c>
      <c r="AA6405" s="11"/>
      <c r="AB6405" s="123" t="s">
        <v>7939</v>
      </c>
      <c r="AC6405" s="124"/>
      <c r="AD6405" s="41"/>
      <c r="AE6405" s="41"/>
      <c r="AF6405" s="191">
        <v>45030</v>
      </c>
      <c r="AG6405" s="41"/>
      <c r="AH6405" s="66" t="s">
        <v>8211</v>
      </c>
      <c r="AI6405" s="80" t="s">
        <v>6</v>
      </c>
      <c r="AJ6405" s="41"/>
      <c r="AK6405" s="3"/>
      <c r="AL6405" s="85"/>
      <c r="AM6405" s="151" t="s">
        <v>24840</v>
      </c>
      <c r="AN6405" s="15"/>
      <c r="AO6405" s="166"/>
      <c r="AP6405" s="5">
        <f t="shared" si="100"/>
        <v>0</v>
      </c>
      <c r="AQ6405" s="16"/>
      <c r="AR6405" s="205">
        <v>1</v>
      </c>
      <c r="AS6405" s="16"/>
      <c r="AT6405" s="16"/>
      <c r="AU6405" s="16"/>
      <c r="AV6405" s="16"/>
      <c r="AW6405" s="16"/>
      <c r="AX6405" s="16"/>
    </row>
    <row r="6406" spans="1:50" customFormat="1" ht="15" hidden="1" customHeight="1" x14ac:dyDescent="0.2">
      <c r="A6406" s="7" t="s">
        <v>21185</v>
      </c>
      <c r="B6406" s="3" t="s">
        <v>21089</v>
      </c>
      <c r="C6406" s="85" t="s">
        <v>7939</v>
      </c>
      <c r="D6406" s="85" t="s">
        <v>13090</v>
      </c>
      <c r="E6406" s="202" t="s">
        <v>22872</v>
      </c>
      <c r="F6406" s="85" t="s">
        <v>14</v>
      </c>
      <c r="G6406" s="85" t="s">
        <v>18</v>
      </c>
      <c r="H6406" s="85" t="s">
        <v>20690</v>
      </c>
      <c r="I6406" s="3" t="s">
        <v>8473</v>
      </c>
      <c r="J6406" s="85" t="s">
        <v>4400</v>
      </c>
      <c r="K6406" s="7" t="s">
        <v>4422</v>
      </c>
      <c r="L6406" s="3"/>
      <c r="M6406" s="3"/>
      <c r="N6406" s="41" t="s">
        <v>21082</v>
      </c>
      <c r="O6406" s="87">
        <v>0</v>
      </c>
      <c r="P6406" s="87">
        <v>0</v>
      </c>
      <c r="Q6406" s="87">
        <v>0</v>
      </c>
      <c r="R6406" s="87">
        <v>0</v>
      </c>
      <c r="S6406" s="87"/>
      <c r="T6406" s="87"/>
      <c r="U6406" s="85" t="s">
        <v>112</v>
      </c>
      <c r="V6406" s="179"/>
      <c r="W6406" s="7"/>
      <c r="X6406" s="3"/>
      <c r="Y6406" s="3"/>
      <c r="Z6406" s="146">
        <v>59924</v>
      </c>
      <c r="AA6406" s="11"/>
      <c r="AB6406" s="123" t="s">
        <v>7939</v>
      </c>
      <c r="AC6406" s="124"/>
      <c r="AD6406" s="41"/>
      <c r="AE6406" s="41"/>
      <c r="AF6406" s="191">
        <v>44953</v>
      </c>
      <c r="AG6406" s="41"/>
      <c r="AH6406" s="41" t="s">
        <v>7952</v>
      </c>
      <c r="AI6406" s="80" t="s">
        <v>6</v>
      </c>
      <c r="AJ6406" s="41"/>
      <c r="AK6406" s="3"/>
      <c r="AL6406" s="85"/>
      <c r="AM6406" s="151" t="s">
        <v>21670</v>
      </c>
      <c r="AN6406" s="15"/>
      <c r="AO6406" s="166"/>
      <c r="AP6406" s="5">
        <f t="shared" ref="AP6406:AP6469" si="101">SUBTOTAL(109,U6406)</f>
        <v>0</v>
      </c>
      <c r="AQ6406" s="16"/>
      <c r="AR6406" s="205">
        <v>1</v>
      </c>
      <c r="AS6406" s="16"/>
      <c r="AT6406" s="16"/>
      <c r="AU6406" s="16"/>
      <c r="AV6406" s="16"/>
      <c r="AW6406" s="16"/>
      <c r="AX6406" s="16"/>
    </row>
    <row r="6407" spans="1:50" customFormat="1" ht="15" hidden="1" customHeight="1" x14ac:dyDescent="0.2">
      <c r="A6407" s="7" t="s">
        <v>21186</v>
      </c>
      <c r="B6407" s="3" t="s">
        <v>21090</v>
      </c>
      <c r="C6407" s="85" t="s">
        <v>7939</v>
      </c>
      <c r="D6407" s="85" t="s">
        <v>13090</v>
      </c>
      <c r="E6407" s="202" t="s">
        <v>22872</v>
      </c>
      <c r="F6407" s="85" t="s">
        <v>14</v>
      </c>
      <c r="G6407" s="85" t="s">
        <v>18</v>
      </c>
      <c r="H6407" s="85" t="s">
        <v>20690</v>
      </c>
      <c r="I6407" s="3" t="s">
        <v>8473</v>
      </c>
      <c r="J6407" s="85" t="s">
        <v>4400</v>
      </c>
      <c r="K6407" s="7" t="s">
        <v>4422</v>
      </c>
      <c r="L6407" s="3"/>
      <c r="M6407" s="3"/>
      <c r="N6407" s="41" t="s">
        <v>21082</v>
      </c>
      <c r="O6407" s="87">
        <v>0</v>
      </c>
      <c r="P6407" s="87">
        <v>0</v>
      </c>
      <c r="Q6407" s="87">
        <v>0</v>
      </c>
      <c r="R6407" s="87">
        <v>0</v>
      </c>
      <c r="S6407" s="87"/>
      <c r="T6407" s="87"/>
      <c r="U6407" s="85" t="s">
        <v>112</v>
      </c>
      <c r="V6407" s="179"/>
      <c r="W6407" s="7"/>
      <c r="X6407" s="3"/>
      <c r="Y6407" s="3"/>
      <c r="Z6407" s="146">
        <v>59919</v>
      </c>
      <c r="AA6407" s="11"/>
      <c r="AB6407" s="123" t="s">
        <v>7939</v>
      </c>
      <c r="AC6407" s="124"/>
      <c r="AD6407" s="41"/>
      <c r="AE6407" s="41"/>
      <c r="AF6407" s="191">
        <v>44953</v>
      </c>
      <c r="AG6407" s="41"/>
      <c r="AH6407" s="41" t="s">
        <v>7952</v>
      </c>
      <c r="AI6407" s="80" t="s">
        <v>6</v>
      </c>
      <c r="AJ6407" s="41"/>
      <c r="AK6407" s="3"/>
      <c r="AL6407" s="85"/>
      <c r="AM6407" s="151" t="s">
        <v>21670</v>
      </c>
      <c r="AN6407" s="15"/>
      <c r="AO6407" s="166"/>
      <c r="AP6407" s="5">
        <f t="shared" si="101"/>
        <v>0</v>
      </c>
      <c r="AQ6407" s="16"/>
      <c r="AR6407" s="205">
        <v>1</v>
      </c>
      <c r="AS6407" s="16"/>
      <c r="AT6407" s="16"/>
      <c r="AU6407" s="16"/>
      <c r="AV6407" s="16"/>
      <c r="AW6407" s="16"/>
      <c r="AX6407" s="16"/>
    </row>
    <row r="6408" spans="1:50" customFormat="1" ht="15" hidden="1" customHeight="1" x14ac:dyDescent="0.2">
      <c r="A6408" s="66" t="s">
        <v>23442</v>
      </c>
      <c r="B6408" s="66" t="s">
        <v>22728</v>
      </c>
      <c r="C6408" s="85" t="s">
        <v>7939</v>
      </c>
      <c r="D6408" s="85" t="s">
        <v>13090</v>
      </c>
      <c r="E6408" s="202" t="s">
        <v>7951</v>
      </c>
      <c r="F6408" s="85" t="s">
        <v>34</v>
      </c>
      <c r="G6408" s="85" t="s">
        <v>35</v>
      </c>
      <c r="H6408" s="85" t="s">
        <v>20688</v>
      </c>
      <c r="I6408" s="71" t="s">
        <v>8125</v>
      </c>
      <c r="J6408" s="85" t="s">
        <v>4400</v>
      </c>
      <c r="K6408" s="66" t="s">
        <v>4422</v>
      </c>
      <c r="L6408" s="3"/>
      <c r="M6408" s="3"/>
      <c r="N6408" s="66" t="s">
        <v>22729</v>
      </c>
      <c r="O6408" s="87">
        <v>0</v>
      </c>
      <c r="P6408" s="87">
        <v>0</v>
      </c>
      <c r="Q6408" s="87">
        <v>0</v>
      </c>
      <c r="R6408" s="87">
        <v>0</v>
      </c>
      <c r="S6408" s="87"/>
      <c r="T6408" s="87"/>
      <c r="U6408" s="85" t="s">
        <v>112</v>
      </c>
      <c r="V6408" s="179"/>
      <c r="W6408" s="7"/>
      <c r="X6408" s="3"/>
      <c r="Y6408" s="3"/>
      <c r="Z6408" s="214">
        <v>87387</v>
      </c>
      <c r="AA6408" s="11"/>
      <c r="AB6408" s="123" t="s">
        <v>7939</v>
      </c>
      <c r="AC6408" s="124"/>
      <c r="AD6408" s="41"/>
      <c r="AE6408" s="41"/>
      <c r="AF6408" s="191"/>
      <c r="AG6408" s="41"/>
      <c r="AH6408" s="66" t="s">
        <v>7952</v>
      </c>
      <c r="AI6408" s="80" t="s">
        <v>6</v>
      </c>
      <c r="AJ6408" s="41"/>
      <c r="AK6408" s="3"/>
      <c r="AL6408" s="85"/>
      <c r="AM6408" s="151" t="s">
        <v>24840</v>
      </c>
      <c r="AN6408" s="15"/>
      <c r="AO6408" s="166"/>
      <c r="AP6408" s="5">
        <f t="shared" si="101"/>
        <v>0</v>
      </c>
      <c r="AQ6408" s="16"/>
      <c r="AR6408" s="205">
        <v>1</v>
      </c>
      <c r="AS6408" s="16"/>
      <c r="AT6408" s="16"/>
      <c r="AU6408" s="16"/>
      <c r="AV6408" s="16"/>
      <c r="AW6408" s="16"/>
      <c r="AX6408" s="16"/>
    </row>
    <row r="6409" spans="1:50" customFormat="1" ht="15" hidden="1" customHeight="1" x14ac:dyDescent="0.2">
      <c r="A6409" s="7" t="s">
        <v>21187</v>
      </c>
      <c r="B6409" s="3" t="s">
        <v>21091</v>
      </c>
      <c r="C6409" s="85" t="s">
        <v>7939</v>
      </c>
      <c r="D6409" s="85" t="s">
        <v>13090</v>
      </c>
      <c r="E6409" s="202" t="s">
        <v>22872</v>
      </c>
      <c r="F6409" s="85" t="s">
        <v>14</v>
      </c>
      <c r="G6409" s="85" t="s">
        <v>18</v>
      </c>
      <c r="H6409" s="85" t="s">
        <v>20690</v>
      </c>
      <c r="I6409" s="3" t="s">
        <v>8473</v>
      </c>
      <c r="J6409" s="85" t="s">
        <v>4400</v>
      </c>
      <c r="K6409" s="7" t="s">
        <v>4422</v>
      </c>
      <c r="L6409" s="3"/>
      <c r="M6409" s="3"/>
      <c r="N6409" s="41" t="s">
        <v>21082</v>
      </c>
      <c r="O6409" s="87">
        <v>0</v>
      </c>
      <c r="P6409" s="87">
        <v>0</v>
      </c>
      <c r="Q6409" s="87">
        <v>0</v>
      </c>
      <c r="R6409" s="87">
        <v>0</v>
      </c>
      <c r="S6409" s="87"/>
      <c r="T6409" s="87"/>
      <c r="U6409" s="85" t="s">
        <v>112</v>
      </c>
      <c r="V6409" s="179"/>
      <c r="W6409" s="7"/>
      <c r="X6409" s="3"/>
      <c r="Y6409" s="3"/>
      <c r="Z6409" s="146">
        <v>59945</v>
      </c>
      <c r="AA6409" s="11"/>
      <c r="AB6409" s="123" t="s">
        <v>7939</v>
      </c>
      <c r="AC6409" s="124"/>
      <c r="AD6409" s="41"/>
      <c r="AE6409" s="41"/>
      <c r="AF6409" s="191">
        <v>44953</v>
      </c>
      <c r="AG6409" s="41"/>
      <c r="AH6409" s="41" t="s">
        <v>7952</v>
      </c>
      <c r="AI6409" s="80" t="s">
        <v>6</v>
      </c>
      <c r="AJ6409" s="41"/>
      <c r="AK6409" s="3"/>
      <c r="AL6409" s="85"/>
      <c r="AM6409" s="151" t="s">
        <v>21670</v>
      </c>
      <c r="AN6409" s="15"/>
      <c r="AO6409" s="166"/>
      <c r="AP6409" s="5">
        <f t="shared" si="101"/>
        <v>0</v>
      </c>
      <c r="AQ6409" s="16"/>
      <c r="AR6409" s="205">
        <v>1</v>
      </c>
      <c r="AS6409" s="16"/>
      <c r="AT6409" s="16"/>
      <c r="AU6409" s="16"/>
      <c r="AV6409" s="16"/>
      <c r="AW6409" s="16"/>
      <c r="AX6409" s="16"/>
    </row>
    <row r="6410" spans="1:50" customFormat="1" ht="15" hidden="1" customHeight="1" x14ac:dyDescent="0.2">
      <c r="A6410" s="7" t="s">
        <v>21188</v>
      </c>
      <c r="B6410" s="3" t="s">
        <v>21092</v>
      </c>
      <c r="C6410" s="85" t="s">
        <v>7939</v>
      </c>
      <c r="D6410" s="85" t="s">
        <v>13090</v>
      </c>
      <c r="E6410" s="202" t="s">
        <v>154</v>
      </c>
      <c r="F6410" s="85" t="s">
        <v>25110</v>
      </c>
      <c r="G6410" s="85" t="s">
        <v>13789</v>
      </c>
      <c r="H6410" s="85" t="s">
        <v>20690</v>
      </c>
      <c r="I6410" s="3" t="s">
        <v>8200</v>
      </c>
      <c r="J6410" s="85" t="s">
        <v>4400</v>
      </c>
      <c r="K6410" s="7" t="s">
        <v>4422</v>
      </c>
      <c r="L6410" s="3"/>
      <c r="M6410" s="3"/>
      <c r="N6410" s="41" t="s">
        <v>21093</v>
      </c>
      <c r="O6410" s="87">
        <v>0</v>
      </c>
      <c r="P6410" s="87">
        <v>0</v>
      </c>
      <c r="Q6410" s="87">
        <v>0</v>
      </c>
      <c r="R6410" s="87">
        <v>0</v>
      </c>
      <c r="S6410" s="87"/>
      <c r="T6410" s="87"/>
      <c r="U6410" s="85" t="s">
        <v>112</v>
      </c>
      <c r="V6410" s="179"/>
      <c r="W6410" s="7"/>
      <c r="X6410" s="3"/>
      <c r="Y6410" s="3"/>
      <c r="Z6410" s="146">
        <v>160655</v>
      </c>
      <c r="AA6410" s="11"/>
      <c r="AB6410" s="123" t="s">
        <v>7939</v>
      </c>
      <c r="AC6410" s="124"/>
      <c r="AD6410" s="41"/>
      <c r="AE6410" s="41"/>
      <c r="AF6410" s="191">
        <v>44902</v>
      </c>
      <c r="AG6410" s="41"/>
      <c r="AH6410" s="41" t="s">
        <v>16668</v>
      </c>
      <c r="AI6410" s="80" t="s">
        <v>6</v>
      </c>
      <c r="AJ6410" s="41"/>
      <c r="AK6410" s="3"/>
      <c r="AL6410" s="85"/>
      <c r="AM6410" s="151" t="s">
        <v>21670</v>
      </c>
      <c r="AN6410" s="15"/>
      <c r="AO6410" s="166"/>
      <c r="AP6410" s="5">
        <f t="shared" si="101"/>
        <v>0</v>
      </c>
      <c r="AQ6410" s="16"/>
      <c r="AR6410" s="205">
        <v>1</v>
      </c>
      <c r="AS6410" s="16"/>
      <c r="AT6410" s="16"/>
      <c r="AU6410" s="16"/>
      <c r="AV6410" s="16"/>
      <c r="AW6410" s="16"/>
      <c r="AX6410" s="16"/>
    </row>
    <row r="6411" spans="1:50" customFormat="1" ht="15" hidden="1" customHeight="1" x14ac:dyDescent="0.2">
      <c r="A6411" s="7" t="s">
        <v>21189</v>
      </c>
      <c r="B6411" s="3" t="s">
        <v>21094</v>
      </c>
      <c r="C6411" s="85" t="s">
        <v>7939</v>
      </c>
      <c r="D6411" s="85" t="s">
        <v>13090</v>
      </c>
      <c r="E6411" s="202" t="s">
        <v>154</v>
      </c>
      <c r="F6411" s="85" t="s">
        <v>34</v>
      </c>
      <c r="G6411" s="85" t="s">
        <v>37</v>
      </c>
      <c r="H6411" s="85" t="s">
        <v>20689</v>
      </c>
      <c r="I6411" s="3" t="s">
        <v>7949</v>
      </c>
      <c r="J6411" s="85" t="s">
        <v>115</v>
      </c>
      <c r="K6411" s="7" t="s">
        <v>4561</v>
      </c>
      <c r="L6411" s="3"/>
      <c r="M6411" s="3"/>
      <c r="N6411" s="41" t="s">
        <v>16693</v>
      </c>
      <c r="O6411" s="87">
        <v>70908</v>
      </c>
      <c r="P6411" s="87">
        <v>0</v>
      </c>
      <c r="Q6411" s="87">
        <v>70908</v>
      </c>
      <c r="R6411" s="87">
        <v>0</v>
      </c>
      <c r="S6411" s="87"/>
      <c r="T6411" s="87"/>
      <c r="U6411" s="85">
        <v>2018</v>
      </c>
      <c r="V6411" s="179"/>
      <c r="W6411" s="7"/>
      <c r="X6411" s="3"/>
      <c r="Y6411" s="3"/>
      <c r="Z6411" s="146">
        <v>362095</v>
      </c>
      <c r="AA6411" s="11"/>
      <c r="AB6411" s="123" t="s">
        <v>7939</v>
      </c>
      <c r="AC6411" s="124"/>
      <c r="AD6411" s="41"/>
      <c r="AE6411" s="41"/>
      <c r="AF6411" s="191">
        <v>45125</v>
      </c>
      <c r="AG6411" s="41"/>
      <c r="AH6411" s="41" t="s">
        <v>7952</v>
      </c>
      <c r="AI6411" s="80" t="s">
        <v>6</v>
      </c>
      <c r="AJ6411" s="41"/>
      <c r="AK6411" s="3"/>
      <c r="AL6411" s="85"/>
      <c r="AM6411" s="151" t="s">
        <v>21670</v>
      </c>
      <c r="AN6411" s="15"/>
      <c r="AO6411" s="166"/>
      <c r="AP6411" s="5">
        <f t="shared" si="101"/>
        <v>0</v>
      </c>
      <c r="AQ6411" s="16"/>
      <c r="AR6411" s="205">
        <v>1</v>
      </c>
      <c r="AS6411" s="16"/>
      <c r="AT6411" s="16"/>
      <c r="AU6411" s="16"/>
      <c r="AV6411" s="16"/>
      <c r="AW6411" s="16"/>
      <c r="AX6411" s="16"/>
    </row>
    <row r="6412" spans="1:50" customFormat="1" ht="15" hidden="1" customHeight="1" x14ac:dyDescent="0.2">
      <c r="A6412" s="7" t="s">
        <v>21190</v>
      </c>
      <c r="B6412" s="3" t="s">
        <v>21095</v>
      </c>
      <c r="C6412" s="85" t="s">
        <v>7939</v>
      </c>
      <c r="D6412" s="85" t="s">
        <v>13090</v>
      </c>
      <c r="E6412" s="202" t="s">
        <v>22872</v>
      </c>
      <c r="F6412" s="85" t="s">
        <v>14</v>
      </c>
      <c r="G6412" s="85" t="s">
        <v>18</v>
      </c>
      <c r="H6412" s="85" t="s">
        <v>20690</v>
      </c>
      <c r="I6412" s="3" t="s">
        <v>8473</v>
      </c>
      <c r="J6412" s="85" t="s">
        <v>4400</v>
      </c>
      <c r="K6412" s="7" t="s">
        <v>4422</v>
      </c>
      <c r="L6412" s="3"/>
      <c r="M6412" s="3"/>
      <c r="N6412" s="41" t="s">
        <v>21082</v>
      </c>
      <c r="O6412" s="87">
        <v>240000</v>
      </c>
      <c r="P6412" s="87">
        <v>0</v>
      </c>
      <c r="Q6412" s="87">
        <v>240000</v>
      </c>
      <c r="R6412" s="87">
        <v>0</v>
      </c>
      <c r="S6412" s="87"/>
      <c r="T6412" s="87"/>
      <c r="U6412" s="85">
        <v>2018</v>
      </c>
      <c r="V6412" s="179"/>
      <c r="W6412" s="7"/>
      <c r="X6412" s="3"/>
      <c r="Y6412" s="3"/>
      <c r="Z6412" s="146">
        <v>59923</v>
      </c>
      <c r="AA6412" s="11"/>
      <c r="AB6412" s="123" t="s">
        <v>7939</v>
      </c>
      <c r="AC6412" s="124"/>
      <c r="AD6412" s="41"/>
      <c r="AE6412" s="41"/>
      <c r="AF6412" s="191">
        <v>44781</v>
      </c>
      <c r="AG6412" s="41"/>
      <c r="AH6412" s="41" t="s">
        <v>7952</v>
      </c>
      <c r="AI6412" s="80" t="s">
        <v>6</v>
      </c>
      <c r="AJ6412" s="41"/>
      <c r="AK6412" s="3"/>
      <c r="AL6412" s="85"/>
      <c r="AM6412" s="151" t="s">
        <v>21670</v>
      </c>
      <c r="AN6412" s="15"/>
      <c r="AO6412" s="166"/>
      <c r="AP6412" s="5">
        <f t="shared" si="101"/>
        <v>0</v>
      </c>
      <c r="AQ6412" s="16"/>
      <c r="AR6412" s="205">
        <v>1</v>
      </c>
      <c r="AS6412" s="16"/>
      <c r="AT6412" s="16"/>
      <c r="AU6412" s="16"/>
      <c r="AV6412" s="16"/>
      <c r="AW6412" s="16"/>
      <c r="AX6412" s="16"/>
    </row>
    <row r="6413" spans="1:50" customFormat="1" ht="15" hidden="1" customHeight="1" x14ac:dyDescent="0.2">
      <c r="A6413" s="7" t="s">
        <v>11082</v>
      </c>
      <c r="B6413" s="3" t="s">
        <v>11083</v>
      </c>
      <c r="C6413" s="85" t="s">
        <v>7939</v>
      </c>
      <c r="D6413" s="85" t="s">
        <v>13090</v>
      </c>
      <c r="E6413" s="202" t="s">
        <v>154</v>
      </c>
      <c r="F6413" s="85" t="s">
        <v>55</v>
      </c>
      <c r="G6413" s="85" t="s">
        <v>57</v>
      </c>
      <c r="H6413" s="85" t="s">
        <v>20690</v>
      </c>
      <c r="I6413" s="3" t="s">
        <v>16635</v>
      </c>
      <c r="J6413" s="85" t="s">
        <v>4400</v>
      </c>
      <c r="K6413" s="7" t="s">
        <v>4422</v>
      </c>
      <c r="L6413" s="3"/>
      <c r="M6413" s="3"/>
      <c r="N6413" s="41" t="s">
        <v>11084</v>
      </c>
      <c r="O6413" s="87">
        <v>45209</v>
      </c>
      <c r="P6413" s="87">
        <v>45209</v>
      </c>
      <c r="Q6413" s="87">
        <v>0</v>
      </c>
      <c r="R6413" s="87">
        <v>0</v>
      </c>
      <c r="S6413" s="87"/>
      <c r="T6413" s="87"/>
      <c r="U6413" s="85">
        <v>2006</v>
      </c>
      <c r="V6413" s="179"/>
      <c r="W6413" s="7"/>
      <c r="X6413" s="3"/>
      <c r="Y6413" s="3"/>
      <c r="Z6413" s="146">
        <v>66659</v>
      </c>
      <c r="AA6413" s="11"/>
      <c r="AB6413" s="123" t="s">
        <v>7939</v>
      </c>
      <c r="AC6413" s="124"/>
      <c r="AD6413" s="41"/>
      <c r="AE6413" s="41"/>
      <c r="AF6413" s="191">
        <v>43927</v>
      </c>
      <c r="AG6413" s="41"/>
      <c r="AH6413" s="41" t="s">
        <v>8024</v>
      </c>
      <c r="AI6413" s="80" t="s">
        <v>6</v>
      </c>
      <c r="AJ6413" s="41"/>
      <c r="AK6413" s="3"/>
      <c r="AL6413" s="85"/>
      <c r="AM6413" s="151" t="s">
        <v>19998</v>
      </c>
      <c r="AN6413" s="15"/>
      <c r="AO6413" s="166"/>
      <c r="AP6413" s="5">
        <f t="shared" si="101"/>
        <v>0</v>
      </c>
      <c r="AQ6413" s="16"/>
      <c r="AR6413" s="205">
        <v>1</v>
      </c>
      <c r="AS6413" s="16"/>
      <c r="AT6413" s="16"/>
      <c r="AU6413" s="16"/>
      <c r="AV6413" s="16"/>
      <c r="AW6413" s="16"/>
      <c r="AX6413" s="16"/>
    </row>
    <row r="6414" spans="1:50" customFormat="1" ht="15" hidden="1" customHeight="1" x14ac:dyDescent="0.2">
      <c r="A6414" s="7" t="s">
        <v>11085</v>
      </c>
      <c r="B6414" s="3" t="s">
        <v>11086</v>
      </c>
      <c r="C6414" s="85" t="s">
        <v>7939</v>
      </c>
      <c r="D6414" s="85" t="s">
        <v>13090</v>
      </c>
      <c r="E6414" s="202" t="s">
        <v>154</v>
      </c>
      <c r="F6414" s="85" t="s">
        <v>68</v>
      </c>
      <c r="G6414" s="85" t="s">
        <v>15334</v>
      </c>
      <c r="H6414" s="85" t="s">
        <v>20690</v>
      </c>
      <c r="I6414" s="3" t="s">
        <v>8058</v>
      </c>
      <c r="J6414" s="85" t="s">
        <v>105</v>
      </c>
      <c r="K6414" s="7" t="s">
        <v>102</v>
      </c>
      <c r="L6414" s="3"/>
      <c r="M6414" s="3"/>
      <c r="N6414" s="41" t="s">
        <v>11087</v>
      </c>
      <c r="O6414" s="87">
        <v>423124</v>
      </c>
      <c r="P6414" s="87">
        <v>211491</v>
      </c>
      <c r="Q6414" s="87">
        <v>211633</v>
      </c>
      <c r="R6414" s="87">
        <v>0</v>
      </c>
      <c r="S6414" s="87"/>
      <c r="T6414" s="87"/>
      <c r="U6414" s="85">
        <v>2007</v>
      </c>
      <c r="V6414" s="179"/>
      <c r="W6414" s="7"/>
      <c r="X6414" s="3"/>
      <c r="Y6414" s="3"/>
      <c r="Z6414" s="146">
        <v>10864</v>
      </c>
      <c r="AA6414" s="11"/>
      <c r="AB6414" s="123" t="s">
        <v>7939</v>
      </c>
      <c r="AC6414" s="124"/>
      <c r="AD6414" s="41"/>
      <c r="AE6414" s="41"/>
      <c r="AF6414" s="191">
        <v>43927</v>
      </c>
      <c r="AG6414" s="41"/>
      <c r="AH6414" s="41" t="s">
        <v>16608</v>
      </c>
      <c r="AI6414" s="80" t="s">
        <v>6</v>
      </c>
      <c r="AJ6414" s="41"/>
      <c r="AL6414" s="85" t="s">
        <v>8059</v>
      </c>
      <c r="AM6414" s="151" t="s">
        <v>19998</v>
      </c>
      <c r="AN6414" s="15"/>
      <c r="AO6414" s="166"/>
      <c r="AP6414" s="5">
        <f t="shared" si="101"/>
        <v>0</v>
      </c>
      <c r="AQ6414" s="16"/>
      <c r="AR6414" s="205">
        <v>1</v>
      </c>
      <c r="AS6414" s="16"/>
      <c r="AT6414" s="16"/>
      <c r="AU6414" s="16"/>
      <c r="AV6414" s="16"/>
      <c r="AW6414" s="16"/>
      <c r="AX6414" s="16"/>
    </row>
    <row r="6415" spans="1:50" customFormat="1" ht="15" hidden="1" customHeight="1" x14ac:dyDescent="0.2">
      <c r="A6415" s="7" t="s">
        <v>21191</v>
      </c>
      <c r="B6415" s="3" t="s">
        <v>21096</v>
      </c>
      <c r="C6415" s="85" t="s">
        <v>7939</v>
      </c>
      <c r="D6415" s="85" t="s">
        <v>13090</v>
      </c>
      <c r="E6415" s="202" t="s">
        <v>10070</v>
      </c>
      <c r="F6415" s="85" t="s">
        <v>14</v>
      </c>
      <c r="G6415" s="85" t="s">
        <v>18</v>
      </c>
      <c r="H6415" s="85" t="s">
        <v>20690</v>
      </c>
      <c r="I6415" s="3" t="s">
        <v>8473</v>
      </c>
      <c r="J6415" s="85" t="s">
        <v>4400</v>
      </c>
      <c r="K6415" s="7" t="s">
        <v>4422</v>
      </c>
      <c r="L6415" s="3"/>
      <c r="M6415" s="3"/>
      <c r="N6415" s="41" t="s">
        <v>21082</v>
      </c>
      <c r="O6415" s="87">
        <v>0</v>
      </c>
      <c r="P6415" s="87">
        <v>0</v>
      </c>
      <c r="Q6415" s="87">
        <v>0</v>
      </c>
      <c r="R6415" s="87">
        <v>0</v>
      </c>
      <c r="S6415" s="87"/>
      <c r="T6415" s="87"/>
      <c r="U6415" s="85" t="s">
        <v>112</v>
      </c>
      <c r="V6415" s="179"/>
      <c r="W6415" s="7"/>
      <c r="X6415" s="3"/>
      <c r="Y6415" s="3"/>
      <c r="Z6415" s="146">
        <v>59949</v>
      </c>
      <c r="AA6415" s="11"/>
      <c r="AB6415" s="123" t="s">
        <v>7939</v>
      </c>
      <c r="AC6415" s="124"/>
      <c r="AD6415" s="41"/>
      <c r="AE6415" s="41"/>
      <c r="AF6415" s="191"/>
      <c r="AG6415" s="41"/>
      <c r="AH6415" s="41" t="s">
        <v>7952</v>
      </c>
      <c r="AI6415" s="80" t="s">
        <v>6</v>
      </c>
      <c r="AJ6415" s="41"/>
      <c r="AK6415" s="3"/>
      <c r="AL6415" s="85"/>
      <c r="AM6415" s="151" t="s">
        <v>21670</v>
      </c>
      <c r="AN6415" s="15"/>
      <c r="AO6415" s="166"/>
      <c r="AP6415" s="5">
        <f t="shared" si="101"/>
        <v>0</v>
      </c>
      <c r="AQ6415" s="16"/>
      <c r="AR6415" s="205">
        <v>1</v>
      </c>
      <c r="AS6415" s="16"/>
      <c r="AT6415" s="16"/>
      <c r="AU6415" s="16"/>
      <c r="AV6415" s="16"/>
      <c r="AW6415" s="16"/>
      <c r="AX6415" s="16"/>
    </row>
    <row r="6416" spans="1:50" customFormat="1" ht="15" hidden="1" customHeight="1" x14ac:dyDescent="0.2">
      <c r="A6416" s="7" t="s">
        <v>21192</v>
      </c>
      <c r="B6416" s="3" t="s">
        <v>21097</v>
      </c>
      <c r="C6416" s="85" t="s">
        <v>7939</v>
      </c>
      <c r="D6416" s="85" t="s">
        <v>13090</v>
      </c>
      <c r="E6416" s="202" t="s">
        <v>10070</v>
      </c>
      <c r="F6416" s="85" t="s">
        <v>14</v>
      </c>
      <c r="G6416" s="85" t="s">
        <v>18</v>
      </c>
      <c r="H6416" s="85" t="s">
        <v>20690</v>
      </c>
      <c r="I6416" s="3" t="s">
        <v>8473</v>
      </c>
      <c r="J6416" s="85" t="s">
        <v>4400</v>
      </c>
      <c r="K6416" s="7" t="s">
        <v>4422</v>
      </c>
      <c r="L6416" s="3"/>
      <c r="M6416" s="3"/>
      <c r="N6416" s="41" t="s">
        <v>21082</v>
      </c>
      <c r="O6416" s="87">
        <v>0</v>
      </c>
      <c r="P6416" s="87">
        <v>0</v>
      </c>
      <c r="Q6416" s="87">
        <v>0</v>
      </c>
      <c r="R6416" s="87">
        <v>0</v>
      </c>
      <c r="S6416" s="87"/>
      <c r="T6416" s="87"/>
      <c r="U6416" s="85" t="s">
        <v>112</v>
      </c>
      <c r="V6416" s="179"/>
      <c r="W6416" s="7"/>
      <c r="X6416" s="3"/>
      <c r="Y6416" s="3"/>
      <c r="Z6416" s="146">
        <v>59832</v>
      </c>
      <c r="AA6416" s="11"/>
      <c r="AB6416" s="123" t="s">
        <v>7939</v>
      </c>
      <c r="AC6416" s="124"/>
      <c r="AD6416" s="41"/>
      <c r="AE6416" s="41"/>
      <c r="AF6416" s="191"/>
      <c r="AG6416" s="41"/>
      <c r="AH6416" s="41" t="s">
        <v>7952</v>
      </c>
      <c r="AI6416" s="80" t="s">
        <v>6</v>
      </c>
      <c r="AJ6416" s="41"/>
      <c r="AK6416" s="3"/>
      <c r="AL6416" s="85"/>
      <c r="AM6416" s="151" t="s">
        <v>21670</v>
      </c>
      <c r="AN6416" s="15"/>
      <c r="AO6416" s="166"/>
      <c r="AP6416" s="5">
        <f t="shared" si="101"/>
        <v>0</v>
      </c>
      <c r="AQ6416" s="16"/>
      <c r="AR6416" s="205">
        <v>1</v>
      </c>
      <c r="AS6416" s="16"/>
      <c r="AT6416" s="16"/>
      <c r="AU6416" s="16"/>
      <c r="AV6416" s="16"/>
      <c r="AW6416" s="16"/>
      <c r="AX6416" s="16"/>
    </row>
    <row r="6417" spans="1:50" customFormat="1" ht="15" hidden="1" customHeight="1" x14ac:dyDescent="0.2">
      <c r="A6417" s="7" t="s">
        <v>21193</v>
      </c>
      <c r="B6417" s="3" t="s">
        <v>21098</v>
      </c>
      <c r="C6417" s="85" t="s">
        <v>7939</v>
      </c>
      <c r="D6417" s="85" t="s">
        <v>13090</v>
      </c>
      <c r="E6417" s="202" t="s">
        <v>22872</v>
      </c>
      <c r="F6417" s="85" t="s">
        <v>14</v>
      </c>
      <c r="G6417" s="85" t="s">
        <v>18</v>
      </c>
      <c r="H6417" s="85" t="s">
        <v>20690</v>
      </c>
      <c r="I6417" s="3" t="s">
        <v>8473</v>
      </c>
      <c r="J6417" s="85" t="s">
        <v>4400</v>
      </c>
      <c r="K6417" s="7" t="s">
        <v>4422</v>
      </c>
      <c r="L6417" s="3"/>
      <c r="M6417" s="3"/>
      <c r="N6417" s="41" t="s">
        <v>21082</v>
      </c>
      <c r="O6417" s="87">
        <v>240000</v>
      </c>
      <c r="P6417" s="87">
        <v>0</v>
      </c>
      <c r="Q6417" s="87">
        <v>240000</v>
      </c>
      <c r="R6417" s="87">
        <v>0</v>
      </c>
      <c r="S6417" s="87"/>
      <c r="T6417" s="87"/>
      <c r="U6417" s="85">
        <v>2018</v>
      </c>
      <c r="V6417" s="179"/>
      <c r="W6417" s="7"/>
      <c r="X6417" s="3"/>
      <c r="Y6417" s="3"/>
      <c r="Z6417" s="146">
        <v>59901</v>
      </c>
      <c r="AA6417" s="11"/>
      <c r="AB6417" s="123" t="s">
        <v>7939</v>
      </c>
      <c r="AC6417" s="124"/>
      <c r="AD6417" s="41"/>
      <c r="AE6417" s="41"/>
      <c r="AF6417" s="191">
        <v>44781</v>
      </c>
      <c r="AG6417" s="41"/>
      <c r="AH6417" s="41" t="s">
        <v>7952</v>
      </c>
      <c r="AI6417" s="80" t="s">
        <v>6</v>
      </c>
      <c r="AJ6417" s="41"/>
      <c r="AK6417" s="3"/>
      <c r="AL6417" s="85"/>
      <c r="AM6417" s="151" t="s">
        <v>21670</v>
      </c>
      <c r="AN6417" s="15"/>
      <c r="AO6417" s="166"/>
      <c r="AP6417" s="5">
        <f t="shared" si="101"/>
        <v>0</v>
      </c>
      <c r="AQ6417" s="16"/>
      <c r="AR6417" s="205">
        <v>1</v>
      </c>
      <c r="AS6417" s="16"/>
      <c r="AT6417" s="16"/>
      <c r="AU6417" s="16"/>
      <c r="AV6417" s="16"/>
      <c r="AW6417" s="16"/>
      <c r="AX6417" s="16"/>
    </row>
    <row r="6418" spans="1:50" customFormat="1" ht="15" hidden="1" customHeight="1" x14ac:dyDescent="0.2">
      <c r="A6418" s="7" t="s">
        <v>21194</v>
      </c>
      <c r="B6418" s="3" t="s">
        <v>21099</v>
      </c>
      <c r="C6418" s="85" t="s">
        <v>7939</v>
      </c>
      <c r="D6418" s="85" t="s">
        <v>13090</v>
      </c>
      <c r="E6418" s="202" t="s">
        <v>22872</v>
      </c>
      <c r="F6418" s="85" t="s">
        <v>14</v>
      </c>
      <c r="G6418" s="85" t="s">
        <v>18</v>
      </c>
      <c r="H6418" s="85" t="s">
        <v>20690</v>
      </c>
      <c r="I6418" s="3" t="s">
        <v>8473</v>
      </c>
      <c r="J6418" s="85" t="s">
        <v>4400</v>
      </c>
      <c r="K6418" s="7" t="s">
        <v>4422</v>
      </c>
      <c r="L6418" s="3"/>
      <c r="M6418" s="3"/>
      <c r="N6418" s="41" t="s">
        <v>21082</v>
      </c>
      <c r="O6418" s="87">
        <v>240000</v>
      </c>
      <c r="P6418" s="87">
        <v>0</v>
      </c>
      <c r="Q6418" s="87">
        <v>240000</v>
      </c>
      <c r="R6418" s="87">
        <v>0</v>
      </c>
      <c r="S6418" s="87"/>
      <c r="T6418" s="87"/>
      <c r="U6418" s="85">
        <v>2018</v>
      </c>
      <c r="V6418" s="179"/>
      <c r="W6418" s="7"/>
      <c r="X6418" s="3"/>
      <c r="Y6418" s="3"/>
      <c r="Z6418" s="146">
        <v>59916</v>
      </c>
      <c r="AA6418" s="11"/>
      <c r="AB6418" s="123" t="s">
        <v>7939</v>
      </c>
      <c r="AC6418" s="124"/>
      <c r="AD6418" s="41"/>
      <c r="AE6418" s="41"/>
      <c r="AF6418" s="191">
        <v>44781</v>
      </c>
      <c r="AG6418" s="41"/>
      <c r="AH6418" s="41" t="s">
        <v>7952</v>
      </c>
      <c r="AI6418" s="80" t="s">
        <v>6</v>
      </c>
      <c r="AJ6418" s="41"/>
      <c r="AK6418" s="3"/>
      <c r="AL6418" s="85"/>
      <c r="AM6418" s="151" t="s">
        <v>21670</v>
      </c>
      <c r="AN6418" s="15"/>
      <c r="AO6418" s="166"/>
      <c r="AP6418" s="5">
        <f t="shared" si="101"/>
        <v>0</v>
      </c>
      <c r="AQ6418" s="16"/>
      <c r="AR6418" s="205">
        <v>1</v>
      </c>
      <c r="AS6418" s="16"/>
      <c r="AT6418" s="16"/>
      <c r="AU6418" s="16"/>
      <c r="AV6418" s="16"/>
      <c r="AW6418" s="16"/>
      <c r="AX6418" s="16"/>
    </row>
    <row r="6419" spans="1:50" customFormat="1" ht="15" hidden="1" customHeight="1" x14ac:dyDescent="0.2">
      <c r="A6419" s="7" t="s">
        <v>21195</v>
      </c>
      <c r="B6419" s="3" t="s">
        <v>21100</v>
      </c>
      <c r="C6419" s="85" t="s">
        <v>7939</v>
      </c>
      <c r="D6419" s="85" t="s">
        <v>13090</v>
      </c>
      <c r="E6419" s="202" t="s">
        <v>10070</v>
      </c>
      <c r="F6419" s="85" t="s">
        <v>14</v>
      </c>
      <c r="G6419" s="85" t="s">
        <v>18</v>
      </c>
      <c r="H6419" s="85" t="s">
        <v>20690</v>
      </c>
      <c r="I6419" s="3" t="s">
        <v>8473</v>
      </c>
      <c r="J6419" s="85" t="s">
        <v>4400</v>
      </c>
      <c r="K6419" s="7" t="s">
        <v>4422</v>
      </c>
      <c r="L6419" s="3"/>
      <c r="M6419" s="3"/>
      <c r="N6419" s="41" t="s">
        <v>21082</v>
      </c>
      <c r="O6419" s="87">
        <v>0</v>
      </c>
      <c r="P6419" s="87">
        <v>0</v>
      </c>
      <c r="Q6419" s="87">
        <v>0</v>
      </c>
      <c r="R6419" s="87">
        <v>0</v>
      </c>
      <c r="S6419" s="87"/>
      <c r="T6419" s="87"/>
      <c r="U6419" s="85" t="s">
        <v>112</v>
      </c>
      <c r="V6419" s="179"/>
      <c r="W6419" s="7"/>
      <c r="X6419" s="3"/>
      <c r="Y6419" s="3"/>
      <c r="Z6419" s="146">
        <v>59896</v>
      </c>
      <c r="AA6419" s="11"/>
      <c r="AB6419" s="123" t="s">
        <v>7939</v>
      </c>
      <c r="AC6419" s="124"/>
      <c r="AD6419" s="41"/>
      <c r="AE6419" s="41"/>
      <c r="AF6419" s="191"/>
      <c r="AG6419" s="41"/>
      <c r="AH6419" s="41" t="s">
        <v>7952</v>
      </c>
      <c r="AI6419" s="80" t="s">
        <v>6</v>
      </c>
      <c r="AJ6419" s="41"/>
      <c r="AK6419" s="3"/>
      <c r="AL6419" s="85"/>
      <c r="AM6419" s="151" t="s">
        <v>21670</v>
      </c>
      <c r="AN6419" s="15"/>
      <c r="AO6419" s="166"/>
      <c r="AP6419" s="5">
        <f t="shared" si="101"/>
        <v>0</v>
      </c>
      <c r="AQ6419" s="16"/>
      <c r="AR6419" s="205">
        <v>1</v>
      </c>
      <c r="AS6419" s="16"/>
      <c r="AT6419" s="16"/>
      <c r="AU6419" s="16"/>
      <c r="AV6419" s="16"/>
      <c r="AW6419" s="16"/>
      <c r="AX6419" s="16"/>
    </row>
    <row r="6420" spans="1:50" customFormat="1" ht="15" hidden="1" customHeight="1" x14ac:dyDescent="0.2">
      <c r="A6420" s="7" t="s">
        <v>21196</v>
      </c>
      <c r="B6420" s="3" t="s">
        <v>21101</v>
      </c>
      <c r="C6420" s="85" t="s">
        <v>7939</v>
      </c>
      <c r="D6420" s="85" t="s">
        <v>13090</v>
      </c>
      <c r="E6420" s="202" t="s">
        <v>10070</v>
      </c>
      <c r="F6420" s="85" t="s">
        <v>14</v>
      </c>
      <c r="G6420" s="85" t="s">
        <v>18</v>
      </c>
      <c r="H6420" s="85" t="s">
        <v>20690</v>
      </c>
      <c r="I6420" s="3" t="s">
        <v>8473</v>
      </c>
      <c r="J6420" s="85" t="s">
        <v>4400</v>
      </c>
      <c r="K6420" s="7" t="s">
        <v>4422</v>
      </c>
      <c r="L6420" s="3"/>
      <c r="M6420" s="3"/>
      <c r="N6420" s="41" t="s">
        <v>21082</v>
      </c>
      <c r="O6420" s="87">
        <v>0</v>
      </c>
      <c r="P6420" s="87">
        <v>0</v>
      </c>
      <c r="Q6420" s="87">
        <v>0</v>
      </c>
      <c r="R6420" s="87">
        <v>0</v>
      </c>
      <c r="S6420" s="87"/>
      <c r="T6420" s="87"/>
      <c r="U6420" s="85" t="s">
        <v>112</v>
      </c>
      <c r="V6420" s="179"/>
      <c r="W6420" s="7"/>
      <c r="X6420" s="3"/>
      <c r="Y6420" s="3"/>
      <c r="Z6420" s="146">
        <v>59923</v>
      </c>
      <c r="AA6420" s="11"/>
      <c r="AB6420" s="123" t="s">
        <v>7939</v>
      </c>
      <c r="AC6420" s="124"/>
      <c r="AD6420" s="41"/>
      <c r="AE6420" s="41"/>
      <c r="AF6420" s="191"/>
      <c r="AG6420" s="41"/>
      <c r="AH6420" s="41" t="s">
        <v>7952</v>
      </c>
      <c r="AI6420" s="80" t="s">
        <v>6</v>
      </c>
      <c r="AJ6420" s="41"/>
      <c r="AK6420" s="3"/>
      <c r="AL6420" s="85"/>
      <c r="AM6420" s="151" t="s">
        <v>21670</v>
      </c>
      <c r="AN6420" s="15"/>
      <c r="AO6420" s="166"/>
      <c r="AP6420" s="5">
        <f t="shared" si="101"/>
        <v>0</v>
      </c>
      <c r="AQ6420" s="16"/>
      <c r="AR6420" s="205">
        <v>1</v>
      </c>
      <c r="AS6420" s="16"/>
      <c r="AT6420" s="16"/>
      <c r="AU6420" s="16"/>
      <c r="AV6420" s="16"/>
      <c r="AW6420" s="16"/>
      <c r="AX6420" s="16"/>
    </row>
    <row r="6421" spans="1:50" customFormat="1" ht="15" hidden="1" customHeight="1" x14ac:dyDescent="0.2">
      <c r="A6421" s="7" t="s">
        <v>21197</v>
      </c>
      <c r="B6421" s="3" t="s">
        <v>21102</v>
      </c>
      <c r="C6421" s="85" t="s">
        <v>7939</v>
      </c>
      <c r="D6421" s="85" t="s">
        <v>13090</v>
      </c>
      <c r="E6421" s="202" t="s">
        <v>154</v>
      </c>
      <c r="F6421" s="85" t="s">
        <v>40</v>
      </c>
      <c r="G6421" s="85" t="s">
        <v>43</v>
      </c>
      <c r="H6421" s="85" t="s">
        <v>20690</v>
      </c>
      <c r="I6421" s="3" t="s">
        <v>10897</v>
      </c>
      <c r="J6421" s="85" t="s">
        <v>4435</v>
      </c>
      <c r="K6421" s="7" t="s">
        <v>3838</v>
      </c>
      <c r="L6421" s="3"/>
      <c r="M6421" s="3"/>
      <c r="N6421" s="41" t="s">
        <v>7950</v>
      </c>
      <c r="O6421" s="87">
        <v>0</v>
      </c>
      <c r="P6421" s="87">
        <v>0</v>
      </c>
      <c r="Q6421" s="87">
        <v>0</v>
      </c>
      <c r="R6421" s="87">
        <v>0</v>
      </c>
      <c r="S6421" s="87"/>
      <c r="T6421" s="87"/>
      <c r="U6421" s="85" t="s">
        <v>112</v>
      </c>
      <c r="V6421" s="179"/>
      <c r="W6421" s="7"/>
      <c r="X6421" s="3"/>
      <c r="Y6421" s="3"/>
      <c r="Z6421" s="146">
        <v>44163</v>
      </c>
      <c r="AA6421" s="11"/>
      <c r="AB6421" s="123" t="s">
        <v>7939</v>
      </c>
      <c r="AC6421" s="124"/>
      <c r="AD6421" s="41"/>
      <c r="AE6421" s="41"/>
      <c r="AF6421" s="191">
        <v>45076</v>
      </c>
      <c r="AG6421" s="41"/>
      <c r="AH6421" s="41" t="s">
        <v>8211</v>
      </c>
      <c r="AI6421" s="80" t="s">
        <v>6</v>
      </c>
      <c r="AJ6421" s="41"/>
      <c r="AK6421" s="3"/>
      <c r="AL6421" s="85"/>
      <c r="AM6421" s="151" t="s">
        <v>21670</v>
      </c>
      <c r="AN6421" s="15"/>
      <c r="AO6421" s="166"/>
      <c r="AP6421" s="5">
        <f t="shared" si="101"/>
        <v>0</v>
      </c>
      <c r="AQ6421" s="16"/>
      <c r="AR6421" s="205">
        <v>1</v>
      </c>
      <c r="AS6421" s="16"/>
      <c r="AT6421" s="16"/>
      <c r="AU6421" s="16"/>
      <c r="AV6421" s="16"/>
      <c r="AW6421" s="16"/>
      <c r="AX6421" s="16"/>
    </row>
    <row r="6422" spans="1:50" customFormat="1" ht="15" hidden="1" customHeight="1" x14ac:dyDescent="0.2">
      <c r="A6422" s="7" t="s">
        <v>21198</v>
      </c>
      <c r="B6422" s="3" t="s">
        <v>21103</v>
      </c>
      <c r="C6422" s="85" t="s">
        <v>7939</v>
      </c>
      <c r="D6422" s="85" t="s">
        <v>13090</v>
      </c>
      <c r="E6422" s="202" t="s">
        <v>22872</v>
      </c>
      <c r="F6422" s="85" t="s">
        <v>14</v>
      </c>
      <c r="G6422" s="85" t="s">
        <v>18</v>
      </c>
      <c r="H6422" s="85" t="s">
        <v>20690</v>
      </c>
      <c r="I6422" s="3" t="s">
        <v>8473</v>
      </c>
      <c r="J6422" s="85" t="s">
        <v>4400</v>
      </c>
      <c r="K6422" s="7" t="s">
        <v>4422</v>
      </c>
      <c r="L6422" s="3"/>
      <c r="M6422" s="3"/>
      <c r="N6422" s="41" t="s">
        <v>21082</v>
      </c>
      <c r="O6422" s="87">
        <v>240000</v>
      </c>
      <c r="P6422" s="87">
        <v>0</v>
      </c>
      <c r="Q6422" s="87">
        <v>240000</v>
      </c>
      <c r="R6422" s="87">
        <v>0</v>
      </c>
      <c r="S6422" s="87"/>
      <c r="T6422" s="87"/>
      <c r="U6422" s="85">
        <v>2018</v>
      </c>
      <c r="V6422" s="179"/>
      <c r="W6422" s="7"/>
      <c r="X6422" s="3"/>
      <c r="Y6422" s="3"/>
      <c r="Z6422" s="146">
        <v>59902</v>
      </c>
      <c r="AA6422" s="11"/>
      <c r="AB6422" s="123" t="s">
        <v>7939</v>
      </c>
      <c r="AC6422" s="124"/>
      <c r="AD6422" s="41"/>
      <c r="AE6422" s="41"/>
      <c r="AF6422" s="191">
        <v>44791</v>
      </c>
      <c r="AG6422" s="41"/>
      <c r="AH6422" s="41" t="s">
        <v>7952</v>
      </c>
      <c r="AI6422" s="80" t="s">
        <v>6</v>
      </c>
      <c r="AJ6422" s="41"/>
      <c r="AK6422" s="3"/>
      <c r="AL6422" s="85"/>
      <c r="AM6422" s="151" t="s">
        <v>21670</v>
      </c>
      <c r="AN6422" s="15"/>
      <c r="AO6422" s="166"/>
      <c r="AP6422" s="5">
        <f t="shared" si="101"/>
        <v>0</v>
      </c>
      <c r="AQ6422" s="16"/>
      <c r="AR6422" s="205">
        <v>1</v>
      </c>
      <c r="AS6422" s="16"/>
      <c r="AT6422" s="16"/>
      <c r="AU6422" s="16"/>
      <c r="AV6422" s="16"/>
      <c r="AW6422" s="16"/>
      <c r="AX6422" s="16"/>
    </row>
    <row r="6423" spans="1:50" customFormat="1" ht="15" hidden="1" customHeight="1" x14ac:dyDescent="0.2">
      <c r="A6423" s="7" t="s">
        <v>11088</v>
      </c>
      <c r="B6423" s="3" t="s">
        <v>11089</v>
      </c>
      <c r="C6423" s="85" t="s">
        <v>7939</v>
      </c>
      <c r="D6423" s="85" t="s">
        <v>13090</v>
      </c>
      <c r="E6423" s="202" t="s">
        <v>154</v>
      </c>
      <c r="F6423" s="85" t="s">
        <v>68</v>
      </c>
      <c r="G6423" s="85" t="s">
        <v>71</v>
      </c>
      <c r="H6423" s="85" t="s">
        <v>20690</v>
      </c>
      <c r="I6423" s="3" t="s">
        <v>9788</v>
      </c>
      <c r="J6423" s="85" t="s">
        <v>4435</v>
      </c>
      <c r="K6423" s="7" t="s">
        <v>3838</v>
      </c>
      <c r="L6423" s="3"/>
      <c r="M6423" s="3"/>
      <c r="N6423" s="41" t="s">
        <v>11090</v>
      </c>
      <c r="O6423" s="87">
        <v>0</v>
      </c>
      <c r="P6423" s="87">
        <v>0</v>
      </c>
      <c r="Q6423" s="87">
        <v>0</v>
      </c>
      <c r="R6423" s="87">
        <v>0</v>
      </c>
      <c r="S6423" s="87"/>
      <c r="T6423" s="87"/>
      <c r="U6423" s="85" t="s">
        <v>112</v>
      </c>
      <c r="V6423" s="179"/>
      <c r="W6423" s="7"/>
      <c r="X6423" s="3"/>
      <c r="Y6423" s="3"/>
      <c r="Z6423" s="146">
        <v>49193</v>
      </c>
      <c r="AA6423" s="11"/>
      <c r="AB6423" s="123" t="s">
        <v>7939</v>
      </c>
      <c r="AC6423" s="124"/>
      <c r="AD6423" s="41"/>
      <c r="AE6423" s="41"/>
      <c r="AF6423" s="191">
        <v>40196</v>
      </c>
      <c r="AG6423" s="41"/>
      <c r="AH6423" s="41" t="s">
        <v>8189</v>
      </c>
      <c r="AI6423" s="80" t="s">
        <v>6</v>
      </c>
      <c r="AJ6423" s="41"/>
      <c r="AK6423" s="3"/>
      <c r="AL6423" s="85"/>
      <c r="AM6423" s="151" t="s">
        <v>19998</v>
      </c>
      <c r="AN6423" s="15"/>
      <c r="AO6423" s="166"/>
      <c r="AP6423" s="5">
        <f t="shared" si="101"/>
        <v>0</v>
      </c>
      <c r="AQ6423" s="16"/>
      <c r="AR6423" s="205">
        <v>1</v>
      </c>
      <c r="AS6423" s="16"/>
      <c r="AT6423" s="16"/>
      <c r="AU6423" s="16"/>
      <c r="AV6423" s="16"/>
      <c r="AW6423" s="16"/>
      <c r="AX6423" s="16"/>
    </row>
    <row r="6424" spans="1:50" customFormat="1" ht="15" hidden="1" customHeight="1" x14ac:dyDescent="0.2">
      <c r="A6424" s="7" t="s">
        <v>21199</v>
      </c>
      <c r="B6424" s="3" t="s">
        <v>21104</v>
      </c>
      <c r="C6424" s="85" t="s">
        <v>7939</v>
      </c>
      <c r="D6424" s="85" t="s">
        <v>13090</v>
      </c>
      <c r="E6424" s="202" t="s">
        <v>22872</v>
      </c>
      <c r="F6424" s="85" t="s">
        <v>14</v>
      </c>
      <c r="G6424" s="85" t="s">
        <v>18</v>
      </c>
      <c r="H6424" s="85" t="s">
        <v>20690</v>
      </c>
      <c r="I6424" s="3" t="s">
        <v>8473</v>
      </c>
      <c r="J6424" s="85" t="s">
        <v>4400</v>
      </c>
      <c r="K6424" s="7" t="s">
        <v>4422</v>
      </c>
      <c r="L6424" s="3"/>
      <c r="M6424" s="3"/>
      <c r="N6424" s="41" t="s">
        <v>21042</v>
      </c>
      <c r="O6424" s="87">
        <v>60000</v>
      </c>
      <c r="P6424" s="87">
        <v>0</v>
      </c>
      <c r="Q6424" s="87">
        <v>60000</v>
      </c>
      <c r="R6424" s="87">
        <v>0</v>
      </c>
      <c r="S6424" s="87"/>
      <c r="T6424" s="87"/>
      <c r="U6424" s="85">
        <v>2021</v>
      </c>
      <c r="V6424" s="179"/>
      <c r="W6424" s="7"/>
      <c r="X6424" s="3"/>
      <c r="Y6424" s="3"/>
      <c r="Z6424" s="146">
        <v>59751</v>
      </c>
      <c r="AA6424" s="11"/>
      <c r="AB6424" s="123" t="s">
        <v>7939</v>
      </c>
      <c r="AC6424" s="124"/>
      <c r="AD6424" s="41"/>
      <c r="AE6424" s="41"/>
      <c r="AF6424" s="191">
        <v>44951</v>
      </c>
      <c r="AG6424" s="41"/>
      <c r="AH6424" s="41" t="s">
        <v>7952</v>
      </c>
      <c r="AI6424" s="80" t="s">
        <v>6</v>
      </c>
      <c r="AJ6424" s="41"/>
      <c r="AK6424" s="3"/>
      <c r="AL6424" s="85"/>
      <c r="AM6424" s="151" t="s">
        <v>21670</v>
      </c>
      <c r="AN6424" s="15"/>
      <c r="AO6424" s="166"/>
      <c r="AP6424" s="5">
        <f t="shared" si="101"/>
        <v>0</v>
      </c>
      <c r="AQ6424" s="16"/>
      <c r="AR6424" s="205">
        <v>1</v>
      </c>
      <c r="AS6424" s="16"/>
      <c r="AT6424" s="16"/>
      <c r="AU6424" s="16"/>
      <c r="AV6424" s="16"/>
      <c r="AW6424" s="16"/>
      <c r="AX6424" s="16"/>
    </row>
    <row r="6425" spans="1:50" customFormat="1" ht="15" hidden="1" customHeight="1" x14ac:dyDescent="0.2">
      <c r="A6425" s="7" t="s">
        <v>21200</v>
      </c>
      <c r="B6425" s="3" t="s">
        <v>21105</v>
      </c>
      <c r="C6425" s="85" t="s">
        <v>7939</v>
      </c>
      <c r="D6425" s="85" t="s">
        <v>13090</v>
      </c>
      <c r="E6425" s="202" t="s">
        <v>22872</v>
      </c>
      <c r="F6425" s="85" t="s">
        <v>14</v>
      </c>
      <c r="G6425" s="85" t="s">
        <v>18</v>
      </c>
      <c r="H6425" s="85" t="s">
        <v>20690</v>
      </c>
      <c r="I6425" s="3" t="s">
        <v>8473</v>
      </c>
      <c r="J6425" s="85" t="s">
        <v>4400</v>
      </c>
      <c r="K6425" s="7" t="s">
        <v>4422</v>
      </c>
      <c r="L6425" s="3"/>
      <c r="M6425" s="3"/>
      <c r="N6425" s="41" t="s">
        <v>21042</v>
      </c>
      <c r="O6425" s="87">
        <v>60000</v>
      </c>
      <c r="P6425" s="87">
        <v>0</v>
      </c>
      <c r="Q6425" s="87">
        <v>60000</v>
      </c>
      <c r="R6425" s="87">
        <v>0</v>
      </c>
      <c r="S6425" s="87"/>
      <c r="T6425" s="87"/>
      <c r="U6425" s="85">
        <v>2020</v>
      </c>
      <c r="V6425" s="179"/>
      <c r="W6425" s="7"/>
      <c r="X6425" s="3"/>
      <c r="Y6425" s="3"/>
      <c r="Z6425" s="146">
        <v>59882</v>
      </c>
      <c r="AA6425" s="11"/>
      <c r="AB6425" s="123" t="s">
        <v>7939</v>
      </c>
      <c r="AC6425" s="124"/>
      <c r="AD6425" s="41"/>
      <c r="AE6425" s="41"/>
      <c r="AF6425" s="191">
        <v>44951</v>
      </c>
      <c r="AG6425" s="41"/>
      <c r="AH6425" s="41" t="s">
        <v>7952</v>
      </c>
      <c r="AI6425" s="80" t="s">
        <v>6</v>
      </c>
      <c r="AJ6425" s="41"/>
      <c r="AK6425" s="3"/>
      <c r="AL6425" s="85"/>
      <c r="AM6425" s="151" t="s">
        <v>21670</v>
      </c>
      <c r="AN6425" s="15"/>
      <c r="AO6425" s="166"/>
      <c r="AP6425" s="5">
        <f t="shared" si="101"/>
        <v>0</v>
      </c>
      <c r="AQ6425" s="16"/>
      <c r="AR6425" s="205">
        <v>1</v>
      </c>
      <c r="AS6425" s="16"/>
      <c r="AT6425" s="16"/>
      <c r="AU6425" s="16"/>
      <c r="AV6425" s="16"/>
      <c r="AW6425" s="16"/>
      <c r="AX6425" s="16"/>
    </row>
    <row r="6426" spans="1:50" customFormat="1" ht="15" hidden="1" customHeight="1" x14ac:dyDescent="0.2">
      <c r="A6426" s="7" t="s">
        <v>21201</v>
      </c>
      <c r="B6426" s="3" t="s">
        <v>21106</v>
      </c>
      <c r="C6426" s="85" t="s">
        <v>7939</v>
      </c>
      <c r="D6426" s="85" t="s">
        <v>13090</v>
      </c>
      <c r="E6426" s="202" t="s">
        <v>22872</v>
      </c>
      <c r="F6426" s="85" t="s">
        <v>14</v>
      </c>
      <c r="G6426" s="85" t="s">
        <v>18</v>
      </c>
      <c r="H6426" s="85" t="s">
        <v>20690</v>
      </c>
      <c r="I6426" s="3" t="s">
        <v>8473</v>
      </c>
      <c r="J6426" s="85" t="s">
        <v>4400</v>
      </c>
      <c r="K6426" s="7" t="s">
        <v>4422</v>
      </c>
      <c r="L6426" s="3"/>
      <c r="M6426" s="3"/>
      <c r="N6426" s="41" t="s">
        <v>21042</v>
      </c>
      <c r="O6426" s="87">
        <v>60000</v>
      </c>
      <c r="P6426" s="87">
        <v>0</v>
      </c>
      <c r="Q6426" s="87">
        <v>60000</v>
      </c>
      <c r="R6426" s="87">
        <v>0</v>
      </c>
      <c r="S6426" s="87"/>
      <c r="T6426" s="87"/>
      <c r="U6426" s="85">
        <v>2021</v>
      </c>
      <c r="V6426" s="179"/>
      <c r="W6426" s="7"/>
      <c r="X6426" s="3"/>
      <c r="Y6426" s="3"/>
      <c r="Z6426" s="146">
        <v>59863</v>
      </c>
      <c r="AA6426" s="11"/>
      <c r="AB6426" s="123" t="s">
        <v>7939</v>
      </c>
      <c r="AC6426" s="124"/>
      <c r="AD6426" s="41"/>
      <c r="AE6426" s="41"/>
      <c r="AF6426" s="191">
        <v>44951</v>
      </c>
      <c r="AG6426" s="41"/>
      <c r="AH6426" s="41" t="s">
        <v>7952</v>
      </c>
      <c r="AI6426" s="80" t="s">
        <v>6</v>
      </c>
      <c r="AJ6426" s="41"/>
      <c r="AK6426" s="3"/>
      <c r="AL6426" s="85"/>
      <c r="AM6426" s="151" t="s">
        <v>21670</v>
      </c>
      <c r="AN6426" s="15"/>
      <c r="AO6426" s="166"/>
      <c r="AP6426" s="5">
        <f t="shared" si="101"/>
        <v>0</v>
      </c>
      <c r="AQ6426" s="16"/>
      <c r="AR6426" s="205">
        <v>1</v>
      </c>
      <c r="AS6426" s="16"/>
      <c r="AT6426" s="16"/>
      <c r="AU6426" s="16"/>
      <c r="AV6426" s="16"/>
      <c r="AW6426" s="16"/>
      <c r="AX6426" s="16"/>
    </row>
    <row r="6427" spans="1:50" customFormat="1" ht="15" hidden="1" customHeight="1" x14ac:dyDescent="0.2">
      <c r="A6427" s="66" t="s">
        <v>23441</v>
      </c>
      <c r="B6427" s="66" t="s">
        <v>22727</v>
      </c>
      <c r="C6427" s="85" t="s">
        <v>7939</v>
      </c>
      <c r="D6427" s="85" t="s">
        <v>13090</v>
      </c>
      <c r="E6427" s="202" t="s">
        <v>154</v>
      </c>
      <c r="F6427" s="85" t="s">
        <v>25110</v>
      </c>
      <c r="G6427" s="85" t="s">
        <v>13789</v>
      </c>
      <c r="H6427" s="85" t="s">
        <v>20690</v>
      </c>
      <c r="I6427" s="66" t="s">
        <v>8200</v>
      </c>
      <c r="J6427" s="85" t="s">
        <v>4400</v>
      </c>
      <c r="K6427" s="66" t="s">
        <v>4422</v>
      </c>
      <c r="L6427" s="3"/>
      <c r="M6427" s="3"/>
      <c r="N6427" s="66" t="s">
        <v>21093</v>
      </c>
      <c r="O6427" s="87">
        <v>134683</v>
      </c>
      <c r="P6427" s="87">
        <v>0</v>
      </c>
      <c r="Q6427" s="87">
        <v>134683</v>
      </c>
      <c r="R6427" s="87">
        <v>0</v>
      </c>
      <c r="S6427" s="87"/>
      <c r="T6427" s="87"/>
      <c r="U6427" s="85">
        <v>2020</v>
      </c>
      <c r="V6427" s="179"/>
      <c r="W6427" s="7"/>
      <c r="X6427" s="3"/>
      <c r="Y6427" s="3"/>
      <c r="Z6427" s="214">
        <v>104042</v>
      </c>
      <c r="AA6427" s="11"/>
      <c r="AB6427" s="123" t="s">
        <v>7939</v>
      </c>
      <c r="AC6427" s="124"/>
      <c r="AD6427" s="41"/>
      <c r="AE6427" s="41"/>
      <c r="AF6427" s="191">
        <v>44837</v>
      </c>
      <c r="AG6427" s="41"/>
      <c r="AH6427" s="66" t="s">
        <v>16668</v>
      </c>
      <c r="AI6427" s="80" t="s">
        <v>6</v>
      </c>
      <c r="AJ6427" s="41"/>
      <c r="AK6427" s="3"/>
      <c r="AL6427" s="85"/>
      <c r="AM6427" s="151" t="s">
        <v>24840</v>
      </c>
      <c r="AN6427" s="15"/>
      <c r="AO6427" s="166"/>
      <c r="AP6427" s="5">
        <f t="shared" si="101"/>
        <v>0</v>
      </c>
      <c r="AQ6427" s="16"/>
      <c r="AR6427" s="205">
        <v>1</v>
      </c>
      <c r="AS6427" s="16"/>
      <c r="AT6427" s="16"/>
      <c r="AU6427" s="16"/>
      <c r="AV6427" s="16"/>
      <c r="AW6427" s="16"/>
      <c r="AX6427" s="16"/>
    </row>
    <row r="6428" spans="1:50" customFormat="1" ht="15" hidden="1" customHeight="1" x14ac:dyDescent="0.2">
      <c r="A6428" s="66" t="s">
        <v>23440</v>
      </c>
      <c r="B6428" s="66" t="s">
        <v>22726</v>
      </c>
      <c r="C6428" s="85" t="s">
        <v>7939</v>
      </c>
      <c r="D6428" s="85" t="s">
        <v>13090</v>
      </c>
      <c r="E6428" s="202" t="s">
        <v>8133</v>
      </c>
      <c r="F6428" s="85" t="s">
        <v>34</v>
      </c>
      <c r="G6428" s="85" t="s">
        <v>37</v>
      </c>
      <c r="H6428" s="85" t="s">
        <v>20689</v>
      </c>
      <c r="I6428" s="66" t="s">
        <v>8145</v>
      </c>
      <c r="J6428" s="85" t="s">
        <v>105</v>
      </c>
      <c r="K6428" s="66" t="s">
        <v>1221</v>
      </c>
      <c r="L6428" s="3"/>
      <c r="M6428" s="3"/>
      <c r="N6428" s="66" t="s">
        <v>16705</v>
      </c>
      <c r="O6428" s="87">
        <v>0</v>
      </c>
      <c r="P6428" s="87">
        <v>0</v>
      </c>
      <c r="Q6428" s="87">
        <v>0</v>
      </c>
      <c r="R6428" s="87">
        <v>0</v>
      </c>
      <c r="S6428" s="87"/>
      <c r="T6428" s="87"/>
      <c r="U6428" s="85" t="s">
        <v>112</v>
      </c>
      <c r="V6428" s="179"/>
      <c r="W6428" s="7"/>
      <c r="X6428" s="3"/>
      <c r="Y6428" s="3"/>
      <c r="Z6428" s="214">
        <v>516815</v>
      </c>
      <c r="AA6428" s="11"/>
      <c r="AB6428" s="123" t="s">
        <v>7939</v>
      </c>
      <c r="AC6428" s="124"/>
      <c r="AD6428" s="41"/>
      <c r="AE6428" s="41"/>
      <c r="AF6428" s="191"/>
      <c r="AG6428" s="41"/>
      <c r="AH6428" s="66" t="s">
        <v>7952</v>
      </c>
      <c r="AI6428" s="80" t="s">
        <v>6</v>
      </c>
      <c r="AJ6428" s="41"/>
      <c r="AK6428" s="3"/>
      <c r="AL6428" s="85"/>
      <c r="AM6428" s="151" t="s">
        <v>24840</v>
      </c>
      <c r="AN6428" s="15"/>
      <c r="AO6428" s="166"/>
      <c r="AP6428" s="5">
        <f t="shared" si="101"/>
        <v>0</v>
      </c>
      <c r="AQ6428" s="16"/>
      <c r="AR6428" s="205">
        <v>1</v>
      </c>
      <c r="AS6428" s="16"/>
      <c r="AT6428" s="16"/>
      <c r="AU6428" s="16"/>
      <c r="AV6428" s="16"/>
      <c r="AW6428" s="16"/>
      <c r="AX6428" s="16"/>
    </row>
    <row r="6429" spans="1:50" customFormat="1" ht="15" hidden="1" customHeight="1" x14ac:dyDescent="0.2">
      <c r="A6429" s="7" t="s">
        <v>21202</v>
      </c>
      <c r="B6429" s="3" t="s">
        <v>21107</v>
      </c>
      <c r="C6429" s="85" t="s">
        <v>7939</v>
      </c>
      <c r="D6429" s="85" t="s">
        <v>13090</v>
      </c>
      <c r="E6429" s="202" t="s">
        <v>10070</v>
      </c>
      <c r="F6429" s="85" t="s">
        <v>14</v>
      </c>
      <c r="G6429" s="85" t="s">
        <v>18</v>
      </c>
      <c r="H6429" s="85" t="s">
        <v>20690</v>
      </c>
      <c r="I6429" s="3" t="s">
        <v>8473</v>
      </c>
      <c r="J6429" s="85" t="s">
        <v>4400</v>
      </c>
      <c r="K6429" s="7" t="s">
        <v>4422</v>
      </c>
      <c r="L6429" s="3"/>
      <c r="M6429" s="3"/>
      <c r="N6429" s="41" t="s">
        <v>21042</v>
      </c>
      <c r="O6429" s="87">
        <v>0</v>
      </c>
      <c r="P6429" s="87">
        <v>0</v>
      </c>
      <c r="Q6429" s="87">
        <v>0</v>
      </c>
      <c r="R6429" s="87">
        <v>0</v>
      </c>
      <c r="S6429" s="87"/>
      <c r="T6429" s="87"/>
      <c r="U6429" s="85" t="s">
        <v>112</v>
      </c>
      <c r="V6429" s="179"/>
      <c r="W6429" s="7"/>
      <c r="X6429" s="3"/>
      <c r="Y6429" s="3"/>
      <c r="Z6429" s="146">
        <v>59904</v>
      </c>
      <c r="AA6429" s="11"/>
      <c r="AB6429" s="123" t="s">
        <v>7939</v>
      </c>
      <c r="AC6429" s="124"/>
      <c r="AD6429" s="41"/>
      <c r="AE6429" s="41"/>
      <c r="AF6429" s="191"/>
      <c r="AG6429" s="41"/>
      <c r="AH6429" s="41" t="s">
        <v>7952</v>
      </c>
      <c r="AI6429" s="80" t="s">
        <v>6</v>
      </c>
      <c r="AJ6429" s="41"/>
      <c r="AK6429" s="3"/>
      <c r="AL6429" s="85"/>
      <c r="AM6429" s="151" t="s">
        <v>21670</v>
      </c>
      <c r="AN6429" s="15"/>
      <c r="AO6429" s="166"/>
      <c r="AP6429" s="5">
        <f t="shared" si="101"/>
        <v>0</v>
      </c>
      <c r="AQ6429" s="16"/>
      <c r="AR6429" s="205">
        <v>1</v>
      </c>
      <c r="AS6429" s="16"/>
      <c r="AT6429" s="16"/>
      <c r="AU6429" s="16"/>
      <c r="AV6429" s="16"/>
      <c r="AW6429" s="16"/>
      <c r="AX6429" s="16"/>
    </row>
    <row r="6430" spans="1:50" customFormat="1" ht="15" hidden="1" customHeight="1" x14ac:dyDescent="0.2">
      <c r="A6430" s="7" t="s">
        <v>21203</v>
      </c>
      <c r="B6430" s="3" t="s">
        <v>21108</v>
      </c>
      <c r="C6430" s="85" t="s">
        <v>7939</v>
      </c>
      <c r="D6430" s="85" t="s">
        <v>13090</v>
      </c>
      <c r="E6430" s="202" t="s">
        <v>10070</v>
      </c>
      <c r="F6430" s="85" t="s">
        <v>14</v>
      </c>
      <c r="G6430" s="85" t="s">
        <v>18</v>
      </c>
      <c r="H6430" s="85" t="s">
        <v>20690</v>
      </c>
      <c r="I6430" s="3" t="s">
        <v>8473</v>
      </c>
      <c r="J6430" s="85" t="s">
        <v>4400</v>
      </c>
      <c r="K6430" s="7" t="s">
        <v>4422</v>
      </c>
      <c r="L6430" s="3"/>
      <c r="M6430" s="3"/>
      <c r="N6430" s="41" t="s">
        <v>21042</v>
      </c>
      <c r="O6430" s="87">
        <v>0</v>
      </c>
      <c r="P6430" s="87">
        <v>0</v>
      </c>
      <c r="Q6430" s="87">
        <v>0</v>
      </c>
      <c r="R6430" s="87">
        <v>0</v>
      </c>
      <c r="S6430" s="87"/>
      <c r="T6430" s="87"/>
      <c r="U6430" s="85" t="s">
        <v>112</v>
      </c>
      <c r="V6430" s="179"/>
      <c r="W6430" s="7"/>
      <c r="X6430" s="3"/>
      <c r="Y6430" s="3"/>
      <c r="Z6430" s="146">
        <v>59905</v>
      </c>
      <c r="AA6430" s="11"/>
      <c r="AB6430" s="123" t="s">
        <v>7939</v>
      </c>
      <c r="AC6430" s="124"/>
      <c r="AD6430" s="41"/>
      <c r="AE6430" s="41"/>
      <c r="AF6430" s="191"/>
      <c r="AG6430" s="41"/>
      <c r="AH6430" s="41" t="s">
        <v>7952</v>
      </c>
      <c r="AI6430" s="80" t="s">
        <v>6</v>
      </c>
      <c r="AJ6430" s="41"/>
      <c r="AK6430" s="3"/>
      <c r="AL6430" s="85"/>
      <c r="AM6430" s="151" t="s">
        <v>21670</v>
      </c>
      <c r="AN6430" s="15"/>
      <c r="AO6430" s="166"/>
      <c r="AP6430" s="5">
        <f t="shared" si="101"/>
        <v>0</v>
      </c>
      <c r="AQ6430" s="16"/>
      <c r="AR6430" s="205">
        <v>1</v>
      </c>
      <c r="AS6430" s="16"/>
      <c r="AT6430" s="16"/>
      <c r="AU6430" s="16"/>
      <c r="AV6430" s="16"/>
      <c r="AW6430" s="16"/>
      <c r="AX6430" s="16"/>
    </row>
    <row r="6431" spans="1:50" customFormat="1" ht="15" hidden="1" customHeight="1" x14ac:dyDescent="0.2">
      <c r="A6431" s="7" t="s">
        <v>21204</v>
      </c>
      <c r="B6431" s="3" t="s">
        <v>21109</v>
      </c>
      <c r="C6431" s="85" t="s">
        <v>7939</v>
      </c>
      <c r="D6431" s="85" t="s">
        <v>13090</v>
      </c>
      <c r="E6431" s="202" t="s">
        <v>22872</v>
      </c>
      <c r="F6431" s="85" t="s">
        <v>14</v>
      </c>
      <c r="G6431" s="85" t="s">
        <v>18</v>
      </c>
      <c r="H6431" s="85" t="s">
        <v>20690</v>
      </c>
      <c r="I6431" s="3" t="s">
        <v>8473</v>
      </c>
      <c r="J6431" s="85" t="s">
        <v>4400</v>
      </c>
      <c r="K6431" s="7" t="s">
        <v>4422</v>
      </c>
      <c r="L6431" s="3"/>
      <c r="M6431" s="3"/>
      <c r="N6431" s="41" t="s">
        <v>21042</v>
      </c>
      <c r="O6431" s="87">
        <v>60000</v>
      </c>
      <c r="P6431" s="87">
        <v>130</v>
      </c>
      <c r="Q6431" s="87">
        <v>59870</v>
      </c>
      <c r="R6431" s="87">
        <v>0</v>
      </c>
      <c r="S6431" s="87"/>
      <c r="T6431" s="87"/>
      <c r="U6431" s="85">
        <v>2018</v>
      </c>
      <c r="V6431" s="179"/>
      <c r="W6431" s="7"/>
      <c r="X6431" s="3"/>
      <c r="Y6431" s="3"/>
      <c r="Z6431" s="211">
        <v>59727</v>
      </c>
      <c r="AA6431" s="11"/>
      <c r="AB6431" s="123" t="s">
        <v>7939</v>
      </c>
      <c r="AC6431" s="124"/>
      <c r="AD6431" s="41"/>
      <c r="AE6431" s="41"/>
      <c r="AF6431" s="191">
        <v>44951</v>
      </c>
      <c r="AG6431" s="41"/>
      <c r="AH6431" s="41" t="s">
        <v>7952</v>
      </c>
      <c r="AI6431" s="80" t="s">
        <v>6</v>
      </c>
      <c r="AJ6431" s="41"/>
      <c r="AK6431" s="3"/>
      <c r="AL6431" s="85"/>
      <c r="AM6431" s="151" t="s">
        <v>21670</v>
      </c>
      <c r="AN6431" s="15"/>
      <c r="AO6431" s="166"/>
      <c r="AP6431" s="5">
        <f t="shared" si="101"/>
        <v>0</v>
      </c>
      <c r="AQ6431" s="16"/>
      <c r="AR6431" s="205">
        <v>1</v>
      </c>
      <c r="AS6431" s="16"/>
      <c r="AT6431" s="16"/>
      <c r="AU6431" s="16"/>
      <c r="AV6431" s="16"/>
      <c r="AW6431" s="16"/>
      <c r="AX6431" s="16"/>
    </row>
    <row r="6432" spans="1:50" customFormat="1" ht="15" hidden="1" customHeight="1" x14ac:dyDescent="0.2">
      <c r="A6432" s="7" t="s">
        <v>21205</v>
      </c>
      <c r="B6432" s="3" t="s">
        <v>21110</v>
      </c>
      <c r="C6432" s="85" t="s">
        <v>7939</v>
      </c>
      <c r="D6432" s="85" t="s">
        <v>13090</v>
      </c>
      <c r="E6432" s="202" t="s">
        <v>10070</v>
      </c>
      <c r="F6432" s="85" t="s">
        <v>14</v>
      </c>
      <c r="G6432" s="85" t="s">
        <v>18</v>
      </c>
      <c r="H6432" s="85" t="s">
        <v>20690</v>
      </c>
      <c r="I6432" s="3" t="s">
        <v>8473</v>
      </c>
      <c r="J6432" s="85" t="s">
        <v>4400</v>
      </c>
      <c r="K6432" s="7" t="s">
        <v>4422</v>
      </c>
      <c r="L6432" s="3"/>
      <c r="M6432" s="3"/>
      <c r="N6432" s="41" t="s">
        <v>21042</v>
      </c>
      <c r="O6432" s="87">
        <v>0</v>
      </c>
      <c r="P6432" s="87">
        <v>0</v>
      </c>
      <c r="Q6432" s="87">
        <v>0</v>
      </c>
      <c r="R6432" s="87">
        <v>0</v>
      </c>
      <c r="S6432" s="87"/>
      <c r="T6432" s="87"/>
      <c r="U6432" s="85" t="s">
        <v>112</v>
      </c>
      <c r="V6432" s="179"/>
      <c r="W6432" s="7"/>
      <c r="X6432" s="3"/>
      <c r="Y6432" s="3"/>
      <c r="Z6432" s="146">
        <v>59803</v>
      </c>
      <c r="AA6432" s="11"/>
      <c r="AB6432" s="123" t="s">
        <v>7939</v>
      </c>
      <c r="AC6432" s="124"/>
      <c r="AD6432" s="41"/>
      <c r="AE6432" s="41"/>
      <c r="AF6432" s="191"/>
      <c r="AG6432" s="41"/>
      <c r="AH6432" s="41" t="s">
        <v>7952</v>
      </c>
      <c r="AI6432" s="80" t="s">
        <v>6</v>
      </c>
      <c r="AJ6432" s="41"/>
      <c r="AK6432" s="3"/>
      <c r="AL6432" s="85"/>
      <c r="AM6432" s="151" t="s">
        <v>21670</v>
      </c>
      <c r="AN6432" s="15"/>
      <c r="AO6432" s="166"/>
      <c r="AP6432" s="5">
        <f t="shared" si="101"/>
        <v>0</v>
      </c>
      <c r="AQ6432" s="16"/>
      <c r="AR6432" s="205">
        <v>1</v>
      </c>
      <c r="AS6432" s="16"/>
      <c r="AT6432" s="16"/>
      <c r="AU6432" s="16"/>
      <c r="AV6432" s="16"/>
      <c r="AW6432" s="16"/>
      <c r="AX6432" s="16"/>
    </row>
    <row r="6433" spans="1:50" customFormat="1" ht="15" hidden="1" customHeight="1" x14ac:dyDescent="0.2">
      <c r="A6433" s="66" t="s">
        <v>23439</v>
      </c>
      <c r="B6433" s="66" t="s">
        <v>22725</v>
      </c>
      <c r="C6433" s="85" t="s">
        <v>7939</v>
      </c>
      <c r="D6433" s="85" t="s">
        <v>13090</v>
      </c>
      <c r="E6433" s="202" t="s">
        <v>10070</v>
      </c>
      <c r="F6433" s="85" t="s">
        <v>14</v>
      </c>
      <c r="G6433" s="145" t="s">
        <v>18</v>
      </c>
      <c r="H6433" s="85" t="s">
        <v>20690</v>
      </c>
      <c r="I6433" s="66" t="s">
        <v>8473</v>
      </c>
      <c r="J6433" s="85" t="s">
        <v>4400</v>
      </c>
      <c r="K6433" s="66" t="s">
        <v>4422</v>
      </c>
      <c r="L6433" s="3"/>
      <c r="M6433" s="3"/>
      <c r="N6433" s="66" t="s">
        <v>21042</v>
      </c>
      <c r="O6433" s="87">
        <v>0</v>
      </c>
      <c r="P6433" s="87">
        <v>0</v>
      </c>
      <c r="Q6433" s="87">
        <v>0</v>
      </c>
      <c r="R6433" s="87">
        <v>0</v>
      </c>
      <c r="S6433" s="87"/>
      <c r="T6433" s="87"/>
      <c r="U6433" s="85" t="s">
        <v>112</v>
      </c>
      <c r="V6433" s="179"/>
      <c r="W6433" s="7"/>
      <c r="X6433" s="3"/>
      <c r="Y6433" s="3"/>
      <c r="Z6433" s="214">
        <v>59882</v>
      </c>
      <c r="AA6433" s="11"/>
      <c r="AB6433" s="123" t="s">
        <v>7939</v>
      </c>
      <c r="AC6433" s="124"/>
      <c r="AD6433" s="41"/>
      <c r="AE6433" s="41"/>
      <c r="AF6433" s="191"/>
      <c r="AG6433" s="41"/>
      <c r="AH6433" s="66" t="s">
        <v>7952</v>
      </c>
      <c r="AI6433" s="80" t="s">
        <v>6</v>
      </c>
      <c r="AJ6433" s="41"/>
      <c r="AK6433" s="3"/>
      <c r="AL6433" s="85"/>
      <c r="AM6433" s="151" t="s">
        <v>24840</v>
      </c>
      <c r="AN6433" s="15"/>
      <c r="AO6433" s="166"/>
      <c r="AP6433" s="5">
        <f t="shared" si="101"/>
        <v>0</v>
      </c>
      <c r="AQ6433" s="16"/>
      <c r="AR6433" s="205">
        <v>1</v>
      </c>
      <c r="AS6433" s="16"/>
      <c r="AT6433" s="16"/>
      <c r="AU6433" s="16"/>
      <c r="AV6433" s="16"/>
      <c r="AW6433" s="16"/>
      <c r="AX6433" s="16"/>
    </row>
    <row r="6434" spans="1:50" customFormat="1" ht="15" hidden="1" customHeight="1" x14ac:dyDescent="0.2">
      <c r="A6434" s="7" t="s">
        <v>11091</v>
      </c>
      <c r="B6434" s="3" t="s">
        <v>11092</v>
      </c>
      <c r="C6434" s="85" t="s">
        <v>7939</v>
      </c>
      <c r="D6434" s="85" t="s">
        <v>13090</v>
      </c>
      <c r="E6434" s="202" t="s">
        <v>154</v>
      </c>
      <c r="F6434" s="85" t="s">
        <v>55</v>
      </c>
      <c r="G6434" s="85" t="s">
        <v>63</v>
      </c>
      <c r="H6434" s="85" t="s">
        <v>20690</v>
      </c>
      <c r="I6434" s="3" t="s">
        <v>4564</v>
      </c>
      <c r="J6434" s="85" t="s">
        <v>4435</v>
      </c>
      <c r="K6434" s="7" t="s">
        <v>3838</v>
      </c>
      <c r="L6434" s="3"/>
      <c r="M6434" s="3"/>
      <c r="N6434" s="41" t="s">
        <v>22904</v>
      </c>
      <c r="O6434" s="87">
        <v>1700127</v>
      </c>
      <c r="P6434" s="87">
        <v>1391211</v>
      </c>
      <c r="Q6434" s="87">
        <v>308916</v>
      </c>
      <c r="R6434" s="87">
        <v>0</v>
      </c>
      <c r="S6434" s="87"/>
      <c r="T6434" s="87"/>
      <c r="U6434" s="85">
        <v>2009</v>
      </c>
      <c r="V6434" s="179"/>
      <c r="W6434" s="7"/>
      <c r="X6434" s="3"/>
      <c r="Y6434" s="3"/>
      <c r="Z6434" s="146">
        <v>326203</v>
      </c>
      <c r="AA6434" s="11"/>
      <c r="AB6434" s="123" t="s">
        <v>7939</v>
      </c>
      <c r="AC6434" s="124"/>
      <c r="AD6434" s="41"/>
      <c r="AE6434" s="41"/>
      <c r="AF6434" s="191">
        <v>43927</v>
      </c>
      <c r="AG6434" s="41"/>
      <c r="AH6434" s="41" t="s">
        <v>8024</v>
      </c>
      <c r="AI6434" s="80" t="s">
        <v>6</v>
      </c>
      <c r="AJ6434" s="41"/>
      <c r="AK6434" s="3"/>
      <c r="AL6434" s="85"/>
      <c r="AM6434" s="151" t="s">
        <v>19998</v>
      </c>
      <c r="AN6434" s="15"/>
      <c r="AO6434" s="166"/>
      <c r="AP6434" s="5">
        <f t="shared" si="101"/>
        <v>0</v>
      </c>
      <c r="AQ6434" s="16"/>
      <c r="AR6434" s="205">
        <v>1</v>
      </c>
      <c r="AS6434" s="16"/>
      <c r="AT6434" s="16"/>
      <c r="AU6434" s="16"/>
      <c r="AV6434" s="16"/>
      <c r="AW6434" s="16"/>
      <c r="AX6434" s="16"/>
    </row>
    <row r="6435" spans="1:50" customFormat="1" ht="15" hidden="1" customHeight="1" x14ac:dyDescent="0.2">
      <c r="A6435" s="66" t="s">
        <v>23437</v>
      </c>
      <c r="B6435" s="66" t="s">
        <v>22723</v>
      </c>
      <c r="C6435" s="85" t="s">
        <v>7939</v>
      </c>
      <c r="D6435" s="85" t="s">
        <v>13090</v>
      </c>
      <c r="E6435" s="202" t="s">
        <v>9112</v>
      </c>
      <c r="F6435" s="85" t="s">
        <v>34</v>
      </c>
      <c r="G6435" s="85" t="s">
        <v>35</v>
      </c>
      <c r="H6435" s="85" t="s">
        <v>20688</v>
      </c>
      <c r="I6435" s="71" t="s">
        <v>8125</v>
      </c>
      <c r="J6435" s="85" t="s">
        <v>4400</v>
      </c>
      <c r="K6435" s="66" t="s">
        <v>4422</v>
      </c>
      <c r="L6435" s="3"/>
      <c r="M6435" s="3"/>
      <c r="N6435" s="66" t="s">
        <v>10105</v>
      </c>
      <c r="O6435" s="87">
        <v>0</v>
      </c>
      <c r="P6435" s="87">
        <v>0</v>
      </c>
      <c r="Q6435" s="87">
        <v>0</v>
      </c>
      <c r="R6435" s="87">
        <v>0</v>
      </c>
      <c r="S6435" s="87"/>
      <c r="T6435" s="87"/>
      <c r="U6435" s="85" t="s">
        <v>112</v>
      </c>
      <c r="V6435" s="179"/>
      <c r="W6435" s="7"/>
      <c r="X6435" s="3"/>
      <c r="Y6435" s="3"/>
      <c r="Z6435" s="214">
        <v>388261</v>
      </c>
      <c r="AA6435" s="11"/>
      <c r="AB6435" s="123" t="s">
        <v>7939</v>
      </c>
      <c r="AC6435" s="124"/>
      <c r="AD6435" s="41"/>
      <c r="AE6435" s="41"/>
      <c r="AF6435" s="191"/>
      <c r="AG6435" s="41"/>
      <c r="AH6435" s="66" t="s">
        <v>7952</v>
      </c>
      <c r="AI6435" s="80" t="s">
        <v>6</v>
      </c>
      <c r="AJ6435" s="41"/>
      <c r="AK6435" s="3"/>
      <c r="AL6435" s="85"/>
      <c r="AM6435" s="151" t="s">
        <v>24840</v>
      </c>
      <c r="AN6435" s="15"/>
      <c r="AO6435" s="166"/>
      <c r="AP6435" s="5">
        <f t="shared" si="101"/>
        <v>0</v>
      </c>
      <c r="AQ6435" s="16"/>
      <c r="AR6435" s="205">
        <v>1</v>
      </c>
      <c r="AS6435" s="16"/>
      <c r="AT6435" s="16"/>
      <c r="AU6435" s="16"/>
      <c r="AV6435" s="16"/>
      <c r="AW6435" s="16"/>
      <c r="AX6435" s="16"/>
    </row>
    <row r="6436" spans="1:50" customFormat="1" ht="15" hidden="1" customHeight="1" x14ac:dyDescent="0.2">
      <c r="A6436" s="66" t="s">
        <v>23438</v>
      </c>
      <c r="B6436" s="66" t="s">
        <v>28978</v>
      </c>
      <c r="C6436" s="85" t="s">
        <v>7939</v>
      </c>
      <c r="D6436" s="85" t="s">
        <v>13090</v>
      </c>
      <c r="E6436" s="202" t="s">
        <v>10070</v>
      </c>
      <c r="F6436" s="85" t="s">
        <v>40</v>
      </c>
      <c r="G6436" s="85" t="s">
        <v>43</v>
      </c>
      <c r="H6436" s="85" t="s">
        <v>20690</v>
      </c>
      <c r="I6436" s="3" t="s">
        <v>10897</v>
      </c>
      <c r="J6436" s="85" t="s">
        <v>4435</v>
      </c>
      <c r="K6436" s="66" t="s">
        <v>3838</v>
      </c>
      <c r="L6436" s="3"/>
      <c r="M6436" s="3"/>
      <c r="N6436" s="66" t="s">
        <v>22724</v>
      </c>
      <c r="O6436" s="87">
        <v>0</v>
      </c>
      <c r="P6436" s="87">
        <v>0</v>
      </c>
      <c r="Q6436" s="87">
        <v>0</v>
      </c>
      <c r="R6436" s="87">
        <v>0</v>
      </c>
      <c r="S6436" s="87"/>
      <c r="T6436" s="87"/>
      <c r="U6436" s="85" t="s">
        <v>112</v>
      </c>
      <c r="V6436" s="179"/>
      <c r="W6436" s="7"/>
      <c r="X6436" s="3"/>
      <c r="Y6436" s="3"/>
      <c r="Z6436" s="214">
        <v>449956</v>
      </c>
      <c r="AA6436" s="11"/>
      <c r="AB6436" s="123" t="s">
        <v>7939</v>
      </c>
      <c r="AC6436" s="124"/>
      <c r="AD6436" s="41"/>
      <c r="AE6436" s="41"/>
      <c r="AF6436" s="191"/>
      <c r="AG6436" s="41"/>
      <c r="AH6436" s="66" t="s">
        <v>8211</v>
      </c>
      <c r="AI6436" s="80" t="s">
        <v>6</v>
      </c>
      <c r="AJ6436" s="41"/>
      <c r="AK6436" s="3"/>
      <c r="AL6436" s="85"/>
      <c r="AM6436" s="151" t="s">
        <v>24840</v>
      </c>
      <c r="AN6436" s="15"/>
      <c r="AO6436" s="166"/>
      <c r="AP6436" s="5">
        <f t="shared" si="101"/>
        <v>0</v>
      </c>
      <c r="AQ6436" s="16"/>
      <c r="AR6436" s="205">
        <v>1</v>
      </c>
      <c r="AS6436" s="16"/>
      <c r="AT6436" s="16"/>
      <c r="AU6436" s="16"/>
      <c r="AV6436" s="16"/>
      <c r="AW6436" s="16"/>
      <c r="AX6436" s="16"/>
    </row>
    <row r="6437" spans="1:50" customFormat="1" ht="15" hidden="1" customHeight="1" x14ac:dyDescent="0.2">
      <c r="A6437" s="66" t="s">
        <v>23434</v>
      </c>
      <c r="B6437" s="66" t="s">
        <v>27106</v>
      </c>
      <c r="C6437" s="85" t="s">
        <v>7939</v>
      </c>
      <c r="D6437" s="85" t="s">
        <v>13090</v>
      </c>
      <c r="E6437" s="202" t="s">
        <v>154</v>
      </c>
      <c r="F6437" s="85" t="s">
        <v>40</v>
      </c>
      <c r="G6437" s="85" t="s">
        <v>43</v>
      </c>
      <c r="H6437" s="85" t="s">
        <v>20690</v>
      </c>
      <c r="I6437" s="3" t="s">
        <v>10897</v>
      </c>
      <c r="J6437" s="85" t="s">
        <v>4447</v>
      </c>
      <c r="K6437" s="7" t="s">
        <v>4601</v>
      </c>
      <c r="L6437" s="3"/>
      <c r="M6437" s="3"/>
      <c r="N6437" s="66" t="s">
        <v>16763</v>
      </c>
      <c r="O6437" s="87">
        <v>1020903</v>
      </c>
      <c r="P6437" s="87">
        <v>29702</v>
      </c>
      <c r="Q6437" s="87">
        <v>991201</v>
      </c>
      <c r="R6437" s="87">
        <v>0</v>
      </c>
      <c r="S6437" s="87"/>
      <c r="T6437" s="87"/>
      <c r="U6437" s="85">
        <v>2022</v>
      </c>
      <c r="V6437" s="179"/>
      <c r="W6437" s="7"/>
      <c r="X6437" s="3"/>
      <c r="Y6437" s="3"/>
      <c r="Z6437" s="214">
        <v>61065</v>
      </c>
      <c r="AA6437" s="11"/>
      <c r="AB6437" s="123" t="s">
        <v>7939</v>
      </c>
      <c r="AC6437" s="124"/>
      <c r="AD6437" s="41"/>
      <c r="AE6437" s="41"/>
      <c r="AF6437" s="191">
        <v>44890</v>
      </c>
      <c r="AG6437" s="41"/>
      <c r="AH6437" s="66" t="s">
        <v>8211</v>
      </c>
      <c r="AI6437" s="80" t="s">
        <v>6</v>
      </c>
      <c r="AJ6437" s="41"/>
      <c r="AK6437" s="3"/>
      <c r="AL6437" s="85"/>
      <c r="AM6437" s="151" t="s">
        <v>24840</v>
      </c>
      <c r="AN6437" s="15"/>
      <c r="AO6437" s="166"/>
      <c r="AP6437" s="5">
        <f t="shared" si="101"/>
        <v>0</v>
      </c>
      <c r="AQ6437" s="16"/>
      <c r="AR6437" s="205">
        <v>1</v>
      </c>
      <c r="AS6437" s="16"/>
      <c r="AT6437" s="16"/>
      <c r="AU6437" s="16"/>
      <c r="AV6437" s="16"/>
      <c r="AW6437" s="16"/>
      <c r="AX6437" s="16"/>
    </row>
    <row r="6438" spans="1:50" customFormat="1" ht="15" hidden="1" customHeight="1" x14ac:dyDescent="0.2">
      <c r="A6438" s="66" t="s">
        <v>23435</v>
      </c>
      <c r="B6438" s="66" t="s">
        <v>22721</v>
      </c>
      <c r="C6438" s="85" t="s">
        <v>7939</v>
      </c>
      <c r="D6438" s="85" t="s">
        <v>13090</v>
      </c>
      <c r="E6438" s="202" t="s">
        <v>154</v>
      </c>
      <c r="F6438" s="85" t="s">
        <v>40</v>
      </c>
      <c r="G6438" s="85" t="s">
        <v>43</v>
      </c>
      <c r="H6438" s="85" t="s">
        <v>20690</v>
      </c>
      <c r="I6438" s="3" t="s">
        <v>10897</v>
      </c>
      <c r="J6438" s="85" t="s">
        <v>4447</v>
      </c>
      <c r="K6438" s="1" t="s">
        <v>4500</v>
      </c>
      <c r="L6438" s="3"/>
      <c r="M6438" s="3"/>
      <c r="N6438" s="66" t="s">
        <v>16763</v>
      </c>
      <c r="O6438" s="87">
        <v>0</v>
      </c>
      <c r="P6438" s="87">
        <v>0</v>
      </c>
      <c r="Q6438" s="87">
        <v>0</v>
      </c>
      <c r="R6438" s="87">
        <v>0</v>
      </c>
      <c r="S6438" s="87"/>
      <c r="T6438" s="87"/>
      <c r="U6438" s="85" t="s">
        <v>112</v>
      </c>
      <c r="V6438" s="179"/>
      <c r="W6438" s="7"/>
      <c r="X6438" s="3"/>
      <c r="Y6438" s="3"/>
      <c r="Z6438" s="214">
        <v>5121563</v>
      </c>
      <c r="AA6438" s="11"/>
      <c r="AB6438" s="123" t="s">
        <v>7939</v>
      </c>
      <c r="AC6438" s="124"/>
      <c r="AD6438" s="41"/>
      <c r="AE6438" s="41"/>
      <c r="AF6438" s="191">
        <v>45183</v>
      </c>
      <c r="AG6438" s="41"/>
      <c r="AH6438" s="66" t="s">
        <v>8211</v>
      </c>
      <c r="AI6438" s="80" t="s">
        <v>6</v>
      </c>
      <c r="AJ6438" s="41"/>
      <c r="AK6438" s="3"/>
      <c r="AL6438" s="85"/>
      <c r="AM6438" s="151" t="s">
        <v>24840</v>
      </c>
      <c r="AN6438" s="15"/>
      <c r="AO6438" s="166"/>
      <c r="AP6438" s="5">
        <f t="shared" si="101"/>
        <v>0</v>
      </c>
      <c r="AQ6438" s="16"/>
      <c r="AR6438" s="205">
        <v>1</v>
      </c>
      <c r="AS6438" s="16"/>
      <c r="AT6438" s="16"/>
      <c r="AU6438" s="16"/>
      <c r="AV6438" s="16"/>
      <c r="AW6438" s="16"/>
      <c r="AX6438" s="16"/>
    </row>
    <row r="6439" spans="1:50" customFormat="1" ht="15" hidden="1" customHeight="1" x14ac:dyDescent="0.2">
      <c r="A6439" s="66" t="s">
        <v>23436</v>
      </c>
      <c r="B6439" s="66" t="s">
        <v>22722</v>
      </c>
      <c r="C6439" s="85" t="s">
        <v>7939</v>
      </c>
      <c r="D6439" s="85" t="s">
        <v>13090</v>
      </c>
      <c r="E6439" s="202" t="s">
        <v>154</v>
      </c>
      <c r="F6439" s="85" t="s">
        <v>40</v>
      </c>
      <c r="G6439" s="85" t="s">
        <v>43</v>
      </c>
      <c r="H6439" s="85" t="s">
        <v>20690</v>
      </c>
      <c r="I6439" s="3" t="s">
        <v>10897</v>
      </c>
      <c r="J6439" s="85" t="s">
        <v>4447</v>
      </c>
      <c r="K6439" s="66" t="s">
        <v>4448</v>
      </c>
      <c r="L6439" s="3"/>
      <c r="M6439" s="3"/>
      <c r="N6439" s="66" t="s">
        <v>16763</v>
      </c>
      <c r="O6439" s="87">
        <v>0</v>
      </c>
      <c r="P6439" s="87">
        <v>0</v>
      </c>
      <c r="Q6439" s="87">
        <v>0</v>
      </c>
      <c r="R6439" s="87">
        <v>0</v>
      </c>
      <c r="S6439" s="87"/>
      <c r="T6439" s="87"/>
      <c r="U6439" s="85" t="s">
        <v>112</v>
      </c>
      <c r="V6439" s="179"/>
      <c r="W6439" s="7"/>
      <c r="X6439" s="3"/>
      <c r="Y6439" s="3"/>
      <c r="Z6439" s="214">
        <v>7172213</v>
      </c>
      <c r="AA6439" s="11"/>
      <c r="AB6439" s="123" t="s">
        <v>7939</v>
      </c>
      <c r="AC6439" s="124"/>
      <c r="AD6439" s="41"/>
      <c r="AE6439" s="41"/>
      <c r="AF6439" s="191">
        <v>45112</v>
      </c>
      <c r="AG6439" s="41"/>
      <c r="AH6439" s="66" t="s">
        <v>8211</v>
      </c>
      <c r="AI6439" s="80" t="s">
        <v>6</v>
      </c>
      <c r="AJ6439" s="41"/>
      <c r="AK6439" s="3"/>
      <c r="AL6439" s="85"/>
      <c r="AM6439" s="151" t="s">
        <v>24840</v>
      </c>
      <c r="AN6439" s="15"/>
      <c r="AO6439" s="166"/>
      <c r="AP6439" s="5">
        <f t="shared" si="101"/>
        <v>0</v>
      </c>
      <c r="AQ6439" s="16"/>
      <c r="AR6439" s="205">
        <v>1</v>
      </c>
      <c r="AS6439" s="16"/>
      <c r="AT6439" s="16"/>
      <c r="AU6439" s="16"/>
      <c r="AV6439" s="16"/>
      <c r="AW6439" s="16"/>
      <c r="AX6439" s="16"/>
    </row>
    <row r="6440" spans="1:50" customFormat="1" ht="15" hidden="1" customHeight="1" x14ac:dyDescent="0.2">
      <c r="A6440" s="7" t="s">
        <v>26767</v>
      </c>
      <c r="B6440" s="3" t="s">
        <v>28979</v>
      </c>
      <c r="C6440" s="85" t="s">
        <v>7939</v>
      </c>
      <c r="D6440" s="85" t="s">
        <v>13090</v>
      </c>
      <c r="E6440" s="202" t="s">
        <v>15965</v>
      </c>
      <c r="F6440" s="85" t="s">
        <v>34</v>
      </c>
      <c r="G6440" s="85" t="s">
        <v>35</v>
      </c>
      <c r="H6440" s="85" t="s">
        <v>20688</v>
      </c>
      <c r="I6440" s="7" t="s">
        <v>8125</v>
      </c>
      <c r="J6440" s="85" t="s">
        <v>4400</v>
      </c>
      <c r="K6440" s="7" t="s">
        <v>4422</v>
      </c>
      <c r="L6440" s="3"/>
      <c r="M6440" s="3"/>
      <c r="N6440" s="41" t="s">
        <v>7950</v>
      </c>
      <c r="O6440" s="87">
        <v>0</v>
      </c>
      <c r="P6440" s="87">
        <v>0</v>
      </c>
      <c r="Q6440" s="87">
        <v>0</v>
      </c>
      <c r="R6440" s="87">
        <v>0</v>
      </c>
      <c r="S6440" s="87"/>
      <c r="T6440" s="87"/>
      <c r="U6440" s="85" t="s">
        <v>112</v>
      </c>
      <c r="V6440" s="179"/>
      <c r="W6440" s="7"/>
      <c r="X6440" s="3"/>
      <c r="Y6440" s="3"/>
      <c r="Z6440" s="146">
        <v>768220</v>
      </c>
      <c r="AA6440" s="11"/>
      <c r="AB6440" s="123" t="s">
        <v>7939</v>
      </c>
      <c r="AC6440" s="124"/>
      <c r="AD6440" s="41"/>
      <c r="AE6440" s="41"/>
      <c r="AF6440" s="191"/>
      <c r="AG6440" s="41"/>
      <c r="AH6440" s="41" t="s">
        <v>7952</v>
      </c>
      <c r="AI6440" s="80" t="s">
        <v>6</v>
      </c>
      <c r="AJ6440" s="41"/>
      <c r="AK6440" s="3"/>
      <c r="AL6440" s="85"/>
      <c r="AM6440" s="151" t="s">
        <v>26263</v>
      </c>
      <c r="AN6440" s="15"/>
      <c r="AO6440" s="166"/>
      <c r="AP6440" s="5">
        <f t="shared" si="101"/>
        <v>0</v>
      </c>
      <c r="AQ6440" s="16"/>
      <c r="AR6440" s="205">
        <v>1</v>
      </c>
      <c r="AS6440" s="16"/>
      <c r="AT6440" s="16"/>
      <c r="AU6440" s="16"/>
      <c r="AV6440" s="16"/>
      <c r="AW6440" s="16"/>
      <c r="AX6440" s="16"/>
    </row>
    <row r="6441" spans="1:50" customFormat="1" ht="15" customHeight="1" x14ac:dyDescent="0.2">
      <c r="A6441" s="7" t="s">
        <v>21206</v>
      </c>
      <c r="B6441" s="3" t="s">
        <v>21111</v>
      </c>
      <c r="C6441" s="85" t="s">
        <v>7939</v>
      </c>
      <c r="D6441" s="85" t="s">
        <v>13090</v>
      </c>
      <c r="E6441" s="202" t="s">
        <v>9112</v>
      </c>
      <c r="F6441" s="85" t="s">
        <v>34</v>
      </c>
      <c r="G6441" s="85" t="s">
        <v>35</v>
      </c>
      <c r="H6441" s="85" t="s">
        <v>20688</v>
      </c>
      <c r="I6441" s="7" t="s">
        <v>8125</v>
      </c>
      <c r="J6441" s="85" t="s">
        <v>115</v>
      </c>
      <c r="K6441" s="7" t="s">
        <v>4397</v>
      </c>
      <c r="L6441" s="3"/>
      <c r="M6441" s="3"/>
      <c r="N6441" s="41" t="s">
        <v>15959</v>
      </c>
      <c r="O6441" s="87">
        <v>0</v>
      </c>
      <c r="P6441" s="87">
        <v>0</v>
      </c>
      <c r="Q6441" s="87">
        <v>0</v>
      </c>
      <c r="R6441" s="87">
        <v>0</v>
      </c>
      <c r="S6441" s="87"/>
      <c r="T6441" s="87"/>
      <c r="U6441" s="85" t="s">
        <v>112</v>
      </c>
      <c r="V6441" s="179"/>
      <c r="W6441" s="7"/>
      <c r="X6441" s="3"/>
      <c r="Y6441" s="3"/>
      <c r="Z6441" s="146">
        <v>107907</v>
      </c>
      <c r="AA6441" s="11"/>
      <c r="AB6441" s="123" t="s">
        <v>7939</v>
      </c>
      <c r="AC6441" s="124"/>
      <c r="AD6441" s="41"/>
      <c r="AE6441" s="41"/>
      <c r="AF6441" s="191"/>
      <c r="AG6441" s="41"/>
      <c r="AH6441" s="41" t="s">
        <v>7952</v>
      </c>
      <c r="AI6441" s="80" t="s">
        <v>6</v>
      </c>
      <c r="AJ6441" s="41"/>
      <c r="AK6441" s="3"/>
      <c r="AL6441" s="85"/>
      <c r="AM6441" s="151" t="s">
        <v>21670</v>
      </c>
      <c r="AN6441" s="15"/>
      <c r="AO6441" s="166"/>
      <c r="AP6441" s="5">
        <f t="shared" si="101"/>
        <v>0</v>
      </c>
      <c r="AQ6441" s="16"/>
      <c r="AR6441" s="205">
        <v>1</v>
      </c>
      <c r="AS6441" s="16"/>
      <c r="AT6441" s="16"/>
      <c r="AU6441" s="16"/>
      <c r="AV6441" s="16"/>
      <c r="AW6441" s="16"/>
      <c r="AX6441" s="16"/>
    </row>
    <row r="6442" spans="1:50" customFormat="1" ht="15" customHeight="1" x14ac:dyDescent="0.2">
      <c r="A6442" s="7" t="s">
        <v>21207</v>
      </c>
      <c r="B6442" s="3" t="s">
        <v>24856</v>
      </c>
      <c r="C6442" s="85" t="s">
        <v>7939</v>
      </c>
      <c r="D6442" s="85" t="s">
        <v>13090</v>
      </c>
      <c r="E6442" s="202" t="s">
        <v>9112</v>
      </c>
      <c r="F6442" s="85" t="s">
        <v>34</v>
      </c>
      <c r="G6442" s="85" t="s">
        <v>35</v>
      </c>
      <c r="H6442" s="85" t="s">
        <v>20688</v>
      </c>
      <c r="I6442" s="7" t="s">
        <v>8125</v>
      </c>
      <c r="J6442" s="85" t="s">
        <v>115</v>
      </c>
      <c r="K6442" s="7" t="s">
        <v>4397</v>
      </c>
      <c r="L6442" s="3"/>
      <c r="M6442" s="3"/>
      <c r="N6442" s="41" t="s">
        <v>15959</v>
      </c>
      <c r="O6442" s="87">
        <v>0</v>
      </c>
      <c r="P6442" s="87">
        <v>0</v>
      </c>
      <c r="Q6442" s="87">
        <v>0</v>
      </c>
      <c r="R6442" s="87">
        <v>0</v>
      </c>
      <c r="S6442" s="87"/>
      <c r="T6442" s="87"/>
      <c r="U6442" s="85" t="s">
        <v>112</v>
      </c>
      <c r="V6442" s="179"/>
      <c r="W6442" s="7"/>
      <c r="X6442" s="3"/>
      <c r="Y6442" s="3"/>
      <c r="Z6442" s="146">
        <v>188926</v>
      </c>
      <c r="AA6442" s="11"/>
      <c r="AB6442" s="123" t="s">
        <v>7939</v>
      </c>
      <c r="AC6442" s="124"/>
      <c r="AD6442" s="41"/>
      <c r="AE6442" s="41"/>
      <c r="AF6442" s="191"/>
      <c r="AG6442" s="41"/>
      <c r="AH6442" s="41" t="s">
        <v>7952</v>
      </c>
      <c r="AI6442" s="80" t="s">
        <v>6</v>
      </c>
      <c r="AJ6442" s="41"/>
      <c r="AK6442" s="3"/>
      <c r="AL6442" s="85"/>
      <c r="AM6442" s="151" t="s">
        <v>21670</v>
      </c>
      <c r="AN6442" s="15"/>
      <c r="AO6442" s="166"/>
      <c r="AP6442" s="5">
        <f t="shared" si="101"/>
        <v>0</v>
      </c>
      <c r="AQ6442" s="16"/>
      <c r="AR6442" s="205">
        <v>1</v>
      </c>
      <c r="AS6442" s="16"/>
      <c r="AT6442" s="16"/>
      <c r="AU6442" s="16"/>
      <c r="AV6442" s="16"/>
      <c r="AW6442" s="16"/>
      <c r="AX6442" s="16"/>
    </row>
    <row r="6443" spans="1:50" customFormat="1" ht="15" hidden="1" customHeight="1" x14ac:dyDescent="0.2">
      <c r="A6443" s="7" t="s">
        <v>11093</v>
      </c>
      <c r="B6443" s="3" t="s">
        <v>11094</v>
      </c>
      <c r="C6443" s="85" t="s">
        <v>7939</v>
      </c>
      <c r="D6443" s="85" t="s">
        <v>13090</v>
      </c>
      <c r="E6443" s="202" t="s">
        <v>154</v>
      </c>
      <c r="F6443" s="85" t="s">
        <v>55</v>
      </c>
      <c r="G6443" s="85" t="s">
        <v>15355</v>
      </c>
      <c r="H6443" s="85" t="s">
        <v>20690</v>
      </c>
      <c r="I6443" s="3" t="s">
        <v>7579</v>
      </c>
      <c r="J6443" s="85" t="s">
        <v>4435</v>
      </c>
      <c r="K6443" s="7" t="s">
        <v>3838</v>
      </c>
      <c r="L6443" s="3"/>
      <c r="M6443" s="3"/>
      <c r="N6443" s="41" t="s">
        <v>10997</v>
      </c>
      <c r="O6443" s="87">
        <v>42643</v>
      </c>
      <c r="P6443" s="87">
        <v>35318</v>
      </c>
      <c r="Q6443" s="87">
        <v>7325</v>
      </c>
      <c r="R6443" s="87">
        <v>0</v>
      </c>
      <c r="S6443" s="87"/>
      <c r="T6443" s="87"/>
      <c r="U6443" s="85">
        <v>2006</v>
      </c>
      <c r="V6443" s="179"/>
      <c r="W6443" s="7"/>
      <c r="X6443" s="3"/>
      <c r="Y6443" s="3"/>
      <c r="Z6443" s="146">
        <v>12422</v>
      </c>
      <c r="AA6443" s="11"/>
      <c r="AB6443" s="123" t="s">
        <v>7939</v>
      </c>
      <c r="AC6443" s="124"/>
      <c r="AD6443" s="41"/>
      <c r="AE6443" s="41"/>
      <c r="AF6443" s="191">
        <v>40198</v>
      </c>
      <c r="AG6443" s="41"/>
      <c r="AH6443" s="41" t="s">
        <v>8024</v>
      </c>
      <c r="AI6443" s="80" t="s">
        <v>6</v>
      </c>
      <c r="AJ6443" s="41"/>
      <c r="AK6443" s="3"/>
      <c r="AL6443" s="85"/>
      <c r="AM6443" s="151" t="s">
        <v>19998</v>
      </c>
      <c r="AN6443" s="15"/>
      <c r="AO6443" s="166"/>
      <c r="AP6443" s="5">
        <f t="shared" si="101"/>
        <v>0</v>
      </c>
      <c r="AQ6443" s="16"/>
      <c r="AR6443" s="205">
        <v>1</v>
      </c>
      <c r="AS6443" s="16"/>
      <c r="AT6443" s="16"/>
      <c r="AU6443" s="16"/>
      <c r="AV6443" s="16"/>
      <c r="AW6443" s="16"/>
      <c r="AX6443" s="16"/>
    </row>
    <row r="6444" spans="1:50" customFormat="1" ht="15" hidden="1" customHeight="1" x14ac:dyDescent="0.2">
      <c r="A6444" s="7" t="s">
        <v>21208</v>
      </c>
      <c r="B6444" s="3" t="s">
        <v>16086</v>
      </c>
      <c r="C6444" s="85" t="s">
        <v>7939</v>
      </c>
      <c r="D6444" s="85" t="s">
        <v>13090</v>
      </c>
      <c r="E6444" s="202" t="s">
        <v>154</v>
      </c>
      <c r="F6444" s="85" t="s">
        <v>25110</v>
      </c>
      <c r="G6444" s="85" t="s">
        <v>50</v>
      </c>
      <c r="H6444" s="85" t="s">
        <v>20690</v>
      </c>
      <c r="I6444" s="3" t="s">
        <v>8393</v>
      </c>
      <c r="J6444" s="85" t="s">
        <v>4435</v>
      </c>
      <c r="K6444" s="7" t="s">
        <v>4871</v>
      </c>
      <c r="L6444" s="3"/>
      <c r="M6444" s="3"/>
      <c r="N6444" s="41" t="s">
        <v>21112</v>
      </c>
      <c r="O6444" s="87">
        <v>4137966</v>
      </c>
      <c r="P6444" s="87">
        <v>0</v>
      </c>
      <c r="Q6444" s="87">
        <v>4137966</v>
      </c>
      <c r="R6444" s="87">
        <v>0</v>
      </c>
      <c r="S6444" s="87"/>
      <c r="T6444" s="87"/>
      <c r="U6444" s="85">
        <v>2021</v>
      </c>
      <c r="V6444" s="179"/>
      <c r="W6444" s="7"/>
      <c r="X6444" s="3"/>
      <c r="Y6444" s="3"/>
      <c r="Z6444" s="146">
        <v>3289487</v>
      </c>
      <c r="AA6444" s="11"/>
      <c r="AB6444" s="123" t="s">
        <v>7939</v>
      </c>
      <c r="AC6444" s="124"/>
      <c r="AD6444" s="41"/>
      <c r="AE6444" s="41"/>
      <c r="AF6444" s="191">
        <v>44908</v>
      </c>
      <c r="AG6444" s="41"/>
      <c r="AH6444" s="41" t="s">
        <v>13121</v>
      </c>
      <c r="AI6444" s="80" t="s">
        <v>6</v>
      </c>
      <c r="AJ6444" s="41"/>
      <c r="AK6444" s="3"/>
      <c r="AL6444" s="85"/>
      <c r="AM6444" s="151" t="s">
        <v>21670</v>
      </c>
      <c r="AN6444" s="15"/>
      <c r="AO6444" s="166"/>
      <c r="AP6444" s="5">
        <f t="shared" si="101"/>
        <v>0</v>
      </c>
      <c r="AQ6444" s="16"/>
      <c r="AR6444" s="205">
        <v>1</v>
      </c>
      <c r="AS6444" s="16"/>
      <c r="AT6444" s="16"/>
      <c r="AU6444" s="16"/>
      <c r="AV6444" s="16"/>
      <c r="AW6444" s="16"/>
      <c r="AX6444" s="16"/>
    </row>
    <row r="6445" spans="1:50" customFormat="1" ht="15" customHeight="1" x14ac:dyDescent="0.2">
      <c r="A6445" s="66" t="s">
        <v>23433</v>
      </c>
      <c r="B6445" s="66" t="s">
        <v>22720</v>
      </c>
      <c r="C6445" s="85" t="s">
        <v>7939</v>
      </c>
      <c r="D6445" s="85" t="s">
        <v>13090</v>
      </c>
      <c r="E6445" s="202" t="s">
        <v>154</v>
      </c>
      <c r="F6445" s="85" t="s">
        <v>14</v>
      </c>
      <c r="G6445" s="85" t="s">
        <v>20</v>
      </c>
      <c r="H6445" s="85" t="s">
        <v>20689</v>
      </c>
      <c r="I6445" s="66" t="s">
        <v>16770</v>
      </c>
      <c r="J6445" s="85" t="s">
        <v>115</v>
      </c>
      <c r="K6445" s="66" t="s">
        <v>4416</v>
      </c>
      <c r="L6445" s="3"/>
      <c r="M6445" s="3"/>
      <c r="N6445" s="66" t="s">
        <v>7950</v>
      </c>
      <c r="O6445" s="87">
        <v>0</v>
      </c>
      <c r="P6445" s="87">
        <v>0</v>
      </c>
      <c r="Q6445" s="87">
        <v>0</v>
      </c>
      <c r="R6445" s="87">
        <v>0</v>
      </c>
      <c r="S6445" s="87"/>
      <c r="T6445" s="87"/>
      <c r="U6445" s="85" t="s">
        <v>112</v>
      </c>
      <c r="V6445" s="179"/>
      <c r="W6445" s="7"/>
      <c r="X6445" s="3"/>
      <c r="Y6445" s="3"/>
      <c r="Z6445" s="213">
        <v>465123</v>
      </c>
      <c r="AA6445" s="11"/>
      <c r="AB6445" s="123" t="s">
        <v>7939</v>
      </c>
      <c r="AC6445" s="124"/>
      <c r="AD6445" s="41"/>
      <c r="AE6445" s="41"/>
      <c r="AF6445" s="191">
        <v>45189</v>
      </c>
      <c r="AG6445" s="41"/>
      <c r="AH6445" s="66" t="s">
        <v>7952</v>
      </c>
      <c r="AI6445" s="80" t="s">
        <v>6</v>
      </c>
      <c r="AJ6445" s="41"/>
      <c r="AK6445" s="3"/>
      <c r="AL6445" s="85"/>
      <c r="AM6445" s="151" t="s">
        <v>24840</v>
      </c>
      <c r="AN6445" s="15"/>
      <c r="AO6445" s="166"/>
      <c r="AP6445" s="5">
        <f t="shared" si="101"/>
        <v>0</v>
      </c>
      <c r="AQ6445" s="16"/>
      <c r="AR6445" s="205">
        <v>1</v>
      </c>
      <c r="AS6445" s="16"/>
      <c r="AT6445" s="16"/>
      <c r="AU6445" s="16"/>
      <c r="AV6445" s="16"/>
      <c r="AW6445" s="16"/>
      <c r="AX6445" s="16"/>
    </row>
    <row r="6446" spans="1:50" customFormat="1" ht="15" hidden="1" customHeight="1" x14ac:dyDescent="0.2">
      <c r="A6446" s="66" t="s">
        <v>23432</v>
      </c>
      <c r="B6446" s="66" t="s">
        <v>22719</v>
      </c>
      <c r="C6446" s="85" t="s">
        <v>7939</v>
      </c>
      <c r="D6446" s="85" t="s">
        <v>13090</v>
      </c>
      <c r="E6446" s="202" t="s">
        <v>154</v>
      </c>
      <c r="F6446" s="85" t="s">
        <v>68</v>
      </c>
      <c r="G6446" s="85" t="s">
        <v>70</v>
      </c>
      <c r="H6446" s="85" t="s">
        <v>20690</v>
      </c>
      <c r="I6446" s="66" t="s">
        <v>8188</v>
      </c>
      <c r="J6446" s="85" t="s">
        <v>4406</v>
      </c>
      <c r="K6446" s="66" t="s">
        <v>4407</v>
      </c>
      <c r="L6446" s="3"/>
      <c r="M6446" s="3"/>
      <c r="N6446" s="66" t="s">
        <v>7950</v>
      </c>
      <c r="O6446" s="87">
        <v>0</v>
      </c>
      <c r="P6446" s="87">
        <v>0</v>
      </c>
      <c r="Q6446" s="87">
        <v>0</v>
      </c>
      <c r="R6446" s="87">
        <v>0</v>
      </c>
      <c r="S6446" s="87"/>
      <c r="T6446" s="87"/>
      <c r="U6446" s="85" t="s">
        <v>112</v>
      </c>
      <c r="V6446" s="179"/>
      <c r="W6446" s="7"/>
      <c r="X6446" s="3"/>
      <c r="Y6446" s="3"/>
      <c r="Z6446" s="214">
        <v>28568</v>
      </c>
      <c r="AA6446" s="11"/>
      <c r="AB6446" s="123" t="s">
        <v>7939</v>
      </c>
      <c r="AC6446" s="124"/>
      <c r="AD6446" s="41"/>
      <c r="AE6446" s="41"/>
      <c r="AF6446" s="191">
        <v>45146</v>
      </c>
      <c r="AG6446" s="41"/>
      <c r="AH6446" s="66" t="s">
        <v>16608</v>
      </c>
      <c r="AI6446" s="80" t="s">
        <v>6</v>
      </c>
      <c r="AJ6446" s="41"/>
      <c r="AK6446" s="3"/>
      <c r="AL6446" s="85"/>
      <c r="AM6446" s="151" t="s">
        <v>24840</v>
      </c>
      <c r="AN6446" s="15"/>
      <c r="AO6446" s="166"/>
      <c r="AP6446" s="5">
        <f t="shared" si="101"/>
        <v>0</v>
      </c>
      <c r="AQ6446" s="16"/>
      <c r="AR6446" s="205">
        <v>1</v>
      </c>
      <c r="AS6446" s="16"/>
      <c r="AT6446" s="16"/>
      <c r="AU6446" s="16"/>
      <c r="AV6446" s="16"/>
      <c r="AW6446" s="16"/>
      <c r="AX6446" s="16"/>
    </row>
    <row r="6447" spans="1:50" customFormat="1" ht="15" hidden="1" customHeight="1" x14ac:dyDescent="0.2">
      <c r="A6447" s="66" t="s">
        <v>23431</v>
      </c>
      <c r="B6447" s="66" t="s">
        <v>22718</v>
      </c>
      <c r="C6447" s="85" t="s">
        <v>7939</v>
      </c>
      <c r="D6447" s="85" t="s">
        <v>13090</v>
      </c>
      <c r="E6447" s="202" t="s">
        <v>8031</v>
      </c>
      <c r="F6447" s="85" t="s">
        <v>34</v>
      </c>
      <c r="G6447" s="85" t="s">
        <v>35</v>
      </c>
      <c r="H6447" s="85" t="s">
        <v>20688</v>
      </c>
      <c r="I6447" s="71" t="s">
        <v>8854</v>
      </c>
      <c r="J6447" s="85" t="s">
        <v>4435</v>
      </c>
      <c r="K6447" s="66" t="s">
        <v>3838</v>
      </c>
      <c r="L6447" s="3"/>
      <c r="M6447" s="3"/>
      <c r="N6447" s="66" t="s">
        <v>7950</v>
      </c>
      <c r="O6447" s="87">
        <v>0</v>
      </c>
      <c r="P6447" s="87">
        <v>0</v>
      </c>
      <c r="Q6447" s="87">
        <v>0</v>
      </c>
      <c r="R6447" s="87">
        <v>0</v>
      </c>
      <c r="S6447" s="87"/>
      <c r="T6447" s="87"/>
      <c r="U6447" s="85" t="s">
        <v>112</v>
      </c>
      <c r="V6447" s="179"/>
      <c r="W6447" s="7"/>
      <c r="X6447" s="3"/>
      <c r="Y6447" s="3"/>
      <c r="Z6447" s="214">
        <v>956</v>
      </c>
      <c r="AA6447" s="11"/>
      <c r="AB6447" s="123" t="s">
        <v>7939</v>
      </c>
      <c r="AC6447" s="124"/>
      <c r="AD6447" s="41"/>
      <c r="AE6447" s="41"/>
      <c r="AF6447" s="191"/>
      <c r="AG6447" s="41"/>
      <c r="AH6447" s="66" t="s">
        <v>7952</v>
      </c>
      <c r="AI6447" s="80" t="s">
        <v>6</v>
      </c>
      <c r="AJ6447" s="41"/>
      <c r="AK6447" s="3"/>
      <c r="AL6447" s="85"/>
      <c r="AM6447" s="151" t="s">
        <v>24840</v>
      </c>
      <c r="AN6447" s="15"/>
      <c r="AO6447" s="166"/>
      <c r="AP6447" s="5">
        <f t="shared" si="101"/>
        <v>0</v>
      </c>
      <c r="AQ6447" s="16"/>
      <c r="AR6447" s="205">
        <v>1</v>
      </c>
      <c r="AS6447" s="16"/>
      <c r="AT6447" s="16"/>
      <c r="AU6447" s="16"/>
      <c r="AV6447" s="16"/>
      <c r="AW6447" s="16"/>
      <c r="AX6447" s="16"/>
    </row>
    <row r="6448" spans="1:50" customFormat="1" ht="15" hidden="1" customHeight="1" x14ac:dyDescent="0.2">
      <c r="A6448" s="66" t="s">
        <v>23430</v>
      </c>
      <c r="B6448" s="66" t="s">
        <v>22717</v>
      </c>
      <c r="C6448" s="85" t="s">
        <v>7939</v>
      </c>
      <c r="D6448" s="85" t="s">
        <v>13090</v>
      </c>
      <c r="E6448" s="202" t="s">
        <v>8031</v>
      </c>
      <c r="F6448" s="85" t="s">
        <v>14</v>
      </c>
      <c r="G6448" s="85" t="s">
        <v>20</v>
      </c>
      <c r="H6448" s="85" t="s">
        <v>20689</v>
      </c>
      <c r="I6448" s="66" t="s">
        <v>16770</v>
      </c>
      <c r="J6448" s="85" t="s">
        <v>4435</v>
      </c>
      <c r="K6448" s="66" t="s">
        <v>3838</v>
      </c>
      <c r="L6448" s="3"/>
      <c r="M6448" s="3"/>
      <c r="N6448" s="66" t="s">
        <v>22304</v>
      </c>
      <c r="O6448" s="87">
        <v>0</v>
      </c>
      <c r="P6448" s="87">
        <v>0</v>
      </c>
      <c r="Q6448" s="87">
        <v>0</v>
      </c>
      <c r="R6448" s="87">
        <v>0</v>
      </c>
      <c r="S6448" s="87"/>
      <c r="T6448" s="87"/>
      <c r="U6448" s="85" t="s">
        <v>112</v>
      </c>
      <c r="V6448" s="179"/>
      <c r="W6448" s="7"/>
      <c r="X6448" s="3"/>
      <c r="Y6448" s="3"/>
      <c r="Z6448" s="213">
        <v>350000</v>
      </c>
      <c r="AA6448" s="11"/>
      <c r="AB6448" s="123" t="s">
        <v>7939</v>
      </c>
      <c r="AC6448" s="124"/>
      <c r="AD6448" s="41"/>
      <c r="AE6448" s="41"/>
      <c r="AF6448" s="191"/>
      <c r="AG6448" s="41"/>
      <c r="AH6448" s="66" t="s">
        <v>7952</v>
      </c>
      <c r="AI6448" s="80" t="s">
        <v>6</v>
      </c>
      <c r="AJ6448" s="41"/>
      <c r="AK6448" s="3"/>
      <c r="AL6448" s="85"/>
      <c r="AM6448" s="151" t="s">
        <v>24840</v>
      </c>
      <c r="AN6448" s="15"/>
      <c r="AO6448" s="166"/>
      <c r="AP6448" s="5">
        <f t="shared" si="101"/>
        <v>0</v>
      </c>
      <c r="AQ6448" s="16"/>
      <c r="AR6448" s="205">
        <v>1</v>
      </c>
      <c r="AS6448" s="16"/>
      <c r="AT6448" s="16"/>
      <c r="AU6448" s="16"/>
      <c r="AV6448" s="16"/>
      <c r="AW6448" s="16"/>
      <c r="AX6448" s="16"/>
    </row>
    <row r="6449" spans="1:50" customFormat="1" ht="15" hidden="1" customHeight="1" x14ac:dyDescent="0.2">
      <c r="A6449" s="66" t="s">
        <v>23429</v>
      </c>
      <c r="B6449" s="66" t="s">
        <v>22715</v>
      </c>
      <c r="C6449" s="85" t="s">
        <v>7939</v>
      </c>
      <c r="D6449" s="85" t="s">
        <v>13090</v>
      </c>
      <c r="E6449" s="202" t="s">
        <v>9112</v>
      </c>
      <c r="F6449" s="85" t="s">
        <v>34</v>
      </c>
      <c r="G6449" s="85" t="s">
        <v>37</v>
      </c>
      <c r="H6449" s="85" t="s">
        <v>20689</v>
      </c>
      <c r="I6449" s="66" t="s">
        <v>7949</v>
      </c>
      <c r="J6449" s="85" t="s">
        <v>4400</v>
      </c>
      <c r="K6449" s="66" t="s">
        <v>4422</v>
      </c>
      <c r="L6449" s="3"/>
      <c r="M6449" s="3"/>
      <c r="N6449" s="66" t="s">
        <v>22716</v>
      </c>
      <c r="O6449" s="87">
        <v>0</v>
      </c>
      <c r="P6449" s="87">
        <v>0</v>
      </c>
      <c r="Q6449" s="87">
        <v>0</v>
      </c>
      <c r="R6449" s="87">
        <v>0</v>
      </c>
      <c r="S6449" s="87"/>
      <c r="T6449" s="87"/>
      <c r="U6449" s="85" t="s">
        <v>112</v>
      </c>
      <c r="V6449" s="179"/>
      <c r="W6449" s="7"/>
      <c r="X6449" s="3"/>
      <c r="Y6449" s="3"/>
      <c r="Z6449" s="214">
        <v>44014</v>
      </c>
      <c r="AA6449" s="11"/>
      <c r="AB6449" s="123" t="s">
        <v>7939</v>
      </c>
      <c r="AC6449" s="124"/>
      <c r="AD6449" s="41"/>
      <c r="AE6449" s="41"/>
      <c r="AF6449" s="191"/>
      <c r="AG6449" s="41"/>
      <c r="AH6449" s="66" t="s">
        <v>7952</v>
      </c>
      <c r="AI6449" s="80" t="s">
        <v>6</v>
      </c>
      <c r="AJ6449" s="41"/>
      <c r="AK6449" s="3"/>
      <c r="AL6449" s="85"/>
      <c r="AM6449" s="151" t="s">
        <v>24840</v>
      </c>
      <c r="AN6449" s="15"/>
      <c r="AO6449" s="166"/>
      <c r="AP6449" s="5">
        <f t="shared" si="101"/>
        <v>0</v>
      </c>
      <c r="AQ6449" s="16"/>
      <c r="AR6449" s="205">
        <v>1</v>
      </c>
      <c r="AS6449" s="16"/>
      <c r="AT6449" s="16"/>
      <c r="AU6449" s="16"/>
      <c r="AV6449" s="16"/>
      <c r="AW6449" s="16"/>
      <c r="AX6449" s="16"/>
    </row>
    <row r="6450" spans="1:50" customFormat="1" ht="15" hidden="1" customHeight="1" x14ac:dyDescent="0.2">
      <c r="A6450" s="66" t="s">
        <v>23428</v>
      </c>
      <c r="B6450" s="66" t="s">
        <v>22713</v>
      </c>
      <c r="C6450" s="85" t="s">
        <v>7939</v>
      </c>
      <c r="D6450" s="85" t="s">
        <v>13090</v>
      </c>
      <c r="E6450" s="202" t="s">
        <v>9112</v>
      </c>
      <c r="F6450" s="85" t="s">
        <v>34</v>
      </c>
      <c r="G6450" s="85" t="s">
        <v>37</v>
      </c>
      <c r="H6450" s="85" t="s">
        <v>20689</v>
      </c>
      <c r="I6450" s="66" t="s">
        <v>7949</v>
      </c>
      <c r="J6450" s="85" t="s">
        <v>4400</v>
      </c>
      <c r="K6450" s="66" t="s">
        <v>4422</v>
      </c>
      <c r="L6450" s="3"/>
      <c r="M6450" s="3"/>
      <c r="N6450" s="66" t="s">
        <v>22714</v>
      </c>
      <c r="O6450" s="87">
        <v>0</v>
      </c>
      <c r="P6450" s="87">
        <v>0</v>
      </c>
      <c r="Q6450" s="87">
        <v>0</v>
      </c>
      <c r="R6450" s="87">
        <v>0</v>
      </c>
      <c r="S6450" s="87"/>
      <c r="T6450" s="87"/>
      <c r="U6450" s="85" t="s">
        <v>112</v>
      </c>
      <c r="V6450" s="179"/>
      <c r="W6450" s="7"/>
      <c r="X6450" s="3"/>
      <c r="Y6450" s="3"/>
      <c r="Z6450" s="214">
        <v>37754</v>
      </c>
      <c r="AA6450" s="11"/>
      <c r="AB6450" s="123" t="s">
        <v>7939</v>
      </c>
      <c r="AC6450" s="124"/>
      <c r="AD6450" s="41"/>
      <c r="AE6450" s="41"/>
      <c r="AF6450" s="191"/>
      <c r="AG6450" s="41"/>
      <c r="AH6450" s="66" t="s">
        <v>7952</v>
      </c>
      <c r="AI6450" s="80" t="s">
        <v>6</v>
      </c>
      <c r="AJ6450" s="41"/>
      <c r="AK6450" s="3"/>
      <c r="AL6450" s="85"/>
      <c r="AM6450" s="151" t="s">
        <v>24840</v>
      </c>
      <c r="AN6450" s="15"/>
      <c r="AO6450" s="166"/>
      <c r="AP6450" s="5">
        <f t="shared" si="101"/>
        <v>0</v>
      </c>
      <c r="AQ6450" s="16"/>
      <c r="AR6450" s="205">
        <v>1</v>
      </c>
      <c r="AS6450" s="16"/>
      <c r="AT6450" s="16"/>
      <c r="AU6450" s="16"/>
      <c r="AV6450" s="16"/>
      <c r="AW6450" s="16"/>
      <c r="AX6450" s="16"/>
    </row>
    <row r="6451" spans="1:50" customFormat="1" ht="15" hidden="1" customHeight="1" x14ac:dyDescent="0.2">
      <c r="A6451" s="7" t="s">
        <v>21209</v>
      </c>
      <c r="B6451" s="3" t="s">
        <v>21113</v>
      </c>
      <c r="C6451" s="85" t="s">
        <v>7939</v>
      </c>
      <c r="D6451" s="85" t="s">
        <v>13090</v>
      </c>
      <c r="E6451" s="202" t="s">
        <v>154</v>
      </c>
      <c r="F6451" s="85" t="s">
        <v>68</v>
      </c>
      <c r="G6451" s="85" t="s">
        <v>71</v>
      </c>
      <c r="H6451" s="85" t="s">
        <v>20690</v>
      </c>
      <c r="I6451" s="3" t="s">
        <v>16832</v>
      </c>
      <c r="J6451" s="85" t="s">
        <v>4400</v>
      </c>
      <c r="K6451" s="7" t="s">
        <v>4422</v>
      </c>
      <c r="L6451" s="3"/>
      <c r="M6451" s="3"/>
      <c r="N6451" s="41" t="s">
        <v>21114</v>
      </c>
      <c r="O6451" s="87">
        <v>110002</v>
      </c>
      <c r="P6451" s="87">
        <v>20000</v>
      </c>
      <c r="Q6451" s="87">
        <v>90002</v>
      </c>
      <c r="R6451" s="87">
        <v>0</v>
      </c>
      <c r="S6451" s="87"/>
      <c r="T6451" s="87"/>
      <c r="U6451" s="85">
        <v>2020</v>
      </c>
      <c r="V6451" s="179"/>
      <c r="W6451" s="7"/>
      <c r="X6451" s="3"/>
      <c r="Y6451" s="3"/>
      <c r="Z6451" s="146">
        <v>83042</v>
      </c>
      <c r="AA6451" s="11"/>
      <c r="AB6451" s="123" t="s">
        <v>7939</v>
      </c>
      <c r="AC6451" s="124"/>
      <c r="AD6451" s="41"/>
      <c r="AE6451" s="41"/>
      <c r="AF6451" s="191">
        <v>44994</v>
      </c>
      <c r="AG6451" s="41"/>
      <c r="AH6451" s="41" t="s">
        <v>8189</v>
      </c>
      <c r="AI6451" s="80" t="s">
        <v>6</v>
      </c>
      <c r="AJ6451" s="41"/>
      <c r="AK6451" s="3"/>
      <c r="AL6451" s="85"/>
      <c r="AM6451" s="151" t="s">
        <v>21670</v>
      </c>
      <c r="AN6451" s="15"/>
      <c r="AO6451" s="166"/>
      <c r="AP6451" s="5">
        <f t="shared" si="101"/>
        <v>0</v>
      </c>
      <c r="AQ6451" s="16"/>
      <c r="AR6451" s="205">
        <v>1</v>
      </c>
      <c r="AS6451" s="16"/>
      <c r="AT6451" s="16"/>
      <c r="AU6451" s="16"/>
      <c r="AV6451" s="16"/>
      <c r="AW6451" s="16"/>
      <c r="AX6451" s="16"/>
    </row>
    <row r="6452" spans="1:50" customFormat="1" ht="15" hidden="1" customHeight="1" x14ac:dyDescent="0.2">
      <c r="A6452" s="7" t="s">
        <v>21210</v>
      </c>
      <c r="B6452" s="3" t="s">
        <v>21115</v>
      </c>
      <c r="C6452" s="85" t="s">
        <v>7939</v>
      </c>
      <c r="D6452" s="85" t="s">
        <v>13090</v>
      </c>
      <c r="E6452" s="202" t="s">
        <v>154</v>
      </c>
      <c r="F6452" s="85" t="s">
        <v>40</v>
      </c>
      <c r="G6452" s="85" t="s">
        <v>43</v>
      </c>
      <c r="H6452" s="85" t="s">
        <v>20690</v>
      </c>
      <c r="I6452" s="3" t="s">
        <v>10897</v>
      </c>
      <c r="J6452" s="85" t="s">
        <v>4435</v>
      </c>
      <c r="K6452" s="7" t="s">
        <v>3838</v>
      </c>
      <c r="L6452" s="3"/>
      <c r="M6452" s="3"/>
      <c r="N6452" s="41" t="s">
        <v>6370</v>
      </c>
      <c r="O6452" s="87">
        <v>62977</v>
      </c>
      <c r="P6452" s="87">
        <v>53000</v>
      </c>
      <c r="Q6452" s="87">
        <v>9977</v>
      </c>
      <c r="R6452" s="87">
        <v>0</v>
      </c>
      <c r="S6452" s="87"/>
      <c r="T6452" s="87"/>
      <c r="U6452" s="85">
        <v>2021</v>
      </c>
      <c r="V6452" s="179"/>
      <c r="W6452" s="7"/>
      <c r="X6452" s="3"/>
      <c r="Y6452" s="3"/>
      <c r="Z6452" s="146">
        <v>190438</v>
      </c>
      <c r="AA6452" s="11"/>
      <c r="AB6452" s="123" t="s">
        <v>7939</v>
      </c>
      <c r="AC6452" s="124"/>
      <c r="AD6452" s="41"/>
      <c r="AE6452" s="41"/>
      <c r="AF6452" s="191">
        <v>44958</v>
      </c>
      <c r="AG6452" s="41"/>
      <c r="AH6452" s="41" t="s">
        <v>8211</v>
      </c>
      <c r="AI6452" s="80" t="s">
        <v>6</v>
      </c>
      <c r="AJ6452" s="41"/>
      <c r="AK6452" s="3"/>
      <c r="AL6452" s="85"/>
      <c r="AM6452" s="151" t="s">
        <v>21670</v>
      </c>
      <c r="AN6452" s="15"/>
      <c r="AO6452" s="166"/>
      <c r="AP6452" s="5">
        <f t="shared" si="101"/>
        <v>0</v>
      </c>
      <c r="AQ6452" s="16"/>
      <c r="AR6452" s="205">
        <v>1</v>
      </c>
      <c r="AS6452" s="16"/>
      <c r="AT6452" s="16"/>
      <c r="AU6452" s="16"/>
      <c r="AV6452" s="16"/>
      <c r="AW6452" s="16"/>
      <c r="AX6452" s="16"/>
    </row>
    <row r="6453" spans="1:50" customFormat="1" ht="15" hidden="1" customHeight="1" x14ac:dyDescent="0.2">
      <c r="A6453" s="7" t="s">
        <v>11095</v>
      </c>
      <c r="B6453" s="3" t="s">
        <v>11096</v>
      </c>
      <c r="C6453" s="85" t="s">
        <v>7939</v>
      </c>
      <c r="D6453" s="85" t="s">
        <v>13090</v>
      </c>
      <c r="E6453" s="202" t="s">
        <v>154</v>
      </c>
      <c r="F6453" s="85" t="s">
        <v>55</v>
      </c>
      <c r="G6453" s="85" t="s">
        <v>63</v>
      </c>
      <c r="H6453" s="85" t="s">
        <v>20690</v>
      </c>
      <c r="I6453" s="3" t="s">
        <v>4564</v>
      </c>
      <c r="J6453" s="85" t="s">
        <v>4400</v>
      </c>
      <c r="K6453" s="7" t="s">
        <v>4422</v>
      </c>
      <c r="L6453" s="3"/>
      <c r="M6453" s="3"/>
      <c r="N6453" s="41" t="s">
        <v>11097</v>
      </c>
      <c r="O6453" s="87">
        <v>165760</v>
      </c>
      <c r="P6453" s="87">
        <v>102214</v>
      </c>
      <c r="Q6453" s="87">
        <v>63546</v>
      </c>
      <c r="R6453" s="87">
        <v>0</v>
      </c>
      <c r="S6453" s="87"/>
      <c r="T6453" s="87"/>
      <c r="U6453" s="85">
        <v>2007</v>
      </c>
      <c r="V6453" s="179"/>
      <c r="W6453" s="7"/>
      <c r="X6453" s="3"/>
      <c r="Y6453" s="3"/>
      <c r="Z6453" s="146">
        <v>98526</v>
      </c>
      <c r="AA6453" s="11"/>
      <c r="AB6453" s="123" t="s">
        <v>7939</v>
      </c>
      <c r="AC6453" s="124"/>
      <c r="AD6453" s="41"/>
      <c r="AE6453" s="41"/>
      <c r="AF6453" s="191">
        <v>43927</v>
      </c>
      <c r="AG6453" s="41"/>
      <c r="AH6453" s="41" t="s">
        <v>8024</v>
      </c>
      <c r="AI6453" s="80" t="s">
        <v>6</v>
      </c>
      <c r="AJ6453" s="41"/>
      <c r="AK6453" s="3"/>
      <c r="AL6453" s="85"/>
      <c r="AM6453" s="151" t="s">
        <v>19998</v>
      </c>
      <c r="AN6453" s="15"/>
      <c r="AO6453" s="166"/>
      <c r="AP6453" s="5">
        <f t="shared" si="101"/>
        <v>0</v>
      </c>
      <c r="AQ6453" s="16"/>
      <c r="AR6453" s="205">
        <v>1</v>
      </c>
      <c r="AS6453" s="16"/>
      <c r="AT6453" s="16"/>
      <c r="AU6453" s="16"/>
      <c r="AV6453" s="16"/>
      <c r="AW6453" s="16"/>
      <c r="AX6453" s="16"/>
    </row>
    <row r="6454" spans="1:50" customFormat="1" ht="15" hidden="1" customHeight="1" x14ac:dyDescent="0.2">
      <c r="A6454" s="66" t="s">
        <v>23427</v>
      </c>
      <c r="B6454" s="66" t="s">
        <v>27108</v>
      </c>
      <c r="C6454" s="85" t="s">
        <v>7939</v>
      </c>
      <c r="D6454" s="85" t="s">
        <v>13090</v>
      </c>
      <c r="E6454" s="202" t="s">
        <v>10070</v>
      </c>
      <c r="F6454" s="85" t="s">
        <v>40</v>
      </c>
      <c r="G6454" s="85" t="s">
        <v>43</v>
      </c>
      <c r="H6454" s="85" t="s">
        <v>20690</v>
      </c>
      <c r="I6454" s="3" t="s">
        <v>10897</v>
      </c>
      <c r="J6454" s="85" t="s">
        <v>4435</v>
      </c>
      <c r="K6454" s="66" t="s">
        <v>3838</v>
      </c>
      <c r="L6454" s="3"/>
      <c r="M6454" s="3"/>
      <c r="N6454" s="66" t="s">
        <v>7950</v>
      </c>
      <c r="O6454" s="87">
        <v>0</v>
      </c>
      <c r="P6454" s="87">
        <v>0</v>
      </c>
      <c r="Q6454" s="87">
        <v>0</v>
      </c>
      <c r="R6454" s="87">
        <v>0</v>
      </c>
      <c r="S6454" s="87"/>
      <c r="T6454" s="87"/>
      <c r="U6454" s="85" t="s">
        <v>112</v>
      </c>
      <c r="V6454" s="179"/>
      <c r="W6454" s="7"/>
      <c r="X6454" s="3"/>
      <c r="Y6454" s="3"/>
      <c r="Z6454" s="214">
        <v>226899</v>
      </c>
      <c r="AA6454" s="11"/>
      <c r="AB6454" s="123" t="s">
        <v>7939</v>
      </c>
      <c r="AC6454" s="124"/>
      <c r="AD6454" s="41"/>
      <c r="AE6454" s="41"/>
      <c r="AF6454" s="191"/>
      <c r="AG6454" s="41"/>
      <c r="AH6454" s="66" t="s">
        <v>8211</v>
      </c>
      <c r="AI6454" s="80" t="s">
        <v>6</v>
      </c>
      <c r="AJ6454" s="41"/>
      <c r="AK6454" s="3"/>
      <c r="AL6454" s="85"/>
      <c r="AM6454" s="151" t="s">
        <v>24840</v>
      </c>
      <c r="AN6454" s="15"/>
      <c r="AO6454" s="166"/>
      <c r="AP6454" s="5">
        <f t="shared" si="101"/>
        <v>0</v>
      </c>
      <c r="AQ6454" s="16"/>
      <c r="AR6454" s="205">
        <v>1</v>
      </c>
      <c r="AS6454" s="16"/>
      <c r="AT6454" s="16"/>
      <c r="AU6454" s="16"/>
      <c r="AV6454" s="16"/>
      <c r="AW6454" s="16"/>
      <c r="AX6454" s="16"/>
    </row>
    <row r="6455" spans="1:50" customFormat="1" ht="15" hidden="1" customHeight="1" x14ac:dyDescent="0.2">
      <c r="A6455" s="7" t="s">
        <v>21211</v>
      </c>
      <c r="B6455" s="3" t="s">
        <v>21116</v>
      </c>
      <c r="C6455" s="85" t="s">
        <v>7939</v>
      </c>
      <c r="D6455" s="85" t="s">
        <v>13090</v>
      </c>
      <c r="E6455" s="202" t="s">
        <v>10070</v>
      </c>
      <c r="F6455" s="85" t="s">
        <v>40</v>
      </c>
      <c r="G6455" s="85" t="s">
        <v>43</v>
      </c>
      <c r="H6455" s="85" t="s">
        <v>20690</v>
      </c>
      <c r="I6455" s="3" t="s">
        <v>10897</v>
      </c>
      <c r="J6455" s="85" t="s">
        <v>4435</v>
      </c>
      <c r="K6455" s="7" t="s">
        <v>3838</v>
      </c>
      <c r="L6455" s="3"/>
      <c r="M6455" s="3"/>
      <c r="N6455" s="41" t="s">
        <v>6370</v>
      </c>
      <c r="O6455" s="87">
        <v>0</v>
      </c>
      <c r="P6455" s="87">
        <v>0</v>
      </c>
      <c r="Q6455" s="87">
        <v>0</v>
      </c>
      <c r="R6455" s="87">
        <v>0</v>
      </c>
      <c r="S6455" s="87"/>
      <c r="T6455" s="87"/>
      <c r="U6455" s="85" t="s">
        <v>112</v>
      </c>
      <c r="V6455" s="179"/>
      <c r="W6455" s="7"/>
      <c r="X6455" s="3"/>
      <c r="Y6455" s="3"/>
      <c r="Z6455" s="146">
        <v>376969</v>
      </c>
      <c r="AA6455" s="11"/>
      <c r="AB6455" s="123" t="s">
        <v>7939</v>
      </c>
      <c r="AC6455" s="124"/>
      <c r="AD6455" s="41"/>
      <c r="AE6455" s="41"/>
      <c r="AF6455" s="191"/>
      <c r="AG6455" s="41"/>
      <c r="AH6455" s="41" t="s">
        <v>8211</v>
      </c>
      <c r="AI6455" s="80" t="s">
        <v>6</v>
      </c>
      <c r="AJ6455" s="41"/>
      <c r="AK6455" s="3"/>
      <c r="AL6455" s="85"/>
      <c r="AM6455" s="151" t="s">
        <v>21670</v>
      </c>
      <c r="AN6455" s="15"/>
      <c r="AO6455" s="166"/>
      <c r="AP6455" s="5">
        <f t="shared" si="101"/>
        <v>0</v>
      </c>
      <c r="AQ6455" s="16"/>
      <c r="AR6455" s="205">
        <v>1</v>
      </c>
      <c r="AS6455" s="16"/>
      <c r="AT6455" s="16"/>
      <c r="AU6455" s="16"/>
      <c r="AV6455" s="16"/>
      <c r="AW6455" s="16"/>
      <c r="AX6455" s="16"/>
    </row>
    <row r="6456" spans="1:50" customFormat="1" ht="15" hidden="1" customHeight="1" x14ac:dyDescent="0.2">
      <c r="A6456" s="66" t="s">
        <v>23419</v>
      </c>
      <c r="B6456" s="66" t="s">
        <v>22706</v>
      </c>
      <c r="C6456" s="85" t="s">
        <v>7939</v>
      </c>
      <c r="D6456" s="85" t="s">
        <v>13090</v>
      </c>
      <c r="E6456" s="202" t="s">
        <v>10070</v>
      </c>
      <c r="F6456" s="85" t="s">
        <v>40</v>
      </c>
      <c r="G6456" s="85" t="s">
        <v>43</v>
      </c>
      <c r="H6456" s="85" t="s">
        <v>20690</v>
      </c>
      <c r="I6456" s="3" t="s">
        <v>10897</v>
      </c>
      <c r="J6456" s="85" t="s">
        <v>4435</v>
      </c>
      <c r="K6456" s="66" t="s">
        <v>3838</v>
      </c>
      <c r="L6456" s="3"/>
      <c r="M6456" s="3"/>
      <c r="N6456" s="66" t="s">
        <v>7950</v>
      </c>
      <c r="O6456" s="87">
        <v>0</v>
      </c>
      <c r="P6456" s="87">
        <v>0</v>
      </c>
      <c r="Q6456" s="87">
        <v>0</v>
      </c>
      <c r="R6456" s="87">
        <v>0</v>
      </c>
      <c r="S6456" s="87"/>
      <c r="T6456" s="87"/>
      <c r="U6456" s="85" t="s">
        <v>112</v>
      </c>
      <c r="V6456" s="179"/>
      <c r="W6456" s="7"/>
      <c r="X6456" s="3"/>
      <c r="Y6456" s="3"/>
      <c r="Z6456" s="214">
        <v>50552</v>
      </c>
      <c r="AA6456" s="11"/>
      <c r="AB6456" s="123" t="s">
        <v>7939</v>
      </c>
      <c r="AC6456" s="124"/>
      <c r="AD6456" s="41"/>
      <c r="AE6456" s="41"/>
      <c r="AF6456" s="191"/>
      <c r="AG6456" s="41"/>
      <c r="AH6456" s="66" t="s">
        <v>8211</v>
      </c>
      <c r="AI6456" s="80" t="s">
        <v>6</v>
      </c>
      <c r="AJ6456" s="41"/>
      <c r="AK6456" s="3"/>
      <c r="AL6456" s="85"/>
      <c r="AM6456" s="151" t="s">
        <v>24840</v>
      </c>
      <c r="AN6456" s="15"/>
      <c r="AO6456" s="166"/>
      <c r="AP6456" s="5">
        <f t="shared" si="101"/>
        <v>0</v>
      </c>
      <c r="AQ6456" s="16"/>
      <c r="AR6456" s="205">
        <v>1</v>
      </c>
      <c r="AS6456" s="16"/>
      <c r="AT6456" s="16"/>
      <c r="AU6456" s="16"/>
      <c r="AV6456" s="16"/>
      <c r="AW6456" s="16"/>
      <c r="AX6456" s="16"/>
    </row>
    <row r="6457" spans="1:50" customFormat="1" ht="15" hidden="1" customHeight="1" x14ac:dyDescent="0.2">
      <c r="A6457" s="66" t="s">
        <v>23424</v>
      </c>
      <c r="B6457" s="66" t="s">
        <v>22710</v>
      </c>
      <c r="C6457" s="85" t="s">
        <v>7939</v>
      </c>
      <c r="D6457" s="85" t="s">
        <v>13090</v>
      </c>
      <c r="E6457" s="202" t="s">
        <v>10070</v>
      </c>
      <c r="F6457" s="85" t="s">
        <v>40</v>
      </c>
      <c r="G6457" s="85" t="s">
        <v>43</v>
      </c>
      <c r="H6457" s="85" t="s">
        <v>20690</v>
      </c>
      <c r="I6457" s="3" t="s">
        <v>10897</v>
      </c>
      <c r="J6457" s="85" t="s">
        <v>4435</v>
      </c>
      <c r="K6457" s="66" t="s">
        <v>3838</v>
      </c>
      <c r="L6457" s="3"/>
      <c r="M6457" s="3"/>
      <c r="N6457" s="66" t="s">
        <v>6370</v>
      </c>
      <c r="O6457" s="87">
        <v>0</v>
      </c>
      <c r="P6457" s="87">
        <v>0</v>
      </c>
      <c r="Q6457" s="87">
        <v>0</v>
      </c>
      <c r="R6457" s="87">
        <v>0</v>
      </c>
      <c r="S6457" s="87"/>
      <c r="T6457" s="87"/>
      <c r="U6457" s="85" t="s">
        <v>112</v>
      </c>
      <c r="V6457" s="179"/>
      <c r="W6457" s="7"/>
      <c r="X6457" s="3"/>
      <c r="Y6457" s="3"/>
      <c r="Z6457" s="214">
        <v>2295219</v>
      </c>
      <c r="AA6457" s="11"/>
      <c r="AB6457" s="123" t="s">
        <v>7939</v>
      </c>
      <c r="AC6457" s="124"/>
      <c r="AD6457" s="41"/>
      <c r="AE6457" s="41"/>
      <c r="AF6457" s="191"/>
      <c r="AG6457" s="41"/>
      <c r="AH6457" s="66" t="s">
        <v>8211</v>
      </c>
      <c r="AI6457" s="80" t="s">
        <v>6</v>
      </c>
      <c r="AJ6457" s="41"/>
      <c r="AK6457" s="3"/>
      <c r="AL6457" s="85"/>
      <c r="AM6457" s="151" t="s">
        <v>24840</v>
      </c>
      <c r="AN6457" s="15"/>
      <c r="AO6457" s="166"/>
      <c r="AP6457" s="5">
        <f t="shared" si="101"/>
        <v>0</v>
      </c>
      <c r="AQ6457" s="16"/>
      <c r="AR6457" s="205">
        <v>1</v>
      </c>
      <c r="AS6457" s="16"/>
      <c r="AT6457" s="16"/>
      <c r="AU6457" s="16"/>
      <c r="AV6457" s="16"/>
      <c r="AW6457" s="16"/>
      <c r="AX6457" s="16"/>
    </row>
    <row r="6458" spans="1:50" customFormat="1" ht="15" hidden="1" customHeight="1" x14ac:dyDescent="0.2">
      <c r="A6458" s="66" t="s">
        <v>23420</v>
      </c>
      <c r="B6458" s="66" t="s">
        <v>22707</v>
      </c>
      <c r="C6458" s="85" t="s">
        <v>7939</v>
      </c>
      <c r="D6458" s="85" t="s">
        <v>13090</v>
      </c>
      <c r="E6458" s="202" t="s">
        <v>10070</v>
      </c>
      <c r="F6458" s="85" t="s">
        <v>40</v>
      </c>
      <c r="G6458" s="85" t="s">
        <v>43</v>
      </c>
      <c r="H6458" s="85" t="s">
        <v>20690</v>
      </c>
      <c r="I6458" s="3" t="s">
        <v>10897</v>
      </c>
      <c r="J6458" s="85" t="s">
        <v>4435</v>
      </c>
      <c r="K6458" s="66" t="s">
        <v>3838</v>
      </c>
      <c r="L6458" s="3"/>
      <c r="M6458" s="3"/>
      <c r="N6458" s="66" t="s">
        <v>6370</v>
      </c>
      <c r="O6458" s="87">
        <v>0</v>
      </c>
      <c r="P6458" s="87">
        <v>0</v>
      </c>
      <c r="Q6458" s="87">
        <v>0</v>
      </c>
      <c r="R6458" s="87">
        <v>0</v>
      </c>
      <c r="S6458" s="87"/>
      <c r="T6458" s="87"/>
      <c r="U6458" s="85" t="s">
        <v>112</v>
      </c>
      <c r="V6458" s="179"/>
      <c r="W6458" s="7"/>
      <c r="X6458" s="3"/>
      <c r="Y6458" s="3"/>
      <c r="Z6458" s="214">
        <v>714414</v>
      </c>
      <c r="AA6458" s="11"/>
      <c r="AB6458" s="123" t="s">
        <v>7939</v>
      </c>
      <c r="AC6458" s="124"/>
      <c r="AD6458" s="41"/>
      <c r="AE6458" s="41"/>
      <c r="AF6458" s="191"/>
      <c r="AG6458" s="41"/>
      <c r="AH6458" s="66" t="s">
        <v>8211</v>
      </c>
      <c r="AI6458" s="80" t="s">
        <v>6</v>
      </c>
      <c r="AJ6458" s="41"/>
      <c r="AK6458" s="3"/>
      <c r="AL6458" s="85"/>
      <c r="AM6458" s="151" t="s">
        <v>24840</v>
      </c>
      <c r="AN6458" s="15"/>
      <c r="AO6458" s="166"/>
      <c r="AP6458" s="5">
        <f t="shared" si="101"/>
        <v>0</v>
      </c>
      <c r="AQ6458" s="16"/>
      <c r="AR6458" s="205">
        <v>1</v>
      </c>
      <c r="AS6458" s="16"/>
      <c r="AT6458" s="16"/>
      <c r="AU6458" s="16"/>
      <c r="AV6458" s="16"/>
      <c r="AW6458" s="16"/>
      <c r="AX6458" s="16"/>
    </row>
    <row r="6459" spans="1:50" customFormat="1" ht="15" hidden="1" customHeight="1" x14ac:dyDescent="0.2">
      <c r="A6459" s="66" t="s">
        <v>23421</v>
      </c>
      <c r="B6459" s="66" t="s">
        <v>22708</v>
      </c>
      <c r="C6459" s="85" t="s">
        <v>7939</v>
      </c>
      <c r="D6459" s="85" t="s">
        <v>13090</v>
      </c>
      <c r="E6459" s="202" t="s">
        <v>9112</v>
      </c>
      <c r="F6459" s="85" t="s">
        <v>40</v>
      </c>
      <c r="G6459" s="85" t="s">
        <v>43</v>
      </c>
      <c r="H6459" s="85" t="s">
        <v>20690</v>
      </c>
      <c r="I6459" s="3" t="s">
        <v>10897</v>
      </c>
      <c r="J6459" s="85" t="s">
        <v>4435</v>
      </c>
      <c r="K6459" s="66" t="s">
        <v>3838</v>
      </c>
      <c r="L6459" s="3"/>
      <c r="M6459" s="3"/>
      <c r="N6459" s="66" t="s">
        <v>6370</v>
      </c>
      <c r="O6459" s="87">
        <v>0</v>
      </c>
      <c r="P6459" s="87">
        <v>0</v>
      </c>
      <c r="Q6459" s="87">
        <v>0</v>
      </c>
      <c r="R6459" s="87">
        <v>0</v>
      </c>
      <c r="S6459" s="87"/>
      <c r="T6459" s="87"/>
      <c r="U6459" s="85" t="s">
        <v>112</v>
      </c>
      <c r="V6459" s="179"/>
      <c r="W6459" s="7"/>
      <c r="X6459" s="3"/>
      <c r="Y6459" s="3"/>
      <c r="Z6459" s="214">
        <v>6956</v>
      </c>
      <c r="AA6459" s="11"/>
      <c r="AB6459" s="123" t="s">
        <v>7939</v>
      </c>
      <c r="AC6459" s="124"/>
      <c r="AD6459" s="41"/>
      <c r="AE6459" s="41"/>
      <c r="AF6459" s="191"/>
      <c r="AG6459" s="41"/>
      <c r="AH6459" s="66" t="s">
        <v>8211</v>
      </c>
      <c r="AI6459" s="80" t="s">
        <v>6</v>
      </c>
      <c r="AJ6459" s="41"/>
      <c r="AK6459" s="3"/>
      <c r="AL6459" s="85"/>
      <c r="AM6459" s="151" t="s">
        <v>24840</v>
      </c>
      <c r="AN6459" s="15"/>
      <c r="AO6459" s="166"/>
      <c r="AP6459" s="5">
        <f t="shared" si="101"/>
        <v>0</v>
      </c>
      <c r="AQ6459" s="16"/>
      <c r="AR6459" s="205">
        <v>1</v>
      </c>
      <c r="AS6459" s="16"/>
      <c r="AT6459" s="16"/>
      <c r="AU6459" s="16"/>
      <c r="AV6459" s="16"/>
      <c r="AW6459" s="16"/>
      <c r="AX6459" s="16"/>
    </row>
    <row r="6460" spans="1:50" customFormat="1" ht="15" hidden="1" customHeight="1" x14ac:dyDescent="0.2">
      <c r="A6460" s="66" t="s">
        <v>23425</v>
      </c>
      <c r="B6460" s="66" t="s">
        <v>22711</v>
      </c>
      <c r="C6460" s="85" t="s">
        <v>7939</v>
      </c>
      <c r="D6460" s="85" t="s">
        <v>13090</v>
      </c>
      <c r="E6460" s="202" t="s">
        <v>9112</v>
      </c>
      <c r="F6460" s="85" t="s">
        <v>40</v>
      </c>
      <c r="G6460" s="85" t="s">
        <v>43</v>
      </c>
      <c r="H6460" s="85" t="s">
        <v>20690</v>
      </c>
      <c r="I6460" s="3" t="s">
        <v>10897</v>
      </c>
      <c r="J6460" s="85" t="s">
        <v>4435</v>
      </c>
      <c r="K6460" s="66" t="s">
        <v>3838</v>
      </c>
      <c r="L6460" s="3"/>
      <c r="M6460" s="3"/>
      <c r="N6460" s="66" t="s">
        <v>6370</v>
      </c>
      <c r="O6460" s="87">
        <v>0</v>
      </c>
      <c r="P6460" s="87">
        <v>0</v>
      </c>
      <c r="Q6460" s="87">
        <v>0</v>
      </c>
      <c r="R6460" s="87">
        <v>0</v>
      </c>
      <c r="S6460" s="87"/>
      <c r="T6460" s="87"/>
      <c r="U6460" s="85" t="s">
        <v>112</v>
      </c>
      <c r="V6460" s="179"/>
      <c r="W6460" s="7"/>
      <c r="X6460" s="3"/>
      <c r="Y6460" s="3"/>
      <c r="Z6460" s="213">
        <v>6956</v>
      </c>
      <c r="AA6460" s="11"/>
      <c r="AB6460" s="123" t="s">
        <v>7939</v>
      </c>
      <c r="AC6460" s="124"/>
      <c r="AD6460" s="41"/>
      <c r="AE6460" s="41"/>
      <c r="AF6460" s="191"/>
      <c r="AG6460" s="41"/>
      <c r="AH6460" s="66" t="s">
        <v>8211</v>
      </c>
      <c r="AI6460" s="80" t="s">
        <v>6</v>
      </c>
      <c r="AJ6460" s="41"/>
      <c r="AK6460" s="3"/>
      <c r="AL6460" s="85"/>
      <c r="AM6460" s="151" t="s">
        <v>24840</v>
      </c>
      <c r="AN6460" s="15"/>
      <c r="AO6460" s="166"/>
      <c r="AP6460" s="5">
        <f t="shared" si="101"/>
        <v>0</v>
      </c>
      <c r="AQ6460" s="16"/>
      <c r="AR6460" s="205">
        <v>1</v>
      </c>
      <c r="AS6460" s="16"/>
      <c r="AT6460" s="16"/>
      <c r="AU6460" s="16"/>
      <c r="AV6460" s="16"/>
      <c r="AW6460" s="16"/>
      <c r="AX6460" s="16"/>
    </row>
    <row r="6461" spans="1:50" customFormat="1" ht="15" hidden="1" customHeight="1" x14ac:dyDescent="0.2">
      <c r="A6461" s="66" t="s">
        <v>23422</v>
      </c>
      <c r="B6461" s="66" t="s">
        <v>22709</v>
      </c>
      <c r="C6461" s="85" t="s">
        <v>7939</v>
      </c>
      <c r="D6461" s="85" t="s">
        <v>13090</v>
      </c>
      <c r="E6461" s="202" t="s">
        <v>9112</v>
      </c>
      <c r="F6461" s="85" t="s">
        <v>40</v>
      </c>
      <c r="G6461" s="85" t="s">
        <v>43</v>
      </c>
      <c r="H6461" s="85" t="s">
        <v>20690</v>
      </c>
      <c r="I6461" s="3" t="s">
        <v>10897</v>
      </c>
      <c r="J6461" s="85" t="s">
        <v>4435</v>
      </c>
      <c r="K6461" s="66" t="s">
        <v>3838</v>
      </c>
      <c r="L6461" s="3"/>
      <c r="M6461" s="3"/>
      <c r="N6461" s="66" t="s">
        <v>6370</v>
      </c>
      <c r="O6461" s="87">
        <v>0</v>
      </c>
      <c r="P6461" s="87">
        <v>0</v>
      </c>
      <c r="Q6461" s="87">
        <v>0</v>
      </c>
      <c r="R6461" s="87">
        <v>0</v>
      </c>
      <c r="S6461" s="87"/>
      <c r="T6461" s="87"/>
      <c r="U6461" s="85" t="s">
        <v>112</v>
      </c>
      <c r="V6461" s="179"/>
      <c r="W6461" s="7"/>
      <c r="X6461" s="3"/>
      <c r="Y6461" s="3"/>
      <c r="Z6461" s="213">
        <v>6956</v>
      </c>
      <c r="AA6461" s="11"/>
      <c r="AB6461" s="123" t="s">
        <v>7939</v>
      </c>
      <c r="AC6461" s="124"/>
      <c r="AD6461" s="41"/>
      <c r="AE6461" s="41"/>
      <c r="AF6461" s="191"/>
      <c r="AG6461" s="41"/>
      <c r="AH6461" s="66" t="s">
        <v>8211</v>
      </c>
      <c r="AI6461" s="80" t="s">
        <v>6</v>
      </c>
      <c r="AJ6461" s="41"/>
      <c r="AK6461" s="3"/>
      <c r="AL6461" s="85"/>
      <c r="AM6461" s="151" t="s">
        <v>24840</v>
      </c>
      <c r="AN6461" s="15"/>
      <c r="AO6461" s="166"/>
      <c r="AP6461" s="5">
        <f t="shared" si="101"/>
        <v>0</v>
      </c>
      <c r="AQ6461" s="16"/>
      <c r="AR6461" s="205">
        <v>1</v>
      </c>
      <c r="AS6461" s="16"/>
      <c r="AT6461" s="16"/>
      <c r="AU6461" s="16"/>
      <c r="AV6461" s="16"/>
      <c r="AW6461" s="16"/>
      <c r="AX6461" s="16"/>
    </row>
    <row r="6462" spans="1:50" customFormat="1" ht="15" hidden="1" customHeight="1" x14ac:dyDescent="0.2">
      <c r="A6462" s="7" t="s">
        <v>21212</v>
      </c>
      <c r="B6462" s="3" t="s">
        <v>21117</v>
      </c>
      <c r="C6462" s="85" t="s">
        <v>7939</v>
      </c>
      <c r="D6462" s="85" t="s">
        <v>13090</v>
      </c>
      <c r="E6462" s="202" t="s">
        <v>154</v>
      </c>
      <c r="F6462" s="85" t="s">
        <v>40</v>
      </c>
      <c r="G6462" s="85" t="s">
        <v>43</v>
      </c>
      <c r="H6462" s="85" t="s">
        <v>20690</v>
      </c>
      <c r="I6462" s="3" t="s">
        <v>10897</v>
      </c>
      <c r="J6462" s="85" t="s">
        <v>4435</v>
      </c>
      <c r="K6462" s="7" t="s">
        <v>3838</v>
      </c>
      <c r="L6462" s="3"/>
      <c r="M6462" s="3"/>
      <c r="N6462" s="41" t="s">
        <v>6370</v>
      </c>
      <c r="O6462" s="87">
        <v>0</v>
      </c>
      <c r="P6462" s="87">
        <v>0</v>
      </c>
      <c r="Q6462" s="87">
        <v>0</v>
      </c>
      <c r="R6462" s="87">
        <v>0</v>
      </c>
      <c r="S6462" s="87"/>
      <c r="T6462" s="87"/>
      <c r="U6462" s="85" t="s">
        <v>112</v>
      </c>
      <c r="V6462" s="179"/>
      <c r="W6462" s="7"/>
      <c r="X6462" s="3"/>
      <c r="Y6462" s="3"/>
      <c r="Z6462" s="146">
        <v>6993</v>
      </c>
      <c r="AA6462" s="11"/>
      <c r="AB6462" s="123" t="s">
        <v>7939</v>
      </c>
      <c r="AC6462" s="124"/>
      <c r="AD6462" s="41"/>
      <c r="AE6462" s="41"/>
      <c r="AF6462" s="191">
        <v>45084</v>
      </c>
      <c r="AG6462" s="41"/>
      <c r="AH6462" s="41" t="s">
        <v>8211</v>
      </c>
      <c r="AI6462" s="80" t="s">
        <v>6</v>
      </c>
      <c r="AJ6462" s="41"/>
      <c r="AK6462" s="3"/>
      <c r="AL6462" s="85"/>
      <c r="AM6462" s="151" t="s">
        <v>21670</v>
      </c>
      <c r="AN6462" s="15"/>
      <c r="AO6462" s="166"/>
      <c r="AP6462" s="5">
        <f t="shared" si="101"/>
        <v>0</v>
      </c>
      <c r="AQ6462" s="16"/>
      <c r="AR6462" s="205">
        <v>1</v>
      </c>
      <c r="AS6462" s="16"/>
      <c r="AT6462" s="16"/>
      <c r="AU6462" s="16"/>
      <c r="AV6462" s="16"/>
      <c r="AW6462" s="16"/>
      <c r="AX6462" s="16"/>
    </row>
    <row r="6463" spans="1:50" customFormat="1" ht="15" hidden="1" customHeight="1" x14ac:dyDescent="0.2">
      <c r="A6463" s="66" t="s">
        <v>23423</v>
      </c>
      <c r="B6463" s="66" t="s">
        <v>27109</v>
      </c>
      <c r="C6463" s="85" t="s">
        <v>7939</v>
      </c>
      <c r="D6463" s="85" t="s">
        <v>13090</v>
      </c>
      <c r="E6463" s="202" t="s">
        <v>8031</v>
      </c>
      <c r="F6463" s="85" t="s">
        <v>40</v>
      </c>
      <c r="G6463" s="85" t="s">
        <v>43</v>
      </c>
      <c r="H6463" s="85" t="s">
        <v>20690</v>
      </c>
      <c r="I6463" s="3" t="s">
        <v>10897</v>
      </c>
      <c r="J6463" s="85" t="s">
        <v>115</v>
      </c>
      <c r="K6463" s="66" t="s">
        <v>437</v>
      </c>
      <c r="L6463" s="3"/>
      <c r="M6463" s="3"/>
      <c r="N6463" s="66" t="s">
        <v>8210</v>
      </c>
      <c r="O6463" s="87">
        <v>0</v>
      </c>
      <c r="P6463" s="87">
        <v>0</v>
      </c>
      <c r="Q6463" s="87">
        <v>0</v>
      </c>
      <c r="R6463" s="87">
        <v>0</v>
      </c>
      <c r="S6463" s="87"/>
      <c r="T6463" s="87"/>
      <c r="U6463" s="85" t="s">
        <v>112</v>
      </c>
      <c r="V6463" s="179"/>
      <c r="W6463" s="7"/>
      <c r="X6463" s="3"/>
      <c r="Y6463" s="3"/>
      <c r="Z6463" s="214">
        <v>252537</v>
      </c>
      <c r="AA6463" s="11"/>
      <c r="AB6463" s="123" t="s">
        <v>7939</v>
      </c>
      <c r="AC6463" s="124"/>
      <c r="AD6463" s="41"/>
      <c r="AE6463" s="41"/>
      <c r="AF6463" s="191"/>
      <c r="AG6463" s="41"/>
      <c r="AH6463" s="66" t="s">
        <v>8211</v>
      </c>
      <c r="AI6463" s="80" t="s">
        <v>6</v>
      </c>
      <c r="AJ6463" s="41"/>
      <c r="AK6463" s="3"/>
      <c r="AL6463" s="85"/>
      <c r="AM6463" s="151" t="s">
        <v>24840</v>
      </c>
      <c r="AN6463" s="15"/>
      <c r="AO6463" s="166"/>
      <c r="AP6463" s="5">
        <f t="shared" si="101"/>
        <v>0</v>
      </c>
      <c r="AQ6463" s="16"/>
      <c r="AR6463" s="205">
        <v>1</v>
      </c>
      <c r="AS6463" s="16"/>
      <c r="AT6463" s="16"/>
      <c r="AU6463" s="16"/>
      <c r="AV6463" s="16"/>
      <c r="AW6463" s="16"/>
      <c r="AX6463" s="16"/>
    </row>
    <row r="6464" spans="1:50" customFormat="1" ht="15" hidden="1" customHeight="1" x14ac:dyDescent="0.2">
      <c r="A6464" s="7" t="s">
        <v>11098</v>
      </c>
      <c r="B6464" s="3" t="s">
        <v>11099</v>
      </c>
      <c r="C6464" s="85" t="s">
        <v>7939</v>
      </c>
      <c r="D6464" s="85" t="s">
        <v>13090</v>
      </c>
      <c r="E6464" s="202" t="s">
        <v>154</v>
      </c>
      <c r="F6464" s="85" t="s">
        <v>55</v>
      </c>
      <c r="G6464" s="85" t="s">
        <v>57</v>
      </c>
      <c r="H6464" s="85" t="s">
        <v>20690</v>
      </c>
      <c r="I6464" s="3" t="s">
        <v>7970</v>
      </c>
      <c r="J6464" s="85" t="s">
        <v>4400</v>
      </c>
      <c r="K6464" s="7" t="s">
        <v>4422</v>
      </c>
      <c r="L6464" s="3"/>
      <c r="M6464" s="3"/>
      <c r="N6464" s="41" t="s">
        <v>11100</v>
      </c>
      <c r="O6464" s="87">
        <v>40293</v>
      </c>
      <c r="P6464" s="87">
        <v>40293</v>
      </c>
      <c r="Q6464" s="87">
        <v>0</v>
      </c>
      <c r="R6464" s="87">
        <v>0</v>
      </c>
      <c r="S6464" s="87"/>
      <c r="T6464" s="87"/>
      <c r="U6464" s="85">
        <v>2007</v>
      </c>
      <c r="V6464" s="179"/>
      <c r="W6464" s="7"/>
      <c r="X6464" s="3"/>
      <c r="Y6464" s="3"/>
      <c r="Z6464" s="146">
        <v>34133</v>
      </c>
      <c r="AA6464" s="11"/>
      <c r="AB6464" s="123" t="s">
        <v>7939</v>
      </c>
      <c r="AC6464" s="124"/>
      <c r="AD6464" s="41"/>
      <c r="AE6464" s="41"/>
      <c r="AF6464" s="191">
        <v>40203</v>
      </c>
      <c r="AG6464" s="41"/>
      <c r="AH6464" s="41" t="s">
        <v>8024</v>
      </c>
      <c r="AI6464" s="80" t="s">
        <v>6</v>
      </c>
      <c r="AJ6464" s="41"/>
      <c r="AK6464" s="3"/>
      <c r="AL6464" s="85"/>
      <c r="AM6464" s="151" t="s">
        <v>19998</v>
      </c>
      <c r="AN6464" s="15"/>
      <c r="AO6464" s="166"/>
      <c r="AP6464" s="5">
        <f t="shared" si="101"/>
        <v>0</v>
      </c>
      <c r="AQ6464" s="16"/>
      <c r="AR6464" s="205">
        <v>1</v>
      </c>
      <c r="AS6464" s="16"/>
      <c r="AT6464" s="16"/>
      <c r="AU6464" s="16"/>
      <c r="AV6464" s="16"/>
      <c r="AW6464" s="16"/>
      <c r="AX6464" s="16"/>
    </row>
    <row r="6465" spans="1:50" customFormat="1" ht="15" hidden="1" customHeight="1" x14ac:dyDescent="0.2">
      <c r="A6465" s="66" t="s">
        <v>23426</v>
      </c>
      <c r="B6465" s="66" t="s">
        <v>22712</v>
      </c>
      <c r="C6465" s="85" t="s">
        <v>7939</v>
      </c>
      <c r="D6465" s="85" t="s">
        <v>13090</v>
      </c>
      <c r="E6465" s="202" t="s">
        <v>7951</v>
      </c>
      <c r="F6465" s="85" t="s">
        <v>34</v>
      </c>
      <c r="G6465" s="85" t="s">
        <v>38</v>
      </c>
      <c r="H6465" s="85" t="s">
        <v>20690</v>
      </c>
      <c r="I6465" s="66" t="s">
        <v>8165</v>
      </c>
      <c r="J6465" s="85" t="s">
        <v>124</v>
      </c>
      <c r="K6465" s="66" t="s">
        <v>125</v>
      </c>
      <c r="L6465" s="3"/>
      <c r="M6465" s="3"/>
      <c r="N6465" s="66" t="s">
        <v>7950</v>
      </c>
      <c r="O6465" s="87">
        <v>0</v>
      </c>
      <c r="P6465" s="87">
        <v>0</v>
      </c>
      <c r="Q6465" s="87">
        <v>0</v>
      </c>
      <c r="R6465" s="87">
        <v>0</v>
      </c>
      <c r="S6465" s="87"/>
      <c r="T6465" s="87"/>
      <c r="U6465" s="85" t="s">
        <v>112</v>
      </c>
      <c r="V6465" s="179"/>
      <c r="W6465" s="7"/>
      <c r="X6465" s="3"/>
      <c r="Y6465" s="3"/>
      <c r="Z6465" s="214">
        <v>11266</v>
      </c>
      <c r="AA6465" s="11"/>
      <c r="AB6465" s="123" t="s">
        <v>7939</v>
      </c>
      <c r="AC6465" s="124"/>
      <c r="AD6465" s="41"/>
      <c r="AE6465" s="41"/>
      <c r="AF6465" s="191"/>
      <c r="AG6465" s="41"/>
      <c r="AH6465" s="66" t="s">
        <v>7952</v>
      </c>
      <c r="AI6465" s="80" t="s">
        <v>6</v>
      </c>
      <c r="AJ6465" s="41"/>
      <c r="AK6465" s="3"/>
      <c r="AL6465" s="85"/>
      <c r="AM6465" s="151" t="s">
        <v>24840</v>
      </c>
      <c r="AN6465" s="15"/>
      <c r="AO6465" s="166"/>
      <c r="AP6465" s="5">
        <f t="shared" si="101"/>
        <v>0</v>
      </c>
      <c r="AQ6465" s="16"/>
      <c r="AR6465" s="205">
        <v>1</v>
      </c>
      <c r="AS6465" s="16"/>
      <c r="AT6465" s="16"/>
      <c r="AU6465" s="16"/>
      <c r="AV6465" s="16"/>
      <c r="AW6465" s="16"/>
      <c r="AX6465" s="16"/>
    </row>
    <row r="6466" spans="1:50" customFormat="1" ht="15" hidden="1" customHeight="1" x14ac:dyDescent="0.2">
      <c r="A6466" s="66" t="s">
        <v>23414</v>
      </c>
      <c r="B6466" s="66" t="s">
        <v>22696</v>
      </c>
      <c r="C6466" s="85" t="s">
        <v>7939</v>
      </c>
      <c r="D6466" s="85" t="s">
        <v>13090</v>
      </c>
      <c r="E6466" s="202" t="s">
        <v>154</v>
      </c>
      <c r="F6466" s="85" t="s">
        <v>14</v>
      </c>
      <c r="G6466" s="85" t="s">
        <v>17</v>
      </c>
      <c r="H6466" s="85" t="s">
        <v>20690</v>
      </c>
      <c r="I6466" s="66" t="s">
        <v>20861</v>
      </c>
      <c r="J6466" s="85" t="s">
        <v>4400</v>
      </c>
      <c r="K6466" s="66" t="s">
        <v>4422</v>
      </c>
      <c r="L6466" s="3"/>
      <c r="M6466" s="3"/>
      <c r="N6466" s="66" t="s">
        <v>22697</v>
      </c>
      <c r="O6466" s="87">
        <v>308498</v>
      </c>
      <c r="P6466" s="87">
        <v>80000</v>
      </c>
      <c r="Q6466" s="87">
        <v>228498</v>
      </c>
      <c r="R6466" s="87">
        <v>0</v>
      </c>
      <c r="S6466" s="87"/>
      <c r="T6466" s="87"/>
      <c r="U6466" s="85">
        <v>2020</v>
      </c>
      <c r="V6466" s="179"/>
      <c r="W6466" s="7"/>
      <c r="X6466" s="3"/>
      <c r="Y6466" s="3"/>
      <c r="Z6466" s="214">
        <v>201850</v>
      </c>
      <c r="AA6466" s="11"/>
      <c r="AB6466" s="123" t="s">
        <v>7939</v>
      </c>
      <c r="AC6466" s="124"/>
      <c r="AD6466" s="41"/>
      <c r="AE6466" s="41"/>
      <c r="AF6466" s="191">
        <v>44907</v>
      </c>
      <c r="AG6466" s="41"/>
      <c r="AH6466" s="66" t="s">
        <v>16665</v>
      </c>
      <c r="AI6466" s="80" t="s">
        <v>6</v>
      </c>
      <c r="AJ6466" s="41"/>
      <c r="AK6466" s="3"/>
      <c r="AL6466" s="85"/>
      <c r="AM6466" s="151" t="s">
        <v>24840</v>
      </c>
      <c r="AN6466" s="15"/>
      <c r="AO6466" s="166"/>
      <c r="AP6466" s="5">
        <f t="shared" si="101"/>
        <v>0</v>
      </c>
      <c r="AQ6466" s="16"/>
      <c r="AR6466" s="205">
        <v>1</v>
      </c>
      <c r="AS6466" s="16"/>
      <c r="AT6466" s="16"/>
      <c r="AU6466" s="16"/>
      <c r="AV6466" s="16"/>
      <c r="AW6466" s="16"/>
      <c r="AX6466" s="16"/>
    </row>
    <row r="6467" spans="1:50" customFormat="1" ht="15" hidden="1" customHeight="1" x14ac:dyDescent="0.2">
      <c r="A6467" s="66" t="s">
        <v>23415</v>
      </c>
      <c r="B6467" s="66" t="s">
        <v>22698</v>
      </c>
      <c r="C6467" s="85" t="s">
        <v>7939</v>
      </c>
      <c r="D6467" s="85" t="s">
        <v>13090</v>
      </c>
      <c r="E6467" s="202" t="s">
        <v>8031</v>
      </c>
      <c r="F6467" s="85" t="s">
        <v>34</v>
      </c>
      <c r="G6467" s="85" t="s">
        <v>35</v>
      </c>
      <c r="H6467" s="85" t="s">
        <v>20688</v>
      </c>
      <c r="I6467" s="71" t="s">
        <v>11263</v>
      </c>
      <c r="J6467" s="85" t="s">
        <v>5308</v>
      </c>
      <c r="K6467" s="66" t="s">
        <v>22700</v>
      </c>
      <c r="L6467" s="3"/>
      <c r="M6467" s="3"/>
      <c r="N6467" s="66" t="s">
        <v>22699</v>
      </c>
      <c r="O6467" s="87">
        <v>0</v>
      </c>
      <c r="P6467" s="87">
        <v>0</v>
      </c>
      <c r="Q6467" s="87">
        <v>0</v>
      </c>
      <c r="R6467" s="87">
        <v>0</v>
      </c>
      <c r="S6467" s="87"/>
      <c r="T6467" s="87"/>
      <c r="U6467" s="85" t="s">
        <v>112</v>
      </c>
      <c r="V6467" s="179"/>
      <c r="W6467" s="7"/>
      <c r="X6467" s="3"/>
      <c r="Y6467" s="3"/>
      <c r="Z6467" s="214">
        <v>55</v>
      </c>
      <c r="AA6467" s="11"/>
      <c r="AB6467" s="123" t="s">
        <v>7939</v>
      </c>
      <c r="AC6467" s="124"/>
      <c r="AD6467" s="41"/>
      <c r="AE6467" s="41"/>
      <c r="AF6467" s="191"/>
      <c r="AG6467" s="41"/>
      <c r="AH6467" s="66" t="s">
        <v>7952</v>
      </c>
      <c r="AI6467" s="80" t="s">
        <v>6</v>
      </c>
      <c r="AJ6467" s="41"/>
      <c r="AK6467" s="3"/>
      <c r="AL6467" s="85"/>
      <c r="AM6467" s="151" t="s">
        <v>24840</v>
      </c>
      <c r="AN6467" s="15"/>
      <c r="AO6467" s="166"/>
      <c r="AP6467" s="5">
        <f t="shared" si="101"/>
        <v>0</v>
      </c>
      <c r="AQ6467" s="16"/>
      <c r="AR6467" s="205">
        <v>1</v>
      </c>
      <c r="AS6467" s="16"/>
      <c r="AT6467" s="16"/>
      <c r="AU6467" s="16"/>
      <c r="AV6467" s="16"/>
      <c r="AW6467" s="16"/>
      <c r="AX6467" s="16"/>
    </row>
    <row r="6468" spans="1:50" customFormat="1" ht="15" hidden="1" customHeight="1" x14ac:dyDescent="0.2">
      <c r="A6468" s="66" t="s">
        <v>23418</v>
      </c>
      <c r="B6468" s="66" t="s">
        <v>22703</v>
      </c>
      <c r="C6468" s="85" t="s">
        <v>7939</v>
      </c>
      <c r="D6468" s="85" t="s">
        <v>13090</v>
      </c>
      <c r="E6468" s="202" t="s">
        <v>8031</v>
      </c>
      <c r="F6468" s="85" t="s">
        <v>55</v>
      </c>
      <c r="G6468" s="85" t="s">
        <v>60</v>
      </c>
      <c r="H6468" s="85" t="s">
        <v>20690</v>
      </c>
      <c r="I6468" s="66" t="s">
        <v>16676</v>
      </c>
      <c r="J6468" s="85" t="s">
        <v>115</v>
      </c>
      <c r="K6468" s="66" t="s">
        <v>4926</v>
      </c>
      <c r="L6468" s="3"/>
      <c r="M6468" s="3"/>
      <c r="N6468" s="66" t="s">
        <v>22704</v>
      </c>
      <c r="O6468" s="87">
        <v>0</v>
      </c>
      <c r="P6468" s="87">
        <v>0</v>
      </c>
      <c r="Q6468" s="87">
        <v>0</v>
      </c>
      <c r="R6468" s="87">
        <v>0</v>
      </c>
      <c r="S6468" s="87"/>
      <c r="T6468" s="87"/>
      <c r="U6468" s="85" t="s">
        <v>112</v>
      </c>
      <c r="V6468" s="179"/>
      <c r="W6468" s="7"/>
      <c r="X6468" s="3"/>
      <c r="Y6468" s="3"/>
      <c r="Z6468" s="213">
        <v>21</v>
      </c>
      <c r="AA6468" s="11"/>
      <c r="AB6468" s="123" t="s">
        <v>7939</v>
      </c>
      <c r="AC6468" s="124"/>
      <c r="AD6468" s="41"/>
      <c r="AE6468" s="41"/>
      <c r="AF6468" s="191"/>
      <c r="AG6468" s="41"/>
      <c r="AH6468" s="66" t="s">
        <v>22705</v>
      </c>
      <c r="AI6468" s="80" t="s">
        <v>6</v>
      </c>
      <c r="AJ6468" s="41"/>
      <c r="AK6468" s="3"/>
      <c r="AL6468" s="85"/>
      <c r="AM6468" s="151" t="s">
        <v>24840</v>
      </c>
      <c r="AN6468" s="15"/>
      <c r="AO6468" s="166"/>
      <c r="AP6468" s="5">
        <f t="shared" si="101"/>
        <v>0</v>
      </c>
      <c r="AQ6468" s="16"/>
      <c r="AR6468" s="205">
        <v>1</v>
      </c>
      <c r="AS6468" s="16"/>
      <c r="AT6468" s="16"/>
      <c r="AU6468" s="16"/>
      <c r="AV6468" s="16"/>
      <c r="AW6468" s="16"/>
      <c r="AX6468" s="16"/>
    </row>
    <row r="6469" spans="1:50" customFormat="1" ht="15" hidden="1" customHeight="1" x14ac:dyDescent="0.2">
      <c r="A6469" s="66" t="s">
        <v>23417</v>
      </c>
      <c r="B6469" s="66" t="s">
        <v>22702</v>
      </c>
      <c r="C6469" s="85" t="s">
        <v>7939</v>
      </c>
      <c r="D6469" s="85" t="s">
        <v>13090</v>
      </c>
      <c r="E6469" s="202" t="s">
        <v>9112</v>
      </c>
      <c r="F6469" s="85" t="s">
        <v>40</v>
      </c>
      <c r="G6469" s="85" t="s">
        <v>43</v>
      </c>
      <c r="H6469" s="85" t="s">
        <v>20690</v>
      </c>
      <c r="I6469" s="3" t="s">
        <v>10897</v>
      </c>
      <c r="J6469" s="85" t="s">
        <v>223</v>
      </c>
      <c r="K6469" s="66" t="s">
        <v>4909</v>
      </c>
      <c r="L6469" s="3"/>
      <c r="M6469" s="3"/>
      <c r="N6469" s="66" t="s">
        <v>10845</v>
      </c>
      <c r="O6469" s="87">
        <v>0</v>
      </c>
      <c r="P6469" s="87">
        <v>0</v>
      </c>
      <c r="Q6469" s="87">
        <v>0</v>
      </c>
      <c r="R6469" s="87">
        <v>0</v>
      </c>
      <c r="S6469" s="87"/>
      <c r="T6469" s="87"/>
      <c r="U6469" s="85" t="s">
        <v>112</v>
      </c>
      <c r="V6469" s="179"/>
      <c r="W6469" s="7"/>
      <c r="X6469" s="3"/>
      <c r="Y6469" s="3"/>
      <c r="Z6469" s="214">
        <v>133198</v>
      </c>
      <c r="AA6469" s="11"/>
      <c r="AB6469" s="123" t="s">
        <v>7939</v>
      </c>
      <c r="AC6469" s="124"/>
      <c r="AD6469" s="41"/>
      <c r="AE6469" s="41"/>
      <c r="AF6469" s="191"/>
      <c r="AG6469" s="41"/>
      <c r="AH6469" s="66" t="s">
        <v>8211</v>
      </c>
      <c r="AI6469" s="80" t="s">
        <v>6</v>
      </c>
      <c r="AJ6469" s="41"/>
      <c r="AK6469" s="3"/>
      <c r="AL6469" s="85"/>
      <c r="AM6469" s="151" t="s">
        <v>24840</v>
      </c>
      <c r="AN6469" s="15"/>
      <c r="AO6469" s="166"/>
      <c r="AP6469" s="5">
        <f t="shared" si="101"/>
        <v>0</v>
      </c>
      <c r="AQ6469" s="16"/>
      <c r="AR6469" s="205">
        <v>1</v>
      </c>
      <c r="AS6469" s="16"/>
      <c r="AT6469" s="16"/>
      <c r="AU6469" s="16"/>
      <c r="AV6469" s="16"/>
      <c r="AW6469" s="16"/>
      <c r="AX6469" s="16"/>
    </row>
    <row r="6470" spans="1:50" customFormat="1" ht="15" hidden="1" customHeight="1" x14ac:dyDescent="0.2">
      <c r="A6470" s="66" t="s">
        <v>23416</v>
      </c>
      <c r="B6470" s="66" t="s">
        <v>22701</v>
      </c>
      <c r="C6470" s="85" t="s">
        <v>7939</v>
      </c>
      <c r="D6470" s="85" t="s">
        <v>13090</v>
      </c>
      <c r="E6470" s="202" t="s">
        <v>154</v>
      </c>
      <c r="F6470" s="85" t="s">
        <v>40</v>
      </c>
      <c r="G6470" s="85" t="s">
        <v>43</v>
      </c>
      <c r="H6470" s="85" t="s">
        <v>20690</v>
      </c>
      <c r="I6470" s="3" t="s">
        <v>10897</v>
      </c>
      <c r="J6470" s="85" t="s">
        <v>223</v>
      </c>
      <c r="K6470" s="66" t="s">
        <v>4909</v>
      </c>
      <c r="L6470" s="3"/>
      <c r="M6470" s="3"/>
      <c r="N6470" s="66" t="s">
        <v>7950</v>
      </c>
      <c r="O6470" s="87">
        <v>0</v>
      </c>
      <c r="P6470" s="87">
        <v>0</v>
      </c>
      <c r="Q6470" s="87">
        <v>0</v>
      </c>
      <c r="R6470" s="87">
        <v>0</v>
      </c>
      <c r="S6470" s="87"/>
      <c r="T6470" s="87"/>
      <c r="U6470" s="85" t="s">
        <v>112</v>
      </c>
      <c r="V6470" s="179"/>
      <c r="W6470" s="7"/>
      <c r="X6470" s="3"/>
      <c r="Y6470" s="3"/>
      <c r="Z6470" s="214">
        <v>329489</v>
      </c>
      <c r="AA6470" s="11"/>
      <c r="AB6470" s="123" t="s">
        <v>7939</v>
      </c>
      <c r="AC6470" s="124"/>
      <c r="AD6470" s="41"/>
      <c r="AE6470" s="41"/>
      <c r="AF6470" s="191">
        <v>45133</v>
      </c>
      <c r="AG6470" s="41"/>
      <c r="AH6470" s="66" t="s">
        <v>8211</v>
      </c>
      <c r="AI6470" s="80" t="s">
        <v>6</v>
      </c>
      <c r="AJ6470" s="41"/>
      <c r="AK6470" s="3"/>
      <c r="AL6470" s="85"/>
      <c r="AM6470" s="151" t="s">
        <v>24840</v>
      </c>
      <c r="AN6470" s="15"/>
      <c r="AO6470" s="166"/>
      <c r="AP6470" s="5">
        <f t="shared" ref="AP6470:AP6533" si="102">SUBTOTAL(109,U6470)</f>
        <v>0</v>
      </c>
      <c r="AQ6470" s="16"/>
      <c r="AR6470" s="205">
        <v>1</v>
      </c>
      <c r="AS6470" s="16"/>
      <c r="AT6470" s="16"/>
      <c r="AU6470" s="16"/>
      <c r="AV6470" s="16"/>
      <c r="AW6470" s="16"/>
      <c r="AX6470" s="16"/>
    </row>
    <row r="6471" spans="1:50" customFormat="1" ht="15" hidden="1" customHeight="1" x14ac:dyDescent="0.2">
      <c r="A6471" s="66" t="s">
        <v>23413</v>
      </c>
      <c r="B6471" s="66" t="s">
        <v>22694</v>
      </c>
      <c r="C6471" s="85" t="s">
        <v>7939</v>
      </c>
      <c r="D6471" s="85" t="s">
        <v>13090</v>
      </c>
      <c r="E6471" s="202" t="s">
        <v>154</v>
      </c>
      <c r="F6471" s="85" t="s">
        <v>68</v>
      </c>
      <c r="G6471" s="85" t="s">
        <v>70</v>
      </c>
      <c r="H6471" s="85" t="s">
        <v>20690</v>
      </c>
      <c r="I6471" s="66" t="s">
        <v>8188</v>
      </c>
      <c r="J6471" s="85" t="s">
        <v>4400</v>
      </c>
      <c r="K6471" s="66" t="s">
        <v>4422</v>
      </c>
      <c r="L6471" s="3"/>
      <c r="M6471" s="3"/>
      <c r="N6471" s="66" t="s">
        <v>22695</v>
      </c>
      <c r="O6471" s="87">
        <v>273466</v>
      </c>
      <c r="P6471" s="87">
        <v>1744</v>
      </c>
      <c r="Q6471" s="87">
        <v>271722</v>
      </c>
      <c r="R6471" s="87">
        <v>0</v>
      </c>
      <c r="S6471" s="87"/>
      <c r="T6471" s="87"/>
      <c r="U6471" s="85">
        <v>2020</v>
      </c>
      <c r="V6471" s="179"/>
      <c r="W6471" s="7"/>
      <c r="X6471" s="3"/>
      <c r="Y6471" s="3"/>
      <c r="Z6471" s="214">
        <v>167482</v>
      </c>
      <c r="AA6471" s="11"/>
      <c r="AB6471" s="123" t="s">
        <v>7939</v>
      </c>
      <c r="AC6471" s="124"/>
      <c r="AD6471" s="41"/>
      <c r="AE6471" s="41"/>
      <c r="AF6471" s="191">
        <v>44835</v>
      </c>
      <c r="AG6471" s="41"/>
      <c r="AH6471" s="66" t="s">
        <v>16608</v>
      </c>
      <c r="AI6471" s="80" t="s">
        <v>6</v>
      </c>
      <c r="AJ6471" s="41"/>
      <c r="AK6471" s="3"/>
      <c r="AL6471" s="85"/>
      <c r="AM6471" s="151" t="s">
        <v>24840</v>
      </c>
      <c r="AN6471" s="15"/>
      <c r="AO6471" s="166"/>
      <c r="AP6471" s="5">
        <f t="shared" si="102"/>
        <v>0</v>
      </c>
      <c r="AQ6471" s="16"/>
      <c r="AR6471" s="205">
        <v>1</v>
      </c>
      <c r="AS6471" s="16"/>
      <c r="AT6471" s="16"/>
      <c r="AU6471" s="16"/>
      <c r="AV6471" s="16"/>
      <c r="AW6471" s="16"/>
      <c r="AX6471" s="16"/>
    </row>
    <row r="6472" spans="1:50" customFormat="1" ht="15" hidden="1" customHeight="1" x14ac:dyDescent="0.2">
      <c r="A6472" s="7" t="s">
        <v>21213</v>
      </c>
      <c r="B6472" s="3" t="s">
        <v>21118</v>
      </c>
      <c r="C6472" s="85" t="s">
        <v>7939</v>
      </c>
      <c r="D6472" s="85" t="s">
        <v>13090</v>
      </c>
      <c r="E6472" s="202" t="s">
        <v>9112</v>
      </c>
      <c r="F6472" s="85" t="s">
        <v>34</v>
      </c>
      <c r="G6472" s="85" t="s">
        <v>35</v>
      </c>
      <c r="H6472" s="85" t="s">
        <v>20688</v>
      </c>
      <c r="I6472" s="7" t="s">
        <v>11263</v>
      </c>
      <c r="J6472" s="85" t="s">
        <v>4447</v>
      </c>
      <c r="K6472" s="7" t="s">
        <v>4738</v>
      </c>
      <c r="L6472" s="3"/>
      <c r="M6472" s="3"/>
      <c r="N6472" s="41" t="s">
        <v>15959</v>
      </c>
      <c r="O6472" s="87">
        <v>0</v>
      </c>
      <c r="P6472" s="87">
        <v>0</v>
      </c>
      <c r="Q6472" s="87">
        <v>0</v>
      </c>
      <c r="R6472" s="87">
        <v>0</v>
      </c>
      <c r="S6472" s="87"/>
      <c r="T6472" s="87"/>
      <c r="U6472" s="85" t="s">
        <v>112</v>
      </c>
      <c r="V6472" s="179"/>
      <c r="W6472" s="7"/>
      <c r="X6472" s="3"/>
      <c r="Y6472" s="3"/>
      <c r="Z6472" s="146">
        <v>315067</v>
      </c>
      <c r="AA6472" s="11"/>
      <c r="AB6472" s="123" t="s">
        <v>7939</v>
      </c>
      <c r="AC6472" s="124"/>
      <c r="AD6472" s="41"/>
      <c r="AE6472" s="41"/>
      <c r="AF6472" s="191"/>
      <c r="AG6472" s="41"/>
      <c r="AH6472" s="41" t="s">
        <v>7952</v>
      </c>
      <c r="AI6472" s="80" t="s">
        <v>6</v>
      </c>
      <c r="AJ6472" s="41"/>
      <c r="AK6472" s="3"/>
      <c r="AL6472" s="85" t="s">
        <v>21740</v>
      </c>
      <c r="AM6472" s="151" t="s">
        <v>21670</v>
      </c>
      <c r="AN6472" s="15"/>
      <c r="AO6472" s="166"/>
      <c r="AP6472" s="5">
        <f t="shared" si="102"/>
        <v>0</v>
      </c>
      <c r="AQ6472" s="16"/>
      <c r="AR6472" s="205">
        <v>1</v>
      </c>
      <c r="AS6472" s="16"/>
      <c r="AT6472" s="16"/>
      <c r="AU6472" s="16"/>
      <c r="AV6472" s="16"/>
      <c r="AW6472" s="16"/>
      <c r="AX6472" s="16"/>
    </row>
    <row r="6473" spans="1:50" customFormat="1" ht="15" hidden="1" customHeight="1" x14ac:dyDescent="0.2">
      <c r="A6473" s="66" t="s">
        <v>23412</v>
      </c>
      <c r="B6473" s="66" t="s">
        <v>22692</v>
      </c>
      <c r="C6473" s="85" t="s">
        <v>7939</v>
      </c>
      <c r="D6473" s="85" t="s">
        <v>13090</v>
      </c>
      <c r="E6473" s="202" t="s">
        <v>8031</v>
      </c>
      <c r="F6473" s="85" t="s">
        <v>34</v>
      </c>
      <c r="G6473" s="85" t="s">
        <v>35</v>
      </c>
      <c r="H6473" s="85" t="s">
        <v>20688</v>
      </c>
      <c r="I6473" s="71" t="s">
        <v>8125</v>
      </c>
      <c r="J6473" s="85" t="s">
        <v>4435</v>
      </c>
      <c r="K6473" s="66" t="s">
        <v>3838</v>
      </c>
      <c r="L6473" s="3"/>
      <c r="M6473" s="3"/>
      <c r="N6473" s="66" t="s">
        <v>22693</v>
      </c>
      <c r="O6473" s="87">
        <v>0</v>
      </c>
      <c r="P6473" s="87">
        <v>0</v>
      </c>
      <c r="Q6473" s="87">
        <v>0</v>
      </c>
      <c r="R6473" s="87">
        <v>0</v>
      </c>
      <c r="S6473" s="87"/>
      <c r="T6473" s="87"/>
      <c r="U6473" s="85" t="s">
        <v>112</v>
      </c>
      <c r="V6473" s="179"/>
      <c r="W6473" s="7"/>
      <c r="X6473" s="3"/>
      <c r="Y6473" s="3"/>
      <c r="Z6473" s="214">
        <v>100000</v>
      </c>
      <c r="AA6473" s="11"/>
      <c r="AB6473" s="123" t="s">
        <v>7939</v>
      </c>
      <c r="AC6473" s="124"/>
      <c r="AD6473" s="41"/>
      <c r="AE6473" s="41"/>
      <c r="AF6473" s="191"/>
      <c r="AG6473" s="41"/>
      <c r="AH6473" s="66" t="s">
        <v>7952</v>
      </c>
      <c r="AI6473" s="80" t="s">
        <v>6</v>
      </c>
      <c r="AJ6473" s="41"/>
      <c r="AK6473" s="3"/>
      <c r="AL6473" s="85"/>
      <c r="AM6473" s="151" t="s">
        <v>24840</v>
      </c>
      <c r="AN6473" s="15"/>
      <c r="AO6473" s="166"/>
      <c r="AP6473" s="5">
        <f t="shared" si="102"/>
        <v>0</v>
      </c>
      <c r="AQ6473" s="16"/>
      <c r="AR6473" s="205">
        <v>1</v>
      </c>
      <c r="AS6473" s="16"/>
      <c r="AT6473" s="16"/>
      <c r="AU6473" s="16"/>
      <c r="AV6473" s="16"/>
      <c r="AW6473" s="16"/>
      <c r="AX6473" s="16"/>
    </row>
    <row r="6474" spans="1:50" customFormat="1" ht="15" hidden="1" customHeight="1" x14ac:dyDescent="0.2">
      <c r="A6474" s="7" t="s">
        <v>11101</v>
      </c>
      <c r="B6474" s="3" t="s">
        <v>11102</v>
      </c>
      <c r="C6474" s="85" t="s">
        <v>7939</v>
      </c>
      <c r="D6474" s="85" t="s">
        <v>13090</v>
      </c>
      <c r="E6474" s="202" t="s">
        <v>154</v>
      </c>
      <c r="F6474" s="85" t="s">
        <v>55</v>
      </c>
      <c r="G6474" s="85" t="s">
        <v>58</v>
      </c>
      <c r="H6474" s="85" t="s">
        <v>20690</v>
      </c>
      <c r="I6474" s="3" t="s">
        <v>7970</v>
      </c>
      <c r="J6474" s="85" t="s">
        <v>4435</v>
      </c>
      <c r="K6474" s="7" t="s">
        <v>3838</v>
      </c>
      <c r="L6474" s="3"/>
      <c r="M6474" s="3"/>
      <c r="N6474" s="41" t="s">
        <v>21119</v>
      </c>
      <c r="O6474" s="87">
        <v>9591</v>
      </c>
      <c r="P6474" s="87">
        <v>1</v>
      </c>
      <c r="Q6474" s="87">
        <v>9590</v>
      </c>
      <c r="R6474" s="87">
        <v>0</v>
      </c>
      <c r="S6474" s="87"/>
      <c r="T6474" s="87"/>
      <c r="U6474" s="85">
        <v>2006</v>
      </c>
      <c r="V6474" s="179"/>
      <c r="W6474" s="7"/>
      <c r="X6474" s="3"/>
      <c r="Y6474" s="3"/>
      <c r="Z6474" s="146">
        <v>3096</v>
      </c>
      <c r="AA6474" s="11"/>
      <c r="AB6474" s="123" t="s">
        <v>7939</v>
      </c>
      <c r="AC6474" s="124"/>
      <c r="AD6474" s="41"/>
      <c r="AE6474" s="41"/>
      <c r="AF6474" s="191">
        <v>40183</v>
      </c>
      <c r="AG6474" s="41"/>
      <c r="AH6474" s="41" t="s">
        <v>8024</v>
      </c>
      <c r="AI6474" s="80" t="s">
        <v>6</v>
      </c>
      <c r="AJ6474" s="41"/>
      <c r="AK6474" s="3"/>
      <c r="AL6474" s="85"/>
      <c r="AM6474" s="151" t="s">
        <v>19998</v>
      </c>
      <c r="AN6474" s="15"/>
      <c r="AO6474" s="166"/>
      <c r="AP6474" s="5">
        <f t="shared" si="102"/>
        <v>0</v>
      </c>
      <c r="AQ6474" s="16"/>
      <c r="AR6474" s="205">
        <v>1</v>
      </c>
      <c r="AS6474" s="16"/>
      <c r="AT6474" s="16"/>
      <c r="AU6474" s="16"/>
      <c r="AV6474" s="16"/>
      <c r="AW6474" s="16"/>
      <c r="AX6474" s="16"/>
    </row>
    <row r="6475" spans="1:50" customFormat="1" ht="15" hidden="1" customHeight="1" x14ac:dyDescent="0.2">
      <c r="A6475" s="7" t="s">
        <v>26768</v>
      </c>
      <c r="B6475" s="3" t="s">
        <v>27110</v>
      </c>
      <c r="C6475" s="85" t="s">
        <v>7939</v>
      </c>
      <c r="D6475" s="85" t="s">
        <v>13090</v>
      </c>
      <c r="E6475" s="202" t="s">
        <v>9112</v>
      </c>
      <c r="F6475" s="85" t="s">
        <v>40</v>
      </c>
      <c r="G6475" s="85" t="s">
        <v>43</v>
      </c>
      <c r="H6475" s="85" t="s">
        <v>20690</v>
      </c>
      <c r="I6475" s="3" t="s">
        <v>10897</v>
      </c>
      <c r="J6475" s="85" t="s">
        <v>4435</v>
      </c>
      <c r="K6475" s="7" t="s">
        <v>3838</v>
      </c>
      <c r="L6475" s="3"/>
      <c r="M6475" s="3"/>
      <c r="N6475" s="41" t="s">
        <v>7950</v>
      </c>
      <c r="O6475" s="87">
        <v>0</v>
      </c>
      <c r="P6475" s="87">
        <v>0</v>
      </c>
      <c r="Q6475" s="87">
        <v>0</v>
      </c>
      <c r="R6475" s="87">
        <v>0</v>
      </c>
      <c r="S6475" s="87"/>
      <c r="T6475" s="87"/>
      <c r="U6475" s="85" t="s">
        <v>112</v>
      </c>
      <c r="V6475" s="179"/>
      <c r="W6475" s="7"/>
      <c r="X6475" s="3"/>
      <c r="Y6475" s="3"/>
      <c r="Z6475" s="146">
        <v>3972774</v>
      </c>
      <c r="AA6475" s="11"/>
      <c r="AB6475" s="123" t="s">
        <v>7939</v>
      </c>
      <c r="AC6475" s="124"/>
      <c r="AD6475" s="41"/>
      <c r="AE6475" s="41"/>
      <c r="AF6475" s="191"/>
      <c r="AG6475" s="41"/>
      <c r="AH6475" s="41" t="s">
        <v>8211</v>
      </c>
      <c r="AI6475" s="80" t="s">
        <v>6</v>
      </c>
      <c r="AJ6475" s="41"/>
      <c r="AK6475" s="3"/>
      <c r="AL6475" s="85"/>
      <c r="AM6475" s="151" t="s">
        <v>26263</v>
      </c>
      <c r="AN6475" s="15"/>
      <c r="AO6475" s="166"/>
      <c r="AP6475" s="5">
        <f t="shared" si="102"/>
        <v>0</v>
      </c>
      <c r="AQ6475" s="16"/>
      <c r="AR6475" s="205">
        <v>1</v>
      </c>
      <c r="AS6475" s="16"/>
      <c r="AT6475" s="16"/>
      <c r="AU6475" s="16"/>
      <c r="AV6475" s="16"/>
      <c r="AW6475" s="16"/>
      <c r="AX6475" s="16"/>
    </row>
    <row r="6476" spans="1:50" customFormat="1" ht="15" hidden="1" customHeight="1" x14ac:dyDescent="0.2">
      <c r="A6476" s="66" t="s">
        <v>23411</v>
      </c>
      <c r="B6476" s="66" t="s">
        <v>22691</v>
      </c>
      <c r="C6476" s="85" t="s">
        <v>7939</v>
      </c>
      <c r="D6476" s="85" t="s">
        <v>13090</v>
      </c>
      <c r="E6476" s="202" t="s">
        <v>154</v>
      </c>
      <c r="F6476" s="85" t="s">
        <v>14</v>
      </c>
      <c r="G6476" s="85" t="s">
        <v>17</v>
      </c>
      <c r="H6476" s="85" t="s">
        <v>20690</v>
      </c>
      <c r="I6476" s="66" t="s">
        <v>10860</v>
      </c>
      <c r="J6476" s="85" t="s">
        <v>4406</v>
      </c>
      <c r="K6476" s="66" t="s">
        <v>4407</v>
      </c>
      <c r="L6476" s="3"/>
      <c r="M6476" s="3"/>
      <c r="N6476" s="66" t="s">
        <v>7950</v>
      </c>
      <c r="O6476" s="87">
        <v>0</v>
      </c>
      <c r="P6476" s="87">
        <v>0</v>
      </c>
      <c r="Q6476" s="87">
        <v>0</v>
      </c>
      <c r="R6476" s="87">
        <v>0</v>
      </c>
      <c r="S6476" s="87"/>
      <c r="T6476" s="87"/>
      <c r="U6476" s="85" t="s">
        <v>112</v>
      </c>
      <c r="V6476" s="179"/>
      <c r="W6476" s="7"/>
      <c r="X6476" s="3"/>
      <c r="Y6476" s="3"/>
      <c r="Z6476" s="214">
        <v>529923</v>
      </c>
      <c r="AA6476" s="11"/>
      <c r="AB6476" s="123" t="s">
        <v>7939</v>
      </c>
      <c r="AC6476" s="124"/>
      <c r="AD6476" s="41"/>
      <c r="AE6476" s="41"/>
      <c r="AF6476" s="191">
        <v>44960</v>
      </c>
      <c r="AG6476" s="41"/>
      <c r="AH6476" s="66" t="s">
        <v>8189</v>
      </c>
      <c r="AI6476" s="80" t="s">
        <v>6</v>
      </c>
      <c r="AJ6476" s="41"/>
      <c r="AK6476" s="3"/>
      <c r="AL6476" s="85"/>
      <c r="AM6476" s="151" t="s">
        <v>24840</v>
      </c>
      <c r="AN6476" s="15"/>
      <c r="AO6476" s="166"/>
      <c r="AP6476" s="5">
        <f t="shared" si="102"/>
        <v>0</v>
      </c>
      <c r="AQ6476" s="16"/>
      <c r="AR6476" s="205">
        <v>1</v>
      </c>
      <c r="AS6476" s="16"/>
      <c r="AT6476" s="16"/>
      <c r="AU6476" s="16"/>
      <c r="AV6476" s="16"/>
      <c r="AW6476" s="16"/>
      <c r="AX6476" s="16"/>
    </row>
    <row r="6477" spans="1:50" customFormat="1" ht="15" customHeight="1" x14ac:dyDescent="0.2">
      <c r="A6477" s="7" t="s">
        <v>21214</v>
      </c>
      <c r="B6477" s="3" t="s">
        <v>27111</v>
      </c>
      <c r="C6477" s="85" t="s">
        <v>7939</v>
      </c>
      <c r="D6477" s="85" t="s">
        <v>13090</v>
      </c>
      <c r="E6477" s="202" t="s">
        <v>16631</v>
      </c>
      <c r="F6477" s="85" t="s">
        <v>34</v>
      </c>
      <c r="G6477" s="85" t="s">
        <v>35</v>
      </c>
      <c r="H6477" s="85" t="s">
        <v>20688</v>
      </c>
      <c r="I6477" s="7" t="s">
        <v>8125</v>
      </c>
      <c r="J6477" s="85" t="s">
        <v>115</v>
      </c>
      <c r="K6477" s="7" t="s">
        <v>10922</v>
      </c>
      <c r="L6477" s="3"/>
      <c r="M6477" s="3"/>
      <c r="N6477" s="41" t="s">
        <v>10779</v>
      </c>
      <c r="O6477" s="87">
        <v>38769</v>
      </c>
      <c r="P6477" s="87">
        <v>22400</v>
      </c>
      <c r="Q6477" s="87">
        <v>16369</v>
      </c>
      <c r="R6477" s="87">
        <v>5287</v>
      </c>
      <c r="S6477" s="87"/>
      <c r="T6477" s="87"/>
      <c r="U6477" s="85">
        <v>2018</v>
      </c>
      <c r="V6477" s="179"/>
      <c r="W6477" s="7"/>
      <c r="X6477" s="3"/>
      <c r="Y6477" s="3"/>
      <c r="Z6477" s="146">
        <v>24957</v>
      </c>
      <c r="AA6477" s="11"/>
      <c r="AB6477" s="123" t="s">
        <v>7939</v>
      </c>
      <c r="AC6477" s="124"/>
      <c r="AD6477" s="41"/>
      <c r="AE6477" s="41"/>
      <c r="AF6477" s="191"/>
      <c r="AG6477" s="41"/>
      <c r="AH6477" s="41" t="s">
        <v>7952</v>
      </c>
      <c r="AI6477" s="80" t="s">
        <v>6</v>
      </c>
      <c r="AJ6477" s="41"/>
      <c r="AK6477" s="3"/>
      <c r="AL6477" s="85"/>
      <c r="AM6477" s="151" t="s">
        <v>21670</v>
      </c>
      <c r="AN6477" s="15"/>
      <c r="AO6477" s="166"/>
      <c r="AP6477" s="5">
        <f t="shared" si="102"/>
        <v>2018</v>
      </c>
      <c r="AQ6477" s="16"/>
      <c r="AR6477" s="205">
        <v>1</v>
      </c>
      <c r="AS6477" s="16"/>
      <c r="AT6477" s="16"/>
      <c r="AU6477" s="16"/>
      <c r="AV6477" s="16"/>
      <c r="AW6477" s="16"/>
      <c r="AX6477" s="16"/>
    </row>
    <row r="6478" spans="1:50" customFormat="1" ht="15" hidden="1" customHeight="1" x14ac:dyDescent="0.2">
      <c r="A6478" s="66" t="s">
        <v>23408</v>
      </c>
      <c r="B6478" s="66" t="s">
        <v>22688</v>
      </c>
      <c r="C6478" s="85" t="s">
        <v>7939</v>
      </c>
      <c r="D6478" s="85" t="s">
        <v>13090</v>
      </c>
      <c r="E6478" s="202" t="s">
        <v>9112</v>
      </c>
      <c r="F6478" s="85" t="s">
        <v>55</v>
      </c>
      <c r="G6478" s="85" t="s">
        <v>60</v>
      </c>
      <c r="H6478" s="85" t="s">
        <v>20690</v>
      </c>
      <c r="I6478" s="66" t="s">
        <v>8754</v>
      </c>
      <c r="J6478" s="85" t="s">
        <v>115</v>
      </c>
      <c r="K6478" s="66" t="s">
        <v>5931</v>
      </c>
      <c r="L6478" s="3"/>
      <c r="M6478" s="3"/>
      <c r="N6478" s="66" t="s">
        <v>24857</v>
      </c>
      <c r="O6478" s="87">
        <v>0</v>
      </c>
      <c r="P6478" s="87">
        <v>0</v>
      </c>
      <c r="Q6478" s="87">
        <v>0</v>
      </c>
      <c r="R6478" s="87">
        <v>0</v>
      </c>
      <c r="S6478" s="87"/>
      <c r="T6478" s="87"/>
      <c r="U6478" s="85" t="s">
        <v>112</v>
      </c>
      <c r="V6478" s="179"/>
      <c r="W6478" s="7"/>
      <c r="X6478" s="3"/>
      <c r="Y6478" s="3"/>
      <c r="Z6478" s="213">
        <v>23199</v>
      </c>
      <c r="AA6478" s="11"/>
      <c r="AB6478" s="123" t="s">
        <v>7939</v>
      </c>
      <c r="AC6478" s="124"/>
      <c r="AD6478" s="41"/>
      <c r="AE6478" s="41"/>
      <c r="AF6478" s="191"/>
      <c r="AG6478" s="41"/>
      <c r="AH6478" s="66" t="s">
        <v>8024</v>
      </c>
      <c r="AI6478" s="80" t="s">
        <v>6</v>
      </c>
      <c r="AJ6478" s="41"/>
      <c r="AK6478" s="3"/>
      <c r="AL6478" s="85"/>
      <c r="AM6478" s="151" t="s">
        <v>24840</v>
      </c>
      <c r="AN6478" s="15"/>
      <c r="AO6478" s="166"/>
      <c r="AP6478" s="5">
        <f t="shared" si="102"/>
        <v>0</v>
      </c>
      <c r="AQ6478" s="16"/>
      <c r="AR6478" s="205">
        <v>1</v>
      </c>
      <c r="AS6478" s="16"/>
      <c r="AT6478" s="16"/>
      <c r="AU6478" s="16"/>
      <c r="AV6478" s="16"/>
      <c r="AW6478" s="16"/>
      <c r="AX6478" s="16"/>
    </row>
    <row r="6479" spans="1:50" customFormat="1" ht="15" hidden="1" customHeight="1" x14ac:dyDescent="0.2">
      <c r="A6479" s="66" t="s">
        <v>23409</v>
      </c>
      <c r="B6479" s="66" t="s">
        <v>22689</v>
      </c>
      <c r="C6479" s="85" t="s">
        <v>7939</v>
      </c>
      <c r="D6479" s="85" t="s">
        <v>13090</v>
      </c>
      <c r="E6479" s="202" t="s">
        <v>9112</v>
      </c>
      <c r="F6479" s="85" t="s">
        <v>55</v>
      </c>
      <c r="G6479" s="85" t="s">
        <v>60</v>
      </c>
      <c r="H6479" s="85" t="s">
        <v>20690</v>
      </c>
      <c r="I6479" s="66" t="s">
        <v>8754</v>
      </c>
      <c r="J6479" s="85" t="s">
        <v>115</v>
      </c>
      <c r="K6479" s="66" t="s">
        <v>5931</v>
      </c>
      <c r="L6479" s="3"/>
      <c r="M6479" s="3"/>
      <c r="N6479" s="66" t="s">
        <v>24857</v>
      </c>
      <c r="O6479" s="87">
        <v>0</v>
      </c>
      <c r="P6479" s="87">
        <v>0</v>
      </c>
      <c r="Q6479" s="87">
        <v>0</v>
      </c>
      <c r="R6479" s="87">
        <v>0</v>
      </c>
      <c r="S6479" s="87"/>
      <c r="T6479" s="87"/>
      <c r="U6479" s="85" t="s">
        <v>112</v>
      </c>
      <c r="V6479" s="179"/>
      <c r="W6479" s="7"/>
      <c r="X6479" s="3"/>
      <c r="Y6479" s="3"/>
      <c r="Z6479" s="213">
        <v>21530</v>
      </c>
      <c r="AA6479" s="11"/>
      <c r="AB6479" s="123" t="s">
        <v>7939</v>
      </c>
      <c r="AC6479" s="124"/>
      <c r="AD6479" s="41"/>
      <c r="AE6479" s="41"/>
      <c r="AF6479" s="191"/>
      <c r="AG6479" s="41"/>
      <c r="AH6479" s="66" t="s">
        <v>8024</v>
      </c>
      <c r="AI6479" s="80" t="s">
        <v>6</v>
      </c>
      <c r="AJ6479" s="41"/>
      <c r="AK6479" s="3"/>
      <c r="AL6479" s="85"/>
      <c r="AM6479" s="151" t="s">
        <v>24840</v>
      </c>
      <c r="AN6479" s="15"/>
      <c r="AO6479" s="166"/>
      <c r="AP6479" s="5">
        <f t="shared" si="102"/>
        <v>0</v>
      </c>
      <c r="AQ6479" s="16"/>
      <c r="AR6479" s="205">
        <v>1</v>
      </c>
      <c r="AS6479" s="16"/>
      <c r="AT6479" s="16"/>
      <c r="AU6479" s="16"/>
      <c r="AV6479" s="16"/>
      <c r="AW6479" s="16"/>
      <c r="AX6479" s="16"/>
    </row>
    <row r="6480" spans="1:50" customFormat="1" ht="15" hidden="1" customHeight="1" x14ac:dyDescent="0.2">
      <c r="A6480" s="66" t="s">
        <v>23410</v>
      </c>
      <c r="B6480" s="66" t="s">
        <v>22690</v>
      </c>
      <c r="C6480" s="85" t="s">
        <v>7939</v>
      </c>
      <c r="D6480" s="85" t="s">
        <v>13090</v>
      </c>
      <c r="E6480" s="202" t="s">
        <v>154</v>
      </c>
      <c r="F6480" s="85" t="s">
        <v>40</v>
      </c>
      <c r="G6480" s="85" t="s">
        <v>44</v>
      </c>
      <c r="H6480" s="85" t="s">
        <v>20690</v>
      </c>
      <c r="I6480" s="66" t="s">
        <v>8216</v>
      </c>
      <c r="J6480" s="85" t="s">
        <v>4435</v>
      </c>
      <c r="K6480" s="66" t="s">
        <v>3838</v>
      </c>
      <c r="L6480" s="3"/>
      <c r="M6480" s="3"/>
      <c r="N6480" s="66" t="s">
        <v>22235</v>
      </c>
      <c r="O6480" s="87">
        <v>0</v>
      </c>
      <c r="P6480" s="87">
        <v>0</v>
      </c>
      <c r="Q6480" s="87">
        <v>0</v>
      </c>
      <c r="R6480" s="87">
        <v>0</v>
      </c>
      <c r="S6480" s="87"/>
      <c r="T6480" s="87"/>
      <c r="U6480" s="85" t="s">
        <v>112</v>
      </c>
      <c r="V6480" s="179"/>
      <c r="W6480" s="7"/>
      <c r="X6480" s="3"/>
      <c r="Y6480" s="3"/>
      <c r="Z6480" s="214">
        <v>53799</v>
      </c>
      <c r="AA6480" s="11"/>
      <c r="AB6480" s="123" t="s">
        <v>7939</v>
      </c>
      <c r="AC6480" s="124"/>
      <c r="AD6480" s="41"/>
      <c r="AE6480" s="41"/>
      <c r="AF6480" s="191">
        <v>44967</v>
      </c>
      <c r="AG6480" s="41"/>
      <c r="AH6480" s="66" t="s">
        <v>8211</v>
      </c>
      <c r="AI6480" s="80" t="s">
        <v>6</v>
      </c>
      <c r="AJ6480" s="41"/>
      <c r="AK6480" s="3"/>
      <c r="AL6480" s="85"/>
      <c r="AM6480" s="151" t="s">
        <v>24840</v>
      </c>
      <c r="AN6480" s="15"/>
      <c r="AO6480" s="166"/>
      <c r="AP6480" s="5">
        <f t="shared" si="102"/>
        <v>0</v>
      </c>
      <c r="AQ6480" s="16"/>
      <c r="AR6480" s="205">
        <v>1</v>
      </c>
      <c r="AS6480" s="16"/>
      <c r="AT6480" s="16"/>
      <c r="AU6480" s="16"/>
      <c r="AV6480" s="16"/>
      <c r="AW6480" s="16"/>
      <c r="AX6480" s="16"/>
    </row>
    <row r="6481" spans="1:50" customFormat="1" ht="15" hidden="1" customHeight="1" x14ac:dyDescent="0.2">
      <c r="A6481" s="7" t="s">
        <v>11103</v>
      </c>
      <c r="B6481" s="3" t="s">
        <v>11104</v>
      </c>
      <c r="C6481" s="85" t="s">
        <v>7939</v>
      </c>
      <c r="D6481" s="85" t="s">
        <v>13090</v>
      </c>
      <c r="E6481" s="202" t="s">
        <v>154</v>
      </c>
      <c r="F6481" s="85" t="s">
        <v>55</v>
      </c>
      <c r="G6481" s="85" t="s">
        <v>63</v>
      </c>
      <c r="H6481" s="85" t="s">
        <v>20690</v>
      </c>
      <c r="I6481" s="3"/>
      <c r="J6481" s="85" t="s">
        <v>4435</v>
      </c>
      <c r="K6481" s="7" t="s">
        <v>3838</v>
      </c>
      <c r="L6481" s="3"/>
      <c r="M6481" s="3"/>
      <c r="N6481" s="41" t="s">
        <v>11105</v>
      </c>
      <c r="O6481" s="87">
        <v>0</v>
      </c>
      <c r="P6481" s="87">
        <v>0</v>
      </c>
      <c r="Q6481" s="87">
        <v>0</v>
      </c>
      <c r="R6481" s="87">
        <v>0</v>
      </c>
      <c r="S6481" s="87"/>
      <c r="T6481" s="87"/>
      <c r="U6481" s="85" t="s">
        <v>112</v>
      </c>
      <c r="V6481" s="179"/>
      <c r="W6481" s="7"/>
      <c r="X6481" s="3"/>
      <c r="Y6481" s="3"/>
      <c r="Z6481" s="146">
        <v>5082</v>
      </c>
      <c r="AA6481" s="11"/>
      <c r="AB6481" s="123" t="s">
        <v>7939</v>
      </c>
      <c r="AC6481" s="124"/>
      <c r="AD6481" s="41"/>
      <c r="AE6481" s="41"/>
      <c r="AF6481" s="191">
        <v>43927</v>
      </c>
      <c r="AG6481" s="41"/>
      <c r="AH6481" s="41" t="s">
        <v>8024</v>
      </c>
      <c r="AI6481" s="80" t="s">
        <v>6</v>
      </c>
      <c r="AJ6481" s="41"/>
      <c r="AK6481" s="3"/>
      <c r="AL6481" s="85"/>
      <c r="AM6481" s="151" t="s">
        <v>19998</v>
      </c>
      <c r="AN6481" s="15"/>
      <c r="AO6481" s="166"/>
      <c r="AP6481" s="5">
        <f t="shared" si="102"/>
        <v>0</v>
      </c>
      <c r="AQ6481" s="16"/>
      <c r="AR6481" s="205">
        <v>1</v>
      </c>
      <c r="AS6481" s="16"/>
      <c r="AT6481" s="16"/>
      <c r="AU6481" s="16"/>
      <c r="AV6481" s="16"/>
      <c r="AW6481" s="16"/>
      <c r="AX6481" s="16"/>
    </row>
    <row r="6482" spans="1:50" customFormat="1" ht="15" customHeight="1" x14ac:dyDescent="0.2">
      <c r="A6482" s="66" t="s">
        <v>23406</v>
      </c>
      <c r="B6482" s="66" t="s">
        <v>22685</v>
      </c>
      <c r="C6482" s="85" t="s">
        <v>7939</v>
      </c>
      <c r="D6482" s="85" t="s">
        <v>13090</v>
      </c>
      <c r="E6482" s="202" t="s">
        <v>9112</v>
      </c>
      <c r="F6482" s="85" t="s">
        <v>34</v>
      </c>
      <c r="G6482" s="85" t="s">
        <v>35</v>
      </c>
      <c r="H6482" s="85" t="s">
        <v>20688</v>
      </c>
      <c r="I6482" s="71" t="s">
        <v>8125</v>
      </c>
      <c r="J6482" s="85" t="s">
        <v>115</v>
      </c>
      <c r="K6482" s="7" t="s">
        <v>16223</v>
      </c>
      <c r="L6482" s="13"/>
      <c r="M6482" s="3" t="s">
        <v>25141</v>
      </c>
      <c r="N6482" s="66" t="s">
        <v>22686</v>
      </c>
      <c r="O6482" s="87">
        <v>0</v>
      </c>
      <c r="P6482" s="87">
        <v>0</v>
      </c>
      <c r="Q6482" s="87">
        <v>0</v>
      </c>
      <c r="R6482" s="87">
        <v>0</v>
      </c>
      <c r="S6482" s="87"/>
      <c r="T6482" s="87"/>
      <c r="U6482" s="85" t="s">
        <v>112</v>
      </c>
      <c r="V6482" s="179"/>
      <c r="W6482" s="7"/>
      <c r="X6482" s="3"/>
      <c r="Y6482" s="3"/>
      <c r="Z6482" s="214">
        <v>19976</v>
      </c>
      <c r="AA6482" s="11"/>
      <c r="AB6482" s="123" t="s">
        <v>7939</v>
      </c>
      <c r="AC6482" s="124"/>
      <c r="AD6482" s="41"/>
      <c r="AE6482" s="41"/>
      <c r="AF6482" s="191"/>
      <c r="AG6482" s="41"/>
      <c r="AH6482" s="66" t="s">
        <v>7952</v>
      </c>
      <c r="AI6482" s="80" t="s">
        <v>6</v>
      </c>
      <c r="AJ6482" s="41"/>
      <c r="AK6482" s="3"/>
      <c r="AL6482" s="85"/>
      <c r="AM6482" s="151" t="s">
        <v>24840</v>
      </c>
      <c r="AN6482" s="15"/>
      <c r="AO6482" s="166"/>
      <c r="AP6482" s="5">
        <f t="shared" si="102"/>
        <v>0</v>
      </c>
      <c r="AQ6482" s="16"/>
      <c r="AR6482" s="205">
        <v>1</v>
      </c>
      <c r="AS6482" s="16"/>
      <c r="AT6482" s="16"/>
      <c r="AU6482" s="16"/>
      <c r="AV6482" s="16"/>
      <c r="AW6482" s="16"/>
      <c r="AX6482" s="16"/>
    </row>
    <row r="6483" spans="1:50" customFormat="1" ht="15" hidden="1" customHeight="1" x14ac:dyDescent="0.2">
      <c r="A6483" s="66" t="s">
        <v>23407</v>
      </c>
      <c r="B6483" s="66" t="s">
        <v>22687</v>
      </c>
      <c r="C6483" s="85" t="s">
        <v>7939</v>
      </c>
      <c r="D6483" s="85" t="s">
        <v>13090</v>
      </c>
      <c r="E6483" s="202" t="s">
        <v>8031</v>
      </c>
      <c r="F6483" s="85" t="s">
        <v>14</v>
      </c>
      <c r="G6483" s="85" t="s">
        <v>20</v>
      </c>
      <c r="H6483" s="85" t="s">
        <v>20689</v>
      </c>
      <c r="I6483" s="66" t="s">
        <v>8615</v>
      </c>
      <c r="J6483" s="85" t="s">
        <v>4435</v>
      </c>
      <c r="K6483" s="66" t="s">
        <v>3838</v>
      </c>
      <c r="L6483" s="3"/>
      <c r="M6483" s="3"/>
      <c r="N6483" s="66" t="s">
        <v>6370</v>
      </c>
      <c r="O6483" s="87">
        <v>0</v>
      </c>
      <c r="P6483" s="87">
        <v>0</v>
      </c>
      <c r="Q6483" s="87">
        <v>0</v>
      </c>
      <c r="R6483" s="87">
        <v>0</v>
      </c>
      <c r="S6483" s="87"/>
      <c r="T6483" s="87"/>
      <c r="U6483" s="85" t="s">
        <v>112</v>
      </c>
      <c r="V6483" s="179"/>
      <c r="W6483" s="7"/>
      <c r="X6483" s="3"/>
      <c r="Y6483" s="3"/>
      <c r="Z6483" s="213">
        <v>20000</v>
      </c>
      <c r="AA6483" s="11"/>
      <c r="AB6483" s="123" t="s">
        <v>7939</v>
      </c>
      <c r="AC6483" s="124"/>
      <c r="AD6483" s="41"/>
      <c r="AE6483" s="41"/>
      <c r="AF6483" s="191"/>
      <c r="AG6483" s="41"/>
      <c r="AH6483" s="66" t="s">
        <v>7952</v>
      </c>
      <c r="AI6483" s="80" t="s">
        <v>6</v>
      </c>
      <c r="AJ6483" s="41"/>
      <c r="AK6483" s="3"/>
      <c r="AL6483" s="85"/>
      <c r="AM6483" s="151" t="s">
        <v>24840</v>
      </c>
      <c r="AN6483" s="15"/>
      <c r="AO6483" s="166"/>
      <c r="AP6483" s="5">
        <f t="shared" si="102"/>
        <v>0</v>
      </c>
      <c r="AQ6483" s="16"/>
      <c r="AR6483" s="205">
        <v>1</v>
      </c>
      <c r="AS6483" s="16"/>
      <c r="AT6483" s="16"/>
      <c r="AU6483" s="16"/>
      <c r="AV6483" s="16"/>
      <c r="AW6483" s="16"/>
      <c r="AX6483" s="16"/>
    </row>
    <row r="6484" spans="1:50" customFormat="1" ht="15" hidden="1" customHeight="1" x14ac:dyDescent="0.2">
      <c r="A6484" s="7" t="s">
        <v>25005</v>
      </c>
      <c r="B6484" s="3" t="s">
        <v>24871</v>
      </c>
      <c r="C6484" s="85" t="s">
        <v>7939</v>
      </c>
      <c r="D6484" s="85" t="s">
        <v>13090</v>
      </c>
      <c r="E6484" s="202" t="s">
        <v>8031</v>
      </c>
      <c r="F6484" s="85" t="s">
        <v>34</v>
      </c>
      <c r="G6484" s="145" t="s">
        <v>39</v>
      </c>
      <c r="H6484" s="85" t="s">
        <v>20689</v>
      </c>
      <c r="I6484" s="3" t="s">
        <v>8165</v>
      </c>
      <c r="J6484" s="85" t="s">
        <v>105</v>
      </c>
      <c r="K6484" s="7" t="s">
        <v>1221</v>
      </c>
      <c r="L6484" s="3"/>
      <c r="M6484" s="3"/>
      <c r="N6484" s="41" t="s">
        <v>22752</v>
      </c>
      <c r="O6484" s="87">
        <v>0</v>
      </c>
      <c r="P6484" s="87">
        <v>0</v>
      </c>
      <c r="Q6484" s="87">
        <v>0</v>
      </c>
      <c r="R6484" s="87">
        <v>0</v>
      </c>
      <c r="S6484" s="87"/>
      <c r="T6484" s="87"/>
      <c r="U6484" s="85" t="s">
        <v>112</v>
      </c>
      <c r="V6484" s="179"/>
      <c r="W6484" s="7"/>
      <c r="X6484" s="3"/>
      <c r="Y6484" s="3"/>
      <c r="Z6484" s="211">
        <v>323590</v>
      </c>
      <c r="AA6484" s="11"/>
      <c r="AB6484" s="123" t="s">
        <v>7939</v>
      </c>
      <c r="AC6484" s="124"/>
      <c r="AD6484" s="41"/>
      <c r="AE6484" s="41"/>
      <c r="AF6484" s="191"/>
      <c r="AG6484" s="41"/>
      <c r="AH6484" s="41" t="s">
        <v>7952</v>
      </c>
      <c r="AI6484" s="80" t="s">
        <v>6</v>
      </c>
      <c r="AJ6484" s="41"/>
      <c r="AK6484" s="3"/>
      <c r="AL6484" s="85"/>
      <c r="AM6484" s="151" t="s">
        <v>24840</v>
      </c>
      <c r="AN6484" s="15"/>
      <c r="AO6484" s="166"/>
      <c r="AP6484" s="5">
        <f t="shared" si="102"/>
        <v>0</v>
      </c>
      <c r="AQ6484" s="16"/>
      <c r="AR6484" s="205">
        <v>1</v>
      </c>
      <c r="AS6484" s="16"/>
      <c r="AT6484" s="16"/>
      <c r="AU6484" s="16"/>
      <c r="AV6484" s="16"/>
      <c r="AW6484" s="16"/>
      <c r="AX6484" s="16"/>
    </row>
    <row r="6485" spans="1:50" customFormat="1" ht="15" hidden="1" customHeight="1" x14ac:dyDescent="0.2">
      <c r="A6485" s="7" t="s">
        <v>25006</v>
      </c>
      <c r="B6485" s="3" t="s">
        <v>24872</v>
      </c>
      <c r="C6485" s="85" t="s">
        <v>7939</v>
      </c>
      <c r="D6485" s="85" t="s">
        <v>13090</v>
      </c>
      <c r="E6485" s="202" t="s">
        <v>8031</v>
      </c>
      <c r="F6485" s="85" t="s">
        <v>34</v>
      </c>
      <c r="G6485" s="145" t="s">
        <v>39</v>
      </c>
      <c r="H6485" s="85" t="s">
        <v>20689</v>
      </c>
      <c r="I6485" s="3" t="s">
        <v>8165</v>
      </c>
      <c r="J6485" s="85" t="s">
        <v>105</v>
      </c>
      <c r="K6485" s="7" t="s">
        <v>1221</v>
      </c>
      <c r="L6485" s="3"/>
      <c r="M6485" s="3"/>
      <c r="N6485" s="41" t="s">
        <v>22752</v>
      </c>
      <c r="O6485" s="87">
        <v>0</v>
      </c>
      <c r="P6485" s="87">
        <v>0</v>
      </c>
      <c r="Q6485" s="87">
        <v>0</v>
      </c>
      <c r="R6485" s="87">
        <v>0</v>
      </c>
      <c r="S6485" s="87"/>
      <c r="T6485" s="87"/>
      <c r="U6485" s="85" t="s">
        <v>112</v>
      </c>
      <c r="V6485" s="179"/>
      <c r="W6485" s="7"/>
      <c r="X6485" s="3"/>
      <c r="Y6485" s="3"/>
      <c r="Z6485" s="146">
        <v>667276</v>
      </c>
      <c r="AA6485" s="11"/>
      <c r="AB6485" s="123" t="s">
        <v>7939</v>
      </c>
      <c r="AC6485" s="124"/>
      <c r="AD6485" s="41"/>
      <c r="AE6485" s="41"/>
      <c r="AF6485" s="191"/>
      <c r="AG6485" s="41"/>
      <c r="AH6485" s="41" t="s">
        <v>7952</v>
      </c>
      <c r="AI6485" s="80" t="s">
        <v>6</v>
      </c>
      <c r="AJ6485" s="41"/>
      <c r="AK6485" s="3"/>
      <c r="AL6485" s="85"/>
      <c r="AM6485" s="151" t="s">
        <v>24840</v>
      </c>
      <c r="AN6485" s="15"/>
      <c r="AO6485" s="166"/>
      <c r="AP6485" s="5">
        <f t="shared" si="102"/>
        <v>0</v>
      </c>
      <c r="AQ6485" s="16"/>
      <c r="AR6485" s="205">
        <v>1</v>
      </c>
      <c r="AS6485" s="16"/>
      <c r="AT6485" s="16"/>
      <c r="AU6485" s="16"/>
      <c r="AV6485" s="16"/>
      <c r="AW6485" s="16"/>
      <c r="AX6485" s="16"/>
    </row>
    <row r="6486" spans="1:50" customFormat="1" ht="15" hidden="1" customHeight="1" x14ac:dyDescent="0.2">
      <c r="A6486" s="7" t="s">
        <v>25007</v>
      </c>
      <c r="B6486" s="3" t="s">
        <v>24873</v>
      </c>
      <c r="C6486" s="85" t="s">
        <v>7939</v>
      </c>
      <c r="D6486" s="85" t="s">
        <v>13090</v>
      </c>
      <c r="E6486" s="202" t="s">
        <v>8031</v>
      </c>
      <c r="F6486" s="85" t="s">
        <v>34</v>
      </c>
      <c r="G6486" s="145" t="s">
        <v>39</v>
      </c>
      <c r="H6486" s="85" t="s">
        <v>20689</v>
      </c>
      <c r="I6486" s="3" t="s">
        <v>8165</v>
      </c>
      <c r="J6486" s="85" t="s">
        <v>105</v>
      </c>
      <c r="K6486" s="7" t="s">
        <v>1221</v>
      </c>
      <c r="L6486" s="3"/>
      <c r="M6486" s="3"/>
      <c r="N6486" s="41" t="s">
        <v>22752</v>
      </c>
      <c r="O6486" s="87">
        <v>0</v>
      </c>
      <c r="P6486" s="87">
        <v>0</v>
      </c>
      <c r="Q6486" s="87">
        <v>0</v>
      </c>
      <c r="R6486" s="87">
        <v>0</v>
      </c>
      <c r="S6486" s="87"/>
      <c r="T6486" s="87"/>
      <c r="U6486" s="85" t="s">
        <v>112</v>
      </c>
      <c r="V6486" s="179"/>
      <c r="W6486" s="7"/>
      <c r="X6486" s="3"/>
      <c r="Y6486" s="3"/>
      <c r="Z6486" s="146">
        <v>1718</v>
      </c>
      <c r="AA6486" s="11"/>
      <c r="AB6486" s="123" t="s">
        <v>7939</v>
      </c>
      <c r="AC6486" s="124"/>
      <c r="AD6486" s="41"/>
      <c r="AE6486" s="41"/>
      <c r="AF6486" s="191"/>
      <c r="AG6486" s="41"/>
      <c r="AH6486" s="41" t="s">
        <v>7952</v>
      </c>
      <c r="AI6486" s="80" t="s">
        <v>6</v>
      </c>
      <c r="AJ6486" s="41"/>
      <c r="AK6486" s="3"/>
      <c r="AL6486" s="85"/>
      <c r="AM6486" s="151" t="s">
        <v>24840</v>
      </c>
      <c r="AN6486" s="15"/>
      <c r="AO6486" s="166"/>
      <c r="AP6486" s="5">
        <f t="shared" si="102"/>
        <v>0</v>
      </c>
      <c r="AQ6486" s="16"/>
      <c r="AR6486" s="205">
        <v>1</v>
      </c>
      <c r="AS6486" s="16"/>
      <c r="AT6486" s="16"/>
      <c r="AU6486" s="16"/>
      <c r="AV6486" s="16"/>
      <c r="AW6486" s="16"/>
      <c r="AX6486" s="16"/>
    </row>
    <row r="6487" spans="1:50" customFormat="1" ht="15" hidden="1" customHeight="1" x14ac:dyDescent="0.2">
      <c r="A6487" s="66" t="s">
        <v>23405</v>
      </c>
      <c r="B6487" s="66" t="s">
        <v>22684</v>
      </c>
      <c r="C6487" s="85" t="s">
        <v>7939</v>
      </c>
      <c r="D6487" s="85" t="s">
        <v>13090</v>
      </c>
      <c r="E6487" s="202" t="s">
        <v>154</v>
      </c>
      <c r="F6487" s="85" t="s">
        <v>14</v>
      </c>
      <c r="G6487" s="85" t="s">
        <v>17</v>
      </c>
      <c r="H6487" s="85" t="s">
        <v>20690</v>
      </c>
      <c r="I6487" s="66" t="s">
        <v>7978</v>
      </c>
      <c r="J6487" s="85" t="s">
        <v>115</v>
      </c>
      <c r="K6487" s="66" t="s">
        <v>4522</v>
      </c>
      <c r="L6487" s="3"/>
      <c r="M6487" s="3"/>
      <c r="N6487" s="66" t="s">
        <v>7950</v>
      </c>
      <c r="O6487" s="87">
        <v>0</v>
      </c>
      <c r="P6487" s="87">
        <v>0</v>
      </c>
      <c r="Q6487" s="87">
        <v>0</v>
      </c>
      <c r="R6487" s="87">
        <v>0</v>
      </c>
      <c r="S6487" s="87"/>
      <c r="T6487" s="87"/>
      <c r="U6487" s="85" t="s">
        <v>112</v>
      </c>
      <c r="V6487" s="179"/>
      <c r="W6487" s="7"/>
      <c r="X6487" s="3"/>
      <c r="Y6487" s="3"/>
      <c r="Z6487" s="214">
        <v>18861</v>
      </c>
      <c r="AA6487" s="11"/>
      <c r="AB6487" s="123" t="s">
        <v>7939</v>
      </c>
      <c r="AC6487" s="124"/>
      <c r="AD6487" s="41"/>
      <c r="AE6487" s="41"/>
      <c r="AF6487" s="191">
        <v>45076</v>
      </c>
      <c r="AG6487" s="41"/>
      <c r="AH6487" s="66" t="s">
        <v>8024</v>
      </c>
      <c r="AI6487" s="80" t="s">
        <v>6</v>
      </c>
      <c r="AJ6487" s="41"/>
      <c r="AK6487" s="3"/>
      <c r="AL6487" s="85"/>
      <c r="AM6487" s="151" t="s">
        <v>24840</v>
      </c>
      <c r="AN6487" s="15"/>
      <c r="AO6487" s="166"/>
      <c r="AP6487" s="5">
        <f t="shared" si="102"/>
        <v>0</v>
      </c>
      <c r="AQ6487" s="16"/>
      <c r="AR6487" s="205">
        <v>1</v>
      </c>
      <c r="AS6487" s="16"/>
      <c r="AT6487" s="16"/>
      <c r="AU6487" s="16"/>
      <c r="AV6487" s="16"/>
      <c r="AW6487" s="16"/>
      <c r="AX6487" s="16"/>
    </row>
    <row r="6488" spans="1:50" customFormat="1" ht="15" hidden="1" customHeight="1" x14ac:dyDescent="0.2">
      <c r="A6488" s="7" t="s">
        <v>11106</v>
      </c>
      <c r="B6488" s="3" t="s">
        <v>11107</v>
      </c>
      <c r="C6488" s="85" t="s">
        <v>7939</v>
      </c>
      <c r="D6488" s="85" t="s">
        <v>13090</v>
      </c>
      <c r="E6488" s="202" t="s">
        <v>154</v>
      </c>
      <c r="F6488" s="85" t="s">
        <v>55</v>
      </c>
      <c r="G6488" s="85" t="s">
        <v>63</v>
      </c>
      <c r="H6488" s="85" t="s">
        <v>20690</v>
      </c>
      <c r="I6488" s="3" t="s">
        <v>7970</v>
      </c>
      <c r="J6488" s="85" t="s">
        <v>4435</v>
      </c>
      <c r="K6488" s="7" t="s">
        <v>3838</v>
      </c>
      <c r="L6488" s="3"/>
      <c r="M6488" s="3"/>
      <c r="N6488" s="41" t="s">
        <v>11108</v>
      </c>
      <c r="O6488" s="87">
        <v>125819</v>
      </c>
      <c r="P6488" s="87">
        <v>105799</v>
      </c>
      <c r="Q6488" s="87">
        <v>20020</v>
      </c>
      <c r="R6488" s="87">
        <v>0</v>
      </c>
      <c r="S6488" s="87"/>
      <c r="T6488" s="87"/>
      <c r="U6488" s="85">
        <v>2006</v>
      </c>
      <c r="V6488" s="179"/>
      <c r="W6488" s="7"/>
      <c r="X6488" s="3"/>
      <c r="Y6488" s="3"/>
      <c r="Z6488" s="146">
        <v>23816</v>
      </c>
      <c r="AA6488" s="11"/>
      <c r="AB6488" s="123" t="s">
        <v>7939</v>
      </c>
      <c r="AC6488" s="124"/>
      <c r="AD6488" s="41"/>
      <c r="AE6488" s="41"/>
      <c r="AF6488" s="191">
        <v>43927</v>
      </c>
      <c r="AG6488" s="41"/>
      <c r="AH6488" s="41" t="s">
        <v>8024</v>
      </c>
      <c r="AI6488" s="80" t="s">
        <v>6</v>
      </c>
      <c r="AJ6488" s="41"/>
      <c r="AK6488" s="3"/>
      <c r="AL6488" s="85"/>
      <c r="AM6488" s="151" t="s">
        <v>19998</v>
      </c>
      <c r="AN6488" s="15"/>
      <c r="AO6488" s="166"/>
      <c r="AP6488" s="5">
        <f t="shared" si="102"/>
        <v>0</v>
      </c>
      <c r="AQ6488" s="16"/>
      <c r="AR6488" s="205">
        <v>1</v>
      </c>
      <c r="AS6488" s="16"/>
      <c r="AT6488" s="16"/>
      <c r="AU6488" s="16"/>
      <c r="AV6488" s="16"/>
      <c r="AW6488" s="16"/>
      <c r="AX6488" s="16"/>
    </row>
    <row r="6489" spans="1:50" customFormat="1" ht="15" hidden="1" customHeight="1" x14ac:dyDescent="0.2">
      <c r="A6489" s="66" t="s">
        <v>23404</v>
      </c>
      <c r="B6489" s="66" t="s">
        <v>22682</v>
      </c>
      <c r="C6489" s="85" t="s">
        <v>7939</v>
      </c>
      <c r="D6489" s="85" t="s">
        <v>13090</v>
      </c>
      <c r="E6489" s="202" t="s">
        <v>10070</v>
      </c>
      <c r="F6489" s="85" t="s">
        <v>34</v>
      </c>
      <c r="G6489" s="85" t="s">
        <v>38</v>
      </c>
      <c r="H6489" s="85" t="s">
        <v>20690</v>
      </c>
      <c r="I6489" s="66" t="s">
        <v>22683</v>
      </c>
      <c r="J6489" s="85" t="s">
        <v>124</v>
      </c>
      <c r="K6489" s="66" t="s">
        <v>125</v>
      </c>
      <c r="L6489" s="3"/>
      <c r="M6489" s="3"/>
      <c r="N6489" s="66" t="s">
        <v>7950</v>
      </c>
      <c r="O6489" s="87">
        <v>0</v>
      </c>
      <c r="P6489" s="87">
        <v>0</v>
      </c>
      <c r="Q6489" s="87">
        <v>0</v>
      </c>
      <c r="R6489" s="87">
        <v>0</v>
      </c>
      <c r="S6489" s="87"/>
      <c r="T6489" s="87"/>
      <c r="U6489" s="85" t="s">
        <v>112</v>
      </c>
      <c r="V6489" s="179"/>
      <c r="W6489" s="7"/>
      <c r="X6489" s="3"/>
      <c r="Y6489" s="3"/>
      <c r="Z6489" s="214">
        <v>116036</v>
      </c>
      <c r="AA6489" s="11"/>
      <c r="AB6489" s="123" t="s">
        <v>7939</v>
      </c>
      <c r="AC6489" s="124"/>
      <c r="AD6489" s="41"/>
      <c r="AE6489" s="41"/>
      <c r="AF6489" s="191"/>
      <c r="AG6489" s="41"/>
      <c r="AH6489" s="66" t="s">
        <v>7952</v>
      </c>
      <c r="AI6489" s="80" t="s">
        <v>6</v>
      </c>
      <c r="AJ6489" s="41"/>
      <c r="AK6489" s="3"/>
      <c r="AL6489" s="85"/>
      <c r="AM6489" s="151" t="s">
        <v>24840</v>
      </c>
      <c r="AN6489" s="15"/>
      <c r="AO6489" s="166"/>
      <c r="AP6489" s="5">
        <f t="shared" si="102"/>
        <v>0</v>
      </c>
      <c r="AQ6489" s="16"/>
      <c r="AR6489" s="205">
        <v>1</v>
      </c>
      <c r="AS6489" s="16"/>
      <c r="AT6489" s="16"/>
      <c r="AU6489" s="16"/>
      <c r="AV6489" s="16"/>
      <c r="AW6489" s="16"/>
      <c r="AX6489" s="16"/>
    </row>
    <row r="6490" spans="1:50" customFormat="1" ht="15" hidden="1" customHeight="1" x14ac:dyDescent="0.2">
      <c r="A6490" s="66" t="s">
        <v>23403</v>
      </c>
      <c r="B6490" s="66" t="s">
        <v>22680</v>
      </c>
      <c r="C6490" s="85" t="s">
        <v>7939</v>
      </c>
      <c r="D6490" s="85" t="s">
        <v>13090</v>
      </c>
      <c r="E6490" s="202" t="s">
        <v>154</v>
      </c>
      <c r="F6490" s="85" t="s">
        <v>40</v>
      </c>
      <c r="G6490" s="85" t="s">
        <v>43</v>
      </c>
      <c r="H6490" s="85" t="s">
        <v>20690</v>
      </c>
      <c r="I6490" s="3" t="s">
        <v>10897</v>
      </c>
      <c r="J6490" s="85" t="s">
        <v>115</v>
      </c>
      <c r="K6490" s="66" t="s">
        <v>16001</v>
      </c>
      <c r="L6490" s="3"/>
      <c r="M6490" s="3"/>
      <c r="N6490" s="66" t="s">
        <v>22681</v>
      </c>
      <c r="O6490" s="87">
        <v>0</v>
      </c>
      <c r="P6490" s="87">
        <v>0</v>
      </c>
      <c r="Q6490" s="87">
        <v>0</v>
      </c>
      <c r="R6490" s="87">
        <v>0</v>
      </c>
      <c r="S6490" s="87"/>
      <c r="T6490" s="87"/>
      <c r="U6490" s="85" t="s">
        <v>112</v>
      </c>
      <c r="V6490" s="179"/>
      <c r="W6490" s="7"/>
      <c r="X6490" s="3"/>
      <c r="Y6490" s="3"/>
      <c r="Z6490" s="214">
        <v>2567788</v>
      </c>
      <c r="AA6490" s="11"/>
      <c r="AB6490" s="123" t="s">
        <v>7939</v>
      </c>
      <c r="AC6490" s="124"/>
      <c r="AD6490" s="41"/>
      <c r="AE6490" s="41"/>
      <c r="AF6490" s="191">
        <v>44988</v>
      </c>
      <c r="AG6490" s="41"/>
      <c r="AH6490" s="66" t="s">
        <v>8211</v>
      </c>
      <c r="AI6490" s="80" t="s">
        <v>6</v>
      </c>
      <c r="AJ6490" s="41"/>
      <c r="AK6490" s="3"/>
      <c r="AL6490" s="85"/>
      <c r="AM6490" s="151" t="s">
        <v>24840</v>
      </c>
      <c r="AN6490" s="15"/>
      <c r="AO6490" s="166"/>
      <c r="AP6490" s="5">
        <f t="shared" si="102"/>
        <v>0</v>
      </c>
      <c r="AQ6490" s="16"/>
      <c r="AR6490" s="205">
        <v>1</v>
      </c>
      <c r="AS6490" s="16"/>
      <c r="AT6490" s="16"/>
      <c r="AU6490" s="16"/>
      <c r="AV6490" s="16"/>
      <c r="AW6490" s="16"/>
      <c r="AX6490" s="16"/>
    </row>
    <row r="6491" spans="1:50" customFormat="1" ht="15" hidden="1" customHeight="1" x14ac:dyDescent="0.2">
      <c r="A6491" s="7" t="s">
        <v>21215</v>
      </c>
      <c r="B6491" s="3" t="s">
        <v>27112</v>
      </c>
      <c r="C6491" s="85" t="s">
        <v>7939</v>
      </c>
      <c r="D6491" s="85" t="s">
        <v>13090</v>
      </c>
      <c r="E6491" s="202" t="s">
        <v>16631</v>
      </c>
      <c r="F6491" s="85" t="s">
        <v>40</v>
      </c>
      <c r="G6491" s="85" t="s">
        <v>43</v>
      </c>
      <c r="H6491" s="85" t="s">
        <v>20690</v>
      </c>
      <c r="I6491" s="3" t="s">
        <v>8209</v>
      </c>
      <c r="J6491" s="85" t="s">
        <v>115</v>
      </c>
      <c r="K6491" s="7" t="s">
        <v>4595</v>
      </c>
      <c r="L6491" s="3"/>
      <c r="M6491" s="3"/>
      <c r="N6491" s="41" t="s">
        <v>10779</v>
      </c>
      <c r="O6491" s="87">
        <v>112613</v>
      </c>
      <c r="P6491" s="87">
        <v>3113</v>
      </c>
      <c r="Q6491" s="87">
        <v>109500</v>
      </c>
      <c r="R6491" s="87">
        <v>0</v>
      </c>
      <c r="S6491" s="87"/>
      <c r="T6491" s="87"/>
      <c r="U6491" s="85">
        <v>2020</v>
      </c>
      <c r="V6491" s="179"/>
      <c r="W6491" s="7"/>
      <c r="X6491" s="3"/>
      <c r="Y6491" s="3"/>
      <c r="Z6491" s="211">
        <v>11005</v>
      </c>
      <c r="AA6491" s="11"/>
      <c r="AB6491" s="123" t="s">
        <v>7939</v>
      </c>
      <c r="AC6491" s="124"/>
      <c r="AD6491" s="41"/>
      <c r="AE6491" s="41"/>
      <c r="AF6491" s="191"/>
      <c r="AG6491" s="41"/>
      <c r="AH6491" s="41" t="s">
        <v>8211</v>
      </c>
      <c r="AI6491" s="80" t="s">
        <v>6</v>
      </c>
      <c r="AJ6491" s="41"/>
      <c r="AK6491" s="3"/>
      <c r="AL6491" s="85"/>
      <c r="AM6491" s="151" t="s">
        <v>21670</v>
      </c>
      <c r="AN6491" s="15"/>
      <c r="AO6491" s="166"/>
      <c r="AP6491" s="5">
        <f t="shared" si="102"/>
        <v>0</v>
      </c>
      <c r="AQ6491" s="16"/>
      <c r="AR6491" s="205">
        <v>1</v>
      </c>
      <c r="AS6491" s="16"/>
      <c r="AT6491" s="16"/>
      <c r="AU6491" s="16"/>
      <c r="AV6491" s="16"/>
      <c r="AW6491" s="16"/>
      <c r="AX6491" s="16"/>
    </row>
    <row r="6492" spans="1:50" customFormat="1" ht="15" hidden="1" customHeight="1" x14ac:dyDescent="0.2">
      <c r="A6492" s="66" t="s">
        <v>23402</v>
      </c>
      <c r="B6492" s="66" t="s">
        <v>22679</v>
      </c>
      <c r="C6492" s="85" t="s">
        <v>7939</v>
      </c>
      <c r="D6492" s="85" t="s">
        <v>13090</v>
      </c>
      <c r="E6492" s="202" t="s">
        <v>9112</v>
      </c>
      <c r="F6492" s="85" t="s">
        <v>40</v>
      </c>
      <c r="G6492" s="85" t="s">
        <v>43</v>
      </c>
      <c r="H6492" s="85" t="s">
        <v>20690</v>
      </c>
      <c r="I6492" s="3" t="s">
        <v>10897</v>
      </c>
      <c r="J6492" s="85" t="s">
        <v>4435</v>
      </c>
      <c r="K6492" s="66" t="s">
        <v>3838</v>
      </c>
      <c r="L6492" s="3"/>
      <c r="M6492" s="3"/>
      <c r="N6492" s="66" t="s">
        <v>21032</v>
      </c>
      <c r="O6492" s="87">
        <v>0</v>
      </c>
      <c r="P6492" s="87">
        <v>0</v>
      </c>
      <c r="Q6492" s="87">
        <v>0</v>
      </c>
      <c r="R6492" s="87">
        <v>0</v>
      </c>
      <c r="S6492" s="87"/>
      <c r="T6492" s="87"/>
      <c r="U6492" s="85" t="s">
        <v>112</v>
      </c>
      <c r="V6492" s="179"/>
      <c r="W6492" s="7"/>
      <c r="X6492" s="3"/>
      <c r="Y6492" s="3"/>
      <c r="Z6492" s="214">
        <v>49197</v>
      </c>
      <c r="AA6492" s="11"/>
      <c r="AB6492" s="123" t="s">
        <v>7939</v>
      </c>
      <c r="AC6492" s="124"/>
      <c r="AD6492" s="41"/>
      <c r="AE6492" s="41"/>
      <c r="AF6492" s="191"/>
      <c r="AG6492" s="41"/>
      <c r="AH6492" s="66" t="s">
        <v>8211</v>
      </c>
      <c r="AI6492" s="80" t="s">
        <v>6</v>
      </c>
      <c r="AJ6492" s="41"/>
      <c r="AK6492" s="3"/>
      <c r="AL6492" s="85"/>
      <c r="AM6492" s="151" t="s">
        <v>24840</v>
      </c>
      <c r="AN6492" s="15"/>
      <c r="AO6492" s="166"/>
      <c r="AP6492" s="5">
        <f t="shared" si="102"/>
        <v>0</v>
      </c>
      <c r="AQ6492" s="16"/>
      <c r="AR6492" s="205">
        <v>1</v>
      </c>
      <c r="AS6492" s="16"/>
      <c r="AT6492" s="16"/>
      <c r="AU6492" s="16"/>
      <c r="AV6492" s="16"/>
      <c r="AW6492" s="16"/>
      <c r="AX6492" s="16"/>
    </row>
    <row r="6493" spans="1:50" customFormat="1" ht="15" hidden="1" customHeight="1" x14ac:dyDescent="0.2">
      <c r="A6493" s="66" t="s">
        <v>23401</v>
      </c>
      <c r="B6493" s="66" t="s">
        <v>22678</v>
      </c>
      <c r="C6493" s="85" t="s">
        <v>7939</v>
      </c>
      <c r="D6493" s="85" t="s">
        <v>13090</v>
      </c>
      <c r="E6493" s="202" t="s">
        <v>9112</v>
      </c>
      <c r="F6493" s="85" t="s">
        <v>40</v>
      </c>
      <c r="G6493" s="85" t="s">
        <v>43</v>
      </c>
      <c r="H6493" s="85" t="s">
        <v>20690</v>
      </c>
      <c r="I6493" s="3" t="s">
        <v>10897</v>
      </c>
      <c r="J6493" s="85" t="s">
        <v>115</v>
      </c>
      <c r="K6493" s="66" t="s">
        <v>437</v>
      </c>
      <c r="L6493" s="3"/>
      <c r="M6493" s="3"/>
      <c r="N6493" s="66" t="s">
        <v>6518</v>
      </c>
      <c r="O6493" s="87">
        <v>0</v>
      </c>
      <c r="P6493" s="87">
        <v>0</v>
      </c>
      <c r="Q6493" s="87">
        <v>0</v>
      </c>
      <c r="R6493" s="87">
        <v>0</v>
      </c>
      <c r="S6493" s="87"/>
      <c r="T6493" s="87"/>
      <c r="U6493" s="85" t="s">
        <v>112</v>
      </c>
      <c r="V6493" s="179"/>
      <c r="W6493" s="7"/>
      <c r="X6493" s="3"/>
      <c r="Y6493" s="3"/>
      <c r="Z6493" s="214">
        <v>1306180</v>
      </c>
      <c r="AA6493" s="11"/>
      <c r="AB6493" s="123" t="s">
        <v>7939</v>
      </c>
      <c r="AC6493" s="124"/>
      <c r="AD6493" s="41"/>
      <c r="AE6493" s="41"/>
      <c r="AF6493" s="191"/>
      <c r="AG6493" s="41"/>
      <c r="AH6493" s="66" t="s">
        <v>8211</v>
      </c>
      <c r="AI6493" s="80" t="s">
        <v>6</v>
      </c>
      <c r="AJ6493" s="41"/>
      <c r="AK6493" s="3"/>
      <c r="AL6493" s="85"/>
      <c r="AM6493" s="151" t="s">
        <v>24840</v>
      </c>
      <c r="AN6493" s="15"/>
      <c r="AO6493" s="166"/>
      <c r="AP6493" s="5">
        <f t="shared" si="102"/>
        <v>0</v>
      </c>
      <c r="AQ6493" s="16"/>
      <c r="AR6493" s="205">
        <v>1</v>
      </c>
      <c r="AS6493" s="16"/>
      <c r="AT6493" s="16"/>
      <c r="AU6493" s="16"/>
      <c r="AV6493" s="16"/>
      <c r="AW6493" s="16"/>
      <c r="AX6493" s="16"/>
    </row>
    <row r="6494" spans="1:50" customFormat="1" ht="15" hidden="1" customHeight="1" x14ac:dyDescent="0.2">
      <c r="A6494" s="66" t="s">
        <v>23400</v>
      </c>
      <c r="B6494" s="66" t="s">
        <v>22676</v>
      </c>
      <c r="C6494" s="85" t="s">
        <v>7939</v>
      </c>
      <c r="D6494" s="85" t="s">
        <v>13090</v>
      </c>
      <c r="E6494" s="202" t="s">
        <v>8031</v>
      </c>
      <c r="F6494" s="85" t="s">
        <v>21</v>
      </c>
      <c r="G6494" s="85" t="s">
        <v>25106</v>
      </c>
      <c r="H6494" s="85" t="s">
        <v>20690</v>
      </c>
      <c r="I6494" s="66" t="s">
        <v>22448</v>
      </c>
      <c r="J6494" s="85" t="s">
        <v>105</v>
      </c>
      <c r="K6494" s="66" t="s">
        <v>102</v>
      </c>
      <c r="L6494" s="3"/>
      <c r="M6494" s="3"/>
      <c r="N6494" s="66" t="s">
        <v>22677</v>
      </c>
      <c r="O6494" s="87">
        <v>0</v>
      </c>
      <c r="P6494" s="87">
        <v>0</v>
      </c>
      <c r="Q6494" s="87">
        <v>0</v>
      </c>
      <c r="R6494" s="87">
        <v>0</v>
      </c>
      <c r="S6494" s="87"/>
      <c r="T6494" s="87"/>
      <c r="U6494" s="85" t="s">
        <v>112</v>
      </c>
      <c r="V6494" s="179"/>
      <c r="W6494" s="7"/>
      <c r="X6494" s="3"/>
      <c r="Y6494" s="3"/>
      <c r="Z6494" s="214">
        <v>128114</v>
      </c>
      <c r="AA6494" s="11"/>
      <c r="AB6494" s="123" t="s">
        <v>7939</v>
      </c>
      <c r="AC6494" s="124"/>
      <c r="AD6494" s="41"/>
      <c r="AE6494" s="41"/>
      <c r="AF6494" s="191"/>
      <c r="AG6494" s="41"/>
      <c r="AH6494" s="66" t="s">
        <v>22447</v>
      </c>
      <c r="AI6494" s="80" t="s">
        <v>6</v>
      </c>
      <c r="AJ6494" s="41"/>
      <c r="AK6494" s="3"/>
      <c r="AL6494" s="85"/>
      <c r="AM6494" s="151" t="s">
        <v>24840</v>
      </c>
      <c r="AN6494" s="15"/>
      <c r="AO6494" s="166"/>
      <c r="AP6494" s="5">
        <f t="shared" si="102"/>
        <v>0</v>
      </c>
      <c r="AQ6494" s="16"/>
      <c r="AR6494" s="205">
        <v>1</v>
      </c>
      <c r="AS6494" s="16"/>
      <c r="AT6494" s="16"/>
      <c r="AU6494" s="16"/>
      <c r="AV6494" s="16"/>
      <c r="AW6494" s="16"/>
      <c r="AX6494" s="16"/>
    </row>
    <row r="6495" spans="1:50" customFormat="1" ht="15" hidden="1" customHeight="1" x14ac:dyDescent="0.2">
      <c r="A6495" s="7" t="s">
        <v>21216</v>
      </c>
      <c r="B6495" s="3" t="s">
        <v>21120</v>
      </c>
      <c r="C6495" s="85" t="s">
        <v>7939</v>
      </c>
      <c r="D6495" s="85" t="s">
        <v>13090</v>
      </c>
      <c r="E6495" s="202" t="s">
        <v>9112</v>
      </c>
      <c r="F6495" s="85" t="s">
        <v>68</v>
      </c>
      <c r="G6495" s="85" t="s">
        <v>70</v>
      </c>
      <c r="H6495" s="85" t="s">
        <v>20690</v>
      </c>
      <c r="I6495" s="3" t="s">
        <v>22675</v>
      </c>
      <c r="J6495" s="85" t="s">
        <v>4406</v>
      </c>
      <c r="K6495" s="7" t="s">
        <v>4407</v>
      </c>
      <c r="L6495" s="3"/>
      <c r="M6495" s="3"/>
      <c r="N6495" s="41" t="s">
        <v>7950</v>
      </c>
      <c r="O6495" s="87">
        <v>0</v>
      </c>
      <c r="P6495" s="87">
        <v>0</v>
      </c>
      <c r="Q6495" s="87">
        <v>0</v>
      </c>
      <c r="R6495" s="87">
        <v>0</v>
      </c>
      <c r="S6495" s="87"/>
      <c r="T6495" s="87"/>
      <c r="U6495" s="85" t="s">
        <v>112</v>
      </c>
      <c r="V6495" s="179"/>
      <c r="W6495" s="7"/>
      <c r="X6495" s="3"/>
      <c r="Y6495" s="3"/>
      <c r="Z6495" s="146">
        <v>36353</v>
      </c>
      <c r="AA6495" s="11"/>
      <c r="AB6495" s="123" t="s">
        <v>7939</v>
      </c>
      <c r="AC6495" s="124"/>
      <c r="AD6495" s="41"/>
      <c r="AE6495" s="41"/>
      <c r="AF6495" s="191"/>
      <c r="AG6495" s="41"/>
      <c r="AH6495" s="41" t="s">
        <v>16608</v>
      </c>
      <c r="AI6495" s="80" t="s">
        <v>6</v>
      </c>
      <c r="AJ6495" s="41"/>
      <c r="AK6495" s="3"/>
      <c r="AL6495" s="85"/>
      <c r="AM6495" s="151" t="s">
        <v>21670</v>
      </c>
      <c r="AN6495" s="15"/>
      <c r="AO6495" s="166"/>
      <c r="AP6495" s="5">
        <f t="shared" si="102"/>
        <v>0</v>
      </c>
      <c r="AQ6495" s="16"/>
      <c r="AR6495" s="205">
        <v>1</v>
      </c>
      <c r="AS6495" s="16"/>
      <c r="AT6495" s="16"/>
      <c r="AU6495" s="16"/>
      <c r="AV6495" s="16"/>
      <c r="AW6495" s="16"/>
      <c r="AX6495" s="16"/>
    </row>
    <row r="6496" spans="1:50" customFormat="1" ht="15" hidden="1" customHeight="1" x14ac:dyDescent="0.2">
      <c r="A6496" s="7" t="s">
        <v>25008</v>
      </c>
      <c r="B6496" s="3" t="s">
        <v>24874</v>
      </c>
      <c r="C6496" s="85" t="s">
        <v>7939</v>
      </c>
      <c r="D6496" s="85" t="s">
        <v>13090</v>
      </c>
      <c r="E6496" s="202" t="s">
        <v>7951</v>
      </c>
      <c r="F6496" s="85" t="s">
        <v>14</v>
      </c>
      <c r="G6496" s="85" t="s">
        <v>17</v>
      </c>
      <c r="H6496" s="85" t="s">
        <v>20690</v>
      </c>
      <c r="I6496" s="3" t="s">
        <v>20861</v>
      </c>
      <c r="J6496" s="171" t="s">
        <v>4406</v>
      </c>
      <c r="K6496" s="7" t="s">
        <v>4407</v>
      </c>
      <c r="L6496" s="3"/>
      <c r="M6496" s="3"/>
      <c r="N6496" s="41" t="s">
        <v>7950</v>
      </c>
      <c r="O6496" s="87">
        <v>0</v>
      </c>
      <c r="P6496" s="87">
        <v>0</v>
      </c>
      <c r="Q6496" s="87">
        <v>0</v>
      </c>
      <c r="R6496" s="87">
        <v>0</v>
      </c>
      <c r="S6496" s="87"/>
      <c r="T6496" s="87"/>
      <c r="U6496" s="85" t="s">
        <v>112</v>
      </c>
      <c r="V6496" s="179"/>
      <c r="W6496" s="7"/>
      <c r="X6496" s="3"/>
      <c r="Y6496" s="3"/>
      <c r="Z6496" s="146">
        <v>312838</v>
      </c>
      <c r="AA6496" s="11"/>
      <c r="AB6496" s="123" t="s">
        <v>7939</v>
      </c>
      <c r="AC6496" s="124"/>
      <c r="AD6496" s="41"/>
      <c r="AE6496" s="41"/>
      <c r="AF6496" s="191"/>
      <c r="AG6496" s="41"/>
      <c r="AH6496" s="41" t="s">
        <v>16665</v>
      </c>
      <c r="AI6496" s="80" t="s">
        <v>6</v>
      </c>
      <c r="AJ6496" s="41"/>
      <c r="AK6496" s="3"/>
      <c r="AL6496" s="85"/>
      <c r="AM6496" s="151" t="s">
        <v>24840</v>
      </c>
      <c r="AN6496" s="15"/>
      <c r="AO6496" s="166"/>
      <c r="AP6496" s="5">
        <f t="shared" si="102"/>
        <v>0</v>
      </c>
      <c r="AQ6496" s="16"/>
      <c r="AR6496" s="205">
        <v>1</v>
      </c>
      <c r="AS6496" s="16"/>
      <c r="AT6496" s="16"/>
      <c r="AU6496" s="16"/>
      <c r="AV6496" s="16"/>
      <c r="AW6496" s="16"/>
      <c r="AX6496" s="16"/>
    </row>
    <row r="6497" spans="1:50" customFormat="1" ht="15" hidden="1" customHeight="1" x14ac:dyDescent="0.2">
      <c r="A6497" s="66" t="s">
        <v>23398</v>
      </c>
      <c r="B6497" s="66" t="s">
        <v>22671</v>
      </c>
      <c r="C6497" s="85" t="s">
        <v>7939</v>
      </c>
      <c r="D6497" s="85" t="s">
        <v>13090</v>
      </c>
      <c r="E6497" s="202" t="s">
        <v>154</v>
      </c>
      <c r="F6497" s="85" t="s">
        <v>14</v>
      </c>
      <c r="G6497" s="85" t="s">
        <v>16</v>
      </c>
      <c r="H6497" s="85" t="s">
        <v>20690</v>
      </c>
      <c r="I6497" s="66" t="s">
        <v>8754</v>
      </c>
      <c r="J6497" s="85" t="s">
        <v>115</v>
      </c>
      <c r="K6497" s="66" t="s">
        <v>4595</v>
      </c>
      <c r="L6497" s="3"/>
      <c r="M6497" s="3"/>
      <c r="N6497" s="66" t="s">
        <v>22672</v>
      </c>
      <c r="O6497" s="87">
        <v>0</v>
      </c>
      <c r="P6497" s="87">
        <v>0</v>
      </c>
      <c r="Q6497" s="87">
        <v>0</v>
      </c>
      <c r="R6497" s="87">
        <v>0</v>
      </c>
      <c r="S6497" s="87"/>
      <c r="T6497" s="87"/>
      <c r="U6497" s="85" t="s">
        <v>112</v>
      </c>
      <c r="V6497" s="179"/>
      <c r="W6497" s="7"/>
      <c r="X6497" s="3"/>
      <c r="Y6497" s="3"/>
      <c r="Z6497" s="214">
        <v>334824</v>
      </c>
      <c r="AA6497" s="11"/>
      <c r="AB6497" s="123" t="s">
        <v>7939</v>
      </c>
      <c r="AC6497" s="124"/>
      <c r="AD6497" s="41"/>
      <c r="AE6497" s="41"/>
      <c r="AF6497" s="191">
        <v>44901</v>
      </c>
      <c r="AG6497" s="41"/>
      <c r="AH6497" s="66" t="s">
        <v>8024</v>
      </c>
      <c r="AI6497" s="80" t="s">
        <v>6</v>
      </c>
      <c r="AJ6497" s="41"/>
      <c r="AK6497" s="3"/>
      <c r="AL6497" s="85"/>
      <c r="AM6497" s="151" t="s">
        <v>24840</v>
      </c>
      <c r="AN6497" s="15"/>
      <c r="AO6497" s="166"/>
      <c r="AP6497" s="5">
        <f t="shared" si="102"/>
        <v>0</v>
      </c>
      <c r="AQ6497" s="16"/>
      <c r="AR6497" s="205">
        <v>1</v>
      </c>
      <c r="AS6497" s="16"/>
      <c r="AT6497" s="16"/>
      <c r="AU6497" s="16"/>
      <c r="AV6497" s="16"/>
      <c r="AW6497" s="16"/>
      <c r="AX6497" s="16"/>
    </row>
    <row r="6498" spans="1:50" customFormat="1" ht="15" hidden="1" customHeight="1" x14ac:dyDescent="0.2">
      <c r="A6498" s="7" t="s">
        <v>11109</v>
      </c>
      <c r="B6498" s="3" t="s">
        <v>11110</v>
      </c>
      <c r="C6498" s="85" t="s">
        <v>7939</v>
      </c>
      <c r="D6498" s="85" t="s">
        <v>13090</v>
      </c>
      <c r="E6498" s="202" t="s">
        <v>154</v>
      </c>
      <c r="F6498" s="85" t="s">
        <v>55</v>
      </c>
      <c r="G6498" s="85" t="s">
        <v>63</v>
      </c>
      <c r="H6498" s="85" t="s">
        <v>20690</v>
      </c>
      <c r="I6498" s="3" t="s">
        <v>7970</v>
      </c>
      <c r="J6498" s="85" t="s">
        <v>4435</v>
      </c>
      <c r="K6498" s="7" t="s">
        <v>3838</v>
      </c>
      <c r="L6498" s="3"/>
      <c r="M6498" s="3"/>
      <c r="N6498" s="41" t="s">
        <v>11111</v>
      </c>
      <c r="O6498" s="87">
        <v>12390</v>
      </c>
      <c r="P6498" s="87">
        <v>12390</v>
      </c>
      <c r="Q6498" s="87">
        <v>0</v>
      </c>
      <c r="R6498" s="87">
        <v>0</v>
      </c>
      <c r="S6498" s="87"/>
      <c r="T6498" s="87"/>
      <c r="U6498" s="85">
        <v>2006</v>
      </c>
      <c r="V6498" s="179"/>
      <c r="W6498" s="7"/>
      <c r="X6498" s="3"/>
      <c r="Y6498" s="3"/>
      <c r="Z6498" s="146">
        <v>4439</v>
      </c>
      <c r="AA6498" s="11"/>
      <c r="AB6498" s="123" t="s">
        <v>7939</v>
      </c>
      <c r="AC6498" s="124"/>
      <c r="AD6498" s="41"/>
      <c r="AE6498" s="41"/>
      <c r="AF6498" s="191">
        <v>40210</v>
      </c>
      <c r="AG6498" s="41"/>
      <c r="AH6498" s="41" t="s">
        <v>8024</v>
      </c>
      <c r="AI6498" s="80" t="s">
        <v>6</v>
      </c>
      <c r="AJ6498" s="41"/>
      <c r="AK6498" s="3"/>
      <c r="AL6498" s="85"/>
      <c r="AM6498" s="151" t="s">
        <v>19998</v>
      </c>
      <c r="AN6498" s="15"/>
      <c r="AO6498" s="166"/>
      <c r="AP6498" s="5">
        <f t="shared" si="102"/>
        <v>0</v>
      </c>
      <c r="AQ6498" s="16"/>
      <c r="AR6498" s="205">
        <v>1</v>
      </c>
      <c r="AS6498" s="16"/>
      <c r="AT6498" s="16"/>
      <c r="AU6498" s="16"/>
      <c r="AV6498" s="16"/>
      <c r="AW6498" s="16"/>
      <c r="AX6498" s="16"/>
    </row>
    <row r="6499" spans="1:50" customFormat="1" ht="15" hidden="1" customHeight="1" x14ac:dyDescent="0.2">
      <c r="A6499" s="66" t="s">
        <v>23399</v>
      </c>
      <c r="B6499" s="66" t="s">
        <v>22673</v>
      </c>
      <c r="C6499" s="85" t="s">
        <v>7939</v>
      </c>
      <c r="D6499" s="85" t="s">
        <v>13090</v>
      </c>
      <c r="E6499" s="202" t="s">
        <v>8031</v>
      </c>
      <c r="F6499" s="85" t="s">
        <v>14</v>
      </c>
      <c r="G6499" s="100" t="s">
        <v>17</v>
      </c>
      <c r="H6499" s="85" t="s">
        <v>20690</v>
      </c>
      <c r="I6499" s="66" t="s">
        <v>9452</v>
      </c>
      <c r="J6499" s="85" t="s">
        <v>4435</v>
      </c>
      <c r="K6499" s="66" t="s">
        <v>3838</v>
      </c>
      <c r="L6499" s="3"/>
      <c r="M6499" s="3"/>
      <c r="N6499" s="66" t="s">
        <v>22674</v>
      </c>
      <c r="O6499" s="87">
        <v>0</v>
      </c>
      <c r="P6499" s="87">
        <v>0</v>
      </c>
      <c r="Q6499" s="87">
        <v>0</v>
      </c>
      <c r="R6499" s="87">
        <v>0</v>
      </c>
      <c r="S6499" s="87"/>
      <c r="T6499" s="87"/>
      <c r="U6499" s="85" t="s">
        <v>112</v>
      </c>
      <c r="V6499" s="179"/>
      <c r="W6499" s="7"/>
      <c r="X6499" s="3"/>
      <c r="Y6499" s="3"/>
      <c r="Z6499" s="214">
        <v>50159</v>
      </c>
      <c r="AA6499" s="11"/>
      <c r="AB6499" s="123" t="s">
        <v>7939</v>
      </c>
      <c r="AC6499" s="124"/>
      <c r="AD6499" s="41"/>
      <c r="AE6499" s="41"/>
      <c r="AF6499" s="191"/>
      <c r="AG6499" s="41"/>
      <c r="AH6499" s="66" t="s">
        <v>8189</v>
      </c>
      <c r="AI6499" s="80" t="s">
        <v>6</v>
      </c>
      <c r="AJ6499" s="41"/>
      <c r="AK6499" s="3"/>
      <c r="AL6499" s="85"/>
      <c r="AM6499" s="151" t="s">
        <v>24840</v>
      </c>
      <c r="AN6499" s="15"/>
      <c r="AO6499" s="166"/>
      <c r="AP6499" s="5">
        <f t="shared" si="102"/>
        <v>0</v>
      </c>
      <c r="AQ6499" s="16"/>
      <c r="AR6499" s="205">
        <v>1</v>
      </c>
      <c r="AS6499" s="16"/>
      <c r="AT6499" s="16"/>
      <c r="AU6499" s="16"/>
      <c r="AV6499" s="16"/>
      <c r="AW6499" s="16"/>
      <c r="AX6499" s="16"/>
    </row>
    <row r="6500" spans="1:50" customFormat="1" ht="15" hidden="1" customHeight="1" x14ac:dyDescent="0.2">
      <c r="A6500" s="66" t="s">
        <v>23397</v>
      </c>
      <c r="B6500" s="66" t="s">
        <v>22670</v>
      </c>
      <c r="C6500" s="85" t="s">
        <v>7939</v>
      </c>
      <c r="D6500" s="85" t="s">
        <v>13090</v>
      </c>
      <c r="E6500" s="202" t="s">
        <v>154</v>
      </c>
      <c r="F6500" s="85" t="s">
        <v>34</v>
      </c>
      <c r="G6500" s="85" t="s">
        <v>35</v>
      </c>
      <c r="H6500" s="85" t="s">
        <v>20688</v>
      </c>
      <c r="I6500" s="71" t="s">
        <v>8125</v>
      </c>
      <c r="J6500" s="85" t="s">
        <v>124</v>
      </c>
      <c r="K6500" s="66" t="s">
        <v>8149</v>
      </c>
      <c r="L6500" s="3"/>
      <c r="M6500" s="3"/>
      <c r="N6500" s="66" t="s">
        <v>16791</v>
      </c>
      <c r="O6500" s="87">
        <v>703</v>
      </c>
      <c r="P6500" s="87">
        <v>1</v>
      </c>
      <c r="Q6500" s="87">
        <v>702</v>
      </c>
      <c r="R6500" s="87">
        <v>1</v>
      </c>
      <c r="S6500" s="87"/>
      <c r="T6500" s="87"/>
      <c r="U6500" s="85">
        <v>2020</v>
      </c>
      <c r="V6500" s="179"/>
      <c r="W6500" s="7"/>
      <c r="X6500" s="3"/>
      <c r="Y6500" s="3"/>
      <c r="Z6500" s="214">
        <v>2056</v>
      </c>
      <c r="AA6500" s="11"/>
      <c r="AB6500" s="123" t="s">
        <v>7939</v>
      </c>
      <c r="AC6500" s="124"/>
      <c r="AD6500" s="41"/>
      <c r="AE6500" s="41"/>
      <c r="AF6500" s="191">
        <v>45091</v>
      </c>
      <c r="AG6500" s="41"/>
      <c r="AH6500" s="66" t="s">
        <v>7952</v>
      </c>
      <c r="AI6500" s="80" t="s">
        <v>6</v>
      </c>
      <c r="AJ6500" s="41"/>
      <c r="AK6500" s="3"/>
      <c r="AL6500" s="85"/>
      <c r="AM6500" s="151" t="s">
        <v>24840</v>
      </c>
      <c r="AN6500" s="15"/>
      <c r="AO6500" s="166"/>
      <c r="AP6500" s="5">
        <f t="shared" si="102"/>
        <v>0</v>
      </c>
      <c r="AQ6500" s="16"/>
      <c r="AR6500" s="205">
        <v>1</v>
      </c>
      <c r="AS6500" s="16"/>
      <c r="AT6500" s="16"/>
      <c r="AU6500" s="16"/>
      <c r="AV6500" s="16"/>
      <c r="AW6500" s="16"/>
      <c r="AX6500" s="16"/>
    </row>
    <row r="6501" spans="1:50" customFormat="1" ht="15" hidden="1" customHeight="1" x14ac:dyDescent="0.2">
      <c r="A6501" s="66" t="s">
        <v>23396</v>
      </c>
      <c r="B6501" s="66" t="s">
        <v>22668</v>
      </c>
      <c r="C6501" s="85" t="s">
        <v>7939</v>
      </c>
      <c r="D6501" s="85" t="s">
        <v>13090</v>
      </c>
      <c r="E6501" s="202" t="s">
        <v>154</v>
      </c>
      <c r="F6501" s="85" t="s">
        <v>55</v>
      </c>
      <c r="G6501" s="85" t="s">
        <v>60</v>
      </c>
      <c r="H6501" s="85" t="s">
        <v>20690</v>
      </c>
      <c r="I6501" s="66" t="s">
        <v>22111</v>
      </c>
      <c r="J6501" s="85" t="s">
        <v>4435</v>
      </c>
      <c r="K6501" s="66" t="s">
        <v>3838</v>
      </c>
      <c r="L6501" s="3"/>
      <c r="M6501" s="3"/>
      <c r="N6501" s="66" t="s">
        <v>22669</v>
      </c>
      <c r="O6501" s="87">
        <v>0</v>
      </c>
      <c r="P6501" s="87">
        <v>0</v>
      </c>
      <c r="Q6501" s="87">
        <v>0</v>
      </c>
      <c r="R6501" s="87">
        <v>0</v>
      </c>
      <c r="S6501" s="87"/>
      <c r="T6501" s="87"/>
      <c r="U6501" s="85" t="s">
        <v>112</v>
      </c>
      <c r="V6501" s="179"/>
      <c r="W6501" s="7"/>
      <c r="X6501" s="3"/>
      <c r="Y6501" s="3"/>
      <c r="Z6501" s="213">
        <v>5860</v>
      </c>
      <c r="AA6501" s="11"/>
      <c r="AB6501" s="123" t="s">
        <v>7939</v>
      </c>
      <c r="AC6501" s="124"/>
      <c r="AD6501" s="41"/>
      <c r="AE6501" s="41"/>
      <c r="AF6501" s="191">
        <v>45061</v>
      </c>
      <c r="AG6501" s="41"/>
      <c r="AH6501" s="66" t="s">
        <v>8024</v>
      </c>
      <c r="AI6501" s="80" t="s">
        <v>6</v>
      </c>
      <c r="AJ6501" s="41"/>
      <c r="AK6501" s="3"/>
      <c r="AL6501" s="85"/>
      <c r="AM6501" s="151" t="s">
        <v>24840</v>
      </c>
      <c r="AN6501" s="15"/>
      <c r="AO6501" s="166"/>
      <c r="AP6501" s="5">
        <f t="shared" si="102"/>
        <v>0</v>
      </c>
      <c r="AQ6501" s="16"/>
      <c r="AR6501" s="205">
        <v>1</v>
      </c>
      <c r="AS6501" s="16"/>
      <c r="AT6501" s="16"/>
      <c r="AU6501" s="16"/>
      <c r="AV6501" s="16"/>
      <c r="AW6501" s="16"/>
      <c r="AX6501" s="16"/>
    </row>
    <row r="6502" spans="1:50" customFormat="1" ht="15" hidden="1" customHeight="1" x14ac:dyDescent="0.2">
      <c r="A6502" s="66" t="s">
        <v>23394</v>
      </c>
      <c r="B6502" s="66" t="s">
        <v>22665</v>
      </c>
      <c r="C6502" s="85" t="s">
        <v>7939</v>
      </c>
      <c r="D6502" s="85" t="s">
        <v>13090</v>
      </c>
      <c r="E6502" s="202" t="s">
        <v>8031</v>
      </c>
      <c r="F6502" s="85" t="s">
        <v>34</v>
      </c>
      <c r="G6502" s="145" t="s">
        <v>16219</v>
      </c>
      <c r="H6502" s="85" t="s">
        <v>20689</v>
      </c>
      <c r="I6502" s="66" t="s">
        <v>10268</v>
      </c>
      <c r="J6502" s="85" t="s">
        <v>105</v>
      </c>
      <c r="K6502" s="66" t="s">
        <v>1221</v>
      </c>
      <c r="L6502" s="3"/>
      <c r="M6502" s="3"/>
      <c r="N6502" s="66" t="s">
        <v>7950</v>
      </c>
      <c r="O6502" s="87">
        <v>0</v>
      </c>
      <c r="P6502" s="87">
        <v>0</v>
      </c>
      <c r="Q6502" s="87">
        <v>0</v>
      </c>
      <c r="R6502" s="87">
        <v>0</v>
      </c>
      <c r="S6502" s="87"/>
      <c r="T6502" s="87"/>
      <c r="U6502" s="85" t="s">
        <v>112</v>
      </c>
      <c r="V6502" s="179"/>
      <c r="W6502" s="7"/>
      <c r="X6502" s="3"/>
      <c r="Y6502" s="3"/>
      <c r="Z6502" s="214">
        <v>152864</v>
      </c>
      <c r="AA6502" s="11"/>
      <c r="AB6502" s="123" t="s">
        <v>7939</v>
      </c>
      <c r="AC6502" s="124"/>
      <c r="AD6502" s="41"/>
      <c r="AE6502" s="41"/>
      <c r="AF6502" s="191"/>
      <c r="AG6502" s="41"/>
      <c r="AH6502" s="66" t="s">
        <v>7952</v>
      </c>
      <c r="AI6502" s="80" t="s">
        <v>6</v>
      </c>
      <c r="AJ6502" s="41"/>
      <c r="AK6502" s="3"/>
      <c r="AL6502" s="85"/>
      <c r="AM6502" s="151" t="s">
        <v>24840</v>
      </c>
      <c r="AN6502" s="15"/>
      <c r="AO6502" s="166"/>
      <c r="AP6502" s="5">
        <f t="shared" si="102"/>
        <v>0</v>
      </c>
      <c r="AQ6502" s="16"/>
      <c r="AR6502" s="205">
        <v>1</v>
      </c>
      <c r="AS6502" s="16"/>
      <c r="AT6502" s="16"/>
      <c r="AU6502" s="16"/>
      <c r="AV6502" s="16"/>
      <c r="AW6502" s="16"/>
      <c r="AX6502" s="16"/>
    </row>
    <row r="6503" spans="1:50" customFormat="1" ht="15" hidden="1" customHeight="1" x14ac:dyDescent="0.2">
      <c r="A6503" s="66" t="s">
        <v>23395</v>
      </c>
      <c r="B6503" s="66" t="s">
        <v>22666</v>
      </c>
      <c r="C6503" s="85" t="s">
        <v>7939</v>
      </c>
      <c r="D6503" s="85" t="s">
        <v>13090</v>
      </c>
      <c r="E6503" s="202" t="s">
        <v>8031</v>
      </c>
      <c r="F6503" s="85" t="s">
        <v>14</v>
      </c>
      <c r="G6503" s="145" t="s">
        <v>15362</v>
      </c>
      <c r="H6503" s="85" t="s">
        <v>20690</v>
      </c>
      <c r="I6503" s="66" t="s">
        <v>10577</v>
      </c>
      <c r="J6503" s="85" t="s">
        <v>105</v>
      </c>
      <c r="K6503" s="66" t="s">
        <v>102</v>
      </c>
      <c r="L6503" s="3"/>
      <c r="M6503" s="3"/>
      <c r="N6503" s="66" t="s">
        <v>22667</v>
      </c>
      <c r="O6503" s="87">
        <v>0</v>
      </c>
      <c r="P6503" s="87">
        <v>0</v>
      </c>
      <c r="Q6503" s="87">
        <v>0</v>
      </c>
      <c r="R6503" s="87">
        <v>0</v>
      </c>
      <c r="S6503" s="87"/>
      <c r="T6503" s="87"/>
      <c r="U6503" s="85" t="s">
        <v>112</v>
      </c>
      <c r="V6503" s="179"/>
      <c r="W6503" s="7"/>
      <c r="X6503" s="3"/>
      <c r="Y6503" s="3"/>
      <c r="Z6503" s="214">
        <v>835</v>
      </c>
      <c r="AA6503" s="11"/>
      <c r="AB6503" s="123" t="s">
        <v>7939</v>
      </c>
      <c r="AC6503" s="124"/>
      <c r="AD6503" s="41"/>
      <c r="AE6503" s="41"/>
      <c r="AF6503" s="191"/>
      <c r="AG6503" s="41"/>
      <c r="AH6503" s="66" t="s">
        <v>8439</v>
      </c>
      <c r="AI6503" s="80" t="s">
        <v>6</v>
      </c>
      <c r="AJ6503" s="41"/>
      <c r="AK6503" s="3"/>
      <c r="AL6503" s="85"/>
      <c r="AM6503" s="151" t="s">
        <v>24840</v>
      </c>
      <c r="AN6503" s="15"/>
      <c r="AO6503" s="166"/>
      <c r="AP6503" s="5">
        <f t="shared" si="102"/>
        <v>0</v>
      </c>
      <c r="AQ6503" s="16"/>
      <c r="AR6503" s="205">
        <v>1</v>
      </c>
      <c r="AS6503" s="16"/>
      <c r="AT6503" s="16"/>
      <c r="AU6503" s="16"/>
      <c r="AV6503" s="16"/>
      <c r="AW6503" s="16"/>
      <c r="AX6503" s="16"/>
    </row>
    <row r="6504" spans="1:50" customFormat="1" ht="15" hidden="1" customHeight="1" x14ac:dyDescent="0.2">
      <c r="A6504" s="66" t="s">
        <v>23393</v>
      </c>
      <c r="B6504" s="66" t="s">
        <v>22664</v>
      </c>
      <c r="C6504" s="85" t="s">
        <v>7939</v>
      </c>
      <c r="D6504" s="85" t="s">
        <v>13090</v>
      </c>
      <c r="E6504" s="202" t="s">
        <v>154</v>
      </c>
      <c r="F6504" s="85" t="s">
        <v>14</v>
      </c>
      <c r="G6504" s="85" t="s">
        <v>17</v>
      </c>
      <c r="H6504" s="85" t="s">
        <v>20690</v>
      </c>
      <c r="I6504" s="66" t="s">
        <v>9452</v>
      </c>
      <c r="J6504" s="85" t="s">
        <v>124</v>
      </c>
      <c r="K6504" s="66" t="s">
        <v>125</v>
      </c>
      <c r="L6504" s="3"/>
      <c r="M6504" s="3"/>
      <c r="N6504" s="66" t="s">
        <v>22611</v>
      </c>
      <c r="O6504" s="87">
        <v>55246</v>
      </c>
      <c r="P6504" s="87">
        <v>501</v>
      </c>
      <c r="Q6504" s="87">
        <v>54745</v>
      </c>
      <c r="R6504" s="87">
        <v>0</v>
      </c>
      <c r="S6504" s="87"/>
      <c r="T6504" s="87"/>
      <c r="U6504" s="85">
        <v>2022</v>
      </c>
      <c r="V6504" s="179"/>
      <c r="W6504" s="7"/>
      <c r="X6504" s="3"/>
      <c r="Y6504" s="3"/>
      <c r="Z6504" s="214">
        <v>55356</v>
      </c>
      <c r="AA6504" s="11"/>
      <c r="AB6504" s="123" t="s">
        <v>7939</v>
      </c>
      <c r="AC6504" s="124"/>
      <c r="AD6504" s="41"/>
      <c r="AE6504" s="41"/>
      <c r="AF6504" s="191">
        <v>45008</v>
      </c>
      <c r="AG6504" s="41"/>
      <c r="AH6504" s="66" t="s">
        <v>8189</v>
      </c>
      <c r="AI6504" s="80" t="s">
        <v>6</v>
      </c>
      <c r="AJ6504" s="41"/>
      <c r="AK6504" s="3"/>
      <c r="AL6504" s="85"/>
      <c r="AM6504" s="151" t="s">
        <v>24840</v>
      </c>
      <c r="AN6504" s="15"/>
      <c r="AO6504" s="166"/>
      <c r="AP6504" s="5">
        <f t="shared" si="102"/>
        <v>0</v>
      </c>
      <c r="AQ6504" s="16"/>
      <c r="AR6504" s="205">
        <v>1</v>
      </c>
      <c r="AS6504" s="16"/>
      <c r="AT6504" s="16"/>
      <c r="AU6504" s="16"/>
      <c r="AV6504" s="16"/>
      <c r="AW6504" s="16"/>
      <c r="AX6504" s="16"/>
    </row>
    <row r="6505" spans="1:50" customFormat="1" ht="15" hidden="1" customHeight="1" x14ac:dyDescent="0.2">
      <c r="A6505" s="66" t="s">
        <v>23391</v>
      </c>
      <c r="B6505" s="66" t="s">
        <v>22662</v>
      </c>
      <c r="C6505" s="85" t="s">
        <v>7939</v>
      </c>
      <c r="D6505" s="85" t="s">
        <v>13090</v>
      </c>
      <c r="E6505" s="202" t="s">
        <v>154</v>
      </c>
      <c r="F6505" s="85" t="s">
        <v>40</v>
      </c>
      <c r="G6505" s="85" t="s">
        <v>43</v>
      </c>
      <c r="H6505" s="85" t="s">
        <v>20690</v>
      </c>
      <c r="I6505" s="3" t="s">
        <v>10897</v>
      </c>
      <c r="J6505" s="85" t="s">
        <v>4435</v>
      </c>
      <c r="K6505" s="66" t="s">
        <v>4744</v>
      </c>
      <c r="L6505" s="3"/>
      <c r="M6505" s="3"/>
      <c r="N6505" s="66" t="s">
        <v>7950</v>
      </c>
      <c r="O6505" s="87">
        <v>0</v>
      </c>
      <c r="P6505" s="87">
        <v>0</v>
      </c>
      <c r="Q6505" s="87">
        <v>0</v>
      </c>
      <c r="R6505" s="87">
        <v>0</v>
      </c>
      <c r="S6505" s="87"/>
      <c r="T6505" s="87"/>
      <c r="U6505" s="85" t="s">
        <v>112</v>
      </c>
      <c r="V6505" s="179"/>
      <c r="W6505" s="7"/>
      <c r="X6505" s="3"/>
      <c r="Y6505" s="3"/>
      <c r="Z6505" s="214">
        <v>768958</v>
      </c>
      <c r="AA6505" s="11"/>
      <c r="AB6505" s="123" t="s">
        <v>7939</v>
      </c>
      <c r="AC6505" s="124"/>
      <c r="AD6505" s="41"/>
      <c r="AE6505" s="41"/>
      <c r="AF6505" s="191">
        <v>45057</v>
      </c>
      <c r="AG6505" s="41"/>
      <c r="AH6505" s="66" t="s">
        <v>8211</v>
      </c>
      <c r="AI6505" s="80" t="s">
        <v>6</v>
      </c>
      <c r="AJ6505" s="41"/>
      <c r="AK6505" s="3"/>
      <c r="AL6505" s="85"/>
      <c r="AM6505" s="151" t="s">
        <v>24840</v>
      </c>
      <c r="AN6505" s="15"/>
      <c r="AO6505" s="166"/>
      <c r="AP6505" s="5">
        <f t="shared" si="102"/>
        <v>0</v>
      </c>
      <c r="AQ6505" s="16"/>
      <c r="AR6505" s="205">
        <v>1</v>
      </c>
      <c r="AS6505" s="16"/>
      <c r="AT6505" s="16"/>
      <c r="AU6505" s="16"/>
      <c r="AV6505" s="16"/>
      <c r="AW6505" s="16"/>
      <c r="AX6505" s="16"/>
    </row>
    <row r="6506" spans="1:50" customFormat="1" ht="15" hidden="1" customHeight="1" x14ac:dyDescent="0.2">
      <c r="A6506" s="7" t="s">
        <v>11112</v>
      </c>
      <c r="B6506" s="3" t="s">
        <v>11113</v>
      </c>
      <c r="C6506" s="85" t="s">
        <v>7939</v>
      </c>
      <c r="D6506" s="85" t="s">
        <v>13090</v>
      </c>
      <c r="E6506" s="202" t="s">
        <v>154</v>
      </c>
      <c r="F6506" s="85" t="s">
        <v>55</v>
      </c>
      <c r="G6506" s="85" t="s">
        <v>63</v>
      </c>
      <c r="H6506" s="85" t="s">
        <v>20690</v>
      </c>
      <c r="I6506" s="3" t="s">
        <v>4564</v>
      </c>
      <c r="J6506" s="85" t="s">
        <v>4400</v>
      </c>
      <c r="K6506" s="7" t="s">
        <v>4422</v>
      </c>
      <c r="L6506" s="3"/>
      <c r="M6506" s="3"/>
      <c r="N6506" s="41" t="s">
        <v>11114</v>
      </c>
      <c r="O6506" s="87">
        <v>0</v>
      </c>
      <c r="P6506" s="87">
        <v>0</v>
      </c>
      <c r="Q6506" s="87">
        <v>0</v>
      </c>
      <c r="R6506" s="87">
        <v>0</v>
      </c>
      <c r="S6506" s="87"/>
      <c r="T6506" s="87"/>
      <c r="U6506" s="85" t="s">
        <v>112</v>
      </c>
      <c r="V6506" s="179"/>
      <c r="W6506" s="7"/>
      <c r="X6506" s="3"/>
      <c r="Y6506" s="3"/>
      <c r="Z6506" s="146">
        <v>122340</v>
      </c>
      <c r="AA6506" s="11"/>
      <c r="AB6506" s="123" t="s">
        <v>7939</v>
      </c>
      <c r="AC6506" s="124"/>
      <c r="AD6506" s="41"/>
      <c r="AE6506" s="41"/>
      <c r="AF6506" s="191">
        <v>43927</v>
      </c>
      <c r="AG6506" s="41"/>
      <c r="AH6506" s="41" t="s">
        <v>8024</v>
      </c>
      <c r="AI6506" s="80" t="s">
        <v>6</v>
      </c>
      <c r="AJ6506" s="41"/>
      <c r="AK6506" s="3"/>
      <c r="AL6506" s="85"/>
      <c r="AM6506" s="151" t="s">
        <v>19998</v>
      </c>
      <c r="AN6506" s="15"/>
      <c r="AO6506" s="166"/>
      <c r="AP6506" s="5">
        <f t="shared" si="102"/>
        <v>0</v>
      </c>
      <c r="AQ6506" s="16"/>
      <c r="AR6506" s="205">
        <v>1</v>
      </c>
      <c r="AS6506" s="16"/>
      <c r="AT6506" s="16"/>
      <c r="AU6506" s="16"/>
      <c r="AV6506" s="16"/>
      <c r="AW6506" s="16"/>
      <c r="AX6506" s="16"/>
    </row>
    <row r="6507" spans="1:50" customFormat="1" ht="15" hidden="1" customHeight="1" x14ac:dyDescent="0.2">
      <c r="A6507" s="7" t="s">
        <v>11115</v>
      </c>
      <c r="B6507" s="3" t="s">
        <v>11116</v>
      </c>
      <c r="C6507" s="85" t="s">
        <v>7939</v>
      </c>
      <c r="D6507" s="85" t="s">
        <v>13090</v>
      </c>
      <c r="E6507" s="202" t="s">
        <v>154</v>
      </c>
      <c r="F6507" s="85" t="s">
        <v>55</v>
      </c>
      <c r="G6507" s="85" t="s">
        <v>57</v>
      </c>
      <c r="H6507" s="85" t="s">
        <v>20690</v>
      </c>
      <c r="I6507" s="3" t="s">
        <v>4564</v>
      </c>
      <c r="J6507" s="85" t="s">
        <v>4400</v>
      </c>
      <c r="K6507" s="7" t="s">
        <v>4422</v>
      </c>
      <c r="L6507" s="3"/>
      <c r="M6507" s="3"/>
      <c r="N6507" s="41" t="s">
        <v>11117</v>
      </c>
      <c r="O6507" s="87">
        <v>1106847</v>
      </c>
      <c r="P6507" s="87">
        <v>182572</v>
      </c>
      <c r="Q6507" s="87">
        <v>924275</v>
      </c>
      <c r="R6507" s="87">
        <v>0</v>
      </c>
      <c r="S6507" s="87"/>
      <c r="T6507" s="87"/>
      <c r="U6507" s="85">
        <v>2007</v>
      </c>
      <c r="V6507" s="179"/>
      <c r="W6507" s="7"/>
      <c r="X6507" s="3"/>
      <c r="Y6507" s="3"/>
      <c r="Z6507" s="146">
        <v>253336</v>
      </c>
      <c r="AA6507" s="11"/>
      <c r="AB6507" s="123" t="s">
        <v>7939</v>
      </c>
      <c r="AC6507" s="124"/>
      <c r="AD6507" s="41"/>
      <c r="AE6507" s="41"/>
      <c r="AF6507" s="191">
        <v>43927</v>
      </c>
      <c r="AG6507" s="41"/>
      <c r="AH6507" s="41" t="s">
        <v>8024</v>
      </c>
      <c r="AI6507" s="80" t="s">
        <v>6</v>
      </c>
      <c r="AJ6507" s="41"/>
      <c r="AK6507" s="3"/>
      <c r="AL6507" s="85"/>
      <c r="AM6507" s="151" t="s">
        <v>19998</v>
      </c>
      <c r="AN6507" s="15"/>
      <c r="AO6507" s="166"/>
      <c r="AP6507" s="5">
        <f t="shared" si="102"/>
        <v>0</v>
      </c>
      <c r="AQ6507" s="16"/>
      <c r="AR6507" s="205">
        <v>1</v>
      </c>
      <c r="AS6507" s="16"/>
      <c r="AT6507" s="16"/>
      <c r="AU6507" s="16"/>
      <c r="AV6507" s="16"/>
      <c r="AW6507" s="16"/>
      <c r="AX6507" s="16"/>
    </row>
    <row r="6508" spans="1:50" customFormat="1" ht="15" hidden="1" customHeight="1" x14ac:dyDescent="0.2">
      <c r="A6508" s="7" t="s">
        <v>11118</v>
      </c>
      <c r="B6508" s="3" t="s">
        <v>11119</v>
      </c>
      <c r="C6508" s="85" t="s">
        <v>7939</v>
      </c>
      <c r="D6508" s="85" t="s">
        <v>13090</v>
      </c>
      <c r="E6508" s="202" t="s">
        <v>154</v>
      </c>
      <c r="F6508" s="85" t="s">
        <v>55</v>
      </c>
      <c r="G6508" s="85" t="s">
        <v>63</v>
      </c>
      <c r="H6508" s="85" t="s">
        <v>20690</v>
      </c>
      <c r="I6508" s="3" t="s">
        <v>7970</v>
      </c>
      <c r="J6508" s="85" t="s">
        <v>4435</v>
      </c>
      <c r="K6508" s="7" t="s">
        <v>3838</v>
      </c>
      <c r="L6508" s="3"/>
      <c r="M6508" s="3"/>
      <c r="N6508" s="41" t="s">
        <v>11111</v>
      </c>
      <c r="O6508" s="87">
        <v>11296</v>
      </c>
      <c r="P6508" s="87">
        <v>11296</v>
      </c>
      <c r="Q6508" s="87">
        <v>0</v>
      </c>
      <c r="R6508" s="87">
        <v>0</v>
      </c>
      <c r="S6508" s="87"/>
      <c r="T6508" s="87"/>
      <c r="U6508" s="85">
        <v>2006</v>
      </c>
      <c r="V6508" s="179"/>
      <c r="W6508" s="7"/>
      <c r="X6508" s="3"/>
      <c r="Y6508" s="3"/>
      <c r="Z6508" s="146">
        <v>3969</v>
      </c>
      <c r="AA6508" s="11"/>
      <c r="AB6508" s="123" t="s">
        <v>7939</v>
      </c>
      <c r="AC6508" s="124"/>
      <c r="AD6508" s="41"/>
      <c r="AE6508" s="41"/>
      <c r="AF6508" s="191">
        <v>40210</v>
      </c>
      <c r="AG6508" s="41"/>
      <c r="AH6508" s="41" t="s">
        <v>8024</v>
      </c>
      <c r="AI6508" s="80" t="s">
        <v>6</v>
      </c>
      <c r="AJ6508" s="41"/>
      <c r="AK6508" s="3"/>
      <c r="AL6508" s="85"/>
      <c r="AM6508" s="151" t="s">
        <v>19998</v>
      </c>
      <c r="AN6508" s="15"/>
      <c r="AO6508" s="166"/>
      <c r="AP6508" s="5">
        <f t="shared" si="102"/>
        <v>0</v>
      </c>
      <c r="AQ6508" s="16"/>
      <c r="AR6508" s="205">
        <v>1</v>
      </c>
      <c r="AS6508" s="16"/>
      <c r="AT6508" s="16"/>
      <c r="AU6508" s="16"/>
      <c r="AV6508" s="16"/>
      <c r="AW6508" s="16"/>
      <c r="AX6508" s="16"/>
    </row>
    <row r="6509" spans="1:50" customFormat="1" ht="15" hidden="1" customHeight="1" x14ac:dyDescent="0.2">
      <c r="A6509" s="66" t="s">
        <v>23389</v>
      </c>
      <c r="B6509" s="66" t="s">
        <v>22659</v>
      </c>
      <c r="C6509" s="85" t="s">
        <v>7939</v>
      </c>
      <c r="D6509" s="85" t="s">
        <v>13090</v>
      </c>
      <c r="E6509" s="202" t="s">
        <v>154</v>
      </c>
      <c r="F6509" s="85" t="s">
        <v>68</v>
      </c>
      <c r="G6509" s="85" t="s">
        <v>70</v>
      </c>
      <c r="H6509" s="85" t="s">
        <v>20690</v>
      </c>
      <c r="I6509" s="66" t="s">
        <v>8188</v>
      </c>
      <c r="J6509" s="85" t="s">
        <v>4400</v>
      </c>
      <c r="K6509" s="66" t="s">
        <v>4422</v>
      </c>
      <c r="L6509" s="3"/>
      <c r="M6509" s="3"/>
      <c r="N6509" s="66" t="s">
        <v>10875</v>
      </c>
      <c r="O6509" s="87">
        <v>0</v>
      </c>
      <c r="P6509" s="87">
        <v>0</v>
      </c>
      <c r="Q6509" s="87">
        <v>0</v>
      </c>
      <c r="R6509" s="87">
        <v>0</v>
      </c>
      <c r="S6509" s="87"/>
      <c r="T6509" s="87"/>
      <c r="U6509" s="85" t="s">
        <v>112</v>
      </c>
      <c r="V6509" s="179"/>
      <c r="W6509" s="7"/>
      <c r="X6509" s="3"/>
      <c r="Y6509" s="3"/>
      <c r="Z6509" s="214">
        <v>133226</v>
      </c>
      <c r="AA6509" s="11"/>
      <c r="AB6509" s="123" t="s">
        <v>7939</v>
      </c>
      <c r="AC6509" s="124"/>
      <c r="AD6509" s="41"/>
      <c r="AE6509" s="41"/>
      <c r="AF6509" s="191">
        <v>45000</v>
      </c>
      <c r="AG6509" s="41"/>
      <c r="AH6509" s="66" t="s">
        <v>16608</v>
      </c>
      <c r="AI6509" s="80" t="s">
        <v>6</v>
      </c>
      <c r="AJ6509" s="41"/>
      <c r="AK6509" s="3"/>
      <c r="AL6509" s="85"/>
      <c r="AM6509" s="151" t="s">
        <v>24840</v>
      </c>
      <c r="AN6509" s="15"/>
      <c r="AO6509" s="166"/>
      <c r="AP6509" s="5">
        <f t="shared" si="102"/>
        <v>0</v>
      </c>
      <c r="AQ6509" s="16"/>
      <c r="AR6509" s="205">
        <v>1</v>
      </c>
      <c r="AS6509" s="16"/>
      <c r="AT6509" s="16"/>
      <c r="AU6509" s="16"/>
      <c r="AV6509" s="16"/>
      <c r="AW6509" s="16"/>
      <c r="AX6509" s="16"/>
    </row>
    <row r="6510" spans="1:50" customFormat="1" ht="15" hidden="1" customHeight="1" x14ac:dyDescent="0.2">
      <c r="A6510" s="66" t="s">
        <v>23387</v>
      </c>
      <c r="B6510" s="66" t="s">
        <v>22656</v>
      </c>
      <c r="C6510" s="85" t="s">
        <v>7939</v>
      </c>
      <c r="D6510" s="85" t="s">
        <v>13090</v>
      </c>
      <c r="E6510" s="202" t="s">
        <v>9112</v>
      </c>
      <c r="F6510" s="85" t="s">
        <v>34</v>
      </c>
      <c r="G6510" s="85" t="s">
        <v>37</v>
      </c>
      <c r="H6510" s="85" t="s">
        <v>20689</v>
      </c>
      <c r="I6510" s="66" t="s">
        <v>7949</v>
      </c>
      <c r="J6510" s="85" t="s">
        <v>4400</v>
      </c>
      <c r="K6510" s="66" t="s">
        <v>4422</v>
      </c>
      <c r="L6510" s="3"/>
      <c r="M6510" s="3"/>
      <c r="N6510" s="66" t="s">
        <v>22657</v>
      </c>
      <c r="O6510" s="87">
        <v>0</v>
      </c>
      <c r="P6510" s="87">
        <v>0</v>
      </c>
      <c r="Q6510" s="87">
        <v>0</v>
      </c>
      <c r="R6510" s="87">
        <v>0</v>
      </c>
      <c r="S6510" s="87"/>
      <c r="T6510" s="87"/>
      <c r="U6510" s="85" t="s">
        <v>112</v>
      </c>
      <c r="V6510" s="179"/>
      <c r="W6510" s="7"/>
      <c r="X6510" s="3"/>
      <c r="Y6510" s="3"/>
      <c r="Z6510" s="214">
        <v>51607</v>
      </c>
      <c r="AA6510" s="11"/>
      <c r="AB6510" s="123" t="s">
        <v>7939</v>
      </c>
      <c r="AC6510" s="124"/>
      <c r="AD6510" s="41"/>
      <c r="AE6510" s="41"/>
      <c r="AF6510" s="191"/>
      <c r="AG6510" s="41"/>
      <c r="AH6510" s="66" t="s">
        <v>7952</v>
      </c>
      <c r="AI6510" s="80" t="s">
        <v>6</v>
      </c>
      <c r="AJ6510" s="41"/>
      <c r="AK6510" s="3"/>
      <c r="AL6510" s="85"/>
      <c r="AM6510" s="151" t="s">
        <v>24840</v>
      </c>
      <c r="AN6510" s="15"/>
      <c r="AO6510" s="166"/>
      <c r="AP6510" s="5">
        <f t="shared" si="102"/>
        <v>0</v>
      </c>
      <c r="AQ6510" s="16"/>
      <c r="AR6510" s="205">
        <v>1</v>
      </c>
      <c r="AS6510" s="16"/>
      <c r="AT6510" s="16"/>
      <c r="AU6510" s="16"/>
      <c r="AV6510" s="16"/>
      <c r="AW6510" s="16"/>
      <c r="AX6510" s="16"/>
    </row>
    <row r="6511" spans="1:50" customFormat="1" ht="15" hidden="1" customHeight="1" x14ac:dyDescent="0.2">
      <c r="A6511" s="66" t="s">
        <v>23392</v>
      </c>
      <c r="B6511" s="66" t="s">
        <v>22663</v>
      </c>
      <c r="C6511" s="85" t="s">
        <v>7939</v>
      </c>
      <c r="D6511" s="85" t="s">
        <v>13090</v>
      </c>
      <c r="E6511" s="202" t="s">
        <v>10070</v>
      </c>
      <c r="F6511" s="85" t="s">
        <v>34</v>
      </c>
      <c r="G6511" s="85" t="s">
        <v>38</v>
      </c>
      <c r="H6511" s="85" t="s">
        <v>20690</v>
      </c>
      <c r="I6511" s="66" t="s">
        <v>8095</v>
      </c>
      <c r="J6511" s="85" t="s">
        <v>124</v>
      </c>
      <c r="K6511" s="66" t="s">
        <v>125</v>
      </c>
      <c r="L6511" s="3"/>
      <c r="M6511" s="3"/>
      <c r="N6511" s="66" t="s">
        <v>7950</v>
      </c>
      <c r="O6511" s="87">
        <v>0</v>
      </c>
      <c r="P6511" s="87">
        <v>0</v>
      </c>
      <c r="Q6511" s="87">
        <v>0</v>
      </c>
      <c r="R6511" s="87">
        <v>0</v>
      </c>
      <c r="S6511" s="87"/>
      <c r="T6511" s="87"/>
      <c r="U6511" s="85" t="s">
        <v>112</v>
      </c>
      <c r="V6511" s="179"/>
      <c r="W6511" s="7"/>
      <c r="X6511" s="3"/>
      <c r="Y6511" s="3"/>
      <c r="Z6511" s="214">
        <v>88084</v>
      </c>
      <c r="AA6511" s="11"/>
      <c r="AB6511" s="123" t="s">
        <v>7939</v>
      </c>
      <c r="AC6511" s="124"/>
      <c r="AD6511" s="41"/>
      <c r="AE6511" s="41"/>
      <c r="AF6511" s="191"/>
      <c r="AG6511" s="41"/>
      <c r="AH6511" s="66" t="s">
        <v>7952</v>
      </c>
      <c r="AI6511" s="80" t="s">
        <v>6</v>
      </c>
      <c r="AJ6511" s="41"/>
      <c r="AK6511" s="3"/>
      <c r="AL6511" s="85"/>
      <c r="AM6511" s="151" t="s">
        <v>24840</v>
      </c>
      <c r="AN6511" s="15"/>
      <c r="AO6511" s="166"/>
      <c r="AP6511" s="5">
        <f t="shared" si="102"/>
        <v>0</v>
      </c>
      <c r="AQ6511" s="16"/>
      <c r="AR6511" s="205">
        <v>1</v>
      </c>
      <c r="AS6511" s="16"/>
      <c r="AT6511" s="16"/>
      <c r="AU6511" s="16"/>
      <c r="AV6511" s="16"/>
      <c r="AW6511" s="16"/>
      <c r="AX6511" s="16"/>
    </row>
    <row r="6512" spans="1:50" customFormat="1" ht="15" hidden="1" customHeight="1" x14ac:dyDescent="0.2">
      <c r="A6512" s="66" t="s">
        <v>23390</v>
      </c>
      <c r="B6512" s="66" t="s">
        <v>22660</v>
      </c>
      <c r="C6512" s="85" t="s">
        <v>7939</v>
      </c>
      <c r="D6512" s="85" t="s">
        <v>13090</v>
      </c>
      <c r="E6512" s="202" t="s">
        <v>9112</v>
      </c>
      <c r="F6512" s="85" t="s">
        <v>14</v>
      </c>
      <c r="G6512" s="145" t="s">
        <v>15362</v>
      </c>
      <c r="H6512" s="85" t="s">
        <v>20690</v>
      </c>
      <c r="I6512" s="66" t="s">
        <v>10577</v>
      </c>
      <c r="J6512" s="85" t="s">
        <v>105</v>
      </c>
      <c r="K6512" s="66" t="s">
        <v>102</v>
      </c>
      <c r="L6512" s="3"/>
      <c r="M6512" s="3"/>
      <c r="N6512" s="66" t="s">
        <v>22661</v>
      </c>
      <c r="O6512" s="87">
        <v>0</v>
      </c>
      <c r="P6512" s="87">
        <v>0</v>
      </c>
      <c r="Q6512" s="87">
        <v>0</v>
      </c>
      <c r="R6512" s="87">
        <v>0</v>
      </c>
      <c r="S6512" s="87"/>
      <c r="T6512" s="87"/>
      <c r="U6512" s="85" t="s">
        <v>112</v>
      </c>
      <c r="V6512" s="179"/>
      <c r="W6512" s="7"/>
      <c r="X6512" s="3"/>
      <c r="Y6512" s="3"/>
      <c r="Z6512" s="214">
        <v>232480</v>
      </c>
      <c r="AA6512" s="11"/>
      <c r="AB6512" s="123" t="s">
        <v>7939</v>
      </c>
      <c r="AC6512" s="124"/>
      <c r="AD6512" s="41"/>
      <c r="AE6512" s="41"/>
      <c r="AF6512" s="191"/>
      <c r="AG6512" s="41"/>
      <c r="AH6512" s="66" t="s">
        <v>8439</v>
      </c>
      <c r="AI6512" s="80" t="s">
        <v>6</v>
      </c>
      <c r="AJ6512" s="41"/>
      <c r="AK6512" s="3"/>
      <c r="AL6512" s="85"/>
      <c r="AM6512" s="151" t="s">
        <v>24840</v>
      </c>
      <c r="AN6512" s="15"/>
      <c r="AO6512" s="166"/>
      <c r="AP6512" s="5">
        <f t="shared" si="102"/>
        <v>0</v>
      </c>
      <c r="AQ6512" s="16"/>
      <c r="AR6512" s="205">
        <v>1</v>
      </c>
      <c r="AS6512" s="16"/>
      <c r="AT6512" s="16"/>
      <c r="AU6512" s="16"/>
      <c r="AV6512" s="16"/>
      <c r="AW6512" s="16"/>
      <c r="AX6512" s="16"/>
    </row>
    <row r="6513" spans="1:50" customFormat="1" ht="15" hidden="1" customHeight="1" x14ac:dyDescent="0.2">
      <c r="A6513" s="66" t="s">
        <v>23388</v>
      </c>
      <c r="B6513" s="66" t="s">
        <v>22658</v>
      </c>
      <c r="C6513" s="85" t="s">
        <v>7939</v>
      </c>
      <c r="D6513" s="85" t="s">
        <v>13090</v>
      </c>
      <c r="E6513" s="202" t="s">
        <v>8031</v>
      </c>
      <c r="F6513" s="85" t="s">
        <v>40</v>
      </c>
      <c r="G6513" s="145" t="s">
        <v>41</v>
      </c>
      <c r="H6513" s="85" t="s">
        <v>20690</v>
      </c>
      <c r="I6513" s="66" t="s">
        <v>12841</v>
      </c>
      <c r="J6513" s="85" t="s">
        <v>105</v>
      </c>
      <c r="K6513" s="66" t="s">
        <v>1470</v>
      </c>
      <c r="L6513" s="3"/>
      <c r="M6513" s="3"/>
      <c r="N6513" s="66" t="s">
        <v>12842</v>
      </c>
      <c r="O6513" s="87">
        <v>0</v>
      </c>
      <c r="P6513" s="87">
        <v>0</v>
      </c>
      <c r="Q6513" s="87">
        <v>0</v>
      </c>
      <c r="R6513" s="87">
        <v>0</v>
      </c>
      <c r="S6513" s="87"/>
      <c r="T6513" s="87"/>
      <c r="U6513" s="85" t="s">
        <v>112</v>
      </c>
      <c r="V6513" s="179"/>
      <c r="W6513" s="7"/>
      <c r="X6513" s="3"/>
      <c r="Y6513" s="3"/>
      <c r="Z6513" s="214">
        <v>7182562</v>
      </c>
      <c r="AA6513" s="11"/>
      <c r="AB6513" s="123" t="s">
        <v>7939</v>
      </c>
      <c r="AC6513" s="124"/>
      <c r="AD6513" s="41"/>
      <c r="AE6513" s="41"/>
      <c r="AF6513" s="191"/>
      <c r="AG6513" s="41"/>
      <c r="AH6513" s="66" t="s">
        <v>16887</v>
      </c>
      <c r="AI6513" s="80" t="s">
        <v>6</v>
      </c>
      <c r="AJ6513" s="41"/>
      <c r="AK6513" s="3"/>
      <c r="AL6513" s="85"/>
      <c r="AM6513" s="151" t="s">
        <v>24840</v>
      </c>
      <c r="AN6513" s="15"/>
      <c r="AO6513" s="166"/>
      <c r="AP6513" s="5">
        <f t="shared" si="102"/>
        <v>0</v>
      </c>
      <c r="AQ6513" s="16"/>
      <c r="AR6513" s="205">
        <v>1</v>
      </c>
      <c r="AS6513" s="16"/>
      <c r="AT6513" s="16"/>
      <c r="AU6513" s="16"/>
      <c r="AV6513" s="16"/>
      <c r="AW6513" s="16"/>
      <c r="AX6513" s="16"/>
    </row>
    <row r="6514" spans="1:50" customFormat="1" ht="15" hidden="1" customHeight="1" x14ac:dyDescent="0.2">
      <c r="A6514" s="66" t="s">
        <v>23386</v>
      </c>
      <c r="B6514" s="66" t="s">
        <v>22654</v>
      </c>
      <c r="C6514" s="85" t="s">
        <v>7939</v>
      </c>
      <c r="D6514" s="85" t="s">
        <v>13090</v>
      </c>
      <c r="E6514" s="202" t="s">
        <v>154</v>
      </c>
      <c r="F6514" s="85" t="s">
        <v>14</v>
      </c>
      <c r="G6514" s="100" t="s">
        <v>17</v>
      </c>
      <c r="H6514" s="85" t="s">
        <v>20690</v>
      </c>
      <c r="I6514" s="66" t="s">
        <v>20861</v>
      </c>
      <c r="J6514" s="85" t="s">
        <v>4400</v>
      </c>
      <c r="K6514" s="66" t="s">
        <v>4422</v>
      </c>
      <c r="L6514" s="3"/>
      <c r="M6514" s="3"/>
      <c r="N6514" s="66" t="s">
        <v>22655</v>
      </c>
      <c r="O6514" s="87">
        <v>118309</v>
      </c>
      <c r="P6514" s="87">
        <v>118309</v>
      </c>
      <c r="Q6514" s="87">
        <v>0</v>
      </c>
      <c r="R6514" s="87">
        <v>0</v>
      </c>
      <c r="S6514" s="87"/>
      <c r="T6514" s="87"/>
      <c r="U6514" s="85">
        <v>2021</v>
      </c>
      <c r="V6514" s="179"/>
      <c r="W6514" s="7"/>
      <c r="X6514" s="3"/>
      <c r="Y6514" s="3"/>
      <c r="Z6514" s="213">
        <v>123018</v>
      </c>
      <c r="AA6514" s="11"/>
      <c r="AB6514" s="123" t="s">
        <v>7939</v>
      </c>
      <c r="AC6514" s="124"/>
      <c r="AD6514" s="41"/>
      <c r="AE6514" s="41"/>
      <c r="AF6514" s="191">
        <v>44861</v>
      </c>
      <c r="AG6514" s="41"/>
      <c r="AH6514" s="66" t="s">
        <v>21023</v>
      </c>
      <c r="AI6514" s="80" t="s">
        <v>6</v>
      </c>
      <c r="AJ6514" s="41"/>
      <c r="AK6514" s="3"/>
      <c r="AL6514" s="85"/>
      <c r="AM6514" s="151" t="s">
        <v>24840</v>
      </c>
      <c r="AN6514" s="15"/>
      <c r="AO6514" s="166"/>
      <c r="AP6514" s="5">
        <f t="shared" si="102"/>
        <v>0</v>
      </c>
      <c r="AQ6514" s="16"/>
      <c r="AR6514" s="205">
        <v>1</v>
      </c>
      <c r="AS6514" s="16"/>
      <c r="AT6514" s="16"/>
      <c r="AU6514" s="16"/>
      <c r="AV6514" s="16"/>
      <c r="AW6514" s="16"/>
      <c r="AX6514" s="16"/>
    </row>
    <row r="6515" spans="1:50" customFormat="1" ht="15" hidden="1" customHeight="1" x14ac:dyDescent="0.2">
      <c r="A6515" s="66" t="s">
        <v>23385</v>
      </c>
      <c r="B6515" s="66" t="s">
        <v>22653</v>
      </c>
      <c r="C6515" s="85" t="s">
        <v>7939</v>
      </c>
      <c r="D6515" s="85" t="s">
        <v>13090</v>
      </c>
      <c r="E6515" s="202" t="s">
        <v>154</v>
      </c>
      <c r="F6515" s="85" t="s">
        <v>68</v>
      </c>
      <c r="G6515" s="100" t="s">
        <v>70</v>
      </c>
      <c r="H6515" s="85" t="s">
        <v>20690</v>
      </c>
      <c r="I6515" s="66" t="s">
        <v>16656</v>
      </c>
      <c r="J6515" s="85" t="s">
        <v>4400</v>
      </c>
      <c r="K6515" s="66" t="s">
        <v>4422</v>
      </c>
      <c r="L6515" s="3"/>
      <c r="M6515" s="3"/>
      <c r="N6515" s="66" t="s">
        <v>10875</v>
      </c>
      <c r="O6515" s="87">
        <v>0</v>
      </c>
      <c r="P6515" s="87">
        <v>0</v>
      </c>
      <c r="Q6515" s="87">
        <v>0</v>
      </c>
      <c r="R6515" s="87">
        <v>0</v>
      </c>
      <c r="S6515" s="87"/>
      <c r="T6515" s="87"/>
      <c r="U6515" s="85" t="s">
        <v>112</v>
      </c>
      <c r="V6515" s="179"/>
      <c r="W6515" s="7"/>
      <c r="X6515" s="3"/>
      <c r="Y6515" s="3"/>
      <c r="Z6515" s="214">
        <v>43296</v>
      </c>
      <c r="AA6515" s="11"/>
      <c r="AB6515" s="123" t="s">
        <v>7939</v>
      </c>
      <c r="AC6515" s="124"/>
      <c r="AD6515" s="41"/>
      <c r="AE6515" s="41"/>
      <c r="AF6515" s="191">
        <v>44922</v>
      </c>
      <c r="AG6515" s="41"/>
      <c r="AH6515" s="66" t="s">
        <v>16608</v>
      </c>
      <c r="AI6515" s="80" t="s">
        <v>6</v>
      </c>
      <c r="AJ6515" s="41"/>
      <c r="AK6515" s="3"/>
      <c r="AL6515" s="85"/>
      <c r="AM6515" s="151" t="s">
        <v>24840</v>
      </c>
      <c r="AN6515" s="15"/>
      <c r="AO6515" s="166"/>
      <c r="AP6515" s="5">
        <f t="shared" si="102"/>
        <v>0</v>
      </c>
      <c r="AQ6515" s="16"/>
      <c r="AR6515" s="205">
        <v>1</v>
      </c>
      <c r="AS6515" s="16"/>
      <c r="AT6515" s="16"/>
      <c r="AU6515" s="16"/>
      <c r="AV6515" s="16"/>
      <c r="AW6515" s="16"/>
      <c r="AX6515" s="16"/>
    </row>
    <row r="6516" spans="1:50" customFormat="1" ht="15" hidden="1" customHeight="1" x14ac:dyDescent="0.2">
      <c r="A6516" s="66" t="s">
        <v>23384</v>
      </c>
      <c r="B6516" s="66" t="s">
        <v>22652</v>
      </c>
      <c r="C6516" s="85" t="s">
        <v>7939</v>
      </c>
      <c r="D6516" s="85" t="s">
        <v>13090</v>
      </c>
      <c r="E6516" s="202" t="s">
        <v>154</v>
      </c>
      <c r="F6516" s="85" t="s">
        <v>40</v>
      </c>
      <c r="G6516" s="85" t="s">
        <v>43</v>
      </c>
      <c r="H6516" s="85" t="s">
        <v>20690</v>
      </c>
      <c r="I6516" s="3" t="s">
        <v>10897</v>
      </c>
      <c r="J6516" s="85" t="s">
        <v>4435</v>
      </c>
      <c r="K6516" s="66" t="s">
        <v>3838</v>
      </c>
      <c r="L6516" s="3"/>
      <c r="M6516" s="3"/>
      <c r="N6516" s="66" t="s">
        <v>22235</v>
      </c>
      <c r="O6516" s="87">
        <v>0</v>
      </c>
      <c r="P6516" s="87">
        <v>0</v>
      </c>
      <c r="Q6516" s="87">
        <v>0</v>
      </c>
      <c r="R6516" s="87">
        <v>0</v>
      </c>
      <c r="S6516" s="87"/>
      <c r="T6516" s="87"/>
      <c r="U6516" s="85" t="s">
        <v>112</v>
      </c>
      <c r="V6516" s="179"/>
      <c r="W6516" s="7"/>
      <c r="X6516" s="3"/>
      <c r="Y6516" s="3"/>
      <c r="Z6516" s="214">
        <v>333938</v>
      </c>
      <c r="AA6516" s="11"/>
      <c r="AB6516" s="123" t="s">
        <v>7939</v>
      </c>
      <c r="AC6516" s="124"/>
      <c r="AD6516" s="41"/>
      <c r="AE6516" s="41"/>
      <c r="AF6516" s="191">
        <v>44879</v>
      </c>
      <c r="AG6516" s="41"/>
      <c r="AH6516" s="66" t="s">
        <v>8211</v>
      </c>
      <c r="AI6516" s="80" t="s">
        <v>6</v>
      </c>
      <c r="AJ6516" s="41"/>
      <c r="AK6516" s="3"/>
      <c r="AL6516" s="85"/>
      <c r="AM6516" s="151" t="s">
        <v>24840</v>
      </c>
      <c r="AN6516" s="15"/>
      <c r="AO6516" s="166"/>
      <c r="AP6516" s="5">
        <f t="shared" si="102"/>
        <v>0</v>
      </c>
      <c r="AQ6516" s="16"/>
      <c r="AR6516" s="205">
        <v>1</v>
      </c>
      <c r="AS6516" s="16"/>
      <c r="AT6516" s="16"/>
      <c r="AU6516" s="16"/>
      <c r="AV6516" s="16"/>
      <c r="AW6516" s="16"/>
      <c r="AX6516" s="16"/>
    </row>
    <row r="6517" spans="1:50" customFormat="1" ht="15" hidden="1" customHeight="1" x14ac:dyDescent="0.2">
      <c r="A6517" s="7" t="s">
        <v>23383</v>
      </c>
      <c r="B6517" s="3" t="s">
        <v>22651</v>
      </c>
      <c r="C6517" s="85" t="s">
        <v>7939</v>
      </c>
      <c r="D6517" s="85" t="s">
        <v>13090</v>
      </c>
      <c r="E6517" s="202" t="s">
        <v>10070</v>
      </c>
      <c r="F6517" s="85" t="s">
        <v>55</v>
      </c>
      <c r="G6517" s="85" t="s">
        <v>60</v>
      </c>
      <c r="H6517" s="85" t="s">
        <v>20690</v>
      </c>
      <c r="I6517" s="3" t="s">
        <v>7653</v>
      </c>
      <c r="J6517" s="85" t="s">
        <v>4435</v>
      </c>
      <c r="K6517" s="7" t="s">
        <v>3838</v>
      </c>
      <c r="L6517" s="3"/>
      <c r="M6517" s="3"/>
      <c r="N6517" s="41" t="s">
        <v>6370</v>
      </c>
      <c r="O6517" s="87">
        <v>0</v>
      </c>
      <c r="P6517" s="87">
        <v>0</v>
      </c>
      <c r="Q6517" s="87">
        <v>0</v>
      </c>
      <c r="R6517" s="87">
        <v>0</v>
      </c>
      <c r="S6517" s="87"/>
      <c r="T6517" s="87"/>
      <c r="U6517" s="85" t="s">
        <v>112</v>
      </c>
      <c r="V6517" s="179"/>
      <c r="W6517" s="7"/>
      <c r="X6517" s="3"/>
      <c r="Y6517" s="3"/>
      <c r="Z6517" s="211">
        <v>1630</v>
      </c>
      <c r="AA6517" s="11"/>
      <c r="AB6517" s="123" t="s">
        <v>7939</v>
      </c>
      <c r="AC6517" s="124"/>
      <c r="AD6517" s="41"/>
      <c r="AE6517" s="41"/>
      <c r="AF6517" s="191"/>
      <c r="AG6517" s="41"/>
      <c r="AH6517" s="41" t="s">
        <v>8024</v>
      </c>
      <c r="AI6517" s="80" t="s">
        <v>6</v>
      </c>
      <c r="AJ6517" s="41"/>
      <c r="AK6517" s="3"/>
      <c r="AL6517" s="85"/>
      <c r="AM6517" s="151" t="s">
        <v>24840</v>
      </c>
      <c r="AN6517" s="15"/>
      <c r="AO6517" s="166"/>
      <c r="AP6517" s="5">
        <f t="shared" si="102"/>
        <v>0</v>
      </c>
      <c r="AQ6517" s="16"/>
      <c r="AR6517" s="205">
        <v>1</v>
      </c>
      <c r="AS6517" s="16"/>
      <c r="AT6517" s="16"/>
      <c r="AU6517" s="16"/>
      <c r="AV6517" s="16"/>
      <c r="AW6517" s="16"/>
      <c r="AX6517" s="16"/>
    </row>
    <row r="6518" spans="1:50" customFormat="1" ht="15" hidden="1" customHeight="1" x14ac:dyDescent="0.2">
      <c r="A6518" s="7" t="s">
        <v>11120</v>
      </c>
      <c r="B6518" s="3" t="s">
        <v>11121</v>
      </c>
      <c r="C6518" s="85" t="s">
        <v>7939</v>
      </c>
      <c r="D6518" s="85" t="s">
        <v>13090</v>
      </c>
      <c r="E6518" s="202" t="s">
        <v>154</v>
      </c>
      <c r="F6518" s="85" t="s">
        <v>55</v>
      </c>
      <c r="G6518" s="85" t="s">
        <v>63</v>
      </c>
      <c r="H6518" s="85" t="s">
        <v>20690</v>
      </c>
      <c r="I6518" s="3" t="s">
        <v>7970</v>
      </c>
      <c r="J6518" s="85" t="s">
        <v>4435</v>
      </c>
      <c r="K6518" s="7" t="s">
        <v>3838</v>
      </c>
      <c r="L6518" s="3"/>
      <c r="M6518" s="3"/>
      <c r="N6518" s="41" t="s">
        <v>11122</v>
      </c>
      <c r="O6518" s="87">
        <v>3007</v>
      </c>
      <c r="P6518" s="87">
        <v>2190</v>
      </c>
      <c r="Q6518" s="87">
        <v>817</v>
      </c>
      <c r="R6518" s="87">
        <v>0</v>
      </c>
      <c r="S6518" s="87"/>
      <c r="T6518" s="87"/>
      <c r="U6518" s="85">
        <v>2006</v>
      </c>
      <c r="V6518" s="179"/>
      <c r="W6518" s="7"/>
      <c r="X6518" s="3"/>
      <c r="Y6518" s="3"/>
      <c r="Z6518" s="146">
        <v>1056</v>
      </c>
      <c r="AA6518" s="11"/>
      <c r="AB6518" s="123" t="s">
        <v>7939</v>
      </c>
      <c r="AC6518" s="124"/>
      <c r="AD6518" s="41"/>
      <c r="AE6518" s="41"/>
      <c r="AF6518" s="191">
        <v>43927</v>
      </c>
      <c r="AG6518" s="41"/>
      <c r="AH6518" s="41" t="s">
        <v>8024</v>
      </c>
      <c r="AI6518" s="80" t="s">
        <v>6</v>
      </c>
      <c r="AJ6518" s="41"/>
      <c r="AK6518" s="3"/>
      <c r="AL6518" s="85"/>
      <c r="AM6518" s="151" t="s">
        <v>19998</v>
      </c>
      <c r="AN6518" s="15"/>
      <c r="AO6518" s="166"/>
      <c r="AP6518" s="5">
        <f t="shared" si="102"/>
        <v>0</v>
      </c>
      <c r="AQ6518" s="16"/>
      <c r="AR6518" s="205">
        <v>1</v>
      </c>
      <c r="AS6518" s="16"/>
      <c r="AT6518" s="16"/>
      <c r="AU6518" s="16"/>
      <c r="AV6518" s="16"/>
      <c r="AW6518" s="16"/>
      <c r="AX6518" s="16"/>
    </row>
    <row r="6519" spans="1:50" customFormat="1" ht="15" hidden="1" customHeight="1" x14ac:dyDescent="0.2">
      <c r="A6519" s="7" t="s">
        <v>21217</v>
      </c>
      <c r="B6519" s="3" t="s">
        <v>27113</v>
      </c>
      <c r="C6519" s="85" t="s">
        <v>7939</v>
      </c>
      <c r="D6519" s="85" t="s">
        <v>13090</v>
      </c>
      <c r="E6519" s="202" t="s">
        <v>16631</v>
      </c>
      <c r="F6519" s="85" t="s">
        <v>68</v>
      </c>
      <c r="G6519" s="85" t="s">
        <v>70</v>
      </c>
      <c r="H6519" s="85" t="s">
        <v>20690</v>
      </c>
      <c r="I6519" s="3" t="s">
        <v>8188</v>
      </c>
      <c r="J6519" s="85" t="s">
        <v>124</v>
      </c>
      <c r="K6519" s="7" t="s">
        <v>125</v>
      </c>
      <c r="L6519" s="3"/>
      <c r="M6519" s="3"/>
      <c r="N6519" s="41" t="s">
        <v>10779</v>
      </c>
      <c r="O6519" s="87">
        <v>501525</v>
      </c>
      <c r="P6519" s="87">
        <v>161869</v>
      </c>
      <c r="Q6519" s="87">
        <v>339656</v>
      </c>
      <c r="R6519" s="87">
        <v>0</v>
      </c>
      <c r="S6519" s="87"/>
      <c r="T6519" s="87"/>
      <c r="U6519" s="85">
        <v>2020</v>
      </c>
      <c r="V6519" s="179"/>
      <c r="W6519" s="7"/>
      <c r="X6519" s="3"/>
      <c r="Y6519" s="3"/>
      <c r="Z6519" s="146">
        <v>102583</v>
      </c>
      <c r="AA6519" s="11"/>
      <c r="AB6519" s="123" t="s">
        <v>7939</v>
      </c>
      <c r="AC6519" s="124"/>
      <c r="AD6519" s="41"/>
      <c r="AE6519" s="41"/>
      <c r="AF6519" s="191"/>
      <c r="AG6519" s="41"/>
      <c r="AH6519" s="41" t="s">
        <v>16608</v>
      </c>
      <c r="AI6519" s="80" t="s">
        <v>6</v>
      </c>
      <c r="AJ6519" s="41"/>
      <c r="AK6519" s="3"/>
      <c r="AL6519" s="85"/>
      <c r="AM6519" s="151" t="s">
        <v>21670</v>
      </c>
      <c r="AN6519" s="15"/>
      <c r="AO6519" s="166"/>
      <c r="AP6519" s="5">
        <f t="shared" si="102"/>
        <v>0</v>
      </c>
      <c r="AQ6519" s="16"/>
      <c r="AR6519" s="205">
        <v>1</v>
      </c>
      <c r="AS6519" s="16"/>
      <c r="AT6519" s="16"/>
      <c r="AU6519" s="16"/>
      <c r="AV6519" s="16"/>
      <c r="AW6519" s="16"/>
      <c r="AX6519" s="16"/>
    </row>
    <row r="6520" spans="1:50" customFormat="1" ht="15" hidden="1" customHeight="1" x14ac:dyDescent="0.2">
      <c r="A6520" s="7" t="s">
        <v>23382</v>
      </c>
      <c r="B6520" s="3" t="s">
        <v>22650</v>
      </c>
      <c r="C6520" s="85" t="s">
        <v>7939</v>
      </c>
      <c r="D6520" s="85" t="s">
        <v>13090</v>
      </c>
      <c r="E6520" s="202" t="s">
        <v>154</v>
      </c>
      <c r="F6520" s="85" t="s">
        <v>68</v>
      </c>
      <c r="G6520" s="100" t="s">
        <v>70</v>
      </c>
      <c r="H6520" s="85" t="s">
        <v>20690</v>
      </c>
      <c r="I6520" s="3" t="s">
        <v>16656</v>
      </c>
      <c r="J6520" s="85" t="s">
        <v>4400</v>
      </c>
      <c r="K6520" s="7" t="s">
        <v>4422</v>
      </c>
      <c r="L6520" s="3"/>
      <c r="M6520" s="3"/>
      <c r="N6520" s="41" t="s">
        <v>10875</v>
      </c>
      <c r="O6520" s="87">
        <v>0</v>
      </c>
      <c r="P6520" s="87">
        <v>0</v>
      </c>
      <c r="Q6520" s="87">
        <v>0</v>
      </c>
      <c r="R6520" s="87">
        <v>0</v>
      </c>
      <c r="S6520" s="87"/>
      <c r="T6520" s="87"/>
      <c r="U6520" s="85" t="s">
        <v>112</v>
      </c>
      <c r="V6520" s="179"/>
      <c r="W6520" s="7"/>
      <c r="X6520" s="3"/>
      <c r="Y6520" s="3"/>
      <c r="Z6520" s="146">
        <v>50234</v>
      </c>
      <c r="AA6520" s="11"/>
      <c r="AB6520" s="123" t="s">
        <v>7939</v>
      </c>
      <c r="AC6520" s="124"/>
      <c r="AD6520" s="41"/>
      <c r="AE6520" s="41"/>
      <c r="AF6520" s="191">
        <v>45000</v>
      </c>
      <c r="AG6520" s="41"/>
      <c r="AH6520" s="41" t="s">
        <v>16608</v>
      </c>
      <c r="AI6520" s="80" t="s">
        <v>6</v>
      </c>
      <c r="AJ6520" s="41"/>
      <c r="AK6520" s="3"/>
      <c r="AL6520" s="85"/>
      <c r="AM6520" s="151" t="s">
        <v>24840</v>
      </c>
      <c r="AN6520" s="15"/>
      <c r="AO6520" s="166"/>
      <c r="AP6520" s="5">
        <f t="shared" si="102"/>
        <v>0</v>
      </c>
      <c r="AQ6520" s="16"/>
      <c r="AR6520" s="205">
        <v>1</v>
      </c>
      <c r="AS6520" s="16"/>
      <c r="AT6520" s="16"/>
      <c r="AU6520" s="16"/>
      <c r="AV6520" s="16"/>
      <c r="AW6520" s="16"/>
      <c r="AX6520" s="16"/>
    </row>
    <row r="6521" spans="1:50" customFormat="1" ht="13.5" hidden="1" customHeight="1" x14ac:dyDescent="0.2">
      <c r="A6521" s="7" t="s">
        <v>23380</v>
      </c>
      <c r="B6521" s="3" t="s">
        <v>22647</v>
      </c>
      <c r="C6521" s="85" t="s">
        <v>7939</v>
      </c>
      <c r="D6521" s="85" t="s">
        <v>13090</v>
      </c>
      <c r="E6521" s="202" t="s">
        <v>9112</v>
      </c>
      <c r="F6521" s="85" t="s">
        <v>34</v>
      </c>
      <c r="G6521" s="85" t="s">
        <v>35</v>
      </c>
      <c r="H6521" s="85" t="s">
        <v>20688</v>
      </c>
      <c r="I6521" s="7" t="s">
        <v>8854</v>
      </c>
      <c r="J6521" s="85" t="s">
        <v>4447</v>
      </c>
      <c r="K6521" s="7" t="s">
        <v>4685</v>
      </c>
      <c r="L6521" s="3"/>
      <c r="M6521" s="3"/>
      <c r="N6521" s="41" t="s">
        <v>22648</v>
      </c>
      <c r="O6521" s="87">
        <v>0</v>
      </c>
      <c r="P6521" s="87">
        <v>0</v>
      </c>
      <c r="Q6521" s="87">
        <v>0</v>
      </c>
      <c r="R6521" s="87">
        <v>0</v>
      </c>
      <c r="S6521" s="87"/>
      <c r="T6521" s="87"/>
      <c r="U6521" s="85" t="s">
        <v>112</v>
      </c>
      <c r="V6521" s="179"/>
      <c r="W6521" s="7"/>
      <c r="X6521" s="3"/>
      <c r="Y6521" s="3"/>
      <c r="Z6521" s="146">
        <v>1888</v>
      </c>
      <c r="AA6521" s="11"/>
      <c r="AB6521" s="123" t="s">
        <v>7939</v>
      </c>
      <c r="AC6521" s="124"/>
      <c r="AD6521" s="41"/>
      <c r="AE6521" s="41"/>
      <c r="AF6521" s="191"/>
      <c r="AG6521" s="41"/>
      <c r="AH6521" s="41" t="s">
        <v>7952</v>
      </c>
      <c r="AI6521" s="80" t="s">
        <v>6</v>
      </c>
      <c r="AJ6521" s="41"/>
      <c r="AK6521" s="3"/>
      <c r="AL6521" s="85"/>
      <c r="AM6521" s="151" t="s">
        <v>24840</v>
      </c>
      <c r="AN6521" s="15"/>
      <c r="AO6521" s="166"/>
      <c r="AP6521" s="5">
        <f t="shared" si="102"/>
        <v>0</v>
      </c>
      <c r="AQ6521" s="16"/>
      <c r="AR6521" s="205">
        <v>1</v>
      </c>
      <c r="AS6521" s="16"/>
      <c r="AT6521" s="16"/>
      <c r="AU6521" s="16"/>
      <c r="AV6521" s="16"/>
      <c r="AW6521" s="16"/>
      <c r="AX6521" s="16"/>
    </row>
    <row r="6522" spans="1:50" customFormat="1" ht="13.5" hidden="1" customHeight="1" x14ac:dyDescent="0.2">
      <c r="A6522" s="7" t="s">
        <v>23381</v>
      </c>
      <c r="B6522" s="3" t="s">
        <v>22649</v>
      </c>
      <c r="C6522" s="85" t="s">
        <v>7939</v>
      </c>
      <c r="D6522" s="85" t="s">
        <v>13090</v>
      </c>
      <c r="E6522" s="202" t="s">
        <v>8031</v>
      </c>
      <c r="F6522" s="85" t="s">
        <v>34</v>
      </c>
      <c r="G6522" s="85" t="s">
        <v>16219</v>
      </c>
      <c r="H6522" s="85" t="s">
        <v>20689</v>
      </c>
      <c r="I6522" s="3" t="s">
        <v>10268</v>
      </c>
      <c r="J6522" s="85" t="s">
        <v>124</v>
      </c>
      <c r="K6522" s="7" t="s">
        <v>6241</v>
      </c>
      <c r="L6522" s="3"/>
      <c r="M6522" s="3"/>
      <c r="N6522" s="41" t="s">
        <v>20697</v>
      </c>
      <c r="O6522" s="87">
        <v>0</v>
      </c>
      <c r="P6522" s="87">
        <v>0</v>
      </c>
      <c r="Q6522" s="87">
        <v>0</v>
      </c>
      <c r="R6522" s="87">
        <v>0</v>
      </c>
      <c r="S6522" s="87"/>
      <c r="T6522" s="87"/>
      <c r="U6522" s="85" t="s">
        <v>112</v>
      </c>
      <c r="V6522" s="179"/>
      <c r="W6522" s="7"/>
      <c r="X6522" s="3"/>
      <c r="Y6522" s="3"/>
      <c r="Z6522" s="146">
        <v>24952</v>
      </c>
      <c r="AA6522" s="11"/>
      <c r="AB6522" s="123" t="s">
        <v>7939</v>
      </c>
      <c r="AC6522" s="124"/>
      <c r="AD6522" s="41"/>
      <c r="AE6522" s="41"/>
      <c r="AF6522" s="191"/>
      <c r="AG6522" s="41"/>
      <c r="AH6522" s="41" t="s">
        <v>7952</v>
      </c>
      <c r="AI6522" s="80" t="s">
        <v>6</v>
      </c>
      <c r="AJ6522" s="41"/>
      <c r="AK6522" s="3"/>
      <c r="AL6522" s="85"/>
      <c r="AM6522" s="151" t="s">
        <v>24840</v>
      </c>
      <c r="AN6522" s="15"/>
      <c r="AO6522" s="166"/>
      <c r="AP6522" s="5">
        <f t="shared" si="102"/>
        <v>0</v>
      </c>
      <c r="AQ6522" s="16"/>
      <c r="AR6522" s="205">
        <v>1</v>
      </c>
      <c r="AS6522" s="16"/>
      <c r="AT6522" s="16"/>
      <c r="AU6522" s="16"/>
      <c r="AV6522" s="16"/>
      <c r="AW6522" s="16"/>
      <c r="AX6522" s="16"/>
    </row>
    <row r="6523" spans="1:50" customFormat="1" ht="15" hidden="1" customHeight="1" x14ac:dyDescent="0.2">
      <c r="A6523" s="7" t="s">
        <v>25481</v>
      </c>
      <c r="B6523" s="3" t="s">
        <v>25250</v>
      </c>
      <c r="C6523" s="85" t="s">
        <v>7939</v>
      </c>
      <c r="D6523" s="85" t="s">
        <v>13090</v>
      </c>
      <c r="E6523" s="202" t="s">
        <v>8031</v>
      </c>
      <c r="F6523" s="85" t="s">
        <v>34</v>
      </c>
      <c r="G6523" s="85" t="s">
        <v>16219</v>
      </c>
      <c r="H6523" s="85" t="s">
        <v>20689</v>
      </c>
      <c r="I6523" s="3" t="s">
        <v>10268</v>
      </c>
      <c r="J6523" s="85" t="s">
        <v>105</v>
      </c>
      <c r="K6523" s="7" t="s">
        <v>102</v>
      </c>
      <c r="L6523" s="3"/>
      <c r="M6523" s="3"/>
      <c r="N6523" s="41" t="s">
        <v>20697</v>
      </c>
      <c r="O6523" s="87">
        <v>0</v>
      </c>
      <c r="P6523" s="87">
        <v>0</v>
      </c>
      <c r="Q6523" s="87">
        <v>0</v>
      </c>
      <c r="R6523" s="87">
        <v>0</v>
      </c>
      <c r="S6523" s="87"/>
      <c r="T6523" s="87"/>
      <c r="U6523" s="85" t="s">
        <v>112</v>
      </c>
      <c r="V6523" s="179"/>
      <c r="W6523" s="7"/>
      <c r="X6523" s="3"/>
      <c r="Y6523" s="3"/>
      <c r="Z6523" s="211">
        <v>17000</v>
      </c>
      <c r="AA6523" s="11"/>
      <c r="AB6523" s="123" t="s">
        <v>7939</v>
      </c>
      <c r="AC6523" s="124"/>
      <c r="AD6523" s="41"/>
      <c r="AE6523" s="41"/>
      <c r="AF6523" s="191"/>
      <c r="AG6523" s="41"/>
      <c r="AH6523" s="41" t="s">
        <v>7952</v>
      </c>
      <c r="AI6523" s="80" t="s">
        <v>6</v>
      </c>
      <c r="AJ6523" s="41"/>
      <c r="AK6523" s="3"/>
      <c r="AL6523" s="85"/>
      <c r="AM6523" s="151" t="s">
        <v>25241</v>
      </c>
      <c r="AN6523" s="15"/>
      <c r="AO6523" s="166"/>
      <c r="AP6523" s="5">
        <f t="shared" si="102"/>
        <v>0</v>
      </c>
      <c r="AQ6523" s="16"/>
      <c r="AR6523" s="205">
        <v>1</v>
      </c>
      <c r="AS6523" s="16"/>
      <c r="AT6523" s="16"/>
      <c r="AU6523" s="16"/>
      <c r="AV6523" s="16"/>
      <c r="AW6523" s="16"/>
      <c r="AX6523" s="16"/>
    </row>
    <row r="6524" spans="1:50" customFormat="1" ht="15" hidden="1" customHeight="1" x14ac:dyDescent="0.2">
      <c r="A6524" s="7" t="s">
        <v>23376</v>
      </c>
      <c r="B6524" s="3" t="s">
        <v>22641</v>
      </c>
      <c r="C6524" s="85" t="s">
        <v>7939</v>
      </c>
      <c r="D6524" s="85" t="s">
        <v>13090</v>
      </c>
      <c r="E6524" s="202" t="s">
        <v>154</v>
      </c>
      <c r="F6524" s="85" t="s">
        <v>68</v>
      </c>
      <c r="G6524" s="85" t="s">
        <v>70</v>
      </c>
      <c r="H6524" s="85" t="s">
        <v>20690</v>
      </c>
      <c r="I6524" s="3" t="s">
        <v>8188</v>
      </c>
      <c r="J6524" s="85" t="s">
        <v>4400</v>
      </c>
      <c r="K6524" s="7" t="s">
        <v>4422</v>
      </c>
      <c r="L6524" s="3"/>
      <c r="M6524" s="3"/>
      <c r="N6524" s="41" t="s">
        <v>10875</v>
      </c>
      <c r="O6524" s="87">
        <v>0</v>
      </c>
      <c r="P6524" s="87">
        <v>0</v>
      </c>
      <c r="Q6524" s="87">
        <v>0</v>
      </c>
      <c r="R6524" s="87">
        <v>0</v>
      </c>
      <c r="S6524" s="87"/>
      <c r="T6524" s="87"/>
      <c r="U6524" s="85" t="s">
        <v>112</v>
      </c>
      <c r="V6524" s="179"/>
      <c r="W6524" s="7"/>
      <c r="X6524" s="3"/>
      <c r="Y6524" s="3"/>
      <c r="Z6524" s="146">
        <v>62295</v>
      </c>
      <c r="AA6524" s="11"/>
      <c r="AB6524" s="123" t="s">
        <v>7939</v>
      </c>
      <c r="AC6524" s="124"/>
      <c r="AD6524" s="41"/>
      <c r="AE6524" s="41"/>
      <c r="AF6524" s="191">
        <v>45225</v>
      </c>
      <c r="AG6524" s="41"/>
      <c r="AH6524" s="41" t="s">
        <v>16608</v>
      </c>
      <c r="AI6524" s="80" t="s">
        <v>6</v>
      </c>
      <c r="AJ6524" s="41"/>
      <c r="AK6524" s="3"/>
      <c r="AL6524" s="85"/>
      <c r="AM6524" s="151" t="s">
        <v>24840</v>
      </c>
      <c r="AN6524" s="15"/>
      <c r="AO6524" s="166"/>
      <c r="AP6524" s="5">
        <f t="shared" si="102"/>
        <v>0</v>
      </c>
      <c r="AQ6524" s="16"/>
      <c r="AR6524" s="205">
        <v>1</v>
      </c>
      <c r="AS6524" s="16"/>
      <c r="AT6524" s="16"/>
      <c r="AU6524" s="16"/>
      <c r="AV6524" s="16"/>
      <c r="AW6524" s="16"/>
      <c r="AX6524" s="16"/>
    </row>
    <row r="6525" spans="1:50" customFormat="1" ht="15" hidden="1" customHeight="1" x14ac:dyDescent="0.2">
      <c r="A6525" s="7" t="s">
        <v>23377</v>
      </c>
      <c r="B6525" s="3" t="s">
        <v>22642</v>
      </c>
      <c r="C6525" s="85" t="s">
        <v>7939</v>
      </c>
      <c r="D6525" s="85" t="s">
        <v>13090</v>
      </c>
      <c r="E6525" s="202" t="s">
        <v>154</v>
      </c>
      <c r="F6525" s="85" t="s">
        <v>68</v>
      </c>
      <c r="G6525" s="85" t="s">
        <v>72</v>
      </c>
      <c r="H6525" s="85" t="s">
        <v>20690</v>
      </c>
      <c r="I6525" s="3" t="s">
        <v>22098</v>
      </c>
      <c r="J6525" s="85" t="s">
        <v>4400</v>
      </c>
      <c r="K6525" s="7" t="s">
        <v>4422</v>
      </c>
      <c r="L6525" s="3"/>
      <c r="M6525" s="3"/>
      <c r="N6525" s="41" t="s">
        <v>22643</v>
      </c>
      <c r="O6525" s="87">
        <v>0</v>
      </c>
      <c r="P6525" s="87">
        <v>0</v>
      </c>
      <c r="Q6525" s="87">
        <v>0</v>
      </c>
      <c r="R6525" s="87">
        <v>0</v>
      </c>
      <c r="S6525" s="87"/>
      <c r="T6525" s="87"/>
      <c r="U6525" s="85" t="s">
        <v>112</v>
      </c>
      <c r="V6525" s="179"/>
      <c r="W6525" s="7"/>
      <c r="X6525" s="3"/>
      <c r="Y6525" s="3"/>
      <c r="Z6525" s="146">
        <v>10247</v>
      </c>
      <c r="AA6525" s="11"/>
      <c r="AB6525" s="123" t="s">
        <v>7939</v>
      </c>
      <c r="AC6525" s="124"/>
      <c r="AD6525" s="41"/>
      <c r="AE6525" s="41"/>
      <c r="AF6525" s="191">
        <v>45198</v>
      </c>
      <c r="AG6525" s="41"/>
      <c r="AH6525" s="41" t="s">
        <v>8189</v>
      </c>
      <c r="AI6525" s="80" t="s">
        <v>6</v>
      </c>
      <c r="AJ6525" s="41"/>
      <c r="AK6525" s="3"/>
      <c r="AL6525" s="85"/>
      <c r="AM6525" s="151" t="s">
        <v>24840</v>
      </c>
      <c r="AN6525" s="15"/>
      <c r="AO6525" s="166"/>
      <c r="AP6525" s="5">
        <f t="shared" si="102"/>
        <v>0</v>
      </c>
      <c r="AQ6525" s="16"/>
      <c r="AR6525" s="205">
        <v>1</v>
      </c>
      <c r="AS6525" s="16"/>
      <c r="AT6525" s="16"/>
      <c r="AU6525" s="16"/>
      <c r="AV6525" s="16"/>
      <c r="AW6525" s="16"/>
      <c r="AX6525" s="16"/>
    </row>
    <row r="6526" spans="1:50" customFormat="1" ht="15" hidden="1" customHeight="1" x14ac:dyDescent="0.2">
      <c r="A6526" s="7" t="s">
        <v>23379</v>
      </c>
      <c r="B6526" s="3" t="s">
        <v>22645</v>
      </c>
      <c r="C6526" s="85" t="s">
        <v>7939</v>
      </c>
      <c r="D6526" s="85" t="s">
        <v>13090</v>
      </c>
      <c r="E6526" s="202" t="s">
        <v>154</v>
      </c>
      <c r="F6526" s="85" t="s">
        <v>34</v>
      </c>
      <c r="G6526" s="85" t="s">
        <v>37</v>
      </c>
      <c r="H6526" s="85" t="s">
        <v>20689</v>
      </c>
      <c r="I6526" s="3" t="s">
        <v>10143</v>
      </c>
      <c r="J6526" s="85" t="s">
        <v>105</v>
      </c>
      <c r="K6526" s="7" t="s">
        <v>1470</v>
      </c>
      <c r="L6526" s="3"/>
      <c r="M6526" s="3"/>
      <c r="N6526" s="41" t="s">
        <v>22646</v>
      </c>
      <c r="O6526" s="87">
        <v>1394513</v>
      </c>
      <c r="P6526" s="87">
        <v>301404</v>
      </c>
      <c r="Q6526" s="87">
        <v>1093109</v>
      </c>
      <c r="R6526" s="87">
        <v>231044</v>
      </c>
      <c r="S6526" s="87"/>
      <c r="T6526" s="87"/>
      <c r="U6526" s="85">
        <v>2018</v>
      </c>
      <c r="V6526" s="179"/>
      <c r="W6526" s="7"/>
      <c r="X6526" s="3"/>
      <c r="Y6526" s="3"/>
      <c r="Z6526" s="146">
        <v>715834</v>
      </c>
      <c r="AA6526" s="11"/>
      <c r="AB6526" s="123" t="s">
        <v>7939</v>
      </c>
      <c r="AC6526" s="124"/>
      <c r="AD6526" s="41"/>
      <c r="AE6526" s="41"/>
      <c r="AF6526" s="191">
        <v>45015</v>
      </c>
      <c r="AG6526" s="41"/>
      <c r="AH6526" s="41" t="s">
        <v>7952</v>
      </c>
      <c r="AI6526" s="80" t="s">
        <v>6</v>
      </c>
      <c r="AJ6526" s="41"/>
      <c r="AK6526" s="3"/>
      <c r="AL6526" s="85"/>
      <c r="AM6526" s="151" t="s">
        <v>24840</v>
      </c>
      <c r="AN6526" s="15"/>
      <c r="AO6526" s="166"/>
      <c r="AP6526" s="5">
        <f t="shared" si="102"/>
        <v>0</v>
      </c>
      <c r="AQ6526" s="16"/>
      <c r="AR6526" s="205">
        <v>1</v>
      </c>
      <c r="AS6526" s="16"/>
      <c r="AT6526" s="16"/>
      <c r="AU6526" s="16"/>
      <c r="AV6526" s="16"/>
      <c r="AW6526" s="16"/>
      <c r="AX6526" s="16"/>
    </row>
    <row r="6527" spans="1:50" customFormat="1" ht="15" hidden="1" customHeight="1" x14ac:dyDescent="0.2">
      <c r="A6527" s="7" t="s">
        <v>23378</v>
      </c>
      <c r="B6527" s="3" t="s">
        <v>22644</v>
      </c>
      <c r="C6527" s="85" t="s">
        <v>7939</v>
      </c>
      <c r="D6527" s="85" t="s">
        <v>13090</v>
      </c>
      <c r="E6527" s="202" t="s">
        <v>8031</v>
      </c>
      <c r="F6527" s="85" t="s">
        <v>34</v>
      </c>
      <c r="G6527" s="85" t="s">
        <v>35</v>
      </c>
      <c r="H6527" s="85" t="s">
        <v>20688</v>
      </c>
      <c r="I6527" s="7" t="s">
        <v>8854</v>
      </c>
      <c r="J6527" s="85" t="s">
        <v>105</v>
      </c>
      <c r="K6527" s="7" t="s">
        <v>102</v>
      </c>
      <c r="L6527" s="3"/>
      <c r="M6527" s="3"/>
      <c r="N6527" s="41" t="s">
        <v>7950</v>
      </c>
      <c r="O6527" s="87">
        <v>0</v>
      </c>
      <c r="P6527" s="87">
        <v>0</v>
      </c>
      <c r="Q6527" s="87">
        <v>0</v>
      </c>
      <c r="R6527" s="87">
        <v>0</v>
      </c>
      <c r="S6527" s="87"/>
      <c r="T6527" s="87"/>
      <c r="U6527" s="85" t="s">
        <v>112</v>
      </c>
      <c r="V6527" s="179"/>
      <c r="W6527" s="7"/>
      <c r="X6527" s="3"/>
      <c r="Y6527" s="3"/>
      <c r="Z6527" s="146">
        <v>4133</v>
      </c>
      <c r="AA6527" s="11"/>
      <c r="AB6527" s="123" t="s">
        <v>7939</v>
      </c>
      <c r="AC6527" s="124"/>
      <c r="AD6527" s="41"/>
      <c r="AE6527" s="41"/>
      <c r="AF6527" s="191"/>
      <c r="AG6527" s="41"/>
      <c r="AH6527" s="41" t="s">
        <v>7952</v>
      </c>
      <c r="AI6527" s="80" t="s">
        <v>6</v>
      </c>
      <c r="AJ6527" s="41"/>
      <c r="AK6527" s="3"/>
      <c r="AL6527" s="85"/>
      <c r="AM6527" s="151" t="s">
        <v>24840</v>
      </c>
      <c r="AN6527" s="15"/>
      <c r="AO6527" s="166"/>
      <c r="AP6527" s="5">
        <f t="shared" si="102"/>
        <v>0</v>
      </c>
      <c r="AQ6527" s="16"/>
      <c r="AR6527" s="205">
        <v>1</v>
      </c>
      <c r="AS6527" s="16"/>
      <c r="AT6527" s="16"/>
      <c r="AU6527" s="16"/>
      <c r="AV6527" s="16"/>
      <c r="AW6527" s="16"/>
      <c r="AX6527" s="16"/>
    </row>
    <row r="6528" spans="1:50" customFormat="1" ht="15" hidden="1" customHeight="1" x14ac:dyDescent="0.2">
      <c r="A6528" s="7" t="s">
        <v>11123</v>
      </c>
      <c r="B6528" s="3" t="s">
        <v>11124</v>
      </c>
      <c r="C6528" s="85" t="s">
        <v>7939</v>
      </c>
      <c r="D6528" s="85" t="s">
        <v>13090</v>
      </c>
      <c r="E6528" s="202" t="s">
        <v>154</v>
      </c>
      <c r="F6528" s="85" t="s">
        <v>55</v>
      </c>
      <c r="G6528" s="85" t="s">
        <v>63</v>
      </c>
      <c r="H6528" s="85" t="s">
        <v>20690</v>
      </c>
      <c r="I6528" s="3" t="s">
        <v>7970</v>
      </c>
      <c r="J6528" s="85" t="s">
        <v>4435</v>
      </c>
      <c r="K6528" s="7" t="s">
        <v>3838</v>
      </c>
      <c r="L6528" s="3"/>
      <c r="M6528" s="3"/>
      <c r="N6528" s="41" t="s">
        <v>11125</v>
      </c>
      <c r="O6528" s="87">
        <v>48861</v>
      </c>
      <c r="P6528" s="87">
        <v>48861</v>
      </c>
      <c r="Q6528" s="87">
        <v>0</v>
      </c>
      <c r="R6528" s="87">
        <v>0</v>
      </c>
      <c r="S6528" s="87"/>
      <c r="T6528" s="87"/>
      <c r="U6528" s="85">
        <v>2006</v>
      </c>
      <c r="V6528" s="179"/>
      <c r="W6528" s="7"/>
      <c r="X6528" s="3"/>
      <c r="Y6528" s="3"/>
      <c r="Z6528" s="146">
        <v>5381</v>
      </c>
      <c r="AA6528" s="11"/>
      <c r="AB6528" s="123" t="s">
        <v>7939</v>
      </c>
      <c r="AC6528" s="124"/>
      <c r="AD6528" s="41"/>
      <c r="AE6528" s="41"/>
      <c r="AF6528" s="191">
        <v>43927</v>
      </c>
      <c r="AG6528" s="41"/>
      <c r="AH6528" s="41" t="s">
        <v>8024</v>
      </c>
      <c r="AI6528" s="80" t="s">
        <v>6</v>
      </c>
      <c r="AJ6528" s="41"/>
      <c r="AK6528" s="3"/>
      <c r="AL6528" s="85"/>
      <c r="AM6528" s="151" t="s">
        <v>19998</v>
      </c>
      <c r="AN6528" s="15"/>
      <c r="AO6528" s="166"/>
      <c r="AP6528" s="5">
        <f t="shared" si="102"/>
        <v>0</v>
      </c>
      <c r="AQ6528" s="16"/>
      <c r="AR6528" s="205">
        <v>1</v>
      </c>
      <c r="AS6528" s="16"/>
      <c r="AT6528" s="16"/>
      <c r="AU6528" s="16"/>
      <c r="AV6528" s="16"/>
      <c r="AW6528" s="16"/>
      <c r="AX6528" s="16"/>
    </row>
    <row r="6529" spans="1:50" customFormat="1" ht="15" hidden="1" customHeight="1" x14ac:dyDescent="0.2">
      <c r="A6529" s="7" t="s">
        <v>23375</v>
      </c>
      <c r="B6529" s="3" t="s">
        <v>22640</v>
      </c>
      <c r="C6529" s="85" t="s">
        <v>7939</v>
      </c>
      <c r="D6529" s="85" t="s">
        <v>13090</v>
      </c>
      <c r="E6529" s="202" t="s">
        <v>154</v>
      </c>
      <c r="F6529" s="85" t="s">
        <v>68</v>
      </c>
      <c r="G6529" s="85" t="s">
        <v>71</v>
      </c>
      <c r="H6529" s="85" t="s">
        <v>20690</v>
      </c>
      <c r="I6529" s="3" t="s">
        <v>16832</v>
      </c>
      <c r="J6529" s="85" t="s">
        <v>4400</v>
      </c>
      <c r="K6529" s="7" t="s">
        <v>4422</v>
      </c>
      <c r="L6529" s="3"/>
      <c r="M6529" s="3"/>
      <c r="N6529" s="41" t="s">
        <v>22637</v>
      </c>
      <c r="O6529" s="87">
        <v>112638</v>
      </c>
      <c r="P6529" s="87">
        <v>0</v>
      </c>
      <c r="Q6529" s="87">
        <v>112638</v>
      </c>
      <c r="R6529" s="87">
        <v>0</v>
      </c>
      <c r="S6529" s="87"/>
      <c r="T6529" s="87"/>
      <c r="U6529" s="85">
        <v>2020</v>
      </c>
      <c r="V6529" s="179"/>
      <c r="W6529" s="7"/>
      <c r="X6529" s="3"/>
      <c r="Y6529" s="3"/>
      <c r="Z6529" s="146">
        <v>64548</v>
      </c>
      <c r="AA6529" s="11"/>
      <c r="AB6529" s="123" t="s">
        <v>7939</v>
      </c>
      <c r="AC6529" s="124"/>
      <c r="AD6529" s="41"/>
      <c r="AE6529" s="41"/>
      <c r="AF6529" s="191">
        <v>45128</v>
      </c>
      <c r="AG6529" s="41"/>
      <c r="AH6529" s="41" t="s">
        <v>8189</v>
      </c>
      <c r="AI6529" s="80" t="s">
        <v>6</v>
      </c>
      <c r="AJ6529" s="41"/>
      <c r="AK6529" s="3"/>
      <c r="AL6529" s="85"/>
      <c r="AM6529" s="151" t="s">
        <v>24840</v>
      </c>
      <c r="AN6529" s="15"/>
      <c r="AO6529" s="166"/>
      <c r="AP6529" s="5">
        <f t="shared" si="102"/>
        <v>0</v>
      </c>
      <c r="AQ6529" s="16"/>
      <c r="AR6529" s="205">
        <v>1</v>
      </c>
      <c r="AS6529" s="16"/>
      <c r="AT6529" s="16"/>
      <c r="AU6529" s="16"/>
      <c r="AV6529" s="16"/>
      <c r="AW6529" s="16"/>
      <c r="AX6529" s="16"/>
    </row>
    <row r="6530" spans="1:50" customFormat="1" ht="15" hidden="1" customHeight="1" x14ac:dyDescent="0.2">
      <c r="A6530" s="7" t="s">
        <v>23374</v>
      </c>
      <c r="B6530" s="3" t="s">
        <v>22638</v>
      </c>
      <c r="C6530" s="85" t="s">
        <v>7939</v>
      </c>
      <c r="D6530" s="85" t="s">
        <v>13090</v>
      </c>
      <c r="E6530" s="202" t="s">
        <v>154</v>
      </c>
      <c r="F6530" s="85" t="s">
        <v>25110</v>
      </c>
      <c r="G6530" s="100" t="s">
        <v>50</v>
      </c>
      <c r="H6530" s="85" t="s">
        <v>20690</v>
      </c>
      <c r="I6530" s="3" t="s">
        <v>8393</v>
      </c>
      <c r="J6530" s="85" t="s">
        <v>4435</v>
      </c>
      <c r="K6530" s="7" t="s">
        <v>4871</v>
      </c>
      <c r="L6530" s="3"/>
      <c r="M6530" s="3"/>
      <c r="N6530" s="41" t="s">
        <v>22639</v>
      </c>
      <c r="O6530" s="87">
        <v>0</v>
      </c>
      <c r="P6530" s="87">
        <v>0</v>
      </c>
      <c r="Q6530" s="87">
        <v>0</v>
      </c>
      <c r="R6530" s="87">
        <v>0</v>
      </c>
      <c r="S6530" s="87"/>
      <c r="T6530" s="87"/>
      <c r="U6530" s="85" t="s">
        <v>112</v>
      </c>
      <c r="V6530" s="179"/>
      <c r="W6530" s="7"/>
      <c r="X6530" s="3"/>
      <c r="Y6530" s="3"/>
      <c r="Z6530" s="146">
        <v>1090993</v>
      </c>
      <c r="AA6530" s="11"/>
      <c r="AB6530" s="123" t="s">
        <v>7939</v>
      </c>
      <c r="AC6530" s="124"/>
      <c r="AD6530" s="41"/>
      <c r="AE6530" s="41"/>
      <c r="AF6530" s="191">
        <v>44860</v>
      </c>
      <c r="AG6530" s="41"/>
      <c r="AH6530" s="41" t="s">
        <v>13121</v>
      </c>
      <c r="AI6530" s="80" t="s">
        <v>6</v>
      </c>
      <c r="AJ6530" s="41"/>
      <c r="AK6530" s="3"/>
      <c r="AL6530" s="85"/>
      <c r="AM6530" s="151" t="s">
        <v>24840</v>
      </c>
      <c r="AN6530" s="15"/>
      <c r="AO6530" s="166"/>
      <c r="AP6530" s="5">
        <f t="shared" si="102"/>
        <v>0</v>
      </c>
      <c r="AQ6530" s="16"/>
      <c r="AR6530" s="205">
        <v>1</v>
      </c>
      <c r="AS6530" s="16"/>
      <c r="AT6530" s="16"/>
      <c r="AU6530" s="16"/>
      <c r="AV6530" s="16"/>
      <c r="AW6530" s="16"/>
      <c r="AX6530" s="16"/>
    </row>
    <row r="6531" spans="1:50" customFormat="1" ht="15" hidden="1" customHeight="1" x14ac:dyDescent="0.2">
      <c r="A6531" s="7" t="s">
        <v>28644</v>
      </c>
      <c r="B6531" s="3" t="s">
        <v>28175</v>
      </c>
      <c r="C6531" s="85" t="s">
        <v>7939</v>
      </c>
      <c r="D6531" s="85" t="s">
        <v>13090</v>
      </c>
      <c r="E6531" s="202" t="s">
        <v>8133</v>
      </c>
      <c r="F6531" s="85" t="s">
        <v>34</v>
      </c>
      <c r="G6531" s="85" t="s">
        <v>37</v>
      </c>
      <c r="H6531" s="85" t="s">
        <v>20689</v>
      </c>
      <c r="I6531" s="3" t="s">
        <v>8145</v>
      </c>
      <c r="J6531" s="85" t="s">
        <v>105</v>
      </c>
      <c r="K6531" s="7" t="s">
        <v>1221</v>
      </c>
      <c r="L6531" s="3"/>
      <c r="M6531" s="3"/>
      <c r="N6531" s="41" t="s">
        <v>16705</v>
      </c>
      <c r="O6531" s="87">
        <v>0</v>
      </c>
      <c r="P6531" s="87">
        <v>0</v>
      </c>
      <c r="Q6531" s="87">
        <v>0</v>
      </c>
      <c r="R6531" s="87">
        <v>0</v>
      </c>
      <c r="S6531" s="87"/>
      <c r="T6531" s="87"/>
      <c r="U6531" s="85" t="s">
        <v>112</v>
      </c>
      <c r="V6531" s="179"/>
      <c r="W6531" s="7"/>
      <c r="X6531" s="3"/>
      <c r="Y6531" s="3"/>
      <c r="Z6531" s="146">
        <v>694509</v>
      </c>
      <c r="AA6531" s="11"/>
      <c r="AB6531" s="123" t="s">
        <v>7939</v>
      </c>
      <c r="AC6531" s="124"/>
      <c r="AD6531" s="41"/>
      <c r="AE6531" s="41"/>
      <c r="AF6531" s="191"/>
      <c r="AG6531" s="41"/>
      <c r="AH6531" s="41" t="s">
        <v>7952</v>
      </c>
      <c r="AI6531" s="80" t="s">
        <v>6</v>
      </c>
      <c r="AJ6531" s="41"/>
      <c r="AK6531" s="3"/>
      <c r="AL6531" s="85"/>
      <c r="AM6531" s="151" t="s">
        <v>28169</v>
      </c>
      <c r="AN6531" s="15"/>
      <c r="AO6531" s="166"/>
      <c r="AP6531" s="5">
        <f t="shared" si="102"/>
        <v>0</v>
      </c>
      <c r="AQ6531" s="16"/>
      <c r="AR6531" s="205">
        <v>1</v>
      </c>
      <c r="AS6531" s="16"/>
      <c r="AT6531" s="16"/>
      <c r="AU6531" s="16"/>
      <c r="AV6531" s="16"/>
      <c r="AW6531" s="16"/>
      <c r="AX6531" s="16"/>
    </row>
    <row r="6532" spans="1:50" customFormat="1" ht="13.5" hidden="1" customHeight="1" x14ac:dyDescent="0.2">
      <c r="A6532" s="7" t="s">
        <v>23372</v>
      </c>
      <c r="B6532" s="3" t="s">
        <v>22635</v>
      </c>
      <c r="C6532" s="85" t="s">
        <v>7939</v>
      </c>
      <c r="D6532" s="85" t="s">
        <v>13090</v>
      </c>
      <c r="E6532" s="202" t="s">
        <v>22872</v>
      </c>
      <c r="F6532" s="85" t="s">
        <v>34</v>
      </c>
      <c r="G6532" s="85" t="s">
        <v>35</v>
      </c>
      <c r="H6532" s="85" t="s">
        <v>20688</v>
      </c>
      <c r="I6532" s="7" t="s">
        <v>8125</v>
      </c>
      <c r="J6532" s="85" t="s">
        <v>4400</v>
      </c>
      <c r="K6532" s="7" t="s">
        <v>4422</v>
      </c>
      <c r="L6532" s="3"/>
      <c r="M6532" s="3"/>
      <c r="N6532" s="41" t="s">
        <v>22382</v>
      </c>
      <c r="O6532" s="87">
        <v>0</v>
      </c>
      <c r="P6532" s="87">
        <v>0</v>
      </c>
      <c r="Q6532" s="87">
        <v>0</v>
      </c>
      <c r="R6532" s="87">
        <v>0</v>
      </c>
      <c r="S6532" s="87"/>
      <c r="T6532" s="87"/>
      <c r="U6532" s="85" t="s">
        <v>112</v>
      </c>
      <c r="V6532" s="179"/>
      <c r="W6532" s="7"/>
      <c r="X6532" s="3"/>
      <c r="Y6532" s="3"/>
      <c r="Z6532" s="146">
        <v>247688</v>
      </c>
      <c r="AA6532" s="11"/>
      <c r="AB6532" s="123" t="s">
        <v>7939</v>
      </c>
      <c r="AC6532" s="124"/>
      <c r="AD6532" s="41"/>
      <c r="AE6532" s="41"/>
      <c r="AF6532" s="191"/>
      <c r="AG6532" s="41"/>
      <c r="AH6532" s="41" t="s">
        <v>7952</v>
      </c>
      <c r="AI6532" s="80" t="s">
        <v>6</v>
      </c>
      <c r="AJ6532" s="41"/>
      <c r="AK6532" s="3"/>
      <c r="AL6532" s="85"/>
      <c r="AM6532" s="151" t="s">
        <v>24840</v>
      </c>
      <c r="AN6532" s="15"/>
      <c r="AO6532" s="166"/>
      <c r="AP6532" s="5">
        <f t="shared" si="102"/>
        <v>0</v>
      </c>
      <c r="AQ6532" s="16"/>
      <c r="AR6532" s="205">
        <v>1</v>
      </c>
      <c r="AS6532" s="16"/>
      <c r="AT6532" s="16"/>
      <c r="AU6532" s="16"/>
      <c r="AV6532" s="16"/>
      <c r="AW6532" s="16"/>
      <c r="AX6532" s="16"/>
    </row>
    <row r="6533" spans="1:50" customFormat="1" ht="15" hidden="1" customHeight="1" x14ac:dyDescent="0.2">
      <c r="A6533" s="7" t="s">
        <v>23373</v>
      </c>
      <c r="B6533" s="3" t="s">
        <v>22636</v>
      </c>
      <c r="C6533" s="85" t="s">
        <v>7939</v>
      </c>
      <c r="D6533" s="85" t="s">
        <v>13090</v>
      </c>
      <c r="E6533" s="202" t="s">
        <v>154</v>
      </c>
      <c r="F6533" s="85" t="s">
        <v>68</v>
      </c>
      <c r="G6533" s="85" t="s">
        <v>71</v>
      </c>
      <c r="H6533" s="85" t="s">
        <v>20690</v>
      </c>
      <c r="I6533" s="3" t="s">
        <v>16832</v>
      </c>
      <c r="J6533" s="85" t="s">
        <v>4400</v>
      </c>
      <c r="K6533" s="7" t="s">
        <v>4422</v>
      </c>
      <c r="L6533" s="3"/>
      <c r="M6533" s="3"/>
      <c r="N6533" s="41" t="s">
        <v>22637</v>
      </c>
      <c r="O6533" s="87">
        <v>161533</v>
      </c>
      <c r="P6533" s="87">
        <v>0</v>
      </c>
      <c r="Q6533" s="87">
        <v>161533</v>
      </c>
      <c r="R6533" s="87">
        <v>0</v>
      </c>
      <c r="S6533" s="87"/>
      <c r="T6533" s="87"/>
      <c r="U6533" s="85">
        <v>2021</v>
      </c>
      <c r="V6533" s="179"/>
      <c r="W6533" s="7"/>
      <c r="X6533" s="3"/>
      <c r="Y6533" s="3"/>
      <c r="Z6533" s="146">
        <v>117143</v>
      </c>
      <c r="AA6533" s="11"/>
      <c r="AB6533" s="123" t="s">
        <v>7939</v>
      </c>
      <c r="AC6533" s="124"/>
      <c r="AD6533" s="41"/>
      <c r="AE6533" s="41"/>
      <c r="AF6533" s="191">
        <v>44995</v>
      </c>
      <c r="AG6533" s="41"/>
      <c r="AH6533" s="41" t="s">
        <v>8189</v>
      </c>
      <c r="AI6533" s="80" t="s">
        <v>6</v>
      </c>
      <c r="AJ6533" s="41"/>
      <c r="AK6533" s="3"/>
      <c r="AL6533" s="85"/>
      <c r="AM6533" s="151" t="s">
        <v>24840</v>
      </c>
      <c r="AN6533" s="15"/>
      <c r="AO6533" s="166"/>
      <c r="AP6533" s="5">
        <f t="shared" si="102"/>
        <v>0</v>
      </c>
      <c r="AQ6533" s="16"/>
      <c r="AR6533" s="205">
        <v>1</v>
      </c>
      <c r="AS6533" s="16"/>
      <c r="AT6533" s="16"/>
      <c r="AU6533" s="16"/>
      <c r="AV6533" s="16"/>
      <c r="AW6533" s="16"/>
      <c r="AX6533" s="16"/>
    </row>
    <row r="6534" spans="1:50" customFormat="1" ht="15" hidden="1" customHeight="1" x14ac:dyDescent="0.2">
      <c r="A6534" s="7" t="s">
        <v>23365</v>
      </c>
      <c r="B6534" s="3" t="s">
        <v>22627</v>
      </c>
      <c r="C6534" s="85" t="s">
        <v>7939</v>
      </c>
      <c r="D6534" s="85" t="s">
        <v>13090</v>
      </c>
      <c r="E6534" s="202" t="s">
        <v>8031</v>
      </c>
      <c r="F6534" s="85" t="s">
        <v>64</v>
      </c>
      <c r="G6534" s="85" t="s">
        <v>25139</v>
      </c>
      <c r="H6534" s="85" t="s">
        <v>20690</v>
      </c>
      <c r="I6534" s="3" t="s">
        <v>11579</v>
      </c>
      <c r="J6534" s="85" t="s">
        <v>4400</v>
      </c>
      <c r="K6534" s="7" t="s">
        <v>4401</v>
      </c>
      <c r="L6534" s="3"/>
      <c r="M6534" s="3"/>
      <c r="N6534" s="41" t="s">
        <v>22628</v>
      </c>
      <c r="O6534" s="87">
        <v>0</v>
      </c>
      <c r="P6534" s="87">
        <v>0</v>
      </c>
      <c r="Q6534" s="87">
        <v>0</v>
      </c>
      <c r="R6534" s="87">
        <v>0</v>
      </c>
      <c r="S6534" s="87"/>
      <c r="T6534" s="87"/>
      <c r="U6534" s="85" t="s">
        <v>112</v>
      </c>
      <c r="V6534" s="179"/>
      <c r="W6534" s="7"/>
      <c r="X6534" s="3"/>
      <c r="Y6534" s="3"/>
      <c r="Z6534" s="146">
        <v>7727</v>
      </c>
      <c r="AA6534" s="11"/>
      <c r="AB6534" s="123" t="s">
        <v>7939</v>
      </c>
      <c r="AC6534" s="124"/>
      <c r="AD6534" s="41"/>
      <c r="AE6534" s="41"/>
      <c r="AF6534" s="191"/>
      <c r="AG6534" s="41"/>
      <c r="AH6534" s="41" t="s">
        <v>7967</v>
      </c>
      <c r="AI6534" s="80" t="s">
        <v>6</v>
      </c>
      <c r="AJ6534" s="41"/>
      <c r="AK6534" s="3"/>
      <c r="AL6534" s="85"/>
      <c r="AM6534" s="151" t="s">
        <v>24840</v>
      </c>
      <c r="AN6534" s="15"/>
      <c r="AO6534" s="166"/>
      <c r="AP6534" s="5">
        <f t="shared" ref="AP6534:AP6597" si="103">SUBTOTAL(109,U6534)</f>
        <v>0</v>
      </c>
      <c r="AQ6534" s="16"/>
      <c r="AR6534" s="205">
        <v>1</v>
      </c>
      <c r="AS6534" s="16"/>
      <c r="AT6534" s="16"/>
      <c r="AU6534" s="16"/>
      <c r="AV6534" s="16"/>
      <c r="AW6534" s="16"/>
      <c r="AX6534" s="16"/>
    </row>
    <row r="6535" spans="1:50" customFormat="1" ht="15" hidden="1" customHeight="1" x14ac:dyDescent="0.2">
      <c r="A6535" s="7" t="s">
        <v>11126</v>
      </c>
      <c r="B6535" s="3" t="s">
        <v>11127</v>
      </c>
      <c r="C6535" s="85" t="s">
        <v>7939</v>
      </c>
      <c r="D6535" s="85" t="s">
        <v>13090</v>
      </c>
      <c r="E6535" s="202" t="s">
        <v>154</v>
      </c>
      <c r="F6535" s="85" t="s">
        <v>55</v>
      </c>
      <c r="G6535" s="85" t="s">
        <v>63</v>
      </c>
      <c r="H6535" s="85" t="s">
        <v>20690</v>
      </c>
      <c r="I6535" s="3" t="s">
        <v>7970</v>
      </c>
      <c r="J6535" s="85" t="s">
        <v>4435</v>
      </c>
      <c r="K6535" s="7" t="s">
        <v>3838</v>
      </c>
      <c r="L6535" s="3"/>
      <c r="M6535" s="3"/>
      <c r="N6535" s="41" t="s">
        <v>11128</v>
      </c>
      <c r="O6535" s="87">
        <v>69199</v>
      </c>
      <c r="P6535" s="87">
        <v>50448</v>
      </c>
      <c r="Q6535" s="87">
        <v>18751</v>
      </c>
      <c r="R6535" s="87">
        <v>0</v>
      </c>
      <c r="S6535" s="87"/>
      <c r="T6535" s="87"/>
      <c r="U6535" s="85">
        <v>2007</v>
      </c>
      <c r="V6535" s="179"/>
      <c r="W6535" s="7"/>
      <c r="X6535" s="3"/>
      <c r="Y6535" s="3"/>
      <c r="Z6535" s="146">
        <v>15480</v>
      </c>
      <c r="AA6535" s="11"/>
      <c r="AB6535" s="123" t="s">
        <v>7939</v>
      </c>
      <c r="AC6535" s="124"/>
      <c r="AD6535" s="41"/>
      <c r="AE6535" s="41"/>
      <c r="AF6535" s="191">
        <v>40210</v>
      </c>
      <c r="AG6535" s="41"/>
      <c r="AH6535" s="41" t="s">
        <v>8024</v>
      </c>
      <c r="AI6535" s="80" t="s">
        <v>6</v>
      </c>
      <c r="AJ6535" s="41"/>
      <c r="AK6535" s="3"/>
      <c r="AL6535" s="85"/>
      <c r="AM6535" s="151" t="s">
        <v>19998</v>
      </c>
      <c r="AN6535" s="15"/>
      <c r="AO6535" s="166"/>
      <c r="AP6535" s="5">
        <f t="shared" si="103"/>
        <v>0</v>
      </c>
      <c r="AQ6535" s="16"/>
      <c r="AR6535" s="205">
        <v>1</v>
      </c>
      <c r="AS6535" s="16"/>
      <c r="AT6535" s="16"/>
      <c r="AU6535" s="16"/>
      <c r="AV6535" s="16"/>
      <c r="AW6535" s="16"/>
      <c r="AX6535" s="16"/>
    </row>
    <row r="6536" spans="1:50" customFormat="1" ht="15" hidden="1" customHeight="1" x14ac:dyDescent="0.2">
      <c r="A6536" s="7" t="s">
        <v>23360</v>
      </c>
      <c r="B6536" s="3" t="s">
        <v>27114</v>
      </c>
      <c r="C6536" s="85" t="s">
        <v>7939</v>
      </c>
      <c r="D6536" s="85" t="s">
        <v>13090</v>
      </c>
      <c r="E6536" s="202" t="s">
        <v>10070</v>
      </c>
      <c r="F6536" s="85" t="s">
        <v>40</v>
      </c>
      <c r="G6536" s="85" t="s">
        <v>43</v>
      </c>
      <c r="H6536" s="85" t="s">
        <v>20690</v>
      </c>
      <c r="I6536" s="3" t="s">
        <v>10897</v>
      </c>
      <c r="J6536" s="85" t="s">
        <v>4435</v>
      </c>
      <c r="K6536" s="7" t="s">
        <v>3838</v>
      </c>
      <c r="L6536" s="3"/>
      <c r="M6536" s="3"/>
      <c r="N6536" s="41" t="s">
        <v>7950</v>
      </c>
      <c r="O6536" s="87">
        <v>0</v>
      </c>
      <c r="P6536" s="87">
        <v>0</v>
      </c>
      <c r="Q6536" s="87">
        <v>0</v>
      </c>
      <c r="R6536" s="87">
        <v>0</v>
      </c>
      <c r="S6536" s="87"/>
      <c r="T6536" s="87"/>
      <c r="U6536" s="85" t="s">
        <v>112</v>
      </c>
      <c r="V6536" s="179"/>
      <c r="W6536" s="7"/>
      <c r="X6536" s="3"/>
      <c r="Y6536" s="3"/>
      <c r="Z6536" s="146">
        <v>136942</v>
      </c>
      <c r="AA6536" s="11"/>
      <c r="AB6536" s="123" t="s">
        <v>7939</v>
      </c>
      <c r="AC6536" s="124"/>
      <c r="AD6536" s="41"/>
      <c r="AE6536" s="41"/>
      <c r="AF6536" s="191"/>
      <c r="AG6536" s="41"/>
      <c r="AH6536" s="41" t="s">
        <v>8211</v>
      </c>
      <c r="AI6536" s="80" t="s">
        <v>6</v>
      </c>
      <c r="AJ6536" s="41"/>
      <c r="AK6536" s="3"/>
      <c r="AL6536" s="85"/>
      <c r="AM6536" s="151" t="s">
        <v>24840</v>
      </c>
      <c r="AN6536" s="15"/>
      <c r="AO6536" s="166"/>
      <c r="AP6536" s="5">
        <f t="shared" si="103"/>
        <v>0</v>
      </c>
      <c r="AQ6536" s="16"/>
      <c r="AR6536" s="205">
        <v>1</v>
      </c>
      <c r="AS6536" s="16"/>
      <c r="AT6536" s="16"/>
      <c r="AU6536" s="16"/>
      <c r="AV6536" s="16"/>
      <c r="AW6536" s="16"/>
      <c r="AX6536" s="16"/>
    </row>
    <row r="6537" spans="1:50" customFormat="1" ht="15" hidden="1" customHeight="1" x14ac:dyDescent="0.2">
      <c r="A6537" s="7" t="s">
        <v>23361</v>
      </c>
      <c r="B6537" s="3" t="s">
        <v>22623</v>
      </c>
      <c r="C6537" s="85" t="s">
        <v>7939</v>
      </c>
      <c r="D6537" s="85" t="s">
        <v>13090</v>
      </c>
      <c r="E6537" s="202" t="s">
        <v>10070</v>
      </c>
      <c r="F6537" s="85" t="s">
        <v>40</v>
      </c>
      <c r="G6537" s="85" t="s">
        <v>43</v>
      </c>
      <c r="H6537" s="85" t="s">
        <v>20690</v>
      </c>
      <c r="I6537" s="3" t="s">
        <v>10897</v>
      </c>
      <c r="J6537" s="85" t="s">
        <v>4435</v>
      </c>
      <c r="K6537" s="7" t="s">
        <v>3838</v>
      </c>
      <c r="L6537" s="3"/>
      <c r="M6537" s="3"/>
      <c r="N6537" s="41" t="s">
        <v>6370</v>
      </c>
      <c r="O6537" s="87">
        <v>0</v>
      </c>
      <c r="P6537" s="87">
        <v>0</v>
      </c>
      <c r="Q6537" s="87">
        <v>0</v>
      </c>
      <c r="R6537" s="87">
        <v>0</v>
      </c>
      <c r="S6537" s="87"/>
      <c r="T6537" s="87"/>
      <c r="U6537" s="85" t="s">
        <v>112</v>
      </c>
      <c r="V6537" s="179"/>
      <c r="W6537" s="7"/>
      <c r="X6537" s="3"/>
      <c r="Y6537" s="3"/>
      <c r="Z6537" s="146">
        <v>73222</v>
      </c>
      <c r="AA6537" s="11"/>
      <c r="AB6537" s="123" t="s">
        <v>7939</v>
      </c>
      <c r="AC6537" s="124"/>
      <c r="AD6537" s="41"/>
      <c r="AE6537" s="41"/>
      <c r="AF6537" s="191"/>
      <c r="AG6537" s="41"/>
      <c r="AH6537" s="41" t="s">
        <v>8211</v>
      </c>
      <c r="AI6537" s="80" t="s">
        <v>6</v>
      </c>
      <c r="AJ6537" s="41"/>
      <c r="AK6537" s="3"/>
      <c r="AL6537" s="85"/>
      <c r="AM6537" s="151" t="s">
        <v>24840</v>
      </c>
      <c r="AN6537" s="15"/>
      <c r="AO6537" s="166"/>
      <c r="AP6537" s="5">
        <f t="shared" si="103"/>
        <v>0</v>
      </c>
      <c r="AQ6537" s="16"/>
      <c r="AR6537" s="205">
        <v>1</v>
      </c>
      <c r="AS6537" s="16"/>
      <c r="AT6537" s="16"/>
      <c r="AU6537" s="16"/>
      <c r="AV6537" s="16"/>
      <c r="AW6537" s="16"/>
      <c r="AX6537" s="16"/>
    </row>
    <row r="6538" spans="1:50" customFormat="1" ht="15" hidden="1" customHeight="1" x14ac:dyDescent="0.2">
      <c r="A6538" s="7" t="s">
        <v>23366</v>
      </c>
      <c r="B6538" s="3" t="s">
        <v>22629</v>
      </c>
      <c r="C6538" s="85" t="s">
        <v>7939</v>
      </c>
      <c r="D6538" s="85" t="s">
        <v>13090</v>
      </c>
      <c r="E6538" s="202" t="s">
        <v>8031</v>
      </c>
      <c r="F6538" s="85" t="s">
        <v>40</v>
      </c>
      <c r="G6538" s="85" t="s">
        <v>43</v>
      </c>
      <c r="H6538" s="85" t="s">
        <v>20690</v>
      </c>
      <c r="I6538" s="3" t="s">
        <v>10897</v>
      </c>
      <c r="J6538" s="85" t="s">
        <v>4435</v>
      </c>
      <c r="K6538" s="7" t="s">
        <v>3838</v>
      </c>
      <c r="L6538" s="3"/>
      <c r="M6538" s="3"/>
      <c r="N6538" s="41" t="s">
        <v>6370</v>
      </c>
      <c r="O6538" s="87">
        <v>0</v>
      </c>
      <c r="P6538" s="87">
        <v>0</v>
      </c>
      <c r="Q6538" s="87">
        <v>0</v>
      </c>
      <c r="R6538" s="87">
        <v>0</v>
      </c>
      <c r="S6538" s="87"/>
      <c r="T6538" s="87"/>
      <c r="U6538" s="85" t="s">
        <v>112</v>
      </c>
      <c r="V6538" s="179"/>
      <c r="W6538" s="7"/>
      <c r="X6538" s="3"/>
      <c r="Y6538" s="3"/>
      <c r="Z6538" s="146">
        <v>50552</v>
      </c>
      <c r="AA6538" s="11"/>
      <c r="AB6538" s="123" t="s">
        <v>7939</v>
      </c>
      <c r="AC6538" s="124"/>
      <c r="AD6538" s="41"/>
      <c r="AE6538" s="41"/>
      <c r="AF6538" s="191"/>
      <c r="AG6538" s="41"/>
      <c r="AH6538" s="41" t="s">
        <v>8211</v>
      </c>
      <c r="AI6538" s="80" t="s">
        <v>6</v>
      </c>
      <c r="AJ6538" s="41"/>
      <c r="AK6538" s="3"/>
      <c r="AL6538" s="85"/>
      <c r="AM6538" s="151" t="s">
        <v>24840</v>
      </c>
      <c r="AN6538" s="15"/>
      <c r="AO6538" s="166"/>
      <c r="AP6538" s="5">
        <f t="shared" si="103"/>
        <v>0</v>
      </c>
      <c r="AQ6538" s="16"/>
      <c r="AR6538" s="205">
        <v>1</v>
      </c>
      <c r="AS6538" s="16"/>
      <c r="AT6538" s="16"/>
      <c r="AU6538" s="16"/>
      <c r="AV6538" s="16"/>
      <c r="AW6538" s="16"/>
      <c r="AX6538" s="16"/>
    </row>
    <row r="6539" spans="1:50" customFormat="1" ht="15" hidden="1" customHeight="1" x14ac:dyDescent="0.2">
      <c r="A6539" s="7" t="s">
        <v>23362</v>
      </c>
      <c r="B6539" s="3" t="s">
        <v>22624</v>
      </c>
      <c r="C6539" s="85" t="s">
        <v>7939</v>
      </c>
      <c r="D6539" s="85" t="s">
        <v>13090</v>
      </c>
      <c r="E6539" s="202" t="s">
        <v>8031</v>
      </c>
      <c r="F6539" s="85" t="s">
        <v>40</v>
      </c>
      <c r="G6539" s="85" t="s">
        <v>43</v>
      </c>
      <c r="H6539" s="85" t="s">
        <v>20690</v>
      </c>
      <c r="I6539" s="3" t="s">
        <v>10897</v>
      </c>
      <c r="J6539" s="85" t="s">
        <v>4435</v>
      </c>
      <c r="K6539" s="7" t="s">
        <v>3838</v>
      </c>
      <c r="L6539" s="3"/>
      <c r="M6539" s="3"/>
      <c r="N6539" s="41" t="s">
        <v>6370</v>
      </c>
      <c r="O6539" s="87">
        <v>0</v>
      </c>
      <c r="P6539" s="87">
        <v>0</v>
      </c>
      <c r="Q6539" s="87">
        <v>0</v>
      </c>
      <c r="R6539" s="87">
        <v>0</v>
      </c>
      <c r="S6539" s="87"/>
      <c r="T6539" s="87"/>
      <c r="U6539" s="85" t="s">
        <v>112</v>
      </c>
      <c r="V6539" s="179"/>
      <c r="W6539" s="7"/>
      <c r="X6539" s="3"/>
      <c r="Y6539" s="3"/>
      <c r="Z6539" s="211">
        <v>50552</v>
      </c>
      <c r="AA6539" s="11"/>
      <c r="AB6539" s="123" t="s">
        <v>7939</v>
      </c>
      <c r="AC6539" s="124"/>
      <c r="AD6539" s="41"/>
      <c r="AE6539" s="41"/>
      <c r="AF6539" s="191"/>
      <c r="AG6539" s="41"/>
      <c r="AH6539" s="41" t="s">
        <v>8211</v>
      </c>
      <c r="AI6539" s="80" t="s">
        <v>6</v>
      </c>
      <c r="AJ6539" s="41"/>
      <c r="AK6539" s="3"/>
      <c r="AL6539" s="85"/>
      <c r="AM6539" s="151" t="s">
        <v>24840</v>
      </c>
      <c r="AN6539" s="15"/>
      <c r="AO6539" s="166"/>
      <c r="AP6539" s="5">
        <f t="shared" si="103"/>
        <v>0</v>
      </c>
      <c r="AQ6539" s="16"/>
      <c r="AR6539" s="205">
        <v>1</v>
      </c>
      <c r="AS6539" s="16"/>
      <c r="AT6539" s="16"/>
      <c r="AU6539" s="16"/>
      <c r="AV6539" s="16"/>
      <c r="AW6539" s="16"/>
      <c r="AX6539" s="16"/>
    </row>
    <row r="6540" spans="1:50" customFormat="1" ht="15" hidden="1" customHeight="1" x14ac:dyDescent="0.2">
      <c r="A6540" s="7" t="s">
        <v>23363</v>
      </c>
      <c r="B6540" s="3" t="s">
        <v>22625</v>
      </c>
      <c r="C6540" s="85" t="s">
        <v>7939</v>
      </c>
      <c r="D6540" s="85" t="s">
        <v>13090</v>
      </c>
      <c r="E6540" s="202" t="s">
        <v>8031</v>
      </c>
      <c r="F6540" s="85" t="s">
        <v>40</v>
      </c>
      <c r="G6540" s="85" t="s">
        <v>43</v>
      </c>
      <c r="H6540" s="85" t="s">
        <v>20690</v>
      </c>
      <c r="I6540" s="3" t="s">
        <v>10897</v>
      </c>
      <c r="J6540" s="85" t="s">
        <v>4435</v>
      </c>
      <c r="K6540" s="7" t="s">
        <v>3838</v>
      </c>
      <c r="L6540" s="3"/>
      <c r="M6540" s="3"/>
      <c r="N6540" s="41" t="s">
        <v>6370</v>
      </c>
      <c r="O6540" s="87">
        <v>0</v>
      </c>
      <c r="P6540" s="87">
        <v>0</v>
      </c>
      <c r="Q6540" s="87">
        <v>0</v>
      </c>
      <c r="R6540" s="87">
        <v>0</v>
      </c>
      <c r="S6540" s="87"/>
      <c r="T6540" s="87"/>
      <c r="U6540" s="85" t="s">
        <v>112</v>
      </c>
      <c r="V6540" s="179"/>
      <c r="W6540" s="7"/>
      <c r="X6540" s="3"/>
      <c r="Y6540" s="3"/>
      <c r="Z6540" s="146">
        <v>50552</v>
      </c>
      <c r="AA6540" s="11"/>
      <c r="AB6540" s="123" t="s">
        <v>7939</v>
      </c>
      <c r="AC6540" s="124"/>
      <c r="AD6540" s="41"/>
      <c r="AE6540" s="41"/>
      <c r="AF6540" s="191"/>
      <c r="AG6540" s="41"/>
      <c r="AH6540" s="41" t="s">
        <v>8211</v>
      </c>
      <c r="AI6540" s="80" t="s">
        <v>6</v>
      </c>
      <c r="AJ6540" s="41"/>
      <c r="AK6540" s="3"/>
      <c r="AL6540" s="85"/>
      <c r="AM6540" s="151" t="s">
        <v>24840</v>
      </c>
      <c r="AN6540" s="15"/>
      <c r="AO6540" s="166"/>
      <c r="AP6540" s="5">
        <f t="shared" si="103"/>
        <v>0</v>
      </c>
      <c r="AQ6540" s="16"/>
      <c r="AR6540" s="205">
        <v>1</v>
      </c>
      <c r="AS6540" s="16"/>
      <c r="AT6540" s="16"/>
      <c r="AU6540" s="16"/>
      <c r="AV6540" s="16"/>
      <c r="AW6540" s="16"/>
      <c r="AX6540" s="16"/>
    </row>
    <row r="6541" spans="1:50" customFormat="1" ht="15" hidden="1" customHeight="1" x14ac:dyDescent="0.2">
      <c r="A6541" s="7" t="s">
        <v>23367</v>
      </c>
      <c r="B6541" s="3" t="s">
        <v>22630</v>
      </c>
      <c r="C6541" s="85" t="s">
        <v>7939</v>
      </c>
      <c r="D6541" s="85" t="s">
        <v>13090</v>
      </c>
      <c r="E6541" s="202" t="s">
        <v>8031</v>
      </c>
      <c r="F6541" s="85" t="s">
        <v>40</v>
      </c>
      <c r="G6541" s="85" t="s">
        <v>43</v>
      </c>
      <c r="H6541" s="85" t="s">
        <v>20690</v>
      </c>
      <c r="I6541" s="3" t="s">
        <v>10897</v>
      </c>
      <c r="J6541" s="85" t="s">
        <v>4435</v>
      </c>
      <c r="K6541" s="7" t="s">
        <v>3838</v>
      </c>
      <c r="L6541" s="3"/>
      <c r="M6541" s="3"/>
      <c r="N6541" s="41" t="s">
        <v>6370</v>
      </c>
      <c r="O6541" s="87">
        <v>0</v>
      </c>
      <c r="P6541" s="87">
        <v>0</v>
      </c>
      <c r="Q6541" s="87">
        <v>0</v>
      </c>
      <c r="R6541" s="87">
        <v>0</v>
      </c>
      <c r="S6541" s="87"/>
      <c r="T6541" s="87"/>
      <c r="U6541" s="85" t="s">
        <v>112</v>
      </c>
      <c r="V6541" s="179"/>
      <c r="W6541" s="7"/>
      <c r="X6541" s="3"/>
      <c r="Y6541" s="3"/>
      <c r="Z6541" s="146">
        <v>50552</v>
      </c>
      <c r="AA6541" s="11"/>
      <c r="AB6541" s="123" t="s">
        <v>7939</v>
      </c>
      <c r="AC6541" s="124"/>
      <c r="AD6541" s="41"/>
      <c r="AE6541" s="41"/>
      <c r="AF6541" s="191"/>
      <c r="AG6541" s="41"/>
      <c r="AH6541" s="41" t="s">
        <v>8211</v>
      </c>
      <c r="AI6541" s="80" t="s">
        <v>6</v>
      </c>
      <c r="AJ6541" s="41"/>
      <c r="AK6541" s="3"/>
      <c r="AL6541" s="85"/>
      <c r="AM6541" s="151" t="s">
        <v>24840</v>
      </c>
      <c r="AN6541" s="15"/>
      <c r="AO6541" s="166"/>
      <c r="AP6541" s="5">
        <f t="shared" si="103"/>
        <v>0</v>
      </c>
      <c r="AQ6541" s="16"/>
      <c r="AR6541" s="205">
        <v>1</v>
      </c>
      <c r="AS6541" s="16"/>
      <c r="AT6541" s="16"/>
      <c r="AU6541" s="16"/>
      <c r="AV6541" s="16"/>
      <c r="AW6541" s="16"/>
      <c r="AX6541" s="16"/>
    </row>
    <row r="6542" spans="1:50" customFormat="1" ht="15" hidden="1" customHeight="1" x14ac:dyDescent="0.2">
      <c r="A6542" s="7" t="s">
        <v>23370</v>
      </c>
      <c r="B6542" s="3" t="s">
        <v>22633</v>
      </c>
      <c r="C6542" s="85" t="s">
        <v>7939</v>
      </c>
      <c r="D6542" s="85" t="s">
        <v>13090</v>
      </c>
      <c r="E6542" s="202" t="s">
        <v>8031</v>
      </c>
      <c r="F6542" s="85" t="s">
        <v>40</v>
      </c>
      <c r="G6542" s="85" t="s">
        <v>43</v>
      </c>
      <c r="H6542" s="85" t="s">
        <v>20690</v>
      </c>
      <c r="I6542" s="3" t="s">
        <v>10897</v>
      </c>
      <c r="J6542" s="85" t="s">
        <v>4435</v>
      </c>
      <c r="K6542" s="7" t="s">
        <v>3838</v>
      </c>
      <c r="L6542" s="3"/>
      <c r="M6542" s="3"/>
      <c r="N6542" s="41" t="s">
        <v>6370</v>
      </c>
      <c r="O6542" s="87">
        <v>0</v>
      </c>
      <c r="P6542" s="87">
        <v>0</v>
      </c>
      <c r="Q6542" s="87">
        <v>0</v>
      </c>
      <c r="R6542" s="87">
        <v>0</v>
      </c>
      <c r="S6542" s="87"/>
      <c r="T6542" s="87"/>
      <c r="U6542" s="85" t="s">
        <v>112</v>
      </c>
      <c r="V6542" s="179"/>
      <c r="W6542" s="7"/>
      <c r="X6542" s="3"/>
      <c r="Y6542" s="3"/>
      <c r="Z6542" s="146">
        <v>50552</v>
      </c>
      <c r="AA6542" s="11"/>
      <c r="AB6542" s="123" t="s">
        <v>7939</v>
      </c>
      <c r="AC6542" s="124"/>
      <c r="AD6542" s="41"/>
      <c r="AE6542" s="41"/>
      <c r="AF6542" s="191"/>
      <c r="AG6542" s="41"/>
      <c r="AH6542" s="41" t="s">
        <v>8211</v>
      </c>
      <c r="AI6542" s="80" t="s">
        <v>6</v>
      </c>
      <c r="AJ6542" s="41"/>
      <c r="AK6542" s="3"/>
      <c r="AL6542" s="85"/>
      <c r="AM6542" s="151" t="s">
        <v>24840</v>
      </c>
      <c r="AN6542" s="15"/>
      <c r="AO6542" s="166"/>
      <c r="AP6542" s="5">
        <f t="shared" si="103"/>
        <v>0</v>
      </c>
      <c r="AQ6542" s="16"/>
      <c r="AR6542" s="205">
        <v>1</v>
      </c>
      <c r="AS6542" s="16"/>
      <c r="AT6542" s="16"/>
      <c r="AU6542" s="16"/>
      <c r="AV6542" s="16"/>
      <c r="AW6542" s="16"/>
      <c r="AX6542" s="16"/>
    </row>
    <row r="6543" spans="1:50" customFormat="1" ht="15" hidden="1" customHeight="1" x14ac:dyDescent="0.2">
      <c r="A6543" s="7" t="s">
        <v>23364</v>
      </c>
      <c r="B6543" s="3" t="s">
        <v>22626</v>
      </c>
      <c r="C6543" s="85" t="s">
        <v>7939</v>
      </c>
      <c r="D6543" s="85" t="s">
        <v>13090</v>
      </c>
      <c r="E6543" s="202" t="s">
        <v>8031</v>
      </c>
      <c r="F6543" s="85" t="s">
        <v>40</v>
      </c>
      <c r="G6543" s="85" t="s">
        <v>43</v>
      </c>
      <c r="H6543" s="85" t="s">
        <v>20690</v>
      </c>
      <c r="I6543" s="3" t="s">
        <v>10897</v>
      </c>
      <c r="J6543" s="85" t="s">
        <v>4435</v>
      </c>
      <c r="K6543" s="7" t="s">
        <v>3838</v>
      </c>
      <c r="L6543" s="3"/>
      <c r="M6543" s="3"/>
      <c r="N6543" s="41" t="s">
        <v>6370</v>
      </c>
      <c r="O6543" s="87">
        <v>0</v>
      </c>
      <c r="P6543" s="87">
        <v>0</v>
      </c>
      <c r="Q6543" s="87">
        <v>0</v>
      </c>
      <c r="R6543" s="87">
        <v>0</v>
      </c>
      <c r="S6543" s="87"/>
      <c r="T6543" s="87"/>
      <c r="U6543" s="85" t="s">
        <v>112</v>
      </c>
      <c r="V6543" s="179"/>
      <c r="W6543" s="7"/>
      <c r="X6543" s="3"/>
      <c r="Y6543" s="3"/>
      <c r="Z6543" s="146">
        <v>50552</v>
      </c>
      <c r="AA6543" s="11"/>
      <c r="AB6543" s="123" t="s">
        <v>7939</v>
      </c>
      <c r="AC6543" s="124"/>
      <c r="AD6543" s="41"/>
      <c r="AE6543" s="41"/>
      <c r="AF6543" s="191"/>
      <c r="AG6543" s="41"/>
      <c r="AH6543" s="41" t="s">
        <v>8211</v>
      </c>
      <c r="AI6543" s="80" t="s">
        <v>6</v>
      </c>
      <c r="AJ6543" s="41"/>
      <c r="AK6543" s="3"/>
      <c r="AL6543" s="85"/>
      <c r="AM6543" s="151" t="s">
        <v>24840</v>
      </c>
      <c r="AN6543" s="15"/>
      <c r="AO6543" s="166"/>
      <c r="AP6543" s="5">
        <f t="shared" si="103"/>
        <v>0</v>
      </c>
      <c r="AQ6543" s="16"/>
      <c r="AR6543" s="205">
        <v>1</v>
      </c>
      <c r="AS6543" s="16"/>
      <c r="AT6543" s="16"/>
      <c r="AU6543" s="16"/>
      <c r="AV6543" s="16"/>
      <c r="AW6543" s="16"/>
      <c r="AX6543" s="16"/>
    </row>
    <row r="6544" spans="1:50" customFormat="1" ht="15" hidden="1" customHeight="1" x14ac:dyDescent="0.2">
      <c r="A6544" s="7" t="s">
        <v>23368</v>
      </c>
      <c r="B6544" s="3" t="s">
        <v>22631</v>
      </c>
      <c r="C6544" s="85" t="s">
        <v>7939</v>
      </c>
      <c r="D6544" s="85" t="s">
        <v>13090</v>
      </c>
      <c r="E6544" s="202" t="s">
        <v>8031</v>
      </c>
      <c r="F6544" s="85" t="s">
        <v>40</v>
      </c>
      <c r="G6544" s="85" t="s">
        <v>43</v>
      </c>
      <c r="H6544" s="85" t="s">
        <v>20690</v>
      </c>
      <c r="I6544" s="3" t="s">
        <v>10897</v>
      </c>
      <c r="J6544" s="85" t="s">
        <v>4435</v>
      </c>
      <c r="K6544" s="7" t="s">
        <v>3838</v>
      </c>
      <c r="L6544" s="3"/>
      <c r="M6544" s="3"/>
      <c r="N6544" s="41" t="s">
        <v>6370</v>
      </c>
      <c r="O6544" s="87">
        <v>0</v>
      </c>
      <c r="P6544" s="87">
        <v>0</v>
      </c>
      <c r="Q6544" s="87">
        <v>0</v>
      </c>
      <c r="R6544" s="87">
        <v>0</v>
      </c>
      <c r="S6544" s="87"/>
      <c r="T6544" s="87"/>
      <c r="U6544" s="85" t="s">
        <v>112</v>
      </c>
      <c r="V6544" s="179"/>
      <c r="W6544" s="7"/>
      <c r="X6544" s="3"/>
      <c r="Y6544" s="3"/>
      <c r="Z6544" s="146">
        <v>50552</v>
      </c>
      <c r="AA6544" s="11"/>
      <c r="AB6544" s="123" t="s">
        <v>7939</v>
      </c>
      <c r="AC6544" s="124"/>
      <c r="AD6544" s="41"/>
      <c r="AE6544" s="41"/>
      <c r="AF6544" s="191"/>
      <c r="AG6544" s="41"/>
      <c r="AH6544" s="41" t="s">
        <v>8211</v>
      </c>
      <c r="AI6544" s="80" t="s">
        <v>6</v>
      </c>
      <c r="AJ6544" s="41"/>
      <c r="AK6544" s="3"/>
      <c r="AL6544" s="85"/>
      <c r="AM6544" s="151" t="s">
        <v>24840</v>
      </c>
      <c r="AN6544" s="15"/>
      <c r="AO6544" s="166"/>
      <c r="AP6544" s="5">
        <f t="shared" si="103"/>
        <v>0</v>
      </c>
      <c r="AQ6544" s="16"/>
      <c r="AR6544" s="205">
        <v>1</v>
      </c>
      <c r="AS6544" s="16"/>
      <c r="AT6544" s="16"/>
      <c r="AU6544" s="16"/>
      <c r="AV6544" s="16"/>
      <c r="AW6544" s="16"/>
      <c r="AX6544" s="16"/>
    </row>
    <row r="6545" spans="1:50" customFormat="1" ht="15" hidden="1" customHeight="1" x14ac:dyDescent="0.2">
      <c r="A6545" s="7" t="s">
        <v>23371</v>
      </c>
      <c r="B6545" s="3" t="s">
        <v>22634</v>
      </c>
      <c r="C6545" s="85" t="s">
        <v>7939</v>
      </c>
      <c r="D6545" s="85" t="s">
        <v>13090</v>
      </c>
      <c r="E6545" s="202" t="s">
        <v>8031</v>
      </c>
      <c r="F6545" s="85" t="s">
        <v>40</v>
      </c>
      <c r="G6545" s="85" t="s">
        <v>43</v>
      </c>
      <c r="H6545" s="85" t="s">
        <v>20690</v>
      </c>
      <c r="I6545" s="3" t="s">
        <v>10897</v>
      </c>
      <c r="J6545" s="85" t="s">
        <v>4435</v>
      </c>
      <c r="K6545" s="7" t="s">
        <v>3838</v>
      </c>
      <c r="L6545" s="3"/>
      <c r="M6545" s="3"/>
      <c r="N6545" s="41" t="s">
        <v>6370</v>
      </c>
      <c r="O6545" s="87">
        <v>0</v>
      </c>
      <c r="P6545" s="87">
        <v>0</v>
      </c>
      <c r="Q6545" s="87">
        <v>0</v>
      </c>
      <c r="R6545" s="87">
        <v>0</v>
      </c>
      <c r="S6545" s="87"/>
      <c r="T6545" s="87"/>
      <c r="U6545" s="85" t="s">
        <v>112</v>
      </c>
      <c r="V6545" s="179"/>
      <c r="W6545" s="7"/>
      <c r="X6545" s="3"/>
      <c r="Y6545" s="3"/>
      <c r="Z6545" s="146">
        <v>50552</v>
      </c>
      <c r="AA6545" s="11"/>
      <c r="AB6545" s="123" t="s">
        <v>7939</v>
      </c>
      <c r="AC6545" s="124"/>
      <c r="AD6545" s="41"/>
      <c r="AE6545" s="41"/>
      <c r="AF6545" s="191"/>
      <c r="AG6545" s="41"/>
      <c r="AH6545" s="41" t="s">
        <v>8211</v>
      </c>
      <c r="AI6545" s="80" t="s">
        <v>6</v>
      </c>
      <c r="AJ6545" s="41"/>
      <c r="AK6545" s="3"/>
      <c r="AL6545" s="85"/>
      <c r="AM6545" s="151" t="s">
        <v>24840</v>
      </c>
      <c r="AN6545" s="15"/>
      <c r="AO6545" s="166"/>
      <c r="AP6545" s="5">
        <f t="shared" si="103"/>
        <v>0</v>
      </c>
      <c r="AQ6545" s="16"/>
      <c r="AR6545" s="205">
        <v>1</v>
      </c>
      <c r="AS6545" s="16"/>
      <c r="AT6545" s="16"/>
      <c r="AU6545" s="16"/>
      <c r="AV6545" s="16"/>
      <c r="AW6545" s="16"/>
      <c r="AX6545" s="16"/>
    </row>
    <row r="6546" spans="1:50" customFormat="1" ht="15" hidden="1" customHeight="1" x14ac:dyDescent="0.2">
      <c r="A6546" s="7" t="s">
        <v>11129</v>
      </c>
      <c r="B6546" s="3" t="s">
        <v>11130</v>
      </c>
      <c r="C6546" s="85" t="s">
        <v>7939</v>
      </c>
      <c r="D6546" s="85" t="s">
        <v>13090</v>
      </c>
      <c r="E6546" s="202" t="s">
        <v>154</v>
      </c>
      <c r="F6546" s="85" t="s">
        <v>55</v>
      </c>
      <c r="G6546" s="85" t="s">
        <v>58</v>
      </c>
      <c r="H6546" s="85" t="s">
        <v>20690</v>
      </c>
      <c r="I6546" s="3" t="s">
        <v>4564</v>
      </c>
      <c r="J6546" s="85" t="s">
        <v>124</v>
      </c>
      <c r="K6546" s="7" t="s">
        <v>125</v>
      </c>
      <c r="L6546" s="3"/>
      <c r="M6546" s="3"/>
      <c r="N6546" s="41" t="s">
        <v>11131</v>
      </c>
      <c r="O6546" s="87">
        <v>385070</v>
      </c>
      <c r="P6546" s="87">
        <v>234018</v>
      </c>
      <c r="Q6546" s="87">
        <v>151052</v>
      </c>
      <c r="R6546" s="87">
        <v>0</v>
      </c>
      <c r="S6546" s="87"/>
      <c r="T6546" s="87"/>
      <c r="U6546" s="85">
        <v>2006</v>
      </c>
      <c r="V6546" s="179"/>
      <c r="W6546" s="7"/>
      <c r="X6546" s="3"/>
      <c r="Y6546" s="3"/>
      <c r="Z6546" s="146">
        <v>265585</v>
      </c>
      <c r="AA6546" s="11"/>
      <c r="AB6546" s="123" t="s">
        <v>7939</v>
      </c>
      <c r="AC6546" s="124"/>
      <c r="AD6546" s="41"/>
      <c r="AE6546" s="41"/>
      <c r="AF6546" s="191">
        <v>43927</v>
      </c>
      <c r="AG6546" s="41"/>
      <c r="AH6546" s="41" t="s">
        <v>8024</v>
      </c>
      <c r="AI6546" s="80" t="s">
        <v>6</v>
      </c>
      <c r="AJ6546" s="41"/>
      <c r="AK6546" s="3"/>
      <c r="AL6546" s="85"/>
      <c r="AM6546" s="151" t="s">
        <v>19998</v>
      </c>
      <c r="AN6546" s="15"/>
      <c r="AO6546" s="166"/>
      <c r="AP6546" s="5">
        <f t="shared" si="103"/>
        <v>0</v>
      </c>
      <c r="AQ6546" s="16"/>
      <c r="AR6546" s="205">
        <v>1</v>
      </c>
      <c r="AS6546" s="16"/>
      <c r="AT6546" s="16"/>
      <c r="AU6546" s="16"/>
      <c r="AV6546" s="16"/>
      <c r="AW6546" s="16"/>
      <c r="AX6546" s="16"/>
    </row>
    <row r="6547" spans="1:50" customFormat="1" ht="15" hidden="1" customHeight="1" x14ac:dyDescent="0.2">
      <c r="A6547" s="7" t="s">
        <v>23369</v>
      </c>
      <c r="B6547" s="3" t="s">
        <v>22632</v>
      </c>
      <c r="C6547" s="85" t="s">
        <v>7939</v>
      </c>
      <c r="D6547" s="85" t="s">
        <v>13090</v>
      </c>
      <c r="E6547" s="202" t="s">
        <v>7951</v>
      </c>
      <c r="F6547" s="85" t="s">
        <v>34</v>
      </c>
      <c r="G6547" s="85" t="s">
        <v>35</v>
      </c>
      <c r="H6547" s="85" t="s">
        <v>20688</v>
      </c>
      <c r="I6547" s="7" t="s">
        <v>8854</v>
      </c>
      <c r="J6547" s="85" t="s">
        <v>5308</v>
      </c>
      <c r="K6547" s="7" t="s">
        <v>22404</v>
      </c>
      <c r="L6547" s="3"/>
      <c r="M6547" s="3"/>
      <c r="N6547" s="41" t="s">
        <v>22431</v>
      </c>
      <c r="O6547" s="87">
        <v>0</v>
      </c>
      <c r="P6547" s="87">
        <v>0</v>
      </c>
      <c r="Q6547" s="87">
        <v>0</v>
      </c>
      <c r="R6547" s="87">
        <v>0</v>
      </c>
      <c r="S6547" s="87"/>
      <c r="T6547" s="87"/>
      <c r="U6547" s="85" t="s">
        <v>112</v>
      </c>
      <c r="V6547" s="179"/>
      <c r="W6547" s="7"/>
      <c r="X6547" s="3"/>
      <c r="Y6547" s="3"/>
      <c r="Z6547" s="146">
        <v>2430904</v>
      </c>
      <c r="AA6547" s="11"/>
      <c r="AB6547" s="123" t="s">
        <v>7939</v>
      </c>
      <c r="AC6547" s="124"/>
      <c r="AD6547" s="41"/>
      <c r="AE6547" s="41"/>
      <c r="AF6547" s="191"/>
      <c r="AG6547" s="41"/>
      <c r="AH6547" s="41" t="s">
        <v>7952</v>
      </c>
      <c r="AI6547" s="80" t="s">
        <v>6</v>
      </c>
      <c r="AJ6547" s="41"/>
      <c r="AK6547" s="3"/>
      <c r="AL6547" s="85"/>
      <c r="AM6547" s="151" t="s">
        <v>24840</v>
      </c>
      <c r="AN6547" s="15"/>
      <c r="AO6547" s="166"/>
      <c r="AP6547" s="5">
        <f t="shared" si="103"/>
        <v>0</v>
      </c>
      <c r="AQ6547" s="16"/>
      <c r="AR6547" s="205">
        <v>1</v>
      </c>
      <c r="AS6547" s="16"/>
      <c r="AT6547" s="16"/>
      <c r="AU6547" s="16"/>
      <c r="AV6547" s="16"/>
      <c r="AW6547" s="16"/>
      <c r="AX6547" s="16"/>
    </row>
    <row r="6548" spans="1:50" customFormat="1" ht="15" hidden="1" customHeight="1" x14ac:dyDescent="0.2">
      <c r="A6548" s="7" t="s">
        <v>25009</v>
      </c>
      <c r="B6548" s="3" t="s">
        <v>24875</v>
      </c>
      <c r="C6548" s="85" t="s">
        <v>7939</v>
      </c>
      <c r="D6548" s="85" t="s">
        <v>13090</v>
      </c>
      <c r="E6548" s="202" t="s">
        <v>8031</v>
      </c>
      <c r="F6548" s="85" t="s">
        <v>64</v>
      </c>
      <c r="G6548" s="85" t="s">
        <v>16220</v>
      </c>
      <c r="H6548" s="85" t="s">
        <v>20690</v>
      </c>
      <c r="I6548" s="3" t="s">
        <v>10188</v>
      </c>
      <c r="J6548" s="171" t="s">
        <v>124</v>
      </c>
      <c r="K6548" s="7" t="s">
        <v>125</v>
      </c>
      <c r="L6548" s="3"/>
      <c r="M6548" s="3"/>
      <c r="N6548" s="41" t="s">
        <v>24876</v>
      </c>
      <c r="O6548" s="87">
        <v>0</v>
      </c>
      <c r="P6548" s="87">
        <v>0</v>
      </c>
      <c r="Q6548" s="87">
        <v>0</v>
      </c>
      <c r="R6548" s="87">
        <v>0</v>
      </c>
      <c r="S6548" s="87"/>
      <c r="T6548" s="87"/>
      <c r="U6548" s="85" t="s">
        <v>112</v>
      </c>
      <c r="V6548" s="179"/>
      <c r="W6548" s="7"/>
      <c r="X6548" s="3"/>
      <c r="Y6548" s="3"/>
      <c r="Z6548" s="146">
        <v>14067</v>
      </c>
      <c r="AA6548" s="11"/>
      <c r="AB6548" s="123" t="s">
        <v>7939</v>
      </c>
      <c r="AC6548" s="124"/>
      <c r="AD6548" s="41"/>
      <c r="AE6548" s="41"/>
      <c r="AF6548" s="191"/>
      <c r="AG6548" s="41"/>
      <c r="AH6548" s="41" t="s">
        <v>7967</v>
      </c>
      <c r="AI6548" s="80" t="s">
        <v>6</v>
      </c>
      <c r="AJ6548" s="41"/>
      <c r="AK6548" s="3"/>
      <c r="AL6548" s="85"/>
      <c r="AM6548" s="151" t="s">
        <v>24840</v>
      </c>
      <c r="AN6548" s="15"/>
      <c r="AO6548" s="166"/>
      <c r="AP6548" s="5">
        <f t="shared" si="103"/>
        <v>0</v>
      </c>
      <c r="AQ6548" s="16"/>
      <c r="AR6548" s="205">
        <v>1</v>
      </c>
      <c r="AS6548" s="16"/>
      <c r="AT6548" s="16"/>
      <c r="AU6548" s="16"/>
      <c r="AV6548" s="16"/>
      <c r="AW6548" s="16"/>
      <c r="AX6548" s="16"/>
    </row>
    <row r="6549" spans="1:50" customFormat="1" ht="15" hidden="1" customHeight="1" x14ac:dyDescent="0.2">
      <c r="A6549" s="7" t="s">
        <v>23359</v>
      </c>
      <c r="B6549" s="3" t="s">
        <v>22621</v>
      </c>
      <c r="C6549" s="85" t="s">
        <v>7939</v>
      </c>
      <c r="D6549" s="85" t="s">
        <v>13090</v>
      </c>
      <c r="E6549" s="202" t="s">
        <v>154</v>
      </c>
      <c r="F6549" s="85" t="s">
        <v>40</v>
      </c>
      <c r="G6549" s="85" t="s">
        <v>43</v>
      </c>
      <c r="H6549" s="85" t="s">
        <v>20690</v>
      </c>
      <c r="I6549" s="3" t="s">
        <v>10897</v>
      </c>
      <c r="J6549" s="85" t="s">
        <v>115</v>
      </c>
      <c r="K6549" s="7" t="s">
        <v>4522</v>
      </c>
      <c r="L6549" s="3"/>
      <c r="M6549" s="3"/>
      <c r="N6549" s="41" t="s">
        <v>22622</v>
      </c>
      <c r="O6549" s="87">
        <v>0</v>
      </c>
      <c r="P6549" s="87">
        <v>0</v>
      </c>
      <c r="Q6549" s="87">
        <v>0</v>
      </c>
      <c r="R6549" s="87">
        <v>0</v>
      </c>
      <c r="S6549" s="87"/>
      <c r="T6549" s="87"/>
      <c r="U6549" s="85" t="s">
        <v>112</v>
      </c>
      <c r="V6549" s="179"/>
      <c r="W6549" s="7"/>
      <c r="X6549" s="3"/>
      <c r="Y6549" s="3"/>
      <c r="Z6549" s="146">
        <v>331839</v>
      </c>
      <c r="AA6549" s="11"/>
      <c r="AB6549" s="123" t="s">
        <v>7939</v>
      </c>
      <c r="AC6549" s="124"/>
      <c r="AD6549" s="41"/>
      <c r="AE6549" s="41"/>
      <c r="AF6549" s="191">
        <v>44993</v>
      </c>
      <c r="AG6549" s="41"/>
      <c r="AH6549" s="41" t="s">
        <v>8211</v>
      </c>
      <c r="AI6549" s="80" t="s">
        <v>6</v>
      </c>
      <c r="AJ6549" s="41"/>
      <c r="AK6549" s="3"/>
      <c r="AL6549" s="85"/>
      <c r="AM6549" s="151" t="s">
        <v>24840</v>
      </c>
      <c r="AN6549" s="15"/>
      <c r="AO6549" s="166"/>
      <c r="AP6549" s="5">
        <f t="shared" si="103"/>
        <v>0</v>
      </c>
      <c r="AQ6549" s="16"/>
      <c r="AR6549" s="205">
        <v>1</v>
      </c>
      <c r="AS6549" s="16"/>
      <c r="AT6549" s="16"/>
      <c r="AU6549" s="16"/>
      <c r="AV6549" s="16"/>
      <c r="AW6549" s="16"/>
      <c r="AX6549" s="16"/>
    </row>
    <row r="6550" spans="1:50" customFormat="1" ht="15" hidden="1" customHeight="1" x14ac:dyDescent="0.2">
      <c r="A6550" s="7" t="s">
        <v>23358</v>
      </c>
      <c r="B6550" s="3" t="s">
        <v>22620</v>
      </c>
      <c r="C6550" s="85" t="s">
        <v>7939</v>
      </c>
      <c r="D6550" s="85" t="s">
        <v>13090</v>
      </c>
      <c r="E6550" s="202" t="s">
        <v>154</v>
      </c>
      <c r="F6550" s="85" t="s">
        <v>68</v>
      </c>
      <c r="G6550" s="100" t="s">
        <v>70</v>
      </c>
      <c r="H6550" s="85" t="s">
        <v>20690</v>
      </c>
      <c r="I6550" s="3" t="s">
        <v>16656</v>
      </c>
      <c r="J6550" s="85" t="s">
        <v>4406</v>
      </c>
      <c r="K6550" s="7" t="s">
        <v>4407</v>
      </c>
      <c r="L6550" s="3"/>
      <c r="M6550" s="3"/>
      <c r="N6550" s="41" t="s">
        <v>7950</v>
      </c>
      <c r="O6550" s="87">
        <v>0</v>
      </c>
      <c r="P6550" s="87">
        <v>0</v>
      </c>
      <c r="Q6550" s="87">
        <v>0</v>
      </c>
      <c r="R6550" s="87">
        <v>0</v>
      </c>
      <c r="S6550" s="87"/>
      <c r="T6550" s="87"/>
      <c r="U6550" s="85" t="s">
        <v>112</v>
      </c>
      <c r="V6550" s="179"/>
      <c r="W6550" s="7"/>
      <c r="X6550" s="3"/>
      <c r="Y6550" s="3"/>
      <c r="Z6550" s="146">
        <v>59642</v>
      </c>
      <c r="AA6550" s="11"/>
      <c r="AB6550" s="123" t="s">
        <v>7939</v>
      </c>
      <c r="AC6550" s="124"/>
      <c r="AD6550" s="41"/>
      <c r="AE6550" s="41"/>
      <c r="AF6550" s="191">
        <v>44959</v>
      </c>
      <c r="AG6550" s="41"/>
      <c r="AH6550" s="41" t="s">
        <v>16608</v>
      </c>
      <c r="AI6550" s="80" t="s">
        <v>6</v>
      </c>
      <c r="AJ6550" s="41"/>
      <c r="AK6550" s="3"/>
      <c r="AL6550" s="85"/>
      <c r="AM6550" s="151" t="s">
        <v>24840</v>
      </c>
      <c r="AN6550" s="15"/>
      <c r="AO6550" s="166"/>
      <c r="AP6550" s="5">
        <f t="shared" si="103"/>
        <v>0</v>
      </c>
      <c r="AQ6550" s="16"/>
      <c r="AR6550" s="205">
        <v>1</v>
      </c>
      <c r="AS6550" s="16"/>
      <c r="AT6550" s="16"/>
      <c r="AU6550" s="16"/>
      <c r="AV6550" s="16"/>
      <c r="AW6550" s="16"/>
      <c r="AX6550" s="16"/>
    </row>
    <row r="6551" spans="1:50" customFormat="1" ht="15" hidden="1" customHeight="1" x14ac:dyDescent="0.2">
      <c r="A6551" s="7" t="s">
        <v>23355</v>
      </c>
      <c r="B6551" s="3" t="s">
        <v>22617</v>
      </c>
      <c r="C6551" s="85" t="s">
        <v>7939</v>
      </c>
      <c r="D6551" s="85" t="s">
        <v>13090</v>
      </c>
      <c r="E6551" s="202" t="s">
        <v>154</v>
      </c>
      <c r="F6551" s="85" t="s">
        <v>68</v>
      </c>
      <c r="G6551" s="85" t="s">
        <v>69</v>
      </c>
      <c r="H6551" s="85" t="s">
        <v>20690</v>
      </c>
      <c r="I6551" s="3" t="s">
        <v>16618</v>
      </c>
      <c r="J6551" s="85" t="s">
        <v>4400</v>
      </c>
      <c r="K6551" s="7" t="s">
        <v>4422</v>
      </c>
      <c r="L6551" s="3"/>
      <c r="M6551" s="3"/>
      <c r="N6551" s="41" t="s">
        <v>24858</v>
      </c>
      <c r="O6551" s="87">
        <v>103818</v>
      </c>
      <c r="P6551" s="87">
        <v>0</v>
      </c>
      <c r="Q6551" s="87">
        <v>103818</v>
      </c>
      <c r="R6551" s="87">
        <v>0</v>
      </c>
      <c r="S6551" s="87"/>
      <c r="T6551" s="87"/>
      <c r="U6551" s="85">
        <v>2020</v>
      </c>
      <c r="V6551" s="179"/>
      <c r="W6551" s="7"/>
      <c r="X6551" s="3"/>
      <c r="Y6551" s="3"/>
      <c r="Z6551" s="146">
        <v>58812</v>
      </c>
      <c r="AA6551" s="11"/>
      <c r="AB6551" s="123" t="s">
        <v>7939</v>
      </c>
      <c r="AC6551" s="124"/>
      <c r="AD6551" s="41"/>
      <c r="AE6551" s="41"/>
      <c r="AF6551" s="191">
        <v>44960</v>
      </c>
      <c r="AG6551" s="41"/>
      <c r="AH6551" s="41" t="s">
        <v>21023</v>
      </c>
      <c r="AI6551" s="80" t="s">
        <v>6</v>
      </c>
      <c r="AJ6551" s="41"/>
      <c r="AK6551" s="3"/>
      <c r="AL6551" s="85"/>
      <c r="AM6551" s="151" t="s">
        <v>24840</v>
      </c>
      <c r="AN6551" s="15"/>
      <c r="AO6551" s="166"/>
      <c r="AP6551" s="5">
        <f t="shared" si="103"/>
        <v>0</v>
      </c>
      <c r="AQ6551" s="16"/>
      <c r="AR6551" s="205">
        <v>1</v>
      </c>
      <c r="AS6551" s="16"/>
      <c r="AT6551" s="16"/>
      <c r="AU6551" s="16"/>
      <c r="AV6551" s="16"/>
      <c r="AW6551" s="16"/>
      <c r="AX6551" s="16"/>
    </row>
    <row r="6552" spans="1:50" customFormat="1" ht="15" hidden="1" customHeight="1" x14ac:dyDescent="0.2">
      <c r="A6552" s="7" t="s">
        <v>23357</v>
      </c>
      <c r="B6552" s="3" t="s">
        <v>22619</v>
      </c>
      <c r="C6552" s="85" t="s">
        <v>7939</v>
      </c>
      <c r="D6552" s="85" t="s">
        <v>13090</v>
      </c>
      <c r="E6552" s="202" t="s">
        <v>7951</v>
      </c>
      <c r="F6552" s="85" t="s">
        <v>14</v>
      </c>
      <c r="G6552" s="85" t="s">
        <v>18</v>
      </c>
      <c r="H6552" s="85" t="s">
        <v>20690</v>
      </c>
      <c r="I6552" s="3" t="s">
        <v>8473</v>
      </c>
      <c r="J6552" s="85" t="s">
        <v>4400</v>
      </c>
      <c r="K6552" s="7" t="s">
        <v>4422</v>
      </c>
      <c r="L6552" s="3"/>
      <c r="M6552" s="3"/>
      <c r="N6552" s="41" t="s">
        <v>21042</v>
      </c>
      <c r="O6552" s="87">
        <v>0</v>
      </c>
      <c r="P6552" s="87">
        <v>0</v>
      </c>
      <c r="Q6552" s="87">
        <v>0</v>
      </c>
      <c r="R6552" s="87">
        <v>0</v>
      </c>
      <c r="S6552" s="87"/>
      <c r="T6552" s="87"/>
      <c r="U6552" s="85" t="s">
        <v>112</v>
      </c>
      <c r="V6552" s="179"/>
      <c r="W6552" s="7"/>
      <c r="X6552" s="3"/>
      <c r="Y6552" s="3"/>
      <c r="Z6552" s="146">
        <v>59856</v>
      </c>
      <c r="AA6552" s="11"/>
      <c r="AB6552" s="123" t="s">
        <v>7939</v>
      </c>
      <c r="AC6552" s="124"/>
      <c r="AD6552" s="41"/>
      <c r="AE6552" s="41"/>
      <c r="AF6552" s="191"/>
      <c r="AG6552" s="41"/>
      <c r="AH6552" s="41" t="s">
        <v>7952</v>
      </c>
      <c r="AI6552" s="80" t="s">
        <v>6</v>
      </c>
      <c r="AJ6552" s="41"/>
      <c r="AK6552" s="3"/>
      <c r="AL6552" s="85"/>
      <c r="AM6552" s="151" t="s">
        <v>24840</v>
      </c>
      <c r="AN6552" s="15"/>
      <c r="AO6552" s="166"/>
      <c r="AP6552" s="5">
        <f t="shared" si="103"/>
        <v>0</v>
      </c>
      <c r="AQ6552" s="16"/>
      <c r="AR6552" s="205">
        <v>1</v>
      </c>
      <c r="AS6552" s="16"/>
      <c r="AT6552" s="16"/>
      <c r="AU6552" s="16"/>
      <c r="AV6552" s="16"/>
      <c r="AW6552" s="16"/>
      <c r="AX6552" s="16"/>
    </row>
    <row r="6553" spans="1:50" customFormat="1" ht="15" hidden="1" customHeight="1" x14ac:dyDescent="0.2">
      <c r="A6553" s="7" t="s">
        <v>23356</v>
      </c>
      <c r="B6553" s="3" t="s">
        <v>22618</v>
      </c>
      <c r="C6553" s="85" t="s">
        <v>7939</v>
      </c>
      <c r="D6553" s="85" t="s">
        <v>13090</v>
      </c>
      <c r="E6553" s="202" t="s">
        <v>8031</v>
      </c>
      <c r="F6553" s="85" t="s">
        <v>34</v>
      </c>
      <c r="G6553" s="85" t="s">
        <v>38</v>
      </c>
      <c r="H6553" s="85" t="s">
        <v>20690</v>
      </c>
      <c r="I6553" s="3" t="s">
        <v>8095</v>
      </c>
      <c r="J6553" s="85" t="s">
        <v>124</v>
      </c>
      <c r="K6553" s="7" t="s">
        <v>125</v>
      </c>
      <c r="L6553" s="3"/>
      <c r="M6553" s="3"/>
      <c r="N6553" s="41" t="s">
        <v>22215</v>
      </c>
      <c r="O6553" s="87">
        <v>0</v>
      </c>
      <c r="P6553" s="87">
        <v>0</v>
      </c>
      <c r="Q6553" s="87">
        <v>0</v>
      </c>
      <c r="R6553" s="87">
        <v>0</v>
      </c>
      <c r="S6553" s="87"/>
      <c r="T6553" s="87"/>
      <c r="U6553" s="85" t="s">
        <v>112</v>
      </c>
      <c r="V6553" s="179"/>
      <c r="W6553" s="7"/>
      <c r="X6553" s="3"/>
      <c r="Y6553" s="3"/>
      <c r="Z6553" s="146">
        <v>11541</v>
      </c>
      <c r="AA6553" s="11"/>
      <c r="AB6553" s="123" t="s">
        <v>7939</v>
      </c>
      <c r="AC6553" s="124"/>
      <c r="AD6553" s="41"/>
      <c r="AE6553" s="41"/>
      <c r="AF6553" s="191"/>
      <c r="AG6553" s="41"/>
      <c r="AH6553" s="41" t="s">
        <v>7952</v>
      </c>
      <c r="AI6553" s="80" t="s">
        <v>6</v>
      </c>
      <c r="AJ6553" s="41"/>
      <c r="AK6553" s="3"/>
      <c r="AL6553" s="85"/>
      <c r="AM6553" s="151" t="s">
        <v>24840</v>
      </c>
      <c r="AN6553" s="15"/>
      <c r="AO6553" s="166"/>
      <c r="AP6553" s="5">
        <f t="shared" si="103"/>
        <v>0</v>
      </c>
      <c r="AQ6553" s="16"/>
      <c r="AR6553" s="205">
        <v>1</v>
      </c>
      <c r="AS6553" s="16"/>
      <c r="AT6553" s="16"/>
      <c r="AU6553" s="16"/>
      <c r="AV6553" s="16"/>
      <c r="AW6553" s="16"/>
      <c r="AX6553" s="16"/>
    </row>
    <row r="6554" spans="1:50" customFormat="1" ht="15" hidden="1" customHeight="1" x14ac:dyDescent="0.2">
      <c r="A6554" s="7" t="s">
        <v>11132</v>
      </c>
      <c r="B6554" s="3" t="s">
        <v>11133</v>
      </c>
      <c r="C6554" s="85" t="s">
        <v>7939</v>
      </c>
      <c r="D6554" s="85" t="s">
        <v>13090</v>
      </c>
      <c r="E6554" s="202" t="s">
        <v>154</v>
      </c>
      <c r="F6554" s="85" t="s">
        <v>55</v>
      </c>
      <c r="G6554" s="85" t="s">
        <v>63</v>
      </c>
      <c r="H6554" s="85" t="s">
        <v>20690</v>
      </c>
      <c r="I6554" s="3" t="s">
        <v>7970</v>
      </c>
      <c r="J6554" s="85" t="s">
        <v>4435</v>
      </c>
      <c r="K6554" s="7" t="s">
        <v>3838</v>
      </c>
      <c r="L6554" s="3"/>
      <c r="M6554" s="3"/>
      <c r="N6554" s="41" t="s">
        <v>11134</v>
      </c>
      <c r="O6554" s="87">
        <v>16546</v>
      </c>
      <c r="P6554" s="87">
        <v>0</v>
      </c>
      <c r="Q6554" s="87">
        <v>16546</v>
      </c>
      <c r="R6554" s="87">
        <v>0</v>
      </c>
      <c r="S6554" s="87"/>
      <c r="T6554" s="87"/>
      <c r="U6554" s="85">
        <v>2008</v>
      </c>
      <c r="V6554" s="179"/>
      <c r="W6554" s="7"/>
      <c r="X6554" s="3"/>
      <c r="Y6554" s="3"/>
      <c r="Z6554" s="146">
        <v>8820</v>
      </c>
      <c r="AA6554" s="11"/>
      <c r="AB6554" s="123" t="s">
        <v>7939</v>
      </c>
      <c r="AC6554" s="124"/>
      <c r="AD6554" s="41"/>
      <c r="AE6554" s="41"/>
      <c r="AF6554" s="191">
        <v>40211</v>
      </c>
      <c r="AG6554" s="41"/>
      <c r="AH6554" s="41" t="s">
        <v>8024</v>
      </c>
      <c r="AI6554" s="80" t="s">
        <v>6</v>
      </c>
      <c r="AJ6554" s="41"/>
      <c r="AK6554" s="3"/>
      <c r="AL6554" s="85"/>
      <c r="AM6554" s="151" t="s">
        <v>19998</v>
      </c>
      <c r="AN6554" s="15"/>
      <c r="AO6554" s="166"/>
      <c r="AP6554" s="5">
        <f t="shared" si="103"/>
        <v>0</v>
      </c>
      <c r="AQ6554" s="16"/>
      <c r="AR6554" s="205">
        <v>1</v>
      </c>
      <c r="AS6554" s="16"/>
      <c r="AT6554" s="16"/>
      <c r="AU6554" s="16"/>
      <c r="AV6554" s="16"/>
      <c r="AW6554" s="16"/>
      <c r="AX6554" s="16"/>
    </row>
    <row r="6555" spans="1:50" customFormat="1" ht="15" hidden="1" customHeight="1" x14ac:dyDescent="0.2">
      <c r="A6555" s="7" t="s">
        <v>23354</v>
      </c>
      <c r="B6555" s="3" t="s">
        <v>22615</v>
      </c>
      <c r="C6555" s="85" t="s">
        <v>7939</v>
      </c>
      <c r="D6555" s="85" t="s">
        <v>13090</v>
      </c>
      <c r="E6555" s="202" t="s">
        <v>7951</v>
      </c>
      <c r="F6555" s="85" t="s">
        <v>34</v>
      </c>
      <c r="G6555" s="85" t="s">
        <v>38</v>
      </c>
      <c r="H6555" s="85" t="s">
        <v>20690</v>
      </c>
      <c r="I6555" s="3" t="s">
        <v>8554</v>
      </c>
      <c r="J6555" s="85" t="s">
        <v>124</v>
      </c>
      <c r="K6555" s="7" t="s">
        <v>125</v>
      </c>
      <c r="L6555" s="3"/>
      <c r="M6555" s="3"/>
      <c r="N6555" s="41" t="s">
        <v>22616</v>
      </c>
      <c r="O6555" s="87">
        <v>0</v>
      </c>
      <c r="P6555" s="87">
        <v>0</v>
      </c>
      <c r="Q6555" s="87">
        <v>0</v>
      </c>
      <c r="R6555" s="87">
        <v>0</v>
      </c>
      <c r="S6555" s="87"/>
      <c r="T6555" s="87"/>
      <c r="U6555" s="85" t="s">
        <v>112</v>
      </c>
      <c r="V6555" s="179"/>
      <c r="W6555" s="7"/>
      <c r="X6555" s="3"/>
      <c r="Y6555" s="3"/>
      <c r="Z6555" s="146">
        <v>200000</v>
      </c>
      <c r="AA6555" s="11"/>
      <c r="AB6555" s="123" t="s">
        <v>7939</v>
      </c>
      <c r="AC6555" s="124"/>
      <c r="AD6555" s="41"/>
      <c r="AE6555" s="41"/>
      <c r="AF6555" s="191"/>
      <c r="AG6555" s="41"/>
      <c r="AH6555" s="41" t="s">
        <v>7952</v>
      </c>
      <c r="AI6555" s="80" t="s">
        <v>6</v>
      </c>
      <c r="AJ6555" s="41"/>
      <c r="AK6555" s="3"/>
      <c r="AL6555" s="85"/>
      <c r="AM6555" s="151" t="s">
        <v>24840</v>
      </c>
      <c r="AN6555" s="15"/>
      <c r="AO6555" s="166"/>
      <c r="AP6555" s="5">
        <f t="shared" si="103"/>
        <v>0</v>
      </c>
      <c r="AQ6555" s="16"/>
      <c r="AR6555" s="205">
        <v>1</v>
      </c>
      <c r="AS6555" s="16"/>
      <c r="AT6555" s="16"/>
      <c r="AU6555" s="16"/>
      <c r="AV6555" s="16"/>
      <c r="AW6555" s="16"/>
      <c r="AX6555" s="16"/>
    </row>
    <row r="6556" spans="1:50" customFormat="1" ht="15" hidden="1" customHeight="1" x14ac:dyDescent="0.2">
      <c r="A6556" s="7" t="s">
        <v>23352</v>
      </c>
      <c r="B6556" s="3" t="s">
        <v>22613</v>
      </c>
      <c r="C6556" s="85" t="s">
        <v>7939</v>
      </c>
      <c r="D6556" s="85" t="s">
        <v>13090</v>
      </c>
      <c r="E6556" s="202" t="s">
        <v>9112</v>
      </c>
      <c r="F6556" s="85" t="s">
        <v>40</v>
      </c>
      <c r="G6556" s="85" t="s">
        <v>15326</v>
      </c>
      <c r="H6556" s="85" t="s">
        <v>20690</v>
      </c>
      <c r="I6556" s="3" t="s">
        <v>16773</v>
      </c>
      <c r="J6556" s="85" t="s">
        <v>4447</v>
      </c>
      <c r="K6556" s="7" t="s">
        <v>4448</v>
      </c>
      <c r="L6556" s="3"/>
      <c r="M6556" s="3"/>
      <c r="N6556" s="41" t="s">
        <v>16763</v>
      </c>
      <c r="O6556" s="87">
        <v>0</v>
      </c>
      <c r="P6556" s="87">
        <v>0</v>
      </c>
      <c r="Q6556" s="87">
        <v>0</v>
      </c>
      <c r="R6556" s="87">
        <v>0</v>
      </c>
      <c r="S6556" s="87"/>
      <c r="T6556" s="87"/>
      <c r="U6556" s="85" t="s">
        <v>112</v>
      </c>
      <c r="V6556" s="179"/>
      <c r="W6556" s="7"/>
      <c r="X6556" s="3"/>
      <c r="Y6556" s="3"/>
      <c r="Z6556" s="146">
        <v>43129</v>
      </c>
      <c r="AA6556" s="11"/>
      <c r="AB6556" s="123" t="s">
        <v>7939</v>
      </c>
      <c r="AC6556" s="124"/>
      <c r="AD6556" s="41"/>
      <c r="AE6556" s="41"/>
      <c r="AF6556" s="191"/>
      <c r="AG6556" s="41"/>
      <c r="AH6556" s="41" t="s">
        <v>8211</v>
      </c>
      <c r="AI6556" s="80" t="s">
        <v>6</v>
      </c>
      <c r="AJ6556" s="41"/>
      <c r="AK6556" s="3"/>
      <c r="AL6556" s="85"/>
      <c r="AM6556" s="151" t="s">
        <v>24840</v>
      </c>
      <c r="AN6556" s="15"/>
      <c r="AO6556" s="166"/>
      <c r="AP6556" s="5">
        <f t="shared" si="103"/>
        <v>0</v>
      </c>
      <c r="AQ6556" s="16"/>
      <c r="AR6556" s="205">
        <v>1</v>
      </c>
      <c r="AS6556" s="16"/>
      <c r="AT6556" s="16"/>
      <c r="AU6556" s="16"/>
      <c r="AV6556" s="16"/>
      <c r="AW6556" s="16"/>
      <c r="AX6556" s="16"/>
    </row>
    <row r="6557" spans="1:50" customFormat="1" ht="15" hidden="1" customHeight="1" x14ac:dyDescent="0.2">
      <c r="A6557" s="7" t="s">
        <v>23353</v>
      </c>
      <c r="B6557" s="3" t="s">
        <v>22614</v>
      </c>
      <c r="C6557" s="85" t="s">
        <v>7939</v>
      </c>
      <c r="D6557" s="85" t="s">
        <v>13090</v>
      </c>
      <c r="E6557" s="202" t="s">
        <v>8031</v>
      </c>
      <c r="F6557" s="85" t="s">
        <v>14</v>
      </c>
      <c r="G6557" s="85" t="s">
        <v>20</v>
      </c>
      <c r="H6557" s="85" t="s">
        <v>20689</v>
      </c>
      <c r="I6557" s="3" t="s">
        <v>16770</v>
      </c>
      <c r="J6557" s="85" t="s">
        <v>4435</v>
      </c>
      <c r="K6557" s="7" t="s">
        <v>3838</v>
      </c>
      <c r="L6557" s="3"/>
      <c r="M6557" s="3"/>
      <c r="N6557" s="41" t="s">
        <v>22400</v>
      </c>
      <c r="O6557" s="87">
        <v>0</v>
      </c>
      <c r="P6557" s="87">
        <v>0</v>
      </c>
      <c r="Q6557" s="87">
        <v>0</v>
      </c>
      <c r="R6557" s="87">
        <v>0</v>
      </c>
      <c r="S6557" s="87"/>
      <c r="T6557" s="87"/>
      <c r="U6557" s="85" t="s">
        <v>112</v>
      </c>
      <c r="V6557" s="179"/>
      <c r="W6557" s="7"/>
      <c r="X6557" s="3"/>
      <c r="Y6557" s="3"/>
      <c r="Z6557" s="211">
        <v>173250</v>
      </c>
      <c r="AA6557" s="11"/>
      <c r="AB6557" s="123" t="s">
        <v>7939</v>
      </c>
      <c r="AC6557" s="124"/>
      <c r="AD6557" s="41"/>
      <c r="AE6557" s="41"/>
      <c r="AF6557" s="191"/>
      <c r="AG6557" s="41"/>
      <c r="AH6557" s="41" t="s">
        <v>7952</v>
      </c>
      <c r="AI6557" s="80" t="s">
        <v>6</v>
      </c>
      <c r="AJ6557" s="41"/>
      <c r="AK6557" s="3"/>
      <c r="AL6557" s="85"/>
      <c r="AM6557" s="151" t="s">
        <v>24840</v>
      </c>
      <c r="AN6557" s="15"/>
      <c r="AO6557" s="166"/>
      <c r="AP6557" s="5">
        <f t="shared" si="103"/>
        <v>0</v>
      </c>
      <c r="AQ6557" s="16"/>
      <c r="AR6557" s="205">
        <v>1</v>
      </c>
      <c r="AS6557" s="16"/>
      <c r="AT6557" s="16"/>
      <c r="AU6557" s="16"/>
      <c r="AV6557" s="16"/>
      <c r="AW6557" s="16"/>
      <c r="AX6557" s="16"/>
    </row>
    <row r="6558" spans="1:50" customFormat="1" ht="15" hidden="1" customHeight="1" x14ac:dyDescent="0.2">
      <c r="A6558" s="7" t="s">
        <v>23351</v>
      </c>
      <c r="B6558" s="3" t="s">
        <v>22612</v>
      </c>
      <c r="C6558" s="85" t="s">
        <v>7939</v>
      </c>
      <c r="D6558" s="85" t="s">
        <v>13090</v>
      </c>
      <c r="E6558" s="202" t="s">
        <v>7951</v>
      </c>
      <c r="F6558" s="85" t="s">
        <v>34</v>
      </c>
      <c r="G6558" s="85" t="s">
        <v>38</v>
      </c>
      <c r="H6558" s="85" t="s">
        <v>20690</v>
      </c>
      <c r="I6558" s="3" t="s">
        <v>8095</v>
      </c>
      <c r="J6558" s="85" t="s">
        <v>124</v>
      </c>
      <c r="K6558" s="7" t="s">
        <v>125</v>
      </c>
      <c r="L6558" s="3"/>
      <c r="M6558" s="3"/>
      <c r="N6558" s="41" t="s">
        <v>7950</v>
      </c>
      <c r="O6558" s="87">
        <v>0</v>
      </c>
      <c r="P6558" s="87">
        <v>0</v>
      </c>
      <c r="Q6558" s="87">
        <v>0</v>
      </c>
      <c r="R6558" s="87">
        <v>0</v>
      </c>
      <c r="S6558" s="87"/>
      <c r="T6558" s="87"/>
      <c r="U6558" s="85" t="s">
        <v>112</v>
      </c>
      <c r="V6558" s="179"/>
      <c r="W6558" s="7"/>
      <c r="X6558" s="3"/>
      <c r="Y6558" s="3"/>
      <c r="Z6558" s="146">
        <v>28655</v>
      </c>
      <c r="AA6558" s="11"/>
      <c r="AB6558" s="123" t="s">
        <v>7939</v>
      </c>
      <c r="AC6558" s="124"/>
      <c r="AD6558" s="41"/>
      <c r="AE6558" s="41"/>
      <c r="AF6558" s="191"/>
      <c r="AG6558" s="41"/>
      <c r="AH6558" s="41" t="s">
        <v>7952</v>
      </c>
      <c r="AI6558" s="80" t="s">
        <v>6</v>
      </c>
      <c r="AJ6558" s="41"/>
      <c r="AK6558" s="3"/>
      <c r="AL6558" s="85"/>
      <c r="AM6558" s="151" t="s">
        <v>24840</v>
      </c>
      <c r="AN6558" s="15"/>
      <c r="AO6558" s="166"/>
      <c r="AP6558" s="5">
        <f t="shared" si="103"/>
        <v>0</v>
      </c>
      <c r="AQ6558" s="16"/>
      <c r="AR6558" s="205">
        <v>1</v>
      </c>
      <c r="AS6558" s="16"/>
      <c r="AT6558" s="16"/>
      <c r="AU6558" s="16"/>
      <c r="AV6558" s="16"/>
      <c r="AW6558" s="16"/>
      <c r="AX6558" s="16"/>
    </row>
    <row r="6559" spans="1:50" customFormat="1" ht="15" hidden="1" customHeight="1" x14ac:dyDescent="0.2">
      <c r="A6559" s="7" t="s">
        <v>23350</v>
      </c>
      <c r="B6559" s="3" t="s">
        <v>22610</v>
      </c>
      <c r="C6559" s="85" t="s">
        <v>7939</v>
      </c>
      <c r="D6559" s="85" t="s">
        <v>13090</v>
      </c>
      <c r="E6559" s="202" t="s">
        <v>154</v>
      </c>
      <c r="F6559" s="85" t="s">
        <v>14</v>
      </c>
      <c r="G6559" s="85" t="s">
        <v>17</v>
      </c>
      <c r="H6559" s="85" t="s">
        <v>20690</v>
      </c>
      <c r="I6559" s="3" t="s">
        <v>9452</v>
      </c>
      <c r="J6559" s="85" t="s">
        <v>124</v>
      </c>
      <c r="K6559" s="7" t="s">
        <v>125</v>
      </c>
      <c r="L6559" s="3"/>
      <c r="M6559" s="3"/>
      <c r="N6559" s="41" t="s">
        <v>22611</v>
      </c>
      <c r="O6559" s="87">
        <v>55244</v>
      </c>
      <c r="P6559" s="87">
        <v>0</v>
      </c>
      <c r="Q6559" s="87">
        <v>55244</v>
      </c>
      <c r="R6559" s="87">
        <v>0</v>
      </c>
      <c r="S6559" s="87"/>
      <c r="T6559" s="87"/>
      <c r="U6559" s="85">
        <v>2021</v>
      </c>
      <c r="V6559" s="179"/>
      <c r="W6559" s="7"/>
      <c r="X6559" s="3"/>
      <c r="Y6559" s="3"/>
      <c r="Z6559" s="146">
        <v>55560</v>
      </c>
      <c r="AA6559" s="11"/>
      <c r="AB6559" s="123" t="s">
        <v>7939</v>
      </c>
      <c r="AC6559" s="124"/>
      <c r="AD6559" s="41"/>
      <c r="AE6559" s="41"/>
      <c r="AF6559" s="191">
        <v>45171</v>
      </c>
      <c r="AG6559" s="41"/>
      <c r="AH6559" s="41" t="s">
        <v>8189</v>
      </c>
      <c r="AI6559" s="80" t="s">
        <v>6</v>
      </c>
      <c r="AJ6559" s="41"/>
      <c r="AK6559" s="3"/>
      <c r="AL6559" s="85"/>
      <c r="AM6559" s="151" t="s">
        <v>24840</v>
      </c>
      <c r="AN6559" s="15"/>
      <c r="AO6559" s="166"/>
      <c r="AP6559" s="5">
        <f t="shared" si="103"/>
        <v>0</v>
      </c>
      <c r="AQ6559" s="16"/>
      <c r="AR6559" s="205">
        <v>1</v>
      </c>
      <c r="AS6559" s="16"/>
      <c r="AT6559" s="16"/>
      <c r="AU6559" s="16"/>
      <c r="AV6559" s="16"/>
      <c r="AW6559" s="16"/>
      <c r="AX6559" s="16"/>
    </row>
    <row r="6560" spans="1:50" customFormat="1" ht="15" hidden="1" customHeight="1" x14ac:dyDescent="0.2">
      <c r="A6560" s="7" t="s">
        <v>25482</v>
      </c>
      <c r="B6560" s="3" t="s">
        <v>25251</v>
      </c>
      <c r="C6560" s="85" t="s">
        <v>7939</v>
      </c>
      <c r="D6560" s="85" t="s">
        <v>13090</v>
      </c>
      <c r="E6560" s="202" t="s">
        <v>8031</v>
      </c>
      <c r="F6560" s="85" t="s">
        <v>34</v>
      </c>
      <c r="G6560" s="85" t="s">
        <v>38</v>
      </c>
      <c r="H6560" s="85" t="s">
        <v>20690</v>
      </c>
      <c r="I6560" s="3" t="s">
        <v>8165</v>
      </c>
      <c r="J6560" s="85" t="s">
        <v>105</v>
      </c>
      <c r="K6560" s="7" t="s">
        <v>1221</v>
      </c>
      <c r="L6560" s="3"/>
      <c r="M6560" s="3"/>
      <c r="N6560" s="41" t="s">
        <v>22752</v>
      </c>
      <c r="O6560" s="87">
        <v>0</v>
      </c>
      <c r="P6560" s="87">
        <v>0</v>
      </c>
      <c r="Q6560" s="87">
        <v>0</v>
      </c>
      <c r="R6560" s="87">
        <v>0</v>
      </c>
      <c r="S6560" s="87"/>
      <c r="T6560" s="87"/>
      <c r="U6560" s="85" t="s">
        <v>112</v>
      </c>
      <c r="V6560" s="179"/>
      <c r="W6560" s="7"/>
      <c r="X6560" s="3"/>
      <c r="Y6560" s="3"/>
      <c r="Z6560" s="211">
        <v>65946</v>
      </c>
      <c r="AA6560" s="11"/>
      <c r="AB6560" s="123" t="s">
        <v>7939</v>
      </c>
      <c r="AC6560" s="124"/>
      <c r="AD6560" s="41"/>
      <c r="AE6560" s="41"/>
      <c r="AF6560" s="191"/>
      <c r="AG6560" s="41"/>
      <c r="AH6560" s="41" t="s">
        <v>7952</v>
      </c>
      <c r="AI6560" s="80" t="s">
        <v>6</v>
      </c>
      <c r="AJ6560" s="41"/>
      <c r="AK6560" s="3"/>
      <c r="AL6560" s="85"/>
      <c r="AM6560" s="151" t="s">
        <v>25241</v>
      </c>
      <c r="AN6560" s="15"/>
      <c r="AO6560" s="166"/>
      <c r="AP6560" s="5">
        <f t="shared" si="103"/>
        <v>0</v>
      </c>
      <c r="AQ6560" s="16"/>
      <c r="AR6560" s="205">
        <v>1</v>
      </c>
      <c r="AS6560" s="16"/>
      <c r="AT6560" s="16"/>
      <c r="AU6560" s="16"/>
      <c r="AV6560" s="16"/>
      <c r="AW6560" s="16"/>
      <c r="AX6560" s="16"/>
    </row>
    <row r="6561" spans="1:50" customFormat="1" ht="15" hidden="1" customHeight="1" x14ac:dyDescent="0.2">
      <c r="A6561" s="7" t="s">
        <v>23349</v>
      </c>
      <c r="B6561" s="3" t="s">
        <v>22609</v>
      </c>
      <c r="C6561" s="85" t="s">
        <v>7939</v>
      </c>
      <c r="D6561" s="85" t="s">
        <v>13090</v>
      </c>
      <c r="E6561" s="202" t="s">
        <v>9112</v>
      </c>
      <c r="F6561" s="85" t="s">
        <v>68</v>
      </c>
      <c r="G6561" s="100" t="s">
        <v>70</v>
      </c>
      <c r="H6561" s="85" t="s">
        <v>20690</v>
      </c>
      <c r="I6561" s="3" t="s">
        <v>16656</v>
      </c>
      <c r="J6561" s="85" t="s">
        <v>4400</v>
      </c>
      <c r="K6561" s="7" t="s">
        <v>4422</v>
      </c>
      <c r="L6561" s="3"/>
      <c r="M6561" s="3"/>
      <c r="N6561" s="41" t="s">
        <v>10875</v>
      </c>
      <c r="O6561" s="87">
        <v>0</v>
      </c>
      <c r="P6561" s="87">
        <v>0</v>
      </c>
      <c r="Q6561" s="87">
        <v>0</v>
      </c>
      <c r="R6561" s="87">
        <v>0</v>
      </c>
      <c r="S6561" s="87"/>
      <c r="T6561" s="87"/>
      <c r="U6561" s="85" t="s">
        <v>112</v>
      </c>
      <c r="V6561" s="179"/>
      <c r="W6561" s="7"/>
      <c r="X6561" s="3"/>
      <c r="Y6561" s="3"/>
      <c r="Z6561" s="146">
        <v>19168</v>
      </c>
      <c r="AA6561" s="11"/>
      <c r="AB6561" s="123" t="s">
        <v>7939</v>
      </c>
      <c r="AC6561" s="124"/>
      <c r="AD6561" s="41"/>
      <c r="AE6561" s="41"/>
      <c r="AF6561" s="191"/>
      <c r="AG6561" s="41"/>
      <c r="AH6561" s="41" t="s">
        <v>16608</v>
      </c>
      <c r="AI6561" s="80" t="s">
        <v>6</v>
      </c>
      <c r="AJ6561" s="41"/>
      <c r="AK6561" s="3"/>
      <c r="AL6561" s="85"/>
      <c r="AM6561" s="151" t="s">
        <v>24840</v>
      </c>
      <c r="AN6561" s="15"/>
      <c r="AO6561" s="166"/>
      <c r="AP6561" s="5">
        <f t="shared" si="103"/>
        <v>0</v>
      </c>
      <c r="AQ6561" s="16"/>
      <c r="AR6561" s="205">
        <v>1</v>
      </c>
      <c r="AS6561" s="16"/>
      <c r="AT6561" s="16"/>
      <c r="AU6561" s="16"/>
      <c r="AV6561" s="16"/>
      <c r="AW6561" s="16"/>
      <c r="AX6561" s="16"/>
    </row>
    <row r="6562" spans="1:50" customFormat="1" ht="15" hidden="1" customHeight="1" x14ac:dyDescent="0.2">
      <c r="A6562" s="7" t="s">
        <v>23348</v>
      </c>
      <c r="B6562" s="3" t="s">
        <v>22608</v>
      </c>
      <c r="C6562" s="85" t="s">
        <v>7939</v>
      </c>
      <c r="D6562" s="85" t="s">
        <v>13090</v>
      </c>
      <c r="E6562" s="202" t="s">
        <v>154</v>
      </c>
      <c r="F6562" s="85" t="s">
        <v>40</v>
      </c>
      <c r="G6562" s="85" t="s">
        <v>44</v>
      </c>
      <c r="H6562" s="85" t="s">
        <v>20690</v>
      </c>
      <c r="I6562" s="3" t="s">
        <v>8216</v>
      </c>
      <c r="J6562" s="85" t="s">
        <v>4435</v>
      </c>
      <c r="K6562" s="7" t="s">
        <v>3838</v>
      </c>
      <c r="L6562" s="3"/>
      <c r="M6562" s="3"/>
      <c r="N6562" s="41" t="s">
        <v>7950</v>
      </c>
      <c r="O6562" s="87">
        <v>0</v>
      </c>
      <c r="P6562" s="87">
        <v>0</v>
      </c>
      <c r="Q6562" s="87">
        <v>0</v>
      </c>
      <c r="R6562" s="87">
        <v>0</v>
      </c>
      <c r="S6562" s="87"/>
      <c r="T6562" s="87"/>
      <c r="U6562" s="85" t="s">
        <v>112</v>
      </c>
      <c r="V6562" s="179"/>
      <c r="W6562" s="7"/>
      <c r="X6562" s="3"/>
      <c r="Y6562" s="3"/>
      <c r="Z6562" s="146">
        <v>53799</v>
      </c>
      <c r="AA6562" s="11"/>
      <c r="AB6562" s="123" t="s">
        <v>7939</v>
      </c>
      <c r="AC6562" s="124"/>
      <c r="AD6562" s="41"/>
      <c r="AE6562" s="41"/>
      <c r="AF6562" s="191">
        <v>44931</v>
      </c>
      <c r="AG6562" s="41"/>
      <c r="AH6562" s="41" t="s">
        <v>8211</v>
      </c>
      <c r="AI6562" s="80" t="s">
        <v>6</v>
      </c>
      <c r="AJ6562" s="41"/>
      <c r="AK6562" s="3"/>
      <c r="AL6562" s="85"/>
      <c r="AM6562" s="151" t="s">
        <v>24840</v>
      </c>
      <c r="AN6562" s="15"/>
      <c r="AO6562" s="166"/>
      <c r="AP6562" s="5">
        <f t="shared" si="103"/>
        <v>0</v>
      </c>
      <c r="AQ6562" s="16"/>
      <c r="AR6562" s="205">
        <v>1</v>
      </c>
      <c r="AS6562" s="16"/>
      <c r="AT6562" s="16"/>
      <c r="AU6562" s="16"/>
      <c r="AV6562" s="16"/>
      <c r="AW6562" s="16"/>
      <c r="AX6562" s="16"/>
    </row>
    <row r="6563" spans="1:50" customFormat="1" ht="15" hidden="1" customHeight="1" x14ac:dyDescent="0.2">
      <c r="A6563" s="7" t="s">
        <v>11135</v>
      </c>
      <c r="B6563" s="3" t="s">
        <v>11136</v>
      </c>
      <c r="C6563" s="85" t="s">
        <v>7939</v>
      </c>
      <c r="D6563" s="85" t="s">
        <v>13090</v>
      </c>
      <c r="E6563" s="202" t="s">
        <v>154</v>
      </c>
      <c r="F6563" s="85" t="s">
        <v>55</v>
      </c>
      <c r="G6563" s="85" t="s">
        <v>63</v>
      </c>
      <c r="H6563" s="85" t="s">
        <v>20690</v>
      </c>
      <c r="I6563" s="3" t="s">
        <v>7970</v>
      </c>
      <c r="J6563" s="85" t="s">
        <v>4435</v>
      </c>
      <c r="K6563" s="7" t="s">
        <v>3838</v>
      </c>
      <c r="L6563" s="3"/>
      <c r="M6563" s="3"/>
      <c r="N6563" s="41" t="s">
        <v>11137</v>
      </c>
      <c r="O6563" s="87">
        <v>25453</v>
      </c>
      <c r="P6563" s="87">
        <v>25453</v>
      </c>
      <c r="Q6563" s="87">
        <v>0</v>
      </c>
      <c r="R6563" s="87">
        <v>0</v>
      </c>
      <c r="S6563" s="87"/>
      <c r="T6563" s="87"/>
      <c r="U6563" s="85">
        <v>2009</v>
      </c>
      <c r="V6563" s="179"/>
      <c r="W6563" s="7"/>
      <c r="X6563" s="3"/>
      <c r="Y6563" s="3"/>
      <c r="Z6563" s="146">
        <v>16670</v>
      </c>
      <c r="AA6563" s="11"/>
      <c r="AB6563" s="123" t="s">
        <v>7939</v>
      </c>
      <c r="AC6563" s="124"/>
      <c r="AD6563" s="41"/>
      <c r="AE6563" s="41"/>
      <c r="AF6563" s="191">
        <v>40211</v>
      </c>
      <c r="AG6563" s="41"/>
      <c r="AH6563" s="41" t="s">
        <v>8024</v>
      </c>
      <c r="AI6563" s="80" t="s">
        <v>6</v>
      </c>
      <c r="AJ6563" s="41"/>
      <c r="AK6563" s="3"/>
      <c r="AL6563" s="85"/>
      <c r="AM6563" s="151" t="s">
        <v>19998</v>
      </c>
      <c r="AN6563" s="15"/>
      <c r="AO6563" s="166"/>
      <c r="AP6563" s="5">
        <f t="shared" si="103"/>
        <v>0</v>
      </c>
      <c r="AQ6563" s="16"/>
      <c r="AR6563" s="205">
        <v>1</v>
      </c>
      <c r="AS6563" s="16"/>
      <c r="AT6563" s="16"/>
      <c r="AU6563" s="16"/>
      <c r="AV6563" s="16"/>
      <c r="AW6563" s="16"/>
      <c r="AX6563" s="16"/>
    </row>
    <row r="6564" spans="1:50" customFormat="1" ht="15" hidden="1" customHeight="1" x14ac:dyDescent="0.2">
      <c r="A6564" s="7" t="s">
        <v>23347</v>
      </c>
      <c r="B6564" s="3" t="s">
        <v>22607</v>
      </c>
      <c r="C6564" s="85" t="s">
        <v>7939</v>
      </c>
      <c r="D6564" s="85" t="s">
        <v>13090</v>
      </c>
      <c r="E6564" s="202" t="s">
        <v>154</v>
      </c>
      <c r="F6564" s="85" t="s">
        <v>68</v>
      </c>
      <c r="G6564" s="100" t="s">
        <v>70</v>
      </c>
      <c r="H6564" s="85" t="s">
        <v>20690</v>
      </c>
      <c r="I6564" s="3" t="s">
        <v>16656</v>
      </c>
      <c r="J6564" s="85" t="s">
        <v>4400</v>
      </c>
      <c r="K6564" s="7" t="s">
        <v>4422</v>
      </c>
      <c r="L6564" s="3"/>
      <c r="M6564" s="3"/>
      <c r="N6564" s="41" t="s">
        <v>10875</v>
      </c>
      <c r="O6564" s="87">
        <v>0</v>
      </c>
      <c r="P6564" s="87">
        <v>0</v>
      </c>
      <c r="Q6564" s="87">
        <v>0</v>
      </c>
      <c r="R6564" s="87">
        <v>0</v>
      </c>
      <c r="S6564" s="87"/>
      <c r="T6564" s="87"/>
      <c r="U6564" s="85" t="s">
        <v>112</v>
      </c>
      <c r="V6564" s="179"/>
      <c r="W6564" s="7"/>
      <c r="X6564" s="3"/>
      <c r="Y6564" s="3"/>
      <c r="Z6564" s="146">
        <v>24770</v>
      </c>
      <c r="AA6564" s="11"/>
      <c r="AB6564" s="123" t="s">
        <v>7939</v>
      </c>
      <c r="AC6564" s="124"/>
      <c r="AD6564" s="41"/>
      <c r="AE6564" s="41"/>
      <c r="AF6564" s="191">
        <v>45119</v>
      </c>
      <c r="AG6564" s="41"/>
      <c r="AH6564" s="41" t="s">
        <v>16608</v>
      </c>
      <c r="AI6564" s="80" t="s">
        <v>6</v>
      </c>
      <c r="AJ6564" s="41"/>
      <c r="AK6564" s="3"/>
      <c r="AL6564" s="85"/>
      <c r="AM6564" s="151" t="s">
        <v>24840</v>
      </c>
      <c r="AN6564" s="15"/>
      <c r="AO6564" s="166"/>
      <c r="AP6564" s="5">
        <f t="shared" si="103"/>
        <v>0</v>
      </c>
      <c r="AQ6564" s="16"/>
      <c r="AR6564" s="205">
        <v>1</v>
      </c>
      <c r="AS6564" s="16"/>
      <c r="AT6564" s="16"/>
      <c r="AU6564" s="16"/>
      <c r="AV6564" s="16"/>
      <c r="AW6564" s="16"/>
      <c r="AX6564" s="16"/>
    </row>
    <row r="6565" spans="1:50" customFormat="1" ht="15" hidden="1" customHeight="1" x14ac:dyDescent="0.2">
      <c r="A6565" s="7" t="s">
        <v>23346</v>
      </c>
      <c r="B6565" s="3" t="s">
        <v>22606</v>
      </c>
      <c r="C6565" s="85" t="s">
        <v>7939</v>
      </c>
      <c r="D6565" s="85" t="s">
        <v>13090</v>
      </c>
      <c r="E6565" s="202" t="s">
        <v>154</v>
      </c>
      <c r="F6565" s="85" t="s">
        <v>68</v>
      </c>
      <c r="G6565" s="100" t="s">
        <v>70</v>
      </c>
      <c r="H6565" s="85" t="s">
        <v>20690</v>
      </c>
      <c r="I6565" s="3" t="s">
        <v>16656</v>
      </c>
      <c r="J6565" s="85" t="s">
        <v>4400</v>
      </c>
      <c r="K6565" s="7" t="s">
        <v>4422</v>
      </c>
      <c r="L6565" s="3"/>
      <c r="M6565" s="3"/>
      <c r="N6565" s="41" t="s">
        <v>10875</v>
      </c>
      <c r="O6565" s="87">
        <v>0</v>
      </c>
      <c r="P6565" s="87">
        <v>0</v>
      </c>
      <c r="Q6565" s="87">
        <v>0</v>
      </c>
      <c r="R6565" s="87">
        <v>0</v>
      </c>
      <c r="S6565" s="87"/>
      <c r="T6565" s="87"/>
      <c r="U6565" s="85" t="s">
        <v>112</v>
      </c>
      <c r="V6565" s="179"/>
      <c r="W6565" s="7"/>
      <c r="X6565" s="3"/>
      <c r="Y6565" s="3"/>
      <c r="Z6565" s="146">
        <v>35559</v>
      </c>
      <c r="AA6565" s="11"/>
      <c r="AB6565" s="123" t="s">
        <v>7939</v>
      </c>
      <c r="AC6565" s="124"/>
      <c r="AD6565" s="41"/>
      <c r="AE6565" s="41"/>
      <c r="AF6565" s="191">
        <v>45084</v>
      </c>
      <c r="AG6565" s="41"/>
      <c r="AH6565" s="41" t="s">
        <v>16608</v>
      </c>
      <c r="AI6565" s="80" t="s">
        <v>6</v>
      </c>
      <c r="AJ6565" s="41"/>
      <c r="AK6565" s="3"/>
      <c r="AL6565" s="85"/>
      <c r="AM6565" s="151" t="s">
        <v>24840</v>
      </c>
      <c r="AN6565" s="15"/>
      <c r="AO6565" s="166"/>
      <c r="AP6565" s="5">
        <f t="shared" si="103"/>
        <v>0</v>
      </c>
      <c r="AQ6565" s="16"/>
      <c r="AR6565" s="205">
        <v>1</v>
      </c>
      <c r="AS6565" s="16"/>
      <c r="AT6565" s="16"/>
      <c r="AU6565" s="16"/>
      <c r="AV6565" s="16"/>
      <c r="AW6565" s="16"/>
      <c r="AX6565" s="16"/>
    </row>
    <row r="6566" spans="1:50" customFormat="1" ht="15" hidden="1" customHeight="1" x14ac:dyDescent="0.2">
      <c r="A6566" s="7" t="s">
        <v>23345</v>
      </c>
      <c r="B6566" s="3" t="s">
        <v>22604</v>
      </c>
      <c r="C6566" s="85" t="s">
        <v>7939</v>
      </c>
      <c r="D6566" s="85" t="s">
        <v>13090</v>
      </c>
      <c r="E6566" s="202" t="s">
        <v>154</v>
      </c>
      <c r="F6566" s="85" t="s">
        <v>68</v>
      </c>
      <c r="G6566" s="85" t="s">
        <v>69</v>
      </c>
      <c r="H6566" s="85" t="s">
        <v>20690</v>
      </c>
      <c r="I6566" s="3" t="s">
        <v>16618</v>
      </c>
      <c r="J6566" s="85" t="s">
        <v>4400</v>
      </c>
      <c r="K6566" s="7" t="s">
        <v>4422</v>
      </c>
      <c r="L6566" s="3"/>
      <c r="M6566" s="3"/>
      <c r="N6566" s="41" t="s">
        <v>22605</v>
      </c>
      <c r="O6566" s="87">
        <v>95492</v>
      </c>
      <c r="P6566" s="87">
        <v>0</v>
      </c>
      <c r="Q6566" s="87">
        <v>95492</v>
      </c>
      <c r="R6566" s="87">
        <v>0</v>
      </c>
      <c r="S6566" s="87"/>
      <c r="T6566" s="87"/>
      <c r="U6566" s="85">
        <v>2020</v>
      </c>
      <c r="V6566" s="179"/>
      <c r="W6566" s="7"/>
      <c r="X6566" s="3"/>
      <c r="Y6566" s="3"/>
      <c r="Z6566" s="146">
        <v>57425</v>
      </c>
      <c r="AA6566" s="11"/>
      <c r="AB6566" s="123" t="s">
        <v>7939</v>
      </c>
      <c r="AC6566" s="124"/>
      <c r="AD6566" s="41"/>
      <c r="AE6566" s="41"/>
      <c r="AF6566" s="191">
        <v>44965</v>
      </c>
      <c r="AG6566" s="41"/>
      <c r="AH6566" s="41" t="s">
        <v>21023</v>
      </c>
      <c r="AI6566" s="80" t="s">
        <v>6</v>
      </c>
      <c r="AJ6566" s="41"/>
      <c r="AK6566" s="3"/>
      <c r="AL6566" s="85"/>
      <c r="AM6566" s="151" t="s">
        <v>24840</v>
      </c>
      <c r="AN6566" s="15"/>
      <c r="AO6566" s="166"/>
      <c r="AP6566" s="5">
        <f t="shared" si="103"/>
        <v>0</v>
      </c>
      <c r="AQ6566" s="16"/>
      <c r="AR6566" s="205">
        <v>1</v>
      </c>
      <c r="AS6566" s="16"/>
      <c r="AT6566" s="16"/>
      <c r="AU6566" s="16"/>
      <c r="AV6566" s="16"/>
      <c r="AW6566" s="16"/>
      <c r="AX6566" s="16"/>
    </row>
    <row r="6567" spans="1:50" customFormat="1" ht="15" hidden="1" customHeight="1" x14ac:dyDescent="0.2">
      <c r="A6567" s="7" t="s">
        <v>23343</v>
      </c>
      <c r="B6567" s="3" t="s">
        <v>22602</v>
      </c>
      <c r="C6567" s="85" t="s">
        <v>7939</v>
      </c>
      <c r="D6567" s="85" t="s">
        <v>13090</v>
      </c>
      <c r="E6567" s="202" t="s">
        <v>154</v>
      </c>
      <c r="F6567" s="85" t="s">
        <v>68</v>
      </c>
      <c r="G6567" s="100" t="s">
        <v>70</v>
      </c>
      <c r="H6567" s="85" t="s">
        <v>20690</v>
      </c>
      <c r="I6567" s="3" t="s">
        <v>16656</v>
      </c>
      <c r="J6567" s="85" t="s">
        <v>4400</v>
      </c>
      <c r="K6567" s="7" t="s">
        <v>4422</v>
      </c>
      <c r="L6567" s="3"/>
      <c r="M6567" s="3"/>
      <c r="N6567" s="41" t="s">
        <v>10875</v>
      </c>
      <c r="O6567" s="87">
        <v>0</v>
      </c>
      <c r="P6567" s="87">
        <v>0</v>
      </c>
      <c r="Q6567" s="87">
        <v>0</v>
      </c>
      <c r="R6567" s="87">
        <v>0</v>
      </c>
      <c r="S6567" s="87"/>
      <c r="T6567" s="87"/>
      <c r="U6567" s="85" t="s">
        <v>112</v>
      </c>
      <c r="V6567" s="179"/>
      <c r="W6567" s="7"/>
      <c r="X6567" s="3"/>
      <c r="Y6567" s="3"/>
      <c r="Z6567" s="146">
        <v>18098</v>
      </c>
      <c r="AA6567" s="11"/>
      <c r="AB6567" s="123" t="s">
        <v>7939</v>
      </c>
      <c r="AC6567" s="124"/>
      <c r="AD6567" s="41"/>
      <c r="AE6567" s="41"/>
      <c r="AF6567" s="191">
        <v>44986</v>
      </c>
      <c r="AG6567" s="41"/>
      <c r="AH6567" s="41" t="s">
        <v>16608</v>
      </c>
      <c r="AI6567" s="80" t="s">
        <v>6</v>
      </c>
      <c r="AJ6567" s="41"/>
      <c r="AK6567" s="3"/>
      <c r="AL6567" s="85"/>
      <c r="AM6567" s="151" t="s">
        <v>24840</v>
      </c>
      <c r="AN6567" s="15"/>
      <c r="AO6567" s="166"/>
      <c r="AP6567" s="5">
        <f t="shared" si="103"/>
        <v>0</v>
      </c>
      <c r="AQ6567" s="16"/>
      <c r="AR6567" s="205">
        <v>1</v>
      </c>
      <c r="AS6567" s="16"/>
      <c r="AT6567" s="16"/>
      <c r="AU6567" s="16"/>
      <c r="AV6567" s="16"/>
      <c r="AW6567" s="16"/>
      <c r="AX6567" s="16"/>
    </row>
    <row r="6568" spans="1:50" customFormat="1" ht="15" hidden="1" customHeight="1" x14ac:dyDescent="0.2">
      <c r="A6568" s="7" t="s">
        <v>23342</v>
      </c>
      <c r="B6568" s="3" t="s">
        <v>22601</v>
      </c>
      <c r="C6568" s="85" t="s">
        <v>7939</v>
      </c>
      <c r="D6568" s="85" t="s">
        <v>13090</v>
      </c>
      <c r="E6568" s="202" t="s">
        <v>8031</v>
      </c>
      <c r="F6568" s="85" t="s">
        <v>14</v>
      </c>
      <c r="G6568" s="85" t="s">
        <v>20</v>
      </c>
      <c r="H6568" s="85" t="s">
        <v>20689</v>
      </c>
      <c r="I6568" s="3" t="s">
        <v>8615</v>
      </c>
      <c r="J6568" s="85" t="s">
        <v>4435</v>
      </c>
      <c r="K6568" s="7" t="s">
        <v>3838</v>
      </c>
      <c r="L6568" s="3"/>
      <c r="M6568" s="3"/>
      <c r="N6568" s="41" t="s">
        <v>7950</v>
      </c>
      <c r="O6568" s="87">
        <v>0</v>
      </c>
      <c r="P6568" s="87">
        <v>0</v>
      </c>
      <c r="Q6568" s="87">
        <v>0</v>
      </c>
      <c r="R6568" s="87">
        <v>0</v>
      </c>
      <c r="S6568" s="87"/>
      <c r="T6568" s="87"/>
      <c r="U6568" s="85" t="s">
        <v>112</v>
      </c>
      <c r="V6568" s="179"/>
      <c r="W6568" s="7"/>
      <c r="X6568" s="3"/>
      <c r="Y6568" s="3"/>
      <c r="Z6568" s="211">
        <v>66175</v>
      </c>
      <c r="AA6568" s="11"/>
      <c r="AB6568" s="123" t="s">
        <v>7939</v>
      </c>
      <c r="AC6568" s="124"/>
      <c r="AD6568" s="41"/>
      <c r="AE6568" s="41"/>
      <c r="AF6568" s="191"/>
      <c r="AG6568" s="41"/>
      <c r="AH6568" s="41" t="s">
        <v>7952</v>
      </c>
      <c r="AI6568" s="80" t="s">
        <v>6</v>
      </c>
      <c r="AJ6568" s="41"/>
      <c r="AK6568" s="3"/>
      <c r="AL6568" s="85"/>
      <c r="AM6568" s="151" t="s">
        <v>24840</v>
      </c>
      <c r="AN6568" s="15"/>
      <c r="AO6568" s="166"/>
      <c r="AP6568" s="5">
        <f t="shared" si="103"/>
        <v>0</v>
      </c>
      <c r="AQ6568" s="16"/>
      <c r="AR6568" s="205">
        <v>1</v>
      </c>
      <c r="AS6568" s="16"/>
      <c r="AT6568" s="16"/>
      <c r="AU6568" s="16"/>
      <c r="AV6568" s="16"/>
      <c r="AW6568" s="16"/>
      <c r="AX6568" s="16"/>
    </row>
    <row r="6569" spans="1:50" customFormat="1" ht="15" hidden="1" customHeight="1" x14ac:dyDescent="0.2">
      <c r="A6569" s="7" t="s">
        <v>23344</v>
      </c>
      <c r="B6569" s="3" t="s">
        <v>22603</v>
      </c>
      <c r="C6569" s="85" t="s">
        <v>7939</v>
      </c>
      <c r="D6569" s="85" t="s">
        <v>13090</v>
      </c>
      <c r="E6569" s="202" t="s">
        <v>9112</v>
      </c>
      <c r="F6569" s="85" t="s">
        <v>14</v>
      </c>
      <c r="G6569" s="85" t="s">
        <v>17</v>
      </c>
      <c r="H6569" s="85" t="s">
        <v>20690</v>
      </c>
      <c r="I6569" s="3" t="s">
        <v>10860</v>
      </c>
      <c r="J6569" s="85" t="s">
        <v>4406</v>
      </c>
      <c r="K6569" s="7" t="s">
        <v>4407</v>
      </c>
      <c r="L6569" s="3"/>
      <c r="M6569" s="3"/>
      <c r="N6569" s="41" t="s">
        <v>7950</v>
      </c>
      <c r="O6569" s="87">
        <v>0</v>
      </c>
      <c r="P6569" s="87">
        <v>0</v>
      </c>
      <c r="Q6569" s="87">
        <v>0</v>
      </c>
      <c r="R6569" s="87">
        <v>0</v>
      </c>
      <c r="S6569" s="87"/>
      <c r="T6569" s="87"/>
      <c r="U6569" s="85" t="s">
        <v>112</v>
      </c>
      <c r="V6569" s="179"/>
      <c r="W6569" s="7"/>
      <c r="X6569" s="3"/>
      <c r="Y6569" s="3"/>
      <c r="Z6569" s="211">
        <v>123607</v>
      </c>
      <c r="AA6569" s="11"/>
      <c r="AB6569" s="123" t="s">
        <v>7939</v>
      </c>
      <c r="AC6569" s="124"/>
      <c r="AD6569" s="41"/>
      <c r="AE6569" s="41"/>
      <c r="AF6569" s="191"/>
      <c r="AG6569" s="41"/>
      <c r="AH6569" s="41" t="s">
        <v>16665</v>
      </c>
      <c r="AI6569" s="80" t="s">
        <v>6</v>
      </c>
      <c r="AJ6569" s="41"/>
      <c r="AK6569" s="3"/>
      <c r="AL6569" s="85"/>
      <c r="AM6569" s="151" t="s">
        <v>24840</v>
      </c>
      <c r="AN6569" s="15"/>
      <c r="AO6569" s="166"/>
      <c r="AP6569" s="5">
        <f t="shared" si="103"/>
        <v>0</v>
      </c>
      <c r="AQ6569" s="16"/>
      <c r="AR6569" s="205">
        <v>1</v>
      </c>
      <c r="AS6569" s="16"/>
      <c r="AT6569" s="16"/>
      <c r="AU6569" s="16"/>
      <c r="AV6569" s="16"/>
      <c r="AW6569" s="16"/>
      <c r="AX6569" s="16"/>
    </row>
    <row r="6570" spans="1:50" customFormat="1" ht="15" hidden="1" customHeight="1" x14ac:dyDescent="0.2">
      <c r="A6570" s="7" t="s">
        <v>23340</v>
      </c>
      <c r="B6570" s="3" t="s">
        <v>22598</v>
      </c>
      <c r="C6570" s="85" t="s">
        <v>7939</v>
      </c>
      <c r="D6570" s="85" t="s">
        <v>13090</v>
      </c>
      <c r="E6570" s="202" t="s">
        <v>8031</v>
      </c>
      <c r="F6570" s="85" t="s">
        <v>14</v>
      </c>
      <c r="G6570" s="85" t="s">
        <v>20</v>
      </c>
      <c r="H6570" s="85" t="s">
        <v>20689</v>
      </c>
      <c r="I6570" s="3" t="s">
        <v>8615</v>
      </c>
      <c r="J6570" s="85" t="s">
        <v>4435</v>
      </c>
      <c r="K6570" s="7" t="s">
        <v>3838</v>
      </c>
      <c r="L6570" s="3"/>
      <c r="M6570" s="3"/>
      <c r="N6570" s="41" t="s">
        <v>22599</v>
      </c>
      <c r="O6570" s="87">
        <v>0</v>
      </c>
      <c r="P6570" s="87">
        <v>0</v>
      </c>
      <c r="Q6570" s="87">
        <v>0</v>
      </c>
      <c r="R6570" s="87">
        <v>0</v>
      </c>
      <c r="S6570" s="87"/>
      <c r="T6570" s="87"/>
      <c r="U6570" s="85" t="s">
        <v>112</v>
      </c>
      <c r="V6570" s="179"/>
      <c r="W6570" s="7"/>
      <c r="X6570" s="3"/>
      <c r="Y6570" s="3"/>
      <c r="Z6570" s="211">
        <v>256116</v>
      </c>
      <c r="AA6570" s="11"/>
      <c r="AB6570" s="123" t="s">
        <v>7939</v>
      </c>
      <c r="AC6570" s="124"/>
      <c r="AD6570" s="41"/>
      <c r="AE6570" s="41"/>
      <c r="AF6570" s="191"/>
      <c r="AG6570" s="41"/>
      <c r="AH6570" s="41" t="s">
        <v>7952</v>
      </c>
      <c r="AI6570" s="80" t="s">
        <v>6</v>
      </c>
      <c r="AJ6570" s="41"/>
      <c r="AK6570" s="3"/>
      <c r="AL6570" s="85"/>
      <c r="AM6570" s="151" t="s">
        <v>24840</v>
      </c>
      <c r="AN6570" s="15"/>
      <c r="AO6570" s="166"/>
      <c r="AP6570" s="5">
        <f t="shared" si="103"/>
        <v>0</v>
      </c>
      <c r="AQ6570" s="16"/>
      <c r="AR6570" s="205">
        <v>1</v>
      </c>
      <c r="AS6570" s="16"/>
      <c r="AT6570" s="16"/>
      <c r="AU6570" s="16"/>
      <c r="AV6570" s="16"/>
      <c r="AW6570" s="16"/>
      <c r="AX6570" s="16"/>
    </row>
    <row r="6571" spans="1:50" customFormat="1" ht="15" hidden="1" customHeight="1" x14ac:dyDescent="0.2">
      <c r="A6571" s="7" t="s">
        <v>23341</v>
      </c>
      <c r="B6571" s="3" t="s">
        <v>22600</v>
      </c>
      <c r="C6571" s="85" t="s">
        <v>7939</v>
      </c>
      <c r="D6571" s="85" t="s">
        <v>13090</v>
      </c>
      <c r="E6571" s="202" t="s">
        <v>8031</v>
      </c>
      <c r="F6571" s="85" t="s">
        <v>14</v>
      </c>
      <c r="G6571" s="85" t="s">
        <v>17</v>
      </c>
      <c r="H6571" s="85" t="s">
        <v>20690</v>
      </c>
      <c r="I6571" s="3" t="s">
        <v>10860</v>
      </c>
      <c r="J6571" s="85" t="s">
        <v>4406</v>
      </c>
      <c r="K6571" s="7" t="s">
        <v>4407</v>
      </c>
      <c r="L6571" s="3"/>
      <c r="M6571" s="3"/>
      <c r="N6571" s="41" t="s">
        <v>7950</v>
      </c>
      <c r="O6571" s="87">
        <v>0</v>
      </c>
      <c r="P6571" s="87">
        <v>0</v>
      </c>
      <c r="Q6571" s="87">
        <v>0</v>
      </c>
      <c r="R6571" s="87">
        <v>0</v>
      </c>
      <c r="S6571" s="87"/>
      <c r="T6571" s="87"/>
      <c r="U6571" s="85" t="s">
        <v>112</v>
      </c>
      <c r="V6571" s="179"/>
      <c r="W6571" s="7"/>
      <c r="X6571" s="3"/>
      <c r="Y6571" s="3"/>
      <c r="Z6571" s="146">
        <v>234821</v>
      </c>
      <c r="AA6571" s="11"/>
      <c r="AB6571" s="123" t="s">
        <v>7939</v>
      </c>
      <c r="AC6571" s="124"/>
      <c r="AD6571" s="41"/>
      <c r="AE6571" s="41"/>
      <c r="AF6571" s="191"/>
      <c r="AG6571" s="41"/>
      <c r="AH6571" s="41" t="s">
        <v>8189</v>
      </c>
      <c r="AI6571" s="80" t="s">
        <v>6</v>
      </c>
      <c r="AJ6571" s="41"/>
      <c r="AK6571" s="3"/>
      <c r="AL6571" s="85"/>
      <c r="AM6571" s="151" t="s">
        <v>24840</v>
      </c>
      <c r="AN6571" s="15"/>
      <c r="AO6571" s="166"/>
      <c r="AP6571" s="5">
        <f t="shared" si="103"/>
        <v>0</v>
      </c>
      <c r="AQ6571" s="16"/>
      <c r="AR6571" s="205">
        <v>1</v>
      </c>
      <c r="AS6571" s="16"/>
      <c r="AT6571" s="16"/>
      <c r="AU6571" s="16"/>
      <c r="AV6571" s="16"/>
      <c r="AW6571" s="16"/>
      <c r="AX6571" s="16"/>
    </row>
    <row r="6572" spans="1:50" s="13" customFormat="1" ht="15" hidden="1" customHeight="1" x14ac:dyDescent="0.2">
      <c r="A6572" s="7" t="s">
        <v>23338</v>
      </c>
      <c r="B6572" s="3" t="s">
        <v>22596</v>
      </c>
      <c r="C6572" s="85" t="s">
        <v>7939</v>
      </c>
      <c r="D6572" s="85" t="s">
        <v>13090</v>
      </c>
      <c r="E6572" s="202" t="s">
        <v>154</v>
      </c>
      <c r="F6572" s="85" t="s">
        <v>68</v>
      </c>
      <c r="G6572" s="85" t="s">
        <v>70</v>
      </c>
      <c r="H6572" s="85" t="s">
        <v>20690</v>
      </c>
      <c r="I6572" s="3" t="s">
        <v>8188</v>
      </c>
      <c r="J6572" s="85" t="s">
        <v>4400</v>
      </c>
      <c r="K6572" s="7" t="s">
        <v>4422</v>
      </c>
      <c r="L6572" s="3"/>
      <c r="M6572" s="3"/>
      <c r="N6572" s="41" t="s">
        <v>10875</v>
      </c>
      <c r="O6572" s="87">
        <v>0</v>
      </c>
      <c r="P6572" s="87">
        <v>0</v>
      </c>
      <c r="Q6572" s="87">
        <v>0</v>
      </c>
      <c r="R6572" s="87">
        <v>0</v>
      </c>
      <c r="S6572" s="87"/>
      <c r="T6572" s="87"/>
      <c r="U6572" s="85" t="s">
        <v>112</v>
      </c>
      <c r="V6572" s="179"/>
      <c r="W6572" s="7"/>
      <c r="X6572" s="3"/>
      <c r="Y6572" s="3"/>
      <c r="Z6572" s="146">
        <v>48994</v>
      </c>
      <c r="AA6572" s="11"/>
      <c r="AB6572" s="123" t="s">
        <v>7939</v>
      </c>
      <c r="AC6572" s="124"/>
      <c r="AD6572" s="41"/>
      <c r="AE6572" s="41"/>
      <c r="AF6572" s="191">
        <v>44922</v>
      </c>
      <c r="AG6572" s="41"/>
      <c r="AH6572" s="41" t="s">
        <v>16608</v>
      </c>
      <c r="AI6572" s="80" t="s">
        <v>6</v>
      </c>
      <c r="AJ6572" s="41"/>
      <c r="AK6572" s="3"/>
      <c r="AL6572" s="85"/>
      <c r="AM6572" s="151" t="s">
        <v>24840</v>
      </c>
      <c r="AN6572" s="15"/>
      <c r="AO6572" s="166"/>
      <c r="AP6572" s="5">
        <f t="shared" si="103"/>
        <v>0</v>
      </c>
      <c r="AQ6572" s="16"/>
      <c r="AR6572" s="205">
        <v>1</v>
      </c>
      <c r="AS6572" s="16"/>
      <c r="AT6572" s="16"/>
      <c r="AU6572" s="16"/>
      <c r="AV6572" s="16"/>
      <c r="AW6572" s="16"/>
      <c r="AX6572" s="16"/>
    </row>
    <row r="6573" spans="1:50" s="13" customFormat="1" ht="15" hidden="1" customHeight="1" x14ac:dyDescent="0.2">
      <c r="A6573" s="7" t="s">
        <v>11138</v>
      </c>
      <c r="B6573" s="3" t="s">
        <v>11139</v>
      </c>
      <c r="C6573" s="85" t="s">
        <v>7939</v>
      </c>
      <c r="D6573" s="85" t="s">
        <v>13090</v>
      </c>
      <c r="E6573" s="202" t="s">
        <v>154</v>
      </c>
      <c r="F6573" s="85" t="s">
        <v>68</v>
      </c>
      <c r="G6573" s="85" t="s">
        <v>70</v>
      </c>
      <c r="H6573" s="85" t="s">
        <v>20690</v>
      </c>
      <c r="I6573" s="3" t="s">
        <v>8188</v>
      </c>
      <c r="J6573" s="85" t="s">
        <v>4400</v>
      </c>
      <c r="K6573" s="7" t="s">
        <v>8382</v>
      </c>
      <c r="L6573" s="3"/>
      <c r="M6573" s="3"/>
      <c r="N6573" s="41" t="s">
        <v>11140</v>
      </c>
      <c r="O6573" s="87">
        <v>292467</v>
      </c>
      <c r="P6573" s="87">
        <v>292467</v>
      </c>
      <c r="Q6573" s="87">
        <v>0</v>
      </c>
      <c r="R6573" s="87">
        <v>0</v>
      </c>
      <c r="S6573" s="87"/>
      <c r="T6573" s="87"/>
      <c r="U6573" s="85">
        <v>2006</v>
      </c>
      <c r="V6573" s="179"/>
      <c r="W6573" s="7"/>
      <c r="X6573" s="3"/>
      <c r="Y6573" s="3"/>
      <c r="Z6573" s="146">
        <v>404872</v>
      </c>
      <c r="AA6573" s="11"/>
      <c r="AB6573" s="123" t="s">
        <v>7939</v>
      </c>
      <c r="AC6573" s="124"/>
      <c r="AD6573" s="41"/>
      <c r="AE6573" s="41"/>
      <c r="AF6573" s="191">
        <v>43927</v>
      </c>
      <c r="AG6573" s="41"/>
      <c r="AH6573" s="41" t="s">
        <v>8189</v>
      </c>
      <c r="AI6573" s="80" t="s">
        <v>6</v>
      </c>
      <c r="AJ6573" s="41"/>
      <c r="AK6573" s="3"/>
      <c r="AL6573" s="85"/>
      <c r="AM6573" s="151" t="s">
        <v>19998</v>
      </c>
      <c r="AN6573" s="15"/>
      <c r="AO6573" s="166"/>
      <c r="AP6573" s="5">
        <f t="shared" si="103"/>
        <v>0</v>
      </c>
      <c r="AQ6573" s="16"/>
      <c r="AR6573" s="205">
        <v>1</v>
      </c>
      <c r="AS6573" s="16"/>
      <c r="AT6573" s="16"/>
      <c r="AU6573" s="16"/>
      <c r="AV6573" s="16"/>
      <c r="AW6573" s="16"/>
      <c r="AX6573" s="16"/>
    </row>
    <row r="6574" spans="1:50" s="13" customFormat="1" ht="15" hidden="1" customHeight="1" x14ac:dyDescent="0.2">
      <c r="A6574" s="7" t="s">
        <v>23337</v>
      </c>
      <c r="B6574" s="3" t="s">
        <v>22595</v>
      </c>
      <c r="C6574" s="85" t="s">
        <v>7939</v>
      </c>
      <c r="D6574" s="85" t="s">
        <v>13090</v>
      </c>
      <c r="E6574" s="202" t="s">
        <v>154</v>
      </c>
      <c r="F6574" s="85" t="s">
        <v>68</v>
      </c>
      <c r="G6574" s="100" t="s">
        <v>70</v>
      </c>
      <c r="H6574" s="85" t="s">
        <v>20690</v>
      </c>
      <c r="I6574" s="3" t="s">
        <v>16656</v>
      </c>
      <c r="J6574" s="85" t="s">
        <v>4400</v>
      </c>
      <c r="K6574" s="7" t="s">
        <v>4422</v>
      </c>
      <c r="L6574" s="3"/>
      <c r="M6574" s="3"/>
      <c r="N6574" s="41" t="s">
        <v>10875</v>
      </c>
      <c r="O6574" s="87">
        <v>0</v>
      </c>
      <c r="P6574" s="87">
        <v>0</v>
      </c>
      <c r="Q6574" s="87">
        <v>0</v>
      </c>
      <c r="R6574" s="87">
        <v>0</v>
      </c>
      <c r="S6574" s="87"/>
      <c r="T6574" s="87"/>
      <c r="U6574" s="85" t="s">
        <v>112</v>
      </c>
      <c r="V6574" s="179"/>
      <c r="W6574" s="7"/>
      <c r="X6574" s="3"/>
      <c r="Y6574" s="3"/>
      <c r="Z6574" s="146">
        <v>31942</v>
      </c>
      <c r="AA6574" s="11"/>
      <c r="AB6574" s="123" t="s">
        <v>7939</v>
      </c>
      <c r="AC6574" s="124"/>
      <c r="AD6574" s="41"/>
      <c r="AE6574" s="41"/>
      <c r="AF6574" s="191">
        <v>44900</v>
      </c>
      <c r="AG6574" s="41"/>
      <c r="AH6574" s="41" t="s">
        <v>16608</v>
      </c>
      <c r="AI6574" s="80" t="s">
        <v>6</v>
      </c>
      <c r="AJ6574" s="41"/>
      <c r="AK6574" s="3"/>
      <c r="AL6574" s="85"/>
      <c r="AM6574" s="151" t="s">
        <v>24840</v>
      </c>
      <c r="AN6574" s="15"/>
      <c r="AO6574" s="166"/>
      <c r="AP6574" s="5">
        <f t="shared" si="103"/>
        <v>0</v>
      </c>
      <c r="AQ6574" s="16"/>
      <c r="AR6574" s="205">
        <v>1</v>
      </c>
      <c r="AS6574" s="16"/>
      <c r="AT6574" s="16"/>
      <c r="AU6574" s="16"/>
      <c r="AV6574" s="16"/>
      <c r="AW6574" s="16"/>
      <c r="AX6574" s="16"/>
    </row>
    <row r="6575" spans="1:50" s="13" customFormat="1" ht="15" hidden="1" customHeight="1" x14ac:dyDescent="0.2">
      <c r="A6575" s="7" t="s">
        <v>23339</v>
      </c>
      <c r="B6575" s="3" t="s">
        <v>22597</v>
      </c>
      <c r="C6575" s="85" t="s">
        <v>7939</v>
      </c>
      <c r="D6575" s="85" t="s">
        <v>13090</v>
      </c>
      <c r="E6575" s="202" t="s">
        <v>8031</v>
      </c>
      <c r="F6575" s="85" t="s">
        <v>14</v>
      </c>
      <c r="G6575" s="85" t="s">
        <v>17</v>
      </c>
      <c r="H6575" s="85" t="s">
        <v>20690</v>
      </c>
      <c r="I6575" s="3" t="s">
        <v>10860</v>
      </c>
      <c r="J6575" s="85" t="s">
        <v>4406</v>
      </c>
      <c r="K6575" s="7" t="s">
        <v>4407</v>
      </c>
      <c r="L6575" s="3"/>
      <c r="M6575" s="3"/>
      <c r="N6575" s="41" t="s">
        <v>7950</v>
      </c>
      <c r="O6575" s="87">
        <v>0</v>
      </c>
      <c r="P6575" s="87">
        <v>0</v>
      </c>
      <c r="Q6575" s="87">
        <v>0</v>
      </c>
      <c r="R6575" s="87">
        <v>0</v>
      </c>
      <c r="S6575" s="87"/>
      <c r="T6575" s="87"/>
      <c r="U6575" s="85" t="s">
        <v>112</v>
      </c>
      <c r="V6575" s="179"/>
      <c r="W6575" s="7"/>
      <c r="X6575" s="3"/>
      <c r="Y6575" s="3"/>
      <c r="Z6575" s="146">
        <v>490374</v>
      </c>
      <c r="AA6575" s="11"/>
      <c r="AB6575" s="123" t="s">
        <v>7939</v>
      </c>
      <c r="AC6575" s="124"/>
      <c r="AD6575" s="41"/>
      <c r="AE6575" s="41"/>
      <c r="AF6575" s="191"/>
      <c r="AG6575" s="41"/>
      <c r="AH6575" s="41" t="s">
        <v>8189</v>
      </c>
      <c r="AI6575" s="80" t="s">
        <v>6</v>
      </c>
      <c r="AJ6575" s="41"/>
      <c r="AK6575" s="3"/>
      <c r="AL6575" s="85"/>
      <c r="AM6575" s="151" t="s">
        <v>24840</v>
      </c>
      <c r="AN6575" s="15"/>
      <c r="AO6575" s="166"/>
      <c r="AP6575" s="5">
        <f t="shared" si="103"/>
        <v>0</v>
      </c>
      <c r="AQ6575" s="16"/>
      <c r="AR6575" s="205">
        <v>1</v>
      </c>
      <c r="AS6575" s="16"/>
      <c r="AT6575" s="16"/>
      <c r="AU6575" s="16"/>
      <c r="AV6575" s="16"/>
      <c r="AW6575" s="16"/>
      <c r="AX6575" s="16"/>
    </row>
    <row r="6576" spans="1:50" s="13" customFormat="1" ht="15" customHeight="1" x14ac:dyDescent="0.2">
      <c r="A6576" s="7" t="s">
        <v>23335</v>
      </c>
      <c r="B6576" s="3" t="s">
        <v>22593</v>
      </c>
      <c r="C6576" s="85" t="s">
        <v>7939</v>
      </c>
      <c r="D6576" s="85" t="s">
        <v>13090</v>
      </c>
      <c r="E6576" s="202" t="s">
        <v>9112</v>
      </c>
      <c r="F6576" s="85" t="s">
        <v>34</v>
      </c>
      <c r="G6576" s="85" t="s">
        <v>35</v>
      </c>
      <c r="H6576" s="85" t="s">
        <v>20688</v>
      </c>
      <c r="I6576" s="7" t="s">
        <v>8125</v>
      </c>
      <c r="J6576" s="85" t="s">
        <v>115</v>
      </c>
      <c r="K6576" s="7" t="s">
        <v>437</v>
      </c>
      <c r="L6576" s="3"/>
      <c r="M6576" s="3"/>
      <c r="N6576" s="41" t="s">
        <v>15959</v>
      </c>
      <c r="O6576" s="87">
        <v>0</v>
      </c>
      <c r="P6576" s="87">
        <v>0</v>
      </c>
      <c r="Q6576" s="87">
        <v>0</v>
      </c>
      <c r="R6576" s="87">
        <v>0</v>
      </c>
      <c r="S6576" s="87"/>
      <c r="T6576" s="87"/>
      <c r="U6576" s="85" t="s">
        <v>112</v>
      </c>
      <c r="V6576" s="179"/>
      <c r="W6576" s="7"/>
      <c r="X6576" s="3"/>
      <c r="Y6576" s="3"/>
      <c r="Z6576" s="146">
        <v>51964</v>
      </c>
      <c r="AA6576" s="11"/>
      <c r="AB6576" s="123" t="s">
        <v>7939</v>
      </c>
      <c r="AC6576" s="124"/>
      <c r="AD6576" s="41"/>
      <c r="AE6576" s="41"/>
      <c r="AF6576" s="191"/>
      <c r="AG6576" s="41"/>
      <c r="AH6576" s="41" t="s">
        <v>7952</v>
      </c>
      <c r="AI6576" s="80" t="s">
        <v>6</v>
      </c>
      <c r="AJ6576" s="41"/>
      <c r="AK6576" s="3"/>
      <c r="AL6576" s="85"/>
      <c r="AM6576" s="151" t="s">
        <v>24840</v>
      </c>
      <c r="AN6576" s="15"/>
      <c r="AO6576" s="166"/>
      <c r="AP6576" s="5">
        <f t="shared" si="103"/>
        <v>0</v>
      </c>
      <c r="AQ6576" s="16"/>
      <c r="AR6576" s="205">
        <v>1</v>
      </c>
      <c r="AS6576" s="16"/>
      <c r="AT6576" s="16"/>
      <c r="AU6576" s="16"/>
      <c r="AV6576" s="16"/>
      <c r="AW6576" s="16"/>
      <c r="AX6576" s="16"/>
    </row>
    <row r="6577" spans="1:50" s="13" customFormat="1" ht="15" hidden="1" customHeight="1" x14ac:dyDescent="0.2">
      <c r="A6577" s="7" t="s">
        <v>23336</v>
      </c>
      <c r="B6577" s="3" t="s">
        <v>22594</v>
      </c>
      <c r="C6577" s="85" t="s">
        <v>7939</v>
      </c>
      <c r="D6577" s="85" t="s">
        <v>13090</v>
      </c>
      <c r="E6577" s="202" t="s">
        <v>9112</v>
      </c>
      <c r="F6577" s="85" t="s">
        <v>40</v>
      </c>
      <c r="G6577" s="85" t="s">
        <v>43</v>
      </c>
      <c r="H6577" s="85" t="s">
        <v>20690</v>
      </c>
      <c r="I6577" s="3" t="s">
        <v>10897</v>
      </c>
      <c r="J6577" s="85" t="s">
        <v>115</v>
      </c>
      <c r="K6577" s="7" t="s">
        <v>4926</v>
      </c>
      <c r="L6577" s="3"/>
      <c r="M6577" s="3"/>
      <c r="N6577" s="41" t="s">
        <v>27115</v>
      </c>
      <c r="O6577" s="87">
        <v>0</v>
      </c>
      <c r="P6577" s="87">
        <v>0</v>
      </c>
      <c r="Q6577" s="87">
        <v>0</v>
      </c>
      <c r="R6577" s="87">
        <v>0</v>
      </c>
      <c r="S6577" s="87"/>
      <c r="T6577" s="87"/>
      <c r="U6577" s="85" t="s">
        <v>112</v>
      </c>
      <c r="V6577" s="179"/>
      <c r="W6577" s="7"/>
      <c r="X6577" s="3"/>
      <c r="Y6577" s="3"/>
      <c r="Z6577" s="146">
        <v>1420462</v>
      </c>
      <c r="AA6577" s="11"/>
      <c r="AB6577" s="123" t="s">
        <v>7939</v>
      </c>
      <c r="AC6577" s="124"/>
      <c r="AD6577" s="41"/>
      <c r="AE6577" s="41"/>
      <c r="AF6577" s="191"/>
      <c r="AG6577" s="41"/>
      <c r="AH6577" s="41" t="s">
        <v>8211</v>
      </c>
      <c r="AI6577" s="80" t="s">
        <v>6</v>
      </c>
      <c r="AJ6577" s="41"/>
      <c r="AK6577" s="3"/>
      <c r="AL6577" s="85"/>
      <c r="AM6577" s="151" t="s">
        <v>24840</v>
      </c>
      <c r="AN6577" s="15"/>
      <c r="AO6577" s="166"/>
      <c r="AP6577" s="5">
        <f t="shared" si="103"/>
        <v>0</v>
      </c>
      <c r="AQ6577" s="16"/>
      <c r="AR6577" s="205">
        <v>1</v>
      </c>
      <c r="AS6577" s="16"/>
      <c r="AT6577" s="16"/>
      <c r="AU6577" s="16"/>
      <c r="AV6577" s="16"/>
      <c r="AW6577" s="16"/>
      <c r="AX6577" s="16"/>
    </row>
    <row r="6578" spans="1:50" s="13" customFormat="1" ht="15" hidden="1" customHeight="1" x14ac:dyDescent="0.2">
      <c r="A6578" s="7" t="s">
        <v>23333</v>
      </c>
      <c r="B6578" s="3" t="s">
        <v>22590</v>
      </c>
      <c r="C6578" s="85" t="s">
        <v>7939</v>
      </c>
      <c r="D6578" s="85" t="s">
        <v>13090</v>
      </c>
      <c r="E6578" s="202" t="s">
        <v>9112</v>
      </c>
      <c r="F6578" s="85" t="s">
        <v>34</v>
      </c>
      <c r="G6578" s="85" t="s">
        <v>37</v>
      </c>
      <c r="H6578" s="85" t="s">
        <v>20689</v>
      </c>
      <c r="I6578" s="3" t="s">
        <v>7949</v>
      </c>
      <c r="J6578" s="85" t="s">
        <v>4400</v>
      </c>
      <c r="K6578" s="7" t="s">
        <v>4422</v>
      </c>
      <c r="L6578" s="3"/>
      <c r="M6578" s="3"/>
      <c r="N6578" s="41" t="s">
        <v>22591</v>
      </c>
      <c r="O6578" s="87">
        <v>0</v>
      </c>
      <c r="P6578" s="87">
        <v>0</v>
      </c>
      <c r="Q6578" s="87">
        <v>0</v>
      </c>
      <c r="R6578" s="87">
        <v>0</v>
      </c>
      <c r="S6578" s="87"/>
      <c r="T6578" s="87"/>
      <c r="U6578" s="85" t="s">
        <v>112</v>
      </c>
      <c r="V6578" s="179"/>
      <c r="W6578" s="7"/>
      <c r="X6578" s="3"/>
      <c r="Y6578" s="3"/>
      <c r="Z6578" s="146">
        <v>88226</v>
      </c>
      <c r="AA6578" s="11"/>
      <c r="AB6578" s="123" t="s">
        <v>7939</v>
      </c>
      <c r="AC6578" s="124"/>
      <c r="AD6578" s="41"/>
      <c r="AE6578" s="41"/>
      <c r="AF6578" s="191"/>
      <c r="AG6578" s="41"/>
      <c r="AH6578" s="41" t="s">
        <v>7952</v>
      </c>
      <c r="AI6578" s="80" t="s">
        <v>6</v>
      </c>
      <c r="AJ6578" s="41"/>
      <c r="AK6578" s="3"/>
      <c r="AL6578" s="85"/>
      <c r="AM6578" s="151" t="s">
        <v>24840</v>
      </c>
      <c r="AN6578" s="15"/>
      <c r="AO6578" s="166"/>
      <c r="AP6578" s="5">
        <f t="shared" si="103"/>
        <v>0</v>
      </c>
      <c r="AQ6578" s="16"/>
      <c r="AR6578" s="205">
        <v>1</v>
      </c>
      <c r="AS6578" s="16"/>
      <c r="AT6578" s="16"/>
      <c r="AU6578" s="16"/>
      <c r="AV6578" s="16"/>
      <c r="AW6578" s="16"/>
      <c r="AX6578" s="16"/>
    </row>
    <row r="6579" spans="1:50" s="13" customFormat="1" ht="15" hidden="1" customHeight="1" x14ac:dyDescent="0.2">
      <c r="A6579" s="7" t="s">
        <v>23332</v>
      </c>
      <c r="B6579" s="3" t="s">
        <v>22589</v>
      </c>
      <c r="C6579" s="85" t="s">
        <v>7939</v>
      </c>
      <c r="D6579" s="85" t="s">
        <v>13090</v>
      </c>
      <c r="E6579" s="202" t="s">
        <v>8031</v>
      </c>
      <c r="F6579" s="85" t="s">
        <v>14</v>
      </c>
      <c r="G6579" s="85" t="s">
        <v>17</v>
      </c>
      <c r="H6579" s="85" t="s">
        <v>20690</v>
      </c>
      <c r="I6579" s="3" t="s">
        <v>10860</v>
      </c>
      <c r="J6579" s="85" t="s">
        <v>4406</v>
      </c>
      <c r="K6579" s="7" t="s">
        <v>4407</v>
      </c>
      <c r="L6579" s="3"/>
      <c r="M6579" s="3"/>
      <c r="N6579" s="41" t="s">
        <v>7950</v>
      </c>
      <c r="O6579" s="87">
        <v>0</v>
      </c>
      <c r="P6579" s="87">
        <v>0</v>
      </c>
      <c r="Q6579" s="87">
        <v>0</v>
      </c>
      <c r="R6579" s="87">
        <v>0</v>
      </c>
      <c r="S6579" s="87"/>
      <c r="T6579" s="87"/>
      <c r="U6579" s="85" t="s">
        <v>112</v>
      </c>
      <c r="V6579" s="179"/>
      <c r="W6579" s="7"/>
      <c r="X6579" s="3"/>
      <c r="Y6579" s="3"/>
      <c r="Z6579" s="146">
        <v>549935</v>
      </c>
      <c r="AA6579" s="11"/>
      <c r="AB6579" s="123" t="s">
        <v>7939</v>
      </c>
      <c r="AC6579" s="124"/>
      <c r="AD6579" s="41"/>
      <c r="AE6579" s="41"/>
      <c r="AF6579" s="191"/>
      <c r="AG6579" s="41"/>
      <c r="AH6579" s="41" t="s">
        <v>8189</v>
      </c>
      <c r="AI6579" s="80" t="s">
        <v>6</v>
      </c>
      <c r="AJ6579" s="41"/>
      <c r="AK6579" s="3"/>
      <c r="AL6579" s="85"/>
      <c r="AM6579" s="151" t="s">
        <v>24840</v>
      </c>
      <c r="AN6579" s="15"/>
      <c r="AO6579" s="166"/>
      <c r="AP6579" s="5">
        <f t="shared" si="103"/>
        <v>0</v>
      </c>
      <c r="AQ6579" s="16"/>
      <c r="AR6579" s="205">
        <v>1</v>
      </c>
      <c r="AS6579" s="16"/>
      <c r="AT6579" s="16"/>
      <c r="AU6579" s="16"/>
      <c r="AV6579" s="16"/>
      <c r="AW6579" s="16"/>
      <c r="AX6579" s="16"/>
    </row>
    <row r="6580" spans="1:50" s="13" customFormat="1" ht="15" hidden="1" customHeight="1" x14ac:dyDescent="0.2">
      <c r="A6580" s="7" t="s">
        <v>23334</v>
      </c>
      <c r="B6580" s="3" t="s">
        <v>22592</v>
      </c>
      <c r="C6580" s="85" t="s">
        <v>7939</v>
      </c>
      <c r="D6580" s="85" t="s">
        <v>13090</v>
      </c>
      <c r="E6580" s="202" t="s">
        <v>8031</v>
      </c>
      <c r="F6580" s="85" t="s">
        <v>14</v>
      </c>
      <c r="G6580" s="85" t="s">
        <v>17</v>
      </c>
      <c r="H6580" s="85" t="s">
        <v>20690</v>
      </c>
      <c r="I6580" s="3" t="s">
        <v>10860</v>
      </c>
      <c r="J6580" s="85" t="s">
        <v>4406</v>
      </c>
      <c r="K6580" s="7" t="s">
        <v>4407</v>
      </c>
      <c r="L6580" s="3"/>
      <c r="M6580" s="3"/>
      <c r="N6580" s="41" t="s">
        <v>7950</v>
      </c>
      <c r="O6580" s="87">
        <v>0</v>
      </c>
      <c r="P6580" s="87">
        <v>0</v>
      </c>
      <c r="Q6580" s="87">
        <v>0</v>
      </c>
      <c r="R6580" s="87">
        <v>0</v>
      </c>
      <c r="S6580" s="87"/>
      <c r="T6580" s="87"/>
      <c r="U6580" s="85" t="s">
        <v>112</v>
      </c>
      <c r="V6580" s="179"/>
      <c r="W6580" s="7"/>
      <c r="X6580" s="3"/>
      <c r="Y6580" s="3"/>
      <c r="Z6580" s="146">
        <v>501005</v>
      </c>
      <c r="AA6580" s="11"/>
      <c r="AB6580" s="123" t="s">
        <v>7939</v>
      </c>
      <c r="AC6580" s="124"/>
      <c r="AD6580" s="41"/>
      <c r="AE6580" s="41"/>
      <c r="AF6580" s="191"/>
      <c r="AG6580" s="41"/>
      <c r="AH6580" s="41" t="s">
        <v>8189</v>
      </c>
      <c r="AI6580" s="80" t="s">
        <v>6</v>
      </c>
      <c r="AJ6580" s="41"/>
      <c r="AK6580" s="3"/>
      <c r="AL6580" s="85"/>
      <c r="AM6580" s="151" t="s">
        <v>24840</v>
      </c>
      <c r="AN6580" s="15"/>
      <c r="AO6580" s="166"/>
      <c r="AP6580" s="5">
        <f t="shared" si="103"/>
        <v>0</v>
      </c>
      <c r="AQ6580" s="16"/>
      <c r="AR6580" s="205">
        <v>1</v>
      </c>
      <c r="AS6580" s="16"/>
      <c r="AT6580" s="16"/>
      <c r="AU6580" s="16"/>
      <c r="AV6580" s="16"/>
      <c r="AW6580" s="16"/>
      <c r="AX6580" s="16"/>
    </row>
    <row r="6581" spans="1:50" s="13" customFormat="1" ht="15" hidden="1" customHeight="1" x14ac:dyDescent="0.2">
      <c r="A6581" s="7" t="s">
        <v>23328</v>
      </c>
      <c r="B6581" s="3" t="s">
        <v>22585</v>
      </c>
      <c r="C6581" s="85" t="s">
        <v>7939</v>
      </c>
      <c r="D6581" s="85" t="s">
        <v>13090</v>
      </c>
      <c r="E6581" s="202" t="s">
        <v>154</v>
      </c>
      <c r="F6581" s="85" t="s">
        <v>68</v>
      </c>
      <c r="G6581" s="100" t="s">
        <v>70</v>
      </c>
      <c r="H6581" s="85" t="s">
        <v>20690</v>
      </c>
      <c r="I6581" s="3" t="s">
        <v>16656</v>
      </c>
      <c r="J6581" s="85" t="s">
        <v>4400</v>
      </c>
      <c r="K6581" s="7" t="s">
        <v>4422</v>
      </c>
      <c r="L6581" s="3"/>
      <c r="M6581" s="3"/>
      <c r="N6581" s="41" t="s">
        <v>10875</v>
      </c>
      <c r="O6581" s="87">
        <v>0</v>
      </c>
      <c r="P6581" s="87">
        <v>0</v>
      </c>
      <c r="Q6581" s="87">
        <v>0</v>
      </c>
      <c r="R6581" s="87">
        <v>0</v>
      </c>
      <c r="S6581" s="87"/>
      <c r="T6581" s="87"/>
      <c r="U6581" s="85" t="s">
        <v>112</v>
      </c>
      <c r="V6581" s="179"/>
      <c r="W6581" s="7"/>
      <c r="X6581" s="3"/>
      <c r="Y6581" s="3"/>
      <c r="Z6581" s="146">
        <v>25744</v>
      </c>
      <c r="AA6581" s="11"/>
      <c r="AB6581" s="123" t="s">
        <v>7939</v>
      </c>
      <c r="AC6581" s="124"/>
      <c r="AD6581" s="41"/>
      <c r="AE6581" s="41"/>
      <c r="AF6581" s="191">
        <v>44979</v>
      </c>
      <c r="AG6581" s="41"/>
      <c r="AH6581" s="41" t="s">
        <v>16608</v>
      </c>
      <c r="AI6581" s="80" t="s">
        <v>6</v>
      </c>
      <c r="AJ6581" s="41"/>
      <c r="AK6581" s="3"/>
      <c r="AL6581" s="85"/>
      <c r="AM6581" s="151" t="s">
        <v>24840</v>
      </c>
      <c r="AN6581" s="15"/>
      <c r="AO6581" s="166"/>
      <c r="AP6581" s="5">
        <f t="shared" si="103"/>
        <v>0</v>
      </c>
      <c r="AQ6581" s="16"/>
      <c r="AR6581" s="205">
        <v>1</v>
      </c>
      <c r="AS6581" s="16"/>
      <c r="AT6581" s="16"/>
      <c r="AU6581" s="16"/>
      <c r="AV6581" s="16"/>
      <c r="AW6581" s="16"/>
      <c r="AX6581" s="16"/>
    </row>
    <row r="6582" spans="1:50" s="13" customFormat="1" ht="15" hidden="1" customHeight="1" x14ac:dyDescent="0.2">
      <c r="A6582" s="7" t="s">
        <v>23330</v>
      </c>
      <c r="B6582" s="3" t="s">
        <v>22587</v>
      </c>
      <c r="C6582" s="85" t="s">
        <v>7939</v>
      </c>
      <c r="D6582" s="85" t="s">
        <v>13090</v>
      </c>
      <c r="E6582" s="202" t="s">
        <v>154</v>
      </c>
      <c r="F6582" s="85" t="s">
        <v>68</v>
      </c>
      <c r="G6582" s="100" t="s">
        <v>70</v>
      </c>
      <c r="H6582" s="85" t="s">
        <v>20690</v>
      </c>
      <c r="I6582" s="3" t="s">
        <v>16656</v>
      </c>
      <c r="J6582" s="85" t="s">
        <v>4400</v>
      </c>
      <c r="K6582" s="7" t="s">
        <v>4422</v>
      </c>
      <c r="L6582" s="3"/>
      <c r="M6582" s="3"/>
      <c r="N6582" s="41" t="s">
        <v>10875</v>
      </c>
      <c r="O6582" s="87">
        <v>0</v>
      </c>
      <c r="P6582" s="87">
        <v>0</v>
      </c>
      <c r="Q6582" s="87">
        <v>0</v>
      </c>
      <c r="R6582" s="87">
        <v>0</v>
      </c>
      <c r="S6582" s="87"/>
      <c r="T6582" s="87"/>
      <c r="U6582" s="85" t="s">
        <v>112</v>
      </c>
      <c r="V6582" s="179"/>
      <c r="W6582" s="7"/>
      <c r="X6582" s="3"/>
      <c r="Y6582" s="3"/>
      <c r="Z6582" s="146">
        <v>32916</v>
      </c>
      <c r="AA6582" s="11"/>
      <c r="AB6582" s="123" t="s">
        <v>7939</v>
      </c>
      <c r="AC6582" s="124"/>
      <c r="AD6582" s="41"/>
      <c r="AE6582" s="41"/>
      <c r="AF6582" s="191">
        <v>44938</v>
      </c>
      <c r="AG6582" s="41"/>
      <c r="AH6582" s="41" t="s">
        <v>16608</v>
      </c>
      <c r="AI6582" s="80" t="s">
        <v>6</v>
      </c>
      <c r="AJ6582" s="41"/>
      <c r="AK6582" s="3"/>
      <c r="AL6582" s="85"/>
      <c r="AM6582" s="151" t="s">
        <v>24840</v>
      </c>
      <c r="AN6582" s="15"/>
      <c r="AO6582" s="166"/>
      <c r="AP6582" s="5">
        <f t="shared" si="103"/>
        <v>0</v>
      </c>
      <c r="AQ6582" s="16"/>
      <c r="AR6582" s="205">
        <v>1</v>
      </c>
      <c r="AS6582" s="16"/>
      <c r="AT6582" s="16"/>
      <c r="AU6582" s="16"/>
      <c r="AV6582" s="16"/>
      <c r="AW6582" s="16"/>
      <c r="AX6582" s="16"/>
    </row>
    <row r="6583" spans="1:50" s="13" customFormat="1" ht="15" hidden="1" customHeight="1" x14ac:dyDescent="0.2">
      <c r="A6583" s="7" t="s">
        <v>23317</v>
      </c>
      <c r="B6583" s="3" t="s">
        <v>22572</v>
      </c>
      <c r="C6583" s="85" t="s">
        <v>7939</v>
      </c>
      <c r="D6583" s="85" t="s">
        <v>13090</v>
      </c>
      <c r="E6583" s="202" t="s">
        <v>10070</v>
      </c>
      <c r="F6583" s="85" t="s">
        <v>14</v>
      </c>
      <c r="G6583" s="85" t="s">
        <v>18</v>
      </c>
      <c r="H6583" s="85" t="s">
        <v>20690</v>
      </c>
      <c r="I6583" s="3" t="s">
        <v>8473</v>
      </c>
      <c r="J6583" s="85" t="s">
        <v>4400</v>
      </c>
      <c r="K6583" s="7" t="s">
        <v>4422</v>
      </c>
      <c r="L6583" s="3"/>
      <c r="M6583" s="3"/>
      <c r="N6583" s="41" t="s">
        <v>22260</v>
      </c>
      <c r="O6583" s="87">
        <v>0</v>
      </c>
      <c r="P6583" s="87">
        <v>0</v>
      </c>
      <c r="Q6583" s="87">
        <v>0</v>
      </c>
      <c r="R6583" s="87">
        <v>0</v>
      </c>
      <c r="S6583" s="87"/>
      <c r="T6583" s="87"/>
      <c r="U6583" s="85" t="s">
        <v>112</v>
      </c>
      <c r="V6583" s="179"/>
      <c r="W6583" s="7"/>
      <c r="X6583" s="3"/>
      <c r="Y6583" s="3"/>
      <c r="Z6583" s="146">
        <v>59711</v>
      </c>
      <c r="AA6583" s="11"/>
      <c r="AB6583" s="123" t="s">
        <v>7939</v>
      </c>
      <c r="AC6583" s="124"/>
      <c r="AD6583" s="41"/>
      <c r="AE6583" s="41"/>
      <c r="AF6583" s="191"/>
      <c r="AG6583" s="41"/>
      <c r="AH6583" s="41" t="s">
        <v>7952</v>
      </c>
      <c r="AI6583" s="80" t="s">
        <v>6</v>
      </c>
      <c r="AJ6583" s="41"/>
      <c r="AK6583" s="3"/>
      <c r="AL6583" s="85"/>
      <c r="AM6583" s="151" t="s">
        <v>24840</v>
      </c>
      <c r="AN6583" s="15"/>
      <c r="AO6583" s="166"/>
      <c r="AP6583" s="5">
        <f t="shared" si="103"/>
        <v>0</v>
      </c>
      <c r="AQ6583" s="16"/>
      <c r="AR6583" s="205">
        <v>1</v>
      </c>
      <c r="AS6583" s="16"/>
      <c r="AT6583" s="16"/>
      <c r="AU6583" s="16"/>
      <c r="AV6583" s="16"/>
      <c r="AW6583" s="16"/>
      <c r="AX6583" s="16"/>
    </row>
    <row r="6584" spans="1:50" s="13" customFormat="1" ht="15" hidden="1" customHeight="1" x14ac:dyDescent="0.2">
      <c r="A6584" s="7" t="s">
        <v>11141</v>
      </c>
      <c r="B6584" s="3" t="s">
        <v>20906</v>
      </c>
      <c r="C6584" s="85" t="s">
        <v>7939</v>
      </c>
      <c r="D6584" s="85" t="s">
        <v>13090</v>
      </c>
      <c r="E6584" s="202" t="s">
        <v>154</v>
      </c>
      <c r="F6584" s="85" t="s">
        <v>55</v>
      </c>
      <c r="G6584" s="85" t="s">
        <v>63</v>
      </c>
      <c r="H6584" s="85" t="s">
        <v>20690</v>
      </c>
      <c r="I6584" s="3" t="s">
        <v>7970</v>
      </c>
      <c r="J6584" s="85" t="s">
        <v>4435</v>
      </c>
      <c r="K6584" s="7" t="s">
        <v>3838</v>
      </c>
      <c r="L6584" s="3"/>
      <c r="M6584" s="3"/>
      <c r="N6584" s="41" t="s">
        <v>11142</v>
      </c>
      <c r="O6584" s="87">
        <v>29351</v>
      </c>
      <c r="P6584" s="87">
        <v>29291</v>
      </c>
      <c r="Q6584" s="87">
        <v>60</v>
      </c>
      <c r="R6584" s="87">
        <v>0</v>
      </c>
      <c r="S6584" s="87"/>
      <c r="T6584" s="87"/>
      <c r="U6584" s="85">
        <v>2006</v>
      </c>
      <c r="V6584" s="179"/>
      <c r="W6584" s="7"/>
      <c r="X6584" s="3"/>
      <c r="Y6584" s="3"/>
      <c r="Z6584" s="146">
        <v>3921</v>
      </c>
      <c r="AA6584" s="11"/>
      <c r="AB6584" s="123" t="s">
        <v>7939</v>
      </c>
      <c r="AC6584" s="124"/>
      <c r="AD6584" s="41"/>
      <c r="AE6584" s="41"/>
      <c r="AF6584" s="191">
        <v>43927</v>
      </c>
      <c r="AG6584" s="41"/>
      <c r="AH6584" s="41" t="s">
        <v>8024</v>
      </c>
      <c r="AI6584" s="80" t="s">
        <v>6</v>
      </c>
      <c r="AJ6584" s="41"/>
      <c r="AK6584" s="3"/>
      <c r="AL6584" s="85"/>
      <c r="AM6584" s="151" t="s">
        <v>19998</v>
      </c>
      <c r="AN6584" s="15"/>
      <c r="AO6584" s="166"/>
      <c r="AP6584" s="5">
        <f t="shared" si="103"/>
        <v>0</v>
      </c>
      <c r="AQ6584" s="16"/>
      <c r="AR6584" s="205">
        <v>1</v>
      </c>
      <c r="AS6584" s="16"/>
      <c r="AT6584" s="16"/>
      <c r="AU6584" s="16"/>
      <c r="AV6584" s="16"/>
      <c r="AW6584" s="16"/>
      <c r="AX6584" s="16"/>
    </row>
    <row r="6585" spans="1:50" s="13" customFormat="1" ht="15" hidden="1" customHeight="1" x14ac:dyDescent="0.2">
      <c r="A6585" s="7" t="s">
        <v>23325</v>
      </c>
      <c r="B6585" s="3" t="s">
        <v>22580</v>
      </c>
      <c r="C6585" s="85" t="s">
        <v>7939</v>
      </c>
      <c r="D6585" s="85" t="s">
        <v>13090</v>
      </c>
      <c r="E6585" s="202" t="s">
        <v>10070</v>
      </c>
      <c r="F6585" s="85" t="s">
        <v>68</v>
      </c>
      <c r="G6585" s="85" t="s">
        <v>16221</v>
      </c>
      <c r="H6585" s="85" t="s">
        <v>20690</v>
      </c>
      <c r="I6585" s="3" t="s">
        <v>22582</v>
      </c>
      <c r="J6585" s="85" t="s">
        <v>4435</v>
      </c>
      <c r="K6585" s="7" t="s">
        <v>3838</v>
      </c>
      <c r="L6585" s="3"/>
      <c r="M6585" s="3"/>
      <c r="N6585" s="41" t="s">
        <v>22581</v>
      </c>
      <c r="O6585" s="87">
        <v>0</v>
      </c>
      <c r="P6585" s="87">
        <v>0</v>
      </c>
      <c r="Q6585" s="87">
        <v>0</v>
      </c>
      <c r="R6585" s="87">
        <v>0</v>
      </c>
      <c r="S6585" s="87"/>
      <c r="T6585" s="87"/>
      <c r="U6585" s="85" t="s">
        <v>112</v>
      </c>
      <c r="V6585" s="179"/>
      <c r="W6585" s="7"/>
      <c r="X6585" s="3"/>
      <c r="Y6585" s="3"/>
      <c r="Z6585" s="146">
        <v>24356</v>
      </c>
      <c r="AA6585" s="11"/>
      <c r="AB6585" s="123" t="s">
        <v>7939</v>
      </c>
      <c r="AC6585" s="124"/>
      <c r="AD6585" s="41"/>
      <c r="AE6585" s="41"/>
      <c r="AF6585" s="191"/>
      <c r="AG6585" s="41"/>
      <c r="AH6585" s="41" t="s">
        <v>8189</v>
      </c>
      <c r="AI6585" s="80" t="s">
        <v>6</v>
      </c>
      <c r="AJ6585" s="41"/>
      <c r="AK6585" s="3"/>
      <c r="AL6585" s="85"/>
      <c r="AM6585" s="151" t="s">
        <v>24840</v>
      </c>
      <c r="AN6585" s="15"/>
      <c r="AO6585" s="166"/>
      <c r="AP6585" s="5">
        <f t="shared" si="103"/>
        <v>0</v>
      </c>
      <c r="AQ6585" s="16"/>
      <c r="AR6585" s="205">
        <v>1</v>
      </c>
      <c r="AS6585" s="16"/>
      <c r="AT6585" s="16"/>
      <c r="AU6585" s="16"/>
      <c r="AV6585" s="16"/>
      <c r="AW6585" s="16"/>
      <c r="AX6585" s="16"/>
    </row>
    <row r="6586" spans="1:50" s="13" customFormat="1" ht="15" hidden="1" customHeight="1" x14ac:dyDescent="0.2">
      <c r="A6586" s="7" t="s">
        <v>23331</v>
      </c>
      <c r="B6586" s="3" t="s">
        <v>22588</v>
      </c>
      <c r="C6586" s="85" t="s">
        <v>7939</v>
      </c>
      <c r="D6586" s="85" t="s">
        <v>13090</v>
      </c>
      <c r="E6586" s="202" t="s">
        <v>10070</v>
      </c>
      <c r="F6586" s="85" t="s">
        <v>14</v>
      </c>
      <c r="G6586" s="85" t="s">
        <v>18</v>
      </c>
      <c r="H6586" s="85" t="s">
        <v>20690</v>
      </c>
      <c r="I6586" s="3" t="s">
        <v>8473</v>
      </c>
      <c r="J6586" s="85" t="s">
        <v>4400</v>
      </c>
      <c r="K6586" s="7" t="s">
        <v>4422</v>
      </c>
      <c r="L6586" s="3"/>
      <c r="M6586" s="3"/>
      <c r="N6586" s="41" t="s">
        <v>22260</v>
      </c>
      <c r="O6586" s="87">
        <v>0</v>
      </c>
      <c r="P6586" s="87">
        <v>0</v>
      </c>
      <c r="Q6586" s="87">
        <v>0</v>
      </c>
      <c r="R6586" s="87">
        <v>0</v>
      </c>
      <c r="S6586" s="87"/>
      <c r="T6586" s="87"/>
      <c r="U6586" s="85" t="s">
        <v>112</v>
      </c>
      <c r="V6586" s="179"/>
      <c r="W6586" s="7"/>
      <c r="X6586" s="3"/>
      <c r="Y6586" s="3"/>
      <c r="Z6586" s="146">
        <v>58319</v>
      </c>
      <c r="AA6586" s="11"/>
      <c r="AB6586" s="123" t="s">
        <v>7939</v>
      </c>
      <c r="AC6586" s="124"/>
      <c r="AD6586" s="41"/>
      <c r="AE6586" s="41"/>
      <c r="AF6586" s="191"/>
      <c r="AG6586" s="41"/>
      <c r="AH6586" s="41" t="s">
        <v>7952</v>
      </c>
      <c r="AI6586" s="80" t="s">
        <v>6</v>
      </c>
      <c r="AJ6586" s="41"/>
      <c r="AK6586" s="3"/>
      <c r="AL6586" s="85"/>
      <c r="AM6586" s="151" t="s">
        <v>24840</v>
      </c>
      <c r="AN6586" s="15"/>
      <c r="AO6586" s="166"/>
      <c r="AP6586" s="5">
        <f t="shared" si="103"/>
        <v>0</v>
      </c>
      <c r="AQ6586" s="16"/>
      <c r="AR6586" s="205">
        <v>1</v>
      </c>
      <c r="AS6586" s="16"/>
      <c r="AT6586" s="16"/>
      <c r="AU6586" s="16"/>
      <c r="AV6586" s="16"/>
      <c r="AW6586" s="16"/>
      <c r="AX6586" s="16"/>
    </row>
    <row r="6587" spans="1:50" s="13" customFormat="1" ht="15" hidden="1" customHeight="1" x14ac:dyDescent="0.2">
      <c r="A6587" s="7" t="s">
        <v>23318</v>
      </c>
      <c r="B6587" s="3" t="s">
        <v>22573</v>
      </c>
      <c r="C6587" s="85" t="s">
        <v>7939</v>
      </c>
      <c r="D6587" s="85" t="s">
        <v>13090</v>
      </c>
      <c r="E6587" s="202" t="s">
        <v>10070</v>
      </c>
      <c r="F6587" s="85" t="s">
        <v>14</v>
      </c>
      <c r="G6587" s="85" t="s">
        <v>18</v>
      </c>
      <c r="H6587" s="85" t="s">
        <v>20690</v>
      </c>
      <c r="I6587" s="3" t="s">
        <v>8473</v>
      </c>
      <c r="J6587" s="85" t="s">
        <v>4400</v>
      </c>
      <c r="K6587" s="7" t="s">
        <v>4422</v>
      </c>
      <c r="L6587" s="3"/>
      <c r="M6587" s="3"/>
      <c r="N6587" s="41" t="s">
        <v>22382</v>
      </c>
      <c r="O6587" s="87">
        <v>0</v>
      </c>
      <c r="P6587" s="87">
        <v>0</v>
      </c>
      <c r="Q6587" s="87">
        <v>0</v>
      </c>
      <c r="R6587" s="87">
        <v>0</v>
      </c>
      <c r="S6587" s="87"/>
      <c r="T6587" s="87"/>
      <c r="U6587" s="85" t="s">
        <v>112</v>
      </c>
      <c r="V6587" s="179"/>
      <c r="W6587" s="7"/>
      <c r="X6587" s="3"/>
      <c r="Y6587" s="3"/>
      <c r="Z6587" s="146">
        <v>59826</v>
      </c>
      <c r="AA6587" s="11"/>
      <c r="AB6587" s="123" t="s">
        <v>7939</v>
      </c>
      <c r="AC6587" s="124"/>
      <c r="AD6587" s="41"/>
      <c r="AE6587" s="41"/>
      <c r="AF6587" s="191"/>
      <c r="AG6587" s="41"/>
      <c r="AH6587" s="41" t="s">
        <v>7952</v>
      </c>
      <c r="AI6587" s="80" t="s">
        <v>6</v>
      </c>
      <c r="AJ6587" s="41"/>
      <c r="AK6587" s="3"/>
      <c r="AL6587" s="85"/>
      <c r="AM6587" s="151" t="s">
        <v>24840</v>
      </c>
      <c r="AN6587" s="15"/>
      <c r="AO6587" s="166"/>
      <c r="AP6587" s="5">
        <f t="shared" si="103"/>
        <v>0</v>
      </c>
      <c r="AQ6587" s="16"/>
      <c r="AR6587" s="205">
        <v>1</v>
      </c>
      <c r="AS6587" s="16"/>
      <c r="AT6587" s="16"/>
      <c r="AU6587" s="16"/>
      <c r="AV6587" s="16"/>
      <c r="AW6587" s="16"/>
      <c r="AX6587" s="16"/>
    </row>
    <row r="6588" spans="1:50" s="13" customFormat="1" ht="15" hidden="1" customHeight="1" x14ac:dyDescent="0.2">
      <c r="A6588" s="7" t="s">
        <v>23326</v>
      </c>
      <c r="B6588" s="3" t="s">
        <v>22583</v>
      </c>
      <c r="C6588" s="85" t="s">
        <v>7939</v>
      </c>
      <c r="D6588" s="85" t="s">
        <v>13090</v>
      </c>
      <c r="E6588" s="202" t="s">
        <v>10070</v>
      </c>
      <c r="F6588" s="85" t="s">
        <v>14</v>
      </c>
      <c r="G6588" s="85" t="s">
        <v>18</v>
      </c>
      <c r="H6588" s="85" t="s">
        <v>20690</v>
      </c>
      <c r="I6588" s="3" t="s">
        <v>8473</v>
      </c>
      <c r="J6588" s="85" t="s">
        <v>4400</v>
      </c>
      <c r="K6588" s="7" t="s">
        <v>4422</v>
      </c>
      <c r="L6588" s="3"/>
      <c r="M6588" s="3"/>
      <c r="N6588" s="41" t="s">
        <v>22260</v>
      </c>
      <c r="O6588" s="87">
        <v>0</v>
      </c>
      <c r="P6588" s="87">
        <v>0</v>
      </c>
      <c r="Q6588" s="87">
        <v>0</v>
      </c>
      <c r="R6588" s="87">
        <v>0</v>
      </c>
      <c r="S6588" s="87"/>
      <c r="T6588" s="87"/>
      <c r="U6588" s="85" t="s">
        <v>112</v>
      </c>
      <c r="V6588" s="179"/>
      <c r="W6588" s="7"/>
      <c r="X6588" s="3"/>
      <c r="Y6588" s="3"/>
      <c r="Z6588" s="146">
        <v>59645</v>
      </c>
      <c r="AA6588" s="11"/>
      <c r="AB6588" s="123" t="s">
        <v>7939</v>
      </c>
      <c r="AC6588" s="124"/>
      <c r="AD6588" s="41"/>
      <c r="AE6588" s="41"/>
      <c r="AF6588" s="191"/>
      <c r="AG6588" s="41"/>
      <c r="AH6588" s="41" t="s">
        <v>7952</v>
      </c>
      <c r="AI6588" s="80" t="s">
        <v>6</v>
      </c>
      <c r="AJ6588" s="41"/>
      <c r="AK6588" s="3"/>
      <c r="AL6588" s="85"/>
      <c r="AM6588" s="151" t="s">
        <v>24840</v>
      </c>
      <c r="AN6588" s="15"/>
      <c r="AO6588" s="166"/>
      <c r="AP6588" s="5">
        <f t="shared" si="103"/>
        <v>0</v>
      </c>
      <c r="AQ6588" s="16"/>
      <c r="AR6588" s="205">
        <v>1</v>
      </c>
      <c r="AS6588" s="16"/>
      <c r="AT6588" s="16"/>
      <c r="AU6588" s="16"/>
      <c r="AV6588" s="16"/>
      <c r="AW6588" s="16"/>
      <c r="AX6588" s="16"/>
    </row>
    <row r="6589" spans="1:50" s="13" customFormat="1" ht="15" hidden="1" customHeight="1" x14ac:dyDescent="0.2">
      <c r="A6589" s="7" t="s">
        <v>23319</v>
      </c>
      <c r="B6589" s="3" t="s">
        <v>22574</v>
      </c>
      <c r="C6589" s="85" t="s">
        <v>7939</v>
      </c>
      <c r="D6589" s="85" t="s">
        <v>13090</v>
      </c>
      <c r="E6589" s="202" t="s">
        <v>10070</v>
      </c>
      <c r="F6589" s="85" t="s">
        <v>14</v>
      </c>
      <c r="G6589" s="85" t="s">
        <v>18</v>
      </c>
      <c r="H6589" s="85" t="s">
        <v>20690</v>
      </c>
      <c r="I6589" s="3" t="s">
        <v>8473</v>
      </c>
      <c r="J6589" s="85" t="s">
        <v>4400</v>
      </c>
      <c r="K6589" s="7" t="s">
        <v>4422</v>
      </c>
      <c r="L6589" s="3"/>
      <c r="M6589" s="3"/>
      <c r="N6589" s="41" t="s">
        <v>22260</v>
      </c>
      <c r="O6589" s="87">
        <v>0</v>
      </c>
      <c r="P6589" s="87">
        <v>0</v>
      </c>
      <c r="Q6589" s="87">
        <v>0</v>
      </c>
      <c r="R6589" s="87">
        <v>0</v>
      </c>
      <c r="S6589" s="87"/>
      <c r="T6589" s="87"/>
      <c r="U6589" s="85" t="s">
        <v>112</v>
      </c>
      <c r="V6589" s="179"/>
      <c r="W6589" s="7"/>
      <c r="X6589" s="3"/>
      <c r="Y6589" s="3"/>
      <c r="Z6589" s="146">
        <v>59140</v>
      </c>
      <c r="AA6589" s="11"/>
      <c r="AB6589" s="123" t="s">
        <v>7939</v>
      </c>
      <c r="AC6589" s="124"/>
      <c r="AD6589" s="41"/>
      <c r="AE6589" s="41"/>
      <c r="AF6589" s="191"/>
      <c r="AG6589" s="41"/>
      <c r="AH6589" s="41" t="s">
        <v>7952</v>
      </c>
      <c r="AI6589" s="80" t="s">
        <v>6</v>
      </c>
      <c r="AJ6589" s="41"/>
      <c r="AK6589" s="3"/>
      <c r="AL6589" s="85"/>
      <c r="AM6589" s="151" t="s">
        <v>24840</v>
      </c>
      <c r="AN6589" s="15"/>
      <c r="AO6589" s="166"/>
      <c r="AP6589" s="5">
        <f t="shared" si="103"/>
        <v>0</v>
      </c>
      <c r="AQ6589" s="16"/>
      <c r="AR6589" s="205">
        <v>1</v>
      </c>
      <c r="AS6589" s="16"/>
      <c r="AT6589" s="16"/>
      <c r="AU6589" s="16"/>
      <c r="AV6589" s="16"/>
      <c r="AW6589" s="16"/>
      <c r="AX6589" s="16"/>
    </row>
    <row r="6590" spans="1:50" s="13" customFormat="1" ht="15" hidden="1" customHeight="1" x14ac:dyDescent="0.2">
      <c r="A6590" s="7" t="s">
        <v>23320</v>
      </c>
      <c r="B6590" s="3" t="s">
        <v>22575</v>
      </c>
      <c r="C6590" s="85" t="s">
        <v>7939</v>
      </c>
      <c r="D6590" s="85" t="s">
        <v>13090</v>
      </c>
      <c r="E6590" s="202" t="s">
        <v>10070</v>
      </c>
      <c r="F6590" s="85" t="s">
        <v>14</v>
      </c>
      <c r="G6590" s="85" t="s">
        <v>18</v>
      </c>
      <c r="H6590" s="85" t="s">
        <v>20690</v>
      </c>
      <c r="I6590" s="3" t="s">
        <v>8473</v>
      </c>
      <c r="J6590" s="85" t="s">
        <v>4400</v>
      </c>
      <c r="K6590" s="7" t="s">
        <v>4422</v>
      </c>
      <c r="L6590" s="3"/>
      <c r="M6590" s="3"/>
      <c r="N6590" s="41" t="s">
        <v>22260</v>
      </c>
      <c r="O6590" s="87">
        <v>0</v>
      </c>
      <c r="P6590" s="87">
        <v>0</v>
      </c>
      <c r="Q6590" s="87">
        <v>0</v>
      </c>
      <c r="R6590" s="87">
        <v>0</v>
      </c>
      <c r="S6590" s="87"/>
      <c r="T6590" s="87"/>
      <c r="U6590" s="85" t="s">
        <v>112</v>
      </c>
      <c r="V6590" s="179"/>
      <c r="W6590" s="7"/>
      <c r="X6590" s="3"/>
      <c r="Y6590" s="3"/>
      <c r="Z6590" s="146">
        <v>59288</v>
      </c>
      <c r="AA6590" s="11"/>
      <c r="AB6590" s="123" t="s">
        <v>7939</v>
      </c>
      <c r="AC6590" s="124"/>
      <c r="AD6590" s="41"/>
      <c r="AE6590" s="41"/>
      <c r="AF6590" s="191"/>
      <c r="AG6590" s="41"/>
      <c r="AH6590" s="41" t="s">
        <v>7952</v>
      </c>
      <c r="AI6590" s="80" t="s">
        <v>6</v>
      </c>
      <c r="AJ6590" s="41"/>
      <c r="AK6590" s="3"/>
      <c r="AL6590" s="85"/>
      <c r="AM6590" s="151" t="s">
        <v>24840</v>
      </c>
      <c r="AN6590" s="15"/>
      <c r="AO6590" s="166"/>
      <c r="AP6590" s="5">
        <f t="shared" si="103"/>
        <v>0</v>
      </c>
      <c r="AQ6590" s="16"/>
      <c r="AR6590" s="205">
        <v>1</v>
      </c>
      <c r="AS6590" s="16"/>
      <c r="AT6590" s="16"/>
      <c r="AU6590" s="16"/>
      <c r="AV6590" s="16"/>
      <c r="AW6590" s="16"/>
      <c r="AX6590" s="16"/>
    </row>
    <row r="6591" spans="1:50" s="13" customFormat="1" ht="15" hidden="1" customHeight="1" x14ac:dyDescent="0.2">
      <c r="A6591" s="7" t="s">
        <v>23327</v>
      </c>
      <c r="B6591" s="3" t="s">
        <v>22584</v>
      </c>
      <c r="C6591" s="85" t="s">
        <v>7939</v>
      </c>
      <c r="D6591" s="85" t="s">
        <v>13090</v>
      </c>
      <c r="E6591" s="202" t="s">
        <v>10070</v>
      </c>
      <c r="F6591" s="85" t="s">
        <v>14</v>
      </c>
      <c r="G6591" s="85" t="s">
        <v>18</v>
      </c>
      <c r="H6591" s="85" t="s">
        <v>20690</v>
      </c>
      <c r="I6591" s="3" t="s">
        <v>8473</v>
      </c>
      <c r="J6591" s="85" t="s">
        <v>4400</v>
      </c>
      <c r="K6591" s="7" t="s">
        <v>4422</v>
      </c>
      <c r="L6591" s="3"/>
      <c r="M6591" s="3"/>
      <c r="N6591" s="41" t="s">
        <v>22382</v>
      </c>
      <c r="O6591" s="87">
        <v>0</v>
      </c>
      <c r="P6591" s="87">
        <v>0</v>
      </c>
      <c r="Q6591" s="87">
        <v>0</v>
      </c>
      <c r="R6591" s="87">
        <v>0</v>
      </c>
      <c r="S6591" s="87"/>
      <c r="T6591" s="87"/>
      <c r="U6591" s="85" t="s">
        <v>112</v>
      </c>
      <c r="V6591" s="179"/>
      <c r="W6591" s="7"/>
      <c r="X6591" s="3"/>
      <c r="Y6591" s="3"/>
      <c r="Z6591" s="146">
        <v>59337</v>
      </c>
      <c r="AA6591" s="11"/>
      <c r="AB6591" s="123" t="s">
        <v>7939</v>
      </c>
      <c r="AC6591" s="124"/>
      <c r="AD6591" s="41"/>
      <c r="AE6591" s="41"/>
      <c r="AF6591" s="191"/>
      <c r="AG6591" s="41"/>
      <c r="AH6591" s="41" t="s">
        <v>7952</v>
      </c>
      <c r="AI6591" s="80" t="s">
        <v>6</v>
      </c>
      <c r="AJ6591" s="41"/>
      <c r="AK6591" s="3"/>
      <c r="AL6591" s="85"/>
      <c r="AM6591" s="151" t="s">
        <v>24840</v>
      </c>
      <c r="AN6591" s="15"/>
      <c r="AO6591" s="166"/>
      <c r="AP6591" s="5">
        <f t="shared" si="103"/>
        <v>0</v>
      </c>
      <c r="AQ6591" s="16"/>
      <c r="AR6591" s="205">
        <v>1</v>
      </c>
      <c r="AS6591" s="16"/>
      <c r="AT6591" s="16"/>
      <c r="AU6591" s="16"/>
      <c r="AV6591" s="16"/>
      <c r="AW6591" s="16"/>
      <c r="AX6591" s="16"/>
    </row>
    <row r="6592" spans="1:50" s="13" customFormat="1" ht="15" hidden="1" customHeight="1" x14ac:dyDescent="0.2">
      <c r="A6592" s="7" t="s">
        <v>23321</v>
      </c>
      <c r="B6592" s="3" t="s">
        <v>22576</v>
      </c>
      <c r="C6592" s="85" t="s">
        <v>7939</v>
      </c>
      <c r="D6592" s="85" t="s">
        <v>13090</v>
      </c>
      <c r="E6592" s="202" t="s">
        <v>10070</v>
      </c>
      <c r="F6592" s="85" t="s">
        <v>14</v>
      </c>
      <c r="G6592" s="85" t="s">
        <v>18</v>
      </c>
      <c r="H6592" s="85" t="s">
        <v>20690</v>
      </c>
      <c r="I6592" s="3" t="s">
        <v>8473</v>
      </c>
      <c r="J6592" s="85" t="s">
        <v>4400</v>
      </c>
      <c r="K6592" s="7" t="s">
        <v>4422</v>
      </c>
      <c r="L6592" s="3"/>
      <c r="M6592" s="3"/>
      <c r="N6592" s="41" t="s">
        <v>22260</v>
      </c>
      <c r="O6592" s="87">
        <v>0</v>
      </c>
      <c r="P6592" s="87">
        <v>0</v>
      </c>
      <c r="Q6592" s="87">
        <v>0</v>
      </c>
      <c r="R6592" s="87">
        <v>0</v>
      </c>
      <c r="S6592" s="87"/>
      <c r="T6592" s="87"/>
      <c r="U6592" s="85" t="s">
        <v>112</v>
      </c>
      <c r="V6592" s="179"/>
      <c r="W6592" s="7"/>
      <c r="X6592" s="3"/>
      <c r="Y6592" s="3"/>
      <c r="Z6592" s="146">
        <v>59293</v>
      </c>
      <c r="AA6592" s="11"/>
      <c r="AB6592" s="123" t="s">
        <v>7939</v>
      </c>
      <c r="AC6592" s="124"/>
      <c r="AD6592" s="41"/>
      <c r="AE6592" s="41"/>
      <c r="AF6592" s="191"/>
      <c r="AG6592" s="41"/>
      <c r="AH6592" s="41" t="s">
        <v>7952</v>
      </c>
      <c r="AI6592" s="80" t="s">
        <v>6</v>
      </c>
      <c r="AJ6592" s="41"/>
      <c r="AK6592" s="3"/>
      <c r="AL6592" s="85"/>
      <c r="AM6592" s="151" t="s">
        <v>24840</v>
      </c>
      <c r="AN6592" s="15"/>
      <c r="AO6592" s="166"/>
      <c r="AP6592" s="5">
        <f t="shared" si="103"/>
        <v>0</v>
      </c>
      <c r="AQ6592" s="16"/>
      <c r="AR6592" s="205">
        <v>1</v>
      </c>
      <c r="AS6592" s="16"/>
      <c r="AT6592" s="16"/>
      <c r="AU6592" s="16"/>
      <c r="AV6592" s="16"/>
      <c r="AW6592" s="16"/>
      <c r="AX6592" s="16"/>
    </row>
    <row r="6593" spans="1:50" s="13" customFormat="1" ht="15" hidden="1" customHeight="1" x14ac:dyDescent="0.2">
      <c r="A6593" s="7" t="s">
        <v>23322</v>
      </c>
      <c r="B6593" s="3" t="s">
        <v>22577</v>
      </c>
      <c r="C6593" s="85" t="s">
        <v>7939</v>
      </c>
      <c r="D6593" s="85" t="s">
        <v>13090</v>
      </c>
      <c r="E6593" s="202" t="s">
        <v>10070</v>
      </c>
      <c r="F6593" s="85" t="s">
        <v>14</v>
      </c>
      <c r="G6593" s="85" t="s">
        <v>18</v>
      </c>
      <c r="H6593" s="85" t="s">
        <v>20690</v>
      </c>
      <c r="I6593" s="3" t="s">
        <v>8473</v>
      </c>
      <c r="J6593" s="85" t="s">
        <v>4400</v>
      </c>
      <c r="K6593" s="7" t="s">
        <v>4422</v>
      </c>
      <c r="L6593" s="3"/>
      <c r="M6593" s="3"/>
      <c r="N6593" s="41" t="s">
        <v>22260</v>
      </c>
      <c r="O6593" s="87">
        <v>0</v>
      </c>
      <c r="P6593" s="87">
        <v>0</v>
      </c>
      <c r="Q6593" s="87">
        <v>0</v>
      </c>
      <c r="R6593" s="87">
        <v>0</v>
      </c>
      <c r="S6593" s="87"/>
      <c r="T6593" s="87"/>
      <c r="U6593" s="85" t="s">
        <v>112</v>
      </c>
      <c r="V6593" s="179"/>
      <c r="W6593" s="7"/>
      <c r="X6593" s="3"/>
      <c r="Y6593" s="3"/>
      <c r="Z6593" s="146">
        <v>58656</v>
      </c>
      <c r="AA6593" s="11"/>
      <c r="AB6593" s="123" t="s">
        <v>7939</v>
      </c>
      <c r="AC6593" s="124"/>
      <c r="AD6593" s="41"/>
      <c r="AE6593" s="41"/>
      <c r="AF6593" s="191"/>
      <c r="AG6593" s="41"/>
      <c r="AH6593" s="41" t="s">
        <v>7952</v>
      </c>
      <c r="AI6593" s="80" t="s">
        <v>6</v>
      </c>
      <c r="AJ6593" s="41"/>
      <c r="AK6593" s="3"/>
      <c r="AL6593" s="85"/>
      <c r="AM6593" s="151" t="s">
        <v>24840</v>
      </c>
      <c r="AN6593" s="15"/>
      <c r="AO6593" s="166"/>
      <c r="AP6593" s="5">
        <f t="shared" si="103"/>
        <v>0</v>
      </c>
      <c r="AQ6593" s="16"/>
      <c r="AR6593" s="205">
        <v>1</v>
      </c>
      <c r="AS6593" s="16"/>
      <c r="AT6593" s="16"/>
      <c r="AU6593" s="16"/>
      <c r="AV6593" s="16"/>
      <c r="AW6593" s="16"/>
      <c r="AX6593" s="16"/>
    </row>
    <row r="6594" spans="1:50" s="13" customFormat="1" ht="15" hidden="1" customHeight="1" x14ac:dyDescent="0.2">
      <c r="A6594" s="7" t="s">
        <v>23329</v>
      </c>
      <c r="B6594" s="3" t="s">
        <v>22586</v>
      </c>
      <c r="C6594" s="85" t="s">
        <v>7939</v>
      </c>
      <c r="D6594" s="85" t="s">
        <v>13090</v>
      </c>
      <c r="E6594" s="202" t="s">
        <v>10070</v>
      </c>
      <c r="F6594" s="85" t="s">
        <v>14</v>
      </c>
      <c r="G6594" s="85" t="s">
        <v>18</v>
      </c>
      <c r="H6594" s="85" t="s">
        <v>20690</v>
      </c>
      <c r="I6594" s="3" t="s">
        <v>8473</v>
      </c>
      <c r="J6594" s="85" t="s">
        <v>4400</v>
      </c>
      <c r="K6594" s="7" t="s">
        <v>4422</v>
      </c>
      <c r="L6594" s="3"/>
      <c r="M6594" s="3"/>
      <c r="N6594" s="41" t="s">
        <v>22382</v>
      </c>
      <c r="O6594" s="87">
        <v>0</v>
      </c>
      <c r="P6594" s="87">
        <v>0</v>
      </c>
      <c r="Q6594" s="87">
        <v>0</v>
      </c>
      <c r="R6594" s="87">
        <v>0</v>
      </c>
      <c r="S6594" s="87"/>
      <c r="T6594" s="87"/>
      <c r="U6594" s="85" t="s">
        <v>112</v>
      </c>
      <c r="V6594" s="179"/>
      <c r="W6594" s="7"/>
      <c r="X6594" s="3"/>
      <c r="Y6594" s="3"/>
      <c r="Z6594" s="211">
        <v>59572</v>
      </c>
      <c r="AA6594" s="11"/>
      <c r="AB6594" s="123" t="s">
        <v>7939</v>
      </c>
      <c r="AC6594" s="124"/>
      <c r="AD6594" s="41"/>
      <c r="AE6594" s="41"/>
      <c r="AF6594" s="191"/>
      <c r="AG6594" s="41"/>
      <c r="AH6594" s="41" t="s">
        <v>7952</v>
      </c>
      <c r="AI6594" s="80" t="s">
        <v>6</v>
      </c>
      <c r="AJ6594" s="41"/>
      <c r="AK6594" s="3"/>
      <c r="AL6594" s="85"/>
      <c r="AM6594" s="151" t="s">
        <v>24840</v>
      </c>
      <c r="AN6594" s="15"/>
      <c r="AO6594" s="166"/>
      <c r="AP6594" s="5">
        <f t="shared" si="103"/>
        <v>0</v>
      </c>
      <c r="AQ6594" s="16"/>
      <c r="AR6594" s="205">
        <v>1</v>
      </c>
      <c r="AS6594" s="16"/>
      <c r="AT6594" s="16"/>
      <c r="AU6594" s="16"/>
      <c r="AV6594" s="16"/>
      <c r="AW6594" s="16"/>
      <c r="AX6594" s="16"/>
    </row>
    <row r="6595" spans="1:50" s="13" customFormat="1" ht="15" hidden="1" customHeight="1" x14ac:dyDescent="0.2">
      <c r="A6595" s="7" t="s">
        <v>11143</v>
      </c>
      <c r="B6595" s="3" t="s">
        <v>11144</v>
      </c>
      <c r="C6595" s="85" t="s">
        <v>7939</v>
      </c>
      <c r="D6595" s="85" t="s">
        <v>13090</v>
      </c>
      <c r="E6595" s="202" t="s">
        <v>154</v>
      </c>
      <c r="F6595" s="85" t="s">
        <v>55</v>
      </c>
      <c r="G6595" s="85" t="s">
        <v>63</v>
      </c>
      <c r="H6595" s="85" t="s">
        <v>20690</v>
      </c>
      <c r="I6595" s="3" t="s">
        <v>7970</v>
      </c>
      <c r="J6595" s="85" t="s">
        <v>4435</v>
      </c>
      <c r="K6595" s="7" t="s">
        <v>3838</v>
      </c>
      <c r="L6595" s="3"/>
      <c r="M6595" s="3"/>
      <c r="N6595" s="41" t="s">
        <v>28954</v>
      </c>
      <c r="O6595" s="87">
        <v>29773</v>
      </c>
      <c r="P6595" s="87">
        <v>25799</v>
      </c>
      <c r="Q6595" s="87">
        <v>3974</v>
      </c>
      <c r="R6595" s="87">
        <v>0</v>
      </c>
      <c r="S6595" s="87"/>
      <c r="T6595" s="87"/>
      <c r="U6595" s="85">
        <v>2007</v>
      </c>
      <c r="V6595" s="179"/>
      <c r="W6595" s="7"/>
      <c r="X6595" s="3"/>
      <c r="Y6595" s="3"/>
      <c r="Z6595" s="146">
        <v>11922</v>
      </c>
      <c r="AA6595" s="11"/>
      <c r="AB6595" s="123" t="s">
        <v>7939</v>
      </c>
      <c r="AC6595" s="124"/>
      <c r="AD6595" s="41"/>
      <c r="AE6595" s="41"/>
      <c r="AF6595" s="191">
        <v>40217</v>
      </c>
      <c r="AG6595" s="41"/>
      <c r="AH6595" s="41" t="s">
        <v>8024</v>
      </c>
      <c r="AI6595" s="80" t="s">
        <v>6</v>
      </c>
      <c r="AJ6595" s="41"/>
      <c r="AK6595" s="3"/>
      <c r="AL6595" s="85"/>
      <c r="AM6595" s="151" t="s">
        <v>19998</v>
      </c>
      <c r="AN6595" s="15"/>
      <c r="AO6595" s="166"/>
      <c r="AP6595" s="5">
        <f t="shared" si="103"/>
        <v>0</v>
      </c>
      <c r="AQ6595" s="16"/>
      <c r="AR6595" s="205">
        <v>1</v>
      </c>
      <c r="AS6595" s="16"/>
      <c r="AT6595" s="16"/>
      <c r="AU6595" s="16"/>
      <c r="AV6595" s="16"/>
      <c r="AW6595" s="16"/>
      <c r="AX6595" s="16"/>
    </row>
    <row r="6596" spans="1:50" s="13" customFormat="1" ht="15" hidden="1" customHeight="1" x14ac:dyDescent="0.2">
      <c r="A6596" s="7" t="s">
        <v>23323</v>
      </c>
      <c r="B6596" s="3" t="s">
        <v>22578</v>
      </c>
      <c r="C6596" s="85" t="s">
        <v>7939</v>
      </c>
      <c r="D6596" s="85" t="s">
        <v>13090</v>
      </c>
      <c r="E6596" s="202" t="s">
        <v>10070</v>
      </c>
      <c r="F6596" s="85" t="s">
        <v>14</v>
      </c>
      <c r="G6596" s="85" t="s">
        <v>18</v>
      </c>
      <c r="H6596" s="85" t="s">
        <v>20690</v>
      </c>
      <c r="I6596" s="3" t="s">
        <v>8473</v>
      </c>
      <c r="J6596" s="85" t="s">
        <v>4400</v>
      </c>
      <c r="K6596" s="7" t="s">
        <v>4422</v>
      </c>
      <c r="L6596" s="3"/>
      <c r="M6596" s="3"/>
      <c r="N6596" s="41" t="s">
        <v>22260</v>
      </c>
      <c r="O6596" s="87">
        <v>0</v>
      </c>
      <c r="P6596" s="87">
        <v>0</v>
      </c>
      <c r="Q6596" s="87">
        <v>0</v>
      </c>
      <c r="R6596" s="87">
        <v>0</v>
      </c>
      <c r="S6596" s="87"/>
      <c r="T6596" s="87"/>
      <c r="U6596" s="85" t="s">
        <v>112</v>
      </c>
      <c r="V6596" s="179"/>
      <c r="W6596" s="7"/>
      <c r="X6596" s="3"/>
      <c r="Y6596" s="3"/>
      <c r="Z6596" s="146">
        <v>58993</v>
      </c>
      <c r="AA6596" s="11"/>
      <c r="AB6596" s="123" t="s">
        <v>7939</v>
      </c>
      <c r="AC6596" s="124"/>
      <c r="AD6596" s="41"/>
      <c r="AE6596" s="41"/>
      <c r="AF6596" s="191"/>
      <c r="AG6596" s="41"/>
      <c r="AH6596" s="41" t="s">
        <v>7952</v>
      </c>
      <c r="AI6596" s="80" t="s">
        <v>6</v>
      </c>
      <c r="AJ6596" s="41"/>
      <c r="AK6596" s="3"/>
      <c r="AL6596" s="85"/>
      <c r="AM6596" s="151" t="s">
        <v>24840</v>
      </c>
      <c r="AN6596" s="15"/>
      <c r="AO6596" s="166"/>
      <c r="AP6596" s="5">
        <f t="shared" si="103"/>
        <v>0</v>
      </c>
      <c r="AQ6596" s="16"/>
      <c r="AR6596" s="205">
        <v>1</v>
      </c>
      <c r="AS6596" s="16"/>
      <c r="AT6596" s="16"/>
      <c r="AU6596" s="16"/>
      <c r="AV6596" s="16"/>
      <c r="AW6596" s="16"/>
      <c r="AX6596" s="16"/>
    </row>
    <row r="6597" spans="1:50" s="13" customFormat="1" ht="15" hidden="1" customHeight="1" x14ac:dyDescent="0.2">
      <c r="A6597" s="7" t="s">
        <v>23324</v>
      </c>
      <c r="B6597" s="3" t="s">
        <v>22579</v>
      </c>
      <c r="C6597" s="85" t="s">
        <v>7939</v>
      </c>
      <c r="D6597" s="85" t="s">
        <v>13090</v>
      </c>
      <c r="E6597" s="202" t="s">
        <v>10070</v>
      </c>
      <c r="F6597" s="85" t="s">
        <v>14</v>
      </c>
      <c r="G6597" s="85" t="s">
        <v>18</v>
      </c>
      <c r="H6597" s="85" t="s">
        <v>20690</v>
      </c>
      <c r="I6597" s="3" t="s">
        <v>8473</v>
      </c>
      <c r="J6597" s="85" t="s">
        <v>4400</v>
      </c>
      <c r="K6597" s="7" t="s">
        <v>4422</v>
      </c>
      <c r="L6597" s="3"/>
      <c r="M6597" s="3"/>
      <c r="N6597" s="41" t="s">
        <v>22382</v>
      </c>
      <c r="O6597" s="87">
        <v>0</v>
      </c>
      <c r="P6597" s="87">
        <v>0</v>
      </c>
      <c r="Q6597" s="87">
        <v>0</v>
      </c>
      <c r="R6597" s="87">
        <v>0</v>
      </c>
      <c r="S6597" s="87"/>
      <c r="T6597" s="87"/>
      <c r="U6597" s="85" t="s">
        <v>112</v>
      </c>
      <c r="V6597" s="179"/>
      <c r="W6597" s="7"/>
      <c r="X6597" s="3"/>
      <c r="Y6597" s="3"/>
      <c r="Z6597" s="146">
        <v>59445</v>
      </c>
      <c r="AA6597" s="11"/>
      <c r="AB6597" s="123" t="s">
        <v>7939</v>
      </c>
      <c r="AC6597" s="124"/>
      <c r="AD6597" s="41"/>
      <c r="AE6597" s="41"/>
      <c r="AF6597" s="191"/>
      <c r="AG6597" s="41"/>
      <c r="AH6597" s="41" t="s">
        <v>7952</v>
      </c>
      <c r="AI6597" s="80" t="s">
        <v>6</v>
      </c>
      <c r="AJ6597" s="41"/>
      <c r="AK6597" s="3"/>
      <c r="AL6597" s="85"/>
      <c r="AM6597" s="151" t="s">
        <v>24840</v>
      </c>
      <c r="AN6597" s="15"/>
      <c r="AO6597" s="166"/>
      <c r="AP6597" s="5">
        <f t="shared" si="103"/>
        <v>0</v>
      </c>
      <c r="AQ6597" s="16"/>
      <c r="AR6597" s="205">
        <v>1</v>
      </c>
      <c r="AS6597" s="16"/>
      <c r="AT6597" s="16"/>
      <c r="AU6597" s="16"/>
      <c r="AV6597" s="16"/>
      <c r="AW6597" s="16"/>
      <c r="AX6597" s="16"/>
    </row>
    <row r="6598" spans="1:50" s="13" customFormat="1" ht="15" hidden="1" customHeight="1" x14ac:dyDescent="0.2">
      <c r="A6598" s="7" t="s">
        <v>26769</v>
      </c>
      <c r="B6598" s="3" t="s">
        <v>27116</v>
      </c>
      <c r="C6598" s="85" t="s">
        <v>7939</v>
      </c>
      <c r="D6598" s="85" t="s">
        <v>13090</v>
      </c>
      <c r="E6598" s="202" t="s">
        <v>7951</v>
      </c>
      <c r="F6598" s="85" t="s">
        <v>40</v>
      </c>
      <c r="G6598" s="85" t="s">
        <v>43</v>
      </c>
      <c r="H6598" s="85" t="s">
        <v>20690</v>
      </c>
      <c r="I6598" s="3" t="s">
        <v>10897</v>
      </c>
      <c r="J6598" s="85" t="s">
        <v>115</v>
      </c>
      <c r="K6598" s="7" t="s">
        <v>5362</v>
      </c>
      <c r="L6598" s="3"/>
      <c r="M6598" s="3"/>
      <c r="N6598" s="41" t="s">
        <v>7950</v>
      </c>
      <c r="O6598" s="87">
        <v>0</v>
      </c>
      <c r="P6598" s="87">
        <v>0</v>
      </c>
      <c r="Q6598" s="87">
        <v>0</v>
      </c>
      <c r="R6598" s="87">
        <v>0</v>
      </c>
      <c r="S6598" s="87"/>
      <c r="T6598" s="87"/>
      <c r="U6598" s="85" t="s">
        <v>112</v>
      </c>
      <c r="V6598" s="179"/>
      <c r="W6598" s="7"/>
      <c r="X6598" s="3"/>
      <c r="Y6598" s="3"/>
      <c r="Z6598" s="146">
        <v>120000</v>
      </c>
      <c r="AA6598" s="11"/>
      <c r="AB6598" s="123" t="s">
        <v>7939</v>
      </c>
      <c r="AC6598" s="124"/>
      <c r="AD6598" s="41"/>
      <c r="AE6598" s="41"/>
      <c r="AF6598" s="191"/>
      <c r="AG6598" s="41"/>
      <c r="AH6598" s="41" t="s">
        <v>8211</v>
      </c>
      <c r="AI6598" s="80" t="s">
        <v>6</v>
      </c>
      <c r="AJ6598" s="41"/>
      <c r="AK6598" s="3"/>
      <c r="AL6598" s="85"/>
      <c r="AM6598" s="151" t="s">
        <v>26263</v>
      </c>
      <c r="AN6598" s="15"/>
      <c r="AO6598" s="166"/>
      <c r="AP6598" s="5">
        <f t="shared" ref="AP6598:AP6661" si="104">SUBTOTAL(109,U6598)</f>
        <v>0</v>
      </c>
      <c r="AQ6598" s="16"/>
      <c r="AR6598" s="205">
        <v>1</v>
      </c>
      <c r="AS6598" s="16"/>
      <c r="AT6598" s="16"/>
      <c r="AU6598" s="16"/>
      <c r="AV6598" s="16"/>
      <c r="AW6598" s="16"/>
      <c r="AX6598" s="16"/>
    </row>
    <row r="6599" spans="1:50" s="13" customFormat="1" ht="15" hidden="1" customHeight="1" x14ac:dyDescent="0.2">
      <c r="A6599" s="7" t="s">
        <v>23316</v>
      </c>
      <c r="B6599" s="3" t="s">
        <v>22570</v>
      </c>
      <c r="C6599" s="85" t="s">
        <v>7939</v>
      </c>
      <c r="D6599" s="85" t="s">
        <v>13090</v>
      </c>
      <c r="E6599" s="202" t="s">
        <v>22872</v>
      </c>
      <c r="F6599" s="85" t="s">
        <v>14</v>
      </c>
      <c r="G6599" s="85" t="s">
        <v>18</v>
      </c>
      <c r="H6599" s="85" t="s">
        <v>20690</v>
      </c>
      <c r="I6599" s="3" t="s">
        <v>8473</v>
      </c>
      <c r="J6599" s="85" t="s">
        <v>4435</v>
      </c>
      <c r="K6599" s="7" t="s">
        <v>3838</v>
      </c>
      <c r="L6599" s="3"/>
      <c r="M6599" s="3"/>
      <c r="N6599" s="41" t="s">
        <v>22571</v>
      </c>
      <c r="O6599" s="87">
        <v>0</v>
      </c>
      <c r="P6599" s="87">
        <v>0</v>
      </c>
      <c r="Q6599" s="87">
        <v>0</v>
      </c>
      <c r="R6599" s="87">
        <v>0</v>
      </c>
      <c r="S6599" s="87"/>
      <c r="T6599" s="87"/>
      <c r="U6599" s="85" t="s">
        <v>112</v>
      </c>
      <c r="V6599" s="179"/>
      <c r="W6599" s="7"/>
      <c r="X6599" s="3"/>
      <c r="Y6599" s="3"/>
      <c r="Z6599" s="146">
        <v>52158</v>
      </c>
      <c r="AA6599" s="11"/>
      <c r="AB6599" s="123" t="s">
        <v>7939</v>
      </c>
      <c r="AC6599" s="124"/>
      <c r="AD6599" s="41"/>
      <c r="AE6599" s="41"/>
      <c r="AF6599" s="191"/>
      <c r="AG6599" s="41"/>
      <c r="AH6599" s="41" t="s">
        <v>7952</v>
      </c>
      <c r="AI6599" s="80" t="s">
        <v>6</v>
      </c>
      <c r="AJ6599" s="41"/>
      <c r="AK6599" s="3"/>
      <c r="AL6599" s="85"/>
      <c r="AM6599" s="151" t="s">
        <v>24840</v>
      </c>
      <c r="AN6599" s="15"/>
      <c r="AO6599" s="166"/>
      <c r="AP6599" s="5">
        <f t="shared" si="104"/>
        <v>0</v>
      </c>
      <c r="AQ6599" s="16"/>
      <c r="AR6599" s="205">
        <v>1</v>
      </c>
      <c r="AS6599" s="16"/>
      <c r="AT6599" s="16"/>
      <c r="AU6599" s="16"/>
      <c r="AV6599" s="16"/>
      <c r="AW6599" s="16"/>
      <c r="AX6599" s="16"/>
    </row>
    <row r="6600" spans="1:50" s="13" customFormat="1" ht="15" hidden="1" customHeight="1" x14ac:dyDescent="0.2">
      <c r="A6600" s="7" t="s">
        <v>23315</v>
      </c>
      <c r="B6600" s="3" t="s">
        <v>22569</v>
      </c>
      <c r="C6600" s="85" t="s">
        <v>7939</v>
      </c>
      <c r="D6600" s="85" t="s">
        <v>13090</v>
      </c>
      <c r="E6600" s="202" t="s">
        <v>10070</v>
      </c>
      <c r="F6600" s="85" t="s">
        <v>25110</v>
      </c>
      <c r="G6600" s="85" t="s">
        <v>29414</v>
      </c>
      <c r="H6600" s="85" t="s">
        <v>20690</v>
      </c>
      <c r="I6600" s="3" t="s">
        <v>24917</v>
      </c>
      <c r="J6600" s="85" t="s">
        <v>105</v>
      </c>
      <c r="K6600" s="7" t="s">
        <v>102</v>
      </c>
      <c r="L6600" s="3"/>
      <c r="M6600" s="3"/>
      <c r="N6600" s="41" t="s">
        <v>24859</v>
      </c>
      <c r="O6600" s="87">
        <v>0</v>
      </c>
      <c r="P6600" s="87">
        <v>0</v>
      </c>
      <c r="Q6600" s="87">
        <v>0</v>
      </c>
      <c r="R6600" s="87">
        <v>0</v>
      </c>
      <c r="S6600" s="87"/>
      <c r="T6600" s="87"/>
      <c r="U6600" s="85" t="s">
        <v>112</v>
      </c>
      <c r="V6600" s="179"/>
      <c r="W6600" s="7"/>
      <c r="X6600" s="3"/>
      <c r="Y6600" s="3"/>
      <c r="Z6600" s="146">
        <v>29384</v>
      </c>
      <c r="AA6600" s="11"/>
      <c r="AB6600" s="123" t="s">
        <v>7939</v>
      </c>
      <c r="AC6600" s="124"/>
      <c r="AD6600" s="41"/>
      <c r="AE6600" s="41"/>
      <c r="AF6600" s="191"/>
      <c r="AG6600" s="41"/>
      <c r="AH6600" s="41" t="s">
        <v>22447</v>
      </c>
      <c r="AI6600" s="80" t="s">
        <v>6</v>
      </c>
      <c r="AJ6600" s="41"/>
      <c r="AK6600" s="3"/>
      <c r="AL6600" s="85"/>
      <c r="AM6600" s="151" t="s">
        <v>24840</v>
      </c>
      <c r="AN6600" s="15"/>
      <c r="AO6600" s="166"/>
      <c r="AP6600" s="5">
        <f t="shared" si="104"/>
        <v>0</v>
      </c>
      <c r="AQ6600" s="16"/>
      <c r="AR6600" s="205">
        <v>1</v>
      </c>
      <c r="AS6600" s="16"/>
      <c r="AT6600" s="16"/>
      <c r="AU6600" s="16"/>
      <c r="AV6600" s="16"/>
      <c r="AW6600" s="16"/>
      <c r="AX6600" s="16"/>
    </row>
    <row r="6601" spans="1:50" s="13" customFormat="1" ht="15" hidden="1" customHeight="1" x14ac:dyDescent="0.2">
      <c r="A6601" s="7" t="s">
        <v>23313</v>
      </c>
      <c r="B6601" s="3" t="s">
        <v>22564</v>
      </c>
      <c r="C6601" s="85" t="s">
        <v>7939</v>
      </c>
      <c r="D6601" s="85" t="s">
        <v>13090</v>
      </c>
      <c r="E6601" s="202" t="s">
        <v>10070</v>
      </c>
      <c r="F6601" s="85" t="s">
        <v>25110</v>
      </c>
      <c r="G6601" s="85" t="s">
        <v>49</v>
      </c>
      <c r="H6601" s="85" t="s">
        <v>20690</v>
      </c>
      <c r="I6601" s="3" t="s">
        <v>22566</v>
      </c>
      <c r="J6601" s="85" t="s">
        <v>4435</v>
      </c>
      <c r="K6601" s="7" t="s">
        <v>3838</v>
      </c>
      <c r="L6601" s="3"/>
      <c r="M6601" s="3"/>
      <c r="N6601" s="41" t="s">
        <v>22565</v>
      </c>
      <c r="O6601" s="87">
        <v>0</v>
      </c>
      <c r="P6601" s="87">
        <v>0</v>
      </c>
      <c r="Q6601" s="87">
        <v>0</v>
      </c>
      <c r="R6601" s="87">
        <v>0</v>
      </c>
      <c r="S6601" s="87"/>
      <c r="T6601" s="87"/>
      <c r="U6601" s="85" t="s">
        <v>112</v>
      </c>
      <c r="V6601" s="179"/>
      <c r="W6601" s="7"/>
      <c r="X6601" s="3"/>
      <c r="Y6601" s="3"/>
      <c r="Z6601" s="146">
        <v>270014</v>
      </c>
      <c r="AA6601" s="11"/>
      <c r="AB6601" s="123" t="s">
        <v>7939</v>
      </c>
      <c r="AC6601" s="124"/>
      <c r="AD6601" s="41"/>
      <c r="AE6601" s="41"/>
      <c r="AF6601" s="191"/>
      <c r="AG6601" s="41"/>
      <c r="AH6601" s="41" t="s">
        <v>8731</v>
      </c>
      <c r="AI6601" s="80" t="s">
        <v>6</v>
      </c>
      <c r="AJ6601" s="41"/>
      <c r="AK6601" s="3"/>
      <c r="AL6601" s="85"/>
      <c r="AM6601" s="151" t="s">
        <v>24840</v>
      </c>
      <c r="AN6601" s="15"/>
      <c r="AO6601" s="166"/>
      <c r="AP6601" s="5">
        <f t="shared" si="104"/>
        <v>0</v>
      </c>
      <c r="AQ6601" s="16"/>
      <c r="AR6601" s="205">
        <v>1</v>
      </c>
      <c r="AS6601" s="16"/>
      <c r="AT6601" s="16"/>
      <c r="AU6601" s="16"/>
      <c r="AV6601" s="16"/>
      <c r="AW6601" s="16"/>
      <c r="AX6601" s="16"/>
    </row>
    <row r="6602" spans="1:50" s="13" customFormat="1" ht="15" hidden="1" customHeight="1" x14ac:dyDescent="0.2">
      <c r="A6602" s="7" t="s">
        <v>23314</v>
      </c>
      <c r="B6602" s="3" t="s">
        <v>22567</v>
      </c>
      <c r="C6602" s="85" t="s">
        <v>7939</v>
      </c>
      <c r="D6602" s="85" t="s">
        <v>13090</v>
      </c>
      <c r="E6602" s="202" t="s">
        <v>10070</v>
      </c>
      <c r="F6602" s="85" t="s">
        <v>40</v>
      </c>
      <c r="G6602" s="85" t="s">
        <v>43</v>
      </c>
      <c r="H6602" s="85" t="s">
        <v>20690</v>
      </c>
      <c r="I6602" s="3" t="s">
        <v>10897</v>
      </c>
      <c r="J6602" s="85" t="s">
        <v>115</v>
      </c>
      <c r="K6602" s="7" t="s">
        <v>116</v>
      </c>
      <c r="L6602" s="3"/>
      <c r="M6602" s="3"/>
      <c r="N6602" s="41" t="s">
        <v>22568</v>
      </c>
      <c r="O6602" s="87">
        <v>0</v>
      </c>
      <c r="P6602" s="87">
        <v>0</v>
      </c>
      <c r="Q6602" s="87">
        <v>0</v>
      </c>
      <c r="R6602" s="87">
        <v>0</v>
      </c>
      <c r="S6602" s="87"/>
      <c r="T6602" s="87"/>
      <c r="U6602" s="85" t="s">
        <v>112</v>
      </c>
      <c r="V6602" s="179"/>
      <c r="W6602" s="7"/>
      <c r="X6602" s="3"/>
      <c r="Y6602" s="3"/>
      <c r="Z6602" s="146">
        <v>1210110</v>
      </c>
      <c r="AA6602" s="11"/>
      <c r="AB6602" s="123" t="s">
        <v>7939</v>
      </c>
      <c r="AC6602" s="124"/>
      <c r="AD6602" s="41"/>
      <c r="AE6602" s="41"/>
      <c r="AF6602" s="191"/>
      <c r="AG6602" s="41"/>
      <c r="AH6602" s="41" t="s">
        <v>8211</v>
      </c>
      <c r="AI6602" s="80" t="s">
        <v>6</v>
      </c>
      <c r="AJ6602" s="41"/>
      <c r="AK6602" s="3"/>
      <c r="AL6602" s="85"/>
      <c r="AM6602" s="151" t="s">
        <v>24840</v>
      </c>
      <c r="AN6602" s="15"/>
      <c r="AO6602" s="166"/>
      <c r="AP6602" s="5">
        <f t="shared" si="104"/>
        <v>0</v>
      </c>
      <c r="AQ6602" s="16"/>
      <c r="AR6602" s="205">
        <v>1</v>
      </c>
      <c r="AS6602" s="16"/>
      <c r="AT6602" s="16"/>
      <c r="AU6602" s="16"/>
      <c r="AV6602" s="16"/>
      <c r="AW6602" s="16"/>
      <c r="AX6602" s="16"/>
    </row>
    <row r="6603" spans="1:50" s="13" customFormat="1" ht="15" hidden="1" customHeight="1" x14ac:dyDescent="0.2">
      <c r="A6603" s="7" t="s">
        <v>23312</v>
      </c>
      <c r="B6603" s="3" t="s">
        <v>22562</v>
      </c>
      <c r="C6603" s="85" t="s">
        <v>7939</v>
      </c>
      <c r="D6603" s="85" t="s">
        <v>13090</v>
      </c>
      <c r="E6603" s="202" t="s">
        <v>7951</v>
      </c>
      <c r="F6603" s="85" t="s">
        <v>34</v>
      </c>
      <c r="G6603" s="85" t="s">
        <v>35</v>
      </c>
      <c r="H6603" s="85" t="s">
        <v>20688</v>
      </c>
      <c r="I6603" s="7" t="s">
        <v>8125</v>
      </c>
      <c r="J6603" s="85" t="s">
        <v>105</v>
      </c>
      <c r="K6603" s="7" t="s">
        <v>1221</v>
      </c>
      <c r="L6603" s="3"/>
      <c r="M6603" s="3"/>
      <c r="N6603" s="41" t="s">
        <v>22563</v>
      </c>
      <c r="O6603" s="87">
        <v>0</v>
      </c>
      <c r="P6603" s="87">
        <v>0</v>
      </c>
      <c r="Q6603" s="87">
        <v>0</v>
      </c>
      <c r="R6603" s="87">
        <v>0</v>
      </c>
      <c r="S6603" s="87"/>
      <c r="T6603" s="87"/>
      <c r="U6603" s="85" t="s">
        <v>112</v>
      </c>
      <c r="V6603" s="179"/>
      <c r="W6603" s="7"/>
      <c r="X6603" s="3"/>
      <c r="Y6603" s="3"/>
      <c r="Z6603" s="146">
        <v>195925</v>
      </c>
      <c r="AA6603" s="11"/>
      <c r="AB6603" s="123" t="s">
        <v>7939</v>
      </c>
      <c r="AC6603" s="124"/>
      <c r="AD6603" s="41"/>
      <c r="AE6603" s="41"/>
      <c r="AF6603" s="191"/>
      <c r="AG6603" s="41"/>
      <c r="AH6603" s="41" t="s">
        <v>7952</v>
      </c>
      <c r="AI6603" s="80" t="s">
        <v>6</v>
      </c>
      <c r="AJ6603" s="41"/>
      <c r="AK6603" s="3"/>
      <c r="AL6603" s="85"/>
      <c r="AM6603" s="151" t="s">
        <v>24840</v>
      </c>
      <c r="AN6603" s="15"/>
      <c r="AO6603" s="166"/>
      <c r="AP6603" s="5">
        <f t="shared" si="104"/>
        <v>0</v>
      </c>
      <c r="AQ6603" s="16"/>
      <c r="AR6603" s="205">
        <v>1</v>
      </c>
      <c r="AS6603" s="16"/>
      <c r="AT6603" s="16"/>
      <c r="AU6603" s="16"/>
      <c r="AV6603" s="16"/>
      <c r="AW6603" s="16"/>
      <c r="AX6603" s="16"/>
    </row>
    <row r="6604" spans="1:50" s="13" customFormat="1" ht="15" hidden="1" customHeight="1" x14ac:dyDescent="0.2">
      <c r="A6604" s="7" t="s">
        <v>23301</v>
      </c>
      <c r="B6604" s="3" t="s">
        <v>22548</v>
      </c>
      <c r="C6604" s="85" t="s">
        <v>7939</v>
      </c>
      <c r="D6604" s="85" t="s">
        <v>13090</v>
      </c>
      <c r="E6604" s="202" t="s">
        <v>154</v>
      </c>
      <c r="F6604" s="85" t="s">
        <v>55</v>
      </c>
      <c r="G6604" s="85" t="s">
        <v>59</v>
      </c>
      <c r="H6604" s="85" t="s">
        <v>20690</v>
      </c>
      <c r="I6604" s="3" t="s">
        <v>4564</v>
      </c>
      <c r="J6604" s="85" t="s">
        <v>4435</v>
      </c>
      <c r="K6604" s="7" t="s">
        <v>4871</v>
      </c>
      <c r="L6604" s="3"/>
      <c r="M6604" s="3"/>
      <c r="N6604" s="41" t="s">
        <v>22549</v>
      </c>
      <c r="O6604" s="87">
        <v>2887</v>
      </c>
      <c r="P6604" s="87">
        <v>0</v>
      </c>
      <c r="Q6604" s="87">
        <v>2887</v>
      </c>
      <c r="R6604" s="87">
        <v>0</v>
      </c>
      <c r="S6604" s="87"/>
      <c r="T6604" s="87"/>
      <c r="U6604" s="85">
        <v>2022</v>
      </c>
      <c r="V6604" s="179"/>
      <c r="W6604" s="7"/>
      <c r="X6604" s="3"/>
      <c r="Y6604" s="3"/>
      <c r="Z6604" s="211">
        <v>37042</v>
      </c>
      <c r="AA6604" s="11"/>
      <c r="AB6604" s="123" t="s">
        <v>7939</v>
      </c>
      <c r="AC6604" s="124"/>
      <c r="AD6604" s="41"/>
      <c r="AE6604" s="41"/>
      <c r="AF6604" s="191">
        <v>45156</v>
      </c>
      <c r="AG6604" s="41"/>
      <c r="AH6604" s="41" t="s">
        <v>8024</v>
      </c>
      <c r="AI6604" s="80" t="s">
        <v>6</v>
      </c>
      <c r="AJ6604" s="41"/>
      <c r="AK6604" s="3"/>
      <c r="AL6604" s="85"/>
      <c r="AM6604" s="151" t="s">
        <v>24840</v>
      </c>
      <c r="AN6604" s="15"/>
      <c r="AO6604" s="166"/>
      <c r="AP6604" s="5">
        <f t="shared" si="104"/>
        <v>0</v>
      </c>
      <c r="AQ6604" s="16"/>
      <c r="AR6604" s="205">
        <v>1</v>
      </c>
      <c r="AS6604" s="16"/>
      <c r="AT6604" s="16"/>
      <c r="AU6604" s="16"/>
      <c r="AV6604" s="16"/>
      <c r="AW6604" s="16"/>
      <c r="AX6604" s="16"/>
    </row>
    <row r="6605" spans="1:50" s="13" customFormat="1" ht="15" hidden="1" customHeight="1" x14ac:dyDescent="0.2">
      <c r="A6605" s="7" t="s">
        <v>11145</v>
      </c>
      <c r="B6605" s="3" t="s">
        <v>11146</v>
      </c>
      <c r="C6605" s="85" t="s">
        <v>7939</v>
      </c>
      <c r="D6605" s="85" t="s">
        <v>13090</v>
      </c>
      <c r="E6605" s="202" t="s">
        <v>154</v>
      </c>
      <c r="F6605" s="85" t="s">
        <v>55</v>
      </c>
      <c r="G6605" s="85" t="s">
        <v>63</v>
      </c>
      <c r="H6605" s="85" t="s">
        <v>20690</v>
      </c>
      <c r="I6605" s="3" t="s">
        <v>7970</v>
      </c>
      <c r="J6605" s="85" t="s">
        <v>4435</v>
      </c>
      <c r="K6605" s="7" t="s">
        <v>3838</v>
      </c>
      <c r="L6605" s="3"/>
      <c r="M6605" s="3"/>
      <c r="N6605" s="41" t="s">
        <v>11147</v>
      </c>
      <c r="O6605" s="87">
        <v>0</v>
      </c>
      <c r="P6605" s="87">
        <v>0</v>
      </c>
      <c r="Q6605" s="87">
        <v>0</v>
      </c>
      <c r="R6605" s="87">
        <v>0</v>
      </c>
      <c r="S6605" s="87"/>
      <c r="T6605" s="87"/>
      <c r="U6605" s="85" t="s">
        <v>112</v>
      </c>
      <c r="V6605" s="179"/>
      <c r="W6605" s="7"/>
      <c r="X6605" s="3"/>
      <c r="Y6605" s="3"/>
      <c r="Z6605" s="146">
        <v>14630</v>
      </c>
      <c r="AA6605" s="11"/>
      <c r="AB6605" s="123" t="s">
        <v>7939</v>
      </c>
      <c r="AC6605" s="124"/>
      <c r="AD6605" s="41"/>
      <c r="AE6605" s="41"/>
      <c r="AF6605" s="191">
        <v>40217</v>
      </c>
      <c r="AG6605" s="41"/>
      <c r="AH6605" s="41" t="s">
        <v>8024</v>
      </c>
      <c r="AI6605" s="80" t="s">
        <v>6</v>
      </c>
      <c r="AJ6605" s="41"/>
      <c r="AK6605" s="3"/>
      <c r="AL6605" s="85"/>
      <c r="AM6605" s="151" t="s">
        <v>19998</v>
      </c>
      <c r="AN6605" s="15"/>
      <c r="AO6605" s="166"/>
      <c r="AP6605" s="5">
        <f t="shared" si="104"/>
        <v>0</v>
      </c>
      <c r="AQ6605" s="16"/>
      <c r="AR6605" s="205">
        <v>1</v>
      </c>
      <c r="AS6605" s="16"/>
      <c r="AT6605" s="16"/>
      <c r="AU6605" s="16"/>
      <c r="AV6605" s="16"/>
      <c r="AW6605" s="16"/>
      <c r="AX6605" s="16"/>
    </row>
    <row r="6606" spans="1:50" s="13" customFormat="1" ht="15" hidden="1" customHeight="1" x14ac:dyDescent="0.2">
      <c r="A6606" s="7" t="s">
        <v>23307</v>
      </c>
      <c r="B6606" s="3" t="s">
        <v>22557</v>
      </c>
      <c r="C6606" s="85" t="s">
        <v>7939</v>
      </c>
      <c r="D6606" s="85" t="s">
        <v>13090</v>
      </c>
      <c r="E6606" s="202" t="s">
        <v>7951</v>
      </c>
      <c r="F6606" s="85" t="s">
        <v>14</v>
      </c>
      <c r="G6606" s="85" t="s">
        <v>18</v>
      </c>
      <c r="H6606" s="85" t="s">
        <v>20690</v>
      </c>
      <c r="I6606" s="3" t="s">
        <v>8473</v>
      </c>
      <c r="J6606" s="85" t="s">
        <v>4400</v>
      </c>
      <c r="K6606" s="7" t="s">
        <v>4422</v>
      </c>
      <c r="L6606" s="3"/>
      <c r="M6606" s="3"/>
      <c r="N6606" s="41" t="s">
        <v>22221</v>
      </c>
      <c r="O6606" s="87">
        <v>0</v>
      </c>
      <c r="P6606" s="87">
        <v>0</v>
      </c>
      <c r="Q6606" s="87">
        <v>0</v>
      </c>
      <c r="R6606" s="87">
        <v>0</v>
      </c>
      <c r="S6606" s="87"/>
      <c r="T6606" s="87"/>
      <c r="U6606" s="85" t="s">
        <v>112</v>
      </c>
      <c r="V6606" s="179"/>
      <c r="W6606" s="7"/>
      <c r="X6606" s="3"/>
      <c r="Y6606" s="3"/>
      <c r="Z6606" s="211">
        <v>59397</v>
      </c>
      <c r="AA6606" s="11"/>
      <c r="AB6606" s="123" t="s">
        <v>7939</v>
      </c>
      <c r="AC6606" s="124"/>
      <c r="AD6606" s="41"/>
      <c r="AE6606" s="41"/>
      <c r="AF6606" s="191"/>
      <c r="AG6606" s="41"/>
      <c r="AH6606" s="41" t="s">
        <v>7952</v>
      </c>
      <c r="AI6606" s="80" t="s">
        <v>6</v>
      </c>
      <c r="AJ6606" s="41"/>
      <c r="AK6606" s="3"/>
      <c r="AL6606" s="85"/>
      <c r="AM6606" s="151" t="s">
        <v>24840</v>
      </c>
      <c r="AN6606" s="15"/>
      <c r="AO6606" s="166"/>
      <c r="AP6606" s="5">
        <f t="shared" si="104"/>
        <v>0</v>
      </c>
      <c r="AQ6606" s="16"/>
      <c r="AR6606" s="205">
        <v>1</v>
      </c>
      <c r="AS6606" s="16"/>
      <c r="AT6606" s="16"/>
      <c r="AU6606" s="16"/>
      <c r="AV6606" s="16"/>
      <c r="AW6606" s="16"/>
      <c r="AX6606" s="16"/>
    </row>
    <row r="6607" spans="1:50" s="13" customFormat="1" ht="15" hidden="1" customHeight="1" x14ac:dyDescent="0.2">
      <c r="A6607" s="7" t="s">
        <v>23304</v>
      </c>
      <c r="B6607" s="3" t="s">
        <v>22553</v>
      </c>
      <c r="C6607" s="85" t="s">
        <v>7939</v>
      </c>
      <c r="D6607" s="85" t="s">
        <v>13090</v>
      </c>
      <c r="E6607" s="202" t="s">
        <v>10070</v>
      </c>
      <c r="F6607" s="85" t="s">
        <v>55</v>
      </c>
      <c r="G6607" s="85" t="s">
        <v>56</v>
      </c>
      <c r="H6607" s="85" t="s">
        <v>20690</v>
      </c>
      <c r="I6607" s="3" t="s">
        <v>16855</v>
      </c>
      <c r="J6607" s="85" t="s">
        <v>4400</v>
      </c>
      <c r="K6607" s="7" t="s">
        <v>4422</v>
      </c>
      <c r="L6607" s="3"/>
      <c r="M6607" s="3"/>
      <c r="N6607" s="41" t="s">
        <v>22554</v>
      </c>
      <c r="O6607" s="87">
        <v>0</v>
      </c>
      <c r="P6607" s="87">
        <v>0</v>
      </c>
      <c r="Q6607" s="87">
        <v>0</v>
      </c>
      <c r="R6607" s="87">
        <v>0</v>
      </c>
      <c r="S6607" s="87"/>
      <c r="T6607" s="87"/>
      <c r="U6607" s="85" t="s">
        <v>112</v>
      </c>
      <c r="V6607" s="179"/>
      <c r="W6607" s="7"/>
      <c r="X6607" s="3"/>
      <c r="Y6607" s="3"/>
      <c r="Z6607" s="146">
        <v>32479</v>
      </c>
      <c r="AA6607" s="11"/>
      <c r="AB6607" s="123" t="s">
        <v>7939</v>
      </c>
      <c r="AC6607" s="124"/>
      <c r="AD6607" s="41"/>
      <c r="AE6607" s="41"/>
      <c r="AF6607" s="191"/>
      <c r="AG6607" s="41"/>
      <c r="AH6607" s="41" t="s">
        <v>8024</v>
      </c>
      <c r="AI6607" s="80" t="s">
        <v>6</v>
      </c>
      <c r="AJ6607" s="41"/>
      <c r="AK6607" s="3"/>
      <c r="AL6607" s="85"/>
      <c r="AM6607" s="151" t="s">
        <v>24840</v>
      </c>
      <c r="AN6607" s="15"/>
      <c r="AO6607" s="166"/>
      <c r="AP6607" s="5">
        <f t="shared" si="104"/>
        <v>0</v>
      </c>
      <c r="AQ6607" s="16"/>
      <c r="AR6607" s="205">
        <v>1</v>
      </c>
      <c r="AS6607" s="16"/>
      <c r="AT6607" s="16"/>
      <c r="AU6607" s="16"/>
      <c r="AV6607" s="16"/>
      <c r="AW6607" s="16"/>
      <c r="AX6607" s="16"/>
    </row>
    <row r="6608" spans="1:50" s="13" customFormat="1" ht="15" hidden="1" customHeight="1" x14ac:dyDescent="0.2">
      <c r="A6608" s="7" t="s">
        <v>23308</v>
      </c>
      <c r="B6608" s="3" t="s">
        <v>22558</v>
      </c>
      <c r="C6608" s="85" t="s">
        <v>7939</v>
      </c>
      <c r="D6608" s="85" t="s">
        <v>13090</v>
      </c>
      <c r="E6608" s="202" t="s">
        <v>7951</v>
      </c>
      <c r="F6608" s="85" t="s">
        <v>14</v>
      </c>
      <c r="G6608" s="85" t="s">
        <v>18</v>
      </c>
      <c r="H6608" s="85" t="s">
        <v>20690</v>
      </c>
      <c r="I6608" s="3" t="s">
        <v>8473</v>
      </c>
      <c r="J6608" s="85" t="s">
        <v>4400</v>
      </c>
      <c r="K6608" s="7" t="s">
        <v>4422</v>
      </c>
      <c r="L6608" s="3"/>
      <c r="M6608" s="3"/>
      <c r="N6608" s="41" t="s">
        <v>22221</v>
      </c>
      <c r="O6608" s="87">
        <v>0</v>
      </c>
      <c r="P6608" s="87">
        <v>0</v>
      </c>
      <c r="Q6608" s="87">
        <v>0</v>
      </c>
      <c r="R6608" s="87">
        <v>0</v>
      </c>
      <c r="S6608" s="87"/>
      <c r="T6608" s="87"/>
      <c r="U6608" s="85" t="s">
        <v>112</v>
      </c>
      <c r="V6608" s="179"/>
      <c r="W6608" s="7"/>
      <c r="X6608" s="3"/>
      <c r="Y6608" s="3"/>
      <c r="Z6608" s="211">
        <v>59661</v>
      </c>
      <c r="AA6608" s="11"/>
      <c r="AB6608" s="123" t="s">
        <v>7939</v>
      </c>
      <c r="AC6608" s="124"/>
      <c r="AD6608" s="41"/>
      <c r="AE6608" s="41"/>
      <c r="AF6608" s="191"/>
      <c r="AG6608" s="41"/>
      <c r="AH6608" s="41" t="s">
        <v>7952</v>
      </c>
      <c r="AI6608" s="80" t="s">
        <v>6</v>
      </c>
      <c r="AJ6608" s="41"/>
      <c r="AK6608" s="3"/>
      <c r="AL6608" s="85"/>
      <c r="AM6608" s="151" t="s">
        <v>24840</v>
      </c>
      <c r="AN6608" s="15"/>
      <c r="AO6608" s="166"/>
      <c r="AP6608" s="5">
        <f t="shared" si="104"/>
        <v>0</v>
      </c>
      <c r="AQ6608" s="16"/>
      <c r="AR6608" s="205">
        <v>1</v>
      </c>
      <c r="AS6608" s="16"/>
      <c r="AT6608" s="16"/>
      <c r="AU6608" s="16"/>
      <c r="AV6608" s="16"/>
      <c r="AW6608" s="16"/>
      <c r="AX6608" s="16"/>
    </row>
    <row r="6609" spans="1:50" s="13" customFormat="1" ht="15" hidden="1" customHeight="1" x14ac:dyDescent="0.2">
      <c r="A6609" s="7" t="s">
        <v>23305</v>
      </c>
      <c r="B6609" s="3" t="s">
        <v>22555</v>
      </c>
      <c r="C6609" s="85" t="s">
        <v>7939</v>
      </c>
      <c r="D6609" s="85" t="s">
        <v>13090</v>
      </c>
      <c r="E6609" s="202" t="s">
        <v>7951</v>
      </c>
      <c r="F6609" s="85" t="s">
        <v>14</v>
      </c>
      <c r="G6609" s="85" t="s">
        <v>18</v>
      </c>
      <c r="H6609" s="85" t="s">
        <v>20690</v>
      </c>
      <c r="I6609" s="3" t="s">
        <v>8473</v>
      </c>
      <c r="J6609" s="85" t="s">
        <v>4400</v>
      </c>
      <c r="K6609" s="7" t="s">
        <v>4422</v>
      </c>
      <c r="L6609" s="3"/>
      <c r="M6609" s="3"/>
      <c r="N6609" s="41" t="s">
        <v>22221</v>
      </c>
      <c r="O6609" s="87">
        <v>0</v>
      </c>
      <c r="P6609" s="87">
        <v>0</v>
      </c>
      <c r="Q6609" s="87">
        <v>0</v>
      </c>
      <c r="R6609" s="87">
        <v>0</v>
      </c>
      <c r="S6609" s="87"/>
      <c r="T6609" s="87"/>
      <c r="U6609" s="85" t="s">
        <v>112</v>
      </c>
      <c r="V6609" s="179"/>
      <c r="W6609" s="7"/>
      <c r="X6609" s="3"/>
      <c r="Y6609" s="3"/>
      <c r="Z6609" s="211">
        <v>59716</v>
      </c>
      <c r="AA6609" s="11"/>
      <c r="AB6609" s="123" t="s">
        <v>7939</v>
      </c>
      <c r="AC6609" s="124"/>
      <c r="AD6609" s="41"/>
      <c r="AE6609" s="41"/>
      <c r="AF6609" s="191"/>
      <c r="AG6609" s="41"/>
      <c r="AH6609" s="41" t="s">
        <v>7952</v>
      </c>
      <c r="AI6609" s="80" t="s">
        <v>6</v>
      </c>
      <c r="AJ6609" s="41"/>
      <c r="AK6609" s="3"/>
      <c r="AL6609" s="85"/>
      <c r="AM6609" s="151" t="s">
        <v>24840</v>
      </c>
      <c r="AN6609" s="15"/>
      <c r="AO6609" s="166"/>
      <c r="AP6609" s="5">
        <f t="shared" si="104"/>
        <v>0</v>
      </c>
      <c r="AQ6609" s="16"/>
      <c r="AR6609" s="205">
        <v>1</v>
      </c>
      <c r="AS6609" s="16"/>
      <c r="AT6609" s="16"/>
      <c r="AU6609" s="16"/>
      <c r="AV6609" s="16"/>
      <c r="AW6609" s="16"/>
      <c r="AX6609" s="16"/>
    </row>
    <row r="6610" spans="1:50" s="13" customFormat="1" ht="15" hidden="1" customHeight="1" x14ac:dyDescent="0.2">
      <c r="A6610" s="7" t="s">
        <v>23309</v>
      </c>
      <c r="B6610" s="3" t="s">
        <v>22559</v>
      </c>
      <c r="C6610" s="85" t="s">
        <v>7939</v>
      </c>
      <c r="D6610" s="85" t="s">
        <v>13090</v>
      </c>
      <c r="E6610" s="202" t="s">
        <v>7951</v>
      </c>
      <c r="F6610" s="85" t="s">
        <v>14</v>
      </c>
      <c r="G6610" s="85" t="s">
        <v>18</v>
      </c>
      <c r="H6610" s="85" t="s">
        <v>20690</v>
      </c>
      <c r="I6610" s="3" t="s">
        <v>8473</v>
      </c>
      <c r="J6610" s="85" t="s">
        <v>4400</v>
      </c>
      <c r="K6610" s="7" t="s">
        <v>4422</v>
      </c>
      <c r="L6610" s="3"/>
      <c r="M6610" s="3"/>
      <c r="N6610" s="41" t="s">
        <v>22221</v>
      </c>
      <c r="O6610" s="87">
        <v>0</v>
      </c>
      <c r="P6610" s="87">
        <v>0</v>
      </c>
      <c r="Q6610" s="87">
        <v>0</v>
      </c>
      <c r="R6610" s="87">
        <v>0</v>
      </c>
      <c r="S6610" s="87"/>
      <c r="T6610" s="87"/>
      <c r="U6610" s="85" t="s">
        <v>112</v>
      </c>
      <c r="V6610" s="179"/>
      <c r="W6610" s="7"/>
      <c r="X6610" s="3"/>
      <c r="Y6610" s="3"/>
      <c r="Z6610" s="211">
        <v>59634</v>
      </c>
      <c r="AA6610" s="11"/>
      <c r="AB6610" s="123" t="s">
        <v>7939</v>
      </c>
      <c r="AC6610" s="124"/>
      <c r="AD6610" s="41"/>
      <c r="AE6610" s="41"/>
      <c r="AF6610" s="191"/>
      <c r="AG6610" s="41"/>
      <c r="AH6610" s="41" t="s">
        <v>7952</v>
      </c>
      <c r="AI6610" s="80" t="s">
        <v>6</v>
      </c>
      <c r="AJ6610" s="41"/>
      <c r="AK6610" s="3"/>
      <c r="AL6610" s="85"/>
      <c r="AM6610" s="151" t="s">
        <v>24840</v>
      </c>
      <c r="AN6610" s="15"/>
      <c r="AO6610" s="166"/>
      <c r="AP6610" s="5">
        <f t="shared" si="104"/>
        <v>0</v>
      </c>
      <c r="AQ6610" s="16"/>
      <c r="AR6610" s="205">
        <v>1</v>
      </c>
      <c r="AS6610" s="16"/>
      <c r="AT6610" s="16"/>
      <c r="AU6610" s="16"/>
      <c r="AV6610" s="16"/>
      <c r="AW6610" s="16"/>
      <c r="AX6610" s="16"/>
    </row>
    <row r="6611" spans="1:50" s="13" customFormat="1" ht="15" hidden="1" customHeight="1" x14ac:dyDescent="0.2">
      <c r="A6611" s="7" t="s">
        <v>23302</v>
      </c>
      <c r="B6611" s="3" t="s">
        <v>22550</v>
      </c>
      <c r="C6611" s="85" t="s">
        <v>7939</v>
      </c>
      <c r="D6611" s="85" t="s">
        <v>13090</v>
      </c>
      <c r="E6611" s="202" t="s">
        <v>7951</v>
      </c>
      <c r="F6611" s="85" t="s">
        <v>14</v>
      </c>
      <c r="G6611" s="85" t="s">
        <v>18</v>
      </c>
      <c r="H6611" s="85" t="s">
        <v>20690</v>
      </c>
      <c r="I6611" s="3" t="s">
        <v>8473</v>
      </c>
      <c r="J6611" s="85" t="s">
        <v>4400</v>
      </c>
      <c r="K6611" s="7" t="s">
        <v>4422</v>
      </c>
      <c r="L6611" s="3"/>
      <c r="M6611" s="3"/>
      <c r="N6611" s="41" t="s">
        <v>22382</v>
      </c>
      <c r="O6611" s="87">
        <v>0</v>
      </c>
      <c r="P6611" s="87">
        <v>0</v>
      </c>
      <c r="Q6611" s="87">
        <v>0</v>
      </c>
      <c r="R6611" s="87">
        <v>0</v>
      </c>
      <c r="S6611" s="87"/>
      <c r="T6611" s="87"/>
      <c r="U6611" s="85" t="s">
        <v>112</v>
      </c>
      <c r="V6611" s="179"/>
      <c r="W6611" s="7"/>
      <c r="X6611" s="3"/>
      <c r="Y6611" s="3"/>
      <c r="Z6611" s="211">
        <v>59921</v>
      </c>
      <c r="AA6611" s="11"/>
      <c r="AB6611" s="123" t="s">
        <v>7939</v>
      </c>
      <c r="AC6611" s="124"/>
      <c r="AD6611" s="41"/>
      <c r="AE6611" s="41"/>
      <c r="AF6611" s="191"/>
      <c r="AG6611" s="41"/>
      <c r="AH6611" s="41" t="s">
        <v>7952</v>
      </c>
      <c r="AI6611" s="80" t="s">
        <v>6</v>
      </c>
      <c r="AJ6611" s="41"/>
      <c r="AK6611" s="3"/>
      <c r="AL6611" s="85"/>
      <c r="AM6611" s="151" t="s">
        <v>24840</v>
      </c>
      <c r="AN6611" s="15"/>
      <c r="AO6611" s="166"/>
      <c r="AP6611" s="5">
        <f t="shared" si="104"/>
        <v>0</v>
      </c>
      <c r="AQ6611" s="16"/>
      <c r="AR6611" s="205">
        <v>1</v>
      </c>
      <c r="AS6611" s="16"/>
      <c r="AT6611" s="16"/>
      <c r="AU6611" s="16"/>
      <c r="AV6611" s="16"/>
      <c r="AW6611" s="16"/>
      <c r="AX6611" s="16"/>
    </row>
    <row r="6612" spans="1:50" s="13" customFormat="1" ht="15" hidden="1" customHeight="1" x14ac:dyDescent="0.2">
      <c r="A6612" s="7" t="s">
        <v>23306</v>
      </c>
      <c r="B6612" s="3" t="s">
        <v>22556</v>
      </c>
      <c r="C6612" s="85" t="s">
        <v>7939</v>
      </c>
      <c r="D6612" s="85" t="s">
        <v>13090</v>
      </c>
      <c r="E6612" s="202" t="s">
        <v>7951</v>
      </c>
      <c r="F6612" s="85" t="s">
        <v>14</v>
      </c>
      <c r="G6612" s="85" t="s">
        <v>18</v>
      </c>
      <c r="H6612" s="85" t="s">
        <v>20690</v>
      </c>
      <c r="I6612" s="3" t="s">
        <v>8473</v>
      </c>
      <c r="J6612" s="85" t="s">
        <v>4400</v>
      </c>
      <c r="K6612" s="7" t="s">
        <v>4422</v>
      </c>
      <c r="L6612" s="3"/>
      <c r="M6612" s="3"/>
      <c r="N6612" s="41" t="s">
        <v>22221</v>
      </c>
      <c r="O6612" s="87">
        <v>0</v>
      </c>
      <c r="P6612" s="87">
        <v>0</v>
      </c>
      <c r="Q6612" s="87">
        <v>0</v>
      </c>
      <c r="R6612" s="87">
        <v>0</v>
      </c>
      <c r="S6612" s="87"/>
      <c r="T6612" s="87"/>
      <c r="U6612" s="85" t="s">
        <v>112</v>
      </c>
      <c r="V6612" s="179"/>
      <c r="W6612" s="7"/>
      <c r="X6612" s="3"/>
      <c r="Y6612" s="3"/>
      <c r="Z6612" s="211">
        <v>59423</v>
      </c>
      <c r="AA6612" s="11"/>
      <c r="AB6612" s="123" t="s">
        <v>7939</v>
      </c>
      <c r="AC6612" s="124"/>
      <c r="AD6612" s="41"/>
      <c r="AE6612" s="41"/>
      <c r="AF6612" s="191"/>
      <c r="AG6612" s="41"/>
      <c r="AH6612" s="41" t="s">
        <v>7952</v>
      </c>
      <c r="AI6612" s="80" t="s">
        <v>6</v>
      </c>
      <c r="AJ6612" s="41"/>
      <c r="AK6612" s="3"/>
      <c r="AL6612" s="85"/>
      <c r="AM6612" s="151" t="s">
        <v>24840</v>
      </c>
      <c r="AN6612" s="15"/>
      <c r="AO6612" s="166"/>
      <c r="AP6612" s="5">
        <f t="shared" si="104"/>
        <v>0</v>
      </c>
      <c r="AQ6612" s="16"/>
      <c r="AR6612" s="205">
        <v>1</v>
      </c>
      <c r="AS6612" s="16"/>
      <c r="AT6612" s="16"/>
      <c r="AU6612" s="16"/>
      <c r="AV6612" s="16"/>
      <c r="AW6612" s="16"/>
      <c r="AX6612" s="16"/>
    </row>
    <row r="6613" spans="1:50" s="13" customFormat="1" ht="15" hidden="1" customHeight="1" x14ac:dyDescent="0.2">
      <c r="A6613" s="7" t="s">
        <v>23310</v>
      </c>
      <c r="B6613" s="3" t="s">
        <v>22560</v>
      </c>
      <c r="C6613" s="85" t="s">
        <v>7939</v>
      </c>
      <c r="D6613" s="85" t="s">
        <v>13090</v>
      </c>
      <c r="E6613" s="202" t="s">
        <v>7951</v>
      </c>
      <c r="F6613" s="85" t="s">
        <v>14</v>
      </c>
      <c r="G6613" s="85" t="s">
        <v>18</v>
      </c>
      <c r="H6613" s="85" t="s">
        <v>20690</v>
      </c>
      <c r="I6613" s="3" t="s">
        <v>8473</v>
      </c>
      <c r="J6613" s="85" t="s">
        <v>4400</v>
      </c>
      <c r="K6613" s="7" t="s">
        <v>4422</v>
      </c>
      <c r="L6613" s="3"/>
      <c r="M6613" s="3"/>
      <c r="N6613" s="41" t="s">
        <v>22221</v>
      </c>
      <c r="O6613" s="87">
        <v>0</v>
      </c>
      <c r="P6613" s="87">
        <v>0</v>
      </c>
      <c r="Q6613" s="87">
        <v>0</v>
      </c>
      <c r="R6613" s="87">
        <v>0</v>
      </c>
      <c r="S6613" s="87"/>
      <c r="T6613" s="87"/>
      <c r="U6613" s="85" t="s">
        <v>112</v>
      </c>
      <c r="V6613" s="179"/>
      <c r="W6613" s="7"/>
      <c r="X6613" s="3"/>
      <c r="Y6613" s="3"/>
      <c r="Z6613" s="211">
        <v>59657</v>
      </c>
      <c r="AA6613" s="11"/>
      <c r="AB6613" s="123" t="s">
        <v>7939</v>
      </c>
      <c r="AC6613" s="124"/>
      <c r="AD6613" s="41"/>
      <c r="AE6613" s="41"/>
      <c r="AF6613" s="191"/>
      <c r="AG6613" s="41"/>
      <c r="AH6613" s="41" t="s">
        <v>7952</v>
      </c>
      <c r="AI6613" s="80" t="s">
        <v>6</v>
      </c>
      <c r="AJ6613" s="41"/>
      <c r="AK6613" s="3"/>
      <c r="AL6613" s="85"/>
      <c r="AM6613" s="151" t="s">
        <v>24840</v>
      </c>
      <c r="AN6613" s="15"/>
      <c r="AO6613" s="166"/>
      <c r="AP6613" s="5">
        <f t="shared" si="104"/>
        <v>0</v>
      </c>
      <c r="AQ6613" s="16"/>
      <c r="AR6613" s="205">
        <v>1</v>
      </c>
      <c r="AS6613" s="16"/>
      <c r="AT6613" s="16"/>
      <c r="AU6613" s="16"/>
      <c r="AV6613" s="16"/>
      <c r="AW6613" s="16"/>
      <c r="AX6613" s="16"/>
    </row>
    <row r="6614" spans="1:50" s="13" customFormat="1" ht="15" hidden="1" customHeight="1" x14ac:dyDescent="0.2">
      <c r="A6614" s="7" t="s">
        <v>23311</v>
      </c>
      <c r="B6614" s="3" t="s">
        <v>22561</v>
      </c>
      <c r="C6614" s="85" t="s">
        <v>7939</v>
      </c>
      <c r="D6614" s="85" t="s">
        <v>13090</v>
      </c>
      <c r="E6614" s="202" t="s">
        <v>7951</v>
      </c>
      <c r="F6614" s="85" t="s">
        <v>14</v>
      </c>
      <c r="G6614" s="85" t="s">
        <v>18</v>
      </c>
      <c r="H6614" s="85" t="s">
        <v>20690</v>
      </c>
      <c r="I6614" s="3" t="s">
        <v>8473</v>
      </c>
      <c r="J6614" s="85" t="s">
        <v>4400</v>
      </c>
      <c r="K6614" s="7" t="s">
        <v>4422</v>
      </c>
      <c r="L6614" s="3"/>
      <c r="M6614" s="3"/>
      <c r="N6614" s="41" t="s">
        <v>22221</v>
      </c>
      <c r="O6614" s="87">
        <v>0</v>
      </c>
      <c r="P6614" s="87">
        <v>0</v>
      </c>
      <c r="Q6614" s="87">
        <v>0</v>
      </c>
      <c r="R6614" s="87">
        <v>0</v>
      </c>
      <c r="S6614" s="87"/>
      <c r="T6614" s="87"/>
      <c r="U6614" s="85" t="s">
        <v>112</v>
      </c>
      <c r="V6614" s="179"/>
      <c r="W6614" s="7"/>
      <c r="X6614" s="3"/>
      <c r="Y6614" s="3"/>
      <c r="Z6614" s="211">
        <v>59208</v>
      </c>
      <c r="AA6614" s="11"/>
      <c r="AB6614" s="123" t="s">
        <v>7939</v>
      </c>
      <c r="AC6614" s="124"/>
      <c r="AD6614" s="41"/>
      <c r="AE6614" s="41"/>
      <c r="AF6614" s="191"/>
      <c r="AG6614" s="41"/>
      <c r="AH6614" s="41" t="s">
        <v>7952</v>
      </c>
      <c r="AI6614" s="80" t="s">
        <v>6</v>
      </c>
      <c r="AJ6614" s="41"/>
      <c r="AK6614" s="3"/>
      <c r="AL6614" s="85"/>
      <c r="AM6614" s="151" t="s">
        <v>24840</v>
      </c>
      <c r="AN6614" s="15"/>
      <c r="AO6614" s="166"/>
      <c r="AP6614" s="5">
        <f t="shared" si="104"/>
        <v>0</v>
      </c>
      <c r="AQ6614" s="16"/>
      <c r="AR6614" s="205">
        <v>1</v>
      </c>
      <c r="AS6614" s="16"/>
      <c r="AT6614" s="16"/>
      <c r="AU6614" s="16"/>
      <c r="AV6614" s="16"/>
      <c r="AW6614" s="16"/>
      <c r="AX6614" s="16"/>
    </row>
    <row r="6615" spans="1:50" s="13" customFormat="1" ht="15" hidden="1" customHeight="1" x14ac:dyDescent="0.2">
      <c r="A6615" s="7" t="s">
        <v>23303</v>
      </c>
      <c r="B6615" s="3" t="s">
        <v>22551</v>
      </c>
      <c r="C6615" s="85" t="s">
        <v>7939</v>
      </c>
      <c r="D6615" s="85" t="s">
        <v>13090</v>
      </c>
      <c r="E6615" s="202" t="s">
        <v>154</v>
      </c>
      <c r="F6615" s="85" t="s">
        <v>40</v>
      </c>
      <c r="G6615" s="85" t="s">
        <v>43</v>
      </c>
      <c r="H6615" s="85" t="s">
        <v>20690</v>
      </c>
      <c r="I6615" s="3" t="s">
        <v>10897</v>
      </c>
      <c r="J6615" s="85" t="s">
        <v>4435</v>
      </c>
      <c r="K6615" s="7" t="s">
        <v>3838</v>
      </c>
      <c r="L6615" s="3"/>
      <c r="M6615" s="3"/>
      <c r="N6615" s="41" t="s">
        <v>22552</v>
      </c>
      <c r="O6615" s="87">
        <v>7659</v>
      </c>
      <c r="P6615" s="87">
        <v>7659</v>
      </c>
      <c r="Q6615" s="87">
        <v>0</v>
      </c>
      <c r="R6615" s="87">
        <v>0</v>
      </c>
      <c r="S6615" s="87"/>
      <c r="T6615" s="87"/>
      <c r="U6615" s="85">
        <v>2020</v>
      </c>
      <c r="V6615" s="179"/>
      <c r="W6615" s="7"/>
      <c r="X6615" s="3"/>
      <c r="Y6615" s="3"/>
      <c r="Z6615" s="146">
        <v>13957</v>
      </c>
      <c r="AA6615" s="11"/>
      <c r="AB6615" s="123" t="s">
        <v>7939</v>
      </c>
      <c r="AC6615" s="124"/>
      <c r="AD6615" s="41"/>
      <c r="AE6615" s="41"/>
      <c r="AF6615" s="191">
        <v>44917</v>
      </c>
      <c r="AG6615" s="41"/>
      <c r="AH6615" s="41" t="s">
        <v>8211</v>
      </c>
      <c r="AI6615" s="80" t="s">
        <v>6</v>
      </c>
      <c r="AJ6615" s="41"/>
      <c r="AK6615" s="3"/>
      <c r="AL6615" s="85"/>
      <c r="AM6615" s="151" t="s">
        <v>24840</v>
      </c>
      <c r="AN6615" s="15"/>
      <c r="AO6615" s="166"/>
      <c r="AP6615" s="5">
        <f t="shared" si="104"/>
        <v>0</v>
      </c>
      <c r="AQ6615" s="16"/>
      <c r="AR6615" s="205">
        <v>1</v>
      </c>
      <c r="AS6615" s="16"/>
      <c r="AT6615" s="16"/>
      <c r="AU6615" s="16"/>
      <c r="AV6615" s="16"/>
      <c r="AW6615" s="16"/>
      <c r="AX6615" s="16"/>
    </row>
    <row r="6616" spans="1:50" s="13" customFormat="1" ht="15" hidden="1" customHeight="1" x14ac:dyDescent="0.2">
      <c r="A6616" s="7" t="s">
        <v>11148</v>
      </c>
      <c r="B6616" s="3" t="s">
        <v>11149</v>
      </c>
      <c r="C6616" s="85" t="s">
        <v>7939</v>
      </c>
      <c r="D6616" s="85" t="s">
        <v>13090</v>
      </c>
      <c r="E6616" s="202" t="s">
        <v>154</v>
      </c>
      <c r="F6616" s="85" t="s">
        <v>55</v>
      </c>
      <c r="G6616" s="85" t="s">
        <v>63</v>
      </c>
      <c r="H6616" s="85" t="s">
        <v>20690</v>
      </c>
      <c r="I6616" s="3" t="s">
        <v>7970</v>
      </c>
      <c r="J6616" s="85" t="s">
        <v>4435</v>
      </c>
      <c r="K6616" s="7" t="s">
        <v>3838</v>
      </c>
      <c r="L6616" s="3"/>
      <c r="M6616" s="3"/>
      <c r="N6616" s="41" t="s">
        <v>11150</v>
      </c>
      <c r="O6616" s="87">
        <v>0</v>
      </c>
      <c r="P6616" s="87">
        <v>0</v>
      </c>
      <c r="Q6616" s="87">
        <v>0</v>
      </c>
      <c r="R6616" s="87">
        <v>0</v>
      </c>
      <c r="S6616" s="87"/>
      <c r="T6616" s="87"/>
      <c r="U6616" s="85" t="s">
        <v>112</v>
      </c>
      <c r="V6616" s="179"/>
      <c r="W6616" s="7"/>
      <c r="X6616" s="3"/>
      <c r="Y6616" s="3"/>
      <c r="Z6616" s="146">
        <v>24497</v>
      </c>
      <c r="AA6616" s="11"/>
      <c r="AB6616" s="123" t="s">
        <v>7939</v>
      </c>
      <c r="AC6616" s="124"/>
      <c r="AD6616" s="41"/>
      <c r="AE6616" s="41"/>
      <c r="AF6616" s="191">
        <v>40217</v>
      </c>
      <c r="AG6616" s="41"/>
      <c r="AH6616" s="41" t="s">
        <v>8024</v>
      </c>
      <c r="AI6616" s="80" t="s">
        <v>6</v>
      </c>
      <c r="AJ6616" s="41"/>
      <c r="AK6616" s="3"/>
      <c r="AL6616" s="85"/>
      <c r="AM6616" s="151" t="s">
        <v>19998</v>
      </c>
      <c r="AN6616" s="15"/>
      <c r="AO6616" s="166"/>
      <c r="AP6616" s="5">
        <f t="shared" si="104"/>
        <v>0</v>
      </c>
      <c r="AQ6616" s="16"/>
      <c r="AR6616" s="205">
        <v>1</v>
      </c>
      <c r="AS6616" s="16"/>
      <c r="AT6616" s="16"/>
      <c r="AU6616" s="16"/>
      <c r="AV6616" s="16"/>
      <c r="AW6616" s="16"/>
      <c r="AX6616" s="16"/>
    </row>
    <row r="6617" spans="1:50" s="13" customFormat="1" ht="15" hidden="1" customHeight="1" x14ac:dyDescent="0.2">
      <c r="A6617" s="7" t="s">
        <v>23300</v>
      </c>
      <c r="B6617" s="3" t="s">
        <v>22546</v>
      </c>
      <c r="C6617" s="85" t="s">
        <v>7939</v>
      </c>
      <c r="D6617" s="85" t="s">
        <v>13090</v>
      </c>
      <c r="E6617" s="202" t="s">
        <v>8031</v>
      </c>
      <c r="F6617" s="85" t="s">
        <v>25110</v>
      </c>
      <c r="G6617" s="85" t="s">
        <v>13789</v>
      </c>
      <c r="H6617" s="85" t="s">
        <v>20690</v>
      </c>
      <c r="I6617" s="3" t="s">
        <v>8200</v>
      </c>
      <c r="J6617" s="85" t="s">
        <v>4400</v>
      </c>
      <c r="K6617" s="7" t="s">
        <v>4422</v>
      </c>
      <c r="L6617" s="3"/>
      <c r="M6617" s="3"/>
      <c r="N6617" s="41" t="s">
        <v>22547</v>
      </c>
      <c r="O6617" s="87">
        <v>0</v>
      </c>
      <c r="P6617" s="87">
        <v>0</v>
      </c>
      <c r="Q6617" s="87">
        <v>0</v>
      </c>
      <c r="R6617" s="87">
        <v>0</v>
      </c>
      <c r="S6617" s="87"/>
      <c r="T6617" s="87"/>
      <c r="U6617" s="85" t="s">
        <v>112</v>
      </c>
      <c r="V6617" s="179"/>
      <c r="W6617" s="7"/>
      <c r="X6617" s="3"/>
      <c r="Y6617" s="3"/>
      <c r="Z6617" s="146">
        <v>433793</v>
      </c>
      <c r="AA6617" s="11"/>
      <c r="AB6617" s="123" t="s">
        <v>7939</v>
      </c>
      <c r="AC6617" s="124"/>
      <c r="AD6617" s="41"/>
      <c r="AE6617" s="41"/>
      <c r="AF6617" s="191"/>
      <c r="AG6617" s="41"/>
      <c r="AH6617" s="41" t="s">
        <v>8024</v>
      </c>
      <c r="AI6617" s="80" t="s">
        <v>6</v>
      </c>
      <c r="AJ6617" s="41"/>
      <c r="AK6617" s="3"/>
      <c r="AL6617" s="85"/>
      <c r="AM6617" s="151" t="s">
        <v>24840</v>
      </c>
      <c r="AN6617" s="15"/>
      <c r="AO6617" s="166"/>
      <c r="AP6617" s="5">
        <f t="shared" si="104"/>
        <v>0</v>
      </c>
      <c r="AQ6617" s="16"/>
      <c r="AR6617" s="205">
        <v>1</v>
      </c>
      <c r="AS6617" s="16"/>
      <c r="AT6617" s="16"/>
      <c r="AU6617" s="16"/>
      <c r="AV6617" s="16"/>
      <c r="AW6617" s="16"/>
      <c r="AX6617" s="16"/>
    </row>
    <row r="6618" spans="1:50" s="13" customFormat="1" ht="15" hidden="1" customHeight="1" x14ac:dyDescent="0.2">
      <c r="A6618" s="7" t="s">
        <v>23299</v>
      </c>
      <c r="B6618" s="3" t="s">
        <v>22545</v>
      </c>
      <c r="C6618" s="85" t="s">
        <v>7939</v>
      </c>
      <c r="D6618" s="85" t="s">
        <v>13090</v>
      </c>
      <c r="E6618" s="202" t="s">
        <v>10070</v>
      </c>
      <c r="F6618" s="85" t="s">
        <v>14</v>
      </c>
      <c r="G6618" s="85" t="s">
        <v>17</v>
      </c>
      <c r="H6618" s="85" t="s">
        <v>20690</v>
      </c>
      <c r="I6618" s="3" t="s">
        <v>10860</v>
      </c>
      <c r="J6618" s="85" t="s">
        <v>4406</v>
      </c>
      <c r="K6618" s="7" t="s">
        <v>4407</v>
      </c>
      <c r="L6618" s="3"/>
      <c r="M6618" s="3"/>
      <c r="N6618" s="41" t="s">
        <v>7950</v>
      </c>
      <c r="O6618" s="87">
        <v>0</v>
      </c>
      <c r="P6618" s="87">
        <v>0</v>
      </c>
      <c r="Q6618" s="87">
        <v>0</v>
      </c>
      <c r="R6618" s="87">
        <v>0</v>
      </c>
      <c r="S6618" s="87"/>
      <c r="T6618" s="87"/>
      <c r="U6618" s="85" t="s">
        <v>112</v>
      </c>
      <c r="V6618" s="179"/>
      <c r="W6618" s="7"/>
      <c r="X6618" s="3"/>
      <c r="Y6618" s="3"/>
      <c r="Z6618" s="146">
        <v>417216</v>
      </c>
      <c r="AA6618" s="11"/>
      <c r="AB6618" s="123" t="s">
        <v>7939</v>
      </c>
      <c r="AC6618" s="124"/>
      <c r="AD6618" s="41"/>
      <c r="AE6618" s="41"/>
      <c r="AF6618" s="191"/>
      <c r="AG6618" s="41"/>
      <c r="AH6618" s="41" t="s">
        <v>8189</v>
      </c>
      <c r="AI6618" s="80" t="s">
        <v>6</v>
      </c>
      <c r="AJ6618" s="41"/>
      <c r="AK6618" s="3"/>
      <c r="AL6618" s="85"/>
      <c r="AM6618" s="151" t="s">
        <v>24840</v>
      </c>
      <c r="AN6618" s="15"/>
      <c r="AO6618" s="166"/>
      <c r="AP6618" s="5">
        <f t="shared" si="104"/>
        <v>0</v>
      </c>
      <c r="AQ6618" s="16"/>
      <c r="AR6618" s="205">
        <v>1</v>
      </c>
      <c r="AS6618" s="16"/>
      <c r="AT6618" s="16"/>
      <c r="AU6618" s="16"/>
      <c r="AV6618" s="16"/>
      <c r="AW6618" s="16"/>
      <c r="AX6618" s="16"/>
    </row>
    <row r="6619" spans="1:50" s="13" customFormat="1" ht="15" hidden="1" customHeight="1" x14ac:dyDescent="0.2">
      <c r="A6619" s="7" t="s">
        <v>23297</v>
      </c>
      <c r="B6619" s="3" t="s">
        <v>22543</v>
      </c>
      <c r="C6619" s="85" t="s">
        <v>7939</v>
      </c>
      <c r="D6619" s="85" t="s">
        <v>13090</v>
      </c>
      <c r="E6619" s="202" t="s">
        <v>8031</v>
      </c>
      <c r="F6619" s="85" t="s">
        <v>34</v>
      </c>
      <c r="G6619" s="85" t="s">
        <v>38</v>
      </c>
      <c r="H6619" s="85" t="s">
        <v>20690</v>
      </c>
      <c r="I6619" s="3" t="s">
        <v>10756</v>
      </c>
      <c r="J6619" s="85" t="s">
        <v>4435</v>
      </c>
      <c r="K6619" s="7" t="s">
        <v>3838</v>
      </c>
      <c r="L6619" s="3"/>
      <c r="M6619" s="3"/>
      <c r="N6619" s="41" t="s">
        <v>7950</v>
      </c>
      <c r="O6619" s="87">
        <v>0</v>
      </c>
      <c r="P6619" s="87">
        <v>0</v>
      </c>
      <c r="Q6619" s="87">
        <v>0</v>
      </c>
      <c r="R6619" s="87">
        <v>0</v>
      </c>
      <c r="S6619" s="87"/>
      <c r="T6619" s="87"/>
      <c r="U6619" s="85" t="s">
        <v>112</v>
      </c>
      <c r="V6619" s="179"/>
      <c r="W6619" s="7"/>
      <c r="X6619" s="3"/>
      <c r="Y6619" s="3"/>
      <c r="Z6619" s="146">
        <v>358584</v>
      </c>
      <c r="AA6619" s="11"/>
      <c r="AB6619" s="123" t="s">
        <v>7939</v>
      </c>
      <c r="AC6619" s="124"/>
      <c r="AD6619" s="41"/>
      <c r="AE6619" s="41"/>
      <c r="AF6619" s="191"/>
      <c r="AG6619" s="41"/>
      <c r="AH6619" s="41" t="s">
        <v>7952</v>
      </c>
      <c r="AI6619" s="80" t="s">
        <v>6</v>
      </c>
      <c r="AJ6619" s="41"/>
      <c r="AK6619" s="3"/>
      <c r="AL6619" s="85"/>
      <c r="AM6619" s="151" t="s">
        <v>24840</v>
      </c>
      <c r="AN6619" s="15"/>
      <c r="AO6619" s="166"/>
      <c r="AP6619" s="5">
        <f t="shared" si="104"/>
        <v>0</v>
      </c>
      <c r="AQ6619" s="16"/>
      <c r="AR6619" s="205">
        <v>1</v>
      </c>
      <c r="AS6619" s="16"/>
      <c r="AT6619" s="16"/>
      <c r="AU6619" s="16"/>
      <c r="AV6619" s="16"/>
      <c r="AW6619" s="16"/>
      <c r="AX6619" s="16"/>
    </row>
    <row r="6620" spans="1:50" s="13" customFormat="1" ht="15" hidden="1" customHeight="1" x14ac:dyDescent="0.2">
      <c r="A6620" s="7" t="s">
        <v>23298</v>
      </c>
      <c r="B6620" s="3" t="s">
        <v>22544</v>
      </c>
      <c r="C6620" s="85" t="s">
        <v>7939</v>
      </c>
      <c r="D6620" s="85" t="s">
        <v>13090</v>
      </c>
      <c r="E6620" s="202" t="s">
        <v>10070</v>
      </c>
      <c r="F6620" s="85" t="s">
        <v>14</v>
      </c>
      <c r="G6620" s="85" t="s">
        <v>20</v>
      </c>
      <c r="H6620" s="85" t="s">
        <v>20689</v>
      </c>
      <c r="I6620" s="3" t="s">
        <v>8615</v>
      </c>
      <c r="J6620" s="85" t="s">
        <v>4435</v>
      </c>
      <c r="K6620" s="7" t="s">
        <v>3838</v>
      </c>
      <c r="L6620" s="3"/>
      <c r="M6620" s="3"/>
      <c r="N6620" s="41" t="s">
        <v>7950</v>
      </c>
      <c r="O6620" s="87">
        <v>0</v>
      </c>
      <c r="P6620" s="87">
        <v>0</v>
      </c>
      <c r="Q6620" s="87">
        <v>0</v>
      </c>
      <c r="R6620" s="87">
        <v>0</v>
      </c>
      <c r="S6620" s="87"/>
      <c r="T6620" s="87"/>
      <c r="U6620" s="85" t="s">
        <v>112</v>
      </c>
      <c r="V6620" s="179"/>
      <c r="W6620" s="7"/>
      <c r="X6620" s="3"/>
      <c r="Y6620" s="3"/>
      <c r="Z6620" s="211">
        <v>686959</v>
      </c>
      <c r="AA6620" s="11"/>
      <c r="AB6620" s="123" t="s">
        <v>7939</v>
      </c>
      <c r="AC6620" s="124"/>
      <c r="AD6620" s="41"/>
      <c r="AE6620" s="41"/>
      <c r="AF6620" s="191"/>
      <c r="AG6620" s="41"/>
      <c r="AH6620" s="41" t="s">
        <v>7952</v>
      </c>
      <c r="AI6620" s="80" t="s">
        <v>6</v>
      </c>
      <c r="AJ6620" s="41"/>
      <c r="AK6620" s="3"/>
      <c r="AL6620" s="85"/>
      <c r="AM6620" s="151" t="s">
        <v>24840</v>
      </c>
      <c r="AN6620" s="15"/>
      <c r="AO6620" s="166"/>
      <c r="AP6620" s="5">
        <f t="shared" si="104"/>
        <v>0</v>
      </c>
      <c r="AQ6620" s="16"/>
      <c r="AR6620" s="205">
        <v>1</v>
      </c>
      <c r="AS6620" s="16"/>
      <c r="AT6620" s="16"/>
      <c r="AU6620" s="16"/>
      <c r="AV6620" s="16"/>
      <c r="AW6620" s="16"/>
      <c r="AX6620" s="16"/>
    </row>
    <row r="6621" spans="1:50" s="13" customFormat="1" ht="15" hidden="1" customHeight="1" x14ac:dyDescent="0.2">
      <c r="A6621" s="7" t="s">
        <v>23295</v>
      </c>
      <c r="B6621" s="3" t="s">
        <v>22539</v>
      </c>
      <c r="C6621" s="85" t="s">
        <v>7939</v>
      </c>
      <c r="D6621" s="85" t="s">
        <v>13090</v>
      </c>
      <c r="E6621" s="202" t="s">
        <v>154</v>
      </c>
      <c r="F6621" s="85" t="s">
        <v>40</v>
      </c>
      <c r="G6621" s="85" t="s">
        <v>43</v>
      </c>
      <c r="H6621" s="85" t="s">
        <v>20690</v>
      </c>
      <c r="I6621" s="3" t="s">
        <v>10897</v>
      </c>
      <c r="J6621" s="85" t="s">
        <v>4447</v>
      </c>
      <c r="K6621" s="7" t="s">
        <v>4448</v>
      </c>
      <c r="L6621" s="3"/>
      <c r="M6621" s="3"/>
      <c r="N6621" s="41" t="s">
        <v>22057</v>
      </c>
      <c r="O6621" s="87">
        <v>0</v>
      </c>
      <c r="P6621" s="87">
        <v>0</v>
      </c>
      <c r="Q6621" s="87">
        <v>0</v>
      </c>
      <c r="R6621" s="87">
        <v>0</v>
      </c>
      <c r="S6621" s="87"/>
      <c r="T6621" s="87"/>
      <c r="U6621" s="85" t="s">
        <v>112</v>
      </c>
      <c r="V6621" s="179"/>
      <c r="W6621" s="7"/>
      <c r="X6621" s="3"/>
      <c r="Y6621" s="3"/>
      <c r="Z6621" s="146">
        <v>381007</v>
      </c>
      <c r="AA6621" s="11"/>
      <c r="AB6621" s="123" t="s">
        <v>7939</v>
      </c>
      <c r="AC6621" s="124"/>
      <c r="AD6621" s="41"/>
      <c r="AE6621" s="41"/>
      <c r="AF6621" s="191">
        <v>45105</v>
      </c>
      <c r="AG6621" s="41"/>
      <c r="AH6621" s="41" t="s">
        <v>8211</v>
      </c>
      <c r="AI6621" s="80" t="s">
        <v>6</v>
      </c>
      <c r="AJ6621" s="41"/>
      <c r="AK6621" s="3"/>
      <c r="AL6621" s="85"/>
      <c r="AM6621" s="151" t="s">
        <v>24840</v>
      </c>
      <c r="AN6621" s="15"/>
      <c r="AO6621" s="166"/>
      <c r="AP6621" s="5">
        <f t="shared" si="104"/>
        <v>0</v>
      </c>
      <c r="AQ6621" s="16"/>
      <c r="AR6621" s="205">
        <v>1</v>
      </c>
      <c r="AS6621" s="16"/>
      <c r="AT6621" s="16"/>
      <c r="AU6621" s="16"/>
      <c r="AV6621" s="16"/>
      <c r="AW6621" s="16"/>
      <c r="AX6621" s="16"/>
    </row>
    <row r="6622" spans="1:50" s="13" customFormat="1" ht="15" hidden="1" customHeight="1" x14ac:dyDescent="0.2">
      <c r="A6622" s="7" t="s">
        <v>23296</v>
      </c>
      <c r="B6622" s="3" t="s">
        <v>22540</v>
      </c>
      <c r="C6622" s="85" t="s">
        <v>7939</v>
      </c>
      <c r="D6622" s="85" t="s">
        <v>13090</v>
      </c>
      <c r="E6622" s="202" t="s">
        <v>8031</v>
      </c>
      <c r="F6622" s="85" t="s">
        <v>21</v>
      </c>
      <c r="G6622" s="85" t="s">
        <v>25106</v>
      </c>
      <c r="H6622" s="85" t="s">
        <v>20690</v>
      </c>
      <c r="I6622" s="3" t="s">
        <v>22448</v>
      </c>
      <c r="J6622" s="85" t="s">
        <v>105</v>
      </c>
      <c r="K6622" s="7" t="s">
        <v>1470</v>
      </c>
      <c r="L6622" s="3"/>
      <c r="M6622" s="3"/>
      <c r="N6622" s="41" t="s">
        <v>22541</v>
      </c>
      <c r="O6622" s="87">
        <v>0</v>
      </c>
      <c r="P6622" s="87">
        <v>0</v>
      </c>
      <c r="Q6622" s="87">
        <v>0</v>
      </c>
      <c r="R6622" s="87">
        <v>0</v>
      </c>
      <c r="S6622" s="87"/>
      <c r="T6622" s="87"/>
      <c r="U6622" s="85" t="s">
        <v>112</v>
      </c>
      <c r="V6622" s="179"/>
      <c r="W6622" s="7"/>
      <c r="X6622" s="3"/>
      <c r="Y6622" s="3"/>
      <c r="Z6622" s="146">
        <v>130723</v>
      </c>
      <c r="AA6622" s="11"/>
      <c r="AB6622" s="123" t="s">
        <v>7939</v>
      </c>
      <c r="AC6622" s="124"/>
      <c r="AD6622" s="41"/>
      <c r="AE6622" s="41"/>
      <c r="AF6622" s="191"/>
      <c r="AG6622" s="41"/>
      <c r="AH6622" s="41" t="s">
        <v>22542</v>
      </c>
      <c r="AI6622" s="80" t="s">
        <v>6</v>
      </c>
      <c r="AJ6622" s="41"/>
      <c r="AK6622" s="3"/>
      <c r="AL6622" s="85"/>
      <c r="AM6622" s="151" t="s">
        <v>24840</v>
      </c>
      <c r="AN6622" s="15"/>
      <c r="AO6622" s="166"/>
      <c r="AP6622" s="5">
        <f t="shared" si="104"/>
        <v>0</v>
      </c>
      <c r="AQ6622" s="16"/>
      <c r="AR6622" s="205">
        <v>1</v>
      </c>
      <c r="AS6622" s="16"/>
      <c r="AT6622" s="16"/>
      <c r="AU6622" s="16"/>
      <c r="AV6622" s="16"/>
      <c r="AW6622" s="16"/>
      <c r="AX6622" s="16"/>
    </row>
    <row r="6623" spans="1:50" s="13" customFormat="1" ht="15" hidden="1" customHeight="1" x14ac:dyDescent="0.2">
      <c r="A6623" s="7" t="s">
        <v>23289</v>
      </c>
      <c r="B6623" s="3" t="s">
        <v>22533</v>
      </c>
      <c r="C6623" s="85" t="s">
        <v>7939</v>
      </c>
      <c r="D6623" s="85" t="s">
        <v>13090</v>
      </c>
      <c r="E6623" s="202" t="s">
        <v>10070</v>
      </c>
      <c r="F6623" s="85" t="s">
        <v>14</v>
      </c>
      <c r="G6623" s="85" t="s">
        <v>18</v>
      </c>
      <c r="H6623" s="85" t="s">
        <v>20690</v>
      </c>
      <c r="I6623" s="3" t="s">
        <v>8473</v>
      </c>
      <c r="J6623" s="85" t="s">
        <v>4400</v>
      </c>
      <c r="K6623" s="7" t="s">
        <v>4422</v>
      </c>
      <c r="L6623" s="3"/>
      <c r="M6623" s="3"/>
      <c r="N6623" s="41" t="s">
        <v>22454</v>
      </c>
      <c r="O6623" s="87">
        <v>0</v>
      </c>
      <c r="P6623" s="87">
        <v>0</v>
      </c>
      <c r="Q6623" s="87">
        <v>0</v>
      </c>
      <c r="R6623" s="87">
        <v>0</v>
      </c>
      <c r="S6623" s="87"/>
      <c r="T6623" s="87"/>
      <c r="U6623" s="85" t="s">
        <v>112</v>
      </c>
      <c r="V6623" s="179"/>
      <c r="W6623" s="7"/>
      <c r="X6623" s="3"/>
      <c r="Y6623" s="3"/>
      <c r="Z6623" s="211">
        <v>59901</v>
      </c>
      <c r="AA6623" s="11"/>
      <c r="AB6623" s="123" t="s">
        <v>7939</v>
      </c>
      <c r="AC6623" s="124"/>
      <c r="AD6623" s="41"/>
      <c r="AE6623" s="41"/>
      <c r="AF6623" s="191"/>
      <c r="AG6623" s="41"/>
      <c r="AH6623" s="41" t="s">
        <v>7952</v>
      </c>
      <c r="AI6623" s="80" t="s">
        <v>6</v>
      </c>
      <c r="AJ6623" s="41"/>
      <c r="AK6623" s="3"/>
      <c r="AL6623" s="85"/>
      <c r="AM6623" s="151" t="s">
        <v>24840</v>
      </c>
      <c r="AN6623" s="15"/>
      <c r="AO6623" s="166"/>
      <c r="AP6623" s="5">
        <f t="shared" si="104"/>
        <v>0</v>
      </c>
      <c r="AQ6623" s="16"/>
      <c r="AR6623" s="205">
        <v>1</v>
      </c>
      <c r="AS6623" s="16"/>
      <c r="AT6623" s="16"/>
      <c r="AU6623" s="16"/>
      <c r="AV6623" s="16"/>
      <c r="AW6623" s="16"/>
      <c r="AX6623" s="16"/>
    </row>
    <row r="6624" spans="1:50" s="13" customFormat="1" ht="15" hidden="1" customHeight="1" x14ac:dyDescent="0.2">
      <c r="A6624" s="7" t="s">
        <v>23291</v>
      </c>
      <c r="B6624" s="3" t="s">
        <v>22535</v>
      </c>
      <c r="C6624" s="85" t="s">
        <v>7939</v>
      </c>
      <c r="D6624" s="85" t="s">
        <v>13090</v>
      </c>
      <c r="E6624" s="202" t="s">
        <v>10070</v>
      </c>
      <c r="F6624" s="85" t="s">
        <v>14</v>
      </c>
      <c r="G6624" s="85" t="s">
        <v>18</v>
      </c>
      <c r="H6624" s="85" t="s">
        <v>20690</v>
      </c>
      <c r="I6624" s="3" t="s">
        <v>8473</v>
      </c>
      <c r="J6624" s="85" t="s">
        <v>4400</v>
      </c>
      <c r="K6624" s="7" t="s">
        <v>4422</v>
      </c>
      <c r="L6624" s="3"/>
      <c r="M6624" s="3"/>
      <c r="N6624" s="41" t="s">
        <v>22454</v>
      </c>
      <c r="O6624" s="87">
        <v>0</v>
      </c>
      <c r="P6624" s="87">
        <v>0</v>
      </c>
      <c r="Q6624" s="87">
        <v>0</v>
      </c>
      <c r="R6624" s="87">
        <v>0</v>
      </c>
      <c r="S6624" s="87"/>
      <c r="T6624" s="87"/>
      <c r="U6624" s="85" t="s">
        <v>112</v>
      </c>
      <c r="V6624" s="179"/>
      <c r="W6624" s="7"/>
      <c r="X6624" s="3"/>
      <c r="Y6624" s="3"/>
      <c r="Z6624" s="211">
        <v>59666</v>
      </c>
      <c r="AA6624" s="11"/>
      <c r="AB6624" s="123" t="s">
        <v>7939</v>
      </c>
      <c r="AC6624" s="124"/>
      <c r="AD6624" s="41"/>
      <c r="AE6624" s="41"/>
      <c r="AF6624" s="191"/>
      <c r="AG6624" s="41"/>
      <c r="AH6624" s="41" t="s">
        <v>7952</v>
      </c>
      <c r="AI6624" s="80" t="s">
        <v>6</v>
      </c>
      <c r="AJ6624" s="41"/>
      <c r="AK6624" s="3"/>
      <c r="AL6624" s="85"/>
      <c r="AM6624" s="151" t="s">
        <v>24840</v>
      </c>
      <c r="AN6624" s="15"/>
      <c r="AO6624" s="166"/>
      <c r="AP6624" s="5">
        <f t="shared" si="104"/>
        <v>0</v>
      </c>
      <c r="AQ6624" s="16"/>
      <c r="AR6624" s="205">
        <v>1</v>
      </c>
      <c r="AS6624" s="16"/>
      <c r="AT6624" s="16"/>
      <c r="AU6624" s="16"/>
      <c r="AV6624" s="16"/>
      <c r="AW6624" s="16"/>
      <c r="AX6624" s="16"/>
    </row>
    <row r="6625" spans="1:50" s="13" customFormat="1" ht="15" hidden="1" customHeight="1" x14ac:dyDescent="0.2">
      <c r="A6625" s="7" t="s">
        <v>23292</v>
      </c>
      <c r="B6625" s="3" t="s">
        <v>22536</v>
      </c>
      <c r="C6625" s="85" t="s">
        <v>7939</v>
      </c>
      <c r="D6625" s="85" t="s">
        <v>13090</v>
      </c>
      <c r="E6625" s="202" t="s">
        <v>10070</v>
      </c>
      <c r="F6625" s="85" t="s">
        <v>14</v>
      </c>
      <c r="G6625" s="85" t="s">
        <v>18</v>
      </c>
      <c r="H6625" s="85" t="s">
        <v>20690</v>
      </c>
      <c r="I6625" s="3" t="s">
        <v>8473</v>
      </c>
      <c r="J6625" s="85" t="s">
        <v>4400</v>
      </c>
      <c r="K6625" s="7" t="s">
        <v>4422</v>
      </c>
      <c r="L6625" s="3"/>
      <c r="M6625" s="3"/>
      <c r="N6625" s="41" t="s">
        <v>22454</v>
      </c>
      <c r="O6625" s="87">
        <v>0</v>
      </c>
      <c r="P6625" s="87">
        <v>0</v>
      </c>
      <c r="Q6625" s="87">
        <v>0</v>
      </c>
      <c r="R6625" s="87">
        <v>0</v>
      </c>
      <c r="S6625" s="87"/>
      <c r="T6625" s="87"/>
      <c r="U6625" s="85" t="s">
        <v>112</v>
      </c>
      <c r="V6625" s="179"/>
      <c r="W6625" s="7"/>
      <c r="X6625" s="3"/>
      <c r="Y6625" s="3"/>
      <c r="Z6625" s="211">
        <v>59946</v>
      </c>
      <c r="AA6625" s="11"/>
      <c r="AB6625" s="123" t="s">
        <v>7939</v>
      </c>
      <c r="AC6625" s="124"/>
      <c r="AD6625" s="41"/>
      <c r="AE6625" s="41"/>
      <c r="AF6625" s="191"/>
      <c r="AG6625" s="41"/>
      <c r="AH6625" s="41" t="s">
        <v>7952</v>
      </c>
      <c r="AI6625" s="80" t="s">
        <v>6</v>
      </c>
      <c r="AJ6625" s="41"/>
      <c r="AK6625" s="3"/>
      <c r="AL6625" s="85"/>
      <c r="AM6625" s="151" t="s">
        <v>24840</v>
      </c>
      <c r="AN6625" s="15"/>
      <c r="AO6625" s="166"/>
      <c r="AP6625" s="5">
        <f t="shared" si="104"/>
        <v>0</v>
      </c>
      <c r="AQ6625" s="16"/>
      <c r="AR6625" s="205">
        <v>1</v>
      </c>
      <c r="AS6625" s="16"/>
      <c r="AT6625" s="16"/>
      <c r="AU6625" s="16"/>
      <c r="AV6625" s="16"/>
      <c r="AW6625" s="16"/>
      <c r="AX6625" s="16"/>
    </row>
    <row r="6626" spans="1:50" s="13" customFormat="1" ht="15" hidden="1" customHeight="1" x14ac:dyDescent="0.2">
      <c r="A6626" s="7" t="s">
        <v>23290</v>
      </c>
      <c r="B6626" s="3" t="s">
        <v>22534</v>
      </c>
      <c r="C6626" s="85" t="s">
        <v>7939</v>
      </c>
      <c r="D6626" s="85" t="s">
        <v>13090</v>
      </c>
      <c r="E6626" s="202" t="s">
        <v>10070</v>
      </c>
      <c r="F6626" s="85" t="s">
        <v>14</v>
      </c>
      <c r="G6626" s="85" t="s">
        <v>18</v>
      </c>
      <c r="H6626" s="85" t="s">
        <v>20690</v>
      </c>
      <c r="I6626" s="3" t="s">
        <v>8473</v>
      </c>
      <c r="J6626" s="85" t="s">
        <v>4400</v>
      </c>
      <c r="K6626" s="7" t="s">
        <v>4422</v>
      </c>
      <c r="L6626" s="3"/>
      <c r="M6626" s="3"/>
      <c r="N6626" s="41" t="s">
        <v>22454</v>
      </c>
      <c r="O6626" s="87">
        <v>0</v>
      </c>
      <c r="P6626" s="87">
        <v>0</v>
      </c>
      <c r="Q6626" s="87">
        <v>0</v>
      </c>
      <c r="R6626" s="87">
        <v>0</v>
      </c>
      <c r="S6626" s="87"/>
      <c r="T6626" s="87"/>
      <c r="U6626" s="85" t="s">
        <v>112</v>
      </c>
      <c r="V6626" s="179"/>
      <c r="W6626" s="7"/>
      <c r="X6626" s="3"/>
      <c r="Y6626" s="3"/>
      <c r="Z6626" s="211">
        <v>59978</v>
      </c>
      <c r="AA6626" s="11"/>
      <c r="AB6626" s="123" t="s">
        <v>7939</v>
      </c>
      <c r="AC6626" s="124"/>
      <c r="AD6626" s="41"/>
      <c r="AE6626" s="41"/>
      <c r="AF6626" s="191"/>
      <c r="AG6626" s="41"/>
      <c r="AH6626" s="41" t="s">
        <v>7952</v>
      </c>
      <c r="AI6626" s="80" t="s">
        <v>6</v>
      </c>
      <c r="AJ6626" s="41"/>
      <c r="AK6626" s="3"/>
      <c r="AL6626" s="85"/>
      <c r="AM6626" s="151" t="s">
        <v>24840</v>
      </c>
      <c r="AN6626" s="15"/>
      <c r="AO6626" s="166"/>
      <c r="AP6626" s="5">
        <f t="shared" si="104"/>
        <v>0</v>
      </c>
      <c r="AQ6626" s="16"/>
      <c r="AR6626" s="205">
        <v>1</v>
      </c>
      <c r="AS6626" s="16"/>
      <c r="AT6626" s="16"/>
      <c r="AU6626" s="16"/>
      <c r="AV6626" s="16"/>
      <c r="AW6626" s="16"/>
      <c r="AX6626" s="16"/>
    </row>
    <row r="6627" spans="1:50" s="13" customFormat="1" ht="15" hidden="1" customHeight="1" x14ac:dyDescent="0.2">
      <c r="A6627" s="7" t="s">
        <v>23293</v>
      </c>
      <c r="B6627" s="3" t="s">
        <v>22537</v>
      </c>
      <c r="C6627" s="85" t="s">
        <v>7939</v>
      </c>
      <c r="D6627" s="85" t="s">
        <v>13090</v>
      </c>
      <c r="E6627" s="202" t="s">
        <v>10070</v>
      </c>
      <c r="F6627" s="85" t="s">
        <v>14</v>
      </c>
      <c r="G6627" s="85" t="s">
        <v>18</v>
      </c>
      <c r="H6627" s="85" t="s">
        <v>20690</v>
      </c>
      <c r="I6627" s="3" t="s">
        <v>8473</v>
      </c>
      <c r="J6627" s="85" t="s">
        <v>4400</v>
      </c>
      <c r="K6627" s="7" t="s">
        <v>4422</v>
      </c>
      <c r="L6627" s="3"/>
      <c r="M6627" s="3"/>
      <c r="N6627" s="41" t="s">
        <v>22454</v>
      </c>
      <c r="O6627" s="87">
        <v>0</v>
      </c>
      <c r="P6627" s="87">
        <v>0</v>
      </c>
      <c r="Q6627" s="87">
        <v>0</v>
      </c>
      <c r="R6627" s="87">
        <v>0</v>
      </c>
      <c r="S6627" s="87"/>
      <c r="T6627" s="87"/>
      <c r="U6627" s="85" t="s">
        <v>112</v>
      </c>
      <c r="V6627" s="179"/>
      <c r="W6627" s="7"/>
      <c r="X6627" s="3"/>
      <c r="Y6627" s="3"/>
      <c r="Z6627" s="211">
        <v>59868</v>
      </c>
      <c r="AA6627" s="11"/>
      <c r="AB6627" s="123" t="s">
        <v>7939</v>
      </c>
      <c r="AC6627" s="124"/>
      <c r="AD6627" s="41"/>
      <c r="AE6627" s="41"/>
      <c r="AF6627" s="191"/>
      <c r="AG6627" s="41"/>
      <c r="AH6627" s="41" t="s">
        <v>7952</v>
      </c>
      <c r="AI6627" s="80" t="s">
        <v>6</v>
      </c>
      <c r="AJ6627" s="41"/>
      <c r="AK6627" s="3"/>
      <c r="AL6627" s="85"/>
      <c r="AM6627" s="151" t="s">
        <v>24840</v>
      </c>
      <c r="AN6627" s="15"/>
      <c r="AO6627" s="166"/>
      <c r="AP6627" s="5">
        <f t="shared" si="104"/>
        <v>0</v>
      </c>
      <c r="AQ6627" s="16"/>
      <c r="AR6627" s="205">
        <v>1</v>
      </c>
      <c r="AS6627" s="16"/>
      <c r="AT6627" s="16"/>
      <c r="AU6627" s="16"/>
      <c r="AV6627" s="16"/>
      <c r="AW6627" s="16"/>
      <c r="AX6627" s="16"/>
    </row>
    <row r="6628" spans="1:50" s="13" customFormat="1" ht="15" hidden="1" customHeight="1" x14ac:dyDescent="0.2">
      <c r="A6628" s="7" t="s">
        <v>23294</v>
      </c>
      <c r="B6628" s="3" t="s">
        <v>22538</v>
      </c>
      <c r="C6628" s="85" t="s">
        <v>7939</v>
      </c>
      <c r="D6628" s="85" t="s">
        <v>13090</v>
      </c>
      <c r="E6628" s="202" t="s">
        <v>22872</v>
      </c>
      <c r="F6628" s="85" t="s">
        <v>14</v>
      </c>
      <c r="G6628" s="85" t="s">
        <v>17</v>
      </c>
      <c r="H6628" s="85" t="s">
        <v>20690</v>
      </c>
      <c r="I6628" s="3" t="s">
        <v>10860</v>
      </c>
      <c r="J6628" s="85" t="s">
        <v>4406</v>
      </c>
      <c r="K6628" s="7" t="s">
        <v>4407</v>
      </c>
      <c r="L6628" s="3"/>
      <c r="M6628" s="3"/>
      <c r="N6628" s="41" t="s">
        <v>7950</v>
      </c>
      <c r="O6628" s="87">
        <v>0</v>
      </c>
      <c r="P6628" s="87">
        <v>0</v>
      </c>
      <c r="Q6628" s="87">
        <v>0</v>
      </c>
      <c r="R6628" s="87">
        <v>0</v>
      </c>
      <c r="S6628" s="87"/>
      <c r="T6628" s="87"/>
      <c r="U6628" s="85" t="s">
        <v>112</v>
      </c>
      <c r="V6628" s="179"/>
      <c r="W6628" s="7"/>
      <c r="X6628" s="3"/>
      <c r="Y6628" s="3"/>
      <c r="Z6628" s="146">
        <v>157527</v>
      </c>
      <c r="AA6628" s="11"/>
      <c r="AB6628" s="123" t="s">
        <v>7939</v>
      </c>
      <c r="AC6628" s="124"/>
      <c r="AD6628" s="41"/>
      <c r="AE6628" s="41"/>
      <c r="AF6628" s="191"/>
      <c r="AG6628" s="41"/>
      <c r="AH6628" s="41" t="s">
        <v>16665</v>
      </c>
      <c r="AI6628" s="80" t="s">
        <v>6</v>
      </c>
      <c r="AJ6628" s="41"/>
      <c r="AK6628" s="3"/>
      <c r="AL6628" s="85"/>
      <c r="AM6628" s="151" t="s">
        <v>24840</v>
      </c>
      <c r="AN6628" s="15"/>
      <c r="AO6628" s="166"/>
      <c r="AP6628" s="5">
        <f t="shared" si="104"/>
        <v>0</v>
      </c>
      <c r="AQ6628" s="16"/>
      <c r="AR6628" s="205">
        <v>1</v>
      </c>
      <c r="AS6628" s="16"/>
      <c r="AT6628" s="16"/>
      <c r="AU6628" s="16"/>
      <c r="AV6628" s="16"/>
      <c r="AW6628" s="16"/>
      <c r="AX6628" s="16"/>
    </row>
    <row r="6629" spans="1:50" s="13" customFormat="1" ht="15" hidden="1" customHeight="1" x14ac:dyDescent="0.2">
      <c r="A6629" s="7" t="s">
        <v>23288</v>
      </c>
      <c r="B6629" s="3" t="s">
        <v>22532</v>
      </c>
      <c r="C6629" s="85" t="s">
        <v>7939</v>
      </c>
      <c r="D6629" s="85" t="s">
        <v>13090</v>
      </c>
      <c r="E6629" s="202" t="s">
        <v>9112</v>
      </c>
      <c r="F6629" s="85" t="s">
        <v>34</v>
      </c>
      <c r="G6629" s="85" t="s">
        <v>37</v>
      </c>
      <c r="H6629" s="85" t="s">
        <v>20689</v>
      </c>
      <c r="I6629" s="3" t="s">
        <v>7949</v>
      </c>
      <c r="J6629" s="85" t="s">
        <v>4400</v>
      </c>
      <c r="K6629" s="7" t="s">
        <v>4422</v>
      </c>
      <c r="L6629" s="3"/>
      <c r="M6629" s="3"/>
      <c r="N6629" s="41" t="s">
        <v>22518</v>
      </c>
      <c r="O6629" s="87">
        <v>0</v>
      </c>
      <c r="P6629" s="87">
        <v>0</v>
      </c>
      <c r="Q6629" s="87">
        <v>0</v>
      </c>
      <c r="R6629" s="87">
        <v>0</v>
      </c>
      <c r="S6629" s="87"/>
      <c r="T6629" s="87"/>
      <c r="U6629" s="85" t="s">
        <v>112</v>
      </c>
      <c r="V6629" s="179"/>
      <c r="W6629" s="7"/>
      <c r="X6629" s="3"/>
      <c r="Y6629" s="3"/>
      <c r="Z6629" s="146">
        <v>28839</v>
      </c>
      <c r="AA6629" s="11"/>
      <c r="AB6629" s="123" t="s">
        <v>7939</v>
      </c>
      <c r="AC6629" s="124"/>
      <c r="AD6629" s="41"/>
      <c r="AE6629" s="41"/>
      <c r="AF6629" s="191"/>
      <c r="AG6629" s="41"/>
      <c r="AH6629" s="41" t="s">
        <v>7952</v>
      </c>
      <c r="AI6629" s="80" t="s">
        <v>6</v>
      </c>
      <c r="AJ6629" s="41"/>
      <c r="AK6629" s="3"/>
      <c r="AL6629" s="85"/>
      <c r="AM6629" s="151" t="s">
        <v>24840</v>
      </c>
      <c r="AN6629" s="15"/>
      <c r="AO6629" s="166"/>
      <c r="AP6629" s="5">
        <f t="shared" si="104"/>
        <v>0</v>
      </c>
      <c r="AQ6629" s="16"/>
      <c r="AR6629" s="205">
        <v>1</v>
      </c>
      <c r="AS6629" s="16"/>
      <c r="AT6629" s="16"/>
      <c r="AU6629" s="16"/>
      <c r="AV6629" s="16"/>
      <c r="AW6629" s="16"/>
      <c r="AX6629" s="16"/>
    </row>
    <row r="6630" spans="1:50" s="13" customFormat="1" ht="15" hidden="1" customHeight="1" x14ac:dyDescent="0.2">
      <c r="A6630" s="7" t="s">
        <v>23279</v>
      </c>
      <c r="B6630" s="3" t="s">
        <v>22517</v>
      </c>
      <c r="C6630" s="85" t="s">
        <v>7939</v>
      </c>
      <c r="D6630" s="85" t="s">
        <v>13090</v>
      </c>
      <c r="E6630" s="202" t="s">
        <v>9112</v>
      </c>
      <c r="F6630" s="85" t="s">
        <v>34</v>
      </c>
      <c r="G6630" s="85" t="s">
        <v>37</v>
      </c>
      <c r="H6630" s="85" t="s">
        <v>20689</v>
      </c>
      <c r="I6630" s="3" t="s">
        <v>7949</v>
      </c>
      <c r="J6630" s="85" t="s">
        <v>4400</v>
      </c>
      <c r="K6630" s="7" t="s">
        <v>4422</v>
      </c>
      <c r="L6630" s="3"/>
      <c r="M6630" s="3"/>
      <c r="N6630" s="41" t="s">
        <v>22518</v>
      </c>
      <c r="O6630" s="87">
        <v>0</v>
      </c>
      <c r="P6630" s="87">
        <v>0</v>
      </c>
      <c r="Q6630" s="87">
        <v>0</v>
      </c>
      <c r="R6630" s="87">
        <v>0</v>
      </c>
      <c r="S6630" s="87"/>
      <c r="T6630" s="87"/>
      <c r="U6630" s="85" t="s">
        <v>112</v>
      </c>
      <c r="V6630" s="179"/>
      <c r="W6630" s="7"/>
      <c r="X6630" s="3"/>
      <c r="Y6630" s="3"/>
      <c r="Z6630" s="146">
        <v>41521</v>
      </c>
      <c r="AA6630" s="11"/>
      <c r="AB6630" s="123" t="s">
        <v>7939</v>
      </c>
      <c r="AC6630" s="124"/>
      <c r="AD6630" s="41"/>
      <c r="AE6630" s="41"/>
      <c r="AF6630" s="191"/>
      <c r="AG6630" s="41"/>
      <c r="AH6630" s="41" t="s">
        <v>7952</v>
      </c>
      <c r="AI6630" s="80" t="s">
        <v>6</v>
      </c>
      <c r="AJ6630" s="41"/>
      <c r="AK6630" s="3"/>
      <c r="AL6630" s="85"/>
      <c r="AM6630" s="151" t="s">
        <v>24840</v>
      </c>
      <c r="AN6630" s="15"/>
      <c r="AO6630" s="166"/>
      <c r="AP6630" s="5">
        <f t="shared" si="104"/>
        <v>0</v>
      </c>
      <c r="AQ6630" s="16"/>
      <c r="AR6630" s="205">
        <v>1</v>
      </c>
      <c r="AS6630" s="16"/>
      <c r="AT6630" s="16"/>
      <c r="AU6630" s="16"/>
      <c r="AV6630" s="16"/>
      <c r="AW6630" s="16"/>
      <c r="AX6630" s="16"/>
    </row>
    <row r="6631" spans="1:50" s="13" customFormat="1" ht="15" hidden="1" customHeight="1" x14ac:dyDescent="0.2">
      <c r="A6631" s="7" t="s">
        <v>23277</v>
      </c>
      <c r="B6631" s="3" t="s">
        <v>22514</v>
      </c>
      <c r="C6631" s="85" t="s">
        <v>7939</v>
      </c>
      <c r="D6631" s="85" t="s">
        <v>13090</v>
      </c>
      <c r="E6631" s="202" t="s">
        <v>154</v>
      </c>
      <c r="F6631" s="85" t="s">
        <v>14</v>
      </c>
      <c r="G6631" s="100" t="s">
        <v>17</v>
      </c>
      <c r="H6631" s="85" t="s">
        <v>20690</v>
      </c>
      <c r="I6631" s="3" t="s">
        <v>20861</v>
      </c>
      <c r="J6631" s="85" t="s">
        <v>4400</v>
      </c>
      <c r="K6631" s="7" t="s">
        <v>4422</v>
      </c>
      <c r="L6631" s="3"/>
      <c r="M6631" s="3"/>
      <c r="N6631" s="41" t="s">
        <v>22515</v>
      </c>
      <c r="O6631" s="87">
        <v>0</v>
      </c>
      <c r="P6631" s="87">
        <v>0</v>
      </c>
      <c r="Q6631" s="87">
        <v>0</v>
      </c>
      <c r="R6631" s="87">
        <v>0</v>
      </c>
      <c r="S6631" s="87"/>
      <c r="T6631" s="87"/>
      <c r="U6631" s="85" t="s">
        <v>112</v>
      </c>
      <c r="V6631" s="179"/>
      <c r="W6631" s="7"/>
      <c r="X6631" s="3"/>
      <c r="Y6631" s="3"/>
      <c r="Z6631" s="146">
        <v>114497</v>
      </c>
      <c r="AA6631" s="11"/>
      <c r="AB6631" s="123" t="s">
        <v>7939</v>
      </c>
      <c r="AC6631" s="124"/>
      <c r="AD6631" s="41"/>
      <c r="AE6631" s="41"/>
      <c r="AF6631" s="191">
        <v>44883</v>
      </c>
      <c r="AG6631" s="41"/>
      <c r="AH6631" s="41" t="s">
        <v>21023</v>
      </c>
      <c r="AI6631" s="80" t="s">
        <v>6</v>
      </c>
      <c r="AJ6631" s="41"/>
      <c r="AK6631" s="3"/>
      <c r="AL6631" s="85"/>
      <c r="AM6631" s="151" t="s">
        <v>24840</v>
      </c>
      <c r="AN6631" s="15"/>
      <c r="AO6631" s="166"/>
      <c r="AP6631" s="5">
        <f t="shared" si="104"/>
        <v>0</v>
      </c>
      <c r="AQ6631" s="16"/>
      <c r="AR6631" s="205">
        <v>1</v>
      </c>
      <c r="AS6631" s="16"/>
      <c r="AT6631" s="16"/>
      <c r="AU6631" s="16"/>
      <c r="AV6631" s="16"/>
      <c r="AW6631" s="16"/>
      <c r="AX6631" s="16"/>
    </row>
    <row r="6632" spans="1:50" s="13" customFormat="1" ht="15" hidden="1" customHeight="1" x14ac:dyDescent="0.2">
      <c r="A6632" s="7" t="s">
        <v>23280</v>
      </c>
      <c r="B6632" s="3" t="s">
        <v>22519</v>
      </c>
      <c r="C6632" s="85" t="s">
        <v>7939</v>
      </c>
      <c r="D6632" s="85" t="s">
        <v>13090</v>
      </c>
      <c r="E6632" s="202" t="s">
        <v>8031</v>
      </c>
      <c r="F6632" s="85" t="s">
        <v>34</v>
      </c>
      <c r="G6632" s="85" t="s">
        <v>37</v>
      </c>
      <c r="H6632" s="85" t="s">
        <v>20689</v>
      </c>
      <c r="I6632" s="3" t="s">
        <v>7949</v>
      </c>
      <c r="J6632" s="85" t="s">
        <v>4400</v>
      </c>
      <c r="K6632" s="7" t="s">
        <v>4422</v>
      </c>
      <c r="L6632" s="3"/>
      <c r="M6632" s="3"/>
      <c r="N6632" s="41" t="s">
        <v>22520</v>
      </c>
      <c r="O6632" s="87">
        <v>0</v>
      </c>
      <c r="P6632" s="87">
        <v>0</v>
      </c>
      <c r="Q6632" s="87">
        <v>0</v>
      </c>
      <c r="R6632" s="87">
        <v>0</v>
      </c>
      <c r="S6632" s="87"/>
      <c r="T6632" s="87"/>
      <c r="U6632" s="85" t="s">
        <v>112</v>
      </c>
      <c r="V6632" s="179"/>
      <c r="W6632" s="7"/>
      <c r="X6632" s="3"/>
      <c r="Y6632" s="3"/>
      <c r="Z6632" s="146">
        <v>222611</v>
      </c>
      <c r="AA6632" s="11"/>
      <c r="AB6632" s="123" t="s">
        <v>7939</v>
      </c>
      <c r="AC6632" s="124"/>
      <c r="AD6632" s="41"/>
      <c r="AE6632" s="41"/>
      <c r="AF6632" s="191"/>
      <c r="AG6632" s="41"/>
      <c r="AH6632" s="41" t="s">
        <v>7952</v>
      </c>
      <c r="AI6632" s="80" t="s">
        <v>6</v>
      </c>
      <c r="AJ6632" s="41"/>
      <c r="AK6632" s="3"/>
      <c r="AL6632" s="85"/>
      <c r="AM6632" s="151" t="s">
        <v>24840</v>
      </c>
      <c r="AN6632" s="15"/>
      <c r="AO6632" s="166"/>
      <c r="AP6632" s="5">
        <f t="shared" si="104"/>
        <v>0</v>
      </c>
      <c r="AQ6632" s="16"/>
      <c r="AR6632" s="205">
        <v>1</v>
      </c>
      <c r="AS6632" s="16"/>
      <c r="AT6632" s="16"/>
      <c r="AU6632" s="16"/>
      <c r="AV6632" s="16"/>
      <c r="AW6632" s="16"/>
      <c r="AX6632" s="16"/>
    </row>
    <row r="6633" spans="1:50" s="13" customFormat="1" ht="15" hidden="1" customHeight="1" x14ac:dyDescent="0.2">
      <c r="A6633" s="7" t="s">
        <v>23283</v>
      </c>
      <c r="B6633" s="3" t="s">
        <v>22524</v>
      </c>
      <c r="C6633" s="85" t="s">
        <v>7939</v>
      </c>
      <c r="D6633" s="85" t="s">
        <v>13090</v>
      </c>
      <c r="E6633" s="202" t="s">
        <v>154</v>
      </c>
      <c r="F6633" s="85" t="s">
        <v>14</v>
      </c>
      <c r="G6633" s="85" t="s">
        <v>17</v>
      </c>
      <c r="H6633" s="85" t="s">
        <v>20690</v>
      </c>
      <c r="I6633" s="3" t="s">
        <v>20861</v>
      </c>
      <c r="J6633" s="85" t="s">
        <v>4400</v>
      </c>
      <c r="K6633" s="7" t="s">
        <v>4422</v>
      </c>
      <c r="L6633" s="3"/>
      <c r="M6633" s="3"/>
      <c r="N6633" s="41" t="s">
        <v>22525</v>
      </c>
      <c r="O6633" s="87">
        <v>0</v>
      </c>
      <c r="P6633" s="87">
        <v>0</v>
      </c>
      <c r="Q6633" s="87">
        <v>0</v>
      </c>
      <c r="R6633" s="87">
        <v>0</v>
      </c>
      <c r="S6633" s="87"/>
      <c r="T6633" s="87"/>
      <c r="U6633" s="85" t="s">
        <v>112</v>
      </c>
      <c r="V6633" s="179"/>
      <c r="W6633" s="7"/>
      <c r="X6633" s="3"/>
      <c r="Y6633" s="3"/>
      <c r="Z6633" s="146">
        <v>228849</v>
      </c>
      <c r="AA6633" s="11"/>
      <c r="AB6633" s="123" t="s">
        <v>7939</v>
      </c>
      <c r="AC6633" s="124"/>
      <c r="AD6633" s="41"/>
      <c r="AE6633" s="41"/>
      <c r="AF6633" s="191">
        <v>44894</v>
      </c>
      <c r="AG6633" s="41"/>
      <c r="AH6633" s="41" t="s">
        <v>21023</v>
      </c>
      <c r="AI6633" s="80" t="s">
        <v>6</v>
      </c>
      <c r="AJ6633" s="41"/>
      <c r="AK6633" s="3"/>
      <c r="AL6633" s="85"/>
      <c r="AM6633" s="151" t="s">
        <v>24840</v>
      </c>
      <c r="AN6633" s="15"/>
      <c r="AO6633" s="166"/>
      <c r="AP6633" s="5">
        <f t="shared" si="104"/>
        <v>0</v>
      </c>
      <c r="AQ6633" s="16"/>
      <c r="AR6633" s="205">
        <v>1</v>
      </c>
      <c r="AS6633" s="16"/>
      <c r="AT6633" s="16"/>
      <c r="AU6633" s="16"/>
      <c r="AV6633" s="16"/>
      <c r="AW6633" s="16"/>
      <c r="AX6633" s="16"/>
    </row>
    <row r="6634" spans="1:50" s="13" customFormat="1" ht="15" hidden="1" customHeight="1" x14ac:dyDescent="0.2">
      <c r="A6634" s="7" t="s">
        <v>23278</v>
      </c>
      <c r="B6634" s="3" t="s">
        <v>22516</v>
      </c>
      <c r="C6634" s="85" t="s">
        <v>7939</v>
      </c>
      <c r="D6634" s="85" t="s">
        <v>13090</v>
      </c>
      <c r="E6634" s="202" t="s">
        <v>9112</v>
      </c>
      <c r="F6634" s="85" t="s">
        <v>34</v>
      </c>
      <c r="G6634" s="85" t="s">
        <v>37</v>
      </c>
      <c r="H6634" s="85" t="s">
        <v>20689</v>
      </c>
      <c r="I6634" s="3" t="s">
        <v>7949</v>
      </c>
      <c r="J6634" s="85" t="s">
        <v>4400</v>
      </c>
      <c r="K6634" s="7" t="s">
        <v>4422</v>
      </c>
      <c r="L6634" s="3"/>
      <c r="M6634" s="3"/>
      <c r="N6634" s="41" t="s">
        <v>22501</v>
      </c>
      <c r="O6634" s="87">
        <v>0</v>
      </c>
      <c r="P6634" s="87">
        <v>0</v>
      </c>
      <c r="Q6634" s="87">
        <v>0</v>
      </c>
      <c r="R6634" s="87">
        <v>0</v>
      </c>
      <c r="S6634" s="87"/>
      <c r="T6634" s="87"/>
      <c r="U6634" s="85" t="s">
        <v>112</v>
      </c>
      <c r="V6634" s="179"/>
      <c r="W6634" s="7"/>
      <c r="X6634" s="3"/>
      <c r="Y6634" s="3"/>
      <c r="Z6634" s="146">
        <v>62129</v>
      </c>
      <c r="AA6634" s="11"/>
      <c r="AB6634" s="123" t="s">
        <v>7939</v>
      </c>
      <c r="AC6634" s="124"/>
      <c r="AD6634" s="41"/>
      <c r="AE6634" s="41"/>
      <c r="AF6634" s="191"/>
      <c r="AG6634" s="41"/>
      <c r="AH6634" s="41" t="s">
        <v>7952</v>
      </c>
      <c r="AI6634" s="80" t="s">
        <v>6</v>
      </c>
      <c r="AJ6634" s="41"/>
      <c r="AK6634" s="3"/>
      <c r="AL6634" s="85"/>
      <c r="AM6634" s="151" t="s">
        <v>24840</v>
      </c>
      <c r="AN6634" s="15"/>
      <c r="AO6634" s="166"/>
      <c r="AP6634" s="5">
        <f t="shared" si="104"/>
        <v>0</v>
      </c>
      <c r="AQ6634" s="16"/>
      <c r="AR6634" s="205">
        <v>1</v>
      </c>
      <c r="AS6634" s="16"/>
      <c r="AT6634" s="16"/>
      <c r="AU6634" s="16"/>
      <c r="AV6634" s="16"/>
      <c r="AW6634" s="16"/>
      <c r="AX6634" s="16"/>
    </row>
    <row r="6635" spans="1:50" s="13" customFormat="1" ht="15" hidden="1" customHeight="1" x14ac:dyDescent="0.2">
      <c r="A6635" s="7" t="s">
        <v>11151</v>
      </c>
      <c r="B6635" s="3" t="s">
        <v>11152</v>
      </c>
      <c r="C6635" s="85" t="s">
        <v>7939</v>
      </c>
      <c r="D6635" s="85" t="s">
        <v>13090</v>
      </c>
      <c r="E6635" s="202" t="s">
        <v>154</v>
      </c>
      <c r="F6635" s="85" t="s">
        <v>55</v>
      </c>
      <c r="G6635" s="85" t="s">
        <v>57</v>
      </c>
      <c r="H6635" s="85" t="s">
        <v>20690</v>
      </c>
      <c r="I6635" s="3" t="s">
        <v>4564</v>
      </c>
      <c r="J6635" s="85" t="s">
        <v>4400</v>
      </c>
      <c r="K6635" s="7" t="s">
        <v>4422</v>
      </c>
      <c r="L6635" s="3"/>
      <c r="M6635" s="3"/>
      <c r="N6635" s="41" t="s">
        <v>11153</v>
      </c>
      <c r="O6635" s="87">
        <v>20585</v>
      </c>
      <c r="P6635" s="87">
        <v>8000</v>
      </c>
      <c r="Q6635" s="87">
        <v>12585</v>
      </c>
      <c r="R6635" s="87">
        <v>0</v>
      </c>
      <c r="S6635" s="87"/>
      <c r="T6635" s="87"/>
      <c r="U6635" s="85">
        <v>2008</v>
      </c>
      <c r="V6635" s="179"/>
      <c r="W6635" s="7"/>
      <c r="X6635" s="3"/>
      <c r="Y6635" s="3"/>
      <c r="Z6635" s="146">
        <v>26969</v>
      </c>
      <c r="AA6635" s="11"/>
      <c r="AB6635" s="123" t="s">
        <v>7939</v>
      </c>
      <c r="AC6635" s="124"/>
      <c r="AD6635" s="41"/>
      <c r="AE6635" s="41"/>
      <c r="AF6635" s="191">
        <v>43927</v>
      </c>
      <c r="AG6635" s="41"/>
      <c r="AH6635" s="41" t="s">
        <v>8024</v>
      </c>
      <c r="AI6635" s="80" t="s">
        <v>6</v>
      </c>
      <c r="AJ6635" s="41"/>
      <c r="AK6635" s="3"/>
      <c r="AL6635" s="85"/>
      <c r="AM6635" s="151" t="s">
        <v>19998</v>
      </c>
      <c r="AN6635" s="15"/>
      <c r="AO6635" s="166"/>
      <c r="AP6635" s="5">
        <f t="shared" si="104"/>
        <v>0</v>
      </c>
      <c r="AQ6635" s="16"/>
      <c r="AR6635" s="205">
        <v>1</v>
      </c>
      <c r="AS6635" s="16"/>
      <c r="AT6635" s="16"/>
      <c r="AU6635" s="16"/>
      <c r="AV6635" s="16"/>
      <c r="AW6635" s="16"/>
      <c r="AX6635" s="16"/>
    </row>
    <row r="6636" spans="1:50" s="13" customFormat="1" ht="15" hidden="1" customHeight="1" x14ac:dyDescent="0.2">
      <c r="A6636" s="7" t="s">
        <v>23284</v>
      </c>
      <c r="B6636" s="3" t="s">
        <v>22526</v>
      </c>
      <c r="C6636" s="85" t="s">
        <v>7939</v>
      </c>
      <c r="D6636" s="85" t="s">
        <v>13090</v>
      </c>
      <c r="E6636" s="202" t="s">
        <v>154</v>
      </c>
      <c r="F6636" s="85" t="s">
        <v>14</v>
      </c>
      <c r="G6636" s="85" t="s">
        <v>17</v>
      </c>
      <c r="H6636" s="85" t="s">
        <v>20690</v>
      </c>
      <c r="I6636" s="3" t="s">
        <v>20861</v>
      </c>
      <c r="J6636" s="85" t="s">
        <v>4400</v>
      </c>
      <c r="K6636" s="7" t="s">
        <v>4422</v>
      </c>
      <c r="L6636" s="3"/>
      <c r="M6636" s="3"/>
      <c r="N6636" s="41" t="s">
        <v>22522</v>
      </c>
      <c r="O6636" s="87">
        <v>0</v>
      </c>
      <c r="P6636" s="87">
        <v>0</v>
      </c>
      <c r="Q6636" s="87">
        <v>0</v>
      </c>
      <c r="R6636" s="87">
        <v>0</v>
      </c>
      <c r="S6636" s="87"/>
      <c r="T6636" s="87"/>
      <c r="U6636" s="85" t="s">
        <v>112</v>
      </c>
      <c r="V6636" s="179"/>
      <c r="W6636" s="7"/>
      <c r="X6636" s="3"/>
      <c r="Y6636" s="3"/>
      <c r="Z6636" s="146">
        <v>175870</v>
      </c>
      <c r="AA6636" s="11"/>
      <c r="AB6636" s="123" t="s">
        <v>7939</v>
      </c>
      <c r="AC6636" s="124"/>
      <c r="AD6636" s="41"/>
      <c r="AE6636" s="41"/>
      <c r="AF6636" s="191">
        <v>44883</v>
      </c>
      <c r="AG6636" s="41"/>
      <c r="AH6636" s="41" t="s">
        <v>16665</v>
      </c>
      <c r="AI6636" s="80" t="s">
        <v>6</v>
      </c>
      <c r="AJ6636" s="41"/>
      <c r="AK6636" s="3"/>
      <c r="AL6636" s="85"/>
      <c r="AM6636" s="151" t="s">
        <v>24840</v>
      </c>
      <c r="AN6636" s="15"/>
      <c r="AO6636" s="166"/>
      <c r="AP6636" s="5">
        <f t="shared" si="104"/>
        <v>0</v>
      </c>
      <c r="AQ6636" s="16"/>
      <c r="AR6636" s="205">
        <v>1</v>
      </c>
      <c r="AS6636" s="16"/>
      <c r="AT6636" s="16"/>
      <c r="AU6636" s="16"/>
      <c r="AV6636" s="16"/>
      <c r="AW6636" s="16"/>
      <c r="AX6636" s="16"/>
    </row>
    <row r="6637" spans="1:50" s="13" customFormat="1" ht="15" hidden="1" customHeight="1" x14ac:dyDescent="0.2">
      <c r="A6637" s="7" t="s">
        <v>23285</v>
      </c>
      <c r="B6637" s="3" t="s">
        <v>22527</v>
      </c>
      <c r="C6637" s="85" t="s">
        <v>7939</v>
      </c>
      <c r="D6637" s="85" t="s">
        <v>13090</v>
      </c>
      <c r="E6637" s="202" t="s">
        <v>154</v>
      </c>
      <c r="F6637" s="85" t="s">
        <v>14</v>
      </c>
      <c r="G6637" s="100" t="s">
        <v>17</v>
      </c>
      <c r="H6637" s="85" t="s">
        <v>20690</v>
      </c>
      <c r="I6637" s="3" t="s">
        <v>20861</v>
      </c>
      <c r="J6637" s="85" t="s">
        <v>4400</v>
      </c>
      <c r="K6637" s="7" t="s">
        <v>4422</v>
      </c>
      <c r="L6637" s="3"/>
      <c r="M6637" s="3"/>
      <c r="N6637" s="41" t="s">
        <v>22528</v>
      </c>
      <c r="O6637" s="87">
        <v>0</v>
      </c>
      <c r="P6637" s="87">
        <v>0</v>
      </c>
      <c r="Q6637" s="87">
        <v>0</v>
      </c>
      <c r="R6637" s="87">
        <v>0</v>
      </c>
      <c r="S6637" s="87"/>
      <c r="T6637" s="87"/>
      <c r="U6637" s="85" t="s">
        <v>112</v>
      </c>
      <c r="V6637" s="179"/>
      <c r="W6637" s="7"/>
      <c r="X6637" s="3"/>
      <c r="Y6637" s="3"/>
      <c r="Z6637" s="146">
        <v>211338</v>
      </c>
      <c r="AA6637" s="11"/>
      <c r="AB6637" s="123" t="s">
        <v>7939</v>
      </c>
      <c r="AC6637" s="124"/>
      <c r="AD6637" s="41"/>
      <c r="AE6637" s="41"/>
      <c r="AF6637" s="191">
        <v>44883</v>
      </c>
      <c r="AG6637" s="41"/>
      <c r="AH6637" s="41" t="s">
        <v>8189</v>
      </c>
      <c r="AI6637" s="80" t="s">
        <v>6</v>
      </c>
      <c r="AJ6637" s="41"/>
      <c r="AK6637" s="3"/>
      <c r="AL6637" s="85"/>
      <c r="AM6637" s="151" t="s">
        <v>24840</v>
      </c>
      <c r="AN6637" s="15"/>
      <c r="AO6637" s="166"/>
      <c r="AP6637" s="5">
        <f t="shared" si="104"/>
        <v>0</v>
      </c>
      <c r="AQ6637" s="16"/>
      <c r="AR6637" s="205">
        <v>1</v>
      </c>
      <c r="AS6637" s="16"/>
      <c r="AT6637" s="16"/>
      <c r="AU6637" s="16"/>
      <c r="AV6637" s="16"/>
      <c r="AW6637" s="16"/>
      <c r="AX6637" s="16"/>
    </row>
    <row r="6638" spans="1:50" s="13" customFormat="1" ht="15" hidden="1" customHeight="1" x14ac:dyDescent="0.2">
      <c r="A6638" s="7" t="s">
        <v>23281</v>
      </c>
      <c r="B6638" s="3" t="s">
        <v>22521</v>
      </c>
      <c r="C6638" s="85" t="s">
        <v>7939</v>
      </c>
      <c r="D6638" s="85" t="s">
        <v>13090</v>
      </c>
      <c r="E6638" s="202" t="s">
        <v>154</v>
      </c>
      <c r="F6638" s="85" t="s">
        <v>14</v>
      </c>
      <c r="G6638" s="85" t="s">
        <v>17</v>
      </c>
      <c r="H6638" s="85" t="s">
        <v>20690</v>
      </c>
      <c r="I6638" s="3" t="s">
        <v>20861</v>
      </c>
      <c r="J6638" s="85" t="s">
        <v>4400</v>
      </c>
      <c r="K6638" s="7" t="s">
        <v>4422</v>
      </c>
      <c r="L6638" s="3"/>
      <c r="M6638" s="3"/>
      <c r="N6638" s="41" t="s">
        <v>22522</v>
      </c>
      <c r="O6638" s="87">
        <v>0</v>
      </c>
      <c r="P6638" s="87">
        <v>0</v>
      </c>
      <c r="Q6638" s="87">
        <v>0</v>
      </c>
      <c r="R6638" s="87">
        <v>0</v>
      </c>
      <c r="S6638" s="87"/>
      <c r="T6638" s="87"/>
      <c r="U6638" s="85" t="s">
        <v>112</v>
      </c>
      <c r="V6638" s="179"/>
      <c r="W6638" s="7"/>
      <c r="X6638" s="3"/>
      <c r="Y6638" s="3"/>
      <c r="Z6638" s="146">
        <v>113496</v>
      </c>
      <c r="AA6638" s="11"/>
      <c r="AB6638" s="123" t="s">
        <v>7939</v>
      </c>
      <c r="AC6638" s="124"/>
      <c r="AD6638" s="41"/>
      <c r="AE6638" s="41"/>
      <c r="AF6638" s="191">
        <v>44902</v>
      </c>
      <c r="AG6638" s="41"/>
      <c r="AH6638" s="41" t="s">
        <v>16665</v>
      </c>
      <c r="AI6638" s="80" t="s">
        <v>6</v>
      </c>
      <c r="AJ6638" s="41"/>
      <c r="AK6638" s="3"/>
      <c r="AL6638" s="85"/>
      <c r="AM6638" s="151" t="s">
        <v>24840</v>
      </c>
      <c r="AN6638" s="15"/>
      <c r="AO6638" s="166"/>
      <c r="AP6638" s="5">
        <f t="shared" si="104"/>
        <v>0</v>
      </c>
      <c r="AQ6638" s="16"/>
      <c r="AR6638" s="205">
        <v>1</v>
      </c>
      <c r="AS6638" s="16"/>
      <c r="AT6638" s="16"/>
      <c r="AU6638" s="16"/>
      <c r="AV6638" s="16"/>
      <c r="AW6638" s="16"/>
      <c r="AX6638" s="16"/>
    </row>
    <row r="6639" spans="1:50" s="13" customFormat="1" ht="15" hidden="1" customHeight="1" x14ac:dyDescent="0.2">
      <c r="A6639" s="7" t="s">
        <v>23286</v>
      </c>
      <c r="B6639" s="3" t="s">
        <v>22529</v>
      </c>
      <c r="C6639" s="85" t="s">
        <v>7939</v>
      </c>
      <c r="D6639" s="85" t="s">
        <v>13090</v>
      </c>
      <c r="E6639" s="202" t="s">
        <v>154</v>
      </c>
      <c r="F6639" s="85" t="s">
        <v>14</v>
      </c>
      <c r="G6639" s="100" t="s">
        <v>17</v>
      </c>
      <c r="H6639" s="85" t="s">
        <v>20690</v>
      </c>
      <c r="I6639" s="3" t="s">
        <v>20861</v>
      </c>
      <c r="J6639" s="85" t="s">
        <v>4400</v>
      </c>
      <c r="K6639" s="7" t="s">
        <v>4422</v>
      </c>
      <c r="L6639" s="3"/>
      <c r="M6639" s="3"/>
      <c r="N6639" s="41" t="s">
        <v>22530</v>
      </c>
      <c r="O6639" s="87">
        <v>0</v>
      </c>
      <c r="P6639" s="87">
        <v>0</v>
      </c>
      <c r="Q6639" s="87">
        <v>0</v>
      </c>
      <c r="R6639" s="87">
        <v>0</v>
      </c>
      <c r="S6639" s="87"/>
      <c r="T6639" s="87"/>
      <c r="U6639" s="85" t="s">
        <v>112</v>
      </c>
      <c r="V6639" s="179"/>
      <c r="W6639" s="7"/>
      <c r="X6639" s="3"/>
      <c r="Y6639" s="3"/>
      <c r="Z6639" s="146">
        <v>119844</v>
      </c>
      <c r="AA6639" s="11"/>
      <c r="AB6639" s="123" t="s">
        <v>7939</v>
      </c>
      <c r="AC6639" s="124"/>
      <c r="AD6639" s="41"/>
      <c r="AE6639" s="41"/>
      <c r="AF6639" s="191">
        <v>44902</v>
      </c>
      <c r="AG6639" s="41"/>
      <c r="AH6639" s="41" t="s">
        <v>16608</v>
      </c>
      <c r="AI6639" s="80" t="s">
        <v>6</v>
      </c>
      <c r="AJ6639" s="41"/>
      <c r="AK6639" s="3"/>
      <c r="AL6639" s="85"/>
      <c r="AM6639" s="151" t="s">
        <v>24840</v>
      </c>
      <c r="AN6639" s="15"/>
      <c r="AO6639" s="166"/>
      <c r="AP6639" s="5">
        <f t="shared" si="104"/>
        <v>0</v>
      </c>
      <c r="AQ6639" s="16"/>
      <c r="AR6639" s="205">
        <v>1</v>
      </c>
      <c r="AS6639" s="16"/>
      <c r="AT6639" s="16"/>
      <c r="AU6639" s="16"/>
      <c r="AV6639" s="16"/>
      <c r="AW6639" s="16"/>
      <c r="AX6639" s="16"/>
    </row>
    <row r="6640" spans="1:50" s="13" customFormat="1" ht="15" hidden="1" customHeight="1" x14ac:dyDescent="0.2">
      <c r="A6640" s="7" t="s">
        <v>23287</v>
      </c>
      <c r="B6640" s="3" t="s">
        <v>22531</v>
      </c>
      <c r="C6640" s="85" t="s">
        <v>7939</v>
      </c>
      <c r="D6640" s="85" t="s">
        <v>13090</v>
      </c>
      <c r="E6640" s="202" t="s">
        <v>154</v>
      </c>
      <c r="F6640" s="85" t="s">
        <v>14</v>
      </c>
      <c r="G6640" s="100" t="s">
        <v>17</v>
      </c>
      <c r="H6640" s="85" t="s">
        <v>20690</v>
      </c>
      <c r="I6640" s="3" t="s">
        <v>20861</v>
      </c>
      <c r="J6640" s="85" t="s">
        <v>4400</v>
      </c>
      <c r="K6640" s="7" t="s">
        <v>4422</v>
      </c>
      <c r="L6640" s="3"/>
      <c r="M6640" s="3"/>
      <c r="N6640" s="41" t="s">
        <v>22530</v>
      </c>
      <c r="O6640" s="87">
        <v>0</v>
      </c>
      <c r="P6640" s="87">
        <v>0</v>
      </c>
      <c r="Q6640" s="87">
        <v>0</v>
      </c>
      <c r="R6640" s="87">
        <v>0</v>
      </c>
      <c r="S6640" s="87"/>
      <c r="T6640" s="87"/>
      <c r="U6640" s="85" t="s">
        <v>112</v>
      </c>
      <c r="V6640" s="179"/>
      <c r="W6640" s="7"/>
      <c r="X6640" s="3"/>
      <c r="Y6640" s="3"/>
      <c r="Z6640" s="146">
        <v>191968</v>
      </c>
      <c r="AA6640" s="11"/>
      <c r="AB6640" s="123" t="s">
        <v>7939</v>
      </c>
      <c r="AC6640" s="124"/>
      <c r="AD6640" s="41"/>
      <c r="AE6640" s="41"/>
      <c r="AF6640" s="191">
        <v>44894</v>
      </c>
      <c r="AG6640" s="41"/>
      <c r="AH6640" s="41" t="s">
        <v>21023</v>
      </c>
      <c r="AI6640" s="80" t="s">
        <v>6</v>
      </c>
      <c r="AJ6640" s="41"/>
      <c r="AK6640" s="3"/>
      <c r="AL6640" s="85"/>
      <c r="AM6640" s="151" t="s">
        <v>24840</v>
      </c>
      <c r="AN6640" s="15"/>
      <c r="AO6640" s="166"/>
      <c r="AP6640" s="5">
        <f t="shared" si="104"/>
        <v>0</v>
      </c>
      <c r="AQ6640" s="16"/>
      <c r="AR6640" s="205">
        <v>1</v>
      </c>
      <c r="AS6640" s="16"/>
      <c r="AT6640" s="16"/>
      <c r="AU6640" s="16"/>
      <c r="AV6640" s="16"/>
      <c r="AW6640" s="16"/>
      <c r="AX6640" s="16"/>
    </row>
    <row r="6641" spans="1:50" s="13" customFormat="1" ht="15" hidden="1" customHeight="1" x14ac:dyDescent="0.2">
      <c r="A6641" s="7" t="s">
        <v>23282</v>
      </c>
      <c r="B6641" s="3" t="s">
        <v>22523</v>
      </c>
      <c r="C6641" s="85" t="s">
        <v>7939</v>
      </c>
      <c r="D6641" s="85" t="s">
        <v>13090</v>
      </c>
      <c r="E6641" s="202" t="s">
        <v>154</v>
      </c>
      <c r="F6641" s="85" t="s">
        <v>14</v>
      </c>
      <c r="G6641" s="100" t="s">
        <v>17</v>
      </c>
      <c r="H6641" s="85" t="s">
        <v>20690</v>
      </c>
      <c r="I6641" s="3" t="s">
        <v>9452</v>
      </c>
      <c r="J6641" s="85" t="s">
        <v>4400</v>
      </c>
      <c r="K6641" s="7" t="s">
        <v>4422</v>
      </c>
      <c r="L6641" s="3"/>
      <c r="M6641" s="3"/>
      <c r="N6641" s="41" t="s">
        <v>21057</v>
      </c>
      <c r="O6641" s="87">
        <v>0</v>
      </c>
      <c r="P6641" s="87">
        <v>0</v>
      </c>
      <c r="Q6641" s="87">
        <v>0</v>
      </c>
      <c r="R6641" s="87">
        <v>0</v>
      </c>
      <c r="S6641" s="87"/>
      <c r="T6641" s="87"/>
      <c r="U6641" s="85" t="s">
        <v>112</v>
      </c>
      <c r="V6641" s="179"/>
      <c r="W6641" s="7"/>
      <c r="X6641" s="3"/>
      <c r="Y6641" s="3"/>
      <c r="Z6641" s="146">
        <v>210415</v>
      </c>
      <c r="AA6641" s="11"/>
      <c r="AB6641" s="123" t="s">
        <v>7939</v>
      </c>
      <c r="AC6641" s="124"/>
      <c r="AD6641" s="41"/>
      <c r="AE6641" s="41"/>
      <c r="AF6641" s="191">
        <v>44883</v>
      </c>
      <c r="AG6641" s="41"/>
      <c r="AH6641" s="41" t="s">
        <v>8189</v>
      </c>
      <c r="AI6641" s="80" t="s">
        <v>6</v>
      </c>
      <c r="AJ6641" s="41"/>
      <c r="AK6641" s="3"/>
      <c r="AL6641" s="85"/>
      <c r="AM6641" s="151" t="s">
        <v>24840</v>
      </c>
      <c r="AN6641" s="15"/>
      <c r="AO6641" s="166"/>
      <c r="AP6641" s="5">
        <f t="shared" si="104"/>
        <v>0</v>
      </c>
      <c r="AQ6641" s="16"/>
      <c r="AR6641" s="205">
        <v>1</v>
      </c>
      <c r="AS6641" s="16"/>
      <c r="AT6641" s="16"/>
      <c r="AU6641" s="16"/>
      <c r="AV6641" s="16"/>
      <c r="AW6641" s="16"/>
      <c r="AX6641" s="16"/>
    </row>
    <row r="6642" spans="1:50" s="13" customFormat="1" ht="15" hidden="1" customHeight="1" x14ac:dyDescent="0.2">
      <c r="A6642" s="7" t="s">
        <v>23273</v>
      </c>
      <c r="B6642" s="3" t="s">
        <v>22509</v>
      </c>
      <c r="C6642" s="85" t="s">
        <v>7939</v>
      </c>
      <c r="D6642" s="85" t="s">
        <v>13090</v>
      </c>
      <c r="E6642" s="202" t="s">
        <v>9112</v>
      </c>
      <c r="F6642" s="85" t="s">
        <v>34</v>
      </c>
      <c r="G6642" s="85" t="s">
        <v>37</v>
      </c>
      <c r="H6642" s="85" t="s">
        <v>20689</v>
      </c>
      <c r="I6642" s="3" t="s">
        <v>7949</v>
      </c>
      <c r="J6642" s="85" t="s">
        <v>4400</v>
      </c>
      <c r="K6642" s="7" t="s">
        <v>4422</v>
      </c>
      <c r="L6642" s="3"/>
      <c r="M6642" s="3"/>
      <c r="N6642" s="41" t="s">
        <v>13162</v>
      </c>
      <c r="O6642" s="87">
        <v>0</v>
      </c>
      <c r="P6642" s="87">
        <v>0</v>
      </c>
      <c r="Q6642" s="87">
        <v>0</v>
      </c>
      <c r="R6642" s="87">
        <v>0</v>
      </c>
      <c r="S6642" s="87"/>
      <c r="T6642" s="87"/>
      <c r="U6642" s="85" t="s">
        <v>112</v>
      </c>
      <c r="V6642" s="179"/>
      <c r="W6642" s="7"/>
      <c r="X6642" s="3"/>
      <c r="Y6642" s="3"/>
      <c r="Z6642" s="146">
        <v>247018</v>
      </c>
      <c r="AA6642" s="11"/>
      <c r="AB6642" s="123" t="s">
        <v>7939</v>
      </c>
      <c r="AC6642" s="124"/>
      <c r="AD6642" s="41"/>
      <c r="AE6642" s="41"/>
      <c r="AF6642" s="191"/>
      <c r="AG6642" s="41"/>
      <c r="AH6642" s="41" t="s">
        <v>7952</v>
      </c>
      <c r="AI6642" s="80" t="s">
        <v>6</v>
      </c>
      <c r="AJ6642" s="41"/>
      <c r="AK6642" s="3"/>
      <c r="AL6642" s="85"/>
      <c r="AM6642" s="151" t="s">
        <v>24840</v>
      </c>
      <c r="AN6642" s="15"/>
      <c r="AO6642" s="166"/>
      <c r="AP6642" s="5">
        <f t="shared" si="104"/>
        <v>0</v>
      </c>
      <c r="AQ6642" s="16"/>
      <c r="AR6642" s="205">
        <v>1</v>
      </c>
      <c r="AS6642" s="16"/>
      <c r="AT6642" s="16"/>
      <c r="AU6642" s="16"/>
      <c r="AV6642" s="16"/>
      <c r="AW6642" s="16"/>
      <c r="AX6642" s="16"/>
    </row>
    <row r="6643" spans="1:50" s="13" customFormat="1" ht="15" hidden="1" customHeight="1" x14ac:dyDescent="0.2">
      <c r="A6643" s="7" t="s">
        <v>23275</v>
      </c>
      <c r="B6643" s="3" t="s">
        <v>22512</v>
      </c>
      <c r="C6643" s="85" t="s">
        <v>7939</v>
      </c>
      <c r="D6643" s="85" t="s">
        <v>13090</v>
      </c>
      <c r="E6643" s="202" t="s">
        <v>7951</v>
      </c>
      <c r="F6643" s="85" t="s">
        <v>14</v>
      </c>
      <c r="G6643" s="85" t="s">
        <v>18</v>
      </c>
      <c r="H6643" s="85" t="s">
        <v>20690</v>
      </c>
      <c r="I6643" s="3" t="s">
        <v>8473</v>
      </c>
      <c r="J6643" s="85" t="s">
        <v>4400</v>
      </c>
      <c r="K6643" s="7" t="s">
        <v>4422</v>
      </c>
      <c r="L6643" s="3"/>
      <c r="M6643" s="3"/>
      <c r="N6643" s="41" t="s">
        <v>22237</v>
      </c>
      <c r="O6643" s="87">
        <v>0</v>
      </c>
      <c r="P6643" s="87">
        <v>0</v>
      </c>
      <c r="Q6643" s="87">
        <v>0</v>
      </c>
      <c r="R6643" s="87">
        <v>0</v>
      </c>
      <c r="S6643" s="87"/>
      <c r="T6643" s="87"/>
      <c r="U6643" s="85" t="s">
        <v>112</v>
      </c>
      <c r="V6643" s="179"/>
      <c r="W6643" s="7"/>
      <c r="X6643" s="3"/>
      <c r="Y6643" s="3"/>
      <c r="Z6643" s="211">
        <v>59585</v>
      </c>
      <c r="AA6643" s="11"/>
      <c r="AB6643" s="123" t="s">
        <v>7939</v>
      </c>
      <c r="AC6643" s="124"/>
      <c r="AD6643" s="41"/>
      <c r="AE6643" s="41"/>
      <c r="AF6643" s="191"/>
      <c r="AG6643" s="41"/>
      <c r="AH6643" s="41" t="s">
        <v>7952</v>
      </c>
      <c r="AI6643" s="80" t="s">
        <v>6</v>
      </c>
      <c r="AJ6643" s="41"/>
      <c r="AK6643" s="3"/>
      <c r="AL6643" s="85"/>
      <c r="AM6643" s="151" t="s">
        <v>24840</v>
      </c>
      <c r="AN6643" s="15"/>
      <c r="AO6643" s="166"/>
      <c r="AP6643" s="5">
        <f t="shared" si="104"/>
        <v>0</v>
      </c>
      <c r="AQ6643" s="16"/>
      <c r="AR6643" s="205">
        <v>1</v>
      </c>
      <c r="AS6643" s="16"/>
      <c r="AT6643" s="16"/>
      <c r="AU6643" s="16"/>
      <c r="AV6643" s="16"/>
      <c r="AW6643" s="16"/>
      <c r="AX6643" s="16"/>
    </row>
    <row r="6644" spans="1:50" s="13" customFormat="1" ht="15" hidden="1" customHeight="1" x14ac:dyDescent="0.2">
      <c r="A6644" s="7" t="s">
        <v>11154</v>
      </c>
      <c r="B6644" s="3" t="s">
        <v>11155</v>
      </c>
      <c r="C6644" s="85" t="s">
        <v>7939</v>
      </c>
      <c r="D6644" s="85" t="s">
        <v>13090</v>
      </c>
      <c r="E6644" s="202" t="s">
        <v>154</v>
      </c>
      <c r="F6644" s="85" t="s">
        <v>55</v>
      </c>
      <c r="G6644" s="85" t="s">
        <v>63</v>
      </c>
      <c r="H6644" s="85" t="s">
        <v>20690</v>
      </c>
      <c r="I6644" s="3" t="s">
        <v>7970</v>
      </c>
      <c r="J6644" s="85" t="s">
        <v>4435</v>
      </c>
      <c r="K6644" s="7" t="s">
        <v>3838</v>
      </c>
      <c r="L6644" s="3"/>
      <c r="M6644" s="3"/>
      <c r="N6644" s="41" t="s">
        <v>7950</v>
      </c>
      <c r="O6644" s="87">
        <v>0</v>
      </c>
      <c r="P6644" s="87">
        <v>0</v>
      </c>
      <c r="Q6644" s="87">
        <v>0</v>
      </c>
      <c r="R6644" s="87">
        <v>0</v>
      </c>
      <c r="S6644" s="87"/>
      <c r="T6644" s="87"/>
      <c r="U6644" s="85" t="s">
        <v>112</v>
      </c>
      <c r="V6644" s="179"/>
      <c r="W6644" s="7"/>
      <c r="X6644" s="3"/>
      <c r="Y6644" s="3"/>
      <c r="Z6644" s="146">
        <v>25305</v>
      </c>
      <c r="AA6644" s="11"/>
      <c r="AB6644" s="123" t="s">
        <v>7939</v>
      </c>
      <c r="AC6644" s="124"/>
      <c r="AD6644" s="41"/>
      <c r="AE6644" s="41"/>
      <c r="AF6644" s="191">
        <v>40219</v>
      </c>
      <c r="AG6644" s="41"/>
      <c r="AH6644" s="41" t="s">
        <v>8024</v>
      </c>
      <c r="AI6644" s="80" t="s">
        <v>6</v>
      </c>
      <c r="AJ6644" s="41"/>
      <c r="AK6644" s="3"/>
      <c r="AL6644" s="85"/>
      <c r="AM6644" s="151" t="s">
        <v>19998</v>
      </c>
      <c r="AN6644" s="15"/>
      <c r="AO6644" s="166"/>
      <c r="AP6644" s="5">
        <f t="shared" si="104"/>
        <v>0</v>
      </c>
      <c r="AQ6644" s="16"/>
      <c r="AR6644" s="205">
        <v>1</v>
      </c>
      <c r="AS6644" s="16"/>
      <c r="AT6644" s="16"/>
      <c r="AU6644" s="16"/>
      <c r="AV6644" s="16"/>
      <c r="AW6644" s="16"/>
      <c r="AX6644" s="16"/>
    </row>
    <row r="6645" spans="1:50" s="13" customFormat="1" ht="15" hidden="1" customHeight="1" x14ac:dyDescent="0.2">
      <c r="A6645" s="7" t="s">
        <v>23276</v>
      </c>
      <c r="B6645" s="3" t="s">
        <v>22513</v>
      </c>
      <c r="C6645" s="85" t="s">
        <v>7939</v>
      </c>
      <c r="D6645" s="85" t="s">
        <v>13090</v>
      </c>
      <c r="E6645" s="202" t="s">
        <v>7951</v>
      </c>
      <c r="F6645" s="85" t="s">
        <v>34</v>
      </c>
      <c r="G6645" s="85" t="s">
        <v>35</v>
      </c>
      <c r="H6645" s="85" t="s">
        <v>20688</v>
      </c>
      <c r="I6645" s="7" t="s">
        <v>8125</v>
      </c>
      <c r="J6645" s="85" t="s">
        <v>4400</v>
      </c>
      <c r="K6645" s="7" t="s">
        <v>4422</v>
      </c>
      <c r="L6645" s="3"/>
      <c r="M6645" s="3"/>
      <c r="N6645" s="41" t="s">
        <v>22221</v>
      </c>
      <c r="O6645" s="87">
        <v>0</v>
      </c>
      <c r="P6645" s="87">
        <v>0</v>
      </c>
      <c r="Q6645" s="87">
        <v>0</v>
      </c>
      <c r="R6645" s="87">
        <v>0</v>
      </c>
      <c r="S6645" s="87"/>
      <c r="T6645" s="87"/>
      <c r="U6645" s="85" t="s">
        <v>112</v>
      </c>
      <c r="V6645" s="179"/>
      <c r="W6645" s="7"/>
      <c r="X6645" s="3"/>
      <c r="Y6645" s="3"/>
      <c r="Z6645" s="146">
        <v>577730</v>
      </c>
      <c r="AA6645" s="11"/>
      <c r="AB6645" s="123" t="s">
        <v>7939</v>
      </c>
      <c r="AC6645" s="124"/>
      <c r="AD6645" s="41"/>
      <c r="AE6645" s="41"/>
      <c r="AF6645" s="191"/>
      <c r="AG6645" s="41"/>
      <c r="AH6645" s="41" t="s">
        <v>7952</v>
      </c>
      <c r="AI6645" s="80" t="s">
        <v>6</v>
      </c>
      <c r="AJ6645" s="41"/>
      <c r="AK6645" s="3"/>
      <c r="AL6645" s="85"/>
      <c r="AM6645" s="151" t="s">
        <v>24840</v>
      </c>
      <c r="AN6645" s="15"/>
      <c r="AO6645" s="166"/>
      <c r="AP6645" s="5">
        <f t="shared" si="104"/>
        <v>0</v>
      </c>
      <c r="AQ6645" s="16"/>
      <c r="AR6645" s="205">
        <v>1</v>
      </c>
      <c r="AS6645" s="16"/>
      <c r="AT6645" s="16"/>
      <c r="AU6645" s="16"/>
      <c r="AV6645" s="16"/>
      <c r="AW6645" s="16"/>
      <c r="AX6645" s="16"/>
    </row>
    <row r="6646" spans="1:50" s="13" customFormat="1" ht="15" hidden="1" customHeight="1" x14ac:dyDescent="0.2">
      <c r="A6646" s="7" t="s">
        <v>23272</v>
      </c>
      <c r="B6646" s="3" t="s">
        <v>22508</v>
      </c>
      <c r="C6646" s="85" t="s">
        <v>7939</v>
      </c>
      <c r="D6646" s="85" t="s">
        <v>13090</v>
      </c>
      <c r="E6646" s="202" t="s">
        <v>7951</v>
      </c>
      <c r="F6646" s="85" t="s">
        <v>34</v>
      </c>
      <c r="G6646" s="85" t="s">
        <v>38</v>
      </c>
      <c r="H6646" s="85" t="s">
        <v>20690</v>
      </c>
      <c r="I6646" s="3" t="s">
        <v>8095</v>
      </c>
      <c r="J6646" s="85" t="s">
        <v>124</v>
      </c>
      <c r="K6646" s="7" t="s">
        <v>125</v>
      </c>
      <c r="L6646" s="3"/>
      <c r="M6646" s="3"/>
      <c r="N6646" s="41" t="s">
        <v>10592</v>
      </c>
      <c r="O6646" s="87">
        <v>0</v>
      </c>
      <c r="P6646" s="87">
        <v>0</v>
      </c>
      <c r="Q6646" s="87">
        <v>0</v>
      </c>
      <c r="R6646" s="87">
        <v>0</v>
      </c>
      <c r="S6646" s="87"/>
      <c r="T6646" s="87"/>
      <c r="U6646" s="85" t="s">
        <v>112</v>
      </c>
      <c r="V6646" s="179"/>
      <c r="W6646" s="7"/>
      <c r="X6646" s="3"/>
      <c r="Y6646" s="3"/>
      <c r="Z6646" s="146">
        <v>362077</v>
      </c>
      <c r="AA6646" s="11"/>
      <c r="AB6646" s="123" t="s">
        <v>7939</v>
      </c>
      <c r="AC6646" s="124"/>
      <c r="AD6646" s="41"/>
      <c r="AE6646" s="41"/>
      <c r="AF6646" s="191"/>
      <c r="AG6646" s="41"/>
      <c r="AH6646" s="41" t="s">
        <v>7952</v>
      </c>
      <c r="AI6646" s="80" t="s">
        <v>6</v>
      </c>
      <c r="AJ6646" s="41"/>
      <c r="AK6646" s="3"/>
      <c r="AL6646" s="85"/>
      <c r="AM6646" s="151" t="s">
        <v>24840</v>
      </c>
      <c r="AN6646" s="15"/>
      <c r="AO6646" s="166"/>
      <c r="AP6646" s="5">
        <f t="shared" si="104"/>
        <v>0</v>
      </c>
      <c r="AQ6646" s="16"/>
      <c r="AR6646" s="205">
        <v>1</v>
      </c>
      <c r="AS6646" s="16"/>
      <c r="AT6646" s="16"/>
      <c r="AU6646" s="16"/>
      <c r="AV6646" s="16"/>
      <c r="AW6646" s="16"/>
      <c r="AX6646" s="16"/>
    </row>
    <row r="6647" spans="1:50" s="13" customFormat="1" ht="15" customHeight="1" x14ac:dyDescent="0.2">
      <c r="A6647" s="7" t="s">
        <v>23274</v>
      </c>
      <c r="B6647" s="3" t="s">
        <v>22510</v>
      </c>
      <c r="C6647" s="85" t="s">
        <v>7939</v>
      </c>
      <c r="D6647" s="85" t="s">
        <v>13090</v>
      </c>
      <c r="E6647" s="202" t="s">
        <v>8031</v>
      </c>
      <c r="F6647" s="85" t="s">
        <v>34</v>
      </c>
      <c r="G6647" s="85" t="s">
        <v>38</v>
      </c>
      <c r="H6647" s="85" t="s">
        <v>20690</v>
      </c>
      <c r="I6647" s="3" t="s">
        <v>8165</v>
      </c>
      <c r="J6647" s="85" t="s">
        <v>115</v>
      </c>
      <c r="K6647" s="7" t="s">
        <v>5372</v>
      </c>
      <c r="L6647" s="3"/>
      <c r="M6647" s="3"/>
      <c r="N6647" s="41" t="s">
        <v>22511</v>
      </c>
      <c r="O6647" s="87">
        <v>0</v>
      </c>
      <c r="P6647" s="87">
        <v>0</v>
      </c>
      <c r="Q6647" s="87">
        <v>0</v>
      </c>
      <c r="R6647" s="87">
        <v>0</v>
      </c>
      <c r="S6647" s="87"/>
      <c r="T6647" s="87"/>
      <c r="U6647" s="85" t="s">
        <v>112</v>
      </c>
      <c r="V6647" s="179"/>
      <c r="W6647" s="7"/>
      <c r="X6647" s="3"/>
      <c r="Y6647" s="3"/>
      <c r="Z6647" s="146">
        <v>2965555</v>
      </c>
      <c r="AA6647" s="11"/>
      <c r="AB6647" s="123" t="s">
        <v>7939</v>
      </c>
      <c r="AC6647" s="124"/>
      <c r="AD6647" s="41"/>
      <c r="AE6647" s="41"/>
      <c r="AF6647" s="191"/>
      <c r="AG6647" s="41"/>
      <c r="AH6647" s="41" t="s">
        <v>7952</v>
      </c>
      <c r="AI6647" s="80" t="s">
        <v>6</v>
      </c>
      <c r="AJ6647" s="41"/>
      <c r="AK6647" s="3"/>
      <c r="AL6647" s="85"/>
      <c r="AM6647" s="151" t="s">
        <v>24840</v>
      </c>
      <c r="AN6647" s="15"/>
      <c r="AO6647" s="166"/>
      <c r="AP6647" s="5">
        <f t="shared" si="104"/>
        <v>0</v>
      </c>
      <c r="AQ6647" s="16"/>
      <c r="AR6647" s="205">
        <v>1</v>
      </c>
      <c r="AS6647" s="16"/>
      <c r="AT6647" s="16"/>
      <c r="AU6647" s="16"/>
      <c r="AV6647" s="16"/>
      <c r="AW6647" s="16"/>
      <c r="AX6647" s="16"/>
    </row>
    <row r="6648" spans="1:50" s="13" customFormat="1" ht="15" hidden="1" customHeight="1" x14ac:dyDescent="0.2">
      <c r="A6648" s="7" t="s">
        <v>23271</v>
      </c>
      <c r="B6648" s="3" t="s">
        <v>22507</v>
      </c>
      <c r="C6648" s="85" t="s">
        <v>7939</v>
      </c>
      <c r="D6648" s="85" t="s">
        <v>13090</v>
      </c>
      <c r="E6648" s="202" t="s">
        <v>9112</v>
      </c>
      <c r="F6648" s="85" t="s">
        <v>40</v>
      </c>
      <c r="G6648" s="85" t="s">
        <v>43</v>
      </c>
      <c r="H6648" s="85" t="s">
        <v>20690</v>
      </c>
      <c r="I6648" s="3" t="s">
        <v>10897</v>
      </c>
      <c r="J6648" s="85" t="s">
        <v>4435</v>
      </c>
      <c r="K6648" s="7" t="s">
        <v>4871</v>
      </c>
      <c r="L6648" s="3"/>
      <c r="M6648" s="3"/>
      <c r="N6648" s="41" t="s">
        <v>7950</v>
      </c>
      <c r="O6648" s="87">
        <v>0</v>
      </c>
      <c r="P6648" s="87">
        <v>0</v>
      </c>
      <c r="Q6648" s="87">
        <v>0</v>
      </c>
      <c r="R6648" s="87">
        <v>0</v>
      </c>
      <c r="S6648" s="87"/>
      <c r="T6648" s="87"/>
      <c r="U6648" s="85" t="s">
        <v>112</v>
      </c>
      <c r="V6648" s="179"/>
      <c r="W6648" s="7"/>
      <c r="X6648" s="3"/>
      <c r="Y6648" s="3"/>
      <c r="Z6648" s="146">
        <v>541746</v>
      </c>
      <c r="AA6648" s="11"/>
      <c r="AB6648" s="123" t="s">
        <v>7939</v>
      </c>
      <c r="AC6648" s="124"/>
      <c r="AD6648" s="41"/>
      <c r="AE6648" s="41"/>
      <c r="AF6648" s="191"/>
      <c r="AG6648" s="41"/>
      <c r="AH6648" s="41" t="s">
        <v>8211</v>
      </c>
      <c r="AI6648" s="80" t="s">
        <v>6</v>
      </c>
      <c r="AJ6648" s="41"/>
      <c r="AK6648" s="3"/>
      <c r="AL6648" s="85"/>
      <c r="AM6648" s="151" t="s">
        <v>24840</v>
      </c>
      <c r="AN6648" s="15"/>
      <c r="AO6648" s="166"/>
      <c r="AP6648" s="5">
        <f t="shared" si="104"/>
        <v>0</v>
      </c>
      <c r="AQ6648" s="16"/>
      <c r="AR6648" s="205">
        <v>1</v>
      </c>
      <c r="AS6648" s="16"/>
      <c r="AT6648" s="16"/>
      <c r="AU6648" s="16"/>
      <c r="AV6648" s="16"/>
      <c r="AW6648" s="16"/>
      <c r="AX6648" s="16"/>
    </row>
    <row r="6649" spans="1:50" s="13" customFormat="1" ht="15" hidden="1" customHeight="1" x14ac:dyDescent="0.2">
      <c r="A6649" s="7" t="s">
        <v>25483</v>
      </c>
      <c r="B6649" s="3" t="s">
        <v>25252</v>
      </c>
      <c r="C6649" s="85" t="s">
        <v>7939</v>
      </c>
      <c r="D6649" s="85" t="s">
        <v>13090</v>
      </c>
      <c r="E6649" s="202" t="s">
        <v>8031</v>
      </c>
      <c r="F6649" s="85" t="s">
        <v>34</v>
      </c>
      <c r="G6649" s="85" t="s">
        <v>38</v>
      </c>
      <c r="H6649" s="85" t="s">
        <v>20690</v>
      </c>
      <c r="I6649" s="3" t="s">
        <v>8165</v>
      </c>
      <c r="J6649" s="85" t="s">
        <v>124</v>
      </c>
      <c r="K6649" s="7" t="s">
        <v>4587</v>
      </c>
      <c r="L6649" s="3"/>
      <c r="M6649" s="3"/>
      <c r="N6649" s="41" t="s">
        <v>7950</v>
      </c>
      <c r="O6649" s="87">
        <v>0</v>
      </c>
      <c r="P6649" s="87">
        <v>0</v>
      </c>
      <c r="Q6649" s="87">
        <v>0</v>
      </c>
      <c r="R6649" s="87">
        <v>0</v>
      </c>
      <c r="S6649" s="87"/>
      <c r="T6649" s="87"/>
      <c r="U6649" s="85" t="s">
        <v>112</v>
      </c>
      <c r="V6649" s="179"/>
      <c r="W6649" s="7"/>
      <c r="X6649" s="3"/>
      <c r="Y6649" s="3"/>
      <c r="Z6649" s="211">
        <v>3553364</v>
      </c>
      <c r="AA6649" s="11"/>
      <c r="AB6649" s="123" t="s">
        <v>7939</v>
      </c>
      <c r="AC6649" s="124"/>
      <c r="AD6649" s="41"/>
      <c r="AE6649" s="41"/>
      <c r="AF6649" s="191"/>
      <c r="AG6649" s="41"/>
      <c r="AH6649" s="41" t="s">
        <v>7952</v>
      </c>
      <c r="AI6649" s="80" t="s">
        <v>6</v>
      </c>
      <c r="AJ6649" s="41"/>
      <c r="AK6649" s="3"/>
      <c r="AL6649" s="85"/>
      <c r="AM6649" s="151" t="s">
        <v>25241</v>
      </c>
      <c r="AN6649" s="15"/>
      <c r="AO6649" s="166"/>
      <c r="AP6649" s="5">
        <f t="shared" si="104"/>
        <v>0</v>
      </c>
      <c r="AQ6649" s="16"/>
      <c r="AR6649" s="205">
        <v>1</v>
      </c>
      <c r="AS6649" s="16"/>
      <c r="AT6649" s="16"/>
      <c r="AU6649" s="16"/>
      <c r="AV6649" s="16"/>
      <c r="AW6649" s="16"/>
      <c r="AX6649" s="16"/>
    </row>
    <row r="6650" spans="1:50" s="13" customFormat="1" ht="15" hidden="1" customHeight="1" x14ac:dyDescent="0.2">
      <c r="A6650" s="7" t="s">
        <v>23269</v>
      </c>
      <c r="B6650" s="3" t="s">
        <v>22504</v>
      </c>
      <c r="C6650" s="85" t="s">
        <v>7939</v>
      </c>
      <c r="D6650" s="85" t="s">
        <v>13090</v>
      </c>
      <c r="E6650" s="202" t="s">
        <v>8031</v>
      </c>
      <c r="F6650" s="85" t="s">
        <v>34</v>
      </c>
      <c r="G6650" s="85" t="s">
        <v>35</v>
      </c>
      <c r="H6650" s="85" t="s">
        <v>20688</v>
      </c>
      <c r="I6650" s="7" t="s">
        <v>8125</v>
      </c>
      <c r="J6650" s="85" t="s">
        <v>4406</v>
      </c>
      <c r="K6650" s="7" t="s">
        <v>7822</v>
      </c>
      <c r="L6650" s="3"/>
      <c r="M6650" s="3"/>
      <c r="N6650" s="41" t="s">
        <v>22505</v>
      </c>
      <c r="O6650" s="87">
        <v>0</v>
      </c>
      <c r="P6650" s="87">
        <v>0</v>
      </c>
      <c r="Q6650" s="87">
        <v>0</v>
      </c>
      <c r="R6650" s="87">
        <v>0</v>
      </c>
      <c r="S6650" s="87"/>
      <c r="T6650" s="87"/>
      <c r="U6650" s="85" t="s">
        <v>112</v>
      </c>
      <c r="V6650" s="179"/>
      <c r="W6650" s="7"/>
      <c r="X6650" s="3"/>
      <c r="Y6650" s="3"/>
      <c r="Z6650" s="146">
        <v>752122</v>
      </c>
      <c r="AA6650" s="11"/>
      <c r="AB6650" s="123" t="s">
        <v>7939</v>
      </c>
      <c r="AC6650" s="124"/>
      <c r="AD6650" s="41"/>
      <c r="AE6650" s="41"/>
      <c r="AF6650" s="191"/>
      <c r="AG6650" s="41"/>
      <c r="AH6650" s="41" t="s">
        <v>7952</v>
      </c>
      <c r="AI6650" s="80" t="s">
        <v>6</v>
      </c>
      <c r="AJ6650" s="41"/>
      <c r="AK6650" s="3"/>
      <c r="AL6650" s="85"/>
      <c r="AM6650" s="151" t="s">
        <v>24840</v>
      </c>
      <c r="AN6650" s="15"/>
      <c r="AO6650" s="166"/>
      <c r="AP6650" s="5">
        <f t="shared" si="104"/>
        <v>0</v>
      </c>
      <c r="AQ6650" s="16"/>
      <c r="AR6650" s="205">
        <v>1</v>
      </c>
      <c r="AS6650" s="16"/>
      <c r="AT6650" s="16"/>
      <c r="AU6650" s="16"/>
      <c r="AV6650" s="16"/>
      <c r="AW6650" s="16"/>
      <c r="AX6650" s="16"/>
    </row>
    <row r="6651" spans="1:50" s="13" customFormat="1" ht="15" hidden="1" customHeight="1" x14ac:dyDescent="0.2">
      <c r="A6651" s="7" t="s">
        <v>23270</v>
      </c>
      <c r="B6651" s="3" t="s">
        <v>22506</v>
      </c>
      <c r="C6651" s="85" t="s">
        <v>7939</v>
      </c>
      <c r="D6651" s="85" t="s">
        <v>13090</v>
      </c>
      <c r="E6651" s="202" t="s">
        <v>9112</v>
      </c>
      <c r="F6651" s="85" t="s">
        <v>34</v>
      </c>
      <c r="G6651" s="85" t="s">
        <v>37</v>
      </c>
      <c r="H6651" s="85" t="s">
        <v>20689</v>
      </c>
      <c r="I6651" s="3" t="s">
        <v>7949</v>
      </c>
      <c r="J6651" s="85" t="s">
        <v>4400</v>
      </c>
      <c r="K6651" s="7" t="s">
        <v>4422</v>
      </c>
      <c r="L6651" s="3"/>
      <c r="M6651" s="3"/>
      <c r="N6651" s="41" t="s">
        <v>22501</v>
      </c>
      <c r="O6651" s="87">
        <v>0</v>
      </c>
      <c r="P6651" s="87">
        <v>0</v>
      </c>
      <c r="Q6651" s="87">
        <v>0</v>
      </c>
      <c r="R6651" s="87">
        <v>0</v>
      </c>
      <c r="S6651" s="87"/>
      <c r="T6651" s="87"/>
      <c r="U6651" s="85" t="s">
        <v>112</v>
      </c>
      <c r="V6651" s="179"/>
      <c r="W6651" s="7"/>
      <c r="X6651" s="3"/>
      <c r="Y6651" s="3"/>
      <c r="Z6651" s="146">
        <v>43163</v>
      </c>
      <c r="AA6651" s="11"/>
      <c r="AB6651" s="123" t="s">
        <v>7939</v>
      </c>
      <c r="AC6651" s="124"/>
      <c r="AD6651" s="41"/>
      <c r="AE6651" s="41"/>
      <c r="AF6651" s="191"/>
      <c r="AG6651" s="41"/>
      <c r="AH6651" s="41" t="s">
        <v>7952</v>
      </c>
      <c r="AI6651" s="80" t="s">
        <v>6</v>
      </c>
      <c r="AJ6651" s="41"/>
      <c r="AK6651" s="3"/>
      <c r="AL6651" s="85"/>
      <c r="AM6651" s="151" t="s">
        <v>24840</v>
      </c>
      <c r="AN6651" s="15"/>
      <c r="AO6651" s="166"/>
      <c r="AP6651" s="5">
        <f t="shared" si="104"/>
        <v>0</v>
      </c>
      <c r="AQ6651" s="16"/>
      <c r="AR6651" s="205">
        <v>1</v>
      </c>
      <c r="AS6651" s="16"/>
      <c r="AT6651" s="16"/>
      <c r="AU6651" s="16"/>
      <c r="AV6651" s="16"/>
      <c r="AW6651" s="16"/>
      <c r="AX6651" s="16"/>
    </row>
    <row r="6652" spans="1:50" s="13" customFormat="1" ht="15" hidden="1" customHeight="1" x14ac:dyDescent="0.2">
      <c r="A6652" s="7" t="s">
        <v>23264</v>
      </c>
      <c r="B6652" s="3" t="s">
        <v>22498</v>
      </c>
      <c r="C6652" s="85" t="s">
        <v>7939</v>
      </c>
      <c r="D6652" s="85" t="s">
        <v>13090</v>
      </c>
      <c r="E6652" s="202" t="s">
        <v>10070</v>
      </c>
      <c r="F6652" s="85" t="s">
        <v>14</v>
      </c>
      <c r="G6652" s="85" t="s">
        <v>18</v>
      </c>
      <c r="H6652" s="85" t="s">
        <v>20690</v>
      </c>
      <c r="I6652" s="3" t="s">
        <v>8473</v>
      </c>
      <c r="J6652" s="85" t="s">
        <v>4400</v>
      </c>
      <c r="K6652" s="7" t="s">
        <v>4422</v>
      </c>
      <c r="L6652" s="3"/>
      <c r="M6652" s="3"/>
      <c r="N6652" s="41" t="s">
        <v>22454</v>
      </c>
      <c r="O6652" s="87">
        <v>0</v>
      </c>
      <c r="P6652" s="87">
        <v>0</v>
      </c>
      <c r="Q6652" s="87">
        <v>0</v>
      </c>
      <c r="R6652" s="87">
        <v>0</v>
      </c>
      <c r="S6652" s="87"/>
      <c r="T6652" s="87"/>
      <c r="U6652" s="85" t="s">
        <v>112</v>
      </c>
      <c r="V6652" s="179"/>
      <c r="W6652" s="7"/>
      <c r="X6652" s="3"/>
      <c r="Y6652" s="3"/>
      <c r="Z6652" s="211">
        <v>59066</v>
      </c>
      <c r="AA6652" s="11"/>
      <c r="AB6652" s="123" t="s">
        <v>7939</v>
      </c>
      <c r="AC6652" s="124"/>
      <c r="AD6652" s="41"/>
      <c r="AE6652" s="41"/>
      <c r="AF6652" s="191"/>
      <c r="AG6652" s="41"/>
      <c r="AH6652" s="41" t="s">
        <v>7952</v>
      </c>
      <c r="AI6652" s="80" t="s">
        <v>6</v>
      </c>
      <c r="AJ6652" s="41"/>
      <c r="AK6652" s="3"/>
      <c r="AL6652" s="85"/>
      <c r="AM6652" s="151" t="s">
        <v>24840</v>
      </c>
      <c r="AN6652" s="15"/>
      <c r="AO6652" s="166"/>
      <c r="AP6652" s="5">
        <f t="shared" si="104"/>
        <v>0</v>
      </c>
      <c r="AQ6652" s="16"/>
      <c r="AR6652" s="205">
        <v>1</v>
      </c>
      <c r="AS6652" s="16"/>
      <c r="AT6652" s="16"/>
      <c r="AU6652" s="16"/>
      <c r="AV6652" s="16"/>
      <c r="AW6652" s="16"/>
      <c r="AX6652" s="16"/>
    </row>
    <row r="6653" spans="1:50" s="13" customFormat="1" ht="15" hidden="1" customHeight="1" x14ac:dyDescent="0.2">
      <c r="A6653" s="7" t="s">
        <v>23268</v>
      </c>
      <c r="B6653" s="3" t="s">
        <v>22503</v>
      </c>
      <c r="C6653" s="85" t="s">
        <v>7939</v>
      </c>
      <c r="D6653" s="85" t="s">
        <v>13090</v>
      </c>
      <c r="E6653" s="202" t="s">
        <v>10070</v>
      </c>
      <c r="F6653" s="85" t="s">
        <v>14</v>
      </c>
      <c r="G6653" s="85" t="s">
        <v>18</v>
      </c>
      <c r="H6653" s="85" t="s">
        <v>20690</v>
      </c>
      <c r="I6653" s="3" t="s">
        <v>8473</v>
      </c>
      <c r="J6653" s="85" t="s">
        <v>4400</v>
      </c>
      <c r="K6653" s="7" t="s">
        <v>4422</v>
      </c>
      <c r="L6653" s="3"/>
      <c r="M6653" s="3"/>
      <c r="N6653" s="41" t="s">
        <v>22454</v>
      </c>
      <c r="O6653" s="87">
        <v>0</v>
      </c>
      <c r="P6653" s="87">
        <v>0</v>
      </c>
      <c r="Q6653" s="87">
        <v>0</v>
      </c>
      <c r="R6653" s="87">
        <v>0</v>
      </c>
      <c r="S6653" s="87"/>
      <c r="T6653" s="87"/>
      <c r="U6653" s="85" t="s">
        <v>112</v>
      </c>
      <c r="V6653" s="179"/>
      <c r="W6653" s="7"/>
      <c r="X6653" s="3"/>
      <c r="Y6653" s="3"/>
      <c r="Z6653" s="211">
        <v>59796</v>
      </c>
      <c r="AA6653" s="11"/>
      <c r="AB6653" s="123" t="s">
        <v>7939</v>
      </c>
      <c r="AC6653" s="124"/>
      <c r="AD6653" s="41"/>
      <c r="AE6653" s="41"/>
      <c r="AF6653" s="191"/>
      <c r="AG6653" s="41"/>
      <c r="AH6653" s="41" t="s">
        <v>7952</v>
      </c>
      <c r="AI6653" s="80" t="s">
        <v>6</v>
      </c>
      <c r="AJ6653" s="41"/>
      <c r="AK6653" s="3"/>
      <c r="AL6653" s="85"/>
      <c r="AM6653" s="151" t="s">
        <v>24840</v>
      </c>
      <c r="AN6653" s="15"/>
      <c r="AO6653" s="166"/>
      <c r="AP6653" s="5">
        <f t="shared" si="104"/>
        <v>0</v>
      </c>
      <c r="AQ6653" s="16"/>
      <c r="AR6653" s="205">
        <v>1</v>
      </c>
      <c r="AS6653" s="16"/>
      <c r="AT6653" s="16"/>
      <c r="AU6653" s="16"/>
      <c r="AV6653" s="16"/>
      <c r="AW6653" s="16"/>
      <c r="AX6653" s="16"/>
    </row>
    <row r="6654" spans="1:50" s="13" customFormat="1" ht="15" hidden="1" customHeight="1" x14ac:dyDescent="0.2">
      <c r="A6654" s="7" t="s">
        <v>11156</v>
      </c>
      <c r="B6654" s="3" t="s">
        <v>11157</v>
      </c>
      <c r="C6654" s="85" t="s">
        <v>7939</v>
      </c>
      <c r="D6654" s="85" t="s">
        <v>13090</v>
      </c>
      <c r="E6654" s="202" t="s">
        <v>154</v>
      </c>
      <c r="F6654" s="85" t="s">
        <v>55</v>
      </c>
      <c r="G6654" s="85" t="s">
        <v>63</v>
      </c>
      <c r="H6654" s="85" t="s">
        <v>20690</v>
      </c>
      <c r="I6654" s="3" t="s">
        <v>7970</v>
      </c>
      <c r="J6654" s="85" t="s">
        <v>4435</v>
      </c>
      <c r="K6654" s="7" t="s">
        <v>3838</v>
      </c>
      <c r="L6654" s="3"/>
      <c r="M6654" s="3"/>
      <c r="N6654" s="41" t="s">
        <v>11158</v>
      </c>
      <c r="O6654" s="87">
        <v>40279</v>
      </c>
      <c r="P6654" s="87">
        <v>40279</v>
      </c>
      <c r="Q6654" s="87">
        <v>0</v>
      </c>
      <c r="R6654" s="87">
        <v>0</v>
      </c>
      <c r="S6654" s="87"/>
      <c r="T6654" s="87"/>
      <c r="U6654" s="85">
        <v>2007</v>
      </c>
      <c r="V6654" s="179"/>
      <c r="W6654" s="7"/>
      <c r="X6654" s="3"/>
      <c r="Y6654" s="3"/>
      <c r="Z6654" s="146">
        <v>13179</v>
      </c>
      <c r="AA6654" s="11"/>
      <c r="AB6654" s="123" t="s">
        <v>7939</v>
      </c>
      <c r="AC6654" s="124"/>
      <c r="AD6654" s="41"/>
      <c r="AE6654" s="41"/>
      <c r="AF6654" s="191">
        <v>43927</v>
      </c>
      <c r="AG6654" s="41"/>
      <c r="AH6654" s="41" t="s">
        <v>8024</v>
      </c>
      <c r="AI6654" s="80" t="s">
        <v>6</v>
      </c>
      <c r="AJ6654" s="41"/>
      <c r="AK6654" s="3"/>
      <c r="AL6654" s="85"/>
      <c r="AM6654" s="151" t="s">
        <v>19998</v>
      </c>
      <c r="AN6654" s="15"/>
      <c r="AO6654" s="166"/>
      <c r="AP6654" s="5">
        <f t="shared" si="104"/>
        <v>0</v>
      </c>
      <c r="AQ6654" s="16"/>
      <c r="AR6654" s="205">
        <v>1</v>
      </c>
      <c r="AS6654" s="16"/>
      <c r="AT6654" s="16"/>
      <c r="AU6654" s="16"/>
      <c r="AV6654" s="16"/>
      <c r="AW6654" s="16"/>
      <c r="AX6654" s="16"/>
    </row>
    <row r="6655" spans="1:50" s="13" customFormat="1" ht="15" hidden="1" customHeight="1" x14ac:dyDescent="0.2">
      <c r="A6655" s="7" t="s">
        <v>23265</v>
      </c>
      <c r="B6655" s="3" t="s">
        <v>22499</v>
      </c>
      <c r="C6655" s="85" t="s">
        <v>7939</v>
      </c>
      <c r="D6655" s="85" t="s">
        <v>13090</v>
      </c>
      <c r="E6655" s="202" t="s">
        <v>10070</v>
      </c>
      <c r="F6655" s="85" t="s">
        <v>14</v>
      </c>
      <c r="G6655" s="85" t="s">
        <v>18</v>
      </c>
      <c r="H6655" s="85" t="s">
        <v>20690</v>
      </c>
      <c r="I6655" s="3" t="s">
        <v>8473</v>
      </c>
      <c r="J6655" s="85" t="s">
        <v>4400</v>
      </c>
      <c r="K6655" s="7" t="s">
        <v>4422</v>
      </c>
      <c r="L6655" s="3"/>
      <c r="M6655" s="3"/>
      <c r="N6655" s="41" t="s">
        <v>22454</v>
      </c>
      <c r="O6655" s="87">
        <v>0</v>
      </c>
      <c r="P6655" s="87">
        <v>0</v>
      </c>
      <c r="Q6655" s="87">
        <v>0</v>
      </c>
      <c r="R6655" s="87">
        <v>0</v>
      </c>
      <c r="S6655" s="87"/>
      <c r="T6655" s="87"/>
      <c r="U6655" s="85" t="s">
        <v>112</v>
      </c>
      <c r="V6655" s="179"/>
      <c r="W6655" s="7"/>
      <c r="X6655" s="3"/>
      <c r="Y6655" s="3"/>
      <c r="Z6655" s="211">
        <v>58797</v>
      </c>
      <c r="AA6655" s="11"/>
      <c r="AB6655" s="123" t="s">
        <v>7939</v>
      </c>
      <c r="AC6655" s="124"/>
      <c r="AD6655" s="41"/>
      <c r="AE6655" s="41"/>
      <c r="AF6655" s="191"/>
      <c r="AG6655" s="41"/>
      <c r="AH6655" s="41" t="s">
        <v>7952</v>
      </c>
      <c r="AI6655" s="80" t="s">
        <v>6</v>
      </c>
      <c r="AJ6655" s="41"/>
      <c r="AK6655" s="3"/>
      <c r="AL6655" s="85"/>
      <c r="AM6655" s="151" t="s">
        <v>24840</v>
      </c>
      <c r="AN6655" s="15"/>
      <c r="AO6655" s="166"/>
      <c r="AP6655" s="5">
        <f t="shared" si="104"/>
        <v>0</v>
      </c>
      <c r="AQ6655" s="16"/>
      <c r="AR6655" s="205">
        <v>1</v>
      </c>
      <c r="AS6655" s="16"/>
      <c r="AT6655" s="16"/>
      <c r="AU6655" s="16"/>
      <c r="AV6655" s="16"/>
      <c r="AW6655" s="16"/>
      <c r="AX6655" s="16"/>
    </row>
    <row r="6656" spans="1:50" s="13" customFormat="1" ht="15" hidden="1" customHeight="1" x14ac:dyDescent="0.2">
      <c r="A6656" s="7" t="s">
        <v>25010</v>
      </c>
      <c r="B6656" s="3" t="s">
        <v>24877</v>
      </c>
      <c r="C6656" s="85" t="s">
        <v>7939</v>
      </c>
      <c r="D6656" s="85" t="s">
        <v>13090</v>
      </c>
      <c r="E6656" s="202" t="s">
        <v>9112</v>
      </c>
      <c r="F6656" s="85" t="s">
        <v>40</v>
      </c>
      <c r="G6656" s="85" t="s">
        <v>43</v>
      </c>
      <c r="H6656" s="85" t="s">
        <v>20690</v>
      </c>
      <c r="I6656" s="3" t="s">
        <v>10897</v>
      </c>
      <c r="J6656" s="85" t="s">
        <v>4435</v>
      </c>
      <c r="K6656" s="7" t="s">
        <v>3838</v>
      </c>
      <c r="L6656" s="3"/>
      <c r="M6656" s="3"/>
      <c r="N6656" s="41" t="s">
        <v>16749</v>
      </c>
      <c r="O6656" s="87">
        <v>0</v>
      </c>
      <c r="P6656" s="87">
        <v>0</v>
      </c>
      <c r="Q6656" s="87">
        <v>0</v>
      </c>
      <c r="R6656" s="87">
        <v>0</v>
      </c>
      <c r="S6656" s="87"/>
      <c r="T6656" s="87"/>
      <c r="U6656" s="85" t="s">
        <v>112</v>
      </c>
      <c r="V6656" s="179"/>
      <c r="W6656" s="7"/>
      <c r="X6656" s="3"/>
      <c r="Y6656" s="3"/>
      <c r="Z6656" s="146">
        <v>2116773</v>
      </c>
      <c r="AA6656" s="11"/>
      <c r="AB6656" s="123" t="s">
        <v>7939</v>
      </c>
      <c r="AC6656" s="124"/>
      <c r="AD6656" s="41"/>
      <c r="AE6656" s="41"/>
      <c r="AF6656" s="191"/>
      <c r="AG6656" s="41"/>
      <c r="AH6656" s="41" t="s">
        <v>8211</v>
      </c>
      <c r="AI6656" s="80" t="s">
        <v>6</v>
      </c>
      <c r="AJ6656" s="41"/>
      <c r="AK6656" s="3"/>
      <c r="AL6656" s="85"/>
      <c r="AM6656" s="151" t="s">
        <v>24840</v>
      </c>
      <c r="AN6656" s="15"/>
      <c r="AO6656" s="166"/>
      <c r="AP6656" s="5">
        <f t="shared" si="104"/>
        <v>0</v>
      </c>
      <c r="AQ6656" s="16"/>
      <c r="AR6656" s="205">
        <v>1</v>
      </c>
      <c r="AS6656" s="16"/>
      <c r="AT6656" s="16"/>
      <c r="AU6656" s="16"/>
      <c r="AV6656" s="16"/>
      <c r="AW6656" s="16"/>
      <c r="AX6656" s="16"/>
    </row>
    <row r="6657" spans="1:50" s="13" customFormat="1" ht="15" hidden="1" customHeight="1" x14ac:dyDescent="0.2">
      <c r="A6657" s="7" t="s">
        <v>23267</v>
      </c>
      <c r="B6657" s="3" t="s">
        <v>22502</v>
      </c>
      <c r="C6657" s="85" t="s">
        <v>7939</v>
      </c>
      <c r="D6657" s="85" t="s">
        <v>13090</v>
      </c>
      <c r="E6657" s="202" t="s">
        <v>8031</v>
      </c>
      <c r="F6657" s="85" t="s">
        <v>34</v>
      </c>
      <c r="G6657" s="85" t="s">
        <v>38</v>
      </c>
      <c r="H6657" s="85" t="s">
        <v>20690</v>
      </c>
      <c r="I6657" s="3" t="s">
        <v>8095</v>
      </c>
      <c r="J6657" s="85" t="s">
        <v>124</v>
      </c>
      <c r="K6657" s="7" t="s">
        <v>125</v>
      </c>
      <c r="L6657" s="3"/>
      <c r="M6657" s="3"/>
      <c r="N6657" s="41" t="s">
        <v>16667</v>
      </c>
      <c r="O6657" s="87">
        <v>0</v>
      </c>
      <c r="P6657" s="87">
        <v>0</v>
      </c>
      <c r="Q6657" s="87">
        <v>0</v>
      </c>
      <c r="R6657" s="87">
        <v>0</v>
      </c>
      <c r="S6657" s="87"/>
      <c r="T6657" s="87"/>
      <c r="U6657" s="85" t="s">
        <v>112</v>
      </c>
      <c r="V6657" s="179"/>
      <c r="W6657" s="7"/>
      <c r="X6657" s="3"/>
      <c r="Y6657" s="3"/>
      <c r="Z6657" s="146">
        <v>57902</v>
      </c>
      <c r="AA6657" s="11"/>
      <c r="AB6657" s="123" t="s">
        <v>7939</v>
      </c>
      <c r="AC6657" s="124"/>
      <c r="AD6657" s="41"/>
      <c r="AE6657" s="41"/>
      <c r="AF6657" s="191"/>
      <c r="AG6657" s="41"/>
      <c r="AH6657" s="41" t="s">
        <v>7952</v>
      </c>
      <c r="AI6657" s="80" t="s">
        <v>6</v>
      </c>
      <c r="AJ6657" s="41"/>
      <c r="AK6657" s="3"/>
      <c r="AL6657" s="85"/>
      <c r="AM6657" s="151" t="s">
        <v>24840</v>
      </c>
      <c r="AN6657" s="15"/>
      <c r="AO6657" s="166"/>
      <c r="AP6657" s="5">
        <f t="shared" si="104"/>
        <v>0</v>
      </c>
      <c r="AQ6657" s="16"/>
      <c r="AR6657" s="205">
        <v>1</v>
      </c>
      <c r="AS6657" s="16"/>
      <c r="AT6657" s="16"/>
      <c r="AU6657" s="16"/>
      <c r="AV6657" s="16"/>
      <c r="AW6657" s="16"/>
      <c r="AX6657" s="16"/>
    </row>
    <row r="6658" spans="1:50" s="13" customFormat="1" ht="15" hidden="1" customHeight="1" x14ac:dyDescent="0.2">
      <c r="A6658" s="7" t="s">
        <v>23266</v>
      </c>
      <c r="B6658" s="3" t="s">
        <v>22500</v>
      </c>
      <c r="C6658" s="85" t="s">
        <v>7939</v>
      </c>
      <c r="D6658" s="85" t="s">
        <v>13090</v>
      </c>
      <c r="E6658" s="202" t="s">
        <v>9112</v>
      </c>
      <c r="F6658" s="85" t="s">
        <v>34</v>
      </c>
      <c r="G6658" s="85" t="s">
        <v>37</v>
      </c>
      <c r="H6658" s="85" t="s">
        <v>20689</v>
      </c>
      <c r="I6658" s="3" t="s">
        <v>7949</v>
      </c>
      <c r="J6658" s="85" t="s">
        <v>4400</v>
      </c>
      <c r="K6658" s="7" t="s">
        <v>4422</v>
      </c>
      <c r="L6658" s="3"/>
      <c r="M6658" s="3"/>
      <c r="N6658" s="41" t="s">
        <v>22501</v>
      </c>
      <c r="O6658" s="87">
        <v>0</v>
      </c>
      <c r="P6658" s="87">
        <v>0</v>
      </c>
      <c r="Q6658" s="87">
        <v>0</v>
      </c>
      <c r="R6658" s="87">
        <v>0</v>
      </c>
      <c r="S6658" s="87"/>
      <c r="T6658" s="87"/>
      <c r="U6658" s="85" t="s">
        <v>112</v>
      </c>
      <c r="V6658" s="179"/>
      <c r="W6658" s="7"/>
      <c r="X6658" s="3"/>
      <c r="Y6658" s="3"/>
      <c r="Z6658" s="146">
        <v>60431</v>
      </c>
      <c r="AA6658" s="11"/>
      <c r="AB6658" s="123" t="s">
        <v>7939</v>
      </c>
      <c r="AC6658" s="124"/>
      <c r="AD6658" s="41"/>
      <c r="AE6658" s="41"/>
      <c r="AF6658" s="191"/>
      <c r="AG6658" s="41"/>
      <c r="AH6658" s="41" t="s">
        <v>7952</v>
      </c>
      <c r="AI6658" s="80" t="s">
        <v>6</v>
      </c>
      <c r="AJ6658" s="41"/>
      <c r="AK6658" s="3"/>
      <c r="AL6658" s="85"/>
      <c r="AM6658" s="151" t="s">
        <v>24840</v>
      </c>
      <c r="AN6658" s="15"/>
      <c r="AO6658" s="166"/>
      <c r="AP6658" s="5">
        <f t="shared" si="104"/>
        <v>0</v>
      </c>
      <c r="AQ6658" s="16"/>
      <c r="AR6658" s="205">
        <v>1</v>
      </c>
      <c r="AS6658" s="16"/>
      <c r="AT6658" s="16"/>
      <c r="AU6658" s="16"/>
      <c r="AV6658" s="16"/>
      <c r="AW6658" s="16"/>
      <c r="AX6658" s="16"/>
    </row>
    <row r="6659" spans="1:50" s="13" customFormat="1" ht="15" hidden="1" customHeight="1" x14ac:dyDescent="0.2">
      <c r="A6659" s="7" t="s">
        <v>23263</v>
      </c>
      <c r="B6659" s="3" t="s">
        <v>22497</v>
      </c>
      <c r="C6659" s="85" t="s">
        <v>7939</v>
      </c>
      <c r="D6659" s="85" t="s">
        <v>13090</v>
      </c>
      <c r="E6659" s="202" t="s">
        <v>154</v>
      </c>
      <c r="F6659" s="85" t="s">
        <v>40</v>
      </c>
      <c r="G6659" s="100" t="s">
        <v>15356</v>
      </c>
      <c r="H6659" s="85" t="s">
        <v>20690</v>
      </c>
      <c r="I6659" s="3" t="s">
        <v>7653</v>
      </c>
      <c r="J6659" s="85" t="s">
        <v>4435</v>
      </c>
      <c r="K6659" s="7" t="s">
        <v>3838</v>
      </c>
      <c r="L6659" s="3"/>
      <c r="M6659" s="3"/>
      <c r="N6659" s="41" t="s">
        <v>21032</v>
      </c>
      <c r="O6659" s="87">
        <v>0</v>
      </c>
      <c r="P6659" s="87">
        <v>0</v>
      </c>
      <c r="Q6659" s="87">
        <v>0</v>
      </c>
      <c r="R6659" s="87">
        <v>0</v>
      </c>
      <c r="S6659" s="87"/>
      <c r="T6659" s="87"/>
      <c r="U6659" s="85" t="s">
        <v>112</v>
      </c>
      <c r="V6659" s="179"/>
      <c r="W6659" s="7"/>
      <c r="X6659" s="3"/>
      <c r="Y6659" s="3"/>
      <c r="Z6659" s="146">
        <v>53673</v>
      </c>
      <c r="AA6659" s="11"/>
      <c r="AB6659" s="123" t="s">
        <v>7939</v>
      </c>
      <c r="AC6659" s="124"/>
      <c r="AD6659" s="41"/>
      <c r="AE6659" s="41"/>
      <c r="AF6659" s="191">
        <v>45183</v>
      </c>
      <c r="AG6659" s="41"/>
      <c r="AH6659" s="41" t="s">
        <v>8189</v>
      </c>
      <c r="AI6659" s="80" t="s">
        <v>6</v>
      </c>
      <c r="AJ6659" s="41"/>
      <c r="AK6659" s="3"/>
      <c r="AL6659" s="85"/>
      <c r="AM6659" s="151" t="s">
        <v>24840</v>
      </c>
      <c r="AN6659" s="15"/>
      <c r="AO6659" s="166"/>
      <c r="AP6659" s="5">
        <f t="shared" si="104"/>
        <v>0</v>
      </c>
      <c r="AQ6659" s="16"/>
      <c r="AR6659" s="205">
        <v>1</v>
      </c>
      <c r="AS6659" s="16"/>
      <c r="AT6659" s="16"/>
      <c r="AU6659" s="16"/>
      <c r="AV6659" s="16"/>
      <c r="AW6659" s="16"/>
      <c r="AX6659" s="16"/>
    </row>
    <row r="6660" spans="1:50" s="13" customFormat="1" ht="15" customHeight="1" x14ac:dyDescent="0.2">
      <c r="A6660" s="7" t="s">
        <v>25011</v>
      </c>
      <c r="B6660" s="3" t="s">
        <v>24878</v>
      </c>
      <c r="C6660" s="85" t="s">
        <v>7939</v>
      </c>
      <c r="D6660" s="85" t="s">
        <v>13090</v>
      </c>
      <c r="E6660" s="202" t="s">
        <v>9112</v>
      </c>
      <c r="F6660" s="85" t="s">
        <v>34</v>
      </c>
      <c r="G6660" s="85" t="s">
        <v>35</v>
      </c>
      <c r="H6660" s="85" t="s">
        <v>20688</v>
      </c>
      <c r="I6660" s="7" t="s">
        <v>8857</v>
      </c>
      <c r="J6660" s="171" t="s">
        <v>115</v>
      </c>
      <c r="K6660" s="7" t="s">
        <v>4702</v>
      </c>
      <c r="L6660" s="3"/>
      <c r="M6660" s="3"/>
      <c r="N6660" s="41" t="s">
        <v>22372</v>
      </c>
      <c r="O6660" s="87">
        <v>0</v>
      </c>
      <c r="P6660" s="87">
        <v>0</v>
      </c>
      <c r="Q6660" s="87">
        <v>0</v>
      </c>
      <c r="R6660" s="87">
        <v>0</v>
      </c>
      <c r="S6660" s="87"/>
      <c r="T6660" s="87"/>
      <c r="U6660" s="85" t="s">
        <v>112</v>
      </c>
      <c r="V6660" s="179"/>
      <c r="W6660" s="7"/>
      <c r="X6660" s="3"/>
      <c r="Y6660" s="3"/>
      <c r="Z6660" s="146">
        <v>79406</v>
      </c>
      <c r="AA6660" s="11"/>
      <c r="AB6660" s="123" t="s">
        <v>7939</v>
      </c>
      <c r="AC6660" s="124"/>
      <c r="AD6660" s="41"/>
      <c r="AE6660" s="41"/>
      <c r="AF6660" s="191"/>
      <c r="AG6660" s="41"/>
      <c r="AH6660" s="41" t="s">
        <v>7952</v>
      </c>
      <c r="AI6660" s="80" t="s">
        <v>6</v>
      </c>
      <c r="AJ6660" s="41"/>
      <c r="AK6660" s="3"/>
      <c r="AL6660" s="85"/>
      <c r="AM6660" s="151" t="s">
        <v>24840</v>
      </c>
      <c r="AN6660" s="15"/>
      <c r="AO6660" s="166"/>
      <c r="AP6660" s="5">
        <f t="shared" si="104"/>
        <v>0</v>
      </c>
      <c r="AQ6660" s="16"/>
      <c r="AR6660" s="205">
        <v>1</v>
      </c>
      <c r="AS6660" s="16"/>
      <c r="AT6660" s="16"/>
      <c r="AU6660" s="16"/>
      <c r="AV6660" s="16"/>
      <c r="AW6660" s="16"/>
      <c r="AX6660" s="16"/>
    </row>
    <row r="6661" spans="1:50" s="13" customFormat="1" ht="15" hidden="1" customHeight="1" x14ac:dyDescent="0.2">
      <c r="A6661" s="7" t="s">
        <v>23262</v>
      </c>
      <c r="B6661" s="3" t="s">
        <v>22496</v>
      </c>
      <c r="C6661" s="85" t="s">
        <v>7939</v>
      </c>
      <c r="D6661" s="85" t="s">
        <v>13090</v>
      </c>
      <c r="E6661" s="202" t="s">
        <v>8031</v>
      </c>
      <c r="F6661" s="85" t="s">
        <v>14</v>
      </c>
      <c r="G6661" s="85" t="s">
        <v>18</v>
      </c>
      <c r="H6661" s="85" t="s">
        <v>20690</v>
      </c>
      <c r="I6661" s="3" t="s">
        <v>8473</v>
      </c>
      <c r="J6661" s="85" t="s">
        <v>4435</v>
      </c>
      <c r="K6661" s="7" t="s">
        <v>3838</v>
      </c>
      <c r="L6661" s="3"/>
      <c r="M6661" s="3"/>
      <c r="N6661" s="41" t="s">
        <v>22275</v>
      </c>
      <c r="O6661" s="87">
        <v>0</v>
      </c>
      <c r="P6661" s="87">
        <v>0</v>
      </c>
      <c r="Q6661" s="87">
        <v>0</v>
      </c>
      <c r="R6661" s="87">
        <v>0</v>
      </c>
      <c r="S6661" s="87"/>
      <c r="T6661" s="87"/>
      <c r="U6661" s="85" t="s">
        <v>112</v>
      </c>
      <c r="V6661" s="179"/>
      <c r="W6661" s="7"/>
      <c r="X6661" s="3"/>
      <c r="Y6661" s="3"/>
      <c r="Z6661" s="211">
        <v>189404</v>
      </c>
      <c r="AA6661" s="11"/>
      <c r="AB6661" s="123" t="s">
        <v>7939</v>
      </c>
      <c r="AC6661" s="124"/>
      <c r="AD6661" s="41"/>
      <c r="AE6661" s="41"/>
      <c r="AF6661" s="191"/>
      <c r="AG6661" s="41"/>
      <c r="AH6661" s="41" t="s">
        <v>7952</v>
      </c>
      <c r="AI6661" s="80" t="s">
        <v>6</v>
      </c>
      <c r="AJ6661" s="41"/>
      <c r="AK6661" s="3"/>
      <c r="AL6661" s="85"/>
      <c r="AM6661" s="151" t="s">
        <v>24840</v>
      </c>
      <c r="AN6661" s="15"/>
      <c r="AO6661" s="166"/>
      <c r="AP6661" s="5">
        <f t="shared" si="104"/>
        <v>0</v>
      </c>
      <c r="AQ6661" s="16"/>
      <c r="AR6661" s="205">
        <v>1</v>
      </c>
      <c r="AS6661" s="16"/>
      <c r="AT6661" s="16"/>
      <c r="AU6661" s="16"/>
      <c r="AV6661" s="16"/>
      <c r="AW6661" s="16"/>
      <c r="AX6661" s="16"/>
    </row>
    <row r="6662" spans="1:50" s="13" customFormat="1" ht="15" hidden="1" customHeight="1" x14ac:dyDescent="0.2">
      <c r="A6662" s="7" t="s">
        <v>23256</v>
      </c>
      <c r="B6662" s="3" t="s">
        <v>22490</v>
      </c>
      <c r="C6662" s="85" t="s">
        <v>7939</v>
      </c>
      <c r="D6662" s="85" t="s">
        <v>13090</v>
      </c>
      <c r="E6662" s="202" t="s">
        <v>8031</v>
      </c>
      <c r="F6662" s="85" t="s">
        <v>40</v>
      </c>
      <c r="G6662" s="85" t="s">
        <v>43</v>
      </c>
      <c r="H6662" s="85" t="s">
        <v>20690</v>
      </c>
      <c r="I6662" s="3" t="s">
        <v>10897</v>
      </c>
      <c r="J6662" s="85" t="s">
        <v>4435</v>
      </c>
      <c r="K6662" s="7" t="s">
        <v>3838</v>
      </c>
      <c r="L6662" s="3"/>
      <c r="M6662" s="3"/>
      <c r="N6662" s="41" t="s">
        <v>22400</v>
      </c>
      <c r="O6662" s="87">
        <v>0</v>
      </c>
      <c r="P6662" s="87">
        <v>0</v>
      </c>
      <c r="Q6662" s="87">
        <v>0</v>
      </c>
      <c r="R6662" s="87">
        <v>0</v>
      </c>
      <c r="S6662" s="87"/>
      <c r="T6662" s="87"/>
      <c r="U6662" s="85" t="s">
        <v>112</v>
      </c>
      <c r="V6662" s="179"/>
      <c r="W6662" s="7"/>
      <c r="X6662" s="3"/>
      <c r="Y6662" s="3"/>
      <c r="Z6662" s="146">
        <v>37417</v>
      </c>
      <c r="AA6662" s="11"/>
      <c r="AB6662" s="123" t="s">
        <v>7939</v>
      </c>
      <c r="AC6662" s="124"/>
      <c r="AD6662" s="41"/>
      <c r="AE6662" s="41"/>
      <c r="AF6662" s="191"/>
      <c r="AG6662" s="41"/>
      <c r="AH6662" s="41" t="s">
        <v>8211</v>
      </c>
      <c r="AI6662" s="80" t="s">
        <v>6</v>
      </c>
      <c r="AJ6662" s="41"/>
      <c r="AK6662" s="3"/>
      <c r="AL6662" s="85"/>
      <c r="AM6662" s="151" t="s">
        <v>24840</v>
      </c>
      <c r="AN6662" s="15"/>
      <c r="AO6662" s="166"/>
      <c r="AP6662" s="5">
        <f t="shared" ref="AP6662:AP6725" si="105">SUBTOTAL(109,U6662)</f>
        <v>0</v>
      </c>
      <c r="AQ6662" s="16"/>
      <c r="AR6662" s="205">
        <v>1</v>
      </c>
      <c r="AS6662" s="16"/>
      <c r="AT6662" s="16"/>
      <c r="AU6662" s="16"/>
      <c r="AV6662" s="16"/>
      <c r="AW6662" s="16"/>
      <c r="AX6662" s="16"/>
    </row>
    <row r="6663" spans="1:50" s="13" customFormat="1" ht="15" hidden="1" customHeight="1" x14ac:dyDescent="0.2">
      <c r="A6663" s="7" t="s">
        <v>23259</v>
      </c>
      <c r="B6663" s="3" t="s">
        <v>22493</v>
      </c>
      <c r="C6663" s="85" t="s">
        <v>7939</v>
      </c>
      <c r="D6663" s="85" t="s">
        <v>13090</v>
      </c>
      <c r="E6663" s="202" t="s">
        <v>154</v>
      </c>
      <c r="F6663" s="85" t="s">
        <v>40</v>
      </c>
      <c r="G6663" s="85" t="s">
        <v>43</v>
      </c>
      <c r="H6663" s="85" t="s">
        <v>20690</v>
      </c>
      <c r="I6663" s="3" t="s">
        <v>10897</v>
      </c>
      <c r="J6663" s="85" t="s">
        <v>4435</v>
      </c>
      <c r="K6663" s="7" t="s">
        <v>3838</v>
      </c>
      <c r="L6663" s="3"/>
      <c r="M6663" s="3"/>
      <c r="N6663" s="41" t="s">
        <v>22400</v>
      </c>
      <c r="O6663" s="87">
        <v>243104</v>
      </c>
      <c r="P6663" s="87">
        <v>43104</v>
      </c>
      <c r="Q6663" s="87">
        <v>200000</v>
      </c>
      <c r="R6663" s="87">
        <v>0</v>
      </c>
      <c r="S6663" s="87"/>
      <c r="T6663" s="87"/>
      <c r="U6663" s="85">
        <v>2021</v>
      </c>
      <c r="V6663" s="179"/>
      <c r="W6663" s="7"/>
      <c r="X6663" s="3"/>
      <c r="Y6663" s="3"/>
      <c r="Z6663" s="146">
        <v>201152</v>
      </c>
      <c r="AA6663" s="11"/>
      <c r="AB6663" s="123" t="s">
        <v>7939</v>
      </c>
      <c r="AC6663" s="124"/>
      <c r="AD6663" s="41"/>
      <c r="AE6663" s="41"/>
      <c r="AF6663" s="191">
        <v>44916</v>
      </c>
      <c r="AG6663" s="41"/>
      <c r="AH6663" s="41" t="s">
        <v>8211</v>
      </c>
      <c r="AI6663" s="80" t="s">
        <v>6</v>
      </c>
      <c r="AJ6663" s="41"/>
      <c r="AK6663" s="3"/>
      <c r="AL6663" s="85"/>
      <c r="AM6663" s="151" t="s">
        <v>24840</v>
      </c>
      <c r="AN6663" s="15"/>
      <c r="AO6663" s="166"/>
      <c r="AP6663" s="5">
        <f t="shared" si="105"/>
        <v>0</v>
      </c>
      <c r="AQ6663" s="16"/>
      <c r="AR6663" s="205">
        <v>1</v>
      </c>
      <c r="AS6663" s="16"/>
      <c r="AT6663" s="16"/>
      <c r="AU6663" s="16"/>
      <c r="AV6663" s="16"/>
      <c r="AW6663" s="16"/>
      <c r="AX6663" s="16"/>
    </row>
    <row r="6664" spans="1:50" s="13" customFormat="1" ht="15" hidden="1" customHeight="1" x14ac:dyDescent="0.2">
      <c r="A6664" s="7" t="s">
        <v>23257</v>
      </c>
      <c r="B6664" s="3" t="s">
        <v>22491</v>
      </c>
      <c r="C6664" s="85" t="s">
        <v>7939</v>
      </c>
      <c r="D6664" s="85" t="s">
        <v>13090</v>
      </c>
      <c r="E6664" s="202" t="s">
        <v>8031</v>
      </c>
      <c r="F6664" s="85" t="s">
        <v>40</v>
      </c>
      <c r="G6664" s="85" t="s">
        <v>43</v>
      </c>
      <c r="H6664" s="85" t="s">
        <v>20690</v>
      </c>
      <c r="I6664" s="3" t="s">
        <v>10897</v>
      </c>
      <c r="J6664" s="85" t="s">
        <v>4435</v>
      </c>
      <c r="K6664" s="7" t="s">
        <v>3838</v>
      </c>
      <c r="L6664" s="3"/>
      <c r="M6664" s="3"/>
      <c r="N6664" s="41" t="s">
        <v>22400</v>
      </c>
      <c r="O6664" s="87">
        <v>0</v>
      </c>
      <c r="P6664" s="87">
        <v>0</v>
      </c>
      <c r="Q6664" s="87">
        <v>0</v>
      </c>
      <c r="R6664" s="87">
        <v>0</v>
      </c>
      <c r="S6664" s="87"/>
      <c r="T6664" s="87"/>
      <c r="U6664" s="85" t="s">
        <v>112</v>
      </c>
      <c r="V6664" s="179"/>
      <c r="W6664" s="7"/>
      <c r="X6664" s="3"/>
      <c r="Y6664" s="3"/>
      <c r="Z6664" s="146">
        <v>40152</v>
      </c>
      <c r="AA6664" s="11"/>
      <c r="AB6664" s="123" t="s">
        <v>7939</v>
      </c>
      <c r="AC6664" s="124"/>
      <c r="AD6664" s="41"/>
      <c r="AE6664" s="41"/>
      <c r="AF6664" s="191"/>
      <c r="AG6664" s="41"/>
      <c r="AH6664" s="41" t="s">
        <v>8211</v>
      </c>
      <c r="AI6664" s="80" t="s">
        <v>6</v>
      </c>
      <c r="AJ6664" s="41"/>
      <c r="AK6664" s="3"/>
      <c r="AL6664" s="85"/>
      <c r="AM6664" s="151" t="s">
        <v>24840</v>
      </c>
      <c r="AN6664" s="15"/>
      <c r="AO6664" s="166"/>
      <c r="AP6664" s="5">
        <f t="shared" si="105"/>
        <v>0</v>
      </c>
      <c r="AQ6664" s="16"/>
      <c r="AR6664" s="205">
        <v>1</v>
      </c>
      <c r="AS6664" s="16"/>
      <c r="AT6664" s="16"/>
      <c r="AU6664" s="16"/>
      <c r="AV6664" s="16"/>
      <c r="AW6664" s="16"/>
      <c r="AX6664" s="16"/>
    </row>
    <row r="6665" spans="1:50" s="13" customFormat="1" ht="15" hidden="1" customHeight="1" x14ac:dyDescent="0.2">
      <c r="A6665" s="7" t="s">
        <v>11159</v>
      </c>
      <c r="B6665" s="3" t="s">
        <v>11160</v>
      </c>
      <c r="C6665" s="85" t="s">
        <v>7939</v>
      </c>
      <c r="D6665" s="85" t="s">
        <v>13090</v>
      </c>
      <c r="E6665" s="202" t="s">
        <v>154</v>
      </c>
      <c r="F6665" s="85" t="s">
        <v>55</v>
      </c>
      <c r="G6665" s="85" t="s">
        <v>15355</v>
      </c>
      <c r="H6665" s="85" t="s">
        <v>20690</v>
      </c>
      <c r="I6665" s="3" t="s">
        <v>9998</v>
      </c>
      <c r="J6665" s="85" t="s">
        <v>124</v>
      </c>
      <c r="K6665" s="7" t="s">
        <v>4412</v>
      </c>
      <c r="L6665" s="3"/>
      <c r="M6665" s="3"/>
      <c r="N6665" s="41" t="s">
        <v>11161</v>
      </c>
      <c r="O6665" s="87">
        <v>370392</v>
      </c>
      <c r="P6665" s="87">
        <v>20000</v>
      </c>
      <c r="Q6665" s="87">
        <v>350392</v>
      </c>
      <c r="R6665" s="87">
        <v>0</v>
      </c>
      <c r="S6665" s="87"/>
      <c r="T6665" s="87"/>
      <c r="U6665" s="85">
        <v>2009</v>
      </c>
      <c r="V6665" s="179"/>
      <c r="W6665" s="7"/>
      <c r="X6665" s="3"/>
      <c r="Y6665" s="3"/>
      <c r="Z6665" s="146">
        <v>123136</v>
      </c>
      <c r="AA6665" s="11"/>
      <c r="AB6665" s="123" t="s">
        <v>7939</v>
      </c>
      <c r="AC6665" s="124"/>
      <c r="AD6665" s="41"/>
      <c r="AE6665" s="41"/>
      <c r="AF6665" s="191">
        <v>40220</v>
      </c>
      <c r="AG6665" s="41"/>
      <c r="AH6665" s="41" t="s">
        <v>16613</v>
      </c>
      <c r="AI6665" s="80" t="s">
        <v>6</v>
      </c>
      <c r="AJ6665" s="41"/>
      <c r="AK6665" s="3"/>
      <c r="AL6665" s="85"/>
      <c r="AM6665" s="151" t="s">
        <v>19998</v>
      </c>
      <c r="AN6665" s="15"/>
      <c r="AO6665" s="166"/>
      <c r="AP6665" s="5">
        <f t="shared" si="105"/>
        <v>0</v>
      </c>
      <c r="AQ6665" s="16"/>
      <c r="AR6665" s="205">
        <v>1</v>
      </c>
      <c r="AS6665" s="16"/>
      <c r="AT6665" s="16"/>
      <c r="AU6665" s="16"/>
      <c r="AV6665" s="16"/>
      <c r="AW6665" s="16"/>
      <c r="AX6665" s="16"/>
    </row>
    <row r="6666" spans="1:50" s="13" customFormat="1" ht="15" hidden="1" customHeight="1" x14ac:dyDescent="0.2">
      <c r="A6666" s="7" t="s">
        <v>23258</v>
      </c>
      <c r="B6666" s="3" t="s">
        <v>22492</v>
      </c>
      <c r="C6666" s="85" t="s">
        <v>7939</v>
      </c>
      <c r="D6666" s="85" t="s">
        <v>13090</v>
      </c>
      <c r="E6666" s="202" t="s">
        <v>154</v>
      </c>
      <c r="F6666" s="85" t="s">
        <v>40</v>
      </c>
      <c r="G6666" s="85" t="s">
        <v>43</v>
      </c>
      <c r="H6666" s="85" t="s">
        <v>20690</v>
      </c>
      <c r="I6666" s="3" t="s">
        <v>10897</v>
      </c>
      <c r="J6666" s="85" t="s">
        <v>4435</v>
      </c>
      <c r="K6666" s="7" t="s">
        <v>3838</v>
      </c>
      <c r="L6666" s="3"/>
      <c r="M6666" s="3"/>
      <c r="N6666" s="41" t="s">
        <v>22400</v>
      </c>
      <c r="O6666" s="87">
        <v>99737</v>
      </c>
      <c r="P6666" s="87">
        <v>23316</v>
      </c>
      <c r="Q6666" s="87">
        <v>76421</v>
      </c>
      <c r="R6666" s="87">
        <v>0</v>
      </c>
      <c r="S6666" s="87"/>
      <c r="T6666" s="87"/>
      <c r="U6666" s="85">
        <v>2021</v>
      </c>
      <c r="V6666" s="179"/>
      <c r="W6666" s="7"/>
      <c r="X6666" s="3"/>
      <c r="Y6666" s="3"/>
      <c r="Z6666" s="146">
        <v>170317</v>
      </c>
      <c r="AA6666" s="11"/>
      <c r="AB6666" s="123" t="s">
        <v>7939</v>
      </c>
      <c r="AC6666" s="124"/>
      <c r="AD6666" s="41"/>
      <c r="AE6666" s="41"/>
      <c r="AF6666" s="191">
        <v>44915</v>
      </c>
      <c r="AG6666" s="41"/>
      <c r="AH6666" s="41" t="s">
        <v>8211</v>
      </c>
      <c r="AI6666" s="80" t="s">
        <v>6</v>
      </c>
      <c r="AJ6666" s="41"/>
      <c r="AK6666" s="3"/>
      <c r="AL6666" s="85"/>
      <c r="AM6666" s="151" t="s">
        <v>24840</v>
      </c>
      <c r="AN6666" s="15"/>
      <c r="AO6666" s="166"/>
      <c r="AP6666" s="5">
        <f t="shared" si="105"/>
        <v>0</v>
      </c>
      <c r="AQ6666" s="16"/>
      <c r="AR6666" s="205">
        <v>1</v>
      </c>
      <c r="AS6666" s="16"/>
      <c r="AT6666" s="16"/>
      <c r="AU6666" s="16"/>
      <c r="AV6666" s="16"/>
      <c r="AW6666" s="16"/>
      <c r="AX6666" s="16"/>
    </row>
    <row r="6667" spans="1:50" s="13" customFormat="1" ht="15" hidden="1" customHeight="1" x14ac:dyDescent="0.2">
      <c r="A6667" s="7" t="s">
        <v>23255</v>
      </c>
      <c r="B6667" s="3" t="s">
        <v>22489</v>
      </c>
      <c r="C6667" s="85" t="s">
        <v>7939</v>
      </c>
      <c r="D6667" s="85" t="s">
        <v>13090</v>
      </c>
      <c r="E6667" s="202" t="s">
        <v>154</v>
      </c>
      <c r="F6667" s="85" t="s">
        <v>40</v>
      </c>
      <c r="G6667" s="100" t="s">
        <v>15356</v>
      </c>
      <c r="H6667" s="85" t="s">
        <v>20690</v>
      </c>
      <c r="I6667" s="3" t="s">
        <v>7653</v>
      </c>
      <c r="J6667" s="85" t="s">
        <v>4435</v>
      </c>
      <c r="K6667" s="7" t="s">
        <v>3838</v>
      </c>
      <c r="L6667" s="3"/>
      <c r="M6667" s="3"/>
      <c r="N6667" s="41" t="s">
        <v>22400</v>
      </c>
      <c r="O6667" s="87">
        <v>72867</v>
      </c>
      <c r="P6667" s="87">
        <v>283</v>
      </c>
      <c r="Q6667" s="87">
        <v>72584</v>
      </c>
      <c r="R6667" s="87">
        <v>0</v>
      </c>
      <c r="S6667" s="87"/>
      <c r="T6667" s="87"/>
      <c r="U6667" s="85">
        <v>2020</v>
      </c>
      <c r="V6667" s="179"/>
      <c r="W6667" s="7"/>
      <c r="X6667" s="3"/>
      <c r="Y6667" s="3"/>
      <c r="Z6667" s="146">
        <v>51409</v>
      </c>
      <c r="AA6667" s="11"/>
      <c r="AB6667" s="123" t="s">
        <v>7939</v>
      </c>
      <c r="AC6667" s="124"/>
      <c r="AD6667" s="41"/>
      <c r="AE6667" s="41"/>
      <c r="AF6667" s="191">
        <v>44936</v>
      </c>
      <c r="AG6667" s="41"/>
      <c r="AH6667" s="41" t="s">
        <v>8024</v>
      </c>
      <c r="AI6667" s="80" t="s">
        <v>6</v>
      </c>
      <c r="AJ6667" s="41"/>
      <c r="AK6667" s="3"/>
      <c r="AL6667" s="85"/>
      <c r="AM6667" s="151" t="s">
        <v>24840</v>
      </c>
      <c r="AN6667" s="15"/>
      <c r="AO6667" s="166"/>
      <c r="AP6667" s="5">
        <f t="shared" si="105"/>
        <v>0</v>
      </c>
      <c r="AQ6667" s="16"/>
      <c r="AR6667" s="205">
        <v>1</v>
      </c>
      <c r="AS6667" s="16"/>
      <c r="AT6667" s="16"/>
      <c r="AU6667" s="16"/>
      <c r="AV6667" s="16"/>
      <c r="AW6667" s="16"/>
      <c r="AX6667" s="16"/>
    </row>
    <row r="6668" spans="1:50" s="13" customFormat="1" ht="15" hidden="1" customHeight="1" x14ac:dyDescent="0.2">
      <c r="A6668" s="7" t="s">
        <v>23260</v>
      </c>
      <c r="B6668" s="3" t="s">
        <v>22494</v>
      </c>
      <c r="C6668" s="85" t="s">
        <v>7939</v>
      </c>
      <c r="D6668" s="85" t="s">
        <v>13090</v>
      </c>
      <c r="E6668" s="202" t="s">
        <v>9112</v>
      </c>
      <c r="F6668" s="85" t="s">
        <v>40</v>
      </c>
      <c r="G6668" s="85" t="s">
        <v>43</v>
      </c>
      <c r="H6668" s="85" t="s">
        <v>20690</v>
      </c>
      <c r="I6668" s="3" t="s">
        <v>10897</v>
      </c>
      <c r="J6668" s="85" t="s">
        <v>4435</v>
      </c>
      <c r="K6668" s="7" t="s">
        <v>3838</v>
      </c>
      <c r="L6668" s="3"/>
      <c r="M6668" s="3"/>
      <c r="N6668" s="41" t="s">
        <v>16749</v>
      </c>
      <c r="O6668" s="87">
        <v>0</v>
      </c>
      <c r="P6668" s="87">
        <v>0</v>
      </c>
      <c r="Q6668" s="87">
        <v>0</v>
      </c>
      <c r="R6668" s="87">
        <v>0</v>
      </c>
      <c r="S6668" s="87"/>
      <c r="T6668" s="87"/>
      <c r="U6668" s="85" t="s">
        <v>112</v>
      </c>
      <c r="V6668" s="179"/>
      <c r="W6668" s="7"/>
      <c r="X6668" s="3"/>
      <c r="Y6668" s="3"/>
      <c r="Z6668" s="146">
        <v>790204</v>
      </c>
      <c r="AA6668" s="11"/>
      <c r="AB6668" s="123" t="s">
        <v>7939</v>
      </c>
      <c r="AC6668" s="124"/>
      <c r="AD6668" s="41"/>
      <c r="AE6668" s="41"/>
      <c r="AF6668" s="191"/>
      <c r="AG6668" s="41"/>
      <c r="AH6668" s="41" t="s">
        <v>8211</v>
      </c>
      <c r="AI6668" s="80" t="s">
        <v>6</v>
      </c>
      <c r="AJ6668" s="41"/>
      <c r="AK6668" s="3"/>
      <c r="AL6668" s="85"/>
      <c r="AM6668" s="151" t="s">
        <v>24840</v>
      </c>
      <c r="AN6668" s="15"/>
      <c r="AO6668" s="166"/>
      <c r="AP6668" s="5">
        <f t="shared" si="105"/>
        <v>0</v>
      </c>
      <c r="AQ6668" s="16"/>
      <c r="AR6668" s="205">
        <v>1</v>
      </c>
      <c r="AS6668" s="16"/>
      <c r="AT6668" s="16"/>
      <c r="AU6668" s="16"/>
      <c r="AV6668" s="16"/>
      <c r="AW6668" s="16"/>
      <c r="AX6668" s="16"/>
    </row>
    <row r="6669" spans="1:50" s="13" customFormat="1" ht="15" hidden="1" customHeight="1" x14ac:dyDescent="0.2">
      <c r="A6669" s="7" t="s">
        <v>23261</v>
      </c>
      <c r="B6669" s="3" t="s">
        <v>22495</v>
      </c>
      <c r="C6669" s="85" t="s">
        <v>7939</v>
      </c>
      <c r="D6669" s="85" t="s">
        <v>13090</v>
      </c>
      <c r="E6669" s="202" t="s">
        <v>7951</v>
      </c>
      <c r="F6669" s="85" t="s">
        <v>55</v>
      </c>
      <c r="G6669" s="85" t="s">
        <v>63</v>
      </c>
      <c r="H6669" s="85" t="s">
        <v>20690</v>
      </c>
      <c r="I6669" s="3" t="s">
        <v>4564</v>
      </c>
      <c r="J6669" s="85" t="s">
        <v>115</v>
      </c>
      <c r="K6669" s="7" t="s">
        <v>6420</v>
      </c>
      <c r="L6669" s="3"/>
      <c r="M6669" s="3"/>
      <c r="N6669" s="41" t="s">
        <v>6472</v>
      </c>
      <c r="O6669" s="87">
        <v>0</v>
      </c>
      <c r="P6669" s="87">
        <v>0</v>
      </c>
      <c r="Q6669" s="87">
        <v>0</v>
      </c>
      <c r="R6669" s="87">
        <v>0</v>
      </c>
      <c r="S6669" s="87"/>
      <c r="T6669" s="87"/>
      <c r="U6669" s="85" t="s">
        <v>112</v>
      </c>
      <c r="V6669" s="179"/>
      <c r="W6669" s="7"/>
      <c r="X6669" s="3"/>
      <c r="Y6669" s="3"/>
      <c r="Z6669" s="146">
        <v>98849</v>
      </c>
      <c r="AA6669" s="11"/>
      <c r="AB6669" s="123" t="s">
        <v>7939</v>
      </c>
      <c r="AC6669" s="124"/>
      <c r="AD6669" s="41"/>
      <c r="AE6669" s="41"/>
      <c r="AF6669" s="191"/>
      <c r="AG6669" s="41"/>
      <c r="AH6669" s="41" t="s">
        <v>8024</v>
      </c>
      <c r="AI6669" s="80" t="s">
        <v>6</v>
      </c>
      <c r="AJ6669" s="41"/>
      <c r="AK6669" s="3"/>
      <c r="AL6669" s="85"/>
      <c r="AM6669" s="151" t="s">
        <v>24840</v>
      </c>
      <c r="AN6669" s="15"/>
      <c r="AO6669" s="166"/>
      <c r="AP6669" s="5">
        <f t="shared" si="105"/>
        <v>0</v>
      </c>
      <c r="AQ6669" s="16"/>
      <c r="AR6669" s="205">
        <v>1</v>
      </c>
      <c r="AS6669" s="16"/>
      <c r="AT6669" s="16"/>
      <c r="AU6669" s="16"/>
      <c r="AV6669" s="16"/>
      <c r="AW6669" s="16"/>
      <c r="AX6669" s="16"/>
    </row>
    <row r="6670" spans="1:50" s="13" customFormat="1" ht="15" hidden="1" customHeight="1" x14ac:dyDescent="0.2">
      <c r="A6670" s="7" t="s">
        <v>23254</v>
      </c>
      <c r="B6670" s="3" t="s">
        <v>22487</v>
      </c>
      <c r="C6670" s="85" t="s">
        <v>7939</v>
      </c>
      <c r="D6670" s="85" t="s">
        <v>13090</v>
      </c>
      <c r="E6670" s="202" t="s">
        <v>154</v>
      </c>
      <c r="F6670" s="85" t="s">
        <v>14</v>
      </c>
      <c r="G6670" s="85" t="s">
        <v>17</v>
      </c>
      <c r="H6670" s="85" t="s">
        <v>20690</v>
      </c>
      <c r="I6670" s="3" t="s">
        <v>20861</v>
      </c>
      <c r="J6670" s="85" t="s">
        <v>4400</v>
      </c>
      <c r="K6670" s="7" t="s">
        <v>4422</v>
      </c>
      <c r="L6670" s="3"/>
      <c r="M6670" s="3"/>
      <c r="N6670" s="41" t="s">
        <v>22488</v>
      </c>
      <c r="O6670" s="87">
        <v>0</v>
      </c>
      <c r="P6670" s="87">
        <v>0</v>
      </c>
      <c r="Q6670" s="87">
        <v>0</v>
      </c>
      <c r="R6670" s="87">
        <v>0</v>
      </c>
      <c r="S6670" s="87"/>
      <c r="T6670" s="87"/>
      <c r="U6670" s="85" t="s">
        <v>112</v>
      </c>
      <c r="V6670" s="179"/>
      <c r="W6670" s="7"/>
      <c r="X6670" s="3"/>
      <c r="Y6670" s="3"/>
      <c r="Z6670" s="146">
        <v>92011</v>
      </c>
      <c r="AA6670" s="11"/>
      <c r="AB6670" s="123" t="s">
        <v>7939</v>
      </c>
      <c r="AC6670" s="124"/>
      <c r="AD6670" s="41"/>
      <c r="AE6670" s="41"/>
      <c r="AF6670" s="191">
        <v>45168</v>
      </c>
      <c r="AG6670" s="41"/>
      <c r="AH6670" s="41" t="s">
        <v>8024</v>
      </c>
      <c r="AI6670" s="80" t="s">
        <v>6</v>
      </c>
      <c r="AJ6670" s="41"/>
      <c r="AK6670" s="3"/>
      <c r="AL6670" s="85"/>
      <c r="AM6670" s="151" t="s">
        <v>24840</v>
      </c>
      <c r="AN6670" s="15"/>
      <c r="AO6670" s="166"/>
      <c r="AP6670" s="5">
        <f t="shared" si="105"/>
        <v>0</v>
      </c>
      <c r="AQ6670" s="16"/>
      <c r="AR6670" s="205">
        <v>1</v>
      </c>
      <c r="AS6670" s="16"/>
      <c r="AT6670" s="16"/>
      <c r="AU6670" s="16"/>
      <c r="AV6670" s="16"/>
      <c r="AW6670" s="16"/>
      <c r="AX6670" s="16"/>
    </row>
    <row r="6671" spans="1:50" s="13" customFormat="1" ht="15" hidden="1" customHeight="1" x14ac:dyDescent="0.2">
      <c r="A6671" s="7" t="s">
        <v>23253</v>
      </c>
      <c r="B6671" s="3" t="s">
        <v>22486</v>
      </c>
      <c r="C6671" s="85" t="s">
        <v>7939</v>
      </c>
      <c r="D6671" s="85" t="s">
        <v>13090</v>
      </c>
      <c r="E6671" s="202" t="s">
        <v>8031</v>
      </c>
      <c r="F6671" s="85" t="s">
        <v>14</v>
      </c>
      <c r="G6671" s="85" t="s">
        <v>20</v>
      </c>
      <c r="H6671" s="85" t="s">
        <v>20689</v>
      </c>
      <c r="I6671" s="3" t="s">
        <v>16770</v>
      </c>
      <c r="J6671" s="85" t="s">
        <v>4400</v>
      </c>
      <c r="K6671" s="7" t="s">
        <v>4422</v>
      </c>
      <c r="L6671" s="3"/>
      <c r="M6671" s="3"/>
      <c r="N6671" s="41" t="s">
        <v>22439</v>
      </c>
      <c r="O6671" s="87">
        <v>0</v>
      </c>
      <c r="P6671" s="87">
        <v>0</v>
      </c>
      <c r="Q6671" s="87">
        <v>0</v>
      </c>
      <c r="R6671" s="87">
        <v>0</v>
      </c>
      <c r="S6671" s="87"/>
      <c r="T6671" s="87"/>
      <c r="U6671" s="85" t="s">
        <v>112</v>
      </c>
      <c r="V6671" s="179"/>
      <c r="W6671" s="7"/>
      <c r="X6671" s="3"/>
      <c r="Y6671" s="3"/>
      <c r="Z6671" s="211">
        <v>127936</v>
      </c>
      <c r="AA6671" s="11"/>
      <c r="AB6671" s="123" t="s">
        <v>7939</v>
      </c>
      <c r="AC6671" s="124"/>
      <c r="AD6671" s="41"/>
      <c r="AE6671" s="41"/>
      <c r="AF6671" s="191"/>
      <c r="AG6671" s="41"/>
      <c r="AH6671" s="41" t="s">
        <v>7952</v>
      </c>
      <c r="AI6671" s="80" t="s">
        <v>6</v>
      </c>
      <c r="AJ6671" s="41"/>
      <c r="AK6671" s="3"/>
      <c r="AL6671" s="85"/>
      <c r="AM6671" s="151" t="s">
        <v>24840</v>
      </c>
      <c r="AN6671" s="15"/>
      <c r="AO6671" s="166"/>
      <c r="AP6671" s="5">
        <f t="shared" si="105"/>
        <v>0</v>
      </c>
      <c r="AQ6671" s="16"/>
      <c r="AR6671" s="205">
        <v>1</v>
      </c>
      <c r="AS6671" s="16"/>
      <c r="AT6671" s="16"/>
      <c r="AU6671" s="16"/>
      <c r="AV6671" s="16"/>
      <c r="AW6671" s="16"/>
      <c r="AX6671" s="16"/>
    </row>
    <row r="6672" spans="1:50" s="13" customFormat="1" ht="15" hidden="1" customHeight="1" x14ac:dyDescent="0.2">
      <c r="A6672" s="7" t="s">
        <v>23252</v>
      </c>
      <c r="B6672" s="3" t="s">
        <v>22484</v>
      </c>
      <c r="C6672" s="85" t="s">
        <v>7939</v>
      </c>
      <c r="D6672" s="85" t="s">
        <v>13090</v>
      </c>
      <c r="E6672" s="202" t="s">
        <v>8031</v>
      </c>
      <c r="F6672" s="85" t="s">
        <v>34</v>
      </c>
      <c r="G6672" s="85" t="s">
        <v>35</v>
      </c>
      <c r="H6672" s="85" t="s">
        <v>20688</v>
      </c>
      <c r="I6672" s="7" t="s">
        <v>11263</v>
      </c>
      <c r="J6672" s="85" t="s">
        <v>124</v>
      </c>
      <c r="K6672" s="7" t="s">
        <v>125</v>
      </c>
      <c r="L6672" s="3"/>
      <c r="M6672" s="3"/>
      <c r="N6672" s="41" t="s">
        <v>22485</v>
      </c>
      <c r="O6672" s="87">
        <v>0</v>
      </c>
      <c r="P6672" s="87">
        <v>0</v>
      </c>
      <c r="Q6672" s="87">
        <v>0</v>
      </c>
      <c r="R6672" s="87">
        <v>0</v>
      </c>
      <c r="S6672" s="87"/>
      <c r="T6672" s="87"/>
      <c r="U6672" s="85" t="s">
        <v>112</v>
      </c>
      <c r="V6672" s="179"/>
      <c r="W6672" s="7"/>
      <c r="X6672" s="3"/>
      <c r="Y6672" s="3"/>
      <c r="Z6672" s="146">
        <v>26843</v>
      </c>
      <c r="AA6672" s="11"/>
      <c r="AB6672" s="123" t="s">
        <v>7939</v>
      </c>
      <c r="AC6672" s="124"/>
      <c r="AD6672" s="41"/>
      <c r="AE6672" s="41"/>
      <c r="AF6672" s="191"/>
      <c r="AG6672" s="41"/>
      <c r="AH6672" s="41" t="s">
        <v>7952</v>
      </c>
      <c r="AI6672" s="80" t="s">
        <v>6</v>
      </c>
      <c r="AJ6672" s="41"/>
      <c r="AK6672" s="3"/>
      <c r="AL6672" s="85"/>
      <c r="AM6672" s="151" t="s">
        <v>24840</v>
      </c>
      <c r="AN6672" s="15"/>
      <c r="AO6672" s="166"/>
      <c r="AP6672" s="5">
        <f t="shared" si="105"/>
        <v>0</v>
      </c>
      <c r="AQ6672" s="16"/>
      <c r="AR6672" s="205">
        <v>1</v>
      </c>
      <c r="AS6672" s="16"/>
      <c r="AT6672" s="16"/>
      <c r="AU6672" s="16"/>
      <c r="AV6672" s="16"/>
      <c r="AW6672" s="16"/>
      <c r="AX6672" s="16"/>
    </row>
    <row r="6673" spans="1:50" s="13" customFormat="1" ht="15" hidden="1" customHeight="1" x14ac:dyDescent="0.2">
      <c r="A6673" s="7" t="s">
        <v>26770</v>
      </c>
      <c r="B6673" s="3" t="s">
        <v>27117</v>
      </c>
      <c r="C6673" s="85" t="s">
        <v>7939</v>
      </c>
      <c r="D6673" s="85" t="s">
        <v>13090</v>
      </c>
      <c r="E6673" s="202" t="s">
        <v>7951</v>
      </c>
      <c r="F6673" s="85" t="s">
        <v>14</v>
      </c>
      <c r="G6673" s="85" t="s">
        <v>20</v>
      </c>
      <c r="H6673" s="85" t="s">
        <v>20689</v>
      </c>
      <c r="I6673" s="3" t="s">
        <v>8615</v>
      </c>
      <c r="J6673" s="85" t="s">
        <v>4435</v>
      </c>
      <c r="K6673" s="7" t="s">
        <v>3838</v>
      </c>
      <c r="L6673" s="3"/>
      <c r="M6673" s="3"/>
      <c r="N6673" s="41" t="s">
        <v>8849</v>
      </c>
      <c r="O6673" s="87">
        <v>0</v>
      </c>
      <c r="P6673" s="87">
        <v>0</v>
      </c>
      <c r="Q6673" s="87">
        <v>0</v>
      </c>
      <c r="R6673" s="87">
        <v>0</v>
      </c>
      <c r="S6673" s="87"/>
      <c r="T6673" s="87"/>
      <c r="U6673" s="85" t="s">
        <v>112</v>
      </c>
      <c r="V6673" s="179"/>
      <c r="W6673" s="7"/>
      <c r="X6673" s="3"/>
      <c r="Y6673" s="3"/>
      <c r="Z6673" s="211">
        <v>23154</v>
      </c>
      <c r="AA6673" s="11"/>
      <c r="AB6673" s="123" t="s">
        <v>7939</v>
      </c>
      <c r="AC6673" s="124"/>
      <c r="AD6673" s="41"/>
      <c r="AE6673" s="41"/>
      <c r="AF6673" s="191"/>
      <c r="AG6673" s="41"/>
      <c r="AH6673" s="41" t="s">
        <v>7952</v>
      </c>
      <c r="AI6673" s="80" t="s">
        <v>6</v>
      </c>
      <c r="AJ6673" s="41"/>
      <c r="AK6673" s="3"/>
      <c r="AL6673" s="85"/>
      <c r="AM6673" s="151" t="s">
        <v>26263</v>
      </c>
      <c r="AN6673" s="15"/>
      <c r="AO6673" s="166"/>
      <c r="AP6673" s="5">
        <f t="shared" si="105"/>
        <v>0</v>
      </c>
      <c r="AQ6673" s="16"/>
      <c r="AR6673" s="205">
        <v>1</v>
      </c>
      <c r="AS6673" s="16"/>
      <c r="AT6673" s="16"/>
      <c r="AU6673" s="16"/>
      <c r="AV6673" s="16"/>
      <c r="AW6673" s="16"/>
      <c r="AX6673" s="16"/>
    </row>
    <row r="6674" spans="1:50" s="13" customFormat="1" ht="15" hidden="1" customHeight="1" x14ac:dyDescent="0.2">
      <c r="A6674" s="7" t="s">
        <v>23249</v>
      </c>
      <c r="B6674" s="3" t="s">
        <v>22480</v>
      </c>
      <c r="C6674" s="85" t="s">
        <v>7939</v>
      </c>
      <c r="D6674" s="85" t="s">
        <v>13090</v>
      </c>
      <c r="E6674" s="202" t="s">
        <v>9112</v>
      </c>
      <c r="F6674" s="85" t="s">
        <v>40</v>
      </c>
      <c r="G6674" s="85" t="s">
        <v>43</v>
      </c>
      <c r="H6674" s="85" t="s">
        <v>20690</v>
      </c>
      <c r="I6674" s="3" t="s">
        <v>10897</v>
      </c>
      <c r="J6674" s="85" t="s">
        <v>4435</v>
      </c>
      <c r="K6674" s="7" t="s">
        <v>4871</v>
      </c>
      <c r="L6674" s="3"/>
      <c r="M6674" s="3"/>
      <c r="N6674" s="41" t="s">
        <v>7950</v>
      </c>
      <c r="O6674" s="87">
        <v>0</v>
      </c>
      <c r="P6674" s="87">
        <v>0</v>
      </c>
      <c r="Q6674" s="87">
        <v>0</v>
      </c>
      <c r="R6674" s="87">
        <v>0</v>
      </c>
      <c r="S6674" s="87"/>
      <c r="T6674" s="87"/>
      <c r="U6674" s="85" t="s">
        <v>112</v>
      </c>
      <c r="V6674" s="179"/>
      <c r="W6674" s="7"/>
      <c r="X6674" s="3"/>
      <c r="Y6674" s="3"/>
      <c r="Z6674" s="146">
        <v>541746</v>
      </c>
      <c r="AA6674" s="11"/>
      <c r="AB6674" s="123" t="s">
        <v>7939</v>
      </c>
      <c r="AC6674" s="124"/>
      <c r="AD6674" s="41"/>
      <c r="AE6674" s="41"/>
      <c r="AF6674" s="191"/>
      <c r="AG6674" s="41"/>
      <c r="AH6674" s="41" t="s">
        <v>8211</v>
      </c>
      <c r="AI6674" s="80" t="s">
        <v>6</v>
      </c>
      <c r="AJ6674" s="41"/>
      <c r="AK6674" s="3"/>
      <c r="AL6674" s="85"/>
      <c r="AM6674" s="151" t="s">
        <v>24840</v>
      </c>
      <c r="AN6674" s="15"/>
      <c r="AO6674" s="166"/>
      <c r="AP6674" s="5">
        <f t="shared" si="105"/>
        <v>0</v>
      </c>
      <c r="AQ6674" s="16"/>
      <c r="AR6674" s="205">
        <v>1</v>
      </c>
      <c r="AS6674" s="16"/>
      <c r="AT6674" s="16"/>
      <c r="AU6674" s="16"/>
      <c r="AV6674" s="16"/>
      <c r="AW6674" s="16"/>
      <c r="AX6674" s="16"/>
    </row>
    <row r="6675" spans="1:50" s="13" customFormat="1" ht="15" hidden="1" customHeight="1" x14ac:dyDescent="0.2">
      <c r="A6675" s="7" t="s">
        <v>11162</v>
      </c>
      <c r="B6675" s="3" t="s">
        <v>11163</v>
      </c>
      <c r="C6675" s="85" t="s">
        <v>7939</v>
      </c>
      <c r="D6675" s="85" t="s">
        <v>13090</v>
      </c>
      <c r="E6675" s="202" t="s">
        <v>154</v>
      </c>
      <c r="F6675" s="85" t="s">
        <v>55</v>
      </c>
      <c r="G6675" s="85" t="s">
        <v>15355</v>
      </c>
      <c r="H6675" s="85" t="s">
        <v>20690</v>
      </c>
      <c r="I6675" s="3" t="s">
        <v>7579</v>
      </c>
      <c r="J6675" s="85" t="s">
        <v>105</v>
      </c>
      <c r="K6675" s="7" t="s">
        <v>102</v>
      </c>
      <c r="L6675" s="3"/>
      <c r="M6675" s="3"/>
      <c r="N6675" s="41" t="s">
        <v>11164</v>
      </c>
      <c r="O6675" s="87">
        <v>105007</v>
      </c>
      <c r="P6675" s="87">
        <v>103007</v>
      </c>
      <c r="Q6675" s="87">
        <v>2000</v>
      </c>
      <c r="R6675" s="87">
        <v>0</v>
      </c>
      <c r="S6675" s="87"/>
      <c r="T6675" s="87"/>
      <c r="U6675" s="85">
        <v>2008</v>
      </c>
      <c r="V6675" s="179"/>
      <c r="W6675" s="7"/>
      <c r="X6675" s="3"/>
      <c r="Y6675" s="3"/>
      <c r="Z6675" s="146">
        <v>17196</v>
      </c>
      <c r="AA6675" s="11"/>
      <c r="AB6675" s="123" t="s">
        <v>7939</v>
      </c>
      <c r="AC6675" s="124"/>
      <c r="AD6675" s="41"/>
      <c r="AE6675" s="41"/>
      <c r="AF6675" s="191">
        <v>40204</v>
      </c>
      <c r="AG6675" s="41"/>
      <c r="AH6675" s="41" t="s">
        <v>8024</v>
      </c>
      <c r="AI6675" s="80" t="s">
        <v>6</v>
      </c>
      <c r="AJ6675" s="41"/>
      <c r="AK6675"/>
      <c r="AL6675" s="85" t="s">
        <v>11165</v>
      </c>
      <c r="AM6675" s="151" t="s">
        <v>19998</v>
      </c>
      <c r="AN6675" s="43"/>
      <c r="AO6675" s="166"/>
      <c r="AP6675" s="5">
        <f t="shared" si="105"/>
        <v>0</v>
      </c>
      <c r="AQ6675" s="16"/>
      <c r="AR6675" s="205">
        <v>1</v>
      </c>
      <c r="AS6675" s="16"/>
      <c r="AT6675" s="16"/>
      <c r="AU6675" s="16"/>
      <c r="AV6675" s="16"/>
      <c r="AW6675" s="16"/>
      <c r="AX6675" s="16"/>
    </row>
    <row r="6676" spans="1:50" s="13" customFormat="1" ht="15" hidden="1" customHeight="1" x14ac:dyDescent="0.2">
      <c r="A6676" s="7" t="s">
        <v>23250</v>
      </c>
      <c r="B6676" s="3" t="s">
        <v>22481</v>
      </c>
      <c r="C6676" s="85" t="s">
        <v>7939</v>
      </c>
      <c r="D6676" s="85" t="s">
        <v>13090</v>
      </c>
      <c r="E6676" s="202" t="s">
        <v>9112</v>
      </c>
      <c r="F6676" s="85" t="s">
        <v>34</v>
      </c>
      <c r="G6676" s="85" t="s">
        <v>37</v>
      </c>
      <c r="H6676" s="85" t="s">
        <v>20689</v>
      </c>
      <c r="I6676" s="3" t="s">
        <v>7949</v>
      </c>
      <c r="J6676" s="85" t="s">
        <v>4400</v>
      </c>
      <c r="K6676" s="7" t="s">
        <v>4422</v>
      </c>
      <c r="L6676" s="3"/>
      <c r="M6676" s="3"/>
      <c r="N6676" s="41" t="s">
        <v>22482</v>
      </c>
      <c r="O6676" s="87">
        <v>0</v>
      </c>
      <c r="P6676" s="87">
        <v>0</v>
      </c>
      <c r="Q6676" s="87">
        <v>0</v>
      </c>
      <c r="R6676" s="87">
        <v>0</v>
      </c>
      <c r="S6676" s="87"/>
      <c r="T6676" s="87"/>
      <c r="U6676" s="85" t="s">
        <v>112</v>
      </c>
      <c r="V6676" s="179"/>
      <c r="W6676" s="7"/>
      <c r="X6676" s="3"/>
      <c r="Y6676" s="3"/>
      <c r="Z6676" s="146">
        <v>46640</v>
      </c>
      <c r="AA6676" s="11"/>
      <c r="AB6676" s="123" t="s">
        <v>7939</v>
      </c>
      <c r="AC6676" s="124"/>
      <c r="AD6676" s="41"/>
      <c r="AE6676" s="41"/>
      <c r="AF6676" s="191"/>
      <c r="AG6676" s="41"/>
      <c r="AH6676" s="41" t="s">
        <v>7952</v>
      </c>
      <c r="AI6676" s="80" t="s">
        <v>6</v>
      </c>
      <c r="AJ6676" s="41"/>
      <c r="AK6676" s="3"/>
      <c r="AL6676" s="85"/>
      <c r="AM6676" s="151" t="s">
        <v>24840</v>
      </c>
      <c r="AN6676" s="15"/>
      <c r="AO6676" s="166"/>
      <c r="AP6676" s="5">
        <f t="shared" si="105"/>
        <v>0</v>
      </c>
      <c r="AQ6676" s="16"/>
      <c r="AR6676" s="205">
        <v>1</v>
      </c>
      <c r="AS6676" s="16"/>
      <c r="AT6676" s="16"/>
      <c r="AU6676" s="16"/>
      <c r="AV6676" s="16"/>
      <c r="AW6676" s="16"/>
      <c r="AX6676" s="16"/>
    </row>
    <row r="6677" spans="1:50" s="13" customFormat="1" ht="15" hidden="1" customHeight="1" x14ac:dyDescent="0.2">
      <c r="A6677" s="7" t="s">
        <v>23248</v>
      </c>
      <c r="B6677" s="3" t="s">
        <v>22478</v>
      </c>
      <c r="C6677" s="85" t="s">
        <v>7939</v>
      </c>
      <c r="D6677" s="85" t="s">
        <v>13090</v>
      </c>
      <c r="E6677" s="202" t="s">
        <v>8031</v>
      </c>
      <c r="F6677" s="85" t="s">
        <v>34</v>
      </c>
      <c r="G6677" s="85" t="s">
        <v>35</v>
      </c>
      <c r="H6677" s="85" t="s">
        <v>20688</v>
      </c>
      <c r="I6677" s="7" t="s">
        <v>8125</v>
      </c>
      <c r="J6677" s="85" t="s">
        <v>4435</v>
      </c>
      <c r="K6677" s="7" t="s">
        <v>3838</v>
      </c>
      <c r="L6677" s="3"/>
      <c r="M6677" s="3"/>
      <c r="N6677" s="41" t="s">
        <v>22479</v>
      </c>
      <c r="O6677" s="87">
        <v>0</v>
      </c>
      <c r="P6677" s="87">
        <v>0</v>
      </c>
      <c r="Q6677" s="87">
        <v>0</v>
      </c>
      <c r="R6677" s="87">
        <v>0</v>
      </c>
      <c r="S6677" s="87"/>
      <c r="T6677" s="87"/>
      <c r="U6677" s="85" t="s">
        <v>112</v>
      </c>
      <c r="V6677" s="179"/>
      <c r="W6677" s="7"/>
      <c r="X6677" s="3"/>
      <c r="Y6677" s="3"/>
      <c r="Z6677" s="146">
        <v>505</v>
      </c>
      <c r="AA6677" s="11"/>
      <c r="AB6677" s="123" t="s">
        <v>7939</v>
      </c>
      <c r="AC6677" s="124"/>
      <c r="AD6677" s="41"/>
      <c r="AE6677" s="41"/>
      <c r="AF6677" s="191"/>
      <c r="AG6677" s="41"/>
      <c r="AH6677" s="41" t="s">
        <v>7952</v>
      </c>
      <c r="AI6677" s="80" t="s">
        <v>6</v>
      </c>
      <c r="AJ6677" s="41"/>
      <c r="AK6677" s="3"/>
      <c r="AL6677" s="85"/>
      <c r="AM6677" s="151" t="s">
        <v>24840</v>
      </c>
      <c r="AN6677" s="15"/>
      <c r="AO6677" s="166"/>
      <c r="AP6677" s="5">
        <f t="shared" si="105"/>
        <v>0</v>
      </c>
      <c r="AQ6677" s="16"/>
      <c r="AR6677" s="205">
        <v>1</v>
      </c>
      <c r="AS6677" s="16"/>
      <c r="AT6677" s="16"/>
      <c r="AU6677" s="16"/>
      <c r="AV6677" s="16"/>
      <c r="AW6677" s="16"/>
      <c r="AX6677" s="16"/>
    </row>
    <row r="6678" spans="1:50" s="13" customFormat="1" ht="15" hidden="1" customHeight="1" x14ac:dyDescent="0.2">
      <c r="A6678" s="7" t="s">
        <v>23251</v>
      </c>
      <c r="B6678" s="3" t="s">
        <v>22483</v>
      </c>
      <c r="C6678" s="85" t="s">
        <v>7939</v>
      </c>
      <c r="D6678" s="85" t="s">
        <v>13090</v>
      </c>
      <c r="E6678" s="202" t="s">
        <v>9112</v>
      </c>
      <c r="F6678" s="85" t="s">
        <v>68</v>
      </c>
      <c r="G6678" s="100" t="s">
        <v>70</v>
      </c>
      <c r="H6678" s="85" t="s">
        <v>20690</v>
      </c>
      <c r="I6678" s="3" t="s">
        <v>22675</v>
      </c>
      <c r="J6678" s="85" t="s">
        <v>4406</v>
      </c>
      <c r="K6678" s="7" t="s">
        <v>4407</v>
      </c>
      <c r="L6678" s="3"/>
      <c r="M6678" s="3"/>
      <c r="N6678" s="41" t="s">
        <v>7950</v>
      </c>
      <c r="O6678" s="87">
        <v>0</v>
      </c>
      <c r="P6678" s="87">
        <v>0</v>
      </c>
      <c r="Q6678" s="87">
        <v>0</v>
      </c>
      <c r="R6678" s="87">
        <v>0</v>
      </c>
      <c r="S6678" s="87"/>
      <c r="T6678" s="87"/>
      <c r="U6678" s="85" t="s">
        <v>112</v>
      </c>
      <c r="V6678" s="179"/>
      <c r="W6678" s="7"/>
      <c r="X6678" s="3"/>
      <c r="Y6678" s="3"/>
      <c r="Z6678" s="146">
        <v>31122</v>
      </c>
      <c r="AA6678" s="11"/>
      <c r="AB6678" s="123" t="s">
        <v>7939</v>
      </c>
      <c r="AC6678" s="124"/>
      <c r="AD6678" s="41"/>
      <c r="AE6678" s="41"/>
      <c r="AF6678" s="191"/>
      <c r="AG6678" s="41"/>
      <c r="AH6678" s="41" t="s">
        <v>16608</v>
      </c>
      <c r="AI6678" s="80" t="s">
        <v>6</v>
      </c>
      <c r="AJ6678" s="41"/>
      <c r="AK6678" s="3"/>
      <c r="AL6678" s="85"/>
      <c r="AM6678" s="151" t="s">
        <v>24840</v>
      </c>
      <c r="AN6678" s="15"/>
      <c r="AO6678" s="166"/>
      <c r="AP6678" s="5">
        <f t="shared" si="105"/>
        <v>0</v>
      </c>
      <c r="AQ6678" s="16"/>
      <c r="AR6678" s="205">
        <v>1</v>
      </c>
      <c r="AS6678" s="16"/>
      <c r="AT6678" s="16"/>
      <c r="AU6678" s="16"/>
      <c r="AV6678" s="16"/>
      <c r="AW6678" s="16"/>
      <c r="AX6678" s="16"/>
    </row>
    <row r="6679" spans="1:50" s="13" customFormat="1" ht="15" hidden="1" customHeight="1" x14ac:dyDescent="0.2">
      <c r="A6679" s="7" t="s">
        <v>23244</v>
      </c>
      <c r="B6679" s="3" t="s">
        <v>22472</v>
      </c>
      <c r="C6679" s="85" t="s">
        <v>7939</v>
      </c>
      <c r="D6679" s="85" t="s">
        <v>13090</v>
      </c>
      <c r="E6679" s="202" t="s">
        <v>8031</v>
      </c>
      <c r="F6679" s="85" t="s">
        <v>14</v>
      </c>
      <c r="G6679" s="85" t="s">
        <v>20</v>
      </c>
      <c r="H6679" s="85" t="s">
        <v>20689</v>
      </c>
      <c r="I6679" s="3" t="s">
        <v>16770</v>
      </c>
      <c r="J6679" s="85" t="s">
        <v>4435</v>
      </c>
      <c r="K6679" s="7" t="s">
        <v>3838</v>
      </c>
      <c r="L6679" s="3"/>
      <c r="M6679" s="3"/>
      <c r="N6679" s="41" t="s">
        <v>22473</v>
      </c>
      <c r="O6679" s="87">
        <v>0</v>
      </c>
      <c r="P6679" s="87">
        <v>0</v>
      </c>
      <c r="Q6679" s="87">
        <v>0</v>
      </c>
      <c r="R6679" s="87">
        <v>0</v>
      </c>
      <c r="S6679" s="87"/>
      <c r="T6679" s="87"/>
      <c r="U6679" s="85" t="s">
        <v>112</v>
      </c>
      <c r="V6679" s="179"/>
      <c r="W6679" s="7"/>
      <c r="X6679" s="3"/>
      <c r="Y6679" s="3"/>
      <c r="Z6679" s="211">
        <v>26639</v>
      </c>
      <c r="AA6679" s="11"/>
      <c r="AB6679" s="123" t="s">
        <v>7939</v>
      </c>
      <c r="AC6679" s="124"/>
      <c r="AD6679" s="41"/>
      <c r="AE6679" s="41"/>
      <c r="AF6679" s="191"/>
      <c r="AG6679" s="41"/>
      <c r="AH6679" s="41" t="s">
        <v>7952</v>
      </c>
      <c r="AI6679" s="80" t="s">
        <v>6</v>
      </c>
      <c r="AJ6679" s="41"/>
      <c r="AK6679" s="3"/>
      <c r="AL6679" s="85"/>
      <c r="AM6679" s="151" t="s">
        <v>24840</v>
      </c>
      <c r="AN6679" s="15"/>
      <c r="AO6679" s="166"/>
      <c r="AP6679" s="5">
        <f t="shared" si="105"/>
        <v>0</v>
      </c>
      <c r="AQ6679" s="16"/>
      <c r="AR6679" s="205">
        <v>1</v>
      </c>
      <c r="AS6679" s="16"/>
      <c r="AT6679" s="16"/>
      <c r="AU6679" s="16"/>
      <c r="AV6679" s="16"/>
      <c r="AW6679" s="16"/>
      <c r="AX6679" s="16"/>
    </row>
    <row r="6680" spans="1:50" s="13" customFormat="1" ht="15" hidden="1" customHeight="1" x14ac:dyDescent="0.2">
      <c r="A6680" s="7" t="s">
        <v>23245</v>
      </c>
      <c r="B6680" s="3" t="s">
        <v>22474</v>
      </c>
      <c r="C6680" s="85" t="s">
        <v>7939</v>
      </c>
      <c r="D6680" s="85" t="s">
        <v>13090</v>
      </c>
      <c r="E6680" s="202" t="s">
        <v>8031</v>
      </c>
      <c r="F6680" s="85" t="s">
        <v>14</v>
      </c>
      <c r="G6680" s="85" t="s">
        <v>17</v>
      </c>
      <c r="H6680" s="85" t="s">
        <v>20690</v>
      </c>
      <c r="I6680" s="3" t="s">
        <v>22475</v>
      </c>
      <c r="J6680" s="85" t="s">
        <v>4435</v>
      </c>
      <c r="K6680" s="7" t="s">
        <v>3838</v>
      </c>
      <c r="L6680" s="3"/>
      <c r="M6680" s="3"/>
      <c r="N6680" s="41" t="s">
        <v>7950</v>
      </c>
      <c r="O6680" s="87">
        <v>0</v>
      </c>
      <c r="P6680" s="87">
        <v>0</v>
      </c>
      <c r="Q6680" s="87">
        <v>0</v>
      </c>
      <c r="R6680" s="87">
        <v>0</v>
      </c>
      <c r="S6680" s="87"/>
      <c r="T6680" s="87"/>
      <c r="U6680" s="85" t="s">
        <v>112</v>
      </c>
      <c r="V6680" s="179"/>
      <c r="W6680" s="7"/>
      <c r="X6680" s="3"/>
      <c r="Y6680" s="3"/>
      <c r="Z6680" s="146">
        <v>40950</v>
      </c>
      <c r="AA6680" s="11"/>
      <c r="AB6680" s="123" t="s">
        <v>7939</v>
      </c>
      <c r="AC6680" s="124"/>
      <c r="AD6680" s="41"/>
      <c r="AE6680" s="41"/>
      <c r="AF6680" s="191"/>
      <c r="AG6680" s="41"/>
      <c r="AH6680" s="41" t="s">
        <v>16608</v>
      </c>
      <c r="AI6680" s="80" t="s">
        <v>6</v>
      </c>
      <c r="AJ6680" s="41"/>
      <c r="AK6680" s="3"/>
      <c r="AL6680" s="85"/>
      <c r="AM6680" s="151" t="s">
        <v>24840</v>
      </c>
      <c r="AN6680" s="15"/>
      <c r="AO6680" s="166"/>
      <c r="AP6680" s="5">
        <f t="shared" si="105"/>
        <v>0</v>
      </c>
      <c r="AQ6680" s="16"/>
      <c r="AR6680" s="205">
        <v>1</v>
      </c>
      <c r="AS6680" s="16"/>
      <c r="AT6680" s="16"/>
      <c r="AU6680" s="16"/>
      <c r="AV6680" s="16"/>
      <c r="AW6680" s="16"/>
      <c r="AX6680" s="16"/>
    </row>
    <row r="6681" spans="1:50" s="13" customFormat="1" ht="15" hidden="1" customHeight="1" x14ac:dyDescent="0.2">
      <c r="A6681" s="7" t="s">
        <v>23246</v>
      </c>
      <c r="B6681" s="3" t="s">
        <v>22476</v>
      </c>
      <c r="C6681" s="85" t="s">
        <v>7939</v>
      </c>
      <c r="D6681" s="85" t="s">
        <v>13090</v>
      </c>
      <c r="E6681" s="202" t="s">
        <v>10070</v>
      </c>
      <c r="F6681" s="85" t="s">
        <v>14</v>
      </c>
      <c r="G6681" s="85" t="s">
        <v>18</v>
      </c>
      <c r="H6681" s="85" t="s">
        <v>20690</v>
      </c>
      <c r="I6681" s="3" t="s">
        <v>8473</v>
      </c>
      <c r="J6681" s="85" t="s">
        <v>4400</v>
      </c>
      <c r="K6681" s="7" t="s">
        <v>4422</v>
      </c>
      <c r="L6681" s="3"/>
      <c r="M6681" s="3"/>
      <c r="N6681" s="41" t="s">
        <v>22454</v>
      </c>
      <c r="O6681" s="87">
        <v>0</v>
      </c>
      <c r="P6681" s="87">
        <v>0</v>
      </c>
      <c r="Q6681" s="87">
        <v>0</v>
      </c>
      <c r="R6681" s="87">
        <v>0</v>
      </c>
      <c r="S6681" s="87"/>
      <c r="T6681" s="87"/>
      <c r="U6681" s="85" t="s">
        <v>112</v>
      </c>
      <c r="V6681" s="179"/>
      <c r="W6681" s="7"/>
      <c r="X6681" s="3"/>
      <c r="Y6681" s="3"/>
      <c r="Z6681" s="211">
        <v>58499</v>
      </c>
      <c r="AA6681" s="11"/>
      <c r="AB6681" s="123" t="s">
        <v>7939</v>
      </c>
      <c r="AC6681" s="124"/>
      <c r="AD6681" s="41"/>
      <c r="AE6681" s="41"/>
      <c r="AF6681" s="191"/>
      <c r="AG6681" s="41"/>
      <c r="AH6681" s="41" t="s">
        <v>7952</v>
      </c>
      <c r="AI6681" s="80" t="s">
        <v>6</v>
      </c>
      <c r="AJ6681" s="41"/>
      <c r="AK6681" s="3"/>
      <c r="AL6681" s="85"/>
      <c r="AM6681" s="151" t="s">
        <v>24840</v>
      </c>
      <c r="AN6681" s="15"/>
      <c r="AO6681" s="166"/>
      <c r="AP6681" s="5">
        <f t="shared" si="105"/>
        <v>0</v>
      </c>
      <c r="AQ6681" s="16"/>
      <c r="AR6681" s="205">
        <v>1</v>
      </c>
      <c r="AS6681" s="16"/>
      <c r="AT6681" s="16"/>
      <c r="AU6681" s="16"/>
      <c r="AV6681" s="16"/>
      <c r="AW6681" s="16"/>
      <c r="AX6681" s="16"/>
    </row>
    <row r="6682" spans="1:50" s="13" customFormat="1" ht="15" hidden="1" customHeight="1" x14ac:dyDescent="0.2">
      <c r="A6682" s="7" t="s">
        <v>23247</v>
      </c>
      <c r="B6682" s="3" t="s">
        <v>22477</v>
      </c>
      <c r="C6682" s="85" t="s">
        <v>7939</v>
      </c>
      <c r="D6682" s="85" t="s">
        <v>13090</v>
      </c>
      <c r="E6682" s="202" t="s">
        <v>154</v>
      </c>
      <c r="F6682" s="85" t="s">
        <v>68</v>
      </c>
      <c r="G6682" s="100" t="s">
        <v>70</v>
      </c>
      <c r="H6682" s="85" t="s">
        <v>20690</v>
      </c>
      <c r="I6682" s="3" t="s">
        <v>16656</v>
      </c>
      <c r="J6682" s="85" t="s">
        <v>4400</v>
      </c>
      <c r="K6682" s="7" t="s">
        <v>4422</v>
      </c>
      <c r="L6682" s="3"/>
      <c r="M6682" s="3"/>
      <c r="N6682" s="41" t="s">
        <v>10875</v>
      </c>
      <c r="O6682" s="87">
        <v>0</v>
      </c>
      <c r="P6682" s="87">
        <v>0</v>
      </c>
      <c r="Q6682" s="87">
        <v>0</v>
      </c>
      <c r="R6682" s="87">
        <v>0</v>
      </c>
      <c r="S6682" s="87"/>
      <c r="T6682" s="87"/>
      <c r="U6682" s="85" t="s">
        <v>112</v>
      </c>
      <c r="V6682" s="179"/>
      <c r="W6682" s="7"/>
      <c r="X6682" s="3"/>
      <c r="Y6682" s="3"/>
      <c r="Z6682" s="146">
        <v>31961</v>
      </c>
      <c r="AA6682" s="11"/>
      <c r="AB6682" s="123" t="s">
        <v>7939</v>
      </c>
      <c r="AC6682" s="124"/>
      <c r="AD6682" s="41"/>
      <c r="AE6682" s="41"/>
      <c r="AF6682" s="191">
        <v>44936</v>
      </c>
      <c r="AG6682" s="41"/>
      <c r="AH6682" s="41" t="s">
        <v>16608</v>
      </c>
      <c r="AI6682" s="80" t="s">
        <v>6</v>
      </c>
      <c r="AJ6682" s="41"/>
      <c r="AK6682" s="3"/>
      <c r="AL6682" s="85"/>
      <c r="AM6682" s="151" t="s">
        <v>24840</v>
      </c>
      <c r="AN6682" s="15"/>
      <c r="AO6682" s="166"/>
      <c r="AP6682" s="5">
        <f t="shared" si="105"/>
        <v>0</v>
      </c>
      <c r="AQ6682" s="16"/>
      <c r="AR6682" s="205">
        <v>1</v>
      </c>
      <c r="AS6682" s="16"/>
      <c r="AT6682" s="16"/>
      <c r="AU6682" s="16"/>
      <c r="AV6682" s="16"/>
      <c r="AW6682" s="16"/>
      <c r="AX6682" s="16"/>
    </row>
    <row r="6683" spans="1:50" s="13" customFormat="1" ht="15" hidden="1" customHeight="1" x14ac:dyDescent="0.2">
      <c r="A6683" s="7" t="s">
        <v>25012</v>
      </c>
      <c r="B6683" s="3" t="s">
        <v>28980</v>
      </c>
      <c r="C6683" s="85" t="s">
        <v>7939</v>
      </c>
      <c r="D6683" s="85" t="s">
        <v>13090</v>
      </c>
      <c r="E6683" s="202" t="s">
        <v>9112</v>
      </c>
      <c r="F6683" s="85" t="s">
        <v>34</v>
      </c>
      <c r="G6683" s="85" t="s">
        <v>38</v>
      </c>
      <c r="H6683" s="85" t="s">
        <v>20690</v>
      </c>
      <c r="I6683" s="3" t="s">
        <v>8448</v>
      </c>
      <c r="J6683" s="171" t="s">
        <v>124</v>
      </c>
      <c r="K6683" s="7" t="s">
        <v>4412</v>
      </c>
      <c r="L6683" s="3"/>
      <c r="M6683" s="3"/>
      <c r="N6683" s="41" t="s">
        <v>28959</v>
      </c>
      <c r="O6683" s="87">
        <v>0</v>
      </c>
      <c r="P6683" s="87">
        <v>0</v>
      </c>
      <c r="Q6683" s="87">
        <v>0</v>
      </c>
      <c r="R6683" s="87">
        <v>0</v>
      </c>
      <c r="S6683" s="87"/>
      <c r="T6683" s="87"/>
      <c r="U6683" s="85" t="s">
        <v>112</v>
      </c>
      <c r="V6683" s="179"/>
      <c r="W6683" s="7"/>
      <c r="X6683" s="3"/>
      <c r="Y6683" s="3"/>
      <c r="Z6683" s="146">
        <v>605242</v>
      </c>
      <c r="AA6683" s="11"/>
      <c r="AB6683" s="123" t="s">
        <v>7939</v>
      </c>
      <c r="AC6683" s="124"/>
      <c r="AD6683" s="41"/>
      <c r="AE6683" s="41"/>
      <c r="AF6683" s="191"/>
      <c r="AG6683" s="41"/>
      <c r="AH6683" s="41" t="s">
        <v>7952</v>
      </c>
      <c r="AI6683" s="80" t="s">
        <v>6</v>
      </c>
      <c r="AJ6683" s="41"/>
      <c r="AK6683" s="3"/>
      <c r="AL6683" s="85"/>
      <c r="AM6683" s="151" t="s">
        <v>24840</v>
      </c>
      <c r="AN6683" s="15"/>
      <c r="AO6683" s="166"/>
      <c r="AP6683" s="5">
        <f t="shared" si="105"/>
        <v>0</v>
      </c>
      <c r="AQ6683" s="16"/>
      <c r="AR6683" s="205">
        <v>1</v>
      </c>
      <c r="AS6683" s="16"/>
      <c r="AT6683" s="16"/>
      <c r="AU6683" s="16"/>
      <c r="AV6683" s="16"/>
      <c r="AW6683" s="16"/>
      <c r="AX6683" s="16"/>
    </row>
    <row r="6684" spans="1:50" s="13" customFormat="1" ht="15" hidden="1" customHeight="1" x14ac:dyDescent="0.2">
      <c r="A6684" s="7" t="s">
        <v>11166</v>
      </c>
      <c r="B6684" s="3" t="s">
        <v>16870</v>
      </c>
      <c r="C6684" s="85" t="s">
        <v>7939</v>
      </c>
      <c r="D6684" s="85" t="s">
        <v>13090</v>
      </c>
      <c r="E6684" s="202" t="s">
        <v>154</v>
      </c>
      <c r="F6684" s="85" t="s">
        <v>68</v>
      </c>
      <c r="G6684" s="85" t="s">
        <v>70</v>
      </c>
      <c r="H6684" s="85" t="s">
        <v>20690</v>
      </c>
      <c r="I6684" s="3" t="s">
        <v>8188</v>
      </c>
      <c r="J6684" s="85" t="s">
        <v>105</v>
      </c>
      <c r="K6684" s="7" t="s">
        <v>102</v>
      </c>
      <c r="L6684" s="3"/>
      <c r="M6684" s="3"/>
      <c r="N6684" s="41" t="s">
        <v>1818</v>
      </c>
      <c r="O6684" s="87">
        <v>959595</v>
      </c>
      <c r="P6684" s="87">
        <v>735269</v>
      </c>
      <c r="Q6684" s="87">
        <v>224326</v>
      </c>
      <c r="R6684" s="87">
        <v>0</v>
      </c>
      <c r="S6684" s="87"/>
      <c r="T6684" s="87"/>
      <c r="U6684" s="85">
        <v>2010</v>
      </c>
      <c r="V6684" s="179"/>
      <c r="W6684" s="7"/>
      <c r="X6684" s="3"/>
      <c r="Y6684" s="3"/>
      <c r="Z6684" s="146">
        <v>93520</v>
      </c>
      <c r="AA6684" s="11"/>
      <c r="AB6684" s="123" t="s">
        <v>7939</v>
      </c>
      <c r="AC6684" s="124"/>
      <c r="AD6684" s="41"/>
      <c r="AE6684" s="41"/>
      <c r="AF6684" s="191">
        <v>44607</v>
      </c>
      <c r="AG6684" s="41"/>
      <c r="AH6684" s="41" t="s">
        <v>8189</v>
      </c>
      <c r="AI6684" s="80" t="s">
        <v>6</v>
      </c>
      <c r="AJ6684" s="41"/>
      <c r="AK6684" s="3"/>
      <c r="AL6684" s="85"/>
      <c r="AM6684" s="151" t="s">
        <v>19998</v>
      </c>
      <c r="AN6684" s="15"/>
      <c r="AO6684" s="166"/>
      <c r="AP6684" s="5">
        <f t="shared" si="105"/>
        <v>0</v>
      </c>
      <c r="AQ6684" s="16"/>
      <c r="AR6684" s="205">
        <v>1</v>
      </c>
      <c r="AS6684" s="16"/>
      <c r="AT6684" s="16"/>
      <c r="AU6684" s="16"/>
      <c r="AV6684" s="16"/>
      <c r="AW6684" s="16"/>
      <c r="AX6684" s="16"/>
    </row>
    <row r="6685" spans="1:50" s="13" customFormat="1" ht="15" hidden="1" customHeight="1" x14ac:dyDescent="0.2">
      <c r="A6685" s="7" t="s">
        <v>23243</v>
      </c>
      <c r="B6685" s="3" t="s">
        <v>27118</v>
      </c>
      <c r="C6685" s="85" t="s">
        <v>7939</v>
      </c>
      <c r="D6685" s="85" t="s">
        <v>13090</v>
      </c>
      <c r="E6685" s="202" t="s">
        <v>22872</v>
      </c>
      <c r="F6685" s="85" t="s">
        <v>14</v>
      </c>
      <c r="G6685" s="85" t="s">
        <v>20</v>
      </c>
      <c r="H6685" s="85" t="s">
        <v>20689</v>
      </c>
      <c r="I6685" s="3" t="s">
        <v>16770</v>
      </c>
      <c r="J6685" s="85" t="s">
        <v>4435</v>
      </c>
      <c r="K6685" s="7" t="s">
        <v>3838</v>
      </c>
      <c r="L6685" s="3"/>
      <c r="M6685" s="3"/>
      <c r="N6685" s="41" t="s">
        <v>22471</v>
      </c>
      <c r="O6685" s="87">
        <v>0</v>
      </c>
      <c r="P6685" s="87">
        <v>0</v>
      </c>
      <c r="Q6685" s="87">
        <v>0</v>
      </c>
      <c r="R6685" s="87">
        <v>0</v>
      </c>
      <c r="S6685" s="87"/>
      <c r="T6685" s="87"/>
      <c r="U6685" s="85" t="s">
        <v>112</v>
      </c>
      <c r="V6685" s="179"/>
      <c r="W6685" s="7"/>
      <c r="X6685" s="3"/>
      <c r="Y6685" s="3"/>
      <c r="Z6685" s="211">
        <v>275748</v>
      </c>
      <c r="AA6685" s="11"/>
      <c r="AB6685" s="123" t="s">
        <v>7939</v>
      </c>
      <c r="AC6685" s="124"/>
      <c r="AD6685" s="41"/>
      <c r="AE6685" s="41"/>
      <c r="AF6685" s="191"/>
      <c r="AG6685" s="41"/>
      <c r="AH6685" s="41" t="s">
        <v>7952</v>
      </c>
      <c r="AI6685" s="80" t="s">
        <v>6</v>
      </c>
      <c r="AJ6685" s="41"/>
      <c r="AK6685" s="3"/>
      <c r="AL6685" s="85"/>
      <c r="AM6685" s="151" t="s">
        <v>24840</v>
      </c>
      <c r="AN6685" s="15"/>
      <c r="AO6685" s="166"/>
      <c r="AP6685" s="5">
        <f t="shared" si="105"/>
        <v>0</v>
      </c>
      <c r="AQ6685" s="16"/>
      <c r="AR6685" s="205">
        <v>1</v>
      </c>
      <c r="AS6685" s="16"/>
      <c r="AT6685" s="16"/>
      <c r="AU6685" s="16"/>
      <c r="AV6685" s="16"/>
      <c r="AW6685" s="16"/>
      <c r="AX6685" s="16"/>
    </row>
    <row r="6686" spans="1:50" s="13" customFormat="1" ht="15" hidden="1" customHeight="1" x14ac:dyDescent="0.2">
      <c r="A6686" s="7" t="s">
        <v>23242</v>
      </c>
      <c r="B6686" s="3" t="s">
        <v>22470</v>
      </c>
      <c r="C6686" s="85" t="s">
        <v>7939</v>
      </c>
      <c r="D6686" s="85" t="s">
        <v>13090</v>
      </c>
      <c r="E6686" s="202" t="s">
        <v>10070</v>
      </c>
      <c r="F6686" s="85" t="s">
        <v>14</v>
      </c>
      <c r="G6686" s="85" t="s">
        <v>18</v>
      </c>
      <c r="H6686" s="85" t="s">
        <v>20690</v>
      </c>
      <c r="I6686" s="3" t="s">
        <v>8473</v>
      </c>
      <c r="J6686" s="85" t="s">
        <v>4400</v>
      </c>
      <c r="K6686" s="7" t="s">
        <v>4422</v>
      </c>
      <c r="L6686" s="3"/>
      <c r="M6686" s="3"/>
      <c r="N6686" s="41" t="s">
        <v>22454</v>
      </c>
      <c r="O6686" s="87">
        <v>0</v>
      </c>
      <c r="P6686" s="87">
        <v>0</v>
      </c>
      <c r="Q6686" s="87">
        <v>0</v>
      </c>
      <c r="R6686" s="87">
        <v>0</v>
      </c>
      <c r="S6686" s="87"/>
      <c r="T6686" s="87"/>
      <c r="U6686" s="85" t="s">
        <v>112</v>
      </c>
      <c r="V6686" s="179"/>
      <c r="W6686" s="7"/>
      <c r="X6686" s="3"/>
      <c r="Y6686" s="3"/>
      <c r="Z6686" s="211">
        <v>58621</v>
      </c>
      <c r="AA6686" s="11"/>
      <c r="AB6686" s="123" t="s">
        <v>7939</v>
      </c>
      <c r="AC6686" s="124"/>
      <c r="AD6686" s="41"/>
      <c r="AE6686" s="41"/>
      <c r="AF6686" s="191"/>
      <c r="AG6686" s="41"/>
      <c r="AH6686" s="41" t="s">
        <v>7952</v>
      </c>
      <c r="AI6686" s="80" t="s">
        <v>6</v>
      </c>
      <c r="AJ6686" s="41"/>
      <c r="AK6686" s="3"/>
      <c r="AL6686" s="85"/>
      <c r="AM6686" s="151" t="s">
        <v>24840</v>
      </c>
      <c r="AN6686" s="15"/>
      <c r="AO6686" s="166"/>
      <c r="AP6686" s="5">
        <f t="shared" si="105"/>
        <v>0</v>
      </c>
      <c r="AQ6686" s="16"/>
      <c r="AR6686" s="205">
        <v>1</v>
      </c>
      <c r="AS6686" s="16"/>
      <c r="AT6686" s="16"/>
      <c r="AU6686" s="16"/>
      <c r="AV6686" s="16"/>
      <c r="AW6686" s="16"/>
      <c r="AX6686" s="16"/>
    </row>
    <row r="6687" spans="1:50" s="13" customFormat="1" ht="15" hidden="1" customHeight="1" x14ac:dyDescent="0.2">
      <c r="A6687" s="7" t="s">
        <v>23241</v>
      </c>
      <c r="B6687" s="3" t="s">
        <v>22468</v>
      </c>
      <c r="C6687" s="85" t="s">
        <v>7939</v>
      </c>
      <c r="D6687" s="85" t="s">
        <v>13090</v>
      </c>
      <c r="E6687" s="202" t="s">
        <v>9112</v>
      </c>
      <c r="F6687" s="85" t="s">
        <v>40</v>
      </c>
      <c r="G6687" s="85" t="s">
        <v>43</v>
      </c>
      <c r="H6687" s="85" t="s">
        <v>20690</v>
      </c>
      <c r="I6687" s="3" t="s">
        <v>10897</v>
      </c>
      <c r="J6687" s="85" t="s">
        <v>115</v>
      </c>
      <c r="K6687" s="7" t="s">
        <v>16222</v>
      </c>
      <c r="L6687" s="3"/>
      <c r="M6687" s="3"/>
      <c r="N6687" s="41" t="s">
        <v>22469</v>
      </c>
      <c r="O6687" s="87">
        <v>0</v>
      </c>
      <c r="P6687" s="87">
        <v>0</v>
      </c>
      <c r="Q6687" s="87">
        <v>0</v>
      </c>
      <c r="R6687" s="87">
        <v>0</v>
      </c>
      <c r="S6687" s="87"/>
      <c r="T6687" s="87"/>
      <c r="U6687" s="85" t="s">
        <v>112</v>
      </c>
      <c r="V6687" s="179"/>
      <c r="W6687" s="7"/>
      <c r="X6687" s="3"/>
      <c r="Y6687" s="3"/>
      <c r="Z6687" s="146">
        <v>302223</v>
      </c>
      <c r="AA6687" s="11"/>
      <c r="AB6687" s="123" t="s">
        <v>7939</v>
      </c>
      <c r="AC6687" s="124"/>
      <c r="AD6687" s="41"/>
      <c r="AE6687" s="41"/>
      <c r="AF6687" s="191"/>
      <c r="AG6687" s="41"/>
      <c r="AH6687" s="41" t="s">
        <v>8211</v>
      </c>
      <c r="AI6687" s="80" t="s">
        <v>6</v>
      </c>
      <c r="AJ6687" s="41"/>
      <c r="AK6687" s="3"/>
      <c r="AL6687" s="85"/>
      <c r="AM6687" s="151" t="s">
        <v>24840</v>
      </c>
      <c r="AN6687" s="15"/>
      <c r="AO6687" s="166"/>
      <c r="AP6687" s="5">
        <f t="shared" si="105"/>
        <v>0</v>
      </c>
      <c r="AQ6687" s="16"/>
      <c r="AR6687" s="205">
        <v>1</v>
      </c>
      <c r="AS6687" s="16"/>
      <c r="AT6687" s="16"/>
      <c r="AU6687" s="16"/>
      <c r="AV6687" s="16"/>
      <c r="AW6687" s="16"/>
      <c r="AX6687" s="16"/>
    </row>
    <row r="6688" spans="1:50" s="13" customFormat="1" ht="15" hidden="1" customHeight="1" x14ac:dyDescent="0.2">
      <c r="A6688" s="7" t="s">
        <v>23234</v>
      </c>
      <c r="B6688" s="3" t="s">
        <v>22460</v>
      </c>
      <c r="C6688" s="85" t="s">
        <v>7939</v>
      </c>
      <c r="D6688" s="85" t="s">
        <v>13090</v>
      </c>
      <c r="E6688" s="202" t="s">
        <v>10070</v>
      </c>
      <c r="F6688" s="85" t="s">
        <v>14</v>
      </c>
      <c r="G6688" s="85" t="s">
        <v>18</v>
      </c>
      <c r="H6688" s="85" t="s">
        <v>20690</v>
      </c>
      <c r="I6688" s="3" t="s">
        <v>8473</v>
      </c>
      <c r="J6688" s="85" t="s">
        <v>4400</v>
      </c>
      <c r="K6688" s="7" t="s">
        <v>4422</v>
      </c>
      <c r="L6688" s="3"/>
      <c r="M6688" s="3"/>
      <c r="N6688" s="41" t="s">
        <v>22284</v>
      </c>
      <c r="O6688" s="87">
        <v>0</v>
      </c>
      <c r="P6688" s="87">
        <v>0</v>
      </c>
      <c r="Q6688" s="87">
        <v>0</v>
      </c>
      <c r="R6688" s="87">
        <v>0</v>
      </c>
      <c r="S6688" s="87"/>
      <c r="T6688" s="87"/>
      <c r="U6688" s="85" t="s">
        <v>112</v>
      </c>
      <c r="V6688" s="179"/>
      <c r="W6688" s="7"/>
      <c r="X6688" s="3"/>
      <c r="Y6688" s="3"/>
      <c r="Z6688" s="211">
        <v>58286</v>
      </c>
      <c r="AA6688" s="11"/>
      <c r="AB6688" s="123" t="s">
        <v>7939</v>
      </c>
      <c r="AC6688" s="124"/>
      <c r="AD6688" s="41"/>
      <c r="AE6688" s="41"/>
      <c r="AF6688" s="191"/>
      <c r="AG6688" s="41"/>
      <c r="AH6688" s="41" t="s">
        <v>7952</v>
      </c>
      <c r="AI6688" s="80" t="s">
        <v>6</v>
      </c>
      <c r="AJ6688" s="41"/>
      <c r="AK6688" s="3"/>
      <c r="AL6688" s="85"/>
      <c r="AM6688" s="151" t="s">
        <v>24840</v>
      </c>
      <c r="AN6688" s="15"/>
      <c r="AO6688" s="166"/>
      <c r="AP6688" s="5">
        <f t="shared" si="105"/>
        <v>0</v>
      </c>
      <c r="AQ6688" s="16"/>
      <c r="AR6688" s="205">
        <v>1</v>
      </c>
      <c r="AS6688" s="16"/>
      <c r="AT6688" s="16"/>
      <c r="AU6688" s="16"/>
      <c r="AV6688" s="16"/>
      <c r="AW6688" s="16"/>
      <c r="AX6688" s="16"/>
    </row>
    <row r="6689" spans="1:50" s="13" customFormat="1" ht="15" hidden="1" customHeight="1" x14ac:dyDescent="0.2">
      <c r="A6689" s="7" t="s">
        <v>23229</v>
      </c>
      <c r="B6689" s="3" t="s">
        <v>22455</v>
      </c>
      <c r="C6689" s="85" t="s">
        <v>7939</v>
      </c>
      <c r="D6689" s="85" t="s">
        <v>13090</v>
      </c>
      <c r="E6689" s="202" t="s">
        <v>10070</v>
      </c>
      <c r="F6689" s="85" t="s">
        <v>14</v>
      </c>
      <c r="G6689" s="85" t="s">
        <v>18</v>
      </c>
      <c r="H6689" s="85" t="s">
        <v>20690</v>
      </c>
      <c r="I6689" s="3" t="s">
        <v>8473</v>
      </c>
      <c r="J6689" s="85" t="s">
        <v>4400</v>
      </c>
      <c r="K6689" s="7" t="s">
        <v>4422</v>
      </c>
      <c r="L6689" s="3"/>
      <c r="M6689" s="3"/>
      <c r="N6689" s="41" t="s">
        <v>22284</v>
      </c>
      <c r="O6689" s="87">
        <v>0</v>
      </c>
      <c r="P6689" s="87">
        <v>0</v>
      </c>
      <c r="Q6689" s="87">
        <v>0</v>
      </c>
      <c r="R6689" s="87">
        <v>0</v>
      </c>
      <c r="S6689" s="87"/>
      <c r="T6689" s="87"/>
      <c r="U6689" s="85" t="s">
        <v>112</v>
      </c>
      <c r="V6689" s="179"/>
      <c r="W6689" s="7"/>
      <c r="X6689" s="3"/>
      <c r="Y6689" s="3"/>
      <c r="Z6689" s="211">
        <v>58129</v>
      </c>
      <c r="AA6689" s="11"/>
      <c r="AB6689" s="123" t="s">
        <v>7939</v>
      </c>
      <c r="AC6689" s="124"/>
      <c r="AD6689" s="41"/>
      <c r="AE6689" s="41"/>
      <c r="AF6689" s="191"/>
      <c r="AG6689" s="41"/>
      <c r="AH6689" s="41" t="s">
        <v>7952</v>
      </c>
      <c r="AI6689" s="80" t="s">
        <v>6</v>
      </c>
      <c r="AJ6689" s="41"/>
      <c r="AK6689" s="3"/>
      <c r="AL6689" s="85"/>
      <c r="AM6689" s="151" t="s">
        <v>24840</v>
      </c>
      <c r="AN6689" s="15"/>
      <c r="AO6689" s="166"/>
      <c r="AP6689" s="5">
        <f t="shared" si="105"/>
        <v>0</v>
      </c>
      <c r="AQ6689" s="16"/>
      <c r="AR6689" s="205">
        <v>1</v>
      </c>
      <c r="AS6689" s="16"/>
      <c r="AT6689" s="16"/>
      <c r="AU6689" s="16"/>
      <c r="AV6689" s="16"/>
      <c r="AW6689" s="16"/>
      <c r="AX6689" s="16"/>
    </row>
    <row r="6690" spans="1:50" s="13" customFormat="1" ht="15" hidden="1" customHeight="1" x14ac:dyDescent="0.2">
      <c r="A6690" s="7" t="s">
        <v>23230</v>
      </c>
      <c r="B6690" s="3" t="s">
        <v>22456</v>
      </c>
      <c r="C6690" s="85" t="s">
        <v>7939</v>
      </c>
      <c r="D6690" s="85" t="s">
        <v>13090</v>
      </c>
      <c r="E6690" s="202" t="s">
        <v>10070</v>
      </c>
      <c r="F6690" s="85" t="s">
        <v>14</v>
      </c>
      <c r="G6690" s="85" t="s">
        <v>18</v>
      </c>
      <c r="H6690" s="85" t="s">
        <v>20690</v>
      </c>
      <c r="I6690" s="3" t="s">
        <v>8473</v>
      </c>
      <c r="J6690" s="85" t="s">
        <v>4400</v>
      </c>
      <c r="K6690" s="7" t="s">
        <v>4422</v>
      </c>
      <c r="L6690" s="3"/>
      <c r="M6690" s="3"/>
      <c r="N6690" s="41" t="s">
        <v>22284</v>
      </c>
      <c r="O6690" s="87">
        <v>0</v>
      </c>
      <c r="P6690" s="87">
        <v>0</v>
      </c>
      <c r="Q6690" s="87">
        <v>0</v>
      </c>
      <c r="R6690" s="87">
        <v>0</v>
      </c>
      <c r="S6690" s="87"/>
      <c r="T6690" s="87"/>
      <c r="U6690" s="85" t="s">
        <v>112</v>
      </c>
      <c r="V6690" s="179"/>
      <c r="W6690" s="7"/>
      <c r="X6690" s="3"/>
      <c r="Y6690" s="3"/>
      <c r="Z6690" s="211">
        <v>58081</v>
      </c>
      <c r="AA6690" s="11"/>
      <c r="AB6690" s="123" t="s">
        <v>7939</v>
      </c>
      <c r="AC6690" s="124"/>
      <c r="AD6690" s="41"/>
      <c r="AE6690" s="41"/>
      <c r="AF6690" s="191"/>
      <c r="AG6690" s="41"/>
      <c r="AH6690" s="41" t="s">
        <v>7952</v>
      </c>
      <c r="AI6690" s="80" t="s">
        <v>6</v>
      </c>
      <c r="AJ6690" s="41"/>
      <c r="AK6690" s="3"/>
      <c r="AL6690" s="85"/>
      <c r="AM6690" s="151" t="s">
        <v>24840</v>
      </c>
      <c r="AN6690" s="15"/>
      <c r="AO6690" s="166"/>
      <c r="AP6690" s="5">
        <f t="shared" si="105"/>
        <v>0</v>
      </c>
      <c r="AQ6690" s="16"/>
      <c r="AR6690" s="205">
        <v>1</v>
      </c>
      <c r="AS6690" s="16"/>
      <c r="AT6690" s="16"/>
      <c r="AU6690" s="16"/>
      <c r="AV6690" s="16"/>
      <c r="AW6690" s="16"/>
      <c r="AX6690" s="16"/>
    </row>
    <row r="6691" spans="1:50" s="13" customFormat="1" ht="15" hidden="1" customHeight="1" x14ac:dyDescent="0.2">
      <c r="A6691" s="7" t="s">
        <v>23232</v>
      </c>
      <c r="B6691" s="3" t="s">
        <v>22458</v>
      </c>
      <c r="C6691" s="85" t="s">
        <v>7939</v>
      </c>
      <c r="D6691" s="85" t="s">
        <v>13090</v>
      </c>
      <c r="E6691" s="202" t="s">
        <v>10070</v>
      </c>
      <c r="F6691" s="85" t="s">
        <v>14</v>
      </c>
      <c r="G6691" s="85" t="s">
        <v>18</v>
      </c>
      <c r="H6691" s="85" t="s">
        <v>20690</v>
      </c>
      <c r="I6691" s="3" t="s">
        <v>8473</v>
      </c>
      <c r="J6691" s="85" t="s">
        <v>4400</v>
      </c>
      <c r="K6691" s="7" t="s">
        <v>4422</v>
      </c>
      <c r="L6691" s="3"/>
      <c r="M6691" s="3"/>
      <c r="N6691" s="41" t="s">
        <v>22284</v>
      </c>
      <c r="O6691" s="87">
        <v>0</v>
      </c>
      <c r="P6691" s="87">
        <v>0</v>
      </c>
      <c r="Q6691" s="87">
        <v>0</v>
      </c>
      <c r="R6691" s="87">
        <v>0</v>
      </c>
      <c r="S6691" s="87"/>
      <c r="T6691" s="87"/>
      <c r="U6691" s="85" t="s">
        <v>112</v>
      </c>
      <c r="V6691" s="179"/>
      <c r="W6691" s="7"/>
      <c r="X6691" s="3"/>
      <c r="Y6691" s="3"/>
      <c r="Z6691" s="211">
        <v>58293</v>
      </c>
      <c r="AA6691" s="11"/>
      <c r="AB6691" s="123" t="s">
        <v>7939</v>
      </c>
      <c r="AC6691" s="124"/>
      <c r="AD6691" s="41"/>
      <c r="AE6691" s="41"/>
      <c r="AF6691" s="191"/>
      <c r="AG6691" s="41"/>
      <c r="AH6691" s="41" t="s">
        <v>7952</v>
      </c>
      <c r="AI6691" s="80" t="s">
        <v>6</v>
      </c>
      <c r="AJ6691" s="41"/>
      <c r="AK6691" s="3"/>
      <c r="AL6691" s="85"/>
      <c r="AM6691" s="151" t="s">
        <v>24840</v>
      </c>
      <c r="AN6691" s="15"/>
      <c r="AO6691" s="166"/>
      <c r="AP6691" s="5">
        <f t="shared" si="105"/>
        <v>0</v>
      </c>
      <c r="AQ6691" s="16"/>
      <c r="AR6691" s="205">
        <v>1</v>
      </c>
      <c r="AS6691" s="16"/>
      <c r="AT6691" s="16"/>
      <c r="AU6691" s="16"/>
      <c r="AV6691" s="16"/>
      <c r="AW6691" s="16"/>
      <c r="AX6691" s="16"/>
    </row>
    <row r="6692" spans="1:50" s="13" customFormat="1" ht="15" hidden="1" customHeight="1" x14ac:dyDescent="0.2">
      <c r="A6692" s="7" t="s">
        <v>23231</v>
      </c>
      <c r="B6692" s="3" t="s">
        <v>22457</v>
      </c>
      <c r="C6692" s="85" t="s">
        <v>7939</v>
      </c>
      <c r="D6692" s="85" t="s">
        <v>13090</v>
      </c>
      <c r="E6692" s="202" t="s">
        <v>10070</v>
      </c>
      <c r="F6692" s="85" t="s">
        <v>14</v>
      </c>
      <c r="G6692" s="85" t="s">
        <v>18</v>
      </c>
      <c r="H6692" s="85" t="s">
        <v>20690</v>
      </c>
      <c r="I6692" s="3" t="s">
        <v>8473</v>
      </c>
      <c r="J6692" s="85" t="s">
        <v>4400</v>
      </c>
      <c r="K6692" s="7" t="s">
        <v>4422</v>
      </c>
      <c r="L6692" s="3"/>
      <c r="M6692" s="3"/>
      <c r="N6692" s="41" t="s">
        <v>22284</v>
      </c>
      <c r="O6692" s="87">
        <v>0</v>
      </c>
      <c r="P6692" s="87">
        <v>0</v>
      </c>
      <c r="Q6692" s="87">
        <v>0</v>
      </c>
      <c r="R6692" s="87">
        <v>0</v>
      </c>
      <c r="S6692" s="87"/>
      <c r="T6692" s="87"/>
      <c r="U6692" s="85" t="s">
        <v>112</v>
      </c>
      <c r="V6692" s="179"/>
      <c r="W6692" s="7"/>
      <c r="X6692" s="3"/>
      <c r="Y6692" s="3"/>
      <c r="Z6692" s="211">
        <v>58077</v>
      </c>
      <c r="AA6692" s="11"/>
      <c r="AB6692" s="123" t="s">
        <v>7939</v>
      </c>
      <c r="AC6692" s="124"/>
      <c r="AD6692" s="41"/>
      <c r="AE6692" s="41"/>
      <c r="AF6692" s="191"/>
      <c r="AG6692" s="41"/>
      <c r="AH6692" s="41" t="s">
        <v>7952</v>
      </c>
      <c r="AI6692" s="80" t="s">
        <v>6</v>
      </c>
      <c r="AJ6692" s="41"/>
      <c r="AK6692" s="3"/>
      <c r="AL6692" s="85"/>
      <c r="AM6692" s="151" t="s">
        <v>24840</v>
      </c>
      <c r="AN6692" s="15"/>
      <c r="AO6692" s="166"/>
      <c r="AP6692" s="5">
        <f t="shared" si="105"/>
        <v>0</v>
      </c>
      <c r="AQ6692" s="16"/>
      <c r="AR6692" s="205">
        <v>1</v>
      </c>
      <c r="AS6692" s="16"/>
      <c r="AT6692" s="16"/>
      <c r="AU6692" s="16"/>
      <c r="AV6692" s="16"/>
      <c r="AW6692" s="16"/>
      <c r="AX6692" s="16"/>
    </row>
    <row r="6693" spans="1:50" s="13" customFormat="1" ht="15" hidden="1" customHeight="1" x14ac:dyDescent="0.2">
      <c r="A6693" s="7" t="s">
        <v>23235</v>
      </c>
      <c r="B6693" s="3" t="s">
        <v>22461</v>
      </c>
      <c r="C6693" s="85" t="s">
        <v>7939</v>
      </c>
      <c r="D6693" s="85" t="s">
        <v>13090</v>
      </c>
      <c r="E6693" s="202" t="s">
        <v>10070</v>
      </c>
      <c r="F6693" s="85" t="s">
        <v>14</v>
      </c>
      <c r="G6693" s="85" t="s">
        <v>18</v>
      </c>
      <c r="H6693" s="85" t="s">
        <v>20690</v>
      </c>
      <c r="I6693" s="3" t="s">
        <v>8473</v>
      </c>
      <c r="J6693" s="85" t="s">
        <v>4400</v>
      </c>
      <c r="K6693" s="7" t="s">
        <v>4422</v>
      </c>
      <c r="L6693" s="3"/>
      <c r="M6693" s="3"/>
      <c r="N6693" s="41" t="s">
        <v>22284</v>
      </c>
      <c r="O6693" s="87">
        <v>0</v>
      </c>
      <c r="P6693" s="87">
        <v>0</v>
      </c>
      <c r="Q6693" s="87">
        <v>0</v>
      </c>
      <c r="R6693" s="87">
        <v>0</v>
      </c>
      <c r="S6693" s="87"/>
      <c r="T6693" s="87"/>
      <c r="U6693" s="85" t="s">
        <v>112</v>
      </c>
      <c r="V6693" s="179"/>
      <c r="W6693" s="7"/>
      <c r="X6693" s="3"/>
      <c r="Y6693" s="3"/>
      <c r="Z6693" s="211">
        <v>58024</v>
      </c>
      <c r="AA6693" s="11"/>
      <c r="AB6693" s="123" t="s">
        <v>7939</v>
      </c>
      <c r="AC6693" s="124"/>
      <c r="AD6693" s="41"/>
      <c r="AE6693" s="41"/>
      <c r="AF6693" s="191"/>
      <c r="AG6693" s="41"/>
      <c r="AH6693" s="41" t="s">
        <v>7952</v>
      </c>
      <c r="AI6693" s="80" t="s">
        <v>6</v>
      </c>
      <c r="AJ6693" s="41"/>
      <c r="AK6693" s="3"/>
      <c r="AL6693" s="85"/>
      <c r="AM6693" s="151" t="s">
        <v>24840</v>
      </c>
      <c r="AN6693" s="15"/>
      <c r="AO6693" s="166"/>
      <c r="AP6693" s="5">
        <f t="shared" si="105"/>
        <v>0</v>
      </c>
      <c r="AQ6693" s="16"/>
      <c r="AR6693" s="205">
        <v>1</v>
      </c>
      <c r="AS6693" s="16"/>
      <c r="AT6693" s="16"/>
      <c r="AU6693" s="16"/>
      <c r="AV6693" s="16"/>
      <c r="AW6693" s="16"/>
      <c r="AX6693" s="16"/>
    </row>
    <row r="6694" spans="1:50" s="13" customFormat="1" ht="15" hidden="1" customHeight="1" x14ac:dyDescent="0.2">
      <c r="A6694" s="7" t="s">
        <v>23233</v>
      </c>
      <c r="B6694" s="3" t="s">
        <v>22459</v>
      </c>
      <c r="C6694" s="85" t="s">
        <v>7939</v>
      </c>
      <c r="D6694" s="85" t="s">
        <v>13090</v>
      </c>
      <c r="E6694" s="202" t="s">
        <v>10070</v>
      </c>
      <c r="F6694" s="85" t="s">
        <v>14</v>
      </c>
      <c r="G6694" s="85" t="s">
        <v>18</v>
      </c>
      <c r="H6694" s="85" t="s">
        <v>20690</v>
      </c>
      <c r="I6694" s="3" t="s">
        <v>8473</v>
      </c>
      <c r="J6694" s="85" t="s">
        <v>4400</v>
      </c>
      <c r="K6694" s="7" t="s">
        <v>4422</v>
      </c>
      <c r="L6694" s="3"/>
      <c r="M6694" s="3"/>
      <c r="N6694" s="41" t="s">
        <v>22284</v>
      </c>
      <c r="O6694" s="87">
        <v>0</v>
      </c>
      <c r="P6694" s="87">
        <v>0</v>
      </c>
      <c r="Q6694" s="87">
        <v>0</v>
      </c>
      <c r="R6694" s="87">
        <v>0</v>
      </c>
      <c r="S6694" s="87"/>
      <c r="T6694" s="87"/>
      <c r="U6694" s="85" t="s">
        <v>112</v>
      </c>
      <c r="V6694" s="179"/>
      <c r="W6694" s="7"/>
      <c r="X6694" s="3"/>
      <c r="Y6694" s="3"/>
      <c r="Z6694" s="211">
        <v>58085</v>
      </c>
      <c r="AA6694" s="11"/>
      <c r="AB6694" s="123" t="s">
        <v>7939</v>
      </c>
      <c r="AC6694" s="124"/>
      <c r="AD6694" s="41"/>
      <c r="AE6694" s="41"/>
      <c r="AF6694" s="191"/>
      <c r="AG6694" s="41"/>
      <c r="AH6694" s="41" t="s">
        <v>7952</v>
      </c>
      <c r="AI6694" s="80" t="s">
        <v>6</v>
      </c>
      <c r="AJ6694" s="41"/>
      <c r="AK6694" s="3"/>
      <c r="AL6694" s="85"/>
      <c r="AM6694" s="151" t="s">
        <v>24840</v>
      </c>
      <c r="AN6694" s="15"/>
      <c r="AO6694" s="166"/>
      <c r="AP6694" s="5">
        <f t="shared" si="105"/>
        <v>0</v>
      </c>
      <c r="AQ6694" s="16"/>
      <c r="AR6694" s="205">
        <v>1</v>
      </c>
      <c r="AS6694" s="16"/>
      <c r="AT6694" s="16"/>
      <c r="AU6694" s="16"/>
      <c r="AV6694" s="16"/>
      <c r="AW6694" s="16"/>
      <c r="AX6694" s="16"/>
    </row>
    <row r="6695" spans="1:50" s="13" customFormat="1" ht="15" hidden="1" customHeight="1" x14ac:dyDescent="0.2">
      <c r="A6695" s="7" t="s">
        <v>11167</v>
      </c>
      <c r="B6695" s="3" t="s">
        <v>11168</v>
      </c>
      <c r="C6695" s="85" t="s">
        <v>7939</v>
      </c>
      <c r="D6695" s="85" t="s">
        <v>13090</v>
      </c>
      <c r="E6695" s="202" t="s">
        <v>154</v>
      </c>
      <c r="F6695" s="85" t="s">
        <v>55</v>
      </c>
      <c r="G6695" s="85" t="s">
        <v>63</v>
      </c>
      <c r="H6695" s="85" t="s">
        <v>20690</v>
      </c>
      <c r="I6695" s="3" t="s">
        <v>4564</v>
      </c>
      <c r="J6695" s="85" t="s">
        <v>4400</v>
      </c>
      <c r="K6695" s="7" t="s">
        <v>4422</v>
      </c>
      <c r="L6695" s="3"/>
      <c r="M6695" s="3"/>
      <c r="N6695" s="41" t="s">
        <v>11169</v>
      </c>
      <c r="O6695" s="87">
        <v>82450</v>
      </c>
      <c r="P6695" s="87">
        <v>80950</v>
      </c>
      <c r="Q6695" s="87">
        <v>1500</v>
      </c>
      <c r="R6695" s="87">
        <v>0</v>
      </c>
      <c r="S6695" s="87"/>
      <c r="T6695" s="87"/>
      <c r="U6695" s="85">
        <v>2008</v>
      </c>
      <c r="V6695" s="179"/>
      <c r="W6695" s="7"/>
      <c r="X6695" s="3"/>
      <c r="Y6695" s="3"/>
      <c r="Z6695" s="146">
        <v>115912</v>
      </c>
      <c r="AA6695" s="11"/>
      <c r="AB6695" s="123" t="s">
        <v>7939</v>
      </c>
      <c r="AC6695" s="124"/>
      <c r="AD6695" s="41"/>
      <c r="AE6695" s="41"/>
      <c r="AF6695" s="191">
        <v>43927</v>
      </c>
      <c r="AG6695" s="41"/>
      <c r="AH6695" s="41" t="s">
        <v>8024</v>
      </c>
      <c r="AI6695" s="80" t="s">
        <v>6</v>
      </c>
      <c r="AJ6695" s="41"/>
      <c r="AK6695" s="3"/>
      <c r="AL6695" s="85"/>
      <c r="AM6695" s="151" t="s">
        <v>19998</v>
      </c>
      <c r="AN6695" s="15"/>
      <c r="AO6695" s="166"/>
      <c r="AP6695" s="5">
        <f t="shared" si="105"/>
        <v>0</v>
      </c>
      <c r="AQ6695" s="16"/>
      <c r="AR6695" s="205">
        <v>1</v>
      </c>
      <c r="AS6695" s="16"/>
      <c r="AT6695" s="16"/>
      <c r="AU6695" s="16"/>
      <c r="AV6695" s="16"/>
      <c r="AW6695" s="16"/>
      <c r="AX6695" s="16"/>
    </row>
    <row r="6696" spans="1:50" s="13" customFormat="1" ht="15" hidden="1" customHeight="1" x14ac:dyDescent="0.2">
      <c r="A6696" s="7" t="s">
        <v>23236</v>
      </c>
      <c r="B6696" s="3" t="s">
        <v>22462</v>
      </c>
      <c r="C6696" s="85" t="s">
        <v>7939</v>
      </c>
      <c r="D6696" s="85" t="s">
        <v>13090</v>
      </c>
      <c r="E6696" s="202" t="s">
        <v>10070</v>
      </c>
      <c r="F6696" s="85" t="s">
        <v>14</v>
      </c>
      <c r="G6696" s="85" t="s">
        <v>18</v>
      </c>
      <c r="H6696" s="85" t="s">
        <v>20690</v>
      </c>
      <c r="I6696" s="3" t="s">
        <v>8473</v>
      </c>
      <c r="J6696" s="85" t="s">
        <v>4400</v>
      </c>
      <c r="K6696" s="7" t="s">
        <v>4422</v>
      </c>
      <c r="L6696" s="3"/>
      <c r="M6696" s="3"/>
      <c r="N6696" s="41" t="s">
        <v>22284</v>
      </c>
      <c r="O6696" s="87">
        <v>0</v>
      </c>
      <c r="P6696" s="87">
        <v>0</v>
      </c>
      <c r="Q6696" s="87">
        <v>0</v>
      </c>
      <c r="R6696" s="87">
        <v>0</v>
      </c>
      <c r="S6696" s="87"/>
      <c r="T6696" s="87"/>
      <c r="U6696" s="85" t="s">
        <v>112</v>
      </c>
      <c r="V6696" s="179"/>
      <c r="W6696" s="7"/>
      <c r="X6696" s="3"/>
      <c r="Y6696" s="3"/>
      <c r="Z6696" s="211">
        <v>58185</v>
      </c>
      <c r="AA6696" s="11"/>
      <c r="AB6696" s="123" t="s">
        <v>7939</v>
      </c>
      <c r="AC6696" s="124"/>
      <c r="AD6696" s="41"/>
      <c r="AE6696" s="41"/>
      <c r="AF6696" s="191"/>
      <c r="AG6696" s="41"/>
      <c r="AH6696" s="41" t="s">
        <v>7952</v>
      </c>
      <c r="AI6696" s="80" t="s">
        <v>6</v>
      </c>
      <c r="AJ6696" s="41"/>
      <c r="AK6696" s="3"/>
      <c r="AL6696" s="85"/>
      <c r="AM6696" s="151" t="s">
        <v>24840</v>
      </c>
      <c r="AN6696" s="15"/>
      <c r="AO6696" s="166"/>
      <c r="AP6696" s="5">
        <f t="shared" si="105"/>
        <v>0</v>
      </c>
      <c r="AQ6696" s="16"/>
      <c r="AR6696" s="205">
        <v>1</v>
      </c>
      <c r="AS6696" s="16"/>
      <c r="AT6696" s="16"/>
      <c r="AU6696" s="16"/>
      <c r="AV6696" s="16"/>
      <c r="AW6696" s="16"/>
      <c r="AX6696" s="16"/>
    </row>
    <row r="6697" spans="1:50" s="13" customFormat="1" ht="15" hidden="1" customHeight="1" x14ac:dyDescent="0.2">
      <c r="A6697" s="7" t="s">
        <v>23237</v>
      </c>
      <c r="B6697" s="3" t="s">
        <v>22463</v>
      </c>
      <c r="C6697" s="85" t="s">
        <v>7939</v>
      </c>
      <c r="D6697" s="85" t="s">
        <v>13090</v>
      </c>
      <c r="E6697" s="202" t="s">
        <v>10070</v>
      </c>
      <c r="F6697" s="85" t="s">
        <v>14</v>
      </c>
      <c r="G6697" s="85" t="s">
        <v>18</v>
      </c>
      <c r="H6697" s="85" t="s">
        <v>20690</v>
      </c>
      <c r="I6697" s="3" t="s">
        <v>8473</v>
      </c>
      <c r="J6697" s="85" t="s">
        <v>4400</v>
      </c>
      <c r="K6697" s="7" t="s">
        <v>4422</v>
      </c>
      <c r="L6697" s="3"/>
      <c r="M6697" s="3"/>
      <c r="N6697" s="41" t="s">
        <v>22284</v>
      </c>
      <c r="O6697" s="87">
        <v>0</v>
      </c>
      <c r="P6697" s="87">
        <v>0</v>
      </c>
      <c r="Q6697" s="87">
        <v>0</v>
      </c>
      <c r="R6697" s="87">
        <v>0</v>
      </c>
      <c r="S6697" s="87"/>
      <c r="T6697" s="87"/>
      <c r="U6697" s="85" t="s">
        <v>112</v>
      </c>
      <c r="V6697" s="179"/>
      <c r="W6697" s="7"/>
      <c r="X6697" s="3"/>
      <c r="Y6697" s="3"/>
      <c r="Z6697" s="211">
        <v>58012</v>
      </c>
      <c r="AA6697" s="11"/>
      <c r="AB6697" s="123" t="s">
        <v>7939</v>
      </c>
      <c r="AC6697" s="124"/>
      <c r="AD6697" s="41"/>
      <c r="AE6697" s="41"/>
      <c r="AF6697" s="191"/>
      <c r="AG6697" s="41"/>
      <c r="AH6697" s="41" t="s">
        <v>7952</v>
      </c>
      <c r="AI6697" s="80" t="s">
        <v>6</v>
      </c>
      <c r="AJ6697" s="41"/>
      <c r="AK6697" s="3"/>
      <c r="AL6697" s="85"/>
      <c r="AM6697" s="151" t="s">
        <v>24840</v>
      </c>
      <c r="AN6697" s="15"/>
      <c r="AO6697" s="166"/>
      <c r="AP6697" s="5">
        <f t="shared" si="105"/>
        <v>0</v>
      </c>
      <c r="AQ6697" s="16"/>
      <c r="AR6697" s="205">
        <v>1</v>
      </c>
      <c r="AS6697" s="16"/>
      <c r="AT6697" s="16"/>
      <c r="AU6697" s="16"/>
      <c r="AV6697" s="16"/>
      <c r="AW6697" s="16"/>
      <c r="AX6697" s="16"/>
    </row>
    <row r="6698" spans="1:50" s="13" customFormat="1" ht="15" hidden="1" customHeight="1" x14ac:dyDescent="0.2">
      <c r="A6698" s="7" t="s">
        <v>23227</v>
      </c>
      <c r="B6698" s="3" t="s">
        <v>22452</v>
      </c>
      <c r="C6698" s="85" t="s">
        <v>7939</v>
      </c>
      <c r="D6698" s="85" t="s">
        <v>13090</v>
      </c>
      <c r="E6698" s="202" t="s">
        <v>10070</v>
      </c>
      <c r="F6698" s="85" t="s">
        <v>14</v>
      </c>
      <c r="G6698" s="85" t="s">
        <v>18</v>
      </c>
      <c r="H6698" s="85" t="s">
        <v>20690</v>
      </c>
      <c r="I6698" s="3" t="s">
        <v>8473</v>
      </c>
      <c r="J6698" s="85" t="s">
        <v>4400</v>
      </c>
      <c r="K6698" s="7" t="s">
        <v>4422</v>
      </c>
      <c r="L6698" s="3"/>
      <c r="M6698" s="3"/>
      <c r="N6698" s="41" t="s">
        <v>22284</v>
      </c>
      <c r="O6698" s="87">
        <v>0</v>
      </c>
      <c r="P6698" s="87">
        <v>0</v>
      </c>
      <c r="Q6698" s="87">
        <v>0</v>
      </c>
      <c r="R6698" s="87">
        <v>0</v>
      </c>
      <c r="S6698" s="87"/>
      <c r="T6698" s="87"/>
      <c r="U6698" s="85" t="s">
        <v>112</v>
      </c>
      <c r="V6698" s="179"/>
      <c r="W6698" s="7"/>
      <c r="X6698" s="3"/>
      <c r="Y6698" s="3"/>
      <c r="Z6698" s="211">
        <v>58096</v>
      </c>
      <c r="AA6698" s="11"/>
      <c r="AB6698" s="123" t="s">
        <v>7939</v>
      </c>
      <c r="AC6698" s="124"/>
      <c r="AD6698" s="41"/>
      <c r="AE6698" s="41"/>
      <c r="AF6698" s="191"/>
      <c r="AG6698" s="41"/>
      <c r="AH6698" s="41" t="s">
        <v>7952</v>
      </c>
      <c r="AI6698" s="80" t="s">
        <v>6</v>
      </c>
      <c r="AJ6698" s="41"/>
      <c r="AK6698" s="3"/>
      <c r="AL6698" s="85"/>
      <c r="AM6698" s="151" t="s">
        <v>24840</v>
      </c>
      <c r="AN6698" s="15"/>
      <c r="AO6698" s="166"/>
      <c r="AP6698" s="5">
        <f t="shared" si="105"/>
        <v>0</v>
      </c>
      <c r="AQ6698" s="16"/>
      <c r="AR6698" s="205">
        <v>1</v>
      </c>
      <c r="AS6698" s="16"/>
      <c r="AT6698" s="16"/>
      <c r="AU6698" s="16"/>
      <c r="AV6698" s="16"/>
      <c r="AW6698" s="16"/>
      <c r="AX6698" s="16"/>
    </row>
    <row r="6699" spans="1:50" s="13" customFormat="1" ht="15" hidden="1" customHeight="1" x14ac:dyDescent="0.2">
      <c r="A6699" s="7" t="s">
        <v>23238</v>
      </c>
      <c r="B6699" s="3" t="s">
        <v>22464</v>
      </c>
      <c r="C6699" s="85" t="s">
        <v>7939</v>
      </c>
      <c r="D6699" s="85" t="s">
        <v>13090</v>
      </c>
      <c r="E6699" s="202" t="s">
        <v>10070</v>
      </c>
      <c r="F6699" s="85" t="s">
        <v>14</v>
      </c>
      <c r="G6699" s="85" t="s">
        <v>18</v>
      </c>
      <c r="H6699" s="85" t="s">
        <v>20690</v>
      </c>
      <c r="I6699" s="3" t="s">
        <v>8473</v>
      </c>
      <c r="J6699" s="85" t="s">
        <v>4400</v>
      </c>
      <c r="K6699" s="7" t="s">
        <v>4422</v>
      </c>
      <c r="L6699" s="3"/>
      <c r="M6699" s="3"/>
      <c r="N6699" s="41" t="s">
        <v>22284</v>
      </c>
      <c r="O6699" s="87">
        <v>0</v>
      </c>
      <c r="P6699" s="87">
        <v>0</v>
      </c>
      <c r="Q6699" s="87">
        <v>0</v>
      </c>
      <c r="R6699" s="87">
        <v>0</v>
      </c>
      <c r="S6699" s="87"/>
      <c r="T6699" s="87"/>
      <c r="U6699" s="85" t="s">
        <v>112</v>
      </c>
      <c r="V6699" s="179"/>
      <c r="W6699" s="7"/>
      <c r="X6699" s="3"/>
      <c r="Y6699" s="3"/>
      <c r="Z6699" s="211">
        <v>58127</v>
      </c>
      <c r="AA6699" s="11"/>
      <c r="AB6699" s="123" t="s">
        <v>7939</v>
      </c>
      <c r="AC6699" s="124"/>
      <c r="AD6699" s="41"/>
      <c r="AE6699" s="41"/>
      <c r="AF6699" s="191"/>
      <c r="AG6699" s="41"/>
      <c r="AH6699" s="41" t="s">
        <v>7952</v>
      </c>
      <c r="AI6699" s="80" t="s">
        <v>6</v>
      </c>
      <c r="AJ6699" s="41"/>
      <c r="AK6699" s="3"/>
      <c r="AL6699" s="85"/>
      <c r="AM6699" s="151" t="s">
        <v>24840</v>
      </c>
      <c r="AN6699" s="15"/>
      <c r="AO6699" s="166"/>
      <c r="AP6699" s="5">
        <f t="shared" si="105"/>
        <v>0</v>
      </c>
      <c r="AQ6699" s="16"/>
      <c r="AR6699" s="205">
        <v>1</v>
      </c>
      <c r="AS6699" s="16"/>
      <c r="AT6699" s="16"/>
      <c r="AU6699" s="16"/>
      <c r="AV6699" s="16"/>
      <c r="AW6699" s="16"/>
      <c r="AX6699" s="16"/>
    </row>
    <row r="6700" spans="1:50" s="13" customFormat="1" ht="15" hidden="1" customHeight="1" x14ac:dyDescent="0.2">
      <c r="A6700" s="7" t="s">
        <v>23239</v>
      </c>
      <c r="B6700" s="3" t="s">
        <v>22465</v>
      </c>
      <c r="C6700" s="85" t="s">
        <v>7939</v>
      </c>
      <c r="D6700" s="85" t="s">
        <v>13090</v>
      </c>
      <c r="E6700" s="202" t="s">
        <v>10070</v>
      </c>
      <c r="F6700" s="85" t="s">
        <v>14</v>
      </c>
      <c r="G6700" s="85" t="s">
        <v>18</v>
      </c>
      <c r="H6700" s="85" t="s">
        <v>20690</v>
      </c>
      <c r="I6700" s="3" t="s">
        <v>8473</v>
      </c>
      <c r="J6700" s="85" t="s">
        <v>4400</v>
      </c>
      <c r="K6700" s="7" t="s">
        <v>4422</v>
      </c>
      <c r="L6700" s="3"/>
      <c r="M6700" s="3"/>
      <c r="N6700" s="41" t="s">
        <v>22284</v>
      </c>
      <c r="O6700" s="87">
        <v>0</v>
      </c>
      <c r="P6700" s="87">
        <v>0</v>
      </c>
      <c r="Q6700" s="87">
        <v>0</v>
      </c>
      <c r="R6700" s="87">
        <v>0</v>
      </c>
      <c r="S6700" s="87"/>
      <c r="T6700" s="87"/>
      <c r="U6700" s="85" t="s">
        <v>112</v>
      </c>
      <c r="V6700" s="179"/>
      <c r="W6700" s="7"/>
      <c r="X6700" s="3"/>
      <c r="Y6700" s="3"/>
      <c r="Z6700" s="211">
        <v>58442</v>
      </c>
      <c r="AA6700" s="11"/>
      <c r="AB6700" s="123" t="s">
        <v>7939</v>
      </c>
      <c r="AC6700" s="124"/>
      <c r="AD6700" s="41"/>
      <c r="AE6700" s="41"/>
      <c r="AF6700" s="191"/>
      <c r="AG6700" s="41"/>
      <c r="AH6700" s="41" t="s">
        <v>7952</v>
      </c>
      <c r="AI6700" s="80" t="s">
        <v>6</v>
      </c>
      <c r="AJ6700" s="41"/>
      <c r="AK6700" s="3"/>
      <c r="AL6700" s="85"/>
      <c r="AM6700" s="151" t="s">
        <v>24840</v>
      </c>
      <c r="AN6700" s="15"/>
      <c r="AO6700" s="166"/>
      <c r="AP6700" s="5">
        <f t="shared" si="105"/>
        <v>0</v>
      </c>
      <c r="AQ6700" s="16"/>
      <c r="AR6700" s="205">
        <v>1</v>
      </c>
      <c r="AS6700" s="16"/>
      <c r="AT6700" s="16"/>
      <c r="AU6700" s="16"/>
      <c r="AV6700" s="16"/>
      <c r="AW6700" s="16"/>
      <c r="AX6700" s="16"/>
    </row>
    <row r="6701" spans="1:50" s="13" customFormat="1" ht="15" hidden="1" customHeight="1" x14ac:dyDescent="0.2">
      <c r="A6701" s="7" t="s">
        <v>23228</v>
      </c>
      <c r="B6701" s="3" t="s">
        <v>22453</v>
      </c>
      <c r="C6701" s="85" t="s">
        <v>7939</v>
      </c>
      <c r="D6701" s="85" t="s">
        <v>13090</v>
      </c>
      <c r="E6701" s="202" t="s">
        <v>8031</v>
      </c>
      <c r="F6701" s="85" t="s">
        <v>14</v>
      </c>
      <c r="G6701" s="85" t="s">
        <v>18</v>
      </c>
      <c r="H6701" s="85" t="s">
        <v>20690</v>
      </c>
      <c r="I6701" s="3" t="s">
        <v>8473</v>
      </c>
      <c r="J6701" s="85" t="s">
        <v>4400</v>
      </c>
      <c r="K6701" s="7" t="s">
        <v>4422</v>
      </c>
      <c r="L6701" s="3"/>
      <c r="M6701" s="3"/>
      <c r="N6701" s="41" t="s">
        <v>22454</v>
      </c>
      <c r="O6701" s="87">
        <v>0</v>
      </c>
      <c r="P6701" s="87">
        <v>0</v>
      </c>
      <c r="Q6701" s="87">
        <v>0</v>
      </c>
      <c r="R6701" s="87">
        <v>0</v>
      </c>
      <c r="S6701" s="87"/>
      <c r="T6701" s="87"/>
      <c r="U6701" s="85" t="s">
        <v>112</v>
      </c>
      <c r="V6701" s="179"/>
      <c r="W6701" s="7"/>
      <c r="X6701" s="3"/>
      <c r="Y6701" s="3"/>
      <c r="Z6701" s="211">
        <v>58542</v>
      </c>
      <c r="AA6701" s="11"/>
      <c r="AB6701" s="123" t="s">
        <v>7939</v>
      </c>
      <c r="AC6701" s="124"/>
      <c r="AD6701" s="41"/>
      <c r="AE6701" s="41"/>
      <c r="AF6701" s="191"/>
      <c r="AG6701" s="41"/>
      <c r="AH6701" s="41" t="s">
        <v>7952</v>
      </c>
      <c r="AI6701" s="80" t="s">
        <v>6</v>
      </c>
      <c r="AJ6701" s="41"/>
      <c r="AK6701" s="3"/>
      <c r="AL6701" s="85"/>
      <c r="AM6701" s="151" t="s">
        <v>24840</v>
      </c>
      <c r="AN6701" s="15"/>
      <c r="AO6701" s="166"/>
      <c r="AP6701" s="5">
        <f t="shared" si="105"/>
        <v>0</v>
      </c>
      <c r="AQ6701" s="16"/>
      <c r="AR6701" s="205">
        <v>1</v>
      </c>
      <c r="AS6701" s="16"/>
      <c r="AT6701" s="16"/>
      <c r="AU6701" s="16"/>
      <c r="AV6701" s="16"/>
      <c r="AW6701" s="16"/>
      <c r="AX6701" s="16"/>
    </row>
    <row r="6702" spans="1:50" s="13" customFormat="1" ht="15" hidden="1" customHeight="1" x14ac:dyDescent="0.2">
      <c r="A6702" s="7" t="s">
        <v>23240</v>
      </c>
      <c r="B6702" s="3" t="s">
        <v>22466</v>
      </c>
      <c r="C6702" s="85" t="s">
        <v>7939</v>
      </c>
      <c r="D6702" s="85" t="s">
        <v>13090</v>
      </c>
      <c r="E6702" s="202" t="s">
        <v>22872</v>
      </c>
      <c r="F6702" s="85" t="s">
        <v>34</v>
      </c>
      <c r="G6702" s="85" t="s">
        <v>35</v>
      </c>
      <c r="H6702" s="85" t="s">
        <v>20688</v>
      </c>
      <c r="I6702" s="7" t="s">
        <v>8125</v>
      </c>
      <c r="J6702" s="85" t="s">
        <v>124</v>
      </c>
      <c r="K6702" s="7" t="s">
        <v>9092</v>
      </c>
      <c r="L6702" s="3"/>
      <c r="M6702" s="3"/>
      <c r="N6702" s="41" t="s">
        <v>22467</v>
      </c>
      <c r="O6702" s="87">
        <v>0</v>
      </c>
      <c r="P6702" s="87">
        <v>0</v>
      </c>
      <c r="Q6702" s="87">
        <v>0</v>
      </c>
      <c r="R6702" s="87">
        <v>0</v>
      </c>
      <c r="S6702" s="87"/>
      <c r="T6702" s="87"/>
      <c r="U6702" s="85" t="s">
        <v>112</v>
      </c>
      <c r="V6702" s="179"/>
      <c r="W6702" s="7"/>
      <c r="X6702" s="3"/>
      <c r="Y6702" s="3"/>
      <c r="Z6702" s="146">
        <v>129162</v>
      </c>
      <c r="AA6702" s="11"/>
      <c r="AB6702" s="123" t="s">
        <v>7939</v>
      </c>
      <c r="AC6702" s="124"/>
      <c r="AD6702" s="41"/>
      <c r="AE6702" s="41"/>
      <c r="AF6702" s="191"/>
      <c r="AG6702" s="41"/>
      <c r="AH6702" s="41" t="s">
        <v>7952</v>
      </c>
      <c r="AI6702" s="80" t="s">
        <v>6</v>
      </c>
      <c r="AJ6702" s="41"/>
      <c r="AK6702" s="3"/>
      <c r="AL6702" s="85"/>
      <c r="AM6702" s="151" t="s">
        <v>24840</v>
      </c>
      <c r="AN6702" s="15"/>
      <c r="AO6702" s="166"/>
      <c r="AP6702" s="5">
        <f t="shared" si="105"/>
        <v>0</v>
      </c>
      <c r="AQ6702" s="16"/>
      <c r="AR6702" s="205">
        <v>1</v>
      </c>
      <c r="AS6702" s="16"/>
      <c r="AT6702" s="16"/>
      <c r="AU6702" s="16"/>
      <c r="AV6702" s="16"/>
      <c r="AW6702" s="16"/>
      <c r="AX6702" s="16"/>
    </row>
    <row r="6703" spans="1:50" s="13" customFormat="1" ht="15" hidden="1" customHeight="1" x14ac:dyDescent="0.2">
      <c r="A6703" s="7" t="s">
        <v>23226</v>
      </c>
      <c r="B6703" s="3" t="s">
        <v>22451</v>
      </c>
      <c r="C6703" s="85" t="s">
        <v>7939</v>
      </c>
      <c r="D6703" s="85" t="s">
        <v>13090</v>
      </c>
      <c r="E6703" s="202" t="s">
        <v>9112</v>
      </c>
      <c r="F6703" s="85" t="s">
        <v>40</v>
      </c>
      <c r="G6703" s="85" t="s">
        <v>43</v>
      </c>
      <c r="H6703" s="85" t="s">
        <v>20690</v>
      </c>
      <c r="I6703" s="3" t="s">
        <v>10897</v>
      </c>
      <c r="J6703" s="85" t="s">
        <v>115</v>
      </c>
      <c r="K6703" s="7" t="s">
        <v>4595</v>
      </c>
      <c r="L6703" s="3"/>
      <c r="M6703" s="3"/>
      <c r="N6703" s="41" t="s">
        <v>22057</v>
      </c>
      <c r="O6703" s="87">
        <v>0</v>
      </c>
      <c r="P6703" s="87">
        <v>0</v>
      </c>
      <c r="Q6703" s="87">
        <v>0</v>
      </c>
      <c r="R6703" s="87">
        <v>0</v>
      </c>
      <c r="S6703" s="87"/>
      <c r="T6703" s="87"/>
      <c r="U6703" s="85" t="s">
        <v>112</v>
      </c>
      <c r="V6703" s="179"/>
      <c r="W6703" s="7"/>
      <c r="X6703" s="3"/>
      <c r="Y6703" s="3"/>
      <c r="Z6703" s="211">
        <v>231347</v>
      </c>
      <c r="AA6703" s="11"/>
      <c r="AB6703" s="123" t="s">
        <v>7939</v>
      </c>
      <c r="AC6703" s="124"/>
      <c r="AD6703" s="41"/>
      <c r="AE6703" s="41"/>
      <c r="AF6703" s="191"/>
      <c r="AG6703" s="41"/>
      <c r="AH6703" s="41" t="s">
        <v>8211</v>
      </c>
      <c r="AI6703" s="80" t="s">
        <v>6</v>
      </c>
      <c r="AJ6703" s="41"/>
      <c r="AK6703" s="3"/>
      <c r="AL6703" s="85"/>
      <c r="AM6703" s="151" t="s">
        <v>24840</v>
      </c>
      <c r="AN6703" s="15"/>
      <c r="AO6703" s="166"/>
      <c r="AP6703" s="5">
        <f t="shared" si="105"/>
        <v>0</v>
      </c>
      <c r="AQ6703" s="16"/>
      <c r="AR6703" s="205">
        <v>1</v>
      </c>
      <c r="AS6703" s="16"/>
      <c r="AT6703" s="16"/>
      <c r="AU6703" s="16"/>
      <c r="AV6703" s="16"/>
      <c r="AW6703" s="16"/>
      <c r="AX6703" s="16"/>
    </row>
    <row r="6704" spans="1:50" s="13" customFormat="1" ht="15" hidden="1" customHeight="1" x14ac:dyDescent="0.2">
      <c r="A6704" s="7" t="s">
        <v>23225</v>
      </c>
      <c r="B6704" s="3" t="s">
        <v>22450</v>
      </c>
      <c r="C6704" s="85" t="s">
        <v>7939</v>
      </c>
      <c r="D6704" s="85" t="s">
        <v>13090</v>
      </c>
      <c r="E6704" s="202" t="s">
        <v>154</v>
      </c>
      <c r="F6704" s="85" t="s">
        <v>40</v>
      </c>
      <c r="G6704" s="85" t="s">
        <v>43</v>
      </c>
      <c r="H6704" s="85" t="s">
        <v>20690</v>
      </c>
      <c r="I6704" s="3" t="s">
        <v>10897</v>
      </c>
      <c r="J6704" s="85" t="s">
        <v>115</v>
      </c>
      <c r="K6704" s="7" t="s">
        <v>5658</v>
      </c>
      <c r="L6704" s="3"/>
      <c r="M6704" s="3"/>
      <c r="N6704" s="41" t="s">
        <v>10845</v>
      </c>
      <c r="O6704" s="87">
        <v>0</v>
      </c>
      <c r="P6704" s="87">
        <v>0</v>
      </c>
      <c r="Q6704" s="87">
        <v>0</v>
      </c>
      <c r="R6704" s="87">
        <v>0</v>
      </c>
      <c r="S6704" s="87"/>
      <c r="T6704" s="87"/>
      <c r="U6704" s="85" t="s">
        <v>112</v>
      </c>
      <c r="V6704" s="179"/>
      <c r="W6704" s="7"/>
      <c r="X6704" s="3"/>
      <c r="Y6704" s="3"/>
      <c r="Z6704" s="146">
        <v>2079450</v>
      </c>
      <c r="AA6704" s="11"/>
      <c r="AB6704" s="123" t="s">
        <v>7939</v>
      </c>
      <c r="AC6704" s="124"/>
      <c r="AD6704" s="41"/>
      <c r="AE6704" s="41"/>
      <c r="AF6704" s="191">
        <v>45161</v>
      </c>
      <c r="AG6704" s="41"/>
      <c r="AH6704" s="41" t="s">
        <v>8211</v>
      </c>
      <c r="AI6704" s="80" t="s">
        <v>6</v>
      </c>
      <c r="AJ6704" s="41"/>
      <c r="AK6704" s="3"/>
      <c r="AL6704" s="85"/>
      <c r="AM6704" s="151" t="s">
        <v>24840</v>
      </c>
      <c r="AN6704" s="15"/>
      <c r="AO6704" s="166"/>
      <c r="AP6704" s="5">
        <f t="shared" si="105"/>
        <v>0</v>
      </c>
      <c r="AQ6704" s="16"/>
      <c r="AR6704" s="205">
        <v>1</v>
      </c>
      <c r="AS6704" s="16"/>
      <c r="AT6704" s="16"/>
      <c r="AU6704" s="16"/>
      <c r="AV6704" s="16"/>
      <c r="AW6704" s="16"/>
      <c r="AX6704" s="16"/>
    </row>
    <row r="6705" spans="1:50" s="13" customFormat="1" ht="15" hidden="1" customHeight="1" x14ac:dyDescent="0.2">
      <c r="A6705" s="7" t="s">
        <v>23216</v>
      </c>
      <c r="B6705" s="3" t="s">
        <v>22436</v>
      </c>
      <c r="C6705" s="85" t="s">
        <v>7939</v>
      </c>
      <c r="D6705" s="85" t="s">
        <v>13090</v>
      </c>
      <c r="E6705" s="202" t="s">
        <v>154</v>
      </c>
      <c r="F6705" s="85" t="s">
        <v>40</v>
      </c>
      <c r="G6705" s="85" t="s">
        <v>43</v>
      </c>
      <c r="H6705" s="85" t="s">
        <v>20690</v>
      </c>
      <c r="I6705" s="3" t="s">
        <v>10897</v>
      </c>
      <c r="J6705" s="85" t="s">
        <v>115</v>
      </c>
      <c r="K6705" s="7" t="s">
        <v>14569</v>
      </c>
      <c r="L6705" s="3"/>
      <c r="M6705" s="3"/>
      <c r="N6705" s="41" t="s">
        <v>10845</v>
      </c>
      <c r="O6705" s="87">
        <v>0</v>
      </c>
      <c r="P6705" s="87">
        <v>0</v>
      </c>
      <c r="Q6705" s="87">
        <v>0</v>
      </c>
      <c r="R6705" s="87">
        <v>0</v>
      </c>
      <c r="S6705" s="87"/>
      <c r="T6705" s="87"/>
      <c r="U6705" s="85" t="s">
        <v>112</v>
      </c>
      <c r="V6705" s="179"/>
      <c r="W6705" s="7"/>
      <c r="X6705" s="3"/>
      <c r="Y6705" s="3"/>
      <c r="Z6705" s="211">
        <v>1693445</v>
      </c>
      <c r="AA6705" s="11"/>
      <c r="AB6705" s="123" t="s">
        <v>7939</v>
      </c>
      <c r="AC6705" s="124"/>
      <c r="AD6705" s="41"/>
      <c r="AE6705" s="41"/>
      <c r="AF6705" s="191">
        <v>45203</v>
      </c>
      <c r="AG6705" s="41"/>
      <c r="AH6705" s="41" t="s">
        <v>8211</v>
      </c>
      <c r="AI6705" s="80" t="s">
        <v>6</v>
      </c>
      <c r="AJ6705" s="41"/>
      <c r="AK6705" s="3"/>
      <c r="AL6705" s="85"/>
      <c r="AM6705" s="151" t="s">
        <v>24840</v>
      </c>
      <c r="AN6705" s="15"/>
      <c r="AO6705" s="166"/>
      <c r="AP6705" s="5">
        <f t="shared" si="105"/>
        <v>0</v>
      </c>
      <c r="AQ6705" s="16"/>
      <c r="AR6705" s="205">
        <v>1</v>
      </c>
      <c r="AS6705" s="16"/>
      <c r="AT6705" s="16"/>
      <c r="AU6705" s="16"/>
      <c r="AV6705" s="16"/>
      <c r="AW6705" s="16"/>
      <c r="AX6705" s="16"/>
    </row>
    <row r="6706" spans="1:50" s="13" customFormat="1" ht="15" hidden="1" customHeight="1" x14ac:dyDescent="0.2">
      <c r="A6706" s="7" t="s">
        <v>11170</v>
      </c>
      <c r="B6706" s="3" t="s">
        <v>11171</v>
      </c>
      <c r="C6706" s="85" t="s">
        <v>7939</v>
      </c>
      <c r="D6706" s="85" t="s">
        <v>13090</v>
      </c>
      <c r="E6706" s="202" t="s">
        <v>154</v>
      </c>
      <c r="F6706" s="85" t="s">
        <v>55</v>
      </c>
      <c r="G6706" s="85" t="s">
        <v>15355</v>
      </c>
      <c r="H6706" s="85" t="s">
        <v>20690</v>
      </c>
      <c r="I6706" s="3" t="s">
        <v>16871</v>
      </c>
      <c r="J6706" s="85" t="s">
        <v>124</v>
      </c>
      <c r="K6706" s="7" t="s">
        <v>125</v>
      </c>
      <c r="L6706" s="3"/>
      <c r="M6706" s="3"/>
      <c r="N6706" s="41" t="s">
        <v>20907</v>
      </c>
      <c r="O6706" s="87">
        <v>92835</v>
      </c>
      <c r="P6706" s="87">
        <v>42796</v>
      </c>
      <c r="Q6706" s="87">
        <v>50039</v>
      </c>
      <c r="R6706" s="87">
        <v>0</v>
      </c>
      <c r="S6706" s="87"/>
      <c r="T6706" s="87"/>
      <c r="U6706" s="85">
        <v>2006</v>
      </c>
      <c r="V6706" s="179"/>
      <c r="W6706" s="7"/>
      <c r="X6706" s="3"/>
      <c r="Y6706" s="3"/>
      <c r="Z6706" s="146">
        <v>9450</v>
      </c>
      <c r="AA6706" s="11"/>
      <c r="AB6706" s="123" t="s">
        <v>7939</v>
      </c>
      <c r="AC6706" s="124"/>
      <c r="AD6706" s="41"/>
      <c r="AE6706" s="41"/>
      <c r="AF6706" s="191">
        <v>43927</v>
      </c>
      <c r="AG6706" s="41"/>
      <c r="AH6706" s="41" t="s">
        <v>8024</v>
      </c>
      <c r="AI6706" s="80" t="s">
        <v>6</v>
      </c>
      <c r="AJ6706" s="41"/>
      <c r="AK6706" s="3"/>
      <c r="AL6706" s="85"/>
      <c r="AM6706" s="151" t="s">
        <v>19998</v>
      </c>
      <c r="AN6706" s="15"/>
      <c r="AO6706" s="166"/>
      <c r="AP6706" s="5">
        <f t="shared" si="105"/>
        <v>0</v>
      </c>
      <c r="AQ6706" s="16"/>
      <c r="AR6706" s="205">
        <v>1</v>
      </c>
      <c r="AS6706" s="16"/>
      <c r="AT6706" s="16"/>
      <c r="AU6706" s="16"/>
      <c r="AV6706" s="16"/>
      <c r="AW6706" s="16"/>
      <c r="AX6706" s="16"/>
    </row>
    <row r="6707" spans="1:50" s="13" customFormat="1" ht="15" hidden="1" customHeight="1" x14ac:dyDescent="0.2">
      <c r="A6707" s="7" t="s">
        <v>11172</v>
      </c>
      <c r="B6707" s="3" t="s">
        <v>11173</v>
      </c>
      <c r="C6707" s="85" t="s">
        <v>7939</v>
      </c>
      <c r="D6707" s="85" t="s">
        <v>13090</v>
      </c>
      <c r="E6707" s="202" t="s">
        <v>154</v>
      </c>
      <c r="F6707" s="85" t="s">
        <v>68</v>
      </c>
      <c r="G6707" s="85" t="s">
        <v>69</v>
      </c>
      <c r="H6707" s="85" t="s">
        <v>20690</v>
      </c>
      <c r="I6707" s="3" t="s">
        <v>11174</v>
      </c>
      <c r="J6707" s="85" t="s">
        <v>4435</v>
      </c>
      <c r="K6707" s="7" t="s">
        <v>3838</v>
      </c>
      <c r="L6707" s="3"/>
      <c r="M6707" s="3"/>
      <c r="N6707" s="41" t="s">
        <v>11175</v>
      </c>
      <c r="O6707" s="87">
        <v>25622</v>
      </c>
      <c r="P6707" s="87">
        <v>25622</v>
      </c>
      <c r="Q6707" s="87">
        <v>0</v>
      </c>
      <c r="R6707" s="87">
        <v>0</v>
      </c>
      <c r="S6707" s="87"/>
      <c r="T6707" s="87"/>
      <c r="U6707" s="85">
        <v>2008</v>
      </c>
      <c r="V6707" s="179"/>
      <c r="W6707" s="7"/>
      <c r="X6707" s="3"/>
      <c r="Y6707" s="3"/>
      <c r="Z6707" s="146">
        <v>17546</v>
      </c>
      <c r="AA6707" s="11"/>
      <c r="AB6707" s="123" t="s">
        <v>7939</v>
      </c>
      <c r="AC6707" s="124"/>
      <c r="AD6707" s="41"/>
      <c r="AE6707" s="41"/>
      <c r="AF6707" s="191">
        <v>43927</v>
      </c>
      <c r="AG6707" s="41"/>
      <c r="AH6707" s="41" t="s">
        <v>8189</v>
      </c>
      <c r="AI6707" s="80" t="s">
        <v>6</v>
      </c>
      <c r="AJ6707" s="41"/>
      <c r="AK6707" s="3"/>
      <c r="AL6707" s="85"/>
      <c r="AM6707" s="151" t="s">
        <v>19998</v>
      </c>
      <c r="AN6707" s="15"/>
      <c r="AO6707" s="166"/>
      <c r="AP6707" s="5">
        <f t="shared" si="105"/>
        <v>0</v>
      </c>
      <c r="AQ6707" s="16"/>
      <c r="AR6707" s="205">
        <v>1</v>
      </c>
      <c r="AS6707" s="16"/>
      <c r="AT6707" s="16"/>
      <c r="AU6707" s="16"/>
      <c r="AV6707" s="16"/>
      <c r="AW6707" s="16"/>
      <c r="AX6707" s="16"/>
    </row>
    <row r="6708" spans="1:50" s="13" customFormat="1" ht="15" hidden="1" customHeight="1" x14ac:dyDescent="0.2">
      <c r="A6708" s="7" t="s">
        <v>23217</v>
      </c>
      <c r="B6708" s="3" t="s">
        <v>22437</v>
      </c>
      <c r="C6708" s="85" t="s">
        <v>7939</v>
      </c>
      <c r="D6708" s="85" t="s">
        <v>13090</v>
      </c>
      <c r="E6708" s="202" t="s">
        <v>8031</v>
      </c>
      <c r="F6708" s="85" t="s">
        <v>40</v>
      </c>
      <c r="G6708" s="85" t="s">
        <v>43</v>
      </c>
      <c r="H6708" s="85" t="s">
        <v>20690</v>
      </c>
      <c r="I6708" s="3" t="s">
        <v>10897</v>
      </c>
      <c r="J6708" s="85" t="s">
        <v>4481</v>
      </c>
      <c r="K6708" s="7" t="s">
        <v>5387</v>
      </c>
      <c r="L6708" s="3"/>
      <c r="M6708" s="3"/>
      <c r="N6708" s="41" t="s">
        <v>10845</v>
      </c>
      <c r="O6708" s="87">
        <v>0</v>
      </c>
      <c r="P6708" s="87">
        <v>0</v>
      </c>
      <c r="Q6708" s="87">
        <v>0</v>
      </c>
      <c r="R6708" s="87">
        <v>0</v>
      </c>
      <c r="S6708" s="87"/>
      <c r="T6708" s="87"/>
      <c r="U6708" s="85" t="s">
        <v>112</v>
      </c>
      <c r="V6708" s="179"/>
      <c r="W6708" s="7"/>
      <c r="X6708" s="3"/>
      <c r="Y6708" s="3"/>
      <c r="Z6708" s="146">
        <v>1788505</v>
      </c>
      <c r="AA6708" s="11"/>
      <c r="AB6708" s="123" t="s">
        <v>7939</v>
      </c>
      <c r="AC6708" s="124"/>
      <c r="AD6708" s="41"/>
      <c r="AE6708" s="41"/>
      <c r="AF6708" s="191"/>
      <c r="AG6708" s="41"/>
      <c r="AH6708" s="41" t="s">
        <v>8211</v>
      </c>
      <c r="AI6708" s="80" t="s">
        <v>6</v>
      </c>
      <c r="AJ6708" s="41"/>
      <c r="AK6708" s="3"/>
      <c r="AL6708" s="85"/>
      <c r="AM6708" s="151" t="s">
        <v>24840</v>
      </c>
      <c r="AN6708" s="15"/>
      <c r="AO6708" s="166"/>
      <c r="AP6708" s="5">
        <f t="shared" si="105"/>
        <v>0</v>
      </c>
      <c r="AQ6708" s="16"/>
      <c r="AR6708" s="205">
        <v>1</v>
      </c>
      <c r="AS6708" s="16"/>
      <c r="AT6708" s="16"/>
      <c r="AU6708" s="16"/>
      <c r="AV6708" s="16"/>
      <c r="AW6708" s="16"/>
      <c r="AX6708" s="16"/>
    </row>
    <row r="6709" spans="1:50" s="13" customFormat="1" ht="15" hidden="1" customHeight="1" x14ac:dyDescent="0.2">
      <c r="A6709" s="7" t="s">
        <v>23221</v>
      </c>
      <c r="B6709" s="3" t="s">
        <v>22443</v>
      </c>
      <c r="C6709" s="85" t="s">
        <v>7939</v>
      </c>
      <c r="D6709" s="85" t="s">
        <v>13090</v>
      </c>
      <c r="E6709" s="202" t="s">
        <v>10070</v>
      </c>
      <c r="F6709" s="85" t="s">
        <v>14</v>
      </c>
      <c r="G6709" s="85" t="s">
        <v>20</v>
      </c>
      <c r="H6709" s="85" t="s">
        <v>20689</v>
      </c>
      <c r="I6709" s="3" t="s">
        <v>16770</v>
      </c>
      <c r="J6709" s="85" t="s">
        <v>4400</v>
      </c>
      <c r="K6709" s="7" t="s">
        <v>4422</v>
      </c>
      <c r="L6709" s="3"/>
      <c r="M6709" s="3"/>
      <c r="N6709" s="41" t="s">
        <v>22439</v>
      </c>
      <c r="O6709" s="87">
        <v>0</v>
      </c>
      <c r="P6709" s="87">
        <v>0</v>
      </c>
      <c r="Q6709" s="87">
        <v>0</v>
      </c>
      <c r="R6709" s="87">
        <v>0</v>
      </c>
      <c r="S6709" s="87"/>
      <c r="T6709" s="87"/>
      <c r="U6709" s="85" t="s">
        <v>112</v>
      </c>
      <c r="V6709" s="179"/>
      <c r="W6709" s="7"/>
      <c r="X6709" s="3"/>
      <c r="Y6709" s="3"/>
      <c r="Z6709" s="211">
        <v>107778</v>
      </c>
      <c r="AA6709" s="11"/>
      <c r="AB6709" s="123" t="s">
        <v>7939</v>
      </c>
      <c r="AC6709" s="124"/>
      <c r="AD6709" s="41"/>
      <c r="AE6709" s="41"/>
      <c r="AF6709" s="191"/>
      <c r="AG6709" s="41"/>
      <c r="AH6709" s="41" t="s">
        <v>7952</v>
      </c>
      <c r="AI6709" s="80" t="s">
        <v>6</v>
      </c>
      <c r="AJ6709" s="41"/>
      <c r="AK6709" s="3"/>
      <c r="AL6709" s="85"/>
      <c r="AM6709" s="151" t="s">
        <v>24840</v>
      </c>
      <c r="AN6709" s="15"/>
      <c r="AO6709" s="166"/>
      <c r="AP6709" s="5">
        <f t="shared" si="105"/>
        <v>0</v>
      </c>
      <c r="AQ6709" s="16"/>
      <c r="AR6709" s="205">
        <v>1</v>
      </c>
      <c r="AS6709" s="16"/>
      <c r="AT6709" s="16"/>
      <c r="AU6709" s="16"/>
      <c r="AV6709" s="16"/>
      <c r="AW6709" s="16"/>
      <c r="AX6709" s="16"/>
    </row>
    <row r="6710" spans="1:50" s="13" customFormat="1" ht="15" hidden="1" customHeight="1" x14ac:dyDescent="0.2">
      <c r="A6710" s="7" t="s">
        <v>23218</v>
      </c>
      <c r="B6710" s="3" t="s">
        <v>22438</v>
      </c>
      <c r="C6710" s="85" t="s">
        <v>7939</v>
      </c>
      <c r="D6710" s="85" t="s">
        <v>13090</v>
      </c>
      <c r="E6710" s="202" t="s">
        <v>8031</v>
      </c>
      <c r="F6710" s="85" t="s">
        <v>14</v>
      </c>
      <c r="G6710" s="85" t="s">
        <v>20</v>
      </c>
      <c r="H6710" s="85" t="s">
        <v>20689</v>
      </c>
      <c r="I6710" s="3" t="s">
        <v>16770</v>
      </c>
      <c r="J6710" s="85" t="s">
        <v>4400</v>
      </c>
      <c r="K6710" s="7" t="s">
        <v>4422</v>
      </c>
      <c r="L6710" s="3"/>
      <c r="M6710" s="3"/>
      <c r="N6710" s="41" t="s">
        <v>22439</v>
      </c>
      <c r="O6710" s="87">
        <v>0</v>
      </c>
      <c r="P6710" s="87">
        <v>0</v>
      </c>
      <c r="Q6710" s="87">
        <v>0</v>
      </c>
      <c r="R6710" s="87">
        <v>0</v>
      </c>
      <c r="S6710" s="87"/>
      <c r="T6710" s="87"/>
      <c r="U6710" s="85" t="s">
        <v>112</v>
      </c>
      <c r="V6710" s="179"/>
      <c r="W6710" s="7"/>
      <c r="X6710" s="3"/>
      <c r="Y6710" s="3"/>
      <c r="Z6710" s="211">
        <v>126073</v>
      </c>
      <c r="AA6710" s="11"/>
      <c r="AB6710" s="123" t="s">
        <v>7939</v>
      </c>
      <c r="AC6710" s="124"/>
      <c r="AD6710" s="41"/>
      <c r="AE6710" s="41"/>
      <c r="AF6710" s="191"/>
      <c r="AG6710" s="41"/>
      <c r="AH6710" s="41" t="s">
        <v>7952</v>
      </c>
      <c r="AI6710" s="80" t="s">
        <v>6</v>
      </c>
      <c r="AJ6710" s="41"/>
      <c r="AK6710" s="3"/>
      <c r="AL6710" s="85"/>
      <c r="AM6710" s="151" t="s">
        <v>24840</v>
      </c>
      <c r="AN6710" s="15"/>
      <c r="AO6710" s="166"/>
      <c r="AP6710" s="5">
        <f t="shared" si="105"/>
        <v>0</v>
      </c>
      <c r="AQ6710" s="16"/>
      <c r="AR6710" s="205">
        <v>1</v>
      </c>
      <c r="AS6710" s="16"/>
      <c r="AT6710" s="16"/>
      <c r="AU6710" s="16"/>
      <c r="AV6710" s="16"/>
      <c r="AW6710" s="16"/>
      <c r="AX6710" s="16"/>
    </row>
    <row r="6711" spans="1:50" s="13" customFormat="1" ht="15" hidden="1" customHeight="1" x14ac:dyDescent="0.2">
      <c r="A6711" s="7" t="s">
        <v>23219</v>
      </c>
      <c r="B6711" s="3" t="s">
        <v>22440</v>
      </c>
      <c r="C6711" s="85" t="s">
        <v>7939</v>
      </c>
      <c r="D6711" s="85" t="s">
        <v>13090</v>
      </c>
      <c r="E6711" s="202" t="s">
        <v>22872</v>
      </c>
      <c r="F6711" s="85" t="s">
        <v>34</v>
      </c>
      <c r="G6711" s="85" t="s">
        <v>35</v>
      </c>
      <c r="H6711" s="85" t="s">
        <v>20688</v>
      </c>
      <c r="I6711" s="7" t="s">
        <v>8125</v>
      </c>
      <c r="J6711" s="85" t="s">
        <v>4400</v>
      </c>
      <c r="K6711" s="7" t="s">
        <v>4422</v>
      </c>
      <c r="L6711" s="3"/>
      <c r="M6711" s="3"/>
      <c r="N6711" s="41" t="s">
        <v>22441</v>
      </c>
      <c r="O6711" s="87">
        <v>0</v>
      </c>
      <c r="P6711" s="87">
        <v>0</v>
      </c>
      <c r="Q6711" s="87">
        <v>0</v>
      </c>
      <c r="R6711" s="87">
        <v>0</v>
      </c>
      <c r="S6711" s="87"/>
      <c r="T6711" s="87"/>
      <c r="U6711" s="85" t="s">
        <v>112</v>
      </c>
      <c r="V6711" s="179"/>
      <c r="W6711" s="7"/>
      <c r="X6711" s="3"/>
      <c r="Y6711" s="3"/>
      <c r="Z6711" s="211">
        <v>765439</v>
      </c>
      <c r="AA6711" s="11"/>
      <c r="AB6711" s="123" t="s">
        <v>7939</v>
      </c>
      <c r="AC6711" s="124"/>
      <c r="AD6711" s="41"/>
      <c r="AE6711" s="41"/>
      <c r="AF6711" s="191"/>
      <c r="AG6711" s="41"/>
      <c r="AH6711" s="41" t="s">
        <v>7952</v>
      </c>
      <c r="AI6711" s="80" t="s">
        <v>6</v>
      </c>
      <c r="AJ6711" s="41"/>
      <c r="AK6711" s="3"/>
      <c r="AL6711" s="85"/>
      <c r="AM6711" s="151" t="s">
        <v>24840</v>
      </c>
      <c r="AN6711" s="15"/>
      <c r="AO6711" s="166"/>
      <c r="AP6711" s="5">
        <f t="shared" si="105"/>
        <v>0</v>
      </c>
      <c r="AQ6711" s="16"/>
      <c r="AR6711" s="205">
        <v>1</v>
      </c>
      <c r="AS6711" s="16"/>
      <c r="AT6711" s="16"/>
      <c r="AU6711" s="16"/>
      <c r="AV6711" s="16"/>
      <c r="AW6711" s="16"/>
      <c r="AX6711" s="16"/>
    </row>
    <row r="6712" spans="1:50" s="13" customFormat="1" ht="15" hidden="1" customHeight="1" x14ac:dyDescent="0.2">
      <c r="A6712" s="7" t="s">
        <v>23222</v>
      </c>
      <c r="B6712" s="3" t="s">
        <v>22444</v>
      </c>
      <c r="C6712" s="85" t="s">
        <v>7939</v>
      </c>
      <c r="D6712" s="85" t="s">
        <v>13090</v>
      </c>
      <c r="E6712" s="202" t="s">
        <v>9112</v>
      </c>
      <c r="F6712" s="85" t="s">
        <v>40</v>
      </c>
      <c r="G6712" s="85" t="s">
        <v>15326</v>
      </c>
      <c r="H6712" s="85" t="s">
        <v>20690</v>
      </c>
      <c r="I6712" s="3" t="s">
        <v>16773</v>
      </c>
      <c r="J6712" s="85" t="s">
        <v>4447</v>
      </c>
      <c r="K6712" s="1" t="s">
        <v>4500</v>
      </c>
      <c r="L6712" s="3"/>
      <c r="M6712" s="3"/>
      <c r="N6712" s="41" t="s">
        <v>16763</v>
      </c>
      <c r="O6712" s="87">
        <v>0</v>
      </c>
      <c r="P6712" s="87">
        <v>0</v>
      </c>
      <c r="Q6712" s="87">
        <v>0</v>
      </c>
      <c r="R6712" s="87">
        <v>0</v>
      </c>
      <c r="S6712" s="87"/>
      <c r="T6712" s="87"/>
      <c r="U6712" s="85" t="s">
        <v>112</v>
      </c>
      <c r="V6712" s="179"/>
      <c r="W6712" s="7"/>
      <c r="X6712" s="3"/>
      <c r="Y6712" s="3"/>
      <c r="Z6712" s="146">
        <v>56948</v>
      </c>
      <c r="AA6712" s="11"/>
      <c r="AB6712" s="123" t="s">
        <v>7939</v>
      </c>
      <c r="AC6712" s="124"/>
      <c r="AD6712" s="41"/>
      <c r="AE6712" s="41"/>
      <c r="AF6712" s="191"/>
      <c r="AG6712" s="41"/>
      <c r="AH6712" s="41" t="s">
        <v>8211</v>
      </c>
      <c r="AI6712" s="80" t="s">
        <v>6</v>
      </c>
      <c r="AJ6712" s="41"/>
      <c r="AK6712" s="3"/>
      <c r="AL6712" s="85"/>
      <c r="AM6712" s="151" t="s">
        <v>24840</v>
      </c>
      <c r="AN6712" s="15"/>
      <c r="AO6712" s="166"/>
      <c r="AP6712" s="5">
        <f t="shared" si="105"/>
        <v>0</v>
      </c>
      <c r="AQ6712" s="16"/>
      <c r="AR6712" s="205">
        <v>1</v>
      </c>
      <c r="AS6712" s="16"/>
      <c r="AT6712" s="16"/>
      <c r="AU6712" s="16"/>
      <c r="AV6712" s="16"/>
      <c r="AW6712" s="16"/>
      <c r="AX6712" s="16"/>
    </row>
    <row r="6713" spans="1:50" s="13" customFormat="1" ht="15" hidden="1" customHeight="1" x14ac:dyDescent="0.2">
      <c r="A6713" s="7" t="s">
        <v>23220</v>
      </c>
      <c r="B6713" s="3" t="s">
        <v>22442</v>
      </c>
      <c r="C6713" s="85" t="s">
        <v>7939</v>
      </c>
      <c r="D6713" s="85" t="s">
        <v>13090</v>
      </c>
      <c r="E6713" s="202" t="s">
        <v>154</v>
      </c>
      <c r="F6713" s="85" t="s">
        <v>40</v>
      </c>
      <c r="G6713" s="85" t="s">
        <v>43</v>
      </c>
      <c r="H6713" s="85" t="s">
        <v>20690</v>
      </c>
      <c r="I6713" s="3" t="s">
        <v>10897</v>
      </c>
      <c r="J6713" s="85" t="s">
        <v>115</v>
      </c>
      <c r="K6713" s="7" t="s">
        <v>4522</v>
      </c>
      <c r="L6713" s="3"/>
      <c r="M6713" s="3"/>
      <c r="N6713" s="41" t="s">
        <v>10845</v>
      </c>
      <c r="O6713" s="87">
        <v>0</v>
      </c>
      <c r="P6713" s="87">
        <v>0</v>
      </c>
      <c r="Q6713" s="87">
        <v>0</v>
      </c>
      <c r="R6713" s="87">
        <v>0</v>
      </c>
      <c r="S6713" s="87"/>
      <c r="T6713" s="87"/>
      <c r="U6713" s="85" t="s">
        <v>112</v>
      </c>
      <c r="V6713" s="179"/>
      <c r="W6713" s="7"/>
      <c r="X6713" s="3"/>
      <c r="Y6713" s="3"/>
      <c r="Z6713" s="146">
        <v>1320579</v>
      </c>
      <c r="AA6713" s="11"/>
      <c r="AB6713" s="123" t="s">
        <v>7939</v>
      </c>
      <c r="AC6713" s="124"/>
      <c r="AD6713" s="41"/>
      <c r="AE6713" s="41"/>
      <c r="AF6713" s="191">
        <v>45091</v>
      </c>
      <c r="AG6713" s="41"/>
      <c r="AH6713" s="41" t="s">
        <v>8211</v>
      </c>
      <c r="AI6713" s="80" t="s">
        <v>6</v>
      </c>
      <c r="AJ6713" s="41"/>
      <c r="AK6713" s="3"/>
      <c r="AL6713" s="85"/>
      <c r="AM6713" s="151" t="s">
        <v>24840</v>
      </c>
      <c r="AN6713" s="15"/>
      <c r="AO6713" s="166"/>
      <c r="AP6713" s="5">
        <f t="shared" si="105"/>
        <v>0</v>
      </c>
      <c r="AQ6713" s="16"/>
      <c r="AR6713" s="205">
        <v>1</v>
      </c>
      <c r="AS6713" s="16"/>
      <c r="AT6713" s="16"/>
      <c r="AU6713" s="16"/>
      <c r="AV6713" s="16"/>
      <c r="AW6713" s="16"/>
      <c r="AX6713" s="16"/>
    </row>
    <row r="6714" spans="1:50" s="13" customFormat="1" ht="15" hidden="1" customHeight="1" x14ac:dyDescent="0.2">
      <c r="A6714" s="7" t="s">
        <v>23224</v>
      </c>
      <c r="B6714" s="3" t="s">
        <v>22449</v>
      </c>
      <c r="C6714" s="85" t="s">
        <v>7939</v>
      </c>
      <c r="D6714" s="85" t="s">
        <v>13090</v>
      </c>
      <c r="E6714" s="202" t="s">
        <v>154</v>
      </c>
      <c r="F6714" s="85" t="s">
        <v>40</v>
      </c>
      <c r="G6714" s="85" t="s">
        <v>43</v>
      </c>
      <c r="H6714" s="85" t="s">
        <v>20690</v>
      </c>
      <c r="I6714" s="3" t="s">
        <v>10897</v>
      </c>
      <c r="J6714" s="85" t="s">
        <v>115</v>
      </c>
      <c r="K6714" s="7" t="s">
        <v>4595</v>
      </c>
      <c r="L6714" s="3"/>
      <c r="M6714" s="3"/>
      <c r="N6714" s="41" t="s">
        <v>10845</v>
      </c>
      <c r="O6714" s="87">
        <v>0</v>
      </c>
      <c r="P6714" s="87">
        <v>0</v>
      </c>
      <c r="Q6714" s="87">
        <v>0</v>
      </c>
      <c r="R6714" s="87">
        <v>0</v>
      </c>
      <c r="S6714" s="87"/>
      <c r="T6714" s="87"/>
      <c r="U6714" s="85" t="s">
        <v>112</v>
      </c>
      <c r="V6714" s="179"/>
      <c r="W6714" s="7"/>
      <c r="X6714" s="3"/>
      <c r="Y6714" s="3"/>
      <c r="Z6714" s="146">
        <v>2075549</v>
      </c>
      <c r="AA6714" s="11"/>
      <c r="AB6714" s="123" t="s">
        <v>7939</v>
      </c>
      <c r="AC6714" s="124"/>
      <c r="AD6714" s="41"/>
      <c r="AE6714" s="41"/>
      <c r="AF6714" s="191">
        <v>45091</v>
      </c>
      <c r="AG6714" s="41"/>
      <c r="AH6714" s="41" t="s">
        <v>8211</v>
      </c>
      <c r="AI6714" s="80" t="s">
        <v>6</v>
      </c>
      <c r="AJ6714" s="41"/>
      <c r="AK6714" s="3"/>
      <c r="AL6714" s="85"/>
      <c r="AM6714" s="151" t="s">
        <v>24840</v>
      </c>
      <c r="AN6714" s="15"/>
      <c r="AO6714" s="166"/>
      <c r="AP6714" s="5">
        <f t="shared" si="105"/>
        <v>0</v>
      </c>
      <c r="AQ6714" s="16"/>
      <c r="AR6714" s="205">
        <v>1</v>
      </c>
      <c r="AS6714" s="16"/>
      <c r="AT6714" s="16"/>
      <c r="AU6714" s="16"/>
      <c r="AV6714" s="16"/>
      <c r="AW6714" s="16"/>
      <c r="AX6714" s="16"/>
    </row>
    <row r="6715" spans="1:50" s="13" customFormat="1" ht="15" hidden="1" customHeight="1" x14ac:dyDescent="0.2">
      <c r="A6715" s="7" t="s">
        <v>23223</v>
      </c>
      <c r="B6715" s="3" t="s">
        <v>22445</v>
      </c>
      <c r="C6715" s="85" t="s">
        <v>7939</v>
      </c>
      <c r="D6715" s="85" t="s">
        <v>13090</v>
      </c>
      <c r="E6715" s="202" t="s">
        <v>154</v>
      </c>
      <c r="F6715" s="85" t="s">
        <v>21</v>
      </c>
      <c r="G6715" s="85" t="s">
        <v>25106</v>
      </c>
      <c r="H6715" s="85" t="s">
        <v>20690</v>
      </c>
      <c r="I6715" s="3" t="s">
        <v>22448</v>
      </c>
      <c r="J6715" s="85" t="s">
        <v>105</v>
      </c>
      <c r="K6715" s="7" t="s">
        <v>102</v>
      </c>
      <c r="L6715" s="3"/>
      <c r="M6715" s="3"/>
      <c r="N6715" s="41" t="s">
        <v>22446</v>
      </c>
      <c r="O6715" s="87">
        <v>14581</v>
      </c>
      <c r="P6715" s="87">
        <v>3880</v>
      </c>
      <c r="Q6715" s="87">
        <v>10701</v>
      </c>
      <c r="R6715" s="87">
        <v>0</v>
      </c>
      <c r="S6715" s="87"/>
      <c r="T6715" s="87"/>
      <c r="U6715" s="85">
        <v>2019</v>
      </c>
      <c r="V6715" s="179"/>
      <c r="W6715" s="7"/>
      <c r="X6715" s="3"/>
      <c r="Y6715" s="3"/>
      <c r="Z6715" s="146">
        <v>52343</v>
      </c>
      <c r="AA6715" s="11"/>
      <c r="AB6715" s="123" t="s">
        <v>7939</v>
      </c>
      <c r="AC6715" s="124"/>
      <c r="AD6715" s="41"/>
      <c r="AE6715" s="41"/>
      <c r="AF6715" s="191">
        <v>45005</v>
      </c>
      <c r="AG6715" s="41"/>
      <c r="AH6715" s="41" t="s">
        <v>22542</v>
      </c>
      <c r="AI6715" s="80" t="s">
        <v>6</v>
      </c>
      <c r="AJ6715" s="41"/>
      <c r="AK6715" s="3"/>
      <c r="AL6715" s="85"/>
      <c r="AM6715" s="151" t="s">
        <v>24840</v>
      </c>
      <c r="AN6715" s="15"/>
      <c r="AO6715" s="166"/>
      <c r="AP6715" s="5">
        <f t="shared" si="105"/>
        <v>0</v>
      </c>
      <c r="AQ6715" s="16"/>
      <c r="AR6715" s="205">
        <v>1</v>
      </c>
      <c r="AS6715" s="16"/>
      <c r="AT6715" s="16"/>
      <c r="AU6715" s="16"/>
      <c r="AV6715" s="16"/>
      <c r="AW6715" s="16"/>
      <c r="AX6715" s="16"/>
    </row>
    <row r="6716" spans="1:50" s="13" customFormat="1" ht="15" hidden="1" customHeight="1" x14ac:dyDescent="0.2">
      <c r="A6716" s="7" t="s">
        <v>23215</v>
      </c>
      <c r="B6716" s="3" t="s">
        <v>22434</v>
      </c>
      <c r="C6716" s="85" t="s">
        <v>7939</v>
      </c>
      <c r="D6716" s="85" t="s">
        <v>13090</v>
      </c>
      <c r="E6716" s="202" t="s">
        <v>7951</v>
      </c>
      <c r="F6716" s="85" t="s">
        <v>34</v>
      </c>
      <c r="G6716" s="85" t="s">
        <v>35</v>
      </c>
      <c r="H6716" s="85" t="s">
        <v>20688</v>
      </c>
      <c r="I6716" s="7" t="s">
        <v>8125</v>
      </c>
      <c r="J6716" s="85" t="s">
        <v>5668</v>
      </c>
      <c r="K6716" s="7" t="s">
        <v>5669</v>
      </c>
      <c r="L6716" s="3"/>
      <c r="M6716" s="3"/>
      <c r="N6716" s="41" t="s">
        <v>22435</v>
      </c>
      <c r="O6716" s="87">
        <v>0</v>
      </c>
      <c r="P6716" s="87">
        <v>0</v>
      </c>
      <c r="Q6716" s="87">
        <v>0</v>
      </c>
      <c r="R6716" s="87">
        <v>0</v>
      </c>
      <c r="S6716" s="87"/>
      <c r="T6716" s="87"/>
      <c r="U6716" s="85" t="s">
        <v>112</v>
      </c>
      <c r="V6716" s="179"/>
      <c r="W6716" s="7"/>
      <c r="X6716" s="3"/>
      <c r="Y6716" s="3"/>
      <c r="Z6716" s="146">
        <v>3759</v>
      </c>
      <c r="AA6716" s="11"/>
      <c r="AB6716" s="123" t="s">
        <v>7939</v>
      </c>
      <c r="AC6716" s="124"/>
      <c r="AD6716" s="41"/>
      <c r="AE6716" s="41"/>
      <c r="AF6716" s="191"/>
      <c r="AG6716" s="41"/>
      <c r="AH6716" s="41" t="s">
        <v>7952</v>
      </c>
      <c r="AI6716" s="80" t="s">
        <v>6</v>
      </c>
      <c r="AJ6716" s="41"/>
      <c r="AK6716" s="3"/>
      <c r="AL6716" s="85"/>
      <c r="AM6716" s="151" t="s">
        <v>24840</v>
      </c>
      <c r="AN6716" s="15"/>
      <c r="AO6716" s="166"/>
      <c r="AP6716" s="5">
        <f t="shared" si="105"/>
        <v>0</v>
      </c>
      <c r="AQ6716" s="16"/>
      <c r="AR6716" s="205">
        <v>1</v>
      </c>
      <c r="AS6716" s="16"/>
      <c r="AT6716" s="16"/>
      <c r="AU6716" s="16"/>
      <c r="AV6716" s="16"/>
      <c r="AW6716" s="16"/>
      <c r="AX6716" s="16"/>
    </row>
    <row r="6717" spans="1:50" s="13" customFormat="1" ht="15" hidden="1" customHeight="1" x14ac:dyDescent="0.2">
      <c r="A6717" s="7" t="s">
        <v>23212</v>
      </c>
      <c r="B6717" s="3" t="s">
        <v>22429</v>
      </c>
      <c r="C6717" s="85" t="s">
        <v>7939</v>
      </c>
      <c r="D6717" s="85" t="s">
        <v>13090</v>
      </c>
      <c r="E6717" s="202" t="s">
        <v>154</v>
      </c>
      <c r="F6717" s="85" t="s">
        <v>40</v>
      </c>
      <c r="G6717" s="85" t="s">
        <v>43</v>
      </c>
      <c r="H6717" s="85" t="s">
        <v>20690</v>
      </c>
      <c r="I6717" s="3" t="s">
        <v>10897</v>
      </c>
      <c r="J6717" s="85" t="s">
        <v>115</v>
      </c>
      <c r="K6717" s="7" t="s">
        <v>4526</v>
      </c>
      <c r="L6717" s="3"/>
      <c r="M6717" s="3"/>
      <c r="N6717" s="41" t="s">
        <v>10845</v>
      </c>
      <c r="O6717" s="87">
        <v>0</v>
      </c>
      <c r="P6717" s="87">
        <v>0</v>
      </c>
      <c r="Q6717" s="87">
        <v>0</v>
      </c>
      <c r="R6717" s="87">
        <v>0</v>
      </c>
      <c r="S6717" s="87"/>
      <c r="T6717" s="87"/>
      <c r="U6717" s="85" t="s">
        <v>112</v>
      </c>
      <c r="V6717" s="179"/>
      <c r="W6717" s="7"/>
      <c r="X6717" s="3"/>
      <c r="Y6717" s="3"/>
      <c r="Z6717" s="146">
        <v>1634456</v>
      </c>
      <c r="AA6717" s="11"/>
      <c r="AB6717" s="123" t="s">
        <v>7939</v>
      </c>
      <c r="AC6717" s="124"/>
      <c r="AD6717" s="41"/>
      <c r="AE6717" s="41"/>
      <c r="AF6717" s="191">
        <v>45091</v>
      </c>
      <c r="AG6717" s="41"/>
      <c r="AH6717" s="41" t="s">
        <v>8211</v>
      </c>
      <c r="AI6717" s="80" t="s">
        <v>6</v>
      </c>
      <c r="AJ6717" s="41"/>
      <c r="AK6717" s="3"/>
      <c r="AL6717" s="85"/>
      <c r="AM6717" s="151" t="s">
        <v>24840</v>
      </c>
      <c r="AN6717" s="15"/>
      <c r="AO6717" s="166"/>
      <c r="AP6717" s="5">
        <f t="shared" si="105"/>
        <v>0</v>
      </c>
      <c r="AQ6717" s="16"/>
      <c r="AR6717" s="205">
        <v>1</v>
      </c>
      <c r="AS6717" s="16"/>
      <c r="AT6717" s="16"/>
      <c r="AU6717" s="16"/>
      <c r="AV6717" s="16"/>
      <c r="AW6717" s="16"/>
      <c r="AX6717" s="16"/>
    </row>
    <row r="6718" spans="1:50" s="13" customFormat="1" ht="15" hidden="1" customHeight="1" x14ac:dyDescent="0.2">
      <c r="A6718" s="7" t="s">
        <v>11176</v>
      </c>
      <c r="B6718" s="3" t="s">
        <v>11177</v>
      </c>
      <c r="C6718" s="85" t="s">
        <v>7939</v>
      </c>
      <c r="D6718" s="85" t="s">
        <v>13090</v>
      </c>
      <c r="E6718" s="202" t="s">
        <v>154</v>
      </c>
      <c r="F6718" s="85" t="s">
        <v>55</v>
      </c>
      <c r="G6718" s="85" t="s">
        <v>63</v>
      </c>
      <c r="H6718" s="85" t="s">
        <v>20690</v>
      </c>
      <c r="I6718" s="3" t="s">
        <v>7970</v>
      </c>
      <c r="J6718" s="85" t="s">
        <v>4435</v>
      </c>
      <c r="K6718" s="7" t="s">
        <v>3838</v>
      </c>
      <c r="L6718" s="3"/>
      <c r="M6718" s="3"/>
      <c r="N6718" s="41" t="s">
        <v>11178</v>
      </c>
      <c r="O6718" s="87">
        <v>28956</v>
      </c>
      <c r="P6718" s="87">
        <v>26056</v>
      </c>
      <c r="Q6718" s="87">
        <v>2900</v>
      </c>
      <c r="R6718" s="87">
        <v>0</v>
      </c>
      <c r="S6718" s="87"/>
      <c r="T6718" s="87"/>
      <c r="U6718" s="85">
        <v>2007</v>
      </c>
      <c r="V6718" s="179"/>
      <c r="W6718" s="7"/>
      <c r="X6718" s="3"/>
      <c r="Y6718" s="3"/>
      <c r="Z6718" s="146">
        <v>9906</v>
      </c>
      <c r="AA6718" s="11"/>
      <c r="AB6718" s="123" t="s">
        <v>7939</v>
      </c>
      <c r="AC6718" s="124"/>
      <c r="AD6718" s="41"/>
      <c r="AE6718" s="41"/>
      <c r="AF6718" s="191">
        <v>43927</v>
      </c>
      <c r="AG6718" s="41"/>
      <c r="AH6718" s="41" t="s">
        <v>8024</v>
      </c>
      <c r="AI6718" s="80" t="s">
        <v>6</v>
      </c>
      <c r="AJ6718" s="41"/>
      <c r="AK6718" s="3"/>
      <c r="AL6718" s="85"/>
      <c r="AM6718" s="151" t="s">
        <v>19998</v>
      </c>
      <c r="AN6718" s="15"/>
      <c r="AO6718" s="166"/>
      <c r="AP6718" s="5">
        <f t="shared" si="105"/>
        <v>0</v>
      </c>
      <c r="AQ6718" s="16"/>
      <c r="AR6718" s="205">
        <v>1</v>
      </c>
      <c r="AS6718" s="16"/>
      <c r="AT6718" s="16"/>
      <c r="AU6718" s="16"/>
      <c r="AV6718" s="16"/>
      <c r="AW6718" s="16"/>
      <c r="AX6718" s="16"/>
    </row>
    <row r="6719" spans="1:50" s="13" customFormat="1" ht="15" hidden="1" customHeight="1" x14ac:dyDescent="0.2">
      <c r="A6719" s="7" t="s">
        <v>28645</v>
      </c>
      <c r="B6719" s="3" t="s">
        <v>28176</v>
      </c>
      <c r="C6719" s="85" t="s">
        <v>7939</v>
      </c>
      <c r="D6719" s="85" t="s">
        <v>13090</v>
      </c>
      <c r="E6719" s="202" t="s">
        <v>7951</v>
      </c>
      <c r="F6719" s="85" t="s">
        <v>34</v>
      </c>
      <c r="G6719" s="85" t="s">
        <v>38</v>
      </c>
      <c r="H6719" s="85" t="s">
        <v>20690</v>
      </c>
      <c r="I6719" s="3" t="s">
        <v>8554</v>
      </c>
      <c r="J6719" s="85" t="s">
        <v>124</v>
      </c>
      <c r="K6719" s="7" t="s">
        <v>4587</v>
      </c>
      <c r="L6719" s="3"/>
      <c r="M6719" s="3"/>
      <c r="N6719" s="41" t="s">
        <v>7950</v>
      </c>
      <c r="O6719" s="87">
        <v>0</v>
      </c>
      <c r="P6719" s="87">
        <v>0</v>
      </c>
      <c r="Q6719" s="87">
        <v>0</v>
      </c>
      <c r="R6719" s="87">
        <v>0</v>
      </c>
      <c r="S6719" s="87"/>
      <c r="T6719" s="87"/>
      <c r="U6719" s="85" t="s">
        <v>112</v>
      </c>
      <c r="V6719" s="179"/>
      <c r="W6719" s="7"/>
      <c r="X6719" s="3"/>
      <c r="Y6719" s="3"/>
      <c r="Z6719" s="146">
        <v>485291</v>
      </c>
      <c r="AA6719" s="11"/>
      <c r="AB6719" s="123" t="s">
        <v>7939</v>
      </c>
      <c r="AC6719" s="124"/>
      <c r="AD6719" s="41"/>
      <c r="AE6719" s="41"/>
      <c r="AF6719" s="191"/>
      <c r="AG6719" s="41"/>
      <c r="AH6719" s="41" t="s">
        <v>7952</v>
      </c>
      <c r="AI6719" s="80" t="s">
        <v>6</v>
      </c>
      <c r="AJ6719" s="41"/>
      <c r="AK6719" s="3"/>
      <c r="AL6719" s="85"/>
      <c r="AM6719" s="151" t="s">
        <v>28169</v>
      </c>
      <c r="AN6719" s="15"/>
      <c r="AO6719" s="166"/>
      <c r="AP6719" s="5">
        <f t="shared" si="105"/>
        <v>0</v>
      </c>
      <c r="AQ6719" s="16"/>
      <c r="AR6719" s="205">
        <v>1</v>
      </c>
      <c r="AS6719" s="16"/>
      <c r="AT6719" s="16"/>
      <c r="AU6719" s="16"/>
      <c r="AV6719" s="16"/>
      <c r="AW6719" s="16"/>
      <c r="AX6719" s="16"/>
    </row>
    <row r="6720" spans="1:50" s="13" customFormat="1" ht="15" hidden="1" customHeight="1" x14ac:dyDescent="0.2">
      <c r="A6720" s="7" t="s">
        <v>23213</v>
      </c>
      <c r="B6720" s="3" t="s">
        <v>22430</v>
      </c>
      <c r="C6720" s="85" t="s">
        <v>7939</v>
      </c>
      <c r="D6720" s="85" t="s">
        <v>13090</v>
      </c>
      <c r="E6720" s="202" t="s">
        <v>9112</v>
      </c>
      <c r="F6720" s="85" t="s">
        <v>34</v>
      </c>
      <c r="G6720" s="85" t="s">
        <v>35</v>
      </c>
      <c r="H6720" s="85" t="s">
        <v>20688</v>
      </c>
      <c r="I6720" s="7" t="s">
        <v>8854</v>
      </c>
      <c r="J6720" s="85" t="s">
        <v>5308</v>
      </c>
      <c r="K6720" s="7" t="s">
        <v>22404</v>
      </c>
      <c r="L6720" s="3"/>
      <c r="M6720" s="3"/>
      <c r="N6720" s="41" t="s">
        <v>22431</v>
      </c>
      <c r="O6720" s="87">
        <v>0</v>
      </c>
      <c r="P6720" s="87">
        <v>0</v>
      </c>
      <c r="Q6720" s="87">
        <v>0</v>
      </c>
      <c r="R6720" s="87">
        <v>0</v>
      </c>
      <c r="S6720" s="87"/>
      <c r="T6720" s="87"/>
      <c r="U6720" s="85" t="s">
        <v>112</v>
      </c>
      <c r="V6720" s="179"/>
      <c r="W6720" s="7"/>
      <c r="X6720" s="3"/>
      <c r="Y6720" s="3"/>
      <c r="Z6720" s="146">
        <v>315494</v>
      </c>
      <c r="AA6720" s="11"/>
      <c r="AB6720" s="123" t="s">
        <v>7939</v>
      </c>
      <c r="AC6720" s="124"/>
      <c r="AD6720" s="41"/>
      <c r="AE6720" s="41"/>
      <c r="AF6720" s="191"/>
      <c r="AG6720" s="41"/>
      <c r="AH6720" s="41" t="s">
        <v>7952</v>
      </c>
      <c r="AI6720" s="80" t="s">
        <v>6</v>
      </c>
      <c r="AJ6720" s="41"/>
      <c r="AK6720" s="3"/>
      <c r="AL6720" s="85"/>
      <c r="AM6720" s="151" t="s">
        <v>24840</v>
      </c>
      <c r="AN6720" s="15"/>
      <c r="AO6720" s="166"/>
      <c r="AP6720" s="5">
        <f t="shared" si="105"/>
        <v>0</v>
      </c>
      <c r="AQ6720" s="16"/>
      <c r="AR6720" s="205">
        <v>1</v>
      </c>
      <c r="AS6720" s="16"/>
      <c r="AT6720" s="16"/>
      <c r="AU6720" s="16"/>
      <c r="AV6720" s="16"/>
      <c r="AW6720" s="16"/>
      <c r="AX6720" s="16"/>
    </row>
    <row r="6721" spans="1:50" s="13" customFormat="1" ht="15" hidden="1" customHeight="1" x14ac:dyDescent="0.2">
      <c r="A6721" s="7" t="s">
        <v>25013</v>
      </c>
      <c r="B6721" s="3" t="s">
        <v>24879</v>
      </c>
      <c r="C6721" s="85" t="s">
        <v>7939</v>
      </c>
      <c r="D6721" s="85" t="s">
        <v>13090</v>
      </c>
      <c r="E6721" s="202" t="s">
        <v>8031</v>
      </c>
      <c r="F6721" s="85" t="s">
        <v>14</v>
      </c>
      <c r="G6721" s="85" t="s">
        <v>18</v>
      </c>
      <c r="H6721" s="85" t="s">
        <v>20690</v>
      </c>
      <c r="I6721" s="3" t="s">
        <v>8473</v>
      </c>
      <c r="J6721" s="171" t="s">
        <v>4400</v>
      </c>
      <c r="K6721" s="7" t="s">
        <v>4422</v>
      </c>
      <c r="L6721" s="3"/>
      <c r="M6721" s="3"/>
      <c r="N6721" s="41" t="s">
        <v>22057</v>
      </c>
      <c r="O6721" s="87">
        <v>0</v>
      </c>
      <c r="P6721" s="87">
        <v>0</v>
      </c>
      <c r="Q6721" s="87">
        <v>0</v>
      </c>
      <c r="R6721" s="87">
        <v>0</v>
      </c>
      <c r="S6721" s="87"/>
      <c r="T6721" s="87"/>
      <c r="U6721" s="85" t="s">
        <v>112</v>
      </c>
      <c r="V6721" s="179"/>
      <c r="W6721" s="7"/>
      <c r="X6721" s="3"/>
      <c r="Y6721" s="3"/>
      <c r="Z6721" s="211">
        <v>38503</v>
      </c>
      <c r="AA6721" s="11"/>
      <c r="AB6721" s="123" t="s">
        <v>7939</v>
      </c>
      <c r="AC6721" s="124"/>
      <c r="AD6721" s="41"/>
      <c r="AE6721" s="41"/>
      <c r="AF6721" s="191"/>
      <c r="AG6721" s="41"/>
      <c r="AH6721" s="41" t="s">
        <v>7952</v>
      </c>
      <c r="AI6721" s="80" t="s">
        <v>6</v>
      </c>
      <c r="AJ6721" s="41"/>
      <c r="AK6721" s="3"/>
      <c r="AL6721" s="85"/>
      <c r="AM6721" s="151" t="s">
        <v>24840</v>
      </c>
      <c r="AN6721" s="15"/>
      <c r="AO6721" s="166"/>
      <c r="AP6721" s="5">
        <f t="shared" si="105"/>
        <v>0</v>
      </c>
      <c r="AQ6721" s="16"/>
      <c r="AR6721" s="205">
        <v>1</v>
      </c>
      <c r="AS6721" s="16"/>
      <c r="AT6721" s="16"/>
      <c r="AU6721" s="16"/>
      <c r="AV6721" s="16"/>
      <c r="AW6721" s="16"/>
      <c r="AX6721" s="16"/>
    </row>
    <row r="6722" spans="1:50" s="13" customFormat="1" ht="15" hidden="1" customHeight="1" x14ac:dyDescent="0.2">
      <c r="A6722" s="7" t="s">
        <v>23214</v>
      </c>
      <c r="B6722" s="3" t="s">
        <v>22432</v>
      </c>
      <c r="C6722" s="85" t="s">
        <v>7939</v>
      </c>
      <c r="D6722" s="85" t="s">
        <v>13090</v>
      </c>
      <c r="E6722" s="202" t="s">
        <v>8031</v>
      </c>
      <c r="F6722" s="85" t="s">
        <v>14</v>
      </c>
      <c r="G6722" s="85" t="s">
        <v>20</v>
      </c>
      <c r="H6722" s="85" t="s">
        <v>20689</v>
      </c>
      <c r="I6722" s="3" t="s">
        <v>16770</v>
      </c>
      <c r="J6722" s="85" t="s">
        <v>5308</v>
      </c>
      <c r="K6722" s="7" t="s">
        <v>5831</v>
      </c>
      <c r="L6722" s="3"/>
      <c r="M6722" s="3"/>
      <c r="N6722" s="41" t="s">
        <v>22433</v>
      </c>
      <c r="O6722" s="87">
        <v>0</v>
      </c>
      <c r="P6722" s="87">
        <v>0</v>
      </c>
      <c r="Q6722" s="87">
        <v>0</v>
      </c>
      <c r="R6722" s="87">
        <v>0</v>
      </c>
      <c r="S6722" s="87"/>
      <c r="T6722" s="87"/>
      <c r="U6722" s="85" t="s">
        <v>112</v>
      </c>
      <c r="V6722" s="179"/>
      <c r="W6722" s="7"/>
      <c r="X6722" s="3"/>
      <c r="Y6722" s="3"/>
      <c r="Z6722" s="211">
        <v>4021000</v>
      </c>
      <c r="AA6722" s="11"/>
      <c r="AB6722" s="123" t="s">
        <v>7939</v>
      </c>
      <c r="AC6722" s="124"/>
      <c r="AD6722" s="41"/>
      <c r="AE6722" s="41"/>
      <c r="AF6722" s="191"/>
      <c r="AG6722" s="41"/>
      <c r="AH6722" s="41" t="s">
        <v>7952</v>
      </c>
      <c r="AI6722" s="80" t="s">
        <v>6</v>
      </c>
      <c r="AJ6722" s="41"/>
      <c r="AK6722" s="3"/>
      <c r="AL6722" s="85"/>
      <c r="AM6722" s="151" t="s">
        <v>24840</v>
      </c>
      <c r="AN6722" s="15"/>
      <c r="AO6722" s="166"/>
      <c r="AP6722" s="5">
        <f t="shared" si="105"/>
        <v>0</v>
      </c>
      <c r="AQ6722" s="16"/>
      <c r="AR6722" s="205">
        <v>1</v>
      </c>
      <c r="AS6722" s="16"/>
      <c r="AT6722" s="16"/>
      <c r="AU6722" s="16"/>
      <c r="AV6722" s="16"/>
      <c r="AW6722" s="16"/>
      <c r="AX6722" s="16"/>
    </row>
    <row r="6723" spans="1:50" s="13" customFormat="1" ht="15" hidden="1" customHeight="1" x14ac:dyDescent="0.2">
      <c r="A6723" s="7" t="s">
        <v>23211</v>
      </c>
      <c r="B6723" s="3" t="s">
        <v>22427</v>
      </c>
      <c r="C6723" s="85" t="s">
        <v>7939</v>
      </c>
      <c r="D6723" s="85" t="s">
        <v>13090</v>
      </c>
      <c r="E6723" s="202" t="s">
        <v>9112</v>
      </c>
      <c r="F6723" s="85" t="s">
        <v>14</v>
      </c>
      <c r="G6723" s="85" t="s">
        <v>17</v>
      </c>
      <c r="H6723" s="85" t="s">
        <v>20690</v>
      </c>
      <c r="I6723" s="3" t="s">
        <v>10860</v>
      </c>
      <c r="J6723" s="85" t="s">
        <v>4406</v>
      </c>
      <c r="K6723" s="7" t="s">
        <v>4407</v>
      </c>
      <c r="L6723" s="3"/>
      <c r="M6723" s="3"/>
      <c r="N6723" s="41" t="s">
        <v>22428</v>
      </c>
      <c r="O6723" s="87">
        <v>0</v>
      </c>
      <c r="P6723" s="87">
        <v>0</v>
      </c>
      <c r="Q6723" s="87">
        <v>0</v>
      </c>
      <c r="R6723" s="87">
        <v>0</v>
      </c>
      <c r="S6723" s="87"/>
      <c r="T6723" s="87"/>
      <c r="U6723" s="85" t="s">
        <v>112</v>
      </c>
      <c r="V6723" s="179"/>
      <c r="W6723" s="7"/>
      <c r="X6723" s="3"/>
      <c r="Y6723" s="3"/>
      <c r="Z6723" s="146">
        <v>615151</v>
      </c>
      <c r="AA6723" s="11"/>
      <c r="AB6723" s="123" t="s">
        <v>7939</v>
      </c>
      <c r="AC6723" s="124"/>
      <c r="AD6723" s="41"/>
      <c r="AE6723" s="41"/>
      <c r="AF6723" s="191"/>
      <c r="AG6723" s="41"/>
      <c r="AH6723" s="41" t="s">
        <v>16613</v>
      </c>
      <c r="AI6723" s="80" t="s">
        <v>6</v>
      </c>
      <c r="AJ6723" s="41"/>
      <c r="AK6723" s="3"/>
      <c r="AL6723" s="85"/>
      <c r="AM6723" s="151" t="s">
        <v>24840</v>
      </c>
      <c r="AN6723" s="15"/>
      <c r="AO6723" s="166"/>
      <c r="AP6723" s="5">
        <f t="shared" si="105"/>
        <v>0</v>
      </c>
      <c r="AQ6723" s="16"/>
      <c r="AR6723" s="205">
        <v>1</v>
      </c>
      <c r="AS6723" s="16"/>
      <c r="AT6723" s="16"/>
      <c r="AU6723" s="16"/>
      <c r="AV6723" s="16"/>
      <c r="AW6723" s="16"/>
      <c r="AX6723" s="16"/>
    </row>
    <row r="6724" spans="1:50" s="13" customFormat="1" ht="15" hidden="1" customHeight="1" x14ac:dyDescent="0.2">
      <c r="A6724" s="7" t="s">
        <v>28646</v>
      </c>
      <c r="B6724" s="3" t="s">
        <v>28177</v>
      </c>
      <c r="C6724" s="85" t="s">
        <v>7939</v>
      </c>
      <c r="D6724" s="85" t="s">
        <v>13090</v>
      </c>
      <c r="E6724" s="202" t="s">
        <v>8031</v>
      </c>
      <c r="F6724" s="85" t="s">
        <v>34</v>
      </c>
      <c r="G6724" s="85" t="s">
        <v>38</v>
      </c>
      <c r="H6724" s="85" t="s">
        <v>20690</v>
      </c>
      <c r="I6724" s="3" t="s">
        <v>8554</v>
      </c>
      <c r="J6724" s="85" t="s">
        <v>124</v>
      </c>
      <c r="K6724" s="7" t="s">
        <v>4587</v>
      </c>
      <c r="L6724" s="3"/>
      <c r="M6724" s="3"/>
      <c r="N6724" s="41" t="s">
        <v>28178</v>
      </c>
      <c r="O6724" s="87">
        <v>0</v>
      </c>
      <c r="P6724" s="87">
        <v>0</v>
      </c>
      <c r="Q6724" s="87">
        <v>0</v>
      </c>
      <c r="R6724" s="87">
        <v>0</v>
      </c>
      <c r="S6724" s="87"/>
      <c r="T6724" s="87"/>
      <c r="U6724" s="85" t="s">
        <v>112</v>
      </c>
      <c r="V6724" s="179"/>
      <c r="W6724" s="7"/>
      <c r="X6724" s="3"/>
      <c r="Y6724" s="3"/>
      <c r="Z6724" s="146">
        <v>663629</v>
      </c>
      <c r="AA6724" s="11"/>
      <c r="AB6724" s="123" t="s">
        <v>7939</v>
      </c>
      <c r="AC6724" s="124"/>
      <c r="AD6724" s="41"/>
      <c r="AE6724" s="41"/>
      <c r="AF6724" s="191"/>
      <c r="AG6724" s="41"/>
      <c r="AH6724" s="41" t="s">
        <v>7952</v>
      </c>
      <c r="AI6724" s="80" t="s">
        <v>6</v>
      </c>
      <c r="AJ6724" s="41"/>
      <c r="AK6724" s="3"/>
      <c r="AL6724" s="85"/>
      <c r="AM6724" s="151" t="s">
        <v>28169</v>
      </c>
      <c r="AN6724" s="15"/>
      <c r="AO6724" s="166"/>
      <c r="AP6724" s="5">
        <f t="shared" si="105"/>
        <v>0</v>
      </c>
      <c r="AQ6724" s="16"/>
      <c r="AR6724" s="205">
        <v>1</v>
      </c>
      <c r="AS6724" s="16"/>
      <c r="AT6724" s="16"/>
      <c r="AU6724" s="16"/>
      <c r="AV6724" s="16"/>
      <c r="AW6724" s="16"/>
      <c r="AX6724" s="16"/>
    </row>
    <row r="6725" spans="1:50" s="13" customFormat="1" ht="15" hidden="1" customHeight="1" x14ac:dyDescent="0.2">
      <c r="A6725" s="7" t="s">
        <v>28647</v>
      </c>
      <c r="B6725" s="3" t="s">
        <v>28179</v>
      </c>
      <c r="C6725" s="85" t="s">
        <v>7939</v>
      </c>
      <c r="D6725" s="85" t="s">
        <v>13090</v>
      </c>
      <c r="E6725" s="202" t="s">
        <v>8031</v>
      </c>
      <c r="F6725" s="85" t="s">
        <v>34</v>
      </c>
      <c r="G6725" s="85" t="s">
        <v>38</v>
      </c>
      <c r="H6725" s="85" t="s">
        <v>20690</v>
      </c>
      <c r="I6725" s="3" t="s">
        <v>8554</v>
      </c>
      <c r="J6725" s="85" t="s">
        <v>124</v>
      </c>
      <c r="K6725" s="7" t="s">
        <v>4587</v>
      </c>
      <c r="L6725" s="3"/>
      <c r="M6725" s="3"/>
      <c r="N6725" s="41" t="s">
        <v>28180</v>
      </c>
      <c r="O6725" s="87">
        <v>0</v>
      </c>
      <c r="P6725" s="87">
        <v>0</v>
      </c>
      <c r="Q6725" s="87">
        <v>0</v>
      </c>
      <c r="R6725" s="87">
        <v>0</v>
      </c>
      <c r="S6725" s="87"/>
      <c r="T6725" s="87"/>
      <c r="U6725" s="85" t="s">
        <v>112</v>
      </c>
      <c r="V6725" s="179"/>
      <c r="W6725" s="7"/>
      <c r="X6725" s="3"/>
      <c r="Y6725" s="3"/>
      <c r="Z6725" s="146">
        <v>214194</v>
      </c>
      <c r="AA6725" s="11"/>
      <c r="AB6725" s="123" t="s">
        <v>7939</v>
      </c>
      <c r="AC6725" s="124"/>
      <c r="AD6725" s="41"/>
      <c r="AE6725" s="41"/>
      <c r="AF6725" s="191"/>
      <c r="AG6725" s="41"/>
      <c r="AH6725" s="41" t="s">
        <v>7952</v>
      </c>
      <c r="AI6725" s="80" t="s">
        <v>6</v>
      </c>
      <c r="AJ6725" s="41"/>
      <c r="AK6725" s="3"/>
      <c r="AL6725" s="85"/>
      <c r="AM6725" s="151" t="s">
        <v>28169</v>
      </c>
      <c r="AN6725" s="15"/>
      <c r="AO6725" s="166"/>
      <c r="AP6725" s="5">
        <f t="shared" si="105"/>
        <v>0</v>
      </c>
      <c r="AQ6725" s="16"/>
      <c r="AR6725" s="205">
        <v>1</v>
      </c>
      <c r="AS6725" s="16"/>
      <c r="AT6725" s="16"/>
      <c r="AU6725" s="16"/>
      <c r="AV6725" s="16"/>
      <c r="AW6725" s="16"/>
      <c r="AX6725" s="16"/>
    </row>
    <row r="6726" spans="1:50" s="13" customFormat="1" ht="15" hidden="1" customHeight="1" x14ac:dyDescent="0.2">
      <c r="A6726" s="7" t="s">
        <v>11179</v>
      </c>
      <c r="B6726" s="3" t="s">
        <v>11180</v>
      </c>
      <c r="C6726" s="85" t="s">
        <v>7939</v>
      </c>
      <c r="D6726" s="85" t="s">
        <v>13090</v>
      </c>
      <c r="E6726" s="202" t="s">
        <v>154</v>
      </c>
      <c r="F6726" s="85" t="s">
        <v>55</v>
      </c>
      <c r="G6726" s="85" t="s">
        <v>15355</v>
      </c>
      <c r="H6726" s="85" t="s">
        <v>20690</v>
      </c>
      <c r="I6726" s="3" t="s">
        <v>7579</v>
      </c>
      <c r="J6726" s="85" t="s">
        <v>124</v>
      </c>
      <c r="K6726" s="7" t="s">
        <v>125</v>
      </c>
      <c r="L6726" s="3"/>
      <c r="M6726" s="3"/>
      <c r="N6726" s="41" t="s">
        <v>7950</v>
      </c>
      <c r="O6726" s="87">
        <v>56741</v>
      </c>
      <c r="P6726" s="87">
        <v>30017</v>
      </c>
      <c r="Q6726" s="87">
        <v>26724</v>
      </c>
      <c r="R6726" s="87">
        <v>0</v>
      </c>
      <c r="S6726" s="87"/>
      <c r="T6726" s="87"/>
      <c r="U6726" s="85">
        <v>2006</v>
      </c>
      <c r="V6726" s="179"/>
      <c r="W6726" s="7"/>
      <c r="X6726" s="3"/>
      <c r="Y6726" s="3"/>
      <c r="Z6726" s="146">
        <v>10275</v>
      </c>
      <c r="AA6726" s="11"/>
      <c r="AB6726" s="123" t="s">
        <v>7939</v>
      </c>
      <c r="AC6726" s="124"/>
      <c r="AD6726" s="41"/>
      <c r="AE6726" s="41"/>
      <c r="AF6726" s="191">
        <v>43928</v>
      </c>
      <c r="AG6726" s="41"/>
      <c r="AH6726" s="41" t="s">
        <v>8024</v>
      </c>
      <c r="AI6726" s="80" t="s">
        <v>6</v>
      </c>
      <c r="AJ6726" s="41"/>
      <c r="AK6726" s="3"/>
      <c r="AL6726" s="85"/>
      <c r="AM6726" s="151" t="s">
        <v>19998</v>
      </c>
      <c r="AN6726" s="15"/>
      <c r="AO6726" s="166"/>
      <c r="AP6726" s="5">
        <f t="shared" ref="AP6726:AP6789" si="106">SUBTOTAL(109,U6726)</f>
        <v>0</v>
      </c>
      <c r="AQ6726" s="16"/>
      <c r="AR6726" s="205">
        <v>1</v>
      </c>
      <c r="AS6726" s="16"/>
      <c r="AT6726" s="16"/>
      <c r="AU6726" s="16"/>
      <c r="AV6726" s="16"/>
      <c r="AW6726" s="16"/>
      <c r="AX6726" s="16"/>
    </row>
    <row r="6727" spans="1:50" s="13" customFormat="1" ht="15" hidden="1" customHeight="1" x14ac:dyDescent="0.2">
      <c r="A6727" s="7" t="s">
        <v>23210</v>
      </c>
      <c r="B6727" s="3" t="s">
        <v>22426</v>
      </c>
      <c r="C6727" s="85" t="s">
        <v>7939</v>
      </c>
      <c r="D6727" s="85" t="s">
        <v>13090</v>
      </c>
      <c r="E6727" s="202" t="s">
        <v>154</v>
      </c>
      <c r="F6727" s="85" t="s">
        <v>55</v>
      </c>
      <c r="G6727" s="85" t="s">
        <v>57</v>
      </c>
      <c r="H6727" s="85" t="s">
        <v>20690</v>
      </c>
      <c r="I6727" s="3" t="s">
        <v>9238</v>
      </c>
      <c r="J6727" s="85" t="s">
        <v>115</v>
      </c>
      <c r="K6727" s="7" t="s">
        <v>4561</v>
      </c>
      <c r="L6727" s="3"/>
      <c r="M6727" s="3"/>
      <c r="N6727" s="41" t="s">
        <v>27119</v>
      </c>
      <c r="O6727" s="87">
        <v>0</v>
      </c>
      <c r="P6727" s="87">
        <v>0</v>
      </c>
      <c r="Q6727" s="87">
        <v>0</v>
      </c>
      <c r="R6727" s="87">
        <v>0</v>
      </c>
      <c r="S6727" s="87"/>
      <c r="T6727" s="87"/>
      <c r="U6727" s="85" t="s">
        <v>112</v>
      </c>
      <c r="V6727" s="179"/>
      <c r="W6727" s="7"/>
      <c r="X6727" s="3"/>
      <c r="Y6727" s="3"/>
      <c r="Z6727" s="146">
        <v>13349</v>
      </c>
      <c r="AA6727" s="11"/>
      <c r="AB6727" s="123" t="s">
        <v>7939</v>
      </c>
      <c r="AC6727" s="124"/>
      <c r="AD6727" s="41"/>
      <c r="AE6727" s="41"/>
      <c r="AF6727" s="191">
        <v>45090</v>
      </c>
      <c r="AG6727" s="41"/>
      <c r="AH6727" s="41" t="s">
        <v>8024</v>
      </c>
      <c r="AI6727" s="80" t="s">
        <v>6</v>
      </c>
      <c r="AJ6727" s="41"/>
      <c r="AK6727" s="3"/>
      <c r="AL6727" s="85"/>
      <c r="AM6727" s="151" t="s">
        <v>24840</v>
      </c>
      <c r="AN6727" s="15"/>
      <c r="AO6727" s="166"/>
      <c r="AP6727" s="5">
        <f t="shared" si="106"/>
        <v>0</v>
      </c>
      <c r="AQ6727" s="16"/>
      <c r="AR6727" s="205">
        <v>1</v>
      </c>
      <c r="AS6727" s="16"/>
      <c r="AT6727" s="16"/>
      <c r="AU6727" s="16"/>
      <c r="AV6727" s="16"/>
      <c r="AW6727" s="16"/>
      <c r="AX6727" s="16"/>
    </row>
    <row r="6728" spans="1:50" s="13" customFormat="1" ht="15" hidden="1" customHeight="1" x14ac:dyDescent="0.2">
      <c r="A6728" s="7" t="s">
        <v>23209</v>
      </c>
      <c r="B6728" s="3" t="s">
        <v>22425</v>
      </c>
      <c r="C6728" s="85" t="s">
        <v>7939</v>
      </c>
      <c r="D6728" s="85" t="s">
        <v>13090</v>
      </c>
      <c r="E6728" s="202" t="s">
        <v>8031</v>
      </c>
      <c r="F6728" s="85" t="s">
        <v>14</v>
      </c>
      <c r="G6728" s="85" t="s">
        <v>19</v>
      </c>
      <c r="H6728" s="85" t="s">
        <v>20690</v>
      </c>
      <c r="I6728" s="3" t="s">
        <v>8232</v>
      </c>
      <c r="J6728" s="85" t="s">
        <v>105</v>
      </c>
      <c r="K6728" s="7" t="s">
        <v>102</v>
      </c>
      <c r="L6728" s="3"/>
      <c r="M6728" s="3"/>
      <c r="N6728" s="41" t="s">
        <v>1818</v>
      </c>
      <c r="O6728" s="87">
        <v>0</v>
      </c>
      <c r="P6728" s="87">
        <v>0</v>
      </c>
      <c r="Q6728" s="87">
        <v>0</v>
      </c>
      <c r="R6728" s="87">
        <v>0</v>
      </c>
      <c r="S6728" s="87"/>
      <c r="T6728" s="87"/>
      <c r="U6728" s="85" t="s">
        <v>112</v>
      </c>
      <c r="V6728" s="179"/>
      <c r="W6728" s="7"/>
      <c r="X6728" s="3"/>
      <c r="Y6728" s="3"/>
      <c r="Z6728" s="146">
        <v>10000</v>
      </c>
      <c r="AA6728" s="11"/>
      <c r="AB6728" s="123" t="s">
        <v>7939</v>
      </c>
      <c r="AC6728" s="124"/>
      <c r="AD6728" s="41"/>
      <c r="AE6728" s="41"/>
      <c r="AF6728" s="191"/>
      <c r="AG6728" s="41"/>
      <c r="AH6728" s="41" t="s">
        <v>8439</v>
      </c>
      <c r="AI6728" s="80" t="s">
        <v>6</v>
      </c>
      <c r="AJ6728" s="41"/>
      <c r="AK6728" s="3"/>
      <c r="AL6728" s="85"/>
      <c r="AM6728" s="151" t="s">
        <v>24840</v>
      </c>
      <c r="AN6728" s="15"/>
      <c r="AO6728" s="166"/>
      <c r="AP6728" s="5">
        <f t="shared" si="106"/>
        <v>0</v>
      </c>
      <c r="AQ6728" s="16"/>
      <c r="AR6728" s="205">
        <v>1</v>
      </c>
      <c r="AS6728" s="16"/>
      <c r="AT6728" s="16"/>
      <c r="AU6728" s="16"/>
      <c r="AV6728" s="16"/>
      <c r="AW6728" s="16"/>
      <c r="AX6728" s="16"/>
    </row>
    <row r="6729" spans="1:50" s="13" customFormat="1" ht="15" hidden="1" customHeight="1" x14ac:dyDescent="0.2">
      <c r="A6729" s="7" t="s">
        <v>23208</v>
      </c>
      <c r="B6729" s="3" t="s">
        <v>22424</v>
      </c>
      <c r="C6729" s="85" t="s">
        <v>7939</v>
      </c>
      <c r="D6729" s="85" t="s">
        <v>13090</v>
      </c>
      <c r="E6729" s="202" t="s">
        <v>154</v>
      </c>
      <c r="F6729" s="85" t="s">
        <v>68</v>
      </c>
      <c r="G6729" s="85" t="s">
        <v>70</v>
      </c>
      <c r="H6729" s="85" t="s">
        <v>20690</v>
      </c>
      <c r="I6729" s="3" t="s">
        <v>8188</v>
      </c>
      <c r="J6729" s="85" t="s">
        <v>4406</v>
      </c>
      <c r="K6729" s="7" t="s">
        <v>4407</v>
      </c>
      <c r="L6729" s="3"/>
      <c r="M6729" s="3"/>
      <c r="N6729" s="41" t="s">
        <v>7950</v>
      </c>
      <c r="O6729" s="87">
        <v>0</v>
      </c>
      <c r="P6729" s="87">
        <v>0</v>
      </c>
      <c r="Q6729" s="87">
        <v>0</v>
      </c>
      <c r="R6729" s="87">
        <v>0</v>
      </c>
      <c r="S6729" s="87"/>
      <c r="T6729" s="87"/>
      <c r="U6729" s="85" t="s">
        <v>112</v>
      </c>
      <c r="V6729" s="179"/>
      <c r="W6729" s="7"/>
      <c r="X6729" s="3"/>
      <c r="Y6729" s="3"/>
      <c r="Z6729" s="146">
        <v>95867</v>
      </c>
      <c r="AA6729" s="11"/>
      <c r="AB6729" s="123" t="s">
        <v>7939</v>
      </c>
      <c r="AC6729" s="124"/>
      <c r="AD6729" s="41"/>
      <c r="AE6729" s="41"/>
      <c r="AF6729" s="191">
        <v>45141</v>
      </c>
      <c r="AG6729" s="41"/>
      <c r="AH6729" s="41" t="s">
        <v>16608</v>
      </c>
      <c r="AI6729" s="80" t="s">
        <v>6</v>
      </c>
      <c r="AJ6729" s="41"/>
      <c r="AK6729" s="3"/>
      <c r="AL6729" s="85"/>
      <c r="AM6729" s="151" t="s">
        <v>24840</v>
      </c>
      <c r="AN6729" s="15"/>
      <c r="AO6729" s="166"/>
      <c r="AP6729" s="5">
        <f t="shared" si="106"/>
        <v>0</v>
      </c>
      <c r="AQ6729" s="16"/>
      <c r="AR6729" s="205">
        <v>1</v>
      </c>
      <c r="AS6729" s="16"/>
      <c r="AT6729" s="16"/>
      <c r="AU6729" s="16"/>
      <c r="AV6729" s="16"/>
      <c r="AW6729" s="16"/>
      <c r="AX6729" s="16"/>
    </row>
    <row r="6730" spans="1:50" s="13" customFormat="1" ht="15" customHeight="1" x14ac:dyDescent="0.2">
      <c r="A6730" s="7" t="s">
        <v>23207</v>
      </c>
      <c r="B6730" s="3" t="s">
        <v>22423</v>
      </c>
      <c r="C6730" s="85" t="s">
        <v>7939</v>
      </c>
      <c r="D6730" s="85" t="s">
        <v>13090</v>
      </c>
      <c r="E6730" s="202" t="s">
        <v>9112</v>
      </c>
      <c r="F6730" s="85" t="s">
        <v>34</v>
      </c>
      <c r="G6730" s="85" t="s">
        <v>38</v>
      </c>
      <c r="H6730" s="85" t="s">
        <v>20690</v>
      </c>
      <c r="I6730" s="3" t="s">
        <v>8165</v>
      </c>
      <c r="J6730" s="85" t="s">
        <v>115</v>
      </c>
      <c r="K6730" s="7" t="s">
        <v>14569</v>
      </c>
      <c r="L6730" s="3"/>
      <c r="M6730" s="3"/>
      <c r="N6730" s="41" t="s">
        <v>7950</v>
      </c>
      <c r="O6730" s="87">
        <v>0</v>
      </c>
      <c r="P6730" s="87">
        <v>0</v>
      </c>
      <c r="Q6730" s="87">
        <v>0</v>
      </c>
      <c r="R6730" s="87">
        <v>0</v>
      </c>
      <c r="S6730" s="87"/>
      <c r="T6730" s="87"/>
      <c r="U6730" s="85" t="s">
        <v>112</v>
      </c>
      <c r="V6730" s="179"/>
      <c r="W6730" s="7"/>
      <c r="X6730" s="3"/>
      <c r="Y6730" s="3"/>
      <c r="Z6730" s="146">
        <v>300000</v>
      </c>
      <c r="AA6730" s="11"/>
      <c r="AB6730" s="123" t="s">
        <v>7939</v>
      </c>
      <c r="AC6730" s="124"/>
      <c r="AD6730" s="41"/>
      <c r="AE6730" s="41"/>
      <c r="AF6730" s="191"/>
      <c r="AG6730" s="41"/>
      <c r="AH6730" s="41" t="s">
        <v>7952</v>
      </c>
      <c r="AI6730" s="80" t="s">
        <v>6</v>
      </c>
      <c r="AJ6730" s="41"/>
      <c r="AK6730" s="3"/>
      <c r="AL6730" s="85"/>
      <c r="AM6730" s="151" t="s">
        <v>24840</v>
      </c>
      <c r="AN6730" s="15"/>
      <c r="AO6730" s="166"/>
      <c r="AP6730" s="5">
        <f t="shared" si="106"/>
        <v>0</v>
      </c>
      <c r="AQ6730" s="16"/>
      <c r="AR6730" s="205">
        <v>1</v>
      </c>
      <c r="AS6730" s="16"/>
      <c r="AT6730" s="16"/>
      <c r="AU6730" s="16"/>
      <c r="AV6730" s="16"/>
      <c r="AW6730" s="16"/>
      <c r="AX6730" s="16"/>
    </row>
    <row r="6731" spans="1:50" s="13" customFormat="1" ht="15" hidden="1" customHeight="1" x14ac:dyDescent="0.2">
      <c r="A6731" s="7" t="s">
        <v>23205</v>
      </c>
      <c r="B6731" s="3" t="s">
        <v>22420</v>
      </c>
      <c r="C6731" s="85" t="s">
        <v>7939</v>
      </c>
      <c r="D6731" s="85" t="s">
        <v>13090</v>
      </c>
      <c r="E6731" s="202" t="s">
        <v>154</v>
      </c>
      <c r="F6731" s="85" t="s">
        <v>68</v>
      </c>
      <c r="G6731" s="85" t="s">
        <v>15334</v>
      </c>
      <c r="H6731" s="85" t="s">
        <v>20690</v>
      </c>
      <c r="I6731" s="3" t="s">
        <v>9556</v>
      </c>
      <c r="J6731" s="85" t="s">
        <v>4400</v>
      </c>
      <c r="K6731" s="7" t="s">
        <v>4422</v>
      </c>
      <c r="L6731" s="3"/>
      <c r="M6731" s="3"/>
      <c r="N6731" s="41" t="s">
        <v>22421</v>
      </c>
      <c r="O6731" s="87">
        <v>0</v>
      </c>
      <c r="P6731" s="87">
        <v>0</v>
      </c>
      <c r="Q6731" s="87">
        <v>0</v>
      </c>
      <c r="R6731" s="87">
        <v>0</v>
      </c>
      <c r="S6731" s="87"/>
      <c r="T6731" s="87"/>
      <c r="U6731" s="85" t="s">
        <v>112</v>
      </c>
      <c r="V6731" s="179"/>
      <c r="W6731" s="7"/>
      <c r="X6731" s="3"/>
      <c r="Y6731" s="3"/>
      <c r="Z6731" s="146">
        <v>245456</v>
      </c>
      <c r="AA6731" s="11"/>
      <c r="AB6731" s="123" t="s">
        <v>7939</v>
      </c>
      <c r="AC6731" s="124"/>
      <c r="AD6731" s="41"/>
      <c r="AE6731" s="41"/>
      <c r="AF6731" s="191">
        <v>45156</v>
      </c>
      <c r="AG6731" s="41"/>
      <c r="AH6731" s="41" t="s">
        <v>16608</v>
      </c>
      <c r="AI6731" s="80" t="s">
        <v>6</v>
      </c>
      <c r="AJ6731" s="41"/>
      <c r="AK6731" s="3"/>
      <c r="AL6731" s="85"/>
      <c r="AM6731" s="151" t="s">
        <v>24840</v>
      </c>
      <c r="AN6731" s="15"/>
      <c r="AO6731" s="166"/>
      <c r="AP6731" s="5">
        <f t="shared" si="106"/>
        <v>0</v>
      </c>
      <c r="AQ6731" s="16"/>
      <c r="AR6731" s="205">
        <v>1</v>
      </c>
      <c r="AS6731" s="16"/>
      <c r="AT6731" s="16"/>
      <c r="AU6731" s="16"/>
      <c r="AV6731" s="16"/>
      <c r="AW6731" s="16"/>
      <c r="AX6731" s="16"/>
    </row>
    <row r="6732" spans="1:50" s="13" customFormat="1" ht="15" hidden="1" customHeight="1" x14ac:dyDescent="0.2">
      <c r="A6732" s="7" t="s">
        <v>23206</v>
      </c>
      <c r="B6732" s="3" t="s">
        <v>22422</v>
      </c>
      <c r="C6732" s="85" t="s">
        <v>7939</v>
      </c>
      <c r="D6732" s="85" t="s">
        <v>13090</v>
      </c>
      <c r="E6732" s="202" t="s">
        <v>7951</v>
      </c>
      <c r="F6732" s="85" t="s">
        <v>34</v>
      </c>
      <c r="G6732" s="85" t="s">
        <v>38</v>
      </c>
      <c r="H6732" s="85" t="s">
        <v>20690</v>
      </c>
      <c r="I6732" s="3" t="s">
        <v>8165</v>
      </c>
      <c r="J6732" s="85" t="s">
        <v>4447</v>
      </c>
      <c r="K6732" s="7" t="s">
        <v>4685</v>
      </c>
      <c r="L6732" s="3"/>
      <c r="M6732" s="3"/>
      <c r="N6732" s="41" t="s">
        <v>7950</v>
      </c>
      <c r="O6732" s="87">
        <v>0</v>
      </c>
      <c r="P6732" s="87">
        <v>0</v>
      </c>
      <c r="Q6732" s="87">
        <v>0</v>
      </c>
      <c r="R6732" s="87">
        <v>0</v>
      </c>
      <c r="S6732" s="87"/>
      <c r="T6732" s="87"/>
      <c r="U6732" s="85" t="s">
        <v>112</v>
      </c>
      <c r="V6732" s="179"/>
      <c r="W6732" s="7"/>
      <c r="X6732" s="3"/>
      <c r="Y6732" s="3"/>
      <c r="Z6732" s="146">
        <v>590557</v>
      </c>
      <c r="AA6732" s="11"/>
      <c r="AB6732" s="123" t="s">
        <v>7939</v>
      </c>
      <c r="AC6732" s="124"/>
      <c r="AD6732" s="41"/>
      <c r="AE6732" s="41"/>
      <c r="AF6732" s="191"/>
      <c r="AG6732" s="41"/>
      <c r="AH6732" s="41" t="s">
        <v>7952</v>
      </c>
      <c r="AI6732" s="80" t="s">
        <v>6</v>
      </c>
      <c r="AJ6732" s="41"/>
      <c r="AK6732" s="3"/>
      <c r="AL6732" s="85"/>
      <c r="AM6732" s="151" t="s">
        <v>24840</v>
      </c>
      <c r="AN6732" s="15"/>
      <c r="AO6732" s="166"/>
      <c r="AP6732" s="5">
        <f t="shared" si="106"/>
        <v>0</v>
      </c>
      <c r="AQ6732" s="16"/>
      <c r="AR6732" s="205">
        <v>1</v>
      </c>
      <c r="AS6732" s="16"/>
      <c r="AT6732" s="16"/>
      <c r="AU6732" s="16"/>
      <c r="AV6732" s="16"/>
      <c r="AW6732" s="16"/>
      <c r="AX6732" s="16"/>
    </row>
    <row r="6733" spans="1:50" s="13" customFormat="1" ht="15" hidden="1" customHeight="1" x14ac:dyDescent="0.2">
      <c r="A6733" s="7" t="s">
        <v>23204</v>
      </c>
      <c r="B6733" s="3" t="s">
        <v>22419</v>
      </c>
      <c r="C6733" s="85" t="s">
        <v>7939</v>
      </c>
      <c r="D6733" s="85" t="s">
        <v>13090</v>
      </c>
      <c r="E6733" s="202" t="s">
        <v>8031</v>
      </c>
      <c r="F6733" s="85" t="s">
        <v>14</v>
      </c>
      <c r="G6733" s="85" t="s">
        <v>18</v>
      </c>
      <c r="H6733" s="85" t="s">
        <v>20690</v>
      </c>
      <c r="I6733" s="3" t="s">
        <v>8473</v>
      </c>
      <c r="J6733" s="85" t="s">
        <v>4400</v>
      </c>
      <c r="K6733" s="7" t="s">
        <v>4422</v>
      </c>
      <c r="L6733" s="3"/>
      <c r="M6733" s="3"/>
      <c r="N6733" s="41" t="s">
        <v>22407</v>
      </c>
      <c r="O6733" s="87">
        <v>0</v>
      </c>
      <c r="P6733" s="87">
        <v>0</v>
      </c>
      <c r="Q6733" s="87">
        <v>0</v>
      </c>
      <c r="R6733" s="87">
        <v>0</v>
      </c>
      <c r="S6733" s="87"/>
      <c r="T6733" s="87"/>
      <c r="U6733" s="85" t="s">
        <v>112</v>
      </c>
      <c r="V6733" s="179"/>
      <c r="W6733" s="7"/>
      <c r="X6733" s="3"/>
      <c r="Y6733" s="3"/>
      <c r="Z6733" s="211">
        <v>55922</v>
      </c>
      <c r="AA6733" s="11"/>
      <c r="AB6733" s="123" t="s">
        <v>7939</v>
      </c>
      <c r="AC6733" s="124"/>
      <c r="AD6733" s="41"/>
      <c r="AE6733" s="41"/>
      <c r="AF6733" s="191"/>
      <c r="AG6733" s="41"/>
      <c r="AH6733" s="41" t="s">
        <v>7952</v>
      </c>
      <c r="AI6733" s="80" t="s">
        <v>6</v>
      </c>
      <c r="AJ6733" s="41"/>
      <c r="AK6733" s="3"/>
      <c r="AL6733" s="85"/>
      <c r="AM6733" s="151" t="s">
        <v>24840</v>
      </c>
      <c r="AN6733" s="15"/>
      <c r="AO6733" s="166"/>
      <c r="AP6733" s="5">
        <f t="shared" si="106"/>
        <v>0</v>
      </c>
      <c r="AQ6733" s="16"/>
      <c r="AR6733" s="205">
        <v>1</v>
      </c>
      <c r="AS6733" s="16"/>
      <c r="AT6733" s="16"/>
      <c r="AU6733" s="16"/>
      <c r="AV6733" s="16"/>
      <c r="AW6733" s="16"/>
      <c r="AX6733" s="16"/>
    </row>
    <row r="6734" spans="1:50" s="13" customFormat="1" ht="15" hidden="1" customHeight="1" x14ac:dyDescent="0.2">
      <c r="A6734" s="7" t="s">
        <v>23203</v>
      </c>
      <c r="B6734" s="3" t="s">
        <v>22417</v>
      </c>
      <c r="C6734" s="85" t="s">
        <v>7939</v>
      </c>
      <c r="D6734" s="85" t="s">
        <v>13090</v>
      </c>
      <c r="E6734" s="202" t="s">
        <v>9112</v>
      </c>
      <c r="F6734" s="85" t="s">
        <v>25110</v>
      </c>
      <c r="G6734" s="85" t="s">
        <v>47</v>
      </c>
      <c r="H6734" s="85" t="s">
        <v>20690</v>
      </c>
      <c r="I6734" s="3" t="s">
        <v>8649</v>
      </c>
      <c r="J6734" s="85" t="s">
        <v>4435</v>
      </c>
      <c r="K6734" s="7" t="s">
        <v>4744</v>
      </c>
      <c r="L6734" s="3"/>
      <c r="M6734" s="3"/>
      <c r="N6734" s="41" t="s">
        <v>22418</v>
      </c>
      <c r="O6734" s="87">
        <v>0</v>
      </c>
      <c r="P6734" s="87">
        <v>0</v>
      </c>
      <c r="Q6734" s="87">
        <v>0</v>
      </c>
      <c r="R6734" s="87">
        <v>0</v>
      </c>
      <c r="S6734" s="87"/>
      <c r="T6734" s="87"/>
      <c r="U6734" s="85" t="s">
        <v>112</v>
      </c>
      <c r="V6734" s="179"/>
      <c r="W6734" s="7"/>
      <c r="X6734" s="3"/>
      <c r="Y6734" s="3"/>
      <c r="Z6734" s="146">
        <v>2029</v>
      </c>
      <c r="AA6734" s="11"/>
      <c r="AB6734" s="123" t="s">
        <v>7939</v>
      </c>
      <c r="AC6734" s="124"/>
      <c r="AD6734" s="41"/>
      <c r="AE6734" s="41"/>
      <c r="AF6734" s="191"/>
      <c r="AG6734" s="41"/>
      <c r="AH6734" s="41" t="s">
        <v>8092</v>
      </c>
      <c r="AI6734" s="80" t="s">
        <v>6</v>
      </c>
      <c r="AJ6734" s="41"/>
      <c r="AK6734" s="3"/>
      <c r="AL6734" s="85"/>
      <c r="AM6734" s="151" t="s">
        <v>24840</v>
      </c>
      <c r="AN6734" s="15"/>
      <c r="AO6734" s="166"/>
      <c r="AP6734" s="5">
        <f t="shared" si="106"/>
        <v>0</v>
      </c>
      <c r="AQ6734" s="16"/>
      <c r="AR6734" s="205">
        <v>1</v>
      </c>
      <c r="AS6734" s="16"/>
      <c r="AT6734" s="16"/>
      <c r="AU6734" s="16"/>
      <c r="AV6734" s="16"/>
      <c r="AW6734" s="16"/>
      <c r="AX6734" s="16"/>
    </row>
    <row r="6735" spans="1:50" s="13" customFormat="1" ht="15" hidden="1" customHeight="1" x14ac:dyDescent="0.2">
      <c r="A6735" s="7" t="s">
        <v>23202</v>
      </c>
      <c r="B6735" s="3" t="s">
        <v>22416</v>
      </c>
      <c r="C6735" s="85" t="s">
        <v>7939</v>
      </c>
      <c r="D6735" s="85" t="s">
        <v>13090</v>
      </c>
      <c r="E6735" s="202" t="s">
        <v>7951</v>
      </c>
      <c r="F6735" s="85" t="s">
        <v>14</v>
      </c>
      <c r="G6735" s="85" t="s">
        <v>18</v>
      </c>
      <c r="H6735" s="85" t="s">
        <v>20690</v>
      </c>
      <c r="I6735" s="3" t="s">
        <v>8473</v>
      </c>
      <c r="J6735" s="85" t="s">
        <v>4400</v>
      </c>
      <c r="K6735" s="7" t="s">
        <v>4422</v>
      </c>
      <c r="L6735" s="3"/>
      <c r="M6735" s="3"/>
      <c r="N6735" s="41" t="s">
        <v>22237</v>
      </c>
      <c r="O6735" s="87">
        <v>0</v>
      </c>
      <c r="P6735" s="87">
        <v>0</v>
      </c>
      <c r="Q6735" s="87">
        <v>0</v>
      </c>
      <c r="R6735" s="87">
        <v>0</v>
      </c>
      <c r="S6735" s="87"/>
      <c r="T6735" s="87"/>
      <c r="U6735" s="85" t="s">
        <v>112</v>
      </c>
      <c r="V6735" s="179"/>
      <c r="W6735" s="7"/>
      <c r="X6735" s="3"/>
      <c r="Y6735" s="3"/>
      <c r="Z6735" s="211">
        <v>59179</v>
      </c>
      <c r="AA6735" s="11"/>
      <c r="AB6735" s="123" t="s">
        <v>7939</v>
      </c>
      <c r="AC6735" s="124"/>
      <c r="AD6735" s="41"/>
      <c r="AE6735" s="41"/>
      <c r="AF6735" s="191"/>
      <c r="AG6735" s="41"/>
      <c r="AH6735" s="41" t="s">
        <v>7952</v>
      </c>
      <c r="AI6735" s="80" t="s">
        <v>6</v>
      </c>
      <c r="AJ6735" s="41"/>
      <c r="AK6735" s="3"/>
      <c r="AL6735" s="85"/>
      <c r="AM6735" s="151" t="s">
        <v>24840</v>
      </c>
      <c r="AN6735" s="15"/>
      <c r="AO6735" s="166"/>
      <c r="AP6735" s="5">
        <f t="shared" si="106"/>
        <v>0</v>
      </c>
      <c r="AQ6735" s="16"/>
      <c r="AR6735" s="205">
        <v>1</v>
      </c>
      <c r="AS6735" s="16"/>
      <c r="AT6735" s="16"/>
      <c r="AU6735" s="16"/>
      <c r="AV6735" s="16"/>
      <c r="AW6735" s="16"/>
      <c r="AX6735" s="16"/>
    </row>
    <row r="6736" spans="1:50" s="13" customFormat="1" ht="15" hidden="1" customHeight="1" x14ac:dyDescent="0.2">
      <c r="A6736" s="7" t="s">
        <v>11181</v>
      </c>
      <c r="B6736" s="3" t="s">
        <v>11182</v>
      </c>
      <c r="C6736" s="85" t="s">
        <v>7939</v>
      </c>
      <c r="D6736" s="85" t="s">
        <v>13090</v>
      </c>
      <c r="E6736" s="202" t="s">
        <v>154</v>
      </c>
      <c r="F6736" s="85" t="s">
        <v>55</v>
      </c>
      <c r="G6736" s="85" t="s">
        <v>15355</v>
      </c>
      <c r="H6736" s="85" t="s">
        <v>20690</v>
      </c>
      <c r="I6736" s="3" t="s">
        <v>7653</v>
      </c>
      <c r="J6736" s="85" t="s">
        <v>124</v>
      </c>
      <c r="K6736" s="7" t="s">
        <v>125</v>
      </c>
      <c r="L6736" s="3"/>
      <c r="M6736" s="3"/>
      <c r="N6736" s="41" t="s">
        <v>20908</v>
      </c>
      <c r="O6736" s="87">
        <v>36336</v>
      </c>
      <c r="P6736" s="87">
        <v>27240</v>
      </c>
      <c r="Q6736" s="87">
        <v>9096</v>
      </c>
      <c r="R6736" s="87">
        <v>0</v>
      </c>
      <c r="S6736" s="87"/>
      <c r="T6736" s="87"/>
      <c r="U6736" s="85">
        <v>2006</v>
      </c>
      <c r="V6736" s="179"/>
      <c r="W6736" s="7"/>
      <c r="X6736" s="3"/>
      <c r="Y6736" s="3"/>
      <c r="Z6736" s="146">
        <v>7398</v>
      </c>
      <c r="AA6736" s="11"/>
      <c r="AB6736" s="123" t="s">
        <v>7939</v>
      </c>
      <c r="AC6736" s="124"/>
      <c r="AD6736" s="41"/>
      <c r="AE6736" s="41"/>
      <c r="AF6736" s="191">
        <v>43927</v>
      </c>
      <c r="AG6736" s="41"/>
      <c r="AH6736" s="41" t="s">
        <v>8024</v>
      </c>
      <c r="AI6736" s="80" t="s">
        <v>6</v>
      </c>
      <c r="AJ6736" s="41"/>
      <c r="AK6736" s="3"/>
      <c r="AL6736" s="85"/>
      <c r="AM6736" s="151" t="s">
        <v>19998</v>
      </c>
      <c r="AN6736" s="15"/>
      <c r="AO6736" s="166"/>
      <c r="AP6736" s="5">
        <f t="shared" si="106"/>
        <v>0</v>
      </c>
      <c r="AQ6736" s="16"/>
      <c r="AR6736" s="205">
        <v>1</v>
      </c>
      <c r="AS6736" s="16"/>
      <c r="AT6736" s="16"/>
      <c r="AU6736" s="16"/>
      <c r="AV6736" s="16"/>
      <c r="AW6736" s="16"/>
      <c r="AX6736" s="16"/>
    </row>
    <row r="6737" spans="1:50" s="13" customFormat="1" ht="15" hidden="1" customHeight="1" x14ac:dyDescent="0.2">
      <c r="A6737" s="7" t="s">
        <v>25014</v>
      </c>
      <c r="B6737" s="3" t="s">
        <v>24880</v>
      </c>
      <c r="C6737" s="85" t="s">
        <v>7939</v>
      </c>
      <c r="D6737" s="85" t="s">
        <v>13090</v>
      </c>
      <c r="E6737" s="202" t="s">
        <v>10070</v>
      </c>
      <c r="F6737" s="85" t="s">
        <v>34</v>
      </c>
      <c r="G6737" s="145" t="s">
        <v>39</v>
      </c>
      <c r="H6737" s="85" t="s">
        <v>20689</v>
      </c>
      <c r="I6737" s="3" t="s">
        <v>16706</v>
      </c>
      <c r="J6737" s="171" t="s">
        <v>4406</v>
      </c>
      <c r="K6737" s="7" t="s">
        <v>10519</v>
      </c>
      <c r="L6737" s="3"/>
      <c r="M6737" s="3"/>
      <c r="N6737" s="41" t="s">
        <v>24881</v>
      </c>
      <c r="O6737" s="87">
        <v>0</v>
      </c>
      <c r="P6737" s="87">
        <v>0</v>
      </c>
      <c r="Q6737" s="87">
        <v>0</v>
      </c>
      <c r="R6737" s="87">
        <v>0</v>
      </c>
      <c r="S6737" s="87"/>
      <c r="T6737" s="87"/>
      <c r="U6737" s="85" t="s">
        <v>112</v>
      </c>
      <c r="V6737" s="179"/>
      <c r="W6737" s="7"/>
      <c r="X6737" s="3"/>
      <c r="Y6737" s="3"/>
      <c r="Z6737" s="146">
        <v>1627</v>
      </c>
      <c r="AA6737" s="11"/>
      <c r="AB6737" s="123" t="s">
        <v>7939</v>
      </c>
      <c r="AC6737" s="124"/>
      <c r="AD6737" s="41"/>
      <c r="AE6737" s="41"/>
      <c r="AF6737" s="191"/>
      <c r="AG6737" s="41"/>
      <c r="AH6737" s="41" t="s">
        <v>7952</v>
      </c>
      <c r="AI6737" s="80" t="s">
        <v>6</v>
      </c>
      <c r="AJ6737" s="41"/>
      <c r="AK6737" s="3"/>
      <c r="AL6737" s="85"/>
      <c r="AM6737" s="151" t="s">
        <v>24840</v>
      </c>
      <c r="AN6737" s="15"/>
      <c r="AO6737" s="166"/>
      <c r="AP6737" s="5">
        <f t="shared" si="106"/>
        <v>0</v>
      </c>
      <c r="AQ6737" s="16"/>
      <c r="AR6737" s="205">
        <v>1</v>
      </c>
      <c r="AS6737" s="16"/>
      <c r="AT6737" s="16"/>
      <c r="AU6737" s="16"/>
      <c r="AV6737" s="16"/>
      <c r="AW6737" s="16"/>
      <c r="AX6737" s="16"/>
    </row>
    <row r="6738" spans="1:50" s="13" customFormat="1" ht="15" hidden="1" customHeight="1" x14ac:dyDescent="0.2">
      <c r="A6738" s="7" t="s">
        <v>23198</v>
      </c>
      <c r="B6738" s="3" t="s">
        <v>22412</v>
      </c>
      <c r="C6738" s="85" t="s">
        <v>7939</v>
      </c>
      <c r="D6738" s="85" t="s">
        <v>13090</v>
      </c>
      <c r="E6738" s="202" t="s">
        <v>10070</v>
      </c>
      <c r="F6738" s="85" t="s">
        <v>14</v>
      </c>
      <c r="G6738" s="85" t="s">
        <v>18</v>
      </c>
      <c r="H6738" s="85" t="s">
        <v>20690</v>
      </c>
      <c r="I6738" s="3" t="s">
        <v>8473</v>
      </c>
      <c r="J6738" s="85" t="s">
        <v>4400</v>
      </c>
      <c r="K6738" s="7" t="s">
        <v>4422</v>
      </c>
      <c r="L6738" s="3"/>
      <c r="M6738" s="3"/>
      <c r="N6738" s="41" t="s">
        <v>22328</v>
      </c>
      <c r="O6738" s="87">
        <v>0</v>
      </c>
      <c r="P6738" s="87">
        <v>0</v>
      </c>
      <c r="Q6738" s="87">
        <v>0</v>
      </c>
      <c r="R6738" s="87">
        <v>0</v>
      </c>
      <c r="S6738" s="87"/>
      <c r="T6738" s="87"/>
      <c r="U6738" s="85" t="s">
        <v>112</v>
      </c>
      <c r="V6738" s="179"/>
      <c r="W6738" s="7"/>
      <c r="X6738" s="3"/>
      <c r="Y6738" s="3"/>
      <c r="Z6738" s="211">
        <v>58712</v>
      </c>
      <c r="AA6738" s="11"/>
      <c r="AB6738" s="123" t="s">
        <v>7939</v>
      </c>
      <c r="AC6738" s="124"/>
      <c r="AD6738" s="41"/>
      <c r="AE6738" s="41"/>
      <c r="AF6738" s="191"/>
      <c r="AG6738" s="41"/>
      <c r="AH6738" s="41" t="s">
        <v>7952</v>
      </c>
      <c r="AI6738" s="80" t="s">
        <v>6</v>
      </c>
      <c r="AJ6738" s="41"/>
      <c r="AK6738" s="3"/>
      <c r="AL6738" s="85"/>
      <c r="AM6738" s="151" t="s">
        <v>24840</v>
      </c>
      <c r="AN6738" s="15"/>
      <c r="AO6738" s="166"/>
      <c r="AP6738" s="5">
        <f t="shared" si="106"/>
        <v>0</v>
      </c>
      <c r="AQ6738" s="16"/>
      <c r="AR6738" s="205">
        <v>1</v>
      </c>
      <c r="AS6738" s="16"/>
      <c r="AT6738" s="16"/>
      <c r="AU6738" s="16"/>
      <c r="AV6738" s="16"/>
      <c r="AW6738" s="16"/>
      <c r="AX6738" s="16"/>
    </row>
    <row r="6739" spans="1:50" s="13" customFormat="1" ht="15" hidden="1" customHeight="1" x14ac:dyDescent="0.2">
      <c r="A6739" s="7" t="s">
        <v>23201</v>
      </c>
      <c r="B6739" s="3" t="s">
        <v>22415</v>
      </c>
      <c r="C6739" s="85" t="s">
        <v>7939</v>
      </c>
      <c r="D6739" s="85" t="s">
        <v>13090</v>
      </c>
      <c r="E6739" s="202" t="s">
        <v>10070</v>
      </c>
      <c r="F6739" s="85" t="s">
        <v>14</v>
      </c>
      <c r="G6739" s="85" t="s">
        <v>18</v>
      </c>
      <c r="H6739" s="85" t="s">
        <v>20690</v>
      </c>
      <c r="I6739" s="3" t="s">
        <v>8473</v>
      </c>
      <c r="J6739" s="85" t="s">
        <v>4400</v>
      </c>
      <c r="K6739" s="7" t="s">
        <v>4422</v>
      </c>
      <c r="L6739" s="3"/>
      <c r="M6739" s="3"/>
      <c r="N6739" s="41" t="s">
        <v>22328</v>
      </c>
      <c r="O6739" s="87">
        <v>0</v>
      </c>
      <c r="P6739" s="87">
        <v>0</v>
      </c>
      <c r="Q6739" s="87">
        <v>0</v>
      </c>
      <c r="R6739" s="87">
        <v>0</v>
      </c>
      <c r="S6739" s="87"/>
      <c r="T6739" s="87"/>
      <c r="U6739" s="85" t="s">
        <v>112</v>
      </c>
      <c r="V6739" s="179"/>
      <c r="W6739" s="7"/>
      <c r="X6739" s="3"/>
      <c r="Y6739" s="3"/>
      <c r="Z6739" s="211">
        <v>58777</v>
      </c>
      <c r="AA6739" s="11"/>
      <c r="AB6739" s="123" t="s">
        <v>7939</v>
      </c>
      <c r="AC6739" s="124"/>
      <c r="AD6739" s="41"/>
      <c r="AE6739" s="41"/>
      <c r="AF6739" s="191"/>
      <c r="AG6739" s="41"/>
      <c r="AH6739" s="41" t="s">
        <v>7952</v>
      </c>
      <c r="AI6739" s="80" t="s">
        <v>6</v>
      </c>
      <c r="AJ6739" s="41"/>
      <c r="AK6739" s="3"/>
      <c r="AL6739" s="85"/>
      <c r="AM6739" s="151" t="s">
        <v>24840</v>
      </c>
      <c r="AN6739" s="15"/>
      <c r="AO6739" s="166"/>
      <c r="AP6739" s="5">
        <f t="shared" si="106"/>
        <v>0</v>
      </c>
      <c r="AQ6739" s="16"/>
      <c r="AR6739" s="205">
        <v>1</v>
      </c>
      <c r="AS6739" s="16"/>
      <c r="AT6739" s="16"/>
      <c r="AU6739" s="16"/>
      <c r="AV6739" s="16"/>
      <c r="AW6739" s="16"/>
      <c r="AX6739" s="16"/>
    </row>
    <row r="6740" spans="1:50" s="13" customFormat="1" ht="15" hidden="1" customHeight="1" x14ac:dyDescent="0.2">
      <c r="A6740" s="7" t="s">
        <v>23199</v>
      </c>
      <c r="B6740" s="3" t="s">
        <v>22413</v>
      </c>
      <c r="C6740" s="85" t="s">
        <v>7939</v>
      </c>
      <c r="D6740" s="85" t="s">
        <v>13090</v>
      </c>
      <c r="E6740" s="202" t="s">
        <v>10070</v>
      </c>
      <c r="F6740" s="85" t="s">
        <v>14</v>
      </c>
      <c r="G6740" s="85" t="s">
        <v>18</v>
      </c>
      <c r="H6740" s="85" t="s">
        <v>20690</v>
      </c>
      <c r="I6740" s="3" t="s">
        <v>8473</v>
      </c>
      <c r="J6740" s="85" t="s">
        <v>4400</v>
      </c>
      <c r="K6740" s="7" t="s">
        <v>4422</v>
      </c>
      <c r="L6740" s="3"/>
      <c r="M6740" s="3"/>
      <c r="N6740" s="41" t="s">
        <v>22328</v>
      </c>
      <c r="O6740" s="87">
        <v>0</v>
      </c>
      <c r="P6740" s="87">
        <v>0</v>
      </c>
      <c r="Q6740" s="87">
        <v>0</v>
      </c>
      <c r="R6740" s="87">
        <v>0</v>
      </c>
      <c r="S6740" s="87"/>
      <c r="T6740" s="87"/>
      <c r="U6740" s="85" t="s">
        <v>112</v>
      </c>
      <c r="V6740" s="179"/>
      <c r="W6740" s="7"/>
      <c r="X6740" s="3"/>
      <c r="Y6740" s="3"/>
      <c r="Z6740" s="211">
        <v>58569</v>
      </c>
      <c r="AA6740" s="11"/>
      <c r="AB6740" s="123" t="s">
        <v>7939</v>
      </c>
      <c r="AC6740" s="124"/>
      <c r="AD6740" s="41"/>
      <c r="AE6740" s="41"/>
      <c r="AF6740" s="191"/>
      <c r="AG6740" s="41"/>
      <c r="AH6740" s="41" t="s">
        <v>7952</v>
      </c>
      <c r="AI6740" s="80" t="s">
        <v>6</v>
      </c>
      <c r="AJ6740" s="41"/>
      <c r="AK6740" s="3"/>
      <c r="AL6740" s="85"/>
      <c r="AM6740" s="151" t="s">
        <v>24840</v>
      </c>
      <c r="AN6740" s="15"/>
      <c r="AO6740" s="166"/>
      <c r="AP6740" s="5">
        <f t="shared" si="106"/>
        <v>0</v>
      </c>
      <c r="AQ6740" s="16"/>
      <c r="AR6740" s="205">
        <v>1</v>
      </c>
      <c r="AS6740" s="16"/>
      <c r="AT6740" s="16"/>
      <c r="AU6740" s="16"/>
      <c r="AV6740" s="16"/>
      <c r="AW6740" s="16"/>
      <c r="AX6740" s="16"/>
    </row>
    <row r="6741" spans="1:50" s="13" customFormat="1" ht="15" hidden="1" customHeight="1" x14ac:dyDescent="0.2">
      <c r="A6741" s="7" t="s">
        <v>23200</v>
      </c>
      <c r="B6741" s="3" t="s">
        <v>22414</v>
      </c>
      <c r="C6741" s="85" t="s">
        <v>7939</v>
      </c>
      <c r="D6741" s="85" t="s">
        <v>13090</v>
      </c>
      <c r="E6741" s="202" t="s">
        <v>10070</v>
      </c>
      <c r="F6741" s="85" t="s">
        <v>14</v>
      </c>
      <c r="G6741" s="85" t="s">
        <v>18</v>
      </c>
      <c r="H6741" s="85" t="s">
        <v>20690</v>
      </c>
      <c r="I6741" s="3" t="s">
        <v>8473</v>
      </c>
      <c r="J6741" s="85" t="s">
        <v>4400</v>
      </c>
      <c r="K6741" s="7" t="s">
        <v>4422</v>
      </c>
      <c r="L6741" s="3"/>
      <c r="M6741" s="3"/>
      <c r="N6741" s="41" t="s">
        <v>22328</v>
      </c>
      <c r="O6741" s="87">
        <v>0</v>
      </c>
      <c r="P6741" s="87">
        <v>0</v>
      </c>
      <c r="Q6741" s="87">
        <v>0</v>
      </c>
      <c r="R6741" s="87">
        <v>0</v>
      </c>
      <c r="S6741" s="87"/>
      <c r="T6741" s="87"/>
      <c r="U6741" s="85" t="s">
        <v>112</v>
      </c>
      <c r="V6741" s="179"/>
      <c r="W6741" s="7"/>
      <c r="X6741" s="3"/>
      <c r="Y6741" s="3"/>
      <c r="Z6741" s="211">
        <v>58396</v>
      </c>
      <c r="AA6741" s="11"/>
      <c r="AB6741" s="123" t="s">
        <v>7939</v>
      </c>
      <c r="AC6741" s="124"/>
      <c r="AD6741" s="41"/>
      <c r="AE6741" s="41"/>
      <c r="AF6741" s="191"/>
      <c r="AG6741" s="41"/>
      <c r="AH6741" s="41" t="s">
        <v>7952</v>
      </c>
      <c r="AI6741" s="80" t="s">
        <v>6</v>
      </c>
      <c r="AJ6741" s="41"/>
      <c r="AK6741" s="3"/>
      <c r="AL6741" s="85"/>
      <c r="AM6741" s="151" t="s">
        <v>24840</v>
      </c>
      <c r="AN6741" s="15"/>
      <c r="AO6741" s="166"/>
      <c r="AP6741" s="5">
        <f t="shared" si="106"/>
        <v>0</v>
      </c>
      <c r="AQ6741" s="16"/>
      <c r="AR6741" s="205">
        <v>1</v>
      </c>
      <c r="AS6741" s="16"/>
      <c r="AT6741" s="16"/>
      <c r="AU6741" s="16"/>
      <c r="AV6741" s="16"/>
      <c r="AW6741" s="16"/>
      <c r="AX6741" s="16"/>
    </row>
    <row r="6742" spans="1:50" s="13" customFormat="1" ht="15" hidden="1" customHeight="1" x14ac:dyDescent="0.2">
      <c r="A6742" s="7" t="s">
        <v>23196</v>
      </c>
      <c r="B6742" s="3" t="s">
        <v>22410</v>
      </c>
      <c r="C6742" s="85" t="s">
        <v>7939</v>
      </c>
      <c r="D6742" s="85" t="s">
        <v>13090</v>
      </c>
      <c r="E6742" s="202" t="s">
        <v>8031</v>
      </c>
      <c r="F6742" s="85" t="s">
        <v>14</v>
      </c>
      <c r="G6742" s="85" t="s">
        <v>18</v>
      </c>
      <c r="H6742" s="85" t="s">
        <v>20690</v>
      </c>
      <c r="I6742" s="3" t="s">
        <v>8473</v>
      </c>
      <c r="J6742" s="85" t="s">
        <v>4400</v>
      </c>
      <c r="K6742" s="7" t="s">
        <v>4422</v>
      </c>
      <c r="L6742" s="3"/>
      <c r="M6742" s="3"/>
      <c r="N6742" s="41" t="s">
        <v>22407</v>
      </c>
      <c r="O6742" s="87">
        <v>0</v>
      </c>
      <c r="P6742" s="87">
        <v>0</v>
      </c>
      <c r="Q6742" s="87">
        <v>0</v>
      </c>
      <c r="R6742" s="87">
        <v>0</v>
      </c>
      <c r="S6742" s="87"/>
      <c r="T6742" s="87"/>
      <c r="U6742" s="85" t="s">
        <v>112</v>
      </c>
      <c r="V6742" s="179"/>
      <c r="W6742" s="7"/>
      <c r="X6742" s="3"/>
      <c r="Y6742" s="3"/>
      <c r="Z6742" s="211">
        <v>57931</v>
      </c>
      <c r="AA6742" s="11"/>
      <c r="AB6742" s="123" t="s">
        <v>7939</v>
      </c>
      <c r="AC6742" s="124"/>
      <c r="AD6742" s="41"/>
      <c r="AE6742" s="41"/>
      <c r="AF6742" s="191"/>
      <c r="AG6742" s="41"/>
      <c r="AH6742" s="41" t="s">
        <v>7952</v>
      </c>
      <c r="AI6742" s="80" t="s">
        <v>6</v>
      </c>
      <c r="AJ6742" s="41"/>
      <c r="AK6742" s="3"/>
      <c r="AL6742" s="85"/>
      <c r="AM6742" s="151" t="s">
        <v>24840</v>
      </c>
      <c r="AN6742" s="15"/>
      <c r="AO6742" s="166"/>
      <c r="AP6742" s="5">
        <f t="shared" si="106"/>
        <v>0</v>
      </c>
      <c r="AQ6742" s="16"/>
      <c r="AR6742" s="205">
        <v>1</v>
      </c>
      <c r="AS6742" s="16"/>
      <c r="AT6742" s="16"/>
      <c r="AU6742" s="16"/>
      <c r="AV6742" s="16"/>
      <c r="AW6742" s="16"/>
      <c r="AX6742" s="16"/>
    </row>
    <row r="6743" spans="1:50" s="13" customFormat="1" ht="15" hidden="1" customHeight="1" x14ac:dyDescent="0.2">
      <c r="A6743" s="7" t="s">
        <v>23193</v>
      </c>
      <c r="B6743" s="3" t="s">
        <v>22406</v>
      </c>
      <c r="C6743" s="85" t="s">
        <v>7939</v>
      </c>
      <c r="D6743" s="85" t="s">
        <v>13090</v>
      </c>
      <c r="E6743" s="202" t="s">
        <v>8031</v>
      </c>
      <c r="F6743" s="85" t="s">
        <v>14</v>
      </c>
      <c r="G6743" s="85" t="s">
        <v>18</v>
      </c>
      <c r="H6743" s="85" t="s">
        <v>20690</v>
      </c>
      <c r="I6743" s="3" t="s">
        <v>8473</v>
      </c>
      <c r="J6743" s="85" t="s">
        <v>4400</v>
      </c>
      <c r="K6743" s="7" t="s">
        <v>4422</v>
      </c>
      <c r="L6743" s="3"/>
      <c r="M6743" s="3"/>
      <c r="N6743" s="41" t="s">
        <v>22407</v>
      </c>
      <c r="O6743" s="87">
        <v>0</v>
      </c>
      <c r="P6743" s="87">
        <v>0</v>
      </c>
      <c r="Q6743" s="87">
        <v>0</v>
      </c>
      <c r="R6743" s="87">
        <v>0</v>
      </c>
      <c r="S6743" s="87"/>
      <c r="T6743" s="87"/>
      <c r="U6743" s="85" t="s">
        <v>112</v>
      </c>
      <c r="V6743" s="179"/>
      <c r="W6743" s="7"/>
      <c r="X6743" s="3"/>
      <c r="Y6743" s="3"/>
      <c r="Z6743" s="211">
        <v>58044</v>
      </c>
      <c r="AA6743" s="11"/>
      <c r="AB6743" s="123" t="s">
        <v>7939</v>
      </c>
      <c r="AC6743" s="124"/>
      <c r="AD6743" s="41"/>
      <c r="AE6743" s="41"/>
      <c r="AF6743" s="191"/>
      <c r="AG6743" s="41"/>
      <c r="AH6743" s="41" t="s">
        <v>7952</v>
      </c>
      <c r="AI6743" s="80" t="s">
        <v>6</v>
      </c>
      <c r="AJ6743" s="41"/>
      <c r="AK6743" s="3"/>
      <c r="AL6743" s="85"/>
      <c r="AM6743" s="151" t="s">
        <v>24840</v>
      </c>
      <c r="AN6743" s="15"/>
      <c r="AO6743" s="166"/>
      <c r="AP6743" s="5">
        <f t="shared" si="106"/>
        <v>0</v>
      </c>
      <c r="AQ6743" s="16"/>
      <c r="AR6743" s="205">
        <v>1</v>
      </c>
      <c r="AS6743" s="16"/>
      <c r="AT6743" s="16"/>
      <c r="AU6743" s="16"/>
      <c r="AV6743" s="16"/>
      <c r="AW6743" s="16"/>
      <c r="AX6743" s="16"/>
    </row>
    <row r="6744" spans="1:50" s="13" customFormat="1" ht="15" hidden="1" customHeight="1" x14ac:dyDescent="0.2">
      <c r="A6744" s="7" t="s">
        <v>23194</v>
      </c>
      <c r="B6744" s="3" t="s">
        <v>22408</v>
      </c>
      <c r="C6744" s="85" t="s">
        <v>7939</v>
      </c>
      <c r="D6744" s="85" t="s">
        <v>13090</v>
      </c>
      <c r="E6744" s="202" t="s">
        <v>8031</v>
      </c>
      <c r="F6744" s="85" t="s">
        <v>14</v>
      </c>
      <c r="G6744" s="85" t="s">
        <v>18</v>
      </c>
      <c r="H6744" s="85" t="s">
        <v>20690</v>
      </c>
      <c r="I6744" s="3" t="s">
        <v>8473</v>
      </c>
      <c r="J6744" s="85" t="s">
        <v>4400</v>
      </c>
      <c r="K6744" s="7" t="s">
        <v>4422</v>
      </c>
      <c r="L6744" s="3"/>
      <c r="M6744" s="3"/>
      <c r="N6744" s="41" t="s">
        <v>22407</v>
      </c>
      <c r="O6744" s="87">
        <v>0</v>
      </c>
      <c r="P6744" s="87">
        <v>0</v>
      </c>
      <c r="Q6744" s="87">
        <v>0</v>
      </c>
      <c r="R6744" s="87">
        <v>0</v>
      </c>
      <c r="S6744" s="87"/>
      <c r="T6744" s="87"/>
      <c r="U6744" s="85" t="s">
        <v>112</v>
      </c>
      <c r="V6744" s="179"/>
      <c r="W6744" s="7"/>
      <c r="X6744" s="3"/>
      <c r="Y6744" s="3"/>
      <c r="Z6744" s="211">
        <v>57972</v>
      </c>
      <c r="AA6744" s="11"/>
      <c r="AB6744" s="123" t="s">
        <v>7939</v>
      </c>
      <c r="AC6744" s="124"/>
      <c r="AD6744" s="41"/>
      <c r="AE6744" s="41"/>
      <c r="AF6744" s="191"/>
      <c r="AG6744" s="41"/>
      <c r="AH6744" s="41" t="s">
        <v>7952</v>
      </c>
      <c r="AI6744" s="80" t="s">
        <v>6</v>
      </c>
      <c r="AJ6744" s="41"/>
      <c r="AK6744" s="3"/>
      <c r="AL6744" s="85"/>
      <c r="AM6744" s="151" t="s">
        <v>24840</v>
      </c>
      <c r="AN6744" s="15"/>
      <c r="AO6744" s="166"/>
      <c r="AP6744" s="5">
        <f t="shared" si="106"/>
        <v>0</v>
      </c>
      <c r="AQ6744" s="16"/>
      <c r="AR6744" s="205">
        <v>1</v>
      </c>
      <c r="AS6744" s="16"/>
      <c r="AT6744" s="16"/>
      <c r="AU6744" s="16"/>
      <c r="AV6744" s="16"/>
      <c r="AW6744" s="16"/>
      <c r="AX6744" s="16"/>
    </row>
    <row r="6745" spans="1:50" s="13" customFormat="1" ht="15" hidden="1" customHeight="1" x14ac:dyDescent="0.2">
      <c r="A6745" s="7" t="s">
        <v>23197</v>
      </c>
      <c r="B6745" s="3" t="s">
        <v>22411</v>
      </c>
      <c r="C6745" s="85" t="s">
        <v>7939</v>
      </c>
      <c r="D6745" s="85" t="s">
        <v>13090</v>
      </c>
      <c r="E6745" s="202" t="s">
        <v>9112</v>
      </c>
      <c r="F6745" s="85" t="s">
        <v>14</v>
      </c>
      <c r="G6745" s="85" t="s">
        <v>18</v>
      </c>
      <c r="H6745" s="85" t="s">
        <v>20690</v>
      </c>
      <c r="I6745" s="3" t="s">
        <v>8473</v>
      </c>
      <c r="J6745" s="85" t="s">
        <v>4435</v>
      </c>
      <c r="K6745" s="7" t="s">
        <v>3838</v>
      </c>
      <c r="L6745" s="3"/>
      <c r="M6745" s="3"/>
      <c r="N6745" s="41" t="s">
        <v>22105</v>
      </c>
      <c r="O6745" s="87">
        <v>0</v>
      </c>
      <c r="P6745" s="87">
        <v>0</v>
      </c>
      <c r="Q6745" s="87">
        <v>0</v>
      </c>
      <c r="R6745" s="87">
        <v>0</v>
      </c>
      <c r="S6745" s="87"/>
      <c r="T6745" s="87"/>
      <c r="U6745" s="85" t="s">
        <v>112</v>
      </c>
      <c r="V6745" s="179"/>
      <c r="W6745" s="7"/>
      <c r="X6745" s="3"/>
      <c r="Y6745" s="3"/>
      <c r="Z6745" s="211">
        <v>4740</v>
      </c>
      <c r="AA6745" s="11"/>
      <c r="AB6745" s="123" t="s">
        <v>7939</v>
      </c>
      <c r="AC6745" s="124"/>
      <c r="AD6745" s="41"/>
      <c r="AE6745" s="41"/>
      <c r="AF6745" s="191"/>
      <c r="AG6745" s="41"/>
      <c r="AH6745" s="41" t="s">
        <v>7952</v>
      </c>
      <c r="AI6745" s="80" t="s">
        <v>6</v>
      </c>
      <c r="AJ6745" s="41"/>
      <c r="AK6745" s="3"/>
      <c r="AL6745" s="85"/>
      <c r="AM6745" s="151" t="s">
        <v>24840</v>
      </c>
      <c r="AN6745" s="15"/>
      <c r="AO6745" s="166"/>
      <c r="AP6745" s="5">
        <f t="shared" si="106"/>
        <v>0</v>
      </c>
      <c r="AQ6745" s="16"/>
      <c r="AR6745" s="205">
        <v>1</v>
      </c>
      <c r="AS6745" s="16"/>
      <c r="AT6745" s="16"/>
      <c r="AU6745" s="16"/>
      <c r="AV6745" s="16"/>
      <c r="AW6745" s="16"/>
      <c r="AX6745" s="16"/>
    </row>
    <row r="6746" spans="1:50" s="13" customFormat="1" ht="15" hidden="1" customHeight="1" x14ac:dyDescent="0.2">
      <c r="A6746" s="7" t="s">
        <v>23195</v>
      </c>
      <c r="B6746" s="3" t="s">
        <v>22409</v>
      </c>
      <c r="C6746" s="85" t="s">
        <v>7939</v>
      </c>
      <c r="D6746" s="85" t="s">
        <v>13090</v>
      </c>
      <c r="E6746" s="202" t="s">
        <v>9112</v>
      </c>
      <c r="F6746" s="85" t="s">
        <v>40</v>
      </c>
      <c r="G6746" s="85" t="s">
        <v>43</v>
      </c>
      <c r="H6746" s="85" t="s">
        <v>20690</v>
      </c>
      <c r="I6746" s="3" t="s">
        <v>10897</v>
      </c>
      <c r="J6746" s="85" t="s">
        <v>115</v>
      </c>
      <c r="K6746" s="7" t="s">
        <v>116</v>
      </c>
      <c r="L6746" s="3"/>
      <c r="M6746" s="3"/>
      <c r="N6746" s="41" t="s">
        <v>22057</v>
      </c>
      <c r="O6746" s="87">
        <v>0</v>
      </c>
      <c r="P6746" s="87">
        <v>0</v>
      </c>
      <c r="Q6746" s="87">
        <v>0</v>
      </c>
      <c r="R6746" s="87">
        <v>0</v>
      </c>
      <c r="S6746" s="87"/>
      <c r="T6746" s="87"/>
      <c r="U6746" s="85" t="s">
        <v>112</v>
      </c>
      <c r="V6746" s="179"/>
      <c r="W6746" s="7"/>
      <c r="X6746" s="3"/>
      <c r="Y6746" s="3"/>
      <c r="Z6746" s="146">
        <v>510120</v>
      </c>
      <c r="AA6746" s="11"/>
      <c r="AB6746" s="123" t="s">
        <v>7939</v>
      </c>
      <c r="AC6746" s="124"/>
      <c r="AD6746" s="41"/>
      <c r="AE6746" s="41"/>
      <c r="AF6746" s="191"/>
      <c r="AG6746" s="41"/>
      <c r="AH6746" s="41" t="s">
        <v>8211</v>
      </c>
      <c r="AI6746" s="80" t="s">
        <v>6</v>
      </c>
      <c r="AJ6746" s="41"/>
      <c r="AK6746" s="3"/>
      <c r="AL6746" s="85"/>
      <c r="AM6746" s="151" t="s">
        <v>24840</v>
      </c>
      <c r="AN6746" s="15"/>
      <c r="AO6746" s="166"/>
      <c r="AP6746" s="5">
        <f t="shared" si="106"/>
        <v>0</v>
      </c>
      <c r="AQ6746" s="16"/>
      <c r="AR6746" s="205">
        <v>1</v>
      </c>
      <c r="AS6746" s="16"/>
      <c r="AT6746" s="16"/>
      <c r="AU6746" s="16"/>
      <c r="AV6746" s="16"/>
      <c r="AW6746" s="16"/>
      <c r="AX6746" s="16"/>
    </row>
    <row r="6747" spans="1:50" s="13" customFormat="1" ht="15" hidden="1" customHeight="1" x14ac:dyDescent="0.2">
      <c r="A6747" s="7" t="s">
        <v>11183</v>
      </c>
      <c r="B6747" s="3" t="s">
        <v>11184</v>
      </c>
      <c r="C6747" s="85" t="s">
        <v>7939</v>
      </c>
      <c r="D6747" s="85" t="s">
        <v>13090</v>
      </c>
      <c r="E6747" s="202" t="s">
        <v>154</v>
      </c>
      <c r="F6747" s="85" t="s">
        <v>55</v>
      </c>
      <c r="G6747" s="85" t="s">
        <v>63</v>
      </c>
      <c r="H6747" s="85" t="s">
        <v>20690</v>
      </c>
      <c r="I6747" s="3" t="s">
        <v>4564</v>
      </c>
      <c r="J6747" s="85" t="s">
        <v>4435</v>
      </c>
      <c r="K6747" s="7" t="s">
        <v>3838</v>
      </c>
      <c r="L6747" s="3"/>
      <c r="M6747" s="3"/>
      <c r="N6747" s="41" t="s">
        <v>7950</v>
      </c>
      <c r="O6747" s="87">
        <v>585290</v>
      </c>
      <c r="P6747" s="87">
        <v>583031</v>
      </c>
      <c r="Q6747" s="87">
        <v>2259</v>
      </c>
      <c r="R6747" s="87">
        <v>0</v>
      </c>
      <c r="S6747" s="87"/>
      <c r="T6747" s="87"/>
      <c r="U6747" s="85">
        <v>2006</v>
      </c>
      <c r="V6747" s="179"/>
      <c r="W6747" s="7"/>
      <c r="X6747" s="3"/>
      <c r="Y6747" s="3"/>
      <c r="Z6747" s="146">
        <v>83350</v>
      </c>
      <c r="AA6747" s="11"/>
      <c r="AB6747" s="123" t="s">
        <v>7939</v>
      </c>
      <c r="AC6747" s="124"/>
      <c r="AD6747" s="41"/>
      <c r="AE6747" s="41"/>
      <c r="AF6747" s="191">
        <v>43937</v>
      </c>
      <c r="AG6747" s="41"/>
      <c r="AH6747" s="41" t="s">
        <v>8024</v>
      </c>
      <c r="AI6747" s="80" t="s">
        <v>6</v>
      </c>
      <c r="AJ6747" s="41"/>
      <c r="AK6747" s="3"/>
      <c r="AL6747" s="85"/>
      <c r="AM6747" s="151" t="s">
        <v>19998</v>
      </c>
      <c r="AN6747" s="15"/>
      <c r="AO6747" s="166"/>
      <c r="AP6747" s="5">
        <f t="shared" si="106"/>
        <v>0</v>
      </c>
      <c r="AQ6747" s="16"/>
      <c r="AR6747" s="205">
        <v>1</v>
      </c>
      <c r="AS6747" s="16"/>
      <c r="AT6747" s="16"/>
      <c r="AU6747" s="16"/>
      <c r="AV6747" s="16"/>
      <c r="AW6747" s="16"/>
      <c r="AX6747" s="16"/>
    </row>
    <row r="6748" spans="1:50" s="13" customFormat="1" ht="15" hidden="1" customHeight="1" x14ac:dyDescent="0.2">
      <c r="A6748" s="7" t="s">
        <v>23192</v>
      </c>
      <c r="B6748" s="3" t="s">
        <v>22405</v>
      </c>
      <c r="C6748" s="85" t="s">
        <v>7939</v>
      </c>
      <c r="D6748" s="85" t="s">
        <v>13090</v>
      </c>
      <c r="E6748" s="202" t="s">
        <v>154</v>
      </c>
      <c r="F6748" s="85" t="s">
        <v>40</v>
      </c>
      <c r="G6748" s="85" t="s">
        <v>43</v>
      </c>
      <c r="H6748" s="85" t="s">
        <v>20690</v>
      </c>
      <c r="I6748" s="3" t="s">
        <v>10897</v>
      </c>
      <c r="J6748" s="85" t="s">
        <v>4435</v>
      </c>
      <c r="K6748" s="7" t="s">
        <v>3838</v>
      </c>
      <c r="L6748" s="3"/>
      <c r="M6748" s="3"/>
      <c r="N6748" s="41" t="s">
        <v>22105</v>
      </c>
      <c r="O6748" s="87">
        <v>0</v>
      </c>
      <c r="P6748" s="87">
        <v>0</v>
      </c>
      <c r="Q6748" s="87">
        <v>0</v>
      </c>
      <c r="R6748" s="87">
        <v>0</v>
      </c>
      <c r="S6748" s="87"/>
      <c r="T6748" s="87"/>
      <c r="U6748" s="85" t="s">
        <v>112</v>
      </c>
      <c r="V6748" s="179"/>
      <c r="W6748" s="7"/>
      <c r="X6748" s="3"/>
      <c r="Y6748" s="3"/>
      <c r="Z6748" s="146">
        <v>250712</v>
      </c>
      <c r="AA6748" s="11"/>
      <c r="AB6748" s="123" t="s">
        <v>7939</v>
      </c>
      <c r="AC6748" s="124"/>
      <c r="AD6748" s="41"/>
      <c r="AE6748" s="41"/>
      <c r="AF6748" s="191">
        <v>45153</v>
      </c>
      <c r="AG6748" s="41"/>
      <c r="AH6748" s="41" t="s">
        <v>8211</v>
      </c>
      <c r="AI6748" s="80" t="s">
        <v>6</v>
      </c>
      <c r="AJ6748" s="41"/>
      <c r="AK6748" s="3"/>
      <c r="AL6748" s="85"/>
      <c r="AM6748" s="151" t="s">
        <v>24840</v>
      </c>
      <c r="AN6748" s="15"/>
      <c r="AO6748" s="166"/>
      <c r="AP6748" s="5">
        <f t="shared" si="106"/>
        <v>0</v>
      </c>
      <c r="AQ6748" s="16"/>
      <c r="AR6748" s="205">
        <v>1</v>
      </c>
      <c r="AS6748" s="16"/>
      <c r="AT6748" s="16"/>
      <c r="AU6748" s="16"/>
      <c r="AV6748" s="16"/>
      <c r="AW6748" s="16"/>
      <c r="AX6748" s="16"/>
    </row>
    <row r="6749" spans="1:50" s="13" customFormat="1" ht="15" hidden="1" customHeight="1" x14ac:dyDescent="0.2">
      <c r="A6749" s="7" t="s">
        <v>25015</v>
      </c>
      <c r="B6749" s="3" t="s">
        <v>24882</v>
      </c>
      <c r="C6749" s="85" t="s">
        <v>7939</v>
      </c>
      <c r="D6749" s="85" t="s">
        <v>13090</v>
      </c>
      <c r="E6749" s="202" t="s">
        <v>22872</v>
      </c>
      <c r="F6749" s="85" t="s">
        <v>34</v>
      </c>
      <c r="G6749" s="85" t="s">
        <v>35</v>
      </c>
      <c r="H6749" s="85" t="s">
        <v>20688</v>
      </c>
      <c r="I6749" s="7" t="s">
        <v>8125</v>
      </c>
      <c r="J6749" s="171" t="s">
        <v>4400</v>
      </c>
      <c r="K6749" s="7" t="s">
        <v>4422</v>
      </c>
      <c r="L6749" s="3"/>
      <c r="M6749" s="3"/>
      <c r="N6749" s="41" t="s">
        <v>24883</v>
      </c>
      <c r="O6749" s="87">
        <v>0</v>
      </c>
      <c r="P6749" s="87">
        <v>0</v>
      </c>
      <c r="Q6749" s="87">
        <v>0</v>
      </c>
      <c r="R6749" s="87">
        <v>0</v>
      </c>
      <c r="S6749" s="87"/>
      <c r="T6749" s="87"/>
      <c r="U6749" s="85" t="s">
        <v>112</v>
      </c>
      <c r="V6749" s="179"/>
      <c r="W6749" s="7"/>
      <c r="X6749" s="3"/>
      <c r="Y6749" s="3"/>
      <c r="Z6749" s="146">
        <v>91597</v>
      </c>
      <c r="AA6749" s="11"/>
      <c r="AB6749" s="123" t="s">
        <v>7939</v>
      </c>
      <c r="AC6749" s="124"/>
      <c r="AD6749" s="41"/>
      <c r="AE6749" s="41"/>
      <c r="AF6749" s="191"/>
      <c r="AG6749" s="41"/>
      <c r="AH6749" s="41" t="s">
        <v>7952</v>
      </c>
      <c r="AI6749" s="80" t="s">
        <v>6</v>
      </c>
      <c r="AJ6749" s="41"/>
      <c r="AK6749" s="3"/>
      <c r="AL6749" s="85"/>
      <c r="AM6749" s="151" t="s">
        <v>24840</v>
      </c>
      <c r="AN6749" s="15"/>
      <c r="AO6749" s="166"/>
      <c r="AP6749" s="5">
        <f t="shared" si="106"/>
        <v>0</v>
      </c>
      <c r="AQ6749" s="16"/>
      <c r="AR6749" s="205">
        <v>1</v>
      </c>
      <c r="AS6749" s="16"/>
      <c r="AT6749" s="16"/>
      <c r="AU6749" s="16"/>
      <c r="AV6749" s="16"/>
      <c r="AW6749" s="16"/>
      <c r="AX6749" s="16"/>
    </row>
    <row r="6750" spans="1:50" s="13" customFormat="1" ht="15" hidden="1" customHeight="1" x14ac:dyDescent="0.2">
      <c r="A6750" s="7" t="s">
        <v>23191</v>
      </c>
      <c r="B6750" s="3" t="s">
        <v>22402</v>
      </c>
      <c r="C6750" s="85" t="s">
        <v>7939</v>
      </c>
      <c r="D6750" s="85" t="s">
        <v>13090</v>
      </c>
      <c r="E6750" s="202" t="s">
        <v>8031</v>
      </c>
      <c r="F6750" s="85" t="s">
        <v>14</v>
      </c>
      <c r="G6750" s="85" t="s">
        <v>20</v>
      </c>
      <c r="H6750" s="85" t="s">
        <v>20689</v>
      </c>
      <c r="I6750" s="3" t="s">
        <v>16770</v>
      </c>
      <c r="J6750" s="85" t="s">
        <v>5308</v>
      </c>
      <c r="K6750" s="7" t="s">
        <v>22404</v>
      </c>
      <c r="L6750" s="3"/>
      <c r="M6750" s="3"/>
      <c r="N6750" s="41" t="s">
        <v>22403</v>
      </c>
      <c r="O6750" s="87">
        <v>0</v>
      </c>
      <c r="P6750" s="87">
        <v>0</v>
      </c>
      <c r="Q6750" s="87">
        <v>0</v>
      </c>
      <c r="R6750" s="87">
        <v>0</v>
      </c>
      <c r="S6750" s="87"/>
      <c r="T6750" s="87"/>
      <c r="U6750" s="85" t="s">
        <v>112</v>
      </c>
      <c r="V6750" s="179"/>
      <c r="W6750" s="7"/>
      <c r="X6750" s="3"/>
      <c r="Y6750" s="3"/>
      <c r="Z6750" s="211">
        <v>55</v>
      </c>
      <c r="AA6750" s="11"/>
      <c r="AB6750" s="123" t="s">
        <v>7939</v>
      </c>
      <c r="AC6750" s="124"/>
      <c r="AD6750" s="41"/>
      <c r="AE6750" s="41"/>
      <c r="AF6750" s="191"/>
      <c r="AG6750" s="41"/>
      <c r="AH6750" s="41" t="s">
        <v>7952</v>
      </c>
      <c r="AI6750" s="80" t="s">
        <v>6</v>
      </c>
      <c r="AJ6750" s="41"/>
      <c r="AK6750" s="3"/>
      <c r="AL6750" s="85"/>
      <c r="AM6750" s="151" t="s">
        <v>24840</v>
      </c>
      <c r="AN6750" s="15"/>
      <c r="AO6750" s="166"/>
      <c r="AP6750" s="5">
        <f t="shared" si="106"/>
        <v>0</v>
      </c>
      <c r="AQ6750" s="16"/>
      <c r="AR6750" s="205">
        <v>1</v>
      </c>
      <c r="AS6750" s="16"/>
      <c r="AT6750" s="16"/>
      <c r="AU6750" s="16"/>
      <c r="AV6750" s="16"/>
      <c r="AW6750" s="16"/>
      <c r="AX6750" s="16"/>
    </row>
    <row r="6751" spans="1:50" s="13" customFormat="1" ht="15" hidden="1" customHeight="1" x14ac:dyDescent="0.2">
      <c r="A6751" s="7" t="s">
        <v>23188</v>
      </c>
      <c r="B6751" s="3" t="s">
        <v>22398</v>
      </c>
      <c r="C6751" s="85" t="s">
        <v>7939</v>
      </c>
      <c r="D6751" s="85" t="s">
        <v>13090</v>
      </c>
      <c r="E6751" s="202" t="s">
        <v>9112</v>
      </c>
      <c r="F6751" s="85" t="s">
        <v>14</v>
      </c>
      <c r="G6751" s="85" t="s">
        <v>18</v>
      </c>
      <c r="H6751" s="85" t="s">
        <v>20690</v>
      </c>
      <c r="I6751" s="3" t="s">
        <v>8473</v>
      </c>
      <c r="J6751" s="85" t="s">
        <v>4435</v>
      </c>
      <c r="K6751" s="7" t="s">
        <v>3838</v>
      </c>
      <c r="L6751" s="3"/>
      <c r="M6751" s="3"/>
      <c r="N6751" s="41" t="s">
        <v>22105</v>
      </c>
      <c r="O6751" s="87">
        <v>0</v>
      </c>
      <c r="P6751" s="87">
        <v>0</v>
      </c>
      <c r="Q6751" s="87">
        <v>0</v>
      </c>
      <c r="R6751" s="87">
        <v>0</v>
      </c>
      <c r="S6751" s="87"/>
      <c r="T6751" s="87"/>
      <c r="U6751" s="85" t="s">
        <v>112</v>
      </c>
      <c r="V6751" s="179"/>
      <c r="W6751" s="7"/>
      <c r="X6751" s="3"/>
      <c r="Y6751" s="3"/>
      <c r="Z6751" s="211">
        <v>1375</v>
      </c>
      <c r="AA6751" s="11"/>
      <c r="AB6751" s="123" t="s">
        <v>7939</v>
      </c>
      <c r="AC6751" s="124"/>
      <c r="AD6751" s="41"/>
      <c r="AE6751" s="41"/>
      <c r="AF6751" s="191"/>
      <c r="AG6751" s="41"/>
      <c r="AH6751" s="41" t="s">
        <v>7952</v>
      </c>
      <c r="AI6751" s="80" t="s">
        <v>6</v>
      </c>
      <c r="AJ6751" s="41"/>
      <c r="AK6751" s="3"/>
      <c r="AL6751" s="85"/>
      <c r="AM6751" s="151" t="s">
        <v>24840</v>
      </c>
      <c r="AN6751" s="15"/>
      <c r="AO6751" s="166"/>
      <c r="AP6751" s="5">
        <f t="shared" si="106"/>
        <v>0</v>
      </c>
      <c r="AQ6751" s="16"/>
      <c r="AR6751" s="205">
        <v>1</v>
      </c>
      <c r="AS6751" s="16"/>
      <c r="AT6751" s="16"/>
      <c r="AU6751" s="16"/>
      <c r="AV6751" s="16"/>
      <c r="AW6751" s="16"/>
      <c r="AX6751" s="16"/>
    </row>
    <row r="6752" spans="1:50" s="13" customFormat="1" ht="15" hidden="1" customHeight="1" x14ac:dyDescent="0.2">
      <c r="A6752" s="7" t="s">
        <v>23190</v>
      </c>
      <c r="B6752" s="3" t="s">
        <v>22401</v>
      </c>
      <c r="C6752" s="85" t="s">
        <v>7939</v>
      </c>
      <c r="D6752" s="85" t="s">
        <v>13090</v>
      </c>
      <c r="E6752" s="202" t="s">
        <v>154</v>
      </c>
      <c r="F6752" s="85" t="s">
        <v>40</v>
      </c>
      <c r="G6752" s="85" t="s">
        <v>44</v>
      </c>
      <c r="H6752" s="85" t="s">
        <v>20690</v>
      </c>
      <c r="I6752" s="3" t="s">
        <v>8216</v>
      </c>
      <c r="J6752" s="85" t="s">
        <v>4447</v>
      </c>
      <c r="K6752" s="7" t="s">
        <v>4601</v>
      </c>
      <c r="L6752" s="3"/>
      <c r="M6752" s="3"/>
      <c r="N6752" s="41" t="s">
        <v>16763</v>
      </c>
      <c r="O6752" s="87">
        <v>0</v>
      </c>
      <c r="P6752" s="87">
        <v>0</v>
      </c>
      <c r="Q6752" s="87">
        <v>0</v>
      </c>
      <c r="R6752" s="87">
        <v>0</v>
      </c>
      <c r="S6752" s="87"/>
      <c r="T6752" s="87"/>
      <c r="U6752" s="85" t="s">
        <v>112</v>
      </c>
      <c r="V6752" s="179"/>
      <c r="W6752" s="7"/>
      <c r="X6752" s="3"/>
      <c r="Y6752" s="3"/>
      <c r="Z6752" s="146">
        <v>49858</v>
      </c>
      <c r="AA6752" s="11"/>
      <c r="AB6752" s="123" t="s">
        <v>7939</v>
      </c>
      <c r="AC6752" s="124"/>
      <c r="AD6752" s="41"/>
      <c r="AE6752" s="41"/>
      <c r="AF6752" s="191">
        <v>45076</v>
      </c>
      <c r="AG6752" s="41"/>
      <c r="AH6752" s="41" t="s">
        <v>8211</v>
      </c>
      <c r="AI6752" s="80" t="s">
        <v>6</v>
      </c>
      <c r="AJ6752" s="41"/>
      <c r="AK6752" s="3"/>
      <c r="AL6752" s="85"/>
      <c r="AM6752" s="151" t="s">
        <v>24840</v>
      </c>
      <c r="AN6752" s="15"/>
      <c r="AO6752" s="166"/>
      <c r="AP6752" s="5">
        <f t="shared" si="106"/>
        <v>0</v>
      </c>
      <c r="AQ6752" s="16"/>
      <c r="AR6752" s="205">
        <v>1</v>
      </c>
      <c r="AS6752" s="16"/>
      <c r="AT6752" s="16"/>
      <c r="AU6752" s="16"/>
      <c r="AV6752" s="16"/>
      <c r="AW6752" s="16"/>
      <c r="AX6752" s="16"/>
    </row>
    <row r="6753" spans="1:50" s="13" customFormat="1" ht="15" hidden="1" customHeight="1" x14ac:dyDescent="0.2">
      <c r="A6753" s="7" t="s">
        <v>23189</v>
      </c>
      <c r="B6753" s="3" t="s">
        <v>22399</v>
      </c>
      <c r="C6753" s="85" t="s">
        <v>7939</v>
      </c>
      <c r="D6753" s="85" t="s">
        <v>13090</v>
      </c>
      <c r="E6753" s="202" t="s">
        <v>154</v>
      </c>
      <c r="F6753" s="85" t="s">
        <v>40</v>
      </c>
      <c r="G6753" s="85" t="s">
        <v>15356</v>
      </c>
      <c r="H6753" s="85" t="s">
        <v>20690</v>
      </c>
      <c r="I6753" s="3" t="s">
        <v>7653</v>
      </c>
      <c r="J6753" s="85" t="s">
        <v>4435</v>
      </c>
      <c r="K6753" s="7" t="s">
        <v>3838</v>
      </c>
      <c r="L6753" s="3"/>
      <c r="M6753" s="3"/>
      <c r="N6753" s="41" t="s">
        <v>22400</v>
      </c>
      <c r="O6753" s="87">
        <v>52014</v>
      </c>
      <c r="P6753" s="87">
        <v>0</v>
      </c>
      <c r="Q6753" s="87">
        <v>52014</v>
      </c>
      <c r="R6753" s="87">
        <v>0</v>
      </c>
      <c r="S6753" s="87"/>
      <c r="T6753" s="87"/>
      <c r="U6753" s="85">
        <v>2021</v>
      </c>
      <c r="V6753" s="179"/>
      <c r="W6753" s="7"/>
      <c r="X6753" s="3"/>
      <c r="Y6753" s="3"/>
      <c r="Z6753" s="146">
        <v>35347</v>
      </c>
      <c r="AA6753" s="11"/>
      <c r="AB6753" s="123" t="s">
        <v>7939</v>
      </c>
      <c r="AC6753" s="124"/>
      <c r="AD6753" s="41"/>
      <c r="AE6753" s="41"/>
      <c r="AF6753" s="191">
        <v>45082</v>
      </c>
      <c r="AG6753" s="41"/>
      <c r="AH6753" s="41" t="s">
        <v>8024</v>
      </c>
      <c r="AI6753" s="80" t="s">
        <v>6</v>
      </c>
      <c r="AJ6753" s="41"/>
      <c r="AK6753" s="3"/>
      <c r="AL6753" s="85"/>
      <c r="AM6753" s="151" t="s">
        <v>24840</v>
      </c>
      <c r="AN6753" s="15"/>
      <c r="AO6753" s="166"/>
      <c r="AP6753" s="5">
        <f t="shared" si="106"/>
        <v>0</v>
      </c>
      <c r="AQ6753" s="16"/>
      <c r="AR6753" s="205">
        <v>1</v>
      </c>
      <c r="AS6753" s="16"/>
      <c r="AT6753" s="16"/>
      <c r="AU6753" s="16"/>
      <c r="AV6753" s="16"/>
      <c r="AW6753" s="16"/>
      <c r="AX6753" s="16"/>
    </row>
    <row r="6754" spans="1:50" s="13" customFormat="1" ht="15" hidden="1" customHeight="1" x14ac:dyDescent="0.2">
      <c r="A6754" s="7" t="s">
        <v>23175</v>
      </c>
      <c r="B6754" s="3" t="s">
        <v>22386</v>
      </c>
      <c r="C6754" s="85" t="s">
        <v>7939</v>
      </c>
      <c r="D6754" s="85" t="s">
        <v>13090</v>
      </c>
      <c r="E6754" s="202" t="s">
        <v>7951</v>
      </c>
      <c r="F6754" s="85" t="s">
        <v>34</v>
      </c>
      <c r="G6754" s="85" t="s">
        <v>35</v>
      </c>
      <c r="H6754" s="85" t="s">
        <v>20688</v>
      </c>
      <c r="I6754" s="7" t="s">
        <v>8125</v>
      </c>
      <c r="J6754" s="85" t="s">
        <v>4435</v>
      </c>
      <c r="K6754" s="7" t="s">
        <v>3838</v>
      </c>
      <c r="L6754" s="3"/>
      <c r="M6754" s="3"/>
      <c r="N6754" s="41" t="s">
        <v>21052</v>
      </c>
      <c r="O6754" s="87">
        <v>0</v>
      </c>
      <c r="P6754" s="87">
        <v>0</v>
      </c>
      <c r="Q6754" s="87">
        <v>0</v>
      </c>
      <c r="R6754" s="87">
        <v>0</v>
      </c>
      <c r="S6754" s="87"/>
      <c r="T6754" s="87"/>
      <c r="U6754" s="85" t="s">
        <v>112</v>
      </c>
      <c r="V6754" s="179"/>
      <c r="W6754" s="7"/>
      <c r="X6754" s="3"/>
      <c r="Y6754" s="3"/>
      <c r="Z6754" s="146">
        <v>342277</v>
      </c>
      <c r="AA6754" s="11"/>
      <c r="AB6754" s="123" t="s">
        <v>7939</v>
      </c>
      <c r="AC6754" s="124"/>
      <c r="AD6754" s="41"/>
      <c r="AE6754" s="41"/>
      <c r="AF6754" s="191"/>
      <c r="AG6754" s="41"/>
      <c r="AH6754" s="41" t="s">
        <v>7952</v>
      </c>
      <c r="AI6754" s="80" t="s">
        <v>6</v>
      </c>
      <c r="AJ6754" s="41"/>
      <c r="AK6754" s="3"/>
      <c r="AL6754" s="85"/>
      <c r="AM6754" s="151" t="s">
        <v>24840</v>
      </c>
      <c r="AN6754" s="15"/>
      <c r="AO6754" s="166"/>
      <c r="AP6754" s="5">
        <f t="shared" si="106"/>
        <v>0</v>
      </c>
      <c r="AQ6754" s="16"/>
      <c r="AR6754" s="205">
        <v>1</v>
      </c>
      <c r="AS6754" s="16"/>
      <c r="AT6754" s="16"/>
      <c r="AU6754" s="16"/>
      <c r="AV6754" s="16"/>
      <c r="AW6754" s="16"/>
      <c r="AX6754" s="16"/>
    </row>
    <row r="6755" spans="1:50" s="13" customFormat="1" ht="15" hidden="1" customHeight="1" x14ac:dyDescent="0.2">
      <c r="A6755" s="7" t="s">
        <v>23173</v>
      </c>
      <c r="B6755" s="3" t="s">
        <v>22384</v>
      </c>
      <c r="C6755" s="85" t="s">
        <v>7939</v>
      </c>
      <c r="D6755" s="85" t="s">
        <v>13090</v>
      </c>
      <c r="E6755" s="202" t="s">
        <v>9112</v>
      </c>
      <c r="F6755" s="85" t="s">
        <v>40</v>
      </c>
      <c r="G6755" s="85" t="s">
        <v>43</v>
      </c>
      <c r="H6755" s="85" t="s">
        <v>20690</v>
      </c>
      <c r="I6755" s="3" t="s">
        <v>10897</v>
      </c>
      <c r="J6755" s="85" t="s">
        <v>4435</v>
      </c>
      <c r="K6755" s="7" t="s">
        <v>3838</v>
      </c>
      <c r="L6755" s="3"/>
      <c r="M6755" s="3"/>
      <c r="N6755" s="41" t="s">
        <v>6370</v>
      </c>
      <c r="O6755" s="87">
        <v>0</v>
      </c>
      <c r="P6755" s="87">
        <v>0</v>
      </c>
      <c r="Q6755" s="87">
        <v>0</v>
      </c>
      <c r="R6755" s="87">
        <v>0</v>
      </c>
      <c r="S6755" s="87"/>
      <c r="T6755" s="87"/>
      <c r="U6755" s="85" t="s">
        <v>112</v>
      </c>
      <c r="V6755" s="179"/>
      <c r="W6755" s="7"/>
      <c r="X6755" s="3"/>
      <c r="Y6755" s="3"/>
      <c r="Z6755" s="146">
        <v>6956</v>
      </c>
      <c r="AA6755" s="11"/>
      <c r="AB6755" s="123" t="s">
        <v>7939</v>
      </c>
      <c r="AC6755" s="124"/>
      <c r="AD6755" s="41"/>
      <c r="AE6755" s="41"/>
      <c r="AF6755" s="191"/>
      <c r="AG6755" s="41"/>
      <c r="AH6755" s="41" t="s">
        <v>8211</v>
      </c>
      <c r="AI6755" s="80" t="s">
        <v>6</v>
      </c>
      <c r="AJ6755" s="41"/>
      <c r="AK6755" s="3"/>
      <c r="AL6755" s="85"/>
      <c r="AM6755" s="151" t="s">
        <v>24840</v>
      </c>
      <c r="AN6755" s="15"/>
      <c r="AO6755" s="166"/>
      <c r="AP6755" s="5">
        <f t="shared" si="106"/>
        <v>0</v>
      </c>
      <c r="AQ6755" s="16"/>
      <c r="AR6755" s="205">
        <v>1</v>
      </c>
      <c r="AS6755" s="16"/>
      <c r="AT6755" s="16"/>
      <c r="AU6755" s="16"/>
      <c r="AV6755" s="16"/>
      <c r="AW6755" s="16"/>
      <c r="AX6755" s="16"/>
    </row>
    <row r="6756" spans="1:50" s="13" customFormat="1" ht="15" hidden="1" customHeight="1" x14ac:dyDescent="0.2">
      <c r="A6756" s="7" t="s">
        <v>11185</v>
      </c>
      <c r="B6756" s="3" t="s">
        <v>11186</v>
      </c>
      <c r="C6756" s="85" t="s">
        <v>7939</v>
      </c>
      <c r="D6756" s="85" t="s">
        <v>13090</v>
      </c>
      <c r="E6756" s="202" t="s">
        <v>154</v>
      </c>
      <c r="F6756" s="85" t="s">
        <v>55</v>
      </c>
      <c r="G6756" s="85" t="s">
        <v>57</v>
      </c>
      <c r="H6756" s="85" t="s">
        <v>20690</v>
      </c>
      <c r="I6756" s="3" t="s">
        <v>7970</v>
      </c>
      <c r="J6756" s="85" t="s">
        <v>4400</v>
      </c>
      <c r="K6756" s="7" t="s">
        <v>4422</v>
      </c>
      <c r="L6756" s="3"/>
      <c r="M6756" s="3"/>
      <c r="N6756" s="41" t="s">
        <v>11187</v>
      </c>
      <c r="O6756" s="87">
        <v>65894</v>
      </c>
      <c r="P6756" s="87">
        <v>20802</v>
      </c>
      <c r="Q6756" s="87">
        <v>45092</v>
      </c>
      <c r="R6756" s="87">
        <v>0</v>
      </c>
      <c r="S6756" s="87"/>
      <c r="T6756" s="87"/>
      <c r="U6756" s="85">
        <v>2007</v>
      </c>
      <c r="V6756" s="179"/>
      <c r="W6756" s="7"/>
      <c r="X6756" s="3"/>
      <c r="Y6756" s="3"/>
      <c r="Z6756" s="146">
        <v>18928</v>
      </c>
      <c r="AA6756" s="11"/>
      <c r="AB6756" s="123" t="s">
        <v>7939</v>
      </c>
      <c r="AC6756" s="124"/>
      <c r="AD6756" s="41"/>
      <c r="AE6756" s="41"/>
      <c r="AF6756" s="191">
        <v>43927</v>
      </c>
      <c r="AG6756" s="41"/>
      <c r="AH6756" s="41" t="s">
        <v>8024</v>
      </c>
      <c r="AI6756" s="80" t="s">
        <v>6</v>
      </c>
      <c r="AJ6756" s="41"/>
      <c r="AK6756" s="3"/>
      <c r="AL6756" s="85"/>
      <c r="AM6756" s="151" t="s">
        <v>19998</v>
      </c>
      <c r="AN6756" s="15"/>
      <c r="AO6756" s="166"/>
      <c r="AP6756" s="5">
        <f t="shared" si="106"/>
        <v>0</v>
      </c>
      <c r="AQ6756" s="16"/>
      <c r="AR6756" s="205">
        <v>1</v>
      </c>
      <c r="AS6756" s="16"/>
      <c r="AT6756" s="16"/>
      <c r="AU6756" s="16"/>
      <c r="AV6756" s="16"/>
      <c r="AW6756" s="16"/>
      <c r="AX6756" s="16"/>
    </row>
    <row r="6757" spans="1:50" s="13" customFormat="1" ht="15" hidden="1" customHeight="1" x14ac:dyDescent="0.2">
      <c r="A6757" s="7" t="s">
        <v>23179</v>
      </c>
      <c r="B6757" s="3" t="s">
        <v>22390</v>
      </c>
      <c r="C6757" s="85" t="s">
        <v>7939</v>
      </c>
      <c r="D6757" s="85" t="s">
        <v>13090</v>
      </c>
      <c r="E6757" s="202" t="s">
        <v>9112</v>
      </c>
      <c r="F6757" s="85" t="s">
        <v>40</v>
      </c>
      <c r="G6757" s="85" t="s">
        <v>43</v>
      </c>
      <c r="H6757" s="85" t="s">
        <v>20690</v>
      </c>
      <c r="I6757" s="3" t="s">
        <v>10897</v>
      </c>
      <c r="J6757" s="85" t="s">
        <v>4435</v>
      </c>
      <c r="K6757" s="7" t="s">
        <v>3838</v>
      </c>
      <c r="L6757" s="3"/>
      <c r="M6757" s="3"/>
      <c r="N6757" s="41" t="s">
        <v>6370</v>
      </c>
      <c r="O6757" s="87">
        <v>0</v>
      </c>
      <c r="P6757" s="87">
        <v>0</v>
      </c>
      <c r="Q6757" s="87">
        <v>0</v>
      </c>
      <c r="R6757" s="87">
        <v>0</v>
      </c>
      <c r="S6757" s="87"/>
      <c r="T6757" s="87"/>
      <c r="U6757" s="85" t="s">
        <v>112</v>
      </c>
      <c r="V6757" s="179"/>
      <c r="W6757" s="7"/>
      <c r="X6757" s="3"/>
      <c r="Y6757" s="3"/>
      <c r="Z6757" s="146">
        <v>6956</v>
      </c>
      <c r="AA6757" s="11"/>
      <c r="AB6757" s="123" t="s">
        <v>7939</v>
      </c>
      <c r="AC6757" s="124"/>
      <c r="AD6757" s="41"/>
      <c r="AE6757" s="41"/>
      <c r="AF6757" s="191"/>
      <c r="AG6757" s="41"/>
      <c r="AH6757" s="41" t="s">
        <v>8211</v>
      </c>
      <c r="AI6757" s="80" t="s">
        <v>6</v>
      </c>
      <c r="AJ6757" s="41"/>
      <c r="AK6757" s="3"/>
      <c r="AL6757" s="85"/>
      <c r="AM6757" s="151" t="s">
        <v>24840</v>
      </c>
      <c r="AN6757" s="15"/>
      <c r="AO6757" s="166"/>
      <c r="AP6757" s="5">
        <f t="shared" si="106"/>
        <v>0</v>
      </c>
      <c r="AQ6757" s="16"/>
      <c r="AR6757" s="205">
        <v>1</v>
      </c>
      <c r="AS6757" s="16"/>
      <c r="AT6757" s="16"/>
      <c r="AU6757" s="16"/>
      <c r="AV6757" s="16"/>
      <c r="AW6757" s="16"/>
      <c r="AX6757" s="16"/>
    </row>
    <row r="6758" spans="1:50" s="13" customFormat="1" ht="15" hidden="1" customHeight="1" x14ac:dyDescent="0.2">
      <c r="A6758" s="7" t="s">
        <v>23180</v>
      </c>
      <c r="B6758" s="3" t="s">
        <v>22391</v>
      </c>
      <c r="C6758" s="85" t="s">
        <v>7939</v>
      </c>
      <c r="D6758" s="85" t="s">
        <v>13090</v>
      </c>
      <c r="E6758" s="202" t="s">
        <v>9112</v>
      </c>
      <c r="F6758" s="85" t="s">
        <v>40</v>
      </c>
      <c r="G6758" s="85" t="s">
        <v>43</v>
      </c>
      <c r="H6758" s="85" t="s">
        <v>20690</v>
      </c>
      <c r="I6758" s="3" t="s">
        <v>10897</v>
      </c>
      <c r="J6758" s="85" t="s">
        <v>4435</v>
      </c>
      <c r="K6758" s="7" t="s">
        <v>3838</v>
      </c>
      <c r="L6758" s="3"/>
      <c r="M6758" s="3"/>
      <c r="N6758" s="41" t="s">
        <v>6370</v>
      </c>
      <c r="O6758" s="87">
        <v>0</v>
      </c>
      <c r="P6758" s="87">
        <v>0</v>
      </c>
      <c r="Q6758" s="87">
        <v>0</v>
      </c>
      <c r="R6758" s="87">
        <v>0</v>
      </c>
      <c r="S6758" s="87"/>
      <c r="T6758" s="87"/>
      <c r="U6758" s="85" t="s">
        <v>112</v>
      </c>
      <c r="V6758" s="179"/>
      <c r="W6758" s="7"/>
      <c r="X6758" s="3"/>
      <c r="Y6758" s="3"/>
      <c r="Z6758" s="146">
        <v>6956</v>
      </c>
      <c r="AA6758" s="11"/>
      <c r="AB6758" s="123" t="s">
        <v>7939</v>
      </c>
      <c r="AC6758" s="124"/>
      <c r="AD6758" s="41"/>
      <c r="AE6758" s="41"/>
      <c r="AF6758" s="191"/>
      <c r="AG6758" s="41"/>
      <c r="AH6758" s="41" t="s">
        <v>8211</v>
      </c>
      <c r="AI6758" s="80" t="s">
        <v>6</v>
      </c>
      <c r="AJ6758" s="41"/>
      <c r="AK6758" s="3"/>
      <c r="AL6758" s="85"/>
      <c r="AM6758" s="151" t="s">
        <v>24840</v>
      </c>
      <c r="AN6758" s="15"/>
      <c r="AO6758" s="166"/>
      <c r="AP6758" s="5">
        <f t="shared" si="106"/>
        <v>0</v>
      </c>
      <c r="AQ6758" s="16"/>
      <c r="AR6758" s="205">
        <v>1</v>
      </c>
      <c r="AS6758" s="16"/>
      <c r="AT6758" s="16"/>
      <c r="AU6758" s="16"/>
      <c r="AV6758" s="16"/>
      <c r="AW6758" s="16"/>
      <c r="AX6758" s="16"/>
    </row>
    <row r="6759" spans="1:50" s="13" customFormat="1" ht="15" hidden="1" customHeight="1" x14ac:dyDescent="0.2">
      <c r="A6759" s="7" t="s">
        <v>23174</v>
      </c>
      <c r="B6759" s="3" t="s">
        <v>22385</v>
      </c>
      <c r="C6759" s="85" t="s">
        <v>7939</v>
      </c>
      <c r="D6759" s="85" t="s">
        <v>13090</v>
      </c>
      <c r="E6759" s="202" t="s">
        <v>9112</v>
      </c>
      <c r="F6759" s="85" t="s">
        <v>40</v>
      </c>
      <c r="G6759" s="85" t="s">
        <v>43</v>
      </c>
      <c r="H6759" s="85" t="s">
        <v>20690</v>
      </c>
      <c r="I6759" s="3" t="s">
        <v>10897</v>
      </c>
      <c r="J6759" s="85" t="s">
        <v>4435</v>
      </c>
      <c r="K6759" s="7" t="s">
        <v>3838</v>
      </c>
      <c r="L6759" s="3"/>
      <c r="M6759" s="3"/>
      <c r="N6759" s="41" t="s">
        <v>6370</v>
      </c>
      <c r="O6759" s="87">
        <v>0</v>
      </c>
      <c r="P6759" s="87">
        <v>0</v>
      </c>
      <c r="Q6759" s="87">
        <v>0</v>
      </c>
      <c r="R6759" s="87">
        <v>0</v>
      </c>
      <c r="S6759" s="87"/>
      <c r="T6759" s="87"/>
      <c r="U6759" s="85" t="s">
        <v>112</v>
      </c>
      <c r="V6759" s="179"/>
      <c r="W6759" s="7"/>
      <c r="X6759" s="3"/>
      <c r="Y6759" s="3"/>
      <c r="Z6759" s="211">
        <v>6956</v>
      </c>
      <c r="AA6759" s="11"/>
      <c r="AB6759" s="123" t="s">
        <v>7939</v>
      </c>
      <c r="AC6759" s="124"/>
      <c r="AD6759" s="41"/>
      <c r="AE6759" s="41"/>
      <c r="AF6759" s="191"/>
      <c r="AG6759" s="41"/>
      <c r="AH6759" s="41" t="s">
        <v>8211</v>
      </c>
      <c r="AI6759" s="80" t="s">
        <v>6</v>
      </c>
      <c r="AJ6759" s="41"/>
      <c r="AK6759" s="3"/>
      <c r="AL6759" s="85"/>
      <c r="AM6759" s="151" t="s">
        <v>24840</v>
      </c>
      <c r="AN6759" s="15"/>
      <c r="AO6759" s="166"/>
      <c r="AP6759" s="5">
        <f t="shared" si="106"/>
        <v>0</v>
      </c>
      <c r="AQ6759" s="16"/>
      <c r="AR6759" s="205">
        <v>1</v>
      </c>
      <c r="AS6759" s="16"/>
      <c r="AT6759" s="16"/>
      <c r="AU6759" s="16"/>
      <c r="AV6759" s="16"/>
      <c r="AW6759" s="16"/>
      <c r="AX6759" s="16"/>
    </row>
    <row r="6760" spans="1:50" s="13" customFormat="1" ht="15" hidden="1" customHeight="1" x14ac:dyDescent="0.2">
      <c r="A6760" s="7" t="s">
        <v>23181</v>
      </c>
      <c r="B6760" s="3" t="s">
        <v>22392</v>
      </c>
      <c r="C6760" s="85" t="s">
        <v>7939</v>
      </c>
      <c r="D6760" s="85" t="s">
        <v>13090</v>
      </c>
      <c r="E6760" s="202" t="s">
        <v>9112</v>
      </c>
      <c r="F6760" s="85" t="s">
        <v>40</v>
      </c>
      <c r="G6760" s="85" t="s">
        <v>43</v>
      </c>
      <c r="H6760" s="85" t="s">
        <v>20690</v>
      </c>
      <c r="I6760" s="3" t="s">
        <v>10897</v>
      </c>
      <c r="J6760" s="85" t="s">
        <v>4435</v>
      </c>
      <c r="K6760" s="7" t="s">
        <v>3838</v>
      </c>
      <c r="L6760" s="3"/>
      <c r="M6760" s="3"/>
      <c r="N6760" s="41" t="s">
        <v>6370</v>
      </c>
      <c r="O6760" s="87">
        <v>0</v>
      </c>
      <c r="P6760" s="87">
        <v>0</v>
      </c>
      <c r="Q6760" s="87">
        <v>0</v>
      </c>
      <c r="R6760" s="87">
        <v>0</v>
      </c>
      <c r="S6760" s="87"/>
      <c r="T6760" s="87"/>
      <c r="U6760" s="85" t="s">
        <v>112</v>
      </c>
      <c r="V6760" s="179"/>
      <c r="W6760" s="7"/>
      <c r="X6760" s="3"/>
      <c r="Y6760" s="3"/>
      <c r="Z6760" s="146">
        <v>6956</v>
      </c>
      <c r="AA6760" s="11"/>
      <c r="AB6760" s="123" t="s">
        <v>7939</v>
      </c>
      <c r="AC6760" s="124"/>
      <c r="AD6760" s="41"/>
      <c r="AE6760" s="41"/>
      <c r="AF6760" s="191"/>
      <c r="AG6760" s="41"/>
      <c r="AH6760" s="41" t="s">
        <v>8211</v>
      </c>
      <c r="AI6760" s="80" t="s">
        <v>6</v>
      </c>
      <c r="AJ6760" s="41"/>
      <c r="AK6760" s="3"/>
      <c r="AL6760" s="85"/>
      <c r="AM6760" s="151" t="s">
        <v>24840</v>
      </c>
      <c r="AN6760" s="15"/>
      <c r="AO6760" s="166"/>
      <c r="AP6760" s="5">
        <f t="shared" si="106"/>
        <v>0</v>
      </c>
      <c r="AQ6760" s="16"/>
      <c r="AR6760" s="205">
        <v>1</v>
      </c>
      <c r="AS6760" s="16"/>
      <c r="AT6760" s="16"/>
      <c r="AU6760" s="16"/>
      <c r="AV6760" s="16"/>
      <c r="AW6760" s="16"/>
      <c r="AX6760" s="16"/>
    </row>
    <row r="6761" spans="1:50" s="13" customFormat="1" ht="15" hidden="1" customHeight="1" x14ac:dyDescent="0.2">
      <c r="A6761" s="7" t="s">
        <v>23182</v>
      </c>
      <c r="B6761" s="3" t="s">
        <v>22393</v>
      </c>
      <c r="C6761" s="85" t="s">
        <v>7939</v>
      </c>
      <c r="D6761" s="85" t="s">
        <v>13090</v>
      </c>
      <c r="E6761" s="202" t="s">
        <v>8031</v>
      </c>
      <c r="F6761" s="85" t="s">
        <v>40</v>
      </c>
      <c r="G6761" s="85" t="s">
        <v>43</v>
      </c>
      <c r="H6761" s="85" t="s">
        <v>20690</v>
      </c>
      <c r="I6761" s="3" t="s">
        <v>10897</v>
      </c>
      <c r="J6761" s="85" t="s">
        <v>4435</v>
      </c>
      <c r="K6761" s="7" t="s">
        <v>3838</v>
      </c>
      <c r="L6761" s="3"/>
      <c r="M6761" s="3"/>
      <c r="N6761" s="41" t="s">
        <v>6370</v>
      </c>
      <c r="O6761" s="87">
        <v>0</v>
      </c>
      <c r="P6761" s="87">
        <v>0</v>
      </c>
      <c r="Q6761" s="87">
        <v>0</v>
      </c>
      <c r="R6761" s="87">
        <v>0</v>
      </c>
      <c r="S6761" s="87"/>
      <c r="T6761" s="87"/>
      <c r="U6761" s="85" t="s">
        <v>112</v>
      </c>
      <c r="V6761" s="179"/>
      <c r="W6761" s="7"/>
      <c r="X6761" s="3"/>
      <c r="Y6761" s="3"/>
      <c r="Z6761" s="146">
        <v>60452</v>
      </c>
      <c r="AA6761" s="11"/>
      <c r="AB6761" s="123" t="s">
        <v>7939</v>
      </c>
      <c r="AC6761" s="124"/>
      <c r="AD6761" s="41"/>
      <c r="AE6761" s="41"/>
      <c r="AF6761" s="191"/>
      <c r="AG6761" s="41"/>
      <c r="AH6761" s="41" t="s">
        <v>8211</v>
      </c>
      <c r="AI6761" s="80" t="s">
        <v>6</v>
      </c>
      <c r="AJ6761" s="41"/>
      <c r="AK6761" s="3"/>
      <c r="AL6761" s="85"/>
      <c r="AM6761" s="151" t="s">
        <v>24840</v>
      </c>
      <c r="AN6761" s="15"/>
      <c r="AO6761" s="166"/>
      <c r="AP6761" s="5">
        <f t="shared" si="106"/>
        <v>0</v>
      </c>
      <c r="AQ6761" s="16"/>
      <c r="AR6761" s="205">
        <v>1</v>
      </c>
      <c r="AS6761" s="16"/>
      <c r="AT6761" s="16"/>
      <c r="AU6761" s="16"/>
      <c r="AV6761" s="16"/>
      <c r="AW6761" s="16"/>
      <c r="AX6761" s="16"/>
    </row>
    <row r="6762" spans="1:50" s="13" customFormat="1" ht="15" hidden="1" customHeight="1" x14ac:dyDescent="0.2">
      <c r="A6762" s="7" t="s">
        <v>23176</v>
      </c>
      <c r="B6762" s="3" t="s">
        <v>22387</v>
      </c>
      <c r="C6762" s="85" t="s">
        <v>7939</v>
      </c>
      <c r="D6762" s="85" t="s">
        <v>13090</v>
      </c>
      <c r="E6762" s="202" t="s">
        <v>8031</v>
      </c>
      <c r="F6762" s="85" t="s">
        <v>40</v>
      </c>
      <c r="G6762" s="85" t="s">
        <v>43</v>
      </c>
      <c r="H6762" s="85" t="s">
        <v>20690</v>
      </c>
      <c r="I6762" s="3" t="s">
        <v>10897</v>
      </c>
      <c r="J6762" s="85" t="s">
        <v>4435</v>
      </c>
      <c r="K6762" s="7" t="s">
        <v>3838</v>
      </c>
      <c r="L6762" s="3"/>
      <c r="M6762" s="3"/>
      <c r="N6762" s="41" t="s">
        <v>6370</v>
      </c>
      <c r="O6762" s="87">
        <v>0</v>
      </c>
      <c r="P6762" s="87">
        <v>0</v>
      </c>
      <c r="Q6762" s="87">
        <v>0</v>
      </c>
      <c r="R6762" s="87">
        <v>0</v>
      </c>
      <c r="S6762" s="87"/>
      <c r="T6762" s="87"/>
      <c r="U6762" s="85" t="s">
        <v>112</v>
      </c>
      <c r="V6762" s="179"/>
      <c r="W6762" s="7"/>
      <c r="X6762" s="3"/>
      <c r="Y6762" s="3"/>
      <c r="Z6762" s="146">
        <v>60452</v>
      </c>
      <c r="AA6762" s="11"/>
      <c r="AB6762" s="123" t="s">
        <v>7939</v>
      </c>
      <c r="AC6762" s="124"/>
      <c r="AD6762" s="41"/>
      <c r="AE6762" s="41"/>
      <c r="AF6762" s="191"/>
      <c r="AG6762" s="41"/>
      <c r="AH6762" s="41" t="s">
        <v>8211</v>
      </c>
      <c r="AI6762" s="80" t="s">
        <v>6</v>
      </c>
      <c r="AJ6762" s="41"/>
      <c r="AK6762" s="3"/>
      <c r="AL6762" s="85"/>
      <c r="AM6762" s="151" t="s">
        <v>24840</v>
      </c>
      <c r="AN6762" s="15"/>
      <c r="AO6762" s="166"/>
      <c r="AP6762" s="5">
        <f t="shared" si="106"/>
        <v>0</v>
      </c>
      <c r="AQ6762" s="16"/>
      <c r="AR6762" s="205">
        <v>1</v>
      </c>
      <c r="AS6762" s="16"/>
      <c r="AT6762" s="16"/>
      <c r="AU6762" s="16"/>
      <c r="AV6762" s="16"/>
      <c r="AW6762" s="16"/>
      <c r="AX6762" s="16"/>
    </row>
    <row r="6763" spans="1:50" s="13" customFormat="1" ht="15" hidden="1" customHeight="1" x14ac:dyDescent="0.2">
      <c r="A6763" s="7" t="s">
        <v>23183</v>
      </c>
      <c r="B6763" s="3" t="s">
        <v>22394</v>
      </c>
      <c r="C6763" s="85" t="s">
        <v>7939</v>
      </c>
      <c r="D6763" s="85" t="s">
        <v>13090</v>
      </c>
      <c r="E6763" s="202" t="s">
        <v>8031</v>
      </c>
      <c r="F6763" s="85" t="s">
        <v>40</v>
      </c>
      <c r="G6763" s="85" t="s">
        <v>43</v>
      </c>
      <c r="H6763" s="85" t="s">
        <v>20690</v>
      </c>
      <c r="I6763" s="3" t="s">
        <v>10897</v>
      </c>
      <c r="J6763" s="85" t="s">
        <v>4435</v>
      </c>
      <c r="K6763" s="7" t="s">
        <v>3838</v>
      </c>
      <c r="L6763" s="3"/>
      <c r="M6763" s="3"/>
      <c r="N6763" s="41" t="s">
        <v>6370</v>
      </c>
      <c r="O6763" s="87">
        <v>0</v>
      </c>
      <c r="P6763" s="87">
        <v>0</v>
      </c>
      <c r="Q6763" s="87">
        <v>0</v>
      </c>
      <c r="R6763" s="87">
        <v>0</v>
      </c>
      <c r="S6763" s="87"/>
      <c r="T6763" s="87"/>
      <c r="U6763" s="85" t="s">
        <v>112</v>
      </c>
      <c r="V6763" s="179"/>
      <c r="W6763" s="7"/>
      <c r="X6763" s="3"/>
      <c r="Y6763" s="3"/>
      <c r="Z6763" s="146">
        <v>60452</v>
      </c>
      <c r="AA6763" s="11"/>
      <c r="AB6763" s="123" t="s">
        <v>7939</v>
      </c>
      <c r="AC6763" s="124"/>
      <c r="AD6763" s="41"/>
      <c r="AE6763" s="41"/>
      <c r="AF6763" s="191"/>
      <c r="AG6763" s="41"/>
      <c r="AH6763" s="41" t="s">
        <v>8211</v>
      </c>
      <c r="AI6763" s="80" t="s">
        <v>6</v>
      </c>
      <c r="AJ6763" s="41"/>
      <c r="AK6763" s="3"/>
      <c r="AL6763" s="85"/>
      <c r="AM6763" s="151" t="s">
        <v>24840</v>
      </c>
      <c r="AN6763" s="15"/>
      <c r="AO6763" s="166"/>
      <c r="AP6763" s="5">
        <f t="shared" si="106"/>
        <v>0</v>
      </c>
      <c r="AQ6763" s="16"/>
      <c r="AR6763" s="205">
        <v>1</v>
      </c>
      <c r="AS6763" s="16"/>
      <c r="AT6763" s="16"/>
      <c r="AU6763" s="16"/>
      <c r="AV6763" s="16"/>
      <c r="AW6763" s="16"/>
      <c r="AX6763" s="16"/>
    </row>
    <row r="6764" spans="1:50" s="13" customFormat="1" ht="15" hidden="1" customHeight="1" x14ac:dyDescent="0.2">
      <c r="A6764" s="7" t="s">
        <v>23184</v>
      </c>
      <c r="B6764" s="3" t="s">
        <v>22395</v>
      </c>
      <c r="C6764" s="85" t="s">
        <v>7939</v>
      </c>
      <c r="D6764" s="85" t="s">
        <v>13090</v>
      </c>
      <c r="E6764" s="202" t="s">
        <v>8031</v>
      </c>
      <c r="F6764" s="85" t="s">
        <v>40</v>
      </c>
      <c r="G6764" s="85" t="s">
        <v>43</v>
      </c>
      <c r="H6764" s="85" t="s">
        <v>20690</v>
      </c>
      <c r="I6764" s="3" t="s">
        <v>10897</v>
      </c>
      <c r="J6764" s="85" t="s">
        <v>4435</v>
      </c>
      <c r="K6764" s="7" t="s">
        <v>3838</v>
      </c>
      <c r="L6764" s="3"/>
      <c r="M6764" s="3"/>
      <c r="N6764" s="41" t="s">
        <v>6370</v>
      </c>
      <c r="O6764" s="87">
        <v>0</v>
      </c>
      <c r="P6764" s="87">
        <v>0</v>
      </c>
      <c r="Q6764" s="87">
        <v>0</v>
      </c>
      <c r="R6764" s="87">
        <v>0</v>
      </c>
      <c r="S6764" s="87"/>
      <c r="T6764" s="87"/>
      <c r="U6764" s="85" t="s">
        <v>112</v>
      </c>
      <c r="V6764" s="179"/>
      <c r="W6764" s="7"/>
      <c r="X6764" s="3"/>
      <c r="Y6764" s="3"/>
      <c r="Z6764" s="146">
        <v>60452</v>
      </c>
      <c r="AA6764" s="11"/>
      <c r="AB6764" s="123" t="s">
        <v>7939</v>
      </c>
      <c r="AC6764" s="124"/>
      <c r="AD6764" s="41"/>
      <c r="AE6764" s="41"/>
      <c r="AF6764" s="191"/>
      <c r="AG6764" s="41"/>
      <c r="AH6764" s="41" t="s">
        <v>8211</v>
      </c>
      <c r="AI6764" s="80" t="s">
        <v>6</v>
      </c>
      <c r="AJ6764" s="41"/>
      <c r="AK6764" s="3"/>
      <c r="AL6764" s="85"/>
      <c r="AM6764" s="151" t="s">
        <v>24840</v>
      </c>
      <c r="AN6764" s="15"/>
      <c r="AO6764" s="166"/>
      <c r="AP6764" s="5">
        <f t="shared" si="106"/>
        <v>0</v>
      </c>
      <c r="AQ6764" s="16"/>
      <c r="AR6764" s="205">
        <v>1</v>
      </c>
      <c r="AS6764" s="16"/>
      <c r="AT6764" s="16"/>
      <c r="AU6764" s="16"/>
      <c r="AV6764" s="16"/>
      <c r="AW6764" s="16"/>
      <c r="AX6764" s="16"/>
    </row>
    <row r="6765" spans="1:50" s="13" customFormat="1" ht="15" hidden="1" customHeight="1" x14ac:dyDescent="0.2">
      <c r="A6765" s="7" t="s">
        <v>23177</v>
      </c>
      <c r="B6765" s="3" t="s">
        <v>22388</v>
      </c>
      <c r="C6765" s="85" t="s">
        <v>7939</v>
      </c>
      <c r="D6765" s="85" t="s">
        <v>13090</v>
      </c>
      <c r="E6765" s="202" t="s">
        <v>8031</v>
      </c>
      <c r="F6765" s="85" t="s">
        <v>40</v>
      </c>
      <c r="G6765" s="85" t="s">
        <v>43</v>
      </c>
      <c r="H6765" s="85" t="s">
        <v>20690</v>
      </c>
      <c r="I6765" s="3" t="s">
        <v>10897</v>
      </c>
      <c r="J6765" s="85" t="s">
        <v>4435</v>
      </c>
      <c r="K6765" s="7" t="s">
        <v>3838</v>
      </c>
      <c r="L6765" s="3"/>
      <c r="M6765" s="3"/>
      <c r="N6765" s="41" t="s">
        <v>6370</v>
      </c>
      <c r="O6765" s="87">
        <v>0</v>
      </c>
      <c r="P6765" s="87">
        <v>0</v>
      </c>
      <c r="Q6765" s="87">
        <v>0</v>
      </c>
      <c r="R6765" s="87">
        <v>0</v>
      </c>
      <c r="S6765" s="87"/>
      <c r="T6765" s="87"/>
      <c r="U6765" s="85" t="s">
        <v>112</v>
      </c>
      <c r="V6765" s="179"/>
      <c r="W6765" s="7"/>
      <c r="X6765" s="3"/>
      <c r="Y6765" s="3"/>
      <c r="Z6765" s="146">
        <v>60452</v>
      </c>
      <c r="AA6765" s="11"/>
      <c r="AB6765" s="123" t="s">
        <v>7939</v>
      </c>
      <c r="AC6765" s="124"/>
      <c r="AD6765" s="41"/>
      <c r="AE6765" s="41"/>
      <c r="AF6765" s="191"/>
      <c r="AG6765" s="41"/>
      <c r="AH6765" s="41" t="s">
        <v>8211</v>
      </c>
      <c r="AI6765" s="80" t="s">
        <v>6</v>
      </c>
      <c r="AJ6765" s="41"/>
      <c r="AK6765" s="3"/>
      <c r="AL6765" s="85"/>
      <c r="AM6765" s="151" t="s">
        <v>24840</v>
      </c>
      <c r="AN6765" s="15"/>
      <c r="AO6765" s="166"/>
      <c r="AP6765" s="5">
        <f t="shared" si="106"/>
        <v>0</v>
      </c>
      <c r="AQ6765" s="16"/>
      <c r="AR6765" s="205">
        <v>1</v>
      </c>
      <c r="AS6765" s="16"/>
      <c r="AT6765" s="16"/>
      <c r="AU6765" s="16"/>
      <c r="AV6765" s="16"/>
      <c r="AW6765" s="16"/>
      <c r="AX6765" s="16"/>
    </row>
    <row r="6766" spans="1:50" s="13" customFormat="1" ht="15" hidden="1" customHeight="1" x14ac:dyDescent="0.2">
      <c r="A6766" s="7" t="s">
        <v>23185</v>
      </c>
      <c r="B6766" s="3" t="s">
        <v>22396</v>
      </c>
      <c r="C6766" s="85" t="s">
        <v>7939</v>
      </c>
      <c r="D6766" s="85" t="s">
        <v>13090</v>
      </c>
      <c r="E6766" s="202" t="s">
        <v>8031</v>
      </c>
      <c r="F6766" s="85" t="s">
        <v>40</v>
      </c>
      <c r="G6766" s="85" t="s">
        <v>43</v>
      </c>
      <c r="H6766" s="85" t="s">
        <v>20690</v>
      </c>
      <c r="I6766" s="3" t="s">
        <v>10897</v>
      </c>
      <c r="J6766" s="85" t="s">
        <v>4435</v>
      </c>
      <c r="K6766" s="7" t="s">
        <v>3838</v>
      </c>
      <c r="L6766" s="3"/>
      <c r="M6766" s="3"/>
      <c r="N6766" s="41" t="s">
        <v>6370</v>
      </c>
      <c r="O6766" s="87">
        <v>0</v>
      </c>
      <c r="P6766" s="87">
        <v>0</v>
      </c>
      <c r="Q6766" s="87">
        <v>0</v>
      </c>
      <c r="R6766" s="87">
        <v>0</v>
      </c>
      <c r="S6766" s="87"/>
      <c r="T6766" s="87"/>
      <c r="U6766" s="85" t="s">
        <v>112</v>
      </c>
      <c r="V6766" s="179"/>
      <c r="W6766" s="7"/>
      <c r="X6766" s="3"/>
      <c r="Y6766" s="3"/>
      <c r="Z6766" s="146">
        <v>60452</v>
      </c>
      <c r="AA6766" s="11"/>
      <c r="AB6766" s="123" t="s">
        <v>7939</v>
      </c>
      <c r="AC6766" s="124"/>
      <c r="AD6766" s="41"/>
      <c r="AE6766" s="41"/>
      <c r="AF6766" s="191"/>
      <c r="AG6766" s="41"/>
      <c r="AH6766" s="41" t="s">
        <v>8211</v>
      </c>
      <c r="AI6766" s="80" t="s">
        <v>6</v>
      </c>
      <c r="AJ6766" s="41"/>
      <c r="AK6766" s="3"/>
      <c r="AL6766" s="85"/>
      <c r="AM6766" s="151" t="s">
        <v>24840</v>
      </c>
      <c r="AN6766" s="15"/>
      <c r="AO6766" s="166"/>
      <c r="AP6766" s="5">
        <f t="shared" si="106"/>
        <v>0</v>
      </c>
      <c r="AQ6766" s="16"/>
      <c r="AR6766" s="205">
        <v>1</v>
      </c>
      <c r="AS6766" s="16"/>
      <c r="AT6766" s="16"/>
      <c r="AU6766" s="16"/>
      <c r="AV6766" s="16"/>
      <c r="AW6766" s="16"/>
      <c r="AX6766" s="16"/>
    </row>
    <row r="6767" spans="1:50" s="13" customFormat="1" ht="15" hidden="1" customHeight="1" x14ac:dyDescent="0.2">
      <c r="A6767" s="7" t="s">
        <v>11188</v>
      </c>
      <c r="B6767" s="3" t="s">
        <v>11189</v>
      </c>
      <c r="C6767" s="85" t="s">
        <v>7939</v>
      </c>
      <c r="D6767" s="85" t="s">
        <v>13090</v>
      </c>
      <c r="E6767" s="202" t="s">
        <v>22872</v>
      </c>
      <c r="F6767" s="85" t="s">
        <v>55</v>
      </c>
      <c r="G6767" s="85" t="s">
        <v>57</v>
      </c>
      <c r="H6767" s="85" t="s">
        <v>20690</v>
      </c>
      <c r="I6767" s="3" t="s">
        <v>7970</v>
      </c>
      <c r="J6767" s="85" t="s">
        <v>4400</v>
      </c>
      <c r="K6767" s="7" t="s">
        <v>4422</v>
      </c>
      <c r="L6767" s="3"/>
      <c r="M6767" s="3"/>
      <c r="N6767" s="41" t="s">
        <v>11190</v>
      </c>
      <c r="O6767" s="87">
        <v>68615</v>
      </c>
      <c r="P6767" s="87">
        <v>19525</v>
      </c>
      <c r="Q6767" s="87">
        <v>49090</v>
      </c>
      <c r="R6767" s="87">
        <v>0</v>
      </c>
      <c r="S6767" s="87"/>
      <c r="T6767" s="87"/>
      <c r="U6767" s="85">
        <v>2007</v>
      </c>
      <c r="V6767" s="179"/>
      <c r="W6767" s="7"/>
      <c r="X6767" s="3"/>
      <c r="Y6767" s="3"/>
      <c r="Z6767" s="146">
        <v>17326</v>
      </c>
      <c r="AA6767" s="11"/>
      <c r="AB6767" s="123" t="s">
        <v>7939</v>
      </c>
      <c r="AC6767" s="124"/>
      <c r="AD6767" s="41"/>
      <c r="AE6767" s="41"/>
      <c r="AF6767" s="191">
        <v>43927</v>
      </c>
      <c r="AG6767" s="41"/>
      <c r="AH6767" s="41" t="s">
        <v>8024</v>
      </c>
      <c r="AI6767" s="80" t="s">
        <v>6</v>
      </c>
      <c r="AJ6767" s="41"/>
      <c r="AK6767" s="3"/>
      <c r="AL6767" s="85"/>
      <c r="AM6767" s="151" t="s">
        <v>19998</v>
      </c>
      <c r="AN6767" s="15"/>
      <c r="AO6767" s="166"/>
      <c r="AP6767" s="5">
        <f t="shared" si="106"/>
        <v>0</v>
      </c>
      <c r="AQ6767" s="16"/>
      <c r="AR6767" s="205">
        <v>1</v>
      </c>
      <c r="AS6767" s="16"/>
      <c r="AT6767" s="16"/>
      <c r="AU6767" s="16"/>
      <c r="AV6767" s="16"/>
      <c r="AW6767" s="16"/>
      <c r="AX6767" s="16"/>
    </row>
    <row r="6768" spans="1:50" s="13" customFormat="1" ht="15" hidden="1" customHeight="1" x14ac:dyDescent="0.2">
      <c r="A6768" s="7" t="s">
        <v>23186</v>
      </c>
      <c r="B6768" s="3" t="s">
        <v>22397</v>
      </c>
      <c r="C6768" s="85" t="s">
        <v>7939</v>
      </c>
      <c r="D6768" s="85" t="s">
        <v>13090</v>
      </c>
      <c r="E6768" s="202" t="s">
        <v>8031</v>
      </c>
      <c r="F6768" s="85" t="s">
        <v>40</v>
      </c>
      <c r="G6768" s="85" t="s">
        <v>43</v>
      </c>
      <c r="H6768" s="85" t="s">
        <v>20690</v>
      </c>
      <c r="I6768" s="3" t="s">
        <v>10897</v>
      </c>
      <c r="J6768" s="85" t="s">
        <v>4435</v>
      </c>
      <c r="K6768" s="7" t="s">
        <v>3838</v>
      </c>
      <c r="L6768" s="3"/>
      <c r="M6768" s="3"/>
      <c r="N6768" s="41" t="s">
        <v>6370</v>
      </c>
      <c r="O6768" s="87">
        <v>0</v>
      </c>
      <c r="P6768" s="87">
        <v>0</v>
      </c>
      <c r="Q6768" s="87">
        <v>0</v>
      </c>
      <c r="R6768" s="87">
        <v>0</v>
      </c>
      <c r="S6768" s="87"/>
      <c r="T6768" s="87"/>
      <c r="U6768" s="85" t="s">
        <v>112</v>
      </c>
      <c r="V6768" s="179"/>
      <c r="W6768" s="7"/>
      <c r="X6768" s="3"/>
      <c r="Y6768" s="3"/>
      <c r="Z6768" s="146">
        <v>60452</v>
      </c>
      <c r="AA6768" s="11"/>
      <c r="AB6768" s="123" t="s">
        <v>7939</v>
      </c>
      <c r="AC6768" s="124"/>
      <c r="AD6768" s="41"/>
      <c r="AE6768" s="41"/>
      <c r="AF6768" s="191"/>
      <c r="AG6768" s="41"/>
      <c r="AH6768" s="41" t="s">
        <v>8211</v>
      </c>
      <c r="AI6768" s="80" t="s">
        <v>6</v>
      </c>
      <c r="AJ6768" s="41"/>
      <c r="AK6768" s="3"/>
      <c r="AL6768" s="85"/>
      <c r="AM6768" s="151" t="s">
        <v>24840</v>
      </c>
      <c r="AN6768" s="15"/>
      <c r="AO6768" s="166"/>
      <c r="AP6768" s="5">
        <f t="shared" si="106"/>
        <v>0</v>
      </c>
      <c r="AQ6768" s="16"/>
      <c r="AR6768" s="205">
        <v>1</v>
      </c>
      <c r="AS6768" s="16"/>
      <c r="AT6768" s="16"/>
      <c r="AU6768" s="16"/>
      <c r="AV6768" s="16"/>
      <c r="AW6768" s="16"/>
      <c r="AX6768" s="16"/>
    </row>
    <row r="6769" spans="1:50" s="13" customFormat="1" ht="15" hidden="1" customHeight="1" x14ac:dyDescent="0.2">
      <c r="A6769" s="7" t="s">
        <v>23178</v>
      </c>
      <c r="B6769" s="3" t="s">
        <v>22389</v>
      </c>
      <c r="C6769" s="85" t="s">
        <v>7939</v>
      </c>
      <c r="D6769" s="85" t="s">
        <v>13090</v>
      </c>
      <c r="E6769" s="202" t="s">
        <v>8031</v>
      </c>
      <c r="F6769" s="85" t="s">
        <v>40</v>
      </c>
      <c r="G6769" s="85" t="s">
        <v>43</v>
      </c>
      <c r="H6769" s="85" t="s">
        <v>20690</v>
      </c>
      <c r="I6769" s="3" t="s">
        <v>10897</v>
      </c>
      <c r="J6769" s="85" t="s">
        <v>4435</v>
      </c>
      <c r="K6769" s="7" t="s">
        <v>3838</v>
      </c>
      <c r="L6769" s="3"/>
      <c r="M6769" s="3"/>
      <c r="N6769" s="41" t="s">
        <v>6370</v>
      </c>
      <c r="O6769" s="87">
        <v>0</v>
      </c>
      <c r="P6769" s="87">
        <v>0</v>
      </c>
      <c r="Q6769" s="87">
        <v>0</v>
      </c>
      <c r="R6769" s="87">
        <v>0</v>
      </c>
      <c r="S6769" s="87"/>
      <c r="T6769" s="87"/>
      <c r="U6769" s="85" t="s">
        <v>112</v>
      </c>
      <c r="V6769" s="179"/>
      <c r="W6769" s="7"/>
      <c r="X6769" s="3"/>
      <c r="Y6769" s="3"/>
      <c r="Z6769" s="146">
        <v>60452</v>
      </c>
      <c r="AA6769" s="11"/>
      <c r="AB6769" s="123" t="s">
        <v>7939</v>
      </c>
      <c r="AC6769" s="124"/>
      <c r="AD6769" s="41"/>
      <c r="AE6769" s="41"/>
      <c r="AF6769" s="191"/>
      <c r="AG6769" s="41"/>
      <c r="AH6769" s="41" t="s">
        <v>8211</v>
      </c>
      <c r="AI6769" s="80" t="s">
        <v>6</v>
      </c>
      <c r="AJ6769" s="41"/>
      <c r="AK6769" s="3"/>
      <c r="AL6769" s="85"/>
      <c r="AM6769" s="151" t="s">
        <v>24840</v>
      </c>
      <c r="AN6769" s="15"/>
      <c r="AO6769" s="166"/>
      <c r="AP6769" s="5">
        <f t="shared" si="106"/>
        <v>0</v>
      </c>
      <c r="AQ6769" s="16"/>
      <c r="AR6769" s="205">
        <v>1</v>
      </c>
      <c r="AS6769" s="16"/>
      <c r="AT6769" s="16"/>
      <c r="AU6769" s="16"/>
      <c r="AV6769" s="16"/>
      <c r="AW6769" s="16"/>
      <c r="AX6769" s="16"/>
    </row>
    <row r="6770" spans="1:50" s="13" customFormat="1" ht="15" hidden="1" customHeight="1" x14ac:dyDescent="0.2">
      <c r="A6770" s="7" t="s">
        <v>23187</v>
      </c>
      <c r="B6770" s="3" t="s">
        <v>21441</v>
      </c>
      <c r="C6770" s="85" t="s">
        <v>7939</v>
      </c>
      <c r="D6770" s="85" t="s">
        <v>13090</v>
      </c>
      <c r="E6770" s="202" t="s">
        <v>154</v>
      </c>
      <c r="F6770" s="85" t="s">
        <v>40</v>
      </c>
      <c r="G6770" s="85" t="s">
        <v>43</v>
      </c>
      <c r="H6770" s="85" t="s">
        <v>20690</v>
      </c>
      <c r="I6770" s="3" t="s">
        <v>10897</v>
      </c>
      <c r="J6770" s="85" t="s">
        <v>115</v>
      </c>
      <c r="K6770" s="7" t="s">
        <v>4926</v>
      </c>
      <c r="L6770" s="3"/>
      <c r="M6770" s="3"/>
      <c r="N6770" s="41" t="s">
        <v>5615</v>
      </c>
      <c r="O6770" s="87">
        <v>100959</v>
      </c>
      <c r="P6770" s="87">
        <v>0</v>
      </c>
      <c r="Q6770" s="87">
        <v>100959</v>
      </c>
      <c r="R6770" s="87">
        <v>0</v>
      </c>
      <c r="S6770" s="87"/>
      <c r="T6770" s="87"/>
      <c r="U6770" s="85">
        <v>2022</v>
      </c>
      <c r="V6770" s="179"/>
      <c r="W6770" s="7"/>
      <c r="X6770" s="3"/>
      <c r="Y6770" s="3"/>
      <c r="Z6770" s="146">
        <v>262431</v>
      </c>
      <c r="AA6770" s="11"/>
      <c r="AB6770" s="123" t="s">
        <v>7939</v>
      </c>
      <c r="AC6770" s="124"/>
      <c r="AD6770" s="41"/>
      <c r="AE6770" s="41"/>
      <c r="AF6770" s="191">
        <v>45100</v>
      </c>
      <c r="AG6770" s="41"/>
      <c r="AH6770" s="41" t="s">
        <v>8211</v>
      </c>
      <c r="AI6770" s="80" t="s">
        <v>6</v>
      </c>
      <c r="AJ6770" s="41"/>
      <c r="AK6770" s="3"/>
      <c r="AL6770" s="85"/>
      <c r="AM6770" s="151" t="s">
        <v>24840</v>
      </c>
      <c r="AN6770" s="15"/>
      <c r="AO6770" s="166"/>
      <c r="AP6770" s="5">
        <f t="shared" si="106"/>
        <v>0</v>
      </c>
      <c r="AQ6770" s="16"/>
      <c r="AR6770" s="205">
        <v>1</v>
      </c>
      <c r="AS6770" s="16"/>
      <c r="AT6770" s="16"/>
      <c r="AU6770" s="16"/>
      <c r="AV6770" s="16"/>
      <c r="AW6770" s="16"/>
      <c r="AX6770" s="16"/>
    </row>
    <row r="6771" spans="1:50" s="13" customFormat="1" ht="15" hidden="1" customHeight="1" x14ac:dyDescent="0.2">
      <c r="A6771" s="7" t="s">
        <v>23157</v>
      </c>
      <c r="B6771" s="3" t="s">
        <v>22366</v>
      </c>
      <c r="C6771" s="85" t="s">
        <v>7939</v>
      </c>
      <c r="D6771" s="85" t="s">
        <v>13090</v>
      </c>
      <c r="E6771" s="202" t="s">
        <v>8031</v>
      </c>
      <c r="F6771" s="85" t="s">
        <v>40</v>
      </c>
      <c r="G6771" s="85" t="s">
        <v>43</v>
      </c>
      <c r="H6771" s="85" t="s">
        <v>20690</v>
      </c>
      <c r="I6771" s="3" t="s">
        <v>10897</v>
      </c>
      <c r="J6771" s="85" t="s">
        <v>4435</v>
      </c>
      <c r="K6771" s="7" t="s">
        <v>3838</v>
      </c>
      <c r="L6771" s="3"/>
      <c r="M6771" s="3"/>
      <c r="N6771" s="41" t="s">
        <v>6370</v>
      </c>
      <c r="O6771" s="87">
        <v>0</v>
      </c>
      <c r="P6771" s="87">
        <v>0</v>
      </c>
      <c r="Q6771" s="87">
        <v>0</v>
      </c>
      <c r="R6771" s="87">
        <v>0</v>
      </c>
      <c r="S6771" s="87"/>
      <c r="T6771" s="87"/>
      <c r="U6771" s="85" t="s">
        <v>112</v>
      </c>
      <c r="V6771" s="179"/>
      <c r="W6771" s="7"/>
      <c r="X6771" s="3"/>
      <c r="Y6771" s="3"/>
      <c r="Z6771" s="146">
        <v>60452</v>
      </c>
      <c r="AA6771" s="11"/>
      <c r="AB6771" s="123" t="s">
        <v>7939</v>
      </c>
      <c r="AC6771" s="124"/>
      <c r="AD6771" s="41"/>
      <c r="AE6771" s="41"/>
      <c r="AF6771" s="191"/>
      <c r="AG6771" s="41"/>
      <c r="AH6771" s="41" t="s">
        <v>8211</v>
      </c>
      <c r="AI6771" s="80" t="s">
        <v>6</v>
      </c>
      <c r="AJ6771" s="41"/>
      <c r="AK6771" s="3"/>
      <c r="AL6771" s="85"/>
      <c r="AM6771" s="151" t="s">
        <v>24840</v>
      </c>
      <c r="AN6771" s="15"/>
      <c r="AO6771" s="166"/>
      <c r="AP6771" s="5">
        <f t="shared" si="106"/>
        <v>0</v>
      </c>
      <c r="AQ6771" s="16"/>
      <c r="AR6771" s="205">
        <v>1</v>
      </c>
      <c r="AS6771" s="16"/>
      <c r="AT6771" s="16"/>
      <c r="AU6771" s="16"/>
      <c r="AV6771" s="16"/>
      <c r="AW6771" s="16"/>
      <c r="AX6771" s="16"/>
    </row>
    <row r="6772" spans="1:50" s="13" customFormat="1" ht="15" hidden="1" customHeight="1" x14ac:dyDescent="0.2">
      <c r="A6772" s="7" t="s">
        <v>23160</v>
      </c>
      <c r="B6772" s="3" t="s">
        <v>22369</v>
      </c>
      <c r="C6772" s="85" t="s">
        <v>7939</v>
      </c>
      <c r="D6772" s="85" t="s">
        <v>13090</v>
      </c>
      <c r="E6772" s="202" t="s">
        <v>8031</v>
      </c>
      <c r="F6772" s="85" t="s">
        <v>40</v>
      </c>
      <c r="G6772" s="85" t="s">
        <v>43</v>
      </c>
      <c r="H6772" s="85" t="s">
        <v>20690</v>
      </c>
      <c r="I6772" s="3" t="s">
        <v>10897</v>
      </c>
      <c r="J6772" s="85" t="s">
        <v>4435</v>
      </c>
      <c r="K6772" s="7" t="s">
        <v>3838</v>
      </c>
      <c r="L6772" s="3"/>
      <c r="M6772" s="3"/>
      <c r="N6772" s="41" t="s">
        <v>6370</v>
      </c>
      <c r="O6772" s="87">
        <v>0</v>
      </c>
      <c r="P6772" s="87">
        <v>0</v>
      </c>
      <c r="Q6772" s="87">
        <v>0</v>
      </c>
      <c r="R6772" s="87">
        <v>0</v>
      </c>
      <c r="S6772" s="87"/>
      <c r="T6772" s="87"/>
      <c r="U6772" s="85" t="s">
        <v>112</v>
      </c>
      <c r="V6772" s="179"/>
      <c r="W6772" s="7"/>
      <c r="X6772" s="3"/>
      <c r="Y6772" s="3"/>
      <c r="Z6772" s="146">
        <v>60452</v>
      </c>
      <c r="AA6772" s="11"/>
      <c r="AB6772" s="123" t="s">
        <v>7939</v>
      </c>
      <c r="AC6772" s="124"/>
      <c r="AD6772" s="41"/>
      <c r="AE6772" s="41"/>
      <c r="AF6772" s="191"/>
      <c r="AG6772" s="41"/>
      <c r="AH6772" s="41" t="s">
        <v>8211</v>
      </c>
      <c r="AI6772" s="80" t="s">
        <v>6</v>
      </c>
      <c r="AJ6772" s="41"/>
      <c r="AK6772" s="3"/>
      <c r="AL6772" s="85"/>
      <c r="AM6772" s="151" t="s">
        <v>24840</v>
      </c>
      <c r="AN6772" s="15"/>
      <c r="AO6772" s="166"/>
      <c r="AP6772" s="5">
        <f t="shared" si="106"/>
        <v>0</v>
      </c>
      <c r="AQ6772" s="16"/>
      <c r="AR6772" s="205">
        <v>1</v>
      </c>
      <c r="AS6772" s="16"/>
      <c r="AT6772" s="16"/>
      <c r="AU6772" s="16"/>
      <c r="AV6772" s="16"/>
      <c r="AW6772" s="16"/>
      <c r="AX6772" s="16"/>
    </row>
    <row r="6773" spans="1:50" s="13" customFormat="1" ht="15" hidden="1" customHeight="1" x14ac:dyDescent="0.2">
      <c r="A6773" s="7" t="s">
        <v>23158</v>
      </c>
      <c r="B6773" s="3" t="s">
        <v>22367</v>
      </c>
      <c r="C6773" s="85" t="s">
        <v>7939</v>
      </c>
      <c r="D6773" s="85" t="s">
        <v>13090</v>
      </c>
      <c r="E6773" s="202" t="s">
        <v>8031</v>
      </c>
      <c r="F6773" s="85" t="s">
        <v>40</v>
      </c>
      <c r="G6773" s="85" t="s">
        <v>43</v>
      </c>
      <c r="H6773" s="85" t="s">
        <v>20690</v>
      </c>
      <c r="I6773" s="3" t="s">
        <v>10897</v>
      </c>
      <c r="J6773" s="85" t="s">
        <v>4435</v>
      </c>
      <c r="K6773" s="7" t="s">
        <v>3838</v>
      </c>
      <c r="L6773" s="3"/>
      <c r="M6773" s="3"/>
      <c r="N6773" s="41" t="s">
        <v>6370</v>
      </c>
      <c r="O6773" s="87">
        <v>0</v>
      </c>
      <c r="P6773" s="87">
        <v>0</v>
      </c>
      <c r="Q6773" s="87">
        <v>0</v>
      </c>
      <c r="R6773" s="87">
        <v>0</v>
      </c>
      <c r="S6773" s="87"/>
      <c r="T6773" s="87"/>
      <c r="U6773" s="85" t="s">
        <v>112</v>
      </c>
      <c r="V6773" s="179"/>
      <c r="W6773" s="7"/>
      <c r="X6773" s="3"/>
      <c r="Y6773" s="3"/>
      <c r="Z6773" s="146">
        <v>60452</v>
      </c>
      <c r="AA6773" s="11"/>
      <c r="AB6773" s="123" t="s">
        <v>7939</v>
      </c>
      <c r="AC6773" s="124"/>
      <c r="AD6773" s="41"/>
      <c r="AE6773" s="41"/>
      <c r="AF6773" s="191"/>
      <c r="AG6773" s="41"/>
      <c r="AH6773" s="41" t="s">
        <v>8211</v>
      </c>
      <c r="AI6773" s="80" t="s">
        <v>6</v>
      </c>
      <c r="AJ6773" s="41"/>
      <c r="AK6773" s="3"/>
      <c r="AL6773" s="85"/>
      <c r="AM6773" s="151" t="s">
        <v>24840</v>
      </c>
      <c r="AN6773" s="15"/>
      <c r="AO6773" s="166"/>
      <c r="AP6773" s="5">
        <f t="shared" si="106"/>
        <v>0</v>
      </c>
      <c r="AQ6773" s="16"/>
      <c r="AR6773" s="205">
        <v>1</v>
      </c>
      <c r="AS6773" s="16"/>
      <c r="AT6773" s="16"/>
      <c r="AU6773" s="16"/>
      <c r="AV6773" s="16"/>
      <c r="AW6773" s="16"/>
      <c r="AX6773" s="16"/>
    </row>
    <row r="6774" spans="1:50" s="13" customFormat="1" ht="15" hidden="1" customHeight="1" x14ac:dyDescent="0.2">
      <c r="A6774" s="7" t="s">
        <v>26771</v>
      </c>
      <c r="B6774" s="3" t="s">
        <v>27120</v>
      </c>
      <c r="C6774" s="85" t="s">
        <v>7939</v>
      </c>
      <c r="D6774" s="85" t="s">
        <v>13090</v>
      </c>
      <c r="E6774" s="202" t="s">
        <v>8031</v>
      </c>
      <c r="F6774" s="85" t="s">
        <v>40</v>
      </c>
      <c r="G6774" s="85" t="s">
        <v>43</v>
      </c>
      <c r="H6774" s="85" t="s">
        <v>20690</v>
      </c>
      <c r="I6774" s="3" t="s">
        <v>10897</v>
      </c>
      <c r="J6774" s="85" t="s">
        <v>4435</v>
      </c>
      <c r="K6774" s="7" t="s">
        <v>3838</v>
      </c>
      <c r="L6774" s="3"/>
      <c r="M6774" s="3"/>
      <c r="N6774" s="41" t="s">
        <v>6370</v>
      </c>
      <c r="O6774" s="87">
        <v>0</v>
      </c>
      <c r="P6774" s="87">
        <v>0</v>
      </c>
      <c r="Q6774" s="87">
        <v>0</v>
      </c>
      <c r="R6774" s="87">
        <v>0</v>
      </c>
      <c r="S6774" s="87"/>
      <c r="T6774" s="87"/>
      <c r="U6774" s="85" t="s">
        <v>112</v>
      </c>
      <c r="V6774" s="179"/>
      <c r="W6774" s="7"/>
      <c r="X6774" s="3"/>
      <c r="Y6774" s="3"/>
      <c r="Z6774" s="146">
        <v>60452</v>
      </c>
      <c r="AA6774" s="11"/>
      <c r="AB6774" s="123" t="s">
        <v>7939</v>
      </c>
      <c r="AC6774" s="124"/>
      <c r="AD6774" s="41"/>
      <c r="AE6774" s="41"/>
      <c r="AF6774" s="191"/>
      <c r="AG6774" s="41"/>
      <c r="AH6774" s="41" t="s">
        <v>8211</v>
      </c>
      <c r="AI6774" s="80" t="s">
        <v>6</v>
      </c>
      <c r="AJ6774" s="41"/>
      <c r="AK6774" s="3"/>
      <c r="AL6774" s="85"/>
      <c r="AM6774" s="151" t="s">
        <v>26263</v>
      </c>
      <c r="AN6774" s="15"/>
      <c r="AO6774" s="166"/>
      <c r="AP6774" s="5">
        <f t="shared" si="106"/>
        <v>0</v>
      </c>
      <c r="AQ6774" s="16"/>
      <c r="AR6774" s="205">
        <v>1</v>
      </c>
      <c r="AS6774" s="16"/>
      <c r="AT6774" s="16"/>
      <c r="AU6774" s="16"/>
      <c r="AV6774" s="16"/>
      <c r="AW6774" s="16"/>
      <c r="AX6774" s="16"/>
    </row>
    <row r="6775" spans="1:50" s="13" customFormat="1" ht="15" hidden="1" customHeight="1" x14ac:dyDescent="0.2">
      <c r="A6775" s="7" t="s">
        <v>23161</v>
      </c>
      <c r="B6775" s="3" t="s">
        <v>22370</v>
      </c>
      <c r="C6775" s="85" t="s">
        <v>7939</v>
      </c>
      <c r="D6775" s="85" t="s">
        <v>13090</v>
      </c>
      <c r="E6775" s="202" t="s">
        <v>8031</v>
      </c>
      <c r="F6775" s="85" t="s">
        <v>40</v>
      </c>
      <c r="G6775" s="85" t="s">
        <v>43</v>
      </c>
      <c r="H6775" s="85" t="s">
        <v>20690</v>
      </c>
      <c r="I6775" s="3" t="s">
        <v>10897</v>
      </c>
      <c r="J6775" s="85" t="s">
        <v>4435</v>
      </c>
      <c r="K6775" s="7" t="s">
        <v>3838</v>
      </c>
      <c r="L6775" s="3"/>
      <c r="M6775" s="3"/>
      <c r="N6775" s="41" t="s">
        <v>6370</v>
      </c>
      <c r="O6775" s="87">
        <v>0</v>
      </c>
      <c r="P6775" s="87">
        <v>0</v>
      </c>
      <c r="Q6775" s="87">
        <v>0</v>
      </c>
      <c r="R6775" s="87">
        <v>0</v>
      </c>
      <c r="S6775" s="87"/>
      <c r="T6775" s="87"/>
      <c r="U6775" s="85" t="s">
        <v>112</v>
      </c>
      <c r="V6775" s="179"/>
      <c r="W6775" s="7"/>
      <c r="X6775" s="3"/>
      <c r="Y6775" s="3"/>
      <c r="Z6775" s="146">
        <v>60452</v>
      </c>
      <c r="AA6775" s="11"/>
      <c r="AB6775" s="123" t="s">
        <v>7939</v>
      </c>
      <c r="AC6775" s="124"/>
      <c r="AD6775" s="41"/>
      <c r="AE6775" s="41"/>
      <c r="AF6775" s="191"/>
      <c r="AG6775" s="41"/>
      <c r="AH6775" s="41" t="s">
        <v>8211</v>
      </c>
      <c r="AI6775" s="80" t="s">
        <v>6</v>
      </c>
      <c r="AJ6775" s="41"/>
      <c r="AK6775" s="3"/>
      <c r="AL6775" s="85"/>
      <c r="AM6775" s="151" t="s">
        <v>24840</v>
      </c>
      <c r="AN6775" s="15"/>
      <c r="AO6775" s="166"/>
      <c r="AP6775" s="5">
        <f t="shared" si="106"/>
        <v>0</v>
      </c>
      <c r="AQ6775" s="16"/>
      <c r="AR6775" s="205">
        <v>1</v>
      </c>
      <c r="AS6775" s="16"/>
      <c r="AT6775" s="16"/>
      <c r="AU6775" s="16"/>
      <c r="AV6775" s="16"/>
      <c r="AW6775" s="16"/>
      <c r="AX6775" s="16"/>
    </row>
    <row r="6776" spans="1:50" s="13" customFormat="1" ht="15" hidden="1" customHeight="1" x14ac:dyDescent="0.2">
      <c r="A6776" s="7" t="s">
        <v>23159</v>
      </c>
      <c r="B6776" s="3" t="s">
        <v>22368</v>
      </c>
      <c r="C6776" s="85" t="s">
        <v>7939</v>
      </c>
      <c r="D6776" s="85" t="s">
        <v>13090</v>
      </c>
      <c r="E6776" s="202" t="s">
        <v>8031</v>
      </c>
      <c r="F6776" s="85" t="s">
        <v>40</v>
      </c>
      <c r="G6776" s="85" t="s">
        <v>43</v>
      </c>
      <c r="H6776" s="85" t="s">
        <v>20690</v>
      </c>
      <c r="I6776" s="3" t="s">
        <v>10897</v>
      </c>
      <c r="J6776" s="85" t="s">
        <v>4435</v>
      </c>
      <c r="K6776" s="7" t="s">
        <v>3838</v>
      </c>
      <c r="L6776" s="3"/>
      <c r="M6776" s="3"/>
      <c r="N6776" s="41" t="s">
        <v>6370</v>
      </c>
      <c r="O6776" s="87">
        <v>0</v>
      </c>
      <c r="P6776" s="87">
        <v>0</v>
      </c>
      <c r="Q6776" s="87">
        <v>0</v>
      </c>
      <c r="R6776" s="87">
        <v>0</v>
      </c>
      <c r="S6776" s="87"/>
      <c r="T6776" s="87"/>
      <c r="U6776" s="85" t="s">
        <v>112</v>
      </c>
      <c r="V6776" s="179"/>
      <c r="W6776" s="7"/>
      <c r="X6776" s="3"/>
      <c r="Y6776" s="3"/>
      <c r="Z6776" s="146">
        <v>60452</v>
      </c>
      <c r="AA6776" s="11"/>
      <c r="AB6776" s="123" t="s">
        <v>7939</v>
      </c>
      <c r="AC6776" s="124"/>
      <c r="AD6776" s="41"/>
      <c r="AE6776" s="41"/>
      <c r="AF6776" s="191"/>
      <c r="AG6776" s="41"/>
      <c r="AH6776" s="41" t="s">
        <v>8211</v>
      </c>
      <c r="AI6776" s="80" t="s">
        <v>6</v>
      </c>
      <c r="AJ6776" s="41"/>
      <c r="AK6776" s="3"/>
      <c r="AL6776" s="85"/>
      <c r="AM6776" s="151" t="s">
        <v>24840</v>
      </c>
      <c r="AN6776" s="15"/>
      <c r="AO6776" s="166"/>
      <c r="AP6776" s="5">
        <f t="shared" si="106"/>
        <v>0</v>
      </c>
      <c r="AQ6776" s="16"/>
      <c r="AR6776" s="205">
        <v>1</v>
      </c>
      <c r="AS6776" s="16"/>
      <c r="AT6776" s="16"/>
      <c r="AU6776" s="16"/>
      <c r="AV6776" s="16"/>
      <c r="AW6776" s="16"/>
      <c r="AX6776" s="16"/>
    </row>
    <row r="6777" spans="1:50" s="13" customFormat="1" ht="15" hidden="1" customHeight="1" x14ac:dyDescent="0.2">
      <c r="A6777" s="7" t="s">
        <v>23170</v>
      </c>
      <c r="B6777" s="3" t="s">
        <v>22380</v>
      </c>
      <c r="C6777" s="85" t="s">
        <v>7939</v>
      </c>
      <c r="D6777" s="85" t="s">
        <v>13090</v>
      </c>
      <c r="E6777" s="202" t="s">
        <v>8031</v>
      </c>
      <c r="F6777" s="85" t="s">
        <v>40</v>
      </c>
      <c r="G6777" s="85" t="s">
        <v>43</v>
      </c>
      <c r="H6777" s="85" t="s">
        <v>20690</v>
      </c>
      <c r="I6777" s="3" t="s">
        <v>10897</v>
      </c>
      <c r="J6777" s="85" t="s">
        <v>4435</v>
      </c>
      <c r="K6777" s="7" t="s">
        <v>3838</v>
      </c>
      <c r="L6777" s="3"/>
      <c r="M6777" s="3"/>
      <c r="N6777" s="41" t="s">
        <v>6370</v>
      </c>
      <c r="O6777" s="87">
        <v>0</v>
      </c>
      <c r="P6777" s="87">
        <v>0</v>
      </c>
      <c r="Q6777" s="87">
        <v>0</v>
      </c>
      <c r="R6777" s="87">
        <v>0</v>
      </c>
      <c r="S6777" s="87"/>
      <c r="T6777" s="87"/>
      <c r="U6777" s="85" t="s">
        <v>112</v>
      </c>
      <c r="V6777" s="179"/>
      <c r="W6777" s="7"/>
      <c r="X6777" s="3"/>
      <c r="Y6777" s="3"/>
      <c r="Z6777" s="146">
        <v>60452</v>
      </c>
      <c r="AA6777" s="11"/>
      <c r="AB6777" s="123" t="s">
        <v>7939</v>
      </c>
      <c r="AC6777" s="124"/>
      <c r="AD6777" s="41"/>
      <c r="AE6777" s="41"/>
      <c r="AF6777" s="191"/>
      <c r="AG6777" s="41"/>
      <c r="AH6777" s="41" t="s">
        <v>8211</v>
      </c>
      <c r="AI6777" s="80" t="s">
        <v>6</v>
      </c>
      <c r="AJ6777" s="41"/>
      <c r="AK6777" s="3"/>
      <c r="AL6777" s="85"/>
      <c r="AM6777" s="151" t="s">
        <v>24840</v>
      </c>
      <c r="AN6777" s="15"/>
      <c r="AO6777" s="166"/>
      <c r="AP6777" s="5">
        <f t="shared" si="106"/>
        <v>0</v>
      </c>
      <c r="AQ6777" s="16"/>
      <c r="AR6777" s="205">
        <v>1</v>
      </c>
      <c r="AS6777" s="16"/>
      <c r="AT6777" s="16"/>
      <c r="AU6777" s="16"/>
      <c r="AV6777" s="16"/>
      <c r="AW6777" s="16"/>
      <c r="AX6777" s="16"/>
    </row>
    <row r="6778" spans="1:50" s="13" customFormat="1" ht="15" hidden="1" customHeight="1" x14ac:dyDescent="0.2">
      <c r="A6778" s="7" t="s">
        <v>11191</v>
      </c>
      <c r="B6778" s="3" t="s">
        <v>11192</v>
      </c>
      <c r="C6778" s="85" t="s">
        <v>7939</v>
      </c>
      <c r="D6778" s="85" t="s">
        <v>13090</v>
      </c>
      <c r="E6778" s="202" t="s">
        <v>154</v>
      </c>
      <c r="F6778" s="85" t="s">
        <v>55</v>
      </c>
      <c r="G6778" s="85" t="s">
        <v>57</v>
      </c>
      <c r="H6778" s="85" t="s">
        <v>20690</v>
      </c>
      <c r="I6778" s="3" t="s">
        <v>7970</v>
      </c>
      <c r="J6778" s="85" t="s">
        <v>4400</v>
      </c>
      <c r="K6778" s="7" t="s">
        <v>4422</v>
      </c>
      <c r="L6778" s="3"/>
      <c r="M6778" s="3"/>
      <c r="N6778" s="41" t="s">
        <v>11193</v>
      </c>
      <c r="O6778" s="87">
        <v>54356</v>
      </c>
      <c r="P6778" s="87">
        <v>50906</v>
      </c>
      <c r="Q6778" s="87">
        <v>3450</v>
      </c>
      <c r="R6778" s="87">
        <v>0</v>
      </c>
      <c r="S6778" s="87"/>
      <c r="T6778" s="87"/>
      <c r="U6778" s="85">
        <v>2008</v>
      </c>
      <c r="V6778" s="179"/>
      <c r="W6778" s="7"/>
      <c r="X6778" s="3"/>
      <c r="Y6778" s="3"/>
      <c r="Z6778" s="146">
        <v>15121</v>
      </c>
      <c r="AA6778" s="11"/>
      <c r="AB6778" s="123" t="s">
        <v>7939</v>
      </c>
      <c r="AC6778" s="124"/>
      <c r="AD6778" s="41"/>
      <c r="AE6778" s="41"/>
      <c r="AF6778" s="191">
        <v>43927</v>
      </c>
      <c r="AG6778" s="41"/>
      <c r="AH6778" s="41" t="s">
        <v>8024</v>
      </c>
      <c r="AI6778" s="80" t="s">
        <v>6</v>
      </c>
      <c r="AJ6778" s="41"/>
      <c r="AK6778" s="3"/>
      <c r="AL6778" s="85"/>
      <c r="AM6778" s="151" t="s">
        <v>19998</v>
      </c>
      <c r="AN6778" s="15"/>
      <c r="AO6778" s="166"/>
      <c r="AP6778" s="5">
        <f t="shared" si="106"/>
        <v>0</v>
      </c>
      <c r="AQ6778" s="16"/>
      <c r="AR6778" s="205">
        <v>1</v>
      </c>
      <c r="AS6778" s="16"/>
      <c r="AT6778" s="16"/>
      <c r="AU6778" s="16"/>
      <c r="AV6778" s="16"/>
      <c r="AW6778" s="16"/>
      <c r="AX6778" s="16"/>
    </row>
    <row r="6779" spans="1:50" s="13" customFormat="1" ht="15" hidden="1" customHeight="1" x14ac:dyDescent="0.2">
      <c r="A6779" s="7" t="s">
        <v>23164</v>
      </c>
      <c r="B6779" s="3" t="s">
        <v>22374</v>
      </c>
      <c r="C6779" s="85" t="s">
        <v>7939</v>
      </c>
      <c r="D6779" s="85" t="s">
        <v>13090</v>
      </c>
      <c r="E6779" s="202" t="s">
        <v>10070</v>
      </c>
      <c r="F6779" s="85" t="s">
        <v>14</v>
      </c>
      <c r="G6779" s="85" t="s">
        <v>18</v>
      </c>
      <c r="H6779" s="85" t="s">
        <v>20690</v>
      </c>
      <c r="I6779" s="3" t="s">
        <v>8473</v>
      </c>
      <c r="J6779" s="85" t="s">
        <v>4400</v>
      </c>
      <c r="K6779" s="7" t="s">
        <v>4422</v>
      </c>
      <c r="L6779" s="3"/>
      <c r="M6779" s="3"/>
      <c r="N6779" s="41" t="s">
        <v>22265</v>
      </c>
      <c r="O6779" s="87">
        <v>0</v>
      </c>
      <c r="P6779" s="87">
        <v>0</v>
      </c>
      <c r="Q6779" s="87">
        <v>0</v>
      </c>
      <c r="R6779" s="87">
        <v>0</v>
      </c>
      <c r="S6779" s="87"/>
      <c r="T6779" s="87"/>
      <c r="U6779" s="85" t="s">
        <v>112</v>
      </c>
      <c r="V6779" s="179"/>
      <c r="W6779" s="7"/>
      <c r="X6779" s="3"/>
      <c r="Y6779" s="3"/>
      <c r="Z6779" s="211">
        <v>59055</v>
      </c>
      <c r="AA6779" s="11"/>
      <c r="AB6779" s="123" t="s">
        <v>7939</v>
      </c>
      <c r="AC6779" s="124"/>
      <c r="AD6779" s="41"/>
      <c r="AE6779" s="41"/>
      <c r="AF6779" s="191"/>
      <c r="AG6779" s="41"/>
      <c r="AH6779" s="41" t="s">
        <v>7952</v>
      </c>
      <c r="AI6779" s="80" t="s">
        <v>6</v>
      </c>
      <c r="AJ6779" s="41"/>
      <c r="AK6779" s="3"/>
      <c r="AL6779" s="85"/>
      <c r="AM6779" s="151" t="s">
        <v>24840</v>
      </c>
      <c r="AN6779" s="15"/>
      <c r="AO6779" s="166"/>
      <c r="AP6779" s="5">
        <f t="shared" si="106"/>
        <v>0</v>
      </c>
      <c r="AQ6779" s="16"/>
      <c r="AR6779" s="205">
        <v>1</v>
      </c>
      <c r="AS6779" s="16"/>
      <c r="AT6779" s="16"/>
      <c r="AU6779" s="16"/>
      <c r="AV6779" s="16"/>
      <c r="AW6779" s="16"/>
      <c r="AX6779" s="16"/>
    </row>
    <row r="6780" spans="1:50" s="13" customFormat="1" ht="15" hidden="1" customHeight="1" x14ac:dyDescent="0.2">
      <c r="A6780" s="7" t="s">
        <v>23165</v>
      </c>
      <c r="B6780" s="3" t="s">
        <v>22375</v>
      </c>
      <c r="C6780" s="85" t="s">
        <v>7939</v>
      </c>
      <c r="D6780" s="85" t="s">
        <v>13090</v>
      </c>
      <c r="E6780" s="202" t="s">
        <v>10070</v>
      </c>
      <c r="F6780" s="85" t="s">
        <v>14</v>
      </c>
      <c r="G6780" s="85" t="s">
        <v>18</v>
      </c>
      <c r="H6780" s="85" t="s">
        <v>20690</v>
      </c>
      <c r="I6780" s="3" t="s">
        <v>8473</v>
      </c>
      <c r="J6780" s="85" t="s">
        <v>4400</v>
      </c>
      <c r="K6780" s="7" t="s">
        <v>4422</v>
      </c>
      <c r="L6780" s="3"/>
      <c r="M6780" s="3"/>
      <c r="N6780" s="41" t="s">
        <v>22265</v>
      </c>
      <c r="O6780" s="87">
        <v>0</v>
      </c>
      <c r="P6780" s="87">
        <v>0</v>
      </c>
      <c r="Q6780" s="87">
        <v>0</v>
      </c>
      <c r="R6780" s="87">
        <v>0</v>
      </c>
      <c r="S6780" s="87"/>
      <c r="T6780" s="87"/>
      <c r="U6780" s="85" t="s">
        <v>112</v>
      </c>
      <c r="V6780" s="179"/>
      <c r="W6780" s="7"/>
      <c r="X6780" s="3"/>
      <c r="Y6780" s="3"/>
      <c r="Z6780" s="211">
        <v>58896</v>
      </c>
      <c r="AA6780" s="11"/>
      <c r="AB6780" s="123" t="s">
        <v>7939</v>
      </c>
      <c r="AC6780" s="124"/>
      <c r="AD6780" s="41"/>
      <c r="AE6780" s="41"/>
      <c r="AF6780" s="191"/>
      <c r="AG6780" s="41"/>
      <c r="AH6780" s="41" t="s">
        <v>7952</v>
      </c>
      <c r="AI6780" s="80" t="s">
        <v>6</v>
      </c>
      <c r="AJ6780" s="41"/>
      <c r="AK6780" s="3"/>
      <c r="AL6780" s="85"/>
      <c r="AM6780" s="151" t="s">
        <v>24840</v>
      </c>
      <c r="AN6780" s="15"/>
      <c r="AO6780" s="166"/>
      <c r="AP6780" s="5">
        <f t="shared" si="106"/>
        <v>0</v>
      </c>
      <c r="AQ6780" s="16"/>
      <c r="AR6780" s="205">
        <v>1</v>
      </c>
      <c r="AS6780" s="16"/>
      <c r="AT6780" s="16"/>
      <c r="AU6780" s="16"/>
      <c r="AV6780" s="16"/>
      <c r="AW6780" s="16"/>
      <c r="AX6780" s="16"/>
    </row>
    <row r="6781" spans="1:50" s="13" customFormat="1" ht="15" hidden="1" customHeight="1" x14ac:dyDescent="0.2">
      <c r="A6781" s="7" t="s">
        <v>23171</v>
      </c>
      <c r="B6781" s="3" t="s">
        <v>22381</v>
      </c>
      <c r="C6781" s="85" t="s">
        <v>7939</v>
      </c>
      <c r="D6781" s="85" t="s">
        <v>13090</v>
      </c>
      <c r="E6781" s="202" t="s">
        <v>10070</v>
      </c>
      <c r="F6781" s="85" t="s">
        <v>14</v>
      </c>
      <c r="G6781" s="85" t="s">
        <v>18</v>
      </c>
      <c r="H6781" s="85" t="s">
        <v>20690</v>
      </c>
      <c r="I6781" s="3" t="s">
        <v>8473</v>
      </c>
      <c r="J6781" s="85" t="s">
        <v>4400</v>
      </c>
      <c r="K6781" s="7" t="s">
        <v>4422</v>
      </c>
      <c r="L6781" s="3"/>
      <c r="M6781" s="3"/>
      <c r="N6781" s="41" t="s">
        <v>22265</v>
      </c>
      <c r="O6781" s="87">
        <v>0</v>
      </c>
      <c r="P6781" s="87">
        <v>0</v>
      </c>
      <c r="Q6781" s="87">
        <v>0</v>
      </c>
      <c r="R6781" s="87">
        <v>0</v>
      </c>
      <c r="S6781" s="87"/>
      <c r="T6781" s="87"/>
      <c r="U6781" s="85" t="s">
        <v>112</v>
      </c>
      <c r="V6781" s="179"/>
      <c r="W6781" s="7"/>
      <c r="X6781" s="3"/>
      <c r="Y6781" s="3"/>
      <c r="Z6781" s="211">
        <v>59549</v>
      </c>
      <c r="AA6781" s="11"/>
      <c r="AB6781" s="123" t="s">
        <v>7939</v>
      </c>
      <c r="AC6781" s="124"/>
      <c r="AD6781" s="41"/>
      <c r="AE6781" s="41"/>
      <c r="AF6781" s="191"/>
      <c r="AG6781" s="41"/>
      <c r="AH6781" s="41" t="s">
        <v>7952</v>
      </c>
      <c r="AI6781" s="80" t="s">
        <v>6</v>
      </c>
      <c r="AJ6781" s="41"/>
      <c r="AK6781" s="3"/>
      <c r="AL6781" s="85"/>
      <c r="AM6781" s="151" t="s">
        <v>24840</v>
      </c>
      <c r="AN6781" s="15"/>
      <c r="AO6781" s="166"/>
      <c r="AP6781" s="5">
        <f t="shared" si="106"/>
        <v>0</v>
      </c>
      <c r="AQ6781" s="16"/>
      <c r="AR6781" s="205">
        <v>1</v>
      </c>
      <c r="AS6781" s="16"/>
      <c r="AT6781" s="16"/>
      <c r="AU6781" s="16"/>
      <c r="AV6781" s="16"/>
      <c r="AW6781" s="16"/>
      <c r="AX6781" s="16"/>
    </row>
    <row r="6782" spans="1:50" s="13" customFormat="1" ht="15" hidden="1" customHeight="1" x14ac:dyDescent="0.2">
      <c r="A6782" s="7" t="s">
        <v>23166</v>
      </c>
      <c r="B6782" s="3" t="s">
        <v>22376</v>
      </c>
      <c r="C6782" s="85" t="s">
        <v>7939</v>
      </c>
      <c r="D6782" s="85" t="s">
        <v>13090</v>
      </c>
      <c r="E6782" s="202" t="s">
        <v>10070</v>
      </c>
      <c r="F6782" s="85" t="s">
        <v>14</v>
      </c>
      <c r="G6782" s="85" t="s">
        <v>18</v>
      </c>
      <c r="H6782" s="85" t="s">
        <v>20690</v>
      </c>
      <c r="I6782" s="3" t="s">
        <v>8473</v>
      </c>
      <c r="J6782" s="85" t="s">
        <v>4400</v>
      </c>
      <c r="K6782" s="7" t="s">
        <v>4422</v>
      </c>
      <c r="L6782" s="3"/>
      <c r="M6782" s="3"/>
      <c r="N6782" s="41" t="s">
        <v>22265</v>
      </c>
      <c r="O6782" s="87">
        <v>0</v>
      </c>
      <c r="P6782" s="87">
        <v>0</v>
      </c>
      <c r="Q6782" s="87">
        <v>0</v>
      </c>
      <c r="R6782" s="87">
        <v>0</v>
      </c>
      <c r="S6782" s="87"/>
      <c r="T6782" s="87"/>
      <c r="U6782" s="85" t="s">
        <v>112</v>
      </c>
      <c r="V6782" s="179"/>
      <c r="W6782" s="7"/>
      <c r="X6782" s="3"/>
      <c r="Y6782" s="3"/>
      <c r="Z6782" s="211">
        <v>58603</v>
      </c>
      <c r="AA6782" s="11"/>
      <c r="AB6782" s="123" t="s">
        <v>7939</v>
      </c>
      <c r="AC6782" s="124"/>
      <c r="AD6782" s="41"/>
      <c r="AE6782" s="41"/>
      <c r="AF6782" s="191"/>
      <c r="AG6782" s="41"/>
      <c r="AH6782" s="41" t="s">
        <v>7952</v>
      </c>
      <c r="AI6782" s="80" t="s">
        <v>6</v>
      </c>
      <c r="AJ6782" s="41"/>
      <c r="AK6782" s="3"/>
      <c r="AL6782" s="85"/>
      <c r="AM6782" s="151" t="s">
        <v>24840</v>
      </c>
      <c r="AN6782" s="15"/>
      <c r="AO6782" s="166"/>
      <c r="AP6782" s="5">
        <f t="shared" si="106"/>
        <v>0</v>
      </c>
      <c r="AQ6782" s="16"/>
      <c r="AR6782" s="205">
        <v>1</v>
      </c>
      <c r="AS6782" s="16"/>
      <c r="AT6782" s="16"/>
      <c r="AU6782" s="16"/>
      <c r="AV6782" s="16"/>
      <c r="AW6782" s="16"/>
      <c r="AX6782" s="16"/>
    </row>
    <row r="6783" spans="1:50" s="13" customFormat="1" ht="15" hidden="1" customHeight="1" x14ac:dyDescent="0.2">
      <c r="A6783" s="7" t="s">
        <v>23167</v>
      </c>
      <c r="B6783" s="3" t="s">
        <v>22377</v>
      </c>
      <c r="C6783" s="85" t="s">
        <v>7939</v>
      </c>
      <c r="D6783" s="85" t="s">
        <v>13090</v>
      </c>
      <c r="E6783" s="202" t="s">
        <v>10070</v>
      </c>
      <c r="F6783" s="85" t="s">
        <v>14</v>
      </c>
      <c r="G6783" s="85" t="s">
        <v>18</v>
      </c>
      <c r="H6783" s="85" t="s">
        <v>20690</v>
      </c>
      <c r="I6783" s="3" t="s">
        <v>8473</v>
      </c>
      <c r="J6783" s="85" t="s">
        <v>4400</v>
      </c>
      <c r="K6783" s="7" t="s">
        <v>4422</v>
      </c>
      <c r="L6783" s="3"/>
      <c r="M6783" s="3"/>
      <c r="N6783" s="41" t="s">
        <v>22265</v>
      </c>
      <c r="O6783" s="87">
        <v>0</v>
      </c>
      <c r="P6783" s="87">
        <v>0</v>
      </c>
      <c r="Q6783" s="87">
        <v>0</v>
      </c>
      <c r="R6783" s="87">
        <v>0</v>
      </c>
      <c r="S6783" s="87"/>
      <c r="T6783" s="87"/>
      <c r="U6783" s="85" t="s">
        <v>112</v>
      </c>
      <c r="V6783" s="179"/>
      <c r="W6783" s="7"/>
      <c r="X6783" s="3"/>
      <c r="Y6783" s="3"/>
      <c r="Z6783" s="211">
        <v>59131</v>
      </c>
      <c r="AA6783" s="11"/>
      <c r="AB6783" s="123" t="s">
        <v>7939</v>
      </c>
      <c r="AC6783" s="124"/>
      <c r="AD6783" s="41"/>
      <c r="AE6783" s="41"/>
      <c r="AF6783" s="191"/>
      <c r="AG6783" s="41"/>
      <c r="AH6783" s="41" t="s">
        <v>7952</v>
      </c>
      <c r="AI6783" s="80" t="s">
        <v>6</v>
      </c>
      <c r="AJ6783" s="41"/>
      <c r="AK6783" s="3"/>
      <c r="AL6783" s="85"/>
      <c r="AM6783" s="151" t="s">
        <v>24840</v>
      </c>
      <c r="AN6783" s="15"/>
      <c r="AO6783" s="166"/>
      <c r="AP6783" s="5">
        <f t="shared" si="106"/>
        <v>0</v>
      </c>
      <c r="AQ6783" s="16"/>
      <c r="AR6783" s="205">
        <v>1</v>
      </c>
      <c r="AS6783" s="16"/>
      <c r="AT6783" s="16"/>
      <c r="AU6783" s="16"/>
      <c r="AV6783" s="16"/>
      <c r="AW6783" s="16"/>
      <c r="AX6783" s="16"/>
    </row>
    <row r="6784" spans="1:50" s="13" customFormat="1" ht="15" hidden="1" customHeight="1" x14ac:dyDescent="0.2">
      <c r="A6784" s="7" t="s">
        <v>23172</v>
      </c>
      <c r="B6784" s="3" t="s">
        <v>22383</v>
      </c>
      <c r="C6784" s="85" t="s">
        <v>7939</v>
      </c>
      <c r="D6784" s="85" t="s">
        <v>13090</v>
      </c>
      <c r="E6784" s="202" t="s">
        <v>10070</v>
      </c>
      <c r="F6784" s="85" t="s">
        <v>14</v>
      </c>
      <c r="G6784" s="85" t="s">
        <v>18</v>
      </c>
      <c r="H6784" s="85" t="s">
        <v>20690</v>
      </c>
      <c r="I6784" s="3" t="s">
        <v>8473</v>
      </c>
      <c r="J6784" s="85" t="s">
        <v>4400</v>
      </c>
      <c r="K6784" s="7" t="s">
        <v>4422</v>
      </c>
      <c r="L6784" s="3"/>
      <c r="M6784" s="3"/>
      <c r="N6784" s="41" t="s">
        <v>22265</v>
      </c>
      <c r="O6784" s="87">
        <v>0</v>
      </c>
      <c r="P6784" s="87">
        <v>0</v>
      </c>
      <c r="Q6784" s="87">
        <v>0</v>
      </c>
      <c r="R6784" s="87">
        <v>0</v>
      </c>
      <c r="S6784" s="87"/>
      <c r="T6784" s="87"/>
      <c r="U6784" s="85" t="s">
        <v>112</v>
      </c>
      <c r="V6784" s="179"/>
      <c r="W6784" s="7"/>
      <c r="X6784" s="3"/>
      <c r="Y6784" s="3"/>
      <c r="Z6784" s="211">
        <v>59667</v>
      </c>
      <c r="AA6784" s="11"/>
      <c r="AB6784" s="123" t="s">
        <v>7939</v>
      </c>
      <c r="AC6784" s="124"/>
      <c r="AD6784" s="41"/>
      <c r="AE6784" s="41"/>
      <c r="AF6784" s="191"/>
      <c r="AG6784" s="41"/>
      <c r="AH6784" s="41" t="s">
        <v>7952</v>
      </c>
      <c r="AI6784" s="80" t="s">
        <v>6</v>
      </c>
      <c r="AJ6784" s="41"/>
      <c r="AK6784" s="3"/>
      <c r="AL6784" s="85"/>
      <c r="AM6784" s="151" t="s">
        <v>24840</v>
      </c>
      <c r="AN6784" s="15"/>
      <c r="AO6784" s="166"/>
      <c r="AP6784" s="5">
        <f t="shared" si="106"/>
        <v>0</v>
      </c>
      <c r="AQ6784" s="16"/>
      <c r="AR6784" s="205">
        <v>1</v>
      </c>
      <c r="AS6784" s="16"/>
      <c r="AT6784" s="16"/>
      <c r="AU6784" s="16"/>
      <c r="AV6784" s="16"/>
      <c r="AW6784" s="16"/>
      <c r="AX6784" s="16"/>
    </row>
    <row r="6785" spans="1:50" s="13" customFormat="1" ht="15" hidden="1" customHeight="1" x14ac:dyDescent="0.2">
      <c r="A6785" s="7" t="s">
        <v>23168</v>
      </c>
      <c r="B6785" s="3" t="s">
        <v>22378</v>
      </c>
      <c r="C6785" s="85" t="s">
        <v>7939</v>
      </c>
      <c r="D6785" s="85" t="s">
        <v>13090</v>
      </c>
      <c r="E6785" s="202" t="s">
        <v>10070</v>
      </c>
      <c r="F6785" s="85" t="s">
        <v>14</v>
      </c>
      <c r="G6785" s="85" t="s">
        <v>18</v>
      </c>
      <c r="H6785" s="85" t="s">
        <v>20690</v>
      </c>
      <c r="I6785" s="3" t="s">
        <v>8473</v>
      </c>
      <c r="J6785" s="85" t="s">
        <v>4400</v>
      </c>
      <c r="K6785" s="7" t="s">
        <v>4422</v>
      </c>
      <c r="L6785" s="3"/>
      <c r="M6785" s="3"/>
      <c r="N6785" s="41" t="s">
        <v>22265</v>
      </c>
      <c r="O6785" s="87">
        <v>0</v>
      </c>
      <c r="P6785" s="87">
        <v>0</v>
      </c>
      <c r="Q6785" s="87">
        <v>0</v>
      </c>
      <c r="R6785" s="87">
        <v>0</v>
      </c>
      <c r="S6785" s="87"/>
      <c r="T6785" s="87"/>
      <c r="U6785" s="85" t="s">
        <v>112</v>
      </c>
      <c r="V6785" s="179"/>
      <c r="W6785" s="7"/>
      <c r="X6785" s="3"/>
      <c r="Y6785" s="3"/>
      <c r="Z6785" s="211">
        <v>58978</v>
      </c>
      <c r="AA6785" s="11"/>
      <c r="AB6785" s="123" t="s">
        <v>7939</v>
      </c>
      <c r="AC6785" s="124"/>
      <c r="AD6785" s="41"/>
      <c r="AE6785" s="41"/>
      <c r="AF6785" s="191"/>
      <c r="AG6785" s="41"/>
      <c r="AH6785" s="41" t="s">
        <v>7952</v>
      </c>
      <c r="AI6785" s="80" t="s">
        <v>6</v>
      </c>
      <c r="AJ6785" s="41"/>
      <c r="AK6785" s="3"/>
      <c r="AL6785" s="85"/>
      <c r="AM6785" s="151" t="s">
        <v>24840</v>
      </c>
      <c r="AN6785" s="15"/>
      <c r="AO6785" s="166"/>
      <c r="AP6785" s="5">
        <f t="shared" si="106"/>
        <v>0</v>
      </c>
      <c r="AQ6785" s="16"/>
      <c r="AR6785" s="205">
        <v>1</v>
      </c>
      <c r="AS6785" s="16"/>
      <c r="AT6785" s="16"/>
      <c r="AU6785" s="16"/>
      <c r="AV6785" s="16"/>
      <c r="AW6785" s="16"/>
      <c r="AX6785" s="16"/>
    </row>
    <row r="6786" spans="1:50" s="13" customFormat="1" ht="15" hidden="1" customHeight="1" x14ac:dyDescent="0.2">
      <c r="A6786" s="7" t="s">
        <v>23169</v>
      </c>
      <c r="B6786" s="3" t="s">
        <v>22379</v>
      </c>
      <c r="C6786" s="85" t="s">
        <v>7939</v>
      </c>
      <c r="D6786" s="85" t="s">
        <v>13090</v>
      </c>
      <c r="E6786" s="202" t="s">
        <v>10070</v>
      </c>
      <c r="F6786" s="85" t="s">
        <v>14</v>
      </c>
      <c r="G6786" s="85" t="s">
        <v>18</v>
      </c>
      <c r="H6786" s="85" t="s">
        <v>20690</v>
      </c>
      <c r="I6786" s="3" t="s">
        <v>8473</v>
      </c>
      <c r="J6786" s="85" t="s">
        <v>4400</v>
      </c>
      <c r="K6786" s="7" t="s">
        <v>4422</v>
      </c>
      <c r="L6786" s="3"/>
      <c r="M6786" s="3"/>
      <c r="N6786" s="41" t="s">
        <v>22265</v>
      </c>
      <c r="O6786" s="87">
        <v>0</v>
      </c>
      <c r="P6786" s="87">
        <v>0</v>
      </c>
      <c r="Q6786" s="87">
        <v>0</v>
      </c>
      <c r="R6786" s="87">
        <v>0</v>
      </c>
      <c r="S6786" s="87"/>
      <c r="T6786" s="87"/>
      <c r="U6786" s="85" t="s">
        <v>112</v>
      </c>
      <c r="V6786" s="179"/>
      <c r="W6786" s="7"/>
      <c r="X6786" s="3"/>
      <c r="Y6786" s="3"/>
      <c r="Z6786" s="211">
        <v>59696</v>
      </c>
      <c r="AA6786" s="11"/>
      <c r="AB6786" s="123" t="s">
        <v>7939</v>
      </c>
      <c r="AC6786" s="124"/>
      <c r="AD6786" s="41"/>
      <c r="AE6786" s="41"/>
      <c r="AF6786" s="191"/>
      <c r="AG6786" s="41"/>
      <c r="AH6786" s="41" t="s">
        <v>7952</v>
      </c>
      <c r="AI6786" s="80" t="s">
        <v>6</v>
      </c>
      <c r="AJ6786" s="41"/>
      <c r="AK6786" s="3"/>
      <c r="AL6786" s="85"/>
      <c r="AM6786" s="151" t="s">
        <v>24840</v>
      </c>
      <c r="AN6786" s="15"/>
      <c r="AO6786" s="166"/>
      <c r="AP6786" s="5">
        <f t="shared" si="106"/>
        <v>0</v>
      </c>
      <c r="AQ6786" s="16"/>
      <c r="AR6786" s="205">
        <v>1</v>
      </c>
      <c r="AS6786" s="16"/>
      <c r="AT6786" s="16"/>
      <c r="AU6786" s="16"/>
      <c r="AV6786" s="16"/>
      <c r="AW6786" s="16"/>
      <c r="AX6786" s="16"/>
    </row>
    <row r="6787" spans="1:50" s="13" customFormat="1" ht="15" hidden="1" customHeight="1" x14ac:dyDescent="0.2">
      <c r="A6787" s="7" t="s">
        <v>23162</v>
      </c>
      <c r="B6787" s="3" t="s">
        <v>22371</v>
      </c>
      <c r="C6787" s="85" t="s">
        <v>7939</v>
      </c>
      <c r="D6787" s="85" t="s">
        <v>13090</v>
      </c>
      <c r="E6787" s="202" t="s">
        <v>8031</v>
      </c>
      <c r="F6787" s="85" t="s">
        <v>14</v>
      </c>
      <c r="G6787" s="85" t="s">
        <v>20</v>
      </c>
      <c r="H6787" s="85" t="s">
        <v>20689</v>
      </c>
      <c r="I6787" s="3" t="s">
        <v>16770</v>
      </c>
      <c r="J6787" s="85" t="s">
        <v>5308</v>
      </c>
      <c r="K6787" s="7" t="s">
        <v>9453</v>
      </c>
      <c r="L6787" s="3"/>
      <c r="M6787" s="3"/>
      <c r="N6787" s="41" t="s">
        <v>22372</v>
      </c>
      <c r="O6787" s="87">
        <v>0</v>
      </c>
      <c r="P6787" s="87">
        <v>0</v>
      </c>
      <c r="Q6787" s="87">
        <v>0</v>
      </c>
      <c r="R6787" s="87">
        <v>0</v>
      </c>
      <c r="S6787" s="87"/>
      <c r="T6787" s="87"/>
      <c r="U6787" s="85" t="s">
        <v>112</v>
      </c>
      <c r="V6787" s="179"/>
      <c r="W6787" s="7"/>
      <c r="X6787" s="3"/>
      <c r="Y6787" s="3"/>
      <c r="Z6787" s="211">
        <v>2500</v>
      </c>
      <c r="AA6787" s="11"/>
      <c r="AB6787" s="123" t="s">
        <v>7939</v>
      </c>
      <c r="AC6787" s="124"/>
      <c r="AD6787" s="41"/>
      <c r="AE6787" s="41"/>
      <c r="AF6787" s="191"/>
      <c r="AG6787" s="41"/>
      <c r="AH6787" s="41" t="s">
        <v>7952</v>
      </c>
      <c r="AI6787" s="80" t="s">
        <v>6</v>
      </c>
      <c r="AJ6787" s="41"/>
      <c r="AK6787" s="3"/>
      <c r="AL6787" s="85"/>
      <c r="AM6787" s="151" t="s">
        <v>24840</v>
      </c>
      <c r="AN6787" s="15"/>
      <c r="AO6787" s="166"/>
      <c r="AP6787" s="5">
        <f t="shared" si="106"/>
        <v>0</v>
      </c>
      <c r="AQ6787" s="16"/>
      <c r="AR6787" s="205">
        <v>1</v>
      </c>
      <c r="AS6787" s="16"/>
      <c r="AT6787" s="16"/>
      <c r="AU6787" s="16"/>
      <c r="AV6787" s="16"/>
      <c r="AW6787" s="16"/>
      <c r="AX6787" s="16"/>
    </row>
    <row r="6788" spans="1:50" s="13" customFormat="1" ht="15" hidden="1" customHeight="1" x14ac:dyDescent="0.2">
      <c r="A6788" s="7" t="s">
        <v>23163</v>
      </c>
      <c r="B6788" s="3" t="s">
        <v>27121</v>
      </c>
      <c r="C6788" s="85" t="s">
        <v>7939</v>
      </c>
      <c r="D6788" s="85" t="s">
        <v>13090</v>
      </c>
      <c r="E6788" s="202" t="s">
        <v>16631</v>
      </c>
      <c r="F6788" s="85" t="s">
        <v>40</v>
      </c>
      <c r="G6788" s="85" t="s">
        <v>43</v>
      </c>
      <c r="H6788" s="85" t="s">
        <v>20690</v>
      </c>
      <c r="I6788" s="3" t="s">
        <v>8209</v>
      </c>
      <c r="J6788" s="85" t="s">
        <v>4435</v>
      </c>
      <c r="K6788" s="7" t="s">
        <v>4871</v>
      </c>
      <c r="L6788" s="3"/>
      <c r="M6788" s="3"/>
      <c r="N6788" s="41" t="s">
        <v>22373</v>
      </c>
      <c r="O6788" s="87">
        <v>456395</v>
      </c>
      <c r="P6788" s="87">
        <v>2518</v>
      </c>
      <c r="Q6788" s="87">
        <v>453877</v>
      </c>
      <c r="R6788" s="87">
        <v>0</v>
      </c>
      <c r="S6788" s="87"/>
      <c r="T6788" s="87"/>
      <c r="U6788" s="85">
        <v>2020</v>
      </c>
      <c r="V6788" s="179"/>
      <c r="W6788" s="7"/>
      <c r="X6788" s="3"/>
      <c r="Y6788" s="3"/>
      <c r="Z6788" s="146">
        <v>1278597</v>
      </c>
      <c r="AA6788" s="11"/>
      <c r="AB6788" s="123" t="s">
        <v>7939</v>
      </c>
      <c r="AC6788" s="124"/>
      <c r="AD6788" s="41"/>
      <c r="AE6788" s="41"/>
      <c r="AF6788" s="191"/>
      <c r="AG6788" s="41"/>
      <c r="AH6788" s="41" t="s">
        <v>8211</v>
      </c>
      <c r="AI6788" s="80" t="s">
        <v>6</v>
      </c>
      <c r="AJ6788" s="41"/>
      <c r="AK6788" s="3"/>
      <c r="AL6788" s="85"/>
      <c r="AM6788" s="151" t="s">
        <v>24840</v>
      </c>
      <c r="AN6788" s="15"/>
      <c r="AO6788" s="166"/>
      <c r="AP6788" s="5">
        <f t="shared" si="106"/>
        <v>0</v>
      </c>
      <c r="AQ6788" s="16"/>
      <c r="AR6788" s="205">
        <v>1</v>
      </c>
      <c r="AS6788" s="16"/>
      <c r="AT6788" s="16"/>
      <c r="AU6788" s="16"/>
      <c r="AV6788" s="16"/>
      <c r="AW6788" s="16"/>
      <c r="AX6788" s="16"/>
    </row>
    <row r="6789" spans="1:50" s="13" customFormat="1" ht="15" hidden="1" customHeight="1" x14ac:dyDescent="0.2">
      <c r="A6789" s="7" t="s">
        <v>11194</v>
      </c>
      <c r="B6789" s="3" t="s">
        <v>11195</v>
      </c>
      <c r="C6789" s="85" t="s">
        <v>7939</v>
      </c>
      <c r="D6789" s="85" t="s">
        <v>13090</v>
      </c>
      <c r="E6789" s="202" t="s">
        <v>154</v>
      </c>
      <c r="F6789" s="85" t="s">
        <v>55</v>
      </c>
      <c r="G6789" s="85" t="s">
        <v>57</v>
      </c>
      <c r="H6789" s="85" t="s">
        <v>20690</v>
      </c>
      <c r="I6789" s="3" t="s">
        <v>7970</v>
      </c>
      <c r="J6789" s="85" t="s">
        <v>4400</v>
      </c>
      <c r="K6789" s="7" t="s">
        <v>4422</v>
      </c>
      <c r="L6789" s="3"/>
      <c r="M6789" s="3"/>
      <c r="N6789" s="41" t="s">
        <v>11196</v>
      </c>
      <c r="O6789" s="87">
        <v>72641</v>
      </c>
      <c r="P6789" s="87">
        <v>67494</v>
      </c>
      <c r="Q6789" s="87">
        <v>5147</v>
      </c>
      <c r="R6789" s="87">
        <v>0</v>
      </c>
      <c r="S6789" s="87"/>
      <c r="T6789" s="87"/>
      <c r="U6789" s="85">
        <v>2008</v>
      </c>
      <c r="V6789" s="179"/>
      <c r="W6789" s="7"/>
      <c r="X6789" s="3"/>
      <c r="Y6789" s="3"/>
      <c r="Z6789" s="146">
        <v>24357</v>
      </c>
      <c r="AA6789" s="11"/>
      <c r="AB6789" s="123" t="s">
        <v>7939</v>
      </c>
      <c r="AC6789" s="124"/>
      <c r="AD6789" s="41"/>
      <c r="AE6789" s="41"/>
      <c r="AF6789" s="191">
        <v>43927</v>
      </c>
      <c r="AG6789" s="41"/>
      <c r="AH6789" s="41" t="s">
        <v>8024</v>
      </c>
      <c r="AI6789" s="80" t="s">
        <v>6</v>
      </c>
      <c r="AJ6789" s="41"/>
      <c r="AK6789" s="3"/>
      <c r="AL6789" s="85"/>
      <c r="AM6789" s="151" t="s">
        <v>19998</v>
      </c>
      <c r="AN6789" s="15"/>
      <c r="AO6789" s="166"/>
      <c r="AP6789" s="5">
        <f t="shared" si="106"/>
        <v>0</v>
      </c>
      <c r="AQ6789" s="16"/>
      <c r="AR6789" s="205">
        <v>1</v>
      </c>
      <c r="AS6789" s="16"/>
      <c r="AT6789" s="16"/>
      <c r="AU6789" s="16"/>
      <c r="AV6789" s="16"/>
      <c r="AW6789" s="16"/>
      <c r="AX6789" s="16"/>
    </row>
    <row r="6790" spans="1:50" s="13" customFormat="1" ht="15" hidden="1" customHeight="1" x14ac:dyDescent="0.2">
      <c r="A6790" s="7" t="s">
        <v>23156</v>
      </c>
      <c r="B6790" s="3" t="s">
        <v>22364</v>
      </c>
      <c r="C6790" s="85" t="s">
        <v>7939</v>
      </c>
      <c r="D6790" s="85" t="s">
        <v>13090</v>
      </c>
      <c r="E6790" s="202" t="s">
        <v>8031</v>
      </c>
      <c r="F6790" s="85" t="s">
        <v>34</v>
      </c>
      <c r="G6790" s="85" t="s">
        <v>37</v>
      </c>
      <c r="H6790" s="85" t="s">
        <v>20689</v>
      </c>
      <c r="I6790" s="3" t="s">
        <v>10143</v>
      </c>
      <c r="J6790" s="85" t="s">
        <v>5308</v>
      </c>
      <c r="K6790" s="7" t="s">
        <v>6603</v>
      </c>
      <c r="L6790" s="3"/>
      <c r="M6790" s="3"/>
      <c r="N6790" s="41" t="s">
        <v>22365</v>
      </c>
      <c r="O6790" s="87">
        <v>0</v>
      </c>
      <c r="P6790" s="87">
        <v>0</v>
      </c>
      <c r="Q6790" s="87">
        <v>0</v>
      </c>
      <c r="R6790" s="87">
        <v>0</v>
      </c>
      <c r="S6790" s="87"/>
      <c r="T6790" s="87"/>
      <c r="U6790" s="85" t="s">
        <v>112</v>
      </c>
      <c r="V6790" s="179"/>
      <c r="W6790" s="7"/>
      <c r="X6790" s="3"/>
      <c r="Y6790" s="3"/>
      <c r="Z6790" s="211">
        <v>50224</v>
      </c>
      <c r="AA6790" s="11"/>
      <c r="AB6790" s="123" t="s">
        <v>7939</v>
      </c>
      <c r="AC6790" s="124"/>
      <c r="AD6790" s="41"/>
      <c r="AE6790" s="41"/>
      <c r="AF6790" s="191"/>
      <c r="AG6790" s="41"/>
      <c r="AH6790" s="41" t="s">
        <v>7952</v>
      </c>
      <c r="AI6790" s="80" t="s">
        <v>6</v>
      </c>
      <c r="AJ6790" s="41"/>
      <c r="AK6790" s="3"/>
      <c r="AL6790" s="85"/>
      <c r="AM6790" s="151" t="s">
        <v>24840</v>
      </c>
      <c r="AN6790" s="15"/>
      <c r="AO6790" s="166"/>
      <c r="AP6790" s="5">
        <f t="shared" ref="AP6790:AP6853" si="107">SUBTOTAL(109,U6790)</f>
        <v>0</v>
      </c>
      <c r="AQ6790" s="16"/>
      <c r="AR6790" s="205">
        <v>1</v>
      </c>
      <c r="AS6790" s="16"/>
      <c r="AT6790" s="16"/>
      <c r="AU6790" s="16"/>
      <c r="AV6790" s="16"/>
      <c r="AW6790" s="16"/>
      <c r="AX6790" s="16"/>
    </row>
    <row r="6791" spans="1:50" s="13" customFormat="1" ht="15" hidden="1" customHeight="1" x14ac:dyDescent="0.2">
      <c r="A6791" s="7" t="s">
        <v>25016</v>
      </c>
      <c r="B6791" s="3" t="s">
        <v>24884</v>
      </c>
      <c r="C6791" s="85" t="s">
        <v>7939</v>
      </c>
      <c r="D6791" s="85" t="s">
        <v>13090</v>
      </c>
      <c r="E6791" s="202" t="s">
        <v>8031</v>
      </c>
      <c r="F6791" s="85" t="s">
        <v>34</v>
      </c>
      <c r="G6791" s="85" t="s">
        <v>38</v>
      </c>
      <c r="H6791" s="85" t="s">
        <v>20690</v>
      </c>
      <c r="I6791" s="3" t="s">
        <v>24886</v>
      </c>
      <c r="J6791" s="171" t="s">
        <v>124</v>
      </c>
      <c r="K6791" s="7" t="s">
        <v>125</v>
      </c>
      <c r="L6791" s="3"/>
      <c r="M6791" s="3"/>
      <c r="N6791" s="41" t="s">
        <v>24885</v>
      </c>
      <c r="O6791" s="87">
        <v>0</v>
      </c>
      <c r="P6791" s="87">
        <v>0</v>
      </c>
      <c r="Q6791" s="87">
        <v>0</v>
      </c>
      <c r="R6791" s="87">
        <v>0</v>
      </c>
      <c r="S6791" s="87"/>
      <c r="T6791" s="87"/>
      <c r="U6791" s="85" t="s">
        <v>112</v>
      </c>
      <c r="V6791" s="179"/>
      <c r="W6791" s="7"/>
      <c r="X6791" s="3"/>
      <c r="Y6791" s="3"/>
      <c r="Z6791" s="146">
        <v>6237</v>
      </c>
      <c r="AA6791" s="11"/>
      <c r="AB6791" s="123" t="s">
        <v>7939</v>
      </c>
      <c r="AC6791" s="124"/>
      <c r="AD6791" s="41"/>
      <c r="AE6791" s="41"/>
      <c r="AF6791" s="191"/>
      <c r="AG6791" s="41"/>
      <c r="AH6791" s="41" t="s">
        <v>7952</v>
      </c>
      <c r="AI6791" s="80" t="s">
        <v>6</v>
      </c>
      <c r="AJ6791" s="41"/>
      <c r="AK6791" s="3"/>
      <c r="AL6791" s="85"/>
      <c r="AM6791" s="151" t="s">
        <v>24840</v>
      </c>
      <c r="AN6791" s="15"/>
      <c r="AO6791" s="166"/>
      <c r="AP6791" s="5">
        <f t="shared" si="107"/>
        <v>0</v>
      </c>
      <c r="AQ6791" s="16"/>
      <c r="AR6791" s="205">
        <v>1</v>
      </c>
      <c r="AS6791" s="16"/>
      <c r="AT6791" s="16"/>
      <c r="AU6791" s="16"/>
      <c r="AV6791" s="16"/>
      <c r="AW6791" s="16"/>
      <c r="AX6791" s="16"/>
    </row>
    <row r="6792" spans="1:50" s="13" customFormat="1" ht="15" hidden="1" customHeight="1" x14ac:dyDescent="0.2">
      <c r="A6792" s="7" t="s">
        <v>23155</v>
      </c>
      <c r="B6792" s="3" t="s">
        <v>22362</v>
      </c>
      <c r="C6792" s="85" t="s">
        <v>7939</v>
      </c>
      <c r="D6792" s="85" t="s">
        <v>13090</v>
      </c>
      <c r="E6792" s="202" t="s">
        <v>10070</v>
      </c>
      <c r="F6792" s="85" t="s">
        <v>55</v>
      </c>
      <c r="G6792" s="85" t="s">
        <v>15355</v>
      </c>
      <c r="H6792" s="85" t="s">
        <v>20690</v>
      </c>
      <c r="I6792" s="3" t="s">
        <v>9556</v>
      </c>
      <c r="J6792" s="85" t="s">
        <v>4435</v>
      </c>
      <c r="K6792" s="7" t="s">
        <v>3838</v>
      </c>
      <c r="L6792" s="3"/>
      <c r="M6792" s="3"/>
      <c r="N6792" s="41" t="s">
        <v>22363</v>
      </c>
      <c r="O6792" s="87">
        <v>0</v>
      </c>
      <c r="P6792" s="87">
        <v>0</v>
      </c>
      <c r="Q6792" s="87">
        <v>0</v>
      </c>
      <c r="R6792" s="87">
        <v>0</v>
      </c>
      <c r="S6792" s="87"/>
      <c r="T6792" s="87"/>
      <c r="U6792" s="85" t="s">
        <v>112</v>
      </c>
      <c r="V6792" s="179"/>
      <c r="W6792" s="7"/>
      <c r="X6792" s="3"/>
      <c r="Y6792" s="3"/>
      <c r="Z6792" s="146">
        <v>82336</v>
      </c>
      <c r="AA6792" s="11"/>
      <c r="AB6792" s="123" t="s">
        <v>7939</v>
      </c>
      <c r="AC6792" s="124"/>
      <c r="AD6792" s="41"/>
      <c r="AE6792" s="41"/>
      <c r="AF6792" s="191"/>
      <c r="AG6792" s="41"/>
      <c r="AH6792" s="41" t="s">
        <v>8189</v>
      </c>
      <c r="AI6792" s="80" t="s">
        <v>6</v>
      </c>
      <c r="AJ6792" s="41"/>
      <c r="AK6792" s="3"/>
      <c r="AL6792" s="85"/>
      <c r="AM6792" s="151" t="s">
        <v>24840</v>
      </c>
      <c r="AN6792" s="15"/>
      <c r="AO6792" s="166"/>
      <c r="AP6792" s="5">
        <f t="shared" si="107"/>
        <v>0</v>
      </c>
      <c r="AQ6792" s="16"/>
      <c r="AR6792" s="205">
        <v>1</v>
      </c>
      <c r="AS6792" s="16"/>
      <c r="AT6792" s="16"/>
      <c r="AU6792" s="16"/>
      <c r="AV6792" s="16"/>
      <c r="AW6792" s="16"/>
      <c r="AX6792" s="16"/>
    </row>
    <row r="6793" spans="1:50" s="13" customFormat="1" ht="15" hidden="1" customHeight="1" x14ac:dyDescent="0.2">
      <c r="A6793" s="7" t="s">
        <v>23154</v>
      </c>
      <c r="B6793" s="3" t="s">
        <v>22361</v>
      </c>
      <c r="C6793" s="85" t="s">
        <v>7939</v>
      </c>
      <c r="D6793" s="85" t="s">
        <v>13090</v>
      </c>
      <c r="E6793" s="202" t="s">
        <v>9112</v>
      </c>
      <c r="F6793" s="85" t="s">
        <v>14</v>
      </c>
      <c r="G6793" s="85" t="s">
        <v>17</v>
      </c>
      <c r="H6793" s="85" t="s">
        <v>20690</v>
      </c>
      <c r="I6793" s="3" t="s">
        <v>10860</v>
      </c>
      <c r="J6793" s="85" t="s">
        <v>4406</v>
      </c>
      <c r="K6793" s="7" t="s">
        <v>4407</v>
      </c>
      <c r="L6793" s="3"/>
      <c r="M6793" s="3"/>
      <c r="N6793" s="41" t="s">
        <v>7950</v>
      </c>
      <c r="O6793" s="87">
        <v>0</v>
      </c>
      <c r="P6793" s="87">
        <v>0</v>
      </c>
      <c r="Q6793" s="87">
        <v>0</v>
      </c>
      <c r="R6793" s="87">
        <v>0</v>
      </c>
      <c r="S6793" s="87"/>
      <c r="T6793" s="87"/>
      <c r="U6793" s="85" t="s">
        <v>112</v>
      </c>
      <c r="V6793" s="179"/>
      <c r="W6793" s="7"/>
      <c r="X6793" s="3"/>
      <c r="Y6793" s="3"/>
      <c r="Z6793" s="146">
        <v>411705</v>
      </c>
      <c r="AA6793" s="11"/>
      <c r="AB6793" s="123" t="s">
        <v>7939</v>
      </c>
      <c r="AC6793" s="124"/>
      <c r="AD6793" s="41"/>
      <c r="AE6793" s="41"/>
      <c r="AF6793" s="191"/>
      <c r="AG6793" s="41"/>
      <c r="AH6793" s="41" t="s">
        <v>16613</v>
      </c>
      <c r="AI6793" s="80" t="s">
        <v>6</v>
      </c>
      <c r="AJ6793" s="41"/>
      <c r="AK6793" s="3"/>
      <c r="AL6793" s="85"/>
      <c r="AM6793" s="151" t="s">
        <v>24840</v>
      </c>
      <c r="AN6793" s="15"/>
      <c r="AO6793" s="166"/>
      <c r="AP6793" s="5">
        <f t="shared" si="107"/>
        <v>0</v>
      </c>
      <c r="AQ6793" s="16"/>
      <c r="AR6793" s="205">
        <v>1</v>
      </c>
      <c r="AS6793" s="16"/>
      <c r="AT6793" s="16"/>
      <c r="AU6793" s="16"/>
      <c r="AV6793" s="16"/>
      <c r="AW6793" s="16"/>
      <c r="AX6793" s="16"/>
    </row>
    <row r="6794" spans="1:50" s="13" customFormat="1" ht="15" hidden="1" customHeight="1" x14ac:dyDescent="0.2">
      <c r="A6794" s="7" t="s">
        <v>23153</v>
      </c>
      <c r="B6794" s="3" t="s">
        <v>22360</v>
      </c>
      <c r="C6794" s="85" t="s">
        <v>7939</v>
      </c>
      <c r="D6794" s="85" t="s">
        <v>13090</v>
      </c>
      <c r="E6794" s="202" t="s">
        <v>8031</v>
      </c>
      <c r="F6794" s="85" t="s">
        <v>34</v>
      </c>
      <c r="G6794" s="85" t="s">
        <v>38</v>
      </c>
      <c r="H6794" s="85" t="s">
        <v>20690</v>
      </c>
      <c r="I6794" s="3" t="s">
        <v>8095</v>
      </c>
      <c r="J6794" s="85" t="s">
        <v>5668</v>
      </c>
      <c r="K6794" s="7" t="s">
        <v>7051</v>
      </c>
      <c r="L6794" s="3"/>
      <c r="M6794" s="3"/>
      <c r="N6794" s="41" t="s">
        <v>20910</v>
      </c>
      <c r="O6794" s="87">
        <v>0</v>
      </c>
      <c r="P6794" s="87">
        <v>0</v>
      </c>
      <c r="Q6794" s="87">
        <v>0</v>
      </c>
      <c r="R6794" s="87">
        <v>0</v>
      </c>
      <c r="S6794" s="87"/>
      <c r="T6794" s="87"/>
      <c r="U6794" s="85" t="s">
        <v>112</v>
      </c>
      <c r="V6794" s="179"/>
      <c r="W6794" s="7"/>
      <c r="X6794" s="3"/>
      <c r="Y6794" s="3"/>
      <c r="Z6794" s="146">
        <v>20012952</v>
      </c>
      <c r="AA6794" s="11"/>
      <c r="AB6794" s="123" t="s">
        <v>7939</v>
      </c>
      <c r="AC6794" s="124"/>
      <c r="AD6794" s="41"/>
      <c r="AE6794" s="41"/>
      <c r="AF6794" s="191"/>
      <c r="AG6794" s="41"/>
      <c r="AH6794" s="41" t="s">
        <v>7952</v>
      </c>
      <c r="AI6794" s="80" t="s">
        <v>6</v>
      </c>
      <c r="AJ6794" s="41"/>
      <c r="AK6794" s="3"/>
      <c r="AL6794" s="85"/>
      <c r="AM6794" s="151" t="s">
        <v>24840</v>
      </c>
      <c r="AN6794" s="15"/>
      <c r="AO6794" s="166"/>
      <c r="AP6794" s="5">
        <f t="shared" si="107"/>
        <v>0</v>
      </c>
      <c r="AQ6794" s="16"/>
      <c r="AR6794" s="205">
        <v>1</v>
      </c>
      <c r="AS6794" s="16"/>
      <c r="AT6794" s="16"/>
      <c r="AU6794" s="16"/>
      <c r="AV6794" s="16"/>
      <c r="AW6794" s="16"/>
      <c r="AX6794" s="16"/>
    </row>
    <row r="6795" spans="1:50" s="13" customFormat="1" ht="15" hidden="1" customHeight="1" x14ac:dyDescent="0.2">
      <c r="A6795" s="7" t="s">
        <v>23152</v>
      </c>
      <c r="B6795" s="3" t="s">
        <v>22359</v>
      </c>
      <c r="C6795" s="85" t="s">
        <v>7939</v>
      </c>
      <c r="D6795" s="85" t="s">
        <v>13090</v>
      </c>
      <c r="E6795" s="202" t="s">
        <v>8031</v>
      </c>
      <c r="F6795" s="85" t="s">
        <v>40</v>
      </c>
      <c r="G6795" s="85" t="s">
        <v>43</v>
      </c>
      <c r="H6795" s="85" t="s">
        <v>20690</v>
      </c>
      <c r="I6795" s="3" t="s">
        <v>10897</v>
      </c>
      <c r="J6795" s="85" t="s">
        <v>4435</v>
      </c>
      <c r="K6795" s="7" t="s">
        <v>3838</v>
      </c>
      <c r="L6795" s="3"/>
      <c r="M6795" s="3"/>
      <c r="N6795" s="41" t="s">
        <v>22286</v>
      </c>
      <c r="O6795" s="87">
        <v>0</v>
      </c>
      <c r="P6795" s="87">
        <v>0</v>
      </c>
      <c r="Q6795" s="87">
        <v>0</v>
      </c>
      <c r="R6795" s="87">
        <v>0</v>
      </c>
      <c r="S6795" s="87"/>
      <c r="T6795" s="87"/>
      <c r="U6795" s="85" t="s">
        <v>112</v>
      </c>
      <c r="V6795" s="179"/>
      <c r="W6795" s="7"/>
      <c r="X6795" s="3"/>
      <c r="Y6795" s="3"/>
      <c r="Z6795" s="211">
        <v>197687</v>
      </c>
      <c r="AA6795" s="11"/>
      <c r="AB6795" s="123" t="s">
        <v>7939</v>
      </c>
      <c r="AC6795" s="124"/>
      <c r="AD6795" s="41"/>
      <c r="AE6795" s="41"/>
      <c r="AF6795" s="191"/>
      <c r="AG6795" s="41"/>
      <c r="AH6795" s="41" t="s">
        <v>8211</v>
      </c>
      <c r="AI6795" s="80" t="s">
        <v>6</v>
      </c>
      <c r="AJ6795" s="41"/>
      <c r="AK6795" s="3"/>
      <c r="AL6795" s="85"/>
      <c r="AM6795" s="151" t="s">
        <v>24840</v>
      </c>
      <c r="AN6795" s="15"/>
      <c r="AO6795" s="166"/>
      <c r="AP6795" s="5">
        <f t="shared" si="107"/>
        <v>0</v>
      </c>
      <c r="AQ6795" s="16"/>
      <c r="AR6795" s="205">
        <v>1</v>
      </c>
      <c r="AS6795" s="16"/>
      <c r="AT6795" s="16"/>
      <c r="AU6795" s="16"/>
      <c r="AV6795" s="16"/>
      <c r="AW6795" s="16"/>
      <c r="AX6795" s="16"/>
    </row>
    <row r="6796" spans="1:50" s="13" customFormat="1" ht="15" hidden="1" customHeight="1" x14ac:dyDescent="0.2">
      <c r="A6796" s="7" t="s">
        <v>23151</v>
      </c>
      <c r="B6796" s="3" t="s">
        <v>22358</v>
      </c>
      <c r="C6796" s="85" t="s">
        <v>7939</v>
      </c>
      <c r="D6796" s="85" t="s">
        <v>13090</v>
      </c>
      <c r="E6796" s="202" t="s">
        <v>8031</v>
      </c>
      <c r="F6796" s="85" t="s">
        <v>40</v>
      </c>
      <c r="G6796" s="85" t="s">
        <v>15326</v>
      </c>
      <c r="H6796" s="85" t="s">
        <v>20690</v>
      </c>
      <c r="I6796" s="3" t="s">
        <v>16773</v>
      </c>
      <c r="J6796" s="85" t="s">
        <v>4435</v>
      </c>
      <c r="K6796" s="7" t="s">
        <v>3838</v>
      </c>
      <c r="L6796" s="3"/>
      <c r="M6796" s="3"/>
      <c r="N6796" s="41" t="s">
        <v>7950</v>
      </c>
      <c r="O6796" s="87">
        <v>0</v>
      </c>
      <c r="P6796" s="87">
        <v>0</v>
      </c>
      <c r="Q6796" s="87">
        <v>0</v>
      </c>
      <c r="R6796" s="87">
        <v>0</v>
      </c>
      <c r="S6796" s="87"/>
      <c r="T6796" s="87"/>
      <c r="U6796" s="85" t="s">
        <v>112</v>
      </c>
      <c r="V6796" s="179"/>
      <c r="W6796" s="7"/>
      <c r="X6796" s="3"/>
      <c r="Y6796" s="3"/>
      <c r="Z6796" s="146">
        <v>19590</v>
      </c>
      <c r="AA6796" s="11"/>
      <c r="AB6796" s="123" t="s">
        <v>7939</v>
      </c>
      <c r="AC6796" s="124"/>
      <c r="AD6796" s="41"/>
      <c r="AE6796" s="41"/>
      <c r="AF6796" s="191"/>
      <c r="AG6796" s="41"/>
      <c r="AH6796" s="41" t="s">
        <v>8211</v>
      </c>
      <c r="AI6796" s="80" t="s">
        <v>6</v>
      </c>
      <c r="AJ6796" s="41"/>
      <c r="AK6796" s="3"/>
      <c r="AL6796" s="85"/>
      <c r="AM6796" s="151" t="s">
        <v>24840</v>
      </c>
      <c r="AN6796" s="15"/>
      <c r="AO6796" s="166"/>
      <c r="AP6796" s="5">
        <f t="shared" si="107"/>
        <v>0</v>
      </c>
      <c r="AQ6796" s="16"/>
      <c r="AR6796" s="205">
        <v>1</v>
      </c>
      <c r="AS6796" s="16"/>
      <c r="AT6796" s="16"/>
      <c r="AU6796" s="16"/>
      <c r="AV6796" s="16"/>
      <c r="AW6796" s="16"/>
      <c r="AX6796" s="16"/>
    </row>
    <row r="6797" spans="1:50" s="13" customFormat="1" ht="15" hidden="1" customHeight="1" x14ac:dyDescent="0.2">
      <c r="A6797" s="7" t="s">
        <v>23149</v>
      </c>
      <c r="B6797" s="3" t="s">
        <v>22354</v>
      </c>
      <c r="C6797" s="85" t="s">
        <v>7939</v>
      </c>
      <c r="D6797" s="85" t="s">
        <v>13090</v>
      </c>
      <c r="E6797" s="202" t="s">
        <v>10070</v>
      </c>
      <c r="F6797" s="85" t="s">
        <v>55</v>
      </c>
      <c r="G6797" s="85" t="s">
        <v>15355</v>
      </c>
      <c r="H6797" s="85" t="s">
        <v>20690</v>
      </c>
      <c r="I6797" s="3" t="s">
        <v>24860</v>
      </c>
      <c r="J6797" s="85" t="s">
        <v>4435</v>
      </c>
      <c r="K6797" s="7" t="s">
        <v>3838</v>
      </c>
      <c r="L6797" s="3"/>
      <c r="M6797" s="3"/>
      <c r="N6797" s="41" t="s">
        <v>22355</v>
      </c>
      <c r="O6797" s="87">
        <v>0</v>
      </c>
      <c r="P6797" s="87">
        <v>0</v>
      </c>
      <c r="Q6797" s="87">
        <v>0</v>
      </c>
      <c r="R6797" s="87">
        <v>0</v>
      </c>
      <c r="S6797" s="87"/>
      <c r="T6797" s="87"/>
      <c r="U6797" s="85" t="s">
        <v>112</v>
      </c>
      <c r="V6797" s="179"/>
      <c r="W6797" s="7"/>
      <c r="X6797" s="3"/>
      <c r="Y6797" s="3"/>
      <c r="Z6797" s="146">
        <v>117655</v>
      </c>
      <c r="AA6797" s="11"/>
      <c r="AB6797" s="123" t="s">
        <v>7939</v>
      </c>
      <c r="AC6797" s="124"/>
      <c r="AD6797" s="41"/>
      <c r="AE6797" s="41"/>
      <c r="AF6797" s="191"/>
      <c r="AG6797" s="41"/>
      <c r="AH6797" s="41" t="s">
        <v>8189</v>
      </c>
      <c r="AI6797" s="80" t="s">
        <v>6</v>
      </c>
      <c r="AJ6797" s="41"/>
      <c r="AK6797" s="3"/>
      <c r="AL6797" s="85"/>
      <c r="AM6797" s="151" t="s">
        <v>24840</v>
      </c>
      <c r="AN6797" s="15"/>
      <c r="AO6797" s="166"/>
      <c r="AP6797" s="5">
        <f t="shared" si="107"/>
        <v>0</v>
      </c>
      <c r="AQ6797" s="16"/>
      <c r="AR6797" s="205">
        <v>1</v>
      </c>
      <c r="AS6797" s="16"/>
      <c r="AT6797" s="16"/>
      <c r="AU6797" s="16"/>
      <c r="AV6797" s="16"/>
      <c r="AW6797" s="16"/>
      <c r="AX6797" s="16"/>
    </row>
    <row r="6798" spans="1:50" s="13" customFormat="1" ht="15" hidden="1" customHeight="1" x14ac:dyDescent="0.2">
      <c r="A6798" s="7" t="s">
        <v>23148</v>
      </c>
      <c r="B6798" s="3" t="s">
        <v>22350</v>
      </c>
      <c r="C6798" s="85" t="s">
        <v>7939</v>
      </c>
      <c r="D6798" s="85" t="s">
        <v>13090</v>
      </c>
      <c r="E6798" s="202" t="s">
        <v>8031</v>
      </c>
      <c r="F6798" s="85" t="s">
        <v>55</v>
      </c>
      <c r="G6798" s="85" t="s">
        <v>15355</v>
      </c>
      <c r="H6798" s="85" t="s">
        <v>20690</v>
      </c>
      <c r="I6798" s="3" t="s">
        <v>22353</v>
      </c>
      <c r="J6798" s="85" t="s">
        <v>4435</v>
      </c>
      <c r="K6798" s="7" t="s">
        <v>3838</v>
      </c>
      <c r="L6798" s="3"/>
      <c r="M6798" s="3"/>
      <c r="N6798" s="41" t="s">
        <v>22351</v>
      </c>
      <c r="O6798" s="87">
        <v>0</v>
      </c>
      <c r="P6798" s="87">
        <v>0</v>
      </c>
      <c r="Q6798" s="87">
        <v>0</v>
      </c>
      <c r="R6798" s="87">
        <v>0</v>
      </c>
      <c r="S6798" s="87"/>
      <c r="T6798" s="87"/>
      <c r="U6798" s="85" t="s">
        <v>112</v>
      </c>
      <c r="V6798" s="179"/>
      <c r="W6798" s="7"/>
      <c r="X6798" s="3"/>
      <c r="Y6798" s="3"/>
      <c r="Z6798" s="146">
        <v>64457</v>
      </c>
      <c r="AA6798" s="11"/>
      <c r="AB6798" s="123" t="s">
        <v>7939</v>
      </c>
      <c r="AC6798" s="124"/>
      <c r="AD6798" s="41"/>
      <c r="AE6798" s="41"/>
      <c r="AF6798" s="191"/>
      <c r="AG6798" s="41"/>
      <c r="AH6798" s="41" t="s">
        <v>22352</v>
      </c>
      <c r="AI6798" s="80" t="s">
        <v>6</v>
      </c>
      <c r="AJ6798" s="41"/>
      <c r="AK6798" s="3"/>
      <c r="AL6798" s="85"/>
      <c r="AM6798" s="151" t="s">
        <v>24840</v>
      </c>
      <c r="AN6798" s="15"/>
      <c r="AO6798" s="166"/>
      <c r="AP6798" s="5">
        <f t="shared" si="107"/>
        <v>0</v>
      </c>
      <c r="AQ6798" s="16"/>
      <c r="AR6798" s="205">
        <v>1</v>
      </c>
      <c r="AS6798" s="16"/>
      <c r="AT6798" s="16"/>
      <c r="AU6798" s="16"/>
      <c r="AV6798" s="16"/>
      <c r="AW6798" s="16"/>
      <c r="AX6798" s="16"/>
    </row>
    <row r="6799" spans="1:50" s="13" customFormat="1" ht="15" hidden="1" customHeight="1" x14ac:dyDescent="0.2">
      <c r="A6799" s="7" t="s">
        <v>25484</v>
      </c>
      <c r="B6799" s="3" t="s">
        <v>27122</v>
      </c>
      <c r="C6799" s="85" t="s">
        <v>7939</v>
      </c>
      <c r="D6799" s="85" t="s">
        <v>13090</v>
      </c>
      <c r="E6799" s="202" t="s">
        <v>7951</v>
      </c>
      <c r="F6799" s="85" t="s">
        <v>40</v>
      </c>
      <c r="G6799" s="85" t="s">
        <v>41</v>
      </c>
      <c r="H6799" s="85" t="s">
        <v>20690</v>
      </c>
      <c r="I6799" s="3" t="s">
        <v>25399</v>
      </c>
      <c r="J6799" s="85" t="s">
        <v>115</v>
      </c>
      <c r="K6799" s="7" t="s">
        <v>7153</v>
      </c>
      <c r="L6799" s="3"/>
      <c r="M6799" s="3"/>
      <c r="N6799" s="41" t="s">
        <v>24784</v>
      </c>
      <c r="O6799" s="87">
        <v>0</v>
      </c>
      <c r="P6799" s="87">
        <v>0</v>
      </c>
      <c r="Q6799" s="87">
        <v>0</v>
      </c>
      <c r="R6799" s="87">
        <v>0</v>
      </c>
      <c r="S6799" s="87"/>
      <c r="T6799" s="87"/>
      <c r="U6799" s="85" t="s">
        <v>112</v>
      </c>
      <c r="V6799" s="179"/>
      <c r="W6799" s="7"/>
      <c r="X6799" s="3"/>
      <c r="Y6799" s="3"/>
      <c r="Z6799" s="211">
        <v>574062</v>
      </c>
      <c r="AA6799" s="11"/>
      <c r="AB6799" s="123" t="s">
        <v>7939</v>
      </c>
      <c r="AC6799" s="124"/>
      <c r="AD6799" s="41"/>
      <c r="AE6799" s="41"/>
      <c r="AF6799" s="191"/>
      <c r="AG6799" s="41"/>
      <c r="AH6799" s="41" t="s">
        <v>8211</v>
      </c>
      <c r="AI6799" s="80" t="s">
        <v>6</v>
      </c>
      <c r="AJ6799" s="41"/>
      <c r="AK6799" s="3"/>
      <c r="AL6799" s="85"/>
      <c r="AM6799" s="151" t="s">
        <v>25241</v>
      </c>
      <c r="AN6799" s="15"/>
      <c r="AO6799" s="166"/>
      <c r="AP6799" s="5">
        <f t="shared" si="107"/>
        <v>0</v>
      </c>
      <c r="AQ6799" s="16"/>
      <c r="AR6799" s="205">
        <v>1</v>
      </c>
      <c r="AS6799" s="16"/>
      <c r="AT6799" s="16"/>
      <c r="AU6799" s="16"/>
      <c r="AV6799" s="16"/>
      <c r="AW6799" s="16"/>
      <c r="AX6799" s="16"/>
    </row>
    <row r="6800" spans="1:50" s="13" customFormat="1" ht="15" hidden="1" customHeight="1" x14ac:dyDescent="0.2">
      <c r="A6800" s="7" t="s">
        <v>11197</v>
      </c>
      <c r="B6800" s="3" t="s">
        <v>13189</v>
      </c>
      <c r="C6800" s="85" t="s">
        <v>7939</v>
      </c>
      <c r="D6800" s="85" t="s">
        <v>13090</v>
      </c>
      <c r="E6800" s="202" t="s">
        <v>154</v>
      </c>
      <c r="F6800" s="85" t="s">
        <v>55</v>
      </c>
      <c r="G6800" s="85" t="s">
        <v>15355</v>
      </c>
      <c r="H6800" s="85" t="s">
        <v>20690</v>
      </c>
      <c r="I6800" s="3" t="s">
        <v>7579</v>
      </c>
      <c r="J6800" s="85" t="s">
        <v>124</v>
      </c>
      <c r="K6800" s="7" t="s">
        <v>125</v>
      </c>
      <c r="L6800" s="3"/>
      <c r="M6800" s="3"/>
      <c r="N6800" s="41" t="s">
        <v>7950</v>
      </c>
      <c r="O6800" s="87">
        <v>126778</v>
      </c>
      <c r="P6800" s="87">
        <v>125820</v>
      </c>
      <c r="Q6800" s="87">
        <v>958</v>
      </c>
      <c r="R6800" s="87">
        <v>0</v>
      </c>
      <c r="S6800" s="87"/>
      <c r="T6800" s="87"/>
      <c r="U6800" s="85">
        <v>2006</v>
      </c>
      <c r="V6800" s="179"/>
      <c r="W6800" s="7"/>
      <c r="X6800" s="3"/>
      <c r="Y6800" s="3"/>
      <c r="Z6800" s="146">
        <v>19599</v>
      </c>
      <c r="AA6800" s="11"/>
      <c r="AB6800" s="123" t="s">
        <v>7939</v>
      </c>
      <c r="AC6800" s="124"/>
      <c r="AD6800" s="41"/>
      <c r="AE6800" s="41"/>
      <c r="AF6800" s="191">
        <v>43928</v>
      </c>
      <c r="AG6800" s="41"/>
      <c r="AH6800" s="41" t="s">
        <v>8024</v>
      </c>
      <c r="AI6800" s="80" t="s">
        <v>6</v>
      </c>
      <c r="AJ6800" s="41"/>
      <c r="AK6800" s="3"/>
      <c r="AL6800" s="85"/>
      <c r="AM6800" s="151" t="s">
        <v>19998</v>
      </c>
      <c r="AN6800" s="15"/>
      <c r="AO6800" s="166"/>
      <c r="AP6800" s="5">
        <f t="shared" si="107"/>
        <v>0</v>
      </c>
      <c r="AQ6800" s="16"/>
      <c r="AR6800" s="205">
        <v>1</v>
      </c>
      <c r="AS6800" s="16"/>
      <c r="AT6800" s="16"/>
      <c r="AU6800" s="16"/>
      <c r="AV6800" s="16"/>
      <c r="AW6800" s="16"/>
      <c r="AX6800" s="16"/>
    </row>
    <row r="6801" spans="1:50" s="13" customFormat="1" ht="15" hidden="1" customHeight="1" x14ac:dyDescent="0.2">
      <c r="A6801" s="7" t="s">
        <v>23150</v>
      </c>
      <c r="B6801" s="3" t="s">
        <v>22356</v>
      </c>
      <c r="C6801" s="85" t="s">
        <v>7939</v>
      </c>
      <c r="D6801" s="85" t="s">
        <v>13090</v>
      </c>
      <c r="E6801" s="202" t="s">
        <v>7951</v>
      </c>
      <c r="F6801" s="85" t="s">
        <v>40</v>
      </c>
      <c r="G6801" s="85" t="s">
        <v>43</v>
      </c>
      <c r="H6801" s="85" t="s">
        <v>20690</v>
      </c>
      <c r="I6801" s="3" t="s">
        <v>8209</v>
      </c>
      <c r="J6801" s="85" t="s">
        <v>115</v>
      </c>
      <c r="K6801" s="7" t="s">
        <v>4595</v>
      </c>
      <c r="L6801" s="3"/>
      <c r="M6801" s="3"/>
      <c r="N6801" s="41" t="s">
        <v>22357</v>
      </c>
      <c r="O6801" s="87">
        <v>0</v>
      </c>
      <c r="P6801" s="87">
        <v>0</v>
      </c>
      <c r="Q6801" s="87">
        <v>0</v>
      </c>
      <c r="R6801" s="87">
        <v>0</v>
      </c>
      <c r="S6801" s="87"/>
      <c r="T6801" s="87"/>
      <c r="U6801" s="85" t="s">
        <v>112</v>
      </c>
      <c r="V6801" s="179"/>
      <c r="W6801" s="7"/>
      <c r="X6801" s="3"/>
      <c r="Y6801" s="3"/>
      <c r="Z6801" s="146">
        <v>254045</v>
      </c>
      <c r="AA6801" s="11"/>
      <c r="AB6801" s="123" t="s">
        <v>7939</v>
      </c>
      <c r="AC6801" s="124"/>
      <c r="AD6801" s="41"/>
      <c r="AE6801" s="41"/>
      <c r="AF6801" s="191"/>
      <c r="AG6801" s="41"/>
      <c r="AH6801" s="41" t="s">
        <v>8211</v>
      </c>
      <c r="AI6801" s="80" t="s">
        <v>6</v>
      </c>
      <c r="AJ6801" s="41"/>
      <c r="AK6801" s="3"/>
      <c r="AL6801" s="85"/>
      <c r="AM6801" s="151" t="s">
        <v>24840</v>
      </c>
      <c r="AN6801" s="15"/>
      <c r="AO6801" s="166"/>
      <c r="AP6801" s="5">
        <f t="shared" si="107"/>
        <v>0</v>
      </c>
      <c r="AQ6801" s="16"/>
      <c r="AR6801" s="205">
        <v>1</v>
      </c>
      <c r="AS6801" s="16"/>
      <c r="AT6801" s="16"/>
      <c r="AU6801" s="16"/>
      <c r="AV6801" s="16"/>
      <c r="AW6801" s="16"/>
      <c r="AX6801" s="16"/>
    </row>
    <row r="6802" spans="1:50" s="13" customFormat="1" ht="15" hidden="1" customHeight="1" x14ac:dyDescent="0.2">
      <c r="A6802" s="7" t="s">
        <v>23147</v>
      </c>
      <c r="B6802" s="3" t="s">
        <v>22349</v>
      </c>
      <c r="C6802" s="85" t="s">
        <v>7939</v>
      </c>
      <c r="D6802" s="85" t="s">
        <v>13090</v>
      </c>
      <c r="E6802" s="202" t="s">
        <v>8031</v>
      </c>
      <c r="F6802" s="85" t="s">
        <v>14</v>
      </c>
      <c r="G6802" s="85" t="s">
        <v>20</v>
      </c>
      <c r="H6802" s="85" t="s">
        <v>20689</v>
      </c>
      <c r="I6802" s="3" t="s">
        <v>16770</v>
      </c>
      <c r="J6802" s="85" t="s">
        <v>124</v>
      </c>
      <c r="K6802" s="7" t="s">
        <v>6241</v>
      </c>
      <c r="L6802" s="3"/>
      <c r="M6802" s="3"/>
      <c r="N6802" s="41" t="s">
        <v>22304</v>
      </c>
      <c r="O6802" s="87">
        <v>0</v>
      </c>
      <c r="P6802" s="87">
        <v>0</v>
      </c>
      <c r="Q6802" s="87">
        <v>0</v>
      </c>
      <c r="R6802" s="87">
        <v>0</v>
      </c>
      <c r="S6802" s="87"/>
      <c r="T6802" s="87"/>
      <c r="U6802" s="85" t="s">
        <v>112</v>
      </c>
      <c r="V6802" s="179"/>
      <c r="W6802" s="7"/>
      <c r="X6802" s="3"/>
      <c r="Y6802" s="3"/>
      <c r="Z6802" s="211">
        <v>1100000</v>
      </c>
      <c r="AA6802" s="11"/>
      <c r="AB6802" s="123" t="s">
        <v>7939</v>
      </c>
      <c r="AC6802" s="124"/>
      <c r="AD6802" s="41"/>
      <c r="AE6802" s="41"/>
      <c r="AF6802" s="191"/>
      <c r="AG6802" s="41"/>
      <c r="AH6802" s="41" t="s">
        <v>7952</v>
      </c>
      <c r="AI6802" s="80" t="s">
        <v>6</v>
      </c>
      <c r="AJ6802" s="41"/>
      <c r="AK6802" s="3"/>
      <c r="AL6802" s="85"/>
      <c r="AM6802" s="151" t="s">
        <v>24840</v>
      </c>
      <c r="AN6802" s="15"/>
      <c r="AO6802" s="166"/>
      <c r="AP6802" s="5">
        <f t="shared" si="107"/>
        <v>0</v>
      </c>
      <c r="AQ6802" s="16"/>
      <c r="AR6802" s="205">
        <v>1</v>
      </c>
      <c r="AS6802" s="16"/>
      <c r="AT6802" s="16"/>
      <c r="AU6802" s="16"/>
      <c r="AV6802" s="16"/>
      <c r="AW6802" s="16"/>
      <c r="AX6802" s="16"/>
    </row>
    <row r="6803" spans="1:50" s="13" customFormat="1" ht="15" hidden="1" customHeight="1" x14ac:dyDescent="0.2">
      <c r="A6803" s="7" t="s">
        <v>23146</v>
      </c>
      <c r="B6803" s="3" t="s">
        <v>27123</v>
      </c>
      <c r="C6803" s="85" t="s">
        <v>7939</v>
      </c>
      <c r="D6803" s="85" t="s">
        <v>13090</v>
      </c>
      <c r="E6803" s="202" t="s">
        <v>10070</v>
      </c>
      <c r="F6803" s="85" t="s">
        <v>34</v>
      </c>
      <c r="G6803" s="85" t="s">
        <v>38</v>
      </c>
      <c r="H6803" s="85" t="s">
        <v>20690</v>
      </c>
      <c r="I6803" s="3" t="s">
        <v>8165</v>
      </c>
      <c r="J6803" s="85" t="s">
        <v>223</v>
      </c>
      <c r="K6803" s="7" t="s">
        <v>4619</v>
      </c>
      <c r="L6803" s="3"/>
      <c r="M6803" s="3"/>
      <c r="N6803" s="41" t="s">
        <v>22348</v>
      </c>
      <c r="O6803" s="87">
        <v>0</v>
      </c>
      <c r="P6803" s="87">
        <v>0</v>
      </c>
      <c r="Q6803" s="87">
        <v>0</v>
      </c>
      <c r="R6803" s="87">
        <v>0</v>
      </c>
      <c r="S6803" s="87"/>
      <c r="T6803" s="87"/>
      <c r="U6803" s="85" t="s">
        <v>112</v>
      </c>
      <c r="V6803" s="179"/>
      <c r="W6803" s="7"/>
      <c r="X6803" s="3"/>
      <c r="Y6803" s="3"/>
      <c r="Z6803" s="146">
        <v>38058</v>
      </c>
      <c r="AA6803" s="11"/>
      <c r="AB6803" s="123" t="s">
        <v>7939</v>
      </c>
      <c r="AC6803" s="124"/>
      <c r="AD6803" s="41"/>
      <c r="AE6803" s="41"/>
      <c r="AF6803" s="191"/>
      <c r="AG6803" s="41"/>
      <c r="AH6803" s="41" t="s">
        <v>7952</v>
      </c>
      <c r="AI6803" s="80" t="s">
        <v>6</v>
      </c>
      <c r="AJ6803" s="41"/>
      <c r="AK6803" s="3"/>
      <c r="AL6803" s="85"/>
      <c r="AM6803" s="151" t="s">
        <v>24840</v>
      </c>
      <c r="AN6803" s="15"/>
      <c r="AO6803" s="166"/>
      <c r="AP6803" s="5">
        <f t="shared" si="107"/>
        <v>0</v>
      </c>
      <c r="AQ6803" s="16"/>
      <c r="AR6803" s="205">
        <v>1</v>
      </c>
      <c r="AS6803" s="16"/>
      <c r="AT6803" s="16"/>
      <c r="AU6803" s="16"/>
      <c r="AV6803" s="16"/>
      <c r="AW6803" s="16"/>
      <c r="AX6803" s="16"/>
    </row>
    <row r="6804" spans="1:50" s="13" customFormat="1" ht="15" hidden="1" customHeight="1" x14ac:dyDescent="0.2">
      <c r="A6804" s="7" t="s">
        <v>23143</v>
      </c>
      <c r="B6804" s="3" t="s">
        <v>22346</v>
      </c>
      <c r="C6804" s="85" t="s">
        <v>7939</v>
      </c>
      <c r="D6804" s="85" t="s">
        <v>13090</v>
      </c>
      <c r="E6804" s="202" t="s">
        <v>8031</v>
      </c>
      <c r="F6804" s="85" t="s">
        <v>34</v>
      </c>
      <c r="G6804" s="85" t="s">
        <v>38</v>
      </c>
      <c r="H6804" s="85" t="s">
        <v>20690</v>
      </c>
      <c r="I6804" s="3" t="s">
        <v>10756</v>
      </c>
      <c r="J6804" s="85" t="s">
        <v>4435</v>
      </c>
      <c r="K6804" s="7" t="s">
        <v>3838</v>
      </c>
      <c r="L6804" s="3"/>
      <c r="M6804" s="3"/>
      <c r="N6804" s="41" t="s">
        <v>7950</v>
      </c>
      <c r="O6804" s="87">
        <v>0</v>
      </c>
      <c r="P6804" s="87">
        <v>0</v>
      </c>
      <c r="Q6804" s="87">
        <v>0</v>
      </c>
      <c r="R6804" s="87">
        <v>0</v>
      </c>
      <c r="S6804" s="87"/>
      <c r="T6804" s="87"/>
      <c r="U6804" s="85" t="s">
        <v>112</v>
      </c>
      <c r="V6804" s="179"/>
      <c r="W6804" s="7"/>
      <c r="X6804" s="3"/>
      <c r="Y6804" s="3"/>
      <c r="Z6804" s="146">
        <v>40742</v>
      </c>
      <c r="AA6804" s="11"/>
      <c r="AB6804" s="123" t="s">
        <v>7939</v>
      </c>
      <c r="AC6804" s="124"/>
      <c r="AD6804" s="41"/>
      <c r="AE6804" s="41"/>
      <c r="AF6804" s="191"/>
      <c r="AG6804" s="41"/>
      <c r="AH6804" s="41" t="s">
        <v>7952</v>
      </c>
      <c r="AI6804" s="80" t="s">
        <v>6</v>
      </c>
      <c r="AJ6804" s="41"/>
      <c r="AK6804" s="3"/>
      <c r="AL6804" s="85"/>
      <c r="AM6804" s="151" t="s">
        <v>24840</v>
      </c>
      <c r="AN6804" s="15"/>
      <c r="AO6804" s="166"/>
      <c r="AP6804" s="5">
        <f t="shared" si="107"/>
        <v>0</v>
      </c>
      <c r="AQ6804" s="16"/>
      <c r="AR6804" s="205">
        <v>1</v>
      </c>
      <c r="AS6804" s="16"/>
      <c r="AT6804" s="16"/>
      <c r="AU6804" s="16"/>
      <c r="AV6804" s="16"/>
      <c r="AW6804" s="16"/>
      <c r="AX6804" s="16"/>
    </row>
    <row r="6805" spans="1:50" s="13" customFormat="1" ht="15" hidden="1" customHeight="1" x14ac:dyDescent="0.2">
      <c r="A6805" s="7" t="s">
        <v>23140</v>
      </c>
      <c r="B6805" s="3" t="s">
        <v>22343</v>
      </c>
      <c r="C6805" s="85" t="s">
        <v>7939</v>
      </c>
      <c r="D6805" s="85" t="s">
        <v>13090</v>
      </c>
      <c r="E6805" s="202" t="s">
        <v>8031</v>
      </c>
      <c r="F6805" s="85" t="s">
        <v>34</v>
      </c>
      <c r="G6805" s="85" t="s">
        <v>38</v>
      </c>
      <c r="H6805" s="85" t="s">
        <v>20690</v>
      </c>
      <c r="I6805" s="3" t="s">
        <v>10756</v>
      </c>
      <c r="J6805" s="85" t="s">
        <v>4435</v>
      </c>
      <c r="K6805" s="7" t="s">
        <v>3838</v>
      </c>
      <c r="L6805" s="3"/>
      <c r="M6805" s="3"/>
      <c r="N6805" s="41" t="s">
        <v>7950</v>
      </c>
      <c r="O6805" s="87">
        <v>0</v>
      </c>
      <c r="P6805" s="87">
        <v>0</v>
      </c>
      <c r="Q6805" s="87">
        <v>0</v>
      </c>
      <c r="R6805" s="87">
        <v>0</v>
      </c>
      <c r="S6805" s="87"/>
      <c r="T6805" s="87"/>
      <c r="U6805" s="85" t="s">
        <v>112</v>
      </c>
      <c r="V6805" s="179"/>
      <c r="W6805" s="7"/>
      <c r="X6805" s="3"/>
      <c r="Y6805" s="3"/>
      <c r="Z6805" s="146">
        <v>22573</v>
      </c>
      <c r="AA6805" s="11"/>
      <c r="AB6805" s="123" t="s">
        <v>7939</v>
      </c>
      <c r="AC6805" s="124"/>
      <c r="AD6805" s="41"/>
      <c r="AE6805" s="41"/>
      <c r="AF6805" s="191"/>
      <c r="AG6805" s="41"/>
      <c r="AH6805" s="41" t="s">
        <v>7952</v>
      </c>
      <c r="AI6805" s="80" t="s">
        <v>6</v>
      </c>
      <c r="AJ6805" s="41"/>
      <c r="AK6805" s="3"/>
      <c r="AL6805" s="85"/>
      <c r="AM6805" s="151" t="s">
        <v>24840</v>
      </c>
      <c r="AN6805" s="15"/>
      <c r="AO6805" s="166"/>
      <c r="AP6805" s="5">
        <f t="shared" si="107"/>
        <v>0</v>
      </c>
      <c r="AQ6805" s="16"/>
      <c r="AR6805" s="205">
        <v>1</v>
      </c>
      <c r="AS6805" s="16"/>
      <c r="AT6805" s="16"/>
      <c r="AU6805" s="16"/>
      <c r="AV6805" s="16"/>
      <c r="AW6805" s="16"/>
      <c r="AX6805" s="16"/>
    </row>
    <row r="6806" spans="1:50" s="13" customFormat="1" ht="15" hidden="1" customHeight="1" x14ac:dyDescent="0.2">
      <c r="A6806" s="7" t="s">
        <v>23144</v>
      </c>
      <c r="B6806" s="3" t="s">
        <v>22347</v>
      </c>
      <c r="C6806" s="85" t="s">
        <v>7939</v>
      </c>
      <c r="D6806" s="85" t="s">
        <v>13090</v>
      </c>
      <c r="E6806" s="202" t="s">
        <v>154</v>
      </c>
      <c r="F6806" s="85" t="s">
        <v>68</v>
      </c>
      <c r="G6806" s="85" t="s">
        <v>71</v>
      </c>
      <c r="H6806" s="85" t="s">
        <v>20690</v>
      </c>
      <c r="I6806" s="3" t="s">
        <v>16875</v>
      </c>
      <c r="J6806" s="85" t="s">
        <v>4447</v>
      </c>
      <c r="K6806" s="7" t="s">
        <v>4685</v>
      </c>
      <c r="L6806" s="3"/>
      <c r="M6806" s="3"/>
      <c r="N6806" s="41" t="s">
        <v>7950</v>
      </c>
      <c r="O6806" s="87">
        <v>0</v>
      </c>
      <c r="P6806" s="87">
        <v>0</v>
      </c>
      <c r="Q6806" s="87">
        <v>0</v>
      </c>
      <c r="R6806" s="87">
        <v>0</v>
      </c>
      <c r="S6806" s="87"/>
      <c r="T6806" s="87"/>
      <c r="U6806" s="85" t="s">
        <v>112</v>
      </c>
      <c r="V6806" s="179"/>
      <c r="W6806" s="7"/>
      <c r="X6806" s="3"/>
      <c r="Y6806" s="3"/>
      <c r="Z6806" s="146">
        <v>30327</v>
      </c>
      <c r="AA6806" s="11"/>
      <c r="AB6806" s="123" t="s">
        <v>7939</v>
      </c>
      <c r="AC6806" s="124"/>
      <c r="AD6806" s="41"/>
      <c r="AE6806" s="41"/>
      <c r="AF6806" s="191">
        <v>45099</v>
      </c>
      <c r="AG6806" s="41"/>
      <c r="AH6806" s="41" t="s">
        <v>16608</v>
      </c>
      <c r="AI6806" s="80" t="s">
        <v>6</v>
      </c>
      <c r="AJ6806" s="41"/>
      <c r="AK6806" s="3"/>
      <c r="AL6806" s="85"/>
      <c r="AM6806" s="151" t="s">
        <v>24840</v>
      </c>
      <c r="AN6806" s="15"/>
      <c r="AO6806" s="166"/>
      <c r="AP6806" s="5">
        <f t="shared" si="107"/>
        <v>0</v>
      </c>
      <c r="AQ6806" s="16"/>
      <c r="AR6806" s="205">
        <v>1</v>
      </c>
      <c r="AS6806" s="16"/>
      <c r="AT6806" s="16"/>
      <c r="AU6806" s="16"/>
      <c r="AV6806" s="16"/>
      <c r="AW6806" s="16"/>
      <c r="AX6806" s="16"/>
    </row>
    <row r="6807" spans="1:50" s="13" customFormat="1" ht="15" hidden="1" customHeight="1" x14ac:dyDescent="0.2">
      <c r="A6807" s="7" t="s">
        <v>23138</v>
      </c>
      <c r="B6807" s="3" t="s">
        <v>22340</v>
      </c>
      <c r="C6807" s="85" t="s">
        <v>7939</v>
      </c>
      <c r="D6807" s="85" t="s">
        <v>13090</v>
      </c>
      <c r="E6807" s="202" t="s">
        <v>154</v>
      </c>
      <c r="F6807" s="85" t="s">
        <v>55</v>
      </c>
      <c r="G6807" s="85" t="s">
        <v>59</v>
      </c>
      <c r="H6807" s="85" t="s">
        <v>20690</v>
      </c>
      <c r="I6807" s="3" t="s">
        <v>4564</v>
      </c>
      <c r="J6807" s="85" t="s">
        <v>115</v>
      </c>
      <c r="K6807" s="7" t="s">
        <v>4694</v>
      </c>
      <c r="L6807" s="3"/>
      <c r="M6807" s="3"/>
      <c r="N6807" s="41" t="s">
        <v>7950</v>
      </c>
      <c r="O6807" s="87">
        <v>70969</v>
      </c>
      <c r="P6807" s="87">
        <v>0</v>
      </c>
      <c r="Q6807" s="87">
        <v>70969</v>
      </c>
      <c r="R6807" s="87">
        <v>0</v>
      </c>
      <c r="S6807" s="87"/>
      <c r="T6807" s="87"/>
      <c r="U6807" s="85">
        <v>2021</v>
      </c>
      <c r="V6807" s="179"/>
      <c r="W6807" s="7"/>
      <c r="X6807" s="3"/>
      <c r="Y6807" s="3"/>
      <c r="Z6807" s="211">
        <v>61326</v>
      </c>
      <c r="AA6807" s="11"/>
      <c r="AB6807" s="123" t="s">
        <v>7939</v>
      </c>
      <c r="AC6807" s="124"/>
      <c r="AD6807" s="41"/>
      <c r="AE6807" s="41"/>
      <c r="AF6807" s="191">
        <v>45078</v>
      </c>
      <c r="AG6807" s="41"/>
      <c r="AH6807" s="41" t="s">
        <v>8024</v>
      </c>
      <c r="AI6807" s="80" t="s">
        <v>6</v>
      </c>
      <c r="AJ6807" s="41"/>
      <c r="AK6807" s="3"/>
      <c r="AL6807" s="85"/>
      <c r="AM6807" s="151" t="s">
        <v>24840</v>
      </c>
      <c r="AN6807" s="15"/>
      <c r="AO6807" s="166"/>
      <c r="AP6807" s="5">
        <f t="shared" si="107"/>
        <v>0</v>
      </c>
      <c r="AQ6807" s="16"/>
      <c r="AR6807" s="205">
        <v>1</v>
      </c>
      <c r="AS6807" s="16"/>
      <c r="AT6807" s="16"/>
      <c r="AU6807" s="16"/>
      <c r="AV6807" s="16"/>
      <c r="AW6807" s="16"/>
      <c r="AX6807" s="16"/>
    </row>
    <row r="6808" spans="1:50" s="13" customFormat="1" ht="15" hidden="1" customHeight="1" x14ac:dyDescent="0.2">
      <c r="A6808" s="7" t="s">
        <v>23145</v>
      </c>
      <c r="B6808" s="3" t="s">
        <v>28981</v>
      </c>
      <c r="C6808" s="85" t="s">
        <v>7939</v>
      </c>
      <c r="D6808" s="85" t="s">
        <v>13090</v>
      </c>
      <c r="E6808" s="202" t="s">
        <v>9112</v>
      </c>
      <c r="F6808" s="85" t="s">
        <v>34</v>
      </c>
      <c r="G6808" s="85" t="s">
        <v>35</v>
      </c>
      <c r="H6808" s="85" t="s">
        <v>20688</v>
      </c>
      <c r="I6808" s="7" t="s">
        <v>8125</v>
      </c>
      <c r="J6808" s="85" t="s">
        <v>124</v>
      </c>
      <c r="K6808" s="7" t="s">
        <v>125</v>
      </c>
      <c r="L6808" s="3"/>
      <c r="M6808" s="3"/>
      <c r="N6808" s="41" t="s">
        <v>10885</v>
      </c>
      <c r="O6808" s="87">
        <v>0</v>
      </c>
      <c r="P6808" s="87">
        <v>0</v>
      </c>
      <c r="Q6808" s="87">
        <v>0</v>
      </c>
      <c r="R6808" s="87">
        <v>0</v>
      </c>
      <c r="S6808" s="87"/>
      <c r="T6808" s="87"/>
      <c r="U6808" s="85" t="s">
        <v>112</v>
      </c>
      <c r="V6808" s="179"/>
      <c r="W6808" s="7"/>
      <c r="X6808" s="3"/>
      <c r="Y6808" s="3"/>
      <c r="Z6808" s="146">
        <v>14560</v>
      </c>
      <c r="AA6808" s="11"/>
      <c r="AB6808" s="123" t="s">
        <v>7939</v>
      </c>
      <c r="AC6808" s="124"/>
      <c r="AD6808" s="41"/>
      <c r="AE6808" s="41"/>
      <c r="AF6808" s="191"/>
      <c r="AG6808" s="41"/>
      <c r="AH6808" s="41" t="s">
        <v>7952</v>
      </c>
      <c r="AI6808" s="80" t="s">
        <v>6</v>
      </c>
      <c r="AJ6808" s="41"/>
      <c r="AK6808" s="3"/>
      <c r="AL6808" s="85"/>
      <c r="AM6808" s="151" t="s">
        <v>24840</v>
      </c>
      <c r="AN6808" s="15"/>
      <c r="AO6808" s="166"/>
      <c r="AP6808" s="5">
        <f t="shared" si="107"/>
        <v>0</v>
      </c>
      <c r="AQ6808" s="16"/>
      <c r="AR6808" s="205">
        <v>1</v>
      </c>
      <c r="AS6808" s="16"/>
      <c r="AT6808" s="16"/>
      <c r="AU6808" s="16"/>
      <c r="AV6808" s="16"/>
      <c r="AW6808" s="16"/>
      <c r="AX6808" s="16"/>
    </row>
    <row r="6809" spans="1:50" s="13" customFormat="1" ht="15" hidden="1" customHeight="1" x14ac:dyDescent="0.2">
      <c r="A6809" s="7" t="s">
        <v>11198</v>
      </c>
      <c r="B6809" s="3" t="s">
        <v>11199</v>
      </c>
      <c r="C6809" s="85" t="s">
        <v>7939</v>
      </c>
      <c r="D6809" s="85" t="s">
        <v>13090</v>
      </c>
      <c r="E6809" s="202" t="s">
        <v>22872</v>
      </c>
      <c r="F6809" s="85" t="s">
        <v>55</v>
      </c>
      <c r="G6809" s="85" t="s">
        <v>15355</v>
      </c>
      <c r="H6809" s="85" t="s">
        <v>20690</v>
      </c>
      <c r="I6809" s="3" t="s">
        <v>7653</v>
      </c>
      <c r="J6809" s="85" t="s">
        <v>124</v>
      </c>
      <c r="K6809" s="7" t="s">
        <v>125</v>
      </c>
      <c r="L6809" s="3"/>
      <c r="M6809" s="3"/>
      <c r="N6809" s="41" t="s">
        <v>7950</v>
      </c>
      <c r="O6809" s="87">
        <v>536112</v>
      </c>
      <c r="P6809" s="87">
        <v>513087</v>
      </c>
      <c r="Q6809" s="87">
        <v>23025</v>
      </c>
      <c r="R6809" s="87">
        <v>0</v>
      </c>
      <c r="S6809" s="87"/>
      <c r="T6809" s="87"/>
      <c r="U6809" s="85">
        <v>2007</v>
      </c>
      <c r="V6809" s="179"/>
      <c r="W6809" s="7"/>
      <c r="X6809" s="3"/>
      <c r="Y6809" s="3"/>
      <c r="Z6809" s="146">
        <v>35588</v>
      </c>
      <c r="AA6809" s="11"/>
      <c r="AB6809" s="123" t="s">
        <v>7939</v>
      </c>
      <c r="AC6809" s="124"/>
      <c r="AD6809" s="41"/>
      <c r="AE6809" s="41"/>
      <c r="AF6809" s="191">
        <v>43927</v>
      </c>
      <c r="AG6809" s="41"/>
      <c r="AH6809" s="41" t="s">
        <v>8024</v>
      </c>
      <c r="AI6809" s="80" t="s">
        <v>6</v>
      </c>
      <c r="AJ6809" s="41"/>
      <c r="AK6809" s="3"/>
      <c r="AL6809" s="85"/>
      <c r="AM6809" s="151" t="s">
        <v>19998</v>
      </c>
      <c r="AN6809" s="15"/>
      <c r="AO6809" s="166"/>
      <c r="AP6809" s="5">
        <f t="shared" si="107"/>
        <v>0</v>
      </c>
      <c r="AQ6809" s="16"/>
      <c r="AR6809" s="205">
        <v>1</v>
      </c>
      <c r="AS6809" s="16"/>
      <c r="AT6809" s="16"/>
      <c r="AU6809" s="16"/>
      <c r="AV6809" s="16"/>
      <c r="AW6809" s="16"/>
      <c r="AX6809" s="16"/>
    </row>
    <row r="6810" spans="1:50" s="13" customFormat="1" ht="15" hidden="1" customHeight="1" x14ac:dyDescent="0.2">
      <c r="A6810" s="7" t="s">
        <v>11200</v>
      </c>
      <c r="B6810" s="3" t="s">
        <v>11201</v>
      </c>
      <c r="C6810" s="85" t="s">
        <v>7939</v>
      </c>
      <c r="D6810" s="85" t="s">
        <v>13090</v>
      </c>
      <c r="E6810" s="202" t="s">
        <v>154</v>
      </c>
      <c r="F6810" s="85" t="s">
        <v>55</v>
      </c>
      <c r="G6810" s="85" t="s">
        <v>57</v>
      </c>
      <c r="H6810" s="85" t="s">
        <v>20690</v>
      </c>
      <c r="I6810" s="3" t="s">
        <v>7970</v>
      </c>
      <c r="J6810" s="85" t="s">
        <v>4400</v>
      </c>
      <c r="K6810" s="7" t="s">
        <v>4422</v>
      </c>
      <c r="L6810" s="3"/>
      <c r="M6810" s="3"/>
      <c r="N6810" s="41" t="s">
        <v>11202</v>
      </c>
      <c r="O6810" s="87">
        <v>155385</v>
      </c>
      <c r="P6810" s="87">
        <v>93778</v>
      </c>
      <c r="Q6810" s="87">
        <v>61607</v>
      </c>
      <c r="R6810" s="87">
        <v>0</v>
      </c>
      <c r="S6810" s="87"/>
      <c r="T6810" s="87"/>
      <c r="U6810" s="85">
        <v>2008</v>
      </c>
      <c r="V6810" s="179"/>
      <c r="W6810" s="7"/>
      <c r="X6810" s="3"/>
      <c r="Y6810" s="3"/>
      <c r="Z6810" s="146">
        <v>24445</v>
      </c>
      <c r="AA6810" s="11"/>
      <c r="AB6810" s="123" t="s">
        <v>7939</v>
      </c>
      <c r="AC6810" s="124"/>
      <c r="AD6810" s="41"/>
      <c r="AE6810" s="41"/>
      <c r="AF6810" s="191">
        <v>43927</v>
      </c>
      <c r="AG6810" s="41"/>
      <c r="AH6810" s="41" t="s">
        <v>8024</v>
      </c>
      <c r="AI6810" s="80" t="s">
        <v>6</v>
      </c>
      <c r="AJ6810" s="41"/>
      <c r="AK6810" s="3"/>
      <c r="AL6810" s="85"/>
      <c r="AM6810" s="151" t="s">
        <v>19998</v>
      </c>
      <c r="AN6810" s="15"/>
      <c r="AO6810" s="166"/>
      <c r="AP6810" s="5">
        <f t="shared" si="107"/>
        <v>0</v>
      </c>
      <c r="AQ6810" s="16"/>
      <c r="AR6810" s="205">
        <v>1</v>
      </c>
      <c r="AS6810" s="16"/>
      <c r="AT6810" s="16"/>
      <c r="AU6810" s="16"/>
      <c r="AV6810" s="16"/>
      <c r="AW6810" s="16"/>
      <c r="AX6810" s="16"/>
    </row>
    <row r="6811" spans="1:50" s="13" customFormat="1" ht="15" hidden="1" customHeight="1" x14ac:dyDescent="0.2">
      <c r="A6811" s="7" t="s">
        <v>23141</v>
      </c>
      <c r="B6811" s="3" t="s">
        <v>22344</v>
      </c>
      <c r="C6811" s="85" t="s">
        <v>7939</v>
      </c>
      <c r="D6811" s="85" t="s">
        <v>13090</v>
      </c>
      <c r="E6811" s="202" t="s">
        <v>8031</v>
      </c>
      <c r="F6811" s="85" t="s">
        <v>14</v>
      </c>
      <c r="G6811" s="85" t="s">
        <v>19</v>
      </c>
      <c r="H6811" s="85" t="s">
        <v>20690</v>
      </c>
      <c r="I6811" s="3" t="s">
        <v>8232</v>
      </c>
      <c r="J6811" s="85" t="s">
        <v>105</v>
      </c>
      <c r="K6811" s="7" t="s">
        <v>102</v>
      </c>
      <c r="L6811" s="3"/>
      <c r="M6811" s="3"/>
      <c r="N6811" s="41" t="s">
        <v>1818</v>
      </c>
      <c r="O6811" s="87">
        <v>0</v>
      </c>
      <c r="P6811" s="87">
        <v>0</v>
      </c>
      <c r="Q6811" s="87">
        <v>0</v>
      </c>
      <c r="R6811" s="87">
        <v>0</v>
      </c>
      <c r="S6811" s="87"/>
      <c r="T6811" s="87"/>
      <c r="U6811" s="85" t="s">
        <v>112</v>
      </c>
      <c r="V6811" s="179"/>
      <c r="W6811" s="7"/>
      <c r="X6811" s="3"/>
      <c r="Y6811" s="3"/>
      <c r="Z6811" s="146">
        <v>9000</v>
      </c>
      <c r="AA6811" s="11"/>
      <c r="AB6811" s="123" t="s">
        <v>7939</v>
      </c>
      <c r="AC6811" s="124"/>
      <c r="AD6811" s="41"/>
      <c r="AE6811" s="41"/>
      <c r="AF6811" s="191"/>
      <c r="AG6811" s="41"/>
      <c r="AH6811" s="41" t="s">
        <v>8439</v>
      </c>
      <c r="AI6811" s="80" t="s">
        <v>6</v>
      </c>
      <c r="AJ6811" s="41"/>
      <c r="AK6811" s="3"/>
      <c r="AL6811" s="85"/>
      <c r="AM6811" s="151" t="s">
        <v>24840</v>
      </c>
      <c r="AN6811" s="15"/>
      <c r="AO6811" s="166"/>
      <c r="AP6811" s="5">
        <f t="shared" si="107"/>
        <v>0</v>
      </c>
      <c r="AQ6811" s="16"/>
      <c r="AR6811" s="205">
        <v>1</v>
      </c>
      <c r="AS6811" s="16"/>
      <c r="AT6811" s="16"/>
      <c r="AU6811" s="16"/>
      <c r="AV6811" s="16"/>
      <c r="AW6811" s="16"/>
      <c r="AX6811" s="16"/>
    </row>
    <row r="6812" spans="1:50" s="13" customFormat="1" ht="15" hidden="1" customHeight="1" x14ac:dyDescent="0.2">
      <c r="A6812" s="7" t="s">
        <v>23139</v>
      </c>
      <c r="B6812" s="3" t="s">
        <v>22341</v>
      </c>
      <c r="C6812" s="85" t="s">
        <v>7939</v>
      </c>
      <c r="D6812" s="85" t="s">
        <v>13090</v>
      </c>
      <c r="E6812" s="202" t="s">
        <v>8031</v>
      </c>
      <c r="F6812" s="85" t="s">
        <v>14</v>
      </c>
      <c r="G6812" s="85" t="s">
        <v>19</v>
      </c>
      <c r="H6812" s="85" t="s">
        <v>20690</v>
      </c>
      <c r="I6812" s="3" t="s">
        <v>22342</v>
      </c>
      <c r="J6812" s="85" t="s">
        <v>105</v>
      </c>
      <c r="K6812" s="7" t="s">
        <v>102</v>
      </c>
      <c r="L6812" s="3"/>
      <c r="M6812" s="3"/>
      <c r="N6812" s="41" t="s">
        <v>1818</v>
      </c>
      <c r="O6812" s="87">
        <v>0</v>
      </c>
      <c r="P6812" s="87">
        <v>0</v>
      </c>
      <c r="Q6812" s="87">
        <v>0</v>
      </c>
      <c r="R6812" s="87">
        <v>0</v>
      </c>
      <c r="S6812" s="87"/>
      <c r="T6812" s="87"/>
      <c r="U6812" s="85" t="s">
        <v>112</v>
      </c>
      <c r="V6812" s="179"/>
      <c r="W6812" s="7"/>
      <c r="X6812" s="3"/>
      <c r="Y6812" s="3"/>
      <c r="Z6812" s="146">
        <v>25000</v>
      </c>
      <c r="AA6812" s="11"/>
      <c r="AB6812" s="123" t="s">
        <v>7939</v>
      </c>
      <c r="AC6812" s="124"/>
      <c r="AD6812" s="41"/>
      <c r="AE6812" s="41"/>
      <c r="AF6812" s="191"/>
      <c r="AG6812" s="41"/>
      <c r="AH6812" s="41" t="s">
        <v>8439</v>
      </c>
      <c r="AI6812" s="80" t="s">
        <v>6</v>
      </c>
      <c r="AJ6812" s="41"/>
      <c r="AK6812" s="3"/>
      <c r="AL6812" s="85"/>
      <c r="AM6812" s="151" t="s">
        <v>24840</v>
      </c>
      <c r="AN6812" s="15"/>
      <c r="AO6812" s="166"/>
      <c r="AP6812" s="5">
        <f t="shared" si="107"/>
        <v>0</v>
      </c>
      <c r="AQ6812" s="16"/>
      <c r="AR6812" s="205">
        <v>1</v>
      </c>
      <c r="AS6812" s="16"/>
      <c r="AT6812" s="16"/>
      <c r="AU6812" s="16"/>
      <c r="AV6812" s="16"/>
      <c r="AW6812" s="16"/>
      <c r="AX6812" s="16"/>
    </row>
    <row r="6813" spans="1:50" s="13" customFormat="1" ht="15" hidden="1" customHeight="1" x14ac:dyDescent="0.2">
      <c r="A6813" s="7" t="s">
        <v>23142</v>
      </c>
      <c r="B6813" s="3" t="s">
        <v>22345</v>
      </c>
      <c r="C6813" s="85" t="s">
        <v>7939</v>
      </c>
      <c r="D6813" s="85" t="s">
        <v>13090</v>
      </c>
      <c r="E6813" s="202" t="s">
        <v>8031</v>
      </c>
      <c r="F6813" s="85" t="s">
        <v>14</v>
      </c>
      <c r="G6813" s="85" t="s">
        <v>19</v>
      </c>
      <c r="H6813" s="85" t="s">
        <v>20690</v>
      </c>
      <c r="I6813" s="3" t="s">
        <v>8232</v>
      </c>
      <c r="J6813" s="85" t="s">
        <v>105</v>
      </c>
      <c r="K6813" s="7" t="s">
        <v>102</v>
      </c>
      <c r="L6813" s="3"/>
      <c r="M6813" s="3"/>
      <c r="N6813" s="41" t="s">
        <v>1818</v>
      </c>
      <c r="O6813" s="87">
        <v>0</v>
      </c>
      <c r="P6813" s="87">
        <v>0</v>
      </c>
      <c r="Q6813" s="87">
        <v>0</v>
      </c>
      <c r="R6813" s="87">
        <v>0</v>
      </c>
      <c r="S6813" s="87"/>
      <c r="T6813" s="87"/>
      <c r="U6813" s="85" t="s">
        <v>112</v>
      </c>
      <c r="V6813" s="179"/>
      <c r="W6813" s="7"/>
      <c r="X6813" s="3"/>
      <c r="Y6813" s="3"/>
      <c r="Z6813" s="146">
        <v>47000</v>
      </c>
      <c r="AA6813" s="11"/>
      <c r="AB6813" s="123" t="s">
        <v>7939</v>
      </c>
      <c r="AC6813" s="124"/>
      <c r="AD6813" s="41"/>
      <c r="AE6813" s="41"/>
      <c r="AF6813" s="191"/>
      <c r="AG6813" s="41"/>
      <c r="AH6813" s="41" t="s">
        <v>8439</v>
      </c>
      <c r="AI6813" s="80" t="s">
        <v>6</v>
      </c>
      <c r="AJ6813" s="41"/>
      <c r="AK6813" s="3"/>
      <c r="AL6813" s="85"/>
      <c r="AM6813" s="151" t="s">
        <v>24840</v>
      </c>
      <c r="AN6813" s="15"/>
      <c r="AO6813" s="166"/>
      <c r="AP6813" s="5">
        <f t="shared" si="107"/>
        <v>0</v>
      </c>
      <c r="AQ6813" s="16"/>
      <c r="AR6813" s="205">
        <v>1</v>
      </c>
      <c r="AS6813" s="16"/>
      <c r="AT6813" s="16"/>
      <c r="AU6813" s="16"/>
      <c r="AV6813" s="16"/>
      <c r="AW6813" s="16"/>
      <c r="AX6813" s="16"/>
    </row>
    <row r="6814" spans="1:50" s="13" customFormat="1" ht="15" hidden="1" customHeight="1" x14ac:dyDescent="0.2">
      <c r="A6814" s="7" t="s">
        <v>25017</v>
      </c>
      <c r="B6814" s="3" t="s">
        <v>24887</v>
      </c>
      <c r="C6814" s="85" t="s">
        <v>7939</v>
      </c>
      <c r="D6814" s="85" t="s">
        <v>13090</v>
      </c>
      <c r="E6814" s="202" t="s">
        <v>9112</v>
      </c>
      <c r="F6814" s="85" t="s">
        <v>14</v>
      </c>
      <c r="G6814" s="85" t="s">
        <v>18</v>
      </c>
      <c r="H6814" s="85" t="s">
        <v>20690</v>
      </c>
      <c r="I6814" s="3" t="s">
        <v>8473</v>
      </c>
      <c r="J6814" s="85" t="s">
        <v>4435</v>
      </c>
      <c r="K6814" s="7" t="s">
        <v>3838</v>
      </c>
      <c r="L6814" s="3"/>
      <c r="M6814" s="3"/>
      <c r="N6814" s="41" t="s">
        <v>22400</v>
      </c>
      <c r="O6814" s="87">
        <v>0</v>
      </c>
      <c r="P6814" s="87">
        <v>0</v>
      </c>
      <c r="Q6814" s="87">
        <v>0</v>
      </c>
      <c r="R6814" s="87">
        <v>0</v>
      </c>
      <c r="S6814" s="87"/>
      <c r="T6814" s="87"/>
      <c r="U6814" s="85" t="s">
        <v>112</v>
      </c>
      <c r="V6814" s="179"/>
      <c r="W6814" s="7"/>
      <c r="X6814" s="3"/>
      <c r="Y6814" s="3"/>
      <c r="Z6814" s="211">
        <v>27766</v>
      </c>
      <c r="AA6814" s="11"/>
      <c r="AB6814" s="123" t="s">
        <v>7939</v>
      </c>
      <c r="AC6814" s="124"/>
      <c r="AD6814" s="41"/>
      <c r="AE6814" s="41"/>
      <c r="AF6814" s="191"/>
      <c r="AG6814" s="41"/>
      <c r="AH6814" s="41" t="s">
        <v>7952</v>
      </c>
      <c r="AI6814" s="80" t="s">
        <v>6</v>
      </c>
      <c r="AJ6814" s="41"/>
      <c r="AK6814" s="3"/>
      <c r="AL6814" s="85"/>
      <c r="AM6814" s="151" t="s">
        <v>24840</v>
      </c>
      <c r="AN6814" s="15"/>
      <c r="AO6814" s="166"/>
      <c r="AP6814" s="5">
        <f t="shared" si="107"/>
        <v>0</v>
      </c>
      <c r="AQ6814" s="16"/>
      <c r="AR6814" s="205">
        <v>1</v>
      </c>
      <c r="AS6814" s="16"/>
      <c r="AT6814" s="16"/>
      <c r="AU6814" s="16"/>
      <c r="AV6814" s="16"/>
      <c r="AW6814" s="16"/>
      <c r="AX6814" s="16"/>
    </row>
    <row r="6815" spans="1:50" s="13" customFormat="1" ht="15" hidden="1" customHeight="1" x14ac:dyDescent="0.2">
      <c r="A6815" s="7" t="s">
        <v>23137</v>
      </c>
      <c r="B6815" s="3" t="s">
        <v>22339</v>
      </c>
      <c r="C6815" s="85" t="s">
        <v>7939</v>
      </c>
      <c r="D6815" s="85" t="s">
        <v>13090</v>
      </c>
      <c r="E6815" s="202" t="s">
        <v>8031</v>
      </c>
      <c r="F6815" s="85" t="s">
        <v>34</v>
      </c>
      <c r="G6815" s="85" t="s">
        <v>38</v>
      </c>
      <c r="H6815" s="85" t="s">
        <v>20690</v>
      </c>
      <c r="I6815" s="3" t="s">
        <v>8095</v>
      </c>
      <c r="J6815" s="85" t="s">
        <v>124</v>
      </c>
      <c r="K6815" s="7" t="s">
        <v>125</v>
      </c>
      <c r="L6815" s="3"/>
      <c r="M6815" s="3"/>
      <c r="N6815" s="41" t="s">
        <v>7950</v>
      </c>
      <c r="O6815" s="87">
        <v>0</v>
      </c>
      <c r="P6815" s="87">
        <v>0</v>
      </c>
      <c r="Q6815" s="87">
        <v>0</v>
      </c>
      <c r="R6815" s="87">
        <v>0</v>
      </c>
      <c r="S6815" s="87"/>
      <c r="T6815" s="87"/>
      <c r="U6815" s="85" t="s">
        <v>112</v>
      </c>
      <c r="V6815" s="179"/>
      <c r="W6815" s="7"/>
      <c r="X6815" s="3"/>
      <c r="Y6815" s="3"/>
      <c r="Z6815" s="146">
        <v>5921</v>
      </c>
      <c r="AA6815" s="11"/>
      <c r="AB6815" s="123" t="s">
        <v>7939</v>
      </c>
      <c r="AC6815" s="124"/>
      <c r="AD6815" s="41"/>
      <c r="AE6815" s="41"/>
      <c r="AF6815" s="191"/>
      <c r="AG6815" s="41"/>
      <c r="AH6815" s="41" t="s">
        <v>7952</v>
      </c>
      <c r="AI6815" s="80" t="s">
        <v>6</v>
      </c>
      <c r="AJ6815" s="41"/>
      <c r="AK6815" s="3"/>
      <c r="AL6815" s="85"/>
      <c r="AM6815" s="151" t="s">
        <v>24840</v>
      </c>
      <c r="AN6815" s="15"/>
      <c r="AO6815" s="166"/>
      <c r="AP6815" s="5">
        <f t="shared" si="107"/>
        <v>0</v>
      </c>
      <c r="AQ6815" s="16"/>
      <c r="AR6815" s="205">
        <v>1</v>
      </c>
      <c r="AS6815" s="16"/>
      <c r="AT6815" s="16"/>
      <c r="AU6815" s="16"/>
      <c r="AV6815" s="16"/>
      <c r="AW6815" s="16"/>
      <c r="AX6815" s="16"/>
    </row>
    <row r="6816" spans="1:50" s="13" customFormat="1" ht="15" hidden="1" customHeight="1" x14ac:dyDescent="0.2">
      <c r="A6816" s="7" t="s">
        <v>23135</v>
      </c>
      <c r="B6816" s="3" t="s">
        <v>22337</v>
      </c>
      <c r="C6816" s="85" t="s">
        <v>7939</v>
      </c>
      <c r="D6816" s="85" t="s">
        <v>13090</v>
      </c>
      <c r="E6816" s="202" t="s">
        <v>8031</v>
      </c>
      <c r="F6816" s="85" t="s">
        <v>40</v>
      </c>
      <c r="G6816" s="85" t="s">
        <v>43</v>
      </c>
      <c r="H6816" s="85" t="s">
        <v>20690</v>
      </c>
      <c r="I6816" s="3" t="s">
        <v>10897</v>
      </c>
      <c r="J6816" s="85" t="s">
        <v>4435</v>
      </c>
      <c r="K6816" s="7" t="s">
        <v>3838</v>
      </c>
      <c r="L6816" s="3"/>
      <c r="M6816" s="3"/>
      <c r="N6816" s="41" t="s">
        <v>22235</v>
      </c>
      <c r="O6816" s="87">
        <v>0</v>
      </c>
      <c r="P6816" s="87">
        <v>0</v>
      </c>
      <c r="Q6816" s="87">
        <v>0</v>
      </c>
      <c r="R6816" s="87">
        <v>0</v>
      </c>
      <c r="S6816" s="87"/>
      <c r="T6816" s="87"/>
      <c r="U6816" s="85" t="s">
        <v>112</v>
      </c>
      <c r="V6816" s="179"/>
      <c r="W6816" s="7"/>
      <c r="X6816" s="3"/>
      <c r="Y6816" s="3"/>
      <c r="Z6816" s="146">
        <v>382854</v>
      </c>
      <c r="AA6816" s="11"/>
      <c r="AB6816" s="123" t="s">
        <v>7939</v>
      </c>
      <c r="AC6816" s="124"/>
      <c r="AD6816" s="41"/>
      <c r="AE6816" s="41"/>
      <c r="AF6816" s="191"/>
      <c r="AG6816" s="41"/>
      <c r="AH6816" s="41" t="s">
        <v>8211</v>
      </c>
      <c r="AI6816" s="80" t="s">
        <v>6</v>
      </c>
      <c r="AJ6816" s="41"/>
      <c r="AK6816" s="3"/>
      <c r="AL6816" s="85"/>
      <c r="AM6816" s="151" t="s">
        <v>24840</v>
      </c>
      <c r="AN6816" s="15"/>
      <c r="AO6816" s="166"/>
      <c r="AP6816" s="5">
        <f t="shared" si="107"/>
        <v>0</v>
      </c>
      <c r="AQ6816" s="16"/>
      <c r="AR6816" s="205">
        <v>1</v>
      </c>
      <c r="AS6816" s="16"/>
      <c r="AT6816" s="16"/>
      <c r="AU6816" s="16"/>
      <c r="AV6816" s="16"/>
      <c r="AW6816" s="16"/>
      <c r="AX6816" s="16"/>
    </row>
    <row r="6817" spans="1:50" s="13" customFormat="1" ht="15" hidden="1" customHeight="1" x14ac:dyDescent="0.2">
      <c r="A6817" s="7" t="s">
        <v>23136</v>
      </c>
      <c r="B6817" s="3" t="s">
        <v>22338</v>
      </c>
      <c r="C6817" s="85" t="s">
        <v>7939</v>
      </c>
      <c r="D6817" s="85" t="s">
        <v>13090</v>
      </c>
      <c r="E6817" s="202" t="s">
        <v>8031</v>
      </c>
      <c r="F6817" s="85" t="s">
        <v>34</v>
      </c>
      <c r="G6817" s="85" t="s">
        <v>38</v>
      </c>
      <c r="H6817" s="85" t="s">
        <v>20690</v>
      </c>
      <c r="I6817" s="3" t="s">
        <v>8095</v>
      </c>
      <c r="J6817" s="85" t="s">
        <v>124</v>
      </c>
      <c r="K6817" s="7" t="s">
        <v>125</v>
      </c>
      <c r="L6817" s="3"/>
      <c r="M6817" s="3"/>
      <c r="N6817" s="41" t="s">
        <v>22215</v>
      </c>
      <c r="O6817" s="87">
        <v>0</v>
      </c>
      <c r="P6817" s="87">
        <v>0</v>
      </c>
      <c r="Q6817" s="87">
        <v>0</v>
      </c>
      <c r="R6817" s="87">
        <v>0</v>
      </c>
      <c r="S6817" s="87"/>
      <c r="T6817" s="87"/>
      <c r="U6817" s="85" t="s">
        <v>112</v>
      </c>
      <c r="V6817" s="179"/>
      <c r="W6817" s="7"/>
      <c r="X6817" s="3"/>
      <c r="Y6817" s="3"/>
      <c r="Z6817" s="146">
        <v>5149</v>
      </c>
      <c r="AA6817" s="11"/>
      <c r="AB6817" s="123" t="s">
        <v>7939</v>
      </c>
      <c r="AC6817" s="124"/>
      <c r="AD6817" s="41"/>
      <c r="AE6817" s="41"/>
      <c r="AF6817" s="191"/>
      <c r="AG6817" s="41"/>
      <c r="AH6817" s="41" t="s">
        <v>7952</v>
      </c>
      <c r="AI6817" s="80" t="s">
        <v>6</v>
      </c>
      <c r="AJ6817" s="41"/>
      <c r="AK6817" s="3"/>
      <c r="AL6817" s="85"/>
      <c r="AM6817" s="151" t="s">
        <v>24840</v>
      </c>
      <c r="AN6817" s="15"/>
      <c r="AO6817" s="166"/>
      <c r="AP6817" s="5">
        <f t="shared" si="107"/>
        <v>0</v>
      </c>
      <c r="AQ6817" s="16"/>
      <c r="AR6817" s="205">
        <v>1</v>
      </c>
      <c r="AS6817" s="16"/>
      <c r="AT6817" s="16"/>
      <c r="AU6817" s="16"/>
      <c r="AV6817" s="16"/>
      <c r="AW6817" s="16"/>
      <c r="AX6817" s="16"/>
    </row>
    <row r="6818" spans="1:50" s="13" customFormat="1" ht="15" hidden="1" customHeight="1" x14ac:dyDescent="0.2">
      <c r="A6818" s="7" t="s">
        <v>25018</v>
      </c>
      <c r="B6818" s="3" t="s">
        <v>24888</v>
      </c>
      <c r="C6818" s="85" t="s">
        <v>7939</v>
      </c>
      <c r="D6818" s="85" t="s">
        <v>13090</v>
      </c>
      <c r="E6818" s="202" t="s">
        <v>8031</v>
      </c>
      <c r="F6818" s="85" t="s">
        <v>14</v>
      </c>
      <c r="G6818" s="85" t="s">
        <v>20</v>
      </c>
      <c r="H6818" s="85" t="s">
        <v>20689</v>
      </c>
      <c r="I6818" s="3" t="s">
        <v>16770</v>
      </c>
      <c r="J6818" s="171" t="s">
        <v>4400</v>
      </c>
      <c r="K6818" s="7" t="s">
        <v>4422</v>
      </c>
      <c r="L6818" s="3"/>
      <c r="M6818" s="3"/>
      <c r="N6818" s="41" t="s">
        <v>22439</v>
      </c>
      <c r="O6818" s="87">
        <v>0</v>
      </c>
      <c r="P6818" s="87">
        <v>0</v>
      </c>
      <c r="Q6818" s="87">
        <v>0</v>
      </c>
      <c r="R6818" s="87">
        <v>0</v>
      </c>
      <c r="S6818" s="87"/>
      <c r="T6818" s="87"/>
      <c r="U6818" s="85" t="s">
        <v>112</v>
      </c>
      <c r="V6818" s="179"/>
      <c r="W6818" s="7"/>
      <c r="X6818" s="3"/>
      <c r="Y6818" s="3"/>
      <c r="Z6818" s="211">
        <v>45080</v>
      </c>
      <c r="AA6818" s="11"/>
      <c r="AB6818" s="123" t="s">
        <v>7939</v>
      </c>
      <c r="AC6818" s="124"/>
      <c r="AD6818" s="41"/>
      <c r="AE6818" s="41"/>
      <c r="AF6818" s="191"/>
      <c r="AG6818" s="41"/>
      <c r="AH6818" s="41" t="s">
        <v>7952</v>
      </c>
      <c r="AI6818" s="80" t="s">
        <v>6</v>
      </c>
      <c r="AJ6818" s="41"/>
      <c r="AK6818" s="3"/>
      <c r="AL6818" s="85"/>
      <c r="AM6818" s="151" t="s">
        <v>24840</v>
      </c>
      <c r="AN6818" s="15"/>
      <c r="AO6818" s="166"/>
      <c r="AP6818" s="5">
        <f t="shared" si="107"/>
        <v>0</v>
      </c>
      <c r="AQ6818" s="16"/>
      <c r="AR6818" s="205">
        <v>1</v>
      </c>
      <c r="AS6818" s="16"/>
      <c r="AT6818" s="16"/>
      <c r="AU6818" s="16"/>
      <c r="AV6818" s="16"/>
      <c r="AW6818" s="16"/>
      <c r="AX6818" s="16"/>
    </row>
    <row r="6819" spans="1:50" s="13" customFormat="1" ht="15" hidden="1" customHeight="1" x14ac:dyDescent="0.2">
      <c r="A6819" s="7" t="s">
        <v>25019</v>
      </c>
      <c r="B6819" s="3" t="s">
        <v>24889</v>
      </c>
      <c r="C6819" s="85" t="s">
        <v>7939</v>
      </c>
      <c r="D6819" s="85" t="s">
        <v>13090</v>
      </c>
      <c r="E6819" s="202" t="s">
        <v>154</v>
      </c>
      <c r="F6819" s="85" t="s">
        <v>68</v>
      </c>
      <c r="G6819" s="100" t="s">
        <v>70</v>
      </c>
      <c r="H6819" s="85" t="s">
        <v>20690</v>
      </c>
      <c r="I6819" s="3" t="s">
        <v>8188</v>
      </c>
      <c r="J6819" s="171" t="s">
        <v>4400</v>
      </c>
      <c r="K6819" s="7" t="s">
        <v>4422</v>
      </c>
      <c r="L6819" s="3"/>
      <c r="M6819" s="3"/>
      <c r="N6819" s="41" t="s">
        <v>24890</v>
      </c>
      <c r="O6819" s="87">
        <v>0</v>
      </c>
      <c r="P6819" s="87">
        <v>0</v>
      </c>
      <c r="Q6819" s="87">
        <v>0</v>
      </c>
      <c r="R6819" s="87">
        <v>0</v>
      </c>
      <c r="S6819" s="87"/>
      <c r="T6819" s="87"/>
      <c r="U6819" s="85" t="s">
        <v>112</v>
      </c>
      <c r="V6819" s="179"/>
      <c r="W6819" s="7"/>
      <c r="X6819" s="3"/>
      <c r="Y6819" s="3"/>
      <c r="Z6819" s="146">
        <v>99589</v>
      </c>
      <c r="AA6819" s="11"/>
      <c r="AB6819" s="123" t="s">
        <v>7939</v>
      </c>
      <c r="AC6819" s="124"/>
      <c r="AD6819" s="41"/>
      <c r="AE6819" s="41"/>
      <c r="AF6819" s="191">
        <v>44902</v>
      </c>
      <c r="AG6819" s="41"/>
      <c r="AH6819" s="41" t="s">
        <v>16608</v>
      </c>
      <c r="AI6819" s="80" t="s">
        <v>6</v>
      </c>
      <c r="AJ6819" s="41"/>
      <c r="AK6819" s="3"/>
      <c r="AL6819" s="85"/>
      <c r="AM6819" s="151" t="s">
        <v>24840</v>
      </c>
      <c r="AN6819" s="15"/>
      <c r="AO6819" s="166"/>
      <c r="AP6819" s="5">
        <f t="shared" si="107"/>
        <v>0</v>
      </c>
      <c r="AQ6819" s="16"/>
      <c r="AR6819" s="205">
        <v>1</v>
      </c>
      <c r="AS6819" s="16"/>
      <c r="AT6819" s="16"/>
      <c r="AU6819" s="16"/>
      <c r="AV6819" s="16"/>
      <c r="AW6819" s="16"/>
      <c r="AX6819" s="16"/>
    </row>
    <row r="6820" spans="1:50" s="13" customFormat="1" ht="15" hidden="1" customHeight="1" x14ac:dyDescent="0.2">
      <c r="A6820" s="7" t="s">
        <v>23126</v>
      </c>
      <c r="B6820" s="3" t="s">
        <v>22327</v>
      </c>
      <c r="C6820" s="85" t="s">
        <v>7939</v>
      </c>
      <c r="D6820" s="85" t="s">
        <v>13090</v>
      </c>
      <c r="E6820" s="202" t="s">
        <v>10070</v>
      </c>
      <c r="F6820" s="85" t="s">
        <v>14</v>
      </c>
      <c r="G6820" s="85" t="s">
        <v>18</v>
      </c>
      <c r="H6820" s="85" t="s">
        <v>20690</v>
      </c>
      <c r="I6820" s="3" t="s">
        <v>8473</v>
      </c>
      <c r="J6820" s="85" t="s">
        <v>4400</v>
      </c>
      <c r="K6820" s="7" t="s">
        <v>4422</v>
      </c>
      <c r="L6820" s="3"/>
      <c r="M6820" s="3"/>
      <c r="N6820" s="41" t="s">
        <v>22328</v>
      </c>
      <c r="O6820" s="87">
        <v>0</v>
      </c>
      <c r="P6820" s="87">
        <v>0</v>
      </c>
      <c r="Q6820" s="87">
        <v>0</v>
      </c>
      <c r="R6820" s="87">
        <v>0</v>
      </c>
      <c r="S6820" s="87"/>
      <c r="T6820" s="87"/>
      <c r="U6820" s="85" t="s">
        <v>112</v>
      </c>
      <c r="V6820" s="179"/>
      <c r="W6820" s="7"/>
      <c r="X6820" s="3"/>
      <c r="Y6820" s="3"/>
      <c r="Z6820" s="211">
        <v>59188</v>
      </c>
      <c r="AA6820" s="11"/>
      <c r="AB6820" s="123" t="s">
        <v>7939</v>
      </c>
      <c r="AC6820" s="124"/>
      <c r="AD6820" s="41"/>
      <c r="AE6820" s="41"/>
      <c r="AF6820" s="191"/>
      <c r="AG6820" s="41"/>
      <c r="AH6820" s="41" t="s">
        <v>7952</v>
      </c>
      <c r="AI6820" s="80" t="s">
        <v>6</v>
      </c>
      <c r="AJ6820" s="41"/>
      <c r="AK6820" s="3"/>
      <c r="AL6820" s="85"/>
      <c r="AM6820" s="151" t="s">
        <v>24840</v>
      </c>
      <c r="AN6820" s="15"/>
      <c r="AO6820" s="166"/>
      <c r="AP6820" s="5">
        <f t="shared" si="107"/>
        <v>0</v>
      </c>
      <c r="AQ6820" s="16"/>
      <c r="AR6820" s="205">
        <v>1</v>
      </c>
      <c r="AS6820" s="16"/>
      <c r="AT6820" s="16"/>
      <c r="AU6820" s="16"/>
      <c r="AV6820" s="16"/>
      <c r="AW6820" s="16"/>
      <c r="AX6820" s="16"/>
    </row>
    <row r="6821" spans="1:50" s="13" customFormat="1" ht="15" hidden="1" customHeight="1" x14ac:dyDescent="0.2">
      <c r="A6821" s="7" t="s">
        <v>11203</v>
      </c>
      <c r="B6821" s="3" t="s">
        <v>11204</v>
      </c>
      <c r="C6821" s="85" t="s">
        <v>7939</v>
      </c>
      <c r="D6821" s="85" t="s">
        <v>13090</v>
      </c>
      <c r="E6821" s="202" t="s">
        <v>154</v>
      </c>
      <c r="F6821" s="85" t="s">
        <v>55</v>
      </c>
      <c r="G6821" s="85" t="s">
        <v>58</v>
      </c>
      <c r="H6821" s="85" t="s">
        <v>20690</v>
      </c>
      <c r="I6821" s="3" t="s">
        <v>4564</v>
      </c>
      <c r="J6821" s="85" t="s">
        <v>4435</v>
      </c>
      <c r="K6821" s="7" t="s">
        <v>3838</v>
      </c>
      <c r="L6821" s="3"/>
      <c r="M6821" s="3"/>
      <c r="N6821" s="41" t="s">
        <v>11205</v>
      </c>
      <c r="O6821" s="87">
        <v>0</v>
      </c>
      <c r="P6821" s="87">
        <v>0</v>
      </c>
      <c r="Q6821" s="87">
        <v>0</v>
      </c>
      <c r="R6821" s="87">
        <v>0</v>
      </c>
      <c r="S6821" s="87"/>
      <c r="T6821" s="87"/>
      <c r="U6821" s="85" t="s">
        <v>112</v>
      </c>
      <c r="V6821" s="179"/>
      <c r="W6821" s="7"/>
      <c r="X6821" s="3"/>
      <c r="Y6821" s="3"/>
      <c r="Z6821" s="146">
        <v>36804</v>
      </c>
      <c r="AA6821" s="11"/>
      <c r="AB6821" s="123" t="s">
        <v>7939</v>
      </c>
      <c r="AC6821" s="124"/>
      <c r="AD6821" s="41"/>
      <c r="AE6821" s="41"/>
      <c r="AF6821" s="191">
        <v>40233</v>
      </c>
      <c r="AG6821" s="41"/>
      <c r="AH6821" s="41" t="s">
        <v>8024</v>
      </c>
      <c r="AI6821" s="80" t="s">
        <v>6</v>
      </c>
      <c r="AJ6821" s="41"/>
      <c r="AK6821" s="3"/>
      <c r="AL6821" s="85"/>
      <c r="AM6821" s="151" t="s">
        <v>19998</v>
      </c>
      <c r="AN6821" s="15"/>
      <c r="AO6821" s="166"/>
      <c r="AP6821" s="5">
        <f t="shared" si="107"/>
        <v>0</v>
      </c>
      <c r="AQ6821" s="16"/>
      <c r="AR6821" s="205">
        <v>1</v>
      </c>
      <c r="AS6821" s="16"/>
      <c r="AT6821" s="16"/>
      <c r="AU6821" s="16"/>
      <c r="AV6821" s="16"/>
      <c r="AW6821" s="16"/>
      <c r="AX6821" s="16"/>
    </row>
    <row r="6822" spans="1:50" s="13" customFormat="1" ht="15" hidden="1" customHeight="1" x14ac:dyDescent="0.2">
      <c r="A6822" s="7" t="s">
        <v>23129</v>
      </c>
      <c r="B6822" s="3" t="s">
        <v>22331</v>
      </c>
      <c r="C6822" s="85" t="s">
        <v>7939</v>
      </c>
      <c r="D6822" s="85" t="s">
        <v>13090</v>
      </c>
      <c r="E6822" s="202" t="s">
        <v>10070</v>
      </c>
      <c r="F6822" s="85" t="s">
        <v>14</v>
      </c>
      <c r="G6822" s="85" t="s">
        <v>18</v>
      </c>
      <c r="H6822" s="85" t="s">
        <v>20690</v>
      </c>
      <c r="I6822" s="3" t="s">
        <v>8473</v>
      </c>
      <c r="J6822" s="85" t="s">
        <v>4400</v>
      </c>
      <c r="K6822" s="7" t="s">
        <v>4422</v>
      </c>
      <c r="L6822" s="3"/>
      <c r="M6822" s="3"/>
      <c r="N6822" s="41" t="s">
        <v>22328</v>
      </c>
      <c r="O6822" s="87">
        <v>0</v>
      </c>
      <c r="P6822" s="87">
        <v>0</v>
      </c>
      <c r="Q6822" s="87">
        <v>0</v>
      </c>
      <c r="R6822" s="87">
        <v>0</v>
      </c>
      <c r="S6822" s="87"/>
      <c r="T6822" s="87"/>
      <c r="U6822" s="85" t="s">
        <v>112</v>
      </c>
      <c r="V6822" s="179"/>
      <c r="W6822" s="7"/>
      <c r="X6822" s="3"/>
      <c r="Y6822" s="3"/>
      <c r="Z6822" s="211">
        <v>59459</v>
      </c>
      <c r="AA6822" s="11"/>
      <c r="AB6822" s="123" t="s">
        <v>7939</v>
      </c>
      <c r="AC6822" s="124"/>
      <c r="AD6822" s="41"/>
      <c r="AE6822" s="41"/>
      <c r="AF6822" s="191"/>
      <c r="AG6822" s="41"/>
      <c r="AH6822" s="41" t="s">
        <v>7952</v>
      </c>
      <c r="AI6822" s="80" t="s">
        <v>6</v>
      </c>
      <c r="AJ6822" s="41"/>
      <c r="AK6822" s="3"/>
      <c r="AL6822" s="85"/>
      <c r="AM6822" s="151" t="s">
        <v>24840</v>
      </c>
      <c r="AN6822" s="15"/>
      <c r="AO6822" s="166"/>
      <c r="AP6822" s="5">
        <f t="shared" si="107"/>
        <v>0</v>
      </c>
      <c r="AQ6822" s="16"/>
      <c r="AR6822" s="205">
        <v>1</v>
      </c>
      <c r="AS6822" s="16"/>
      <c r="AT6822" s="16"/>
      <c r="AU6822" s="16"/>
      <c r="AV6822" s="16"/>
      <c r="AW6822" s="16"/>
      <c r="AX6822" s="16"/>
    </row>
    <row r="6823" spans="1:50" s="13" customFormat="1" ht="15" hidden="1" customHeight="1" x14ac:dyDescent="0.2">
      <c r="A6823" s="7" t="s">
        <v>23130</v>
      </c>
      <c r="B6823" s="3" t="s">
        <v>22332</v>
      </c>
      <c r="C6823" s="85" t="s">
        <v>7939</v>
      </c>
      <c r="D6823" s="85" t="s">
        <v>13090</v>
      </c>
      <c r="E6823" s="202" t="s">
        <v>10070</v>
      </c>
      <c r="F6823" s="85" t="s">
        <v>14</v>
      </c>
      <c r="G6823" s="85" t="s">
        <v>18</v>
      </c>
      <c r="H6823" s="85" t="s">
        <v>20690</v>
      </c>
      <c r="I6823" s="3" t="s">
        <v>8473</v>
      </c>
      <c r="J6823" s="85" t="s">
        <v>4400</v>
      </c>
      <c r="K6823" s="7" t="s">
        <v>4422</v>
      </c>
      <c r="L6823" s="3"/>
      <c r="M6823" s="3"/>
      <c r="N6823" s="41" t="s">
        <v>22328</v>
      </c>
      <c r="O6823" s="87">
        <v>0</v>
      </c>
      <c r="P6823" s="87">
        <v>0</v>
      </c>
      <c r="Q6823" s="87">
        <v>0</v>
      </c>
      <c r="R6823" s="87">
        <v>0</v>
      </c>
      <c r="S6823" s="87"/>
      <c r="T6823" s="87"/>
      <c r="U6823" s="85" t="s">
        <v>112</v>
      </c>
      <c r="V6823" s="179"/>
      <c r="W6823" s="7"/>
      <c r="X6823" s="3"/>
      <c r="Y6823" s="3"/>
      <c r="Z6823" s="211">
        <v>59083</v>
      </c>
      <c r="AA6823" s="11"/>
      <c r="AB6823" s="123" t="s">
        <v>7939</v>
      </c>
      <c r="AC6823" s="124"/>
      <c r="AD6823" s="41"/>
      <c r="AE6823" s="41"/>
      <c r="AF6823" s="191"/>
      <c r="AG6823" s="41"/>
      <c r="AH6823" s="41" t="s">
        <v>7952</v>
      </c>
      <c r="AI6823" s="80" t="s">
        <v>6</v>
      </c>
      <c r="AJ6823" s="41"/>
      <c r="AK6823" s="3"/>
      <c r="AL6823" s="85"/>
      <c r="AM6823" s="151" t="s">
        <v>24840</v>
      </c>
      <c r="AN6823" s="15"/>
      <c r="AO6823" s="166"/>
      <c r="AP6823" s="5">
        <f t="shared" si="107"/>
        <v>0</v>
      </c>
      <c r="AQ6823" s="16"/>
      <c r="AR6823" s="205">
        <v>1</v>
      </c>
      <c r="AS6823" s="16"/>
      <c r="AT6823" s="16"/>
      <c r="AU6823" s="16"/>
      <c r="AV6823" s="16"/>
      <c r="AW6823" s="16"/>
      <c r="AX6823" s="16"/>
    </row>
    <row r="6824" spans="1:50" s="13" customFormat="1" ht="15" hidden="1" customHeight="1" x14ac:dyDescent="0.2">
      <c r="A6824" s="7" t="s">
        <v>23127</v>
      </c>
      <c r="B6824" s="3" t="s">
        <v>22329</v>
      </c>
      <c r="C6824" s="85" t="s">
        <v>7939</v>
      </c>
      <c r="D6824" s="85" t="s">
        <v>13090</v>
      </c>
      <c r="E6824" s="202" t="s">
        <v>7951</v>
      </c>
      <c r="F6824" s="85" t="s">
        <v>14</v>
      </c>
      <c r="G6824" s="85" t="s">
        <v>18</v>
      </c>
      <c r="H6824" s="85" t="s">
        <v>20690</v>
      </c>
      <c r="I6824" s="3" t="s">
        <v>8473</v>
      </c>
      <c r="J6824" s="85" t="s">
        <v>4400</v>
      </c>
      <c r="K6824" s="7" t="s">
        <v>4422</v>
      </c>
      <c r="L6824" s="3"/>
      <c r="M6824" s="3"/>
      <c r="N6824" s="41" t="s">
        <v>22237</v>
      </c>
      <c r="O6824" s="87">
        <v>0</v>
      </c>
      <c r="P6824" s="87">
        <v>0</v>
      </c>
      <c r="Q6824" s="87">
        <v>0</v>
      </c>
      <c r="R6824" s="87">
        <v>0</v>
      </c>
      <c r="S6824" s="87"/>
      <c r="T6824" s="87"/>
      <c r="U6824" s="85" t="s">
        <v>112</v>
      </c>
      <c r="V6824" s="179"/>
      <c r="W6824" s="7"/>
      <c r="X6824" s="3"/>
      <c r="Y6824" s="3"/>
      <c r="Z6824" s="211">
        <v>55232</v>
      </c>
      <c r="AA6824" s="11"/>
      <c r="AB6824" s="123" t="s">
        <v>7939</v>
      </c>
      <c r="AC6824" s="124"/>
      <c r="AD6824" s="41"/>
      <c r="AE6824" s="41"/>
      <c r="AF6824" s="191"/>
      <c r="AG6824" s="41"/>
      <c r="AH6824" s="41" t="s">
        <v>7952</v>
      </c>
      <c r="AI6824" s="80" t="s">
        <v>6</v>
      </c>
      <c r="AJ6824" s="41"/>
      <c r="AK6824" s="3"/>
      <c r="AL6824" s="85"/>
      <c r="AM6824" s="151" t="s">
        <v>24840</v>
      </c>
      <c r="AN6824" s="15"/>
      <c r="AO6824" s="166"/>
      <c r="AP6824" s="5">
        <f t="shared" si="107"/>
        <v>0</v>
      </c>
      <c r="AQ6824" s="16"/>
      <c r="AR6824" s="205">
        <v>1</v>
      </c>
      <c r="AS6824" s="16"/>
      <c r="AT6824" s="16"/>
      <c r="AU6824" s="16"/>
      <c r="AV6824" s="16"/>
      <c r="AW6824" s="16"/>
      <c r="AX6824" s="16"/>
    </row>
    <row r="6825" spans="1:50" s="13" customFormat="1" ht="15" hidden="1" customHeight="1" x14ac:dyDescent="0.2">
      <c r="A6825" s="7" t="s">
        <v>23131</v>
      </c>
      <c r="B6825" s="3" t="s">
        <v>22333</v>
      </c>
      <c r="C6825" s="85" t="s">
        <v>7939</v>
      </c>
      <c r="D6825" s="85" t="s">
        <v>13090</v>
      </c>
      <c r="E6825" s="202" t="s">
        <v>10070</v>
      </c>
      <c r="F6825" s="85" t="s">
        <v>14</v>
      </c>
      <c r="G6825" s="85" t="s">
        <v>18</v>
      </c>
      <c r="H6825" s="85" t="s">
        <v>20690</v>
      </c>
      <c r="I6825" s="3" t="s">
        <v>8473</v>
      </c>
      <c r="J6825" s="85" t="s">
        <v>4400</v>
      </c>
      <c r="K6825" s="7" t="s">
        <v>4422</v>
      </c>
      <c r="L6825" s="3"/>
      <c r="M6825" s="3"/>
      <c r="N6825" s="41" t="s">
        <v>22328</v>
      </c>
      <c r="O6825" s="87">
        <v>0</v>
      </c>
      <c r="P6825" s="87">
        <v>0</v>
      </c>
      <c r="Q6825" s="87">
        <v>0</v>
      </c>
      <c r="R6825" s="87">
        <v>0</v>
      </c>
      <c r="S6825" s="87"/>
      <c r="T6825" s="87"/>
      <c r="U6825" s="85" t="s">
        <v>112</v>
      </c>
      <c r="V6825" s="179"/>
      <c r="W6825" s="7"/>
      <c r="X6825" s="3"/>
      <c r="Y6825" s="3"/>
      <c r="Z6825" s="211">
        <v>58797</v>
      </c>
      <c r="AA6825" s="11"/>
      <c r="AB6825" s="123" t="s">
        <v>7939</v>
      </c>
      <c r="AC6825" s="124"/>
      <c r="AD6825" s="41"/>
      <c r="AE6825" s="41"/>
      <c r="AF6825" s="191"/>
      <c r="AG6825" s="41"/>
      <c r="AH6825" s="41" t="s">
        <v>7952</v>
      </c>
      <c r="AI6825" s="80" t="s">
        <v>6</v>
      </c>
      <c r="AJ6825" s="41"/>
      <c r="AK6825" s="3"/>
      <c r="AL6825" s="85"/>
      <c r="AM6825" s="151" t="s">
        <v>24840</v>
      </c>
      <c r="AN6825" s="15"/>
      <c r="AO6825" s="166"/>
      <c r="AP6825" s="5">
        <f t="shared" si="107"/>
        <v>0</v>
      </c>
      <c r="AQ6825" s="16"/>
      <c r="AR6825" s="205">
        <v>1</v>
      </c>
      <c r="AS6825" s="16"/>
      <c r="AT6825" s="16"/>
      <c r="AU6825" s="16"/>
      <c r="AV6825" s="16"/>
      <c r="AW6825" s="16"/>
      <c r="AX6825" s="16"/>
    </row>
    <row r="6826" spans="1:50" s="13" customFormat="1" ht="15" hidden="1" customHeight="1" x14ac:dyDescent="0.2">
      <c r="A6826" s="7" t="s">
        <v>23124</v>
      </c>
      <c r="B6826" s="3" t="s">
        <v>22325</v>
      </c>
      <c r="C6826" s="85" t="s">
        <v>7939</v>
      </c>
      <c r="D6826" s="85" t="s">
        <v>13090</v>
      </c>
      <c r="E6826" s="202" t="s">
        <v>7951</v>
      </c>
      <c r="F6826" s="85" t="s">
        <v>14</v>
      </c>
      <c r="G6826" s="85" t="s">
        <v>18</v>
      </c>
      <c r="H6826" s="85" t="s">
        <v>20690</v>
      </c>
      <c r="I6826" s="3" t="s">
        <v>8473</v>
      </c>
      <c r="J6826" s="85" t="s">
        <v>4400</v>
      </c>
      <c r="K6826" s="7" t="s">
        <v>4422</v>
      </c>
      <c r="L6826" s="3"/>
      <c r="M6826" s="3"/>
      <c r="N6826" s="41" t="s">
        <v>22237</v>
      </c>
      <c r="O6826" s="87">
        <v>0</v>
      </c>
      <c r="P6826" s="87">
        <v>0</v>
      </c>
      <c r="Q6826" s="87">
        <v>0</v>
      </c>
      <c r="R6826" s="87">
        <v>0</v>
      </c>
      <c r="S6826" s="87"/>
      <c r="T6826" s="87"/>
      <c r="U6826" s="85" t="s">
        <v>112</v>
      </c>
      <c r="V6826" s="179"/>
      <c r="W6826" s="7"/>
      <c r="X6826" s="3"/>
      <c r="Y6826" s="3"/>
      <c r="Z6826" s="211">
        <v>59869</v>
      </c>
      <c r="AA6826" s="11"/>
      <c r="AB6826" s="123" t="s">
        <v>7939</v>
      </c>
      <c r="AC6826" s="124"/>
      <c r="AD6826" s="41"/>
      <c r="AE6826" s="41"/>
      <c r="AF6826" s="191"/>
      <c r="AG6826" s="41"/>
      <c r="AH6826" s="41" t="s">
        <v>7952</v>
      </c>
      <c r="AI6826" s="80" t="s">
        <v>6</v>
      </c>
      <c r="AJ6826" s="41"/>
      <c r="AK6826" s="3"/>
      <c r="AL6826" s="85"/>
      <c r="AM6826" s="151" t="s">
        <v>24840</v>
      </c>
      <c r="AN6826" s="15"/>
      <c r="AO6826" s="166"/>
      <c r="AP6826" s="5">
        <f t="shared" si="107"/>
        <v>0</v>
      </c>
      <c r="AQ6826" s="16"/>
      <c r="AR6826" s="205">
        <v>1</v>
      </c>
      <c r="AS6826" s="16"/>
      <c r="AT6826" s="16"/>
      <c r="AU6826" s="16"/>
      <c r="AV6826" s="16"/>
      <c r="AW6826" s="16"/>
      <c r="AX6826" s="16"/>
    </row>
    <row r="6827" spans="1:50" s="13" customFormat="1" ht="15" hidden="1" customHeight="1" x14ac:dyDescent="0.2">
      <c r="A6827" s="7" t="s">
        <v>23128</v>
      </c>
      <c r="B6827" s="3" t="s">
        <v>22330</v>
      </c>
      <c r="C6827" s="85" t="s">
        <v>7939</v>
      </c>
      <c r="D6827" s="85" t="s">
        <v>13090</v>
      </c>
      <c r="E6827" s="202" t="s">
        <v>7951</v>
      </c>
      <c r="F6827" s="85" t="s">
        <v>14</v>
      </c>
      <c r="G6827" s="85" t="s">
        <v>18</v>
      </c>
      <c r="H6827" s="85" t="s">
        <v>20690</v>
      </c>
      <c r="I6827" s="3" t="s">
        <v>8473</v>
      </c>
      <c r="J6827" s="85" t="s">
        <v>4400</v>
      </c>
      <c r="K6827" s="7" t="s">
        <v>4422</v>
      </c>
      <c r="L6827" s="3"/>
      <c r="M6827" s="3"/>
      <c r="N6827" s="41" t="s">
        <v>22237</v>
      </c>
      <c r="O6827" s="87">
        <v>0</v>
      </c>
      <c r="P6827" s="87">
        <v>0</v>
      </c>
      <c r="Q6827" s="87">
        <v>0</v>
      </c>
      <c r="R6827" s="87">
        <v>0</v>
      </c>
      <c r="S6827" s="87"/>
      <c r="T6827" s="87"/>
      <c r="U6827" s="85" t="s">
        <v>112</v>
      </c>
      <c r="V6827" s="179"/>
      <c r="W6827" s="7"/>
      <c r="X6827" s="3"/>
      <c r="Y6827" s="3"/>
      <c r="Z6827" s="211">
        <v>59591</v>
      </c>
      <c r="AA6827" s="11"/>
      <c r="AB6827" s="123" t="s">
        <v>7939</v>
      </c>
      <c r="AC6827" s="124"/>
      <c r="AD6827" s="41"/>
      <c r="AE6827" s="41"/>
      <c r="AF6827" s="191"/>
      <c r="AG6827" s="41"/>
      <c r="AH6827" s="41" t="s">
        <v>7952</v>
      </c>
      <c r="AI6827" s="80" t="s">
        <v>6</v>
      </c>
      <c r="AJ6827" s="41"/>
      <c r="AK6827" s="3"/>
      <c r="AL6827" s="85"/>
      <c r="AM6827" s="151" t="s">
        <v>24840</v>
      </c>
      <c r="AN6827" s="15"/>
      <c r="AO6827" s="166"/>
      <c r="AP6827" s="5">
        <f t="shared" si="107"/>
        <v>0</v>
      </c>
      <c r="AQ6827" s="16"/>
      <c r="AR6827" s="205">
        <v>1</v>
      </c>
      <c r="AS6827" s="16"/>
      <c r="AT6827" s="16"/>
      <c r="AU6827" s="16"/>
      <c r="AV6827" s="16"/>
      <c r="AW6827" s="16"/>
      <c r="AX6827" s="16"/>
    </row>
    <row r="6828" spans="1:50" s="13" customFormat="1" ht="15" hidden="1" customHeight="1" x14ac:dyDescent="0.2">
      <c r="A6828" s="7" t="s">
        <v>23132</v>
      </c>
      <c r="B6828" s="3" t="s">
        <v>22334</v>
      </c>
      <c r="C6828" s="85" t="s">
        <v>7939</v>
      </c>
      <c r="D6828" s="85" t="s">
        <v>13090</v>
      </c>
      <c r="E6828" s="202" t="s">
        <v>10070</v>
      </c>
      <c r="F6828" s="85" t="s">
        <v>14</v>
      </c>
      <c r="G6828" s="85" t="s">
        <v>18</v>
      </c>
      <c r="H6828" s="85" t="s">
        <v>20690</v>
      </c>
      <c r="I6828" s="3" t="s">
        <v>8473</v>
      </c>
      <c r="J6828" s="85" t="s">
        <v>4400</v>
      </c>
      <c r="K6828" s="7" t="s">
        <v>4422</v>
      </c>
      <c r="L6828" s="3"/>
      <c r="M6828" s="3"/>
      <c r="N6828" s="41" t="s">
        <v>22328</v>
      </c>
      <c r="O6828" s="87">
        <v>0</v>
      </c>
      <c r="P6828" s="87">
        <v>0</v>
      </c>
      <c r="Q6828" s="87">
        <v>0</v>
      </c>
      <c r="R6828" s="87">
        <v>0</v>
      </c>
      <c r="S6828" s="87"/>
      <c r="T6828" s="87"/>
      <c r="U6828" s="85" t="s">
        <v>112</v>
      </c>
      <c r="V6828" s="179"/>
      <c r="W6828" s="7"/>
      <c r="X6828" s="3"/>
      <c r="Y6828" s="3"/>
      <c r="Z6828" s="211">
        <v>59377</v>
      </c>
      <c r="AA6828" s="11"/>
      <c r="AB6828" s="123" t="s">
        <v>7939</v>
      </c>
      <c r="AC6828" s="124"/>
      <c r="AD6828" s="41"/>
      <c r="AE6828" s="41"/>
      <c r="AF6828" s="191"/>
      <c r="AG6828" s="41"/>
      <c r="AH6828" s="41" t="s">
        <v>7952</v>
      </c>
      <c r="AI6828" s="80" t="s">
        <v>6</v>
      </c>
      <c r="AJ6828" s="41"/>
      <c r="AK6828" s="3"/>
      <c r="AL6828" s="85"/>
      <c r="AM6828" s="151" t="s">
        <v>24840</v>
      </c>
      <c r="AN6828" s="15"/>
      <c r="AO6828" s="166"/>
      <c r="AP6828" s="5">
        <f t="shared" si="107"/>
        <v>0</v>
      </c>
      <c r="AQ6828" s="16"/>
      <c r="AR6828" s="205">
        <v>1</v>
      </c>
      <c r="AS6828" s="16"/>
      <c r="AT6828" s="16"/>
      <c r="AU6828" s="16"/>
      <c r="AV6828" s="16"/>
      <c r="AW6828" s="16"/>
      <c r="AX6828" s="16"/>
    </row>
    <row r="6829" spans="1:50" s="13" customFormat="1" ht="15" hidden="1" customHeight="1" x14ac:dyDescent="0.2">
      <c r="A6829" s="7" t="s">
        <v>23133</v>
      </c>
      <c r="B6829" s="3" t="s">
        <v>22335</v>
      </c>
      <c r="C6829" s="85" t="s">
        <v>7939</v>
      </c>
      <c r="D6829" s="85" t="s">
        <v>13090</v>
      </c>
      <c r="E6829" s="202" t="s">
        <v>10070</v>
      </c>
      <c r="F6829" s="85" t="s">
        <v>14</v>
      </c>
      <c r="G6829" s="85" t="s">
        <v>18</v>
      </c>
      <c r="H6829" s="85" t="s">
        <v>20690</v>
      </c>
      <c r="I6829" s="3" t="s">
        <v>8473</v>
      </c>
      <c r="J6829" s="85" t="s">
        <v>4400</v>
      </c>
      <c r="K6829" s="7" t="s">
        <v>4422</v>
      </c>
      <c r="L6829" s="3"/>
      <c r="M6829" s="3"/>
      <c r="N6829" s="41" t="s">
        <v>22328</v>
      </c>
      <c r="O6829" s="87">
        <v>0</v>
      </c>
      <c r="P6829" s="87">
        <v>0</v>
      </c>
      <c r="Q6829" s="87">
        <v>0</v>
      </c>
      <c r="R6829" s="87">
        <v>0</v>
      </c>
      <c r="S6829" s="87"/>
      <c r="T6829" s="87"/>
      <c r="U6829" s="85" t="s">
        <v>112</v>
      </c>
      <c r="V6829" s="179"/>
      <c r="W6829" s="7"/>
      <c r="X6829" s="3"/>
      <c r="Y6829" s="3"/>
      <c r="Z6829" s="211">
        <v>59192</v>
      </c>
      <c r="AA6829" s="11"/>
      <c r="AB6829" s="123" t="s">
        <v>7939</v>
      </c>
      <c r="AC6829" s="124"/>
      <c r="AD6829" s="41"/>
      <c r="AE6829" s="41"/>
      <c r="AF6829" s="191"/>
      <c r="AG6829" s="41"/>
      <c r="AH6829" s="41" t="s">
        <v>7952</v>
      </c>
      <c r="AI6829" s="80" t="s">
        <v>6</v>
      </c>
      <c r="AJ6829" s="41"/>
      <c r="AK6829" s="3"/>
      <c r="AL6829" s="85"/>
      <c r="AM6829" s="151" t="s">
        <v>24840</v>
      </c>
      <c r="AN6829" s="15"/>
      <c r="AO6829" s="166"/>
      <c r="AP6829" s="5">
        <f t="shared" si="107"/>
        <v>0</v>
      </c>
      <c r="AQ6829" s="16"/>
      <c r="AR6829" s="205">
        <v>1</v>
      </c>
      <c r="AS6829" s="16"/>
      <c r="AT6829" s="16"/>
      <c r="AU6829" s="16"/>
      <c r="AV6829" s="16"/>
      <c r="AW6829" s="16"/>
      <c r="AX6829" s="16"/>
    </row>
    <row r="6830" spans="1:50" s="13" customFormat="1" ht="15" hidden="1" customHeight="1" x14ac:dyDescent="0.2">
      <c r="A6830" s="7" t="s">
        <v>23134</v>
      </c>
      <c r="B6830" s="3" t="s">
        <v>22336</v>
      </c>
      <c r="C6830" s="85" t="s">
        <v>7939</v>
      </c>
      <c r="D6830" s="85" t="s">
        <v>13090</v>
      </c>
      <c r="E6830" s="202" t="s">
        <v>9112</v>
      </c>
      <c r="F6830" s="85" t="s">
        <v>34</v>
      </c>
      <c r="G6830" s="85" t="s">
        <v>16219</v>
      </c>
      <c r="H6830" s="85" t="s">
        <v>20689</v>
      </c>
      <c r="I6830" s="3" t="s">
        <v>10268</v>
      </c>
      <c r="J6830" s="85" t="s">
        <v>4400</v>
      </c>
      <c r="K6830" s="7" t="s">
        <v>4422</v>
      </c>
      <c r="L6830" s="3"/>
      <c r="M6830" s="3"/>
      <c r="N6830" s="41" t="s">
        <v>22307</v>
      </c>
      <c r="O6830" s="87">
        <v>0</v>
      </c>
      <c r="P6830" s="87">
        <v>0</v>
      </c>
      <c r="Q6830" s="87">
        <v>0</v>
      </c>
      <c r="R6830" s="87">
        <v>0</v>
      </c>
      <c r="S6830" s="87"/>
      <c r="T6830" s="87"/>
      <c r="U6830" s="85" t="s">
        <v>112</v>
      </c>
      <c r="V6830" s="179"/>
      <c r="W6830" s="7"/>
      <c r="X6830" s="3"/>
      <c r="Y6830" s="3"/>
      <c r="Z6830" s="146">
        <v>292460</v>
      </c>
      <c r="AA6830" s="11"/>
      <c r="AB6830" s="123" t="s">
        <v>7939</v>
      </c>
      <c r="AC6830" s="124"/>
      <c r="AD6830" s="41"/>
      <c r="AE6830" s="41"/>
      <c r="AF6830" s="191"/>
      <c r="AG6830" s="41"/>
      <c r="AH6830" s="41" t="s">
        <v>7952</v>
      </c>
      <c r="AI6830" s="80" t="s">
        <v>6</v>
      </c>
      <c r="AJ6830" s="41"/>
      <c r="AK6830" s="3"/>
      <c r="AL6830" s="85"/>
      <c r="AM6830" s="151" t="s">
        <v>24840</v>
      </c>
      <c r="AN6830" s="15"/>
      <c r="AO6830" s="166"/>
      <c r="AP6830" s="5">
        <f t="shared" si="107"/>
        <v>0</v>
      </c>
      <c r="AQ6830" s="16"/>
      <c r="AR6830" s="205">
        <v>1</v>
      </c>
      <c r="AS6830" s="16"/>
      <c r="AT6830" s="16"/>
      <c r="AU6830" s="16"/>
      <c r="AV6830" s="16"/>
      <c r="AW6830" s="16"/>
      <c r="AX6830" s="16"/>
    </row>
    <row r="6831" spans="1:50" s="13" customFormat="1" ht="15" hidden="1" customHeight="1" x14ac:dyDescent="0.2">
      <c r="A6831" s="7" t="s">
        <v>11206</v>
      </c>
      <c r="B6831" s="3" t="s">
        <v>11207</v>
      </c>
      <c r="C6831" s="85" t="s">
        <v>7939</v>
      </c>
      <c r="D6831" s="85" t="s">
        <v>13090</v>
      </c>
      <c r="E6831" s="202" t="s">
        <v>154</v>
      </c>
      <c r="F6831" s="85" t="s">
        <v>55</v>
      </c>
      <c r="G6831" s="85" t="s">
        <v>15355</v>
      </c>
      <c r="H6831" s="85" t="s">
        <v>20690</v>
      </c>
      <c r="I6831" s="3" t="s">
        <v>7579</v>
      </c>
      <c r="J6831" s="85" t="s">
        <v>124</v>
      </c>
      <c r="K6831" s="7" t="s">
        <v>125</v>
      </c>
      <c r="L6831" s="3"/>
      <c r="M6831" s="3"/>
      <c r="N6831" s="41" t="s">
        <v>11208</v>
      </c>
      <c r="O6831" s="87">
        <v>219965</v>
      </c>
      <c r="P6831" s="87">
        <v>201401</v>
      </c>
      <c r="Q6831" s="87">
        <v>18564</v>
      </c>
      <c r="R6831" s="87">
        <v>0</v>
      </c>
      <c r="S6831" s="87"/>
      <c r="T6831" s="87"/>
      <c r="U6831" s="85">
        <v>2006</v>
      </c>
      <c r="V6831" s="179"/>
      <c r="W6831" s="7"/>
      <c r="X6831" s="3"/>
      <c r="Y6831" s="3"/>
      <c r="Z6831" s="146">
        <v>11377</v>
      </c>
      <c r="AA6831" s="11"/>
      <c r="AB6831" s="123" t="s">
        <v>7939</v>
      </c>
      <c r="AC6831" s="124"/>
      <c r="AD6831" s="41"/>
      <c r="AE6831" s="41"/>
      <c r="AF6831" s="191">
        <v>43927</v>
      </c>
      <c r="AG6831" s="41"/>
      <c r="AH6831" s="41" t="s">
        <v>8024</v>
      </c>
      <c r="AI6831" s="80" t="s">
        <v>6</v>
      </c>
      <c r="AJ6831" s="41"/>
      <c r="AK6831" s="3"/>
      <c r="AL6831" s="85"/>
      <c r="AM6831" s="151" t="s">
        <v>19998</v>
      </c>
      <c r="AN6831" s="15"/>
      <c r="AO6831" s="166"/>
      <c r="AP6831" s="5">
        <f t="shared" si="107"/>
        <v>0</v>
      </c>
      <c r="AQ6831" s="16"/>
      <c r="AR6831" s="205">
        <v>1</v>
      </c>
      <c r="AS6831" s="16"/>
      <c r="AT6831" s="16"/>
      <c r="AU6831" s="16"/>
      <c r="AV6831" s="16"/>
      <c r="AW6831" s="16"/>
      <c r="AX6831" s="16"/>
    </row>
    <row r="6832" spans="1:50" s="13" customFormat="1" ht="15" hidden="1" customHeight="1" x14ac:dyDescent="0.2">
      <c r="A6832" s="7" t="s">
        <v>23125</v>
      </c>
      <c r="B6832" s="3" t="s">
        <v>22326</v>
      </c>
      <c r="C6832" s="85" t="s">
        <v>7939</v>
      </c>
      <c r="D6832" s="85" t="s">
        <v>13090</v>
      </c>
      <c r="E6832" s="202" t="s">
        <v>7951</v>
      </c>
      <c r="F6832" s="85" t="s">
        <v>14</v>
      </c>
      <c r="G6832" s="85" t="s">
        <v>18</v>
      </c>
      <c r="H6832" s="85" t="s">
        <v>20690</v>
      </c>
      <c r="I6832" s="3" t="s">
        <v>8473</v>
      </c>
      <c r="J6832" s="85" t="s">
        <v>4400</v>
      </c>
      <c r="K6832" s="7" t="s">
        <v>4422</v>
      </c>
      <c r="L6832" s="3"/>
      <c r="M6832" s="3"/>
      <c r="N6832" s="41" t="s">
        <v>22237</v>
      </c>
      <c r="O6832" s="87">
        <v>0</v>
      </c>
      <c r="P6832" s="87">
        <v>0</v>
      </c>
      <c r="Q6832" s="87">
        <v>0</v>
      </c>
      <c r="R6832" s="87">
        <v>0</v>
      </c>
      <c r="S6832" s="87"/>
      <c r="T6832" s="87"/>
      <c r="U6832" s="85" t="s">
        <v>112</v>
      </c>
      <c r="V6832" s="179"/>
      <c r="W6832" s="7"/>
      <c r="X6832" s="3"/>
      <c r="Y6832" s="3"/>
      <c r="Z6832" s="211">
        <v>55039</v>
      </c>
      <c r="AA6832" s="11"/>
      <c r="AB6832" s="123" t="s">
        <v>7939</v>
      </c>
      <c r="AC6832" s="124"/>
      <c r="AD6832" s="41"/>
      <c r="AE6832" s="41"/>
      <c r="AF6832" s="191"/>
      <c r="AG6832" s="41"/>
      <c r="AH6832" s="41" t="s">
        <v>7952</v>
      </c>
      <c r="AI6832" s="80" t="s">
        <v>6</v>
      </c>
      <c r="AJ6832" s="41"/>
      <c r="AK6832" s="3"/>
      <c r="AL6832" s="85"/>
      <c r="AM6832" s="151" t="s">
        <v>24840</v>
      </c>
      <c r="AN6832" s="15"/>
      <c r="AO6832" s="166"/>
      <c r="AP6832" s="5">
        <f t="shared" si="107"/>
        <v>0</v>
      </c>
      <c r="AQ6832" s="16"/>
      <c r="AR6832" s="205">
        <v>1</v>
      </c>
      <c r="AS6832" s="16"/>
      <c r="AT6832" s="16"/>
      <c r="AU6832" s="16"/>
      <c r="AV6832" s="16"/>
      <c r="AW6832" s="16"/>
      <c r="AX6832" s="16"/>
    </row>
    <row r="6833" spans="1:50" s="13" customFormat="1" ht="15" customHeight="1" x14ac:dyDescent="0.2">
      <c r="A6833" s="7" t="s">
        <v>26772</v>
      </c>
      <c r="B6833" s="3" t="s">
        <v>27124</v>
      </c>
      <c r="C6833" s="85" t="s">
        <v>7939</v>
      </c>
      <c r="D6833" s="85" t="s">
        <v>13090</v>
      </c>
      <c r="E6833" s="202" t="s">
        <v>7951</v>
      </c>
      <c r="F6833" s="85" t="s">
        <v>34</v>
      </c>
      <c r="G6833" s="85" t="s">
        <v>35</v>
      </c>
      <c r="H6833" s="85" t="s">
        <v>20688</v>
      </c>
      <c r="I6833" s="7" t="s">
        <v>11263</v>
      </c>
      <c r="J6833" s="85" t="s">
        <v>115</v>
      </c>
      <c r="K6833" s="7" t="s">
        <v>4595</v>
      </c>
      <c r="L6833" s="3"/>
      <c r="M6833" s="3"/>
      <c r="N6833" s="41" t="s">
        <v>7950</v>
      </c>
      <c r="O6833" s="87">
        <v>0</v>
      </c>
      <c r="P6833" s="87">
        <v>0</v>
      </c>
      <c r="Q6833" s="87">
        <v>0</v>
      </c>
      <c r="R6833" s="87">
        <v>0</v>
      </c>
      <c r="S6833" s="87"/>
      <c r="T6833" s="87"/>
      <c r="U6833" s="85" t="s">
        <v>112</v>
      </c>
      <c r="V6833" s="179"/>
      <c r="W6833" s="7"/>
      <c r="X6833" s="3"/>
      <c r="Y6833" s="3"/>
      <c r="Z6833" s="146">
        <v>7</v>
      </c>
      <c r="AA6833" s="11"/>
      <c r="AB6833" s="123" t="s">
        <v>7939</v>
      </c>
      <c r="AC6833" s="124"/>
      <c r="AD6833" s="41"/>
      <c r="AE6833" s="41"/>
      <c r="AF6833" s="191"/>
      <c r="AG6833" s="41"/>
      <c r="AH6833" s="41" t="s">
        <v>7952</v>
      </c>
      <c r="AI6833" s="80" t="s">
        <v>6</v>
      </c>
      <c r="AJ6833" s="41"/>
      <c r="AK6833" s="3"/>
      <c r="AL6833" s="85"/>
      <c r="AM6833" s="151" t="s">
        <v>26263</v>
      </c>
      <c r="AN6833" s="15"/>
      <c r="AO6833" s="166"/>
      <c r="AP6833" s="5">
        <f t="shared" si="107"/>
        <v>0</v>
      </c>
      <c r="AQ6833" s="16"/>
      <c r="AR6833" s="205">
        <v>1</v>
      </c>
      <c r="AS6833" s="16"/>
      <c r="AT6833" s="16"/>
      <c r="AU6833" s="16"/>
      <c r="AV6833" s="16"/>
      <c r="AW6833" s="16"/>
      <c r="AX6833" s="16"/>
    </row>
    <row r="6834" spans="1:50" s="13" customFormat="1" ht="15" hidden="1" customHeight="1" x14ac:dyDescent="0.2">
      <c r="A6834" s="7" t="s">
        <v>23123</v>
      </c>
      <c r="B6834" s="3" t="s">
        <v>22324</v>
      </c>
      <c r="C6834" s="85" t="s">
        <v>7939</v>
      </c>
      <c r="D6834" s="85" t="s">
        <v>13090</v>
      </c>
      <c r="E6834" s="202" t="s">
        <v>22872</v>
      </c>
      <c r="F6834" s="85" t="s">
        <v>14</v>
      </c>
      <c r="G6834" s="85" t="s">
        <v>17</v>
      </c>
      <c r="H6834" s="85" t="s">
        <v>20690</v>
      </c>
      <c r="I6834" s="3" t="s">
        <v>10860</v>
      </c>
      <c r="J6834" s="85" t="s">
        <v>4406</v>
      </c>
      <c r="K6834" s="7" t="s">
        <v>4407</v>
      </c>
      <c r="L6834" s="3"/>
      <c r="M6834" s="3"/>
      <c r="N6834" s="41" t="s">
        <v>7950</v>
      </c>
      <c r="O6834" s="87">
        <v>0</v>
      </c>
      <c r="P6834" s="87">
        <v>0</v>
      </c>
      <c r="Q6834" s="87">
        <v>0</v>
      </c>
      <c r="R6834" s="87">
        <v>0</v>
      </c>
      <c r="S6834" s="87"/>
      <c r="T6834" s="87"/>
      <c r="U6834" s="85" t="s">
        <v>112</v>
      </c>
      <c r="V6834" s="179"/>
      <c r="W6834" s="7"/>
      <c r="X6834" s="3"/>
      <c r="Y6834" s="3"/>
      <c r="Z6834" s="146">
        <v>67320</v>
      </c>
      <c r="AA6834" s="11"/>
      <c r="AB6834" s="123" t="s">
        <v>7939</v>
      </c>
      <c r="AC6834" s="124"/>
      <c r="AD6834" s="41"/>
      <c r="AE6834" s="41"/>
      <c r="AF6834" s="191"/>
      <c r="AG6834" s="41"/>
      <c r="AH6834" s="41" t="s">
        <v>16613</v>
      </c>
      <c r="AI6834" s="80" t="s">
        <v>6</v>
      </c>
      <c r="AJ6834" s="41"/>
      <c r="AK6834" s="3"/>
      <c r="AL6834" s="85"/>
      <c r="AM6834" s="151" t="s">
        <v>24840</v>
      </c>
      <c r="AN6834" s="15"/>
      <c r="AO6834" s="166"/>
      <c r="AP6834" s="5">
        <f t="shared" si="107"/>
        <v>0</v>
      </c>
      <c r="AQ6834" s="16"/>
      <c r="AR6834" s="205">
        <v>1</v>
      </c>
      <c r="AS6834" s="16"/>
      <c r="AT6834" s="16"/>
      <c r="AU6834" s="16"/>
      <c r="AV6834" s="16"/>
      <c r="AW6834" s="16"/>
      <c r="AX6834" s="16"/>
    </row>
    <row r="6835" spans="1:50" s="13" customFormat="1" ht="15" hidden="1" customHeight="1" x14ac:dyDescent="0.2">
      <c r="A6835" s="7" t="s">
        <v>23122</v>
      </c>
      <c r="B6835" s="3" t="s">
        <v>22323</v>
      </c>
      <c r="C6835" s="85" t="s">
        <v>7939</v>
      </c>
      <c r="D6835" s="85" t="s">
        <v>13090</v>
      </c>
      <c r="E6835" s="202" t="s">
        <v>8031</v>
      </c>
      <c r="F6835" s="85" t="s">
        <v>34</v>
      </c>
      <c r="G6835" s="85" t="s">
        <v>38</v>
      </c>
      <c r="H6835" s="85" t="s">
        <v>20690</v>
      </c>
      <c r="I6835" s="3" t="s">
        <v>8165</v>
      </c>
      <c r="J6835" s="85" t="s">
        <v>124</v>
      </c>
      <c r="K6835" s="7" t="s">
        <v>125</v>
      </c>
      <c r="L6835" s="3"/>
      <c r="M6835" s="3"/>
      <c r="N6835" s="41" t="s">
        <v>7950</v>
      </c>
      <c r="O6835" s="87">
        <v>0</v>
      </c>
      <c r="P6835" s="87">
        <v>0</v>
      </c>
      <c r="Q6835" s="87">
        <v>0</v>
      </c>
      <c r="R6835" s="87">
        <v>0</v>
      </c>
      <c r="S6835" s="87"/>
      <c r="T6835" s="87"/>
      <c r="U6835" s="85" t="s">
        <v>112</v>
      </c>
      <c r="V6835" s="179"/>
      <c r="W6835" s="7"/>
      <c r="X6835" s="3"/>
      <c r="Y6835" s="3"/>
      <c r="Z6835" s="146">
        <v>522351</v>
      </c>
      <c r="AA6835" s="11"/>
      <c r="AB6835" s="123" t="s">
        <v>7939</v>
      </c>
      <c r="AC6835" s="124"/>
      <c r="AD6835" s="41"/>
      <c r="AE6835" s="41"/>
      <c r="AF6835" s="191"/>
      <c r="AG6835" s="41"/>
      <c r="AH6835" s="41" t="s">
        <v>7952</v>
      </c>
      <c r="AI6835" s="80" t="s">
        <v>6</v>
      </c>
      <c r="AJ6835" s="41"/>
      <c r="AK6835" s="3"/>
      <c r="AL6835" s="85"/>
      <c r="AM6835" s="151" t="s">
        <v>24840</v>
      </c>
      <c r="AN6835" s="15"/>
      <c r="AO6835" s="166"/>
      <c r="AP6835" s="5">
        <f t="shared" si="107"/>
        <v>0</v>
      </c>
      <c r="AQ6835" s="16"/>
      <c r="AR6835" s="205">
        <v>1</v>
      </c>
      <c r="AS6835" s="16"/>
      <c r="AT6835" s="16"/>
      <c r="AU6835" s="16"/>
      <c r="AV6835" s="16"/>
      <c r="AW6835" s="16"/>
      <c r="AX6835" s="16"/>
    </row>
    <row r="6836" spans="1:50" s="13" customFormat="1" ht="15" hidden="1" customHeight="1" x14ac:dyDescent="0.2">
      <c r="A6836" s="7" t="s">
        <v>23118</v>
      </c>
      <c r="B6836" s="3" t="s">
        <v>22318</v>
      </c>
      <c r="C6836" s="85" t="s">
        <v>7939</v>
      </c>
      <c r="D6836" s="85" t="s">
        <v>13090</v>
      </c>
      <c r="E6836" s="202" t="s">
        <v>8031</v>
      </c>
      <c r="F6836" s="85" t="s">
        <v>14</v>
      </c>
      <c r="G6836" s="85" t="s">
        <v>18</v>
      </c>
      <c r="H6836" s="85" t="s">
        <v>20690</v>
      </c>
      <c r="I6836" s="3" t="s">
        <v>8473</v>
      </c>
      <c r="J6836" s="85" t="s">
        <v>4400</v>
      </c>
      <c r="K6836" s="7" t="s">
        <v>4422</v>
      </c>
      <c r="L6836" s="3"/>
      <c r="M6836" s="3"/>
      <c r="N6836" s="41" t="s">
        <v>22319</v>
      </c>
      <c r="O6836" s="87">
        <v>0</v>
      </c>
      <c r="P6836" s="87">
        <v>0</v>
      </c>
      <c r="Q6836" s="87">
        <v>0</v>
      </c>
      <c r="R6836" s="87">
        <v>0</v>
      </c>
      <c r="S6836" s="87"/>
      <c r="T6836" s="87"/>
      <c r="U6836" s="85" t="s">
        <v>112</v>
      </c>
      <c r="V6836" s="179"/>
      <c r="W6836" s="7"/>
      <c r="X6836" s="3"/>
      <c r="Y6836" s="3"/>
      <c r="Z6836" s="211">
        <v>58067</v>
      </c>
      <c r="AA6836" s="11"/>
      <c r="AB6836" s="123" t="s">
        <v>7939</v>
      </c>
      <c r="AC6836" s="124"/>
      <c r="AD6836" s="41"/>
      <c r="AE6836" s="41"/>
      <c r="AF6836" s="191"/>
      <c r="AG6836" s="41"/>
      <c r="AH6836" s="41" t="s">
        <v>7952</v>
      </c>
      <c r="AI6836" s="80" t="s">
        <v>6</v>
      </c>
      <c r="AJ6836" s="41"/>
      <c r="AK6836" s="3"/>
      <c r="AL6836" s="85"/>
      <c r="AM6836" s="151" t="s">
        <v>24840</v>
      </c>
      <c r="AN6836" s="15"/>
      <c r="AO6836" s="166"/>
      <c r="AP6836" s="5">
        <f t="shared" si="107"/>
        <v>0</v>
      </c>
      <c r="AQ6836" s="16"/>
      <c r="AR6836" s="205">
        <v>1</v>
      </c>
      <c r="AS6836" s="16"/>
      <c r="AT6836" s="16"/>
      <c r="AU6836" s="16"/>
      <c r="AV6836" s="16"/>
      <c r="AW6836" s="16"/>
      <c r="AX6836" s="16"/>
    </row>
    <row r="6837" spans="1:50" s="13" customFormat="1" ht="15" hidden="1" customHeight="1" x14ac:dyDescent="0.2">
      <c r="A6837" s="7" t="s">
        <v>23119</v>
      </c>
      <c r="B6837" s="3" t="s">
        <v>22320</v>
      </c>
      <c r="C6837" s="85" t="s">
        <v>7939</v>
      </c>
      <c r="D6837" s="85" t="s">
        <v>13090</v>
      </c>
      <c r="E6837" s="202" t="s">
        <v>8031</v>
      </c>
      <c r="F6837" s="85" t="s">
        <v>14</v>
      </c>
      <c r="G6837" s="85" t="s">
        <v>20</v>
      </c>
      <c r="H6837" s="85" t="s">
        <v>20689</v>
      </c>
      <c r="I6837" s="3" t="s">
        <v>16770</v>
      </c>
      <c r="J6837" s="85" t="s">
        <v>4400</v>
      </c>
      <c r="K6837" s="7" t="s">
        <v>4422</v>
      </c>
      <c r="L6837" s="3"/>
      <c r="M6837" s="3"/>
      <c r="N6837" s="41" t="s">
        <v>22181</v>
      </c>
      <c r="O6837" s="87">
        <v>0</v>
      </c>
      <c r="P6837" s="87">
        <v>0</v>
      </c>
      <c r="Q6837" s="87">
        <v>0</v>
      </c>
      <c r="R6837" s="87">
        <v>0</v>
      </c>
      <c r="S6837" s="87"/>
      <c r="T6837" s="87"/>
      <c r="U6837" s="85" t="s">
        <v>112</v>
      </c>
      <c r="V6837" s="179"/>
      <c r="W6837" s="7"/>
      <c r="X6837" s="3"/>
      <c r="Y6837" s="3"/>
      <c r="Z6837" s="211">
        <v>615000</v>
      </c>
      <c r="AA6837" s="11"/>
      <c r="AB6837" s="123" t="s">
        <v>7939</v>
      </c>
      <c r="AC6837" s="124"/>
      <c r="AD6837" s="41"/>
      <c r="AE6837" s="41"/>
      <c r="AF6837" s="191"/>
      <c r="AG6837" s="41"/>
      <c r="AH6837" s="41" t="s">
        <v>7952</v>
      </c>
      <c r="AI6837" s="80" t="s">
        <v>6</v>
      </c>
      <c r="AJ6837" s="41"/>
      <c r="AK6837" s="3"/>
      <c r="AL6837" s="85"/>
      <c r="AM6837" s="151" t="s">
        <v>24840</v>
      </c>
      <c r="AN6837" s="15"/>
      <c r="AO6837" s="166"/>
      <c r="AP6837" s="5">
        <f t="shared" si="107"/>
        <v>0</v>
      </c>
      <c r="AQ6837" s="16"/>
      <c r="AR6837" s="205">
        <v>1</v>
      </c>
      <c r="AS6837" s="16"/>
      <c r="AT6837" s="16"/>
      <c r="AU6837" s="16"/>
      <c r="AV6837" s="16"/>
      <c r="AW6837" s="16"/>
      <c r="AX6837" s="16"/>
    </row>
    <row r="6838" spans="1:50" s="13" customFormat="1" ht="15" hidden="1" customHeight="1" x14ac:dyDescent="0.2">
      <c r="A6838" s="7" t="s">
        <v>23116</v>
      </c>
      <c r="B6838" s="3" t="s">
        <v>22316</v>
      </c>
      <c r="C6838" s="85" t="s">
        <v>7939</v>
      </c>
      <c r="D6838" s="85" t="s">
        <v>13090</v>
      </c>
      <c r="E6838" s="202" t="s">
        <v>8031</v>
      </c>
      <c r="F6838" s="85" t="s">
        <v>40</v>
      </c>
      <c r="G6838" s="85" t="s">
        <v>43</v>
      </c>
      <c r="H6838" s="85" t="s">
        <v>20690</v>
      </c>
      <c r="I6838" s="3" t="s">
        <v>10897</v>
      </c>
      <c r="J6838" s="85" t="s">
        <v>4447</v>
      </c>
      <c r="K6838" s="7" t="s">
        <v>4685</v>
      </c>
      <c r="L6838" s="3"/>
      <c r="M6838" s="3"/>
      <c r="N6838" s="41" t="s">
        <v>10845</v>
      </c>
      <c r="O6838" s="87">
        <v>0</v>
      </c>
      <c r="P6838" s="87">
        <v>0</v>
      </c>
      <c r="Q6838" s="87">
        <v>0</v>
      </c>
      <c r="R6838" s="87">
        <v>0</v>
      </c>
      <c r="S6838" s="87"/>
      <c r="T6838" s="87"/>
      <c r="U6838" s="85" t="s">
        <v>112</v>
      </c>
      <c r="V6838" s="179"/>
      <c r="W6838" s="7"/>
      <c r="X6838" s="3"/>
      <c r="Y6838" s="3"/>
      <c r="Z6838" s="146">
        <v>3263178</v>
      </c>
      <c r="AA6838" s="11"/>
      <c r="AB6838" s="123" t="s">
        <v>7939</v>
      </c>
      <c r="AC6838" s="124"/>
      <c r="AD6838" s="41"/>
      <c r="AE6838" s="41"/>
      <c r="AF6838" s="191"/>
      <c r="AG6838" s="41"/>
      <c r="AH6838" s="41" t="s">
        <v>8211</v>
      </c>
      <c r="AI6838" s="80" t="s">
        <v>6</v>
      </c>
      <c r="AJ6838" s="41"/>
      <c r="AK6838" s="3"/>
      <c r="AL6838" s="85"/>
      <c r="AM6838" s="151" t="s">
        <v>24840</v>
      </c>
      <c r="AN6838" s="15"/>
      <c r="AO6838" s="166"/>
      <c r="AP6838" s="5">
        <f t="shared" si="107"/>
        <v>0</v>
      </c>
      <c r="AQ6838" s="16"/>
      <c r="AR6838" s="205">
        <v>1</v>
      </c>
      <c r="AS6838" s="16"/>
      <c r="AT6838" s="16"/>
      <c r="AU6838" s="16"/>
      <c r="AV6838" s="16"/>
      <c r="AW6838" s="16"/>
      <c r="AX6838" s="16"/>
    </row>
    <row r="6839" spans="1:50" s="13" customFormat="1" ht="15" hidden="1" customHeight="1" x14ac:dyDescent="0.2">
      <c r="A6839" s="7" t="s">
        <v>23120</v>
      </c>
      <c r="B6839" s="3" t="s">
        <v>22321</v>
      </c>
      <c r="C6839" s="85" t="s">
        <v>7939</v>
      </c>
      <c r="D6839" s="85" t="s">
        <v>13090</v>
      </c>
      <c r="E6839" s="202" t="s">
        <v>8031</v>
      </c>
      <c r="F6839" s="85" t="s">
        <v>40</v>
      </c>
      <c r="G6839" s="85" t="s">
        <v>43</v>
      </c>
      <c r="H6839" s="85" t="s">
        <v>20690</v>
      </c>
      <c r="I6839" s="3" t="s">
        <v>10897</v>
      </c>
      <c r="J6839" s="85" t="s">
        <v>4447</v>
      </c>
      <c r="K6839" s="7" t="s">
        <v>4685</v>
      </c>
      <c r="L6839" s="3"/>
      <c r="M6839" s="3"/>
      <c r="N6839" s="41" t="s">
        <v>10845</v>
      </c>
      <c r="O6839" s="87">
        <v>0</v>
      </c>
      <c r="P6839" s="87">
        <v>0</v>
      </c>
      <c r="Q6839" s="87">
        <v>0</v>
      </c>
      <c r="R6839" s="87">
        <v>0</v>
      </c>
      <c r="S6839" s="87"/>
      <c r="T6839" s="87"/>
      <c r="U6839" s="85" t="s">
        <v>112</v>
      </c>
      <c r="V6839" s="179"/>
      <c r="W6839" s="7"/>
      <c r="X6839" s="3"/>
      <c r="Y6839" s="3"/>
      <c r="Z6839" s="146">
        <v>3263178</v>
      </c>
      <c r="AA6839" s="11"/>
      <c r="AB6839" s="123" t="s">
        <v>7939</v>
      </c>
      <c r="AC6839" s="124"/>
      <c r="AD6839" s="41"/>
      <c r="AE6839" s="41"/>
      <c r="AF6839" s="191"/>
      <c r="AG6839" s="41"/>
      <c r="AH6839" s="41" t="s">
        <v>8211</v>
      </c>
      <c r="AI6839" s="80" t="s">
        <v>6</v>
      </c>
      <c r="AJ6839" s="41"/>
      <c r="AK6839" s="3"/>
      <c r="AL6839" s="85"/>
      <c r="AM6839" s="151" t="s">
        <v>24840</v>
      </c>
      <c r="AN6839" s="15"/>
      <c r="AO6839" s="166"/>
      <c r="AP6839" s="5">
        <f t="shared" si="107"/>
        <v>0</v>
      </c>
      <c r="AQ6839" s="16"/>
      <c r="AR6839" s="205">
        <v>1</v>
      </c>
      <c r="AS6839" s="16"/>
      <c r="AT6839" s="16"/>
      <c r="AU6839" s="16"/>
      <c r="AV6839" s="16"/>
      <c r="AW6839" s="16"/>
      <c r="AX6839" s="16"/>
    </row>
    <row r="6840" spans="1:50" s="13" customFormat="1" ht="15" hidden="1" customHeight="1" x14ac:dyDescent="0.2">
      <c r="A6840" s="7" t="s">
        <v>23121</v>
      </c>
      <c r="B6840" s="3" t="s">
        <v>22322</v>
      </c>
      <c r="C6840" s="85" t="s">
        <v>7939</v>
      </c>
      <c r="D6840" s="85" t="s">
        <v>13090</v>
      </c>
      <c r="E6840" s="202" t="s">
        <v>9112</v>
      </c>
      <c r="F6840" s="85" t="s">
        <v>40</v>
      </c>
      <c r="G6840" s="85" t="s">
        <v>43</v>
      </c>
      <c r="H6840" s="85" t="s">
        <v>20690</v>
      </c>
      <c r="I6840" s="3" t="s">
        <v>10897</v>
      </c>
      <c r="J6840" s="85" t="s">
        <v>115</v>
      </c>
      <c r="K6840" s="7" t="s">
        <v>116</v>
      </c>
      <c r="L6840" s="3"/>
      <c r="M6840" s="3"/>
      <c r="N6840" s="41" t="s">
        <v>10845</v>
      </c>
      <c r="O6840" s="87">
        <v>0</v>
      </c>
      <c r="P6840" s="87">
        <v>0</v>
      </c>
      <c r="Q6840" s="87">
        <v>0</v>
      </c>
      <c r="R6840" s="87">
        <v>0</v>
      </c>
      <c r="S6840" s="87"/>
      <c r="T6840" s="87"/>
      <c r="U6840" s="85" t="s">
        <v>112</v>
      </c>
      <c r="V6840" s="179"/>
      <c r="W6840" s="7"/>
      <c r="X6840" s="3"/>
      <c r="Y6840" s="3"/>
      <c r="Z6840" s="146">
        <v>2719314</v>
      </c>
      <c r="AA6840" s="11"/>
      <c r="AB6840" s="123" t="s">
        <v>7939</v>
      </c>
      <c r="AC6840" s="124"/>
      <c r="AD6840" s="41"/>
      <c r="AE6840" s="41"/>
      <c r="AF6840" s="191"/>
      <c r="AG6840" s="41"/>
      <c r="AH6840" s="41" t="s">
        <v>8211</v>
      </c>
      <c r="AI6840" s="80" t="s">
        <v>6</v>
      </c>
      <c r="AJ6840" s="41"/>
      <c r="AK6840" s="3"/>
      <c r="AL6840" s="85"/>
      <c r="AM6840" s="151" t="s">
        <v>24840</v>
      </c>
      <c r="AN6840" s="15"/>
      <c r="AO6840" s="166"/>
      <c r="AP6840" s="5">
        <f t="shared" si="107"/>
        <v>0</v>
      </c>
      <c r="AQ6840" s="16"/>
      <c r="AR6840" s="205">
        <v>1</v>
      </c>
      <c r="AS6840" s="16"/>
      <c r="AT6840" s="16"/>
      <c r="AU6840" s="16"/>
      <c r="AV6840" s="16"/>
      <c r="AW6840" s="16"/>
      <c r="AX6840" s="16"/>
    </row>
    <row r="6841" spans="1:50" s="13" customFormat="1" ht="15" hidden="1" customHeight="1" x14ac:dyDescent="0.2">
      <c r="A6841" s="7" t="s">
        <v>11209</v>
      </c>
      <c r="B6841" s="3" t="s">
        <v>11210</v>
      </c>
      <c r="C6841" s="85" t="s">
        <v>7939</v>
      </c>
      <c r="D6841" s="85" t="s">
        <v>13090</v>
      </c>
      <c r="E6841" s="202" t="s">
        <v>154</v>
      </c>
      <c r="F6841" s="85" t="s">
        <v>55</v>
      </c>
      <c r="G6841" s="85" t="s">
        <v>57</v>
      </c>
      <c r="H6841" s="85" t="s">
        <v>20690</v>
      </c>
      <c r="I6841" s="3" t="s">
        <v>7970</v>
      </c>
      <c r="J6841" s="85" t="s">
        <v>4400</v>
      </c>
      <c r="K6841" s="7" t="s">
        <v>4422</v>
      </c>
      <c r="L6841" s="3"/>
      <c r="M6841" s="3"/>
      <c r="N6841" s="41" t="s">
        <v>11211</v>
      </c>
      <c r="O6841" s="87">
        <v>54655</v>
      </c>
      <c r="P6841" s="87">
        <v>53928</v>
      </c>
      <c r="Q6841" s="87">
        <v>727</v>
      </c>
      <c r="R6841" s="87">
        <v>0</v>
      </c>
      <c r="S6841" s="87"/>
      <c r="T6841" s="87"/>
      <c r="U6841" s="85">
        <v>2007</v>
      </c>
      <c r="V6841" s="179"/>
      <c r="W6841" s="7"/>
      <c r="X6841" s="3"/>
      <c r="Y6841" s="3"/>
      <c r="Z6841" s="146">
        <v>35000</v>
      </c>
      <c r="AA6841" s="11"/>
      <c r="AB6841" s="123" t="s">
        <v>7939</v>
      </c>
      <c r="AC6841" s="124"/>
      <c r="AD6841" s="41"/>
      <c r="AE6841" s="41"/>
      <c r="AF6841" s="191">
        <v>40240</v>
      </c>
      <c r="AG6841" s="41"/>
      <c r="AH6841" s="41" t="s">
        <v>8024</v>
      </c>
      <c r="AI6841" s="80" t="s">
        <v>6</v>
      </c>
      <c r="AJ6841" s="41"/>
      <c r="AK6841" s="3"/>
      <c r="AL6841" s="85"/>
      <c r="AM6841" s="151" t="s">
        <v>19998</v>
      </c>
      <c r="AN6841" s="15"/>
      <c r="AO6841" s="166"/>
      <c r="AP6841" s="5">
        <f t="shared" si="107"/>
        <v>0</v>
      </c>
      <c r="AQ6841" s="16"/>
      <c r="AR6841" s="205">
        <v>1</v>
      </c>
      <c r="AS6841" s="16"/>
      <c r="AT6841" s="16"/>
      <c r="AU6841" s="16"/>
      <c r="AV6841" s="16"/>
      <c r="AW6841" s="16"/>
      <c r="AX6841" s="16"/>
    </row>
    <row r="6842" spans="1:50" s="13" customFormat="1" ht="15" hidden="1" customHeight="1" x14ac:dyDescent="0.2">
      <c r="A6842" s="7" t="s">
        <v>23117</v>
      </c>
      <c r="B6842" s="3" t="s">
        <v>22317</v>
      </c>
      <c r="C6842" s="85" t="s">
        <v>7939</v>
      </c>
      <c r="D6842" s="85" t="s">
        <v>13090</v>
      </c>
      <c r="E6842" s="202" t="s">
        <v>9112</v>
      </c>
      <c r="F6842" s="85" t="s">
        <v>40</v>
      </c>
      <c r="G6842" s="85" t="s">
        <v>43</v>
      </c>
      <c r="H6842" s="85" t="s">
        <v>20690</v>
      </c>
      <c r="I6842" s="3" t="s">
        <v>10897</v>
      </c>
      <c r="J6842" s="85" t="s">
        <v>4447</v>
      </c>
      <c r="K6842" s="7" t="s">
        <v>4738</v>
      </c>
      <c r="L6842" s="3"/>
      <c r="M6842" s="3"/>
      <c r="N6842" s="41" t="s">
        <v>10845</v>
      </c>
      <c r="O6842" s="87">
        <v>0</v>
      </c>
      <c r="P6842" s="87">
        <v>0</v>
      </c>
      <c r="Q6842" s="87">
        <v>0</v>
      </c>
      <c r="R6842" s="87">
        <v>0</v>
      </c>
      <c r="S6842" s="87"/>
      <c r="T6842" s="87"/>
      <c r="U6842" s="85" t="s">
        <v>112</v>
      </c>
      <c r="V6842" s="179"/>
      <c r="W6842" s="7"/>
      <c r="X6842" s="3"/>
      <c r="Y6842" s="3"/>
      <c r="Z6842" s="211">
        <v>4242224</v>
      </c>
      <c r="AA6842" s="11"/>
      <c r="AB6842" s="123" t="s">
        <v>7939</v>
      </c>
      <c r="AC6842" s="124"/>
      <c r="AD6842" s="41"/>
      <c r="AE6842" s="41"/>
      <c r="AF6842" s="191"/>
      <c r="AG6842" s="41"/>
      <c r="AH6842" s="41" t="s">
        <v>8211</v>
      </c>
      <c r="AI6842" s="80" t="s">
        <v>6</v>
      </c>
      <c r="AJ6842" s="41"/>
      <c r="AK6842" s="3"/>
      <c r="AL6842" s="85"/>
      <c r="AM6842" s="151" t="s">
        <v>24840</v>
      </c>
      <c r="AN6842" s="15"/>
      <c r="AO6842" s="166"/>
      <c r="AP6842" s="5">
        <f t="shared" si="107"/>
        <v>0</v>
      </c>
      <c r="AQ6842" s="16"/>
      <c r="AR6842" s="205">
        <v>1</v>
      </c>
      <c r="AS6842" s="16"/>
      <c r="AT6842" s="16"/>
      <c r="AU6842" s="16"/>
      <c r="AV6842" s="16"/>
      <c r="AW6842" s="16"/>
      <c r="AX6842" s="16"/>
    </row>
    <row r="6843" spans="1:50" s="13" customFormat="1" ht="15" hidden="1" customHeight="1" x14ac:dyDescent="0.2">
      <c r="A6843" s="7" t="s">
        <v>23115</v>
      </c>
      <c r="B6843" s="3" t="s">
        <v>22314</v>
      </c>
      <c r="C6843" s="85" t="s">
        <v>7939</v>
      </c>
      <c r="D6843" s="85" t="s">
        <v>13090</v>
      </c>
      <c r="E6843" s="202" t="s">
        <v>7951</v>
      </c>
      <c r="F6843" s="85" t="s">
        <v>14</v>
      </c>
      <c r="G6843" s="85" t="s">
        <v>20</v>
      </c>
      <c r="H6843" s="85" t="s">
        <v>20689</v>
      </c>
      <c r="I6843" s="3" t="s">
        <v>16770</v>
      </c>
      <c r="J6843" s="85" t="s">
        <v>105</v>
      </c>
      <c r="K6843" s="7" t="s">
        <v>102</v>
      </c>
      <c r="L6843" s="3"/>
      <c r="M6843" s="3"/>
      <c r="N6843" s="41" t="s">
        <v>22315</v>
      </c>
      <c r="O6843" s="87">
        <v>0</v>
      </c>
      <c r="P6843" s="87">
        <v>0</v>
      </c>
      <c r="Q6843" s="87">
        <v>0</v>
      </c>
      <c r="R6843" s="87">
        <v>0</v>
      </c>
      <c r="S6843" s="87"/>
      <c r="T6843" s="87"/>
      <c r="U6843" s="85" t="s">
        <v>112</v>
      </c>
      <c r="V6843" s="179"/>
      <c r="W6843" s="7"/>
      <c r="X6843" s="3"/>
      <c r="Y6843" s="3"/>
      <c r="Z6843" s="211">
        <v>851000</v>
      </c>
      <c r="AA6843" s="11"/>
      <c r="AB6843" s="123" t="s">
        <v>7939</v>
      </c>
      <c r="AC6843" s="124"/>
      <c r="AD6843" s="41"/>
      <c r="AE6843" s="41"/>
      <c r="AF6843" s="191"/>
      <c r="AG6843" s="41"/>
      <c r="AH6843" s="41" t="s">
        <v>7952</v>
      </c>
      <c r="AI6843" s="80" t="s">
        <v>6</v>
      </c>
      <c r="AJ6843" s="41"/>
      <c r="AK6843" s="3"/>
      <c r="AL6843" s="85"/>
      <c r="AM6843" s="151" t="s">
        <v>24840</v>
      </c>
      <c r="AN6843" s="15"/>
      <c r="AO6843" s="166"/>
      <c r="AP6843" s="5">
        <f t="shared" si="107"/>
        <v>0</v>
      </c>
      <c r="AQ6843" s="16"/>
      <c r="AR6843" s="205">
        <v>1</v>
      </c>
      <c r="AS6843" s="16"/>
      <c r="AT6843" s="16"/>
      <c r="AU6843" s="16"/>
      <c r="AV6843" s="16"/>
      <c r="AW6843" s="16"/>
      <c r="AX6843" s="16"/>
    </row>
    <row r="6844" spans="1:50" s="13" customFormat="1" ht="15" hidden="1" customHeight="1" x14ac:dyDescent="0.2">
      <c r="A6844" s="7" t="s">
        <v>23113</v>
      </c>
      <c r="B6844" s="3" t="s">
        <v>22311</v>
      </c>
      <c r="C6844" s="85" t="s">
        <v>7939</v>
      </c>
      <c r="D6844" s="85" t="s">
        <v>13090</v>
      </c>
      <c r="E6844" s="202" t="s">
        <v>8031</v>
      </c>
      <c r="F6844" s="85" t="s">
        <v>34</v>
      </c>
      <c r="G6844" s="85" t="s">
        <v>38</v>
      </c>
      <c r="H6844" s="85" t="s">
        <v>20690</v>
      </c>
      <c r="I6844" s="3" t="s">
        <v>8165</v>
      </c>
      <c r="J6844" s="85" t="s">
        <v>124</v>
      </c>
      <c r="K6844" s="7" t="s">
        <v>125</v>
      </c>
      <c r="L6844" s="3"/>
      <c r="M6844" s="3"/>
      <c r="N6844" s="41" t="s">
        <v>22312</v>
      </c>
      <c r="O6844" s="87">
        <v>0</v>
      </c>
      <c r="P6844" s="87">
        <v>0</v>
      </c>
      <c r="Q6844" s="87">
        <v>0</v>
      </c>
      <c r="R6844" s="87">
        <v>0</v>
      </c>
      <c r="S6844" s="87"/>
      <c r="T6844" s="87"/>
      <c r="U6844" s="85" t="s">
        <v>112</v>
      </c>
      <c r="V6844" s="179"/>
      <c r="W6844" s="7"/>
      <c r="X6844" s="3"/>
      <c r="Y6844" s="3"/>
      <c r="Z6844" s="146">
        <v>1000000</v>
      </c>
      <c r="AA6844" s="11"/>
      <c r="AB6844" s="123" t="s">
        <v>7939</v>
      </c>
      <c r="AC6844" s="124"/>
      <c r="AD6844" s="41"/>
      <c r="AE6844" s="41"/>
      <c r="AF6844" s="191"/>
      <c r="AG6844" s="41"/>
      <c r="AH6844" s="41" t="s">
        <v>7952</v>
      </c>
      <c r="AI6844" s="80" t="s">
        <v>6</v>
      </c>
      <c r="AJ6844" s="41"/>
      <c r="AK6844" s="3"/>
      <c r="AL6844" s="85"/>
      <c r="AM6844" s="151" t="s">
        <v>24840</v>
      </c>
      <c r="AN6844" s="15"/>
      <c r="AO6844" s="166"/>
      <c r="AP6844" s="5">
        <f t="shared" si="107"/>
        <v>0</v>
      </c>
      <c r="AQ6844" s="16"/>
      <c r="AR6844" s="205">
        <v>1</v>
      </c>
      <c r="AS6844" s="16"/>
      <c r="AT6844" s="16"/>
      <c r="AU6844" s="16"/>
      <c r="AV6844" s="16"/>
      <c r="AW6844" s="16"/>
      <c r="AX6844" s="16"/>
    </row>
    <row r="6845" spans="1:50" s="13" customFormat="1" ht="15" hidden="1" customHeight="1" x14ac:dyDescent="0.2">
      <c r="A6845" s="7" t="s">
        <v>23114</v>
      </c>
      <c r="B6845" s="3" t="s">
        <v>22313</v>
      </c>
      <c r="C6845" s="85" t="s">
        <v>7939</v>
      </c>
      <c r="D6845" s="85" t="s">
        <v>13090</v>
      </c>
      <c r="E6845" s="202" t="s">
        <v>7951</v>
      </c>
      <c r="F6845" s="85" t="s">
        <v>34</v>
      </c>
      <c r="G6845" s="85" t="s">
        <v>39</v>
      </c>
      <c r="H6845" s="85" t="s">
        <v>20689</v>
      </c>
      <c r="I6845" s="3" t="s">
        <v>8857</v>
      </c>
      <c r="J6845" s="85" t="s">
        <v>4447</v>
      </c>
      <c r="K6845" s="7" t="s">
        <v>5103</v>
      </c>
      <c r="L6845" s="3"/>
      <c r="M6845" s="3"/>
      <c r="N6845" s="41" t="s">
        <v>7950</v>
      </c>
      <c r="O6845" s="87">
        <v>0</v>
      </c>
      <c r="P6845" s="87">
        <v>0</v>
      </c>
      <c r="Q6845" s="87">
        <v>0</v>
      </c>
      <c r="R6845" s="87">
        <v>0</v>
      </c>
      <c r="S6845" s="87"/>
      <c r="T6845" s="87"/>
      <c r="U6845" s="85" t="s">
        <v>112</v>
      </c>
      <c r="V6845" s="179"/>
      <c r="W6845" s="7"/>
      <c r="X6845" s="3"/>
      <c r="Y6845" s="3"/>
      <c r="Z6845" s="146">
        <v>322622</v>
      </c>
      <c r="AA6845" s="11"/>
      <c r="AB6845" s="123" t="s">
        <v>7939</v>
      </c>
      <c r="AC6845" s="124"/>
      <c r="AD6845" s="41"/>
      <c r="AE6845" s="41"/>
      <c r="AF6845" s="191"/>
      <c r="AG6845" s="41"/>
      <c r="AH6845" s="41" t="s">
        <v>7952</v>
      </c>
      <c r="AI6845" s="80" t="s">
        <v>6</v>
      </c>
      <c r="AJ6845" s="41"/>
      <c r="AK6845" s="3"/>
      <c r="AL6845" s="85"/>
      <c r="AM6845" s="151" t="s">
        <v>24840</v>
      </c>
      <c r="AN6845" s="15"/>
      <c r="AO6845" s="166"/>
      <c r="AP6845" s="5">
        <f t="shared" si="107"/>
        <v>0</v>
      </c>
      <c r="AQ6845" s="16"/>
      <c r="AR6845" s="205">
        <v>1</v>
      </c>
      <c r="AS6845" s="16"/>
      <c r="AT6845" s="16"/>
      <c r="AU6845" s="16"/>
      <c r="AV6845" s="16"/>
      <c r="AW6845" s="16"/>
      <c r="AX6845" s="16"/>
    </row>
    <row r="6846" spans="1:50" s="13" customFormat="1" ht="15" hidden="1" customHeight="1" x14ac:dyDescent="0.2">
      <c r="A6846" s="7" t="s">
        <v>26773</v>
      </c>
      <c r="B6846" s="3" t="s">
        <v>27125</v>
      </c>
      <c r="C6846" s="85" t="s">
        <v>7939</v>
      </c>
      <c r="D6846" s="85" t="s">
        <v>13090</v>
      </c>
      <c r="E6846" s="202" t="s">
        <v>7951</v>
      </c>
      <c r="F6846" s="85" t="s">
        <v>34</v>
      </c>
      <c r="G6846" s="85" t="s">
        <v>38</v>
      </c>
      <c r="H6846" s="85" t="s">
        <v>20690</v>
      </c>
      <c r="I6846" s="3" t="s">
        <v>10756</v>
      </c>
      <c r="J6846" s="85" t="s">
        <v>124</v>
      </c>
      <c r="K6846" s="7" t="s">
        <v>125</v>
      </c>
      <c r="L6846" s="3"/>
      <c r="M6846" s="3"/>
      <c r="N6846" s="41" t="s">
        <v>27126</v>
      </c>
      <c r="O6846" s="87">
        <v>0</v>
      </c>
      <c r="P6846" s="87">
        <v>0</v>
      </c>
      <c r="Q6846" s="87">
        <v>0</v>
      </c>
      <c r="R6846" s="87">
        <v>0</v>
      </c>
      <c r="S6846" s="87"/>
      <c r="T6846" s="87"/>
      <c r="U6846" s="85" t="s">
        <v>112</v>
      </c>
      <c r="V6846" s="179"/>
      <c r="W6846" s="7"/>
      <c r="X6846" s="3"/>
      <c r="Y6846" s="3"/>
      <c r="Z6846" s="146">
        <v>298409</v>
      </c>
      <c r="AA6846" s="11"/>
      <c r="AB6846" s="123" t="s">
        <v>7939</v>
      </c>
      <c r="AC6846" s="124"/>
      <c r="AD6846" s="41"/>
      <c r="AE6846" s="41"/>
      <c r="AF6846" s="191"/>
      <c r="AG6846" s="41"/>
      <c r="AH6846" s="41" t="s">
        <v>7952</v>
      </c>
      <c r="AI6846" s="80" t="s">
        <v>6</v>
      </c>
      <c r="AJ6846" s="41"/>
      <c r="AK6846" s="3"/>
      <c r="AL6846" s="85"/>
      <c r="AM6846" s="151" t="s">
        <v>26263</v>
      </c>
      <c r="AN6846" s="15"/>
      <c r="AO6846" s="166"/>
      <c r="AP6846" s="5">
        <f t="shared" si="107"/>
        <v>0</v>
      </c>
      <c r="AQ6846" s="16"/>
      <c r="AR6846" s="205">
        <v>1</v>
      </c>
      <c r="AS6846" s="16"/>
      <c r="AT6846" s="16"/>
      <c r="AU6846" s="16"/>
      <c r="AV6846" s="16"/>
      <c r="AW6846" s="16"/>
      <c r="AX6846" s="16"/>
    </row>
    <row r="6847" spans="1:50" s="13" customFormat="1" ht="15" hidden="1" customHeight="1" x14ac:dyDescent="0.2">
      <c r="A6847" s="7" t="s">
        <v>23112</v>
      </c>
      <c r="B6847" s="3" t="s">
        <v>22309</v>
      </c>
      <c r="C6847" s="85" t="s">
        <v>7939</v>
      </c>
      <c r="D6847" s="85" t="s">
        <v>13090</v>
      </c>
      <c r="E6847" s="202" t="s">
        <v>8031</v>
      </c>
      <c r="F6847" s="85" t="s">
        <v>34</v>
      </c>
      <c r="G6847" s="85" t="s">
        <v>38</v>
      </c>
      <c r="H6847" s="85" t="s">
        <v>20690</v>
      </c>
      <c r="I6847" s="3" t="s">
        <v>10756</v>
      </c>
      <c r="J6847" s="85" t="s">
        <v>4435</v>
      </c>
      <c r="K6847" s="7" t="s">
        <v>3838</v>
      </c>
      <c r="L6847" s="3"/>
      <c r="M6847" s="3"/>
      <c r="N6847" s="41" t="s">
        <v>22310</v>
      </c>
      <c r="O6847" s="87">
        <v>0</v>
      </c>
      <c r="P6847" s="87">
        <v>0</v>
      </c>
      <c r="Q6847" s="87">
        <v>0</v>
      </c>
      <c r="R6847" s="87">
        <v>0</v>
      </c>
      <c r="S6847" s="87"/>
      <c r="T6847" s="87"/>
      <c r="U6847" s="85" t="s">
        <v>112</v>
      </c>
      <c r="V6847" s="179"/>
      <c r="W6847" s="7"/>
      <c r="X6847" s="3"/>
      <c r="Y6847" s="3"/>
      <c r="Z6847" s="146">
        <v>56845</v>
      </c>
      <c r="AA6847" s="11"/>
      <c r="AB6847" s="123" t="s">
        <v>7939</v>
      </c>
      <c r="AC6847" s="124"/>
      <c r="AD6847" s="41"/>
      <c r="AE6847" s="41"/>
      <c r="AF6847" s="191"/>
      <c r="AG6847" s="41"/>
      <c r="AH6847" s="41" t="s">
        <v>7952</v>
      </c>
      <c r="AI6847" s="80" t="s">
        <v>6</v>
      </c>
      <c r="AJ6847" s="41"/>
      <c r="AK6847" s="3"/>
      <c r="AL6847" s="85"/>
      <c r="AM6847" s="151" t="s">
        <v>24840</v>
      </c>
      <c r="AN6847" s="15"/>
      <c r="AO6847" s="166"/>
      <c r="AP6847" s="5">
        <f t="shared" si="107"/>
        <v>0</v>
      </c>
      <c r="AQ6847" s="16"/>
      <c r="AR6847" s="205">
        <v>1</v>
      </c>
      <c r="AS6847" s="16"/>
      <c r="AT6847" s="16"/>
      <c r="AU6847" s="16"/>
      <c r="AV6847" s="16"/>
      <c r="AW6847" s="16"/>
      <c r="AX6847" s="16"/>
    </row>
    <row r="6848" spans="1:50" s="13" customFormat="1" ht="15" hidden="1" customHeight="1" x14ac:dyDescent="0.2">
      <c r="A6848" s="7" t="s">
        <v>25020</v>
      </c>
      <c r="B6848" s="3" t="s">
        <v>24891</v>
      </c>
      <c r="C6848" s="85" t="s">
        <v>7939</v>
      </c>
      <c r="D6848" s="85" t="s">
        <v>13090</v>
      </c>
      <c r="E6848" s="202" t="s">
        <v>10070</v>
      </c>
      <c r="F6848" s="85" t="s">
        <v>34</v>
      </c>
      <c r="G6848" s="85" t="s">
        <v>35</v>
      </c>
      <c r="H6848" s="85" t="s">
        <v>20688</v>
      </c>
      <c r="I6848" s="7" t="s">
        <v>8125</v>
      </c>
      <c r="J6848" s="171" t="s">
        <v>4400</v>
      </c>
      <c r="K6848" s="7" t="s">
        <v>4422</v>
      </c>
      <c r="L6848" s="3"/>
      <c r="M6848" s="3"/>
      <c r="N6848" s="41" t="s">
        <v>22307</v>
      </c>
      <c r="O6848" s="87">
        <v>0</v>
      </c>
      <c r="P6848" s="87">
        <v>0</v>
      </c>
      <c r="Q6848" s="87">
        <v>0</v>
      </c>
      <c r="R6848" s="87">
        <v>0</v>
      </c>
      <c r="S6848" s="87"/>
      <c r="T6848" s="87"/>
      <c r="U6848" s="85" t="s">
        <v>112</v>
      </c>
      <c r="V6848" s="179"/>
      <c r="W6848" s="7"/>
      <c r="X6848" s="3"/>
      <c r="Y6848" s="3"/>
      <c r="Z6848" s="146">
        <v>485585</v>
      </c>
      <c r="AA6848" s="11"/>
      <c r="AB6848" s="123" t="s">
        <v>7939</v>
      </c>
      <c r="AC6848" s="124"/>
      <c r="AD6848" s="41"/>
      <c r="AE6848" s="41"/>
      <c r="AF6848" s="191"/>
      <c r="AG6848" s="41"/>
      <c r="AH6848" s="41" t="s">
        <v>7952</v>
      </c>
      <c r="AI6848" s="80" t="s">
        <v>6</v>
      </c>
      <c r="AJ6848" s="41"/>
      <c r="AK6848" s="3"/>
      <c r="AL6848" s="85"/>
      <c r="AM6848" s="151" t="s">
        <v>24840</v>
      </c>
      <c r="AN6848" s="15"/>
      <c r="AO6848" s="166"/>
      <c r="AP6848" s="5">
        <f t="shared" si="107"/>
        <v>0</v>
      </c>
      <c r="AQ6848" s="16"/>
      <c r="AR6848" s="205">
        <v>1</v>
      </c>
      <c r="AS6848" s="16"/>
      <c r="AT6848" s="16"/>
      <c r="AU6848" s="16"/>
      <c r="AV6848" s="16"/>
      <c r="AW6848" s="16"/>
      <c r="AX6848" s="16"/>
    </row>
    <row r="6849" spans="1:50" s="13" customFormat="1" ht="15" hidden="1" customHeight="1" x14ac:dyDescent="0.2">
      <c r="A6849" s="7" t="s">
        <v>25021</v>
      </c>
      <c r="B6849" s="3" t="s">
        <v>24892</v>
      </c>
      <c r="C6849" s="85" t="s">
        <v>7939</v>
      </c>
      <c r="D6849" s="85" t="s">
        <v>13090</v>
      </c>
      <c r="E6849" s="202" t="s">
        <v>10070</v>
      </c>
      <c r="F6849" s="85" t="s">
        <v>34</v>
      </c>
      <c r="G6849" s="85" t="s">
        <v>35</v>
      </c>
      <c r="H6849" s="85" t="s">
        <v>20688</v>
      </c>
      <c r="I6849" s="7" t="s">
        <v>8125</v>
      </c>
      <c r="J6849" s="171" t="s">
        <v>4400</v>
      </c>
      <c r="K6849" s="7" t="s">
        <v>4422</v>
      </c>
      <c r="L6849" s="3"/>
      <c r="M6849" s="3"/>
      <c r="N6849" s="41" t="s">
        <v>22307</v>
      </c>
      <c r="O6849" s="87">
        <v>0</v>
      </c>
      <c r="P6849" s="87">
        <v>0</v>
      </c>
      <c r="Q6849" s="87">
        <v>0</v>
      </c>
      <c r="R6849" s="87">
        <v>0</v>
      </c>
      <c r="S6849" s="87"/>
      <c r="T6849" s="87"/>
      <c r="U6849" s="85" t="s">
        <v>112</v>
      </c>
      <c r="V6849" s="179"/>
      <c r="W6849" s="7"/>
      <c r="X6849" s="3"/>
      <c r="Y6849" s="3"/>
      <c r="Z6849" s="146">
        <v>716513</v>
      </c>
      <c r="AA6849" s="11"/>
      <c r="AB6849" s="123" t="s">
        <v>7939</v>
      </c>
      <c r="AC6849" s="124"/>
      <c r="AD6849" s="41"/>
      <c r="AE6849" s="41"/>
      <c r="AF6849" s="191"/>
      <c r="AG6849" s="41"/>
      <c r="AH6849" s="41" t="s">
        <v>7952</v>
      </c>
      <c r="AI6849" s="80" t="s">
        <v>6</v>
      </c>
      <c r="AJ6849" s="41"/>
      <c r="AK6849" s="3"/>
      <c r="AL6849" s="85"/>
      <c r="AM6849" s="151" t="s">
        <v>24840</v>
      </c>
      <c r="AN6849" s="15"/>
      <c r="AO6849" s="166"/>
      <c r="AP6849" s="5">
        <f t="shared" si="107"/>
        <v>0</v>
      </c>
      <c r="AQ6849" s="16"/>
      <c r="AR6849" s="205">
        <v>1</v>
      </c>
      <c r="AS6849" s="16"/>
      <c r="AT6849" s="16"/>
      <c r="AU6849" s="16"/>
      <c r="AV6849" s="16"/>
      <c r="AW6849" s="16"/>
      <c r="AX6849" s="16"/>
    </row>
    <row r="6850" spans="1:50" s="13" customFormat="1" ht="15" hidden="1" customHeight="1" x14ac:dyDescent="0.2">
      <c r="A6850" s="7" t="s">
        <v>23111</v>
      </c>
      <c r="B6850" s="3" t="s">
        <v>22308</v>
      </c>
      <c r="C6850" s="85" t="s">
        <v>7939</v>
      </c>
      <c r="D6850" s="85" t="s">
        <v>13090</v>
      </c>
      <c r="E6850" s="202" t="s">
        <v>10070</v>
      </c>
      <c r="F6850" s="85" t="s">
        <v>34</v>
      </c>
      <c r="G6850" s="85" t="s">
        <v>35</v>
      </c>
      <c r="H6850" s="85" t="s">
        <v>20688</v>
      </c>
      <c r="I6850" s="7" t="s">
        <v>8125</v>
      </c>
      <c r="J6850" s="85" t="s">
        <v>4400</v>
      </c>
      <c r="K6850" s="7" t="s">
        <v>4422</v>
      </c>
      <c r="L6850" s="3"/>
      <c r="M6850" s="3"/>
      <c r="N6850" s="41" t="s">
        <v>22307</v>
      </c>
      <c r="O6850" s="87">
        <v>0</v>
      </c>
      <c r="P6850" s="87">
        <v>0</v>
      </c>
      <c r="Q6850" s="87">
        <v>0</v>
      </c>
      <c r="R6850" s="87">
        <v>0</v>
      </c>
      <c r="S6850" s="87"/>
      <c r="T6850" s="87"/>
      <c r="U6850" s="85" t="s">
        <v>112</v>
      </c>
      <c r="V6850" s="179"/>
      <c r="W6850" s="7"/>
      <c r="X6850" s="3"/>
      <c r="Y6850" s="3"/>
      <c r="Z6850" s="146">
        <v>356695</v>
      </c>
      <c r="AA6850" s="11"/>
      <c r="AB6850" s="123" t="s">
        <v>7939</v>
      </c>
      <c r="AC6850" s="124"/>
      <c r="AD6850" s="41"/>
      <c r="AE6850" s="41"/>
      <c r="AF6850" s="191"/>
      <c r="AG6850" s="41"/>
      <c r="AH6850" s="41" t="s">
        <v>7952</v>
      </c>
      <c r="AI6850" s="80" t="s">
        <v>6</v>
      </c>
      <c r="AJ6850" s="41"/>
      <c r="AK6850" s="3"/>
      <c r="AL6850" s="85"/>
      <c r="AM6850" s="151" t="s">
        <v>24840</v>
      </c>
      <c r="AN6850" s="15"/>
      <c r="AO6850" s="166"/>
      <c r="AP6850" s="5">
        <f t="shared" si="107"/>
        <v>0</v>
      </c>
      <c r="AQ6850" s="16"/>
      <c r="AR6850" s="205">
        <v>1</v>
      </c>
      <c r="AS6850" s="16"/>
      <c r="AT6850" s="16"/>
      <c r="AU6850" s="16"/>
      <c r="AV6850" s="16"/>
      <c r="AW6850" s="16"/>
      <c r="AX6850" s="16"/>
    </row>
    <row r="6851" spans="1:50" s="13" customFormat="1" ht="15" hidden="1" customHeight="1" x14ac:dyDescent="0.2">
      <c r="A6851" s="7" t="s">
        <v>23110</v>
      </c>
      <c r="B6851" s="3" t="s">
        <v>22306</v>
      </c>
      <c r="C6851" s="85" t="s">
        <v>7939</v>
      </c>
      <c r="D6851" s="85" t="s">
        <v>13090</v>
      </c>
      <c r="E6851" s="202" t="s">
        <v>9112</v>
      </c>
      <c r="F6851" s="85" t="s">
        <v>34</v>
      </c>
      <c r="G6851" s="85" t="s">
        <v>35</v>
      </c>
      <c r="H6851" s="85" t="s">
        <v>20688</v>
      </c>
      <c r="I6851" s="7" t="s">
        <v>8125</v>
      </c>
      <c r="J6851" s="85" t="s">
        <v>4400</v>
      </c>
      <c r="K6851" s="7" t="s">
        <v>4422</v>
      </c>
      <c r="L6851" s="3"/>
      <c r="M6851" s="3"/>
      <c r="N6851" s="41" t="s">
        <v>22307</v>
      </c>
      <c r="O6851" s="87">
        <v>0</v>
      </c>
      <c r="P6851" s="87">
        <v>0</v>
      </c>
      <c r="Q6851" s="87">
        <v>0</v>
      </c>
      <c r="R6851" s="87">
        <v>0</v>
      </c>
      <c r="S6851" s="87"/>
      <c r="T6851" s="87"/>
      <c r="U6851" s="85" t="s">
        <v>112</v>
      </c>
      <c r="V6851" s="179"/>
      <c r="W6851" s="7"/>
      <c r="X6851" s="3"/>
      <c r="Y6851" s="3"/>
      <c r="Z6851" s="146">
        <v>351097</v>
      </c>
      <c r="AA6851" s="11"/>
      <c r="AB6851" s="123" t="s">
        <v>7939</v>
      </c>
      <c r="AC6851" s="124"/>
      <c r="AD6851" s="41"/>
      <c r="AE6851" s="41"/>
      <c r="AF6851" s="191"/>
      <c r="AG6851" s="41"/>
      <c r="AH6851" s="41" t="s">
        <v>7952</v>
      </c>
      <c r="AI6851" s="80" t="s">
        <v>6</v>
      </c>
      <c r="AJ6851" s="41"/>
      <c r="AK6851" s="3"/>
      <c r="AL6851" s="85"/>
      <c r="AM6851" s="151" t="s">
        <v>24840</v>
      </c>
      <c r="AN6851" s="15"/>
      <c r="AO6851" s="166"/>
      <c r="AP6851" s="5">
        <f t="shared" si="107"/>
        <v>0</v>
      </c>
      <c r="AQ6851" s="16"/>
      <c r="AR6851" s="205">
        <v>1</v>
      </c>
      <c r="AS6851" s="16"/>
      <c r="AT6851" s="16"/>
      <c r="AU6851" s="16"/>
      <c r="AV6851" s="16"/>
      <c r="AW6851" s="16"/>
      <c r="AX6851" s="16"/>
    </row>
    <row r="6852" spans="1:50" s="13" customFormat="1" ht="15" hidden="1" customHeight="1" x14ac:dyDescent="0.2">
      <c r="A6852" s="7" t="s">
        <v>11212</v>
      </c>
      <c r="B6852" s="3" t="s">
        <v>11213</v>
      </c>
      <c r="C6852" s="85" t="s">
        <v>7939</v>
      </c>
      <c r="D6852" s="85" t="s">
        <v>13090</v>
      </c>
      <c r="E6852" s="202" t="s">
        <v>154</v>
      </c>
      <c r="F6852" s="85" t="s">
        <v>14</v>
      </c>
      <c r="G6852" s="85" t="s">
        <v>17</v>
      </c>
      <c r="H6852" s="85" t="s">
        <v>20690</v>
      </c>
      <c r="I6852" s="3" t="s">
        <v>16872</v>
      </c>
      <c r="J6852" s="85" t="s">
        <v>5308</v>
      </c>
      <c r="K6852" s="7" t="s">
        <v>11214</v>
      </c>
      <c r="L6852" s="3"/>
      <c r="M6852" s="3"/>
      <c r="N6852" s="41" t="s">
        <v>27127</v>
      </c>
      <c r="O6852" s="87">
        <v>73626</v>
      </c>
      <c r="P6852" s="87">
        <v>62432</v>
      </c>
      <c r="Q6852" s="87">
        <v>11194</v>
      </c>
      <c r="R6852" s="87">
        <v>0</v>
      </c>
      <c r="S6852" s="87"/>
      <c r="T6852" s="87"/>
      <c r="U6852" s="85">
        <v>2007</v>
      </c>
      <c r="V6852" s="179"/>
      <c r="W6852" s="7"/>
      <c r="X6852" s="3"/>
      <c r="Y6852" s="3"/>
      <c r="Z6852" s="146">
        <v>9643</v>
      </c>
      <c r="AA6852" s="11"/>
      <c r="AB6852" s="123" t="s">
        <v>7939</v>
      </c>
      <c r="AC6852" s="124"/>
      <c r="AD6852" s="41"/>
      <c r="AE6852" s="41"/>
      <c r="AF6852" s="191">
        <v>43986</v>
      </c>
      <c r="AG6852" s="41"/>
      <c r="AH6852" s="41" t="s">
        <v>16608</v>
      </c>
      <c r="AI6852" s="80" t="s">
        <v>6</v>
      </c>
      <c r="AJ6852" s="41"/>
      <c r="AK6852" s="4"/>
      <c r="AL6852" s="85"/>
      <c r="AM6852" s="151" t="s">
        <v>19998</v>
      </c>
      <c r="AN6852" s="15"/>
      <c r="AO6852" s="166"/>
      <c r="AP6852" s="5">
        <f t="shared" si="107"/>
        <v>0</v>
      </c>
      <c r="AQ6852" s="16"/>
      <c r="AR6852" s="205">
        <v>1</v>
      </c>
      <c r="AS6852" s="16"/>
      <c r="AT6852" s="16"/>
      <c r="AU6852" s="16"/>
      <c r="AV6852" s="16"/>
      <c r="AW6852" s="16"/>
      <c r="AX6852" s="16"/>
    </row>
    <row r="6853" spans="1:50" s="13" customFormat="1" ht="15" customHeight="1" x14ac:dyDescent="0.2">
      <c r="A6853" s="7" t="s">
        <v>23108</v>
      </c>
      <c r="B6853" s="3" t="s">
        <v>22303</v>
      </c>
      <c r="C6853" s="85" t="s">
        <v>7939</v>
      </c>
      <c r="D6853" s="85" t="s">
        <v>13090</v>
      </c>
      <c r="E6853" s="202" t="s">
        <v>8031</v>
      </c>
      <c r="F6853" s="85" t="s">
        <v>14</v>
      </c>
      <c r="G6853" s="85" t="s">
        <v>20</v>
      </c>
      <c r="H6853" s="85" t="s">
        <v>20689</v>
      </c>
      <c r="I6853" s="3" t="s">
        <v>16770</v>
      </c>
      <c r="J6853" s="85" t="s">
        <v>115</v>
      </c>
      <c r="K6853" s="7" t="s">
        <v>4595</v>
      </c>
      <c r="L6853" s="3"/>
      <c r="M6853" s="3"/>
      <c r="N6853" s="41" t="s">
        <v>22304</v>
      </c>
      <c r="O6853" s="87">
        <v>0</v>
      </c>
      <c r="P6853" s="87">
        <v>0</v>
      </c>
      <c r="Q6853" s="87">
        <v>0</v>
      </c>
      <c r="R6853" s="87">
        <v>0</v>
      </c>
      <c r="S6853" s="87"/>
      <c r="T6853" s="87"/>
      <c r="U6853" s="85" t="s">
        <v>112</v>
      </c>
      <c r="V6853" s="179"/>
      <c r="W6853" s="7"/>
      <c r="X6853" s="3"/>
      <c r="Y6853" s="3"/>
      <c r="Z6853" s="211">
        <v>200000</v>
      </c>
      <c r="AA6853" s="11"/>
      <c r="AB6853" s="123" t="s">
        <v>7939</v>
      </c>
      <c r="AC6853" s="124"/>
      <c r="AD6853" s="41"/>
      <c r="AE6853" s="41"/>
      <c r="AF6853" s="191"/>
      <c r="AG6853" s="41"/>
      <c r="AH6853" s="41" t="s">
        <v>7952</v>
      </c>
      <c r="AI6853" s="80" t="s">
        <v>6</v>
      </c>
      <c r="AJ6853" s="41"/>
      <c r="AK6853" s="3"/>
      <c r="AL6853" s="85"/>
      <c r="AM6853" s="151" t="s">
        <v>24840</v>
      </c>
      <c r="AN6853" s="15"/>
      <c r="AO6853" s="166"/>
      <c r="AP6853" s="5">
        <f t="shared" si="107"/>
        <v>0</v>
      </c>
      <c r="AQ6853" s="16"/>
      <c r="AR6853" s="205">
        <v>1</v>
      </c>
      <c r="AS6853" s="16"/>
      <c r="AT6853" s="16"/>
      <c r="AU6853" s="16"/>
      <c r="AV6853" s="16"/>
      <c r="AW6853" s="16"/>
      <c r="AX6853" s="16"/>
    </row>
    <row r="6854" spans="1:50" s="13" customFormat="1" ht="15" hidden="1" customHeight="1" x14ac:dyDescent="0.2">
      <c r="A6854" s="7" t="s">
        <v>28648</v>
      </c>
      <c r="B6854" s="3" t="s">
        <v>28181</v>
      </c>
      <c r="C6854" s="85" t="s">
        <v>7939</v>
      </c>
      <c r="D6854" s="85" t="s">
        <v>13090</v>
      </c>
      <c r="E6854" s="202" t="s">
        <v>7951</v>
      </c>
      <c r="F6854" s="85" t="s">
        <v>34</v>
      </c>
      <c r="G6854" s="85" t="s">
        <v>38</v>
      </c>
      <c r="H6854" s="85" t="s">
        <v>20690</v>
      </c>
      <c r="I6854" s="3" t="s">
        <v>8554</v>
      </c>
      <c r="J6854" s="85" t="s">
        <v>4447</v>
      </c>
      <c r="K6854" s="7" t="s">
        <v>4448</v>
      </c>
      <c r="L6854" s="3"/>
      <c r="M6854" s="3"/>
      <c r="N6854" s="41" t="s">
        <v>9563</v>
      </c>
      <c r="O6854" s="87">
        <v>0</v>
      </c>
      <c r="P6854" s="87">
        <v>0</v>
      </c>
      <c r="Q6854" s="87">
        <v>0</v>
      </c>
      <c r="R6854" s="87">
        <v>0</v>
      </c>
      <c r="S6854" s="87"/>
      <c r="T6854" s="87"/>
      <c r="U6854" s="85" t="s">
        <v>112</v>
      </c>
      <c r="V6854" s="179"/>
      <c r="W6854" s="7"/>
      <c r="X6854" s="3"/>
      <c r="Y6854" s="3"/>
      <c r="Z6854" s="146">
        <v>1549341</v>
      </c>
      <c r="AA6854" s="11"/>
      <c r="AB6854" s="123" t="s">
        <v>7939</v>
      </c>
      <c r="AC6854" s="124"/>
      <c r="AD6854" s="41"/>
      <c r="AE6854" s="41"/>
      <c r="AF6854" s="191"/>
      <c r="AG6854" s="41"/>
      <c r="AH6854" s="41" t="s">
        <v>7952</v>
      </c>
      <c r="AI6854" s="80" t="s">
        <v>6</v>
      </c>
      <c r="AJ6854" s="41"/>
      <c r="AK6854" s="3"/>
      <c r="AL6854" s="85"/>
      <c r="AM6854" s="151" t="s">
        <v>28169</v>
      </c>
      <c r="AN6854" s="15"/>
      <c r="AO6854" s="166"/>
      <c r="AP6854" s="5">
        <f t="shared" ref="AP6854:AP6917" si="108">SUBTOTAL(109,U6854)</f>
        <v>0</v>
      </c>
      <c r="AQ6854" s="16"/>
      <c r="AR6854" s="205">
        <v>1</v>
      </c>
      <c r="AS6854" s="16"/>
      <c r="AT6854" s="16"/>
      <c r="AU6854" s="16"/>
      <c r="AV6854" s="16"/>
      <c r="AW6854" s="16"/>
      <c r="AX6854" s="16"/>
    </row>
    <row r="6855" spans="1:50" s="13" customFormat="1" ht="15" hidden="1" customHeight="1" x14ac:dyDescent="0.2">
      <c r="A6855" s="7" t="s">
        <v>23109</v>
      </c>
      <c r="B6855" s="3" t="s">
        <v>22305</v>
      </c>
      <c r="C6855" s="85" t="s">
        <v>7939</v>
      </c>
      <c r="D6855" s="85" t="s">
        <v>13090</v>
      </c>
      <c r="E6855" s="202" t="s">
        <v>8031</v>
      </c>
      <c r="F6855" s="85" t="s">
        <v>34</v>
      </c>
      <c r="G6855" s="85" t="s">
        <v>35</v>
      </c>
      <c r="H6855" s="85" t="s">
        <v>20688</v>
      </c>
      <c r="I6855" s="7" t="s">
        <v>8125</v>
      </c>
      <c r="J6855" s="85" t="s">
        <v>105</v>
      </c>
      <c r="K6855" s="7" t="s">
        <v>1221</v>
      </c>
      <c r="L6855" s="3"/>
      <c r="M6855" s="3"/>
      <c r="N6855" s="41" t="s">
        <v>27128</v>
      </c>
      <c r="O6855" s="87">
        <v>0</v>
      </c>
      <c r="P6855" s="87">
        <v>0</v>
      </c>
      <c r="Q6855" s="87">
        <v>0</v>
      </c>
      <c r="R6855" s="87">
        <v>0</v>
      </c>
      <c r="S6855" s="87"/>
      <c r="T6855" s="87"/>
      <c r="U6855" s="85" t="s">
        <v>112</v>
      </c>
      <c r="V6855" s="179"/>
      <c r="W6855" s="7"/>
      <c r="X6855" s="3"/>
      <c r="Y6855" s="3"/>
      <c r="Z6855" s="146">
        <v>2707</v>
      </c>
      <c r="AA6855" s="11"/>
      <c r="AB6855" s="123" t="s">
        <v>7939</v>
      </c>
      <c r="AC6855" s="124"/>
      <c r="AD6855" s="41"/>
      <c r="AE6855" s="41"/>
      <c r="AF6855" s="191"/>
      <c r="AG6855" s="41"/>
      <c r="AH6855" s="41" t="s">
        <v>7952</v>
      </c>
      <c r="AI6855" s="80" t="s">
        <v>6</v>
      </c>
      <c r="AJ6855" s="41"/>
      <c r="AK6855" s="3"/>
      <c r="AL6855" s="85"/>
      <c r="AM6855" s="151" t="s">
        <v>24840</v>
      </c>
      <c r="AN6855" s="15"/>
      <c r="AO6855" s="166"/>
      <c r="AP6855" s="5">
        <f t="shared" si="108"/>
        <v>0</v>
      </c>
      <c r="AQ6855" s="16"/>
      <c r="AR6855" s="205">
        <v>1</v>
      </c>
      <c r="AS6855" s="16"/>
      <c r="AT6855" s="16"/>
      <c r="AU6855" s="16"/>
      <c r="AV6855" s="16"/>
      <c r="AW6855" s="16"/>
      <c r="AX6855" s="16"/>
    </row>
    <row r="6856" spans="1:50" s="13" customFormat="1" ht="15" hidden="1" customHeight="1" x14ac:dyDescent="0.2">
      <c r="A6856" s="7" t="s">
        <v>25022</v>
      </c>
      <c r="B6856" s="3" t="s">
        <v>24893</v>
      </c>
      <c r="C6856" s="85" t="s">
        <v>7939</v>
      </c>
      <c r="D6856" s="85" t="s">
        <v>13090</v>
      </c>
      <c r="E6856" s="202" t="s">
        <v>8031</v>
      </c>
      <c r="F6856" s="85" t="s">
        <v>34</v>
      </c>
      <c r="G6856" s="85" t="s">
        <v>37</v>
      </c>
      <c r="H6856" s="85" t="s">
        <v>20689</v>
      </c>
      <c r="I6856" s="3" t="s">
        <v>8145</v>
      </c>
      <c r="J6856" s="85" t="s">
        <v>105</v>
      </c>
      <c r="K6856" s="7" t="s">
        <v>1221</v>
      </c>
      <c r="L6856" s="3"/>
      <c r="M6856" s="3"/>
      <c r="N6856" s="41" t="s">
        <v>27128</v>
      </c>
      <c r="O6856" s="87">
        <v>0</v>
      </c>
      <c r="P6856" s="87">
        <v>0</v>
      </c>
      <c r="Q6856" s="87">
        <v>0</v>
      </c>
      <c r="R6856" s="87">
        <v>0</v>
      </c>
      <c r="S6856" s="87"/>
      <c r="T6856" s="87"/>
      <c r="U6856" s="85" t="s">
        <v>112</v>
      </c>
      <c r="V6856" s="179"/>
      <c r="W6856" s="7"/>
      <c r="X6856" s="3"/>
      <c r="Y6856" s="3"/>
      <c r="Z6856" s="146">
        <v>170853</v>
      </c>
      <c r="AA6856" s="11"/>
      <c r="AB6856" s="123" t="s">
        <v>7939</v>
      </c>
      <c r="AC6856" s="124"/>
      <c r="AD6856" s="41"/>
      <c r="AE6856" s="41"/>
      <c r="AF6856" s="191"/>
      <c r="AG6856" s="41"/>
      <c r="AH6856" s="41" t="s">
        <v>7952</v>
      </c>
      <c r="AI6856" s="80" t="s">
        <v>6</v>
      </c>
      <c r="AJ6856" s="41"/>
      <c r="AK6856" s="3"/>
      <c r="AL6856" s="85"/>
      <c r="AM6856" s="151" t="s">
        <v>24840</v>
      </c>
      <c r="AN6856" s="15"/>
      <c r="AO6856" s="166"/>
      <c r="AP6856" s="5">
        <f t="shared" si="108"/>
        <v>0</v>
      </c>
      <c r="AQ6856" s="16"/>
      <c r="AR6856" s="205">
        <v>1</v>
      </c>
      <c r="AS6856" s="16"/>
      <c r="AT6856" s="16"/>
      <c r="AU6856" s="16"/>
      <c r="AV6856" s="16"/>
      <c r="AW6856" s="16"/>
      <c r="AX6856" s="16"/>
    </row>
    <row r="6857" spans="1:50" s="13" customFormat="1" ht="15" hidden="1" customHeight="1" x14ac:dyDescent="0.2">
      <c r="A6857" s="7" t="s">
        <v>23107</v>
      </c>
      <c r="B6857" s="3" t="s">
        <v>22301</v>
      </c>
      <c r="C6857" s="85" t="s">
        <v>7939</v>
      </c>
      <c r="D6857" s="85" t="s">
        <v>13090</v>
      </c>
      <c r="E6857" s="202" t="s">
        <v>8031</v>
      </c>
      <c r="F6857" s="85" t="s">
        <v>34</v>
      </c>
      <c r="G6857" s="85" t="s">
        <v>38</v>
      </c>
      <c r="H6857" s="85" t="s">
        <v>20690</v>
      </c>
      <c r="I6857" s="3" t="s">
        <v>8165</v>
      </c>
      <c r="J6857" s="85" t="s">
        <v>124</v>
      </c>
      <c r="K6857" s="7" t="s">
        <v>4412</v>
      </c>
      <c r="L6857" s="3"/>
      <c r="M6857" s="3"/>
      <c r="N6857" s="41" t="s">
        <v>22302</v>
      </c>
      <c r="O6857" s="87">
        <v>0</v>
      </c>
      <c r="P6857" s="87">
        <v>0</v>
      </c>
      <c r="Q6857" s="87">
        <v>0</v>
      </c>
      <c r="R6857" s="87">
        <v>0</v>
      </c>
      <c r="S6857" s="87"/>
      <c r="T6857" s="87"/>
      <c r="U6857" s="85" t="s">
        <v>112</v>
      </c>
      <c r="V6857" s="179"/>
      <c r="W6857" s="7"/>
      <c r="X6857" s="3"/>
      <c r="Y6857" s="3"/>
      <c r="Z6857" s="146">
        <v>781865</v>
      </c>
      <c r="AA6857" s="11"/>
      <c r="AB6857" s="123" t="s">
        <v>7939</v>
      </c>
      <c r="AC6857" s="124"/>
      <c r="AD6857" s="41"/>
      <c r="AE6857" s="41"/>
      <c r="AF6857" s="191"/>
      <c r="AG6857" s="41"/>
      <c r="AH6857" s="41" t="s">
        <v>7952</v>
      </c>
      <c r="AI6857" s="80" t="s">
        <v>6</v>
      </c>
      <c r="AJ6857" s="41"/>
      <c r="AK6857" s="3"/>
      <c r="AL6857" s="85"/>
      <c r="AM6857" s="151" t="s">
        <v>24840</v>
      </c>
      <c r="AN6857" s="15"/>
      <c r="AO6857" s="166"/>
      <c r="AP6857" s="5">
        <f t="shared" si="108"/>
        <v>0</v>
      </c>
      <c r="AQ6857" s="16"/>
      <c r="AR6857" s="205">
        <v>1</v>
      </c>
      <c r="AS6857" s="16"/>
      <c r="AT6857" s="16"/>
      <c r="AU6857" s="16"/>
      <c r="AV6857" s="16"/>
      <c r="AW6857" s="16"/>
      <c r="AX6857" s="16"/>
    </row>
    <row r="6858" spans="1:50" s="13" customFormat="1" ht="15" hidden="1" customHeight="1" x14ac:dyDescent="0.2">
      <c r="A6858" s="7" t="s">
        <v>23106</v>
      </c>
      <c r="B6858" s="3" t="s">
        <v>22299</v>
      </c>
      <c r="C6858" s="85" t="s">
        <v>7939</v>
      </c>
      <c r="D6858" s="85" t="s">
        <v>13090</v>
      </c>
      <c r="E6858" s="202" t="s">
        <v>8031</v>
      </c>
      <c r="F6858" s="85" t="s">
        <v>14</v>
      </c>
      <c r="G6858" s="85" t="s">
        <v>20</v>
      </c>
      <c r="H6858" s="85" t="s">
        <v>20689</v>
      </c>
      <c r="I6858" s="3" t="s">
        <v>16770</v>
      </c>
      <c r="J6858" s="85" t="s">
        <v>4435</v>
      </c>
      <c r="K6858" s="7" t="s">
        <v>3838</v>
      </c>
      <c r="L6858" s="3"/>
      <c r="M6858" s="3"/>
      <c r="N6858" s="41" t="s">
        <v>22300</v>
      </c>
      <c r="O6858" s="87">
        <v>0</v>
      </c>
      <c r="P6858" s="87">
        <v>0</v>
      </c>
      <c r="Q6858" s="87">
        <v>0</v>
      </c>
      <c r="R6858" s="87">
        <v>0</v>
      </c>
      <c r="S6858" s="87"/>
      <c r="T6858" s="87"/>
      <c r="U6858" s="85" t="s">
        <v>112</v>
      </c>
      <c r="V6858" s="179"/>
      <c r="W6858" s="7"/>
      <c r="X6858" s="3"/>
      <c r="Y6858" s="3"/>
      <c r="Z6858" s="211">
        <v>4796219</v>
      </c>
      <c r="AA6858" s="11"/>
      <c r="AB6858" s="123" t="s">
        <v>7939</v>
      </c>
      <c r="AC6858" s="124"/>
      <c r="AD6858" s="41"/>
      <c r="AE6858" s="41"/>
      <c r="AF6858" s="191"/>
      <c r="AG6858" s="41"/>
      <c r="AH6858" s="41" t="s">
        <v>7952</v>
      </c>
      <c r="AI6858" s="80" t="s">
        <v>6</v>
      </c>
      <c r="AJ6858" s="41"/>
      <c r="AK6858" s="3"/>
      <c r="AL6858" s="85"/>
      <c r="AM6858" s="151" t="s">
        <v>24840</v>
      </c>
      <c r="AN6858" s="15"/>
      <c r="AO6858" s="166"/>
      <c r="AP6858" s="5">
        <f t="shared" si="108"/>
        <v>0</v>
      </c>
      <c r="AQ6858" s="16"/>
      <c r="AR6858" s="205">
        <v>1</v>
      </c>
      <c r="AS6858" s="16"/>
      <c r="AT6858" s="16"/>
      <c r="AU6858" s="16"/>
      <c r="AV6858" s="16"/>
      <c r="AW6858" s="16"/>
      <c r="AX6858" s="16"/>
    </row>
    <row r="6859" spans="1:50" s="13" customFormat="1" ht="15" hidden="1" customHeight="1" x14ac:dyDescent="0.2">
      <c r="A6859" s="7" t="s">
        <v>23102</v>
      </c>
      <c r="B6859" s="3" t="s">
        <v>22291</v>
      </c>
      <c r="C6859" s="85" t="s">
        <v>7939</v>
      </c>
      <c r="D6859" s="85" t="s">
        <v>13090</v>
      </c>
      <c r="E6859" s="202" t="s">
        <v>8031</v>
      </c>
      <c r="F6859" s="85" t="s">
        <v>34</v>
      </c>
      <c r="G6859" s="85" t="s">
        <v>38</v>
      </c>
      <c r="H6859" s="85" t="s">
        <v>20690</v>
      </c>
      <c r="I6859" s="3" t="s">
        <v>10756</v>
      </c>
      <c r="J6859" s="85" t="s">
        <v>4435</v>
      </c>
      <c r="K6859" s="7" t="s">
        <v>3838</v>
      </c>
      <c r="L6859" s="3"/>
      <c r="M6859" s="3"/>
      <c r="N6859" s="41" t="s">
        <v>22292</v>
      </c>
      <c r="O6859" s="87">
        <v>0</v>
      </c>
      <c r="P6859" s="87">
        <v>0</v>
      </c>
      <c r="Q6859" s="87">
        <v>0</v>
      </c>
      <c r="R6859" s="87">
        <v>0</v>
      </c>
      <c r="S6859" s="87"/>
      <c r="T6859" s="87"/>
      <c r="U6859" s="85" t="s">
        <v>112</v>
      </c>
      <c r="V6859" s="179"/>
      <c r="W6859" s="7"/>
      <c r="X6859" s="3"/>
      <c r="Y6859" s="3"/>
      <c r="Z6859" s="146">
        <v>190217</v>
      </c>
      <c r="AA6859" s="11"/>
      <c r="AB6859" s="123" t="s">
        <v>7939</v>
      </c>
      <c r="AC6859" s="124"/>
      <c r="AD6859" s="41"/>
      <c r="AE6859" s="41"/>
      <c r="AF6859" s="191"/>
      <c r="AG6859" s="41"/>
      <c r="AH6859" s="41" t="s">
        <v>7952</v>
      </c>
      <c r="AI6859" s="80" t="s">
        <v>6</v>
      </c>
      <c r="AJ6859" s="41"/>
      <c r="AK6859" s="3"/>
      <c r="AL6859" s="85"/>
      <c r="AM6859" s="151" t="s">
        <v>24840</v>
      </c>
      <c r="AN6859" s="15"/>
      <c r="AO6859" s="166"/>
      <c r="AP6859" s="5">
        <f t="shared" si="108"/>
        <v>0</v>
      </c>
      <c r="AQ6859" s="16"/>
      <c r="AR6859" s="205">
        <v>1</v>
      </c>
      <c r="AS6859" s="16"/>
      <c r="AT6859" s="16"/>
      <c r="AU6859" s="16"/>
      <c r="AV6859" s="16"/>
      <c r="AW6859" s="16"/>
      <c r="AX6859" s="16"/>
    </row>
    <row r="6860" spans="1:50" s="13" customFormat="1" ht="15" hidden="1" customHeight="1" x14ac:dyDescent="0.2">
      <c r="A6860" s="7" t="s">
        <v>25023</v>
      </c>
      <c r="B6860" s="3" t="s">
        <v>24894</v>
      </c>
      <c r="C6860" s="85" t="s">
        <v>7939</v>
      </c>
      <c r="D6860" s="85" t="s">
        <v>13090</v>
      </c>
      <c r="E6860" s="202" t="s">
        <v>154</v>
      </c>
      <c r="F6860" s="85" t="s">
        <v>68</v>
      </c>
      <c r="G6860" s="100" t="s">
        <v>70</v>
      </c>
      <c r="H6860" s="85" t="s">
        <v>20690</v>
      </c>
      <c r="I6860" s="3" t="s">
        <v>8188</v>
      </c>
      <c r="J6860" s="171" t="s">
        <v>4400</v>
      </c>
      <c r="K6860" s="7" t="s">
        <v>4422</v>
      </c>
      <c r="L6860" s="3"/>
      <c r="M6860" s="3"/>
      <c r="N6860" s="41" t="s">
        <v>24890</v>
      </c>
      <c r="O6860" s="87">
        <v>0</v>
      </c>
      <c r="P6860" s="87">
        <v>0</v>
      </c>
      <c r="Q6860" s="87">
        <v>0</v>
      </c>
      <c r="R6860" s="87">
        <v>0</v>
      </c>
      <c r="S6860" s="87"/>
      <c r="T6860" s="87"/>
      <c r="U6860" s="85" t="s">
        <v>112</v>
      </c>
      <c r="V6860" s="179"/>
      <c r="W6860" s="7"/>
      <c r="X6860" s="3"/>
      <c r="Y6860" s="3"/>
      <c r="Z6860" s="146">
        <v>273134</v>
      </c>
      <c r="AA6860" s="11"/>
      <c r="AB6860" s="123" t="s">
        <v>7939</v>
      </c>
      <c r="AC6860" s="124"/>
      <c r="AD6860" s="41"/>
      <c r="AE6860" s="41"/>
      <c r="AF6860" s="191">
        <v>45090</v>
      </c>
      <c r="AG6860" s="41"/>
      <c r="AH6860" s="41" t="s">
        <v>16608</v>
      </c>
      <c r="AI6860" s="80" t="s">
        <v>6</v>
      </c>
      <c r="AJ6860" s="41"/>
      <c r="AK6860" s="3"/>
      <c r="AL6860" s="85"/>
      <c r="AM6860" s="151" t="s">
        <v>24840</v>
      </c>
      <c r="AN6860" s="15"/>
      <c r="AO6860" s="166"/>
      <c r="AP6860" s="5">
        <f t="shared" si="108"/>
        <v>0</v>
      </c>
      <c r="AQ6860" s="16"/>
      <c r="AR6860" s="205">
        <v>1</v>
      </c>
      <c r="AS6860" s="16"/>
      <c r="AT6860" s="16"/>
      <c r="AU6860" s="16"/>
      <c r="AV6860" s="16"/>
      <c r="AW6860" s="16"/>
      <c r="AX6860" s="16"/>
    </row>
    <row r="6861" spans="1:50" s="13" customFormat="1" ht="15" hidden="1" customHeight="1" x14ac:dyDescent="0.2">
      <c r="A6861" s="7" t="s">
        <v>11215</v>
      </c>
      <c r="B6861" s="3" t="s">
        <v>11216</v>
      </c>
      <c r="C6861" s="85" t="s">
        <v>7939</v>
      </c>
      <c r="D6861" s="85" t="s">
        <v>13090</v>
      </c>
      <c r="E6861" s="202" t="s">
        <v>154</v>
      </c>
      <c r="F6861" s="85" t="s">
        <v>14</v>
      </c>
      <c r="G6861" s="85" t="s">
        <v>17</v>
      </c>
      <c r="H6861" s="85" t="s">
        <v>20690</v>
      </c>
      <c r="I6861" s="3" t="s">
        <v>16872</v>
      </c>
      <c r="J6861" s="85" t="s">
        <v>5308</v>
      </c>
      <c r="K6861" s="7" t="s">
        <v>11214</v>
      </c>
      <c r="L6861" s="3"/>
      <c r="M6861" s="3"/>
      <c r="N6861" s="41" t="s">
        <v>11217</v>
      </c>
      <c r="O6861" s="87">
        <v>397716</v>
      </c>
      <c r="P6861" s="87">
        <v>215640</v>
      </c>
      <c r="Q6861" s="87">
        <v>182076</v>
      </c>
      <c r="R6861" s="87">
        <v>0</v>
      </c>
      <c r="S6861" s="87"/>
      <c r="T6861" s="87"/>
      <c r="U6861" s="85">
        <v>2007</v>
      </c>
      <c r="V6861" s="179"/>
      <c r="W6861" s="7"/>
      <c r="X6861" s="3"/>
      <c r="Y6861" s="3"/>
      <c r="Z6861" s="146">
        <v>18021</v>
      </c>
      <c r="AA6861" s="11"/>
      <c r="AB6861" s="123" t="s">
        <v>7939</v>
      </c>
      <c r="AC6861" s="124"/>
      <c r="AD6861" s="41"/>
      <c r="AE6861" s="41"/>
      <c r="AF6861" s="191">
        <v>43927</v>
      </c>
      <c r="AG6861" s="41"/>
      <c r="AH6861" s="41" t="s">
        <v>8024</v>
      </c>
      <c r="AI6861" s="80" t="s">
        <v>6</v>
      </c>
      <c r="AJ6861" s="41"/>
      <c r="AK6861" s="4"/>
      <c r="AL6861" s="85"/>
      <c r="AM6861" s="151" t="s">
        <v>19998</v>
      </c>
      <c r="AN6861" s="15"/>
      <c r="AO6861" s="166"/>
      <c r="AP6861" s="5">
        <f t="shared" si="108"/>
        <v>0</v>
      </c>
      <c r="AQ6861" s="16"/>
      <c r="AR6861" s="205">
        <v>1</v>
      </c>
      <c r="AS6861" s="16"/>
      <c r="AT6861" s="16"/>
      <c r="AU6861" s="16"/>
      <c r="AV6861" s="16"/>
      <c r="AW6861" s="16"/>
      <c r="AX6861" s="16"/>
    </row>
    <row r="6862" spans="1:50" s="13" customFormat="1" ht="15" hidden="1" customHeight="1" x14ac:dyDescent="0.2">
      <c r="A6862" s="7" t="s">
        <v>23103</v>
      </c>
      <c r="B6862" s="3" t="s">
        <v>22293</v>
      </c>
      <c r="C6862" s="85" t="s">
        <v>7939</v>
      </c>
      <c r="D6862" s="85" t="s">
        <v>13090</v>
      </c>
      <c r="E6862" s="202" t="s">
        <v>154</v>
      </c>
      <c r="F6862" s="85" t="s">
        <v>34</v>
      </c>
      <c r="G6862" s="85" t="s">
        <v>35</v>
      </c>
      <c r="H6862" s="85" t="s">
        <v>20688</v>
      </c>
      <c r="I6862" s="7" t="s">
        <v>8125</v>
      </c>
      <c r="J6862" s="85" t="s">
        <v>124</v>
      </c>
      <c r="K6862" s="7" t="s">
        <v>125</v>
      </c>
      <c r="L6862" s="3"/>
      <c r="M6862" s="3"/>
      <c r="N6862" s="41" t="s">
        <v>22294</v>
      </c>
      <c r="O6862" s="87">
        <v>4665</v>
      </c>
      <c r="P6862" s="87">
        <v>139</v>
      </c>
      <c r="Q6862" s="87">
        <v>4526</v>
      </c>
      <c r="R6862" s="87">
        <v>270</v>
      </c>
      <c r="S6862" s="87"/>
      <c r="T6862" s="87"/>
      <c r="U6862" s="85">
        <v>2017</v>
      </c>
      <c r="V6862" s="179"/>
      <c r="W6862" s="7"/>
      <c r="X6862" s="3"/>
      <c r="Y6862" s="3"/>
      <c r="Z6862" s="146">
        <v>119148</v>
      </c>
      <c r="AA6862" s="11"/>
      <c r="AB6862" s="123" t="s">
        <v>7939</v>
      </c>
      <c r="AC6862" s="124"/>
      <c r="AD6862" s="41"/>
      <c r="AE6862" s="41"/>
      <c r="AF6862" s="191">
        <v>45015</v>
      </c>
      <c r="AG6862" s="41"/>
      <c r="AH6862" s="41" t="s">
        <v>7952</v>
      </c>
      <c r="AI6862" s="80" t="s">
        <v>6</v>
      </c>
      <c r="AJ6862" s="41"/>
      <c r="AK6862" s="3"/>
      <c r="AL6862" s="85"/>
      <c r="AM6862" s="151" t="s">
        <v>24840</v>
      </c>
      <c r="AN6862" s="15"/>
      <c r="AO6862" s="166"/>
      <c r="AP6862" s="5">
        <f t="shared" si="108"/>
        <v>0</v>
      </c>
      <c r="AQ6862" s="16"/>
      <c r="AR6862" s="205">
        <v>1</v>
      </c>
      <c r="AS6862" s="16"/>
      <c r="AT6862" s="16"/>
      <c r="AU6862" s="16"/>
      <c r="AV6862" s="16"/>
      <c r="AW6862" s="16"/>
      <c r="AX6862" s="16"/>
    </row>
    <row r="6863" spans="1:50" s="13" customFormat="1" ht="15" hidden="1" customHeight="1" x14ac:dyDescent="0.2">
      <c r="A6863" s="7" t="s">
        <v>23105</v>
      </c>
      <c r="B6863" s="3" t="s">
        <v>22297</v>
      </c>
      <c r="C6863" s="85" t="s">
        <v>7939</v>
      </c>
      <c r="D6863" s="85" t="s">
        <v>13090</v>
      </c>
      <c r="E6863" s="202" t="s">
        <v>7951</v>
      </c>
      <c r="F6863" s="85" t="s">
        <v>14</v>
      </c>
      <c r="G6863" s="85" t="s">
        <v>20</v>
      </c>
      <c r="H6863" s="85" t="s">
        <v>20689</v>
      </c>
      <c r="I6863" s="3" t="s">
        <v>16770</v>
      </c>
      <c r="J6863" s="85" t="s">
        <v>105</v>
      </c>
      <c r="K6863" s="7" t="s">
        <v>102</v>
      </c>
      <c r="L6863" s="3"/>
      <c r="M6863" s="3"/>
      <c r="N6863" s="41" t="s">
        <v>22298</v>
      </c>
      <c r="O6863" s="87">
        <v>0</v>
      </c>
      <c r="P6863" s="87">
        <v>0</v>
      </c>
      <c r="Q6863" s="87">
        <v>0</v>
      </c>
      <c r="R6863" s="87">
        <v>0</v>
      </c>
      <c r="S6863" s="87"/>
      <c r="T6863" s="87"/>
      <c r="U6863" s="85" t="s">
        <v>112</v>
      </c>
      <c r="V6863" s="179"/>
      <c r="W6863" s="7"/>
      <c r="X6863" s="3"/>
      <c r="Y6863" s="3"/>
      <c r="Z6863" s="211">
        <v>161173</v>
      </c>
      <c r="AA6863" s="11"/>
      <c r="AB6863" s="123" t="s">
        <v>7939</v>
      </c>
      <c r="AC6863" s="124"/>
      <c r="AD6863" s="41"/>
      <c r="AE6863" s="41"/>
      <c r="AF6863" s="191"/>
      <c r="AG6863" s="41"/>
      <c r="AH6863" s="41" t="s">
        <v>7952</v>
      </c>
      <c r="AI6863" s="80" t="s">
        <v>6</v>
      </c>
      <c r="AJ6863" s="41"/>
      <c r="AK6863" s="3"/>
      <c r="AL6863" s="85"/>
      <c r="AM6863" s="151" t="s">
        <v>24840</v>
      </c>
      <c r="AN6863" s="15"/>
      <c r="AO6863" s="166"/>
      <c r="AP6863" s="5">
        <f t="shared" si="108"/>
        <v>0</v>
      </c>
      <c r="AQ6863" s="16"/>
      <c r="AR6863" s="205">
        <v>1</v>
      </c>
      <c r="AS6863" s="16"/>
      <c r="AT6863" s="16"/>
      <c r="AU6863" s="16"/>
      <c r="AV6863" s="16"/>
      <c r="AW6863" s="16"/>
      <c r="AX6863" s="16"/>
    </row>
    <row r="6864" spans="1:50" s="13" customFormat="1" ht="15" hidden="1" customHeight="1" x14ac:dyDescent="0.2">
      <c r="A6864" s="7" t="s">
        <v>23104</v>
      </c>
      <c r="B6864" s="3" t="s">
        <v>22295</v>
      </c>
      <c r="C6864" s="85" t="s">
        <v>7939</v>
      </c>
      <c r="D6864" s="85" t="s">
        <v>13090</v>
      </c>
      <c r="E6864" s="202" t="s">
        <v>22872</v>
      </c>
      <c r="F6864" s="85" t="s">
        <v>40</v>
      </c>
      <c r="G6864" s="85" t="s">
        <v>44</v>
      </c>
      <c r="H6864" s="85" t="s">
        <v>20690</v>
      </c>
      <c r="I6864" s="3" t="s">
        <v>8216</v>
      </c>
      <c r="J6864" s="85" t="s">
        <v>105</v>
      </c>
      <c r="K6864" s="7" t="s">
        <v>102</v>
      </c>
      <c r="L6864" s="3"/>
      <c r="M6864" s="3"/>
      <c r="N6864" s="41" t="s">
        <v>22296</v>
      </c>
      <c r="O6864" s="87">
        <v>0</v>
      </c>
      <c r="P6864" s="87">
        <v>0</v>
      </c>
      <c r="Q6864" s="87">
        <v>0</v>
      </c>
      <c r="R6864" s="87">
        <v>0</v>
      </c>
      <c r="S6864" s="87"/>
      <c r="T6864" s="87"/>
      <c r="U6864" s="85" t="s">
        <v>112</v>
      </c>
      <c r="V6864" s="179"/>
      <c r="W6864" s="7"/>
      <c r="X6864" s="3"/>
      <c r="Y6864" s="3"/>
      <c r="Z6864" s="146">
        <v>582313</v>
      </c>
      <c r="AA6864" s="11"/>
      <c r="AB6864" s="123" t="s">
        <v>7939</v>
      </c>
      <c r="AC6864" s="124"/>
      <c r="AD6864" s="41"/>
      <c r="AE6864" s="41"/>
      <c r="AF6864" s="191"/>
      <c r="AG6864" s="41"/>
      <c r="AH6864" s="41" t="s">
        <v>8211</v>
      </c>
      <c r="AI6864" s="80" t="s">
        <v>6</v>
      </c>
      <c r="AJ6864" s="41"/>
      <c r="AK6864" s="3"/>
      <c r="AL6864" s="85"/>
      <c r="AM6864" s="151" t="s">
        <v>24840</v>
      </c>
      <c r="AN6864" s="15"/>
      <c r="AO6864" s="166"/>
      <c r="AP6864" s="5">
        <f t="shared" si="108"/>
        <v>0</v>
      </c>
      <c r="AQ6864" s="16"/>
      <c r="AR6864" s="205">
        <v>1</v>
      </c>
      <c r="AS6864" s="16"/>
      <c r="AT6864" s="16"/>
      <c r="AU6864" s="16"/>
      <c r="AV6864" s="16"/>
      <c r="AW6864" s="16"/>
      <c r="AX6864" s="16"/>
    </row>
    <row r="6865" spans="1:50" s="13" customFormat="1" ht="15" hidden="1" customHeight="1" x14ac:dyDescent="0.2">
      <c r="A6865" s="7" t="s">
        <v>23100</v>
      </c>
      <c r="B6865" s="3" t="s">
        <v>22289</v>
      </c>
      <c r="C6865" s="85" t="s">
        <v>7939</v>
      </c>
      <c r="D6865" s="85" t="s">
        <v>13090</v>
      </c>
      <c r="E6865" s="202" t="s">
        <v>7951</v>
      </c>
      <c r="F6865" s="85" t="s">
        <v>55</v>
      </c>
      <c r="G6865" s="85" t="s">
        <v>57</v>
      </c>
      <c r="H6865" s="85" t="s">
        <v>20690</v>
      </c>
      <c r="I6865" s="3" t="s">
        <v>7970</v>
      </c>
      <c r="J6865" s="85" t="s">
        <v>4447</v>
      </c>
      <c r="K6865" s="1" t="s">
        <v>4500</v>
      </c>
      <c r="L6865" s="3"/>
      <c r="M6865" s="3"/>
      <c r="N6865" s="41" t="s">
        <v>22052</v>
      </c>
      <c r="O6865" s="87">
        <v>0</v>
      </c>
      <c r="P6865" s="87">
        <v>0</v>
      </c>
      <c r="Q6865" s="87">
        <v>0</v>
      </c>
      <c r="R6865" s="87">
        <v>0</v>
      </c>
      <c r="S6865" s="87"/>
      <c r="T6865" s="87"/>
      <c r="U6865" s="85" t="s">
        <v>112</v>
      </c>
      <c r="V6865" s="179"/>
      <c r="W6865" s="7"/>
      <c r="X6865" s="3"/>
      <c r="Y6865" s="3"/>
      <c r="Z6865" s="146">
        <v>19347</v>
      </c>
      <c r="AA6865" s="11"/>
      <c r="AB6865" s="123" t="s">
        <v>7939</v>
      </c>
      <c r="AC6865" s="124"/>
      <c r="AD6865" s="41"/>
      <c r="AE6865" s="41"/>
      <c r="AF6865" s="191"/>
      <c r="AG6865" s="41"/>
      <c r="AH6865" s="41" t="s">
        <v>8024</v>
      </c>
      <c r="AI6865" s="80" t="s">
        <v>6</v>
      </c>
      <c r="AJ6865" s="41"/>
      <c r="AK6865" s="3"/>
      <c r="AL6865" s="85"/>
      <c r="AM6865" s="151" t="s">
        <v>24840</v>
      </c>
      <c r="AN6865" s="15"/>
      <c r="AO6865" s="166"/>
      <c r="AP6865" s="5">
        <f t="shared" si="108"/>
        <v>0</v>
      </c>
      <c r="AQ6865" s="16"/>
      <c r="AR6865" s="205">
        <v>1</v>
      </c>
      <c r="AS6865" s="16"/>
      <c r="AT6865" s="16"/>
      <c r="AU6865" s="16"/>
      <c r="AV6865" s="16"/>
      <c r="AW6865" s="16"/>
      <c r="AX6865" s="16"/>
    </row>
    <row r="6866" spans="1:50" s="13" customFormat="1" ht="15" hidden="1" customHeight="1" x14ac:dyDescent="0.2">
      <c r="A6866" s="7" t="s">
        <v>28649</v>
      </c>
      <c r="B6866" s="3" t="s">
        <v>28182</v>
      </c>
      <c r="C6866" s="85" t="s">
        <v>7939</v>
      </c>
      <c r="D6866" s="85" t="s">
        <v>13090</v>
      </c>
      <c r="E6866" s="202" t="s">
        <v>8031</v>
      </c>
      <c r="F6866" s="85" t="s">
        <v>34</v>
      </c>
      <c r="G6866" s="85" t="s">
        <v>16219</v>
      </c>
      <c r="H6866" s="85" t="s">
        <v>20689</v>
      </c>
      <c r="I6866" s="3" t="s">
        <v>16770</v>
      </c>
      <c r="J6866" s="85" t="s">
        <v>4406</v>
      </c>
      <c r="K6866" s="7" t="s">
        <v>11336</v>
      </c>
      <c r="L6866" s="3"/>
      <c r="M6866" s="3"/>
      <c r="N6866" s="41" t="s">
        <v>28183</v>
      </c>
      <c r="O6866" s="87">
        <v>0</v>
      </c>
      <c r="P6866" s="87">
        <v>0</v>
      </c>
      <c r="Q6866" s="87">
        <v>0</v>
      </c>
      <c r="R6866" s="87">
        <v>0</v>
      </c>
      <c r="S6866" s="87"/>
      <c r="T6866" s="87"/>
      <c r="U6866" s="85" t="s">
        <v>112</v>
      </c>
      <c r="V6866" s="179"/>
      <c r="W6866" s="7"/>
      <c r="X6866" s="3"/>
      <c r="Y6866" s="3"/>
      <c r="Z6866" s="146">
        <v>22704</v>
      </c>
      <c r="AA6866" s="11"/>
      <c r="AB6866" s="123" t="s">
        <v>7939</v>
      </c>
      <c r="AC6866" s="124"/>
      <c r="AD6866" s="41"/>
      <c r="AE6866" s="41"/>
      <c r="AF6866" s="191"/>
      <c r="AG6866" s="41"/>
      <c r="AH6866" s="41" t="s">
        <v>7952</v>
      </c>
      <c r="AI6866" s="80" t="s">
        <v>6</v>
      </c>
      <c r="AJ6866" s="41"/>
      <c r="AK6866" s="3"/>
      <c r="AL6866" s="85"/>
      <c r="AM6866" s="151" t="s">
        <v>28169</v>
      </c>
      <c r="AN6866" s="15"/>
      <c r="AO6866" s="166"/>
      <c r="AP6866" s="5">
        <f t="shared" si="108"/>
        <v>0</v>
      </c>
      <c r="AQ6866" s="16"/>
      <c r="AR6866" s="205">
        <v>1</v>
      </c>
      <c r="AS6866" s="16"/>
      <c r="AT6866" s="16"/>
      <c r="AU6866" s="16"/>
      <c r="AV6866" s="16"/>
      <c r="AW6866" s="16"/>
      <c r="AX6866" s="16"/>
    </row>
    <row r="6867" spans="1:50" s="13" customFormat="1" ht="15" hidden="1" customHeight="1" x14ac:dyDescent="0.2">
      <c r="A6867" s="7" t="s">
        <v>23098</v>
      </c>
      <c r="B6867" s="3" t="s">
        <v>22285</v>
      </c>
      <c r="C6867" s="85" t="s">
        <v>7939</v>
      </c>
      <c r="D6867" s="85" t="s">
        <v>13090</v>
      </c>
      <c r="E6867" s="202" t="s">
        <v>8031</v>
      </c>
      <c r="F6867" s="85" t="s">
        <v>68</v>
      </c>
      <c r="G6867" s="85" t="s">
        <v>16221</v>
      </c>
      <c r="H6867" s="85" t="s">
        <v>20690</v>
      </c>
      <c r="I6867" s="3" t="s">
        <v>22287</v>
      </c>
      <c r="J6867" s="85" t="s">
        <v>4435</v>
      </c>
      <c r="K6867" s="7" t="s">
        <v>3838</v>
      </c>
      <c r="L6867" s="3"/>
      <c r="M6867" s="3"/>
      <c r="N6867" s="41" t="s">
        <v>22286</v>
      </c>
      <c r="O6867" s="87">
        <v>0</v>
      </c>
      <c r="P6867" s="87">
        <v>0</v>
      </c>
      <c r="Q6867" s="87">
        <v>0</v>
      </c>
      <c r="R6867" s="87">
        <v>0</v>
      </c>
      <c r="S6867" s="87"/>
      <c r="T6867" s="87"/>
      <c r="U6867" s="85" t="s">
        <v>112</v>
      </c>
      <c r="V6867" s="179"/>
      <c r="W6867" s="7"/>
      <c r="X6867" s="3"/>
      <c r="Y6867" s="3"/>
      <c r="Z6867" s="146">
        <v>7569</v>
      </c>
      <c r="AA6867" s="11"/>
      <c r="AB6867" s="123" t="s">
        <v>7939</v>
      </c>
      <c r="AC6867" s="124"/>
      <c r="AD6867" s="41"/>
      <c r="AE6867" s="41"/>
      <c r="AF6867" s="191"/>
      <c r="AG6867" s="41"/>
      <c r="AH6867" s="41" t="s">
        <v>8189</v>
      </c>
      <c r="AI6867" s="80" t="s">
        <v>6</v>
      </c>
      <c r="AJ6867" s="41"/>
      <c r="AK6867" s="3"/>
      <c r="AL6867" s="85"/>
      <c r="AM6867" s="151" t="s">
        <v>24840</v>
      </c>
      <c r="AN6867" s="15"/>
      <c r="AO6867" s="166"/>
      <c r="AP6867" s="5">
        <f t="shared" si="108"/>
        <v>0</v>
      </c>
      <c r="AQ6867" s="16"/>
      <c r="AR6867" s="205">
        <v>1</v>
      </c>
      <c r="AS6867" s="16"/>
      <c r="AT6867" s="16"/>
      <c r="AU6867" s="16"/>
      <c r="AV6867" s="16"/>
      <c r="AW6867" s="16"/>
      <c r="AX6867" s="16"/>
    </row>
    <row r="6868" spans="1:50" s="13" customFormat="1" ht="15" hidden="1" customHeight="1" x14ac:dyDescent="0.2">
      <c r="A6868" s="7" t="s">
        <v>23099</v>
      </c>
      <c r="B6868" s="3" t="s">
        <v>22288</v>
      </c>
      <c r="C6868" s="85" t="s">
        <v>7939</v>
      </c>
      <c r="D6868" s="85" t="s">
        <v>13090</v>
      </c>
      <c r="E6868" s="202" t="s">
        <v>154</v>
      </c>
      <c r="F6868" s="85" t="s">
        <v>40</v>
      </c>
      <c r="G6868" s="85" t="s">
        <v>43</v>
      </c>
      <c r="H6868" s="85" t="s">
        <v>20690</v>
      </c>
      <c r="I6868" s="3" t="s">
        <v>10897</v>
      </c>
      <c r="J6868" s="85" t="s">
        <v>4447</v>
      </c>
      <c r="K6868" s="7" t="s">
        <v>4738</v>
      </c>
      <c r="L6868" s="3"/>
      <c r="M6868" s="3"/>
      <c r="N6868" s="41" t="s">
        <v>7950</v>
      </c>
      <c r="O6868" s="87">
        <v>0</v>
      </c>
      <c r="P6868" s="87">
        <v>0</v>
      </c>
      <c r="Q6868" s="87">
        <v>0</v>
      </c>
      <c r="R6868" s="87">
        <v>0</v>
      </c>
      <c r="S6868" s="87"/>
      <c r="T6868" s="87"/>
      <c r="U6868" s="85" t="s">
        <v>112</v>
      </c>
      <c r="V6868" s="179"/>
      <c r="W6868" s="7"/>
      <c r="X6868" s="3"/>
      <c r="Y6868" s="3"/>
      <c r="Z6868" s="146">
        <v>3634938</v>
      </c>
      <c r="AA6868" s="11"/>
      <c r="AB6868" s="123" t="s">
        <v>7939</v>
      </c>
      <c r="AC6868" s="124"/>
      <c r="AD6868" s="41"/>
      <c r="AE6868" s="41"/>
      <c r="AF6868" s="191">
        <v>45156</v>
      </c>
      <c r="AG6868" s="41"/>
      <c r="AH6868" s="41" t="s">
        <v>8211</v>
      </c>
      <c r="AI6868" s="80" t="s">
        <v>6</v>
      </c>
      <c r="AJ6868" s="41"/>
      <c r="AK6868" s="3"/>
      <c r="AL6868" s="85"/>
      <c r="AM6868" s="151" t="s">
        <v>24840</v>
      </c>
      <c r="AN6868" s="15"/>
      <c r="AO6868" s="166"/>
      <c r="AP6868" s="5">
        <f t="shared" si="108"/>
        <v>0</v>
      </c>
      <c r="AQ6868" s="16"/>
      <c r="AR6868" s="205">
        <v>1</v>
      </c>
      <c r="AS6868" s="16"/>
      <c r="AT6868" s="16"/>
      <c r="AU6868" s="16"/>
      <c r="AV6868" s="16"/>
      <c r="AW6868" s="16"/>
      <c r="AX6868" s="16"/>
    </row>
    <row r="6869" spans="1:50" s="13" customFormat="1" ht="15" hidden="1" customHeight="1" x14ac:dyDescent="0.2">
      <c r="A6869" s="7" t="s">
        <v>23101</v>
      </c>
      <c r="B6869" s="3" t="s">
        <v>22290</v>
      </c>
      <c r="C6869" s="85" t="s">
        <v>7939</v>
      </c>
      <c r="D6869" s="85" t="s">
        <v>13090</v>
      </c>
      <c r="E6869" s="202" t="s">
        <v>22872</v>
      </c>
      <c r="F6869" s="85" t="s">
        <v>34</v>
      </c>
      <c r="G6869" s="85" t="s">
        <v>39</v>
      </c>
      <c r="H6869" s="85" t="s">
        <v>20689</v>
      </c>
      <c r="I6869" s="3" t="s">
        <v>8857</v>
      </c>
      <c r="J6869" s="85" t="s">
        <v>4435</v>
      </c>
      <c r="K6869" s="7" t="s">
        <v>5608</v>
      </c>
      <c r="L6869" s="3"/>
      <c r="M6869" s="3"/>
      <c r="N6869" s="41" t="s">
        <v>7950</v>
      </c>
      <c r="O6869" s="87">
        <v>0</v>
      </c>
      <c r="P6869" s="87">
        <v>0</v>
      </c>
      <c r="Q6869" s="87">
        <v>0</v>
      </c>
      <c r="R6869" s="87">
        <v>0</v>
      </c>
      <c r="S6869" s="87"/>
      <c r="T6869" s="87"/>
      <c r="U6869" s="85" t="s">
        <v>112</v>
      </c>
      <c r="V6869" s="179"/>
      <c r="W6869" s="7"/>
      <c r="X6869" s="3"/>
      <c r="Y6869" s="3"/>
      <c r="Z6869" s="146">
        <v>73240</v>
      </c>
      <c r="AA6869" s="11"/>
      <c r="AB6869" s="123" t="s">
        <v>7939</v>
      </c>
      <c r="AC6869" s="124"/>
      <c r="AD6869" s="41"/>
      <c r="AE6869" s="41"/>
      <c r="AF6869" s="191"/>
      <c r="AG6869" s="41"/>
      <c r="AH6869" s="41" t="s">
        <v>7952</v>
      </c>
      <c r="AI6869" s="80" t="s">
        <v>6</v>
      </c>
      <c r="AJ6869" s="41"/>
      <c r="AK6869" s="3"/>
      <c r="AL6869" s="85"/>
      <c r="AM6869" s="151" t="s">
        <v>24840</v>
      </c>
      <c r="AN6869" s="15"/>
      <c r="AO6869" s="166"/>
      <c r="AP6869" s="5">
        <f t="shared" si="108"/>
        <v>0</v>
      </c>
      <c r="AQ6869" s="16"/>
      <c r="AR6869" s="205">
        <v>1</v>
      </c>
      <c r="AS6869" s="16"/>
      <c r="AT6869" s="16"/>
      <c r="AU6869" s="16"/>
      <c r="AV6869" s="16"/>
      <c r="AW6869" s="16"/>
      <c r="AX6869" s="16"/>
    </row>
    <row r="6870" spans="1:50" s="13" customFormat="1" ht="15" hidden="1" customHeight="1" x14ac:dyDescent="0.2">
      <c r="A6870" s="7" t="s">
        <v>23097</v>
      </c>
      <c r="B6870" s="3" t="s">
        <v>22283</v>
      </c>
      <c r="C6870" s="85" t="s">
        <v>7939</v>
      </c>
      <c r="D6870" s="85" t="s">
        <v>13090</v>
      </c>
      <c r="E6870" s="202" t="s">
        <v>8031</v>
      </c>
      <c r="F6870" s="85" t="s">
        <v>14</v>
      </c>
      <c r="G6870" s="85" t="s">
        <v>20</v>
      </c>
      <c r="H6870" s="85" t="s">
        <v>20689</v>
      </c>
      <c r="I6870" s="3" t="s">
        <v>16770</v>
      </c>
      <c r="J6870" s="85" t="s">
        <v>4400</v>
      </c>
      <c r="K6870" s="7" t="s">
        <v>4422</v>
      </c>
      <c r="L6870" s="3"/>
      <c r="M6870" s="3"/>
      <c r="N6870" s="41" t="s">
        <v>22284</v>
      </c>
      <c r="O6870" s="87">
        <v>0</v>
      </c>
      <c r="P6870" s="87">
        <v>0</v>
      </c>
      <c r="Q6870" s="87">
        <v>0</v>
      </c>
      <c r="R6870" s="87">
        <v>0</v>
      </c>
      <c r="S6870" s="87"/>
      <c r="T6870" s="87"/>
      <c r="U6870" s="85" t="s">
        <v>112</v>
      </c>
      <c r="V6870" s="179"/>
      <c r="W6870" s="7"/>
      <c r="X6870" s="3"/>
      <c r="Y6870" s="3"/>
      <c r="Z6870" s="211">
        <v>80000</v>
      </c>
      <c r="AA6870" s="11"/>
      <c r="AB6870" s="123" t="s">
        <v>7939</v>
      </c>
      <c r="AC6870" s="124"/>
      <c r="AD6870" s="41"/>
      <c r="AE6870" s="41"/>
      <c r="AF6870" s="191"/>
      <c r="AG6870" s="41"/>
      <c r="AH6870" s="41" t="s">
        <v>7952</v>
      </c>
      <c r="AI6870" s="80" t="s">
        <v>6</v>
      </c>
      <c r="AJ6870" s="41"/>
      <c r="AK6870" s="3"/>
      <c r="AL6870" s="85"/>
      <c r="AM6870" s="151" t="s">
        <v>24840</v>
      </c>
      <c r="AN6870" s="15"/>
      <c r="AO6870" s="166"/>
      <c r="AP6870" s="5">
        <f t="shared" si="108"/>
        <v>0</v>
      </c>
      <c r="AQ6870" s="16"/>
      <c r="AR6870" s="205">
        <v>1</v>
      </c>
      <c r="AS6870" s="16"/>
      <c r="AT6870" s="16"/>
      <c r="AU6870" s="16"/>
      <c r="AV6870" s="16"/>
      <c r="AW6870" s="16"/>
      <c r="AX6870" s="16"/>
    </row>
    <row r="6871" spans="1:50" s="13" customFormat="1" ht="15" hidden="1" customHeight="1" x14ac:dyDescent="0.2">
      <c r="A6871" s="7" t="s">
        <v>23096</v>
      </c>
      <c r="B6871" s="3" t="s">
        <v>22282</v>
      </c>
      <c r="C6871" s="85" t="s">
        <v>7939</v>
      </c>
      <c r="D6871" s="85" t="s">
        <v>13090</v>
      </c>
      <c r="E6871" s="202" t="s">
        <v>8031</v>
      </c>
      <c r="F6871" s="85" t="s">
        <v>14</v>
      </c>
      <c r="G6871" s="85" t="s">
        <v>20</v>
      </c>
      <c r="H6871" s="85" t="s">
        <v>20689</v>
      </c>
      <c r="I6871" s="3" t="s">
        <v>16770</v>
      </c>
      <c r="J6871" s="85" t="s">
        <v>4400</v>
      </c>
      <c r="K6871" s="7" t="s">
        <v>4422</v>
      </c>
      <c r="L6871" s="3"/>
      <c r="M6871" s="3"/>
      <c r="N6871" s="41" t="s">
        <v>22265</v>
      </c>
      <c r="O6871" s="87">
        <v>0</v>
      </c>
      <c r="P6871" s="87">
        <v>0</v>
      </c>
      <c r="Q6871" s="87">
        <v>0</v>
      </c>
      <c r="R6871" s="87">
        <v>0</v>
      </c>
      <c r="S6871" s="87"/>
      <c r="T6871" s="87"/>
      <c r="U6871" s="85" t="s">
        <v>112</v>
      </c>
      <c r="V6871" s="179"/>
      <c r="W6871" s="7"/>
      <c r="X6871" s="3"/>
      <c r="Y6871" s="3"/>
      <c r="Z6871" s="211">
        <v>200000</v>
      </c>
      <c r="AA6871" s="11"/>
      <c r="AB6871" s="123" t="s">
        <v>7939</v>
      </c>
      <c r="AC6871" s="124"/>
      <c r="AD6871" s="41"/>
      <c r="AE6871" s="41"/>
      <c r="AF6871" s="191"/>
      <c r="AG6871" s="41"/>
      <c r="AH6871" s="41" t="s">
        <v>7952</v>
      </c>
      <c r="AI6871" s="80" t="s">
        <v>6</v>
      </c>
      <c r="AJ6871" s="41"/>
      <c r="AK6871" s="3"/>
      <c r="AL6871" s="85"/>
      <c r="AM6871" s="151" t="s">
        <v>24840</v>
      </c>
      <c r="AN6871" s="15"/>
      <c r="AO6871" s="166"/>
      <c r="AP6871" s="5">
        <f t="shared" si="108"/>
        <v>0</v>
      </c>
      <c r="AQ6871" s="16"/>
      <c r="AR6871" s="205">
        <v>1</v>
      </c>
      <c r="AS6871" s="16"/>
      <c r="AT6871" s="16"/>
      <c r="AU6871" s="16"/>
      <c r="AV6871" s="16"/>
      <c r="AW6871" s="16"/>
      <c r="AX6871" s="16"/>
    </row>
    <row r="6872" spans="1:50" s="13" customFormat="1" ht="15" hidden="1" customHeight="1" x14ac:dyDescent="0.2">
      <c r="A6872" s="7" t="s">
        <v>11218</v>
      </c>
      <c r="B6872" s="3" t="s">
        <v>11219</v>
      </c>
      <c r="C6872" s="85" t="s">
        <v>7939</v>
      </c>
      <c r="D6872" s="85" t="s">
        <v>13090</v>
      </c>
      <c r="E6872" s="202" t="s">
        <v>154</v>
      </c>
      <c r="F6872" s="85" t="s">
        <v>14</v>
      </c>
      <c r="G6872" s="85" t="s">
        <v>17</v>
      </c>
      <c r="H6872" s="85" t="s">
        <v>20690</v>
      </c>
      <c r="I6872" s="3" t="s">
        <v>16872</v>
      </c>
      <c r="J6872" s="85" t="s">
        <v>5308</v>
      </c>
      <c r="K6872" s="7" t="s">
        <v>11214</v>
      </c>
      <c r="L6872" s="3"/>
      <c r="M6872" s="3"/>
      <c r="N6872" s="41" t="s">
        <v>11220</v>
      </c>
      <c r="O6872" s="87">
        <v>193099</v>
      </c>
      <c r="P6872" s="87">
        <v>130068</v>
      </c>
      <c r="Q6872" s="87">
        <v>63031</v>
      </c>
      <c r="R6872" s="87">
        <v>0</v>
      </c>
      <c r="S6872" s="87"/>
      <c r="T6872" s="87"/>
      <c r="U6872" s="85">
        <v>2007</v>
      </c>
      <c r="V6872" s="179"/>
      <c r="W6872" s="7"/>
      <c r="X6872" s="3"/>
      <c r="Y6872" s="3"/>
      <c r="Z6872" s="146">
        <v>10666</v>
      </c>
      <c r="AA6872" s="11"/>
      <c r="AB6872" s="123" t="s">
        <v>7939</v>
      </c>
      <c r="AC6872" s="124"/>
      <c r="AD6872" s="41"/>
      <c r="AE6872" s="41"/>
      <c r="AF6872" s="191">
        <v>43927</v>
      </c>
      <c r="AG6872" s="41"/>
      <c r="AH6872" s="41" t="s">
        <v>16608</v>
      </c>
      <c r="AI6872" s="80" t="s">
        <v>6</v>
      </c>
      <c r="AJ6872" s="41"/>
      <c r="AK6872" s="4"/>
      <c r="AL6872" s="85"/>
      <c r="AM6872" s="151" t="s">
        <v>19998</v>
      </c>
      <c r="AN6872" s="15"/>
      <c r="AO6872" s="166"/>
      <c r="AP6872" s="5">
        <f t="shared" si="108"/>
        <v>0</v>
      </c>
      <c r="AQ6872" s="16"/>
      <c r="AR6872" s="205">
        <v>1</v>
      </c>
      <c r="AS6872" s="16"/>
      <c r="AT6872" s="16"/>
      <c r="AU6872" s="16"/>
      <c r="AV6872" s="16"/>
      <c r="AW6872" s="16"/>
      <c r="AX6872" s="16"/>
    </row>
    <row r="6873" spans="1:50" s="13" customFormat="1" ht="15" hidden="1" customHeight="1" x14ac:dyDescent="0.2">
      <c r="A6873" s="7" t="s">
        <v>23094</v>
      </c>
      <c r="B6873" s="3" t="s">
        <v>22280</v>
      </c>
      <c r="C6873" s="85" t="s">
        <v>7939</v>
      </c>
      <c r="D6873" s="85" t="s">
        <v>13090</v>
      </c>
      <c r="E6873" s="202" t="s">
        <v>22872</v>
      </c>
      <c r="F6873" s="85" t="s">
        <v>34</v>
      </c>
      <c r="G6873" s="85" t="s">
        <v>39</v>
      </c>
      <c r="H6873" s="85" t="s">
        <v>20689</v>
      </c>
      <c r="I6873" s="3" t="s">
        <v>8857</v>
      </c>
      <c r="J6873" s="85" t="s">
        <v>4435</v>
      </c>
      <c r="K6873" s="7" t="s">
        <v>3838</v>
      </c>
      <c r="L6873" s="3"/>
      <c r="M6873" s="3"/>
      <c r="N6873" s="41" t="s">
        <v>7950</v>
      </c>
      <c r="O6873" s="87">
        <v>0</v>
      </c>
      <c r="P6873" s="87">
        <v>0</v>
      </c>
      <c r="Q6873" s="87">
        <v>0</v>
      </c>
      <c r="R6873" s="87">
        <v>0</v>
      </c>
      <c r="S6873" s="87"/>
      <c r="T6873" s="87"/>
      <c r="U6873" s="85" t="s">
        <v>112</v>
      </c>
      <c r="V6873" s="179"/>
      <c r="W6873" s="7"/>
      <c r="X6873" s="3"/>
      <c r="Y6873" s="3"/>
      <c r="Z6873" s="146">
        <v>44578</v>
      </c>
      <c r="AA6873" s="11"/>
      <c r="AB6873" s="123" t="s">
        <v>7939</v>
      </c>
      <c r="AC6873" s="124"/>
      <c r="AD6873" s="41"/>
      <c r="AE6873" s="41"/>
      <c r="AF6873" s="191"/>
      <c r="AG6873" s="41"/>
      <c r="AH6873" s="41" t="s">
        <v>7952</v>
      </c>
      <c r="AI6873" s="80" t="s">
        <v>6</v>
      </c>
      <c r="AJ6873" s="41"/>
      <c r="AK6873" s="3"/>
      <c r="AL6873" s="85"/>
      <c r="AM6873" s="151" t="s">
        <v>24840</v>
      </c>
      <c r="AN6873" s="15"/>
      <c r="AO6873" s="166"/>
      <c r="AP6873" s="5">
        <f t="shared" si="108"/>
        <v>0</v>
      </c>
      <c r="AQ6873" s="16"/>
      <c r="AR6873" s="205">
        <v>1</v>
      </c>
      <c r="AS6873" s="16"/>
      <c r="AT6873" s="16"/>
      <c r="AU6873" s="16"/>
      <c r="AV6873" s="16"/>
      <c r="AW6873" s="16"/>
      <c r="AX6873" s="16"/>
    </row>
    <row r="6874" spans="1:50" s="13" customFormat="1" ht="15" hidden="1" customHeight="1" x14ac:dyDescent="0.2">
      <c r="A6874" s="7" t="s">
        <v>23095</v>
      </c>
      <c r="B6874" s="3" t="s">
        <v>22281</v>
      </c>
      <c r="C6874" s="85" t="s">
        <v>7939</v>
      </c>
      <c r="D6874" s="85" t="s">
        <v>13090</v>
      </c>
      <c r="E6874" s="202" t="s">
        <v>9112</v>
      </c>
      <c r="F6874" s="85" t="s">
        <v>34</v>
      </c>
      <c r="G6874" s="85" t="s">
        <v>39</v>
      </c>
      <c r="H6874" s="85" t="s">
        <v>20689</v>
      </c>
      <c r="I6874" s="3" t="s">
        <v>8857</v>
      </c>
      <c r="J6874" s="85" t="s">
        <v>4435</v>
      </c>
      <c r="K6874" s="7" t="s">
        <v>3838</v>
      </c>
      <c r="L6874" s="3"/>
      <c r="M6874" s="3"/>
      <c r="N6874" s="41" t="s">
        <v>7950</v>
      </c>
      <c r="O6874" s="87">
        <v>0</v>
      </c>
      <c r="P6874" s="87">
        <v>0</v>
      </c>
      <c r="Q6874" s="87">
        <v>0</v>
      </c>
      <c r="R6874" s="87">
        <v>0</v>
      </c>
      <c r="S6874" s="87"/>
      <c r="T6874" s="87"/>
      <c r="U6874" s="85" t="s">
        <v>112</v>
      </c>
      <c r="V6874" s="179"/>
      <c r="W6874" s="7"/>
      <c r="X6874" s="3"/>
      <c r="Y6874" s="3"/>
      <c r="Z6874" s="146">
        <v>11536</v>
      </c>
      <c r="AA6874" s="11"/>
      <c r="AB6874" s="123" t="s">
        <v>7939</v>
      </c>
      <c r="AC6874" s="124"/>
      <c r="AD6874" s="41"/>
      <c r="AE6874" s="41"/>
      <c r="AF6874" s="191"/>
      <c r="AG6874" s="41"/>
      <c r="AH6874" s="41" t="s">
        <v>7952</v>
      </c>
      <c r="AI6874" s="80" t="s">
        <v>6</v>
      </c>
      <c r="AJ6874" s="41"/>
      <c r="AK6874" s="3"/>
      <c r="AL6874" s="85"/>
      <c r="AM6874" s="151" t="s">
        <v>24840</v>
      </c>
      <c r="AN6874" s="15"/>
      <c r="AO6874" s="166"/>
      <c r="AP6874" s="5">
        <f t="shared" si="108"/>
        <v>0</v>
      </c>
      <c r="AQ6874" s="16"/>
      <c r="AR6874" s="205">
        <v>1</v>
      </c>
      <c r="AS6874" s="16"/>
      <c r="AT6874" s="16"/>
      <c r="AU6874" s="16"/>
      <c r="AV6874" s="16"/>
      <c r="AW6874" s="16"/>
      <c r="AX6874" s="16"/>
    </row>
    <row r="6875" spans="1:50" s="13" customFormat="1" ht="15" hidden="1" customHeight="1" x14ac:dyDescent="0.2">
      <c r="A6875" s="7" t="s">
        <v>23090</v>
      </c>
      <c r="B6875" s="3" t="s">
        <v>22272</v>
      </c>
      <c r="C6875" s="85" t="s">
        <v>7939</v>
      </c>
      <c r="D6875" s="85" t="s">
        <v>13090</v>
      </c>
      <c r="E6875" s="202" t="s">
        <v>10070</v>
      </c>
      <c r="F6875" s="85" t="s">
        <v>34</v>
      </c>
      <c r="G6875" s="85" t="s">
        <v>37</v>
      </c>
      <c r="H6875" s="85" t="s">
        <v>20689</v>
      </c>
      <c r="I6875" s="3" t="s">
        <v>10143</v>
      </c>
      <c r="J6875" s="85" t="s">
        <v>5308</v>
      </c>
      <c r="K6875" s="7" t="s">
        <v>9453</v>
      </c>
      <c r="L6875" s="3"/>
      <c r="M6875" s="3"/>
      <c r="N6875" s="41" t="s">
        <v>22273</v>
      </c>
      <c r="O6875" s="87">
        <v>0</v>
      </c>
      <c r="P6875" s="87">
        <v>0</v>
      </c>
      <c r="Q6875" s="87">
        <v>0</v>
      </c>
      <c r="R6875" s="87">
        <v>0</v>
      </c>
      <c r="S6875" s="87"/>
      <c r="T6875" s="87"/>
      <c r="U6875" s="85" t="s">
        <v>112</v>
      </c>
      <c r="V6875" s="179"/>
      <c r="W6875" s="7"/>
      <c r="X6875" s="3"/>
      <c r="Y6875" s="3"/>
      <c r="Z6875" s="146">
        <v>7049</v>
      </c>
      <c r="AA6875" s="11"/>
      <c r="AB6875" s="123" t="s">
        <v>7939</v>
      </c>
      <c r="AC6875" s="124"/>
      <c r="AD6875" s="41"/>
      <c r="AE6875" s="41"/>
      <c r="AF6875" s="191"/>
      <c r="AG6875" s="41"/>
      <c r="AH6875" s="41" t="s">
        <v>7952</v>
      </c>
      <c r="AI6875" s="80" t="s">
        <v>6</v>
      </c>
      <c r="AJ6875" s="41"/>
      <c r="AK6875" s="3"/>
      <c r="AL6875" s="85"/>
      <c r="AM6875" s="151" t="s">
        <v>24840</v>
      </c>
      <c r="AN6875" s="15"/>
      <c r="AO6875" s="166"/>
      <c r="AP6875" s="5">
        <f t="shared" si="108"/>
        <v>0</v>
      </c>
      <c r="AQ6875" s="16"/>
      <c r="AR6875" s="205">
        <v>1</v>
      </c>
      <c r="AS6875" s="16"/>
      <c r="AT6875" s="16"/>
      <c r="AU6875" s="16"/>
      <c r="AV6875" s="16"/>
      <c r="AW6875" s="16"/>
      <c r="AX6875" s="16"/>
    </row>
    <row r="6876" spans="1:50" s="13" customFormat="1" ht="15" hidden="1" customHeight="1" x14ac:dyDescent="0.2">
      <c r="A6876" s="7" t="s">
        <v>23089</v>
      </c>
      <c r="B6876" s="3" t="s">
        <v>27129</v>
      </c>
      <c r="C6876" s="85" t="s">
        <v>7939</v>
      </c>
      <c r="D6876" s="85" t="s">
        <v>13090</v>
      </c>
      <c r="E6876" s="202" t="s">
        <v>154</v>
      </c>
      <c r="F6876" s="85" t="s">
        <v>40</v>
      </c>
      <c r="G6876" s="85" t="s">
        <v>44</v>
      </c>
      <c r="H6876" s="85" t="s">
        <v>20690</v>
      </c>
      <c r="I6876" s="3" t="s">
        <v>27130</v>
      </c>
      <c r="J6876" s="85" t="s">
        <v>4447</v>
      </c>
      <c r="K6876" s="7" t="s">
        <v>8217</v>
      </c>
      <c r="L6876" s="3"/>
      <c r="M6876" s="3"/>
      <c r="N6876" s="41" t="s">
        <v>22271</v>
      </c>
      <c r="O6876" s="87">
        <v>0</v>
      </c>
      <c r="P6876" s="87">
        <v>0</v>
      </c>
      <c r="Q6876" s="87">
        <v>0</v>
      </c>
      <c r="R6876" s="87">
        <v>0</v>
      </c>
      <c r="S6876" s="87"/>
      <c r="T6876" s="87"/>
      <c r="U6876" s="85" t="s">
        <v>112</v>
      </c>
      <c r="V6876" s="179"/>
      <c r="W6876" s="7"/>
      <c r="X6876" s="3"/>
      <c r="Y6876" s="3"/>
      <c r="Z6876" s="146">
        <v>7801</v>
      </c>
      <c r="AA6876" s="11"/>
      <c r="AB6876" s="123" t="s">
        <v>7939</v>
      </c>
      <c r="AC6876" s="124"/>
      <c r="AD6876" s="41"/>
      <c r="AE6876" s="41"/>
      <c r="AF6876" s="191">
        <v>45198</v>
      </c>
      <c r="AG6876" s="41"/>
      <c r="AH6876" s="41" t="s">
        <v>16728</v>
      </c>
      <c r="AI6876" s="80" t="s">
        <v>6</v>
      </c>
      <c r="AJ6876" s="41"/>
      <c r="AK6876" s="3"/>
      <c r="AL6876" s="85"/>
      <c r="AM6876" s="151" t="s">
        <v>24840</v>
      </c>
      <c r="AN6876" s="15"/>
      <c r="AO6876" s="166"/>
      <c r="AP6876" s="5">
        <f t="shared" si="108"/>
        <v>0</v>
      </c>
      <c r="AQ6876" s="16"/>
      <c r="AR6876" s="205">
        <v>1</v>
      </c>
      <c r="AS6876" s="16"/>
      <c r="AT6876" s="16"/>
      <c r="AU6876" s="16"/>
      <c r="AV6876" s="16"/>
      <c r="AW6876" s="16"/>
      <c r="AX6876" s="16"/>
    </row>
    <row r="6877" spans="1:50" s="13" customFormat="1" ht="15" hidden="1" customHeight="1" x14ac:dyDescent="0.2">
      <c r="A6877" s="7" t="s">
        <v>23091</v>
      </c>
      <c r="B6877" s="3" t="s">
        <v>22274</v>
      </c>
      <c r="C6877" s="85" t="s">
        <v>7939</v>
      </c>
      <c r="D6877" s="85" t="s">
        <v>13090</v>
      </c>
      <c r="E6877" s="202" t="s">
        <v>8031</v>
      </c>
      <c r="F6877" s="85" t="s">
        <v>34</v>
      </c>
      <c r="G6877" s="85" t="s">
        <v>38</v>
      </c>
      <c r="H6877" s="85" t="s">
        <v>20690</v>
      </c>
      <c r="I6877" s="3" t="s">
        <v>16706</v>
      </c>
      <c r="J6877" s="85" t="s">
        <v>4435</v>
      </c>
      <c r="K6877" s="7" t="s">
        <v>3838</v>
      </c>
      <c r="L6877" s="3"/>
      <c r="M6877" s="3"/>
      <c r="N6877" s="41" t="s">
        <v>28982</v>
      </c>
      <c r="O6877" s="87">
        <v>0</v>
      </c>
      <c r="P6877" s="87">
        <v>0</v>
      </c>
      <c r="Q6877" s="87">
        <v>0</v>
      </c>
      <c r="R6877" s="87">
        <v>0</v>
      </c>
      <c r="S6877" s="87"/>
      <c r="T6877" s="87"/>
      <c r="U6877" s="85" t="s">
        <v>112</v>
      </c>
      <c r="V6877" s="179"/>
      <c r="W6877" s="7"/>
      <c r="X6877" s="3"/>
      <c r="Y6877" s="3"/>
      <c r="Z6877" s="146">
        <v>57587</v>
      </c>
      <c r="AA6877" s="11"/>
      <c r="AB6877" s="123" t="s">
        <v>7939</v>
      </c>
      <c r="AC6877" s="124"/>
      <c r="AD6877" s="41"/>
      <c r="AE6877" s="41"/>
      <c r="AF6877" s="191"/>
      <c r="AG6877" s="41"/>
      <c r="AH6877" s="41" t="s">
        <v>7952</v>
      </c>
      <c r="AI6877" s="80" t="s">
        <v>6</v>
      </c>
      <c r="AJ6877" s="41"/>
      <c r="AK6877" s="3"/>
      <c r="AL6877" s="85"/>
      <c r="AM6877" s="151" t="s">
        <v>24840</v>
      </c>
      <c r="AN6877" s="15"/>
      <c r="AO6877" s="166"/>
      <c r="AP6877" s="5">
        <f t="shared" si="108"/>
        <v>0</v>
      </c>
      <c r="AQ6877" s="16"/>
      <c r="AR6877" s="205">
        <v>1</v>
      </c>
      <c r="AS6877" s="16"/>
      <c r="AT6877" s="16"/>
      <c r="AU6877" s="16"/>
      <c r="AV6877" s="16"/>
      <c r="AW6877" s="16"/>
      <c r="AX6877" s="16"/>
    </row>
    <row r="6878" spans="1:50" s="13" customFormat="1" ht="15" hidden="1" customHeight="1" x14ac:dyDescent="0.2">
      <c r="A6878" s="7" t="s">
        <v>23092</v>
      </c>
      <c r="B6878" s="3" t="s">
        <v>22276</v>
      </c>
      <c r="C6878" s="85" t="s">
        <v>7939</v>
      </c>
      <c r="D6878" s="85" t="s">
        <v>13090</v>
      </c>
      <c r="E6878" s="202" t="s">
        <v>8031</v>
      </c>
      <c r="F6878" s="85" t="s">
        <v>34</v>
      </c>
      <c r="G6878" s="85" t="s">
        <v>35</v>
      </c>
      <c r="H6878" s="85" t="s">
        <v>20688</v>
      </c>
      <c r="I6878" s="7" t="s">
        <v>8125</v>
      </c>
      <c r="J6878" s="85" t="s">
        <v>4400</v>
      </c>
      <c r="K6878" s="7" t="s">
        <v>4422</v>
      </c>
      <c r="L6878" s="3"/>
      <c r="M6878" s="3"/>
      <c r="N6878" s="41" t="s">
        <v>22277</v>
      </c>
      <c r="O6878" s="87">
        <v>0</v>
      </c>
      <c r="P6878" s="87">
        <v>0</v>
      </c>
      <c r="Q6878" s="87">
        <v>0</v>
      </c>
      <c r="R6878" s="87">
        <v>0</v>
      </c>
      <c r="S6878" s="87"/>
      <c r="T6878" s="87"/>
      <c r="U6878" s="85" t="s">
        <v>112</v>
      </c>
      <c r="V6878" s="179"/>
      <c r="W6878" s="7"/>
      <c r="X6878" s="3"/>
      <c r="Y6878" s="3"/>
      <c r="Z6878" s="146">
        <v>29469</v>
      </c>
      <c r="AA6878" s="11"/>
      <c r="AB6878" s="123" t="s">
        <v>7939</v>
      </c>
      <c r="AC6878" s="124"/>
      <c r="AD6878" s="41"/>
      <c r="AE6878" s="41"/>
      <c r="AF6878" s="191"/>
      <c r="AG6878" s="41"/>
      <c r="AH6878" s="41" t="s">
        <v>7952</v>
      </c>
      <c r="AI6878" s="80" t="s">
        <v>6</v>
      </c>
      <c r="AJ6878" s="41"/>
      <c r="AK6878" s="3"/>
      <c r="AL6878" s="85"/>
      <c r="AM6878" s="151" t="s">
        <v>24840</v>
      </c>
      <c r="AN6878" s="15"/>
      <c r="AO6878" s="166"/>
      <c r="AP6878" s="5">
        <f t="shared" si="108"/>
        <v>0</v>
      </c>
      <c r="AQ6878" s="16"/>
      <c r="AR6878" s="205">
        <v>1</v>
      </c>
      <c r="AS6878" s="16"/>
      <c r="AT6878" s="16"/>
      <c r="AU6878" s="16"/>
      <c r="AV6878" s="16"/>
      <c r="AW6878" s="16"/>
      <c r="AX6878" s="16"/>
    </row>
    <row r="6879" spans="1:50" s="13" customFormat="1" ht="15" customHeight="1" x14ac:dyDescent="0.2">
      <c r="A6879" s="7" t="s">
        <v>23093</v>
      </c>
      <c r="B6879" s="3" t="s">
        <v>22278</v>
      </c>
      <c r="C6879" s="85" t="s">
        <v>7939</v>
      </c>
      <c r="D6879" s="85" t="s">
        <v>13090</v>
      </c>
      <c r="E6879" s="202" t="s">
        <v>8031</v>
      </c>
      <c r="F6879" s="85" t="s">
        <v>14</v>
      </c>
      <c r="G6879" s="85" t="s">
        <v>20</v>
      </c>
      <c r="H6879" s="85" t="s">
        <v>20689</v>
      </c>
      <c r="I6879" s="3" t="s">
        <v>16770</v>
      </c>
      <c r="J6879" s="85" t="s">
        <v>115</v>
      </c>
      <c r="K6879" s="7" t="s">
        <v>4416</v>
      </c>
      <c r="L6879" s="3"/>
      <c r="M6879" s="3"/>
      <c r="N6879" s="41" t="s">
        <v>22279</v>
      </c>
      <c r="O6879" s="87">
        <v>0</v>
      </c>
      <c r="P6879" s="87">
        <v>0</v>
      </c>
      <c r="Q6879" s="87">
        <v>0</v>
      </c>
      <c r="R6879" s="87">
        <v>0</v>
      </c>
      <c r="S6879" s="87"/>
      <c r="T6879" s="87"/>
      <c r="U6879" s="85" t="s">
        <v>112</v>
      </c>
      <c r="V6879" s="179"/>
      <c r="W6879" s="7"/>
      <c r="X6879" s="3"/>
      <c r="Y6879" s="3"/>
      <c r="Z6879" s="211">
        <v>100000</v>
      </c>
      <c r="AA6879" s="11"/>
      <c r="AB6879" s="123" t="s">
        <v>7939</v>
      </c>
      <c r="AC6879" s="124"/>
      <c r="AD6879" s="41"/>
      <c r="AE6879" s="41"/>
      <c r="AF6879" s="191"/>
      <c r="AG6879" s="41"/>
      <c r="AH6879" s="41" t="s">
        <v>7952</v>
      </c>
      <c r="AI6879" s="80" t="s">
        <v>6</v>
      </c>
      <c r="AJ6879" s="41"/>
      <c r="AK6879" s="3"/>
      <c r="AL6879" s="85"/>
      <c r="AM6879" s="151" t="s">
        <v>24840</v>
      </c>
      <c r="AN6879" s="15"/>
      <c r="AO6879" s="166"/>
      <c r="AP6879" s="5">
        <f t="shared" si="108"/>
        <v>0</v>
      </c>
      <c r="AQ6879" s="16"/>
      <c r="AR6879" s="205">
        <v>1</v>
      </c>
      <c r="AS6879" s="16"/>
      <c r="AT6879" s="16"/>
      <c r="AU6879" s="16"/>
      <c r="AV6879" s="16"/>
      <c r="AW6879" s="16"/>
      <c r="AX6879" s="16"/>
    </row>
    <row r="6880" spans="1:50" s="13" customFormat="1" ht="15" hidden="1" customHeight="1" x14ac:dyDescent="0.2">
      <c r="A6880" s="7" t="s">
        <v>25485</v>
      </c>
      <c r="B6880" s="3" t="s">
        <v>25253</v>
      </c>
      <c r="C6880" s="85" t="s">
        <v>7939</v>
      </c>
      <c r="D6880" s="85" t="s">
        <v>13090</v>
      </c>
      <c r="E6880" s="202" t="s">
        <v>154</v>
      </c>
      <c r="F6880" s="85" t="s">
        <v>14</v>
      </c>
      <c r="G6880" s="85" t="s">
        <v>17</v>
      </c>
      <c r="H6880" s="85" t="s">
        <v>20690</v>
      </c>
      <c r="I6880" s="3" t="s">
        <v>20861</v>
      </c>
      <c r="J6880" s="85" t="s">
        <v>4400</v>
      </c>
      <c r="K6880" s="7" t="s">
        <v>4422</v>
      </c>
      <c r="L6880" s="3"/>
      <c r="M6880" s="3"/>
      <c r="N6880" s="41" t="s">
        <v>25410</v>
      </c>
      <c r="O6880" s="87">
        <v>0</v>
      </c>
      <c r="P6880" s="87">
        <v>0</v>
      </c>
      <c r="Q6880" s="87">
        <v>0</v>
      </c>
      <c r="R6880" s="87">
        <v>0</v>
      </c>
      <c r="S6880" s="87"/>
      <c r="T6880" s="87"/>
      <c r="U6880" s="85" t="s">
        <v>112</v>
      </c>
      <c r="V6880" s="179"/>
      <c r="W6880" s="7"/>
      <c r="X6880" s="3"/>
      <c r="Y6880" s="3"/>
      <c r="Z6880" s="211">
        <v>284588</v>
      </c>
      <c r="AA6880" s="11"/>
      <c r="AB6880" s="123" t="s">
        <v>7939</v>
      </c>
      <c r="AC6880" s="124"/>
      <c r="AD6880" s="41"/>
      <c r="AE6880" s="41"/>
      <c r="AF6880" s="191">
        <v>45110</v>
      </c>
      <c r="AG6880" s="41"/>
      <c r="AH6880" s="41" t="s">
        <v>16665</v>
      </c>
      <c r="AI6880" s="80" t="s">
        <v>6</v>
      </c>
      <c r="AJ6880" s="41"/>
      <c r="AK6880" s="3"/>
      <c r="AL6880" s="85"/>
      <c r="AM6880" s="151" t="s">
        <v>25241</v>
      </c>
      <c r="AN6880" s="15"/>
      <c r="AO6880" s="166"/>
      <c r="AP6880" s="5">
        <f t="shared" si="108"/>
        <v>0</v>
      </c>
      <c r="AQ6880" s="16"/>
      <c r="AR6880" s="205">
        <v>1</v>
      </c>
      <c r="AS6880" s="16"/>
      <c r="AT6880" s="16"/>
      <c r="AU6880" s="16"/>
      <c r="AV6880" s="16"/>
      <c r="AW6880" s="16"/>
      <c r="AX6880" s="16"/>
    </row>
    <row r="6881" spans="1:50" s="13" customFormat="1" ht="15" hidden="1" customHeight="1" x14ac:dyDescent="0.2">
      <c r="A6881" s="7" t="s">
        <v>11221</v>
      </c>
      <c r="B6881" s="3" t="s">
        <v>11222</v>
      </c>
      <c r="C6881" s="85" t="s">
        <v>7939</v>
      </c>
      <c r="D6881" s="85" t="s">
        <v>13090</v>
      </c>
      <c r="E6881" s="202" t="s">
        <v>154</v>
      </c>
      <c r="F6881" s="85" t="s">
        <v>14</v>
      </c>
      <c r="G6881" s="85" t="s">
        <v>17</v>
      </c>
      <c r="H6881" s="85" t="s">
        <v>20690</v>
      </c>
      <c r="I6881" s="3" t="s">
        <v>16872</v>
      </c>
      <c r="J6881" s="85" t="s">
        <v>5308</v>
      </c>
      <c r="K6881" s="7" t="s">
        <v>11214</v>
      </c>
      <c r="L6881" s="3"/>
      <c r="M6881" s="3"/>
      <c r="N6881" s="41" t="s">
        <v>27131</v>
      </c>
      <c r="O6881" s="87">
        <v>480754</v>
      </c>
      <c r="P6881" s="87">
        <v>165302</v>
      </c>
      <c r="Q6881" s="87">
        <v>315452</v>
      </c>
      <c r="R6881" s="87">
        <v>0</v>
      </c>
      <c r="S6881" s="87"/>
      <c r="T6881" s="87"/>
      <c r="U6881" s="85">
        <v>2007</v>
      </c>
      <c r="V6881" s="179"/>
      <c r="W6881" s="7"/>
      <c r="X6881" s="3"/>
      <c r="Y6881" s="3"/>
      <c r="Z6881" s="146">
        <v>17209</v>
      </c>
      <c r="AA6881" s="11"/>
      <c r="AB6881" s="123" t="s">
        <v>7939</v>
      </c>
      <c r="AC6881" s="124"/>
      <c r="AD6881" s="41"/>
      <c r="AE6881" s="41"/>
      <c r="AF6881" s="191">
        <v>43927</v>
      </c>
      <c r="AG6881" s="41"/>
      <c r="AH6881" s="41" t="s">
        <v>8189</v>
      </c>
      <c r="AI6881" s="80" t="s">
        <v>6</v>
      </c>
      <c r="AJ6881" s="41"/>
      <c r="AK6881" s="4"/>
      <c r="AL6881" s="85"/>
      <c r="AM6881" s="151" t="s">
        <v>19998</v>
      </c>
      <c r="AN6881" s="15"/>
      <c r="AO6881" s="166"/>
      <c r="AP6881" s="5">
        <f t="shared" si="108"/>
        <v>0</v>
      </c>
      <c r="AQ6881" s="16"/>
      <c r="AR6881" s="205">
        <v>1</v>
      </c>
      <c r="AS6881" s="16"/>
      <c r="AT6881" s="16"/>
      <c r="AU6881" s="16"/>
      <c r="AV6881" s="16"/>
      <c r="AW6881" s="16"/>
      <c r="AX6881" s="16"/>
    </row>
    <row r="6882" spans="1:50" s="13" customFormat="1" ht="15" hidden="1" customHeight="1" x14ac:dyDescent="0.2">
      <c r="A6882" s="7" t="s">
        <v>25486</v>
      </c>
      <c r="B6882" s="3" t="s">
        <v>27132</v>
      </c>
      <c r="C6882" s="85" t="s">
        <v>7939</v>
      </c>
      <c r="D6882" s="85" t="s">
        <v>13090</v>
      </c>
      <c r="E6882" s="202" t="s">
        <v>16631</v>
      </c>
      <c r="F6882" s="85" t="s">
        <v>40</v>
      </c>
      <c r="G6882" s="85" t="s">
        <v>43</v>
      </c>
      <c r="H6882" s="85" t="s">
        <v>20690</v>
      </c>
      <c r="I6882" s="3" t="s">
        <v>8209</v>
      </c>
      <c r="J6882" s="85" t="s">
        <v>115</v>
      </c>
      <c r="K6882" s="7" t="s">
        <v>4522</v>
      </c>
      <c r="L6882" s="3"/>
      <c r="M6882" s="3"/>
      <c r="N6882" s="41" t="s">
        <v>4523</v>
      </c>
      <c r="O6882" s="87">
        <v>63908</v>
      </c>
      <c r="P6882" s="87">
        <v>0</v>
      </c>
      <c r="Q6882" s="87">
        <v>63908</v>
      </c>
      <c r="R6882" s="87">
        <v>0</v>
      </c>
      <c r="S6882" s="87"/>
      <c r="T6882" s="87"/>
      <c r="U6882" s="85">
        <v>2020</v>
      </c>
      <c r="V6882" s="179"/>
      <c r="W6882" s="7"/>
      <c r="X6882" s="3"/>
      <c r="Y6882" s="3"/>
      <c r="Z6882" s="211">
        <v>44874</v>
      </c>
      <c r="AA6882" s="11"/>
      <c r="AB6882" s="123" t="s">
        <v>7939</v>
      </c>
      <c r="AC6882" s="124"/>
      <c r="AD6882" s="41"/>
      <c r="AE6882" s="41"/>
      <c r="AF6882" s="191"/>
      <c r="AG6882" s="41"/>
      <c r="AH6882" s="41" t="s">
        <v>8211</v>
      </c>
      <c r="AI6882" s="80" t="s">
        <v>6</v>
      </c>
      <c r="AJ6882" s="41"/>
      <c r="AK6882" s="3"/>
      <c r="AL6882" s="85"/>
      <c r="AM6882" s="151" t="s">
        <v>25241</v>
      </c>
      <c r="AN6882" s="15"/>
      <c r="AO6882" s="166"/>
      <c r="AP6882" s="5">
        <f t="shared" si="108"/>
        <v>0</v>
      </c>
      <c r="AQ6882" s="16"/>
      <c r="AR6882" s="205">
        <v>1</v>
      </c>
      <c r="AS6882" s="16"/>
      <c r="AT6882" s="16"/>
      <c r="AU6882" s="16"/>
      <c r="AV6882" s="16"/>
      <c r="AW6882" s="16"/>
      <c r="AX6882" s="16"/>
    </row>
    <row r="6883" spans="1:50" s="13" customFormat="1" ht="15" hidden="1" customHeight="1" x14ac:dyDescent="0.2">
      <c r="A6883" s="7" t="s">
        <v>23088</v>
      </c>
      <c r="B6883" s="3" t="s">
        <v>22270</v>
      </c>
      <c r="C6883" s="85" t="s">
        <v>7939</v>
      </c>
      <c r="D6883" s="85" t="s">
        <v>13090</v>
      </c>
      <c r="E6883" s="202" t="s">
        <v>9112</v>
      </c>
      <c r="F6883" s="85" t="s">
        <v>14</v>
      </c>
      <c r="G6883" s="85" t="s">
        <v>16</v>
      </c>
      <c r="H6883" s="85" t="s">
        <v>20690</v>
      </c>
      <c r="I6883" s="3" t="s">
        <v>13158</v>
      </c>
      <c r="J6883" s="85" t="s">
        <v>4435</v>
      </c>
      <c r="K6883" s="7" t="s">
        <v>3838</v>
      </c>
      <c r="L6883" s="3"/>
      <c r="M6883" s="3"/>
      <c r="N6883" s="41" t="s">
        <v>16749</v>
      </c>
      <c r="O6883" s="87">
        <v>0</v>
      </c>
      <c r="P6883" s="87">
        <v>0</v>
      </c>
      <c r="Q6883" s="87">
        <v>0</v>
      </c>
      <c r="R6883" s="87">
        <v>0</v>
      </c>
      <c r="S6883" s="87"/>
      <c r="T6883" s="87"/>
      <c r="U6883" s="85" t="s">
        <v>112</v>
      </c>
      <c r="V6883" s="179"/>
      <c r="W6883" s="7"/>
      <c r="X6883" s="3"/>
      <c r="Y6883" s="3"/>
      <c r="Z6883" s="146">
        <v>50774</v>
      </c>
      <c r="AA6883" s="11"/>
      <c r="AB6883" s="123" t="s">
        <v>7939</v>
      </c>
      <c r="AC6883" s="124"/>
      <c r="AD6883" s="41"/>
      <c r="AE6883" s="41"/>
      <c r="AF6883" s="191"/>
      <c r="AG6883" s="41"/>
      <c r="AH6883" s="41" t="s">
        <v>8211</v>
      </c>
      <c r="AI6883" s="80" t="s">
        <v>6</v>
      </c>
      <c r="AJ6883" s="41"/>
      <c r="AK6883" s="3"/>
      <c r="AL6883" s="85"/>
      <c r="AM6883" s="151" t="s">
        <v>24840</v>
      </c>
      <c r="AN6883" s="15"/>
      <c r="AO6883" s="166"/>
      <c r="AP6883" s="5">
        <f t="shared" si="108"/>
        <v>0</v>
      </c>
      <c r="AQ6883" s="16"/>
      <c r="AR6883" s="205">
        <v>1</v>
      </c>
      <c r="AS6883" s="16"/>
      <c r="AT6883" s="16"/>
      <c r="AU6883" s="16"/>
      <c r="AV6883" s="16"/>
      <c r="AW6883" s="16"/>
      <c r="AX6883" s="16"/>
    </row>
    <row r="6884" spans="1:50" s="13" customFormat="1" ht="15" hidden="1" customHeight="1" x14ac:dyDescent="0.2">
      <c r="A6884" s="7" t="s">
        <v>23085</v>
      </c>
      <c r="B6884" s="3" t="s">
        <v>22266</v>
      </c>
      <c r="C6884" s="85" t="s">
        <v>7939</v>
      </c>
      <c r="D6884" s="85" t="s">
        <v>13090</v>
      </c>
      <c r="E6884" s="202" t="s">
        <v>8031</v>
      </c>
      <c r="F6884" s="85" t="s">
        <v>14</v>
      </c>
      <c r="G6884" s="85" t="s">
        <v>18</v>
      </c>
      <c r="H6884" s="85" t="s">
        <v>20690</v>
      </c>
      <c r="I6884" s="3" t="s">
        <v>8473</v>
      </c>
      <c r="J6884" s="85" t="s">
        <v>4400</v>
      </c>
      <c r="K6884" s="7" t="s">
        <v>4422</v>
      </c>
      <c r="L6884" s="3"/>
      <c r="M6884" s="3"/>
      <c r="N6884" s="41" t="s">
        <v>22237</v>
      </c>
      <c r="O6884" s="87">
        <v>0</v>
      </c>
      <c r="P6884" s="87">
        <v>0</v>
      </c>
      <c r="Q6884" s="87">
        <v>0</v>
      </c>
      <c r="R6884" s="87">
        <v>0</v>
      </c>
      <c r="S6884" s="87"/>
      <c r="T6884" s="87"/>
      <c r="U6884" s="85" t="s">
        <v>112</v>
      </c>
      <c r="V6884" s="179"/>
      <c r="W6884" s="7"/>
      <c r="X6884" s="3"/>
      <c r="Y6884" s="3"/>
      <c r="Z6884" s="211">
        <v>55010</v>
      </c>
      <c r="AA6884" s="11"/>
      <c r="AB6884" s="123" t="s">
        <v>7939</v>
      </c>
      <c r="AC6884" s="124"/>
      <c r="AD6884" s="41"/>
      <c r="AE6884" s="41"/>
      <c r="AF6884" s="191"/>
      <c r="AG6884" s="41"/>
      <c r="AH6884" s="41" t="s">
        <v>7952</v>
      </c>
      <c r="AI6884" s="80" t="s">
        <v>6</v>
      </c>
      <c r="AJ6884" s="41"/>
      <c r="AK6884" s="3"/>
      <c r="AL6884" s="85"/>
      <c r="AM6884" s="151" t="s">
        <v>24840</v>
      </c>
      <c r="AN6884" s="15"/>
      <c r="AO6884" s="166"/>
      <c r="AP6884" s="5">
        <f t="shared" si="108"/>
        <v>0</v>
      </c>
      <c r="AQ6884" s="16"/>
      <c r="AR6884" s="205">
        <v>1</v>
      </c>
      <c r="AS6884" s="16"/>
      <c r="AT6884" s="16"/>
      <c r="AU6884" s="16"/>
      <c r="AV6884" s="16"/>
      <c r="AW6884" s="16"/>
      <c r="AX6884" s="16"/>
    </row>
    <row r="6885" spans="1:50" s="13" customFormat="1" ht="15" hidden="1" customHeight="1" x14ac:dyDescent="0.2">
      <c r="A6885" s="7" t="s">
        <v>25024</v>
      </c>
      <c r="B6885" s="3" t="s">
        <v>24895</v>
      </c>
      <c r="C6885" s="85" t="s">
        <v>7939</v>
      </c>
      <c r="D6885" s="85" t="s">
        <v>13090</v>
      </c>
      <c r="E6885" s="202" t="s">
        <v>154</v>
      </c>
      <c r="F6885" s="85" t="s">
        <v>14</v>
      </c>
      <c r="G6885" s="85" t="s">
        <v>17</v>
      </c>
      <c r="H6885" s="85" t="s">
        <v>20690</v>
      </c>
      <c r="I6885" s="3" t="s">
        <v>20861</v>
      </c>
      <c r="J6885" s="171" t="s">
        <v>4400</v>
      </c>
      <c r="K6885" s="7" t="s">
        <v>4422</v>
      </c>
      <c r="L6885" s="3"/>
      <c r="M6885" s="3"/>
      <c r="N6885" s="41" t="s">
        <v>24896</v>
      </c>
      <c r="O6885" s="87">
        <v>0</v>
      </c>
      <c r="P6885" s="87">
        <v>0</v>
      </c>
      <c r="Q6885" s="87">
        <v>0</v>
      </c>
      <c r="R6885" s="87">
        <v>0</v>
      </c>
      <c r="S6885" s="87"/>
      <c r="T6885" s="87"/>
      <c r="U6885" s="85" t="s">
        <v>112</v>
      </c>
      <c r="V6885" s="179"/>
      <c r="W6885" s="7"/>
      <c r="X6885" s="3"/>
      <c r="Y6885" s="3"/>
      <c r="Z6885" s="146">
        <v>76777</v>
      </c>
      <c r="AA6885" s="11"/>
      <c r="AB6885" s="123" t="s">
        <v>7939</v>
      </c>
      <c r="AC6885" s="124"/>
      <c r="AD6885" s="41"/>
      <c r="AE6885" s="41"/>
      <c r="AF6885" s="191">
        <v>45176</v>
      </c>
      <c r="AG6885" s="41"/>
      <c r="AH6885" s="41" t="s">
        <v>16665</v>
      </c>
      <c r="AI6885" s="80" t="s">
        <v>6</v>
      </c>
      <c r="AJ6885" s="41"/>
      <c r="AK6885" s="3"/>
      <c r="AL6885" s="85"/>
      <c r="AM6885" s="151" t="s">
        <v>24840</v>
      </c>
      <c r="AN6885" s="15"/>
      <c r="AO6885" s="166"/>
      <c r="AP6885" s="5">
        <f t="shared" si="108"/>
        <v>0</v>
      </c>
      <c r="AQ6885" s="16"/>
      <c r="AR6885" s="205">
        <v>1</v>
      </c>
      <c r="AS6885" s="16"/>
      <c r="AT6885" s="16"/>
      <c r="AU6885" s="16"/>
      <c r="AV6885" s="16"/>
      <c r="AW6885" s="16"/>
      <c r="AX6885" s="16"/>
    </row>
    <row r="6886" spans="1:50" s="13" customFormat="1" ht="15" hidden="1" customHeight="1" x14ac:dyDescent="0.2">
      <c r="A6886" s="7" t="s">
        <v>23086</v>
      </c>
      <c r="B6886" s="3" t="s">
        <v>22267</v>
      </c>
      <c r="C6886" s="85" t="s">
        <v>7939</v>
      </c>
      <c r="D6886" s="85" t="s">
        <v>13090</v>
      </c>
      <c r="E6886" s="202" t="s">
        <v>8031</v>
      </c>
      <c r="F6886" s="85" t="s">
        <v>14</v>
      </c>
      <c r="G6886" s="85" t="s">
        <v>21672</v>
      </c>
      <c r="H6886" s="85" t="s">
        <v>20689</v>
      </c>
      <c r="I6886" s="3" t="s">
        <v>22268</v>
      </c>
      <c r="J6886" s="85" t="s">
        <v>4400</v>
      </c>
      <c r="K6886" s="7" t="s">
        <v>4422</v>
      </c>
      <c r="L6886" s="3"/>
      <c r="M6886" s="3"/>
      <c r="N6886" s="41" t="s">
        <v>7950</v>
      </c>
      <c r="O6886" s="87">
        <v>0</v>
      </c>
      <c r="P6886" s="87">
        <v>0</v>
      </c>
      <c r="Q6886" s="87">
        <v>0</v>
      </c>
      <c r="R6886" s="87">
        <v>0</v>
      </c>
      <c r="S6886" s="87"/>
      <c r="T6886" s="87"/>
      <c r="U6886" s="85" t="s">
        <v>112</v>
      </c>
      <c r="V6886" s="179"/>
      <c r="W6886" s="7"/>
      <c r="X6886" s="3"/>
      <c r="Y6886" s="3"/>
      <c r="Z6886" s="146">
        <v>37394</v>
      </c>
      <c r="AA6886" s="11"/>
      <c r="AB6886" s="123" t="s">
        <v>7939</v>
      </c>
      <c r="AC6886" s="124"/>
      <c r="AD6886" s="41"/>
      <c r="AE6886" s="41"/>
      <c r="AF6886" s="191"/>
      <c r="AG6886" s="41"/>
      <c r="AH6886" s="41" t="s">
        <v>21028</v>
      </c>
      <c r="AI6886" s="80" t="s">
        <v>6</v>
      </c>
      <c r="AJ6886" s="41"/>
      <c r="AK6886" s="3"/>
      <c r="AL6886" s="85"/>
      <c r="AM6886" s="151" t="s">
        <v>24840</v>
      </c>
      <c r="AN6886" s="15"/>
      <c r="AO6886" s="166"/>
      <c r="AP6886" s="5">
        <f t="shared" si="108"/>
        <v>0</v>
      </c>
      <c r="AQ6886" s="16"/>
      <c r="AR6886" s="205">
        <v>1</v>
      </c>
      <c r="AS6886" s="16"/>
      <c r="AT6886" s="16"/>
      <c r="AU6886" s="16"/>
      <c r="AV6886" s="16"/>
      <c r="AW6886" s="16"/>
      <c r="AX6886" s="16"/>
    </row>
    <row r="6887" spans="1:50" s="13" customFormat="1" ht="15" hidden="1" customHeight="1" x14ac:dyDescent="0.2">
      <c r="A6887" s="7" t="s">
        <v>11223</v>
      </c>
      <c r="B6887" s="3" t="s">
        <v>11224</v>
      </c>
      <c r="C6887" s="85" t="s">
        <v>7939</v>
      </c>
      <c r="D6887" s="85" t="s">
        <v>13090</v>
      </c>
      <c r="E6887" s="202" t="s">
        <v>154</v>
      </c>
      <c r="F6887" s="85" t="s">
        <v>14</v>
      </c>
      <c r="G6887" s="85" t="s">
        <v>17</v>
      </c>
      <c r="H6887" s="85" t="s">
        <v>20690</v>
      </c>
      <c r="I6887" s="3" t="s">
        <v>16872</v>
      </c>
      <c r="J6887" s="85" t="s">
        <v>5308</v>
      </c>
      <c r="K6887" s="7" t="s">
        <v>11214</v>
      </c>
      <c r="L6887" s="3"/>
      <c r="M6887" s="3"/>
      <c r="N6887" s="41" t="s">
        <v>11225</v>
      </c>
      <c r="O6887" s="87">
        <v>42452</v>
      </c>
      <c r="P6887" s="87">
        <v>31520</v>
      </c>
      <c r="Q6887" s="87">
        <v>10932</v>
      </c>
      <c r="R6887" s="87">
        <v>0</v>
      </c>
      <c r="S6887" s="87"/>
      <c r="T6887" s="87"/>
      <c r="U6887" s="85">
        <v>2007</v>
      </c>
      <c r="V6887" s="179"/>
      <c r="W6887" s="7"/>
      <c r="X6887" s="3"/>
      <c r="Y6887" s="3"/>
      <c r="Z6887" s="146">
        <v>2180</v>
      </c>
      <c r="AA6887" s="11"/>
      <c r="AB6887" s="123" t="s">
        <v>7939</v>
      </c>
      <c r="AC6887" s="124"/>
      <c r="AD6887" s="41"/>
      <c r="AE6887" s="41"/>
      <c r="AF6887" s="191">
        <v>43927</v>
      </c>
      <c r="AG6887" s="41"/>
      <c r="AH6887" s="41" t="s">
        <v>8024</v>
      </c>
      <c r="AI6887" s="80" t="s">
        <v>6</v>
      </c>
      <c r="AJ6887" s="41"/>
      <c r="AK6887" s="4"/>
      <c r="AL6887" s="85"/>
      <c r="AM6887" s="151" t="s">
        <v>19998</v>
      </c>
      <c r="AN6887" s="15"/>
      <c r="AO6887" s="166"/>
      <c r="AP6887" s="5">
        <f t="shared" si="108"/>
        <v>0</v>
      </c>
      <c r="AQ6887" s="16"/>
      <c r="AR6887" s="205">
        <v>1</v>
      </c>
      <c r="AS6887" s="16"/>
      <c r="AT6887" s="16"/>
      <c r="AU6887" s="16"/>
      <c r="AV6887" s="16"/>
      <c r="AW6887" s="16"/>
      <c r="AX6887" s="16"/>
    </row>
    <row r="6888" spans="1:50" s="13" customFormat="1" ht="15" hidden="1" customHeight="1" x14ac:dyDescent="0.2">
      <c r="A6888" s="7" t="s">
        <v>23083</v>
      </c>
      <c r="B6888" s="3" t="s">
        <v>22262</v>
      </c>
      <c r="C6888" s="85" t="s">
        <v>7939</v>
      </c>
      <c r="D6888" s="85" t="s">
        <v>13090</v>
      </c>
      <c r="E6888" s="202" t="s">
        <v>8031</v>
      </c>
      <c r="F6888" s="85" t="s">
        <v>34</v>
      </c>
      <c r="G6888" s="85" t="s">
        <v>38</v>
      </c>
      <c r="H6888" s="85" t="s">
        <v>20690</v>
      </c>
      <c r="I6888" s="3" t="s">
        <v>8165</v>
      </c>
      <c r="J6888" s="85" t="s">
        <v>124</v>
      </c>
      <c r="K6888" s="7" t="s">
        <v>125</v>
      </c>
      <c r="L6888" s="3"/>
      <c r="M6888" s="3"/>
      <c r="N6888" s="41" t="s">
        <v>22263</v>
      </c>
      <c r="O6888" s="87">
        <v>0</v>
      </c>
      <c r="P6888" s="87">
        <v>0</v>
      </c>
      <c r="Q6888" s="87">
        <v>0</v>
      </c>
      <c r="R6888" s="87">
        <v>0</v>
      </c>
      <c r="S6888" s="87"/>
      <c r="T6888" s="87"/>
      <c r="U6888" s="85" t="s">
        <v>112</v>
      </c>
      <c r="V6888" s="179"/>
      <c r="W6888" s="7"/>
      <c r="X6888" s="3"/>
      <c r="Y6888" s="3"/>
      <c r="Z6888" s="146">
        <v>1000000</v>
      </c>
      <c r="AA6888" s="11"/>
      <c r="AB6888" s="123" t="s">
        <v>7939</v>
      </c>
      <c r="AC6888" s="124"/>
      <c r="AD6888" s="41"/>
      <c r="AE6888" s="41"/>
      <c r="AF6888" s="191"/>
      <c r="AG6888" s="41"/>
      <c r="AH6888" s="41" t="s">
        <v>7952</v>
      </c>
      <c r="AI6888" s="80" t="s">
        <v>6</v>
      </c>
      <c r="AJ6888" s="41"/>
      <c r="AK6888" s="3"/>
      <c r="AL6888" s="85"/>
      <c r="AM6888" s="151" t="s">
        <v>24840</v>
      </c>
      <c r="AN6888" s="15"/>
      <c r="AO6888" s="166"/>
      <c r="AP6888" s="5">
        <f t="shared" si="108"/>
        <v>0</v>
      </c>
      <c r="AQ6888" s="16"/>
      <c r="AR6888" s="205">
        <v>1</v>
      </c>
      <c r="AS6888" s="16"/>
      <c r="AT6888" s="16"/>
      <c r="AU6888" s="16"/>
      <c r="AV6888" s="16"/>
      <c r="AW6888" s="16"/>
      <c r="AX6888" s="16"/>
    </row>
    <row r="6889" spans="1:50" s="13" customFormat="1" ht="15" hidden="1" customHeight="1" x14ac:dyDescent="0.2">
      <c r="A6889" s="7" t="s">
        <v>23084</v>
      </c>
      <c r="B6889" s="3" t="s">
        <v>22264</v>
      </c>
      <c r="C6889" s="85" t="s">
        <v>7939</v>
      </c>
      <c r="D6889" s="85" t="s">
        <v>13090</v>
      </c>
      <c r="E6889" s="202" t="s">
        <v>8031</v>
      </c>
      <c r="F6889" s="85" t="s">
        <v>14</v>
      </c>
      <c r="G6889" s="85" t="s">
        <v>20</v>
      </c>
      <c r="H6889" s="85" t="s">
        <v>20689</v>
      </c>
      <c r="I6889" s="3" t="s">
        <v>16770</v>
      </c>
      <c r="J6889" s="85" t="s">
        <v>4400</v>
      </c>
      <c r="K6889" s="7" t="s">
        <v>4422</v>
      </c>
      <c r="L6889" s="3"/>
      <c r="M6889" s="3"/>
      <c r="N6889" s="41" t="s">
        <v>22265</v>
      </c>
      <c r="O6889" s="87">
        <v>0</v>
      </c>
      <c r="P6889" s="87">
        <v>0</v>
      </c>
      <c r="Q6889" s="87">
        <v>0</v>
      </c>
      <c r="R6889" s="87">
        <v>0</v>
      </c>
      <c r="S6889" s="87"/>
      <c r="T6889" s="87"/>
      <c r="U6889" s="85" t="s">
        <v>112</v>
      </c>
      <c r="V6889" s="179"/>
      <c r="W6889" s="7"/>
      <c r="X6889" s="3"/>
      <c r="Y6889" s="3"/>
      <c r="Z6889" s="211">
        <v>200000</v>
      </c>
      <c r="AA6889" s="11"/>
      <c r="AB6889" s="123" t="s">
        <v>7939</v>
      </c>
      <c r="AC6889" s="124"/>
      <c r="AD6889" s="41"/>
      <c r="AE6889" s="41"/>
      <c r="AF6889" s="191"/>
      <c r="AG6889" s="41"/>
      <c r="AH6889" s="41" t="s">
        <v>7952</v>
      </c>
      <c r="AI6889" s="80" t="s">
        <v>6</v>
      </c>
      <c r="AJ6889" s="41"/>
      <c r="AK6889" s="3"/>
      <c r="AL6889" s="85"/>
      <c r="AM6889" s="151" t="s">
        <v>24840</v>
      </c>
      <c r="AN6889" s="15"/>
      <c r="AO6889" s="166"/>
      <c r="AP6889" s="5">
        <f t="shared" si="108"/>
        <v>0</v>
      </c>
      <c r="AQ6889" s="16"/>
      <c r="AR6889" s="205">
        <v>1</v>
      </c>
      <c r="AS6889" s="16"/>
      <c r="AT6889" s="16"/>
      <c r="AU6889" s="16"/>
      <c r="AV6889" s="16"/>
      <c r="AW6889" s="16"/>
      <c r="AX6889" s="16"/>
    </row>
    <row r="6890" spans="1:50" s="13" customFormat="1" ht="15" hidden="1" customHeight="1" x14ac:dyDescent="0.2">
      <c r="A6890" s="7" t="s">
        <v>23087</v>
      </c>
      <c r="B6890" s="3" t="s">
        <v>22269</v>
      </c>
      <c r="C6890" s="85" t="s">
        <v>7939</v>
      </c>
      <c r="D6890" s="85" t="s">
        <v>13090</v>
      </c>
      <c r="E6890" s="202" t="s">
        <v>8031</v>
      </c>
      <c r="F6890" s="85" t="s">
        <v>14</v>
      </c>
      <c r="G6890" s="85" t="s">
        <v>20</v>
      </c>
      <c r="H6890" s="85" t="s">
        <v>20689</v>
      </c>
      <c r="I6890" s="3" t="s">
        <v>16770</v>
      </c>
      <c r="J6890" s="85" t="s">
        <v>4400</v>
      </c>
      <c r="K6890" s="7" t="s">
        <v>4422</v>
      </c>
      <c r="L6890" s="3"/>
      <c r="M6890" s="3"/>
      <c r="N6890" s="41" t="s">
        <v>22221</v>
      </c>
      <c r="O6890" s="87">
        <v>0</v>
      </c>
      <c r="P6890" s="87">
        <v>0</v>
      </c>
      <c r="Q6890" s="87">
        <v>0</v>
      </c>
      <c r="R6890" s="87">
        <v>0</v>
      </c>
      <c r="S6890" s="87"/>
      <c r="T6890" s="87"/>
      <c r="U6890" s="85" t="s">
        <v>112</v>
      </c>
      <c r="V6890" s="179"/>
      <c r="W6890" s="7"/>
      <c r="X6890" s="3"/>
      <c r="Y6890" s="3"/>
      <c r="Z6890" s="211">
        <v>280000</v>
      </c>
      <c r="AA6890" s="11"/>
      <c r="AB6890" s="123" t="s">
        <v>7939</v>
      </c>
      <c r="AC6890" s="124"/>
      <c r="AD6890" s="41"/>
      <c r="AE6890" s="41"/>
      <c r="AF6890" s="191"/>
      <c r="AG6890" s="41"/>
      <c r="AH6890" s="41" t="s">
        <v>7952</v>
      </c>
      <c r="AI6890" s="80" t="s">
        <v>6</v>
      </c>
      <c r="AJ6890" s="41"/>
      <c r="AK6890" s="3"/>
      <c r="AL6890" s="85"/>
      <c r="AM6890" s="151" t="s">
        <v>24840</v>
      </c>
      <c r="AN6890" s="15"/>
      <c r="AO6890" s="166"/>
      <c r="AP6890" s="5">
        <f t="shared" si="108"/>
        <v>0</v>
      </c>
      <c r="AQ6890" s="16"/>
      <c r="AR6890" s="205">
        <v>1</v>
      </c>
      <c r="AS6890" s="16"/>
      <c r="AT6890" s="16"/>
      <c r="AU6890" s="16"/>
      <c r="AV6890" s="16"/>
      <c r="AW6890" s="16"/>
      <c r="AX6890" s="16"/>
    </row>
    <row r="6891" spans="1:50" s="13" customFormat="1" ht="15" hidden="1" customHeight="1" x14ac:dyDescent="0.2">
      <c r="A6891" s="7" t="s">
        <v>23081</v>
      </c>
      <c r="B6891" s="3" t="s">
        <v>22259</v>
      </c>
      <c r="C6891" s="85" t="s">
        <v>7939</v>
      </c>
      <c r="D6891" s="85" t="s">
        <v>13090</v>
      </c>
      <c r="E6891" s="202" t="s">
        <v>8031</v>
      </c>
      <c r="F6891" s="85" t="s">
        <v>14</v>
      </c>
      <c r="G6891" s="85" t="s">
        <v>20</v>
      </c>
      <c r="H6891" s="85" t="s">
        <v>20689</v>
      </c>
      <c r="I6891" s="3" t="s">
        <v>16770</v>
      </c>
      <c r="J6891" s="85" t="s">
        <v>4400</v>
      </c>
      <c r="K6891" s="7" t="s">
        <v>4422</v>
      </c>
      <c r="L6891" s="3"/>
      <c r="M6891" s="3"/>
      <c r="N6891" s="41" t="s">
        <v>22260</v>
      </c>
      <c r="O6891" s="87">
        <v>0</v>
      </c>
      <c r="P6891" s="87">
        <v>0</v>
      </c>
      <c r="Q6891" s="87">
        <v>0</v>
      </c>
      <c r="R6891" s="87">
        <v>0</v>
      </c>
      <c r="S6891" s="87"/>
      <c r="T6891" s="87"/>
      <c r="U6891" s="85" t="s">
        <v>112</v>
      </c>
      <c r="V6891" s="179"/>
      <c r="W6891" s="7"/>
      <c r="X6891" s="3"/>
      <c r="Y6891" s="3"/>
      <c r="Z6891" s="211">
        <v>120000</v>
      </c>
      <c r="AA6891" s="11"/>
      <c r="AB6891" s="123" t="s">
        <v>7939</v>
      </c>
      <c r="AC6891" s="124"/>
      <c r="AD6891" s="41"/>
      <c r="AE6891" s="41"/>
      <c r="AF6891" s="191"/>
      <c r="AG6891" s="41"/>
      <c r="AH6891" s="41" t="s">
        <v>7952</v>
      </c>
      <c r="AI6891" s="80" t="s">
        <v>6</v>
      </c>
      <c r="AJ6891" s="41"/>
      <c r="AK6891" s="3"/>
      <c r="AL6891" s="85"/>
      <c r="AM6891" s="151" t="s">
        <v>24840</v>
      </c>
      <c r="AN6891" s="15"/>
      <c r="AO6891" s="166"/>
      <c r="AP6891" s="5">
        <f t="shared" si="108"/>
        <v>0</v>
      </c>
      <c r="AQ6891" s="16"/>
      <c r="AR6891" s="205">
        <v>1</v>
      </c>
      <c r="AS6891" s="16"/>
      <c r="AT6891" s="16"/>
      <c r="AU6891" s="16"/>
      <c r="AV6891" s="16"/>
      <c r="AW6891" s="16"/>
      <c r="AX6891" s="16"/>
    </row>
    <row r="6892" spans="1:50" s="13" customFormat="1" ht="15" hidden="1" customHeight="1" x14ac:dyDescent="0.2">
      <c r="A6892" s="7" t="s">
        <v>23082</v>
      </c>
      <c r="B6892" s="3" t="s">
        <v>22261</v>
      </c>
      <c r="C6892" s="85" t="s">
        <v>7939</v>
      </c>
      <c r="D6892" s="85" t="s">
        <v>13090</v>
      </c>
      <c r="E6892" s="202" t="s">
        <v>8031</v>
      </c>
      <c r="F6892" s="85" t="s">
        <v>14</v>
      </c>
      <c r="G6892" s="85" t="s">
        <v>18</v>
      </c>
      <c r="H6892" s="85" t="s">
        <v>20690</v>
      </c>
      <c r="I6892" s="3" t="s">
        <v>8473</v>
      </c>
      <c r="J6892" s="85" t="s">
        <v>4400</v>
      </c>
      <c r="K6892" s="7" t="s">
        <v>4422</v>
      </c>
      <c r="L6892" s="3"/>
      <c r="M6892" s="3"/>
      <c r="N6892" s="41" t="s">
        <v>22092</v>
      </c>
      <c r="O6892" s="87">
        <v>0</v>
      </c>
      <c r="P6892" s="87">
        <v>0</v>
      </c>
      <c r="Q6892" s="87">
        <v>0</v>
      </c>
      <c r="R6892" s="87">
        <v>0</v>
      </c>
      <c r="S6892" s="87"/>
      <c r="T6892" s="87"/>
      <c r="U6892" s="85" t="s">
        <v>112</v>
      </c>
      <c r="V6892" s="179"/>
      <c r="W6892" s="7"/>
      <c r="X6892" s="3"/>
      <c r="Y6892" s="3"/>
      <c r="Z6892" s="211">
        <v>55625</v>
      </c>
      <c r="AA6892" s="11"/>
      <c r="AB6892" s="123" t="s">
        <v>7939</v>
      </c>
      <c r="AC6892" s="124"/>
      <c r="AD6892" s="41"/>
      <c r="AE6892" s="41"/>
      <c r="AF6892" s="191"/>
      <c r="AG6892" s="41"/>
      <c r="AH6892" s="41" t="s">
        <v>7952</v>
      </c>
      <c r="AI6892" s="80" t="s">
        <v>6</v>
      </c>
      <c r="AJ6892" s="41"/>
      <c r="AK6892" s="3"/>
      <c r="AL6892" s="85"/>
      <c r="AM6892" s="151" t="s">
        <v>24840</v>
      </c>
      <c r="AN6892" s="15"/>
      <c r="AO6892" s="166"/>
      <c r="AP6892" s="5">
        <f t="shared" si="108"/>
        <v>0</v>
      </c>
      <c r="AQ6892" s="16"/>
      <c r="AR6892" s="205">
        <v>1</v>
      </c>
      <c r="AS6892" s="16"/>
      <c r="AT6892" s="16"/>
      <c r="AU6892" s="16"/>
      <c r="AV6892" s="16"/>
      <c r="AW6892" s="16"/>
      <c r="AX6892" s="16"/>
    </row>
    <row r="6893" spans="1:50" s="13" customFormat="1" ht="15" hidden="1" customHeight="1" x14ac:dyDescent="0.2">
      <c r="A6893" s="7" t="s">
        <v>23076</v>
      </c>
      <c r="B6893" s="3" t="s">
        <v>22254</v>
      </c>
      <c r="C6893" s="85" t="s">
        <v>7939</v>
      </c>
      <c r="D6893" s="85" t="s">
        <v>13090</v>
      </c>
      <c r="E6893" s="202" t="s">
        <v>8031</v>
      </c>
      <c r="F6893" s="85" t="s">
        <v>14</v>
      </c>
      <c r="G6893" s="85" t="s">
        <v>18</v>
      </c>
      <c r="H6893" s="85" t="s">
        <v>20690</v>
      </c>
      <c r="I6893" s="3" t="s">
        <v>8473</v>
      </c>
      <c r="J6893" s="85" t="s">
        <v>4400</v>
      </c>
      <c r="K6893" s="7" t="s">
        <v>4422</v>
      </c>
      <c r="L6893" s="3"/>
      <c r="M6893" s="3"/>
      <c r="N6893" s="41" t="s">
        <v>22237</v>
      </c>
      <c r="O6893" s="87">
        <v>0</v>
      </c>
      <c r="P6893" s="87">
        <v>0</v>
      </c>
      <c r="Q6893" s="87">
        <v>0</v>
      </c>
      <c r="R6893" s="87">
        <v>0</v>
      </c>
      <c r="S6893" s="87"/>
      <c r="T6893" s="87"/>
      <c r="U6893" s="85" t="s">
        <v>112</v>
      </c>
      <c r="V6893" s="179"/>
      <c r="W6893" s="7"/>
      <c r="X6893" s="3"/>
      <c r="Y6893" s="3"/>
      <c r="Z6893" s="211">
        <v>57710</v>
      </c>
      <c r="AA6893" s="11"/>
      <c r="AB6893" s="123" t="s">
        <v>7939</v>
      </c>
      <c r="AC6893" s="124"/>
      <c r="AD6893" s="41"/>
      <c r="AE6893" s="41"/>
      <c r="AF6893" s="191"/>
      <c r="AG6893" s="41"/>
      <c r="AH6893" s="41" t="s">
        <v>7952</v>
      </c>
      <c r="AI6893" s="80" t="s">
        <v>6</v>
      </c>
      <c r="AJ6893" s="41"/>
      <c r="AK6893" s="3"/>
      <c r="AL6893" s="85"/>
      <c r="AM6893" s="151" t="s">
        <v>24840</v>
      </c>
      <c r="AN6893" s="15"/>
      <c r="AO6893" s="166"/>
      <c r="AP6893" s="5">
        <f t="shared" si="108"/>
        <v>0</v>
      </c>
      <c r="AQ6893" s="16"/>
      <c r="AR6893" s="205">
        <v>1</v>
      </c>
      <c r="AS6893" s="16"/>
      <c r="AT6893" s="16"/>
      <c r="AU6893" s="16"/>
      <c r="AV6893" s="16"/>
      <c r="AW6893" s="16"/>
      <c r="AX6893" s="16"/>
    </row>
    <row r="6894" spans="1:50" s="13" customFormat="1" ht="15" hidden="1" customHeight="1" x14ac:dyDescent="0.2">
      <c r="A6894" s="7" t="s">
        <v>25487</v>
      </c>
      <c r="B6894" s="3" t="s">
        <v>25254</v>
      </c>
      <c r="C6894" s="85" t="s">
        <v>7939</v>
      </c>
      <c r="D6894" s="85" t="s">
        <v>13090</v>
      </c>
      <c r="E6894" s="202" t="s">
        <v>7951</v>
      </c>
      <c r="F6894" s="85" t="s">
        <v>34</v>
      </c>
      <c r="G6894" s="85" t="s">
        <v>37</v>
      </c>
      <c r="H6894" s="85" t="s">
        <v>20689</v>
      </c>
      <c r="I6894" s="3" t="s">
        <v>7949</v>
      </c>
      <c r="J6894" s="85" t="s">
        <v>4400</v>
      </c>
      <c r="K6894" s="7" t="s">
        <v>4422</v>
      </c>
      <c r="L6894" s="3"/>
      <c r="M6894" s="3"/>
      <c r="N6894" s="41" t="s">
        <v>25411</v>
      </c>
      <c r="O6894" s="87">
        <v>0</v>
      </c>
      <c r="P6894" s="87">
        <v>0</v>
      </c>
      <c r="Q6894" s="87">
        <v>0</v>
      </c>
      <c r="R6894" s="87">
        <v>0</v>
      </c>
      <c r="S6894" s="87"/>
      <c r="T6894" s="87"/>
      <c r="U6894" s="85" t="s">
        <v>112</v>
      </c>
      <c r="V6894" s="179"/>
      <c r="W6894" s="7"/>
      <c r="X6894" s="3"/>
      <c r="Y6894" s="3"/>
      <c r="Z6894" s="211">
        <v>6407</v>
      </c>
      <c r="AA6894" s="11"/>
      <c r="AB6894" s="123" t="s">
        <v>7939</v>
      </c>
      <c r="AC6894" s="124"/>
      <c r="AD6894" s="41"/>
      <c r="AE6894" s="41"/>
      <c r="AF6894" s="191"/>
      <c r="AG6894" s="41"/>
      <c r="AH6894" s="41" t="s">
        <v>7952</v>
      </c>
      <c r="AI6894" s="80" t="s">
        <v>6</v>
      </c>
      <c r="AJ6894" s="41"/>
      <c r="AK6894" s="3"/>
      <c r="AL6894" s="85"/>
      <c r="AM6894" s="151" t="s">
        <v>25241</v>
      </c>
      <c r="AN6894" s="15"/>
      <c r="AO6894" s="166"/>
      <c r="AP6894" s="5">
        <f t="shared" si="108"/>
        <v>0</v>
      </c>
      <c r="AQ6894" s="16"/>
      <c r="AR6894" s="205">
        <v>1</v>
      </c>
      <c r="AS6894" s="16"/>
      <c r="AT6894" s="16"/>
      <c r="AU6894" s="16"/>
      <c r="AV6894" s="16"/>
      <c r="AW6894" s="16"/>
      <c r="AX6894" s="16"/>
    </row>
    <row r="6895" spans="1:50" s="13" customFormat="1" ht="15" hidden="1" customHeight="1" x14ac:dyDescent="0.2">
      <c r="A6895" s="7" t="s">
        <v>23077</v>
      </c>
      <c r="B6895" s="3" t="s">
        <v>22255</v>
      </c>
      <c r="C6895" s="85" t="s">
        <v>7939</v>
      </c>
      <c r="D6895" s="85" t="s">
        <v>13090</v>
      </c>
      <c r="E6895" s="202" t="s">
        <v>8031</v>
      </c>
      <c r="F6895" s="85" t="s">
        <v>14</v>
      </c>
      <c r="G6895" s="85" t="s">
        <v>18</v>
      </c>
      <c r="H6895" s="85" t="s">
        <v>20690</v>
      </c>
      <c r="I6895" s="3" t="s">
        <v>8473</v>
      </c>
      <c r="J6895" s="85" t="s">
        <v>4400</v>
      </c>
      <c r="K6895" s="7" t="s">
        <v>4422</v>
      </c>
      <c r="L6895" s="3"/>
      <c r="M6895" s="3"/>
      <c r="N6895" s="41" t="s">
        <v>22237</v>
      </c>
      <c r="O6895" s="87">
        <v>0</v>
      </c>
      <c r="P6895" s="87">
        <v>0</v>
      </c>
      <c r="Q6895" s="87">
        <v>0</v>
      </c>
      <c r="R6895" s="87">
        <v>0</v>
      </c>
      <c r="S6895" s="87"/>
      <c r="T6895" s="87"/>
      <c r="U6895" s="85" t="s">
        <v>112</v>
      </c>
      <c r="V6895" s="179"/>
      <c r="W6895" s="7"/>
      <c r="X6895" s="3"/>
      <c r="Y6895" s="3"/>
      <c r="Z6895" s="211">
        <v>60000</v>
      </c>
      <c r="AA6895" s="11"/>
      <c r="AB6895" s="123" t="s">
        <v>7939</v>
      </c>
      <c r="AC6895" s="124"/>
      <c r="AD6895" s="41"/>
      <c r="AE6895" s="41"/>
      <c r="AF6895" s="191"/>
      <c r="AG6895" s="41"/>
      <c r="AH6895" s="41" t="s">
        <v>7952</v>
      </c>
      <c r="AI6895" s="80" t="s">
        <v>6</v>
      </c>
      <c r="AJ6895" s="41"/>
      <c r="AK6895" s="3"/>
      <c r="AL6895" s="85"/>
      <c r="AM6895" s="151" t="s">
        <v>24840</v>
      </c>
      <c r="AN6895" s="15"/>
      <c r="AO6895" s="166"/>
      <c r="AP6895" s="5">
        <f t="shared" si="108"/>
        <v>0</v>
      </c>
      <c r="AQ6895" s="16"/>
      <c r="AR6895" s="205">
        <v>1</v>
      </c>
      <c r="AS6895" s="16"/>
      <c r="AT6895" s="16"/>
      <c r="AU6895" s="16"/>
      <c r="AV6895" s="16"/>
      <c r="AW6895" s="16"/>
      <c r="AX6895" s="16"/>
    </row>
    <row r="6896" spans="1:50" s="13" customFormat="1" ht="15" hidden="1" customHeight="1" x14ac:dyDescent="0.2">
      <c r="A6896" s="7" t="s">
        <v>23078</v>
      </c>
      <c r="B6896" s="3" t="s">
        <v>22256</v>
      </c>
      <c r="C6896" s="85" t="s">
        <v>7939</v>
      </c>
      <c r="D6896" s="85" t="s">
        <v>13090</v>
      </c>
      <c r="E6896" s="202" t="s">
        <v>8031</v>
      </c>
      <c r="F6896" s="85" t="s">
        <v>14</v>
      </c>
      <c r="G6896" s="85" t="s">
        <v>18</v>
      </c>
      <c r="H6896" s="85" t="s">
        <v>20690</v>
      </c>
      <c r="I6896" s="3" t="s">
        <v>8473</v>
      </c>
      <c r="J6896" s="85" t="s">
        <v>4400</v>
      </c>
      <c r="K6896" s="7" t="s">
        <v>4422</v>
      </c>
      <c r="L6896" s="3"/>
      <c r="M6896" s="3"/>
      <c r="N6896" s="41" t="s">
        <v>22237</v>
      </c>
      <c r="O6896" s="87">
        <v>0</v>
      </c>
      <c r="P6896" s="87">
        <v>0</v>
      </c>
      <c r="Q6896" s="87">
        <v>0</v>
      </c>
      <c r="R6896" s="87">
        <v>0</v>
      </c>
      <c r="S6896" s="87"/>
      <c r="T6896" s="87"/>
      <c r="U6896" s="85" t="s">
        <v>112</v>
      </c>
      <c r="V6896" s="179"/>
      <c r="W6896" s="7"/>
      <c r="X6896" s="3"/>
      <c r="Y6896" s="3"/>
      <c r="Z6896" s="211">
        <v>60000</v>
      </c>
      <c r="AA6896" s="11"/>
      <c r="AB6896" s="123" t="s">
        <v>7939</v>
      </c>
      <c r="AC6896" s="124"/>
      <c r="AD6896" s="41"/>
      <c r="AE6896" s="41"/>
      <c r="AF6896" s="191"/>
      <c r="AG6896" s="41"/>
      <c r="AH6896" s="41" t="s">
        <v>7952</v>
      </c>
      <c r="AI6896" s="80" t="s">
        <v>6</v>
      </c>
      <c r="AJ6896" s="41"/>
      <c r="AK6896" s="3"/>
      <c r="AL6896" s="85"/>
      <c r="AM6896" s="151" t="s">
        <v>24840</v>
      </c>
      <c r="AN6896" s="15"/>
      <c r="AO6896" s="166"/>
      <c r="AP6896" s="5">
        <f t="shared" si="108"/>
        <v>0</v>
      </c>
      <c r="AQ6896" s="16"/>
      <c r="AR6896" s="205">
        <v>1</v>
      </c>
      <c r="AS6896" s="16"/>
      <c r="AT6896" s="16"/>
      <c r="AU6896" s="16"/>
      <c r="AV6896" s="16"/>
      <c r="AW6896" s="16"/>
      <c r="AX6896" s="16"/>
    </row>
    <row r="6897" spans="1:50" s="13" customFormat="1" ht="15" hidden="1" customHeight="1" x14ac:dyDescent="0.2">
      <c r="A6897" s="7" t="s">
        <v>11226</v>
      </c>
      <c r="B6897" s="3" t="s">
        <v>11227</v>
      </c>
      <c r="C6897" s="85" t="s">
        <v>7939</v>
      </c>
      <c r="D6897" s="85" t="s">
        <v>13090</v>
      </c>
      <c r="E6897" s="202" t="s">
        <v>154</v>
      </c>
      <c r="F6897" s="85" t="s">
        <v>55</v>
      </c>
      <c r="G6897" s="85" t="s">
        <v>15355</v>
      </c>
      <c r="H6897" s="85" t="s">
        <v>20690</v>
      </c>
      <c r="I6897" s="3" t="s">
        <v>7579</v>
      </c>
      <c r="J6897" s="85" t="s">
        <v>4435</v>
      </c>
      <c r="K6897" s="7" t="s">
        <v>3838</v>
      </c>
      <c r="L6897" s="3"/>
      <c r="M6897" s="3"/>
      <c r="N6897" s="41" t="s">
        <v>11228</v>
      </c>
      <c r="O6897" s="87">
        <v>42310</v>
      </c>
      <c r="P6897" s="87">
        <v>0</v>
      </c>
      <c r="Q6897" s="87">
        <v>42310</v>
      </c>
      <c r="R6897" s="87">
        <v>0</v>
      </c>
      <c r="S6897" s="87"/>
      <c r="T6897" s="87"/>
      <c r="U6897" s="85">
        <v>2007</v>
      </c>
      <c r="V6897" s="179"/>
      <c r="W6897" s="7"/>
      <c r="X6897" s="3"/>
      <c r="Y6897" s="3"/>
      <c r="Z6897" s="146">
        <v>82004</v>
      </c>
      <c r="AA6897" s="11"/>
      <c r="AB6897" s="123" t="s">
        <v>7939</v>
      </c>
      <c r="AC6897" s="124"/>
      <c r="AD6897" s="41"/>
      <c r="AE6897" s="41"/>
      <c r="AF6897" s="191">
        <v>40242</v>
      </c>
      <c r="AG6897" s="41"/>
      <c r="AH6897" s="41" t="s">
        <v>8024</v>
      </c>
      <c r="AI6897" s="80" t="s">
        <v>6</v>
      </c>
      <c r="AJ6897" s="41"/>
      <c r="AK6897" s="3"/>
      <c r="AL6897" s="85"/>
      <c r="AM6897" s="151" t="s">
        <v>19998</v>
      </c>
      <c r="AN6897" s="15"/>
      <c r="AO6897" s="166"/>
      <c r="AP6897" s="5">
        <f t="shared" si="108"/>
        <v>0</v>
      </c>
      <c r="AQ6897" s="16"/>
      <c r="AR6897" s="205">
        <v>1</v>
      </c>
      <c r="AS6897" s="16"/>
      <c r="AT6897" s="16"/>
      <c r="AU6897" s="16"/>
      <c r="AV6897" s="16"/>
      <c r="AW6897" s="16"/>
      <c r="AX6897" s="16"/>
    </row>
    <row r="6898" spans="1:50" s="13" customFormat="1" ht="15" hidden="1" customHeight="1" x14ac:dyDescent="0.2">
      <c r="A6898" s="7" t="s">
        <v>23080</v>
      </c>
      <c r="B6898" s="3" t="s">
        <v>22258</v>
      </c>
      <c r="C6898" s="85" t="s">
        <v>7939</v>
      </c>
      <c r="D6898" s="85" t="s">
        <v>13090</v>
      </c>
      <c r="E6898" s="202" t="s">
        <v>8031</v>
      </c>
      <c r="F6898" s="85" t="s">
        <v>14</v>
      </c>
      <c r="G6898" s="85" t="s">
        <v>18</v>
      </c>
      <c r="H6898" s="85" t="s">
        <v>20690</v>
      </c>
      <c r="I6898" s="3" t="s">
        <v>8473</v>
      </c>
      <c r="J6898" s="85" t="s">
        <v>4400</v>
      </c>
      <c r="K6898" s="7" t="s">
        <v>4422</v>
      </c>
      <c r="L6898" s="3"/>
      <c r="M6898" s="3"/>
      <c r="N6898" s="41" t="s">
        <v>22237</v>
      </c>
      <c r="O6898" s="87">
        <v>0</v>
      </c>
      <c r="P6898" s="87">
        <v>0</v>
      </c>
      <c r="Q6898" s="87">
        <v>0</v>
      </c>
      <c r="R6898" s="87">
        <v>0</v>
      </c>
      <c r="S6898" s="87"/>
      <c r="T6898" s="87"/>
      <c r="U6898" s="85" t="s">
        <v>112</v>
      </c>
      <c r="V6898" s="179"/>
      <c r="W6898" s="7"/>
      <c r="X6898" s="3"/>
      <c r="Y6898" s="3"/>
      <c r="Z6898" s="211">
        <v>57658</v>
      </c>
      <c r="AA6898" s="11"/>
      <c r="AB6898" s="123" t="s">
        <v>7939</v>
      </c>
      <c r="AC6898" s="124"/>
      <c r="AD6898" s="41"/>
      <c r="AE6898" s="41"/>
      <c r="AF6898" s="191"/>
      <c r="AG6898" s="41"/>
      <c r="AH6898" s="41" t="s">
        <v>7952</v>
      </c>
      <c r="AI6898" s="80" t="s">
        <v>6</v>
      </c>
      <c r="AJ6898" s="41"/>
      <c r="AK6898" s="3"/>
      <c r="AL6898" s="85"/>
      <c r="AM6898" s="151" t="s">
        <v>24840</v>
      </c>
      <c r="AN6898" s="15"/>
      <c r="AO6898" s="166"/>
      <c r="AP6898" s="5">
        <f t="shared" si="108"/>
        <v>0</v>
      </c>
      <c r="AQ6898" s="16"/>
      <c r="AR6898" s="205">
        <v>1</v>
      </c>
      <c r="AS6898" s="16"/>
      <c r="AT6898" s="16"/>
      <c r="AU6898" s="16"/>
      <c r="AV6898" s="16"/>
      <c r="AW6898" s="16"/>
      <c r="AX6898" s="16"/>
    </row>
    <row r="6899" spans="1:50" s="13" customFormat="1" ht="15" hidden="1" customHeight="1" x14ac:dyDescent="0.2">
      <c r="A6899" s="7" t="s">
        <v>23079</v>
      </c>
      <c r="B6899" s="3" t="s">
        <v>22257</v>
      </c>
      <c r="C6899" s="85" t="s">
        <v>7939</v>
      </c>
      <c r="D6899" s="85" t="s">
        <v>13090</v>
      </c>
      <c r="E6899" s="202" t="s">
        <v>8031</v>
      </c>
      <c r="F6899" s="85" t="s">
        <v>14</v>
      </c>
      <c r="G6899" s="85" t="s">
        <v>18</v>
      </c>
      <c r="H6899" s="85" t="s">
        <v>20690</v>
      </c>
      <c r="I6899" s="3" t="s">
        <v>8473</v>
      </c>
      <c r="J6899" s="85" t="s">
        <v>4400</v>
      </c>
      <c r="K6899" s="7" t="s">
        <v>4422</v>
      </c>
      <c r="L6899" s="3"/>
      <c r="M6899" s="3"/>
      <c r="N6899" s="41" t="s">
        <v>22237</v>
      </c>
      <c r="O6899" s="87">
        <v>0</v>
      </c>
      <c r="P6899" s="87">
        <v>0</v>
      </c>
      <c r="Q6899" s="87">
        <v>0</v>
      </c>
      <c r="R6899" s="87">
        <v>0</v>
      </c>
      <c r="S6899" s="87"/>
      <c r="T6899" s="87"/>
      <c r="U6899" s="85" t="s">
        <v>112</v>
      </c>
      <c r="V6899" s="179"/>
      <c r="W6899" s="7"/>
      <c r="X6899" s="3"/>
      <c r="Y6899" s="3"/>
      <c r="Z6899" s="211">
        <v>60000</v>
      </c>
      <c r="AA6899" s="11"/>
      <c r="AB6899" s="123" t="s">
        <v>7939</v>
      </c>
      <c r="AC6899" s="124"/>
      <c r="AD6899" s="41"/>
      <c r="AE6899" s="41"/>
      <c r="AF6899" s="191"/>
      <c r="AG6899" s="41"/>
      <c r="AH6899" s="41" t="s">
        <v>7952</v>
      </c>
      <c r="AI6899" s="80" t="s">
        <v>6</v>
      </c>
      <c r="AJ6899" s="41"/>
      <c r="AK6899" s="3"/>
      <c r="AL6899" s="85"/>
      <c r="AM6899" s="151" t="s">
        <v>24840</v>
      </c>
      <c r="AN6899" s="15"/>
      <c r="AO6899" s="166"/>
      <c r="AP6899" s="5">
        <f t="shared" si="108"/>
        <v>0</v>
      </c>
      <c r="AQ6899" s="16"/>
      <c r="AR6899" s="205">
        <v>1</v>
      </c>
      <c r="AS6899" s="16"/>
      <c r="AT6899" s="16"/>
      <c r="AU6899" s="16"/>
      <c r="AV6899" s="16"/>
      <c r="AW6899" s="16"/>
      <c r="AX6899" s="16"/>
    </row>
    <row r="6900" spans="1:50" s="13" customFormat="1" ht="15" hidden="1" customHeight="1" x14ac:dyDescent="0.2">
      <c r="A6900" s="7" t="s">
        <v>28650</v>
      </c>
      <c r="B6900" s="3" t="s">
        <v>28184</v>
      </c>
      <c r="C6900" s="85" t="s">
        <v>7939</v>
      </c>
      <c r="D6900" s="85" t="s">
        <v>13090</v>
      </c>
      <c r="E6900" s="202" t="s">
        <v>7951</v>
      </c>
      <c r="F6900" s="85" t="s">
        <v>34</v>
      </c>
      <c r="G6900" s="85" t="s">
        <v>35</v>
      </c>
      <c r="H6900" s="85" t="s">
        <v>20688</v>
      </c>
      <c r="I6900" s="7" t="s">
        <v>8332</v>
      </c>
      <c r="J6900" s="85" t="s">
        <v>5308</v>
      </c>
      <c r="K6900" s="7" t="s">
        <v>25407</v>
      </c>
      <c r="L6900" s="3"/>
      <c r="M6900" s="3"/>
      <c r="N6900" s="41" t="s">
        <v>28185</v>
      </c>
      <c r="O6900" s="87">
        <v>0</v>
      </c>
      <c r="P6900" s="87">
        <v>0</v>
      </c>
      <c r="Q6900" s="87">
        <v>0</v>
      </c>
      <c r="R6900" s="87">
        <v>0</v>
      </c>
      <c r="S6900" s="87"/>
      <c r="T6900" s="87"/>
      <c r="U6900" s="85" t="s">
        <v>112</v>
      </c>
      <c r="V6900" s="179"/>
      <c r="W6900" s="7"/>
      <c r="X6900" s="3"/>
      <c r="Y6900" s="3"/>
      <c r="Z6900" s="146">
        <v>1000</v>
      </c>
      <c r="AA6900" s="11"/>
      <c r="AB6900" s="123" t="s">
        <v>7939</v>
      </c>
      <c r="AC6900" s="124"/>
      <c r="AD6900" s="41"/>
      <c r="AE6900" s="41"/>
      <c r="AF6900" s="191"/>
      <c r="AG6900" s="41"/>
      <c r="AH6900" s="41" t="s">
        <v>7952</v>
      </c>
      <c r="AI6900" s="80" t="s">
        <v>6</v>
      </c>
      <c r="AJ6900" s="41"/>
      <c r="AK6900" s="3"/>
      <c r="AL6900" s="85"/>
      <c r="AM6900" s="151" t="s">
        <v>28169</v>
      </c>
      <c r="AN6900" s="15"/>
      <c r="AO6900" s="166"/>
      <c r="AP6900" s="5">
        <f t="shared" si="108"/>
        <v>0</v>
      </c>
      <c r="AQ6900" s="16"/>
      <c r="AR6900" s="205">
        <v>1</v>
      </c>
      <c r="AS6900" s="16"/>
      <c r="AT6900" s="16"/>
      <c r="AU6900" s="16"/>
      <c r="AV6900" s="16"/>
      <c r="AW6900" s="16"/>
      <c r="AX6900" s="16"/>
    </row>
    <row r="6901" spans="1:50" s="13" customFormat="1" ht="15" hidden="1" customHeight="1" x14ac:dyDescent="0.2">
      <c r="A6901" s="7" t="s">
        <v>25025</v>
      </c>
      <c r="B6901" s="3" t="s">
        <v>24897</v>
      </c>
      <c r="C6901" s="85" t="s">
        <v>7939</v>
      </c>
      <c r="D6901" s="85" t="s">
        <v>13090</v>
      </c>
      <c r="E6901" s="202" t="s">
        <v>154</v>
      </c>
      <c r="F6901" s="85" t="s">
        <v>68</v>
      </c>
      <c r="G6901" s="85" t="s">
        <v>72</v>
      </c>
      <c r="H6901" s="85" t="s">
        <v>20690</v>
      </c>
      <c r="I6901" s="3" t="s">
        <v>25405</v>
      </c>
      <c r="J6901" s="171" t="s">
        <v>4400</v>
      </c>
      <c r="K6901" s="7" t="s">
        <v>4422</v>
      </c>
      <c r="L6901" s="3"/>
      <c r="M6901" s="3"/>
      <c r="N6901" s="41" t="s">
        <v>24898</v>
      </c>
      <c r="O6901" s="87">
        <v>38091</v>
      </c>
      <c r="P6901" s="87">
        <v>0</v>
      </c>
      <c r="Q6901" s="87">
        <v>38091</v>
      </c>
      <c r="R6901" s="87">
        <v>0</v>
      </c>
      <c r="S6901" s="87"/>
      <c r="T6901" s="87"/>
      <c r="U6901" s="85">
        <v>2021</v>
      </c>
      <c r="V6901" s="179"/>
      <c r="W6901" s="7"/>
      <c r="X6901" s="3"/>
      <c r="Y6901" s="3"/>
      <c r="Z6901" s="146">
        <v>58092</v>
      </c>
      <c r="AA6901" s="11"/>
      <c r="AB6901" s="123" t="s">
        <v>7939</v>
      </c>
      <c r="AC6901" s="124"/>
      <c r="AD6901" s="41"/>
      <c r="AE6901" s="41"/>
      <c r="AF6901" s="191">
        <v>45098</v>
      </c>
      <c r="AG6901" s="41"/>
      <c r="AH6901" s="41" t="s">
        <v>8189</v>
      </c>
      <c r="AI6901" s="80" t="s">
        <v>6</v>
      </c>
      <c r="AJ6901" s="41"/>
      <c r="AK6901" s="3"/>
      <c r="AL6901" s="85"/>
      <c r="AM6901" s="151" t="s">
        <v>24840</v>
      </c>
      <c r="AN6901" s="15"/>
      <c r="AO6901" s="166"/>
      <c r="AP6901" s="5">
        <f t="shared" si="108"/>
        <v>0</v>
      </c>
      <c r="AQ6901" s="16"/>
      <c r="AR6901" s="205">
        <v>1</v>
      </c>
      <c r="AS6901" s="16"/>
      <c r="AT6901" s="16"/>
      <c r="AU6901" s="16"/>
      <c r="AV6901" s="16"/>
      <c r="AW6901" s="16"/>
      <c r="AX6901" s="16"/>
    </row>
    <row r="6902" spans="1:50" s="13" customFormat="1" ht="15" customHeight="1" x14ac:dyDescent="0.2">
      <c r="A6902" s="7" t="s">
        <v>23075</v>
      </c>
      <c r="B6902" s="3" t="s">
        <v>22253</v>
      </c>
      <c r="C6902" s="85" t="s">
        <v>7939</v>
      </c>
      <c r="D6902" s="85" t="s">
        <v>13090</v>
      </c>
      <c r="E6902" s="202" t="s">
        <v>8031</v>
      </c>
      <c r="F6902" s="85" t="s">
        <v>14</v>
      </c>
      <c r="G6902" s="85" t="s">
        <v>20</v>
      </c>
      <c r="H6902" s="85" t="s">
        <v>20689</v>
      </c>
      <c r="I6902" s="3" t="s">
        <v>16770</v>
      </c>
      <c r="J6902" s="85" t="s">
        <v>115</v>
      </c>
      <c r="K6902" s="7" t="s">
        <v>4416</v>
      </c>
      <c r="L6902" s="3"/>
      <c r="M6902" s="3"/>
      <c r="N6902" s="41" t="s">
        <v>16769</v>
      </c>
      <c r="O6902" s="87">
        <v>0</v>
      </c>
      <c r="P6902" s="87">
        <v>0</v>
      </c>
      <c r="Q6902" s="87">
        <v>0</v>
      </c>
      <c r="R6902" s="87">
        <v>0</v>
      </c>
      <c r="S6902" s="87"/>
      <c r="T6902" s="87"/>
      <c r="U6902" s="85" t="s">
        <v>112</v>
      </c>
      <c r="V6902" s="179"/>
      <c r="W6902" s="7"/>
      <c r="X6902" s="3"/>
      <c r="Y6902" s="3"/>
      <c r="Z6902" s="211">
        <v>195000</v>
      </c>
      <c r="AA6902" s="11"/>
      <c r="AB6902" s="123" t="s">
        <v>7939</v>
      </c>
      <c r="AC6902" s="124"/>
      <c r="AD6902" s="41"/>
      <c r="AE6902" s="41"/>
      <c r="AF6902" s="191"/>
      <c r="AG6902" s="41"/>
      <c r="AH6902" s="41" t="s">
        <v>7952</v>
      </c>
      <c r="AI6902" s="80" t="s">
        <v>6</v>
      </c>
      <c r="AJ6902" s="41"/>
      <c r="AK6902" s="3"/>
      <c r="AL6902" s="85"/>
      <c r="AM6902" s="151" t="s">
        <v>24840</v>
      </c>
      <c r="AN6902" s="15"/>
      <c r="AO6902" s="166"/>
      <c r="AP6902" s="5">
        <f t="shared" si="108"/>
        <v>0</v>
      </c>
      <c r="AQ6902" s="16"/>
      <c r="AR6902" s="205">
        <v>1</v>
      </c>
      <c r="AS6902" s="16"/>
      <c r="AT6902" s="16"/>
      <c r="AU6902" s="16"/>
      <c r="AV6902" s="16"/>
      <c r="AW6902" s="16"/>
      <c r="AX6902" s="16"/>
    </row>
    <row r="6903" spans="1:50" s="13" customFormat="1" ht="15" hidden="1" customHeight="1" x14ac:dyDescent="0.2">
      <c r="A6903" s="7" t="s">
        <v>25026</v>
      </c>
      <c r="B6903" s="3" t="s">
        <v>24899</v>
      </c>
      <c r="C6903" s="85" t="s">
        <v>7939</v>
      </c>
      <c r="D6903" s="85" t="s">
        <v>13090</v>
      </c>
      <c r="E6903" s="202" t="s">
        <v>7951</v>
      </c>
      <c r="F6903" s="85" t="s">
        <v>34</v>
      </c>
      <c r="G6903" s="85" t="s">
        <v>35</v>
      </c>
      <c r="H6903" s="85" t="s">
        <v>20688</v>
      </c>
      <c r="I6903" s="7" t="s">
        <v>8125</v>
      </c>
      <c r="J6903" s="171" t="s">
        <v>4400</v>
      </c>
      <c r="K6903" s="7" t="s">
        <v>4422</v>
      </c>
      <c r="L6903" s="3"/>
      <c r="M6903" s="3"/>
      <c r="N6903" s="41" t="s">
        <v>24900</v>
      </c>
      <c r="O6903" s="87">
        <v>0</v>
      </c>
      <c r="P6903" s="87">
        <v>0</v>
      </c>
      <c r="Q6903" s="87">
        <v>0</v>
      </c>
      <c r="R6903" s="87">
        <v>0</v>
      </c>
      <c r="S6903" s="87"/>
      <c r="T6903" s="87"/>
      <c r="U6903" s="85" t="s">
        <v>112</v>
      </c>
      <c r="V6903" s="179"/>
      <c r="W6903" s="7"/>
      <c r="X6903" s="3"/>
      <c r="Y6903" s="3"/>
      <c r="Z6903" s="146">
        <v>58791</v>
      </c>
      <c r="AA6903" s="11"/>
      <c r="AB6903" s="123" t="s">
        <v>7939</v>
      </c>
      <c r="AC6903" s="124"/>
      <c r="AD6903" s="41"/>
      <c r="AE6903" s="41"/>
      <c r="AF6903" s="191"/>
      <c r="AG6903" s="41"/>
      <c r="AH6903" s="41" t="s">
        <v>7952</v>
      </c>
      <c r="AI6903" s="80" t="s">
        <v>6</v>
      </c>
      <c r="AJ6903" s="41"/>
      <c r="AK6903" s="3"/>
      <c r="AL6903" s="85"/>
      <c r="AM6903" s="151" t="s">
        <v>24840</v>
      </c>
      <c r="AN6903" s="15"/>
      <c r="AO6903" s="166"/>
      <c r="AP6903" s="5">
        <f t="shared" si="108"/>
        <v>0</v>
      </c>
      <c r="AQ6903" s="16"/>
      <c r="AR6903" s="205">
        <v>1</v>
      </c>
      <c r="AS6903" s="16"/>
      <c r="AT6903" s="16"/>
      <c r="AU6903" s="16"/>
      <c r="AV6903" s="16"/>
      <c r="AW6903" s="16"/>
      <c r="AX6903" s="16"/>
    </row>
    <row r="6904" spans="1:50" s="13" customFormat="1" ht="15" customHeight="1" x14ac:dyDescent="0.2">
      <c r="A6904" s="7" t="s">
        <v>26774</v>
      </c>
      <c r="B6904" s="3" t="s">
        <v>27133</v>
      </c>
      <c r="C6904" s="85" t="s">
        <v>7939</v>
      </c>
      <c r="D6904" s="85" t="s">
        <v>13090</v>
      </c>
      <c r="E6904" s="202" t="s">
        <v>7951</v>
      </c>
      <c r="F6904" s="85" t="s">
        <v>34</v>
      </c>
      <c r="G6904" s="85" t="s">
        <v>35</v>
      </c>
      <c r="H6904" s="85" t="s">
        <v>20688</v>
      </c>
      <c r="I6904" s="7" t="s">
        <v>8125</v>
      </c>
      <c r="J6904" s="85" t="s">
        <v>115</v>
      </c>
      <c r="K6904" s="7" t="s">
        <v>4694</v>
      </c>
      <c r="L6904" s="3"/>
      <c r="M6904" s="3"/>
      <c r="N6904" s="41" t="s">
        <v>27134</v>
      </c>
      <c r="O6904" s="87">
        <v>0</v>
      </c>
      <c r="P6904" s="87">
        <v>0</v>
      </c>
      <c r="Q6904" s="87">
        <v>0</v>
      </c>
      <c r="R6904" s="87">
        <v>0</v>
      </c>
      <c r="S6904" s="87"/>
      <c r="T6904" s="87"/>
      <c r="U6904" s="85" t="s">
        <v>112</v>
      </c>
      <c r="V6904" s="179"/>
      <c r="W6904" s="7"/>
      <c r="X6904" s="3"/>
      <c r="Y6904" s="3"/>
      <c r="Z6904" s="146">
        <v>1508829</v>
      </c>
      <c r="AA6904" s="11"/>
      <c r="AB6904" s="123" t="s">
        <v>7939</v>
      </c>
      <c r="AC6904" s="124"/>
      <c r="AD6904" s="41"/>
      <c r="AE6904" s="41"/>
      <c r="AF6904" s="191"/>
      <c r="AG6904" s="41"/>
      <c r="AH6904" s="41" t="s">
        <v>7952</v>
      </c>
      <c r="AI6904" s="80" t="s">
        <v>6</v>
      </c>
      <c r="AJ6904" s="41"/>
      <c r="AK6904" s="3"/>
      <c r="AL6904" s="85"/>
      <c r="AM6904" s="151" t="s">
        <v>26263</v>
      </c>
      <c r="AN6904" s="15"/>
      <c r="AO6904" s="166"/>
      <c r="AP6904" s="5">
        <f t="shared" si="108"/>
        <v>0</v>
      </c>
      <c r="AQ6904" s="16"/>
      <c r="AR6904" s="205">
        <v>1</v>
      </c>
      <c r="AS6904" s="16"/>
      <c r="AT6904" s="16"/>
      <c r="AU6904" s="16"/>
      <c r="AV6904" s="16"/>
      <c r="AW6904" s="16"/>
      <c r="AX6904" s="16"/>
    </row>
    <row r="6905" spans="1:50" s="13" customFormat="1" ht="15" customHeight="1" x14ac:dyDescent="0.2">
      <c r="A6905" s="7" t="s">
        <v>28651</v>
      </c>
      <c r="B6905" s="3" t="s">
        <v>28186</v>
      </c>
      <c r="C6905" s="85" t="s">
        <v>7939</v>
      </c>
      <c r="D6905" s="85" t="s">
        <v>13090</v>
      </c>
      <c r="E6905" s="202" t="s">
        <v>7951</v>
      </c>
      <c r="F6905" s="85" t="s">
        <v>34</v>
      </c>
      <c r="G6905" s="85" t="s">
        <v>16219</v>
      </c>
      <c r="H6905" s="85" t="s">
        <v>20689</v>
      </c>
      <c r="I6905" s="3" t="s">
        <v>9259</v>
      </c>
      <c r="J6905" s="85" t="s">
        <v>115</v>
      </c>
      <c r="K6905" s="7" t="s">
        <v>4416</v>
      </c>
      <c r="L6905" s="3"/>
      <c r="M6905" s="3"/>
      <c r="N6905" s="41" t="s">
        <v>28187</v>
      </c>
      <c r="O6905" s="87">
        <v>0</v>
      </c>
      <c r="P6905" s="87">
        <v>0</v>
      </c>
      <c r="Q6905" s="87">
        <v>0</v>
      </c>
      <c r="R6905" s="87">
        <v>0</v>
      </c>
      <c r="S6905" s="87"/>
      <c r="T6905" s="87"/>
      <c r="U6905" s="85" t="s">
        <v>112</v>
      </c>
      <c r="V6905" s="179"/>
      <c r="W6905" s="7"/>
      <c r="X6905" s="3"/>
      <c r="Y6905" s="3"/>
      <c r="Z6905" s="146">
        <v>115281</v>
      </c>
      <c r="AA6905" s="11"/>
      <c r="AB6905" s="123" t="s">
        <v>7939</v>
      </c>
      <c r="AC6905" s="124"/>
      <c r="AD6905" s="41"/>
      <c r="AE6905" s="41"/>
      <c r="AF6905" s="191"/>
      <c r="AG6905" s="41"/>
      <c r="AH6905" s="41" t="s">
        <v>7952</v>
      </c>
      <c r="AI6905" s="80" t="s">
        <v>6</v>
      </c>
      <c r="AJ6905" s="41"/>
      <c r="AK6905" s="3"/>
      <c r="AL6905" s="85"/>
      <c r="AM6905" s="151" t="s">
        <v>28169</v>
      </c>
      <c r="AN6905" s="15"/>
      <c r="AO6905" s="166"/>
      <c r="AP6905" s="5">
        <f t="shared" si="108"/>
        <v>0</v>
      </c>
      <c r="AQ6905" s="16"/>
      <c r="AR6905" s="205">
        <v>1</v>
      </c>
      <c r="AS6905" s="16"/>
      <c r="AT6905" s="16"/>
      <c r="AU6905" s="16"/>
      <c r="AV6905" s="16"/>
      <c r="AW6905" s="16"/>
      <c r="AX6905" s="16"/>
    </row>
    <row r="6906" spans="1:50" s="13" customFormat="1" ht="15" hidden="1" customHeight="1" x14ac:dyDescent="0.2">
      <c r="A6906" s="7" t="s">
        <v>23067</v>
      </c>
      <c r="B6906" s="3" t="s">
        <v>22244</v>
      </c>
      <c r="C6906" s="85" t="s">
        <v>7939</v>
      </c>
      <c r="D6906" s="85" t="s">
        <v>13090</v>
      </c>
      <c r="E6906" s="202" t="s">
        <v>8031</v>
      </c>
      <c r="F6906" s="85" t="s">
        <v>14</v>
      </c>
      <c r="G6906" s="85" t="s">
        <v>18</v>
      </c>
      <c r="H6906" s="85" t="s">
        <v>20690</v>
      </c>
      <c r="I6906" s="3" t="s">
        <v>8473</v>
      </c>
      <c r="J6906" s="85" t="s">
        <v>4400</v>
      </c>
      <c r="K6906" s="7" t="s">
        <v>4422</v>
      </c>
      <c r="L6906" s="3"/>
      <c r="M6906" s="3"/>
      <c r="N6906" s="41" t="s">
        <v>22092</v>
      </c>
      <c r="O6906" s="87">
        <v>0</v>
      </c>
      <c r="P6906" s="87">
        <v>0</v>
      </c>
      <c r="Q6906" s="87">
        <v>0</v>
      </c>
      <c r="R6906" s="87">
        <v>0</v>
      </c>
      <c r="S6906" s="87"/>
      <c r="T6906" s="87"/>
      <c r="U6906" s="85" t="s">
        <v>112</v>
      </c>
      <c r="V6906" s="179"/>
      <c r="W6906" s="7"/>
      <c r="X6906" s="3"/>
      <c r="Y6906" s="3"/>
      <c r="Z6906" s="211">
        <v>56832</v>
      </c>
      <c r="AA6906" s="11"/>
      <c r="AB6906" s="123" t="s">
        <v>7939</v>
      </c>
      <c r="AC6906" s="124"/>
      <c r="AD6906" s="41"/>
      <c r="AE6906" s="41"/>
      <c r="AF6906" s="191"/>
      <c r="AG6906" s="41"/>
      <c r="AH6906" s="41" t="s">
        <v>7952</v>
      </c>
      <c r="AI6906" s="80" t="s">
        <v>6</v>
      </c>
      <c r="AJ6906" s="41"/>
      <c r="AK6906" s="3"/>
      <c r="AL6906" s="85"/>
      <c r="AM6906" s="151" t="s">
        <v>24840</v>
      </c>
      <c r="AN6906" s="15"/>
      <c r="AO6906" s="166"/>
      <c r="AP6906" s="5">
        <f t="shared" si="108"/>
        <v>0</v>
      </c>
      <c r="AQ6906" s="16"/>
      <c r="AR6906" s="205">
        <v>1</v>
      </c>
      <c r="AS6906" s="16"/>
      <c r="AT6906" s="16"/>
      <c r="AU6906" s="16"/>
      <c r="AV6906" s="16"/>
      <c r="AW6906" s="16"/>
      <c r="AX6906" s="16"/>
    </row>
    <row r="6907" spans="1:50" s="13" customFormat="1" ht="15" hidden="1" customHeight="1" x14ac:dyDescent="0.2">
      <c r="A6907" s="7" t="s">
        <v>23068</v>
      </c>
      <c r="B6907" s="3" t="s">
        <v>22245</v>
      </c>
      <c r="C6907" s="85" t="s">
        <v>7939</v>
      </c>
      <c r="D6907" s="85" t="s">
        <v>13090</v>
      </c>
      <c r="E6907" s="202" t="s">
        <v>8031</v>
      </c>
      <c r="F6907" s="85" t="s">
        <v>14</v>
      </c>
      <c r="G6907" s="85" t="s">
        <v>18</v>
      </c>
      <c r="H6907" s="85" t="s">
        <v>20690</v>
      </c>
      <c r="I6907" s="3" t="s">
        <v>8473</v>
      </c>
      <c r="J6907" s="85" t="s">
        <v>4400</v>
      </c>
      <c r="K6907" s="7" t="s">
        <v>4422</v>
      </c>
      <c r="L6907" s="3"/>
      <c r="M6907" s="3"/>
      <c r="N6907" s="41" t="s">
        <v>22092</v>
      </c>
      <c r="O6907" s="87">
        <v>0</v>
      </c>
      <c r="P6907" s="87">
        <v>0</v>
      </c>
      <c r="Q6907" s="87">
        <v>0</v>
      </c>
      <c r="R6907" s="87">
        <v>0</v>
      </c>
      <c r="S6907" s="87"/>
      <c r="T6907" s="87"/>
      <c r="U6907" s="85" t="s">
        <v>112</v>
      </c>
      <c r="V6907" s="179"/>
      <c r="W6907" s="7"/>
      <c r="X6907" s="3"/>
      <c r="Y6907" s="3"/>
      <c r="Z6907" s="211">
        <v>56616</v>
      </c>
      <c r="AA6907" s="11"/>
      <c r="AB6907" s="123" t="s">
        <v>7939</v>
      </c>
      <c r="AC6907" s="124"/>
      <c r="AD6907" s="41"/>
      <c r="AE6907" s="41"/>
      <c r="AF6907" s="191"/>
      <c r="AG6907" s="41"/>
      <c r="AH6907" s="41" t="s">
        <v>7952</v>
      </c>
      <c r="AI6907" s="80" t="s">
        <v>6</v>
      </c>
      <c r="AJ6907" s="41"/>
      <c r="AK6907" s="3"/>
      <c r="AL6907" s="85"/>
      <c r="AM6907" s="151" t="s">
        <v>24840</v>
      </c>
      <c r="AN6907" s="15"/>
      <c r="AO6907" s="166"/>
      <c r="AP6907" s="5">
        <f t="shared" si="108"/>
        <v>0</v>
      </c>
      <c r="AQ6907" s="16"/>
      <c r="AR6907" s="205">
        <v>1</v>
      </c>
      <c r="AS6907" s="16"/>
      <c r="AT6907" s="16"/>
      <c r="AU6907" s="16"/>
      <c r="AV6907" s="16"/>
      <c r="AW6907" s="16"/>
      <c r="AX6907" s="16"/>
    </row>
    <row r="6908" spans="1:50" s="13" customFormat="1" ht="15" hidden="1" customHeight="1" x14ac:dyDescent="0.2">
      <c r="A6908" s="7" t="s">
        <v>11229</v>
      </c>
      <c r="B6908" s="3" t="s">
        <v>11230</v>
      </c>
      <c r="C6908" s="85" t="s">
        <v>7939</v>
      </c>
      <c r="D6908" s="85" t="s">
        <v>13090</v>
      </c>
      <c r="E6908" s="202" t="s">
        <v>154</v>
      </c>
      <c r="F6908" s="85" t="s">
        <v>55</v>
      </c>
      <c r="G6908" s="85" t="s">
        <v>15355</v>
      </c>
      <c r="H6908" s="85" t="s">
        <v>20690</v>
      </c>
      <c r="I6908" s="3" t="s">
        <v>7653</v>
      </c>
      <c r="J6908" s="85" t="s">
        <v>124</v>
      </c>
      <c r="K6908" s="7" t="s">
        <v>125</v>
      </c>
      <c r="L6908" s="3"/>
      <c r="M6908" s="3"/>
      <c r="N6908" s="41" t="s">
        <v>7950</v>
      </c>
      <c r="O6908" s="87">
        <v>204481</v>
      </c>
      <c r="P6908" s="87">
        <v>122808</v>
      </c>
      <c r="Q6908" s="87">
        <v>81673</v>
      </c>
      <c r="R6908" s="87">
        <v>0</v>
      </c>
      <c r="S6908" s="87"/>
      <c r="T6908" s="87"/>
      <c r="U6908" s="85">
        <v>2007</v>
      </c>
      <c r="V6908" s="179"/>
      <c r="W6908" s="7"/>
      <c r="X6908" s="3"/>
      <c r="Y6908" s="3"/>
      <c r="Z6908" s="146">
        <v>17139</v>
      </c>
      <c r="AA6908" s="11"/>
      <c r="AB6908" s="123" t="s">
        <v>7939</v>
      </c>
      <c r="AC6908" s="124"/>
      <c r="AD6908" s="41"/>
      <c r="AE6908" s="41"/>
      <c r="AF6908" s="191">
        <v>43927</v>
      </c>
      <c r="AG6908" s="41"/>
      <c r="AH6908" s="41" t="s">
        <v>8024</v>
      </c>
      <c r="AI6908" s="80" t="s">
        <v>6</v>
      </c>
      <c r="AJ6908" s="41"/>
      <c r="AK6908" s="3"/>
      <c r="AL6908" s="85"/>
      <c r="AM6908" s="151" t="s">
        <v>19998</v>
      </c>
      <c r="AN6908" s="15"/>
      <c r="AO6908" s="166"/>
      <c r="AP6908" s="5">
        <f t="shared" si="108"/>
        <v>0</v>
      </c>
      <c r="AQ6908" s="16"/>
      <c r="AR6908" s="205">
        <v>1</v>
      </c>
      <c r="AS6908" s="16"/>
      <c r="AT6908" s="16"/>
      <c r="AU6908" s="16"/>
      <c r="AV6908" s="16"/>
      <c r="AW6908" s="16"/>
      <c r="AX6908" s="16"/>
    </row>
    <row r="6909" spans="1:50" s="13" customFormat="1" ht="15" hidden="1" customHeight="1" x14ac:dyDescent="0.2">
      <c r="A6909" s="7" t="s">
        <v>11231</v>
      </c>
      <c r="B6909" s="3" t="s">
        <v>11232</v>
      </c>
      <c r="C6909" s="85" t="s">
        <v>7939</v>
      </c>
      <c r="D6909" s="85" t="s">
        <v>13090</v>
      </c>
      <c r="E6909" s="202" t="s">
        <v>154</v>
      </c>
      <c r="F6909" s="85" t="s">
        <v>68</v>
      </c>
      <c r="G6909" s="85" t="s">
        <v>69</v>
      </c>
      <c r="H6909" s="85" t="s">
        <v>20690</v>
      </c>
      <c r="I6909" s="3" t="s">
        <v>11174</v>
      </c>
      <c r="J6909" s="85" t="s">
        <v>4435</v>
      </c>
      <c r="K6909" s="7" t="s">
        <v>3838</v>
      </c>
      <c r="L6909" s="3"/>
      <c r="M6909" s="3"/>
      <c r="N6909" s="41" t="s">
        <v>28955</v>
      </c>
      <c r="O6909" s="87">
        <v>9203</v>
      </c>
      <c r="P6909" s="87">
        <v>6878</v>
      </c>
      <c r="Q6909" s="87">
        <v>2325</v>
      </c>
      <c r="R6909" s="87">
        <v>0</v>
      </c>
      <c r="S6909" s="87"/>
      <c r="T6909" s="87"/>
      <c r="U6909" s="85">
        <v>2009</v>
      </c>
      <c r="V6909" s="179"/>
      <c r="W6909" s="7"/>
      <c r="X6909" s="3"/>
      <c r="Y6909" s="3"/>
      <c r="Z6909" s="146">
        <v>8525</v>
      </c>
      <c r="AA6909" s="11"/>
      <c r="AB6909" s="123" t="s">
        <v>7939</v>
      </c>
      <c r="AC6909" s="124"/>
      <c r="AD6909" s="41"/>
      <c r="AE6909" s="41"/>
      <c r="AF6909" s="191">
        <v>43927</v>
      </c>
      <c r="AG6909" s="41"/>
      <c r="AH6909" s="41" t="s">
        <v>8189</v>
      </c>
      <c r="AI6909" s="80" t="s">
        <v>6</v>
      </c>
      <c r="AJ6909" s="41"/>
      <c r="AK6909" s="3"/>
      <c r="AL6909" s="85"/>
      <c r="AM6909" s="151" t="s">
        <v>19998</v>
      </c>
      <c r="AN6909" s="15"/>
      <c r="AO6909" s="166"/>
      <c r="AP6909" s="5">
        <f t="shared" si="108"/>
        <v>0</v>
      </c>
      <c r="AQ6909" s="16"/>
      <c r="AR6909" s="205">
        <v>1</v>
      </c>
      <c r="AS6909" s="16"/>
      <c r="AT6909" s="16"/>
      <c r="AU6909" s="16"/>
      <c r="AV6909" s="16"/>
      <c r="AW6909" s="16"/>
      <c r="AX6909" s="16"/>
    </row>
    <row r="6910" spans="1:50" s="13" customFormat="1" ht="15" hidden="1" customHeight="1" x14ac:dyDescent="0.2">
      <c r="A6910" s="7" t="s">
        <v>23069</v>
      </c>
      <c r="B6910" s="3" t="s">
        <v>22246</v>
      </c>
      <c r="C6910" s="85" t="s">
        <v>7939</v>
      </c>
      <c r="D6910" s="85" t="s">
        <v>13090</v>
      </c>
      <c r="E6910" s="202" t="s">
        <v>8031</v>
      </c>
      <c r="F6910" s="85" t="s">
        <v>14</v>
      </c>
      <c r="G6910" s="85" t="s">
        <v>18</v>
      </c>
      <c r="H6910" s="85" t="s">
        <v>20690</v>
      </c>
      <c r="I6910" s="3" t="s">
        <v>8473</v>
      </c>
      <c r="J6910" s="85" t="s">
        <v>4400</v>
      </c>
      <c r="K6910" s="7" t="s">
        <v>4422</v>
      </c>
      <c r="L6910" s="3"/>
      <c r="M6910" s="3"/>
      <c r="N6910" s="41" t="s">
        <v>22092</v>
      </c>
      <c r="O6910" s="87">
        <v>0</v>
      </c>
      <c r="P6910" s="87">
        <v>0</v>
      </c>
      <c r="Q6910" s="87">
        <v>0</v>
      </c>
      <c r="R6910" s="87">
        <v>0</v>
      </c>
      <c r="S6910" s="87"/>
      <c r="T6910" s="87"/>
      <c r="U6910" s="85" t="s">
        <v>112</v>
      </c>
      <c r="V6910" s="179"/>
      <c r="W6910" s="7"/>
      <c r="X6910" s="3"/>
      <c r="Y6910" s="3"/>
      <c r="Z6910" s="211">
        <v>53383</v>
      </c>
      <c r="AA6910" s="11"/>
      <c r="AB6910" s="123" t="s">
        <v>7939</v>
      </c>
      <c r="AC6910" s="124"/>
      <c r="AD6910" s="41"/>
      <c r="AE6910" s="41"/>
      <c r="AF6910" s="191"/>
      <c r="AG6910" s="41"/>
      <c r="AH6910" s="41" t="s">
        <v>7952</v>
      </c>
      <c r="AI6910" s="80" t="s">
        <v>6</v>
      </c>
      <c r="AJ6910" s="41"/>
      <c r="AK6910" s="3"/>
      <c r="AL6910" s="85"/>
      <c r="AM6910" s="151" t="s">
        <v>24840</v>
      </c>
      <c r="AN6910" s="15"/>
      <c r="AO6910" s="166"/>
      <c r="AP6910" s="5">
        <f t="shared" si="108"/>
        <v>0</v>
      </c>
      <c r="AQ6910" s="16"/>
      <c r="AR6910" s="205">
        <v>1</v>
      </c>
      <c r="AS6910" s="16"/>
      <c r="AT6910" s="16"/>
      <c r="AU6910" s="16"/>
      <c r="AV6910" s="16"/>
      <c r="AW6910" s="16"/>
      <c r="AX6910" s="16"/>
    </row>
    <row r="6911" spans="1:50" s="13" customFormat="1" ht="15" hidden="1" customHeight="1" x14ac:dyDescent="0.2">
      <c r="A6911" s="7" t="s">
        <v>23073</v>
      </c>
      <c r="B6911" s="3" t="s">
        <v>22250</v>
      </c>
      <c r="C6911" s="85" t="s">
        <v>7939</v>
      </c>
      <c r="D6911" s="85" t="s">
        <v>13090</v>
      </c>
      <c r="E6911" s="202" t="s">
        <v>8031</v>
      </c>
      <c r="F6911" s="85" t="s">
        <v>14</v>
      </c>
      <c r="G6911" s="85" t="s">
        <v>18</v>
      </c>
      <c r="H6911" s="85" t="s">
        <v>20690</v>
      </c>
      <c r="I6911" s="3" t="s">
        <v>8473</v>
      </c>
      <c r="J6911" s="85" t="s">
        <v>4400</v>
      </c>
      <c r="K6911" s="7" t="s">
        <v>4422</v>
      </c>
      <c r="L6911" s="3"/>
      <c r="M6911" s="3"/>
      <c r="N6911" s="41" t="s">
        <v>22092</v>
      </c>
      <c r="O6911" s="87">
        <v>0</v>
      </c>
      <c r="P6911" s="87">
        <v>0</v>
      </c>
      <c r="Q6911" s="87">
        <v>0</v>
      </c>
      <c r="R6911" s="87">
        <v>0</v>
      </c>
      <c r="S6911" s="87"/>
      <c r="T6911" s="87"/>
      <c r="U6911" s="85" t="s">
        <v>112</v>
      </c>
      <c r="V6911" s="179"/>
      <c r="W6911" s="7"/>
      <c r="X6911" s="3"/>
      <c r="Y6911" s="3"/>
      <c r="Z6911" s="211">
        <v>53383</v>
      </c>
      <c r="AA6911" s="11"/>
      <c r="AB6911" s="123" t="s">
        <v>7939</v>
      </c>
      <c r="AC6911" s="124"/>
      <c r="AD6911" s="41"/>
      <c r="AE6911" s="41"/>
      <c r="AF6911" s="191"/>
      <c r="AG6911" s="41"/>
      <c r="AH6911" s="41" t="s">
        <v>7952</v>
      </c>
      <c r="AI6911" s="80" t="s">
        <v>6</v>
      </c>
      <c r="AJ6911" s="41"/>
      <c r="AK6911" s="3"/>
      <c r="AL6911" s="85"/>
      <c r="AM6911" s="151" t="s">
        <v>24840</v>
      </c>
      <c r="AN6911" s="15"/>
      <c r="AO6911" s="166"/>
      <c r="AP6911" s="5">
        <f t="shared" si="108"/>
        <v>0</v>
      </c>
      <c r="AQ6911" s="16"/>
      <c r="AR6911" s="205">
        <v>1</v>
      </c>
      <c r="AS6911" s="16"/>
      <c r="AT6911" s="16"/>
      <c r="AU6911" s="16"/>
      <c r="AV6911" s="16"/>
      <c r="AW6911" s="16"/>
      <c r="AX6911" s="16"/>
    </row>
    <row r="6912" spans="1:50" s="13" customFormat="1" ht="15" hidden="1" customHeight="1" x14ac:dyDescent="0.2">
      <c r="A6912" s="7" t="s">
        <v>23070</v>
      </c>
      <c r="B6912" s="3" t="s">
        <v>22247</v>
      </c>
      <c r="C6912" s="85" t="s">
        <v>7939</v>
      </c>
      <c r="D6912" s="85" t="s">
        <v>13090</v>
      </c>
      <c r="E6912" s="202" t="s">
        <v>8031</v>
      </c>
      <c r="F6912" s="85" t="s">
        <v>14</v>
      </c>
      <c r="G6912" s="85" t="s">
        <v>18</v>
      </c>
      <c r="H6912" s="85" t="s">
        <v>20690</v>
      </c>
      <c r="I6912" s="3" t="s">
        <v>8473</v>
      </c>
      <c r="J6912" s="85" t="s">
        <v>4400</v>
      </c>
      <c r="K6912" s="7" t="s">
        <v>4422</v>
      </c>
      <c r="L6912" s="3"/>
      <c r="M6912" s="3"/>
      <c r="N6912" s="41" t="s">
        <v>22221</v>
      </c>
      <c r="O6912" s="87">
        <v>0</v>
      </c>
      <c r="P6912" s="87">
        <v>0</v>
      </c>
      <c r="Q6912" s="87">
        <v>0</v>
      </c>
      <c r="R6912" s="87">
        <v>0</v>
      </c>
      <c r="S6912" s="87"/>
      <c r="T6912" s="87"/>
      <c r="U6912" s="85" t="s">
        <v>112</v>
      </c>
      <c r="V6912" s="179"/>
      <c r="W6912" s="7"/>
      <c r="X6912" s="3"/>
      <c r="Y6912" s="3"/>
      <c r="Z6912" s="211">
        <v>55614</v>
      </c>
      <c r="AA6912" s="11"/>
      <c r="AB6912" s="123" t="s">
        <v>7939</v>
      </c>
      <c r="AC6912" s="124"/>
      <c r="AD6912" s="41"/>
      <c r="AE6912" s="41"/>
      <c r="AF6912" s="191"/>
      <c r="AG6912" s="41"/>
      <c r="AH6912" s="41" t="s">
        <v>7952</v>
      </c>
      <c r="AI6912" s="80" t="s">
        <v>6</v>
      </c>
      <c r="AJ6912" s="41"/>
      <c r="AK6912" s="3"/>
      <c r="AL6912" s="85"/>
      <c r="AM6912" s="151" t="s">
        <v>24840</v>
      </c>
      <c r="AN6912" s="15"/>
      <c r="AO6912" s="166"/>
      <c r="AP6912" s="5">
        <f t="shared" si="108"/>
        <v>0</v>
      </c>
      <c r="AQ6912" s="16"/>
      <c r="AR6912" s="205">
        <v>1</v>
      </c>
      <c r="AS6912" s="16"/>
      <c r="AT6912" s="16"/>
      <c r="AU6912" s="16"/>
      <c r="AV6912" s="16"/>
      <c r="AW6912" s="16"/>
      <c r="AX6912" s="16"/>
    </row>
    <row r="6913" spans="1:50" s="13" customFormat="1" ht="15" hidden="1" customHeight="1" x14ac:dyDescent="0.2">
      <c r="A6913" s="7" t="s">
        <v>23071</v>
      </c>
      <c r="B6913" s="3" t="s">
        <v>22248</v>
      </c>
      <c r="C6913" s="85" t="s">
        <v>7939</v>
      </c>
      <c r="D6913" s="85" t="s">
        <v>13090</v>
      </c>
      <c r="E6913" s="202" t="s">
        <v>8031</v>
      </c>
      <c r="F6913" s="85" t="s">
        <v>14</v>
      </c>
      <c r="G6913" s="85" t="s">
        <v>18</v>
      </c>
      <c r="H6913" s="85" t="s">
        <v>20690</v>
      </c>
      <c r="I6913" s="3" t="s">
        <v>8473</v>
      </c>
      <c r="J6913" s="85" t="s">
        <v>4400</v>
      </c>
      <c r="K6913" s="7" t="s">
        <v>4422</v>
      </c>
      <c r="L6913" s="3"/>
      <c r="M6913" s="3"/>
      <c r="N6913" s="41" t="s">
        <v>22221</v>
      </c>
      <c r="O6913" s="87">
        <v>0</v>
      </c>
      <c r="P6913" s="87">
        <v>0</v>
      </c>
      <c r="Q6913" s="87">
        <v>0</v>
      </c>
      <c r="R6913" s="87">
        <v>0</v>
      </c>
      <c r="S6913" s="87"/>
      <c r="T6913" s="87"/>
      <c r="U6913" s="85" t="s">
        <v>112</v>
      </c>
      <c r="V6913" s="179"/>
      <c r="W6913" s="7"/>
      <c r="X6913" s="3"/>
      <c r="Y6913" s="3"/>
      <c r="Z6913" s="211">
        <v>59574</v>
      </c>
      <c r="AA6913" s="11"/>
      <c r="AB6913" s="123" t="s">
        <v>7939</v>
      </c>
      <c r="AC6913" s="124"/>
      <c r="AD6913" s="41"/>
      <c r="AE6913" s="41"/>
      <c r="AF6913" s="191"/>
      <c r="AG6913" s="41"/>
      <c r="AH6913" s="41" t="s">
        <v>7952</v>
      </c>
      <c r="AI6913" s="80" t="s">
        <v>6</v>
      </c>
      <c r="AJ6913" s="41"/>
      <c r="AK6913" s="3"/>
      <c r="AL6913" s="85"/>
      <c r="AM6913" s="151" t="s">
        <v>24840</v>
      </c>
      <c r="AN6913" s="15"/>
      <c r="AO6913" s="166"/>
      <c r="AP6913" s="5">
        <f t="shared" si="108"/>
        <v>0</v>
      </c>
      <c r="AQ6913" s="16"/>
      <c r="AR6913" s="205">
        <v>1</v>
      </c>
      <c r="AS6913" s="16"/>
      <c r="AT6913" s="16"/>
      <c r="AU6913" s="16"/>
      <c r="AV6913" s="16"/>
      <c r="AW6913" s="16"/>
      <c r="AX6913" s="16"/>
    </row>
    <row r="6914" spans="1:50" s="13" customFormat="1" ht="15" hidden="1" customHeight="1" x14ac:dyDescent="0.2">
      <c r="A6914" s="7" t="s">
        <v>23074</v>
      </c>
      <c r="B6914" s="3" t="s">
        <v>22251</v>
      </c>
      <c r="C6914" s="85" t="s">
        <v>7939</v>
      </c>
      <c r="D6914" s="85" t="s">
        <v>13090</v>
      </c>
      <c r="E6914" s="202" t="s">
        <v>8031</v>
      </c>
      <c r="F6914" s="85" t="s">
        <v>68</v>
      </c>
      <c r="G6914" s="85" t="s">
        <v>70</v>
      </c>
      <c r="H6914" s="85" t="s">
        <v>20690</v>
      </c>
      <c r="I6914" s="3" t="s">
        <v>8188</v>
      </c>
      <c r="J6914" s="85" t="s">
        <v>124</v>
      </c>
      <c r="K6914" s="7" t="s">
        <v>125</v>
      </c>
      <c r="L6914" s="3"/>
      <c r="M6914" s="3"/>
      <c r="N6914" s="41" t="s">
        <v>22252</v>
      </c>
      <c r="O6914" s="87">
        <v>0</v>
      </c>
      <c r="P6914" s="87">
        <v>0</v>
      </c>
      <c r="Q6914" s="87">
        <v>0</v>
      </c>
      <c r="R6914" s="87">
        <v>0</v>
      </c>
      <c r="S6914" s="87"/>
      <c r="T6914" s="87"/>
      <c r="U6914" s="85" t="s">
        <v>112</v>
      </c>
      <c r="V6914" s="179"/>
      <c r="W6914" s="7"/>
      <c r="X6914" s="3"/>
      <c r="Y6914" s="3"/>
      <c r="Z6914" s="146">
        <v>1791964</v>
      </c>
      <c r="AA6914" s="11"/>
      <c r="AB6914" s="123" t="s">
        <v>7939</v>
      </c>
      <c r="AC6914" s="124"/>
      <c r="AD6914" s="41"/>
      <c r="AE6914" s="41"/>
      <c r="AF6914" s="191"/>
      <c r="AG6914" s="41"/>
      <c r="AH6914" s="41" t="s">
        <v>16608</v>
      </c>
      <c r="AI6914" s="80" t="s">
        <v>6</v>
      </c>
      <c r="AJ6914" s="41"/>
      <c r="AK6914" s="3"/>
      <c r="AL6914" s="85"/>
      <c r="AM6914" s="151" t="s">
        <v>24840</v>
      </c>
      <c r="AN6914" s="15"/>
      <c r="AO6914" s="166"/>
      <c r="AP6914" s="5">
        <f t="shared" si="108"/>
        <v>0</v>
      </c>
      <c r="AQ6914" s="16"/>
      <c r="AR6914" s="205">
        <v>1</v>
      </c>
      <c r="AS6914" s="16"/>
      <c r="AT6914" s="16"/>
      <c r="AU6914" s="16"/>
      <c r="AV6914" s="16"/>
      <c r="AW6914" s="16"/>
      <c r="AX6914" s="16"/>
    </row>
    <row r="6915" spans="1:50" s="13" customFormat="1" ht="15" hidden="1" customHeight="1" x14ac:dyDescent="0.2">
      <c r="A6915" s="7" t="s">
        <v>23072</v>
      </c>
      <c r="B6915" s="3" t="s">
        <v>22249</v>
      </c>
      <c r="C6915" s="85" t="s">
        <v>7939</v>
      </c>
      <c r="D6915" s="85" t="s">
        <v>13090</v>
      </c>
      <c r="E6915" s="202" t="s">
        <v>8031</v>
      </c>
      <c r="F6915" s="85" t="s">
        <v>14</v>
      </c>
      <c r="G6915" s="85" t="s">
        <v>18</v>
      </c>
      <c r="H6915" s="85" t="s">
        <v>20690</v>
      </c>
      <c r="I6915" s="3" t="s">
        <v>8473</v>
      </c>
      <c r="J6915" s="85" t="s">
        <v>4400</v>
      </c>
      <c r="K6915" s="7" t="s">
        <v>4422</v>
      </c>
      <c r="L6915" s="3"/>
      <c r="M6915" s="3"/>
      <c r="N6915" s="41" t="s">
        <v>22237</v>
      </c>
      <c r="O6915" s="87">
        <v>0</v>
      </c>
      <c r="P6915" s="87">
        <v>0</v>
      </c>
      <c r="Q6915" s="87">
        <v>0</v>
      </c>
      <c r="R6915" s="87">
        <v>0</v>
      </c>
      <c r="S6915" s="87"/>
      <c r="T6915" s="87"/>
      <c r="U6915" s="85" t="s">
        <v>112</v>
      </c>
      <c r="V6915" s="179"/>
      <c r="W6915" s="7"/>
      <c r="X6915" s="3"/>
      <c r="Y6915" s="3"/>
      <c r="Z6915" s="211">
        <v>54221</v>
      </c>
      <c r="AA6915" s="11"/>
      <c r="AB6915" s="123" t="s">
        <v>7939</v>
      </c>
      <c r="AC6915" s="124"/>
      <c r="AD6915" s="41"/>
      <c r="AE6915" s="41"/>
      <c r="AF6915" s="191"/>
      <c r="AG6915" s="41"/>
      <c r="AH6915" s="41" t="s">
        <v>7952</v>
      </c>
      <c r="AI6915" s="80" t="s">
        <v>6</v>
      </c>
      <c r="AJ6915" s="41"/>
      <c r="AK6915" s="3"/>
      <c r="AL6915" s="85"/>
      <c r="AM6915" s="151" t="s">
        <v>24840</v>
      </c>
      <c r="AN6915" s="15"/>
      <c r="AO6915" s="166"/>
      <c r="AP6915" s="5">
        <f t="shared" si="108"/>
        <v>0</v>
      </c>
      <c r="AQ6915" s="16"/>
      <c r="AR6915" s="205">
        <v>1</v>
      </c>
      <c r="AS6915" s="16"/>
      <c r="AT6915" s="16"/>
      <c r="AU6915" s="16"/>
      <c r="AV6915" s="16"/>
      <c r="AW6915" s="16"/>
      <c r="AX6915" s="16"/>
    </row>
    <row r="6916" spans="1:50" s="13" customFormat="1" ht="15" hidden="1" customHeight="1" x14ac:dyDescent="0.2">
      <c r="A6916" s="7" t="s">
        <v>25027</v>
      </c>
      <c r="B6916" s="3" t="s">
        <v>24901</v>
      </c>
      <c r="C6916" s="85" t="s">
        <v>7939</v>
      </c>
      <c r="D6916" s="85" t="s">
        <v>13090</v>
      </c>
      <c r="E6916" s="202" t="s">
        <v>9112</v>
      </c>
      <c r="F6916" s="85" t="s">
        <v>68</v>
      </c>
      <c r="G6916" s="100" t="s">
        <v>70</v>
      </c>
      <c r="H6916" s="85" t="s">
        <v>20690</v>
      </c>
      <c r="I6916" s="3" t="s">
        <v>8188</v>
      </c>
      <c r="J6916" s="171" t="s">
        <v>4400</v>
      </c>
      <c r="K6916" s="7" t="s">
        <v>4422</v>
      </c>
      <c r="L6916" s="3"/>
      <c r="M6916" s="3"/>
      <c r="N6916" s="41" t="s">
        <v>24890</v>
      </c>
      <c r="O6916" s="87">
        <v>0</v>
      </c>
      <c r="P6916" s="87">
        <v>0</v>
      </c>
      <c r="Q6916" s="87">
        <v>0</v>
      </c>
      <c r="R6916" s="87">
        <v>0</v>
      </c>
      <c r="S6916" s="87"/>
      <c r="T6916" s="87"/>
      <c r="U6916" s="85" t="s">
        <v>112</v>
      </c>
      <c r="V6916" s="179"/>
      <c r="W6916" s="7"/>
      <c r="X6916" s="3"/>
      <c r="Y6916" s="3"/>
      <c r="Z6916" s="146">
        <v>134256</v>
      </c>
      <c r="AA6916" s="11"/>
      <c r="AB6916" s="123" t="s">
        <v>7939</v>
      </c>
      <c r="AC6916" s="124"/>
      <c r="AD6916" s="41"/>
      <c r="AE6916" s="41"/>
      <c r="AF6916" s="191"/>
      <c r="AG6916" s="41"/>
      <c r="AH6916" s="41" t="s">
        <v>16608</v>
      </c>
      <c r="AI6916" s="80" t="s">
        <v>6</v>
      </c>
      <c r="AJ6916" s="41"/>
      <c r="AK6916" s="3"/>
      <c r="AL6916" s="85"/>
      <c r="AM6916" s="151" t="s">
        <v>24840</v>
      </c>
      <c r="AN6916" s="15"/>
      <c r="AO6916" s="166"/>
      <c r="AP6916" s="5">
        <f t="shared" si="108"/>
        <v>0</v>
      </c>
      <c r="AQ6916" s="16"/>
      <c r="AR6916" s="205">
        <v>1</v>
      </c>
      <c r="AS6916" s="16"/>
      <c r="AT6916" s="16"/>
      <c r="AU6916" s="16"/>
      <c r="AV6916" s="16"/>
      <c r="AW6916" s="16"/>
      <c r="AX6916" s="16"/>
    </row>
    <row r="6917" spans="1:50" s="13" customFormat="1" ht="15" hidden="1" customHeight="1" x14ac:dyDescent="0.2">
      <c r="A6917" s="7" t="s">
        <v>25028</v>
      </c>
      <c r="B6917" s="3" t="s">
        <v>24902</v>
      </c>
      <c r="C6917" s="85" t="s">
        <v>7939</v>
      </c>
      <c r="D6917" s="85" t="s">
        <v>13090</v>
      </c>
      <c r="E6917" s="202" t="s">
        <v>8031</v>
      </c>
      <c r="F6917" s="85" t="s">
        <v>14</v>
      </c>
      <c r="G6917" s="85" t="s">
        <v>18</v>
      </c>
      <c r="H6917" s="85" t="s">
        <v>20690</v>
      </c>
      <c r="I6917" s="3" t="s">
        <v>8473</v>
      </c>
      <c r="J6917" s="171" t="s">
        <v>4400</v>
      </c>
      <c r="K6917" s="7" t="s">
        <v>4422</v>
      </c>
      <c r="L6917" s="3"/>
      <c r="M6917" s="3"/>
      <c r="N6917" s="41" t="s">
        <v>22221</v>
      </c>
      <c r="O6917" s="87">
        <v>0</v>
      </c>
      <c r="P6917" s="87">
        <v>0</v>
      </c>
      <c r="Q6917" s="87">
        <v>0</v>
      </c>
      <c r="R6917" s="87">
        <v>0</v>
      </c>
      <c r="S6917" s="87"/>
      <c r="T6917" s="87"/>
      <c r="U6917" s="85" t="s">
        <v>112</v>
      </c>
      <c r="V6917" s="179"/>
      <c r="W6917" s="7"/>
      <c r="X6917" s="3"/>
      <c r="Y6917" s="3"/>
      <c r="Z6917" s="211">
        <v>55497</v>
      </c>
      <c r="AA6917" s="11"/>
      <c r="AB6917" s="123" t="s">
        <v>7939</v>
      </c>
      <c r="AC6917" s="124"/>
      <c r="AD6917" s="41"/>
      <c r="AE6917" s="41"/>
      <c r="AF6917" s="191"/>
      <c r="AG6917" s="41"/>
      <c r="AH6917" s="41" t="s">
        <v>7952</v>
      </c>
      <c r="AI6917" s="80" t="s">
        <v>6</v>
      </c>
      <c r="AJ6917" s="41"/>
      <c r="AK6917" s="3"/>
      <c r="AL6917" s="85"/>
      <c r="AM6917" s="151" t="s">
        <v>24840</v>
      </c>
      <c r="AN6917" s="15"/>
      <c r="AO6917" s="166"/>
      <c r="AP6917" s="5">
        <f t="shared" si="108"/>
        <v>0</v>
      </c>
      <c r="AQ6917" s="16"/>
      <c r="AR6917" s="205">
        <v>1</v>
      </c>
      <c r="AS6917" s="16"/>
      <c r="AT6917" s="16"/>
      <c r="AU6917" s="16"/>
      <c r="AV6917" s="16"/>
      <c r="AW6917" s="16"/>
      <c r="AX6917" s="16"/>
    </row>
    <row r="6918" spans="1:50" s="13" customFormat="1" ht="15" hidden="1" customHeight="1" x14ac:dyDescent="0.2">
      <c r="A6918" s="7" t="s">
        <v>23057</v>
      </c>
      <c r="B6918" s="3" t="s">
        <v>22231</v>
      </c>
      <c r="C6918" s="85" t="s">
        <v>7939</v>
      </c>
      <c r="D6918" s="85" t="s">
        <v>13090</v>
      </c>
      <c r="E6918" s="202" t="s">
        <v>8031</v>
      </c>
      <c r="F6918" s="85" t="s">
        <v>14</v>
      </c>
      <c r="G6918" s="85" t="s">
        <v>18</v>
      </c>
      <c r="H6918" s="85" t="s">
        <v>20690</v>
      </c>
      <c r="I6918" s="3" t="s">
        <v>8473</v>
      </c>
      <c r="J6918" s="85" t="s">
        <v>4400</v>
      </c>
      <c r="K6918" s="7" t="s">
        <v>4422</v>
      </c>
      <c r="L6918" s="3"/>
      <c r="M6918" s="3"/>
      <c r="N6918" s="41" t="s">
        <v>22221</v>
      </c>
      <c r="O6918" s="87">
        <v>0</v>
      </c>
      <c r="P6918" s="87">
        <v>0</v>
      </c>
      <c r="Q6918" s="87">
        <v>0</v>
      </c>
      <c r="R6918" s="87">
        <v>0</v>
      </c>
      <c r="S6918" s="87"/>
      <c r="T6918" s="87"/>
      <c r="U6918" s="85" t="s">
        <v>112</v>
      </c>
      <c r="V6918" s="179"/>
      <c r="W6918" s="7"/>
      <c r="X6918" s="3"/>
      <c r="Y6918" s="3"/>
      <c r="Z6918" s="211">
        <v>56077</v>
      </c>
      <c r="AA6918" s="11"/>
      <c r="AB6918" s="123" t="s">
        <v>7939</v>
      </c>
      <c r="AC6918" s="124"/>
      <c r="AD6918" s="41"/>
      <c r="AE6918" s="41"/>
      <c r="AF6918" s="191"/>
      <c r="AG6918" s="41"/>
      <c r="AH6918" s="41" t="s">
        <v>7952</v>
      </c>
      <c r="AI6918" s="80" t="s">
        <v>6</v>
      </c>
      <c r="AJ6918" s="41"/>
      <c r="AK6918" s="3"/>
      <c r="AL6918" s="85"/>
      <c r="AM6918" s="151" t="s">
        <v>24840</v>
      </c>
      <c r="AN6918" s="15"/>
      <c r="AO6918" s="166"/>
      <c r="AP6918" s="5">
        <f t="shared" ref="AP6918:AP6981" si="109">SUBTOTAL(109,U6918)</f>
        <v>0</v>
      </c>
      <c r="AQ6918" s="16"/>
      <c r="AR6918" s="205">
        <v>1</v>
      </c>
      <c r="AS6918" s="16"/>
      <c r="AT6918" s="16"/>
      <c r="AU6918" s="16"/>
      <c r="AV6918" s="16"/>
      <c r="AW6918" s="16"/>
      <c r="AX6918" s="16"/>
    </row>
    <row r="6919" spans="1:50" s="13" customFormat="1" ht="15" hidden="1" customHeight="1" x14ac:dyDescent="0.2">
      <c r="A6919" s="7" t="s">
        <v>11233</v>
      </c>
      <c r="B6919" s="3" t="s">
        <v>13190</v>
      </c>
      <c r="C6919" s="85" t="s">
        <v>7939</v>
      </c>
      <c r="D6919" s="85" t="s">
        <v>13090</v>
      </c>
      <c r="E6919" s="202" t="s">
        <v>154</v>
      </c>
      <c r="F6919" s="85" t="s">
        <v>55</v>
      </c>
      <c r="G6919" s="85" t="s">
        <v>15355</v>
      </c>
      <c r="H6919" s="85" t="s">
        <v>20690</v>
      </c>
      <c r="I6919" s="3" t="s">
        <v>7653</v>
      </c>
      <c r="J6919" s="85" t="s">
        <v>124</v>
      </c>
      <c r="K6919" s="7" t="s">
        <v>125</v>
      </c>
      <c r="L6919" s="3"/>
      <c r="M6919" s="3"/>
      <c r="N6919" s="41" t="s">
        <v>7950</v>
      </c>
      <c r="O6919" s="87">
        <v>71350</v>
      </c>
      <c r="P6919" s="87">
        <v>52503</v>
      </c>
      <c r="Q6919" s="87">
        <v>18847</v>
      </c>
      <c r="R6919" s="87">
        <v>0</v>
      </c>
      <c r="S6919" s="87"/>
      <c r="T6919" s="87"/>
      <c r="U6919" s="85">
        <v>2006</v>
      </c>
      <c r="V6919" s="179"/>
      <c r="W6919" s="7"/>
      <c r="X6919" s="3"/>
      <c r="Y6919" s="3"/>
      <c r="Z6919" s="146">
        <v>30042</v>
      </c>
      <c r="AA6919" s="11"/>
      <c r="AB6919" s="123" t="s">
        <v>7939</v>
      </c>
      <c r="AC6919" s="124"/>
      <c r="AD6919" s="41"/>
      <c r="AE6919" s="41"/>
      <c r="AF6919" s="191">
        <v>40793</v>
      </c>
      <c r="AG6919" s="41"/>
      <c r="AH6919" s="41" t="s">
        <v>8024</v>
      </c>
      <c r="AI6919" s="80" t="s">
        <v>6</v>
      </c>
      <c r="AJ6919" s="41"/>
      <c r="AK6919" s="3"/>
      <c r="AL6919" s="85"/>
      <c r="AM6919" s="151" t="s">
        <v>19998</v>
      </c>
      <c r="AN6919" s="15"/>
      <c r="AO6919" s="166"/>
      <c r="AP6919" s="5">
        <f t="shared" si="109"/>
        <v>0</v>
      </c>
      <c r="AQ6919" s="16"/>
      <c r="AR6919" s="205">
        <v>1</v>
      </c>
      <c r="AS6919" s="16"/>
      <c r="AT6919" s="16"/>
      <c r="AU6919" s="16"/>
      <c r="AV6919" s="16"/>
      <c r="AW6919" s="16"/>
      <c r="AX6919" s="16"/>
    </row>
    <row r="6920" spans="1:50" s="13" customFormat="1" ht="15" hidden="1" customHeight="1" x14ac:dyDescent="0.2">
      <c r="A6920" s="7" t="s">
        <v>23059</v>
      </c>
      <c r="B6920" s="3" t="s">
        <v>22233</v>
      </c>
      <c r="C6920" s="85" t="s">
        <v>7939</v>
      </c>
      <c r="D6920" s="85" t="s">
        <v>13090</v>
      </c>
      <c r="E6920" s="202" t="s">
        <v>8031</v>
      </c>
      <c r="F6920" s="85" t="s">
        <v>14</v>
      </c>
      <c r="G6920" s="85" t="s">
        <v>18</v>
      </c>
      <c r="H6920" s="85" t="s">
        <v>20690</v>
      </c>
      <c r="I6920" s="3" t="s">
        <v>8473</v>
      </c>
      <c r="J6920" s="85" t="s">
        <v>4400</v>
      </c>
      <c r="K6920" s="7" t="s">
        <v>4422</v>
      </c>
      <c r="L6920" s="3"/>
      <c r="M6920" s="3"/>
      <c r="N6920" s="41" t="s">
        <v>22221</v>
      </c>
      <c r="O6920" s="87">
        <v>0</v>
      </c>
      <c r="P6920" s="87">
        <v>0</v>
      </c>
      <c r="Q6920" s="87">
        <v>0</v>
      </c>
      <c r="R6920" s="87">
        <v>0</v>
      </c>
      <c r="S6920" s="87"/>
      <c r="T6920" s="87"/>
      <c r="U6920" s="85" t="s">
        <v>112</v>
      </c>
      <c r="V6920" s="179"/>
      <c r="W6920" s="7"/>
      <c r="X6920" s="3"/>
      <c r="Y6920" s="3"/>
      <c r="Z6920" s="211">
        <v>56188</v>
      </c>
      <c r="AA6920" s="11"/>
      <c r="AB6920" s="123" t="s">
        <v>7939</v>
      </c>
      <c r="AC6920" s="124"/>
      <c r="AD6920" s="41"/>
      <c r="AE6920" s="41"/>
      <c r="AF6920" s="191"/>
      <c r="AG6920" s="41"/>
      <c r="AH6920" s="41" t="s">
        <v>7952</v>
      </c>
      <c r="AI6920" s="80" t="s">
        <v>6</v>
      </c>
      <c r="AJ6920" s="41"/>
      <c r="AK6920" s="3"/>
      <c r="AL6920" s="85"/>
      <c r="AM6920" s="151" t="s">
        <v>24840</v>
      </c>
      <c r="AN6920" s="15"/>
      <c r="AO6920" s="166"/>
      <c r="AP6920" s="5">
        <f t="shared" si="109"/>
        <v>0</v>
      </c>
      <c r="AQ6920" s="16"/>
      <c r="AR6920" s="205">
        <v>1</v>
      </c>
      <c r="AS6920" s="16"/>
      <c r="AT6920" s="16"/>
      <c r="AU6920" s="16"/>
      <c r="AV6920" s="16"/>
      <c r="AW6920" s="16"/>
      <c r="AX6920" s="16"/>
    </row>
    <row r="6921" spans="1:50" s="13" customFormat="1" ht="15" hidden="1" customHeight="1" x14ac:dyDescent="0.2">
      <c r="A6921" s="7" t="s">
        <v>23058</v>
      </c>
      <c r="B6921" s="3" t="s">
        <v>22232</v>
      </c>
      <c r="C6921" s="85" t="s">
        <v>7939</v>
      </c>
      <c r="D6921" s="85" t="s">
        <v>13090</v>
      </c>
      <c r="E6921" s="202" t="s">
        <v>8031</v>
      </c>
      <c r="F6921" s="85" t="s">
        <v>14</v>
      </c>
      <c r="G6921" s="85" t="s">
        <v>18</v>
      </c>
      <c r="H6921" s="85" t="s">
        <v>20690</v>
      </c>
      <c r="I6921" s="3" t="s">
        <v>8473</v>
      </c>
      <c r="J6921" s="85" t="s">
        <v>4400</v>
      </c>
      <c r="K6921" s="7" t="s">
        <v>4422</v>
      </c>
      <c r="L6921" s="3"/>
      <c r="M6921" s="3"/>
      <c r="N6921" s="41" t="s">
        <v>22221</v>
      </c>
      <c r="O6921" s="87">
        <v>0</v>
      </c>
      <c r="P6921" s="87">
        <v>0</v>
      </c>
      <c r="Q6921" s="87">
        <v>0</v>
      </c>
      <c r="R6921" s="87">
        <v>0</v>
      </c>
      <c r="S6921" s="87"/>
      <c r="T6921" s="87"/>
      <c r="U6921" s="85" t="s">
        <v>112</v>
      </c>
      <c r="V6921" s="179"/>
      <c r="W6921" s="7"/>
      <c r="X6921" s="3"/>
      <c r="Y6921" s="3"/>
      <c r="Z6921" s="211">
        <v>56917</v>
      </c>
      <c r="AA6921" s="11"/>
      <c r="AB6921" s="123" t="s">
        <v>7939</v>
      </c>
      <c r="AC6921" s="124"/>
      <c r="AD6921" s="41"/>
      <c r="AE6921" s="41"/>
      <c r="AF6921" s="191"/>
      <c r="AG6921" s="41"/>
      <c r="AH6921" s="41" t="s">
        <v>7952</v>
      </c>
      <c r="AI6921" s="80" t="s">
        <v>6</v>
      </c>
      <c r="AJ6921" s="41"/>
      <c r="AK6921" s="3"/>
      <c r="AL6921" s="85"/>
      <c r="AM6921" s="151" t="s">
        <v>24840</v>
      </c>
      <c r="AN6921" s="15"/>
      <c r="AO6921" s="166"/>
      <c r="AP6921" s="5">
        <f t="shared" si="109"/>
        <v>0</v>
      </c>
      <c r="AQ6921" s="16"/>
      <c r="AR6921" s="205">
        <v>1</v>
      </c>
      <c r="AS6921" s="16"/>
      <c r="AT6921" s="16"/>
      <c r="AU6921" s="16"/>
      <c r="AV6921" s="16"/>
      <c r="AW6921" s="16"/>
      <c r="AX6921" s="16"/>
    </row>
    <row r="6922" spans="1:50" s="13" customFormat="1" ht="15" hidden="1" customHeight="1" x14ac:dyDescent="0.2">
      <c r="A6922" s="7" t="s">
        <v>23060</v>
      </c>
      <c r="B6922" s="3" t="s">
        <v>22234</v>
      </c>
      <c r="C6922" s="85" t="s">
        <v>7939</v>
      </c>
      <c r="D6922" s="85" t="s">
        <v>13090</v>
      </c>
      <c r="E6922" s="202" t="s">
        <v>8031</v>
      </c>
      <c r="F6922" s="85" t="s">
        <v>40</v>
      </c>
      <c r="G6922" s="85" t="s">
        <v>44</v>
      </c>
      <c r="H6922" s="85" t="s">
        <v>20690</v>
      </c>
      <c r="I6922" s="3" t="s">
        <v>8216</v>
      </c>
      <c r="J6922" s="85" t="s">
        <v>4435</v>
      </c>
      <c r="K6922" s="7" t="s">
        <v>3838</v>
      </c>
      <c r="L6922" s="3"/>
      <c r="M6922" s="3"/>
      <c r="N6922" s="41" t="s">
        <v>22235</v>
      </c>
      <c r="O6922" s="87">
        <v>0</v>
      </c>
      <c r="P6922" s="87">
        <v>0</v>
      </c>
      <c r="Q6922" s="87">
        <v>0</v>
      </c>
      <c r="R6922" s="87">
        <v>0</v>
      </c>
      <c r="S6922" s="87"/>
      <c r="T6922" s="87"/>
      <c r="U6922" s="85" t="s">
        <v>112</v>
      </c>
      <c r="V6922" s="179"/>
      <c r="W6922" s="7"/>
      <c r="X6922" s="3"/>
      <c r="Y6922" s="3"/>
      <c r="Z6922" s="146">
        <v>53799</v>
      </c>
      <c r="AA6922" s="11"/>
      <c r="AB6922" s="123" t="s">
        <v>7939</v>
      </c>
      <c r="AC6922" s="124"/>
      <c r="AD6922" s="41"/>
      <c r="AE6922" s="41"/>
      <c r="AF6922" s="191"/>
      <c r="AG6922" s="41"/>
      <c r="AH6922" s="41" t="s">
        <v>8211</v>
      </c>
      <c r="AI6922" s="80" t="s">
        <v>6</v>
      </c>
      <c r="AJ6922" s="41"/>
      <c r="AK6922" s="3"/>
      <c r="AL6922" s="85"/>
      <c r="AM6922" s="151" t="s">
        <v>24840</v>
      </c>
      <c r="AN6922" s="15"/>
      <c r="AO6922" s="166"/>
      <c r="AP6922" s="5">
        <f t="shared" si="109"/>
        <v>0</v>
      </c>
      <c r="AQ6922" s="16"/>
      <c r="AR6922" s="205">
        <v>1</v>
      </c>
      <c r="AS6922" s="16"/>
      <c r="AT6922" s="16"/>
      <c r="AU6922" s="16"/>
      <c r="AV6922" s="16"/>
      <c r="AW6922" s="16"/>
      <c r="AX6922" s="16"/>
    </row>
    <row r="6923" spans="1:50" s="13" customFormat="1" ht="15" hidden="1" customHeight="1" x14ac:dyDescent="0.2">
      <c r="A6923" s="7" t="s">
        <v>25029</v>
      </c>
      <c r="B6923" s="3" t="s">
        <v>24903</v>
      </c>
      <c r="C6923" s="85" t="s">
        <v>7939</v>
      </c>
      <c r="D6923" s="85" t="s">
        <v>13090</v>
      </c>
      <c r="E6923" s="202" t="s">
        <v>9112</v>
      </c>
      <c r="F6923" s="85" t="s">
        <v>40</v>
      </c>
      <c r="G6923" s="85" t="s">
        <v>43</v>
      </c>
      <c r="H6923" s="85" t="s">
        <v>20690</v>
      </c>
      <c r="I6923" s="3" t="s">
        <v>10897</v>
      </c>
      <c r="J6923" s="85" t="s">
        <v>4435</v>
      </c>
      <c r="K6923" s="7" t="s">
        <v>3838</v>
      </c>
      <c r="L6923" s="3"/>
      <c r="M6923" s="3"/>
      <c r="N6923" s="41" t="s">
        <v>22235</v>
      </c>
      <c r="O6923" s="87">
        <v>0</v>
      </c>
      <c r="P6923" s="87">
        <v>0</v>
      </c>
      <c r="Q6923" s="87">
        <v>0</v>
      </c>
      <c r="R6923" s="87">
        <v>0</v>
      </c>
      <c r="S6923" s="87"/>
      <c r="T6923" s="87"/>
      <c r="U6923" s="85" t="s">
        <v>112</v>
      </c>
      <c r="V6923" s="179"/>
      <c r="W6923" s="7"/>
      <c r="X6923" s="3"/>
      <c r="Y6923" s="3"/>
      <c r="Z6923" s="146">
        <v>333938</v>
      </c>
      <c r="AA6923" s="11"/>
      <c r="AB6923" s="123" t="s">
        <v>7939</v>
      </c>
      <c r="AC6923" s="124"/>
      <c r="AD6923" s="41"/>
      <c r="AE6923" s="41"/>
      <c r="AF6923" s="191"/>
      <c r="AG6923" s="41"/>
      <c r="AH6923" s="41" t="s">
        <v>8211</v>
      </c>
      <c r="AI6923" s="80" t="s">
        <v>6</v>
      </c>
      <c r="AJ6923" s="41"/>
      <c r="AK6923" s="3"/>
      <c r="AL6923" s="85"/>
      <c r="AM6923" s="151" t="s">
        <v>24840</v>
      </c>
      <c r="AN6923" s="15"/>
      <c r="AO6923" s="166"/>
      <c r="AP6923" s="5">
        <f t="shared" si="109"/>
        <v>0</v>
      </c>
      <c r="AQ6923" s="16"/>
      <c r="AR6923" s="205">
        <v>1</v>
      </c>
      <c r="AS6923" s="16"/>
      <c r="AT6923" s="16"/>
      <c r="AU6923" s="16"/>
      <c r="AV6923" s="16"/>
      <c r="AW6923" s="16"/>
      <c r="AX6923" s="16"/>
    </row>
    <row r="6924" spans="1:50" s="13" customFormat="1" ht="15" hidden="1" customHeight="1" x14ac:dyDescent="0.2">
      <c r="A6924" s="7" t="s">
        <v>23061</v>
      </c>
      <c r="B6924" s="3" t="s">
        <v>22236</v>
      </c>
      <c r="C6924" s="85" t="s">
        <v>7939</v>
      </c>
      <c r="D6924" s="85" t="s">
        <v>13090</v>
      </c>
      <c r="E6924" s="202" t="s">
        <v>8031</v>
      </c>
      <c r="F6924" s="85" t="s">
        <v>14</v>
      </c>
      <c r="G6924" s="85" t="s">
        <v>18</v>
      </c>
      <c r="H6924" s="85" t="s">
        <v>20690</v>
      </c>
      <c r="I6924" s="3" t="s">
        <v>8473</v>
      </c>
      <c r="J6924" s="85" t="s">
        <v>4400</v>
      </c>
      <c r="K6924" s="7" t="s">
        <v>4422</v>
      </c>
      <c r="L6924" s="3"/>
      <c r="M6924" s="3"/>
      <c r="N6924" s="41" t="s">
        <v>22237</v>
      </c>
      <c r="O6924" s="87">
        <v>0</v>
      </c>
      <c r="P6924" s="87">
        <v>0</v>
      </c>
      <c r="Q6924" s="87">
        <v>0</v>
      </c>
      <c r="R6924" s="87">
        <v>0</v>
      </c>
      <c r="S6924" s="87"/>
      <c r="T6924" s="87"/>
      <c r="U6924" s="85" t="s">
        <v>112</v>
      </c>
      <c r="V6924" s="179"/>
      <c r="W6924" s="7"/>
      <c r="X6924" s="3"/>
      <c r="Y6924" s="3"/>
      <c r="Z6924" s="211">
        <v>53987</v>
      </c>
      <c r="AA6924" s="11"/>
      <c r="AB6924" s="123" t="s">
        <v>7939</v>
      </c>
      <c r="AC6924" s="124"/>
      <c r="AD6924" s="41"/>
      <c r="AE6924" s="41"/>
      <c r="AF6924" s="191"/>
      <c r="AG6924" s="41"/>
      <c r="AH6924" s="41" t="s">
        <v>7952</v>
      </c>
      <c r="AI6924" s="80" t="s">
        <v>6</v>
      </c>
      <c r="AJ6924" s="41"/>
      <c r="AK6924" s="3"/>
      <c r="AL6924" s="85"/>
      <c r="AM6924" s="151" t="s">
        <v>24840</v>
      </c>
      <c r="AN6924" s="15"/>
      <c r="AO6924" s="166"/>
      <c r="AP6924" s="5">
        <f t="shared" si="109"/>
        <v>0</v>
      </c>
      <c r="AQ6924" s="16"/>
      <c r="AR6924" s="205">
        <v>1</v>
      </c>
      <c r="AS6924" s="16"/>
      <c r="AT6924" s="16"/>
      <c r="AU6924" s="16"/>
      <c r="AV6924" s="16"/>
      <c r="AW6924" s="16"/>
      <c r="AX6924" s="16"/>
    </row>
    <row r="6925" spans="1:50" s="13" customFormat="1" ht="15" hidden="1" customHeight="1" x14ac:dyDescent="0.2">
      <c r="A6925" s="7" t="s">
        <v>23064</v>
      </c>
      <c r="B6925" s="3" t="s">
        <v>22240</v>
      </c>
      <c r="C6925" s="85" t="s">
        <v>7939</v>
      </c>
      <c r="D6925" s="85" t="s">
        <v>13090</v>
      </c>
      <c r="E6925" s="202" t="s">
        <v>8031</v>
      </c>
      <c r="F6925" s="85" t="s">
        <v>14</v>
      </c>
      <c r="G6925" s="85" t="s">
        <v>18</v>
      </c>
      <c r="H6925" s="85" t="s">
        <v>20690</v>
      </c>
      <c r="I6925" s="3" t="s">
        <v>8473</v>
      </c>
      <c r="J6925" s="85" t="s">
        <v>4400</v>
      </c>
      <c r="K6925" s="7" t="s">
        <v>4422</v>
      </c>
      <c r="L6925" s="3"/>
      <c r="M6925" s="3"/>
      <c r="N6925" s="41" t="s">
        <v>22237</v>
      </c>
      <c r="O6925" s="87">
        <v>0</v>
      </c>
      <c r="P6925" s="87">
        <v>0</v>
      </c>
      <c r="Q6925" s="87">
        <v>0</v>
      </c>
      <c r="R6925" s="87">
        <v>0</v>
      </c>
      <c r="S6925" s="87"/>
      <c r="T6925" s="87"/>
      <c r="U6925" s="85" t="s">
        <v>112</v>
      </c>
      <c r="V6925" s="179"/>
      <c r="W6925" s="7"/>
      <c r="X6925" s="3"/>
      <c r="Y6925" s="3"/>
      <c r="Z6925" s="211">
        <v>60000</v>
      </c>
      <c r="AA6925" s="11"/>
      <c r="AB6925" s="123" t="s">
        <v>7939</v>
      </c>
      <c r="AC6925" s="124"/>
      <c r="AD6925" s="41"/>
      <c r="AE6925" s="41"/>
      <c r="AF6925" s="191"/>
      <c r="AG6925" s="41"/>
      <c r="AH6925" s="41" t="s">
        <v>7952</v>
      </c>
      <c r="AI6925" s="80" t="s">
        <v>6</v>
      </c>
      <c r="AJ6925" s="41"/>
      <c r="AK6925" s="3"/>
      <c r="AL6925" s="85"/>
      <c r="AM6925" s="151" t="s">
        <v>24840</v>
      </c>
      <c r="AN6925" s="15"/>
      <c r="AO6925" s="166"/>
      <c r="AP6925" s="5">
        <f t="shared" si="109"/>
        <v>0</v>
      </c>
      <c r="AQ6925" s="16"/>
      <c r="AR6925" s="205">
        <v>1</v>
      </c>
      <c r="AS6925" s="16"/>
      <c r="AT6925" s="16"/>
      <c r="AU6925" s="16"/>
      <c r="AV6925" s="16"/>
      <c r="AW6925" s="16"/>
      <c r="AX6925" s="16"/>
    </row>
    <row r="6926" spans="1:50" s="13" customFormat="1" ht="15" hidden="1" customHeight="1" x14ac:dyDescent="0.2">
      <c r="A6926" s="7" t="s">
        <v>23062</v>
      </c>
      <c r="B6926" s="3" t="s">
        <v>22238</v>
      </c>
      <c r="C6926" s="85" t="s">
        <v>7939</v>
      </c>
      <c r="D6926" s="85" t="s">
        <v>13090</v>
      </c>
      <c r="E6926" s="202" t="s">
        <v>8031</v>
      </c>
      <c r="F6926" s="85" t="s">
        <v>14</v>
      </c>
      <c r="G6926" s="85" t="s">
        <v>18</v>
      </c>
      <c r="H6926" s="85" t="s">
        <v>20690</v>
      </c>
      <c r="I6926" s="3" t="s">
        <v>8473</v>
      </c>
      <c r="J6926" s="85" t="s">
        <v>4400</v>
      </c>
      <c r="K6926" s="7" t="s">
        <v>4422</v>
      </c>
      <c r="L6926" s="3"/>
      <c r="M6926" s="3"/>
      <c r="N6926" s="41" t="s">
        <v>22237</v>
      </c>
      <c r="O6926" s="87">
        <v>0</v>
      </c>
      <c r="P6926" s="87">
        <v>0</v>
      </c>
      <c r="Q6926" s="87">
        <v>0</v>
      </c>
      <c r="R6926" s="87">
        <v>0</v>
      </c>
      <c r="S6926" s="87"/>
      <c r="T6926" s="87"/>
      <c r="U6926" s="85" t="s">
        <v>112</v>
      </c>
      <c r="V6926" s="179"/>
      <c r="W6926" s="7"/>
      <c r="X6926" s="3"/>
      <c r="Y6926" s="3"/>
      <c r="Z6926" s="211">
        <v>60000</v>
      </c>
      <c r="AA6926" s="11"/>
      <c r="AB6926" s="123" t="s">
        <v>7939</v>
      </c>
      <c r="AC6926" s="124"/>
      <c r="AD6926" s="41"/>
      <c r="AE6926" s="41"/>
      <c r="AF6926" s="191"/>
      <c r="AG6926" s="41"/>
      <c r="AH6926" s="41" t="s">
        <v>7952</v>
      </c>
      <c r="AI6926" s="80" t="s">
        <v>6</v>
      </c>
      <c r="AJ6926" s="41"/>
      <c r="AK6926" s="3"/>
      <c r="AL6926" s="85"/>
      <c r="AM6926" s="151" t="s">
        <v>24840</v>
      </c>
      <c r="AN6926" s="15"/>
      <c r="AO6926" s="166"/>
      <c r="AP6926" s="5">
        <f t="shared" si="109"/>
        <v>0</v>
      </c>
      <c r="AQ6926" s="16"/>
      <c r="AR6926" s="205">
        <v>1</v>
      </c>
      <c r="AS6926" s="16"/>
      <c r="AT6926" s="16"/>
      <c r="AU6926" s="16"/>
      <c r="AV6926" s="16"/>
      <c r="AW6926" s="16"/>
      <c r="AX6926" s="16"/>
    </row>
    <row r="6927" spans="1:50" s="13" customFormat="1" ht="15" hidden="1" customHeight="1" x14ac:dyDescent="0.2">
      <c r="A6927" s="7" t="s">
        <v>23063</v>
      </c>
      <c r="B6927" s="3" t="s">
        <v>22239</v>
      </c>
      <c r="C6927" s="85" t="s">
        <v>7939</v>
      </c>
      <c r="D6927" s="85" t="s">
        <v>13090</v>
      </c>
      <c r="E6927" s="202" t="s">
        <v>8031</v>
      </c>
      <c r="F6927" s="85" t="s">
        <v>14</v>
      </c>
      <c r="G6927" s="85" t="s">
        <v>18</v>
      </c>
      <c r="H6927" s="85" t="s">
        <v>20690</v>
      </c>
      <c r="I6927" s="3" t="s">
        <v>8473</v>
      </c>
      <c r="J6927" s="85" t="s">
        <v>4400</v>
      </c>
      <c r="K6927" s="7" t="s">
        <v>4422</v>
      </c>
      <c r="L6927" s="3"/>
      <c r="M6927" s="3"/>
      <c r="N6927" s="41" t="s">
        <v>22237</v>
      </c>
      <c r="O6927" s="87">
        <v>0</v>
      </c>
      <c r="P6927" s="87">
        <v>0</v>
      </c>
      <c r="Q6927" s="87">
        <v>0</v>
      </c>
      <c r="R6927" s="87">
        <v>0</v>
      </c>
      <c r="S6927" s="87"/>
      <c r="T6927" s="87"/>
      <c r="U6927" s="85" t="s">
        <v>112</v>
      </c>
      <c r="V6927" s="179"/>
      <c r="W6927" s="7"/>
      <c r="X6927" s="3"/>
      <c r="Y6927" s="3"/>
      <c r="Z6927" s="211">
        <v>60000</v>
      </c>
      <c r="AA6927" s="11"/>
      <c r="AB6927" s="123" t="s">
        <v>7939</v>
      </c>
      <c r="AC6927" s="124"/>
      <c r="AD6927" s="41"/>
      <c r="AE6927" s="41"/>
      <c r="AF6927" s="191"/>
      <c r="AG6927" s="41"/>
      <c r="AH6927" s="41" t="s">
        <v>7952</v>
      </c>
      <c r="AI6927" s="80" t="s">
        <v>6</v>
      </c>
      <c r="AJ6927" s="41"/>
      <c r="AK6927" s="3"/>
      <c r="AL6927" s="85"/>
      <c r="AM6927" s="151" t="s">
        <v>24840</v>
      </c>
      <c r="AN6927" s="15"/>
      <c r="AO6927" s="166"/>
      <c r="AP6927" s="5">
        <f t="shared" si="109"/>
        <v>0</v>
      </c>
      <c r="AQ6927" s="16"/>
      <c r="AR6927" s="205">
        <v>1</v>
      </c>
      <c r="AS6927" s="16"/>
      <c r="AT6927" s="16"/>
      <c r="AU6927" s="16"/>
      <c r="AV6927" s="16"/>
      <c r="AW6927" s="16"/>
      <c r="AX6927" s="16"/>
    </row>
    <row r="6928" spans="1:50" s="13" customFormat="1" ht="15" hidden="1" customHeight="1" x14ac:dyDescent="0.2">
      <c r="A6928" s="7" t="s">
        <v>23065</v>
      </c>
      <c r="B6928" s="3" t="s">
        <v>22241</v>
      </c>
      <c r="C6928" s="85" t="s">
        <v>7939</v>
      </c>
      <c r="D6928" s="85" t="s">
        <v>13090</v>
      </c>
      <c r="E6928" s="202" t="s">
        <v>8031</v>
      </c>
      <c r="F6928" s="85" t="s">
        <v>14</v>
      </c>
      <c r="G6928" s="85" t="s">
        <v>18</v>
      </c>
      <c r="H6928" s="85" t="s">
        <v>20690</v>
      </c>
      <c r="I6928" s="3" t="s">
        <v>8473</v>
      </c>
      <c r="J6928" s="85" t="s">
        <v>4400</v>
      </c>
      <c r="K6928" s="7" t="s">
        <v>4422</v>
      </c>
      <c r="L6928" s="3"/>
      <c r="M6928" s="3"/>
      <c r="N6928" s="41" t="s">
        <v>22237</v>
      </c>
      <c r="O6928" s="87">
        <v>0</v>
      </c>
      <c r="P6928" s="87">
        <v>0</v>
      </c>
      <c r="Q6928" s="87">
        <v>0</v>
      </c>
      <c r="R6928" s="87">
        <v>0</v>
      </c>
      <c r="S6928" s="87"/>
      <c r="T6928" s="87"/>
      <c r="U6928" s="85" t="s">
        <v>112</v>
      </c>
      <c r="V6928" s="179"/>
      <c r="W6928" s="7"/>
      <c r="X6928" s="3"/>
      <c r="Y6928" s="3"/>
      <c r="Z6928" s="211">
        <v>60000</v>
      </c>
      <c r="AA6928" s="11"/>
      <c r="AB6928" s="123" t="s">
        <v>7939</v>
      </c>
      <c r="AC6928" s="124"/>
      <c r="AD6928" s="41"/>
      <c r="AE6928" s="41"/>
      <c r="AF6928" s="191"/>
      <c r="AG6928" s="41"/>
      <c r="AH6928" s="41" t="s">
        <v>7952</v>
      </c>
      <c r="AI6928" s="80" t="s">
        <v>6</v>
      </c>
      <c r="AJ6928" s="41"/>
      <c r="AK6928" s="3"/>
      <c r="AL6928" s="85"/>
      <c r="AM6928" s="151" t="s">
        <v>24840</v>
      </c>
      <c r="AN6928" s="15"/>
      <c r="AO6928" s="166"/>
      <c r="AP6928" s="5">
        <f t="shared" si="109"/>
        <v>0</v>
      </c>
      <c r="AQ6928" s="16"/>
      <c r="AR6928" s="205">
        <v>1</v>
      </c>
      <c r="AS6928" s="16"/>
      <c r="AT6928" s="16"/>
      <c r="AU6928" s="16"/>
      <c r="AV6928" s="16"/>
      <c r="AW6928" s="16"/>
      <c r="AX6928" s="16"/>
    </row>
    <row r="6929" spans="1:50" s="13" customFormat="1" ht="15" hidden="1" customHeight="1" x14ac:dyDescent="0.2">
      <c r="A6929" s="7" t="s">
        <v>23066</v>
      </c>
      <c r="B6929" s="3" t="s">
        <v>22242</v>
      </c>
      <c r="C6929" s="85" t="s">
        <v>7939</v>
      </c>
      <c r="D6929" s="85" t="s">
        <v>13090</v>
      </c>
      <c r="E6929" s="202" t="s">
        <v>7951</v>
      </c>
      <c r="F6929" s="85" t="s">
        <v>34</v>
      </c>
      <c r="G6929" s="85" t="s">
        <v>35</v>
      </c>
      <c r="H6929" s="85" t="s">
        <v>20688</v>
      </c>
      <c r="I6929" s="7" t="s">
        <v>8125</v>
      </c>
      <c r="J6929" s="85" t="s">
        <v>5308</v>
      </c>
      <c r="K6929" s="7" t="s">
        <v>9344</v>
      </c>
      <c r="L6929" s="3"/>
      <c r="M6929" s="3"/>
      <c r="N6929" s="41" t="s">
        <v>22243</v>
      </c>
      <c r="O6929" s="87">
        <v>0</v>
      </c>
      <c r="P6929" s="87">
        <v>0</v>
      </c>
      <c r="Q6929" s="87">
        <v>0</v>
      </c>
      <c r="R6929" s="87">
        <v>0</v>
      </c>
      <c r="S6929" s="87"/>
      <c r="T6929" s="87"/>
      <c r="U6929" s="85" t="s">
        <v>112</v>
      </c>
      <c r="V6929" s="179"/>
      <c r="W6929" s="7"/>
      <c r="X6929" s="3"/>
      <c r="Y6929" s="3"/>
      <c r="Z6929" s="146">
        <v>1245</v>
      </c>
      <c r="AA6929" s="11"/>
      <c r="AB6929" s="123" t="s">
        <v>7939</v>
      </c>
      <c r="AC6929" s="124"/>
      <c r="AD6929" s="41"/>
      <c r="AE6929" s="41"/>
      <c r="AF6929" s="191"/>
      <c r="AG6929" s="41"/>
      <c r="AH6929" s="41" t="s">
        <v>7952</v>
      </c>
      <c r="AI6929" s="80" t="s">
        <v>6</v>
      </c>
      <c r="AJ6929" s="41"/>
      <c r="AK6929" s="3"/>
      <c r="AL6929" s="85"/>
      <c r="AM6929" s="151" t="s">
        <v>24840</v>
      </c>
      <c r="AN6929" s="15"/>
      <c r="AO6929" s="166"/>
      <c r="AP6929" s="5">
        <f t="shared" si="109"/>
        <v>0</v>
      </c>
      <c r="AQ6929" s="16"/>
      <c r="AR6929" s="205">
        <v>1</v>
      </c>
      <c r="AS6929" s="16"/>
      <c r="AT6929" s="16"/>
      <c r="AU6929" s="16"/>
      <c r="AV6929" s="16"/>
      <c r="AW6929" s="16"/>
      <c r="AX6929" s="16"/>
    </row>
    <row r="6930" spans="1:50" s="13" customFormat="1" ht="15" hidden="1" customHeight="1" x14ac:dyDescent="0.2">
      <c r="A6930" s="7" t="s">
        <v>11234</v>
      </c>
      <c r="B6930" s="3" t="s">
        <v>11235</v>
      </c>
      <c r="C6930" s="85" t="s">
        <v>7939</v>
      </c>
      <c r="D6930" s="85" t="s">
        <v>13090</v>
      </c>
      <c r="E6930" s="202" t="s">
        <v>154</v>
      </c>
      <c r="F6930" s="85" t="s">
        <v>55</v>
      </c>
      <c r="G6930" s="85" t="s">
        <v>57</v>
      </c>
      <c r="H6930" s="85" t="s">
        <v>20690</v>
      </c>
      <c r="I6930" s="3" t="s">
        <v>7970</v>
      </c>
      <c r="J6930" s="85" t="s">
        <v>4400</v>
      </c>
      <c r="K6930" s="7" t="s">
        <v>4401</v>
      </c>
      <c r="L6930" s="3"/>
      <c r="M6930" s="3"/>
      <c r="N6930" s="41" t="s">
        <v>11236</v>
      </c>
      <c r="O6930" s="87">
        <v>107659</v>
      </c>
      <c r="P6930" s="87">
        <v>107066</v>
      </c>
      <c r="Q6930" s="87">
        <v>593</v>
      </c>
      <c r="R6930" s="87">
        <v>0</v>
      </c>
      <c r="S6930" s="87"/>
      <c r="T6930" s="87"/>
      <c r="U6930" s="85">
        <v>2009</v>
      </c>
      <c r="V6930" s="179"/>
      <c r="W6930" s="7"/>
      <c r="X6930" s="3"/>
      <c r="Y6930" s="3"/>
      <c r="Z6930" s="146">
        <v>36227</v>
      </c>
      <c r="AA6930" s="11"/>
      <c r="AB6930" s="123" t="s">
        <v>7939</v>
      </c>
      <c r="AC6930" s="124"/>
      <c r="AD6930" s="41"/>
      <c r="AE6930" s="41"/>
      <c r="AF6930" s="191">
        <v>43927</v>
      </c>
      <c r="AG6930" s="41"/>
      <c r="AH6930" s="41" t="s">
        <v>8024</v>
      </c>
      <c r="AI6930" s="80" t="s">
        <v>6</v>
      </c>
      <c r="AJ6930" s="41"/>
      <c r="AK6930" s="3"/>
      <c r="AL6930" s="85"/>
      <c r="AM6930" s="151" t="s">
        <v>19998</v>
      </c>
      <c r="AN6930" s="15"/>
      <c r="AO6930" s="166"/>
      <c r="AP6930" s="5">
        <f t="shared" si="109"/>
        <v>0</v>
      </c>
      <c r="AQ6930" s="16"/>
      <c r="AR6930" s="205">
        <v>1</v>
      </c>
      <c r="AS6930" s="16"/>
      <c r="AT6930" s="16"/>
      <c r="AU6930" s="16"/>
      <c r="AV6930" s="16"/>
      <c r="AW6930" s="16"/>
      <c r="AX6930" s="16"/>
    </row>
    <row r="6931" spans="1:50" s="13" customFormat="1" ht="15" hidden="1" customHeight="1" x14ac:dyDescent="0.2">
      <c r="A6931" s="7" t="s">
        <v>23054</v>
      </c>
      <c r="B6931" s="3" t="s">
        <v>22228</v>
      </c>
      <c r="C6931" s="85" t="s">
        <v>7939</v>
      </c>
      <c r="D6931" s="85" t="s">
        <v>13090</v>
      </c>
      <c r="E6931" s="202" t="s">
        <v>8031</v>
      </c>
      <c r="F6931" s="85" t="s">
        <v>14</v>
      </c>
      <c r="G6931" s="85" t="s">
        <v>18</v>
      </c>
      <c r="H6931" s="85" t="s">
        <v>20690</v>
      </c>
      <c r="I6931" s="3" t="s">
        <v>8473</v>
      </c>
      <c r="J6931" s="85" t="s">
        <v>4400</v>
      </c>
      <c r="K6931" s="7" t="s">
        <v>4422</v>
      </c>
      <c r="L6931" s="3"/>
      <c r="M6931" s="3"/>
      <c r="N6931" s="41" t="s">
        <v>22221</v>
      </c>
      <c r="O6931" s="87">
        <v>0</v>
      </c>
      <c r="P6931" s="87">
        <v>0</v>
      </c>
      <c r="Q6931" s="87">
        <v>0</v>
      </c>
      <c r="R6931" s="87">
        <v>0</v>
      </c>
      <c r="S6931" s="87"/>
      <c r="T6931" s="87"/>
      <c r="U6931" s="85" t="s">
        <v>112</v>
      </c>
      <c r="V6931" s="179"/>
      <c r="W6931" s="7"/>
      <c r="X6931" s="3"/>
      <c r="Y6931" s="3"/>
      <c r="Z6931" s="211">
        <v>56438</v>
      </c>
      <c r="AA6931" s="11"/>
      <c r="AB6931" s="123" t="s">
        <v>7939</v>
      </c>
      <c r="AC6931" s="124"/>
      <c r="AD6931" s="41"/>
      <c r="AE6931" s="41"/>
      <c r="AF6931" s="191"/>
      <c r="AG6931" s="41"/>
      <c r="AH6931" s="41" t="s">
        <v>7952</v>
      </c>
      <c r="AI6931" s="80" t="s">
        <v>6</v>
      </c>
      <c r="AJ6931" s="41"/>
      <c r="AK6931" s="3"/>
      <c r="AL6931" s="85"/>
      <c r="AM6931" s="151" t="s">
        <v>24840</v>
      </c>
      <c r="AN6931" s="15"/>
      <c r="AO6931" s="166"/>
      <c r="AP6931" s="5">
        <f t="shared" si="109"/>
        <v>0</v>
      </c>
      <c r="AQ6931" s="16"/>
      <c r="AR6931" s="205">
        <v>1</v>
      </c>
      <c r="AS6931" s="16"/>
      <c r="AT6931" s="16"/>
      <c r="AU6931" s="16"/>
      <c r="AV6931" s="16"/>
      <c r="AW6931" s="16"/>
      <c r="AX6931" s="16"/>
    </row>
    <row r="6932" spans="1:50" s="13" customFormat="1" ht="15" hidden="1" customHeight="1" x14ac:dyDescent="0.2">
      <c r="A6932" s="7" t="s">
        <v>23047</v>
      </c>
      <c r="B6932" s="3" t="s">
        <v>22219</v>
      </c>
      <c r="C6932" s="85" t="s">
        <v>7939</v>
      </c>
      <c r="D6932" s="85" t="s">
        <v>13090</v>
      </c>
      <c r="E6932" s="202" t="s">
        <v>8031</v>
      </c>
      <c r="F6932" s="85" t="s">
        <v>14</v>
      </c>
      <c r="G6932" s="85" t="s">
        <v>18</v>
      </c>
      <c r="H6932" s="85" t="s">
        <v>20690</v>
      </c>
      <c r="I6932" s="3" t="s">
        <v>8473</v>
      </c>
      <c r="J6932" s="85" t="s">
        <v>4400</v>
      </c>
      <c r="K6932" s="7" t="s">
        <v>4422</v>
      </c>
      <c r="L6932" s="3"/>
      <c r="M6932" s="3"/>
      <c r="N6932" s="41" t="s">
        <v>22092</v>
      </c>
      <c r="O6932" s="87">
        <v>0</v>
      </c>
      <c r="P6932" s="87">
        <v>0</v>
      </c>
      <c r="Q6932" s="87">
        <v>0</v>
      </c>
      <c r="R6932" s="87">
        <v>0</v>
      </c>
      <c r="S6932" s="87"/>
      <c r="T6932" s="87"/>
      <c r="U6932" s="85" t="s">
        <v>112</v>
      </c>
      <c r="V6932" s="179"/>
      <c r="W6932" s="7"/>
      <c r="X6932" s="3"/>
      <c r="Y6932" s="3"/>
      <c r="Z6932" s="211">
        <v>54299</v>
      </c>
      <c r="AA6932" s="11"/>
      <c r="AB6932" s="123" t="s">
        <v>7939</v>
      </c>
      <c r="AC6932" s="124"/>
      <c r="AD6932" s="41"/>
      <c r="AE6932" s="41"/>
      <c r="AF6932" s="191"/>
      <c r="AG6932" s="41"/>
      <c r="AH6932" s="41" t="s">
        <v>7952</v>
      </c>
      <c r="AI6932" s="80" t="s">
        <v>6</v>
      </c>
      <c r="AJ6932" s="41"/>
      <c r="AK6932" s="3"/>
      <c r="AL6932" s="85"/>
      <c r="AM6932" s="151" t="s">
        <v>24840</v>
      </c>
      <c r="AN6932" s="15"/>
      <c r="AO6932" s="166"/>
      <c r="AP6932" s="5">
        <f t="shared" si="109"/>
        <v>0</v>
      </c>
      <c r="AQ6932" s="16"/>
      <c r="AR6932" s="205">
        <v>1</v>
      </c>
      <c r="AS6932" s="16"/>
      <c r="AT6932" s="16"/>
      <c r="AU6932" s="16"/>
      <c r="AV6932" s="16"/>
      <c r="AW6932" s="16"/>
      <c r="AX6932" s="16"/>
    </row>
    <row r="6933" spans="1:50" s="13" customFormat="1" ht="15" hidden="1" customHeight="1" x14ac:dyDescent="0.2">
      <c r="A6933" s="7" t="s">
        <v>23055</v>
      </c>
      <c r="B6933" s="3" t="s">
        <v>22229</v>
      </c>
      <c r="C6933" s="85" t="s">
        <v>7939</v>
      </c>
      <c r="D6933" s="85" t="s">
        <v>13090</v>
      </c>
      <c r="E6933" s="202" t="s">
        <v>8031</v>
      </c>
      <c r="F6933" s="85" t="s">
        <v>14</v>
      </c>
      <c r="G6933" s="85" t="s">
        <v>18</v>
      </c>
      <c r="H6933" s="85" t="s">
        <v>20690</v>
      </c>
      <c r="I6933" s="3" t="s">
        <v>8473</v>
      </c>
      <c r="J6933" s="85" t="s">
        <v>4400</v>
      </c>
      <c r="K6933" s="7" t="s">
        <v>4422</v>
      </c>
      <c r="L6933" s="3"/>
      <c r="M6933" s="3"/>
      <c r="N6933" s="41" t="s">
        <v>22221</v>
      </c>
      <c r="O6933" s="87">
        <v>0</v>
      </c>
      <c r="P6933" s="87">
        <v>0</v>
      </c>
      <c r="Q6933" s="87">
        <v>0</v>
      </c>
      <c r="R6933" s="87">
        <v>0</v>
      </c>
      <c r="S6933" s="87"/>
      <c r="T6933" s="87"/>
      <c r="U6933" s="85" t="s">
        <v>112</v>
      </c>
      <c r="V6933" s="179"/>
      <c r="W6933" s="7"/>
      <c r="X6933" s="3"/>
      <c r="Y6933" s="3"/>
      <c r="Z6933" s="211">
        <v>56033</v>
      </c>
      <c r="AA6933" s="11"/>
      <c r="AB6933" s="123" t="s">
        <v>7939</v>
      </c>
      <c r="AC6933" s="124"/>
      <c r="AD6933" s="41"/>
      <c r="AE6933" s="41"/>
      <c r="AF6933" s="191"/>
      <c r="AG6933" s="41"/>
      <c r="AH6933" s="41" t="s">
        <v>7952</v>
      </c>
      <c r="AI6933" s="80" t="s">
        <v>6</v>
      </c>
      <c r="AJ6933" s="41"/>
      <c r="AK6933" s="3"/>
      <c r="AL6933" s="85"/>
      <c r="AM6933" s="151" t="s">
        <v>24840</v>
      </c>
      <c r="AN6933" s="15"/>
      <c r="AO6933" s="166"/>
      <c r="AP6933" s="5">
        <f t="shared" si="109"/>
        <v>0</v>
      </c>
      <c r="AQ6933" s="16"/>
      <c r="AR6933" s="205">
        <v>1</v>
      </c>
      <c r="AS6933" s="16"/>
      <c r="AT6933" s="16"/>
      <c r="AU6933" s="16"/>
      <c r="AV6933" s="16"/>
      <c r="AW6933" s="16"/>
      <c r="AX6933" s="16"/>
    </row>
    <row r="6934" spans="1:50" s="13" customFormat="1" ht="15" hidden="1" customHeight="1" x14ac:dyDescent="0.2">
      <c r="A6934" s="7" t="s">
        <v>23050</v>
      </c>
      <c r="B6934" s="3" t="s">
        <v>22224</v>
      </c>
      <c r="C6934" s="85" t="s">
        <v>7939</v>
      </c>
      <c r="D6934" s="85" t="s">
        <v>13090</v>
      </c>
      <c r="E6934" s="202" t="s">
        <v>8031</v>
      </c>
      <c r="F6934" s="85" t="s">
        <v>14</v>
      </c>
      <c r="G6934" s="85" t="s">
        <v>18</v>
      </c>
      <c r="H6934" s="85" t="s">
        <v>20690</v>
      </c>
      <c r="I6934" s="3" t="s">
        <v>8473</v>
      </c>
      <c r="J6934" s="85" t="s">
        <v>4400</v>
      </c>
      <c r="K6934" s="7" t="s">
        <v>4422</v>
      </c>
      <c r="L6934" s="3"/>
      <c r="M6934" s="3"/>
      <c r="N6934" s="41" t="s">
        <v>22092</v>
      </c>
      <c r="O6934" s="87">
        <v>0</v>
      </c>
      <c r="P6934" s="87">
        <v>0</v>
      </c>
      <c r="Q6934" s="87">
        <v>0</v>
      </c>
      <c r="R6934" s="87">
        <v>0</v>
      </c>
      <c r="S6934" s="87"/>
      <c r="T6934" s="87"/>
      <c r="U6934" s="85" t="s">
        <v>112</v>
      </c>
      <c r="V6934" s="179"/>
      <c r="W6934" s="7"/>
      <c r="X6934" s="3"/>
      <c r="Y6934" s="3"/>
      <c r="Z6934" s="211">
        <v>58209</v>
      </c>
      <c r="AA6934" s="11"/>
      <c r="AB6934" s="123" t="s">
        <v>7939</v>
      </c>
      <c r="AC6934" s="124"/>
      <c r="AD6934" s="41"/>
      <c r="AE6934" s="41"/>
      <c r="AF6934" s="191"/>
      <c r="AG6934" s="41"/>
      <c r="AH6934" s="41" t="s">
        <v>7952</v>
      </c>
      <c r="AI6934" s="80" t="s">
        <v>6</v>
      </c>
      <c r="AJ6934" s="41"/>
      <c r="AK6934" s="3"/>
      <c r="AL6934" s="85"/>
      <c r="AM6934" s="151" t="s">
        <v>24840</v>
      </c>
      <c r="AN6934" s="15"/>
      <c r="AO6934" s="166"/>
      <c r="AP6934" s="5">
        <f t="shared" si="109"/>
        <v>0</v>
      </c>
      <c r="AQ6934" s="16"/>
      <c r="AR6934" s="205">
        <v>1</v>
      </c>
      <c r="AS6934" s="16"/>
      <c r="AT6934" s="16"/>
      <c r="AU6934" s="16"/>
      <c r="AV6934" s="16"/>
      <c r="AW6934" s="16"/>
      <c r="AX6934" s="16"/>
    </row>
    <row r="6935" spans="1:50" s="13" customFormat="1" ht="15" hidden="1" customHeight="1" x14ac:dyDescent="0.2">
      <c r="A6935" s="7" t="s">
        <v>23048</v>
      </c>
      <c r="B6935" s="3" t="s">
        <v>22220</v>
      </c>
      <c r="C6935" s="85" t="s">
        <v>7939</v>
      </c>
      <c r="D6935" s="85" t="s">
        <v>13090</v>
      </c>
      <c r="E6935" s="202" t="s">
        <v>8031</v>
      </c>
      <c r="F6935" s="85" t="s">
        <v>14</v>
      </c>
      <c r="G6935" s="85" t="s">
        <v>18</v>
      </c>
      <c r="H6935" s="85" t="s">
        <v>20690</v>
      </c>
      <c r="I6935" s="3" t="s">
        <v>8473</v>
      </c>
      <c r="J6935" s="85" t="s">
        <v>4400</v>
      </c>
      <c r="K6935" s="7" t="s">
        <v>4422</v>
      </c>
      <c r="L6935" s="3"/>
      <c r="M6935" s="3"/>
      <c r="N6935" s="41" t="s">
        <v>22221</v>
      </c>
      <c r="O6935" s="87">
        <v>0</v>
      </c>
      <c r="P6935" s="87">
        <v>0</v>
      </c>
      <c r="Q6935" s="87">
        <v>0</v>
      </c>
      <c r="R6935" s="87">
        <v>0</v>
      </c>
      <c r="S6935" s="87"/>
      <c r="T6935" s="87"/>
      <c r="U6935" s="85" t="s">
        <v>112</v>
      </c>
      <c r="V6935" s="179"/>
      <c r="W6935" s="7"/>
      <c r="X6935" s="3"/>
      <c r="Y6935" s="3"/>
      <c r="Z6935" s="211">
        <v>56619</v>
      </c>
      <c r="AA6935" s="11"/>
      <c r="AB6935" s="123" t="s">
        <v>7939</v>
      </c>
      <c r="AC6935" s="124"/>
      <c r="AD6935" s="41"/>
      <c r="AE6935" s="41"/>
      <c r="AF6935" s="191"/>
      <c r="AG6935" s="41"/>
      <c r="AH6935" s="41" t="s">
        <v>7952</v>
      </c>
      <c r="AI6935" s="80" t="s">
        <v>6</v>
      </c>
      <c r="AJ6935" s="41"/>
      <c r="AK6935" s="3"/>
      <c r="AL6935" s="85"/>
      <c r="AM6935" s="151" t="s">
        <v>24840</v>
      </c>
      <c r="AN6935" s="15"/>
      <c r="AO6935" s="166"/>
      <c r="AP6935" s="5">
        <f t="shared" si="109"/>
        <v>0</v>
      </c>
      <c r="AQ6935" s="16"/>
      <c r="AR6935" s="205">
        <v>1</v>
      </c>
      <c r="AS6935" s="16"/>
      <c r="AT6935" s="16"/>
      <c r="AU6935" s="16"/>
      <c r="AV6935" s="16"/>
      <c r="AW6935" s="16"/>
      <c r="AX6935" s="16"/>
    </row>
    <row r="6936" spans="1:50" s="13" customFormat="1" ht="15" customHeight="1" x14ac:dyDescent="0.2">
      <c r="A6936" s="7" t="s">
        <v>23051</v>
      </c>
      <c r="B6936" s="3" t="s">
        <v>22225</v>
      </c>
      <c r="C6936" s="85" t="s">
        <v>7939</v>
      </c>
      <c r="D6936" s="85" t="s">
        <v>13090</v>
      </c>
      <c r="E6936" s="202" t="s">
        <v>8031</v>
      </c>
      <c r="F6936" s="85" t="s">
        <v>34</v>
      </c>
      <c r="G6936" s="85" t="s">
        <v>35</v>
      </c>
      <c r="H6936" s="85" t="s">
        <v>20688</v>
      </c>
      <c r="I6936" s="3" t="s">
        <v>8125</v>
      </c>
      <c r="J6936" s="85" t="s">
        <v>115</v>
      </c>
      <c r="K6936" s="7" t="s">
        <v>4397</v>
      </c>
      <c r="L6936" s="3"/>
      <c r="M6936" s="3"/>
      <c r="N6936" s="41" t="s">
        <v>7950</v>
      </c>
      <c r="O6936" s="87">
        <v>0</v>
      </c>
      <c r="P6936" s="87">
        <v>0</v>
      </c>
      <c r="Q6936" s="87">
        <v>0</v>
      </c>
      <c r="R6936" s="87">
        <v>0</v>
      </c>
      <c r="S6936" s="87"/>
      <c r="T6936" s="87"/>
      <c r="U6936" s="85" t="s">
        <v>112</v>
      </c>
      <c r="V6936" s="179"/>
      <c r="W6936" s="7"/>
      <c r="X6936" s="3"/>
      <c r="Y6936" s="3"/>
      <c r="Z6936" s="146">
        <v>26281</v>
      </c>
      <c r="AA6936" s="11"/>
      <c r="AB6936" s="123" t="s">
        <v>7939</v>
      </c>
      <c r="AC6936" s="124"/>
      <c r="AD6936" s="41"/>
      <c r="AE6936" s="41"/>
      <c r="AF6936" s="191"/>
      <c r="AG6936" s="41"/>
      <c r="AH6936" s="41" t="s">
        <v>7952</v>
      </c>
      <c r="AI6936" s="80" t="s">
        <v>6</v>
      </c>
      <c r="AJ6936" s="41"/>
      <c r="AK6936" s="3"/>
      <c r="AL6936" s="85"/>
      <c r="AM6936" s="151" t="s">
        <v>28169</v>
      </c>
      <c r="AN6936" s="15"/>
      <c r="AO6936" s="166"/>
      <c r="AP6936" s="5">
        <f t="shared" si="109"/>
        <v>0</v>
      </c>
      <c r="AQ6936" s="16"/>
      <c r="AR6936" s="205">
        <v>1</v>
      </c>
      <c r="AS6936" s="16"/>
      <c r="AT6936" s="16"/>
      <c r="AU6936" s="16"/>
      <c r="AV6936" s="16"/>
      <c r="AW6936" s="16"/>
      <c r="AX6936" s="16"/>
    </row>
    <row r="6937" spans="1:50" s="13" customFormat="1" ht="15" hidden="1" customHeight="1" x14ac:dyDescent="0.2">
      <c r="A6937" s="7" t="s">
        <v>23056</v>
      </c>
      <c r="B6937" s="3" t="s">
        <v>22230</v>
      </c>
      <c r="C6937" s="85" t="s">
        <v>7939</v>
      </c>
      <c r="D6937" s="85" t="s">
        <v>13090</v>
      </c>
      <c r="E6937" s="202" t="s">
        <v>8031</v>
      </c>
      <c r="F6937" s="85" t="s">
        <v>14</v>
      </c>
      <c r="G6937" s="85" t="s">
        <v>18</v>
      </c>
      <c r="H6937" s="85" t="s">
        <v>20690</v>
      </c>
      <c r="I6937" s="3" t="s">
        <v>8473</v>
      </c>
      <c r="J6937" s="85" t="s">
        <v>4400</v>
      </c>
      <c r="K6937" s="7" t="s">
        <v>4422</v>
      </c>
      <c r="L6937" s="3"/>
      <c r="M6937" s="3"/>
      <c r="N6937" s="41" t="s">
        <v>22221</v>
      </c>
      <c r="O6937" s="87">
        <v>0</v>
      </c>
      <c r="P6937" s="87">
        <v>0</v>
      </c>
      <c r="Q6937" s="87">
        <v>0</v>
      </c>
      <c r="R6937" s="87">
        <v>0</v>
      </c>
      <c r="S6937" s="87"/>
      <c r="T6937" s="87"/>
      <c r="U6937" s="85" t="s">
        <v>112</v>
      </c>
      <c r="V6937" s="179"/>
      <c r="W6937" s="7"/>
      <c r="X6937" s="3"/>
      <c r="Y6937" s="3"/>
      <c r="Z6937" s="211">
        <v>56267</v>
      </c>
      <c r="AA6937" s="11"/>
      <c r="AB6937" s="123" t="s">
        <v>7939</v>
      </c>
      <c r="AC6937" s="124"/>
      <c r="AD6937" s="41"/>
      <c r="AE6937" s="41"/>
      <c r="AF6937" s="191"/>
      <c r="AG6937" s="41"/>
      <c r="AH6937" s="41" t="s">
        <v>7952</v>
      </c>
      <c r="AI6937" s="80" t="s">
        <v>6</v>
      </c>
      <c r="AJ6937" s="41"/>
      <c r="AK6937" s="3"/>
      <c r="AL6937" s="85"/>
      <c r="AM6937" s="151" t="s">
        <v>24840</v>
      </c>
      <c r="AN6937" s="15"/>
      <c r="AO6937" s="166"/>
      <c r="AP6937" s="5">
        <f t="shared" si="109"/>
        <v>0</v>
      </c>
      <c r="AQ6937" s="16"/>
      <c r="AR6937" s="205">
        <v>1</v>
      </c>
      <c r="AS6937" s="16"/>
      <c r="AT6937" s="16"/>
      <c r="AU6937" s="16"/>
      <c r="AV6937" s="16"/>
      <c r="AW6937" s="16"/>
      <c r="AX6937" s="16"/>
    </row>
    <row r="6938" spans="1:50" s="13" customFormat="1" ht="15" customHeight="1" x14ac:dyDescent="0.2">
      <c r="A6938" s="7" t="s">
        <v>23049</v>
      </c>
      <c r="B6938" s="3" t="s">
        <v>22222</v>
      </c>
      <c r="C6938" s="85" t="s">
        <v>7939</v>
      </c>
      <c r="D6938" s="85" t="s">
        <v>13090</v>
      </c>
      <c r="E6938" s="202" t="s">
        <v>8031</v>
      </c>
      <c r="F6938" s="85" t="s">
        <v>14</v>
      </c>
      <c r="G6938" s="85" t="s">
        <v>20</v>
      </c>
      <c r="H6938" s="85" t="s">
        <v>20689</v>
      </c>
      <c r="I6938" s="3" t="s">
        <v>16770</v>
      </c>
      <c r="J6938" s="85" t="s">
        <v>115</v>
      </c>
      <c r="K6938" s="7" t="s">
        <v>4416</v>
      </c>
      <c r="L6938" s="3"/>
      <c r="M6938" s="3"/>
      <c r="N6938" s="41" t="s">
        <v>22223</v>
      </c>
      <c r="O6938" s="87">
        <v>0</v>
      </c>
      <c r="P6938" s="87">
        <v>0</v>
      </c>
      <c r="Q6938" s="87">
        <v>0</v>
      </c>
      <c r="R6938" s="87">
        <v>0</v>
      </c>
      <c r="S6938" s="87"/>
      <c r="T6938" s="87"/>
      <c r="U6938" s="85" t="s">
        <v>112</v>
      </c>
      <c r="V6938" s="179"/>
      <c r="W6938" s="7"/>
      <c r="X6938" s="3"/>
      <c r="Y6938" s="3"/>
      <c r="Z6938" s="211">
        <v>1547</v>
      </c>
      <c r="AA6938" s="11"/>
      <c r="AB6938" s="123" t="s">
        <v>7939</v>
      </c>
      <c r="AC6938" s="124"/>
      <c r="AD6938" s="41"/>
      <c r="AE6938" s="41"/>
      <c r="AF6938" s="191"/>
      <c r="AG6938" s="41"/>
      <c r="AH6938" s="41" t="s">
        <v>7952</v>
      </c>
      <c r="AI6938" s="80" t="s">
        <v>6</v>
      </c>
      <c r="AJ6938" s="41"/>
      <c r="AK6938" s="3"/>
      <c r="AL6938" s="85"/>
      <c r="AM6938" s="151" t="s">
        <v>24840</v>
      </c>
      <c r="AN6938" s="15"/>
      <c r="AO6938" s="166"/>
      <c r="AP6938" s="5">
        <f t="shared" si="109"/>
        <v>0</v>
      </c>
      <c r="AQ6938" s="16"/>
      <c r="AR6938" s="205">
        <v>1</v>
      </c>
      <c r="AS6938" s="16"/>
      <c r="AT6938" s="16"/>
      <c r="AU6938" s="16"/>
      <c r="AV6938" s="16"/>
      <c r="AW6938" s="16"/>
      <c r="AX6938" s="16"/>
    </row>
    <row r="6939" spans="1:50" s="13" customFormat="1" ht="15" customHeight="1" x14ac:dyDescent="0.2">
      <c r="A6939" s="7" t="s">
        <v>23052</v>
      </c>
      <c r="B6939" s="3" t="s">
        <v>22226</v>
      </c>
      <c r="C6939" s="85" t="s">
        <v>7939</v>
      </c>
      <c r="D6939" s="85" t="s">
        <v>13090</v>
      </c>
      <c r="E6939" s="202" t="s">
        <v>8031</v>
      </c>
      <c r="F6939" s="85" t="s">
        <v>34</v>
      </c>
      <c r="G6939" s="85" t="s">
        <v>35</v>
      </c>
      <c r="H6939" s="85" t="s">
        <v>20688</v>
      </c>
      <c r="I6939" s="7" t="s">
        <v>8125</v>
      </c>
      <c r="J6939" s="85" t="s">
        <v>115</v>
      </c>
      <c r="K6939" s="7" t="s">
        <v>4458</v>
      </c>
      <c r="L6939" s="3"/>
      <c r="M6939" s="3"/>
      <c r="N6939" s="41" t="s">
        <v>21054</v>
      </c>
      <c r="O6939" s="87">
        <v>0</v>
      </c>
      <c r="P6939" s="87">
        <v>0</v>
      </c>
      <c r="Q6939" s="87">
        <v>0</v>
      </c>
      <c r="R6939" s="87">
        <v>0</v>
      </c>
      <c r="S6939" s="87"/>
      <c r="T6939" s="87"/>
      <c r="U6939" s="85" t="s">
        <v>112</v>
      </c>
      <c r="V6939" s="179"/>
      <c r="W6939" s="7"/>
      <c r="X6939" s="3"/>
      <c r="Y6939" s="3"/>
      <c r="Z6939" s="211">
        <v>94936</v>
      </c>
      <c r="AA6939" s="11"/>
      <c r="AB6939" s="123" t="s">
        <v>7939</v>
      </c>
      <c r="AC6939" s="124"/>
      <c r="AD6939" s="41"/>
      <c r="AE6939" s="41"/>
      <c r="AF6939" s="191"/>
      <c r="AG6939" s="41"/>
      <c r="AH6939" s="41" t="s">
        <v>7952</v>
      </c>
      <c r="AI6939" s="80" t="s">
        <v>6</v>
      </c>
      <c r="AJ6939" s="41"/>
      <c r="AK6939" s="3"/>
      <c r="AL6939" s="85"/>
      <c r="AM6939" s="151" t="s">
        <v>24840</v>
      </c>
      <c r="AN6939" s="15"/>
      <c r="AO6939" s="166"/>
      <c r="AP6939" s="5">
        <f t="shared" si="109"/>
        <v>0</v>
      </c>
      <c r="AQ6939" s="16"/>
      <c r="AR6939" s="205">
        <v>1</v>
      </c>
      <c r="AS6939" s="16"/>
      <c r="AT6939" s="16"/>
      <c r="AU6939" s="16"/>
      <c r="AV6939" s="16"/>
      <c r="AW6939" s="16"/>
      <c r="AX6939" s="16"/>
    </row>
    <row r="6940" spans="1:50" s="13" customFormat="1" ht="15" hidden="1" customHeight="1" x14ac:dyDescent="0.2">
      <c r="A6940" s="7" t="s">
        <v>11237</v>
      </c>
      <c r="B6940" s="3" t="s">
        <v>11238</v>
      </c>
      <c r="C6940" s="85" t="s">
        <v>7939</v>
      </c>
      <c r="D6940" s="85" t="s">
        <v>13090</v>
      </c>
      <c r="E6940" s="202" t="s">
        <v>154</v>
      </c>
      <c r="F6940" s="85" t="s">
        <v>55</v>
      </c>
      <c r="G6940" s="85" t="s">
        <v>63</v>
      </c>
      <c r="H6940" s="85" t="s">
        <v>20690</v>
      </c>
      <c r="I6940" s="3" t="s">
        <v>7970</v>
      </c>
      <c r="J6940" s="85" t="s">
        <v>4435</v>
      </c>
      <c r="K6940" s="7" t="s">
        <v>3838</v>
      </c>
      <c r="L6940" s="3"/>
      <c r="M6940" s="3"/>
      <c r="N6940" s="41" t="s">
        <v>11239</v>
      </c>
      <c r="O6940" s="87">
        <v>0</v>
      </c>
      <c r="P6940" s="87">
        <v>0</v>
      </c>
      <c r="Q6940" s="87">
        <v>0</v>
      </c>
      <c r="R6940" s="87">
        <v>0</v>
      </c>
      <c r="S6940" s="87"/>
      <c r="T6940" s="87"/>
      <c r="U6940" s="85" t="s">
        <v>112</v>
      </c>
      <c r="V6940" s="179"/>
      <c r="W6940" s="7"/>
      <c r="X6940" s="3"/>
      <c r="Y6940" s="3"/>
      <c r="Z6940" s="211">
        <v>15519</v>
      </c>
      <c r="AA6940" s="11"/>
      <c r="AB6940" s="123" t="s">
        <v>7939</v>
      </c>
      <c r="AC6940" s="124"/>
      <c r="AD6940" s="41"/>
      <c r="AE6940" s="41"/>
      <c r="AF6940" s="191">
        <v>40229</v>
      </c>
      <c r="AG6940" s="41"/>
      <c r="AH6940" s="41" t="s">
        <v>8024</v>
      </c>
      <c r="AI6940" s="80" t="s">
        <v>6</v>
      </c>
      <c r="AJ6940" s="41"/>
      <c r="AK6940" s="3"/>
      <c r="AL6940" s="85"/>
      <c r="AM6940" s="151" t="s">
        <v>19998</v>
      </c>
      <c r="AN6940" s="15"/>
      <c r="AO6940" s="166"/>
      <c r="AP6940" s="5">
        <f t="shared" si="109"/>
        <v>0</v>
      </c>
      <c r="AQ6940" s="16"/>
      <c r="AR6940" s="205">
        <v>1</v>
      </c>
      <c r="AS6940" s="16"/>
      <c r="AT6940" s="16"/>
      <c r="AU6940" s="16"/>
      <c r="AV6940" s="16"/>
      <c r="AW6940" s="16"/>
      <c r="AX6940" s="16"/>
    </row>
    <row r="6941" spans="1:50" s="13" customFormat="1" ht="15" hidden="1" customHeight="1" x14ac:dyDescent="0.2">
      <c r="A6941" s="7" t="s">
        <v>23053</v>
      </c>
      <c r="B6941" s="3" t="s">
        <v>22227</v>
      </c>
      <c r="C6941" s="85" t="s">
        <v>7939</v>
      </c>
      <c r="D6941" s="85" t="s">
        <v>13090</v>
      </c>
      <c r="E6941" s="202" t="s">
        <v>7951</v>
      </c>
      <c r="F6941" s="85" t="s">
        <v>34</v>
      </c>
      <c r="G6941" s="85" t="s">
        <v>38</v>
      </c>
      <c r="H6941" s="85" t="s">
        <v>20690</v>
      </c>
      <c r="I6941" s="3" t="s">
        <v>8095</v>
      </c>
      <c r="J6941" s="85" t="s">
        <v>124</v>
      </c>
      <c r="K6941" s="7" t="s">
        <v>125</v>
      </c>
      <c r="L6941" s="3"/>
      <c r="M6941" s="3"/>
      <c r="N6941" s="41" t="s">
        <v>7950</v>
      </c>
      <c r="O6941" s="87">
        <v>0</v>
      </c>
      <c r="P6941" s="87">
        <v>0</v>
      </c>
      <c r="Q6941" s="87">
        <v>0</v>
      </c>
      <c r="R6941" s="87">
        <v>0</v>
      </c>
      <c r="S6941" s="87"/>
      <c r="T6941" s="87"/>
      <c r="U6941" s="85" t="s">
        <v>112</v>
      </c>
      <c r="V6941" s="179"/>
      <c r="W6941" s="7"/>
      <c r="X6941" s="3"/>
      <c r="Y6941" s="3"/>
      <c r="Z6941" s="211">
        <v>86557</v>
      </c>
      <c r="AA6941" s="11"/>
      <c r="AB6941" s="123" t="s">
        <v>7939</v>
      </c>
      <c r="AC6941" s="124"/>
      <c r="AD6941" s="41"/>
      <c r="AE6941" s="41"/>
      <c r="AF6941" s="191"/>
      <c r="AG6941" s="41"/>
      <c r="AH6941" s="41" t="s">
        <v>7952</v>
      </c>
      <c r="AI6941" s="80" t="s">
        <v>6</v>
      </c>
      <c r="AJ6941" s="41"/>
      <c r="AK6941" s="3"/>
      <c r="AL6941" s="85"/>
      <c r="AM6941" s="151" t="s">
        <v>24840</v>
      </c>
      <c r="AN6941" s="15"/>
      <c r="AO6941" s="166"/>
      <c r="AP6941" s="5">
        <f t="shared" si="109"/>
        <v>0</v>
      </c>
      <c r="AQ6941" s="16"/>
      <c r="AR6941" s="205">
        <v>1</v>
      </c>
      <c r="AS6941" s="16"/>
      <c r="AT6941" s="16"/>
      <c r="AU6941" s="16"/>
      <c r="AV6941" s="16"/>
      <c r="AW6941" s="16"/>
      <c r="AX6941" s="16"/>
    </row>
    <row r="6942" spans="1:50" s="13" customFormat="1" ht="15" hidden="1" customHeight="1" x14ac:dyDescent="0.2">
      <c r="A6942" s="7" t="s">
        <v>23035</v>
      </c>
      <c r="B6942" s="3" t="s">
        <v>22204</v>
      </c>
      <c r="C6942" s="85" t="s">
        <v>7939</v>
      </c>
      <c r="D6942" s="85" t="s">
        <v>13090</v>
      </c>
      <c r="E6942" s="202" t="s">
        <v>10070</v>
      </c>
      <c r="F6942" s="85" t="s">
        <v>14</v>
      </c>
      <c r="G6942" s="85" t="s">
        <v>20</v>
      </c>
      <c r="H6942" s="85" t="s">
        <v>20689</v>
      </c>
      <c r="I6942" s="3" t="s">
        <v>8615</v>
      </c>
      <c r="J6942" s="85" t="s">
        <v>4435</v>
      </c>
      <c r="K6942" s="7" t="s">
        <v>3838</v>
      </c>
      <c r="L6942" s="3"/>
      <c r="M6942" s="3"/>
      <c r="N6942" s="41" t="s">
        <v>22205</v>
      </c>
      <c r="O6942" s="87">
        <v>0</v>
      </c>
      <c r="P6942" s="87">
        <v>0</v>
      </c>
      <c r="Q6942" s="87">
        <v>0</v>
      </c>
      <c r="R6942" s="87">
        <v>0</v>
      </c>
      <c r="S6942" s="87"/>
      <c r="T6942" s="87"/>
      <c r="U6942" s="85" t="s">
        <v>112</v>
      </c>
      <c r="V6942" s="179"/>
      <c r="W6942" s="7"/>
      <c r="X6942" s="3"/>
      <c r="Y6942" s="3"/>
      <c r="Z6942" s="211">
        <v>227272</v>
      </c>
      <c r="AA6942" s="11"/>
      <c r="AB6942" s="123" t="s">
        <v>7939</v>
      </c>
      <c r="AC6942" s="124"/>
      <c r="AD6942" s="41"/>
      <c r="AE6942" s="41"/>
      <c r="AF6942" s="191"/>
      <c r="AG6942" s="41"/>
      <c r="AH6942" s="41" t="s">
        <v>7952</v>
      </c>
      <c r="AI6942" s="80" t="s">
        <v>6</v>
      </c>
      <c r="AJ6942" s="41"/>
      <c r="AK6942" s="3"/>
      <c r="AL6942" s="85"/>
      <c r="AM6942" s="151" t="s">
        <v>24840</v>
      </c>
      <c r="AN6942" s="15"/>
      <c r="AO6942" s="166"/>
      <c r="AP6942" s="5">
        <f t="shared" si="109"/>
        <v>0</v>
      </c>
      <c r="AQ6942" s="16"/>
      <c r="AR6942" s="205">
        <v>1</v>
      </c>
      <c r="AS6942" s="16"/>
      <c r="AT6942" s="16"/>
      <c r="AU6942" s="16"/>
      <c r="AV6942" s="16"/>
      <c r="AW6942" s="16"/>
      <c r="AX6942" s="16"/>
    </row>
    <row r="6943" spans="1:50" s="13" customFormat="1" ht="15" hidden="1" customHeight="1" x14ac:dyDescent="0.2">
      <c r="A6943" s="7" t="s">
        <v>23036</v>
      </c>
      <c r="B6943" s="3" t="s">
        <v>22206</v>
      </c>
      <c r="C6943" s="85" t="s">
        <v>7939</v>
      </c>
      <c r="D6943" s="85" t="s">
        <v>13090</v>
      </c>
      <c r="E6943" s="202" t="s">
        <v>8031</v>
      </c>
      <c r="F6943" s="85" t="s">
        <v>14</v>
      </c>
      <c r="G6943" s="85" t="s">
        <v>20</v>
      </c>
      <c r="H6943" s="85" t="s">
        <v>20689</v>
      </c>
      <c r="I6943" s="3" t="s">
        <v>16770</v>
      </c>
      <c r="J6943" s="85" t="s">
        <v>124</v>
      </c>
      <c r="K6943" s="7" t="s">
        <v>9092</v>
      </c>
      <c r="L6943" s="3"/>
      <c r="M6943" s="3"/>
      <c r="N6943" s="41" t="s">
        <v>7950</v>
      </c>
      <c r="O6943" s="87">
        <v>0</v>
      </c>
      <c r="P6943" s="87">
        <v>0</v>
      </c>
      <c r="Q6943" s="87">
        <v>0</v>
      </c>
      <c r="R6943" s="87">
        <v>0</v>
      </c>
      <c r="S6943" s="87"/>
      <c r="T6943" s="87"/>
      <c r="U6943" s="85" t="s">
        <v>112</v>
      </c>
      <c r="V6943" s="179"/>
      <c r="W6943" s="7"/>
      <c r="X6943" s="3"/>
      <c r="Y6943" s="3"/>
      <c r="Z6943" s="211">
        <v>1000000</v>
      </c>
      <c r="AA6943" s="11"/>
      <c r="AB6943" s="123" t="s">
        <v>7939</v>
      </c>
      <c r="AC6943" s="124"/>
      <c r="AD6943" s="41"/>
      <c r="AE6943" s="41"/>
      <c r="AF6943" s="191"/>
      <c r="AG6943" s="41"/>
      <c r="AH6943" s="41" t="s">
        <v>7952</v>
      </c>
      <c r="AI6943" s="80" t="s">
        <v>6</v>
      </c>
      <c r="AJ6943" s="41"/>
      <c r="AK6943" s="3"/>
      <c r="AL6943" s="85"/>
      <c r="AM6943" s="151" t="s">
        <v>24840</v>
      </c>
      <c r="AN6943" s="15"/>
      <c r="AO6943" s="166"/>
      <c r="AP6943" s="5">
        <f t="shared" si="109"/>
        <v>0</v>
      </c>
      <c r="AQ6943" s="16"/>
      <c r="AR6943" s="205">
        <v>1</v>
      </c>
      <c r="AS6943" s="16"/>
      <c r="AT6943" s="16"/>
      <c r="AU6943" s="16"/>
      <c r="AV6943" s="16"/>
      <c r="AW6943" s="16"/>
      <c r="AX6943" s="16"/>
    </row>
    <row r="6944" spans="1:50" s="13" customFormat="1" ht="15" hidden="1" customHeight="1" x14ac:dyDescent="0.2">
      <c r="A6944" s="7" t="s">
        <v>23034</v>
      </c>
      <c r="B6944" s="3" t="s">
        <v>22202</v>
      </c>
      <c r="C6944" s="85" t="s">
        <v>7939</v>
      </c>
      <c r="D6944" s="85" t="s">
        <v>13090</v>
      </c>
      <c r="E6944" s="202" t="s">
        <v>22872</v>
      </c>
      <c r="F6944" s="85" t="s">
        <v>34</v>
      </c>
      <c r="G6944" s="85" t="s">
        <v>35</v>
      </c>
      <c r="H6944" s="85" t="s">
        <v>20688</v>
      </c>
      <c r="I6944" s="7" t="s">
        <v>8125</v>
      </c>
      <c r="J6944" s="85" t="s">
        <v>4400</v>
      </c>
      <c r="K6944" s="7" t="s">
        <v>4422</v>
      </c>
      <c r="L6944" s="3"/>
      <c r="M6944" s="3"/>
      <c r="N6944" s="41" t="s">
        <v>22203</v>
      </c>
      <c r="O6944" s="87">
        <v>0</v>
      </c>
      <c r="P6944" s="87">
        <v>0</v>
      </c>
      <c r="Q6944" s="87">
        <v>0</v>
      </c>
      <c r="R6944" s="87">
        <v>0</v>
      </c>
      <c r="S6944" s="87"/>
      <c r="T6944" s="87"/>
      <c r="U6944" s="85" t="s">
        <v>112</v>
      </c>
      <c r="V6944" s="179"/>
      <c r="W6944" s="7"/>
      <c r="X6944" s="3"/>
      <c r="Y6944" s="3"/>
      <c r="Z6944" s="211">
        <v>81672</v>
      </c>
      <c r="AA6944" s="11"/>
      <c r="AB6944" s="123" t="s">
        <v>7939</v>
      </c>
      <c r="AC6944" s="124"/>
      <c r="AD6944" s="41"/>
      <c r="AE6944" s="41"/>
      <c r="AF6944" s="191"/>
      <c r="AG6944" s="41"/>
      <c r="AH6944" s="41" t="s">
        <v>7952</v>
      </c>
      <c r="AI6944" s="80" t="s">
        <v>6</v>
      </c>
      <c r="AJ6944" s="41"/>
      <c r="AK6944" s="3"/>
      <c r="AL6944" s="85"/>
      <c r="AM6944" s="151" t="s">
        <v>24840</v>
      </c>
      <c r="AN6944" s="15"/>
      <c r="AO6944" s="166"/>
      <c r="AP6944" s="5">
        <f t="shared" si="109"/>
        <v>0</v>
      </c>
      <c r="AQ6944" s="16"/>
      <c r="AR6944" s="205">
        <v>1</v>
      </c>
      <c r="AS6944" s="16"/>
      <c r="AT6944" s="16"/>
      <c r="AU6944" s="16"/>
      <c r="AV6944" s="16"/>
      <c r="AW6944" s="16"/>
      <c r="AX6944" s="16"/>
    </row>
    <row r="6945" spans="1:50" s="13" customFormat="1" ht="15" hidden="1" customHeight="1" x14ac:dyDescent="0.2">
      <c r="A6945" s="7" t="s">
        <v>26775</v>
      </c>
      <c r="B6945" s="3" t="s">
        <v>27135</v>
      </c>
      <c r="C6945" s="85" t="s">
        <v>7939</v>
      </c>
      <c r="D6945" s="85" t="s">
        <v>13090</v>
      </c>
      <c r="E6945" s="202" t="s">
        <v>7951</v>
      </c>
      <c r="F6945" s="85" t="s">
        <v>34</v>
      </c>
      <c r="G6945" s="85" t="s">
        <v>38</v>
      </c>
      <c r="H6945" s="85" t="s">
        <v>20690</v>
      </c>
      <c r="I6945" s="3" t="s">
        <v>8095</v>
      </c>
      <c r="J6945" s="85" t="s">
        <v>4447</v>
      </c>
      <c r="K6945" s="7" t="s">
        <v>4448</v>
      </c>
      <c r="L6945" s="3"/>
      <c r="M6945" s="3"/>
      <c r="N6945" s="41" t="s">
        <v>9563</v>
      </c>
      <c r="O6945" s="87">
        <v>0</v>
      </c>
      <c r="P6945" s="87">
        <v>0</v>
      </c>
      <c r="Q6945" s="87">
        <v>0</v>
      </c>
      <c r="R6945" s="87">
        <v>0</v>
      </c>
      <c r="S6945" s="87"/>
      <c r="T6945" s="87"/>
      <c r="U6945" s="85" t="s">
        <v>112</v>
      </c>
      <c r="V6945" s="179"/>
      <c r="W6945" s="7"/>
      <c r="X6945" s="3"/>
      <c r="Y6945" s="3"/>
      <c r="Z6945" s="211">
        <v>239752</v>
      </c>
      <c r="AA6945" s="11"/>
      <c r="AB6945" s="123" t="s">
        <v>7939</v>
      </c>
      <c r="AC6945" s="124"/>
      <c r="AD6945" s="41"/>
      <c r="AE6945" s="41"/>
      <c r="AF6945" s="191"/>
      <c r="AG6945" s="41"/>
      <c r="AH6945" s="41" t="s">
        <v>7952</v>
      </c>
      <c r="AI6945" s="80" t="s">
        <v>6</v>
      </c>
      <c r="AJ6945" s="41"/>
      <c r="AK6945" s="3"/>
      <c r="AL6945" s="85"/>
      <c r="AM6945" s="151" t="s">
        <v>26263</v>
      </c>
      <c r="AN6945" s="15"/>
      <c r="AO6945" s="166"/>
      <c r="AP6945" s="5">
        <f t="shared" si="109"/>
        <v>0</v>
      </c>
      <c r="AQ6945" s="16"/>
      <c r="AR6945" s="205">
        <v>1</v>
      </c>
      <c r="AS6945" s="16"/>
      <c r="AT6945" s="16"/>
      <c r="AU6945" s="16"/>
      <c r="AV6945" s="16"/>
      <c r="AW6945" s="16"/>
      <c r="AX6945" s="16"/>
    </row>
    <row r="6946" spans="1:50" s="13" customFormat="1" ht="15" hidden="1" customHeight="1" x14ac:dyDescent="0.2">
      <c r="A6946" s="7" t="s">
        <v>23033</v>
      </c>
      <c r="B6946" s="3" t="s">
        <v>22201</v>
      </c>
      <c r="C6946" s="85" t="s">
        <v>7939</v>
      </c>
      <c r="D6946" s="85" t="s">
        <v>13090</v>
      </c>
      <c r="E6946" s="202" t="s">
        <v>8031</v>
      </c>
      <c r="F6946" s="85" t="s">
        <v>14</v>
      </c>
      <c r="G6946" s="85" t="s">
        <v>18</v>
      </c>
      <c r="H6946" s="85" t="s">
        <v>20690</v>
      </c>
      <c r="I6946" s="3" t="s">
        <v>8473</v>
      </c>
      <c r="J6946" s="85" t="s">
        <v>4400</v>
      </c>
      <c r="K6946" s="7" t="s">
        <v>4422</v>
      </c>
      <c r="L6946" s="3"/>
      <c r="M6946" s="3"/>
      <c r="N6946" s="41" t="s">
        <v>22181</v>
      </c>
      <c r="O6946" s="87">
        <v>0</v>
      </c>
      <c r="P6946" s="87">
        <v>0</v>
      </c>
      <c r="Q6946" s="87">
        <v>0</v>
      </c>
      <c r="R6946" s="87">
        <v>0</v>
      </c>
      <c r="S6946" s="87"/>
      <c r="T6946" s="87"/>
      <c r="U6946" s="85" t="s">
        <v>112</v>
      </c>
      <c r="V6946" s="179"/>
      <c r="W6946" s="7"/>
      <c r="X6946" s="3"/>
      <c r="Y6946" s="3"/>
      <c r="Z6946" s="211">
        <v>58585</v>
      </c>
      <c r="AA6946" s="11"/>
      <c r="AB6946" s="123" t="s">
        <v>7939</v>
      </c>
      <c r="AC6946" s="124"/>
      <c r="AD6946" s="41"/>
      <c r="AE6946" s="41"/>
      <c r="AF6946" s="191"/>
      <c r="AG6946" s="41"/>
      <c r="AH6946" s="41" t="s">
        <v>7952</v>
      </c>
      <c r="AI6946" s="80" t="s">
        <v>6</v>
      </c>
      <c r="AJ6946" s="41"/>
      <c r="AK6946" s="3"/>
      <c r="AL6946" s="85"/>
      <c r="AM6946" s="151" t="s">
        <v>24840</v>
      </c>
      <c r="AN6946" s="15"/>
      <c r="AO6946" s="166"/>
      <c r="AP6946" s="5">
        <f t="shared" si="109"/>
        <v>0</v>
      </c>
      <c r="AQ6946" s="16"/>
      <c r="AR6946" s="205">
        <v>1</v>
      </c>
      <c r="AS6946" s="16"/>
      <c r="AT6946" s="16"/>
      <c r="AU6946" s="16"/>
      <c r="AV6946" s="16"/>
      <c r="AW6946" s="16"/>
      <c r="AX6946" s="16"/>
    </row>
    <row r="6947" spans="1:50" s="13" customFormat="1" ht="15" hidden="1" customHeight="1" x14ac:dyDescent="0.2">
      <c r="A6947" s="7" t="s">
        <v>23037</v>
      </c>
      <c r="B6947" s="3" t="s">
        <v>22207</v>
      </c>
      <c r="C6947" s="85" t="s">
        <v>7939</v>
      </c>
      <c r="D6947" s="85" t="s">
        <v>13090</v>
      </c>
      <c r="E6947" s="202" t="s">
        <v>8031</v>
      </c>
      <c r="F6947" s="85" t="s">
        <v>14</v>
      </c>
      <c r="G6947" s="85" t="s">
        <v>18</v>
      </c>
      <c r="H6947" s="85" t="s">
        <v>20690</v>
      </c>
      <c r="I6947" s="3" t="s">
        <v>8473</v>
      </c>
      <c r="J6947" s="85" t="s">
        <v>4400</v>
      </c>
      <c r="K6947" s="7" t="s">
        <v>4422</v>
      </c>
      <c r="L6947" s="3"/>
      <c r="M6947" s="3"/>
      <c r="N6947" s="41" t="s">
        <v>22181</v>
      </c>
      <c r="O6947" s="87">
        <v>0</v>
      </c>
      <c r="P6947" s="87">
        <v>0</v>
      </c>
      <c r="Q6947" s="87">
        <v>0</v>
      </c>
      <c r="R6947" s="87">
        <v>0</v>
      </c>
      <c r="S6947" s="87"/>
      <c r="T6947" s="87"/>
      <c r="U6947" s="85" t="s">
        <v>112</v>
      </c>
      <c r="V6947" s="179"/>
      <c r="W6947" s="7"/>
      <c r="X6947" s="3"/>
      <c r="Y6947" s="3"/>
      <c r="Z6947" s="211">
        <v>58691</v>
      </c>
      <c r="AA6947" s="11"/>
      <c r="AB6947" s="123" t="s">
        <v>7939</v>
      </c>
      <c r="AC6947" s="124"/>
      <c r="AD6947" s="41"/>
      <c r="AE6947" s="41"/>
      <c r="AF6947" s="191"/>
      <c r="AG6947" s="41"/>
      <c r="AH6947" s="41" t="s">
        <v>7952</v>
      </c>
      <c r="AI6947" s="80" t="s">
        <v>6</v>
      </c>
      <c r="AJ6947" s="41"/>
      <c r="AK6947" s="3"/>
      <c r="AL6947" s="85"/>
      <c r="AM6947" s="151" t="s">
        <v>24840</v>
      </c>
      <c r="AN6947" s="15"/>
      <c r="AO6947" s="166"/>
      <c r="AP6947" s="5">
        <f t="shared" si="109"/>
        <v>0</v>
      </c>
      <c r="AQ6947" s="16"/>
      <c r="AR6947" s="205">
        <v>1</v>
      </c>
      <c r="AS6947" s="16"/>
      <c r="AT6947" s="16"/>
      <c r="AU6947" s="16"/>
      <c r="AV6947" s="16"/>
      <c r="AW6947" s="16"/>
      <c r="AX6947" s="16"/>
    </row>
    <row r="6948" spans="1:50" s="13" customFormat="1" ht="15" hidden="1" customHeight="1" x14ac:dyDescent="0.2">
      <c r="A6948" s="7" t="s">
        <v>23045</v>
      </c>
      <c r="B6948" s="3" t="s">
        <v>22217</v>
      </c>
      <c r="C6948" s="85" t="s">
        <v>7939</v>
      </c>
      <c r="D6948" s="85" t="s">
        <v>13090</v>
      </c>
      <c r="E6948" s="202" t="s">
        <v>8031</v>
      </c>
      <c r="F6948" s="85" t="s">
        <v>14</v>
      </c>
      <c r="G6948" s="85" t="s">
        <v>18</v>
      </c>
      <c r="H6948" s="85" t="s">
        <v>20690</v>
      </c>
      <c r="I6948" s="3" t="s">
        <v>8473</v>
      </c>
      <c r="J6948" s="85" t="s">
        <v>4400</v>
      </c>
      <c r="K6948" s="7" t="s">
        <v>4422</v>
      </c>
      <c r="L6948" s="3"/>
      <c r="M6948" s="3"/>
      <c r="N6948" s="41" t="s">
        <v>22181</v>
      </c>
      <c r="O6948" s="87">
        <v>0</v>
      </c>
      <c r="P6948" s="87">
        <v>0</v>
      </c>
      <c r="Q6948" s="87">
        <v>0</v>
      </c>
      <c r="R6948" s="87">
        <v>0</v>
      </c>
      <c r="S6948" s="87"/>
      <c r="T6948" s="87"/>
      <c r="U6948" s="85" t="s">
        <v>112</v>
      </c>
      <c r="V6948" s="179"/>
      <c r="W6948" s="7"/>
      <c r="X6948" s="3"/>
      <c r="Y6948" s="3"/>
      <c r="Z6948" s="211">
        <v>58501</v>
      </c>
      <c r="AA6948" s="11"/>
      <c r="AB6948" s="123" t="s">
        <v>7939</v>
      </c>
      <c r="AC6948" s="124"/>
      <c r="AD6948" s="41"/>
      <c r="AE6948" s="41"/>
      <c r="AF6948" s="191"/>
      <c r="AG6948" s="41"/>
      <c r="AH6948" s="41" t="s">
        <v>7952</v>
      </c>
      <c r="AI6948" s="80" t="s">
        <v>6</v>
      </c>
      <c r="AJ6948" s="41"/>
      <c r="AK6948" s="3"/>
      <c r="AL6948" s="85"/>
      <c r="AM6948" s="151" t="s">
        <v>24840</v>
      </c>
      <c r="AN6948" s="15"/>
      <c r="AO6948" s="166"/>
      <c r="AP6948" s="5">
        <f t="shared" si="109"/>
        <v>0</v>
      </c>
      <c r="AQ6948" s="16"/>
      <c r="AR6948" s="205">
        <v>1</v>
      </c>
      <c r="AS6948" s="16"/>
      <c r="AT6948" s="16"/>
      <c r="AU6948" s="16"/>
      <c r="AV6948" s="16"/>
      <c r="AW6948" s="16"/>
      <c r="AX6948" s="16"/>
    </row>
    <row r="6949" spans="1:50" s="13" customFormat="1" ht="15" hidden="1" customHeight="1" x14ac:dyDescent="0.2">
      <c r="A6949" s="7" t="s">
        <v>23038</v>
      </c>
      <c r="B6949" s="3" t="s">
        <v>22208</v>
      </c>
      <c r="C6949" s="85" t="s">
        <v>7939</v>
      </c>
      <c r="D6949" s="85" t="s">
        <v>13090</v>
      </c>
      <c r="E6949" s="202" t="s">
        <v>8031</v>
      </c>
      <c r="F6949" s="85" t="s">
        <v>14</v>
      </c>
      <c r="G6949" s="85" t="s">
        <v>18</v>
      </c>
      <c r="H6949" s="85" t="s">
        <v>20690</v>
      </c>
      <c r="I6949" s="3" t="s">
        <v>8473</v>
      </c>
      <c r="J6949" s="85" t="s">
        <v>4400</v>
      </c>
      <c r="K6949" s="7" t="s">
        <v>4422</v>
      </c>
      <c r="L6949" s="3"/>
      <c r="M6949" s="3"/>
      <c r="N6949" s="41" t="s">
        <v>22181</v>
      </c>
      <c r="O6949" s="87">
        <v>0</v>
      </c>
      <c r="P6949" s="87">
        <v>0</v>
      </c>
      <c r="Q6949" s="87">
        <v>0</v>
      </c>
      <c r="R6949" s="87">
        <v>0</v>
      </c>
      <c r="S6949" s="87"/>
      <c r="T6949" s="87"/>
      <c r="U6949" s="85" t="s">
        <v>112</v>
      </c>
      <c r="V6949" s="179"/>
      <c r="W6949" s="7"/>
      <c r="X6949" s="3"/>
      <c r="Y6949" s="3"/>
      <c r="Z6949" s="211">
        <v>58614</v>
      </c>
      <c r="AA6949" s="11"/>
      <c r="AB6949" s="123" t="s">
        <v>7939</v>
      </c>
      <c r="AC6949" s="124"/>
      <c r="AD6949" s="41"/>
      <c r="AE6949" s="41"/>
      <c r="AF6949" s="191"/>
      <c r="AG6949" s="41"/>
      <c r="AH6949" s="41" t="s">
        <v>7952</v>
      </c>
      <c r="AI6949" s="80" t="s">
        <v>6</v>
      </c>
      <c r="AJ6949" s="41"/>
      <c r="AK6949" s="3"/>
      <c r="AL6949" s="85"/>
      <c r="AM6949" s="151" t="s">
        <v>24840</v>
      </c>
      <c r="AN6949" s="15"/>
      <c r="AO6949" s="166"/>
      <c r="AP6949" s="5">
        <f t="shared" si="109"/>
        <v>0</v>
      </c>
      <c r="AQ6949" s="16"/>
      <c r="AR6949" s="205">
        <v>1</v>
      </c>
      <c r="AS6949" s="16"/>
      <c r="AT6949" s="16"/>
      <c r="AU6949" s="16"/>
      <c r="AV6949" s="16"/>
      <c r="AW6949" s="16"/>
      <c r="AX6949" s="16"/>
    </row>
    <row r="6950" spans="1:50" s="13" customFormat="1" ht="15" hidden="1" customHeight="1" x14ac:dyDescent="0.2">
      <c r="A6950" s="7" t="s">
        <v>11240</v>
      </c>
      <c r="B6950" s="3" t="s">
        <v>7255</v>
      </c>
      <c r="C6950" s="85" t="s">
        <v>7939</v>
      </c>
      <c r="D6950" s="85" t="s">
        <v>13090</v>
      </c>
      <c r="E6950" s="202" t="s">
        <v>8133</v>
      </c>
      <c r="F6950" s="85" t="s">
        <v>55</v>
      </c>
      <c r="G6950" s="85" t="s">
        <v>63</v>
      </c>
      <c r="H6950" s="85" t="s">
        <v>20690</v>
      </c>
      <c r="I6950" s="3" t="s">
        <v>4564</v>
      </c>
      <c r="J6950" s="85" t="s">
        <v>4435</v>
      </c>
      <c r="K6950" s="7" t="s">
        <v>3838</v>
      </c>
      <c r="L6950" s="3"/>
      <c r="M6950" s="3"/>
      <c r="N6950" s="41" t="s">
        <v>8353</v>
      </c>
      <c r="O6950" s="87">
        <v>622581</v>
      </c>
      <c r="P6950" s="87">
        <v>622581</v>
      </c>
      <c r="Q6950" s="87">
        <v>0</v>
      </c>
      <c r="R6950" s="87">
        <v>0</v>
      </c>
      <c r="S6950" s="87"/>
      <c r="T6950" s="87"/>
      <c r="U6950" s="85">
        <v>2009</v>
      </c>
      <c r="V6950" s="179"/>
      <c r="W6950" s="7"/>
      <c r="X6950" s="3"/>
      <c r="Y6950" s="3"/>
      <c r="Z6950" s="211">
        <v>158127</v>
      </c>
      <c r="AA6950" s="11"/>
      <c r="AB6950" s="123" t="s">
        <v>7939</v>
      </c>
      <c r="AC6950" s="124"/>
      <c r="AD6950" s="41"/>
      <c r="AE6950" s="41"/>
      <c r="AF6950" s="191">
        <v>43927</v>
      </c>
      <c r="AG6950" s="41"/>
      <c r="AH6950" s="41" t="s">
        <v>8024</v>
      </c>
      <c r="AI6950" s="80" t="s">
        <v>6</v>
      </c>
      <c r="AJ6950" s="41"/>
      <c r="AK6950" s="3"/>
      <c r="AL6950" s="85"/>
      <c r="AM6950" s="151" t="s">
        <v>19998</v>
      </c>
      <c r="AN6950" s="15"/>
      <c r="AO6950" s="166"/>
      <c r="AP6950" s="5">
        <f t="shared" si="109"/>
        <v>0</v>
      </c>
      <c r="AQ6950" s="16"/>
      <c r="AR6950" s="205">
        <v>1</v>
      </c>
      <c r="AS6950" s="16"/>
      <c r="AT6950" s="16"/>
      <c r="AU6950" s="16"/>
      <c r="AV6950" s="16"/>
      <c r="AW6950" s="16"/>
      <c r="AX6950" s="16"/>
    </row>
    <row r="6951" spans="1:50" s="13" customFormat="1" ht="15" hidden="1" customHeight="1" x14ac:dyDescent="0.2">
      <c r="A6951" s="7" t="s">
        <v>23039</v>
      </c>
      <c r="B6951" s="3" t="s">
        <v>22209</v>
      </c>
      <c r="C6951" s="85" t="s">
        <v>7939</v>
      </c>
      <c r="D6951" s="85" t="s">
        <v>13090</v>
      </c>
      <c r="E6951" s="202" t="s">
        <v>8031</v>
      </c>
      <c r="F6951" s="85" t="s">
        <v>14</v>
      </c>
      <c r="G6951" s="85" t="s">
        <v>18</v>
      </c>
      <c r="H6951" s="85" t="s">
        <v>20690</v>
      </c>
      <c r="I6951" s="3" t="s">
        <v>8473</v>
      </c>
      <c r="J6951" s="85" t="s">
        <v>4400</v>
      </c>
      <c r="K6951" s="7" t="s">
        <v>4422</v>
      </c>
      <c r="L6951" s="3"/>
      <c r="M6951" s="3"/>
      <c r="N6951" s="41" t="s">
        <v>22181</v>
      </c>
      <c r="O6951" s="87">
        <v>0</v>
      </c>
      <c r="P6951" s="87">
        <v>0</v>
      </c>
      <c r="Q6951" s="87">
        <v>0</v>
      </c>
      <c r="R6951" s="87">
        <v>0</v>
      </c>
      <c r="S6951" s="87"/>
      <c r="T6951" s="87"/>
      <c r="U6951" s="85" t="s">
        <v>112</v>
      </c>
      <c r="V6951" s="179"/>
      <c r="W6951" s="7"/>
      <c r="X6951" s="3"/>
      <c r="Y6951" s="3"/>
      <c r="Z6951" s="211">
        <v>58661</v>
      </c>
      <c r="AA6951" s="11"/>
      <c r="AB6951" s="123" t="s">
        <v>7939</v>
      </c>
      <c r="AC6951" s="124"/>
      <c r="AD6951" s="41"/>
      <c r="AE6951" s="41"/>
      <c r="AF6951" s="191"/>
      <c r="AG6951" s="41"/>
      <c r="AH6951" s="41" t="s">
        <v>7952</v>
      </c>
      <c r="AI6951" s="80" t="s">
        <v>6</v>
      </c>
      <c r="AJ6951" s="41"/>
      <c r="AK6951" s="3"/>
      <c r="AL6951" s="85"/>
      <c r="AM6951" s="151" t="s">
        <v>24840</v>
      </c>
      <c r="AN6951" s="15"/>
      <c r="AO6951" s="166"/>
      <c r="AP6951" s="5">
        <f t="shared" si="109"/>
        <v>0</v>
      </c>
      <c r="AQ6951" s="16"/>
      <c r="AR6951" s="205">
        <v>1</v>
      </c>
      <c r="AS6951" s="16"/>
      <c r="AT6951" s="16"/>
      <c r="AU6951" s="16"/>
      <c r="AV6951" s="16"/>
      <c r="AW6951" s="16"/>
      <c r="AX6951" s="16"/>
    </row>
    <row r="6952" spans="1:50" s="13" customFormat="1" ht="15" hidden="1" customHeight="1" x14ac:dyDescent="0.2">
      <c r="A6952" s="7" t="s">
        <v>23046</v>
      </c>
      <c r="B6952" s="3" t="s">
        <v>22218</v>
      </c>
      <c r="C6952" s="85" t="s">
        <v>7939</v>
      </c>
      <c r="D6952" s="85" t="s">
        <v>13090</v>
      </c>
      <c r="E6952" s="202" t="s">
        <v>8031</v>
      </c>
      <c r="F6952" s="85" t="s">
        <v>14</v>
      </c>
      <c r="G6952" s="85" t="s">
        <v>18</v>
      </c>
      <c r="H6952" s="85" t="s">
        <v>20690</v>
      </c>
      <c r="I6952" s="3" t="s">
        <v>8473</v>
      </c>
      <c r="J6952" s="85" t="s">
        <v>4400</v>
      </c>
      <c r="K6952" s="7" t="s">
        <v>4422</v>
      </c>
      <c r="L6952" s="3"/>
      <c r="M6952" s="3"/>
      <c r="N6952" s="41" t="s">
        <v>22181</v>
      </c>
      <c r="O6952" s="87">
        <v>0</v>
      </c>
      <c r="P6952" s="87">
        <v>0</v>
      </c>
      <c r="Q6952" s="87">
        <v>0</v>
      </c>
      <c r="R6952" s="87">
        <v>0</v>
      </c>
      <c r="S6952" s="87"/>
      <c r="T6952" s="87"/>
      <c r="U6952" s="85" t="s">
        <v>112</v>
      </c>
      <c r="V6952" s="179"/>
      <c r="W6952" s="7"/>
      <c r="X6952" s="3"/>
      <c r="Y6952" s="3"/>
      <c r="Z6952" s="211">
        <v>58921</v>
      </c>
      <c r="AA6952" s="11"/>
      <c r="AB6952" s="123" t="s">
        <v>7939</v>
      </c>
      <c r="AC6952" s="124"/>
      <c r="AD6952" s="41"/>
      <c r="AE6952" s="41"/>
      <c r="AF6952" s="191"/>
      <c r="AG6952" s="41"/>
      <c r="AH6952" s="41" t="s">
        <v>7952</v>
      </c>
      <c r="AI6952" s="80" t="s">
        <v>6</v>
      </c>
      <c r="AJ6952" s="41"/>
      <c r="AK6952" s="3"/>
      <c r="AL6952" s="85"/>
      <c r="AM6952" s="151" t="s">
        <v>24840</v>
      </c>
      <c r="AN6952" s="15"/>
      <c r="AO6952" s="166"/>
      <c r="AP6952" s="5">
        <f t="shared" si="109"/>
        <v>0</v>
      </c>
      <c r="AQ6952" s="16"/>
      <c r="AR6952" s="205">
        <v>1</v>
      </c>
      <c r="AS6952" s="16"/>
      <c r="AT6952" s="16"/>
      <c r="AU6952" s="16"/>
      <c r="AV6952" s="16"/>
      <c r="AW6952" s="16"/>
      <c r="AX6952" s="16"/>
    </row>
    <row r="6953" spans="1:50" s="13" customFormat="1" ht="15" hidden="1" customHeight="1" x14ac:dyDescent="0.2">
      <c r="A6953" s="7" t="s">
        <v>23040</v>
      </c>
      <c r="B6953" s="3" t="s">
        <v>22210</v>
      </c>
      <c r="C6953" s="85" t="s">
        <v>7939</v>
      </c>
      <c r="D6953" s="85" t="s">
        <v>13090</v>
      </c>
      <c r="E6953" s="202" t="s">
        <v>8031</v>
      </c>
      <c r="F6953" s="85" t="s">
        <v>14</v>
      </c>
      <c r="G6953" s="85" t="s">
        <v>18</v>
      </c>
      <c r="H6953" s="85" t="s">
        <v>20690</v>
      </c>
      <c r="I6953" s="3" t="s">
        <v>8473</v>
      </c>
      <c r="J6953" s="85" t="s">
        <v>4400</v>
      </c>
      <c r="K6953" s="7" t="s">
        <v>4422</v>
      </c>
      <c r="L6953" s="3"/>
      <c r="M6953" s="3"/>
      <c r="N6953" s="41" t="s">
        <v>22181</v>
      </c>
      <c r="O6953" s="87">
        <v>0</v>
      </c>
      <c r="P6953" s="87">
        <v>0</v>
      </c>
      <c r="Q6953" s="87">
        <v>0</v>
      </c>
      <c r="R6953" s="87">
        <v>0</v>
      </c>
      <c r="S6953" s="87"/>
      <c r="T6953" s="87"/>
      <c r="U6953" s="85" t="s">
        <v>112</v>
      </c>
      <c r="V6953" s="179"/>
      <c r="W6953" s="7"/>
      <c r="X6953" s="3"/>
      <c r="Y6953" s="3"/>
      <c r="Z6953" s="211">
        <v>59070</v>
      </c>
      <c r="AA6953" s="11"/>
      <c r="AB6953" s="123" t="s">
        <v>7939</v>
      </c>
      <c r="AC6953" s="124"/>
      <c r="AD6953" s="41"/>
      <c r="AE6953" s="41"/>
      <c r="AF6953" s="191"/>
      <c r="AG6953" s="41"/>
      <c r="AH6953" s="41" t="s">
        <v>7952</v>
      </c>
      <c r="AI6953" s="80" t="s">
        <v>6</v>
      </c>
      <c r="AJ6953" s="41"/>
      <c r="AK6953" s="3"/>
      <c r="AL6953" s="85"/>
      <c r="AM6953" s="151" t="s">
        <v>24840</v>
      </c>
      <c r="AN6953" s="15"/>
      <c r="AO6953" s="166"/>
      <c r="AP6953" s="5">
        <f t="shared" si="109"/>
        <v>0</v>
      </c>
      <c r="AQ6953" s="16"/>
      <c r="AR6953" s="205">
        <v>1</v>
      </c>
      <c r="AS6953" s="16"/>
      <c r="AT6953" s="16"/>
      <c r="AU6953" s="16"/>
      <c r="AV6953" s="16"/>
      <c r="AW6953" s="16"/>
      <c r="AX6953" s="16"/>
    </row>
    <row r="6954" spans="1:50" s="13" customFormat="1" ht="15" hidden="1" customHeight="1" x14ac:dyDescent="0.2">
      <c r="A6954" s="7" t="s">
        <v>23044</v>
      </c>
      <c r="B6954" s="3" t="s">
        <v>22216</v>
      </c>
      <c r="C6954" s="85" t="s">
        <v>7939</v>
      </c>
      <c r="D6954" s="85" t="s">
        <v>13090</v>
      </c>
      <c r="E6954" s="202" t="s">
        <v>8031</v>
      </c>
      <c r="F6954" s="85" t="s">
        <v>14</v>
      </c>
      <c r="G6954" s="85" t="s">
        <v>18</v>
      </c>
      <c r="H6954" s="85" t="s">
        <v>20690</v>
      </c>
      <c r="I6954" s="3" t="s">
        <v>8473</v>
      </c>
      <c r="J6954" s="85" t="s">
        <v>4400</v>
      </c>
      <c r="K6954" s="7" t="s">
        <v>4422</v>
      </c>
      <c r="L6954" s="3"/>
      <c r="M6954" s="3"/>
      <c r="N6954" s="41" t="s">
        <v>22181</v>
      </c>
      <c r="O6954" s="87">
        <v>0</v>
      </c>
      <c r="P6954" s="87">
        <v>0</v>
      </c>
      <c r="Q6954" s="87">
        <v>0</v>
      </c>
      <c r="R6954" s="87">
        <v>0</v>
      </c>
      <c r="S6954" s="87"/>
      <c r="T6954" s="87"/>
      <c r="U6954" s="85" t="s">
        <v>112</v>
      </c>
      <c r="V6954" s="179"/>
      <c r="W6954" s="7"/>
      <c r="X6954" s="3"/>
      <c r="Y6954" s="3"/>
      <c r="Z6954" s="211">
        <v>57054</v>
      </c>
      <c r="AA6954" s="11"/>
      <c r="AB6954" s="123" t="s">
        <v>7939</v>
      </c>
      <c r="AC6954" s="124"/>
      <c r="AD6954" s="41"/>
      <c r="AE6954" s="41"/>
      <c r="AF6954" s="191"/>
      <c r="AG6954" s="41"/>
      <c r="AH6954" s="41" t="s">
        <v>7952</v>
      </c>
      <c r="AI6954" s="80" t="s">
        <v>6</v>
      </c>
      <c r="AJ6954" s="41"/>
      <c r="AK6954" s="3"/>
      <c r="AL6954" s="85"/>
      <c r="AM6954" s="151" t="s">
        <v>24840</v>
      </c>
      <c r="AN6954" s="15"/>
      <c r="AO6954" s="166"/>
      <c r="AP6954" s="5">
        <f t="shared" si="109"/>
        <v>0</v>
      </c>
      <c r="AQ6954" s="16"/>
      <c r="AR6954" s="205">
        <v>1</v>
      </c>
      <c r="AS6954" s="16"/>
      <c r="AT6954" s="16"/>
      <c r="AU6954" s="16"/>
      <c r="AV6954" s="16"/>
      <c r="AW6954" s="16"/>
      <c r="AX6954" s="16"/>
    </row>
    <row r="6955" spans="1:50" s="13" customFormat="1" ht="15" hidden="1" customHeight="1" x14ac:dyDescent="0.2">
      <c r="A6955" s="7" t="s">
        <v>23041</v>
      </c>
      <c r="B6955" s="3" t="s">
        <v>22211</v>
      </c>
      <c r="C6955" s="85" t="s">
        <v>7939</v>
      </c>
      <c r="D6955" s="85" t="s">
        <v>13090</v>
      </c>
      <c r="E6955" s="202" t="s">
        <v>8031</v>
      </c>
      <c r="F6955" s="85" t="s">
        <v>14</v>
      </c>
      <c r="G6955" s="85" t="s">
        <v>18</v>
      </c>
      <c r="H6955" s="85" t="s">
        <v>20690</v>
      </c>
      <c r="I6955" s="3" t="s">
        <v>8473</v>
      </c>
      <c r="J6955" s="85" t="s">
        <v>4400</v>
      </c>
      <c r="K6955" s="7" t="s">
        <v>4422</v>
      </c>
      <c r="L6955" s="3"/>
      <c r="M6955" s="3"/>
      <c r="N6955" s="41" t="s">
        <v>22181</v>
      </c>
      <c r="O6955" s="87">
        <v>0</v>
      </c>
      <c r="P6955" s="87">
        <v>0</v>
      </c>
      <c r="Q6955" s="87">
        <v>0</v>
      </c>
      <c r="R6955" s="87">
        <v>0</v>
      </c>
      <c r="S6955" s="87"/>
      <c r="T6955" s="87"/>
      <c r="U6955" s="85" t="s">
        <v>112</v>
      </c>
      <c r="V6955" s="179"/>
      <c r="W6955" s="7"/>
      <c r="X6955" s="3"/>
      <c r="Y6955" s="3"/>
      <c r="Z6955" s="211">
        <v>56914</v>
      </c>
      <c r="AA6955" s="11"/>
      <c r="AB6955" s="123" t="s">
        <v>7939</v>
      </c>
      <c r="AC6955" s="124"/>
      <c r="AD6955" s="41"/>
      <c r="AE6955" s="41"/>
      <c r="AF6955" s="191"/>
      <c r="AG6955" s="41"/>
      <c r="AH6955" s="41" t="s">
        <v>7952</v>
      </c>
      <c r="AI6955" s="80" t="s">
        <v>6</v>
      </c>
      <c r="AJ6955" s="41"/>
      <c r="AK6955" s="3"/>
      <c r="AL6955" s="85"/>
      <c r="AM6955" s="151" t="s">
        <v>24840</v>
      </c>
      <c r="AN6955" s="15"/>
      <c r="AO6955" s="166"/>
      <c r="AP6955" s="5">
        <f t="shared" si="109"/>
        <v>0</v>
      </c>
      <c r="AQ6955" s="16"/>
      <c r="AR6955" s="205">
        <v>1</v>
      </c>
      <c r="AS6955" s="16"/>
      <c r="AT6955" s="16"/>
      <c r="AU6955" s="16"/>
      <c r="AV6955" s="16"/>
      <c r="AW6955" s="16"/>
      <c r="AX6955" s="16"/>
    </row>
    <row r="6956" spans="1:50" s="13" customFormat="1" ht="15" hidden="1" customHeight="1" x14ac:dyDescent="0.2">
      <c r="A6956" s="7" t="s">
        <v>28652</v>
      </c>
      <c r="B6956" s="3" t="s">
        <v>28188</v>
      </c>
      <c r="C6956" s="85" t="s">
        <v>7939</v>
      </c>
      <c r="D6956" s="85" t="s">
        <v>13090</v>
      </c>
      <c r="E6956" s="202" t="s">
        <v>7951</v>
      </c>
      <c r="F6956" s="85" t="s">
        <v>34</v>
      </c>
      <c r="G6956" s="85" t="s">
        <v>35</v>
      </c>
      <c r="H6956" s="85" t="s">
        <v>20688</v>
      </c>
      <c r="I6956" s="3" t="s">
        <v>8125</v>
      </c>
      <c r="J6956" s="85" t="s">
        <v>124</v>
      </c>
      <c r="K6956" s="7" t="s">
        <v>125</v>
      </c>
      <c r="L6956" s="3"/>
      <c r="M6956" s="3"/>
      <c r="N6956" s="41" t="s">
        <v>28189</v>
      </c>
      <c r="O6956" s="87">
        <v>0</v>
      </c>
      <c r="P6956" s="87">
        <v>0</v>
      </c>
      <c r="Q6956" s="87">
        <v>0</v>
      </c>
      <c r="R6956" s="87">
        <v>0</v>
      </c>
      <c r="S6956" s="87"/>
      <c r="T6956" s="87"/>
      <c r="U6956" s="85" t="s">
        <v>112</v>
      </c>
      <c r="V6956" s="179"/>
      <c r="W6956" s="7"/>
      <c r="X6956" s="3"/>
      <c r="Y6956" s="3"/>
      <c r="Z6956" s="146">
        <v>36288</v>
      </c>
      <c r="AA6956" s="11"/>
      <c r="AB6956" s="123" t="s">
        <v>7939</v>
      </c>
      <c r="AC6956" s="124"/>
      <c r="AD6956" s="41"/>
      <c r="AE6956" s="41"/>
      <c r="AF6956" s="191"/>
      <c r="AG6956" s="41"/>
      <c r="AH6956" s="41" t="s">
        <v>7952</v>
      </c>
      <c r="AI6956" s="80" t="s">
        <v>6</v>
      </c>
      <c r="AJ6956" s="41"/>
      <c r="AK6956" s="3"/>
      <c r="AL6956" s="85"/>
      <c r="AM6956" s="151" t="s">
        <v>28169</v>
      </c>
      <c r="AN6956" s="15"/>
      <c r="AO6956" s="166"/>
      <c r="AP6956" s="5">
        <f t="shared" si="109"/>
        <v>0</v>
      </c>
      <c r="AQ6956" s="16"/>
      <c r="AR6956" s="205">
        <v>1</v>
      </c>
      <c r="AS6956" s="16"/>
      <c r="AT6956" s="16"/>
      <c r="AU6956" s="16"/>
      <c r="AV6956" s="16"/>
      <c r="AW6956" s="16"/>
      <c r="AX6956" s="16"/>
    </row>
    <row r="6957" spans="1:50" s="13" customFormat="1" ht="15" hidden="1" customHeight="1" x14ac:dyDescent="0.2">
      <c r="A6957" s="7" t="s">
        <v>23042</v>
      </c>
      <c r="B6957" s="3" t="s">
        <v>22212</v>
      </c>
      <c r="C6957" s="85" t="s">
        <v>7939</v>
      </c>
      <c r="D6957" s="85" t="s">
        <v>13090</v>
      </c>
      <c r="E6957" s="202" t="s">
        <v>154</v>
      </c>
      <c r="F6957" s="85" t="s">
        <v>68</v>
      </c>
      <c r="G6957" s="85" t="s">
        <v>70</v>
      </c>
      <c r="H6957" s="85" t="s">
        <v>20690</v>
      </c>
      <c r="I6957" s="3" t="s">
        <v>8188</v>
      </c>
      <c r="J6957" s="85" t="s">
        <v>124</v>
      </c>
      <c r="K6957" s="7" t="s">
        <v>125</v>
      </c>
      <c r="L6957" s="3"/>
      <c r="M6957" s="3"/>
      <c r="N6957" s="41" t="s">
        <v>22213</v>
      </c>
      <c r="O6957" s="87">
        <v>0</v>
      </c>
      <c r="P6957" s="87">
        <v>0</v>
      </c>
      <c r="Q6957" s="87">
        <v>0</v>
      </c>
      <c r="R6957" s="87">
        <v>0</v>
      </c>
      <c r="S6957" s="87"/>
      <c r="T6957" s="87"/>
      <c r="U6957" s="85" t="s">
        <v>112</v>
      </c>
      <c r="V6957" s="179"/>
      <c r="W6957" s="7"/>
      <c r="X6957" s="3"/>
      <c r="Y6957" s="3"/>
      <c r="Z6957" s="211">
        <v>410159</v>
      </c>
      <c r="AA6957" s="11"/>
      <c r="AB6957" s="123" t="s">
        <v>7939</v>
      </c>
      <c r="AC6957" s="124"/>
      <c r="AD6957" s="41"/>
      <c r="AE6957" s="41"/>
      <c r="AF6957" s="191">
        <v>45076</v>
      </c>
      <c r="AG6957" s="41"/>
      <c r="AH6957" s="41" t="s">
        <v>16608</v>
      </c>
      <c r="AI6957" s="80" t="s">
        <v>6</v>
      </c>
      <c r="AJ6957" s="41"/>
      <c r="AK6957" s="3"/>
      <c r="AL6957" s="85"/>
      <c r="AM6957" s="151" t="s">
        <v>24840</v>
      </c>
      <c r="AN6957" s="15"/>
      <c r="AO6957" s="166"/>
      <c r="AP6957" s="5">
        <f t="shared" si="109"/>
        <v>0</v>
      </c>
      <c r="AQ6957" s="16"/>
      <c r="AR6957" s="205">
        <v>1</v>
      </c>
      <c r="AS6957" s="16"/>
      <c r="AT6957" s="16"/>
      <c r="AU6957" s="16"/>
      <c r="AV6957" s="16"/>
      <c r="AW6957" s="16"/>
      <c r="AX6957" s="16"/>
    </row>
    <row r="6958" spans="1:50" s="13" customFormat="1" ht="15" hidden="1" customHeight="1" x14ac:dyDescent="0.2">
      <c r="A6958" s="7" t="s">
        <v>11241</v>
      </c>
      <c r="B6958" s="3" t="s">
        <v>11242</v>
      </c>
      <c r="C6958" s="85" t="s">
        <v>7939</v>
      </c>
      <c r="D6958" s="85" t="s">
        <v>13090</v>
      </c>
      <c r="E6958" s="202" t="s">
        <v>8133</v>
      </c>
      <c r="F6958" s="85" t="s">
        <v>55</v>
      </c>
      <c r="G6958" s="85" t="s">
        <v>63</v>
      </c>
      <c r="H6958" s="85" t="s">
        <v>20690</v>
      </c>
      <c r="I6958" s="3" t="s">
        <v>4564</v>
      </c>
      <c r="J6958" s="85" t="s">
        <v>4435</v>
      </c>
      <c r="K6958" s="7" t="s">
        <v>3838</v>
      </c>
      <c r="L6958" s="3"/>
      <c r="M6958" s="3"/>
      <c r="N6958" s="41" t="s">
        <v>8353</v>
      </c>
      <c r="O6958" s="87">
        <v>195957</v>
      </c>
      <c r="P6958" s="87">
        <v>195957</v>
      </c>
      <c r="Q6958" s="87">
        <v>0</v>
      </c>
      <c r="R6958" s="87">
        <v>0</v>
      </c>
      <c r="S6958" s="87"/>
      <c r="T6958" s="87"/>
      <c r="U6958" s="85">
        <v>2009</v>
      </c>
      <c r="V6958" s="179"/>
      <c r="W6958" s="7"/>
      <c r="X6958" s="3"/>
      <c r="Y6958" s="3"/>
      <c r="Z6958" s="211">
        <v>65036</v>
      </c>
      <c r="AA6958" s="11"/>
      <c r="AB6958" s="123" t="s">
        <v>7939</v>
      </c>
      <c r="AC6958" s="124"/>
      <c r="AD6958" s="41"/>
      <c r="AE6958" s="41"/>
      <c r="AF6958" s="191">
        <v>40246</v>
      </c>
      <c r="AG6958" s="41"/>
      <c r="AH6958" s="41" t="s">
        <v>8024</v>
      </c>
      <c r="AI6958" s="80" t="s">
        <v>6</v>
      </c>
      <c r="AJ6958" s="41"/>
      <c r="AK6958" s="3"/>
      <c r="AL6958" s="85"/>
      <c r="AM6958" s="151" t="s">
        <v>19998</v>
      </c>
      <c r="AN6958" s="15"/>
      <c r="AO6958" s="166"/>
      <c r="AP6958" s="5">
        <f t="shared" si="109"/>
        <v>0</v>
      </c>
      <c r="AQ6958" s="16"/>
      <c r="AR6958" s="205">
        <v>1</v>
      </c>
      <c r="AS6958" s="16"/>
      <c r="AT6958" s="16"/>
      <c r="AU6958" s="16"/>
      <c r="AV6958" s="16"/>
      <c r="AW6958" s="16"/>
      <c r="AX6958" s="16"/>
    </row>
    <row r="6959" spans="1:50" s="13" customFormat="1" ht="15" hidden="1" customHeight="1" x14ac:dyDescent="0.2">
      <c r="A6959" s="7" t="s">
        <v>26776</v>
      </c>
      <c r="B6959" s="3" t="s">
        <v>27136</v>
      </c>
      <c r="C6959" s="85" t="s">
        <v>7939</v>
      </c>
      <c r="D6959" s="85" t="s">
        <v>13090</v>
      </c>
      <c r="E6959" s="202" t="s">
        <v>7951</v>
      </c>
      <c r="F6959" s="85" t="s">
        <v>34</v>
      </c>
      <c r="G6959" s="85" t="s">
        <v>35</v>
      </c>
      <c r="H6959" s="85" t="s">
        <v>20688</v>
      </c>
      <c r="I6959" s="7" t="s">
        <v>8125</v>
      </c>
      <c r="J6959" s="85" t="s">
        <v>124</v>
      </c>
      <c r="K6959" s="7" t="s">
        <v>4587</v>
      </c>
      <c r="L6959" s="3"/>
      <c r="M6959" s="3"/>
      <c r="N6959" s="41" t="s">
        <v>7950</v>
      </c>
      <c r="O6959" s="87">
        <v>0</v>
      </c>
      <c r="P6959" s="87">
        <v>0</v>
      </c>
      <c r="Q6959" s="87">
        <v>0</v>
      </c>
      <c r="R6959" s="87">
        <v>0</v>
      </c>
      <c r="S6959" s="87"/>
      <c r="T6959" s="87"/>
      <c r="U6959" s="85" t="s">
        <v>112</v>
      </c>
      <c r="V6959" s="179"/>
      <c r="W6959" s="7"/>
      <c r="X6959" s="3"/>
      <c r="Y6959" s="3"/>
      <c r="Z6959" s="211">
        <v>8405</v>
      </c>
      <c r="AA6959" s="11"/>
      <c r="AB6959" s="123" t="s">
        <v>7939</v>
      </c>
      <c r="AC6959" s="124"/>
      <c r="AD6959" s="41"/>
      <c r="AE6959" s="41"/>
      <c r="AF6959" s="191"/>
      <c r="AG6959" s="41"/>
      <c r="AH6959" s="41" t="s">
        <v>7952</v>
      </c>
      <c r="AI6959" s="80" t="s">
        <v>6</v>
      </c>
      <c r="AJ6959" s="41"/>
      <c r="AK6959" s="3"/>
      <c r="AL6959" s="85"/>
      <c r="AM6959" s="151" t="s">
        <v>26263</v>
      </c>
      <c r="AN6959" s="15"/>
      <c r="AO6959" s="166"/>
      <c r="AP6959" s="5">
        <f t="shared" si="109"/>
        <v>0</v>
      </c>
      <c r="AQ6959" s="16"/>
      <c r="AR6959" s="205">
        <v>1</v>
      </c>
      <c r="AS6959" s="16"/>
      <c r="AT6959" s="16"/>
      <c r="AU6959" s="16"/>
      <c r="AV6959" s="16"/>
      <c r="AW6959" s="16"/>
      <c r="AX6959" s="16"/>
    </row>
    <row r="6960" spans="1:50" s="13" customFormat="1" ht="15" hidden="1" customHeight="1" x14ac:dyDescent="0.2">
      <c r="A6960" s="7" t="s">
        <v>23043</v>
      </c>
      <c r="B6960" s="3" t="s">
        <v>22214</v>
      </c>
      <c r="C6960" s="85" t="s">
        <v>7939</v>
      </c>
      <c r="D6960" s="85" t="s">
        <v>13090</v>
      </c>
      <c r="E6960" s="202" t="s">
        <v>8031</v>
      </c>
      <c r="F6960" s="85" t="s">
        <v>34</v>
      </c>
      <c r="G6960" s="85" t="s">
        <v>38</v>
      </c>
      <c r="H6960" s="85" t="s">
        <v>20690</v>
      </c>
      <c r="I6960" s="3" t="s">
        <v>8095</v>
      </c>
      <c r="J6960" s="85" t="s">
        <v>124</v>
      </c>
      <c r="K6960" s="7" t="s">
        <v>125</v>
      </c>
      <c r="L6960" s="3"/>
      <c r="M6960" s="3"/>
      <c r="N6960" s="41" t="s">
        <v>22215</v>
      </c>
      <c r="O6960" s="87">
        <v>0</v>
      </c>
      <c r="P6960" s="87">
        <v>0</v>
      </c>
      <c r="Q6960" s="87">
        <v>0</v>
      </c>
      <c r="R6960" s="87">
        <v>0</v>
      </c>
      <c r="S6960" s="87"/>
      <c r="T6960" s="87"/>
      <c r="U6960" s="85" t="s">
        <v>112</v>
      </c>
      <c r="V6960" s="179"/>
      <c r="W6960" s="7"/>
      <c r="X6960" s="3"/>
      <c r="Y6960" s="3"/>
      <c r="Z6960" s="211">
        <v>51753</v>
      </c>
      <c r="AA6960" s="11"/>
      <c r="AB6960" s="123" t="s">
        <v>7939</v>
      </c>
      <c r="AC6960" s="124"/>
      <c r="AD6960" s="41"/>
      <c r="AE6960" s="41"/>
      <c r="AF6960" s="191"/>
      <c r="AG6960" s="41"/>
      <c r="AH6960" s="41" t="s">
        <v>7952</v>
      </c>
      <c r="AI6960" s="80" t="s">
        <v>6</v>
      </c>
      <c r="AJ6960" s="41"/>
      <c r="AK6960" s="3"/>
      <c r="AL6960" s="85"/>
      <c r="AM6960" s="151" t="s">
        <v>24840</v>
      </c>
      <c r="AN6960" s="15"/>
      <c r="AO6960" s="166"/>
      <c r="AP6960" s="5">
        <f t="shared" si="109"/>
        <v>0</v>
      </c>
      <c r="AQ6960" s="16"/>
      <c r="AR6960" s="205">
        <v>1</v>
      </c>
      <c r="AS6960" s="16"/>
      <c r="AT6960" s="16"/>
      <c r="AU6960" s="16"/>
      <c r="AV6960" s="16"/>
      <c r="AW6960" s="16"/>
      <c r="AX6960" s="16"/>
    </row>
    <row r="6961" spans="1:50" s="13" customFormat="1" ht="15" hidden="1" customHeight="1" x14ac:dyDescent="0.2">
      <c r="A6961" s="7" t="s">
        <v>23031</v>
      </c>
      <c r="B6961" s="3" t="s">
        <v>22199</v>
      </c>
      <c r="C6961" s="85" t="s">
        <v>7939</v>
      </c>
      <c r="D6961" s="85" t="s">
        <v>13090</v>
      </c>
      <c r="E6961" s="202" t="s">
        <v>9112</v>
      </c>
      <c r="F6961" s="85" t="s">
        <v>34</v>
      </c>
      <c r="G6961" s="85" t="s">
        <v>37</v>
      </c>
      <c r="H6961" s="85" t="s">
        <v>20689</v>
      </c>
      <c r="I6961" s="3" t="s">
        <v>7949</v>
      </c>
      <c r="J6961" s="85" t="s">
        <v>4400</v>
      </c>
      <c r="K6961" s="7" t="s">
        <v>4422</v>
      </c>
      <c r="L6961" s="3"/>
      <c r="M6961" s="3"/>
      <c r="N6961" s="41" t="s">
        <v>7950</v>
      </c>
      <c r="O6961" s="87">
        <v>0</v>
      </c>
      <c r="P6961" s="87">
        <v>0</v>
      </c>
      <c r="Q6961" s="87">
        <v>0</v>
      </c>
      <c r="R6961" s="87">
        <v>0</v>
      </c>
      <c r="S6961" s="87"/>
      <c r="T6961" s="87"/>
      <c r="U6961" s="85" t="s">
        <v>112</v>
      </c>
      <c r="V6961" s="179"/>
      <c r="W6961" s="7"/>
      <c r="X6961" s="3"/>
      <c r="Y6961" s="3"/>
      <c r="Z6961" s="211">
        <v>126366</v>
      </c>
      <c r="AA6961" s="11"/>
      <c r="AB6961" s="123" t="s">
        <v>7939</v>
      </c>
      <c r="AC6961" s="124"/>
      <c r="AD6961" s="41"/>
      <c r="AE6961" s="41"/>
      <c r="AF6961" s="191"/>
      <c r="AG6961" s="41"/>
      <c r="AH6961" s="41" t="s">
        <v>7952</v>
      </c>
      <c r="AI6961" s="80" t="s">
        <v>6</v>
      </c>
      <c r="AJ6961" s="41"/>
      <c r="AK6961" s="3"/>
      <c r="AL6961" s="85"/>
      <c r="AM6961" s="151" t="s">
        <v>24840</v>
      </c>
      <c r="AN6961" s="15"/>
      <c r="AO6961" s="166"/>
      <c r="AP6961" s="5">
        <f t="shared" si="109"/>
        <v>0</v>
      </c>
      <c r="AQ6961" s="16"/>
      <c r="AR6961" s="205">
        <v>1</v>
      </c>
      <c r="AS6961" s="16"/>
      <c r="AT6961" s="16"/>
      <c r="AU6961" s="16"/>
      <c r="AV6961" s="16"/>
      <c r="AW6961" s="16"/>
      <c r="AX6961" s="16"/>
    </row>
    <row r="6962" spans="1:50" s="13" customFormat="1" ht="15" customHeight="1" x14ac:dyDescent="0.2">
      <c r="A6962" s="7" t="s">
        <v>23032</v>
      </c>
      <c r="B6962" s="3" t="s">
        <v>22200</v>
      </c>
      <c r="C6962" s="85" t="s">
        <v>7939</v>
      </c>
      <c r="D6962" s="85" t="s">
        <v>13090</v>
      </c>
      <c r="E6962" s="202" t="s">
        <v>7951</v>
      </c>
      <c r="F6962" s="85" t="s">
        <v>34</v>
      </c>
      <c r="G6962" s="85" t="s">
        <v>38</v>
      </c>
      <c r="H6962" s="85" t="s">
        <v>20690</v>
      </c>
      <c r="I6962" s="3" t="s">
        <v>8095</v>
      </c>
      <c r="J6962" s="85" t="s">
        <v>115</v>
      </c>
      <c r="K6962" s="7" t="s">
        <v>5931</v>
      </c>
      <c r="L6962" s="3"/>
      <c r="M6962" s="3"/>
      <c r="N6962" s="41" t="s">
        <v>7950</v>
      </c>
      <c r="O6962" s="87">
        <v>0</v>
      </c>
      <c r="P6962" s="87">
        <v>0</v>
      </c>
      <c r="Q6962" s="87">
        <v>0</v>
      </c>
      <c r="R6962" s="87">
        <v>0</v>
      </c>
      <c r="S6962" s="87"/>
      <c r="T6962" s="87"/>
      <c r="U6962" s="85" t="s">
        <v>112</v>
      </c>
      <c r="V6962" s="179"/>
      <c r="W6962" s="7"/>
      <c r="X6962" s="3"/>
      <c r="Y6962" s="3"/>
      <c r="Z6962" s="211">
        <v>9326725</v>
      </c>
      <c r="AA6962" s="11"/>
      <c r="AB6962" s="123" t="s">
        <v>7939</v>
      </c>
      <c r="AC6962" s="124"/>
      <c r="AD6962" s="41"/>
      <c r="AE6962" s="41"/>
      <c r="AF6962" s="191"/>
      <c r="AG6962" s="41"/>
      <c r="AH6962" s="41" t="s">
        <v>7952</v>
      </c>
      <c r="AI6962" s="80" t="s">
        <v>6</v>
      </c>
      <c r="AJ6962" s="41"/>
      <c r="AK6962" s="3"/>
      <c r="AL6962" s="85"/>
      <c r="AM6962" s="151" t="s">
        <v>24840</v>
      </c>
      <c r="AN6962" s="15"/>
      <c r="AO6962" s="166"/>
      <c r="AP6962" s="5">
        <f t="shared" si="109"/>
        <v>0</v>
      </c>
      <c r="AQ6962" s="16"/>
      <c r="AR6962" s="205">
        <v>1</v>
      </c>
      <c r="AS6962" s="16"/>
      <c r="AT6962" s="16"/>
      <c r="AU6962" s="16"/>
      <c r="AV6962" s="16"/>
      <c r="AW6962" s="16"/>
      <c r="AX6962" s="16"/>
    </row>
    <row r="6963" spans="1:50" s="13" customFormat="1" ht="15" hidden="1" customHeight="1" x14ac:dyDescent="0.2">
      <c r="A6963" s="7" t="s">
        <v>23030</v>
      </c>
      <c r="B6963" s="3" t="s">
        <v>22197</v>
      </c>
      <c r="C6963" s="85" t="s">
        <v>7939</v>
      </c>
      <c r="D6963" s="85" t="s">
        <v>13090</v>
      </c>
      <c r="E6963" s="202" t="s">
        <v>9112</v>
      </c>
      <c r="F6963" s="85" t="s">
        <v>40</v>
      </c>
      <c r="G6963" s="85" t="s">
        <v>43</v>
      </c>
      <c r="H6963" s="85" t="s">
        <v>20690</v>
      </c>
      <c r="I6963" s="3" t="s">
        <v>10897</v>
      </c>
      <c r="J6963" s="85" t="s">
        <v>4435</v>
      </c>
      <c r="K6963" s="7" t="s">
        <v>3838</v>
      </c>
      <c r="L6963" s="3"/>
      <c r="M6963" s="3"/>
      <c r="N6963" s="41" t="s">
        <v>22198</v>
      </c>
      <c r="O6963" s="87">
        <v>0</v>
      </c>
      <c r="P6963" s="87">
        <v>0</v>
      </c>
      <c r="Q6963" s="87">
        <v>0</v>
      </c>
      <c r="R6963" s="87">
        <v>0</v>
      </c>
      <c r="S6963" s="87"/>
      <c r="T6963" s="87"/>
      <c r="U6963" s="85" t="s">
        <v>112</v>
      </c>
      <c r="V6963" s="179"/>
      <c r="W6963" s="7"/>
      <c r="X6963" s="3"/>
      <c r="Y6963" s="3"/>
      <c r="Z6963" s="211">
        <v>82981</v>
      </c>
      <c r="AA6963" s="11"/>
      <c r="AB6963" s="123" t="s">
        <v>7939</v>
      </c>
      <c r="AC6963" s="124"/>
      <c r="AD6963" s="41"/>
      <c r="AE6963" s="41"/>
      <c r="AF6963" s="191"/>
      <c r="AG6963" s="41"/>
      <c r="AH6963" s="41" t="s">
        <v>8211</v>
      </c>
      <c r="AI6963" s="80" t="s">
        <v>6</v>
      </c>
      <c r="AJ6963" s="41"/>
      <c r="AK6963" s="3"/>
      <c r="AL6963" s="85"/>
      <c r="AM6963" s="151" t="s">
        <v>24840</v>
      </c>
      <c r="AN6963" s="15"/>
      <c r="AO6963" s="166"/>
      <c r="AP6963" s="5">
        <f t="shared" si="109"/>
        <v>0</v>
      </c>
      <c r="AQ6963" s="16"/>
      <c r="AR6963" s="205">
        <v>1</v>
      </c>
      <c r="AS6963" s="16"/>
      <c r="AT6963" s="16"/>
      <c r="AU6963" s="16"/>
      <c r="AV6963" s="16"/>
      <c r="AW6963" s="16"/>
      <c r="AX6963" s="16"/>
    </row>
    <row r="6964" spans="1:50" s="13" customFormat="1" ht="15" hidden="1" customHeight="1" x14ac:dyDescent="0.2">
      <c r="A6964" s="7" t="s">
        <v>25030</v>
      </c>
      <c r="B6964" s="3" t="s">
        <v>24904</v>
      </c>
      <c r="C6964" s="85" t="s">
        <v>7939</v>
      </c>
      <c r="D6964" s="85" t="s">
        <v>13090</v>
      </c>
      <c r="E6964" s="202" t="s">
        <v>9112</v>
      </c>
      <c r="F6964" s="85" t="s">
        <v>34</v>
      </c>
      <c r="G6964" s="85" t="s">
        <v>37</v>
      </c>
      <c r="H6964" s="85" t="s">
        <v>20689</v>
      </c>
      <c r="I6964" s="3" t="s">
        <v>7949</v>
      </c>
      <c r="J6964" s="171" t="s">
        <v>4400</v>
      </c>
      <c r="K6964" s="7" t="s">
        <v>4422</v>
      </c>
      <c r="L6964" s="3"/>
      <c r="M6964" s="3"/>
      <c r="N6964" s="41" t="s">
        <v>7950</v>
      </c>
      <c r="O6964" s="87">
        <v>0</v>
      </c>
      <c r="P6964" s="87">
        <v>0</v>
      </c>
      <c r="Q6964" s="87">
        <v>0</v>
      </c>
      <c r="R6964" s="87">
        <v>0</v>
      </c>
      <c r="S6964" s="87"/>
      <c r="T6964" s="87"/>
      <c r="U6964" s="85" t="s">
        <v>112</v>
      </c>
      <c r="V6964" s="179"/>
      <c r="W6964" s="7"/>
      <c r="X6964" s="3"/>
      <c r="Y6964" s="3"/>
      <c r="Z6964" s="211">
        <v>135193</v>
      </c>
      <c r="AA6964" s="11"/>
      <c r="AB6964" s="123" t="s">
        <v>7939</v>
      </c>
      <c r="AC6964" s="124"/>
      <c r="AD6964" s="41"/>
      <c r="AE6964" s="41"/>
      <c r="AF6964" s="191"/>
      <c r="AG6964" s="41"/>
      <c r="AH6964" s="41" t="s">
        <v>7952</v>
      </c>
      <c r="AI6964" s="80" t="s">
        <v>6</v>
      </c>
      <c r="AJ6964" s="41"/>
      <c r="AK6964" s="3"/>
      <c r="AL6964" s="85"/>
      <c r="AM6964" s="151" t="s">
        <v>24840</v>
      </c>
      <c r="AN6964" s="15"/>
      <c r="AO6964" s="166"/>
      <c r="AP6964" s="5">
        <f t="shared" si="109"/>
        <v>0</v>
      </c>
      <c r="AQ6964" s="16"/>
      <c r="AR6964" s="205">
        <v>1</v>
      </c>
      <c r="AS6964" s="16"/>
      <c r="AT6964" s="16"/>
      <c r="AU6964" s="16"/>
      <c r="AV6964" s="16"/>
      <c r="AW6964" s="16"/>
      <c r="AX6964" s="16"/>
    </row>
    <row r="6965" spans="1:50" s="13" customFormat="1" ht="15" hidden="1" customHeight="1" x14ac:dyDescent="0.2">
      <c r="A6965" s="7" t="s">
        <v>26777</v>
      </c>
      <c r="B6965" s="3" t="s">
        <v>27137</v>
      </c>
      <c r="C6965" s="85" t="s">
        <v>7939</v>
      </c>
      <c r="D6965" s="85" t="s">
        <v>13090</v>
      </c>
      <c r="E6965" s="202" t="s">
        <v>7951</v>
      </c>
      <c r="F6965" s="85" t="s">
        <v>34</v>
      </c>
      <c r="G6965" s="85" t="s">
        <v>37</v>
      </c>
      <c r="H6965" s="85" t="s">
        <v>20689</v>
      </c>
      <c r="I6965" s="3" t="s">
        <v>7949</v>
      </c>
      <c r="J6965" s="85" t="s">
        <v>4400</v>
      </c>
      <c r="K6965" s="7" t="s">
        <v>4422</v>
      </c>
      <c r="L6965" s="3"/>
      <c r="M6965" s="3"/>
      <c r="N6965" s="41" t="s">
        <v>7950</v>
      </c>
      <c r="O6965" s="87">
        <v>0</v>
      </c>
      <c r="P6965" s="87">
        <v>0</v>
      </c>
      <c r="Q6965" s="87">
        <v>0</v>
      </c>
      <c r="R6965" s="87">
        <v>0</v>
      </c>
      <c r="S6965" s="87"/>
      <c r="T6965" s="87"/>
      <c r="U6965" s="85" t="s">
        <v>112</v>
      </c>
      <c r="V6965" s="179"/>
      <c r="W6965" s="7"/>
      <c r="X6965" s="3"/>
      <c r="Y6965" s="3"/>
      <c r="Z6965" s="211">
        <v>117254</v>
      </c>
      <c r="AA6965" s="11"/>
      <c r="AB6965" s="123" t="s">
        <v>7939</v>
      </c>
      <c r="AC6965" s="124"/>
      <c r="AD6965" s="41"/>
      <c r="AE6965" s="41"/>
      <c r="AF6965" s="191"/>
      <c r="AG6965" s="41"/>
      <c r="AH6965" s="41" t="s">
        <v>7952</v>
      </c>
      <c r="AI6965" s="80" t="s">
        <v>6</v>
      </c>
      <c r="AJ6965" s="41"/>
      <c r="AK6965" s="3"/>
      <c r="AL6965" s="85"/>
      <c r="AM6965" s="151" t="s">
        <v>26263</v>
      </c>
      <c r="AN6965" s="15"/>
      <c r="AO6965" s="166"/>
      <c r="AP6965" s="5">
        <f t="shared" si="109"/>
        <v>0</v>
      </c>
      <c r="AQ6965" s="16"/>
      <c r="AR6965" s="205">
        <v>1</v>
      </c>
      <c r="AS6965" s="16"/>
      <c r="AT6965" s="16"/>
      <c r="AU6965" s="16"/>
      <c r="AV6965" s="16"/>
      <c r="AW6965" s="16"/>
      <c r="AX6965" s="16"/>
    </row>
    <row r="6966" spans="1:50" s="13" customFormat="1" ht="15" hidden="1" customHeight="1" x14ac:dyDescent="0.2">
      <c r="A6966" s="7" t="s">
        <v>23015</v>
      </c>
      <c r="B6966" s="3" t="s">
        <v>22180</v>
      </c>
      <c r="C6966" s="85" t="s">
        <v>7939</v>
      </c>
      <c r="D6966" s="85" t="s">
        <v>13090</v>
      </c>
      <c r="E6966" s="202" t="s">
        <v>8031</v>
      </c>
      <c r="F6966" s="85" t="s">
        <v>14</v>
      </c>
      <c r="G6966" s="85" t="s">
        <v>18</v>
      </c>
      <c r="H6966" s="85" t="s">
        <v>20690</v>
      </c>
      <c r="I6966" s="3" t="s">
        <v>8473</v>
      </c>
      <c r="J6966" s="85" t="s">
        <v>4400</v>
      </c>
      <c r="K6966" s="7" t="s">
        <v>4422</v>
      </c>
      <c r="L6966" s="3"/>
      <c r="M6966" s="3"/>
      <c r="N6966" s="41" t="s">
        <v>22181</v>
      </c>
      <c r="O6966" s="87">
        <v>0</v>
      </c>
      <c r="P6966" s="87">
        <v>0</v>
      </c>
      <c r="Q6966" s="87">
        <v>0</v>
      </c>
      <c r="R6966" s="87">
        <v>0</v>
      </c>
      <c r="S6966" s="87"/>
      <c r="T6966" s="87"/>
      <c r="U6966" s="85" t="s">
        <v>112</v>
      </c>
      <c r="V6966" s="179"/>
      <c r="W6966" s="7"/>
      <c r="X6966" s="3"/>
      <c r="Y6966" s="3"/>
      <c r="Z6966" s="211">
        <v>57942</v>
      </c>
      <c r="AA6966" s="11"/>
      <c r="AB6966" s="123" t="s">
        <v>7939</v>
      </c>
      <c r="AC6966" s="124"/>
      <c r="AD6966" s="41"/>
      <c r="AE6966" s="41"/>
      <c r="AF6966" s="191"/>
      <c r="AG6966" s="41"/>
      <c r="AH6966" s="41" t="s">
        <v>7952</v>
      </c>
      <c r="AI6966" s="80" t="s">
        <v>6</v>
      </c>
      <c r="AJ6966" s="41"/>
      <c r="AK6966" s="3"/>
      <c r="AL6966" s="85"/>
      <c r="AM6966" s="151" t="s">
        <v>24840</v>
      </c>
      <c r="AN6966" s="15"/>
      <c r="AO6966" s="166"/>
      <c r="AP6966" s="5">
        <f t="shared" si="109"/>
        <v>0</v>
      </c>
      <c r="AQ6966" s="16"/>
      <c r="AR6966" s="205">
        <v>1</v>
      </c>
      <c r="AS6966" s="16"/>
      <c r="AT6966" s="16"/>
      <c r="AU6966" s="16"/>
      <c r="AV6966" s="16"/>
      <c r="AW6966" s="16"/>
      <c r="AX6966" s="16"/>
    </row>
    <row r="6967" spans="1:50" s="13" customFormat="1" ht="15" hidden="1" customHeight="1" x14ac:dyDescent="0.2">
      <c r="A6967" s="7" t="s">
        <v>23024</v>
      </c>
      <c r="B6967" s="3" t="s">
        <v>22191</v>
      </c>
      <c r="C6967" s="85" t="s">
        <v>7939</v>
      </c>
      <c r="D6967" s="85" t="s">
        <v>13090</v>
      </c>
      <c r="E6967" s="202" t="s">
        <v>8031</v>
      </c>
      <c r="F6967" s="85" t="s">
        <v>14</v>
      </c>
      <c r="G6967" s="85" t="s">
        <v>18</v>
      </c>
      <c r="H6967" s="85" t="s">
        <v>20690</v>
      </c>
      <c r="I6967" s="3" t="s">
        <v>8473</v>
      </c>
      <c r="J6967" s="85" t="s">
        <v>4400</v>
      </c>
      <c r="K6967" s="7" t="s">
        <v>4422</v>
      </c>
      <c r="L6967" s="3"/>
      <c r="M6967" s="3"/>
      <c r="N6967" s="41" t="s">
        <v>22181</v>
      </c>
      <c r="O6967" s="87">
        <v>0</v>
      </c>
      <c r="P6967" s="87">
        <v>0</v>
      </c>
      <c r="Q6967" s="87">
        <v>0</v>
      </c>
      <c r="R6967" s="87">
        <v>0</v>
      </c>
      <c r="S6967" s="87"/>
      <c r="T6967" s="87"/>
      <c r="U6967" s="85" t="s">
        <v>112</v>
      </c>
      <c r="V6967" s="179"/>
      <c r="W6967" s="7"/>
      <c r="X6967" s="3"/>
      <c r="Y6967" s="3"/>
      <c r="Z6967" s="211">
        <v>58186</v>
      </c>
      <c r="AA6967" s="11"/>
      <c r="AB6967" s="123" t="s">
        <v>7939</v>
      </c>
      <c r="AC6967" s="124"/>
      <c r="AD6967" s="41"/>
      <c r="AE6967" s="41"/>
      <c r="AF6967" s="191"/>
      <c r="AG6967" s="41"/>
      <c r="AH6967" s="41" t="s">
        <v>7952</v>
      </c>
      <c r="AI6967" s="80" t="s">
        <v>6</v>
      </c>
      <c r="AJ6967" s="41"/>
      <c r="AK6967" s="3"/>
      <c r="AL6967" s="85"/>
      <c r="AM6967" s="151" t="s">
        <v>24840</v>
      </c>
      <c r="AN6967" s="15"/>
      <c r="AO6967" s="166"/>
      <c r="AP6967" s="5">
        <f t="shared" si="109"/>
        <v>0</v>
      </c>
      <c r="AQ6967" s="16"/>
      <c r="AR6967" s="205">
        <v>1</v>
      </c>
      <c r="AS6967" s="16"/>
      <c r="AT6967" s="16"/>
      <c r="AU6967" s="16"/>
      <c r="AV6967" s="16"/>
      <c r="AW6967" s="16"/>
      <c r="AX6967" s="16"/>
    </row>
    <row r="6968" spans="1:50" s="13" customFormat="1" ht="15" hidden="1" customHeight="1" x14ac:dyDescent="0.2">
      <c r="A6968" s="7" t="s">
        <v>11243</v>
      </c>
      <c r="B6968" s="3" t="s">
        <v>4880</v>
      </c>
      <c r="C6968" s="85" t="s">
        <v>7939</v>
      </c>
      <c r="D6968" s="85" t="s">
        <v>13090</v>
      </c>
      <c r="E6968" s="202" t="s">
        <v>154</v>
      </c>
      <c r="F6968" s="85" t="s">
        <v>55</v>
      </c>
      <c r="G6968" s="85" t="s">
        <v>63</v>
      </c>
      <c r="H6968" s="85" t="s">
        <v>20690</v>
      </c>
      <c r="I6968" s="3" t="s">
        <v>4564</v>
      </c>
      <c r="J6968" s="85" t="s">
        <v>4435</v>
      </c>
      <c r="K6968" s="7" t="s">
        <v>3838</v>
      </c>
      <c r="L6968" s="3"/>
      <c r="M6968" s="3"/>
      <c r="N6968" s="41" t="s">
        <v>11244</v>
      </c>
      <c r="O6968" s="87">
        <v>36976</v>
      </c>
      <c r="P6968" s="87">
        <v>36976</v>
      </c>
      <c r="Q6968" s="87">
        <v>0</v>
      </c>
      <c r="R6968" s="87">
        <v>0</v>
      </c>
      <c r="S6968" s="87"/>
      <c r="T6968" s="87"/>
      <c r="U6968" s="85">
        <v>2007</v>
      </c>
      <c r="V6968" s="179"/>
      <c r="W6968" s="7"/>
      <c r="X6968" s="3"/>
      <c r="Y6968" s="3"/>
      <c r="Z6968" s="211">
        <v>51618</v>
      </c>
      <c r="AA6968" s="11"/>
      <c r="AB6968" s="123" t="s">
        <v>7939</v>
      </c>
      <c r="AC6968" s="124"/>
      <c r="AD6968" s="41"/>
      <c r="AE6968" s="41"/>
      <c r="AF6968" s="191">
        <v>43927</v>
      </c>
      <c r="AG6968" s="41"/>
      <c r="AH6968" s="41" t="s">
        <v>8024</v>
      </c>
      <c r="AI6968" s="80" t="s">
        <v>6</v>
      </c>
      <c r="AJ6968" s="41"/>
      <c r="AK6968" s="3"/>
      <c r="AL6968" s="85"/>
      <c r="AM6968" s="151" t="s">
        <v>19998</v>
      </c>
      <c r="AN6968" s="15"/>
      <c r="AO6968" s="166"/>
      <c r="AP6968" s="5">
        <f t="shared" si="109"/>
        <v>0</v>
      </c>
      <c r="AQ6968" s="16"/>
      <c r="AR6968" s="205">
        <v>1</v>
      </c>
      <c r="AS6968" s="16"/>
      <c r="AT6968" s="16"/>
      <c r="AU6968" s="16"/>
      <c r="AV6968" s="16"/>
      <c r="AW6968" s="16"/>
      <c r="AX6968" s="16"/>
    </row>
    <row r="6969" spans="1:50" s="13" customFormat="1" ht="15" hidden="1" customHeight="1" x14ac:dyDescent="0.2">
      <c r="A6969" s="7" t="s">
        <v>23025</v>
      </c>
      <c r="B6969" s="3" t="s">
        <v>22192</v>
      </c>
      <c r="C6969" s="85" t="s">
        <v>7939</v>
      </c>
      <c r="D6969" s="85" t="s">
        <v>13090</v>
      </c>
      <c r="E6969" s="202" t="s">
        <v>8031</v>
      </c>
      <c r="F6969" s="85" t="s">
        <v>40</v>
      </c>
      <c r="G6969" s="85" t="s">
        <v>44</v>
      </c>
      <c r="H6969" s="85" t="s">
        <v>20690</v>
      </c>
      <c r="I6969" s="3" t="s">
        <v>8216</v>
      </c>
      <c r="J6969" s="85" t="s">
        <v>4435</v>
      </c>
      <c r="K6969" s="7" t="s">
        <v>3838</v>
      </c>
      <c r="L6969" s="3"/>
      <c r="M6969" s="3"/>
      <c r="N6969" s="41" t="s">
        <v>6370</v>
      </c>
      <c r="O6969" s="87">
        <v>0</v>
      </c>
      <c r="P6969" s="87">
        <v>0</v>
      </c>
      <c r="Q6969" s="87">
        <v>0</v>
      </c>
      <c r="R6969" s="87">
        <v>0</v>
      </c>
      <c r="S6969" s="87"/>
      <c r="T6969" s="87"/>
      <c r="U6969" s="85" t="s">
        <v>112</v>
      </c>
      <c r="V6969" s="179"/>
      <c r="W6969" s="7"/>
      <c r="X6969" s="3"/>
      <c r="Y6969" s="3"/>
      <c r="Z6969" s="211">
        <v>9431</v>
      </c>
      <c r="AA6969" s="11"/>
      <c r="AB6969" s="123" t="s">
        <v>7939</v>
      </c>
      <c r="AC6969" s="124"/>
      <c r="AD6969" s="41"/>
      <c r="AE6969" s="41"/>
      <c r="AF6969" s="191"/>
      <c r="AG6969" s="41"/>
      <c r="AH6969" s="41" t="s">
        <v>8211</v>
      </c>
      <c r="AI6969" s="80" t="s">
        <v>6</v>
      </c>
      <c r="AJ6969" s="41"/>
      <c r="AK6969" s="3"/>
      <c r="AL6969" s="85"/>
      <c r="AM6969" s="151" t="s">
        <v>24840</v>
      </c>
      <c r="AN6969" s="15"/>
      <c r="AO6969" s="166"/>
      <c r="AP6969" s="5">
        <f t="shared" si="109"/>
        <v>0</v>
      </c>
      <c r="AQ6969" s="16"/>
      <c r="AR6969" s="205">
        <v>1</v>
      </c>
      <c r="AS6969" s="16"/>
      <c r="AT6969" s="16"/>
      <c r="AU6969" s="16"/>
      <c r="AV6969" s="16"/>
      <c r="AW6969" s="16"/>
      <c r="AX6969" s="16"/>
    </row>
    <row r="6970" spans="1:50" s="13" customFormat="1" ht="15" hidden="1" customHeight="1" x14ac:dyDescent="0.2">
      <c r="A6970" s="7" t="s">
        <v>23016</v>
      </c>
      <c r="B6970" s="3" t="s">
        <v>22182</v>
      </c>
      <c r="C6970" s="85" t="s">
        <v>7939</v>
      </c>
      <c r="D6970" s="85" t="s">
        <v>13090</v>
      </c>
      <c r="E6970" s="202" t="s">
        <v>8031</v>
      </c>
      <c r="F6970" s="85" t="s">
        <v>14</v>
      </c>
      <c r="G6970" s="85" t="s">
        <v>18</v>
      </c>
      <c r="H6970" s="85" t="s">
        <v>20690</v>
      </c>
      <c r="I6970" s="3" t="s">
        <v>8473</v>
      </c>
      <c r="J6970" s="85" t="s">
        <v>4400</v>
      </c>
      <c r="K6970" s="7" t="s">
        <v>4422</v>
      </c>
      <c r="L6970" s="3"/>
      <c r="M6970" s="3"/>
      <c r="N6970" s="41" t="s">
        <v>22092</v>
      </c>
      <c r="O6970" s="87">
        <v>0</v>
      </c>
      <c r="P6970" s="87">
        <v>0</v>
      </c>
      <c r="Q6970" s="87">
        <v>0</v>
      </c>
      <c r="R6970" s="87">
        <v>0</v>
      </c>
      <c r="S6970" s="87"/>
      <c r="T6970" s="87"/>
      <c r="U6970" s="85" t="s">
        <v>112</v>
      </c>
      <c r="V6970" s="179"/>
      <c r="W6970" s="7"/>
      <c r="X6970" s="3"/>
      <c r="Y6970" s="3"/>
      <c r="Z6970" s="211">
        <v>58358</v>
      </c>
      <c r="AA6970" s="11"/>
      <c r="AB6970" s="123" t="s">
        <v>7939</v>
      </c>
      <c r="AC6970" s="124"/>
      <c r="AD6970" s="41"/>
      <c r="AE6970" s="41"/>
      <c r="AF6970" s="191"/>
      <c r="AG6970" s="41"/>
      <c r="AH6970" s="41" t="s">
        <v>7952</v>
      </c>
      <c r="AI6970" s="80" t="s">
        <v>6</v>
      </c>
      <c r="AJ6970" s="41"/>
      <c r="AK6970" s="3"/>
      <c r="AL6970" s="85"/>
      <c r="AM6970" s="151" t="s">
        <v>24840</v>
      </c>
      <c r="AN6970" s="15"/>
      <c r="AO6970" s="166"/>
      <c r="AP6970" s="5">
        <f t="shared" si="109"/>
        <v>0</v>
      </c>
      <c r="AQ6970" s="16"/>
      <c r="AR6970" s="205">
        <v>1</v>
      </c>
      <c r="AS6970" s="16"/>
      <c r="AT6970" s="16"/>
      <c r="AU6970" s="16"/>
      <c r="AV6970" s="16"/>
      <c r="AW6970" s="16"/>
      <c r="AX6970" s="16"/>
    </row>
    <row r="6971" spans="1:50" s="13" customFormat="1" ht="15" hidden="1" customHeight="1" x14ac:dyDescent="0.2">
      <c r="A6971" s="7" t="s">
        <v>23026</v>
      </c>
      <c r="B6971" s="3" t="s">
        <v>22193</v>
      </c>
      <c r="C6971" s="85" t="s">
        <v>7939</v>
      </c>
      <c r="D6971" s="85" t="s">
        <v>13090</v>
      </c>
      <c r="E6971" s="202" t="s">
        <v>8031</v>
      </c>
      <c r="F6971" s="85" t="s">
        <v>14</v>
      </c>
      <c r="G6971" s="85" t="s">
        <v>18</v>
      </c>
      <c r="H6971" s="85" t="s">
        <v>20690</v>
      </c>
      <c r="I6971" s="3" t="s">
        <v>8473</v>
      </c>
      <c r="J6971" s="85" t="s">
        <v>4400</v>
      </c>
      <c r="K6971" s="7" t="s">
        <v>4422</v>
      </c>
      <c r="L6971" s="3"/>
      <c r="M6971" s="3"/>
      <c r="N6971" s="41" t="s">
        <v>22092</v>
      </c>
      <c r="O6971" s="87">
        <v>0</v>
      </c>
      <c r="P6971" s="87">
        <v>0</v>
      </c>
      <c r="Q6971" s="87">
        <v>0</v>
      </c>
      <c r="R6971" s="87">
        <v>0</v>
      </c>
      <c r="S6971" s="87"/>
      <c r="T6971" s="87"/>
      <c r="U6971" s="85" t="s">
        <v>112</v>
      </c>
      <c r="V6971" s="179"/>
      <c r="W6971" s="7"/>
      <c r="X6971" s="3"/>
      <c r="Y6971" s="3"/>
      <c r="Z6971" s="211">
        <v>59871</v>
      </c>
      <c r="AA6971" s="11"/>
      <c r="AB6971" s="123" t="s">
        <v>7939</v>
      </c>
      <c r="AC6971" s="124"/>
      <c r="AD6971" s="41"/>
      <c r="AE6971" s="41"/>
      <c r="AF6971" s="191"/>
      <c r="AG6971" s="41"/>
      <c r="AH6971" s="41" t="s">
        <v>7952</v>
      </c>
      <c r="AI6971" s="80" t="s">
        <v>6</v>
      </c>
      <c r="AJ6971" s="41"/>
      <c r="AK6971" s="3"/>
      <c r="AL6971" s="85"/>
      <c r="AM6971" s="151" t="s">
        <v>24840</v>
      </c>
      <c r="AN6971" s="15"/>
      <c r="AO6971" s="166"/>
      <c r="AP6971" s="5">
        <f t="shared" si="109"/>
        <v>0</v>
      </c>
      <c r="AQ6971" s="16"/>
      <c r="AR6971" s="205">
        <v>1</v>
      </c>
      <c r="AS6971" s="16"/>
      <c r="AT6971" s="16"/>
      <c r="AU6971" s="16"/>
      <c r="AV6971" s="16"/>
      <c r="AW6971" s="16"/>
      <c r="AX6971" s="16"/>
    </row>
    <row r="6972" spans="1:50" s="13" customFormat="1" ht="15" hidden="1" customHeight="1" x14ac:dyDescent="0.2">
      <c r="A6972" s="7" t="s">
        <v>23027</v>
      </c>
      <c r="B6972" s="3" t="s">
        <v>22194</v>
      </c>
      <c r="C6972" s="85" t="s">
        <v>7939</v>
      </c>
      <c r="D6972" s="85" t="s">
        <v>13090</v>
      </c>
      <c r="E6972" s="202" t="s">
        <v>8031</v>
      </c>
      <c r="F6972" s="85" t="s">
        <v>14</v>
      </c>
      <c r="G6972" s="85" t="s">
        <v>18</v>
      </c>
      <c r="H6972" s="85" t="s">
        <v>20690</v>
      </c>
      <c r="I6972" s="3" t="s">
        <v>8473</v>
      </c>
      <c r="J6972" s="85" t="s">
        <v>4400</v>
      </c>
      <c r="K6972" s="7" t="s">
        <v>4422</v>
      </c>
      <c r="L6972" s="3"/>
      <c r="M6972" s="3"/>
      <c r="N6972" s="41" t="s">
        <v>22092</v>
      </c>
      <c r="O6972" s="87">
        <v>0</v>
      </c>
      <c r="P6972" s="87">
        <v>0</v>
      </c>
      <c r="Q6972" s="87">
        <v>0</v>
      </c>
      <c r="R6972" s="87">
        <v>0</v>
      </c>
      <c r="S6972" s="87"/>
      <c r="T6972" s="87"/>
      <c r="U6972" s="85" t="s">
        <v>112</v>
      </c>
      <c r="V6972" s="179"/>
      <c r="W6972" s="7"/>
      <c r="X6972" s="3"/>
      <c r="Y6972" s="3"/>
      <c r="Z6972" s="211">
        <v>59865</v>
      </c>
      <c r="AA6972" s="11"/>
      <c r="AB6972" s="123" t="s">
        <v>7939</v>
      </c>
      <c r="AC6972" s="124"/>
      <c r="AD6972" s="41"/>
      <c r="AE6972" s="41"/>
      <c r="AF6972" s="191"/>
      <c r="AG6972" s="41"/>
      <c r="AH6972" s="41" t="s">
        <v>7952</v>
      </c>
      <c r="AI6972" s="80" t="s">
        <v>6</v>
      </c>
      <c r="AJ6972" s="41"/>
      <c r="AK6972" s="3"/>
      <c r="AL6972" s="85"/>
      <c r="AM6972" s="151" t="s">
        <v>24840</v>
      </c>
      <c r="AN6972" s="15"/>
      <c r="AO6972" s="166"/>
      <c r="AP6972" s="5">
        <f t="shared" si="109"/>
        <v>0</v>
      </c>
      <c r="AQ6972" s="16"/>
      <c r="AR6972" s="205">
        <v>1</v>
      </c>
      <c r="AS6972" s="16"/>
      <c r="AT6972" s="16"/>
      <c r="AU6972" s="16"/>
      <c r="AV6972" s="16"/>
      <c r="AW6972" s="16"/>
      <c r="AX6972" s="16"/>
    </row>
    <row r="6973" spans="1:50" s="13" customFormat="1" ht="15" hidden="1" customHeight="1" x14ac:dyDescent="0.2">
      <c r="A6973" s="7" t="s">
        <v>23021</v>
      </c>
      <c r="B6973" s="3" t="s">
        <v>22187</v>
      </c>
      <c r="C6973" s="85" t="s">
        <v>7939</v>
      </c>
      <c r="D6973" s="85" t="s">
        <v>13090</v>
      </c>
      <c r="E6973" s="202" t="s">
        <v>8031</v>
      </c>
      <c r="F6973" s="85" t="s">
        <v>14</v>
      </c>
      <c r="G6973" s="85" t="s">
        <v>18</v>
      </c>
      <c r="H6973" s="85" t="s">
        <v>20690</v>
      </c>
      <c r="I6973" s="3" t="s">
        <v>8473</v>
      </c>
      <c r="J6973" s="85" t="s">
        <v>4400</v>
      </c>
      <c r="K6973" s="7" t="s">
        <v>4422</v>
      </c>
      <c r="L6973" s="3"/>
      <c r="M6973" s="3"/>
      <c r="N6973" s="41" t="s">
        <v>22161</v>
      </c>
      <c r="O6973" s="87">
        <v>0</v>
      </c>
      <c r="P6973" s="87">
        <v>0</v>
      </c>
      <c r="Q6973" s="87">
        <v>0</v>
      </c>
      <c r="R6973" s="87">
        <v>0</v>
      </c>
      <c r="S6973" s="87"/>
      <c r="T6973" s="87"/>
      <c r="U6973" s="85" t="s">
        <v>112</v>
      </c>
      <c r="V6973" s="179"/>
      <c r="W6973" s="7"/>
      <c r="X6973" s="3"/>
      <c r="Y6973" s="3"/>
      <c r="Z6973" s="211">
        <v>57803</v>
      </c>
      <c r="AA6973" s="11"/>
      <c r="AB6973" s="123" t="s">
        <v>7939</v>
      </c>
      <c r="AC6973" s="124"/>
      <c r="AD6973" s="41"/>
      <c r="AE6973" s="41"/>
      <c r="AF6973" s="191"/>
      <c r="AG6973" s="41"/>
      <c r="AH6973" s="41" t="s">
        <v>7952</v>
      </c>
      <c r="AI6973" s="80" t="s">
        <v>6</v>
      </c>
      <c r="AJ6973" s="41"/>
      <c r="AK6973" s="3"/>
      <c r="AL6973" s="85"/>
      <c r="AM6973" s="151" t="s">
        <v>24840</v>
      </c>
      <c r="AN6973" s="15"/>
      <c r="AO6973" s="166"/>
      <c r="AP6973" s="5">
        <f t="shared" si="109"/>
        <v>0</v>
      </c>
      <c r="AQ6973" s="16"/>
      <c r="AR6973" s="205">
        <v>1</v>
      </c>
      <c r="AS6973" s="16"/>
      <c r="AT6973" s="16"/>
      <c r="AU6973" s="16"/>
      <c r="AV6973" s="16"/>
      <c r="AW6973" s="16"/>
      <c r="AX6973" s="16"/>
    </row>
    <row r="6974" spans="1:50" s="13" customFormat="1" ht="15" hidden="1" customHeight="1" x14ac:dyDescent="0.2">
      <c r="A6974" s="7" t="s">
        <v>23017</v>
      </c>
      <c r="B6974" s="3" t="s">
        <v>22183</v>
      </c>
      <c r="C6974" s="85" t="s">
        <v>7939</v>
      </c>
      <c r="D6974" s="85" t="s">
        <v>13090</v>
      </c>
      <c r="E6974" s="202" t="s">
        <v>8031</v>
      </c>
      <c r="F6974" s="85" t="s">
        <v>14</v>
      </c>
      <c r="G6974" s="85" t="s">
        <v>18</v>
      </c>
      <c r="H6974" s="85" t="s">
        <v>20690</v>
      </c>
      <c r="I6974" s="3" t="s">
        <v>8473</v>
      </c>
      <c r="J6974" s="85" t="s">
        <v>4400</v>
      </c>
      <c r="K6974" s="7" t="s">
        <v>4422</v>
      </c>
      <c r="L6974" s="3"/>
      <c r="M6974" s="3"/>
      <c r="N6974" s="41" t="s">
        <v>22161</v>
      </c>
      <c r="O6974" s="87">
        <v>0</v>
      </c>
      <c r="P6974" s="87">
        <v>0</v>
      </c>
      <c r="Q6974" s="87">
        <v>0</v>
      </c>
      <c r="R6974" s="87">
        <v>0</v>
      </c>
      <c r="S6974" s="87"/>
      <c r="T6974" s="87"/>
      <c r="U6974" s="85" t="s">
        <v>112</v>
      </c>
      <c r="V6974" s="179"/>
      <c r="W6974" s="7"/>
      <c r="X6974" s="3"/>
      <c r="Y6974" s="3"/>
      <c r="Z6974" s="211">
        <v>58338</v>
      </c>
      <c r="AA6974" s="11"/>
      <c r="AB6974" s="123" t="s">
        <v>7939</v>
      </c>
      <c r="AC6974" s="124"/>
      <c r="AD6974" s="41"/>
      <c r="AE6974" s="41"/>
      <c r="AF6974" s="191"/>
      <c r="AG6974" s="41"/>
      <c r="AH6974" s="41" t="s">
        <v>7952</v>
      </c>
      <c r="AI6974" s="80" t="s">
        <v>6</v>
      </c>
      <c r="AJ6974" s="41"/>
      <c r="AK6974" s="3"/>
      <c r="AL6974" s="85"/>
      <c r="AM6974" s="151" t="s">
        <v>24840</v>
      </c>
      <c r="AN6974" s="15"/>
      <c r="AO6974" s="166"/>
      <c r="AP6974" s="5">
        <f t="shared" si="109"/>
        <v>0</v>
      </c>
      <c r="AQ6974" s="16"/>
      <c r="AR6974" s="205">
        <v>1</v>
      </c>
      <c r="AS6974" s="16"/>
      <c r="AT6974" s="16"/>
      <c r="AU6974" s="16"/>
      <c r="AV6974" s="16"/>
      <c r="AW6974" s="16"/>
      <c r="AX6974" s="16"/>
    </row>
    <row r="6975" spans="1:50" s="13" customFormat="1" ht="15" hidden="1" customHeight="1" x14ac:dyDescent="0.2">
      <c r="A6975" s="7" t="s">
        <v>23018</v>
      </c>
      <c r="B6975" s="3" t="s">
        <v>22184</v>
      </c>
      <c r="C6975" s="85" t="s">
        <v>7939</v>
      </c>
      <c r="D6975" s="85" t="s">
        <v>13090</v>
      </c>
      <c r="E6975" s="202" t="s">
        <v>8031</v>
      </c>
      <c r="F6975" s="85" t="s">
        <v>14</v>
      </c>
      <c r="G6975" s="85" t="s">
        <v>18</v>
      </c>
      <c r="H6975" s="85" t="s">
        <v>20690</v>
      </c>
      <c r="I6975" s="3" t="s">
        <v>8473</v>
      </c>
      <c r="J6975" s="85" t="s">
        <v>4400</v>
      </c>
      <c r="K6975" s="7" t="s">
        <v>4422</v>
      </c>
      <c r="L6975" s="3"/>
      <c r="M6975" s="3"/>
      <c r="N6975" s="41" t="s">
        <v>22161</v>
      </c>
      <c r="O6975" s="87">
        <v>0</v>
      </c>
      <c r="P6975" s="87">
        <v>0</v>
      </c>
      <c r="Q6975" s="87">
        <v>0</v>
      </c>
      <c r="R6975" s="87">
        <v>0</v>
      </c>
      <c r="S6975" s="87"/>
      <c r="T6975" s="87"/>
      <c r="U6975" s="85" t="s">
        <v>112</v>
      </c>
      <c r="V6975" s="179"/>
      <c r="W6975" s="7"/>
      <c r="X6975" s="3"/>
      <c r="Y6975" s="3"/>
      <c r="Z6975" s="211">
        <v>56677</v>
      </c>
      <c r="AA6975" s="11"/>
      <c r="AB6975" s="123" t="s">
        <v>7939</v>
      </c>
      <c r="AC6975" s="124"/>
      <c r="AD6975" s="41"/>
      <c r="AE6975" s="41"/>
      <c r="AF6975" s="191"/>
      <c r="AG6975" s="41"/>
      <c r="AH6975" s="41" t="s">
        <v>7952</v>
      </c>
      <c r="AI6975" s="80" t="s">
        <v>6</v>
      </c>
      <c r="AJ6975" s="41"/>
      <c r="AK6975" s="3"/>
      <c r="AL6975" s="85"/>
      <c r="AM6975" s="151" t="s">
        <v>24840</v>
      </c>
      <c r="AN6975" s="15"/>
      <c r="AO6975" s="166"/>
      <c r="AP6975" s="5">
        <f t="shared" si="109"/>
        <v>0</v>
      </c>
      <c r="AQ6975" s="16"/>
      <c r="AR6975" s="205">
        <v>1</v>
      </c>
      <c r="AS6975" s="16"/>
      <c r="AT6975" s="16"/>
      <c r="AU6975" s="16"/>
      <c r="AV6975" s="16"/>
      <c r="AW6975" s="16"/>
      <c r="AX6975" s="16"/>
    </row>
    <row r="6976" spans="1:50" s="13" customFormat="1" ht="15" hidden="1" customHeight="1" x14ac:dyDescent="0.2">
      <c r="A6976" s="7" t="s">
        <v>23022</v>
      </c>
      <c r="B6976" s="3" t="s">
        <v>22189</v>
      </c>
      <c r="C6976" s="85" t="s">
        <v>7939</v>
      </c>
      <c r="D6976" s="85" t="s">
        <v>13090</v>
      </c>
      <c r="E6976" s="202" t="s">
        <v>8031</v>
      </c>
      <c r="F6976" s="85" t="s">
        <v>14</v>
      </c>
      <c r="G6976" s="85" t="s">
        <v>18</v>
      </c>
      <c r="H6976" s="85" t="s">
        <v>20690</v>
      </c>
      <c r="I6976" s="3" t="s">
        <v>8473</v>
      </c>
      <c r="J6976" s="85" t="s">
        <v>4400</v>
      </c>
      <c r="K6976" s="7" t="s">
        <v>4422</v>
      </c>
      <c r="L6976" s="3"/>
      <c r="M6976" s="3"/>
      <c r="N6976" s="41" t="s">
        <v>22161</v>
      </c>
      <c r="O6976" s="87">
        <v>0</v>
      </c>
      <c r="P6976" s="87">
        <v>0</v>
      </c>
      <c r="Q6976" s="87">
        <v>0</v>
      </c>
      <c r="R6976" s="87">
        <v>0</v>
      </c>
      <c r="S6976" s="87"/>
      <c r="T6976" s="87"/>
      <c r="U6976" s="85" t="s">
        <v>112</v>
      </c>
      <c r="V6976" s="179"/>
      <c r="W6976" s="7"/>
      <c r="X6976" s="3"/>
      <c r="Y6976" s="3"/>
      <c r="Z6976" s="211">
        <v>56490</v>
      </c>
      <c r="AA6976" s="11"/>
      <c r="AB6976" s="123" t="s">
        <v>7939</v>
      </c>
      <c r="AC6976" s="124"/>
      <c r="AD6976" s="41"/>
      <c r="AE6976" s="41"/>
      <c r="AF6976" s="191"/>
      <c r="AG6976" s="41"/>
      <c r="AH6976" s="41" t="s">
        <v>7952</v>
      </c>
      <c r="AI6976" s="80" t="s">
        <v>6</v>
      </c>
      <c r="AJ6976" s="41"/>
      <c r="AK6976" s="3"/>
      <c r="AL6976" s="85"/>
      <c r="AM6976" s="151" t="s">
        <v>24840</v>
      </c>
      <c r="AN6976" s="15"/>
      <c r="AO6976" s="166"/>
      <c r="AP6976" s="5">
        <f t="shared" si="109"/>
        <v>0</v>
      </c>
      <c r="AQ6976" s="16"/>
      <c r="AR6976" s="205">
        <v>1</v>
      </c>
      <c r="AS6976" s="16"/>
      <c r="AT6976" s="16"/>
      <c r="AU6976" s="16"/>
      <c r="AV6976" s="16"/>
      <c r="AW6976" s="16"/>
      <c r="AX6976" s="16"/>
    </row>
    <row r="6977" spans="1:50" s="13" customFormat="1" ht="15" hidden="1" customHeight="1" x14ac:dyDescent="0.2">
      <c r="A6977" s="7" t="s">
        <v>23019</v>
      </c>
      <c r="B6977" s="3" t="s">
        <v>22185</v>
      </c>
      <c r="C6977" s="85" t="s">
        <v>7939</v>
      </c>
      <c r="D6977" s="85" t="s">
        <v>13090</v>
      </c>
      <c r="E6977" s="202" t="s">
        <v>8031</v>
      </c>
      <c r="F6977" s="85" t="s">
        <v>14</v>
      </c>
      <c r="G6977" s="85" t="s">
        <v>18</v>
      </c>
      <c r="H6977" s="85" t="s">
        <v>20690</v>
      </c>
      <c r="I6977" s="3" t="s">
        <v>8473</v>
      </c>
      <c r="J6977" s="85" t="s">
        <v>4400</v>
      </c>
      <c r="K6977" s="7" t="s">
        <v>4422</v>
      </c>
      <c r="L6977" s="3"/>
      <c r="M6977" s="3"/>
      <c r="N6977" s="41" t="s">
        <v>22161</v>
      </c>
      <c r="O6977" s="87">
        <v>0</v>
      </c>
      <c r="P6977" s="87">
        <v>0</v>
      </c>
      <c r="Q6977" s="87">
        <v>0</v>
      </c>
      <c r="R6977" s="87">
        <v>0</v>
      </c>
      <c r="S6977" s="87"/>
      <c r="T6977" s="87"/>
      <c r="U6977" s="85" t="s">
        <v>112</v>
      </c>
      <c r="V6977" s="179"/>
      <c r="W6977" s="7"/>
      <c r="X6977" s="3"/>
      <c r="Y6977" s="3"/>
      <c r="Z6977" s="211">
        <v>57693</v>
      </c>
      <c r="AA6977" s="11"/>
      <c r="AB6977" s="123" t="s">
        <v>7939</v>
      </c>
      <c r="AC6977" s="124"/>
      <c r="AD6977" s="41"/>
      <c r="AE6977" s="41"/>
      <c r="AF6977" s="191"/>
      <c r="AG6977" s="41"/>
      <c r="AH6977" s="41" t="s">
        <v>7952</v>
      </c>
      <c r="AI6977" s="80" t="s">
        <v>6</v>
      </c>
      <c r="AJ6977" s="41"/>
      <c r="AK6977" s="3"/>
      <c r="AL6977" s="85"/>
      <c r="AM6977" s="151" t="s">
        <v>24840</v>
      </c>
      <c r="AN6977" s="15"/>
      <c r="AO6977" s="166"/>
      <c r="AP6977" s="5">
        <f t="shared" si="109"/>
        <v>0</v>
      </c>
      <c r="AQ6977" s="16"/>
      <c r="AR6977" s="205">
        <v>1</v>
      </c>
      <c r="AS6977" s="16"/>
      <c r="AT6977" s="16"/>
      <c r="AU6977" s="16"/>
      <c r="AV6977" s="16"/>
      <c r="AW6977" s="16"/>
      <c r="AX6977" s="16"/>
    </row>
    <row r="6978" spans="1:50" s="13" customFormat="1" ht="15" hidden="1" customHeight="1" x14ac:dyDescent="0.2">
      <c r="A6978" s="7" t="s">
        <v>23028</v>
      </c>
      <c r="B6978" s="3" t="s">
        <v>22195</v>
      </c>
      <c r="C6978" s="85" t="s">
        <v>7939</v>
      </c>
      <c r="D6978" s="85" t="s">
        <v>13090</v>
      </c>
      <c r="E6978" s="202" t="s">
        <v>8031</v>
      </c>
      <c r="F6978" s="85" t="s">
        <v>14</v>
      </c>
      <c r="G6978" s="85" t="s">
        <v>18</v>
      </c>
      <c r="H6978" s="85" t="s">
        <v>20690</v>
      </c>
      <c r="I6978" s="3" t="s">
        <v>8473</v>
      </c>
      <c r="J6978" s="85" t="s">
        <v>4400</v>
      </c>
      <c r="K6978" s="7" t="s">
        <v>4422</v>
      </c>
      <c r="L6978" s="3"/>
      <c r="M6978" s="3"/>
      <c r="N6978" s="41" t="s">
        <v>22161</v>
      </c>
      <c r="O6978" s="87">
        <v>0</v>
      </c>
      <c r="P6978" s="87">
        <v>0</v>
      </c>
      <c r="Q6978" s="87">
        <v>0</v>
      </c>
      <c r="R6978" s="87">
        <v>0</v>
      </c>
      <c r="S6978" s="87"/>
      <c r="T6978" s="87"/>
      <c r="U6978" s="85" t="s">
        <v>112</v>
      </c>
      <c r="V6978" s="179"/>
      <c r="W6978" s="7"/>
      <c r="X6978" s="3"/>
      <c r="Y6978" s="3"/>
      <c r="Z6978" s="211">
        <v>56564</v>
      </c>
      <c r="AA6978" s="11"/>
      <c r="AB6978" s="123" t="s">
        <v>7939</v>
      </c>
      <c r="AC6978" s="124"/>
      <c r="AD6978" s="41"/>
      <c r="AE6978" s="41"/>
      <c r="AF6978" s="191"/>
      <c r="AG6978" s="41"/>
      <c r="AH6978" s="41" t="s">
        <v>7952</v>
      </c>
      <c r="AI6978" s="80" t="s">
        <v>6</v>
      </c>
      <c r="AJ6978" s="41"/>
      <c r="AK6978" s="3"/>
      <c r="AL6978" s="85"/>
      <c r="AM6978" s="151" t="s">
        <v>24840</v>
      </c>
      <c r="AN6978" s="15"/>
      <c r="AO6978" s="166"/>
      <c r="AP6978" s="5">
        <f t="shared" si="109"/>
        <v>0</v>
      </c>
      <c r="AQ6978" s="16"/>
      <c r="AR6978" s="205">
        <v>1</v>
      </c>
      <c r="AS6978" s="16"/>
      <c r="AT6978" s="16"/>
      <c r="AU6978" s="16"/>
      <c r="AV6978" s="16"/>
      <c r="AW6978" s="16"/>
      <c r="AX6978" s="16"/>
    </row>
    <row r="6979" spans="1:50" s="13" customFormat="1" ht="15" hidden="1" customHeight="1" x14ac:dyDescent="0.2">
      <c r="A6979" s="7" t="s">
        <v>11245</v>
      </c>
      <c r="B6979" s="3" t="s">
        <v>11246</v>
      </c>
      <c r="C6979" s="85" t="s">
        <v>7939</v>
      </c>
      <c r="D6979" s="85" t="s">
        <v>13090</v>
      </c>
      <c r="E6979" s="202" t="s">
        <v>154</v>
      </c>
      <c r="F6979" s="85" t="s">
        <v>55</v>
      </c>
      <c r="G6979" s="85" t="s">
        <v>63</v>
      </c>
      <c r="H6979" s="85" t="s">
        <v>20690</v>
      </c>
      <c r="I6979" s="3" t="s">
        <v>7970</v>
      </c>
      <c r="J6979" s="85" t="s">
        <v>4435</v>
      </c>
      <c r="K6979" s="7" t="s">
        <v>3838</v>
      </c>
      <c r="L6979" s="3"/>
      <c r="M6979" s="3"/>
      <c r="N6979" s="41" t="s">
        <v>7950</v>
      </c>
      <c r="O6979" s="87">
        <v>123948</v>
      </c>
      <c r="P6979" s="87">
        <v>116506</v>
      </c>
      <c r="Q6979" s="87">
        <v>7442</v>
      </c>
      <c r="R6979" s="87">
        <v>0</v>
      </c>
      <c r="S6979" s="87"/>
      <c r="T6979" s="87"/>
      <c r="U6979" s="85">
        <v>2006</v>
      </c>
      <c r="V6979" s="179"/>
      <c r="W6979" s="7"/>
      <c r="X6979" s="3"/>
      <c r="Y6979" s="3"/>
      <c r="Z6979" s="211">
        <v>19456</v>
      </c>
      <c r="AA6979" s="11"/>
      <c r="AB6979" s="123" t="s">
        <v>7939</v>
      </c>
      <c r="AC6979" s="124"/>
      <c r="AD6979" s="41"/>
      <c r="AE6979" s="41"/>
      <c r="AF6979" s="191">
        <v>43927</v>
      </c>
      <c r="AG6979" s="41"/>
      <c r="AH6979" s="41" t="s">
        <v>8024</v>
      </c>
      <c r="AI6979" s="80" t="s">
        <v>6</v>
      </c>
      <c r="AJ6979" s="41"/>
      <c r="AK6979" s="3"/>
      <c r="AL6979" s="85"/>
      <c r="AM6979" s="151" t="s">
        <v>19998</v>
      </c>
      <c r="AN6979" s="15"/>
      <c r="AO6979" s="166"/>
      <c r="AP6979" s="5">
        <f t="shared" si="109"/>
        <v>0</v>
      </c>
      <c r="AQ6979" s="16"/>
      <c r="AR6979" s="205">
        <v>1</v>
      </c>
      <c r="AS6979" s="16"/>
      <c r="AT6979" s="16"/>
      <c r="AU6979" s="16"/>
      <c r="AV6979" s="16"/>
      <c r="AW6979" s="16"/>
      <c r="AX6979" s="16"/>
    </row>
    <row r="6980" spans="1:50" s="13" customFormat="1" ht="15" hidden="1" customHeight="1" x14ac:dyDescent="0.2">
      <c r="A6980" s="7" t="s">
        <v>23023</v>
      </c>
      <c r="B6980" s="3" t="s">
        <v>22190</v>
      </c>
      <c r="C6980" s="85" t="s">
        <v>7939</v>
      </c>
      <c r="D6980" s="85" t="s">
        <v>13090</v>
      </c>
      <c r="E6980" s="202" t="s">
        <v>8031</v>
      </c>
      <c r="F6980" s="85" t="s">
        <v>14</v>
      </c>
      <c r="G6980" s="85" t="s">
        <v>18</v>
      </c>
      <c r="H6980" s="85" t="s">
        <v>20690</v>
      </c>
      <c r="I6980" s="3" t="s">
        <v>8473</v>
      </c>
      <c r="J6980" s="85" t="s">
        <v>4400</v>
      </c>
      <c r="K6980" s="7" t="s">
        <v>4422</v>
      </c>
      <c r="L6980" s="3"/>
      <c r="M6980" s="3"/>
      <c r="N6980" s="41" t="s">
        <v>22161</v>
      </c>
      <c r="O6980" s="87">
        <v>0</v>
      </c>
      <c r="P6980" s="87">
        <v>0</v>
      </c>
      <c r="Q6980" s="87">
        <v>0</v>
      </c>
      <c r="R6980" s="87">
        <v>0</v>
      </c>
      <c r="S6980" s="87"/>
      <c r="T6980" s="87"/>
      <c r="U6980" s="85" t="s">
        <v>112</v>
      </c>
      <c r="V6980" s="179"/>
      <c r="W6980" s="7"/>
      <c r="X6980" s="3"/>
      <c r="Y6980" s="3"/>
      <c r="Z6980" s="211">
        <v>56664</v>
      </c>
      <c r="AA6980" s="11"/>
      <c r="AB6980" s="123" t="s">
        <v>7939</v>
      </c>
      <c r="AC6980" s="124"/>
      <c r="AD6980" s="41"/>
      <c r="AE6980" s="41"/>
      <c r="AF6980" s="191"/>
      <c r="AG6980" s="41"/>
      <c r="AH6980" s="41" t="s">
        <v>7952</v>
      </c>
      <c r="AI6980" s="80" t="s">
        <v>6</v>
      </c>
      <c r="AJ6980" s="41"/>
      <c r="AK6980" s="3"/>
      <c r="AL6980" s="85"/>
      <c r="AM6980" s="151" t="s">
        <v>24840</v>
      </c>
      <c r="AN6980" s="15"/>
      <c r="AO6980" s="166"/>
      <c r="AP6980" s="5">
        <f t="shared" si="109"/>
        <v>0</v>
      </c>
      <c r="AQ6980" s="16"/>
      <c r="AR6980" s="205">
        <v>1</v>
      </c>
      <c r="AS6980" s="16"/>
      <c r="AT6980" s="16"/>
      <c r="AU6980" s="16"/>
      <c r="AV6980" s="16"/>
      <c r="AW6980" s="16"/>
      <c r="AX6980" s="16"/>
    </row>
    <row r="6981" spans="1:50" s="13" customFormat="1" ht="15" hidden="1" customHeight="1" x14ac:dyDescent="0.2">
      <c r="A6981" s="7" t="s">
        <v>23020</v>
      </c>
      <c r="B6981" s="3" t="s">
        <v>22186</v>
      </c>
      <c r="C6981" s="85" t="s">
        <v>7939</v>
      </c>
      <c r="D6981" s="85" t="s">
        <v>13090</v>
      </c>
      <c r="E6981" s="202" t="s">
        <v>8031</v>
      </c>
      <c r="F6981" s="85" t="s">
        <v>14</v>
      </c>
      <c r="G6981" s="85" t="s">
        <v>18</v>
      </c>
      <c r="H6981" s="85" t="s">
        <v>20690</v>
      </c>
      <c r="I6981" s="3" t="s">
        <v>8473</v>
      </c>
      <c r="J6981" s="85" t="s">
        <v>4400</v>
      </c>
      <c r="K6981" s="7" t="s">
        <v>4422</v>
      </c>
      <c r="L6981" s="3"/>
      <c r="M6981" s="3"/>
      <c r="N6981" s="41" t="s">
        <v>22161</v>
      </c>
      <c r="O6981" s="87">
        <v>0</v>
      </c>
      <c r="P6981" s="87">
        <v>0</v>
      </c>
      <c r="Q6981" s="87">
        <v>0</v>
      </c>
      <c r="R6981" s="87">
        <v>0</v>
      </c>
      <c r="S6981" s="87"/>
      <c r="T6981" s="87"/>
      <c r="U6981" s="85" t="s">
        <v>112</v>
      </c>
      <c r="V6981" s="179"/>
      <c r="W6981" s="7"/>
      <c r="X6981" s="3"/>
      <c r="Y6981" s="3"/>
      <c r="Z6981" s="211">
        <v>56525</v>
      </c>
      <c r="AA6981" s="11"/>
      <c r="AB6981" s="123" t="s">
        <v>7939</v>
      </c>
      <c r="AC6981" s="124"/>
      <c r="AD6981" s="41"/>
      <c r="AE6981" s="41"/>
      <c r="AF6981" s="191"/>
      <c r="AG6981" s="41"/>
      <c r="AH6981" s="41" t="s">
        <v>7952</v>
      </c>
      <c r="AI6981" s="80" t="s">
        <v>6</v>
      </c>
      <c r="AJ6981" s="41"/>
      <c r="AK6981" s="3"/>
      <c r="AL6981" s="85"/>
      <c r="AM6981" s="151" t="s">
        <v>24840</v>
      </c>
      <c r="AN6981" s="15"/>
      <c r="AO6981" s="166"/>
      <c r="AP6981" s="5">
        <f t="shared" si="109"/>
        <v>0</v>
      </c>
      <c r="AQ6981" s="16"/>
      <c r="AR6981" s="205">
        <v>1</v>
      </c>
      <c r="AS6981" s="16"/>
      <c r="AT6981" s="16"/>
      <c r="AU6981" s="16"/>
      <c r="AV6981" s="16"/>
      <c r="AW6981" s="16"/>
      <c r="AX6981" s="16"/>
    </row>
    <row r="6982" spans="1:50" s="13" customFormat="1" ht="15" hidden="1" customHeight="1" x14ac:dyDescent="0.2">
      <c r="A6982" s="7" t="s">
        <v>23029</v>
      </c>
      <c r="B6982" s="3" t="s">
        <v>22196</v>
      </c>
      <c r="C6982" s="85" t="s">
        <v>7939</v>
      </c>
      <c r="D6982" s="85" t="s">
        <v>13090</v>
      </c>
      <c r="E6982" s="202" t="s">
        <v>8031</v>
      </c>
      <c r="F6982" s="85" t="s">
        <v>14</v>
      </c>
      <c r="G6982" s="85" t="s">
        <v>20</v>
      </c>
      <c r="H6982" s="85" t="s">
        <v>20689</v>
      </c>
      <c r="I6982" s="3" t="s">
        <v>16770</v>
      </c>
      <c r="J6982" s="85" t="s">
        <v>4400</v>
      </c>
      <c r="K6982" s="7" t="s">
        <v>4422</v>
      </c>
      <c r="L6982" s="3"/>
      <c r="M6982" s="3"/>
      <c r="N6982" s="41" t="s">
        <v>22181</v>
      </c>
      <c r="O6982" s="87">
        <v>0</v>
      </c>
      <c r="P6982" s="87">
        <v>0</v>
      </c>
      <c r="Q6982" s="87">
        <v>0</v>
      </c>
      <c r="R6982" s="87">
        <v>0</v>
      </c>
      <c r="S6982" s="87"/>
      <c r="T6982" s="87"/>
      <c r="U6982" s="85" t="s">
        <v>112</v>
      </c>
      <c r="V6982" s="179"/>
      <c r="W6982" s="7"/>
      <c r="X6982" s="3"/>
      <c r="Y6982" s="3"/>
      <c r="Z6982" s="211">
        <v>160000</v>
      </c>
      <c r="AA6982" s="11"/>
      <c r="AB6982" s="123" t="s">
        <v>7939</v>
      </c>
      <c r="AC6982" s="124"/>
      <c r="AD6982" s="41"/>
      <c r="AE6982" s="41"/>
      <c r="AF6982" s="191"/>
      <c r="AG6982" s="41"/>
      <c r="AH6982" s="41" t="s">
        <v>7952</v>
      </c>
      <c r="AI6982" s="80" t="s">
        <v>6</v>
      </c>
      <c r="AJ6982" s="41"/>
      <c r="AK6982" s="3"/>
      <c r="AL6982" s="85"/>
      <c r="AM6982" s="151" t="s">
        <v>24840</v>
      </c>
      <c r="AN6982" s="15"/>
      <c r="AO6982" s="166"/>
      <c r="AP6982" s="5">
        <f t="shared" ref="AP6982:AP7045" si="110">SUBTOTAL(109,U6982)</f>
        <v>0</v>
      </c>
      <c r="AQ6982" s="16"/>
      <c r="AR6982" s="205">
        <v>1</v>
      </c>
      <c r="AS6982" s="16"/>
      <c r="AT6982" s="16"/>
      <c r="AU6982" s="16"/>
      <c r="AV6982" s="16"/>
      <c r="AW6982" s="16"/>
      <c r="AX6982" s="16"/>
    </row>
    <row r="6983" spans="1:50" s="13" customFormat="1" ht="15" hidden="1" customHeight="1" x14ac:dyDescent="0.2">
      <c r="A6983" s="7" t="s">
        <v>23003</v>
      </c>
      <c r="B6983" s="3" t="s">
        <v>22167</v>
      </c>
      <c r="C6983" s="85" t="s">
        <v>7939</v>
      </c>
      <c r="D6983" s="85" t="s">
        <v>13090</v>
      </c>
      <c r="E6983" s="202" t="s">
        <v>8031</v>
      </c>
      <c r="F6983" s="85" t="s">
        <v>34</v>
      </c>
      <c r="G6983" s="85" t="s">
        <v>35</v>
      </c>
      <c r="H6983" s="85" t="s">
        <v>20688</v>
      </c>
      <c r="I6983" s="7" t="s">
        <v>8125</v>
      </c>
      <c r="J6983" s="85" t="s">
        <v>4435</v>
      </c>
      <c r="K6983" s="7" t="s">
        <v>3838</v>
      </c>
      <c r="L6983" s="3"/>
      <c r="M6983" s="3"/>
      <c r="N6983" s="41" t="s">
        <v>22105</v>
      </c>
      <c r="O6983" s="87">
        <v>0</v>
      </c>
      <c r="P6983" s="87">
        <v>0</v>
      </c>
      <c r="Q6983" s="87">
        <v>0</v>
      </c>
      <c r="R6983" s="87">
        <v>0</v>
      </c>
      <c r="S6983" s="87"/>
      <c r="T6983" s="87"/>
      <c r="U6983" s="85" t="s">
        <v>112</v>
      </c>
      <c r="V6983" s="179"/>
      <c r="W6983" s="7"/>
      <c r="X6983" s="3"/>
      <c r="Y6983" s="3"/>
      <c r="Z6983" s="211">
        <v>502059</v>
      </c>
      <c r="AA6983" s="11"/>
      <c r="AB6983" s="123" t="s">
        <v>7939</v>
      </c>
      <c r="AC6983" s="124"/>
      <c r="AD6983" s="41"/>
      <c r="AE6983" s="41"/>
      <c r="AF6983" s="191"/>
      <c r="AG6983" s="41"/>
      <c r="AH6983" s="41" t="s">
        <v>7952</v>
      </c>
      <c r="AI6983" s="80" t="s">
        <v>6</v>
      </c>
      <c r="AJ6983" s="41"/>
      <c r="AK6983" s="3"/>
      <c r="AL6983" s="85"/>
      <c r="AM6983" s="151" t="s">
        <v>24840</v>
      </c>
      <c r="AN6983" s="15"/>
      <c r="AO6983" s="166"/>
      <c r="AP6983" s="5">
        <f t="shared" si="110"/>
        <v>0</v>
      </c>
      <c r="AQ6983" s="16"/>
      <c r="AR6983" s="205">
        <v>1</v>
      </c>
      <c r="AS6983" s="16"/>
      <c r="AT6983" s="16"/>
      <c r="AU6983" s="16"/>
      <c r="AV6983" s="16"/>
      <c r="AW6983" s="16"/>
      <c r="AX6983" s="16"/>
    </row>
    <row r="6984" spans="1:50" s="13" customFormat="1" ht="15" hidden="1" customHeight="1" x14ac:dyDescent="0.2">
      <c r="A6984" s="7" t="s">
        <v>22979</v>
      </c>
      <c r="B6984" s="3" t="s">
        <v>22140</v>
      </c>
      <c r="C6984" s="85" t="s">
        <v>7939</v>
      </c>
      <c r="D6984" s="85" t="s">
        <v>13090</v>
      </c>
      <c r="E6984" s="202" t="s">
        <v>8031</v>
      </c>
      <c r="F6984" s="85" t="s">
        <v>34</v>
      </c>
      <c r="G6984" s="85" t="s">
        <v>35</v>
      </c>
      <c r="H6984" s="85" t="s">
        <v>20688</v>
      </c>
      <c r="I6984" s="7" t="s">
        <v>8125</v>
      </c>
      <c r="J6984" s="85" t="s">
        <v>4435</v>
      </c>
      <c r="K6984" s="7" t="s">
        <v>3838</v>
      </c>
      <c r="L6984" s="3"/>
      <c r="M6984" s="3"/>
      <c r="N6984" s="41" t="s">
        <v>22105</v>
      </c>
      <c r="O6984" s="87">
        <v>0</v>
      </c>
      <c r="P6984" s="87">
        <v>0</v>
      </c>
      <c r="Q6984" s="87">
        <v>0</v>
      </c>
      <c r="R6984" s="87">
        <v>0</v>
      </c>
      <c r="S6984" s="87"/>
      <c r="T6984" s="87"/>
      <c r="U6984" s="85" t="s">
        <v>112</v>
      </c>
      <c r="V6984" s="179"/>
      <c r="W6984" s="7"/>
      <c r="X6984" s="3"/>
      <c r="Y6984" s="3"/>
      <c r="Z6984" s="211">
        <v>2847326</v>
      </c>
      <c r="AA6984" s="11"/>
      <c r="AB6984" s="123" t="s">
        <v>7939</v>
      </c>
      <c r="AC6984" s="124"/>
      <c r="AD6984" s="41"/>
      <c r="AE6984" s="41"/>
      <c r="AF6984" s="191"/>
      <c r="AG6984" s="41"/>
      <c r="AH6984" s="41" t="s">
        <v>7952</v>
      </c>
      <c r="AI6984" s="80" t="s">
        <v>6</v>
      </c>
      <c r="AJ6984" s="41"/>
      <c r="AK6984" s="3"/>
      <c r="AL6984" s="85"/>
      <c r="AM6984" s="151" t="s">
        <v>24840</v>
      </c>
      <c r="AN6984" s="15"/>
      <c r="AO6984" s="166"/>
      <c r="AP6984" s="5">
        <f t="shared" si="110"/>
        <v>0</v>
      </c>
      <c r="AQ6984" s="16"/>
      <c r="AR6984" s="205">
        <v>1</v>
      </c>
      <c r="AS6984" s="16"/>
      <c r="AT6984" s="16"/>
      <c r="AU6984" s="16"/>
      <c r="AV6984" s="16"/>
      <c r="AW6984" s="16"/>
      <c r="AX6984" s="16"/>
    </row>
    <row r="6985" spans="1:50" s="13" customFormat="1" ht="15" hidden="1" customHeight="1" x14ac:dyDescent="0.2">
      <c r="A6985" s="7" t="s">
        <v>23010</v>
      </c>
      <c r="B6985" s="3" t="s">
        <v>22175</v>
      </c>
      <c r="C6985" s="85" t="s">
        <v>7939</v>
      </c>
      <c r="D6985" s="85" t="s">
        <v>13090</v>
      </c>
      <c r="E6985" s="202" t="s">
        <v>8031</v>
      </c>
      <c r="F6985" s="85" t="s">
        <v>34</v>
      </c>
      <c r="G6985" s="85" t="s">
        <v>35</v>
      </c>
      <c r="H6985" s="85" t="s">
        <v>20688</v>
      </c>
      <c r="I6985" s="7" t="s">
        <v>8125</v>
      </c>
      <c r="J6985" s="85" t="s">
        <v>4435</v>
      </c>
      <c r="K6985" s="7" t="s">
        <v>3838</v>
      </c>
      <c r="L6985" s="3"/>
      <c r="M6985" s="3"/>
      <c r="N6985" s="41" t="s">
        <v>22105</v>
      </c>
      <c r="O6985" s="87">
        <v>0</v>
      </c>
      <c r="P6985" s="87">
        <v>0</v>
      </c>
      <c r="Q6985" s="87">
        <v>0</v>
      </c>
      <c r="R6985" s="87">
        <v>0</v>
      </c>
      <c r="S6985" s="87"/>
      <c r="T6985" s="87"/>
      <c r="U6985" s="85" t="s">
        <v>112</v>
      </c>
      <c r="V6985" s="179"/>
      <c r="W6985" s="7"/>
      <c r="X6985" s="3"/>
      <c r="Y6985" s="3"/>
      <c r="Z6985" s="211">
        <v>419519</v>
      </c>
      <c r="AA6985" s="11"/>
      <c r="AB6985" s="123" t="s">
        <v>7939</v>
      </c>
      <c r="AC6985" s="124"/>
      <c r="AD6985" s="41"/>
      <c r="AE6985" s="41"/>
      <c r="AF6985" s="191"/>
      <c r="AG6985" s="41"/>
      <c r="AH6985" s="41" t="s">
        <v>7952</v>
      </c>
      <c r="AI6985" s="80" t="s">
        <v>6</v>
      </c>
      <c r="AJ6985" s="41"/>
      <c r="AK6985" s="3"/>
      <c r="AL6985" s="85"/>
      <c r="AM6985" s="151" t="s">
        <v>24840</v>
      </c>
      <c r="AN6985" s="15"/>
      <c r="AO6985" s="166"/>
      <c r="AP6985" s="5">
        <f t="shared" si="110"/>
        <v>0</v>
      </c>
      <c r="AQ6985" s="16"/>
      <c r="AR6985" s="205">
        <v>1</v>
      </c>
      <c r="AS6985" s="16"/>
      <c r="AT6985" s="16"/>
      <c r="AU6985" s="16"/>
      <c r="AV6985" s="16"/>
      <c r="AW6985" s="16"/>
      <c r="AX6985" s="16"/>
    </row>
    <row r="6986" spans="1:50" s="13" customFormat="1" ht="15" hidden="1" customHeight="1" x14ac:dyDescent="0.2">
      <c r="A6986" s="7" t="s">
        <v>28653</v>
      </c>
      <c r="B6986" s="3" t="s">
        <v>28190</v>
      </c>
      <c r="C6986" s="85" t="s">
        <v>7939</v>
      </c>
      <c r="D6986" s="85" t="s">
        <v>13090</v>
      </c>
      <c r="E6986" s="202" t="s">
        <v>8031</v>
      </c>
      <c r="F6986" s="85" t="s">
        <v>34</v>
      </c>
      <c r="G6986" s="85" t="s">
        <v>37</v>
      </c>
      <c r="H6986" s="85" t="s">
        <v>20689</v>
      </c>
      <c r="I6986" s="3" t="s">
        <v>20861</v>
      </c>
      <c r="J6986" s="85" t="s">
        <v>105</v>
      </c>
      <c r="K6986" s="7" t="s">
        <v>1221</v>
      </c>
      <c r="L6986" s="3"/>
      <c r="M6986" s="3"/>
      <c r="N6986" s="41" t="s">
        <v>7950</v>
      </c>
      <c r="O6986" s="87">
        <v>0</v>
      </c>
      <c r="P6986" s="87">
        <v>0</v>
      </c>
      <c r="Q6986" s="87">
        <v>0</v>
      </c>
      <c r="R6986" s="87">
        <v>0</v>
      </c>
      <c r="S6986" s="87"/>
      <c r="T6986" s="87"/>
      <c r="U6986" s="85" t="s">
        <v>112</v>
      </c>
      <c r="V6986" s="179"/>
      <c r="W6986" s="7"/>
      <c r="X6986" s="3"/>
      <c r="Y6986" s="3"/>
      <c r="Z6986" s="146">
        <v>711601</v>
      </c>
      <c r="AA6986" s="11"/>
      <c r="AB6986" s="123" t="s">
        <v>7939</v>
      </c>
      <c r="AC6986" s="124"/>
      <c r="AD6986" s="41"/>
      <c r="AE6986" s="41"/>
      <c r="AF6986" s="191"/>
      <c r="AG6986" s="41"/>
      <c r="AH6986" s="41" t="s">
        <v>7952</v>
      </c>
      <c r="AI6986" s="80" t="s">
        <v>6</v>
      </c>
      <c r="AJ6986" s="41"/>
      <c r="AK6986" s="3"/>
      <c r="AL6986" s="85"/>
      <c r="AM6986" s="151" t="s">
        <v>28169</v>
      </c>
      <c r="AN6986" s="15"/>
      <c r="AO6986" s="166"/>
      <c r="AP6986" s="5">
        <f t="shared" si="110"/>
        <v>0</v>
      </c>
      <c r="AQ6986" s="16"/>
      <c r="AR6986" s="205">
        <v>1</v>
      </c>
      <c r="AS6986" s="16"/>
      <c r="AT6986" s="16"/>
      <c r="AU6986" s="16"/>
      <c r="AV6986" s="16"/>
      <c r="AW6986" s="16"/>
      <c r="AX6986" s="16"/>
    </row>
    <row r="6987" spans="1:50" s="13" customFormat="1" ht="15" hidden="1" customHeight="1" x14ac:dyDescent="0.2">
      <c r="A6987" s="7" t="s">
        <v>11247</v>
      </c>
      <c r="B6987" s="3" t="s">
        <v>11248</v>
      </c>
      <c r="C6987" s="85" t="s">
        <v>7939</v>
      </c>
      <c r="D6987" s="85" t="s">
        <v>13090</v>
      </c>
      <c r="E6987" s="202" t="s">
        <v>154</v>
      </c>
      <c r="F6987" s="85" t="s">
        <v>55</v>
      </c>
      <c r="G6987" s="85" t="s">
        <v>15355</v>
      </c>
      <c r="H6987" s="85" t="s">
        <v>20690</v>
      </c>
      <c r="I6987" s="3" t="s">
        <v>7970</v>
      </c>
      <c r="J6987" s="85" t="s">
        <v>4435</v>
      </c>
      <c r="K6987" s="7" t="s">
        <v>3838</v>
      </c>
      <c r="L6987" s="3"/>
      <c r="M6987" s="3"/>
      <c r="N6987" s="41" t="s">
        <v>11249</v>
      </c>
      <c r="O6987" s="87">
        <v>0</v>
      </c>
      <c r="P6987" s="87">
        <v>0</v>
      </c>
      <c r="Q6987" s="87">
        <v>0</v>
      </c>
      <c r="R6987" s="87">
        <v>0</v>
      </c>
      <c r="S6987" s="87"/>
      <c r="T6987" s="87"/>
      <c r="U6987" s="85" t="s">
        <v>112</v>
      </c>
      <c r="V6987" s="179"/>
      <c r="W6987" s="7"/>
      <c r="X6987" s="3"/>
      <c r="Y6987" s="3"/>
      <c r="Z6987" s="211">
        <v>27813</v>
      </c>
      <c r="AA6987" s="11"/>
      <c r="AB6987" s="123" t="s">
        <v>7939</v>
      </c>
      <c r="AC6987" s="124"/>
      <c r="AD6987" s="41"/>
      <c r="AE6987" s="41"/>
      <c r="AF6987" s="191">
        <v>40240</v>
      </c>
      <c r="AG6987" s="41"/>
      <c r="AH6987" s="41" t="s">
        <v>8024</v>
      </c>
      <c r="AI6987" s="80" t="s">
        <v>6</v>
      </c>
      <c r="AJ6987" s="41"/>
      <c r="AK6987" s="3"/>
      <c r="AL6987" s="85"/>
      <c r="AM6987" s="151" t="s">
        <v>19998</v>
      </c>
      <c r="AN6987" s="15"/>
      <c r="AO6987" s="166"/>
      <c r="AP6987" s="5">
        <f t="shared" si="110"/>
        <v>0</v>
      </c>
      <c r="AQ6987" s="16"/>
      <c r="AR6987" s="205">
        <v>1</v>
      </c>
      <c r="AS6987" s="16"/>
      <c r="AT6987" s="16"/>
      <c r="AU6987" s="16"/>
      <c r="AV6987" s="16"/>
      <c r="AW6987" s="16"/>
      <c r="AX6987" s="16"/>
    </row>
    <row r="6988" spans="1:50" s="13" customFormat="1" ht="15" hidden="1" customHeight="1" x14ac:dyDescent="0.2">
      <c r="A6988" s="7" t="s">
        <v>22980</v>
      </c>
      <c r="B6988" s="3" t="s">
        <v>22141</v>
      </c>
      <c r="C6988" s="85" t="s">
        <v>7939</v>
      </c>
      <c r="D6988" s="85" t="s">
        <v>13090</v>
      </c>
      <c r="E6988" s="202" t="s">
        <v>8031</v>
      </c>
      <c r="F6988" s="85" t="s">
        <v>34</v>
      </c>
      <c r="G6988" s="85" t="s">
        <v>35</v>
      </c>
      <c r="H6988" s="85" t="s">
        <v>20688</v>
      </c>
      <c r="I6988" s="7" t="s">
        <v>8125</v>
      </c>
      <c r="J6988" s="85" t="s">
        <v>4435</v>
      </c>
      <c r="K6988" s="7" t="s">
        <v>3838</v>
      </c>
      <c r="L6988" s="3"/>
      <c r="M6988" s="3"/>
      <c r="N6988" s="41" t="s">
        <v>22105</v>
      </c>
      <c r="O6988" s="87">
        <v>0</v>
      </c>
      <c r="P6988" s="87">
        <v>0</v>
      </c>
      <c r="Q6988" s="87">
        <v>0</v>
      </c>
      <c r="R6988" s="87">
        <v>0</v>
      </c>
      <c r="S6988" s="87"/>
      <c r="T6988" s="87"/>
      <c r="U6988" s="85" t="s">
        <v>112</v>
      </c>
      <c r="V6988" s="179"/>
      <c r="W6988" s="7"/>
      <c r="X6988" s="3"/>
      <c r="Y6988" s="3"/>
      <c r="Z6988" s="211">
        <v>172110</v>
      </c>
      <c r="AA6988" s="11"/>
      <c r="AB6988" s="123" t="s">
        <v>7939</v>
      </c>
      <c r="AC6988" s="124"/>
      <c r="AD6988" s="41"/>
      <c r="AE6988" s="41"/>
      <c r="AF6988" s="191"/>
      <c r="AG6988" s="41"/>
      <c r="AH6988" s="41" t="s">
        <v>7952</v>
      </c>
      <c r="AI6988" s="80" t="s">
        <v>6</v>
      </c>
      <c r="AJ6988" s="41"/>
      <c r="AK6988" s="3"/>
      <c r="AL6988" s="85"/>
      <c r="AM6988" s="151" t="s">
        <v>24840</v>
      </c>
      <c r="AN6988" s="15"/>
      <c r="AO6988" s="166"/>
      <c r="AP6988" s="5">
        <f t="shared" si="110"/>
        <v>0</v>
      </c>
      <c r="AQ6988" s="16"/>
      <c r="AR6988" s="205">
        <v>1</v>
      </c>
      <c r="AS6988" s="16"/>
      <c r="AT6988" s="16"/>
      <c r="AU6988" s="16"/>
      <c r="AV6988" s="16"/>
      <c r="AW6988" s="16"/>
      <c r="AX6988" s="16"/>
    </row>
    <row r="6989" spans="1:50" s="13" customFormat="1" ht="15" hidden="1" customHeight="1" x14ac:dyDescent="0.2">
      <c r="A6989" s="7" t="s">
        <v>23011</v>
      </c>
      <c r="B6989" s="3" t="s">
        <v>22176</v>
      </c>
      <c r="C6989" s="85" t="s">
        <v>7939</v>
      </c>
      <c r="D6989" s="85" t="s">
        <v>13090</v>
      </c>
      <c r="E6989" s="202" t="s">
        <v>8031</v>
      </c>
      <c r="F6989" s="85" t="s">
        <v>34</v>
      </c>
      <c r="G6989" s="85" t="s">
        <v>35</v>
      </c>
      <c r="H6989" s="85" t="s">
        <v>20688</v>
      </c>
      <c r="I6989" s="7" t="s">
        <v>8125</v>
      </c>
      <c r="J6989" s="85" t="s">
        <v>4435</v>
      </c>
      <c r="K6989" s="7" t="s">
        <v>3838</v>
      </c>
      <c r="L6989" s="3"/>
      <c r="M6989" s="3"/>
      <c r="N6989" s="41" t="s">
        <v>22105</v>
      </c>
      <c r="O6989" s="87">
        <v>0</v>
      </c>
      <c r="P6989" s="87">
        <v>0</v>
      </c>
      <c r="Q6989" s="87">
        <v>0</v>
      </c>
      <c r="R6989" s="87">
        <v>0</v>
      </c>
      <c r="S6989" s="87"/>
      <c r="T6989" s="87"/>
      <c r="U6989" s="85" t="s">
        <v>112</v>
      </c>
      <c r="V6989" s="179"/>
      <c r="W6989" s="7"/>
      <c r="X6989" s="3"/>
      <c r="Y6989" s="3"/>
      <c r="Z6989" s="211">
        <v>449341</v>
      </c>
      <c r="AA6989" s="11"/>
      <c r="AB6989" s="123" t="s">
        <v>7939</v>
      </c>
      <c r="AC6989" s="124"/>
      <c r="AD6989" s="41"/>
      <c r="AE6989" s="41"/>
      <c r="AF6989" s="191"/>
      <c r="AG6989" s="41"/>
      <c r="AH6989" s="41" t="s">
        <v>7952</v>
      </c>
      <c r="AI6989" s="80" t="s">
        <v>6</v>
      </c>
      <c r="AJ6989" s="41"/>
      <c r="AK6989" s="3"/>
      <c r="AL6989" s="85"/>
      <c r="AM6989" s="151" t="s">
        <v>24840</v>
      </c>
      <c r="AN6989" s="15"/>
      <c r="AO6989" s="166"/>
      <c r="AP6989" s="5">
        <f t="shared" si="110"/>
        <v>0</v>
      </c>
      <c r="AQ6989" s="16"/>
      <c r="AR6989" s="205">
        <v>1</v>
      </c>
      <c r="AS6989" s="16"/>
      <c r="AT6989" s="16"/>
      <c r="AU6989" s="16"/>
      <c r="AV6989" s="16"/>
      <c r="AW6989" s="16"/>
      <c r="AX6989" s="16"/>
    </row>
    <row r="6990" spans="1:50" s="13" customFormat="1" ht="15" hidden="1" customHeight="1" x14ac:dyDescent="0.2">
      <c r="A6990" s="7" t="s">
        <v>22981</v>
      </c>
      <c r="B6990" s="3" t="s">
        <v>22142</v>
      </c>
      <c r="C6990" s="85" t="s">
        <v>7939</v>
      </c>
      <c r="D6990" s="85" t="s">
        <v>13090</v>
      </c>
      <c r="E6990" s="202" t="s">
        <v>8031</v>
      </c>
      <c r="F6990" s="85" t="s">
        <v>68</v>
      </c>
      <c r="G6990" s="85" t="s">
        <v>69</v>
      </c>
      <c r="H6990" s="85" t="s">
        <v>20690</v>
      </c>
      <c r="I6990" s="3" t="s">
        <v>9556</v>
      </c>
      <c r="J6990" s="85" t="s">
        <v>4435</v>
      </c>
      <c r="K6990" s="7" t="s">
        <v>3838</v>
      </c>
      <c r="L6990" s="3"/>
      <c r="M6990" s="3"/>
      <c r="N6990" s="41" t="s">
        <v>22143</v>
      </c>
      <c r="O6990" s="87">
        <v>0</v>
      </c>
      <c r="P6990" s="87">
        <v>0</v>
      </c>
      <c r="Q6990" s="87">
        <v>0</v>
      </c>
      <c r="R6990" s="87">
        <v>0</v>
      </c>
      <c r="S6990" s="87"/>
      <c r="T6990" s="87"/>
      <c r="U6990" s="85" t="s">
        <v>112</v>
      </c>
      <c r="V6990" s="179"/>
      <c r="W6990" s="7"/>
      <c r="X6990" s="3"/>
      <c r="Y6990" s="3"/>
      <c r="Z6990" s="211">
        <v>8025425</v>
      </c>
      <c r="AA6990" s="11"/>
      <c r="AB6990" s="123" t="s">
        <v>7939</v>
      </c>
      <c r="AC6990" s="124"/>
      <c r="AD6990" s="41"/>
      <c r="AE6990" s="41"/>
      <c r="AF6990" s="191"/>
      <c r="AG6990" s="41"/>
      <c r="AH6990" s="41" t="s">
        <v>8189</v>
      </c>
      <c r="AI6990" s="80" t="s">
        <v>6</v>
      </c>
      <c r="AJ6990" s="41"/>
      <c r="AK6990" s="3"/>
      <c r="AL6990" s="85"/>
      <c r="AM6990" s="151" t="s">
        <v>24840</v>
      </c>
      <c r="AN6990" s="15"/>
      <c r="AO6990" s="166"/>
      <c r="AP6990" s="5">
        <f t="shared" si="110"/>
        <v>0</v>
      </c>
      <c r="AQ6990" s="16"/>
      <c r="AR6990" s="205">
        <v>1</v>
      </c>
      <c r="AS6990" s="16"/>
      <c r="AT6990" s="16"/>
      <c r="AU6990" s="16"/>
      <c r="AV6990" s="16"/>
      <c r="AW6990" s="16"/>
      <c r="AX6990" s="16"/>
    </row>
    <row r="6991" spans="1:50" s="13" customFormat="1" ht="15" hidden="1" customHeight="1" x14ac:dyDescent="0.2">
      <c r="A6991" s="7" t="s">
        <v>22997</v>
      </c>
      <c r="B6991" s="3" t="s">
        <v>22160</v>
      </c>
      <c r="C6991" s="85" t="s">
        <v>7939</v>
      </c>
      <c r="D6991" s="85" t="s">
        <v>13090</v>
      </c>
      <c r="E6991" s="202" t="s">
        <v>8031</v>
      </c>
      <c r="F6991" s="85" t="s">
        <v>14</v>
      </c>
      <c r="G6991" s="85" t="s">
        <v>18</v>
      </c>
      <c r="H6991" s="85" t="s">
        <v>20690</v>
      </c>
      <c r="I6991" s="3" t="s">
        <v>8473</v>
      </c>
      <c r="J6991" s="85" t="s">
        <v>4400</v>
      </c>
      <c r="K6991" s="7" t="s">
        <v>4422</v>
      </c>
      <c r="L6991" s="3"/>
      <c r="M6991" s="3"/>
      <c r="N6991" s="41" t="s">
        <v>22161</v>
      </c>
      <c r="O6991" s="87">
        <v>0</v>
      </c>
      <c r="P6991" s="87">
        <v>0</v>
      </c>
      <c r="Q6991" s="87">
        <v>0</v>
      </c>
      <c r="R6991" s="87">
        <v>0</v>
      </c>
      <c r="S6991" s="87"/>
      <c r="T6991" s="87"/>
      <c r="U6991" s="85" t="s">
        <v>112</v>
      </c>
      <c r="V6991" s="179"/>
      <c r="W6991" s="7"/>
      <c r="X6991" s="3"/>
      <c r="Y6991" s="3"/>
      <c r="Z6991" s="211">
        <v>58883</v>
      </c>
      <c r="AA6991" s="11"/>
      <c r="AB6991" s="123" t="s">
        <v>7939</v>
      </c>
      <c r="AC6991" s="124"/>
      <c r="AD6991" s="41"/>
      <c r="AE6991" s="41"/>
      <c r="AF6991" s="191"/>
      <c r="AG6991" s="41"/>
      <c r="AH6991" s="41" t="s">
        <v>7952</v>
      </c>
      <c r="AI6991" s="80" t="s">
        <v>6</v>
      </c>
      <c r="AJ6991" s="41"/>
      <c r="AK6991" s="3"/>
      <c r="AL6991" s="85"/>
      <c r="AM6991" s="151" t="s">
        <v>24840</v>
      </c>
      <c r="AN6991" s="15"/>
      <c r="AO6991" s="166"/>
      <c r="AP6991" s="5">
        <f t="shared" si="110"/>
        <v>0</v>
      </c>
      <c r="AQ6991" s="16"/>
      <c r="AR6991" s="205">
        <v>1</v>
      </c>
      <c r="AS6991" s="16"/>
      <c r="AT6991" s="16"/>
      <c r="AU6991" s="16"/>
      <c r="AV6991" s="16"/>
      <c r="AW6991" s="16"/>
      <c r="AX6991" s="16"/>
    </row>
    <row r="6992" spans="1:50" s="13" customFormat="1" ht="15" hidden="1" customHeight="1" x14ac:dyDescent="0.2">
      <c r="A6992" s="7" t="s">
        <v>22982</v>
      </c>
      <c r="B6992" s="3" t="s">
        <v>22144</v>
      </c>
      <c r="C6992" s="85" t="s">
        <v>7939</v>
      </c>
      <c r="D6992" s="85" t="s">
        <v>13090</v>
      </c>
      <c r="E6992" s="202" t="s">
        <v>8031</v>
      </c>
      <c r="F6992" s="85" t="s">
        <v>34</v>
      </c>
      <c r="G6992" s="85" t="s">
        <v>35</v>
      </c>
      <c r="H6992" s="85" t="s">
        <v>20688</v>
      </c>
      <c r="I6992" s="7" t="s">
        <v>8125</v>
      </c>
      <c r="J6992" s="85" t="s">
        <v>4435</v>
      </c>
      <c r="K6992" s="7" t="s">
        <v>3838</v>
      </c>
      <c r="L6992" s="3"/>
      <c r="M6992" s="3"/>
      <c r="N6992" s="41" t="s">
        <v>22105</v>
      </c>
      <c r="O6992" s="87">
        <v>0</v>
      </c>
      <c r="P6992" s="87">
        <v>0</v>
      </c>
      <c r="Q6992" s="87">
        <v>0</v>
      </c>
      <c r="R6992" s="87">
        <v>0</v>
      </c>
      <c r="S6992" s="87"/>
      <c r="T6992" s="87"/>
      <c r="U6992" s="85" t="s">
        <v>112</v>
      </c>
      <c r="V6992" s="179"/>
      <c r="W6992" s="7"/>
      <c r="X6992" s="3"/>
      <c r="Y6992" s="3"/>
      <c r="Z6992" s="211">
        <v>62811</v>
      </c>
      <c r="AA6992" s="11"/>
      <c r="AB6992" s="123" t="s">
        <v>7939</v>
      </c>
      <c r="AC6992" s="124"/>
      <c r="AD6992" s="41"/>
      <c r="AE6992" s="41"/>
      <c r="AF6992" s="191"/>
      <c r="AG6992" s="41"/>
      <c r="AH6992" s="41" t="s">
        <v>7952</v>
      </c>
      <c r="AI6992" s="80" t="s">
        <v>6</v>
      </c>
      <c r="AJ6992" s="41"/>
      <c r="AK6992" s="3"/>
      <c r="AL6992" s="85"/>
      <c r="AM6992" s="151" t="s">
        <v>24840</v>
      </c>
      <c r="AN6992" s="15"/>
      <c r="AO6992" s="166"/>
      <c r="AP6992" s="5">
        <f t="shared" si="110"/>
        <v>0</v>
      </c>
      <c r="AQ6992" s="16"/>
      <c r="AR6992" s="205">
        <v>1</v>
      </c>
      <c r="AS6992" s="16"/>
      <c r="AT6992" s="16"/>
      <c r="AU6992" s="16"/>
      <c r="AV6992" s="16"/>
      <c r="AW6992" s="16"/>
      <c r="AX6992" s="16"/>
    </row>
    <row r="6993" spans="1:50" s="13" customFormat="1" ht="15" hidden="1" customHeight="1" x14ac:dyDescent="0.2">
      <c r="A6993" s="7" t="s">
        <v>22998</v>
      </c>
      <c r="B6993" s="3" t="s">
        <v>22162</v>
      </c>
      <c r="C6993" s="85" t="s">
        <v>7939</v>
      </c>
      <c r="D6993" s="85" t="s">
        <v>13090</v>
      </c>
      <c r="E6993" s="202" t="s">
        <v>8031</v>
      </c>
      <c r="F6993" s="85" t="s">
        <v>14</v>
      </c>
      <c r="G6993" s="85" t="s">
        <v>18</v>
      </c>
      <c r="H6993" s="85" t="s">
        <v>20690</v>
      </c>
      <c r="I6993" s="3" t="s">
        <v>8473</v>
      </c>
      <c r="J6993" s="85" t="s">
        <v>4400</v>
      </c>
      <c r="K6993" s="7" t="s">
        <v>4422</v>
      </c>
      <c r="L6993" s="3"/>
      <c r="M6993" s="3"/>
      <c r="N6993" s="41" t="s">
        <v>22161</v>
      </c>
      <c r="O6993" s="87">
        <v>0</v>
      </c>
      <c r="P6993" s="87">
        <v>0</v>
      </c>
      <c r="Q6993" s="87">
        <v>0</v>
      </c>
      <c r="R6993" s="87">
        <v>0</v>
      </c>
      <c r="S6993" s="87"/>
      <c r="T6993" s="87"/>
      <c r="U6993" s="85" t="s">
        <v>112</v>
      </c>
      <c r="V6993" s="179"/>
      <c r="W6993" s="7"/>
      <c r="X6993" s="3"/>
      <c r="Y6993" s="3"/>
      <c r="Z6993" s="211">
        <v>59383</v>
      </c>
      <c r="AA6993" s="11"/>
      <c r="AB6993" s="123" t="s">
        <v>7939</v>
      </c>
      <c r="AC6993" s="124"/>
      <c r="AD6993" s="41"/>
      <c r="AE6993" s="41"/>
      <c r="AF6993" s="191"/>
      <c r="AG6993" s="41"/>
      <c r="AH6993" s="41" t="s">
        <v>7952</v>
      </c>
      <c r="AI6993" s="80" t="s">
        <v>6</v>
      </c>
      <c r="AJ6993" s="41"/>
      <c r="AK6993" s="3"/>
      <c r="AL6993" s="85"/>
      <c r="AM6993" s="151" t="s">
        <v>24840</v>
      </c>
      <c r="AN6993" s="15"/>
      <c r="AO6993" s="166"/>
      <c r="AP6993" s="5">
        <f t="shared" si="110"/>
        <v>0</v>
      </c>
      <c r="AQ6993" s="16"/>
      <c r="AR6993" s="205">
        <v>1</v>
      </c>
      <c r="AS6993" s="16"/>
      <c r="AT6993" s="16"/>
      <c r="AU6993" s="16"/>
      <c r="AV6993" s="16"/>
      <c r="AW6993" s="16"/>
      <c r="AX6993" s="16"/>
    </row>
    <row r="6994" spans="1:50" s="13" customFormat="1" ht="15" hidden="1" customHeight="1" x14ac:dyDescent="0.2">
      <c r="A6994" s="7" t="s">
        <v>23007</v>
      </c>
      <c r="B6994" s="3" t="s">
        <v>22171</v>
      </c>
      <c r="C6994" s="85" t="s">
        <v>7939</v>
      </c>
      <c r="D6994" s="85" t="s">
        <v>13090</v>
      </c>
      <c r="E6994" s="202" t="s">
        <v>8031</v>
      </c>
      <c r="F6994" s="85" t="s">
        <v>14</v>
      </c>
      <c r="G6994" s="85" t="s">
        <v>18</v>
      </c>
      <c r="H6994" s="85" t="s">
        <v>20690</v>
      </c>
      <c r="I6994" s="3" t="s">
        <v>8473</v>
      </c>
      <c r="J6994" s="85" t="s">
        <v>4400</v>
      </c>
      <c r="K6994" s="7" t="s">
        <v>4422</v>
      </c>
      <c r="L6994" s="3"/>
      <c r="M6994" s="3"/>
      <c r="N6994" s="41" t="s">
        <v>22161</v>
      </c>
      <c r="O6994" s="87">
        <v>0</v>
      </c>
      <c r="P6994" s="87">
        <v>0</v>
      </c>
      <c r="Q6994" s="87">
        <v>0</v>
      </c>
      <c r="R6994" s="87">
        <v>0</v>
      </c>
      <c r="S6994" s="87"/>
      <c r="T6994" s="87"/>
      <c r="U6994" s="85" t="s">
        <v>112</v>
      </c>
      <c r="V6994" s="179"/>
      <c r="W6994" s="7"/>
      <c r="X6994" s="3"/>
      <c r="Y6994" s="3"/>
      <c r="Z6994" s="211">
        <v>59077</v>
      </c>
      <c r="AA6994" s="11"/>
      <c r="AB6994" s="123" t="s">
        <v>7939</v>
      </c>
      <c r="AC6994" s="124"/>
      <c r="AD6994" s="41"/>
      <c r="AE6994" s="41"/>
      <c r="AF6994" s="191"/>
      <c r="AG6994" s="41"/>
      <c r="AH6994" s="41" t="s">
        <v>7952</v>
      </c>
      <c r="AI6994" s="80" t="s">
        <v>6</v>
      </c>
      <c r="AJ6994" s="41"/>
      <c r="AK6994" s="3"/>
      <c r="AL6994" s="85"/>
      <c r="AM6994" s="151" t="s">
        <v>24840</v>
      </c>
      <c r="AN6994" s="15"/>
      <c r="AO6994" s="166"/>
      <c r="AP6994" s="5">
        <f t="shared" si="110"/>
        <v>0</v>
      </c>
      <c r="AQ6994" s="16"/>
      <c r="AR6994" s="205">
        <v>1</v>
      </c>
      <c r="AS6994" s="16"/>
      <c r="AT6994" s="16"/>
      <c r="AU6994" s="16"/>
      <c r="AV6994" s="16"/>
      <c r="AW6994" s="16"/>
      <c r="AX6994" s="16"/>
    </row>
    <row r="6995" spans="1:50" s="13" customFormat="1" ht="15" hidden="1" customHeight="1" x14ac:dyDescent="0.2">
      <c r="A6995" s="7" t="s">
        <v>11250</v>
      </c>
      <c r="B6995" s="3" t="s">
        <v>11251</v>
      </c>
      <c r="C6995" s="85" t="s">
        <v>7939</v>
      </c>
      <c r="D6995" s="85" t="s">
        <v>13090</v>
      </c>
      <c r="E6995" s="202" t="s">
        <v>154</v>
      </c>
      <c r="F6995" s="85" t="s">
        <v>55</v>
      </c>
      <c r="G6995" s="85" t="s">
        <v>63</v>
      </c>
      <c r="H6995" s="85" t="s">
        <v>20690</v>
      </c>
      <c r="I6995" s="3" t="s">
        <v>7970</v>
      </c>
      <c r="J6995" s="85" t="s">
        <v>4435</v>
      </c>
      <c r="K6995" s="7" t="s">
        <v>3838</v>
      </c>
      <c r="L6995" s="3"/>
      <c r="M6995" s="3"/>
      <c r="N6995" s="41" t="s">
        <v>11205</v>
      </c>
      <c r="O6995" s="87">
        <v>183394</v>
      </c>
      <c r="P6995" s="87">
        <v>171959</v>
      </c>
      <c r="Q6995" s="87">
        <v>11435</v>
      </c>
      <c r="R6995" s="87">
        <v>0</v>
      </c>
      <c r="S6995" s="87"/>
      <c r="T6995" s="87"/>
      <c r="U6995" s="85">
        <v>2006</v>
      </c>
      <c r="V6995" s="179"/>
      <c r="W6995" s="7"/>
      <c r="X6995" s="3"/>
      <c r="Y6995" s="3"/>
      <c r="Z6995" s="211">
        <v>17068</v>
      </c>
      <c r="AA6995" s="11"/>
      <c r="AB6995" s="123" t="s">
        <v>7939</v>
      </c>
      <c r="AC6995" s="124"/>
      <c r="AD6995" s="41"/>
      <c r="AE6995" s="41"/>
      <c r="AF6995" s="191">
        <v>43927</v>
      </c>
      <c r="AG6995" s="41"/>
      <c r="AH6995" s="41" t="s">
        <v>8024</v>
      </c>
      <c r="AI6995" s="80" t="s">
        <v>6</v>
      </c>
      <c r="AJ6995" s="41"/>
      <c r="AK6995" s="3"/>
      <c r="AL6995" s="85"/>
      <c r="AM6995" s="151" t="s">
        <v>19998</v>
      </c>
      <c r="AN6995" s="15"/>
      <c r="AO6995" s="166"/>
      <c r="AP6995" s="5">
        <f t="shared" si="110"/>
        <v>0</v>
      </c>
      <c r="AQ6995" s="16"/>
      <c r="AR6995" s="205">
        <v>1</v>
      </c>
      <c r="AS6995" s="16"/>
      <c r="AT6995" s="16"/>
      <c r="AU6995" s="16"/>
      <c r="AV6995" s="16"/>
      <c r="AW6995" s="16"/>
      <c r="AX6995" s="16"/>
    </row>
    <row r="6996" spans="1:50" s="13" customFormat="1" ht="15" hidden="1" customHeight="1" x14ac:dyDescent="0.2">
      <c r="A6996" s="7" t="s">
        <v>22983</v>
      </c>
      <c r="B6996" s="3" t="s">
        <v>22145</v>
      </c>
      <c r="C6996" s="85" t="s">
        <v>7939</v>
      </c>
      <c r="D6996" s="85" t="s">
        <v>13090</v>
      </c>
      <c r="E6996" s="202" t="s">
        <v>8031</v>
      </c>
      <c r="F6996" s="85" t="s">
        <v>34</v>
      </c>
      <c r="G6996" s="85" t="s">
        <v>35</v>
      </c>
      <c r="H6996" s="85" t="s">
        <v>20688</v>
      </c>
      <c r="I6996" s="7" t="s">
        <v>8125</v>
      </c>
      <c r="J6996" s="85" t="s">
        <v>4435</v>
      </c>
      <c r="K6996" s="7" t="s">
        <v>3838</v>
      </c>
      <c r="L6996" s="3"/>
      <c r="M6996" s="3"/>
      <c r="N6996" s="41" t="s">
        <v>22105</v>
      </c>
      <c r="O6996" s="87">
        <v>0</v>
      </c>
      <c r="P6996" s="87">
        <v>0</v>
      </c>
      <c r="Q6996" s="87">
        <v>0</v>
      </c>
      <c r="R6996" s="87">
        <v>0</v>
      </c>
      <c r="S6996" s="87"/>
      <c r="T6996" s="87"/>
      <c r="U6996" s="85" t="s">
        <v>112</v>
      </c>
      <c r="V6996" s="179"/>
      <c r="W6996" s="7"/>
      <c r="X6996" s="3"/>
      <c r="Y6996" s="3"/>
      <c r="Z6996" s="211">
        <v>1679050</v>
      </c>
      <c r="AA6996" s="11"/>
      <c r="AB6996" s="123" t="s">
        <v>7939</v>
      </c>
      <c r="AC6996" s="124"/>
      <c r="AD6996" s="41"/>
      <c r="AE6996" s="41"/>
      <c r="AF6996" s="191"/>
      <c r="AG6996" s="41"/>
      <c r="AH6996" s="41" t="s">
        <v>7952</v>
      </c>
      <c r="AI6996" s="80" t="s">
        <v>6</v>
      </c>
      <c r="AJ6996" s="41"/>
      <c r="AK6996" s="3"/>
      <c r="AL6996" s="85"/>
      <c r="AM6996" s="151" t="s">
        <v>24840</v>
      </c>
      <c r="AN6996" s="15"/>
      <c r="AO6996" s="166"/>
      <c r="AP6996" s="5">
        <f t="shared" si="110"/>
        <v>0</v>
      </c>
      <c r="AQ6996" s="16"/>
      <c r="AR6996" s="205">
        <v>1</v>
      </c>
      <c r="AS6996" s="16"/>
      <c r="AT6996" s="16"/>
      <c r="AU6996" s="16"/>
      <c r="AV6996" s="16"/>
      <c r="AW6996" s="16"/>
      <c r="AX6996" s="16"/>
    </row>
    <row r="6997" spans="1:50" s="13" customFormat="1" ht="15" hidden="1" customHeight="1" x14ac:dyDescent="0.2">
      <c r="A6997" s="7" t="s">
        <v>11252</v>
      </c>
      <c r="B6997" s="3" t="s">
        <v>11253</v>
      </c>
      <c r="C6997" s="85" t="s">
        <v>7939</v>
      </c>
      <c r="D6997" s="85" t="s">
        <v>13090</v>
      </c>
      <c r="E6997" s="202" t="s">
        <v>154</v>
      </c>
      <c r="F6997" s="85" t="s">
        <v>55</v>
      </c>
      <c r="G6997" s="85" t="s">
        <v>63</v>
      </c>
      <c r="H6997" s="85" t="s">
        <v>20690</v>
      </c>
      <c r="I6997" s="3" t="s">
        <v>4564</v>
      </c>
      <c r="J6997" s="85" t="s">
        <v>4400</v>
      </c>
      <c r="K6997" s="7" t="s">
        <v>4422</v>
      </c>
      <c r="L6997" s="3"/>
      <c r="M6997" s="3"/>
      <c r="N6997" s="41" t="s">
        <v>11254</v>
      </c>
      <c r="O6997" s="87">
        <v>15173</v>
      </c>
      <c r="P6997" s="87">
        <v>15173</v>
      </c>
      <c r="Q6997" s="87">
        <v>0</v>
      </c>
      <c r="R6997" s="87">
        <v>0</v>
      </c>
      <c r="S6997" s="87"/>
      <c r="T6997" s="87"/>
      <c r="U6997" s="85">
        <v>2008</v>
      </c>
      <c r="V6997" s="179"/>
      <c r="W6997" s="7"/>
      <c r="X6997" s="3"/>
      <c r="Y6997" s="3"/>
      <c r="Z6997" s="211">
        <v>33217</v>
      </c>
      <c r="AA6997" s="11"/>
      <c r="AB6997" s="123" t="s">
        <v>7939</v>
      </c>
      <c r="AC6997" s="124"/>
      <c r="AD6997" s="41"/>
      <c r="AE6997" s="41"/>
      <c r="AF6997" s="191">
        <v>43927</v>
      </c>
      <c r="AG6997" s="41"/>
      <c r="AH6997" s="41" t="s">
        <v>8024</v>
      </c>
      <c r="AI6997" s="80" t="s">
        <v>6</v>
      </c>
      <c r="AJ6997" s="41"/>
      <c r="AK6997" s="3"/>
      <c r="AL6997" s="85"/>
      <c r="AM6997" s="151" t="s">
        <v>19998</v>
      </c>
      <c r="AN6997" s="15"/>
      <c r="AO6997" s="166"/>
      <c r="AP6997" s="5">
        <f t="shared" si="110"/>
        <v>0</v>
      </c>
      <c r="AQ6997" s="16"/>
      <c r="AR6997" s="205">
        <v>1</v>
      </c>
      <c r="AS6997" s="16"/>
      <c r="AT6997" s="16"/>
      <c r="AU6997" s="16"/>
      <c r="AV6997" s="16"/>
      <c r="AW6997" s="16"/>
      <c r="AX6997" s="16"/>
    </row>
    <row r="6998" spans="1:50" s="13" customFormat="1" ht="15" hidden="1" customHeight="1" x14ac:dyDescent="0.2">
      <c r="A6998" s="7" t="s">
        <v>11255</v>
      </c>
      <c r="B6998" s="3" t="s">
        <v>11256</v>
      </c>
      <c r="C6998" s="85" t="s">
        <v>7939</v>
      </c>
      <c r="D6998" s="85" t="s">
        <v>13090</v>
      </c>
      <c r="E6998" s="202" t="s">
        <v>154</v>
      </c>
      <c r="F6998" s="85" t="s">
        <v>25110</v>
      </c>
      <c r="G6998" s="85" t="s">
        <v>48</v>
      </c>
      <c r="H6998" s="85" t="s">
        <v>20690</v>
      </c>
      <c r="I6998" s="3" t="s">
        <v>9099</v>
      </c>
      <c r="J6998" s="85" t="s">
        <v>4435</v>
      </c>
      <c r="K6998" s="7" t="s">
        <v>3838</v>
      </c>
      <c r="L6998" s="3"/>
      <c r="M6998" s="3"/>
      <c r="N6998" s="41" t="s">
        <v>11257</v>
      </c>
      <c r="O6998" s="87">
        <v>38236</v>
      </c>
      <c r="P6998" s="87">
        <v>38236</v>
      </c>
      <c r="Q6998" s="87">
        <v>0</v>
      </c>
      <c r="R6998" s="87">
        <v>0</v>
      </c>
      <c r="S6998" s="87"/>
      <c r="T6998" s="87"/>
      <c r="U6998" s="85">
        <v>2007</v>
      </c>
      <c r="V6998" s="179"/>
      <c r="W6998" s="7"/>
      <c r="X6998" s="3"/>
      <c r="Y6998" s="3"/>
      <c r="Z6998" s="211">
        <v>35131</v>
      </c>
      <c r="AA6998" s="11"/>
      <c r="AB6998" s="123" t="s">
        <v>7939</v>
      </c>
      <c r="AC6998" s="124"/>
      <c r="AD6998" s="41"/>
      <c r="AE6998" s="41"/>
      <c r="AF6998" s="191">
        <v>40253</v>
      </c>
      <c r="AG6998" s="41"/>
      <c r="AH6998" s="41" t="s">
        <v>8092</v>
      </c>
      <c r="AI6998" s="80" t="s">
        <v>6</v>
      </c>
      <c r="AJ6998" s="41"/>
      <c r="AK6998" s="3"/>
      <c r="AL6998" s="85"/>
      <c r="AM6998" s="151" t="s">
        <v>19998</v>
      </c>
      <c r="AN6998" s="15"/>
      <c r="AO6998" s="166"/>
      <c r="AP6998" s="5">
        <f t="shared" si="110"/>
        <v>0</v>
      </c>
      <c r="AQ6998" s="16"/>
      <c r="AR6998" s="205">
        <v>1</v>
      </c>
      <c r="AS6998" s="16"/>
      <c r="AT6998" s="16"/>
      <c r="AU6998" s="16"/>
      <c r="AV6998" s="16"/>
      <c r="AW6998" s="16"/>
      <c r="AX6998" s="16"/>
    </row>
    <row r="6999" spans="1:50" s="13" customFormat="1" ht="15" hidden="1" customHeight="1" x14ac:dyDescent="0.2">
      <c r="A6999" s="7" t="s">
        <v>23012</v>
      </c>
      <c r="B6999" s="3" t="s">
        <v>22177</v>
      </c>
      <c r="C6999" s="85" t="s">
        <v>7939</v>
      </c>
      <c r="D6999" s="85" t="s">
        <v>13090</v>
      </c>
      <c r="E6999" s="202" t="s">
        <v>8031</v>
      </c>
      <c r="F6999" s="85" t="s">
        <v>14</v>
      </c>
      <c r="G6999" s="85" t="s">
        <v>18</v>
      </c>
      <c r="H6999" s="85" t="s">
        <v>20690</v>
      </c>
      <c r="I6999" s="3" t="s">
        <v>8473</v>
      </c>
      <c r="J6999" s="85" t="s">
        <v>4435</v>
      </c>
      <c r="K6999" s="7" t="s">
        <v>3838</v>
      </c>
      <c r="L6999" s="3"/>
      <c r="M6999" s="3"/>
      <c r="N6999" s="41" t="s">
        <v>8474</v>
      </c>
      <c r="O6999" s="87">
        <v>0</v>
      </c>
      <c r="P6999" s="87">
        <v>0</v>
      </c>
      <c r="Q6999" s="87">
        <v>0</v>
      </c>
      <c r="R6999" s="87">
        <v>0</v>
      </c>
      <c r="S6999" s="87"/>
      <c r="T6999" s="87"/>
      <c r="U6999" s="85" t="s">
        <v>112</v>
      </c>
      <c r="V6999" s="179"/>
      <c r="W6999" s="7"/>
      <c r="X6999" s="3"/>
      <c r="Y6999" s="3"/>
      <c r="Z6999" s="211">
        <v>60000</v>
      </c>
      <c r="AA6999" s="11"/>
      <c r="AB6999" s="123" t="s">
        <v>7939</v>
      </c>
      <c r="AC6999" s="124"/>
      <c r="AD6999" s="41"/>
      <c r="AE6999" s="41"/>
      <c r="AF6999" s="191"/>
      <c r="AG6999" s="41"/>
      <c r="AH6999" s="41" t="s">
        <v>7952</v>
      </c>
      <c r="AI6999" s="80" t="s">
        <v>6</v>
      </c>
      <c r="AJ6999" s="41"/>
      <c r="AK6999" s="3"/>
      <c r="AL6999" s="85"/>
      <c r="AM6999" s="151" t="s">
        <v>24840</v>
      </c>
      <c r="AN6999" s="15"/>
      <c r="AO6999" s="166"/>
      <c r="AP6999" s="5">
        <f t="shared" si="110"/>
        <v>0</v>
      </c>
      <c r="AQ6999" s="16"/>
      <c r="AR6999" s="205">
        <v>1</v>
      </c>
      <c r="AS6999" s="16"/>
      <c r="AT6999" s="16"/>
      <c r="AU6999" s="16"/>
      <c r="AV6999" s="16"/>
      <c r="AW6999" s="16"/>
      <c r="AX6999" s="16"/>
    </row>
    <row r="7000" spans="1:50" s="13" customFormat="1" ht="15" hidden="1" customHeight="1" x14ac:dyDescent="0.2">
      <c r="A7000" s="7" t="s">
        <v>23008</v>
      </c>
      <c r="B7000" s="3" t="s">
        <v>22172</v>
      </c>
      <c r="C7000" s="85" t="s">
        <v>7939</v>
      </c>
      <c r="D7000" s="85" t="s">
        <v>13090</v>
      </c>
      <c r="E7000" s="202" t="s">
        <v>8031</v>
      </c>
      <c r="F7000" s="85" t="s">
        <v>34</v>
      </c>
      <c r="G7000" s="85" t="s">
        <v>35</v>
      </c>
      <c r="H7000" s="85" t="s">
        <v>20688</v>
      </c>
      <c r="I7000" s="7" t="s">
        <v>8125</v>
      </c>
      <c r="J7000" s="85" t="s">
        <v>124</v>
      </c>
      <c r="K7000" s="7" t="s">
        <v>8149</v>
      </c>
      <c r="L7000" s="3"/>
      <c r="M7000" s="3"/>
      <c r="N7000" s="41" t="s">
        <v>22173</v>
      </c>
      <c r="O7000" s="87">
        <v>0</v>
      </c>
      <c r="P7000" s="87">
        <v>0</v>
      </c>
      <c r="Q7000" s="87">
        <v>0</v>
      </c>
      <c r="R7000" s="87">
        <v>0</v>
      </c>
      <c r="S7000" s="87"/>
      <c r="T7000" s="87"/>
      <c r="U7000" s="85" t="s">
        <v>112</v>
      </c>
      <c r="V7000" s="179"/>
      <c r="W7000" s="7"/>
      <c r="X7000" s="3"/>
      <c r="Y7000" s="3"/>
      <c r="Z7000" s="211">
        <v>4400</v>
      </c>
      <c r="AA7000" s="11"/>
      <c r="AB7000" s="123" t="s">
        <v>7939</v>
      </c>
      <c r="AC7000" s="124"/>
      <c r="AD7000" s="41"/>
      <c r="AE7000" s="41"/>
      <c r="AF7000" s="191"/>
      <c r="AG7000" s="41"/>
      <c r="AH7000" s="41" t="s">
        <v>7952</v>
      </c>
      <c r="AI7000" s="80" t="s">
        <v>6</v>
      </c>
      <c r="AJ7000" s="41"/>
      <c r="AK7000" s="3"/>
      <c r="AL7000" s="85"/>
      <c r="AM7000" s="151" t="s">
        <v>24840</v>
      </c>
      <c r="AN7000" s="15"/>
      <c r="AO7000" s="166"/>
      <c r="AP7000" s="5">
        <f t="shared" si="110"/>
        <v>0</v>
      </c>
      <c r="AQ7000" s="16"/>
      <c r="AR7000" s="205">
        <v>1</v>
      </c>
      <c r="AS7000" s="16"/>
      <c r="AT7000" s="16"/>
      <c r="AU7000" s="16"/>
      <c r="AV7000" s="16"/>
      <c r="AW7000" s="16"/>
      <c r="AX7000" s="16"/>
    </row>
    <row r="7001" spans="1:50" s="13" customFormat="1" ht="15" hidden="1" customHeight="1" x14ac:dyDescent="0.2">
      <c r="A7001" s="7" t="s">
        <v>25031</v>
      </c>
      <c r="B7001" s="3" t="s">
        <v>24905</v>
      </c>
      <c r="C7001" s="85" t="s">
        <v>7939</v>
      </c>
      <c r="D7001" s="85" t="s">
        <v>13090</v>
      </c>
      <c r="E7001" s="202" t="s">
        <v>22872</v>
      </c>
      <c r="F7001" s="85" t="s">
        <v>34</v>
      </c>
      <c r="G7001" s="85" t="s">
        <v>38</v>
      </c>
      <c r="H7001" s="85" t="s">
        <v>20690</v>
      </c>
      <c r="I7001" s="3" t="s">
        <v>8095</v>
      </c>
      <c r="J7001" s="171" t="s">
        <v>124</v>
      </c>
      <c r="K7001" s="7" t="s">
        <v>139</v>
      </c>
      <c r="L7001" s="3"/>
      <c r="M7001" s="3"/>
      <c r="N7001" s="41" t="s">
        <v>27138</v>
      </c>
      <c r="O7001" s="87">
        <v>0</v>
      </c>
      <c r="P7001" s="87">
        <v>0</v>
      </c>
      <c r="Q7001" s="87">
        <v>0</v>
      </c>
      <c r="R7001" s="87">
        <v>0</v>
      </c>
      <c r="S7001" s="87"/>
      <c r="T7001" s="87"/>
      <c r="U7001" s="85" t="s">
        <v>112</v>
      </c>
      <c r="V7001" s="179"/>
      <c r="W7001" s="7"/>
      <c r="X7001" s="3"/>
      <c r="Y7001" s="3"/>
      <c r="Z7001" s="211">
        <v>16028913</v>
      </c>
      <c r="AA7001" s="11"/>
      <c r="AB7001" s="123" t="s">
        <v>7939</v>
      </c>
      <c r="AC7001" s="124"/>
      <c r="AD7001" s="41"/>
      <c r="AE7001" s="41"/>
      <c r="AF7001" s="191"/>
      <c r="AG7001" s="41"/>
      <c r="AH7001" s="41" t="s">
        <v>7952</v>
      </c>
      <c r="AI7001" s="80" t="s">
        <v>6</v>
      </c>
      <c r="AJ7001" s="41"/>
      <c r="AK7001" s="3"/>
      <c r="AL7001" s="85"/>
      <c r="AM7001" s="151" t="s">
        <v>24840</v>
      </c>
      <c r="AN7001" s="15"/>
      <c r="AO7001" s="166"/>
      <c r="AP7001" s="5">
        <f t="shared" si="110"/>
        <v>0</v>
      </c>
      <c r="AQ7001" s="16"/>
      <c r="AR7001" s="205">
        <v>1</v>
      </c>
      <c r="AS7001" s="16"/>
      <c r="AT7001" s="16"/>
      <c r="AU7001" s="16"/>
      <c r="AV7001" s="16"/>
      <c r="AW7001" s="16"/>
      <c r="AX7001" s="16"/>
    </row>
    <row r="7002" spans="1:50" s="13" customFormat="1" ht="15" hidden="1" customHeight="1" x14ac:dyDescent="0.2">
      <c r="A7002" s="7" t="s">
        <v>22999</v>
      </c>
      <c r="B7002" s="3" t="s">
        <v>22163</v>
      </c>
      <c r="C7002" s="85" t="s">
        <v>7939</v>
      </c>
      <c r="D7002" s="85" t="s">
        <v>13090</v>
      </c>
      <c r="E7002" s="202" t="s">
        <v>8031</v>
      </c>
      <c r="F7002" s="85" t="s">
        <v>34</v>
      </c>
      <c r="G7002" s="85" t="s">
        <v>35</v>
      </c>
      <c r="H7002" s="85" t="s">
        <v>20688</v>
      </c>
      <c r="I7002" s="7" t="s">
        <v>8125</v>
      </c>
      <c r="J7002" s="85" t="s">
        <v>4435</v>
      </c>
      <c r="K7002" s="7" t="s">
        <v>3838</v>
      </c>
      <c r="L7002" s="3"/>
      <c r="M7002" s="3"/>
      <c r="N7002" s="41" t="s">
        <v>22105</v>
      </c>
      <c r="O7002" s="87">
        <v>0</v>
      </c>
      <c r="P7002" s="87">
        <v>0</v>
      </c>
      <c r="Q7002" s="87">
        <v>0</v>
      </c>
      <c r="R7002" s="87">
        <v>0</v>
      </c>
      <c r="S7002" s="87"/>
      <c r="T7002" s="87"/>
      <c r="U7002" s="85" t="s">
        <v>112</v>
      </c>
      <c r="V7002" s="179"/>
      <c r="W7002" s="7"/>
      <c r="X7002" s="3"/>
      <c r="Y7002" s="3"/>
      <c r="Z7002" s="211">
        <v>73711</v>
      </c>
      <c r="AA7002" s="11"/>
      <c r="AB7002" s="123" t="s">
        <v>7939</v>
      </c>
      <c r="AC7002" s="124"/>
      <c r="AD7002" s="41"/>
      <c r="AE7002" s="41"/>
      <c r="AF7002" s="191"/>
      <c r="AG7002" s="41"/>
      <c r="AH7002" s="41" t="s">
        <v>7952</v>
      </c>
      <c r="AI7002" s="80" t="s">
        <v>6</v>
      </c>
      <c r="AJ7002" s="41"/>
      <c r="AK7002" s="3"/>
      <c r="AL7002" s="85"/>
      <c r="AM7002" s="151" t="s">
        <v>24840</v>
      </c>
      <c r="AN7002" s="15"/>
      <c r="AO7002" s="166"/>
      <c r="AP7002" s="5">
        <f t="shared" si="110"/>
        <v>0</v>
      </c>
      <c r="AQ7002" s="16"/>
      <c r="AR7002" s="205">
        <v>1</v>
      </c>
      <c r="AS7002" s="16"/>
      <c r="AT7002" s="16"/>
      <c r="AU7002" s="16"/>
      <c r="AV7002" s="16"/>
      <c r="AW7002" s="16"/>
      <c r="AX7002" s="16"/>
    </row>
    <row r="7003" spans="1:50" s="13" customFormat="1" ht="15" hidden="1" customHeight="1" x14ac:dyDescent="0.2">
      <c r="A7003" s="7" t="s">
        <v>25488</v>
      </c>
      <c r="B7003" s="3" t="s">
        <v>25255</v>
      </c>
      <c r="C7003" s="85" t="s">
        <v>7939</v>
      </c>
      <c r="D7003" s="85" t="s">
        <v>13090</v>
      </c>
      <c r="E7003" s="202" t="s">
        <v>7951</v>
      </c>
      <c r="F7003" s="85" t="s">
        <v>68</v>
      </c>
      <c r="G7003" s="85" t="s">
        <v>70</v>
      </c>
      <c r="H7003" s="85" t="s">
        <v>20690</v>
      </c>
      <c r="I7003" s="3" t="s">
        <v>16656</v>
      </c>
      <c r="J7003" s="85" t="s">
        <v>4406</v>
      </c>
      <c r="K7003" s="7" t="s">
        <v>4407</v>
      </c>
      <c r="L7003" s="3"/>
      <c r="M7003" s="3"/>
      <c r="N7003" s="41" t="s">
        <v>25412</v>
      </c>
      <c r="O7003" s="87">
        <v>0</v>
      </c>
      <c r="P7003" s="87">
        <v>0</v>
      </c>
      <c r="Q7003" s="87">
        <v>0</v>
      </c>
      <c r="R7003" s="87">
        <v>0</v>
      </c>
      <c r="S7003" s="87"/>
      <c r="T7003" s="87"/>
      <c r="U7003" s="85" t="s">
        <v>112</v>
      </c>
      <c r="V7003" s="179"/>
      <c r="W7003" s="7"/>
      <c r="X7003" s="3"/>
      <c r="Y7003" s="3"/>
      <c r="Z7003" s="211">
        <v>22296</v>
      </c>
      <c r="AA7003" s="11"/>
      <c r="AB7003" s="123" t="s">
        <v>7939</v>
      </c>
      <c r="AC7003" s="124"/>
      <c r="AD7003" s="41"/>
      <c r="AE7003" s="41"/>
      <c r="AF7003" s="191"/>
      <c r="AG7003" s="41"/>
      <c r="AH7003" s="41" t="s">
        <v>16608</v>
      </c>
      <c r="AI7003" s="80" t="s">
        <v>6</v>
      </c>
      <c r="AJ7003" s="41"/>
      <c r="AK7003" s="3"/>
      <c r="AL7003" s="85"/>
      <c r="AM7003" s="151" t="s">
        <v>25241</v>
      </c>
      <c r="AN7003" s="15"/>
      <c r="AO7003" s="166"/>
      <c r="AP7003" s="5">
        <f t="shared" si="110"/>
        <v>0</v>
      </c>
      <c r="AQ7003" s="16"/>
      <c r="AR7003" s="205">
        <v>1</v>
      </c>
      <c r="AS7003" s="16"/>
      <c r="AT7003" s="16"/>
      <c r="AU7003" s="16"/>
      <c r="AV7003" s="16"/>
      <c r="AW7003" s="16"/>
      <c r="AX7003" s="16"/>
    </row>
    <row r="7004" spans="1:50" s="13" customFormat="1" ht="15" hidden="1" customHeight="1" x14ac:dyDescent="0.2">
      <c r="A7004" s="7" t="s">
        <v>26778</v>
      </c>
      <c r="B7004" s="3" t="s">
        <v>27139</v>
      </c>
      <c r="C7004" s="85" t="s">
        <v>7939</v>
      </c>
      <c r="D7004" s="85" t="s">
        <v>13090</v>
      </c>
      <c r="E7004" s="202" t="s">
        <v>7951</v>
      </c>
      <c r="F7004" s="85" t="s">
        <v>68</v>
      </c>
      <c r="G7004" s="85" t="s">
        <v>70</v>
      </c>
      <c r="H7004" s="85" t="s">
        <v>20690</v>
      </c>
      <c r="I7004" s="3" t="s">
        <v>16656</v>
      </c>
      <c r="J7004" s="85" t="s">
        <v>4406</v>
      </c>
      <c r="K7004" s="7" t="s">
        <v>4407</v>
      </c>
      <c r="L7004" s="3"/>
      <c r="M7004" s="3"/>
      <c r="N7004" s="41" t="s">
        <v>6370</v>
      </c>
      <c r="O7004" s="87">
        <v>0</v>
      </c>
      <c r="P7004" s="87">
        <v>0</v>
      </c>
      <c r="Q7004" s="87">
        <v>0</v>
      </c>
      <c r="R7004" s="87">
        <v>0</v>
      </c>
      <c r="S7004" s="87"/>
      <c r="T7004" s="87"/>
      <c r="U7004" s="85" t="s">
        <v>112</v>
      </c>
      <c r="V7004" s="179"/>
      <c r="W7004" s="7"/>
      <c r="X7004" s="3"/>
      <c r="Y7004" s="3"/>
      <c r="Z7004" s="211">
        <v>94706</v>
      </c>
      <c r="AA7004" s="11"/>
      <c r="AB7004" s="123" t="s">
        <v>7939</v>
      </c>
      <c r="AC7004" s="124"/>
      <c r="AD7004" s="41"/>
      <c r="AE7004" s="41"/>
      <c r="AF7004" s="191"/>
      <c r="AG7004" s="41"/>
      <c r="AH7004" s="41" t="s">
        <v>16608</v>
      </c>
      <c r="AI7004" s="80" t="s">
        <v>6</v>
      </c>
      <c r="AJ7004" s="41"/>
      <c r="AK7004" s="3"/>
      <c r="AL7004" s="85"/>
      <c r="AM7004" s="151" t="s">
        <v>26263</v>
      </c>
      <c r="AN7004" s="15"/>
      <c r="AO7004" s="166"/>
      <c r="AP7004" s="5">
        <f t="shared" si="110"/>
        <v>0</v>
      </c>
      <c r="AQ7004" s="16"/>
      <c r="AR7004" s="205">
        <v>1</v>
      </c>
      <c r="AS7004" s="16"/>
      <c r="AT7004" s="16"/>
      <c r="AU7004" s="16"/>
      <c r="AV7004" s="16"/>
      <c r="AW7004" s="16"/>
      <c r="AX7004" s="16"/>
    </row>
    <row r="7005" spans="1:50" s="13" customFormat="1" ht="15" hidden="1" customHeight="1" x14ac:dyDescent="0.2">
      <c r="A7005" s="7" t="s">
        <v>11258</v>
      </c>
      <c r="B7005" s="3" t="s">
        <v>11259</v>
      </c>
      <c r="C7005" s="85" t="s">
        <v>7939</v>
      </c>
      <c r="D7005" s="85" t="s">
        <v>13090</v>
      </c>
      <c r="E7005" s="202" t="s">
        <v>154</v>
      </c>
      <c r="F7005" s="85" t="s">
        <v>55</v>
      </c>
      <c r="G7005" s="85" t="s">
        <v>63</v>
      </c>
      <c r="H7005" s="85" t="s">
        <v>20690</v>
      </c>
      <c r="I7005" s="3" t="s">
        <v>7970</v>
      </c>
      <c r="J7005" s="85" t="s">
        <v>4435</v>
      </c>
      <c r="K7005" s="7" t="s">
        <v>3838</v>
      </c>
      <c r="L7005" s="3"/>
      <c r="M7005" s="3"/>
      <c r="N7005" s="41" t="s">
        <v>11260</v>
      </c>
      <c r="O7005" s="87">
        <v>64630</v>
      </c>
      <c r="P7005" s="87">
        <v>0</v>
      </c>
      <c r="Q7005" s="87">
        <v>64630</v>
      </c>
      <c r="R7005" s="87">
        <v>0</v>
      </c>
      <c r="S7005" s="87"/>
      <c r="T7005" s="87"/>
      <c r="U7005" s="85">
        <v>2006</v>
      </c>
      <c r="V7005" s="179"/>
      <c r="W7005" s="7"/>
      <c r="X7005" s="3"/>
      <c r="Y7005" s="3"/>
      <c r="Z7005" s="211">
        <v>23020</v>
      </c>
      <c r="AA7005" s="11"/>
      <c r="AB7005" s="123" t="s">
        <v>7939</v>
      </c>
      <c r="AC7005" s="124"/>
      <c r="AD7005" s="41"/>
      <c r="AE7005" s="41"/>
      <c r="AF7005" s="191">
        <v>43927</v>
      </c>
      <c r="AG7005" s="41"/>
      <c r="AH7005" s="41" t="s">
        <v>8024</v>
      </c>
      <c r="AI7005" s="80" t="s">
        <v>6</v>
      </c>
      <c r="AJ7005" s="41"/>
      <c r="AK7005" s="3"/>
      <c r="AL7005" s="85"/>
      <c r="AM7005" s="151" t="s">
        <v>19998</v>
      </c>
      <c r="AN7005" s="15"/>
      <c r="AO7005" s="166"/>
      <c r="AP7005" s="5">
        <f t="shared" si="110"/>
        <v>0</v>
      </c>
      <c r="AQ7005" s="16"/>
      <c r="AR7005" s="205">
        <v>1</v>
      </c>
      <c r="AS7005" s="16"/>
      <c r="AT7005" s="16"/>
      <c r="AU7005" s="16"/>
      <c r="AV7005" s="16"/>
      <c r="AW7005" s="16"/>
      <c r="AX7005" s="16"/>
    </row>
    <row r="7006" spans="1:50" s="13" customFormat="1" ht="15" hidden="1" customHeight="1" x14ac:dyDescent="0.2">
      <c r="A7006" s="7" t="s">
        <v>23000</v>
      </c>
      <c r="B7006" s="3" t="s">
        <v>22164</v>
      </c>
      <c r="C7006" s="85" t="s">
        <v>7939</v>
      </c>
      <c r="D7006" s="85" t="s">
        <v>13090</v>
      </c>
      <c r="E7006" s="202" t="s">
        <v>8031</v>
      </c>
      <c r="F7006" s="85" t="s">
        <v>40</v>
      </c>
      <c r="G7006" s="85" t="s">
        <v>43</v>
      </c>
      <c r="H7006" s="85" t="s">
        <v>20690</v>
      </c>
      <c r="I7006" s="3" t="s">
        <v>10897</v>
      </c>
      <c r="J7006" s="85" t="s">
        <v>4435</v>
      </c>
      <c r="K7006" s="7" t="s">
        <v>3838</v>
      </c>
      <c r="L7006" s="3"/>
      <c r="M7006" s="3"/>
      <c r="N7006" s="41" t="s">
        <v>6370</v>
      </c>
      <c r="O7006" s="87">
        <v>0</v>
      </c>
      <c r="P7006" s="87">
        <v>0</v>
      </c>
      <c r="Q7006" s="87">
        <v>0</v>
      </c>
      <c r="R7006" s="87">
        <v>0</v>
      </c>
      <c r="S7006" s="87"/>
      <c r="T7006" s="87"/>
      <c r="U7006" s="85" t="s">
        <v>112</v>
      </c>
      <c r="V7006" s="179"/>
      <c r="W7006" s="7"/>
      <c r="X7006" s="3"/>
      <c r="Y7006" s="3"/>
      <c r="Z7006" s="211">
        <v>7249</v>
      </c>
      <c r="AA7006" s="11"/>
      <c r="AB7006" s="123" t="s">
        <v>7939</v>
      </c>
      <c r="AC7006" s="124"/>
      <c r="AD7006" s="41"/>
      <c r="AE7006" s="41"/>
      <c r="AF7006" s="191"/>
      <c r="AG7006" s="41"/>
      <c r="AH7006" s="41" t="s">
        <v>8211</v>
      </c>
      <c r="AI7006" s="80" t="s">
        <v>6</v>
      </c>
      <c r="AJ7006" s="41"/>
      <c r="AK7006" s="3"/>
      <c r="AL7006" s="85"/>
      <c r="AM7006" s="151" t="s">
        <v>24840</v>
      </c>
      <c r="AN7006" s="15"/>
      <c r="AO7006" s="166"/>
      <c r="AP7006" s="5">
        <f t="shared" si="110"/>
        <v>0</v>
      </c>
      <c r="AQ7006" s="16"/>
      <c r="AR7006" s="205">
        <v>1</v>
      </c>
      <c r="AS7006" s="16"/>
      <c r="AT7006" s="16"/>
      <c r="AU7006" s="16"/>
      <c r="AV7006" s="16"/>
      <c r="AW7006" s="16"/>
      <c r="AX7006" s="16"/>
    </row>
    <row r="7007" spans="1:50" s="13" customFormat="1" ht="15" hidden="1" customHeight="1" x14ac:dyDescent="0.2">
      <c r="A7007" s="7" t="s">
        <v>22984</v>
      </c>
      <c r="B7007" s="3" t="s">
        <v>22146</v>
      </c>
      <c r="C7007" s="85" t="s">
        <v>7939</v>
      </c>
      <c r="D7007" s="85" t="s">
        <v>13090</v>
      </c>
      <c r="E7007" s="202" t="s">
        <v>8031</v>
      </c>
      <c r="F7007" s="85" t="s">
        <v>40</v>
      </c>
      <c r="G7007" s="85" t="s">
        <v>43</v>
      </c>
      <c r="H7007" s="85" t="s">
        <v>20690</v>
      </c>
      <c r="I7007" s="3" t="s">
        <v>10897</v>
      </c>
      <c r="J7007" s="85" t="s">
        <v>4435</v>
      </c>
      <c r="K7007" s="7" t="s">
        <v>3838</v>
      </c>
      <c r="L7007" s="3"/>
      <c r="M7007" s="3"/>
      <c r="N7007" s="41" t="s">
        <v>6370</v>
      </c>
      <c r="O7007" s="87">
        <v>0</v>
      </c>
      <c r="P7007" s="87">
        <v>0</v>
      </c>
      <c r="Q7007" s="87">
        <v>0</v>
      </c>
      <c r="R7007" s="87">
        <v>0</v>
      </c>
      <c r="S7007" s="87"/>
      <c r="T7007" s="87"/>
      <c r="U7007" s="85" t="s">
        <v>112</v>
      </c>
      <c r="V7007" s="179"/>
      <c r="W7007" s="7"/>
      <c r="X7007" s="3"/>
      <c r="Y7007" s="3"/>
      <c r="Z7007" s="211">
        <v>7249</v>
      </c>
      <c r="AA7007" s="11"/>
      <c r="AB7007" s="123" t="s">
        <v>7939</v>
      </c>
      <c r="AC7007" s="124"/>
      <c r="AD7007" s="41"/>
      <c r="AE7007" s="41"/>
      <c r="AF7007" s="191"/>
      <c r="AG7007" s="41"/>
      <c r="AH7007" s="41" t="s">
        <v>8211</v>
      </c>
      <c r="AI7007" s="80" t="s">
        <v>6</v>
      </c>
      <c r="AJ7007" s="41"/>
      <c r="AK7007" s="3"/>
      <c r="AL7007" s="85"/>
      <c r="AM7007" s="151" t="s">
        <v>24840</v>
      </c>
      <c r="AN7007" s="15"/>
      <c r="AO7007" s="166"/>
      <c r="AP7007" s="5">
        <f t="shared" si="110"/>
        <v>0</v>
      </c>
      <c r="AQ7007" s="16"/>
      <c r="AR7007" s="205">
        <v>1</v>
      </c>
      <c r="AS7007" s="16"/>
      <c r="AT7007" s="16"/>
      <c r="AU7007" s="16"/>
      <c r="AV7007" s="16"/>
      <c r="AW7007" s="16"/>
      <c r="AX7007" s="16"/>
    </row>
    <row r="7008" spans="1:50" s="13" customFormat="1" ht="15" hidden="1" customHeight="1" x14ac:dyDescent="0.2">
      <c r="A7008" s="7" t="s">
        <v>22996</v>
      </c>
      <c r="B7008" s="3" t="s">
        <v>22159</v>
      </c>
      <c r="C7008" s="85" t="s">
        <v>7939</v>
      </c>
      <c r="D7008" s="85" t="s">
        <v>13090</v>
      </c>
      <c r="E7008" s="202" t="s">
        <v>8031</v>
      </c>
      <c r="F7008" s="85" t="s">
        <v>40</v>
      </c>
      <c r="G7008" s="85" t="s">
        <v>43</v>
      </c>
      <c r="H7008" s="85" t="s">
        <v>20690</v>
      </c>
      <c r="I7008" s="3" t="s">
        <v>10897</v>
      </c>
      <c r="J7008" s="85" t="s">
        <v>4435</v>
      </c>
      <c r="K7008" s="7" t="s">
        <v>3838</v>
      </c>
      <c r="L7008" s="3"/>
      <c r="M7008" s="3"/>
      <c r="N7008" s="41" t="s">
        <v>6370</v>
      </c>
      <c r="O7008" s="87">
        <v>0</v>
      </c>
      <c r="P7008" s="87">
        <v>0</v>
      </c>
      <c r="Q7008" s="87">
        <v>0</v>
      </c>
      <c r="R7008" s="87">
        <v>0</v>
      </c>
      <c r="S7008" s="87"/>
      <c r="T7008" s="87"/>
      <c r="U7008" s="85" t="s">
        <v>112</v>
      </c>
      <c r="V7008" s="179"/>
      <c r="W7008" s="7"/>
      <c r="X7008" s="3"/>
      <c r="Y7008" s="3"/>
      <c r="Z7008" s="211">
        <v>7249</v>
      </c>
      <c r="AA7008" s="11"/>
      <c r="AB7008" s="123" t="s">
        <v>7939</v>
      </c>
      <c r="AC7008" s="124"/>
      <c r="AD7008" s="41"/>
      <c r="AE7008" s="41"/>
      <c r="AF7008" s="191"/>
      <c r="AG7008" s="41"/>
      <c r="AH7008" s="41" t="s">
        <v>8211</v>
      </c>
      <c r="AI7008" s="80" t="s">
        <v>6</v>
      </c>
      <c r="AJ7008" s="41"/>
      <c r="AK7008" s="3"/>
      <c r="AL7008" s="85"/>
      <c r="AM7008" s="151" t="s">
        <v>24840</v>
      </c>
      <c r="AN7008" s="15"/>
      <c r="AO7008" s="166"/>
      <c r="AP7008" s="5">
        <f t="shared" si="110"/>
        <v>0</v>
      </c>
      <c r="AQ7008" s="16"/>
      <c r="AR7008" s="205">
        <v>1</v>
      </c>
      <c r="AS7008" s="16"/>
      <c r="AT7008" s="16"/>
      <c r="AU7008" s="16"/>
      <c r="AV7008" s="16"/>
      <c r="AW7008" s="16"/>
      <c r="AX7008" s="16"/>
    </row>
    <row r="7009" spans="1:50" s="13" customFormat="1" ht="15" hidden="1" customHeight="1" x14ac:dyDescent="0.2">
      <c r="A7009" s="7" t="s">
        <v>23004</v>
      </c>
      <c r="B7009" s="3" t="s">
        <v>22168</v>
      </c>
      <c r="C7009" s="85" t="s">
        <v>7939</v>
      </c>
      <c r="D7009" s="85" t="s">
        <v>13090</v>
      </c>
      <c r="E7009" s="202" t="s">
        <v>8031</v>
      </c>
      <c r="F7009" s="85" t="s">
        <v>40</v>
      </c>
      <c r="G7009" s="85" t="s">
        <v>43</v>
      </c>
      <c r="H7009" s="85" t="s">
        <v>20690</v>
      </c>
      <c r="I7009" s="3" t="s">
        <v>10897</v>
      </c>
      <c r="J7009" s="85" t="s">
        <v>4435</v>
      </c>
      <c r="K7009" s="7" t="s">
        <v>3838</v>
      </c>
      <c r="L7009" s="3"/>
      <c r="M7009" s="3"/>
      <c r="N7009" s="41" t="s">
        <v>6370</v>
      </c>
      <c r="O7009" s="87">
        <v>0</v>
      </c>
      <c r="P7009" s="87">
        <v>0</v>
      </c>
      <c r="Q7009" s="87">
        <v>0</v>
      </c>
      <c r="R7009" s="87">
        <v>0</v>
      </c>
      <c r="S7009" s="87"/>
      <c r="T7009" s="87"/>
      <c r="U7009" s="85" t="s">
        <v>112</v>
      </c>
      <c r="V7009" s="179"/>
      <c r="W7009" s="7"/>
      <c r="X7009" s="3"/>
      <c r="Y7009" s="3"/>
      <c r="Z7009" s="211">
        <v>7249</v>
      </c>
      <c r="AA7009" s="11"/>
      <c r="AB7009" s="123" t="s">
        <v>7939</v>
      </c>
      <c r="AC7009" s="124"/>
      <c r="AD7009" s="41"/>
      <c r="AE7009" s="41"/>
      <c r="AF7009" s="191"/>
      <c r="AG7009" s="41"/>
      <c r="AH7009" s="41" t="s">
        <v>8211</v>
      </c>
      <c r="AI7009" s="80" t="s">
        <v>6</v>
      </c>
      <c r="AJ7009" s="41"/>
      <c r="AK7009" s="3"/>
      <c r="AL7009" s="85"/>
      <c r="AM7009" s="151" t="s">
        <v>24840</v>
      </c>
      <c r="AN7009" s="15"/>
      <c r="AO7009" s="166"/>
      <c r="AP7009" s="5">
        <f t="shared" si="110"/>
        <v>0</v>
      </c>
      <c r="AQ7009" s="16"/>
      <c r="AR7009" s="205">
        <v>1</v>
      </c>
      <c r="AS7009" s="16"/>
      <c r="AT7009" s="16"/>
      <c r="AU7009" s="16"/>
      <c r="AV7009" s="16"/>
      <c r="AW7009" s="16"/>
      <c r="AX7009" s="16"/>
    </row>
    <row r="7010" spans="1:50" s="13" customFormat="1" ht="15" hidden="1" customHeight="1" x14ac:dyDescent="0.2">
      <c r="A7010" s="7" t="s">
        <v>22985</v>
      </c>
      <c r="B7010" s="3" t="s">
        <v>22147</v>
      </c>
      <c r="C7010" s="85" t="s">
        <v>7939</v>
      </c>
      <c r="D7010" s="85" t="s">
        <v>13090</v>
      </c>
      <c r="E7010" s="202" t="s">
        <v>8031</v>
      </c>
      <c r="F7010" s="85" t="s">
        <v>40</v>
      </c>
      <c r="G7010" s="85" t="s">
        <v>43</v>
      </c>
      <c r="H7010" s="85" t="s">
        <v>20690</v>
      </c>
      <c r="I7010" s="3" t="s">
        <v>10897</v>
      </c>
      <c r="J7010" s="85" t="s">
        <v>4435</v>
      </c>
      <c r="K7010" s="7" t="s">
        <v>3838</v>
      </c>
      <c r="L7010" s="3"/>
      <c r="M7010" s="3"/>
      <c r="N7010" s="41" t="s">
        <v>6370</v>
      </c>
      <c r="O7010" s="87">
        <v>0</v>
      </c>
      <c r="P7010" s="87">
        <v>0</v>
      </c>
      <c r="Q7010" s="87">
        <v>0</v>
      </c>
      <c r="R7010" s="87">
        <v>0</v>
      </c>
      <c r="S7010" s="87"/>
      <c r="T7010" s="87"/>
      <c r="U7010" s="85" t="s">
        <v>112</v>
      </c>
      <c r="V7010" s="179"/>
      <c r="W7010" s="7"/>
      <c r="X7010" s="3"/>
      <c r="Y7010" s="3"/>
      <c r="Z7010" s="211">
        <v>50746</v>
      </c>
      <c r="AA7010" s="11"/>
      <c r="AB7010" s="123" t="s">
        <v>7939</v>
      </c>
      <c r="AC7010" s="124"/>
      <c r="AD7010" s="41"/>
      <c r="AE7010" s="41"/>
      <c r="AF7010" s="191"/>
      <c r="AG7010" s="41"/>
      <c r="AH7010" s="41" t="s">
        <v>8211</v>
      </c>
      <c r="AI7010" s="80" t="s">
        <v>6</v>
      </c>
      <c r="AJ7010" s="41"/>
      <c r="AK7010" s="3"/>
      <c r="AL7010" s="85"/>
      <c r="AM7010" s="151" t="s">
        <v>24840</v>
      </c>
      <c r="AN7010" s="15"/>
      <c r="AO7010" s="166"/>
      <c r="AP7010" s="5">
        <f t="shared" si="110"/>
        <v>0</v>
      </c>
      <c r="AQ7010" s="16"/>
      <c r="AR7010" s="205">
        <v>1</v>
      </c>
      <c r="AS7010" s="16"/>
      <c r="AT7010" s="16"/>
      <c r="AU7010" s="16"/>
      <c r="AV7010" s="16"/>
      <c r="AW7010" s="16"/>
      <c r="AX7010" s="16"/>
    </row>
    <row r="7011" spans="1:50" s="13" customFormat="1" ht="15" hidden="1" customHeight="1" x14ac:dyDescent="0.2">
      <c r="A7011" s="7" t="s">
        <v>22986</v>
      </c>
      <c r="B7011" s="3" t="s">
        <v>22148</v>
      </c>
      <c r="C7011" s="85" t="s">
        <v>7939</v>
      </c>
      <c r="D7011" s="85" t="s">
        <v>13090</v>
      </c>
      <c r="E7011" s="202" t="s">
        <v>8031</v>
      </c>
      <c r="F7011" s="85" t="s">
        <v>40</v>
      </c>
      <c r="G7011" s="85" t="s">
        <v>43</v>
      </c>
      <c r="H7011" s="85" t="s">
        <v>20690</v>
      </c>
      <c r="I7011" s="3" t="s">
        <v>10897</v>
      </c>
      <c r="J7011" s="85" t="s">
        <v>4435</v>
      </c>
      <c r="K7011" s="7" t="s">
        <v>3838</v>
      </c>
      <c r="L7011" s="3"/>
      <c r="M7011" s="3"/>
      <c r="N7011" s="41" t="s">
        <v>6370</v>
      </c>
      <c r="O7011" s="87">
        <v>0</v>
      </c>
      <c r="P7011" s="87">
        <v>0</v>
      </c>
      <c r="Q7011" s="87">
        <v>0</v>
      </c>
      <c r="R7011" s="87">
        <v>0</v>
      </c>
      <c r="S7011" s="87"/>
      <c r="T7011" s="87"/>
      <c r="U7011" s="85" t="s">
        <v>112</v>
      </c>
      <c r="V7011" s="179"/>
      <c r="W7011" s="7"/>
      <c r="X7011" s="3"/>
      <c r="Y7011" s="3"/>
      <c r="Z7011" s="211">
        <v>7249</v>
      </c>
      <c r="AA7011" s="11"/>
      <c r="AB7011" s="123" t="s">
        <v>7939</v>
      </c>
      <c r="AC7011" s="124"/>
      <c r="AD7011" s="41"/>
      <c r="AE7011" s="41"/>
      <c r="AF7011" s="191"/>
      <c r="AG7011" s="41"/>
      <c r="AH7011" s="41" t="s">
        <v>8211</v>
      </c>
      <c r="AI7011" s="80" t="s">
        <v>6</v>
      </c>
      <c r="AJ7011" s="41"/>
      <c r="AK7011" s="3"/>
      <c r="AL7011" s="85"/>
      <c r="AM7011" s="151" t="s">
        <v>24840</v>
      </c>
      <c r="AN7011" s="15"/>
      <c r="AO7011" s="166"/>
      <c r="AP7011" s="5">
        <f t="shared" si="110"/>
        <v>0</v>
      </c>
      <c r="AQ7011" s="16"/>
      <c r="AR7011" s="205">
        <v>1</v>
      </c>
      <c r="AS7011" s="16"/>
      <c r="AT7011" s="16"/>
      <c r="AU7011" s="16"/>
      <c r="AV7011" s="16"/>
      <c r="AW7011" s="16"/>
      <c r="AX7011" s="16"/>
    </row>
    <row r="7012" spans="1:50" s="13" customFormat="1" ht="15" hidden="1" customHeight="1" x14ac:dyDescent="0.2">
      <c r="A7012" s="7" t="s">
        <v>23005</v>
      </c>
      <c r="B7012" s="3" t="s">
        <v>22169</v>
      </c>
      <c r="C7012" s="85" t="s">
        <v>7939</v>
      </c>
      <c r="D7012" s="85" t="s">
        <v>13090</v>
      </c>
      <c r="E7012" s="202" t="s">
        <v>8031</v>
      </c>
      <c r="F7012" s="85" t="s">
        <v>40</v>
      </c>
      <c r="G7012" s="85" t="s">
        <v>43</v>
      </c>
      <c r="H7012" s="85" t="s">
        <v>20690</v>
      </c>
      <c r="I7012" s="3" t="s">
        <v>10897</v>
      </c>
      <c r="J7012" s="85" t="s">
        <v>4435</v>
      </c>
      <c r="K7012" s="7" t="s">
        <v>3838</v>
      </c>
      <c r="L7012" s="3"/>
      <c r="M7012" s="3"/>
      <c r="N7012" s="41" t="s">
        <v>6370</v>
      </c>
      <c r="O7012" s="87">
        <v>0</v>
      </c>
      <c r="P7012" s="87">
        <v>0</v>
      </c>
      <c r="Q7012" s="87">
        <v>0</v>
      </c>
      <c r="R7012" s="87">
        <v>0</v>
      </c>
      <c r="S7012" s="87"/>
      <c r="T7012" s="87"/>
      <c r="U7012" s="85" t="s">
        <v>112</v>
      </c>
      <c r="V7012" s="179"/>
      <c r="W7012" s="7"/>
      <c r="X7012" s="3"/>
      <c r="Y7012" s="3"/>
      <c r="Z7012" s="211">
        <v>7249</v>
      </c>
      <c r="AA7012" s="11"/>
      <c r="AB7012" s="123" t="s">
        <v>7939</v>
      </c>
      <c r="AC7012" s="124"/>
      <c r="AD7012" s="41"/>
      <c r="AE7012" s="41"/>
      <c r="AF7012" s="191"/>
      <c r="AG7012" s="41"/>
      <c r="AH7012" s="41" t="s">
        <v>8211</v>
      </c>
      <c r="AI7012" s="80" t="s">
        <v>6</v>
      </c>
      <c r="AJ7012" s="41"/>
      <c r="AK7012" s="3"/>
      <c r="AL7012" s="85"/>
      <c r="AM7012" s="151" t="s">
        <v>24840</v>
      </c>
      <c r="AN7012" s="15"/>
      <c r="AO7012" s="166"/>
      <c r="AP7012" s="5">
        <f t="shared" si="110"/>
        <v>0</v>
      </c>
      <c r="AQ7012" s="16"/>
      <c r="AR7012" s="205">
        <v>1</v>
      </c>
      <c r="AS7012" s="16"/>
      <c r="AT7012" s="16"/>
      <c r="AU7012" s="16"/>
      <c r="AV7012" s="16"/>
      <c r="AW7012" s="16"/>
      <c r="AX7012" s="16"/>
    </row>
    <row r="7013" spans="1:50" s="13" customFormat="1" ht="15" hidden="1" customHeight="1" x14ac:dyDescent="0.2">
      <c r="A7013" s="7" t="s">
        <v>22987</v>
      </c>
      <c r="B7013" s="3" t="s">
        <v>22149</v>
      </c>
      <c r="C7013" s="85" t="s">
        <v>7939</v>
      </c>
      <c r="D7013" s="85" t="s">
        <v>13090</v>
      </c>
      <c r="E7013" s="202" t="s">
        <v>8031</v>
      </c>
      <c r="F7013" s="85" t="s">
        <v>40</v>
      </c>
      <c r="G7013" s="85" t="s">
        <v>43</v>
      </c>
      <c r="H7013" s="85" t="s">
        <v>20690</v>
      </c>
      <c r="I7013" s="3" t="s">
        <v>10897</v>
      </c>
      <c r="J7013" s="85" t="s">
        <v>4435</v>
      </c>
      <c r="K7013" s="7" t="s">
        <v>3838</v>
      </c>
      <c r="L7013" s="3"/>
      <c r="M7013" s="3"/>
      <c r="N7013" s="41" t="s">
        <v>6370</v>
      </c>
      <c r="O7013" s="87">
        <v>0</v>
      </c>
      <c r="P7013" s="87">
        <v>0</v>
      </c>
      <c r="Q7013" s="87">
        <v>0</v>
      </c>
      <c r="R7013" s="87">
        <v>0</v>
      </c>
      <c r="S7013" s="87"/>
      <c r="T7013" s="87"/>
      <c r="U7013" s="85" t="s">
        <v>112</v>
      </c>
      <c r="V7013" s="179"/>
      <c r="W7013" s="7"/>
      <c r="X7013" s="3"/>
      <c r="Y7013" s="3"/>
      <c r="Z7013" s="211">
        <v>7249</v>
      </c>
      <c r="AA7013" s="11"/>
      <c r="AB7013" s="123" t="s">
        <v>7939</v>
      </c>
      <c r="AC7013" s="124"/>
      <c r="AD7013" s="41"/>
      <c r="AE7013" s="41"/>
      <c r="AF7013" s="191"/>
      <c r="AG7013" s="41"/>
      <c r="AH7013" s="41" t="s">
        <v>8211</v>
      </c>
      <c r="AI7013" s="80" t="s">
        <v>6</v>
      </c>
      <c r="AJ7013" s="41"/>
      <c r="AK7013" s="3"/>
      <c r="AL7013" s="85"/>
      <c r="AM7013" s="151" t="s">
        <v>24840</v>
      </c>
      <c r="AN7013" s="15"/>
      <c r="AO7013" s="166"/>
      <c r="AP7013" s="5">
        <f t="shared" si="110"/>
        <v>0</v>
      </c>
      <c r="AQ7013" s="16"/>
      <c r="AR7013" s="205">
        <v>1</v>
      </c>
      <c r="AS7013" s="16"/>
      <c r="AT7013" s="16"/>
      <c r="AU7013" s="16"/>
      <c r="AV7013" s="16"/>
      <c r="AW7013" s="16"/>
      <c r="AX7013" s="16"/>
    </row>
    <row r="7014" spans="1:50" s="13" customFormat="1" ht="15" hidden="1" customHeight="1" x14ac:dyDescent="0.2">
      <c r="A7014" s="7" t="s">
        <v>23006</v>
      </c>
      <c r="B7014" s="3" t="s">
        <v>22170</v>
      </c>
      <c r="C7014" s="85" t="s">
        <v>7939</v>
      </c>
      <c r="D7014" s="85" t="s">
        <v>13090</v>
      </c>
      <c r="E7014" s="202" t="s">
        <v>8031</v>
      </c>
      <c r="F7014" s="85" t="s">
        <v>40</v>
      </c>
      <c r="G7014" s="85" t="s">
        <v>43</v>
      </c>
      <c r="H7014" s="85" t="s">
        <v>20690</v>
      </c>
      <c r="I7014" s="3" t="s">
        <v>10897</v>
      </c>
      <c r="J7014" s="85" t="s">
        <v>4435</v>
      </c>
      <c r="K7014" s="7" t="s">
        <v>3838</v>
      </c>
      <c r="L7014" s="3"/>
      <c r="M7014" s="3"/>
      <c r="N7014" s="41" t="s">
        <v>6370</v>
      </c>
      <c r="O7014" s="87">
        <v>0</v>
      </c>
      <c r="P7014" s="87">
        <v>0</v>
      </c>
      <c r="Q7014" s="87">
        <v>0</v>
      </c>
      <c r="R7014" s="87">
        <v>0</v>
      </c>
      <c r="S7014" s="87"/>
      <c r="T7014" s="87"/>
      <c r="U7014" s="85" t="s">
        <v>112</v>
      </c>
      <c r="V7014" s="179"/>
      <c r="W7014" s="7"/>
      <c r="X7014" s="3"/>
      <c r="Y7014" s="3"/>
      <c r="Z7014" s="211">
        <v>50746</v>
      </c>
      <c r="AA7014" s="11"/>
      <c r="AB7014" s="123" t="s">
        <v>7939</v>
      </c>
      <c r="AC7014" s="124"/>
      <c r="AD7014" s="41"/>
      <c r="AE7014" s="41"/>
      <c r="AF7014" s="191"/>
      <c r="AG7014" s="41"/>
      <c r="AH7014" s="41" t="s">
        <v>8211</v>
      </c>
      <c r="AI7014" s="80" t="s">
        <v>6</v>
      </c>
      <c r="AJ7014" s="41"/>
      <c r="AK7014" s="3"/>
      <c r="AL7014" s="85"/>
      <c r="AM7014" s="151" t="s">
        <v>24840</v>
      </c>
      <c r="AN7014" s="15"/>
      <c r="AO7014" s="166"/>
      <c r="AP7014" s="5">
        <f t="shared" si="110"/>
        <v>0</v>
      </c>
      <c r="AQ7014" s="16"/>
      <c r="AR7014" s="205">
        <v>1</v>
      </c>
      <c r="AS7014" s="16"/>
      <c r="AT7014" s="16"/>
      <c r="AU7014" s="16"/>
      <c r="AV7014" s="16"/>
      <c r="AW7014" s="16"/>
      <c r="AX7014" s="16"/>
    </row>
    <row r="7015" spans="1:50" s="13" customFormat="1" ht="15" hidden="1" customHeight="1" x14ac:dyDescent="0.2">
      <c r="A7015" s="7" t="s">
        <v>11261</v>
      </c>
      <c r="B7015" s="3" t="s">
        <v>11262</v>
      </c>
      <c r="C7015" s="85" t="s">
        <v>7939</v>
      </c>
      <c r="D7015" s="85" t="s">
        <v>13090</v>
      </c>
      <c r="E7015" s="202" t="s">
        <v>154</v>
      </c>
      <c r="F7015" s="85" t="s">
        <v>25110</v>
      </c>
      <c r="G7015" s="85" t="s">
        <v>49</v>
      </c>
      <c r="H7015" s="85" t="s">
        <v>20690</v>
      </c>
      <c r="I7015" s="3" t="s">
        <v>11263</v>
      </c>
      <c r="J7015" s="85" t="s">
        <v>124</v>
      </c>
      <c r="K7015" s="7" t="s">
        <v>4412</v>
      </c>
      <c r="L7015" s="3"/>
      <c r="M7015" s="3"/>
      <c r="N7015" s="41" t="s">
        <v>11264</v>
      </c>
      <c r="O7015" s="87">
        <v>55187</v>
      </c>
      <c r="P7015" s="87">
        <v>55187</v>
      </c>
      <c r="Q7015" s="87">
        <v>0</v>
      </c>
      <c r="R7015" s="87">
        <v>0</v>
      </c>
      <c r="S7015" s="87"/>
      <c r="T7015" s="87"/>
      <c r="U7015" s="85">
        <v>2006</v>
      </c>
      <c r="V7015" s="179"/>
      <c r="W7015" s="7"/>
      <c r="X7015" s="3"/>
      <c r="Y7015" s="3"/>
      <c r="Z7015" s="211">
        <v>130000</v>
      </c>
      <c r="AA7015" s="11"/>
      <c r="AB7015" s="123" t="s">
        <v>7939</v>
      </c>
      <c r="AC7015" s="124"/>
      <c r="AD7015" s="41"/>
      <c r="AE7015" s="41"/>
      <c r="AF7015" s="191">
        <v>43927</v>
      </c>
      <c r="AG7015" s="41"/>
      <c r="AH7015" s="41" t="s">
        <v>8092</v>
      </c>
      <c r="AI7015" s="80" t="s">
        <v>6</v>
      </c>
      <c r="AJ7015" s="41"/>
      <c r="AK7015" s="3"/>
      <c r="AL7015" s="85"/>
      <c r="AM7015" s="151" t="s">
        <v>19998</v>
      </c>
      <c r="AN7015" s="15"/>
      <c r="AO7015" s="166"/>
      <c r="AP7015" s="5">
        <f t="shared" si="110"/>
        <v>0</v>
      </c>
      <c r="AQ7015" s="16"/>
      <c r="AR7015" s="205">
        <v>1</v>
      </c>
      <c r="AS7015" s="16"/>
      <c r="AT7015" s="16"/>
      <c r="AU7015" s="16"/>
      <c r="AV7015" s="16"/>
      <c r="AW7015" s="16"/>
      <c r="AX7015" s="16"/>
    </row>
    <row r="7016" spans="1:50" s="13" customFormat="1" ht="15" hidden="1" customHeight="1" x14ac:dyDescent="0.2">
      <c r="A7016" s="7" t="s">
        <v>23013</v>
      </c>
      <c r="B7016" s="3" t="s">
        <v>22178</v>
      </c>
      <c r="C7016" s="85" t="s">
        <v>7939</v>
      </c>
      <c r="D7016" s="85" t="s">
        <v>13090</v>
      </c>
      <c r="E7016" s="202" t="s">
        <v>8031</v>
      </c>
      <c r="F7016" s="85" t="s">
        <v>40</v>
      </c>
      <c r="G7016" s="85" t="s">
        <v>43</v>
      </c>
      <c r="H7016" s="85" t="s">
        <v>20690</v>
      </c>
      <c r="I7016" s="3" t="s">
        <v>10897</v>
      </c>
      <c r="J7016" s="85" t="s">
        <v>4435</v>
      </c>
      <c r="K7016" s="7" t="s">
        <v>3838</v>
      </c>
      <c r="L7016" s="3"/>
      <c r="M7016" s="3"/>
      <c r="N7016" s="41" t="s">
        <v>6370</v>
      </c>
      <c r="O7016" s="87">
        <v>0</v>
      </c>
      <c r="P7016" s="87">
        <v>0</v>
      </c>
      <c r="Q7016" s="87">
        <v>0</v>
      </c>
      <c r="R7016" s="87">
        <v>0</v>
      </c>
      <c r="S7016" s="87"/>
      <c r="T7016" s="87"/>
      <c r="U7016" s="85" t="s">
        <v>112</v>
      </c>
      <c r="V7016" s="179"/>
      <c r="W7016" s="7"/>
      <c r="X7016" s="3"/>
      <c r="Y7016" s="3"/>
      <c r="Z7016" s="211">
        <v>50746</v>
      </c>
      <c r="AA7016" s="11"/>
      <c r="AB7016" s="123" t="s">
        <v>7939</v>
      </c>
      <c r="AC7016" s="124"/>
      <c r="AD7016" s="41"/>
      <c r="AE7016" s="41"/>
      <c r="AF7016" s="191"/>
      <c r="AG7016" s="41"/>
      <c r="AH7016" s="41" t="s">
        <v>8211</v>
      </c>
      <c r="AI7016" s="80" t="s">
        <v>6</v>
      </c>
      <c r="AJ7016" s="41"/>
      <c r="AK7016" s="3"/>
      <c r="AL7016" s="85"/>
      <c r="AM7016" s="151" t="s">
        <v>24840</v>
      </c>
      <c r="AN7016" s="15"/>
      <c r="AO7016" s="166"/>
      <c r="AP7016" s="5">
        <f t="shared" si="110"/>
        <v>0</v>
      </c>
      <c r="AQ7016" s="16"/>
      <c r="AR7016" s="205">
        <v>1</v>
      </c>
      <c r="AS7016" s="16"/>
      <c r="AT7016" s="16"/>
      <c r="AU7016" s="16"/>
      <c r="AV7016" s="16"/>
      <c r="AW7016" s="16"/>
      <c r="AX7016" s="16"/>
    </row>
    <row r="7017" spans="1:50" s="13" customFormat="1" ht="15" hidden="1" customHeight="1" x14ac:dyDescent="0.2">
      <c r="A7017" s="7" t="s">
        <v>22988</v>
      </c>
      <c r="B7017" s="3" t="s">
        <v>22150</v>
      </c>
      <c r="C7017" s="85" t="s">
        <v>7939</v>
      </c>
      <c r="D7017" s="85" t="s">
        <v>13090</v>
      </c>
      <c r="E7017" s="202" t="s">
        <v>8031</v>
      </c>
      <c r="F7017" s="85" t="s">
        <v>40</v>
      </c>
      <c r="G7017" s="85" t="s">
        <v>43</v>
      </c>
      <c r="H7017" s="85" t="s">
        <v>20690</v>
      </c>
      <c r="I7017" s="3" t="s">
        <v>10897</v>
      </c>
      <c r="J7017" s="85" t="s">
        <v>4435</v>
      </c>
      <c r="K7017" s="7" t="s">
        <v>3838</v>
      </c>
      <c r="L7017" s="3"/>
      <c r="M7017" s="3"/>
      <c r="N7017" s="41" t="s">
        <v>6370</v>
      </c>
      <c r="O7017" s="87">
        <v>0</v>
      </c>
      <c r="P7017" s="87">
        <v>0</v>
      </c>
      <c r="Q7017" s="87">
        <v>0</v>
      </c>
      <c r="R7017" s="87">
        <v>0</v>
      </c>
      <c r="S7017" s="87"/>
      <c r="T7017" s="87"/>
      <c r="U7017" s="85" t="s">
        <v>112</v>
      </c>
      <c r="V7017" s="179"/>
      <c r="W7017" s="7"/>
      <c r="X7017" s="3"/>
      <c r="Y7017" s="3"/>
      <c r="Z7017" s="211">
        <v>7249</v>
      </c>
      <c r="AA7017" s="11"/>
      <c r="AB7017" s="123" t="s">
        <v>7939</v>
      </c>
      <c r="AC7017" s="124"/>
      <c r="AD7017" s="41"/>
      <c r="AE7017" s="41"/>
      <c r="AF7017" s="191"/>
      <c r="AG7017" s="41"/>
      <c r="AH7017" s="41" t="s">
        <v>8211</v>
      </c>
      <c r="AI7017" s="80" t="s">
        <v>6</v>
      </c>
      <c r="AJ7017" s="41"/>
      <c r="AK7017" s="3"/>
      <c r="AL7017" s="85"/>
      <c r="AM7017" s="151" t="s">
        <v>24840</v>
      </c>
      <c r="AN7017" s="15"/>
      <c r="AO7017" s="166"/>
      <c r="AP7017" s="5">
        <f t="shared" si="110"/>
        <v>0</v>
      </c>
      <c r="AQ7017" s="16"/>
      <c r="AR7017" s="205">
        <v>1</v>
      </c>
      <c r="AS7017" s="16"/>
      <c r="AT7017" s="16"/>
      <c r="AU7017" s="16"/>
      <c r="AV7017" s="16"/>
      <c r="AW7017" s="16"/>
      <c r="AX7017" s="16"/>
    </row>
    <row r="7018" spans="1:50" s="13" customFormat="1" ht="15" hidden="1" customHeight="1" x14ac:dyDescent="0.2">
      <c r="A7018" s="7" t="s">
        <v>23014</v>
      </c>
      <c r="B7018" s="3" t="s">
        <v>22179</v>
      </c>
      <c r="C7018" s="85" t="s">
        <v>7939</v>
      </c>
      <c r="D7018" s="85" t="s">
        <v>13090</v>
      </c>
      <c r="E7018" s="202" t="s">
        <v>8031</v>
      </c>
      <c r="F7018" s="85" t="s">
        <v>40</v>
      </c>
      <c r="G7018" s="85" t="s">
        <v>43</v>
      </c>
      <c r="H7018" s="85" t="s">
        <v>20690</v>
      </c>
      <c r="I7018" s="3" t="s">
        <v>10897</v>
      </c>
      <c r="J7018" s="85" t="s">
        <v>4435</v>
      </c>
      <c r="K7018" s="7" t="s">
        <v>3838</v>
      </c>
      <c r="L7018" s="3"/>
      <c r="M7018" s="3"/>
      <c r="N7018" s="41" t="s">
        <v>6370</v>
      </c>
      <c r="O7018" s="87">
        <v>0</v>
      </c>
      <c r="P7018" s="87">
        <v>0</v>
      </c>
      <c r="Q7018" s="87">
        <v>0</v>
      </c>
      <c r="R7018" s="87">
        <v>0</v>
      </c>
      <c r="S7018" s="87"/>
      <c r="T7018" s="87"/>
      <c r="U7018" s="85" t="s">
        <v>112</v>
      </c>
      <c r="V7018" s="179"/>
      <c r="W7018" s="7"/>
      <c r="X7018" s="3"/>
      <c r="Y7018" s="3"/>
      <c r="Z7018" s="211">
        <v>7249</v>
      </c>
      <c r="AA7018" s="11"/>
      <c r="AB7018" s="123" t="s">
        <v>7939</v>
      </c>
      <c r="AC7018" s="124"/>
      <c r="AD7018" s="41"/>
      <c r="AE7018" s="41"/>
      <c r="AF7018" s="191"/>
      <c r="AG7018" s="41"/>
      <c r="AH7018" s="41" t="s">
        <v>8211</v>
      </c>
      <c r="AI7018" s="80" t="s">
        <v>6</v>
      </c>
      <c r="AJ7018" s="41"/>
      <c r="AK7018" s="3"/>
      <c r="AL7018" s="85"/>
      <c r="AM7018" s="151" t="s">
        <v>24840</v>
      </c>
      <c r="AN7018" s="15"/>
      <c r="AO7018" s="166"/>
      <c r="AP7018" s="5">
        <f t="shared" si="110"/>
        <v>0</v>
      </c>
      <c r="AQ7018" s="16"/>
      <c r="AR7018" s="205">
        <v>1</v>
      </c>
      <c r="AS7018" s="16"/>
      <c r="AT7018" s="16"/>
      <c r="AU7018" s="16"/>
      <c r="AV7018" s="16"/>
      <c r="AW7018" s="16"/>
      <c r="AX7018" s="16"/>
    </row>
    <row r="7019" spans="1:50" s="13" customFormat="1" ht="15" hidden="1" customHeight="1" x14ac:dyDescent="0.2">
      <c r="A7019" s="7" t="s">
        <v>22989</v>
      </c>
      <c r="B7019" s="3" t="s">
        <v>22151</v>
      </c>
      <c r="C7019" s="85" t="s">
        <v>7939</v>
      </c>
      <c r="D7019" s="85" t="s">
        <v>13090</v>
      </c>
      <c r="E7019" s="202" t="s">
        <v>8031</v>
      </c>
      <c r="F7019" s="85" t="s">
        <v>40</v>
      </c>
      <c r="G7019" s="85" t="s">
        <v>43</v>
      </c>
      <c r="H7019" s="85" t="s">
        <v>20690</v>
      </c>
      <c r="I7019" s="3" t="s">
        <v>10897</v>
      </c>
      <c r="J7019" s="85" t="s">
        <v>4435</v>
      </c>
      <c r="K7019" s="7" t="s">
        <v>3838</v>
      </c>
      <c r="L7019" s="3"/>
      <c r="M7019" s="3"/>
      <c r="N7019" s="41" t="s">
        <v>6370</v>
      </c>
      <c r="O7019" s="87">
        <v>0</v>
      </c>
      <c r="P7019" s="87">
        <v>0</v>
      </c>
      <c r="Q7019" s="87">
        <v>0</v>
      </c>
      <c r="R7019" s="87">
        <v>0</v>
      </c>
      <c r="S7019" s="87"/>
      <c r="T7019" s="87"/>
      <c r="U7019" s="85" t="s">
        <v>112</v>
      </c>
      <c r="V7019" s="179"/>
      <c r="W7019" s="7"/>
      <c r="X7019" s="3"/>
      <c r="Y7019" s="3"/>
      <c r="Z7019" s="211">
        <v>7249</v>
      </c>
      <c r="AA7019" s="11"/>
      <c r="AB7019" s="123" t="s">
        <v>7939</v>
      </c>
      <c r="AC7019" s="124"/>
      <c r="AD7019" s="41"/>
      <c r="AE7019" s="41"/>
      <c r="AF7019" s="191"/>
      <c r="AG7019" s="41"/>
      <c r="AH7019" s="41" t="s">
        <v>8211</v>
      </c>
      <c r="AI7019" s="80" t="s">
        <v>6</v>
      </c>
      <c r="AJ7019" s="41"/>
      <c r="AK7019" s="3"/>
      <c r="AL7019" s="85"/>
      <c r="AM7019" s="151" t="s">
        <v>24840</v>
      </c>
      <c r="AN7019" s="15"/>
      <c r="AO7019" s="166"/>
      <c r="AP7019" s="5">
        <f t="shared" si="110"/>
        <v>0</v>
      </c>
      <c r="AQ7019" s="16"/>
      <c r="AR7019" s="205">
        <v>1</v>
      </c>
      <c r="AS7019" s="16"/>
      <c r="AT7019" s="16"/>
      <c r="AU7019" s="16"/>
      <c r="AV7019" s="16"/>
      <c r="AW7019" s="16"/>
      <c r="AX7019" s="16"/>
    </row>
    <row r="7020" spans="1:50" s="13" customFormat="1" ht="15" hidden="1" customHeight="1" x14ac:dyDescent="0.2">
      <c r="A7020" s="7" t="s">
        <v>22990</v>
      </c>
      <c r="B7020" s="3" t="s">
        <v>22152</v>
      </c>
      <c r="C7020" s="85" t="s">
        <v>7939</v>
      </c>
      <c r="D7020" s="85" t="s">
        <v>13090</v>
      </c>
      <c r="E7020" s="202" t="s">
        <v>8031</v>
      </c>
      <c r="F7020" s="85" t="s">
        <v>40</v>
      </c>
      <c r="G7020" s="85" t="s">
        <v>43</v>
      </c>
      <c r="H7020" s="85" t="s">
        <v>20690</v>
      </c>
      <c r="I7020" s="3" t="s">
        <v>10897</v>
      </c>
      <c r="J7020" s="85" t="s">
        <v>4435</v>
      </c>
      <c r="K7020" s="7" t="s">
        <v>3838</v>
      </c>
      <c r="L7020" s="3"/>
      <c r="M7020" s="3"/>
      <c r="N7020" s="41" t="s">
        <v>6370</v>
      </c>
      <c r="O7020" s="87">
        <v>0</v>
      </c>
      <c r="P7020" s="87">
        <v>0</v>
      </c>
      <c r="Q7020" s="87">
        <v>0</v>
      </c>
      <c r="R7020" s="87">
        <v>0</v>
      </c>
      <c r="S7020" s="87"/>
      <c r="T7020" s="87"/>
      <c r="U7020" s="85" t="s">
        <v>112</v>
      </c>
      <c r="V7020" s="179"/>
      <c r="W7020" s="7"/>
      <c r="X7020" s="3"/>
      <c r="Y7020" s="3"/>
      <c r="Z7020" s="211">
        <v>7249</v>
      </c>
      <c r="AA7020" s="11"/>
      <c r="AB7020" s="123" t="s">
        <v>7939</v>
      </c>
      <c r="AC7020" s="124"/>
      <c r="AD7020" s="41"/>
      <c r="AE7020" s="41"/>
      <c r="AF7020" s="191"/>
      <c r="AG7020" s="41"/>
      <c r="AH7020" s="41" t="s">
        <v>8211</v>
      </c>
      <c r="AI7020" s="80" t="s">
        <v>6</v>
      </c>
      <c r="AJ7020" s="41"/>
      <c r="AK7020" s="3"/>
      <c r="AL7020" s="85"/>
      <c r="AM7020" s="151" t="s">
        <v>24840</v>
      </c>
      <c r="AN7020" s="15"/>
      <c r="AO7020" s="166"/>
      <c r="AP7020" s="5">
        <f t="shared" si="110"/>
        <v>0</v>
      </c>
      <c r="AQ7020" s="16"/>
      <c r="AR7020" s="205">
        <v>1</v>
      </c>
      <c r="AS7020" s="16"/>
      <c r="AT7020" s="16"/>
      <c r="AU7020" s="16"/>
      <c r="AV7020" s="16"/>
      <c r="AW7020" s="16"/>
      <c r="AX7020" s="16"/>
    </row>
    <row r="7021" spans="1:50" s="13" customFormat="1" ht="15" hidden="1" customHeight="1" x14ac:dyDescent="0.2">
      <c r="A7021" s="7" t="s">
        <v>23001</v>
      </c>
      <c r="B7021" s="3" t="s">
        <v>22165</v>
      </c>
      <c r="C7021" s="85" t="s">
        <v>7939</v>
      </c>
      <c r="D7021" s="85" t="s">
        <v>13090</v>
      </c>
      <c r="E7021" s="202" t="s">
        <v>8031</v>
      </c>
      <c r="F7021" s="85" t="s">
        <v>40</v>
      </c>
      <c r="G7021" s="85" t="s">
        <v>43</v>
      </c>
      <c r="H7021" s="85" t="s">
        <v>20690</v>
      </c>
      <c r="I7021" s="3" t="s">
        <v>10897</v>
      </c>
      <c r="J7021" s="85" t="s">
        <v>4435</v>
      </c>
      <c r="K7021" s="7" t="s">
        <v>3838</v>
      </c>
      <c r="L7021" s="3"/>
      <c r="M7021" s="3"/>
      <c r="N7021" s="41" t="s">
        <v>6370</v>
      </c>
      <c r="O7021" s="87">
        <v>0</v>
      </c>
      <c r="P7021" s="87">
        <v>0</v>
      </c>
      <c r="Q7021" s="87">
        <v>0</v>
      </c>
      <c r="R7021" s="87">
        <v>0</v>
      </c>
      <c r="S7021" s="87"/>
      <c r="T7021" s="87"/>
      <c r="U7021" s="85" t="s">
        <v>112</v>
      </c>
      <c r="V7021" s="179"/>
      <c r="W7021" s="7"/>
      <c r="X7021" s="3"/>
      <c r="Y7021" s="3"/>
      <c r="Z7021" s="211">
        <v>7249</v>
      </c>
      <c r="AA7021" s="11"/>
      <c r="AB7021" s="123" t="s">
        <v>7939</v>
      </c>
      <c r="AC7021" s="124"/>
      <c r="AD7021" s="41"/>
      <c r="AE7021" s="41"/>
      <c r="AF7021" s="191"/>
      <c r="AG7021" s="41"/>
      <c r="AH7021" s="41" t="s">
        <v>8211</v>
      </c>
      <c r="AI7021" s="80" t="s">
        <v>6</v>
      </c>
      <c r="AJ7021" s="41"/>
      <c r="AK7021" s="3"/>
      <c r="AL7021" s="85"/>
      <c r="AM7021" s="151" t="s">
        <v>24840</v>
      </c>
      <c r="AN7021" s="15"/>
      <c r="AO7021" s="166"/>
      <c r="AP7021" s="5">
        <f t="shared" si="110"/>
        <v>0</v>
      </c>
      <c r="AQ7021" s="16"/>
      <c r="AR7021" s="205">
        <v>1</v>
      </c>
      <c r="AS7021" s="16"/>
      <c r="AT7021" s="16"/>
      <c r="AU7021" s="16"/>
      <c r="AV7021" s="16"/>
      <c r="AW7021" s="16"/>
      <c r="AX7021" s="16"/>
    </row>
    <row r="7022" spans="1:50" s="13" customFormat="1" ht="15" hidden="1" customHeight="1" x14ac:dyDescent="0.2">
      <c r="A7022" s="7" t="s">
        <v>22991</v>
      </c>
      <c r="B7022" s="3" t="s">
        <v>22153</v>
      </c>
      <c r="C7022" s="85" t="s">
        <v>7939</v>
      </c>
      <c r="D7022" s="85" t="s">
        <v>13090</v>
      </c>
      <c r="E7022" s="202" t="s">
        <v>8031</v>
      </c>
      <c r="F7022" s="85" t="s">
        <v>40</v>
      </c>
      <c r="G7022" s="85" t="s">
        <v>43</v>
      </c>
      <c r="H7022" s="85" t="s">
        <v>20690</v>
      </c>
      <c r="I7022" s="3" t="s">
        <v>10897</v>
      </c>
      <c r="J7022" s="85" t="s">
        <v>4435</v>
      </c>
      <c r="K7022" s="7" t="s">
        <v>3838</v>
      </c>
      <c r="L7022" s="3"/>
      <c r="M7022" s="3"/>
      <c r="N7022" s="41" t="s">
        <v>6370</v>
      </c>
      <c r="O7022" s="87">
        <v>0</v>
      </c>
      <c r="P7022" s="87">
        <v>0</v>
      </c>
      <c r="Q7022" s="87">
        <v>0</v>
      </c>
      <c r="R7022" s="87">
        <v>0</v>
      </c>
      <c r="S7022" s="87"/>
      <c r="T7022" s="87"/>
      <c r="U7022" s="85" t="s">
        <v>112</v>
      </c>
      <c r="V7022" s="179"/>
      <c r="W7022" s="7"/>
      <c r="X7022" s="3"/>
      <c r="Y7022" s="3"/>
      <c r="Z7022" s="211">
        <v>7249</v>
      </c>
      <c r="AA7022" s="11"/>
      <c r="AB7022" s="123" t="s">
        <v>7939</v>
      </c>
      <c r="AC7022" s="124"/>
      <c r="AD7022" s="41"/>
      <c r="AE7022" s="41"/>
      <c r="AF7022" s="191"/>
      <c r="AG7022" s="41"/>
      <c r="AH7022" s="41" t="s">
        <v>8211</v>
      </c>
      <c r="AI7022" s="80" t="s">
        <v>6</v>
      </c>
      <c r="AJ7022" s="41"/>
      <c r="AK7022" s="3"/>
      <c r="AL7022" s="85"/>
      <c r="AM7022" s="151" t="s">
        <v>24840</v>
      </c>
      <c r="AN7022" s="15"/>
      <c r="AO7022" s="166"/>
      <c r="AP7022" s="5">
        <f t="shared" si="110"/>
        <v>0</v>
      </c>
      <c r="AQ7022" s="16"/>
      <c r="AR7022" s="205">
        <v>1</v>
      </c>
      <c r="AS7022" s="16"/>
      <c r="AT7022" s="16"/>
      <c r="AU7022" s="16"/>
      <c r="AV7022" s="16"/>
      <c r="AW7022" s="16"/>
      <c r="AX7022" s="16"/>
    </row>
    <row r="7023" spans="1:50" s="13" customFormat="1" ht="15" hidden="1" customHeight="1" x14ac:dyDescent="0.2">
      <c r="A7023" s="7" t="s">
        <v>22992</v>
      </c>
      <c r="B7023" s="3" t="s">
        <v>22154</v>
      </c>
      <c r="C7023" s="85" t="s">
        <v>7939</v>
      </c>
      <c r="D7023" s="85" t="s">
        <v>13090</v>
      </c>
      <c r="E7023" s="202" t="s">
        <v>8031</v>
      </c>
      <c r="F7023" s="85" t="s">
        <v>40</v>
      </c>
      <c r="G7023" s="85" t="s">
        <v>43</v>
      </c>
      <c r="H7023" s="85" t="s">
        <v>20690</v>
      </c>
      <c r="I7023" s="3" t="s">
        <v>10897</v>
      </c>
      <c r="J7023" s="85" t="s">
        <v>4435</v>
      </c>
      <c r="K7023" s="7" t="s">
        <v>3838</v>
      </c>
      <c r="L7023" s="3"/>
      <c r="M7023" s="3"/>
      <c r="N7023" s="41" t="s">
        <v>6370</v>
      </c>
      <c r="O7023" s="87">
        <v>0</v>
      </c>
      <c r="P7023" s="87">
        <v>0</v>
      </c>
      <c r="Q7023" s="87">
        <v>0</v>
      </c>
      <c r="R7023" s="87">
        <v>0</v>
      </c>
      <c r="S7023" s="87"/>
      <c r="T7023" s="87"/>
      <c r="U7023" s="85" t="s">
        <v>112</v>
      </c>
      <c r="V7023" s="179"/>
      <c r="W7023" s="7"/>
      <c r="X7023" s="3"/>
      <c r="Y7023" s="3"/>
      <c r="Z7023" s="211">
        <v>7249</v>
      </c>
      <c r="AA7023" s="11"/>
      <c r="AB7023" s="123" t="s">
        <v>7939</v>
      </c>
      <c r="AC7023" s="124"/>
      <c r="AD7023" s="41"/>
      <c r="AE7023" s="41"/>
      <c r="AF7023" s="191"/>
      <c r="AG7023" s="41"/>
      <c r="AH7023" s="41" t="s">
        <v>8211</v>
      </c>
      <c r="AI7023" s="80" t="s">
        <v>6</v>
      </c>
      <c r="AJ7023" s="41"/>
      <c r="AK7023" s="3"/>
      <c r="AL7023" s="85"/>
      <c r="AM7023" s="151" t="s">
        <v>24840</v>
      </c>
      <c r="AN7023" s="15"/>
      <c r="AO7023" s="166"/>
      <c r="AP7023" s="5">
        <f t="shared" si="110"/>
        <v>0</v>
      </c>
      <c r="AQ7023" s="16"/>
      <c r="AR7023" s="205">
        <v>1</v>
      </c>
      <c r="AS7023" s="16"/>
      <c r="AT7023" s="16"/>
      <c r="AU7023" s="16"/>
      <c r="AV7023" s="16"/>
      <c r="AW7023" s="16"/>
      <c r="AX7023" s="16"/>
    </row>
    <row r="7024" spans="1:50" s="13" customFormat="1" ht="15" hidden="1" customHeight="1" x14ac:dyDescent="0.2">
      <c r="A7024" s="7" t="s">
        <v>11265</v>
      </c>
      <c r="B7024" s="3" t="s">
        <v>11266</v>
      </c>
      <c r="C7024" s="85" t="s">
        <v>7939</v>
      </c>
      <c r="D7024" s="85" t="s">
        <v>13090</v>
      </c>
      <c r="E7024" s="202" t="s">
        <v>154</v>
      </c>
      <c r="F7024" s="85" t="s">
        <v>68</v>
      </c>
      <c r="G7024" s="85" t="s">
        <v>69</v>
      </c>
      <c r="H7024" s="85" t="s">
        <v>20690</v>
      </c>
      <c r="I7024" s="3" t="s">
        <v>11174</v>
      </c>
      <c r="J7024" s="85" t="s">
        <v>115</v>
      </c>
      <c r="K7024" s="7" t="s">
        <v>116</v>
      </c>
      <c r="L7024" s="3"/>
      <c r="M7024" s="3"/>
      <c r="N7024" s="41" t="s">
        <v>11267</v>
      </c>
      <c r="O7024" s="87">
        <v>39986</v>
      </c>
      <c r="P7024" s="87">
        <v>39986</v>
      </c>
      <c r="Q7024" s="87">
        <v>0</v>
      </c>
      <c r="R7024" s="87">
        <v>0</v>
      </c>
      <c r="S7024" s="87"/>
      <c r="T7024" s="87"/>
      <c r="U7024" s="85">
        <v>2009</v>
      </c>
      <c r="V7024" s="179"/>
      <c r="W7024" s="7"/>
      <c r="X7024" s="3"/>
      <c r="Y7024" s="3"/>
      <c r="Z7024" s="211">
        <v>14948</v>
      </c>
      <c r="AA7024" s="11"/>
      <c r="AB7024" s="123" t="s">
        <v>7939</v>
      </c>
      <c r="AC7024" s="124"/>
      <c r="AD7024" s="41"/>
      <c r="AE7024" s="41"/>
      <c r="AF7024" s="191">
        <v>41009</v>
      </c>
      <c r="AG7024" s="41"/>
      <c r="AH7024" s="41" t="s">
        <v>8189</v>
      </c>
      <c r="AI7024" s="80" t="s">
        <v>6</v>
      </c>
      <c r="AJ7024" s="41"/>
      <c r="AK7024" s="3"/>
      <c r="AL7024" s="85"/>
      <c r="AM7024" s="151" t="s">
        <v>19998</v>
      </c>
      <c r="AN7024" s="15"/>
      <c r="AO7024" s="166"/>
      <c r="AP7024" s="5">
        <f t="shared" si="110"/>
        <v>0</v>
      </c>
      <c r="AQ7024" s="16"/>
      <c r="AR7024" s="205">
        <v>1</v>
      </c>
      <c r="AS7024" s="16"/>
      <c r="AT7024" s="16"/>
      <c r="AU7024" s="16"/>
      <c r="AV7024" s="16"/>
      <c r="AW7024" s="16"/>
      <c r="AX7024" s="16"/>
    </row>
    <row r="7025" spans="1:50" s="13" customFormat="1" ht="15" hidden="1" customHeight="1" x14ac:dyDescent="0.2">
      <c r="A7025" s="7" t="s">
        <v>23002</v>
      </c>
      <c r="B7025" s="3" t="s">
        <v>22166</v>
      </c>
      <c r="C7025" s="85" t="s">
        <v>7939</v>
      </c>
      <c r="D7025" s="85" t="s">
        <v>13090</v>
      </c>
      <c r="E7025" s="202" t="s">
        <v>8031</v>
      </c>
      <c r="F7025" s="85" t="s">
        <v>40</v>
      </c>
      <c r="G7025" s="85" t="s">
        <v>43</v>
      </c>
      <c r="H7025" s="85" t="s">
        <v>20690</v>
      </c>
      <c r="I7025" s="3" t="s">
        <v>10897</v>
      </c>
      <c r="J7025" s="85" t="s">
        <v>4435</v>
      </c>
      <c r="K7025" s="7" t="s">
        <v>3838</v>
      </c>
      <c r="L7025" s="3"/>
      <c r="M7025" s="3"/>
      <c r="N7025" s="41" t="s">
        <v>6370</v>
      </c>
      <c r="O7025" s="87">
        <v>0</v>
      </c>
      <c r="P7025" s="87">
        <v>0</v>
      </c>
      <c r="Q7025" s="87">
        <v>0</v>
      </c>
      <c r="R7025" s="87">
        <v>0</v>
      </c>
      <c r="S7025" s="87"/>
      <c r="T7025" s="87"/>
      <c r="U7025" s="85" t="s">
        <v>112</v>
      </c>
      <c r="V7025" s="179"/>
      <c r="W7025" s="7"/>
      <c r="X7025" s="3"/>
      <c r="Y7025" s="3"/>
      <c r="Z7025" s="211">
        <v>50746</v>
      </c>
      <c r="AA7025" s="11"/>
      <c r="AB7025" s="123" t="s">
        <v>7939</v>
      </c>
      <c r="AC7025" s="124"/>
      <c r="AD7025" s="41"/>
      <c r="AE7025" s="41"/>
      <c r="AF7025" s="191"/>
      <c r="AG7025" s="41"/>
      <c r="AH7025" s="41" t="s">
        <v>8211</v>
      </c>
      <c r="AI7025" s="80" t="s">
        <v>6</v>
      </c>
      <c r="AJ7025" s="41"/>
      <c r="AK7025" s="3"/>
      <c r="AL7025" s="85"/>
      <c r="AM7025" s="151" t="s">
        <v>24840</v>
      </c>
      <c r="AN7025" s="15"/>
      <c r="AO7025" s="166"/>
      <c r="AP7025" s="5">
        <f t="shared" si="110"/>
        <v>0</v>
      </c>
      <c r="AQ7025" s="16"/>
      <c r="AR7025" s="205">
        <v>1</v>
      </c>
      <c r="AS7025" s="16"/>
      <c r="AT7025" s="16"/>
      <c r="AU7025" s="16"/>
      <c r="AV7025" s="16"/>
      <c r="AW7025" s="16"/>
      <c r="AX7025" s="16"/>
    </row>
    <row r="7026" spans="1:50" s="13" customFormat="1" ht="15" hidden="1" customHeight="1" x14ac:dyDescent="0.2">
      <c r="A7026" s="7" t="s">
        <v>22993</v>
      </c>
      <c r="B7026" s="3" t="s">
        <v>22155</v>
      </c>
      <c r="C7026" s="85" t="s">
        <v>7939</v>
      </c>
      <c r="D7026" s="85" t="s">
        <v>13090</v>
      </c>
      <c r="E7026" s="202" t="s">
        <v>8031</v>
      </c>
      <c r="F7026" s="85" t="s">
        <v>40</v>
      </c>
      <c r="G7026" s="85" t="s">
        <v>43</v>
      </c>
      <c r="H7026" s="85" t="s">
        <v>20690</v>
      </c>
      <c r="I7026" s="3" t="s">
        <v>10897</v>
      </c>
      <c r="J7026" s="85" t="s">
        <v>4435</v>
      </c>
      <c r="K7026" s="7" t="s">
        <v>3838</v>
      </c>
      <c r="L7026" s="3"/>
      <c r="M7026" s="3"/>
      <c r="N7026" s="41" t="s">
        <v>6370</v>
      </c>
      <c r="O7026" s="87">
        <v>0</v>
      </c>
      <c r="P7026" s="87">
        <v>0</v>
      </c>
      <c r="Q7026" s="87">
        <v>0</v>
      </c>
      <c r="R7026" s="87">
        <v>0</v>
      </c>
      <c r="S7026" s="87"/>
      <c r="T7026" s="87"/>
      <c r="U7026" s="85" t="s">
        <v>112</v>
      </c>
      <c r="V7026" s="179"/>
      <c r="W7026" s="7"/>
      <c r="X7026" s="3"/>
      <c r="Y7026" s="3"/>
      <c r="Z7026" s="211">
        <v>7249</v>
      </c>
      <c r="AA7026" s="11"/>
      <c r="AB7026" s="123" t="s">
        <v>7939</v>
      </c>
      <c r="AC7026" s="124"/>
      <c r="AD7026" s="41"/>
      <c r="AE7026" s="41"/>
      <c r="AF7026" s="191"/>
      <c r="AG7026" s="41"/>
      <c r="AH7026" s="41" t="s">
        <v>8211</v>
      </c>
      <c r="AI7026" s="80" t="s">
        <v>6</v>
      </c>
      <c r="AJ7026" s="41"/>
      <c r="AK7026" s="3"/>
      <c r="AL7026" s="85"/>
      <c r="AM7026" s="151" t="s">
        <v>24840</v>
      </c>
      <c r="AN7026" s="15"/>
      <c r="AO7026" s="166"/>
      <c r="AP7026" s="5">
        <f t="shared" si="110"/>
        <v>0</v>
      </c>
      <c r="AQ7026" s="16"/>
      <c r="AR7026" s="205">
        <v>1</v>
      </c>
      <c r="AS7026" s="16"/>
      <c r="AT7026" s="16"/>
      <c r="AU7026" s="16"/>
      <c r="AV7026" s="16"/>
      <c r="AW7026" s="16"/>
      <c r="AX7026" s="16"/>
    </row>
    <row r="7027" spans="1:50" s="13" customFormat="1" ht="15" hidden="1" customHeight="1" x14ac:dyDescent="0.2">
      <c r="A7027" s="7" t="s">
        <v>22994</v>
      </c>
      <c r="B7027" s="3" t="s">
        <v>22156</v>
      </c>
      <c r="C7027" s="85" t="s">
        <v>7939</v>
      </c>
      <c r="D7027" s="85" t="s">
        <v>13090</v>
      </c>
      <c r="E7027" s="202" t="s">
        <v>8031</v>
      </c>
      <c r="F7027" s="85" t="s">
        <v>40</v>
      </c>
      <c r="G7027" s="85" t="s">
        <v>43</v>
      </c>
      <c r="H7027" s="85" t="s">
        <v>20690</v>
      </c>
      <c r="I7027" s="3" t="s">
        <v>10897</v>
      </c>
      <c r="J7027" s="85" t="s">
        <v>4435</v>
      </c>
      <c r="K7027" s="7" t="s">
        <v>3838</v>
      </c>
      <c r="L7027" s="3"/>
      <c r="M7027" s="3"/>
      <c r="N7027" s="41" t="s">
        <v>6370</v>
      </c>
      <c r="O7027" s="87">
        <v>0</v>
      </c>
      <c r="P7027" s="87">
        <v>0</v>
      </c>
      <c r="Q7027" s="87">
        <v>0</v>
      </c>
      <c r="R7027" s="87">
        <v>0</v>
      </c>
      <c r="S7027" s="87"/>
      <c r="T7027" s="87"/>
      <c r="U7027" s="85" t="s">
        <v>112</v>
      </c>
      <c r="V7027" s="179"/>
      <c r="W7027" s="7"/>
      <c r="X7027" s="3"/>
      <c r="Y7027" s="3"/>
      <c r="Z7027" s="211">
        <v>50746</v>
      </c>
      <c r="AA7027" s="11"/>
      <c r="AB7027" s="123" t="s">
        <v>7939</v>
      </c>
      <c r="AC7027" s="124"/>
      <c r="AD7027" s="41"/>
      <c r="AE7027" s="41"/>
      <c r="AF7027" s="191"/>
      <c r="AG7027" s="41"/>
      <c r="AH7027" s="41" t="s">
        <v>8211</v>
      </c>
      <c r="AI7027" s="80" t="s">
        <v>6</v>
      </c>
      <c r="AJ7027" s="41"/>
      <c r="AK7027" s="3"/>
      <c r="AL7027" s="85"/>
      <c r="AM7027" s="151" t="s">
        <v>24840</v>
      </c>
      <c r="AN7027" s="15"/>
      <c r="AO7027" s="166"/>
      <c r="AP7027" s="5">
        <f t="shared" si="110"/>
        <v>0</v>
      </c>
      <c r="AQ7027" s="16"/>
      <c r="AR7027" s="205">
        <v>1</v>
      </c>
      <c r="AS7027" s="16"/>
      <c r="AT7027" s="16"/>
      <c r="AU7027" s="16"/>
      <c r="AV7027" s="16"/>
      <c r="AW7027" s="16"/>
      <c r="AX7027" s="16"/>
    </row>
    <row r="7028" spans="1:50" s="13" customFormat="1" ht="15" hidden="1" customHeight="1" x14ac:dyDescent="0.2">
      <c r="A7028" s="7" t="s">
        <v>22995</v>
      </c>
      <c r="B7028" s="3" t="s">
        <v>22157</v>
      </c>
      <c r="C7028" s="85" t="s">
        <v>7939</v>
      </c>
      <c r="D7028" s="85" t="s">
        <v>13090</v>
      </c>
      <c r="E7028" s="202" t="s">
        <v>10070</v>
      </c>
      <c r="F7028" s="85" t="s">
        <v>55</v>
      </c>
      <c r="G7028" s="85" t="s">
        <v>60</v>
      </c>
      <c r="H7028" s="85" t="s">
        <v>20690</v>
      </c>
      <c r="I7028" s="3" t="s">
        <v>22111</v>
      </c>
      <c r="J7028" s="85" t="s">
        <v>4435</v>
      </c>
      <c r="K7028" s="7" t="s">
        <v>3838</v>
      </c>
      <c r="L7028" s="3"/>
      <c r="M7028" s="3"/>
      <c r="N7028" s="41" t="s">
        <v>22158</v>
      </c>
      <c r="O7028" s="87">
        <v>0</v>
      </c>
      <c r="P7028" s="87">
        <v>0</v>
      </c>
      <c r="Q7028" s="87">
        <v>0</v>
      </c>
      <c r="R7028" s="87">
        <v>0</v>
      </c>
      <c r="S7028" s="87"/>
      <c r="T7028" s="87"/>
      <c r="U7028" s="85" t="s">
        <v>112</v>
      </c>
      <c r="V7028" s="179"/>
      <c r="W7028" s="7"/>
      <c r="X7028" s="3"/>
      <c r="Y7028" s="3"/>
      <c r="Z7028" s="211">
        <v>11212</v>
      </c>
      <c r="AA7028" s="11"/>
      <c r="AB7028" s="123" t="s">
        <v>7939</v>
      </c>
      <c r="AC7028" s="124"/>
      <c r="AD7028" s="41"/>
      <c r="AE7028" s="41"/>
      <c r="AF7028" s="191"/>
      <c r="AG7028" s="41"/>
      <c r="AH7028" s="41" t="s">
        <v>8024</v>
      </c>
      <c r="AI7028" s="80" t="s">
        <v>6</v>
      </c>
      <c r="AJ7028" s="41"/>
      <c r="AK7028" s="3"/>
      <c r="AL7028" s="85"/>
      <c r="AM7028" s="151" t="s">
        <v>24840</v>
      </c>
      <c r="AN7028" s="15"/>
      <c r="AO7028" s="166"/>
      <c r="AP7028" s="5">
        <f t="shared" si="110"/>
        <v>0</v>
      </c>
      <c r="AQ7028" s="16"/>
      <c r="AR7028" s="205">
        <v>1</v>
      </c>
      <c r="AS7028" s="16"/>
      <c r="AT7028" s="16"/>
      <c r="AU7028" s="16"/>
      <c r="AV7028" s="16"/>
      <c r="AW7028" s="16"/>
      <c r="AX7028" s="16"/>
    </row>
    <row r="7029" spans="1:50" s="13" customFormat="1" ht="15" hidden="1" customHeight="1" x14ac:dyDescent="0.2">
      <c r="A7029" s="7" t="s">
        <v>23009</v>
      </c>
      <c r="B7029" s="3" t="s">
        <v>22174</v>
      </c>
      <c r="C7029" s="85" t="s">
        <v>7939</v>
      </c>
      <c r="D7029" s="85" t="s">
        <v>13090</v>
      </c>
      <c r="E7029" s="202" t="s">
        <v>8031</v>
      </c>
      <c r="F7029" s="85" t="s">
        <v>14</v>
      </c>
      <c r="G7029" s="85" t="s">
        <v>20</v>
      </c>
      <c r="H7029" s="85" t="s">
        <v>20689</v>
      </c>
      <c r="I7029" s="3" t="s">
        <v>8615</v>
      </c>
      <c r="J7029" s="85" t="s">
        <v>4435</v>
      </c>
      <c r="K7029" s="7" t="s">
        <v>3838</v>
      </c>
      <c r="L7029" s="3"/>
      <c r="M7029" s="3"/>
      <c r="N7029" s="41" t="s">
        <v>22105</v>
      </c>
      <c r="O7029" s="87">
        <v>0</v>
      </c>
      <c r="P7029" s="87">
        <v>0</v>
      </c>
      <c r="Q7029" s="87">
        <v>0</v>
      </c>
      <c r="R7029" s="87">
        <v>0</v>
      </c>
      <c r="S7029" s="87"/>
      <c r="T7029" s="87"/>
      <c r="U7029" s="85" t="s">
        <v>112</v>
      </c>
      <c r="V7029" s="179"/>
      <c r="W7029" s="7"/>
      <c r="X7029" s="3"/>
      <c r="Y7029" s="3"/>
      <c r="Z7029" s="211">
        <v>4830706</v>
      </c>
      <c r="AA7029" s="11"/>
      <c r="AB7029" s="123" t="s">
        <v>7939</v>
      </c>
      <c r="AC7029" s="124"/>
      <c r="AD7029" s="41"/>
      <c r="AE7029" s="41"/>
      <c r="AF7029" s="191"/>
      <c r="AG7029" s="41"/>
      <c r="AH7029" s="41" t="s">
        <v>7952</v>
      </c>
      <c r="AI7029" s="80" t="s">
        <v>6</v>
      </c>
      <c r="AJ7029" s="41"/>
      <c r="AK7029" s="3"/>
      <c r="AL7029" s="85"/>
      <c r="AM7029" s="151" t="s">
        <v>24840</v>
      </c>
      <c r="AN7029" s="15"/>
      <c r="AO7029" s="166"/>
      <c r="AP7029" s="5">
        <f t="shared" si="110"/>
        <v>0</v>
      </c>
      <c r="AQ7029" s="16"/>
      <c r="AR7029" s="205">
        <v>1</v>
      </c>
      <c r="AS7029" s="16"/>
      <c r="AT7029" s="16"/>
      <c r="AU7029" s="16"/>
      <c r="AV7029" s="16"/>
      <c r="AW7029" s="16"/>
      <c r="AX7029" s="16"/>
    </row>
    <row r="7030" spans="1:50" s="13" customFormat="1" ht="15" hidden="1" customHeight="1" x14ac:dyDescent="0.2">
      <c r="A7030" s="7" t="s">
        <v>11268</v>
      </c>
      <c r="B7030" s="3" t="s">
        <v>13191</v>
      </c>
      <c r="C7030" s="85" t="s">
        <v>7939</v>
      </c>
      <c r="D7030" s="85" t="s">
        <v>13090</v>
      </c>
      <c r="E7030" s="202" t="s">
        <v>154</v>
      </c>
      <c r="F7030" s="85" t="s">
        <v>55</v>
      </c>
      <c r="G7030" s="85" t="s">
        <v>15355</v>
      </c>
      <c r="H7030" s="85" t="s">
        <v>20690</v>
      </c>
      <c r="I7030" s="3" t="s">
        <v>7653</v>
      </c>
      <c r="J7030" s="85" t="s">
        <v>124</v>
      </c>
      <c r="K7030" s="7" t="s">
        <v>125</v>
      </c>
      <c r="L7030" s="3"/>
      <c r="M7030" s="3"/>
      <c r="N7030" s="41" t="s">
        <v>7950</v>
      </c>
      <c r="O7030" s="87">
        <v>267656</v>
      </c>
      <c r="P7030" s="87">
        <v>217783</v>
      </c>
      <c r="Q7030" s="87">
        <v>49873</v>
      </c>
      <c r="R7030" s="87">
        <v>0</v>
      </c>
      <c r="S7030" s="87"/>
      <c r="T7030" s="87"/>
      <c r="U7030" s="85">
        <v>2007</v>
      </c>
      <c r="V7030" s="179"/>
      <c r="W7030" s="7"/>
      <c r="X7030" s="3"/>
      <c r="Y7030" s="3"/>
      <c r="Z7030" s="211">
        <v>14053</v>
      </c>
      <c r="AA7030" s="11"/>
      <c r="AB7030" s="123" t="s">
        <v>7939</v>
      </c>
      <c r="AC7030" s="124"/>
      <c r="AD7030" s="41"/>
      <c r="AE7030" s="41"/>
      <c r="AF7030" s="191">
        <v>43927</v>
      </c>
      <c r="AG7030" s="41"/>
      <c r="AH7030" s="41" t="s">
        <v>8024</v>
      </c>
      <c r="AI7030" s="80" t="s">
        <v>6</v>
      </c>
      <c r="AJ7030" s="41"/>
      <c r="AK7030" s="3"/>
      <c r="AL7030" s="85"/>
      <c r="AM7030" s="151" t="s">
        <v>19998</v>
      </c>
      <c r="AN7030" s="15"/>
      <c r="AO7030" s="166"/>
      <c r="AP7030" s="5">
        <f t="shared" si="110"/>
        <v>0</v>
      </c>
      <c r="AQ7030" s="16"/>
      <c r="AR7030" s="205">
        <v>1</v>
      </c>
      <c r="AS7030" s="16"/>
      <c r="AT7030" s="16"/>
      <c r="AU7030" s="16"/>
      <c r="AV7030" s="16"/>
      <c r="AW7030" s="16"/>
      <c r="AX7030" s="16"/>
    </row>
    <row r="7031" spans="1:50" s="13" customFormat="1" ht="15" hidden="1" customHeight="1" x14ac:dyDescent="0.2">
      <c r="A7031" s="7" t="s">
        <v>22960</v>
      </c>
      <c r="B7031" s="3" t="s">
        <v>22119</v>
      </c>
      <c r="C7031" s="85" t="s">
        <v>7939</v>
      </c>
      <c r="D7031" s="85" t="s">
        <v>13090</v>
      </c>
      <c r="E7031" s="202" t="s">
        <v>8031</v>
      </c>
      <c r="F7031" s="85" t="s">
        <v>34</v>
      </c>
      <c r="G7031" s="85" t="s">
        <v>35</v>
      </c>
      <c r="H7031" s="85" t="s">
        <v>20688</v>
      </c>
      <c r="I7031" s="7" t="s">
        <v>8125</v>
      </c>
      <c r="J7031" s="85" t="s">
        <v>4400</v>
      </c>
      <c r="K7031" s="7" t="s">
        <v>4422</v>
      </c>
      <c r="L7031" s="3"/>
      <c r="M7031" s="3"/>
      <c r="N7031" s="41" t="s">
        <v>7950</v>
      </c>
      <c r="O7031" s="87">
        <v>0</v>
      </c>
      <c r="P7031" s="87">
        <v>0</v>
      </c>
      <c r="Q7031" s="87">
        <v>0</v>
      </c>
      <c r="R7031" s="87">
        <v>0</v>
      </c>
      <c r="S7031" s="87"/>
      <c r="T7031" s="87"/>
      <c r="U7031" s="85" t="s">
        <v>112</v>
      </c>
      <c r="V7031" s="179"/>
      <c r="W7031" s="7"/>
      <c r="X7031" s="3"/>
      <c r="Y7031" s="3"/>
      <c r="Z7031" s="211">
        <v>45361</v>
      </c>
      <c r="AA7031" s="11"/>
      <c r="AB7031" s="123" t="s">
        <v>7939</v>
      </c>
      <c r="AC7031" s="124"/>
      <c r="AD7031" s="41"/>
      <c r="AE7031" s="41"/>
      <c r="AF7031" s="191"/>
      <c r="AG7031" s="41"/>
      <c r="AH7031" s="41" t="s">
        <v>7952</v>
      </c>
      <c r="AI7031" s="80" t="s">
        <v>6</v>
      </c>
      <c r="AJ7031" s="41"/>
      <c r="AK7031" s="3"/>
      <c r="AL7031" s="85"/>
      <c r="AM7031" s="151" t="s">
        <v>24840</v>
      </c>
      <c r="AN7031" s="15"/>
      <c r="AO7031" s="166"/>
      <c r="AP7031" s="5">
        <f t="shared" si="110"/>
        <v>0</v>
      </c>
      <c r="AQ7031" s="16"/>
      <c r="AR7031" s="205">
        <v>1</v>
      </c>
      <c r="AS7031" s="16"/>
      <c r="AT7031" s="16"/>
      <c r="AU7031" s="16"/>
      <c r="AV7031" s="16"/>
      <c r="AW7031" s="16"/>
      <c r="AX7031" s="16"/>
    </row>
    <row r="7032" spans="1:50" s="13" customFormat="1" ht="15" hidden="1" customHeight="1" x14ac:dyDescent="0.2">
      <c r="A7032" s="7" t="s">
        <v>22949</v>
      </c>
      <c r="B7032" s="3" t="s">
        <v>22103</v>
      </c>
      <c r="C7032" s="85" t="s">
        <v>7939</v>
      </c>
      <c r="D7032" s="85" t="s">
        <v>13090</v>
      </c>
      <c r="E7032" s="202" t="s">
        <v>10070</v>
      </c>
      <c r="F7032" s="85" t="s">
        <v>55</v>
      </c>
      <c r="G7032" s="85" t="s">
        <v>15355</v>
      </c>
      <c r="H7032" s="85" t="s">
        <v>20690</v>
      </c>
      <c r="I7032" s="3" t="s">
        <v>9556</v>
      </c>
      <c r="J7032" s="85" t="s">
        <v>4435</v>
      </c>
      <c r="K7032" s="7" t="s">
        <v>3838</v>
      </c>
      <c r="L7032" s="3"/>
      <c r="M7032" s="3"/>
      <c r="N7032" s="41" t="s">
        <v>28983</v>
      </c>
      <c r="O7032" s="87">
        <v>0</v>
      </c>
      <c r="P7032" s="87">
        <v>0</v>
      </c>
      <c r="Q7032" s="87">
        <v>0</v>
      </c>
      <c r="R7032" s="87">
        <v>0</v>
      </c>
      <c r="S7032" s="87"/>
      <c r="T7032" s="87"/>
      <c r="U7032" s="85" t="s">
        <v>112</v>
      </c>
      <c r="V7032" s="179"/>
      <c r="W7032" s="7"/>
      <c r="X7032" s="3"/>
      <c r="Y7032" s="3"/>
      <c r="Z7032" s="211">
        <v>152616</v>
      </c>
      <c r="AA7032" s="11"/>
      <c r="AB7032" s="123" t="s">
        <v>7939</v>
      </c>
      <c r="AC7032" s="124"/>
      <c r="AD7032" s="41"/>
      <c r="AE7032" s="41"/>
      <c r="AF7032" s="191"/>
      <c r="AG7032" s="41"/>
      <c r="AH7032" s="41" t="s">
        <v>16608</v>
      </c>
      <c r="AI7032" s="80" t="s">
        <v>6</v>
      </c>
      <c r="AJ7032" s="41"/>
      <c r="AK7032" s="3"/>
      <c r="AL7032" s="85"/>
      <c r="AM7032" s="151" t="s">
        <v>24840</v>
      </c>
      <c r="AN7032" s="15"/>
      <c r="AO7032" s="166"/>
      <c r="AP7032" s="5">
        <f t="shared" si="110"/>
        <v>0</v>
      </c>
      <c r="AQ7032" s="16"/>
      <c r="AR7032" s="205">
        <v>1</v>
      </c>
      <c r="AS7032" s="16"/>
      <c r="AT7032" s="16"/>
      <c r="AU7032" s="16"/>
      <c r="AV7032" s="16"/>
      <c r="AW7032" s="16"/>
      <c r="AX7032" s="16"/>
    </row>
    <row r="7033" spans="1:50" s="13" customFormat="1" ht="15" hidden="1" customHeight="1" x14ac:dyDescent="0.2">
      <c r="A7033" s="7" t="s">
        <v>22961</v>
      </c>
      <c r="B7033" s="3" t="s">
        <v>22120</v>
      </c>
      <c r="C7033" s="85" t="s">
        <v>7939</v>
      </c>
      <c r="D7033" s="85" t="s">
        <v>13090</v>
      </c>
      <c r="E7033" s="202" t="s">
        <v>154</v>
      </c>
      <c r="F7033" s="85" t="s">
        <v>55</v>
      </c>
      <c r="G7033" s="85" t="s">
        <v>59</v>
      </c>
      <c r="H7033" s="85" t="s">
        <v>20690</v>
      </c>
      <c r="I7033" s="3" t="s">
        <v>4564</v>
      </c>
      <c r="J7033" s="85" t="s">
        <v>4435</v>
      </c>
      <c r="K7033" s="7" t="s">
        <v>4871</v>
      </c>
      <c r="L7033" s="3"/>
      <c r="M7033" s="3"/>
      <c r="N7033" s="41" t="s">
        <v>22121</v>
      </c>
      <c r="O7033" s="87">
        <v>99987</v>
      </c>
      <c r="P7033" s="87">
        <v>0</v>
      </c>
      <c r="Q7033" s="87">
        <v>99987</v>
      </c>
      <c r="R7033" s="87">
        <v>0</v>
      </c>
      <c r="S7033" s="87"/>
      <c r="T7033" s="87"/>
      <c r="U7033" s="85">
        <v>2020</v>
      </c>
      <c r="V7033" s="179"/>
      <c r="W7033" s="7"/>
      <c r="X7033" s="3"/>
      <c r="Y7033" s="3"/>
      <c r="Z7033" s="211">
        <v>55302</v>
      </c>
      <c r="AA7033" s="11"/>
      <c r="AB7033" s="123" t="s">
        <v>7939</v>
      </c>
      <c r="AC7033" s="124"/>
      <c r="AD7033" s="41"/>
      <c r="AE7033" s="41"/>
      <c r="AF7033" s="191">
        <v>44963</v>
      </c>
      <c r="AG7033" s="41"/>
      <c r="AH7033" s="41" t="s">
        <v>8024</v>
      </c>
      <c r="AI7033" s="80" t="s">
        <v>6</v>
      </c>
      <c r="AJ7033" s="41"/>
      <c r="AK7033" s="3"/>
      <c r="AL7033" s="85"/>
      <c r="AM7033" s="151" t="s">
        <v>24840</v>
      </c>
      <c r="AN7033" s="15"/>
      <c r="AO7033" s="166"/>
      <c r="AP7033" s="5">
        <f t="shared" si="110"/>
        <v>0</v>
      </c>
      <c r="AQ7033" s="16"/>
      <c r="AR7033" s="205">
        <v>1</v>
      </c>
      <c r="AS7033" s="16"/>
      <c r="AT7033" s="16"/>
      <c r="AU7033" s="16"/>
      <c r="AV7033" s="16"/>
      <c r="AW7033" s="16"/>
      <c r="AX7033" s="16"/>
    </row>
    <row r="7034" spans="1:50" s="13" customFormat="1" ht="15" hidden="1" customHeight="1" x14ac:dyDescent="0.2">
      <c r="A7034" s="7" t="s">
        <v>26779</v>
      </c>
      <c r="B7034" s="3" t="s">
        <v>27140</v>
      </c>
      <c r="C7034" s="85" t="s">
        <v>7939</v>
      </c>
      <c r="D7034" s="85" t="s">
        <v>13090</v>
      </c>
      <c r="E7034" s="202" t="s">
        <v>7951</v>
      </c>
      <c r="F7034" s="85" t="s">
        <v>14</v>
      </c>
      <c r="G7034" s="85" t="s">
        <v>18</v>
      </c>
      <c r="H7034" s="85" t="s">
        <v>20690</v>
      </c>
      <c r="I7034" s="3" t="s">
        <v>8473</v>
      </c>
      <c r="J7034" s="85" t="s">
        <v>4400</v>
      </c>
      <c r="K7034" s="7" t="s">
        <v>4422</v>
      </c>
      <c r="L7034" s="3"/>
      <c r="M7034" s="3"/>
      <c r="N7034" s="41" t="s">
        <v>27141</v>
      </c>
      <c r="O7034" s="87">
        <v>0</v>
      </c>
      <c r="P7034" s="87">
        <v>0</v>
      </c>
      <c r="Q7034" s="87">
        <v>0</v>
      </c>
      <c r="R7034" s="87">
        <v>0</v>
      </c>
      <c r="S7034" s="87"/>
      <c r="T7034" s="87"/>
      <c r="U7034" s="85" t="s">
        <v>112</v>
      </c>
      <c r="V7034" s="179"/>
      <c r="W7034" s="7"/>
      <c r="X7034" s="3"/>
      <c r="Y7034" s="3"/>
      <c r="Z7034" s="211">
        <v>41217</v>
      </c>
      <c r="AA7034" s="11"/>
      <c r="AB7034" s="123" t="s">
        <v>7939</v>
      </c>
      <c r="AC7034" s="124"/>
      <c r="AD7034" s="41"/>
      <c r="AE7034" s="41"/>
      <c r="AF7034" s="191"/>
      <c r="AG7034" s="41"/>
      <c r="AH7034" s="41" t="s">
        <v>7952</v>
      </c>
      <c r="AI7034" s="80" t="s">
        <v>6</v>
      </c>
      <c r="AJ7034" s="41"/>
      <c r="AK7034" s="3"/>
      <c r="AL7034" s="85"/>
      <c r="AM7034" s="151" t="s">
        <v>26263</v>
      </c>
      <c r="AN7034" s="15"/>
      <c r="AO7034" s="166"/>
      <c r="AP7034" s="5">
        <f t="shared" si="110"/>
        <v>0</v>
      </c>
      <c r="AQ7034" s="16"/>
      <c r="AR7034" s="205">
        <v>1</v>
      </c>
      <c r="AS7034" s="16"/>
      <c r="AT7034" s="16"/>
      <c r="AU7034" s="16"/>
      <c r="AV7034" s="16"/>
      <c r="AW7034" s="16"/>
      <c r="AX7034" s="16"/>
    </row>
    <row r="7035" spans="1:50" s="13" customFormat="1" ht="15" hidden="1" customHeight="1" x14ac:dyDescent="0.2">
      <c r="A7035" s="7" t="s">
        <v>26780</v>
      </c>
      <c r="B7035" s="3" t="s">
        <v>27142</v>
      </c>
      <c r="C7035" s="85" t="s">
        <v>7939</v>
      </c>
      <c r="D7035" s="85" t="s">
        <v>13090</v>
      </c>
      <c r="E7035" s="202" t="s">
        <v>7951</v>
      </c>
      <c r="F7035" s="85" t="s">
        <v>34</v>
      </c>
      <c r="G7035" s="85" t="s">
        <v>35</v>
      </c>
      <c r="H7035" s="85" t="s">
        <v>20688</v>
      </c>
      <c r="I7035" s="7" t="s">
        <v>8125</v>
      </c>
      <c r="J7035" s="85" t="s">
        <v>4435</v>
      </c>
      <c r="K7035" s="7" t="s">
        <v>3838</v>
      </c>
      <c r="L7035" s="3"/>
      <c r="M7035" s="3"/>
      <c r="N7035" s="41" t="s">
        <v>27143</v>
      </c>
      <c r="O7035" s="87">
        <v>0</v>
      </c>
      <c r="P7035" s="87">
        <v>0</v>
      </c>
      <c r="Q7035" s="87">
        <v>0</v>
      </c>
      <c r="R7035" s="87">
        <v>0</v>
      </c>
      <c r="S7035" s="87"/>
      <c r="T7035" s="87"/>
      <c r="U7035" s="85" t="s">
        <v>112</v>
      </c>
      <c r="V7035" s="179"/>
      <c r="W7035" s="7"/>
      <c r="X7035" s="3"/>
      <c r="Y7035" s="3"/>
      <c r="Z7035" s="211">
        <v>140882</v>
      </c>
      <c r="AA7035" s="11"/>
      <c r="AB7035" s="123" t="s">
        <v>7939</v>
      </c>
      <c r="AC7035" s="124"/>
      <c r="AD7035" s="41"/>
      <c r="AE7035" s="41"/>
      <c r="AF7035" s="191"/>
      <c r="AG7035" s="41"/>
      <c r="AH7035" s="41" t="s">
        <v>7952</v>
      </c>
      <c r="AI7035" s="80" t="s">
        <v>6</v>
      </c>
      <c r="AJ7035" s="41"/>
      <c r="AK7035" s="3"/>
      <c r="AL7035" s="85"/>
      <c r="AM7035" s="151" t="s">
        <v>26263</v>
      </c>
      <c r="AN7035" s="15"/>
      <c r="AO7035" s="166"/>
      <c r="AP7035" s="5">
        <f t="shared" si="110"/>
        <v>0</v>
      </c>
      <c r="AQ7035" s="16"/>
      <c r="AR7035" s="205">
        <v>1</v>
      </c>
      <c r="AS7035" s="16"/>
      <c r="AT7035" s="16"/>
      <c r="AU7035" s="16"/>
      <c r="AV7035" s="16"/>
      <c r="AW7035" s="16"/>
      <c r="AX7035" s="16"/>
    </row>
    <row r="7036" spans="1:50" s="13" customFormat="1" ht="15" hidden="1" customHeight="1" x14ac:dyDescent="0.2">
      <c r="A7036" s="7" t="s">
        <v>11269</v>
      </c>
      <c r="B7036" s="3" t="s">
        <v>11270</v>
      </c>
      <c r="C7036" s="85" t="s">
        <v>7939</v>
      </c>
      <c r="D7036" s="85" t="s">
        <v>13090</v>
      </c>
      <c r="E7036" s="202" t="s">
        <v>154</v>
      </c>
      <c r="F7036" s="85" t="s">
        <v>55</v>
      </c>
      <c r="G7036" s="85" t="s">
        <v>63</v>
      </c>
      <c r="H7036" s="85" t="s">
        <v>20690</v>
      </c>
      <c r="I7036" s="3" t="s">
        <v>4564</v>
      </c>
      <c r="J7036" s="85" t="s">
        <v>4400</v>
      </c>
      <c r="K7036" s="7" t="s">
        <v>4422</v>
      </c>
      <c r="L7036" s="3"/>
      <c r="M7036" s="3"/>
      <c r="N7036" s="41" t="s">
        <v>11271</v>
      </c>
      <c r="O7036" s="87">
        <v>493196</v>
      </c>
      <c r="P7036" s="87">
        <v>173742</v>
      </c>
      <c r="Q7036" s="87">
        <v>319454</v>
      </c>
      <c r="R7036" s="87">
        <v>0</v>
      </c>
      <c r="S7036" s="87"/>
      <c r="T7036" s="87"/>
      <c r="U7036" s="85">
        <v>2008</v>
      </c>
      <c r="V7036" s="179"/>
      <c r="W7036" s="7"/>
      <c r="X7036" s="3"/>
      <c r="Y7036" s="3"/>
      <c r="Z7036" s="211">
        <v>500678</v>
      </c>
      <c r="AA7036" s="11"/>
      <c r="AB7036" s="123" t="s">
        <v>7939</v>
      </c>
      <c r="AC7036" s="124"/>
      <c r="AD7036" s="41"/>
      <c r="AE7036" s="41"/>
      <c r="AF7036" s="191">
        <v>43927</v>
      </c>
      <c r="AG7036" s="41"/>
      <c r="AH7036" s="41" t="s">
        <v>8024</v>
      </c>
      <c r="AI7036" s="80" t="s">
        <v>6</v>
      </c>
      <c r="AJ7036" s="41"/>
      <c r="AK7036" s="3"/>
      <c r="AL7036" s="85"/>
      <c r="AM7036" s="151" t="s">
        <v>19998</v>
      </c>
      <c r="AN7036" s="15"/>
      <c r="AO7036" s="166"/>
      <c r="AP7036" s="5">
        <f t="shared" si="110"/>
        <v>0</v>
      </c>
      <c r="AQ7036" s="16"/>
      <c r="AR7036" s="205">
        <v>1</v>
      </c>
      <c r="AS7036" s="16"/>
      <c r="AT7036" s="16"/>
      <c r="AU7036" s="16"/>
      <c r="AV7036" s="16"/>
      <c r="AW7036" s="16"/>
      <c r="AX7036" s="16"/>
    </row>
    <row r="7037" spans="1:50" s="13" customFormat="1" ht="15" hidden="1" customHeight="1" x14ac:dyDescent="0.2">
      <c r="A7037" s="7" t="s">
        <v>25032</v>
      </c>
      <c r="B7037" s="3" t="s">
        <v>24906</v>
      </c>
      <c r="C7037" s="85" t="s">
        <v>7939</v>
      </c>
      <c r="D7037" s="85" t="s">
        <v>13090</v>
      </c>
      <c r="E7037" s="202" t="s">
        <v>7951</v>
      </c>
      <c r="F7037" s="85" t="s">
        <v>34</v>
      </c>
      <c r="G7037" s="85" t="s">
        <v>35</v>
      </c>
      <c r="H7037" s="85" t="s">
        <v>20688</v>
      </c>
      <c r="I7037" s="7" t="s">
        <v>8125</v>
      </c>
      <c r="J7037" s="85" t="s">
        <v>4435</v>
      </c>
      <c r="K7037" s="7" t="s">
        <v>3838</v>
      </c>
      <c r="L7037" s="3"/>
      <c r="M7037" s="3"/>
      <c r="N7037" s="41" t="s">
        <v>24907</v>
      </c>
      <c r="O7037" s="87">
        <v>0</v>
      </c>
      <c r="P7037" s="87">
        <v>0</v>
      </c>
      <c r="Q7037" s="87">
        <v>0</v>
      </c>
      <c r="R7037" s="87">
        <v>0</v>
      </c>
      <c r="S7037" s="87"/>
      <c r="T7037" s="87"/>
      <c r="U7037" s="85" t="s">
        <v>112</v>
      </c>
      <c r="V7037" s="179"/>
      <c r="W7037" s="7"/>
      <c r="X7037" s="3"/>
      <c r="Y7037" s="3"/>
      <c r="Z7037" s="211">
        <v>145278</v>
      </c>
      <c r="AA7037" s="11"/>
      <c r="AB7037" s="123" t="s">
        <v>7939</v>
      </c>
      <c r="AC7037" s="124"/>
      <c r="AD7037" s="41"/>
      <c r="AE7037" s="41"/>
      <c r="AF7037" s="191"/>
      <c r="AG7037" s="41"/>
      <c r="AH7037" s="41" t="s">
        <v>7952</v>
      </c>
      <c r="AI7037" s="80" t="s">
        <v>6</v>
      </c>
      <c r="AJ7037" s="41"/>
      <c r="AK7037" s="3"/>
      <c r="AL7037" s="85"/>
      <c r="AM7037" s="151" t="s">
        <v>24840</v>
      </c>
      <c r="AN7037" s="15"/>
      <c r="AO7037" s="166"/>
      <c r="AP7037" s="5">
        <f t="shared" si="110"/>
        <v>0</v>
      </c>
      <c r="AQ7037" s="16"/>
      <c r="AR7037" s="205">
        <v>1</v>
      </c>
      <c r="AS7037" s="16"/>
      <c r="AT7037" s="16"/>
      <c r="AU7037" s="16"/>
      <c r="AV7037" s="16"/>
      <c r="AW7037" s="16"/>
      <c r="AX7037" s="16"/>
    </row>
    <row r="7038" spans="1:50" s="13" customFormat="1" ht="15" hidden="1" customHeight="1" x14ac:dyDescent="0.2">
      <c r="A7038" s="7" t="s">
        <v>26781</v>
      </c>
      <c r="B7038" s="3" t="s">
        <v>27144</v>
      </c>
      <c r="C7038" s="85" t="s">
        <v>7939</v>
      </c>
      <c r="D7038" s="85" t="s">
        <v>13090</v>
      </c>
      <c r="E7038" s="202" t="s">
        <v>9112</v>
      </c>
      <c r="F7038" s="85" t="s">
        <v>34</v>
      </c>
      <c r="G7038" s="85" t="s">
        <v>35</v>
      </c>
      <c r="H7038" s="85" t="s">
        <v>20688</v>
      </c>
      <c r="I7038" s="7" t="s">
        <v>8854</v>
      </c>
      <c r="J7038" s="85" t="s">
        <v>4435</v>
      </c>
      <c r="K7038" s="7" t="s">
        <v>3838</v>
      </c>
      <c r="L7038" s="3"/>
      <c r="M7038" s="3"/>
      <c r="N7038" s="41" t="s">
        <v>27145</v>
      </c>
      <c r="O7038" s="87">
        <v>0</v>
      </c>
      <c r="P7038" s="87">
        <v>0</v>
      </c>
      <c r="Q7038" s="87">
        <v>0</v>
      </c>
      <c r="R7038" s="87">
        <v>0</v>
      </c>
      <c r="S7038" s="87"/>
      <c r="T7038" s="87"/>
      <c r="U7038" s="85" t="s">
        <v>112</v>
      </c>
      <c r="V7038" s="179"/>
      <c r="W7038" s="7"/>
      <c r="X7038" s="3"/>
      <c r="Y7038" s="3"/>
      <c r="Z7038" s="211">
        <v>10371</v>
      </c>
      <c r="AA7038" s="11"/>
      <c r="AB7038" s="123" t="s">
        <v>7939</v>
      </c>
      <c r="AC7038" s="124"/>
      <c r="AD7038" s="41"/>
      <c r="AE7038" s="41"/>
      <c r="AF7038" s="191"/>
      <c r="AG7038" s="41"/>
      <c r="AH7038" s="41" t="s">
        <v>7952</v>
      </c>
      <c r="AI7038" s="80" t="s">
        <v>6</v>
      </c>
      <c r="AJ7038" s="41"/>
      <c r="AK7038" s="3"/>
      <c r="AL7038" s="85"/>
      <c r="AM7038" s="151" t="s">
        <v>26263</v>
      </c>
      <c r="AN7038" s="15"/>
      <c r="AO7038" s="166"/>
      <c r="AP7038" s="5">
        <f t="shared" si="110"/>
        <v>0</v>
      </c>
      <c r="AQ7038" s="16"/>
      <c r="AR7038" s="205">
        <v>1</v>
      </c>
      <c r="AS7038" s="16"/>
      <c r="AT7038" s="16"/>
      <c r="AU7038" s="16"/>
      <c r="AV7038" s="16"/>
      <c r="AW7038" s="16"/>
      <c r="AX7038" s="16"/>
    </row>
    <row r="7039" spans="1:50" s="13" customFormat="1" ht="15" hidden="1" customHeight="1" x14ac:dyDescent="0.2">
      <c r="A7039" s="7" t="s">
        <v>22962</v>
      </c>
      <c r="B7039" s="3" t="s">
        <v>22122</v>
      </c>
      <c r="C7039" s="85" t="s">
        <v>7939</v>
      </c>
      <c r="D7039" s="85" t="s">
        <v>13090</v>
      </c>
      <c r="E7039" s="202" t="s">
        <v>8031</v>
      </c>
      <c r="F7039" s="85" t="s">
        <v>14</v>
      </c>
      <c r="G7039" s="85" t="s">
        <v>20</v>
      </c>
      <c r="H7039" s="85" t="s">
        <v>20689</v>
      </c>
      <c r="I7039" s="3" t="s">
        <v>8615</v>
      </c>
      <c r="J7039" s="85" t="s">
        <v>4435</v>
      </c>
      <c r="K7039" s="7" t="s">
        <v>3838</v>
      </c>
      <c r="L7039" s="3"/>
      <c r="M7039" s="3"/>
      <c r="N7039" s="41" t="s">
        <v>22105</v>
      </c>
      <c r="O7039" s="87">
        <v>0</v>
      </c>
      <c r="P7039" s="87">
        <v>0</v>
      </c>
      <c r="Q7039" s="87">
        <v>0</v>
      </c>
      <c r="R7039" s="87">
        <v>0</v>
      </c>
      <c r="S7039" s="87"/>
      <c r="T7039" s="87"/>
      <c r="U7039" s="85" t="s">
        <v>112</v>
      </c>
      <c r="V7039" s="179"/>
      <c r="W7039" s="7"/>
      <c r="X7039" s="3"/>
      <c r="Y7039" s="3"/>
      <c r="Z7039" s="211">
        <v>774200</v>
      </c>
      <c r="AA7039" s="11"/>
      <c r="AB7039" s="123" t="s">
        <v>7939</v>
      </c>
      <c r="AC7039" s="124"/>
      <c r="AD7039" s="41"/>
      <c r="AE7039" s="41"/>
      <c r="AF7039" s="191"/>
      <c r="AG7039" s="41"/>
      <c r="AH7039" s="41" t="s">
        <v>7952</v>
      </c>
      <c r="AI7039" s="80" t="s">
        <v>6</v>
      </c>
      <c r="AJ7039" s="41"/>
      <c r="AK7039" s="3"/>
      <c r="AL7039" s="85"/>
      <c r="AM7039" s="151" t="s">
        <v>24840</v>
      </c>
      <c r="AN7039" s="15"/>
      <c r="AO7039" s="166"/>
      <c r="AP7039" s="5">
        <f t="shared" si="110"/>
        <v>0</v>
      </c>
      <c r="AQ7039" s="16"/>
      <c r="AR7039" s="205">
        <v>1</v>
      </c>
      <c r="AS7039" s="16"/>
      <c r="AT7039" s="16"/>
      <c r="AU7039" s="16"/>
      <c r="AV7039" s="16"/>
      <c r="AW7039" s="16"/>
      <c r="AX7039" s="16"/>
    </row>
    <row r="7040" spans="1:50" s="13" customFormat="1" ht="15" hidden="1" customHeight="1" x14ac:dyDescent="0.2">
      <c r="A7040" s="7" t="s">
        <v>22953</v>
      </c>
      <c r="B7040" s="3" t="s">
        <v>22109</v>
      </c>
      <c r="C7040" s="85" t="s">
        <v>7939</v>
      </c>
      <c r="D7040" s="85" t="s">
        <v>13090</v>
      </c>
      <c r="E7040" s="202" t="s">
        <v>10070</v>
      </c>
      <c r="F7040" s="85" t="s">
        <v>55</v>
      </c>
      <c r="G7040" s="85" t="s">
        <v>60</v>
      </c>
      <c r="H7040" s="85" t="s">
        <v>20690</v>
      </c>
      <c r="I7040" s="3" t="s">
        <v>22111</v>
      </c>
      <c r="J7040" s="85" t="s">
        <v>4435</v>
      </c>
      <c r="K7040" s="7" t="s">
        <v>3838</v>
      </c>
      <c r="L7040" s="3"/>
      <c r="M7040" s="3"/>
      <c r="N7040" s="41" t="s">
        <v>22110</v>
      </c>
      <c r="O7040" s="87">
        <v>0</v>
      </c>
      <c r="P7040" s="87">
        <v>0</v>
      </c>
      <c r="Q7040" s="87">
        <v>0</v>
      </c>
      <c r="R7040" s="87">
        <v>0</v>
      </c>
      <c r="S7040" s="87"/>
      <c r="T7040" s="87"/>
      <c r="U7040" s="85" t="s">
        <v>112</v>
      </c>
      <c r="V7040" s="179"/>
      <c r="W7040" s="7"/>
      <c r="X7040" s="3"/>
      <c r="Y7040" s="3"/>
      <c r="Z7040" s="211">
        <v>17764</v>
      </c>
      <c r="AA7040" s="11"/>
      <c r="AB7040" s="123" t="s">
        <v>7939</v>
      </c>
      <c r="AC7040" s="124"/>
      <c r="AD7040" s="41"/>
      <c r="AE7040" s="41"/>
      <c r="AF7040" s="191"/>
      <c r="AG7040" s="41"/>
      <c r="AH7040" s="41" t="s">
        <v>8024</v>
      </c>
      <c r="AI7040" s="80" t="s">
        <v>6</v>
      </c>
      <c r="AJ7040" s="41"/>
      <c r="AK7040" s="3"/>
      <c r="AL7040" s="85"/>
      <c r="AM7040" s="151" t="s">
        <v>24840</v>
      </c>
      <c r="AN7040" s="15"/>
      <c r="AO7040" s="166"/>
      <c r="AP7040" s="5">
        <f t="shared" si="110"/>
        <v>0</v>
      </c>
      <c r="AQ7040" s="16"/>
      <c r="AR7040" s="205">
        <v>1</v>
      </c>
      <c r="AS7040" s="16"/>
      <c r="AT7040" s="16"/>
      <c r="AU7040" s="16"/>
      <c r="AV7040" s="16"/>
      <c r="AW7040" s="16"/>
      <c r="AX7040" s="16"/>
    </row>
    <row r="7041" spans="1:50" s="13" customFormat="1" ht="15" hidden="1" customHeight="1" x14ac:dyDescent="0.2">
      <c r="A7041" s="7" t="s">
        <v>22963</v>
      </c>
      <c r="B7041" s="3" t="s">
        <v>22123</v>
      </c>
      <c r="C7041" s="85" t="s">
        <v>7939</v>
      </c>
      <c r="D7041" s="85" t="s">
        <v>13090</v>
      </c>
      <c r="E7041" s="202" t="s">
        <v>22872</v>
      </c>
      <c r="F7041" s="85" t="s">
        <v>55</v>
      </c>
      <c r="G7041" s="85" t="s">
        <v>60</v>
      </c>
      <c r="H7041" s="85" t="s">
        <v>20690</v>
      </c>
      <c r="I7041" s="3" t="s">
        <v>22111</v>
      </c>
      <c r="J7041" s="85" t="s">
        <v>4435</v>
      </c>
      <c r="K7041" s="7" t="s">
        <v>3838</v>
      </c>
      <c r="L7041" s="3"/>
      <c r="M7041" s="3"/>
      <c r="N7041" s="41" t="s">
        <v>22113</v>
      </c>
      <c r="O7041" s="87">
        <v>0</v>
      </c>
      <c r="P7041" s="87">
        <v>0</v>
      </c>
      <c r="Q7041" s="87">
        <v>0</v>
      </c>
      <c r="R7041" s="87">
        <v>0</v>
      </c>
      <c r="S7041" s="87"/>
      <c r="T7041" s="87"/>
      <c r="U7041" s="85" t="s">
        <v>112</v>
      </c>
      <c r="V7041" s="179"/>
      <c r="W7041" s="7"/>
      <c r="X7041" s="3"/>
      <c r="Y7041" s="3"/>
      <c r="Z7041" s="211">
        <v>19763</v>
      </c>
      <c r="AA7041" s="11"/>
      <c r="AB7041" s="123" t="s">
        <v>7939</v>
      </c>
      <c r="AC7041" s="124"/>
      <c r="AD7041" s="41"/>
      <c r="AE7041" s="41"/>
      <c r="AF7041" s="191"/>
      <c r="AG7041" s="41"/>
      <c r="AH7041" s="41" t="s">
        <v>8024</v>
      </c>
      <c r="AI7041" s="80" t="s">
        <v>6</v>
      </c>
      <c r="AJ7041" s="41"/>
      <c r="AK7041" s="3"/>
      <c r="AL7041" s="85"/>
      <c r="AM7041" s="151" t="s">
        <v>24840</v>
      </c>
      <c r="AN7041" s="15"/>
      <c r="AO7041" s="166"/>
      <c r="AP7041" s="5">
        <f t="shared" si="110"/>
        <v>0</v>
      </c>
      <c r="AQ7041" s="16"/>
      <c r="AR7041" s="205">
        <v>1</v>
      </c>
      <c r="AS7041" s="16"/>
      <c r="AT7041" s="16"/>
      <c r="AU7041" s="16"/>
      <c r="AV7041" s="16"/>
      <c r="AW7041" s="16"/>
      <c r="AX7041" s="16"/>
    </row>
    <row r="7042" spans="1:50" s="13" customFormat="1" ht="15" hidden="1" customHeight="1" x14ac:dyDescent="0.2">
      <c r="A7042" s="7" t="s">
        <v>22964</v>
      </c>
      <c r="B7042" s="3" t="s">
        <v>22124</v>
      </c>
      <c r="C7042" s="85" t="s">
        <v>7939</v>
      </c>
      <c r="D7042" s="85" t="s">
        <v>13090</v>
      </c>
      <c r="E7042" s="202" t="s">
        <v>8031</v>
      </c>
      <c r="F7042" s="85" t="s">
        <v>14</v>
      </c>
      <c r="G7042" s="85" t="s">
        <v>20</v>
      </c>
      <c r="H7042" s="85" t="s">
        <v>20689</v>
      </c>
      <c r="I7042" s="3" t="s">
        <v>8615</v>
      </c>
      <c r="J7042" s="85" t="s">
        <v>4435</v>
      </c>
      <c r="K7042" s="7" t="s">
        <v>3838</v>
      </c>
      <c r="L7042" s="3"/>
      <c r="M7042" s="3"/>
      <c r="N7042" s="41" t="s">
        <v>22105</v>
      </c>
      <c r="O7042" s="87">
        <v>0</v>
      </c>
      <c r="P7042" s="87">
        <v>0</v>
      </c>
      <c r="Q7042" s="87">
        <v>0</v>
      </c>
      <c r="R7042" s="87">
        <v>0</v>
      </c>
      <c r="S7042" s="87"/>
      <c r="T7042" s="87"/>
      <c r="U7042" s="85" t="s">
        <v>112</v>
      </c>
      <c r="V7042" s="179"/>
      <c r="W7042" s="7"/>
      <c r="X7042" s="3"/>
      <c r="Y7042" s="3"/>
      <c r="Z7042" s="211">
        <v>308918</v>
      </c>
      <c r="AA7042" s="11"/>
      <c r="AB7042" s="123" t="s">
        <v>7939</v>
      </c>
      <c r="AC7042" s="124"/>
      <c r="AD7042" s="41"/>
      <c r="AE7042" s="41"/>
      <c r="AF7042" s="191"/>
      <c r="AG7042" s="41"/>
      <c r="AH7042" s="41" t="s">
        <v>7952</v>
      </c>
      <c r="AI7042" s="80" t="s">
        <v>6</v>
      </c>
      <c r="AJ7042" s="41"/>
      <c r="AK7042" s="3"/>
      <c r="AL7042" s="85"/>
      <c r="AM7042" s="151" t="s">
        <v>24840</v>
      </c>
      <c r="AN7042" s="15"/>
      <c r="AO7042" s="166"/>
      <c r="AP7042" s="5">
        <f t="shared" si="110"/>
        <v>0</v>
      </c>
      <c r="AQ7042" s="16"/>
      <c r="AR7042" s="205">
        <v>1</v>
      </c>
      <c r="AS7042" s="16"/>
      <c r="AT7042" s="16"/>
      <c r="AU7042" s="16"/>
      <c r="AV7042" s="16"/>
      <c r="AW7042" s="16"/>
      <c r="AX7042" s="16"/>
    </row>
    <row r="7043" spans="1:50" s="13" customFormat="1" ht="15" hidden="1" customHeight="1" x14ac:dyDescent="0.2">
      <c r="A7043" s="7" t="s">
        <v>22954</v>
      </c>
      <c r="B7043" s="3" t="s">
        <v>22112</v>
      </c>
      <c r="C7043" s="85" t="s">
        <v>7939</v>
      </c>
      <c r="D7043" s="85" t="s">
        <v>13090</v>
      </c>
      <c r="E7043" s="202" t="s">
        <v>10070</v>
      </c>
      <c r="F7043" s="85" t="s">
        <v>55</v>
      </c>
      <c r="G7043" s="85" t="s">
        <v>60</v>
      </c>
      <c r="H7043" s="85" t="s">
        <v>20690</v>
      </c>
      <c r="I7043" s="3" t="s">
        <v>22111</v>
      </c>
      <c r="J7043" s="85" t="s">
        <v>4435</v>
      </c>
      <c r="K7043" s="7" t="s">
        <v>3838</v>
      </c>
      <c r="L7043" s="3"/>
      <c r="M7043" s="3"/>
      <c r="N7043" s="41" t="s">
        <v>22113</v>
      </c>
      <c r="O7043" s="87">
        <v>0</v>
      </c>
      <c r="P7043" s="87">
        <v>0</v>
      </c>
      <c r="Q7043" s="87">
        <v>0</v>
      </c>
      <c r="R7043" s="87">
        <v>0</v>
      </c>
      <c r="S7043" s="87"/>
      <c r="T7043" s="87"/>
      <c r="U7043" s="85" t="s">
        <v>112</v>
      </c>
      <c r="V7043" s="179"/>
      <c r="W7043" s="7"/>
      <c r="X7043" s="3"/>
      <c r="Y7043" s="3"/>
      <c r="Z7043" s="211">
        <v>19819</v>
      </c>
      <c r="AA7043" s="11"/>
      <c r="AB7043" s="123" t="s">
        <v>7939</v>
      </c>
      <c r="AC7043" s="124"/>
      <c r="AD7043" s="41"/>
      <c r="AE7043" s="41"/>
      <c r="AF7043" s="191"/>
      <c r="AG7043" s="41"/>
      <c r="AH7043" s="41" t="s">
        <v>8024</v>
      </c>
      <c r="AI7043" s="80" t="s">
        <v>6</v>
      </c>
      <c r="AJ7043" s="41"/>
      <c r="AK7043" s="3"/>
      <c r="AL7043" s="85"/>
      <c r="AM7043" s="151" t="s">
        <v>24840</v>
      </c>
      <c r="AN7043" s="15"/>
      <c r="AO7043" s="166"/>
      <c r="AP7043" s="5">
        <f t="shared" si="110"/>
        <v>0</v>
      </c>
      <c r="AQ7043" s="16"/>
      <c r="AR7043" s="205">
        <v>1</v>
      </c>
      <c r="AS7043" s="16"/>
      <c r="AT7043" s="16"/>
      <c r="AU7043" s="16"/>
      <c r="AV7043" s="16"/>
      <c r="AW7043" s="16"/>
      <c r="AX7043" s="16"/>
    </row>
    <row r="7044" spans="1:50" s="13" customFormat="1" ht="15" hidden="1" customHeight="1" x14ac:dyDescent="0.2">
      <c r="A7044" s="7" t="s">
        <v>11272</v>
      </c>
      <c r="B7044" s="3" t="s">
        <v>11273</v>
      </c>
      <c r="C7044" s="85" t="s">
        <v>7939</v>
      </c>
      <c r="D7044" s="85" t="s">
        <v>13090</v>
      </c>
      <c r="E7044" s="202" t="s">
        <v>154</v>
      </c>
      <c r="F7044" s="85" t="s">
        <v>68</v>
      </c>
      <c r="G7044" s="85" t="s">
        <v>70</v>
      </c>
      <c r="H7044" s="85" t="s">
        <v>20690</v>
      </c>
      <c r="I7044" s="3" t="s">
        <v>8188</v>
      </c>
      <c r="J7044" s="85" t="s">
        <v>124</v>
      </c>
      <c r="K7044" s="7" t="s">
        <v>5889</v>
      </c>
      <c r="L7044" s="3"/>
      <c r="M7044" s="3"/>
      <c r="N7044" s="41" t="s">
        <v>11274</v>
      </c>
      <c r="O7044" s="87">
        <v>11824</v>
      </c>
      <c r="P7044" s="87">
        <v>8641</v>
      </c>
      <c r="Q7044" s="87">
        <v>3183</v>
      </c>
      <c r="R7044" s="87">
        <v>0</v>
      </c>
      <c r="S7044" s="87"/>
      <c r="T7044" s="87"/>
      <c r="U7044" s="85">
        <v>2009</v>
      </c>
      <c r="V7044" s="179"/>
      <c r="W7044" s="7"/>
      <c r="X7044" s="3"/>
      <c r="Y7044" s="3"/>
      <c r="Z7044" s="211">
        <v>26868</v>
      </c>
      <c r="AA7044" s="11"/>
      <c r="AB7044" s="123" t="s">
        <v>7939</v>
      </c>
      <c r="AC7044" s="124"/>
      <c r="AD7044" s="41"/>
      <c r="AE7044" s="41"/>
      <c r="AF7044" s="191">
        <v>43927</v>
      </c>
      <c r="AG7044" s="41"/>
      <c r="AH7044" s="41" t="s">
        <v>8189</v>
      </c>
      <c r="AI7044" s="80" t="s">
        <v>6</v>
      </c>
      <c r="AJ7044" s="41"/>
      <c r="AK7044" s="3"/>
      <c r="AL7044" s="85"/>
      <c r="AM7044" s="151" t="s">
        <v>19998</v>
      </c>
      <c r="AN7044" s="15"/>
      <c r="AO7044" s="166"/>
      <c r="AP7044" s="5">
        <f t="shared" si="110"/>
        <v>0</v>
      </c>
      <c r="AQ7044" s="16"/>
      <c r="AR7044" s="205">
        <v>1</v>
      </c>
      <c r="AS7044" s="16"/>
      <c r="AT7044" s="16"/>
      <c r="AU7044" s="16"/>
      <c r="AV7044" s="16"/>
      <c r="AW7044" s="16"/>
      <c r="AX7044" s="16"/>
    </row>
    <row r="7045" spans="1:50" s="13" customFormat="1" ht="15" hidden="1" customHeight="1" x14ac:dyDescent="0.2">
      <c r="A7045" s="7" t="s">
        <v>22965</v>
      </c>
      <c r="B7045" s="3" t="s">
        <v>22125</v>
      </c>
      <c r="C7045" s="85" t="s">
        <v>7939</v>
      </c>
      <c r="D7045" s="85" t="s">
        <v>13090</v>
      </c>
      <c r="E7045" s="202" t="s">
        <v>8031</v>
      </c>
      <c r="F7045" s="85" t="s">
        <v>34</v>
      </c>
      <c r="G7045" s="85" t="s">
        <v>35</v>
      </c>
      <c r="H7045" s="85" t="s">
        <v>20688</v>
      </c>
      <c r="I7045" s="7" t="s">
        <v>11263</v>
      </c>
      <c r="J7045" s="85" t="s">
        <v>4435</v>
      </c>
      <c r="K7045" s="7" t="s">
        <v>3838</v>
      </c>
      <c r="L7045" s="3"/>
      <c r="M7045" s="3"/>
      <c r="N7045" s="41" t="s">
        <v>9305</v>
      </c>
      <c r="O7045" s="87">
        <v>0</v>
      </c>
      <c r="P7045" s="87">
        <v>0</v>
      </c>
      <c r="Q7045" s="87">
        <v>0</v>
      </c>
      <c r="R7045" s="87">
        <v>0</v>
      </c>
      <c r="S7045" s="87"/>
      <c r="T7045" s="87"/>
      <c r="U7045" s="85" t="s">
        <v>112</v>
      </c>
      <c r="V7045" s="179"/>
      <c r="W7045" s="7"/>
      <c r="X7045" s="3"/>
      <c r="Y7045" s="3"/>
      <c r="Z7045" s="211">
        <v>39445</v>
      </c>
      <c r="AA7045" s="11"/>
      <c r="AB7045" s="123" t="s">
        <v>7939</v>
      </c>
      <c r="AC7045" s="124"/>
      <c r="AD7045" s="41"/>
      <c r="AE7045" s="41"/>
      <c r="AF7045" s="191"/>
      <c r="AG7045" s="41"/>
      <c r="AH7045" s="41" t="s">
        <v>7952</v>
      </c>
      <c r="AI7045" s="80" t="s">
        <v>6</v>
      </c>
      <c r="AJ7045" s="41"/>
      <c r="AK7045" s="3"/>
      <c r="AL7045" s="85"/>
      <c r="AM7045" s="151" t="s">
        <v>24840</v>
      </c>
      <c r="AN7045" s="15"/>
      <c r="AO7045" s="166"/>
      <c r="AP7045" s="5">
        <f t="shared" si="110"/>
        <v>0</v>
      </c>
      <c r="AQ7045" s="16"/>
      <c r="AR7045" s="205">
        <v>1</v>
      </c>
      <c r="AS7045" s="16"/>
      <c r="AT7045" s="16"/>
      <c r="AU7045" s="16"/>
      <c r="AV7045" s="16"/>
      <c r="AW7045" s="16"/>
      <c r="AX7045" s="16"/>
    </row>
    <row r="7046" spans="1:50" s="13" customFormat="1" ht="15" hidden="1" customHeight="1" x14ac:dyDescent="0.2">
      <c r="A7046" s="7" t="s">
        <v>22950</v>
      </c>
      <c r="B7046" s="3" t="s">
        <v>22104</v>
      </c>
      <c r="C7046" s="85" t="s">
        <v>7939</v>
      </c>
      <c r="D7046" s="85" t="s">
        <v>13090</v>
      </c>
      <c r="E7046" s="202" t="s">
        <v>8031</v>
      </c>
      <c r="F7046" s="85" t="s">
        <v>14</v>
      </c>
      <c r="G7046" s="85" t="s">
        <v>20</v>
      </c>
      <c r="H7046" s="85" t="s">
        <v>20689</v>
      </c>
      <c r="I7046" s="3" t="s">
        <v>8615</v>
      </c>
      <c r="J7046" s="85" t="s">
        <v>4435</v>
      </c>
      <c r="K7046" s="7" t="s">
        <v>3838</v>
      </c>
      <c r="L7046" s="3"/>
      <c r="M7046" s="3"/>
      <c r="N7046" s="41" t="s">
        <v>22105</v>
      </c>
      <c r="O7046" s="87">
        <v>0</v>
      </c>
      <c r="P7046" s="87">
        <v>0</v>
      </c>
      <c r="Q7046" s="87">
        <v>0</v>
      </c>
      <c r="R7046" s="87">
        <v>0</v>
      </c>
      <c r="S7046" s="87"/>
      <c r="T7046" s="87"/>
      <c r="U7046" s="85" t="s">
        <v>112</v>
      </c>
      <c r="V7046" s="179"/>
      <c r="W7046" s="7"/>
      <c r="X7046" s="3"/>
      <c r="Y7046" s="3"/>
      <c r="Z7046" s="211">
        <v>871824</v>
      </c>
      <c r="AA7046" s="11"/>
      <c r="AB7046" s="123" t="s">
        <v>7939</v>
      </c>
      <c r="AC7046" s="124"/>
      <c r="AD7046" s="41"/>
      <c r="AE7046" s="41"/>
      <c r="AF7046" s="191"/>
      <c r="AG7046" s="41"/>
      <c r="AH7046" s="41" t="s">
        <v>7952</v>
      </c>
      <c r="AI7046" s="80" t="s">
        <v>6</v>
      </c>
      <c r="AJ7046" s="41"/>
      <c r="AK7046" s="3"/>
      <c r="AL7046" s="85"/>
      <c r="AM7046" s="151" t="s">
        <v>24840</v>
      </c>
      <c r="AN7046" s="15"/>
      <c r="AO7046" s="166"/>
      <c r="AP7046" s="5">
        <f t="shared" ref="AP7046:AP7109" si="111">SUBTOTAL(109,U7046)</f>
        <v>0</v>
      </c>
      <c r="AQ7046" s="16"/>
      <c r="AR7046" s="205">
        <v>1</v>
      </c>
      <c r="AS7046" s="16"/>
      <c r="AT7046" s="16"/>
      <c r="AU7046" s="16"/>
      <c r="AV7046" s="16"/>
      <c r="AW7046" s="16"/>
      <c r="AX7046" s="16"/>
    </row>
    <row r="7047" spans="1:50" s="13" customFormat="1" ht="15" hidden="1" customHeight="1" x14ac:dyDescent="0.2">
      <c r="A7047" s="7" t="s">
        <v>25033</v>
      </c>
      <c r="B7047" s="3" t="s">
        <v>24908</v>
      </c>
      <c r="C7047" s="85" t="s">
        <v>7939</v>
      </c>
      <c r="D7047" s="85" t="s">
        <v>13090</v>
      </c>
      <c r="E7047" s="202" t="s">
        <v>7951</v>
      </c>
      <c r="F7047" s="85" t="s">
        <v>34</v>
      </c>
      <c r="G7047" s="85" t="s">
        <v>35</v>
      </c>
      <c r="H7047" s="85" t="s">
        <v>20688</v>
      </c>
      <c r="I7047" s="7" t="s">
        <v>8125</v>
      </c>
      <c r="J7047" s="85" t="s">
        <v>4435</v>
      </c>
      <c r="K7047" s="7" t="s">
        <v>3838</v>
      </c>
      <c r="L7047" s="3"/>
      <c r="M7047" s="3"/>
      <c r="N7047" s="41" t="s">
        <v>24909</v>
      </c>
      <c r="O7047" s="87">
        <v>0</v>
      </c>
      <c r="P7047" s="87">
        <v>0</v>
      </c>
      <c r="Q7047" s="87">
        <v>0</v>
      </c>
      <c r="R7047" s="87">
        <v>0</v>
      </c>
      <c r="S7047" s="87"/>
      <c r="T7047" s="87"/>
      <c r="U7047" s="85" t="s">
        <v>112</v>
      </c>
      <c r="V7047" s="179"/>
      <c r="W7047" s="7"/>
      <c r="X7047" s="3"/>
      <c r="Y7047" s="3"/>
      <c r="Z7047" s="211">
        <v>584308</v>
      </c>
      <c r="AA7047" s="11"/>
      <c r="AB7047" s="123" t="s">
        <v>7939</v>
      </c>
      <c r="AC7047" s="124"/>
      <c r="AD7047" s="41"/>
      <c r="AE7047" s="41"/>
      <c r="AF7047" s="191"/>
      <c r="AG7047" s="41"/>
      <c r="AH7047" s="41" t="s">
        <v>7952</v>
      </c>
      <c r="AI7047" s="80" t="s">
        <v>6</v>
      </c>
      <c r="AJ7047" s="41"/>
      <c r="AK7047" s="3"/>
      <c r="AL7047" s="85"/>
      <c r="AM7047" s="151" t="s">
        <v>24840</v>
      </c>
      <c r="AN7047" s="15"/>
      <c r="AO7047" s="166"/>
      <c r="AP7047" s="5">
        <f t="shared" si="111"/>
        <v>0</v>
      </c>
      <c r="AQ7047" s="16"/>
      <c r="AR7047" s="205">
        <v>1</v>
      </c>
      <c r="AS7047" s="16"/>
      <c r="AT7047" s="16"/>
      <c r="AU7047" s="16"/>
      <c r="AV7047" s="16"/>
      <c r="AW7047" s="16"/>
      <c r="AX7047" s="16"/>
    </row>
    <row r="7048" spans="1:50" s="13" customFormat="1" ht="15" hidden="1" customHeight="1" x14ac:dyDescent="0.2">
      <c r="A7048" s="7" t="s">
        <v>22966</v>
      </c>
      <c r="B7048" s="3" t="s">
        <v>22126</v>
      </c>
      <c r="C7048" s="85" t="s">
        <v>7939</v>
      </c>
      <c r="D7048" s="85" t="s">
        <v>13090</v>
      </c>
      <c r="E7048" s="202" t="s">
        <v>8031</v>
      </c>
      <c r="F7048" s="85" t="s">
        <v>14</v>
      </c>
      <c r="G7048" s="85" t="s">
        <v>20</v>
      </c>
      <c r="H7048" s="85" t="s">
        <v>20689</v>
      </c>
      <c r="I7048" s="3" t="s">
        <v>8615</v>
      </c>
      <c r="J7048" s="85" t="s">
        <v>4435</v>
      </c>
      <c r="K7048" s="7" t="s">
        <v>3838</v>
      </c>
      <c r="L7048" s="3"/>
      <c r="M7048" s="3"/>
      <c r="N7048" s="41" t="s">
        <v>22105</v>
      </c>
      <c r="O7048" s="87">
        <v>0</v>
      </c>
      <c r="P7048" s="87">
        <v>0</v>
      </c>
      <c r="Q7048" s="87">
        <v>0</v>
      </c>
      <c r="R7048" s="87">
        <v>0</v>
      </c>
      <c r="S7048" s="87"/>
      <c r="T7048" s="87"/>
      <c r="U7048" s="85" t="s">
        <v>112</v>
      </c>
      <c r="V7048" s="179"/>
      <c r="W7048" s="7"/>
      <c r="X7048" s="3"/>
      <c r="Y7048" s="3"/>
      <c r="Z7048" s="211">
        <v>291824</v>
      </c>
      <c r="AA7048" s="11"/>
      <c r="AB7048" s="123" t="s">
        <v>7939</v>
      </c>
      <c r="AC7048" s="124"/>
      <c r="AD7048" s="41"/>
      <c r="AE7048" s="41"/>
      <c r="AF7048" s="191"/>
      <c r="AG7048" s="41"/>
      <c r="AH7048" s="41" t="s">
        <v>7952</v>
      </c>
      <c r="AI7048" s="80" t="s">
        <v>6</v>
      </c>
      <c r="AJ7048" s="41"/>
      <c r="AK7048" s="3"/>
      <c r="AL7048" s="85"/>
      <c r="AM7048" s="151" t="s">
        <v>24840</v>
      </c>
      <c r="AN7048" s="15"/>
      <c r="AO7048" s="166"/>
      <c r="AP7048" s="5">
        <f t="shared" si="111"/>
        <v>0</v>
      </c>
      <c r="AQ7048" s="16"/>
      <c r="AR7048" s="205">
        <v>1</v>
      </c>
      <c r="AS7048" s="16"/>
      <c r="AT7048" s="16"/>
      <c r="AU7048" s="16"/>
      <c r="AV7048" s="16"/>
      <c r="AW7048" s="16"/>
      <c r="AX7048" s="16"/>
    </row>
    <row r="7049" spans="1:50" s="13" customFormat="1" ht="15" hidden="1" customHeight="1" x14ac:dyDescent="0.2">
      <c r="A7049" s="7" t="s">
        <v>22951</v>
      </c>
      <c r="B7049" s="3" t="s">
        <v>22106</v>
      </c>
      <c r="C7049" s="85" t="s">
        <v>7939</v>
      </c>
      <c r="D7049" s="85" t="s">
        <v>13090</v>
      </c>
      <c r="E7049" s="202" t="s">
        <v>8031</v>
      </c>
      <c r="F7049" s="85" t="s">
        <v>34</v>
      </c>
      <c r="G7049" s="85" t="s">
        <v>38</v>
      </c>
      <c r="H7049" s="85" t="s">
        <v>20690</v>
      </c>
      <c r="I7049" s="3" t="s">
        <v>8095</v>
      </c>
      <c r="J7049" s="85" t="s">
        <v>124</v>
      </c>
      <c r="K7049" s="7" t="s">
        <v>4587</v>
      </c>
      <c r="L7049" s="3"/>
      <c r="M7049" s="3"/>
      <c r="N7049" s="41" t="s">
        <v>22107</v>
      </c>
      <c r="O7049" s="87">
        <v>0</v>
      </c>
      <c r="P7049" s="87">
        <v>0</v>
      </c>
      <c r="Q7049" s="87">
        <v>0</v>
      </c>
      <c r="R7049" s="87">
        <v>0</v>
      </c>
      <c r="S7049" s="87"/>
      <c r="T7049" s="87"/>
      <c r="U7049" s="85" t="s">
        <v>112</v>
      </c>
      <c r="V7049" s="179"/>
      <c r="W7049" s="7"/>
      <c r="X7049" s="3"/>
      <c r="Y7049" s="3"/>
      <c r="Z7049" s="211">
        <v>20581</v>
      </c>
      <c r="AA7049" s="11"/>
      <c r="AB7049" s="123" t="s">
        <v>7939</v>
      </c>
      <c r="AC7049" s="124"/>
      <c r="AD7049" s="41"/>
      <c r="AE7049" s="41"/>
      <c r="AF7049" s="191"/>
      <c r="AG7049" s="41"/>
      <c r="AH7049" s="41" t="s">
        <v>7952</v>
      </c>
      <c r="AI7049" s="80" t="s">
        <v>6</v>
      </c>
      <c r="AJ7049" s="41"/>
      <c r="AK7049" s="3"/>
      <c r="AL7049" s="85"/>
      <c r="AM7049" s="151" t="s">
        <v>24840</v>
      </c>
      <c r="AN7049" s="15"/>
      <c r="AO7049" s="166"/>
      <c r="AP7049" s="5">
        <f t="shared" si="111"/>
        <v>0</v>
      </c>
      <c r="AQ7049" s="16"/>
      <c r="AR7049" s="205">
        <v>1</v>
      </c>
      <c r="AS7049" s="16"/>
      <c r="AT7049" s="16"/>
      <c r="AU7049" s="16"/>
      <c r="AV7049" s="16"/>
      <c r="AW7049" s="16"/>
      <c r="AX7049" s="16"/>
    </row>
    <row r="7050" spans="1:50" s="13" customFormat="1" ht="15" hidden="1" customHeight="1" x14ac:dyDescent="0.2">
      <c r="A7050" s="7" t="s">
        <v>22967</v>
      </c>
      <c r="B7050" s="3" t="s">
        <v>22127</v>
      </c>
      <c r="C7050" s="85" t="s">
        <v>7939</v>
      </c>
      <c r="D7050" s="85" t="s">
        <v>13090</v>
      </c>
      <c r="E7050" s="202" t="s">
        <v>8031</v>
      </c>
      <c r="F7050" s="85" t="s">
        <v>14</v>
      </c>
      <c r="G7050" s="85" t="s">
        <v>20</v>
      </c>
      <c r="H7050" s="85" t="s">
        <v>20689</v>
      </c>
      <c r="I7050" s="3" t="s">
        <v>8615</v>
      </c>
      <c r="J7050" s="85" t="s">
        <v>4435</v>
      </c>
      <c r="K7050" s="7" t="s">
        <v>3838</v>
      </c>
      <c r="L7050" s="3"/>
      <c r="M7050" s="3"/>
      <c r="N7050" s="41" t="s">
        <v>22105</v>
      </c>
      <c r="O7050" s="87">
        <v>0</v>
      </c>
      <c r="P7050" s="87">
        <v>0</v>
      </c>
      <c r="Q7050" s="87">
        <v>0</v>
      </c>
      <c r="R7050" s="87">
        <v>0</v>
      </c>
      <c r="S7050" s="87"/>
      <c r="T7050" s="87"/>
      <c r="U7050" s="85" t="s">
        <v>112</v>
      </c>
      <c r="V7050" s="179"/>
      <c r="W7050" s="7"/>
      <c r="X7050" s="3"/>
      <c r="Y7050" s="3"/>
      <c r="Z7050" s="211">
        <v>289256</v>
      </c>
      <c r="AA7050" s="11"/>
      <c r="AB7050" s="123" t="s">
        <v>7939</v>
      </c>
      <c r="AC7050" s="124"/>
      <c r="AD7050" s="41"/>
      <c r="AE7050" s="41"/>
      <c r="AF7050" s="191"/>
      <c r="AG7050" s="41"/>
      <c r="AH7050" s="41" t="s">
        <v>7952</v>
      </c>
      <c r="AI7050" s="80" t="s">
        <v>6</v>
      </c>
      <c r="AJ7050" s="41"/>
      <c r="AK7050" s="3"/>
      <c r="AL7050" s="85"/>
      <c r="AM7050" s="151" t="s">
        <v>24840</v>
      </c>
      <c r="AN7050" s="15"/>
      <c r="AO7050" s="166"/>
      <c r="AP7050" s="5">
        <f t="shared" si="111"/>
        <v>0</v>
      </c>
      <c r="AQ7050" s="16"/>
      <c r="AR7050" s="205">
        <v>1</v>
      </c>
      <c r="AS7050" s="16"/>
      <c r="AT7050" s="16"/>
      <c r="AU7050" s="16"/>
      <c r="AV7050" s="16"/>
      <c r="AW7050" s="16"/>
      <c r="AX7050" s="16"/>
    </row>
    <row r="7051" spans="1:50" s="13" customFormat="1" ht="15" hidden="1" customHeight="1" x14ac:dyDescent="0.2">
      <c r="A7051" s="7" t="s">
        <v>22968</v>
      </c>
      <c r="B7051" s="3" t="s">
        <v>22128</v>
      </c>
      <c r="C7051" s="85" t="s">
        <v>7939</v>
      </c>
      <c r="D7051" s="85" t="s">
        <v>13090</v>
      </c>
      <c r="E7051" s="202" t="s">
        <v>8031</v>
      </c>
      <c r="F7051" s="85" t="s">
        <v>34</v>
      </c>
      <c r="G7051" s="85" t="s">
        <v>35</v>
      </c>
      <c r="H7051" s="85" t="s">
        <v>20688</v>
      </c>
      <c r="I7051" s="7" t="s">
        <v>8125</v>
      </c>
      <c r="J7051" s="85" t="s">
        <v>4435</v>
      </c>
      <c r="K7051" s="7" t="s">
        <v>3838</v>
      </c>
      <c r="L7051" s="3"/>
      <c r="M7051" s="3"/>
      <c r="N7051" s="41" t="s">
        <v>22105</v>
      </c>
      <c r="O7051" s="87">
        <v>0</v>
      </c>
      <c r="P7051" s="87">
        <v>0</v>
      </c>
      <c r="Q7051" s="87">
        <v>0</v>
      </c>
      <c r="R7051" s="87">
        <v>0</v>
      </c>
      <c r="S7051" s="87"/>
      <c r="T7051" s="87"/>
      <c r="U7051" s="85" t="s">
        <v>112</v>
      </c>
      <c r="V7051" s="179"/>
      <c r="W7051" s="7"/>
      <c r="X7051" s="3"/>
      <c r="Y7051" s="3"/>
      <c r="Z7051" s="211">
        <v>104844</v>
      </c>
      <c r="AA7051" s="11"/>
      <c r="AB7051" s="123" t="s">
        <v>7939</v>
      </c>
      <c r="AC7051" s="124"/>
      <c r="AD7051" s="41"/>
      <c r="AE7051" s="41"/>
      <c r="AF7051" s="191"/>
      <c r="AG7051" s="41"/>
      <c r="AH7051" s="41" t="s">
        <v>7952</v>
      </c>
      <c r="AI7051" s="80" t="s">
        <v>6</v>
      </c>
      <c r="AJ7051" s="41"/>
      <c r="AK7051" s="3"/>
      <c r="AL7051" s="85"/>
      <c r="AM7051" s="151" t="s">
        <v>24840</v>
      </c>
      <c r="AN7051" s="15"/>
      <c r="AO7051" s="166"/>
      <c r="AP7051" s="5">
        <f t="shared" si="111"/>
        <v>0</v>
      </c>
      <c r="AQ7051" s="16"/>
      <c r="AR7051" s="205">
        <v>1</v>
      </c>
      <c r="AS7051" s="16"/>
      <c r="AT7051" s="16"/>
      <c r="AU7051" s="16"/>
      <c r="AV7051" s="16"/>
      <c r="AW7051" s="16"/>
      <c r="AX7051" s="16"/>
    </row>
    <row r="7052" spans="1:50" s="13" customFormat="1" ht="15" hidden="1" customHeight="1" x14ac:dyDescent="0.2">
      <c r="A7052" s="7" t="s">
        <v>22969</v>
      </c>
      <c r="B7052" s="3" t="s">
        <v>22129</v>
      </c>
      <c r="C7052" s="85" t="s">
        <v>7939</v>
      </c>
      <c r="D7052" s="85" t="s">
        <v>13090</v>
      </c>
      <c r="E7052" s="202" t="s">
        <v>8031</v>
      </c>
      <c r="F7052" s="85" t="s">
        <v>25110</v>
      </c>
      <c r="G7052" s="85" t="s">
        <v>47</v>
      </c>
      <c r="H7052" s="85" t="s">
        <v>20690</v>
      </c>
      <c r="I7052" s="3" t="s">
        <v>8649</v>
      </c>
      <c r="J7052" s="85" t="s">
        <v>4435</v>
      </c>
      <c r="K7052" s="7" t="s">
        <v>3838</v>
      </c>
      <c r="L7052" s="3"/>
      <c r="M7052" s="3"/>
      <c r="N7052" s="41" t="s">
        <v>22130</v>
      </c>
      <c r="O7052" s="87">
        <v>0</v>
      </c>
      <c r="P7052" s="87">
        <v>0</v>
      </c>
      <c r="Q7052" s="87">
        <v>0</v>
      </c>
      <c r="R7052" s="87">
        <v>0</v>
      </c>
      <c r="S7052" s="87"/>
      <c r="T7052" s="87"/>
      <c r="U7052" s="85" t="s">
        <v>112</v>
      </c>
      <c r="V7052" s="179"/>
      <c r="W7052" s="7"/>
      <c r="X7052" s="3"/>
      <c r="Y7052" s="3"/>
      <c r="Z7052" s="211">
        <v>16869</v>
      </c>
      <c r="AA7052" s="11"/>
      <c r="AB7052" s="123" t="s">
        <v>7939</v>
      </c>
      <c r="AC7052" s="124"/>
      <c r="AD7052" s="41"/>
      <c r="AE7052" s="41"/>
      <c r="AF7052" s="191"/>
      <c r="AG7052" s="41"/>
      <c r="AH7052" s="41" t="s">
        <v>8092</v>
      </c>
      <c r="AI7052" s="80" t="s">
        <v>6</v>
      </c>
      <c r="AJ7052" s="41"/>
      <c r="AK7052" s="3"/>
      <c r="AL7052" s="85"/>
      <c r="AM7052" s="151" t="s">
        <v>24840</v>
      </c>
      <c r="AN7052" s="15"/>
      <c r="AO7052" s="166"/>
      <c r="AP7052" s="5">
        <f t="shared" si="111"/>
        <v>0</v>
      </c>
      <c r="AQ7052" s="16"/>
      <c r="AR7052" s="205">
        <v>1</v>
      </c>
      <c r="AS7052" s="16"/>
      <c r="AT7052" s="16"/>
      <c r="AU7052" s="16"/>
      <c r="AV7052" s="16"/>
      <c r="AW7052" s="16"/>
      <c r="AX7052" s="16"/>
    </row>
    <row r="7053" spans="1:50" s="13" customFormat="1" ht="15" hidden="1" customHeight="1" x14ac:dyDescent="0.2">
      <c r="A7053" s="7" t="s">
        <v>11275</v>
      </c>
      <c r="B7053" s="3" t="s">
        <v>11276</v>
      </c>
      <c r="C7053" s="85" t="s">
        <v>7939</v>
      </c>
      <c r="D7053" s="85" t="s">
        <v>13090</v>
      </c>
      <c r="E7053" s="202" t="s">
        <v>154</v>
      </c>
      <c r="F7053" s="85" t="s">
        <v>55</v>
      </c>
      <c r="G7053" s="85" t="s">
        <v>63</v>
      </c>
      <c r="H7053" s="85" t="s">
        <v>20690</v>
      </c>
      <c r="I7053" s="3" t="s">
        <v>7970</v>
      </c>
      <c r="J7053" s="85" t="s">
        <v>4435</v>
      </c>
      <c r="K7053" s="7" t="s">
        <v>3838</v>
      </c>
      <c r="L7053" s="3"/>
      <c r="M7053" s="3"/>
      <c r="N7053" s="41" t="s">
        <v>11277</v>
      </c>
      <c r="O7053" s="87">
        <v>24474</v>
      </c>
      <c r="P7053" s="87">
        <v>24474</v>
      </c>
      <c r="Q7053" s="87">
        <v>0</v>
      </c>
      <c r="R7053" s="87">
        <v>0</v>
      </c>
      <c r="S7053" s="87"/>
      <c r="T7053" s="87"/>
      <c r="U7053" s="85">
        <v>2007</v>
      </c>
      <c r="V7053" s="179"/>
      <c r="W7053" s="7"/>
      <c r="X7053" s="3"/>
      <c r="Y7053" s="3"/>
      <c r="Z7053" s="211">
        <v>14980</v>
      </c>
      <c r="AA7053" s="11"/>
      <c r="AB7053" s="123" t="s">
        <v>7939</v>
      </c>
      <c r="AC7053" s="124"/>
      <c r="AD7053" s="41"/>
      <c r="AE7053" s="41"/>
      <c r="AF7053" s="191">
        <v>43927</v>
      </c>
      <c r="AG7053" s="41"/>
      <c r="AH7053" s="41" t="s">
        <v>8024</v>
      </c>
      <c r="AI7053" s="80" t="s">
        <v>6</v>
      </c>
      <c r="AJ7053" s="41"/>
      <c r="AK7053" s="3"/>
      <c r="AL7053" s="85"/>
      <c r="AM7053" s="151" t="s">
        <v>19998</v>
      </c>
      <c r="AN7053" s="15"/>
      <c r="AO7053" s="166"/>
      <c r="AP7053" s="5">
        <f t="shared" si="111"/>
        <v>0</v>
      </c>
      <c r="AQ7053" s="16"/>
      <c r="AR7053" s="205">
        <v>1</v>
      </c>
      <c r="AS7053" s="16"/>
      <c r="AT7053" s="16"/>
      <c r="AU7053" s="16"/>
      <c r="AV7053" s="16"/>
      <c r="AW7053" s="16"/>
      <c r="AX7053" s="16"/>
    </row>
    <row r="7054" spans="1:50" s="13" customFormat="1" ht="15" hidden="1" customHeight="1" x14ac:dyDescent="0.2">
      <c r="A7054" s="7" t="s">
        <v>22958</v>
      </c>
      <c r="B7054" s="3" t="s">
        <v>22117</v>
      </c>
      <c r="C7054" s="85" t="s">
        <v>7939</v>
      </c>
      <c r="D7054" s="85" t="s">
        <v>13090</v>
      </c>
      <c r="E7054" s="202" t="s">
        <v>8031</v>
      </c>
      <c r="F7054" s="85" t="s">
        <v>34</v>
      </c>
      <c r="G7054" s="85" t="s">
        <v>35</v>
      </c>
      <c r="H7054" s="85" t="s">
        <v>20688</v>
      </c>
      <c r="I7054" s="7" t="s">
        <v>8125</v>
      </c>
      <c r="J7054" s="85" t="s">
        <v>4435</v>
      </c>
      <c r="K7054" s="7" t="s">
        <v>3838</v>
      </c>
      <c r="L7054" s="3"/>
      <c r="M7054" s="3"/>
      <c r="N7054" s="41" t="s">
        <v>9305</v>
      </c>
      <c r="O7054" s="87">
        <v>0</v>
      </c>
      <c r="P7054" s="87">
        <v>0</v>
      </c>
      <c r="Q7054" s="87">
        <v>0</v>
      </c>
      <c r="R7054" s="87">
        <v>0</v>
      </c>
      <c r="S7054" s="87"/>
      <c r="T7054" s="87"/>
      <c r="U7054" s="85" t="s">
        <v>112</v>
      </c>
      <c r="V7054" s="179"/>
      <c r="W7054" s="7"/>
      <c r="X7054" s="3"/>
      <c r="Y7054" s="3"/>
      <c r="Z7054" s="211">
        <v>61126</v>
      </c>
      <c r="AA7054" s="11"/>
      <c r="AB7054" s="123" t="s">
        <v>7939</v>
      </c>
      <c r="AC7054" s="124"/>
      <c r="AD7054" s="41"/>
      <c r="AE7054" s="41"/>
      <c r="AF7054" s="191"/>
      <c r="AG7054" s="41"/>
      <c r="AH7054" s="41" t="s">
        <v>7952</v>
      </c>
      <c r="AI7054" s="80" t="s">
        <v>6</v>
      </c>
      <c r="AJ7054" s="41"/>
      <c r="AK7054" s="3"/>
      <c r="AL7054" s="85"/>
      <c r="AM7054" s="151" t="s">
        <v>24840</v>
      </c>
      <c r="AN7054" s="15"/>
      <c r="AO7054" s="166"/>
      <c r="AP7054" s="5">
        <f t="shared" si="111"/>
        <v>0</v>
      </c>
      <c r="AQ7054" s="16"/>
      <c r="AR7054" s="205">
        <v>1</v>
      </c>
      <c r="AS7054" s="16"/>
      <c r="AT7054" s="16"/>
      <c r="AU7054" s="16"/>
      <c r="AV7054" s="16"/>
      <c r="AW7054" s="16"/>
      <c r="AX7054" s="16"/>
    </row>
    <row r="7055" spans="1:50" s="13" customFormat="1" ht="15" hidden="1" customHeight="1" x14ac:dyDescent="0.2">
      <c r="A7055" s="7" t="s">
        <v>22970</v>
      </c>
      <c r="B7055" s="3" t="s">
        <v>22131</v>
      </c>
      <c r="C7055" s="85" t="s">
        <v>7939</v>
      </c>
      <c r="D7055" s="85" t="s">
        <v>13090</v>
      </c>
      <c r="E7055" s="202" t="s">
        <v>8031</v>
      </c>
      <c r="F7055" s="85" t="s">
        <v>34</v>
      </c>
      <c r="G7055" s="85" t="s">
        <v>35</v>
      </c>
      <c r="H7055" s="85" t="s">
        <v>20688</v>
      </c>
      <c r="I7055" s="7" t="s">
        <v>8125</v>
      </c>
      <c r="J7055" s="85" t="s">
        <v>4435</v>
      </c>
      <c r="K7055" s="7" t="s">
        <v>3838</v>
      </c>
      <c r="L7055" s="3"/>
      <c r="M7055" s="3"/>
      <c r="N7055" s="41" t="s">
        <v>9305</v>
      </c>
      <c r="O7055" s="87">
        <v>0</v>
      </c>
      <c r="P7055" s="87">
        <v>0</v>
      </c>
      <c r="Q7055" s="87">
        <v>0</v>
      </c>
      <c r="R7055" s="87">
        <v>0</v>
      </c>
      <c r="S7055" s="87"/>
      <c r="T7055" s="87"/>
      <c r="U7055" s="85" t="s">
        <v>112</v>
      </c>
      <c r="V7055" s="179"/>
      <c r="W7055" s="7"/>
      <c r="X7055" s="3"/>
      <c r="Y7055" s="3"/>
      <c r="Z7055" s="211">
        <v>163886</v>
      </c>
      <c r="AA7055" s="11"/>
      <c r="AB7055" s="123" t="s">
        <v>7939</v>
      </c>
      <c r="AC7055" s="124"/>
      <c r="AD7055" s="41"/>
      <c r="AE7055" s="41"/>
      <c r="AF7055" s="191"/>
      <c r="AG7055" s="41"/>
      <c r="AH7055" s="41" t="s">
        <v>7952</v>
      </c>
      <c r="AI7055" s="80" t="s">
        <v>6</v>
      </c>
      <c r="AJ7055" s="41"/>
      <c r="AK7055" s="3"/>
      <c r="AL7055" s="85"/>
      <c r="AM7055" s="151" t="s">
        <v>24840</v>
      </c>
      <c r="AN7055" s="15"/>
      <c r="AO7055" s="166"/>
      <c r="AP7055" s="5">
        <f t="shared" si="111"/>
        <v>0</v>
      </c>
      <c r="AQ7055" s="16"/>
      <c r="AR7055" s="205">
        <v>1</v>
      </c>
      <c r="AS7055" s="16"/>
      <c r="AT7055" s="16"/>
      <c r="AU7055" s="16"/>
      <c r="AV7055" s="16"/>
      <c r="AW7055" s="16"/>
      <c r="AX7055" s="16"/>
    </row>
    <row r="7056" spans="1:50" s="13" customFormat="1" ht="15" hidden="1" customHeight="1" x14ac:dyDescent="0.2">
      <c r="A7056" s="7" t="s">
        <v>25034</v>
      </c>
      <c r="B7056" s="3" t="s">
        <v>24910</v>
      </c>
      <c r="C7056" s="85" t="s">
        <v>7939</v>
      </c>
      <c r="D7056" s="85" t="s">
        <v>13090</v>
      </c>
      <c r="E7056" s="202" t="s">
        <v>8031</v>
      </c>
      <c r="F7056" s="85" t="s">
        <v>34</v>
      </c>
      <c r="G7056" s="85" t="s">
        <v>35</v>
      </c>
      <c r="H7056" s="85" t="s">
        <v>20688</v>
      </c>
      <c r="I7056" s="7" t="s">
        <v>8125</v>
      </c>
      <c r="J7056" s="85" t="s">
        <v>4435</v>
      </c>
      <c r="K7056" s="7" t="s">
        <v>3838</v>
      </c>
      <c r="L7056" s="3"/>
      <c r="M7056" s="3"/>
      <c r="N7056" s="41" t="s">
        <v>6842</v>
      </c>
      <c r="O7056" s="87">
        <v>0</v>
      </c>
      <c r="P7056" s="87">
        <v>0</v>
      </c>
      <c r="Q7056" s="87">
        <v>0</v>
      </c>
      <c r="R7056" s="87">
        <v>0</v>
      </c>
      <c r="S7056" s="87"/>
      <c r="T7056" s="87"/>
      <c r="U7056" s="85" t="s">
        <v>112</v>
      </c>
      <c r="V7056" s="179"/>
      <c r="W7056" s="7"/>
      <c r="X7056" s="3"/>
      <c r="Y7056" s="3"/>
      <c r="Z7056" s="211">
        <v>95097</v>
      </c>
      <c r="AA7056" s="11"/>
      <c r="AB7056" s="123" t="s">
        <v>7939</v>
      </c>
      <c r="AC7056" s="124"/>
      <c r="AD7056" s="41"/>
      <c r="AE7056" s="41"/>
      <c r="AF7056" s="191"/>
      <c r="AG7056" s="41"/>
      <c r="AH7056" s="41" t="s">
        <v>7952</v>
      </c>
      <c r="AI7056" s="80" t="s">
        <v>6</v>
      </c>
      <c r="AJ7056" s="41"/>
      <c r="AK7056" s="3"/>
      <c r="AL7056" s="85"/>
      <c r="AM7056" s="151" t="s">
        <v>24840</v>
      </c>
      <c r="AN7056" s="15"/>
      <c r="AO7056" s="166"/>
      <c r="AP7056" s="5">
        <f t="shared" si="111"/>
        <v>0</v>
      </c>
      <c r="AQ7056" s="16"/>
      <c r="AR7056" s="205">
        <v>1</v>
      </c>
      <c r="AS7056" s="16"/>
      <c r="AT7056" s="16"/>
      <c r="AU7056" s="16"/>
      <c r="AV7056" s="16"/>
      <c r="AW7056" s="16"/>
      <c r="AX7056" s="16"/>
    </row>
    <row r="7057" spans="1:50" s="13" customFormat="1" ht="15" customHeight="1" x14ac:dyDescent="0.2">
      <c r="A7057" s="7" t="s">
        <v>22971</v>
      </c>
      <c r="B7057" s="3" t="s">
        <v>22132</v>
      </c>
      <c r="C7057" s="85" t="s">
        <v>7939</v>
      </c>
      <c r="D7057" s="85" t="s">
        <v>13090</v>
      </c>
      <c r="E7057" s="202" t="s">
        <v>8031</v>
      </c>
      <c r="F7057" s="85" t="s">
        <v>34</v>
      </c>
      <c r="G7057" s="85" t="s">
        <v>38</v>
      </c>
      <c r="H7057" s="85" t="s">
        <v>20690</v>
      </c>
      <c r="I7057" s="3" t="s">
        <v>8095</v>
      </c>
      <c r="J7057" s="85" t="s">
        <v>115</v>
      </c>
      <c r="K7057" s="7" t="s">
        <v>16222</v>
      </c>
      <c r="L7057" s="3"/>
      <c r="M7057" s="3"/>
      <c r="N7057" s="41" t="s">
        <v>7950</v>
      </c>
      <c r="O7057" s="87">
        <v>0</v>
      </c>
      <c r="P7057" s="87">
        <v>0</v>
      </c>
      <c r="Q7057" s="87">
        <v>0</v>
      </c>
      <c r="R7057" s="87">
        <v>0</v>
      </c>
      <c r="S7057" s="87"/>
      <c r="T7057" s="87"/>
      <c r="U7057" s="85" t="s">
        <v>112</v>
      </c>
      <c r="V7057" s="179"/>
      <c r="W7057" s="7"/>
      <c r="X7057" s="3"/>
      <c r="Y7057" s="3"/>
      <c r="Z7057" s="211">
        <v>1047213</v>
      </c>
      <c r="AA7057" s="11"/>
      <c r="AB7057" s="123" t="s">
        <v>7939</v>
      </c>
      <c r="AC7057" s="124"/>
      <c r="AD7057" s="41"/>
      <c r="AE7057" s="41"/>
      <c r="AF7057" s="191"/>
      <c r="AG7057" s="41"/>
      <c r="AH7057" s="41" t="s">
        <v>7952</v>
      </c>
      <c r="AI7057" s="80" t="s">
        <v>6</v>
      </c>
      <c r="AJ7057" s="41"/>
      <c r="AK7057" s="3"/>
      <c r="AL7057" s="85"/>
      <c r="AM7057" s="151" t="s">
        <v>24840</v>
      </c>
      <c r="AN7057" s="15"/>
      <c r="AO7057" s="166"/>
      <c r="AP7057" s="5">
        <f t="shared" si="111"/>
        <v>0</v>
      </c>
      <c r="AQ7057" s="16"/>
      <c r="AR7057" s="205">
        <v>1</v>
      </c>
      <c r="AS7057" s="16"/>
      <c r="AT7057" s="16"/>
      <c r="AU7057" s="16"/>
      <c r="AV7057" s="16"/>
      <c r="AW7057" s="16"/>
      <c r="AX7057" s="16"/>
    </row>
    <row r="7058" spans="1:50" s="13" customFormat="1" ht="15" hidden="1" customHeight="1" x14ac:dyDescent="0.2">
      <c r="A7058" s="7" t="s">
        <v>22955</v>
      </c>
      <c r="B7058" s="3" t="s">
        <v>22114</v>
      </c>
      <c r="C7058" s="85" t="s">
        <v>7939</v>
      </c>
      <c r="D7058" s="85" t="s">
        <v>13090</v>
      </c>
      <c r="E7058" s="202" t="s">
        <v>15965</v>
      </c>
      <c r="F7058" s="85" t="s">
        <v>34</v>
      </c>
      <c r="G7058" s="85" t="s">
        <v>35</v>
      </c>
      <c r="H7058" s="85" t="s">
        <v>20688</v>
      </c>
      <c r="I7058" s="7" t="s">
        <v>8125</v>
      </c>
      <c r="J7058" s="85" t="s">
        <v>4435</v>
      </c>
      <c r="K7058" s="7" t="s">
        <v>3838</v>
      </c>
      <c r="L7058" s="3"/>
      <c r="M7058" s="3"/>
      <c r="N7058" s="41" t="s">
        <v>22105</v>
      </c>
      <c r="O7058" s="87">
        <v>0</v>
      </c>
      <c r="P7058" s="87">
        <v>0</v>
      </c>
      <c r="Q7058" s="87">
        <v>0</v>
      </c>
      <c r="R7058" s="87">
        <v>0</v>
      </c>
      <c r="S7058" s="87"/>
      <c r="T7058" s="87"/>
      <c r="U7058" s="85" t="s">
        <v>112</v>
      </c>
      <c r="V7058" s="179"/>
      <c r="W7058" s="7"/>
      <c r="X7058" s="3"/>
      <c r="Y7058" s="3"/>
      <c r="Z7058" s="211">
        <v>15671</v>
      </c>
      <c r="AA7058" s="11"/>
      <c r="AB7058" s="123" t="s">
        <v>7939</v>
      </c>
      <c r="AC7058" s="124"/>
      <c r="AD7058" s="41"/>
      <c r="AE7058" s="41"/>
      <c r="AF7058" s="191"/>
      <c r="AG7058" s="41"/>
      <c r="AH7058" s="41" t="s">
        <v>7952</v>
      </c>
      <c r="AI7058" s="80" t="s">
        <v>6</v>
      </c>
      <c r="AJ7058" s="41"/>
      <c r="AK7058" s="3"/>
      <c r="AL7058" s="85"/>
      <c r="AM7058" s="151" t="s">
        <v>24840</v>
      </c>
      <c r="AN7058" s="15"/>
      <c r="AO7058" s="166"/>
      <c r="AP7058" s="5">
        <f t="shared" si="111"/>
        <v>0</v>
      </c>
      <c r="AQ7058" s="16"/>
      <c r="AR7058" s="205">
        <v>1</v>
      </c>
      <c r="AS7058" s="16"/>
      <c r="AT7058" s="16"/>
      <c r="AU7058" s="16"/>
      <c r="AV7058" s="16"/>
      <c r="AW7058" s="16"/>
      <c r="AX7058" s="16"/>
    </row>
    <row r="7059" spans="1:50" s="13" customFormat="1" ht="15" hidden="1" customHeight="1" x14ac:dyDescent="0.2">
      <c r="A7059" s="7" t="s">
        <v>22972</v>
      </c>
      <c r="B7059" s="3" t="s">
        <v>22133</v>
      </c>
      <c r="C7059" s="85" t="s">
        <v>7939</v>
      </c>
      <c r="D7059" s="85" t="s">
        <v>13090</v>
      </c>
      <c r="E7059" s="202" t="s">
        <v>15965</v>
      </c>
      <c r="F7059" s="85" t="s">
        <v>34</v>
      </c>
      <c r="G7059" s="85" t="s">
        <v>35</v>
      </c>
      <c r="H7059" s="85" t="s">
        <v>20688</v>
      </c>
      <c r="I7059" s="7" t="s">
        <v>8125</v>
      </c>
      <c r="J7059" s="85" t="s">
        <v>4435</v>
      </c>
      <c r="K7059" s="7" t="s">
        <v>3838</v>
      </c>
      <c r="L7059" s="3"/>
      <c r="M7059" s="3"/>
      <c r="N7059" s="41" t="s">
        <v>22105</v>
      </c>
      <c r="O7059" s="87">
        <v>0</v>
      </c>
      <c r="P7059" s="87">
        <v>0</v>
      </c>
      <c r="Q7059" s="87">
        <v>0</v>
      </c>
      <c r="R7059" s="87">
        <v>0</v>
      </c>
      <c r="S7059" s="87"/>
      <c r="T7059" s="87"/>
      <c r="U7059" s="85" t="s">
        <v>112</v>
      </c>
      <c r="V7059" s="179"/>
      <c r="W7059" s="7"/>
      <c r="X7059" s="3"/>
      <c r="Y7059" s="3"/>
      <c r="Z7059" s="211">
        <v>15671</v>
      </c>
      <c r="AA7059" s="11"/>
      <c r="AB7059" s="123" t="s">
        <v>7939</v>
      </c>
      <c r="AC7059" s="124"/>
      <c r="AD7059" s="41"/>
      <c r="AE7059" s="41"/>
      <c r="AF7059" s="191"/>
      <c r="AG7059" s="41"/>
      <c r="AH7059" s="41" t="s">
        <v>7952</v>
      </c>
      <c r="AI7059" s="80" t="s">
        <v>6</v>
      </c>
      <c r="AJ7059" s="41"/>
      <c r="AK7059" s="3"/>
      <c r="AL7059" s="85"/>
      <c r="AM7059" s="151" t="s">
        <v>24840</v>
      </c>
      <c r="AN7059" s="15"/>
      <c r="AO7059" s="166"/>
      <c r="AP7059" s="5">
        <f t="shared" si="111"/>
        <v>0</v>
      </c>
      <c r="AQ7059" s="16"/>
      <c r="AR7059" s="205">
        <v>1</v>
      </c>
      <c r="AS7059" s="16"/>
      <c r="AT7059" s="16"/>
      <c r="AU7059" s="16"/>
      <c r="AV7059" s="16"/>
      <c r="AW7059" s="16"/>
      <c r="AX7059" s="16"/>
    </row>
    <row r="7060" spans="1:50" s="13" customFormat="1" ht="15" hidden="1" customHeight="1" x14ac:dyDescent="0.2">
      <c r="A7060" s="7" t="s">
        <v>22973</v>
      </c>
      <c r="B7060" s="3" t="s">
        <v>22134</v>
      </c>
      <c r="C7060" s="85" t="s">
        <v>7939</v>
      </c>
      <c r="D7060" s="85" t="s">
        <v>13090</v>
      </c>
      <c r="E7060" s="202" t="s">
        <v>15965</v>
      </c>
      <c r="F7060" s="85" t="s">
        <v>34</v>
      </c>
      <c r="G7060" s="85" t="s">
        <v>35</v>
      </c>
      <c r="H7060" s="85" t="s">
        <v>20688</v>
      </c>
      <c r="I7060" s="7" t="s">
        <v>8125</v>
      </c>
      <c r="J7060" s="85" t="s">
        <v>4435</v>
      </c>
      <c r="K7060" s="7" t="s">
        <v>3838</v>
      </c>
      <c r="L7060" s="3"/>
      <c r="M7060" s="3"/>
      <c r="N7060" s="41" t="s">
        <v>22105</v>
      </c>
      <c r="O7060" s="87">
        <v>0</v>
      </c>
      <c r="P7060" s="87">
        <v>0</v>
      </c>
      <c r="Q7060" s="87">
        <v>0</v>
      </c>
      <c r="R7060" s="87">
        <v>0</v>
      </c>
      <c r="S7060" s="87"/>
      <c r="T7060" s="87"/>
      <c r="U7060" s="85" t="s">
        <v>112</v>
      </c>
      <c r="V7060" s="179"/>
      <c r="W7060" s="7"/>
      <c r="X7060" s="3"/>
      <c r="Y7060" s="3"/>
      <c r="Z7060" s="211">
        <v>15671</v>
      </c>
      <c r="AA7060" s="11"/>
      <c r="AB7060" s="123" t="s">
        <v>7939</v>
      </c>
      <c r="AC7060" s="124"/>
      <c r="AD7060" s="41"/>
      <c r="AE7060" s="41"/>
      <c r="AF7060" s="191"/>
      <c r="AG7060" s="41"/>
      <c r="AH7060" s="41" t="s">
        <v>7952</v>
      </c>
      <c r="AI7060" s="80" t="s">
        <v>6</v>
      </c>
      <c r="AJ7060" s="41"/>
      <c r="AK7060" s="3"/>
      <c r="AL7060" s="85"/>
      <c r="AM7060" s="151" t="s">
        <v>24840</v>
      </c>
      <c r="AN7060" s="15"/>
      <c r="AO7060" s="166"/>
      <c r="AP7060" s="5">
        <f t="shared" si="111"/>
        <v>0</v>
      </c>
      <c r="AQ7060" s="16"/>
      <c r="AR7060" s="205">
        <v>1</v>
      </c>
      <c r="AS7060" s="16"/>
      <c r="AT7060" s="16"/>
      <c r="AU7060" s="16"/>
      <c r="AV7060" s="16"/>
      <c r="AW7060" s="16"/>
      <c r="AX7060" s="16"/>
    </row>
    <row r="7061" spans="1:50" s="13" customFormat="1" ht="15" hidden="1" customHeight="1" x14ac:dyDescent="0.2">
      <c r="A7061" s="7" t="s">
        <v>22956</v>
      </c>
      <c r="B7061" s="3" t="s">
        <v>22115</v>
      </c>
      <c r="C7061" s="85" t="s">
        <v>7939</v>
      </c>
      <c r="D7061" s="85" t="s">
        <v>13090</v>
      </c>
      <c r="E7061" s="202" t="s">
        <v>15965</v>
      </c>
      <c r="F7061" s="85" t="s">
        <v>34</v>
      </c>
      <c r="G7061" s="85" t="s">
        <v>35</v>
      </c>
      <c r="H7061" s="85" t="s">
        <v>20688</v>
      </c>
      <c r="I7061" s="7" t="s">
        <v>8125</v>
      </c>
      <c r="J7061" s="85" t="s">
        <v>4435</v>
      </c>
      <c r="K7061" s="7" t="s">
        <v>3838</v>
      </c>
      <c r="L7061" s="3"/>
      <c r="M7061" s="3"/>
      <c r="N7061" s="41" t="s">
        <v>22105</v>
      </c>
      <c r="O7061" s="87">
        <v>0</v>
      </c>
      <c r="P7061" s="87">
        <v>0</v>
      </c>
      <c r="Q7061" s="87">
        <v>0</v>
      </c>
      <c r="R7061" s="87">
        <v>0</v>
      </c>
      <c r="S7061" s="87"/>
      <c r="T7061" s="87"/>
      <c r="U7061" s="85" t="s">
        <v>112</v>
      </c>
      <c r="V7061" s="179"/>
      <c r="W7061" s="7"/>
      <c r="X7061" s="3"/>
      <c r="Y7061" s="3"/>
      <c r="Z7061" s="211">
        <v>15671</v>
      </c>
      <c r="AA7061" s="11"/>
      <c r="AB7061" s="123" t="s">
        <v>7939</v>
      </c>
      <c r="AC7061" s="124"/>
      <c r="AD7061" s="41"/>
      <c r="AE7061" s="41"/>
      <c r="AF7061" s="191"/>
      <c r="AG7061" s="41"/>
      <c r="AH7061" s="41" t="s">
        <v>7952</v>
      </c>
      <c r="AI7061" s="80" t="s">
        <v>6</v>
      </c>
      <c r="AJ7061" s="41"/>
      <c r="AK7061" s="3"/>
      <c r="AL7061" s="85"/>
      <c r="AM7061" s="151" t="s">
        <v>24840</v>
      </c>
      <c r="AN7061" s="15"/>
      <c r="AO7061" s="166"/>
      <c r="AP7061" s="5">
        <f t="shared" si="111"/>
        <v>0</v>
      </c>
      <c r="AQ7061" s="16"/>
      <c r="AR7061" s="205">
        <v>1</v>
      </c>
      <c r="AS7061" s="16"/>
      <c r="AT7061" s="16"/>
      <c r="AU7061" s="16"/>
      <c r="AV7061" s="16"/>
      <c r="AW7061" s="16"/>
      <c r="AX7061" s="16"/>
    </row>
    <row r="7062" spans="1:50" s="13" customFormat="1" ht="15" hidden="1" customHeight="1" x14ac:dyDescent="0.2">
      <c r="A7062" s="7" t="s">
        <v>11278</v>
      </c>
      <c r="B7062" s="3" t="s">
        <v>11279</v>
      </c>
      <c r="C7062" s="85" t="s">
        <v>7939</v>
      </c>
      <c r="D7062" s="85" t="s">
        <v>13090</v>
      </c>
      <c r="E7062" s="202" t="s">
        <v>154</v>
      </c>
      <c r="F7062" s="85" t="s">
        <v>55</v>
      </c>
      <c r="G7062" s="85" t="s">
        <v>63</v>
      </c>
      <c r="H7062" s="85" t="s">
        <v>20690</v>
      </c>
      <c r="I7062" s="3" t="s">
        <v>7970</v>
      </c>
      <c r="J7062" s="85" t="s">
        <v>4435</v>
      </c>
      <c r="K7062" s="7" t="s">
        <v>3838</v>
      </c>
      <c r="L7062" s="3"/>
      <c r="M7062" s="3"/>
      <c r="N7062" s="41" t="s">
        <v>11277</v>
      </c>
      <c r="O7062" s="87">
        <v>58039</v>
      </c>
      <c r="P7062" s="87">
        <v>58039</v>
      </c>
      <c r="Q7062" s="87">
        <v>0</v>
      </c>
      <c r="R7062" s="87">
        <v>0</v>
      </c>
      <c r="S7062" s="87"/>
      <c r="T7062" s="87"/>
      <c r="U7062" s="85">
        <v>2006</v>
      </c>
      <c r="V7062" s="179"/>
      <c r="W7062" s="7"/>
      <c r="X7062" s="3"/>
      <c r="Y7062" s="3"/>
      <c r="Z7062" s="211">
        <v>14878</v>
      </c>
      <c r="AA7062" s="11"/>
      <c r="AB7062" s="123" t="s">
        <v>7939</v>
      </c>
      <c r="AC7062" s="124"/>
      <c r="AD7062" s="41"/>
      <c r="AE7062" s="41"/>
      <c r="AF7062" s="191">
        <v>43927</v>
      </c>
      <c r="AG7062" s="41"/>
      <c r="AH7062" s="41" t="s">
        <v>8024</v>
      </c>
      <c r="AI7062" s="80" t="s">
        <v>6</v>
      </c>
      <c r="AJ7062" s="41"/>
      <c r="AK7062" s="3"/>
      <c r="AL7062" s="85"/>
      <c r="AM7062" s="151" t="s">
        <v>19998</v>
      </c>
      <c r="AN7062" s="15"/>
      <c r="AO7062" s="166"/>
      <c r="AP7062" s="5">
        <f t="shared" si="111"/>
        <v>0</v>
      </c>
      <c r="AQ7062" s="16"/>
      <c r="AR7062" s="205">
        <v>1</v>
      </c>
      <c r="AS7062" s="16"/>
      <c r="AT7062" s="16"/>
      <c r="AU7062" s="16"/>
      <c r="AV7062" s="16"/>
      <c r="AW7062" s="16"/>
      <c r="AX7062" s="16"/>
    </row>
    <row r="7063" spans="1:50" s="13" customFormat="1" ht="15" hidden="1" customHeight="1" x14ac:dyDescent="0.2">
      <c r="A7063" s="7" t="s">
        <v>22974</v>
      </c>
      <c r="B7063" s="3" t="s">
        <v>22135</v>
      </c>
      <c r="C7063" s="85" t="s">
        <v>7939</v>
      </c>
      <c r="D7063" s="85" t="s">
        <v>13090</v>
      </c>
      <c r="E7063" s="202" t="s">
        <v>15965</v>
      </c>
      <c r="F7063" s="85" t="s">
        <v>34</v>
      </c>
      <c r="G7063" s="85" t="s">
        <v>35</v>
      </c>
      <c r="H7063" s="85" t="s">
        <v>20688</v>
      </c>
      <c r="I7063" s="7" t="s">
        <v>8125</v>
      </c>
      <c r="J7063" s="85" t="s">
        <v>4435</v>
      </c>
      <c r="K7063" s="7" t="s">
        <v>3838</v>
      </c>
      <c r="L7063" s="3"/>
      <c r="M7063" s="3"/>
      <c r="N7063" s="41" t="s">
        <v>22105</v>
      </c>
      <c r="O7063" s="87">
        <v>0</v>
      </c>
      <c r="P7063" s="87">
        <v>0</v>
      </c>
      <c r="Q7063" s="87">
        <v>0</v>
      </c>
      <c r="R7063" s="87">
        <v>0</v>
      </c>
      <c r="S7063" s="87"/>
      <c r="T7063" s="87"/>
      <c r="U7063" s="85" t="s">
        <v>112</v>
      </c>
      <c r="V7063" s="179"/>
      <c r="W7063" s="7"/>
      <c r="X7063" s="3"/>
      <c r="Y7063" s="3"/>
      <c r="Z7063" s="211">
        <v>15671</v>
      </c>
      <c r="AA7063" s="11"/>
      <c r="AB7063" s="123" t="s">
        <v>7939</v>
      </c>
      <c r="AC7063" s="124"/>
      <c r="AD7063" s="41"/>
      <c r="AE7063" s="41"/>
      <c r="AF7063" s="191"/>
      <c r="AG7063" s="41"/>
      <c r="AH7063" s="41" t="s">
        <v>7952</v>
      </c>
      <c r="AI7063" s="80" t="s">
        <v>6</v>
      </c>
      <c r="AJ7063" s="41"/>
      <c r="AK7063" s="3"/>
      <c r="AL7063" s="85"/>
      <c r="AM7063" s="151" t="s">
        <v>24840</v>
      </c>
      <c r="AN7063" s="15"/>
      <c r="AO7063" s="166"/>
      <c r="AP7063" s="5">
        <f t="shared" si="111"/>
        <v>0</v>
      </c>
      <c r="AQ7063" s="16"/>
      <c r="AR7063" s="205">
        <v>1</v>
      </c>
      <c r="AS7063" s="16"/>
      <c r="AT7063" s="16"/>
      <c r="AU7063" s="16"/>
      <c r="AV7063" s="16"/>
      <c r="AW7063" s="16"/>
      <c r="AX7063" s="16"/>
    </row>
    <row r="7064" spans="1:50" s="13" customFormat="1" ht="15" hidden="1" customHeight="1" x14ac:dyDescent="0.2">
      <c r="A7064" s="7" t="s">
        <v>22957</v>
      </c>
      <c r="B7064" s="3" t="s">
        <v>22116</v>
      </c>
      <c r="C7064" s="85" t="s">
        <v>7939</v>
      </c>
      <c r="D7064" s="85" t="s">
        <v>13090</v>
      </c>
      <c r="E7064" s="202" t="s">
        <v>15965</v>
      </c>
      <c r="F7064" s="85" t="s">
        <v>34</v>
      </c>
      <c r="G7064" s="85" t="s">
        <v>35</v>
      </c>
      <c r="H7064" s="85" t="s">
        <v>20688</v>
      </c>
      <c r="I7064" s="7" t="s">
        <v>8125</v>
      </c>
      <c r="J7064" s="85" t="s">
        <v>4435</v>
      </c>
      <c r="K7064" s="7" t="s">
        <v>3838</v>
      </c>
      <c r="L7064" s="3"/>
      <c r="M7064" s="3"/>
      <c r="N7064" s="41" t="s">
        <v>22105</v>
      </c>
      <c r="O7064" s="87">
        <v>0</v>
      </c>
      <c r="P7064" s="87">
        <v>0</v>
      </c>
      <c r="Q7064" s="87">
        <v>0</v>
      </c>
      <c r="R7064" s="87">
        <v>0</v>
      </c>
      <c r="S7064" s="87"/>
      <c r="T7064" s="87"/>
      <c r="U7064" s="85" t="s">
        <v>112</v>
      </c>
      <c r="V7064" s="179"/>
      <c r="W7064" s="7"/>
      <c r="X7064" s="3"/>
      <c r="Y7064" s="3"/>
      <c r="Z7064" s="211">
        <v>15671</v>
      </c>
      <c r="AA7064" s="11"/>
      <c r="AB7064" s="123" t="s">
        <v>7939</v>
      </c>
      <c r="AC7064" s="124"/>
      <c r="AD7064" s="41"/>
      <c r="AE7064" s="41"/>
      <c r="AF7064" s="191"/>
      <c r="AG7064" s="41"/>
      <c r="AH7064" s="41" t="s">
        <v>7952</v>
      </c>
      <c r="AI7064" s="80" t="s">
        <v>6</v>
      </c>
      <c r="AJ7064" s="41"/>
      <c r="AK7064" s="3"/>
      <c r="AL7064" s="85"/>
      <c r="AM7064" s="151" t="s">
        <v>24840</v>
      </c>
      <c r="AN7064" s="15"/>
      <c r="AO7064" s="166"/>
      <c r="AP7064" s="5">
        <f t="shared" si="111"/>
        <v>0</v>
      </c>
      <c r="AQ7064" s="16"/>
      <c r="AR7064" s="205">
        <v>1</v>
      </c>
      <c r="AS7064" s="16"/>
      <c r="AT7064" s="16"/>
      <c r="AU7064" s="16"/>
      <c r="AV7064" s="16"/>
      <c r="AW7064" s="16"/>
      <c r="AX7064" s="16"/>
    </row>
    <row r="7065" spans="1:50" s="13" customFormat="1" ht="15" hidden="1" customHeight="1" x14ac:dyDescent="0.2">
      <c r="A7065" s="7" t="s">
        <v>22975</v>
      </c>
      <c r="B7065" s="3" t="s">
        <v>22136</v>
      </c>
      <c r="C7065" s="85" t="s">
        <v>7939</v>
      </c>
      <c r="D7065" s="85" t="s">
        <v>13090</v>
      </c>
      <c r="E7065" s="202" t="s">
        <v>15965</v>
      </c>
      <c r="F7065" s="85" t="s">
        <v>34</v>
      </c>
      <c r="G7065" s="85" t="s">
        <v>35</v>
      </c>
      <c r="H7065" s="85" t="s">
        <v>20688</v>
      </c>
      <c r="I7065" s="7" t="s">
        <v>8125</v>
      </c>
      <c r="J7065" s="85" t="s">
        <v>4435</v>
      </c>
      <c r="K7065" s="7" t="s">
        <v>3838</v>
      </c>
      <c r="L7065" s="3"/>
      <c r="M7065" s="3"/>
      <c r="N7065" s="41" t="s">
        <v>22105</v>
      </c>
      <c r="O7065" s="87">
        <v>0</v>
      </c>
      <c r="P7065" s="87">
        <v>0</v>
      </c>
      <c r="Q7065" s="87">
        <v>0</v>
      </c>
      <c r="R7065" s="87">
        <v>0</v>
      </c>
      <c r="S7065" s="87"/>
      <c r="T7065" s="87"/>
      <c r="U7065" s="85" t="s">
        <v>112</v>
      </c>
      <c r="V7065" s="179"/>
      <c r="W7065" s="7"/>
      <c r="X7065" s="3"/>
      <c r="Y7065" s="3"/>
      <c r="Z7065" s="211">
        <v>15671</v>
      </c>
      <c r="AA7065" s="11"/>
      <c r="AB7065" s="123" t="s">
        <v>7939</v>
      </c>
      <c r="AC7065" s="124"/>
      <c r="AD7065" s="41"/>
      <c r="AE7065" s="41"/>
      <c r="AF7065" s="191"/>
      <c r="AG7065" s="41"/>
      <c r="AH7065" s="41" t="s">
        <v>7952</v>
      </c>
      <c r="AI7065" s="80" t="s">
        <v>6</v>
      </c>
      <c r="AJ7065" s="41"/>
      <c r="AK7065" s="3"/>
      <c r="AL7065" s="85"/>
      <c r="AM7065" s="151" t="s">
        <v>24840</v>
      </c>
      <c r="AN7065" s="15"/>
      <c r="AO7065" s="166"/>
      <c r="AP7065" s="5">
        <f t="shared" si="111"/>
        <v>0</v>
      </c>
      <c r="AQ7065" s="16"/>
      <c r="AR7065" s="205">
        <v>1</v>
      </c>
      <c r="AS7065" s="16"/>
      <c r="AT7065" s="16"/>
      <c r="AU7065" s="16"/>
      <c r="AV7065" s="16"/>
      <c r="AW7065" s="16"/>
      <c r="AX7065" s="16"/>
    </row>
    <row r="7066" spans="1:50" s="13" customFormat="1" ht="15" hidden="1" customHeight="1" x14ac:dyDescent="0.2">
      <c r="A7066" s="7" t="s">
        <v>22952</v>
      </c>
      <c r="B7066" s="3" t="s">
        <v>22108</v>
      </c>
      <c r="C7066" s="85" t="s">
        <v>7939</v>
      </c>
      <c r="D7066" s="85" t="s">
        <v>13090</v>
      </c>
      <c r="E7066" s="202" t="s">
        <v>15965</v>
      </c>
      <c r="F7066" s="85" t="s">
        <v>34</v>
      </c>
      <c r="G7066" s="85" t="s">
        <v>35</v>
      </c>
      <c r="H7066" s="85" t="s">
        <v>20688</v>
      </c>
      <c r="I7066" s="7" t="s">
        <v>8125</v>
      </c>
      <c r="J7066" s="85" t="s">
        <v>4435</v>
      </c>
      <c r="K7066" s="7" t="s">
        <v>3838</v>
      </c>
      <c r="L7066" s="3"/>
      <c r="M7066" s="3"/>
      <c r="N7066" s="41" t="s">
        <v>22105</v>
      </c>
      <c r="O7066" s="87">
        <v>0</v>
      </c>
      <c r="P7066" s="87">
        <v>0</v>
      </c>
      <c r="Q7066" s="87">
        <v>0</v>
      </c>
      <c r="R7066" s="87">
        <v>0</v>
      </c>
      <c r="S7066" s="87"/>
      <c r="T7066" s="87"/>
      <c r="U7066" s="85" t="s">
        <v>112</v>
      </c>
      <c r="V7066" s="179"/>
      <c r="W7066" s="7"/>
      <c r="X7066" s="3"/>
      <c r="Y7066" s="3"/>
      <c r="Z7066" s="211">
        <v>15671</v>
      </c>
      <c r="AA7066" s="11"/>
      <c r="AB7066" s="123" t="s">
        <v>7939</v>
      </c>
      <c r="AC7066" s="124"/>
      <c r="AD7066" s="41"/>
      <c r="AE7066" s="41"/>
      <c r="AF7066" s="191"/>
      <c r="AG7066" s="41"/>
      <c r="AH7066" s="41" t="s">
        <v>7952</v>
      </c>
      <c r="AI7066" s="80" t="s">
        <v>6</v>
      </c>
      <c r="AJ7066" s="41"/>
      <c r="AK7066" s="3"/>
      <c r="AL7066" s="85"/>
      <c r="AM7066" s="151" t="s">
        <v>24840</v>
      </c>
      <c r="AN7066" s="15"/>
      <c r="AO7066" s="166"/>
      <c r="AP7066" s="5">
        <f t="shared" si="111"/>
        <v>0</v>
      </c>
      <c r="AQ7066" s="16"/>
      <c r="AR7066" s="205">
        <v>1</v>
      </c>
      <c r="AS7066" s="16"/>
      <c r="AT7066" s="16"/>
      <c r="AU7066" s="16"/>
      <c r="AV7066" s="16"/>
      <c r="AW7066" s="16"/>
      <c r="AX7066" s="16"/>
    </row>
    <row r="7067" spans="1:50" s="13" customFormat="1" ht="15" hidden="1" customHeight="1" x14ac:dyDescent="0.2">
      <c r="A7067" s="7" t="s">
        <v>22976</v>
      </c>
      <c r="B7067" s="3" t="s">
        <v>22137</v>
      </c>
      <c r="C7067" s="85" t="s">
        <v>7939</v>
      </c>
      <c r="D7067" s="85" t="s">
        <v>13090</v>
      </c>
      <c r="E7067" s="202" t="s">
        <v>15965</v>
      </c>
      <c r="F7067" s="85" t="s">
        <v>34</v>
      </c>
      <c r="G7067" s="85" t="s">
        <v>35</v>
      </c>
      <c r="H7067" s="85" t="s">
        <v>20688</v>
      </c>
      <c r="I7067" s="7" t="s">
        <v>8125</v>
      </c>
      <c r="J7067" s="85" t="s">
        <v>4435</v>
      </c>
      <c r="K7067" s="7" t="s">
        <v>3838</v>
      </c>
      <c r="L7067" s="3"/>
      <c r="M7067" s="3"/>
      <c r="N7067" s="41" t="s">
        <v>22105</v>
      </c>
      <c r="O7067" s="87">
        <v>0</v>
      </c>
      <c r="P7067" s="87">
        <v>0</v>
      </c>
      <c r="Q7067" s="87">
        <v>0</v>
      </c>
      <c r="R7067" s="87">
        <v>0</v>
      </c>
      <c r="S7067" s="87"/>
      <c r="T7067" s="87"/>
      <c r="U7067" s="85" t="s">
        <v>112</v>
      </c>
      <c r="V7067" s="179"/>
      <c r="W7067" s="7"/>
      <c r="X7067" s="3"/>
      <c r="Y7067" s="3"/>
      <c r="Z7067" s="211">
        <v>15671</v>
      </c>
      <c r="AA7067" s="11"/>
      <c r="AB7067" s="123" t="s">
        <v>7939</v>
      </c>
      <c r="AC7067" s="124"/>
      <c r="AD7067" s="41"/>
      <c r="AE7067" s="41"/>
      <c r="AF7067" s="191"/>
      <c r="AG7067" s="41"/>
      <c r="AH7067" s="41" t="s">
        <v>7952</v>
      </c>
      <c r="AI7067" s="80" t="s">
        <v>6</v>
      </c>
      <c r="AJ7067" s="41"/>
      <c r="AK7067" s="3"/>
      <c r="AL7067" s="85"/>
      <c r="AM7067" s="151" t="s">
        <v>24840</v>
      </c>
      <c r="AN7067" s="15"/>
      <c r="AO7067" s="166"/>
      <c r="AP7067" s="5">
        <f t="shared" si="111"/>
        <v>0</v>
      </c>
      <c r="AQ7067" s="16"/>
      <c r="AR7067" s="205">
        <v>1</v>
      </c>
      <c r="AS7067" s="16"/>
      <c r="AT7067" s="16"/>
      <c r="AU7067" s="16"/>
      <c r="AV7067" s="16"/>
      <c r="AW7067" s="16"/>
      <c r="AX7067" s="16"/>
    </row>
    <row r="7068" spans="1:50" s="13" customFormat="1" ht="15" hidden="1" customHeight="1" x14ac:dyDescent="0.2">
      <c r="A7068" s="7" t="s">
        <v>22977</v>
      </c>
      <c r="B7068" s="3" t="s">
        <v>22138</v>
      </c>
      <c r="C7068" s="85" t="s">
        <v>7939</v>
      </c>
      <c r="D7068" s="85" t="s">
        <v>13090</v>
      </c>
      <c r="E7068" s="202" t="s">
        <v>15965</v>
      </c>
      <c r="F7068" s="85" t="s">
        <v>34</v>
      </c>
      <c r="G7068" s="85" t="s">
        <v>35</v>
      </c>
      <c r="H7068" s="85" t="s">
        <v>20688</v>
      </c>
      <c r="I7068" s="7" t="s">
        <v>8125</v>
      </c>
      <c r="J7068" s="85" t="s">
        <v>4435</v>
      </c>
      <c r="K7068" s="7" t="s">
        <v>3838</v>
      </c>
      <c r="L7068" s="3"/>
      <c r="M7068" s="3"/>
      <c r="N7068" s="41" t="s">
        <v>22105</v>
      </c>
      <c r="O7068" s="87">
        <v>0</v>
      </c>
      <c r="P7068" s="87">
        <v>0</v>
      </c>
      <c r="Q7068" s="87">
        <v>0</v>
      </c>
      <c r="R7068" s="87">
        <v>0</v>
      </c>
      <c r="S7068" s="87"/>
      <c r="T7068" s="87"/>
      <c r="U7068" s="85" t="s">
        <v>112</v>
      </c>
      <c r="V7068" s="179"/>
      <c r="W7068" s="7"/>
      <c r="X7068" s="3"/>
      <c r="Y7068" s="3"/>
      <c r="Z7068" s="211">
        <v>15671</v>
      </c>
      <c r="AA7068" s="11"/>
      <c r="AB7068" s="123" t="s">
        <v>7939</v>
      </c>
      <c r="AC7068" s="124"/>
      <c r="AD7068" s="41"/>
      <c r="AE7068" s="41"/>
      <c r="AF7068" s="191"/>
      <c r="AG7068" s="41"/>
      <c r="AH7068" s="41" t="s">
        <v>7952</v>
      </c>
      <c r="AI7068" s="80" t="s">
        <v>6</v>
      </c>
      <c r="AJ7068" s="41"/>
      <c r="AK7068" s="3"/>
      <c r="AL7068" s="85"/>
      <c r="AM7068" s="151" t="s">
        <v>24840</v>
      </c>
      <c r="AN7068" s="15"/>
      <c r="AO7068" s="166"/>
      <c r="AP7068" s="5">
        <f t="shared" si="111"/>
        <v>0</v>
      </c>
      <c r="AQ7068" s="16"/>
      <c r="AR7068" s="205">
        <v>1</v>
      </c>
      <c r="AS7068" s="16"/>
      <c r="AT7068" s="16"/>
      <c r="AU7068" s="16"/>
      <c r="AV7068" s="16"/>
      <c r="AW7068" s="16"/>
      <c r="AX7068" s="16"/>
    </row>
    <row r="7069" spans="1:50" s="13" customFormat="1" ht="15" hidden="1" customHeight="1" x14ac:dyDescent="0.2">
      <c r="A7069" s="7" t="s">
        <v>22978</v>
      </c>
      <c r="B7069" s="3" t="s">
        <v>22139</v>
      </c>
      <c r="C7069" s="85" t="s">
        <v>7939</v>
      </c>
      <c r="D7069" s="85" t="s">
        <v>13090</v>
      </c>
      <c r="E7069" s="202" t="s">
        <v>8031</v>
      </c>
      <c r="F7069" s="85" t="s">
        <v>34</v>
      </c>
      <c r="G7069" s="85" t="s">
        <v>35</v>
      </c>
      <c r="H7069" s="85" t="s">
        <v>20688</v>
      </c>
      <c r="I7069" s="7" t="s">
        <v>8125</v>
      </c>
      <c r="J7069" s="85" t="s">
        <v>4435</v>
      </c>
      <c r="K7069" s="7" t="s">
        <v>4605</v>
      </c>
      <c r="L7069" s="3"/>
      <c r="M7069" s="3"/>
      <c r="N7069" s="41" t="s">
        <v>7950</v>
      </c>
      <c r="O7069" s="87">
        <v>0</v>
      </c>
      <c r="P7069" s="87">
        <v>0</v>
      </c>
      <c r="Q7069" s="87">
        <v>0</v>
      </c>
      <c r="R7069" s="87">
        <v>0</v>
      </c>
      <c r="S7069" s="87"/>
      <c r="T7069" s="87"/>
      <c r="U7069" s="85" t="s">
        <v>112</v>
      </c>
      <c r="V7069" s="179"/>
      <c r="W7069" s="7"/>
      <c r="X7069" s="3"/>
      <c r="Y7069" s="3"/>
      <c r="Z7069" s="211">
        <v>1699482</v>
      </c>
      <c r="AA7069" s="11"/>
      <c r="AB7069" s="123" t="s">
        <v>7939</v>
      </c>
      <c r="AC7069" s="124"/>
      <c r="AD7069" s="41"/>
      <c r="AE7069" s="41"/>
      <c r="AF7069" s="191"/>
      <c r="AG7069" s="41"/>
      <c r="AH7069" s="41" t="s">
        <v>7952</v>
      </c>
      <c r="AI7069" s="80" t="s">
        <v>6</v>
      </c>
      <c r="AJ7069" s="41"/>
      <c r="AK7069" s="3"/>
      <c r="AL7069" s="85"/>
      <c r="AM7069" s="151" t="s">
        <v>24840</v>
      </c>
      <c r="AN7069" s="15"/>
      <c r="AO7069" s="166"/>
      <c r="AP7069" s="5">
        <f t="shared" si="111"/>
        <v>0</v>
      </c>
      <c r="AQ7069" s="16"/>
      <c r="AR7069" s="205">
        <v>1</v>
      </c>
      <c r="AS7069" s="16"/>
      <c r="AT7069" s="16"/>
      <c r="AU7069" s="16"/>
      <c r="AV7069" s="16"/>
      <c r="AW7069" s="16"/>
      <c r="AX7069" s="16"/>
    </row>
    <row r="7070" spans="1:50" s="13" customFormat="1" ht="15" customHeight="1" x14ac:dyDescent="0.2">
      <c r="A7070" s="7" t="s">
        <v>25035</v>
      </c>
      <c r="B7070" s="3" t="s">
        <v>24911</v>
      </c>
      <c r="C7070" s="85" t="s">
        <v>7939</v>
      </c>
      <c r="D7070" s="85" t="s">
        <v>13090</v>
      </c>
      <c r="E7070" s="202" t="s">
        <v>7951</v>
      </c>
      <c r="F7070" s="85" t="s">
        <v>34</v>
      </c>
      <c r="G7070" s="85" t="s">
        <v>38</v>
      </c>
      <c r="H7070" s="85" t="s">
        <v>20690</v>
      </c>
      <c r="I7070" s="3" t="s">
        <v>8095</v>
      </c>
      <c r="J7070" s="171" t="s">
        <v>115</v>
      </c>
      <c r="K7070" s="7" t="s">
        <v>16222</v>
      </c>
      <c r="L7070" s="3"/>
      <c r="M7070" s="3"/>
      <c r="N7070" s="41" t="s">
        <v>7950</v>
      </c>
      <c r="O7070" s="87">
        <v>0</v>
      </c>
      <c r="P7070" s="87">
        <v>0</v>
      </c>
      <c r="Q7070" s="87">
        <v>0</v>
      </c>
      <c r="R7070" s="87">
        <v>0</v>
      </c>
      <c r="S7070" s="87"/>
      <c r="T7070" s="87"/>
      <c r="U7070" s="85" t="s">
        <v>112</v>
      </c>
      <c r="V7070" s="179"/>
      <c r="W7070" s="7"/>
      <c r="X7070" s="3"/>
      <c r="Y7070" s="3"/>
      <c r="Z7070" s="211">
        <v>2944128</v>
      </c>
      <c r="AA7070" s="11"/>
      <c r="AB7070" s="123" t="s">
        <v>7939</v>
      </c>
      <c r="AC7070" s="124"/>
      <c r="AD7070" s="41"/>
      <c r="AE7070" s="41"/>
      <c r="AF7070" s="191"/>
      <c r="AG7070" s="41"/>
      <c r="AH7070" s="41" t="s">
        <v>7952</v>
      </c>
      <c r="AI7070" s="80" t="s">
        <v>6</v>
      </c>
      <c r="AJ7070" s="41"/>
      <c r="AK7070" s="3"/>
      <c r="AL7070" s="85"/>
      <c r="AM7070" s="151" t="s">
        <v>24840</v>
      </c>
      <c r="AN7070" s="15"/>
      <c r="AO7070" s="166"/>
      <c r="AP7070" s="5">
        <f t="shared" si="111"/>
        <v>0</v>
      </c>
      <c r="AQ7070" s="16"/>
      <c r="AR7070" s="205">
        <v>1</v>
      </c>
      <c r="AS7070" s="16"/>
      <c r="AT7070" s="16"/>
      <c r="AU7070" s="16"/>
      <c r="AV7070" s="16"/>
      <c r="AW7070" s="16"/>
      <c r="AX7070" s="16"/>
    </row>
    <row r="7071" spans="1:50" s="13" customFormat="1" ht="15" hidden="1" customHeight="1" x14ac:dyDescent="0.2">
      <c r="A7071" s="7" t="s">
        <v>11280</v>
      </c>
      <c r="B7071" s="3" t="s">
        <v>11281</v>
      </c>
      <c r="C7071" s="85" t="s">
        <v>7939</v>
      </c>
      <c r="D7071" s="85" t="s">
        <v>13090</v>
      </c>
      <c r="E7071" s="202" t="s">
        <v>154</v>
      </c>
      <c r="F7071" s="85" t="s">
        <v>55</v>
      </c>
      <c r="G7071" s="85" t="s">
        <v>63</v>
      </c>
      <c r="H7071" s="85" t="s">
        <v>20690</v>
      </c>
      <c r="I7071" s="3" t="s">
        <v>7970</v>
      </c>
      <c r="J7071" s="85" t="s">
        <v>4435</v>
      </c>
      <c r="K7071" s="7" t="s">
        <v>3838</v>
      </c>
      <c r="L7071" s="3"/>
      <c r="M7071" s="3"/>
      <c r="N7071" s="41" t="s">
        <v>11277</v>
      </c>
      <c r="O7071" s="87">
        <v>52810</v>
      </c>
      <c r="P7071" s="87">
        <v>52810</v>
      </c>
      <c r="Q7071" s="87">
        <v>0</v>
      </c>
      <c r="R7071" s="87">
        <v>0</v>
      </c>
      <c r="S7071" s="87"/>
      <c r="T7071" s="87"/>
      <c r="U7071" s="85">
        <v>2006</v>
      </c>
      <c r="V7071" s="179"/>
      <c r="W7071" s="7"/>
      <c r="X7071" s="3"/>
      <c r="Y7071" s="3"/>
      <c r="Z7071" s="211">
        <v>15345</v>
      </c>
      <c r="AA7071" s="11"/>
      <c r="AB7071" s="123" t="s">
        <v>7939</v>
      </c>
      <c r="AC7071" s="124"/>
      <c r="AD7071" s="41"/>
      <c r="AE7071" s="41"/>
      <c r="AF7071" s="191">
        <v>43927</v>
      </c>
      <c r="AG7071" s="41"/>
      <c r="AH7071" s="41" t="s">
        <v>8024</v>
      </c>
      <c r="AI7071" s="80" t="s">
        <v>6</v>
      </c>
      <c r="AJ7071" s="41"/>
      <c r="AK7071" s="3"/>
      <c r="AL7071" s="85"/>
      <c r="AM7071" s="151" t="s">
        <v>19998</v>
      </c>
      <c r="AN7071" s="15"/>
      <c r="AO7071" s="166"/>
      <c r="AP7071" s="5">
        <f t="shared" si="111"/>
        <v>0</v>
      </c>
      <c r="AQ7071" s="16"/>
      <c r="AR7071" s="205">
        <v>1</v>
      </c>
      <c r="AS7071" s="16"/>
      <c r="AT7071" s="16"/>
      <c r="AU7071" s="16"/>
      <c r="AV7071" s="16"/>
      <c r="AW7071" s="16"/>
      <c r="AX7071" s="16"/>
    </row>
    <row r="7072" spans="1:50" s="13" customFormat="1" ht="15" hidden="1" customHeight="1" x14ac:dyDescent="0.2">
      <c r="A7072" s="7" t="s">
        <v>22959</v>
      </c>
      <c r="B7072" s="3" t="s">
        <v>22118</v>
      </c>
      <c r="C7072" s="85" t="s">
        <v>7939</v>
      </c>
      <c r="D7072" s="85" t="s">
        <v>13090</v>
      </c>
      <c r="E7072" s="202" t="s">
        <v>7951</v>
      </c>
      <c r="F7072" s="85" t="s">
        <v>34</v>
      </c>
      <c r="G7072" s="85" t="s">
        <v>38</v>
      </c>
      <c r="H7072" s="85" t="s">
        <v>20690</v>
      </c>
      <c r="I7072" s="3" t="s">
        <v>8095</v>
      </c>
      <c r="J7072" s="85" t="s">
        <v>124</v>
      </c>
      <c r="K7072" s="7" t="s">
        <v>125</v>
      </c>
      <c r="L7072" s="3"/>
      <c r="M7072" s="3"/>
      <c r="N7072" s="41" t="s">
        <v>7950</v>
      </c>
      <c r="O7072" s="87">
        <v>0</v>
      </c>
      <c r="P7072" s="87">
        <v>0</v>
      </c>
      <c r="Q7072" s="87">
        <v>0</v>
      </c>
      <c r="R7072" s="87">
        <v>0</v>
      </c>
      <c r="S7072" s="87"/>
      <c r="T7072" s="87"/>
      <c r="U7072" s="85" t="s">
        <v>112</v>
      </c>
      <c r="V7072" s="179"/>
      <c r="W7072" s="7"/>
      <c r="X7072" s="3"/>
      <c r="Y7072" s="3"/>
      <c r="Z7072" s="211">
        <v>263356</v>
      </c>
      <c r="AA7072" s="11"/>
      <c r="AB7072" s="123" t="s">
        <v>7939</v>
      </c>
      <c r="AC7072" s="124"/>
      <c r="AD7072" s="41"/>
      <c r="AE7072" s="41"/>
      <c r="AF7072" s="191"/>
      <c r="AG7072" s="41"/>
      <c r="AH7072" s="41" t="s">
        <v>7952</v>
      </c>
      <c r="AI7072" s="80" t="s">
        <v>6</v>
      </c>
      <c r="AJ7072" s="41"/>
      <c r="AK7072" s="3"/>
      <c r="AL7072" s="85"/>
      <c r="AM7072" s="151" t="s">
        <v>24840</v>
      </c>
      <c r="AN7072" s="15"/>
      <c r="AO7072" s="166"/>
      <c r="AP7072" s="5">
        <f t="shared" si="111"/>
        <v>0</v>
      </c>
      <c r="AQ7072" s="16"/>
      <c r="AR7072" s="205">
        <v>1</v>
      </c>
      <c r="AS7072" s="16"/>
      <c r="AT7072" s="16"/>
      <c r="AU7072" s="16"/>
      <c r="AV7072" s="16"/>
      <c r="AW7072" s="16"/>
      <c r="AX7072" s="16"/>
    </row>
    <row r="7073" spans="1:50" s="13" customFormat="1" ht="15" customHeight="1" x14ac:dyDescent="0.2">
      <c r="A7073" s="7" t="s">
        <v>25489</v>
      </c>
      <c r="B7073" s="3" t="s">
        <v>25256</v>
      </c>
      <c r="C7073" s="85" t="s">
        <v>7939</v>
      </c>
      <c r="D7073" s="85" t="s">
        <v>13090</v>
      </c>
      <c r="E7073" s="202" t="s">
        <v>7951</v>
      </c>
      <c r="F7073" s="85" t="s">
        <v>34</v>
      </c>
      <c r="G7073" s="85" t="s">
        <v>38</v>
      </c>
      <c r="H7073" s="85" t="s">
        <v>20690</v>
      </c>
      <c r="I7073" s="3" t="s">
        <v>8095</v>
      </c>
      <c r="J7073" s="85" t="s">
        <v>115</v>
      </c>
      <c r="K7073" s="7" t="s">
        <v>16222</v>
      </c>
      <c r="L7073" s="3"/>
      <c r="M7073" s="3"/>
      <c r="N7073" s="41" t="s">
        <v>7950</v>
      </c>
      <c r="O7073" s="87">
        <v>0</v>
      </c>
      <c r="P7073" s="87">
        <v>0</v>
      </c>
      <c r="Q7073" s="87">
        <v>0</v>
      </c>
      <c r="R7073" s="87">
        <v>0</v>
      </c>
      <c r="S7073" s="87"/>
      <c r="T7073" s="87"/>
      <c r="U7073" s="85" t="s">
        <v>112</v>
      </c>
      <c r="V7073" s="179"/>
      <c r="W7073" s="7"/>
      <c r="X7073" s="3"/>
      <c r="Y7073" s="3"/>
      <c r="Z7073" s="211">
        <v>7390562</v>
      </c>
      <c r="AA7073" s="11"/>
      <c r="AB7073" s="123" t="s">
        <v>7939</v>
      </c>
      <c r="AC7073" s="124"/>
      <c r="AD7073" s="41"/>
      <c r="AE7073" s="41"/>
      <c r="AF7073" s="191"/>
      <c r="AG7073" s="41"/>
      <c r="AH7073" s="41" t="s">
        <v>7952</v>
      </c>
      <c r="AI7073" s="80" t="s">
        <v>6</v>
      </c>
      <c r="AJ7073" s="41"/>
      <c r="AK7073" s="3"/>
      <c r="AL7073" s="85"/>
      <c r="AM7073" s="151" t="s">
        <v>25241</v>
      </c>
      <c r="AN7073" s="15"/>
      <c r="AO7073" s="166"/>
      <c r="AP7073" s="5">
        <f t="shared" si="111"/>
        <v>0</v>
      </c>
      <c r="AQ7073" s="16"/>
      <c r="AR7073" s="205">
        <v>1</v>
      </c>
      <c r="AS7073" s="16"/>
      <c r="AT7073" s="16"/>
      <c r="AU7073" s="16"/>
      <c r="AV7073" s="16"/>
      <c r="AW7073" s="16"/>
      <c r="AX7073" s="16"/>
    </row>
    <row r="7074" spans="1:50" s="13" customFormat="1" ht="15" customHeight="1" x14ac:dyDescent="0.2">
      <c r="A7074" s="7" t="s">
        <v>28654</v>
      </c>
      <c r="B7074" s="3" t="s">
        <v>28191</v>
      </c>
      <c r="C7074" s="85" t="s">
        <v>7939</v>
      </c>
      <c r="D7074" s="85" t="s">
        <v>13090</v>
      </c>
      <c r="E7074" s="202" t="s">
        <v>8031</v>
      </c>
      <c r="F7074" s="85" t="s">
        <v>34</v>
      </c>
      <c r="G7074" s="85" t="s">
        <v>35</v>
      </c>
      <c r="H7074" s="85" t="s">
        <v>20688</v>
      </c>
      <c r="I7074" s="7" t="s">
        <v>28192</v>
      </c>
      <c r="J7074" s="85" t="s">
        <v>115</v>
      </c>
      <c r="K7074" s="7" t="s">
        <v>98</v>
      </c>
      <c r="L7074" s="3"/>
      <c r="M7074" s="3"/>
      <c r="N7074" s="41" t="s">
        <v>7950</v>
      </c>
      <c r="O7074" s="87">
        <v>0</v>
      </c>
      <c r="P7074" s="87">
        <v>0</v>
      </c>
      <c r="Q7074" s="87">
        <v>0</v>
      </c>
      <c r="R7074" s="87">
        <v>0</v>
      </c>
      <c r="S7074" s="87"/>
      <c r="T7074" s="87"/>
      <c r="U7074" s="85" t="s">
        <v>112</v>
      </c>
      <c r="V7074" s="179"/>
      <c r="W7074" s="7"/>
      <c r="X7074" s="3"/>
      <c r="Y7074" s="3"/>
      <c r="Z7074" s="146">
        <v>436828</v>
      </c>
      <c r="AA7074" s="11"/>
      <c r="AB7074" s="123" t="s">
        <v>7939</v>
      </c>
      <c r="AC7074" s="124"/>
      <c r="AD7074" s="41"/>
      <c r="AE7074" s="41"/>
      <c r="AF7074" s="191"/>
      <c r="AG7074" s="41"/>
      <c r="AH7074" s="41" t="s">
        <v>7952</v>
      </c>
      <c r="AI7074" s="80" t="s">
        <v>6</v>
      </c>
      <c r="AJ7074" s="41"/>
      <c r="AK7074" s="3"/>
      <c r="AL7074" s="85"/>
      <c r="AM7074" s="151" t="s">
        <v>28169</v>
      </c>
      <c r="AN7074" s="15"/>
      <c r="AO7074" s="166"/>
      <c r="AP7074" s="5">
        <f t="shared" si="111"/>
        <v>0</v>
      </c>
      <c r="AQ7074" s="16"/>
      <c r="AR7074" s="205">
        <v>1</v>
      </c>
      <c r="AS7074" s="16"/>
      <c r="AT7074" s="16"/>
      <c r="AU7074" s="16"/>
      <c r="AV7074" s="16"/>
      <c r="AW7074" s="16"/>
      <c r="AX7074" s="16"/>
    </row>
    <row r="7075" spans="1:50" s="13" customFormat="1" ht="15" hidden="1" customHeight="1" x14ac:dyDescent="0.2">
      <c r="A7075" s="7" t="s">
        <v>28655</v>
      </c>
      <c r="B7075" s="3" t="s">
        <v>28193</v>
      </c>
      <c r="C7075" s="85" t="s">
        <v>7939</v>
      </c>
      <c r="D7075" s="85" t="s">
        <v>13090</v>
      </c>
      <c r="E7075" s="202" t="s">
        <v>8031</v>
      </c>
      <c r="F7075" s="85" t="s">
        <v>34</v>
      </c>
      <c r="G7075" s="85" t="s">
        <v>35</v>
      </c>
      <c r="H7075" s="85" t="s">
        <v>20688</v>
      </c>
      <c r="I7075" s="7" t="s">
        <v>8854</v>
      </c>
      <c r="J7075" s="85" t="s">
        <v>124</v>
      </c>
      <c r="K7075" s="7" t="s">
        <v>4587</v>
      </c>
      <c r="L7075" s="3"/>
      <c r="M7075" s="3"/>
      <c r="N7075" s="41" t="s">
        <v>7950</v>
      </c>
      <c r="O7075" s="87">
        <v>0</v>
      </c>
      <c r="P7075" s="87">
        <v>0</v>
      </c>
      <c r="Q7075" s="87">
        <v>0</v>
      </c>
      <c r="R7075" s="87">
        <v>0</v>
      </c>
      <c r="S7075" s="87"/>
      <c r="T7075" s="87"/>
      <c r="U7075" s="85" t="s">
        <v>112</v>
      </c>
      <c r="V7075" s="179"/>
      <c r="W7075" s="7"/>
      <c r="X7075" s="3"/>
      <c r="Y7075" s="3"/>
      <c r="Z7075" s="146">
        <v>110350</v>
      </c>
      <c r="AA7075" s="11"/>
      <c r="AB7075" s="123" t="s">
        <v>7939</v>
      </c>
      <c r="AC7075" s="124"/>
      <c r="AD7075" s="41"/>
      <c r="AE7075" s="41"/>
      <c r="AF7075" s="191"/>
      <c r="AG7075" s="41"/>
      <c r="AH7075" s="41" t="s">
        <v>7952</v>
      </c>
      <c r="AI7075" s="80" t="s">
        <v>6</v>
      </c>
      <c r="AJ7075" s="41"/>
      <c r="AK7075" s="3"/>
      <c r="AL7075" s="85"/>
      <c r="AM7075" s="151" t="s">
        <v>28169</v>
      </c>
      <c r="AN7075" s="15"/>
      <c r="AO7075" s="166"/>
      <c r="AP7075" s="5">
        <f t="shared" si="111"/>
        <v>0</v>
      </c>
      <c r="AQ7075" s="16"/>
      <c r="AR7075" s="205">
        <v>1</v>
      </c>
      <c r="AS7075" s="16"/>
      <c r="AT7075" s="16"/>
      <c r="AU7075" s="16"/>
      <c r="AV7075" s="16"/>
      <c r="AW7075" s="16"/>
      <c r="AX7075" s="16"/>
    </row>
    <row r="7076" spans="1:50" s="13" customFormat="1" ht="15" hidden="1" customHeight="1" x14ac:dyDescent="0.2">
      <c r="A7076" s="7" t="s">
        <v>28656</v>
      </c>
      <c r="B7076" s="3" t="s">
        <v>28194</v>
      </c>
      <c r="C7076" s="85" t="s">
        <v>7939</v>
      </c>
      <c r="D7076" s="85" t="s">
        <v>13090</v>
      </c>
      <c r="E7076" s="202" t="s">
        <v>8031</v>
      </c>
      <c r="F7076" s="85" t="s">
        <v>34</v>
      </c>
      <c r="G7076" s="85" t="s">
        <v>35</v>
      </c>
      <c r="H7076" s="85" t="s">
        <v>20688</v>
      </c>
      <c r="I7076" s="7" t="s">
        <v>8854</v>
      </c>
      <c r="J7076" s="85" t="s">
        <v>223</v>
      </c>
      <c r="K7076" s="7" t="s">
        <v>4909</v>
      </c>
      <c r="L7076" s="3"/>
      <c r="M7076" s="3"/>
      <c r="N7076" s="41" t="s">
        <v>7950</v>
      </c>
      <c r="O7076" s="87">
        <v>0</v>
      </c>
      <c r="P7076" s="87">
        <v>0</v>
      </c>
      <c r="Q7076" s="87">
        <v>0</v>
      </c>
      <c r="R7076" s="87">
        <v>0</v>
      </c>
      <c r="S7076" s="87"/>
      <c r="T7076" s="87"/>
      <c r="U7076" s="85" t="s">
        <v>112</v>
      </c>
      <c r="V7076" s="179"/>
      <c r="W7076" s="7"/>
      <c r="X7076" s="3"/>
      <c r="Y7076" s="3"/>
      <c r="Z7076" s="146">
        <v>7383</v>
      </c>
      <c r="AA7076" s="11"/>
      <c r="AB7076" s="123" t="s">
        <v>7939</v>
      </c>
      <c r="AC7076" s="124"/>
      <c r="AD7076" s="41"/>
      <c r="AE7076" s="41"/>
      <c r="AF7076" s="191"/>
      <c r="AG7076" s="41"/>
      <c r="AH7076" s="41" t="s">
        <v>7952</v>
      </c>
      <c r="AI7076" s="80" t="s">
        <v>6</v>
      </c>
      <c r="AJ7076" s="41"/>
      <c r="AK7076" s="3"/>
      <c r="AL7076" s="85"/>
      <c r="AM7076" s="151" t="s">
        <v>28169</v>
      </c>
      <c r="AN7076" s="15"/>
      <c r="AO7076" s="166"/>
      <c r="AP7076" s="5">
        <f t="shared" si="111"/>
        <v>0</v>
      </c>
      <c r="AQ7076" s="16"/>
      <c r="AR7076" s="205">
        <v>1</v>
      </c>
      <c r="AS7076" s="16"/>
      <c r="AT7076" s="16"/>
      <c r="AU7076" s="16"/>
      <c r="AV7076" s="16"/>
      <c r="AW7076" s="16"/>
      <c r="AX7076" s="16"/>
    </row>
    <row r="7077" spans="1:50" s="13" customFormat="1" ht="15" hidden="1" customHeight="1" x14ac:dyDescent="0.2">
      <c r="A7077" s="7" t="s">
        <v>25490</v>
      </c>
      <c r="B7077" s="3" t="s">
        <v>25257</v>
      </c>
      <c r="C7077" s="85" t="s">
        <v>7939</v>
      </c>
      <c r="D7077" s="85" t="s">
        <v>13090</v>
      </c>
      <c r="E7077" s="202" t="s">
        <v>7951</v>
      </c>
      <c r="F7077" s="85" t="s">
        <v>14</v>
      </c>
      <c r="G7077" s="85" t="s">
        <v>18</v>
      </c>
      <c r="H7077" s="85" t="s">
        <v>20690</v>
      </c>
      <c r="I7077" s="3" t="s">
        <v>8473</v>
      </c>
      <c r="J7077" s="85" t="s">
        <v>4400</v>
      </c>
      <c r="K7077" s="7" t="s">
        <v>4422</v>
      </c>
      <c r="L7077" s="3"/>
      <c r="M7077" s="3"/>
      <c r="N7077" s="41" t="s">
        <v>22092</v>
      </c>
      <c r="O7077" s="87">
        <v>0</v>
      </c>
      <c r="P7077" s="87">
        <v>0</v>
      </c>
      <c r="Q7077" s="87">
        <v>0</v>
      </c>
      <c r="R7077" s="87">
        <v>0</v>
      </c>
      <c r="S7077" s="87"/>
      <c r="T7077" s="87"/>
      <c r="U7077" s="85" t="s">
        <v>112</v>
      </c>
      <c r="V7077" s="179"/>
      <c r="W7077" s="7"/>
      <c r="X7077" s="3"/>
      <c r="Y7077" s="3"/>
      <c r="Z7077" s="211">
        <v>55955</v>
      </c>
      <c r="AA7077" s="11"/>
      <c r="AB7077" s="123" t="s">
        <v>7939</v>
      </c>
      <c r="AC7077" s="124"/>
      <c r="AD7077" s="41"/>
      <c r="AE7077" s="41"/>
      <c r="AF7077" s="191"/>
      <c r="AG7077" s="41"/>
      <c r="AH7077" s="41" t="s">
        <v>7952</v>
      </c>
      <c r="AI7077" s="80" t="s">
        <v>6</v>
      </c>
      <c r="AJ7077" s="41"/>
      <c r="AK7077" s="3"/>
      <c r="AL7077" s="85"/>
      <c r="AM7077" s="151" t="s">
        <v>25241</v>
      </c>
      <c r="AN7077" s="15"/>
      <c r="AO7077" s="166"/>
      <c r="AP7077" s="5">
        <f t="shared" si="111"/>
        <v>0</v>
      </c>
      <c r="AQ7077" s="16"/>
      <c r="AR7077" s="205">
        <v>1</v>
      </c>
      <c r="AS7077" s="16"/>
      <c r="AT7077" s="16"/>
      <c r="AU7077" s="16"/>
      <c r="AV7077" s="16"/>
      <c r="AW7077" s="16"/>
      <c r="AX7077" s="16"/>
    </row>
    <row r="7078" spans="1:50" s="13" customFormat="1" ht="15" hidden="1" customHeight="1" x14ac:dyDescent="0.2">
      <c r="A7078" s="7" t="s">
        <v>25036</v>
      </c>
      <c r="B7078" s="3" t="s">
        <v>24912</v>
      </c>
      <c r="C7078" s="85" t="s">
        <v>7939</v>
      </c>
      <c r="D7078" s="85" t="s">
        <v>13090</v>
      </c>
      <c r="E7078" s="202" t="s">
        <v>7951</v>
      </c>
      <c r="F7078" s="85" t="s">
        <v>14</v>
      </c>
      <c r="G7078" s="85" t="s">
        <v>3111</v>
      </c>
      <c r="H7078" s="85" t="s">
        <v>20690</v>
      </c>
      <c r="I7078" s="3" t="s">
        <v>24914</v>
      </c>
      <c r="J7078" s="85" t="s">
        <v>105</v>
      </c>
      <c r="K7078" s="7" t="s">
        <v>102</v>
      </c>
      <c r="L7078" s="3"/>
      <c r="M7078" s="3"/>
      <c r="N7078" s="41" t="s">
        <v>24913</v>
      </c>
      <c r="O7078" s="87">
        <v>0</v>
      </c>
      <c r="P7078" s="87">
        <v>0</v>
      </c>
      <c r="Q7078" s="87">
        <v>0</v>
      </c>
      <c r="R7078" s="87">
        <v>0</v>
      </c>
      <c r="S7078" s="87"/>
      <c r="T7078" s="87"/>
      <c r="U7078" s="85" t="s">
        <v>112</v>
      </c>
      <c r="V7078" s="179"/>
      <c r="W7078" s="7"/>
      <c r="X7078" s="3"/>
      <c r="Y7078" s="3"/>
      <c r="Z7078" s="211">
        <v>1000</v>
      </c>
      <c r="AA7078" s="11"/>
      <c r="AB7078" s="123" t="s">
        <v>7939</v>
      </c>
      <c r="AC7078" s="124"/>
      <c r="AD7078" s="41"/>
      <c r="AE7078" s="41"/>
      <c r="AF7078" s="191"/>
      <c r="AG7078" s="41"/>
      <c r="AH7078" s="41" t="s">
        <v>7952</v>
      </c>
      <c r="AI7078" s="80" t="s">
        <v>6</v>
      </c>
      <c r="AJ7078" s="41"/>
      <c r="AK7078" s="3"/>
      <c r="AL7078" s="85"/>
      <c r="AM7078" s="151" t="s">
        <v>24840</v>
      </c>
      <c r="AN7078" s="15"/>
      <c r="AO7078" s="166"/>
      <c r="AP7078" s="5">
        <f t="shared" si="111"/>
        <v>0</v>
      </c>
      <c r="AQ7078" s="16"/>
      <c r="AR7078" s="205">
        <v>1</v>
      </c>
      <c r="AS7078" s="16"/>
      <c r="AT7078" s="16"/>
      <c r="AU7078" s="16"/>
      <c r="AV7078" s="16"/>
      <c r="AW7078" s="16"/>
      <c r="AX7078" s="16"/>
    </row>
    <row r="7079" spans="1:50" s="13" customFormat="1" ht="15" hidden="1" customHeight="1" x14ac:dyDescent="0.2">
      <c r="A7079" s="7" t="s">
        <v>22946</v>
      </c>
      <c r="B7079" s="3" t="s">
        <v>22099</v>
      </c>
      <c r="C7079" s="85" t="s">
        <v>7939</v>
      </c>
      <c r="D7079" s="85" t="s">
        <v>13090</v>
      </c>
      <c r="E7079" s="202" t="s">
        <v>154</v>
      </c>
      <c r="F7079" s="85" t="s">
        <v>40</v>
      </c>
      <c r="G7079" s="85" t="s">
        <v>15326</v>
      </c>
      <c r="H7079" s="85" t="s">
        <v>20690</v>
      </c>
      <c r="I7079" s="3" t="s">
        <v>16773</v>
      </c>
      <c r="J7079" s="85" t="s">
        <v>4447</v>
      </c>
      <c r="K7079" s="7" t="s">
        <v>4601</v>
      </c>
      <c r="L7079" s="3"/>
      <c r="M7079" s="3"/>
      <c r="N7079" s="41" t="s">
        <v>16763</v>
      </c>
      <c r="O7079" s="87">
        <v>0</v>
      </c>
      <c r="P7079" s="87">
        <v>0</v>
      </c>
      <c r="Q7079" s="87">
        <v>0</v>
      </c>
      <c r="R7079" s="87">
        <v>0</v>
      </c>
      <c r="S7079" s="87"/>
      <c r="T7079" s="87"/>
      <c r="U7079" s="85" t="s">
        <v>112</v>
      </c>
      <c r="V7079" s="179"/>
      <c r="W7079" s="7"/>
      <c r="X7079" s="3"/>
      <c r="Y7079" s="3"/>
      <c r="Z7079" s="211">
        <v>581697</v>
      </c>
      <c r="AA7079" s="11"/>
      <c r="AB7079" s="123" t="s">
        <v>7939</v>
      </c>
      <c r="AC7079" s="124"/>
      <c r="AD7079" s="41"/>
      <c r="AE7079" s="41"/>
      <c r="AF7079" s="191">
        <v>45194</v>
      </c>
      <c r="AG7079" s="41"/>
      <c r="AH7079" s="41" t="s">
        <v>8211</v>
      </c>
      <c r="AI7079" s="80" t="s">
        <v>6</v>
      </c>
      <c r="AJ7079" s="41"/>
      <c r="AK7079" s="3"/>
      <c r="AL7079" s="85"/>
      <c r="AM7079" s="151" t="s">
        <v>24840</v>
      </c>
      <c r="AN7079" s="15"/>
      <c r="AO7079" s="166"/>
      <c r="AP7079" s="5">
        <f t="shared" si="111"/>
        <v>0</v>
      </c>
      <c r="AQ7079" s="16"/>
      <c r="AR7079" s="205">
        <v>1</v>
      </c>
      <c r="AS7079" s="16"/>
      <c r="AT7079" s="16"/>
      <c r="AU7079" s="16"/>
      <c r="AV7079" s="16"/>
      <c r="AW7079" s="16"/>
      <c r="AX7079" s="16"/>
    </row>
    <row r="7080" spans="1:50" s="13" customFormat="1" ht="15" hidden="1" customHeight="1" x14ac:dyDescent="0.2">
      <c r="A7080" s="7" t="s">
        <v>11282</v>
      </c>
      <c r="B7080" s="3" t="s">
        <v>11283</v>
      </c>
      <c r="C7080" s="85" t="s">
        <v>7939</v>
      </c>
      <c r="D7080" s="85" t="s">
        <v>13090</v>
      </c>
      <c r="E7080" s="202" t="s">
        <v>154</v>
      </c>
      <c r="F7080" s="85" t="s">
        <v>55</v>
      </c>
      <c r="G7080" s="85" t="s">
        <v>57</v>
      </c>
      <c r="H7080" s="85" t="s">
        <v>20690</v>
      </c>
      <c r="I7080" s="3" t="s">
        <v>4564</v>
      </c>
      <c r="J7080" s="85" t="s">
        <v>4400</v>
      </c>
      <c r="K7080" s="7" t="s">
        <v>4422</v>
      </c>
      <c r="L7080" s="3"/>
      <c r="M7080" s="3"/>
      <c r="N7080" s="41" t="s">
        <v>20909</v>
      </c>
      <c r="O7080" s="87">
        <v>49947</v>
      </c>
      <c r="P7080" s="87">
        <v>36911</v>
      </c>
      <c r="Q7080" s="87">
        <v>13036</v>
      </c>
      <c r="R7080" s="87">
        <v>0</v>
      </c>
      <c r="S7080" s="87"/>
      <c r="T7080" s="87"/>
      <c r="U7080" s="85">
        <v>2006</v>
      </c>
      <c r="V7080" s="179"/>
      <c r="W7080" s="7"/>
      <c r="X7080" s="3"/>
      <c r="Y7080" s="3"/>
      <c r="Z7080" s="211">
        <v>39947</v>
      </c>
      <c r="AA7080" s="11"/>
      <c r="AB7080" s="123" t="s">
        <v>7939</v>
      </c>
      <c r="AC7080" s="124"/>
      <c r="AD7080" s="41"/>
      <c r="AE7080" s="41"/>
      <c r="AF7080" s="191">
        <v>39912</v>
      </c>
      <c r="AG7080" s="41"/>
      <c r="AH7080" s="41" t="s">
        <v>8024</v>
      </c>
      <c r="AI7080" s="80" t="s">
        <v>6</v>
      </c>
      <c r="AJ7080" s="41"/>
      <c r="AK7080" s="3"/>
      <c r="AL7080" s="85"/>
      <c r="AM7080" s="151" t="s">
        <v>19998</v>
      </c>
      <c r="AN7080" s="15"/>
      <c r="AO7080" s="166"/>
      <c r="AP7080" s="5">
        <f t="shared" si="111"/>
        <v>0</v>
      </c>
      <c r="AQ7080" s="16"/>
      <c r="AR7080" s="205">
        <v>1</v>
      </c>
      <c r="AS7080" s="16"/>
      <c r="AT7080" s="16"/>
      <c r="AU7080" s="16"/>
      <c r="AV7080" s="16"/>
      <c r="AW7080" s="16"/>
      <c r="AX7080" s="16"/>
    </row>
    <row r="7081" spans="1:50" s="13" customFormat="1" ht="15" hidden="1" customHeight="1" x14ac:dyDescent="0.2">
      <c r="A7081" s="7" t="s">
        <v>11284</v>
      </c>
      <c r="B7081" s="3" t="s">
        <v>11285</v>
      </c>
      <c r="C7081" s="85" t="s">
        <v>7939</v>
      </c>
      <c r="D7081" s="85" t="s">
        <v>13090</v>
      </c>
      <c r="E7081" s="202" t="s">
        <v>154</v>
      </c>
      <c r="F7081" s="85" t="s">
        <v>55</v>
      </c>
      <c r="G7081" s="85" t="s">
        <v>63</v>
      </c>
      <c r="H7081" s="85" t="s">
        <v>20690</v>
      </c>
      <c r="I7081" s="3" t="s">
        <v>7970</v>
      </c>
      <c r="J7081" s="85" t="s">
        <v>4435</v>
      </c>
      <c r="K7081" s="7" t="s">
        <v>3838</v>
      </c>
      <c r="L7081" s="3"/>
      <c r="M7081" s="3"/>
      <c r="N7081" s="41" t="s">
        <v>7950</v>
      </c>
      <c r="O7081" s="87">
        <v>37812</v>
      </c>
      <c r="P7081" s="87">
        <v>37812</v>
      </c>
      <c r="Q7081" s="87">
        <v>0</v>
      </c>
      <c r="R7081" s="87">
        <v>0</v>
      </c>
      <c r="S7081" s="87"/>
      <c r="T7081" s="87"/>
      <c r="U7081" s="85">
        <v>2006</v>
      </c>
      <c r="V7081" s="179"/>
      <c r="W7081" s="7"/>
      <c r="X7081" s="3"/>
      <c r="Y7081" s="3"/>
      <c r="Z7081" s="211">
        <v>11913</v>
      </c>
      <c r="AA7081" s="11"/>
      <c r="AB7081" s="123" t="s">
        <v>7939</v>
      </c>
      <c r="AC7081" s="124"/>
      <c r="AD7081" s="41"/>
      <c r="AE7081" s="41"/>
      <c r="AF7081" s="191">
        <v>43927</v>
      </c>
      <c r="AG7081" s="41"/>
      <c r="AH7081" s="41" t="s">
        <v>8024</v>
      </c>
      <c r="AI7081" s="80" t="s">
        <v>6</v>
      </c>
      <c r="AJ7081" s="41"/>
      <c r="AK7081" s="3"/>
      <c r="AL7081" s="85"/>
      <c r="AM7081" s="151" t="s">
        <v>19998</v>
      </c>
      <c r="AN7081" s="15"/>
      <c r="AO7081" s="166"/>
      <c r="AP7081" s="5">
        <f t="shared" si="111"/>
        <v>0</v>
      </c>
      <c r="AQ7081" s="16"/>
      <c r="AR7081" s="205">
        <v>1</v>
      </c>
      <c r="AS7081" s="16"/>
      <c r="AT7081" s="16"/>
      <c r="AU7081" s="16"/>
      <c r="AV7081" s="16"/>
      <c r="AW7081" s="16"/>
      <c r="AX7081" s="16"/>
    </row>
    <row r="7082" spans="1:50" s="13" customFormat="1" ht="15" hidden="1" customHeight="1" x14ac:dyDescent="0.2">
      <c r="A7082" s="7" t="s">
        <v>25491</v>
      </c>
      <c r="B7082" s="3" t="s">
        <v>25258</v>
      </c>
      <c r="C7082" s="85" t="s">
        <v>7939</v>
      </c>
      <c r="D7082" s="85" t="s">
        <v>13090</v>
      </c>
      <c r="E7082" s="202" t="s">
        <v>7951</v>
      </c>
      <c r="F7082" s="85" t="s">
        <v>34</v>
      </c>
      <c r="G7082" s="85" t="s">
        <v>35</v>
      </c>
      <c r="H7082" s="85" t="s">
        <v>20688</v>
      </c>
      <c r="I7082" s="7" t="s">
        <v>8854</v>
      </c>
      <c r="J7082" s="85" t="s">
        <v>4400</v>
      </c>
      <c r="K7082" s="7" t="s">
        <v>4422</v>
      </c>
      <c r="L7082" s="3"/>
      <c r="M7082" s="3"/>
      <c r="N7082" s="41" t="s">
        <v>25413</v>
      </c>
      <c r="O7082" s="87">
        <v>0</v>
      </c>
      <c r="P7082" s="87">
        <v>0</v>
      </c>
      <c r="Q7082" s="87">
        <v>0</v>
      </c>
      <c r="R7082" s="87">
        <v>0</v>
      </c>
      <c r="S7082" s="87"/>
      <c r="T7082" s="87"/>
      <c r="U7082" s="85" t="s">
        <v>112</v>
      </c>
      <c r="V7082" s="179"/>
      <c r="W7082" s="7"/>
      <c r="X7082" s="3"/>
      <c r="Y7082" s="3"/>
      <c r="Z7082" s="211">
        <v>688</v>
      </c>
      <c r="AA7082" s="11"/>
      <c r="AB7082" s="123" t="s">
        <v>7939</v>
      </c>
      <c r="AC7082" s="124"/>
      <c r="AD7082" s="41"/>
      <c r="AE7082" s="41"/>
      <c r="AF7082" s="191"/>
      <c r="AG7082" s="41"/>
      <c r="AH7082" s="41" t="s">
        <v>7952</v>
      </c>
      <c r="AI7082" s="80" t="s">
        <v>6</v>
      </c>
      <c r="AJ7082" s="41"/>
      <c r="AK7082" s="3"/>
      <c r="AL7082" s="85"/>
      <c r="AM7082" s="151" t="s">
        <v>25241</v>
      </c>
      <c r="AN7082" s="15"/>
      <c r="AO7082" s="166"/>
      <c r="AP7082" s="5">
        <f t="shared" si="111"/>
        <v>0</v>
      </c>
      <c r="AQ7082" s="16"/>
      <c r="AR7082" s="205">
        <v>1</v>
      </c>
      <c r="AS7082" s="16"/>
      <c r="AT7082" s="16"/>
      <c r="AU7082" s="16"/>
      <c r="AV7082" s="16"/>
      <c r="AW7082" s="16"/>
      <c r="AX7082" s="16"/>
    </row>
    <row r="7083" spans="1:50" s="13" customFormat="1" ht="15" hidden="1" customHeight="1" x14ac:dyDescent="0.2">
      <c r="A7083" s="7" t="s">
        <v>22948</v>
      </c>
      <c r="B7083" s="3" t="s">
        <v>22102</v>
      </c>
      <c r="C7083" s="85" t="s">
        <v>7939</v>
      </c>
      <c r="D7083" s="85" t="s">
        <v>13090</v>
      </c>
      <c r="E7083" s="202" t="s">
        <v>7951</v>
      </c>
      <c r="F7083" s="85" t="s">
        <v>34</v>
      </c>
      <c r="G7083" s="85" t="s">
        <v>38</v>
      </c>
      <c r="H7083" s="85" t="s">
        <v>20690</v>
      </c>
      <c r="I7083" s="3" t="s">
        <v>8095</v>
      </c>
      <c r="J7083" s="85" t="s">
        <v>124</v>
      </c>
      <c r="K7083" s="7" t="s">
        <v>125</v>
      </c>
      <c r="L7083" s="3"/>
      <c r="M7083" s="3"/>
      <c r="N7083" s="41" t="s">
        <v>7950</v>
      </c>
      <c r="O7083" s="87">
        <v>0</v>
      </c>
      <c r="P7083" s="87">
        <v>0</v>
      </c>
      <c r="Q7083" s="87">
        <v>0</v>
      </c>
      <c r="R7083" s="87">
        <v>0</v>
      </c>
      <c r="S7083" s="87"/>
      <c r="T7083" s="87"/>
      <c r="U7083" s="85" t="s">
        <v>112</v>
      </c>
      <c r="V7083" s="179"/>
      <c r="W7083" s="7"/>
      <c r="X7083" s="3"/>
      <c r="Y7083" s="3"/>
      <c r="Z7083" s="211">
        <v>470940</v>
      </c>
      <c r="AA7083" s="11"/>
      <c r="AB7083" s="123" t="s">
        <v>7939</v>
      </c>
      <c r="AC7083" s="124"/>
      <c r="AD7083" s="41"/>
      <c r="AE7083" s="41"/>
      <c r="AF7083" s="191"/>
      <c r="AG7083" s="41"/>
      <c r="AH7083" s="41" t="s">
        <v>7952</v>
      </c>
      <c r="AI7083" s="80" t="s">
        <v>6</v>
      </c>
      <c r="AJ7083" s="41"/>
      <c r="AK7083" s="3"/>
      <c r="AL7083" s="85"/>
      <c r="AM7083" s="151" t="s">
        <v>24840</v>
      </c>
      <c r="AN7083" s="15"/>
      <c r="AO7083" s="166"/>
      <c r="AP7083" s="5">
        <f t="shared" si="111"/>
        <v>0</v>
      </c>
      <c r="AQ7083" s="16"/>
      <c r="AR7083" s="205">
        <v>1</v>
      </c>
      <c r="AS7083" s="16"/>
      <c r="AT7083" s="16"/>
      <c r="AU7083" s="16"/>
      <c r="AV7083" s="16"/>
      <c r="AW7083" s="16"/>
      <c r="AX7083" s="16"/>
    </row>
    <row r="7084" spans="1:50" s="13" customFormat="1" ht="15" customHeight="1" x14ac:dyDescent="0.2">
      <c r="A7084" s="7" t="s">
        <v>22947</v>
      </c>
      <c r="B7084" s="3" t="s">
        <v>22100</v>
      </c>
      <c r="C7084" s="85" t="s">
        <v>7939</v>
      </c>
      <c r="D7084" s="85" t="s">
        <v>13090</v>
      </c>
      <c r="E7084" s="202" t="s">
        <v>9112</v>
      </c>
      <c r="F7084" s="85" t="s">
        <v>34</v>
      </c>
      <c r="G7084" s="85" t="s">
        <v>35</v>
      </c>
      <c r="H7084" s="85" t="s">
        <v>20688</v>
      </c>
      <c r="I7084" s="7" t="s">
        <v>8125</v>
      </c>
      <c r="J7084" s="85" t="s">
        <v>115</v>
      </c>
      <c r="K7084" s="7" t="s">
        <v>4526</v>
      </c>
      <c r="L7084" s="3"/>
      <c r="M7084" s="3"/>
      <c r="N7084" s="41" t="s">
        <v>22101</v>
      </c>
      <c r="O7084" s="87">
        <v>0</v>
      </c>
      <c r="P7084" s="87">
        <v>0</v>
      </c>
      <c r="Q7084" s="87">
        <v>0</v>
      </c>
      <c r="R7084" s="87">
        <v>0</v>
      </c>
      <c r="S7084" s="87"/>
      <c r="T7084" s="87"/>
      <c r="U7084" s="85" t="s">
        <v>112</v>
      </c>
      <c r="V7084" s="179"/>
      <c r="W7084" s="7"/>
      <c r="X7084" s="3"/>
      <c r="Y7084" s="3"/>
      <c r="Z7084" s="211">
        <v>178047</v>
      </c>
      <c r="AA7084" s="11"/>
      <c r="AB7084" s="123" t="s">
        <v>7939</v>
      </c>
      <c r="AC7084" s="124"/>
      <c r="AD7084" s="41"/>
      <c r="AE7084" s="41"/>
      <c r="AF7084" s="191"/>
      <c r="AG7084" s="41"/>
      <c r="AH7084" s="41" t="s">
        <v>7952</v>
      </c>
      <c r="AI7084" s="80" t="s">
        <v>6</v>
      </c>
      <c r="AJ7084" s="41"/>
      <c r="AK7084" s="3"/>
      <c r="AL7084" s="85"/>
      <c r="AM7084" s="151" t="s">
        <v>24840</v>
      </c>
      <c r="AN7084" s="15"/>
      <c r="AO7084" s="166"/>
      <c r="AP7084" s="5">
        <f t="shared" si="111"/>
        <v>0</v>
      </c>
      <c r="AQ7084" s="16"/>
      <c r="AR7084" s="205">
        <v>1</v>
      </c>
      <c r="AS7084" s="16"/>
      <c r="AT7084" s="16"/>
      <c r="AU7084" s="16"/>
      <c r="AV7084" s="16"/>
      <c r="AW7084" s="16"/>
      <c r="AX7084" s="16"/>
    </row>
    <row r="7085" spans="1:50" s="13" customFormat="1" ht="15" hidden="1" customHeight="1" x14ac:dyDescent="0.2">
      <c r="A7085" s="7" t="s">
        <v>22945</v>
      </c>
      <c r="B7085" s="3" t="s">
        <v>22096</v>
      </c>
      <c r="C7085" s="85" t="s">
        <v>7939</v>
      </c>
      <c r="D7085" s="85" t="s">
        <v>13090</v>
      </c>
      <c r="E7085" s="202" t="s">
        <v>154</v>
      </c>
      <c r="F7085" s="85" t="s">
        <v>68</v>
      </c>
      <c r="G7085" s="85" t="s">
        <v>72</v>
      </c>
      <c r="H7085" s="85" t="s">
        <v>20690</v>
      </c>
      <c r="I7085" s="3" t="s">
        <v>22098</v>
      </c>
      <c r="J7085" s="85" t="s">
        <v>4400</v>
      </c>
      <c r="K7085" s="7" t="s">
        <v>4422</v>
      </c>
      <c r="L7085" s="3"/>
      <c r="M7085" s="3"/>
      <c r="N7085" s="41" t="s">
        <v>22097</v>
      </c>
      <c r="O7085" s="87">
        <v>45441</v>
      </c>
      <c r="P7085" s="87">
        <v>0</v>
      </c>
      <c r="Q7085" s="87">
        <v>45441</v>
      </c>
      <c r="R7085" s="87">
        <v>0</v>
      </c>
      <c r="S7085" s="87"/>
      <c r="T7085" s="87"/>
      <c r="U7085" s="85">
        <v>2021</v>
      </c>
      <c r="V7085" s="179"/>
      <c r="W7085" s="7"/>
      <c r="X7085" s="3"/>
      <c r="Y7085" s="3"/>
      <c r="Z7085" s="211">
        <v>59277</v>
      </c>
      <c r="AA7085" s="11"/>
      <c r="AB7085" s="123" t="s">
        <v>7939</v>
      </c>
      <c r="AC7085" s="124"/>
      <c r="AD7085" s="41"/>
      <c r="AE7085" s="41"/>
      <c r="AF7085" s="191">
        <v>45138</v>
      </c>
      <c r="AG7085" s="41"/>
      <c r="AH7085" s="41" t="s">
        <v>8189</v>
      </c>
      <c r="AI7085" s="80" t="s">
        <v>6</v>
      </c>
      <c r="AJ7085" s="41"/>
      <c r="AK7085" s="3"/>
      <c r="AL7085" s="85"/>
      <c r="AM7085" s="151" t="s">
        <v>24840</v>
      </c>
      <c r="AN7085" s="15"/>
      <c r="AO7085" s="166"/>
      <c r="AP7085" s="5">
        <f t="shared" si="111"/>
        <v>0</v>
      </c>
      <c r="AQ7085" s="16"/>
      <c r="AR7085" s="205">
        <v>1</v>
      </c>
      <c r="AS7085" s="16"/>
      <c r="AT7085" s="16"/>
      <c r="AU7085" s="16"/>
      <c r="AV7085" s="16"/>
      <c r="AW7085" s="16"/>
      <c r="AX7085" s="16"/>
    </row>
    <row r="7086" spans="1:50" s="13" customFormat="1" ht="15" hidden="1" customHeight="1" x14ac:dyDescent="0.2">
      <c r="A7086" s="7" t="s">
        <v>25037</v>
      </c>
      <c r="B7086" s="3" t="s">
        <v>24915</v>
      </c>
      <c r="C7086" s="85" t="s">
        <v>7939</v>
      </c>
      <c r="D7086" s="85" t="s">
        <v>13090</v>
      </c>
      <c r="E7086" s="202" t="s">
        <v>10070</v>
      </c>
      <c r="F7086" s="85" t="s">
        <v>40</v>
      </c>
      <c r="G7086" s="85" t="s">
        <v>43</v>
      </c>
      <c r="H7086" s="85" t="s">
        <v>20690</v>
      </c>
      <c r="I7086" s="3" t="s">
        <v>10897</v>
      </c>
      <c r="J7086" s="85" t="s">
        <v>4435</v>
      </c>
      <c r="K7086" s="7" t="s">
        <v>4744</v>
      </c>
      <c r="L7086" s="3"/>
      <c r="M7086" s="3"/>
      <c r="N7086" s="41" t="s">
        <v>7950</v>
      </c>
      <c r="O7086" s="87">
        <v>0</v>
      </c>
      <c r="P7086" s="87">
        <v>0</v>
      </c>
      <c r="Q7086" s="87">
        <v>0</v>
      </c>
      <c r="R7086" s="87">
        <v>0</v>
      </c>
      <c r="S7086" s="87"/>
      <c r="T7086" s="87"/>
      <c r="U7086" s="85" t="s">
        <v>112</v>
      </c>
      <c r="V7086" s="179"/>
      <c r="W7086" s="7"/>
      <c r="X7086" s="3"/>
      <c r="Y7086" s="3"/>
      <c r="Z7086" s="211">
        <v>32757</v>
      </c>
      <c r="AA7086" s="11"/>
      <c r="AB7086" s="123" t="s">
        <v>7939</v>
      </c>
      <c r="AC7086" s="124"/>
      <c r="AD7086" s="41"/>
      <c r="AE7086" s="41"/>
      <c r="AF7086" s="191"/>
      <c r="AG7086" s="41"/>
      <c r="AH7086" s="41" t="s">
        <v>8211</v>
      </c>
      <c r="AI7086" s="80" t="s">
        <v>6</v>
      </c>
      <c r="AJ7086" s="41"/>
      <c r="AK7086" s="3"/>
      <c r="AL7086" s="85"/>
      <c r="AM7086" s="151" t="s">
        <v>24840</v>
      </c>
      <c r="AN7086" s="15"/>
      <c r="AO7086" s="166"/>
      <c r="AP7086" s="5">
        <f t="shared" si="111"/>
        <v>0</v>
      </c>
      <c r="AQ7086" s="16"/>
      <c r="AR7086" s="205">
        <v>1</v>
      </c>
      <c r="AS7086" s="16"/>
      <c r="AT7086" s="16"/>
      <c r="AU7086" s="16"/>
      <c r="AV7086" s="16"/>
      <c r="AW7086" s="16"/>
      <c r="AX7086" s="16"/>
    </row>
    <row r="7087" spans="1:50" s="13" customFormat="1" ht="15" hidden="1" customHeight="1" x14ac:dyDescent="0.2">
      <c r="A7087" s="7" t="s">
        <v>25492</v>
      </c>
      <c r="B7087" s="3" t="s">
        <v>25259</v>
      </c>
      <c r="C7087" s="85" t="s">
        <v>7939</v>
      </c>
      <c r="D7087" s="85" t="s">
        <v>13090</v>
      </c>
      <c r="E7087" s="202" t="s">
        <v>9112</v>
      </c>
      <c r="F7087" s="85" t="s">
        <v>34</v>
      </c>
      <c r="G7087" s="85" t="s">
        <v>37</v>
      </c>
      <c r="H7087" s="85" t="s">
        <v>20689</v>
      </c>
      <c r="I7087" s="3" t="s">
        <v>7949</v>
      </c>
      <c r="J7087" s="85" t="s">
        <v>4400</v>
      </c>
      <c r="K7087" s="7" t="s">
        <v>4422</v>
      </c>
      <c r="L7087" s="3"/>
      <c r="M7087" s="3"/>
      <c r="N7087" s="41" t="s">
        <v>22501</v>
      </c>
      <c r="O7087" s="87">
        <v>0</v>
      </c>
      <c r="P7087" s="87">
        <v>0</v>
      </c>
      <c r="Q7087" s="87">
        <v>0</v>
      </c>
      <c r="R7087" s="87">
        <v>0</v>
      </c>
      <c r="S7087" s="87"/>
      <c r="T7087" s="87"/>
      <c r="U7087" s="85" t="s">
        <v>112</v>
      </c>
      <c r="V7087" s="179"/>
      <c r="W7087" s="7"/>
      <c r="X7087" s="3"/>
      <c r="Y7087" s="3"/>
      <c r="Z7087" s="211">
        <v>115702</v>
      </c>
      <c r="AA7087" s="11"/>
      <c r="AB7087" s="123" t="s">
        <v>7939</v>
      </c>
      <c r="AC7087" s="124"/>
      <c r="AD7087" s="41"/>
      <c r="AE7087" s="41"/>
      <c r="AF7087" s="191"/>
      <c r="AG7087" s="41"/>
      <c r="AH7087" s="41" t="s">
        <v>7952</v>
      </c>
      <c r="AI7087" s="80" t="s">
        <v>6</v>
      </c>
      <c r="AJ7087" s="41"/>
      <c r="AK7087" s="3"/>
      <c r="AL7087" s="85"/>
      <c r="AM7087" s="151" t="s">
        <v>25241</v>
      </c>
      <c r="AN7087" s="15"/>
      <c r="AO7087" s="166"/>
      <c r="AP7087" s="5">
        <f t="shared" si="111"/>
        <v>0</v>
      </c>
      <c r="AQ7087" s="16"/>
      <c r="AR7087" s="205">
        <v>1</v>
      </c>
      <c r="AS7087" s="16"/>
      <c r="AT7087" s="16"/>
      <c r="AU7087" s="16"/>
      <c r="AV7087" s="16"/>
      <c r="AW7087" s="16"/>
      <c r="AX7087" s="16"/>
    </row>
    <row r="7088" spans="1:50" s="13" customFormat="1" ht="15" hidden="1" customHeight="1" x14ac:dyDescent="0.2">
      <c r="A7088" s="7" t="s">
        <v>22944</v>
      </c>
      <c r="B7088" s="3" t="s">
        <v>22095</v>
      </c>
      <c r="C7088" s="85" t="s">
        <v>7939</v>
      </c>
      <c r="D7088" s="85" t="s">
        <v>13090</v>
      </c>
      <c r="E7088" s="202" t="s">
        <v>9112</v>
      </c>
      <c r="F7088" s="85" t="s">
        <v>14</v>
      </c>
      <c r="G7088" s="85" t="s">
        <v>17</v>
      </c>
      <c r="H7088" s="85" t="s">
        <v>20690</v>
      </c>
      <c r="I7088" s="3" t="s">
        <v>10860</v>
      </c>
      <c r="J7088" s="85" t="s">
        <v>4406</v>
      </c>
      <c r="K7088" s="7" t="s">
        <v>4407</v>
      </c>
      <c r="L7088" s="3"/>
      <c r="M7088" s="3"/>
      <c r="N7088" s="41" t="s">
        <v>7950</v>
      </c>
      <c r="O7088" s="87">
        <v>0</v>
      </c>
      <c r="P7088" s="87">
        <v>0</v>
      </c>
      <c r="Q7088" s="87">
        <v>0</v>
      </c>
      <c r="R7088" s="87">
        <v>0</v>
      </c>
      <c r="S7088" s="87"/>
      <c r="T7088" s="87"/>
      <c r="U7088" s="85" t="s">
        <v>112</v>
      </c>
      <c r="V7088" s="179"/>
      <c r="W7088" s="7"/>
      <c r="X7088" s="3"/>
      <c r="Y7088" s="3"/>
      <c r="Z7088" s="211">
        <v>334603</v>
      </c>
      <c r="AA7088" s="11"/>
      <c r="AB7088" s="123" t="s">
        <v>7939</v>
      </c>
      <c r="AC7088" s="124"/>
      <c r="AD7088" s="41"/>
      <c r="AE7088" s="41"/>
      <c r="AF7088" s="191"/>
      <c r="AG7088" s="41"/>
      <c r="AH7088" s="41" t="s">
        <v>8189</v>
      </c>
      <c r="AI7088" s="80" t="s">
        <v>6</v>
      </c>
      <c r="AJ7088" s="41"/>
      <c r="AK7088" s="3"/>
      <c r="AL7088" s="85"/>
      <c r="AM7088" s="151" t="s">
        <v>24840</v>
      </c>
      <c r="AN7088" s="15"/>
      <c r="AO7088" s="166"/>
      <c r="AP7088" s="5">
        <f t="shared" si="111"/>
        <v>0</v>
      </c>
      <c r="AQ7088" s="16"/>
      <c r="AR7088" s="205">
        <v>1</v>
      </c>
      <c r="AS7088" s="16"/>
      <c r="AT7088" s="16"/>
      <c r="AU7088" s="16"/>
      <c r="AV7088" s="16"/>
      <c r="AW7088" s="16"/>
      <c r="AX7088" s="16"/>
    </row>
    <row r="7089" spans="1:50" s="13" customFormat="1" ht="15" hidden="1" customHeight="1" x14ac:dyDescent="0.2">
      <c r="A7089" s="7" t="s">
        <v>11286</v>
      </c>
      <c r="B7089" s="3" t="s">
        <v>11287</v>
      </c>
      <c r="C7089" s="85" t="s">
        <v>7939</v>
      </c>
      <c r="D7089" s="85" t="s">
        <v>13090</v>
      </c>
      <c r="E7089" s="202" t="s">
        <v>154</v>
      </c>
      <c r="F7089" s="85" t="s">
        <v>55</v>
      </c>
      <c r="G7089" s="85" t="s">
        <v>63</v>
      </c>
      <c r="H7089" s="85" t="s">
        <v>20690</v>
      </c>
      <c r="I7089" s="3" t="s">
        <v>7970</v>
      </c>
      <c r="J7089" s="85" t="s">
        <v>4435</v>
      </c>
      <c r="K7089" s="7" t="s">
        <v>3838</v>
      </c>
      <c r="L7089" s="3"/>
      <c r="M7089" s="3"/>
      <c r="N7089" s="41" t="s">
        <v>7950</v>
      </c>
      <c r="O7089" s="87">
        <v>38871</v>
      </c>
      <c r="P7089" s="87">
        <v>38871</v>
      </c>
      <c r="Q7089" s="87">
        <v>0</v>
      </c>
      <c r="R7089" s="87">
        <v>0</v>
      </c>
      <c r="S7089" s="87"/>
      <c r="T7089" s="87"/>
      <c r="U7089" s="85">
        <v>2006</v>
      </c>
      <c r="V7089" s="179"/>
      <c r="W7089" s="7"/>
      <c r="X7089" s="3"/>
      <c r="Y7089" s="3"/>
      <c r="Z7089" s="211">
        <v>11985</v>
      </c>
      <c r="AA7089" s="11"/>
      <c r="AB7089" s="123" t="s">
        <v>7939</v>
      </c>
      <c r="AC7089" s="124"/>
      <c r="AD7089" s="41"/>
      <c r="AE7089" s="41"/>
      <c r="AF7089" s="191">
        <v>43927</v>
      </c>
      <c r="AG7089" s="41"/>
      <c r="AH7089" s="41" t="s">
        <v>8024</v>
      </c>
      <c r="AI7089" s="80" t="s">
        <v>6</v>
      </c>
      <c r="AJ7089" s="41"/>
      <c r="AK7089" s="3"/>
      <c r="AL7089" s="85"/>
      <c r="AM7089" s="151" t="s">
        <v>19998</v>
      </c>
      <c r="AN7089" s="15"/>
      <c r="AO7089" s="166"/>
      <c r="AP7089" s="5">
        <f t="shared" si="111"/>
        <v>0</v>
      </c>
      <c r="AQ7089" s="16"/>
      <c r="AR7089" s="205">
        <v>1</v>
      </c>
      <c r="AS7089" s="16"/>
      <c r="AT7089" s="16"/>
      <c r="AU7089" s="16"/>
      <c r="AV7089" s="16"/>
      <c r="AW7089" s="16"/>
      <c r="AX7089" s="16"/>
    </row>
    <row r="7090" spans="1:50" s="13" customFormat="1" ht="15" hidden="1" customHeight="1" x14ac:dyDescent="0.2">
      <c r="A7090" s="7" t="s">
        <v>25493</v>
      </c>
      <c r="B7090" s="3" t="s">
        <v>27146</v>
      </c>
      <c r="C7090" s="85" t="s">
        <v>7939</v>
      </c>
      <c r="D7090" s="85" t="s">
        <v>13090</v>
      </c>
      <c r="E7090" s="202" t="s">
        <v>7951</v>
      </c>
      <c r="F7090" s="85" t="s">
        <v>14</v>
      </c>
      <c r="G7090" s="85" t="s">
        <v>18</v>
      </c>
      <c r="H7090" s="85" t="s">
        <v>20690</v>
      </c>
      <c r="I7090" s="3" t="s">
        <v>8473</v>
      </c>
      <c r="J7090" s="85" t="s">
        <v>4400</v>
      </c>
      <c r="K7090" s="7" t="s">
        <v>4422</v>
      </c>
      <c r="L7090" s="3"/>
      <c r="M7090" s="3"/>
      <c r="N7090" s="41" t="s">
        <v>22092</v>
      </c>
      <c r="O7090" s="87">
        <v>0</v>
      </c>
      <c r="P7090" s="87">
        <v>0</v>
      </c>
      <c r="Q7090" s="87">
        <v>0</v>
      </c>
      <c r="R7090" s="87">
        <v>0</v>
      </c>
      <c r="S7090" s="87"/>
      <c r="T7090" s="87"/>
      <c r="U7090" s="85" t="s">
        <v>112</v>
      </c>
      <c r="V7090" s="179"/>
      <c r="W7090" s="7"/>
      <c r="X7090" s="3"/>
      <c r="Y7090" s="3"/>
      <c r="Z7090" s="211">
        <v>56977</v>
      </c>
      <c r="AA7090" s="11"/>
      <c r="AB7090" s="123" t="s">
        <v>7939</v>
      </c>
      <c r="AC7090" s="124"/>
      <c r="AD7090" s="41"/>
      <c r="AE7090" s="41"/>
      <c r="AF7090" s="191"/>
      <c r="AG7090" s="41"/>
      <c r="AH7090" s="41" t="s">
        <v>7952</v>
      </c>
      <c r="AI7090" s="80" t="s">
        <v>6</v>
      </c>
      <c r="AJ7090" s="41"/>
      <c r="AK7090" s="3"/>
      <c r="AL7090" s="85"/>
      <c r="AM7090" s="151" t="s">
        <v>25241</v>
      </c>
      <c r="AN7090" s="15"/>
      <c r="AO7090" s="166"/>
      <c r="AP7090" s="5">
        <f t="shared" si="111"/>
        <v>0</v>
      </c>
      <c r="AQ7090" s="16"/>
      <c r="AR7090" s="205">
        <v>1</v>
      </c>
      <c r="AS7090" s="16"/>
      <c r="AT7090" s="16"/>
      <c r="AU7090" s="16"/>
      <c r="AV7090" s="16"/>
      <c r="AW7090" s="16"/>
      <c r="AX7090" s="16"/>
    </row>
    <row r="7091" spans="1:50" s="13" customFormat="1" ht="15" hidden="1" customHeight="1" x14ac:dyDescent="0.2">
      <c r="A7091" s="7" t="s">
        <v>22941</v>
      </c>
      <c r="B7091" s="3" t="s">
        <v>27147</v>
      </c>
      <c r="C7091" s="85" t="s">
        <v>7939</v>
      </c>
      <c r="D7091" s="85" t="s">
        <v>13090</v>
      </c>
      <c r="E7091" s="202" t="s">
        <v>7951</v>
      </c>
      <c r="F7091" s="85" t="s">
        <v>14</v>
      </c>
      <c r="G7091" s="85" t="s">
        <v>18</v>
      </c>
      <c r="H7091" s="85" t="s">
        <v>20690</v>
      </c>
      <c r="I7091" s="3" t="s">
        <v>8473</v>
      </c>
      <c r="J7091" s="85" t="s">
        <v>4400</v>
      </c>
      <c r="K7091" s="7" t="s">
        <v>4422</v>
      </c>
      <c r="L7091" s="3"/>
      <c r="M7091" s="3"/>
      <c r="N7091" s="41" t="s">
        <v>22092</v>
      </c>
      <c r="O7091" s="87">
        <v>0</v>
      </c>
      <c r="P7091" s="87">
        <v>0</v>
      </c>
      <c r="Q7091" s="87">
        <v>0</v>
      </c>
      <c r="R7091" s="87">
        <v>0</v>
      </c>
      <c r="S7091" s="87"/>
      <c r="T7091" s="87"/>
      <c r="U7091" s="85" t="s">
        <v>112</v>
      </c>
      <c r="V7091" s="179"/>
      <c r="W7091" s="7"/>
      <c r="X7091" s="3"/>
      <c r="Y7091" s="3"/>
      <c r="Z7091" s="211">
        <v>55750</v>
      </c>
      <c r="AA7091" s="11"/>
      <c r="AB7091" s="123" t="s">
        <v>7939</v>
      </c>
      <c r="AC7091" s="124"/>
      <c r="AD7091" s="41"/>
      <c r="AE7091" s="41"/>
      <c r="AF7091" s="191"/>
      <c r="AG7091" s="41"/>
      <c r="AH7091" s="41" t="s">
        <v>7952</v>
      </c>
      <c r="AI7091" s="80" t="s">
        <v>6</v>
      </c>
      <c r="AJ7091" s="41"/>
      <c r="AK7091" s="3"/>
      <c r="AL7091" s="85"/>
      <c r="AM7091" s="151" t="s">
        <v>24840</v>
      </c>
      <c r="AN7091" s="15"/>
      <c r="AO7091" s="166"/>
      <c r="AP7091" s="5">
        <f t="shared" si="111"/>
        <v>0</v>
      </c>
      <c r="AQ7091" s="16"/>
      <c r="AR7091" s="205">
        <v>1</v>
      </c>
      <c r="AS7091" s="16"/>
      <c r="AT7091" s="16"/>
      <c r="AU7091" s="16"/>
      <c r="AV7091" s="16"/>
      <c r="AW7091" s="16"/>
      <c r="AX7091" s="16"/>
    </row>
    <row r="7092" spans="1:50" s="13" customFormat="1" ht="15" hidden="1" customHeight="1" x14ac:dyDescent="0.2">
      <c r="A7092" s="7" t="s">
        <v>22942</v>
      </c>
      <c r="B7092" s="3" t="s">
        <v>27148</v>
      </c>
      <c r="C7092" s="85" t="s">
        <v>7939</v>
      </c>
      <c r="D7092" s="85" t="s">
        <v>13090</v>
      </c>
      <c r="E7092" s="202" t="s">
        <v>7951</v>
      </c>
      <c r="F7092" s="85" t="s">
        <v>14</v>
      </c>
      <c r="G7092" s="85" t="s">
        <v>18</v>
      </c>
      <c r="H7092" s="85" t="s">
        <v>20690</v>
      </c>
      <c r="I7092" s="3" t="s">
        <v>8473</v>
      </c>
      <c r="J7092" s="85" t="s">
        <v>4400</v>
      </c>
      <c r="K7092" s="7" t="s">
        <v>4422</v>
      </c>
      <c r="L7092" s="3"/>
      <c r="M7092" s="3"/>
      <c r="N7092" s="41" t="s">
        <v>22092</v>
      </c>
      <c r="O7092" s="87">
        <v>0</v>
      </c>
      <c r="P7092" s="87">
        <v>0</v>
      </c>
      <c r="Q7092" s="87">
        <v>0</v>
      </c>
      <c r="R7092" s="87">
        <v>0</v>
      </c>
      <c r="S7092" s="87"/>
      <c r="T7092" s="87"/>
      <c r="U7092" s="85" t="s">
        <v>112</v>
      </c>
      <c r="V7092" s="179"/>
      <c r="W7092" s="7"/>
      <c r="X7092" s="3"/>
      <c r="Y7092" s="3"/>
      <c r="Z7092" s="211">
        <v>58857</v>
      </c>
      <c r="AA7092" s="11"/>
      <c r="AB7092" s="123" t="s">
        <v>7939</v>
      </c>
      <c r="AC7092" s="124"/>
      <c r="AD7092" s="41"/>
      <c r="AE7092" s="41"/>
      <c r="AF7092" s="191"/>
      <c r="AG7092" s="41"/>
      <c r="AH7092" s="41" t="s">
        <v>7952</v>
      </c>
      <c r="AI7092" s="80" t="s">
        <v>6</v>
      </c>
      <c r="AJ7092" s="41"/>
      <c r="AK7092" s="3"/>
      <c r="AL7092" s="85"/>
      <c r="AM7092" s="151" t="s">
        <v>24840</v>
      </c>
      <c r="AN7092" s="15"/>
      <c r="AO7092" s="166"/>
      <c r="AP7092" s="5">
        <f t="shared" si="111"/>
        <v>0</v>
      </c>
      <c r="AQ7092" s="16"/>
      <c r="AR7092" s="205">
        <v>1</v>
      </c>
      <c r="AS7092" s="16"/>
      <c r="AT7092" s="16"/>
      <c r="AU7092" s="16"/>
      <c r="AV7092" s="16"/>
      <c r="AW7092" s="16"/>
      <c r="AX7092" s="16"/>
    </row>
    <row r="7093" spans="1:50" s="13" customFormat="1" ht="15" hidden="1" customHeight="1" x14ac:dyDescent="0.2">
      <c r="A7093" s="7" t="s">
        <v>22943</v>
      </c>
      <c r="B7093" s="3" t="s">
        <v>22093</v>
      </c>
      <c r="C7093" s="85" t="s">
        <v>7939</v>
      </c>
      <c r="D7093" s="85" t="s">
        <v>13090</v>
      </c>
      <c r="E7093" s="202" t="s">
        <v>154</v>
      </c>
      <c r="F7093" s="85" t="s">
        <v>55</v>
      </c>
      <c r="G7093" s="85" t="s">
        <v>59</v>
      </c>
      <c r="H7093" s="85" t="s">
        <v>20690</v>
      </c>
      <c r="I7093" s="3" t="s">
        <v>7970</v>
      </c>
      <c r="J7093" s="85" t="s">
        <v>4447</v>
      </c>
      <c r="K7093" s="7" t="s">
        <v>4448</v>
      </c>
      <c r="L7093" s="3"/>
      <c r="M7093" s="3"/>
      <c r="N7093" s="41" t="s">
        <v>22094</v>
      </c>
      <c r="O7093" s="87">
        <v>6550</v>
      </c>
      <c r="P7093" s="87">
        <v>0</v>
      </c>
      <c r="Q7093" s="87">
        <v>6550</v>
      </c>
      <c r="R7093" s="87">
        <v>0</v>
      </c>
      <c r="S7093" s="87"/>
      <c r="T7093" s="87"/>
      <c r="U7093" s="85">
        <v>2020</v>
      </c>
      <c r="V7093" s="179"/>
      <c r="W7093" s="7"/>
      <c r="X7093" s="3"/>
      <c r="Y7093" s="3"/>
      <c r="Z7093" s="211">
        <v>5113</v>
      </c>
      <c r="AA7093" s="11"/>
      <c r="AB7093" s="123" t="s">
        <v>7939</v>
      </c>
      <c r="AC7093" s="124"/>
      <c r="AD7093" s="41"/>
      <c r="AE7093" s="41"/>
      <c r="AF7093" s="191">
        <v>45134</v>
      </c>
      <c r="AG7093" s="41"/>
      <c r="AH7093" s="41" t="s">
        <v>8024</v>
      </c>
      <c r="AI7093" s="80" t="s">
        <v>6</v>
      </c>
      <c r="AJ7093" s="41"/>
      <c r="AK7093" s="3"/>
      <c r="AL7093" s="85"/>
      <c r="AM7093" s="151" t="s">
        <v>24840</v>
      </c>
      <c r="AN7093" s="15"/>
      <c r="AO7093" s="166"/>
      <c r="AP7093" s="5">
        <f t="shared" si="111"/>
        <v>0</v>
      </c>
      <c r="AQ7093" s="16"/>
      <c r="AR7093" s="205">
        <v>1</v>
      </c>
      <c r="AS7093" s="16"/>
      <c r="AT7093" s="16"/>
      <c r="AU7093" s="16"/>
      <c r="AV7093" s="16"/>
      <c r="AW7093" s="16"/>
      <c r="AX7093" s="16"/>
    </row>
    <row r="7094" spans="1:50" s="13" customFormat="1" ht="15" hidden="1" customHeight="1" x14ac:dyDescent="0.2">
      <c r="A7094" s="7" t="s">
        <v>22940</v>
      </c>
      <c r="B7094" s="3" t="s">
        <v>22091</v>
      </c>
      <c r="C7094" s="85" t="s">
        <v>7939</v>
      </c>
      <c r="D7094" s="85" t="s">
        <v>13090</v>
      </c>
      <c r="E7094" s="202" t="s">
        <v>9112</v>
      </c>
      <c r="F7094" s="85" t="s">
        <v>14</v>
      </c>
      <c r="G7094" s="85" t="s">
        <v>17</v>
      </c>
      <c r="H7094" s="85" t="s">
        <v>20690</v>
      </c>
      <c r="I7094" s="3" t="s">
        <v>10860</v>
      </c>
      <c r="J7094" s="85" t="s">
        <v>4406</v>
      </c>
      <c r="K7094" s="7" t="s">
        <v>4407</v>
      </c>
      <c r="L7094" s="3"/>
      <c r="M7094" s="3"/>
      <c r="N7094" s="41" t="s">
        <v>7950</v>
      </c>
      <c r="O7094" s="87">
        <v>0</v>
      </c>
      <c r="P7094" s="87">
        <v>0</v>
      </c>
      <c r="Q7094" s="87">
        <v>0</v>
      </c>
      <c r="R7094" s="87">
        <v>0</v>
      </c>
      <c r="S7094" s="87"/>
      <c r="T7094" s="87"/>
      <c r="U7094" s="85" t="s">
        <v>112</v>
      </c>
      <c r="V7094" s="179"/>
      <c r="W7094" s="7"/>
      <c r="X7094" s="3"/>
      <c r="Y7094" s="3"/>
      <c r="Z7094" s="211">
        <v>135488</v>
      </c>
      <c r="AA7094" s="11"/>
      <c r="AB7094" s="123" t="s">
        <v>7939</v>
      </c>
      <c r="AC7094" s="124"/>
      <c r="AD7094" s="41"/>
      <c r="AE7094" s="41"/>
      <c r="AF7094" s="191"/>
      <c r="AG7094" s="41"/>
      <c r="AH7094" s="41" t="s">
        <v>8189</v>
      </c>
      <c r="AI7094" s="80" t="s">
        <v>6</v>
      </c>
      <c r="AJ7094" s="41"/>
      <c r="AK7094" s="3"/>
      <c r="AL7094" s="85"/>
      <c r="AM7094" s="151" t="s">
        <v>24840</v>
      </c>
      <c r="AN7094" s="15"/>
      <c r="AO7094" s="166"/>
      <c r="AP7094" s="5">
        <f t="shared" si="111"/>
        <v>0</v>
      </c>
      <c r="AQ7094" s="16"/>
      <c r="AR7094" s="205">
        <v>1</v>
      </c>
      <c r="AS7094" s="16"/>
      <c r="AT7094" s="16"/>
      <c r="AU7094" s="16"/>
      <c r="AV7094" s="16"/>
      <c r="AW7094" s="16"/>
      <c r="AX7094" s="16"/>
    </row>
    <row r="7095" spans="1:50" s="13" customFormat="1" ht="15" hidden="1" customHeight="1" x14ac:dyDescent="0.2">
      <c r="A7095" s="7" t="s">
        <v>25038</v>
      </c>
      <c r="B7095" s="3" t="s">
        <v>24916</v>
      </c>
      <c r="C7095" s="85" t="s">
        <v>7939</v>
      </c>
      <c r="D7095" s="85" t="s">
        <v>13090</v>
      </c>
      <c r="E7095" s="202" t="s">
        <v>10070</v>
      </c>
      <c r="F7095" s="85" t="s">
        <v>25110</v>
      </c>
      <c r="G7095" s="85" t="s">
        <v>29414</v>
      </c>
      <c r="H7095" s="85" t="s">
        <v>20690</v>
      </c>
      <c r="I7095" s="3" t="s">
        <v>24917</v>
      </c>
      <c r="J7095" s="85" t="s">
        <v>105</v>
      </c>
      <c r="K7095" s="7" t="s">
        <v>102</v>
      </c>
      <c r="L7095" s="3"/>
      <c r="M7095" s="3"/>
      <c r="N7095" s="41" t="s">
        <v>24859</v>
      </c>
      <c r="O7095" s="87">
        <v>0</v>
      </c>
      <c r="P7095" s="87">
        <v>0</v>
      </c>
      <c r="Q7095" s="87">
        <v>0</v>
      </c>
      <c r="R7095" s="87">
        <v>0</v>
      </c>
      <c r="S7095" s="87"/>
      <c r="T7095" s="87"/>
      <c r="U7095" s="85" t="s">
        <v>112</v>
      </c>
      <c r="V7095" s="179"/>
      <c r="W7095" s="7"/>
      <c r="X7095" s="3"/>
      <c r="Y7095" s="3"/>
      <c r="Z7095" s="211">
        <v>36912</v>
      </c>
      <c r="AA7095" s="11"/>
      <c r="AB7095" s="123" t="s">
        <v>7939</v>
      </c>
      <c r="AC7095" s="124"/>
      <c r="AD7095" s="41"/>
      <c r="AE7095" s="41"/>
      <c r="AF7095" s="191"/>
      <c r="AG7095" s="41"/>
      <c r="AH7095" s="41" t="s">
        <v>22447</v>
      </c>
      <c r="AI7095" s="80" t="s">
        <v>6</v>
      </c>
      <c r="AJ7095" s="41"/>
      <c r="AK7095" s="3"/>
      <c r="AL7095" s="85"/>
      <c r="AM7095" s="151" t="s">
        <v>24840</v>
      </c>
      <c r="AN7095" s="15"/>
      <c r="AO7095" s="166"/>
      <c r="AP7095" s="5">
        <f t="shared" si="111"/>
        <v>0</v>
      </c>
      <c r="AQ7095" s="16"/>
      <c r="AR7095" s="205">
        <v>1</v>
      </c>
      <c r="AS7095" s="16"/>
      <c r="AT7095" s="16"/>
      <c r="AU7095" s="16"/>
      <c r="AV7095" s="16"/>
      <c r="AW7095" s="16"/>
      <c r="AX7095" s="16"/>
    </row>
    <row r="7096" spans="1:50" s="13" customFormat="1" ht="15" hidden="1" customHeight="1" x14ac:dyDescent="0.2">
      <c r="A7096" s="7" t="s">
        <v>25494</v>
      </c>
      <c r="B7096" s="3" t="s">
        <v>25260</v>
      </c>
      <c r="C7096" s="85" t="s">
        <v>7939</v>
      </c>
      <c r="D7096" s="85" t="s">
        <v>13090</v>
      </c>
      <c r="E7096" s="202" t="s">
        <v>7951</v>
      </c>
      <c r="F7096" s="85" t="s">
        <v>68</v>
      </c>
      <c r="G7096" s="85" t="s">
        <v>70</v>
      </c>
      <c r="H7096" s="85" t="s">
        <v>20690</v>
      </c>
      <c r="I7096" s="3" t="s">
        <v>8188</v>
      </c>
      <c r="J7096" s="85" t="s">
        <v>124</v>
      </c>
      <c r="K7096" s="7" t="s">
        <v>125</v>
      </c>
      <c r="L7096" s="3"/>
      <c r="M7096" s="3"/>
      <c r="N7096" s="41" t="s">
        <v>22252</v>
      </c>
      <c r="O7096" s="87">
        <v>0</v>
      </c>
      <c r="P7096" s="87">
        <v>0</v>
      </c>
      <c r="Q7096" s="87">
        <v>0</v>
      </c>
      <c r="R7096" s="87">
        <v>0</v>
      </c>
      <c r="S7096" s="87"/>
      <c r="T7096" s="87"/>
      <c r="U7096" s="85" t="s">
        <v>112</v>
      </c>
      <c r="V7096" s="179"/>
      <c r="W7096" s="7"/>
      <c r="X7096" s="3"/>
      <c r="Y7096" s="3"/>
      <c r="Z7096" s="211">
        <v>389909</v>
      </c>
      <c r="AA7096" s="11"/>
      <c r="AB7096" s="123" t="s">
        <v>7939</v>
      </c>
      <c r="AC7096" s="124"/>
      <c r="AD7096" s="41"/>
      <c r="AE7096" s="41"/>
      <c r="AF7096" s="191"/>
      <c r="AG7096" s="41"/>
      <c r="AH7096" s="41" t="s">
        <v>16608</v>
      </c>
      <c r="AI7096" s="80" t="s">
        <v>6</v>
      </c>
      <c r="AJ7096" s="41"/>
      <c r="AK7096" s="3"/>
      <c r="AL7096" s="85"/>
      <c r="AM7096" s="151" t="s">
        <v>25241</v>
      </c>
      <c r="AN7096" s="15"/>
      <c r="AO7096" s="166"/>
      <c r="AP7096" s="5">
        <f t="shared" si="111"/>
        <v>0</v>
      </c>
      <c r="AQ7096" s="16"/>
      <c r="AR7096" s="205">
        <v>1</v>
      </c>
      <c r="AS7096" s="16"/>
      <c r="AT7096" s="16"/>
      <c r="AU7096" s="16"/>
      <c r="AV7096" s="16"/>
      <c r="AW7096" s="16"/>
      <c r="AX7096" s="16"/>
    </row>
    <row r="7097" spans="1:50" s="13" customFormat="1" ht="15" hidden="1" customHeight="1" x14ac:dyDescent="0.2">
      <c r="A7097" s="7" t="s">
        <v>25039</v>
      </c>
      <c r="B7097" s="3" t="s">
        <v>27149</v>
      </c>
      <c r="C7097" s="85" t="s">
        <v>7939</v>
      </c>
      <c r="D7097" s="85" t="s">
        <v>13090</v>
      </c>
      <c r="E7097" s="202" t="s">
        <v>7951</v>
      </c>
      <c r="F7097" s="85" t="s">
        <v>14</v>
      </c>
      <c r="G7097" s="85" t="s">
        <v>18</v>
      </c>
      <c r="H7097" s="85" t="s">
        <v>20690</v>
      </c>
      <c r="I7097" s="3" t="s">
        <v>8473</v>
      </c>
      <c r="J7097" s="171" t="s">
        <v>4400</v>
      </c>
      <c r="K7097" s="7" t="s">
        <v>4422</v>
      </c>
      <c r="L7097" s="3"/>
      <c r="M7097" s="3"/>
      <c r="N7097" s="41" t="s">
        <v>22092</v>
      </c>
      <c r="O7097" s="87">
        <v>0</v>
      </c>
      <c r="P7097" s="87">
        <v>0</v>
      </c>
      <c r="Q7097" s="87">
        <v>0</v>
      </c>
      <c r="R7097" s="87">
        <v>0</v>
      </c>
      <c r="S7097" s="87"/>
      <c r="T7097" s="87"/>
      <c r="U7097" s="85" t="s">
        <v>112</v>
      </c>
      <c r="V7097" s="179"/>
      <c r="W7097" s="7"/>
      <c r="X7097" s="3"/>
      <c r="Y7097" s="3"/>
      <c r="Z7097" s="211">
        <v>59371</v>
      </c>
      <c r="AA7097" s="11"/>
      <c r="AB7097" s="123" t="s">
        <v>7939</v>
      </c>
      <c r="AC7097" s="124"/>
      <c r="AD7097" s="41"/>
      <c r="AE7097" s="41"/>
      <c r="AF7097" s="191"/>
      <c r="AG7097" s="41"/>
      <c r="AH7097" s="41" t="s">
        <v>7952</v>
      </c>
      <c r="AI7097" s="80" t="s">
        <v>6</v>
      </c>
      <c r="AJ7097" s="41"/>
      <c r="AK7097" s="3"/>
      <c r="AL7097" s="85"/>
      <c r="AM7097" s="151" t="s">
        <v>24840</v>
      </c>
      <c r="AN7097" s="15"/>
      <c r="AO7097" s="166"/>
      <c r="AP7097" s="5">
        <f t="shared" si="111"/>
        <v>0</v>
      </c>
      <c r="AQ7097" s="16"/>
      <c r="AR7097" s="205">
        <v>1</v>
      </c>
      <c r="AS7097" s="16"/>
      <c r="AT7097" s="16"/>
      <c r="AU7097" s="16"/>
      <c r="AV7097" s="16"/>
      <c r="AW7097" s="16"/>
      <c r="AX7097" s="16"/>
    </row>
    <row r="7098" spans="1:50" s="13" customFormat="1" ht="15" hidden="1" customHeight="1" x14ac:dyDescent="0.2">
      <c r="A7098" s="7" t="s">
        <v>25495</v>
      </c>
      <c r="B7098" s="3" t="s">
        <v>27150</v>
      </c>
      <c r="C7098" s="85" t="s">
        <v>7939</v>
      </c>
      <c r="D7098" s="85" t="s">
        <v>13090</v>
      </c>
      <c r="E7098" s="202" t="s">
        <v>7951</v>
      </c>
      <c r="F7098" s="85" t="s">
        <v>14</v>
      </c>
      <c r="G7098" s="85" t="s">
        <v>18</v>
      </c>
      <c r="H7098" s="85" t="s">
        <v>20690</v>
      </c>
      <c r="I7098" s="3" t="s">
        <v>8473</v>
      </c>
      <c r="J7098" s="85" t="s">
        <v>4400</v>
      </c>
      <c r="K7098" s="7" t="s">
        <v>4422</v>
      </c>
      <c r="L7098" s="3"/>
      <c r="M7098" s="3"/>
      <c r="N7098" s="41" t="s">
        <v>22092</v>
      </c>
      <c r="O7098" s="87">
        <v>0</v>
      </c>
      <c r="P7098" s="87">
        <v>0</v>
      </c>
      <c r="Q7098" s="87">
        <v>0</v>
      </c>
      <c r="R7098" s="87">
        <v>0</v>
      </c>
      <c r="S7098" s="87"/>
      <c r="T7098" s="87"/>
      <c r="U7098" s="85" t="s">
        <v>112</v>
      </c>
      <c r="V7098" s="179"/>
      <c r="W7098" s="7"/>
      <c r="X7098" s="3"/>
      <c r="Y7098" s="3"/>
      <c r="Z7098" s="211">
        <v>59829</v>
      </c>
      <c r="AA7098" s="11"/>
      <c r="AB7098" s="123" t="s">
        <v>7939</v>
      </c>
      <c r="AC7098" s="124"/>
      <c r="AD7098" s="41"/>
      <c r="AE7098" s="41"/>
      <c r="AF7098" s="191"/>
      <c r="AG7098" s="41"/>
      <c r="AH7098" s="41" t="s">
        <v>7952</v>
      </c>
      <c r="AI7098" s="80" t="s">
        <v>6</v>
      </c>
      <c r="AJ7098" s="41"/>
      <c r="AK7098" s="3"/>
      <c r="AL7098" s="85"/>
      <c r="AM7098" s="151" t="s">
        <v>25241</v>
      </c>
      <c r="AN7098" s="15"/>
      <c r="AO7098" s="166"/>
      <c r="AP7098" s="5">
        <f t="shared" si="111"/>
        <v>0</v>
      </c>
      <c r="AQ7098" s="16"/>
      <c r="AR7098" s="205">
        <v>1</v>
      </c>
      <c r="AS7098" s="16"/>
      <c r="AT7098" s="16"/>
      <c r="AU7098" s="16"/>
      <c r="AV7098" s="16"/>
      <c r="AW7098" s="16"/>
      <c r="AX7098" s="16"/>
    </row>
    <row r="7099" spans="1:50" s="13" customFormat="1" ht="15" hidden="1" customHeight="1" x14ac:dyDescent="0.2">
      <c r="A7099" s="7" t="s">
        <v>11288</v>
      </c>
      <c r="B7099" s="3" t="s">
        <v>11289</v>
      </c>
      <c r="C7099" s="85" t="s">
        <v>7939</v>
      </c>
      <c r="D7099" s="85" t="s">
        <v>13090</v>
      </c>
      <c r="E7099" s="202" t="s">
        <v>154</v>
      </c>
      <c r="F7099" s="85" t="s">
        <v>55</v>
      </c>
      <c r="G7099" s="85" t="s">
        <v>63</v>
      </c>
      <c r="H7099" s="85" t="s">
        <v>20690</v>
      </c>
      <c r="I7099" s="3" t="s">
        <v>7970</v>
      </c>
      <c r="J7099" s="85" t="s">
        <v>4435</v>
      </c>
      <c r="K7099" s="7" t="s">
        <v>3838</v>
      </c>
      <c r="L7099" s="3"/>
      <c r="M7099" s="3"/>
      <c r="N7099" s="41" t="s">
        <v>11290</v>
      </c>
      <c r="O7099" s="87">
        <v>22226</v>
      </c>
      <c r="P7099" s="87">
        <v>0</v>
      </c>
      <c r="Q7099" s="87">
        <v>22226</v>
      </c>
      <c r="R7099" s="87">
        <v>0</v>
      </c>
      <c r="S7099" s="87"/>
      <c r="T7099" s="87"/>
      <c r="U7099" s="85">
        <v>2006</v>
      </c>
      <c r="V7099" s="179"/>
      <c r="W7099" s="7"/>
      <c r="X7099" s="3"/>
      <c r="Y7099" s="3"/>
      <c r="Z7099" s="211">
        <v>9439</v>
      </c>
      <c r="AA7099" s="11"/>
      <c r="AB7099" s="123" t="s">
        <v>7939</v>
      </c>
      <c r="AC7099" s="124"/>
      <c r="AD7099" s="41"/>
      <c r="AE7099" s="41"/>
      <c r="AF7099" s="191">
        <v>40259</v>
      </c>
      <c r="AG7099" s="41"/>
      <c r="AH7099" s="41" t="s">
        <v>8024</v>
      </c>
      <c r="AI7099" s="80" t="s">
        <v>6</v>
      </c>
      <c r="AJ7099" s="41"/>
      <c r="AK7099" s="3"/>
      <c r="AL7099" s="85"/>
      <c r="AM7099" s="151" t="s">
        <v>19998</v>
      </c>
      <c r="AN7099" s="15"/>
      <c r="AO7099" s="166"/>
      <c r="AP7099" s="5">
        <f t="shared" si="111"/>
        <v>0</v>
      </c>
      <c r="AQ7099" s="16"/>
      <c r="AR7099" s="205">
        <v>1</v>
      </c>
      <c r="AS7099" s="16"/>
      <c r="AT7099" s="16"/>
      <c r="AU7099" s="16"/>
      <c r="AV7099" s="16"/>
      <c r="AW7099" s="16"/>
      <c r="AX7099" s="16"/>
    </row>
    <row r="7100" spans="1:50" s="13" customFormat="1" ht="15" hidden="1" customHeight="1" x14ac:dyDescent="0.2">
      <c r="A7100" s="7" t="s">
        <v>25496</v>
      </c>
      <c r="B7100" s="3" t="s">
        <v>27151</v>
      </c>
      <c r="C7100" s="85" t="s">
        <v>7939</v>
      </c>
      <c r="D7100" s="85" t="s">
        <v>13090</v>
      </c>
      <c r="E7100" s="202" t="s">
        <v>7951</v>
      </c>
      <c r="F7100" s="85" t="s">
        <v>14</v>
      </c>
      <c r="G7100" s="85" t="s">
        <v>18</v>
      </c>
      <c r="H7100" s="85" t="s">
        <v>20690</v>
      </c>
      <c r="I7100" s="3" t="s">
        <v>8473</v>
      </c>
      <c r="J7100" s="85" t="s">
        <v>4400</v>
      </c>
      <c r="K7100" s="7" t="s">
        <v>4422</v>
      </c>
      <c r="L7100" s="3"/>
      <c r="M7100" s="3"/>
      <c r="N7100" s="41" t="s">
        <v>22092</v>
      </c>
      <c r="O7100" s="87">
        <v>0</v>
      </c>
      <c r="P7100" s="87">
        <v>0</v>
      </c>
      <c r="Q7100" s="87">
        <v>0</v>
      </c>
      <c r="R7100" s="87">
        <v>0</v>
      </c>
      <c r="S7100" s="87"/>
      <c r="T7100" s="87"/>
      <c r="U7100" s="85" t="s">
        <v>112</v>
      </c>
      <c r="V7100" s="179"/>
      <c r="W7100" s="7"/>
      <c r="X7100" s="3"/>
      <c r="Y7100" s="3"/>
      <c r="Z7100" s="211">
        <v>57216</v>
      </c>
      <c r="AA7100" s="11"/>
      <c r="AB7100" s="123" t="s">
        <v>7939</v>
      </c>
      <c r="AC7100" s="124"/>
      <c r="AD7100" s="41"/>
      <c r="AE7100" s="41"/>
      <c r="AF7100" s="191"/>
      <c r="AG7100" s="41"/>
      <c r="AH7100" s="41" t="s">
        <v>7952</v>
      </c>
      <c r="AI7100" s="80" t="s">
        <v>6</v>
      </c>
      <c r="AJ7100" s="41"/>
      <c r="AK7100" s="3"/>
      <c r="AL7100" s="85"/>
      <c r="AM7100" s="151" t="s">
        <v>25241</v>
      </c>
      <c r="AN7100" s="15"/>
      <c r="AO7100" s="166"/>
      <c r="AP7100" s="5">
        <f t="shared" si="111"/>
        <v>0</v>
      </c>
      <c r="AQ7100" s="16"/>
      <c r="AR7100" s="205">
        <v>1</v>
      </c>
      <c r="AS7100" s="16"/>
      <c r="AT7100" s="16"/>
      <c r="AU7100" s="16"/>
      <c r="AV7100" s="16"/>
      <c r="AW7100" s="16"/>
      <c r="AX7100" s="16"/>
    </row>
    <row r="7101" spans="1:50" s="13" customFormat="1" ht="15" hidden="1" customHeight="1" x14ac:dyDescent="0.2">
      <c r="A7101" s="7" t="s">
        <v>25497</v>
      </c>
      <c r="B7101" s="3" t="s">
        <v>25261</v>
      </c>
      <c r="C7101" s="85" t="s">
        <v>7939</v>
      </c>
      <c r="D7101" s="85" t="s">
        <v>13090</v>
      </c>
      <c r="E7101" s="202" t="s">
        <v>7951</v>
      </c>
      <c r="F7101" s="85" t="s">
        <v>25110</v>
      </c>
      <c r="G7101" s="85" t="s">
        <v>48</v>
      </c>
      <c r="H7101" s="85" t="s">
        <v>20690</v>
      </c>
      <c r="I7101" s="3" t="s">
        <v>25400</v>
      </c>
      <c r="J7101" s="85" t="s">
        <v>4400</v>
      </c>
      <c r="K7101" s="7" t="s">
        <v>4422</v>
      </c>
      <c r="L7101" s="3"/>
      <c r="M7101" s="3"/>
      <c r="N7101" s="41" t="s">
        <v>25414</v>
      </c>
      <c r="O7101" s="87">
        <v>0</v>
      </c>
      <c r="P7101" s="87">
        <v>0</v>
      </c>
      <c r="Q7101" s="87">
        <v>0</v>
      </c>
      <c r="R7101" s="87">
        <v>0</v>
      </c>
      <c r="S7101" s="87"/>
      <c r="T7101" s="87"/>
      <c r="U7101" s="85" t="s">
        <v>112</v>
      </c>
      <c r="V7101" s="179"/>
      <c r="W7101" s="7"/>
      <c r="X7101" s="3"/>
      <c r="Y7101" s="3"/>
      <c r="Z7101" s="211">
        <v>1311</v>
      </c>
      <c r="AA7101" s="11"/>
      <c r="AB7101" s="123" t="s">
        <v>7939</v>
      </c>
      <c r="AC7101" s="124"/>
      <c r="AD7101" s="41"/>
      <c r="AE7101" s="41"/>
      <c r="AF7101" s="191"/>
      <c r="AG7101" s="41"/>
      <c r="AH7101" s="41" t="s">
        <v>16627</v>
      </c>
      <c r="AI7101" s="80" t="s">
        <v>6</v>
      </c>
      <c r="AJ7101" s="41"/>
      <c r="AK7101" s="3"/>
      <c r="AL7101" s="85"/>
      <c r="AM7101" s="151" t="s">
        <v>25241</v>
      </c>
      <c r="AN7101" s="15"/>
      <c r="AO7101" s="166"/>
      <c r="AP7101" s="5">
        <f t="shared" si="111"/>
        <v>0</v>
      </c>
      <c r="AQ7101" s="16"/>
      <c r="AR7101" s="205">
        <v>1</v>
      </c>
      <c r="AS7101" s="16"/>
      <c r="AT7101" s="16"/>
      <c r="AU7101" s="16"/>
      <c r="AV7101" s="16"/>
      <c r="AW7101" s="16"/>
      <c r="AX7101" s="16"/>
    </row>
    <row r="7102" spans="1:50" s="13" customFormat="1" ht="15" hidden="1" customHeight="1" x14ac:dyDescent="0.2">
      <c r="A7102" s="7" t="s">
        <v>25498</v>
      </c>
      <c r="B7102" s="3" t="s">
        <v>25262</v>
      </c>
      <c r="C7102" s="85" t="s">
        <v>7939</v>
      </c>
      <c r="D7102" s="85" t="s">
        <v>13090</v>
      </c>
      <c r="E7102" s="202" t="s">
        <v>7951</v>
      </c>
      <c r="F7102" s="85" t="s">
        <v>55</v>
      </c>
      <c r="G7102" s="85" t="s">
        <v>15355</v>
      </c>
      <c r="H7102" s="85" t="s">
        <v>20690</v>
      </c>
      <c r="I7102" s="3" t="s">
        <v>7579</v>
      </c>
      <c r="J7102" s="85" t="s">
        <v>5308</v>
      </c>
      <c r="K7102" s="7" t="s">
        <v>13812</v>
      </c>
      <c r="L7102" s="3"/>
      <c r="M7102" s="3"/>
      <c r="N7102" s="41" t="s">
        <v>7950</v>
      </c>
      <c r="O7102" s="87">
        <v>0</v>
      </c>
      <c r="P7102" s="87">
        <v>0</v>
      </c>
      <c r="Q7102" s="87">
        <v>0</v>
      </c>
      <c r="R7102" s="87">
        <v>0</v>
      </c>
      <c r="S7102" s="87"/>
      <c r="T7102" s="87"/>
      <c r="U7102" s="85" t="s">
        <v>112</v>
      </c>
      <c r="V7102" s="179"/>
      <c r="W7102" s="7"/>
      <c r="X7102" s="3"/>
      <c r="Y7102" s="3"/>
      <c r="Z7102" s="211">
        <v>28783</v>
      </c>
      <c r="AA7102" s="11"/>
      <c r="AB7102" s="123" t="s">
        <v>7939</v>
      </c>
      <c r="AC7102" s="124"/>
      <c r="AD7102" s="41"/>
      <c r="AE7102" s="41"/>
      <c r="AF7102" s="191"/>
      <c r="AG7102" s="41"/>
      <c r="AH7102" s="41" t="s">
        <v>8024</v>
      </c>
      <c r="AI7102" s="80" t="s">
        <v>6</v>
      </c>
      <c r="AJ7102" s="41"/>
      <c r="AK7102" s="3"/>
      <c r="AL7102" s="85"/>
      <c r="AM7102" s="151" t="s">
        <v>25241</v>
      </c>
      <c r="AN7102" s="15"/>
      <c r="AO7102" s="166"/>
      <c r="AP7102" s="5">
        <f t="shared" si="111"/>
        <v>0</v>
      </c>
      <c r="AQ7102" s="16"/>
      <c r="AR7102" s="205">
        <v>1</v>
      </c>
      <c r="AS7102" s="16"/>
      <c r="AT7102" s="16"/>
      <c r="AU7102" s="16"/>
      <c r="AV7102" s="16"/>
      <c r="AW7102" s="16"/>
      <c r="AX7102" s="16"/>
    </row>
    <row r="7103" spans="1:50" s="13" customFormat="1" ht="15" hidden="1" customHeight="1" x14ac:dyDescent="0.2">
      <c r="A7103" s="7" t="s">
        <v>22939</v>
      </c>
      <c r="B7103" s="3" t="s">
        <v>22089</v>
      </c>
      <c r="C7103" s="85" t="s">
        <v>7939</v>
      </c>
      <c r="D7103" s="85" t="s">
        <v>13090</v>
      </c>
      <c r="E7103" s="202" t="s">
        <v>7951</v>
      </c>
      <c r="F7103" s="85" t="s">
        <v>34</v>
      </c>
      <c r="G7103" s="85" t="s">
        <v>35</v>
      </c>
      <c r="H7103" s="85" t="s">
        <v>20688</v>
      </c>
      <c r="I7103" s="7" t="s">
        <v>8125</v>
      </c>
      <c r="J7103" s="85" t="s">
        <v>124</v>
      </c>
      <c r="K7103" s="7" t="s">
        <v>8149</v>
      </c>
      <c r="L7103" s="3"/>
      <c r="M7103" s="3"/>
      <c r="N7103" s="41" t="s">
        <v>22090</v>
      </c>
      <c r="O7103" s="87">
        <v>0</v>
      </c>
      <c r="P7103" s="87">
        <v>0</v>
      </c>
      <c r="Q7103" s="87">
        <v>0</v>
      </c>
      <c r="R7103" s="87">
        <v>0</v>
      </c>
      <c r="S7103" s="87"/>
      <c r="T7103" s="87"/>
      <c r="U7103" s="85" t="s">
        <v>112</v>
      </c>
      <c r="V7103" s="179"/>
      <c r="W7103" s="7"/>
      <c r="X7103" s="3"/>
      <c r="Y7103" s="3"/>
      <c r="Z7103" s="211">
        <v>4668</v>
      </c>
      <c r="AA7103" s="11"/>
      <c r="AB7103" s="123" t="s">
        <v>7939</v>
      </c>
      <c r="AC7103" s="124"/>
      <c r="AD7103" s="41"/>
      <c r="AE7103" s="41"/>
      <c r="AF7103" s="191"/>
      <c r="AG7103" s="41"/>
      <c r="AH7103" s="41" t="s">
        <v>7952</v>
      </c>
      <c r="AI7103" s="80" t="s">
        <v>6</v>
      </c>
      <c r="AJ7103" s="41"/>
      <c r="AK7103" s="3"/>
      <c r="AL7103" s="85"/>
      <c r="AM7103" s="151" t="s">
        <v>24840</v>
      </c>
      <c r="AN7103" s="15"/>
      <c r="AO7103" s="166"/>
      <c r="AP7103" s="5">
        <f t="shared" si="111"/>
        <v>0</v>
      </c>
      <c r="AQ7103" s="16"/>
      <c r="AR7103" s="205">
        <v>1</v>
      </c>
      <c r="AS7103" s="16"/>
      <c r="AT7103" s="16"/>
      <c r="AU7103" s="16"/>
      <c r="AV7103" s="16"/>
      <c r="AW7103" s="16"/>
      <c r="AX7103" s="16"/>
    </row>
    <row r="7104" spans="1:50" s="13" customFormat="1" ht="15" hidden="1" customHeight="1" x14ac:dyDescent="0.2">
      <c r="A7104" s="7" t="s">
        <v>25040</v>
      </c>
      <c r="B7104" s="3" t="s">
        <v>24918</v>
      </c>
      <c r="C7104" s="85" t="s">
        <v>7939</v>
      </c>
      <c r="D7104" s="85" t="s">
        <v>13090</v>
      </c>
      <c r="E7104" s="202" t="s">
        <v>154</v>
      </c>
      <c r="F7104" s="85" t="s">
        <v>68</v>
      </c>
      <c r="G7104" s="100" t="s">
        <v>70</v>
      </c>
      <c r="H7104" s="85" t="s">
        <v>20690</v>
      </c>
      <c r="I7104" s="3" t="s">
        <v>8188</v>
      </c>
      <c r="J7104" s="171" t="s">
        <v>4400</v>
      </c>
      <c r="K7104" s="7" t="s">
        <v>4422</v>
      </c>
      <c r="L7104" s="3"/>
      <c r="M7104" s="3"/>
      <c r="N7104" s="41" t="s">
        <v>24919</v>
      </c>
      <c r="O7104" s="87">
        <v>0</v>
      </c>
      <c r="P7104" s="87">
        <v>0</v>
      </c>
      <c r="Q7104" s="87">
        <v>0</v>
      </c>
      <c r="R7104" s="87">
        <v>0</v>
      </c>
      <c r="S7104" s="87"/>
      <c r="T7104" s="87"/>
      <c r="U7104" s="85" t="s">
        <v>112</v>
      </c>
      <c r="V7104" s="179"/>
      <c r="W7104" s="7"/>
      <c r="X7104" s="3"/>
      <c r="Y7104" s="3"/>
      <c r="Z7104" s="211">
        <v>129487</v>
      </c>
      <c r="AA7104" s="11"/>
      <c r="AB7104" s="123" t="s">
        <v>7939</v>
      </c>
      <c r="AC7104" s="124"/>
      <c r="AD7104" s="41"/>
      <c r="AE7104" s="41"/>
      <c r="AF7104" s="191">
        <v>45098</v>
      </c>
      <c r="AG7104" s="41"/>
      <c r="AH7104" s="41" t="s">
        <v>16608</v>
      </c>
      <c r="AI7104" s="80" t="s">
        <v>6</v>
      </c>
      <c r="AJ7104" s="41"/>
      <c r="AK7104" s="3"/>
      <c r="AL7104" s="85"/>
      <c r="AM7104" s="151" t="s">
        <v>24840</v>
      </c>
      <c r="AN7104" s="15"/>
      <c r="AO7104" s="166"/>
      <c r="AP7104" s="5">
        <f t="shared" si="111"/>
        <v>0</v>
      </c>
      <c r="AQ7104" s="16"/>
      <c r="AR7104" s="205">
        <v>1</v>
      </c>
      <c r="AS7104" s="16"/>
      <c r="AT7104" s="16"/>
      <c r="AU7104" s="16"/>
      <c r="AV7104" s="16"/>
      <c r="AW7104" s="16"/>
      <c r="AX7104" s="16"/>
    </row>
    <row r="7105" spans="1:50" s="13" customFormat="1" ht="15" hidden="1" customHeight="1" x14ac:dyDescent="0.2">
      <c r="A7105" s="7" t="s">
        <v>25041</v>
      </c>
      <c r="B7105" s="3" t="s">
        <v>24920</v>
      </c>
      <c r="C7105" s="85" t="s">
        <v>7939</v>
      </c>
      <c r="D7105" s="85" t="s">
        <v>13090</v>
      </c>
      <c r="E7105" s="202" t="s">
        <v>154</v>
      </c>
      <c r="F7105" s="85" t="s">
        <v>68</v>
      </c>
      <c r="G7105" s="100" t="s">
        <v>70</v>
      </c>
      <c r="H7105" s="85" t="s">
        <v>20690</v>
      </c>
      <c r="I7105" s="3" t="s">
        <v>8188</v>
      </c>
      <c r="J7105" s="171" t="s">
        <v>4400</v>
      </c>
      <c r="K7105" s="7" t="s">
        <v>4422</v>
      </c>
      <c r="L7105" s="3"/>
      <c r="M7105" s="3"/>
      <c r="N7105" s="41" t="s">
        <v>24921</v>
      </c>
      <c r="O7105" s="87">
        <v>0</v>
      </c>
      <c r="P7105" s="87">
        <v>0</v>
      </c>
      <c r="Q7105" s="87">
        <v>0</v>
      </c>
      <c r="R7105" s="87">
        <v>0</v>
      </c>
      <c r="S7105" s="87"/>
      <c r="T7105" s="87"/>
      <c r="U7105" s="85" t="s">
        <v>112</v>
      </c>
      <c r="V7105" s="179"/>
      <c r="W7105" s="7"/>
      <c r="X7105" s="3"/>
      <c r="Y7105" s="3"/>
      <c r="Z7105" s="211">
        <v>131612</v>
      </c>
      <c r="AA7105" s="11"/>
      <c r="AB7105" s="123" t="s">
        <v>7939</v>
      </c>
      <c r="AC7105" s="124"/>
      <c r="AD7105" s="41"/>
      <c r="AE7105" s="41"/>
      <c r="AF7105" s="191">
        <v>45098</v>
      </c>
      <c r="AG7105" s="41"/>
      <c r="AH7105" s="41" t="s">
        <v>16608</v>
      </c>
      <c r="AI7105" s="80" t="s">
        <v>6</v>
      </c>
      <c r="AJ7105" s="41"/>
      <c r="AK7105" s="3"/>
      <c r="AL7105" s="85"/>
      <c r="AM7105" s="151" t="s">
        <v>24840</v>
      </c>
      <c r="AN7105" s="15"/>
      <c r="AO7105" s="166"/>
      <c r="AP7105" s="5">
        <f t="shared" si="111"/>
        <v>0</v>
      </c>
      <c r="AQ7105" s="16"/>
      <c r="AR7105" s="205">
        <v>1</v>
      </c>
      <c r="AS7105" s="16"/>
      <c r="AT7105" s="16"/>
      <c r="AU7105" s="16"/>
      <c r="AV7105" s="16"/>
      <c r="AW7105" s="16"/>
      <c r="AX7105" s="16"/>
    </row>
    <row r="7106" spans="1:50" s="13" customFormat="1" ht="15" customHeight="1" x14ac:dyDescent="0.2">
      <c r="A7106" s="7" t="s">
        <v>22938</v>
      </c>
      <c r="B7106" s="3" t="s">
        <v>22088</v>
      </c>
      <c r="C7106" s="85" t="s">
        <v>7939</v>
      </c>
      <c r="D7106" s="85" t="s">
        <v>13090</v>
      </c>
      <c r="E7106" s="202" t="s">
        <v>7951</v>
      </c>
      <c r="F7106" s="85" t="s">
        <v>34</v>
      </c>
      <c r="G7106" s="85" t="s">
        <v>35</v>
      </c>
      <c r="H7106" s="85" t="s">
        <v>20688</v>
      </c>
      <c r="I7106" s="7" t="s">
        <v>8125</v>
      </c>
      <c r="J7106" s="85" t="s">
        <v>115</v>
      </c>
      <c r="K7106" s="7" t="s">
        <v>4416</v>
      </c>
      <c r="L7106" s="3"/>
      <c r="M7106" s="3"/>
      <c r="N7106" s="41" t="s">
        <v>15959</v>
      </c>
      <c r="O7106" s="87">
        <v>0</v>
      </c>
      <c r="P7106" s="87">
        <v>0</v>
      </c>
      <c r="Q7106" s="87">
        <v>0</v>
      </c>
      <c r="R7106" s="87">
        <v>0</v>
      </c>
      <c r="S7106" s="87"/>
      <c r="T7106" s="87"/>
      <c r="U7106" s="85" t="s">
        <v>112</v>
      </c>
      <c r="V7106" s="179"/>
      <c r="W7106" s="7"/>
      <c r="X7106" s="3"/>
      <c r="Y7106" s="3"/>
      <c r="Z7106" s="211">
        <v>135772</v>
      </c>
      <c r="AA7106" s="11"/>
      <c r="AB7106" s="123" t="s">
        <v>7939</v>
      </c>
      <c r="AC7106" s="124"/>
      <c r="AD7106" s="41"/>
      <c r="AE7106" s="41"/>
      <c r="AF7106" s="191"/>
      <c r="AG7106" s="41"/>
      <c r="AH7106" s="41" t="s">
        <v>7952</v>
      </c>
      <c r="AI7106" s="80" t="s">
        <v>6</v>
      </c>
      <c r="AJ7106" s="41"/>
      <c r="AK7106" s="3"/>
      <c r="AL7106" s="85"/>
      <c r="AM7106" s="151" t="s">
        <v>24840</v>
      </c>
      <c r="AN7106" s="15"/>
      <c r="AO7106" s="166"/>
      <c r="AP7106" s="5">
        <f t="shared" si="111"/>
        <v>0</v>
      </c>
      <c r="AQ7106" s="16"/>
      <c r="AR7106" s="205">
        <v>1</v>
      </c>
      <c r="AS7106" s="16"/>
      <c r="AT7106" s="16"/>
      <c r="AU7106" s="16"/>
      <c r="AV7106" s="16"/>
      <c r="AW7106" s="16"/>
      <c r="AX7106" s="16"/>
    </row>
    <row r="7107" spans="1:50" s="13" customFormat="1" ht="15" customHeight="1" x14ac:dyDescent="0.2">
      <c r="A7107" s="7" t="s">
        <v>22937</v>
      </c>
      <c r="B7107" s="3" t="s">
        <v>22087</v>
      </c>
      <c r="C7107" s="85" t="s">
        <v>7939</v>
      </c>
      <c r="D7107" s="85" t="s">
        <v>13090</v>
      </c>
      <c r="E7107" s="202" t="s">
        <v>7951</v>
      </c>
      <c r="F7107" s="85" t="s">
        <v>34</v>
      </c>
      <c r="G7107" s="85" t="s">
        <v>35</v>
      </c>
      <c r="H7107" s="85" t="s">
        <v>20688</v>
      </c>
      <c r="I7107" s="7" t="s">
        <v>8125</v>
      </c>
      <c r="J7107" s="85" t="s">
        <v>115</v>
      </c>
      <c r="K7107" s="7" t="s">
        <v>4416</v>
      </c>
      <c r="L7107" s="3"/>
      <c r="M7107" s="3"/>
      <c r="N7107" s="41" t="s">
        <v>15959</v>
      </c>
      <c r="O7107" s="87">
        <v>0</v>
      </c>
      <c r="P7107" s="87">
        <v>0</v>
      </c>
      <c r="Q7107" s="87">
        <v>0</v>
      </c>
      <c r="R7107" s="87">
        <v>0</v>
      </c>
      <c r="S7107" s="87"/>
      <c r="T7107" s="87"/>
      <c r="U7107" s="85" t="s">
        <v>112</v>
      </c>
      <c r="V7107" s="179"/>
      <c r="W7107" s="7"/>
      <c r="X7107" s="3"/>
      <c r="Y7107" s="3"/>
      <c r="Z7107" s="211">
        <v>211721</v>
      </c>
      <c r="AA7107" s="11"/>
      <c r="AB7107" s="123" t="s">
        <v>7939</v>
      </c>
      <c r="AC7107" s="124"/>
      <c r="AD7107" s="41"/>
      <c r="AE7107" s="41"/>
      <c r="AF7107" s="191"/>
      <c r="AG7107" s="41"/>
      <c r="AH7107" s="41" t="s">
        <v>7952</v>
      </c>
      <c r="AI7107" s="80" t="s">
        <v>6</v>
      </c>
      <c r="AJ7107" s="41"/>
      <c r="AK7107" s="3"/>
      <c r="AL7107" s="85"/>
      <c r="AM7107" s="151" t="s">
        <v>24840</v>
      </c>
      <c r="AN7107" s="15"/>
      <c r="AO7107" s="166"/>
      <c r="AP7107" s="5">
        <f t="shared" si="111"/>
        <v>0</v>
      </c>
      <c r="AQ7107" s="16"/>
      <c r="AR7107" s="205">
        <v>1</v>
      </c>
      <c r="AS7107" s="16"/>
      <c r="AT7107" s="16"/>
      <c r="AU7107" s="16"/>
      <c r="AV7107" s="16"/>
      <c r="AW7107" s="16"/>
      <c r="AX7107" s="16"/>
    </row>
    <row r="7108" spans="1:50" s="13" customFormat="1" ht="15" hidden="1" customHeight="1" x14ac:dyDescent="0.2">
      <c r="A7108" s="7" t="s">
        <v>26782</v>
      </c>
      <c r="B7108" s="3" t="s">
        <v>27152</v>
      </c>
      <c r="C7108" s="85" t="s">
        <v>7939</v>
      </c>
      <c r="D7108" s="85" t="s">
        <v>13090</v>
      </c>
      <c r="E7108" s="202" t="s">
        <v>7951</v>
      </c>
      <c r="F7108" s="85" t="s">
        <v>14</v>
      </c>
      <c r="G7108" s="85" t="s">
        <v>20</v>
      </c>
      <c r="H7108" s="85" t="s">
        <v>20689</v>
      </c>
      <c r="I7108" s="3" t="s">
        <v>16770</v>
      </c>
      <c r="J7108" s="85" t="s">
        <v>105</v>
      </c>
      <c r="K7108" s="7" t="s">
        <v>1470</v>
      </c>
      <c r="L7108" s="3"/>
      <c r="M7108" s="3"/>
      <c r="N7108" s="41" t="s">
        <v>27153</v>
      </c>
      <c r="O7108" s="87">
        <v>0</v>
      </c>
      <c r="P7108" s="87">
        <v>0</v>
      </c>
      <c r="Q7108" s="87">
        <v>0</v>
      </c>
      <c r="R7108" s="87">
        <v>0</v>
      </c>
      <c r="S7108" s="87"/>
      <c r="T7108" s="87"/>
      <c r="U7108" s="85" t="s">
        <v>112</v>
      </c>
      <c r="V7108" s="179"/>
      <c r="W7108" s="7"/>
      <c r="X7108" s="3"/>
      <c r="Y7108" s="3"/>
      <c r="Z7108" s="211">
        <v>22593</v>
      </c>
      <c r="AA7108" s="11"/>
      <c r="AB7108" s="123" t="s">
        <v>7939</v>
      </c>
      <c r="AC7108" s="124"/>
      <c r="AD7108" s="41"/>
      <c r="AE7108" s="41"/>
      <c r="AF7108" s="191"/>
      <c r="AG7108" s="41"/>
      <c r="AH7108" s="41" t="s">
        <v>7952</v>
      </c>
      <c r="AI7108" s="80" t="s">
        <v>6</v>
      </c>
      <c r="AJ7108" s="41"/>
      <c r="AK7108" s="3"/>
      <c r="AL7108" s="85"/>
      <c r="AM7108" s="151" t="s">
        <v>26263</v>
      </c>
      <c r="AN7108" s="15"/>
      <c r="AO7108" s="166"/>
      <c r="AP7108" s="5">
        <f t="shared" si="111"/>
        <v>0</v>
      </c>
      <c r="AQ7108" s="16"/>
      <c r="AR7108" s="205">
        <v>1</v>
      </c>
      <c r="AS7108" s="16"/>
      <c r="AT7108" s="16"/>
      <c r="AU7108" s="16"/>
      <c r="AV7108" s="16"/>
      <c r="AW7108" s="16"/>
      <c r="AX7108" s="16"/>
    </row>
    <row r="7109" spans="1:50" s="13" customFormat="1" ht="15" hidden="1" customHeight="1" x14ac:dyDescent="0.2">
      <c r="A7109" s="7" t="s">
        <v>11291</v>
      </c>
      <c r="B7109" s="3" t="s">
        <v>21121</v>
      </c>
      <c r="C7109" s="85" t="s">
        <v>7939</v>
      </c>
      <c r="D7109" s="85" t="s">
        <v>13090</v>
      </c>
      <c r="E7109" s="202" t="s">
        <v>154</v>
      </c>
      <c r="F7109" s="85" t="s">
        <v>55</v>
      </c>
      <c r="G7109" s="85" t="s">
        <v>57</v>
      </c>
      <c r="H7109" s="85" t="s">
        <v>20690</v>
      </c>
      <c r="I7109" s="3" t="s">
        <v>7970</v>
      </c>
      <c r="J7109" s="85" t="s">
        <v>4406</v>
      </c>
      <c r="K7109" s="7" t="s">
        <v>4407</v>
      </c>
      <c r="L7109" s="3"/>
      <c r="M7109" s="3"/>
      <c r="N7109" s="41" t="s">
        <v>11292</v>
      </c>
      <c r="O7109" s="87">
        <v>174234</v>
      </c>
      <c r="P7109" s="87">
        <v>61008</v>
      </c>
      <c r="Q7109" s="87">
        <v>113226</v>
      </c>
      <c r="R7109" s="87">
        <v>0</v>
      </c>
      <c r="S7109" s="87"/>
      <c r="T7109" s="87"/>
      <c r="U7109" s="85">
        <v>2008</v>
      </c>
      <c r="V7109" s="179"/>
      <c r="W7109" s="7"/>
      <c r="X7109" s="3"/>
      <c r="Y7109" s="3"/>
      <c r="Z7109" s="211">
        <v>21000</v>
      </c>
      <c r="AA7109" s="11"/>
      <c r="AB7109" s="123" t="s">
        <v>7939</v>
      </c>
      <c r="AC7109" s="124"/>
      <c r="AD7109" s="41"/>
      <c r="AE7109" s="41"/>
      <c r="AF7109" s="191">
        <v>43927</v>
      </c>
      <c r="AG7109" s="41"/>
      <c r="AH7109" s="41" t="s">
        <v>8024</v>
      </c>
      <c r="AI7109" s="80" t="s">
        <v>6</v>
      </c>
      <c r="AJ7109" s="41"/>
      <c r="AK7109" s="3"/>
      <c r="AL7109" s="85"/>
      <c r="AM7109" s="151" t="s">
        <v>19998</v>
      </c>
      <c r="AN7109" s="15"/>
      <c r="AO7109" s="166"/>
      <c r="AP7109" s="5">
        <f t="shared" si="111"/>
        <v>0</v>
      </c>
      <c r="AQ7109" s="16"/>
      <c r="AR7109" s="205">
        <v>1</v>
      </c>
      <c r="AS7109" s="16"/>
      <c r="AT7109" s="16"/>
      <c r="AU7109" s="16"/>
      <c r="AV7109" s="16"/>
      <c r="AW7109" s="16"/>
      <c r="AX7109" s="16"/>
    </row>
    <row r="7110" spans="1:50" s="13" customFormat="1" ht="15" hidden="1" customHeight="1" x14ac:dyDescent="0.2">
      <c r="A7110" s="7" t="s">
        <v>25499</v>
      </c>
      <c r="B7110" s="3" t="s">
        <v>25263</v>
      </c>
      <c r="C7110" s="85" t="s">
        <v>7939</v>
      </c>
      <c r="D7110" s="85" t="s">
        <v>13090</v>
      </c>
      <c r="E7110" s="202" t="s">
        <v>22872</v>
      </c>
      <c r="F7110" s="85" t="s">
        <v>34</v>
      </c>
      <c r="G7110" s="85" t="s">
        <v>37</v>
      </c>
      <c r="H7110" s="85" t="s">
        <v>20689</v>
      </c>
      <c r="I7110" s="3" t="s">
        <v>9343</v>
      </c>
      <c r="J7110" s="85" t="s">
        <v>124</v>
      </c>
      <c r="K7110" s="7" t="s">
        <v>6241</v>
      </c>
      <c r="L7110" s="3"/>
      <c r="M7110" s="3"/>
      <c r="N7110" s="41" t="s">
        <v>25415</v>
      </c>
      <c r="O7110" s="87">
        <v>0</v>
      </c>
      <c r="P7110" s="87">
        <v>0</v>
      </c>
      <c r="Q7110" s="87">
        <v>0</v>
      </c>
      <c r="R7110" s="87">
        <v>0</v>
      </c>
      <c r="S7110" s="87"/>
      <c r="T7110" s="87"/>
      <c r="U7110" s="85" t="s">
        <v>112</v>
      </c>
      <c r="V7110" s="179"/>
      <c r="W7110" s="7"/>
      <c r="X7110" s="3"/>
      <c r="Y7110" s="3"/>
      <c r="Z7110" s="211">
        <v>151631</v>
      </c>
      <c r="AA7110" s="11"/>
      <c r="AB7110" s="123" t="s">
        <v>7939</v>
      </c>
      <c r="AC7110" s="124"/>
      <c r="AD7110" s="41"/>
      <c r="AE7110" s="41"/>
      <c r="AF7110" s="191"/>
      <c r="AG7110" s="41"/>
      <c r="AH7110" s="41" t="s">
        <v>7952</v>
      </c>
      <c r="AI7110" s="80" t="s">
        <v>6</v>
      </c>
      <c r="AJ7110" s="41"/>
      <c r="AK7110" s="3"/>
      <c r="AL7110" s="85"/>
      <c r="AM7110" s="151" t="s">
        <v>25241</v>
      </c>
      <c r="AN7110" s="15"/>
      <c r="AO7110" s="166"/>
      <c r="AP7110" s="5">
        <f t="shared" ref="AP7110:AP7173" si="112">SUBTOTAL(109,U7110)</f>
        <v>0</v>
      </c>
      <c r="AQ7110" s="16"/>
      <c r="AR7110" s="205">
        <v>1</v>
      </c>
      <c r="AS7110" s="16"/>
      <c r="AT7110" s="16"/>
      <c r="AU7110" s="16"/>
      <c r="AV7110" s="16"/>
      <c r="AW7110" s="16"/>
      <c r="AX7110" s="16"/>
    </row>
    <row r="7111" spans="1:50" s="13" customFormat="1" ht="15" hidden="1" customHeight="1" x14ac:dyDescent="0.2">
      <c r="A7111" s="7" t="s">
        <v>28657</v>
      </c>
      <c r="B7111" s="3" t="s">
        <v>28195</v>
      </c>
      <c r="C7111" s="85" t="s">
        <v>7939</v>
      </c>
      <c r="D7111" s="85" t="s">
        <v>13090</v>
      </c>
      <c r="E7111" s="202" t="s">
        <v>7951</v>
      </c>
      <c r="F7111" s="85" t="s">
        <v>34</v>
      </c>
      <c r="G7111" s="85" t="s">
        <v>38</v>
      </c>
      <c r="H7111" s="85" t="s">
        <v>20690</v>
      </c>
      <c r="I7111" s="3" t="s">
        <v>8165</v>
      </c>
      <c r="J7111" s="85" t="s">
        <v>124</v>
      </c>
      <c r="K7111" s="7" t="s">
        <v>125</v>
      </c>
      <c r="L7111" s="3"/>
      <c r="M7111" s="3"/>
      <c r="N7111" s="41" t="s">
        <v>28196</v>
      </c>
      <c r="O7111" s="87">
        <v>0</v>
      </c>
      <c r="P7111" s="87">
        <v>0</v>
      </c>
      <c r="Q7111" s="87">
        <v>0</v>
      </c>
      <c r="R7111" s="87">
        <v>0</v>
      </c>
      <c r="S7111" s="87"/>
      <c r="T7111" s="87"/>
      <c r="U7111" s="85" t="s">
        <v>112</v>
      </c>
      <c r="V7111" s="179"/>
      <c r="W7111" s="7"/>
      <c r="X7111" s="3"/>
      <c r="Y7111" s="3"/>
      <c r="Z7111" s="211">
        <v>773489</v>
      </c>
      <c r="AA7111" s="11"/>
      <c r="AB7111" s="123" t="s">
        <v>7939</v>
      </c>
      <c r="AC7111" s="124"/>
      <c r="AD7111" s="41"/>
      <c r="AE7111" s="41"/>
      <c r="AF7111" s="191"/>
      <c r="AG7111" s="41"/>
      <c r="AH7111" s="41" t="s">
        <v>7952</v>
      </c>
      <c r="AI7111" s="80" t="s">
        <v>6</v>
      </c>
      <c r="AJ7111" s="41"/>
      <c r="AK7111" s="3"/>
      <c r="AL7111" s="85"/>
      <c r="AM7111" s="151" t="s">
        <v>28169</v>
      </c>
      <c r="AN7111" s="15"/>
      <c r="AO7111" s="166"/>
      <c r="AP7111" s="5">
        <f t="shared" si="112"/>
        <v>0</v>
      </c>
      <c r="AQ7111" s="16"/>
      <c r="AR7111" s="205">
        <v>1</v>
      </c>
      <c r="AS7111" s="16"/>
      <c r="AT7111" s="16"/>
      <c r="AU7111" s="16"/>
      <c r="AV7111" s="16"/>
      <c r="AW7111" s="16"/>
      <c r="AX7111" s="16"/>
    </row>
    <row r="7112" spans="1:50" s="13" customFormat="1" ht="15" customHeight="1" x14ac:dyDescent="0.2">
      <c r="A7112" s="7" t="s">
        <v>22936</v>
      </c>
      <c r="B7112" s="3" t="s">
        <v>22086</v>
      </c>
      <c r="C7112" s="85" t="s">
        <v>7939</v>
      </c>
      <c r="D7112" s="85" t="s">
        <v>13090</v>
      </c>
      <c r="E7112" s="202" t="s">
        <v>22872</v>
      </c>
      <c r="F7112" s="85" t="s">
        <v>34</v>
      </c>
      <c r="G7112" s="85" t="s">
        <v>35</v>
      </c>
      <c r="H7112" s="85" t="s">
        <v>20688</v>
      </c>
      <c r="I7112" s="7" t="s">
        <v>8125</v>
      </c>
      <c r="J7112" s="85" t="s">
        <v>115</v>
      </c>
      <c r="K7112" s="7" t="s">
        <v>4416</v>
      </c>
      <c r="L7112" s="3"/>
      <c r="M7112" s="3"/>
      <c r="N7112" s="41" t="s">
        <v>15959</v>
      </c>
      <c r="O7112" s="87">
        <v>0</v>
      </c>
      <c r="P7112" s="87">
        <v>0</v>
      </c>
      <c r="Q7112" s="87">
        <v>0</v>
      </c>
      <c r="R7112" s="87">
        <v>0</v>
      </c>
      <c r="S7112" s="87"/>
      <c r="T7112" s="87"/>
      <c r="U7112" s="85" t="s">
        <v>112</v>
      </c>
      <c r="V7112" s="179"/>
      <c r="W7112" s="7"/>
      <c r="X7112" s="3"/>
      <c r="Y7112" s="3"/>
      <c r="Z7112" s="211">
        <v>195438</v>
      </c>
      <c r="AA7112" s="11"/>
      <c r="AB7112" s="123" t="s">
        <v>7939</v>
      </c>
      <c r="AC7112" s="124"/>
      <c r="AD7112" s="41"/>
      <c r="AE7112" s="41"/>
      <c r="AF7112" s="191"/>
      <c r="AG7112" s="41"/>
      <c r="AH7112" s="41" t="s">
        <v>7952</v>
      </c>
      <c r="AI7112" s="80" t="s">
        <v>6</v>
      </c>
      <c r="AJ7112" s="41"/>
      <c r="AK7112" s="3"/>
      <c r="AL7112" s="85"/>
      <c r="AM7112" s="151" t="s">
        <v>24840</v>
      </c>
      <c r="AN7112" s="15"/>
      <c r="AO7112" s="166"/>
      <c r="AP7112" s="5">
        <f t="shared" si="112"/>
        <v>0</v>
      </c>
      <c r="AQ7112" s="16"/>
      <c r="AR7112" s="205">
        <v>1</v>
      </c>
      <c r="AS7112" s="16"/>
      <c r="AT7112" s="16"/>
      <c r="AU7112" s="16"/>
      <c r="AV7112" s="16"/>
      <c r="AW7112" s="16"/>
      <c r="AX7112" s="16"/>
    </row>
    <row r="7113" spans="1:50" s="13" customFormat="1" ht="15" customHeight="1" x14ac:dyDescent="0.2">
      <c r="A7113" s="7" t="s">
        <v>26783</v>
      </c>
      <c r="B7113" s="3" t="s">
        <v>27154</v>
      </c>
      <c r="C7113" s="85" t="s">
        <v>7939</v>
      </c>
      <c r="D7113" s="85" t="s">
        <v>13090</v>
      </c>
      <c r="E7113" s="202" t="s">
        <v>8031</v>
      </c>
      <c r="F7113" s="85" t="s">
        <v>14</v>
      </c>
      <c r="G7113" s="85" t="s">
        <v>20</v>
      </c>
      <c r="H7113" s="85" t="s">
        <v>20689</v>
      </c>
      <c r="I7113" s="3" t="s">
        <v>8615</v>
      </c>
      <c r="J7113" s="85" t="s">
        <v>115</v>
      </c>
      <c r="K7113" s="7" t="s">
        <v>4416</v>
      </c>
      <c r="L7113" s="3"/>
      <c r="M7113" s="3"/>
      <c r="N7113" s="41" t="s">
        <v>27155</v>
      </c>
      <c r="O7113" s="87">
        <v>0</v>
      </c>
      <c r="P7113" s="87">
        <v>0</v>
      </c>
      <c r="Q7113" s="87">
        <v>0</v>
      </c>
      <c r="R7113" s="87">
        <v>0</v>
      </c>
      <c r="S7113" s="87"/>
      <c r="T7113" s="87"/>
      <c r="U7113" s="85" t="s">
        <v>112</v>
      </c>
      <c r="V7113" s="179"/>
      <c r="W7113" s="7"/>
      <c r="X7113" s="3"/>
      <c r="Y7113" s="3"/>
      <c r="Z7113" s="211">
        <v>106000</v>
      </c>
      <c r="AA7113" s="11"/>
      <c r="AB7113" s="123" t="s">
        <v>7939</v>
      </c>
      <c r="AC7113" s="124"/>
      <c r="AD7113" s="41"/>
      <c r="AE7113" s="41"/>
      <c r="AF7113" s="191"/>
      <c r="AG7113" s="41"/>
      <c r="AH7113" s="41" t="s">
        <v>7952</v>
      </c>
      <c r="AI7113" s="80" t="s">
        <v>6</v>
      </c>
      <c r="AJ7113" s="41"/>
      <c r="AK7113" s="3"/>
      <c r="AL7113" s="85"/>
      <c r="AM7113" s="151" t="s">
        <v>26263</v>
      </c>
      <c r="AN7113" s="15"/>
      <c r="AO7113" s="166"/>
      <c r="AP7113" s="5">
        <f t="shared" si="112"/>
        <v>0</v>
      </c>
      <c r="AQ7113" s="16"/>
      <c r="AR7113" s="205">
        <v>1</v>
      </c>
      <c r="AS7113" s="16"/>
      <c r="AT7113" s="16"/>
      <c r="AU7113" s="16"/>
      <c r="AV7113" s="16"/>
      <c r="AW7113" s="16"/>
      <c r="AX7113" s="16"/>
    </row>
    <row r="7114" spans="1:50" s="13" customFormat="1" ht="15" hidden="1" customHeight="1" x14ac:dyDescent="0.2">
      <c r="A7114" s="7" t="s">
        <v>28658</v>
      </c>
      <c r="B7114" s="3" t="s">
        <v>28197</v>
      </c>
      <c r="C7114" s="85" t="s">
        <v>7939</v>
      </c>
      <c r="D7114" s="85" t="s">
        <v>13090</v>
      </c>
      <c r="E7114" s="202" t="s">
        <v>7951</v>
      </c>
      <c r="F7114" s="85" t="s">
        <v>14</v>
      </c>
      <c r="G7114" s="85" t="s">
        <v>20</v>
      </c>
      <c r="H7114" s="85" t="s">
        <v>20689</v>
      </c>
      <c r="I7114" s="3" t="s">
        <v>16770</v>
      </c>
      <c r="J7114" s="85" t="s">
        <v>105</v>
      </c>
      <c r="K7114" s="7" t="s">
        <v>102</v>
      </c>
      <c r="L7114" s="3"/>
      <c r="M7114" s="3"/>
      <c r="N7114" s="41" t="s">
        <v>28198</v>
      </c>
      <c r="O7114" s="87">
        <v>0</v>
      </c>
      <c r="P7114" s="87">
        <v>0</v>
      </c>
      <c r="Q7114" s="87">
        <v>0</v>
      </c>
      <c r="R7114" s="87">
        <v>0</v>
      </c>
      <c r="S7114" s="87"/>
      <c r="T7114" s="87"/>
      <c r="U7114" s="85" t="s">
        <v>112</v>
      </c>
      <c r="V7114" s="179"/>
      <c r="W7114" s="7"/>
      <c r="X7114" s="3"/>
      <c r="Y7114" s="3"/>
      <c r="Z7114" s="146">
        <v>34840</v>
      </c>
      <c r="AA7114" s="11"/>
      <c r="AB7114" s="123" t="s">
        <v>7939</v>
      </c>
      <c r="AC7114" s="124"/>
      <c r="AD7114" s="41"/>
      <c r="AE7114" s="41"/>
      <c r="AF7114" s="191"/>
      <c r="AG7114" s="41"/>
      <c r="AH7114" s="41" t="s">
        <v>7952</v>
      </c>
      <c r="AI7114" s="80" t="s">
        <v>6</v>
      </c>
      <c r="AJ7114" s="41"/>
      <c r="AK7114" s="3"/>
      <c r="AL7114" s="85"/>
      <c r="AM7114" s="151" t="s">
        <v>28169</v>
      </c>
      <c r="AN7114" s="15"/>
      <c r="AO7114" s="166"/>
      <c r="AP7114" s="5">
        <f t="shared" si="112"/>
        <v>0</v>
      </c>
      <c r="AQ7114" s="16"/>
      <c r="AR7114" s="205">
        <v>1</v>
      </c>
      <c r="AS7114" s="16"/>
      <c r="AT7114" s="16"/>
      <c r="AU7114" s="16"/>
      <c r="AV7114" s="16"/>
      <c r="AW7114" s="16"/>
      <c r="AX7114" s="16"/>
    </row>
    <row r="7115" spans="1:50" s="13" customFormat="1" ht="15" hidden="1" customHeight="1" x14ac:dyDescent="0.2">
      <c r="A7115" s="7" t="s">
        <v>22935</v>
      </c>
      <c r="B7115" s="3" t="s">
        <v>22084</v>
      </c>
      <c r="C7115" s="85" t="s">
        <v>7939</v>
      </c>
      <c r="D7115" s="85" t="s">
        <v>13090</v>
      </c>
      <c r="E7115" s="202" t="s">
        <v>9112</v>
      </c>
      <c r="F7115" s="85" t="s">
        <v>68</v>
      </c>
      <c r="G7115" s="85" t="s">
        <v>70</v>
      </c>
      <c r="H7115" s="85" t="s">
        <v>20690</v>
      </c>
      <c r="I7115" s="3" t="s">
        <v>8188</v>
      </c>
      <c r="J7115" s="85" t="s">
        <v>4406</v>
      </c>
      <c r="K7115" s="7" t="s">
        <v>4407</v>
      </c>
      <c r="L7115" s="3"/>
      <c r="M7115" s="3"/>
      <c r="N7115" s="41" t="s">
        <v>22085</v>
      </c>
      <c r="O7115" s="87">
        <v>0</v>
      </c>
      <c r="P7115" s="87">
        <v>0</v>
      </c>
      <c r="Q7115" s="87">
        <v>0</v>
      </c>
      <c r="R7115" s="87">
        <v>0</v>
      </c>
      <c r="S7115" s="87"/>
      <c r="T7115" s="87"/>
      <c r="U7115" s="85" t="s">
        <v>112</v>
      </c>
      <c r="V7115" s="179"/>
      <c r="W7115" s="7"/>
      <c r="X7115" s="3"/>
      <c r="Y7115" s="3"/>
      <c r="Z7115" s="211">
        <v>157255</v>
      </c>
      <c r="AA7115" s="11"/>
      <c r="AB7115" s="123" t="s">
        <v>7939</v>
      </c>
      <c r="AC7115" s="124"/>
      <c r="AD7115" s="41"/>
      <c r="AE7115" s="41"/>
      <c r="AF7115" s="191"/>
      <c r="AG7115" s="41"/>
      <c r="AH7115" s="41" t="s">
        <v>16608</v>
      </c>
      <c r="AI7115" s="80" t="s">
        <v>6</v>
      </c>
      <c r="AJ7115" s="41"/>
      <c r="AK7115" s="3"/>
      <c r="AL7115" s="85"/>
      <c r="AM7115" s="151" t="s">
        <v>24840</v>
      </c>
      <c r="AN7115" s="15"/>
      <c r="AO7115" s="166"/>
      <c r="AP7115" s="5">
        <f t="shared" si="112"/>
        <v>0</v>
      </c>
      <c r="AQ7115" s="16"/>
      <c r="AR7115" s="205">
        <v>1</v>
      </c>
      <c r="AS7115" s="16"/>
      <c r="AT7115" s="16"/>
      <c r="AU7115" s="16"/>
      <c r="AV7115" s="16"/>
      <c r="AW7115" s="16"/>
      <c r="AX7115" s="16"/>
    </row>
    <row r="7116" spans="1:50" s="13" customFormat="1" ht="15" hidden="1" customHeight="1" x14ac:dyDescent="0.2">
      <c r="A7116" s="7" t="s">
        <v>25500</v>
      </c>
      <c r="B7116" s="3" t="s">
        <v>25264</v>
      </c>
      <c r="C7116" s="85" t="s">
        <v>7939</v>
      </c>
      <c r="D7116" s="85" t="s">
        <v>13090</v>
      </c>
      <c r="E7116" s="202" t="s">
        <v>7951</v>
      </c>
      <c r="F7116" s="85" t="s">
        <v>68</v>
      </c>
      <c r="G7116" s="85" t="s">
        <v>70</v>
      </c>
      <c r="H7116" s="85" t="s">
        <v>20690</v>
      </c>
      <c r="I7116" s="3" t="s">
        <v>25401</v>
      </c>
      <c r="J7116" s="85" t="s">
        <v>4406</v>
      </c>
      <c r="K7116" s="7" t="s">
        <v>4407</v>
      </c>
      <c r="L7116" s="3"/>
      <c r="M7116" s="3"/>
      <c r="N7116" s="41" t="s">
        <v>7950</v>
      </c>
      <c r="O7116" s="87">
        <v>0</v>
      </c>
      <c r="P7116" s="87">
        <v>0</v>
      </c>
      <c r="Q7116" s="87">
        <v>0</v>
      </c>
      <c r="R7116" s="87">
        <v>0</v>
      </c>
      <c r="S7116" s="87"/>
      <c r="T7116" s="87"/>
      <c r="U7116" s="85" t="s">
        <v>112</v>
      </c>
      <c r="V7116" s="179"/>
      <c r="W7116" s="7"/>
      <c r="X7116" s="3"/>
      <c r="Y7116" s="3"/>
      <c r="Z7116" s="211">
        <v>76729</v>
      </c>
      <c r="AA7116" s="11"/>
      <c r="AB7116" s="123" t="s">
        <v>7939</v>
      </c>
      <c r="AC7116" s="124"/>
      <c r="AD7116" s="41"/>
      <c r="AE7116" s="41"/>
      <c r="AF7116" s="191"/>
      <c r="AG7116" s="41"/>
      <c r="AH7116" s="41" t="s">
        <v>16608</v>
      </c>
      <c r="AI7116" s="80" t="s">
        <v>6</v>
      </c>
      <c r="AJ7116" s="41"/>
      <c r="AK7116" s="3"/>
      <c r="AL7116" s="85"/>
      <c r="AM7116" s="151" t="s">
        <v>25241</v>
      </c>
      <c r="AN7116" s="15"/>
      <c r="AO7116" s="166"/>
      <c r="AP7116" s="5">
        <f t="shared" si="112"/>
        <v>0</v>
      </c>
      <c r="AQ7116" s="16"/>
      <c r="AR7116" s="205">
        <v>1</v>
      </c>
      <c r="AS7116" s="16"/>
      <c r="AT7116" s="16"/>
      <c r="AU7116" s="16"/>
      <c r="AV7116" s="16"/>
      <c r="AW7116" s="16"/>
      <c r="AX7116" s="16"/>
    </row>
    <row r="7117" spans="1:50" s="13" customFormat="1" ht="15" hidden="1" customHeight="1" x14ac:dyDescent="0.2">
      <c r="A7117" s="7" t="s">
        <v>25501</v>
      </c>
      <c r="B7117" s="3" t="s">
        <v>25265</v>
      </c>
      <c r="C7117" s="85" t="s">
        <v>7939</v>
      </c>
      <c r="D7117" s="85" t="s">
        <v>13090</v>
      </c>
      <c r="E7117" s="202" t="s">
        <v>9112</v>
      </c>
      <c r="F7117" s="85" t="s">
        <v>14</v>
      </c>
      <c r="G7117" s="85" t="s">
        <v>17</v>
      </c>
      <c r="H7117" s="85" t="s">
        <v>20690</v>
      </c>
      <c r="I7117" s="3" t="s">
        <v>10860</v>
      </c>
      <c r="J7117" s="85" t="s">
        <v>4406</v>
      </c>
      <c r="K7117" s="7" t="s">
        <v>4407</v>
      </c>
      <c r="L7117" s="3"/>
      <c r="M7117" s="3"/>
      <c r="N7117" s="41" t="s">
        <v>7950</v>
      </c>
      <c r="O7117" s="87">
        <v>0</v>
      </c>
      <c r="P7117" s="87">
        <v>0</v>
      </c>
      <c r="Q7117" s="87">
        <v>0</v>
      </c>
      <c r="R7117" s="87">
        <v>0</v>
      </c>
      <c r="S7117" s="87"/>
      <c r="T7117" s="87"/>
      <c r="U7117" s="85" t="s">
        <v>112</v>
      </c>
      <c r="V7117" s="179"/>
      <c r="W7117" s="7"/>
      <c r="X7117" s="3"/>
      <c r="Y7117" s="3"/>
      <c r="Z7117" s="211">
        <v>159712</v>
      </c>
      <c r="AA7117" s="11"/>
      <c r="AB7117" s="123" t="s">
        <v>7939</v>
      </c>
      <c r="AC7117" s="124"/>
      <c r="AD7117" s="41"/>
      <c r="AE7117" s="41"/>
      <c r="AF7117" s="191"/>
      <c r="AG7117" s="41"/>
      <c r="AH7117" s="41" t="s">
        <v>8189</v>
      </c>
      <c r="AI7117" s="80" t="s">
        <v>6</v>
      </c>
      <c r="AJ7117" s="41"/>
      <c r="AK7117" s="3"/>
      <c r="AL7117" s="85"/>
      <c r="AM7117" s="151" t="s">
        <v>25241</v>
      </c>
      <c r="AN7117" s="15"/>
      <c r="AO7117" s="166"/>
      <c r="AP7117" s="5">
        <f t="shared" si="112"/>
        <v>0</v>
      </c>
      <c r="AQ7117" s="16"/>
      <c r="AR7117" s="205">
        <v>1</v>
      </c>
      <c r="AS7117" s="16"/>
      <c r="AT7117" s="16"/>
      <c r="AU7117" s="16"/>
      <c r="AV7117" s="16"/>
      <c r="AW7117" s="16"/>
      <c r="AX7117" s="16"/>
    </row>
    <row r="7118" spans="1:50" s="13" customFormat="1" ht="15" hidden="1" customHeight="1" x14ac:dyDescent="0.2">
      <c r="A7118" s="7" t="s">
        <v>11293</v>
      </c>
      <c r="B7118" s="3" t="s">
        <v>6820</v>
      </c>
      <c r="C7118" s="85" t="s">
        <v>7939</v>
      </c>
      <c r="D7118" s="85" t="s">
        <v>13090</v>
      </c>
      <c r="E7118" s="202" t="s">
        <v>154</v>
      </c>
      <c r="F7118" s="85" t="s">
        <v>55</v>
      </c>
      <c r="G7118" s="85" t="s">
        <v>63</v>
      </c>
      <c r="H7118" s="85" t="s">
        <v>20690</v>
      </c>
      <c r="I7118" s="3" t="s">
        <v>7970</v>
      </c>
      <c r="J7118" s="85" t="s">
        <v>4435</v>
      </c>
      <c r="K7118" s="7" t="s">
        <v>3838</v>
      </c>
      <c r="L7118" s="3"/>
      <c r="M7118" s="3"/>
      <c r="N7118" s="41" t="s">
        <v>8419</v>
      </c>
      <c r="O7118" s="87">
        <v>10332</v>
      </c>
      <c r="P7118" s="87">
        <v>6973</v>
      </c>
      <c r="Q7118" s="87">
        <v>3359</v>
      </c>
      <c r="R7118" s="87">
        <v>0</v>
      </c>
      <c r="S7118" s="87"/>
      <c r="T7118" s="87"/>
      <c r="U7118" s="85">
        <v>2005</v>
      </c>
      <c r="V7118" s="179"/>
      <c r="W7118" s="7"/>
      <c r="X7118" s="3"/>
      <c r="Y7118" s="3"/>
      <c r="Z7118" s="211">
        <v>33019</v>
      </c>
      <c r="AA7118" s="11"/>
      <c r="AB7118" s="123" t="s">
        <v>7939</v>
      </c>
      <c r="AC7118" s="124"/>
      <c r="AD7118" s="41"/>
      <c r="AE7118" s="41"/>
      <c r="AF7118" s="191">
        <v>43927</v>
      </c>
      <c r="AG7118" s="41"/>
      <c r="AH7118" s="41" t="s">
        <v>8024</v>
      </c>
      <c r="AI7118" s="80" t="s">
        <v>6</v>
      </c>
      <c r="AJ7118" s="41"/>
      <c r="AK7118" s="3"/>
      <c r="AL7118" s="85"/>
      <c r="AM7118" s="151" t="s">
        <v>19998</v>
      </c>
      <c r="AN7118" s="15"/>
      <c r="AO7118" s="166"/>
      <c r="AP7118" s="5">
        <f t="shared" si="112"/>
        <v>0</v>
      </c>
      <c r="AQ7118" s="16"/>
      <c r="AR7118" s="205">
        <v>1</v>
      </c>
      <c r="AS7118" s="16"/>
      <c r="AT7118" s="16"/>
      <c r="AU7118" s="16"/>
      <c r="AV7118" s="16"/>
      <c r="AW7118" s="16"/>
      <c r="AX7118" s="16"/>
    </row>
    <row r="7119" spans="1:50" s="13" customFormat="1" ht="15" hidden="1" customHeight="1" x14ac:dyDescent="0.2">
      <c r="A7119" s="7" t="s">
        <v>25502</v>
      </c>
      <c r="B7119" s="3" t="s">
        <v>25266</v>
      </c>
      <c r="C7119" s="85" t="s">
        <v>7939</v>
      </c>
      <c r="D7119" s="85" t="s">
        <v>13090</v>
      </c>
      <c r="E7119" s="202" t="s">
        <v>9112</v>
      </c>
      <c r="F7119" s="85" t="s">
        <v>14</v>
      </c>
      <c r="G7119" s="85" t="s">
        <v>17</v>
      </c>
      <c r="H7119" s="85" t="s">
        <v>20690</v>
      </c>
      <c r="I7119" s="3" t="s">
        <v>10860</v>
      </c>
      <c r="J7119" s="85" t="s">
        <v>4406</v>
      </c>
      <c r="K7119" s="7" t="s">
        <v>4407</v>
      </c>
      <c r="L7119" s="3"/>
      <c r="M7119" s="3"/>
      <c r="N7119" s="41" t="s">
        <v>7950</v>
      </c>
      <c r="O7119" s="87">
        <v>0</v>
      </c>
      <c r="P7119" s="87">
        <v>0</v>
      </c>
      <c r="Q7119" s="87">
        <v>0</v>
      </c>
      <c r="R7119" s="87">
        <v>0</v>
      </c>
      <c r="S7119" s="87"/>
      <c r="T7119" s="87"/>
      <c r="U7119" s="85" t="s">
        <v>112</v>
      </c>
      <c r="V7119" s="179"/>
      <c r="W7119" s="7"/>
      <c r="X7119" s="3"/>
      <c r="Y7119" s="3"/>
      <c r="Z7119" s="211">
        <v>113198</v>
      </c>
      <c r="AA7119" s="11"/>
      <c r="AB7119" s="123" t="s">
        <v>7939</v>
      </c>
      <c r="AC7119" s="124"/>
      <c r="AD7119" s="41"/>
      <c r="AE7119" s="41"/>
      <c r="AF7119" s="191"/>
      <c r="AG7119" s="41"/>
      <c r="AH7119" s="41" t="s">
        <v>21023</v>
      </c>
      <c r="AI7119" s="80" t="s">
        <v>6</v>
      </c>
      <c r="AJ7119" s="41"/>
      <c r="AK7119" s="3"/>
      <c r="AL7119" s="85"/>
      <c r="AM7119" s="151" t="s">
        <v>25241</v>
      </c>
      <c r="AN7119" s="15"/>
      <c r="AO7119" s="166"/>
      <c r="AP7119" s="5">
        <f t="shared" si="112"/>
        <v>0</v>
      </c>
      <c r="AQ7119" s="16"/>
      <c r="AR7119" s="205">
        <v>1</v>
      </c>
      <c r="AS7119" s="16"/>
      <c r="AT7119" s="16"/>
      <c r="AU7119" s="16"/>
      <c r="AV7119" s="16"/>
      <c r="AW7119" s="16"/>
      <c r="AX7119" s="16"/>
    </row>
    <row r="7120" spans="1:50" s="13" customFormat="1" ht="15" hidden="1" customHeight="1" x14ac:dyDescent="0.2">
      <c r="A7120" s="7" t="s">
        <v>22933</v>
      </c>
      <c r="B7120" s="3" t="s">
        <v>22080</v>
      </c>
      <c r="C7120" s="85" t="s">
        <v>7939</v>
      </c>
      <c r="D7120" s="85" t="s">
        <v>13090</v>
      </c>
      <c r="E7120" s="202" t="s">
        <v>7951</v>
      </c>
      <c r="F7120" s="85" t="s">
        <v>68</v>
      </c>
      <c r="G7120" s="85" t="s">
        <v>15334</v>
      </c>
      <c r="H7120" s="85" t="s">
        <v>20690</v>
      </c>
      <c r="I7120" s="3" t="s">
        <v>9556</v>
      </c>
      <c r="J7120" s="85" t="s">
        <v>4400</v>
      </c>
      <c r="K7120" s="7" t="s">
        <v>4422</v>
      </c>
      <c r="L7120" s="3"/>
      <c r="M7120" s="3"/>
      <c r="N7120" s="41" t="s">
        <v>22081</v>
      </c>
      <c r="O7120" s="87">
        <v>0</v>
      </c>
      <c r="P7120" s="87">
        <v>0</v>
      </c>
      <c r="Q7120" s="87">
        <v>0</v>
      </c>
      <c r="R7120" s="87">
        <v>0</v>
      </c>
      <c r="S7120" s="87"/>
      <c r="T7120" s="87"/>
      <c r="U7120" s="85" t="s">
        <v>112</v>
      </c>
      <c r="V7120" s="179"/>
      <c r="W7120" s="7"/>
      <c r="X7120" s="3"/>
      <c r="Y7120" s="3"/>
      <c r="Z7120" s="211">
        <v>107666</v>
      </c>
      <c r="AA7120" s="11"/>
      <c r="AB7120" s="123" t="s">
        <v>7939</v>
      </c>
      <c r="AC7120" s="124"/>
      <c r="AD7120" s="41"/>
      <c r="AE7120" s="41"/>
      <c r="AF7120" s="191"/>
      <c r="AG7120" s="41"/>
      <c r="AH7120" s="41" t="s">
        <v>16608</v>
      </c>
      <c r="AI7120" s="80" t="s">
        <v>6</v>
      </c>
      <c r="AJ7120" s="41"/>
      <c r="AK7120" s="3"/>
      <c r="AL7120" s="85"/>
      <c r="AM7120" s="151" t="s">
        <v>24840</v>
      </c>
      <c r="AN7120" s="15"/>
      <c r="AO7120" s="166"/>
      <c r="AP7120" s="5">
        <f t="shared" si="112"/>
        <v>0</v>
      </c>
      <c r="AQ7120" s="16"/>
      <c r="AR7120" s="205">
        <v>1</v>
      </c>
      <c r="AS7120" s="16"/>
      <c r="AT7120" s="16"/>
      <c r="AU7120" s="16"/>
      <c r="AV7120" s="16"/>
      <c r="AW7120" s="16"/>
      <c r="AX7120" s="16"/>
    </row>
    <row r="7121" spans="1:50" s="13" customFormat="1" ht="15" hidden="1" customHeight="1" x14ac:dyDescent="0.2">
      <c r="A7121" s="7" t="s">
        <v>22934</v>
      </c>
      <c r="B7121" s="3" t="s">
        <v>22082</v>
      </c>
      <c r="C7121" s="85" t="s">
        <v>7939</v>
      </c>
      <c r="D7121" s="85" t="s">
        <v>13090</v>
      </c>
      <c r="E7121" s="202" t="s">
        <v>154</v>
      </c>
      <c r="F7121" s="85" t="s">
        <v>55</v>
      </c>
      <c r="G7121" s="85" t="s">
        <v>56</v>
      </c>
      <c r="H7121" s="85" t="s">
        <v>20690</v>
      </c>
      <c r="I7121" s="3" t="s">
        <v>16855</v>
      </c>
      <c r="J7121" s="85" t="s">
        <v>4400</v>
      </c>
      <c r="K7121" s="7" t="s">
        <v>4422</v>
      </c>
      <c r="L7121" s="3"/>
      <c r="M7121" s="3"/>
      <c r="N7121" s="41" t="s">
        <v>22083</v>
      </c>
      <c r="O7121" s="87">
        <v>0</v>
      </c>
      <c r="P7121" s="87">
        <v>0</v>
      </c>
      <c r="Q7121" s="87">
        <v>0</v>
      </c>
      <c r="R7121" s="87">
        <v>0</v>
      </c>
      <c r="S7121" s="87"/>
      <c r="T7121" s="87"/>
      <c r="U7121" s="85" t="s">
        <v>112</v>
      </c>
      <c r="V7121" s="179"/>
      <c r="W7121" s="7"/>
      <c r="X7121" s="3"/>
      <c r="Y7121" s="3"/>
      <c r="Z7121" s="211">
        <v>50406</v>
      </c>
      <c r="AA7121" s="11"/>
      <c r="AB7121" s="123" t="s">
        <v>7939</v>
      </c>
      <c r="AC7121" s="124"/>
      <c r="AD7121" s="41"/>
      <c r="AE7121" s="41"/>
      <c r="AF7121" s="191">
        <v>45146</v>
      </c>
      <c r="AG7121" s="41"/>
      <c r="AH7121" s="41" t="s">
        <v>8024</v>
      </c>
      <c r="AI7121" s="80" t="s">
        <v>6</v>
      </c>
      <c r="AJ7121" s="41"/>
      <c r="AK7121" s="3"/>
      <c r="AL7121" s="85"/>
      <c r="AM7121" s="151" t="s">
        <v>24840</v>
      </c>
      <c r="AN7121" s="15"/>
      <c r="AO7121" s="166"/>
      <c r="AP7121" s="5">
        <f t="shared" si="112"/>
        <v>0</v>
      </c>
      <c r="AQ7121" s="16"/>
      <c r="AR7121" s="205">
        <v>1</v>
      </c>
      <c r="AS7121" s="16"/>
      <c r="AT7121" s="16"/>
      <c r="AU7121" s="16"/>
      <c r="AV7121" s="16"/>
      <c r="AW7121" s="16"/>
      <c r="AX7121" s="16"/>
    </row>
    <row r="7122" spans="1:50" s="13" customFormat="1" ht="15" hidden="1" customHeight="1" x14ac:dyDescent="0.2">
      <c r="A7122" s="7" t="s">
        <v>22930</v>
      </c>
      <c r="B7122" s="3" t="s">
        <v>22074</v>
      </c>
      <c r="C7122" s="85" t="s">
        <v>7939</v>
      </c>
      <c r="D7122" s="85" t="s">
        <v>13090</v>
      </c>
      <c r="E7122" s="202" t="s">
        <v>154</v>
      </c>
      <c r="F7122" s="85" t="s">
        <v>55</v>
      </c>
      <c r="G7122" s="85" t="s">
        <v>56</v>
      </c>
      <c r="H7122" s="85" t="s">
        <v>20690</v>
      </c>
      <c r="I7122" s="3" t="s">
        <v>16855</v>
      </c>
      <c r="J7122" s="85" t="s">
        <v>4400</v>
      </c>
      <c r="K7122" s="7" t="s">
        <v>4422</v>
      </c>
      <c r="L7122" s="3"/>
      <c r="M7122" s="3"/>
      <c r="N7122" s="41" t="s">
        <v>22075</v>
      </c>
      <c r="O7122" s="87">
        <v>0</v>
      </c>
      <c r="P7122" s="87">
        <v>0</v>
      </c>
      <c r="Q7122" s="87">
        <v>0</v>
      </c>
      <c r="R7122" s="87">
        <v>0</v>
      </c>
      <c r="S7122" s="87"/>
      <c r="T7122" s="87"/>
      <c r="U7122" s="85" t="s">
        <v>112</v>
      </c>
      <c r="V7122" s="179"/>
      <c r="W7122" s="7"/>
      <c r="X7122" s="3"/>
      <c r="Y7122" s="3"/>
      <c r="Z7122" s="211">
        <v>17526</v>
      </c>
      <c r="AA7122" s="11"/>
      <c r="AB7122" s="123" t="s">
        <v>7939</v>
      </c>
      <c r="AC7122" s="124"/>
      <c r="AD7122" s="41"/>
      <c r="AE7122" s="41"/>
      <c r="AF7122" s="191">
        <v>45058</v>
      </c>
      <c r="AG7122" s="41"/>
      <c r="AH7122" s="41" t="s">
        <v>8024</v>
      </c>
      <c r="AI7122" s="80" t="s">
        <v>6</v>
      </c>
      <c r="AJ7122" s="41"/>
      <c r="AK7122" s="3"/>
      <c r="AL7122" s="85"/>
      <c r="AM7122" s="151" t="s">
        <v>24840</v>
      </c>
      <c r="AN7122" s="15"/>
      <c r="AO7122" s="166"/>
      <c r="AP7122" s="5">
        <f t="shared" si="112"/>
        <v>0</v>
      </c>
      <c r="AQ7122" s="16"/>
      <c r="AR7122" s="205">
        <v>1</v>
      </c>
      <c r="AS7122" s="16"/>
      <c r="AT7122" s="16"/>
      <c r="AU7122" s="16"/>
      <c r="AV7122" s="16"/>
      <c r="AW7122" s="16"/>
      <c r="AX7122" s="16"/>
    </row>
    <row r="7123" spans="1:50" s="13" customFormat="1" ht="15" hidden="1" customHeight="1" x14ac:dyDescent="0.2">
      <c r="A7123" s="7" t="s">
        <v>22931</v>
      </c>
      <c r="B7123" s="3" t="s">
        <v>22076</v>
      </c>
      <c r="C7123" s="85" t="s">
        <v>7939</v>
      </c>
      <c r="D7123" s="85" t="s">
        <v>13090</v>
      </c>
      <c r="E7123" s="202" t="s">
        <v>154</v>
      </c>
      <c r="F7123" s="85" t="s">
        <v>68</v>
      </c>
      <c r="G7123" s="85" t="s">
        <v>70</v>
      </c>
      <c r="H7123" s="85" t="s">
        <v>20690</v>
      </c>
      <c r="I7123" s="3" t="s">
        <v>8188</v>
      </c>
      <c r="J7123" s="85" t="s">
        <v>4400</v>
      </c>
      <c r="K7123" s="7" t="s">
        <v>4422</v>
      </c>
      <c r="L7123" s="3"/>
      <c r="M7123" s="3"/>
      <c r="N7123" s="41" t="s">
        <v>22077</v>
      </c>
      <c r="O7123" s="87">
        <v>115878</v>
      </c>
      <c r="P7123" s="87">
        <v>0</v>
      </c>
      <c r="Q7123" s="87">
        <v>115878</v>
      </c>
      <c r="R7123" s="87">
        <v>0</v>
      </c>
      <c r="S7123" s="87"/>
      <c r="T7123" s="87"/>
      <c r="U7123" s="85">
        <v>2020</v>
      </c>
      <c r="V7123" s="179"/>
      <c r="W7123" s="7"/>
      <c r="X7123" s="3"/>
      <c r="Y7123" s="3"/>
      <c r="Z7123" s="211">
        <v>82910</v>
      </c>
      <c r="AA7123" s="11"/>
      <c r="AB7123" s="123" t="s">
        <v>7939</v>
      </c>
      <c r="AC7123" s="124"/>
      <c r="AD7123" s="41"/>
      <c r="AE7123" s="41"/>
      <c r="AF7123" s="191">
        <v>44991</v>
      </c>
      <c r="AG7123" s="41"/>
      <c r="AH7123" s="41" t="s">
        <v>16608</v>
      </c>
      <c r="AI7123" s="80" t="s">
        <v>6</v>
      </c>
      <c r="AJ7123" s="41"/>
      <c r="AK7123" s="3"/>
      <c r="AL7123" s="85"/>
      <c r="AM7123" s="151" t="s">
        <v>24840</v>
      </c>
      <c r="AN7123" s="15"/>
      <c r="AO7123" s="166"/>
      <c r="AP7123" s="5">
        <f t="shared" si="112"/>
        <v>0</v>
      </c>
      <c r="AQ7123" s="16"/>
      <c r="AR7123" s="205">
        <v>1</v>
      </c>
      <c r="AS7123" s="16"/>
      <c r="AT7123" s="16"/>
      <c r="AU7123" s="16"/>
      <c r="AV7123" s="16"/>
      <c r="AW7123" s="16"/>
      <c r="AX7123" s="16"/>
    </row>
    <row r="7124" spans="1:50" s="13" customFormat="1" ht="15" hidden="1" customHeight="1" x14ac:dyDescent="0.2">
      <c r="A7124" s="7" t="s">
        <v>11294</v>
      </c>
      <c r="B7124" s="3" t="s">
        <v>13192</v>
      </c>
      <c r="C7124" s="85" t="s">
        <v>7939</v>
      </c>
      <c r="D7124" s="85" t="s">
        <v>13090</v>
      </c>
      <c r="E7124" s="202" t="s">
        <v>154</v>
      </c>
      <c r="F7124" s="85" t="s">
        <v>55</v>
      </c>
      <c r="G7124" s="85" t="s">
        <v>15355</v>
      </c>
      <c r="H7124" s="85" t="s">
        <v>20690</v>
      </c>
      <c r="I7124" s="3" t="s">
        <v>7978</v>
      </c>
      <c r="J7124" s="85" t="s">
        <v>4435</v>
      </c>
      <c r="K7124" s="7" t="s">
        <v>3838</v>
      </c>
      <c r="L7124" s="3"/>
      <c r="M7124" s="3"/>
      <c r="N7124" s="41" t="s">
        <v>11295</v>
      </c>
      <c r="O7124" s="87">
        <v>0</v>
      </c>
      <c r="P7124" s="87">
        <v>0</v>
      </c>
      <c r="Q7124" s="87">
        <v>0</v>
      </c>
      <c r="R7124" s="87">
        <v>0</v>
      </c>
      <c r="S7124" s="87"/>
      <c r="T7124" s="87"/>
      <c r="U7124" s="85" t="s">
        <v>112</v>
      </c>
      <c r="V7124" s="179"/>
      <c r="W7124" s="7"/>
      <c r="X7124" s="3"/>
      <c r="Y7124" s="3"/>
      <c r="Z7124" s="211">
        <v>34019</v>
      </c>
      <c r="AA7124" s="11"/>
      <c r="AB7124" s="123" t="s">
        <v>7939</v>
      </c>
      <c r="AC7124" s="124"/>
      <c r="AD7124" s="41"/>
      <c r="AE7124" s="41"/>
      <c r="AF7124" s="191">
        <v>40260</v>
      </c>
      <c r="AG7124" s="41"/>
      <c r="AH7124" s="41" t="s">
        <v>8092</v>
      </c>
      <c r="AI7124" s="80" t="s">
        <v>6</v>
      </c>
      <c r="AJ7124" s="41"/>
      <c r="AK7124" s="3"/>
      <c r="AL7124" s="85"/>
      <c r="AM7124" s="151" t="s">
        <v>19998</v>
      </c>
      <c r="AN7124" s="15"/>
      <c r="AO7124" s="166"/>
      <c r="AP7124" s="5">
        <f t="shared" si="112"/>
        <v>0</v>
      </c>
      <c r="AQ7124" s="16"/>
      <c r="AR7124" s="205">
        <v>1</v>
      </c>
      <c r="AS7124" s="16"/>
      <c r="AT7124" s="16"/>
      <c r="AU7124" s="16"/>
      <c r="AV7124" s="16"/>
      <c r="AW7124" s="16"/>
      <c r="AX7124" s="16"/>
    </row>
    <row r="7125" spans="1:50" s="13" customFormat="1" ht="15" hidden="1" customHeight="1" x14ac:dyDescent="0.2">
      <c r="A7125" s="7" t="s">
        <v>22929</v>
      </c>
      <c r="B7125" s="3" t="s">
        <v>22073</v>
      </c>
      <c r="C7125" s="85" t="s">
        <v>7939</v>
      </c>
      <c r="D7125" s="85" t="s">
        <v>13090</v>
      </c>
      <c r="E7125" s="202" t="s">
        <v>10070</v>
      </c>
      <c r="F7125" s="85" t="s">
        <v>40</v>
      </c>
      <c r="G7125" s="85" t="s">
        <v>43</v>
      </c>
      <c r="H7125" s="85" t="s">
        <v>20690</v>
      </c>
      <c r="I7125" s="3" t="s">
        <v>8209</v>
      </c>
      <c r="J7125" s="85" t="s">
        <v>115</v>
      </c>
      <c r="K7125" s="7" t="s">
        <v>4397</v>
      </c>
      <c r="L7125" s="3"/>
      <c r="M7125" s="3"/>
      <c r="N7125" s="41" t="s">
        <v>5162</v>
      </c>
      <c r="O7125" s="87">
        <v>0</v>
      </c>
      <c r="P7125" s="87">
        <v>0</v>
      </c>
      <c r="Q7125" s="87">
        <v>0</v>
      </c>
      <c r="R7125" s="87">
        <v>0</v>
      </c>
      <c r="S7125" s="87"/>
      <c r="T7125" s="87"/>
      <c r="U7125" s="85" t="s">
        <v>112</v>
      </c>
      <c r="V7125" s="179"/>
      <c r="W7125" s="7"/>
      <c r="X7125" s="3"/>
      <c r="Y7125" s="3"/>
      <c r="Z7125" s="211">
        <v>171233</v>
      </c>
      <c r="AA7125" s="11"/>
      <c r="AB7125" s="123" t="s">
        <v>7939</v>
      </c>
      <c r="AC7125" s="124"/>
      <c r="AD7125" s="41"/>
      <c r="AE7125" s="41"/>
      <c r="AF7125" s="191"/>
      <c r="AG7125" s="41"/>
      <c r="AH7125" s="41" t="s">
        <v>8211</v>
      </c>
      <c r="AI7125" s="80" t="s">
        <v>6</v>
      </c>
      <c r="AJ7125" s="41"/>
      <c r="AK7125" s="3"/>
      <c r="AL7125" s="85"/>
      <c r="AM7125" s="151" t="s">
        <v>24840</v>
      </c>
      <c r="AN7125" s="15"/>
      <c r="AO7125" s="166"/>
      <c r="AP7125" s="5">
        <f t="shared" si="112"/>
        <v>0</v>
      </c>
      <c r="AQ7125" s="16"/>
      <c r="AR7125" s="205">
        <v>1</v>
      </c>
      <c r="AS7125" s="16"/>
      <c r="AT7125" s="16"/>
      <c r="AU7125" s="16"/>
      <c r="AV7125" s="16"/>
      <c r="AW7125" s="16"/>
      <c r="AX7125" s="16"/>
    </row>
    <row r="7126" spans="1:50" s="13" customFormat="1" ht="15" hidden="1" customHeight="1" x14ac:dyDescent="0.2">
      <c r="A7126" s="7" t="s">
        <v>22932</v>
      </c>
      <c r="B7126" s="3" t="s">
        <v>22078</v>
      </c>
      <c r="C7126" s="85" t="s">
        <v>7939</v>
      </c>
      <c r="D7126" s="85" t="s">
        <v>13090</v>
      </c>
      <c r="E7126" s="202" t="s">
        <v>10070</v>
      </c>
      <c r="F7126" s="85" t="s">
        <v>14</v>
      </c>
      <c r="G7126" s="85" t="s">
        <v>17</v>
      </c>
      <c r="H7126" s="85" t="s">
        <v>20690</v>
      </c>
      <c r="I7126" s="3" t="s">
        <v>10860</v>
      </c>
      <c r="J7126" s="85" t="s">
        <v>4406</v>
      </c>
      <c r="K7126" s="7" t="s">
        <v>4407</v>
      </c>
      <c r="L7126" s="3"/>
      <c r="M7126" s="3"/>
      <c r="N7126" s="41" t="s">
        <v>22079</v>
      </c>
      <c r="O7126" s="87">
        <v>0</v>
      </c>
      <c r="P7126" s="87">
        <v>0</v>
      </c>
      <c r="Q7126" s="87">
        <v>0</v>
      </c>
      <c r="R7126" s="87">
        <v>0</v>
      </c>
      <c r="S7126" s="87"/>
      <c r="T7126" s="87"/>
      <c r="U7126" s="85" t="s">
        <v>112</v>
      </c>
      <c r="V7126" s="179"/>
      <c r="W7126" s="7"/>
      <c r="X7126" s="3"/>
      <c r="Y7126" s="3"/>
      <c r="Z7126" s="211">
        <v>418477</v>
      </c>
      <c r="AA7126" s="11"/>
      <c r="AB7126" s="123" t="s">
        <v>7939</v>
      </c>
      <c r="AC7126" s="124"/>
      <c r="AD7126" s="41"/>
      <c r="AE7126" s="41"/>
      <c r="AF7126" s="191"/>
      <c r="AG7126" s="41"/>
      <c r="AH7126" s="41" t="s">
        <v>16665</v>
      </c>
      <c r="AI7126" s="80" t="s">
        <v>6</v>
      </c>
      <c r="AJ7126" s="41"/>
      <c r="AK7126" s="3"/>
      <c r="AL7126" s="85"/>
      <c r="AM7126" s="151" t="s">
        <v>24840</v>
      </c>
      <c r="AN7126" s="15"/>
      <c r="AO7126" s="166"/>
      <c r="AP7126" s="5">
        <f t="shared" si="112"/>
        <v>0</v>
      </c>
      <c r="AQ7126" s="16"/>
      <c r="AR7126" s="205">
        <v>1</v>
      </c>
      <c r="AS7126" s="16"/>
      <c r="AT7126" s="16"/>
      <c r="AU7126" s="16"/>
      <c r="AV7126" s="16"/>
      <c r="AW7126" s="16"/>
      <c r="AX7126" s="16"/>
    </row>
    <row r="7127" spans="1:50" s="13" customFormat="1" ht="15" hidden="1" customHeight="1" x14ac:dyDescent="0.2">
      <c r="A7127" s="7" t="s">
        <v>22928</v>
      </c>
      <c r="B7127" s="3" t="s">
        <v>22071</v>
      </c>
      <c r="C7127" s="85" t="s">
        <v>7939</v>
      </c>
      <c r="D7127" s="85" t="s">
        <v>13090</v>
      </c>
      <c r="E7127" s="202" t="s">
        <v>154</v>
      </c>
      <c r="F7127" s="85" t="s">
        <v>68</v>
      </c>
      <c r="G7127" s="85" t="s">
        <v>15334</v>
      </c>
      <c r="H7127" s="85" t="s">
        <v>20690</v>
      </c>
      <c r="I7127" s="3" t="s">
        <v>9556</v>
      </c>
      <c r="J7127" s="85" t="s">
        <v>4400</v>
      </c>
      <c r="K7127" s="7" t="s">
        <v>4422</v>
      </c>
      <c r="L7127" s="3"/>
      <c r="M7127" s="3"/>
      <c r="N7127" s="41" t="s">
        <v>22072</v>
      </c>
      <c r="O7127" s="87">
        <v>0</v>
      </c>
      <c r="P7127" s="87">
        <v>0</v>
      </c>
      <c r="Q7127" s="87">
        <v>0</v>
      </c>
      <c r="R7127" s="87">
        <v>0</v>
      </c>
      <c r="S7127" s="87"/>
      <c r="T7127" s="87"/>
      <c r="U7127" s="85" t="s">
        <v>112</v>
      </c>
      <c r="V7127" s="179"/>
      <c r="W7127" s="7"/>
      <c r="X7127" s="3"/>
      <c r="Y7127" s="3"/>
      <c r="Z7127" s="211">
        <v>157862</v>
      </c>
      <c r="AA7127" s="11"/>
      <c r="AB7127" s="123" t="s">
        <v>7939</v>
      </c>
      <c r="AC7127" s="124"/>
      <c r="AD7127" s="41"/>
      <c r="AE7127" s="41"/>
      <c r="AF7127" s="191">
        <v>45159</v>
      </c>
      <c r="AG7127" s="41"/>
      <c r="AH7127" s="41" t="s">
        <v>16608</v>
      </c>
      <c r="AI7127" s="80" t="s">
        <v>6</v>
      </c>
      <c r="AJ7127" s="41"/>
      <c r="AK7127" s="3"/>
      <c r="AL7127" s="85"/>
      <c r="AM7127" s="151" t="s">
        <v>24840</v>
      </c>
      <c r="AN7127" s="15"/>
      <c r="AO7127" s="166"/>
      <c r="AP7127" s="5">
        <f t="shared" si="112"/>
        <v>0</v>
      </c>
      <c r="AQ7127" s="16"/>
      <c r="AR7127" s="205">
        <v>1</v>
      </c>
      <c r="AS7127" s="16"/>
      <c r="AT7127" s="16"/>
      <c r="AU7127" s="16"/>
      <c r="AV7127" s="16"/>
      <c r="AW7127" s="16"/>
      <c r="AX7127" s="16"/>
    </row>
    <row r="7128" spans="1:50" s="13" customFormat="1" ht="15" hidden="1" customHeight="1" x14ac:dyDescent="0.2">
      <c r="A7128" s="7" t="s">
        <v>22925</v>
      </c>
      <c r="B7128" s="3" t="s">
        <v>22067</v>
      </c>
      <c r="C7128" s="85" t="s">
        <v>7939</v>
      </c>
      <c r="D7128" s="85" t="s">
        <v>13090</v>
      </c>
      <c r="E7128" s="202" t="s">
        <v>154</v>
      </c>
      <c r="F7128" s="85" t="s">
        <v>40</v>
      </c>
      <c r="G7128" s="85" t="s">
        <v>43</v>
      </c>
      <c r="H7128" s="85" t="s">
        <v>20690</v>
      </c>
      <c r="I7128" s="3" t="s">
        <v>10897</v>
      </c>
      <c r="J7128" s="85" t="s">
        <v>115</v>
      </c>
      <c r="K7128" s="7" t="s">
        <v>437</v>
      </c>
      <c r="L7128" s="3"/>
      <c r="M7128" s="3"/>
      <c r="N7128" s="41" t="s">
        <v>22052</v>
      </c>
      <c r="O7128" s="87">
        <v>0</v>
      </c>
      <c r="P7128" s="87">
        <v>0</v>
      </c>
      <c r="Q7128" s="87">
        <v>0</v>
      </c>
      <c r="R7128" s="87">
        <v>0</v>
      </c>
      <c r="S7128" s="87"/>
      <c r="T7128" s="87"/>
      <c r="U7128" s="85" t="s">
        <v>112</v>
      </c>
      <c r="V7128" s="179"/>
      <c r="W7128" s="7"/>
      <c r="X7128" s="3"/>
      <c r="Y7128" s="3"/>
      <c r="Z7128" s="211">
        <v>1376362</v>
      </c>
      <c r="AA7128" s="11"/>
      <c r="AB7128" s="123" t="s">
        <v>7939</v>
      </c>
      <c r="AC7128" s="124"/>
      <c r="AD7128" s="41"/>
      <c r="AE7128" s="41"/>
      <c r="AF7128" s="191">
        <v>45090</v>
      </c>
      <c r="AG7128" s="41"/>
      <c r="AH7128" s="41" t="s">
        <v>8211</v>
      </c>
      <c r="AI7128" s="80" t="s">
        <v>6</v>
      </c>
      <c r="AJ7128" s="41"/>
      <c r="AK7128" s="3"/>
      <c r="AL7128" s="85"/>
      <c r="AM7128" s="151" t="s">
        <v>24840</v>
      </c>
      <c r="AN7128" s="15"/>
      <c r="AO7128" s="166"/>
      <c r="AP7128" s="5">
        <f t="shared" si="112"/>
        <v>0</v>
      </c>
      <c r="AQ7128" s="16"/>
      <c r="AR7128" s="205">
        <v>1</v>
      </c>
      <c r="AS7128" s="16"/>
      <c r="AT7128" s="16"/>
      <c r="AU7128" s="16"/>
      <c r="AV7128" s="16"/>
      <c r="AW7128" s="16"/>
      <c r="AX7128" s="16"/>
    </row>
    <row r="7129" spans="1:50" s="13" customFormat="1" ht="15" hidden="1" customHeight="1" x14ac:dyDescent="0.2">
      <c r="A7129" s="7" t="s">
        <v>22926</v>
      </c>
      <c r="B7129" s="3" t="s">
        <v>22068</v>
      </c>
      <c r="C7129" s="85" t="s">
        <v>7939</v>
      </c>
      <c r="D7129" s="85" t="s">
        <v>13090</v>
      </c>
      <c r="E7129" s="202" t="s">
        <v>9112</v>
      </c>
      <c r="F7129" s="85" t="s">
        <v>14</v>
      </c>
      <c r="G7129" s="85" t="s">
        <v>18</v>
      </c>
      <c r="H7129" s="85" t="s">
        <v>20690</v>
      </c>
      <c r="I7129" s="3" t="s">
        <v>8473</v>
      </c>
      <c r="J7129" s="85" t="s">
        <v>4435</v>
      </c>
      <c r="K7129" s="7" t="s">
        <v>3838</v>
      </c>
      <c r="L7129" s="3"/>
      <c r="M7129" s="3"/>
      <c r="N7129" s="41" t="s">
        <v>22069</v>
      </c>
      <c r="O7129" s="87">
        <v>0</v>
      </c>
      <c r="P7129" s="87">
        <v>0</v>
      </c>
      <c r="Q7129" s="87">
        <v>0</v>
      </c>
      <c r="R7129" s="87">
        <v>0</v>
      </c>
      <c r="S7129" s="87"/>
      <c r="T7129" s="87"/>
      <c r="U7129" s="85" t="s">
        <v>112</v>
      </c>
      <c r="V7129" s="179"/>
      <c r="W7129" s="7"/>
      <c r="X7129" s="3"/>
      <c r="Y7129" s="3"/>
      <c r="Z7129" s="211">
        <v>54252</v>
      </c>
      <c r="AA7129" s="11"/>
      <c r="AB7129" s="123" t="s">
        <v>7939</v>
      </c>
      <c r="AC7129" s="124"/>
      <c r="AD7129" s="41"/>
      <c r="AE7129" s="41"/>
      <c r="AF7129" s="191"/>
      <c r="AG7129" s="41"/>
      <c r="AH7129" s="41" t="s">
        <v>7952</v>
      </c>
      <c r="AI7129" s="80" t="s">
        <v>6</v>
      </c>
      <c r="AJ7129" s="41"/>
      <c r="AK7129" s="3"/>
      <c r="AL7129" s="85"/>
      <c r="AM7129" s="151" t="s">
        <v>24840</v>
      </c>
      <c r="AN7129" s="15"/>
      <c r="AO7129" s="166"/>
      <c r="AP7129" s="5">
        <f t="shared" si="112"/>
        <v>0</v>
      </c>
      <c r="AQ7129" s="16"/>
      <c r="AR7129" s="205">
        <v>1</v>
      </c>
      <c r="AS7129" s="16"/>
      <c r="AT7129" s="16"/>
      <c r="AU7129" s="16"/>
      <c r="AV7129" s="16"/>
      <c r="AW7129" s="16"/>
      <c r="AX7129" s="16"/>
    </row>
    <row r="7130" spans="1:50" s="13" customFormat="1" ht="15" hidden="1" customHeight="1" x14ac:dyDescent="0.2">
      <c r="A7130" s="7" t="s">
        <v>28659</v>
      </c>
      <c r="B7130" s="3" t="s">
        <v>28199</v>
      </c>
      <c r="C7130" s="85" t="s">
        <v>7939</v>
      </c>
      <c r="D7130" s="85" t="s">
        <v>13090</v>
      </c>
      <c r="E7130" s="202" t="s">
        <v>7951</v>
      </c>
      <c r="F7130" s="85" t="s">
        <v>14</v>
      </c>
      <c r="G7130" s="85" t="s">
        <v>20</v>
      </c>
      <c r="H7130" s="85" t="s">
        <v>20689</v>
      </c>
      <c r="I7130" s="3" t="s">
        <v>16770</v>
      </c>
      <c r="J7130" s="85" t="s">
        <v>105</v>
      </c>
      <c r="K7130" s="7" t="s">
        <v>102</v>
      </c>
      <c r="L7130" s="3"/>
      <c r="M7130" s="3"/>
      <c r="N7130" s="41" t="s">
        <v>28198</v>
      </c>
      <c r="O7130" s="87">
        <v>0</v>
      </c>
      <c r="P7130" s="87">
        <v>0</v>
      </c>
      <c r="Q7130" s="87">
        <v>0</v>
      </c>
      <c r="R7130" s="87">
        <v>0</v>
      </c>
      <c r="S7130" s="87"/>
      <c r="T7130" s="87"/>
      <c r="U7130" s="85" t="s">
        <v>112</v>
      </c>
      <c r="V7130" s="179"/>
      <c r="W7130" s="7"/>
      <c r="X7130" s="3"/>
      <c r="Y7130" s="3"/>
      <c r="Z7130" s="146">
        <v>269777</v>
      </c>
      <c r="AA7130" s="11"/>
      <c r="AB7130" s="123" t="s">
        <v>7939</v>
      </c>
      <c r="AC7130" s="124"/>
      <c r="AD7130" s="41"/>
      <c r="AE7130" s="41"/>
      <c r="AF7130" s="191"/>
      <c r="AG7130" s="41"/>
      <c r="AH7130" s="41" t="s">
        <v>7952</v>
      </c>
      <c r="AI7130" s="80" t="s">
        <v>6</v>
      </c>
      <c r="AJ7130" s="41"/>
      <c r="AK7130" s="3"/>
      <c r="AL7130" s="85"/>
      <c r="AM7130" s="151" t="s">
        <v>28169</v>
      </c>
      <c r="AN7130" s="15"/>
      <c r="AO7130" s="166"/>
      <c r="AP7130" s="5">
        <f t="shared" si="112"/>
        <v>0</v>
      </c>
      <c r="AQ7130" s="16"/>
      <c r="AR7130" s="205">
        <v>1</v>
      </c>
      <c r="AS7130" s="16"/>
      <c r="AT7130" s="16"/>
      <c r="AU7130" s="16"/>
      <c r="AV7130" s="16"/>
      <c r="AW7130" s="16"/>
      <c r="AX7130" s="16"/>
    </row>
    <row r="7131" spans="1:50" s="13" customFormat="1" ht="15" hidden="1" customHeight="1" x14ac:dyDescent="0.2">
      <c r="A7131" s="7" t="s">
        <v>22927</v>
      </c>
      <c r="B7131" s="3" t="s">
        <v>22070</v>
      </c>
      <c r="C7131" s="85" t="s">
        <v>7939</v>
      </c>
      <c r="D7131" s="85" t="s">
        <v>13090</v>
      </c>
      <c r="E7131" s="202" t="s">
        <v>154</v>
      </c>
      <c r="F7131" s="85" t="s">
        <v>64</v>
      </c>
      <c r="G7131" s="85" t="s">
        <v>16220</v>
      </c>
      <c r="H7131" s="85" t="s">
        <v>20690</v>
      </c>
      <c r="I7131" s="3" t="s">
        <v>27103</v>
      </c>
      <c r="J7131" s="85" t="s">
        <v>4435</v>
      </c>
      <c r="K7131" s="7" t="s">
        <v>3838</v>
      </c>
      <c r="L7131" s="3"/>
      <c r="M7131" s="3"/>
      <c r="N7131" s="41" t="s">
        <v>7950</v>
      </c>
      <c r="O7131" s="87">
        <v>65</v>
      </c>
      <c r="P7131" s="87">
        <v>0</v>
      </c>
      <c r="Q7131" s="87">
        <v>65</v>
      </c>
      <c r="R7131" s="87">
        <v>0</v>
      </c>
      <c r="S7131" s="87"/>
      <c r="T7131" s="87"/>
      <c r="U7131" s="85">
        <v>2022</v>
      </c>
      <c r="V7131" s="179"/>
      <c r="W7131" s="7"/>
      <c r="X7131" s="3"/>
      <c r="Y7131" s="3"/>
      <c r="Z7131" s="211">
        <v>7052</v>
      </c>
      <c r="AA7131" s="11"/>
      <c r="AB7131" s="123" t="s">
        <v>7939</v>
      </c>
      <c r="AC7131" s="124"/>
      <c r="AD7131" s="41"/>
      <c r="AE7131" s="41"/>
      <c r="AF7131" s="191">
        <v>45174</v>
      </c>
      <c r="AG7131" s="41"/>
      <c r="AH7131" s="41" t="s">
        <v>7967</v>
      </c>
      <c r="AI7131" s="80" t="s">
        <v>6</v>
      </c>
      <c r="AJ7131" s="41"/>
      <c r="AK7131" s="3"/>
      <c r="AL7131" s="85"/>
      <c r="AM7131" s="151" t="s">
        <v>24840</v>
      </c>
      <c r="AN7131" s="15"/>
      <c r="AO7131" s="166"/>
      <c r="AP7131" s="5">
        <f t="shared" si="112"/>
        <v>0</v>
      </c>
      <c r="AQ7131" s="16"/>
      <c r="AR7131" s="205">
        <v>1</v>
      </c>
      <c r="AS7131" s="16"/>
      <c r="AT7131" s="16"/>
      <c r="AU7131" s="16"/>
      <c r="AV7131" s="16"/>
      <c r="AW7131" s="16"/>
      <c r="AX7131" s="16"/>
    </row>
    <row r="7132" spans="1:50" s="13" customFormat="1" ht="15" hidden="1" customHeight="1" x14ac:dyDescent="0.2">
      <c r="A7132" s="7" t="s">
        <v>25042</v>
      </c>
      <c r="B7132" s="3" t="s">
        <v>24922</v>
      </c>
      <c r="C7132" s="85" t="s">
        <v>7939</v>
      </c>
      <c r="D7132" s="85" t="s">
        <v>13090</v>
      </c>
      <c r="E7132" s="202" t="s">
        <v>10070</v>
      </c>
      <c r="F7132" s="85" t="s">
        <v>40</v>
      </c>
      <c r="G7132" s="85" t="s">
        <v>43</v>
      </c>
      <c r="H7132" s="85" t="s">
        <v>20690</v>
      </c>
      <c r="I7132" s="3" t="s">
        <v>10897</v>
      </c>
      <c r="J7132" s="85" t="s">
        <v>4435</v>
      </c>
      <c r="K7132" s="7" t="s">
        <v>3838</v>
      </c>
      <c r="L7132" s="3"/>
      <c r="M7132" s="3"/>
      <c r="N7132" s="41" t="s">
        <v>24923</v>
      </c>
      <c r="O7132" s="87">
        <v>0</v>
      </c>
      <c r="P7132" s="87">
        <v>0</v>
      </c>
      <c r="Q7132" s="87">
        <v>0</v>
      </c>
      <c r="R7132" s="87">
        <v>0</v>
      </c>
      <c r="S7132" s="87"/>
      <c r="T7132" s="87"/>
      <c r="U7132" s="85" t="s">
        <v>112</v>
      </c>
      <c r="V7132" s="179"/>
      <c r="W7132" s="7"/>
      <c r="X7132" s="3"/>
      <c r="Y7132" s="3"/>
      <c r="Z7132" s="211">
        <v>103850</v>
      </c>
      <c r="AA7132" s="11"/>
      <c r="AB7132" s="123" t="s">
        <v>7939</v>
      </c>
      <c r="AC7132" s="124"/>
      <c r="AD7132" s="41"/>
      <c r="AE7132" s="41"/>
      <c r="AF7132" s="191"/>
      <c r="AG7132" s="41"/>
      <c r="AH7132" s="41" t="s">
        <v>8211</v>
      </c>
      <c r="AI7132" s="80" t="s">
        <v>6</v>
      </c>
      <c r="AJ7132" s="41"/>
      <c r="AK7132" s="3"/>
      <c r="AL7132" s="85"/>
      <c r="AM7132" s="151" t="s">
        <v>24840</v>
      </c>
      <c r="AN7132" s="15"/>
      <c r="AO7132" s="166"/>
      <c r="AP7132" s="5">
        <f t="shared" si="112"/>
        <v>0</v>
      </c>
      <c r="AQ7132" s="16"/>
      <c r="AR7132" s="205">
        <v>1</v>
      </c>
      <c r="AS7132" s="16"/>
      <c r="AT7132" s="16"/>
      <c r="AU7132" s="16"/>
      <c r="AV7132" s="16"/>
      <c r="AW7132" s="16"/>
      <c r="AX7132" s="16"/>
    </row>
    <row r="7133" spans="1:50" s="13" customFormat="1" ht="15" hidden="1" customHeight="1" x14ac:dyDescent="0.2">
      <c r="A7133" s="7" t="s">
        <v>25043</v>
      </c>
      <c r="B7133" s="3" t="s">
        <v>24924</v>
      </c>
      <c r="C7133" s="85" t="s">
        <v>7939</v>
      </c>
      <c r="D7133" s="85" t="s">
        <v>13090</v>
      </c>
      <c r="E7133" s="202" t="s">
        <v>7951</v>
      </c>
      <c r="F7133" s="85" t="s">
        <v>55</v>
      </c>
      <c r="G7133" s="85" t="s">
        <v>60</v>
      </c>
      <c r="H7133" s="85" t="s">
        <v>20690</v>
      </c>
      <c r="I7133" s="3" t="s">
        <v>22111</v>
      </c>
      <c r="J7133" s="171" t="s">
        <v>115</v>
      </c>
      <c r="K7133" s="7" t="s">
        <v>4416</v>
      </c>
      <c r="L7133" s="3"/>
      <c r="M7133" s="3"/>
      <c r="N7133" s="41" t="s">
        <v>24925</v>
      </c>
      <c r="O7133" s="87">
        <v>0</v>
      </c>
      <c r="P7133" s="87">
        <v>0</v>
      </c>
      <c r="Q7133" s="87">
        <v>0</v>
      </c>
      <c r="R7133" s="87">
        <v>0</v>
      </c>
      <c r="S7133" s="87"/>
      <c r="T7133" s="87"/>
      <c r="U7133" s="85" t="s">
        <v>112</v>
      </c>
      <c r="V7133" s="179"/>
      <c r="W7133" s="7"/>
      <c r="X7133" s="3"/>
      <c r="Y7133" s="3"/>
      <c r="Z7133" s="211">
        <v>10078</v>
      </c>
      <c r="AA7133" s="11"/>
      <c r="AB7133" s="123" t="s">
        <v>7939</v>
      </c>
      <c r="AC7133" s="124"/>
      <c r="AD7133" s="41"/>
      <c r="AE7133" s="41"/>
      <c r="AF7133" s="191"/>
      <c r="AG7133" s="41"/>
      <c r="AH7133" s="41" t="s">
        <v>8024</v>
      </c>
      <c r="AI7133" s="80" t="s">
        <v>6</v>
      </c>
      <c r="AJ7133" s="41"/>
      <c r="AK7133" s="3"/>
      <c r="AL7133" s="85"/>
      <c r="AM7133" s="151" t="s">
        <v>24840</v>
      </c>
      <c r="AN7133" s="15"/>
      <c r="AO7133" s="166"/>
      <c r="AP7133" s="5">
        <f t="shared" si="112"/>
        <v>0</v>
      </c>
      <c r="AQ7133" s="16"/>
      <c r="AR7133" s="205">
        <v>1</v>
      </c>
      <c r="AS7133" s="16"/>
      <c r="AT7133" s="16"/>
      <c r="AU7133" s="16"/>
      <c r="AV7133" s="16"/>
      <c r="AW7133" s="16"/>
      <c r="AX7133" s="16"/>
    </row>
    <row r="7134" spans="1:50" s="13" customFormat="1" ht="15" hidden="1" customHeight="1" x14ac:dyDescent="0.2">
      <c r="A7134" s="7" t="s">
        <v>11296</v>
      </c>
      <c r="B7134" s="3" t="s">
        <v>11297</v>
      </c>
      <c r="C7134" s="85" t="s">
        <v>7939</v>
      </c>
      <c r="D7134" s="85" t="s">
        <v>13090</v>
      </c>
      <c r="E7134" s="202" t="s">
        <v>154</v>
      </c>
      <c r="F7134" s="85" t="s">
        <v>55</v>
      </c>
      <c r="G7134" s="85" t="s">
        <v>15355</v>
      </c>
      <c r="H7134" s="85" t="s">
        <v>20690</v>
      </c>
      <c r="I7134" s="3" t="s">
        <v>7579</v>
      </c>
      <c r="J7134" s="85" t="s">
        <v>4447</v>
      </c>
      <c r="K7134" s="7" t="s">
        <v>4988</v>
      </c>
      <c r="L7134" s="3"/>
      <c r="M7134" s="3"/>
      <c r="N7134" s="41" t="s">
        <v>11298</v>
      </c>
      <c r="O7134" s="87">
        <v>0</v>
      </c>
      <c r="P7134" s="87">
        <v>0</v>
      </c>
      <c r="Q7134" s="87">
        <v>0</v>
      </c>
      <c r="R7134" s="87">
        <v>0</v>
      </c>
      <c r="S7134" s="87"/>
      <c r="T7134" s="87"/>
      <c r="U7134" s="85" t="s">
        <v>112</v>
      </c>
      <c r="V7134" s="179"/>
      <c r="W7134" s="7"/>
      <c r="X7134" s="3"/>
      <c r="Y7134" s="3"/>
      <c r="Z7134" s="211">
        <v>25694</v>
      </c>
      <c r="AA7134" s="11"/>
      <c r="AB7134" s="123" t="s">
        <v>7939</v>
      </c>
      <c r="AC7134" s="124"/>
      <c r="AD7134" s="41"/>
      <c r="AE7134" s="41"/>
      <c r="AF7134" s="191">
        <v>43927</v>
      </c>
      <c r="AG7134" s="41"/>
      <c r="AH7134" s="41" t="s">
        <v>8024</v>
      </c>
      <c r="AI7134" s="80" t="s">
        <v>6</v>
      </c>
      <c r="AJ7134" s="41"/>
      <c r="AK7134" s="3"/>
      <c r="AL7134" s="85"/>
      <c r="AM7134" s="151" t="s">
        <v>19998</v>
      </c>
      <c r="AN7134" s="15"/>
      <c r="AO7134" s="166"/>
      <c r="AP7134" s="5">
        <f t="shared" si="112"/>
        <v>0</v>
      </c>
      <c r="AQ7134" s="16"/>
      <c r="AR7134" s="205">
        <v>1</v>
      </c>
      <c r="AS7134" s="16"/>
      <c r="AT7134" s="16"/>
      <c r="AU7134" s="16"/>
      <c r="AV7134" s="16"/>
      <c r="AW7134" s="16"/>
      <c r="AX7134" s="16"/>
    </row>
    <row r="7135" spans="1:50" s="13" customFormat="1" ht="15" customHeight="1" x14ac:dyDescent="0.2">
      <c r="A7135" s="7" t="s">
        <v>25044</v>
      </c>
      <c r="B7135" s="3" t="s">
        <v>24926</v>
      </c>
      <c r="C7135" s="85" t="s">
        <v>7939</v>
      </c>
      <c r="D7135" s="85" t="s">
        <v>13090</v>
      </c>
      <c r="E7135" s="202" t="s">
        <v>22872</v>
      </c>
      <c r="F7135" s="85" t="s">
        <v>34</v>
      </c>
      <c r="G7135" s="85" t="s">
        <v>35</v>
      </c>
      <c r="H7135" s="85" t="s">
        <v>20688</v>
      </c>
      <c r="I7135" s="7" t="s">
        <v>8857</v>
      </c>
      <c r="J7135" s="171" t="s">
        <v>115</v>
      </c>
      <c r="K7135" s="7" t="s">
        <v>4595</v>
      </c>
      <c r="L7135" s="3"/>
      <c r="M7135" s="3"/>
      <c r="N7135" s="41" t="s">
        <v>23560</v>
      </c>
      <c r="O7135" s="87">
        <v>0</v>
      </c>
      <c r="P7135" s="87">
        <v>0</v>
      </c>
      <c r="Q7135" s="87">
        <v>0</v>
      </c>
      <c r="R7135" s="87">
        <v>0</v>
      </c>
      <c r="S7135" s="87"/>
      <c r="T7135" s="87"/>
      <c r="U7135" s="85" t="s">
        <v>112</v>
      </c>
      <c r="V7135" s="179"/>
      <c r="W7135" s="7"/>
      <c r="X7135" s="3"/>
      <c r="Y7135" s="3"/>
      <c r="Z7135" s="211">
        <v>30389</v>
      </c>
      <c r="AA7135" s="11"/>
      <c r="AB7135" s="123" t="s">
        <v>7939</v>
      </c>
      <c r="AC7135" s="124"/>
      <c r="AD7135" s="41"/>
      <c r="AE7135" s="41"/>
      <c r="AF7135" s="191"/>
      <c r="AG7135" s="41"/>
      <c r="AH7135" s="41" t="s">
        <v>7952</v>
      </c>
      <c r="AI7135" s="80" t="s">
        <v>6</v>
      </c>
      <c r="AJ7135" s="41"/>
      <c r="AK7135" s="3"/>
      <c r="AL7135" s="85"/>
      <c r="AM7135" s="151" t="s">
        <v>24840</v>
      </c>
      <c r="AN7135" s="15"/>
      <c r="AO7135" s="166"/>
      <c r="AP7135" s="5">
        <f t="shared" si="112"/>
        <v>0</v>
      </c>
      <c r="AQ7135" s="16"/>
      <c r="AR7135" s="205">
        <v>1</v>
      </c>
      <c r="AS7135" s="16"/>
      <c r="AT7135" s="16"/>
      <c r="AU7135" s="16"/>
      <c r="AV7135" s="16"/>
      <c r="AW7135" s="16"/>
      <c r="AX7135" s="16"/>
    </row>
    <row r="7136" spans="1:50" s="13" customFormat="1" ht="15" hidden="1" customHeight="1" x14ac:dyDescent="0.2">
      <c r="A7136" s="7" t="s">
        <v>26784</v>
      </c>
      <c r="B7136" s="3" t="s">
        <v>27156</v>
      </c>
      <c r="C7136" s="85" t="s">
        <v>7939</v>
      </c>
      <c r="D7136" s="85" t="s">
        <v>13090</v>
      </c>
      <c r="E7136" s="202" t="s">
        <v>7951</v>
      </c>
      <c r="F7136" s="85" t="s">
        <v>34</v>
      </c>
      <c r="G7136" s="85" t="s">
        <v>35</v>
      </c>
      <c r="H7136" s="85" t="s">
        <v>20688</v>
      </c>
      <c r="I7136" s="7" t="s">
        <v>8854</v>
      </c>
      <c r="J7136" s="85" t="s">
        <v>4435</v>
      </c>
      <c r="K7136" s="7" t="s">
        <v>3838</v>
      </c>
      <c r="L7136" s="3"/>
      <c r="M7136" s="3"/>
      <c r="N7136" s="41" t="s">
        <v>27157</v>
      </c>
      <c r="O7136" s="87">
        <v>0</v>
      </c>
      <c r="P7136" s="87">
        <v>0</v>
      </c>
      <c r="Q7136" s="87">
        <v>0</v>
      </c>
      <c r="R7136" s="87">
        <v>0</v>
      </c>
      <c r="S7136" s="87"/>
      <c r="T7136" s="87"/>
      <c r="U7136" s="85" t="s">
        <v>112</v>
      </c>
      <c r="V7136" s="179"/>
      <c r="W7136" s="7"/>
      <c r="X7136" s="3"/>
      <c r="Y7136" s="3"/>
      <c r="Z7136" s="211">
        <v>228381</v>
      </c>
      <c r="AA7136" s="11"/>
      <c r="AB7136" s="123" t="s">
        <v>7939</v>
      </c>
      <c r="AC7136" s="124"/>
      <c r="AD7136" s="41"/>
      <c r="AE7136" s="41"/>
      <c r="AF7136" s="191"/>
      <c r="AG7136" s="41"/>
      <c r="AH7136" s="41" t="s">
        <v>7952</v>
      </c>
      <c r="AI7136" s="80" t="s">
        <v>6</v>
      </c>
      <c r="AJ7136" s="41"/>
      <c r="AK7136" s="3"/>
      <c r="AL7136" s="85"/>
      <c r="AM7136" s="151" t="s">
        <v>26263</v>
      </c>
      <c r="AN7136" s="15"/>
      <c r="AO7136" s="166"/>
      <c r="AP7136" s="5">
        <f t="shared" si="112"/>
        <v>0</v>
      </c>
      <c r="AQ7136" s="16"/>
      <c r="AR7136" s="205">
        <v>1</v>
      </c>
      <c r="AS7136" s="16"/>
      <c r="AT7136" s="16"/>
      <c r="AU7136" s="16"/>
      <c r="AV7136" s="16"/>
      <c r="AW7136" s="16"/>
      <c r="AX7136" s="16"/>
    </row>
    <row r="7137" spans="1:50" s="13" customFormat="1" ht="15" hidden="1" customHeight="1" x14ac:dyDescent="0.2">
      <c r="A7137" s="7" t="s">
        <v>25503</v>
      </c>
      <c r="B7137" s="3" t="s">
        <v>25267</v>
      </c>
      <c r="C7137" s="85" t="s">
        <v>7939</v>
      </c>
      <c r="D7137" s="85" t="s">
        <v>13090</v>
      </c>
      <c r="E7137" s="202" t="s">
        <v>154</v>
      </c>
      <c r="F7137" s="85" t="s">
        <v>55</v>
      </c>
      <c r="G7137" s="85" t="s">
        <v>57</v>
      </c>
      <c r="H7137" s="85" t="s">
        <v>20690</v>
      </c>
      <c r="I7137" s="3" t="s">
        <v>7970</v>
      </c>
      <c r="J7137" s="85" t="s">
        <v>4447</v>
      </c>
      <c r="K7137" s="1" t="s">
        <v>4500</v>
      </c>
      <c r="L7137" s="3"/>
      <c r="M7137" s="3"/>
      <c r="N7137" s="41" t="s">
        <v>25416</v>
      </c>
      <c r="O7137" s="87">
        <v>57284</v>
      </c>
      <c r="P7137" s="87">
        <v>1</v>
      </c>
      <c r="Q7137" s="87">
        <v>57283</v>
      </c>
      <c r="R7137" s="87">
        <v>0</v>
      </c>
      <c r="S7137" s="87"/>
      <c r="T7137" s="87"/>
      <c r="U7137" s="85">
        <v>2021</v>
      </c>
      <c r="V7137" s="179"/>
      <c r="W7137" s="7"/>
      <c r="X7137" s="3"/>
      <c r="Y7137" s="3"/>
      <c r="Z7137" s="211">
        <v>44957</v>
      </c>
      <c r="AA7137" s="11"/>
      <c r="AB7137" s="123" t="s">
        <v>7939</v>
      </c>
      <c r="AC7137" s="124"/>
      <c r="AD7137" s="41"/>
      <c r="AE7137" s="41"/>
      <c r="AF7137" s="191">
        <v>45027</v>
      </c>
      <c r="AG7137" s="41"/>
      <c r="AH7137" s="41" t="s">
        <v>8024</v>
      </c>
      <c r="AI7137" s="80" t="s">
        <v>6</v>
      </c>
      <c r="AJ7137" s="41"/>
      <c r="AK7137" s="3"/>
      <c r="AL7137" s="85"/>
      <c r="AM7137" s="151" t="s">
        <v>25241</v>
      </c>
      <c r="AN7137" s="15"/>
      <c r="AO7137" s="166"/>
      <c r="AP7137" s="5">
        <f t="shared" si="112"/>
        <v>0</v>
      </c>
      <c r="AQ7137" s="16"/>
      <c r="AR7137" s="205">
        <v>1</v>
      </c>
      <c r="AS7137" s="16"/>
      <c r="AT7137" s="16"/>
      <c r="AU7137" s="16"/>
      <c r="AV7137" s="16"/>
      <c r="AW7137" s="16"/>
      <c r="AX7137" s="16"/>
    </row>
    <row r="7138" spans="1:50" s="13" customFormat="1" ht="15" hidden="1" customHeight="1" x14ac:dyDescent="0.2">
      <c r="A7138" s="7" t="s">
        <v>26785</v>
      </c>
      <c r="B7138" s="3" t="s">
        <v>27158</v>
      </c>
      <c r="C7138" s="85" t="s">
        <v>7939</v>
      </c>
      <c r="D7138" s="85" t="s">
        <v>13090</v>
      </c>
      <c r="E7138" s="202" t="s">
        <v>7951</v>
      </c>
      <c r="F7138" s="85" t="s">
        <v>34</v>
      </c>
      <c r="G7138" s="85" t="s">
        <v>35</v>
      </c>
      <c r="H7138" s="85" t="s">
        <v>20688</v>
      </c>
      <c r="I7138" s="7" t="s">
        <v>8125</v>
      </c>
      <c r="J7138" s="85" t="s">
        <v>4435</v>
      </c>
      <c r="K7138" s="7" t="s">
        <v>3838</v>
      </c>
      <c r="L7138" s="3"/>
      <c r="M7138" s="3"/>
      <c r="N7138" s="41" t="s">
        <v>27157</v>
      </c>
      <c r="O7138" s="87">
        <v>0</v>
      </c>
      <c r="P7138" s="87">
        <v>0</v>
      </c>
      <c r="Q7138" s="87">
        <v>0</v>
      </c>
      <c r="R7138" s="87">
        <v>0</v>
      </c>
      <c r="S7138" s="87"/>
      <c r="T7138" s="87"/>
      <c r="U7138" s="85" t="s">
        <v>112</v>
      </c>
      <c r="V7138" s="179"/>
      <c r="W7138" s="7"/>
      <c r="X7138" s="3"/>
      <c r="Y7138" s="3"/>
      <c r="Z7138" s="211">
        <v>397720</v>
      </c>
      <c r="AA7138" s="11"/>
      <c r="AB7138" s="123" t="s">
        <v>7939</v>
      </c>
      <c r="AC7138" s="124"/>
      <c r="AD7138" s="41"/>
      <c r="AE7138" s="41"/>
      <c r="AF7138" s="191"/>
      <c r="AG7138" s="41"/>
      <c r="AH7138" s="41" t="s">
        <v>7952</v>
      </c>
      <c r="AI7138" s="80" t="s">
        <v>6</v>
      </c>
      <c r="AJ7138" s="41"/>
      <c r="AK7138" s="3"/>
      <c r="AL7138" s="85"/>
      <c r="AM7138" s="151" t="s">
        <v>26263</v>
      </c>
      <c r="AN7138" s="15"/>
      <c r="AO7138" s="166"/>
      <c r="AP7138" s="5">
        <f t="shared" si="112"/>
        <v>0</v>
      </c>
      <c r="AQ7138" s="16"/>
      <c r="AR7138" s="205">
        <v>1</v>
      </c>
      <c r="AS7138" s="16"/>
      <c r="AT7138" s="16"/>
      <c r="AU7138" s="16"/>
      <c r="AV7138" s="16"/>
      <c r="AW7138" s="16"/>
      <c r="AX7138" s="16"/>
    </row>
    <row r="7139" spans="1:50" s="13" customFormat="1" ht="15" hidden="1" customHeight="1" x14ac:dyDescent="0.2">
      <c r="A7139" s="7" t="s">
        <v>26786</v>
      </c>
      <c r="B7139" s="3" t="s">
        <v>27159</v>
      </c>
      <c r="C7139" s="85" t="s">
        <v>7939</v>
      </c>
      <c r="D7139" s="85" t="s">
        <v>13090</v>
      </c>
      <c r="E7139" s="202" t="s">
        <v>7951</v>
      </c>
      <c r="F7139" s="85" t="s">
        <v>34</v>
      </c>
      <c r="G7139" s="85" t="s">
        <v>35</v>
      </c>
      <c r="H7139" s="85" t="s">
        <v>20688</v>
      </c>
      <c r="I7139" s="7" t="s">
        <v>8125</v>
      </c>
      <c r="J7139" s="85" t="s">
        <v>4400</v>
      </c>
      <c r="K7139" s="7" t="s">
        <v>4422</v>
      </c>
      <c r="L7139" s="3"/>
      <c r="M7139" s="3"/>
      <c r="N7139" s="41" t="s">
        <v>27160</v>
      </c>
      <c r="O7139" s="87">
        <v>0</v>
      </c>
      <c r="P7139" s="87">
        <v>0</v>
      </c>
      <c r="Q7139" s="87">
        <v>0</v>
      </c>
      <c r="R7139" s="87">
        <v>0</v>
      </c>
      <c r="S7139" s="87"/>
      <c r="T7139" s="87"/>
      <c r="U7139" s="85" t="s">
        <v>112</v>
      </c>
      <c r="V7139" s="179"/>
      <c r="W7139" s="7"/>
      <c r="X7139" s="3"/>
      <c r="Y7139" s="3"/>
      <c r="Z7139" s="211">
        <v>316696</v>
      </c>
      <c r="AA7139" s="11"/>
      <c r="AB7139" s="123" t="s">
        <v>7939</v>
      </c>
      <c r="AC7139" s="124"/>
      <c r="AD7139" s="41"/>
      <c r="AE7139" s="41"/>
      <c r="AF7139" s="191"/>
      <c r="AG7139" s="41"/>
      <c r="AH7139" s="41" t="s">
        <v>7952</v>
      </c>
      <c r="AI7139" s="80" t="s">
        <v>6</v>
      </c>
      <c r="AJ7139" s="41"/>
      <c r="AK7139" s="3"/>
      <c r="AL7139" s="85"/>
      <c r="AM7139" s="151" t="s">
        <v>26263</v>
      </c>
      <c r="AN7139" s="15"/>
      <c r="AO7139" s="166"/>
      <c r="AP7139" s="5">
        <f t="shared" si="112"/>
        <v>0</v>
      </c>
      <c r="AQ7139" s="16"/>
      <c r="AR7139" s="205">
        <v>1</v>
      </c>
      <c r="AS7139" s="16"/>
      <c r="AT7139" s="16"/>
      <c r="AU7139" s="16"/>
      <c r="AV7139" s="16"/>
      <c r="AW7139" s="16"/>
      <c r="AX7139" s="16"/>
    </row>
    <row r="7140" spans="1:50" s="13" customFormat="1" ht="15" hidden="1" customHeight="1" x14ac:dyDescent="0.2">
      <c r="A7140" s="7" t="s">
        <v>25504</v>
      </c>
      <c r="B7140" s="3" t="s">
        <v>25268</v>
      </c>
      <c r="C7140" s="85" t="s">
        <v>7939</v>
      </c>
      <c r="D7140" s="85" t="s">
        <v>13090</v>
      </c>
      <c r="E7140" s="202" t="s">
        <v>7951</v>
      </c>
      <c r="F7140" s="85" t="s">
        <v>34</v>
      </c>
      <c r="G7140" s="85" t="s">
        <v>38</v>
      </c>
      <c r="H7140" s="85" t="s">
        <v>20690</v>
      </c>
      <c r="I7140" s="3" t="s">
        <v>8095</v>
      </c>
      <c r="J7140" s="85" t="s">
        <v>124</v>
      </c>
      <c r="K7140" s="7" t="s">
        <v>125</v>
      </c>
      <c r="L7140" s="3"/>
      <c r="M7140" s="3"/>
      <c r="N7140" s="41" t="s">
        <v>22215</v>
      </c>
      <c r="O7140" s="87">
        <v>0</v>
      </c>
      <c r="P7140" s="87">
        <v>0</v>
      </c>
      <c r="Q7140" s="87">
        <v>0</v>
      </c>
      <c r="R7140" s="87">
        <v>0</v>
      </c>
      <c r="S7140" s="87"/>
      <c r="T7140" s="87"/>
      <c r="U7140" s="85" t="s">
        <v>112</v>
      </c>
      <c r="V7140" s="179"/>
      <c r="W7140" s="7"/>
      <c r="X7140" s="3"/>
      <c r="Y7140" s="3"/>
      <c r="Z7140" s="211">
        <v>47380</v>
      </c>
      <c r="AA7140" s="11"/>
      <c r="AB7140" s="123" t="s">
        <v>7939</v>
      </c>
      <c r="AC7140" s="124"/>
      <c r="AD7140" s="41"/>
      <c r="AE7140" s="41"/>
      <c r="AF7140" s="191"/>
      <c r="AG7140" s="41"/>
      <c r="AH7140" s="41" t="s">
        <v>7952</v>
      </c>
      <c r="AI7140" s="80" t="s">
        <v>6</v>
      </c>
      <c r="AJ7140" s="41"/>
      <c r="AK7140" s="3"/>
      <c r="AL7140" s="85"/>
      <c r="AM7140" s="151" t="s">
        <v>25241</v>
      </c>
      <c r="AN7140" s="15"/>
      <c r="AO7140" s="166"/>
      <c r="AP7140" s="5">
        <f t="shared" si="112"/>
        <v>0</v>
      </c>
      <c r="AQ7140" s="16"/>
      <c r="AR7140" s="205">
        <v>1</v>
      </c>
      <c r="AS7140" s="16"/>
      <c r="AT7140" s="16"/>
      <c r="AU7140" s="16"/>
      <c r="AV7140" s="16"/>
      <c r="AW7140" s="16"/>
      <c r="AX7140" s="16"/>
    </row>
    <row r="7141" spans="1:50" s="13" customFormat="1" ht="15" hidden="1" customHeight="1" x14ac:dyDescent="0.2">
      <c r="A7141" s="7" t="s">
        <v>25045</v>
      </c>
      <c r="B7141" s="3" t="s">
        <v>24927</v>
      </c>
      <c r="C7141" s="85" t="s">
        <v>7939</v>
      </c>
      <c r="D7141" s="85" t="s">
        <v>13090</v>
      </c>
      <c r="E7141" s="202" t="s">
        <v>9112</v>
      </c>
      <c r="F7141" s="85" t="s">
        <v>68</v>
      </c>
      <c r="G7141" s="85" t="s">
        <v>69</v>
      </c>
      <c r="H7141" s="85" t="s">
        <v>20690</v>
      </c>
      <c r="I7141" s="3" t="s">
        <v>16618</v>
      </c>
      <c r="J7141" s="171" t="s">
        <v>4400</v>
      </c>
      <c r="K7141" s="7" t="s">
        <v>4422</v>
      </c>
      <c r="L7141" s="3"/>
      <c r="M7141" s="3"/>
      <c r="N7141" s="41" t="s">
        <v>21050</v>
      </c>
      <c r="O7141" s="87">
        <v>0</v>
      </c>
      <c r="P7141" s="87">
        <v>0</v>
      </c>
      <c r="Q7141" s="87">
        <v>0</v>
      </c>
      <c r="R7141" s="87">
        <v>0</v>
      </c>
      <c r="S7141" s="87"/>
      <c r="T7141" s="87"/>
      <c r="U7141" s="85" t="s">
        <v>112</v>
      </c>
      <c r="V7141" s="179"/>
      <c r="W7141" s="7"/>
      <c r="X7141" s="3"/>
      <c r="Y7141" s="3"/>
      <c r="Z7141" s="211">
        <v>25169</v>
      </c>
      <c r="AA7141" s="11"/>
      <c r="AB7141" s="123" t="s">
        <v>7939</v>
      </c>
      <c r="AC7141" s="124"/>
      <c r="AD7141" s="41"/>
      <c r="AE7141" s="41"/>
      <c r="AF7141" s="191"/>
      <c r="AG7141" s="41"/>
      <c r="AH7141" s="41" t="s">
        <v>21023</v>
      </c>
      <c r="AI7141" s="80" t="s">
        <v>6</v>
      </c>
      <c r="AJ7141" s="41"/>
      <c r="AK7141" s="3"/>
      <c r="AL7141" s="85"/>
      <c r="AM7141" s="151" t="s">
        <v>24840</v>
      </c>
      <c r="AN7141" s="15"/>
      <c r="AO7141" s="166"/>
      <c r="AP7141" s="5">
        <f t="shared" si="112"/>
        <v>0</v>
      </c>
      <c r="AQ7141" s="16"/>
      <c r="AR7141" s="205">
        <v>1</v>
      </c>
      <c r="AS7141" s="16"/>
      <c r="AT7141" s="16"/>
      <c r="AU7141" s="16"/>
      <c r="AV7141" s="16"/>
      <c r="AW7141" s="16"/>
      <c r="AX7141" s="16"/>
    </row>
    <row r="7142" spans="1:50" s="13" customFormat="1" ht="15" hidden="1" customHeight="1" x14ac:dyDescent="0.2">
      <c r="A7142" s="7" t="s">
        <v>25046</v>
      </c>
      <c r="B7142" s="3" t="s">
        <v>24928</v>
      </c>
      <c r="C7142" s="85" t="s">
        <v>7939</v>
      </c>
      <c r="D7142" s="85" t="s">
        <v>13090</v>
      </c>
      <c r="E7142" s="202" t="s">
        <v>10070</v>
      </c>
      <c r="F7142" s="85" t="s">
        <v>68</v>
      </c>
      <c r="G7142" s="85" t="s">
        <v>69</v>
      </c>
      <c r="H7142" s="85" t="s">
        <v>20690</v>
      </c>
      <c r="I7142" s="3" t="s">
        <v>16618</v>
      </c>
      <c r="J7142" s="171" t="s">
        <v>4400</v>
      </c>
      <c r="K7142" s="7" t="s">
        <v>4422</v>
      </c>
      <c r="L7142" s="3"/>
      <c r="M7142" s="3"/>
      <c r="N7142" s="41" t="s">
        <v>24929</v>
      </c>
      <c r="O7142" s="87">
        <v>0</v>
      </c>
      <c r="P7142" s="87">
        <v>0</v>
      </c>
      <c r="Q7142" s="87">
        <v>0</v>
      </c>
      <c r="R7142" s="87">
        <v>0</v>
      </c>
      <c r="S7142" s="87"/>
      <c r="T7142" s="87"/>
      <c r="U7142" s="85" t="s">
        <v>112</v>
      </c>
      <c r="V7142" s="179"/>
      <c r="W7142" s="7"/>
      <c r="X7142" s="3"/>
      <c r="Y7142" s="3"/>
      <c r="Z7142" s="211">
        <v>58860</v>
      </c>
      <c r="AA7142" s="11"/>
      <c r="AB7142" s="123" t="s">
        <v>7939</v>
      </c>
      <c r="AC7142" s="124"/>
      <c r="AD7142" s="41"/>
      <c r="AE7142" s="41"/>
      <c r="AF7142" s="191"/>
      <c r="AG7142" s="41"/>
      <c r="AH7142" s="41" t="s">
        <v>21023</v>
      </c>
      <c r="AI7142" s="80" t="s">
        <v>6</v>
      </c>
      <c r="AJ7142" s="41"/>
      <c r="AK7142" s="3"/>
      <c r="AL7142" s="85"/>
      <c r="AM7142" s="151" t="s">
        <v>24840</v>
      </c>
      <c r="AN7142" s="15"/>
      <c r="AO7142" s="166"/>
      <c r="AP7142" s="5">
        <f t="shared" si="112"/>
        <v>0</v>
      </c>
      <c r="AQ7142" s="16"/>
      <c r="AR7142" s="205">
        <v>1</v>
      </c>
      <c r="AS7142" s="16"/>
      <c r="AT7142" s="16"/>
      <c r="AU7142" s="16"/>
      <c r="AV7142" s="16"/>
      <c r="AW7142" s="16"/>
      <c r="AX7142" s="16"/>
    </row>
    <row r="7143" spans="1:50" s="13" customFormat="1" ht="15" customHeight="1" x14ac:dyDescent="0.2">
      <c r="A7143" s="7" t="s">
        <v>22924</v>
      </c>
      <c r="B7143" s="3" t="s">
        <v>22065</v>
      </c>
      <c r="C7143" s="85" t="s">
        <v>7939</v>
      </c>
      <c r="D7143" s="85" t="s">
        <v>13090</v>
      </c>
      <c r="E7143" s="202" t="s">
        <v>7951</v>
      </c>
      <c r="F7143" s="85" t="s">
        <v>14</v>
      </c>
      <c r="G7143" s="85" t="s">
        <v>20</v>
      </c>
      <c r="H7143" s="85" t="s">
        <v>20689</v>
      </c>
      <c r="I7143" s="3" t="s">
        <v>8615</v>
      </c>
      <c r="J7143" s="85" t="s">
        <v>115</v>
      </c>
      <c r="K7143" s="7" t="s">
        <v>4595</v>
      </c>
      <c r="L7143" s="3"/>
      <c r="M7143" s="3"/>
      <c r="N7143" s="41" t="s">
        <v>22066</v>
      </c>
      <c r="O7143" s="87">
        <v>0</v>
      </c>
      <c r="P7143" s="87">
        <v>0</v>
      </c>
      <c r="Q7143" s="87">
        <v>0</v>
      </c>
      <c r="R7143" s="87">
        <v>0</v>
      </c>
      <c r="S7143" s="87"/>
      <c r="T7143" s="87"/>
      <c r="U7143" s="85" t="s">
        <v>112</v>
      </c>
      <c r="V7143" s="179"/>
      <c r="W7143" s="7"/>
      <c r="X7143" s="3"/>
      <c r="Y7143" s="3"/>
      <c r="Z7143" s="211">
        <v>93690</v>
      </c>
      <c r="AA7143" s="11"/>
      <c r="AB7143" s="123" t="s">
        <v>7939</v>
      </c>
      <c r="AC7143" s="124"/>
      <c r="AD7143" s="41"/>
      <c r="AE7143" s="41"/>
      <c r="AF7143" s="191"/>
      <c r="AG7143" s="41"/>
      <c r="AH7143" s="41" t="s">
        <v>7952</v>
      </c>
      <c r="AI7143" s="80" t="s">
        <v>6</v>
      </c>
      <c r="AJ7143" s="41"/>
      <c r="AK7143" s="3"/>
      <c r="AL7143" s="85"/>
      <c r="AM7143" s="151" t="s">
        <v>24840</v>
      </c>
      <c r="AN7143" s="15"/>
      <c r="AO7143" s="166"/>
      <c r="AP7143" s="5">
        <f t="shared" si="112"/>
        <v>0</v>
      </c>
      <c r="AQ7143" s="16"/>
      <c r="AR7143" s="205">
        <v>1</v>
      </c>
      <c r="AS7143" s="16"/>
      <c r="AT7143" s="16"/>
      <c r="AU7143" s="16"/>
      <c r="AV7143" s="16"/>
      <c r="AW7143" s="16"/>
      <c r="AX7143" s="16"/>
    </row>
    <row r="7144" spans="1:50" s="13" customFormat="1" ht="15" hidden="1" customHeight="1" x14ac:dyDescent="0.2">
      <c r="A7144" s="7" t="s">
        <v>11299</v>
      </c>
      <c r="B7144" s="3" t="s">
        <v>11300</v>
      </c>
      <c r="C7144" s="85" t="s">
        <v>7939</v>
      </c>
      <c r="D7144" s="85" t="s">
        <v>13090</v>
      </c>
      <c r="E7144" s="202" t="s">
        <v>154</v>
      </c>
      <c r="F7144" s="85" t="s">
        <v>68</v>
      </c>
      <c r="G7144" s="85" t="s">
        <v>71</v>
      </c>
      <c r="H7144" s="85" t="s">
        <v>20690</v>
      </c>
      <c r="I7144" s="3" t="s">
        <v>9079</v>
      </c>
      <c r="J7144" s="85" t="s">
        <v>4447</v>
      </c>
      <c r="K7144" s="7" t="s">
        <v>4988</v>
      </c>
      <c r="L7144" s="3"/>
      <c r="M7144" s="3"/>
      <c r="N7144" s="41" t="s">
        <v>11301</v>
      </c>
      <c r="O7144" s="87">
        <v>35554</v>
      </c>
      <c r="P7144" s="87">
        <v>35054</v>
      </c>
      <c r="Q7144" s="87">
        <v>500</v>
      </c>
      <c r="R7144" s="87">
        <v>0</v>
      </c>
      <c r="S7144" s="87"/>
      <c r="T7144" s="87"/>
      <c r="U7144" s="85">
        <v>2007</v>
      </c>
      <c r="V7144" s="179"/>
      <c r="W7144" s="7"/>
      <c r="X7144" s="3"/>
      <c r="Y7144" s="3"/>
      <c r="Z7144" s="211">
        <v>17328</v>
      </c>
      <c r="AA7144" s="11"/>
      <c r="AB7144" s="123" t="s">
        <v>7939</v>
      </c>
      <c r="AC7144" s="124"/>
      <c r="AD7144" s="41"/>
      <c r="AE7144" s="41"/>
      <c r="AF7144" s="191">
        <v>43927</v>
      </c>
      <c r="AG7144" s="41"/>
      <c r="AH7144" s="41" t="s">
        <v>8189</v>
      </c>
      <c r="AI7144" s="80" t="s">
        <v>6</v>
      </c>
      <c r="AJ7144" s="41"/>
      <c r="AK7144" s="3"/>
      <c r="AL7144" s="85"/>
      <c r="AM7144" s="151" t="s">
        <v>19998</v>
      </c>
      <c r="AN7144" s="15"/>
      <c r="AO7144" s="166"/>
      <c r="AP7144" s="5">
        <f t="shared" si="112"/>
        <v>0</v>
      </c>
      <c r="AQ7144" s="16"/>
      <c r="AR7144" s="205">
        <v>1</v>
      </c>
      <c r="AS7144" s="16"/>
      <c r="AT7144" s="16"/>
      <c r="AU7144" s="16"/>
      <c r="AV7144" s="16"/>
      <c r="AW7144" s="16"/>
      <c r="AX7144" s="16"/>
    </row>
    <row r="7145" spans="1:50" s="13" customFormat="1" ht="15" hidden="1" customHeight="1" x14ac:dyDescent="0.2">
      <c r="A7145" s="7" t="s">
        <v>26787</v>
      </c>
      <c r="B7145" s="3" t="s">
        <v>27161</v>
      </c>
      <c r="C7145" s="85" t="s">
        <v>7939</v>
      </c>
      <c r="D7145" s="85" t="s">
        <v>13090</v>
      </c>
      <c r="E7145" s="202" t="s">
        <v>9112</v>
      </c>
      <c r="F7145" s="85" t="s">
        <v>68</v>
      </c>
      <c r="G7145" s="85" t="s">
        <v>70</v>
      </c>
      <c r="H7145" s="85" t="s">
        <v>20690</v>
      </c>
      <c r="I7145" s="3" t="s">
        <v>8188</v>
      </c>
      <c r="J7145" s="85" t="s">
        <v>124</v>
      </c>
      <c r="K7145" s="7" t="s">
        <v>125</v>
      </c>
      <c r="L7145" s="3"/>
      <c r="M7145" s="3"/>
      <c r="N7145" s="41" t="s">
        <v>27162</v>
      </c>
      <c r="O7145" s="87">
        <v>0</v>
      </c>
      <c r="P7145" s="87">
        <v>0</v>
      </c>
      <c r="Q7145" s="87">
        <v>0</v>
      </c>
      <c r="R7145" s="87">
        <v>0</v>
      </c>
      <c r="S7145" s="87"/>
      <c r="T7145" s="87"/>
      <c r="U7145" s="85" t="s">
        <v>112</v>
      </c>
      <c r="V7145" s="179"/>
      <c r="W7145" s="7"/>
      <c r="X7145" s="3"/>
      <c r="Y7145" s="3"/>
      <c r="Z7145" s="211">
        <v>207596</v>
      </c>
      <c r="AA7145" s="11"/>
      <c r="AB7145" s="123" t="s">
        <v>7939</v>
      </c>
      <c r="AC7145" s="124"/>
      <c r="AD7145" s="41"/>
      <c r="AE7145" s="41"/>
      <c r="AF7145" s="191"/>
      <c r="AG7145" s="41"/>
      <c r="AH7145" s="41" t="s">
        <v>16608</v>
      </c>
      <c r="AI7145" s="80" t="s">
        <v>6</v>
      </c>
      <c r="AJ7145" s="41"/>
      <c r="AK7145" s="3"/>
      <c r="AL7145" s="85"/>
      <c r="AM7145" s="151" t="s">
        <v>26263</v>
      </c>
      <c r="AN7145" s="15"/>
      <c r="AO7145" s="166"/>
      <c r="AP7145" s="5">
        <f t="shared" si="112"/>
        <v>0</v>
      </c>
      <c r="AQ7145" s="16"/>
      <c r="AR7145" s="205">
        <v>1</v>
      </c>
      <c r="AS7145" s="16"/>
      <c r="AT7145" s="16"/>
      <c r="AU7145" s="16"/>
      <c r="AV7145" s="16"/>
      <c r="AW7145" s="16"/>
      <c r="AX7145" s="16"/>
    </row>
    <row r="7146" spans="1:50" s="13" customFormat="1" ht="15" hidden="1" customHeight="1" x14ac:dyDescent="0.2">
      <c r="A7146" s="7" t="s">
        <v>28660</v>
      </c>
      <c r="B7146" s="3" t="s">
        <v>28200</v>
      </c>
      <c r="C7146" s="85" t="s">
        <v>7939</v>
      </c>
      <c r="D7146" s="85" t="s">
        <v>13090</v>
      </c>
      <c r="E7146" s="202" t="s">
        <v>7951</v>
      </c>
      <c r="F7146" s="85" t="s">
        <v>34</v>
      </c>
      <c r="G7146" s="85" t="s">
        <v>38</v>
      </c>
      <c r="H7146" s="85" t="s">
        <v>20690</v>
      </c>
      <c r="I7146" s="3" t="s">
        <v>8165</v>
      </c>
      <c r="J7146" s="85" t="s">
        <v>124</v>
      </c>
      <c r="K7146" s="7" t="s">
        <v>9092</v>
      </c>
      <c r="L7146" s="3"/>
      <c r="M7146" s="3"/>
      <c r="N7146" s="41" t="s">
        <v>28201</v>
      </c>
      <c r="O7146" s="87">
        <v>0</v>
      </c>
      <c r="P7146" s="87">
        <v>0</v>
      </c>
      <c r="Q7146" s="87">
        <v>0</v>
      </c>
      <c r="R7146" s="87">
        <v>0</v>
      </c>
      <c r="S7146" s="87"/>
      <c r="T7146" s="87"/>
      <c r="U7146" s="85" t="s">
        <v>112</v>
      </c>
      <c r="V7146" s="179"/>
      <c r="W7146" s="7"/>
      <c r="X7146" s="3"/>
      <c r="Y7146" s="3"/>
      <c r="Z7146" s="146">
        <v>3463001</v>
      </c>
      <c r="AA7146" s="11"/>
      <c r="AB7146" s="123" t="s">
        <v>7939</v>
      </c>
      <c r="AC7146" s="124"/>
      <c r="AD7146" s="41"/>
      <c r="AE7146" s="41"/>
      <c r="AF7146" s="191"/>
      <c r="AG7146" s="41"/>
      <c r="AH7146" s="41" t="s">
        <v>7952</v>
      </c>
      <c r="AI7146" s="80" t="s">
        <v>6</v>
      </c>
      <c r="AJ7146" s="41"/>
      <c r="AK7146" s="3"/>
      <c r="AL7146" s="85"/>
      <c r="AM7146" s="151" t="s">
        <v>28169</v>
      </c>
      <c r="AN7146" s="15"/>
      <c r="AO7146" s="166"/>
      <c r="AP7146" s="5">
        <f t="shared" si="112"/>
        <v>0</v>
      </c>
      <c r="AQ7146" s="16"/>
      <c r="AR7146" s="205">
        <v>1</v>
      </c>
      <c r="AS7146" s="16"/>
      <c r="AT7146" s="16"/>
      <c r="AU7146" s="16"/>
      <c r="AV7146" s="16"/>
      <c r="AW7146" s="16"/>
      <c r="AX7146" s="16"/>
    </row>
    <row r="7147" spans="1:50" s="13" customFormat="1" ht="15" hidden="1" customHeight="1" x14ac:dyDescent="0.2">
      <c r="A7147" s="7" t="s">
        <v>25505</v>
      </c>
      <c r="B7147" s="3" t="s">
        <v>25269</v>
      </c>
      <c r="C7147" s="85" t="s">
        <v>7939</v>
      </c>
      <c r="D7147" s="85" t="s">
        <v>13090</v>
      </c>
      <c r="E7147" s="202" t="s">
        <v>15965</v>
      </c>
      <c r="F7147" s="85" t="s">
        <v>34</v>
      </c>
      <c r="G7147" s="85" t="s">
        <v>39</v>
      </c>
      <c r="H7147" s="85" t="s">
        <v>20689</v>
      </c>
      <c r="I7147" s="3" t="s">
        <v>8857</v>
      </c>
      <c r="J7147" s="85" t="s">
        <v>105</v>
      </c>
      <c r="K7147" s="7" t="s">
        <v>1221</v>
      </c>
      <c r="L7147" s="3"/>
      <c r="M7147" s="3"/>
      <c r="N7147" s="41" t="s">
        <v>5615</v>
      </c>
      <c r="O7147" s="87">
        <v>0</v>
      </c>
      <c r="P7147" s="87">
        <v>0</v>
      </c>
      <c r="Q7147" s="87">
        <v>0</v>
      </c>
      <c r="R7147" s="87">
        <v>0</v>
      </c>
      <c r="S7147" s="87"/>
      <c r="T7147" s="87"/>
      <c r="U7147" s="85" t="s">
        <v>112</v>
      </c>
      <c r="V7147" s="179"/>
      <c r="W7147" s="7"/>
      <c r="X7147" s="3"/>
      <c r="Y7147" s="3"/>
      <c r="Z7147" s="211">
        <v>50902</v>
      </c>
      <c r="AA7147" s="11"/>
      <c r="AB7147" s="123" t="s">
        <v>7939</v>
      </c>
      <c r="AC7147" s="124"/>
      <c r="AD7147" s="41"/>
      <c r="AE7147" s="41"/>
      <c r="AF7147" s="191"/>
      <c r="AG7147" s="41"/>
      <c r="AH7147" s="41" t="s">
        <v>7952</v>
      </c>
      <c r="AI7147" s="80" t="s">
        <v>6</v>
      </c>
      <c r="AJ7147" s="41"/>
      <c r="AK7147" s="3"/>
      <c r="AL7147" s="85"/>
      <c r="AM7147" s="151" t="s">
        <v>25241</v>
      </c>
      <c r="AN7147" s="15"/>
      <c r="AO7147" s="166"/>
      <c r="AP7147" s="5">
        <f t="shared" si="112"/>
        <v>0</v>
      </c>
      <c r="AQ7147" s="16"/>
      <c r="AR7147" s="205">
        <v>1</v>
      </c>
      <c r="AS7147" s="16"/>
      <c r="AT7147" s="16"/>
      <c r="AU7147" s="16"/>
      <c r="AV7147" s="16"/>
      <c r="AW7147" s="16"/>
      <c r="AX7147" s="16"/>
    </row>
    <row r="7148" spans="1:50" s="13" customFormat="1" ht="15" hidden="1" customHeight="1" x14ac:dyDescent="0.2">
      <c r="A7148" s="7" t="s">
        <v>25506</v>
      </c>
      <c r="B7148" s="3" t="s">
        <v>25270</v>
      </c>
      <c r="C7148" s="85" t="s">
        <v>7939</v>
      </c>
      <c r="D7148" s="85" t="s">
        <v>13090</v>
      </c>
      <c r="E7148" s="202" t="s">
        <v>7951</v>
      </c>
      <c r="F7148" s="85" t="s">
        <v>14</v>
      </c>
      <c r="G7148" s="85" t="s">
        <v>18</v>
      </c>
      <c r="H7148" s="85" t="s">
        <v>20690</v>
      </c>
      <c r="I7148" s="3" t="s">
        <v>25402</v>
      </c>
      <c r="J7148" s="85" t="s">
        <v>4435</v>
      </c>
      <c r="K7148" s="7" t="s">
        <v>3838</v>
      </c>
      <c r="L7148" s="3"/>
      <c r="M7148" s="3"/>
      <c r="N7148" s="41" t="s">
        <v>25417</v>
      </c>
      <c r="O7148" s="87">
        <v>0</v>
      </c>
      <c r="P7148" s="87">
        <v>0</v>
      </c>
      <c r="Q7148" s="87">
        <v>0</v>
      </c>
      <c r="R7148" s="87">
        <v>0</v>
      </c>
      <c r="S7148" s="87"/>
      <c r="T7148" s="87"/>
      <c r="U7148" s="85" t="s">
        <v>112</v>
      </c>
      <c r="V7148" s="179"/>
      <c r="W7148" s="7"/>
      <c r="X7148" s="3"/>
      <c r="Y7148" s="3"/>
      <c r="Z7148" s="211">
        <v>58722</v>
      </c>
      <c r="AA7148" s="11"/>
      <c r="AB7148" s="123" t="s">
        <v>7939</v>
      </c>
      <c r="AC7148" s="124"/>
      <c r="AD7148" s="41"/>
      <c r="AE7148" s="41"/>
      <c r="AF7148" s="191"/>
      <c r="AG7148" s="41"/>
      <c r="AH7148" s="41" t="s">
        <v>7952</v>
      </c>
      <c r="AI7148" s="80" t="s">
        <v>6</v>
      </c>
      <c r="AJ7148" s="41"/>
      <c r="AK7148" s="3"/>
      <c r="AL7148" s="85"/>
      <c r="AM7148" s="151" t="s">
        <v>25241</v>
      </c>
      <c r="AN7148" s="15"/>
      <c r="AO7148" s="166"/>
      <c r="AP7148" s="5">
        <f t="shared" si="112"/>
        <v>0</v>
      </c>
      <c r="AQ7148" s="16"/>
      <c r="AR7148" s="205">
        <v>1</v>
      </c>
      <c r="AS7148" s="16"/>
      <c r="AT7148" s="16"/>
      <c r="AU7148" s="16"/>
      <c r="AV7148" s="16"/>
      <c r="AW7148" s="16"/>
      <c r="AX7148" s="16"/>
    </row>
    <row r="7149" spans="1:50" s="13" customFormat="1" ht="15" hidden="1" customHeight="1" x14ac:dyDescent="0.2">
      <c r="A7149" s="7" t="s">
        <v>25507</v>
      </c>
      <c r="B7149" s="3" t="s">
        <v>25271</v>
      </c>
      <c r="C7149" s="85" t="s">
        <v>7939</v>
      </c>
      <c r="D7149" s="85" t="s">
        <v>13090</v>
      </c>
      <c r="E7149" s="202" t="s">
        <v>7951</v>
      </c>
      <c r="F7149" s="85" t="s">
        <v>14</v>
      </c>
      <c r="G7149" s="85" t="s">
        <v>20</v>
      </c>
      <c r="H7149" s="85" t="s">
        <v>20689</v>
      </c>
      <c r="I7149" s="3" t="s">
        <v>16770</v>
      </c>
      <c r="J7149" s="85" t="s">
        <v>4406</v>
      </c>
      <c r="K7149" s="7" t="s">
        <v>11336</v>
      </c>
      <c r="L7149" s="3"/>
      <c r="M7149" s="3"/>
      <c r="N7149" s="41" t="s">
        <v>25418</v>
      </c>
      <c r="O7149" s="87">
        <v>0</v>
      </c>
      <c r="P7149" s="87">
        <v>0</v>
      </c>
      <c r="Q7149" s="87">
        <v>0</v>
      </c>
      <c r="R7149" s="87">
        <v>0</v>
      </c>
      <c r="S7149" s="87"/>
      <c r="T7149" s="87"/>
      <c r="U7149" s="85" t="s">
        <v>112</v>
      </c>
      <c r="V7149" s="179"/>
      <c r="W7149" s="7"/>
      <c r="X7149" s="3"/>
      <c r="Y7149" s="3"/>
      <c r="Z7149" s="211">
        <v>294</v>
      </c>
      <c r="AA7149" s="11"/>
      <c r="AB7149" s="123" t="s">
        <v>7939</v>
      </c>
      <c r="AC7149" s="124"/>
      <c r="AD7149" s="41"/>
      <c r="AE7149" s="41"/>
      <c r="AF7149" s="191"/>
      <c r="AG7149" s="41"/>
      <c r="AH7149" s="41" t="s">
        <v>7952</v>
      </c>
      <c r="AI7149" s="80" t="s">
        <v>6</v>
      </c>
      <c r="AJ7149" s="41"/>
      <c r="AK7149" s="3"/>
      <c r="AL7149" s="85"/>
      <c r="AM7149" s="151" t="s">
        <v>25241</v>
      </c>
      <c r="AN7149" s="15"/>
      <c r="AO7149" s="166"/>
      <c r="AP7149" s="5">
        <f t="shared" si="112"/>
        <v>0</v>
      </c>
      <c r="AQ7149" s="16"/>
      <c r="AR7149" s="205">
        <v>1</v>
      </c>
      <c r="AS7149" s="16"/>
      <c r="AT7149" s="16"/>
      <c r="AU7149" s="16"/>
      <c r="AV7149" s="16"/>
      <c r="AW7149" s="16"/>
      <c r="AX7149" s="16"/>
    </row>
    <row r="7150" spans="1:50" s="13" customFormat="1" ht="15" hidden="1" customHeight="1" x14ac:dyDescent="0.2">
      <c r="A7150" s="7" t="s">
        <v>26788</v>
      </c>
      <c r="B7150" s="3" t="s">
        <v>27163</v>
      </c>
      <c r="C7150" s="85" t="s">
        <v>7939</v>
      </c>
      <c r="D7150" s="85" t="s">
        <v>13090</v>
      </c>
      <c r="E7150" s="202" t="s">
        <v>7951</v>
      </c>
      <c r="F7150" s="85" t="s">
        <v>34</v>
      </c>
      <c r="G7150" s="85" t="s">
        <v>35</v>
      </c>
      <c r="H7150" s="85" t="s">
        <v>20688</v>
      </c>
      <c r="I7150" s="7" t="s">
        <v>8125</v>
      </c>
      <c r="J7150" s="85" t="s">
        <v>5308</v>
      </c>
      <c r="K7150" s="7" t="s">
        <v>25407</v>
      </c>
      <c r="L7150" s="3"/>
      <c r="M7150" s="3"/>
      <c r="N7150" s="41" t="s">
        <v>25428</v>
      </c>
      <c r="O7150" s="87">
        <v>0</v>
      </c>
      <c r="P7150" s="87">
        <v>0</v>
      </c>
      <c r="Q7150" s="87">
        <v>0</v>
      </c>
      <c r="R7150" s="87">
        <v>0</v>
      </c>
      <c r="S7150" s="87"/>
      <c r="T7150" s="87"/>
      <c r="U7150" s="85" t="s">
        <v>112</v>
      </c>
      <c r="V7150" s="179"/>
      <c r="W7150" s="7"/>
      <c r="X7150" s="3"/>
      <c r="Y7150" s="3"/>
      <c r="Z7150" s="211">
        <v>1547919</v>
      </c>
      <c r="AA7150" s="11"/>
      <c r="AB7150" s="123" t="s">
        <v>7939</v>
      </c>
      <c r="AC7150" s="124"/>
      <c r="AD7150" s="41"/>
      <c r="AE7150" s="41"/>
      <c r="AF7150" s="191"/>
      <c r="AG7150" s="41"/>
      <c r="AH7150" s="41" t="s">
        <v>7952</v>
      </c>
      <c r="AI7150" s="80" t="s">
        <v>6</v>
      </c>
      <c r="AJ7150" s="41"/>
      <c r="AK7150" s="3"/>
      <c r="AL7150" s="85"/>
      <c r="AM7150" s="151" t="s">
        <v>26263</v>
      </c>
      <c r="AN7150" s="15"/>
      <c r="AO7150" s="166"/>
      <c r="AP7150" s="5">
        <f t="shared" si="112"/>
        <v>0</v>
      </c>
      <c r="AQ7150" s="16"/>
      <c r="AR7150" s="205">
        <v>1</v>
      </c>
      <c r="AS7150" s="16"/>
      <c r="AT7150" s="16"/>
      <c r="AU7150" s="16"/>
      <c r="AV7150" s="16"/>
      <c r="AW7150" s="16"/>
      <c r="AX7150" s="16"/>
    </row>
    <row r="7151" spans="1:50" s="13" customFormat="1" ht="15" hidden="1" customHeight="1" x14ac:dyDescent="0.2">
      <c r="A7151" s="7" t="s">
        <v>22923</v>
      </c>
      <c r="B7151" s="3" t="s">
        <v>22063</v>
      </c>
      <c r="C7151" s="85" t="s">
        <v>7939</v>
      </c>
      <c r="D7151" s="85" t="s">
        <v>13090</v>
      </c>
      <c r="E7151" s="202" t="s">
        <v>10070</v>
      </c>
      <c r="F7151" s="85" t="s">
        <v>14</v>
      </c>
      <c r="G7151" s="85" t="s">
        <v>17</v>
      </c>
      <c r="H7151" s="85" t="s">
        <v>20690</v>
      </c>
      <c r="I7151" s="3" t="s">
        <v>20861</v>
      </c>
      <c r="J7151" s="85" t="s">
        <v>4400</v>
      </c>
      <c r="K7151" s="7" t="s">
        <v>4422</v>
      </c>
      <c r="L7151" s="3"/>
      <c r="M7151" s="3"/>
      <c r="N7151" s="41" t="s">
        <v>22064</v>
      </c>
      <c r="O7151" s="87">
        <v>0</v>
      </c>
      <c r="P7151" s="87">
        <v>0</v>
      </c>
      <c r="Q7151" s="87">
        <v>0</v>
      </c>
      <c r="R7151" s="87">
        <v>0</v>
      </c>
      <c r="S7151" s="87"/>
      <c r="T7151" s="87"/>
      <c r="U7151" s="85" t="s">
        <v>112</v>
      </c>
      <c r="V7151" s="179"/>
      <c r="W7151" s="7"/>
      <c r="X7151" s="3"/>
      <c r="Y7151" s="3"/>
      <c r="Z7151" s="211">
        <v>131840</v>
      </c>
      <c r="AA7151" s="11"/>
      <c r="AB7151" s="123" t="s">
        <v>7939</v>
      </c>
      <c r="AC7151" s="124"/>
      <c r="AD7151" s="41"/>
      <c r="AE7151" s="41"/>
      <c r="AF7151" s="191"/>
      <c r="AG7151" s="41"/>
      <c r="AH7151" s="41" t="s">
        <v>16665</v>
      </c>
      <c r="AI7151" s="80" t="s">
        <v>6</v>
      </c>
      <c r="AJ7151" s="41"/>
      <c r="AK7151" s="3"/>
      <c r="AL7151" s="85"/>
      <c r="AM7151" s="151" t="s">
        <v>24840</v>
      </c>
      <c r="AN7151" s="15"/>
      <c r="AO7151" s="166"/>
      <c r="AP7151" s="5">
        <f t="shared" si="112"/>
        <v>0</v>
      </c>
      <c r="AQ7151" s="16"/>
      <c r="AR7151" s="205">
        <v>1</v>
      </c>
      <c r="AS7151" s="16"/>
      <c r="AT7151" s="16"/>
      <c r="AU7151" s="16"/>
      <c r="AV7151" s="16"/>
      <c r="AW7151" s="16"/>
      <c r="AX7151" s="16"/>
    </row>
    <row r="7152" spans="1:50" s="13" customFormat="1" ht="15" hidden="1" customHeight="1" x14ac:dyDescent="0.2">
      <c r="A7152" s="7" t="s">
        <v>11302</v>
      </c>
      <c r="B7152" s="3" t="s">
        <v>11303</v>
      </c>
      <c r="C7152" s="85" t="s">
        <v>7939</v>
      </c>
      <c r="D7152" s="85" t="s">
        <v>13090</v>
      </c>
      <c r="E7152" s="202" t="s">
        <v>154</v>
      </c>
      <c r="F7152" s="85" t="s">
        <v>25110</v>
      </c>
      <c r="G7152" s="85" t="s">
        <v>51</v>
      </c>
      <c r="H7152" s="85" t="s">
        <v>20690</v>
      </c>
      <c r="I7152" s="3" t="s">
        <v>16637</v>
      </c>
      <c r="J7152" s="85" t="s">
        <v>4400</v>
      </c>
      <c r="K7152" s="7" t="s">
        <v>4422</v>
      </c>
      <c r="L7152" s="3"/>
      <c r="M7152" s="3"/>
      <c r="N7152" s="41" t="s">
        <v>11304</v>
      </c>
      <c r="O7152" s="87">
        <v>1009236</v>
      </c>
      <c r="P7152" s="87">
        <v>580230</v>
      </c>
      <c r="Q7152" s="87">
        <v>429006</v>
      </c>
      <c r="R7152" s="87">
        <v>0</v>
      </c>
      <c r="S7152" s="87"/>
      <c r="T7152" s="87"/>
      <c r="U7152" s="85">
        <v>2007</v>
      </c>
      <c r="V7152" s="179"/>
      <c r="W7152" s="7"/>
      <c r="X7152" s="3"/>
      <c r="Y7152" s="3"/>
      <c r="Z7152" s="211">
        <v>504618</v>
      </c>
      <c r="AA7152" s="11"/>
      <c r="AB7152" s="123" t="s">
        <v>7939</v>
      </c>
      <c r="AC7152" s="124"/>
      <c r="AD7152" s="41"/>
      <c r="AE7152" s="41"/>
      <c r="AF7152" s="191">
        <v>43927</v>
      </c>
      <c r="AG7152" s="41"/>
      <c r="AH7152" s="41" t="s">
        <v>8024</v>
      </c>
      <c r="AI7152" s="80" t="s">
        <v>6</v>
      </c>
      <c r="AJ7152" s="41"/>
      <c r="AK7152" s="3"/>
      <c r="AL7152" s="85"/>
      <c r="AM7152" s="151" t="s">
        <v>19998</v>
      </c>
      <c r="AN7152" s="15"/>
      <c r="AO7152" s="166"/>
      <c r="AP7152" s="5">
        <f t="shared" si="112"/>
        <v>0</v>
      </c>
      <c r="AQ7152" s="16"/>
      <c r="AR7152" s="205">
        <v>1</v>
      </c>
      <c r="AS7152" s="16"/>
      <c r="AT7152" s="16"/>
      <c r="AU7152" s="16"/>
      <c r="AV7152" s="16"/>
      <c r="AW7152" s="16"/>
      <c r="AX7152" s="16"/>
    </row>
    <row r="7153" spans="1:50" s="13" customFormat="1" ht="15" hidden="1" customHeight="1" x14ac:dyDescent="0.2">
      <c r="A7153" s="7" t="s">
        <v>25508</v>
      </c>
      <c r="B7153" s="3" t="s">
        <v>25272</v>
      </c>
      <c r="C7153" s="85" t="s">
        <v>7939</v>
      </c>
      <c r="D7153" s="85" t="s">
        <v>13090</v>
      </c>
      <c r="E7153" s="202" t="s">
        <v>9112</v>
      </c>
      <c r="F7153" s="85" t="s">
        <v>40</v>
      </c>
      <c r="G7153" s="85" t="s">
        <v>43</v>
      </c>
      <c r="H7153" s="85" t="s">
        <v>20690</v>
      </c>
      <c r="I7153" s="3" t="s">
        <v>10897</v>
      </c>
      <c r="J7153" s="85" t="s">
        <v>4435</v>
      </c>
      <c r="K7153" s="7" t="s">
        <v>3838</v>
      </c>
      <c r="L7153" s="3"/>
      <c r="M7153" s="3"/>
      <c r="N7153" s="41" t="s">
        <v>7950</v>
      </c>
      <c r="O7153" s="87">
        <v>0</v>
      </c>
      <c r="P7153" s="87">
        <v>0</v>
      </c>
      <c r="Q7153" s="87">
        <v>0</v>
      </c>
      <c r="R7153" s="87">
        <v>0</v>
      </c>
      <c r="S7153" s="87"/>
      <c r="T7153" s="87"/>
      <c r="U7153" s="85" t="s">
        <v>112</v>
      </c>
      <c r="V7153" s="179"/>
      <c r="W7153" s="7"/>
      <c r="X7153" s="3"/>
      <c r="Y7153" s="3"/>
      <c r="Z7153" s="211">
        <v>368478</v>
      </c>
      <c r="AA7153" s="11"/>
      <c r="AB7153" s="123" t="s">
        <v>7939</v>
      </c>
      <c r="AC7153" s="124"/>
      <c r="AD7153" s="41"/>
      <c r="AE7153" s="41"/>
      <c r="AF7153" s="191"/>
      <c r="AG7153" s="41"/>
      <c r="AH7153" s="41" t="s">
        <v>8211</v>
      </c>
      <c r="AI7153" s="80" t="s">
        <v>6</v>
      </c>
      <c r="AJ7153" s="41"/>
      <c r="AK7153" s="3"/>
      <c r="AL7153" s="85"/>
      <c r="AM7153" s="151" t="s">
        <v>25241</v>
      </c>
      <c r="AN7153" s="15"/>
      <c r="AO7153" s="166"/>
      <c r="AP7153" s="5">
        <f t="shared" si="112"/>
        <v>0</v>
      </c>
      <c r="AQ7153" s="16"/>
      <c r="AR7153" s="205">
        <v>1</v>
      </c>
      <c r="AS7153" s="16"/>
      <c r="AT7153" s="16"/>
      <c r="AU7153" s="16"/>
      <c r="AV7153" s="16"/>
      <c r="AW7153" s="16"/>
      <c r="AX7153" s="16"/>
    </row>
    <row r="7154" spans="1:50" s="13" customFormat="1" ht="15" hidden="1" customHeight="1" x14ac:dyDescent="0.2">
      <c r="A7154" s="7" t="s">
        <v>28661</v>
      </c>
      <c r="B7154" s="3" t="s">
        <v>28202</v>
      </c>
      <c r="C7154" s="85" t="s">
        <v>7939</v>
      </c>
      <c r="D7154" s="85" t="s">
        <v>13090</v>
      </c>
      <c r="E7154" s="202" t="s">
        <v>7951</v>
      </c>
      <c r="F7154" s="85" t="s">
        <v>55</v>
      </c>
      <c r="G7154" s="85" t="s">
        <v>15355</v>
      </c>
      <c r="H7154" s="85" t="s">
        <v>20690</v>
      </c>
      <c r="I7154" s="3" t="s">
        <v>28205</v>
      </c>
      <c r="J7154" s="85" t="s">
        <v>4400</v>
      </c>
      <c r="K7154" s="7" t="s">
        <v>3838</v>
      </c>
      <c r="L7154" s="3"/>
      <c r="M7154" s="3"/>
      <c r="N7154" s="41" t="s">
        <v>28203</v>
      </c>
      <c r="O7154" s="87">
        <v>0</v>
      </c>
      <c r="P7154" s="87">
        <v>0</v>
      </c>
      <c r="Q7154" s="87">
        <v>0</v>
      </c>
      <c r="R7154" s="87">
        <v>0</v>
      </c>
      <c r="S7154" s="87"/>
      <c r="T7154" s="87"/>
      <c r="U7154" s="85" t="s">
        <v>112</v>
      </c>
      <c r="V7154" s="179"/>
      <c r="W7154" s="7"/>
      <c r="X7154" s="3"/>
      <c r="Y7154" s="3"/>
      <c r="Z7154" s="146">
        <v>26888</v>
      </c>
      <c r="AA7154" s="11"/>
      <c r="AB7154" s="123" t="s">
        <v>7939</v>
      </c>
      <c r="AC7154" s="124"/>
      <c r="AD7154" s="41"/>
      <c r="AE7154" s="41"/>
      <c r="AF7154" s="191"/>
      <c r="AG7154" s="41"/>
      <c r="AH7154" s="41" t="s">
        <v>28204</v>
      </c>
      <c r="AI7154" s="80" t="s">
        <v>6</v>
      </c>
      <c r="AJ7154" s="41"/>
      <c r="AK7154" s="3"/>
      <c r="AL7154" s="85"/>
      <c r="AM7154" s="151" t="s">
        <v>28169</v>
      </c>
      <c r="AN7154" s="15"/>
      <c r="AO7154" s="166"/>
      <c r="AP7154" s="5">
        <f t="shared" si="112"/>
        <v>0</v>
      </c>
      <c r="AQ7154" s="16"/>
      <c r="AR7154" s="205">
        <v>1</v>
      </c>
      <c r="AS7154" s="16"/>
      <c r="AT7154" s="16"/>
      <c r="AU7154" s="16"/>
      <c r="AV7154" s="16"/>
      <c r="AW7154" s="16"/>
      <c r="AX7154" s="16"/>
    </row>
    <row r="7155" spans="1:50" s="13" customFormat="1" ht="15" hidden="1" customHeight="1" x14ac:dyDescent="0.2">
      <c r="A7155" s="7" t="s">
        <v>22918</v>
      </c>
      <c r="B7155" s="3" t="s">
        <v>22058</v>
      </c>
      <c r="C7155" s="85" t="s">
        <v>7939</v>
      </c>
      <c r="D7155" s="85" t="s">
        <v>13090</v>
      </c>
      <c r="E7155" s="202" t="s">
        <v>7951</v>
      </c>
      <c r="F7155" s="85" t="s">
        <v>14</v>
      </c>
      <c r="G7155" s="85" t="s">
        <v>18</v>
      </c>
      <c r="H7155" s="85" t="s">
        <v>20690</v>
      </c>
      <c r="I7155" s="3" t="s">
        <v>8473</v>
      </c>
      <c r="J7155" s="85" t="s">
        <v>4400</v>
      </c>
      <c r="K7155" s="7" t="s">
        <v>4422</v>
      </c>
      <c r="L7155" s="3"/>
      <c r="M7155" s="3"/>
      <c r="N7155" s="41" t="s">
        <v>21042</v>
      </c>
      <c r="O7155" s="87">
        <v>0</v>
      </c>
      <c r="P7155" s="87">
        <v>0</v>
      </c>
      <c r="Q7155" s="87">
        <v>0</v>
      </c>
      <c r="R7155" s="87">
        <v>0</v>
      </c>
      <c r="S7155" s="87"/>
      <c r="T7155" s="87"/>
      <c r="U7155" s="85" t="s">
        <v>112</v>
      </c>
      <c r="V7155" s="179"/>
      <c r="W7155" s="7"/>
      <c r="X7155" s="3"/>
      <c r="Y7155" s="3"/>
      <c r="Z7155" s="211">
        <v>59984</v>
      </c>
      <c r="AA7155" s="11"/>
      <c r="AB7155" s="123" t="s">
        <v>7939</v>
      </c>
      <c r="AC7155" s="124"/>
      <c r="AD7155" s="41"/>
      <c r="AE7155" s="41"/>
      <c r="AF7155" s="191"/>
      <c r="AG7155" s="41"/>
      <c r="AH7155" s="41" t="s">
        <v>7952</v>
      </c>
      <c r="AI7155" s="80" t="s">
        <v>6</v>
      </c>
      <c r="AJ7155" s="41"/>
      <c r="AK7155" s="3"/>
      <c r="AL7155" s="85"/>
      <c r="AM7155" s="151" t="s">
        <v>24840</v>
      </c>
      <c r="AN7155" s="15"/>
      <c r="AO7155" s="166"/>
      <c r="AP7155" s="5">
        <f t="shared" si="112"/>
        <v>0</v>
      </c>
      <c r="AQ7155" s="16"/>
      <c r="AR7155" s="205">
        <v>1</v>
      </c>
      <c r="AS7155" s="16"/>
      <c r="AT7155" s="16"/>
      <c r="AU7155" s="16"/>
      <c r="AV7155" s="16"/>
      <c r="AW7155" s="16"/>
      <c r="AX7155" s="16"/>
    </row>
    <row r="7156" spans="1:50" s="13" customFormat="1" ht="15" hidden="1" customHeight="1" x14ac:dyDescent="0.2">
      <c r="A7156" s="7" t="s">
        <v>22921</v>
      </c>
      <c r="B7156" s="3" t="s">
        <v>22061</v>
      </c>
      <c r="C7156" s="85" t="s">
        <v>7939</v>
      </c>
      <c r="D7156" s="85" t="s">
        <v>13090</v>
      </c>
      <c r="E7156" s="202" t="s">
        <v>7951</v>
      </c>
      <c r="F7156" s="85" t="s">
        <v>14</v>
      </c>
      <c r="G7156" s="85" t="s">
        <v>18</v>
      </c>
      <c r="H7156" s="85" t="s">
        <v>20690</v>
      </c>
      <c r="I7156" s="3" t="s">
        <v>8473</v>
      </c>
      <c r="J7156" s="85" t="s">
        <v>4400</v>
      </c>
      <c r="K7156" s="7" t="s">
        <v>4422</v>
      </c>
      <c r="L7156" s="3"/>
      <c r="M7156" s="3"/>
      <c r="N7156" s="41" t="s">
        <v>21042</v>
      </c>
      <c r="O7156" s="87">
        <v>0</v>
      </c>
      <c r="P7156" s="87">
        <v>0</v>
      </c>
      <c r="Q7156" s="87">
        <v>0</v>
      </c>
      <c r="R7156" s="87">
        <v>0</v>
      </c>
      <c r="S7156" s="87"/>
      <c r="T7156" s="87"/>
      <c r="U7156" s="85" t="s">
        <v>112</v>
      </c>
      <c r="V7156" s="179"/>
      <c r="W7156" s="7"/>
      <c r="X7156" s="3"/>
      <c r="Y7156" s="3"/>
      <c r="Z7156" s="211">
        <v>59906</v>
      </c>
      <c r="AA7156" s="11"/>
      <c r="AB7156" s="123" t="s">
        <v>7939</v>
      </c>
      <c r="AC7156" s="124"/>
      <c r="AD7156" s="41"/>
      <c r="AE7156" s="41"/>
      <c r="AF7156" s="191"/>
      <c r="AG7156" s="41"/>
      <c r="AH7156" s="41" t="s">
        <v>7952</v>
      </c>
      <c r="AI7156" s="80" t="s">
        <v>6</v>
      </c>
      <c r="AJ7156" s="41"/>
      <c r="AK7156" s="3"/>
      <c r="AL7156" s="85"/>
      <c r="AM7156" s="151" t="s">
        <v>24840</v>
      </c>
      <c r="AN7156" s="15"/>
      <c r="AO7156" s="166"/>
      <c r="AP7156" s="5">
        <f t="shared" si="112"/>
        <v>0</v>
      </c>
      <c r="AQ7156" s="16"/>
      <c r="AR7156" s="205">
        <v>1</v>
      </c>
      <c r="AS7156" s="16"/>
      <c r="AT7156" s="16"/>
      <c r="AU7156" s="16"/>
      <c r="AV7156" s="16"/>
      <c r="AW7156" s="16"/>
      <c r="AX7156" s="16"/>
    </row>
    <row r="7157" spans="1:50" s="13" customFormat="1" ht="15" hidden="1" customHeight="1" x14ac:dyDescent="0.2">
      <c r="A7157" s="7" t="s">
        <v>22920</v>
      </c>
      <c r="B7157" s="3" t="s">
        <v>22060</v>
      </c>
      <c r="C7157" s="85" t="s">
        <v>7939</v>
      </c>
      <c r="D7157" s="85" t="s">
        <v>13090</v>
      </c>
      <c r="E7157" s="202" t="s">
        <v>7951</v>
      </c>
      <c r="F7157" s="85" t="s">
        <v>14</v>
      </c>
      <c r="G7157" s="85" t="s">
        <v>18</v>
      </c>
      <c r="H7157" s="85" t="s">
        <v>20690</v>
      </c>
      <c r="I7157" s="3" t="s">
        <v>8473</v>
      </c>
      <c r="J7157" s="85" t="s">
        <v>4400</v>
      </c>
      <c r="K7157" s="7" t="s">
        <v>4422</v>
      </c>
      <c r="L7157" s="3"/>
      <c r="M7157" s="3"/>
      <c r="N7157" s="41" t="s">
        <v>21042</v>
      </c>
      <c r="O7157" s="87">
        <v>0</v>
      </c>
      <c r="P7157" s="87">
        <v>0</v>
      </c>
      <c r="Q7157" s="87">
        <v>0</v>
      </c>
      <c r="R7157" s="87">
        <v>0</v>
      </c>
      <c r="S7157" s="87"/>
      <c r="T7157" s="87"/>
      <c r="U7157" s="85" t="s">
        <v>112</v>
      </c>
      <c r="V7157" s="179"/>
      <c r="W7157" s="7"/>
      <c r="X7157" s="3"/>
      <c r="Y7157" s="3"/>
      <c r="Z7157" s="211">
        <v>59989</v>
      </c>
      <c r="AA7157" s="11"/>
      <c r="AB7157" s="123" t="s">
        <v>7939</v>
      </c>
      <c r="AC7157" s="124"/>
      <c r="AD7157" s="41"/>
      <c r="AE7157" s="41"/>
      <c r="AF7157" s="191"/>
      <c r="AG7157" s="41"/>
      <c r="AH7157" s="41" t="s">
        <v>7952</v>
      </c>
      <c r="AI7157" s="80" t="s">
        <v>6</v>
      </c>
      <c r="AJ7157" s="41"/>
      <c r="AK7157" s="3"/>
      <c r="AL7157" s="85"/>
      <c r="AM7157" s="151" t="s">
        <v>24840</v>
      </c>
      <c r="AN7157" s="15"/>
      <c r="AO7157" s="166"/>
      <c r="AP7157" s="5">
        <f t="shared" si="112"/>
        <v>0</v>
      </c>
      <c r="AQ7157" s="16"/>
      <c r="AR7157" s="205">
        <v>1</v>
      </c>
      <c r="AS7157" s="16"/>
      <c r="AT7157" s="16"/>
      <c r="AU7157" s="16"/>
      <c r="AV7157" s="16"/>
      <c r="AW7157" s="16"/>
      <c r="AX7157" s="16"/>
    </row>
    <row r="7158" spans="1:50" s="13" customFormat="1" ht="15" hidden="1" customHeight="1" x14ac:dyDescent="0.2">
      <c r="A7158" s="7" t="s">
        <v>22919</v>
      </c>
      <c r="B7158" s="3" t="s">
        <v>22059</v>
      </c>
      <c r="C7158" s="85" t="s">
        <v>7939</v>
      </c>
      <c r="D7158" s="85" t="s">
        <v>13090</v>
      </c>
      <c r="E7158" s="202" t="s">
        <v>7951</v>
      </c>
      <c r="F7158" s="85" t="s">
        <v>14</v>
      </c>
      <c r="G7158" s="85" t="s">
        <v>18</v>
      </c>
      <c r="H7158" s="85" t="s">
        <v>20690</v>
      </c>
      <c r="I7158" s="3" t="s">
        <v>8473</v>
      </c>
      <c r="J7158" s="85" t="s">
        <v>4400</v>
      </c>
      <c r="K7158" s="7" t="s">
        <v>4422</v>
      </c>
      <c r="L7158" s="3"/>
      <c r="M7158" s="3"/>
      <c r="N7158" s="41" t="s">
        <v>21042</v>
      </c>
      <c r="O7158" s="87">
        <v>0</v>
      </c>
      <c r="P7158" s="87">
        <v>0</v>
      </c>
      <c r="Q7158" s="87">
        <v>0</v>
      </c>
      <c r="R7158" s="87">
        <v>0</v>
      </c>
      <c r="S7158" s="87"/>
      <c r="T7158" s="87"/>
      <c r="U7158" s="85" t="s">
        <v>112</v>
      </c>
      <c r="V7158" s="179"/>
      <c r="W7158" s="7"/>
      <c r="X7158" s="3"/>
      <c r="Y7158" s="3"/>
      <c r="Z7158" s="211">
        <v>59957</v>
      </c>
      <c r="AA7158" s="11"/>
      <c r="AB7158" s="123" t="s">
        <v>7939</v>
      </c>
      <c r="AC7158" s="124"/>
      <c r="AD7158" s="41"/>
      <c r="AE7158" s="41"/>
      <c r="AF7158" s="191"/>
      <c r="AG7158" s="41"/>
      <c r="AH7158" s="41" t="s">
        <v>7952</v>
      </c>
      <c r="AI7158" s="80" t="s">
        <v>6</v>
      </c>
      <c r="AJ7158" s="41"/>
      <c r="AK7158" s="3"/>
      <c r="AL7158" s="85"/>
      <c r="AM7158" s="151" t="s">
        <v>24840</v>
      </c>
      <c r="AN7158" s="15"/>
      <c r="AO7158" s="166"/>
      <c r="AP7158" s="5">
        <f t="shared" si="112"/>
        <v>0</v>
      </c>
      <c r="AQ7158" s="16"/>
      <c r="AR7158" s="205">
        <v>1</v>
      </c>
      <c r="AS7158" s="16"/>
      <c r="AT7158" s="16"/>
      <c r="AU7158" s="16"/>
      <c r="AV7158" s="16"/>
      <c r="AW7158" s="16"/>
      <c r="AX7158" s="16"/>
    </row>
    <row r="7159" spans="1:50" s="13" customFormat="1" ht="15" hidden="1" customHeight="1" x14ac:dyDescent="0.2">
      <c r="A7159" s="7" t="s">
        <v>22922</v>
      </c>
      <c r="B7159" s="3" t="s">
        <v>22062</v>
      </c>
      <c r="C7159" s="85" t="s">
        <v>7939</v>
      </c>
      <c r="D7159" s="85" t="s">
        <v>13090</v>
      </c>
      <c r="E7159" s="202" t="s">
        <v>7951</v>
      </c>
      <c r="F7159" s="85" t="s">
        <v>14</v>
      </c>
      <c r="G7159" s="85" t="s">
        <v>18</v>
      </c>
      <c r="H7159" s="85" t="s">
        <v>20690</v>
      </c>
      <c r="I7159" s="3" t="s">
        <v>8473</v>
      </c>
      <c r="J7159" s="85" t="s">
        <v>4400</v>
      </c>
      <c r="K7159" s="7" t="s">
        <v>4422</v>
      </c>
      <c r="L7159" s="3"/>
      <c r="M7159" s="3"/>
      <c r="N7159" s="41" t="s">
        <v>21042</v>
      </c>
      <c r="O7159" s="87">
        <v>0</v>
      </c>
      <c r="P7159" s="87">
        <v>0</v>
      </c>
      <c r="Q7159" s="87">
        <v>0</v>
      </c>
      <c r="R7159" s="87">
        <v>0</v>
      </c>
      <c r="S7159" s="87"/>
      <c r="T7159" s="87"/>
      <c r="U7159" s="85" t="s">
        <v>112</v>
      </c>
      <c r="V7159" s="179"/>
      <c r="W7159" s="7"/>
      <c r="X7159" s="3"/>
      <c r="Y7159" s="3"/>
      <c r="Z7159" s="211">
        <v>59933</v>
      </c>
      <c r="AA7159" s="11"/>
      <c r="AB7159" s="123" t="s">
        <v>7939</v>
      </c>
      <c r="AC7159" s="124"/>
      <c r="AD7159" s="41"/>
      <c r="AE7159" s="41"/>
      <c r="AF7159" s="191"/>
      <c r="AG7159" s="41"/>
      <c r="AH7159" s="41" t="s">
        <v>7952</v>
      </c>
      <c r="AI7159" s="80" t="s">
        <v>6</v>
      </c>
      <c r="AJ7159" s="41"/>
      <c r="AK7159" s="3"/>
      <c r="AL7159" s="85"/>
      <c r="AM7159" s="151" t="s">
        <v>24840</v>
      </c>
      <c r="AN7159" s="15"/>
      <c r="AO7159" s="166"/>
      <c r="AP7159" s="5">
        <f t="shared" si="112"/>
        <v>0</v>
      </c>
      <c r="AQ7159" s="16"/>
      <c r="AR7159" s="205">
        <v>1</v>
      </c>
      <c r="AS7159" s="16"/>
      <c r="AT7159" s="16"/>
      <c r="AU7159" s="16"/>
      <c r="AV7159" s="16"/>
      <c r="AW7159" s="16"/>
      <c r="AX7159" s="16"/>
    </row>
    <row r="7160" spans="1:50" s="13" customFormat="1" ht="15" hidden="1" customHeight="1" x14ac:dyDescent="0.2">
      <c r="A7160" s="7" t="s">
        <v>25509</v>
      </c>
      <c r="B7160" s="3" t="s">
        <v>25273</v>
      </c>
      <c r="C7160" s="85" t="s">
        <v>7939</v>
      </c>
      <c r="D7160" s="85" t="s">
        <v>13090</v>
      </c>
      <c r="E7160" s="202" t="s">
        <v>154</v>
      </c>
      <c r="F7160" s="85" t="s">
        <v>68</v>
      </c>
      <c r="G7160" s="85" t="s">
        <v>69</v>
      </c>
      <c r="H7160" s="85" t="s">
        <v>20690</v>
      </c>
      <c r="I7160" s="3" t="s">
        <v>16618</v>
      </c>
      <c r="J7160" s="85" t="s">
        <v>4400</v>
      </c>
      <c r="K7160" s="7" t="s">
        <v>4422</v>
      </c>
      <c r="L7160" s="3"/>
      <c r="M7160" s="3"/>
      <c r="N7160" s="41" t="s">
        <v>25419</v>
      </c>
      <c r="O7160" s="87">
        <v>0</v>
      </c>
      <c r="P7160" s="87">
        <v>0</v>
      </c>
      <c r="Q7160" s="87">
        <v>0</v>
      </c>
      <c r="R7160" s="87">
        <v>0</v>
      </c>
      <c r="S7160" s="87"/>
      <c r="T7160" s="87"/>
      <c r="U7160" s="85" t="s">
        <v>112</v>
      </c>
      <c r="V7160" s="179"/>
      <c r="W7160" s="7"/>
      <c r="X7160" s="3"/>
      <c r="Y7160" s="3"/>
      <c r="Z7160" s="211">
        <v>55293</v>
      </c>
      <c r="AA7160" s="11"/>
      <c r="AB7160" s="123" t="s">
        <v>7939</v>
      </c>
      <c r="AC7160" s="124"/>
      <c r="AD7160" s="41"/>
      <c r="AE7160" s="41"/>
      <c r="AF7160" s="191">
        <v>45217</v>
      </c>
      <c r="AG7160" s="41"/>
      <c r="AH7160" s="41" t="s">
        <v>21023</v>
      </c>
      <c r="AI7160" s="80" t="s">
        <v>6</v>
      </c>
      <c r="AJ7160" s="41"/>
      <c r="AK7160" s="3"/>
      <c r="AL7160" s="85"/>
      <c r="AM7160" s="151" t="s">
        <v>25241</v>
      </c>
      <c r="AN7160" s="15"/>
      <c r="AO7160" s="166"/>
      <c r="AP7160" s="5">
        <f t="shared" si="112"/>
        <v>0</v>
      </c>
      <c r="AQ7160" s="16"/>
      <c r="AR7160" s="205">
        <v>1</v>
      </c>
      <c r="AS7160" s="16"/>
      <c r="AT7160" s="16"/>
      <c r="AU7160" s="16"/>
      <c r="AV7160" s="16"/>
      <c r="AW7160" s="16"/>
      <c r="AX7160" s="16"/>
    </row>
    <row r="7161" spans="1:50" s="13" customFormat="1" ht="15" hidden="1" customHeight="1" x14ac:dyDescent="0.2">
      <c r="A7161" s="7" t="s">
        <v>25510</v>
      </c>
      <c r="B7161" s="3" t="s">
        <v>25274</v>
      </c>
      <c r="C7161" s="85" t="s">
        <v>7939</v>
      </c>
      <c r="D7161" s="85" t="s">
        <v>13090</v>
      </c>
      <c r="E7161" s="202" t="s">
        <v>10070</v>
      </c>
      <c r="F7161" s="85" t="s">
        <v>25110</v>
      </c>
      <c r="G7161" s="85" t="s">
        <v>49</v>
      </c>
      <c r="H7161" s="85" t="s">
        <v>20690</v>
      </c>
      <c r="I7161" s="3" t="s">
        <v>22566</v>
      </c>
      <c r="J7161" s="85" t="s">
        <v>4435</v>
      </c>
      <c r="K7161" s="7" t="s">
        <v>3838</v>
      </c>
      <c r="L7161" s="3"/>
      <c r="M7161" s="3"/>
      <c r="N7161" s="41" t="s">
        <v>25420</v>
      </c>
      <c r="O7161" s="87">
        <v>0</v>
      </c>
      <c r="P7161" s="87">
        <v>0</v>
      </c>
      <c r="Q7161" s="87">
        <v>0</v>
      </c>
      <c r="R7161" s="87">
        <v>0</v>
      </c>
      <c r="S7161" s="87"/>
      <c r="T7161" s="87"/>
      <c r="U7161" s="85" t="s">
        <v>112</v>
      </c>
      <c r="V7161" s="179"/>
      <c r="W7161" s="7"/>
      <c r="X7161" s="3"/>
      <c r="Y7161" s="3"/>
      <c r="Z7161" s="211">
        <v>126559</v>
      </c>
      <c r="AA7161" s="11"/>
      <c r="AB7161" s="123" t="s">
        <v>7939</v>
      </c>
      <c r="AC7161" s="124"/>
      <c r="AD7161" s="41"/>
      <c r="AE7161" s="41"/>
      <c r="AF7161" s="191"/>
      <c r="AG7161" s="41"/>
      <c r="AH7161" s="41" t="s">
        <v>8731</v>
      </c>
      <c r="AI7161" s="80" t="s">
        <v>6</v>
      </c>
      <c r="AJ7161" s="41"/>
      <c r="AK7161" s="3"/>
      <c r="AL7161" s="85"/>
      <c r="AM7161" s="151" t="s">
        <v>25241</v>
      </c>
      <c r="AN7161" s="15"/>
      <c r="AO7161" s="166"/>
      <c r="AP7161" s="5">
        <f t="shared" si="112"/>
        <v>0</v>
      </c>
      <c r="AQ7161" s="16"/>
      <c r="AR7161" s="205">
        <v>1</v>
      </c>
      <c r="AS7161" s="16"/>
      <c r="AT7161" s="16"/>
      <c r="AU7161" s="16"/>
      <c r="AV7161" s="16"/>
      <c r="AW7161" s="16"/>
      <c r="AX7161" s="16"/>
    </row>
    <row r="7162" spans="1:50" s="13" customFormat="1" ht="15" hidden="1" customHeight="1" x14ac:dyDescent="0.2">
      <c r="A7162" s="7" t="s">
        <v>11305</v>
      </c>
      <c r="B7162" s="3" t="s">
        <v>11306</v>
      </c>
      <c r="C7162" s="85" t="s">
        <v>7939</v>
      </c>
      <c r="D7162" s="85" t="s">
        <v>13090</v>
      </c>
      <c r="E7162" s="202" t="s">
        <v>154</v>
      </c>
      <c r="F7162" s="85" t="s">
        <v>55</v>
      </c>
      <c r="G7162" s="85" t="s">
        <v>63</v>
      </c>
      <c r="H7162" s="85" t="s">
        <v>20690</v>
      </c>
      <c r="I7162" s="3" t="s">
        <v>7970</v>
      </c>
      <c r="J7162" s="85" t="s">
        <v>4435</v>
      </c>
      <c r="K7162" s="7" t="s">
        <v>3838</v>
      </c>
      <c r="L7162" s="3"/>
      <c r="M7162" s="3"/>
      <c r="N7162" s="41" t="s">
        <v>7950</v>
      </c>
      <c r="O7162" s="87">
        <v>0</v>
      </c>
      <c r="P7162" s="87">
        <v>0</v>
      </c>
      <c r="Q7162" s="87">
        <v>0</v>
      </c>
      <c r="R7162" s="87">
        <v>0</v>
      </c>
      <c r="S7162" s="87"/>
      <c r="T7162" s="87"/>
      <c r="U7162" s="85" t="s">
        <v>112</v>
      </c>
      <c r="V7162" s="179"/>
      <c r="W7162" s="7"/>
      <c r="X7162" s="3"/>
      <c r="Y7162" s="3"/>
      <c r="Z7162" s="211">
        <v>27386</v>
      </c>
      <c r="AA7162" s="11"/>
      <c r="AB7162" s="123" t="s">
        <v>7939</v>
      </c>
      <c r="AC7162" s="124"/>
      <c r="AD7162" s="41"/>
      <c r="AE7162" s="41"/>
      <c r="AF7162" s="191">
        <v>40261</v>
      </c>
      <c r="AG7162" s="41"/>
      <c r="AH7162" s="41" t="s">
        <v>8024</v>
      </c>
      <c r="AI7162" s="80" t="s">
        <v>6</v>
      </c>
      <c r="AJ7162" s="41"/>
      <c r="AK7162" s="3"/>
      <c r="AL7162" s="85"/>
      <c r="AM7162" s="151" t="s">
        <v>19998</v>
      </c>
      <c r="AN7162" s="15"/>
      <c r="AO7162" s="166"/>
      <c r="AP7162" s="5">
        <f t="shared" si="112"/>
        <v>0</v>
      </c>
      <c r="AQ7162" s="16"/>
      <c r="AR7162" s="205">
        <v>1</v>
      </c>
      <c r="AS7162" s="16"/>
      <c r="AT7162" s="16"/>
      <c r="AU7162" s="16"/>
      <c r="AV7162" s="16"/>
      <c r="AW7162" s="16"/>
      <c r="AX7162" s="16"/>
    </row>
    <row r="7163" spans="1:50" s="13" customFormat="1" ht="15" hidden="1" customHeight="1" x14ac:dyDescent="0.2">
      <c r="A7163" s="7" t="s">
        <v>25511</v>
      </c>
      <c r="B7163" s="3" t="s">
        <v>25275</v>
      </c>
      <c r="C7163" s="85" t="s">
        <v>7939</v>
      </c>
      <c r="D7163" s="85" t="s">
        <v>13090</v>
      </c>
      <c r="E7163" s="202" t="s">
        <v>15965</v>
      </c>
      <c r="F7163" s="85" t="s">
        <v>34</v>
      </c>
      <c r="G7163" s="85" t="s">
        <v>38</v>
      </c>
      <c r="H7163" s="85" t="s">
        <v>20690</v>
      </c>
      <c r="I7163" s="3" t="s">
        <v>8095</v>
      </c>
      <c r="J7163" s="85" t="s">
        <v>124</v>
      </c>
      <c r="K7163" s="7" t="s">
        <v>4587</v>
      </c>
      <c r="L7163" s="3"/>
      <c r="M7163" s="3"/>
      <c r="N7163" s="41" t="s">
        <v>7950</v>
      </c>
      <c r="O7163" s="87">
        <v>0</v>
      </c>
      <c r="P7163" s="87">
        <v>0</v>
      </c>
      <c r="Q7163" s="87">
        <v>0</v>
      </c>
      <c r="R7163" s="87">
        <v>0</v>
      </c>
      <c r="S7163" s="87"/>
      <c r="T7163" s="87"/>
      <c r="U7163" s="85" t="s">
        <v>112</v>
      </c>
      <c r="V7163" s="179"/>
      <c r="W7163" s="7"/>
      <c r="X7163" s="3"/>
      <c r="Y7163" s="3"/>
      <c r="Z7163" s="211">
        <v>1067300</v>
      </c>
      <c r="AA7163" s="11"/>
      <c r="AB7163" s="123" t="s">
        <v>7939</v>
      </c>
      <c r="AC7163" s="124"/>
      <c r="AD7163" s="41"/>
      <c r="AE7163" s="41"/>
      <c r="AF7163" s="191"/>
      <c r="AG7163" s="41"/>
      <c r="AH7163" s="41" t="s">
        <v>7952</v>
      </c>
      <c r="AI7163" s="80" t="s">
        <v>6</v>
      </c>
      <c r="AJ7163" s="41"/>
      <c r="AK7163" s="3"/>
      <c r="AL7163" s="85"/>
      <c r="AM7163" s="151" t="s">
        <v>25241</v>
      </c>
      <c r="AN7163" s="15"/>
      <c r="AO7163" s="166"/>
      <c r="AP7163" s="5">
        <f t="shared" si="112"/>
        <v>0</v>
      </c>
      <c r="AQ7163" s="16"/>
      <c r="AR7163" s="205">
        <v>1</v>
      </c>
      <c r="AS7163" s="16"/>
      <c r="AT7163" s="16"/>
      <c r="AU7163" s="16"/>
      <c r="AV7163" s="16"/>
      <c r="AW7163" s="16"/>
      <c r="AX7163" s="16"/>
    </row>
    <row r="7164" spans="1:50" s="13" customFormat="1" ht="15" hidden="1" customHeight="1" x14ac:dyDescent="0.2">
      <c r="A7164" s="7" t="s">
        <v>22917</v>
      </c>
      <c r="B7164" s="3" t="s">
        <v>22056</v>
      </c>
      <c r="C7164" s="85" t="s">
        <v>7939</v>
      </c>
      <c r="D7164" s="85" t="s">
        <v>13090</v>
      </c>
      <c r="E7164" s="202" t="s">
        <v>154</v>
      </c>
      <c r="F7164" s="85" t="s">
        <v>40</v>
      </c>
      <c r="G7164" s="85" t="s">
        <v>15326</v>
      </c>
      <c r="H7164" s="85" t="s">
        <v>20690</v>
      </c>
      <c r="I7164" s="3" t="s">
        <v>16773</v>
      </c>
      <c r="J7164" s="85" t="s">
        <v>115</v>
      </c>
      <c r="K7164" s="7" t="s">
        <v>6471</v>
      </c>
      <c r="L7164" s="3"/>
      <c r="M7164" s="3"/>
      <c r="N7164" s="41" t="s">
        <v>22057</v>
      </c>
      <c r="O7164" s="87">
        <v>0</v>
      </c>
      <c r="P7164" s="87">
        <v>0</v>
      </c>
      <c r="Q7164" s="87">
        <v>0</v>
      </c>
      <c r="R7164" s="87">
        <v>0</v>
      </c>
      <c r="S7164" s="87"/>
      <c r="T7164" s="87"/>
      <c r="U7164" s="85" t="s">
        <v>112</v>
      </c>
      <c r="V7164" s="179"/>
      <c r="W7164" s="7"/>
      <c r="X7164" s="3"/>
      <c r="Y7164" s="3"/>
      <c r="Z7164" s="211">
        <v>269450</v>
      </c>
      <c r="AA7164" s="11"/>
      <c r="AB7164" s="123" t="s">
        <v>7939</v>
      </c>
      <c r="AC7164" s="124"/>
      <c r="AD7164" s="41"/>
      <c r="AE7164" s="41"/>
      <c r="AF7164" s="191">
        <v>45203</v>
      </c>
      <c r="AG7164" s="41"/>
      <c r="AH7164" s="41" t="s">
        <v>8211</v>
      </c>
      <c r="AI7164" s="80" t="s">
        <v>6</v>
      </c>
      <c r="AJ7164" s="41"/>
      <c r="AK7164" s="3"/>
      <c r="AL7164" s="85"/>
      <c r="AM7164" s="151" t="s">
        <v>24840</v>
      </c>
      <c r="AN7164" s="15"/>
      <c r="AO7164" s="166"/>
      <c r="AP7164" s="5">
        <f t="shared" si="112"/>
        <v>0</v>
      </c>
      <c r="AQ7164" s="16"/>
      <c r="AR7164" s="205">
        <v>1</v>
      </c>
      <c r="AS7164" s="16"/>
      <c r="AT7164" s="16"/>
      <c r="AU7164" s="16"/>
      <c r="AV7164" s="16"/>
      <c r="AW7164" s="16"/>
      <c r="AX7164" s="16"/>
    </row>
    <row r="7165" spans="1:50" s="13" customFormat="1" ht="15" hidden="1" customHeight="1" x14ac:dyDescent="0.2">
      <c r="A7165" s="7" t="s">
        <v>25047</v>
      </c>
      <c r="B7165" s="3" t="s">
        <v>24930</v>
      </c>
      <c r="C7165" s="85" t="s">
        <v>7939</v>
      </c>
      <c r="D7165" s="85" t="s">
        <v>13090</v>
      </c>
      <c r="E7165" s="202" t="s">
        <v>7951</v>
      </c>
      <c r="F7165" s="85" t="s">
        <v>34</v>
      </c>
      <c r="G7165" s="85" t="s">
        <v>16219</v>
      </c>
      <c r="H7165" s="85" t="s">
        <v>20689</v>
      </c>
      <c r="I7165" s="3" t="s">
        <v>10268</v>
      </c>
      <c r="J7165" s="171" t="s">
        <v>4400</v>
      </c>
      <c r="K7165" s="7" t="s">
        <v>4422</v>
      </c>
      <c r="L7165" s="3"/>
      <c r="M7165" s="3"/>
      <c r="N7165" s="41" t="s">
        <v>21065</v>
      </c>
      <c r="O7165" s="87">
        <v>0</v>
      </c>
      <c r="P7165" s="87">
        <v>0</v>
      </c>
      <c r="Q7165" s="87">
        <v>0</v>
      </c>
      <c r="R7165" s="87">
        <v>0</v>
      </c>
      <c r="S7165" s="87"/>
      <c r="T7165" s="87"/>
      <c r="U7165" s="85" t="s">
        <v>112</v>
      </c>
      <c r="V7165" s="179"/>
      <c r="W7165" s="7"/>
      <c r="X7165" s="3"/>
      <c r="Y7165" s="3"/>
      <c r="Z7165" s="211">
        <v>262318</v>
      </c>
      <c r="AA7165" s="11"/>
      <c r="AB7165" s="123" t="s">
        <v>7939</v>
      </c>
      <c r="AC7165" s="124"/>
      <c r="AD7165" s="41"/>
      <c r="AE7165" s="41"/>
      <c r="AF7165" s="191"/>
      <c r="AG7165" s="41"/>
      <c r="AH7165" s="41" t="s">
        <v>7952</v>
      </c>
      <c r="AI7165" s="80" t="s">
        <v>6</v>
      </c>
      <c r="AJ7165" s="41"/>
      <c r="AK7165" s="3"/>
      <c r="AL7165" s="85"/>
      <c r="AM7165" s="151" t="s">
        <v>24840</v>
      </c>
      <c r="AN7165" s="15"/>
      <c r="AO7165" s="166"/>
      <c r="AP7165" s="5">
        <f t="shared" si="112"/>
        <v>0</v>
      </c>
      <c r="AQ7165" s="16"/>
      <c r="AR7165" s="205">
        <v>1</v>
      </c>
      <c r="AS7165" s="16"/>
      <c r="AT7165" s="16"/>
      <c r="AU7165" s="16"/>
      <c r="AV7165" s="16"/>
      <c r="AW7165" s="16"/>
      <c r="AX7165" s="16"/>
    </row>
    <row r="7166" spans="1:50" s="13" customFormat="1" ht="15" hidden="1" customHeight="1" x14ac:dyDescent="0.2">
      <c r="A7166" s="7" t="s">
        <v>25512</v>
      </c>
      <c r="B7166" s="3" t="s">
        <v>25276</v>
      </c>
      <c r="C7166" s="85" t="s">
        <v>7939</v>
      </c>
      <c r="D7166" s="85" t="s">
        <v>13090</v>
      </c>
      <c r="E7166" s="202" t="s">
        <v>9112</v>
      </c>
      <c r="F7166" s="85" t="s">
        <v>40</v>
      </c>
      <c r="G7166" s="85" t="s">
        <v>43</v>
      </c>
      <c r="H7166" s="85" t="s">
        <v>20690</v>
      </c>
      <c r="I7166" s="3" t="s">
        <v>10897</v>
      </c>
      <c r="J7166" s="85" t="s">
        <v>4435</v>
      </c>
      <c r="K7166" s="7" t="s">
        <v>3838</v>
      </c>
      <c r="L7166" s="3"/>
      <c r="M7166" s="3"/>
      <c r="N7166" s="41" t="s">
        <v>7950</v>
      </c>
      <c r="O7166" s="87">
        <v>0</v>
      </c>
      <c r="P7166" s="87">
        <v>0</v>
      </c>
      <c r="Q7166" s="87">
        <v>0</v>
      </c>
      <c r="R7166" s="87">
        <v>0</v>
      </c>
      <c r="S7166" s="87"/>
      <c r="T7166" s="87"/>
      <c r="U7166" s="85" t="s">
        <v>112</v>
      </c>
      <c r="V7166" s="179"/>
      <c r="W7166" s="7"/>
      <c r="X7166" s="3"/>
      <c r="Y7166" s="3"/>
      <c r="Z7166" s="211">
        <v>368478</v>
      </c>
      <c r="AA7166" s="11"/>
      <c r="AB7166" s="123" t="s">
        <v>7939</v>
      </c>
      <c r="AC7166" s="124"/>
      <c r="AD7166" s="41"/>
      <c r="AE7166" s="41"/>
      <c r="AF7166" s="191"/>
      <c r="AG7166" s="41"/>
      <c r="AH7166" s="41" t="s">
        <v>8211</v>
      </c>
      <c r="AI7166" s="80" t="s">
        <v>6</v>
      </c>
      <c r="AJ7166" s="41"/>
      <c r="AK7166" s="3"/>
      <c r="AL7166" s="85"/>
      <c r="AM7166" s="151" t="s">
        <v>25241</v>
      </c>
      <c r="AN7166" s="15"/>
      <c r="AO7166" s="166"/>
      <c r="AP7166" s="5">
        <f t="shared" si="112"/>
        <v>0</v>
      </c>
      <c r="AQ7166" s="16"/>
      <c r="AR7166" s="205">
        <v>1</v>
      </c>
      <c r="AS7166" s="16"/>
      <c r="AT7166" s="16"/>
      <c r="AU7166" s="16"/>
      <c r="AV7166" s="16"/>
      <c r="AW7166" s="16"/>
      <c r="AX7166" s="16"/>
    </row>
    <row r="7167" spans="1:50" s="13" customFormat="1" ht="15" hidden="1" customHeight="1" x14ac:dyDescent="0.2">
      <c r="A7167" s="7" t="s">
        <v>22915</v>
      </c>
      <c r="B7167" s="3" t="s">
        <v>22053</v>
      </c>
      <c r="C7167" s="85" t="s">
        <v>7939</v>
      </c>
      <c r="D7167" s="85" t="s">
        <v>13090</v>
      </c>
      <c r="E7167" s="202" t="s">
        <v>7951</v>
      </c>
      <c r="F7167" s="85" t="s">
        <v>14</v>
      </c>
      <c r="G7167" s="85" t="s">
        <v>18</v>
      </c>
      <c r="H7167" s="85" t="s">
        <v>20690</v>
      </c>
      <c r="I7167" s="3" t="s">
        <v>8473</v>
      </c>
      <c r="J7167" s="85" t="s">
        <v>4400</v>
      </c>
      <c r="K7167" s="7" t="s">
        <v>4422</v>
      </c>
      <c r="L7167" s="3"/>
      <c r="M7167" s="3"/>
      <c r="N7167" s="41" t="s">
        <v>21042</v>
      </c>
      <c r="O7167" s="87">
        <v>0</v>
      </c>
      <c r="P7167" s="87">
        <v>0</v>
      </c>
      <c r="Q7167" s="87">
        <v>0</v>
      </c>
      <c r="R7167" s="87">
        <v>0</v>
      </c>
      <c r="S7167" s="87"/>
      <c r="T7167" s="87"/>
      <c r="U7167" s="85" t="s">
        <v>112</v>
      </c>
      <c r="V7167" s="179"/>
      <c r="W7167" s="7"/>
      <c r="X7167" s="3"/>
      <c r="Y7167" s="3"/>
      <c r="Z7167" s="211">
        <v>59994</v>
      </c>
      <c r="AA7167" s="11"/>
      <c r="AB7167" s="123" t="s">
        <v>7939</v>
      </c>
      <c r="AC7167" s="124"/>
      <c r="AD7167" s="41"/>
      <c r="AE7167" s="41"/>
      <c r="AF7167" s="191"/>
      <c r="AG7167" s="41"/>
      <c r="AH7167" s="41" t="s">
        <v>7952</v>
      </c>
      <c r="AI7167" s="80" t="s">
        <v>6</v>
      </c>
      <c r="AJ7167" s="41"/>
      <c r="AK7167" s="3"/>
      <c r="AL7167" s="85"/>
      <c r="AM7167" s="151" t="s">
        <v>24840</v>
      </c>
      <c r="AN7167" s="15"/>
      <c r="AO7167" s="166"/>
      <c r="AP7167" s="5">
        <f t="shared" si="112"/>
        <v>0</v>
      </c>
      <c r="AQ7167" s="16"/>
      <c r="AR7167" s="205">
        <v>1</v>
      </c>
      <c r="AS7167" s="16"/>
      <c r="AT7167" s="16"/>
      <c r="AU7167" s="16"/>
      <c r="AV7167" s="16"/>
      <c r="AW7167" s="16"/>
      <c r="AX7167" s="16"/>
    </row>
    <row r="7168" spans="1:50" s="13" customFormat="1" ht="15" hidden="1" customHeight="1" x14ac:dyDescent="0.2">
      <c r="A7168" s="7" t="s">
        <v>22916</v>
      </c>
      <c r="B7168" s="3" t="s">
        <v>22054</v>
      </c>
      <c r="C7168" s="85" t="s">
        <v>7939</v>
      </c>
      <c r="D7168" s="85" t="s">
        <v>13090</v>
      </c>
      <c r="E7168" s="202" t="s">
        <v>154</v>
      </c>
      <c r="F7168" s="85" t="s">
        <v>68</v>
      </c>
      <c r="G7168" s="85" t="s">
        <v>70</v>
      </c>
      <c r="H7168" s="85" t="s">
        <v>20690</v>
      </c>
      <c r="I7168" s="3" t="s">
        <v>8188</v>
      </c>
      <c r="J7168" s="85" t="s">
        <v>4400</v>
      </c>
      <c r="K7168" s="7" t="s">
        <v>4422</v>
      </c>
      <c r="L7168" s="3"/>
      <c r="M7168" s="3"/>
      <c r="N7168" s="41" t="s">
        <v>22055</v>
      </c>
      <c r="O7168" s="87">
        <v>124945</v>
      </c>
      <c r="P7168" s="87">
        <v>0</v>
      </c>
      <c r="Q7168" s="87">
        <v>124945</v>
      </c>
      <c r="R7168" s="87">
        <v>0</v>
      </c>
      <c r="S7168" s="87"/>
      <c r="T7168" s="87"/>
      <c r="U7168" s="85">
        <v>2021</v>
      </c>
      <c r="V7168" s="179"/>
      <c r="W7168" s="7"/>
      <c r="X7168" s="3"/>
      <c r="Y7168" s="3"/>
      <c r="Z7168" s="211">
        <v>50729</v>
      </c>
      <c r="AA7168" s="11"/>
      <c r="AB7168" s="123" t="s">
        <v>7939</v>
      </c>
      <c r="AC7168" s="124"/>
      <c r="AD7168" s="41"/>
      <c r="AE7168" s="41"/>
      <c r="AF7168" s="191">
        <v>44987</v>
      </c>
      <c r="AG7168" s="41"/>
      <c r="AH7168" s="41" t="s">
        <v>16608</v>
      </c>
      <c r="AI7168" s="80" t="s">
        <v>6</v>
      </c>
      <c r="AJ7168" s="41"/>
      <c r="AK7168" s="3"/>
      <c r="AL7168" s="85"/>
      <c r="AM7168" s="151" t="s">
        <v>24840</v>
      </c>
      <c r="AN7168" s="15"/>
      <c r="AO7168" s="166"/>
      <c r="AP7168" s="5">
        <f t="shared" si="112"/>
        <v>0</v>
      </c>
      <c r="AQ7168" s="16"/>
      <c r="AR7168" s="205">
        <v>1</v>
      </c>
      <c r="AS7168" s="16"/>
      <c r="AT7168" s="16"/>
      <c r="AU7168" s="16"/>
      <c r="AV7168" s="16"/>
      <c r="AW7168" s="16"/>
      <c r="AX7168" s="16"/>
    </row>
    <row r="7169" spans="1:50" s="13" customFormat="1" ht="15" hidden="1" customHeight="1" x14ac:dyDescent="0.2">
      <c r="A7169" s="7" t="s">
        <v>25513</v>
      </c>
      <c r="B7169" s="3" t="s">
        <v>25277</v>
      </c>
      <c r="C7169" s="85" t="s">
        <v>7939</v>
      </c>
      <c r="D7169" s="85" t="s">
        <v>13090</v>
      </c>
      <c r="E7169" s="202" t="s">
        <v>7951</v>
      </c>
      <c r="F7169" s="85" t="s">
        <v>25110</v>
      </c>
      <c r="G7169" s="85" t="s">
        <v>13789</v>
      </c>
      <c r="H7169" s="85" t="s">
        <v>20690</v>
      </c>
      <c r="I7169" s="3" t="s">
        <v>8200</v>
      </c>
      <c r="J7169" s="85" t="s">
        <v>4400</v>
      </c>
      <c r="K7169" s="7" t="s">
        <v>4422</v>
      </c>
      <c r="L7169" s="3"/>
      <c r="M7169" s="3"/>
      <c r="N7169" s="41" t="s">
        <v>25421</v>
      </c>
      <c r="O7169" s="87">
        <v>0</v>
      </c>
      <c r="P7169" s="87">
        <v>0</v>
      </c>
      <c r="Q7169" s="87">
        <v>0</v>
      </c>
      <c r="R7169" s="87">
        <v>0</v>
      </c>
      <c r="S7169" s="87"/>
      <c r="T7169" s="87"/>
      <c r="U7169" s="85" t="s">
        <v>112</v>
      </c>
      <c r="V7169" s="179"/>
      <c r="W7169" s="7"/>
      <c r="X7169" s="3"/>
      <c r="Y7169" s="3"/>
      <c r="Z7169" s="211">
        <v>55596</v>
      </c>
      <c r="AA7169" s="11"/>
      <c r="AB7169" s="123" t="s">
        <v>7939</v>
      </c>
      <c r="AC7169" s="124"/>
      <c r="AD7169" s="41"/>
      <c r="AE7169" s="41"/>
      <c r="AF7169" s="191"/>
      <c r="AG7169" s="41"/>
      <c r="AH7169" s="41" t="s">
        <v>16668</v>
      </c>
      <c r="AI7169" s="80" t="s">
        <v>6</v>
      </c>
      <c r="AJ7169" s="41"/>
      <c r="AK7169" s="3"/>
      <c r="AL7169" s="85"/>
      <c r="AM7169" s="151" t="s">
        <v>25241</v>
      </c>
      <c r="AN7169" s="15"/>
      <c r="AO7169" s="166"/>
      <c r="AP7169" s="5">
        <f t="shared" si="112"/>
        <v>0</v>
      </c>
      <c r="AQ7169" s="16"/>
      <c r="AR7169" s="205">
        <v>1</v>
      </c>
      <c r="AS7169" s="16"/>
      <c r="AT7169" s="16"/>
      <c r="AU7169" s="16"/>
      <c r="AV7169" s="16"/>
      <c r="AW7169" s="16"/>
      <c r="AX7169" s="16"/>
    </row>
    <row r="7170" spans="1:50" s="13" customFormat="1" ht="15" hidden="1" customHeight="1" x14ac:dyDescent="0.2">
      <c r="A7170" s="7" t="s">
        <v>26789</v>
      </c>
      <c r="B7170" s="3" t="s">
        <v>27164</v>
      </c>
      <c r="C7170" s="85" t="s">
        <v>7939</v>
      </c>
      <c r="D7170" s="85" t="s">
        <v>13090</v>
      </c>
      <c r="E7170" s="202" t="s">
        <v>7951</v>
      </c>
      <c r="F7170" s="85" t="s">
        <v>34</v>
      </c>
      <c r="G7170" s="85" t="s">
        <v>35</v>
      </c>
      <c r="H7170" s="85" t="s">
        <v>20688</v>
      </c>
      <c r="I7170" s="7" t="s">
        <v>8854</v>
      </c>
      <c r="J7170" s="85" t="s">
        <v>4435</v>
      </c>
      <c r="K7170" s="7" t="s">
        <v>3838</v>
      </c>
      <c r="L7170" s="3"/>
      <c r="M7170" s="3"/>
      <c r="N7170" s="41" t="s">
        <v>27157</v>
      </c>
      <c r="O7170" s="87">
        <v>0</v>
      </c>
      <c r="P7170" s="87">
        <v>0</v>
      </c>
      <c r="Q7170" s="87">
        <v>0</v>
      </c>
      <c r="R7170" s="87">
        <v>0</v>
      </c>
      <c r="S7170" s="87"/>
      <c r="T7170" s="87"/>
      <c r="U7170" s="85" t="s">
        <v>112</v>
      </c>
      <c r="V7170" s="179"/>
      <c r="W7170" s="7"/>
      <c r="X7170" s="3"/>
      <c r="Y7170" s="3"/>
      <c r="Z7170" s="211">
        <v>151627</v>
      </c>
      <c r="AA7170" s="11"/>
      <c r="AB7170" s="123" t="s">
        <v>7939</v>
      </c>
      <c r="AC7170" s="124"/>
      <c r="AD7170" s="41"/>
      <c r="AE7170" s="41"/>
      <c r="AF7170" s="191"/>
      <c r="AG7170" s="41"/>
      <c r="AH7170" s="41" t="s">
        <v>7952</v>
      </c>
      <c r="AI7170" s="80" t="s">
        <v>6</v>
      </c>
      <c r="AJ7170" s="41"/>
      <c r="AK7170" s="3"/>
      <c r="AL7170" s="85"/>
      <c r="AM7170" s="151" t="s">
        <v>26263</v>
      </c>
      <c r="AN7170" s="15"/>
      <c r="AO7170" s="166"/>
      <c r="AP7170" s="5">
        <f t="shared" si="112"/>
        <v>0</v>
      </c>
      <c r="AQ7170" s="16"/>
      <c r="AR7170" s="205">
        <v>1</v>
      </c>
      <c r="AS7170" s="16"/>
      <c r="AT7170" s="16"/>
      <c r="AU7170" s="16"/>
      <c r="AV7170" s="16"/>
      <c r="AW7170" s="16"/>
      <c r="AX7170" s="16"/>
    </row>
    <row r="7171" spans="1:50" s="13" customFormat="1" ht="15" hidden="1" customHeight="1" x14ac:dyDescent="0.2">
      <c r="A7171" s="7" t="s">
        <v>25048</v>
      </c>
      <c r="B7171" s="3" t="s">
        <v>24931</v>
      </c>
      <c r="C7171" s="85" t="s">
        <v>7939</v>
      </c>
      <c r="D7171" s="85" t="s">
        <v>13090</v>
      </c>
      <c r="E7171" s="202" t="s">
        <v>10070</v>
      </c>
      <c r="F7171" s="85" t="s">
        <v>40</v>
      </c>
      <c r="G7171" s="85" t="s">
        <v>43</v>
      </c>
      <c r="H7171" s="85" t="s">
        <v>20690</v>
      </c>
      <c r="I7171" s="3" t="s">
        <v>10897</v>
      </c>
      <c r="J7171" s="171" t="s">
        <v>115</v>
      </c>
      <c r="K7171" s="7" t="s">
        <v>437</v>
      </c>
      <c r="L7171" s="3"/>
      <c r="M7171" s="3"/>
      <c r="N7171" s="41" t="s">
        <v>28977</v>
      </c>
      <c r="O7171" s="87">
        <v>0</v>
      </c>
      <c r="P7171" s="87">
        <v>0</v>
      </c>
      <c r="Q7171" s="87">
        <v>0</v>
      </c>
      <c r="R7171" s="87">
        <v>0</v>
      </c>
      <c r="S7171" s="87"/>
      <c r="T7171" s="87"/>
      <c r="U7171" s="85" t="s">
        <v>112</v>
      </c>
      <c r="V7171" s="179"/>
      <c r="W7171" s="7"/>
      <c r="X7171" s="3"/>
      <c r="Y7171" s="3"/>
      <c r="Z7171" s="211">
        <v>971601</v>
      </c>
      <c r="AA7171" s="11"/>
      <c r="AB7171" s="123" t="s">
        <v>7939</v>
      </c>
      <c r="AC7171" s="124"/>
      <c r="AD7171" s="41"/>
      <c r="AE7171" s="41"/>
      <c r="AF7171" s="191"/>
      <c r="AG7171" s="41"/>
      <c r="AH7171" s="41" t="s">
        <v>8211</v>
      </c>
      <c r="AI7171" s="80" t="s">
        <v>6</v>
      </c>
      <c r="AJ7171" s="41"/>
      <c r="AK7171" s="3"/>
      <c r="AL7171" s="85"/>
      <c r="AM7171" s="151" t="s">
        <v>24840</v>
      </c>
      <c r="AN7171" s="15"/>
      <c r="AO7171" s="166"/>
      <c r="AP7171" s="5">
        <f t="shared" si="112"/>
        <v>0</v>
      </c>
      <c r="AQ7171" s="16"/>
      <c r="AR7171" s="205">
        <v>1</v>
      </c>
      <c r="AS7171" s="16"/>
      <c r="AT7171" s="16"/>
      <c r="AU7171" s="16"/>
      <c r="AV7171" s="16"/>
      <c r="AW7171" s="16"/>
      <c r="AX7171" s="16"/>
    </row>
    <row r="7172" spans="1:50" s="13" customFormat="1" ht="15" hidden="1" customHeight="1" x14ac:dyDescent="0.2">
      <c r="A7172" s="7" t="s">
        <v>11307</v>
      </c>
      <c r="B7172" s="3" t="s">
        <v>11308</v>
      </c>
      <c r="C7172" s="85" t="s">
        <v>7939</v>
      </c>
      <c r="D7172" s="85" t="s">
        <v>13090</v>
      </c>
      <c r="E7172" s="202" t="s">
        <v>154</v>
      </c>
      <c r="F7172" s="85" t="s">
        <v>25110</v>
      </c>
      <c r="G7172" s="85" t="s">
        <v>54</v>
      </c>
      <c r="H7172" s="85" t="s">
        <v>20690</v>
      </c>
      <c r="I7172" s="3" t="s">
        <v>8381</v>
      </c>
      <c r="J7172" s="85" t="s">
        <v>4435</v>
      </c>
      <c r="K7172" s="7" t="s">
        <v>3838</v>
      </c>
      <c r="L7172" s="3"/>
      <c r="M7172" s="3"/>
      <c r="N7172" s="41" t="s">
        <v>11309</v>
      </c>
      <c r="O7172" s="87">
        <v>59941</v>
      </c>
      <c r="P7172" s="87">
        <v>59761</v>
      </c>
      <c r="Q7172" s="87">
        <v>180</v>
      </c>
      <c r="R7172" s="87">
        <v>0</v>
      </c>
      <c r="S7172" s="87"/>
      <c r="T7172" s="87"/>
      <c r="U7172" s="85">
        <v>2007</v>
      </c>
      <c r="V7172" s="179"/>
      <c r="W7172" s="7"/>
      <c r="X7172" s="3"/>
      <c r="Y7172" s="3"/>
      <c r="Z7172" s="211">
        <v>67185</v>
      </c>
      <c r="AA7172" s="11"/>
      <c r="AB7172" s="123" t="s">
        <v>7939</v>
      </c>
      <c r="AC7172" s="124"/>
      <c r="AD7172" s="41"/>
      <c r="AE7172" s="41"/>
      <c r="AF7172" s="191">
        <v>39924</v>
      </c>
      <c r="AG7172" s="41"/>
      <c r="AH7172" s="41" t="s">
        <v>8024</v>
      </c>
      <c r="AI7172" s="80" t="s">
        <v>6</v>
      </c>
      <c r="AJ7172" s="41"/>
      <c r="AK7172" s="3"/>
      <c r="AL7172" s="85"/>
      <c r="AM7172" s="151" t="s">
        <v>19998</v>
      </c>
      <c r="AN7172" s="15"/>
      <c r="AO7172" s="166"/>
      <c r="AP7172" s="5">
        <f t="shared" si="112"/>
        <v>0</v>
      </c>
      <c r="AQ7172" s="16"/>
      <c r="AR7172" s="205">
        <v>1</v>
      </c>
      <c r="AS7172" s="16"/>
      <c r="AT7172" s="16"/>
      <c r="AU7172" s="16"/>
      <c r="AV7172" s="16"/>
      <c r="AW7172" s="16"/>
      <c r="AX7172" s="16"/>
    </row>
    <row r="7173" spans="1:50" s="13" customFormat="1" ht="15" hidden="1" customHeight="1" x14ac:dyDescent="0.2">
      <c r="A7173" s="7" t="s">
        <v>11310</v>
      </c>
      <c r="B7173" s="3" t="s">
        <v>11311</v>
      </c>
      <c r="C7173" s="85" t="s">
        <v>7939</v>
      </c>
      <c r="D7173" s="85" t="s">
        <v>13090</v>
      </c>
      <c r="E7173" s="202" t="s">
        <v>154</v>
      </c>
      <c r="F7173" s="85" t="s">
        <v>55</v>
      </c>
      <c r="G7173" s="85" t="s">
        <v>63</v>
      </c>
      <c r="H7173" s="85" t="s">
        <v>20690</v>
      </c>
      <c r="I7173" s="3" t="s">
        <v>4564</v>
      </c>
      <c r="J7173" s="85" t="s">
        <v>4435</v>
      </c>
      <c r="K7173" s="7" t="s">
        <v>3838</v>
      </c>
      <c r="L7173" s="3"/>
      <c r="M7173" s="3"/>
      <c r="N7173" s="41" t="s">
        <v>11059</v>
      </c>
      <c r="O7173" s="87">
        <v>240584</v>
      </c>
      <c r="P7173" s="87">
        <v>234548</v>
      </c>
      <c r="Q7173" s="87">
        <v>6036</v>
      </c>
      <c r="R7173" s="87">
        <v>0</v>
      </c>
      <c r="S7173" s="87"/>
      <c r="T7173" s="87"/>
      <c r="U7173" s="85">
        <v>2008</v>
      </c>
      <c r="V7173" s="179"/>
      <c r="W7173" s="7"/>
      <c r="X7173" s="3"/>
      <c r="Y7173" s="3"/>
      <c r="Z7173" s="211">
        <v>29562</v>
      </c>
      <c r="AA7173" s="11"/>
      <c r="AB7173" s="123" t="s">
        <v>7939</v>
      </c>
      <c r="AC7173" s="124"/>
      <c r="AD7173" s="41"/>
      <c r="AE7173" s="41"/>
      <c r="AF7173" s="191">
        <v>43927</v>
      </c>
      <c r="AG7173" s="41"/>
      <c r="AH7173" s="41" t="s">
        <v>8024</v>
      </c>
      <c r="AI7173" s="80" t="s">
        <v>6</v>
      </c>
      <c r="AJ7173" s="41"/>
      <c r="AK7173" s="3"/>
      <c r="AL7173" s="85"/>
      <c r="AM7173" s="151" t="s">
        <v>19998</v>
      </c>
      <c r="AN7173" s="15"/>
      <c r="AO7173" s="166"/>
      <c r="AP7173" s="5">
        <f t="shared" si="112"/>
        <v>0</v>
      </c>
      <c r="AQ7173" s="16"/>
      <c r="AR7173" s="205">
        <v>1</v>
      </c>
      <c r="AS7173" s="16"/>
      <c r="AT7173" s="16"/>
      <c r="AU7173" s="16"/>
      <c r="AV7173" s="16"/>
      <c r="AW7173" s="16"/>
      <c r="AX7173" s="16"/>
    </row>
    <row r="7174" spans="1:50" s="13" customFormat="1" ht="15" hidden="1" customHeight="1" x14ac:dyDescent="0.2">
      <c r="A7174" s="7" t="s">
        <v>25514</v>
      </c>
      <c r="B7174" s="3" t="s">
        <v>25278</v>
      </c>
      <c r="C7174" s="85" t="s">
        <v>7939</v>
      </c>
      <c r="D7174" s="85" t="s">
        <v>13090</v>
      </c>
      <c r="E7174" s="202" t="s">
        <v>15965</v>
      </c>
      <c r="F7174" s="85" t="s">
        <v>34</v>
      </c>
      <c r="G7174" s="85" t="s">
        <v>38</v>
      </c>
      <c r="H7174" s="85" t="s">
        <v>20690</v>
      </c>
      <c r="I7174" s="3" t="s">
        <v>8165</v>
      </c>
      <c r="J7174" s="85" t="s">
        <v>4400</v>
      </c>
      <c r="K7174" s="7" t="s">
        <v>4422</v>
      </c>
      <c r="L7174" s="3"/>
      <c r="M7174" s="3"/>
      <c r="N7174" s="41" t="s">
        <v>7950</v>
      </c>
      <c r="O7174" s="87">
        <v>0</v>
      </c>
      <c r="P7174" s="87">
        <v>0</v>
      </c>
      <c r="Q7174" s="87">
        <v>0</v>
      </c>
      <c r="R7174" s="87">
        <v>0</v>
      </c>
      <c r="S7174" s="87"/>
      <c r="T7174" s="87"/>
      <c r="U7174" s="85" t="s">
        <v>112</v>
      </c>
      <c r="V7174" s="179"/>
      <c r="W7174" s="7"/>
      <c r="X7174" s="3"/>
      <c r="Y7174" s="3"/>
      <c r="Z7174" s="211">
        <v>234910</v>
      </c>
      <c r="AA7174" s="11"/>
      <c r="AB7174" s="123" t="s">
        <v>7939</v>
      </c>
      <c r="AC7174" s="124"/>
      <c r="AD7174" s="41"/>
      <c r="AE7174" s="41"/>
      <c r="AF7174" s="191"/>
      <c r="AG7174" s="41"/>
      <c r="AH7174" s="41" t="s">
        <v>7952</v>
      </c>
      <c r="AI7174" s="80" t="s">
        <v>6</v>
      </c>
      <c r="AJ7174" s="41"/>
      <c r="AK7174" s="3"/>
      <c r="AL7174" s="85"/>
      <c r="AM7174" s="151" t="s">
        <v>25241</v>
      </c>
      <c r="AN7174" s="15"/>
      <c r="AO7174" s="166"/>
      <c r="AP7174" s="5">
        <f t="shared" ref="AP7174:AP7237" si="113">SUBTOTAL(109,U7174)</f>
        <v>0</v>
      </c>
      <c r="AQ7174" s="16"/>
      <c r="AR7174" s="205">
        <v>1</v>
      </c>
      <c r="AS7174" s="16"/>
      <c r="AT7174" s="16"/>
      <c r="AU7174" s="16"/>
      <c r="AV7174" s="16"/>
      <c r="AW7174" s="16"/>
      <c r="AX7174" s="16"/>
    </row>
    <row r="7175" spans="1:50" s="13" customFormat="1" ht="15" hidden="1" customHeight="1" x14ac:dyDescent="0.2">
      <c r="A7175" s="7" t="s">
        <v>25515</v>
      </c>
      <c r="B7175" s="3" t="s">
        <v>25279</v>
      </c>
      <c r="C7175" s="85" t="s">
        <v>7939</v>
      </c>
      <c r="D7175" s="85" t="s">
        <v>13090</v>
      </c>
      <c r="E7175" s="202" t="s">
        <v>15965</v>
      </c>
      <c r="F7175" s="85" t="s">
        <v>34</v>
      </c>
      <c r="G7175" s="85" t="s">
        <v>35</v>
      </c>
      <c r="H7175" s="85" t="s">
        <v>20688</v>
      </c>
      <c r="I7175" s="7" t="s">
        <v>11263</v>
      </c>
      <c r="J7175" s="85" t="s">
        <v>4435</v>
      </c>
      <c r="K7175" s="7" t="s">
        <v>3838</v>
      </c>
      <c r="L7175" s="3"/>
      <c r="M7175" s="3"/>
      <c r="N7175" s="41" t="s">
        <v>25422</v>
      </c>
      <c r="O7175" s="87">
        <v>0</v>
      </c>
      <c r="P7175" s="87">
        <v>0</v>
      </c>
      <c r="Q7175" s="87">
        <v>0</v>
      </c>
      <c r="R7175" s="87">
        <v>0</v>
      </c>
      <c r="S7175" s="87"/>
      <c r="T7175" s="87"/>
      <c r="U7175" s="85" t="s">
        <v>112</v>
      </c>
      <c r="V7175" s="179"/>
      <c r="W7175" s="7"/>
      <c r="X7175" s="3"/>
      <c r="Y7175" s="3"/>
      <c r="Z7175" s="211">
        <v>94200</v>
      </c>
      <c r="AA7175" s="11"/>
      <c r="AB7175" s="123" t="s">
        <v>7939</v>
      </c>
      <c r="AC7175" s="124"/>
      <c r="AD7175" s="41"/>
      <c r="AE7175" s="41"/>
      <c r="AF7175" s="191"/>
      <c r="AG7175" s="41"/>
      <c r="AH7175" s="41" t="s">
        <v>7952</v>
      </c>
      <c r="AI7175" s="80" t="s">
        <v>6</v>
      </c>
      <c r="AJ7175" s="41"/>
      <c r="AK7175" s="3"/>
      <c r="AL7175" s="85"/>
      <c r="AM7175" s="151" t="s">
        <v>25241</v>
      </c>
      <c r="AN7175" s="15"/>
      <c r="AO7175" s="166"/>
      <c r="AP7175" s="5">
        <f t="shared" si="113"/>
        <v>0</v>
      </c>
      <c r="AQ7175" s="16"/>
      <c r="AR7175" s="205">
        <v>1</v>
      </c>
      <c r="AS7175" s="16"/>
      <c r="AT7175" s="16"/>
      <c r="AU7175" s="16"/>
      <c r="AV7175" s="16"/>
      <c r="AW7175" s="16"/>
      <c r="AX7175" s="16"/>
    </row>
    <row r="7176" spans="1:50" s="13" customFormat="1" ht="15" hidden="1" customHeight="1" x14ac:dyDescent="0.2">
      <c r="A7176" s="7" t="s">
        <v>25516</v>
      </c>
      <c r="B7176" s="3" t="s">
        <v>25280</v>
      </c>
      <c r="C7176" s="85" t="s">
        <v>7939</v>
      </c>
      <c r="D7176" s="85" t="s">
        <v>13090</v>
      </c>
      <c r="E7176" s="202" t="s">
        <v>7951</v>
      </c>
      <c r="F7176" s="85" t="s">
        <v>40</v>
      </c>
      <c r="G7176" s="85" t="s">
        <v>43</v>
      </c>
      <c r="H7176" s="85" t="s">
        <v>20690</v>
      </c>
      <c r="I7176" s="3" t="s">
        <v>10897</v>
      </c>
      <c r="J7176" s="85" t="s">
        <v>115</v>
      </c>
      <c r="K7176" s="7" t="s">
        <v>5658</v>
      </c>
      <c r="L7176" s="3"/>
      <c r="M7176" s="3"/>
      <c r="N7176" s="41" t="s">
        <v>4523</v>
      </c>
      <c r="O7176" s="87">
        <v>0</v>
      </c>
      <c r="P7176" s="87">
        <v>0</v>
      </c>
      <c r="Q7176" s="87">
        <v>0</v>
      </c>
      <c r="R7176" s="87">
        <v>0</v>
      </c>
      <c r="S7176" s="87"/>
      <c r="T7176" s="87"/>
      <c r="U7176" s="85" t="s">
        <v>112</v>
      </c>
      <c r="V7176" s="179"/>
      <c r="W7176" s="7"/>
      <c r="X7176" s="3"/>
      <c r="Y7176" s="3"/>
      <c r="Z7176" s="211">
        <v>803492</v>
      </c>
      <c r="AA7176" s="11"/>
      <c r="AB7176" s="123" t="s">
        <v>7939</v>
      </c>
      <c r="AC7176" s="124"/>
      <c r="AD7176" s="41"/>
      <c r="AE7176" s="41"/>
      <c r="AF7176" s="191"/>
      <c r="AG7176" s="41"/>
      <c r="AH7176" s="41" t="s">
        <v>8211</v>
      </c>
      <c r="AI7176" s="80" t="s">
        <v>6</v>
      </c>
      <c r="AJ7176" s="41"/>
      <c r="AK7176" s="3"/>
      <c r="AL7176" s="85"/>
      <c r="AM7176" s="151" t="s">
        <v>25241</v>
      </c>
      <c r="AN7176" s="15"/>
      <c r="AO7176" s="166"/>
      <c r="AP7176" s="5">
        <f t="shared" si="113"/>
        <v>0</v>
      </c>
      <c r="AQ7176" s="16"/>
      <c r="AR7176" s="205">
        <v>1</v>
      </c>
      <c r="AS7176" s="16"/>
      <c r="AT7176" s="16"/>
      <c r="AU7176" s="16"/>
      <c r="AV7176" s="16"/>
      <c r="AW7176" s="16"/>
      <c r="AX7176" s="16"/>
    </row>
    <row r="7177" spans="1:50" s="13" customFormat="1" ht="15" hidden="1" customHeight="1" x14ac:dyDescent="0.2">
      <c r="A7177" s="7" t="s">
        <v>25517</v>
      </c>
      <c r="B7177" s="3" t="s">
        <v>25281</v>
      </c>
      <c r="C7177" s="85" t="s">
        <v>7939</v>
      </c>
      <c r="D7177" s="85" t="s">
        <v>13090</v>
      </c>
      <c r="E7177" s="202" t="s">
        <v>9112</v>
      </c>
      <c r="F7177" s="85" t="s">
        <v>25110</v>
      </c>
      <c r="G7177" s="85" t="s">
        <v>13789</v>
      </c>
      <c r="H7177" s="85" t="s">
        <v>20690</v>
      </c>
      <c r="I7177" s="3" t="s">
        <v>8200</v>
      </c>
      <c r="J7177" s="85" t="s">
        <v>4400</v>
      </c>
      <c r="K7177" s="7" t="s">
        <v>4422</v>
      </c>
      <c r="L7177" s="3"/>
      <c r="M7177" s="3"/>
      <c r="N7177" s="41" t="s">
        <v>21048</v>
      </c>
      <c r="O7177" s="87">
        <v>0</v>
      </c>
      <c r="P7177" s="87">
        <v>0</v>
      </c>
      <c r="Q7177" s="87">
        <v>0</v>
      </c>
      <c r="R7177" s="87">
        <v>0</v>
      </c>
      <c r="S7177" s="87"/>
      <c r="T7177" s="87"/>
      <c r="U7177" s="85" t="s">
        <v>112</v>
      </c>
      <c r="V7177" s="179"/>
      <c r="W7177" s="7"/>
      <c r="X7177" s="3"/>
      <c r="Y7177" s="3"/>
      <c r="Z7177" s="211">
        <v>69494</v>
      </c>
      <c r="AA7177" s="11"/>
      <c r="AB7177" s="123" t="s">
        <v>7939</v>
      </c>
      <c r="AC7177" s="124"/>
      <c r="AD7177" s="41"/>
      <c r="AE7177" s="41"/>
      <c r="AF7177" s="191"/>
      <c r="AG7177" s="41"/>
      <c r="AH7177" s="41" t="s">
        <v>16668</v>
      </c>
      <c r="AI7177" s="80" t="s">
        <v>6</v>
      </c>
      <c r="AJ7177" s="41"/>
      <c r="AK7177" s="3"/>
      <c r="AL7177" s="85"/>
      <c r="AM7177" s="151" t="s">
        <v>25241</v>
      </c>
      <c r="AN7177" s="15"/>
      <c r="AO7177" s="166"/>
      <c r="AP7177" s="5">
        <f t="shared" si="113"/>
        <v>0</v>
      </c>
      <c r="AQ7177" s="16"/>
      <c r="AR7177" s="205">
        <v>1</v>
      </c>
      <c r="AS7177" s="16"/>
      <c r="AT7177" s="16"/>
      <c r="AU7177" s="16"/>
      <c r="AV7177" s="16"/>
      <c r="AW7177" s="16"/>
      <c r="AX7177" s="16"/>
    </row>
    <row r="7178" spans="1:50" s="13" customFormat="1" ht="15" hidden="1" customHeight="1" x14ac:dyDescent="0.2">
      <c r="A7178" s="7" t="s">
        <v>25518</v>
      </c>
      <c r="B7178" s="3" t="s">
        <v>25282</v>
      </c>
      <c r="C7178" s="85" t="s">
        <v>7939</v>
      </c>
      <c r="D7178" s="85" t="s">
        <v>13090</v>
      </c>
      <c r="E7178" s="202" t="s">
        <v>7951</v>
      </c>
      <c r="F7178" s="85" t="s">
        <v>68</v>
      </c>
      <c r="G7178" s="85" t="s">
        <v>70</v>
      </c>
      <c r="H7178" s="85" t="s">
        <v>20690</v>
      </c>
      <c r="I7178" s="3" t="s">
        <v>8188</v>
      </c>
      <c r="J7178" s="85" t="s">
        <v>4406</v>
      </c>
      <c r="K7178" s="7" t="s">
        <v>4407</v>
      </c>
      <c r="L7178" s="3"/>
      <c r="M7178" s="3"/>
      <c r="N7178" s="41" t="s">
        <v>24933</v>
      </c>
      <c r="O7178" s="87">
        <v>0</v>
      </c>
      <c r="P7178" s="87">
        <v>0</v>
      </c>
      <c r="Q7178" s="87">
        <v>0</v>
      </c>
      <c r="R7178" s="87">
        <v>0</v>
      </c>
      <c r="S7178" s="87"/>
      <c r="T7178" s="87"/>
      <c r="U7178" s="85" t="s">
        <v>112</v>
      </c>
      <c r="V7178" s="179"/>
      <c r="W7178" s="7"/>
      <c r="X7178" s="3"/>
      <c r="Y7178" s="3"/>
      <c r="Z7178" s="211">
        <v>126116</v>
      </c>
      <c r="AA7178" s="11"/>
      <c r="AB7178" s="123" t="s">
        <v>7939</v>
      </c>
      <c r="AC7178" s="124"/>
      <c r="AD7178" s="41"/>
      <c r="AE7178" s="41"/>
      <c r="AF7178" s="191"/>
      <c r="AG7178" s="41"/>
      <c r="AH7178" s="41" t="s">
        <v>8024</v>
      </c>
      <c r="AI7178" s="80" t="s">
        <v>6</v>
      </c>
      <c r="AJ7178" s="41"/>
      <c r="AK7178" s="3"/>
      <c r="AL7178" s="85"/>
      <c r="AM7178" s="151" t="s">
        <v>25241</v>
      </c>
      <c r="AN7178" s="15"/>
      <c r="AO7178" s="166"/>
      <c r="AP7178" s="5">
        <f t="shared" si="113"/>
        <v>0</v>
      </c>
      <c r="AQ7178" s="16"/>
      <c r="AR7178" s="205">
        <v>1</v>
      </c>
      <c r="AS7178" s="16"/>
      <c r="AT7178" s="16"/>
      <c r="AU7178" s="16"/>
      <c r="AV7178" s="16"/>
      <c r="AW7178" s="16"/>
      <c r="AX7178" s="16"/>
    </row>
    <row r="7179" spans="1:50" s="13" customFormat="1" ht="15" hidden="1" customHeight="1" x14ac:dyDescent="0.2">
      <c r="A7179" s="7" t="s">
        <v>25049</v>
      </c>
      <c r="B7179" s="3" t="s">
        <v>24932</v>
      </c>
      <c r="C7179" s="85" t="s">
        <v>7939</v>
      </c>
      <c r="D7179" s="85" t="s">
        <v>13090</v>
      </c>
      <c r="E7179" s="202" t="s">
        <v>7951</v>
      </c>
      <c r="F7179" s="85" t="s">
        <v>68</v>
      </c>
      <c r="G7179" s="100" t="s">
        <v>70</v>
      </c>
      <c r="H7179" s="85" t="s">
        <v>20690</v>
      </c>
      <c r="I7179" s="3" t="s">
        <v>8683</v>
      </c>
      <c r="J7179" s="171" t="s">
        <v>4406</v>
      </c>
      <c r="K7179" s="7" t="s">
        <v>4407</v>
      </c>
      <c r="L7179" s="3"/>
      <c r="M7179" s="3"/>
      <c r="N7179" s="41" t="s">
        <v>24933</v>
      </c>
      <c r="O7179" s="87">
        <v>0</v>
      </c>
      <c r="P7179" s="87">
        <v>0</v>
      </c>
      <c r="Q7179" s="87">
        <v>0</v>
      </c>
      <c r="R7179" s="87">
        <v>0</v>
      </c>
      <c r="S7179" s="87"/>
      <c r="T7179" s="87"/>
      <c r="U7179" s="85" t="s">
        <v>112</v>
      </c>
      <c r="V7179" s="179"/>
      <c r="W7179" s="7"/>
      <c r="X7179" s="3"/>
      <c r="Y7179" s="3"/>
      <c r="Z7179" s="211">
        <v>31385</v>
      </c>
      <c r="AA7179" s="11"/>
      <c r="AB7179" s="123" t="s">
        <v>7939</v>
      </c>
      <c r="AC7179" s="124"/>
      <c r="AD7179" s="41"/>
      <c r="AE7179" s="41"/>
      <c r="AF7179" s="191"/>
      <c r="AG7179" s="41"/>
      <c r="AH7179" s="41" t="s">
        <v>16608</v>
      </c>
      <c r="AI7179" s="80" t="s">
        <v>6</v>
      </c>
      <c r="AJ7179" s="41"/>
      <c r="AK7179" s="3"/>
      <c r="AL7179" s="85"/>
      <c r="AM7179" s="151" t="s">
        <v>24840</v>
      </c>
      <c r="AN7179" s="15"/>
      <c r="AO7179" s="166"/>
      <c r="AP7179" s="5">
        <f t="shared" si="113"/>
        <v>0</v>
      </c>
      <c r="AQ7179" s="16"/>
      <c r="AR7179" s="205">
        <v>1</v>
      </c>
      <c r="AS7179" s="16"/>
      <c r="AT7179" s="16"/>
      <c r="AU7179" s="16"/>
      <c r="AV7179" s="16"/>
      <c r="AW7179" s="16"/>
      <c r="AX7179" s="16"/>
    </row>
    <row r="7180" spans="1:50" s="13" customFormat="1" ht="15" hidden="1" customHeight="1" x14ac:dyDescent="0.2">
      <c r="A7180" s="7" t="s">
        <v>26790</v>
      </c>
      <c r="B7180" s="3" t="s">
        <v>27165</v>
      </c>
      <c r="C7180" s="85" t="s">
        <v>7939</v>
      </c>
      <c r="D7180" s="85" t="s">
        <v>13090</v>
      </c>
      <c r="E7180" s="202" t="s">
        <v>10070</v>
      </c>
      <c r="F7180" s="85" t="s">
        <v>14</v>
      </c>
      <c r="G7180" s="85" t="s">
        <v>20</v>
      </c>
      <c r="H7180" s="85" t="s">
        <v>20689</v>
      </c>
      <c r="I7180" s="3" t="s">
        <v>16770</v>
      </c>
      <c r="J7180" s="85" t="s">
        <v>4400</v>
      </c>
      <c r="K7180" s="7" t="s">
        <v>4422</v>
      </c>
      <c r="L7180" s="3"/>
      <c r="M7180" s="3"/>
      <c r="N7180" s="41" t="s">
        <v>27166</v>
      </c>
      <c r="O7180" s="87">
        <v>0</v>
      </c>
      <c r="P7180" s="87">
        <v>0</v>
      </c>
      <c r="Q7180" s="87">
        <v>0</v>
      </c>
      <c r="R7180" s="87">
        <v>0</v>
      </c>
      <c r="S7180" s="87"/>
      <c r="T7180" s="87"/>
      <c r="U7180" s="85" t="s">
        <v>112</v>
      </c>
      <c r="V7180" s="179"/>
      <c r="W7180" s="7"/>
      <c r="X7180" s="3"/>
      <c r="Y7180" s="3"/>
      <c r="Z7180" s="211">
        <v>124407</v>
      </c>
      <c r="AA7180" s="11"/>
      <c r="AB7180" s="123" t="s">
        <v>7939</v>
      </c>
      <c r="AC7180" s="124"/>
      <c r="AD7180" s="41"/>
      <c r="AE7180" s="41"/>
      <c r="AF7180" s="191"/>
      <c r="AG7180" s="41"/>
      <c r="AH7180" s="41" t="s">
        <v>7952</v>
      </c>
      <c r="AI7180" s="80" t="s">
        <v>6</v>
      </c>
      <c r="AJ7180" s="41"/>
      <c r="AK7180" s="3"/>
      <c r="AL7180" s="85"/>
      <c r="AM7180" s="151" t="s">
        <v>26263</v>
      </c>
      <c r="AN7180" s="15"/>
      <c r="AO7180" s="166"/>
      <c r="AP7180" s="5">
        <f t="shared" si="113"/>
        <v>0</v>
      </c>
      <c r="AQ7180" s="16"/>
      <c r="AR7180" s="205">
        <v>1</v>
      </c>
      <c r="AS7180" s="16"/>
      <c r="AT7180" s="16"/>
      <c r="AU7180" s="16"/>
      <c r="AV7180" s="16"/>
      <c r="AW7180" s="16"/>
      <c r="AX7180" s="16"/>
    </row>
    <row r="7181" spans="1:50" s="13" customFormat="1" ht="15" hidden="1" customHeight="1" x14ac:dyDescent="0.2">
      <c r="A7181" s="7" t="s">
        <v>11312</v>
      </c>
      <c r="B7181" s="3" t="s">
        <v>11313</v>
      </c>
      <c r="C7181" s="85" t="s">
        <v>7939</v>
      </c>
      <c r="D7181" s="85" t="s">
        <v>13090</v>
      </c>
      <c r="E7181" s="202" t="s">
        <v>154</v>
      </c>
      <c r="F7181" s="85" t="s">
        <v>55</v>
      </c>
      <c r="G7181" s="85" t="s">
        <v>57</v>
      </c>
      <c r="H7181" s="85" t="s">
        <v>20690</v>
      </c>
      <c r="I7181" s="3" t="s">
        <v>4564</v>
      </c>
      <c r="J7181" s="85" t="s">
        <v>4400</v>
      </c>
      <c r="K7181" s="7" t="s">
        <v>4422</v>
      </c>
      <c r="L7181" s="3"/>
      <c r="M7181" s="3"/>
      <c r="N7181" s="41" t="s">
        <v>11314</v>
      </c>
      <c r="O7181" s="87">
        <v>179288</v>
      </c>
      <c r="P7181" s="87">
        <v>77571</v>
      </c>
      <c r="Q7181" s="87">
        <v>101717</v>
      </c>
      <c r="R7181" s="87">
        <v>0</v>
      </c>
      <c r="S7181" s="87"/>
      <c r="T7181" s="87"/>
      <c r="U7181" s="85">
        <v>2007</v>
      </c>
      <c r="V7181" s="179"/>
      <c r="W7181" s="7"/>
      <c r="X7181" s="3"/>
      <c r="Y7181" s="3"/>
      <c r="Z7181" s="211">
        <v>69757</v>
      </c>
      <c r="AA7181" s="11"/>
      <c r="AB7181" s="123" t="s">
        <v>7939</v>
      </c>
      <c r="AC7181" s="124"/>
      <c r="AD7181" s="41"/>
      <c r="AE7181" s="41"/>
      <c r="AF7181" s="191">
        <v>43986</v>
      </c>
      <c r="AG7181" s="41"/>
      <c r="AH7181" s="41" t="s">
        <v>8024</v>
      </c>
      <c r="AI7181" s="80" t="s">
        <v>6</v>
      </c>
      <c r="AJ7181" s="41"/>
      <c r="AK7181" s="3"/>
      <c r="AL7181" s="85"/>
      <c r="AM7181" s="151" t="s">
        <v>19998</v>
      </c>
      <c r="AN7181" s="15"/>
      <c r="AO7181" s="166"/>
      <c r="AP7181" s="5">
        <f t="shared" si="113"/>
        <v>0</v>
      </c>
      <c r="AQ7181" s="16"/>
      <c r="AR7181" s="205">
        <v>1</v>
      </c>
      <c r="AS7181" s="16"/>
      <c r="AT7181" s="16"/>
      <c r="AU7181" s="16"/>
      <c r="AV7181" s="16"/>
      <c r="AW7181" s="16"/>
      <c r="AX7181" s="16"/>
    </row>
    <row r="7182" spans="1:50" s="13" customFormat="1" ht="15" customHeight="1" x14ac:dyDescent="0.2">
      <c r="A7182" s="7" t="s">
        <v>25519</v>
      </c>
      <c r="B7182" s="3" t="s">
        <v>25283</v>
      </c>
      <c r="C7182" s="85" t="s">
        <v>7939</v>
      </c>
      <c r="D7182" s="85" t="s">
        <v>13090</v>
      </c>
      <c r="E7182" s="202" t="s">
        <v>7951</v>
      </c>
      <c r="F7182" s="85" t="s">
        <v>34</v>
      </c>
      <c r="G7182" s="85" t="s">
        <v>38</v>
      </c>
      <c r="H7182" s="85" t="s">
        <v>20690</v>
      </c>
      <c r="I7182" s="3" t="s">
        <v>8554</v>
      </c>
      <c r="J7182" s="85" t="s">
        <v>115</v>
      </c>
      <c r="K7182" s="7" t="s">
        <v>16222</v>
      </c>
      <c r="L7182" s="3"/>
      <c r="M7182" s="3"/>
      <c r="N7182" s="41" t="s">
        <v>25423</v>
      </c>
      <c r="O7182" s="87">
        <v>0</v>
      </c>
      <c r="P7182" s="87">
        <v>0</v>
      </c>
      <c r="Q7182" s="87">
        <v>0</v>
      </c>
      <c r="R7182" s="87">
        <v>0</v>
      </c>
      <c r="S7182" s="87"/>
      <c r="T7182" s="87"/>
      <c r="U7182" s="85" t="s">
        <v>112</v>
      </c>
      <c r="V7182" s="179"/>
      <c r="W7182" s="7"/>
      <c r="X7182" s="3"/>
      <c r="Y7182" s="3"/>
      <c r="Z7182" s="211">
        <v>27604998</v>
      </c>
      <c r="AA7182" s="11"/>
      <c r="AB7182" s="123" t="s">
        <v>7939</v>
      </c>
      <c r="AC7182" s="124"/>
      <c r="AD7182" s="41"/>
      <c r="AE7182" s="41"/>
      <c r="AF7182" s="191"/>
      <c r="AG7182" s="41"/>
      <c r="AH7182" s="41" t="s">
        <v>7952</v>
      </c>
      <c r="AI7182" s="80" t="s">
        <v>6</v>
      </c>
      <c r="AJ7182" s="41"/>
      <c r="AK7182" s="3"/>
      <c r="AL7182" s="85"/>
      <c r="AM7182" s="151" t="s">
        <v>25241</v>
      </c>
      <c r="AN7182" s="15"/>
      <c r="AO7182" s="166"/>
      <c r="AP7182" s="5">
        <f t="shared" si="113"/>
        <v>0</v>
      </c>
      <c r="AQ7182" s="16"/>
      <c r="AR7182" s="205">
        <v>1</v>
      </c>
      <c r="AS7182" s="16"/>
      <c r="AT7182" s="16"/>
      <c r="AU7182" s="16"/>
      <c r="AV7182" s="16"/>
      <c r="AW7182" s="16"/>
      <c r="AX7182" s="16"/>
    </row>
    <row r="7183" spans="1:50" s="13" customFormat="1" ht="15" hidden="1" customHeight="1" x14ac:dyDescent="0.2">
      <c r="A7183" s="7" t="s">
        <v>25050</v>
      </c>
      <c r="B7183" s="3" t="s">
        <v>24934</v>
      </c>
      <c r="C7183" s="85" t="s">
        <v>7939</v>
      </c>
      <c r="D7183" s="85" t="s">
        <v>13090</v>
      </c>
      <c r="E7183" s="202" t="s">
        <v>7951</v>
      </c>
      <c r="F7183" s="85" t="s">
        <v>14</v>
      </c>
      <c r="G7183" s="85" t="s">
        <v>18</v>
      </c>
      <c r="H7183" s="85" t="s">
        <v>20690</v>
      </c>
      <c r="I7183" s="3" t="s">
        <v>8473</v>
      </c>
      <c r="J7183" s="171" t="s">
        <v>4400</v>
      </c>
      <c r="K7183" s="7" t="s">
        <v>4422</v>
      </c>
      <c r="L7183" s="3"/>
      <c r="M7183" s="3"/>
      <c r="N7183" s="41" t="s">
        <v>24935</v>
      </c>
      <c r="O7183" s="87">
        <v>0</v>
      </c>
      <c r="P7183" s="87">
        <v>0</v>
      </c>
      <c r="Q7183" s="87">
        <v>0</v>
      </c>
      <c r="R7183" s="87">
        <v>0</v>
      </c>
      <c r="S7183" s="87"/>
      <c r="T7183" s="87"/>
      <c r="U7183" s="85" t="s">
        <v>112</v>
      </c>
      <c r="V7183" s="179"/>
      <c r="W7183" s="7"/>
      <c r="X7183" s="3"/>
      <c r="Y7183" s="3"/>
      <c r="Z7183" s="211">
        <v>55306</v>
      </c>
      <c r="AA7183" s="11"/>
      <c r="AB7183" s="123" t="s">
        <v>7939</v>
      </c>
      <c r="AC7183" s="124"/>
      <c r="AD7183" s="41"/>
      <c r="AE7183" s="41"/>
      <c r="AF7183" s="191"/>
      <c r="AG7183" s="41"/>
      <c r="AH7183" s="41" t="s">
        <v>7952</v>
      </c>
      <c r="AI7183" s="80" t="s">
        <v>6</v>
      </c>
      <c r="AJ7183" s="41"/>
      <c r="AK7183" s="3"/>
      <c r="AL7183" s="85"/>
      <c r="AM7183" s="151" t="s">
        <v>24840</v>
      </c>
      <c r="AN7183" s="15"/>
      <c r="AO7183" s="166"/>
      <c r="AP7183" s="5">
        <f t="shared" si="113"/>
        <v>0</v>
      </c>
      <c r="AQ7183" s="16"/>
      <c r="AR7183" s="205">
        <v>1</v>
      </c>
      <c r="AS7183" s="16"/>
      <c r="AT7183" s="16"/>
      <c r="AU7183" s="16"/>
      <c r="AV7183" s="16"/>
      <c r="AW7183" s="16"/>
      <c r="AX7183" s="16"/>
    </row>
    <row r="7184" spans="1:50" s="13" customFormat="1" ht="15" hidden="1" customHeight="1" x14ac:dyDescent="0.2">
      <c r="A7184" s="7" t="s">
        <v>25520</v>
      </c>
      <c r="B7184" s="3" t="s">
        <v>25284</v>
      </c>
      <c r="C7184" s="85" t="s">
        <v>7939</v>
      </c>
      <c r="D7184" s="85" t="s">
        <v>13090</v>
      </c>
      <c r="E7184" s="202" t="s">
        <v>15965</v>
      </c>
      <c r="F7184" s="85" t="s">
        <v>14</v>
      </c>
      <c r="G7184" s="85" t="s">
        <v>20</v>
      </c>
      <c r="H7184" s="85" t="s">
        <v>20689</v>
      </c>
      <c r="I7184" s="3" t="s">
        <v>16770</v>
      </c>
      <c r="J7184" s="85" t="s">
        <v>5308</v>
      </c>
      <c r="K7184" s="7" t="s">
        <v>25406</v>
      </c>
      <c r="L7184" s="3"/>
      <c r="M7184" s="3"/>
      <c r="N7184" s="41" t="s">
        <v>25424</v>
      </c>
      <c r="O7184" s="87">
        <v>0</v>
      </c>
      <c r="P7184" s="87">
        <v>0</v>
      </c>
      <c r="Q7184" s="87">
        <v>0</v>
      </c>
      <c r="R7184" s="87">
        <v>0</v>
      </c>
      <c r="S7184" s="87"/>
      <c r="T7184" s="87"/>
      <c r="U7184" s="85" t="s">
        <v>112</v>
      </c>
      <c r="V7184" s="179"/>
      <c r="W7184" s="7"/>
      <c r="X7184" s="3"/>
      <c r="Y7184" s="3"/>
      <c r="Z7184" s="211">
        <v>15188</v>
      </c>
      <c r="AA7184" s="11"/>
      <c r="AB7184" s="123" t="s">
        <v>7939</v>
      </c>
      <c r="AC7184" s="124"/>
      <c r="AD7184" s="41"/>
      <c r="AE7184" s="41"/>
      <c r="AF7184" s="191"/>
      <c r="AG7184" s="41"/>
      <c r="AH7184" s="41" t="s">
        <v>7952</v>
      </c>
      <c r="AI7184" s="80" t="s">
        <v>6</v>
      </c>
      <c r="AJ7184" s="41"/>
      <c r="AK7184" s="3"/>
      <c r="AL7184" s="85"/>
      <c r="AM7184" s="151" t="s">
        <v>25241</v>
      </c>
      <c r="AN7184" s="15"/>
      <c r="AO7184" s="166"/>
      <c r="AP7184" s="5">
        <f t="shared" si="113"/>
        <v>0</v>
      </c>
      <c r="AQ7184" s="16"/>
      <c r="AR7184" s="205">
        <v>1</v>
      </c>
      <c r="AS7184" s="16"/>
      <c r="AT7184" s="16"/>
      <c r="AU7184" s="16"/>
      <c r="AV7184" s="16"/>
      <c r="AW7184" s="16"/>
      <c r="AX7184" s="16"/>
    </row>
    <row r="7185" spans="1:50" s="13" customFormat="1" ht="15" hidden="1" customHeight="1" x14ac:dyDescent="0.2">
      <c r="A7185" s="7" t="s">
        <v>25051</v>
      </c>
      <c r="B7185" s="3" t="s">
        <v>24936</v>
      </c>
      <c r="C7185" s="85" t="s">
        <v>7939</v>
      </c>
      <c r="D7185" s="85" t="s">
        <v>13090</v>
      </c>
      <c r="E7185" s="202" t="s">
        <v>10070</v>
      </c>
      <c r="F7185" s="85" t="s">
        <v>14</v>
      </c>
      <c r="G7185" s="85" t="s">
        <v>17</v>
      </c>
      <c r="H7185" s="85" t="s">
        <v>20690</v>
      </c>
      <c r="I7185" s="3" t="s">
        <v>10860</v>
      </c>
      <c r="J7185" s="171" t="s">
        <v>4400</v>
      </c>
      <c r="K7185" s="7" t="s">
        <v>4422</v>
      </c>
      <c r="L7185" s="3"/>
      <c r="M7185" s="3"/>
      <c r="N7185" s="41" t="s">
        <v>24937</v>
      </c>
      <c r="O7185" s="87">
        <v>0</v>
      </c>
      <c r="P7185" s="87">
        <v>0</v>
      </c>
      <c r="Q7185" s="87">
        <v>0</v>
      </c>
      <c r="R7185" s="87">
        <v>0</v>
      </c>
      <c r="S7185" s="87"/>
      <c r="T7185" s="87"/>
      <c r="U7185" s="85" t="s">
        <v>112</v>
      </c>
      <c r="V7185" s="179"/>
      <c r="W7185" s="7"/>
      <c r="X7185" s="3"/>
      <c r="Y7185" s="3"/>
      <c r="Z7185" s="211">
        <v>102310</v>
      </c>
      <c r="AA7185" s="11"/>
      <c r="AB7185" s="123" t="s">
        <v>7939</v>
      </c>
      <c r="AC7185" s="124"/>
      <c r="AD7185" s="41"/>
      <c r="AE7185" s="41"/>
      <c r="AF7185" s="191"/>
      <c r="AG7185" s="41"/>
      <c r="AH7185" s="41" t="s">
        <v>16608</v>
      </c>
      <c r="AI7185" s="80" t="s">
        <v>6</v>
      </c>
      <c r="AJ7185" s="41"/>
      <c r="AK7185" s="3"/>
      <c r="AL7185" s="85"/>
      <c r="AM7185" s="151" t="s">
        <v>24840</v>
      </c>
      <c r="AN7185" s="15"/>
      <c r="AO7185" s="166"/>
      <c r="AP7185" s="5">
        <f t="shared" si="113"/>
        <v>0</v>
      </c>
      <c r="AQ7185" s="16"/>
      <c r="AR7185" s="205">
        <v>1</v>
      </c>
      <c r="AS7185" s="16"/>
      <c r="AT7185" s="16"/>
      <c r="AU7185" s="16"/>
      <c r="AV7185" s="16"/>
      <c r="AW7185" s="16"/>
      <c r="AX7185" s="16"/>
    </row>
    <row r="7186" spans="1:50" s="13" customFormat="1" ht="15" hidden="1" customHeight="1" x14ac:dyDescent="0.2">
      <c r="A7186" s="7" t="s">
        <v>25052</v>
      </c>
      <c r="B7186" s="3" t="s">
        <v>24938</v>
      </c>
      <c r="C7186" s="85" t="s">
        <v>7939</v>
      </c>
      <c r="D7186" s="85" t="s">
        <v>13090</v>
      </c>
      <c r="E7186" s="202" t="s">
        <v>7951</v>
      </c>
      <c r="F7186" s="85" t="s">
        <v>14</v>
      </c>
      <c r="G7186" s="85" t="s">
        <v>18</v>
      </c>
      <c r="H7186" s="85" t="s">
        <v>20690</v>
      </c>
      <c r="I7186" s="3" t="s">
        <v>8473</v>
      </c>
      <c r="J7186" s="171" t="s">
        <v>4400</v>
      </c>
      <c r="K7186" s="7" t="s">
        <v>4422</v>
      </c>
      <c r="L7186" s="3"/>
      <c r="M7186" s="3"/>
      <c r="N7186" s="41" t="s">
        <v>24939</v>
      </c>
      <c r="O7186" s="87">
        <v>0</v>
      </c>
      <c r="P7186" s="87">
        <v>0</v>
      </c>
      <c r="Q7186" s="87">
        <v>0</v>
      </c>
      <c r="R7186" s="87">
        <v>0</v>
      </c>
      <c r="S7186" s="87"/>
      <c r="T7186" s="87"/>
      <c r="U7186" s="85" t="s">
        <v>112</v>
      </c>
      <c r="V7186" s="179"/>
      <c r="W7186" s="7"/>
      <c r="X7186" s="3"/>
      <c r="Y7186" s="3"/>
      <c r="Z7186" s="211">
        <v>58419</v>
      </c>
      <c r="AA7186" s="11"/>
      <c r="AB7186" s="123" t="s">
        <v>7939</v>
      </c>
      <c r="AC7186" s="124"/>
      <c r="AD7186" s="41"/>
      <c r="AE7186" s="41"/>
      <c r="AF7186" s="191"/>
      <c r="AG7186" s="41"/>
      <c r="AH7186" s="41" t="s">
        <v>7952</v>
      </c>
      <c r="AI7186" s="80" t="s">
        <v>6</v>
      </c>
      <c r="AJ7186" s="41"/>
      <c r="AK7186" s="3"/>
      <c r="AL7186" s="85"/>
      <c r="AM7186" s="151" t="s">
        <v>24840</v>
      </c>
      <c r="AN7186" s="15"/>
      <c r="AO7186" s="166"/>
      <c r="AP7186" s="5">
        <f t="shared" si="113"/>
        <v>0</v>
      </c>
      <c r="AQ7186" s="16"/>
      <c r="AR7186" s="205">
        <v>1</v>
      </c>
      <c r="AS7186" s="16"/>
      <c r="AT7186" s="16"/>
      <c r="AU7186" s="16"/>
      <c r="AV7186" s="16"/>
      <c r="AW7186" s="16"/>
      <c r="AX7186" s="16"/>
    </row>
    <row r="7187" spans="1:50" s="13" customFormat="1" ht="15" hidden="1" customHeight="1" x14ac:dyDescent="0.2">
      <c r="A7187" s="7" t="s">
        <v>25053</v>
      </c>
      <c r="B7187" s="3" t="s">
        <v>24940</v>
      </c>
      <c r="C7187" s="85" t="s">
        <v>7939</v>
      </c>
      <c r="D7187" s="85" t="s">
        <v>13090</v>
      </c>
      <c r="E7187" s="202" t="s">
        <v>7951</v>
      </c>
      <c r="F7187" s="85" t="s">
        <v>14</v>
      </c>
      <c r="G7187" s="85" t="s">
        <v>18</v>
      </c>
      <c r="H7187" s="85" t="s">
        <v>20690</v>
      </c>
      <c r="I7187" s="3" t="s">
        <v>8473</v>
      </c>
      <c r="J7187" s="171" t="s">
        <v>4400</v>
      </c>
      <c r="K7187" s="7" t="s">
        <v>4422</v>
      </c>
      <c r="L7187" s="3"/>
      <c r="M7187" s="3"/>
      <c r="N7187" s="41" t="s">
        <v>24939</v>
      </c>
      <c r="O7187" s="87">
        <v>0</v>
      </c>
      <c r="P7187" s="87">
        <v>0</v>
      </c>
      <c r="Q7187" s="87">
        <v>0</v>
      </c>
      <c r="R7187" s="87">
        <v>0</v>
      </c>
      <c r="S7187" s="87"/>
      <c r="T7187" s="87"/>
      <c r="U7187" s="85" t="s">
        <v>112</v>
      </c>
      <c r="V7187" s="179"/>
      <c r="W7187" s="7"/>
      <c r="X7187" s="3"/>
      <c r="Y7187" s="3"/>
      <c r="Z7187" s="211">
        <v>57281</v>
      </c>
      <c r="AA7187" s="11"/>
      <c r="AB7187" s="123" t="s">
        <v>7939</v>
      </c>
      <c r="AC7187" s="124"/>
      <c r="AD7187" s="41"/>
      <c r="AE7187" s="41"/>
      <c r="AF7187" s="191"/>
      <c r="AG7187" s="41"/>
      <c r="AH7187" s="41" t="s">
        <v>7952</v>
      </c>
      <c r="AI7187" s="80" t="s">
        <v>6</v>
      </c>
      <c r="AJ7187" s="41"/>
      <c r="AK7187" s="3"/>
      <c r="AL7187" s="85"/>
      <c r="AM7187" s="151" t="s">
        <v>24840</v>
      </c>
      <c r="AN7187" s="15"/>
      <c r="AO7187" s="166"/>
      <c r="AP7187" s="5">
        <f t="shared" si="113"/>
        <v>0</v>
      </c>
      <c r="AQ7187" s="16"/>
      <c r="AR7187" s="205">
        <v>1</v>
      </c>
      <c r="AS7187" s="16"/>
      <c r="AT7187" s="16"/>
      <c r="AU7187" s="16"/>
      <c r="AV7187" s="16"/>
      <c r="AW7187" s="16"/>
      <c r="AX7187" s="16"/>
    </row>
    <row r="7188" spans="1:50" s="13" customFormat="1" ht="15" hidden="1" customHeight="1" x14ac:dyDescent="0.2">
      <c r="A7188" s="7" t="s">
        <v>25054</v>
      </c>
      <c r="B7188" s="3" t="s">
        <v>24941</v>
      </c>
      <c r="C7188" s="85" t="s">
        <v>7939</v>
      </c>
      <c r="D7188" s="85" t="s">
        <v>13090</v>
      </c>
      <c r="E7188" s="202" t="s">
        <v>7951</v>
      </c>
      <c r="F7188" s="85" t="s">
        <v>14</v>
      </c>
      <c r="G7188" s="85" t="s">
        <v>18</v>
      </c>
      <c r="H7188" s="85" t="s">
        <v>20690</v>
      </c>
      <c r="I7188" s="3" t="s">
        <v>8473</v>
      </c>
      <c r="J7188" s="171" t="s">
        <v>4400</v>
      </c>
      <c r="K7188" s="7" t="s">
        <v>4422</v>
      </c>
      <c r="L7188" s="3"/>
      <c r="M7188" s="3"/>
      <c r="N7188" s="41" t="s">
        <v>24939</v>
      </c>
      <c r="O7188" s="87">
        <v>0</v>
      </c>
      <c r="P7188" s="87">
        <v>0</v>
      </c>
      <c r="Q7188" s="87">
        <v>0</v>
      </c>
      <c r="R7188" s="87">
        <v>0</v>
      </c>
      <c r="S7188" s="87"/>
      <c r="T7188" s="87"/>
      <c r="U7188" s="85" t="s">
        <v>112</v>
      </c>
      <c r="V7188" s="179"/>
      <c r="W7188" s="7"/>
      <c r="X7188" s="3"/>
      <c r="Y7188" s="3"/>
      <c r="Z7188" s="211">
        <v>57288</v>
      </c>
      <c r="AA7188" s="11"/>
      <c r="AB7188" s="123" t="s">
        <v>7939</v>
      </c>
      <c r="AC7188" s="124"/>
      <c r="AD7188" s="41"/>
      <c r="AE7188" s="41"/>
      <c r="AF7188" s="191"/>
      <c r="AG7188" s="41"/>
      <c r="AH7188" s="41" t="s">
        <v>7952</v>
      </c>
      <c r="AI7188" s="80" t="s">
        <v>6</v>
      </c>
      <c r="AJ7188" s="41"/>
      <c r="AK7188" s="3"/>
      <c r="AL7188" s="85"/>
      <c r="AM7188" s="151" t="s">
        <v>24840</v>
      </c>
      <c r="AN7188" s="15"/>
      <c r="AO7188" s="166"/>
      <c r="AP7188" s="5">
        <f t="shared" si="113"/>
        <v>0</v>
      </c>
      <c r="AQ7188" s="16"/>
      <c r="AR7188" s="205">
        <v>1</v>
      </c>
      <c r="AS7188" s="16"/>
      <c r="AT7188" s="16"/>
      <c r="AU7188" s="16"/>
      <c r="AV7188" s="16"/>
      <c r="AW7188" s="16"/>
      <c r="AX7188" s="16"/>
    </row>
    <row r="7189" spans="1:50" s="13" customFormat="1" ht="15" hidden="1" customHeight="1" x14ac:dyDescent="0.2">
      <c r="A7189" s="7" t="s">
        <v>25055</v>
      </c>
      <c r="B7189" s="3" t="s">
        <v>24942</v>
      </c>
      <c r="C7189" s="85" t="s">
        <v>7939</v>
      </c>
      <c r="D7189" s="85" t="s">
        <v>13090</v>
      </c>
      <c r="E7189" s="202" t="s">
        <v>7951</v>
      </c>
      <c r="F7189" s="85" t="s">
        <v>14</v>
      </c>
      <c r="G7189" s="85" t="s">
        <v>18</v>
      </c>
      <c r="H7189" s="85" t="s">
        <v>20690</v>
      </c>
      <c r="I7189" s="3" t="s">
        <v>8473</v>
      </c>
      <c r="J7189" s="171" t="s">
        <v>4400</v>
      </c>
      <c r="K7189" s="7" t="s">
        <v>4422</v>
      </c>
      <c r="L7189" s="3"/>
      <c r="M7189" s="3"/>
      <c r="N7189" s="41" t="s">
        <v>24939</v>
      </c>
      <c r="O7189" s="87">
        <v>0</v>
      </c>
      <c r="P7189" s="87">
        <v>0</v>
      </c>
      <c r="Q7189" s="87">
        <v>0</v>
      </c>
      <c r="R7189" s="87">
        <v>0</v>
      </c>
      <c r="S7189" s="87"/>
      <c r="T7189" s="87"/>
      <c r="U7189" s="85" t="s">
        <v>112</v>
      </c>
      <c r="V7189" s="179"/>
      <c r="W7189" s="7"/>
      <c r="X7189" s="3"/>
      <c r="Y7189" s="3"/>
      <c r="Z7189" s="211">
        <v>55905</v>
      </c>
      <c r="AA7189" s="11"/>
      <c r="AB7189" s="123" t="s">
        <v>7939</v>
      </c>
      <c r="AC7189" s="124"/>
      <c r="AD7189" s="41"/>
      <c r="AE7189" s="41"/>
      <c r="AF7189" s="191"/>
      <c r="AG7189" s="41"/>
      <c r="AH7189" s="41" t="s">
        <v>7952</v>
      </c>
      <c r="AI7189" s="80" t="s">
        <v>6</v>
      </c>
      <c r="AJ7189" s="41"/>
      <c r="AK7189" s="3"/>
      <c r="AL7189" s="85"/>
      <c r="AM7189" s="151" t="s">
        <v>24840</v>
      </c>
      <c r="AN7189" s="15"/>
      <c r="AO7189" s="166"/>
      <c r="AP7189" s="5">
        <f t="shared" si="113"/>
        <v>0</v>
      </c>
      <c r="AQ7189" s="16"/>
      <c r="AR7189" s="205">
        <v>1</v>
      </c>
      <c r="AS7189" s="16"/>
      <c r="AT7189" s="16"/>
      <c r="AU7189" s="16"/>
      <c r="AV7189" s="16"/>
      <c r="AW7189" s="16"/>
      <c r="AX7189" s="16"/>
    </row>
    <row r="7190" spans="1:50" s="13" customFormat="1" ht="15" hidden="1" customHeight="1" x14ac:dyDescent="0.2">
      <c r="A7190" s="7" t="s">
        <v>11315</v>
      </c>
      <c r="B7190" s="3" t="s">
        <v>11316</v>
      </c>
      <c r="C7190" s="85" t="s">
        <v>7939</v>
      </c>
      <c r="D7190" s="85" t="s">
        <v>13090</v>
      </c>
      <c r="E7190" s="202" t="s">
        <v>154</v>
      </c>
      <c r="F7190" s="85" t="s">
        <v>55</v>
      </c>
      <c r="G7190" s="85" t="s">
        <v>63</v>
      </c>
      <c r="H7190" s="85" t="s">
        <v>20690</v>
      </c>
      <c r="I7190" s="3" t="s">
        <v>7970</v>
      </c>
      <c r="J7190" s="85" t="s">
        <v>4435</v>
      </c>
      <c r="K7190" s="7" t="s">
        <v>3838</v>
      </c>
      <c r="L7190" s="3"/>
      <c r="M7190" s="3"/>
      <c r="N7190" s="41" t="s">
        <v>11277</v>
      </c>
      <c r="O7190" s="87">
        <v>86800</v>
      </c>
      <c r="P7190" s="87">
        <v>86800</v>
      </c>
      <c r="Q7190" s="87">
        <v>0</v>
      </c>
      <c r="R7190" s="87">
        <v>0</v>
      </c>
      <c r="S7190" s="87"/>
      <c r="T7190" s="87"/>
      <c r="U7190" s="85">
        <v>2006</v>
      </c>
      <c r="V7190" s="179"/>
      <c r="W7190" s="7"/>
      <c r="X7190" s="3"/>
      <c r="Y7190" s="3"/>
      <c r="Z7190" s="211">
        <v>30714</v>
      </c>
      <c r="AA7190" s="11"/>
      <c r="AB7190" s="123" t="s">
        <v>7939</v>
      </c>
      <c r="AC7190" s="124"/>
      <c r="AD7190" s="41"/>
      <c r="AE7190" s="41"/>
      <c r="AF7190" s="191">
        <v>43927</v>
      </c>
      <c r="AG7190" s="41"/>
      <c r="AH7190" s="41" t="s">
        <v>8024</v>
      </c>
      <c r="AI7190" s="80" t="s">
        <v>6</v>
      </c>
      <c r="AJ7190" s="41"/>
      <c r="AK7190" s="3"/>
      <c r="AL7190" s="85"/>
      <c r="AM7190" s="151" t="s">
        <v>19998</v>
      </c>
      <c r="AN7190" s="15"/>
      <c r="AO7190" s="166"/>
      <c r="AP7190" s="5">
        <f t="shared" si="113"/>
        <v>0</v>
      </c>
      <c r="AQ7190" s="16"/>
      <c r="AR7190" s="205">
        <v>1</v>
      </c>
      <c r="AS7190" s="16"/>
      <c r="AT7190" s="16"/>
      <c r="AU7190" s="16"/>
      <c r="AV7190" s="16"/>
      <c r="AW7190" s="16"/>
      <c r="AX7190" s="16"/>
    </row>
    <row r="7191" spans="1:50" s="13" customFormat="1" ht="15" hidden="1" customHeight="1" x14ac:dyDescent="0.2">
      <c r="A7191" s="7" t="s">
        <v>22914</v>
      </c>
      <c r="B7191" s="3" t="s">
        <v>22051</v>
      </c>
      <c r="C7191" s="85" t="s">
        <v>7939</v>
      </c>
      <c r="D7191" s="85" t="s">
        <v>13090</v>
      </c>
      <c r="E7191" s="202" t="s">
        <v>154</v>
      </c>
      <c r="F7191" s="85" t="s">
        <v>55</v>
      </c>
      <c r="G7191" s="85" t="s">
        <v>57</v>
      </c>
      <c r="H7191" s="85" t="s">
        <v>20690</v>
      </c>
      <c r="I7191" s="3" t="s">
        <v>7970</v>
      </c>
      <c r="J7191" s="85" t="s">
        <v>115</v>
      </c>
      <c r="K7191" s="7" t="s">
        <v>437</v>
      </c>
      <c r="L7191" s="3"/>
      <c r="M7191" s="3"/>
      <c r="N7191" s="41" t="s">
        <v>22052</v>
      </c>
      <c r="O7191" s="87">
        <v>0</v>
      </c>
      <c r="P7191" s="87">
        <v>0</v>
      </c>
      <c r="Q7191" s="87">
        <v>0</v>
      </c>
      <c r="R7191" s="87">
        <v>0</v>
      </c>
      <c r="S7191" s="87"/>
      <c r="T7191" s="87"/>
      <c r="U7191" s="85" t="s">
        <v>112</v>
      </c>
      <c r="V7191" s="179"/>
      <c r="W7191" s="7"/>
      <c r="X7191" s="3"/>
      <c r="Y7191" s="3"/>
      <c r="Z7191" s="211">
        <v>25787</v>
      </c>
      <c r="AA7191" s="11"/>
      <c r="AB7191" s="123" t="s">
        <v>7939</v>
      </c>
      <c r="AC7191" s="124"/>
      <c r="AD7191" s="41"/>
      <c r="AE7191" s="41"/>
      <c r="AF7191" s="191">
        <v>45070</v>
      </c>
      <c r="AG7191" s="41"/>
      <c r="AH7191" s="41" t="s">
        <v>8024</v>
      </c>
      <c r="AI7191" s="80" t="s">
        <v>6</v>
      </c>
      <c r="AJ7191" s="41"/>
      <c r="AK7191" s="3"/>
      <c r="AL7191" s="85"/>
      <c r="AM7191" s="151" t="s">
        <v>24840</v>
      </c>
      <c r="AN7191" s="15"/>
      <c r="AO7191" s="166"/>
      <c r="AP7191" s="5">
        <f t="shared" si="113"/>
        <v>0</v>
      </c>
      <c r="AQ7191" s="16"/>
      <c r="AR7191" s="205">
        <v>1</v>
      </c>
      <c r="AS7191" s="16"/>
      <c r="AT7191" s="16"/>
      <c r="AU7191" s="16"/>
      <c r="AV7191" s="16"/>
      <c r="AW7191" s="16"/>
      <c r="AX7191" s="16"/>
    </row>
    <row r="7192" spans="1:50" s="13" customFormat="1" ht="15" hidden="1" customHeight="1" x14ac:dyDescent="0.2">
      <c r="A7192" s="7" t="s">
        <v>25056</v>
      </c>
      <c r="B7192" s="3" t="s">
        <v>24943</v>
      </c>
      <c r="C7192" s="85" t="s">
        <v>7939</v>
      </c>
      <c r="D7192" s="85" t="s">
        <v>13090</v>
      </c>
      <c r="E7192" s="202" t="s">
        <v>7951</v>
      </c>
      <c r="F7192" s="85" t="s">
        <v>14</v>
      </c>
      <c r="G7192" s="85" t="s">
        <v>18</v>
      </c>
      <c r="H7192" s="85" t="s">
        <v>20690</v>
      </c>
      <c r="I7192" s="3" t="s">
        <v>8473</v>
      </c>
      <c r="J7192" s="171" t="s">
        <v>4400</v>
      </c>
      <c r="K7192" s="7" t="s">
        <v>4422</v>
      </c>
      <c r="L7192" s="3"/>
      <c r="M7192" s="3"/>
      <c r="N7192" s="41" t="s">
        <v>24939</v>
      </c>
      <c r="O7192" s="87">
        <v>0</v>
      </c>
      <c r="P7192" s="87">
        <v>0</v>
      </c>
      <c r="Q7192" s="87">
        <v>0</v>
      </c>
      <c r="R7192" s="87">
        <v>0</v>
      </c>
      <c r="S7192" s="87"/>
      <c r="T7192" s="87"/>
      <c r="U7192" s="85" t="s">
        <v>112</v>
      </c>
      <c r="V7192" s="179"/>
      <c r="W7192" s="7"/>
      <c r="X7192" s="3"/>
      <c r="Y7192" s="3"/>
      <c r="Z7192" s="211">
        <v>56850</v>
      </c>
      <c r="AA7192" s="11"/>
      <c r="AB7192" s="123" t="s">
        <v>7939</v>
      </c>
      <c r="AC7192" s="124"/>
      <c r="AD7192" s="41"/>
      <c r="AE7192" s="41"/>
      <c r="AF7192" s="191"/>
      <c r="AG7192" s="41"/>
      <c r="AH7192" s="41" t="s">
        <v>7952</v>
      </c>
      <c r="AI7192" s="80" t="s">
        <v>6</v>
      </c>
      <c r="AJ7192" s="41"/>
      <c r="AK7192" s="3"/>
      <c r="AL7192" s="85"/>
      <c r="AM7192" s="151" t="s">
        <v>24840</v>
      </c>
      <c r="AN7192" s="15"/>
      <c r="AO7192" s="166"/>
      <c r="AP7192" s="5">
        <f t="shared" si="113"/>
        <v>0</v>
      </c>
      <c r="AQ7192" s="16"/>
      <c r="AR7192" s="205">
        <v>1</v>
      </c>
      <c r="AS7192" s="16"/>
      <c r="AT7192" s="16"/>
      <c r="AU7192" s="16"/>
      <c r="AV7192" s="16"/>
      <c r="AW7192" s="16"/>
      <c r="AX7192" s="16"/>
    </row>
    <row r="7193" spans="1:50" s="13" customFormat="1" ht="15" hidden="1" customHeight="1" x14ac:dyDescent="0.2">
      <c r="A7193" s="7" t="s">
        <v>25521</v>
      </c>
      <c r="B7193" s="3" t="s">
        <v>25285</v>
      </c>
      <c r="C7193" s="85" t="s">
        <v>7939</v>
      </c>
      <c r="D7193" s="85" t="s">
        <v>13090</v>
      </c>
      <c r="E7193" s="202" t="s">
        <v>7951</v>
      </c>
      <c r="F7193" s="85" t="s">
        <v>14</v>
      </c>
      <c r="G7193" s="85" t="s">
        <v>18</v>
      </c>
      <c r="H7193" s="85" t="s">
        <v>20690</v>
      </c>
      <c r="I7193" s="3" t="s">
        <v>8473</v>
      </c>
      <c r="J7193" s="85" t="s">
        <v>4400</v>
      </c>
      <c r="K7193" s="7" t="s">
        <v>4422</v>
      </c>
      <c r="L7193" s="3"/>
      <c r="M7193" s="3"/>
      <c r="N7193" s="41" t="s">
        <v>24935</v>
      </c>
      <c r="O7193" s="87">
        <v>0</v>
      </c>
      <c r="P7193" s="87">
        <v>0</v>
      </c>
      <c r="Q7193" s="87">
        <v>0</v>
      </c>
      <c r="R7193" s="87">
        <v>0</v>
      </c>
      <c r="S7193" s="87"/>
      <c r="T7193" s="87"/>
      <c r="U7193" s="85" t="s">
        <v>112</v>
      </c>
      <c r="V7193" s="179"/>
      <c r="W7193" s="7"/>
      <c r="X7193" s="3"/>
      <c r="Y7193" s="3"/>
      <c r="Z7193" s="211">
        <v>45136</v>
      </c>
      <c r="AA7193" s="11"/>
      <c r="AB7193" s="123" t="s">
        <v>7939</v>
      </c>
      <c r="AC7193" s="124"/>
      <c r="AD7193" s="41"/>
      <c r="AE7193" s="41"/>
      <c r="AF7193" s="191"/>
      <c r="AG7193" s="41"/>
      <c r="AH7193" s="41" t="s">
        <v>7952</v>
      </c>
      <c r="AI7193" s="80" t="s">
        <v>6</v>
      </c>
      <c r="AJ7193" s="41"/>
      <c r="AK7193" s="3"/>
      <c r="AL7193" s="85"/>
      <c r="AM7193" s="151" t="s">
        <v>25241</v>
      </c>
      <c r="AN7193" s="15"/>
      <c r="AO7193" s="166"/>
      <c r="AP7193" s="5">
        <f t="shared" si="113"/>
        <v>0</v>
      </c>
      <c r="AQ7193" s="16"/>
      <c r="AR7193" s="205">
        <v>1</v>
      </c>
      <c r="AS7193" s="16"/>
      <c r="AT7193" s="16"/>
      <c r="AU7193" s="16"/>
      <c r="AV7193" s="16"/>
      <c r="AW7193" s="16"/>
      <c r="AX7193" s="16"/>
    </row>
    <row r="7194" spans="1:50" s="13" customFormat="1" ht="15" hidden="1" customHeight="1" x14ac:dyDescent="0.2">
      <c r="A7194" s="7" t="s">
        <v>25522</v>
      </c>
      <c r="B7194" s="3" t="s">
        <v>25286</v>
      </c>
      <c r="C7194" s="85" t="s">
        <v>7939</v>
      </c>
      <c r="D7194" s="85" t="s">
        <v>13090</v>
      </c>
      <c r="E7194" s="202" t="s">
        <v>7951</v>
      </c>
      <c r="F7194" s="85" t="s">
        <v>14</v>
      </c>
      <c r="G7194" s="85" t="s">
        <v>18</v>
      </c>
      <c r="H7194" s="85" t="s">
        <v>20690</v>
      </c>
      <c r="I7194" s="3" t="s">
        <v>8473</v>
      </c>
      <c r="J7194" s="85" t="s">
        <v>4400</v>
      </c>
      <c r="K7194" s="7" t="s">
        <v>4422</v>
      </c>
      <c r="L7194" s="3"/>
      <c r="M7194" s="3"/>
      <c r="N7194" s="41" t="s">
        <v>24935</v>
      </c>
      <c r="O7194" s="87">
        <v>0</v>
      </c>
      <c r="P7194" s="87">
        <v>0</v>
      </c>
      <c r="Q7194" s="87">
        <v>0</v>
      </c>
      <c r="R7194" s="87">
        <v>0</v>
      </c>
      <c r="S7194" s="87"/>
      <c r="T7194" s="87"/>
      <c r="U7194" s="85" t="s">
        <v>112</v>
      </c>
      <c r="V7194" s="179"/>
      <c r="W7194" s="7"/>
      <c r="X7194" s="3"/>
      <c r="Y7194" s="3"/>
      <c r="Z7194" s="211">
        <v>46145</v>
      </c>
      <c r="AA7194" s="11"/>
      <c r="AB7194" s="123" t="s">
        <v>7939</v>
      </c>
      <c r="AC7194" s="124"/>
      <c r="AD7194" s="41"/>
      <c r="AE7194" s="41"/>
      <c r="AF7194" s="191"/>
      <c r="AG7194" s="41"/>
      <c r="AH7194" s="41" t="s">
        <v>7952</v>
      </c>
      <c r="AI7194" s="80" t="s">
        <v>6</v>
      </c>
      <c r="AJ7194" s="41"/>
      <c r="AK7194" s="3"/>
      <c r="AL7194" s="85"/>
      <c r="AM7194" s="151" t="s">
        <v>25241</v>
      </c>
      <c r="AN7194" s="15"/>
      <c r="AO7194" s="166"/>
      <c r="AP7194" s="5">
        <f t="shared" si="113"/>
        <v>0</v>
      </c>
      <c r="AQ7194" s="16"/>
      <c r="AR7194" s="205">
        <v>1</v>
      </c>
      <c r="AS7194" s="16"/>
      <c r="AT7194" s="16"/>
      <c r="AU7194" s="16"/>
      <c r="AV7194" s="16"/>
      <c r="AW7194" s="16"/>
      <c r="AX7194" s="16"/>
    </row>
    <row r="7195" spans="1:50" s="13" customFormat="1" ht="15" hidden="1" customHeight="1" x14ac:dyDescent="0.2">
      <c r="A7195" s="7" t="s">
        <v>25523</v>
      </c>
      <c r="B7195" s="3" t="s">
        <v>25287</v>
      </c>
      <c r="C7195" s="85" t="s">
        <v>7939</v>
      </c>
      <c r="D7195" s="85" t="s">
        <v>13090</v>
      </c>
      <c r="E7195" s="202" t="s">
        <v>7951</v>
      </c>
      <c r="F7195" s="85" t="s">
        <v>14</v>
      </c>
      <c r="G7195" s="85" t="s">
        <v>18</v>
      </c>
      <c r="H7195" s="85" t="s">
        <v>20690</v>
      </c>
      <c r="I7195" s="3" t="s">
        <v>8473</v>
      </c>
      <c r="J7195" s="85" t="s">
        <v>4400</v>
      </c>
      <c r="K7195" s="7" t="s">
        <v>4422</v>
      </c>
      <c r="L7195" s="3"/>
      <c r="M7195" s="3"/>
      <c r="N7195" s="41" t="s">
        <v>24935</v>
      </c>
      <c r="O7195" s="87">
        <v>0</v>
      </c>
      <c r="P7195" s="87">
        <v>0</v>
      </c>
      <c r="Q7195" s="87">
        <v>0</v>
      </c>
      <c r="R7195" s="87">
        <v>0</v>
      </c>
      <c r="S7195" s="87"/>
      <c r="T7195" s="87"/>
      <c r="U7195" s="85" t="s">
        <v>112</v>
      </c>
      <c r="V7195" s="179"/>
      <c r="W7195" s="7"/>
      <c r="X7195" s="3"/>
      <c r="Y7195" s="3"/>
      <c r="Z7195" s="211">
        <v>56691</v>
      </c>
      <c r="AA7195" s="11"/>
      <c r="AB7195" s="123" t="s">
        <v>7939</v>
      </c>
      <c r="AC7195" s="124"/>
      <c r="AD7195" s="41"/>
      <c r="AE7195" s="41"/>
      <c r="AF7195" s="191"/>
      <c r="AG7195" s="41"/>
      <c r="AH7195" s="41" t="s">
        <v>7952</v>
      </c>
      <c r="AI7195" s="80" t="s">
        <v>6</v>
      </c>
      <c r="AJ7195" s="41"/>
      <c r="AK7195" s="3"/>
      <c r="AL7195" s="85"/>
      <c r="AM7195" s="151" t="s">
        <v>25241</v>
      </c>
      <c r="AN7195" s="15"/>
      <c r="AO7195" s="166"/>
      <c r="AP7195" s="5">
        <f t="shared" si="113"/>
        <v>0</v>
      </c>
      <c r="AQ7195" s="16"/>
      <c r="AR7195" s="205">
        <v>1</v>
      </c>
      <c r="AS7195" s="16"/>
      <c r="AT7195" s="16"/>
      <c r="AU7195" s="16"/>
      <c r="AV7195" s="16"/>
      <c r="AW7195" s="16"/>
      <c r="AX7195" s="16"/>
    </row>
    <row r="7196" spans="1:50" s="13" customFormat="1" ht="15" hidden="1" customHeight="1" x14ac:dyDescent="0.2">
      <c r="A7196" s="7" t="s">
        <v>25057</v>
      </c>
      <c r="B7196" s="3" t="s">
        <v>24944</v>
      </c>
      <c r="C7196" s="85" t="s">
        <v>7939</v>
      </c>
      <c r="D7196" s="85" t="s">
        <v>13090</v>
      </c>
      <c r="E7196" s="202" t="s">
        <v>7951</v>
      </c>
      <c r="F7196" s="85" t="s">
        <v>34</v>
      </c>
      <c r="G7196" s="85" t="s">
        <v>38</v>
      </c>
      <c r="H7196" s="85" t="s">
        <v>20690</v>
      </c>
      <c r="I7196" s="3" t="s">
        <v>8448</v>
      </c>
      <c r="J7196" s="171" t="s">
        <v>124</v>
      </c>
      <c r="K7196" s="7" t="s">
        <v>4412</v>
      </c>
      <c r="L7196" s="3"/>
      <c r="M7196" s="3"/>
      <c r="N7196" s="41" t="s">
        <v>13212</v>
      </c>
      <c r="O7196" s="87">
        <v>0</v>
      </c>
      <c r="P7196" s="87">
        <v>0</v>
      </c>
      <c r="Q7196" s="87">
        <v>0</v>
      </c>
      <c r="R7196" s="87">
        <v>0</v>
      </c>
      <c r="S7196" s="87"/>
      <c r="T7196" s="87"/>
      <c r="U7196" s="85" t="s">
        <v>112</v>
      </c>
      <c r="V7196" s="179"/>
      <c r="W7196" s="7"/>
      <c r="X7196" s="3"/>
      <c r="Y7196" s="3"/>
      <c r="Z7196" s="211">
        <v>504125</v>
      </c>
      <c r="AA7196" s="11"/>
      <c r="AB7196" s="123" t="s">
        <v>7939</v>
      </c>
      <c r="AC7196" s="124"/>
      <c r="AD7196" s="41"/>
      <c r="AE7196" s="41"/>
      <c r="AF7196" s="191"/>
      <c r="AG7196" s="41"/>
      <c r="AH7196" s="41" t="s">
        <v>7952</v>
      </c>
      <c r="AI7196" s="80" t="s">
        <v>6</v>
      </c>
      <c r="AJ7196" s="41"/>
      <c r="AK7196" s="3"/>
      <c r="AL7196" s="85"/>
      <c r="AM7196" s="151" t="s">
        <v>24840</v>
      </c>
      <c r="AN7196" s="15"/>
      <c r="AO7196" s="166"/>
      <c r="AP7196" s="5">
        <f t="shared" si="113"/>
        <v>0</v>
      </c>
      <c r="AQ7196" s="16"/>
      <c r="AR7196" s="205">
        <v>1</v>
      </c>
      <c r="AS7196" s="16"/>
      <c r="AT7196" s="16"/>
      <c r="AU7196" s="16"/>
      <c r="AV7196" s="16"/>
      <c r="AW7196" s="16"/>
      <c r="AX7196" s="16"/>
    </row>
    <row r="7197" spans="1:50" s="13" customFormat="1" ht="15" hidden="1" customHeight="1" x14ac:dyDescent="0.2">
      <c r="A7197" s="7" t="s">
        <v>25524</v>
      </c>
      <c r="B7197" s="3" t="s">
        <v>25288</v>
      </c>
      <c r="C7197" s="85" t="s">
        <v>7939</v>
      </c>
      <c r="D7197" s="85" t="s">
        <v>13090</v>
      </c>
      <c r="E7197" s="202" t="s">
        <v>9112</v>
      </c>
      <c r="F7197" s="85" t="s">
        <v>34</v>
      </c>
      <c r="G7197" s="85" t="s">
        <v>35</v>
      </c>
      <c r="H7197" s="85" t="s">
        <v>20688</v>
      </c>
      <c r="I7197" s="7" t="s">
        <v>8125</v>
      </c>
      <c r="J7197" s="85" t="s">
        <v>124</v>
      </c>
      <c r="K7197" s="7" t="s">
        <v>125</v>
      </c>
      <c r="L7197" s="3"/>
      <c r="M7197" s="3"/>
      <c r="N7197" s="41" t="s">
        <v>7950</v>
      </c>
      <c r="O7197" s="87">
        <v>0</v>
      </c>
      <c r="P7197" s="87">
        <v>0</v>
      </c>
      <c r="Q7197" s="87">
        <v>0</v>
      </c>
      <c r="R7197" s="87">
        <v>0</v>
      </c>
      <c r="S7197" s="87"/>
      <c r="T7197" s="87"/>
      <c r="U7197" s="85" t="s">
        <v>112</v>
      </c>
      <c r="V7197" s="179"/>
      <c r="W7197" s="7"/>
      <c r="X7197" s="3"/>
      <c r="Y7197" s="3"/>
      <c r="Z7197" s="211">
        <v>568174</v>
      </c>
      <c r="AA7197" s="11"/>
      <c r="AB7197" s="123" t="s">
        <v>7939</v>
      </c>
      <c r="AC7197" s="124"/>
      <c r="AD7197" s="41"/>
      <c r="AE7197" s="41"/>
      <c r="AF7197" s="191"/>
      <c r="AG7197" s="41"/>
      <c r="AH7197" s="41" t="s">
        <v>7952</v>
      </c>
      <c r="AI7197" s="80" t="s">
        <v>6</v>
      </c>
      <c r="AJ7197" s="41"/>
      <c r="AK7197" s="3"/>
      <c r="AL7197" s="85"/>
      <c r="AM7197" s="151" t="s">
        <v>25241</v>
      </c>
      <c r="AN7197" s="15"/>
      <c r="AO7197" s="166"/>
      <c r="AP7197" s="5">
        <f t="shared" si="113"/>
        <v>0</v>
      </c>
      <c r="AQ7197" s="16"/>
      <c r="AR7197" s="205">
        <v>1</v>
      </c>
      <c r="AS7197" s="16"/>
      <c r="AT7197" s="16"/>
      <c r="AU7197" s="16"/>
      <c r="AV7197" s="16"/>
      <c r="AW7197" s="16"/>
      <c r="AX7197" s="16"/>
    </row>
    <row r="7198" spans="1:50" s="13" customFormat="1" ht="15" hidden="1" customHeight="1" x14ac:dyDescent="0.2">
      <c r="A7198" s="7" t="s">
        <v>25058</v>
      </c>
      <c r="B7198" s="3" t="s">
        <v>24945</v>
      </c>
      <c r="C7198" s="85" t="s">
        <v>7939</v>
      </c>
      <c r="D7198" s="85" t="s">
        <v>13090</v>
      </c>
      <c r="E7198" s="202" t="s">
        <v>7951</v>
      </c>
      <c r="F7198" s="85" t="s">
        <v>14</v>
      </c>
      <c r="G7198" s="85" t="s">
        <v>18</v>
      </c>
      <c r="H7198" s="85" t="s">
        <v>20690</v>
      </c>
      <c r="I7198" s="3" t="s">
        <v>8473</v>
      </c>
      <c r="J7198" s="171" t="s">
        <v>4400</v>
      </c>
      <c r="K7198" s="7" t="s">
        <v>4422</v>
      </c>
      <c r="L7198" s="3"/>
      <c r="M7198" s="3"/>
      <c r="N7198" s="41" t="s">
        <v>21082</v>
      </c>
      <c r="O7198" s="87">
        <v>0</v>
      </c>
      <c r="P7198" s="87">
        <v>0</v>
      </c>
      <c r="Q7198" s="87">
        <v>0</v>
      </c>
      <c r="R7198" s="87">
        <v>0</v>
      </c>
      <c r="S7198" s="87"/>
      <c r="T7198" s="87"/>
      <c r="U7198" s="85" t="s">
        <v>112</v>
      </c>
      <c r="V7198" s="179"/>
      <c r="W7198" s="7"/>
      <c r="X7198" s="3"/>
      <c r="Y7198" s="3"/>
      <c r="Z7198" s="211">
        <v>56795</v>
      </c>
      <c r="AA7198" s="11"/>
      <c r="AB7198" s="123" t="s">
        <v>7939</v>
      </c>
      <c r="AC7198" s="124"/>
      <c r="AD7198" s="41"/>
      <c r="AE7198" s="41"/>
      <c r="AF7198" s="191"/>
      <c r="AG7198" s="41"/>
      <c r="AH7198" s="41" t="s">
        <v>7952</v>
      </c>
      <c r="AI7198" s="80" t="s">
        <v>6</v>
      </c>
      <c r="AJ7198" s="41"/>
      <c r="AK7198" s="3"/>
      <c r="AL7198" s="85"/>
      <c r="AM7198" s="151" t="s">
        <v>24840</v>
      </c>
      <c r="AN7198" s="15"/>
      <c r="AO7198" s="166"/>
      <c r="AP7198" s="5">
        <f t="shared" si="113"/>
        <v>0</v>
      </c>
      <c r="AQ7198" s="16"/>
      <c r="AR7198" s="205">
        <v>1</v>
      </c>
      <c r="AS7198" s="16"/>
      <c r="AT7198" s="16"/>
      <c r="AU7198" s="16"/>
      <c r="AV7198" s="16"/>
      <c r="AW7198" s="16"/>
      <c r="AX7198" s="16"/>
    </row>
    <row r="7199" spans="1:50" s="13" customFormat="1" ht="15" hidden="1" customHeight="1" x14ac:dyDescent="0.2">
      <c r="A7199" s="7" t="s">
        <v>25059</v>
      </c>
      <c r="B7199" s="3" t="s">
        <v>24946</v>
      </c>
      <c r="C7199" s="85" t="s">
        <v>7939</v>
      </c>
      <c r="D7199" s="85" t="s">
        <v>13090</v>
      </c>
      <c r="E7199" s="202" t="s">
        <v>7951</v>
      </c>
      <c r="F7199" s="85" t="s">
        <v>14</v>
      </c>
      <c r="G7199" s="85" t="s">
        <v>18</v>
      </c>
      <c r="H7199" s="85" t="s">
        <v>20690</v>
      </c>
      <c r="I7199" s="3" t="s">
        <v>8473</v>
      </c>
      <c r="J7199" s="171" t="s">
        <v>4400</v>
      </c>
      <c r="K7199" s="7" t="s">
        <v>4422</v>
      </c>
      <c r="L7199" s="3"/>
      <c r="M7199" s="3"/>
      <c r="N7199" s="41" t="s">
        <v>21082</v>
      </c>
      <c r="O7199" s="87">
        <v>0</v>
      </c>
      <c r="P7199" s="87">
        <v>0</v>
      </c>
      <c r="Q7199" s="87">
        <v>0</v>
      </c>
      <c r="R7199" s="87">
        <v>0</v>
      </c>
      <c r="S7199" s="87"/>
      <c r="T7199" s="87"/>
      <c r="U7199" s="85" t="s">
        <v>112</v>
      </c>
      <c r="V7199" s="179"/>
      <c r="W7199" s="7"/>
      <c r="X7199" s="3"/>
      <c r="Y7199" s="3"/>
      <c r="Z7199" s="211">
        <v>58140</v>
      </c>
      <c r="AA7199" s="11"/>
      <c r="AB7199" s="123" t="s">
        <v>7939</v>
      </c>
      <c r="AC7199" s="124"/>
      <c r="AD7199" s="41"/>
      <c r="AE7199" s="41"/>
      <c r="AF7199" s="191"/>
      <c r="AG7199" s="41"/>
      <c r="AH7199" s="41" t="s">
        <v>7952</v>
      </c>
      <c r="AI7199" s="80" t="s">
        <v>6</v>
      </c>
      <c r="AJ7199" s="41"/>
      <c r="AK7199" s="3"/>
      <c r="AL7199" s="85"/>
      <c r="AM7199" s="151" t="s">
        <v>24840</v>
      </c>
      <c r="AN7199" s="15"/>
      <c r="AO7199" s="166"/>
      <c r="AP7199" s="5">
        <f t="shared" si="113"/>
        <v>0</v>
      </c>
      <c r="AQ7199" s="16"/>
      <c r="AR7199" s="205">
        <v>1</v>
      </c>
      <c r="AS7199" s="16"/>
      <c r="AT7199" s="16"/>
      <c r="AU7199" s="16"/>
      <c r="AV7199" s="16"/>
      <c r="AW7199" s="16"/>
      <c r="AX7199" s="16"/>
    </row>
    <row r="7200" spans="1:50" s="13" customFormat="1" ht="15" hidden="1" customHeight="1" x14ac:dyDescent="0.2">
      <c r="A7200" s="7" t="s">
        <v>11317</v>
      </c>
      <c r="B7200" s="3" t="s">
        <v>13193</v>
      </c>
      <c r="C7200" s="85" t="s">
        <v>7939</v>
      </c>
      <c r="D7200" s="85" t="s">
        <v>13090</v>
      </c>
      <c r="E7200" s="202" t="s">
        <v>154</v>
      </c>
      <c r="F7200" s="85" t="s">
        <v>55</v>
      </c>
      <c r="G7200" s="85" t="s">
        <v>15355</v>
      </c>
      <c r="H7200" s="85" t="s">
        <v>20690</v>
      </c>
      <c r="I7200" s="3" t="s">
        <v>7978</v>
      </c>
      <c r="J7200" s="85" t="s">
        <v>4435</v>
      </c>
      <c r="K7200" s="7" t="s">
        <v>3838</v>
      </c>
      <c r="L7200" s="3"/>
      <c r="M7200" s="3"/>
      <c r="N7200" s="41" t="s">
        <v>11318</v>
      </c>
      <c r="O7200" s="87">
        <v>30670</v>
      </c>
      <c r="P7200" s="87">
        <v>0</v>
      </c>
      <c r="Q7200" s="87">
        <v>30670</v>
      </c>
      <c r="R7200" s="87">
        <v>0</v>
      </c>
      <c r="S7200" s="87"/>
      <c r="T7200" s="87"/>
      <c r="U7200" s="85">
        <v>2008</v>
      </c>
      <c r="V7200" s="179"/>
      <c r="W7200" s="7"/>
      <c r="X7200" s="3"/>
      <c r="Y7200" s="3"/>
      <c r="Z7200" s="211">
        <v>16217</v>
      </c>
      <c r="AA7200" s="11"/>
      <c r="AB7200" s="123" t="s">
        <v>7939</v>
      </c>
      <c r="AC7200" s="124"/>
      <c r="AD7200" s="41"/>
      <c r="AE7200" s="41"/>
      <c r="AF7200" s="191">
        <v>40267</v>
      </c>
      <c r="AG7200" s="41"/>
      <c r="AH7200" s="41" t="s">
        <v>8024</v>
      </c>
      <c r="AI7200" s="80" t="s">
        <v>6</v>
      </c>
      <c r="AJ7200" s="41"/>
      <c r="AK7200" s="3"/>
      <c r="AL7200" s="85"/>
      <c r="AM7200" s="151" t="s">
        <v>19998</v>
      </c>
      <c r="AN7200" s="15"/>
      <c r="AO7200" s="166"/>
      <c r="AP7200" s="5">
        <f t="shared" si="113"/>
        <v>0</v>
      </c>
      <c r="AQ7200" s="16"/>
      <c r="AR7200" s="205">
        <v>1</v>
      </c>
      <c r="AS7200" s="16"/>
      <c r="AT7200" s="16"/>
      <c r="AU7200" s="16"/>
      <c r="AV7200" s="16"/>
      <c r="AW7200" s="16"/>
      <c r="AX7200" s="16"/>
    </row>
    <row r="7201" spans="1:50" s="13" customFormat="1" ht="15" hidden="1" customHeight="1" x14ac:dyDescent="0.2">
      <c r="A7201" s="7" t="s">
        <v>26791</v>
      </c>
      <c r="B7201" s="3" t="s">
        <v>27167</v>
      </c>
      <c r="C7201" s="85" t="s">
        <v>7939</v>
      </c>
      <c r="D7201" s="85" t="s">
        <v>13090</v>
      </c>
      <c r="E7201" s="202" t="s">
        <v>7951</v>
      </c>
      <c r="F7201" s="85" t="s">
        <v>34</v>
      </c>
      <c r="G7201" s="85" t="s">
        <v>39</v>
      </c>
      <c r="H7201" s="85" t="s">
        <v>20689</v>
      </c>
      <c r="I7201" s="3" t="s">
        <v>16706</v>
      </c>
      <c r="J7201" s="85" t="s">
        <v>4447</v>
      </c>
      <c r="K7201" s="7" t="s">
        <v>5103</v>
      </c>
      <c r="L7201" s="3"/>
      <c r="M7201" s="3"/>
      <c r="N7201" s="41" t="s">
        <v>9800</v>
      </c>
      <c r="O7201" s="87">
        <v>0</v>
      </c>
      <c r="P7201" s="87">
        <v>0</v>
      </c>
      <c r="Q7201" s="87">
        <v>0</v>
      </c>
      <c r="R7201" s="87">
        <v>0</v>
      </c>
      <c r="S7201" s="87"/>
      <c r="T7201" s="87"/>
      <c r="U7201" s="85" t="s">
        <v>112</v>
      </c>
      <c r="V7201" s="179"/>
      <c r="W7201" s="7"/>
      <c r="X7201" s="3"/>
      <c r="Y7201" s="3"/>
      <c r="Z7201" s="211">
        <v>91861</v>
      </c>
      <c r="AA7201" s="11"/>
      <c r="AB7201" s="123" t="s">
        <v>7939</v>
      </c>
      <c r="AC7201" s="124"/>
      <c r="AD7201" s="41"/>
      <c r="AE7201" s="41"/>
      <c r="AF7201" s="191"/>
      <c r="AG7201" s="41"/>
      <c r="AH7201" s="41" t="s">
        <v>7952</v>
      </c>
      <c r="AI7201" s="80" t="s">
        <v>6</v>
      </c>
      <c r="AJ7201" s="41"/>
      <c r="AK7201" s="3"/>
      <c r="AL7201" s="85"/>
      <c r="AM7201" s="151" t="s">
        <v>26263</v>
      </c>
      <c r="AN7201" s="15"/>
      <c r="AO7201" s="166"/>
      <c r="AP7201" s="5">
        <f t="shared" si="113"/>
        <v>0</v>
      </c>
      <c r="AQ7201" s="16"/>
      <c r="AR7201" s="205">
        <v>1</v>
      </c>
      <c r="AS7201" s="16"/>
      <c r="AT7201" s="16"/>
      <c r="AU7201" s="16"/>
      <c r="AV7201" s="16"/>
      <c r="AW7201" s="16"/>
      <c r="AX7201" s="16"/>
    </row>
    <row r="7202" spans="1:50" s="13" customFormat="1" ht="15" hidden="1" customHeight="1" x14ac:dyDescent="0.2">
      <c r="A7202" s="7" t="s">
        <v>25525</v>
      </c>
      <c r="B7202" s="3" t="s">
        <v>25289</v>
      </c>
      <c r="C7202" s="85" t="s">
        <v>7939</v>
      </c>
      <c r="D7202" s="85" t="s">
        <v>13090</v>
      </c>
      <c r="E7202" s="202" t="s">
        <v>15965</v>
      </c>
      <c r="F7202" s="85" t="s">
        <v>14</v>
      </c>
      <c r="G7202" s="85" t="s">
        <v>18</v>
      </c>
      <c r="H7202" s="85" t="s">
        <v>20690</v>
      </c>
      <c r="I7202" s="3" t="s">
        <v>8473</v>
      </c>
      <c r="J7202" s="85" t="s">
        <v>4400</v>
      </c>
      <c r="K7202" s="7" t="s">
        <v>4422</v>
      </c>
      <c r="L7202" s="3"/>
      <c r="M7202" s="3"/>
      <c r="N7202" s="41" t="s">
        <v>7950</v>
      </c>
      <c r="O7202" s="87">
        <v>0</v>
      </c>
      <c r="P7202" s="87">
        <v>0</v>
      </c>
      <c r="Q7202" s="87">
        <v>0</v>
      </c>
      <c r="R7202" s="87">
        <v>0</v>
      </c>
      <c r="S7202" s="87"/>
      <c r="T7202" s="87"/>
      <c r="U7202" s="85" t="s">
        <v>112</v>
      </c>
      <c r="V7202" s="179"/>
      <c r="W7202" s="7"/>
      <c r="X7202" s="3"/>
      <c r="Y7202" s="3"/>
      <c r="Z7202" s="211">
        <v>59605</v>
      </c>
      <c r="AA7202" s="11"/>
      <c r="AB7202" s="123" t="s">
        <v>7939</v>
      </c>
      <c r="AC7202" s="124"/>
      <c r="AD7202" s="41"/>
      <c r="AE7202" s="41"/>
      <c r="AF7202" s="191"/>
      <c r="AG7202" s="41"/>
      <c r="AH7202" s="41" t="s">
        <v>7952</v>
      </c>
      <c r="AI7202" s="80" t="s">
        <v>6</v>
      </c>
      <c r="AJ7202" s="41"/>
      <c r="AK7202" s="3"/>
      <c r="AL7202" s="85"/>
      <c r="AM7202" s="151" t="s">
        <v>25241</v>
      </c>
      <c r="AN7202" s="15"/>
      <c r="AO7202" s="166"/>
      <c r="AP7202" s="5">
        <f t="shared" si="113"/>
        <v>0</v>
      </c>
      <c r="AQ7202" s="16"/>
      <c r="AR7202" s="205">
        <v>1</v>
      </c>
      <c r="AS7202" s="16"/>
      <c r="AT7202" s="16"/>
      <c r="AU7202" s="16"/>
      <c r="AV7202" s="16"/>
      <c r="AW7202" s="16"/>
      <c r="AX7202" s="16"/>
    </row>
    <row r="7203" spans="1:50" s="13" customFormat="1" ht="15" hidden="1" customHeight="1" x14ac:dyDescent="0.2">
      <c r="A7203" s="7" t="s">
        <v>25060</v>
      </c>
      <c r="B7203" s="3" t="s">
        <v>24947</v>
      </c>
      <c r="C7203" s="85" t="s">
        <v>7939</v>
      </c>
      <c r="D7203" s="85" t="s">
        <v>13090</v>
      </c>
      <c r="E7203" s="202" t="s">
        <v>7951</v>
      </c>
      <c r="F7203" s="85" t="s">
        <v>14</v>
      </c>
      <c r="G7203" s="85" t="s">
        <v>18</v>
      </c>
      <c r="H7203" s="85" t="s">
        <v>20690</v>
      </c>
      <c r="I7203" s="3" t="s">
        <v>8473</v>
      </c>
      <c r="J7203" s="171" t="s">
        <v>4400</v>
      </c>
      <c r="K7203" s="7" t="s">
        <v>4422</v>
      </c>
      <c r="L7203" s="3"/>
      <c r="M7203" s="3"/>
      <c r="N7203" s="41" t="s">
        <v>24939</v>
      </c>
      <c r="O7203" s="87">
        <v>0</v>
      </c>
      <c r="P7203" s="87">
        <v>0</v>
      </c>
      <c r="Q7203" s="87">
        <v>0</v>
      </c>
      <c r="R7203" s="87">
        <v>0</v>
      </c>
      <c r="S7203" s="87"/>
      <c r="T7203" s="87"/>
      <c r="U7203" s="85" t="s">
        <v>112</v>
      </c>
      <c r="V7203" s="179"/>
      <c r="W7203" s="7"/>
      <c r="X7203" s="3"/>
      <c r="Y7203" s="3"/>
      <c r="Z7203" s="211">
        <v>55533</v>
      </c>
      <c r="AA7203" s="11"/>
      <c r="AB7203" s="123" t="s">
        <v>7939</v>
      </c>
      <c r="AC7203" s="124"/>
      <c r="AD7203" s="41"/>
      <c r="AE7203" s="41"/>
      <c r="AF7203" s="191"/>
      <c r="AG7203" s="41"/>
      <c r="AH7203" s="41" t="s">
        <v>7952</v>
      </c>
      <c r="AI7203" s="80" t="s">
        <v>6</v>
      </c>
      <c r="AJ7203" s="41"/>
      <c r="AK7203" s="3"/>
      <c r="AL7203" s="85"/>
      <c r="AM7203" s="151" t="s">
        <v>24840</v>
      </c>
      <c r="AN7203" s="15"/>
      <c r="AO7203" s="166"/>
      <c r="AP7203" s="5">
        <f t="shared" si="113"/>
        <v>0</v>
      </c>
      <c r="AQ7203" s="16"/>
      <c r="AR7203" s="205">
        <v>1</v>
      </c>
      <c r="AS7203" s="16"/>
      <c r="AT7203" s="16"/>
      <c r="AU7203" s="16"/>
      <c r="AV7203" s="16"/>
      <c r="AW7203" s="16"/>
      <c r="AX7203" s="16"/>
    </row>
    <row r="7204" spans="1:50" s="13" customFormat="1" ht="15" hidden="1" customHeight="1" x14ac:dyDescent="0.2">
      <c r="A7204" s="7" t="s">
        <v>25061</v>
      </c>
      <c r="B7204" s="3" t="s">
        <v>24948</v>
      </c>
      <c r="C7204" s="85" t="s">
        <v>7939</v>
      </c>
      <c r="D7204" s="85" t="s">
        <v>13090</v>
      </c>
      <c r="E7204" s="202" t="s">
        <v>7951</v>
      </c>
      <c r="F7204" s="85" t="s">
        <v>14</v>
      </c>
      <c r="G7204" s="85" t="s">
        <v>18</v>
      </c>
      <c r="H7204" s="85" t="s">
        <v>20690</v>
      </c>
      <c r="I7204" s="3" t="s">
        <v>8473</v>
      </c>
      <c r="J7204" s="171" t="s">
        <v>4400</v>
      </c>
      <c r="K7204" s="7" t="s">
        <v>4422</v>
      </c>
      <c r="L7204" s="3"/>
      <c r="M7204" s="3"/>
      <c r="N7204" s="41" t="s">
        <v>21082</v>
      </c>
      <c r="O7204" s="87">
        <v>0</v>
      </c>
      <c r="P7204" s="87">
        <v>0</v>
      </c>
      <c r="Q7204" s="87">
        <v>0</v>
      </c>
      <c r="R7204" s="87">
        <v>0</v>
      </c>
      <c r="S7204" s="87"/>
      <c r="T7204" s="87"/>
      <c r="U7204" s="85" t="s">
        <v>112</v>
      </c>
      <c r="V7204" s="179"/>
      <c r="W7204" s="7"/>
      <c r="X7204" s="3"/>
      <c r="Y7204" s="3"/>
      <c r="Z7204" s="211">
        <v>58296</v>
      </c>
      <c r="AA7204" s="11"/>
      <c r="AB7204" s="123" t="s">
        <v>7939</v>
      </c>
      <c r="AC7204" s="124"/>
      <c r="AD7204" s="41"/>
      <c r="AE7204" s="41"/>
      <c r="AF7204" s="191"/>
      <c r="AG7204" s="41"/>
      <c r="AH7204" s="41" t="s">
        <v>7952</v>
      </c>
      <c r="AI7204" s="80" t="s">
        <v>6</v>
      </c>
      <c r="AJ7204" s="41"/>
      <c r="AK7204" s="3"/>
      <c r="AL7204" s="85"/>
      <c r="AM7204" s="151" t="s">
        <v>24840</v>
      </c>
      <c r="AN7204" s="15"/>
      <c r="AO7204" s="166"/>
      <c r="AP7204" s="5">
        <f t="shared" si="113"/>
        <v>0</v>
      </c>
      <c r="AQ7204" s="16"/>
      <c r="AR7204" s="205">
        <v>1</v>
      </c>
      <c r="AS7204" s="16"/>
      <c r="AT7204" s="16"/>
      <c r="AU7204" s="16"/>
      <c r="AV7204" s="16"/>
      <c r="AW7204" s="16"/>
      <c r="AX7204" s="16"/>
    </row>
    <row r="7205" spans="1:50" s="13" customFormat="1" ht="15" hidden="1" customHeight="1" x14ac:dyDescent="0.2">
      <c r="A7205" s="7" t="s">
        <v>25526</v>
      </c>
      <c r="B7205" s="3" t="s">
        <v>25290</v>
      </c>
      <c r="C7205" s="85" t="s">
        <v>7939</v>
      </c>
      <c r="D7205" s="85" t="s">
        <v>13090</v>
      </c>
      <c r="E7205" s="202" t="s">
        <v>7951</v>
      </c>
      <c r="F7205" s="85" t="s">
        <v>34</v>
      </c>
      <c r="G7205" s="85" t="s">
        <v>37</v>
      </c>
      <c r="H7205" s="85" t="s">
        <v>20689</v>
      </c>
      <c r="I7205" s="3" t="s">
        <v>7949</v>
      </c>
      <c r="J7205" s="85" t="s">
        <v>124</v>
      </c>
      <c r="K7205" s="7" t="s">
        <v>5889</v>
      </c>
      <c r="L7205" s="3"/>
      <c r="M7205" s="3"/>
      <c r="N7205" s="41" t="s">
        <v>25425</v>
      </c>
      <c r="O7205" s="87">
        <v>0</v>
      </c>
      <c r="P7205" s="87">
        <v>0</v>
      </c>
      <c r="Q7205" s="87">
        <v>0</v>
      </c>
      <c r="R7205" s="87">
        <v>0</v>
      </c>
      <c r="S7205" s="87"/>
      <c r="T7205" s="87"/>
      <c r="U7205" s="85" t="s">
        <v>112</v>
      </c>
      <c r="V7205" s="179"/>
      <c r="W7205" s="7"/>
      <c r="X7205" s="3"/>
      <c r="Y7205" s="3"/>
      <c r="Z7205" s="211">
        <v>124951</v>
      </c>
      <c r="AA7205" s="11"/>
      <c r="AB7205" s="123" t="s">
        <v>7939</v>
      </c>
      <c r="AC7205" s="124"/>
      <c r="AD7205" s="41"/>
      <c r="AE7205" s="41"/>
      <c r="AF7205" s="191"/>
      <c r="AG7205" s="41"/>
      <c r="AH7205" s="41" t="s">
        <v>7952</v>
      </c>
      <c r="AI7205" s="80" t="s">
        <v>6</v>
      </c>
      <c r="AJ7205" s="41"/>
      <c r="AK7205" s="3"/>
      <c r="AL7205" s="85"/>
      <c r="AM7205" s="151" t="s">
        <v>25241</v>
      </c>
      <c r="AN7205" s="15"/>
      <c r="AO7205" s="166"/>
      <c r="AP7205" s="5">
        <f t="shared" si="113"/>
        <v>0</v>
      </c>
      <c r="AQ7205" s="16"/>
      <c r="AR7205" s="205">
        <v>1</v>
      </c>
      <c r="AS7205" s="16"/>
      <c r="AT7205" s="16"/>
      <c r="AU7205" s="16"/>
      <c r="AV7205" s="16"/>
      <c r="AW7205" s="16"/>
      <c r="AX7205" s="16"/>
    </row>
    <row r="7206" spans="1:50" s="13" customFormat="1" ht="15" hidden="1" customHeight="1" x14ac:dyDescent="0.2">
      <c r="A7206" s="7" t="s">
        <v>25527</v>
      </c>
      <c r="B7206" s="3" t="s">
        <v>25291</v>
      </c>
      <c r="C7206" s="85" t="s">
        <v>7939</v>
      </c>
      <c r="D7206" s="85" t="s">
        <v>13090</v>
      </c>
      <c r="E7206" s="202" t="s">
        <v>7951</v>
      </c>
      <c r="F7206" s="85" t="s">
        <v>64</v>
      </c>
      <c r="G7206" s="85" t="s">
        <v>16220</v>
      </c>
      <c r="H7206" s="85" t="s">
        <v>20690</v>
      </c>
      <c r="I7206" s="3" t="s">
        <v>10188</v>
      </c>
      <c r="J7206" s="85" t="s">
        <v>105</v>
      </c>
      <c r="K7206" s="7" t="s">
        <v>102</v>
      </c>
      <c r="L7206" s="3"/>
      <c r="M7206" s="3"/>
      <c r="N7206" s="41" t="s">
        <v>25426</v>
      </c>
      <c r="O7206" s="87">
        <v>0</v>
      </c>
      <c r="P7206" s="87">
        <v>0</v>
      </c>
      <c r="Q7206" s="87">
        <v>0</v>
      </c>
      <c r="R7206" s="87">
        <v>0</v>
      </c>
      <c r="S7206" s="87"/>
      <c r="T7206" s="87"/>
      <c r="U7206" s="85" t="s">
        <v>112</v>
      </c>
      <c r="V7206" s="179"/>
      <c r="W7206" s="7"/>
      <c r="X7206" s="3"/>
      <c r="Y7206" s="3"/>
      <c r="Z7206" s="211">
        <v>117900</v>
      </c>
      <c r="AA7206" s="11"/>
      <c r="AB7206" s="123" t="s">
        <v>7939</v>
      </c>
      <c r="AC7206" s="124"/>
      <c r="AD7206" s="41"/>
      <c r="AE7206" s="41"/>
      <c r="AF7206" s="191"/>
      <c r="AG7206" s="41"/>
      <c r="AH7206" s="41" t="s">
        <v>7967</v>
      </c>
      <c r="AI7206" s="80" t="s">
        <v>6</v>
      </c>
      <c r="AJ7206" s="41"/>
      <c r="AK7206" s="3"/>
      <c r="AL7206" s="85"/>
      <c r="AM7206" s="151" t="s">
        <v>25241</v>
      </c>
      <c r="AN7206" s="15"/>
      <c r="AO7206" s="166"/>
      <c r="AP7206" s="5">
        <f t="shared" si="113"/>
        <v>0</v>
      </c>
      <c r="AQ7206" s="16"/>
      <c r="AR7206" s="205">
        <v>1</v>
      </c>
      <c r="AS7206" s="16"/>
      <c r="AT7206" s="16"/>
      <c r="AU7206" s="16"/>
      <c r="AV7206" s="16"/>
      <c r="AW7206" s="16"/>
      <c r="AX7206" s="16"/>
    </row>
    <row r="7207" spans="1:50" s="13" customFormat="1" ht="15" hidden="1" customHeight="1" x14ac:dyDescent="0.2">
      <c r="A7207" s="7" t="s">
        <v>25062</v>
      </c>
      <c r="B7207" s="3" t="s">
        <v>24949</v>
      </c>
      <c r="C7207" s="85" t="s">
        <v>7939</v>
      </c>
      <c r="D7207" s="85" t="s">
        <v>13090</v>
      </c>
      <c r="E7207" s="202" t="s">
        <v>7951</v>
      </c>
      <c r="F7207" s="85" t="s">
        <v>68</v>
      </c>
      <c r="G7207" s="85" t="s">
        <v>69</v>
      </c>
      <c r="H7207" s="85" t="s">
        <v>20690</v>
      </c>
      <c r="I7207" s="3" t="s">
        <v>11174</v>
      </c>
      <c r="J7207" s="171" t="s">
        <v>4400</v>
      </c>
      <c r="K7207" s="7" t="s">
        <v>4422</v>
      </c>
      <c r="L7207" s="3"/>
      <c r="M7207" s="3"/>
      <c r="N7207" s="41" t="s">
        <v>24950</v>
      </c>
      <c r="O7207" s="87">
        <v>0</v>
      </c>
      <c r="P7207" s="87">
        <v>0</v>
      </c>
      <c r="Q7207" s="87">
        <v>0</v>
      </c>
      <c r="R7207" s="87">
        <v>0</v>
      </c>
      <c r="S7207" s="87"/>
      <c r="T7207" s="87"/>
      <c r="U7207" s="85" t="s">
        <v>112</v>
      </c>
      <c r="V7207" s="179"/>
      <c r="W7207" s="7"/>
      <c r="X7207" s="3"/>
      <c r="Y7207" s="3"/>
      <c r="Z7207" s="211">
        <v>59553</v>
      </c>
      <c r="AA7207" s="11"/>
      <c r="AB7207" s="123" t="s">
        <v>7939</v>
      </c>
      <c r="AC7207" s="124"/>
      <c r="AD7207" s="41"/>
      <c r="AE7207" s="41"/>
      <c r="AF7207" s="191"/>
      <c r="AG7207" s="41"/>
      <c r="AH7207" s="41" t="s">
        <v>8189</v>
      </c>
      <c r="AI7207" s="80" t="s">
        <v>6</v>
      </c>
      <c r="AJ7207" s="41"/>
      <c r="AK7207" s="3"/>
      <c r="AL7207" s="85"/>
      <c r="AM7207" s="151" t="s">
        <v>24840</v>
      </c>
      <c r="AN7207" s="15"/>
      <c r="AO7207" s="166"/>
      <c r="AP7207" s="5">
        <f t="shared" si="113"/>
        <v>0</v>
      </c>
      <c r="AQ7207" s="16"/>
      <c r="AR7207" s="205">
        <v>1</v>
      </c>
      <c r="AS7207" s="16"/>
      <c r="AT7207" s="16"/>
      <c r="AU7207" s="16"/>
      <c r="AV7207" s="16"/>
      <c r="AW7207" s="16"/>
      <c r="AX7207" s="16"/>
    </row>
    <row r="7208" spans="1:50" s="13" customFormat="1" ht="15" hidden="1" customHeight="1" x14ac:dyDescent="0.2">
      <c r="A7208" s="7" t="s">
        <v>25528</v>
      </c>
      <c r="B7208" s="3" t="s">
        <v>25292</v>
      </c>
      <c r="C7208" s="85" t="s">
        <v>7939</v>
      </c>
      <c r="D7208" s="85" t="s">
        <v>13090</v>
      </c>
      <c r="E7208" s="202" t="s">
        <v>7951</v>
      </c>
      <c r="F7208" s="85" t="s">
        <v>14</v>
      </c>
      <c r="G7208" s="85" t="s">
        <v>20</v>
      </c>
      <c r="H7208" s="85" t="s">
        <v>20689</v>
      </c>
      <c r="I7208" s="3" t="s">
        <v>16770</v>
      </c>
      <c r="J7208" s="85" t="s">
        <v>4400</v>
      </c>
      <c r="K7208" s="7" t="s">
        <v>4422</v>
      </c>
      <c r="L7208" s="3"/>
      <c r="M7208" s="3"/>
      <c r="N7208" s="41" t="s">
        <v>22161</v>
      </c>
      <c r="O7208" s="87">
        <v>0</v>
      </c>
      <c r="P7208" s="87">
        <v>0</v>
      </c>
      <c r="Q7208" s="87">
        <v>0</v>
      </c>
      <c r="R7208" s="87">
        <v>0</v>
      </c>
      <c r="S7208" s="87"/>
      <c r="T7208" s="87"/>
      <c r="U7208" s="85" t="s">
        <v>112</v>
      </c>
      <c r="V7208" s="179"/>
      <c r="W7208" s="7"/>
      <c r="X7208" s="3"/>
      <c r="Y7208" s="3"/>
      <c r="Z7208" s="211">
        <v>1326616</v>
      </c>
      <c r="AA7208" s="11"/>
      <c r="AB7208" s="123" t="s">
        <v>7939</v>
      </c>
      <c r="AC7208" s="124"/>
      <c r="AD7208" s="41"/>
      <c r="AE7208" s="41"/>
      <c r="AF7208" s="191"/>
      <c r="AG7208" s="41"/>
      <c r="AH7208" s="41" t="s">
        <v>7952</v>
      </c>
      <c r="AI7208" s="80" t="s">
        <v>6</v>
      </c>
      <c r="AJ7208" s="41"/>
      <c r="AK7208" s="3"/>
      <c r="AL7208" s="85"/>
      <c r="AM7208" s="151" t="s">
        <v>25241</v>
      </c>
      <c r="AN7208" s="15"/>
      <c r="AO7208" s="166"/>
      <c r="AP7208" s="5">
        <f t="shared" si="113"/>
        <v>0</v>
      </c>
      <c r="AQ7208" s="16"/>
      <c r="AR7208" s="205">
        <v>1</v>
      </c>
      <c r="AS7208" s="16"/>
      <c r="AT7208" s="16"/>
      <c r="AU7208" s="16"/>
      <c r="AV7208" s="16"/>
      <c r="AW7208" s="16"/>
      <c r="AX7208" s="16"/>
    </row>
    <row r="7209" spans="1:50" s="13" customFormat="1" ht="15" hidden="1" customHeight="1" x14ac:dyDescent="0.2">
      <c r="A7209" s="7" t="s">
        <v>25063</v>
      </c>
      <c r="B7209" s="3" t="s">
        <v>24951</v>
      </c>
      <c r="C7209" s="85" t="s">
        <v>7939</v>
      </c>
      <c r="D7209" s="85" t="s">
        <v>13090</v>
      </c>
      <c r="E7209" s="202" t="s">
        <v>9112</v>
      </c>
      <c r="F7209" s="85" t="s">
        <v>34</v>
      </c>
      <c r="G7209" s="85" t="s">
        <v>38</v>
      </c>
      <c r="H7209" s="85" t="s">
        <v>20690</v>
      </c>
      <c r="I7209" s="3" t="s">
        <v>8095</v>
      </c>
      <c r="J7209" s="171" t="s">
        <v>124</v>
      </c>
      <c r="K7209" s="7" t="s">
        <v>125</v>
      </c>
      <c r="L7209" s="3"/>
      <c r="M7209" s="3"/>
      <c r="N7209" s="41" t="s">
        <v>24952</v>
      </c>
      <c r="O7209" s="87">
        <v>0</v>
      </c>
      <c r="P7209" s="87">
        <v>0</v>
      </c>
      <c r="Q7209" s="87">
        <v>0</v>
      </c>
      <c r="R7209" s="87">
        <v>0</v>
      </c>
      <c r="S7209" s="87"/>
      <c r="T7209" s="87"/>
      <c r="U7209" s="85" t="s">
        <v>112</v>
      </c>
      <c r="V7209" s="179"/>
      <c r="W7209" s="7"/>
      <c r="X7209" s="3"/>
      <c r="Y7209" s="3"/>
      <c r="Z7209" s="211">
        <v>63872</v>
      </c>
      <c r="AA7209" s="11"/>
      <c r="AB7209" s="123" t="s">
        <v>7939</v>
      </c>
      <c r="AC7209" s="124"/>
      <c r="AD7209" s="41"/>
      <c r="AE7209" s="41"/>
      <c r="AF7209" s="191"/>
      <c r="AG7209" s="41"/>
      <c r="AH7209" s="41" t="s">
        <v>7952</v>
      </c>
      <c r="AI7209" s="80" t="s">
        <v>6</v>
      </c>
      <c r="AJ7209" s="41"/>
      <c r="AK7209" s="3"/>
      <c r="AL7209" s="85"/>
      <c r="AM7209" s="151" t="s">
        <v>24840</v>
      </c>
      <c r="AN7209" s="15"/>
      <c r="AO7209" s="166"/>
      <c r="AP7209" s="5">
        <f t="shared" si="113"/>
        <v>0</v>
      </c>
      <c r="AQ7209" s="16"/>
      <c r="AR7209" s="205">
        <v>1</v>
      </c>
      <c r="AS7209" s="16"/>
      <c r="AT7209" s="16"/>
      <c r="AU7209" s="16"/>
      <c r="AV7209" s="16"/>
      <c r="AW7209" s="16"/>
      <c r="AX7209" s="16"/>
    </row>
    <row r="7210" spans="1:50" s="13" customFormat="1" ht="15" hidden="1" customHeight="1" x14ac:dyDescent="0.2">
      <c r="A7210" s="7" t="s">
        <v>25064</v>
      </c>
      <c r="B7210" s="3" t="s">
        <v>24953</v>
      </c>
      <c r="C7210" s="85" t="s">
        <v>7939</v>
      </c>
      <c r="D7210" s="85" t="s">
        <v>13090</v>
      </c>
      <c r="E7210" s="202" t="s">
        <v>10070</v>
      </c>
      <c r="F7210" s="85" t="s">
        <v>34</v>
      </c>
      <c r="G7210" s="85" t="s">
        <v>38</v>
      </c>
      <c r="H7210" s="85" t="s">
        <v>20690</v>
      </c>
      <c r="I7210" s="3" t="s">
        <v>8095</v>
      </c>
      <c r="J7210" s="171" t="s">
        <v>124</v>
      </c>
      <c r="K7210" s="7" t="s">
        <v>6241</v>
      </c>
      <c r="L7210" s="3"/>
      <c r="M7210" s="3"/>
      <c r="N7210" s="41" t="s">
        <v>10592</v>
      </c>
      <c r="O7210" s="87">
        <v>0</v>
      </c>
      <c r="P7210" s="87">
        <v>0</v>
      </c>
      <c r="Q7210" s="87">
        <v>0</v>
      </c>
      <c r="R7210" s="87">
        <v>0</v>
      </c>
      <c r="S7210" s="87"/>
      <c r="T7210" s="87"/>
      <c r="U7210" s="85" t="s">
        <v>112</v>
      </c>
      <c r="V7210" s="179"/>
      <c r="W7210" s="7"/>
      <c r="X7210" s="3"/>
      <c r="Y7210" s="3"/>
      <c r="Z7210" s="211">
        <v>420640</v>
      </c>
      <c r="AA7210" s="11"/>
      <c r="AB7210" s="123" t="s">
        <v>7939</v>
      </c>
      <c r="AC7210" s="124"/>
      <c r="AD7210" s="41"/>
      <c r="AE7210" s="41"/>
      <c r="AF7210" s="191"/>
      <c r="AG7210" s="41"/>
      <c r="AH7210" s="41" t="s">
        <v>7952</v>
      </c>
      <c r="AI7210" s="80" t="s">
        <v>6</v>
      </c>
      <c r="AJ7210" s="41"/>
      <c r="AK7210" s="3"/>
      <c r="AL7210" s="85"/>
      <c r="AM7210" s="151" t="s">
        <v>24840</v>
      </c>
      <c r="AN7210" s="15"/>
      <c r="AO7210" s="166"/>
      <c r="AP7210" s="5">
        <f t="shared" si="113"/>
        <v>0</v>
      </c>
      <c r="AQ7210" s="16"/>
      <c r="AR7210" s="205">
        <v>1</v>
      </c>
      <c r="AS7210" s="16"/>
      <c r="AT7210" s="16"/>
      <c r="AU7210" s="16"/>
      <c r="AV7210" s="16"/>
      <c r="AW7210" s="16"/>
      <c r="AX7210" s="16"/>
    </row>
    <row r="7211" spans="1:50" s="13" customFormat="1" ht="15" hidden="1" customHeight="1" x14ac:dyDescent="0.2">
      <c r="A7211" s="7" t="s">
        <v>11319</v>
      </c>
      <c r="B7211" s="3" t="s">
        <v>11320</v>
      </c>
      <c r="C7211" s="85" t="s">
        <v>7939</v>
      </c>
      <c r="D7211" s="85" t="s">
        <v>13090</v>
      </c>
      <c r="E7211" s="202" t="s">
        <v>154</v>
      </c>
      <c r="F7211" s="85" t="s">
        <v>55</v>
      </c>
      <c r="G7211" s="85" t="s">
        <v>15355</v>
      </c>
      <c r="H7211" s="85" t="s">
        <v>20690</v>
      </c>
      <c r="I7211" s="3" t="s">
        <v>7978</v>
      </c>
      <c r="J7211" s="85" t="s">
        <v>4435</v>
      </c>
      <c r="K7211" s="7" t="s">
        <v>3838</v>
      </c>
      <c r="L7211" s="3"/>
      <c r="M7211" s="3"/>
      <c r="N7211" s="41" t="s">
        <v>11318</v>
      </c>
      <c r="O7211" s="87">
        <v>7335</v>
      </c>
      <c r="P7211" s="87">
        <v>0</v>
      </c>
      <c r="Q7211" s="87">
        <v>7335</v>
      </c>
      <c r="R7211" s="87">
        <v>0</v>
      </c>
      <c r="S7211" s="87"/>
      <c r="T7211" s="87"/>
      <c r="U7211" s="85">
        <v>2006</v>
      </c>
      <c r="V7211" s="179"/>
      <c r="W7211" s="7"/>
      <c r="X7211" s="3"/>
      <c r="Y7211" s="3"/>
      <c r="Z7211" s="211">
        <v>3648</v>
      </c>
      <c r="AA7211" s="11"/>
      <c r="AB7211" s="123" t="s">
        <v>7939</v>
      </c>
      <c r="AC7211" s="124"/>
      <c r="AD7211" s="41"/>
      <c r="AE7211" s="41"/>
      <c r="AF7211" s="191">
        <v>40267</v>
      </c>
      <c r="AG7211" s="41"/>
      <c r="AH7211" s="41" t="s">
        <v>8024</v>
      </c>
      <c r="AI7211" s="80" t="s">
        <v>6</v>
      </c>
      <c r="AJ7211" s="41"/>
      <c r="AK7211" s="3"/>
      <c r="AL7211" s="85"/>
      <c r="AM7211" s="151" t="s">
        <v>19998</v>
      </c>
      <c r="AN7211" s="15"/>
      <c r="AO7211" s="166"/>
      <c r="AP7211" s="5">
        <f t="shared" si="113"/>
        <v>0</v>
      </c>
      <c r="AQ7211" s="16"/>
      <c r="AR7211" s="205">
        <v>1</v>
      </c>
      <c r="AS7211" s="16"/>
      <c r="AT7211" s="16"/>
      <c r="AU7211" s="16"/>
      <c r="AV7211" s="16"/>
      <c r="AW7211" s="16"/>
      <c r="AX7211" s="16"/>
    </row>
    <row r="7212" spans="1:50" s="13" customFormat="1" ht="15" hidden="1" customHeight="1" x14ac:dyDescent="0.2">
      <c r="A7212" s="7" t="s">
        <v>25529</v>
      </c>
      <c r="B7212" s="3" t="s">
        <v>25293</v>
      </c>
      <c r="C7212" s="85" t="s">
        <v>7939</v>
      </c>
      <c r="D7212" s="85" t="s">
        <v>13090</v>
      </c>
      <c r="E7212" s="202" t="s">
        <v>9112</v>
      </c>
      <c r="F7212" s="85" t="s">
        <v>14</v>
      </c>
      <c r="G7212" s="85" t="s">
        <v>17</v>
      </c>
      <c r="H7212" s="85" t="s">
        <v>20690</v>
      </c>
      <c r="I7212" s="3" t="s">
        <v>10860</v>
      </c>
      <c r="J7212" s="85" t="s">
        <v>4406</v>
      </c>
      <c r="K7212" s="7" t="s">
        <v>4407</v>
      </c>
      <c r="L7212" s="3"/>
      <c r="M7212" s="3"/>
      <c r="N7212" s="41" t="s">
        <v>25427</v>
      </c>
      <c r="O7212" s="87">
        <v>0</v>
      </c>
      <c r="P7212" s="87">
        <v>0</v>
      </c>
      <c r="Q7212" s="87">
        <v>0</v>
      </c>
      <c r="R7212" s="87">
        <v>0</v>
      </c>
      <c r="S7212" s="87"/>
      <c r="T7212" s="87"/>
      <c r="U7212" s="85" t="s">
        <v>112</v>
      </c>
      <c r="V7212" s="179"/>
      <c r="W7212" s="7"/>
      <c r="X7212" s="3"/>
      <c r="Y7212" s="3"/>
      <c r="Z7212" s="211">
        <v>286090</v>
      </c>
      <c r="AA7212" s="11"/>
      <c r="AB7212" s="123" t="s">
        <v>7939</v>
      </c>
      <c r="AC7212" s="124"/>
      <c r="AD7212" s="41"/>
      <c r="AE7212" s="41"/>
      <c r="AF7212" s="191"/>
      <c r="AG7212" s="41"/>
      <c r="AH7212" s="41" t="s">
        <v>8189</v>
      </c>
      <c r="AI7212" s="80" t="s">
        <v>6</v>
      </c>
      <c r="AJ7212" s="41"/>
      <c r="AK7212" s="3"/>
      <c r="AL7212" s="85"/>
      <c r="AM7212" s="151" t="s">
        <v>25241</v>
      </c>
      <c r="AN7212" s="15"/>
      <c r="AO7212" s="166"/>
      <c r="AP7212" s="5">
        <f t="shared" si="113"/>
        <v>0</v>
      </c>
      <c r="AQ7212" s="16"/>
      <c r="AR7212" s="205">
        <v>1</v>
      </c>
      <c r="AS7212" s="16"/>
      <c r="AT7212" s="16"/>
      <c r="AU7212" s="16"/>
      <c r="AV7212" s="16"/>
      <c r="AW7212" s="16"/>
      <c r="AX7212" s="16"/>
    </row>
    <row r="7213" spans="1:50" s="13" customFormat="1" ht="15" hidden="1" customHeight="1" x14ac:dyDescent="0.2">
      <c r="A7213" s="7" t="s">
        <v>26792</v>
      </c>
      <c r="B7213" s="3" t="s">
        <v>27168</v>
      </c>
      <c r="C7213" s="85" t="s">
        <v>7939</v>
      </c>
      <c r="D7213" s="85" t="s">
        <v>13090</v>
      </c>
      <c r="E7213" s="202" t="s">
        <v>9112</v>
      </c>
      <c r="F7213" s="85" t="s">
        <v>55</v>
      </c>
      <c r="G7213" s="85" t="s">
        <v>60</v>
      </c>
      <c r="H7213" s="85" t="s">
        <v>20690</v>
      </c>
      <c r="I7213" s="3" t="s">
        <v>22111</v>
      </c>
      <c r="J7213" s="85" t="s">
        <v>4435</v>
      </c>
      <c r="K7213" s="7" t="s">
        <v>3838</v>
      </c>
      <c r="L7213" s="3"/>
      <c r="M7213" s="3"/>
      <c r="N7213" s="41" t="s">
        <v>27169</v>
      </c>
      <c r="O7213" s="87">
        <v>0</v>
      </c>
      <c r="P7213" s="87">
        <v>0</v>
      </c>
      <c r="Q7213" s="87">
        <v>0</v>
      </c>
      <c r="R7213" s="87">
        <v>0</v>
      </c>
      <c r="S7213" s="87"/>
      <c r="T7213" s="87"/>
      <c r="U7213" s="85" t="s">
        <v>112</v>
      </c>
      <c r="V7213" s="179"/>
      <c r="W7213" s="7"/>
      <c r="X7213" s="3"/>
      <c r="Y7213" s="3"/>
      <c r="Z7213" s="211">
        <v>92663</v>
      </c>
      <c r="AA7213" s="11"/>
      <c r="AB7213" s="123" t="s">
        <v>7939</v>
      </c>
      <c r="AC7213" s="124"/>
      <c r="AD7213" s="41"/>
      <c r="AE7213" s="41"/>
      <c r="AF7213" s="191"/>
      <c r="AG7213" s="41"/>
      <c r="AH7213" s="41" t="s">
        <v>8024</v>
      </c>
      <c r="AI7213" s="80" t="s">
        <v>6</v>
      </c>
      <c r="AJ7213" s="41"/>
      <c r="AK7213" s="3"/>
      <c r="AL7213" s="85"/>
      <c r="AM7213" s="151" t="s">
        <v>26263</v>
      </c>
      <c r="AN7213" s="15"/>
      <c r="AO7213" s="166"/>
      <c r="AP7213" s="5">
        <f t="shared" si="113"/>
        <v>0</v>
      </c>
      <c r="AQ7213" s="16"/>
      <c r="AR7213" s="205">
        <v>1</v>
      </c>
      <c r="AS7213" s="16"/>
      <c r="AT7213" s="16"/>
      <c r="AU7213" s="16"/>
      <c r="AV7213" s="16"/>
      <c r="AW7213" s="16"/>
      <c r="AX7213" s="16"/>
    </row>
    <row r="7214" spans="1:50" s="13" customFormat="1" ht="15" hidden="1" customHeight="1" x14ac:dyDescent="0.2">
      <c r="A7214" s="7" t="s">
        <v>26793</v>
      </c>
      <c r="B7214" s="3" t="s">
        <v>27170</v>
      </c>
      <c r="C7214" s="85" t="s">
        <v>7939</v>
      </c>
      <c r="D7214" s="85" t="s">
        <v>13090</v>
      </c>
      <c r="E7214" s="202" t="s">
        <v>7951</v>
      </c>
      <c r="F7214" s="85" t="s">
        <v>34</v>
      </c>
      <c r="G7214" s="85" t="s">
        <v>35</v>
      </c>
      <c r="H7214" s="85" t="s">
        <v>20688</v>
      </c>
      <c r="I7214" s="7" t="s">
        <v>8125</v>
      </c>
      <c r="J7214" s="85" t="s">
        <v>124</v>
      </c>
      <c r="K7214" s="7" t="s">
        <v>125</v>
      </c>
      <c r="L7214" s="3"/>
      <c r="M7214" s="3"/>
      <c r="N7214" s="41" t="s">
        <v>27171</v>
      </c>
      <c r="O7214" s="87">
        <v>0</v>
      </c>
      <c r="P7214" s="87">
        <v>0</v>
      </c>
      <c r="Q7214" s="87">
        <v>0</v>
      </c>
      <c r="R7214" s="87">
        <v>0</v>
      </c>
      <c r="S7214" s="87"/>
      <c r="T7214" s="87"/>
      <c r="U7214" s="85" t="s">
        <v>112</v>
      </c>
      <c r="V7214" s="179"/>
      <c r="W7214" s="7"/>
      <c r="X7214" s="3"/>
      <c r="Y7214" s="3"/>
      <c r="Z7214" s="211">
        <v>476740</v>
      </c>
      <c r="AA7214" s="11"/>
      <c r="AB7214" s="123" t="s">
        <v>7939</v>
      </c>
      <c r="AC7214" s="124"/>
      <c r="AD7214" s="41"/>
      <c r="AE7214" s="41"/>
      <c r="AF7214" s="191"/>
      <c r="AG7214" s="41"/>
      <c r="AH7214" s="41" t="s">
        <v>7952</v>
      </c>
      <c r="AI7214" s="80" t="s">
        <v>6</v>
      </c>
      <c r="AJ7214" s="41"/>
      <c r="AK7214" s="3"/>
      <c r="AL7214" s="85"/>
      <c r="AM7214" s="151" t="s">
        <v>26263</v>
      </c>
      <c r="AN7214" s="15"/>
      <c r="AO7214" s="166"/>
      <c r="AP7214" s="5">
        <f t="shared" si="113"/>
        <v>0</v>
      </c>
      <c r="AQ7214" s="16"/>
      <c r="AR7214" s="205">
        <v>1</v>
      </c>
      <c r="AS7214" s="16"/>
      <c r="AT7214" s="16"/>
      <c r="AU7214" s="16"/>
      <c r="AV7214" s="16"/>
      <c r="AW7214" s="16"/>
      <c r="AX7214" s="16"/>
    </row>
    <row r="7215" spans="1:50" s="13" customFormat="1" ht="15" hidden="1" customHeight="1" x14ac:dyDescent="0.2">
      <c r="A7215" s="7" t="s">
        <v>26794</v>
      </c>
      <c r="B7215" s="3" t="s">
        <v>27172</v>
      </c>
      <c r="C7215" s="85" t="s">
        <v>7939</v>
      </c>
      <c r="D7215" s="85" t="s">
        <v>13090</v>
      </c>
      <c r="E7215" s="202" t="s">
        <v>7951</v>
      </c>
      <c r="F7215" s="85" t="s">
        <v>25110</v>
      </c>
      <c r="G7215" s="85" t="s">
        <v>48</v>
      </c>
      <c r="H7215" s="85" t="s">
        <v>20690</v>
      </c>
      <c r="I7215" s="3" t="s">
        <v>27175</v>
      </c>
      <c r="J7215" s="85" t="s">
        <v>105</v>
      </c>
      <c r="K7215" s="7" t="s">
        <v>102</v>
      </c>
      <c r="L7215" s="3"/>
      <c r="M7215" s="3"/>
      <c r="N7215" s="41" t="s">
        <v>27173</v>
      </c>
      <c r="O7215" s="87">
        <v>0</v>
      </c>
      <c r="P7215" s="87">
        <v>0</v>
      </c>
      <c r="Q7215" s="87">
        <v>0</v>
      </c>
      <c r="R7215" s="87">
        <v>0</v>
      </c>
      <c r="S7215" s="87"/>
      <c r="T7215" s="87"/>
      <c r="U7215" s="85" t="s">
        <v>112</v>
      </c>
      <c r="V7215" s="179"/>
      <c r="W7215" s="7"/>
      <c r="X7215" s="3"/>
      <c r="Y7215" s="3"/>
      <c r="Z7215" s="211">
        <v>1448393</v>
      </c>
      <c r="AA7215" s="11"/>
      <c r="AB7215" s="123" t="s">
        <v>7939</v>
      </c>
      <c r="AC7215" s="124"/>
      <c r="AD7215" s="41"/>
      <c r="AE7215" s="41"/>
      <c r="AF7215" s="191"/>
      <c r="AG7215" s="41"/>
      <c r="AH7215" s="41" t="s">
        <v>27174</v>
      </c>
      <c r="AI7215" s="80" t="s">
        <v>6</v>
      </c>
      <c r="AJ7215" s="41"/>
      <c r="AK7215" s="3"/>
      <c r="AL7215" s="85"/>
      <c r="AM7215" s="151" t="s">
        <v>26263</v>
      </c>
      <c r="AN7215" s="15"/>
      <c r="AO7215" s="166"/>
      <c r="AP7215" s="5">
        <f t="shared" si="113"/>
        <v>0</v>
      </c>
      <c r="AQ7215" s="16"/>
      <c r="AR7215" s="205">
        <v>1</v>
      </c>
      <c r="AS7215" s="16"/>
      <c r="AT7215" s="16"/>
      <c r="AU7215" s="16"/>
      <c r="AV7215" s="16"/>
      <c r="AW7215" s="16"/>
      <c r="AX7215" s="16"/>
    </row>
    <row r="7216" spans="1:50" s="13" customFormat="1" ht="15" hidden="1" customHeight="1" x14ac:dyDescent="0.2">
      <c r="A7216" s="7" t="s">
        <v>26795</v>
      </c>
      <c r="B7216" s="3" t="s">
        <v>27176</v>
      </c>
      <c r="C7216" s="85" t="s">
        <v>7939</v>
      </c>
      <c r="D7216" s="85" t="s">
        <v>13090</v>
      </c>
      <c r="E7216" s="202" t="s">
        <v>7951</v>
      </c>
      <c r="F7216" s="85" t="s">
        <v>14</v>
      </c>
      <c r="G7216" s="85" t="s">
        <v>20</v>
      </c>
      <c r="H7216" s="85" t="s">
        <v>20689</v>
      </c>
      <c r="I7216" s="3" t="s">
        <v>16770</v>
      </c>
      <c r="J7216" s="85" t="s">
        <v>124</v>
      </c>
      <c r="K7216" s="7" t="s">
        <v>125</v>
      </c>
      <c r="L7216" s="3"/>
      <c r="M7216" s="3"/>
      <c r="N7216" s="41" t="s">
        <v>27177</v>
      </c>
      <c r="O7216" s="87">
        <v>0</v>
      </c>
      <c r="P7216" s="87">
        <v>0</v>
      </c>
      <c r="Q7216" s="87">
        <v>0</v>
      </c>
      <c r="R7216" s="87">
        <v>0</v>
      </c>
      <c r="S7216" s="87"/>
      <c r="T7216" s="87"/>
      <c r="U7216" s="85" t="s">
        <v>112</v>
      </c>
      <c r="V7216" s="179"/>
      <c r="W7216" s="7"/>
      <c r="X7216" s="3"/>
      <c r="Y7216" s="3"/>
      <c r="Z7216" s="211">
        <v>78085</v>
      </c>
      <c r="AA7216" s="11"/>
      <c r="AB7216" s="123" t="s">
        <v>7939</v>
      </c>
      <c r="AC7216" s="124"/>
      <c r="AD7216" s="41"/>
      <c r="AE7216" s="41"/>
      <c r="AF7216" s="191"/>
      <c r="AG7216" s="41"/>
      <c r="AH7216" s="41" t="s">
        <v>7952</v>
      </c>
      <c r="AI7216" s="80" t="s">
        <v>6</v>
      </c>
      <c r="AJ7216" s="41"/>
      <c r="AK7216" s="3"/>
      <c r="AL7216" s="85"/>
      <c r="AM7216" s="151" t="s">
        <v>26263</v>
      </c>
      <c r="AN7216" s="15"/>
      <c r="AO7216" s="166"/>
      <c r="AP7216" s="5">
        <f t="shared" si="113"/>
        <v>0</v>
      </c>
      <c r="AQ7216" s="16"/>
      <c r="AR7216" s="205">
        <v>1</v>
      </c>
      <c r="AS7216" s="16"/>
      <c r="AT7216" s="16"/>
      <c r="AU7216" s="16"/>
      <c r="AV7216" s="16"/>
      <c r="AW7216" s="16"/>
      <c r="AX7216" s="16"/>
    </row>
    <row r="7217" spans="1:50" s="13" customFormat="1" ht="15" hidden="1" customHeight="1" x14ac:dyDescent="0.2">
      <c r="A7217" s="7" t="s">
        <v>25065</v>
      </c>
      <c r="B7217" s="3" t="s">
        <v>24954</v>
      </c>
      <c r="C7217" s="85" t="s">
        <v>7939</v>
      </c>
      <c r="D7217" s="85" t="s">
        <v>13090</v>
      </c>
      <c r="E7217" s="202" t="s">
        <v>7951</v>
      </c>
      <c r="F7217" s="85" t="s">
        <v>14</v>
      </c>
      <c r="G7217" s="85" t="s">
        <v>18</v>
      </c>
      <c r="H7217" s="85" t="s">
        <v>20690</v>
      </c>
      <c r="I7217" s="3" t="s">
        <v>8473</v>
      </c>
      <c r="J7217" s="171" t="s">
        <v>4400</v>
      </c>
      <c r="K7217" s="7" t="s">
        <v>4422</v>
      </c>
      <c r="L7217" s="3"/>
      <c r="M7217" s="3"/>
      <c r="N7217" s="41" t="s">
        <v>21082</v>
      </c>
      <c r="O7217" s="87">
        <v>0</v>
      </c>
      <c r="P7217" s="87">
        <v>0</v>
      </c>
      <c r="Q7217" s="87">
        <v>0</v>
      </c>
      <c r="R7217" s="87">
        <v>0</v>
      </c>
      <c r="S7217" s="87"/>
      <c r="T7217" s="87"/>
      <c r="U7217" s="85" t="s">
        <v>112</v>
      </c>
      <c r="V7217" s="179"/>
      <c r="W7217" s="7"/>
      <c r="X7217" s="3"/>
      <c r="Y7217" s="3"/>
      <c r="Z7217" s="211">
        <v>59064</v>
      </c>
      <c r="AA7217" s="11"/>
      <c r="AB7217" s="123" t="s">
        <v>7939</v>
      </c>
      <c r="AC7217" s="124"/>
      <c r="AD7217" s="41"/>
      <c r="AE7217" s="41"/>
      <c r="AF7217" s="191"/>
      <c r="AG7217" s="41"/>
      <c r="AH7217" s="41" t="s">
        <v>7952</v>
      </c>
      <c r="AI7217" s="80" t="s">
        <v>6</v>
      </c>
      <c r="AJ7217" s="41"/>
      <c r="AK7217" s="3"/>
      <c r="AL7217" s="85"/>
      <c r="AM7217" s="151" t="s">
        <v>24840</v>
      </c>
      <c r="AN7217" s="15"/>
      <c r="AO7217" s="166"/>
      <c r="AP7217" s="5">
        <f t="shared" si="113"/>
        <v>0</v>
      </c>
      <c r="AQ7217" s="16"/>
      <c r="AR7217" s="205">
        <v>1</v>
      </c>
      <c r="AS7217" s="16"/>
      <c r="AT7217" s="16"/>
      <c r="AU7217" s="16"/>
      <c r="AV7217" s="16"/>
      <c r="AW7217" s="16"/>
      <c r="AX7217" s="16"/>
    </row>
    <row r="7218" spans="1:50" s="13" customFormat="1" ht="15" hidden="1" customHeight="1" x14ac:dyDescent="0.2">
      <c r="A7218" s="7" t="s">
        <v>25066</v>
      </c>
      <c r="B7218" s="3" t="s">
        <v>24955</v>
      </c>
      <c r="C7218" s="85" t="s">
        <v>7939</v>
      </c>
      <c r="D7218" s="85" t="s">
        <v>13090</v>
      </c>
      <c r="E7218" s="202" t="s">
        <v>7951</v>
      </c>
      <c r="F7218" s="85" t="s">
        <v>14</v>
      </c>
      <c r="G7218" s="85" t="s">
        <v>18</v>
      </c>
      <c r="H7218" s="85" t="s">
        <v>20690</v>
      </c>
      <c r="I7218" s="3" t="s">
        <v>8473</v>
      </c>
      <c r="J7218" s="171" t="s">
        <v>4400</v>
      </c>
      <c r="K7218" s="7" t="s">
        <v>4422</v>
      </c>
      <c r="L7218" s="3"/>
      <c r="M7218" s="3"/>
      <c r="N7218" s="41" t="s">
        <v>22188</v>
      </c>
      <c r="O7218" s="87">
        <v>0</v>
      </c>
      <c r="P7218" s="87">
        <v>0</v>
      </c>
      <c r="Q7218" s="87">
        <v>0</v>
      </c>
      <c r="R7218" s="87">
        <v>0</v>
      </c>
      <c r="S7218" s="87"/>
      <c r="T7218" s="87"/>
      <c r="U7218" s="85" t="s">
        <v>112</v>
      </c>
      <c r="V7218" s="179"/>
      <c r="W7218" s="7"/>
      <c r="X7218" s="3"/>
      <c r="Y7218" s="3"/>
      <c r="Z7218" s="211">
        <v>59554</v>
      </c>
      <c r="AA7218" s="11"/>
      <c r="AB7218" s="123" t="s">
        <v>7939</v>
      </c>
      <c r="AC7218" s="124"/>
      <c r="AD7218" s="41"/>
      <c r="AE7218" s="41"/>
      <c r="AF7218" s="191"/>
      <c r="AG7218" s="41"/>
      <c r="AH7218" s="41" t="s">
        <v>7952</v>
      </c>
      <c r="AI7218" s="80" t="s">
        <v>6</v>
      </c>
      <c r="AJ7218" s="41"/>
      <c r="AK7218" s="3"/>
      <c r="AL7218" s="85"/>
      <c r="AM7218" s="151" t="s">
        <v>24840</v>
      </c>
      <c r="AN7218" s="15"/>
      <c r="AO7218" s="166"/>
      <c r="AP7218" s="5">
        <f t="shared" si="113"/>
        <v>0</v>
      </c>
      <c r="AQ7218" s="16"/>
      <c r="AR7218" s="205">
        <v>1</v>
      </c>
      <c r="AS7218" s="16"/>
      <c r="AT7218" s="16"/>
      <c r="AU7218" s="16"/>
      <c r="AV7218" s="16"/>
      <c r="AW7218" s="16"/>
      <c r="AX7218" s="16"/>
    </row>
    <row r="7219" spans="1:50" s="13" customFormat="1" ht="15" hidden="1" customHeight="1" x14ac:dyDescent="0.2">
      <c r="A7219" s="7" t="s">
        <v>25067</v>
      </c>
      <c r="B7219" s="3" t="s">
        <v>24956</v>
      </c>
      <c r="C7219" s="85" t="s">
        <v>7939</v>
      </c>
      <c r="D7219" s="85" t="s">
        <v>13090</v>
      </c>
      <c r="E7219" s="202" t="s">
        <v>7951</v>
      </c>
      <c r="F7219" s="85" t="s">
        <v>14</v>
      </c>
      <c r="G7219" s="85" t="s">
        <v>18</v>
      </c>
      <c r="H7219" s="85" t="s">
        <v>20690</v>
      </c>
      <c r="I7219" s="3" t="s">
        <v>8473</v>
      </c>
      <c r="J7219" s="171" t="s">
        <v>4400</v>
      </c>
      <c r="K7219" s="7" t="s">
        <v>4422</v>
      </c>
      <c r="L7219" s="3"/>
      <c r="M7219" s="3"/>
      <c r="N7219" s="41" t="s">
        <v>22188</v>
      </c>
      <c r="O7219" s="87">
        <v>0</v>
      </c>
      <c r="P7219" s="87">
        <v>0</v>
      </c>
      <c r="Q7219" s="87">
        <v>0</v>
      </c>
      <c r="R7219" s="87">
        <v>0</v>
      </c>
      <c r="S7219" s="87"/>
      <c r="T7219" s="87"/>
      <c r="U7219" s="85" t="s">
        <v>112</v>
      </c>
      <c r="V7219" s="179"/>
      <c r="W7219" s="7"/>
      <c r="X7219" s="3"/>
      <c r="Y7219" s="3"/>
      <c r="Z7219" s="211">
        <v>59806</v>
      </c>
      <c r="AA7219" s="11"/>
      <c r="AB7219" s="123" t="s">
        <v>7939</v>
      </c>
      <c r="AC7219" s="124"/>
      <c r="AD7219" s="41"/>
      <c r="AE7219" s="41"/>
      <c r="AF7219" s="191"/>
      <c r="AG7219" s="41"/>
      <c r="AH7219" s="41" t="s">
        <v>7952</v>
      </c>
      <c r="AI7219" s="80" t="s">
        <v>6</v>
      </c>
      <c r="AJ7219" s="41"/>
      <c r="AK7219" s="3"/>
      <c r="AL7219" s="85"/>
      <c r="AM7219" s="151" t="s">
        <v>24840</v>
      </c>
      <c r="AN7219" s="15"/>
      <c r="AO7219" s="166"/>
      <c r="AP7219" s="5">
        <f t="shared" si="113"/>
        <v>0</v>
      </c>
      <c r="AQ7219" s="16"/>
      <c r="AR7219" s="205">
        <v>1</v>
      </c>
      <c r="AS7219" s="16"/>
      <c r="AT7219" s="16"/>
      <c r="AU7219" s="16"/>
      <c r="AV7219" s="16"/>
      <c r="AW7219" s="16"/>
      <c r="AX7219" s="16"/>
    </row>
    <row r="7220" spans="1:50" s="13" customFormat="1" ht="15" hidden="1" customHeight="1" x14ac:dyDescent="0.2">
      <c r="A7220" s="7" t="s">
        <v>11321</v>
      </c>
      <c r="B7220" s="3" t="s">
        <v>11322</v>
      </c>
      <c r="C7220" s="85" t="s">
        <v>7939</v>
      </c>
      <c r="D7220" s="85" t="s">
        <v>13090</v>
      </c>
      <c r="E7220" s="202" t="s">
        <v>154</v>
      </c>
      <c r="F7220" s="85" t="s">
        <v>55</v>
      </c>
      <c r="G7220" s="85" t="s">
        <v>15355</v>
      </c>
      <c r="H7220" s="85" t="s">
        <v>20690</v>
      </c>
      <c r="I7220" s="3" t="s">
        <v>7579</v>
      </c>
      <c r="J7220" s="85" t="s">
        <v>4435</v>
      </c>
      <c r="K7220" s="7" t="s">
        <v>3838</v>
      </c>
      <c r="L7220" s="3"/>
      <c r="M7220" s="3"/>
      <c r="N7220" s="41" t="s">
        <v>11323</v>
      </c>
      <c r="O7220" s="87">
        <v>14419</v>
      </c>
      <c r="P7220" s="87">
        <v>14419</v>
      </c>
      <c r="Q7220" s="87">
        <v>0</v>
      </c>
      <c r="R7220" s="87">
        <v>0</v>
      </c>
      <c r="S7220" s="87"/>
      <c r="T7220" s="87"/>
      <c r="U7220" s="85">
        <v>2006</v>
      </c>
      <c r="V7220" s="179"/>
      <c r="W7220" s="7"/>
      <c r="X7220" s="3"/>
      <c r="Y7220" s="3"/>
      <c r="Z7220" s="211">
        <v>52980</v>
      </c>
      <c r="AA7220" s="11"/>
      <c r="AB7220" s="123" t="s">
        <v>7939</v>
      </c>
      <c r="AC7220" s="124"/>
      <c r="AD7220" s="41"/>
      <c r="AE7220" s="41"/>
      <c r="AF7220" s="191">
        <v>43927</v>
      </c>
      <c r="AG7220" s="41"/>
      <c r="AH7220" s="41" t="s">
        <v>8024</v>
      </c>
      <c r="AI7220" s="80" t="s">
        <v>6</v>
      </c>
      <c r="AJ7220" s="41"/>
      <c r="AK7220" s="3"/>
      <c r="AL7220" s="85"/>
      <c r="AM7220" s="151" t="s">
        <v>19998</v>
      </c>
      <c r="AN7220" s="15"/>
      <c r="AO7220" s="166"/>
      <c r="AP7220" s="5">
        <f t="shared" si="113"/>
        <v>0</v>
      </c>
      <c r="AQ7220" s="16"/>
      <c r="AR7220" s="205">
        <v>1</v>
      </c>
      <c r="AS7220" s="16"/>
      <c r="AT7220" s="16"/>
      <c r="AU7220" s="16"/>
      <c r="AV7220" s="16"/>
      <c r="AW7220" s="16"/>
      <c r="AX7220" s="16"/>
    </row>
    <row r="7221" spans="1:50" s="13" customFormat="1" ht="15" hidden="1" customHeight="1" x14ac:dyDescent="0.2">
      <c r="A7221" s="7" t="s">
        <v>25530</v>
      </c>
      <c r="B7221" s="3" t="s">
        <v>28984</v>
      </c>
      <c r="C7221" s="85" t="s">
        <v>7939</v>
      </c>
      <c r="D7221" s="85" t="s">
        <v>13090</v>
      </c>
      <c r="E7221" s="202" t="s">
        <v>15965</v>
      </c>
      <c r="F7221" s="85" t="s">
        <v>34</v>
      </c>
      <c r="G7221" s="85" t="s">
        <v>35</v>
      </c>
      <c r="H7221" s="85" t="s">
        <v>20688</v>
      </c>
      <c r="I7221" s="7" t="s">
        <v>8332</v>
      </c>
      <c r="J7221" s="85" t="s">
        <v>5308</v>
      </c>
      <c r="K7221" s="7" t="s">
        <v>25407</v>
      </c>
      <c r="L7221" s="3"/>
      <c r="M7221" s="3"/>
      <c r="N7221" s="41" t="s">
        <v>28985</v>
      </c>
      <c r="O7221" s="87">
        <v>0</v>
      </c>
      <c r="P7221" s="87">
        <v>0</v>
      </c>
      <c r="Q7221" s="87">
        <v>0</v>
      </c>
      <c r="R7221" s="87">
        <v>0</v>
      </c>
      <c r="S7221" s="87"/>
      <c r="T7221" s="87"/>
      <c r="U7221" s="85" t="s">
        <v>112</v>
      </c>
      <c r="V7221" s="179"/>
      <c r="W7221" s="7"/>
      <c r="X7221" s="3"/>
      <c r="Y7221" s="3"/>
      <c r="Z7221" s="211">
        <v>1460000</v>
      </c>
      <c r="AA7221" s="11"/>
      <c r="AB7221" s="123" t="s">
        <v>7939</v>
      </c>
      <c r="AC7221" s="124"/>
      <c r="AD7221" s="41"/>
      <c r="AE7221" s="41"/>
      <c r="AF7221" s="191"/>
      <c r="AG7221" s="41"/>
      <c r="AH7221" s="41" t="s">
        <v>7952</v>
      </c>
      <c r="AI7221" s="80" t="s">
        <v>6</v>
      </c>
      <c r="AJ7221" s="41"/>
      <c r="AK7221" s="3"/>
      <c r="AL7221" s="85"/>
      <c r="AM7221" s="151" t="s">
        <v>25241</v>
      </c>
      <c r="AN7221" s="15"/>
      <c r="AO7221" s="166"/>
      <c r="AP7221" s="5">
        <f t="shared" si="113"/>
        <v>0</v>
      </c>
      <c r="AQ7221" s="16"/>
      <c r="AR7221" s="205">
        <v>1</v>
      </c>
      <c r="AS7221" s="16"/>
      <c r="AT7221" s="16"/>
      <c r="AU7221" s="16"/>
      <c r="AV7221" s="16"/>
      <c r="AW7221" s="16"/>
      <c r="AX7221" s="16"/>
    </row>
    <row r="7222" spans="1:50" s="13" customFormat="1" ht="15" hidden="1" customHeight="1" x14ac:dyDescent="0.2">
      <c r="A7222" s="7" t="s">
        <v>25531</v>
      </c>
      <c r="B7222" s="3" t="s">
        <v>25294</v>
      </c>
      <c r="C7222" s="85" t="s">
        <v>7939</v>
      </c>
      <c r="D7222" s="85" t="s">
        <v>13090</v>
      </c>
      <c r="E7222" s="202" t="s">
        <v>9112</v>
      </c>
      <c r="F7222" s="85" t="s">
        <v>40</v>
      </c>
      <c r="G7222" s="85" t="s">
        <v>44</v>
      </c>
      <c r="H7222" s="85" t="s">
        <v>20690</v>
      </c>
      <c r="I7222" s="3" t="s">
        <v>8216</v>
      </c>
      <c r="J7222" s="85" t="s">
        <v>4435</v>
      </c>
      <c r="K7222" s="7" t="s">
        <v>3838</v>
      </c>
      <c r="L7222" s="3"/>
      <c r="M7222" s="3"/>
      <c r="N7222" s="41" t="s">
        <v>22198</v>
      </c>
      <c r="O7222" s="87">
        <v>0</v>
      </c>
      <c r="P7222" s="87">
        <v>0</v>
      </c>
      <c r="Q7222" s="87">
        <v>0</v>
      </c>
      <c r="R7222" s="87">
        <v>0</v>
      </c>
      <c r="S7222" s="87"/>
      <c r="T7222" s="87"/>
      <c r="U7222" s="85" t="s">
        <v>112</v>
      </c>
      <c r="V7222" s="179"/>
      <c r="W7222" s="7"/>
      <c r="X7222" s="3"/>
      <c r="Y7222" s="3"/>
      <c r="Z7222" s="211">
        <v>13402</v>
      </c>
      <c r="AA7222" s="11"/>
      <c r="AB7222" s="123" t="s">
        <v>7939</v>
      </c>
      <c r="AC7222" s="124"/>
      <c r="AD7222" s="41"/>
      <c r="AE7222" s="41"/>
      <c r="AF7222" s="191"/>
      <c r="AG7222" s="41"/>
      <c r="AH7222" s="41" t="s">
        <v>8211</v>
      </c>
      <c r="AI7222" s="80" t="s">
        <v>6</v>
      </c>
      <c r="AJ7222" s="41"/>
      <c r="AK7222" s="3"/>
      <c r="AL7222" s="85"/>
      <c r="AM7222" s="151" t="s">
        <v>25241</v>
      </c>
      <c r="AN7222" s="15"/>
      <c r="AO7222" s="166"/>
      <c r="AP7222" s="5">
        <f t="shared" si="113"/>
        <v>0</v>
      </c>
      <c r="AQ7222" s="16"/>
      <c r="AR7222" s="205">
        <v>1</v>
      </c>
      <c r="AS7222" s="16"/>
      <c r="AT7222" s="16"/>
      <c r="AU7222" s="16"/>
      <c r="AV7222" s="16"/>
      <c r="AW7222" s="16"/>
      <c r="AX7222" s="16"/>
    </row>
    <row r="7223" spans="1:50" s="13" customFormat="1" ht="15" hidden="1" customHeight="1" x14ac:dyDescent="0.2">
      <c r="A7223" s="7" t="s">
        <v>25068</v>
      </c>
      <c r="B7223" s="3" t="s">
        <v>24957</v>
      </c>
      <c r="C7223" s="85" t="s">
        <v>7939</v>
      </c>
      <c r="D7223" s="85" t="s">
        <v>13090</v>
      </c>
      <c r="E7223" s="202" t="s">
        <v>7951</v>
      </c>
      <c r="F7223" s="85" t="s">
        <v>14</v>
      </c>
      <c r="G7223" s="85" t="s">
        <v>18</v>
      </c>
      <c r="H7223" s="85" t="s">
        <v>20690</v>
      </c>
      <c r="I7223" s="3" t="s">
        <v>8473</v>
      </c>
      <c r="J7223" s="171" t="s">
        <v>4400</v>
      </c>
      <c r="K7223" s="7" t="s">
        <v>4422</v>
      </c>
      <c r="L7223" s="3"/>
      <c r="M7223" s="3"/>
      <c r="N7223" s="41" t="s">
        <v>24939</v>
      </c>
      <c r="O7223" s="87">
        <v>0</v>
      </c>
      <c r="P7223" s="87">
        <v>0</v>
      </c>
      <c r="Q7223" s="87">
        <v>0</v>
      </c>
      <c r="R7223" s="87">
        <v>0</v>
      </c>
      <c r="S7223" s="87"/>
      <c r="T7223" s="87"/>
      <c r="U7223" s="85" t="s">
        <v>112</v>
      </c>
      <c r="V7223" s="179"/>
      <c r="W7223" s="7"/>
      <c r="X7223" s="3"/>
      <c r="Y7223" s="3"/>
      <c r="Z7223" s="211">
        <v>57352</v>
      </c>
      <c r="AA7223" s="11"/>
      <c r="AB7223" s="123" t="s">
        <v>7939</v>
      </c>
      <c r="AC7223" s="124"/>
      <c r="AD7223" s="41"/>
      <c r="AE7223" s="41"/>
      <c r="AF7223" s="191"/>
      <c r="AG7223" s="41"/>
      <c r="AH7223" s="41" t="s">
        <v>7952</v>
      </c>
      <c r="AI7223" s="80" t="s">
        <v>6</v>
      </c>
      <c r="AJ7223" s="41"/>
      <c r="AK7223" s="3"/>
      <c r="AL7223" s="85"/>
      <c r="AM7223" s="151" t="s">
        <v>24840</v>
      </c>
      <c r="AN7223" s="15"/>
      <c r="AO7223" s="166"/>
      <c r="AP7223" s="5">
        <f t="shared" si="113"/>
        <v>0</v>
      </c>
      <c r="AQ7223" s="16"/>
      <c r="AR7223" s="205">
        <v>1</v>
      </c>
      <c r="AS7223" s="16"/>
      <c r="AT7223" s="16"/>
      <c r="AU7223" s="16"/>
      <c r="AV7223" s="16"/>
      <c r="AW7223" s="16"/>
      <c r="AX7223" s="16"/>
    </row>
    <row r="7224" spans="1:50" s="13" customFormat="1" ht="15" hidden="1" customHeight="1" x14ac:dyDescent="0.2">
      <c r="A7224" s="7" t="s">
        <v>25069</v>
      </c>
      <c r="B7224" s="3" t="s">
        <v>24958</v>
      </c>
      <c r="C7224" s="85" t="s">
        <v>7939</v>
      </c>
      <c r="D7224" s="85" t="s">
        <v>13090</v>
      </c>
      <c r="E7224" s="202" t="s">
        <v>7951</v>
      </c>
      <c r="F7224" s="85" t="s">
        <v>14</v>
      </c>
      <c r="G7224" s="85" t="s">
        <v>18</v>
      </c>
      <c r="H7224" s="85" t="s">
        <v>20690</v>
      </c>
      <c r="I7224" s="3" t="s">
        <v>8473</v>
      </c>
      <c r="J7224" s="171" t="s">
        <v>4400</v>
      </c>
      <c r="K7224" s="7" t="s">
        <v>4422</v>
      </c>
      <c r="L7224" s="3"/>
      <c r="M7224" s="3"/>
      <c r="N7224" s="41" t="s">
        <v>21082</v>
      </c>
      <c r="O7224" s="87">
        <v>0</v>
      </c>
      <c r="P7224" s="87">
        <v>0</v>
      </c>
      <c r="Q7224" s="87">
        <v>0</v>
      </c>
      <c r="R7224" s="87">
        <v>0</v>
      </c>
      <c r="S7224" s="87"/>
      <c r="T7224" s="87"/>
      <c r="U7224" s="85" t="s">
        <v>112</v>
      </c>
      <c r="V7224" s="179"/>
      <c r="W7224" s="7"/>
      <c r="X7224" s="3"/>
      <c r="Y7224" s="3"/>
      <c r="Z7224" s="211">
        <v>58111</v>
      </c>
      <c r="AA7224" s="11"/>
      <c r="AB7224" s="123" t="s">
        <v>7939</v>
      </c>
      <c r="AC7224" s="124"/>
      <c r="AD7224" s="41"/>
      <c r="AE7224" s="41"/>
      <c r="AF7224" s="191"/>
      <c r="AG7224" s="41"/>
      <c r="AH7224" s="41" t="s">
        <v>7952</v>
      </c>
      <c r="AI7224" s="80" t="s">
        <v>6</v>
      </c>
      <c r="AJ7224" s="41"/>
      <c r="AK7224" s="3"/>
      <c r="AL7224" s="85"/>
      <c r="AM7224" s="151" t="s">
        <v>24840</v>
      </c>
      <c r="AN7224" s="15"/>
      <c r="AO7224" s="166"/>
      <c r="AP7224" s="5">
        <f t="shared" si="113"/>
        <v>0</v>
      </c>
      <c r="AQ7224" s="16"/>
      <c r="AR7224" s="205">
        <v>1</v>
      </c>
      <c r="AS7224" s="16"/>
      <c r="AT7224" s="16"/>
      <c r="AU7224" s="16"/>
      <c r="AV7224" s="16"/>
      <c r="AW7224" s="16"/>
      <c r="AX7224" s="16"/>
    </row>
    <row r="7225" spans="1:50" s="13" customFormat="1" ht="15" hidden="1" customHeight="1" x14ac:dyDescent="0.2">
      <c r="A7225" s="7" t="s">
        <v>26796</v>
      </c>
      <c r="B7225" s="3" t="s">
        <v>27178</v>
      </c>
      <c r="C7225" s="85" t="s">
        <v>7939</v>
      </c>
      <c r="D7225" s="85" t="s">
        <v>13090</v>
      </c>
      <c r="E7225" s="202" t="s">
        <v>7951</v>
      </c>
      <c r="F7225" s="85" t="s">
        <v>40</v>
      </c>
      <c r="G7225" s="85" t="s">
        <v>43</v>
      </c>
      <c r="H7225" s="85" t="s">
        <v>20690</v>
      </c>
      <c r="I7225" s="3" t="s">
        <v>10897</v>
      </c>
      <c r="J7225" s="85" t="s">
        <v>4435</v>
      </c>
      <c r="K7225" s="7" t="s">
        <v>3838</v>
      </c>
      <c r="L7225" s="3"/>
      <c r="M7225" s="3"/>
      <c r="N7225" s="41" t="s">
        <v>22724</v>
      </c>
      <c r="O7225" s="87">
        <v>0</v>
      </c>
      <c r="P7225" s="87">
        <v>0</v>
      </c>
      <c r="Q7225" s="87">
        <v>0</v>
      </c>
      <c r="R7225" s="87">
        <v>0</v>
      </c>
      <c r="S7225" s="87"/>
      <c r="T7225" s="87"/>
      <c r="U7225" s="85" t="s">
        <v>112</v>
      </c>
      <c r="V7225" s="179"/>
      <c r="W7225" s="7"/>
      <c r="X7225" s="3"/>
      <c r="Y7225" s="3"/>
      <c r="Z7225" s="211">
        <v>3376316</v>
      </c>
      <c r="AA7225" s="11"/>
      <c r="AB7225" s="123" t="s">
        <v>7939</v>
      </c>
      <c r="AC7225" s="124"/>
      <c r="AD7225" s="41"/>
      <c r="AE7225" s="41"/>
      <c r="AF7225" s="191"/>
      <c r="AG7225" s="41"/>
      <c r="AH7225" s="41" t="s">
        <v>8211</v>
      </c>
      <c r="AI7225" s="80" t="s">
        <v>6</v>
      </c>
      <c r="AJ7225" s="41"/>
      <c r="AK7225" s="3"/>
      <c r="AL7225" s="85"/>
      <c r="AM7225" s="151" t="s">
        <v>26263</v>
      </c>
      <c r="AN7225" s="15"/>
      <c r="AO7225" s="166"/>
      <c r="AP7225" s="5">
        <f t="shared" si="113"/>
        <v>0</v>
      </c>
      <c r="AQ7225" s="16"/>
      <c r="AR7225" s="205">
        <v>1</v>
      </c>
      <c r="AS7225" s="16"/>
      <c r="AT7225" s="16"/>
      <c r="AU7225" s="16"/>
      <c r="AV7225" s="16"/>
      <c r="AW7225" s="16"/>
      <c r="AX7225" s="16"/>
    </row>
    <row r="7226" spans="1:50" s="13" customFormat="1" ht="15" hidden="1" customHeight="1" x14ac:dyDescent="0.2">
      <c r="A7226" s="7" t="s">
        <v>26797</v>
      </c>
      <c r="B7226" s="3" t="s">
        <v>27179</v>
      </c>
      <c r="C7226" s="85" t="s">
        <v>7939</v>
      </c>
      <c r="D7226" s="85" t="s">
        <v>13090</v>
      </c>
      <c r="E7226" s="202" t="s">
        <v>9112</v>
      </c>
      <c r="F7226" s="85" t="s">
        <v>40</v>
      </c>
      <c r="G7226" s="85" t="s">
        <v>43</v>
      </c>
      <c r="H7226" s="85" t="s">
        <v>20690</v>
      </c>
      <c r="I7226" s="3" t="s">
        <v>10897</v>
      </c>
      <c r="J7226" s="85" t="s">
        <v>4435</v>
      </c>
      <c r="K7226" s="7" t="s">
        <v>3838</v>
      </c>
      <c r="L7226" s="3"/>
      <c r="M7226" s="3"/>
      <c r="N7226" s="41" t="s">
        <v>22724</v>
      </c>
      <c r="O7226" s="87">
        <v>0</v>
      </c>
      <c r="P7226" s="87">
        <v>0</v>
      </c>
      <c r="Q7226" s="87">
        <v>0</v>
      </c>
      <c r="R7226" s="87">
        <v>0</v>
      </c>
      <c r="S7226" s="87"/>
      <c r="T7226" s="87"/>
      <c r="U7226" s="85" t="s">
        <v>112</v>
      </c>
      <c r="V7226" s="179"/>
      <c r="W7226" s="7"/>
      <c r="X7226" s="3"/>
      <c r="Y7226" s="3"/>
      <c r="Z7226" s="211">
        <v>449956</v>
      </c>
      <c r="AA7226" s="11"/>
      <c r="AB7226" s="123" t="s">
        <v>7939</v>
      </c>
      <c r="AC7226" s="124"/>
      <c r="AD7226" s="41"/>
      <c r="AE7226" s="41"/>
      <c r="AF7226" s="191"/>
      <c r="AG7226" s="41"/>
      <c r="AH7226" s="41" t="s">
        <v>8211</v>
      </c>
      <c r="AI7226" s="80" t="s">
        <v>6</v>
      </c>
      <c r="AJ7226" s="41"/>
      <c r="AK7226" s="3"/>
      <c r="AL7226" s="85"/>
      <c r="AM7226" s="151" t="s">
        <v>26263</v>
      </c>
      <c r="AN7226" s="15"/>
      <c r="AO7226" s="166"/>
      <c r="AP7226" s="5">
        <f t="shared" si="113"/>
        <v>0</v>
      </c>
      <c r="AQ7226" s="16"/>
      <c r="AR7226" s="205">
        <v>1</v>
      </c>
      <c r="AS7226" s="16"/>
      <c r="AT7226" s="16"/>
      <c r="AU7226" s="16"/>
      <c r="AV7226" s="16"/>
      <c r="AW7226" s="16"/>
      <c r="AX7226" s="16"/>
    </row>
    <row r="7227" spans="1:50" s="13" customFormat="1" ht="15" hidden="1" customHeight="1" x14ac:dyDescent="0.2">
      <c r="A7227" s="7" t="s">
        <v>26798</v>
      </c>
      <c r="B7227" s="3" t="s">
        <v>27180</v>
      </c>
      <c r="C7227" s="85" t="s">
        <v>7939</v>
      </c>
      <c r="D7227" s="85" t="s">
        <v>13090</v>
      </c>
      <c r="E7227" s="202" t="s">
        <v>7951</v>
      </c>
      <c r="F7227" s="85" t="s">
        <v>40</v>
      </c>
      <c r="G7227" s="85" t="s">
        <v>43</v>
      </c>
      <c r="H7227" s="85" t="s">
        <v>20690</v>
      </c>
      <c r="I7227" s="3" t="s">
        <v>10897</v>
      </c>
      <c r="J7227" s="85" t="s">
        <v>4435</v>
      </c>
      <c r="K7227" s="7" t="s">
        <v>3838</v>
      </c>
      <c r="L7227" s="3"/>
      <c r="M7227" s="3"/>
      <c r="N7227" s="41" t="s">
        <v>22724</v>
      </c>
      <c r="O7227" s="87">
        <v>0</v>
      </c>
      <c r="P7227" s="87">
        <v>0</v>
      </c>
      <c r="Q7227" s="87">
        <v>0</v>
      </c>
      <c r="R7227" s="87">
        <v>0</v>
      </c>
      <c r="S7227" s="87"/>
      <c r="T7227" s="87"/>
      <c r="U7227" s="85" t="s">
        <v>112</v>
      </c>
      <c r="V7227" s="179"/>
      <c r="W7227" s="7"/>
      <c r="X7227" s="3"/>
      <c r="Y7227" s="3"/>
      <c r="Z7227" s="211">
        <v>3376316</v>
      </c>
      <c r="AA7227" s="11"/>
      <c r="AB7227" s="123" t="s">
        <v>7939</v>
      </c>
      <c r="AC7227" s="124"/>
      <c r="AD7227" s="41"/>
      <c r="AE7227" s="41"/>
      <c r="AF7227" s="191"/>
      <c r="AG7227" s="41"/>
      <c r="AH7227" s="41" t="s">
        <v>8211</v>
      </c>
      <c r="AI7227" s="80" t="s">
        <v>6</v>
      </c>
      <c r="AJ7227" s="41"/>
      <c r="AK7227" s="3"/>
      <c r="AL7227" s="85"/>
      <c r="AM7227" s="151" t="s">
        <v>26263</v>
      </c>
      <c r="AN7227" s="15"/>
      <c r="AO7227" s="166"/>
      <c r="AP7227" s="5">
        <f t="shared" si="113"/>
        <v>0</v>
      </c>
      <c r="AQ7227" s="16"/>
      <c r="AR7227" s="205">
        <v>1</v>
      </c>
      <c r="AS7227" s="16"/>
      <c r="AT7227" s="16"/>
      <c r="AU7227" s="16"/>
      <c r="AV7227" s="16"/>
      <c r="AW7227" s="16"/>
      <c r="AX7227" s="16"/>
    </row>
    <row r="7228" spans="1:50" s="13" customFormat="1" ht="15" hidden="1" customHeight="1" x14ac:dyDescent="0.2">
      <c r="A7228" s="7" t="s">
        <v>26799</v>
      </c>
      <c r="B7228" s="3" t="s">
        <v>27181</v>
      </c>
      <c r="C7228" s="85" t="s">
        <v>7939</v>
      </c>
      <c r="D7228" s="85" t="s">
        <v>13090</v>
      </c>
      <c r="E7228" s="202" t="s">
        <v>7951</v>
      </c>
      <c r="F7228" s="85" t="s">
        <v>40</v>
      </c>
      <c r="G7228" s="85" t="s">
        <v>43</v>
      </c>
      <c r="H7228" s="85" t="s">
        <v>20690</v>
      </c>
      <c r="I7228" s="3" t="s">
        <v>10897</v>
      </c>
      <c r="J7228" s="85" t="s">
        <v>4435</v>
      </c>
      <c r="K7228" s="7" t="s">
        <v>3838</v>
      </c>
      <c r="L7228" s="3"/>
      <c r="M7228" s="3"/>
      <c r="N7228" s="41" t="s">
        <v>22724</v>
      </c>
      <c r="O7228" s="87">
        <v>0</v>
      </c>
      <c r="P7228" s="87">
        <v>0</v>
      </c>
      <c r="Q7228" s="87">
        <v>0</v>
      </c>
      <c r="R7228" s="87">
        <v>0</v>
      </c>
      <c r="S7228" s="87"/>
      <c r="T7228" s="87"/>
      <c r="U7228" s="85" t="s">
        <v>112</v>
      </c>
      <c r="V7228" s="179"/>
      <c r="W7228" s="7"/>
      <c r="X7228" s="3"/>
      <c r="Y7228" s="3"/>
      <c r="Z7228" s="211">
        <v>3376316</v>
      </c>
      <c r="AA7228" s="11"/>
      <c r="AB7228" s="123" t="s">
        <v>7939</v>
      </c>
      <c r="AC7228" s="124"/>
      <c r="AD7228" s="41"/>
      <c r="AE7228" s="41"/>
      <c r="AF7228" s="191"/>
      <c r="AG7228" s="41"/>
      <c r="AH7228" s="41" t="s">
        <v>8211</v>
      </c>
      <c r="AI7228" s="80" t="s">
        <v>6</v>
      </c>
      <c r="AJ7228" s="41"/>
      <c r="AK7228" s="3"/>
      <c r="AL7228" s="85"/>
      <c r="AM7228" s="151" t="s">
        <v>26263</v>
      </c>
      <c r="AN7228" s="15"/>
      <c r="AO7228" s="166"/>
      <c r="AP7228" s="5">
        <f t="shared" si="113"/>
        <v>0</v>
      </c>
      <c r="AQ7228" s="16"/>
      <c r="AR7228" s="205">
        <v>1</v>
      </c>
      <c r="AS7228" s="16"/>
      <c r="AT7228" s="16"/>
      <c r="AU7228" s="16"/>
      <c r="AV7228" s="16"/>
      <c r="AW7228" s="16"/>
      <c r="AX7228" s="16"/>
    </row>
    <row r="7229" spans="1:50" s="13" customFormat="1" ht="15" hidden="1" customHeight="1" x14ac:dyDescent="0.2">
      <c r="A7229" s="7" t="s">
        <v>11324</v>
      </c>
      <c r="B7229" s="3" t="s">
        <v>11325</v>
      </c>
      <c r="C7229" s="85" t="s">
        <v>7939</v>
      </c>
      <c r="D7229" s="85" t="s">
        <v>13090</v>
      </c>
      <c r="E7229" s="202" t="s">
        <v>154</v>
      </c>
      <c r="F7229" s="85" t="s">
        <v>55</v>
      </c>
      <c r="G7229" s="85" t="s">
        <v>63</v>
      </c>
      <c r="H7229" s="85" t="s">
        <v>20690</v>
      </c>
      <c r="I7229" s="3" t="s">
        <v>7970</v>
      </c>
      <c r="J7229" s="85" t="s">
        <v>4435</v>
      </c>
      <c r="K7229" s="7" t="s">
        <v>3838</v>
      </c>
      <c r="L7229" s="3"/>
      <c r="M7229" s="3"/>
      <c r="N7229" s="41" t="s">
        <v>11128</v>
      </c>
      <c r="O7229" s="87">
        <v>137982</v>
      </c>
      <c r="P7229" s="87">
        <v>46849</v>
      </c>
      <c r="Q7229" s="87">
        <v>91133</v>
      </c>
      <c r="R7229" s="87">
        <v>0</v>
      </c>
      <c r="S7229" s="87"/>
      <c r="T7229" s="87"/>
      <c r="U7229" s="85">
        <v>2008</v>
      </c>
      <c r="V7229" s="179"/>
      <c r="W7229" s="7"/>
      <c r="X7229" s="3"/>
      <c r="Y7229" s="3"/>
      <c r="Z7229" s="211">
        <v>17757</v>
      </c>
      <c r="AA7229" s="11"/>
      <c r="AB7229" s="123" t="s">
        <v>7939</v>
      </c>
      <c r="AC7229" s="124"/>
      <c r="AD7229" s="41"/>
      <c r="AE7229" s="41"/>
      <c r="AF7229" s="191">
        <v>40302</v>
      </c>
      <c r="AG7229" s="41"/>
      <c r="AH7229" s="41" t="s">
        <v>8024</v>
      </c>
      <c r="AI7229" s="80" t="s">
        <v>6</v>
      </c>
      <c r="AJ7229" s="41"/>
      <c r="AK7229" s="3"/>
      <c r="AL7229" s="85"/>
      <c r="AM7229" s="151" t="s">
        <v>19998</v>
      </c>
      <c r="AN7229" s="15"/>
      <c r="AO7229" s="166"/>
      <c r="AP7229" s="5">
        <f t="shared" si="113"/>
        <v>0</v>
      </c>
      <c r="AQ7229" s="16"/>
      <c r="AR7229" s="205">
        <v>1</v>
      </c>
      <c r="AS7229" s="16"/>
      <c r="AT7229" s="16"/>
      <c r="AU7229" s="16"/>
      <c r="AV7229" s="16"/>
      <c r="AW7229" s="16"/>
      <c r="AX7229" s="16"/>
    </row>
    <row r="7230" spans="1:50" s="13" customFormat="1" ht="15" hidden="1" customHeight="1" x14ac:dyDescent="0.2">
      <c r="A7230" s="7" t="s">
        <v>26800</v>
      </c>
      <c r="B7230" s="3" t="s">
        <v>27182</v>
      </c>
      <c r="C7230" s="85" t="s">
        <v>7939</v>
      </c>
      <c r="D7230" s="85" t="s">
        <v>13090</v>
      </c>
      <c r="E7230" s="202" t="s">
        <v>7951</v>
      </c>
      <c r="F7230" s="85" t="s">
        <v>40</v>
      </c>
      <c r="G7230" s="85" t="s">
        <v>43</v>
      </c>
      <c r="H7230" s="85" t="s">
        <v>20690</v>
      </c>
      <c r="I7230" s="3" t="s">
        <v>10897</v>
      </c>
      <c r="J7230" s="85" t="s">
        <v>4435</v>
      </c>
      <c r="K7230" s="7" t="s">
        <v>3838</v>
      </c>
      <c r="L7230" s="3"/>
      <c r="M7230" s="3"/>
      <c r="N7230" s="41" t="s">
        <v>22724</v>
      </c>
      <c r="O7230" s="87">
        <v>0</v>
      </c>
      <c r="P7230" s="87">
        <v>0</v>
      </c>
      <c r="Q7230" s="87">
        <v>0</v>
      </c>
      <c r="R7230" s="87">
        <v>0</v>
      </c>
      <c r="S7230" s="87"/>
      <c r="T7230" s="87"/>
      <c r="U7230" s="85" t="s">
        <v>112</v>
      </c>
      <c r="V7230" s="179"/>
      <c r="W7230" s="7"/>
      <c r="X7230" s="3"/>
      <c r="Y7230" s="3"/>
      <c r="Z7230" s="211">
        <v>3376316</v>
      </c>
      <c r="AA7230" s="11"/>
      <c r="AB7230" s="123" t="s">
        <v>7939</v>
      </c>
      <c r="AC7230" s="124"/>
      <c r="AD7230" s="41"/>
      <c r="AE7230" s="41"/>
      <c r="AF7230" s="191"/>
      <c r="AG7230" s="41"/>
      <c r="AH7230" s="41" t="s">
        <v>8211</v>
      </c>
      <c r="AI7230" s="80" t="s">
        <v>6</v>
      </c>
      <c r="AJ7230" s="41"/>
      <c r="AK7230" s="3"/>
      <c r="AL7230" s="85"/>
      <c r="AM7230" s="151" t="s">
        <v>26263</v>
      </c>
      <c r="AN7230" s="15"/>
      <c r="AO7230" s="166"/>
      <c r="AP7230" s="5">
        <f t="shared" si="113"/>
        <v>0</v>
      </c>
      <c r="AQ7230" s="16"/>
      <c r="AR7230" s="205">
        <v>1</v>
      </c>
      <c r="AS7230" s="16"/>
      <c r="AT7230" s="16"/>
      <c r="AU7230" s="16"/>
      <c r="AV7230" s="16"/>
      <c r="AW7230" s="16"/>
      <c r="AX7230" s="16"/>
    </row>
    <row r="7231" spans="1:50" s="13" customFormat="1" ht="15" hidden="1" customHeight="1" x14ac:dyDescent="0.2">
      <c r="A7231" s="7" t="s">
        <v>25532</v>
      </c>
      <c r="B7231" s="3" t="s">
        <v>25295</v>
      </c>
      <c r="C7231" s="85" t="s">
        <v>7939</v>
      </c>
      <c r="D7231" s="85" t="s">
        <v>13090</v>
      </c>
      <c r="E7231" s="202" t="s">
        <v>15965</v>
      </c>
      <c r="F7231" s="85" t="s">
        <v>14</v>
      </c>
      <c r="G7231" s="85" t="s">
        <v>20</v>
      </c>
      <c r="H7231" s="85" t="s">
        <v>20689</v>
      </c>
      <c r="I7231" s="3" t="s">
        <v>16770</v>
      </c>
      <c r="J7231" s="85" t="s">
        <v>5308</v>
      </c>
      <c r="K7231" s="7" t="s">
        <v>22404</v>
      </c>
      <c r="L7231" s="3"/>
      <c r="M7231" s="3"/>
      <c r="N7231" s="41" t="s">
        <v>25429</v>
      </c>
      <c r="O7231" s="87">
        <v>0</v>
      </c>
      <c r="P7231" s="87">
        <v>0</v>
      </c>
      <c r="Q7231" s="87">
        <v>0</v>
      </c>
      <c r="R7231" s="87">
        <v>0</v>
      </c>
      <c r="S7231" s="87"/>
      <c r="T7231" s="87"/>
      <c r="U7231" s="85" t="s">
        <v>112</v>
      </c>
      <c r="V7231" s="179"/>
      <c r="W7231" s="7"/>
      <c r="X7231" s="3"/>
      <c r="Y7231" s="3"/>
      <c r="Z7231" s="211">
        <v>40414</v>
      </c>
      <c r="AA7231" s="11"/>
      <c r="AB7231" s="123" t="s">
        <v>7939</v>
      </c>
      <c r="AC7231" s="124"/>
      <c r="AD7231" s="41"/>
      <c r="AE7231" s="41"/>
      <c r="AF7231" s="191"/>
      <c r="AG7231" s="41"/>
      <c r="AH7231" s="41" t="s">
        <v>7952</v>
      </c>
      <c r="AI7231" s="80" t="s">
        <v>6</v>
      </c>
      <c r="AJ7231" s="41"/>
      <c r="AK7231" s="3"/>
      <c r="AL7231" s="85"/>
      <c r="AM7231" s="151" t="s">
        <v>25241</v>
      </c>
      <c r="AN7231" s="15"/>
      <c r="AO7231" s="166"/>
      <c r="AP7231" s="5">
        <f t="shared" si="113"/>
        <v>0</v>
      </c>
      <c r="AQ7231" s="16"/>
      <c r="AR7231" s="205">
        <v>1</v>
      </c>
      <c r="AS7231" s="16"/>
      <c r="AT7231" s="16"/>
      <c r="AU7231" s="16"/>
      <c r="AV7231" s="16"/>
      <c r="AW7231" s="16"/>
      <c r="AX7231" s="16"/>
    </row>
    <row r="7232" spans="1:50" s="13" customFormat="1" ht="15" hidden="1" customHeight="1" x14ac:dyDescent="0.2">
      <c r="A7232" s="7" t="s">
        <v>25070</v>
      </c>
      <c r="B7232" s="3" t="s">
        <v>24959</v>
      </c>
      <c r="C7232" s="85" t="s">
        <v>7939</v>
      </c>
      <c r="D7232" s="85" t="s">
        <v>13090</v>
      </c>
      <c r="E7232" s="202" t="s">
        <v>154</v>
      </c>
      <c r="F7232" s="85" t="s">
        <v>68</v>
      </c>
      <c r="G7232" s="100" t="s">
        <v>70</v>
      </c>
      <c r="H7232" s="85" t="s">
        <v>20690</v>
      </c>
      <c r="I7232" s="3" t="s">
        <v>8188</v>
      </c>
      <c r="J7232" s="171" t="s">
        <v>4400</v>
      </c>
      <c r="K7232" s="7" t="s">
        <v>4422</v>
      </c>
      <c r="L7232" s="3"/>
      <c r="M7232" s="3"/>
      <c r="N7232" s="41" t="s">
        <v>24960</v>
      </c>
      <c r="O7232" s="87">
        <v>0</v>
      </c>
      <c r="P7232" s="87">
        <v>0</v>
      </c>
      <c r="Q7232" s="87">
        <v>0</v>
      </c>
      <c r="R7232" s="87">
        <v>0</v>
      </c>
      <c r="S7232" s="87"/>
      <c r="T7232" s="87"/>
      <c r="U7232" s="85" t="s">
        <v>112</v>
      </c>
      <c r="V7232" s="179"/>
      <c r="W7232" s="7"/>
      <c r="X7232" s="3"/>
      <c r="Y7232" s="3"/>
      <c r="Z7232" s="211">
        <v>70457</v>
      </c>
      <c r="AA7232" s="11"/>
      <c r="AB7232" s="123" t="s">
        <v>7939</v>
      </c>
      <c r="AC7232" s="124"/>
      <c r="AD7232" s="41"/>
      <c r="AE7232" s="41"/>
      <c r="AF7232" s="191">
        <v>45084</v>
      </c>
      <c r="AG7232" s="41"/>
      <c r="AH7232" s="41" t="s">
        <v>16608</v>
      </c>
      <c r="AI7232" s="80" t="s">
        <v>6</v>
      </c>
      <c r="AJ7232" s="41"/>
      <c r="AK7232" s="3"/>
      <c r="AL7232" s="85"/>
      <c r="AM7232" s="151" t="s">
        <v>24840</v>
      </c>
      <c r="AN7232" s="15"/>
      <c r="AO7232" s="166"/>
      <c r="AP7232" s="5">
        <f t="shared" si="113"/>
        <v>0</v>
      </c>
      <c r="AQ7232" s="16"/>
      <c r="AR7232" s="205">
        <v>1</v>
      </c>
      <c r="AS7232" s="16"/>
      <c r="AT7232" s="16"/>
      <c r="AU7232" s="16"/>
      <c r="AV7232" s="16"/>
      <c r="AW7232" s="16"/>
      <c r="AX7232" s="16"/>
    </row>
    <row r="7233" spans="1:50" s="13" customFormat="1" ht="15" hidden="1" customHeight="1" x14ac:dyDescent="0.2">
      <c r="A7233" s="7" t="s">
        <v>25071</v>
      </c>
      <c r="B7233" s="3" t="s">
        <v>24961</v>
      </c>
      <c r="C7233" s="85" t="s">
        <v>7939</v>
      </c>
      <c r="D7233" s="85" t="s">
        <v>13090</v>
      </c>
      <c r="E7233" s="202" t="s">
        <v>7951</v>
      </c>
      <c r="F7233" s="85" t="s">
        <v>14</v>
      </c>
      <c r="G7233" s="85" t="s">
        <v>18</v>
      </c>
      <c r="H7233" s="85" t="s">
        <v>20690</v>
      </c>
      <c r="I7233" s="3" t="s">
        <v>8473</v>
      </c>
      <c r="J7233" s="171" t="s">
        <v>4400</v>
      </c>
      <c r="K7233" s="7" t="s">
        <v>4422</v>
      </c>
      <c r="L7233" s="3"/>
      <c r="M7233" s="3"/>
      <c r="N7233" s="41" t="s">
        <v>24939</v>
      </c>
      <c r="O7233" s="87">
        <v>0</v>
      </c>
      <c r="P7233" s="87">
        <v>0</v>
      </c>
      <c r="Q7233" s="87">
        <v>0</v>
      </c>
      <c r="R7233" s="87">
        <v>0</v>
      </c>
      <c r="S7233" s="87"/>
      <c r="T7233" s="87"/>
      <c r="U7233" s="85" t="s">
        <v>112</v>
      </c>
      <c r="V7233" s="179"/>
      <c r="W7233" s="7"/>
      <c r="X7233" s="3"/>
      <c r="Y7233" s="3"/>
      <c r="Z7233" s="211">
        <v>58017</v>
      </c>
      <c r="AA7233" s="11"/>
      <c r="AB7233" s="123" t="s">
        <v>7939</v>
      </c>
      <c r="AC7233" s="124"/>
      <c r="AD7233" s="41"/>
      <c r="AE7233" s="41"/>
      <c r="AF7233" s="191"/>
      <c r="AG7233" s="41"/>
      <c r="AH7233" s="41" t="s">
        <v>7952</v>
      </c>
      <c r="AI7233" s="80" t="s">
        <v>6</v>
      </c>
      <c r="AJ7233" s="41"/>
      <c r="AK7233" s="3"/>
      <c r="AL7233" s="85"/>
      <c r="AM7233" s="151" t="s">
        <v>24840</v>
      </c>
      <c r="AN7233" s="15"/>
      <c r="AO7233" s="166"/>
      <c r="AP7233" s="5">
        <f t="shared" si="113"/>
        <v>0</v>
      </c>
      <c r="AQ7233" s="16"/>
      <c r="AR7233" s="205">
        <v>1</v>
      </c>
      <c r="AS7233" s="16"/>
      <c r="AT7233" s="16"/>
      <c r="AU7233" s="16"/>
      <c r="AV7233" s="16"/>
      <c r="AW7233" s="16"/>
      <c r="AX7233" s="16"/>
    </row>
    <row r="7234" spans="1:50" s="13" customFormat="1" ht="15" hidden="1" customHeight="1" x14ac:dyDescent="0.2">
      <c r="A7234" s="7" t="s">
        <v>26801</v>
      </c>
      <c r="B7234" s="3" t="s">
        <v>27183</v>
      </c>
      <c r="C7234" s="85" t="s">
        <v>7939</v>
      </c>
      <c r="D7234" s="85" t="s">
        <v>13090</v>
      </c>
      <c r="E7234" s="202" t="s">
        <v>10070</v>
      </c>
      <c r="F7234" s="85" t="s">
        <v>14</v>
      </c>
      <c r="G7234" s="85" t="s">
        <v>17</v>
      </c>
      <c r="H7234" s="85" t="s">
        <v>20690</v>
      </c>
      <c r="I7234" s="3" t="s">
        <v>16678</v>
      </c>
      <c r="J7234" s="85" t="s">
        <v>4400</v>
      </c>
      <c r="K7234" s="7" t="s">
        <v>4422</v>
      </c>
      <c r="L7234" s="3"/>
      <c r="M7234" s="3"/>
      <c r="N7234" s="41" t="s">
        <v>16754</v>
      </c>
      <c r="O7234" s="87">
        <v>0</v>
      </c>
      <c r="P7234" s="87">
        <v>0</v>
      </c>
      <c r="Q7234" s="87">
        <v>0</v>
      </c>
      <c r="R7234" s="87">
        <v>0</v>
      </c>
      <c r="S7234" s="87"/>
      <c r="T7234" s="87"/>
      <c r="U7234" s="85" t="s">
        <v>112</v>
      </c>
      <c r="V7234" s="179"/>
      <c r="W7234" s="7"/>
      <c r="X7234" s="3"/>
      <c r="Y7234" s="3"/>
      <c r="Z7234" s="211">
        <v>33220</v>
      </c>
      <c r="AA7234" s="11"/>
      <c r="AB7234" s="123" t="s">
        <v>7939</v>
      </c>
      <c r="AC7234" s="124"/>
      <c r="AD7234" s="41"/>
      <c r="AE7234" s="41"/>
      <c r="AF7234" s="191"/>
      <c r="AG7234" s="41"/>
      <c r="AH7234" s="41" t="s">
        <v>16608</v>
      </c>
      <c r="AI7234" s="80" t="s">
        <v>6</v>
      </c>
      <c r="AJ7234" s="41"/>
      <c r="AK7234" s="3"/>
      <c r="AL7234" s="85"/>
      <c r="AM7234" s="151" t="s">
        <v>26263</v>
      </c>
      <c r="AN7234" s="15"/>
      <c r="AO7234" s="166"/>
      <c r="AP7234" s="5">
        <f t="shared" si="113"/>
        <v>0</v>
      </c>
      <c r="AQ7234" s="16"/>
      <c r="AR7234" s="205">
        <v>1</v>
      </c>
      <c r="AS7234" s="16"/>
      <c r="AT7234" s="16"/>
      <c r="AU7234" s="16"/>
      <c r="AV7234" s="16"/>
      <c r="AW7234" s="16"/>
      <c r="AX7234" s="16"/>
    </row>
    <row r="7235" spans="1:50" s="13" customFormat="1" ht="15" hidden="1" customHeight="1" x14ac:dyDescent="0.2">
      <c r="A7235" s="7" t="s">
        <v>25533</v>
      </c>
      <c r="B7235" s="3" t="s">
        <v>25296</v>
      </c>
      <c r="C7235" s="85" t="s">
        <v>7939</v>
      </c>
      <c r="D7235" s="85" t="s">
        <v>13090</v>
      </c>
      <c r="E7235" s="202" t="s">
        <v>154</v>
      </c>
      <c r="F7235" s="85" t="s">
        <v>40</v>
      </c>
      <c r="G7235" s="85" t="s">
        <v>44</v>
      </c>
      <c r="H7235" s="85" t="s">
        <v>20690</v>
      </c>
      <c r="I7235" s="3" t="s">
        <v>25403</v>
      </c>
      <c r="J7235" s="85" t="s">
        <v>115</v>
      </c>
      <c r="K7235" s="7" t="s">
        <v>4595</v>
      </c>
      <c r="L7235" s="3"/>
      <c r="M7235" s="3"/>
      <c r="N7235" s="41" t="s">
        <v>22754</v>
      </c>
      <c r="O7235" s="87">
        <v>0</v>
      </c>
      <c r="P7235" s="87">
        <v>0</v>
      </c>
      <c r="Q7235" s="87">
        <v>0</v>
      </c>
      <c r="R7235" s="87">
        <v>0</v>
      </c>
      <c r="S7235" s="87"/>
      <c r="T7235" s="87"/>
      <c r="U7235" s="85" t="s">
        <v>112</v>
      </c>
      <c r="V7235" s="179"/>
      <c r="W7235" s="7"/>
      <c r="X7235" s="3"/>
      <c r="Y7235" s="3"/>
      <c r="Z7235" s="211">
        <v>57457</v>
      </c>
      <c r="AA7235" s="11"/>
      <c r="AB7235" s="123" t="s">
        <v>7939</v>
      </c>
      <c r="AC7235" s="124"/>
      <c r="AD7235" s="41"/>
      <c r="AE7235" s="41"/>
      <c r="AF7235" s="191">
        <v>45180</v>
      </c>
      <c r="AG7235" s="41"/>
      <c r="AH7235" s="41" t="s">
        <v>8024</v>
      </c>
      <c r="AI7235" s="80" t="s">
        <v>6</v>
      </c>
      <c r="AJ7235" s="41"/>
      <c r="AK7235" s="3"/>
      <c r="AL7235" s="85"/>
      <c r="AM7235" s="151" t="s">
        <v>25241</v>
      </c>
      <c r="AN7235" s="15"/>
      <c r="AO7235" s="166"/>
      <c r="AP7235" s="5">
        <f t="shared" si="113"/>
        <v>0</v>
      </c>
      <c r="AQ7235" s="16"/>
      <c r="AR7235" s="205">
        <v>1</v>
      </c>
      <c r="AS7235" s="16"/>
      <c r="AT7235" s="16"/>
      <c r="AU7235" s="16"/>
      <c r="AV7235" s="16"/>
      <c r="AW7235" s="16"/>
      <c r="AX7235" s="16"/>
    </row>
    <row r="7236" spans="1:50" s="13" customFormat="1" ht="15" hidden="1" customHeight="1" x14ac:dyDescent="0.2">
      <c r="A7236" s="7" t="s">
        <v>28662</v>
      </c>
      <c r="B7236" s="3" t="s">
        <v>28206</v>
      </c>
      <c r="C7236" s="85" t="s">
        <v>7939</v>
      </c>
      <c r="D7236" s="85" t="s">
        <v>13090</v>
      </c>
      <c r="E7236" s="202" t="s">
        <v>10070</v>
      </c>
      <c r="F7236" s="85" t="s">
        <v>40</v>
      </c>
      <c r="G7236" s="85" t="s">
        <v>43</v>
      </c>
      <c r="H7236" s="85" t="s">
        <v>20690</v>
      </c>
      <c r="I7236" s="3" t="s">
        <v>10897</v>
      </c>
      <c r="J7236" s="85" t="s">
        <v>4400</v>
      </c>
      <c r="K7236" s="7" t="s">
        <v>3838</v>
      </c>
      <c r="L7236" s="3"/>
      <c r="M7236" s="3"/>
      <c r="N7236" s="41" t="s">
        <v>22198</v>
      </c>
      <c r="O7236" s="87">
        <v>0</v>
      </c>
      <c r="P7236" s="87">
        <v>0</v>
      </c>
      <c r="Q7236" s="87">
        <v>0</v>
      </c>
      <c r="R7236" s="87">
        <v>0</v>
      </c>
      <c r="S7236" s="87"/>
      <c r="T7236" s="87"/>
      <c r="U7236" s="85" t="s">
        <v>112</v>
      </c>
      <c r="V7236" s="179"/>
      <c r="W7236" s="7"/>
      <c r="X7236" s="3"/>
      <c r="Y7236" s="3"/>
      <c r="Z7236" s="215">
        <v>83186</v>
      </c>
      <c r="AA7236" s="11"/>
      <c r="AB7236" s="123" t="s">
        <v>7939</v>
      </c>
      <c r="AC7236" s="124"/>
      <c r="AD7236" s="41"/>
      <c r="AE7236" s="41"/>
      <c r="AF7236" s="191"/>
      <c r="AG7236" s="41"/>
      <c r="AH7236" s="41" t="s">
        <v>8211</v>
      </c>
      <c r="AI7236" s="80" t="s">
        <v>6</v>
      </c>
      <c r="AJ7236" s="41"/>
      <c r="AK7236" s="3"/>
      <c r="AL7236" s="85"/>
      <c r="AM7236" s="151" t="s">
        <v>28169</v>
      </c>
      <c r="AN7236" s="15"/>
      <c r="AO7236" s="166"/>
      <c r="AP7236" s="5">
        <f t="shared" si="113"/>
        <v>0</v>
      </c>
      <c r="AQ7236" s="16"/>
      <c r="AR7236" s="205">
        <v>1</v>
      </c>
      <c r="AS7236" s="16"/>
      <c r="AT7236" s="16"/>
      <c r="AU7236" s="16"/>
      <c r="AV7236" s="16"/>
      <c r="AW7236" s="16"/>
      <c r="AX7236" s="16"/>
    </row>
    <row r="7237" spans="1:50" s="13" customFormat="1" ht="15" hidden="1" customHeight="1" x14ac:dyDescent="0.2">
      <c r="A7237" s="7" t="s">
        <v>11326</v>
      </c>
      <c r="B7237" s="3" t="s">
        <v>11327</v>
      </c>
      <c r="C7237" s="85" t="s">
        <v>7939</v>
      </c>
      <c r="D7237" s="85" t="s">
        <v>13090</v>
      </c>
      <c r="E7237" s="202" t="s">
        <v>154</v>
      </c>
      <c r="F7237" s="85" t="s">
        <v>55</v>
      </c>
      <c r="G7237" s="85" t="s">
        <v>63</v>
      </c>
      <c r="H7237" s="85" t="s">
        <v>20690</v>
      </c>
      <c r="I7237" s="3" t="s">
        <v>7970</v>
      </c>
      <c r="J7237" s="85" t="s">
        <v>4435</v>
      </c>
      <c r="K7237" s="7" t="s">
        <v>3838</v>
      </c>
      <c r="L7237" s="3"/>
      <c r="M7237" s="3"/>
      <c r="N7237" s="41" t="s">
        <v>11277</v>
      </c>
      <c r="O7237" s="87">
        <v>68733</v>
      </c>
      <c r="P7237" s="87">
        <v>68733</v>
      </c>
      <c r="Q7237" s="87">
        <v>0</v>
      </c>
      <c r="R7237" s="87">
        <v>0</v>
      </c>
      <c r="S7237" s="87"/>
      <c r="T7237" s="87"/>
      <c r="U7237" s="85">
        <v>2006</v>
      </c>
      <c r="V7237" s="179"/>
      <c r="W7237" s="7"/>
      <c r="X7237" s="3"/>
      <c r="Y7237" s="3"/>
      <c r="Z7237" s="215">
        <v>29586</v>
      </c>
      <c r="AA7237" s="11"/>
      <c r="AB7237" s="123" t="s">
        <v>7939</v>
      </c>
      <c r="AC7237" s="124"/>
      <c r="AD7237" s="41"/>
      <c r="AE7237" s="41"/>
      <c r="AF7237" s="191">
        <v>43927</v>
      </c>
      <c r="AG7237" s="41"/>
      <c r="AH7237" s="41" t="s">
        <v>8024</v>
      </c>
      <c r="AI7237" s="80" t="s">
        <v>6</v>
      </c>
      <c r="AJ7237" s="41"/>
      <c r="AK7237" s="3"/>
      <c r="AL7237" s="85"/>
      <c r="AM7237" s="151" t="s">
        <v>19998</v>
      </c>
      <c r="AN7237" s="15"/>
      <c r="AO7237" s="166"/>
      <c r="AP7237" s="5">
        <f t="shared" si="113"/>
        <v>0</v>
      </c>
      <c r="AQ7237" s="16"/>
      <c r="AR7237" s="205">
        <v>1</v>
      </c>
      <c r="AS7237" s="16"/>
      <c r="AT7237" s="16"/>
      <c r="AU7237" s="16"/>
      <c r="AV7237" s="16"/>
      <c r="AW7237" s="16"/>
      <c r="AX7237" s="16"/>
    </row>
    <row r="7238" spans="1:50" s="13" customFormat="1" ht="15" hidden="1" customHeight="1" x14ac:dyDescent="0.2">
      <c r="A7238" s="7" t="s">
        <v>28663</v>
      </c>
      <c r="B7238" s="3" t="s">
        <v>28207</v>
      </c>
      <c r="C7238" s="85" t="s">
        <v>7939</v>
      </c>
      <c r="D7238" s="85" t="s">
        <v>13090</v>
      </c>
      <c r="E7238" s="202" t="s">
        <v>7951</v>
      </c>
      <c r="F7238" s="85" t="s">
        <v>40</v>
      </c>
      <c r="G7238" s="85" t="s">
        <v>43</v>
      </c>
      <c r="H7238" s="85" t="s">
        <v>20690</v>
      </c>
      <c r="I7238" s="3" t="s">
        <v>10897</v>
      </c>
      <c r="J7238" s="85" t="s">
        <v>4400</v>
      </c>
      <c r="K7238" s="7" t="s">
        <v>3838</v>
      </c>
      <c r="L7238" s="3"/>
      <c r="M7238" s="3"/>
      <c r="N7238" s="41" t="s">
        <v>22198</v>
      </c>
      <c r="O7238" s="87">
        <v>0</v>
      </c>
      <c r="P7238" s="87">
        <v>0</v>
      </c>
      <c r="Q7238" s="87">
        <v>0</v>
      </c>
      <c r="R7238" s="87">
        <v>0</v>
      </c>
      <c r="S7238" s="87"/>
      <c r="T7238" s="87"/>
      <c r="U7238" s="85" t="s">
        <v>112</v>
      </c>
      <c r="V7238" s="179"/>
      <c r="W7238" s="7"/>
      <c r="X7238" s="3"/>
      <c r="Y7238" s="3"/>
      <c r="Z7238" s="215">
        <v>113622</v>
      </c>
      <c r="AA7238" s="11"/>
      <c r="AB7238" s="123" t="s">
        <v>7939</v>
      </c>
      <c r="AC7238" s="124"/>
      <c r="AD7238" s="41"/>
      <c r="AE7238" s="41"/>
      <c r="AF7238" s="191"/>
      <c r="AG7238" s="41"/>
      <c r="AH7238" s="41" t="s">
        <v>8211</v>
      </c>
      <c r="AI7238" s="80" t="s">
        <v>6</v>
      </c>
      <c r="AJ7238" s="41"/>
      <c r="AK7238" s="3"/>
      <c r="AL7238" s="85"/>
      <c r="AM7238" s="151" t="s">
        <v>28169</v>
      </c>
      <c r="AN7238" s="15"/>
      <c r="AO7238" s="166"/>
      <c r="AP7238" s="5">
        <f t="shared" ref="AP7238:AP7301" si="114">SUBTOTAL(109,U7238)</f>
        <v>0</v>
      </c>
      <c r="AQ7238" s="16"/>
      <c r="AR7238" s="205">
        <v>1</v>
      </c>
      <c r="AS7238" s="16"/>
      <c r="AT7238" s="16"/>
      <c r="AU7238" s="16"/>
      <c r="AV7238" s="16"/>
      <c r="AW7238" s="16"/>
      <c r="AX7238" s="16"/>
    </row>
    <row r="7239" spans="1:50" s="13" customFormat="1" ht="15" hidden="1" customHeight="1" x14ac:dyDescent="0.2">
      <c r="A7239" s="7" t="s">
        <v>28664</v>
      </c>
      <c r="B7239" s="3" t="s">
        <v>28208</v>
      </c>
      <c r="C7239" s="85" t="s">
        <v>7939</v>
      </c>
      <c r="D7239" s="85" t="s">
        <v>13090</v>
      </c>
      <c r="E7239" s="202" t="s">
        <v>7951</v>
      </c>
      <c r="F7239" s="85" t="s">
        <v>40</v>
      </c>
      <c r="G7239" s="85" t="s">
        <v>43</v>
      </c>
      <c r="H7239" s="85" t="s">
        <v>20690</v>
      </c>
      <c r="I7239" s="3" t="s">
        <v>10897</v>
      </c>
      <c r="J7239" s="85" t="s">
        <v>4400</v>
      </c>
      <c r="K7239" s="7" t="s">
        <v>3838</v>
      </c>
      <c r="L7239" s="3"/>
      <c r="M7239" s="3"/>
      <c r="N7239" s="41" t="s">
        <v>22198</v>
      </c>
      <c r="O7239" s="87">
        <v>0</v>
      </c>
      <c r="P7239" s="87">
        <v>0</v>
      </c>
      <c r="Q7239" s="87">
        <v>0</v>
      </c>
      <c r="R7239" s="87">
        <v>0</v>
      </c>
      <c r="S7239" s="87"/>
      <c r="T7239" s="87"/>
      <c r="U7239" s="85" t="s">
        <v>112</v>
      </c>
      <c r="V7239" s="179"/>
      <c r="W7239" s="7"/>
      <c r="X7239" s="3"/>
      <c r="Y7239" s="3"/>
      <c r="Z7239" s="215">
        <v>85432</v>
      </c>
      <c r="AA7239" s="11"/>
      <c r="AB7239" s="123" t="s">
        <v>7939</v>
      </c>
      <c r="AC7239" s="124"/>
      <c r="AD7239" s="41"/>
      <c r="AE7239" s="41"/>
      <c r="AF7239" s="191"/>
      <c r="AG7239" s="41"/>
      <c r="AH7239" s="41" t="s">
        <v>8211</v>
      </c>
      <c r="AI7239" s="80" t="s">
        <v>6</v>
      </c>
      <c r="AJ7239" s="41"/>
      <c r="AK7239" s="3"/>
      <c r="AL7239" s="85"/>
      <c r="AM7239" s="151" t="s">
        <v>28169</v>
      </c>
      <c r="AN7239" s="15"/>
      <c r="AO7239" s="166"/>
      <c r="AP7239" s="5">
        <f t="shared" si="114"/>
        <v>0</v>
      </c>
      <c r="AQ7239" s="16"/>
      <c r="AR7239" s="205">
        <v>1</v>
      </c>
      <c r="AS7239" s="16"/>
      <c r="AT7239" s="16"/>
      <c r="AU7239" s="16"/>
      <c r="AV7239" s="16"/>
      <c r="AW7239" s="16"/>
      <c r="AX7239" s="16"/>
    </row>
    <row r="7240" spans="1:50" s="13" customFormat="1" ht="15" hidden="1" customHeight="1" x14ac:dyDescent="0.2">
      <c r="A7240" s="7" t="s">
        <v>28665</v>
      </c>
      <c r="B7240" s="3" t="s">
        <v>28209</v>
      </c>
      <c r="C7240" s="85" t="s">
        <v>7939</v>
      </c>
      <c r="D7240" s="85" t="s">
        <v>13090</v>
      </c>
      <c r="E7240" s="202" t="s">
        <v>7951</v>
      </c>
      <c r="F7240" s="85" t="s">
        <v>34</v>
      </c>
      <c r="G7240" s="85" t="s">
        <v>35</v>
      </c>
      <c r="H7240" s="85" t="s">
        <v>20688</v>
      </c>
      <c r="I7240" s="7" t="s">
        <v>8125</v>
      </c>
      <c r="J7240" s="85" t="s">
        <v>124</v>
      </c>
      <c r="K7240" s="7" t="s">
        <v>125</v>
      </c>
      <c r="L7240" s="3"/>
      <c r="M7240" s="3"/>
      <c r="N7240" s="41" t="s">
        <v>27171</v>
      </c>
      <c r="O7240" s="87">
        <v>0</v>
      </c>
      <c r="P7240" s="87">
        <v>0</v>
      </c>
      <c r="Q7240" s="87">
        <v>0</v>
      </c>
      <c r="R7240" s="87">
        <v>0</v>
      </c>
      <c r="S7240" s="87"/>
      <c r="T7240" s="87"/>
      <c r="U7240" s="85" t="s">
        <v>112</v>
      </c>
      <c r="V7240" s="179"/>
      <c r="W7240" s="7"/>
      <c r="X7240" s="3"/>
      <c r="Y7240" s="3"/>
      <c r="Z7240" s="215">
        <v>978010</v>
      </c>
      <c r="AA7240" s="11"/>
      <c r="AB7240" s="123" t="s">
        <v>7939</v>
      </c>
      <c r="AC7240" s="124"/>
      <c r="AD7240" s="41"/>
      <c r="AE7240" s="41"/>
      <c r="AF7240" s="191"/>
      <c r="AG7240" s="41"/>
      <c r="AH7240" s="41" t="s">
        <v>7952</v>
      </c>
      <c r="AI7240" s="80" t="s">
        <v>6</v>
      </c>
      <c r="AJ7240" s="41"/>
      <c r="AK7240" s="3"/>
      <c r="AL7240" s="85"/>
      <c r="AM7240" s="151" t="s">
        <v>28169</v>
      </c>
      <c r="AN7240" s="15"/>
      <c r="AO7240" s="166"/>
      <c r="AP7240" s="5">
        <f t="shared" si="114"/>
        <v>0</v>
      </c>
      <c r="AQ7240" s="16"/>
      <c r="AR7240" s="205">
        <v>1</v>
      </c>
      <c r="AS7240" s="16"/>
      <c r="AT7240" s="16"/>
      <c r="AU7240" s="16"/>
      <c r="AV7240" s="16"/>
      <c r="AW7240" s="16"/>
      <c r="AX7240" s="16"/>
    </row>
    <row r="7241" spans="1:50" s="13" customFormat="1" ht="15" hidden="1" customHeight="1" x14ac:dyDescent="0.2">
      <c r="A7241" s="7" t="s">
        <v>25534</v>
      </c>
      <c r="B7241" s="3" t="s">
        <v>25297</v>
      </c>
      <c r="C7241" s="85" t="s">
        <v>7939</v>
      </c>
      <c r="D7241" s="85" t="s">
        <v>13090</v>
      </c>
      <c r="E7241" s="202" t="s">
        <v>8031</v>
      </c>
      <c r="F7241" s="85" t="s">
        <v>34</v>
      </c>
      <c r="G7241" s="85" t="s">
        <v>35</v>
      </c>
      <c r="H7241" s="85" t="s">
        <v>20688</v>
      </c>
      <c r="I7241" s="7" t="s">
        <v>8165</v>
      </c>
      <c r="J7241" s="85" t="s">
        <v>4447</v>
      </c>
      <c r="K7241" s="7" t="s">
        <v>4738</v>
      </c>
      <c r="L7241" s="3"/>
      <c r="M7241" s="3"/>
      <c r="N7241" s="41" t="s">
        <v>7950</v>
      </c>
      <c r="O7241" s="87">
        <v>0</v>
      </c>
      <c r="P7241" s="87">
        <v>0</v>
      </c>
      <c r="Q7241" s="87">
        <v>0</v>
      </c>
      <c r="R7241" s="87">
        <v>0</v>
      </c>
      <c r="S7241" s="87"/>
      <c r="T7241" s="87"/>
      <c r="U7241" s="85" t="s">
        <v>112</v>
      </c>
      <c r="V7241" s="179"/>
      <c r="W7241" s="7"/>
      <c r="X7241" s="3"/>
      <c r="Y7241" s="3"/>
      <c r="Z7241" s="215">
        <v>1608286</v>
      </c>
      <c r="AA7241" s="11"/>
      <c r="AB7241" s="123" t="s">
        <v>7939</v>
      </c>
      <c r="AC7241" s="124"/>
      <c r="AD7241" s="41"/>
      <c r="AE7241" s="41"/>
      <c r="AF7241" s="191"/>
      <c r="AG7241" s="41"/>
      <c r="AH7241" s="41" t="s">
        <v>7952</v>
      </c>
      <c r="AI7241" s="80" t="s">
        <v>6</v>
      </c>
      <c r="AJ7241" s="41"/>
      <c r="AK7241" s="3"/>
      <c r="AL7241" s="85"/>
      <c r="AM7241" s="151" t="s">
        <v>25241</v>
      </c>
      <c r="AN7241" s="15"/>
      <c r="AO7241" s="166"/>
      <c r="AP7241" s="5">
        <f t="shared" si="114"/>
        <v>0</v>
      </c>
      <c r="AQ7241" s="16"/>
      <c r="AR7241" s="205">
        <v>1</v>
      </c>
      <c r="AS7241" s="16"/>
      <c r="AT7241" s="16"/>
      <c r="AU7241" s="16"/>
      <c r="AV7241" s="16"/>
      <c r="AW7241" s="16"/>
      <c r="AX7241" s="16"/>
    </row>
    <row r="7242" spans="1:50" s="13" customFormat="1" ht="15" customHeight="1" x14ac:dyDescent="0.2">
      <c r="A7242" s="7" t="s">
        <v>28666</v>
      </c>
      <c r="B7242" s="3" t="s">
        <v>28210</v>
      </c>
      <c r="C7242" s="85" t="s">
        <v>7939</v>
      </c>
      <c r="D7242" s="85" t="s">
        <v>13090</v>
      </c>
      <c r="E7242" s="202" t="s">
        <v>7951</v>
      </c>
      <c r="F7242" s="85" t="s">
        <v>14</v>
      </c>
      <c r="G7242" s="85" t="s">
        <v>20</v>
      </c>
      <c r="H7242" s="85" t="s">
        <v>20689</v>
      </c>
      <c r="I7242" s="3" t="s">
        <v>16770</v>
      </c>
      <c r="J7242" s="85" t="s">
        <v>115</v>
      </c>
      <c r="K7242" s="7" t="s">
        <v>4595</v>
      </c>
      <c r="L7242" s="3"/>
      <c r="M7242" s="3"/>
      <c r="N7242" s="41" t="s">
        <v>22304</v>
      </c>
      <c r="O7242" s="87">
        <v>0</v>
      </c>
      <c r="P7242" s="87">
        <v>0</v>
      </c>
      <c r="Q7242" s="87">
        <v>0</v>
      </c>
      <c r="R7242" s="87">
        <v>0</v>
      </c>
      <c r="S7242" s="87"/>
      <c r="T7242" s="87"/>
      <c r="U7242" s="85" t="s">
        <v>112</v>
      </c>
      <c r="V7242" s="179"/>
      <c r="W7242" s="7"/>
      <c r="X7242" s="3"/>
      <c r="Y7242" s="3"/>
      <c r="Z7242" s="215">
        <v>651972</v>
      </c>
      <c r="AA7242" s="11"/>
      <c r="AB7242" s="123" t="s">
        <v>7939</v>
      </c>
      <c r="AC7242" s="124"/>
      <c r="AD7242" s="41"/>
      <c r="AE7242" s="41"/>
      <c r="AF7242" s="191"/>
      <c r="AG7242" s="41"/>
      <c r="AH7242" s="41" t="s">
        <v>7952</v>
      </c>
      <c r="AI7242" s="80" t="s">
        <v>6</v>
      </c>
      <c r="AJ7242" s="41"/>
      <c r="AK7242" s="3"/>
      <c r="AL7242" s="85"/>
      <c r="AM7242" s="151" t="s">
        <v>28169</v>
      </c>
      <c r="AN7242" s="15"/>
      <c r="AO7242" s="166"/>
      <c r="AP7242" s="5">
        <f t="shared" si="114"/>
        <v>0</v>
      </c>
      <c r="AQ7242" s="16"/>
      <c r="AR7242" s="205">
        <v>1</v>
      </c>
      <c r="AS7242" s="16"/>
      <c r="AT7242" s="16"/>
      <c r="AU7242" s="16"/>
      <c r="AV7242" s="16"/>
      <c r="AW7242" s="16"/>
      <c r="AX7242" s="16"/>
    </row>
    <row r="7243" spans="1:50" s="13" customFormat="1" ht="15" hidden="1" customHeight="1" x14ac:dyDescent="0.2">
      <c r="A7243" s="7" t="s">
        <v>25072</v>
      </c>
      <c r="B7243" s="3" t="s">
        <v>24962</v>
      </c>
      <c r="C7243" s="85" t="s">
        <v>7939</v>
      </c>
      <c r="D7243" s="85" t="s">
        <v>13090</v>
      </c>
      <c r="E7243" s="202" t="s">
        <v>7951</v>
      </c>
      <c r="F7243" s="85" t="s">
        <v>14</v>
      </c>
      <c r="G7243" s="85" t="s">
        <v>18</v>
      </c>
      <c r="H7243" s="85" t="s">
        <v>20690</v>
      </c>
      <c r="I7243" s="3" t="s">
        <v>8473</v>
      </c>
      <c r="J7243" s="171" t="s">
        <v>4400</v>
      </c>
      <c r="K7243" s="7" t="s">
        <v>4422</v>
      </c>
      <c r="L7243" s="3"/>
      <c r="M7243" s="3"/>
      <c r="N7243" s="41" t="s">
        <v>21082</v>
      </c>
      <c r="O7243" s="87">
        <v>0</v>
      </c>
      <c r="P7243" s="87">
        <v>0</v>
      </c>
      <c r="Q7243" s="87">
        <v>0</v>
      </c>
      <c r="R7243" s="87">
        <v>0</v>
      </c>
      <c r="S7243" s="87"/>
      <c r="T7243" s="87"/>
      <c r="U7243" s="85" t="s">
        <v>112</v>
      </c>
      <c r="V7243" s="179"/>
      <c r="W7243" s="7"/>
      <c r="X7243" s="3"/>
      <c r="Y7243" s="3"/>
      <c r="Z7243" s="215">
        <v>58484</v>
      </c>
      <c r="AA7243" s="11"/>
      <c r="AB7243" s="123" t="s">
        <v>7939</v>
      </c>
      <c r="AC7243" s="124"/>
      <c r="AD7243" s="41"/>
      <c r="AE7243" s="41"/>
      <c r="AF7243" s="191"/>
      <c r="AG7243" s="41"/>
      <c r="AH7243" s="41" t="s">
        <v>7952</v>
      </c>
      <c r="AI7243" s="80" t="s">
        <v>6</v>
      </c>
      <c r="AJ7243" s="41"/>
      <c r="AK7243" s="3"/>
      <c r="AL7243" s="85"/>
      <c r="AM7243" s="151" t="s">
        <v>24840</v>
      </c>
      <c r="AN7243" s="15"/>
      <c r="AO7243" s="166"/>
      <c r="AP7243" s="5">
        <f t="shared" si="114"/>
        <v>0</v>
      </c>
      <c r="AQ7243" s="16"/>
      <c r="AR7243" s="205">
        <v>1</v>
      </c>
      <c r="AS7243" s="16"/>
      <c r="AT7243" s="16"/>
      <c r="AU7243" s="16"/>
      <c r="AV7243" s="16"/>
      <c r="AW7243" s="16"/>
      <c r="AX7243" s="16"/>
    </row>
    <row r="7244" spans="1:50" s="13" customFormat="1" ht="15" hidden="1" customHeight="1" x14ac:dyDescent="0.2">
      <c r="A7244" s="7" t="s">
        <v>25535</v>
      </c>
      <c r="B7244" s="3" t="s">
        <v>25298</v>
      </c>
      <c r="C7244" s="85" t="s">
        <v>7939</v>
      </c>
      <c r="D7244" s="85" t="s">
        <v>13090</v>
      </c>
      <c r="E7244" s="202" t="s">
        <v>7951</v>
      </c>
      <c r="F7244" s="85" t="s">
        <v>14</v>
      </c>
      <c r="G7244" s="85" t="s">
        <v>18</v>
      </c>
      <c r="H7244" s="85" t="s">
        <v>20690</v>
      </c>
      <c r="I7244" s="3" t="s">
        <v>8473</v>
      </c>
      <c r="J7244" s="85" t="s">
        <v>4400</v>
      </c>
      <c r="K7244" s="7" t="s">
        <v>4422</v>
      </c>
      <c r="L7244" s="3"/>
      <c r="M7244" s="3"/>
      <c r="N7244" s="41" t="s">
        <v>25430</v>
      </c>
      <c r="O7244" s="87">
        <v>0</v>
      </c>
      <c r="P7244" s="87">
        <v>0</v>
      </c>
      <c r="Q7244" s="87">
        <v>0</v>
      </c>
      <c r="R7244" s="87">
        <v>0</v>
      </c>
      <c r="S7244" s="87"/>
      <c r="T7244" s="87"/>
      <c r="U7244" s="85" t="s">
        <v>112</v>
      </c>
      <c r="V7244" s="179"/>
      <c r="W7244" s="7"/>
      <c r="X7244" s="3"/>
      <c r="Y7244" s="3"/>
      <c r="Z7244" s="215">
        <v>56756</v>
      </c>
      <c r="AA7244" s="11"/>
      <c r="AB7244" s="123" t="s">
        <v>7939</v>
      </c>
      <c r="AC7244" s="124"/>
      <c r="AD7244" s="41"/>
      <c r="AE7244" s="41"/>
      <c r="AF7244" s="191"/>
      <c r="AG7244" s="41"/>
      <c r="AH7244" s="41" t="s">
        <v>7952</v>
      </c>
      <c r="AI7244" s="80" t="s">
        <v>6</v>
      </c>
      <c r="AJ7244" s="41"/>
      <c r="AK7244" s="3"/>
      <c r="AL7244" s="85"/>
      <c r="AM7244" s="151" t="s">
        <v>25241</v>
      </c>
      <c r="AN7244" s="15"/>
      <c r="AO7244" s="166"/>
      <c r="AP7244" s="5">
        <f t="shared" si="114"/>
        <v>0</v>
      </c>
      <c r="AQ7244" s="16"/>
      <c r="AR7244" s="205">
        <v>1</v>
      </c>
      <c r="AS7244" s="16"/>
      <c r="AT7244" s="16"/>
      <c r="AU7244" s="16"/>
      <c r="AV7244" s="16"/>
      <c r="AW7244" s="16"/>
      <c r="AX7244" s="16"/>
    </row>
    <row r="7245" spans="1:50" s="13" customFormat="1" ht="15" hidden="1" customHeight="1" x14ac:dyDescent="0.2">
      <c r="A7245" s="7" t="s">
        <v>25073</v>
      </c>
      <c r="B7245" s="3" t="s">
        <v>24963</v>
      </c>
      <c r="C7245" s="85" t="s">
        <v>7939</v>
      </c>
      <c r="D7245" s="85" t="s">
        <v>13090</v>
      </c>
      <c r="E7245" s="202" t="s">
        <v>7951</v>
      </c>
      <c r="F7245" s="85" t="s">
        <v>34</v>
      </c>
      <c r="G7245" s="85" t="s">
        <v>16219</v>
      </c>
      <c r="H7245" s="85" t="s">
        <v>20689</v>
      </c>
      <c r="I7245" s="3" t="s">
        <v>10268</v>
      </c>
      <c r="J7245" s="171" t="s">
        <v>4400</v>
      </c>
      <c r="K7245" s="7" t="s">
        <v>4422</v>
      </c>
      <c r="L7245" s="3"/>
      <c r="M7245" s="3"/>
      <c r="N7245" s="41" t="s">
        <v>22307</v>
      </c>
      <c r="O7245" s="87">
        <v>0</v>
      </c>
      <c r="P7245" s="87">
        <v>0</v>
      </c>
      <c r="Q7245" s="87">
        <v>0</v>
      </c>
      <c r="R7245" s="87">
        <v>0</v>
      </c>
      <c r="S7245" s="87"/>
      <c r="T7245" s="87"/>
      <c r="U7245" s="85" t="s">
        <v>112</v>
      </c>
      <c r="V7245" s="179"/>
      <c r="W7245" s="7"/>
      <c r="X7245" s="3"/>
      <c r="Y7245" s="3"/>
      <c r="Z7245" s="215">
        <v>373458</v>
      </c>
      <c r="AA7245" s="11"/>
      <c r="AB7245" s="123" t="s">
        <v>7939</v>
      </c>
      <c r="AC7245" s="124"/>
      <c r="AD7245" s="41"/>
      <c r="AE7245" s="41"/>
      <c r="AF7245" s="191"/>
      <c r="AG7245" s="41"/>
      <c r="AH7245" s="41" t="s">
        <v>7952</v>
      </c>
      <c r="AI7245" s="80" t="s">
        <v>6</v>
      </c>
      <c r="AJ7245" s="41"/>
      <c r="AK7245" s="3"/>
      <c r="AL7245" s="85"/>
      <c r="AM7245" s="151" t="s">
        <v>24840</v>
      </c>
      <c r="AN7245" s="15"/>
      <c r="AO7245" s="166"/>
      <c r="AP7245" s="5">
        <f t="shared" si="114"/>
        <v>0</v>
      </c>
      <c r="AQ7245" s="16"/>
      <c r="AR7245" s="205">
        <v>1</v>
      </c>
      <c r="AS7245" s="16"/>
      <c r="AT7245" s="16"/>
      <c r="AU7245" s="16"/>
      <c r="AV7245" s="16"/>
      <c r="AW7245" s="16"/>
      <c r="AX7245" s="16"/>
    </row>
    <row r="7246" spans="1:50" s="13" customFormat="1" ht="15" hidden="1" customHeight="1" x14ac:dyDescent="0.2">
      <c r="A7246" s="7" t="s">
        <v>25536</v>
      </c>
      <c r="B7246" s="3" t="s">
        <v>25299</v>
      </c>
      <c r="C7246" s="85" t="s">
        <v>7939</v>
      </c>
      <c r="D7246" s="85" t="s">
        <v>13090</v>
      </c>
      <c r="E7246" s="202" t="s">
        <v>7951</v>
      </c>
      <c r="F7246" s="85" t="s">
        <v>14</v>
      </c>
      <c r="G7246" s="85" t="s">
        <v>18</v>
      </c>
      <c r="H7246" s="85" t="s">
        <v>20690</v>
      </c>
      <c r="I7246" s="3" t="s">
        <v>8473</v>
      </c>
      <c r="J7246" s="85" t="s">
        <v>4400</v>
      </c>
      <c r="K7246" s="7" t="s">
        <v>4422</v>
      </c>
      <c r="L7246" s="3"/>
      <c r="M7246" s="3"/>
      <c r="N7246" s="41" t="s">
        <v>25430</v>
      </c>
      <c r="O7246" s="87">
        <v>0</v>
      </c>
      <c r="P7246" s="87">
        <v>0</v>
      </c>
      <c r="Q7246" s="87">
        <v>0</v>
      </c>
      <c r="R7246" s="87">
        <v>0</v>
      </c>
      <c r="S7246" s="87"/>
      <c r="T7246" s="87"/>
      <c r="U7246" s="85" t="s">
        <v>112</v>
      </c>
      <c r="V7246" s="179"/>
      <c r="W7246" s="7"/>
      <c r="X7246" s="3"/>
      <c r="Y7246" s="3"/>
      <c r="Z7246" s="215">
        <v>52230</v>
      </c>
      <c r="AA7246" s="11"/>
      <c r="AB7246" s="123" t="s">
        <v>7939</v>
      </c>
      <c r="AC7246" s="124"/>
      <c r="AD7246" s="41"/>
      <c r="AE7246" s="41"/>
      <c r="AF7246" s="191"/>
      <c r="AG7246" s="41"/>
      <c r="AH7246" s="41" t="s">
        <v>7952</v>
      </c>
      <c r="AI7246" s="80" t="s">
        <v>6</v>
      </c>
      <c r="AJ7246" s="41"/>
      <c r="AK7246" s="3"/>
      <c r="AL7246" s="85"/>
      <c r="AM7246" s="151" t="s">
        <v>25241</v>
      </c>
      <c r="AN7246" s="15"/>
      <c r="AO7246" s="166"/>
      <c r="AP7246" s="5">
        <f t="shared" si="114"/>
        <v>0</v>
      </c>
      <c r="AQ7246" s="16"/>
      <c r="AR7246" s="205">
        <v>1</v>
      </c>
      <c r="AS7246" s="16"/>
      <c r="AT7246" s="16"/>
      <c r="AU7246" s="16"/>
      <c r="AV7246" s="16"/>
      <c r="AW7246" s="16"/>
      <c r="AX7246" s="16"/>
    </row>
    <row r="7247" spans="1:50" s="13" customFormat="1" ht="15" hidden="1" customHeight="1" x14ac:dyDescent="0.2">
      <c r="A7247" s="7" t="s">
        <v>25537</v>
      </c>
      <c r="B7247" s="3" t="s">
        <v>25300</v>
      </c>
      <c r="C7247" s="85" t="s">
        <v>7939</v>
      </c>
      <c r="D7247" s="85" t="s">
        <v>13090</v>
      </c>
      <c r="E7247" s="202" t="s">
        <v>7951</v>
      </c>
      <c r="F7247" s="85" t="s">
        <v>14</v>
      </c>
      <c r="G7247" s="85" t="s">
        <v>18</v>
      </c>
      <c r="H7247" s="85" t="s">
        <v>20690</v>
      </c>
      <c r="I7247" s="3" t="s">
        <v>8473</v>
      </c>
      <c r="J7247" s="85" t="s">
        <v>4400</v>
      </c>
      <c r="K7247" s="7" t="s">
        <v>4422</v>
      </c>
      <c r="L7247" s="3"/>
      <c r="M7247" s="3"/>
      <c r="N7247" s="41" t="s">
        <v>25430</v>
      </c>
      <c r="O7247" s="87">
        <v>0</v>
      </c>
      <c r="P7247" s="87">
        <v>0</v>
      </c>
      <c r="Q7247" s="87">
        <v>0</v>
      </c>
      <c r="R7247" s="87">
        <v>0</v>
      </c>
      <c r="S7247" s="87"/>
      <c r="T7247" s="87"/>
      <c r="U7247" s="85" t="s">
        <v>112</v>
      </c>
      <c r="V7247" s="179"/>
      <c r="W7247" s="7"/>
      <c r="X7247" s="3"/>
      <c r="Y7247" s="3"/>
      <c r="Z7247" s="215">
        <v>52230</v>
      </c>
      <c r="AA7247" s="11"/>
      <c r="AB7247" s="123" t="s">
        <v>7939</v>
      </c>
      <c r="AC7247" s="124"/>
      <c r="AD7247" s="41"/>
      <c r="AE7247" s="41"/>
      <c r="AF7247" s="191"/>
      <c r="AG7247" s="41"/>
      <c r="AH7247" s="41" t="s">
        <v>7952</v>
      </c>
      <c r="AI7247" s="80" t="s">
        <v>6</v>
      </c>
      <c r="AJ7247" s="41"/>
      <c r="AK7247" s="3"/>
      <c r="AL7247" s="85"/>
      <c r="AM7247" s="151" t="s">
        <v>25241</v>
      </c>
      <c r="AN7247" s="15"/>
      <c r="AO7247" s="166"/>
      <c r="AP7247" s="5">
        <f t="shared" si="114"/>
        <v>0</v>
      </c>
      <c r="AQ7247" s="16"/>
      <c r="AR7247" s="205">
        <v>1</v>
      </c>
      <c r="AS7247" s="16"/>
      <c r="AT7247" s="16"/>
      <c r="AU7247" s="16"/>
      <c r="AV7247" s="16"/>
      <c r="AW7247" s="16"/>
      <c r="AX7247" s="16"/>
    </row>
    <row r="7248" spans="1:50" s="13" customFormat="1" ht="15" hidden="1" customHeight="1" x14ac:dyDescent="0.2">
      <c r="A7248" s="7" t="s">
        <v>11328</v>
      </c>
      <c r="B7248" s="3" t="s">
        <v>11329</v>
      </c>
      <c r="C7248" s="85" t="s">
        <v>7939</v>
      </c>
      <c r="D7248" s="85" t="s">
        <v>13090</v>
      </c>
      <c r="E7248" s="202" t="s">
        <v>154</v>
      </c>
      <c r="F7248" s="85" t="s">
        <v>55</v>
      </c>
      <c r="G7248" s="85" t="s">
        <v>63</v>
      </c>
      <c r="H7248" s="85" t="s">
        <v>20690</v>
      </c>
      <c r="I7248" s="3" t="s">
        <v>4564</v>
      </c>
      <c r="J7248" s="85" t="s">
        <v>4400</v>
      </c>
      <c r="K7248" s="7" t="s">
        <v>4422</v>
      </c>
      <c r="L7248" s="3"/>
      <c r="M7248" s="3"/>
      <c r="N7248" s="41" t="s">
        <v>11330</v>
      </c>
      <c r="O7248" s="87">
        <v>119656</v>
      </c>
      <c r="P7248" s="87">
        <v>119656</v>
      </c>
      <c r="Q7248" s="87">
        <v>0</v>
      </c>
      <c r="R7248" s="87">
        <v>0</v>
      </c>
      <c r="S7248" s="87"/>
      <c r="T7248" s="87"/>
      <c r="U7248" s="85">
        <v>2008</v>
      </c>
      <c r="V7248" s="179"/>
      <c r="W7248" s="7"/>
      <c r="X7248" s="3"/>
      <c r="Y7248" s="3"/>
      <c r="Z7248" s="215">
        <v>116070</v>
      </c>
      <c r="AA7248" s="11"/>
      <c r="AB7248" s="123" t="s">
        <v>7939</v>
      </c>
      <c r="AC7248" s="124"/>
      <c r="AD7248" s="41"/>
      <c r="AE7248" s="41"/>
      <c r="AF7248" s="191">
        <v>43927</v>
      </c>
      <c r="AG7248" s="41"/>
      <c r="AH7248" s="41" t="s">
        <v>8024</v>
      </c>
      <c r="AI7248" s="80" t="s">
        <v>6</v>
      </c>
      <c r="AJ7248" s="41"/>
      <c r="AK7248" s="3"/>
      <c r="AL7248" s="85"/>
      <c r="AM7248" s="151" t="s">
        <v>19998</v>
      </c>
      <c r="AN7248" s="15"/>
      <c r="AO7248" s="166"/>
      <c r="AP7248" s="5">
        <f t="shared" si="114"/>
        <v>0</v>
      </c>
      <c r="AQ7248" s="16"/>
      <c r="AR7248" s="205">
        <v>1</v>
      </c>
      <c r="AS7248" s="16"/>
      <c r="AT7248" s="16"/>
      <c r="AU7248" s="16"/>
      <c r="AV7248" s="16"/>
      <c r="AW7248" s="16"/>
      <c r="AX7248" s="16"/>
    </row>
    <row r="7249" spans="1:50" s="13" customFormat="1" ht="15" hidden="1" customHeight="1" x14ac:dyDescent="0.2">
      <c r="A7249" s="7" t="s">
        <v>25538</v>
      </c>
      <c r="B7249" s="3" t="s">
        <v>25301</v>
      </c>
      <c r="C7249" s="85" t="s">
        <v>7939</v>
      </c>
      <c r="D7249" s="85" t="s">
        <v>13090</v>
      </c>
      <c r="E7249" s="202" t="s">
        <v>7951</v>
      </c>
      <c r="F7249" s="85" t="s">
        <v>14</v>
      </c>
      <c r="G7249" s="85" t="s">
        <v>18</v>
      </c>
      <c r="H7249" s="85" t="s">
        <v>20690</v>
      </c>
      <c r="I7249" s="3" t="s">
        <v>8473</v>
      </c>
      <c r="J7249" s="85" t="s">
        <v>4400</v>
      </c>
      <c r="K7249" s="7" t="s">
        <v>4422</v>
      </c>
      <c r="L7249" s="3"/>
      <c r="M7249" s="3"/>
      <c r="N7249" s="41" t="s">
        <v>25430</v>
      </c>
      <c r="O7249" s="87">
        <v>0</v>
      </c>
      <c r="P7249" s="87">
        <v>0</v>
      </c>
      <c r="Q7249" s="87">
        <v>0</v>
      </c>
      <c r="R7249" s="87">
        <v>0</v>
      </c>
      <c r="S7249" s="87"/>
      <c r="T7249" s="87"/>
      <c r="U7249" s="85" t="s">
        <v>112</v>
      </c>
      <c r="V7249" s="179"/>
      <c r="W7249" s="7"/>
      <c r="X7249" s="3"/>
      <c r="Y7249" s="3"/>
      <c r="Z7249" s="215">
        <v>54391</v>
      </c>
      <c r="AA7249" s="11"/>
      <c r="AB7249" s="123" t="s">
        <v>7939</v>
      </c>
      <c r="AC7249" s="124"/>
      <c r="AD7249" s="41"/>
      <c r="AE7249" s="41"/>
      <c r="AF7249" s="191"/>
      <c r="AG7249" s="41"/>
      <c r="AH7249" s="41" t="s">
        <v>7952</v>
      </c>
      <c r="AI7249" s="80" t="s">
        <v>6</v>
      </c>
      <c r="AJ7249" s="41"/>
      <c r="AK7249" s="3"/>
      <c r="AL7249" s="85"/>
      <c r="AM7249" s="151" t="s">
        <v>25241</v>
      </c>
      <c r="AN7249" s="15"/>
      <c r="AO7249" s="166"/>
      <c r="AP7249" s="5">
        <f t="shared" si="114"/>
        <v>0</v>
      </c>
      <c r="AQ7249" s="16"/>
      <c r="AR7249" s="205">
        <v>1</v>
      </c>
      <c r="AS7249" s="16"/>
      <c r="AT7249" s="16"/>
      <c r="AU7249" s="16"/>
      <c r="AV7249" s="16"/>
      <c r="AW7249" s="16"/>
      <c r="AX7249" s="16"/>
    </row>
    <row r="7250" spans="1:50" s="13" customFormat="1" ht="15" hidden="1" customHeight="1" x14ac:dyDescent="0.2">
      <c r="A7250" s="7" t="s">
        <v>25539</v>
      </c>
      <c r="B7250" s="3" t="s">
        <v>25302</v>
      </c>
      <c r="C7250" s="85" t="s">
        <v>7939</v>
      </c>
      <c r="D7250" s="85" t="s">
        <v>13090</v>
      </c>
      <c r="E7250" s="202" t="s">
        <v>7951</v>
      </c>
      <c r="F7250" s="85" t="s">
        <v>14</v>
      </c>
      <c r="G7250" s="85" t="s">
        <v>18</v>
      </c>
      <c r="H7250" s="85" t="s">
        <v>20690</v>
      </c>
      <c r="I7250" s="3" t="s">
        <v>8473</v>
      </c>
      <c r="J7250" s="85" t="s">
        <v>4400</v>
      </c>
      <c r="K7250" s="7" t="s">
        <v>4422</v>
      </c>
      <c r="L7250" s="3"/>
      <c r="M7250" s="3"/>
      <c r="N7250" s="41" t="s">
        <v>25430</v>
      </c>
      <c r="O7250" s="87">
        <v>0</v>
      </c>
      <c r="P7250" s="87">
        <v>0</v>
      </c>
      <c r="Q7250" s="87">
        <v>0</v>
      </c>
      <c r="R7250" s="87">
        <v>0</v>
      </c>
      <c r="S7250" s="87"/>
      <c r="T7250" s="87"/>
      <c r="U7250" s="85" t="s">
        <v>112</v>
      </c>
      <c r="V7250" s="179"/>
      <c r="W7250" s="7"/>
      <c r="X7250" s="3"/>
      <c r="Y7250" s="3"/>
      <c r="Z7250" s="215">
        <v>41922</v>
      </c>
      <c r="AA7250" s="11"/>
      <c r="AB7250" s="123" t="s">
        <v>7939</v>
      </c>
      <c r="AC7250" s="124"/>
      <c r="AD7250" s="41"/>
      <c r="AE7250" s="41"/>
      <c r="AF7250" s="191"/>
      <c r="AG7250" s="41"/>
      <c r="AH7250" s="41" t="s">
        <v>7952</v>
      </c>
      <c r="AI7250" s="80" t="s">
        <v>6</v>
      </c>
      <c r="AJ7250" s="41"/>
      <c r="AK7250" s="3"/>
      <c r="AL7250" s="85"/>
      <c r="AM7250" s="151" t="s">
        <v>25241</v>
      </c>
      <c r="AN7250" s="15"/>
      <c r="AO7250" s="166"/>
      <c r="AP7250" s="5">
        <f t="shared" si="114"/>
        <v>0</v>
      </c>
      <c r="AQ7250" s="16"/>
      <c r="AR7250" s="205">
        <v>1</v>
      </c>
      <c r="AS7250" s="16"/>
      <c r="AT7250" s="16"/>
      <c r="AU7250" s="16"/>
      <c r="AV7250" s="16"/>
      <c r="AW7250" s="16"/>
      <c r="AX7250" s="16"/>
    </row>
    <row r="7251" spans="1:50" s="13" customFormat="1" ht="15" hidden="1" customHeight="1" x14ac:dyDescent="0.2">
      <c r="A7251" s="7" t="s">
        <v>25540</v>
      </c>
      <c r="B7251" s="3" t="s">
        <v>25303</v>
      </c>
      <c r="C7251" s="85" t="s">
        <v>7939</v>
      </c>
      <c r="D7251" s="85" t="s">
        <v>13090</v>
      </c>
      <c r="E7251" s="202" t="s">
        <v>7951</v>
      </c>
      <c r="F7251" s="85" t="s">
        <v>14</v>
      </c>
      <c r="G7251" s="85" t="s">
        <v>18</v>
      </c>
      <c r="H7251" s="85" t="s">
        <v>20690</v>
      </c>
      <c r="I7251" s="3" t="s">
        <v>8473</v>
      </c>
      <c r="J7251" s="85" t="s">
        <v>4400</v>
      </c>
      <c r="K7251" s="7" t="s">
        <v>4422</v>
      </c>
      <c r="L7251" s="3"/>
      <c r="M7251" s="3"/>
      <c r="N7251" s="41" t="s">
        <v>25430</v>
      </c>
      <c r="O7251" s="87">
        <v>0</v>
      </c>
      <c r="P7251" s="87">
        <v>0</v>
      </c>
      <c r="Q7251" s="87">
        <v>0</v>
      </c>
      <c r="R7251" s="87">
        <v>0</v>
      </c>
      <c r="S7251" s="87"/>
      <c r="T7251" s="87"/>
      <c r="U7251" s="85" t="s">
        <v>112</v>
      </c>
      <c r="V7251" s="179"/>
      <c r="W7251" s="7"/>
      <c r="X7251" s="3"/>
      <c r="Y7251" s="3"/>
      <c r="Z7251" s="215">
        <v>36567</v>
      </c>
      <c r="AA7251" s="11"/>
      <c r="AB7251" s="123" t="s">
        <v>7939</v>
      </c>
      <c r="AC7251" s="124"/>
      <c r="AD7251" s="41"/>
      <c r="AE7251" s="41"/>
      <c r="AF7251" s="191"/>
      <c r="AG7251" s="41"/>
      <c r="AH7251" s="41" t="s">
        <v>7952</v>
      </c>
      <c r="AI7251" s="80" t="s">
        <v>6</v>
      </c>
      <c r="AJ7251" s="41"/>
      <c r="AK7251" s="3"/>
      <c r="AL7251" s="85"/>
      <c r="AM7251" s="151" t="s">
        <v>25241</v>
      </c>
      <c r="AN7251" s="15"/>
      <c r="AO7251" s="166"/>
      <c r="AP7251" s="5">
        <f t="shared" si="114"/>
        <v>0</v>
      </c>
      <c r="AQ7251" s="16"/>
      <c r="AR7251" s="205">
        <v>1</v>
      </c>
      <c r="AS7251" s="16"/>
      <c r="AT7251" s="16"/>
      <c r="AU7251" s="16"/>
      <c r="AV7251" s="16"/>
      <c r="AW7251" s="16"/>
      <c r="AX7251" s="16"/>
    </row>
    <row r="7252" spans="1:50" s="13" customFormat="1" ht="15" hidden="1" customHeight="1" x14ac:dyDescent="0.2">
      <c r="A7252" s="7" t="s">
        <v>25541</v>
      </c>
      <c r="B7252" s="3" t="s">
        <v>25304</v>
      </c>
      <c r="C7252" s="85" t="s">
        <v>7939</v>
      </c>
      <c r="D7252" s="85" t="s">
        <v>13090</v>
      </c>
      <c r="E7252" s="202" t="s">
        <v>7951</v>
      </c>
      <c r="F7252" s="85" t="s">
        <v>14</v>
      </c>
      <c r="G7252" s="85" t="s">
        <v>18</v>
      </c>
      <c r="H7252" s="85" t="s">
        <v>20690</v>
      </c>
      <c r="I7252" s="3" t="s">
        <v>8473</v>
      </c>
      <c r="J7252" s="85" t="s">
        <v>4400</v>
      </c>
      <c r="K7252" s="7" t="s">
        <v>4422</v>
      </c>
      <c r="L7252" s="3"/>
      <c r="M7252" s="3"/>
      <c r="N7252" s="41" t="s">
        <v>25430</v>
      </c>
      <c r="O7252" s="87">
        <v>0</v>
      </c>
      <c r="P7252" s="87">
        <v>0</v>
      </c>
      <c r="Q7252" s="87">
        <v>0</v>
      </c>
      <c r="R7252" s="87">
        <v>0</v>
      </c>
      <c r="S7252" s="87"/>
      <c r="T7252" s="87"/>
      <c r="U7252" s="85" t="s">
        <v>112</v>
      </c>
      <c r="V7252" s="179"/>
      <c r="W7252" s="7"/>
      <c r="X7252" s="3"/>
      <c r="Y7252" s="3"/>
      <c r="Z7252" s="215">
        <v>60000</v>
      </c>
      <c r="AA7252" s="11"/>
      <c r="AB7252" s="123" t="s">
        <v>7939</v>
      </c>
      <c r="AC7252" s="124"/>
      <c r="AD7252" s="41"/>
      <c r="AE7252" s="41"/>
      <c r="AF7252" s="191"/>
      <c r="AG7252" s="41"/>
      <c r="AH7252" s="41" t="s">
        <v>7952</v>
      </c>
      <c r="AI7252" s="80" t="s">
        <v>6</v>
      </c>
      <c r="AJ7252" s="41"/>
      <c r="AK7252" s="3"/>
      <c r="AL7252" s="85"/>
      <c r="AM7252" s="151" t="s">
        <v>25241</v>
      </c>
      <c r="AN7252" s="15"/>
      <c r="AO7252" s="166"/>
      <c r="AP7252" s="5">
        <f t="shared" si="114"/>
        <v>0</v>
      </c>
      <c r="AQ7252" s="16"/>
      <c r="AR7252" s="205">
        <v>1</v>
      </c>
      <c r="AS7252" s="16"/>
      <c r="AT7252" s="16"/>
      <c r="AU7252" s="16"/>
      <c r="AV7252" s="16"/>
      <c r="AW7252" s="16"/>
      <c r="AX7252" s="16"/>
    </row>
    <row r="7253" spans="1:50" s="13" customFormat="1" ht="15" hidden="1" customHeight="1" x14ac:dyDescent="0.2">
      <c r="A7253" s="7" t="s">
        <v>25542</v>
      </c>
      <c r="B7253" s="3" t="s">
        <v>25305</v>
      </c>
      <c r="C7253" s="85" t="s">
        <v>7939</v>
      </c>
      <c r="D7253" s="85" t="s">
        <v>13090</v>
      </c>
      <c r="E7253" s="202" t="s">
        <v>7951</v>
      </c>
      <c r="F7253" s="85" t="s">
        <v>14</v>
      </c>
      <c r="G7253" s="85" t="s">
        <v>18</v>
      </c>
      <c r="H7253" s="85" t="s">
        <v>20690</v>
      </c>
      <c r="I7253" s="3" t="s">
        <v>8473</v>
      </c>
      <c r="J7253" s="85" t="s">
        <v>4400</v>
      </c>
      <c r="K7253" s="7" t="s">
        <v>4422</v>
      </c>
      <c r="L7253" s="3"/>
      <c r="M7253" s="3"/>
      <c r="N7253" s="41" t="s">
        <v>25430</v>
      </c>
      <c r="O7253" s="87">
        <v>0</v>
      </c>
      <c r="P7253" s="87">
        <v>0</v>
      </c>
      <c r="Q7253" s="87">
        <v>0</v>
      </c>
      <c r="R7253" s="87">
        <v>0</v>
      </c>
      <c r="S7253" s="87"/>
      <c r="T7253" s="87"/>
      <c r="U7253" s="85" t="s">
        <v>112</v>
      </c>
      <c r="V7253" s="179"/>
      <c r="W7253" s="7"/>
      <c r="X7253" s="3"/>
      <c r="Y7253" s="3"/>
      <c r="Z7253" s="215">
        <v>46766</v>
      </c>
      <c r="AA7253" s="11"/>
      <c r="AB7253" s="123" t="s">
        <v>7939</v>
      </c>
      <c r="AC7253" s="124"/>
      <c r="AD7253" s="41"/>
      <c r="AE7253" s="41"/>
      <c r="AF7253" s="191"/>
      <c r="AG7253" s="41"/>
      <c r="AH7253" s="41" t="s">
        <v>7952</v>
      </c>
      <c r="AI7253" s="80" t="s">
        <v>6</v>
      </c>
      <c r="AJ7253" s="41"/>
      <c r="AK7253" s="3"/>
      <c r="AL7253" s="85"/>
      <c r="AM7253" s="151" t="s">
        <v>25241</v>
      </c>
      <c r="AN7253" s="15"/>
      <c r="AO7253" s="166"/>
      <c r="AP7253" s="5">
        <f t="shared" si="114"/>
        <v>0</v>
      </c>
      <c r="AQ7253" s="16"/>
      <c r="AR7253" s="205">
        <v>1</v>
      </c>
      <c r="AS7253" s="16"/>
      <c r="AT7253" s="16"/>
      <c r="AU7253" s="16"/>
      <c r="AV7253" s="16"/>
      <c r="AW7253" s="16"/>
      <c r="AX7253" s="16"/>
    </row>
    <row r="7254" spans="1:50" s="13" customFormat="1" ht="15" hidden="1" customHeight="1" x14ac:dyDescent="0.2">
      <c r="A7254" s="7" t="s">
        <v>25543</v>
      </c>
      <c r="B7254" s="3" t="s">
        <v>25306</v>
      </c>
      <c r="C7254" s="85" t="s">
        <v>7939</v>
      </c>
      <c r="D7254" s="85" t="s">
        <v>13090</v>
      </c>
      <c r="E7254" s="202" t="s">
        <v>7951</v>
      </c>
      <c r="F7254" s="85" t="s">
        <v>14</v>
      </c>
      <c r="G7254" s="85" t="s">
        <v>18</v>
      </c>
      <c r="H7254" s="85" t="s">
        <v>20690</v>
      </c>
      <c r="I7254" s="3" t="s">
        <v>8473</v>
      </c>
      <c r="J7254" s="85" t="s">
        <v>4400</v>
      </c>
      <c r="K7254" s="7" t="s">
        <v>4422</v>
      </c>
      <c r="L7254" s="3"/>
      <c r="M7254" s="3"/>
      <c r="N7254" s="41" t="s">
        <v>25430</v>
      </c>
      <c r="O7254" s="87">
        <v>0</v>
      </c>
      <c r="P7254" s="87">
        <v>0</v>
      </c>
      <c r="Q7254" s="87">
        <v>0</v>
      </c>
      <c r="R7254" s="87">
        <v>0</v>
      </c>
      <c r="S7254" s="87"/>
      <c r="T7254" s="87"/>
      <c r="U7254" s="85" t="s">
        <v>112</v>
      </c>
      <c r="V7254" s="179"/>
      <c r="W7254" s="7"/>
      <c r="X7254" s="3"/>
      <c r="Y7254" s="3"/>
      <c r="Z7254" s="215">
        <v>46766</v>
      </c>
      <c r="AA7254" s="11"/>
      <c r="AB7254" s="123" t="s">
        <v>7939</v>
      </c>
      <c r="AC7254" s="124"/>
      <c r="AD7254" s="41"/>
      <c r="AE7254" s="41"/>
      <c r="AF7254" s="191"/>
      <c r="AG7254" s="41"/>
      <c r="AH7254" s="41" t="s">
        <v>7952</v>
      </c>
      <c r="AI7254" s="80" t="s">
        <v>6</v>
      </c>
      <c r="AJ7254" s="41"/>
      <c r="AK7254" s="3"/>
      <c r="AL7254" s="85"/>
      <c r="AM7254" s="151" t="s">
        <v>25241</v>
      </c>
      <c r="AN7254" s="15"/>
      <c r="AO7254" s="166"/>
      <c r="AP7254" s="5">
        <f t="shared" si="114"/>
        <v>0</v>
      </c>
      <c r="AQ7254" s="16"/>
      <c r="AR7254" s="205">
        <v>1</v>
      </c>
      <c r="AS7254" s="16"/>
      <c r="AT7254" s="16"/>
      <c r="AU7254" s="16"/>
      <c r="AV7254" s="16"/>
      <c r="AW7254" s="16"/>
      <c r="AX7254" s="16"/>
    </row>
    <row r="7255" spans="1:50" s="13" customFormat="1" ht="15" hidden="1" customHeight="1" x14ac:dyDescent="0.2">
      <c r="A7255" s="7" t="s">
        <v>26802</v>
      </c>
      <c r="B7255" s="3" t="s">
        <v>27184</v>
      </c>
      <c r="C7255" s="85" t="s">
        <v>7939</v>
      </c>
      <c r="D7255" s="85" t="s">
        <v>13090</v>
      </c>
      <c r="E7255" s="202" t="s">
        <v>7951</v>
      </c>
      <c r="F7255" s="85" t="s">
        <v>34</v>
      </c>
      <c r="G7255" s="85" t="s">
        <v>35</v>
      </c>
      <c r="H7255" s="85" t="s">
        <v>20688</v>
      </c>
      <c r="I7255" s="7" t="s">
        <v>8125</v>
      </c>
      <c r="J7255" s="85" t="s">
        <v>124</v>
      </c>
      <c r="K7255" s="7" t="s">
        <v>8149</v>
      </c>
      <c r="L7255" s="3"/>
      <c r="M7255" s="3"/>
      <c r="N7255" s="41" t="s">
        <v>27185</v>
      </c>
      <c r="O7255" s="87">
        <v>0</v>
      </c>
      <c r="P7255" s="87">
        <v>0</v>
      </c>
      <c r="Q7255" s="87">
        <v>0</v>
      </c>
      <c r="R7255" s="87">
        <v>0</v>
      </c>
      <c r="S7255" s="87"/>
      <c r="T7255" s="87"/>
      <c r="U7255" s="85" t="s">
        <v>112</v>
      </c>
      <c r="V7255" s="179"/>
      <c r="W7255" s="7"/>
      <c r="X7255" s="3"/>
      <c r="Y7255" s="3"/>
      <c r="Z7255" s="215">
        <v>27731</v>
      </c>
      <c r="AA7255" s="11"/>
      <c r="AB7255" s="123" t="s">
        <v>7939</v>
      </c>
      <c r="AC7255" s="124"/>
      <c r="AD7255" s="41"/>
      <c r="AE7255" s="41"/>
      <c r="AF7255" s="191"/>
      <c r="AG7255" s="41"/>
      <c r="AH7255" s="41" t="s">
        <v>7952</v>
      </c>
      <c r="AI7255" s="80" t="s">
        <v>6</v>
      </c>
      <c r="AJ7255" s="41"/>
      <c r="AK7255" s="3"/>
      <c r="AL7255" s="85"/>
      <c r="AM7255" s="151" t="s">
        <v>26263</v>
      </c>
      <c r="AN7255" s="15"/>
      <c r="AO7255" s="166"/>
      <c r="AP7255" s="5">
        <f t="shared" si="114"/>
        <v>0</v>
      </c>
      <c r="AQ7255" s="16"/>
      <c r="AR7255" s="205">
        <v>1</v>
      </c>
      <c r="AS7255" s="16"/>
      <c r="AT7255" s="16"/>
      <c r="AU7255" s="16"/>
      <c r="AV7255" s="16"/>
      <c r="AW7255" s="16"/>
      <c r="AX7255" s="16"/>
    </row>
    <row r="7256" spans="1:50" s="13" customFormat="1" ht="15" hidden="1" customHeight="1" x14ac:dyDescent="0.2">
      <c r="A7256" s="7" t="s">
        <v>26803</v>
      </c>
      <c r="B7256" s="3" t="s">
        <v>27186</v>
      </c>
      <c r="C7256" s="85" t="s">
        <v>7939</v>
      </c>
      <c r="D7256" s="85" t="s">
        <v>13090</v>
      </c>
      <c r="E7256" s="202" t="s">
        <v>7951</v>
      </c>
      <c r="F7256" s="85" t="s">
        <v>34</v>
      </c>
      <c r="G7256" s="85" t="s">
        <v>35</v>
      </c>
      <c r="H7256" s="85" t="s">
        <v>20688</v>
      </c>
      <c r="I7256" s="7" t="s">
        <v>8125</v>
      </c>
      <c r="J7256" s="85" t="s">
        <v>4447</v>
      </c>
      <c r="K7256" s="1" t="s">
        <v>4500</v>
      </c>
      <c r="L7256" s="3"/>
      <c r="M7256" s="3"/>
      <c r="N7256" s="41" t="s">
        <v>27187</v>
      </c>
      <c r="O7256" s="87">
        <v>0</v>
      </c>
      <c r="P7256" s="87">
        <v>0</v>
      </c>
      <c r="Q7256" s="87">
        <v>0</v>
      </c>
      <c r="R7256" s="87">
        <v>0</v>
      </c>
      <c r="S7256" s="87"/>
      <c r="T7256" s="87"/>
      <c r="U7256" s="85" t="s">
        <v>112</v>
      </c>
      <c r="V7256" s="179"/>
      <c r="W7256" s="7"/>
      <c r="X7256" s="3"/>
      <c r="Y7256" s="3"/>
      <c r="Z7256" s="215">
        <v>60896</v>
      </c>
      <c r="AA7256" s="11"/>
      <c r="AB7256" s="123" t="s">
        <v>7939</v>
      </c>
      <c r="AC7256" s="124"/>
      <c r="AD7256" s="41"/>
      <c r="AE7256" s="41"/>
      <c r="AF7256" s="191"/>
      <c r="AG7256" s="41"/>
      <c r="AH7256" s="41" t="s">
        <v>7952</v>
      </c>
      <c r="AI7256" s="80" t="s">
        <v>6</v>
      </c>
      <c r="AJ7256" s="41"/>
      <c r="AK7256" s="3"/>
      <c r="AL7256" s="85"/>
      <c r="AM7256" s="151" t="s">
        <v>26263</v>
      </c>
      <c r="AN7256" s="15"/>
      <c r="AO7256" s="166"/>
      <c r="AP7256" s="5">
        <f t="shared" si="114"/>
        <v>0</v>
      </c>
      <c r="AQ7256" s="16"/>
      <c r="AR7256" s="205">
        <v>1</v>
      </c>
      <c r="AS7256" s="16"/>
      <c r="AT7256" s="16"/>
      <c r="AU7256" s="16"/>
      <c r="AV7256" s="16"/>
      <c r="AW7256" s="16"/>
      <c r="AX7256" s="16"/>
    </row>
    <row r="7257" spans="1:50" s="13" customFormat="1" ht="15" hidden="1" customHeight="1" x14ac:dyDescent="0.2">
      <c r="A7257" s="7" t="s">
        <v>25074</v>
      </c>
      <c r="B7257" s="3" t="s">
        <v>24964</v>
      </c>
      <c r="C7257" s="85" t="s">
        <v>7939</v>
      </c>
      <c r="D7257" s="85" t="s">
        <v>13090</v>
      </c>
      <c r="E7257" s="202" t="s">
        <v>154</v>
      </c>
      <c r="F7257" s="85" t="s">
        <v>55</v>
      </c>
      <c r="G7257" s="85" t="s">
        <v>59</v>
      </c>
      <c r="H7257" s="85" t="s">
        <v>20690</v>
      </c>
      <c r="I7257" s="3" t="s">
        <v>7970</v>
      </c>
      <c r="J7257" s="171" t="s">
        <v>115</v>
      </c>
      <c r="K7257" s="7" t="s">
        <v>4768</v>
      </c>
      <c r="L7257" s="3"/>
      <c r="M7257" s="3"/>
      <c r="N7257" s="41" t="s">
        <v>24965</v>
      </c>
      <c r="O7257" s="87">
        <v>4702</v>
      </c>
      <c r="P7257" s="87">
        <v>0</v>
      </c>
      <c r="Q7257" s="87">
        <v>4702</v>
      </c>
      <c r="R7257" s="87">
        <v>0</v>
      </c>
      <c r="S7257" s="87"/>
      <c r="T7257" s="87"/>
      <c r="U7257" s="85">
        <v>2021</v>
      </c>
      <c r="V7257" s="179"/>
      <c r="W7257" s="7"/>
      <c r="X7257" s="3"/>
      <c r="Y7257" s="3"/>
      <c r="Z7257" s="215">
        <v>9510</v>
      </c>
      <c r="AA7257" s="11"/>
      <c r="AB7257" s="123" t="s">
        <v>7939</v>
      </c>
      <c r="AC7257" s="124"/>
      <c r="AD7257" s="41"/>
      <c r="AE7257" s="41"/>
      <c r="AF7257" s="191">
        <v>45146</v>
      </c>
      <c r="AG7257" s="41"/>
      <c r="AH7257" s="41" t="s">
        <v>8024</v>
      </c>
      <c r="AI7257" s="80" t="s">
        <v>6</v>
      </c>
      <c r="AJ7257" s="41"/>
      <c r="AK7257" s="3"/>
      <c r="AL7257" s="85"/>
      <c r="AM7257" s="151" t="s">
        <v>24840</v>
      </c>
      <c r="AN7257" s="15"/>
      <c r="AO7257" s="166"/>
      <c r="AP7257" s="5">
        <f t="shared" si="114"/>
        <v>0</v>
      </c>
      <c r="AQ7257" s="16"/>
      <c r="AR7257" s="205">
        <v>1</v>
      </c>
      <c r="AS7257" s="16"/>
      <c r="AT7257" s="16"/>
      <c r="AU7257" s="16"/>
      <c r="AV7257" s="16"/>
      <c r="AW7257" s="16"/>
      <c r="AX7257" s="16"/>
    </row>
    <row r="7258" spans="1:50" s="13" customFormat="1" ht="15" hidden="1" customHeight="1" x14ac:dyDescent="0.2">
      <c r="A7258" s="7" t="s">
        <v>25544</v>
      </c>
      <c r="B7258" s="3" t="s">
        <v>25307</v>
      </c>
      <c r="C7258" s="85" t="s">
        <v>7939</v>
      </c>
      <c r="D7258" s="85" t="s">
        <v>13090</v>
      </c>
      <c r="E7258" s="202" t="s">
        <v>15965</v>
      </c>
      <c r="F7258" s="85" t="s">
        <v>14</v>
      </c>
      <c r="G7258" s="85" t="s">
        <v>20</v>
      </c>
      <c r="H7258" s="85" t="s">
        <v>20689</v>
      </c>
      <c r="I7258" s="3" t="s">
        <v>16770</v>
      </c>
      <c r="J7258" s="85" t="s">
        <v>5668</v>
      </c>
      <c r="K7258" s="7" t="s">
        <v>5669</v>
      </c>
      <c r="L7258" s="3"/>
      <c r="M7258" s="3"/>
      <c r="N7258" s="41" t="s">
        <v>25431</v>
      </c>
      <c r="O7258" s="87">
        <v>0</v>
      </c>
      <c r="P7258" s="87">
        <v>0</v>
      </c>
      <c r="Q7258" s="87">
        <v>0</v>
      </c>
      <c r="R7258" s="87">
        <v>0</v>
      </c>
      <c r="S7258" s="87"/>
      <c r="T7258" s="87"/>
      <c r="U7258" s="85" t="s">
        <v>112</v>
      </c>
      <c r="V7258" s="179"/>
      <c r="W7258" s="7"/>
      <c r="X7258" s="3"/>
      <c r="Y7258" s="3"/>
      <c r="Z7258" s="215">
        <v>232924</v>
      </c>
      <c r="AA7258" s="11"/>
      <c r="AB7258" s="123" t="s">
        <v>7939</v>
      </c>
      <c r="AC7258" s="124"/>
      <c r="AD7258" s="41"/>
      <c r="AE7258" s="41"/>
      <c r="AF7258" s="191"/>
      <c r="AG7258" s="41"/>
      <c r="AH7258" s="41" t="s">
        <v>7952</v>
      </c>
      <c r="AI7258" s="80" t="s">
        <v>6</v>
      </c>
      <c r="AJ7258" s="41"/>
      <c r="AK7258" s="3"/>
      <c r="AL7258" s="85"/>
      <c r="AM7258" s="151" t="s">
        <v>25241</v>
      </c>
      <c r="AN7258" s="15"/>
      <c r="AO7258" s="166"/>
      <c r="AP7258" s="5">
        <f t="shared" si="114"/>
        <v>0</v>
      </c>
      <c r="AQ7258" s="16"/>
      <c r="AR7258" s="205">
        <v>1</v>
      </c>
      <c r="AS7258" s="16"/>
      <c r="AT7258" s="16"/>
      <c r="AU7258" s="16"/>
      <c r="AV7258" s="16"/>
      <c r="AW7258" s="16"/>
      <c r="AX7258" s="16"/>
    </row>
    <row r="7259" spans="1:50" s="13" customFormat="1" ht="15" hidden="1" customHeight="1" x14ac:dyDescent="0.2">
      <c r="A7259" s="7" t="s">
        <v>11331</v>
      </c>
      <c r="B7259" s="3" t="s">
        <v>11332</v>
      </c>
      <c r="C7259" s="85" t="s">
        <v>7939</v>
      </c>
      <c r="D7259" s="85" t="s">
        <v>13090</v>
      </c>
      <c r="E7259" s="202" t="s">
        <v>154</v>
      </c>
      <c r="F7259" s="85" t="s">
        <v>55</v>
      </c>
      <c r="G7259" s="85" t="s">
        <v>63</v>
      </c>
      <c r="H7259" s="85" t="s">
        <v>20690</v>
      </c>
      <c r="I7259" s="3" t="s">
        <v>7970</v>
      </c>
      <c r="J7259" s="85" t="s">
        <v>4435</v>
      </c>
      <c r="K7259" s="7" t="s">
        <v>3838</v>
      </c>
      <c r="L7259" s="3"/>
      <c r="M7259" s="3"/>
      <c r="N7259" s="41" t="s">
        <v>11333</v>
      </c>
      <c r="O7259" s="87">
        <v>25806</v>
      </c>
      <c r="P7259" s="87">
        <v>25806</v>
      </c>
      <c r="Q7259" s="87">
        <v>0</v>
      </c>
      <c r="R7259" s="87">
        <v>0</v>
      </c>
      <c r="S7259" s="87"/>
      <c r="T7259" s="87"/>
      <c r="U7259" s="85">
        <v>2005</v>
      </c>
      <c r="V7259" s="179"/>
      <c r="W7259" s="7"/>
      <c r="X7259" s="3"/>
      <c r="Y7259" s="3"/>
      <c r="Z7259" s="215">
        <v>15694</v>
      </c>
      <c r="AA7259" s="11"/>
      <c r="AB7259" s="123" t="s">
        <v>7939</v>
      </c>
      <c r="AC7259" s="124"/>
      <c r="AD7259" s="41"/>
      <c r="AE7259" s="41"/>
      <c r="AF7259" s="191">
        <v>43927</v>
      </c>
      <c r="AG7259" s="41"/>
      <c r="AH7259" s="41" t="s">
        <v>8024</v>
      </c>
      <c r="AI7259" s="80" t="s">
        <v>6</v>
      </c>
      <c r="AJ7259" s="41"/>
      <c r="AK7259" s="3"/>
      <c r="AL7259" s="85"/>
      <c r="AM7259" s="151" t="s">
        <v>19998</v>
      </c>
      <c r="AN7259" s="15"/>
      <c r="AO7259" s="166"/>
      <c r="AP7259" s="5">
        <f t="shared" si="114"/>
        <v>0</v>
      </c>
      <c r="AQ7259" s="16"/>
      <c r="AR7259" s="205">
        <v>1</v>
      </c>
      <c r="AS7259" s="16"/>
      <c r="AT7259" s="16"/>
      <c r="AU7259" s="16"/>
      <c r="AV7259" s="16"/>
      <c r="AW7259" s="16"/>
      <c r="AX7259" s="16"/>
    </row>
    <row r="7260" spans="1:50" s="13" customFormat="1" ht="15" hidden="1" customHeight="1" x14ac:dyDescent="0.2">
      <c r="A7260" s="7" t="s">
        <v>26804</v>
      </c>
      <c r="B7260" s="3" t="s">
        <v>27188</v>
      </c>
      <c r="C7260" s="85" t="s">
        <v>7939</v>
      </c>
      <c r="D7260" s="85" t="s">
        <v>13090</v>
      </c>
      <c r="E7260" s="202" t="s">
        <v>7951</v>
      </c>
      <c r="F7260" s="85" t="s">
        <v>34</v>
      </c>
      <c r="G7260" s="85" t="s">
        <v>37</v>
      </c>
      <c r="H7260" s="85" t="s">
        <v>20689</v>
      </c>
      <c r="I7260" s="3" t="s">
        <v>7949</v>
      </c>
      <c r="J7260" s="85" t="s">
        <v>4400</v>
      </c>
      <c r="K7260" s="7" t="s">
        <v>4422</v>
      </c>
      <c r="L7260" s="3"/>
      <c r="M7260" s="3"/>
      <c r="N7260" s="41" t="s">
        <v>27189</v>
      </c>
      <c r="O7260" s="87">
        <v>0</v>
      </c>
      <c r="P7260" s="87">
        <v>0</v>
      </c>
      <c r="Q7260" s="87">
        <v>0</v>
      </c>
      <c r="R7260" s="87">
        <v>0</v>
      </c>
      <c r="S7260" s="87"/>
      <c r="T7260" s="87"/>
      <c r="U7260" s="85" t="s">
        <v>112</v>
      </c>
      <c r="V7260" s="179"/>
      <c r="W7260" s="7"/>
      <c r="X7260" s="3"/>
      <c r="Y7260" s="3"/>
      <c r="Z7260" s="215">
        <v>106241</v>
      </c>
      <c r="AA7260" s="11"/>
      <c r="AB7260" s="123" t="s">
        <v>7939</v>
      </c>
      <c r="AC7260" s="124"/>
      <c r="AD7260" s="41"/>
      <c r="AE7260" s="41"/>
      <c r="AF7260" s="191"/>
      <c r="AG7260" s="41"/>
      <c r="AH7260" s="41" t="s">
        <v>7952</v>
      </c>
      <c r="AI7260" s="80" t="s">
        <v>6</v>
      </c>
      <c r="AJ7260" s="41"/>
      <c r="AK7260" s="3"/>
      <c r="AL7260" s="85"/>
      <c r="AM7260" s="151" t="s">
        <v>26263</v>
      </c>
      <c r="AN7260" s="15"/>
      <c r="AO7260" s="166"/>
      <c r="AP7260" s="5">
        <f t="shared" si="114"/>
        <v>0</v>
      </c>
      <c r="AQ7260" s="16"/>
      <c r="AR7260" s="205">
        <v>1</v>
      </c>
      <c r="AS7260" s="16"/>
      <c r="AT7260" s="16"/>
      <c r="AU7260" s="16"/>
      <c r="AV7260" s="16"/>
      <c r="AW7260" s="16"/>
      <c r="AX7260" s="16"/>
    </row>
    <row r="7261" spans="1:50" s="13" customFormat="1" ht="15" hidden="1" customHeight="1" x14ac:dyDescent="0.2">
      <c r="A7261" s="7" t="s">
        <v>25075</v>
      </c>
      <c r="B7261" s="3" t="s">
        <v>24966</v>
      </c>
      <c r="C7261" s="85" t="s">
        <v>7939</v>
      </c>
      <c r="D7261" s="85" t="s">
        <v>13090</v>
      </c>
      <c r="E7261" s="202" t="s">
        <v>7951</v>
      </c>
      <c r="F7261" s="85" t="s">
        <v>14</v>
      </c>
      <c r="G7261" s="85" t="s">
        <v>18</v>
      </c>
      <c r="H7261" s="85" t="s">
        <v>20690</v>
      </c>
      <c r="I7261" s="3" t="s">
        <v>8473</v>
      </c>
      <c r="J7261" s="171" t="s">
        <v>4400</v>
      </c>
      <c r="K7261" s="7" t="s">
        <v>4422</v>
      </c>
      <c r="L7261" s="3"/>
      <c r="M7261" s="3"/>
      <c r="N7261" s="41" t="s">
        <v>24939</v>
      </c>
      <c r="O7261" s="87">
        <v>0</v>
      </c>
      <c r="P7261" s="87">
        <v>0</v>
      </c>
      <c r="Q7261" s="87">
        <v>0</v>
      </c>
      <c r="R7261" s="87">
        <v>0</v>
      </c>
      <c r="S7261" s="87"/>
      <c r="T7261" s="87"/>
      <c r="U7261" s="85" t="s">
        <v>112</v>
      </c>
      <c r="V7261" s="179"/>
      <c r="W7261" s="7"/>
      <c r="X7261" s="3"/>
      <c r="Y7261" s="3"/>
      <c r="Z7261" s="215">
        <v>57471</v>
      </c>
      <c r="AA7261" s="11"/>
      <c r="AB7261" s="123" t="s">
        <v>7939</v>
      </c>
      <c r="AC7261" s="124"/>
      <c r="AD7261" s="41"/>
      <c r="AE7261" s="41"/>
      <c r="AF7261" s="191"/>
      <c r="AG7261" s="41"/>
      <c r="AH7261" s="41" t="s">
        <v>7952</v>
      </c>
      <c r="AI7261" s="80" t="s">
        <v>6</v>
      </c>
      <c r="AJ7261" s="41"/>
      <c r="AK7261" s="3"/>
      <c r="AL7261" s="85"/>
      <c r="AM7261" s="151" t="s">
        <v>24840</v>
      </c>
      <c r="AN7261" s="15"/>
      <c r="AO7261" s="166"/>
      <c r="AP7261" s="5">
        <f t="shared" si="114"/>
        <v>0</v>
      </c>
      <c r="AQ7261" s="16"/>
      <c r="AR7261" s="205">
        <v>1</v>
      </c>
      <c r="AS7261" s="16"/>
      <c r="AT7261" s="16"/>
      <c r="AU7261" s="16"/>
      <c r="AV7261" s="16"/>
      <c r="AW7261" s="16"/>
      <c r="AX7261" s="16"/>
    </row>
    <row r="7262" spans="1:50" s="13" customFormat="1" ht="15" hidden="1" customHeight="1" x14ac:dyDescent="0.2">
      <c r="A7262" s="7" t="s">
        <v>25076</v>
      </c>
      <c r="B7262" s="3" t="s">
        <v>24967</v>
      </c>
      <c r="C7262" s="85" t="s">
        <v>7939</v>
      </c>
      <c r="D7262" s="85" t="s">
        <v>13090</v>
      </c>
      <c r="E7262" s="202" t="s">
        <v>7951</v>
      </c>
      <c r="F7262" s="85" t="s">
        <v>14</v>
      </c>
      <c r="G7262" s="85" t="s">
        <v>18</v>
      </c>
      <c r="H7262" s="85" t="s">
        <v>20690</v>
      </c>
      <c r="I7262" s="3" t="s">
        <v>8473</v>
      </c>
      <c r="J7262" s="171" t="s">
        <v>4400</v>
      </c>
      <c r="K7262" s="7" t="s">
        <v>4422</v>
      </c>
      <c r="L7262" s="3"/>
      <c r="M7262" s="3"/>
      <c r="N7262" s="41" t="s">
        <v>24968</v>
      </c>
      <c r="O7262" s="87">
        <v>0</v>
      </c>
      <c r="P7262" s="87">
        <v>0</v>
      </c>
      <c r="Q7262" s="87">
        <v>0</v>
      </c>
      <c r="R7262" s="87">
        <v>0</v>
      </c>
      <c r="S7262" s="87"/>
      <c r="T7262" s="87"/>
      <c r="U7262" s="85" t="s">
        <v>112</v>
      </c>
      <c r="V7262" s="179"/>
      <c r="W7262" s="7"/>
      <c r="X7262" s="3"/>
      <c r="Y7262" s="3"/>
      <c r="Z7262" s="215">
        <v>56373</v>
      </c>
      <c r="AA7262" s="11"/>
      <c r="AB7262" s="123" t="s">
        <v>7939</v>
      </c>
      <c r="AC7262" s="124"/>
      <c r="AD7262" s="41"/>
      <c r="AE7262" s="41"/>
      <c r="AF7262" s="191"/>
      <c r="AG7262" s="41"/>
      <c r="AH7262" s="41" t="s">
        <v>7952</v>
      </c>
      <c r="AI7262" s="80" t="s">
        <v>6</v>
      </c>
      <c r="AJ7262" s="41"/>
      <c r="AK7262" s="3"/>
      <c r="AL7262" s="85"/>
      <c r="AM7262" s="151" t="s">
        <v>24840</v>
      </c>
      <c r="AN7262" s="15"/>
      <c r="AO7262" s="166"/>
      <c r="AP7262" s="5">
        <f t="shared" si="114"/>
        <v>0</v>
      </c>
      <c r="AQ7262" s="16"/>
      <c r="AR7262" s="205">
        <v>1</v>
      </c>
      <c r="AS7262" s="16"/>
      <c r="AT7262" s="16"/>
      <c r="AU7262" s="16"/>
      <c r="AV7262" s="16"/>
      <c r="AW7262" s="16"/>
      <c r="AX7262" s="16"/>
    </row>
    <row r="7263" spans="1:50" s="13" customFormat="1" ht="15" hidden="1" customHeight="1" x14ac:dyDescent="0.2">
      <c r="A7263" s="7" t="s">
        <v>25077</v>
      </c>
      <c r="B7263" s="3" t="s">
        <v>24969</v>
      </c>
      <c r="C7263" s="85" t="s">
        <v>7939</v>
      </c>
      <c r="D7263" s="85" t="s">
        <v>13090</v>
      </c>
      <c r="E7263" s="202" t="s">
        <v>7951</v>
      </c>
      <c r="F7263" s="85" t="s">
        <v>14</v>
      </c>
      <c r="G7263" s="85" t="s">
        <v>18</v>
      </c>
      <c r="H7263" s="85" t="s">
        <v>20690</v>
      </c>
      <c r="I7263" s="3" t="s">
        <v>8473</v>
      </c>
      <c r="J7263" s="171" t="s">
        <v>4400</v>
      </c>
      <c r="K7263" s="7" t="s">
        <v>4422</v>
      </c>
      <c r="L7263" s="3"/>
      <c r="M7263" s="3"/>
      <c r="N7263" s="41" t="s">
        <v>24968</v>
      </c>
      <c r="O7263" s="87">
        <v>0</v>
      </c>
      <c r="P7263" s="87">
        <v>0</v>
      </c>
      <c r="Q7263" s="87">
        <v>0</v>
      </c>
      <c r="R7263" s="87">
        <v>0</v>
      </c>
      <c r="S7263" s="87"/>
      <c r="T7263" s="87"/>
      <c r="U7263" s="85" t="s">
        <v>112</v>
      </c>
      <c r="V7263" s="179"/>
      <c r="W7263" s="7"/>
      <c r="X7263" s="3"/>
      <c r="Y7263" s="3"/>
      <c r="Z7263" s="215">
        <v>52370</v>
      </c>
      <c r="AA7263" s="11"/>
      <c r="AB7263" s="123" t="s">
        <v>7939</v>
      </c>
      <c r="AC7263" s="124"/>
      <c r="AD7263" s="41"/>
      <c r="AE7263" s="41"/>
      <c r="AF7263" s="191"/>
      <c r="AG7263" s="41"/>
      <c r="AH7263" s="41" t="s">
        <v>7952</v>
      </c>
      <c r="AI7263" s="80" t="s">
        <v>6</v>
      </c>
      <c r="AJ7263" s="41"/>
      <c r="AK7263" s="3"/>
      <c r="AL7263" s="85"/>
      <c r="AM7263" s="151" t="s">
        <v>24840</v>
      </c>
      <c r="AN7263" s="15"/>
      <c r="AO7263" s="166"/>
      <c r="AP7263" s="5">
        <f t="shared" si="114"/>
        <v>0</v>
      </c>
      <c r="AQ7263" s="16"/>
      <c r="AR7263" s="205">
        <v>1</v>
      </c>
      <c r="AS7263" s="16"/>
      <c r="AT7263" s="16"/>
      <c r="AU7263" s="16"/>
      <c r="AV7263" s="16"/>
      <c r="AW7263" s="16"/>
      <c r="AX7263" s="16"/>
    </row>
    <row r="7264" spans="1:50" s="13" customFormat="1" ht="15" hidden="1" customHeight="1" x14ac:dyDescent="0.2">
      <c r="A7264" s="7" t="s">
        <v>25078</v>
      </c>
      <c r="B7264" s="3" t="s">
        <v>24970</v>
      </c>
      <c r="C7264" s="85" t="s">
        <v>7939</v>
      </c>
      <c r="D7264" s="85" t="s">
        <v>13090</v>
      </c>
      <c r="E7264" s="202" t="s">
        <v>7951</v>
      </c>
      <c r="F7264" s="85" t="s">
        <v>14</v>
      </c>
      <c r="G7264" s="85" t="s">
        <v>18</v>
      </c>
      <c r="H7264" s="85" t="s">
        <v>20690</v>
      </c>
      <c r="I7264" s="3" t="s">
        <v>8473</v>
      </c>
      <c r="J7264" s="171" t="s">
        <v>4400</v>
      </c>
      <c r="K7264" s="7" t="s">
        <v>4422</v>
      </c>
      <c r="L7264" s="3"/>
      <c r="M7264" s="3"/>
      <c r="N7264" s="41" t="s">
        <v>24939</v>
      </c>
      <c r="O7264" s="87">
        <v>0</v>
      </c>
      <c r="P7264" s="87">
        <v>0</v>
      </c>
      <c r="Q7264" s="87">
        <v>0</v>
      </c>
      <c r="R7264" s="87">
        <v>0</v>
      </c>
      <c r="S7264" s="87"/>
      <c r="T7264" s="87"/>
      <c r="U7264" s="85" t="s">
        <v>112</v>
      </c>
      <c r="V7264" s="179"/>
      <c r="W7264" s="7"/>
      <c r="X7264" s="3"/>
      <c r="Y7264" s="3"/>
      <c r="Z7264" s="215">
        <v>56664</v>
      </c>
      <c r="AA7264" s="11"/>
      <c r="AB7264" s="123" t="s">
        <v>7939</v>
      </c>
      <c r="AC7264" s="124"/>
      <c r="AD7264" s="41"/>
      <c r="AE7264" s="41"/>
      <c r="AF7264" s="191"/>
      <c r="AG7264" s="41"/>
      <c r="AH7264" s="41" t="s">
        <v>7952</v>
      </c>
      <c r="AI7264" s="80" t="s">
        <v>6</v>
      </c>
      <c r="AJ7264" s="41"/>
      <c r="AK7264" s="3"/>
      <c r="AL7264" s="85"/>
      <c r="AM7264" s="151" t="s">
        <v>24840</v>
      </c>
      <c r="AN7264" s="15"/>
      <c r="AO7264" s="166"/>
      <c r="AP7264" s="5">
        <f t="shared" si="114"/>
        <v>0</v>
      </c>
      <c r="AQ7264" s="16"/>
      <c r="AR7264" s="205">
        <v>1</v>
      </c>
      <c r="AS7264" s="16"/>
      <c r="AT7264" s="16"/>
      <c r="AU7264" s="16"/>
      <c r="AV7264" s="16"/>
      <c r="AW7264" s="16"/>
      <c r="AX7264" s="16"/>
    </row>
    <row r="7265" spans="1:50" s="13" customFormat="1" ht="15" hidden="1" customHeight="1" x14ac:dyDescent="0.2">
      <c r="A7265" s="7" t="s">
        <v>25545</v>
      </c>
      <c r="B7265" s="3" t="s">
        <v>28986</v>
      </c>
      <c r="C7265" s="85" t="s">
        <v>7939</v>
      </c>
      <c r="D7265" s="85" t="s">
        <v>13090</v>
      </c>
      <c r="E7265" s="202" t="s">
        <v>15965</v>
      </c>
      <c r="F7265" s="85" t="s">
        <v>34</v>
      </c>
      <c r="G7265" s="85" t="s">
        <v>35</v>
      </c>
      <c r="H7265" s="85" t="s">
        <v>20688</v>
      </c>
      <c r="I7265" s="7" t="s">
        <v>8125</v>
      </c>
      <c r="J7265" s="85" t="s">
        <v>5308</v>
      </c>
      <c r="K7265" s="7" t="s">
        <v>25407</v>
      </c>
      <c r="L7265" s="3"/>
      <c r="M7265" s="3"/>
      <c r="N7265" s="41" t="s">
        <v>28985</v>
      </c>
      <c r="O7265" s="87">
        <v>0</v>
      </c>
      <c r="P7265" s="87">
        <v>0</v>
      </c>
      <c r="Q7265" s="87">
        <v>0</v>
      </c>
      <c r="R7265" s="87">
        <v>0</v>
      </c>
      <c r="S7265" s="87"/>
      <c r="T7265" s="87"/>
      <c r="U7265" s="85" t="s">
        <v>112</v>
      </c>
      <c r="V7265" s="179"/>
      <c r="W7265" s="7"/>
      <c r="X7265" s="3"/>
      <c r="Y7265" s="3"/>
      <c r="Z7265" s="215">
        <v>1460000</v>
      </c>
      <c r="AA7265" s="11"/>
      <c r="AB7265" s="123" t="s">
        <v>7939</v>
      </c>
      <c r="AC7265" s="124"/>
      <c r="AD7265" s="41"/>
      <c r="AE7265" s="41"/>
      <c r="AF7265" s="191"/>
      <c r="AG7265" s="41"/>
      <c r="AH7265" s="41" t="s">
        <v>7952</v>
      </c>
      <c r="AI7265" s="80" t="s">
        <v>6</v>
      </c>
      <c r="AJ7265" s="41"/>
      <c r="AK7265" s="3"/>
      <c r="AL7265" s="85"/>
      <c r="AM7265" s="151" t="s">
        <v>25241</v>
      </c>
      <c r="AN7265" s="15"/>
      <c r="AO7265" s="166"/>
      <c r="AP7265" s="5">
        <f t="shared" si="114"/>
        <v>0</v>
      </c>
      <c r="AQ7265" s="16"/>
      <c r="AR7265" s="205">
        <v>1</v>
      </c>
      <c r="AS7265" s="16"/>
      <c r="AT7265" s="16"/>
      <c r="AU7265" s="16"/>
      <c r="AV7265" s="16"/>
      <c r="AW7265" s="16"/>
      <c r="AX7265" s="16"/>
    </row>
    <row r="7266" spans="1:50" s="13" customFormat="1" ht="15" hidden="1" customHeight="1" x14ac:dyDescent="0.2">
      <c r="A7266" s="7" t="s">
        <v>25079</v>
      </c>
      <c r="B7266" s="3" t="s">
        <v>24971</v>
      </c>
      <c r="C7266" s="85" t="s">
        <v>7939</v>
      </c>
      <c r="D7266" s="85" t="s">
        <v>13090</v>
      </c>
      <c r="E7266" s="202" t="s">
        <v>10070</v>
      </c>
      <c r="F7266" s="85" t="s">
        <v>55</v>
      </c>
      <c r="G7266" s="85" t="s">
        <v>15355</v>
      </c>
      <c r="H7266" s="85" t="s">
        <v>20690</v>
      </c>
      <c r="I7266" s="3" t="s">
        <v>9556</v>
      </c>
      <c r="J7266" s="171" t="s">
        <v>4406</v>
      </c>
      <c r="K7266" s="7" t="s">
        <v>4407</v>
      </c>
      <c r="L7266" s="3"/>
      <c r="M7266" s="3"/>
      <c r="N7266" s="41" t="s">
        <v>24972</v>
      </c>
      <c r="O7266" s="87">
        <v>0</v>
      </c>
      <c r="P7266" s="87">
        <v>0</v>
      </c>
      <c r="Q7266" s="87">
        <v>0</v>
      </c>
      <c r="R7266" s="87">
        <v>0</v>
      </c>
      <c r="S7266" s="87"/>
      <c r="T7266" s="87"/>
      <c r="U7266" s="85" t="s">
        <v>112</v>
      </c>
      <c r="V7266" s="179"/>
      <c r="W7266" s="7"/>
      <c r="X7266" s="3"/>
      <c r="Y7266" s="3"/>
      <c r="Z7266" s="215">
        <v>187389</v>
      </c>
      <c r="AA7266" s="11"/>
      <c r="AB7266" s="123" t="s">
        <v>7939</v>
      </c>
      <c r="AC7266" s="124"/>
      <c r="AD7266" s="41"/>
      <c r="AE7266" s="41"/>
      <c r="AF7266" s="191"/>
      <c r="AG7266" s="41"/>
      <c r="AH7266" s="41" t="s">
        <v>16608</v>
      </c>
      <c r="AI7266" s="80" t="s">
        <v>6</v>
      </c>
      <c r="AJ7266" s="41"/>
      <c r="AK7266" s="3"/>
      <c r="AL7266" s="85"/>
      <c r="AM7266" s="151" t="s">
        <v>24840</v>
      </c>
      <c r="AN7266" s="15"/>
      <c r="AO7266" s="166"/>
      <c r="AP7266" s="5">
        <f t="shared" si="114"/>
        <v>0</v>
      </c>
      <c r="AQ7266" s="16"/>
      <c r="AR7266" s="205">
        <v>1</v>
      </c>
      <c r="AS7266" s="16"/>
      <c r="AT7266" s="16"/>
      <c r="AU7266" s="16"/>
      <c r="AV7266" s="16"/>
      <c r="AW7266" s="16"/>
      <c r="AX7266" s="16"/>
    </row>
    <row r="7267" spans="1:50" s="13" customFormat="1" ht="15" hidden="1" customHeight="1" x14ac:dyDescent="0.2">
      <c r="A7267" s="7" t="s">
        <v>28667</v>
      </c>
      <c r="B7267" s="3" t="s">
        <v>28211</v>
      </c>
      <c r="C7267" s="85" t="s">
        <v>7939</v>
      </c>
      <c r="D7267" s="85" t="s">
        <v>13090</v>
      </c>
      <c r="E7267" s="202" t="s">
        <v>7951</v>
      </c>
      <c r="F7267" s="85" t="s">
        <v>64</v>
      </c>
      <c r="G7267" s="85" t="s">
        <v>25139</v>
      </c>
      <c r="H7267" s="85" t="s">
        <v>20690</v>
      </c>
      <c r="I7267" s="3" t="s">
        <v>10086</v>
      </c>
      <c r="J7267" s="85" t="s">
        <v>124</v>
      </c>
      <c r="K7267" s="7" t="s">
        <v>125</v>
      </c>
      <c r="L7267" s="3"/>
      <c r="M7267" s="3"/>
      <c r="N7267" s="41" t="s">
        <v>7950</v>
      </c>
      <c r="O7267" s="87">
        <v>0</v>
      </c>
      <c r="P7267" s="87">
        <v>0</v>
      </c>
      <c r="Q7267" s="87">
        <v>0</v>
      </c>
      <c r="R7267" s="87">
        <v>0</v>
      </c>
      <c r="S7267" s="87"/>
      <c r="T7267" s="87"/>
      <c r="U7267" s="85" t="s">
        <v>112</v>
      </c>
      <c r="V7267" s="179"/>
      <c r="W7267" s="7"/>
      <c r="X7267" s="3"/>
      <c r="Y7267" s="3"/>
      <c r="Z7267" s="215">
        <v>17408</v>
      </c>
      <c r="AA7267" s="11"/>
      <c r="AB7267" s="123" t="s">
        <v>7939</v>
      </c>
      <c r="AC7267" s="124"/>
      <c r="AD7267" s="41"/>
      <c r="AE7267" s="41"/>
      <c r="AF7267" s="191"/>
      <c r="AG7267" s="41"/>
      <c r="AH7267" s="41" t="s">
        <v>7967</v>
      </c>
      <c r="AI7267" s="80" t="s">
        <v>6</v>
      </c>
      <c r="AJ7267" s="41"/>
      <c r="AK7267" s="3"/>
      <c r="AL7267" s="85"/>
      <c r="AM7267" s="151" t="s">
        <v>28169</v>
      </c>
      <c r="AN7267" s="15"/>
      <c r="AO7267" s="166"/>
      <c r="AP7267" s="5">
        <f t="shared" si="114"/>
        <v>0</v>
      </c>
      <c r="AQ7267" s="16"/>
      <c r="AR7267" s="205">
        <v>1</v>
      </c>
      <c r="AS7267" s="16"/>
      <c r="AT7267" s="16"/>
      <c r="AU7267" s="16"/>
      <c r="AV7267" s="16"/>
      <c r="AW7267" s="16"/>
      <c r="AX7267" s="16"/>
    </row>
    <row r="7268" spans="1:50" s="13" customFormat="1" ht="15" hidden="1" customHeight="1" x14ac:dyDescent="0.2">
      <c r="A7268" s="7" t="s">
        <v>11334</v>
      </c>
      <c r="B7268" s="3" t="s">
        <v>11335</v>
      </c>
      <c r="C7268" s="85" t="s">
        <v>7939</v>
      </c>
      <c r="D7268" s="85" t="s">
        <v>13090</v>
      </c>
      <c r="E7268" s="202" t="s">
        <v>154</v>
      </c>
      <c r="F7268" s="85" t="s">
        <v>25110</v>
      </c>
      <c r="G7268" s="85" t="s">
        <v>48</v>
      </c>
      <c r="H7268" s="85" t="s">
        <v>20690</v>
      </c>
      <c r="I7268" s="3" t="s">
        <v>16873</v>
      </c>
      <c r="J7268" s="85" t="s">
        <v>4406</v>
      </c>
      <c r="K7268" s="7" t="s">
        <v>11336</v>
      </c>
      <c r="L7268" s="3"/>
      <c r="M7268" s="3"/>
      <c r="N7268" s="41" t="s">
        <v>11337</v>
      </c>
      <c r="O7268" s="87">
        <v>4613</v>
      </c>
      <c r="P7268" s="87">
        <v>1152</v>
      </c>
      <c r="Q7268" s="87">
        <v>3461</v>
      </c>
      <c r="R7268" s="87">
        <v>0</v>
      </c>
      <c r="S7268" s="87"/>
      <c r="T7268" s="87"/>
      <c r="U7268" s="85">
        <v>2006</v>
      </c>
      <c r="V7268" s="179"/>
      <c r="W7268" s="7"/>
      <c r="X7268" s="3"/>
      <c r="Y7268" s="3"/>
      <c r="Z7268" s="215">
        <v>8165</v>
      </c>
      <c r="AA7268" s="11"/>
      <c r="AB7268" s="123" t="s">
        <v>7939</v>
      </c>
      <c r="AC7268" s="124"/>
      <c r="AD7268" s="41"/>
      <c r="AE7268" s="41"/>
      <c r="AF7268" s="191">
        <v>43927</v>
      </c>
      <c r="AG7268" s="41"/>
      <c r="AH7268" s="41" t="s">
        <v>8024</v>
      </c>
      <c r="AI7268" s="80" t="s">
        <v>6</v>
      </c>
      <c r="AJ7268" s="41"/>
      <c r="AK7268" s="3"/>
      <c r="AL7268" s="85"/>
      <c r="AM7268" s="151" t="s">
        <v>19998</v>
      </c>
      <c r="AN7268" s="15"/>
      <c r="AO7268" s="166"/>
      <c r="AP7268" s="5">
        <f t="shared" si="114"/>
        <v>0</v>
      </c>
      <c r="AQ7268" s="16"/>
      <c r="AR7268" s="205">
        <v>1</v>
      </c>
      <c r="AS7268" s="16"/>
      <c r="AT7268" s="16"/>
      <c r="AU7268" s="16"/>
      <c r="AV7268" s="16"/>
      <c r="AW7268" s="16"/>
      <c r="AX7268" s="16"/>
    </row>
    <row r="7269" spans="1:50" s="13" customFormat="1" ht="15" hidden="1" customHeight="1" x14ac:dyDescent="0.2">
      <c r="A7269" s="7" t="s">
        <v>11338</v>
      </c>
      <c r="B7269" s="3" t="s">
        <v>11339</v>
      </c>
      <c r="C7269" s="85" t="s">
        <v>7939</v>
      </c>
      <c r="D7269" s="85" t="s">
        <v>13090</v>
      </c>
      <c r="E7269" s="202" t="s">
        <v>154</v>
      </c>
      <c r="F7269" s="85" t="s">
        <v>55</v>
      </c>
      <c r="G7269" s="85" t="s">
        <v>63</v>
      </c>
      <c r="H7269" s="85" t="s">
        <v>20690</v>
      </c>
      <c r="I7269" s="3" t="s">
        <v>4564</v>
      </c>
      <c r="J7269" s="85" t="s">
        <v>4435</v>
      </c>
      <c r="K7269" s="7" t="s">
        <v>3838</v>
      </c>
      <c r="L7269" s="3"/>
      <c r="M7269" s="3"/>
      <c r="N7269" s="41" t="s">
        <v>11059</v>
      </c>
      <c r="O7269" s="87">
        <v>377982</v>
      </c>
      <c r="P7269" s="87">
        <v>336186</v>
      </c>
      <c r="Q7269" s="87">
        <v>41796</v>
      </c>
      <c r="R7269" s="87">
        <v>0</v>
      </c>
      <c r="S7269" s="87"/>
      <c r="T7269" s="87"/>
      <c r="U7269" s="85">
        <v>2006</v>
      </c>
      <c r="V7269" s="179"/>
      <c r="W7269" s="7"/>
      <c r="X7269" s="3"/>
      <c r="Y7269" s="3"/>
      <c r="Z7269" s="215">
        <v>28156</v>
      </c>
      <c r="AA7269" s="11"/>
      <c r="AB7269" s="123" t="s">
        <v>7939</v>
      </c>
      <c r="AC7269" s="124"/>
      <c r="AD7269" s="41"/>
      <c r="AE7269" s="41"/>
      <c r="AF7269" s="191">
        <v>43927</v>
      </c>
      <c r="AG7269" s="41"/>
      <c r="AH7269" s="41" t="s">
        <v>8024</v>
      </c>
      <c r="AI7269" s="80" t="s">
        <v>6</v>
      </c>
      <c r="AJ7269" s="41"/>
      <c r="AK7269" s="3"/>
      <c r="AL7269" s="85"/>
      <c r="AM7269" s="151" t="s">
        <v>19998</v>
      </c>
      <c r="AN7269" s="15"/>
      <c r="AO7269" s="166"/>
      <c r="AP7269" s="5">
        <f t="shared" si="114"/>
        <v>0</v>
      </c>
      <c r="AQ7269" s="16"/>
      <c r="AR7269" s="205">
        <v>1</v>
      </c>
      <c r="AS7269" s="16"/>
      <c r="AT7269" s="16"/>
      <c r="AU7269" s="16"/>
      <c r="AV7269" s="16"/>
      <c r="AW7269" s="16"/>
      <c r="AX7269" s="16"/>
    </row>
    <row r="7270" spans="1:50" s="13" customFormat="1" ht="15" hidden="1" customHeight="1" x14ac:dyDescent="0.2">
      <c r="A7270" s="7" t="s">
        <v>26805</v>
      </c>
      <c r="B7270" s="3" t="s">
        <v>27190</v>
      </c>
      <c r="C7270" s="85" t="s">
        <v>7939</v>
      </c>
      <c r="D7270" s="85" t="s">
        <v>13090</v>
      </c>
      <c r="E7270" s="202" t="s">
        <v>7951</v>
      </c>
      <c r="F7270" s="85" t="s">
        <v>55</v>
      </c>
      <c r="G7270" s="85" t="s">
        <v>60</v>
      </c>
      <c r="H7270" s="85" t="s">
        <v>20690</v>
      </c>
      <c r="I7270" s="3" t="s">
        <v>22111</v>
      </c>
      <c r="J7270" s="85" t="s">
        <v>4435</v>
      </c>
      <c r="K7270" s="7" t="s">
        <v>3838</v>
      </c>
      <c r="L7270" s="3"/>
      <c r="M7270" s="3"/>
      <c r="N7270" s="41" t="s">
        <v>6370</v>
      </c>
      <c r="O7270" s="87">
        <v>0</v>
      </c>
      <c r="P7270" s="87">
        <v>0</v>
      </c>
      <c r="Q7270" s="87">
        <v>0</v>
      </c>
      <c r="R7270" s="87">
        <v>0</v>
      </c>
      <c r="S7270" s="87"/>
      <c r="T7270" s="87"/>
      <c r="U7270" s="85" t="s">
        <v>112</v>
      </c>
      <c r="V7270" s="179"/>
      <c r="W7270" s="7"/>
      <c r="X7270" s="3"/>
      <c r="Y7270" s="3"/>
      <c r="Z7270" s="215">
        <v>305</v>
      </c>
      <c r="AA7270" s="11"/>
      <c r="AB7270" s="123" t="s">
        <v>7939</v>
      </c>
      <c r="AC7270" s="124"/>
      <c r="AD7270" s="41"/>
      <c r="AE7270" s="41"/>
      <c r="AF7270" s="191"/>
      <c r="AG7270" s="41"/>
      <c r="AH7270" s="41" t="s">
        <v>8024</v>
      </c>
      <c r="AI7270" s="80" t="s">
        <v>6</v>
      </c>
      <c r="AJ7270" s="41"/>
      <c r="AK7270" s="3"/>
      <c r="AL7270" s="85"/>
      <c r="AM7270" s="151" t="s">
        <v>26263</v>
      </c>
      <c r="AN7270" s="15"/>
      <c r="AO7270" s="166"/>
      <c r="AP7270" s="5">
        <f t="shared" si="114"/>
        <v>0</v>
      </c>
      <c r="AQ7270" s="16"/>
      <c r="AR7270" s="205">
        <v>1</v>
      </c>
      <c r="AS7270" s="16"/>
      <c r="AT7270" s="16"/>
      <c r="AU7270" s="16"/>
      <c r="AV7270" s="16"/>
      <c r="AW7270" s="16"/>
      <c r="AX7270" s="16"/>
    </row>
    <row r="7271" spans="1:50" s="13" customFormat="1" ht="15" hidden="1" customHeight="1" x14ac:dyDescent="0.2">
      <c r="A7271" s="7" t="s">
        <v>25546</v>
      </c>
      <c r="B7271" s="3" t="s">
        <v>25308</v>
      </c>
      <c r="C7271" s="85" t="s">
        <v>7939</v>
      </c>
      <c r="D7271" s="85" t="s">
        <v>13090</v>
      </c>
      <c r="E7271" s="202" t="s">
        <v>10070</v>
      </c>
      <c r="F7271" s="85" t="s">
        <v>40</v>
      </c>
      <c r="G7271" s="85" t="s">
        <v>43</v>
      </c>
      <c r="H7271" s="85" t="s">
        <v>20690</v>
      </c>
      <c r="I7271" s="3" t="s">
        <v>10897</v>
      </c>
      <c r="J7271" s="85" t="s">
        <v>115</v>
      </c>
      <c r="K7271" s="7" t="s">
        <v>4397</v>
      </c>
      <c r="L7271" s="3"/>
      <c r="M7271" s="3"/>
      <c r="N7271" s="41" t="s">
        <v>6370</v>
      </c>
      <c r="O7271" s="87">
        <v>0</v>
      </c>
      <c r="P7271" s="87">
        <v>0</v>
      </c>
      <c r="Q7271" s="87">
        <v>0</v>
      </c>
      <c r="R7271" s="87">
        <v>0</v>
      </c>
      <c r="S7271" s="87"/>
      <c r="T7271" s="87"/>
      <c r="U7271" s="85" t="s">
        <v>112</v>
      </c>
      <c r="V7271" s="179"/>
      <c r="W7271" s="7"/>
      <c r="X7271" s="3"/>
      <c r="Y7271" s="3"/>
      <c r="Z7271" s="215">
        <v>70650</v>
      </c>
      <c r="AA7271" s="11"/>
      <c r="AB7271" s="123" t="s">
        <v>7939</v>
      </c>
      <c r="AC7271" s="124"/>
      <c r="AD7271" s="41"/>
      <c r="AE7271" s="41"/>
      <c r="AF7271" s="191"/>
      <c r="AG7271" s="41"/>
      <c r="AH7271" s="41" t="s">
        <v>8211</v>
      </c>
      <c r="AI7271" s="80" t="s">
        <v>6</v>
      </c>
      <c r="AJ7271" s="41"/>
      <c r="AK7271" s="3"/>
      <c r="AL7271" s="85"/>
      <c r="AM7271" s="151" t="s">
        <v>25241</v>
      </c>
      <c r="AN7271" s="15"/>
      <c r="AO7271" s="166"/>
      <c r="AP7271" s="5">
        <f t="shared" si="114"/>
        <v>0</v>
      </c>
      <c r="AQ7271" s="16"/>
      <c r="AR7271" s="205">
        <v>1</v>
      </c>
      <c r="AS7271" s="16"/>
      <c r="AT7271" s="16"/>
      <c r="AU7271" s="16"/>
      <c r="AV7271" s="16"/>
      <c r="AW7271" s="16"/>
      <c r="AX7271" s="16"/>
    </row>
    <row r="7272" spans="1:50" s="13" customFormat="1" ht="15" hidden="1" customHeight="1" x14ac:dyDescent="0.2">
      <c r="A7272" s="7" t="s">
        <v>11340</v>
      </c>
      <c r="B7272" s="3" t="s">
        <v>22897</v>
      </c>
      <c r="C7272" s="85" t="s">
        <v>7939</v>
      </c>
      <c r="D7272" s="85" t="s">
        <v>13090</v>
      </c>
      <c r="E7272" s="202" t="s">
        <v>154</v>
      </c>
      <c r="F7272" s="85" t="s">
        <v>55</v>
      </c>
      <c r="G7272" s="85" t="s">
        <v>63</v>
      </c>
      <c r="H7272" s="85" t="s">
        <v>20690</v>
      </c>
      <c r="I7272" s="3" t="s">
        <v>7970</v>
      </c>
      <c r="J7272" s="85" t="s">
        <v>4435</v>
      </c>
      <c r="K7272" s="7" t="s">
        <v>3838</v>
      </c>
      <c r="L7272" s="3"/>
      <c r="M7272" s="3"/>
      <c r="N7272" s="41" t="s">
        <v>11059</v>
      </c>
      <c r="O7272" s="87">
        <v>171832</v>
      </c>
      <c r="P7272" s="87">
        <v>139583</v>
      </c>
      <c r="Q7272" s="87">
        <v>32249</v>
      </c>
      <c r="R7272" s="87">
        <v>0</v>
      </c>
      <c r="S7272" s="87"/>
      <c r="T7272" s="87"/>
      <c r="U7272" s="85">
        <v>2007</v>
      </c>
      <c r="V7272" s="179"/>
      <c r="W7272" s="7"/>
      <c r="X7272" s="3"/>
      <c r="Y7272" s="3"/>
      <c r="Z7272" s="215">
        <v>12176</v>
      </c>
      <c r="AA7272" s="11"/>
      <c r="AB7272" s="123" t="s">
        <v>7939</v>
      </c>
      <c r="AC7272" s="124"/>
      <c r="AD7272" s="41"/>
      <c r="AE7272" s="41"/>
      <c r="AF7272" s="191">
        <v>43927</v>
      </c>
      <c r="AG7272" s="41"/>
      <c r="AH7272" s="41" t="s">
        <v>8024</v>
      </c>
      <c r="AI7272" s="80" t="s">
        <v>6</v>
      </c>
      <c r="AJ7272" s="41"/>
      <c r="AK7272" s="3"/>
      <c r="AL7272" s="85"/>
      <c r="AM7272" s="151" t="s">
        <v>19998</v>
      </c>
      <c r="AN7272" s="15"/>
      <c r="AO7272" s="166"/>
      <c r="AP7272" s="5">
        <f t="shared" si="114"/>
        <v>0</v>
      </c>
      <c r="AQ7272" s="16"/>
      <c r="AR7272" s="205">
        <v>1</v>
      </c>
      <c r="AS7272" s="16"/>
      <c r="AT7272" s="16"/>
      <c r="AU7272" s="16"/>
      <c r="AV7272" s="16"/>
      <c r="AW7272" s="16"/>
      <c r="AX7272" s="16"/>
    </row>
    <row r="7273" spans="1:50" s="13" customFormat="1" ht="15" customHeight="1" x14ac:dyDescent="0.2">
      <c r="A7273" s="7" t="s">
        <v>25547</v>
      </c>
      <c r="B7273" s="3" t="s">
        <v>25309</v>
      </c>
      <c r="C7273" s="85" t="s">
        <v>7939</v>
      </c>
      <c r="D7273" s="85" t="s">
        <v>13090</v>
      </c>
      <c r="E7273" s="202" t="s">
        <v>7951</v>
      </c>
      <c r="F7273" s="85" t="s">
        <v>34</v>
      </c>
      <c r="G7273" s="85" t="s">
        <v>38</v>
      </c>
      <c r="H7273" s="85" t="s">
        <v>20690</v>
      </c>
      <c r="I7273" s="3" t="s">
        <v>8554</v>
      </c>
      <c r="J7273" s="85" t="s">
        <v>115</v>
      </c>
      <c r="K7273" s="7" t="s">
        <v>7153</v>
      </c>
      <c r="L7273" s="3"/>
      <c r="M7273" s="3"/>
      <c r="N7273" s="41" t="s">
        <v>25432</v>
      </c>
      <c r="O7273" s="87">
        <v>0</v>
      </c>
      <c r="P7273" s="87">
        <v>0</v>
      </c>
      <c r="Q7273" s="87">
        <v>0</v>
      </c>
      <c r="R7273" s="87">
        <v>0</v>
      </c>
      <c r="S7273" s="87"/>
      <c r="T7273" s="87"/>
      <c r="U7273" s="85" t="s">
        <v>112</v>
      </c>
      <c r="V7273" s="179"/>
      <c r="W7273" s="7"/>
      <c r="X7273" s="3"/>
      <c r="Y7273" s="3"/>
      <c r="Z7273" s="215">
        <v>476031</v>
      </c>
      <c r="AA7273" s="11"/>
      <c r="AB7273" s="123" t="s">
        <v>7939</v>
      </c>
      <c r="AC7273" s="124"/>
      <c r="AD7273" s="41"/>
      <c r="AE7273" s="41"/>
      <c r="AF7273" s="191"/>
      <c r="AG7273" s="41"/>
      <c r="AH7273" s="41" t="s">
        <v>7952</v>
      </c>
      <c r="AI7273" s="80" t="s">
        <v>6</v>
      </c>
      <c r="AJ7273" s="41"/>
      <c r="AK7273" s="3"/>
      <c r="AL7273" s="85"/>
      <c r="AM7273" s="151" t="s">
        <v>25241</v>
      </c>
      <c r="AN7273" s="15"/>
      <c r="AO7273" s="166"/>
      <c r="AP7273" s="5">
        <f t="shared" si="114"/>
        <v>0</v>
      </c>
      <c r="AQ7273" s="16"/>
      <c r="AR7273" s="205">
        <v>1</v>
      </c>
      <c r="AS7273" s="16"/>
      <c r="AT7273" s="16"/>
      <c r="AU7273" s="16"/>
      <c r="AV7273" s="16"/>
      <c r="AW7273" s="16"/>
      <c r="AX7273" s="16"/>
    </row>
    <row r="7274" spans="1:50" s="13" customFormat="1" ht="15" hidden="1" customHeight="1" x14ac:dyDescent="0.2">
      <c r="A7274" s="7" t="s">
        <v>25080</v>
      </c>
      <c r="B7274" s="3" t="s">
        <v>24973</v>
      </c>
      <c r="C7274" s="85" t="s">
        <v>7939</v>
      </c>
      <c r="D7274" s="85" t="s">
        <v>13090</v>
      </c>
      <c r="E7274" s="202" t="s">
        <v>7951</v>
      </c>
      <c r="F7274" s="85" t="s">
        <v>34</v>
      </c>
      <c r="G7274" s="85" t="s">
        <v>37</v>
      </c>
      <c r="H7274" s="85" t="s">
        <v>20689</v>
      </c>
      <c r="I7274" s="3" t="s">
        <v>10143</v>
      </c>
      <c r="J7274" s="85" t="s">
        <v>105</v>
      </c>
      <c r="K7274" s="7" t="s">
        <v>1470</v>
      </c>
      <c r="L7274" s="3"/>
      <c r="M7274" s="3"/>
      <c r="N7274" s="41" t="s">
        <v>24974</v>
      </c>
      <c r="O7274" s="87">
        <v>0</v>
      </c>
      <c r="P7274" s="87">
        <v>0</v>
      </c>
      <c r="Q7274" s="87">
        <v>0</v>
      </c>
      <c r="R7274" s="87">
        <v>0</v>
      </c>
      <c r="S7274" s="87"/>
      <c r="T7274" s="87"/>
      <c r="U7274" s="85" t="s">
        <v>112</v>
      </c>
      <c r="V7274" s="179"/>
      <c r="W7274" s="7"/>
      <c r="X7274" s="3"/>
      <c r="Y7274" s="3"/>
      <c r="Z7274" s="215">
        <v>266624</v>
      </c>
      <c r="AA7274" s="11"/>
      <c r="AB7274" s="123" t="s">
        <v>7939</v>
      </c>
      <c r="AC7274" s="124"/>
      <c r="AD7274" s="41"/>
      <c r="AE7274" s="41"/>
      <c r="AF7274" s="191"/>
      <c r="AG7274" s="41"/>
      <c r="AH7274" s="41" t="s">
        <v>7952</v>
      </c>
      <c r="AI7274" s="80" t="s">
        <v>6</v>
      </c>
      <c r="AJ7274" s="41"/>
      <c r="AK7274" s="3"/>
      <c r="AL7274" s="85"/>
      <c r="AM7274" s="151" t="s">
        <v>24840</v>
      </c>
      <c r="AN7274" s="15"/>
      <c r="AO7274" s="166"/>
      <c r="AP7274" s="5">
        <f t="shared" si="114"/>
        <v>0</v>
      </c>
      <c r="AQ7274" s="16"/>
      <c r="AR7274" s="205">
        <v>1</v>
      </c>
      <c r="AS7274" s="16"/>
      <c r="AT7274" s="16"/>
      <c r="AU7274" s="16"/>
      <c r="AV7274" s="16"/>
      <c r="AW7274" s="16"/>
      <c r="AX7274" s="16"/>
    </row>
    <row r="7275" spans="1:50" s="13" customFormat="1" ht="15" hidden="1" customHeight="1" x14ac:dyDescent="0.2">
      <c r="A7275" s="7" t="s">
        <v>25081</v>
      </c>
      <c r="B7275" s="3" t="s">
        <v>24975</v>
      </c>
      <c r="C7275" s="85" t="s">
        <v>7939</v>
      </c>
      <c r="D7275" s="85" t="s">
        <v>13090</v>
      </c>
      <c r="E7275" s="202" t="s">
        <v>7951</v>
      </c>
      <c r="F7275" s="85" t="s">
        <v>34</v>
      </c>
      <c r="G7275" s="85" t="s">
        <v>35</v>
      </c>
      <c r="H7275" s="85" t="s">
        <v>20688</v>
      </c>
      <c r="I7275" s="7" t="s">
        <v>8125</v>
      </c>
      <c r="J7275" s="171" t="s">
        <v>5308</v>
      </c>
      <c r="K7275" s="7" t="s">
        <v>9344</v>
      </c>
      <c r="L7275" s="3"/>
      <c r="M7275" s="3"/>
      <c r="N7275" s="41" t="s">
        <v>7950</v>
      </c>
      <c r="O7275" s="87">
        <v>0</v>
      </c>
      <c r="P7275" s="87">
        <v>0</v>
      </c>
      <c r="Q7275" s="87">
        <v>0</v>
      </c>
      <c r="R7275" s="87">
        <v>0</v>
      </c>
      <c r="S7275" s="87"/>
      <c r="T7275" s="87"/>
      <c r="U7275" s="85" t="s">
        <v>112</v>
      </c>
      <c r="V7275" s="179"/>
      <c r="W7275" s="7"/>
      <c r="X7275" s="3"/>
      <c r="Y7275" s="3"/>
      <c r="Z7275" s="215">
        <v>504</v>
      </c>
      <c r="AA7275" s="11"/>
      <c r="AB7275" s="123" t="s">
        <v>7939</v>
      </c>
      <c r="AC7275" s="124"/>
      <c r="AD7275" s="41"/>
      <c r="AE7275" s="41"/>
      <c r="AF7275" s="191"/>
      <c r="AG7275" s="41"/>
      <c r="AH7275" s="41" t="s">
        <v>7952</v>
      </c>
      <c r="AI7275" s="80" t="s">
        <v>6</v>
      </c>
      <c r="AJ7275" s="41"/>
      <c r="AK7275" s="3"/>
      <c r="AL7275" s="85"/>
      <c r="AM7275" s="151" t="s">
        <v>24840</v>
      </c>
      <c r="AN7275" s="15"/>
      <c r="AO7275" s="166"/>
      <c r="AP7275" s="5">
        <f t="shared" si="114"/>
        <v>0</v>
      </c>
      <c r="AQ7275" s="16"/>
      <c r="AR7275" s="205">
        <v>1</v>
      </c>
      <c r="AS7275" s="16"/>
      <c r="AT7275" s="16"/>
      <c r="AU7275" s="16"/>
      <c r="AV7275" s="16"/>
      <c r="AW7275" s="16"/>
      <c r="AX7275" s="16"/>
    </row>
    <row r="7276" spans="1:50" s="13" customFormat="1" ht="15" hidden="1" customHeight="1" x14ac:dyDescent="0.2">
      <c r="A7276" s="7" t="s">
        <v>25548</v>
      </c>
      <c r="B7276" s="3" t="s">
        <v>25310</v>
      </c>
      <c r="C7276" s="85" t="s">
        <v>7939</v>
      </c>
      <c r="D7276" s="85" t="s">
        <v>13090</v>
      </c>
      <c r="E7276" s="202" t="s">
        <v>10070</v>
      </c>
      <c r="F7276" s="85" t="s">
        <v>34</v>
      </c>
      <c r="G7276" s="85" t="s">
        <v>37</v>
      </c>
      <c r="H7276" s="85" t="s">
        <v>20689</v>
      </c>
      <c r="I7276" s="3" t="s">
        <v>8145</v>
      </c>
      <c r="J7276" s="85" t="s">
        <v>105</v>
      </c>
      <c r="K7276" s="7" t="s">
        <v>102</v>
      </c>
      <c r="L7276" s="3"/>
      <c r="M7276" s="3"/>
      <c r="N7276" s="41" t="s">
        <v>25433</v>
      </c>
      <c r="O7276" s="87">
        <v>0</v>
      </c>
      <c r="P7276" s="87">
        <v>0</v>
      </c>
      <c r="Q7276" s="87">
        <v>0</v>
      </c>
      <c r="R7276" s="87">
        <v>0</v>
      </c>
      <c r="S7276" s="87"/>
      <c r="T7276" s="87"/>
      <c r="U7276" s="85" t="s">
        <v>112</v>
      </c>
      <c r="V7276" s="179"/>
      <c r="W7276" s="7"/>
      <c r="X7276" s="3"/>
      <c r="Y7276" s="3"/>
      <c r="Z7276" s="215">
        <v>221312</v>
      </c>
      <c r="AA7276" s="11"/>
      <c r="AB7276" s="123" t="s">
        <v>7939</v>
      </c>
      <c r="AC7276" s="124"/>
      <c r="AD7276" s="41"/>
      <c r="AE7276" s="41"/>
      <c r="AF7276" s="191"/>
      <c r="AG7276" s="41"/>
      <c r="AH7276" s="41" t="s">
        <v>7952</v>
      </c>
      <c r="AI7276" s="80" t="s">
        <v>6</v>
      </c>
      <c r="AJ7276" s="41"/>
      <c r="AK7276" s="3"/>
      <c r="AL7276" s="85"/>
      <c r="AM7276" s="151" t="s">
        <v>25241</v>
      </c>
      <c r="AN7276" s="15"/>
      <c r="AO7276" s="166"/>
      <c r="AP7276" s="5">
        <f t="shared" si="114"/>
        <v>0</v>
      </c>
      <c r="AQ7276" s="16"/>
      <c r="AR7276" s="205">
        <v>1</v>
      </c>
      <c r="AS7276" s="16"/>
      <c r="AT7276" s="16"/>
      <c r="AU7276" s="16"/>
      <c r="AV7276" s="16"/>
      <c r="AW7276" s="16"/>
      <c r="AX7276" s="16"/>
    </row>
    <row r="7277" spans="1:50" s="13" customFormat="1" ht="15" customHeight="1" x14ac:dyDescent="0.2">
      <c r="A7277" s="7" t="s">
        <v>25549</v>
      </c>
      <c r="B7277" s="3" t="s">
        <v>25311</v>
      </c>
      <c r="C7277" s="85" t="s">
        <v>7939</v>
      </c>
      <c r="D7277" s="85" t="s">
        <v>13090</v>
      </c>
      <c r="E7277" s="202" t="s">
        <v>7951</v>
      </c>
      <c r="F7277" s="85" t="s">
        <v>34</v>
      </c>
      <c r="G7277" s="85" t="s">
        <v>35</v>
      </c>
      <c r="H7277" s="85" t="s">
        <v>20688</v>
      </c>
      <c r="I7277" s="7" t="s">
        <v>8125</v>
      </c>
      <c r="J7277" s="85" t="s">
        <v>115</v>
      </c>
      <c r="K7277" s="7" t="s">
        <v>16721</v>
      </c>
      <c r="L7277" s="3"/>
      <c r="M7277" s="3"/>
      <c r="N7277" s="41" t="s">
        <v>25434</v>
      </c>
      <c r="O7277" s="87">
        <v>0</v>
      </c>
      <c r="P7277" s="87">
        <v>0</v>
      </c>
      <c r="Q7277" s="87">
        <v>0</v>
      </c>
      <c r="R7277" s="87">
        <v>0</v>
      </c>
      <c r="S7277" s="87"/>
      <c r="T7277" s="87"/>
      <c r="U7277" s="85" t="s">
        <v>112</v>
      </c>
      <c r="V7277" s="179"/>
      <c r="W7277" s="7"/>
      <c r="X7277" s="3"/>
      <c r="Y7277" s="3"/>
      <c r="Z7277" s="215">
        <v>5825</v>
      </c>
      <c r="AA7277" s="11"/>
      <c r="AB7277" s="123" t="s">
        <v>7939</v>
      </c>
      <c r="AC7277" s="124"/>
      <c r="AD7277" s="41"/>
      <c r="AE7277" s="41"/>
      <c r="AF7277" s="191"/>
      <c r="AG7277" s="41"/>
      <c r="AH7277" s="41" t="s">
        <v>7952</v>
      </c>
      <c r="AI7277" s="80" t="s">
        <v>6</v>
      </c>
      <c r="AJ7277" s="41"/>
      <c r="AK7277" s="3"/>
      <c r="AL7277" s="85"/>
      <c r="AM7277" s="151" t="s">
        <v>25241</v>
      </c>
      <c r="AN7277" s="15"/>
      <c r="AO7277" s="166"/>
      <c r="AP7277" s="5">
        <f t="shared" si="114"/>
        <v>0</v>
      </c>
      <c r="AQ7277" s="16"/>
      <c r="AR7277" s="205">
        <v>1</v>
      </c>
      <c r="AS7277" s="16"/>
      <c r="AT7277" s="16"/>
      <c r="AU7277" s="16"/>
      <c r="AV7277" s="16"/>
      <c r="AW7277" s="16"/>
      <c r="AX7277" s="16"/>
    </row>
    <row r="7278" spans="1:50" s="13" customFormat="1" ht="15" hidden="1" customHeight="1" x14ac:dyDescent="0.2">
      <c r="A7278" s="7" t="s">
        <v>26806</v>
      </c>
      <c r="B7278" s="3" t="s">
        <v>27191</v>
      </c>
      <c r="C7278" s="85" t="s">
        <v>7939</v>
      </c>
      <c r="D7278" s="85" t="s">
        <v>13090</v>
      </c>
      <c r="E7278" s="202" t="s">
        <v>7951</v>
      </c>
      <c r="F7278" s="85" t="s">
        <v>34</v>
      </c>
      <c r="G7278" s="85" t="s">
        <v>38</v>
      </c>
      <c r="H7278" s="85" t="s">
        <v>20690</v>
      </c>
      <c r="I7278" s="3" t="s">
        <v>8165</v>
      </c>
      <c r="J7278" s="85" t="s">
        <v>124</v>
      </c>
      <c r="K7278" s="7" t="s">
        <v>125</v>
      </c>
      <c r="L7278" s="3"/>
      <c r="M7278" s="3"/>
      <c r="N7278" s="41" t="s">
        <v>7950</v>
      </c>
      <c r="O7278" s="87">
        <v>0</v>
      </c>
      <c r="P7278" s="87">
        <v>0</v>
      </c>
      <c r="Q7278" s="87">
        <v>0</v>
      </c>
      <c r="R7278" s="87">
        <v>0</v>
      </c>
      <c r="S7278" s="87"/>
      <c r="T7278" s="87"/>
      <c r="U7278" s="85" t="s">
        <v>112</v>
      </c>
      <c r="V7278" s="179"/>
      <c r="W7278" s="7"/>
      <c r="X7278" s="3"/>
      <c r="Y7278" s="3"/>
      <c r="Z7278" s="215">
        <v>425835</v>
      </c>
      <c r="AA7278" s="11"/>
      <c r="AB7278" s="123" t="s">
        <v>7939</v>
      </c>
      <c r="AC7278" s="124"/>
      <c r="AD7278" s="41"/>
      <c r="AE7278" s="41"/>
      <c r="AF7278" s="191"/>
      <c r="AG7278" s="41"/>
      <c r="AH7278" s="41" t="s">
        <v>7952</v>
      </c>
      <c r="AI7278" s="80" t="s">
        <v>6</v>
      </c>
      <c r="AJ7278" s="41"/>
      <c r="AK7278" s="3"/>
      <c r="AL7278" s="85"/>
      <c r="AM7278" s="151" t="s">
        <v>26263</v>
      </c>
      <c r="AN7278" s="15"/>
      <c r="AO7278" s="166"/>
      <c r="AP7278" s="5">
        <f t="shared" si="114"/>
        <v>0</v>
      </c>
      <c r="AQ7278" s="16"/>
      <c r="AR7278" s="205">
        <v>1</v>
      </c>
      <c r="AS7278" s="16"/>
      <c r="AT7278" s="16"/>
      <c r="AU7278" s="16"/>
      <c r="AV7278" s="16"/>
      <c r="AW7278" s="16"/>
      <c r="AX7278" s="16"/>
    </row>
    <row r="7279" spans="1:50" s="13" customFormat="1" ht="15" hidden="1" customHeight="1" x14ac:dyDescent="0.2">
      <c r="A7279" s="7" t="s">
        <v>26807</v>
      </c>
      <c r="B7279" s="3" t="s">
        <v>27192</v>
      </c>
      <c r="C7279" s="85" t="s">
        <v>7939</v>
      </c>
      <c r="D7279" s="85" t="s">
        <v>13090</v>
      </c>
      <c r="E7279" s="202" t="s">
        <v>7951</v>
      </c>
      <c r="F7279" s="85" t="s">
        <v>34</v>
      </c>
      <c r="G7279" s="85" t="s">
        <v>39</v>
      </c>
      <c r="H7279" s="85" t="s">
        <v>20689</v>
      </c>
      <c r="I7279" s="3" t="s">
        <v>16706</v>
      </c>
      <c r="J7279" s="85" t="s">
        <v>4447</v>
      </c>
      <c r="K7279" s="7" t="s">
        <v>5103</v>
      </c>
      <c r="L7279" s="3"/>
      <c r="M7279" s="3"/>
      <c r="N7279" s="41" t="s">
        <v>9800</v>
      </c>
      <c r="O7279" s="87">
        <v>0</v>
      </c>
      <c r="P7279" s="87">
        <v>0</v>
      </c>
      <c r="Q7279" s="87">
        <v>0</v>
      </c>
      <c r="R7279" s="87">
        <v>0</v>
      </c>
      <c r="S7279" s="87"/>
      <c r="T7279" s="87"/>
      <c r="U7279" s="85" t="s">
        <v>112</v>
      </c>
      <c r="V7279" s="179"/>
      <c r="W7279" s="7"/>
      <c r="X7279" s="3"/>
      <c r="Y7279" s="3"/>
      <c r="Z7279" s="215">
        <v>259130</v>
      </c>
      <c r="AA7279" s="11"/>
      <c r="AB7279" s="123" t="s">
        <v>7939</v>
      </c>
      <c r="AC7279" s="124"/>
      <c r="AD7279" s="41"/>
      <c r="AE7279" s="41"/>
      <c r="AF7279" s="191"/>
      <c r="AG7279" s="41"/>
      <c r="AH7279" s="41" t="s">
        <v>7952</v>
      </c>
      <c r="AI7279" s="80" t="s">
        <v>6</v>
      </c>
      <c r="AJ7279" s="41"/>
      <c r="AK7279" s="3"/>
      <c r="AL7279" s="85"/>
      <c r="AM7279" s="151" t="s">
        <v>26263</v>
      </c>
      <c r="AN7279" s="15"/>
      <c r="AO7279" s="166"/>
      <c r="AP7279" s="5">
        <f t="shared" si="114"/>
        <v>0</v>
      </c>
      <c r="AQ7279" s="16"/>
      <c r="AR7279" s="205">
        <v>1</v>
      </c>
      <c r="AS7279" s="16"/>
      <c r="AT7279" s="16"/>
      <c r="AU7279" s="16"/>
      <c r="AV7279" s="16"/>
      <c r="AW7279" s="16"/>
      <c r="AX7279" s="16"/>
    </row>
    <row r="7280" spans="1:50" s="13" customFormat="1" ht="15" hidden="1" customHeight="1" x14ac:dyDescent="0.2">
      <c r="A7280" s="7" t="s">
        <v>25550</v>
      </c>
      <c r="B7280" s="3" t="s">
        <v>25312</v>
      </c>
      <c r="C7280" s="85" t="s">
        <v>7939</v>
      </c>
      <c r="D7280" s="85" t="s">
        <v>13090</v>
      </c>
      <c r="E7280" s="202" t="s">
        <v>7951</v>
      </c>
      <c r="F7280" s="85" t="s">
        <v>14</v>
      </c>
      <c r="G7280" s="85" t="s">
        <v>18</v>
      </c>
      <c r="H7280" s="85" t="s">
        <v>20690</v>
      </c>
      <c r="I7280" s="3" t="s">
        <v>8473</v>
      </c>
      <c r="J7280" s="85" t="s">
        <v>4435</v>
      </c>
      <c r="K7280" s="7" t="s">
        <v>3838</v>
      </c>
      <c r="L7280" s="3"/>
      <c r="M7280" s="3"/>
      <c r="N7280" s="41" t="s">
        <v>22300</v>
      </c>
      <c r="O7280" s="87">
        <v>0</v>
      </c>
      <c r="P7280" s="87">
        <v>0</v>
      </c>
      <c r="Q7280" s="87">
        <v>0</v>
      </c>
      <c r="R7280" s="87">
        <v>0</v>
      </c>
      <c r="S7280" s="87"/>
      <c r="T7280" s="87"/>
      <c r="U7280" s="85" t="s">
        <v>112</v>
      </c>
      <c r="V7280" s="179"/>
      <c r="W7280" s="7"/>
      <c r="X7280" s="3"/>
      <c r="Y7280" s="3"/>
      <c r="Z7280" s="215">
        <v>48853</v>
      </c>
      <c r="AA7280" s="11"/>
      <c r="AB7280" s="123" t="s">
        <v>7939</v>
      </c>
      <c r="AC7280" s="124"/>
      <c r="AD7280" s="41"/>
      <c r="AE7280" s="41"/>
      <c r="AF7280" s="191"/>
      <c r="AG7280" s="41"/>
      <c r="AH7280" s="41" t="s">
        <v>7952</v>
      </c>
      <c r="AI7280" s="80" t="s">
        <v>6</v>
      </c>
      <c r="AJ7280" s="41"/>
      <c r="AK7280" s="3"/>
      <c r="AL7280" s="85"/>
      <c r="AM7280" s="151" t="s">
        <v>25241</v>
      </c>
      <c r="AN7280" s="15"/>
      <c r="AO7280" s="166"/>
      <c r="AP7280" s="5">
        <f t="shared" si="114"/>
        <v>0</v>
      </c>
      <c r="AQ7280" s="16"/>
      <c r="AR7280" s="205">
        <v>1</v>
      </c>
      <c r="AS7280" s="16"/>
      <c r="AT7280" s="16"/>
      <c r="AU7280" s="16"/>
      <c r="AV7280" s="16"/>
      <c r="AW7280" s="16"/>
      <c r="AX7280" s="16"/>
    </row>
    <row r="7281" spans="1:50" s="13" customFormat="1" ht="15" hidden="1" customHeight="1" x14ac:dyDescent="0.2">
      <c r="A7281" s="7" t="s">
        <v>11341</v>
      </c>
      <c r="B7281" s="3" t="s">
        <v>11342</v>
      </c>
      <c r="C7281" s="85" t="s">
        <v>7939</v>
      </c>
      <c r="D7281" s="85" t="s">
        <v>13090</v>
      </c>
      <c r="E7281" s="202" t="s">
        <v>154</v>
      </c>
      <c r="F7281" s="85" t="s">
        <v>55</v>
      </c>
      <c r="G7281" s="85" t="s">
        <v>15355</v>
      </c>
      <c r="H7281" s="85" t="s">
        <v>20690</v>
      </c>
      <c r="I7281" s="3" t="s">
        <v>7579</v>
      </c>
      <c r="J7281" s="85" t="s">
        <v>4435</v>
      </c>
      <c r="K7281" s="7" t="s">
        <v>5608</v>
      </c>
      <c r="L7281" s="3"/>
      <c r="M7281" s="3"/>
      <c r="N7281" s="41" t="s">
        <v>11343</v>
      </c>
      <c r="O7281" s="87">
        <v>0</v>
      </c>
      <c r="P7281" s="87">
        <v>0</v>
      </c>
      <c r="Q7281" s="87">
        <v>0</v>
      </c>
      <c r="R7281" s="87">
        <v>0</v>
      </c>
      <c r="S7281" s="87"/>
      <c r="T7281" s="87"/>
      <c r="U7281" s="85" t="s">
        <v>112</v>
      </c>
      <c r="V7281" s="179"/>
      <c r="W7281" s="7"/>
      <c r="X7281" s="3"/>
      <c r="Y7281" s="3"/>
      <c r="Z7281" s="215">
        <v>10970</v>
      </c>
      <c r="AA7281" s="11"/>
      <c r="AB7281" s="123" t="s">
        <v>7939</v>
      </c>
      <c r="AC7281" s="124"/>
      <c r="AD7281" s="41"/>
      <c r="AE7281" s="41"/>
      <c r="AF7281" s="191">
        <v>43927</v>
      </c>
      <c r="AG7281" s="41"/>
      <c r="AH7281" s="41" t="s">
        <v>8226</v>
      </c>
      <c r="AI7281" s="80" t="s">
        <v>6</v>
      </c>
      <c r="AJ7281" s="41"/>
      <c r="AK7281" s="3"/>
      <c r="AL7281" s="85"/>
      <c r="AM7281" s="151" t="s">
        <v>19998</v>
      </c>
      <c r="AN7281" s="15"/>
      <c r="AO7281" s="166"/>
      <c r="AP7281" s="5">
        <f t="shared" si="114"/>
        <v>0</v>
      </c>
      <c r="AQ7281" s="16"/>
      <c r="AR7281" s="205">
        <v>1</v>
      </c>
      <c r="AS7281" s="16"/>
      <c r="AT7281" s="16"/>
      <c r="AU7281" s="16"/>
      <c r="AV7281" s="16"/>
      <c r="AW7281" s="16"/>
      <c r="AX7281" s="16"/>
    </row>
    <row r="7282" spans="1:50" s="13" customFormat="1" ht="15" hidden="1" customHeight="1" x14ac:dyDescent="0.2">
      <c r="A7282" s="7" t="s">
        <v>25082</v>
      </c>
      <c r="B7282" s="3" t="s">
        <v>24976</v>
      </c>
      <c r="C7282" s="85" t="s">
        <v>7939</v>
      </c>
      <c r="D7282" s="85" t="s">
        <v>13090</v>
      </c>
      <c r="E7282" s="202" t="s">
        <v>154</v>
      </c>
      <c r="F7282" s="85" t="s">
        <v>40</v>
      </c>
      <c r="G7282" s="85" t="s">
        <v>43</v>
      </c>
      <c r="H7282" s="85" t="s">
        <v>20690</v>
      </c>
      <c r="I7282" s="3" t="s">
        <v>10897</v>
      </c>
      <c r="J7282" s="171" t="s">
        <v>4447</v>
      </c>
      <c r="K7282" s="7" t="s">
        <v>4601</v>
      </c>
      <c r="L7282" s="3"/>
      <c r="M7282" s="3"/>
      <c r="N7282" s="41" t="s">
        <v>24977</v>
      </c>
      <c r="O7282" s="87">
        <v>19932</v>
      </c>
      <c r="P7282" s="87">
        <v>0</v>
      </c>
      <c r="Q7282" s="87">
        <v>19932</v>
      </c>
      <c r="R7282" s="87">
        <v>0</v>
      </c>
      <c r="S7282" s="87"/>
      <c r="T7282" s="87"/>
      <c r="U7282" s="85">
        <v>2022</v>
      </c>
      <c r="V7282" s="179"/>
      <c r="W7282" s="7"/>
      <c r="X7282" s="3"/>
      <c r="Y7282" s="3"/>
      <c r="Z7282" s="215">
        <v>161687</v>
      </c>
      <c r="AA7282" s="11"/>
      <c r="AB7282" s="123" t="s">
        <v>7939</v>
      </c>
      <c r="AC7282" s="124"/>
      <c r="AD7282" s="41"/>
      <c r="AE7282" s="41"/>
      <c r="AF7282" s="191">
        <v>45160</v>
      </c>
      <c r="AG7282" s="41"/>
      <c r="AH7282" s="41" t="s">
        <v>8211</v>
      </c>
      <c r="AI7282" s="80" t="s">
        <v>6</v>
      </c>
      <c r="AJ7282" s="41"/>
      <c r="AK7282" s="3"/>
      <c r="AL7282" s="85"/>
      <c r="AM7282" s="151" t="s">
        <v>24840</v>
      </c>
      <c r="AN7282" s="15"/>
      <c r="AO7282" s="166"/>
      <c r="AP7282" s="5">
        <f t="shared" si="114"/>
        <v>0</v>
      </c>
      <c r="AQ7282" s="16"/>
      <c r="AR7282" s="205">
        <v>1</v>
      </c>
      <c r="AS7282" s="16"/>
      <c r="AT7282" s="16"/>
      <c r="AU7282" s="16"/>
      <c r="AV7282" s="16"/>
      <c r="AW7282" s="16"/>
      <c r="AX7282" s="16"/>
    </row>
    <row r="7283" spans="1:50" s="13" customFormat="1" ht="15" hidden="1" customHeight="1" x14ac:dyDescent="0.2">
      <c r="A7283" s="7" t="s">
        <v>25551</v>
      </c>
      <c r="B7283" s="3" t="s">
        <v>25313</v>
      </c>
      <c r="C7283" s="85" t="s">
        <v>7939</v>
      </c>
      <c r="D7283" s="85" t="s">
        <v>13090</v>
      </c>
      <c r="E7283" s="202" t="s">
        <v>7951</v>
      </c>
      <c r="F7283" s="85" t="s">
        <v>40</v>
      </c>
      <c r="G7283" s="85" t="s">
        <v>44</v>
      </c>
      <c r="H7283" s="85" t="s">
        <v>20690</v>
      </c>
      <c r="I7283" s="3" t="s">
        <v>8216</v>
      </c>
      <c r="J7283" s="85" t="s">
        <v>4435</v>
      </c>
      <c r="K7283" s="7" t="s">
        <v>3838</v>
      </c>
      <c r="L7283" s="3"/>
      <c r="M7283" s="3"/>
      <c r="N7283" s="41" t="s">
        <v>16825</v>
      </c>
      <c r="O7283" s="87">
        <v>0</v>
      </c>
      <c r="P7283" s="87">
        <v>0</v>
      </c>
      <c r="Q7283" s="87">
        <v>0</v>
      </c>
      <c r="R7283" s="87">
        <v>0</v>
      </c>
      <c r="S7283" s="87"/>
      <c r="T7283" s="87"/>
      <c r="U7283" s="85" t="s">
        <v>112</v>
      </c>
      <c r="V7283" s="179"/>
      <c r="W7283" s="7"/>
      <c r="X7283" s="3"/>
      <c r="Y7283" s="3"/>
      <c r="Z7283" s="215">
        <v>93755</v>
      </c>
      <c r="AA7283" s="11"/>
      <c r="AB7283" s="123" t="s">
        <v>7939</v>
      </c>
      <c r="AC7283" s="124"/>
      <c r="AD7283" s="41"/>
      <c r="AE7283" s="41"/>
      <c r="AF7283" s="191"/>
      <c r="AG7283" s="41"/>
      <c r="AH7283" s="41" t="s">
        <v>8211</v>
      </c>
      <c r="AI7283" s="80" t="s">
        <v>6</v>
      </c>
      <c r="AJ7283" s="41"/>
      <c r="AK7283" s="3"/>
      <c r="AL7283" s="85"/>
      <c r="AM7283" s="151" t="s">
        <v>25241</v>
      </c>
      <c r="AN7283" s="15"/>
      <c r="AO7283" s="166"/>
      <c r="AP7283" s="5">
        <f t="shared" si="114"/>
        <v>0</v>
      </c>
      <c r="AQ7283" s="16"/>
      <c r="AR7283" s="205">
        <v>1</v>
      </c>
      <c r="AS7283" s="16"/>
      <c r="AT7283" s="16"/>
      <c r="AU7283" s="16"/>
      <c r="AV7283" s="16"/>
      <c r="AW7283" s="16"/>
      <c r="AX7283" s="16"/>
    </row>
    <row r="7284" spans="1:50" s="13" customFormat="1" ht="15" hidden="1" customHeight="1" x14ac:dyDescent="0.2">
      <c r="A7284" s="7" t="s">
        <v>28668</v>
      </c>
      <c r="B7284" s="3" t="s">
        <v>28212</v>
      </c>
      <c r="C7284" s="85" t="s">
        <v>7939</v>
      </c>
      <c r="D7284" s="85" t="s">
        <v>13090</v>
      </c>
      <c r="E7284" s="202" t="s">
        <v>7951</v>
      </c>
      <c r="F7284" s="85" t="s">
        <v>34</v>
      </c>
      <c r="G7284" s="85" t="s">
        <v>35</v>
      </c>
      <c r="H7284" s="85" t="s">
        <v>20688</v>
      </c>
      <c r="I7284" s="7" t="s">
        <v>8125</v>
      </c>
      <c r="J7284" s="85" t="s">
        <v>124</v>
      </c>
      <c r="K7284" s="7" t="s">
        <v>125</v>
      </c>
      <c r="L7284" s="3"/>
      <c r="M7284" s="3"/>
      <c r="N7284" s="41" t="s">
        <v>28213</v>
      </c>
      <c r="O7284" s="87">
        <v>0</v>
      </c>
      <c r="P7284" s="87">
        <v>0</v>
      </c>
      <c r="Q7284" s="87">
        <v>0</v>
      </c>
      <c r="R7284" s="87">
        <v>0</v>
      </c>
      <c r="S7284" s="87"/>
      <c r="T7284" s="87"/>
      <c r="U7284" s="85" t="s">
        <v>112</v>
      </c>
      <c r="V7284" s="179"/>
      <c r="W7284" s="7"/>
      <c r="X7284" s="3"/>
      <c r="Y7284" s="3"/>
      <c r="Z7284" s="215">
        <v>2026</v>
      </c>
      <c r="AA7284" s="11"/>
      <c r="AB7284" s="123" t="s">
        <v>7939</v>
      </c>
      <c r="AC7284" s="124"/>
      <c r="AD7284" s="41"/>
      <c r="AE7284" s="41"/>
      <c r="AF7284" s="191"/>
      <c r="AG7284" s="41"/>
      <c r="AH7284" s="41" t="s">
        <v>7952</v>
      </c>
      <c r="AI7284" s="80" t="s">
        <v>6</v>
      </c>
      <c r="AJ7284" s="41"/>
      <c r="AK7284" s="3"/>
      <c r="AL7284" s="85"/>
      <c r="AM7284" s="151" t="s">
        <v>28169</v>
      </c>
      <c r="AN7284" s="15"/>
      <c r="AO7284" s="166"/>
      <c r="AP7284" s="5">
        <f t="shared" si="114"/>
        <v>0</v>
      </c>
      <c r="AQ7284" s="16"/>
      <c r="AR7284" s="205">
        <v>1</v>
      </c>
      <c r="AS7284" s="16"/>
      <c r="AT7284" s="16"/>
      <c r="AU7284" s="16"/>
      <c r="AV7284" s="16"/>
      <c r="AW7284" s="16"/>
      <c r="AX7284" s="16"/>
    </row>
    <row r="7285" spans="1:50" s="13" customFormat="1" ht="15" hidden="1" customHeight="1" x14ac:dyDescent="0.2">
      <c r="A7285" s="7" t="s">
        <v>25552</v>
      </c>
      <c r="B7285" s="3" t="s">
        <v>29380</v>
      </c>
      <c r="C7285" s="85" t="s">
        <v>7939</v>
      </c>
      <c r="D7285" s="85" t="s">
        <v>13090</v>
      </c>
      <c r="E7285" s="202" t="s">
        <v>7951</v>
      </c>
      <c r="F7285" s="85" t="s">
        <v>25110</v>
      </c>
      <c r="G7285" s="85" t="s">
        <v>26064</v>
      </c>
      <c r="H7285" s="85" t="s">
        <v>25107</v>
      </c>
      <c r="I7285" s="3" t="s">
        <v>22448</v>
      </c>
      <c r="J7285" s="85" t="s">
        <v>26013</v>
      </c>
      <c r="K7285" s="7" t="s">
        <v>25408</v>
      </c>
      <c r="L7285" s="3"/>
      <c r="M7285" s="3"/>
      <c r="N7285" s="41" t="s">
        <v>25435</v>
      </c>
      <c r="O7285" s="87">
        <v>0</v>
      </c>
      <c r="P7285" s="87">
        <v>0</v>
      </c>
      <c r="Q7285" s="87">
        <v>0</v>
      </c>
      <c r="R7285" s="87">
        <v>0</v>
      </c>
      <c r="S7285" s="87"/>
      <c r="T7285" s="87"/>
      <c r="U7285" s="85" t="s">
        <v>112</v>
      </c>
      <c r="V7285" s="179"/>
      <c r="W7285" s="7"/>
      <c r="X7285" s="3"/>
      <c r="Y7285" s="3"/>
      <c r="Z7285" s="215">
        <v>644327</v>
      </c>
      <c r="AA7285" s="11"/>
      <c r="AB7285" s="123" t="s">
        <v>7939</v>
      </c>
      <c r="AC7285" s="124"/>
      <c r="AD7285" s="41"/>
      <c r="AE7285" s="41"/>
      <c r="AF7285" s="191"/>
      <c r="AG7285" s="41"/>
      <c r="AH7285" s="41" t="s">
        <v>22542</v>
      </c>
      <c r="AI7285" s="80" t="s">
        <v>6</v>
      </c>
      <c r="AJ7285" s="41"/>
      <c r="AK7285" s="3"/>
      <c r="AL7285" s="85"/>
      <c r="AM7285" s="151" t="s">
        <v>25241</v>
      </c>
      <c r="AN7285" s="15"/>
      <c r="AO7285" s="166"/>
      <c r="AP7285" s="5">
        <f t="shared" si="114"/>
        <v>0</v>
      </c>
      <c r="AQ7285" s="16"/>
      <c r="AR7285" s="205">
        <v>1</v>
      </c>
      <c r="AS7285" s="16"/>
      <c r="AT7285" s="16"/>
      <c r="AU7285" s="16"/>
      <c r="AV7285" s="16"/>
      <c r="AW7285" s="16"/>
      <c r="AX7285" s="16"/>
    </row>
    <row r="7286" spans="1:50" s="13" customFormat="1" ht="15" hidden="1" customHeight="1" x14ac:dyDescent="0.2">
      <c r="A7286" s="7" t="s">
        <v>25083</v>
      </c>
      <c r="B7286" s="3" t="s">
        <v>24978</v>
      </c>
      <c r="C7286" s="85" t="s">
        <v>7939</v>
      </c>
      <c r="D7286" s="85" t="s">
        <v>13090</v>
      </c>
      <c r="E7286" s="202" t="s">
        <v>7951</v>
      </c>
      <c r="F7286" s="85" t="s">
        <v>14</v>
      </c>
      <c r="G7286" s="85" t="s">
        <v>18</v>
      </c>
      <c r="H7286" s="85" t="s">
        <v>20690</v>
      </c>
      <c r="I7286" s="3" t="s">
        <v>8473</v>
      </c>
      <c r="J7286" s="171" t="s">
        <v>4400</v>
      </c>
      <c r="K7286" s="7" t="s">
        <v>4422</v>
      </c>
      <c r="L7286" s="3"/>
      <c r="M7286" s="3"/>
      <c r="N7286" s="41" t="s">
        <v>24939</v>
      </c>
      <c r="O7286" s="87">
        <v>0</v>
      </c>
      <c r="P7286" s="87">
        <v>0</v>
      </c>
      <c r="Q7286" s="87">
        <v>0</v>
      </c>
      <c r="R7286" s="87">
        <v>0</v>
      </c>
      <c r="S7286" s="87"/>
      <c r="T7286" s="87"/>
      <c r="U7286" s="85" t="s">
        <v>112</v>
      </c>
      <c r="V7286" s="179"/>
      <c r="W7286" s="7"/>
      <c r="X7286" s="3"/>
      <c r="Y7286" s="3"/>
      <c r="Z7286" s="215">
        <v>56045</v>
      </c>
      <c r="AA7286" s="11"/>
      <c r="AB7286" s="123" t="s">
        <v>7939</v>
      </c>
      <c r="AC7286" s="124"/>
      <c r="AD7286" s="41"/>
      <c r="AE7286" s="41"/>
      <c r="AF7286" s="191"/>
      <c r="AG7286" s="41"/>
      <c r="AH7286" s="41" t="s">
        <v>7952</v>
      </c>
      <c r="AI7286" s="80" t="s">
        <v>6</v>
      </c>
      <c r="AJ7286" s="41"/>
      <c r="AK7286" s="3"/>
      <c r="AL7286" s="85"/>
      <c r="AM7286" s="151" t="s">
        <v>24840</v>
      </c>
      <c r="AN7286" s="15"/>
      <c r="AO7286" s="166"/>
      <c r="AP7286" s="5">
        <f t="shared" si="114"/>
        <v>0</v>
      </c>
      <c r="AQ7286" s="16"/>
      <c r="AR7286" s="205">
        <v>1</v>
      </c>
      <c r="AS7286" s="16"/>
      <c r="AT7286" s="16"/>
      <c r="AU7286" s="16"/>
      <c r="AV7286" s="16"/>
      <c r="AW7286" s="16"/>
      <c r="AX7286" s="16"/>
    </row>
    <row r="7287" spans="1:50" s="13" customFormat="1" ht="15" hidden="1" customHeight="1" x14ac:dyDescent="0.2">
      <c r="A7287" s="7" t="s">
        <v>25084</v>
      </c>
      <c r="B7287" s="3" t="s">
        <v>24979</v>
      </c>
      <c r="C7287" s="85" t="s">
        <v>7939</v>
      </c>
      <c r="D7287" s="85" t="s">
        <v>13090</v>
      </c>
      <c r="E7287" s="202" t="s">
        <v>7951</v>
      </c>
      <c r="F7287" s="85" t="s">
        <v>14</v>
      </c>
      <c r="G7287" s="85" t="s">
        <v>18</v>
      </c>
      <c r="H7287" s="85" t="s">
        <v>20690</v>
      </c>
      <c r="I7287" s="3" t="s">
        <v>8473</v>
      </c>
      <c r="J7287" s="171" t="s">
        <v>4400</v>
      </c>
      <c r="K7287" s="7" t="s">
        <v>4422</v>
      </c>
      <c r="L7287" s="3"/>
      <c r="M7287" s="3"/>
      <c r="N7287" s="41" t="s">
        <v>21082</v>
      </c>
      <c r="O7287" s="87">
        <v>0</v>
      </c>
      <c r="P7287" s="87">
        <v>0</v>
      </c>
      <c r="Q7287" s="87">
        <v>0</v>
      </c>
      <c r="R7287" s="87">
        <v>0</v>
      </c>
      <c r="S7287" s="87"/>
      <c r="T7287" s="87"/>
      <c r="U7287" s="85" t="s">
        <v>112</v>
      </c>
      <c r="V7287" s="179"/>
      <c r="W7287" s="7"/>
      <c r="X7287" s="3"/>
      <c r="Y7287" s="3"/>
      <c r="Z7287" s="215">
        <v>57504</v>
      </c>
      <c r="AA7287" s="11"/>
      <c r="AB7287" s="123" t="s">
        <v>7939</v>
      </c>
      <c r="AC7287" s="124"/>
      <c r="AD7287" s="41"/>
      <c r="AE7287" s="41"/>
      <c r="AF7287" s="191"/>
      <c r="AG7287" s="41"/>
      <c r="AH7287" s="41" t="s">
        <v>7952</v>
      </c>
      <c r="AI7287" s="80" t="s">
        <v>6</v>
      </c>
      <c r="AJ7287" s="41"/>
      <c r="AK7287" s="3"/>
      <c r="AL7287" s="85"/>
      <c r="AM7287" s="151" t="s">
        <v>24840</v>
      </c>
      <c r="AN7287" s="15"/>
      <c r="AO7287" s="166"/>
      <c r="AP7287" s="5">
        <f t="shared" si="114"/>
        <v>0</v>
      </c>
      <c r="AQ7287" s="16"/>
      <c r="AR7287" s="205">
        <v>1</v>
      </c>
      <c r="AS7287" s="16"/>
      <c r="AT7287" s="16"/>
      <c r="AU7287" s="16"/>
      <c r="AV7287" s="16"/>
      <c r="AW7287" s="16"/>
      <c r="AX7287" s="16"/>
    </row>
    <row r="7288" spans="1:50" s="13" customFormat="1" ht="15" hidden="1" customHeight="1" x14ac:dyDescent="0.2">
      <c r="A7288" s="7" t="s">
        <v>25553</v>
      </c>
      <c r="B7288" s="3" t="s">
        <v>25314</v>
      </c>
      <c r="C7288" s="85" t="s">
        <v>7939</v>
      </c>
      <c r="D7288" s="85" t="s">
        <v>13090</v>
      </c>
      <c r="E7288" s="202" t="s">
        <v>9112</v>
      </c>
      <c r="F7288" s="85" t="s">
        <v>68</v>
      </c>
      <c r="G7288" s="85" t="s">
        <v>70</v>
      </c>
      <c r="H7288" s="85" t="s">
        <v>20690</v>
      </c>
      <c r="I7288" s="3" t="s">
        <v>8188</v>
      </c>
      <c r="J7288" s="85" t="s">
        <v>4406</v>
      </c>
      <c r="K7288" s="7" t="s">
        <v>4407</v>
      </c>
      <c r="L7288" s="3"/>
      <c r="M7288" s="3"/>
      <c r="N7288" s="41" t="s">
        <v>25436</v>
      </c>
      <c r="O7288" s="87">
        <v>0</v>
      </c>
      <c r="P7288" s="87">
        <v>0</v>
      </c>
      <c r="Q7288" s="87">
        <v>0</v>
      </c>
      <c r="R7288" s="87">
        <v>0</v>
      </c>
      <c r="S7288" s="87"/>
      <c r="T7288" s="87"/>
      <c r="U7288" s="85" t="s">
        <v>112</v>
      </c>
      <c r="V7288" s="179"/>
      <c r="W7288" s="7"/>
      <c r="X7288" s="3"/>
      <c r="Y7288" s="3"/>
      <c r="Z7288" s="215">
        <v>1224706</v>
      </c>
      <c r="AA7288" s="11"/>
      <c r="AB7288" s="123" t="s">
        <v>7939</v>
      </c>
      <c r="AC7288" s="124"/>
      <c r="AD7288" s="41"/>
      <c r="AE7288" s="41"/>
      <c r="AF7288" s="191"/>
      <c r="AG7288" s="41"/>
      <c r="AH7288" s="41" t="s">
        <v>16608</v>
      </c>
      <c r="AI7288" s="80" t="s">
        <v>6</v>
      </c>
      <c r="AJ7288" s="41"/>
      <c r="AK7288" s="3"/>
      <c r="AL7288" s="85"/>
      <c r="AM7288" s="151" t="s">
        <v>25241</v>
      </c>
      <c r="AN7288" s="15"/>
      <c r="AO7288" s="166"/>
      <c r="AP7288" s="5">
        <f t="shared" si="114"/>
        <v>0</v>
      </c>
      <c r="AQ7288" s="16"/>
      <c r="AR7288" s="205">
        <v>1</v>
      </c>
      <c r="AS7288" s="16"/>
      <c r="AT7288" s="16"/>
      <c r="AU7288" s="16"/>
      <c r="AV7288" s="16"/>
      <c r="AW7288" s="16"/>
      <c r="AX7288" s="16"/>
    </row>
    <row r="7289" spans="1:50" s="13" customFormat="1" ht="15" hidden="1" customHeight="1" x14ac:dyDescent="0.2">
      <c r="A7289" s="7" t="s">
        <v>25085</v>
      </c>
      <c r="B7289" s="3" t="s">
        <v>24980</v>
      </c>
      <c r="C7289" s="85" t="s">
        <v>7939</v>
      </c>
      <c r="D7289" s="85" t="s">
        <v>13090</v>
      </c>
      <c r="E7289" s="202" t="s">
        <v>7951</v>
      </c>
      <c r="F7289" s="85" t="s">
        <v>14</v>
      </c>
      <c r="G7289" s="85" t="s">
        <v>18</v>
      </c>
      <c r="H7289" s="85" t="s">
        <v>20690</v>
      </c>
      <c r="I7289" s="3" t="s">
        <v>8473</v>
      </c>
      <c r="J7289" s="171" t="s">
        <v>4400</v>
      </c>
      <c r="K7289" s="7" t="s">
        <v>4422</v>
      </c>
      <c r="L7289" s="3"/>
      <c r="M7289" s="3"/>
      <c r="N7289" s="41" t="s">
        <v>21082</v>
      </c>
      <c r="O7289" s="87">
        <v>0</v>
      </c>
      <c r="P7289" s="87">
        <v>0</v>
      </c>
      <c r="Q7289" s="87">
        <v>0</v>
      </c>
      <c r="R7289" s="87">
        <v>0</v>
      </c>
      <c r="S7289" s="87"/>
      <c r="T7289" s="87"/>
      <c r="U7289" s="85" t="s">
        <v>112</v>
      </c>
      <c r="V7289" s="179"/>
      <c r="W7289" s="7"/>
      <c r="X7289" s="3"/>
      <c r="Y7289" s="3"/>
      <c r="Z7289" s="215">
        <v>58979</v>
      </c>
      <c r="AA7289" s="11"/>
      <c r="AB7289" s="123" t="s">
        <v>7939</v>
      </c>
      <c r="AC7289" s="124"/>
      <c r="AD7289" s="41"/>
      <c r="AE7289" s="41"/>
      <c r="AF7289" s="191"/>
      <c r="AG7289" s="41"/>
      <c r="AH7289" s="41" t="s">
        <v>7952</v>
      </c>
      <c r="AI7289" s="80" t="s">
        <v>6</v>
      </c>
      <c r="AJ7289" s="41"/>
      <c r="AK7289" s="3"/>
      <c r="AL7289" s="85"/>
      <c r="AM7289" s="151" t="s">
        <v>24840</v>
      </c>
      <c r="AN7289" s="15"/>
      <c r="AO7289" s="166"/>
      <c r="AP7289" s="5">
        <f t="shared" si="114"/>
        <v>0</v>
      </c>
      <c r="AQ7289" s="16"/>
      <c r="AR7289" s="205">
        <v>1</v>
      </c>
      <c r="AS7289" s="16"/>
      <c r="AT7289" s="16"/>
      <c r="AU7289" s="16"/>
      <c r="AV7289" s="16"/>
      <c r="AW7289" s="16"/>
      <c r="AX7289" s="16"/>
    </row>
    <row r="7290" spans="1:50" s="13" customFormat="1" ht="15" hidden="1" customHeight="1" x14ac:dyDescent="0.2">
      <c r="A7290" s="7" t="s">
        <v>11344</v>
      </c>
      <c r="B7290" s="3" t="s">
        <v>11345</v>
      </c>
      <c r="C7290" s="85" t="s">
        <v>7939</v>
      </c>
      <c r="D7290" s="85" t="s">
        <v>13090</v>
      </c>
      <c r="E7290" s="202" t="s">
        <v>154</v>
      </c>
      <c r="F7290" s="85" t="s">
        <v>55</v>
      </c>
      <c r="G7290" s="85" t="s">
        <v>63</v>
      </c>
      <c r="H7290" s="85" t="s">
        <v>20690</v>
      </c>
      <c r="I7290" s="3" t="s">
        <v>7970</v>
      </c>
      <c r="J7290" s="85" t="s">
        <v>4435</v>
      </c>
      <c r="K7290" s="7" t="s">
        <v>3838</v>
      </c>
      <c r="L7290" s="3"/>
      <c r="M7290" s="3"/>
      <c r="N7290" s="41" t="s">
        <v>7950</v>
      </c>
      <c r="O7290" s="87">
        <v>0</v>
      </c>
      <c r="P7290" s="87">
        <v>0</v>
      </c>
      <c r="Q7290" s="87">
        <v>0</v>
      </c>
      <c r="R7290" s="87">
        <v>0</v>
      </c>
      <c r="S7290" s="87"/>
      <c r="T7290" s="87"/>
      <c r="U7290" s="85" t="s">
        <v>112</v>
      </c>
      <c r="V7290" s="179"/>
      <c r="W7290" s="7"/>
      <c r="X7290" s="3"/>
      <c r="Y7290" s="3"/>
      <c r="Z7290" s="215">
        <v>17437</v>
      </c>
      <c r="AA7290" s="11"/>
      <c r="AB7290" s="123" t="s">
        <v>7939</v>
      </c>
      <c r="AC7290" s="124"/>
      <c r="AD7290" s="41"/>
      <c r="AE7290" s="41"/>
      <c r="AF7290" s="191">
        <v>40280</v>
      </c>
      <c r="AG7290" s="41"/>
      <c r="AH7290" s="41" t="s">
        <v>8024</v>
      </c>
      <c r="AI7290" s="80" t="s">
        <v>6</v>
      </c>
      <c r="AJ7290" s="41"/>
      <c r="AK7290" s="3"/>
      <c r="AL7290" s="85"/>
      <c r="AM7290" s="151" t="s">
        <v>19998</v>
      </c>
      <c r="AN7290" s="15"/>
      <c r="AO7290" s="166"/>
      <c r="AP7290" s="5">
        <f t="shared" si="114"/>
        <v>0</v>
      </c>
      <c r="AQ7290" s="16"/>
      <c r="AR7290" s="205">
        <v>1</v>
      </c>
      <c r="AS7290" s="16"/>
      <c r="AT7290" s="16"/>
      <c r="AU7290" s="16"/>
      <c r="AV7290" s="16"/>
      <c r="AW7290" s="16"/>
      <c r="AX7290" s="16"/>
    </row>
    <row r="7291" spans="1:50" s="13" customFormat="1" ht="15" hidden="1" customHeight="1" x14ac:dyDescent="0.2">
      <c r="A7291" s="7" t="s">
        <v>25554</v>
      </c>
      <c r="B7291" s="3" t="s">
        <v>25315</v>
      </c>
      <c r="C7291" s="85" t="s">
        <v>7939</v>
      </c>
      <c r="D7291" s="85" t="s">
        <v>13090</v>
      </c>
      <c r="E7291" s="202" t="s">
        <v>154</v>
      </c>
      <c r="F7291" s="85" t="s">
        <v>14</v>
      </c>
      <c r="G7291" s="85" t="s">
        <v>17</v>
      </c>
      <c r="H7291" s="85" t="s">
        <v>20690</v>
      </c>
      <c r="I7291" s="3" t="s">
        <v>9452</v>
      </c>
      <c r="J7291" s="85" t="s">
        <v>4400</v>
      </c>
      <c r="K7291" s="7" t="s">
        <v>4422</v>
      </c>
      <c r="L7291" s="3"/>
      <c r="M7291" s="3"/>
      <c r="N7291" s="41" t="s">
        <v>25437</v>
      </c>
      <c r="O7291" s="87">
        <v>0</v>
      </c>
      <c r="P7291" s="87">
        <v>0</v>
      </c>
      <c r="Q7291" s="87">
        <v>0</v>
      </c>
      <c r="R7291" s="87">
        <v>0</v>
      </c>
      <c r="S7291" s="87"/>
      <c r="T7291" s="87"/>
      <c r="U7291" s="85" t="s">
        <v>112</v>
      </c>
      <c r="V7291" s="179"/>
      <c r="W7291" s="7"/>
      <c r="X7291" s="3"/>
      <c r="Y7291" s="3"/>
      <c r="Z7291" s="215">
        <v>37493</v>
      </c>
      <c r="AA7291" s="11"/>
      <c r="AB7291" s="123" t="s">
        <v>7939</v>
      </c>
      <c r="AC7291" s="124"/>
      <c r="AD7291" s="41"/>
      <c r="AE7291" s="41"/>
      <c r="AF7291" s="191">
        <v>45229</v>
      </c>
      <c r="AG7291" s="41"/>
      <c r="AH7291" s="41" t="s">
        <v>8189</v>
      </c>
      <c r="AI7291" s="80" t="s">
        <v>6</v>
      </c>
      <c r="AJ7291" s="41"/>
      <c r="AK7291" s="3"/>
      <c r="AL7291" s="85"/>
      <c r="AM7291" s="151" t="s">
        <v>25241</v>
      </c>
      <c r="AN7291" s="15"/>
      <c r="AO7291" s="166"/>
      <c r="AP7291" s="5">
        <f t="shared" si="114"/>
        <v>0</v>
      </c>
      <c r="AQ7291" s="16"/>
      <c r="AR7291" s="205">
        <v>1</v>
      </c>
      <c r="AS7291" s="16"/>
      <c r="AT7291" s="16"/>
      <c r="AU7291" s="16"/>
      <c r="AV7291" s="16"/>
      <c r="AW7291" s="16"/>
      <c r="AX7291" s="16"/>
    </row>
    <row r="7292" spans="1:50" s="13" customFormat="1" ht="15" hidden="1" customHeight="1" x14ac:dyDescent="0.2">
      <c r="A7292" s="7" t="s">
        <v>25555</v>
      </c>
      <c r="B7292" s="3" t="s">
        <v>25316</v>
      </c>
      <c r="C7292" s="85" t="s">
        <v>7939</v>
      </c>
      <c r="D7292" s="85" t="s">
        <v>13090</v>
      </c>
      <c r="E7292" s="202" t="s">
        <v>9112</v>
      </c>
      <c r="F7292" s="85" t="s">
        <v>40</v>
      </c>
      <c r="G7292" s="85" t="s">
        <v>43</v>
      </c>
      <c r="H7292" s="85" t="s">
        <v>20690</v>
      </c>
      <c r="I7292" s="3" t="s">
        <v>10897</v>
      </c>
      <c r="J7292" s="85" t="s">
        <v>115</v>
      </c>
      <c r="K7292" s="7" t="s">
        <v>5931</v>
      </c>
      <c r="L7292" s="3"/>
      <c r="M7292" s="3"/>
      <c r="N7292" s="41" t="s">
        <v>7950</v>
      </c>
      <c r="O7292" s="87">
        <v>0</v>
      </c>
      <c r="P7292" s="87">
        <v>0</v>
      </c>
      <c r="Q7292" s="87">
        <v>0</v>
      </c>
      <c r="R7292" s="87">
        <v>0</v>
      </c>
      <c r="S7292" s="87"/>
      <c r="T7292" s="87"/>
      <c r="U7292" s="85" t="s">
        <v>112</v>
      </c>
      <c r="V7292" s="179"/>
      <c r="W7292" s="7"/>
      <c r="X7292" s="3"/>
      <c r="Y7292" s="3"/>
      <c r="Z7292" s="215">
        <v>2126163</v>
      </c>
      <c r="AA7292" s="11"/>
      <c r="AB7292" s="123" t="s">
        <v>7939</v>
      </c>
      <c r="AC7292" s="124"/>
      <c r="AD7292" s="41"/>
      <c r="AE7292" s="41"/>
      <c r="AF7292" s="191"/>
      <c r="AG7292" s="41"/>
      <c r="AH7292" s="41" t="s">
        <v>8211</v>
      </c>
      <c r="AI7292" s="80" t="s">
        <v>6</v>
      </c>
      <c r="AJ7292" s="41"/>
      <c r="AK7292" s="3"/>
      <c r="AL7292" s="85"/>
      <c r="AM7292" s="151" t="s">
        <v>25241</v>
      </c>
      <c r="AN7292" s="15"/>
      <c r="AO7292" s="166"/>
      <c r="AP7292" s="5">
        <f t="shared" si="114"/>
        <v>0</v>
      </c>
      <c r="AQ7292" s="16"/>
      <c r="AR7292" s="205">
        <v>1</v>
      </c>
      <c r="AS7292" s="16"/>
      <c r="AT7292" s="16"/>
      <c r="AU7292" s="16"/>
      <c r="AV7292" s="16"/>
      <c r="AW7292" s="16"/>
      <c r="AX7292" s="16"/>
    </row>
    <row r="7293" spans="1:50" s="13" customFormat="1" ht="15" hidden="1" customHeight="1" x14ac:dyDescent="0.2">
      <c r="A7293" s="7" t="s">
        <v>25086</v>
      </c>
      <c r="B7293" s="3" t="s">
        <v>24981</v>
      </c>
      <c r="C7293" s="85" t="s">
        <v>7939</v>
      </c>
      <c r="D7293" s="85" t="s">
        <v>13090</v>
      </c>
      <c r="E7293" s="202" t="s">
        <v>9112</v>
      </c>
      <c r="F7293" s="85" t="s">
        <v>14</v>
      </c>
      <c r="G7293" s="85" t="s">
        <v>16</v>
      </c>
      <c r="H7293" s="85" t="s">
        <v>20690</v>
      </c>
      <c r="I7293" s="3" t="s">
        <v>8754</v>
      </c>
      <c r="J7293" s="85" t="s">
        <v>4435</v>
      </c>
      <c r="K7293" s="7" t="s">
        <v>3838</v>
      </c>
      <c r="L7293" s="3"/>
      <c r="M7293" s="3"/>
      <c r="N7293" s="41" t="s">
        <v>7950</v>
      </c>
      <c r="O7293" s="87">
        <v>0</v>
      </c>
      <c r="P7293" s="87">
        <v>0</v>
      </c>
      <c r="Q7293" s="87">
        <v>0</v>
      </c>
      <c r="R7293" s="87">
        <v>0</v>
      </c>
      <c r="S7293" s="87"/>
      <c r="T7293" s="87"/>
      <c r="U7293" s="85" t="s">
        <v>112</v>
      </c>
      <c r="V7293" s="179"/>
      <c r="W7293" s="7"/>
      <c r="X7293" s="3"/>
      <c r="Y7293" s="3"/>
      <c r="Z7293" s="215">
        <v>91823</v>
      </c>
      <c r="AA7293" s="11"/>
      <c r="AB7293" s="123" t="s">
        <v>7939</v>
      </c>
      <c r="AC7293" s="124"/>
      <c r="AD7293" s="41"/>
      <c r="AE7293" s="41"/>
      <c r="AF7293" s="191"/>
      <c r="AG7293" s="41"/>
      <c r="AH7293" s="41" t="s">
        <v>8024</v>
      </c>
      <c r="AI7293" s="80" t="s">
        <v>6</v>
      </c>
      <c r="AJ7293" s="41"/>
      <c r="AK7293" s="3"/>
      <c r="AL7293" s="85"/>
      <c r="AM7293" s="151" t="s">
        <v>24840</v>
      </c>
      <c r="AN7293" s="15"/>
      <c r="AO7293" s="166"/>
      <c r="AP7293" s="5">
        <f t="shared" si="114"/>
        <v>0</v>
      </c>
      <c r="AQ7293" s="16"/>
      <c r="AR7293" s="205">
        <v>1</v>
      </c>
      <c r="AS7293" s="16"/>
      <c r="AT7293" s="16"/>
      <c r="AU7293" s="16"/>
      <c r="AV7293" s="16"/>
      <c r="AW7293" s="16"/>
      <c r="AX7293" s="16"/>
    </row>
    <row r="7294" spans="1:50" s="13" customFormat="1" ht="15" hidden="1" customHeight="1" x14ac:dyDescent="0.2">
      <c r="A7294" s="7" t="s">
        <v>25556</v>
      </c>
      <c r="B7294" s="3" t="s">
        <v>25317</v>
      </c>
      <c r="C7294" s="85" t="s">
        <v>7939</v>
      </c>
      <c r="D7294" s="85" t="s">
        <v>13090</v>
      </c>
      <c r="E7294" s="202" t="s">
        <v>7951</v>
      </c>
      <c r="F7294" s="85" t="s">
        <v>40</v>
      </c>
      <c r="G7294" s="85" t="s">
        <v>43</v>
      </c>
      <c r="H7294" s="85" t="s">
        <v>20690</v>
      </c>
      <c r="I7294" s="3" t="s">
        <v>10897</v>
      </c>
      <c r="J7294" s="85" t="s">
        <v>115</v>
      </c>
      <c r="K7294" s="7" t="s">
        <v>5658</v>
      </c>
      <c r="L7294" s="3"/>
      <c r="M7294" s="3"/>
      <c r="N7294" s="41" t="s">
        <v>28977</v>
      </c>
      <c r="O7294" s="87">
        <v>0</v>
      </c>
      <c r="P7294" s="87">
        <v>0</v>
      </c>
      <c r="Q7294" s="87">
        <v>0</v>
      </c>
      <c r="R7294" s="87">
        <v>0</v>
      </c>
      <c r="S7294" s="87"/>
      <c r="T7294" s="87"/>
      <c r="U7294" s="85" t="s">
        <v>112</v>
      </c>
      <c r="V7294" s="179"/>
      <c r="W7294" s="7"/>
      <c r="X7294" s="3"/>
      <c r="Y7294" s="3"/>
      <c r="Z7294" s="215">
        <v>7127196</v>
      </c>
      <c r="AA7294" s="11"/>
      <c r="AB7294" s="123" t="s">
        <v>7939</v>
      </c>
      <c r="AC7294" s="124"/>
      <c r="AD7294" s="41"/>
      <c r="AE7294" s="41"/>
      <c r="AF7294" s="191"/>
      <c r="AG7294" s="41"/>
      <c r="AH7294" s="41" t="s">
        <v>8211</v>
      </c>
      <c r="AI7294" s="80" t="s">
        <v>6</v>
      </c>
      <c r="AJ7294" s="41"/>
      <c r="AK7294" s="3"/>
      <c r="AL7294" s="85"/>
      <c r="AM7294" s="151" t="s">
        <v>25241</v>
      </c>
      <c r="AN7294" s="15"/>
      <c r="AO7294" s="166"/>
      <c r="AP7294" s="5">
        <f t="shared" si="114"/>
        <v>0</v>
      </c>
      <c r="AQ7294" s="16"/>
      <c r="AR7294" s="205">
        <v>1</v>
      </c>
      <c r="AS7294" s="16"/>
      <c r="AT7294" s="16"/>
      <c r="AU7294" s="16"/>
      <c r="AV7294" s="16"/>
      <c r="AW7294" s="16"/>
      <c r="AX7294" s="16"/>
    </row>
    <row r="7295" spans="1:50" s="13" customFormat="1" ht="15" hidden="1" customHeight="1" x14ac:dyDescent="0.2">
      <c r="A7295" s="7" t="s">
        <v>26808</v>
      </c>
      <c r="B7295" s="3" t="s">
        <v>27193</v>
      </c>
      <c r="C7295" s="85" t="s">
        <v>7939</v>
      </c>
      <c r="D7295" s="85" t="s">
        <v>13090</v>
      </c>
      <c r="E7295" s="202" t="s">
        <v>7951</v>
      </c>
      <c r="F7295" s="85" t="s">
        <v>40</v>
      </c>
      <c r="G7295" s="85" t="s">
        <v>15326</v>
      </c>
      <c r="H7295" s="85" t="s">
        <v>20690</v>
      </c>
      <c r="I7295" s="3" t="s">
        <v>16773</v>
      </c>
      <c r="J7295" s="85" t="s">
        <v>4447</v>
      </c>
      <c r="K7295" s="7" t="s">
        <v>4601</v>
      </c>
      <c r="L7295" s="3"/>
      <c r="M7295" s="3"/>
      <c r="N7295" s="41" t="s">
        <v>16763</v>
      </c>
      <c r="O7295" s="87">
        <v>0</v>
      </c>
      <c r="P7295" s="87">
        <v>0</v>
      </c>
      <c r="Q7295" s="87">
        <v>0</v>
      </c>
      <c r="R7295" s="87">
        <v>0</v>
      </c>
      <c r="S7295" s="87"/>
      <c r="T7295" s="87"/>
      <c r="U7295" s="85" t="s">
        <v>112</v>
      </c>
      <c r="V7295" s="179"/>
      <c r="W7295" s="7"/>
      <c r="X7295" s="3"/>
      <c r="Y7295" s="3"/>
      <c r="Z7295" s="215">
        <v>59284</v>
      </c>
      <c r="AA7295" s="11"/>
      <c r="AB7295" s="123" t="s">
        <v>7939</v>
      </c>
      <c r="AC7295" s="124"/>
      <c r="AD7295" s="41"/>
      <c r="AE7295" s="41"/>
      <c r="AF7295" s="191"/>
      <c r="AG7295" s="41"/>
      <c r="AH7295" s="41" t="s">
        <v>8211</v>
      </c>
      <c r="AI7295" s="80" t="s">
        <v>6</v>
      </c>
      <c r="AJ7295" s="41"/>
      <c r="AK7295" s="3"/>
      <c r="AL7295" s="85"/>
      <c r="AM7295" s="151" t="s">
        <v>26263</v>
      </c>
      <c r="AN7295" s="15"/>
      <c r="AO7295" s="166"/>
      <c r="AP7295" s="5">
        <f t="shared" si="114"/>
        <v>0</v>
      </c>
      <c r="AQ7295" s="16"/>
      <c r="AR7295" s="205">
        <v>1</v>
      </c>
      <c r="AS7295" s="16"/>
      <c r="AT7295" s="16"/>
      <c r="AU7295" s="16"/>
      <c r="AV7295" s="16"/>
      <c r="AW7295" s="16"/>
      <c r="AX7295" s="16"/>
    </row>
    <row r="7296" spans="1:50" s="13" customFormat="1" ht="15" hidden="1" customHeight="1" x14ac:dyDescent="0.2">
      <c r="A7296" s="7" t="s">
        <v>26809</v>
      </c>
      <c r="B7296" s="3" t="s">
        <v>27194</v>
      </c>
      <c r="C7296" s="85" t="s">
        <v>7939</v>
      </c>
      <c r="D7296" s="85" t="s">
        <v>13090</v>
      </c>
      <c r="E7296" s="202" t="s">
        <v>154</v>
      </c>
      <c r="F7296" s="85" t="s">
        <v>40</v>
      </c>
      <c r="G7296" s="85" t="s">
        <v>43</v>
      </c>
      <c r="H7296" s="85" t="s">
        <v>20690</v>
      </c>
      <c r="I7296" s="3" t="s">
        <v>10897</v>
      </c>
      <c r="J7296" s="85" t="s">
        <v>4447</v>
      </c>
      <c r="K7296" s="7" t="s">
        <v>4601</v>
      </c>
      <c r="L7296" s="3"/>
      <c r="M7296" s="3"/>
      <c r="N7296" s="41" t="s">
        <v>16763</v>
      </c>
      <c r="O7296" s="87">
        <v>0</v>
      </c>
      <c r="P7296" s="87">
        <v>0</v>
      </c>
      <c r="Q7296" s="87">
        <v>0</v>
      </c>
      <c r="R7296" s="87">
        <v>0</v>
      </c>
      <c r="S7296" s="87"/>
      <c r="T7296" s="87"/>
      <c r="U7296" s="85" t="s">
        <v>112</v>
      </c>
      <c r="V7296" s="179"/>
      <c r="W7296" s="7"/>
      <c r="X7296" s="3"/>
      <c r="Y7296" s="3"/>
      <c r="Z7296" s="215">
        <v>56635</v>
      </c>
      <c r="AA7296" s="11"/>
      <c r="AB7296" s="123" t="s">
        <v>7939</v>
      </c>
      <c r="AC7296" s="124"/>
      <c r="AD7296" s="41"/>
      <c r="AE7296" s="41"/>
      <c r="AF7296" s="191">
        <v>45219</v>
      </c>
      <c r="AG7296" s="41"/>
      <c r="AH7296" s="41" t="s">
        <v>8211</v>
      </c>
      <c r="AI7296" s="80" t="s">
        <v>6</v>
      </c>
      <c r="AJ7296" s="41"/>
      <c r="AK7296" s="3"/>
      <c r="AL7296" s="85"/>
      <c r="AM7296" s="151" t="s">
        <v>26263</v>
      </c>
      <c r="AN7296" s="15"/>
      <c r="AO7296" s="166"/>
      <c r="AP7296" s="5">
        <f t="shared" si="114"/>
        <v>0</v>
      </c>
      <c r="AQ7296" s="16"/>
      <c r="AR7296" s="205">
        <v>1</v>
      </c>
      <c r="AS7296" s="16"/>
      <c r="AT7296" s="16"/>
      <c r="AU7296" s="16"/>
      <c r="AV7296" s="16"/>
      <c r="AW7296" s="16"/>
      <c r="AX7296" s="16"/>
    </row>
    <row r="7297" spans="1:50" s="13" customFormat="1" ht="15" hidden="1" customHeight="1" x14ac:dyDescent="0.2">
      <c r="A7297" s="7" t="s">
        <v>25557</v>
      </c>
      <c r="B7297" s="3" t="s">
        <v>25318</v>
      </c>
      <c r="C7297" s="85" t="s">
        <v>7939</v>
      </c>
      <c r="D7297" s="85" t="s">
        <v>13090</v>
      </c>
      <c r="E7297" s="202" t="s">
        <v>10070</v>
      </c>
      <c r="F7297" s="85" t="s">
        <v>40</v>
      </c>
      <c r="G7297" s="85" t="s">
        <v>43</v>
      </c>
      <c r="H7297" s="85" t="s">
        <v>20690</v>
      </c>
      <c r="I7297" s="3" t="s">
        <v>10897</v>
      </c>
      <c r="J7297" s="85" t="s">
        <v>115</v>
      </c>
      <c r="K7297" s="7" t="s">
        <v>5620</v>
      </c>
      <c r="L7297" s="3"/>
      <c r="M7297" s="3"/>
      <c r="N7297" s="41" t="s">
        <v>28977</v>
      </c>
      <c r="O7297" s="87">
        <v>0</v>
      </c>
      <c r="P7297" s="87">
        <v>0</v>
      </c>
      <c r="Q7297" s="87">
        <v>0</v>
      </c>
      <c r="R7297" s="87">
        <v>0</v>
      </c>
      <c r="S7297" s="87"/>
      <c r="T7297" s="87"/>
      <c r="U7297" s="85" t="s">
        <v>112</v>
      </c>
      <c r="V7297" s="179"/>
      <c r="W7297" s="7"/>
      <c r="X7297" s="3"/>
      <c r="Y7297" s="3"/>
      <c r="Z7297" s="215">
        <v>5235427</v>
      </c>
      <c r="AA7297" s="11"/>
      <c r="AB7297" s="123" t="s">
        <v>7939</v>
      </c>
      <c r="AC7297" s="124"/>
      <c r="AD7297" s="41"/>
      <c r="AE7297" s="41"/>
      <c r="AF7297" s="191"/>
      <c r="AG7297" s="41"/>
      <c r="AH7297" s="41" t="s">
        <v>8211</v>
      </c>
      <c r="AI7297" s="80" t="s">
        <v>6</v>
      </c>
      <c r="AJ7297" s="41"/>
      <c r="AK7297" s="3"/>
      <c r="AL7297" s="85"/>
      <c r="AM7297" s="151" t="s">
        <v>25241</v>
      </c>
      <c r="AN7297" s="15"/>
      <c r="AO7297" s="166"/>
      <c r="AP7297" s="5">
        <f t="shared" si="114"/>
        <v>0</v>
      </c>
      <c r="AQ7297" s="16"/>
      <c r="AR7297" s="205">
        <v>1</v>
      </c>
      <c r="AS7297" s="16"/>
      <c r="AT7297" s="16"/>
      <c r="AU7297" s="16"/>
      <c r="AV7297" s="16"/>
      <c r="AW7297" s="16"/>
      <c r="AX7297" s="16"/>
    </row>
    <row r="7298" spans="1:50" s="13" customFormat="1" ht="15" hidden="1" customHeight="1" x14ac:dyDescent="0.2">
      <c r="A7298" s="7" t="s">
        <v>28669</v>
      </c>
      <c r="B7298" s="3" t="s">
        <v>28214</v>
      </c>
      <c r="C7298" s="85" t="s">
        <v>7939</v>
      </c>
      <c r="D7298" s="85" t="s">
        <v>13090</v>
      </c>
      <c r="E7298" s="202" t="s">
        <v>7951</v>
      </c>
      <c r="F7298" s="85" t="s">
        <v>25110</v>
      </c>
      <c r="G7298" s="85" t="s">
        <v>29414</v>
      </c>
      <c r="H7298" s="85" t="s">
        <v>20690</v>
      </c>
      <c r="I7298" s="3" t="s">
        <v>24917</v>
      </c>
      <c r="J7298" s="85" t="s">
        <v>105</v>
      </c>
      <c r="K7298" s="7" t="s">
        <v>102</v>
      </c>
      <c r="L7298" s="3"/>
      <c r="M7298" s="3"/>
      <c r="N7298" s="41" t="s">
        <v>24859</v>
      </c>
      <c r="O7298" s="87">
        <v>0</v>
      </c>
      <c r="P7298" s="87">
        <v>0</v>
      </c>
      <c r="Q7298" s="87">
        <v>0</v>
      </c>
      <c r="R7298" s="87">
        <v>0</v>
      </c>
      <c r="S7298" s="87"/>
      <c r="T7298" s="87"/>
      <c r="U7298" s="85" t="s">
        <v>112</v>
      </c>
      <c r="V7298" s="179"/>
      <c r="W7298" s="7"/>
      <c r="X7298" s="3"/>
      <c r="Y7298" s="3"/>
      <c r="Z7298" s="215">
        <v>20000</v>
      </c>
      <c r="AA7298" s="11"/>
      <c r="AB7298" s="123" t="s">
        <v>7939</v>
      </c>
      <c r="AC7298" s="124"/>
      <c r="AD7298" s="41"/>
      <c r="AE7298" s="41"/>
      <c r="AF7298" s="191"/>
      <c r="AG7298" s="41"/>
      <c r="AH7298" s="41" t="s">
        <v>22447</v>
      </c>
      <c r="AI7298" s="80" t="s">
        <v>6</v>
      </c>
      <c r="AJ7298" s="41"/>
      <c r="AK7298" s="3"/>
      <c r="AL7298" s="85"/>
      <c r="AM7298" s="151" t="s">
        <v>28169</v>
      </c>
      <c r="AN7298" s="15"/>
      <c r="AO7298" s="166"/>
      <c r="AP7298" s="5">
        <f t="shared" si="114"/>
        <v>0</v>
      </c>
      <c r="AQ7298" s="16"/>
      <c r="AR7298" s="205">
        <v>1</v>
      </c>
      <c r="AS7298" s="16"/>
      <c r="AT7298" s="16"/>
      <c r="AU7298" s="16"/>
      <c r="AV7298" s="16"/>
      <c r="AW7298" s="16"/>
      <c r="AX7298" s="16"/>
    </row>
    <row r="7299" spans="1:50" s="13" customFormat="1" ht="15" hidden="1" customHeight="1" x14ac:dyDescent="0.2">
      <c r="A7299" s="7" t="s">
        <v>11346</v>
      </c>
      <c r="B7299" s="3" t="s">
        <v>11347</v>
      </c>
      <c r="C7299" s="85" t="s">
        <v>7939</v>
      </c>
      <c r="D7299" s="85" t="s">
        <v>13090</v>
      </c>
      <c r="E7299" s="202" t="s">
        <v>154</v>
      </c>
      <c r="F7299" s="85" t="s">
        <v>55</v>
      </c>
      <c r="G7299" s="85" t="s">
        <v>63</v>
      </c>
      <c r="H7299" s="85" t="s">
        <v>20690</v>
      </c>
      <c r="I7299" s="3" t="s">
        <v>4564</v>
      </c>
      <c r="J7299" s="85" t="s">
        <v>4435</v>
      </c>
      <c r="K7299" s="7" t="s">
        <v>3838</v>
      </c>
      <c r="L7299" s="3"/>
      <c r="M7299" s="3"/>
      <c r="N7299" s="41" t="s">
        <v>8270</v>
      </c>
      <c r="O7299" s="87">
        <v>142677</v>
      </c>
      <c r="P7299" s="87">
        <v>142537</v>
      </c>
      <c r="Q7299" s="87">
        <v>140</v>
      </c>
      <c r="R7299" s="87">
        <v>0</v>
      </c>
      <c r="S7299" s="87"/>
      <c r="T7299" s="87"/>
      <c r="U7299" s="85">
        <v>2007</v>
      </c>
      <c r="V7299" s="179"/>
      <c r="W7299" s="7"/>
      <c r="X7299" s="3"/>
      <c r="Y7299" s="3"/>
      <c r="Z7299" s="215">
        <v>43036</v>
      </c>
      <c r="AA7299" s="11"/>
      <c r="AB7299" s="123" t="s">
        <v>7939</v>
      </c>
      <c r="AC7299" s="124"/>
      <c r="AD7299" s="41"/>
      <c r="AE7299" s="41"/>
      <c r="AF7299" s="191">
        <v>43927</v>
      </c>
      <c r="AG7299" s="41"/>
      <c r="AH7299" s="41" t="s">
        <v>8024</v>
      </c>
      <c r="AI7299" s="80" t="s">
        <v>6</v>
      </c>
      <c r="AJ7299" s="41"/>
      <c r="AK7299" s="3"/>
      <c r="AL7299" s="85"/>
      <c r="AM7299" s="151" t="s">
        <v>19998</v>
      </c>
      <c r="AN7299" s="15"/>
      <c r="AO7299" s="166"/>
      <c r="AP7299" s="5">
        <f t="shared" si="114"/>
        <v>0</v>
      </c>
      <c r="AQ7299" s="16"/>
      <c r="AR7299" s="205">
        <v>1</v>
      </c>
      <c r="AS7299" s="16"/>
      <c r="AT7299" s="16"/>
      <c r="AU7299" s="16"/>
      <c r="AV7299" s="16"/>
      <c r="AW7299" s="16"/>
      <c r="AX7299" s="16"/>
    </row>
    <row r="7300" spans="1:50" s="13" customFormat="1" ht="15" hidden="1" customHeight="1" x14ac:dyDescent="0.2">
      <c r="A7300" s="7" t="s">
        <v>25087</v>
      </c>
      <c r="B7300" s="3" t="s">
        <v>24982</v>
      </c>
      <c r="C7300" s="85" t="s">
        <v>7939</v>
      </c>
      <c r="D7300" s="85" t="s">
        <v>13090</v>
      </c>
      <c r="E7300" s="202" t="s">
        <v>7951</v>
      </c>
      <c r="F7300" s="85" t="s">
        <v>14</v>
      </c>
      <c r="G7300" s="85" t="s">
        <v>18</v>
      </c>
      <c r="H7300" s="85" t="s">
        <v>20690</v>
      </c>
      <c r="I7300" s="3" t="s">
        <v>8473</v>
      </c>
      <c r="J7300" s="171" t="s">
        <v>4400</v>
      </c>
      <c r="K7300" s="7" t="s">
        <v>4422</v>
      </c>
      <c r="L7300" s="3"/>
      <c r="M7300" s="3"/>
      <c r="N7300" s="41" t="s">
        <v>21082</v>
      </c>
      <c r="O7300" s="87">
        <v>0</v>
      </c>
      <c r="P7300" s="87">
        <v>0</v>
      </c>
      <c r="Q7300" s="87">
        <v>0</v>
      </c>
      <c r="R7300" s="87">
        <v>0</v>
      </c>
      <c r="S7300" s="87"/>
      <c r="T7300" s="87"/>
      <c r="U7300" s="85" t="s">
        <v>112</v>
      </c>
      <c r="V7300" s="179"/>
      <c r="W7300" s="7"/>
      <c r="X7300" s="3"/>
      <c r="Y7300" s="3"/>
      <c r="Z7300" s="215">
        <v>58010</v>
      </c>
      <c r="AA7300" s="11"/>
      <c r="AB7300" s="123" t="s">
        <v>7939</v>
      </c>
      <c r="AC7300" s="124"/>
      <c r="AD7300" s="41"/>
      <c r="AE7300" s="41"/>
      <c r="AF7300" s="191"/>
      <c r="AG7300" s="41"/>
      <c r="AH7300" s="41" t="s">
        <v>7952</v>
      </c>
      <c r="AI7300" s="80" t="s">
        <v>6</v>
      </c>
      <c r="AJ7300" s="41"/>
      <c r="AK7300" s="3"/>
      <c r="AL7300" s="85"/>
      <c r="AM7300" s="151" t="s">
        <v>24840</v>
      </c>
      <c r="AN7300" s="15"/>
      <c r="AO7300" s="166"/>
      <c r="AP7300" s="5">
        <f t="shared" si="114"/>
        <v>0</v>
      </c>
      <c r="AQ7300" s="16"/>
      <c r="AR7300" s="205">
        <v>1</v>
      </c>
      <c r="AS7300" s="16"/>
      <c r="AT7300" s="16"/>
      <c r="AU7300" s="16"/>
      <c r="AV7300" s="16"/>
      <c r="AW7300" s="16"/>
      <c r="AX7300" s="16"/>
    </row>
    <row r="7301" spans="1:50" s="13" customFormat="1" ht="15" hidden="1" customHeight="1" x14ac:dyDescent="0.2">
      <c r="A7301" s="7" t="s">
        <v>25558</v>
      </c>
      <c r="B7301" s="3" t="s">
        <v>25319</v>
      </c>
      <c r="C7301" s="85" t="s">
        <v>7939</v>
      </c>
      <c r="D7301" s="85" t="s">
        <v>13090</v>
      </c>
      <c r="E7301" s="202" t="s">
        <v>9112</v>
      </c>
      <c r="F7301" s="85" t="s">
        <v>14</v>
      </c>
      <c r="G7301" s="85" t="s">
        <v>17</v>
      </c>
      <c r="H7301" s="85" t="s">
        <v>20690</v>
      </c>
      <c r="I7301" s="3" t="s">
        <v>16678</v>
      </c>
      <c r="J7301" s="85" t="s">
        <v>4406</v>
      </c>
      <c r="K7301" s="7" t="s">
        <v>4407</v>
      </c>
      <c r="L7301" s="3"/>
      <c r="M7301" s="3"/>
      <c r="N7301" s="41" t="s">
        <v>7950</v>
      </c>
      <c r="O7301" s="87">
        <v>0</v>
      </c>
      <c r="P7301" s="87">
        <v>0</v>
      </c>
      <c r="Q7301" s="87">
        <v>0</v>
      </c>
      <c r="R7301" s="87">
        <v>0</v>
      </c>
      <c r="S7301" s="87"/>
      <c r="T7301" s="87"/>
      <c r="U7301" s="85" t="s">
        <v>112</v>
      </c>
      <c r="V7301" s="179"/>
      <c r="W7301" s="7"/>
      <c r="X7301" s="3"/>
      <c r="Y7301" s="3"/>
      <c r="Z7301" s="215">
        <v>48943</v>
      </c>
      <c r="AA7301" s="11"/>
      <c r="AB7301" s="123" t="s">
        <v>7939</v>
      </c>
      <c r="AC7301" s="124"/>
      <c r="AD7301" s="41"/>
      <c r="AE7301" s="41"/>
      <c r="AF7301" s="191"/>
      <c r="AG7301" s="41"/>
      <c r="AH7301" s="41" t="s">
        <v>16608</v>
      </c>
      <c r="AI7301" s="80" t="s">
        <v>6</v>
      </c>
      <c r="AJ7301" s="41"/>
      <c r="AK7301" s="3"/>
      <c r="AL7301" s="85"/>
      <c r="AM7301" s="151" t="s">
        <v>25241</v>
      </c>
      <c r="AN7301" s="15"/>
      <c r="AO7301" s="166"/>
      <c r="AP7301" s="5">
        <f t="shared" si="114"/>
        <v>0</v>
      </c>
      <c r="AQ7301" s="16"/>
      <c r="AR7301" s="205">
        <v>1</v>
      </c>
      <c r="AS7301" s="16"/>
      <c r="AT7301" s="16"/>
      <c r="AU7301" s="16"/>
      <c r="AV7301" s="16"/>
      <c r="AW7301" s="16"/>
      <c r="AX7301" s="16"/>
    </row>
    <row r="7302" spans="1:50" s="13" customFormat="1" ht="15" hidden="1" customHeight="1" x14ac:dyDescent="0.2">
      <c r="A7302" s="7" t="s">
        <v>26810</v>
      </c>
      <c r="B7302" s="3" t="s">
        <v>27195</v>
      </c>
      <c r="C7302" s="85" t="s">
        <v>7939</v>
      </c>
      <c r="D7302" s="85" t="s">
        <v>13090</v>
      </c>
      <c r="E7302" s="202" t="s">
        <v>9112</v>
      </c>
      <c r="F7302" s="85" t="s">
        <v>34</v>
      </c>
      <c r="G7302" s="85" t="s">
        <v>35</v>
      </c>
      <c r="H7302" s="85" t="s">
        <v>20688</v>
      </c>
      <c r="I7302" s="7" t="s">
        <v>11263</v>
      </c>
      <c r="J7302" s="85" t="s">
        <v>4400</v>
      </c>
      <c r="K7302" s="7" t="s">
        <v>4422</v>
      </c>
      <c r="L7302" s="3"/>
      <c r="M7302" s="3"/>
      <c r="N7302" s="41" t="s">
        <v>27196</v>
      </c>
      <c r="O7302" s="87">
        <v>0</v>
      </c>
      <c r="P7302" s="87">
        <v>0</v>
      </c>
      <c r="Q7302" s="87">
        <v>0</v>
      </c>
      <c r="R7302" s="87">
        <v>0</v>
      </c>
      <c r="S7302" s="87"/>
      <c r="T7302" s="87"/>
      <c r="U7302" s="85" t="s">
        <v>112</v>
      </c>
      <c r="V7302" s="179"/>
      <c r="W7302" s="7"/>
      <c r="X7302" s="3"/>
      <c r="Y7302" s="3"/>
      <c r="Z7302" s="215">
        <v>63723</v>
      </c>
      <c r="AA7302" s="11"/>
      <c r="AB7302" s="123" t="s">
        <v>7939</v>
      </c>
      <c r="AC7302" s="124"/>
      <c r="AD7302" s="41"/>
      <c r="AE7302" s="41"/>
      <c r="AF7302" s="191"/>
      <c r="AG7302" s="41"/>
      <c r="AH7302" s="41" t="s">
        <v>7952</v>
      </c>
      <c r="AI7302" s="80" t="s">
        <v>6</v>
      </c>
      <c r="AJ7302" s="41"/>
      <c r="AK7302" s="3"/>
      <c r="AL7302" s="85"/>
      <c r="AM7302" s="151" t="s">
        <v>26263</v>
      </c>
      <c r="AN7302" s="15"/>
      <c r="AO7302" s="166"/>
      <c r="AP7302" s="5">
        <f t="shared" ref="AP7302:AP7365" si="115">SUBTOTAL(109,U7302)</f>
        <v>0</v>
      </c>
      <c r="AQ7302" s="16"/>
      <c r="AR7302" s="205">
        <v>1</v>
      </c>
      <c r="AS7302" s="16"/>
      <c r="AT7302" s="16"/>
      <c r="AU7302" s="16"/>
      <c r="AV7302" s="16"/>
      <c r="AW7302" s="16"/>
      <c r="AX7302" s="16"/>
    </row>
    <row r="7303" spans="1:50" s="13" customFormat="1" ht="15" hidden="1" customHeight="1" x14ac:dyDescent="0.2">
      <c r="A7303" s="7" t="s">
        <v>25088</v>
      </c>
      <c r="B7303" s="3" t="s">
        <v>24983</v>
      </c>
      <c r="C7303" s="85" t="s">
        <v>7939</v>
      </c>
      <c r="D7303" s="85" t="s">
        <v>13090</v>
      </c>
      <c r="E7303" s="202" t="s">
        <v>9112</v>
      </c>
      <c r="F7303" s="85" t="s">
        <v>14</v>
      </c>
      <c r="G7303" s="85" t="s">
        <v>17</v>
      </c>
      <c r="H7303" s="85" t="s">
        <v>20690</v>
      </c>
      <c r="I7303" s="3" t="s">
        <v>10860</v>
      </c>
      <c r="J7303" s="171" t="s">
        <v>4406</v>
      </c>
      <c r="K7303" s="7" t="s">
        <v>4407</v>
      </c>
      <c r="L7303" s="3"/>
      <c r="M7303" s="3"/>
      <c r="N7303" s="41" t="s">
        <v>7950</v>
      </c>
      <c r="O7303" s="87">
        <v>0</v>
      </c>
      <c r="P7303" s="87">
        <v>0</v>
      </c>
      <c r="Q7303" s="87">
        <v>0</v>
      </c>
      <c r="R7303" s="87">
        <v>0</v>
      </c>
      <c r="S7303" s="87"/>
      <c r="T7303" s="87"/>
      <c r="U7303" s="85" t="s">
        <v>112</v>
      </c>
      <c r="V7303" s="179"/>
      <c r="W7303" s="7"/>
      <c r="X7303" s="3"/>
      <c r="Y7303" s="3"/>
      <c r="Z7303" s="215">
        <v>170553</v>
      </c>
      <c r="AA7303" s="11"/>
      <c r="AB7303" s="123" t="s">
        <v>7939</v>
      </c>
      <c r="AC7303" s="124"/>
      <c r="AD7303" s="41"/>
      <c r="AE7303" s="41"/>
      <c r="AF7303" s="191"/>
      <c r="AG7303" s="41"/>
      <c r="AH7303" s="41" t="s">
        <v>8189</v>
      </c>
      <c r="AI7303" s="80" t="s">
        <v>6</v>
      </c>
      <c r="AJ7303" s="41"/>
      <c r="AK7303" s="3"/>
      <c r="AL7303" s="85"/>
      <c r="AM7303" s="151" t="s">
        <v>24840</v>
      </c>
      <c r="AN7303" s="15"/>
      <c r="AO7303" s="166"/>
      <c r="AP7303" s="5">
        <f t="shared" si="115"/>
        <v>0</v>
      </c>
      <c r="AQ7303" s="16"/>
      <c r="AR7303" s="205">
        <v>1</v>
      </c>
      <c r="AS7303" s="16"/>
      <c r="AT7303" s="16"/>
      <c r="AU7303" s="16"/>
      <c r="AV7303" s="16"/>
      <c r="AW7303" s="16"/>
      <c r="AX7303" s="16"/>
    </row>
    <row r="7304" spans="1:50" s="13" customFormat="1" ht="15" hidden="1" customHeight="1" x14ac:dyDescent="0.2">
      <c r="A7304" s="7" t="s">
        <v>25089</v>
      </c>
      <c r="B7304" s="3" t="s">
        <v>24984</v>
      </c>
      <c r="C7304" s="85" t="s">
        <v>7939</v>
      </c>
      <c r="D7304" s="85" t="s">
        <v>13090</v>
      </c>
      <c r="E7304" s="202" t="s">
        <v>9112</v>
      </c>
      <c r="F7304" s="85" t="s">
        <v>40</v>
      </c>
      <c r="G7304" s="85" t="s">
        <v>43</v>
      </c>
      <c r="H7304" s="85" t="s">
        <v>20690</v>
      </c>
      <c r="I7304" s="3" t="s">
        <v>10897</v>
      </c>
      <c r="J7304" s="85" t="s">
        <v>4435</v>
      </c>
      <c r="K7304" s="7" t="s">
        <v>3838</v>
      </c>
      <c r="L7304" s="3"/>
      <c r="M7304" s="3"/>
      <c r="N7304" s="41" t="s">
        <v>7950</v>
      </c>
      <c r="O7304" s="87">
        <v>0</v>
      </c>
      <c r="P7304" s="87">
        <v>0</v>
      </c>
      <c r="Q7304" s="87">
        <v>0</v>
      </c>
      <c r="R7304" s="87">
        <v>0</v>
      </c>
      <c r="S7304" s="87"/>
      <c r="T7304" s="87"/>
      <c r="U7304" s="85" t="s">
        <v>112</v>
      </c>
      <c r="V7304" s="179"/>
      <c r="W7304" s="7"/>
      <c r="X7304" s="3"/>
      <c r="Y7304" s="3"/>
      <c r="Z7304" s="215">
        <v>1767067</v>
      </c>
      <c r="AA7304" s="11"/>
      <c r="AB7304" s="123" t="s">
        <v>7939</v>
      </c>
      <c r="AC7304" s="124"/>
      <c r="AD7304" s="41"/>
      <c r="AE7304" s="41"/>
      <c r="AF7304" s="191"/>
      <c r="AG7304" s="41"/>
      <c r="AH7304" s="41" t="s">
        <v>8211</v>
      </c>
      <c r="AI7304" s="80" t="s">
        <v>6</v>
      </c>
      <c r="AJ7304" s="41"/>
      <c r="AK7304" s="3"/>
      <c r="AL7304" s="85"/>
      <c r="AM7304" s="151" t="s">
        <v>24840</v>
      </c>
      <c r="AN7304" s="15"/>
      <c r="AO7304" s="166"/>
      <c r="AP7304" s="5">
        <f t="shared" si="115"/>
        <v>0</v>
      </c>
      <c r="AQ7304" s="16"/>
      <c r="AR7304" s="205">
        <v>1</v>
      </c>
      <c r="AS7304" s="16"/>
      <c r="AT7304" s="16"/>
      <c r="AU7304" s="16"/>
      <c r="AV7304" s="16"/>
      <c r="AW7304" s="16"/>
      <c r="AX7304" s="16"/>
    </row>
    <row r="7305" spans="1:50" s="13" customFormat="1" ht="15" hidden="1" customHeight="1" x14ac:dyDescent="0.2">
      <c r="A7305" s="7" t="s">
        <v>25559</v>
      </c>
      <c r="B7305" s="3" t="s">
        <v>25320</v>
      </c>
      <c r="C7305" s="85" t="s">
        <v>7939</v>
      </c>
      <c r="D7305" s="85" t="s">
        <v>13090</v>
      </c>
      <c r="E7305" s="202" t="s">
        <v>15965</v>
      </c>
      <c r="F7305" s="85" t="s">
        <v>34</v>
      </c>
      <c r="G7305" s="85" t="s">
        <v>35</v>
      </c>
      <c r="H7305" s="85" t="s">
        <v>20688</v>
      </c>
      <c r="I7305" s="7" t="s">
        <v>8125</v>
      </c>
      <c r="J7305" s="85" t="s">
        <v>124</v>
      </c>
      <c r="K7305" s="7" t="s">
        <v>4587</v>
      </c>
      <c r="L7305" s="3"/>
      <c r="M7305" s="3"/>
      <c r="N7305" s="41" t="s">
        <v>25438</v>
      </c>
      <c r="O7305" s="87">
        <v>0</v>
      </c>
      <c r="P7305" s="87">
        <v>0</v>
      </c>
      <c r="Q7305" s="87">
        <v>0</v>
      </c>
      <c r="R7305" s="87">
        <v>0</v>
      </c>
      <c r="S7305" s="87"/>
      <c r="T7305" s="87"/>
      <c r="U7305" s="85" t="s">
        <v>112</v>
      </c>
      <c r="V7305" s="179"/>
      <c r="W7305" s="7"/>
      <c r="X7305" s="3"/>
      <c r="Y7305" s="3"/>
      <c r="Z7305" s="215">
        <v>120048</v>
      </c>
      <c r="AA7305" s="11"/>
      <c r="AB7305" s="123" t="s">
        <v>7939</v>
      </c>
      <c r="AC7305" s="124"/>
      <c r="AD7305" s="41"/>
      <c r="AE7305" s="41"/>
      <c r="AF7305" s="191">
        <v>44935</v>
      </c>
      <c r="AG7305" s="41"/>
      <c r="AH7305" s="41" t="s">
        <v>7952</v>
      </c>
      <c r="AI7305" s="80" t="s">
        <v>6</v>
      </c>
      <c r="AJ7305" s="41"/>
      <c r="AK7305" s="3"/>
      <c r="AL7305" s="85"/>
      <c r="AM7305" s="151" t="s">
        <v>25241</v>
      </c>
      <c r="AN7305" s="15"/>
      <c r="AO7305" s="166"/>
      <c r="AP7305" s="5">
        <f t="shared" si="115"/>
        <v>0</v>
      </c>
      <c r="AQ7305" s="16"/>
      <c r="AR7305" s="205">
        <v>1</v>
      </c>
      <c r="AS7305" s="16"/>
      <c r="AT7305" s="16"/>
      <c r="AU7305" s="16"/>
      <c r="AV7305" s="16"/>
      <c r="AW7305" s="16"/>
      <c r="AX7305" s="16"/>
    </row>
    <row r="7306" spans="1:50" s="13" customFormat="1" ht="15" hidden="1" customHeight="1" x14ac:dyDescent="0.2">
      <c r="A7306" s="7" t="s">
        <v>11348</v>
      </c>
      <c r="B7306" s="3" t="s">
        <v>11349</v>
      </c>
      <c r="C7306" s="85" t="s">
        <v>7939</v>
      </c>
      <c r="D7306" s="85" t="s">
        <v>13090</v>
      </c>
      <c r="E7306" s="202" t="s">
        <v>154</v>
      </c>
      <c r="F7306" s="85" t="s">
        <v>55</v>
      </c>
      <c r="G7306" s="85" t="s">
        <v>57</v>
      </c>
      <c r="H7306" s="85" t="s">
        <v>20690</v>
      </c>
      <c r="I7306" s="3" t="s">
        <v>7970</v>
      </c>
      <c r="J7306" s="85" t="s">
        <v>124</v>
      </c>
      <c r="K7306" s="7" t="s">
        <v>125</v>
      </c>
      <c r="L7306" s="3"/>
      <c r="M7306" s="3"/>
      <c r="N7306" s="41" t="s">
        <v>13194</v>
      </c>
      <c r="O7306" s="87">
        <v>48258</v>
      </c>
      <c r="P7306" s="87">
        <v>40438</v>
      </c>
      <c r="Q7306" s="87">
        <v>7820</v>
      </c>
      <c r="R7306" s="87">
        <v>0</v>
      </c>
      <c r="S7306" s="87"/>
      <c r="T7306" s="87"/>
      <c r="U7306" s="85">
        <v>2007</v>
      </c>
      <c r="V7306" s="179"/>
      <c r="W7306" s="7"/>
      <c r="X7306" s="3"/>
      <c r="Y7306" s="3"/>
      <c r="Z7306" s="215">
        <v>28059</v>
      </c>
      <c r="AA7306" s="11"/>
      <c r="AB7306" s="123" t="s">
        <v>7939</v>
      </c>
      <c r="AC7306" s="124"/>
      <c r="AD7306" s="41"/>
      <c r="AE7306" s="41"/>
      <c r="AF7306" s="191">
        <v>43927</v>
      </c>
      <c r="AG7306" s="41"/>
      <c r="AH7306" s="41" t="s">
        <v>8024</v>
      </c>
      <c r="AI7306" s="80" t="s">
        <v>6</v>
      </c>
      <c r="AJ7306" s="41"/>
      <c r="AK7306" s="3"/>
      <c r="AL7306" s="85"/>
      <c r="AM7306" s="151" t="s">
        <v>19998</v>
      </c>
      <c r="AN7306" s="15"/>
      <c r="AO7306" s="166"/>
      <c r="AP7306" s="5">
        <f t="shared" si="115"/>
        <v>0</v>
      </c>
      <c r="AQ7306" s="16"/>
      <c r="AR7306" s="205">
        <v>1</v>
      </c>
      <c r="AS7306" s="16"/>
      <c r="AT7306" s="16"/>
      <c r="AU7306" s="16"/>
      <c r="AV7306" s="16"/>
      <c r="AW7306" s="16"/>
      <c r="AX7306" s="16"/>
    </row>
    <row r="7307" spans="1:50" s="13" customFormat="1" ht="15" hidden="1" customHeight="1" x14ac:dyDescent="0.2">
      <c r="A7307" s="7" t="s">
        <v>25090</v>
      </c>
      <c r="B7307" s="3" t="s">
        <v>24985</v>
      </c>
      <c r="C7307" s="85" t="s">
        <v>7939</v>
      </c>
      <c r="D7307" s="85" t="s">
        <v>13090</v>
      </c>
      <c r="E7307" s="202" t="s">
        <v>10070</v>
      </c>
      <c r="F7307" s="85" t="s">
        <v>55</v>
      </c>
      <c r="G7307" s="85" t="s">
        <v>61</v>
      </c>
      <c r="H7307" s="85" t="s">
        <v>20690</v>
      </c>
      <c r="I7307" s="3" t="s">
        <v>8216</v>
      </c>
      <c r="J7307" s="85" t="s">
        <v>4435</v>
      </c>
      <c r="K7307" s="7" t="s">
        <v>3838</v>
      </c>
      <c r="L7307" s="3"/>
      <c r="M7307" s="3"/>
      <c r="N7307" s="41" t="s">
        <v>16825</v>
      </c>
      <c r="O7307" s="87">
        <v>0</v>
      </c>
      <c r="P7307" s="87">
        <v>0</v>
      </c>
      <c r="Q7307" s="87">
        <v>0</v>
      </c>
      <c r="R7307" s="87">
        <v>0</v>
      </c>
      <c r="S7307" s="87"/>
      <c r="T7307" s="87"/>
      <c r="U7307" s="85" t="s">
        <v>112</v>
      </c>
      <c r="V7307" s="179"/>
      <c r="W7307" s="7"/>
      <c r="X7307" s="3"/>
      <c r="Y7307" s="3"/>
      <c r="Z7307" s="215">
        <v>101925</v>
      </c>
      <c r="AA7307" s="11"/>
      <c r="AB7307" s="123" t="s">
        <v>7939</v>
      </c>
      <c r="AC7307" s="124"/>
      <c r="AD7307" s="41"/>
      <c r="AE7307" s="41"/>
      <c r="AF7307" s="191"/>
      <c r="AG7307" s="41"/>
      <c r="AH7307" s="41" t="s">
        <v>8211</v>
      </c>
      <c r="AI7307" s="80" t="s">
        <v>6</v>
      </c>
      <c r="AJ7307" s="41"/>
      <c r="AK7307" s="3"/>
      <c r="AL7307" s="85"/>
      <c r="AM7307" s="151" t="s">
        <v>24840</v>
      </c>
      <c r="AN7307" s="15"/>
      <c r="AO7307" s="166"/>
      <c r="AP7307" s="5">
        <f t="shared" si="115"/>
        <v>0</v>
      </c>
      <c r="AQ7307" s="16"/>
      <c r="AR7307" s="205">
        <v>1</v>
      </c>
      <c r="AS7307" s="16"/>
      <c r="AT7307" s="16"/>
      <c r="AU7307" s="16"/>
      <c r="AV7307" s="16"/>
      <c r="AW7307" s="16"/>
      <c r="AX7307" s="16"/>
    </row>
    <row r="7308" spans="1:50" s="13" customFormat="1" ht="15" hidden="1" customHeight="1" x14ac:dyDescent="0.2">
      <c r="A7308" s="7" t="s">
        <v>25560</v>
      </c>
      <c r="B7308" s="3" t="s">
        <v>25321</v>
      </c>
      <c r="C7308" s="85" t="s">
        <v>7939</v>
      </c>
      <c r="D7308" s="85" t="s">
        <v>13090</v>
      </c>
      <c r="E7308" s="202" t="s">
        <v>154</v>
      </c>
      <c r="F7308" s="85" t="s">
        <v>68</v>
      </c>
      <c r="G7308" s="85" t="s">
        <v>15334</v>
      </c>
      <c r="H7308" s="85" t="s">
        <v>20690</v>
      </c>
      <c r="I7308" s="3" t="s">
        <v>16875</v>
      </c>
      <c r="J7308" s="85" t="s">
        <v>4400</v>
      </c>
      <c r="K7308" s="7" t="s">
        <v>4422</v>
      </c>
      <c r="L7308" s="3"/>
      <c r="M7308" s="3"/>
      <c r="N7308" s="41" t="s">
        <v>10875</v>
      </c>
      <c r="O7308" s="87">
        <v>0</v>
      </c>
      <c r="P7308" s="87">
        <v>0</v>
      </c>
      <c r="Q7308" s="87">
        <v>0</v>
      </c>
      <c r="R7308" s="87">
        <v>0</v>
      </c>
      <c r="S7308" s="87"/>
      <c r="T7308" s="87"/>
      <c r="U7308" s="85" t="s">
        <v>112</v>
      </c>
      <c r="V7308" s="179"/>
      <c r="W7308" s="7"/>
      <c r="X7308" s="3"/>
      <c r="Y7308" s="3"/>
      <c r="Z7308" s="215">
        <v>66089</v>
      </c>
      <c r="AA7308" s="11"/>
      <c r="AB7308" s="123" t="s">
        <v>7939</v>
      </c>
      <c r="AC7308" s="124"/>
      <c r="AD7308" s="41"/>
      <c r="AE7308" s="41"/>
      <c r="AF7308" s="191">
        <v>45159</v>
      </c>
      <c r="AG7308" s="41"/>
      <c r="AH7308" s="41" t="s">
        <v>16608</v>
      </c>
      <c r="AI7308" s="80" t="s">
        <v>6</v>
      </c>
      <c r="AJ7308" s="41"/>
      <c r="AK7308" s="3"/>
      <c r="AL7308" s="85"/>
      <c r="AM7308" s="151" t="s">
        <v>25241</v>
      </c>
      <c r="AN7308" s="15"/>
      <c r="AO7308" s="166"/>
      <c r="AP7308" s="5">
        <f t="shared" si="115"/>
        <v>0</v>
      </c>
      <c r="AQ7308" s="16"/>
      <c r="AR7308" s="205">
        <v>1</v>
      </c>
      <c r="AS7308" s="16"/>
      <c r="AT7308" s="16"/>
      <c r="AU7308" s="16"/>
      <c r="AV7308" s="16"/>
      <c r="AW7308" s="16"/>
      <c r="AX7308" s="16"/>
    </row>
    <row r="7309" spans="1:50" s="13" customFormat="1" ht="15" hidden="1" customHeight="1" x14ac:dyDescent="0.2">
      <c r="A7309" s="7" t="s">
        <v>25561</v>
      </c>
      <c r="B7309" s="3" t="s">
        <v>25322</v>
      </c>
      <c r="C7309" s="85" t="s">
        <v>7939</v>
      </c>
      <c r="D7309" s="85" t="s">
        <v>13090</v>
      </c>
      <c r="E7309" s="202" t="s">
        <v>7951</v>
      </c>
      <c r="F7309" s="85" t="s">
        <v>14</v>
      </c>
      <c r="G7309" s="85" t="s">
        <v>18</v>
      </c>
      <c r="H7309" s="85" t="s">
        <v>20690</v>
      </c>
      <c r="I7309" s="3" t="s">
        <v>8473</v>
      </c>
      <c r="J7309" s="85" t="s">
        <v>4400</v>
      </c>
      <c r="K7309" s="7" t="s">
        <v>4422</v>
      </c>
      <c r="L7309" s="3"/>
      <c r="M7309" s="3"/>
      <c r="N7309" s="41" t="s">
        <v>16847</v>
      </c>
      <c r="O7309" s="87">
        <v>0</v>
      </c>
      <c r="P7309" s="87">
        <v>0</v>
      </c>
      <c r="Q7309" s="87">
        <v>0</v>
      </c>
      <c r="R7309" s="87">
        <v>0</v>
      </c>
      <c r="S7309" s="87"/>
      <c r="T7309" s="87"/>
      <c r="U7309" s="85" t="s">
        <v>112</v>
      </c>
      <c r="V7309" s="179"/>
      <c r="W7309" s="7"/>
      <c r="X7309" s="3"/>
      <c r="Y7309" s="3"/>
      <c r="Z7309" s="215">
        <v>59255</v>
      </c>
      <c r="AA7309" s="11"/>
      <c r="AB7309" s="123" t="s">
        <v>7939</v>
      </c>
      <c r="AC7309" s="124"/>
      <c r="AD7309" s="41"/>
      <c r="AE7309" s="41"/>
      <c r="AF7309" s="191"/>
      <c r="AG7309" s="41"/>
      <c r="AH7309" s="41" t="s">
        <v>7952</v>
      </c>
      <c r="AI7309" s="80" t="s">
        <v>6</v>
      </c>
      <c r="AJ7309" s="41"/>
      <c r="AK7309" s="3"/>
      <c r="AL7309" s="85"/>
      <c r="AM7309" s="151" t="s">
        <v>25241</v>
      </c>
      <c r="AN7309" s="15"/>
      <c r="AO7309" s="166"/>
      <c r="AP7309" s="5">
        <f t="shared" si="115"/>
        <v>0</v>
      </c>
      <c r="AQ7309" s="16"/>
      <c r="AR7309" s="205">
        <v>1</v>
      </c>
      <c r="AS7309" s="16"/>
      <c r="AT7309" s="16"/>
      <c r="AU7309" s="16"/>
      <c r="AV7309" s="16"/>
      <c r="AW7309" s="16"/>
      <c r="AX7309" s="16"/>
    </row>
    <row r="7310" spans="1:50" s="13" customFormat="1" ht="15" hidden="1" customHeight="1" x14ac:dyDescent="0.2">
      <c r="A7310" s="7" t="s">
        <v>25562</v>
      </c>
      <c r="B7310" s="3" t="s">
        <v>25323</v>
      </c>
      <c r="C7310" s="85" t="s">
        <v>7939</v>
      </c>
      <c r="D7310" s="85" t="s">
        <v>13090</v>
      </c>
      <c r="E7310" s="202" t="s">
        <v>7951</v>
      </c>
      <c r="F7310" s="85" t="s">
        <v>14</v>
      </c>
      <c r="G7310" s="85" t="s">
        <v>18</v>
      </c>
      <c r="H7310" s="85" t="s">
        <v>20690</v>
      </c>
      <c r="I7310" s="3" t="s">
        <v>8473</v>
      </c>
      <c r="J7310" s="85" t="s">
        <v>4400</v>
      </c>
      <c r="K7310" s="7" t="s">
        <v>4422</v>
      </c>
      <c r="L7310" s="3"/>
      <c r="M7310" s="3"/>
      <c r="N7310" s="41" t="s">
        <v>16847</v>
      </c>
      <c r="O7310" s="87">
        <v>0</v>
      </c>
      <c r="P7310" s="87">
        <v>0</v>
      </c>
      <c r="Q7310" s="87">
        <v>0</v>
      </c>
      <c r="R7310" s="87">
        <v>0</v>
      </c>
      <c r="S7310" s="87"/>
      <c r="T7310" s="87"/>
      <c r="U7310" s="85" t="s">
        <v>112</v>
      </c>
      <c r="V7310" s="179"/>
      <c r="W7310" s="7"/>
      <c r="X7310" s="3"/>
      <c r="Y7310" s="3"/>
      <c r="Z7310" s="215">
        <v>59243</v>
      </c>
      <c r="AA7310" s="11"/>
      <c r="AB7310" s="123" t="s">
        <v>7939</v>
      </c>
      <c r="AC7310" s="124"/>
      <c r="AD7310" s="41"/>
      <c r="AE7310" s="41"/>
      <c r="AF7310" s="191"/>
      <c r="AG7310" s="41"/>
      <c r="AH7310" s="41" t="s">
        <v>7952</v>
      </c>
      <c r="AI7310" s="80" t="s">
        <v>6</v>
      </c>
      <c r="AJ7310" s="41"/>
      <c r="AK7310" s="3"/>
      <c r="AL7310" s="85"/>
      <c r="AM7310" s="151" t="s">
        <v>25241</v>
      </c>
      <c r="AN7310" s="15"/>
      <c r="AO7310" s="166"/>
      <c r="AP7310" s="5">
        <f t="shared" si="115"/>
        <v>0</v>
      </c>
      <c r="AQ7310" s="16"/>
      <c r="AR7310" s="205">
        <v>1</v>
      </c>
      <c r="AS7310" s="16"/>
      <c r="AT7310" s="16"/>
      <c r="AU7310" s="16"/>
      <c r="AV7310" s="16"/>
      <c r="AW7310" s="16"/>
      <c r="AX7310" s="16"/>
    </row>
    <row r="7311" spans="1:50" s="13" customFormat="1" ht="15" hidden="1" customHeight="1" x14ac:dyDescent="0.2">
      <c r="A7311" s="7" t="s">
        <v>25563</v>
      </c>
      <c r="B7311" s="3" t="s">
        <v>25324</v>
      </c>
      <c r="C7311" s="85" t="s">
        <v>7939</v>
      </c>
      <c r="D7311" s="85" t="s">
        <v>13090</v>
      </c>
      <c r="E7311" s="202" t="s">
        <v>7951</v>
      </c>
      <c r="F7311" s="85" t="s">
        <v>14</v>
      </c>
      <c r="G7311" s="85" t="s">
        <v>18</v>
      </c>
      <c r="H7311" s="85" t="s">
        <v>20690</v>
      </c>
      <c r="I7311" s="3" t="s">
        <v>8473</v>
      </c>
      <c r="J7311" s="85" t="s">
        <v>4400</v>
      </c>
      <c r="K7311" s="7" t="s">
        <v>4422</v>
      </c>
      <c r="L7311" s="3"/>
      <c r="M7311" s="3"/>
      <c r="N7311" s="41" t="s">
        <v>16847</v>
      </c>
      <c r="O7311" s="87">
        <v>0</v>
      </c>
      <c r="P7311" s="87">
        <v>0</v>
      </c>
      <c r="Q7311" s="87">
        <v>0</v>
      </c>
      <c r="R7311" s="87">
        <v>0</v>
      </c>
      <c r="S7311" s="87"/>
      <c r="T7311" s="87"/>
      <c r="U7311" s="85" t="s">
        <v>112</v>
      </c>
      <c r="V7311" s="179"/>
      <c r="W7311" s="7"/>
      <c r="X7311" s="3"/>
      <c r="Y7311" s="3"/>
      <c r="Z7311" s="215">
        <v>59489</v>
      </c>
      <c r="AA7311" s="11"/>
      <c r="AB7311" s="123" t="s">
        <v>7939</v>
      </c>
      <c r="AC7311" s="124"/>
      <c r="AD7311" s="41"/>
      <c r="AE7311" s="41"/>
      <c r="AF7311" s="191"/>
      <c r="AG7311" s="41"/>
      <c r="AH7311" s="41" t="s">
        <v>7952</v>
      </c>
      <c r="AI7311" s="80" t="s">
        <v>6</v>
      </c>
      <c r="AJ7311" s="41"/>
      <c r="AK7311" s="3"/>
      <c r="AL7311" s="85"/>
      <c r="AM7311" s="151" t="s">
        <v>25241</v>
      </c>
      <c r="AN7311" s="15"/>
      <c r="AO7311" s="166"/>
      <c r="AP7311" s="5">
        <f t="shared" si="115"/>
        <v>0</v>
      </c>
      <c r="AQ7311" s="16"/>
      <c r="AR7311" s="205">
        <v>1</v>
      </c>
      <c r="AS7311" s="16"/>
      <c r="AT7311" s="16"/>
      <c r="AU7311" s="16"/>
      <c r="AV7311" s="16"/>
      <c r="AW7311" s="16"/>
      <c r="AX7311" s="16"/>
    </row>
    <row r="7312" spans="1:50" s="13" customFormat="1" ht="15" hidden="1" customHeight="1" x14ac:dyDescent="0.2">
      <c r="A7312" s="7" t="s">
        <v>25091</v>
      </c>
      <c r="B7312" s="3" t="s">
        <v>24986</v>
      </c>
      <c r="C7312" s="85" t="s">
        <v>7939</v>
      </c>
      <c r="D7312" s="85" t="s">
        <v>13090</v>
      </c>
      <c r="E7312" s="202" t="s">
        <v>7951</v>
      </c>
      <c r="F7312" s="85" t="s">
        <v>14</v>
      </c>
      <c r="G7312" s="85" t="s">
        <v>18</v>
      </c>
      <c r="H7312" s="85" t="s">
        <v>20690</v>
      </c>
      <c r="I7312" s="3" t="s">
        <v>8473</v>
      </c>
      <c r="J7312" s="171" t="s">
        <v>4400</v>
      </c>
      <c r="K7312" s="7" t="s">
        <v>4422</v>
      </c>
      <c r="L7312" s="3"/>
      <c r="M7312" s="3"/>
      <c r="N7312" s="41" t="s">
        <v>16847</v>
      </c>
      <c r="O7312" s="87">
        <v>0</v>
      </c>
      <c r="P7312" s="87">
        <v>0</v>
      </c>
      <c r="Q7312" s="87">
        <v>0</v>
      </c>
      <c r="R7312" s="87">
        <v>0</v>
      </c>
      <c r="S7312" s="87"/>
      <c r="T7312" s="87"/>
      <c r="U7312" s="85" t="s">
        <v>112</v>
      </c>
      <c r="V7312" s="179"/>
      <c r="W7312" s="7"/>
      <c r="X7312" s="3"/>
      <c r="Y7312" s="3"/>
      <c r="Z7312" s="215">
        <v>59485</v>
      </c>
      <c r="AA7312" s="11"/>
      <c r="AB7312" s="123" t="s">
        <v>7939</v>
      </c>
      <c r="AC7312" s="124"/>
      <c r="AD7312" s="41"/>
      <c r="AE7312" s="41"/>
      <c r="AF7312" s="191"/>
      <c r="AG7312" s="41"/>
      <c r="AH7312" s="41" t="s">
        <v>7952</v>
      </c>
      <c r="AI7312" s="80" t="s">
        <v>6</v>
      </c>
      <c r="AJ7312" s="41"/>
      <c r="AK7312" s="3"/>
      <c r="AL7312" s="85"/>
      <c r="AM7312" s="151" t="s">
        <v>24840</v>
      </c>
      <c r="AN7312" s="15"/>
      <c r="AO7312" s="166"/>
      <c r="AP7312" s="5">
        <f t="shared" si="115"/>
        <v>0</v>
      </c>
      <c r="AQ7312" s="16"/>
      <c r="AR7312" s="205">
        <v>1</v>
      </c>
      <c r="AS7312" s="16"/>
      <c r="AT7312" s="16"/>
      <c r="AU7312" s="16"/>
      <c r="AV7312" s="16"/>
      <c r="AW7312" s="16"/>
      <c r="AX7312" s="16"/>
    </row>
    <row r="7313" spans="1:50" s="13" customFormat="1" ht="15" hidden="1" customHeight="1" x14ac:dyDescent="0.2">
      <c r="A7313" s="7" t="s">
        <v>25092</v>
      </c>
      <c r="B7313" s="3" t="s">
        <v>24987</v>
      </c>
      <c r="C7313" s="85" t="s">
        <v>7939</v>
      </c>
      <c r="D7313" s="85" t="s">
        <v>13090</v>
      </c>
      <c r="E7313" s="202" t="s">
        <v>7951</v>
      </c>
      <c r="F7313" s="85" t="s">
        <v>14</v>
      </c>
      <c r="G7313" s="85" t="s">
        <v>18</v>
      </c>
      <c r="H7313" s="85" t="s">
        <v>20690</v>
      </c>
      <c r="I7313" s="3" t="s">
        <v>8473</v>
      </c>
      <c r="J7313" s="171" t="s">
        <v>4400</v>
      </c>
      <c r="K7313" s="7" t="s">
        <v>4422</v>
      </c>
      <c r="L7313" s="3"/>
      <c r="M7313" s="3"/>
      <c r="N7313" s="41" t="s">
        <v>16847</v>
      </c>
      <c r="O7313" s="87">
        <v>0</v>
      </c>
      <c r="P7313" s="87">
        <v>0</v>
      </c>
      <c r="Q7313" s="87">
        <v>0</v>
      </c>
      <c r="R7313" s="87">
        <v>0</v>
      </c>
      <c r="S7313" s="87"/>
      <c r="T7313" s="87"/>
      <c r="U7313" s="85" t="s">
        <v>112</v>
      </c>
      <c r="V7313" s="179"/>
      <c r="W7313" s="7"/>
      <c r="X7313" s="3"/>
      <c r="Y7313" s="3"/>
      <c r="Z7313" s="215">
        <v>59352</v>
      </c>
      <c r="AA7313" s="11"/>
      <c r="AB7313" s="123" t="s">
        <v>7939</v>
      </c>
      <c r="AC7313" s="124"/>
      <c r="AD7313" s="41"/>
      <c r="AE7313" s="41"/>
      <c r="AF7313" s="191"/>
      <c r="AG7313" s="41"/>
      <c r="AH7313" s="41" t="s">
        <v>7952</v>
      </c>
      <c r="AI7313" s="80" t="s">
        <v>6</v>
      </c>
      <c r="AJ7313" s="41"/>
      <c r="AK7313" s="3"/>
      <c r="AL7313" s="85"/>
      <c r="AM7313" s="151" t="s">
        <v>24840</v>
      </c>
      <c r="AN7313" s="15"/>
      <c r="AO7313" s="166"/>
      <c r="AP7313" s="5">
        <f t="shared" si="115"/>
        <v>0</v>
      </c>
      <c r="AQ7313" s="16"/>
      <c r="AR7313" s="205">
        <v>1</v>
      </c>
      <c r="AS7313" s="16"/>
      <c r="AT7313" s="16"/>
      <c r="AU7313" s="16"/>
      <c r="AV7313" s="16"/>
      <c r="AW7313" s="16"/>
      <c r="AX7313" s="16"/>
    </row>
    <row r="7314" spans="1:50" s="13" customFormat="1" ht="15" hidden="1" customHeight="1" x14ac:dyDescent="0.2">
      <c r="A7314" s="7" t="s">
        <v>25564</v>
      </c>
      <c r="B7314" s="3" t="s">
        <v>25325</v>
      </c>
      <c r="C7314" s="85" t="s">
        <v>7939</v>
      </c>
      <c r="D7314" s="85" t="s">
        <v>13090</v>
      </c>
      <c r="E7314" s="202" t="s">
        <v>7951</v>
      </c>
      <c r="F7314" s="85" t="s">
        <v>14</v>
      </c>
      <c r="G7314" s="85" t="s">
        <v>18</v>
      </c>
      <c r="H7314" s="85" t="s">
        <v>20690</v>
      </c>
      <c r="I7314" s="3" t="s">
        <v>8473</v>
      </c>
      <c r="J7314" s="85" t="s">
        <v>4400</v>
      </c>
      <c r="K7314" s="7" t="s">
        <v>4422</v>
      </c>
      <c r="L7314" s="3"/>
      <c r="M7314" s="3"/>
      <c r="N7314" s="41" t="s">
        <v>16847</v>
      </c>
      <c r="O7314" s="87">
        <v>0</v>
      </c>
      <c r="P7314" s="87">
        <v>0</v>
      </c>
      <c r="Q7314" s="87">
        <v>0</v>
      </c>
      <c r="R7314" s="87">
        <v>0</v>
      </c>
      <c r="S7314" s="87"/>
      <c r="T7314" s="87"/>
      <c r="U7314" s="85" t="s">
        <v>112</v>
      </c>
      <c r="V7314" s="179"/>
      <c r="W7314" s="7"/>
      <c r="X7314" s="3"/>
      <c r="Y7314" s="3"/>
      <c r="Z7314" s="215">
        <v>59484</v>
      </c>
      <c r="AA7314" s="11"/>
      <c r="AB7314" s="123" t="s">
        <v>7939</v>
      </c>
      <c r="AC7314" s="124"/>
      <c r="AD7314" s="41"/>
      <c r="AE7314" s="41"/>
      <c r="AF7314" s="191"/>
      <c r="AG7314" s="41"/>
      <c r="AH7314" s="41" t="s">
        <v>7952</v>
      </c>
      <c r="AI7314" s="80" t="s">
        <v>6</v>
      </c>
      <c r="AJ7314" s="41"/>
      <c r="AK7314" s="3"/>
      <c r="AL7314" s="85"/>
      <c r="AM7314" s="151" t="s">
        <v>25241</v>
      </c>
      <c r="AN7314" s="15"/>
      <c r="AO7314" s="166"/>
      <c r="AP7314" s="5">
        <f t="shared" si="115"/>
        <v>0</v>
      </c>
      <c r="AQ7314" s="16"/>
      <c r="AR7314" s="205">
        <v>1</v>
      </c>
      <c r="AS7314" s="16"/>
      <c r="AT7314" s="16"/>
      <c r="AU7314" s="16"/>
      <c r="AV7314" s="16"/>
      <c r="AW7314" s="16"/>
      <c r="AX7314" s="16"/>
    </row>
    <row r="7315" spans="1:50" s="13" customFormat="1" ht="15" hidden="1" customHeight="1" x14ac:dyDescent="0.2">
      <c r="A7315" s="7" t="s">
        <v>25093</v>
      </c>
      <c r="B7315" s="3" t="s">
        <v>24988</v>
      </c>
      <c r="C7315" s="85" t="s">
        <v>7939</v>
      </c>
      <c r="D7315" s="85" t="s">
        <v>13090</v>
      </c>
      <c r="E7315" s="202" t="s">
        <v>7951</v>
      </c>
      <c r="F7315" s="85" t="s">
        <v>14</v>
      </c>
      <c r="G7315" s="85" t="s">
        <v>18</v>
      </c>
      <c r="H7315" s="85" t="s">
        <v>20690</v>
      </c>
      <c r="I7315" s="3" t="s">
        <v>8473</v>
      </c>
      <c r="J7315" s="171" t="s">
        <v>4400</v>
      </c>
      <c r="K7315" s="7" t="s">
        <v>4422</v>
      </c>
      <c r="L7315" s="3"/>
      <c r="M7315" s="3"/>
      <c r="N7315" s="41" t="s">
        <v>16847</v>
      </c>
      <c r="O7315" s="87">
        <v>0</v>
      </c>
      <c r="P7315" s="87">
        <v>0</v>
      </c>
      <c r="Q7315" s="87">
        <v>0</v>
      </c>
      <c r="R7315" s="87">
        <v>0</v>
      </c>
      <c r="S7315" s="87"/>
      <c r="T7315" s="87"/>
      <c r="U7315" s="85" t="s">
        <v>112</v>
      </c>
      <c r="V7315" s="179"/>
      <c r="W7315" s="7"/>
      <c r="X7315" s="3"/>
      <c r="Y7315" s="3"/>
      <c r="Z7315" s="215">
        <v>59536</v>
      </c>
      <c r="AA7315" s="11"/>
      <c r="AB7315" s="123" t="s">
        <v>7939</v>
      </c>
      <c r="AC7315" s="124"/>
      <c r="AD7315" s="41"/>
      <c r="AE7315" s="41"/>
      <c r="AF7315" s="191"/>
      <c r="AG7315" s="41"/>
      <c r="AH7315" s="41" t="s">
        <v>7952</v>
      </c>
      <c r="AI7315" s="80" t="s">
        <v>6</v>
      </c>
      <c r="AJ7315" s="41"/>
      <c r="AK7315" s="3"/>
      <c r="AL7315" s="85"/>
      <c r="AM7315" s="151" t="s">
        <v>24840</v>
      </c>
      <c r="AN7315" s="15"/>
      <c r="AO7315" s="166"/>
      <c r="AP7315" s="5">
        <f t="shared" si="115"/>
        <v>0</v>
      </c>
      <c r="AQ7315" s="16"/>
      <c r="AR7315" s="205">
        <v>1</v>
      </c>
      <c r="AS7315" s="16"/>
      <c r="AT7315" s="16"/>
      <c r="AU7315" s="16"/>
      <c r="AV7315" s="16"/>
      <c r="AW7315" s="16"/>
      <c r="AX7315" s="16"/>
    </row>
    <row r="7316" spans="1:50" s="13" customFormat="1" ht="15" hidden="1" customHeight="1" x14ac:dyDescent="0.2">
      <c r="A7316" s="7" t="s">
        <v>25094</v>
      </c>
      <c r="B7316" s="3" t="s">
        <v>24989</v>
      </c>
      <c r="C7316" s="85" t="s">
        <v>7939</v>
      </c>
      <c r="D7316" s="85" t="s">
        <v>13090</v>
      </c>
      <c r="E7316" s="202" t="s">
        <v>7951</v>
      </c>
      <c r="F7316" s="85" t="s">
        <v>14</v>
      </c>
      <c r="G7316" s="85" t="s">
        <v>18</v>
      </c>
      <c r="H7316" s="85" t="s">
        <v>20690</v>
      </c>
      <c r="I7316" s="3" t="s">
        <v>8473</v>
      </c>
      <c r="J7316" s="171" t="s">
        <v>4400</v>
      </c>
      <c r="K7316" s="7" t="s">
        <v>4422</v>
      </c>
      <c r="L7316" s="3"/>
      <c r="M7316" s="3"/>
      <c r="N7316" s="41" t="s">
        <v>16847</v>
      </c>
      <c r="O7316" s="87">
        <v>0</v>
      </c>
      <c r="P7316" s="87">
        <v>0</v>
      </c>
      <c r="Q7316" s="87">
        <v>0</v>
      </c>
      <c r="R7316" s="87">
        <v>0</v>
      </c>
      <c r="S7316" s="87"/>
      <c r="T7316" s="87"/>
      <c r="U7316" s="85" t="s">
        <v>112</v>
      </c>
      <c r="V7316" s="179"/>
      <c r="W7316" s="7"/>
      <c r="X7316" s="3"/>
      <c r="Y7316" s="3"/>
      <c r="Z7316" s="215">
        <v>59269</v>
      </c>
      <c r="AA7316" s="11"/>
      <c r="AB7316" s="123" t="s">
        <v>7939</v>
      </c>
      <c r="AC7316" s="124"/>
      <c r="AD7316" s="41"/>
      <c r="AE7316" s="41"/>
      <c r="AF7316" s="191"/>
      <c r="AG7316" s="41"/>
      <c r="AH7316" s="41" t="s">
        <v>7952</v>
      </c>
      <c r="AI7316" s="80" t="s">
        <v>6</v>
      </c>
      <c r="AJ7316" s="41"/>
      <c r="AK7316" s="3"/>
      <c r="AL7316" s="85"/>
      <c r="AM7316" s="151" t="s">
        <v>24840</v>
      </c>
      <c r="AN7316" s="15"/>
      <c r="AO7316" s="166"/>
      <c r="AP7316" s="5">
        <f t="shared" si="115"/>
        <v>0</v>
      </c>
      <c r="AQ7316" s="16"/>
      <c r="AR7316" s="205">
        <v>1</v>
      </c>
      <c r="AS7316" s="16"/>
      <c r="AT7316" s="16"/>
      <c r="AU7316" s="16"/>
      <c r="AV7316" s="16"/>
      <c r="AW7316" s="16"/>
      <c r="AX7316" s="16"/>
    </row>
    <row r="7317" spans="1:50" s="13" customFormat="1" ht="15" hidden="1" customHeight="1" x14ac:dyDescent="0.2">
      <c r="A7317" s="7" t="s">
        <v>11350</v>
      </c>
      <c r="B7317" s="3" t="s">
        <v>11351</v>
      </c>
      <c r="C7317" s="85" t="s">
        <v>7939</v>
      </c>
      <c r="D7317" s="85" t="s">
        <v>13090</v>
      </c>
      <c r="E7317" s="202" t="s">
        <v>154</v>
      </c>
      <c r="F7317" s="85" t="s">
        <v>55</v>
      </c>
      <c r="G7317" s="85" t="s">
        <v>57</v>
      </c>
      <c r="H7317" s="85" t="s">
        <v>20690</v>
      </c>
      <c r="I7317" s="3" t="s">
        <v>4564</v>
      </c>
      <c r="J7317" s="85" t="s">
        <v>124</v>
      </c>
      <c r="K7317" s="7" t="s">
        <v>4587</v>
      </c>
      <c r="L7317" s="3"/>
      <c r="M7317" s="3"/>
      <c r="N7317" s="41" t="s">
        <v>13195</v>
      </c>
      <c r="O7317" s="87">
        <v>3689</v>
      </c>
      <c r="P7317" s="87">
        <v>3174</v>
      </c>
      <c r="Q7317" s="87">
        <v>515</v>
      </c>
      <c r="R7317" s="87">
        <v>0</v>
      </c>
      <c r="S7317" s="87"/>
      <c r="T7317" s="87"/>
      <c r="U7317" s="85">
        <v>2007</v>
      </c>
      <c r="V7317" s="179"/>
      <c r="W7317" s="7"/>
      <c r="X7317" s="3"/>
      <c r="Y7317" s="3"/>
      <c r="Z7317" s="215">
        <v>5139</v>
      </c>
      <c r="AA7317" s="11"/>
      <c r="AB7317" s="123" t="s">
        <v>7939</v>
      </c>
      <c r="AC7317" s="124"/>
      <c r="AD7317" s="41"/>
      <c r="AE7317" s="41"/>
      <c r="AF7317" s="191">
        <v>43927</v>
      </c>
      <c r="AG7317" s="41"/>
      <c r="AH7317" s="41" t="s">
        <v>8024</v>
      </c>
      <c r="AI7317" s="80" t="s">
        <v>6</v>
      </c>
      <c r="AJ7317" s="41"/>
      <c r="AK7317" s="3"/>
      <c r="AL7317" s="85"/>
      <c r="AM7317" s="151" t="s">
        <v>19998</v>
      </c>
      <c r="AN7317" s="15"/>
      <c r="AO7317" s="166"/>
      <c r="AP7317" s="5">
        <f t="shared" si="115"/>
        <v>0</v>
      </c>
      <c r="AQ7317" s="16"/>
      <c r="AR7317" s="205">
        <v>1</v>
      </c>
      <c r="AS7317" s="16"/>
      <c r="AT7317" s="16"/>
      <c r="AU7317" s="16"/>
      <c r="AV7317" s="16"/>
      <c r="AW7317" s="16"/>
      <c r="AX7317" s="16"/>
    </row>
    <row r="7318" spans="1:50" s="13" customFormat="1" ht="15" hidden="1" customHeight="1" x14ac:dyDescent="0.2">
      <c r="A7318" s="7" t="s">
        <v>25095</v>
      </c>
      <c r="B7318" s="3" t="s">
        <v>24990</v>
      </c>
      <c r="C7318" s="85" t="s">
        <v>7939</v>
      </c>
      <c r="D7318" s="85" t="s">
        <v>13090</v>
      </c>
      <c r="E7318" s="202" t="s">
        <v>7951</v>
      </c>
      <c r="F7318" s="85" t="s">
        <v>14</v>
      </c>
      <c r="G7318" s="85" t="s">
        <v>18</v>
      </c>
      <c r="H7318" s="85" t="s">
        <v>20690</v>
      </c>
      <c r="I7318" s="3" t="s">
        <v>8473</v>
      </c>
      <c r="J7318" s="171" t="s">
        <v>4400</v>
      </c>
      <c r="K7318" s="7" t="s">
        <v>4422</v>
      </c>
      <c r="L7318" s="3"/>
      <c r="M7318" s="3"/>
      <c r="N7318" s="41" t="s">
        <v>16847</v>
      </c>
      <c r="O7318" s="87">
        <v>0</v>
      </c>
      <c r="P7318" s="87">
        <v>0</v>
      </c>
      <c r="Q7318" s="87">
        <v>0</v>
      </c>
      <c r="R7318" s="87">
        <v>0</v>
      </c>
      <c r="S7318" s="87"/>
      <c r="T7318" s="87"/>
      <c r="U7318" s="85" t="s">
        <v>112</v>
      </c>
      <c r="V7318" s="179"/>
      <c r="W7318" s="7"/>
      <c r="X7318" s="3"/>
      <c r="Y7318" s="3"/>
      <c r="Z7318" s="215">
        <v>59898</v>
      </c>
      <c r="AA7318" s="11"/>
      <c r="AB7318" s="123" t="s">
        <v>7939</v>
      </c>
      <c r="AC7318" s="124"/>
      <c r="AD7318" s="41"/>
      <c r="AE7318" s="41"/>
      <c r="AF7318" s="191"/>
      <c r="AG7318" s="41"/>
      <c r="AH7318" s="41" t="s">
        <v>7952</v>
      </c>
      <c r="AI7318" s="80" t="s">
        <v>6</v>
      </c>
      <c r="AJ7318" s="41"/>
      <c r="AK7318" s="3"/>
      <c r="AL7318" s="85"/>
      <c r="AM7318" s="151" t="s">
        <v>24840</v>
      </c>
      <c r="AN7318" s="15"/>
      <c r="AO7318" s="166"/>
      <c r="AP7318" s="5">
        <f t="shared" si="115"/>
        <v>0</v>
      </c>
      <c r="AQ7318" s="16"/>
      <c r="AR7318" s="205">
        <v>1</v>
      </c>
      <c r="AS7318" s="16"/>
      <c r="AT7318" s="16"/>
      <c r="AU7318" s="16"/>
      <c r="AV7318" s="16"/>
      <c r="AW7318" s="16"/>
      <c r="AX7318" s="16"/>
    </row>
    <row r="7319" spans="1:50" s="13" customFormat="1" ht="15" hidden="1" customHeight="1" x14ac:dyDescent="0.2">
      <c r="A7319" s="7" t="s">
        <v>25096</v>
      </c>
      <c r="B7319" s="3" t="s">
        <v>24991</v>
      </c>
      <c r="C7319" s="85" t="s">
        <v>7939</v>
      </c>
      <c r="D7319" s="85" t="s">
        <v>13090</v>
      </c>
      <c r="E7319" s="202" t="s">
        <v>154</v>
      </c>
      <c r="F7319" s="85" t="s">
        <v>68</v>
      </c>
      <c r="G7319" s="100" t="s">
        <v>70</v>
      </c>
      <c r="H7319" s="85" t="s">
        <v>20690</v>
      </c>
      <c r="I7319" s="3" t="s">
        <v>8188</v>
      </c>
      <c r="J7319" s="171" t="s">
        <v>4400</v>
      </c>
      <c r="K7319" s="7" t="s">
        <v>4422</v>
      </c>
      <c r="L7319" s="3"/>
      <c r="M7319" s="3"/>
      <c r="N7319" s="41" t="s">
        <v>24992</v>
      </c>
      <c r="O7319" s="87">
        <v>0</v>
      </c>
      <c r="P7319" s="87">
        <v>0</v>
      </c>
      <c r="Q7319" s="87">
        <v>0</v>
      </c>
      <c r="R7319" s="87">
        <v>0</v>
      </c>
      <c r="S7319" s="87"/>
      <c r="T7319" s="87"/>
      <c r="U7319" s="85" t="s">
        <v>112</v>
      </c>
      <c r="V7319" s="179"/>
      <c r="W7319" s="7"/>
      <c r="X7319" s="3"/>
      <c r="Y7319" s="3"/>
      <c r="Z7319" s="215">
        <v>47435</v>
      </c>
      <c r="AA7319" s="11"/>
      <c r="AB7319" s="123" t="s">
        <v>7939</v>
      </c>
      <c r="AC7319" s="124"/>
      <c r="AD7319" s="41"/>
      <c r="AE7319" s="41"/>
      <c r="AF7319" s="191">
        <v>45077</v>
      </c>
      <c r="AG7319" s="41"/>
      <c r="AH7319" s="41" t="s">
        <v>16608</v>
      </c>
      <c r="AI7319" s="80" t="s">
        <v>6</v>
      </c>
      <c r="AJ7319" s="41"/>
      <c r="AK7319" s="3"/>
      <c r="AL7319" s="85"/>
      <c r="AM7319" s="151" t="s">
        <v>24840</v>
      </c>
      <c r="AN7319" s="15"/>
      <c r="AO7319" s="166"/>
      <c r="AP7319" s="5">
        <f t="shared" si="115"/>
        <v>0</v>
      </c>
      <c r="AQ7319" s="16"/>
      <c r="AR7319" s="205">
        <v>1</v>
      </c>
      <c r="AS7319" s="16"/>
      <c r="AT7319" s="16"/>
      <c r="AU7319" s="16"/>
      <c r="AV7319" s="16"/>
      <c r="AW7319" s="16"/>
      <c r="AX7319" s="16"/>
    </row>
    <row r="7320" spans="1:50" s="13" customFormat="1" ht="15" hidden="1" customHeight="1" x14ac:dyDescent="0.2">
      <c r="A7320" s="7" t="s">
        <v>25565</v>
      </c>
      <c r="B7320" s="3" t="s">
        <v>25326</v>
      </c>
      <c r="C7320" s="85" t="s">
        <v>7939</v>
      </c>
      <c r="D7320" s="85" t="s">
        <v>13090</v>
      </c>
      <c r="E7320" s="202" t="s">
        <v>7951</v>
      </c>
      <c r="F7320" s="85" t="s">
        <v>14</v>
      </c>
      <c r="G7320" s="85" t="s">
        <v>18</v>
      </c>
      <c r="H7320" s="85" t="s">
        <v>20690</v>
      </c>
      <c r="I7320" s="3" t="s">
        <v>8473</v>
      </c>
      <c r="J7320" s="85" t="s">
        <v>4400</v>
      </c>
      <c r="K7320" s="7" t="s">
        <v>4422</v>
      </c>
      <c r="L7320" s="3"/>
      <c r="M7320" s="3"/>
      <c r="N7320" s="41" t="s">
        <v>16847</v>
      </c>
      <c r="O7320" s="87">
        <v>0</v>
      </c>
      <c r="P7320" s="87">
        <v>0</v>
      </c>
      <c r="Q7320" s="87">
        <v>0</v>
      </c>
      <c r="R7320" s="87">
        <v>0</v>
      </c>
      <c r="S7320" s="87"/>
      <c r="T7320" s="87"/>
      <c r="U7320" s="85" t="s">
        <v>112</v>
      </c>
      <c r="V7320" s="179"/>
      <c r="W7320" s="7"/>
      <c r="X7320" s="3"/>
      <c r="Y7320" s="3"/>
      <c r="Z7320" s="215">
        <v>59472</v>
      </c>
      <c r="AA7320" s="11"/>
      <c r="AB7320" s="123" t="s">
        <v>7939</v>
      </c>
      <c r="AC7320" s="124"/>
      <c r="AD7320" s="41"/>
      <c r="AE7320" s="41"/>
      <c r="AF7320" s="191"/>
      <c r="AG7320" s="41"/>
      <c r="AH7320" s="41" t="s">
        <v>7952</v>
      </c>
      <c r="AI7320" s="80" t="s">
        <v>6</v>
      </c>
      <c r="AJ7320" s="41"/>
      <c r="AK7320" s="3"/>
      <c r="AL7320" s="85"/>
      <c r="AM7320" s="151" t="s">
        <v>25241</v>
      </c>
      <c r="AN7320" s="15"/>
      <c r="AO7320" s="166"/>
      <c r="AP7320" s="5">
        <f t="shared" si="115"/>
        <v>0</v>
      </c>
      <c r="AQ7320" s="16"/>
      <c r="AR7320" s="205">
        <v>1</v>
      </c>
      <c r="AS7320" s="16"/>
      <c r="AT7320" s="16"/>
      <c r="AU7320" s="16"/>
      <c r="AV7320" s="16"/>
      <c r="AW7320" s="16"/>
      <c r="AX7320" s="16"/>
    </row>
    <row r="7321" spans="1:50" s="13" customFormat="1" ht="15" hidden="1" customHeight="1" x14ac:dyDescent="0.2">
      <c r="A7321" s="7" t="s">
        <v>25097</v>
      </c>
      <c r="B7321" s="3" t="s">
        <v>24993</v>
      </c>
      <c r="C7321" s="85" t="s">
        <v>7939</v>
      </c>
      <c r="D7321" s="85" t="s">
        <v>13090</v>
      </c>
      <c r="E7321" s="202" t="s">
        <v>7951</v>
      </c>
      <c r="F7321" s="85" t="s">
        <v>14</v>
      </c>
      <c r="G7321" s="85" t="s">
        <v>18</v>
      </c>
      <c r="H7321" s="85" t="s">
        <v>20690</v>
      </c>
      <c r="I7321" s="3" t="s">
        <v>8473</v>
      </c>
      <c r="J7321" s="171" t="s">
        <v>4400</v>
      </c>
      <c r="K7321" s="7" t="s">
        <v>4422</v>
      </c>
      <c r="L7321" s="3"/>
      <c r="M7321" s="3"/>
      <c r="N7321" s="41" t="s">
        <v>16847</v>
      </c>
      <c r="O7321" s="87">
        <v>0</v>
      </c>
      <c r="P7321" s="87">
        <v>0</v>
      </c>
      <c r="Q7321" s="87">
        <v>0</v>
      </c>
      <c r="R7321" s="87">
        <v>0</v>
      </c>
      <c r="S7321" s="87"/>
      <c r="T7321" s="87"/>
      <c r="U7321" s="85" t="s">
        <v>112</v>
      </c>
      <c r="V7321" s="179"/>
      <c r="W7321" s="7"/>
      <c r="X7321" s="3"/>
      <c r="Y7321" s="3"/>
      <c r="Z7321" s="215">
        <v>59921</v>
      </c>
      <c r="AA7321" s="11"/>
      <c r="AB7321" s="123" t="s">
        <v>7939</v>
      </c>
      <c r="AC7321" s="124"/>
      <c r="AD7321" s="41"/>
      <c r="AE7321" s="41"/>
      <c r="AF7321" s="191"/>
      <c r="AG7321" s="41"/>
      <c r="AH7321" s="41" t="s">
        <v>7952</v>
      </c>
      <c r="AI7321" s="80" t="s">
        <v>6</v>
      </c>
      <c r="AJ7321" s="41"/>
      <c r="AK7321" s="3"/>
      <c r="AL7321" s="85"/>
      <c r="AM7321" s="151" t="s">
        <v>24840</v>
      </c>
      <c r="AN7321" s="15"/>
      <c r="AO7321" s="166"/>
      <c r="AP7321" s="5">
        <f t="shared" si="115"/>
        <v>0</v>
      </c>
      <c r="AQ7321" s="16"/>
      <c r="AR7321" s="205">
        <v>1</v>
      </c>
      <c r="AS7321" s="16"/>
      <c r="AT7321" s="16"/>
      <c r="AU7321" s="16"/>
      <c r="AV7321" s="16"/>
      <c r="AW7321" s="16"/>
      <c r="AX7321" s="16"/>
    </row>
    <row r="7322" spans="1:50" s="13" customFormat="1" ht="15" hidden="1" customHeight="1" x14ac:dyDescent="0.2">
      <c r="A7322" s="7" t="s">
        <v>25098</v>
      </c>
      <c r="B7322" s="3" t="s">
        <v>24994</v>
      </c>
      <c r="C7322" s="85" t="s">
        <v>7939</v>
      </c>
      <c r="D7322" s="85" t="s">
        <v>13090</v>
      </c>
      <c r="E7322" s="202" t="s">
        <v>7951</v>
      </c>
      <c r="F7322" s="85" t="s">
        <v>14</v>
      </c>
      <c r="G7322" s="85" t="s">
        <v>18</v>
      </c>
      <c r="H7322" s="85" t="s">
        <v>20690</v>
      </c>
      <c r="I7322" s="3" t="s">
        <v>8473</v>
      </c>
      <c r="J7322" s="171" t="s">
        <v>4400</v>
      </c>
      <c r="K7322" s="7" t="s">
        <v>4422</v>
      </c>
      <c r="L7322" s="3"/>
      <c r="M7322" s="3"/>
      <c r="N7322" s="41" t="s">
        <v>16847</v>
      </c>
      <c r="O7322" s="87">
        <v>0</v>
      </c>
      <c r="P7322" s="87">
        <v>0</v>
      </c>
      <c r="Q7322" s="87">
        <v>0</v>
      </c>
      <c r="R7322" s="87">
        <v>0</v>
      </c>
      <c r="S7322" s="87"/>
      <c r="T7322" s="87"/>
      <c r="U7322" s="85" t="s">
        <v>112</v>
      </c>
      <c r="V7322" s="179"/>
      <c r="W7322" s="7"/>
      <c r="X7322" s="3"/>
      <c r="Y7322" s="3"/>
      <c r="Z7322" s="215">
        <v>55066</v>
      </c>
      <c r="AA7322" s="11"/>
      <c r="AB7322" s="123" t="s">
        <v>7939</v>
      </c>
      <c r="AC7322" s="124"/>
      <c r="AD7322" s="41"/>
      <c r="AE7322" s="41"/>
      <c r="AF7322" s="191"/>
      <c r="AG7322" s="41"/>
      <c r="AH7322" s="41" t="s">
        <v>7952</v>
      </c>
      <c r="AI7322" s="80" t="s">
        <v>6</v>
      </c>
      <c r="AJ7322" s="41"/>
      <c r="AK7322" s="3"/>
      <c r="AL7322" s="85"/>
      <c r="AM7322" s="151" t="s">
        <v>24840</v>
      </c>
      <c r="AN7322" s="15"/>
      <c r="AO7322" s="166"/>
      <c r="AP7322" s="5">
        <f t="shared" si="115"/>
        <v>0</v>
      </c>
      <c r="AQ7322" s="16"/>
      <c r="AR7322" s="205">
        <v>1</v>
      </c>
      <c r="AS7322" s="16"/>
      <c r="AT7322" s="16"/>
      <c r="AU7322" s="16"/>
      <c r="AV7322" s="16"/>
      <c r="AW7322" s="16"/>
      <c r="AX7322" s="16"/>
    </row>
    <row r="7323" spans="1:50" s="13" customFormat="1" ht="15" hidden="1" customHeight="1" x14ac:dyDescent="0.2">
      <c r="A7323" s="7" t="s">
        <v>25099</v>
      </c>
      <c r="B7323" s="3" t="s">
        <v>24995</v>
      </c>
      <c r="C7323" s="85" t="s">
        <v>7939</v>
      </c>
      <c r="D7323" s="85" t="s">
        <v>13090</v>
      </c>
      <c r="E7323" s="202" t="s">
        <v>7951</v>
      </c>
      <c r="F7323" s="85" t="s">
        <v>14</v>
      </c>
      <c r="G7323" s="85" t="s">
        <v>18</v>
      </c>
      <c r="H7323" s="85" t="s">
        <v>20690</v>
      </c>
      <c r="I7323" s="3" t="s">
        <v>8473</v>
      </c>
      <c r="J7323" s="171" t="s">
        <v>4400</v>
      </c>
      <c r="K7323" s="7" t="s">
        <v>4422</v>
      </c>
      <c r="L7323" s="3"/>
      <c r="M7323" s="3"/>
      <c r="N7323" s="41" t="s">
        <v>16847</v>
      </c>
      <c r="O7323" s="87">
        <v>0</v>
      </c>
      <c r="P7323" s="87">
        <v>0</v>
      </c>
      <c r="Q7323" s="87">
        <v>0</v>
      </c>
      <c r="R7323" s="87">
        <v>0</v>
      </c>
      <c r="S7323" s="87"/>
      <c r="T7323" s="87"/>
      <c r="U7323" s="85" t="s">
        <v>112</v>
      </c>
      <c r="V7323" s="179"/>
      <c r="W7323" s="7"/>
      <c r="X7323" s="3"/>
      <c r="Y7323" s="3"/>
      <c r="Z7323" s="215">
        <v>52191</v>
      </c>
      <c r="AA7323" s="11"/>
      <c r="AB7323" s="123" t="s">
        <v>7939</v>
      </c>
      <c r="AC7323" s="124"/>
      <c r="AD7323" s="41"/>
      <c r="AE7323" s="41"/>
      <c r="AF7323" s="191"/>
      <c r="AG7323" s="41"/>
      <c r="AH7323" s="41" t="s">
        <v>7952</v>
      </c>
      <c r="AI7323" s="80" t="s">
        <v>6</v>
      </c>
      <c r="AJ7323" s="41"/>
      <c r="AK7323" s="3"/>
      <c r="AL7323" s="85"/>
      <c r="AM7323" s="151" t="s">
        <v>24840</v>
      </c>
      <c r="AN7323" s="15"/>
      <c r="AO7323" s="166"/>
      <c r="AP7323" s="5">
        <f t="shared" si="115"/>
        <v>0</v>
      </c>
      <c r="AQ7323" s="16"/>
      <c r="AR7323" s="205">
        <v>1</v>
      </c>
      <c r="AS7323" s="16"/>
      <c r="AT7323" s="16"/>
      <c r="AU7323" s="16"/>
      <c r="AV7323" s="16"/>
      <c r="AW7323" s="16"/>
      <c r="AX7323" s="16"/>
    </row>
    <row r="7324" spans="1:50" s="13" customFormat="1" ht="15" hidden="1" customHeight="1" x14ac:dyDescent="0.2">
      <c r="A7324" s="7" t="s">
        <v>25100</v>
      </c>
      <c r="B7324" s="3" t="s">
        <v>24996</v>
      </c>
      <c r="C7324" s="85" t="s">
        <v>7939</v>
      </c>
      <c r="D7324" s="85" t="s">
        <v>13090</v>
      </c>
      <c r="E7324" s="202" t="s">
        <v>154</v>
      </c>
      <c r="F7324" s="85" t="s">
        <v>68</v>
      </c>
      <c r="G7324" s="100" t="s">
        <v>70</v>
      </c>
      <c r="H7324" s="85" t="s">
        <v>20690</v>
      </c>
      <c r="I7324" s="3" t="s">
        <v>8188</v>
      </c>
      <c r="J7324" s="171" t="s">
        <v>4400</v>
      </c>
      <c r="K7324" s="7" t="s">
        <v>4422</v>
      </c>
      <c r="L7324" s="3"/>
      <c r="M7324" s="3"/>
      <c r="N7324" s="41" t="s">
        <v>24997</v>
      </c>
      <c r="O7324" s="87">
        <v>0</v>
      </c>
      <c r="P7324" s="87">
        <v>0</v>
      </c>
      <c r="Q7324" s="87">
        <v>0</v>
      </c>
      <c r="R7324" s="87">
        <v>0</v>
      </c>
      <c r="S7324" s="87"/>
      <c r="T7324" s="87"/>
      <c r="U7324" s="85" t="s">
        <v>112</v>
      </c>
      <c r="V7324" s="179"/>
      <c r="W7324" s="7"/>
      <c r="X7324" s="3"/>
      <c r="Y7324" s="3"/>
      <c r="Z7324" s="215">
        <v>134828</v>
      </c>
      <c r="AA7324" s="11"/>
      <c r="AB7324" s="123" t="s">
        <v>7939</v>
      </c>
      <c r="AC7324" s="124"/>
      <c r="AD7324" s="41"/>
      <c r="AE7324" s="41"/>
      <c r="AF7324" s="191">
        <v>45077</v>
      </c>
      <c r="AG7324" s="41"/>
      <c r="AH7324" s="41" t="s">
        <v>16608</v>
      </c>
      <c r="AI7324" s="80" t="s">
        <v>6</v>
      </c>
      <c r="AJ7324" s="41"/>
      <c r="AK7324" s="3"/>
      <c r="AL7324" s="85"/>
      <c r="AM7324" s="151" t="s">
        <v>24840</v>
      </c>
      <c r="AN7324" s="15"/>
      <c r="AO7324" s="166"/>
      <c r="AP7324" s="5">
        <f t="shared" si="115"/>
        <v>0</v>
      </c>
      <c r="AQ7324" s="16"/>
      <c r="AR7324" s="205">
        <v>1</v>
      </c>
      <c r="AS7324" s="16"/>
      <c r="AT7324" s="16"/>
      <c r="AU7324" s="16"/>
      <c r="AV7324" s="16"/>
      <c r="AW7324" s="16"/>
      <c r="AX7324" s="16"/>
    </row>
    <row r="7325" spans="1:50" s="13" customFormat="1" ht="15" hidden="1" customHeight="1" x14ac:dyDescent="0.2">
      <c r="A7325" s="7" t="s">
        <v>25101</v>
      </c>
      <c r="B7325" s="3" t="s">
        <v>24998</v>
      </c>
      <c r="C7325" s="85" t="s">
        <v>7939</v>
      </c>
      <c r="D7325" s="85" t="s">
        <v>13090</v>
      </c>
      <c r="E7325" s="202" t="s">
        <v>9112</v>
      </c>
      <c r="F7325" s="85" t="s">
        <v>55</v>
      </c>
      <c r="G7325" s="85" t="s">
        <v>15355</v>
      </c>
      <c r="H7325" s="85" t="s">
        <v>20690</v>
      </c>
      <c r="I7325" s="3" t="s">
        <v>9556</v>
      </c>
      <c r="J7325" s="171" t="s">
        <v>4406</v>
      </c>
      <c r="K7325" s="7" t="s">
        <v>4407</v>
      </c>
      <c r="L7325" s="3"/>
      <c r="M7325" s="3"/>
      <c r="N7325" s="41" t="s">
        <v>7950</v>
      </c>
      <c r="O7325" s="87">
        <v>0</v>
      </c>
      <c r="P7325" s="87">
        <v>0</v>
      </c>
      <c r="Q7325" s="87">
        <v>0</v>
      </c>
      <c r="R7325" s="87">
        <v>0</v>
      </c>
      <c r="S7325" s="87"/>
      <c r="T7325" s="87"/>
      <c r="U7325" s="85" t="s">
        <v>112</v>
      </c>
      <c r="V7325" s="179"/>
      <c r="W7325" s="7"/>
      <c r="X7325" s="3"/>
      <c r="Y7325" s="3"/>
      <c r="Z7325" s="215">
        <v>320042</v>
      </c>
      <c r="AA7325" s="11"/>
      <c r="AB7325" s="123" t="s">
        <v>7939</v>
      </c>
      <c r="AC7325" s="124"/>
      <c r="AD7325" s="41"/>
      <c r="AE7325" s="41"/>
      <c r="AF7325" s="191"/>
      <c r="AG7325" s="41"/>
      <c r="AH7325" s="41" t="s">
        <v>16608</v>
      </c>
      <c r="AI7325" s="80" t="s">
        <v>6</v>
      </c>
      <c r="AJ7325" s="41"/>
      <c r="AK7325" s="3"/>
      <c r="AL7325" s="85"/>
      <c r="AM7325" s="151" t="s">
        <v>24840</v>
      </c>
      <c r="AN7325" s="15"/>
      <c r="AO7325" s="166"/>
      <c r="AP7325" s="5">
        <f t="shared" si="115"/>
        <v>0</v>
      </c>
      <c r="AQ7325" s="16"/>
      <c r="AR7325" s="205">
        <v>1</v>
      </c>
      <c r="AS7325" s="16"/>
      <c r="AT7325" s="16"/>
      <c r="AU7325" s="16"/>
      <c r="AV7325" s="16"/>
      <c r="AW7325" s="16"/>
      <c r="AX7325" s="16"/>
    </row>
    <row r="7326" spans="1:50" s="13" customFormat="1" ht="15" hidden="1" customHeight="1" x14ac:dyDescent="0.2">
      <c r="A7326" s="7" t="s">
        <v>26811</v>
      </c>
      <c r="B7326" s="3" t="s">
        <v>27197</v>
      </c>
      <c r="C7326" s="85" t="s">
        <v>7939</v>
      </c>
      <c r="D7326" s="85" t="s">
        <v>13090</v>
      </c>
      <c r="E7326" s="202" t="s">
        <v>7951</v>
      </c>
      <c r="F7326" s="85" t="s">
        <v>34</v>
      </c>
      <c r="G7326" s="85" t="s">
        <v>35</v>
      </c>
      <c r="H7326" s="85" t="s">
        <v>20688</v>
      </c>
      <c r="I7326" s="7" t="s">
        <v>8857</v>
      </c>
      <c r="J7326" s="85" t="s">
        <v>4400</v>
      </c>
      <c r="K7326" s="7" t="s">
        <v>4422</v>
      </c>
      <c r="L7326" s="3"/>
      <c r="M7326" s="3"/>
      <c r="N7326" s="41" t="s">
        <v>27198</v>
      </c>
      <c r="O7326" s="87">
        <v>0</v>
      </c>
      <c r="P7326" s="87">
        <v>0</v>
      </c>
      <c r="Q7326" s="87">
        <v>0</v>
      </c>
      <c r="R7326" s="87">
        <v>0</v>
      </c>
      <c r="S7326" s="87"/>
      <c r="T7326" s="87"/>
      <c r="U7326" s="85" t="s">
        <v>112</v>
      </c>
      <c r="V7326" s="179"/>
      <c r="W7326" s="7"/>
      <c r="X7326" s="3"/>
      <c r="Y7326" s="3"/>
      <c r="Z7326" s="215">
        <v>2790</v>
      </c>
      <c r="AA7326" s="11"/>
      <c r="AB7326" s="123" t="s">
        <v>7939</v>
      </c>
      <c r="AC7326" s="124"/>
      <c r="AD7326" s="41"/>
      <c r="AE7326" s="41"/>
      <c r="AF7326" s="191"/>
      <c r="AG7326" s="41"/>
      <c r="AH7326" s="41" t="s">
        <v>7952</v>
      </c>
      <c r="AI7326" s="80" t="s">
        <v>6</v>
      </c>
      <c r="AJ7326" s="41"/>
      <c r="AK7326" s="3"/>
      <c r="AL7326" s="85"/>
      <c r="AM7326" s="151" t="s">
        <v>26263</v>
      </c>
      <c r="AN7326" s="15"/>
      <c r="AO7326" s="166"/>
      <c r="AP7326" s="5">
        <f t="shared" si="115"/>
        <v>0</v>
      </c>
      <c r="AQ7326" s="16"/>
      <c r="AR7326" s="205">
        <v>1</v>
      </c>
      <c r="AS7326" s="16"/>
      <c r="AT7326" s="16"/>
      <c r="AU7326" s="16"/>
      <c r="AV7326" s="16"/>
      <c r="AW7326" s="16"/>
      <c r="AX7326" s="16"/>
    </row>
    <row r="7327" spans="1:50" s="13" customFormat="1" ht="15" hidden="1" customHeight="1" x14ac:dyDescent="0.2">
      <c r="A7327" s="7" t="s">
        <v>26812</v>
      </c>
      <c r="B7327" s="3" t="s">
        <v>27199</v>
      </c>
      <c r="C7327" s="85" t="s">
        <v>7939</v>
      </c>
      <c r="D7327" s="85" t="s">
        <v>13090</v>
      </c>
      <c r="E7327" s="202" t="s">
        <v>10070</v>
      </c>
      <c r="F7327" s="85" t="s">
        <v>14</v>
      </c>
      <c r="G7327" s="85" t="s">
        <v>17</v>
      </c>
      <c r="H7327" s="85" t="s">
        <v>20690</v>
      </c>
      <c r="I7327" s="3" t="s">
        <v>16618</v>
      </c>
      <c r="J7327" s="85" t="s">
        <v>4400</v>
      </c>
      <c r="K7327" s="7" t="s">
        <v>4422</v>
      </c>
      <c r="L7327" s="3"/>
      <c r="M7327" s="3"/>
      <c r="N7327" s="41" t="s">
        <v>25439</v>
      </c>
      <c r="O7327" s="87">
        <v>0</v>
      </c>
      <c r="P7327" s="87">
        <v>0</v>
      </c>
      <c r="Q7327" s="87">
        <v>0</v>
      </c>
      <c r="R7327" s="87">
        <v>0</v>
      </c>
      <c r="S7327" s="87"/>
      <c r="T7327" s="87"/>
      <c r="U7327" s="85" t="s">
        <v>112</v>
      </c>
      <c r="V7327" s="179"/>
      <c r="W7327" s="7"/>
      <c r="X7327" s="3"/>
      <c r="Y7327" s="3"/>
      <c r="Z7327" s="215">
        <v>38242</v>
      </c>
      <c r="AA7327" s="11"/>
      <c r="AB7327" s="123" t="s">
        <v>7939</v>
      </c>
      <c r="AC7327" s="124"/>
      <c r="AD7327" s="41"/>
      <c r="AE7327" s="41"/>
      <c r="AF7327" s="191"/>
      <c r="AG7327" s="41"/>
      <c r="AH7327" s="41" t="s">
        <v>8189</v>
      </c>
      <c r="AI7327" s="80" t="s">
        <v>6</v>
      </c>
      <c r="AJ7327" s="41"/>
      <c r="AK7327" s="3"/>
      <c r="AL7327" s="85"/>
      <c r="AM7327" s="151" t="s">
        <v>26263</v>
      </c>
      <c r="AN7327" s="15"/>
      <c r="AO7327" s="166"/>
      <c r="AP7327" s="5">
        <f t="shared" si="115"/>
        <v>0</v>
      </c>
      <c r="AQ7327" s="16"/>
      <c r="AR7327" s="205">
        <v>1</v>
      </c>
      <c r="AS7327" s="16"/>
      <c r="AT7327" s="16"/>
      <c r="AU7327" s="16"/>
      <c r="AV7327" s="16"/>
      <c r="AW7327" s="16"/>
      <c r="AX7327" s="16"/>
    </row>
    <row r="7328" spans="1:50" s="13" customFormat="1" ht="15" hidden="1" customHeight="1" x14ac:dyDescent="0.2">
      <c r="A7328" s="7" t="s">
        <v>11352</v>
      </c>
      <c r="B7328" s="3" t="s">
        <v>11353</v>
      </c>
      <c r="C7328" s="85" t="s">
        <v>7939</v>
      </c>
      <c r="D7328" s="85" t="s">
        <v>13090</v>
      </c>
      <c r="E7328" s="202" t="s">
        <v>154</v>
      </c>
      <c r="F7328" s="85" t="s">
        <v>25110</v>
      </c>
      <c r="G7328" s="85" t="s">
        <v>54</v>
      </c>
      <c r="H7328" s="85" t="s">
        <v>20690</v>
      </c>
      <c r="I7328" s="3" t="s">
        <v>8381</v>
      </c>
      <c r="J7328" s="85" t="s">
        <v>4435</v>
      </c>
      <c r="K7328" s="7" t="s">
        <v>3838</v>
      </c>
      <c r="L7328" s="3"/>
      <c r="M7328" s="3"/>
      <c r="N7328" s="41" t="s">
        <v>11354</v>
      </c>
      <c r="O7328" s="87">
        <v>306158</v>
      </c>
      <c r="P7328" s="87">
        <v>67787</v>
      </c>
      <c r="Q7328" s="87">
        <v>238371</v>
      </c>
      <c r="R7328" s="87">
        <v>0</v>
      </c>
      <c r="S7328" s="87"/>
      <c r="T7328" s="87"/>
      <c r="U7328" s="85">
        <v>2007</v>
      </c>
      <c r="V7328" s="179"/>
      <c r="W7328" s="7"/>
      <c r="X7328" s="3"/>
      <c r="Y7328" s="3"/>
      <c r="Z7328" s="215">
        <v>164677</v>
      </c>
      <c r="AA7328" s="11"/>
      <c r="AB7328" s="123" t="s">
        <v>7939</v>
      </c>
      <c r="AC7328" s="124"/>
      <c r="AD7328" s="41"/>
      <c r="AE7328" s="41"/>
      <c r="AF7328" s="191">
        <v>43927</v>
      </c>
      <c r="AG7328" s="41"/>
      <c r="AH7328" s="41" t="s">
        <v>8024</v>
      </c>
      <c r="AI7328" s="80" t="s">
        <v>6</v>
      </c>
      <c r="AJ7328" s="41"/>
      <c r="AK7328" s="3"/>
      <c r="AL7328" s="85"/>
      <c r="AM7328" s="151" t="s">
        <v>19998</v>
      </c>
      <c r="AN7328" s="15"/>
      <c r="AO7328" s="166"/>
      <c r="AP7328" s="5">
        <f t="shared" si="115"/>
        <v>0</v>
      </c>
      <c r="AQ7328" s="16"/>
      <c r="AR7328" s="205">
        <v>1</v>
      </c>
      <c r="AS7328" s="16"/>
      <c r="AT7328" s="16"/>
      <c r="AU7328" s="16"/>
      <c r="AV7328" s="16"/>
      <c r="AW7328" s="16"/>
      <c r="AX7328" s="16"/>
    </row>
    <row r="7329" spans="1:50" s="13" customFormat="1" ht="15" hidden="1" customHeight="1" x14ac:dyDescent="0.2">
      <c r="A7329" s="7" t="s">
        <v>26813</v>
      </c>
      <c r="B7329" s="3" t="s">
        <v>27200</v>
      </c>
      <c r="C7329" s="85" t="s">
        <v>7939</v>
      </c>
      <c r="D7329" s="85" t="s">
        <v>13090</v>
      </c>
      <c r="E7329" s="202" t="s">
        <v>10070</v>
      </c>
      <c r="F7329" s="85" t="s">
        <v>14</v>
      </c>
      <c r="G7329" s="85" t="s">
        <v>17</v>
      </c>
      <c r="H7329" s="85" t="s">
        <v>20690</v>
      </c>
      <c r="I7329" s="3" t="s">
        <v>16618</v>
      </c>
      <c r="J7329" s="85" t="s">
        <v>4400</v>
      </c>
      <c r="K7329" s="7" t="s">
        <v>4422</v>
      </c>
      <c r="L7329" s="3"/>
      <c r="M7329" s="3"/>
      <c r="N7329" s="41" t="s">
        <v>25439</v>
      </c>
      <c r="O7329" s="87">
        <v>0</v>
      </c>
      <c r="P7329" s="87">
        <v>0</v>
      </c>
      <c r="Q7329" s="87">
        <v>0</v>
      </c>
      <c r="R7329" s="87">
        <v>0</v>
      </c>
      <c r="S7329" s="87"/>
      <c r="T7329" s="87"/>
      <c r="U7329" s="85" t="s">
        <v>112</v>
      </c>
      <c r="V7329" s="179"/>
      <c r="W7329" s="7"/>
      <c r="X7329" s="3"/>
      <c r="Y7329" s="3"/>
      <c r="Z7329" s="215">
        <v>58848</v>
      </c>
      <c r="AA7329" s="11"/>
      <c r="AB7329" s="123" t="s">
        <v>7939</v>
      </c>
      <c r="AC7329" s="124"/>
      <c r="AD7329" s="41"/>
      <c r="AE7329" s="41"/>
      <c r="AF7329" s="191"/>
      <c r="AG7329" s="41"/>
      <c r="AH7329" s="41" t="s">
        <v>8189</v>
      </c>
      <c r="AI7329" s="80" t="s">
        <v>6</v>
      </c>
      <c r="AJ7329" s="41"/>
      <c r="AK7329" s="3"/>
      <c r="AL7329" s="85"/>
      <c r="AM7329" s="151" t="s">
        <v>26263</v>
      </c>
      <c r="AN7329" s="15"/>
      <c r="AO7329" s="166"/>
      <c r="AP7329" s="5">
        <f t="shared" si="115"/>
        <v>0</v>
      </c>
      <c r="AQ7329" s="16"/>
      <c r="AR7329" s="205">
        <v>1</v>
      </c>
      <c r="AS7329" s="16"/>
      <c r="AT7329" s="16"/>
      <c r="AU7329" s="16"/>
      <c r="AV7329" s="16"/>
      <c r="AW7329" s="16"/>
      <c r="AX7329" s="16"/>
    </row>
    <row r="7330" spans="1:50" s="13" customFormat="1" ht="15" hidden="1" customHeight="1" x14ac:dyDescent="0.2">
      <c r="A7330" s="7" t="s">
        <v>25566</v>
      </c>
      <c r="B7330" s="3" t="s">
        <v>25327</v>
      </c>
      <c r="C7330" s="85" t="s">
        <v>7939</v>
      </c>
      <c r="D7330" s="85" t="s">
        <v>13090</v>
      </c>
      <c r="E7330" s="202" t="s">
        <v>10070</v>
      </c>
      <c r="F7330" s="85" t="s">
        <v>14</v>
      </c>
      <c r="G7330" s="85" t="s">
        <v>17</v>
      </c>
      <c r="H7330" s="85" t="s">
        <v>20690</v>
      </c>
      <c r="I7330" s="3" t="s">
        <v>16618</v>
      </c>
      <c r="J7330" s="85" t="s">
        <v>4400</v>
      </c>
      <c r="K7330" s="7" t="s">
        <v>4422</v>
      </c>
      <c r="L7330" s="3"/>
      <c r="M7330" s="3"/>
      <c r="N7330" s="41" t="s">
        <v>25439</v>
      </c>
      <c r="O7330" s="87">
        <v>0</v>
      </c>
      <c r="P7330" s="87">
        <v>0</v>
      </c>
      <c r="Q7330" s="87">
        <v>0</v>
      </c>
      <c r="R7330" s="87">
        <v>0</v>
      </c>
      <c r="S7330" s="87"/>
      <c r="T7330" s="87"/>
      <c r="U7330" s="85" t="s">
        <v>112</v>
      </c>
      <c r="V7330" s="179"/>
      <c r="W7330" s="7"/>
      <c r="X7330" s="3"/>
      <c r="Y7330" s="3"/>
      <c r="Z7330" s="215">
        <v>39209</v>
      </c>
      <c r="AA7330" s="11"/>
      <c r="AB7330" s="123" t="s">
        <v>7939</v>
      </c>
      <c r="AC7330" s="124"/>
      <c r="AD7330" s="41"/>
      <c r="AE7330" s="41"/>
      <c r="AF7330" s="191"/>
      <c r="AG7330" s="41"/>
      <c r="AH7330" s="41" t="s">
        <v>8189</v>
      </c>
      <c r="AI7330" s="80" t="s">
        <v>6</v>
      </c>
      <c r="AJ7330" s="41"/>
      <c r="AK7330" s="3"/>
      <c r="AL7330" s="85"/>
      <c r="AM7330" s="151" t="s">
        <v>25241</v>
      </c>
      <c r="AN7330" s="15"/>
      <c r="AO7330" s="166"/>
      <c r="AP7330" s="5">
        <f t="shared" si="115"/>
        <v>0</v>
      </c>
      <c r="AQ7330" s="16"/>
      <c r="AR7330" s="205">
        <v>1</v>
      </c>
      <c r="AS7330" s="16"/>
      <c r="AT7330" s="16"/>
      <c r="AU7330" s="16"/>
      <c r="AV7330" s="16"/>
      <c r="AW7330" s="16"/>
      <c r="AX7330" s="16"/>
    </row>
    <row r="7331" spans="1:50" s="13" customFormat="1" ht="15" hidden="1" customHeight="1" x14ac:dyDescent="0.2">
      <c r="A7331" s="7" t="s">
        <v>25567</v>
      </c>
      <c r="B7331" s="3" t="s">
        <v>25328</v>
      </c>
      <c r="C7331" s="85" t="s">
        <v>7939</v>
      </c>
      <c r="D7331" s="85" t="s">
        <v>13090</v>
      </c>
      <c r="E7331" s="202" t="s">
        <v>10070</v>
      </c>
      <c r="F7331" s="85" t="s">
        <v>14</v>
      </c>
      <c r="G7331" s="85" t="s">
        <v>17</v>
      </c>
      <c r="H7331" s="85" t="s">
        <v>20690</v>
      </c>
      <c r="I7331" s="3" t="s">
        <v>16618</v>
      </c>
      <c r="J7331" s="85" t="s">
        <v>4400</v>
      </c>
      <c r="K7331" s="7" t="s">
        <v>4422</v>
      </c>
      <c r="L7331" s="3"/>
      <c r="M7331" s="3"/>
      <c r="N7331" s="41" t="s">
        <v>25439</v>
      </c>
      <c r="O7331" s="87">
        <v>0</v>
      </c>
      <c r="P7331" s="87">
        <v>0</v>
      </c>
      <c r="Q7331" s="87">
        <v>0</v>
      </c>
      <c r="R7331" s="87">
        <v>0</v>
      </c>
      <c r="S7331" s="87"/>
      <c r="T7331" s="87"/>
      <c r="U7331" s="85" t="s">
        <v>112</v>
      </c>
      <c r="V7331" s="179"/>
      <c r="W7331" s="7"/>
      <c r="X7331" s="3"/>
      <c r="Y7331" s="3"/>
      <c r="Z7331" s="215">
        <v>116605</v>
      </c>
      <c r="AA7331" s="11"/>
      <c r="AB7331" s="123" t="s">
        <v>7939</v>
      </c>
      <c r="AC7331" s="124"/>
      <c r="AD7331" s="41"/>
      <c r="AE7331" s="41"/>
      <c r="AF7331" s="191"/>
      <c r="AG7331" s="41"/>
      <c r="AH7331" s="41" t="s">
        <v>8189</v>
      </c>
      <c r="AI7331" s="80" t="s">
        <v>6</v>
      </c>
      <c r="AJ7331" s="41"/>
      <c r="AK7331" s="3"/>
      <c r="AL7331" s="85"/>
      <c r="AM7331" s="151" t="s">
        <v>25241</v>
      </c>
      <c r="AN7331" s="15"/>
      <c r="AO7331" s="166"/>
      <c r="AP7331" s="5">
        <f t="shared" si="115"/>
        <v>0</v>
      </c>
      <c r="AQ7331" s="16"/>
      <c r="AR7331" s="205">
        <v>1</v>
      </c>
      <c r="AS7331" s="16"/>
      <c r="AT7331" s="16"/>
      <c r="AU7331" s="16"/>
      <c r="AV7331" s="16"/>
      <c r="AW7331" s="16"/>
      <c r="AX7331" s="16"/>
    </row>
    <row r="7332" spans="1:50" s="13" customFormat="1" ht="15" hidden="1" customHeight="1" x14ac:dyDescent="0.2">
      <c r="A7332" s="7" t="s">
        <v>25568</v>
      </c>
      <c r="B7332" s="3" t="s">
        <v>25329</v>
      </c>
      <c r="C7332" s="85" t="s">
        <v>7939</v>
      </c>
      <c r="D7332" s="85" t="s">
        <v>13090</v>
      </c>
      <c r="E7332" s="202" t="s">
        <v>10070</v>
      </c>
      <c r="F7332" s="85" t="s">
        <v>14</v>
      </c>
      <c r="G7332" s="85" t="s">
        <v>17</v>
      </c>
      <c r="H7332" s="85" t="s">
        <v>20690</v>
      </c>
      <c r="I7332" s="3" t="s">
        <v>16618</v>
      </c>
      <c r="J7332" s="85" t="s">
        <v>4400</v>
      </c>
      <c r="K7332" s="7" t="s">
        <v>4422</v>
      </c>
      <c r="L7332" s="3"/>
      <c r="M7332" s="3"/>
      <c r="N7332" s="41" t="s">
        <v>25439</v>
      </c>
      <c r="O7332" s="87">
        <v>0</v>
      </c>
      <c r="P7332" s="87">
        <v>0</v>
      </c>
      <c r="Q7332" s="87">
        <v>0</v>
      </c>
      <c r="R7332" s="87">
        <v>0</v>
      </c>
      <c r="S7332" s="87"/>
      <c r="T7332" s="87"/>
      <c r="U7332" s="85" t="s">
        <v>112</v>
      </c>
      <c r="V7332" s="179"/>
      <c r="W7332" s="7"/>
      <c r="X7332" s="3"/>
      <c r="Y7332" s="3"/>
      <c r="Z7332" s="215">
        <v>34762</v>
      </c>
      <c r="AA7332" s="11"/>
      <c r="AB7332" s="123" t="s">
        <v>7939</v>
      </c>
      <c r="AC7332" s="124"/>
      <c r="AD7332" s="41"/>
      <c r="AE7332" s="41"/>
      <c r="AF7332" s="191"/>
      <c r="AG7332" s="41"/>
      <c r="AH7332" s="41" t="s">
        <v>8189</v>
      </c>
      <c r="AI7332" s="80" t="s">
        <v>6</v>
      </c>
      <c r="AJ7332" s="41"/>
      <c r="AK7332" s="3"/>
      <c r="AL7332" s="85"/>
      <c r="AM7332" s="151" t="s">
        <v>25241</v>
      </c>
      <c r="AN7332" s="15"/>
      <c r="AO7332" s="166"/>
      <c r="AP7332" s="5">
        <f t="shared" si="115"/>
        <v>0</v>
      </c>
      <c r="AQ7332" s="16"/>
      <c r="AR7332" s="205">
        <v>1</v>
      </c>
      <c r="AS7332" s="16"/>
      <c r="AT7332" s="16"/>
      <c r="AU7332" s="16"/>
      <c r="AV7332" s="16"/>
      <c r="AW7332" s="16"/>
      <c r="AX7332" s="16"/>
    </row>
    <row r="7333" spans="1:50" s="13" customFormat="1" ht="15" hidden="1" customHeight="1" x14ac:dyDescent="0.2">
      <c r="A7333" s="7" t="s">
        <v>28670</v>
      </c>
      <c r="B7333" s="3" t="s">
        <v>28215</v>
      </c>
      <c r="C7333" s="85" t="s">
        <v>7939</v>
      </c>
      <c r="D7333" s="85" t="s">
        <v>13090</v>
      </c>
      <c r="E7333" s="202" t="s">
        <v>7951</v>
      </c>
      <c r="F7333" s="85" t="s">
        <v>34</v>
      </c>
      <c r="G7333" s="85" t="s">
        <v>35</v>
      </c>
      <c r="H7333" s="85" t="s">
        <v>20688</v>
      </c>
      <c r="I7333" s="7" t="s">
        <v>8125</v>
      </c>
      <c r="J7333" s="85" t="s">
        <v>124</v>
      </c>
      <c r="K7333" s="7" t="s">
        <v>125</v>
      </c>
      <c r="L7333" s="3"/>
      <c r="M7333" s="3"/>
      <c r="N7333" s="41" t="s">
        <v>28216</v>
      </c>
      <c r="O7333" s="87">
        <v>0</v>
      </c>
      <c r="P7333" s="87">
        <v>0</v>
      </c>
      <c r="Q7333" s="87">
        <v>0</v>
      </c>
      <c r="R7333" s="87">
        <v>0</v>
      </c>
      <c r="S7333" s="87"/>
      <c r="T7333" s="87"/>
      <c r="U7333" s="85" t="s">
        <v>112</v>
      </c>
      <c r="V7333" s="179"/>
      <c r="W7333" s="7"/>
      <c r="X7333" s="3"/>
      <c r="Y7333" s="3"/>
      <c r="Z7333" s="215">
        <v>135581</v>
      </c>
      <c r="AA7333" s="11"/>
      <c r="AB7333" s="123" t="s">
        <v>7939</v>
      </c>
      <c r="AC7333" s="124"/>
      <c r="AD7333" s="41"/>
      <c r="AE7333" s="41"/>
      <c r="AF7333" s="191"/>
      <c r="AG7333" s="41"/>
      <c r="AH7333" s="41" t="s">
        <v>7952</v>
      </c>
      <c r="AI7333" s="80" t="s">
        <v>6</v>
      </c>
      <c r="AJ7333" s="41"/>
      <c r="AK7333" s="3"/>
      <c r="AL7333" s="85"/>
      <c r="AM7333" s="151" t="s">
        <v>28169</v>
      </c>
      <c r="AN7333" s="15"/>
      <c r="AO7333" s="166"/>
      <c r="AP7333" s="5">
        <f t="shared" si="115"/>
        <v>0</v>
      </c>
      <c r="AQ7333" s="16"/>
      <c r="AR7333" s="205">
        <v>1</v>
      </c>
      <c r="AS7333" s="16"/>
      <c r="AT7333" s="16"/>
      <c r="AU7333" s="16"/>
      <c r="AV7333" s="16"/>
      <c r="AW7333" s="16"/>
      <c r="AX7333" s="16"/>
    </row>
    <row r="7334" spans="1:50" s="13" customFormat="1" ht="15" hidden="1" customHeight="1" x14ac:dyDescent="0.2">
      <c r="A7334" s="7" t="s">
        <v>28671</v>
      </c>
      <c r="B7334" s="3" t="s">
        <v>28217</v>
      </c>
      <c r="C7334" s="85" t="s">
        <v>7939</v>
      </c>
      <c r="D7334" s="85" t="s">
        <v>13090</v>
      </c>
      <c r="E7334" s="202" t="s">
        <v>7951</v>
      </c>
      <c r="F7334" s="85" t="s">
        <v>34</v>
      </c>
      <c r="G7334" s="85" t="s">
        <v>35</v>
      </c>
      <c r="H7334" s="85" t="s">
        <v>20688</v>
      </c>
      <c r="I7334" s="7" t="s">
        <v>8125</v>
      </c>
      <c r="J7334" s="85" t="s">
        <v>124</v>
      </c>
      <c r="K7334" s="7" t="s">
        <v>125</v>
      </c>
      <c r="L7334" s="3"/>
      <c r="M7334" s="3"/>
      <c r="N7334" s="41" t="s">
        <v>28218</v>
      </c>
      <c r="O7334" s="87">
        <v>0</v>
      </c>
      <c r="P7334" s="87">
        <v>0</v>
      </c>
      <c r="Q7334" s="87">
        <v>0</v>
      </c>
      <c r="R7334" s="87">
        <v>0</v>
      </c>
      <c r="S7334" s="87"/>
      <c r="T7334" s="87"/>
      <c r="U7334" s="85" t="s">
        <v>112</v>
      </c>
      <c r="V7334" s="179"/>
      <c r="W7334" s="7"/>
      <c r="X7334" s="3"/>
      <c r="Y7334" s="3"/>
      <c r="Z7334" s="215">
        <v>480000</v>
      </c>
      <c r="AA7334" s="11"/>
      <c r="AB7334" s="123" t="s">
        <v>7939</v>
      </c>
      <c r="AC7334" s="124"/>
      <c r="AD7334" s="41"/>
      <c r="AE7334" s="41"/>
      <c r="AF7334" s="191"/>
      <c r="AG7334" s="41"/>
      <c r="AH7334" s="41" t="s">
        <v>7952</v>
      </c>
      <c r="AI7334" s="80" t="s">
        <v>6</v>
      </c>
      <c r="AJ7334" s="41"/>
      <c r="AK7334" s="3"/>
      <c r="AL7334" s="85"/>
      <c r="AM7334" s="151" t="s">
        <v>28169</v>
      </c>
      <c r="AN7334" s="15"/>
      <c r="AO7334" s="166"/>
      <c r="AP7334" s="5">
        <f t="shared" si="115"/>
        <v>0</v>
      </c>
      <c r="AQ7334" s="16"/>
      <c r="AR7334" s="205">
        <v>1</v>
      </c>
      <c r="AS7334" s="16"/>
      <c r="AT7334" s="16"/>
      <c r="AU7334" s="16"/>
      <c r="AV7334" s="16"/>
      <c r="AW7334" s="16"/>
      <c r="AX7334" s="16"/>
    </row>
    <row r="7335" spans="1:50" s="13" customFormat="1" ht="15" hidden="1" customHeight="1" x14ac:dyDescent="0.2">
      <c r="A7335" s="7" t="s">
        <v>25569</v>
      </c>
      <c r="B7335" s="3" t="s">
        <v>25330</v>
      </c>
      <c r="C7335" s="85" t="s">
        <v>7939</v>
      </c>
      <c r="D7335" s="85" t="s">
        <v>13090</v>
      </c>
      <c r="E7335" s="202" t="s">
        <v>9112</v>
      </c>
      <c r="F7335" s="85" t="s">
        <v>40</v>
      </c>
      <c r="G7335" s="85" t="s">
        <v>43</v>
      </c>
      <c r="H7335" s="85" t="s">
        <v>20690</v>
      </c>
      <c r="I7335" s="3" t="s">
        <v>10897</v>
      </c>
      <c r="J7335" s="85" t="s">
        <v>4435</v>
      </c>
      <c r="K7335" s="7" t="s">
        <v>3838</v>
      </c>
      <c r="L7335" s="3"/>
      <c r="M7335" s="3"/>
      <c r="N7335" s="41" t="s">
        <v>25440</v>
      </c>
      <c r="O7335" s="87">
        <v>0</v>
      </c>
      <c r="P7335" s="87">
        <v>0</v>
      </c>
      <c r="Q7335" s="87">
        <v>0</v>
      </c>
      <c r="R7335" s="87">
        <v>0</v>
      </c>
      <c r="S7335" s="87"/>
      <c r="T7335" s="87"/>
      <c r="U7335" s="85" t="s">
        <v>112</v>
      </c>
      <c r="V7335" s="179"/>
      <c r="W7335" s="7"/>
      <c r="X7335" s="3"/>
      <c r="Y7335" s="3"/>
      <c r="Z7335" s="215">
        <v>360290</v>
      </c>
      <c r="AA7335" s="11"/>
      <c r="AB7335" s="123" t="s">
        <v>7939</v>
      </c>
      <c r="AC7335" s="124"/>
      <c r="AD7335" s="41"/>
      <c r="AE7335" s="41"/>
      <c r="AF7335" s="191"/>
      <c r="AG7335" s="41"/>
      <c r="AH7335" s="41" t="s">
        <v>8211</v>
      </c>
      <c r="AI7335" s="80" t="s">
        <v>6</v>
      </c>
      <c r="AJ7335" s="41"/>
      <c r="AK7335" s="3"/>
      <c r="AL7335" s="85"/>
      <c r="AM7335" s="151" t="s">
        <v>25241</v>
      </c>
      <c r="AN7335" s="15"/>
      <c r="AO7335" s="166"/>
      <c r="AP7335" s="5">
        <f t="shared" si="115"/>
        <v>0</v>
      </c>
      <c r="AQ7335" s="16"/>
      <c r="AR7335" s="205">
        <v>1</v>
      </c>
      <c r="AS7335" s="16"/>
      <c r="AT7335" s="16"/>
      <c r="AU7335" s="16"/>
      <c r="AV7335" s="16"/>
      <c r="AW7335" s="16"/>
      <c r="AX7335" s="16"/>
    </row>
    <row r="7336" spans="1:50" s="13" customFormat="1" ht="15" hidden="1" customHeight="1" x14ac:dyDescent="0.2">
      <c r="A7336" s="7" t="s">
        <v>26814</v>
      </c>
      <c r="B7336" s="3" t="s">
        <v>27201</v>
      </c>
      <c r="C7336" s="85" t="s">
        <v>7939</v>
      </c>
      <c r="D7336" s="85" t="s">
        <v>13090</v>
      </c>
      <c r="E7336" s="202" t="s">
        <v>15965</v>
      </c>
      <c r="F7336" s="85" t="s">
        <v>34</v>
      </c>
      <c r="G7336" s="85" t="s">
        <v>37</v>
      </c>
      <c r="H7336" s="85" t="s">
        <v>20689</v>
      </c>
      <c r="I7336" s="3" t="s">
        <v>7949</v>
      </c>
      <c r="J7336" s="85" t="s">
        <v>4400</v>
      </c>
      <c r="K7336" s="7" t="s">
        <v>4422</v>
      </c>
      <c r="L7336" s="3"/>
      <c r="M7336" s="3"/>
      <c r="N7336" s="41" t="s">
        <v>27202</v>
      </c>
      <c r="O7336" s="87">
        <v>0</v>
      </c>
      <c r="P7336" s="87">
        <v>0</v>
      </c>
      <c r="Q7336" s="87">
        <v>0</v>
      </c>
      <c r="R7336" s="87">
        <v>0</v>
      </c>
      <c r="S7336" s="87"/>
      <c r="T7336" s="87"/>
      <c r="U7336" s="85" t="s">
        <v>112</v>
      </c>
      <c r="V7336" s="179"/>
      <c r="W7336" s="7"/>
      <c r="X7336" s="3"/>
      <c r="Y7336" s="3"/>
      <c r="Z7336" s="215">
        <v>106187</v>
      </c>
      <c r="AA7336" s="11"/>
      <c r="AB7336" s="123" t="s">
        <v>7939</v>
      </c>
      <c r="AC7336" s="124"/>
      <c r="AD7336" s="41"/>
      <c r="AE7336" s="41"/>
      <c r="AF7336" s="191"/>
      <c r="AG7336" s="41"/>
      <c r="AH7336" s="41" t="s">
        <v>7952</v>
      </c>
      <c r="AI7336" s="80" t="s">
        <v>6</v>
      </c>
      <c r="AJ7336" s="41"/>
      <c r="AK7336" s="3"/>
      <c r="AL7336" s="85"/>
      <c r="AM7336" s="151" t="s">
        <v>26263</v>
      </c>
      <c r="AN7336" s="15"/>
      <c r="AO7336" s="166"/>
      <c r="AP7336" s="5">
        <f t="shared" si="115"/>
        <v>0</v>
      </c>
      <c r="AQ7336" s="16"/>
      <c r="AR7336" s="205">
        <v>1</v>
      </c>
      <c r="AS7336" s="16"/>
      <c r="AT7336" s="16"/>
      <c r="AU7336" s="16"/>
      <c r="AV7336" s="16"/>
      <c r="AW7336" s="16"/>
      <c r="AX7336" s="16"/>
    </row>
    <row r="7337" spans="1:50" s="13" customFormat="1" ht="15" hidden="1" customHeight="1" x14ac:dyDescent="0.2">
      <c r="A7337" s="7" t="s">
        <v>11355</v>
      </c>
      <c r="B7337" s="3" t="s">
        <v>11356</v>
      </c>
      <c r="C7337" s="85" t="s">
        <v>7939</v>
      </c>
      <c r="D7337" s="85" t="s">
        <v>13090</v>
      </c>
      <c r="E7337" s="202" t="s">
        <v>154</v>
      </c>
      <c r="F7337" s="85" t="s">
        <v>55</v>
      </c>
      <c r="G7337" s="85" t="s">
        <v>15355</v>
      </c>
      <c r="H7337" s="85" t="s">
        <v>20690</v>
      </c>
      <c r="I7337" s="3" t="s">
        <v>7579</v>
      </c>
      <c r="J7337" s="85" t="s">
        <v>105</v>
      </c>
      <c r="K7337" s="7" t="s">
        <v>102</v>
      </c>
      <c r="L7337" s="3"/>
      <c r="M7337" s="3"/>
      <c r="N7337" s="41" t="s">
        <v>11357</v>
      </c>
      <c r="O7337" s="87">
        <v>25256</v>
      </c>
      <c r="P7337" s="87">
        <v>25256</v>
      </c>
      <c r="Q7337" s="87">
        <v>0</v>
      </c>
      <c r="R7337" s="87">
        <v>0</v>
      </c>
      <c r="S7337" s="87"/>
      <c r="T7337" s="87"/>
      <c r="U7337" s="85">
        <v>2010</v>
      </c>
      <c r="V7337" s="179"/>
      <c r="W7337" s="7"/>
      <c r="X7337" s="3"/>
      <c r="Y7337" s="3"/>
      <c r="Z7337" s="215">
        <v>9921</v>
      </c>
      <c r="AA7337" s="11"/>
      <c r="AB7337" s="123" t="s">
        <v>7939</v>
      </c>
      <c r="AC7337" s="124"/>
      <c r="AD7337" s="41"/>
      <c r="AE7337" s="41"/>
      <c r="AF7337" s="191">
        <v>40282</v>
      </c>
      <c r="AG7337" s="41"/>
      <c r="AH7337" s="41" t="s">
        <v>8024</v>
      </c>
      <c r="AI7337" s="80" t="s">
        <v>6</v>
      </c>
      <c r="AJ7337" s="41"/>
      <c r="AK7337" s="3"/>
      <c r="AL7337" s="85"/>
      <c r="AM7337" s="151" t="s">
        <v>19998</v>
      </c>
      <c r="AN7337" s="15"/>
      <c r="AO7337" s="166"/>
      <c r="AP7337" s="5">
        <f t="shared" si="115"/>
        <v>0</v>
      </c>
      <c r="AQ7337" s="16"/>
      <c r="AR7337" s="205">
        <v>1</v>
      </c>
      <c r="AS7337" s="16"/>
      <c r="AT7337" s="16"/>
      <c r="AU7337" s="16"/>
      <c r="AV7337" s="16"/>
      <c r="AW7337" s="16"/>
      <c r="AX7337" s="16"/>
    </row>
    <row r="7338" spans="1:50" s="13" customFormat="1" ht="15" hidden="1" customHeight="1" x14ac:dyDescent="0.2">
      <c r="A7338" s="7" t="s">
        <v>25570</v>
      </c>
      <c r="B7338" s="3" t="s">
        <v>25331</v>
      </c>
      <c r="C7338" s="85" t="s">
        <v>7939</v>
      </c>
      <c r="D7338" s="85" t="s">
        <v>13090</v>
      </c>
      <c r="E7338" s="202" t="s">
        <v>10070</v>
      </c>
      <c r="F7338" s="85" t="s">
        <v>14</v>
      </c>
      <c r="G7338" s="85" t="s">
        <v>17</v>
      </c>
      <c r="H7338" s="85" t="s">
        <v>20690</v>
      </c>
      <c r="I7338" s="3" t="s">
        <v>20861</v>
      </c>
      <c r="J7338" s="85" t="s">
        <v>4400</v>
      </c>
      <c r="K7338" s="7" t="s">
        <v>4422</v>
      </c>
      <c r="L7338" s="3"/>
      <c r="M7338" s="3"/>
      <c r="N7338" s="41" t="s">
        <v>25439</v>
      </c>
      <c r="O7338" s="87">
        <v>0</v>
      </c>
      <c r="P7338" s="87">
        <v>0</v>
      </c>
      <c r="Q7338" s="87">
        <v>0</v>
      </c>
      <c r="R7338" s="87">
        <v>0</v>
      </c>
      <c r="S7338" s="87"/>
      <c r="T7338" s="87"/>
      <c r="U7338" s="85" t="s">
        <v>112</v>
      </c>
      <c r="V7338" s="179"/>
      <c r="W7338" s="7"/>
      <c r="X7338" s="3"/>
      <c r="Y7338" s="3"/>
      <c r="Z7338" s="215">
        <v>62184</v>
      </c>
      <c r="AA7338" s="11"/>
      <c r="AB7338" s="123" t="s">
        <v>7939</v>
      </c>
      <c r="AC7338" s="124"/>
      <c r="AD7338" s="41"/>
      <c r="AE7338" s="41"/>
      <c r="AF7338" s="191"/>
      <c r="AG7338" s="41"/>
      <c r="AH7338" s="41" t="s">
        <v>8189</v>
      </c>
      <c r="AI7338" s="80" t="s">
        <v>6</v>
      </c>
      <c r="AJ7338" s="41"/>
      <c r="AK7338" s="3"/>
      <c r="AL7338" s="85"/>
      <c r="AM7338" s="151" t="s">
        <v>25241</v>
      </c>
      <c r="AN7338" s="15"/>
      <c r="AO7338" s="166"/>
      <c r="AP7338" s="5">
        <f t="shared" si="115"/>
        <v>0</v>
      </c>
      <c r="AQ7338" s="16"/>
      <c r="AR7338" s="205">
        <v>1</v>
      </c>
      <c r="AS7338" s="16"/>
      <c r="AT7338" s="16"/>
      <c r="AU7338" s="16"/>
      <c r="AV7338" s="16"/>
      <c r="AW7338" s="16"/>
      <c r="AX7338" s="16"/>
    </row>
    <row r="7339" spans="1:50" s="13" customFormat="1" ht="15" hidden="1" customHeight="1" x14ac:dyDescent="0.2">
      <c r="A7339" s="7" t="s">
        <v>28672</v>
      </c>
      <c r="B7339" s="3" t="s">
        <v>28219</v>
      </c>
      <c r="C7339" s="85" t="s">
        <v>7939</v>
      </c>
      <c r="D7339" s="85" t="s">
        <v>13090</v>
      </c>
      <c r="E7339" s="202" t="s">
        <v>7951</v>
      </c>
      <c r="F7339" s="85" t="s">
        <v>40</v>
      </c>
      <c r="G7339" s="85" t="s">
        <v>43</v>
      </c>
      <c r="H7339" s="85" t="s">
        <v>20690</v>
      </c>
      <c r="I7339" s="3" t="s">
        <v>10897</v>
      </c>
      <c r="J7339" s="85" t="s">
        <v>115</v>
      </c>
      <c r="K7339" s="7" t="s">
        <v>4694</v>
      </c>
      <c r="L7339" s="3"/>
      <c r="M7339" s="3"/>
      <c r="N7339" s="41" t="s">
        <v>28220</v>
      </c>
      <c r="O7339" s="87">
        <v>0</v>
      </c>
      <c r="P7339" s="87">
        <v>0</v>
      </c>
      <c r="Q7339" s="87">
        <v>0</v>
      </c>
      <c r="R7339" s="87">
        <v>0</v>
      </c>
      <c r="S7339" s="87"/>
      <c r="T7339" s="87"/>
      <c r="U7339" s="85" t="s">
        <v>112</v>
      </c>
      <c r="V7339" s="179"/>
      <c r="W7339" s="7"/>
      <c r="X7339" s="3"/>
      <c r="Y7339" s="3"/>
      <c r="Z7339" s="215">
        <v>730445</v>
      </c>
      <c r="AA7339" s="11"/>
      <c r="AB7339" s="123" t="s">
        <v>7939</v>
      </c>
      <c r="AC7339" s="124"/>
      <c r="AD7339" s="41"/>
      <c r="AE7339" s="41"/>
      <c r="AF7339" s="191"/>
      <c r="AG7339" s="41"/>
      <c r="AH7339" s="41" t="s">
        <v>8211</v>
      </c>
      <c r="AI7339" s="80" t="s">
        <v>6</v>
      </c>
      <c r="AJ7339" s="41"/>
      <c r="AK7339" s="3"/>
      <c r="AL7339" s="85"/>
      <c r="AM7339" s="151" t="s">
        <v>28169</v>
      </c>
      <c r="AN7339" s="15"/>
      <c r="AO7339" s="166"/>
      <c r="AP7339" s="5">
        <f t="shared" si="115"/>
        <v>0</v>
      </c>
      <c r="AQ7339" s="16"/>
      <c r="AR7339" s="205">
        <v>1</v>
      </c>
      <c r="AS7339" s="16"/>
      <c r="AT7339" s="16"/>
      <c r="AU7339" s="16"/>
      <c r="AV7339" s="16"/>
      <c r="AW7339" s="16"/>
      <c r="AX7339" s="16"/>
    </row>
    <row r="7340" spans="1:50" s="13" customFormat="1" ht="15" hidden="1" customHeight="1" x14ac:dyDescent="0.2">
      <c r="A7340" s="7" t="s">
        <v>25102</v>
      </c>
      <c r="B7340" s="3" t="s">
        <v>24999</v>
      </c>
      <c r="C7340" s="85" t="s">
        <v>7939</v>
      </c>
      <c r="D7340" s="85" t="s">
        <v>13090</v>
      </c>
      <c r="E7340" s="202" t="s">
        <v>7951</v>
      </c>
      <c r="F7340" s="85" t="s">
        <v>14</v>
      </c>
      <c r="G7340" s="85" t="s">
        <v>18</v>
      </c>
      <c r="H7340" s="85" t="s">
        <v>20690</v>
      </c>
      <c r="I7340" s="3" t="s">
        <v>8473</v>
      </c>
      <c r="J7340" s="171" t="s">
        <v>4400</v>
      </c>
      <c r="K7340" s="7" t="s">
        <v>4422</v>
      </c>
      <c r="L7340" s="3"/>
      <c r="M7340" s="3"/>
      <c r="N7340" s="41" t="s">
        <v>21082</v>
      </c>
      <c r="O7340" s="87">
        <v>0</v>
      </c>
      <c r="P7340" s="87">
        <v>0</v>
      </c>
      <c r="Q7340" s="87">
        <v>0</v>
      </c>
      <c r="R7340" s="87">
        <v>0</v>
      </c>
      <c r="S7340" s="87"/>
      <c r="T7340" s="87"/>
      <c r="U7340" s="85" t="s">
        <v>112</v>
      </c>
      <c r="V7340" s="179"/>
      <c r="W7340" s="7"/>
      <c r="X7340" s="3"/>
      <c r="Y7340" s="3"/>
      <c r="Z7340" s="215">
        <v>58541</v>
      </c>
      <c r="AA7340" s="11"/>
      <c r="AB7340" s="123" t="s">
        <v>7939</v>
      </c>
      <c r="AC7340" s="124"/>
      <c r="AD7340" s="41"/>
      <c r="AE7340" s="41"/>
      <c r="AF7340" s="191"/>
      <c r="AG7340" s="41"/>
      <c r="AH7340" s="41" t="s">
        <v>7952</v>
      </c>
      <c r="AI7340" s="80" t="s">
        <v>6</v>
      </c>
      <c r="AJ7340" s="41"/>
      <c r="AK7340" s="3"/>
      <c r="AL7340" s="85"/>
      <c r="AM7340" s="151" t="s">
        <v>24840</v>
      </c>
      <c r="AN7340" s="15"/>
      <c r="AO7340" s="166"/>
      <c r="AP7340" s="5">
        <f t="shared" si="115"/>
        <v>0</v>
      </c>
      <c r="AQ7340" s="16"/>
      <c r="AR7340" s="205">
        <v>1</v>
      </c>
      <c r="AS7340" s="16"/>
      <c r="AT7340" s="16"/>
      <c r="AU7340" s="16"/>
      <c r="AV7340" s="16"/>
      <c r="AW7340" s="16"/>
      <c r="AX7340" s="16"/>
    </row>
    <row r="7341" spans="1:50" s="13" customFormat="1" ht="15" hidden="1" customHeight="1" x14ac:dyDescent="0.2">
      <c r="A7341" s="7" t="s">
        <v>25103</v>
      </c>
      <c r="B7341" s="3" t="s">
        <v>25000</v>
      </c>
      <c r="C7341" s="85" t="s">
        <v>7939</v>
      </c>
      <c r="D7341" s="85" t="s">
        <v>13090</v>
      </c>
      <c r="E7341" s="202" t="s">
        <v>7951</v>
      </c>
      <c r="F7341" s="85" t="s">
        <v>14</v>
      </c>
      <c r="G7341" s="85" t="s">
        <v>18</v>
      </c>
      <c r="H7341" s="85" t="s">
        <v>20690</v>
      </c>
      <c r="I7341" s="3" t="s">
        <v>8473</v>
      </c>
      <c r="J7341" s="171" t="s">
        <v>4400</v>
      </c>
      <c r="K7341" s="7" t="s">
        <v>4422</v>
      </c>
      <c r="L7341" s="3"/>
      <c r="M7341" s="3"/>
      <c r="N7341" s="41" t="s">
        <v>24939</v>
      </c>
      <c r="O7341" s="87">
        <v>0</v>
      </c>
      <c r="P7341" s="87">
        <v>0</v>
      </c>
      <c r="Q7341" s="87">
        <v>0</v>
      </c>
      <c r="R7341" s="87">
        <v>0</v>
      </c>
      <c r="S7341" s="87"/>
      <c r="T7341" s="87"/>
      <c r="U7341" s="85" t="s">
        <v>112</v>
      </c>
      <c r="V7341" s="179"/>
      <c r="W7341" s="7"/>
      <c r="X7341" s="3"/>
      <c r="Y7341" s="3"/>
      <c r="Z7341" s="215">
        <v>55884</v>
      </c>
      <c r="AA7341" s="11"/>
      <c r="AB7341" s="123" t="s">
        <v>7939</v>
      </c>
      <c r="AC7341" s="124"/>
      <c r="AD7341" s="41"/>
      <c r="AE7341" s="41"/>
      <c r="AF7341" s="191"/>
      <c r="AG7341" s="41"/>
      <c r="AH7341" s="41" t="s">
        <v>7952</v>
      </c>
      <c r="AI7341" s="80" t="s">
        <v>6</v>
      </c>
      <c r="AJ7341" s="41"/>
      <c r="AK7341" s="3"/>
      <c r="AL7341" s="85"/>
      <c r="AM7341" s="151" t="s">
        <v>24840</v>
      </c>
      <c r="AN7341" s="15"/>
      <c r="AO7341" s="166"/>
      <c r="AP7341" s="5">
        <f t="shared" si="115"/>
        <v>0</v>
      </c>
      <c r="AQ7341" s="16"/>
      <c r="AR7341" s="205">
        <v>1</v>
      </c>
      <c r="AS7341" s="16"/>
      <c r="AT7341" s="16"/>
      <c r="AU7341" s="16"/>
      <c r="AV7341" s="16"/>
      <c r="AW7341" s="16"/>
      <c r="AX7341" s="16"/>
    </row>
    <row r="7342" spans="1:50" s="13" customFormat="1" ht="15" hidden="1" customHeight="1" x14ac:dyDescent="0.2">
      <c r="A7342" s="7" t="s">
        <v>25571</v>
      </c>
      <c r="B7342" s="3" t="s">
        <v>25332</v>
      </c>
      <c r="C7342" s="85" t="s">
        <v>7939</v>
      </c>
      <c r="D7342" s="85" t="s">
        <v>13090</v>
      </c>
      <c r="E7342" s="202" t="s">
        <v>9112</v>
      </c>
      <c r="F7342" s="85" t="s">
        <v>40</v>
      </c>
      <c r="G7342" s="85" t="s">
        <v>43</v>
      </c>
      <c r="H7342" s="85" t="s">
        <v>20690</v>
      </c>
      <c r="I7342" s="3" t="s">
        <v>10897</v>
      </c>
      <c r="J7342" s="85" t="s">
        <v>115</v>
      </c>
      <c r="K7342" s="7" t="s">
        <v>4595</v>
      </c>
      <c r="L7342" s="3"/>
      <c r="M7342" s="3"/>
      <c r="N7342" s="41" t="s">
        <v>7950</v>
      </c>
      <c r="O7342" s="87">
        <v>0</v>
      </c>
      <c r="P7342" s="87">
        <v>0</v>
      </c>
      <c r="Q7342" s="87">
        <v>0</v>
      </c>
      <c r="R7342" s="87">
        <v>0</v>
      </c>
      <c r="S7342" s="87"/>
      <c r="T7342" s="87"/>
      <c r="U7342" s="85" t="s">
        <v>112</v>
      </c>
      <c r="V7342" s="179"/>
      <c r="W7342" s="7"/>
      <c r="X7342" s="3"/>
      <c r="Y7342" s="3"/>
      <c r="Z7342" s="215">
        <v>22702023</v>
      </c>
      <c r="AA7342" s="11"/>
      <c r="AB7342" s="123" t="s">
        <v>7939</v>
      </c>
      <c r="AC7342" s="124"/>
      <c r="AD7342" s="41"/>
      <c r="AE7342" s="41"/>
      <c r="AF7342" s="191"/>
      <c r="AG7342" s="41"/>
      <c r="AH7342" s="41" t="s">
        <v>8211</v>
      </c>
      <c r="AI7342" s="80" t="s">
        <v>6</v>
      </c>
      <c r="AJ7342" s="41"/>
      <c r="AK7342" s="3"/>
      <c r="AL7342" s="85"/>
      <c r="AM7342" s="151" t="s">
        <v>25241</v>
      </c>
      <c r="AN7342" s="15"/>
      <c r="AO7342" s="166"/>
      <c r="AP7342" s="5">
        <f t="shared" si="115"/>
        <v>0</v>
      </c>
      <c r="AQ7342" s="16"/>
      <c r="AR7342" s="205">
        <v>1</v>
      </c>
      <c r="AS7342" s="16"/>
      <c r="AT7342" s="16"/>
      <c r="AU7342" s="16"/>
      <c r="AV7342" s="16"/>
      <c r="AW7342" s="16"/>
      <c r="AX7342" s="16"/>
    </row>
    <row r="7343" spans="1:50" s="13" customFormat="1" ht="15" hidden="1" customHeight="1" x14ac:dyDescent="0.2">
      <c r="A7343" s="7" t="s">
        <v>26815</v>
      </c>
      <c r="B7343" s="3" t="s">
        <v>27203</v>
      </c>
      <c r="C7343" s="85" t="s">
        <v>7939</v>
      </c>
      <c r="D7343" s="85" t="s">
        <v>13090</v>
      </c>
      <c r="E7343" s="202" t="s">
        <v>15965</v>
      </c>
      <c r="F7343" s="85" t="s">
        <v>34</v>
      </c>
      <c r="G7343" s="85" t="s">
        <v>37</v>
      </c>
      <c r="H7343" s="85" t="s">
        <v>20689</v>
      </c>
      <c r="I7343" s="3" t="s">
        <v>7949</v>
      </c>
      <c r="J7343" s="85" t="s">
        <v>4400</v>
      </c>
      <c r="K7343" s="7" t="s">
        <v>4422</v>
      </c>
      <c r="L7343" s="3"/>
      <c r="M7343" s="3"/>
      <c r="N7343" s="41" t="s">
        <v>7950</v>
      </c>
      <c r="O7343" s="87">
        <v>0</v>
      </c>
      <c r="P7343" s="87">
        <v>0</v>
      </c>
      <c r="Q7343" s="87">
        <v>0</v>
      </c>
      <c r="R7343" s="87">
        <v>0</v>
      </c>
      <c r="S7343" s="87"/>
      <c r="T7343" s="87"/>
      <c r="U7343" s="85" t="s">
        <v>112</v>
      </c>
      <c r="V7343" s="179"/>
      <c r="W7343" s="7"/>
      <c r="X7343" s="3"/>
      <c r="Y7343" s="3"/>
      <c r="Z7343" s="215">
        <v>27891</v>
      </c>
      <c r="AA7343" s="11"/>
      <c r="AB7343" s="123" t="s">
        <v>7939</v>
      </c>
      <c r="AC7343" s="124"/>
      <c r="AD7343" s="41"/>
      <c r="AE7343" s="41"/>
      <c r="AF7343" s="191"/>
      <c r="AG7343" s="41"/>
      <c r="AH7343" s="41" t="s">
        <v>7952</v>
      </c>
      <c r="AI7343" s="80" t="s">
        <v>6</v>
      </c>
      <c r="AJ7343" s="41"/>
      <c r="AK7343" s="3"/>
      <c r="AL7343" s="85"/>
      <c r="AM7343" s="151" t="s">
        <v>26263</v>
      </c>
      <c r="AN7343" s="15"/>
      <c r="AO7343" s="166"/>
      <c r="AP7343" s="5">
        <f t="shared" si="115"/>
        <v>0</v>
      </c>
      <c r="AQ7343" s="16"/>
      <c r="AR7343" s="205">
        <v>1</v>
      </c>
      <c r="AS7343" s="16"/>
      <c r="AT7343" s="16"/>
      <c r="AU7343" s="16"/>
      <c r="AV7343" s="16"/>
      <c r="AW7343" s="16"/>
      <c r="AX7343" s="16"/>
    </row>
    <row r="7344" spans="1:50" s="13" customFormat="1" ht="15" hidden="1" customHeight="1" x14ac:dyDescent="0.2">
      <c r="A7344" s="7" t="s">
        <v>25572</v>
      </c>
      <c r="B7344" s="3" t="s">
        <v>25333</v>
      </c>
      <c r="C7344" s="85" t="s">
        <v>7939</v>
      </c>
      <c r="D7344" s="85" t="s">
        <v>13090</v>
      </c>
      <c r="E7344" s="202" t="s">
        <v>154</v>
      </c>
      <c r="F7344" s="85" t="s">
        <v>40</v>
      </c>
      <c r="G7344" s="85" t="s">
        <v>15356</v>
      </c>
      <c r="H7344" s="85" t="s">
        <v>20690</v>
      </c>
      <c r="I7344" s="3" t="s">
        <v>7653</v>
      </c>
      <c r="J7344" s="85" t="s">
        <v>4435</v>
      </c>
      <c r="K7344" s="7" t="s">
        <v>3838</v>
      </c>
      <c r="L7344" s="3"/>
      <c r="M7344" s="3"/>
      <c r="N7344" s="41" t="s">
        <v>7950</v>
      </c>
      <c r="O7344" s="87">
        <v>30821</v>
      </c>
      <c r="P7344" s="87">
        <v>30821</v>
      </c>
      <c r="Q7344" s="87">
        <v>0</v>
      </c>
      <c r="R7344" s="87">
        <v>0</v>
      </c>
      <c r="S7344" s="87"/>
      <c r="T7344" s="87"/>
      <c r="U7344" s="85">
        <v>2021</v>
      </c>
      <c r="V7344" s="179"/>
      <c r="W7344" s="7"/>
      <c r="X7344" s="3"/>
      <c r="Y7344" s="3"/>
      <c r="Z7344" s="215">
        <v>30154</v>
      </c>
      <c r="AA7344" s="11"/>
      <c r="AB7344" s="123" t="s">
        <v>7939</v>
      </c>
      <c r="AC7344" s="124"/>
      <c r="AD7344" s="41"/>
      <c r="AE7344" s="41"/>
      <c r="AF7344" s="191">
        <v>45076</v>
      </c>
      <c r="AG7344" s="41"/>
      <c r="AH7344" s="41" t="s">
        <v>8024</v>
      </c>
      <c r="AI7344" s="80" t="s">
        <v>6</v>
      </c>
      <c r="AJ7344" s="41"/>
      <c r="AK7344" s="3"/>
      <c r="AL7344" s="85"/>
      <c r="AM7344" s="151" t="s">
        <v>25241</v>
      </c>
      <c r="AN7344" s="15"/>
      <c r="AO7344" s="166"/>
      <c r="AP7344" s="5">
        <f t="shared" si="115"/>
        <v>0</v>
      </c>
      <c r="AQ7344" s="16"/>
      <c r="AR7344" s="205">
        <v>1</v>
      </c>
      <c r="AS7344" s="16"/>
      <c r="AT7344" s="16"/>
      <c r="AU7344" s="16"/>
      <c r="AV7344" s="16"/>
      <c r="AW7344" s="16"/>
      <c r="AX7344" s="16"/>
    </row>
    <row r="7345" spans="1:50" s="13" customFormat="1" ht="15" hidden="1" customHeight="1" x14ac:dyDescent="0.2">
      <c r="A7345" s="7" t="s">
        <v>11358</v>
      </c>
      <c r="B7345" s="3" t="s">
        <v>11359</v>
      </c>
      <c r="C7345" s="85" t="s">
        <v>7939</v>
      </c>
      <c r="D7345" s="85" t="s">
        <v>13090</v>
      </c>
      <c r="E7345" s="202" t="s">
        <v>154</v>
      </c>
      <c r="F7345" s="85" t="s">
        <v>55</v>
      </c>
      <c r="G7345" s="85" t="s">
        <v>63</v>
      </c>
      <c r="H7345" s="85" t="s">
        <v>20690</v>
      </c>
      <c r="I7345" s="3" t="s">
        <v>7970</v>
      </c>
      <c r="J7345" s="85" t="s">
        <v>4435</v>
      </c>
      <c r="K7345" s="7" t="s">
        <v>3838</v>
      </c>
      <c r="L7345" s="3"/>
      <c r="M7345" s="3"/>
      <c r="N7345" s="41" t="s">
        <v>11360</v>
      </c>
      <c r="O7345" s="87">
        <v>23398</v>
      </c>
      <c r="P7345" s="87">
        <v>23398</v>
      </c>
      <c r="Q7345" s="87">
        <v>0</v>
      </c>
      <c r="R7345" s="87">
        <v>0</v>
      </c>
      <c r="S7345" s="87"/>
      <c r="T7345" s="87"/>
      <c r="U7345" s="85">
        <v>2006</v>
      </c>
      <c r="V7345" s="179"/>
      <c r="W7345" s="7"/>
      <c r="X7345" s="3"/>
      <c r="Y7345" s="3"/>
      <c r="Z7345" s="215">
        <v>2595</v>
      </c>
      <c r="AA7345" s="11"/>
      <c r="AB7345" s="123" t="s">
        <v>7939</v>
      </c>
      <c r="AC7345" s="124"/>
      <c r="AD7345" s="41"/>
      <c r="AE7345" s="41"/>
      <c r="AF7345" s="191">
        <v>43927</v>
      </c>
      <c r="AG7345" s="41"/>
      <c r="AH7345" s="41" t="s">
        <v>8024</v>
      </c>
      <c r="AI7345" s="80" t="s">
        <v>6</v>
      </c>
      <c r="AJ7345" s="41"/>
      <c r="AK7345" s="3"/>
      <c r="AL7345" s="85"/>
      <c r="AM7345" s="151" t="s">
        <v>19998</v>
      </c>
      <c r="AN7345" s="15"/>
      <c r="AO7345" s="166"/>
      <c r="AP7345" s="5">
        <f t="shared" si="115"/>
        <v>0</v>
      </c>
      <c r="AQ7345" s="16"/>
      <c r="AR7345" s="205">
        <v>1</v>
      </c>
      <c r="AS7345" s="16"/>
      <c r="AT7345" s="16"/>
      <c r="AU7345" s="16"/>
      <c r="AV7345" s="16"/>
      <c r="AW7345" s="16"/>
      <c r="AX7345" s="16"/>
    </row>
    <row r="7346" spans="1:50" s="13" customFormat="1" ht="15" hidden="1" customHeight="1" x14ac:dyDescent="0.2">
      <c r="A7346" s="7" t="s">
        <v>25104</v>
      </c>
      <c r="B7346" s="3" t="s">
        <v>25001</v>
      </c>
      <c r="C7346" s="85" t="s">
        <v>7939</v>
      </c>
      <c r="D7346" s="85" t="s">
        <v>13090</v>
      </c>
      <c r="E7346" s="202" t="s">
        <v>9112</v>
      </c>
      <c r="F7346" s="85" t="s">
        <v>14</v>
      </c>
      <c r="G7346" s="85" t="s">
        <v>17</v>
      </c>
      <c r="H7346" s="85" t="s">
        <v>20690</v>
      </c>
      <c r="I7346" s="3" t="s">
        <v>16678</v>
      </c>
      <c r="J7346" s="171" t="s">
        <v>4406</v>
      </c>
      <c r="K7346" s="7" t="s">
        <v>4407</v>
      </c>
      <c r="L7346" s="3"/>
      <c r="M7346" s="3"/>
      <c r="N7346" s="41" t="s">
        <v>7950</v>
      </c>
      <c r="O7346" s="87">
        <v>0</v>
      </c>
      <c r="P7346" s="87">
        <v>0</v>
      </c>
      <c r="Q7346" s="87">
        <v>0</v>
      </c>
      <c r="R7346" s="87">
        <v>0</v>
      </c>
      <c r="S7346" s="87"/>
      <c r="T7346" s="87"/>
      <c r="U7346" s="85" t="s">
        <v>112</v>
      </c>
      <c r="V7346" s="179"/>
      <c r="W7346" s="7"/>
      <c r="X7346" s="3"/>
      <c r="Y7346" s="3"/>
      <c r="Z7346" s="215">
        <v>32858</v>
      </c>
      <c r="AA7346" s="11"/>
      <c r="AB7346" s="123" t="s">
        <v>7939</v>
      </c>
      <c r="AC7346" s="124"/>
      <c r="AD7346" s="41"/>
      <c r="AE7346" s="41"/>
      <c r="AF7346" s="191"/>
      <c r="AG7346" s="41"/>
      <c r="AH7346" s="41" t="s">
        <v>16608</v>
      </c>
      <c r="AI7346" s="80" t="s">
        <v>6</v>
      </c>
      <c r="AJ7346" s="41"/>
      <c r="AK7346" s="3"/>
      <c r="AL7346" s="85"/>
      <c r="AM7346" s="151" t="s">
        <v>24840</v>
      </c>
      <c r="AN7346" s="15"/>
      <c r="AO7346" s="166"/>
      <c r="AP7346" s="5">
        <f t="shared" si="115"/>
        <v>0</v>
      </c>
      <c r="AQ7346" s="16"/>
      <c r="AR7346" s="205">
        <v>1</v>
      </c>
      <c r="AS7346" s="16"/>
      <c r="AT7346" s="16"/>
      <c r="AU7346" s="16"/>
      <c r="AV7346" s="16"/>
      <c r="AW7346" s="16"/>
      <c r="AX7346" s="16"/>
    </row>
    <row r="7347" spans="1:50" s="13" customFormat="1" ht="15" hidden="1" customHeight="1" x14ac:dyDescent="0.2">
      <c r="A7347" s="7" t="s">
        <v>26816</v>
      </c>
      <c r="B7347" s="3" t="s">
        <v>27204</v>
      </c>
      <c r="C7347" s="85" t="s">
        <v>7939</v>
      </c>
      <c r="D7347" s="85" t="s">
        <v>13090</v>
      </c>
      <c r="E7347" s="202" t="s">
        <v>7951</v>
      </c>
      <c r="F7347" s="85" t="s">
        <v>34</v>
      </c>
      <c r="G7347" s="85" t="s">
        <v>35</v>
      </c>
      <c r="H7347" s="85" t="s">
        <v>20688</v>
      </c>
      <c r="I7347" s="7" t="s">
        <v>11263</v>
      </c>
      <c r="J7347" s="85" t="s">
        <v>4435</v>
      </c>
      <c r="K7347" s="7" t="s">
        <v>3838</v>
      </c>
      <c r="L7347" s="3"/>
      <c r="M7347" s="3"/>
      <c r="N7347" s="41" t="s">
        <v>7950</v>
      </c>
      <c r="O7347" s="87">
        <v>0</v>
      </c>
      <c r="P7347" s="87">
        <v>0</v>
      </c>
      <c r="Q7347" s="87">
        <v>0</v>
      </c>
      <c r="R7347" s="87">
        <v>0</v>
      </c>
      <c r="S7347" s="87"/>
      <c r="T7347" s="87"/>
      <c r="U7347" s="85" t="s">
        <v>112</v>
      </c>
      <c r="V7347" s="179"/>
      <c r="W7347" s="7"/>
      <c r="X7347" s="3"/>
      <c r="Y7347" s="3"/>
      <c r="Z7347" s="215">
        <v>139876</v>
      </c>
      <c r="AA7347" s="11"/>
      <c r="AB7347" s="123" t="s">
        <v>7939</v>
      </c>
      <c r="AC7347" s="124"/>
      <c r="AD7347" s="41"/>
      <c r="AE7347" s="41"/>
      <c r="AF7347" s="191"/>
      <c r="AG7347" s="41"/>
      <c r="AH7347" s="41" t="s">
        <v>7952</v>
      </c>
      <c r="AI7347" s="80" t="s">
        <v>6</v>
      </c>
      <c r="AJ7347" s="41"/>
      <c r="AK7347" s="3"/>
      <c r="AL7347" s="85"/>
      <c r="AM7347" s="151" t="s">
        <v>26263</v>
      </c>
      <c r="AN7347" s="15"/>
      <c r="AO7347" s="166"/>
      <c r="AP7347" s="5">
        <f t="shared" si="115"/>
        <v>0</v>
      </c>
      <c r="AQ7347" s="16"/>
      <c r="AR7347" s="205">
        <v>1</v>
      </c>
      <c r="AS7347" s="16"/>
      <c r="AT7347" s="16"/>
      <c r="AU7347" s="16"/>
      <c r="AV7347" s="16"/>
      <c r="AW7347" s="16"/>
      <c r="AX7347" s="16"/>
    </row>
    <row r="7348" spans="1:50" s="13" customFormat="1" ht="15" hidden="1" customHeight="1" x14ac:dyDescent="0.2">
      <c r="A7348" s="7" t="s">
        <v>28673</v>
      </c>
      <c r="B7348" s="3" t="s">
        <v>28221</v>
      </c>
      <c r="C7348" s="85" t="s">
        <v>7939</v>
      </c>
      <c r="D7348" s="85" t="s">
        <v>13090</v>
      </c>
      <c r="E7348" s="202" t="s">
        <v>7951</v>
      </c>
      <c r="F7348" s="85" t="s">
        <v>68</v>
      </c>
      <c r="G7348" s="85" t="s">
        <v>70</v>
      </c>
      <c r="H7348" s="85" t="s">
        <v>20690</v>
      </c>
      <c r="I7348" s="3" t="s">
        <v>8188</v>
      </c>
      <c r="J7348" s="85" t="s">
        <v>124</v>
      </c>
      <c r="K7348" s="7" t="s">
        <v>125</v>
      </c>
      <c r="L7348" s="3"/>
      <c r="M7348" s="3"/>
      <c r="N7348" s="41" t="s">
        <v>28222</v>
      </c>
      <c r="O7348" s="87">
        <v>0</v>
      </c>
      <c r="P7348" s="87">
        <v>0</v>
      </c>
      <c r="Q7348" s="87">
        <v>0</v>
      </c>
      <c r="R7348" s="87">
        <v>0</v>
      </c>
      <c r="S7348" s="87"/>
      <c r="T7348" s="87"/>
      <c r="U7348" s="85" t="s">
        <v>112</v>
      </c>
      <c r="V7348" s="179"/>
      <c r="W7348" s="7"/>
      <c r="X7348" s="3"/>
      <c r="Y7348" s="3"/>
      <c r="Z7348" s="215">
        <v>101103</v>
      </c>
      <c r="AA7348" s="11"/>
      <c r="AB7348" s="123" t="s">
        <v>7939</v>
      </c>
      <c r="AC7348" s="124"/>
      <c r="AD7348" s="41"/>
      <c r="AE7348" s="41"/>
      <c r="AF7348" s="191"/>
      <c r="AG7348" s="41"/>
      <c r="AH7348" s="41" t="s">
        <v>16608</v>
      </c>
      <c r="AI7348" s="80" t="s">
        <v>6</v>
      </c>
      <c r="AJ7348" s="41"/>
      <c r="AK7348" s="3"/>
      <c r="AL7348" s="85"/>
      <c r="AM7348" s="151" t="s">
        <v>28169</v>
      </c>
      <c r="AN7348" s="15"/>
      <c r="AO7348" s="166"/>
      <c r="AP7348" s="5">
        <f t="shared" si="115"/>
        <v>0</v>
      </c>
      <c r="AQ7348" s="16"/>
      <c r="AR7348" s="205">
        <v>1</v>
      </c>
      <c r="AS7348" s="16"/>
      <c r="AT7348" s="16"/>
      <c r="AU7348" s="16"/>
      <c r="AV7348" s="16"/>
      <c r="AW7348" s="16"/>
      <c r="AX7348" s="16"/>
    </row>
    <row r="7349" spans="1:50" s="13" customFormat="1" ht="15" hidden="1" customHeight="1" x14ac:dyDescent="0.2">
      <c r="A7349" s="7" t="s">
        <v>28674</v>
      </c>
      <c r="B7349" s="3" t="s">
        <v>28223</v>
      </c>
      <c r="C7349" s="85" t="s">
        <v>7939</v>
      </c>
      <c r="D7349" s="85" t="s">
        <v>13090</v>
      </c>
      <c r="E7349" s="202" t="s">
        <v>7951</v>
      </c>
      <c r="F7349" s="85" t="s">
        <v>68</v>
      </c>
      <c r="G7349" s="85" t="s">
        <v>70</v>
      </c>
      <c r="H7349" s="85" t="s">
        <v>20690</v>
      </c>
      <c r="I7349" s="3" t="s">
        <v>8188</v>
      </c>
      <c r="J7349" s="85" t="s">
        <v>124</v>
      </c>
      <c r="K7349" s="7" t="s">
        <v>125</v>
      </c>
      <c r="L7349" s="3"/>
      <c r="M7349" s="3"/>
      <c r="N7349" s="41" t="s">
        <v>28222</v>
      </c>
      <c r="O7349" s="87">
        <v>0</v>
      </c>
      <c r="P7349" s="87">
        <v>0</v>
      </c>
      <c r="Q7349" s="87">
        <v>0</v>
      </c>
      <c r="R7349" s="87">
        <v>0</v>
      </c>
      <c r="S7349" s="87"/>
      <c r="T7349" s="87"/>
      <c r="U7349" s="85" t="s">
        <v>112</v>
      </c>
      <c r="V7349" s="179"/>
      <c r="W7349" s="7"/>
      <c r="X7349" s="3"/>
      <c r="Y7349" s="3"/>
      <c r="Z7349" s="215">
        <v>149307</v>
      </c>
      <c r="AA7349" s="11"/>
      <c r="AB7349" s="123" t="s">
        <v>7939</v>
      </c>
      <c r="AC7349" s="124"/>
      <c r="AD7349" s="41"/>
      <c r="AE7349" s="41"/>
      <c r="AF7349" s="191"/>
      <c r="AG7349" s="41"/>
      <c r="AH7349" s="41" t="s">
        <v>8189</v>
      </c>
      <c r="AI7349" s="80" t="s">
        <v>6</v>
      </c>
      <c r="AJ7349" s="41"/>
      <c r="AK7349" s="3"/>
      <c r="AL7349" s="85"/>
      <c r="AM7349" s="151" t="s">
        <v>28169</v>
      </c>
      <c r="AN7349" s="15"/>
      <c r="AO7349" s="166"/>
      <c r="AP7349" s="5">
        <f t="shared" si="115"/>
        <v>0</v>
      </c>
      <c r="AQ7349" s="16"/>
      <c r="AR7349" s="205">
        <v>1</v>
      </c>
      <c r="AS7349" s="16"/>
      <c r="AT7349" s="16"/>
      <c r="AU7349" s="16"/>
      <c r="AV7349" s="16"/>
      <c r="AW7349" s="16"/>
      <c r="AX7349" s="16"/>
    </row>
    <row r="7350" spans="1:50" s="13" customFormat="1" ht="15" hidden="1" customHeight="1" x14ac:dyDescent="0.2">
      <c r="A7350" s="7" t="s">
        <v>25573</v>
      </c>
      <c r="B7350" s="3" t="s">
        <v>25334</v>
      </c>
      <c r="C7350" s="85" t="s">
        <v>7939</v>
      </c>
      <c r="D7350" s="85" t="s">
        <v>13090</v>
      </c>
      <c r="E7350" s="202" t="s">
        <v>10070</v>
      </c>
      <c r="F7350" s="85" t="s">
        <v>34</v>
      </c>
      <c r="G7350" s="85" t="s">
        <v>39</v>
      </c>
      <c r="H7350" s="85" t="s">
        <v>20689</v>
      </c>
      <c r="I7350" s="3" t="s">
        <v>16706</v>
      </c>
      <c r="J7350" s="85" t="s">
        <v>4400</v>
      </c>
      <c r="K7350" s="7" t="s">
        <v>4422</v>
      </c>
      <c r="L7350" s="3"/>
      <c r="M7350" s="3"/>
      <c r="N7350" s="41" t="s">
        <v>7950</v>
      </c>
      <c r="O7350" s="87">
        <v>0</v>
      </c>
      <c r="P7350" s="87">
        <v>0</v>
      </c>
      <c r="Q7350" s="87">
        <v>0</v>
      </c>
      <c r="R7350" s="87">
        <v>0</v>
      </c>
      <c r="S7350" s="87"/>
      <c r="T7350" s="87"/>
      <c r="U7350" s="85" t="s">
        <v>112</v>
      </c>
      <c r="V7350" s="179"/>
      <c r="W7350" s="7"/>
      <c r="X7350" s="3"/>
      <c r="Y7350" s="3"/>
      <c r="Z7350" s="215">
        <v>4546</v>
      </c>
      <c r="AA7350" s="11"/>
      <c r="AB7350" s="123" t="s">
        <v>7939</v>
      </c>
      <c r="AC7350" s="124"/>
      <c r="AD7350" s="41"/>
      <c r="AE7350" s="41"/>
      <c r="AF7350" s="191"/>
      <c r="AG7350" s="41"/>
      <c r="AH7350" s="41" t="s">
        <v>7952</v>
      </c>
      <c r="AI7350" s="80" t="s">
        <v>6</v>
      </c>
      <c r="AJ7350" s="41"/>
      <c r="AK7350" s="3"/>
      <c r="AL7350" s="85"/>
      <c r="AM7350" s="151" t="s">
        <v>25241</v>
      </c>
      <c r="AN7350" s="15"/>
      <c r="AO7350" s="166"/>
      <c r="AP7350" s="5">
        <f t="shared" si="115"/>
        <v>0</v>
      </c>
      <c r="AQ7350" s="16"/>
      <c r="AR7350" s="205">
        <v>1</v>
      </c>
      <c r="AS7350" s="16"/>
      <c r="AT7350" s="16"/>
      <c r="AU7350" s="16"/>
      <c r="AV7350" s="16"/>
      <c r="AW7350" s="16"/>
      <c r="AX7350" s="16"/>
    </row>
    <row r="7351" spans="1:50" s="13" customFormat="1" ht="15" hidden="1" customHeight="1" x14ac:dyDescent="0.2">
      <c r="A7351" s="7" t="s">
        <v>25574</v>
      </c>
      <c r="B7351" s="3" t="s">
        <v>25335</v>
      </c>
      <c r="C7351" s="85" t="s">
        <v>7939</v>
      </c>
      <c r="D7351" s="85" t="s">
        <v>13090</v>
      </c>
      <c r="E7351" s="202" t="s">
        <v>10070</v>
      </c>
      <c r="F7351" s="85" t="s">
        <v>25110</v>
      </c>
      <c r="G7351" s="85" t="s">
        <v>13789</v>
      </c>
      <c r="H7351" s="85" t="s">
        <v>20690</v>
      </c>
      <c r="I7351" s="3" t="s">
        <v>8200</v>
      </c>
      <c r="J7351" s="85" t="s">
        <v>4400</v>
      </c>
      <c r="K7351" s="7" t="s">
        <v>4422</v>
      </c>
      <c r="L7351" s="3"/>
      <c r="M7351" s="3"/>
      <c r="N7351" s="41" t="s">
        <v>25441</v>
      </c>
      <c r="O7351" s="87">
        <v>0</v>
      </c>
      <c r="P7351" s="87">
        <v>0</v>
      </c>
      <c r="Q7351" s="87">
        <v>0</v>
      </c>
      <c r="R7351" s="87">
        <v>0</v>
      </c>
      <c r="S7351" s="87"/>
      <c r="T7351" s="87"/>
      <c r="U7351" s="85" t="s">
        <v>112</v>
      </c>
      <c r="V7351" s="179"/>
      <c r="W7351" s="7"/>
      <c r="X7351" s="3"/>
      <c r="Y7351" s="3"/>
      <c r="Z7351" s="215">
        <v>504205</v>
      </c>
      <c r="AA7351" s="11"/>
      <c r="AB7351" s="123" t="s">
        <v>7939</v>
      </c>
      <c r="AC7351" s="124"/>
      <c r="AD7351" s="41"/>
      <c r="AE7351" s="41"/>
      <c r="AF7351" s="191"/>
      <c r="AG7351" s="41"/>
      <c r="AH7351" s="41" t="s">
        <v>16668</v>
      </c>
      <c r="AI7351" s="80" t="s">
        <v>6</v>
      </c>
      <c r="AJ7351" s="41"/>
      <c r="AK7351" s="3"/>
      <c r="AL7351" s="85"/>
      <c r="AM7351" s="151" t="s">
        <v>25241</v>
      </c>
      <c r="AN7351" s="15"/>
      <c r="AO7351" s="166"/>
      <c r="AP7351" s="5">
        <f t="shared" si="115"/>
        <v>0</v>
      </c>
      <c r="AQ7351" s="16"/>
      <c r="AR7351" s="205">
        <v>1</v>
      </c>
      <c r="AS7351" s="16"/>
      <c r="AT7351" s="16"/>
      <c r="AU7351" s="16"/>
      <c r="AV7351" s="16"/>
      <c r="AW7351" s="16"/>
      <c r="AX7351" s="16"/>
    </row>
    <row r="7352" spans="1:50" s="13" customFormat="1" ht="15" hidden="1" customHeight="1" x14ac:dyDescent="0.2">
      <c r="A7352" s="7" t="s">
        <v>25575</v>
      </c>
      <c r="B7352" s="3" t="s">
        <v>25336</v>
      </c>
      <c r="C7352" s="85" t="s">
        <v>7939</v>
      </c>
      <c r="D7352" s="85" t="s">
        <v>13090</v>
      </c>
      <c r="E7352" s="202" t="s">
        <v>10070</v>
      </c>
      <c r="F7352" s="85" t="s">
        <v>68</v>
      </c>
      <c r="G7352" s="85" t="s">
        <v>70</v>
      </c>
      <c r="H7352" s="85" t="s">
        <v>20690</v>
      </c>
      <c r="I7352" s="3" t="s">
        <v>16656</v>
      </c>
      <c r="J7352" s="85" t="s">
        <v>4406</v>
      </c>
      <c r="K7352" s="7" t="s">
        <v>4407</v>
      </c>
      <c r="L7352" s="3"/>
      <c r="M7352" s="3"/>
      <c r="N7352" s="41" t="s">
        <v>25442</v>
      </c>
      <c r="O7352" s="87">
        <v>0</v>
      </c>
      <c r="P7352" s="87">
        <v>0</v>
      </c>
      <c r="Q7352" s="87">
        <v>0</v>
      </c>
      <c r="R7352" s="87">
        <v>0</v>
      </c>
      <c r="S7352" s="87"/>
      <c r="T7352" s="87"/>
      <c r="U7352" s="85" t="s">
        <v>112</v>
      </c>
      <c r="V7352" s="179"/>
      <c r="W7352" s="7"/>
      <c r="X7352" s="3"/>
      <c r="Y7352" s="3"/>
      <c r="Z7352" s="215">
        <v>16126</v>
      </c>
      <c r="AA7352" s="11"/>
      <c r="AB7352" s="123" t="s">
        <v>7939</v>
      </c>
      <c r="AC7352" s="124"/>
      <c r="AD7352" s="41"/>
      <c r="AE7352" s="41"/>
      <c r="AF7352" s="191"/>
      <c r="AG7352" s="41"/>
      <c r="AH7352" s="41" t="s">
        <v>16608</v>
      </c>
      <c r="AI7352" s="80" t="s">
        <v>6</v>
      </c>
      <c r="AJ7352" s="41"/>
      <c r="AK7352" s="3"/>
      <c r="AL7352" s="85"/>
      <c r="AM7352" s="151" t="s">
        <v>25241</v>
      </c>
      <c r="AN7352" s="15"/>
      <c r="AO7352" s="166"/>
      <c r="AP7352" s="5">
        <f t="shared" si="115"/>
        <v>0</v>
      </c>
      <c r="AQ7352" s="16"/>
      <c r="AR7352" s="205">
        <v>1</v>
      </c>
      <c r="AS7352" s="16"/>
      <c r="AT7352" s="16"/>
      <c r="AU7352" s="16"/>
      <c r="AV7352" s="16"/>
      <c r="AW7352" s="16"/>
      <c r="AX7352" s="16"/>
    </row>
    <row r="7353" spans="1:50" s="13" customFormat="1" ht="15" hidden="1" customHeight="1" x14ac:dyDescent="0.2">
      <c r="A7353" s="7" t="s">
        <v>11361</v>
      </c>
      <c r="B7353" s="3" t="s">
        <v>11362</v>
      </c>
      <c r="C7353" s="85" t="s">
        <v>7939</v>
      </c>
      <c r="D7353" s="85" t="s">
        <v>13090</v>
      </c>
      <c r="E7353" s="202" t="s">
        <v>154</v>
      </c>
      <c r="F7353" s="85" t="s">
        <v>25110</v>
      </c>
      <c r="G7353" s="85" t="s">
        <v>49</v>
      </c>
      <c r="H7353" s="85" t="s">
        <v>20690</v>
      </c>
      <c r="I7353" s="3" t="s">
        <v>16874</v>
      </c>
      <c r="J7353" s="85" t="s">
        <v>4406</v>
      </c>
      <c r="K7353" s="7" t="s">
        <v>11336</v>
      </c>
      <c r="L7353" s="3"/>
      <c r="M7353" s="3"/>
      <c r="N7353" s="41" t="s">
        <v>11363</v>
      </c>
      <c r="O7353" s="87">
        <v>11961</v>
      </c>
      <c r="P7353" s="87">
        <v>8491</v>
      </c>
      <c r="Q7353" s="87">
        <v>3470</v>
      </c>
      <c r="R7353" s="87">
        <v>0</v>
      </c>
      <c r="S7353" s="87"/>
      <c r="T7353" s="87"/>
      <c r="U7353" s="85">
        <v>2006</v>
      </c>
      <c r="V7353" s="179"/>
      <c r="W7353" s="7"/>
      <c r="X7353" s="3"/>
      <c r="Y7353" s="3"/>
      <c r="Z7353" s="215">
        <v>9243</v>
      </c>
      <c r="AA7353" s="11"/>
      <c r="AB7353" s="123" t="s">
        <v>7939</v>
      </c>
      <c r="AC7353" s="124"/>
      <c r="AD7353" s="41"/>
      <c r="AE7353" s="41"/>
      <c r="AF7353" s="191">
        <v>43927</v>
      </c>
      <c r="AG7353" s="41"/>
      <c r="AH7353" s="41" t="s">
        <v>8024</v>
      </c>
      <c r="AI7353" s="80" t="s">
        <v>6</v>
      </c>
      <c r="AJ7353" s="41"/>
      <c r="AK7353" s="3"/>
      <c r="AL7353" s="85"/>
      <c r="AM7353" s="151" t="s">
        <v>19998</v>
      </c>
      <c r="AN7353" s="15"/>
      <c r="AO7353" s="166"/>
      <c r="AP7353" s="5">
        <f t="shared" si="115"/>
        <v>0</v>
      </c>
      <c r="AQ7353" s="16"/>
      <c r="AR7353" s="205">
        <v>1</v>
      </c>
      <c r="AS7353" s="16"/>
      <c r="AT7353" s="16"/>
      <c r="AU7353" s="16"/>
      <c r="AV7353" s="16"/>
      <c r="AW7353" s="16"/>
      <c r="AX7353" s="16"/>
    </row>
    <row r="7354" spans="1:50" s="13" customFormat="1" ht="15" hidden="1" customHeight="1" x14ac:dyDescent="0.2">
      <c r="A7354" s="7" t="s">
        <v>11364</v>
      </c>
      <c r="B7354" s="3" t="s">
        <v>11365</v>
      </c>
      <c r="C7354" s="85" t="s">
        <v>7939</v>
      </c>
      <c r="D7354" s="85" t="s">
        <v>13090</v>
      </c>
      <c r="E7354" s="202" t="s">
        <v>154</v>
      </c>
      <c r="F7354" s="85" t="s">
        <v>25110</v>
      </c>
      <c r="G7354" s="85" t="s">
        <v>54</v>
      </c>
      <c r="H7354" s="85" t="s">
        <v>20690</v>
      </c>
      <c r="I7354" s="3" t="s">
        <v>8381</v>
      </c>
      <c r="J7354" s="85" t="s">
        <v>4435</v>
      </c>
      <c r="K7354" s="7" t="s">
        <v>3838</v>
      </c>
      <c r="L7354" s="3"/>
      <c r="M7354" s="3"/>
      <c r="N7354" s="41" t="s">
        <v>11366</v>
      </c>
      <c r="O7354" s="87">
        <v>67902</v>
      </c>
      <c r="P7354" s="87">
        <v>50000</v>
      </c>
      <c r="Q7354" s="87">
        <v>17902</v>
      </c>
      <c r="R7354" s="87">
        <v>0</v>
      </c>
      <c r="S7354" s="87"/>
      <c r="T7354" s="87"/>
      <c r="U7354" s="85">
        <v>2007</v>
      </c>
      <c r="V7354" s="179"/>
      <c r="W7354" s="7"/>
      <c r="X7354" s="3"/>
      <c r="Y7354" s="3"/>
      <c r="Z7354" s="215">
        <v>30446</v>
      </c>
      <c r="AA7354" s="11"/>
      <c r="AB7354" s="123" t="s">
        <v>7939</v>
      </c>
      <c r="AC7354" s="124"/>
      <c r="AD7354" s="41"/>
      <c r="AE7354" s="41"/>
      <c r="AF7354" s="191">
        <v>40284</v>
      </c>
      <c r="AG7354" s="41"/>
      <c r="AH7354" s="41" t="s">
        <v>16609</v>
      </c>
      <c r="AI7354" s="80" t="s">
        <v>6</v>
      </c>
      <c r="AJ7354" s="41"/>
      <c r="AK7354" s="3"/>
      <c r="AL7354" s="85"/>
      <c r="AM7354" s="151" t="s">
        <v>19998</v>
      </c>
      <c r="AN7354" s="15"/>
      <c r="AO7354" s="166"/>
      <c r="AP7354" s="5">
        <f t="shared" si="115"/>
        <v>0</v>
      </c>
      <c r="AQ7354" s="16"/>
      <c r="AR7354" s="205">
        <v>1</v>
      </c>
      <c r="AS7354" s="16"/>
      <c r="AT7354" s="16"/>
      <c r="AU7354" s="16"/>
      <c r="AV7354" s="16"/>
      <c r="AW7354" s="16"/>
      <c r="AX7354" s="16"/>
    </row>
    <row r="7355" spans="1:50" s="13" customFormat="1" ht="15" hidden="1" customHeight="1" x14ac:dyDescent="0.2">
      <c r="A7355" s="7" t="s">
        <v>25576</v>
      </c>
      <c r="B7355" s="3" t="s">
        <v>25337</v>
      </c>
      <c r="C7355" s="85" t="s">
        <v>7939</v>
      </c>
      <c r="D7355" s="85" t="s">
        <v>13090</v>
      </c>
      <c r="E7355" s="202" t="s">
        <v>154</v>
      </c>
      <c r="F7355" s="85" t="s">
        <v>68</v>
      </c>
      <c r="G7355" s="85" t="s">
        <v>70</v>
      </c>
      <c r="H7355" s="85" t="s">
        <v>20690</v>
      </c>
      <c r="I7355" s="3" t="s">
        <v>8188</v>
      </c>
      <c r="J7355" s="85" t="s">
        <v>4400</v>
      </c>
      <c r="K7355" s="7" t="s">
        <v>4422</v>
      </c>
      <c r="L7355" s="3"/>
      <c r="M7355" s="3"/>
      <c r="N7355" s="41" t="s">
        <v>25443</v>
      </c>
      <c r="O7355" s="87">
        <v>104950</v>
      </c>
      <c r="P7355" s="87">
        <v>0</v>
      </c>
      <c r="Q7355" s="87">
        <v>104950</v>
      </c>
      <c r="R7355" s="87">
        <v>0</v>
      </c>
      <c r="S7355" s="87"/>
      <c r="T7355" s="87"/>
      <c r="U7355" s="85">
        <v>2021</v>
      </c>
      <c r="V7355" s="179"/>
      <c r="W7355" s="7"/>
      <c r="X7355" s="3"/>
      <c r="Y7355" s="3"/>
      <c r="Z7355" s="215">
        <v>97392</v>
      </c>
      <c r="AA7355" s="11"/>
      <c r="AB7355" s="123" t="s">
        <v>7939</v>
      </c>
      <c r="AC7355" s="124"/>
      <c r="AD7355" s="41"/>
      <c r="AE7355" s="41"/>
      <c r="AF7355" s="191">
        <v>45050</v>
      </c>
      <c r="AG7355" s="41"/>
      <c r="AH7355" s="41" t="s">
        <v>16608</v>
      </c>
      <c r="AI7355" s="80" t="s">
        <v>6</v>
      </c>
      <c r="AJ7355" s="41"/>
      <c r="AK7355" s="3"/>
      <c r="AL7355" s="85"/>
      <c r="AM7355" s="151" t="s">
        <v>25241</v>
      </c>
      <c r="AN7355" s="15"/>
      <c r="AO7355" s="166"/>
      <c r="AP7355" s="5">
        <f t="shared" si="115"/>
        <v>0</v>
      </c>
      <c r="AQ7355" s="16"/>
      <c r="AR7355" s="205">
        <v>1</v>
      </c>
      <c r="AS7355" s="16"/>
      <c r="AT7355" s="16"/>
      <c r="AU7355" s="16"/>
      <c r="AV7355" s="16"/>
      <c r="AW7355" s="16"/>
      <c r="AX7355" s="16"/>
    </row>
    <row r="7356" spans="1:50" s="13" customFormat="1" ht="15" hidden="1" customHeight="1" x14ac:dyDescent="0.2">
      <c r="A7356" s="7" t="s">
        <v>25577</v>
      </c>
      <c r="B7356" s="3" t="s">
        <v>25338</v>
      </c>
      <c r="C7356" s="85" t="s">
        <v>7939</v>
      </c>
      <c r="D7356" s="85" t="s">
        <v>13090</v>
      </c>
      <c r="E7356" s="202" t="s">
        <v>7951</v>
      </c>
      <c r="F7356" s="85" t="s">
        <v>14</v>
      </c>
      <c r="G7356" s="85" t="s">
        <v>20</v>
      </c>
      <c r="H7356" s="85" t="s">
        <v>20689</v>
      </c>
      <c r="I7356" s="3" t="s">
        <v>16770</v>
      </c>
      <c r="J7356" s="85" t="s">
        <v>5308</v>
      </c>
      <c r="K7356" s="7" t="s">
        <v>22404</v>
      </c>
      <c r="L7356" s="3"/>
      <c r="M7356" s="3"/>
      <c r="N7356" s="41" t="s">
        <v>25418</v>
      </c>
      <c r="O7356" s="87">
        <v>0</v>
      </c>
      <c r="P7356" s="87">
        <v>0</v>
      </c>
      <c r="Q7356" s="87">
        <v>0</v>
      </c>
      <c r="R7356" s="87">
        <v>0</v>
      </c>
      <c r="S7356" s="87"/>
      <c r="T7356" s="87"/>
      <c r="U7356" s="85" t="s">
        <v>112</v>
      </c>
      <c r="V7356" s="179"/>
      <c r="W7356" s="7"/>
      <c r="X7356" s="3"/>
      <c r="Y7356" s="3"/>
      <c r="Z7356" s="215">
        <v>213</v>
      </c>
      <c r="AA7356" s="11"/>
      <c r="AB7356" s="123" t="s">
        <v>7939</v>
      </c>
      <c r="AC7356" s="124"/>
      <c r="AD7356" s="41"/>
      <c r="AE7356" s="41"/>
      <c r="AF7356" s="191"/>
      <c r="AG7356" s="41"/>
      <c r="AH7356" s="41" t="s">
        <v>7952</v>
      </c>
      <c r="AI7356" s="80" t="s">
        <v>6</v>
      </c>
      <c r="AJ7356" s="41"/>
      <c r="AK7356" s="3"/>
      <c r="AL7356" s="85"/>
      <c r="AM7356" s="151" t="s">
        <v>25241</v>
      </c>
      <c r="AN7356" s="15"/>
      <c r="AO7356" s="166"/>
      <c r="AP7356" s="5">
        <f t="shared" si="115"/>
        <v>0</v>
      </c>
      <c r="AQ7356" s="16"/>
      <c r="AR7356" s="205">
        <v>1</v>
      </c>
      <c r="AS7356" s="16"/>
      <c r="AT7356" s="16"/>
      <c r="AU7356" s="16"/>
      <c r="AV7356" s="16"/>
      <c r="AW7356" s="16"/>
      <c r="AX7356" s="16"/>
    </row>
    <row r="7357" spans="1:50" s="13" customFormat="1" ht="15" hidden="1" customHeight="1" x14ac:dyDescent="0.2">
      <c r="A7357" s="7" t="s">
        <v>25578</v>
      </c>
      <c r="B7357" s="3" t="s">
        <v>25339</v>
      </c>
      <c r="C7357" s="85" t="s">
        <v>7939</v>
      </c>
      <c r="D7357" s="85" t="s">
        <v>13090</v>
      </c>
      <c r="E7357" s="202" t="s">
        <v>9112</v>
      </c>
      <c r="F7357" s="85" t="s">
        <v>40</v>
      </c>
      <c r="G7357" s="85" t="s">
        <v>44</v>
      </c>
      <c r="H7357" s="85" t="s">
        <v>20690</v>
      </c>
      <c r="I7357" s="3" t="s">
        <v>8216</v>
      </c>
      <c r="J7357" s="85" t="s">
        <v>4435</v>
      </c>
      <c r="K7357" s="7" t="s">
        <v>3838</v>
      </c>
      <c r="L7357" s="3"/>
      <c r="M7357" s="3"/>
      <c r="N7357" s="41" t="s">
        <v>25444</v>
      </c>
      <c r="O7357" s="87">
        <v>0</v>
      </c>
      <c r="P7357" s="87">
        <v>0</v>
      </c>
      <c r="Q7357" s="87">
        <v>0</v>
      </c>
      <c r="R7357" s="87">
        <v>0</v>
      </c>
      <c r="S7357" s="87"/>
      <c r="T7357" s="87"/>
      <c r="U7357" s="85" t="s">
        <v>112</v>
      </c>
      <c r="V7357" s="179"/>
      <c r="W7357" s="7"/>
      <c r="X7357" s="3"/>
      <c r="Y7357" s="3"/>
      <c r="Z7357" s="215">
        <v>887546</v>
      </c>
      <c r="AA7357" s="11"/>
      <c r="AB7357" s="123" t="s">
        <v>7939</v>
      </c>
      <c r="AC7357" s="124"/>
      <c r="AD7357" s="41"/>
      <c r="AE7357" s="41"/>
      <c r="AF7357" s="191"/>
      <c r="AG7357" s="41"/>
      <c r="AH7357" s="41" t="s">
        <v>8211</v>
      </c>
      <c r="AI7357" s="80" t="s">
        <v>6</v>
      </c>
      <c r="AJ7357" s="41"/>
      <c r="AK7357" s="3"/>
      <c r="AL7357" s="85"/>
      <c r="AM7357" s="151" t="s">
        <v>25241</v>
      </c>
      <c r="AN7357" s="15"/>
      <c r="AO7357" s="166"/>
      <c r="AP7357" s="5">
        <f t="shared" si="115"/>
        <v>0</v>
      </c>
      <c r="AQ7357" s="16"/>
      <c r="AR7357" s="205">
        <v>1</v>
      </c>
      <c r="AS7357" s="16"/>
      <c r="AT7357" s="16"/>
      <c r="AU7357" s="16"/>
      <c r="AV7357" s="16"/>
      <c r="AW7357" s="16"/>
      <c r="AX7357" s="16"/>
    </row>
    <row r="7358" spans="1:50" s="13" customFormat="1" ht="15" hidden="1" customHeight="1" x14ac:dyDescent="0.2">
      <c r="A7358" s="7" t="s">
        <v>25579</v>
      </c>
      <c r="B7358" s="3" t="s">
        <v>25340</v>
      </c>
      <c r="C7358" s="85" t="s">
        <v>7939</v>
      </c>
      <c r="D7358" s="85" t="s">
        <v>13090</v>
      </c>
      <c r="E7358" s="202" t="s">
        <v>9112</v>
      </c>
      <c r="F7358" s="85" t="s">
        <v>40</v>
      </c>
      <c r="G7358" s="85" t="s">
        <v>44</v>
      </c>
      <c r="H7358" s="85" t="s">
        <v>20690</v>
      </c>
      <c r="I7358" s="3" t="s">
        <v>8216</v>
      </c>
      <c r="J7358" s="85" t="s">
        <v>4435</v>
      </c>
      <c r="K7358" s="7" t="s">
        <v>3838</v>
      </c>
      <c r="L7358" s="3"/>
      <c r="M7358" s="3"/>
      <c r="N7358" s="41" t="s">
        <v>25444</v>
      </c>
      <c r="O7358" s="87">
        <v>0</v>
      </c>
      <c r="P7358" s="87">
        <v>0</v>
      </c>
      <c r="Q7358" s="87">
        <v>0</v>
      </c>
      <c r="R7358" s="87">
        <v>0</v>
      </c>
      <c r="S7358" s="87"/>
      <c r="T7358" s="87"/>
      <c r="U7358" s="85" t="s">
        <v>112</v>
      </c>
      <c r="V7358" s="179"/>
      <c r="W7358" s="7"/>
      <c r="X7358" s="3"/>
      <c r="Y7358" s="3"/>
      <c r="Z7358" s="215">
        <v>3110616</v>
      </c>
      <c r="AA7358" s="11"/>
      <c r="AB7358" s="123" t="s">
        <v>7939</v>
      </c>
      <c r="AC7358" s="124"/>
      <c r="AD7358" s="41"/>
      <c r="AE7358" s="41"/>
      <c r="AF7358" s="191"/>
      <c r="AG7358" s="41"/>
      <c r="AH7358" s="41" t="s">
        <v>8211</v>
      </c>
      <c r="AI7358" s="80" t="s">
        <v>6</v>
      </c>
      <c r="AJ7358" s="41"/>
      <c r="AK7358" s="3"/>
      <c r="AL7358" s="85"/>
      <c r="AM7358" s="151" t="s">
        <v>25241</v>
      </c>
      <c r="AN7358" s="15"/>
      <c r="AO7358" s="166"/>
      <c r="AP7358" s="5">
        <f t="shared" si="115"/>
        <v>0</v>
      </c>
      <c r="AQ7358" s="16"/>
      <c r="AR7358" s="205">
        <v>1</v>
      </c>
      <c r="AS7358" s="16"/>
      <c r="AT7358" s="16"/>
      <c r="AU7358" s="16"/>
      <c r="AV7358" s="16"/>
      <c r="AW7358" s="16"/>
      <c r="AX7358" s="16"/>
    </row>
    <row r="7359" spans="1:50" s="13" customFormat="1" ht="15" hidden="1" customHeight="1" x14ac:dyDescent="0.2">
      <c r="A7359" s="7" t="s">
        <v>25580</v>
      </c>
      <c r="B7359" s="3" t="s">
        <v>25341</v>
      </c>
      <c r="C7359" s="85" t="s">
        <v>7939</v>
      </c>
      <c r="D7359" s="85" t="s">
        <v>13090</v>
      </c>
      <c r="E7359" s="202" t="s">
        <v>9112</v>
      </c>
      <c r="F7359" s="85" t="s">
        <v>40</v>
      </c>
      <c r="G7359" s="85" t="s">
        <v>44</v>
      </c>
      <c r="H7359" s="85" t="s">
        <v>20690</v>
      </c>
      <c r="I7359" s="3" t="s">
        <v>8216</v>
      </c>
      <c r="J7359" s="85" t="s">
        <v>4435</v>
      </c>
      <c r="K7359" s="7" t="s">
        <v>3838</v>
      </c>
      <c r="L7359" s="3"/>
      <c r="M7359" s="3"/>
      <c r="N7359" s="41" t="s">
        <v>25444</v>
      </c>
      <c r="O7359" s="87">
        <v>0</v>
      </c>
      <c r="P7359" s="87">
        <v>0</v>
      </c>
      <c r="Q7359" s="87">
        <v>0</v>
      </c>
      <c r="R7359" s="87">
        <v>0</v>
      </c>
      <c r="S7359" s="87"/>
      <c r="T7359" s="87"/>
      <c r="U7359" s="85" t="s">
        <v>112</v>
      </c>
      <c r="V7359" s="179"/>
      <c r="W7359" s="7"/>
      <c r="X7359" s="3"/>
      <c r="Y7359" s="3"/>
      <c r="Z7359" s="215">
        <v>1486707</v>
      </c>
      <c r="AA7359" s="11"/>
      <c r="AB7359" s="123" t="s">
        <v>7939</v>
      </c>
      <c r="AC7359" s="124"/>
      <c r="AD7359" s="41"/>
      <c r="AE7359" s="41"/>
      <c r="AF7359" s="191"/>
      <c r="AG7359" s="41"/>
      <c r="AH7359" s="41" t="s">
        <v>8211</v>
      </c>
      <c r="AI7359" s="80" t="s">
        <v>6</v>
      </c>
      <c r="AJ7359" s="41"/>
      <c r="AK7359" s="3"/>
      <c r="AL7359" s="85"/>
      <c r="AM7359" s="151" t="s">
        <v>25241</v>
      </c>
      <c r="AN7359" s="15"/>
      <c r="AO7359" s="166"/>
      <c r="AP7359" s="5">
        <f t="shared" si="115"/>
        <v>0</v>
      </c>
      <c r="AQ7359" s="16"/>
      <c r="AR7359" s="205">
        <v>1</v>
      </c>
      <c r="AS7359" s="16"/>
      <c r="AT7359" s="16"/>
      <c r="AU7359" s="16"/>
      <c r="AV7359" s="16"/>
      <c r="AW7359" s="16"/>
      <c r="AX7359" s="16"/>
    </row>
    <row r="7360" spans="1:50" s="13" customFormat="1" ht="15" hidden="1" customHeight="1" x14ac:dyDescent="0.2">
      <c r="A7360" s="7" t="s">
        <v>26817</v>
      </c>
      <c r="B7360" s="3" t="s">
        <v>27205</v>
      </c>
      <c r="C7360" s="85" t="s">
        <v>7939</v>
      </c>
      <c r="D7360" s="85" t="s">
        <v>13090</v>
      </c>
      <c r="E7360" s="202" t="s">
        <v>9112</v>
      </c>
      <c r="F7360" s="85" t="s">
        <v>55</v>
      </c>
      <c r="G7360" s="85" t="s">
        <v>61</v>
      </c>
      <c r="H7360" s="85" t="s">
        <v>20690</v>
      </c>
      <c r="I7360" s="3" t="s">
        <v>8216</v>
      </c>
      <c r="J7360" s="85" t="s">
        <v>4435</v>
      </c>
      <c r="K7360" s="7" t="s">
        <v>3838</v>
      </c>
      <c r="L7360" s="3"/>
      <c r="M7360" s="3"/>
      <c r="N7360" s="41" t="s">
        <v>25444</v>
      </c>
      <c r="O7360" s="87">
        <v>0</v>
      </c>
      <c r="P7360" s="87">
        <v>0</v>
      </c>
      <c r="Q7360" s="87">
        <v>0</v>
      </c>
      <c r="R7360" s="87">
        <v>0</v>
      </c>
      <c r="S7360" s="87"/>
      <c r="T7360" s="87"/>
      <c r="U7360" s="85" t="s">
        <v>112</v>
      </c>
      <c r="V7360" s="179"/>
      <c r="W7360" s="7"/>
      <c r="X7360" s="3"/>
      <c r="Y7360" s="3"/>
      <c r="Z7360" s="215">
        <v>1033087</v>
      </c>
      <c r="AA7360" s="11"/>
      <c r="AB7360" s="123" t="s">
        <v>7939</v>
      </c>
      <c r="AC7360" s="124"/>
      <c r="AD7360" s="41"/>
      <c r="AE7360" s="41"/>
      <c r="AF7360" s="191"/>
      <c r="AG7360" s="41"/>
      <c r="AH7360" s="41" t="s">
        <v>8211</v>
      </c>
      <c r="AI7360" s="80" t="s">
        <v>6</v>
      </c>
      <c r="AJ7360" s="41"/>
      <c r="AK7360" s="3"/>
      <c r="AL7360" s="85"/>
      <c r="AM7360" s="151" t="s">
        <v>26263</v>
      </c>
      <c r="AN7360" s="15"/>
      <c r="AO7360" s="166"/>
      <c r="AP7360" s="5">
        <f t="shared" si="115"/>
        <v>0</v>
      </c>
      <c r="AQ7360" s="16"/>
      <c r="AR7360" s="205">
        <v>1</v>
      </c>
      <c r="AS7360" s="16"/>
      <c r="AT7360" s="16"/>
      <c r="AU7360" s="16"/>
      <c r="AV7360" s="16"/>
      <c r="AW7360" s="16"/>
      <c r="AX7360" s="16"/>
    </row>
    <row r="7361" spans="1:50" s="13" customFormat="1" ht="15" hidden="1" customHeight="1" x14ac:dyDescent="0.2">
      <c r="A7361" s="7" t="s">
        <v>26818</v>
      </c>
      <c r="B7361" s="3" t="s">
        <v>27206</v>
      </c>
      <c r="C7361" s="85" t="s">
        <v>7939</v>
      </c>
      <c r="D7361" s="85" t="s">
        <v>13090</v>
      </c>
      <c r="E7361" s="202" t="s">
        <v>7951</v>
      </c>
      <c r="F7361" s="85" t="s">
        <v>68</v>
      </c>
      <c r="G7361" s="85" t="s">
        <v>15334</v>
      </c>
      <c r="H7361" s="85" t="s">
        <v>20690</v>
      </c>
      <c r="I7361" s="3" t="s">
        <v>9556</v>
      </c>
      <c r="J7361" s="85" t="s">
        <v>4406</v>
      </c>
      <c r="K7361" s="7" t="s">
        <v>4407</v>
      </c>
      <c r="L7361" s="3"/>
      <c r="M7361" s="3"/>
      <c r="N7361" s="41" t="s">
        <v>7950</v>
      </c>
      <c r="O7361" s="87">
        <v>0</v>
      </c>
      <c r="P7361" s="87">
        <v>0</v>
      </c>
      <c r="Q7361" s="87">
        <v>0</v>
      </c>
      <c r="R7361" s="87">
        <v>0</v>
      </c>
      <c r="S7361" s="87"/>
      <c r="T7361" s="87"/>
      <c r="U7361" s="85" t="s">
        <v>112</v>
      </c>
      <c r="V7361" s="179"/>
      <c r="W7361" s="7"/>
      <c r="X7361" s="3"/>
      <c r="Y7361" s="3"/>
      <c r="Z7361" s="215">
        <v>113959</v>
      </c>
      <c r="AA7361" s="11"/>
      <c r="AB7361" s="123" t="s">
        <v>7939</v>
      </c>
      <c r="AC7361" s="124"/>
      <c r="AD7361" s="41"/>
      <c r="AE7361" s="41"/>
      <c r="AF7361" s="191"/>
      <c r="AG7361" s="41"/>
      <c r="AH7361" s="41" t="s">
        <v>16608</v>
      </c>
      <c r="AI7361" s="80" t="s">
        <v>6</v>
      </c>
      <c r="AJ7361" s="41"/>
      <c r="AK7361" s="3"/>
      <c r="AL7361" s="85"/>
      <c r="AM7361" s="151" t="s">
        <v>26263</v>
      </c>
      <c r="AN7361" s="15"/>
      <c r="AO7361" s="166"/>
      <c r="AP7361" s="5">
        <f t="shared" si="115"/>
        <v>0</v>
      </c>
      <c r="AQ7361" s="16"/>
      <c r="AR7361" s="205">
        <v>1</v>
      </c>
      <c r="AS7361" s="16"/>
      <c r="AT7361" s="16"/>
      <c r="AU7361" s="16"/>
      <c r="AV7361" s="16"/>
      <c r="AW7361" s="16"/>
      <c r="AX7361" s="16"/>
    </row>
    <row r="7362" spans="1:50" s="13" customFormat="1" ht="15" hidden="1" customHeight="1" x14ac:dyDescent="0.2">
      <c r="A7362" s="7" t="s">
        <v>25581</v>
      </c>
      <c r="B7362" s="3" t="s">
        <v>25342</v>
      </c>
      <c r="C7362" s="85" t="s">
        <v>7939</v>
      </c>
      <c r="D7362" s="85" t="s">
        <v>13090</v>
      </c>
      <c r="E7362" s="202" t="s">
        <v>9112</v>
      </c>
      <c r="F7362" s="85" t="s">
        <v>14</v>
      </c>
      <c r="G7362" s="85" t="s">
        <v>17</v>
      </c>
      <c r="H7362" s="85" t="s">
        <v>20690</v>
      </c>
      <c r="I7362" s="3" t="s">
        <v>10860</v>
      </c>
      <c r="J7362" s="85" t="s">
        <v>4406</v>
      </c>
      <c r="K7362" s="7" t="s">
        <v>4407</v>
      </c>
      <c r="L7362" s="3"/>
      <c r="M7362" s="3"/>
      <c r="N7362" s="41" t="s">
        <v>7950</v>
      </c>
      <c r="O7362" s="87">
        <v>0</v>
      </c>
      <c r="P7362" s="87">
        <v>0</v>
      </c>
      <c r="Q7362" s="87">
        <v>0</v>
      </c>
      <c r="R7362" s="87">
        <v>0</v>
      </c>
      <c r="S7362" s="87"/>
      <c r="T7362" s="87"/>
      <c r="U7362" s="85" t="s">
        <v>112</v>
      </c>
      <c r="V7362" s="179"/>
      <c r="W7362" s="7"/>
      <c r="X7362" s="3"/>
      <c r="Y7362" s="3"/>
      <c r="Z7362" s="215">
        <v>172770</v>
      </c>
      <c r="AA7362" s="11"/>
      <c r="AB7362" s="123" t="s">
        <v>7939</v>
      </c>
      <c r="AC7362" s="124"/>
      <c r="AD7362" s="41"/>
      <c r="AE7362" s="41"/>
      <c r="AF7362" s="191"/>
      <c r="AG7362" s="41"/>
      <c r="AH7362" s="41" t="s">
        <v>8189</v>
      </c>
      <c r="AI7362" s="80" t="s">
        <v>6</v>
      </c>
      <c r="AJ7362" s="41"/>
      <c r="AK7362" s="3"/>
      <c r="AL7362" s="85"/>
      <c r="AM7362" s="151" t="s">
        <v>25241</v>
      </c>
      <c r="AN7362" s="15"/>
      <c r="AO7362" s="166"/>
      <c r="AP7362" s="5">
        <f t="shared" si="115"/>
        <v>0</v>
      </c>
      <c r="AQ7362" s="16"/>
      <c r="AR7362" s="205">
        <v>1</v>
      </c>
      <c r="AS7362" s="16"/>
      <c r="AT7362" s="16"/>
      <c r="AU7362" s="16"/>
      <c r="AV7362" s="16"/>
      <c r="AW7362" s="16"/>
      <c r="AX7362" s="16"/>
    </row>
    <row r="7363" spans="1:50" s="13" customFormat="1" ht="15" hidden="1" customHeight="1" x14ac:dyDescent="0.2">
      <c r="A7363" s="7" t="s">
        <v>11367</v>
      </c>
      <c r="B7363" s="3" t="s">
        <v>11368</v>
      </c>
      <c r="C7363" s="85" t="s">
        <v>7939</v>
      </c>
      <c r="D7363" s="85" t="s">
        <v>13090</v>
      </c>
      <c r="E7363" s="202" t="s">
        <v>154</v>
      </c>
      <c r="F7363" s="85" t="s">
        <v>55</v>
      </c>
      <c r="G7363" s="85" t="s">
        <v>57</v>
      </c>
      <c r="H7363" s="85" t="s">
        <v>20690</v>
      </c>
      <c r="I7363" s="3" t="s">
        <v>4564</v>
      </c>
      <c r="J7363" s="85" t="s">
        <v>4406</v>
      </c>
      <c r="K7363" s="7" t="s">
        <v>4407</v>
      </c>
      <c r="L7363" s="3"/>
      <c r="M7363" s="3"/>
      <c r="N7363" s="41" t="s">
        <v>7950</v>
      </c>
      <c r="O7363" s="87">
        <v>1053868</v>
      </c>
      <c r="P7363" s="87">
        <v>603954</v>
      </c>
      <c r="Q7363" s="87">
        <v>449914</v>
      </c>
      <c r="R7363" s="87">
        <v>0</v>
      </c>
      <c r="S7363" s="87"/>
      <c r="T7363" s="87"/>
      <c r="U7363" s="85">
        <v>2012</v>
      </c>
      <c r="V7363" s="179"/>
      <c r="W7363" s="7"/>
      <c r="X7363" s="3"/>
      <c r="Y7363" s="3"/>
      <c r="Z7363" s="215">
        <v>144895</v>
      </c>
      <c r="AA7363" s="11"/>
      <c r="AB7363" s="123" t="s">
        <v>7939</v>
      </c>
      <c r="AC7363" s="124"/>
      <c r="AD7363" s="41"/>
      <c r="AE7363" s="41"/>
      <c r="AF7363" s="191">
        <v>43927</v>
      </c>
      <c r="AG7363" s="41"/>
      <c r="AH7363" s="41" t="s">
        <v>8024</v>
      </c>
      <c r="AI7363" s="80" t="s">
        <v>6</v>
      </c>
      <c r="AJ7363" s="41"/>
      <c r="AK7363" s="3"/>
      <c r="AL7363" s="85"/>
      <c r="AM7363" s="151" t="s">
        <v>19998</v>
      </c>
      <c r="AN7363" s="15"/>
      <c r="AO7363" s="166"/>
      <c r="AP7363" s="5">
        <f t="shared" si="115"/>
        <v>0</v>
      </c>
      <c r="AQ7363" s="16"/>
      <c r="AR7363" s="205">
        <v>1</v>
      </c>
      <c r="AS7363" s="16"/>
      <c r="AT7363" s="16"/>
      <c r="AU7363" s="16"/>
      <c r="AV7363" s="16"/>
      <c r="AW7363" s="16"/>
      <c r="AX7363" s="16"/>
    </row>
    <row r="7364" spans="1:50" s="13" customFormat="1" ht="15" hidden="1" customHeight="1" x14ac:dyDescent="0.2">
      <c r="A7364" s="7" t="s">
        <v>25582</v>
      </c>
      <c r="B7364" s="3" t="s">
        <v>25343</v>
      </c>
      <c r="C7364" s="85" t="s">
        <v>7939</v>
      </c>
      <c r="D7364" s="85" t="s">
        <v>13090</v>
      </c>
      <c r="E7364" s="202" t="s">
        <v>15965</v>
      </c>
      <c r="F7364" s="85" t="s">
        <v>34</v>
      </c>
      <c r="G7364" s="85" t="s">
        <v>37</v>
      </c>
      <c r="H7364" s="85" t="s">
        <v>20689</v>
      </c>
      <c r="I7364" s="3" t="s">
        <v>7949</v>
      </c>
      <c r="J7364" s="85" t="s">
        <v>4400</v>
      </c>
      <c r="K7364" s="7" t="s">
        <v>25409</v>
      </c>
      <c r="L7364" s="3"/>
      <c r="M7364" s="3"/>
      <c r="N7364" s="41" t="s">
        <v>7950</v>
      </c>
      <c r="O7364" s="87">
        <v>0</v>
      </c>
      <c r="P7364" s="87">
        <v>0</v>
      </c>
      <c r="Q7364" s="87">
        <v>0</v>
      </c>
      <c r="R7364" s="87">
        <v>0</v>
      </c>
      <c r="S7364" s="87"/>
      <c r="T7364" s="87"/>
      <c r="U7364" s="85" t="s">
        <v>112</v>
      </c>
      <c r="V7364" s="179"/>
      <c r="W7364" s="7"/>
      <c r="X7364" s="3"/>
      <c r="Y7364" s="3"/>
      <c r="Z7364" s="215">
        <v>249</v>
      </c>
      <c r="AA7364" s="11"/>
      <c r="AB7364" s="123" t="s">
        <v>7939</v>
      </c>
      <c r="AC7364" s="124"/>
      <c r="AD7364" s="41"/>
      <c r="AE7364" s="41"/>
      <c r="AF7364" s="191"/>
      <c r="AG7364" s="41"/>
      <c r="AH7364" s="41" t="s">
        <v>7952</v>
      </c>
      <c r="AI7364" s="80" t="s">
        <v>6</v>
      </c>
      <c r="AJ7364" s="41"/>
      <c r="AK7364" s="3"/>
      <c r="AL7364" s="85"/>
      <c r="AM7364" s="151" t="s">
        <v>25241</v>
      </c>
      <c r="AN7364" s="15"/>
      <c r="AO7364" s="166"/>
      <c r="AP7364" s="5">
        <f t="shared" si="115"/>
        <v>0</v>
      </c>
      <c r="AQ7364" s="16"/>
      <c r="AR7364" s="205">
        <v>1</v>
      </c>
      <c r="AS7364" s="16"/>
      <c r="AT7364" s="16"/>
      <c r="AU7364" s="16"/>
      <c r="AV7364" s="16"/>
      <c r="AW7364" s="16"/>
      <c r="AX7364" s="16"/>
    </row>
    <row r="7365" spans="1:50" s="13" customFormat="1" ht="15" hidden="1" customHeight="1" x14ac:dyDescent="0.2">
      <c r="A7365" s="7" t="s">
        <v>25583</v>
      </c>
      <c r="B7365" s="3" t="s">
        <v>25344</v>
      </c>
      <c r="C7365" s="85" t="s">
        <v>7939</v>
      </c>
      <c r="D7365" s="85" t="s">
        <v>13090</v>
      </c>
      <c r="E7365" s="202" t="s">
        <v>7951</v>
      </c>
      <c r="F7365" s="85" t="s">
        <v>25110</v>
      </c>
      <c r="G7365" s="85" t="s">
        <v>13789</v>
      </c>
      <c r="H7365" s="85" t="s">
        <v>20690</v>
      </c>
      <c r="I7365" s="3" t="s">
        <v>8200</v>
      </c>
      <c r="J7365" s="85" t="s">
        <v>4400</v>
      </c>
      <c r="K7365" s="7" t="s">
        <v>4422</v>
      </c>
      <c r="L7365" s="3"/>
      <c r="M7365" s="3"/>
      <c r="N7365" s="41" t="s">
        <v>7950</v>
      </c>
      <c r="O7365" s="87">
        <v>0</v>
      </c>
      <c r="P7365" s="87">
        <v>0</v>
      </c>
      <c r="Q7365" s="87">
        <v>0</v>
      </c>
      <c r="R7365" s="87">
        <v>0</v>
      </c>
      <c r="S7365" s="87"/>
      <c r="T7365" s="87"/>
      <c r="U7365" s="85" t="s">
        <v>112</v>
      </c>
      <c r="V7365" s="179"/>
      <c r="W7365" s="7"/>
      <c r="X7365" s="3"/>
      <c r="Y7365" s="3"/>
      <c r="Z7365" s="215">
        <v>511185</v>
      </c>
      <c r="AA7365" s="11"/>
      <c r="AB7365" s="123" t="s">
        <v>7939</v>
      </c>
      <c r="AC7365" s="124"/>
      <c r="AD7365" s="41"/>
      <c r="AE7365" s="41"/>
      <c r="AF7365" s="191"/>
      <c r="AG7365" s="41"/>
      <c r="AH7365" s="41" t="s">
        <v>16668</v>
      </c>
      <c r="AI7365" s="80" t="s">
        <v>6</v>
      </c>
      <c r="AJ7365" s="41"/>
      <c r="AK7365" s="3"/>
      <c r="AL7365" s="85"/>
      <c r="AM7365" s="151" t="s">
        <v>25241</v>
      </c>
      <c r="AN7365" s="15"/>
      <c r="AO7365" s="166"/>
      <c r="AP7365" s="5">
        <f t="shared" si="115"/>
        <v>0</v>
      </c>
      <c r="AQ7365" s="16"/>
      <c r="AR7365" s="205">
        <v>1</v>
      </c>
      <c r="AS7365" s="16"/>
      <c r="AT7365" s="16"/>
      <c r="AU7365" s="16"/>
      <c r="AV7365" s="16"/>
      <c r="AW7365" s="16"/>
      <c r="AX7365" s="16"/>
    </row>
    <row r="7366" spans="1:50" s="13" customFormat="1" ht="15" hidden="1" customHeight="1" x14ac:dyDescent="0.2">
      <c r="A7366" s="7" t="s">
        <v>25584</v>
      </c>
      <c r="B7366" s="3" t="s">
        <v>25345</v>
      </c>
      <c r="C7366" s="85" t="s">
        <v>7939</v>
      </c>
      <c r="D7366" s="85" t="s">
        <v>13090</v>
      </c>
      <c r="E7366" s="202" t="s">
        <v>10070</v>
      </c>
      <c r="F7366" s="85" t="s">
        <v>25110</v>
      </c>
      <c r="G7366" s="85" t="s">
        <v>13789</v>
      </c>
      <c r="H7366" s="85" t="s">
        <v>20690</v>
      </c>
      <c r="I7366" s="3" t="s">
        <v>8200</v>
      </c>
      <c r="J7366" s="85" t="s">
        <v>4400</v>
      </c>
      <c r="K7366" s="7" t="s">
        <v>4422</v>
      </c>
      <c r="L7366" s="3"/>
      <c r="M7366" s="3"/>
      <c r="N7366" s="41" t="s">
        <v>25445</v>
      </c>
      <c r="O7366" s="87">
        <v>0</v>
      </c>
      <c r="P7366" s="87">
        <v>0</v>
      </c>
      <c r="Q7366" s="87">
        <v>0</v>
      </c>
      <c r="R7366" s="87">
        <v>0</v>
      </c>
      <c r="S7366" s="87"/>
      <c r="T7366" s="87"/>
      <c r="U7366" s="85" t="s">
        <v>112</v>
      </c>
      <c r="V7366" s="179"/>
      <c r="W7366" s="7"/>
      <c r="X7366" s="3"/>
      <c r="Y7366" s="3"/>
      <c r="Z7366" s="215">
        <v>134087</v>
      </c>
      <c r="AA7366" s="11"/>
      <c r="AB7366" s="123" t="s">
        <v>7939</v>
      </c>
      <c r="AC7366" s="124"/>
      <c r="AD7366" s="41"/>
      <c r="AE7366" s="41"/>
      <c r="AF7366" s="191"/>
      <c r="AG7366" s="41"/>
      <c r="AH7366" s="41" t="s">
        <v>16668</v>
      </c>
      <c r="AI7366" s="80" t="s">
        <v>6</v>
      </c>
      <c r="AJ7366" s="41"/>
      <c r="AK7366" s="3"/>
      <c r="AL7366" s="85"/>
      <c r="AM7366" s="151" t="s">
        <v>25241</v>
      </c>
      <c r="AN7366" s="15"/>
      <c r="AO7366" s="166"/>
      <c r="AP7366" s="5">
        <f t="shared" ref="AP7366:AP7429" si="116">SUBTOTAL(109,U7366)</f>
        <v>0</v>
      </c>
      <c r="AQ7366" s="16"/>
      <c r="AR7366" s="205">
        <v>1</v>
      </c>
      <c r="AS7366" s="16"/>
      <c r="AT7366" s="16"/>
      <c r="AU7366" s="16"/>
      <c r="AV7366" s="16"/>
      <c r="AW7366" s="16"/>
      <c r="AX7366" s="16"/>
    </row>
    <row r="7367" spans="1:50" s="13" customFormat="1" ht="15" hidden="1" customHeight="1" x14ac:dyDescent="0.2">
      <c r="A7367" s="7" t="s">
        <v>28675</v>
      </c>
      <c r="B7367" s="3" t="s">
        <v>28224</v>
      </c>
      <c r="C7367" s="85" t="s">
        <v>7939</v>
      </c>
      <c r="D7367" s="85" t="s">
        <v>13090</v>
      </c>
      <c r="E7367" s="202" t="s">
        <v>7951</v>
      </c>
      <c r="F7367" s="85" t="s">
        <v>68</v>
      </c>
      <c r="G7367" s="85" t="s">
        <v>70</v>
      </c>
      <c r="H7367" s="85" t="s">
        <v>20690</v>
      </c>
      <c r="I7367" s="3" t="s">
        <v>8188</v>
      </c>
      <c r="J7367" s="85" t="s">
        <v>124</v>
      </c>
      <c r="K7367" s="7" t="s">
        <v>125</v>
      </c>
      <c r="L7367" s="3"/>
      <c r="M7367" s="3"/>
      <c r="N7367" s="41" t="s">
        <v>28222</v>
      </c>
      <c r="O7367" s="87">
        <v>0</v>
      </c>
      <c r="P7367" s="87">
        <v>0</v>
      </c>
      <c r="Q7367" s="87">
        <v>0</v>
      </c>
      <c r="R7367" s="87">
        <v>0</v>
      </c>
      <c r="S7367" s="87"/>
      <c r="T7367" s="87"/>
      <c r="U7367" s="85" t="s">
        <v>112</v>
      </c>
      <c r="V7367" s="179"/>
      <c r="W7367" s="7"/>
      <c r="X7367" s="3"/>
      <c r="Y7367" s="3"/>
      <c r="Z7367" s="215">
        <v>60343</v>
      </c>
      <c r="AA7367" s="11"/>
      <c r="AB7367" s="123" t="s">
        <v>7939</v>
      </c>
      <c r="AC7367" s="124"/>
      <c r="AD7367" s="41"/>
      <c r="AE7367" s="41"/>
      <c r="AF7367" s="191"/>
      <c r="AG7367" s="41"/>
      <c r="AH7367" s="41" t="s">
        <v>16608</v>
      </c>
      <c r="AI7367" s="80" t="s">
        <v>6</v>
      </c>
      <c r="AJ7367" s="41"/>
      <c r="AK7367" s="3"/>
      <c r="AL7367" s="85"/>
      <c r="AM7367" s="151" t="s">
        <v>28169</v>
      </c>
      <c r="AN7367" s="15"/>
      <c r="AO7367" s="166"/>
      <c r="AP7367" s="5">
        <f t="shared" si="116"/>
        <v>0</v>
      </c>
      <c r="AQ7367" s="16"/>
      <c r="AR7367" s="205">
        <v>1</v>
      </c>
      <c r="AS7367" s="16"/>
      <c r="AT7367" s="16"/>
      <c r="AU7367" s="16"/>
      <c r="AV7367" s="16"/>
      <c r="AW7367" s="16"/>
      <c r="AX7367" s="16"/>
    </row>
    <row r="7368" spans="1:50" s="13" customFormat="1" ht="15" hidden="1" customHeight="1" x14ac:dyDescent="0.2">
      <c r="A7368" s="7" t="s">
        <v>25585</v>
      </c>
      <c r="B7368" s="3" t="s">
        <v>28987</v>
      </c>
      <c r="C7368" s="85" t="s">
        <v>7939</v>
      </c>
      <c r="D7368" s="85" t="s">
        <v>13090</v>
      </c>
      <c r="E7368" s="202" t="s">
        <v>9112</v>
      </c>
      <c r="F7368" s="85" t="s">
        <v>40</v>
      </c>
      <c r="G7368" s="85" t="s">
        <v>43</v>
      </c>
      <c r="H7368" s="85" t="s">
        <v>20690</v>
      </c>
      <c r="I7368" s="3" t="s">
        <v>10897</v>
      </c>
      <c r="J7368" s="85" t="s">
        <v>115</v>
      </c>
      <c r="K7368" s="7" t="s">
        <v>4694</v>
      </c>
      <c r="L7368" s="3"/>
      <c r="M7368" s="3"/>
      <c r="N7368" s="41" t="s">
        <v>25446</v>
      </c>
      <c r="O7368" s="87">
        <v>0</v>
      </c>
      <c r="P7368" s="87">
        <v>0</v>
      </c>
      <c r="Q7368" s="87">
        <v>0</v>
      </c>
      <c r="R7368" s="87">
        <v>0</v>
      </c>
      <c r="S7368" s="87"/>
      <c r="T7368" s="87"/>
      <c r="U7368" s="85" t="s">
        <v>112</v>
      </c>
      <c r="V7368" s="179"/>
      <c r="W7368" s="7"/>
      <c r="X7368" s="3"/>
      <c r="Y7368" s="3"/>
      <c r="Z7368" s="215">
        <v>828017</v>
      </c>
      <c r="AA7368" s="11"/>
      <c r="AB7368" s="123" t="s">
        <v>7939</v>
      </c>
      <c r="AC7368" s="124"/>
      <c r="AD7368" s="41"/>
      <c r="AE7368" s="41"/>
      <c r="AF7368" s="191"/>
      <c r="AG7368" s="41"/>
      <c r="AH7368" s="41" t="s">
        <v>8211</v>
      </c>
      <c r="AI7368" s="80" t="s">
        <v>6</v>
      </c>
      <c r="AJ7368" s="41"/>
      <c r="AK7368" s="3"/>
      <c r="AL7368" s="85"/>
      <c r="AM7368" s="151" t="s">
        <v>25241</v>
      </c>
      <c r="AN7368" s="15"/>
      <c r="AO7368" s="166"/>
      <c r="AP7368" s="5">
        <f t="shared" si="116"/>
        <v>0</v>
      </c>
      <c r="AQ7368" s="16"/>
      <c r="AR7368" s="205">
        <v>1</v>
      </c>
      <c r="AS7368" s="16"/>
      <c r="AT7368" s="16"/>
      <c r="AU7368" s="16"/>
      <c r="AV7368" s="16"/>
      <c r="AW7368" s="16"/>
      <c r="AX7368" s="16"/>
    </row>
    <row r="7369" spans="1:50" s="13" customFormat="1" ht="15" hidden="1" customHeight="1" x14ac:dyDescent="0.2">
      <c r="A7369" s="7" t="s">
        <v>26819</v>
      </c>
      <c r="B7369" s="3" t="s">
        <v>27207</v>
      </c>
      <c r="C7369" s="85" t="s">
        <v>7939</v>
      </c>
      <c r="D7369" s="85" t="s">
        <v>13090</v>
      </c>
      <c r="E7369" s="202" t="s">
        <v>7951</v>
      </c>
      <c r="F7369" s="85" t="s">
        <v>21</v>
      </c>
      <c r="G7369" s="85" t="s">
        <v>25106</v>
      </c>
      <c r="H7369" s="85" t="s">
        <v>20690</v>
      </c>
      <c r="I7369" s="3" t="s">
        <v>22448</v>
      </c>
      <c r="J7369" s="85" t="s">
        <v>105</v>
      </c>
      <c r="K7369" s="7" t="s">
        <v>102</v>
      </c>
      <c r="L7369" s="3"/>
      <c r="M7369" s="3"/>
      <c r="N7369" s="41" t="s">
        <v>27208</v>
      </c>
      <c r="O7369" s="87">
        <v>0</v>
      </c>
      <c r="P7369" s="87">
        <v>0</v>
      </c>
      <c r="Q7369" s="87">
        <v>0</v>
      </c>
      <c r="R7369" s="87">
        <v>0</v>
      </c>
      <c r="S7369" s="87"/>
      <c r="T7369" s="87"/>
      <c r="U7369" s="85" t="s">
        <v>112</v>
      </c>
      <c r="V7369" s="179"/>
      <c r="W7369" s="7"/>
      <c r="X7369" s="3"/>
      <c r="Y7369" s="3"/>
      <c r="Z7369" s="215">
        <v>3179566</v>
      </c>
      <c r="AA7369" s="11"/>
      <c r="AB7369" s="123" t="s">
        <v>7939</v>
      </c>
      <c r="AC7369" s="124"/>
      <c r="AD7369" s="41"/>
      <c r="AE7369" s="41"/>
      <c r="AF7369" s="191"/>
      <c r="AG7369" s="41"/>
      <c r="AH7369" s="41" t="s">
        <v>22542</v>
      </c>
      <c r="AI7369" s="80" t="s">
        <v>6</v>
      </c>
      <c r="AJ7369" s="41"/>
      <c r="AK7369" s="3"/>
      <c r="AL7369" s="85"/>
      <c r="AM7369" s="151" t="s">
        <v>26263</v>
      </c>
      <c r="AN7369" s="15"/>
      <c r="AO7369" s="166"/>
      <c r="AP7369" s="5">
        <f t="shared" si="116"/>
        <v>0</v>
      </c>
      <c r="AQ7369" s="16"/>
      <c r="AR7369" s="205">
        <v>1</v>
      </c>
      <c r="AS7369" s="16"/>
      <c r="AT7369" s="16"/>
      <c r="AU7369" s="16"/>
      <c r="AV7369" s="16"/>
      <c r="AW7369" s="16"/>
      <c r="AX7369" s="16"/>
    </row>
    <row r="7370" spans="1:50" s="13" customFormat="1" ht="15" hidden="1" customHeight="1" x14ac:dyDescent="0.2">
      <c r="A7370" s="7" t="s">
        <v>28676</v>
      </c>
      <c r="B7370" s="3" t="s">
        <v>28225</v>
      </c>
      <c r="C7370" s="85" t="s">
        <v>7939</v>
      </c>
      <c r="D7370" s="85" t="s">
        <v>13090</v>
      </c>
      <c r="E7370" s="202" t="s">
        <v>120</v>
      </c>
      <c r="F7370" s="85" t="s">
        <v>34</v>
      </c>
      <c r="G7370" s="85" t="s">
        <v>35</v>
      </c>
      <c r="H7370" s="85" t="s">
        <v>20688</v>
      </c>
      <c r="I7370" s="7" t="s">
        <v>8125</v>
      </c>
      <c r="J7370" s="85" t="s">
        <v>4400</v>
      </c>
      <c r="K7370" s="7" t="s">
        <v>4422</v>
      </c>
      <c r="L7370" s="3"/>
      <c r="M7370" s="3"/>
      <c r="N7370" s="41" t="s">
        <v>16860</v>
      </c>
      <c r="O7370" s="87">
        <v>0</v>
      </c>
      <c r="P7370" s="87">
        <v>0</v>
      </c>
      <c r="Q7370" s="87">
        <v>0</v>
      </c>
      <c r="R7370" s="87">
        <v>0</v>
      </c>
      <c r="S7370" s="87"/>
      <c r="T7370" s="87"/>
      <c r="U7370" s="85" t="s">
        <v>112</v>
      </c>
      <c r="V7370" s="179"/>
      <c r="W7370" s="7"/>
      <c r="X7370" s="3"/>
      <c r="Y7370" s="3"/>
      <c r="Z7370" s="215">
        <v>329848</v>
      </c>
      <c r="AA7370" s="11"/>
      <c r="AB7370" s="123" t="s">
        <v>7939</v>
      </c>
      <c r="AC7370" s="124"/>
      <c r="AD7370" s="41"/>
      <c r="AE7370" s="41"/>
      <c r="AF7370" s="191"/>
      <c r="AG7370" s="41"/>
      <c r="AH7370" s="41" t="s">
        <v>7952</v>
      </c>
      <c r="AI7370" s="80" t="s">
        <v>6</v>
      </c>
      <c r="AJ7370" s="41"/>
      <c r="AK7370" s="3"/>
      <c r="AL7370" s="85"/>
      <c r="AM7370" s="151" t="s">
        <v>28169</v>
      </c>
      <c r="AN7370" s="15"/>
      <c r="AO7370" s="166"/>
      <c r="AP7370" s="5">
        <f t="shared" si="116"/>
        <v>0</v>
      </c>
      <c r="AQ7370" s="16"/>
      <c r="AR7370" s="205">
        <v>1</v>
      </c>
      <c r="AS7370" s="16"/>
      <c r="AT7370" s="16"/>
      <c r="AU7370" s="16"/>
      <c r="AV7370" s="16"/>
      <c r="AW7370" s="16"/>
      <c r="AX7370" s="16"/>
    </row>
    <row r="7371" spans="1:50" s="13" customFormat="1" ht="15" hidden="1" customHeight="1" x14ac:dyDescent="0.2">
      <c r="A7371" s="7" t="s">
        <v>11369</v>
      </c>
      <c r="B7371" s="3" t="s">
        <v>11370</v>
      </c>
      <c r="C7371" s="85" t="s">
        <v>7939</v>
      </c>
      <c r="D7371" s="85" t="s">
        <v>13090</v>
      </c>
      <c r="E7371" s="202" t="s">
        <v>154</v>
      </c>
      <c r="F7371" s="85" t="s">
        <v>55</v>
      </c>
      <c r="G7371" s="85" t="s">
        <v>63</v>
      </c>
      <c r="H7371" s="85" t="s">
        <v>20690</v>
      </c>
      <c r="I7371" s="3" t="s">
        <v>4564</v>
      </c>
      <c r="J7371" s="85" t="s">
        <v>4400</v>
      </c>
      <c r="K7371" s="7" t="s">
        <v>4422</v>
      </c>
      <c r="L7371" s="3"/>
      <c r="M7371" s="3"/>
      <c r="N7371" s="41" t="s">
        <v>11371</v>
      </c>
      <c r="O7371" s="87">
        <v>30483</v>
      </c>
      <c r="P7371" s="87">
        <v>23667</v>
      </c>
      <c r="Q7371" s="87">
        <v>6816</v>
      </c>
      <c r="R7371" s="87">
        <v>0</v>
      </c>
      <c r="S7371" s="87"/>
      <c r="T7371" s="87"/>
      <c r="U7371" s="85">
        <v>2006</v>
      </c>
      <c r="V7371" s="179"/>
      <c r="W7371" s="7"/>
      <c r="X7371" s="3"/>
      <c r="Y7371" s="3"/>
      <c r="Z7371" s="215">
        <v>96969</v>
      </c>
      <c r="AA7371" s="11"/>
      <c r="AB7371" s="123" t="s">
        <v>7939</v>
      </c>
      <c r="AC7371" s="124"/>
      <c r="AD7371" s="41"/>
      <c r="AE7371" s="41"/>
      <c r="AF7371" s="191">
        <v>43927</v>
      </c>
      <c r="AG7371" s="41"/>
      <c r="AH7371" s="41" t="s">
        <v>8024</v>
      </c>
      <c r="AI7371" s="80" t="s">
        <v>6</v>
      </c>
      <c r="AJ7371" s="41"/>
      <c r="AK7371" s="3"/>
      <c r="AL7371" s="85"/>
      <c r="AM7371" s="151" t="s">
        <v>19998</v>
      </c>
      <c r="AN7371" s="15"/>
      <c r="AO7371" s="166"/>
      <c r="AP7371" s="5">
        <f t="shared" si="116"/>
        <v>0</v>
      </c>
      <c r="AQ7371" s="16"/>
      <c r="AR7371" s="205">
        <v>1</v>
      </c>
      <c r="AS7371" s="16"/>
      <c r="AT7371" s="16"/>
      <c r="AU7371" s="16"/>
      <c r="AV7371" s="16"/>
      <c r="AW7371" s="16"/>
      <c r="AX7371" s="16"/>
    </row>
    <row r="7372" spans="1:50" s="13" customFormat="1" ht="15" hidden="1" customHeight="1" x14ac:dyDescent="0.2">
      <c r="A7372" s="7" t="s">
        <v>25586</v>
      </c>
      <c r="B7372" s="3" t="s">
        <v>25346</v>
      </c>
      <c r="C7372" s="85" t="s">
        <v>7939</v>
      </c>
      <c r="D7372" s="85" t="s">
        <v>13090</v>
      </c>
      <c r="E7372" s="202" t="s">
        <v>7951</v>
      </c>
      <c r="F7372" s="85" t="s">
        <v>55</v>
      </c>
      <c r="G7372" s="85" t="s">
        <v>15355</v>
      </c>
      <c r="H7372" s="85" t="s">
        <v>20690</v>
      </c>
      <c r="I7372" s="3" t="s">
        <v>10860</v>
      </c>
      <c r="J7372" s="85" t="s">
        <v>4406</v>
      </c>
      <c r="K7372" s="7" t="s">
        <v>4407</v>
      </c>
      <c r="L7372" s="3"/>
      <c r="M7372" s="3"/>
      <c r="N7372" s="41" t="s">
        <v>25447</v>
      </c>
      <c r="O7372" s="87">
        <v>0</v>
      </c>
      <c r="P7372" s="87">
        <v>0</v>
      </c>
      <c r="Q7372" s="87">
        <v>0</v>
      </c>
      <c r="R7372" s="87">
        <v>0</v>
      </c>
      <c r="S7372" s="87"/>
      <c r="T7372" s="87"/>
      <c r="U7372" s="85" t="s">
        <v>112</v>
      </c>
      <c r="V7372" s="179"/>
      <c r="W7372" s="7"/>
      <c r="X7372" s="3"/>
      <c r="Y7372" s="3"/>
      <c r="Z7372" s="215">
        <v>105535</v>
      </c>
      <c r="AA7372" s="11"/>
      <c r="AB7372" s="123" t="s">
        <v>7939</v>
      </c>
      <c r="AC7372" s="124"/>
      <c r="AD7372" s="41"/>
      <c r="AE7372" s="41"/>
      <c r="AF7372" s="191"/>
      <c r="AG7372" s="41"/>
      <c r="AH7372" s="41" t="s">
        <v>8189</v>
      </c>
      <c r="AI7372" s="80" t="s">
        <v>6</v>
      </c>
      <c r="AJ7372" s="41"/>
      <c r="AK7372" s="3"/>
      <c r="AL7372" s="85"/>
      <c r="AM7372" s="151" t="s">
        <v>25241</v>
      </c>
      <c r="AN7372" s="15"/>
      <c r="AO7372" s="166"/>
      <c r="AP7372" s="5">
        <f t="shared" si="116"/>
        <v>0</v>
      </c>
      <c r="AQ7372" s="16"/>
      <c r="AR7372" s="205">
        <v>1</v>
      </c>
      <c r="AS7372" s="16"/>
      <c r="AT7372" s="16"/>
      <c r="AU7372" s="16"/>
      <c r="AV7372" s="16"/>
      <c r="AW7372" s="16"/>
      <c r="AX7372" s="16"/>
    </row>
    <row r="7373" spans="1:50" s="13" customFormat="1" ht="15" hidden="1" customHeight="1" x14ac:dyDescent="0.2">
      <c r="A7373" s="7" t="s">
        <v>26820</v>
      </c>
      <c r="B7373" s="3" t="s">
        <v>27209</v>
      </c>
      <c r="C7373" s="85" t="s">
        <v>7939</v>
      </c>
      <c r="D7373" s="85" t="s">
        <v>13090</v>
      </c>
      <c r="E7373" s="202" t="s">
        <v>9112</v>
      </c>
      <c r="F7373" s="85" t="s">
        <v>34</v>
      </c>
      <c r="G7373" s="85" t="s">
        <v>37</v>
      </c>
      <c r="H7373" s="85" t="s">
        <v>20689</v>
      </c>
      <c r="I7373" s="3" t="s">
        <v>7949</v>
      </c>
      <c r="J7373" s="85" t="s">
        <v>4400</v>
      </c>
      <c r="K7373" s="7" t="s">
        <v>4422</v>
      </c>
      <c r="L7373" s="3"/>
      <c r="M7373" s="3"/>
      <c r="N7373" s="41" t="s">
        <v>27210</v>
      </c>
      <c r="O7373" s="87">
        <v>0</v>
      </c>
      <c r="P7373" s="87">
        <v>0</v>
      </c>
      <c r="Q7373" s="87">
        <v>0</v>
      </c>
      <c r="R7373" s="87">
        <v>0</v>
      </c>
      <c r="S7373" s="87"/>
      <c r="T7373" s="87"/>
      <c r="U7373" s="85" t="s">
        <v>112</v>
      </c>
      <c r="V7373" s="179"/>
      <c r="W7373" s="7"/>
      <c r="X7373" s="3"/>
      <c r="Y7373" s="3"/>
      <c r="Z7373" s="215">
        <v>429218</v>
      </c>
      <c r="AA7373" s="11"/>
      <c r="AB7373" s="123" t="s">
        <v>7939</v>
      </c>
      <c r="AC7373" s="124"/>
      <c r="AD7373" s="41"/>
      <c r="AE7373" s="41"/>
      <c r="AF7373" s="191"/>
      <c r="AG7373" s="41"/>
      <c r="AH7373" s="41" t="s">
        <v>7952</v>
      </c>
      <c r="AI7373" s="80" t="s">
        <v>6</v>
      </c>
      <c r="AJ7373" s="41"/>
      <c r="AK7373" s="3"/>
      <c r="AL7373" s="85"/>
      <c r="AM7373" s="151" t="s">
        <v>26263</v>
      </c>
      <c r="AN7373" s="15"/>
      <c r="AO7373" s="166"/>
      <c r="AP7373" s="5">
        <f t="shared" si="116"/>
        <v>0</v>
      </c>
      <c r="AQ7373" s="16"/>
      <c r="AR7373" s="205">
        <v>1</v>
      </c>
      <c r="AS7373" s="16"/>
      <c r="AT7373" s="16"/>
      <c r="AU7373" s="16"/>
      <c r="AV7373" s="16"/>
      <c r="AW7373" s="16"/>
      <c r="AX7373" s="16"/>
    </row>
    <row r="7374" spans="1:50" s="13" customFormat="1" ht="15" hidden="1" customHeight="1" x14ac:dyDescent="0.2">
      <c r="A7374" s="7" t="s">
        <v>26821</v>
      </c>
      <c r="B7374" s="3" t="s">
        <v>28988</v>
      </c>
      <c r="C7374" s="85" t="s">
        <v>7939</v>
      </c>
      <c r="D7374" s="85" t="s">
        <v>13090</v>
      </c>
      <c r="E7374" s="202" t="s">
        <v>7951</v>
      </c>
      <c r="F7374" s="85" t="s">
        <v>64</v>
      </c>
      <c r="G7374" s="85" t="s">
        <v>16220</v>
      </c>
      <c r="H7374" s="85" t="s">
        <v>20690</v>
      </c>
      <c r="I7374" s="3" t="s">
        <v>10188</v>
      </c>
      <c r="J7374" s="85" t="s">
        <v>5308</v>
      </c>
      <c r="K7374" s="7" t="s">
        <v>25760</v>
      </c>
      <c r="L7374" s="3"/>
      <c r="M7374" s="3"/>
      <c r="N7374" s="41" t="s">
        <v>27211</v>
      </c>
      <c r="O7374" s="87">
        <v>0</v>
      </c>
      <c r="P7374" s="87">
        <v>0</v>
      </c>
      <c r="Q7374" s="87">
        <v>0</v>
      </c>
      <c r="R7374" s="87">
        <v>0</v>
      </c>
      <c r="S7374" s="87"/>
      <c r="T7374" s="87"/>
      <c r="U7374" s="85" t="s">
        <v>112</v>
      </c>
      <c r="V7374" s="179"/>
      <c r="W7374" s="7"/>
      <c r="X7374" s="3"/>
      <c r="Y7374" s="3"/>
      <c r="Z7374" s="215">
        <v>37544</v>
      </c>
      <c r="AA7374" s="11"/>
      <c r="AB7374" s="123" t="s">
        <v>7939</v>
      </c>
      <c r="AC7374" s="124"/>
      <c r="AD7374" s="41"/>
      <c r="AE7374" s="41"/>
      <c r="AF7374" s="191"/>
      <c r="AG7374" s="41"/>
      <c r="AH7374" s="41" t="s">
        <v>16728</v>
      </c>
      <c r="AI7374" s="80" t="s">
        <v>6</v>
      </c>
      <c r="AJ7374" s="41"/>
      <c r="AK7374" s="3"/>
      <c r="AL7374" s="85"/>
      <c r="AM7374" s="151" t="s">
        <v>26263</v>
      </c>
      <c r="AN7374" s="15"/>
      <c r="AO7374" s="166"/>
      <c r="AP7374" s="5">
        <f t="shared" si="116"/>
        <v>0</v>
      </c>
      <c r="AQ7374" s="16"/>
      <c r="AR7374" s="205">
        <v>1</v>
      </c>
      <c r="AS7374" s="16"/>
      <c r="AT7374" s="16"/>
      <c r="AU7374" s="16"/>
      <c r="AV7374" s="16"/>
      <c r="AW7374" s="16"/>
      <c r="AX7374" s="16"/>
    </row>
    <row r="7375" spans="1:50" s="13" customFormat="1" ht="15" hidden="1" customHeight="1" x14ac:dyDescent="0.2">
      <c r="A7375" s="7" t="s">
        <v>28677</v>
      </c>
      <c r="B7375" s="3" t="s">
        <v>28226</v>
      </c>
      <c r="C7375" s="85" t="s">
        <v>7939</v>
      </c>
      <c r="D7375" s="85" t="s">
        <v>13090</v>
      </c>
      <c r="E7375" s="202" t="s">
        <v>7951</v>
      </c>
      <c r="F7375" s="85" t="s">
        <v>34</v>
      </c>
      <c r="G7375" s="85" t="s">
        <v>35</v>
      </c>
      <c r="H7375" s="85" t="s">
        <v>20688</v>
      </c>
      <c r="I7375" s="7" t="s">
        <v>8125</v>
      </c>
      <c r="J7375" s="85" t="s">
        <v>4400</v>
      </c>
      <c r="K7375" s="7" t="s">
        <v>3838</v>
      </c>
      <c r="L7375" s="3"/>
      <c r="M7375" s="3"/>
      <c r="N7375" s="41" t="s">
        <v>7950</v>
      </c>
      <c r="O7375" s="87">
        <v>0</v>
      </c>
      <c r="P7375" s="87">
        <v>0</v>
      </c>
      <c r="Q7375" s="87">
        <v>0</v>
      </c>
      <c r="R7375" s="87">
        <v>0</v>
      </c>
      <c r="S7375" s="87"/>
      <c r="T7375" s="87"/>
      <c r="U7375" s="85" t="s">
        <v>112</v>
      </c>
      <c r="V7375" s="179"/>
      <c r="W7375" s="7"/>
      <c r="X7375" s="3"/>
      <c r="Y7375" s="3"/>
      <c r="Z7375" s="215">
        <v>133950</v>
      </c>
      <c r="AA7375" s="11"/>
      <c r="AB7375" s="123" t="s">
        <v>7939</v>
      </c>
      <c r="AC7375" s="124"/>
      <c r="AD7375" s="41"/>
      <c r="AE7375" s="41"/>
      <c r="AF7375" s="191"/>
      <c r="AG7375" s="41"/>
      <c r="AH7375" s="41" t="s">
        <v>7952</v>
      </c>
      <c r="AI7375" s="80" t="s">
        <v>6</v>
      </c>
      <c r="AJ7375" s="41"/>
      <c r="AK7375" s="3"/>
      <c r="AL7375" s="85"/>
      <c r="AM7375" s="151" t="s">
        <v>28169</v>
      </c>
      <c r="AN7375" s="15"/>
      <c r="AO7375" s="166"/>
      <c r="AP7375" s="5">
        <f t="shared" si="116"/>
        <v>0</v>
      </c>
      <c r="AQ7375" s="16"/>
      <c r="AR7375" s="205">
        <v>1</v>
      </c>
      <c r="AS7375" s="16"/>
      <c r="AT7375" s="16"/>
      <c r="AU7375" s="16"/>
      <c r="AV7375" s="16"/>
      <c r="AW7375" s="16"/>
      <c r="AX7375" s="16"/>
    </row>
    <row r="7376" spans="1:50" s="13" customFormat="1" ht="15" hidden="1" customHeight="1" x14ac:dyDescent="0.2">
      <c r="A7376" s="7" t="s">
        <v>28678</v>
      </c>
      <c r="B7376" s="3" t="s">
        <v>28227</v>
      </c>
      <c r="C7376" s="85" t="s">
        <v>7939</v>
      </c>
      <c r="D7376" s="85" t="s">
        <v>13090</v>
      </c>
      <c r="E7376" s="202" t="s">
        <v>9112</v>
      </c>
      <c r="F7376" s="85" t="s">
        <v>40</v>
      </c>
      <c r="G7376" s="85" t="s">
        <v>43</v>
      </c>
      <c r="H7376" s="85" t="s">
        <v>20690</v>
      </c>
      <c r="I7376" s="3" t="s">
        <v>10897</v>
      </c>
      <c r="J7376" s="85" t="s">
        <v>4447</v>
      </c>
      <c r="K7376" s="7" t="s">
        <v>6175</v>
      </c>
      <c r="L7376" s="3"/>
      <c r="M7376" s="3"/>
      <c r="N7376" s="41" t="s">
        <v>7950</v>
      </c>
      <c r="O7376" s="87">
        <v>0</v>
      </c>
      <c r="P7376" s="87">
        <v>0</v>
      </c>
      <c r="Q7376" s="87">
        <v>0</v>
      </c>
      <c r="R7376" s="87">
        <v>0</v>
      </c>
      <c r="S7376" s="87"/>
      <c r="T7376" s="87"/>
      <c r="U7376" s="85" t="s">
        <v>112</v>
      </c>
      <c r="V7376" s="179"/>
      <c r="W7376" s="7"/>
      <c r="X7376" s="3"/>
      <c r="Y7376" s="3"/>
      <c r="Z7376" s="215">
        <v>509451</v>
      </c>
      <c r="AA7376" s="11"/>
      <c r="AB7376" s="123" t="s">
        <v>7939</v>
      </c>
      <c r="AC7376" s="124"/>
      <c r="AD7376" s="41"/>
      <c r="AE7376" s="41"/>
      <c r="AF7376" s="191"/>
      <c r="AG7376" s="41"/>
      <c r="AH7376" s="41" t="s">
        <v>8211</v>
      </c>
      <c r="AI7376" s="80" t="s">
        <v>6</v>
      </c>
      <c r="AJ7376" s="41"/>
      <c r="AK7376" s="3"/>
      <c r="AL7376" s="85"/>
      <c r="AM7376" s="151" t="s">
        <v>28169</v>
      </c>
      <c r="AN7376" s="15"/>
      <c r="AO7376" s="166"/>
      <c r="AP7376" s="5">
        <f t="shared" si="116"/>
        <v>0</v>
      </c>
      <c r="AQ7376" s="16"/>
      <c r="AR7376" s="205">
        <v>1</v>
      </c>
      <c r="AS7376" s="16"/>
      <c r="AT7376" s="16"/>
      <c r="AU7376" s="16"/>
      <c r="AV7376" s="16"/>
      <c r="AW7376" s="16"/>
      <c r="AX7376" s="16"/>
    </row>
    <row r="7377" spans="1:50" s="13" customFormat="1" ht="15" hidden="1" customHeight="1" x14ac:dyDescent="0.2">
      <c r="A7377" s="7" t="s">
        <v>28679</v>
      </c>
      <c r="B7377" s="3" t="s">
        <v>28228</v>
      </c>
      <c r="C7377" s="85" t="s">
        <v>7939</v>
      </c>
      <c r="D7377" s="85" t="s">
        <v>13090</v>
      </c>
      <c r="E7377" s="202" t="s">
        <v>7951</v>
      </c>
      <c r="F7377" s="85" t="s">
        <v>14</v>
      </c>
      <c r="G7377" s="85" t="s">
        <v>15362</v>
      </c>
      <c r="H7377" s="85" t="s">
        <v>20690</v>
      </c>
      <c r="I7377" s="3" t="s">
        <v>10577</v>
      </c>
      <c r="J7377" s="85" t="s">
        <v>105</v>
      </c>
      <c r="K7377" s="7" t="s">
        <v>102</v>
      </c>
      <c r="L7377" s="3"/>
      <c r="M7377" s="3"/>
      <c r="N7377" s="41" t="s">
        <v>28229</v>
      </c>
      <c r="O7377" s="87">
        <v>0</v>
      </c>
      <c r="P7377" s="87">
        <v>0</v>
      </c>
      <c r="Q7377" s="87">
        <v>0</v>
      </c>
      <c r="R7377" s="87">
        <v>0</v>
      </c>
      <c r="S7377" s="87"/>
      <c r="T7377" s="87"/>
      <c r="U7377" s="85" t="s">
        <v>112</v>
      </c>
      <c r="V7377" s="179"/>
      <c r="W7377" s="7"/>
      <c r="X7377" s="3"/>
      <c r="Y7377" s="3"/>
      <c r="Z7377" s="215">
        <v>330026</v>
      </c>
      <c r="AA7377" s="11"/>
      <c r="AB7377" s="123" t="s">
        <v>7939</v>
      </c>
      <c r="AC7377" s="124"/>
      <c r="AD7377" s="41"/>
      <c r="AE7377" s="41"/>
      <c r="AF7377" s="191"/>
      <c r="AG7377" s="41"/>
      <c r="AH7377" s="41" t="s">
        <v>8439</v>
      </c>
      <c r="AI7377" s="80" t="s">
        <v>6</v>
      </c>
      <c r="AJ7377" s="41"/>
      <c r="AK7377" s="3"/>
      <c r="AL7377" s="85"/>
      <c r="AM7377" s="151" t="s">
        <v>28169</v>
      </c>
      <c r="AN7377" s="15"/>
      <c r="AO7377" s="166"/>
      <c r="AP7377" s="5">
        <f t="shared" si="116"/>
        <v>0</v>
      </c>
      <c r="AQ7377" s="16"/>
      <c r="AR7377" s="205">
        <v>1</v>
      </c>
      <c r="AS7377" s="16"/>
      <c r="AT7377" s="16"/>
      <c r="AU7377" s="16"/>
      <c r="AV7377" s="16"/>
      <c r="AW7377" s="16"/>
      <c r="AX7377" s="16"/>
    </row>
    <row r="7378" spans="1:50" s="13" customFormat="1" ht="15" hidden="1" customHeight="1" x14ac:dyDescent="0.2">
      <c r="A7378" s="7" t="s">
        <v>25587</v>
      </c>
      <c r="B7378" s="3" t="s">
        <v>25347</v>
      </c>
      <c r="C7378" s="85" t="s">
        <v>7939</v>
      </c>
      <c r="D7378" s="85" t="s">
        <v>13090</v>
      </c>
      <c r="E7378" s="202" t="s">
        <v>7951</v>
      </c>
      <c r="F7378" s="85" t="s">
        <v>14</v>
      </c>
      <c r="G7378" s="85" t="s">
        <v>18</v>
      </c>
      <c r="H7378" s="85" t="s">
        <v>20690</v>
      </c>
      <c r="I7378" s="3" t="s">
        <v>8473</v>
      </c>
      <c r="J7378" s="85" t="s">
        <v>4400</v>
      </c>
      <c r="K7378" s="7" t="s">
        <v>4422</v>
      </c>
      <c r="L7378" s="3"/>
      <c r="M7378" s="3"/>
      <c r="N7378" s="41" t="s">
        <v>24939</v>
      </c>
      <c r="O7378" s="87">
        <v>0</v>
      </c>
      <c r="P7378" s="87">
        <v>0</v>
      </c>
      <c r="Q7378" s="87">
        <v>0</v>
      </c>
      <c r="R7378" s="87">
        <v>0</v>
      </c>
      <c r="S7378" s="87"/>
      <c r="T7378" s="87"/>
      <c r="U7378" s="85" t="s">
        <v>112</v>
      </c>
      <c r="V7378" s="179"/>
      <c r="W7378" s="7"/>
      <c r="X7378" s="3"/>
      <c r="Y7378" s="3"/>
      <c r="Z7378" s="215">
        <v>55471</v>
      </c>
      <c r="AA7378" s="11"/>
      <c r="AB7378" s="123" t="s">
        <v>7939</v>
      </c>
      <c r="AC7378" s="124"/>
      <c r="AD7378" s="41"/>
      <c r="AE7378" s="41"/>
      <c r="AF7378" s="191"/>
      <c r="AG7378" s="41"/>
      <c r="AH7378" s="41" t="s">
        <v>7952</v>
      </c>
      <c r="AI7378" s="80" t="s">
        <v>6</v>
      </c>
      <c r="AJ7378" s="41"/>
      <c r="AK7378" s="3"/>
      <c r="AL7378" s="85"/>
      <c r="AM7378" s="151" t="s">
        <v>25241</v>
      </c>
      <c r="AN7378" s="15"/>
      <c r="AO7378" s="166"/>
      <c r="AP7378" s="5">
        <f t="shared" si="116"/>
        <v>0</v>
      </c>
      <c r="AQ7378" s="16"/>
      <c r="AR7378" s="205">
        <v>1</v>
      </c>
      <c r="AS7378" s="16"/>
      <c r="AT7378" s="16"/>
      <c r="AU7378" s="16"/>
      <c r="AV7378" s="16"/>
      <c r="AW7378" s="16"/>
      <c r="AX7378" s="16"/>
    </row>
    <row r="7379" spans="1:50" s="13" customFormat="1" ht="15" hidden="1" customHeight="1" x14ac:dyDescent="0.2">
      <c r="A7379" s="7" t="s">
        <v>11372</v>
      </c>
      <c r="B7379" s="3" t="s">
        <v>11373</v>
      </c>
      <c r="C7379" s="85" t="s">
        <v>7939</v>
      </c>
      <c r="D7379" s="85" t="s">
        <v>13090</v>
      </c>
      <c r="E7379" s="202" t="s">
        <v>154</v>
      </c>
      <c r="F7379" s="85" t="s">
        <v>55</v>
      </c>
      <c r="G7379" s="85" t="s">
        <v>63</v>
      </c>
      <c r="H7379" s="85" t="s">
        <v>20690</v>
      </c>
      <c r="I7379" s="3" t="s">
        <v>4564</v>
      </c>
      <c r="J7379" s="85" t="s">
        <v>4400</v>
      </c>
      <c r="K7379" s="7" t="s">
        <v>4422</v>
      </c>
      <c r="L7379" s="3"/>
      <c r="M7379" s="3"/>
      <c r="N7379" s="41" t="s">
        <v>11374</v>
      </c>
      <c r="O7379" s="87">
        <v>95918</v>
      </c>
      <c r="P7379" s="87">
        <v>78752</v>
      </c>
      <c r="Q7379" s="87">
        <v>17166</v>
      </c>
      <c r="R7379" s="87">
        <v>0</v>
      </c>
      <c r="S7379" s="87"/>
      <c r="T7379" s="87"/>
      <c r="U7379" s="85">
        <v>2009</v>
      </c>
      <c r="V7379" s="179"/>
      <c r="W7379" s="7"/>
      <c r="X7379" s="3"/>
      <c r="Y7379" s="3"/>
      <c r="Z7379" s="215">
        <v>20000</v>
      </c>
      <c r="AA7379" s="11"/>
      <c r="AB7379" s="123" t="s">
        <v>7939</v>
      </c>
      <c r="AC7379" s="124"/>
      <c r="AD7379" s="41"/>
      <c r="AE7379" s="41"/>
      <c r="AF7379" s="191">
        <v>40280</v>
      </c>
      <c r="AG7379" s="41"/>
      <c r="AH7379" s="41" t="s">
        <v>8024</v>
      </c>
      <c r="AI7379" s="80" t="s">
        <v>6</v>
      </c>
      <c r="AJ7379" s="41"/>
      <c r="AK7379" s="3"/>
      <c r="AL7379" s="85"/>
      <c r="AM7379" s="151" t="s">
        <v>19998</v>
      </c>
      <c r="AN7379" s="15"/>
      <c r="AO7379" s="166"/>
      <c r="AP7379" s="5">
        <f t="shared" si="116"/>
        <v>0</v>
      </c>
      <c r="AQ7379" s="16"/>
      <c r="AR7379" s="205">
        <v>1</v>
      </c>
      <c r="AS7379" s="16"/>
      <c r="AT7379" s="16"/>
      <c r="AU7379" s="16"/>
      <c r="AV7379" s="16"/>
      <c r="AW7379" s="16"/>
      <c r="AX7379" s="16"/>
    </row>
    <row r="7380" spans="1:50" s="13" customFormat="1" ht="15" hidden="1" customHeight="1" x14ac:dyDescent="0.2">
      <c r="A7380" s="7" t="s">
        <v>25588</v>
      </c>
      <c r="B7380" s="3" t="s">
        <v>25348</v>
      </c>
      <c r="C7380" s="85" t="s">
        <v>7939</v>
      </c>
      <c r="D7380" s="85" t="s">
        <v>13090</v>
      </c>
      <c r="E7380" s="202" t="s">
        <v>7951</v>
      </c>
      <c r="F7380" s="85" t="s">
        <v>14</v>
      </c>
      <c r="G7380" s="85" t="s">
        <v>18</v>
      </c>
      <c r="H7380" s="85" t="s">
        <v>20690</v>
      </c>
      <c r="I7380" s="3" t="s">
        <v>8473</v>
      </c>
      <c r="J7380" s="85" t="s">
        <v>4400</v>
      </c>
      <c r="K7380" s="7" t="s">
        <v>4422</v>
      </c>
      <c r="L7380" s="3"/>
      <c r="M7380" s="3"/>
      <c r="N7380" s="41" t="s">
        <v>10207</v>
      </c>
      <c r="O7380" s="87">
        <v>0</v>
      </c>
      <c r="P7380" s="87">
        <v>0</v>
      </c>
      <c r="Q7380" s="87">
        <v>0</v>
      </c>
      <c r="R7380" s="87">
        <v>0</v>
      </c>
      <c r="S7380" s="87"/>
      <c r="T7380" s="87"/>
      <c r="U7380" s="85" t="s">
        <v>112</v>
      </c>
      <c r="V7380" s="179"/>
      <c r="W7380" s="7"/>
      <c r="X7380" s="3"/>
      <c r="Y7380" s="3"/>
      <c r="Z7380" s="215">
        <v>36316</v>
      </c>
      <c r="AA7380" s="11"/>
      <c r="AB7380" s="123" t="s">
        <v>7939</v>
      </c>
      <c r="AC7380" s="124"/>
      <c r="AD7380" s="41"/>
      <c r="AE7380" s="41"/>
      <c r="AF7380" s="191"/>
      <c r="AG7380" s="41"/>
      <c r="AH7380" s="41" t="s">
        <v>7952</v>
      </c>
      <c r="AI7380" s="80" t="s">
        <v>6</v>
      </c>
      <c r="AJ7380" s="41"/>
      <c r="AK7380" s="3"/>
      <c r="AL7380" s="85"/>
      <c r="AM7380" s="151" t="s">
        <v>25241</v>
      </c>
      <c r="AN7380" s="15"/>
      <c r="AO7380" s="166"/>
      <c r="AP7380" s="5">
        <f t="shared" si="116"/>
        <v>0</v>
      </c>
      <c r="AQ7380" s="16"/>
      <c r="AR7380" s="205">
        <v>1</v>
      </c>
      <c r="AS7380" s="16"/>
      <c r="AT7380" s="16"/>
      <c r="AU7380" s="16"/>
      <c r="AV7380" s="16"/>
      <c r="AW7380" s="16"/>
      <c r="AX7380" s="16"/>
    </row>
    <row r="7381" spans="1:50" s="13" customFormat="1" ht="15" hidden="1" customHeight="1" x14ac:dyDescent="0.2">
      <c r="A7381" s="7" t="s">
        <v>25589</v>
      </c>
      <c r="B7381" s="3" t="s">
        <v>25349</v>
      </c>
      <c r="C7381" s="85" t="s">
        <v>7939</v>
      </c>
      <c r="D7381" s="85" t="s">
        <v>13090</v>
      </c>
      <c r="E7381" s="202" t="s">
        <v>7951</v>
      </c>
      <c r="F7381" s="85" t="s">
        <v>14</v>
      </c>
      <c r="G7381" s="85" t="s">
        <v>18</v>
      </c>
      <c r="H7381" s="85" t="s">
        <v>20690</v>
      </c>
      <c r="I7381" s="3" t="s">
        <v>8473</v>
      </c>
      <c r="J7381" s="85" t="s">
        <v>4400</v>
      </c>
      <c r="K7381" s="7" t="s">
        <v>4422</v>
      </c>
      <c r="L7381" s="3"/>
      <c r="M7381" s="3"/>
      <c r="N7381" s="41" t="s">
        <v>24939</v>
      </c>
      <c r="O7381" s="87">
        <v>0</v>
      </c>
      <c r="P7381" s="87">
        <v>0</v>
      </c>
      <c r="Q7381" s="87">
        <v>0</v>
      </c>
      <c r="R7381" s="87">
        <v>0</v>
      </c>
      <c r="S7381" s="87"/>
      <c r="T7381" s="87"/>
      <c r="U7381" s="85" t="s">
        <v>112</v>
      </c>
      <c r="V7381" s="179"/>
      <c r="W7381" s="7"/>
      <c r="X7381" s="3"/>
      <c r="Y7381" s="3"/>
      <c r="Z7381" s="215">
        <v>56539</v>
      </c>
      <c r="AA7381" s="11"/>
      <c r="AB7381" s="123" t="s">
        <v>7939</v>
      </c>
      <c r="AC7381" s="124"/>
      <c r="AD7381" s="41"/>
      <c r="AE7381" s="41"/>
      <c r="AF7381" s="191"/>
      <c r="AG7381" s="41"/>
      <c r="AH7381" s="41" t="s">
        <v>7952</v>
      </c>
      <c r="AI7381" s="80" t="s">
        <v>6</v>
      </c>
      <c r="AJ7381" s="41"/>
      <c r="AK7381" s="3"/>
      <c r="AL7381" s="85"/>
      <c r="AM7381" s="151" t="s">
        <v>25241</v>
      </c>
      <c r="AN7381" s="15"/>
      <c r="AO7381" s="166"/>
      <c r="AP7381" s="5">
        <f t="shared" si="116"/>
        <v>0</v>
      </c>
      <c r="AQ7381" s="16"/>
      <c r="AR7381" s="205">
        <v>1</v>
      </c>
      <c r="AS7381" s="16"/>
      <c r="AT7381" s="16"/>
      <c r="AU7381" s="16"/>
      <c r="AV7381" s="16"/>
      <c r="AW7381" s="16"/>
      <c r="AX7381" s="16"/>
    </row>
    <row r="7382" spans="1:50" s="13" customFormat="1" ht="15" hidden="1" customHeight="1" x14ac:dyDescent="0.2">
      <c r="A7382" s="7" t="s">
        <v>25590</v>
      </c>
      <c r="B7382" s="3" t="s">
        <v>25350</v>
      </c>
      <c r="C7382" s="85" t="s">
        <v>7939</v>
      </c>
      <c r="D7382" s="85" t="s">
        <v>13090</v>
      </c>
      <c r="E7382" s="202" t="s">
        <v>9112</v>
      </c>
      <c r="F7382" s="85" t="s">
        <v>40</v>
      </c>
      <c r="G7382" s="85" t="s">
        <v>43</v>
      </c>
      <c r="H7382" s="85" t="s">
        <v>20690</v>
      </c>
      <c r="I7382" s="3" t="s">
        <v>8209</v>
      </c>
      <c r="J7382" s="85" t="s">
        <v>115</v>
      </c>
      <c r="K7382" s="7" t="s">
        <v>116</v>
      </c>
      <c r="L7382" s="3"/>
      <c r="M7382" s="3"/>
      <c r="N7382" s="41" t="s">
        <v>10592</v>
      </c>
      <c r="O7382" s="87">
        <v>0</v>
      </c>
      <c r="P7382" s="87">
        <v>0</v>
      </c>
      <c r="Q7382" s="87">
        <v>0</v>
      </c>
      <c r="R7382" s="87">
        <v>0</v>
      </c>
      <c r="S7382" s="87"/>
      <c r="T7382" s="87"/>
      <c r="U7382" s="85" t="s">
        <v>112</v>
      </c>
      <c r="V7382" s="179"/>
      <c r="W7382" s="7"/>
      <c r="X7382" s="3"/>
      <c r="Y7382" s="3"/>
      <c r="Z7382" s="215">
        <v>36196</v>
      </c>
      <c r="AA7382" s="11"/>
      <c r="AB7382" s="123" t="s">
        <v>7939</v>
      </c>
      <c r="AC7382" s="124"/>
      <c r="AD7382" s="41"/>
      <c r="AE7382" s="41"/>
      <c r="AF7382" s="191"/>
      <c r="AG7382" s="41"/>
      <c r="AH7382" s="41" t="s">
        <v>8211</v>
      </c>
      <c r="AI7382" s="80" t="s">
        <v>6</v>
      </c>
      <c r="AJ7382" s="41"/>
      <c r="AK7382" s="3"/>
      <c r="AL7382" s="85"/>
      <c r="AM7382" s="151" t="s">
        <v>25241</v>
      </c>
      <c r="AN7382" s="15"/>
      <c r="AO7382" s="166"/>
      <c r="AP7382" s="5">
        <f t="shared" si="116"/>
        <v>0</v>
      </c>
      <c r="AQ7382" s="16"/>
      <c r="AR7382" s="205">
        <v>1</v>
      </c>
      <c r="AS7382" s="16"/>
      <c r="AT7382" s="16"/>
      <c r="AU7382" s="16"/>
      <c r="AV7382" s="16"/>
      <c r="AW7382" s="16"/>
      <c r="AX7382" s="16"/>
    </row>
    <row r="7383" spans="1:50" s="13" customFormat="1" ht="15" hidden="1" customHeight="1" x14ac:dyDescent="0.2">
      <c r="A7383" s="7" t="s">
        <v>25591</v>
      </c>
      <c r="B7383" s="3" t="s">
        <v>25351</v>
      </c>
      <c r="C7383" s="85" t="s">
        <v>7939</v>
      </c>
      <c r="D7383" s="85" t="s">
        <v>13090</v>
      </c>
      <c r="E7383" s="202" t="s">
        <v>7951</v>
      </c>
      <c r="F7383" s="85" t="s">
        <v>40</v>
      </c>
      <c r="G7383" s="85" t="s">
        <v>15326</v>
      </c>
      <c r="H7383" s="85" t="s">
        <v>20690</v>
      </c>
      <c r="I7383" s="3" t="s">
        <v>16773</v>
      </c>
      <c r="J7383" s="85" t="s">
        <v>115</v>
      </c>
      <c r="K7383" s="7" t="s">
        <v>116</v>
      </c>
      <c r="L7383" s="3"/>
      <c r="M7383" s="3"/>
      <c r="N7383" s="41" t="s">
        <v>10592</v>
      </c>
      <c r="O7383" s="87">
        <v>0</v>
      </c>
      <c r="P7383" s="87">
        <v>0</v>
      </c>
      <c r="Q7383" s="87">
        <v>0</v>
      </c>
      <c r="R7383" s="87">
        <v>0</v>
      </c>
      <c r="S7383" s="87"/>
      <c r="T7383" s="87"/>
      <c r="U7383" s="85" t="s">
        <v>112</v>
      </c>
      <c r="V7383" s="179"/>
      <c r="W7383" s="7"/>
      <c r="X7383" s="3"/>
      <c r="Y7383" s="3"/>
      <c r="Z7383" s="215">
        <v>12294</v>
      </c>
      <c r="AA7383" s="11"/>
      <c r="AB7383" s="123" t="s">
        <v>7939</v>
      </c>
      <c r="AC7383" s="124"/>
      <c r="AD7383" s="41"/>
      <c r="AE7383" s="41"/>
      <c r="AF7383" s="191"/>
      <c r="AG7383" s="41"/>
      <c r="AH7383" s="41" t="s">
        <v>8211</v>
      </c>
      <c r="AI7383" s="80" t="s">
        <v>6</v>
      </c>
      <c r="AJ7383" s="41"/>
      <c r="AK7383" s="3"/>
      <c r="AL7383" s="85"/>
      <c r="AM7383" s="151" t="s">
        <v>25241</v>
      </c>
      <c r="AN7383" s="15"/>
      <c r="AO7383" s="166"/>
      <c r="AP7383" s="5">
        <f t="shared" si="116"/>
        <v>0</v>
      </c>
      <c r="AQ7383" s="16"/>
      <c r="AR7383" s="205">
        <v>1</v>
      </c>
      <c r="AS7383" s="16"/>
      <c r="AT7383" s="16"/>
      <c r="AU7383" s="16"/>
      <c r="AV7383" s="16"/>
      <c r="AW7383" s="16"/>
      <c r="AX7383" s="16"/>
    </row>
    <row r="7384" spans="1:50" s="13" customFormat="1" ht="15" hidden="1" customHeight="1" x14ac:dyDescent="0.2">
      <c r="A7384" s="7" t="s">
        <v>25105</v>
      </c>
      <c r="B7384" s="3" t="s">
        <v>27212</v>
      </c>
      <c r="C7384" s="85" t="s">
        <v>7939</v>
      </c>
      <c r="D7384" s="85" t="s">
        <v>13090</v>
      </c>
      <c r="E7384" s="202" t="s">
        <v>16631</v>
      </c>
      <c r="F7384" s="85" t="s">
        <v>40</v>
      </c>
      <c r="G7384" s="85" t="s">
        <v>43</v>
      </c>
      <c r="H7384" s="85" t="s">
        <v>20690</v>
      </c>
      <c r="I7384" s="3" t="s">
        <v>8209</v>
      </c>
      <c r="J7384" s="171" t="s">
        <v>115</v>
      </c>
      <c r="K7384" s="7" t="s">
        <v>4926</v>
      </c>
      <c r="L7384" s="3"/>
      <c r="M7384" s="3"/>
      <c r="N7384" s="41" t="s">
        <v>7950</v>
      </c>
      <c r="O7384" s="87">
        <v>500</v>
      </c>
      <c r="P7384" s="87">
        <v>0</v>
      </c>
      <c r="Q7384" s="87">
        <v>500</v>
      </c>
      <c r="R7384" s="87">
        <v>0</v>
      </c>
      <c r="S7384" s="87"/>
      <c r="T7384" s="87"/>
      <c r="U7384" s="85">
        <v>2017</v>
      </c>
      <c r="V7384" s="179"/>
      <c r="W7384" s="7"/>
      <c r="X7384" s="3"/>
      <c r="Y7384" s="3"/>
      <c r="Z7384" s="215">
        <v>32672</v>
      </c>
      <c r="AA7384" s="11"/>
      <c r="AB7384" s="123" t="s">
        <v>7939</v>
      </c>
      <c r="AC7384" s="124"/>
      <c r="AD7384" s="41"/>
      <c r="AE7384" s="41"/>
      <c r="AF7384" s="191"/>
      <c r="AG7384" s="41"/>
      <c r="AH7384" s="41" t="s">
        <v>8211</v>
      </c>
      <c r="AI7384" s="80" t="s">
        <v>6</v>
      </c>
      <c r="AJ7384" s="41"/>
      <c r="AK7384" s="3"/>
      <c r="AL7384" s="85"/>
      <c r="AM7384" s="151" t="s">
        <v>24840</v>
      </c>
      <c r="AN7384" s="15"/>
      <c r="AO7384" s="166"/>
      <c r="AP7384" s="5">
        <f t="shared" si="116"/>
        <v>0</v>
      </c>
      <c r="AQ7384" s="16"/>
      <c r="AR7384" s="205">
        <v>1</v>
      </c>
      <c r="AS7384" s="16"/>
      <c r="AT7384" s="16"/>
      <c r="AU7384" s="16"/>
      <c r="AV7384" s="16"/>
      <c r="AW7384" s="16"/>
      <c r="AX7384" s="16"/>
    </row>
    <row r="7385" spans="1:50" s="13" customFormat="1" ht="15" hidden="1" customHeight="1" x14ac:dyDescent="0.2">
      <c r="A7385" s="7" t="s">
        <v>28680</v>
      </c>
      <c r="B7385" s="3" t="s">
        <v>28230</v>
      </c>
      <c r="C7385" s="85" t="s">
        <v>7939</v>
      </c>
      <c r="D7385" s="85" t="s">
        <v>13090</v>
      </c>
      <c r="E7385" s="202" t="s">
        <v>7951</v>
      </c>
      <c r="F7385" s="85" t="s">
        <v>34</v>
      </c>
      <c r="G7385" s="85" t="s">
        <v>16219</v>
      </c>
      <c r="H7385" s="85" t="s">
        <v>20689</v>
      </c>
      <c r="I7385" s="3" t="s">
        <v>16770</v>
      </c>
      <c r="J7385" s="85" t="s">
        <v>124</v>
      </c>
      <c r="K7385" s="7" t="s">
        <v>6241</v>
      </c>
      <c r="L7385" s="3"/>
      <c r="M7385" s="3"/>
      <c r="N7385" s="41" t="s">
        <v>24841</v>
      </c>
      <c r="O7385" s="87">
        <v>0</v>
      </c>
      <c r="P7385" s="87">
        <v>0</v>
      </c>
      <c r="Q7385" s="87">
        <v>0</v>
      </c>
      <c r="R7385" s="87">
        <v>0</v>
      </c>
      <c r="S7385" s="87"/>
      <c r="T7385" s="87"/>
      <c r="U7385" s="85" t="s">
        <v>112</v>
      </c>
      <c r="V7385" s="179"/>
      <c r="W7385" s="7"/>
      <c r="X7385" s="3"/>
      <c r="Y7385" s="3"/>
      <c r="Z7385" s="215">
        <v>34597</v>
      </c>
      <c r="AA7385" s="11"/>
      <c r="AB7385" s="123" t="s">
        <v>7939</v>
      </c>
      <c r="AC7385" s="124"/>
      <c r="AD7385" s="41"/>
      <c r="AE7385" s="41"/>
      <c r="AF7385" s="191"/>
      <c r="AG7385" s="41"/>
      <c r="AH7385" s="41" t="s">
        <v>7952</v>
      </c>
      <c r="AI7385" s="80" t="s">
        <v>6</v>
      </c>
      <c r="AJ7385" s="41"/>
      <c r="AK7385" s="3"/>
      <c r="AL7385" s="85"/>
      <c r="AM7385" s="151" t="s">
        <v>28169</v>
      </c>
      <c r="AN7385" s="15"/>
      <c r="AO7385" s="166"/>
      <c r="AP7385" s="5">
        <f t="shared" si="116"/>
        <v>0</v>
      </c>
      <c r="AQ7385" s="16"/>
      <c r="AR7385" s="205">
        <v>1</v>
      </c>
      <c r="AS7385" s="16"/>
      <c r="AT7385" s="16"/>
      <c r="AU7385" s="16"/>
      <c r="AV7385" s="16"/>
      <c r="AW7385" s="16"/>
      <c r="AX7385" s="16"/>
    </row>
    <row r="7386" spans="1:50" s="13" customFormat="1" ht="15" hidden="1" customHeight="1" x14ac:dyDescent="0.2">
      <c r="A7386" s="7" t="s">
        <v>25592</v>
      </c>
      <c r="B7386" s="3" t="s">
        <v>25352</v>
      </c>
      <c r="C7386" s="85" t="s">
        <v>7939</v>
      </c>
      <c r="D7386" s="85" t="s">
        <v>13090</v>
      </c>
      <c r="E7386" s="202" t="s">
        <v>7951</v>
      </c>
      <c r="F7386" s="85" t="s">
        <v>40</v>
      </c>
      <c r="G7386" s="85" t="s">
        <v>44</v>
      </c>
      <c r="H7386" s="85" t="s">
        <v>20690</v>
      </c>
      <c r="I7386" s="3" t="s">
        <v>8216</v>
      </c>
      <c r="J7386" s="85" t="s">
        <v>4435</v>
      </c>
      <c r="K7386" s="7" t="s">
        <v>3838</v>
      </c>
      <c r="L7386" s="3"/>
      <c r="M7386" s="3"/>
      <c r="N7386" s="41" t="s">
        <v>25448</v>
      </c>
      <c r="O7386" s="87">
        <v>0</v>
      </c>
      <c r="P7386" s="87">
        <v>0</v>
      </c>
      <c r="Q7386" s="87">
        <v>0</v>
      </c>
      <c r="R7386" s="87">
        <v>0</v>
      </c>
      <c r="S7386" s="87"/>
      <c r="T7386" s="87"/>
      <c r="U7386" s="85" t="s">
        <v>112</v>
      </c>
      <c r="V7386" s="179"/>
      <c r="W7386" s="7"/>
      <c r="X7386" s="3"/>
      <c r="Y7386" s="3"/>
      <c r="Z7386" s="215">
        <v>53799</v>
      </c>
      <c r="AA7386" s="11"/>
      <c r="AB7386" s="123" t="s">
        <v>7939</v>
      </c>
      <c r="AC7386" s="124"/>
      <c r="AD7386" s="41"/>
      <c r="AE7386" s="41"/>
      <c r="AF7386" s="191"/>
      <c r="AG7386" s="41"/>
      <c r="AH7386" s="41" t="s">
        <v>8211</v>
      </c>
      <c r="AI7386" s="80" t="s">
        <v>6</v>
      </c>
      <c r="AJ7386" s="41"/>
      <c r="AK7386" s="3"/>
      <c r="AL7386" s="85"/>
      <c r="AM7386" s="151" t="s">
        <v>25241</v>
      </c>
      <c r="AN7386" s="15"/>
      <c r="AO7386" s="166"/>
      <c r="AP7386" s="5">
        <f t="shared" si="116"/>
        <v>0</v>
      </c>
      <c r="AQ7386" s="16"/>
      <c r="AR7386" s="205">
        <v>1</v>
      </c>
      <c r="AS7386" s="16"/>
      <c r="AT7386" s="16"/>
      <c r="AU7386" s="16"/>
      <c r="AV7386" s="16"/>
      <c r="AW7386" s="16"/>
      <c r="AX7386" s="16"/>
    </row>
    <row r="7387" spans="1:50" s="13" customFormat="1" ht="15" hidden="1" customHeight="1" x14ac:dyDescent="0.2">
      <c r="A7387" s="7" t="s">
        <v>11375</v>
      </c>
      <c r="B7387" s="3" t="s">
        <v>11376</v>
      </c>
      <c r="C7387" s="85" t="s">
        <v>7939</v>
      </c>
      <c r="D7387" s="85" t="s">
        <v>13090</v>
      </c>
      <c r="E7387" s="202" t="s">
        <v>154</v>
      </c>
      <c r="F7387" s="85" t="s">
        <v>55</v>
      </c>
      <c r="G7387" s="85" t="s">
        <v>63</v>
      </c>
      <c r="H7387" s="85" t="s">
        <v>20690</v>
      </c>
      <c r="I7387" s="3" t="s">
        <v>4564</v>
      </c>
      <c r="J7387" s="85" t="s">
        <v>4400</v>
      </c>
      <c r="K7387" s="7" t="s">
        <v>4422</v>
      </c>
      <c r="L7387" s="3"/>
      <c r="M7387" s="3"/>
      <c r="N7387" s="41" t="s">
        <v>11377</v>
      </c>
      <c r="O7387" s="87">
        <v>37926</v>
      </c>
      <c r="P7387" s="87">
        <v>37920</v>
      </c>
      <c r="Q7387" s="87">
        <v>6</v>
      </c>
      <c r="R7387" s="87">
        <v>0</v>
      </c>
      <c r="S7387" s="87"/>
      <c r="T7387" s="87"/>
      <c r="U7387" s="85">
        <v>2009</v>
      </c>
      <c r="V7387" s="179"/>
      <c r="W7387" s="7"/>
      <c r="X7387" s="3"/>
      <c r="Y7387" s="3"/>
      <c r="Z7387" s="215">
        <v>121576</v>
      </c>
      <c r="AA7387" s="11"/>
      <c r="AB7387" s="123" t="s">
        <v>7939</v>
      </c>
      <c r="AC7387" s="124"/>
      <c r="AD7387" s="41"/>
      <c r="AE7387" s="41"/>
      <c r="AF7387" s="191">
        <v>40287</v>
      </c>
      <c r="AG7387" s="41"/>
      <c r="AH7387" s="41" t="s">
        <v>8024</v>
      </c>
      <c r="AI7387" s="80" t="s">
        <v>6</v>
      </c>
      <c r="AJ7387" s="41"/>
      <c r="AK7387" s="3"/>
      <c r="AL7387" s="85"/>
      <c r="AM7387" s="151" t="s">
        <v>19998</v>
      </c>
      <c r="AN7387" s="15"/>
      <c r="AO7387" s="166"/>
      <c r="AP7387" s="5">
        <f t="shared" si="116"/>
        <v>0</v>
      </c>
      <c r="AQ7387" s="16"/>
      <c r="AR7387" s="205">
        <v>1</v>
      </c>
      <c r="AS7387" s="16"/>
      <c r="AT7387" s="16"/>
      <c r="AU7387" s="16"/>
      <c r="AV7387" s="16"/>
      <c r="AW7387" s="16"/>
      <c r="AX7387" s="16"/>
    </row>
    <row r="7388" spans="1:50" s="13" customFormat="1" ht="15" hidden="1" customHeight="1" x14ac:dyDescent="0.2">
      <c r="A7388" s="7" t="s">
        <v>25593</v>
      </c>
      <c r="B7388" s="3" t="s">
        <v>25353</v>
      </c>
      <c r="C7388" s="85" t="s">
        <v>7939</v>
      </c>
      <c r="D7388" s="85" t="s">
        <v>13090</v>
      </c>
      <c r="E7388" s="202" t="s">
        <v>154</v>
      </c>
      <c r="F7388" s="85" t="s">
        <v>68</v>
      </c>
      <c r="G7388" s="85" t="s">
        <v>70</v>
      </c>
      <c r="H7388" s="85" t="s">
        <v>20690</v>
      </c>
      <c r="I7388" s="3" t="s">
        <v>8188</v>
      </c>
      <c r="J7388" s="85" t="s">
        <v>4400</v>
      </c>
      <c r="K7388" s="7" t="s">
        <v>4422</v>
      </c>
      <c r="L7388" s="3"/>
      <c r="M7388" s="3"/>
      <c r="N7388" s="41" t="s">
        <v>25449</v>
      </c>
      <c r="O7388" s="87">
        <v>0</v>
      </c>
      <c r="P7388" s="87">
        <v>0</v>
      </c>
      <c r="Q7388" s="87">
        <v>0</v>
      </c>
      <c r="R7388" s="87">
        <v>0</v>
      </c>
      <c r="S7388" s="87"/>
      <c r="T7388" s="87"/>
      <c r="U7388" s="85" t="s">
        <v>112</v>
      </c>
      <c r="V7388" s="179"/>
      <c r="W7388" s="7"/>
      <c r="X7388" s="3"/>
      <c r="Y7388" s="3"/>
      <c r="Z7388" s="215">
        <v>82464</v>
      </c>
      <c r="AA7388" s="11"/>
      <c r="AB7388" s="123" t="s">
        <v>7939</v>
      </c>
      <c r="AC7388" s="124"/>
      <c r="AD7388" s="41"/>
      <c r="AE7388" s="41"/>
      <c r="AF7388" s="191">
        <v>45098</v>
      </c>
      <c r="AG7388" s="41"/>
      <c r="AH7388" s="41" t="s">
        <v>16608</v>
      </c>
      <c r="AI7388" s="80" t="s">
        <v>6</v>
      </c>
      <c r="AJ7388" s="41"/>
      <c r="AK7388" s="3"/>
      <c r="AL7388" s="85"/>
      <c r="AM7388" s="151" t="s">
        <v>25241</v>
      </c>
      <c r="AN7388" s="15"/>
      <c r="AO7388" s="166"/>
      <c r="AP7388" s="5">
        <f t="shared" si="116"/>
        <v>0</v>
      </c>
      <c r="AQ7388" s="16"/>
      <c r="AR7388" s="205">
        <v>1</v>
      </c>
      <c r="AS7388" s="16"/>
      <c r="AT7388" s="16"/>
      <c r="AU7388" s="16"/>
      <c r="AV7388" s="16"/>
      <c r="AW7388" s="16"/>
      <c r="AX7388" s="16"/>
    </row>
    <row r="7389" spans="1:50" s="13" customFormat="1" ht="15" hidden="1" customHeight="1" x14ac:dyDescent="0.2">
      <c r="A7389" s="7" t="s">
        <v>26822</v>
      </c>
      <c r="B7389" s="3" t="s">
        <v>27213</v>
      </c>
      <c r="C7389" s="85" t="s">
        <v>7939</v>
      </c>
      <c r="D7389" s="85" t="s">
        <v>13090</v>
      </c>
      <c r="E7389" s="202" t="s">
        <v>9112</v>
      </c>
      <c r="F7389" s="85" t="s">
        <v>40</v>
      </c>
      <c r="G7389" s="85" t="s">
        <v>43</v>
      </c>
      <c r="H7389" s="85" t="s">
        <v>20690</v>
      </c>
      <c r="I7389" s="3" t="s">
        <v>10897</v>
      </c>
      <c r="J7389" s="85" t="s">
        <v>115</v>
      </c>
      <c r="K7389" s="7" t="s">
        <v>4416</v>
      </c>
      <c r="L7389" s="3"/>
      <c r="M7389" s="3"/>
      <c r="N7389" s="41" t="s">
        <v>27214</v>
      </c>
      <c r="O7389" s="87">
        <v>0</v>
      </c>
      <c r="P7389" s="87">
        <v>0</v>
      </c>
      <c r="Q7389" s="87">
        <v>0</v>
      </c>
      <c r="R7389" s="87">
        <v>0</v>
      </c>
      <c r="S7389" s="87"/>
      <c r="T7389" s="87"/>
      <c r="U7389" s="85" t="s">
        <v>112</v>
      </c>
      <c r="V7389" s="179"/>
      <c r="W7389" s="7"/>
      <c r="X7389" s="3"/>
      <c r="Y7389" s="3"/>
      <c r="Z7389" s="215">
        <v>1004676</v>
      </c>
      <c r="AA7389" s="11"/>
      <c r="AB7389" s="123" t="s">
        <v>7939</v>
      </c>
      <c r="AC7389" s="124"/>
      <c r="AD7389" s="41"/>
      <c r="AE7389" s="41"/>
      <c r="AF7389" s="191"/>
      <c r="AG7389" s="41"/>
      <c r="AH7389" s="41" t="s">
        <v>8211</v>
      </c>
      <c r="AI7389" s="80" t="s">
        <v>6</v>
      </c>
      <c r="AJ7389" s="41"/>
      <c r="AK7389" s="3"/>
      <c r="AL7389" s="85"/>
      <c r="AM7389" s="151" t="s">
        <v>26263</v>
      </c>
      <c r="AN7389" s="15"/>
      <c r="AO7389" s="166"/>
      <c r="AP7389" s="5">
        <f t="shared" si="116"/>
        <v>0</v>
      </c>
      <c r="AQ7389" s="16"/>
      <c r="AR7389" s="205">
        <v>1</v>
      </c>
      <c r="AS7389" s="16"/>
      <c r="AT7389" s="16"/>
      <c r="AU7389" s="16"/>
      <c r="AV7389" s="16"/>
      <c r="AW7389" s="16"/>
      <c r="AX7389" s="16"/>
    </row>
    <row r="7390" spans="1:50" s="13" customFormat="1" ht="15" hidden="1" customHeight="1" x14ac:dyDescent="0.2">
      <c r="A7390" s="7" t="s">
        <v>25594</v>
      </c>
      <c r="B7390" s="3" t="s">
        <v>25354</v>
      </c>
      <c r="C7390" s="85" t="s">
        <v>7939</v>
      </c>
      <c r="D7390" s="85" t="s">
        <v>13090</v>
      </c>
      <c r="E7390" s="202" t="s">
        <v>7951</v>
      </c>
      <c r="F7390" s="85" t="s">
        <v>40</v>
      </c>
      <c r="G7390" s="85" t="s">
        <v>43</v>
      </c>
      <c r="H7390" s="85" t="s">
        <v>20690</v>
      </c>
      <c r="I7390" s="3" t="s">
        <v>10897</v>
      </c>
      <c r="J7390" s="85" t="s">
        <v>4435</v>
      </c>
      <c r="K7390" s="7" t="s">
        <v>3838</v>
      </c>
      <c r="L7390" s="3"/>
      <c r="M7390" s="3"/>
      <c r="N7390" s="41" t="s">
        <v>25448</v>
      </c>
      <c r="O7390" s="87">
        <v>0</v>
      </c>
      <c r="P7390" s="87">
        <v>0</v>
      </c>
      <c r="Q7390" s="87">
        <v>0</v>
      </c>
      <c r="R7390" s="87">
        <v>0</v>
      </c>
      <c r="S7390" s="87"/>
      <c r="T7390" s="87"/>
      <c r="U7390" s="85" t="s">
        <v>112</v>
      </c>
      <c r="V7390" s="179"/>
      <c r="W7390" s="7"/>
      <c r="X7390" s="3"/>
      <c r="Y7390" s="3"/>
      <c r="Z7390" s="215">
        <v>380912</v>
      </c>
      <c r="AA7390" s="11"/>
      <c r="AB7390" s="123" t="s">
        <v>7939</v>
      </c>
      <c r="AC7390" s="124"/>
      <c r="AD7390" s="41"/>
      <c r="AE7390" s="41"/>
      <c r="AF7390" s="191"/>
      <c r="AG7390" s="41"/>
      <c r="AH7390" s="41" t="s">
        <v>8211</v>
      </c>
      <c r="AI7390" s="80" t="s">
        <v>6</v>
      </c>
      <c r="AJ7390" s="41"/>
      <c r="AK7390" s="3"/>
      <c r="AL7390" s="85"/>
      <c r="AM7390" s="151" t="s">
        <v>25241</v>
      </c>
      <c r="AN7390" s="15"/>
      <c r="AO7390" s="166"/>
      <c r="AP7390" s="5">
        <f t="shared" si="116"/>
        <v>0</v>
      </c>
      <c r="AQ7390" s="16"/>
      <c r="AR7390" s="205">
        <v>1</v>
      </c>
      <c r="AS7390" s="16"/>
      <c r="AT7390" s="16"/>
      <c r="AU7390" s="16"/>
      <c r="AV7390" s="16"/>
      <c r="AW7390" s="16"/>
      <c r="AX7390" s="16"/>
    </row>
    <row r="7391" spans="1:50" s="13" customFormat="1" ht="15" hidden="1" customHeight="1" x14ac:dyDescent="0.2">
      <c r="A7391" s="7" t="s">
        <v>26823</v>
      </c>
      <c r="B7391" s="3" t="s">
        <v>27215</v>
      </c>
      <c r="C7391" s="85" t="s">
        <v>7939</v>
      </c>
      <c r="D7391" s="85" t="s">
        <v>13090</v>
      </c>
      <c r="E7391" s="202" t="s">
        <v>10070</v>
      </c>
      <c r="F7391" s="85" t="s">
        <v>14</v>
      </c>
      <c r="G7391" s="85" t="s">
        <v>17</v>
      </c>
      <c r="H7391" s="85" t="s">
        <v>20690</v>
      </c>
      <c r="I7391" s="3" t="s">
        <v>16618</v>
      </c>
      <c r="J7391" s="85" t="s">
        <v>4400</v>
      </c>
      <c r="K7391" s="7" t="s">
        <v>4422</v>
      </c>
      <c r="L7391" s="3"/>
      <c r="M7391" s="3"/>
      <c r="N7391" s="41" t="s">
        <v>25439</v>
      </c>
      <c r="O7391" s="87">
        <v>0</v>
      </c>
      <c r="P7391" s="87">
        <v>0</v>
      </c>
      <c r="Q7391" s="87">
        <v>0</v>
      </c>
      <c r="R7391" s="87">
        <v>0</v>
      </c>
      <c r="S7391" s="87"/>
      <c r="T7391" s="87"/>
      <c r="U7391" s="85" t="s">
        <v>112</v>
      </c>
      <c r="V7391" s="179"/>
      <c r="W7391" s="7"/>
      <c r="X7391" s="3"/>
      <c r="Y7391" s="3"/>
      <c r="Z7391" s="215">
        <v>38716</v>
      </c>
      <c r="AA7391" s="11"/>
      <c r="AB7391" s="123" t="s">
        <v>7939</v>
      </c>
      <c r="AC7391" s="124"/>
      <c r="AD7391" s="41"/>
      <c r="AE7391" s="41"/>
      <c r="AF7391" s="191"/>
      <c r="AG7391" s="41"/>
      <c r="AH7391" s="41" t="s">
        <v>21023</v>
      </c>
      <c r="AI7391" s="80" t="s">
        <v>6</v>
      </c>
      <c r="AJ7391" s="41"/>
      <c r="AK7391" s="3"/>
      <c r="AL7391" s="85"/>
      <c r="AM7391" s="151" t="s">
        <v>26263</v>
      </c>
      <c r="AN7391" s="15"/>
      <c r="AO7391" s="166"/>
      <c r="AP7391" s="5">
        <f t="shared" si="116"/>
        <v>0</v>
      </c>
      <c r="AQ7391" s="16"/>
      <c r="AR7391" s="205">
        <v>1</v>
      </c>
      <c r="AS7391" s="16"/>
      <c r="AT7391" s="16"/>
      <c r="AU7391" s="16"/>
      <c r="AV7391" s="16"/>
      <c r="AW7391" s="16"/>
      <c r="AX7391" s="16"/>
    </row>
    <row r="7392" spans="1:50" s="13" customFormat="1" ht="15" hidden="1" customHeight="1" x14ac:dyDescent="0.2">
      <c r="A7392" s="7" t="s">
        <v>26824</v>
      </c>
      <c r="B7392" s="3" t="s">
        <v>27216</v>
      </c>
      <c r="C7392" s="85" t="s">
        <v>7939</v>
      </c>
      <c r="D7392" s="85" t="s">
        <v>13090</v>
      </c>
      <c r="E7392" s="202" t="s">
        <v>10070</v>
      </c>
      <c r="F7392" s="85" t="s">
        <v>14</v>
      </c>
      <c r="G7392" s="85" t="s">
        <v>17</v>
      </c>
      <c r="H7392" s="85" t="s">
        <v>20690</v>
      </c>
      <c r="I7392" s="3" t="s">
        <v>16618</v>
      </c>
      <c r="J7392" s="85" t="s">
        <v>4400</v>
      </c>
      <c r="K7392" s="7" t="s">
        <v>4422</v>
      </c>
      <c r="L7392" s="3"/>
      <c r="M7392" s="3"/>
      <c r="N7392" s="41" t="s">
        <v>25439</v>
      </c>
      <c r="O7392" s="87">
        <v>0</v>
      </c>
      <c r="P7392" s="87">
        <v>0</v>
      </c>
      <c r="Q7392" s="87">
        <v>0</v>
      </c>
      <c r="R7392" s="87">
        <v>0</v>
      </c>
      <c r="S7392" s="87"/>
      <c r="T7392" s="87"/>
      <c r="U7392" s="85" t="s">
        <v>112</v>
      </c>
      <c r="V7392" s="179"/>
      <c r="W7392" s="7"/>
      <c r="X7392" s="3"/>
      <c r="Y7392" s="3"/>
      <c r="Z7392" s="215">
        <v>22872</v>
      </c>
      <c r="AA7392" s="11"/>
      <c r="AB7392" s="123" t="s">
        <v>7939</v>
      </c>
      <c r="AC7392" s="124"/>
      <c r="AD7392" s="41"/>
      <c r="AE7392" s="41"/>
      <c r="AF7392" s="191"/>
      <c r="AG7392" s="41"/>
      <c r="AH7392" s="41" t="s">
        <v>8189</v>
      </c>
      <c r="AI7392" s="80" t="s">
        <v>6</v>
      </c>
      <c r="AJ7392" s="41"/>
      <c r="AK7392" s="3"/>
      <c r="AL7392" s="85"/>
      <c r="AM7392" s="151" t="s">
        <v>26263</v>
      </c>
      <c r="AN7392" s="15"/>
      <c r="AO7392" s="166"/>
      <c r="AP7392" s="5">
        <f t="shared" si="116"/>
        <v>0</v>
      </c>
      <c r="AQ7392" s="16"/>
      <c r="AR7392" s="205">
        <v>1</v>
      </c>
      <c r="AS7392" s="16"/>
      <c r="AT7392" s="16"/>
      <c r="AU7392" s="16"/>
      <c r="AV7392" s="16"/>
      <c r="AW7392" s="16"/>
      <c r="AX7392" s="16"/>
    </row>
    <row r="7393" spans="1:50" s="13" customFormat="1" ht="15" hidden="1" customHeight="1" x14ac:dyDescent="0.2">
      <c r="A7393" s="7" t="s">
        <v>25595</v>
      </c>
      <c r="B7393" s="3" t="s">
        <v>25355</v>
      </c>
      <c r="C7393" s="85" t="s">
        <v>7939</v>
      </c>
      <c r="D7393" s="85" t="s">
        <v>13090</v>
      </c>
      <c r="E7393" s="202" t="s">
        <v>7951</v>
      </c>
      <c r="F7393" s="85" t="s">
        <v>14</v>
      </c>
      <c r="G7393" s="85" t="s">
        <v>18</v>
      </c>
      <c r="H7393" s="85" t="s">
        <v>20690</v>
      </c>
      <c r="I7393" s="3" t="s">
        <v>8473</v>
      </c>
      <c r="J7393" s="85" t="s">
        <v>4400</v>
      </c>
      <c r="K7393" s="7" t="s">
        <v>4422</v>
      </c>
      <c r="L7393" s="3"/>
      <c r="M7393" s="3"/>
      <c r="N7393" s="41" t="s">
        <v>25450</v>
      </c>
      <c r="O7393" s="87">
        <v>0</v>
      </c>
      <c r="P7393" s="87">
        <v>0</v>
      </c>
      <c r="Q7393" s="87">
        <v>0</v>
      </c>
      <c r="R7393" s="87">
        <v>0</v>
      </c>
      <c r="S7393" s="87"/>
      <c r="T7393" s="87"/>
      <c r="U7393" s="85" t="s">
        <v>112</v>
      </c>
      <c r="V7393" s="179"/>
      <c r="W7393" s="7"/>
      <c r="X7393" s="3"/>
      <c r="Y7393" s="3"/>
      <c r="Z7393" s="215">
        <v>58445</v>
      </c>
      <c r="AA7393" s="11"/>
      <c r="AB7393" s="123" t="s">
        <v>7939</v>
      </c>
      <c r="AC7393" s="124"/>
      <c r="AD7393" s="41"/>
      <c r="AE7393" s="41"/>
      <c r="AF7393" s="191"/>
      <c r="AG7393" s="41"/>
      <c r="AH7393" s="41" t="s">
        <v>7952</v>
      </c>
      <c r="AI7393" s="80" t="s">
        <v>6</v>
      </c>
      <c r="AJ7393" s="41"/>
      <c r="AK7393" s="3"/>
      <c r="AL7393" s="85"/>
      <c r="AM7393" s="151" t="s">
        <v>25241</v>
      </c>
      <c r="AN7393" s="15"/>
      <c r="AO7393" s="166"/>
      <c r="AP7393" s="5">
        <f t="shared" si="116"/>
        <v>0</v>
      </c>
      <c r="AQ7393" s="16"/>
      <c r="AR7393" s="205">
        <v>1</v>
      </c>
      <c r="AS7393" s="16"/>
      <c r="AT7393" s="16"/>
      <c r="AU7393" s="16"/>
      <c r="AV7393" s="16"/>
      <c r="AW7393" s="16"/>
      <c r="AX7393" s="16"/>
    </row>
    <row r="7394" spans="1:50" s="13" customFormat="1" ht="15" hidden="1" customHeight="1" x14ac:dyDescent="0.2">
      <c r="A7394" s="7" t="s">
        <v>25596</v>
      </c>
      <c r="B7394" s="3" t="s">
        <v>25356</v>
      </c>
      <c r="C7394" s="85" t="s">
        <v>7939</v>
      </c>
      <c r="D7394" s="85" t="s">
        <v>13090</v>
      </c>
      <c r="E7394" s="202" t="s">
        <v>7951</v>
      </c>
      <c r="F7394" s="85" t="s">
        <v>14</v>
      </c>
      <c r="G7394" s="85" t="s">
        <v>18</v>
      </c>
      <c r="H7394" s="85" t="s">
        <v>20690</v>
      </c>
      <c r="I7394" s="3" t="s">
        <v>8473</v>
      </c>
      <c r="J7394" s="85" t="s">
        <v>4400</v>
      </c>
      <c r="K7394" s="7" t="s">
        <v>4422</v>
      </c>
      <c r="L7394" s="3"/>
      <c r="M7394" s="3"/>
      <c r="N7394" s="41" t="s">
        <v>24939</v>
      </c>
      <c r="O7394" s="87">
        <v>0</v>
      </c>
      <c r="P7394" s="87">
        <v>0</v>
      </c>
      <c r="Q7394" s="87">
        <v>0</v>
      </c>
      <c r="R7394" s="87">
        <v>0</v>
      </c>
      <c r="S7394" s="87"/>
      <c r="T7394" s="87"/>
      <c r="U7394" s="85" t="s">
        <v>112</v>
      </c>
      <c r="V7394" s="179"/>
      <c r="W7394" s="7"/>
      <c r="X7394" s="3"/>
      <c r="Y7394" s="3"/>
      <c r="Z7394" s="215">
        <v>56653</v>
      </c>
      <c r="AA7394" s="11"/>
      <c r="AB7394" s="123" t="s">
        <v>7939</v>
      </c>
      <c r="AC7394" s="124"/>
      <c r="AD7394" s="41"/>
      <c r="AE7394" s="41"/>
      <c r="AF7394" s="191"/>
      <c r="AG7394" s="41"/>
      <c r="AH7394" s="41" t="s">
        <v>7952</v>
      </c>
      <c r="AI7394" s="80" t="s">
        <v>6</v>
      </c>
      <c r="AJ7394" s="41"/>
      <c r="AK7394" s="3"/>
      <c r="AL7394" s="85"/>
      <c r="AM7394" s="151" t="s">
        <v>25241</v>
      </c>
      <c r="AN7394" s="15"/>
      <c r="AO7394" s="166"/>
      <c r="AP7394" s="5">
        <f t="shared" si="116"/>
        <v>0</v>
      </c>
      <c r="AQ7394" s="16"/>
      <c r="AR7394" s="205">
        <v>1</v>
      </c>
      <c r="AS7394" s="16"/>
      <c r="AT7394" s="16"/>
      <c r="AU7394" s="16"/>
      <c r="AV7394" s="16"/>
      <c r="AW7394" s="16"/>
      <c r="AX7394" s="16"/>
    </row>
    <row r="7395" spans="1:50" s="13" customFormat="1" ht="15" hidden="1" customHeight="1" x14ac:dyDescent="0.2">
      <c r="A7395" s="7" t="s">
        <v>25597</v>
      </c>
      <c r="B7395" s="3" t="s">
        <v>25357</v>
      </c>
      <c r="C7395" s="85" t="s">
        <v>7939</v>
      </c>
      <c r="D7395" s="85" t="s">
        <v>13090</v>
      </c>
      <c r="E7395" s="202" t="s">
        <v>10070</v>
      </c>
      <c r="F7395" s="85" t="s">
        <v>68</v>
      </c>
      <c r="G7395" s="85" t="s">
        <v>16221</v>
      </c>
      <c r="H7395" s="85" t="s">
        <v>20690</v>
      </c>
      <c r="I7395" s="3" t="s">
        <v>25404</v>
      </c>
      <c r="J7395" s="85" t="s">
        <v>4435</v>
      </c>
      <c r="K7395" s="7" t="s">
        <v>3838</v>
      </c>
      <c r="L7395" s="3"/>
      <c r="M7395" s="3"/>
      <c r="N7395" s="41" t="s">
        <v>25451</v>
      </c>
      <c r="O7395" s="87">
        <v>0</v>
      </c>
      <c r="P7395" s="87">
        <v>0</v>
      </c>
      <c r="Q7395" s="87">
        <v>0</v>
      </c>
      <c r="R7395" s="87">
        <v>0</v>
      </c>
      <c r="S7395" s="87"/>
      <c r="T7395" s="87"/>
      <c r="U7395" s="85" t="s">
        <v>112</v>
      </c>
      <c r="V7395" s="179"/>
      <c r="W7395" s="7"/>
      <c r="X7395" s="3"/>
      <c r="Y7395" s="3"/>
      <c r="Z7395" s="215">
        <v>35936</v>
      </c>
      <c r="AA7395" s="11"/>
      <c r="AB7395" s="123" t="s">
        <v>7939</v>
      </c>
      <c r="AC7395" s="124"/>
      <c r="AD7395" s="41"/>
      <c r="AE7395" s="41"/>
      <c r="AF7395" s="191"/>
      <c r="AG7395" s="41"/>
      <c r="AH7395" s="41" t="s">
        <v>28204</v>
      </c>
      <c r="AI7395" s="80" t="s">
        <v>6</v>
      </c>
      <c r="AJ7395" s="41"/>
      <c r="AK7395" s="3"/>
      <c r="AL7395" s="85"/>
      <c r="AM7395" s="151" t="s">
        <v>25241</v>
      </c>
      <c r="AN7395" s="15"/>
      <c r="AO7395" s="166"/>
      <c r="AP7395" s="5">
        <f t="shared" si="116"/>
        <v>0</v>
      </c>
      <c r="AQ7395" s="16"/>
      <c r="AR7395" s="205">
        <v>1</v>
      </c>
      <c r="AS7395" s="16"/>
      <c r="AT7395" s="16"/>
      <c r="AU7395" s="16"/>
      <c r="AV7395" s="16"/>
      <c r="AW7395" s="16"/>
      <c r="AX7395" s="16"/>
    </row>
    <row r="7396" spans="1:50" s="13" customFormat="1" ht="15" hidden="1" customHeight="1" x14ac:dyDescent="0.2">
      <c r="A7396" s="7" t="s">
        <v>11378</v>
      </c>
      <c r="B7396" s="3" t="s">
        <v>11379</v>
      </c>
      <c r="C7396" s="85" t="s">
        <v>7939</v>
      </c>
      <c r="D7396" s="85" t="s">
        <v>13090</v>
      </c>
      <c r="E7396" s="202" t="s">
        <v>154</v>
      </c>
      <c r="F7396" s="85" t="s">
        <v>55</v>
      </c>
      <c r="G7396" s="85" t="s">
        <v>63</v>
      </c>
      <c r="H7396" s="85" t="s">
        <v>20690</v>
      </c>
      <c r="I7396" s="3" t="s">
        <v>4564</v>
      </c>
      <c r="J7396" s="85" t="s">
        <v>4400</v>
      </c>
      <c r="K7396" s="7" t="s">
        <v>4422</v>
      </c>
      <c r="L7396" s="3"/>
      <c r="M7396" s="3"/>
      <c r="N7396" s="41" t="s">
        <v>9338</v>
      </c>
      <c r="O7396" s="87">
        <v>539519</v>
      </c>
      <c r="P7396" s="87">
        <v>59769</v>
      </c>
      <c r="Q7396" s="87">
        <v>479750</v>
      </c>
      <c r="R7396" s="87">
        <v>0</v>
      </c>
      <c r="S7396" s="87"/>
      <c r="T7396" s="87"/>
      <c r="U7396" s="85">
        <v>2008</v>
      </c>
      <c r="V7396" s="179"/>
      <c r="W7396" s="7"/>
      <c r="X7396" s="3"/>
      <c r="Y7396" s="3"/>
      <c r="Z7396" s="215">
        <v>138585</v>
      </c>
      <c r="AA7396" s="11"/>
      <c r="AB7396" s="123" t="s">
        <v>7939</v>
      </c>
      <c r="AC7396" s="124"/>
      <c r="AD7396" s="41"/>
      <c r="AE7396" s="41"/>
      <c r="AF7396" s="191">
        <v>43927</v>
      </c>
      <c r="AG7396" s="41"/>
      <c r="AH7396" s="41" t="s">
        <v>8024</v>
      </c>
      <c r="AI7396" s="80" t="s">
        <v>6</v>
      </c>
      <c r="AJ7396" s="41"/>
      <c r="AK7396" s="3"/>
      <c r="AL7396" s="85"/>
      <c r="AM7396" s="151" t="s">
        <v>19998</v>
      </c>
      <c r="AN7396" s="15"/>
      <c r="AO7396" s="166"/>
      <c r="AP7396" s="5">
        <f t="shared" si="116"/>
        <v>0</v>
      </c>
      <c r="AQ7396" s="16"/>
      <c r="AR7396" s="205">
        <v>1</v>
      </c>
      <c r="AS7396" s="16"/>
      <c r="AT7396" s="16"/>
      <c r="AU7396" s="16"/>
      <c r="AV7396" s="16"/>
      <c r="AW7396" s="16"/>
      <c r="AX7396" s="16"/>
    </row>
    <row r="7397" spans="1:50" s="13" customFormat="1" ht="15" hidden="1" customHeight="1" x14ac:dyDescent="0.2">
      <c r="A7397" s="7" t="s">
        <v>25598</v>
      </c>
      <c r="B7397" s="3" t="s">
        <v>28989</v>
      </c>
      <c r="C7397" s="85" t="s">
        <v>7939</v>
      </c>
      <c r="D7397" s="85" t="s">
        <v>13090</v>
      </c>
      <c r="E7397" s="202" t="s">
        <v>10070</v>
      </c>
      <c r="F7397" s="85" t="s">
        <v>14</v>
      </c>
      <c r="G7397" s="85" t="s">
        <v>17</v>
      </c>
      <c r="H7397" s="85" t="s">
        <v>20690</v>
      </c>
      <c r="I7397" s="3" t="s">
        <v>20861</v>
      </c>
      <c r="J7397" s="85" t="s">
        <v>4400</v>
      </c>
      <c r="K7397" s="7" t="s">
        <v>4422</v>
      </c>
      <c r="L7397" s="3"/>
      <c r="M7397" s="3"/>
      <c r="N7397" s="41" t="s">
        <v>25452</v>
      </c>
      <c r="O7397" s="87">
        <v>0</v>
      </c>
      <c r="P7397" s="87">
        <v>0</v>
      </c>
      <c r="Q7397" s="87">
        <v>0</v>
      </c>
      <c r="R7397" s="87">
        <v>0</v>
      </c>
      <c r="S7397" s="87"/>
      <c r="T7397" s="87"/>
      <c r="U7397" s="85" t="s">
        <v>112</v>
      </c>
      <c r="V7397" s="179"/>
      <c r="W7397" s="7"/>
      <c r="X7397" s="3"/>
      <c r="Y7397" s="3"/>
      <c r="Z7397" s="215">
        <v>42656</v>
      </c>
      <c r="AA7397" s="11"/>
      <c r="AB7397" s="123" t="s">
        <v>7939</v>
      </c>
      <c r="AC7397" s="124"/>
      <c r="AD7397" s="41"/>
      <c r="AE7397" s="41"/>
      <c r="AF7397" s="191"/>
      <c r="AG7397" s="41"/>
      <c r="AH7397" s="41" t="s">
        <v>16665</v>
      </c>
      <c r="AI7397" s="80" t="s">
        <v>6</v>
      </c>
      <c r="AJ7397" s="41"/>
      <c r="AK7397" s="3"/>
      <c r="AL7397" s="85"/>
      <c r="AM7397" s="151" t="s">
        <v>25241</v>
      </c>
      <c r="AN7397" s="15"/>
      <c r="AO7397" s="166"/>
      <c r="AP7397" s="5">
        <f t="shared" si="116"/>
        <v>0</v>
      </c>
      <c r="AQ7397" s="16"/>
      <c r="AR7397" s="205">
        <v>1</v>
      </c>
      <c r="AS7397" s="16"/>
      <c r="AT7397" s="16"/>
      <c r="AU7397" s="16"/>
      <c r="AV7397" s="16"/>
      <c r="AW7397" s="16"/>
      <c r="AX7397" s="16"/>
    </row>
    <row r="7398" spans="1:50" s="13" customFormat="1" ht="15" hidden="1" customHeight="1" x14ac:dyDescent="0.2">
      <c r="A7398" s="7" t="s">
        <v>25599</v>
      </c>
      <c r="B7398" s="3" t="s">
        <v>25358</v>
      </c>
      <c r="C7398" s="85" t="s">
        <v>7939</v>
      </c>
      <c r="D7398" s="85" t="s">
        <v>13090</v>
      </c>
      <c r="E7398" s="202" t="s">
        <v>9112</v>
      </c>
      <c r="F7398" s="85" t="s">
        <v>14</v>
      </c>
      <c r="G7398" s="85" t="s">
        <v>17</v>
      </c>
      <c r="H7398" s="85" t="s">
        <v>20690</v>
      </c>
      <c r="I7398" s="3" t="s">
        <v>20861</v>
      </c>
      <c r="J7398" s="85" t="s">
        <v>4400</v>
      </c>
      <c r="K7398" s="7" t="s">
        <v>4422</v>
      </c>
      <c r="L7398" s="3"/>
      <c r="M7398" s="3"/>
      <c r="N7398" s="41" t="s">
        <v>25453</v>
      </c>
      <c r="O7398" s="87">
        <v>0</v>
      </c>
      <c r="P7398" s="87">
        <v>0</v>
      </c>
      <c r="Q7398" s="87">
        <v>0</v>
      </c>
      <c r="R7398" s="87">
        <v>0</v>
      </c>
      <c r="S7398" s="87"/>
      <c r="T7398" s="87"/>
      <c r="U7398" s="85" t="s">
        <v>112</v>
      </c>
      <c r="V7398" s="179"/>
      <c r="W7398" s="7"/>
      <c r="X7398" s="3"/>
      <c r="Y7398" s="3"/>
      <c r="Z7398" s="215">
        <v>51445</v>
      </c>
      <c r="AA7398" s="11"/>
      <c r="AB7398" s="123" t="s">
        <v>7939</v>
      </c>
      <c r="AC7398" s="124"/>
      <c r="AD7398" s="41"/>
      <c r="AE7398" s="41"/>
      <c r="AF7398" s="191"/>
      <c r="AG7398" s="41"/>
      <c r="AH7398" s="41" t="s">
        <v>21023</v>
      </c>
      <c r="AI7398" s="80" t="s">
        <v>6</v>
      </c>
      <c r="AJ7398" s="41"/>
      <c r="AK7398" s="3"/>
      <c r="AL7398" s="85"/>
      <c r="AM7398" s="151" t="s">
        <v>25241</v>
      </c>
      <c r="AN7398" s="15"/>
      <c r="AO7398" s="166"/>
      <c r="AP7398" s="5">
        <f t="shared" si="116"/>
        <v>0</v>
      </c>
      <c r="AQ7398" s="16"/>
      <c r="AR7398" s="205">
        <v>1</v>
      </c>
      <c r="AS7398" s="16"/>
      <c r="AT7398" s="16"/>
      <c r="AU7398" s="16"/>
      <c r="AV7398" s="16"/>
      <c r="AW7398" s="16"/>
      <c r="AX7398" s="16"/>
    </row>
    <row r="7399" spans="1:50" s="13" customFormat="1" ht="15" hidden="1" customHeight="1" x14ac:dyDescent="0.2">
      <c r="A7399" s="7" t="s">
        <v>25600</v>
      </c>
      <c r="B7399" s="3" t="s">
        <v>25359</v>
      </c>
      <c r="C7399" s="85" t="s">
        <v>7939</v>
      </c>
      <c r="D7399" s="85" t="s">
        <v>13090</v>
      </c>
      <c r="E7399" s="202" t="s">
        <v>154</v>
      </c>
      <c r="F7399" s="85" t="s">
        <v>64</v>
      </c>
      <c r="G7399" s="85" t="s">
        <v>16220</v>
      </c>
      <c r="H7399" s="85" t="s">
        <v>20690</v>
      </c>
      <c r="I7399" s="3" t="s">
        <v>11579</v>
      </c>
      <c r="J7399" s="85" t="s">
        <v>4400</v>
      </c>
      <c r="K7399" s="7" t="s">
        <v>4422</v>
      </c>
      <c r="L7399" s="3"/>
      <c r="M7399" s="3"/>
      <c r="N7399" s="41" t="s">
        <v>25454</v>
      </c>
      <c r="O7399" s="87">
        <v>0</v>
      </c>
      <c r="P7399" s="87">
        <v>0</v>
      </c>
      <c r="Q7399" s="87">
        <v>0</v>
      </c>
      <c r="R7399" s="87">
        <v>0</v>
      </c>
      <c r="S7399" s="87"/>
      <c r="T7399" s="87"/>
      <c r="U7399" s="85" t="s">
        <v>112</v>
      </c>
      <c r="V7399" s="179"/>
      <c r="W7399" s="7"/>
      <c r="X7399" s="3"/>
      <c r="Y7399" s="3"/>
      <c r="Z7399" s="215">
        <v>51977</v>
      </c>
      <c r="AA7399" s="11"/>
      <c r="AB7399" s="123" t="s">
        <v>7939</v>
      </c>
      <c r="AC7399" s="124"/>
      <c r="AD7399" s="41"/>
      <c r="AE7399" s="41"/>
      <c r="AF7399" s="191">
        <v>45197</v>
      </c>
      <c r="AG7399" s="41"/>
      <c r="AH7399" s="41" t="s">
        <v>7967</v>
      </c>
      <c r="AI7399" s="80" t="s">
        <v>6</v>
      </c>
      <c r="AJ7399" s="41"/>
      <c r="AK7399" s="3"/>
      <c r="AL7399" s="85"/>
      <c r="AM7399" s="151" t="s">
        <v>25241</v>
      </c>
      <c r="AN7399" s="15"/>
      <c r="AO7399" s="166"/>
      <c r="AP7399" s="5">
        <f t="shared" si="116"/>
        <v>0</v>
      </c>
      <c r="AQ7399" s="16"/>
      <c r="AR7399" s="205">
        <v>1</v>
      </c>
      <c r="AS7399" s="16"/>
      <c r="AT7399" s="16"/>
      <c r="AU7399" s="16"/>
      <c r="AV7399" s="16"/>
      <c r="AW7399" s="16"/>
      <c r="AX7399" s="16"/>
    </row>
    <row r="7400" spans="1:50" s="13" customFormat="1" ht="15" hidden="1" customHeight="1" x14ac:dyDescent="0.2">
      <c r="A7400" s="7" t="s">
        <v>25601</v>
      </c>
      <c r="B7400" s="3" t="s">
        <v>25360</v>
      </c>
      <c r="C7400" s="85" t="s">
        <v>7939</v>
      </c>
      <c r="D7400" s="85" t="s">
        <v>13090</v>
      </c>
      <c r="E7400" s="202" t="s">
        <v>10070</v>
      </c>
      <c r="F7400" s="85" t="s">
        <v>40</v>
      </c>
      <c r="G7400" s="85" t="s">
        <v>43</v>
      </c>
      <c r="H7400" s="85" t="s">
        <v>20690</v>
      </c>
      <c r="I7400" s="3" t="s">
        <v>28990</v>
      </c>
      <c r="J7400" s="85" t="s">
        <v>4435</v>
      </c>
      <c r="K7400" s="7" t="s">
        <v>3838</v>
      </c>
      <c r="L7400" s="3"/>
      <c r="M7400" s="3"/>
      <c r="N7400" s="41" t="s">
        <v>25455</v>
      </c>
      <c r="O7400" s="87">
        <v>0</v>
      </c>
      <c r="P7400" s="87">
        <v>0</v>
      </c>
      <c r="Q7400" s="87">
        <v>0</v>
      </c>
      <c r="R7400" s="87">
        <v>0</v>
      </c>
      <c r="S7400" s="87"/>
      <c r="T7400" s="87"/>
      <c r="U7400" s="85" t="s">
        <v>112</v>
      </c>
      <c r="V7400" s="179"/>
      <c r="W7400" s="7"/>
      <c r="X7400" s="3"/>
      <c r="Y7400" s="3"/>
      <c r="Z7400" s="215">
        <v>3206158</v>
      </c>
      <c r="AA7400" s="11"/>
      <c r="AB7400" s="123" t="s">
        <v>7939</v>
      </c>
      <c r="AC7400" s="124"/>
      <c r="AD7400" s="41"/>
      <c r="AE7400" s="41"/>
      <c r="AF7400" s="191"/>
      <c r="AG7400" s="41"/>
      <c r="AH7400" s="41" t="s">
        <v>25640</v>
      </c>
      <c r="AI7400" s="80" t="s">
        <v>6</v>
      </c>
      <c r="AJ7400" s="41"/>
      <c r="AK7400" s="3"/>
      <c r="AL7400" s="85"/>
      <c r="AM7400" s="151" t="s">
        <v>25241</v>
      </c>
      <c r="AN7400" s="15"/>
      <c r="AO7400" s="166"/>
      <c r="AP7400" s="5">
        <f t="shared" si="116"/>
        <v>0</v>
      </c>
      <c r="AQ7400" s="16"/>
      <c r="AR7400" s="205">
        <v>1</v>
      </c>
      <c r="AS7400" s="16"/>
      <c r="AT7400" s="16"/>
      <c r="AU7400" s="16"/>
      <c r="AV7400" s="16"/>
      <c r="AW7400" s="16"/>
      <c r="AX7400" s="16"/>
    </row>
    <row r="7401" spans="1:50" s="13" customFormat="1" ht="15" hidden="1" customHeight="1" x14ac:dyDescent="0.2">
      <c r="A7401" s="7" t="s">
        <v>26825</v>
      </c>
      <c r="B7401" s="3" t="s">
        <v>27217</v>
      </c>
      <c r="C7401" s="85" t="s">
        <v>7939</v>
      </c>
      <c r="D7401" s="85" t="s">
        <v>13090</v>
      </c>
      <c r="E7401" s="202" t="s">
        <v>7951</v>
      </c>
      <c r="F7401" s="85" t="s">
        <v>40</v>
      </c>
      <c r="G7401" s="85" t="s">
        <v>15326</v>
      </c>
      <c r="H7401" s="85" t="s">
        <v>20690</v>
      </c>
      <c r="I7401" s="3" t="s">
        <v>16773</v>
      </c>
      <c r="J7401" s="85" t="s">
        <v>4447</v>
      </c>
      <c r="K7401" s="7" t="s">
        <v>4738</v>
      </c>
      <c r="L7401" s="3"/>
      <c r="M7401" s="3"/>
      <c r="N7401" s="41" t="s">
        <v>16763</v>
      </c>
      <c r="O7401" s="87">
        <v>0</v>
      </c>
      <c r="P7401" s="87">
        <v>0</v>
      </c>
      <c r="Q7401" s="87">
        <v>0</v>
      </c>
      <c r="R7401" s="87">
        <v>0</v>
      </c>
      <c r="S7401" s="87"/>
      <c r="T7401" s="87"/>
      <c r="U7401" s="85" t="s">
        <v>112</v>
      </c>
      <c r="V7401" s="179"/>
      <c r="W7401" s="7"/>
      <c r="X7401" s="3"/>
      <c r="Y7401" s="3"/>
      <c r="Z7401" s="215">
        <v>3795168</v>
      </c>
      <c r="AA7401" s="11"/>
      <c r="AB7401" s="123" t="s">
        <v>7939</v>
      </c>
      <c r="AC7401" s="124"/>
      <c r="AD7401" s="41"/>
      <c r="AE7401" s="41"/>
      <c r="AF7401" s="191"/>
      <c r="AG7401" s="41"/>
      <c r="AH7401" s="41" t="s">
        <v>8211</v>
      </c>
      <c r="AI7401" s="80" t="s">
        <v>6</v>
      </c>
      <c r="AJ7401" s="41"/>
      <c r="AK7401" s="3"/>
      <c r="AL7401" s="85"/>
      <c r="AM7401" s="151" t="s">
        <v>26263</v>
      </c>
      <c r="AN7401" s="15"/>
      <c r="AO7401" s="166"/>
      <c r="AP7401" s="5">
        <f t="shared" si="116"/>
        <v>0</v>
      </c>
      <c r="AQ7401" s="16"/>
      <c r="AR7401" s="205">
        <v>1</v>
      </c>
      <c r="AS7401" s="16"/>
      <c r="AT7401" s="16"/>
      <c r="AU7401" s="16"/>
      <c r="AV7401" s="16"/>
      <c r="AW7401" s="16"/>
      <c r="AX7401" s="16"/>
    </row>
    <row r="7402" spans="1:50" s="13" customFormat="1" ht="15" hidden="1" customHeight="1" x14ac:dyDescent="0.2">
      <c r="A7402" s="7" t="s">
        <v>26826</v>
      </c>
      <c r="B7402" s="3" t="s">
        <v>27218</v>
      </c>
      <c r="C7402" s="85" t="s">
        <v>7939</v>
      </c>
      <c r="D7402" s="85" t="s">
        <v>13090</v>
      </c>
      <c r="E7402" s="202" t="s">
        <v>7951</v>
      </c>
      <c r="F7402" s="85" t="s">
        <v>40</v>
      </c>
      <c r="G7402" s="85" t="s">
        <v>43</v>
      </c>
      <c r="H7402" s="85" t="s">
        <v>20690</v>
      </c>
      <c r="I7402" s="3" t="s">
        <v>10897</v>
      </c>
      <c r="J7402" s="85" t="s">
        <v>4447</v>
      </c>
      <c r="K7402" s="7" t="s">
        <v>4738</v>
      </c>
      <c r="L7402" s="3"/>
      <c r="M7402" s="3"/>
      <c r="N7402" s="41" t="s">
        <v>16763</v>
      </c>
      <c r="O7402" s="87">
        <v>0</v>
      </c>
      <c r="P7402" s="87">
        <v>0</v>
      </c>
      <c r="Q7402" s="87">
        <v>0</v>
      </c>
      <c r="R7402" s="87">
        <v>0</v>
      </c>
      <c r="S7402" s="87"/>
      <c r="T7402" s="87"/>
      <c r="U7402" s="85" t="s">
        <v>112</v>
      </c>
      <c r="V7402" s="179"/>
      <c r="W7402" s="7"/>
      <c r="X7402" s="3"/>
      <c r="Y7402" s="3"/>
      <c r="Z7402" s="215">
        <v>20697232</v>
      </c>
      <c r="AA7402" s="11"/>
      <c r="AB7402" s="123" t="s">
        <v>7939</v>
      </c>
      <c r="AC7402" s="124"/>
      <c r="AD7402" s="41"/>
      <c r="AE7402" s="41"/>
      <c r="AF7402" s="191"/>
      <c r="AG7402" s="41"/>
      <c r="AH7402" s="41" t="s">
        <v>8211</v>
      </c>
      <c r="AI7402" s="80" t="s">
        <v>6</v>
      </c>
      <c r="AJ7402" s="41"/>
      <c r="AK7402" s="3"/>
      <c r="AL7402" s="85"/>
      <c r="AM7402" s="151" t="s">
        <v>26263</v>
      </c>
      <c r="AN7402" s="15"/>
      <c r="AO7402" s="166"/>
      <c r="AP7402" s="5">
        <f t="shared" si="116"/>
        <v>0</v>
      </c>
      <c r="AQ7402" s="16"/>
      <c r="AR7402" s="205">
        <v>1</v>
      </c>
      <c r="AS7402" s="16"/>
      <c r="AT7402" s="16"/>
      <c r="AU7402" s="16"/>
      <c r="AV7402" s="16"/>
      <c r="AW7402" s="16"/>
      <c r="AX7402" s="16"/>
    </row>
    <row r="7403" spans="1:50" s="13" customFormat="1" ht="15" hidden="1" customHeight="1" x14ac:dyDescent="0.2">
      <c r="A7403" s="7" t="s">
        <v>25602</v>
      </c>
      <c r="B7403" s="3" t="s">
        <v>25361</v>
      </c>
      <c r="C7403" s="85" t="s">
        <v>7939</v>
      </c>
      <c r="D7403" s="85" t="s">
        <v>13090</v>
      </c>
      <c r="E7403" s="202" t="s">
        <v>7951</v>
      </c>
      <c r="F7403" s="85" t="s">
        <v>14</v>
      </c>
      <c r="G7403" s="85" t="s">
        <v>18</v>
      </c>
      <c r="H7403" s="85" t="s">
        <v>20690</v>
      </c>
      <c r="I7403" s="3" t="s">
        <v>8473</v>
      </c>
      <c r="J7403" s="85" t="s">
        <v>4400</v>
      </c>
      <c r="K7403" s="7" t="s">
        <v>4422</v>
      </c>
      <c r="L7403" s="3"/>
      <c r="M7403" s="3"/>
      <c r="N7403" s="41" t="s">
        <v>25456</v>
      </c>
      <c r="O7403" s="87">
        <v>0</v>
      </c>
      <c r="P7403" s="87">
        <v>0</v>
      </c>
      <c r="Q7403" s="87">
        <v>0</v>
      </c>
      <c r="R7403" s="87">
        <v>0</v>
      </c>
      <c r="S7403" s="87"/>
      <c r="T7403" s="87"/>
      <c r="U7403" s="85" t="s">
        <v>112</v>
      </c>
      <c r="V7403" s="179"/>
      <c r="W7403" s="7"/>
      <c r="X7403" s="3"/>
      <c r="Y7403" s="3"/>
      <c r="Z7403" s="215">
        <v>42981</v>
      </c>
      <c r="AA7403" s="11"/>
      <c r="AB7403" s="123" t="s">
        <v>7939</v>
      </c>
      <c r="AC7403" s="124"/>
      <c r="AD7403" s="41"/>
      <c r="AE7403" s="41"/>
      <c r="AF7403" s="191"/>
      <c r="AG7403" s="41"/>
      <c r="AH7403" s="41" t="s">
        <v>7952</v>
      </c>
      <c r="AI7403" s="80" t="s">
        <v>6</v>
      </c>
      <c r="AJ7403" s="41"/>
      <c r="AK7403" s="3"/>
      <c r="AL7403" s="85"/>
      <c r="AM7403" s="151" t="s">
        <v>25241</v>
      </c>
      <c r="AN7403" s="15"/>
      <c r="AO7403" s="166"/>
      <c r="AP7403" s="5">
        <f t="shared" si="116"/>
        <v>0</v>
      </c>
      <c r="AQ7403" s="16"/>
      <c r="AR7403" s="205">
        <v>1</v>
      </c>
      <c r="AS7403" s="16"/>
      <c r="AT7403" s="16"/>
      <c r="AU7403" s="16"/>
      <c r="AV7403" s="16"/>
      <c r="AW7403" s="16"/>
      <c r="AX7403" s="16"/>
    </row>
    <row r="7404" spans="1:50" s="13" customFormat="1" ht="15" hidden="1" customHeight="1" x14ac:dyDescent="0.2">
      <c r="A7404" s="7" t="s">
        <v>25603</v>
      </c>
      <c r="B7404" s="3" t="s">
        <v>25362</v>
      </c>
      <c r="C7404" s="85" t="s">
        <v>7939</v>
      </c>
      <c r="D7404" s="85" t="s">
        <v>13090</v>
      </c>
      <c r="E7404" s="202" t="s">
        <v>154</v>
      </c>
      <c r="F7404" s="85" t="s">
        <v>68</v>
      </c>
      <c r="G7404" s="85" t="s">
        <v>72</v>
      </c>
      <c r="H7404" s="85" t="s">
        <v>20690</v>
      </c>
      <c r="I7404" s="3" t="s">
        <v>25405</v>
      </c>
      <c r="J7404" s="85" t="s">
        <v>4400</v>
      </c>
      <c r="K7404" s="7" t="s">
        <v>4422</v>
      </c>
      <c r="L7404" s="3"/>
      <c r="M7404" s="3"/>
      <c r="N7404" s="41" t="s">
        <v>25457</v>
      </c>
      <c r="O7404" s="87">
        <v>0</v>
      </c>
      <c r="P7404" s="87">
        <v>0</v>
      </c>
      <c r="Q7404" s="87">
        <v>0</v>
      </c>
      <c r="R7404" s="87">
        <v>0</v>
      </c>
      <c r="S7404" s="87"/>
      <c r="T7404" s="87"/>
      <c r="U7404" s="85" t="s">
        <v>112</v>
      </c>
      <c r="V7404" s="179"/>
      <c r="W7404" s="7"/>
      <c r="X7404" s="3"/>
      <c r="Y7404" s="3"/>
      <c r="Z7404" s="215">
        <v>55207</v>
      </c>
      <c r="AA7404" s="11"/>
      <c r="AB7404" s="123" t="s">
        <v>7939</v>
      </c>
      <c r="AC7404" s="124"/>
      <c r="AD7404" s="41"/>
      <c r="AE7404" s="41"/>
      <c r="AF7404" s="191">
        <v>45110</v>
      </c>
      <c r="AG7404" s="41"/>
      <c r="AH7404" s="41" t="s">
        <v>8189</v>
      </c>
      <c r="AI7404" s="80" t="s">
        <v>6</v>
      </c>
      <c r="AJ7404" s="41"/>
      <c r="AK7404" s="3"/>
      <c r="AL7404" s="85"/>
      <c r="AM7404" s="151" t="s">
        <v>25241</v>
      </c>
      <c r="AN7404" s="15"/>
      <c r="AO7404" s="166"/>
      <c r="AP7404" s="5">
        <f t="shared" si="116"/>
        <v>0</v>
      </c>
      <c r="AQ7404" s="16"/>
      <c r="AR7404" s="205">
        <v>1</v>
      </c>
      <c r="AS7404" s="16"/>
      <c r="AT7404" s="16"/>
      <c r="AU7404" s="16"/>
      <c r="AV7404" s="16"/>
      <c r="AW7404" s="16"/>
      <c r="AX7404" s="16"/>
    </row>
    <row r="7405" spans="1:50" s="13" customFormat="1" ht="15" hidden="1" customHeight="1" x14ac:dyDescent="0.2">
      <c r="A7405" s="7" t="s">
        <v>11380</v>
      </c>
      <c r="B7405" s="3" t="s">
        <v>11381</v>
      </c>
      <c r="C7405" s="85" t="s">
        <v>7939</v>
      </c>
      <c r="D7405" s="85" t="s">
        <v>13090</v>
      </c>
      <c r="E7405" s="202" t="s">
        <v>154</v>
      </c>
      <c r="F7405" s="85" t="s">
        <v>55</v>
      </c>
      <c r="G7405" s="85" t="s">
        <v>63</v>
      </c>
      <c r="H7405" s="85" t="s">
        <v>20690</v>
      </c>
      <c r="I7405" s="3" t="s">
        <v>4564</v>
      </c>
      <c r="J7405" s="85" t="s">
        <v>4400</v>
      </c>
      <c r="K7405" s="7" t="s">
        <v>4422</v>
      </c>
      <c r="L7405" s="3"/>
      <c r="M7405" s="3"/>
      <c r="N7405" s="41" t="s">
        <v>11382</v>
      </c>
      <c r="O7405" s="87">
        <v>280983</v>
      </c>
      <c r="P7405" s="87">
        <v>153138</v>
      </c>
      <c r="Q7405" s="87">
        <v>127845</v>
      </c>
      <c r="R7405" s="87">
        <v>0</v>
      </c>
      <c r="S7405" s="87"/>
      <c r="T7405" s="87"/>
      <c r="U7405" s="85">
        <v>2008</v>
      </c>
      <c r="V7405" s="179"/>
      <c r="W7405" s="7"/>
      <c r="X7405" s="3"/>
      <c r="Y7405" s="3"/>
      <c r="Z7405" s="215">
        <v>121295</v>
      </c>
      <c r="AA7405" s="11"/>
      <c r="AB7405" s="123" t="s">
        <v>7939</v>
      </c>
      <c r="AC7405" s="124"/>
      <c r="AD7405" s="41"/>
      <c r="AE7405" s="41"/>
      <c r="AF7405" s="191">
        <v>43927</v>
      </c>
      <c r="AG7405" s="41"/>
      <c r="AH7405" s="41" t="s">
        <v>8024</v>
      </c>
      <c r="AI7405" s="80" t="s">
        <v>6</v>
      </c>
      <c r="AJ7405" s="41"/>
      <c r="AK7405" s="3"/>
      <c r="AL7405" s="85"/>
      <c r="AM7405" s="151" t="s">
        <v>19998</v>
      </c>
      <c r="AN7405" s="15"/>
      <c r="AO7405" s="166"/>
      <c r="AP7405" s="5">
        <f t="shared" si="116"/>
        <v>0</v>
      </c>
      <c r="AQ7405" s="16"/>
      <c r="AR7405" s="205">
        <v>1</v>
      </c>
      <c r="AS7405" s="16"/>
      <c r="AT7405" s="16"/>
      <c r="AU7405" s="16"/>
      <c r="AV7405" s="16"/>
      <c r="AW7405" s="16"/>
      <c r="AX7405" s="16"/>
    </row>
    <row r="7406" spans="1:50" s="13" customFormat="1" ht="15" hidden="1" customHeight="1" x14ac:dyDescent="0.2">
      <c r="A7406" s="7" t="s">
        <v>28681</v>
      </c>
      <c r="B7406" s="3" t="s">
        <v>28231</v>
      </c>
      <c r="C7406" s="85" t="s">
        <v>7939</v>
      </c>
      <c r="D7406" s="85" t="s">
        <v>13090</v>
      </c>
      <c r="E7406" s="202" t="s">
        <v>7951</v>
      </c>
      <c r="F7406" s="85" t="s">
        <v>34</v>
      </c>
      <c r="G7406" s="85" t="s">
        <v>38</v>
      </c>
      <c r="H7406" s="85" t="s">
        <v>20690</v>
      </c>
      <c r="I7406" s="3" t="s">
        <v>8165</v>
      </c>
      <c r="J7406" s="85" t="s">
        <v>26013</v>
      </c>
      <c r="K7406" s="7" t="s">
        <v>8881</v>
      </c>
      <c r="L7406" s="3"/>
      <c r="M7406" s="3"/>
      <c r="N7406" s="41" t="s">
        <v>679</v>
      </c>
      <c r="O7406" s="87">
        <v>0</v>
      </c>
      <c r="P7406" s="87">
        <v>0</v>
      </c>
      <c r="Q7406" s="87">
        <v>0</v>
      </c>
      <c r="R7406" s="87">
        <v>0</v>
      </c>
      <c r="S7406" s="87"/>
      <c r="T7406" s="87"/>
      <c r="U7406" s="85" t="s">
        <v>112</v>
      </c>
      <c r="V7406" s="179"/>
      <c r="W7406" s="7"/>
      <c r="X7406" s="3"/>
      <c r="Y7406" s="3"/>
      <c r="Z7406" s="215">
        <v>996107</v>
      </c>
      <c r="AA7406" s="11"/>
      <c r="AB7406" s="123" t="s">
        <v>7939</v>
      </c>
      <c r="AC7406" s="124"/>
      <c r="AD7406" s="41"/>
      <c r="AE7406" s="41"/>
      <c r="AF7406" s="191"/>
      <c r="AG7406" s="41"/>
      <c r="AH7406" s="41" t="s">
        <v>7952</v>
      </c>
      <c r="AI7406" s="80" t="s">
        <v>6</v>
      </c>
      <c r="AJ7406" s="41"/>
      <c r="AK7406" s="3"/>
      <c r="AL7406" s="85"/>
      <c r="AM7406" s="151" t="s">
        <v>28169</v>
      </c>
      <c r="AN7406" s="15"/>
      <c r="AO7406" s="166"/>
      <c r="AP7406" s="5">
        <f t="shared" si="116"/>
        <v>0</v>
      </c>
      <c r="AQ7406" s="16"/>
      <c r="AR7406" s="205">
        <v>1</v>
      </c>
      <c r="AS7406" s="16"/>
      <c r="AT7406" s="16"/>
      <c r="AU7406" s="16"/>
      <c r="AV7406" s="16"/>
      <c r="AW7406" s="16"/>
      <c r="AX7406" s="16"/>
    </row>
    <row r="7407" spans="1:50" s="13" customFormat="1" ht="15" hidden="1" customHeight="1" x14ac:dyDescent="0.2">
      <c r="A7407" s="7" t="s">
        <v>26827</v>
      </c>
      <c r="B7407" s="3" t="s">
        <v>27219</v>
      </c>
      <c r="C7407" s="85" t="s">
        <v>7939</v>
      </c>
      <c r="D7407" s="85" t="s">
        <v>13090</v>
      </c>
      <c r="E7407" s="202" t="s">
        <v>7951</v>
      </c>
      <c r="F7407" s="85" t="s">
        <v>34</v>
      </c>
      <c r="G7407" s="85" t="s">
        <v>35</v>
      </c>
      <c r="H7407" s="85" t="s">
        <v>20688</v>
      </c>
      <c r="I7407" s="7" t="s">
        <v>11263</v>
      </c>
      <c r="J7407" s="85" t="s">
        <v>4400</v>
      </c>
      <c r="K7407" s="7" t="s">
        <v>4422</v>
      </c>
      <c r="L7407" s="3"/>
      <c r="M7407" s="3"/>
      <c r="N7407" s="41" t="s">
        <v>27220</v>
      </c>
      <c r="O7407" s="87">
        <v>0</v>
      </c>
      <c r="P7407" s="87">
        <v>0</v>
      </c>
      <c r="Q7407" s="87">
        <v>0</v>
      </c>
      <c r="R7407" s="87">
        <v>0</v>
      </c>
      <c r="S7407" s="87"/>
      <c r="T7407" s="87"/>
      <c r="U7407" s="85" t="s">
        <v>112</v>
      </c>
      <c r="V7407" s="179"/>
      <c r="W7407" s="7"/>
      <c r="X7407" s="3"/>
      <c r="Y7407" s="3"/>
      <c r="Z7407" s="215">
        <v>8874</v>
      </c>
      <c r="AA7407" s="11"/>
      <c r="AB7407" s="123" t="s">
        <v>7939</v>
      </c>
      <c r="AC7407" s="124"/>
      <c r="AD7407" s="41"/>
      <c r="AE7407" s="41"/>
      <c r="AF7407" s="191"/>
      <c r="AG7407" s="41"/>
      <c r="AH7407" s="41" t="s">
        <v>7952</v>
      </c>
      <c r="AI7407" s="80" t="s">
        <v>6</v>
      </c>
      <c r="AJ7407" s="41"/>
      <c r="AK7407" s="3"/>
      <c r="AL7407" s="85"/>
      <c r="AM7407" s="151" t="s">
        <v>26263</v>
      </c>
      <c r="AN7407" s="15"/>
      <c r="AO7407" s="166"/>
      <c r="AP7407" s="5">
        <f t="shared" si="116"/>
        <v>0</v>
      </c>
      <c r="AQ7407" s="16"/>
      <c r="AR7407" s="205">
        <v>1</v>
      </c>
      <c r="AS7407" s="16"/>
      <c r="AT7407" s="16"/>
      <c r="AU7407" s="16"/>
      <c r="AV7407" s="16"/>
      <c r="AW7407" s="16"/>
      <c r="AX7407" s="16"/>
    </row>
    <row r="7408" spans="1:50" s="13" customFormat="1" ht="15" hidden="1" customHeight="1" x14ac:dyDescent="0.2">
      <c r="A7408" s="7" t="s">
        <v>26828</v>
      </c>
      <c r="B7408" s="3" t="s">
        <v>27221</v>
      </c>
      <c r="C7408" s="85" t="s">
        <v>7939</v>
      </c>
      <c r="D7408" s="85" t="s">
        <v>13090</v>
      </c>
      <c r="E7408" s="202" t="s">
        <v>9112</v>
      </c>
      <c r="F7408" s="85" t="s">
        <v>40</v>
      </c>
      <c r="G7408" s="85" t="s">
        <v>43</v>
      </c>
      <c r="H7408" s="85" t="s">
        <v>20690</v>
      </c>
      <c r="I7408" s="3" t="s">
        <v>10897</v>
      </c>
      <c r="J7408" s="85" t="s">
        <v>4435</v>
      </c>
      <c r="K7408" s="7" t="s">
        <v>4744</v>
      </c>
      <c r="L7408" s="3"/>
      <c r="M7408" s="3"/>
      <c r="N7408" s="41" t="s">
        <v>22198</v>
      </c>
      <c r="O7408" s="87">
        <v>0</v>
      </c>
      <c r="P7408" s="87">
        <v>0</v>
      </c>
      <c r="Q7408" s="87">
        <v>0</v>
      </c>
      <c r="R7408" s="87">
        <v>0</v>
      </c>
      <c r="S7408" s="87"/>
      <c r="T7408" s="87"/>
      <c r="U7408" s="85" t="s">
        <v>112</v>
      </c>
      <c r="V7408" s="179"/>
      <c r="W7408" s="7"/>
      <c r="X7408" s="3"/>
      <c r="Y7408" s="3"/>
      <c r="Z7408" s="215">
        <v>116913</v>
      </c>
      <c r="AA7408" s="11"/>
      <c r="AB7408" s="123" t="s">
        <v>7939</v>
      </c>
      <c r="AC7408" s="124"/>
      <c r="AD7408" s="41"/>
      <c r="AE7408" s="41"/>
      <c r="AF7408" s="191"/>
      <c r="AG7408" s="41"/>
      <c r="AH7408" s="41" t="s">
        <v>8211</v>
      </c>
      <c r="AI7408" s="80" t="s">
        <v>6</v>
      </c>
      <c r="AJ7408" s="41"/>
      <c r="AK7408" s="3"/>
      <c r="AL7408" s="85"/>
      <c r="AM7408" s="151" t="s">
        <v>26263</v>
      </c>
      <c r="AN7408" s="15"/>
      <c r="AO7408" s="166"/>
      <c r="AP7408" s="5">
        <f t="shared" si="116"/>
        <v>0</v>
      </c>
      <c r="AQ7408" s="16"/>
      <c r="AR7408" s="205">
        <v>1</v>
      </c>
      <c r="AS7408" s="16"/>
      <c r="AT7408" s="16"/>
      <c r="AU7408" s="16"/>
      <c r="AV7408" s="16"/>
      <c r="AW7408" s="16"/>
      <c r="AX7408" s="16"/>
    </row>
    <row r="7409" spans="1:50" s="13" customFormat="1" ht="15" hidden="1" customHeight="1" x14ac:dyDescent="0.2">
      <c r="A7409" s="7" t="s">
        <v>25604</v>
      </c>
      <c r="B7409" s="3" t="s">
        <v>25363</v>
      </c>
      <c r="C7409" s="85" t="s">
        <v>7939</v>
      </c>
      <c r="D7409" s="85" t="s">
        <v>13090</v>
      </c>
      <c r="E7409" s="202" t="s">
        <v>7951</v>
      </c>
      <c r="F7409" s="85" t="s">
        <v>68</v>
      </c>
      <c r="G7409" s="85" t="s">
        <v>70</v>
      </c>
      <c r="H7409" s="85" t="s">
        <v>20690</v>
      </c>
      <c r="I7409" s="3" t="s">
        <v>8188</v>
      </c>
      <c r="J7409" s="85" t="s">
        <v>4406</v>
      </c>
      <c r="K7409" s="7" t="s">
        <v>4407</v>
      </c>
      <c r="L7409" s="3"/>
      <c r="M7409" s="3"/>
      <c r="N7409" s="41" t="s">
        <v>25458</v>
      </c>
      <c r="O7409" s="87">
        <v>0</v>
      </c>
      <c r="P7409" s="87">
        <v>0</v>
      </c>
      <c r="Q7409" s="87">
        <v>0</v>
      </c>
      <c r="R7409" s="87">
        <v>0</v>
      </c>
      <c r="S7409" s="87"/>
      <c r="T7409" s="87"/>
      <c r="U7409" s="85" t="s">
        <v>112</v>
      </c>
      <c r="V7409" s="179"/>
      <c r="W7409" s="7"/>
      <c r="X7409" s="3"/>
      <c r="Y7409" s="3"/>
      <c r="Z7409" s="215">
        <v>80864</v>
      </c>
      <c r="AA7409" s="11"/>
      <c r="AB7409" s="123" t="s">
        <v>7939</v>
      </c>
      <c r="AC7409" s="124"/>
      <c r="AD7409" s="41"/>
      <c r="AE7409" s="41"/>
      <c r="AF7409" s="191"/>
      <c r="AG7409" s="41"/>
      <c r="AH7409" s="41" t="s">
        <v>16608</v>
      </c>
      <c r="AI7409" s="80" t="s">
        <v>6</v>
      </c>
      <c r="AJ7409" s="41"/>
      <c r="AK7409" s="3"/>
      <c r="AL7409" s="85"/>
      <c r="AM7409" s="151" t="s">
        <v>25241</v>
      </c>
      <c r="AN7409" s="15"/>
      <c r="AO7409" s="166"/>
      <c r="AP7409" s="5">
        <f t="shared" si="116"/>
        <v>0</v>
      </c>
      <c r="AQ7409" s="16"/>
      <c r="AR7409" s="205">
        <v>1</v>
      </c>
      <c r="AS7409" s="16"/>
      <c r="AT7409" s="16"/>
      <c r="AU7409" s="16"/>
      <c r="AV7409" s="16"/>
      <c r="AW7409" s="16"/>
      <c r="AX7409" s="16"/>
    </row>
    <row r="7410" spans="1:50" s="13" customFormat="1" ht="15" hidden="1" customHeight="1" x14ac:dyDescent="0.2">
      <c r="A7410" s="7" t="s">
        <v>26829</v>
      </c>
      <c r="B7410" s="3" t="s">
        <v>27222</v>
      </c>
      <c r="C7410" s="85" t="s">
        <v>7939</v>
      </c>
      <c r="D7410" s="85" t="s">
        <v>13090</v>
      </c>
      <c r="E7410" s="202" t="s">
        <v>7951</v>
      </c>
      <c r="F7410" s="85" t="s">
        <v>34</v>
      </c>
      <c r="G7410" s="85" t="s">
        <v>39</v>
      </c>
      <c r="H7410" s="85" t="s">
        <v>20689</v>
      </c>
      <c r="I7410" s="3" t="s">
        <v>16706</v>
      </c>
      <c r="J7410" s="85" t="s">
        <v>5308</v>
      </c>
      <c r="K7410" s="7" t="s">
        <v>22404</v>
      </c>
      <c r="L7410" s="3"/>
      <c r="M7410" s="3"/>
      <c r="N7410" s="41" t="s">
        <v>27223</v>
      </c>
      <c r="O7410" s="87">
        <v>0</v>
      </c>
      <c r="P7410" s="87">
        <v>0</v>
      </c>
      <c r="Q7410" s="87">
        <v>0</v>
      </c>
      <c r="R7410" s="87">
        <v>0</v>
      </c>
      <c r="S7410" s="87"/>
      <c r="T7410" s="87"/>
      <c r="U7410" s="85" t="s">
        <v>112</v>
      </c>
      <c r="V7410" s="179"/>
      <c r="W7410" s="7"/>
      <c r="X7410" s="3"/>
      <c r="Y7410" s="3"/>
      <c r="Z7410" s="215">
        <v>150531</v>
      </c>
      <c r="AA7410" s="11"/>
      <c r="AB7410" s="123" t="s">
        <v>7939</v>
      </c>
      <c r="AC7410" s="124"/>
      <c r="AD7410" s="41"/>
      <c r="AE7410" s="41"/>
      <c r="AF7410" s="191"/>
      <c r="AG7410" s="41"/>
      <c r="AH7410" s="41" t="s">
        <v>7952</v>
      </c>
      <c r="AI7410" s="80" t="s">
        <v>6</v>
      </c>
      <c r="AJ7410" s="41"/>
      <c r="AK7410" s="3"/>
      <c r="AL7410" s="85"/>
      <c r="AM7410" s="151" t="s">
        <v>26263</v>
      </c>
      <c r="AN7410" s="15"/>
      <c r="AO7410" s="166"/>
      <c r="AP7410" s="5">
        <f t="shared" si="116"/>
        <v>0</v>
      </c>
      <c r="AQ7410" s="16"/>
      <c r="AR7410" s="205">
        <v>1</v>
      </c>
      <c r="AS7410" s="16"/>
      <c r="AT7410" s="16"/>
      <c r="AU7410" s="16"/>
      <c r="AV7410" s="16"/>
      <c r="AW7410" s="16"/>
      <c r="AX7410" s="16"/>
    </row>
    <row r="7411" spans="1:50" s="13" customFormat="1" ht="15" hidden="1" customHeight="1" x14ac:dyDescent="0.2">
      <c r="A7411" s="7" t="s">
        <v>25605</v>
      </c>
      <c r="B7411" s="3" t="s">
        <v>25364</v>
      </c>
      <c r="C7411" s="85" t="s">
        <v>7939</v>
      </c>
      <c r="D7411" s="85" t="s">
        <v>13090</v>
      </c>
      <c r="E7411" s="202" t="s">
        <v>10070</v>
      </c>
      <c r="F7411" s="85" t="s">
        <v>25110</v>
      </c>
      <c r="G7411" s="85" t="s">
        <v>49</v>
      </c>
      <c r="H7411" s="85" t="s">
        <v>20690</v>
      </c>
      <c r="I7411" s="3" t="s">
        <v>22566</v>
      </c>
      <c r="J7411" s="85" t="s">
        <v>4400</v>
      </c>
      <c r="K7411" s="7" t="s">
        <v>4422</v>
      </c>
      <c r="L7411" s="3"/>
      <c r="M7411" s="3"/>
      <c r="N7411" s="41" t="s">
        <v>25459</v>
      </c>
      <c r="O7411" s="87">
        <v>0</v>
      </c>
      <c r="P7411" s="87">
        <v>0</v>
      </c>
      <c r="Q7411" s="87">
        <v>0</v>
      </c>
      <c r="R7411" s="87">
        <v>0</v>
      </c>
      <c r="S7411" s="87"/>
      <c r="T7411" s="87"/>
      <c r="U7411" s="85" t="s">
        <v>112</v>
      </c>
      <c r="V7411" s="179"/>
      <c r="W7411" s="7"/>
      <c r="X7411" s="3"/>
      <c r="Y7411" s="3"/>
      <c r="Z7411" s="215">
        <v>389796</v>
      </c>
      <c r="AA7411" s="11"/>
      <c r="AB7411" s="123" t="s">
        <v>7939</v>
      </c>
      <c r="AC7411" s="124"/>
      <c r="AD7411" s="41"/>
      <c r="AE7411" s="41"/>
      <c r="AF7411" s="191"/>
      <c r="AG7411" s="41"/>
      <c r="AH7411" s="41" t="s">
        <v>25641</v>
      </c>
      <c r="AI7411" s="80" t="s">
        <v>6</v>
      </c>
      <c r="AJ7411" s="41"/>
      <c r="AK7411" s="3"/>
      <c r="AL7411" s="85"/>
      <c r="AM7411" s="151" t="s">
        <v>25241</v>
      </c>
      <c r="AN7411" s="15"/>
      <c r="AO7411" s="166"/>
      <c r="AP7411" s="5">
        <f t="shared" si="116"/>
        <v>0</v>
      </c>
      <c r="AQ7411" s="16"/>
      <c r="AR7411" s="205">
        <v>1</v>
      </c>
      <c r="AS7411" s="16"/>
      <c r="AT7411" s="16"/>
      <c r="AU7411" s="16"/>
      <c r="AV7411" s="16"/>
      <c r="AW7411" s="16"/>
      <c r="AX7411" s="16"/>
    </row>
    <row r="7412" spans="1:50" s="13" customFormat="1" ht="15" hidden="1" customHeight="1" x14ac:dyDescent="0.2">
      <c r="A7412" s="7" t="s">
        <v>25606</v>
      </c>
      <c r="B7412" s="3" t="s">
        <v>25365</v>
      </c>
      <c r="C7412" s="85" t="s">
        <v>7939</v>
      </c>
      <c r="D7412" s="85" t="s">
        <v>13090</v>
      </c>
      <c r="E7412" s="202" t="s">
        <v>9112</v>
      </c>
      <c r="F7412" s="85" t="s">
        <v>14</v>
      </c>
      <c r="G7412" s="85" t="s">
        <v>17</v>
      </c>
      <c r="H7412" s="85" t="s">
        <v>20690</v>
      </c>
      <c r="I7412" s="3" t="s">
        <v>16678</v>
      </c>
      <c r="J7412" s="85" t="s">
        <v>4400</v>
      </c>
      <c r="K7412" s="7" t="s">
        <v>4422</v>
      </c>
      <c r="L7412" s="3"/>
      <c r="M7412" s="3"/>
      <c r="N7412" s="41" t="s">
        <v>25460</v>
      </c>
      <c r="O7412" s="87">
        <v>0</v>
      </c>
      <c r="P7412" s="87">
        <v>0</v>
      </c>
      <c r="Q7412" s="87">
        <v>0</v>
      </c>
      <c r="R7412" s="87">
        <v>0</v>
      </c>
      <c r="S7412" s="87"/>
      <c r="T7412" s="87"/>
      <c r="U7412" s="85" t="s">
        <v>112</v>
      </c>
      <c r="V7412" s="179"/>
      <c r="W7412" s="7"/>
      <c r="X7412" s="3"/>
      <c r="Y7412" s="3"/>
      <c r="Z7412" s="215">
        <v>33017</v>
      </c>
      <c r="AA7412" s="11"/>
      <c r="AB7412" s="123" t="s">
        <v>7939</v>
      </c>
      <c r="AC7412" s="124"/>
      <c r="AD7412" s="41"/>
      <c r="AE7412" s="41"/>
      <c r="AF7412" s="191"/>
      <c r="AG7412" s="41"/>
      <c r="AH7412" s="41" t="s">
        <v>16608</v>
      </c>
      <c r="AI7412" s="80" t="s">
        <v>6</v>
      </c>
      <c r="AJ7412" s="41"/>
      <c r="AK7412" s="3"/>
      <c r="AL7412" s="85"/>
      <c r="AM7412" s="151" t="s">
        <v>25241</v>
      </c>
      <c r="AN7412" s="15"/>
      <c r="AO7412" s="166"/>
      <c r="AP7412" s="5">
        <f t="shared" si="116"/>
        <v>0</v>
      </c>
      <c r="AQ7412" s="16"/>
      <c r="AR7412" s="205">
        <v>1</v>
      </c>
      <c r="AS7412" s="16"/>
      <c r="AT7412" s="16"/>
      <c r="AU7412" s="16"/>
      <c r="AV7412" s="16"/>
      <c r="AW7412" s="16"/>
      <c r="AX7412" s="16"/>
    </row>
    <row r="7413" spans="1:50" s="13" customFormat="1" ht="15" hidden="1" customHeight="1" x14ac:dyDescent="0.2">
      <c r="A7413" s="7" t="s">
        <v>11383</v>
      </c>
      <c r="B7413" s="3" t="s">
        <v>11384</v>
      </c>
      <c r="C7413" s="85" t="s">
        <v>7939</v>
      </c>
      <c r="D7413" s="85" t="s">
        <v>13090</v>
      </c>
      <c r="E7413" s="202" t="s">
        <v>154</v>
      </c>
      <c r="F7413" s="85" t="s">
        <v>55</v>
      </c>
      <c r="G7413" s="85" t="s">
        <v>63</v>
      </c>
      <c r="H7413" s="85" t="s">
        <v>20690</v>
      </c>
      <c r="I7413" s="3" t="s">
        <v>7970</v>
      </c>
      <c r="J7413" s="85" t="s">
        <v>4435</v>
      </c>
      <c r="K7413" s="7" t="s">
        <v>3838</v>
      </c>
      <c r="L7413" s="3"/>
      <c r="M7413" s="3"/>
      <c r="N7413" s="41" t="s">
        <v>11385</v>
      </c>
      <c r="O7413" s="87">
        <v>0</v>
      </c>
      <c r="P7413" s="87">
        <v>0</v>
      </c>
      <c r="Q7413" s="87">
        <v>0</v>
      </c>
      <c r="R7413" s="87">
        <v>0</v>
      </c>
      <c r="S7413" s="87"/>
      <c r="T7413" s="87"/>
      <c r="U7413" s="85" t="s">
        <v>112</v>
      </c>
      <c r="V7413" s="179"/>
      <c r="W7413" s="7"/>
      <c r="X7413" s="3"/>
      <c r="Y7413" s="3"/>
      <c r="Z7413" s="215">
        <v>906</v>
      </c>
      <c r="AA7413" s="11"/>
      <c r="AB7413" s="123" t="s">
        <v>7939</v>
      </c>
      <c r="AC7413" s="124"/>
      <c r="AD7413" s="41"/>
      <c r="AE7413" s="41"/>
      <c r="AF7413" s="191">
        <v>40291</v>
      </c>
      <c r="AG7413" s="41"/>
      <c r="AH7413" s="41" t="s">
        <v>8024</v>
      </c>
      <c r="AI7413" s="80" t="s">
        <v>6</v>
      </c>
      <c r="AJ7413" s="41"/>
      <c r="AK7413" s="3"/>
      <c r="AL7413" s="85"/>
      <c r="AM7413" s="151" t="s">
        <v>19998</v>
      </c>
      <c r="AN7413" s="15"/>
      <c r="AO7413" s="166"/>
      <c r="AP7413" s="5">
        <f t="shared" si="116"/>
        <v>0</v>
      </c>
      <c r="AQ7413" s="16"/>
      <c r="AR7413" s="205">
        <v>1</v>
      </c>
      <c r="AS7413" s="16"/>
      <c r="AT7413" s="16"/>
      <c r="AU7413" s="16"/>
      <c r="AV7413" s="16"/>
      <c r="AW7413" s="16"/>
      <c r="AX7413" s="16"/>
    </row>
    <row r="7414" spans="1:50" s="13" customFormat="1" ht="15" hidden="1" customHeight="1" x14ac:dyDescent="0.2">
      <c r="A7414" s="7" t="s">
        <v>26830</v>
      </c>
      <c r="B7414" s="3" t="s">
        <v>27224</v>
      </c>
      <c r="C7414" s="85" t="s">
        <v>7939</v>
      </c>
      <c r="D7414" s="85" t="s">
        <v>13090</v>
      </c>
      <c r="E7414" s="202" t="s">
        <v>9112</v>
      </c>
      <c r="F7414" s="85" t="s">
        <v>34</v>
      </c>
      <c r="G7414" s="85" t="s">
        <v>35</v>
      </c>
      <c r="H7414" s="85" t="s">
        <v>20688</v>
      </c>
      <c r="I7414" s="7" t="s">
        <v>8125</v>
      </c>
      <c r="J7414" s="85" t="s">
        <v>124</v>
      </c>
      <c r="K7414" s="7" t="s">
        <v>4587</v>
      </c>
      <c r="L7414" s="3"/>
      <c r="M7414" s="3"/>
      <c r="N7414" s="41" t="s">
        <v>7950</v>
      </c>
      <c r="O7414" s="87">
        <v>0</v>
      </c>
      <c r="P7414" s="87">
        <v>0</v>
      </c>
      <c r="Q7414" s="87">
        <v>0</v>
      </c>
      <c r="R7414" s="87">
        <v>0</v>
      </c>
      <c r="S7414" s="87"/>
      <c r="T7414" s="87"/>
      <c r="U7414" s="85" t="s">
        <v>112</v>
      </c>
      <c r="V7414" s="179"/>
      <c r="W7414" s="7"/>
      <c r="X7414" s="3"/>
      <c r="Y7414" s="3"/>
      <c r="Z7414" s="215">
        <v>10247</v>
      </c>
      <c r="AA7414" s="11"/>
      <c r="AB7414" s="123" t="s">
        <v>7939</v>
      </c>
      <c r="AC7414" s="124"/>
      <c r="AD7414" s="41"/>
      <c r="AE7414" s="41"/>
      <c r="AF7414" s="191"/>
      <c r="AG7414" s="41"/>
      <c r="AH7414" s="41" t="s">
        <v>7952</v>
      </c>
      <c r="AI7414" s="80" t="s">
        <v>6</v>
      </c>
      <c r="AJ7414" s="41"/>
      <c r="AK7414" s="3"/>
      <c r="AL7414" s="85"/>
      <c r="AM7414" s="151" t="s">
        <v>26263</v>
      </c>
      <c r="AN7414" s="15"/>
      <c r="AO7414" s="166"/>
      <c r="AP7414" s="5">
        <f t="shared" si="116"/>
        <v>0</v>
      </c>
      <c r="AQ7414" s="16"/>
      <c r="AR7414" s="205">
        <v>1</v>
      </c>
      <c r="AS7414" s="16"/>
      <c r="AT7414" s="16"/>
      <c r="AU7414" s="16"/>
      <c r="AV7414" s="16"/>
      <c r="AW7414" s="16"/>
      <c r="AX7414" s="16"/>
    </row>
    <row r="7415" spans="1:50" s="13" customFormat="1" ht="15" hidden="1" customHeight="1" x14ac:dyDescent="0.2">
      <c r="A7415" s="7" t="s">
        <v>25607</v>
      </c>
      <c r="B7415" s="3" t="s">
        <v>25366</v>
      </c>
      <c r="C7415" s="85" t="s">
        <v>7939</v>
      </c>
      <c r="D7415" s="85" t="s">
        <v>13090</v>
      </c>
      <c r="E7415" s="202" t="s">
        <v>7951</v>
      </c>
      <c r="F7415" s="85" t="s">
        <v>14</v>
      </c>
      <c r="G7415" s="85" t="s">
        <v>18</v>
      </c>
      <c r="H7415" s="85" t="s">
        <v>20690</v>
      </c>
      <c r="I7415" s="3" t="s">
        <v>8473</v>
      </c>
      <c r="J7415" s="85" t="s">
        <v>4400</v>
      </c>
      <c r="K7415" s="7" t="s">
        <v>4422</v>
      </c>
      <c r="L7415" s="3"/>
      <c r="M7415" s="3"/>
      <c r="N7415" s="41" t="s">
        <v>25461</v>
      </c>
      <c r="O7415" s="87">
        <v>0</v>
      </c>
      <c r="P7415" s="87">
        <v>0</v>
      </c>
      <c r="Q7415" s="87">
        <v>0</v>
      </c>
      <c r="R7415" s="87">
        <v>0</v>
      </c>
      <c r="S7415" s="87"/>
      <c r="T7415" s="87"/>
      <c r="U7415" s="85" t="s">
        <v>112</v>
      </c>
      <c r="V7415" s="179"/>
      <c r="W7415" s="7"/>
      <c r="X7415" s="3"/>
      <c r="Y7415" s="3"/>
      <c r="Z7415" s="215">
        <v>76357</v>
      </c>
      <c r="AA7415" s="11"/>
      <c r="AB7415" s="123" t="s">
        <v>7939</v>
      </c>
      <c r="AC7415" s="124"/>
      <c r="AD7415" s="41"/>
      <c r="AE7415" s="41"/>
      <c r="AF7415" s="191"/>
      <c r="AG7415" s="41"/>
      <c r="AH7415" s="41" t="s">
        <v>7952</v>
      </c>
      <c r="AI7415" s="80" t="s">
        <v>6</v>
      </c>
      <c r="AJ7415" s="41"/>
      <c r="AK7415" s="3"/>
      <c r="AL7415" s="85"/>
      <c r="AM7415" s="151" t="s">
        <v>25241</v>
      </c>
      <c r="AN7415" s="15"/>
      <c r="AO7415" s="166"/>
      <c r="AP7415" s="5">
        <f t="shared" si="116"/>
        <v>0</v>
      </c>
      <c r="AQ7415" s="16"/>
      <c r="AR7415" s="205">
        <v>1</v>
      </c>
      <c r="AS7415" s="16"/>
      <c r="AT7415" s="16"/>
      <c r="AU7415" s="16"/>
      <c r="AV7415" s="16"/>
      <c r="AW7415" s="16"/>
      <c r="AX7415" s="16"/>
    </row>
    <row r="7416" spans="1:50" s="13" customFormat="1" ht="15" hidden="1" customHeight="1" x14ac:dyDescent="0.2">
      <c r="A7416" s="7" t="s">
        <v>25608</v>
      </c>
      <c r="B7416" s="3" t="s">
        <v>25367</v>
      </c>
      <c r="C7416" s="85" t="s">
        <v>7939</v>
      </c>
      <c r="D7416" s="85" t="s">
        <v>13090</v>
      </c>
      <c r="E7416" s="202" t="s">
        <v>7951</v>
      </c>
      <c r="F7416" s="85" t="s">
        <v>14</v>
      </c>
      <c r="G7416" s="85" t="s">
        <v>18</v>
      </c>
      <c r="H7416" s="85" t="s">
        <v>20690</v>
      </c>
      <c r="I7416" s="3" t="s">
        <v>8473</v>
      </c>
      <c r="J7416" s="85" t="s">
        <v>4400</v>
      </c>
      <c r="K7416" s="7" t="s">
        <v>4422</v>
      </c>
      <c r="L7416" s="3"/>
      <c r="M7416" s="3"/>
      <c r="N7416" s="41" t="s">
        <v>25461</v>
      </c>
      <c r="O7416" s="87">
        <v>0</v>
      </c>
      <c r="P7416" s="87">
        <v>0</v>
      </c>
      <c r="Q7416" s="87">
        <v>0</v>
      </c>
      <c r="R7416" s="87">
        <v>0</v>
      </c>
      <c r="S7416" s="87"/>
      <c r="T7416" s="87"/>
      <c r="U7416" s="85" t="s">
        <v>112</v>
      </c>
      <c r="V7416" s="179"/>
      <c r="W7416" s="7"/>
      <c r="X7416" s="3"/>
      <c r="Y7416" s="3"/>
      <c r="Z7416" s="215">
        <v>73541</v>
      </c>
      <c r="AA7416" s="11"/>
      <c r="AB7416" s="123" t="s">
        <v>7939</v>
      </c>
      <c r="AC7416" s="124"/>
      <c r="AD7416" s="41"/>
      <c r="AE7416" s="41"/>
      <c r="AF7416" s="191"/>
      <c r="AG7416" s="41"/>
      <c r="AH7416" s="41" t="s">
        <v>7952</v>
      </c>
      <c r="AI7416" s="80" t="s">
        <v>6</v>
      </c>
      <c r="AJ7416" s="41"/>
      <c r="AK7416" s="3"/>
      <c r="AL7416" s="85"/>
      <c r="AM7416" s="151" t="s">
        <v>25241</v>
      </c>
      <c r="AN7416" s="15"/>
      <c r="AO7416" s="166"/>
      <c r="AP7416" s="5">
        <f t="shared" si="116"/>
        <v>0</v>
      </c>
      <c r="AQ7416" s="16"/>
      <c r="AR7416" s="205">
        <v>1</v>
      </c>
      <c r="AS7416" s="16"/>
      <c r="AT7416" s="16"/>
      <c r="AU7416" s="16"/>
      <c r="AV7416" s="16"/>
      <c r="AW7416" s="16"/>
      <c r="AX7416" s="16"/>
    </row>
    <row r="7417" spans="1:50" s="13" customFormat="1" ht="15" hidden="1" customHeight="1" x14ac:dyDescent="0.2">
      <c r="A7417" s="7" t="s">
        <v>28682</v>
      </c>
      <c r="B7417" s="3" t="s">
        <v>28232</v>
      </c>
      <c r="C7417" s="85" t="s">
        <v>7939</v>
      </c>
      <c r="D7417" s="85" t="s">
        <v>13090</v>
      </c>
      <c r="E7417" s="202" t="s">
        <v>7951</v>
      </c>
      <c r="F7417" s="85" t="s">
        <v>14</v>
      </c>
      <c r="G7417" s="85" t="s">
        <v>20</v>
      </c>
      <c r="H7417" s="85" t="s">
        <v>20689</v>
      </c>
      <c r="I7417" s="3" t="s">
        <v>16770</v>
      </c>
      <c r="J7417" s="85" t="s">
        <v>5308</v>
      </c>
      <c r="K7417" s="7" t="s">
        <v>6603</v>
      </c>
      <c r="L7417" s="3"/>
      <c r="M7417" s="3"/>
      <c r="N7417" s="41" t="s">
        <v>28233</v>
      </c>
      <c r="O7417" s="87">
        <v>0</v>
      </c>
      <c r="P7417" s="87">
        <v>0</v>
      </c>
      <c r="Q7417" s="87">
        <v>0</v>
      </c>
      <c r="R7417" s="87">
        <v>0</v>
      </c>
      <c r="S7417" s="87"/>
      <c r="T7417" s="87"/>
      <c r="U7417" s="85" t="s">
        <v>112</v>
      </c>
      <c r="V7417" s="179"/>
      <c r="W7417" s="7"/>
      <c r="X7417" s="3"/>
      <c r="Y7417" s="3"/>
      <c r="Z7417" s="215">
        <v>6353285</v>
      </c>
      <c r="AA7417" s="11"/>
      <c r="AB7417" s="123" t="s">
        <v>7939</v>
      </c>
      <c r="AC7417" s="124"/>
      <c r="AD7417" s="41"/>
      <c r="AE7417" s="41"/>
      <c r="AF7417" s="191"/>
      <c r="AG7417" s="41"/>
      <c r="AH7417" s="41" t="s">
        <v>7952</v>
      </c>
      <c r="AI7417" s="80" t="s">
        <v>6</v>
      </c>
      <c r="AJ7417" s="41"/>
      <c r="AK7417" s="3"/>
      <c r="AL7417" s="85"/>
      <c r="AM7417" s="151" t="s">
        <v>28169</v>
      </c>
      <c r="AN7417" s="15"/>
      <c r="AO7417" s="166"/>
      <c r="AP7417" s="5">
        <f t="shared" si="116"/>
        <v>0</v>
      </c>
      <c r="AQ7417" s="16"/>
      <c r="AR7417" s="205">
        <v>1</v>
      </c>
      <c r="AS7417" s="16"/>
      <c r="AT7417" s="16"/>
      <c r="AU7417" s="16"/>
      <c r="AV7417" s="16"/>
      <c r="AW7417" s="16"/>
      <c r="AX7417" s="16"/>
    </row>
    <row r="7418" spans="1:50" s="13" customFormat="1" ht="15" hidden="1" customHeight="1" x14ac:dyDescent="0.2">
      <c r="A7418" s="7" t="s">
        <v>25609</v>
      </c>
      <c r="B7418" s="3" t="s">
        <v>25368</v>
      </c>
      <c r="C7418" s="85" t="s">
        <v>7939</v>
      </c>
      <c r="D7418" s="85" t="s">
        <v>13090</v>
      </c>
      <c r="E7418" s="202" t="s">
        <v>7951</v>
      </c>
      <c r="F7418" s="85" t="s">
        <v>40</v>
      </c>
      <c r="G7418" s="85" t="s">
        <v>43</v>
      </c>
      <c r="H7418" s="85" t="s">
        <v>20690</v>
      </c>
      <c r="I7418" s="3" t="s">
        <v>10897</v>
      </c>
      <c r="J7418" s="85" t="s">
        <v>115</v>
      </c>
      <c r="K7418" s="7" t="s">
        <v>4522</v>
      </c>
      <c r="L7418" s="3"/>
      <c r="M7418" s="3"/>
      <c r="N7418" s="41" t="s">
        <v>25462</v>
      </c>
      <c r="O7418" s="87">
        <v>0</v>
      </c>
      <c r="P7418" s="87">
        <v>0</v>
      </c>
      <c r="Q7418" s="87">
        <v>0</v>
      </c>
      <c r="R7418" s="87">
        <v>0</v>
      </c>
      <c r="S7418" s="87"/>
      <c r="T7418" s="87"/>
      <c r="U7418" s="85" t="s">
        <v>112</v>
      </c>
      <c r="V7418" s="179"/>
      <c r="W7418" s="7"/>
      <c r="X7418" s="3"/>
      <c r="Y7418" s="3"/>
      <c r="Z7418" s="215">
        <v>833907</v>
      </c>
      <c r="AA7418" s="11"/>
      <c r="AB7418" s="123" t="s">
        <v>7939</v>
      </c>
      <c r="AC7418" s="124"/>
      <c r="AD7418" s="41"/>
      <c r="AE7418" s="41"/>
      <c r="AF7418" s="191"/>
      <c r="AG7418" s="41"/>
      <c r="AH7418" s="41" t="s">
        <v>8211</v>
      </c>
      <c r="AI7418" s="80" t="s">
        <v>6</v>
      </c>
      <c r="AJ7418" s="41"/>
      <c r="AK7418" s="3"/>
      <c r="AL7418" s="85"/>
      <c r="AM7418" s="151" t="s">
        <v>25241</v>
      </c>
      <c r="AN7418" s="15"/>
      <c r="AO7418" s="166"/>
      <c r="AP7418" s="5">
        <f t="shared" si="116"/>
        <v>0</v>
      </c>
      <c r="AQ7418" s="16"/>
      <c r="AR7418" s="205">
        <v>1</v>
      </c>
      <c r="AS7418" s="16"/>
      <c r="AT7418" s="16"/>
      <c r="AU7418" s="16"/>
      <c r="AV7418" s="16"/>
      <c r="AW7418" s="16"/>
      <c r="AX7418" s="16"/>
    </row>
    <row r="7419" spans="1:50" s="13" customFormat="1" ht="15" hidden="1" customHeight="1" x14ac:dyDescent="0.2">
      <c r="A7419" s="7" t="s">
        <v>25610</v>
      </c>
      <c r="B7419" s="3" t="s">
        <v>25369</v>
      </c>
      <c r="C7419" s="85" t="s">
        <v>7939</v>
      </c>
      <c r="D7419" s="85" t="s">
        <v>13090</v>
      </c>
      <c r="E7419" s="202" t="s">
        <v>7951</v>
      </c>
      <c r="F7419" s="85" t="s">
        <v>14</v>
      </c>
      <c r="G7419" s="85" t="s">
        <v>18</v>
      </c>
      <c r="H7419" s="85" t="s">
        <v>20690</v>
      </c>
      <c r="I7419" s="3" t="s">
        <v>8473</v>
      </c>
      <c r="J7419" s="85" t="s">
        <v>4400</v>
      </c>
      <c r="K7419" s="7" t="s">
        <v>4422</v>
      </c>
      <c r="L7419" s="3"/>
      <c r="M7419" s="3"/>
      <c r="N7419" s="41" t="s">
        <v>24968</v>
      </c>
      <c r="O7419" s="87">
        <v>0</v>
      </c>
      <c r="P7419" s="87">
        <v>0</v>
      </c>
      <c r="Q7419" s="87">
        <v>0</v>
      </c>
      <c r="R7419" s="87">
        <v>0</v>
      </c>
      <c r="S7419" s="87"/>
      <c r="T7419" s="87"/>
      <c r="U7419" s="85" t="s">
        <v>112</v>
      </c>
      <c r="V7419" s="179"/>
      <c r="W7419" s="7"/>
      <c r="X7419" s="3"/>
      <c r="Y7419" s="3"/>
      <c r="Z7419" s="215">
        <v>51982</v>
      </c>
      <c r="AA7419" s="11"/>
      <c r="AB7419" s="123" t="s">
        <v>7939</v>
      </c>
      <c r="AC7419" s="124"/>
      <c r="AD7419" s="41"/>
      <c r="AE7419" s="41"/>
      <c r="AF7419" s="191"/>
      <c r="AG7419" s="41"/>
      <c r="AH7419" s="41" t="s">
        <v>7952</v>
      </c>
      <c r="AI7419" s="80" t="s">
        <v>6</v>
      </c>
      <c r="AJ7419" s="41"/>
      <c r="AK7419" s="3"/>
      <c r="AL7419" s="85"/>
      <c r="AM7419" s="151" t="s">
        <v>25241</v>
      </c>
      <c r="AN7419" s="15"/>
      <c r="AO7419" s="166"/>
      <c r="AP7419" s="5">
        <f t="shared" si="116"/>
        <v>0</v>
      </c>
      <c r="AQ7419" s="16"/>
      <c r="AR7419" s="205">
        <v>1</v>
      </c>
      <c r="AS7419" s="16"/>
      <c r="AT7419" s="16"/>
      <c r="AU7419" s="16"/>
      <c r="AV7419" s="16"/>
      <c r="AW7419" s="16"/>
      <c r="AX7419" s="16"/>
    </row>
    <row r="7420" spans="1:50" s="13" customFormat="1" ht="15" hidden="1" customHeight="1" x14ac:dyDescent="0.2">
      <c r="A7420" s="7" t="s">
        <v>25611</v>
      </c>
      <c r="B7420" s="3" t="s">
        <v>25370</v>
      </c>
      <c r="C7420" s="85" t="s">
        <v>7939</v>
      </c>
      <c r="D7420" s="85" t="s">
        <v>13090</v>
      </c>
      <c r="E7420" s="202" t="s">
        <v>7951</v>
      </c>
      <c r="F7420" s="85" t="s">
        <v>14</v>
      </c>
      <c r="G7420" s="85" t="s">
        <v>18</v>
      </c>
      <c r="H7420" s="85" t="s">
        <v>20690</v>
      </c>
      <c r="I7420" s="3" t="s">
        <v>8473</v>
      </c>
      <c r="J7420" s="85" t="s">
        <v>4400</v>
      </c>
      <c r="K7420" s="7" t="s">
        <v>4422</v>
      </c>
      <c r="L7420" s="3"/>
      <c r="M7420" s="3"/>
      <c r="N7420" s="41" t="s">
        <v>24968</v>
      </c>
      <c r="O7420" s="87">
        <v>0</v>
      </c>
      <c r="P7420" s="87">
        <v>0</v>
      </c>
      <c r="Q7420" s="87">
        <v>0</v>
      </c>
      <c r="R7420" s="87">
        <v>0</v>
      </c>
      <c r="S7420" s="87"/>
      <c r="T7420" s="87"/>
      <c r="U7420" s="85" t="s">
        <v>112</v>
      </c>
      <c r="V7420" s="179"/>
      <c r="W7420" s="7"/>
      <c r="X7420" s="3"/>
      <c r="Y7420" s="3"/>
      <c r="Z7420" s="215">
        <v>51919</v>
      </c>
      <c r="AA7420" s="11"/>
      <c r="AB7420" s="123" t="s">
        <v>7939</v>
      </c>
      <c r="AC7420" s="124"/>
      <c r="AD7420" s="41"/>
      <c r="AE7420" s="41"/>
      <c r="AF7420" s="191"/>
      <c r="AG7420" s="41"/>
      <c r="AH7420" s="41" t="s">
        <v>7952</v>
      </c>
      <c r="AI7420" s="80" t="s">
        <v>6</v>
      </c>
      <c r="AJ7420" s="41"/>
      <c r="AK7420" s="3"/>
      <c r="AL7420" s="85"/>
      <c r="AM7420" s="151" t="s">
        <v>25241</v>
      </c>
      <c r="AN7420" s="15"/>
      <c r="AO7420" s="166"/>
      <c r="AP7420" s="5">
        <f t="shared" si="116"/>
        <v>0</v>
      </c>
      <c r="AQ7420" s="16"/>
      <c r="AR7420" s="205">
        <v>1</v>
      </c>
      <c r="AS7420" s="16"/>
      <c r="AT7420" s="16"/>
      <c r="AU7420" s="16"/>
      <c r="AV7420" s="16"/>
      <c r="AW7420" s="16"/>
      <c r="AX7420" s="16"/>
    </row>
    <row r="7421" spans="1:50" s="13" customFormat="1" ht="15" hidden="1" customHeight="1" x14ac:dyDescent="0.2">
      <c r="A7421" s="7" t="s">
        <v>11386</v>
      </c>
      <c r="B7421" s="3" t="s">
        <v>11387</v>
      </c>
      <c r="C7421" s="85" t="s">
        <v>7939</v>
      </c>
      <c r="D7421" s="85" t="s">
        <v>13090</v>
      </c>
      <c r="E7421" s="202" t="s">
        <v>154</v>
      </c>
      <c r="F7421" s="85" t="s">
        <v>55</v>
      </c>
      <c r="G7421" s="85" t="s">
        <v>63</v>
      </c>
      <c r="H7421" s="85" t="s">
        <v>20690</v>
      </c>
      <c r="I7421" s="3" t="s">
        <v>4564</v>
      </c>
      <c r="J7421" s="85" t="s">
        <v>4400</v>
      </c>
      <c r="K7421" s="7" t="s">
        <v>4422</v>
      </c>
      <c r="L7421" s="3"/>
      <c r="M7421" s="3"/>
      <c r="N7421" s="41" t="s">
        <v>11388</v>
      </c>
      <c r="O7421" s="87">
        <v>34293</v>
      </c>
      <c r="P7421" s="87">
        <v>34293</v>
      </c>
      <c r="Q7421" s="87">
        <v>0</v>
      </c>
      <c r="R7421" s="87">
        <v>0</v>
      </c>
      <c r="S7421" s="87"/>
      <c r="T7421" s="87"/>
      <c r="U7421" s="85">
        <v>2008</v>
      </c>
      <c r="V7421" s="179"/>
      <c r="W7421" s="7"/>
      <c r="X7421" s="3"/>
      <c r="Y7421" s="3"/>
      <c r="Z7421" s="215">
        <v>102754</v>
      </c>
      <c r="AA7421" s="11"/>
      <c r="AB7421" s="123" t="s">
        <v>7939</v>
      </c>
      <c r="AC7421" s="124"/>
      <c r="AD7421" s="41"/>
      <c r="AE7421" s="41"/>
      <c r="AF7421" s="191">
        <v>43927</v>
      </c>
      <c r="AG7421" s="41"/>
      <c r="AH7421" s="41" t="s">
        <v>8024</v>
      </c>
      <c r="AI7421" s="80" t="s">
        <v>6</v>
      </c>
      <c r="AJ7421" s="41"/>
      <c r="AK7421" s="3"/>
      <c r="AL7421" s="85"/>
      <c r="AM7421" s="151" t="s">
        <v>19998</v>
      </c>
      <c r="AN7421" s="15"/>
      <c r="AO7421" s="166"/>
      <c r="AP7421" s="5">
        <f t="shared" si="116"/>
        <v>0</v>
      </c>
      <c r="AQ7421" s="16"/>
      <c r="AR7421" s="205">
        <v>1</v>
      </c>
      <c r="AS7421" s="16"/>
      <c r="AT7421" s="16"/>
      <c r="AU7421" s="16"/>
      <c r="AV7421" s="16"/>
      <c r="AW7421" s="16"/>
      <c r="AX7421" s="16"/>
    </row>
    <row r="7422" spans="1:50" s="13" customFormat="1" ht="15" hidden="1" customHeight="1" x14ac:dyDescent="0.2">
      <c r="A7422" s="7" t="s">
        <v>25612</v>
      </c>
      <c r="B7422" s="3" t="s">
        <v>25371</v>
      </c>
      <c r="C7422" s="85" t="s">
        <v>7939</v>
      </c>
      <c r="D7422" s="85" t="s">
        <v>13090</v>
      </c>
      <c r="E7422" s="202" t="s">
        <v>9112</v>
      </c>
      <c r="F7422" s="85" t="s">
        <v>14</v>
      </c>
      <c r="G7422" s="85" t="s">
        <v>17</v>
      </c>
      <c r="H7422" s="85" t="s">
        <v>20690</v>
      </c>
      <c r="I7422" s="3" t="s">
        <v>20861</v>
      </c>
      <c r="J7422" s="85" t="s">
        <v>4400</v>
      </c>
      <c r="K7422" s="7" t="s">
        <v>4422</v>
      </c>
      <c r="L7422" s="3"/>
      <c r="M7422" s="3"/>
      <c r="N7422" s="41" t="s">
        <v>25463</v>
      </c>
      <c r="O7422" s="87">
        <v>0</v>
      </c>
      <c r="P7422" s="87">
        <v>0</v>
      </c>
      <c r="Q7422" s="87">
        <v>0</v>
      </c>
      <c r="R7422" s="87">
        <v>0</v>
      </c>
      <c r="S7422" s="87"/>
      <c r="T7422" s="87"/>
      <c r="U7422" s="85" t="s">
        <v>112</v>
      </c>
      <c r="V7422" s="179"/>
      <c r="W7422" s="7"/>
      <c r="X7422" s="3"/>
      <c r="Y7422" s="3"/>
      <c r="Z7422" s="215">
        <v>165560</v>
      </c>
      <c r="AA7422" s="11"/>
      <c r="AB7422" s="123" t="s">
        <v>7939</v>
      </c>
      <c r="AC7422" s="124"/>
      <c r="AD7422" s="41"/>
      <c r="AE7422" s="41"/>
      <c r="AF7422" s="191"/>
      <c r="AG7422" s="41"/>
      <c r="AH7422" s="41" t="s">
        <v>16665</v>
      </c>
      <c r="AI7422" s="80" t="s">
        <v>6</v>
      </c>
      <c r="AJ7422" s="41"/>
      <c r="AK7422" s="3"/>
      <c r="AL7422" s="85"/>
      <c r="AM7422" s="151" t="s">
        <v>25241</v>
      </c>
      <c r="AN7422" s="15"/>
      <c r="AO7422" s="166"/>
      <c r="AP7422" s="5">
        <f t="shared" si="116"/>
        <v>0</v>
      </c>
      <c r="AQ7422" s="16"/>
      <c r="AR7422" s="205">
        <v>1</v>
      </c>
      <c r="AS7422" s="16"/>
      <c r="AT7422" s="16"/>
      <c r="AU7422" s="16"/>
      <c r="AV7422" s="16"/>
      <c r="AW7422" s="16"/>
      <c r="AX7422" s="16"/>
    </row>
    <row r="7423" spans="1:50" s="13" customFormat="1" ht="15" hidden="1" customHeight="1" x14ac:dyDescent="0.2">
      <c r="A7423" s="7" t="s">
        <v>25613</v>
      </c>
      <c r="B7423" s="3" t="s">
        <v>25372</v>
      </c>
      <c r="C7423" s="85" t="s">
        <v>7939</v>
      </c>
      <c r="D7423" s="85" t="s">
        <v>13090</v>
      </c>
      <c r="E7423" s="202" t="s">
        <v>9112</v>
      </c>
      <c r="F7423" s="85" t="s">
        <v>14</v>
      </c>
      <c r="G7423" s="85" t="s">
        <v>17</v>
      </c>
      <c r="H7423" s="85" t="s">
        <v>20690</v>
      </c>
      <c r="I7423" s="3" t="s">
        <v>20861</v>
      </c>
      <c r="J7423" s="85" t="s">
        <v>4400</v>
      </c>
      <c r="K7423" s="7" t="s">
        <v>4422</v>
      </c>
      <c r="L7423" s="3"/>
      <c r="M7423" s="3"/>
      <c r="N7423" s="41" t="s">
        <v>25464</v>
      </c>
      <c r="O7423" s="87">
        <v>0</v>
      </c>
      <c r="P7423" s="87">
        <v>0</v>
      </c>
      <c r="Q7423" s="87">
        <v>0</v>
      </c>
      <c r="R7423" s="87">
        <v>0</v>
      </c>
      <c r="S7423" s="87"/>
      <c r="T7423" s="87"/>
      <c r="U7423" s="85" t="s">
        <v>112</v>
      </c>
      <c r="V7423" s="179"/>
      <c r="W7423" s="7"/>
      <c r="X7423" s="3"/>
      <c r="Y7423" s="3"/>
      <c r="Z7423" s="215">
        <v>30789</v>
      </c>
      <c r="AA7423" s="11"/>
      <c r="AB7423" s="123" t="s">
        <v>7939</v>
      </c>
      <c r="AC7423" s="124"/>
      <c r="AD7423" s="41"/>
      <c r="AE7423" s="41"/>
      <c r="AF7423" s="191"/>
      <c r="AG7423" s="41"/>
      <c r="AH7423" s="41" t="s">
        <v>21023</v>
      </c>
      <c r="AI7423" s="80" t="s">
        <v>6</v>
      </c>
      <c r="AJ7423" s="41"/>
      <c r="AK7423" s="3"/>
      <c r="AL7423" s="85"/>
      <c r="AM7423" s="151" t="s">
        <v>25241</v>
      </c>
      <c r="AN7423" s="15"/>
      <c r="AO7423" s="166"/>
      <c r="AP7423" s="5">
        <f t="shared" si="116"/>
        <v>0</v>
      </c>
      <c r="AQ7423" s="16"/>
      <c r="AR7423" s="205">
        <v>1</v>
      </c>
      <c r="AS7423" s="16"/>
      <c r="AT7423" s="16"/>
      <c r="AU7423" s="16"/>
      <c r="AV7423" s="16"/>
      <c r="AW7423" s="16"/>
      <c r="AX7423" s="16"/>
    </row>
    <row r="7424" spans="1:50" s="13" customFormat="1" ht="15" hidden="1" customHeight="1" x14ac:dyDescent="0.2">
      <c r="A7424" s="7" t="s">
        <v>26831</v>
      </c>
      <c r="B7424" s="3" t="s">
        <v>27225</v>
      </c>
      <c r="C7424" s="85" t="s">
        <v>7939</v>
      </c>
      <c r="D7424" s="85" t="s">
        <v>13090</v>
      </c>
      <c r="E7424" s="202" t="s">
        <v>7951</v>
      </c>
      <c r="F7424" s="85" t="s">
        <v>40</v>
      </c>
      <c r="G7424" s="85" t="s">
        <v>43</v>
      </c>
      <c r="H7424" s="85" t="s">
        <v>20690</v>
      </c>
      <c r="I7424" s="3" t="s">
        <v>10897</v>
      </c>
      <c r="J7424" s="85" t="s">
        <v>115</v>
      </c>
      <c r="K7424" s="7" t="s">
        <v>4397</v>
      </c>
      <c r="L7424" s="3"/>
      <c r="M7424" s="3"/>
      <c r="N7424" s="41" t="s">
        <v>6370</v>
      </c>
      <c r="O7424" s="87">
        <v>0</v>
      </c>
      <c r="P7424" s="87">
        <v>0</v>
      </c>
      <c r="Q7424" s="87">
        <v>0</v>
      </c>
      <c r="R7424" s="87">
        <v>0</v>
      </c>
      <c r="S7424" s="87"/>
      <c r="T7424" s="87"/>
      <c r="U7424" s="85" t="s">
        <v>112</v>
      </c>
      <c r="V7424" s="179"/>
      <c r="W7424" s="7"/>
      <c r="X7424" s="3"/>
      <c r="Y7424" s="3"/>
      <c r="Z7424" s="215">
        <v>3978</v>
      </c>
      <c r="AA7424" s="11"/>
      <c r="AB7424" s="123" t="s">
        <v>7939</v>
      </c>
      <c r="AC7424" s="124"/>
      <c r="AD7424" s="41"/>
      <c r="AE7424" s="41"/>
      <c r="AF7424" s="191"/>
      <c r="AG7424" s="41"/>
      <c r="AH7424" s="41" t="s">
        <v>8211</v>
      </c>
      <c r="AI7424" s="80" t="s">
        <v>6</v>
      </c>
      <c r="AJ7424" s="41"/>
      <c r="AK7424" s="3"/>
      <c r="AL7424" s="85"/>
      <c r="AM7424" s="151" t="s">
        <v>26263</v>
      </c>
      <c r="AN7424" s="15"/>
      <c r="AO7424" s="166"/>
      <c r="AP7424" s="5">
        <f t="shared" si="116"/>
        <v>0</v>
      </c>
      <c r="AQ7424" s="16"/>
      <c r="AR7424" s="205">
        <v>1</v>
      </c>
      <c r="AS7424" s="16"/>
      <c r="AT7424" s="16"/>
      <c r="AU7424" s="16"/>
      <c r="AV7424" s="16"/>
      <c r="AW7424" s="16"/>
      <c r="AX7424" s="16"/>
    </row>
    <row r="7425" spans="1:50" s="13" customFormat="1" ht="15" hidden="1" customHeight="1" x14ac:dyDescent="0.2">
      <c r="A7425" s="7" t="s">
        <v>25614</v>
      </c>
      <c r="B7425" s="3" t="s">
        <v>25373</v>
      </c>
      <c r="C7425" s="85" t="s">
        <v>7939</v>
      </c>
      <c r="D7425" s="85" t="s">
        <v>13090</v>
      </c>
      <c r="E7425" s="202" t="s">
        <v>10070</v>
      </c>
      <c r="F7425" s="85" t="s">
        <v>14</v>
      </c>
      <c r="G7425" s="85" t="s">
        <v>17</v>
      </c>
      <c r="H7425" s="85" t="s">
        <v>20690</v>
      </c>
      <c r="I7425" s="3" t="s">
        <v>16678</v>
      </c>
      <c r="J7425" s="85" t="s">
        <v>4400</v>
      </c>
      <c r="K7425" s="7" t="s">
        <v>4422</v>
      </c>
      <c r="L7425" s="3"/>
      <c r="M7425" s="3"/>
      <c r="N7425" s="41" t="s">
        <v>25465</v>
      </c>
      <c r="O7425" s="87">
        <v>0</v>
      </c>
      <c r="P7425" s="87">
        <v>0</v>
      </c>
      <c r="Q7425" s="87">
        <v>0</v>
      </c>
      <c r="R7425" s="87">
        <v>0</v>
      </c>
      <c r="S7425" s="87"/>
      <c r="T7425" s="87"/>
      <c r="U7425" s="85" t="s">
        <v>112</v>
      </c>
      <c r="V7425" s="179"/>
      <c r="W7425" s="7"/>
      <c r="X7425" s="3"/>
      <c r="Y7425" s="3"/>
      <c r="Z7425" s="215">
        <v>57220</v>
      </c>
      <c r="AA7425" s="11"/>
      <c r="AB7425" s="123" t="s">
        <v>7939</v>
      </c>
      <c r="AC7425" s="124"/>
      <c r="AD7425" s="41"/>
      <c r="AE7425" s="41"/>
      <c r="AF7425" s="191"/>
      <c r="AG7425" s="41"/>
      <c r="AH7425" s="41" t="s">
        <v>16608</v>
      </c>
      <c r="AI7425" s="80" t="s">
        <v>6</v>
      </c>
      <c r="AJ7425" s="41"/>
      <c r="AK7425" s="3"/>
      <c r="AL7425" s="85"/>
      <c r="AM7425" s="151" t="s">
        <v>25241</v>
      </c>
      <c r="AN7425" s="15"/>
      <c r="AO7425" s="166"/>
      <c r="AP7425" s="5">
        <f t="shared" si="116"/>
        <v>0</v>
      </c>
      <c r="AQ7425" s="16"/>
      <c r="AR7425" s="205">
        <v>1</v>
      </c>
      <c r="AS7425" s="16"/>
      <c r="AT7425" s="16"/>
      <c r="AU7425" s="16"/>
      <c r="AV7425" s="16"/>
      <c r="AW7425" s="16"/>
      <c r="AX7425" s="16"/>
    </row>
    <row r="7426" spans="1:50" s="13" customFormat="1" ht="15" hidden="1" customHeight="1" x14ac:dyDescent="0.2">
      <c r="A7426" s="7" t="s">
        <v>26832</v>
      </c>
      <c r="B7426" s="3" t="s">
        <v>27226</v>
      </c>
      <c r="C7426" s="85" t="s">
        <v>7939</v>
      </c>
      <c r="D7426" s="85" t="s">
        <v>13090</v>
      </c>
      <c r="E7426" s="202" t="s">
        <v>7951</v>
      </c>
      <c r="F7426" s="85" t="s">
        <v>64</v>
      </c>
      <c r="G7426" s="85" t="s">
        <v>25139</v>
      </c>
      <c r="H7426" s="85" t="s">
        <v>20690</v>
      </c>
      <c r="I7426" s="3" t="s">
        <v>11579</v>
      </c>
      <c r="J7426" s="85" t="s">
        <v>115</v>
      </c>
      <c r="K7426" s="7" t="s">
        <v>4694</v>
      </c>
      <c r="L7426" s="3"/>
      <c r="M7426" s="3"/>
      <c r="N7426" s="41" t="s">
        <v>27227</v>
      </c>
      <c r="O7426" s="87">
        <v>0</v>
      </c>
      <c r="P7426" s="87">
        <v>0</v>
      </c>
      <c r="Q7426" s="87">
        <v>0</v>
      </c>
      <c r="R7426" s="87">
        <v>0</v>
      </c>
      <c r="S7426" s="87"/>
      <c r="T7426" s="87"/>
      <c r="U7426" s="85" t="s">
        <v>112</v>
      </c>
      <c r="V7426" s="179"/>
      <c r="W7426" s="7"/>
      <c r="X7426" s="3"/>
      <c r="Y7426" s="3"/>
      <c r="Z7426" s="215">
        <v>65806</v>
      </c>
      <c r="AA7426" s="11"/>
      <c r="AB7426" s="123" t="s">
        <v>7939</v>
      </c>
      <c r="AC7426" s="124"/>
      <c r="AD7426" s="41"/>
      <c r="AE7426" s="41"/>
      <c r="AF7426" s="191"/>
      <c r="AG7426" s="41"/>
      <c r="AH7426" s="41" t="s">
        <v>7967</v>
      </c>
      <c r="AI7426" s="80" t="s">
        <v>6</v>
      </c>
      <c r="AJ7426" s="41"/>
      <c r="AK7426" s="3"/>
      <c r="AL7426" s="85"/>
      <c r="AM7426" s="151" t="s">
        <v>26263</v>
      </c>
      <c r="AN7426" s="15"/>
      <c r="AO7426" s="166"/>
      <c r="AP7426" s="5">
        <f t="shared" si="116"/>
        <v>0</v>
      </c>
      <c r="AQ7426" s="16"/>
      <c r="AR7426" s="205">
        <v>1</v>
      </c>
      <c r="AS7426" s="16"/>
      <c r="AT7426" s="16"/>
      <c r="AU7426" s="16"/>
      <c r="AV7426" s="16"/>
      <c r="AW7426" s="16"/>
      <c r="AX7426" s="16"/>
    </row>
    <row r="7427" spans="1:50" s="13" customFormat="1" ht="15" hidden="1" customHeight="1" x14ac:dyDescent="0.2">
      <c r="A7427" s="7" t="s">
        <v>28683</v>
      </c>
      <c r="B7427" s="3" t="s">
        <v>28234</v>
      </c>
      <c r="C7427" s="85" t="s">
        <v>7939</v>
      </c>
      <c r="D7427" s="85" t="s">
        <v>13090</v>
      </c>
      <c r="E7427" s="202" t="s">
        <v>7951</v>
      </c>
      <c r="F7427" s="85" t="s">
        <v>34</v>
      </c>
      <c r="G7427" s="85" t="s">
        <v>16219</v>
      </c>
      <c r="H7427" s="85" t="s">
        <v>20689</v>
      </c>
      <c r="I7427" s="3" t="s">
        <v>16770</v>
      </c>
      <c r="J7427" s="85" t="s">
        <v>4406</v>
      </c>
      <c r="K7427" s="7" t="s">
        <v>11336</v>
      </c>
      <c r="L7427" s="3"/>
      <c r="M7427" s="3"/>
      <c r="N7427" s="41" t="s">
        <v>28235</v>
      </c>
      <c r="O7427" s="87">
        <v>0</v>
      </c>
      <c r="P7427" s="87">
        <v>0</v>
      </c>
      <c r="Q7427" s="87">
        <v>0</v>
      </c>
      <c r="R7427" s="87">
        <v>0</v>
      </c>
      <c r="S7427" s="87"/>
      <c r="T7427" s="87"/>
      <c r="U7427" s="85" t="s">
        <v>112</v>
      </c>
      <c r="V7427" s="179"/>
      <c r="W7427" s="7"/>
      <c r="X7427" s="3"/>
      <c r="Y7427" s="3"/>
      <c r="Z7427" s="215">
        <v>11020</v>
      </c>
      <c r="AA7427" s="11"/>
      <c r="AB7427" s="123" t="s">
        <v>7939</v>
      </c>
      <c r="AC7427" s="124"/>
      <c r="AD7427" s="41"/>
      <c r="AE7427" s="41"/>
      <c r="AF7427" s="191"/>
      <c r="AG7427" s="41"/>
      <c r="AH7427" s="41" t="s">
        <v>7952</v>
      </c>
      <c r="AI7427" s="80" t="s">
        <v>6</v>
      </c>
      <c r="AJ7427" s="41"/>
      <c r="AK7427" s="3"/>
      <c r="AL7427" s="85"/>
      <c r="AM7427" s="151" t="s">
        <v>28169</v>
      </c>
      <c r="AN7427" s="15"/>
      <c r="AO7427" s="166"/>
      <c r="AP7427" s="5">
        <f t="shared" si="116"/>
        <v>0</v>
      </c>
      <c r="AQ7427" s="16"/>
      <c r="AR7427" s="205">
        <v>1</v>
      </c>
      <c r="AS7427" s="16"/>
      <c r="AT7427" s="16"/>
      <c r="AU7427" s="16"/>
      <c r="AV7427" s="16"/>
      <c r="AW7427" s="16"/>
      <c r="AX7427" s="16"/>
    </row>
    <row r="7428" spans="1:50" s="13" customFormat="1" ht="15" hidden="1" customHeight="1" x14ac:dyDescent="0.2">
      <c r="A7428" s="7" t="s">
        <v>11389</v>
      </c>
      <c r="B7428" s="3" t="s">
        <v>11390</v>
      </c>
      <c r="C7428" s="85" t="s">
        <v>7939</v>
      </c>
      <c r="D7428" s="85" t="s">
        <v>13090</v>
      </c>
      <c r="E7428" s="202" t="s">
        <v>154</v>
      </c>
      <c r="F7428" s="85" t="s">
        <v>55</v>
      </c>
      <c r="G7428" s="85" t="s">
        <v>63</v>
      </c>
      <c r="H7428" s="85" t="s">
        <v>20690</v>
      </c>
      <c r="I7428" s="3" t="s">
        <v>4564</v>
      </c>
      <c r="J7428" s="85" t="s">
        <v>4400</v>
      </c>
      <c r="K7428" s="7" t="s">
        <v>4422</v>
      </c>
      <c r="L7428" s="3"/>
      <c r="M7428" s="3"/>
      <c r="N7428" s="41" t="s">
        <v>11388</v>
      </c>
      <c r="O7428" s="87">
        <v>101163</v>
      </c>
      <c r="P7428" s="87">
        <v>70754</v>
      </c>
      <c r="Q7428" s="87">
        <v>30409</v>
      </c>
      <c r="R7428" s="87">
        <v>0</v>
      </c>
      <c r="S7428" s="87"/>
      <c r="T7428" s="87"/>
      <c r="U7428" s="85">
        <v>2007</v>
      </c>
      <c r="V7428" s="179"/>
      <c r="W7428" s="7"/>
      <c r="X7428" s="3"/>
      <c r="Y7428" s="3"/>
      <c r="Z7428" s="215">
        <v>58794</v>
      </c>
      <c r="AA7428" s="11"/>
      <c r="AB7428" s="123" t="s">
        <v>7939</v>
      </c>
      <c r="AC7428" s="124"/>
      <c r="AD7428" s="41"/>
      <c r="AE7428" s="41"/>
      <c r="AF7428" s="191">
        <v>43927</v>
      </c>
      <c r="AG7428" s="41"/>
      <c r="AH7428" s="41" t="s">
        <v>8024</v>
      </c>
      <c r="AI7428" s="80" t="s">
        <v>6</v>
      </c>
      <c r="AJ7428" s="41"/>
      <c r="AK7428" s="3"/>
      <c r="AL7428" s="85"/>
      <c r="AM7428" s="151" t="s">
        <v>19998</v>
      </c>
      <c r="AN7428" s="15"/>
      <c r="AO7428" s="166"/>
      <c r="AP7428" s="5">
        <f t="shared" si="116"/>
        <v>0</v>
      </c>
      <c r="AQ7428" s="16"/>
      <c r="AR7428" s="205">
        <v>1</v>
      </c>
      <c r="AS7428" s="16"/>
      <c r="AT7428" s="16"/>
      <c r="AU7428" s="16"/>
      <c r="AV7428" s="16"/>
      <c r="AW7428" s="16"/>
      <c r="AX7428" s="16"/>
    </row>
    <row r="7429" spans="1:50" s="13" customFormat="1" ht="15" hidden="1" customHeight="1" x14ac:dyDescent="0.2">
      <c r="A7429" s="7" t="s">
        <v>26833</v>
      </c>
      <c r="B7429" s="3" t="s">
        <v>27228</v>
      </c>
      <c r="C7429" s="85" t="s">
        <v>7939</v>
      </c>
      <c r="D7429" s="85" t="s">
        <v>13090</v>
      </c>
      <c r="E7429" s="202" t="s">
        <v>7951</v>
      </c>
      <c r="F7429" s="85" t="s">
        <v>34</v>
      </c>
      <c r="G7429" s="85" t="s">
        <v>35</v>
      </c>
      <c r="H7429" s="85" t="s">
        <v>20688</v>
      </c>
      <c r="I7429" s="7" t="s">
        <v>11263</v>
      </c>
      <c r="J7429" s="85" t="s">
        <v>4400</v>
      </c>
      <c r="K7429" s="7" t="s">
        <v>4422</v>
      </c>
      <c r="L7429" s="3"/>
      <c r="M7429" s="3"/>
      <c r="N7429" s="41" t="s">
        <v>27220</v>
      </c>
      <c r="O7429" s="87">
        <v>0</v>
      </c>
      <c r="P7429" s="87">
        <v>0</v>
      </c>
      <c r="Q7429" s="87">
        <v>0</v>
      </c>
      <c r="R7429" s="87">
        <v>0</v>
      </c>
      <c r="S7429" s="87"/>
      <c r="T7429" s="87"/>
      <c r="U7429" s="85" t="s">
        <v>112</v>
      </c>
      <c r="V7429" s="179"/>
      <c r="W7429" s="7"/>
      <c r="X7429" s="3"/>
      <c r="Y7429" s="3"/>
      <c r="Z7429" s="215">
        <v>13339</v>
      </c>
      <c r="AA7429" s="11"/>
      <c r="AB7429" s="123" t="s">
        <v>7939</v>
      </c>
      <c r="AC7429" s="124"/>
      <c r="AD7429" s="41"/>
      <c r="AE7429" s="41"/>
      <c r="AF7429" s="191"/>
      <c r="AG7429" s="41"/>
      <c r="AH7429" s="41" t="s">
        <v>7952</v>
      </c>
      <c r="AI7429" s="80" t="s">
        <v>6</v>
      </c>
      <c r="AJ7429" s="41"/>
      <c r="AK7429" s="3"/>
      <c r="AL7429" s="85"/>
      <c r="AM7429" s="151" t="s">
        <v>26263</v>
      </c>
      <c r="AN7429" s="15"/>
      <c r="AO7429" s="166"/>
      <c r="AP7429" s="5">
        <f t="shared" si="116"/>
        <v>0</v>
      </c>
      <c r="AQ7429" s="16"/>
      <c r="AR7429" s="205">
        <v>1</v>
      </c>
      <c r="AS7429" s="16"/>
      <c r="AT7429" s="16"/>
      <c r="AU7429" s="16"/>
      <c r="AV7429" s="16"/>
      <c r="AW7429" s="16"/>
      <c r="AX7429" s="16"/>
    </row>
    <row r="7430" spans="1:50" s="13" customFormat="1" ht="15" hidden="1" customHeight="1" x14ac:dyDescent="0.2">
      <c r="A7430" s="7" t="s">
        <v>26834</v>
      </c>
      <c r="B7430" s="3" t="s">
        <v>27229</v>
      </c>
      <c r="C7430" s="85" t="s">
        <v>7939</v>
      </c>
      <c r="D7430" s="85" t="s">
        <v>13090</v>
      </c>
      <c r="E7430" s="202" t="s">
        <v>9112</v>
      </c>
      <c r="F7430" s="85" t="s">
        <v>68</v>
      </c>
      <c r="G7430" s="85" t="s">
        <v>72</v>
      </c>
      <c r="H7430" s="85" t="s">
        <v>20690</v>
      </c>
      <c r="I7430" s="3" t="s">
        <v>25405</v>
      </c>
      <c r="J7430" s="85" t="s">
        <v>4400</v>
      </c>
      <c r="K7430" s="7" t="s">
        <v>4422</v>
      </c>
      <c r="L7430" s="3"/>
      <c r="M7430" s="3"/>
      <c r="N7430" s="41" t="s">
        <v>27230</v>
      </c>
      <c r="O7430" s="87">
        <v>0</v>
      </c>
      <c r="P7430" s="87">
        <v>0</v>
      </c>
      <c r="Q7430" s="87">
        <v>0</v>
      </c>
      <c r="R7430" s="87">
        <v>0</v>
      </c>
      <c r="S7430" s="87"/>
      <c r="T7430" s="87"/>
      <c r="U7430" s="85" t="s">
        <v>112</v>
      </c>
      <c r="V7430" s="179"/>
      <c r="W7430" s="7"/>
      <c r="X7430" s="3"/>
      <c r="Y7430" s="3"/>
      <c r="Z7430" s="215">
        <v>59506</v>
      </c>
      <c r="AA7430" s="11"/>
      <c r="AB7430" s="123" t="s">
        <v>7939</v>
      </c>
      <c r="AC7430" s="124"/>
      <c r="AD7430" s="41"/>
      <c r="AE7430" s="41"/>
      <c r="AF7430" s="191"/>
      <c r="AG7430" s="41"/>
      <c r="AH7430" s="41" t="s">
        <v>8189</v>
      </c>
      <c r="AI7430" s="80" t="s">
        <v>6</v>
      </c>
      <c r="AJ7430" s="41"/>
      <c r="AK7430" s="3"/>
      <c r="AL7430" s="85"/>
      <c r="AM7430" s="151" t="s">
        <v>26263</v>
      </c>
      <c r="AN7430" s="15"/>
      <c r="AO7430" s="166"/>
      <c r="AP7430" s="5">
        <f t="shared" ref="AP7430:AP7493" si="117">SUBTOTAL(109,U7430)</f>
        <v>0</v>
      </c>
      <c r="AQ7430" s="16"/>
      <c r="AR7430" s="205">
        <v>1</v>
      </c>
      <c r="AS7430" s="16"/>
      <c r="AT7430" s="16"/>
      <c r="AU7430" s="16"/>
      <c r="AV7430" s="16"/>
      <c r="AW7430" s="16"/>
      <c r="AX7430" s="16"/>
    </row>
    <row r="7431" spans="1:50" s="13" customFormat="1" ht="15" hidden="1" customHeight="1" x14ac:dyDescent="0.2">
      <c r="A7431" s="7" t="s">
        <v>28684</v>
      </c>
      <c r="B7431" s="3" t="s">
        <v>28236</v>
      </c>
      <c r="C7431" s="85" t="s">
        <v>7939</v>
      </c>
      <c r="D7431" s="85" t="s">
        <v>13090</v>
      </c>
      <c r="E7431" s="202" t="s">
        <v>7951</v>
      </c>
      <c r="F7431" s="85" t="s">
        <v>55</v>
      </c>
      <c r="G7431" s="85" t="s">
        <v>59</v>
      </c>
      <c r="H7431" s="85" t="s">
        <v>20690</v>
      </c>
      <c r="I7431" s="3" t="s">
        <v>22111</v>
      </c>
      <c r="J7431" s="85" t="s">
        <v>4406</v>
      </c>
      <c r="K7431" s="7" t="s">
        <v>4407</v>
      </c>
      <c r="L7431" s="3"/>
      <c r="M7431" s="3"/>
      <c r="N7431" s="41" t="s">
        <v>28237</v>
      </c>
      <c r="O7431" s="87">
        <v>0</v>
      </c>
      <c r="P7431" s="87">
        <v>0</v>
      </c>
      <c r="Q7431" s="87">
        <v>0</v>
      </c>
      <c r="R7431" s="87">
        <v>0</v>
      </c>
      <c r="S7431" s="87"/>
      <c r="T7431" s="87"/>
      <c r="U7431" s="85" t="s">
        <v>112</v>
      </c>
      <c r="V7431" s="179"/>
      <c r="W7431" s="7"/>
      <c r="X7431" s="3"/>
      <c r="Y7431" s="3"/>
      <c r="Z7431" s="215">
        <v>5822</v>
      </c>
      <c r="AA7431" s="11"/>
      <c r="AB7431" s="123" t="s">
        <v>7939</v>
      </c>
      <c r="AC7431" s="124"/>
      <c r="AD7431" s="41"/>
      <c r="AE7431" s="41"/>
      <c r="AF7431" s="191"/>
      <c r="AG7431" s="41"/>
      <c r="AH7431" s="41" t="s">
        <v>8024</v>
      </c>
      <c r="AI7431" s="80" t="s">
        <v>6</v>
      </c>
      <c r="AJ7431" s="41"/>
      <c r="AK7431" s="3"/>
      <c r="AL7431" s="85"/>
      <c r="AM7431" s="151" t="s">
        <v>28169</v>
      </c>
      <c r="AN7431" s="15"/>
      <c r="AO7431" s="166"/>
      <c r="AP7431" s="5">
        <f t="shared" si="117"/>
        <v>0</v>
      </c>
      <c r="AQ7431" s="16"/>
      <c r="AR7431" s="205">
        <v>1</v>
      </c>
      <c r="AS7431" s="16"/>
      <c r="AT7431" s="16"/>
      <c r="AU7431" s="16"/>
      <c r="AV7431" s="16"/>
      <c r="AW7431" s="16"/>
      <c r="AX7431" s="16"/>
    </row>
    <row r="7432" spans="1:50" s="13" customFormat="1" ht="15" hidden="1" customHeight="1" x14ac:dyDescent="0.2">
      <c r="A7432" s="7" t="s">
        <v>26835</v>
      </c>
      <c r="B7432" s="3" t="s">
        <v>27231</v>
      </c>
      <c r="C7432" s="85" t="s">
        <v>7939</v>
      </c>
      <c r="D7432" s="85" t="s">
        <v>13090</v>
      </c>
      <c r="E7432" s="202" t="s">
        <v>15965</v>
      </c>
      <c r="F7432" s="85" t="s">
        <v>14</v>
      </c>
      <c r="G7432" s="85" t="s">
        <v>20</v>
      </c>
      <c r="H7432" s="85" t="s">
        <v>20689</v>
      </c>
      <c r="I7432" s="3" t="s">
        <v>16770</v>
      </c>
      <c r="J7432" s="85" t="s">
        <v>124</v>
      </c>
      <c r="K7432" s="7" t="s">
        <v>6241</v>
      </c>
      <c r="L7432" s="3"/>
      <c r="M7432" s="3"/>
      <c r="N7432" s="41" t="s">
        <v>27232</v>
      </c>
      <c r="O7432" s="87">
        <v>0</v>
      </c>
      <c r="P7432" s="87">
        <v>0</v>
      </c>
      <c r="Q7432" s="87">
        <v>0</v>
      </c>
      <c r="R7432" s="87">
        <v>0</v>
      </c>
      <c r="S7432" s="87"/>
      <c r="T7432" s="87"/>
      <c r="U7432" s="85" t="s">
        <v>112</v>
      </c>
      <c r="V7432" s="179"/>
      <c r="W7432" s="7"/>
      <c r="X7432" s="3"/>
      <c r="Y7432" s="3"/>
      <c r="Z7432" s="215">
        <v>61506</v>
      </c>
      <c r="AA7432" s="11"/>
      <c r="AB7432" s="123" t="s">
        <v>7939</v>
      </c>
      <c r="AC7432" s="124"/>
      <c r="AD7432" s="41"/>
      <c r="AE7432" s="41"/>
      <c r="AF7432" s="191"/>
      <c r="AG7432" s="41"/>
      <c r="AH7432" s="41" t="s">
        <v>7952</v>
      </c>
      <c r="AI7432" s="80" t="s">
        <v>6</v>
      </c>
      <c r="AJ7432" s="41"/>
      <c r="AK7432" s="3"/>
      <c r="AL7432" s="85"/>
      <c r="AM7432" s="151" t="s">
        <v>26263</v>
      </c>
      <c r="AN7432" s="15"/>
      <c r="AO7432" s="166"/>
      <c r="AP7432" s="5">
        <f t="shared" si="117"/>
        <v>0</v>
      </c>
      <c r="AQ7432" s="16"/>
      <c r="AR7432" s="205">
        <v>1</v>
      </c>
      <c r="AS7432" s="16"/>
      <c r="AT7432" s="16"/>
      <c r="AU7432" s="16"/>
      <c r="AV7432" s="16"/>
      <c r="AW7432" s="16"/>
      <c r="AX7432" s="16"/>
    </row>
    <row r="7433" spans="1:50" s="13" customFormat="1" ht="15" hidden="1" customHeight="1" x14ac:dyDescent="0.2">
      <c r="A7433" s="7" t="s">
        <v>25615</v>
      </c>
      <c r="B7433" s="3" t="s">
        <v>25374</v>
      </c>
      <c r="C7433" s="85" t="s">
        <v>7939</v>
      </c>
      <c r="D7433" s="85" t="s">
        <v>13090</v>
      </c>
      <c r="E7433" s="202" t="s">
        <v>7951</v>
      </c>
      <c r="F7433" s="85" t="s">
        <v>14</v>
      </c>
      <c r="G7433" s="85" t="s">
        <v>17</v>
      </c>
      <c r="H7433" s="85" t="s">
        <v>20690</v>
      </c>
      <c r="I7433" s="3" t="s">
        <v>20861</v>
      </c>
      <c r="J7433" s="85" t="s">
        <v>4400</v>
      </c>
      <c r="K7433" s="7" t="s">
        <v>4422</v>
      </c>
      <c r="L7433" s="3"/>
      <c r="M7433" s="3"/>
      <c r="N7433" s="41" t="s">
        <v>25466</v>
      </c>
      <c r="O7433" s="87">
        <v>0</v>
      </c>
      <c r="P7433" s="87">
        <v>0</v>
      </c>
      <c r="Q7433" s="87">
        <v>0</v>
      </c>
      <c r="R7433" s="87">
        <v>0</v>
      </c>
      <c r="S7433" s="87"/>
      <c r="T7433" s="87"/>
      <c r="U7433" s="85" t="s">
        <v>112</v>
      </c>
      <c r="V7433" s="179"/>
      <c r="W7433" s="7"/>
      <c r="X7433" s="3"/>
      <c r="Y7433" s="3"/>
      <c r="Z7433" s="215">
        <v>65470</v>
      </c>
      <c r="AA7433" s="11"/>
      <c r="AB7433" s="123" t="s">
        <v>7939</v>
      </c>
      <c r="AC7433" s="124"/>
      <c r="AD7433" s="41"/>
      <c r="AE7433" s="41"/>
      <c r="AF7433" s="191"/>
      <c r="AG7433" s="41"/>
      <c r="AH7433" s="41" t="s">
        <v>16665</v>
      </c>
      <c r="AI7433" s="80" t="s">
        <v>6</v>
      </c>
      <c r="AJ7433" s="41"/>
      <c r="AK7433" s="3"/>
      <c r="AL7433" s="85"/>
      <c r="AM7433" s="151" t="s">
        <v>25241</v>
      </c>
      <c r="AN7433" s="15"/>
      <c r="AO7433" s="166"/>
      <c r="AP7433" s="5">
        <f t="shared" si="117"/>
        <v>0</v>
      </c>
      <c r="AQ7433" s="16"/>
      <c r="AR7433" s="205">
        <v>1</v>
      </c>
      <c r="AS7433" s="16"/>
      <c r="AT7433" s="16"/>
      <c r="AU7433" s="16"/>
      <c r="AV7433" s="16"/>
      <c r="AW7433" s="16"/>
      <c r="AX7433" s="16"/>
    </row>
    <row r="7434" spans="1:50" s="13" customFormat="1" ht="15" hidden="1" customHeight="1" x14ac:dyDescent="0.2">
      <c r="A7434" s="7" t="s">
        <v>28685</v>
      </c>
      <c r="B7434" s="3" t="s">
        <v>28238</v>
      </c>
      <c r="C7434" s="85" t="s">
        <v>7939</v>
      </c>
      <c r="D7434" s="85" t="s">
        <v>13090</v>
      </c>
      <c r="E7434" s="202" t="s">
        <v>7951</v>
      </c>
      <c r="F7434" s="85" t="s">
        <v>34</v>
      </c>
      <c r="G7434" s="85" t="s">
        <v>37</v>
      </c>
      <c r="H7434" s="85" t="s">
        <v>20689</v>
      </c>
      <c r="I7434" s="3" t="s">
        <v>28240</v>
      </c>
      <c r="J7434" s="85" t="s">
        <v>105</v>
      </c>
      <c r="K7434" s="7" t="s">
        <v>102</v>
      </c>
      <c r="L7434" s="3"/>
      <c r="M7434" s="3"/>
      <c r="N7434" s="41" t="s">
        <v>28239</v>
      </c>
      <c r="O7434" s="87">
        <v>0</v>
      </c>
      <c r="P7434" s="87">
        <v>0</v>
      </c>
      <c r="Q7434" s="87">
        <v>0</v>
      </c>
      <c r="R7434" s="87">
        <v>0</v>
      </c>
      <c r="S7434" s="87"/>
      <c r="T7434" s="87"/>
      <c r="U7434" s="85" t="s">
        <v>112</v>
      </c>
      <c r="V7434" s="179"/>
      <c r="W7434" s="7"/>
      <c r="X7434" s="3"/>
      <c r="Y7434" s="3"/>
      <c r="Z7434" s="215">
        <v>294337</v>
      </c>
      <c r="AA7434" s="11"/>
      <c r="AB7434" s="123" t="s">
        <v>7939</v>
      </c>
      <c r="AC7434" s="124"/>
      <c r="AD7434" s="41"/>
      <c r="AE7434" s="41"/>
      <c r="AF7434" s="191"/>
      <c r="AG7434" s="41"/>
      <c r="AH7434" s="41" t="s">
        <v>7952</v>
      </c>
      <c r="AI7434" s="80" t="s">
        <v>6</v>
      </c>
      <c r="AJ7434" s="41"/>
      <c r="AK7434" s="3"/>
      <c r="AL7434" s="85"/>
      <c r="AM7434" s="151" t="s">
        <v>28169</v>
      </c>
      <c r="AN7434" s="15"/>
      <c r="AO7434" s="166"/>
      <c r="AP7434" s="5">
        <f t="shared" si="117"/>
        <v>0</v>
      </c>
      <c r="AQ7434" s="16"/>
      <c r="AR7434" s="205">
        <v>1</v>
      </c>
      <c r="AS7434" s="16"/>
      <c r="AT7434" s="16"/>
      <c r="AU7434" s="16"/>
      <c r="AV7434" s="16"/>
      <c r="AW7434" s="16"/>
      <c r="AX7434" s="16"/>
    </row>
    <row r="7435" spans="1:50" s="13" customFormat="1" ht="15" hidden="1" customHeight="1" x14ac:dyDescent="0.2">
      <c r="A7435" s="7" t="s">
        <v>25616</v>
      </c>
      <c r="B7435" s="3" t="s">
        <v>25375</v>
      </c>
      <c r="C7435" s="85" t="s">
        <v>7939</v>
      </c>
      <c r="D7435" s="85" t="s">
        <v>13090</v>
      </c>
      <c r="E7435" s="202" t="s">
        <v>7951</v>
      </c>
      <c r="F7435" s="85" t="s">
        <v>68</v>
      </c>
      <c r="G7435" s="85" t="s">
        <v>70</v>
      </c>
      <c r="H7435" s="85" t="s">
        <v>20690</v>
      </c>
      <c r="I7435" s="3" t="s">
        <v>8188</v>
      </c>
      <c r="J7435" s="85" t="s">
        <v>4406</v>
      </c>
      <c r="K7435" s="7" t="s">
        <v>4407</v>
      </c>
      <c r="L7435" s="3"/>
      <c r="M7435" s="3"/>
      <c r="N7435" s="41" t="s">
        <v>25467</v>
      </c>
      <c r="O7435" s="87">
        <v>0</v>
      </c>
      <c r="P7435" s="87">
        <v>0</v>
      </c>
      <c r="Q7435" s="87">
        <v>0</v>
      </c>
      <c r="R7435" s="87">
        <v>0</v>
      </c>
      <c r="S7435" s="87"/>
      <c r="T7435" s="87"/>
      <c r="U7435" s="85" t="s">
        <v>112</v>
      </c>
      <c r="V7435" s="179"/>
      <c r="W7435" s="7"/>
      <c r="X7435" s="3"/>
      <c r="Y7435" s="3"/>
      <c r="Z7435" s="215">
        <v>1099925</v>
      </c>
      <c r="AA7435" s="11"/>
      <c r="AB7435" s="123" t="s">
        <v>7939</v>
      </c>
      <c r="AC7435" s="124"/>
      <c r="AD7435" s="41"/>
      <c r="AE7435" s="41"/>
      <c r="AF7435" s="191"/>
      <c r="AG7435" s="41"/>
      <c r="AH7435" s="41" t="s">
        <v>16608</v>
      </c>
      <c r="AI7435" s="80" t="s">
        <v>6</v>
      </c>
      <c r="AJ7435" s="41"/>
      <c r="AK7435" s="3"/>
      <c r="AL7435" s="85"/>
      <c r="AM7435" s="151" t="s">
        <v>25241</v>
      </c>
      <c r="AN7435" s="15"/>
      <c r="AO7435" s="166"/>
      <c r="AP7435" s="5">
        <f t="shared" si="117"/>
        <v>0</v>
      </c>
      <c r="AQ7435" s="16"/>
      <c r="AR7435" s="205">
        <v>1</v>
      </c>
      <c r="AS7435" s="16"/>
      <c r="AT7435" s="16"/>
      <c r="AU7435" s="16"/>
      <c r="AV7435" s="16"/>
      <c r="AW7435" s="16"/>
      <c r="AX7435" s="16"/>
    </row>
    <row r="7436" spans="1:50" s="13" customFormat="1" ht="15" customHeight="1" x14ac:dyDescent="0.2">
      <c r="A7436" s="7" t="s">
        <v>26836</v>
      </c>
      <c r="B7436" s="3" t="s">
        <v>27233</v>
      </c>
      <c r="C7436" s="85" t="s">
        <v>7939</v>
      </c>
      <c r="D7436" s="85" t="s">
        <v>13090</v>
      </c>
      <c r="E7436" s="202" t="s">
        <v>15965</v>
      </c>
      <c r="F7436" s="85" t="s">
        <v>34</v>
      </c>
      <c r="G7436" s="85" t="s">
        <v>35</v>
      </c>
      <c r="H7436" s="85" t="s">
        <v>20688</v>
      </c>
      <c r="I7436" s="7" t="s">
        <v>8332</v>
      </c>
      <c r="J7436" s="85" t="s">
        <v>115</v>
      </c>
      <c r="K7436" s="7" t="s">
        <v>437</v>
      </c>
      <c r="L7436" s="3"/>
      <c r="M7436" s="3"/>
      <c r="N7436" s="41" t="s">
        <v>5615</v>
      </c>
      <c r="O7436" s="87">
        <v>0</v>
      </c>
      <c r="P7436" s="87">
        <v>0</v>
      </c>
      <c r="Q7436" s="87">
        <v>0</v>
      </c>
      <c r="R7436" s="87">
        <v>0</v>
      </c>
      <c r="S7436" s="87"/>
      <c r="T7436" s="87"/>
      <c r="U7436" s="85" t="s">
        <v>112</v>
      </c>
      <c r="V7436" s="179"/>
      <c r="W7436" s="7"/>
      <c r="X7436" s="3"/>
      <c r="Y7436" s="3"/>
      <c r="Z7436" s="215">
        <v>117565</v>
      </c>
      <c r="AA7436" s="11"/>
      <c r="AB7436" s="123" t="s">
        <v>7939</v>
      </c>
      <c r="AC7436" s="124"/>
      <c r="AD7436" s="41"/>
      <c r="AE7436" s="41"/>
      <c r="AF7436" s="191"/>
      <c r="AG7436" s="41"/>
      <c r="AH7436" s="41" t="s">
        <v>7952</v>
      </c>
      <c r="AI7436" s="80" t="s">
        <v>6</v>
      </c>
      <c r="AJ7436" s="41"/>
      <c r="AK7436" s="3"/>
      <c r="AL7436" s="85"/>
      <c r="AM7436" s="151" t="s">
        <v>26263</v>
      </c>
      <c r="AN7436" s="15"/>
      <c r="AO7436" s="166"/>
      <c r="AP7436" s="5">
        <f t="shared" si="117"/>
        <v>0</v>
      </c>
      <c r="AQ7436" s="16"/>
      <c r="AR7436" s="205">
        <v>1</v>
      </c>
      <c r="AS7436" s="16"/>
      <c r="AT7436" s="16"/>
      <c r="AU7436" s="16"/>
      <c r="AV7436" s="16"/>
      <c r="AW7436" s="16"/>
      <c r="AX7436" s="16"/>
    </row>
    <row r="7437" spans="1:50" s="13" customFormat="1" ht="15" hidden="1" customHeight="1" x14ac:dyDescent="0.2">
      <c r="A7437" s="7" t="s">
        <v>11391</v>
      </c>
      <c r="B7437" s="3" t="s">
        <v>11392</v>
      </c>
      <c r="C7437" s="85" t="s">
        <v>7939</v>
      </c>
      <c r="D7437" s="85" t="s">
        <v>13090</v>
      </c>
      <c r="E7437" s="202" t="s">
        <v>154</v>
      </c>
      <c r="F7437" s="85" t="s">
        <v>14</v>
      </c>
      <c r="G7437" s="85" t="s">
        <v>17</v>
      </c>
      <c r="H7437" s="85" t="s">
        <v>20690</v>
      </c>
      <c r="I7437" s="3" t="s">
        <v>9452</v>
      </c>
      <c r="J7437" s="85" t="s">
        <v>124</v>
      </c>
      <c r="K7437" s="7" t="s">
        <v>125</v>
      </c>
      <c r="L7437" s="3"/>
      <c r="M7437" s="3"/>
      <c r="N7437" s="41" t="s">
        <v>9886</v>
      </c>
      <c r="O7437" s="87">
        <v>7395</v>
      </c>
      <c r="P7437" s="87">
        <v>786</v>
      </c>
      <c r="Q7437" s="87">
        <v>6609</v>
      </c>
      <c r="R7437" s="87">
        <v>0</v>
      </c>
      <c r="S7437" s="87"/>
      <c r="T7437" s="87"/>
      <c r="U7437" s="85">
        <v>2007</v>
      </c>
      <c r="V7437" s="179"/>
      <c r="W7437" s="7"/>
      <c r="X7437" s="3"/>
      <c r="Y7437" s="3"/>
      <c r="Z7437" s="215">
        <v>19989</v>
      </c>
      <c r="AA7437" s="11"/>
      <c r="AB7437" s="123" t="s">
        <v>7939</v>
      </c>
      <c r="AC7437" s="124"/>
      <c r="AD7437" s="41"/>
      <c r="AE7437" s="41"/>
      <c r="AF7437" s="191">
        <v>39889</v>
      </c>
      <c r="AG7437" s="41"/>
      <c r="AH7437" s="41" t="s">
        <v>8189</v>
      </c>
      <c r="AI7437" s="80" t="s">
        <v>6</v>
      </c>
      <c r="AJ7437" s="41"/>
      <c r="AK7437" s="4"/>
      <c r="AL7437" s="85"/>
      <c r="AM7437" s="151" t="s">
        <v>19998</v>
      </c>
      <c r="AN7437" s="15"/>
      <c r="AO7437" s="166"/>
      <c r="AP7437" s="5">
        <f t="shared" si="117"/>
        <v>0</v>
      </c>
      <c r="AQ7437" s="16"/>
      <c r="AR7437" s="205">
        <v>1</v>
      </c>
      <c r="AS7437" s="16"/>
      <c r="AT7437" s="16"/>
      <c r="AU7437" s="16"/>
      <c r="AV7437" s="16"/>
      <c r="AW7437" s="16"/>
      <c r="AX7437" s="16"/>
    </row>
    <row r="7438" spans="1:50" s="13" customFormat="1" ht="15" hidden="1" customHeight="1" x14ac:dyDescent="0.2">
      <c r="A7438" s="7" t="s">
        <v>11393</v>
      </c>
      <c r="B7438" s="3" t="s">
        <v>27234</v>
      </c>
      <c r="C7438" s="85" t="s">
        <v>7939</v>
      </c>
      <c r="D7438" s="85" t="s">
        <v>13090</v>
      </c>
      <c r="E7438" s="202" t="s">
        <v>154</v>
      </c>
      <c r="F7438" s="85" t="s">
        <v>55</v>
      </c>
      <c r="G7438" s="85" t="s">
        <v>63</v>
      </c>
      <c r="H7438" s="85" t="s">
        <v>20690</v>
      </c>
      <c r="I7438" s="3" t="s">
        <v>4564</v>
      </c>
      <c r="J7438" s="85" t="s">
        <v>4400</v>
      </c>
      <c r="K7438" s="7" t="s">
        <v>4422</v>
      </c>
      <c r="L7438" s="3"/>
      <c r="M7438" s="3"/>
      <c r="N7438" s="41" t="s">
        <v>22883</v>
      </c>
      <c r="O7438" s="87">
        <v>3208</v>
      </c>
      <c r="P7438" s="87">
        <v>3208</v>
      </c>
      <c r="Q7438" s="87">
        <v>0</v>
      </c>
      <c r="R7438" s="87">
        <v>0</v>
      </c>
      <c r="S7438" s="87"/>
      <c r="T7438" s="87"/>
      <c r="U7438" s="85">
        <v>2007</v>
      </c>
      <c r="V7438" s="179"/>
      <c r="W7438" s="7"/>
      <c r="X7438" s="3"/>
      <c r="Y7438" s="3"/>
      <c r="Z7438" s="215">
        <v>61966</v>
      </c>
      <c r="AA7438" s="11"/>
      <c r="AB7438" s="123" t="s">
        <v>7939</v>
      </c>
      <c r="AC7438" s="124"/>
      <c r="AD7438" s="41"/>
      <c r="AE7438" s="41"/>
      <c r="AF7438" s="191">
        <v>39937</v>
      </c>
      <c r="AG7438" s="41"/>
      <c r="AH7438" s="41" t="s">
        <v>8024</v>
      </c>
      <c r="AI7438" s="80" t="s">
        <v>6</v>
      </c>
      <c r="AJ7438" s="41"/>
      <c r="AK7438" s="3"/>
      <c r="AL7438" s="85"/>
      <c r="AM7438" s="151" t="s">
        <v>19998</v>
      </c>
      <c r="AN7438" s="15"/>
      <c r="AO7438" s="166"/>
      <c r="AP7438" s="5">
        <f t="shared" si="117"/>
        <v>0</v>
      </c>
      <c r="AQ7438" s="16"/>
      <c r="AR7438" s="205">
        <v>1</v>
      </c>
      <c r="AS7438" s="16"/>
      <c r="AT7438" s="16"/>
      <c r="AU7438" s="16"/>
      <c r="AV7438" s="16"/>
      <c r="AW7438" s="16"/>
      <c r="AX7438" s="16"/>
    </row>
    <row r="7439" spans="1:50" s="13" customFormat="1" ht="15" hidden="1" customHeight="1" x14ac:dyDescent="0.2">
      <c r="A7439" s="7" t="s">
        <v>11394</v>
      </c>
      <c r="B7439" s="3" t="s">
        <v>13196</v>
      </c>
      <c r="C7439" s="85" t="s">
        <v>7939</v>
      </c>
      <c r="D7439" s="85" t="s">
        <v>13090</v>
      </c>
      <c r="E7439" s="202" t="s">
        <v>154</v>
      </c>
      <c r="F7439" s="85" t="s">
        <v>25110</v>
      </c>
      <c r="G7439" s="85" t="s">
        <v>51</v>
      </c>
      <c r="H7439" s="85" t="s">
        <v>20690</v>
      </c>
      <c r="I7439" s="3" t="s">
        <v>7958</v>
      </c>
      <c r="J7439" s="85" t="s">
        <v>4400</v>
      </c>
      <c r="K7439" s="7" t="s">
        <v>4422</v>
      </c>
      <c r="L7439" s="3"/>
      <c r="M7439" s="3"/>
      <c r="N7439" s="41" t="s">
        <v>11484</v>
      </c>
      <c r="O7439" s="87">
        <v>1112598</v>
      </c>
      <c r="P7439" s="87">
        <v>864089</v>
      </c>
      <c r="Q7439" s="87">
        <v>248509</v>
      </c>
      <c r="R7439" s="87">
        <v>0</v>
      </c>
      <c r="S7439" s="87"/>
      <c r="T7439" s="87"/>
      <c r="U7439" s="85">
        <v>2007</v>
      </c>
      <c r="V7439" s="179"/>
      <c r="W7439" s="7"/>
      <c r="X7439" s="3"/>
      <c r="Y7439" s="3"/>
      <c r="Z7439" s="215">
        <v>937067</v>
      </c>
      <c r="AA7439" s="11"/>
      <c r="AB7439" s="123" t="s">
        <v>7939</v>
      </c>
      <c r="AC7439" s="124"/>
      <c r="AD7439" s="41"/>
      <c r="AE7439" s="41"/>
      <c r="AF7439" s="191">
        <v>43927</v>
      </c>
      <c r="AG7439" s="41"/>
      <c r="AH7439" s="41" t="s">
        <v>8024</v>
      </c>
      <c r="AI7439" s="80" t="s">
        <v>6</v>
      </c>
      <c r="AJ7439" s="41"/>
      <c r="AK7439" s="3"/>
      <c r="AL7439" s="85"/>
      <c r="AM7439" s="151" t="s">
        <v>19998</v>
      </c>
      <c r="AN7439" s="15"/>
      <c r="AO7439" s="166"/>
      <c r="AP7439" s="5">
        <f t="shared" si="117"/>
        <v>0</v>
      </c>
      <c r="AQ7439" s="16"/>
      <c r="AR7439" s="205">
        <v>1</v>
      </c>
      <c r="AS7439" s="16"/>
      <c r="AT7439" s="16"/>
      <c r="AU7439" s="16"/>
      <c r="AV7439" s="16"/>
      <c r="AW7439" s="16"/>
      <c r="AX7439" s="16"/>
    </row>
    <row r="7440" spans="1:50" s="13" customFormat="1" ht="15" hidden="1" customHeight="1" x14ac:dyDescent="0.2">
      <c r="A7440" s="7" t="s">
        <v>25617</v>
      </c>
      <c r="B7440" s="3" t="s">
        <v>25376</v>
      </c>
      <c r="C7440" s="85" t="s">
        <v>7939</v>
      </c>
      <c r="D7440" s="85" t="s">
        <v>13090</v>
      </c>
      <c r="E7440" s="202" t="s">
        <v>7951</v>
      </c>
      <c r="F7440" s="85" t="s">
        <v>40</v>
      </c>
      <c r="G7440" s="85" t="s">
        <v>43</v>
      </c>
      <c r="H7440" s="85" t="s">
        <v>20690</v>
      </c>
      <c r="I7440" s="3" t="s">
        <v>10897</v>
      </c>
      <c r="J7440" s="85" t="s">
        <v>115</v>
      </c>
      <c r="K7440" s="7" t="s">
        <v>14569</v>
      </c>
      <c r="L7440" s="3"/>
      <c r="M7440" s="3"/>
      <c r="N7440" s="41" t="s">
        <v>28977</v>
      </c>
      <c r="O7440" s="87">
        <v>0</v>
      </c>
      <c r="P7440" s="87">
        <v>0</v>
      </c>
      <c r="Q7440" s="87">
        <v>0</v>
      </c>
      <c r="R7440" s="87">
        <v>0</v>
      </c>
      <c r="S7440" s="87"/>
      <c r="T7440" s="87"/>
      <c r="U7440" s="85" t="s">
        <v>112</v>
      </c>
      <c r="V7440" s="179"/>
      <c r="W7440" s="7"/>
      <c r="X7440" s="3"/>
      <c r="Y7440" s="3"/>
      <c r="Z7440" s="215">
        <v>5297382</v>
      </c>
      <c r="AA7440" s="11"/>
      <c r="AB7440" s="123" t="s">
        <v>7939</v>
      </c>
      <c r="AC7440" s="124"/>
      <c r="AD7440" s="41"/>
      <c r="AE7440" s="41"/>
      <c r="AF7440" s="191"/>
      <c r="AG7440" s="41"/>
      <c r="AH7440" s="41" t="s">
        <v>8211</v>
      </c>
      <c r="AI7440" s="80" t="s">
        <v>6</v>
      </c>
      <c r="AJ7440" s="41"/>
      <c r="AK7440" s="3"/>
      <c r="AL7440" s="85"/>
      <c r="AM7440" s="151" t="s">
        <v>25241</v>
      </c>
      <c r="AN7440" s="15"/>
      <c r="AO7440" s="166"/>
      <c r="AP7440" s="5">
        <f t="shared" si="117"/>
        <v>0</v>
      </c>
      <c r="AQ7440" s="16"/>
      <c r="AR7440" s="205">
        <v>1</v>
      </c>
      <c r="AS7440" s="16"/>
      <c r="AT7440" s="16"/>
      <c r="AU7440" s="16"/>
      <c r="AV7440" s="16"/>
      <c r="AW7440" s="16"/>
      <c r="AX7440" s="16"/>
    </row>
    <row r="7441" spans="1:50" s="13" customFormat="1" ht="15" hidden="1" customHeight="1" x14ac:dyDescent="0.2">
      <c r="A7441" s="7" t="s">
        <v>25618</v>
      </c>
      <c r="B7441" s="3" t="s">
        <v>25377</v>
      </c>
      <c r="C7441" s="85" t="s">
        <v>7939</v>
      </c>
      <c r="D7441" s="85" t="s">
        <v>13090</v>
      </c>
      <c r="E7441" s="202" t="s">
        <v>154</v>
      </c>
      <c r="F7441" s="85" t="s">
        <v>55</v>
      </c>
      <c r="G7441" s="85" t="s">
        <v>59</v>
      </c>
      <c r="H7441" s="85" t="s">
        <v>20690</v>
      </c>
      <c r="I7441" s="3" t="s">
        <v>22111</v>
      </c>
      <c r="J7441" s="85" t="s">
        <v>4435</v>
      </c>
      <c r="K7441" s="7" t="s">
        <v>3838</v>
      </c>
      <c r="L7441" s="3"/>
      <c r="M7441" s="3"/>
      <c r="N7441" s="41" t="s">
        <v>7950</v>
      </c>
      <c r="O7441" s="87">
        <v>0</v>
      </c>
      <c r="P7441" s="87">
        <v>0</v>
      </c>
      <c r="Q7441" s="87">
        <v>0</v>
      </c>
      <c r="R7441" s="87">
        <v>0</v>
      </c>
      <c r="S7441" s="87"/>
      <c r="T7441" s="87"/>
      <c r="U7441" s="85" t="s">
        <v>112</v>
      </c>
      <c r="V7441" s="179"/>
      <c r="W7441" s="7"/>
      <c r="X7441" s="3"/>
      <c r="Y7441" s="3"/>
      <c r="Z7441" s="215">
        <v>13207</v>
      </c>
      <c r="AA7441" s="11"/>
      <c r="AB7441" s="123" t="s">
        <v>7939</v>
      </c>
      <c r="AC7441" s="124"/>
      <c r="AD7441" s="41"/>
      <c r="AE7441" s="41"/>
      <c r="AF7441" s="191">
        <v>45156</v>
      </c>
      <c r="AG7441" s="41"/>
      <c r="AH7441" s="41" t="s">
        <v>8024</v>
      </c>
      <c r="AI7441" s="80" t="s">
        <v>6</v>
      </c>
      <c r="AJ7441" s="41"/>
      <c r="AK7441" s="3"/>
      <c r="AL7441" s="85"/>
      <c r="AM7441" s="151" t="s">
        <v>25241</v>
      </c>
      <c r="AN7441" s="15"/>
      <c r="AO7441" s="166"/>
      <c r="AP7441" s="5">
        <f t="shared" si="117"/>
        <v>0</v>
      </c>
      <c r="AQ7441" s="16"/>
      <c r="AR7441" s="205">
        <v>1</v>
      </c>
      <c r="AS7441" s="16"/>
      <c r="AT7441" s="16"/>
      <c r="AU7441" s="16"/>
      <c r="AV7441" s="16"/>
      <c r="AW7441" s="16"/>
      <c r="AX7441" s="16"/>
    </row>
    <row r="7442" spans="1:50" s="13" customFormat="1" ht="15" hidden="1" customHeight="1" x14ac:dyDescent="0.2">
      <c r="A7442" s="7" t="s">
        <v>25619</v>
      </c>
      <c r="B7442" s="3" t="s">
        <v>25378</v>
      </c>
      <c r="C7442" s="85" t="s">
        <v>7939</v>
      </c>
      <c r="D7442" s="85" t="s">
        <v>13090</v>
      </c>
      <c r="E7442" s="202" t="s">
        <v>9112</v>
      </c>
      <c r="F7442" s="85" t="s">
        <v>34</v>
      </c>
      <c r="G7442" s="85" t="s">
        <v>35</v>
      </c>
      <c r="H7442" s="85" t="s">
        <v>20688</v>
      </c>
      <c r="I7442" s="7" t="s">
        <v>8125</v>
      </c>
      <c r="J7442" s="85" t="s">
        <v>223</v>
      </c>
      <c r="K7442" s="7" t="s">
        <v>239</v>
      </c>
      <c r="L7442" s="3"/>
      <c r="M7442" s="3"/>
      <c r="N7442" s="41" t="s">
        <v>7950</v>
      </c>
      <c r="O7442" s="87">
        <v>0</v>
      </c>
      <c r="P7442" s="87">
        <v>0</v>
      </c>
      <c r="Q7442" s="87">
        <v>0</v>
      </c>
      <c r="R7442" s="87">
        <v>0</v>
      </c>
      <c r="S7442" s="87"/>
      <c r="T7442" s="87"/>
      <c r="U7442" s="85" t="s">
        <v>112</v>
      </c>
      <c r="V7442" s="179"/>
      <c r="W7442" s="7"/>
      <c r="X7442" s="3"/>
      <c r="Y7442" s="3"/>
      <c r="Z7442" s="215">
        <v>164</v>
      </c>
      <c r="AA7442" s="11"/>
      <c r="AB7442" s="123" t="s">
        <v>7939</v>
      </c>
      <c r="AC7442" s="124"/>
      <c r="AD7442" s="41"/>
      <c r="AE7442" s="41"/>
      <c r="AF7442" s="191"/>
      <c r="AG7442" s="41"/>
      <c r="AH7442" s="41" t="s">
        <v>7952</v>
      </c>
      <c r="AI7442" s="80" t="s">
        <v>6</v>
      </c>
      <c r="AJ7442" s="41"/>
      <c r="AK7442" s="3"/>
      <c r="AL7442" s="85"/>
      <c r="AM7442" s="151" t="s">
        <v>25241</v>
      </c>
      <c r="AN7442" s="15"/>
      <c r="AO7442" s="166"/>
      <c r="AP7442" s="5">
        <f t="shared" si="117"/>
        <v>0</v>
      </c>
      <c r="AQ7442" s="16"/>
      <c r="AR7442" s="205">
        <v>1</v>
      </c>
      <c r="AS7442" s="16"/>
      <c r="AT7442" s="16"/>
      <c r="AU7442" s="16"/>
      <c r="AV7442" s="16"/>
      <c r="AW7442" s="16"/>
      <c r="AX7442" s="16"/>
    </row>
    <row r="7443" spans="1:50" s="13" customFormat="1" ht="15" hidden="1" customHeight="1" x14ac:dyDescent="0.2">
      <c r="A7443" s="7" t="s">
        <v>26837</v>
      </c>
      <c r="B7443" s="3" t="s">
        <v>27235</v>
      </c>
      <c r="C7443" s="85" t="s">
        <v>7939</v>
      </c>
      <c r="D7443" s="85" t="s">
        <v>13090</v>
      </c>
      <c r="E7443" s="202" t="s">
        <v>15965</v>
      </c>
      <c r="F7443" s="85" t="s">
        <v>34</v>
      </c>
      <c r="G7443" s="85" t="s">
        <v>35</v>
      </c>
      <c r="H7443" s="85" t="s">
        <v>20688</v>
      </c>
      <c r="I7443" s="7" t="s">
        <v>8854</v>
      </c>
      <c r="J7443" s="85" t="s">
        <v>124</v>
      </c>
      <c r="K7443" s="7" t="s">
        <v>125</v>
      </c>
      <c r="L7443" s="3"/>
      <c r="M7443" s="3"/>
      <c r="N7443" s="41" t="s">
        <v>27236</v>
      </c>
      <c r="O7443" s="87">
        <v>0</v>
      </c>
      <c r="P7443" s="87">
        <v>0</v>
      </c>
      <c r="Q7443" s="87">
        <v>0</v>
      </c>
      <c r="R7443" s="87">
        <v>0</v>
      </c>
      <c r="S7443" s="87"/>
      <c r="T7443" s="87"/>
      <c r="U7443" s="85" t="s">
        <v>112</v>
      </c>
      <c r="V7443" s="179"/>
      <c r="W7443" s="7"/>
      <c r="X7443" s="3"/>
      <c r="Y7443" s="3"/>
      <c r="Z7443" s="215">
        <v>2000</v>
      </c>
      <c r="AA7443" s="11"/>
      <c r="AB7443" s="123" t="s">
        <v>7939</v>
      </c>
      <c r="AC7443" s="124"/>
      <c r="AD7443" s="41"/>
      <c r="AE7443" s="41"/>
      <c r="AF7443" s="191"/>
      <c r="AG7443" s="41"/>
      <c r="AH7443" s="41" t="s">
        <v>7952</v>
      </c>
      <c r="AI7443" s="80" t="s">
        <v>6</v>
      </c>
      <c r="AJ7443" s="41"/>
      <c r="AK7443" s="3"/>
      <c r="AL7443" s="85"/>
      <c r="AM7443" s="151" t="s">
        <v>26263</v>
      </c>
      <c r="AN7443" s="15"/>
      <c r="AO7443" s="166"/>
      <c r="AP7443" s="5">
        <f t="shared" si="117"/>
        <v>0</v>
      </c>
      <c r="AQ7443" s="16"/>
      <c r="AR7443" s="205">
        <v>1</v>
      </c>
      <c r="AS7443" s="16"/>
      <c r="AT7443" s="16"/>
      <c r="AU7443" s="16"/>
      <c r="AV7443" s="16"/>
      <c r="AW7443" s="16"/>
      <c r="AX7443" s="16"/>
    </row>
    <row r="7444" spans="1:50" s="13" customFormat="1" ht="15" hidden="1" customHeight="1" x14ac:dyDescent="0.2">
      <c r="A7444" s="7" t="s">
        <v>25620</v>
      </c>
      <c r="B7444" s="3" t="s">
        <v>25379</v>
      </c>
      <c r="C7444" s="85" t="s">
        <v>7939</v>
      </c>
      <c r="D7444" s="85" t="s">
        <v>13090</v>
      </c>
      <c r="E7444" s="202" t="s">
        <v>7951</v>
      </c>
      <c r="F7444" s="85" t="s">
        <v>34</v>
      </c>
      <c r="G7444" s="85" t="s">
        <v>35</v>
      </c>
      <c r="H7444" s="85" t="s">
        <v>20688</v>
      </c>
      <c r="I7444" s="7" t="s">
        <v>8125</v>
      </c>
      <c r="J7444" s="85" t="s">
        <v>124</v>
      </c>
      <c r="K7444" s="7" t="s">
        <v>8149</v>
      </c>
      <c r="L7444" s="3"/>
      <c r="M7444" s="3"/>
      <c r="N7444" s="41" t="s">
        <v>25468</v>
      </c>
      <c r="O7444" s="87">
        <v>0</v>
      </c>
      <c r="P7444" s="87">
        <v>0</v>
      </c>
      <c r="Q7444" s="87">
        <v>0</v>
      </c>
      <c r="R7444" s="87">
        <v>0</v>
      </c>
      <c r="S7444" s="87"/>
      <c r="T7444" s="87"/>
      <c r="U7444" s="85" t="s">
        <v>112</v>
      </c>
      <c r="V7444" s="179"/>
      <c r="W7444" s="7"/>
      <c r="X7444" s="3"/>
      <c r="Y7444" s="3"/>
      <c r="Z7444" s="215">
        <v>11130</v>
      </c>
      <c r="AA7444" s="11"/>
      <c r="AB7444" s="123" t="s">
        <v>7939</v>
      </c>
      <c r="AC7444" s="124"/>
      <c r="AD7444" s="41"/>
      <c r="AE7444" s="41"/>
      <c r="AF7444" s="191"/>
      <c r="AG7444" s="41"/>
      <c r="AH7444" s="41" t="s">
        <v>7952</v>
      </c>
      <c r="AI7444" s="80" t="s">
        <v>6</v>
      </c>
      <c r="AJ7444" s="41"/>
      <c r="AK7444" s="3"/>
      <c r="AL7444" s="85"/>
      <c r="AM7444" s="151" t="s">
        <v>25241</v>
      </c>
      <c r="AN7444" s="15"/>
      <c r="AO7444" s="166"/>
      <c r="AP7444" s="5">
        <f t="shared" si="117"/>
        <v>0</v>
      </c>
      <c r="AQ7444" s="16"/>
      <c r="AR7444" s="205">
        <v>1</v>
      </c>
      <c r="AS7444" s="16"/>
      <c r="AT7444" s="16"/>
      <c r="AU7444" s="16"/>
      <c r="AV7444" s="16"/>
      <c r="AW7444" s="16"/>
      <c r="AX7444" s="16"/>
    </row>
    <row r="7445" spans="1:50" s="13" customFormat="1" ht="15" hidden="1" customHeight="1" x14ac:dyDescent="0.2">
      <c r="A7445" s="7" t="s">
        <v>11395</v>
      </c>
      <c r="B7445" s="3" t="s">
        <v>11396</v>
      </c>
      <c r="C7445" s="85" t="s">
        <v>7939</v>
      </c>
      <c r="D7445" s="85" t="s">
        <v>13090</v>
      </c>
      <c r="E7445" s="202" t="s">
        <v>154</v>
      </c>
      <c r="F7445" s="85" t="s">
        <v>68</v>
      </c>
      <c r="G7445" s="85" t="s">
        <v>71</v>
      </c>
      <c r="H7445" s="85" t="s">
        <v>20690</v>
      </c>
      <c r="I7445" s="3" t="s">
        <v>16875</v>
      </c>
      <c r="J7445" s="85" t="s">
        <v>4447</v>
      </c>
      <c r="K7445" s="7" t="s">
        <v>4988</v>
      </c>
      <c r="L7445" s="3"/>
      <c r="M7445" s="3"/>
      <c r="N7445" s="41" t="s">
        <v>11397</v>
      </c>
      <c r="O7445" s="87">
        <v>59825</v>
      </c>
      <c r="P7445" s="87">
        <v>59825</v>
      </c>
      <c r="Q7445" s="87">
        <v>0</v>
      </c>
      <c r="R7445" s="87">
        <v>0</v>
      </c>
      <c r="S7445" s="87"/>
      <c r="T7445" s="87"/>
      <c r="U7445" s="85">
        <v>2008</v>
      </c>
      <c r="V7445" s="179"/>
      <c r="W7445" s="7"/>
      <c r="X7445" s="3"/>
      <c r="Y7445" s="3"/>
      <c r="Z7445" s="215">
        <v>40276</v>
      </c>
      <c r="AA7445" s="11"/>
      <c r="AB7445" s="123" t="s">
        <v>7939</v>
      </c>
      <c r="AC7445" s="124"/>
      <c r="AD7445" s="41"/>
      <c r="AE7445" s="41"/>
      <c r="AF7445" s="191">
        <v>43927</v>
      </c>
      <c r="AG7445" s="41"/>
      <c r="AH7445" s="41" t="s">
        <v>8189</v>
      </c>
      <c r="AI7445" s="80" t="s">
        <v>6</v>
      </c>
      <c r="AJ7445" s="41"/>
      <c r="AK7445" s="3"/>
      <c r="AL7445" s="85"/>
      <c r="AM7445" s="151" t="s">
        <v>19998</v>
      </c>
      <c r="AN7445" s="15"/>
      <c r="AO7445" s="166"/>
      <c r="AP7445" s="5">
        <f t="shared" si="117"/>
        <v>0</v>
      </c>
      <c r="AQ7445" s="16"/>
      <c r="AR7445" s="205">
        <v>1</v>
      </c>
      <c r="AS7445" s="16"/>
      <c r="AT7445" s="16"/>
      <c r="AU7445" s="16"/>
      <c r="AV7445" s="16"/>
      <c r="AW7445" s="16"/>
      <c r="AX7445" s="16"/>
    </row>
    <row r="7446" spans="1:50" s="13" customFormat="1" ht="15" hidden="1" customHeight="1" x14ac:dyDescent="0.2">
      <c r="A7446" s="7" t="s">
        <v>25621</v>
      </c>
      <c r="B7446" s="3" t="s">
        <v>25380</v>
      </c>
      <c r="C7446" s="85" t="s">
        <v>7939</v>
      </c>
      <c r="D7446" s="85" t="s">
        <v>13090</v>
      </c>
      <c r="E7446" s="202" t="s">
        <v>9112</v>
      </c>
      <c r="F7446" s="85" t="s">
        <v>14</v>
      </c>
      <c r="G7446" s="85" t="s">
        <v>17</v>
      </c>
      <c r="H7446" s="85" t="s">
        <v>20690</v>
      </c>
      <c r="I7446" s="3" t="s">
        <v>20861</v>
      </c>
      <c r="J7446" s="85" t="s">
        <v>4400</v>
      </c>
      <c r="K7446" s="7" t="s">
        <v>4422</v>
      </c>
      <c r="L7446" s="3"/>
      <c r="M7446" s="3"/>
      <c r="N7446" s="41" t="s">
        <v>25469</v>
      </c>
      <c r="O7446" s="87">
        <v>0</v>
      </c>
      <c r="P7446" s="87">
        <v>0</v>
      </c>
      <c r="Q7446" s="87">
        <v>0</v>
      </c>
      <c r="R7446" s="87">
        <v>0</v>
      </c>
      <c r="S7446" s="87"/>
      <c r="T7446" s="87"/>
      <c r="U7446" s="85" t="s">
        <v>112</v>
      </c>
      <c r="V7446" s="179"/>
      <c r="W7446" s="7"/>
      <c r="X7446" s="3"/>
      <c r="Y7446" s="3"/>
      <c r="Z7446" s="215">
        <v>37258</v>
      </c>
      <c r="AA7446" s="11"/>
      <c r="AB7446" s="123" t="s">
        <v>7939</v>
      </c>
      <c r="AC7446" s="124"/>
      <c r="AD7446" s="41"/>
      <c r="AE7446" s="41"/>
      <c r="AF7446" s="191"/>
      <c r="AG7446" s="41"/>
      <c r="AH7446" s="41" t="s">
        <v>21023</v>
      </c>
      <c r="AI7446" s="80" t="s">
        <v>6</v>
      </c>
      <c r="AJ7446" s="41"/>
      <c r="AK7446" s="3"/>
      <c r="AL7446" s="85"/>
      <c r="AM7446" s="151" t="s">
        <v>25241</v>
      </c>
      <c r="AN7446" s="15"/>
      <c r="AO7446" s="166"/>
      <c r="AP7446" s="5">
        <f t="shared" si="117"/>
        <v>0</v>
      </c>
      <c r="AQ7446" s="16"/>
      <c r="AR7446" s="205">
        <v>1</v>
      </c>
      <c r="AS7446" s="16"/>
      <c r="AT7446" s="16"/>
      <c r="AU7446" s="16"/>
      <c r="AV7446" s="16"/>
      <c r="AW7446" s="16"/>
      <c r="AX7446" s="16"/>
    </row>
    <row r="7447" spans="1:50" s="13" customFormat="1" ht="15" hidden="1" customHeight="1" x14ac:dyDescent="0.2">
      <c r="A7447" s="7" t="s">
        <v>28686</v>
      </c>
      <c r="B7447" s="3" t="s">
        <v>28241</v>
      </c>
      <c r="C7447" s="85" t="s">
        <v>7939</v>
      </c>
      <c r="D7447" s="85" t="s">
        <v>13090</v>
      </c>
      <c r="E7447" s="202" t="s">
        <v>7951</v>
      </c>
      <c r="F7447" s="85" t="s">
        <v>55</v>
      </c>
      <c r="G7447" s="85" t="s">
        <v>15355</v>
      </c>
      <c r="H7447" s="85" t="s">
        <v>20690</v>
      </c>
      <c r="I7447" s="3" t="s">
        <v>28243</v>
      </c>
      <c r="J7447" s="85" t="s">
        <v>4447</v>
      </c>
      <c r="K7447" s="7" t="s">
        <v>4988</v>
      </c>
      <c r="L7447" s="3"/>
      <c r="M7447" s="3"/>
      <c r="N7447" s="41" t="s">
        <v>28242</v>
      </c>
      <c r="O7447" s="87">
        <v>0</v>
      </c>
      <c r="P7447" s="87">
        <v>0</v>
      </c>
      <c r="Q7447" s="87">
        <v>0</v>
      </c>
      <c r="R7447" s="87">
        <v>0</v>
      </c>
      <c r="S7447" s="87"/>
      <c r="T7447" s="87"/>
      <c r="U7447" s="85" t="s">
        <v>112</v>
      </c>
      <c r="V7447" s="179"/>
      <c r="W7447" s="7"/>
      <c r="X7447" s="3"/>
      <c r="Y7447" s="3"/>
      <c r="Z7447" s="215">
        <v>44165</v>
      </c>
      <c r="AA7447" s="11"/>
      <c r="AB7447" s="123" t="s">
        <v>7939</v>
      </c>
      <c r="AC7447" s="124"/>
      <c r="AD7447" s="41"/>
      <c r="AE7447" s="41"/>
      <c r="AF7447" s="191"/>
      <c r="AG7447" s="41"/>
      <c r="AH7447" s="41" t="s">
        <v>8189</v>
      </c>
      <c r="AI7447" s="80" t="s">
        <v>6</v>
      </c>
      <c r="AJ7447" s="41"/>
      <c r="AK7447" s="3"/>
      <c r="AL7447" s="85"/>
      <c r="AM7447" s="151" t="s">
        <v>28169</v>
      </c>
      <c r="AN7447" s="15"/>
      <c r="AO7447" s="166"/>
      <c r="AP7447" s="5">
        <f t="shared" si="117"/>
        <v>0</v>
      </c>
      <c r="AQ7447" s="16"/>
      <c r="AR7447" s="205">
        <v>1</v>
      </c>
      <c r="AS7447" s="16"/>
      <c r="AT7447" s="16"/>
      <c r="AU7447" s="16"/>
      <c r="AV7447" s="16"/>
      <c r="AW7447" s="16"/>
      <c r="AX7447" s="16"/>
    </row>
    <row r="7448" spans="1:50" s="13" customFormat="1" ht="15" hidden="1" customHeight="1" x14ac:dyDescent="0.2">
      <c r="A7448" s="7" t="s">
        <v>25622</v>
      </c>
      <c r="B7448" s="3" t="s">
        <v>25381</v>
      </c>
      <c r="C7448" s="85" t="s">
        <v>7939</v>
      </c>
      <c r="D7448" s="85" t="s">
        <v>13090</v>
      </c>
      <c r="E7448" s="202" t="s">
        <v>10070</v>
      </c>
      <c r="F7448" s="85" t="s">
        <v>68</v>
      </c>
      <c r="G7448" s="85" t="s">
        <v>70</v>
      </c>
      <c r="H7448" s="85" t="s">
        <v>20690</v>
      </c>
      <c r="I7448" s="3" t="s">
        <v>16656</v>
      </c>
      <c r="J7448" s="85" t="s">
        <v>4406</v>
      </c>
      <c r="K7448" s="7" t="s">
        <v>4407</v>
      </c>
      <c r="L7448" s="3"/>
      <c r="M7448" s="3"/>
      <c r="N7448" s="41" t="s">
        <v>25470</v>
      </c>
      <c r="O7448" s="87">
        <v>0</v>
      </c>
      <c r="P7448" s="87">
        <v>0</v>
      </c>
      <c r="Q7448" s="87">
        <v>0</v>
      </c>
      <c r="R7448" s="87">
        <v>0</v>
      </c>
      <c r="S7448" s="87"/>
      <c r="T7448" s="87"/>
      <c r="U7448" s="85" t="s">
        <v>112</v>
      </c>
      <c r="V7448" s="179"/>
      <c r="W7448" s="7"/>
      <c r="X7448" s="3"/>
      <c r="Y7448" s="3"/>
      <c r="Z7448" s="215">
        <v>37688</v>
      </c>
      <c r="AA7448" s="11"/>
      <c r="AB7448" s="123" t="s">
        <v>7939</v>
      </c>
      <c r="AC7448" s="124"/>
      <c r="AD7448" s="41"/>
      <c r="AE7448" s="41"/>
      <c r="AF7448" s="191"/>
      <c r="AG7448" s="41"/>
      <c r="AH7448" s="41" t="s">
        <v>16608</v>
      </c>
      <c r="AI7448" s="80" t="s">
        <v>6</v>
      </c>
      <c r="AJ7448" s="41"/>
      <c r="AK7448" s="3"/>
      <c r="AL7448" s="85"/>
      <c r="AM7448" s="151" t="s">
        <v>25241</v>
      </c>
      <c r="AN7448" s="15"/>
      <c r="AO7448" s="166"/>
      <c r="AP7448" s="5">
        <f t="shared" si="117"/>
        <v>0</v>
      </c>
      <c r="AQ7448" s="16"/>
      <c r="AR7448" s="205">
        <v>1</v>
      </c>
      <c r="AS7448" s="16"/>
      <c r="AT7448" s="16"/>
      <c r="AU7448" s="16"/>
      <c r="AV7448" s="16"/>
      <c r="AW7448" s="16"/>
      <c r="AX7448" s="16"/>
    </row>
    <row r="7449" spans="1:50" s="13" customFormat="1" ht="15" hidden="1" customHeight="1" x14ac:dyDescent="0.2">
      <c r="A7449" s="7" t="s">
        <v>25623</v>
      </c>
      <c r="B7449" s="3" t="s">
        <v>25382</v>
      </c>
      <c r="C7449" s="85" t="s">
        <v>7939</v>
      </c>
      <c r="D7449" s="85" t="s">
        <v>13090</v>
      </c>
      <c r="E7449" s="202" t="s">
        <v>10070</v>
      </c>
      <c r="F7449" s="85" t="s">
        <v>68</v>
      </c>
      <c r="G7449" s="85" t="s">
        <v>69</v>
      </c>
      <c r="H7449" s="85" t="s">
        <v>20690</v>
      </c>
      <c r="I7449" s="3" t="s">
        <v>9556</v>
      </c>
      <c r="J7449" s="85" t="s">
        <v>115</v>
      </c>
      <c r="K7449" s="7" t="s">
        <v>4595</v>
      </c>
      <c r="L7449" s="3"/>
      <c r="M7449" s="3"/>
      <c r="N7449" s="41" t="s">
        <v>25471</v>
      </c>
      <c r="O7449" s="87">
        <v>0</v>
      </c>
      <c r="P7449" s="87">
        <v>0</v>
      </c>
      <c r="Q7449" s="87">
        <v>0</v>
      </c>
      <c r="R7449" s="87">
        <v>0</v>
      </c>
      <c r="S7449" s="87"/>
      <c r="T7449" s="87"/>
      <c r="U7449" s="85" t="s">
        <v>112</v>
      </c>
      <c r="V7449" s="179"/>
      <c r="W7449" s="7"/>
      <c r="X7449" s="3"/>
      <c r="Y7449" s="3"/>
      <c r="Z7449" s="215">
        <v>33658</v>
      </c>
      <c r="AA7449" s="11"/>
      <c r="AB7449" s="123" t="s">
        <v>7939</v>
      </c>
      <c r="AC7449" s="124"/>
      <c r="AD7449" s="41"/>
      <c r="AE7449" s="41"/>
      <c r="AF7449" s="191"/>
      <c r="AG7449" s="41"/>
      <c r="AH7449" s="41" t="s">
        <v>8189</v>
      </c>
      <c r="AI7449" s="80" t="s">
        <v>6</v>
      </c>
      <c r="AJ7449" s="41"/>
      <c r="AK7449" s="3"/>
      <c r="AL7449" s="85"/>
      <c r="AM7449" s="151" t="s">
        <v>25241</v>
      </c>
      <c r="AN7449" s="15"/>
      <c r="AO7449" s="166"/>
      <c r="AP7449" s="5">
        <f t="shared" si="117"/>
        <v>0</v>
      </c>
      <c r="AQ7449" s="16"/>
      <c r="AR7449" s="205">
        <v>1</v>
      </c>
      <c r="AS7449" s="16"/>
      <c r="AT7449" s="16"/>
      <c r="AU7449" s="16"/>
      <c r="AV7449" s="16"/>
      <c r="AW7449" s="16"/>
      <c r="AX7449" s="16"/>
    </row>
    <row r="7450" spans="1:50" s="13" customFormat="1" ht="15" hidden="1" customHeight="1" x14ac:dyDescent="0.2">
      <c r="A7450" s="7" t="s">
        <v>25624</v>
      </c>
      <c r="B7450" s="3" t="s">
        <v>25383</v>
      </c>
      <c r="C7450" s="85" t="s">
        <v>7939</v>
      </c>
      <c r="D7450" s="85" t="s">
        <v>13090</v>
      </c>
      <c r="E7450" s="202" t="s">
        <v>9112</v>
      </c>
      <c r="F7450" s="85" t="s">
        <v>34</v>
      </c>
      <c r="G7450" s="85" t="s">
        <v>38</v>
      </c>
      <c r="H7450" s="85" t="s">
        <v>20690</v>
      </c>
      <c r="I7450" s="3" t="s">
        <v>8165</v>
      </c>
      <c r="J7450" s="85" t="s">
        <v>124</v>
      </c>
      <c r="K7450" s="7" t="s">
        <v>125</v>
      </c>
      <c r="L7450" s="3"/>
      <c r="M7450" s="3"/>
      <c r="N7450" s="41" t="s">
        <v>28991</v>
      </c>
      <c r="O7450" s="87">
        <v>0</v>
      </c>
      <c r="P7450" s="87">
        <v>0</v>
      </c>
      <c r="Q7450" s="87">
        <v>0</v>
      </c>
      <c r="R7450" s="87">
        <v>0</v>
      </c>
      <c r="S7450" s="87"/>
      <c r="T7450" s="87"/>
      <c r="U7450" s="85" t="s">
        <v>112</v>
      </c>
      <c r="V7450" s="179"/>
      <c r="W7450" s="7"/>
      <c r="X7450" s="3"/>
      <c r="Y7450" s="3"/>
      <c r="Z7450" s="215">
        <v>97926</v>
      </c>
      <c r="AA7450" s="11"/>
      <c r="AB7450" s="123" t="s">
        <v>7939</v>
      </c>
      <c r="AC7450" s="124"/>
      <c r="AD7450" s="41"/>
      <c r="AE7450" s="41"/>
      <c r="AF7450" s="191"/>
      <c r="AG7450" s="41"/>
      <c r="AH7450" s="41" t="s">
        <v>7952</v>
      </c>
      <c r="AI7450" s="80" t="s">
        <v>6</v>
      </c>
      <c r="AJ7450" s="41"/>
      <c r="AK7450" s="3"/>
      <c r="AL7450" s="85"/>
      <c r="AM7450" s="151" t="s">
        <v>25241</v>
      </c>
      <c r="AN7450" s="15"/>
      <c r="AO7450" s="166"/>
      <c r="AP7450" s="5">
        <f t="shared" si="117"/>
        <v>0</v>
      </c>
      <c r="AQ7450" s="16"/>
      <c r="AR7450" s="205">
        <v>1</v>
      </c>
      <c r="AS7450" s="16"/>
      <c r="AT7450" s="16"/>
      <c r="AU7450" s="16"/>
      <c r="AV7450" s="16"/>
      <c r="AW7450" s="16"/>
      <c r="AX7450" s="16"/>
    </row>
    <row r="7451" spans="1:50" s="13" customFormat="1" ht="15" hidden="1" customHeight="1" x14ac:dyDescent="0.2">
      <c r="A7451" s="7" t="s">
        <v>26838</v>
      </c>
      <c r="B7451" s="3" t="s">
        <v>27237</v>
      </c>
      <c r="C7451" s="85" t="s">
        <v>7939</v>
      </c>
      <c r="D7451" s="85" t="s">
        <v>13090</v>
      </c>
      <c r="E7451" s="202" t="s">
        <v>7951</v>
      </c>
      <c r="F7451" s="85" t="s">
        <v>21</v>
      </c>
      <c r="G7451" s="85" t="s">
        <v>25106</v>
      </c>
      <c r="H7451" s="85" t="s">
        <v>20690</v>
      </c>
      <c r="I7451" s="3" t="s">
        <v>22448</v>
      </c>
      <c r="J7451" s="85" t="s">
        <v>105</v>
      </c>
      <c r="K7451" s="7" t="s">
        <v>102</v>
      </c>
      <c r="L7451" s="3"/>
      <c r="M7451" s="3"/>
      <c r="N7451" s="41" t="s">
        <v>22446</v>
      </c>
      <c r="O7451" s="87">
        <v>0</v>
      </c>
      <c r="P7451" s="87">
        <v>0</v>
      </c>
      <c r="Q7451" s="87">
        <v>0</v>
      </c>
      <c r="R7451" s="87">
        <v>0</v>
      </c>
      <c r="S7451" s="87"/>
      <c r="T7451" s="87"/>
      <c r="U7451" s="85" t="s">
        <v>112</v>
      </c>
      <c r="V7451" s="179"/>
      <c r="W7451" s="7"/>
      <c r="X7451" s="3"/>
      <c r="Y7451" s="3"/>
      <c r="Z7451" s="215">
        <v>67813</v>
      </c>
      <c r="AA7451" s="11"/>
      <c r="AB7451" s="123" t="s">
        <v>7939</v>
      </c>
      <c r="AC7451" s="124"/>
      <c r="AD7451" s="41"/>
      <c r="AE7451" s="41"/>
      <c r="AF7451" s="191"/>
      <c r="AG7451" s="41"/>
      <c r="AH7451" s="41" t="s">
        <v>22542</v>
      </c>
      <c r="AI7451" s="80" t="s">
        <v>6</v>
      </c>
      <c r="AJ7451" s="41"/>
      <c r="AK7451" s="3"/>
      <c r="AL7451" s="85"/>
      <c r="AM7451" s="151" t="s">
        <v>26263</v>
      </c>
      <c r="AN7451" s="15"/>
      <c r="AO7451" s="166"/>
      <c r="AP7451" s="5">
        <f t="shared" si="117"/>
        <v>0</v>
      </c>
      <c r="AQ7451" s="16"/>
      <c r="AR7451" s="205">
        <v>1</v>
      </c>
      <c r="AS7451" s="16"/>
      <c r="AT7451" s="16"/>
      <c r="AU7451" s="16"/>
      <c r="AV7451" s="16"/>
      <c r="AW7451" s="16"/>
      <c r="AX7451" s="16"/>
    </row>
    <row r="7452" spans="1:50" s="13" customFormat="1" ht="15" hidden="1" customHeight="1" x14ac:dyDescent="0.2">
      <c r="A7452" s="7" t="s">
        <v>28687</v>
      </c>
      <c r="B7452" s="3" t="s">
        <v>29422</v>
      </c>
      <c r="C7452" s="85" t="s">
        <v>7939</v>
      </c>
      <c r="D7452" s="85" t="s">
        <v>13090</v>
      </c>
      <c r="E7452" s="202" t="s">
        <v>7951</v>
      </c>
      <c r="F7452" s="85" t="s">
        <v>21</v>
      </c>
      <c r="G7452" s="85" t="s">
        <v>25106</v>
      </c>
      <c r="H7452" s="85" t="s">
        <v>20690</v>
      </c>
      <c r="I7452" s="3" t="s">
        <v>22448</v>
      </c>
      <c r="J7452" s="85" t="s">
        <v>4447</v>
      </c>
      <c r="K7452" s="7" t="s">
        <v>8217</v>
      </c>
      <c r="L7452" s="3"/>
      <c r="M7452" s="3"/>
      <c r="N7452" s="41" t="s">
        <v>22446</v>
      </c>
      <c r="O7452" s="87">
        <v>0</v>
      </c>
      <c r="P7452" s="87">
        <v>0</v>
      </c>
      <c r="Q7452" s="87">
        <v>0</v>
      </c>
      <c r="R7452" s="87">
        <v>0</v>
      </c>
      <c r="S7452" s="87"/>
      <c r="T7452" s="87"/>
      <c r="U7452" s="85" t="s">
        <v>112</v>
      </c>
      <c r="V7452" s="179"/>
      <c r="W7452" s="7"/>
      <c r="X7452" s="3"/>
      <c r="Y7452" s="3"/>
      <c r="Z7452" s="215">
        <v>31150</v>
      </c>
      <c r="AA7452" s="11"/>
      <c r="AB7452" s="123" t="s">
        <v>7939</v>
      </c>
      <c r="AC7452" s="124"/>
      <c r="AD7452" s="41"/>
      <c r="AE7452" s="41"/>
      <c r="AF7452" s="191"/>
      <c r="AG7452" s="41"/>
      <c r="AH7452" s="41" t="s">
        <v>22542</v>
      </c>
      <c r="AI7452" s="80" t="s">
        <v>6</v>
      </c>
      <c r="AJ7452" s="41"/>
      <c r="AK7452" s="3"/>
      <c r="AL7452" s="85"/>
      <c r="AM7452" s="151" t="s">
        <v>28169</v>
      </c>
      <c r="AN7452" s="15"/>
      <c r="AO7452" s="166"/>
      <c r="AP7452" s="5">
        <f t="shared" si="117"/>
        <v>0</v>
      </c>
      <c r="AQ7452" s="16"/>
      <c r="AR7452" s="205">
        <v>1</v>
      </c>
      <c r="AS7452" s="16"/>
      <c r="AT7452" s="16"/>
      <c r="AU7452" s="16"/>
      <c r="AV7452" s="16"/>
      <c r="AW7452" s="16"/>
      <c r="AX7452" s="16"/>
    </row>
    <row r="7453" spans="1:50" s="13" customFormat="1" ht="15" hidden="1" customHeight="1" x14ac:dyDescent="0.2">
      <c r="A7453" s="7" t="s">
        <v>11398</v>
      </c>
      <c r="B7453" s="3" t="s">
        <v>11399</v>
      </c>
      <c r="C7453" s="85" t="s">
        <v>7939</v>
      </c>
      <c r="D7453" s="85" t="s">
        <v>13090</v>
      </c>
      <c r="E7453" s="202" t="s">
        <v>154</v>
      </c>
      <c r="F7453" s="85" t="s">
        <v>68</v>
      </c>
      <c r="G7453" s="85" t="s">
        <v>70</v>
      </c>
      <c r="H7453" s="85" t="s">
        <v>20690</v>
      </c>
      <c r="I7453" s="3" t="s">
        <v>16743</v>
      </c>
      <c r="J7453" s="85" t="s">
        <v>4400</v>
      </c>
      <c r="K7453" s="7" t="s">
        <v>4422</v>
      </c>
      <c r="L7453" s="3"/>
      <c r="M7453" s="3"/>
      <c r="N7453" s="41" t="s">
        <v>11400</v>
      </c>
      <c r="O7453" s="87">
        <v>0</v>
      </c>
      <c r="P7453" s="87">
        <v>0</v>
      </c>
      <c r="Q7453" s="87">
        <v>0</v>
      </c>
      <c r="R7453" s="87">
        <v>0</v>
      </c>
      <c r="S7453" s="87"/>
      <c r="T7453" s="87"/>
      <c r="U7453" s="85" t="s">
        <v>112</v>
      </c>
      <c r="V7453" s="179"/>
      <c r="W7453" s="7"/>
      <c r="X7453" s="3"/>
      <c r="Y7453" s="3"/>
      <c r="Z7453" s="215">
        <v>109496</v>
      </c>
      <c r="AA7453" s="11"/>
      <c r="AB7453" s="123" t="s">
        <v>7939</v>
      </c>
      <c r="AC7453" s="124"/>
      <c r="AD7453" s="41"/>
      <c r="AE7453" s="41"/>
      <c r="AF7453" s="191">
        <v>40296</v>
      </c>
      <c r="AG7453" s="41"/>
      <c r="AH7453" s="41" t="s">
        <v>16608</v>
      </c>
      <c r="AI7453" s="80" t="s">
        <v>6</v>
      </c>
      <c r="AJ7453" s="41"/>
      <c r="AK7453" s="3"/>
      <c r="AL7453" s="85"/>
      <c r="AM7453" s="151" t="s">
        <v>19998</v>
      </c>
      <c r="AN7453" s="15"/>
      <c r="AO7453" s="166"/>
      <c r="AP7453" s="5">
        <f t="shared" si="117"/>
        <v>0</v>
      </c>
      <c r="AQ7453" s="16"/>
      <c r="AR7453" s="205">
        <v>1</v>
      </c>
      <c r="AS7453" s="16"/>
      <c r="AT7453" s="16"/>
      <c r="AU7453" s="16"/>
      <c r="AV7453" s="16"/>
      <c r="AW7453" s="16"/>
      <c r="AX7453" s="16"/>
    </row>
    <row r="7454" spans="1:50" s="13" customFormat="1" ht="15" hidden="1" customHeight="1" x14ac:dyDescent="0.2">
      <c r="A7454" s="7" t="s">
        <v>25625</v>
      </c>
      <c r="B7454" s="3" t="s">
        <v>25384</v>
      </c>
      <c r="C7454" s="85" t="s">
        <v>7939</v>
      </c>
      <c r="D7454" s="85" t="s">
        <v>13090</v>
      </c>
      <c r="E7454" s="202" t="s">
        <v>7951</v>
      </c>
      <c r="F7454" s="85" t="s">
        <v>14</v>
      </c>
      <c r="G7454" s="85" t="s">
        <v>20</v>
      </c>
      <c r="H7454" s="85" t="s">
        <v>20689</v>
      </c>
      <c r="I7454" s="3" t="s">
        <v>16770</v>
      </c>
      <c r="J7454" s="85" t="s">
        <v>4435</v>
      </c>
      <c r="K7454" s="7" t="s">
        <v>3838</v>
      </c>
      <c r="L7454" s="3"/>
      <c r="M7454" s="3"/>
      <c r="N7454" s="41" t="s">
        <v>7950</v>
      </c>
      <c r="O7454" s="87">
        <v>0</v>
      </c>
      <c r="P7454" s="87">
        <v>0</v>
      </c>
      <c r="Q7454" s="87">
        <v>0</v>
      </c>
      <c r="R7454" s="87">
        <v>0</v>
      </c>
      <c r="S7454" s="87"/>
      <c r="T7454" s="87"/>
      <c r="U7454" s="85" t="s">
        <v>112</v>
      </c>
      <c r="V7454" s="179"/>
      <c r="W7454" s="7"/>
      <c r="X7454" s="3"/>
      <c r="Y7454" s="3"/>
      <c r="Z7454" s="215">
        <v>52520</v>
      </c>
      <c r="AA7454" s="11"/>
      <c r="AB7454" s="123" t="s">
        <v>7939</v>
      </c>
      <c r="AC7454" s="124"/>
      <c r="AD7454" s="41"/>
      <c r="AE7454" s="41"/>
      <c r="AF7454" s="191"/>
      <c r="AG7454" s="41"/>
      <c r="AH7454" s="41" t="s">
        <v>7952</v>
      </c>
      <c r="AI7454" s="80" t="s">
        <v>6</v>
      </c>
      <c r="AJ7454" s="41"/>
      <c r="AK7454" s="3"/>
      <c r="AL7454" s="85"/>
      <c r="AM7454" s="151" t="s">
        <v>25241</v>
      </c>
      <c r="AN7454" s="15"/>
      <c r="AO7454" s="166"/>
      <c r="AP7454" s="5">
        <f t="shared" si="117"/>
        <v>0</v>
      </c>
      <c r="AQ7454" s="16"/>
      <c r="AR7454" s="205">
        <v>1</v>
      </c>
      <c r="AS7454" s="16"/>
      <c r="AT7454" s="16"/>
      <c r="AU7454" s="16"/>
      <c r="AV7454" s="16"/>
      <c r="AW7454" s="16"/>
      <c r="AX7454" s="16"/>
    </row>
    <row r="7455" spans="1:50" s="13" customFormat="1" ht="15" hidden="1" customHeight="1" x14ac:dyDescent="0.2">
      <c r="A7455" s="7" t="s">
        <v>26839</v>
      </c>
      <c r="B7455" s="3" t="s">
        <v>27238</v>
      </c>
      <c r="C7455" s="85" t="s">
        <v>7939</v>
      </c>
      <c r="D7455" s="85" t="s">
        <v>13090</v>
      </c>
      <c r="E7455" s="202" t="s">
        <v>7951</v>
      </c>
      <c r="F7455" s="85" t="s">
        <v>14</v>
      </c>
      <c r="G7455" s="85" t="s">
        <v>20</v>
      </c>
      <c r="H7455" s="85" t="s">
        <v>20689</v>
      </c>
      <c r="I7455" s="3" t="s">
        <v>16770</v>
      </c>
      <c r="J7455" s="85" t="s">
        <v>5308</v>
      </c>
      <c r="K7455" s="7" t="s">
        <v>27240</v>
      </c>
      <c r="L7455" s="3"/>
      <c r="M7455" s="3"/>
      <c r="N7455" s="41" t="s">
        <v>27239</v>
      </c>
      <c r="O7455" s="87">
        <v>0</v>
      </c>
      <c r="P7455" s="87">
        <v>0</v>
      </c>
      <c r="Q7455" s="87">
        <v>0</v>
      </c>
      <c r="R7455" s="87">
        <v>0</v>
      </c>
      <c r="S7455" s="87"/>
      <c r="T7455" s="87"/>
      <c r="U7455" s="85" t="s">
        <v>112</v>
      </c>
      <c r="V7455" s="179"/>
      <c r="W7455" s="7"/>
      <c r="X7455" s="3"/>
      <c r="Y7455" s="3"/>
      <c r="Z7455" s="215">
        <v>750000</v>
      </c>
      <c r="AA7455" s="11"/>
      <c r="AB7455" s="123" t="s">
        <v>7939</v>
      </c>
      <c r="AC7455" s="124"/>
      <c r="AD7455" s="41"/>
      <c r="AE7455" s="41"/>
      <c r="AF7455" s="191"/>
      <c r="AG7455" s="41"/>
      <c r="AH7455" s="41" t="s">
        <v>7952</v>
      </c>
      <c r="AI7455" s="80" t="s">
        <v>6</v>
      </c>
      <c r="AJ7455" s="41"/>
      <c r="AK7455" s="3"/>
      <c r="AL7455" s="85"/>
      <c r="AM7455" s="151" t="s">
        <v>26263</v>
      </c>
      <c r="AN7455" s="15"/>
      <c r="AO7455" s="166"/>
      <c r="AP7455" s="5">
        <f t="shared" si="117"/>
        <v>0</v>
      </c>
      <c r="AQ7455" s="16"/>
      <c r="AR7455" s="205">
        <v>1</v>
      </c>
      <c r="AS7455" s="16"/>
      <c r="AT7455" s="16"/>
      <c r="AU7455" s="16"/>
      <c r="AV7455" s="16"/>
      <c r="AW7455" s="16"/>
      <c r="AX7455" s="16"/>
    </row>
    <row r="7456" spans="1:50" s="13" customFormat="1" ht="15" hidden="1" customHeight="1" x14ac:dyDescent="0.2">
      <c r="A7456" s="7" t="s">
        <v>28688</v>
      </c>
      <c r="B7456" s="3" t="s">
        <v>28244</v>
      </c>
      <c r="C7456" s="85" t="s">
        <v>7939</v>
      </c>
      <c r="D7456" s="85" t="s">
        <v>13090</v>
      </c>
      <c r="E7456" s="202" t="s">
        <v>7951</v>
      </c>
      <c r="F7456" s="85" t="s">
        <v>34</v>
      </c>
      <c r="G7456" s="85" t="s">
        <v>35</v>
      </c>
      <c r="H7456" s="85" t="s">
        <v>20688</v>
      </c>
      <c r="I7456" s="7" t="s">
        <v>8125</v>
      </c>
      <c r="J7456" s="85" t="s">
        <v>4400</v>
      </c>
      <c r="K7456" s="7" t="s">
        <v>3838</v>
      </c>
      <c r="L7456" s="3"/>
      <c r="M7456" s="3"/>
      <c r="N7456" s="41" t="s">
        <v>7950</v>
      </c>
      <c r="O7456" s="87">
        <v>0</v>
      </c>
      <c r="P7456" s="87">
        <v>0</v>
      </c>
      <c r="Q7456" s="87">
        <v>0</v>
      </c>
      <c r="R7456" s="87">
        <v>0</v>
      </c>
      <c r="S7456" s="87"/>
      <c r="T7456" s="87"/>
      <c r="U7456" s="85" t="s">
        <v>112</v>
      </c>
      <c r="V7456" s="179"/>
      <c r="W7456" s="7"/>
      <c r="X7456" s="3"/>
      <c r="Y7456" s="3"/>
      <c r="Z7456" s="215">
        <v>175514</v>
      </c>
      <c r="AA7456" s="11"/>
      <c r="AB7456" s="123" t="s">
        <v>7939</v>
      </c>
      <c r="AC7456" s="124"/>
      <c r="AD7456" s="41"/>
      <c r="AE7456" s="41"/>
      <c r="AF7456" s="191"/>
      <c r="AG7456" s="41"/>
      <c r="AH7456" s="41" t="s">
        <v>7952</v>
      </c>
      <c r="AI7456" s="80" t="s">
        <v>6</v>
      </c>
      <c r="AJ7456" s="41"/>
      <c r="AK7456" s="3"/>
      <c r="AL7456" s="85"/>
      <c r="AM7456" s="151" t="s">
        <v>28169</v>
      </c>
      <c r="AN7456" s="15"/>
      <c r="AO7456" s="166"/>
      <c r="AP7456" s="5">
        <f t="shared" si="117"/>
        <v>0</v>
      </c>
      <c r="AQ7456" s="16"/>
      <c r="AR7456" s="205">
        <v>1</v>
      </c>
      <c r="AS7456" s="16"/>
      <c r="AT7456" s="16"/>
      <c r="AU7456" s="16"/>
      <c r="AV7456" s="16"/>
      <c r="AW7456" s="16"/>
      <c r="AX7456" s="16"/>
    </row>
    <row r="7457" spans="1:50" s="13" customFormat="1" ht="15" hidden="1" customHeight="1" x14ac:dyDescent="0.2">
      <c r="A7457" s="7" t="s">
        <v>28689</v>
      </c>
      <c r="B7457" s="3" t="s">
        <v>28245</v>
      </c>
      <c r="C7457" s="85" t="s">
        <v>7939</v>
      </c>
      <c r="D7457" s="85" t="s">
        <v>13090</v>
      </c>
      <c r="E7457" s="202" t="s">
        <v>7951</v>
      </c>
      <c r="F7457" s="85" t="s">
        <v>55</v>
      </c>
      <c r="G7457" s="85" t="s">
        <v>59</v>
      </c>
      <c r="H7457" s="85" t="s">
        <v>20690</v>
      </c>
      <c r="I7457" s="3" t="s">
        <v>4564</v>
      </c>
      <c r="J7457" s="85" t="s">
        <v>115</v>
      </c>
      <c r="K7457" s="7" t="s">
        <v>16001</v>
      </c>
      <c r="L7457" s="3"/>
      <c r="M7457" s="3"/>
      <c r="N7457" s="41" t="s">
        <v>28246</v>
      </c>
      <c r="O7457" s="87">
        <v>0</v>
      </c>
      <c r="P7457" s="87">
        <v>0</v>
      </c>
      <c r="Q7457" s="87">
        <v>0</v>
      </c>
      <c r="R7457" s="87">
        <v>0</v>
      </c>
      <c r="S7457" s="87"/>
      <c r="T7457" s="87"/>
      <c r="U7457" s="85" t="s">
        <v>112</v>
      </c>
      <c r="V7457" s="179"/>
      <c r="W7457" s="7"/>
      <c r="X7457" s="3"/>
      <c r="Y7457" s="3"/>
      <c r="Z7457" s="215">
        <v>39390</v>
      </c>
      <c r="AA7457" s="11"/>
      <c r="AB7457" s="123" t="s">
        <v>7939</v>
      </c>
      <c r="AC7457" s="124"/>
      <c r="AD7457" s="41"/>
      <c r="AE7457" s="41"/>
      <c r="AF7457" s="191"/>
      <c r="AG7457" s="41"/>
      <c r="AH7457" s="41" t="s">
        <v>8024</v>
      </c>
      <c r="AI7457" s="80" t="s">
        <v>6</v>
      </c>
      <c r="AJ7457" s="41"/>
      <c r="AK7457" s="3"/>
      <c r="AL7457" s="85"/>
      <c r="AM7457" s="151" t="s">
        <v>28169</v>
      </c>
      <c r="AN7457" s="15"/>
      <c r="AO7457" s="166"/>
      <c r="AP7457" s="5">
        <f t="shared" si="117"/>
        <v>0</v>
      </c>
      <c r="AQ7457" s="16"/>
      <c r="AR7457" s="205">
        <v>1</v>
      </c>
      <c r="AS7457" s="16"/>
      <c r="AT7457" s="16"/>
      <c r="AU7457" s="16"/>
      <c r="AV7457" s="16"/>
      <c r="AW7457" s="16"/>
      <c r="AX7457" s="16"/>
    </row>
    <row r="7458" spans="1:50" s="13" customFormat="1" ht="15" hidden="1" customHeight="1" x14ac:dyDescent="0.2">
      <c r="A7458" s="7" t="s">
        <v>28690</v>
      </c>
      <c r="B7458" s="3" t="s">
        <v>28247</v>
      </c>
      <c r="C7458" s="85" t="s">
        <v>7939</v>
      </c>
      <c r="D7458" s="85" t="s">
        <v>13090</v>
      </c>
      <c r="E7458" s="202" t="s">
        <v>7951</v>
      </c>
      <c r="F7458" s="85" t="s">
        <v>68</v>
      </c>
      <c r="G7458" s="85" t="s">
        <v>70</v>
      </c>
      <c r="H7458" s="85" t="s">
        <v>20690</v>
      </c>
      <c r="I7458" s="3" t="s">
        <v>8188</v>
      </c>
      <c r="J7458" s="85" t="s">
        <v>124</v>
      </c>
      <c r="K7458" s="7" t="s">
        <v>125</v>
      </c>
      <c r="L7458" s="3"/>
      <c r="M7458" s="3"/>
      <c r="N7458" s="41" t="s">
        <v>28222</v>
      </c>
      <c r="O7458" s="87">
        <v>0</v>
      </c>
      <c r="P7458" s="87">
        <v>0</v>
      </c>
      <c r="Q7458" s="87">
        <v>0</v>
      </c>
      <c r="R7458" s="87">
        <v>0</v>
      </c>
      <c r="S7458" s="87"/>
      <c r="T7458" s="87"/>
      <c r="U7458" s="85" t="s">
        <v>112</v>
      </c>
      <c r="V7458" s="179"/>
      <c r="W7458" s="7"/>
      <c r="X7458" s="3"/>
      <c r="Y7458" s="3"/>
      <c r="Z7458" s="215">
        <v>325832</v>
      </c>
      <c r="AA7458" s="11"/>
      <c r="AB7458" s="123" t="s">
        <v>7939</v>
      </c>
      <c r="AC7458" s="124"/>
      <c r="AD7458" s="41"/>
      <c r="AE7458" s="41"/>
      <c r="AF7458" s="191"/>
      <c r="AG7458" s="41"/>
      <c r="AH7458" s="41" t="s">
        <v>16608</v>
      </c>
      <c r="AI7458" s="80" t="s">
        <v>6</v>
      </c>
      <c r="AJ7458" s="41"/>
      <c r="AK7458" s="3"/>
      <c r="AL7458" s="85"/>
      <c r="AM7458" s="151" t="s">
        <v>28169</v>
      </c>
      <c r="AN7458" s="15"/>
      <c r="AO7458" s="166"/>
      <c r="AP7458" s="5">
        <f t="shared" si="117"/>
        <v>0</v>
      </c>
      <c r="AQ7458" s="16"/>
      <c r="AR7458" s="205">
        <v>1</v>
      </c>
      <c r="AS7458" s="16"/>
      <c r="AT7458" s="16"/>
      <c r="AU7458" s="16"/>
      <c r="AV7458" s="16"/>
      <c r="AW7458" s="16"/>
      <c r="AX7458" s="16"/>
    </row>
    <row r="7459" spans="1:50" s="13" customFormat="1" ht="15" hidden="1" customHeight="1" x14ac:dyDescent="0.2">
      <c r="A7459" s="7" t="s">
        <v>26840</v>
      </c>
      <c r="B7459" s="3" t="s">
        <v>27241</v>
      </c>
      <c r="C7459" s="85" t="s">
        <v>7939</v>
      </c>
      <c r="D7459" s="85" t="s">
        <v>13090</v>
      </c>
      <c r="E7459" s="202" t="s">
        <v>7951</v>
      </c>
      <c r="F7459" s="85" t="s">
        <v>64</v>
      </c>
      <c r="G7459" s="85" t="s">
        <v>16220</v>
      </c>
      <c r="H7459" s="85" t="s">
        <v>20690</v>
      </c>
      <c r="I7459" s="3" t="s">
        <v>10188</v>
      </c>
      <c r="J7459" s="85" t="s">
        <v>105</v>
      </c>
      <c r="K7459" s="7" t="s">
        <v>102</v>
      </c>
      <c r="L7459" s="3"/>
      <c r="M7459" s="3"/>
      <c r="N7459" s="41" t="s">
        <v>27242</v>
      </c>
      <c r="O7459" s="87">
        <v>0</v>
      </c>
      <c r="P7459" s="87">
        <v>0</v>
      </c>
      <c r="Q7459" s="87">
        <v>0</v>
      </c>
      <c r="R7459" s="87">
        <v>0</v>
      </c>
      <c r="S7459" s="87"/>
      <c r="T7459" s="87"/>
      <c r="U7459" s="85" t="s">
        <v>112</v>
      </c>
      <c r="V7459" s="179"/>
      <c r="W7459" s="7"/>
      <c r="X7459" s="3"/>
      <c r="Y7459" s="3"/>
      <c r="Z7459" s="215">
        <v>4790</v>
      </c>
      <c r="AA7459" s="11"/>
      <c r="AB7459" s="123" t="s">
        <v>7939</v>
      </c>
      <c r="AC7459" s="124"/>
      <c r="AD7459" s="41"/>
      <c r="AE7459" s="41"/>
      <c r="AF7459" s="191"/>
      <c r="AG7459" s="41"/>
      <c r="AH7459" s="41" t="s">
        <v>16728</v>
      </c>
      <c r="AI7459" s="80" t="s">
        <v>6</v>
      </c>
      <c r="AJ7459" s="41"/>
      <c r="AK7459" s="3"/>
      <c r="AL7459" s="85"/>
      <c r="AM7459" s="151" t="s">
        <v>26263</v>
      </c>
      <c r="AN7459" s="15"/>
      <c r="AO7459" s="166"/>
      <c r="AP7459" s="5">
        <f t="shared" si="117"/>
        <v>0</v>
      </c>
      <c r="AQ7459" s="16"/>
      <c r="AR7459" s="205">
        <v>1</v>
      </c>
      <c r="AS7459" s="16"/>
      <c r="AT7459" s="16"/>
      <c r="AU7459" s="16"/>
      <c r="AV7459" s="16"/>
      <c r="AW7459" s="16"/>
      <c r="AX7459" s="16"/>
    </row>
    <row r="7460" spans="1:50" s="13" customFormat="1" ht="15" hidden="1" customHeight="1" x14ac:dyDescent="0.2">
      <c r="A7460" s="7" t="s">
        <v>11401</v>
      </c>
      <c r="B7460" s="3" t="s">
        <v>11402</v>
      </c>
      <c r="C7460" s="85" t="s">
        <v>7939</v>
      </c>
      <c r="D7460" s="85" t="s">
        <v>13090</v>
      </c>
      <c r="E7460" s="202" t="s">
        <v>154</v>
      </c>
      <c r="F7460" s="85" t="s">
        <v>55</v>
      </c>
      <c r="G7460" s="85" t="s">
        <v>15355</v>
      </c>
      <c r="H7460" s="85" t="s">
        <v>20690</v>
      </c>
      <c r="I7460" s="3" t="s">
        <v>11263</v>
      </c>
      <c r="J7460" s="85" t="s">
        <v>4447</v>
      </c>
      <c r="K7460" s="7" t="s">
        <v>4988</v>
      </c>
      <c r="L7460" s="3"/>
      <c r="M7460" s="3"/>
      <c r="N7460" s="41" t="s">
        <v>11403</v>
      </c>
      <c r="O7460" s="87">
        <v>4023906</v>
      </c>
      <c r="P7460" s="87">
        <v>3873760</v>
      </c>
      <c r="Q7460" s="87">
        <v>150146</v>
      </c>
      <c r="R7460" s="87">
        <v>0</v>
      </c>
      <c r="S7460" s="87"/>
      <c r="T7460" s="87"/>
      <c r="U7460" s="85">
        <v>2006</v>
      </c>
      <c r="V7460" s="179"/>
      <c r="W7460" s="7"/>
      <c r="X7460" s="3"/>
      <c r="Y7460" s="3"/>
      <c r="Z7460" s="215">
        <v>107356</v>
      </c>
      <c r="AA7460" s="11"/>
      <c r="AB7460" s="123" t="s">
        <v>7939</v>
      </c>
      <c r="AC7460" s="124"/>
      <c r="AD7460" s="41"/>
      <c r="AE7460" s="41"/>
      <c r="AF7460" s="191">
        <v>43927</v>
      </c>
      <c r="AG7460" s="41"/>
      <c r="AH7460" s="41" t="s">
        <v>8092</v>
      </c>
      <c r="AI7460" s="80" t="s">
        <v>6</v>
      </c>
      <c r="AJ7460" s="41"/>
      <c r="AK7460" s="3"/>
      <c r="AL7460" s="85"/>
      <c r="AM7460" s="151" t="s">
        <v>19998</v>
      </c>
      <c r="AN7460" s="15"/>
      <c r="AO7460" s="166"/>
      <c r="AP7460" s="5">
        <f t="shared" si="117"/>
        <v>0</v>
      </c>
      <c r="AQ7460" s="16"/>
      <c r="AR7460" s="205">
        <v>1</v>
      </c>
      <c r="AS7460" s="16"/>
      <c r="AT7460" s="16"/>
      <c r="AU7460" s="16"/>
      <c r="AV7460" s="16"/>
      <c r="AW7460" s="16"/>
      <c r="AX7460" s="16"/>
    </row>
    <row r="7461" spans="1:50" s="13" customFormat="1" ht="15" hidden="1" customHeight="1" x14ac:dyDescent="0.2">
      <c r="A7461" s="7" t="s">
        <v>26841</v>
      </c>
      <c r="B7461" s="3" t="s">
        <v>28992</v>
      </c>
      <c r="C7461" s="85" t="s">
        <v>7939</v>
      </c>
      <c r="D7461" s="85" t="s">
        <v>13090</v>
      </c>
      <c r="E7461" s="202" t="s">
        <v>7951</v>
      </c>
      <c r="F7461" s="85" t="s">
        <v>55</v>
      </c>
      <c r="G7461" s="85" t="s">
        <v>59</v>
      </c>
      <c r="H7461" s="85" t="s">
        <v>20690</v>
      </c>
      <c r="I7461" s="3" t="s">
        <v>4564</v>
      </c>
      <c r="J7461" s="85" t="s">
        <v>4447</v>
      </c>
      <c r="K7461" s="7" t="s">
        <v>5103</v>
      </c>
      <c r="L7461" s="3"/>
      <c r="M7461" s="3"/>
      <c r="N7461" s="41" t="s">
        <v>27243</v>
      </c>
      <c r="O7461" s="87">
        <v>0</v>
      </c>
      <c r="P7461" s="87">
        <v>0</v>
      </c>
      <c r="Q7461" s="87">
        <v>0</v>
      </c>
      <c r="R7461" s="87">
        <v>0</v>
      </c>
      <c r="S7461" s="87"/>
      <c r="T7461" s="87"/>
      <c r="U7461" s="85" t="s">
        <v>112</v>
      </c>
      <c r="V7461" s="179"/>
      <c r="W7461" s="7"/>
      <c r="X7461" s="3"/>
      <c r="Y7461" s="3"/>
      <c r="Z7461" s="215">
        <v>48722</v>
      </c>
      <c r="AA7461" s="11"/>
      <c r="AB7461" s="123" t="s">
        <v>7939</v>
      </c>
      <c r="AC7461" s="124"/>
      <c r="AD7461" s="41"/>
      <c r="AE7461" s="41"/>
      <c r="AF7461" s="191"/>
      <c r="AG7461" s="41"/>
      <c r="AH7461" s="41" t="s">
        <v>8024</v>
      </c>
      <c r="AI7461" s="80" t="s">
        <v>6</v>
      </c>
      <c r="AJ7461" s="41"/>
      <c r="AK7461" s="3"/>
      <c r="AL7461" s="85"/>
      <c r="AM7461" s="151" t="s">
        <v>26263</v>
      </c>
      <c r="AN7461" s="15"/>
      <c r="AO7461" s="166"/>
      <c r="AP7461" s="5">
        <f t="shared" si="117"/>
        <v>0</v>
      </c>
      <c r="AQ7461" s="16"/>
      <c r="AR7461" s="205">
        <v>1</v>
      </c>
      <c r="AS7461" s="16"/>
      <c r="AT7461" s="16"/>
      <c r="AU7461" s="16"/>
      <c r="AV7461" s="16"/>
      <c r="AW7461" s="16"/>
      <c r="AX7461" s="16"/>
    </row>
    <row r="7462" spans="1:50" s="13" customFormat="1" ht="15" hidden="1" customHeight="1" x14ac:dyDescent="0.2">
      <c r="A7462" s="7" t="s">
        <v>25626</v>
      </c>
      <c r="B7462" s="3" t="s">
        <v>25385</v>
      </c>
      <c r="C7462" s="85" t="s">
        <v>7939</v>
      </c>
      <c r="D7462" s="85" t="s">
        <v>13090</v>
      </c>
      <c r="E7462" s="202" t="s">
        <v>7951</v>
      </c>
      <c r="F7462" s="85" t="s">
        <v>34</v>
      </c>
      <c r="G7462" s="85" t="s">
        <v>35</v>
      </c>
      <c r="H7462" s="85" t="s">
        <v>20688</v>
      </c>
      <c r="I7462" s="7" t="s">
        <v>8854</v>
      </c>
      <c r="J7462" s="85" t="s">
        <v>4435</v>
      </c>
      <c r="K7462" s="7" t="s">
        <v>3838</v>
      </c>
      <c r="L7462" s="3"/>
      <c r="M7462" s="3"/>
      <c r="N7462" s="41" t="s">
        <v>11787</v>
      </c>
      <c r="O7462" s="87">
        <v>0</v>
      </c>
      <c r="P7462" s="87">
        <v>0</v>
      </c>
      <c r="Q7462" s="87">
        <v>0</v>
      </c>
      <c r="R7462" s="87">
        <v>0</v>
      </c>
      <c r="S7462" s="87"/>
      <c r="T7462" s="87"/>
      <c r="U7462" s="85" t="s">
        <v>112</v>
      </c>
      <c r="V7462" s="179"/>
      <c r="W7462" s="7"/>
      <c r="X7462" s="3"/>
      <c r="Y7462" s="3"/>
      <c r="Z7462" s="215">
        <v>281305</v>
      </c>
      <c r="AA7462" s="11"/>
      <c r="AB7462" s="123" t="s">
        <v>7939</v>
      </c>
      <c r="AC7462" s="124"/>
      <c r="AD7462" s="41"/>
      <c r="AE7462" s="41"/>
      <c r="AF7462" s="191"/>
      <c r="AG7462" s="41"/>
      <c r="AH7462" s="41" t="s">
        <v>7952</v>
      </c>
      <c r="AI7462" s="80" t="s">
        <v>6</v>
      </c>
      <c r="AJ7462" s="41"/>
      <c r="AK7462" s="3"/>
      <c r="AL7462" s="85"/>
      <c r="AM7462" s="151" t="s">
        <v>25241</v>
      </c>
      <c r="AN7462" s="15"/>
      <c r="AO7462" s="166"/>
      <c r="AP7462" s="5">
        <f t="shared" si="117"/>
        <v>0</v>
      </c>
      <c r="AQ7462" s="16"/>
      <c r="AR7462" s="205">
        <v>1</v>
      </c>
      <c r="AS7462" s="16"/>
      <c r="AT7462" s="16"/>
      <c r="AU7462" s="16"/>
      <c r="AV7462" s="16"/>
      <c r="AW7462" s="16"/>
      <c r="AX7462" s="16"/>
    </row>
    <row r="7463" spans="1:50" s="13" customFormat="1" ht="15" hidden="1" customHeight="1" x14ac:dyDescent="0.2">
      <c r="A7463" s="7" t="s">
        <v>28691</v>
      </c>
      <c r="B7463" s="3" t="s">
        <v>28248</v>
      </c>
      <c r="C7463" s="85" t="s">
        <v>7939</v>
      </c>
      <c r="D7463" s="85" t="s">
        <v>13090</v>
      </c>
      <c r="E7463" s="202" t="s">
        <v>9112</v>
      </c>
      <c r="F7463" s="85" t="s">
        <v>14</v>
      </c>
      <c r="G7463" s="85" t="s">
        <v>18</v>
      </c>
      <c r="H7463" s="85" t="s">
        <v>20690</v>
      </c>
      <c r="I7463" s="3" t="s">
        <v>8473</v>
      </c>
      <c r="J7463" s="85" t="s">
        <v>4400</v>
      </c>
      <c r="K7463" s="7" t="s">
        <v>3838</v>
      </c>
      <c r="L7463" s="3"/>
      <c r="M7463" s="3"/>
      <c r="N7463" s="41" t="s">
        <v>28249</v>
      </c>
      <c r="O7463" s="87">
        <v>0</v>
      </c>
      <c r="P7463" s="87">
        <v>0</v>
      </c>
      <c r="Q7463" s="87">
        <v>0</v>
      </c>
      <c r="R7463" s="87">
        <v>0</v>
      </c>
      <c r="S7463" s="87"/>
      <c r="T7463" s="87"/>
      <c r="U7463" s="85" t="s">
        <v>112</v>
      </c>
      <c r="V7463" s="179"/>
      <c r="W7463" s="7"/>
      <c r="X7463" s="3"/>
      <c r="Y7463" s="3"/>
      <c r="Z7463" s="215">
        <v>83599</v>
      </c>
      <c r="AA7463" s="11"/>
      <c r="AB7463" s="123" t="s">
        <v>7939</v>
      </c>
      <c r="AC7463" s="124"/>
      <c r="AD7463" s="41"/>
      <c r="AE7463" s="41"/>
      <c r="AF7463" s="191"/>
      <c r="AG7463" s="41"/>
      <c r="AH7463" s="41" t="s">
        <v>7952</v>
      </c>
      <c r="AI7463" s="80" t="s">
        <v>6</v>
      </c>
      <c r="AJ7463" s="41"/>
      <c r="AK7463" s="3"/>
      <c r="AL7463" s="85"/>
      <c r="AM7463" s="151" t="s">
        <v>28169</v>
      </c>
      <c r="AN7463" s="15"/>
      <c r="AO7463" s="166"/>
      <c r="AP7463" s="5">
        <f t="shared" si="117"/>
        <v>0</v>
      </c>
      <c r="AQ7463" s="16"/>
      <c r="AR7463" s="205">
        <v>1</v>
      </c>
      <c r="AS7463" s="16"/>
      <c r="AT7463" s="16"/>
      <c r="AU7463" s="16"/>
      <c r="AV7463" s="16"/>
      <c r="AW7463" s="16"/>
      <c r="AX7463" s="16"/>
    </row>
    <row r="7464" spans="1:50" s="13" customFormat="1" ht="15" hidden="1" customHeight="1" x14ac:dyDescent="0.2">
      <c r="A7464" s="7" t="s">
        <v>26842</v>
      </c>
      <c r="B7464" s="3" t="s">
        <v>27244</v>
      </c>
      <c r="C7464" s="85" t="s">
        <v>7939</v>
      </c>
      <c r="D7464" s="85" t="s">
        <v>13090</v>
      </c>
      <c r="E7464" s="202" t="s">
        <v>7951</v>
      </c>
      <c r="F7464" s="85" t="s">
        <v>34</v>
      </c>
      <c r="G7464" s="85" t="s">
        <v>38</v>
      </c>
      <c r="H7464" s="85" t="s">
        <v>20690</v>
      </c>
      <c r="I7464" s="3" t="s">
        <v>8095</v>
      </c>
      <c r="J7464" s="85" t="s">
        <v>124</v>
      </c>
      <c r="K7464" s="7" t="s">
        <v>125</v>
      </c>
      <c r="L7464" s="3"/>
      <c r="M7464" s="3"/>
      <c r="N7464" s="41" t="s">
        <v>7950</v>
      </c>
      <c r="O7464" s="87">
        <v>0</v>
      </c>
      <c r="P7464" s="87">
        <v>0</v>
      </c>
      <c r="Q7464" s="87">
        <v>0</v>
      </c>
      <c r="R7464" s="87">
        <v>0</v>
      </c>
      <c r="S7464" s="87"/>
      <c r="T7464" s="87"/>
      <c r="U7464" s="85" t="s">
        <v>112</v>
      </c>
      <c r="V7464" s="179"/>
      <c r="W7464" s="7"/>
      <c r="X7464" s="3"/>
      <c r="Y7464" s="3"/>
      <c r="Z7464" s="215">
        <v>671744</v>
      </c>
      <c r="AA7464" s="11"/>
      <c r="AB7464" s="123" t="s">
        <v>7939</v>
      </c>
      <c r="AC7464" s="124"/>
      <c r="AD7464" s="41"/>
      <c r="AE7464" s="41"/>
      <c r="AF7464" s="191"/>
      <c r="AG7464" s="41"/>
      <c r="AH7464" s="41" t="s">
        <v>7952</v>
      </c>
      <c r="AI7464" s="80" t="s">
        <v>6</v>
      </c>
      <c r="AJ7464" s="41"/>
      <c r="AK7464" s="3"/>
      <c r="AL7464" s="85"/>
      <c r="AM7464" s="151" t="s">
        <v>26263</v>
      </c>
      <c r="AN7464" s="15"/>
      <c r="AO7464" s="166"/>
      <c r="AP7464" s="5">
        <f t="shared" si="117"/>
        <v>0</v>
      </c>
      <c r="AQ7464" s="16"/>
      <c r="AR7464" s="205">
        <v>1</v>
      </c>
      <c r="AS7464" s="16"/>
      <c r="AT7464" s="16"/>
      <c r="AU7464" s="16"/>
      <c r="AV7464" s="16"/>
      <c r="AW7464" s="16"/>
      <c r="AX7464" s="16"/>
    </row>
    <row r="7465" spans="1:50" s="13" customFormat="1" ht="15" hidden="1" customHeight="1" x14ac:dyDescent="0.2">
      <c r="A7465" s="7" t="s">
        <v>26843</v>
      </c>
      <c r="B7465" s="3" t="s">
        <v>27245</v>
      </c>
      <c r="C7465" s="85" t="s">
        <v>7939</v>
      </c>
      <c r="D7465" s="85" t="s">
        <v>13090</v>
      </c>
      <c r="E7465" s="202" t="s">
        <v>15965</v>
      </c>
      <c r="F7465" s="85" t="s">
        <v>34</v>
      </c>
      <c r="G7465" s="85" t="s">
        <v>35</v>
      </c>
      <c r="H7465" s="85" t="s">
        <v>20688</v>
      </c>
      <c r="I7465" s="7" t="s">
        <v>8854</v>
      </c>
      <c r="J7465" s="85" t="s">
        <v>4435</v>
      </c>
      <c r="K7465" s="7" t="s">
        <v>3838</v>
      </c>
      <c r="L7465" s="3"/>
      <c r="M7465" s="3"/>
      <c r="N7465" s="41" t="s">
        <v>8474</v>
      </c>
      <c r="O7465" s="87">
        <v>0</v>
      </c>
      <c r="P7465" s="87">
        <v>0</v>
      </c>
      <c r="Q7465" s="87">
        <v>0</v>
      </c>
      <c r="R7465" s="87">
        <v>0</v>
      </c>
      <c r="S7465" s="87"/>
      <c r="T7465" s="87"/>
      <c r="U7465" s="85" t="s">
        <v>112</v>
      </c>
      <c r="V7465" s="179"/>
      <c r="W7465" s="7"/>
      <c r="X7465" s="3"/>
      <c r="Y7465" s="3"/>
      <c r="Z7465" s="215">
        <v>26292</v>
      </c>
      <c r="AA7465" s="11"/>
      <c r="AB7465" s="123" t="s">
        <v>7939</v>
      </c>
      <c r="AC7465" s="124"/>
      <c r="AD7465" s="41"/>
      <c r="AE7465" s="41"/>
      <c r="AF7465" s="191"/>
      <c r="AG7465" s="41"/>
      <c r="AH7465" s="41" t="s">
        <v>7952</v>
      </c>
      <c r="AI7465" s="80" t="s">
        <v>6</v>
      </c>
      <c r="AJ7465" s="41"/>
      <c r="AK7465" s="3"/>
      <c r="AL7465" s="85"/>
      <c r="AM7465" s="151" t="s">
        <v>26263</v>
      </c>
      <c r="AN7465" s="15"/>
      <c r="AO7465" s="166"/>
      <c r="AP7465" s="5">
        <f t="shared" si="117"/>
        <v>0</v>
      </c>
      <c r="AQ7465" s="16"/>
      <c r="AR7465" s="205">
        <v>1</v>
      </c>
      <c r="AS7465" s="16"/>
      <c r="AT7465" s="16"/>
      <c r="AU7465" s="16"/>
      <c r="AV7465" s="16"/>
      <c r="AW7465" s="16"/>
      <c r="AX7465" s="16"/>
    </row>
    <row r="7466" spans="1:50" s="13" customFormat="1" ht="15" hidden="1" customHeight="1" x14ac:dyDescent="0.2">
      <c r="A7466" s="7" t="s">
        <v>25627</v>
      </c>
      <c r="B7466" s="3" t="s">
        <v>25386</v>
      </c>
      <c r="C7466" s="85" t="s">
        <v>7939</v>
      </c>
      <c r="D7466" s="85" t="s">
        <v>13090</v>
      </c>
      <c r="E7466" s="202" t="s">
        <v>10070</v>
      </c>
      <c r="F7466" s="85" t="s">
        <v>55</v>
      </c>
      <c r="G7466" s="85" t="s">
        <v>59</v>
      </c>
      <c r="H7466" s="85" t="s">
        <v>20690</v>
      </c>
      <c r="I7466" s="3" t="s">
        <v>4564</v>
      </c>
      <c r="J7466" s="85" t="s">
        <v>4447</v>
      </c>
      <c r="K7466" s="7" t="s">
        <v>4448</v>
      </c>
      <c r="L7466" s="3"/>
      <c r="M7466" s="3"/>
      <c r="N7466" s="41" t="s">
        <v>25472</v>
      </c>
      <c r="O7466" s="87">
        <v>0</v>
      </c>
      <c r="P7466" s="87">
        <v>0</v>
      </c>
      <c r="Q7466" s="87">
        <v>0</v>
      </c>
      <c r="R7466" s="87">
        <v>0</v>
      </c>
      <c r="S7466" s="87"/>
      <c r="T7466" s="87"/>
      <c r="U7466" s="85" t="s">
        <v>112</v>
      </c>
      <c r="V7466" s="179"/>
      <c r="W7466" s="7"/>
      <c r="X7466" s="3"/>
      <c r="Y7466" s="3"/>
      <c r="Z7466" s="215">
        <v>26473</v>
      </c>
      <c r="AA7466" s="11"/>
      <c r="AB7466" s="123" t="s">
        <v>7939</v>
      </c>
      <c r="AC7466" s="124"/>
      <c r="AD7466" s="41"/>
      <c r="AE7466" s="41"/>
      <c r="AF7466" s="191"/>
      <c r="AG7466" s="41"/>
      <c r="AH7466" s="41" t="s">
        <v>8024</v>
      </c>
      <c r="AI7466" s="80" t="s">
        <v>6</v>
      </c>
      <c r="AJ7466" s="41"/>
      <c r="AK7466" s="3"/>
      <c r="AL7466" s="85"/>
      <c r="AM7466" s="151" t="s">
        <v>25241</v>
      </c>
      <c r="AN7466" s="15"/>
      <c r="AO7466" s="166"/>
      <c r="AP7466" s="5">
        <f t="shared" si="117"/>
        <v>0</v>
      </c>
      <c r="AQ7466" s="16"/>
      <c r="AR7466" s="205">
        <v>1</v>
      </c>
      <c r="AS7466" s="16"/>
      <c r="AT7466" s="16"/>
      <c r="AU7466" s="16"/>
      <c r="AV7466" s="16"/>
      <c r="AW7466" s="16"/>
      <c r="AX7466" s="16"/>
    </row>
    <row r="7467" spans="1:50" s="13" customFormat="1" ht="15" hidden="1" customHeight="1" x14ac:dyDescent="0.2">
      <c r="A7467" s="7" t="s">
        <v>11404</v>
      </c>
      <c r="B7467" s="3" t="s">
        <v>11405</v>
      </c>
      <c r="C7467" s="85" t="s">
        <v>7939</v>
      </c>
      <c r="D7467" s="85" t="s">
        <v>13090</v>
      </c>
      <c r="E7467" s="202" t="s">
        <v>154</v>
      </c>
      <c r="F7467" s="85" t="s">
        <v>55</v>
      </c>
      <c r="G7467" s="85" t="s">
        <v>63</v>
      </c>
      <c r="H7467" s="85" t="s">
        <v>20690</v>
      </c>
      <c r="I7467" s="3" t="s">
        <v>4564</v>
      </c>
      <c r="J7467" s="85" t="s">
        <v>4435</v>
      </c>
      <c r="K7467" s="7" t="s">
        <v>3838</v>
      </c>
      <c r="L7467" s="3"/>
      <c r="M7467" s="3"/>
      <c r="N7467" s="41" t="s">
        <v>11059</v>
      </c>
      <c r="O7467" s="87">
        <v>519887</v>
      </c>
      <c r="P7467" s="87">
        <v>451687</v>
      </c>
      <c r="Q7467" s="87">
        <v>68200</v>
      </c>
      <c r="R7467" s="87">
        <v>0</v>
      </c>
      <c r="S7467" s="87"/>
      <c r="T7467" s="87"/>
      <c r="U7467" s="85">
        <v>2006</v>
      </c>
      <c r="V7467" s="179"/>
      <c r="W7467" s="7"/>
      <c r="X7467" s="3"/>
      <c r="Y7467" s="3"/>
      <c r="Z7467" s="215">
        <v>50680</v>
      </c>
      <c r="AA7467" s="11"/>
      <c r="AB7467" s="123" t="s">
        <v>7939</v>
      </c>
      <c r="AC7467" s="124"/>
      <c r="AD7467" s="41"/>
      <c r="AE7467" s="41"/>
      <c r="AF7467" s="191">
        <v>43927</v>
      </c>
      <c r="AG7467" s="41"/>
      <c r="AH7467" s="41" t="s">
        <v>8024</v>
      </c>
      <c r="AI7467" s="80" t="s">
        <v>6</v>
      </c>
      <c r="AJ7467" s="41"/>
      <c r="AK7467" s="3"/>
      <c r="AL7467" s="85"/>
      <c r="AM7467" s="151" t="s">
        <v>19998</v>
      </c>
      <c r="AN7467" s="15"/>
      <c r="AO7467" s="166"/>
      <c r="AP7467" s="5">
        <f t="shared" si="117"/>
        <v>0</v>
      </c>
      <c r="AQ7467" s="16"/>
      <c r="AR7467" s="205">
        <v>1</v>
      </c>
      <c r="AS7467" s="16"/>
      <c r="AT7467" s="16"/>
      <c r="AU7467" s="16"/>
      <c r="AV7467" s="16"/>
      <c r="AW7467" s="16"/>
      <c r="AX7467" s="16"/>
    </row>
    <row r="7468" spans="1:50" s="13" customFormat="1" ht="15" hidden="1" customHeight="1" x14ac:dyDescent="0.2">
      <c r="A7468" s="7" t="s">
        <v>26844</v>
      </c>
      <c r="B7468" s="3" t="s">
        <v>27246</v>
      </c>
      <c r="C7468" s="85" t="s">
        <v>7939</v>
      </c>
      <c r="D7468" s="85" t="s">
        <v>13090</v>
      </c>
      <c r="E7468" s="202" t="s">
        <v>7951</v>
      </c>
      <c r="F7468" s="85" t="s">
        <v>34</v>
      </c>
      <c r="G7468" s="85" t="s">
        <v>38</v>
      </c>
      <c r="H7468" s="85" t="s">
        <v>20690</v>
      </c>
      <c r="I7468" s="3" t="s">
        <v>8095</v>
      </c>
      <c r="J7468" s="85" t="s">
        <v>124</v>
      </c>
      <c r="K7468" s="7" t="s">
        <v>125</v>
      </c>
      <c r="L7468" s="3"/>
      <c r="M7468" s="3"/>
      <c r="N7468" s="41" t="s">
        <v>16765</v>
      </c>
      <c r="O7468" s="87">
        <v>0</v>
      </c>
      <c r="P7468" s="87">
        <v>0</v>
      </c>
      <c r="Q7468" s="87">
        <v>0</v>
      </c>
      <c r="R7468" s="87">
        <v>0</v>
      </c>
      <c r="S7468" s="87"/>
      <c r="T7468" s="87"/>
      <c r="U7468" s="85" t="s">
        <v>112</v>
      </c>
      <c r="V7468" s="179"/>
      <c r="W7468" s="7"/>
      <c r="X7468" s="3"/>
      <c r="Y7468" s="3"/>
      <c r="Z7468" s="215">
        <v>529289</v>
      </c>
      <c r="AA7468" s="11"/>
      <c r="AB7468" s="123" t="s">
        <v>7939</v>
      </c>
      <c r="AC7468" s="124"/>
      <c r="AD7468" s="41"/>
      <c r="AE7468" s="41"/>
      <c r="AF7468" s="191"/>
      <c r="AG7468" s="41"/>
      <c r="AH7468" s="41" t="s">
        <v>7952</v>
      </c>
      <c r="AI7468" s="80" t="s">
        <v>6</v>
      </c>
      <c r="AJ7468" s="41"/>
      <c r="AK7468" s="3"/>
      <c r="AL7468" s="85"/>
      <c r="AM7468" s="151" t="s">
        <v>26263</v>
      </c>
      <c r="AN7468" s="15"/>
      <c r="AO7468" s="166"/>
      <c r="AP7468" s="5">
        <f t="shared" si="117"/>
        <v>0</v>
      </c>
      <c r="AQ7468" s="16"/>
      <c r="AR7468" s="205">
        <v>1</v>
      </c>
      <c r="AS7468" s="16"/>
      <c r="AT7468" s="16"/>
      <c r="AU7468" s="16"/>
      <c r="AV7468" s="16"/>
      <c r="AW7468" s="16"/>
      <c r="AX7468" s="16"/>
    </row>
    <row r="7469" spans="1:50" s="13" customFormat="1" ht="15" hidden="1" customHeight="1" x14ac:dyDescent="0.2">
      <c r="A7469" s="7" t="s">
        <v>28692</v>
      </c>
      <c r="B7469" s="3" t="s">
        <v>28250</v>
      </c>
      <c r="C7469" s="85" t="s">
        <v>7939</v>
      </c>
      <c r="D7469" s="85" t="s">
        <v>13090</v>
      </c>
      <c r="E7469" s="202" t="s">
        <v>7951</v>
      </c>
      <c r="F7469" s="85" t="s">
        <v>34</v>
      </c>
      <c r="G7469" s="85" t="s">
        <v>35</v>
      </c>
      <c r="H7469" s="85" t="s">
        <v>20688</v>
      </c>
      <c r="I7469" s="7" t="s">
        <v>8854</v>
      </c>
      <c r="J7469" s="85" t="s">
        <v>4400</v>
      </c>
      <c r="K7469" s="7" t="s">
        <v>3838</v>
      </c>
      <c r="L7469" s="3"/>
      <c r="M7469" s="3"/>
      <c r="N7469" s="41" t="s">
        <v>28251</v>
      </c>
      <c r="O7469" s="87">
        <v>0</v>
      </c>
      <c r="P7469" s="87">
        <v>0</v>
      </c>
      <c r="Q7469" s="87">
        <v>0</v>
      </c>
      <c r="R7469" s="87">
        <v>0</v>
      </c>
      <c r="S7469" s="87"/>
      <c r="T7469" s="87"/>
      <c r="U7469" s="85" t="s">
        <v>112</v>
      </c>
      <c r="V7469" s="179"/>
      <c r="W7469" s="7"/>
      <c r="X7469" s="3"/>
      <c r="Y7469" s="3"/>
      <c r="Z7469" s="215">
        <v>5645</v>
      </c>
      <c r="AA7469" s="11"/>
      <c r="AB7469" s="123" t="s">
        <v>7939</v>
      </c>
      <c r="AC7469" s="124"/>
      <c r="AD7469" s="41"/>
      <c r="AE7469" s="41"/>
      <c r="AF7469" s="191"/>
      <c r="AG7469" s="41"/>
      <c r="AH7469" s="41" t="s">
        <v>7952</v>
      </c>
      <c r="AI7469" s="80" t="s">
        <v>6</v>
      </c>
      <c r="AJ7469" s="41"/>
      <c r="AK7469" s="3"/>
      <c r="AL7469" s="85"/>
      <c r="AM7469" s="151" t="s">
        <v>28169</v>
      </c>
      <c r="AN7469" s="15"/>
      <c r="AO7469" s="166"/>
      <c r="AP7469" s="5">
        <f t="shared" si="117"/>
        <v>0</v>
      </c>
      <c r="AQ7469" s="16"/>
      <c r="AR7469" s="205">
        <v>1</v>
      </c>
      <c r="AS7469" s="16"/>
      <c r="AT7469" s="16"/>
      <c r="AU7469" s="16"/>
      <c r="AV7469" s="16"/>
      <c r="AW7469" s="16"/>
      <c r="AX7469" s="16"/>
    </row>
    <row r="7470" spans="1:50" s="13" customFormat="1" ht="15" hidden="1" customHeight="1" x14ac:dyDescent="0.2">
      <c r="A7470" s="7" t="s">
        <v>28693</v>
      </c>
      <c r="B7470" s="3" t="s">
        <v>28252</v>
      </c>
      <c r="C7470" s="85" t="s">
        <v>7939</v>
      </c>
      <c r="D7470" s="85" t="s">
        <v>13090</v>
      </c>
      <c r="E7470" s="202" t="s">
        <v>7951</v>
      </c>
      <c r="F7470" s="85" t="s">
        <v>40</v>
      </c>
      <c r="G7470" s="85" t="s">
        <v>43</v>
      </c>
      <c r="H7470" s="85" t="s">
        <v>20690</v>
      </c>
      <c r="I7470" s="3" t="s">
        <v>10897</v>
      </c>
      <c r="J7470" s="85" t="s">
        <v>4400</v>
      </c>
      <c r="K7470" s="7" t="s">
        <v>3838</v>
      </c>
      <c r="L7470" s="3"/>
      <c r="M7470" s="3"/>
      <c r="N7470" s="41" t="s">
        <v>28251</v>
      </c>
      <c r="O7470" s="87">
        <v>0</v>
      </c>
      <c r="P7470" s="87">
        <v>0</v>
      </c>
      <c r="Q7470" s="87">
        <v>0</v>
      </c>
      <c r="R7470" s="87">
        <v>0</v>
      </c>
      <c r="S7470" s="87"/>
      <c r="T7470" s="87"/>
      <c r="U7470" s="85" t="s">
        <v>112</v>
      </c>
      <c r="V7470" s="179"/>
      <c r="W7470" s="7"/>
      <c r="X7470" s="3"/>
      <c r="Y7470" s="3"/>
      <c r="Z7470" s="215">
        <v>133666</v>
      </c>
      <c r="AA7470" s="11"/>
      <c r="AB7470" s="123" t="s">
        <v>7939</v>
      </c>
      <c r="AC7470" s="124"/>
      <c r="AD7470" s="41"/>
      <c r="AE7470" s="41"/>
      <c r="AF7470" s="191"/>
      <c r="AG7470" s="41"/>
      <c r="AH7470" s="41" t="s">
        <v>8211</v>
      </c>
      <c r="AI7470" s="80" t="s">
        <v>6</v>
      </c>
      <c r="AJ7470" s="41"/>
      <c r="AK7470" s="3"/>
      <c r="AL7470" s="85"/>
      <c r="AM7470" s="151" t="s">
        <v>28169</v>
      </c>
      <c r="AN7470" s="15"/>
      <c r="AO7470" s="166"/>
      <c r="AP7470" s="5">
        <f t="shared" si="117"/>
        <v>0</v>
      </c>
      <c r="AQ7470" s="16"/>
      <c r="AR7470" s="205">
        <v>1</v>
      </c>
      <c r="AS7470" s="16"/>
      <c r="AT7470" s="16"/>
      <c r="AU7470" s="16"/>
      <c r="AV7470" s="16"/>
      <c r="AW7470" s="16"/>
      <c r="AX7470" s="16"/>
    </row>
    <row r="7471" spans="1:50" s="13" customFormat="1" ht="15" hidden="1" customHeight="1" x14ac:dyDescent="0.2">
      <c r="A7471" s="7" t="s">
        <v>26845</v>
      </c>
      <c r="B7471" s="3" t="s">
        <v>27247</v>
      </c>
      <c r="C7471" s="85" t="s">
        <v>7939</v>
      </c>
      <c r="D7471" s="85" t="s">
        <v>13090</v>
      </c>
      <c r="E7471" s="202" t="s">
        <v>7951</v>
      </c>
      <c r="F7471" s="85" t="s">
        <v>14</v>
      </c>
      <c r="G7471" s="85" t="s">
        <v>17</v>
      </c>
      <c r="H7471" s="85" t="s">
        <v>20690</v>
      </c>
      <c r="I7471" s="3" t="s">
        <v>20861</v>
      </c>
      <c r="J7471" s="85" t="s">
        <v>4400</v>
      </c>
      <c r="K7471" s="7" t="s">
        <v>4422</v>
      </c>
      <c r="L7471" s="3"/>
      <c r="M7471" s="3"/>
      <c r="N7471" s="41" t="s">
        <v>27248</v>
      </c>
      <c r="O7471" s="87">
        <v>0</v>
      </c>
      <c r="P7471" s="87">
        <v>0</v>
      </c>
      <c r="Q7471" s="87">
        <v>0</v>
      </c>
      <c r="R7471" s="87">
        <v>0</v>
      </c>
      <c r="S7471" s="87"/>
      <c r="T7471" s="87"/>
      <c r="U7471" s="85" t="s">
        <v>112</v>
      </c>
      <c r="V7471" s="179"/>
      <c r="W7471" s="7"/>
      <c r="X7471" s="3"/>
      <c r="Y7471" s="3"/>
      <c r="Z7471" s="215">
        <v>30027</v>
      </c>
      <c r="AA7471" s="11"/>
      <c r="AB7471" s="123" t="s">
        <v>7939</v>
      </c>
      <c r="AC7471" s="124"/>
      <c r="AD7471" s="41"/>
      <c r="AE7471" s="41"/>
      <c r="AF7471" s="191"/>
      <c r="AG7471" s="41"/>
      <c r="AH7471" s="41" t="s">
        <v>8439</v>
      </c>
      <c r="AI7471" s="80" t="s">
        <v>6</v>
      </c>
      <c r="AJ7471" s="41"/>
      <c r="AK7471" s="3"/>
      <c r="AL7471" s="85"/>
      <c r="AM7471" s="151" t="s">
        <v>26263</v>
      </c>
      <c r="AN7471" s="15"/>
      <c r="AO7471" s="166"/>
      <c r="AP7471" s="5">
        <f t="shared" si="117"/>
        <v>0</v>
      </c>
      <c r="AQ7471" s="16"/>
      <c r="AR7471" s="205">
        <v>1</v>
      </c>
      <c r="AS7471" s="16"/>
      <c r="AT7471" s="16"/>
      <c r="AU7471" s="16"/>
      <c r="AV7471" s="16"/>
      <c r="AW7471" s="16"/>
      <c r="AX7471" s="16"/>
    </row>
    <row r="7472" spans="1:50" s="13" customFormat="1" ht="15" hidden="1" customHeight="1" x14ac:dyDescent="0.2">
      <c r="A7472" s="7" t="s">
        <v>11406</v>
      </c>
      <c r="B7472" s="3" t="s">
        <v>11407</v>
      </c>
      <c r="C7472" s="85" t="s">
        <v>7939</v>
      </c>
      <c r="D7472" s="85" t="s">
        <v>13090</v>
      </c>
      <c r="E7472" s="202" t="s">
        <v>154</v>
      </c>
      <c r="F7472" s="85" t="s">
        <v>68</v>
      </c>
      <c r="G7472" s="85" t="s">
        <v>71</v>
      </c>
      <c r="H7472" s="85" t="s">
        <v>20690</v>
      </c>
      <c r="I7472" s="3" t="s">
        <v>9788</v>
      </c>
      <c r="J7472" s="85" t="s">
        <v>4447</v>
      </c>
      <c r="K7472" s="7" t="s">
        <v>4988</v>
      </c>
      <c r="L7472" s="3"/>
      <c r="M7472" s="3"/>
      <c r="N7472" s="41" t="s">
        <v>27249</v>
      </c>
      <c r="O7472" s="87">
        <v>260738</v>
      </c>
      <c r="P7472" s="87">
        <v>237331</v>
      </c>
      <c r="Q7472" s="87">
        <v>23407</v>
      </c>
      <c r="R7472" s="87">
        <v>0</v>
      </c>
      <c r="S7472" s="87"/>
      <c r="T7472" s="87"/>
      <c r="U7472" s="85">
        <v>2006</v>
      </c>
      <c r="V7472" s="179"/>
      <c r="W7472" s="7"/>
      <c r="X7472" s="3"/>
      <c r="Y7472" s="3"/>
      <c r="Z7472" s="215">
        <v>42708</v>
      </c>
      <c r="AA7472" s="11"/>
      <c r="AB7472" s="123" t="s">
        <v>7939</v>
      </c>
      <c r="AC7472" s="124"/>
      <c r="AD7472" s="41"/>
      <c r="AE7472" s="41"/>
      <c r="AF7472" s="191">
        <v>43927</v>
      </c>
      <c r="AG7472" s="41"/>
      <c r="AH7472" s="41" t="s">
        <v>8189</v>
      </c>
      <c r="AI7472" s="80" t="s">
        <v>6</v>
      </c>
      <c r="AJ7472" s="41"/>
      <c r="AK7472" s="3"/>
      <c r="AL7472" s="85"/>
      <c r="AM7472" s="151" t="s">
        <v>19998</v>
      </c>
      <c r="AN7472" s="15"/>
      <c r="AO7472" s="166"/>
      <c r="AP7472" s="5">
        <f t="shared" si="117"/>
        <v>0</v>
      </c>
      <c r="AQ7472" s="16"/>
      <c r="AR7472" s="205">
        <v>1</v>
      </c>
      <c r="AS7472" s="16"/>
      <c r="AT7472" s="16"/>
      <c r="AU7472" s="16"/>
      <c r="AV7472" s="16"/>
      <c r="AW7472" s="16"/>
      <c r="AX7472" s="16"/>
    </row>
    <row r="7473" spans="1:50" s="13" customFormat="1" ht="15" hidden="1" customHeight="1" x14ac:dyDescent="0.2">
      <c r="A7473" s="7" t="s">
        <v>25628</v>
      </c>
      <c r="B7473" s="3" t="s">
        <v>25387</v>
      </c>
      <c r="C7473" s="85" t="s">
        <v>7939</v>
      </c>
      <c r="D7473" s="85" t="s">
        <v>13090</v>
      </c>
      <c r="E7473" s="202" t="s">
        <v>7951</v>
      </c>
      <c r="F7473" s="85" t="s">
        <v>14</v>
      </c>
      <c r="G7473" s="85" t="s">
        <v>17</v>
      </c>
      <c r="H7473" s="85" t="s">
        <v>20690</v>
      </c>
      <c r="I7473" s="3" t="s">
        <v>10860</v>
      </c>
      <c r="J7473" s="85" t="s">
        <v>4400</v>
      </c>
      <c r="K7473" s="7" t="s">
        <v>4422</v>
      </c>
      <c r="L7473" s="3"/>
      <c r="M7473" s="3"/>
      <c r="N7473" s="41" t="s">
        <v>25473</v>
      </c>
      <c r="O7473" s="87">
        <v>0</v>
      </c>
      <c r="P7473" s="87">
        <v>0</v>
      </c>
      <c r="Q7473" s="87">
        <v>0</v>
      </c>
      <c r="R7473" s="87">
        <v>0</v>
      </c>
      <c r="S7473" s="87"/>
      <c r="T7473" s="87"/>
      <c r="U7473" s="85" t="s">
        <v>112</v>
      </c>
      <c r="V7473" s="179"/>
      <c r="W7473" s="7"/>
      <c r="X7473" s="3"/>
      <c r="Y7473" s="3"/>
      <c r="Z7473" s="215">
        <v>640129</v>
      </c>
      <c r="AA7473" s="11"/>
      <c r="AB7473" s="123" t="s">
        <v>7939</v>
      </c>
      <c r="AC7473" s="124"/>
      <c r="AD7473" s="41"/>
      <c r="AE7473" s="41"/>
      <c r="AF7473" s="191"/>
      <c r="AG7473" s="41"/>
      <c r="AH7473" s="41" t="s">
        <v>16608</v>
      </c>
      <c r="AI7473" s="80" t="s">
        <v>6</v>
      </c>
      <c r="AJ7473" s="41"/>
      <c r="AK7473" s="3"/>
      <c r="AL7473" s="85"/>
      <c r="AM7473" s="151" t="s">
        <v>25241</v>
      </c>
      <c r="AN7473" s="15"/>
      <c r="AO7473" s="166"/>
      <c r="AP7473" s="5">
        <f t="shared" si="117"/>
        <v>0</v>
      </c>
      <c r="AQ7473" s="16"/>
      <c r="AR7473" s="205">
        <v>1</v>
      </c>
      <c r="AS7473" s="16"/>
      <c r="AT7473" s="16"/>
      <c r="AU7473" s="16"/>
      <c r="AV7473" s="16"/>
      <c r="AW7473" s="16"/>
      <c r="AX7473" s="16"/>
    </row>
    <row r="7474" spans="1:50" s="13" customFormat="1" ht="15" hidden="1" customHeight="1" x14ac:dyDescent="0.2">
      <c r="A7474" s="7" t="s">
        <v>25629</v>
      </c>
      <c r="B7474" s="3" t="s">
        <v>25388</v>
      </c>
      <c r="C7474" s="85" t="s">
        <v>7939</v>
      </c>
      <c r="D7474" s="85" t="s">
        <v>13090</v>
      </c>
      <c r="E7474" s="202" t="s">
        <v>7951</v>
      </c>
      <c r="F7474" s="85" t="s">
        <v>14</v>
      </c>
      <c r="G7474" s="85" t="s">
        <v>18</v>
      </c>
      <c r="H7474" s="85" t="s">
        <v>20690</v>
      </c>
      <c r="I7474" s="3" t="s">
        <v>8473</v>
      </c>
      <c r="J7474" s="85" t="s">
        <v>4400</v>
      </c>
      <c r="K7474" s="7" t="s">
        <v>4422</v>
      </c>
      <c r="L7474" s="3"/>
      <c r="M7474" s="3"/>
      <c r="N7474" s="41" t="s">
        <v>25474</v>
      </c>
      <c r="O7474" s="87">
        <v>0</v>
      </c>
      <c r="P7474" s="87">
        <v>0</v>
      </c>
      <c r="Q7474" s="87">
        <v>0</v>
      </c>
      <c r="R7474" s="87">
        <v>0</v>
      </c>
      <c r="S7474" s="87"/>
      <c r="T7474" s="87"/>
      <c r="U7474" s="85" t="s">
        <v>112</v>
      </c>
      <c r="V7474" s="179"/>
      <c r="W7474" s="7"/>
      <c r="X7474" s="3"/>
      <c r="Y7474" s="3"/>
      <c r="Z7474" s="215">
        <v>59856</v>
      </c>
      <c r="AA7474" s="11"/>
      <c r="AB7474" s="123" t="s">
        <v>7939</v>
      </c>
      <c r="AC7474" s="124"/>
      <c r="AD7474" s="41"/>
      <c r="AE7474" s="41"/>
      <c r="AF7474" s="191"/>
      <c r="AG7474" s="41"/>
      <c r="AH7474" s="41" t="s">
        <v>7952</v>
      </c>
      <c r="AI7474" s="80" t="s">
        <v>6</v>
      </c>
      <c r="AJ7474" s="41"/>
      <c r="AK7474" s="3"/>
      <c r="AL7474" s="85"/>
      <c r="AM7474" s="151" t="s">
        <v>25241</v>
      </c>
      <c r="AN7474" s="15"/>
      <c r="AO7474" s="166"/>
      <c r="AP7474" s="5">
        <f t="shared" si="117"/>
        <v>0</v>
      </c>
      <c r="AQ7474" s="16"/>
      <c r="AR7474" s="205">
        <v>1</v>
      </c>
      <c r="AS7474" s="16"/>
      <c r="AT7474" s="16"/>
      <c r="AU7474" s="16"/>
      <c r="AV7474" s="16"/>
      <c r="AW7474" s="16"/>
      <c r="AX7474" s="16"/>
    </row>
    <row r="7475" spans="1:50" s="13" customFormat="1" ht="15" hidden="1" customHeight="1" x14ac:dyDescent="0.2">
      <c r="A7475" s="7" t="s">
        <v>25630</v>
      </c>
      <c r="B7475" s="3" t="s">
        <v>25389</v>
      </c>
      <c r="C7475" s="85" t="s">
        <v>7939</v>
      </c>
      <c r="D7475" s="85" t="s">
        <v>13090</v>
      </c>
      <c r="E7475" s="202" t="s">
        <v>7951</v>
      </c>
      <c r="F7475" s="85" t="s">
        <v>40</v>
      </c>
      <c r="G7475" s="85" t="s">
        <v>43</v>
      </c>
      <c r="H7475" s="85" t="s">
        <v>20690</v>
      </c>
      <c r="I7475" s="3" t="s">
        <v>10897</v>
      </c>
      <c r="J7475" s="85" t="s">
        <v>115</v>
      </c>
      <c r="K7475" s="7" t="s">
        <v>4595</v>
      </c>
      <c r="L7475" s="3"/>
      <c r="M7475" s="3"/>
      <c r="N7475" s="41" t="s">
        <v>25475</v>
      </c>
      <c r="O7475" s="87">
        <v>0</v>
      </c>
      <c r="P7475" s="87">
        <v>0</v>
      </c>
      <c r="Q7475" s="87">
        <v>0</v>
      </c>
      <c r="R7475" s="87">
        <v>0</v>
      </c>
      <c r="S7475" s="87"/>
      <c r="T7475" s="87"/>
      <c r="U7475" s="85" t="s">
        <v>112</v>
      </c>
      <c r="V7475" s="179"/>
      <c r="W7475" s="7"/>
      <c r="X7475" s="3"/>
      <c r="Y7475" s="3"/>
      <c r="Z7475" s="215">
        <v>1115331</v>
      </c>
      <c r="AA7475" s="11"/>
      <c r="AB7475" s="123" t="s">
        <v>7939</v>
      </c>
      <c r="AC7475" s="124"/>
      <c r="AD7475" s="41"/>
      <c r="AE7475" s="41"/>
      <c r="AF7475" s="191"/>
      <c r="AG7475" s="41"/>
      <c r="AH7475" s="41" t="s">
        <v>8211</v>
      </c>
      <c r="AI7475" s="80" t="s">
        <v>6</v>
      </c>
      <c r="AJ7475" s="41"/>
      <c r="AK7475" s="3"/>
      <c r="AL7475" s="85"/>
      <c r="AM7475" s="151" t="s">
        <v>25241</v>
      </c>
      <c r="AN7475" s="15"/>
      <c r="AO7475" s="166"/>
      <c r="AP7475" s="5">
        <f t="shared" si="117"/>
        <v>0</v>
      </c>
      <c r="AQ7475" s="16"/>
      <c r="AR7475" s="205">
        <v>1</v>
      </c>
      <c r="AS7475" s="16"/>
      <c r="AT7475" s="16"/>
      <c r="AU7475" s="16"/>
      <c r="AV7475" s="16"/>
      <c r="AW7475" s="16"/>
      <c r="AX7475" s="16"/>
    </row>
    <row r="7476" spans="1:50" s="13" customFormat="1" ht="15" hidden="1" customHeight="1" x14ac:dyDescent="0.2">
      <c r="A7476" s="7" t="s">
        <v>26846</v>
      </c>
      <c r="B7476" s="3" t="s">
        <v>27250</v>
      </c>
      <c r="C7476" s="85" t="s">
        <v>7939</v>
      </c>
      <c r="D7476" s="85" t="s">
        <v>13090</v>
      </c>
      <c r="E7476" s="202" t="s">
        <v>9112</v>
      </c>
      <c r="F7476" s="85" t="s">
        <v>68</v>
      </c>
      <c r="G7476" s="85" t="s">
        <v>70</v>
      </c>
      <c r="H7476" s="85" t="s">
        <v>20690</v>
      </c>
      <c r="I7476" s="3" t="s">
        <v>8188</v>
      </c>
      <c r="J7476" s="85" t="s">
        <v>4400</v>
      </c>
      <c r="K7476" s="7" t="s">
        <v>4422</v>
      </c>
      <c r="L7476" s="3"/>
      <c r="M7476" s="3"/>
      <c r="N7476" s="41" t="s">
        <v>7950</v>
      </c>
      <c r="O7476" s="87">
        <v>0</v>
      </c>
      <c r="P7476" s="87">
        <v>0</v>
      </c>
      <c r="Q7476" s="87">
        <v>0</v>
      </c>
      <c r="R7476" s="87">
        <v>0</v>
      </c>
      <c r="S7476" s="87"/>
      <c r="T7476" s="87"/>
      <c r="U7476" s="85" t="s">
        <v>112</v>
      </c>
      <c r="V7476" s="179"/>
      <c r="W7476" s="7"/>
      <c r="X7476" s="3"/>
      <c r="Y7476" s="3"/>
      <c r="Z7476" s="215">
        <v>432768</v>
      </c>
      <c r="AA7476" s="11"/>
      <c r="AB7476" s="123" t="s">
        <v>7939</v>
      </c>
      <c r="AC7476" s="124"/>
      <c r="AD7476" s="41"/>
      <c r="AE7476" s="41"/>
      <c r="AF7476" s="191"/>
      <c r="AG7476" s="41"/>
      <c r="AH7476" s="41" t="s">
        <v>16608</v>
      </c>
      <c r="AI7476" s="80" t="s">
        <v>6</v>
      </c>
      <c r="AJ7476" s="41"/>
      <c r="AK7476" s="3"/>
      <c r="AL7476" s="85"/>
      <c r="AM7476" s="151" t="s">
        <v>26263</v>
      </c>
      <c r="AN7476" s="15"/>
      <c r="AO7476" s="166"/>
      <c r="AP7476" s="5">
        <f t="shared" si="117"/>
        <v>0</v>
      </c>
      <c r="AQ7476" s="16"/>
      <c r="AR7476" s="205">
        <v>1</v>
      </c>
      <c r="AS7476" s="16"/>
      <c r="AT7476" s="16"/>
      <c r="AU7476" s="16"/>
      <c r="AV7476" s="16"/>
      <c r="AW7476" s="16"/>
      <c r="AX7476" s="16"/>
    </row>
    <row r="7477" spans="1:50" s="13" customFormat="1" ht="15" hidden="1" customHeight="1" x14ac:dyDescent="0.2">
      <c r="A7477" s="7" t="s">
        <v>26847</v>
      </c>
      <c r="B7477" s="3" t="s">
        <v>27252</v>
      </c>
      <c r="C7477" s="85" t="s">
        <v>7939</v>
      </c>
      <c r="D7477" s="85" t="s">
        <v>13090</v>
      </c>
      <c r="E7477" s="202" t="s">
        <v>9112</v>
      </c>
      <c r="F7477" s="85" t="s">
        <v>40</v>
      </c>
      <c r="G7477" s="85" t="s">
        <v>43</v>
      </c>
      <c r="H7477" s="85" t="s">
        <v>20690</v>
      </c>
      <c r="I7477" s="3" t="s">
        <v>10897</v>
      </c>
      <c r="J7477" s="85" t="s">
        <v>115</v>
      </c>
      <c r="K7477" s="7" t="s">
        <v>4926</v>
      </c>
      <c r="L7477" s="3"/>
      <c r="M7477" s="3"/>
      <c r="N7477" s="41" t="s">
        <v>6370</v>
      </c>
      <c r="O7477" s="87">
        <v>0</v>
      </c>
      <c r="P7477" s="87">
        <v>0</v>
      </c>
      <c r="Q7477" s="87">
        <v>0</v>
      </c>
      <c r="R7477" s="87">
        <v>0</v>
      </c>
      <c r="S7477" s="87"/>
      <c r="T7477" s="87"/>
      <c r="U7477" s="85" t="s">
        <v>112</v>
      </c>
      <c r="V7477" s="179"/>
      <c r="W7477" s="7"/>
      <c r="X7477" s="3"/>
      <c r="Y7477" s="3"/>
      <c r="Z7477" s="215">
        <v>91309</v>
      </c>
      <c r="AA7477" s="11"/>
      <c r="AB7477" s="123" t="s">
        <v>7939</v>
      </c>
      <c r="AC7477" s="124"/>
      <c r="AD7477" s="41"/>
      <c r="AE7477" s="41"/>
      <c r="AF7477" s="191"/>
      <c r="AG7477" s="41"/>
      <c r="AH7477" s="41" t="s">
        <v>8211</v>
      </c>
      <c r="AI7477" s="80" t="s">
        <v>6</v>
      </c>
      <c r="AJ7477" s="41"/>
      <c r="AK7477" s="3"/>
      <c r="AL7477" s="85"/>
      <c r="AM7477" s="151" t="s">
        <v>26263</v>
      </c>
      <c r="AN7477" s="15"/>
      <c r="AO7477" s="166"/>
      <c r="AP7477" s="5">
        <f t="shared" si="117"/>
        <v>0</v>
      </c>
      <c r="AQ7477" s="16"/>
      <c r="AR7477" s="205">
        <v>1</v>
      </c>
      <c r="AS7477" s="16"/>
      <c r="AT7477" s="16"/>
      <c r="AU7477" s="16"/>
      <c r="AV7477" s="16"/>
      <c r="AW7477" s="16"/>
      <c r="AX7477" s="16"/>
    </row>
    <row r="7478" spans="1:50" s="13" customFormat="1" ht="15" hidden="1" customHeight="1" x14ac:dyDescent="0.2">
      <c r="A7478" s="7" t="s">
        <v>26848</v>
      </c>
      <c r="B7478" s="3" t="s">
        <v>27253</v>
      </c>
      <c r="C7478" s="85" t="s">
        <v>7939</v>
      </c>
      <c r="D7478" s="85" t="s">
        <v>13090</v>
      </c>
      <c r="E7478" s="202" t="s">
        <v>9112</v>
      </c>
      <c r="F7478" s="85" t="s">
        <v>40</v>
      </c>
      <c r="G7478" s="85" t="s">
        <v>43</v>
      </c>
      <c r="H7478" s="85" t="s">
        <v>20690</v>
      </c>
      <c r="I7478" s="3" t="s">
        <v>10897</v>
      </c>
      <c r="J7478" s="85" t="s">
        <v>115</v>
      </c>
      <c r="K7478" s="7" t="s">
        <v>4595</v>
      </c>
      <c r="L7478" s="3"/>
      <c r="M7478" s="3"/>
      <c r="N7478" s="41" t="s">
        <v>6370</v>
      </c>
      <c r="O7478" s="87">
        <v>0</v>
      </c>
      <c r="P7478" s="87">
        <v>0</v>
      </c>
      <c r="Q7478" s="87">
        <v>0</v>
      </c>
      <c r="R7478" s="87">
        <v>0</v>
      </c>
      <c r="S7478" s="87"/>
      <c r="T7478" s="87"/>
      <c r="U7478" s="85" t="s">
        <v>112</v>
      </c>
      <c r="V7478" s="179"/>
      <c r="W7478" s="7"/>
      <c r="X7478" s="3"/>
      <c r="Y7478" s="3"/>
      <c r="Z7478" s="215">
        <v>76683</v>
      </c>
      <c r="AA7478" s="11"/>
      <c r="AB7478" s="123" t="s">
        <v>7939</v>
      </c>
      <c r="AC7478" s="124"/>
      <c r="AD7478" s="41"/>
      <c r="AE7478" s="41"/>
      <c r="AF7478" s="191"/>
      <c r="AG7478" s="41"/>
      <c r="AH7478" s="41" t="s">
        <v>8211</v>
      </c>
      <c r="AI7478" s="80" t="s">
        <v>6</v>
      </c>
      <c r="AJ7478" s="41"/>
      <c r="AK7478" s="3"/>
      <c r="AL7478" s="85"/>
      <c r="AM7478" s="151" t="s">
        <v>26263</v>
      </c>
      <c r="AN7478" s="15"/>
      <c r="AO7478" s="166"/>
      <c r="AP7478" s="5">
        <f t="shared" si="117"/>
        <v>0</v>
      </c>
      <c r="AQ7478" s="16"/>
      <c r="AR7478" s="205">
        <v>1</v>
      </c>
      <c r="AS7478" s="16"/>
      <c r="AT7478" s="16"/>
      <c r="AU7478" s="16"/>
      <c r="AV7478" s="16"/>
      <c r="AW7478" s="16"/>
      <c r="AX7478" s="16"/>
    </row>
    <row r="7479" spans="1:50" s="13" customFormat="1" ht="15" hidden="1" customHeight="1" x14ac:dyDescent="0.2">
      <c r="A7479" s="7" t="s">
        <v>11408</v>
      </c>
      <c r="B7479" s="3" t="s">
        <v>11409</v>
      </c>
      <c r="C7479" s="85" t="s">
        <v>7939</v>
      </c>
      <c r="D7479" s="85" t="s">
        <v>13090</v>
      </c>
      <c r="E7479" s="202" t="s">
        <v>154</v>
      </c>
      <c r="F7479" s="85" t="s">
        <v>25110</v>
      </c>
      <c r="G7479" s="85" t="s">
        <v>54</v>
      </c>
      <c r="H7479" s="85" t="s">
        <v>20690</v>
      </c>
      <c r="I7479" s="3" t="s">
        <v>8381</v>
      </c>
      <c r="J7479" s="85" t="s">
        <v>4435</v>
      </c>
      <c r="K7479" s="7" t="s">
        <v>3838</v>
      </c>
      <c r="L7479" s="3"/>
      <c r="M7479" s="3"/>
      <c r="N7479" s="41" t="s">
        <v>13197</v>
      </c>
      <c r="O7479" s="87">
        <v>162807</v>
      </c>
      <c r="P7479" s="87">
        <v>149912</v>
      </c>
      <c r="Q7479" s="87">
        <v>12895</v>
      </c>
      <c r="R7479" s="87">
        <v>0</v>
      </c>
      <c r="S7479" s="87"/>
      <c r="T7479" s="87"/>
      <c r="U7479" s="85">
        <v>2006</v>
      </c>
      <c r="V7479" s="179"/>
      <c r="W7479" s="7"/>
      <c r="X7479" s="3"/>
      <c r="Y7479" s="3"/>
      <c r="Z7479" s="215">
        <v>87305</v>
      </c>
      <c r="AA7479" s="11"/>
      <c r="AB7479" s="123" t="s">
        <v>7939</v>
      </c>
      <c r="AC7479" s="124"/>
      <c r="AD7479" s="41"/>
      <c r="AE7479" s="41"/>
      <c r="AF7479" s="191">
        <v>43927</v>
      </c>
      <c r="AG7479" s="41"/>
      <c r="AH7479" s="41" t="s">
        <v>16609</v>
      </c>
      <c r="AI7479" s="80" t="s">
        <v>6</v>
      </c>
      <c r="AJ7479" s="41"/>
      <c r="AK7479" s="3"/>
      <c r="AL7479" s="85"/>
      <c r="AM7479" s="151" t="s">
        <v>19998</v>
      </c>
      <c r="AN7479" s="15"/>
      <c r="AO7479" s="166"/>
      <c r="AP7479" s="5">
        <f t="shared" si="117"/>
        <v>0</v>
      </c>
      <c r="AQ7479" s="16"/>
      <c r="AR7479" s="205">
        <v>1</v>
      </c>
      <c r="AS7479" s="16"/>
      <c r="AT7479" s="16"/>
      <c r="AU7479" s="16"/>
      <c r="AV7479" s="16"/>
      <c r="AW7479" s="16"/>
      <c r="AX7479" s="16"/>
    </row>
    <row r="7480" spans="1:50" s="13" customFormat="1" ht="15" hidden="1" customHeight="1" x14ac:dyDescent="0.2">
      <c r="A7480" s="7" t="s">
        <v>26849</v>
      </c>
      <c r="B7480" s="3" t="s">
        <v>27254</v>
      </c>
      <c r="C7480" s="85" t="s">
        <v>7939</v>
      </c>
      <c r="D7480" s="85" t="s">
        <v>13090</v>
      </c>
      <c r="E7480" s="202" t="s">
        <v>7951</v>
      </c>
      <c r="F7480" s="85" t="s">
        <v>40</v>
      </c>
      <c r="G7480" s="85" t="s">
        <v>43</v>
      </c>
      <c r="H7480" s="85" t="s">
        <v>20690</v>
      </c>
      <c r="I7480" s="85" t="s">
        <v>10897</v>
      </c>
      <c r="J7480" s="85" t="s">
        <v>115</v>
      </c>
      <c r="K7480" s="7" t="s">
        <v>4595</v>
      </c>
      <c r="L7480" s="3"/>
      <c r="M7480" s="3"/>
      <c r="N7480" s="41" t="s">
        <v>6370</v>
      </c>
      <c r="O7480" s="87">
        <v>0</v>
      </c>
      <c r="P7480" s="87">
        <v>0</v>
      </c>
      <c r="Q7480" s="87">
        <v>0</v>
      </c>
      <c r="R7480" s="87">
        <v>0</v>
      </c>
      <c r="S7480" s="87"/>
      <c r="T7480" s="87"/>
      <c r="U7480" s="85" t="s">
        <v>112</v>
      </c>
      <c r="V7480" s="179"/>
      <c r="W7480" s="7"/>
      <c r="X7480" s="3"/>
      <c r="Y7480" s="3"/>
      <c r="Z7480" s="215">
        <v>4862</v>
      </c>
      <c r="AA7480" s="11"/>
      <c r="AB7480" s="123" t="s">
        <v>7939</v>
      </c>
      <c r="AC7480" s="124"/>
      <c r="AD7480" s="41"/>
      <c r="AE7480" s="41"/>
      <c r="AF7480" s="191"/>
      <c r="AG7480" s="41"/>
      <c r="AH7480" s="41" t="s">
        <v>8211</v>
      </c>
      <c r="AI7480" s="80" t="s">
        <v>6</v>
      </c>
      <c r="AJ7480" s="41"/>
      <c r="AK7480" s="3"/>
      <c r="AL7480" s="85"/>
      <c r="AM7480" s="151" t="s">
        <v>26263</v>
      </c>
      <c r="AN7480" s="15"/>
      <c r="AO7480" s="166"/>
      <c r="AP7480" s="5">
        <f t="shared" si="117"/>
        <v>0</v>
      </c>
      <c r="AQ7480" s="16"/>
      <c r="AR7480" s="205">
        <v>1</v>
      </c>
      <c r="AS7480" s="16"/>
      <c r="AT7480" s="16"/>
      <c r="AU7480" s="16"/>
      <c r="AV7480" s="16"/>
      <c r="AW7480" s="16"/>
      <c r="AX7480" s="16"/>
    </row>
    <row r="7481" spans="1:50" s="13" customFormat="1" ht="15" hidden="1" customHeight="1" x14ac:dyDescent="0.2">
      <c r="A7481" s="7" t="s">
        <v>26850</v>
      </c>
      <c r="B7481" s="3" t="s">
        <v>27255</v>
      </c>
      <c r="C7481" s="85" t="s">
        <v>7939</v>
      </c>
      <c r="D7481" s="85" t="s">
        <v>13090</v>
      </c>
      <c r="E7481" s="202" t="s">
        <v>7951</v>
      </c>
      <c r="F7481" s="85" t="s">
        <v>14</v>
      </c>
      <c r="G7481" s="85" t="s">
        <v>20</v>
      </c>
      <c r="H7481" s="85" t="s">
        <v>20689</v>
      </c>
      <c r="I7481" s="3" t="s">
        <v>16770</v>
      </c>
      <c r="J7481" s="85" t="s">
        <v>5308</v>
      </c>
      <c r="K7481" s="7" t="s">
        <v>22404</v>
      </c>
      <c r="L7481" s="3"/>
      <c r="M7481" s="3"/>
      <c r="N7481" s="41" t="s">
        <v>22431</v>
      </c>
      <c r="O7481" s="87">
        <v>0</v>
      </c>
      <c r="P7481" s="87">
        <v>0</v>
      </c>
      <c r="Q7481" s="87">
        <v>0</v>
      </c>
      <c r="R7481" s="87">
        <v>0</v>
      </c>
      <c r="S7481" s="87"/>
      <c r="T7481" s="87"/>
      <c r="U7481" s="85" t="s">
        <v>112</v>
      </c>
      <c r="V7481" s="179"/>
      <c r="W7481" s="7"/>
      <c r="X7481" s="3"/>
      <c r="Y7481" s="3"/>
      <c r="Z7481" s="215">
        <v>451866</v>
      </c>
      <c r="AA7481" s="11"/>
      <c r="AB7481" s="123" t="s">
        <v>7939</v>
      </c>
      <c r="AC7481" s="124"/>
      <c r="AD7481" s="41"/>
      <c r="AE7481" s="41"/>
      <c r="AF7481" s="191"/>
      <c r="AG7481" s="41"/>
      <c r="AH7481" s="41" t="s">
        <v>7952</v>
      </c>
      <c r="AI7481" s="80" t="s">
        <v>6</v>
      </c>
      <c r="AJ7481" s="41"/>
      <c r="AK7481" s="3"/>
      <c r="AL7481" s="85"/>
      <c r="AM7481" s="151" t="s">
        <v>26263</v>
      </c>
      <c r="AN7481" s="15"/>
      <c r="AO7481" s="166"/>
      <c r="AP7481" s="5">
        <f t="shared" si="117"/>
        <v>0</v>
      </c>
      <c r="AQ7481" s="16"/>
      <c r="AR7481" s="205">
        <v>1</v>
      </c>
      <c r="AS7481" s="16"/>
      <c r="AT7481" s="16"/>
      <c r="AU7481" s="16"/>
      <c r="AV7481" s="16"/>
      <c r="AW7481" s="16"/>
      <c r="AX7481" s="16"/>
    </row>
    <row r="7482" spans="1:50" s="13" customFormat="1" ht="15" hidden="1" customHeight="1" x14ac:dyDescent="0.2">
      <c r="A7482" s="7" t="s">
        <v>26851</v>
      </c>
      <c r="B7482" s="3" t="s">
        <v>27256</v>
      </c>
      <c r="C7482" s="85" t="s">
        <v>7939</v>
      </c>
      <c r="D7482" s="85" t="s">
        <v>13090</v>
      </c>
      <c r="E7482" s="202" t="s">
        <v>7951</v>
      </c>
      <c r="F7482" s="85" t="s">
        <v>14</v>
      </c>
      <c r="G7482" s="85" t="s">
        <v>18</v>
      </c>
      <c r="H7482" s="85" t="s">
        <v>20690</v>
      </c>
      <c r="I7482" s="3" t="s">
        <v>8473</v>
      </c>
      <c r="J7482" s="85" t="s">
        <v>4435</v>
      </c>
      <c r="K7482" s="7" t="s">
        <v>3838</v>
      </c>
      <c r="L7482" s="3"/>
      <c r="M7482" s="3"/>
      <c r="N7482" s="41" t="s">
        <v>22300</v>
      </c>
      <c r="O7482" s="87">
        <v>0</v>
      </c>
      <c r="P7482" s="87">
        <v>0</v>
      </c>
      <c r="Q7482" s="87">
        <v>0</v>
      </c>
      <c r="R7482" s="87">
        <v>0</v>
      </c>
      <c r="S7482" s="87"/>
      <c r="T7482" s="87"/>
      <c r="U7482" s="85" t="s">
        <v>112</v>
      </c>
      <c r="V7482" s="179"/>
      <c r="W7482" s="7"/>
      <c r="X7482" s="3"/>
      <c r="Y7482" s="3"/>
      <c r="Z7482" s="215">
        <v>53369</v>
      </c>
      <c r="AA7482" s="11"/>
      <c r="AB7482" s="123" t="s">
        <v>7939</v>
      </c>
      <c r="AC7482" s="124"/>
      <c r="AD7482" s="41"/>
      <c r="AE7482" s="41"/>
      <c r="AF7482" s="191"/>
      <c r="AG7482" s="41"/>
      <c r="AH7482" s="41" t="s">
        <v>7952</v>
      </c>
      <c r="AI7482" s="80" t="s">
        <v>6</v>
      </c>
      <c r="AJ7482" s="41"/>
      <c r="AK7482" s="3"/>
      <c r="AL7482" s="85"/>
      <c r="AM7482" s="151" t="s">
        <v>26263</v>
      </c>
      <c r="AN7482" s="15"/>
      <c r="AO7482" s="166"/>
      <c r="AP7482" s="5">
        <f t="shared" si="117"/>
        <v>0</v>
      </c>
      <c r="AQ7482" s="16"/>
      <c r="AR7482" s="205">
        <v>1</v>
      </c>
      <c r="AS7482" s="16"/>
      <c r="AT7482" s="16"/>
      <c r="AU7482" s="16"/>
      <c r="AV7482" s="16"/>
      <c r="AW7482" s="16"/>
      <c r="AX7482" s="16"/>
    </row>
    <row r="7483" spans="1:50" s="13" customFormat="1" ht="15" hidden="1" customHeight="1" x14ac:dyDescent="0.2">
      <c r="A7483" s="7" t="s">
        <v>25631</v>
      </c>
      <c r="B7483" s="3" t="s">
        <v>25390</v>
      </c>
      <c r="C7483" s="85" t="s">
        <v>7939</v>
      </c>
      <c r="D7483" s="85" t="s">
        <v>13090</v>
      </c>
      <c r="E7483" s="202" t="s">
        <v>7951</v>
      </c>
      <c r="F7483" s="85" t="s">
        <v>14</v>
      </c>
      <c r="G7483" s="85" t="s">
        <v>20</v>
      </c>
      <c r="H7483" s="85" t="s">
        <v>20689</v>
      </c>
      <c r="I7483" s="3" t="s">
        <v>16770</v>
      </c>
      <c r="J7483" s="85" t="s">
        <v>4400</v>
      </c>
      <c r="K7483" s="7" t="s">
        <v>4422</v>
      </c>
      <c r="L7483" s="3"/>
      <c r="M7483" s="3"/>
      <c r="N7483" s="41" t="s">
        <v>25476</v>
      </c>
      <c r="O7483" s="87">
        <v>0</v>
      </c>
      <c r="P7483" s="87">
        <v>0</v>
      </c>
      <c r="Q7483" s="87">
        <v>0</v>
      </c>
      <c r="R7483" s="87">
        <v>0</v>
      </c>
      <c r="S7483" s="87"/>
      <c r="T7483" s="87"/>
      <c r="U7483" s="85" t="s">
        <v>112</v>
      </c>
      <c r="V7483" s="179"/>
      <c r="W7483" s="7"/>
      <c r="X7483" s="3"/>
      <c r="Y7483" s="3"/>
      <c r="Z7483" s="215">
        <v>514863</v>
      </c>
      <c r="AA7483" s="11"/>
      <c r="AB7483" s="123" t="s">
        <v>7939</v>
      </c>
      <c r="AC7483" s="124"/>
      <c r="AD7483" s="41"/>
      <c r="AE7483" s="41"/>
      <c r="AF7483" s="191"/>
      <c r="AG7483" s="41"/>
      <c r="AH7483" s="41" t="s">
        <v>7952</v>
      </c>
      <c r="AI7483" s="80" t="s">
        <v>6</v>
      </c>
      <c r="AJ7483" s="41"/>
      <c r="AK7483" s="3"/>
      <c r="AL7483" s="85"/>
      <c r="AM7483" s="151" t="s">
        <v>25241</v>
      </c>
      <c r="AN7483" s="15"/>
      <c r="AO7483" s="166"/>
      <c r="AP7483" s="5">
        <f t="shared" si="117"/>
        <v>0</v>
      </c>
      <c r="AQ7483" s="16"/>
      <c r="AR7483" s="205">
        <v>1</v>
      </c>
      <c r="AS7483" s="16"/>
      <c r="AT7483" s="16"/>
      <c r="AU7483" s="16"/>
      <c r="AV7483" s="16"/>
      <c r="AW7483" s="16"/>
      <c r="AX7483" s="16"/>
    </row>
    <row r="7484" spans="1:50" s="13" customFormat="1" ht="15" hidden="1" customHeight="1" x14ac:dyDescent="0.2">
      <c r="A7484" s="7" t="s">
        <v>25632</v>
      </c>
      <c r="B7484" s="3" t="s">
        <v>25391</v>
      </c>
      <c r="C7484" s="85" t="s">
        <v>7939</v>
      </c>
      <c r="D7484" s="85" t="s">
        <v>13090</v>
      </c>
      <c r="E7484" s="202" t="s">
        <v>7951</v>
      </c>
      <c r="F7484" s="85" t="s">
        <v>34</v>
      </c>
      <c r="G7484" s="85" t="s">
        <v>38</v>
      </c>
      <c r="H7484" s="85" t="s">
        <v>20690</v>
      </c>
      <c r="I7484" s="3" t="s">
        <v>8095</v>
      </c>
      <c r="J7484" s="85" t="s">
        <v>124</v>
      </c>
      <c r="K7484" s="7" t="s">
        <v>125</v>
      </c>
      <c r="L7484" s="3"/>
      <c r="M7484" s="3"/>
      <c r="N7484" s="41" t="s">
        <v>25477</v>
      </c>
      <c r="O7484" s="87">
        <v>0</v>
      </c>
      <c r="P7484" s="87">
        <v>0</v>
      </c>
      <c r="Q7484" s="87">
        <v>0</v>
      </c>
      <c r="R7484" s="87">
        <v>0</v>
      </c>
      <c r="S7484" s="87"/>
      <c r="T7484" s="87"/>
      <c r="U7484" s="85" t="s">
        <v>112</v>
      </c>
      <c r="V7484" s="179"/>
      <c r="W7484" s="7"/>
      <c r="X7484" s="3"/>
      <c r="Y7484" s="3"/>
      <c r="Z7484" s="215">
        <v>3364</v>
      </c>
      <c r="AA7484" s="11"/>
      <c r="AB7484" s="123" t="s">
        <v>7939</v>
      </c>
      <c r="AC7484" s="124"/>
      <c r="AD7484" s="41"/>
      <c r="AE7484" s="41"/>
      <c r="AF7484" s="191"/>
      <c r="AG7484" s="41"/>
      <c r="AH7484" s="41" t="s">
        <v>7952</v>
      </c>
      <c r="AI7484" s="80" t="s">
        <v>6</v>
      </c>
      <c r="AJ7484" s="41"/>
      <c r="AK7484" s="3"/>
      <c r="AL7484" s="85"/>
      <c r="AM7484" s="151" t="s">
        <v>25241</v>
      </c>
      <c r="AN7484" s="15"/>
      <c r="AO7484" s="166"/>
      <c r="AP7484" s="5">
        <f t="shared" si="117"/>
        <v>0</v>
      </c>
      <c r="AQ7484" s="16"/>
      <c r="AR7484" s="205">
        <v>1</v>
      </c>
      <c r="AS7484" s="16"/>
      <c r="AT7484" s="16"/>
      <c r="AU7484" s="16"/>
      <c r="AV7484" s="16"/>
      <c r="AW7484" s="16"/>
      <c r="AX7484" s="16"/>
    </row>
    <row r="7485" spans="1:50" s="13" customFormat="1" ht="15" hidden="1" customHeight="1" x14ac:dyDescent="0.2">
      <c r="A7485" s="7" t="s">
        <v>26852</v>
      </c>
      <c r="B7485" s="3" t="s">
        <v>27257</v>
      </c>
      <c r="C7485" s="85" t="s">
        <v>7939</v>
      </c>
      <c r="D7485" s="85" t="s">
        <v>13090</v>
      </c>
      <c r="E7485" s="202" t="s">
        <v>7951</v>
      </c>
      <c r="F7485" s="85" t="s">
        <v>34</v>
      </c>
      <c r="G7485" s="85" t="s">
        <v>38</v>
      </c>
      <c r="H7485" s="85" t="s">
        <v>20690</v>
      </c>
      <c r="I7485" s="3" t="s">
        <v>22683</v>
      </c>
      <c r="J7485" s="85" t="s">
        <v>124</v>
      </c>
      <c r="K7485" s="7" t="s">
        <v>125</v>
      </c>
      <c r="L7485" s="3"/>
      <c r="M7485" s="3"/>
      <c r="N7485" s="41" t="s">
        <v>25477</v>
      </c>
      <c r="O7485" s="87">
        <v>0</v>
      </c>
      <c r="P7485" s="87">
        <v>0</v>
      </c>
      <c r="Q7485" s="87">
        <v>0</v>
      </c>
      <c r="R7485" s="87">
        <v>0</v>
      </c>
      <c r="S7485" s="87"/>
      <c r="T7485" s="87"/>
      <c r="U7485" s="85" t="s">
        <v>112</v>
      </c>
      <c r="V7485" s="179"/>
      <c r="W7485" s="7"/>
      <c r="X7485" s="3"/>
      <c r="Y7485" s="3"/>
      <c r="Z7485" s="215">
        <v>297630</v>
      </c>
      <c r="AA7485" s="11"/>
      <c r="AB7485" s="123" t="s">
        <v>7939</v>
      </c>
      <c r="AC7485" s="124"/>
      <c r="AD7485" s="41"/>
      <c r="AE7485" s="41"/>
      <c r="AF7485" s="191"/>
      <c r="AG7485" s="41"/>
      <c r="AH7485" s="41" t="s">
        <v>7952</v>
      </c>
      <c r="AI7485" s="80" t="s">
        <v>6</v>
      </c>
      <c r="AJ7485" s="41"/>
      <c r="AK7485" s="3"/>
      <c r="AL7485" s="85"/>
      <c r="AM7485" s="151" t="s">
        <v>26263</v>
      </c>
      <c r="AN7485" s="15"/>
      <c r="AO7485" s="166"/>
      <c r="AP7485" s="5">
        <f t="shared" si="117"/>
        <v>0</v>
      </c>
      <c r="AQ7485" s="16"/>
      <c r="AR7485" s="205">
        <v>1</v>
      </c>
      <c r="AS7485" s="16"/>
      <c r="AT7485" s="16"/>
      <c r="AU7485" s="16"/>
      <c r="AV7485" s="16"/>
      <c r="AW7485" s="16"/>
      <c r="AX7485" s="16"/>
    </row>
    <row r="7486" spans="1:50" s="13" customFormat="1" ht="15" hidden="1" customHeight="1" x14ac:dyDescent="0.2">
      <c r="A7486" s="7" t="s">
        <v>11410</v>
      </c>
      <c r="B7486" s="3" t="s">
        <v>11411</v>
      </c>
      <c r="C7486" s="85" t="s">
        <v>7939</v>
      </c>
      <c r="D7486" s="85" t="s">
        <v>13090</v>
      </c>
      <c r="E7486" s="202" t="s">
        <v>154</v>
      </c>
      <c r="F7486" s="85" t="s">
        <v>68</v>
      </c>
      <c r="G7486" s="85" t="s">
        <v>71</v>
      </c>
      <c r="H7486" s="85" t="s">
        <v>20690</v>
      </c>
      <c r="I7486" s="3" t="s">
        <v>16875</v>
      </c>
      <c r="J7486" s="85" t="s">
        <v>4447</v>
      </c>
      <c r="K7486" s="7" t="s">
        <v>4988</v>
      </c>
      <c r="L7486" s="3"/>
      <c r="M7486" s="3"/>
      <c r="N7486" s="41" t="s">
        <v>11412</v>
      </c>
      <c r="O7486" s="87">
        <v>10590</v>
      </c>
      <c r="P7486" s="87">
        <v>9864</v>
      </c>
      <c r="Q7486" s="87">
        <v>726</v>
      </c>
      <c r="R7486" s="87">
        <v>0</v>
      </c>
      <c r="S7486" s="87"/>
      <c r="T7486" s="87"/>
      <c r="U7486" s="85">
        <v>2007</v>
      </c>
      <c r="V7486" s="179"/>
      <c r="W7486" s="7"/>
      <c r="X7486" s="3"/>
      <c r="Y7486" s="3"/>
      <c r="Z7486" s="215">
        <v>17415</v>
      </c>
      <c r="AA7486" s="11"/>
      <c r="AB7486" s="123" t="s">
        <v>7939</v>
      </c>
      <c r="AC7486" s="124"/>
      <c r="AD7486" s="41"/>
      <c r="AE7486" s="41"/>
      <c r="AF7486" s="191">
        <v>43927</v>
      </c>
      <c r="AG7486" s="41"/>
      <c r="AH7486" s="41" t="s">
        <v>8189</v>
      </c>
      <c r="AI7486" s="80" t="s">
        <v>6</v>
      </c>
      <c r="AJ7486" s="41"/>
      <c r="AK7486" s="3"/>
      <c r="AL7486" s="85"/>
      <c r="AM7486" s="151" t="s">
        <v>19998</v>
      </c>
      <c r="AN7486" s="15"/>
      <c r="AO7486" s="166"/>
      <c r="AP7486" s="5">
        <f t="shared" si="117"/>
        <v>0</v>
      </c>
      <c r="AQ7486" s="16"/>
      <c r="AR7486" s="205">
        <v>1</v>
      </c>
      <c r="AS7486" s="16"/>
      <c r="AT7486" s="16"/>
      <c r="AU7486" s="16"/>
      <c r="AV7486" s="16"/>
      <c r="AW7486" s="16"/>
      <c r="AX7486" s="16"/>
    </row>
    <row r="7487" spans="1:50" s="13" customFormat="1" ht="15" hidden="1" customHeight="1" x14ac:dyDescent="0.2">
      <c r="A7487" s="7" t="s">
        <v>26853</v>
      </c>
      <c r="B7487" s="3" t="s">
        <v>27258</v>
      </c>
      <c r="C7487" s="85" t="s">
        <v>7939</v>
      </c>
      <c r="D7487" s="85" t="s">
        <v>13090</v>
      </c>
      <c r="E7487" s="202" t="s">
        <v>10070</v>
      </c>
      <c r="F7487" s="85" t="s">
        <v>68</v>
      </c>
      <c r="G7487" s="85" t="s">
        <v>72</v>
      </c>
      <c r="H7487" s="85" t="s">
        <v>20690</v>
      </c>
      <c r="I7487" s="3" t="s">
        <v>27260</v>
      </c>
      <c r="J7487" s="85" t="s">
        <v>4400</v>
      </c>
      <c r="K7487" s="7" t="s">
        <v>4422</v>
      </c>
      <c r="L7487" s="3"/>
      <c r="M7487" s="3"/>
      <c r="N7487" s="41" t="s">
        <v>27259</v>
      </c>
      <c r="O7487" s="87">
        <v>0</v>
      </c>
      <c r="P7487" s="87">
        <v>0</v>
      </c>
      <c r="Q7487" s="87">
        <v>0</v>
      </c>
      <c r="R7487" s="87">
        <v>0</v>
      </c>
      <c r="S7487" s="87"/>
      <c r="T7487" s="87"/>
      <c r="U7487" s="85" t="s">
        <v>112</v>
      </c>
      <c r="V7487" s="179"/>
      <c r="W7487" s="7"/>
      <c r="X7487" s="3"/>
      <c r="Y7487" s="3"/>
      <c r="Z7487" s="215">
        <v>59455</v>
      </c>
      <c r="AA7487" s="11"/>
      <c r="AB7487" s="123" t="s">
        <v>7939</v>
      </c>
      <c r="AC7487" s="124"/>
      <c r="AD7487" s="41"/>
      <c r="AE7487" s="41"/>
      <c r="AF7487" s="191"/>
      <c r="AG7487" s="41"/>
      <c r="AH7487" s="41" t="s">
        <v>8189</v>
      </c>
      <c r="AI7487" s="80" t="s">
        <v>6</v>
      </c>
      <c r="AJ7487" s="41"/>
      <c r="AK7487" s="3"/>
      <c r="AL7487" s="85"/>
      <c r="AM7487" s="151" t="s">
        <v>26263</v>
      </c>
      <c r="AN7487" s="15"/>
      <c r="AO7487" s="166"/>
      <c r="AP7487" s="5">
        <f t="shared" si="117"/>
        <v>0</v>
      </c>
      <c r="AQ7487" s="16"/>
      <c r="AR7487" s="205">
        <v>1</v>
      </c>
      <c r="AS7487" s="16"/>
      <c r="AT7487" s="16"/>
      <c r="AU7487" s="16"/>
      <c r="AV7487" s="16"/>
      <c r="AW7487" s="16"/>
      <c r="AX7487" s="16"/>
    </row>
    <row r="7488" spans="1:50" s="13" customFormat="1" ht="15" hidden="1" customHeight="1" x14ac:dyDescent="0.2">
      <c r="A7488" s="7" t="s">
        <v>28694</v>
      </c>
      <c r="B7488" s="3" t="s">
        <v>28253</v>
      </c>
      <c r="C7488" s="85" t="s">
        <v>7939</v>
      </c>
      <c r="D7488" s="85" t="s">
        <v>13090</v>
      </c>
      <c r="E7488" s="202" t="s">
        <v>7951</v>
      </c>
      <c r="F7488" s="85" t="s">
        <v>55</v>
      </c>
      <c r="G7488" s="85" t="s">
        <v>60</v>
      </c>
      <c r="H7488" s="85" t="s">
        <v>20690</v>
      </c>
      <c r="I7488" s="3" t="s">
        <v>22111</v>
      </c>
      <c r="J7488" s="85" t="s">
        <v>4400</v>
      </c>
      <c r="K7488" s="7" t="s">
        <v>3838</v>
      </c>
      <c r="L7488" s="3"/>
      <c r="M7488" s="3"/>
      <c r="N7488" s="41" t="s">
        <v>7950</v>
      </c>
      <c r="O7488" s="87">
        <v>0</v>
      </c>
      <c r="P7488" s="87">
        <v>0</v>
      </c>
      <c r="Q7488" s="87">
        <v>0</v>
      </c>
      <c r="R7488" s="87">
        <v>0</v>
      </c>
      <c r="S7488" s="87"/>
      <c r="T7488" s="87"/>
      <c r="U7488" s="85" t="s">
        <v>112</v>
      </c>
      <c r="V7488" s="179"/>
      <c r="W7488" s="7"/>
      <c r="X7488" s="3"/>
      <c r="Y7488" s="3"/>
      <c r="Z7488" s="215">
        <v>13727</v>
      </c>
      <c r="AA7488" s="11"/>
      <c r="AB7488" s="123" t="s">
        <v>7939</v>
      </c>
      <c r="AC7488" s="124"/>
      <c r="AD7488" s="41"/>
      <c r="AE7488" s="41"/>
      <c r="AF7488" s="191"/>
      <c r="AG7488" s="41"/>
      <c r="AH7488" s="41" t="s">
        <v>8024</v>
      </c>
      <c r="AI7488" s="80" t="s">
        <v>6</v>
      </c>
      <c r="AJ7488" s="41"/>
      <c r="AK7488" s="3"/>
      <c r="AL7488" s="85"/>
      <c r="AM7488" s="151" t="s">
        <v>28169</v>
      </c>
      <c r="AN7488" s="15"/>
      <c r="AO7488" s="166"/>
      <c r="AP7488" s="5">
        <f t="shared" si="117"/>
        <v>0</v>
      </c>
      <c r="AQ7488" s="16"/>
      <c r="AR7488" s="205">
        <v>1</v>
      </c>
      <c r="AS7488" s="16"/>
      <c r="AT7488" s="16"/>
      <c r="AU7488" s="16"/>
      <c r="AV7488" s="16"/>
      <c r="AW7488" s="16"/>
      <c r="AX7488" s="16"/>
    </row>
    <row r="7489" spans="1:50" s="13" customFormat="1" ht="15" hidden="1" customHeight="1" x14ac:dyDescent="0.2">
      <c r="A7489" s="7" t="s">
        <v>26854</v>
      </c>
      <c r="B7489" s="3" t="s">
        <v>27261</v>
      </c>
      <c r="C7489" s="85" t="s">
        <v>7939</v>
      </c>
      <c r="D7489" s="85" t="s">
        <v>13090</v>
      </c>
      <c r="E7489" s="202" t="s">
        <v>7951</v>
      </c>
      <c r="F7489" s="85" t="s">
        <v>34</v>
      </c>
      <c r="G7489" s="85" t="s">
        <v>35</v>
      </c>
      <c r="H7489" s="85" t="s">
        <v>20688</v>
      </c>
      <c r="I7489" s="7" t="s">
        <v>8125</v>
      </c>
      <c r="J7489" s="85" t="s">
        <v>124</v>
      </c>
      <c r="K7489" s="7" t="s">
        <v>125</v>
      </c>
      <c r="L7489" s="3"/>
      <c r="M7489" s="3"/>
      <c r="N7489" s="41" t="s">
        <v>10592</v>
      </c>
      <c r="O7489" s="87">
        <v>0</v>
      </c>
      <c r="P7489" s="87">
        <v>0</v>
      </c>
      <c r="Q7489" s="87">
        <v>0</v>
      </c>
      <c r="R7489" s="87">
        <v>0</v>
      </c>
      <c r="S7489" s="87"/>
      <c r="T7489" s="87"/>
      <c r="U7489" s="85" t="s">
        <v>112</v>
      </c>
      <c r="V7489" s="179"/>
      <c r="W7489" s="7"/>
      <c r="X7489" s="3"/>
      <c r="Y7489" s="3"/>
      <c r="Z7489" s="215">
        <v>21424</v>
      </c>
      <c r="AA7489" s="11"/>
      <c r="AB7489" s="123" t="s">
        <v>7939</v>
      </c>
      <c r="AC7489" s="124"/>
      <c r="AD7489" s="41"/>
      <c r="AE7489" s="41"/>
      <c r="AF7489" s="191"/>
      <c r="AG7489" s="41"/>
      <c r="AH7489" s="41" t="s">
        <v>7952</v>
      </c>
      <c r="AI7489" s="80" t="s">
        <v>6</v>
      </c>
      <c r="AJ7489" s="41"/>
      <c r="AK7489" s="3"/>
      <c r="AL7489" s="85"/>
      <c r="AM7489" s="151" t="s">
        <v>26263</v>
      </c>
      <c r="AN7489" s="15"/>
      <c r="AO7489" s="166"/>
      <c r="AP7489" s="5">
        <f t="shared" si="117"/>
        <v>0</v>
      </c>
      <c r="AQ7489" s="16"/>
      <c r="AR7489" s="205">
        <v>1</v>
      </c>
      <c r="AS7489" s="16"/>
      <c r="AT7489" s="16"/>
      <c r="AU7489" s="16"/>
      <c r="AV7489" s="16"/>
      <c r="AW7489" s="16"/>
      <c r="AX7489" s="16"/>
    </row>
    <row r="7490" spans="1:50" s="13" customFormat="1" ht="15" hidden="1" customHeight="1" x14ac:dyDescent="0.2">
      <c r="A7490" s="7" t="s">
        <v>26855</v>
      </c>
      <c r="B7490" s="3" t="s">
        <v>27262</v>
      </c>
      <c r="C7490" s="85" t="s">
        <v>7939</v>
      </c>
      <c r="D7490" s="85" t="s">
        <v>13090</v>
      </c>
      <c r="E7490" s="202" t="s">
        <v>9112</v>
      </c>
      <c r="F7490" s="85" t="s">
        <v>34</v>
      </c>
      <c r="G7490" s="85" t="s">
        <v>37</v>
      </c>
      <c r="H7490" s="85" t="s">
        <v>20689</v>
      </c>
      <c r="I7490" s="3" t="s">
        <v>7949</v>
      </c>
      <c r="J7490" s="85" t="s">
        <v>4400</v>
      </c>
      <c r="K7490" s="7" t="s">
        <v>4422</v>
      </c>
      <c r="L7490" s="3"/>
      <c r="M7490" s="3"/>
      <c r="N7490" s="41" t="s">
        <v>27263</v>
      </c>
      <c r="O7490" s="87">
        <v>0</v>
      </c>
      <c r="P7490" s="87">
        <v>0</v>
      </c>
      <c r="Q7490" s="87">
        <v>0</v>
      </c>
      <c r="R7490" s="87">
        <v>0</v>
      </c>
      <c r="S7490" s="87"/>
      <c r="T7490" s="87"/>
      <c r="U7490" s="85" t="s">
        <v>112</v>
      </c>
      <c r="V7490" s="179"/>
      <c r="W7490" s="7"/>
      <c r="X7490" s="3"/>
      <c r="Y7490" s="3"/>
      <c r="Z7490" s="215">
        <v>274411</v>
      </c>
      <c r="AA7490" s="11"/>
      <c r="AB7490" s="123" t="s">
        <v>7939</v>
      </c>
      <c r="AC7490" s="124"/>
      <c r="AD7490" s="41"/>
      <c r="AE7490" s="41"/>
      <c r="AF7490" s="191"/>
      <c r="AG7490" s="41"/>
      <c r="AH7490" s="41" t="s">
        <v>7952</v>
      </c>
      <c r="AI7490" s="80" t="s">
        <v>6</v>
      </c>
      <c r="AJ7490" s="41"/>
      <c r="AK7490" s="3"/>
      <c r="AL7490" s="85"/>
      <c r="AM7490" s="151" t="s">
        <v>26263</v>
      </c>
      <c r="AN7490" s="15"/>
      <c r="AO7490" s="166"/>
      <c r="AP7490" s="5">
        <f t="shared" si="117"/>
        <v>0</v>
      </c>
      <c r="AQ7490" s="16"/>
      <c r="AR7490" s="205">
        <v>1</v>
      </c>
      <c r="AS7490" s="16"/>
      <c r="AT7490" s="16"/>
      <c r="AU7490" s="16"/>
      <c r="AV7490" s="16"/>
      <c r="AW7490" s="16"/>
      <c r="AX7490" s="16"/>
    </row>
    <row r="7491" spans="1:50" s="13" customFormat="1" ht="15" hidden="1" customHeight="1" x14ac:dyDescent="0.2">
      <c r="A7491" s="7" t="s">
        <v>26856</v>
      </c>
      <c r="B7491" s="3" t="s">
        <v>27264</v>
      </c>
      <c r="C7491" s="85" t="s">
        <v>7939</v>
      </c>
      <c r="D7491" s="85" t="s">
        <v>13090</v>
      </c>
      <c r="E7491" s="202" t="s">
        <v>7951</v>
      </c>
      <c r="F7491" s="85" t="s">
        <v>34</v>
      </c>
      <c r="G7491" s="85" t="s">
        <v>37</v>
      </c>
      <c r="H7491" s="85" t="s">
        <v>20689</v>
      </c>
      <c r="I7491" s="3" t="s">
        <v>10157</v>
      </c>
      <c r="J7491" s="85" t="s">
        <v>105</v>
      </c>
      <c r="K7491" s="7" t="s">
        <v>1470</v>
      </c>
      <c r="L7491" s="3"/>
      <c r="M7491" s="3"/>
      <c r="N7491" s="41" t="s">
        <v>27265</v>
      </c>
      <c r="O7491" s="87">
        <v>0</v>
      </c>
      <c r="P7491" s="87">
        <v>0</v>
      </c>
      <c r="Q7491" s="87">
        <v>0</v>
      </c>
      <c r="R7491" s="87">
        <v>0</v>
      </c>
      <c r="S7491" s="87"/>
      <c r="T7491" s="87"/>
      <c r="U7491" s="85" t="s">
        <v>112</v>
      </c>
      <c r="V7491" s="179"/>
      <c r="W7491" s="7"/>
      <c r="X7491" s="3"/>
      <c r="Y7491" s="3"/>
      <c r="Z7491" s="215">
        <v>18069</v>
      </c>
      <c r="AA7491" s="11"/>
      <c r="AB7491" s="123" t="s">
        <v>7939</v>
      </c>
      <c r="AC7491" s="124"/>
      <c r="AD7491" s="41"/>
      <c r="AE7491" s="41"/>
      <c r="AF7491" s="191"/>
      <c r="AG7491" s="41"/>
      <c r="AH7491" s="41" t="s">
        <v>7952</v>
      </c>
      <c r="AI7491" s="80" t="s">
        <v>6</v>
      </c>
      <c r="AJ7491" s="41"/>
      <c r="AK7491" s="3"/>
      <c r="AL7491" s="85"/>
      <c r="AM7491" s="151" t="s">
        <v>26263</v>
      </c>
      <c r="AN7491" s="15"/>
      <c r="AO7491" s="166"/>
      <c r="AP7491" s="5">
        <f t="shared" si="117"/>
        <v>0</v>
      </c>
      <c r="AQ7491" s="16"/>
      <c r="AR7491" s="205">
        <v>1</v>
      </c>
      <c r="AS7491" s="16"/>
      <c r="AT7491" s="16"/>
      <c r="AU7491" s="16"/>
      <c r="AV7491" s="16"/>
      <c r="AW7491" s="16"/>
      <c r="AX7491" s="16"/>
    </row>
    <row r="7492" spans="1:50" s="13" customFormat="1" ht="15" hidden="1" customHeight="1" x14ac:dyDescent="0.2">
      <c r="A7492" s="7" t="s">
        <v>26857</v>
      </c>
      <c r="B7492" s="3" t="s">
        <v>27266</v>
      </c>
      <c r="C7492" s="85" t="s">
        <v>7939</v>
      </c>
      <c r="D7492" s="85" t="s">
        <v>13090</v>
      </c>
      <c r="E7492" s="202" t="s">
        <v>15965</v>
      </c>
      <c r="F7492" s="85" t="s">
        <v>34</v>
      </c>
      <c r="G7492" s="85" t="s">
        <v>37</v>
      </c>
      <c r="H7492" s="85" t="s">
        <v>20689</v>
      </c>
      <c r="I7492" s="3" t="s">
        <v>10157</v>
      </c>
      <c r="J7492" s="85" t="s">
        <v>105</v>
      </c>
      <c r="K7492" s="7" t="s">
        <v>1470</v>
      </c>
      <c r="L7492" s="3"/>
      <c r="M7492" s="3"/>
      <c r="N7492" s="41" t="s">
        <v>27267</v>
      </c>
      <c r="O7492" s="87">
        <v>0</v>
      </c>
      <c r="P7492" s="87">
        <v>0</v>
      </c>
      <c r="Q7492" s="87">
        <v>0</v>
      </c>
      <c r="R7492" s="87">
        <v>0</v>
      </c>
      <c r="S7492" s="87"/>
      <c r="T7492" s="87"/>
      <c r="U7492" s="85" t="s">
        <v>112</v>
      </c>
      <c r="V7492" s="179"/>
      <c r="W7492" s="7"/>
      <c r="X7492" s="3"/>
      <c r="Y7492" s="3"/>
      <c r="Z7492" s="215">
        <v>39937</v>
      </c>
      <c r="AA7492" s="11"/>
      <c r="AB7492" s="123" t="s">
        <v>7939</v>
      </c>
      <c r="AC7492" s="124"/>
      <c r="AD7492" s="41"/>
      <c r="AE7492" s="41"/>
      <c r="AF7492" s="191"/>
      <c r="AG7492" s="41"/>
      <c r="AH7492" s="41" t="s">
        <v>7952</v>
      </c>
      <c r="AI7492" s="80" t="s">
        <v>6</v>
      </c>
      <c r="AJ7492" s="41"/>
      <c r="AK7492" s="3"/>
      <c r="AL7492" s="85"/>
      <c r="AM7492" s="151" t="s">
        <v>26263</v>
      </c>
      <c r="AN7492" s="15"/>
      <c r="AO7492" s="166"/>
      <c r="AP7492" s="5">
        <f t="shared" si="117"/>
        <v>0</v>
      </c>
      <c r="AQ7492" s="16"/>
      <c r="AR7492" s="205">
        <v>1</v>
      </c>
      <c r="AS7492" s="16"/>
      <c r="AT7492" s="16"/>
      <c r="AU7492" s="16"/>
      <c r="AV7492" s="16"/>
      <c r="AW7492" s="16"/>
      <c r="AX7492" s="16"/>
    </row>
    <row r="7493" spans="1:50" s="13" customFormat="1" ht="15" hidden="1" customHeight="1" x14ac:dyDescent="0.2">
      <c r="A7493" s="7" t="s">
        <v>25633</v>
      </c>
      <c r="B7493" s="3" t="s">
        <v>25392</v>
      </c>
      <c r="C7493" s="85" t="s">
        <v>7939</v>
      </c>
      <c r="D7493" s="85" t="s">
        <v>13090</v>
      </c>
      <c r="E7493" s="202" t="s">
        <v>7951</v>
      </c>
      <c r="F7493" s="85" t="s">
        <v>34</v>
      </c>
      <c r="G7493" s="85" t="s">
        <v>37</v>
      </c>
      <c r="H7493" s="85" t="s">
        <v>20689</v>
      </c>
      <c r="I7493" s="3" t="s">
        <v>10157</v>
      </c>
      <c r="J7493" s="85" t="s">
        <v>105</v>
      </c>
      <c r="K7493" s="7" t="s">
        <v>1470</v>
      </c>
      <c r="L7493" s="3"/>
      <c r="M7493" s="3"/>
      <c r="N7493" s="41" t="s">
        <v>25478</v>
      </c>
      <c r="O7493" s="87">
        <v>0</v>
      </c>
      <c r="P7493" s="87">
        <v>0</v>
      </c>
      <c r="Q7493" s="87">
        <v>0</v>
      </c>
      <c r="R7493" s="87">
        <v>0</v>
      </c>
      <c r="S7493" s="87"/>
      <c r="T7493" s="87"/>
      <c r="U7493" s="85" t="s">
        <v>112</v>
      </c>
      <c r="V7493" s="179"/>
      <c r="W7493" s="7"/>
      <c r="X7493" s="3"/>
      <c r="Y7493" s="3"/>
      <c r="Z7493" s="215">
        <v>21268</v>
      </c>
      <c r="AA7493" s="11"/>
      <c r="AB7493" s="123" t="s">
        <v>7939</v>
      </c>
      <c r="AC7493" s="124"/>
      <c r="AD7493" s="41"/>
      <c r="AE7493" s="41"/>
      <c r="AF7493" s="191"/>
      <c r="AG7493" s="41"/>
      <c r="AH7493" s="41" t="s">
        <v>7952</v>
      </c>
      <c r="AI7493" s="80" t="s">
        <v>6</v>
      </c>
      <c r="AJ7493" s="41"/>
      <c r="AK7493" s="3"/>
      <c r="AL7493" s="85"/>
      <c r="AM7493" s="151" t="s">
        <v>25241</v>
      </c>
      <c r="AN7493" s="15"/>
      <c r="AO7493" s="166"/>
      <c r="AP7493" s="5">
        <f t="shared" si="117"/>
        <v>0</v>
      </c>
      <c r="AQ7493" s="16"/>
      <c r="AR7493" s="205">
        <v>1</v>
      </c>
      <c r="AS7493" s="16"/>
      <c r="AT7493" s="16"/>
      <c r="AU7493" s="16"/>
      <c r="AV7493" s="16"/>
      <c r="AW7493" s="16"/>
      <c r="AX7493" s="16"/>
    </row>
    <row r="7494" spans="1:50" s="13" customFormat="1" ht="15" hidden="1" customHeight="1" x14ac:dyDescent="0.2">
      <c r="A7494" s="7" t="s">
        <v>25634</v>
      </c>
      <c r="B7494" s="3" t="s">
        <v>25393</v>
      </c>
      <c r="C7494" s="85" t="s">
        <v>7939</v>
      </c>
      <c r="D7494" s="85" t="s">
        <v>13090</v>
      </c>
      <c r="E7494" s="202" t="s">
        <v>7951</v>
      </c>
      <c r="F7494" s="85" t="s">
        <v>34</v>
      </c>
      <c r="G7494" s="85" t="s">
        <v>37</v>
      </c>
      <c r="H7494" s="85" t="s">
        <v>20689</v>
      </c>
      <c r="I7494" s="3" t="s">
        <v>10157</v>
      </c>
      <c r="J7494" s="85" t="s">
        <v>105</v>
      </c>
      <c r="K7494" s="7" t="s">
        <v>1470</v>
      </c>
      <c r="L7494" s="3"/>
      <c r="M7494" s="3"/>
      <c r="N7494" s="41" t="s">
        <v>25479</v>
      </c>
      <c r="O7494" s="87">
        <v>0</v>
      </c>
      <c r="P7494" s="87">
        <v>0</v>
      </c>
      <c r="Q7494" s="87">
        <v>0</v>
      </c>
      <c r="R7494" s="87">
        <v>0</v>
      </c>
      <c r="S7494" s="87"/>
      <c r="T7494" s="87"/>
      <c r="U7494" s="85" t="s">
        <v>112</v>
      </c>
      <c r="V7494" s="179"/>
      <c r="W7494" s="7"/>
      <c r="X7494" s="3"/>
      <c r="Y7494" s="3"/>
      <c r="Z7494" s="215">
        <v>9418</v>
      </c>
      <c r="AA7494" s="11"/>
      <c r="AB7494" s="123" t="s">
        <v>7939</v>
      </c>
      <c r="AC7494" s="124"/>
      <c r="AD7494" s="41"/>
      <c r="AE7494" s="41"/>
      <c r="AF7494" s="191"/>
      <c r="AG7494" s="41"/>
      <c r="AH7494" s="41" t="s">
        <v>7952</v>
      </c>
      <c r="AI7494" s="80" t="s">
        <v>6</v>
      </c>
      <c r="AJ7494" s="41"/>
      <c r="AK7494" s="3"/>
      <c r="AL7494" s="85"/>
      <c r="AM7494" s="151" t="s">
        <v>25241</v>
      </c>
      <c r="AN7494" s="15"/>
      <c r="AO7494" s="166"/>
      <c r="AP7494" s="5">
        <f t="shared" ref="AP7494:AP7557" si="118">SUBTOTAL(109,U7494)</f>
        <v>0</v>
      </c>
      <c r="AQ7494" s="16"/>
      <c r="AR7494" s="205">
        <v>1</v>
      </c>
      <c r="AS7494" s="16"/>
      <c r="AT7494" s="16"/>
      <c r="AU7494" s="16"/>
      <c r="AV7494" s="16"/>
      <c r="AW7494" s="16"/>
      <c r="AX7494" s="16"/>
    </row>
    <row r="7495" spans="1:50" s="13" customFormat="1" ht="15" hidden="1" customHeight="1" x14ac:dyDescent="0.2">
      <c r="A7495" s="7" t="s">
        <v>25635</v>
      </c>
      <c r="B7495" s="3" t="s">
        <v>25394</v>
      </c>
      <c r="C7495" s="85" t="s">
        <v>7939</v>
      </c>
      <c r="D7495" s="85" t="s">
        <v>13090</v>
      </c>
      <c r="E7495" s="202" t="s">
        <v>7951</v>
      </c>
      <c r="F7495" s="85" t="s">
        <v>34</v>
      </c>
      <c r="G7495" s="85" t="s">
        <v>37</v>
      </c>
      <c r="H7495" s="85" t="s">
        <v>20689</v>
      </c>
      <c r="I7495" s="3" t="s">
        <v>10157</v>
      </c>
      <c r="J7495" s="85" t="s">
        <v>105</v>
      </c>
      <c r="K7495" s="7" t="s">
        <v>1470</v>
      </c>
      <c r="L7495" s="3"/>
      <c r="M7495" s="3"/>
      <c r="N7495" s="41" t="s">
        <v>7950</v>
      </c>
      <c r="O7495" s="87">
        <v>0</v>
      </c>
      <c r="P7495" s="87">
        <v>0</v>
      </c>
      <c r="Q7495" s="87">
        <v>0</v>
      </c>
      <c r="R7495" s="87">
        <v>0</v>
      </c>
      <c r="S7495" s="87"/>
      <c r="T7495" s="87"/>
      <c r="U7495" s="85" t="s">
        <v>112</v>
      </c>
      <c r="V7495" s="179"/>
      <c r="W7495" s="7"/>
      <c r="X7495" s="3"/>
      <c r="Y7495" s="3"/>
      <c r="Z7495" s="215">
        <v>23820</v>
      </c>
      <c r="AA7495" s="11"/>
      <c r="AB7495" s="123" t="s">
        <v>7939</v>
      </c>
      <c r="AC7495" s="124"/>
      <c r="AD7495" s="41"/>
      <c r="AE7495" s="41"/>
      <c r="AF7495" s="191"/>
      <c r="AG7495" s="41"/>
      <c r="AH7495" s="41" t="s">
        <v>7952</v>
      </c>
      <c r="AI7495" s="80" t="s">
        <v>6</v>
      </c>
      <c r="AJ7495" s="41"/>
      <c r="AK7495" s="3"/>
      <c r="AL7495" s="85"/>
      <c r="AM7495" s="151" t="s">
        <v>25241</v>
      </c>
      <c r="AN7495" s="15"/>
      <c r="AO7495" s="166"/>
      <c r="AP7495" s="5">
        <f t="shared" si="118"/>
        <v>0</v>
      </c>
      <c r="AQ7495" s="16"/>
      <c r="AR7495" s="205">
        <v>1</v>
      </c>
      <c r="AS7495" s="16"/>
      <c r="AT7495" s="16"/>
      <c r="AU7495" s="16"/>
      <c r="AV7495" s="16"/>
      <c r="AW7495" s="16"/>
      <c r="AX7495" s="16"/>
    </row>
    <row r="7496" spans="1:50" s="13" customFormat="1" ht="15" hidden="1" customHeight="1" x14ac:dyDescent="0.2">
      <c r="A7496" s="7" t="s">
        <v>25636</v>
      </c>
      <c r="B7496" s="3" t="s">
        <v>25395</v>
      </c>
      <c r="C7496" s="85" t="s">
        <v>7939</v>
      </c>
      <c r="D7496" s="85" t="s">
        <v>13090</v>
      </c>
      <c r="E7496" s="202" t="s">
        <v>7951</v>
      </c>
      <c r="F7496" s="85" t="s">
        <v>34</v>
      </c>
      <c r="G7496" s="85" t="s">
        <v>37</v>
      </c>
      <c r="H7496" s="85" t="s">
        <v>20689</v>
      </c>
      <c r="I7496" s="3" t="s">
        <v>10157</v>
      </c>
      <c r="J7496" s="85" t="s">
        <v>105</v>
      </c>
      <c r="K7496" s="7" t="s">
        <v>1470</v>
      </c>
      <c r="L7496" s="3"/>
      <c r="M7496" s="3"/>
      <c r="N7496" s="41" t="s">
        <v>25480</v>
      </c>
      <c r="O7496" s="87">
        <v>0</v>
      </c>
      <c r="P7496" s="87">
        <v>0</v>
      </c>
      <c r="Q7496" s="87">
        <v>0</v>
      </c>
      <c r="R7496" s="87">
        <v>0</v>
      </c>
      <c r="S7496" s="87"/>
      <c r="T7496" s="87"/>
      <c r="U7496" s="85" t="s">
        <v>112</v>
      </c>
      <c r="V7496" s="179"/>
      <c r="W7496" s="7"/>
      <c r="X7496" s="3"/>
      <c r="Y7496" s="3"/>
      <c r="Z7496" s="215">
        <v>17243</v>
      </c>
      <c r="AA7496" s="11"/>
      <c r="AB7496" s="123" t="s">
        <v>7939</v>
      </c>
      <c r="AC7496" s="124"/>
      <c r="AD7496" s="41"/>
      <c r="AE7496" s="41"/>
      <c r="AF7496" s="191"/>
      <c r="AG7496" s="41"/>
      <c r="AH7496" s="41" t="s">
        <v>7952</v>
      </c>
      <c r="AI7496" s="80" t="s">
        <v>6</v>
      </c>
      <c r="AJ7496" s="41"/>
      <c r="AK7496" s="3"/>
      <c r="AL7496" s="85"/>
      <c r="AM7496" s="151" t="s">
        <v>25241</v>
      </c>
      <c r="AN7496" s="15"/>
      <c r="AO7496" s="166"/>
      <c r="AP7496" s="5">
        <f t="shared" si="118"/>
        <v>0</v>
      </c>
      <c r="AQ7496" s="16"/>
      <c r="AR7496" s="205">
        <v>1</v>
      </c>
      <c r="AS7496" s="16"/>
      <c r="AT7496" s="16"/>
      <c r="AU7496" s="16"/>
      <c r="AV7496" s="16"/>
      <c r="AW7496" s="16"/>
      <c r="AX7496" s="16"/>
    </row>
    <row r="7497" spans="1:50" s="13" customFormat="1" ht="15" hidden="1" customHeight="1" x14ac:dyDescent="0.2">
      <c r="A7497" s="7" t="s">
        <v>11413</v>
      </c>
      <c r="B7497" s="3" t="s">
        <v>11414</v>
      </c>
      <c r="C7497" s="85" t="s">
        <v>7939</v>
      </c>
      <c r="D7497" s="85" t="s">
        <v>13090</v>
      </c>
      <c r="E7497" s="202" t="s">
        <v>154</v>
      </c>
      <c r="F7497" s="85" t="s">
        <v>68</v>
      </c>
      <c r="G7497" s="85" t="s">
        <v>71</v>
      </c>
      <c r="H7497" s="85" t="s">
        <v>20690</v>
      </c>
      <c r="I7497" s="3" t="s">
        <v>16875</v>
      </c>
      <c r="J7497" s="85" t="s">
        <v>4447</v>
      </c>
      <c r="K7497" s="7" t="s">
        <v>4988</v>
      </c>
      <c r="L7497" s="3"/>
      <c r="M7497" s="3"/>
      <c r="N7497" s="41" t="s">
        <v>11415</v>
      </c>
      <c r="O7497" s="87">
        <v>11548</v>
      </c>
      <c r="P7497" s="87">
        <v>2023</v>
      </c>
      <c r="Q7497" s="87">
        <v>9525</v>
      </c>
      <c r="R7497" s="87">
        <v>0</v>
      </c>
      <c r="S7497" s="87"/>
      <c r="T7497" s="87"/>
      <c r="U7497" s="85">
        <v>2006</v>
      </c>
      <c r="V7497" s="179"/>
      <c r="W7497" s="7"/>
      <c r="X7497" s="3"/>
      <c r="Y7497" s="3"/>
      <c r="Z7497" s="215">
        <v>22259</v>
      </c>
      <c r="AA7497" s="11"/>
      <c r="AB7497" s="123" t="s">
        <v>7939</v>
      </c>
      <c r="AC7497" s="124"/>
      <c r="AD7497" s="41"/>
      <c r="AE7497" s="41"/>
      <c r="AF7497" s="191">
        <v>43927</v>
      </c>
      <c r="AG7497" s="41"/>
      <c r="AH7497" s="41" t="s">
        <v>8189</v>
      </c>
      <c r="AI7497" s="80" t="s">
        <v>6</v>
      </c>
      <c r="AJ7497" s="41"/>
      <c r="AK7497" s="3"/>
      <c r="AL7497" s="85"/>
      <c r="AM7497" s="151" t="s">
        <v>19998</v>
      </c>
      <c r="AN7497" s="15"/>
      <c r="AO7497" s="166"/>
      <c r="AP7497" s="5">
        <f t="shared" si="118"/>
        <v>0</v>
      </c>
      <c r="AQ7497" s="16"/>
      <c r="AR7497" s="205">
        <v>1</v>
      </c>
      <c r="AS7497" s="16"/>
      <c r="AT7497" s="16"/>
      <c r="AU7497" s="16"/>
      <c r="AV7497" s="16"/>
      <c r="AW7497" s="16"/>
      <c r="AX7497" s="16"/>
    </row>
    <row r="7498" spans="1:50" s="13" customFormat="1" ht="15" hidden="1" customHeight="1" x14ac:dyDescent="0.2">
      <c r="A7498" s="7" t="s">
        <v>26858</v>
      </c>
      <c r="B7498" s="3" t="s">
        <v>27268</v>
      </c>
      <c r="C7498" s="85" t="s">
        <v>7939</v>
      </c>
      <c r="D7498" s="85" t="s">
        <v>13090</v>
      </c>
      <c r="E7498" s="202" t="s">
        <v>15965</v>
      </c>
      <c r="F7498" s="85" t="s">
        <v>34</v>
      </c>
      <c r="G7498" s="85" t="s">
        <v>37</v>
      </c>
      <c r="H7498" s="85" t="s">
        <v>20689</v>
      </c>
      <c r="I7498" s="3" t="s">
        <v>7949</v>
      </c>
      <c r="J7498" s="85" t="s">
        <v>4400</v>
      </c>
      <c r="K7498" s="7" t="s">
        <v>4422</v>
      </c>
      <c r="L7498" s="3"/>
      <c r="M7498" s="3"/>
      <c r="N7498" s="41" t="s">
        <v>27269</v>
      </c>
      <c r="O7498" s="87">
        <v>0</v>
      </c>
      <c r="P7498" s="87">
        <v>0</v>
      </c>
      <c r="Q7498" s="87">
        <v>0</v>
      </c>
      <c r="R7498" s="87">
        <v>0</v>
      </c>
      <c r="S7498" s="87"/>
      <c r="T7498" s="87"/>
      <c r="U7498" s="85" t="s">
        <v>112</v>
      </c>
      <c r="V7498" s="179"/>
      <c r="W7498" s="7"/>
      <c r="X7498" s="3"/>
      <c r="Y7498" s="3"/>
      <c r="Z7498" s="215">
        <v>109790</v>
      </c>
      <c r="AA7498" s="11"/>
      <c r="AB7498" s="123" t="s">
        <v>7939</v>
      </c>
      <c r="AC7498" s="124"/>
      <c r="AD7498" s="41"/>
      <c r="AE7498" s="41"/>
      <c r="AF7498" s="191"/>
      <c r="AG7498" s="41"/>
      <c r="AH7498" s="41" t="s">
        <v>7952</v>
      </c>
      <c r="AI7498" s="80" t="s">
        <v>6</v>
      </c>
      <c r="AJ7498" s="41"/>
      <c r="AK7498" s="3"/>
      <c r="AL7498" s="85"/>
      <c r="AM7498" s="151" t="s">
        <v>26263</v>
      </c>
      <c r="AN7498" s="15"/>
      <c r="AO7498" s="166"/>
      <c r="AP7498" s="5">
        <f t="shared" si="118"/>
        <v>0</v>
      </c>
      <c r="AQ7498" s="16"/>
      <c r="AR7498" s="205">
        <v>1</v>
      </c>
      <c r="AS7498" s="16"/>
      <c r="AT7498" s="16"/>
      <c r="AU7498" s="16"/>
      <c r="AV7498" s="16"/>
      <c r="AW7498" s="16"/>
      <c r="AX7498" s="16"/>
    </row>
    <row r="7499" spans="1:50" s="13" customFormat="1" ht="15" hidden="1" customHeight="1" x14ac:dyDescent="0.2">
      <c r="A7499" s="7" t="s">
        <v>25637</v>
      </c>
      <c r="B7499" s="3" t="s">
        <v>25396</v>
      </c>
      <c r="C7499" s="85" t="s">
        <v>7939</v>
      </c>
      <c r="D7499" s="85" t="s">
        <v>13090</v>
      </c>
      <c r="E7499" s="202" t="s">
        <v>7951</v>
      </c>
      <c r="F7499" s="85" t="s">
        <v>34</v>
      </c>
      <c r="G7499" s="85" t="s">
        <v>38</v>
      </c>
      <c r="H7499" s="85" t="s">
        <v>20690</v>
      </c>
      <c r="I7499" s="3" t="s">
        <v>22683</v>
      </c>
      <c r="J7499" s="85" t="s">
        <v>124</v>
      </c>
      <c r="K7499" s="7" t="s">
        <v>125</v>
      </c>
      <c r="L7499" s="3"/>
      <c r="M7499" s="3"/>
      <c r="N7499" s="41" t="s">
        <v>25477</v>
      </c>
      <c r="O7499" s="87">
        <v>0</v>
      </c>
      <c r="P7499" s="87">
        <v>0</v>
      </c>
      <c r="Q7499" s="87">
        <v>0</v>
      </c>
      <c r="R7499" s="87">
        <v>0</v>
      </c>
      <c r="S7499" s="87"/>
      <c r="T7499" s="87"/>
      <c r="U7499" s="85" t="s">
        <v>112</v>
      </c>
      <c r="V7499" s="179"/>
      <c r="W7499" s="7"/>
      <c r="X7499" s="3"/>
      <c r="Y7499" s="3"/>
      <c r="Z7499" s="215">
        <v>56149</v>
      </c>
      <c r="AA7499" s="11"/>
      <c r="AB7499" s="123" t="s">
        <v>7939</v>
      </c>
      <c r="AC7499" s="124"/>
      <c r="AD7499" s="41"/>
      <c r="AE7499" s="41"/>
      <c r="AF7499" s="191"/>
      <c r="AG7499" s="41"/>
      <c r="AH7499" s="41" t="s">
        <v>7952</v>
      </c>
      <c r="AI7499" s="80" t="s">
        <v>6</v>
      </c>
      <c r="AJ7499" s="41"/>
      <c r="AK7499" s="3"/>
      <c r="AL7499" s="85"/>
      <c r="AM7499" s="151" t="s">
        <v>25241</v>
      </c>
      <c r="AN7499" s="15"/>
      <c r="AO7499" s="166"/>
      <c r="AP7499" s="5">
        <f t="shared" si="118"/>
        <v>0</v>
      </c>
      <c r="AQ7499" s="16"/>
      <c r="AR7499" s="205">
        <v>1</v>
      </c>
      <c r="AS7499" s="16"/>
      <c r="AT7499" s="16"/>
      <c r="AU7499" s="16"/>
      <c r="AV7499" s="16"/>
      <c r="AW7499" s="16"/>
      <c r="AX7499" s="16"/>
    </row>
    <row r="7500" spans="1:50" s="13" customFormat="1" ht="15" hidden="1" customHeight="1" x14ac:dyDescent="0.2">
      <c r="A7500" s="7" t="s">
        <v>28695</v>
      </c>
      <c r="B7500" s="3" t="s">
        <v>28254</v>
      </c>
      <c r="C7500" s="85" t="s">
        <v>7939</v>
      </c>
      <c r="D7500" s="85" t="s">
        <v>13090</v>
      </c>
      <c r="E7500" s="202" t="s">
        <v>15965</v>
      </c>
      <c r="F7500" s="85" t="s">
        <v>34</v>
      </c>
      <c r="G7500" s="85" t="s">
        <v>35</v>
      </c>
      <c r="H7500" s="85" t="s">
        <v>20688</v>
      </c>
      <c r="I7500" s="7" t="s">
        <v>8125</v>
      </c>
      <c r="J7500" s="85" t="s">
        <v>4400</v>
      </c>
      <c r="K7500" s="7" t="s">
        <v>4422</v>
      </c>
      <c r="L7500" s="3"/>
      <c r="M7500" s="3"/>
      <c r="N7500" s="41" t="s">
        <v>28255</v>
      </c>
      <c r="O7500" s="87">
        <v>0</v>
      </c>
      <c r="P7500" s="87">
        <v>0</v>
      </c>
      <c r="Q7500" s="87">
        <v>0</v>
      </c>
      <c r="R7500" s="87">
        <v>0</v>
      </c>
      <c r="S7500" s="87"/>
      <c r="T7500" s="87"/>
      <c r="U7500" s="85" t="s">
        <v>112</v>
      </c>
      <c r="V7500" s="179"/>
      <c r="W7500" s="7"/>
      <c r="X7500" s="3"/>
      <c r="Y7500" s="3"/>
      <c r="Z7500" s="215">
        <v>248775</v>
      </c>
      <c r="AA7500" s="11"/>
      <c r="AB7500" s="123" t="s">
        <v>7939</v>
      </c>
      <c r="AC7500" s="124"/>
      <c r="AD7500" s="41"/>
      <c r="AE7500" s="41"/>
      <c r="AF7500" s="191"/>
      <c r="AG7500" s="41"/>
      <c r="AH7500" s="41" t="s">
        <v>7952</v>
      </c>
      <c r="AI7500" s="80" t="s">
        <v>6</v>
      </c>
      <c r="AJ7500" s="41"/>
      <c r="AK7500" s="3"/>
      <c r="AL7500" s="85"/>
      <c r="AM7500" s="151" t="s">
        <v>28169</v>
      </c>
      <c r="AN7500" s="15"/>
      <c r="AO7500" s="166"/>
      <c r="AP7500" s="5">
        <f t="shared" si="118"/>
        <v>0</v>
      </c>
      <c r="AQ7500" s="16"/>
      <c r="AR7500" s="205">
        <v>1</v>
      </c>
      <c r="AS7500" s="16"/>
      <c r="AT7500" s="16"/>
      <c r="AU7500" s="16"/>
      <c r="AV7500" s="16"/>
      <c r="AW7500" s="16"/>
      <c r="AX7500" s="16"/>
    </row>
    <row r="7501" spans="1:50" s="13" customFormat="1" ht="15" hidden="1" customHeight="1" x14ac:dyDescent="0.2">
      <c r="A7501" s="7" t="s">
        <v>26859</v>
      </c>
      <c r="B7501" s="3" t="s">
        <v>28993</v>
      </c>
      <c r="C7501" s="85" t="s">
        <v>7939</v>
      </c>
      <c r="D7501" s="85" t="s">
        <v>13090</v>
      </c>
      <c r="E7501" s="202" t="s">
        <v>7951</v>
      </c>
      <c r="F7501" s="85" t="s">
        <v>34</v>
      </c>
      <c r="G7501" s="85" t="s">
        <v>38</v>
      </c>
      <c r="H7501" s="85" t="s">
        <v>20690</v>
      </c>
      <c r="I7501" s="3" t="s">
        <v>8095</v>
      </c>
      <c r="J7501" s="85" t="s">
        <v>124</v>
      </c>
      <c r="K7501" s="7" t="s">
        <v>125</v>
      </c>
      <c r="L7501" s="3"/>
      <c r="M7501" s="3"/>
      <c r="N7501" s="41" t="s">
        <v>25477</v>
      </c>
      <c r="O7501" s="87">
        <v>0</v>
      </c>
      <c r="P7501" s="87">
        <v>0</v>
      </c>
      <c r="Q7501" s="87">
        <v>0</v>
      </c>
      <c r="R7501" s="87">
        <v>0</v>
      </c>
      <c r="S7501" s="87"/>
      <c r="T7501" s="87"/>
      <c r="U7501" s="85" t="s">
        <v>112</v>
      </c>
      <c r="V7501" s="179"/>
      <c r="W7501" s="7"/>
      <c r="X7501" s="3"/>
      <c r="Y7501" s="3"/>
      <c r="Z7501" s="215">
        <v>217988</v>
      </c>
      <c r="AA7501" s="11"/>
      <c r="AB7501" s="123" t="s">
        <v>7939</v>
      </c>
      <c r="AC7501" s="124"/>
      <c r="AD7501" s="41"/>
      <c r="AE7501" s="41"/>
      <c r="AF7501" s="191"/>
      <c r="AG7501" s="41"/>
      <c r="AH7501" s="41" t="s">
        <v>7952</v>
      </c>
      <c r="AI7501" s="80" t="s">
        <v>6</v>
      </c>
      <c r="AJ7501" s="41"/>
      <c r="AK7501" s="3"/>
      <c r="AL7501" s="85"/>
      <c r="AM7501" s="151" t="s">
        <v>26263</v>
      </c>
      <c r="AN7501" s="15"/>
      <c r="AO7501" s="166"/>
      <c r="AP7501" s="5">
        <f t="shared" si="118"/>
        <v>0</v>
      </c>
      <c r="AQ7501" s="16"/>
      <c r="AR7501" s="205">
        <v>1</v>
      </c>
      <c r="AS7501" s="16"/>
      <c r="AT7501" s="16"/>
      <c r="AU7501" s="16"/>
      <c r="AV7501" s="16"/>
      <c r="AW7501" s="16"/>
      <c r="AX7501" s="16"/>
    </row>
    <row r="7502" spans="1:50" s="13" customFormat="1" ht="15" hidden="1" customHeight="1" x14ac:dyDescent="0.2">
      <c r="A7502" s="7" t="s">
        <v>25638</v>
      </c>
      <c r="B7502" s="3" t="s">
        <v>25397</v>
      </c>
      <c r="C7502" s="85" t="s">
        <v>7939</v>
      </c>
      <c r="D7502" s="85" t="s">
        <v>13090</v>
      </c>
      <c r="E7502" s="202" t="s">
        <v>7951</v>
      </c>
      <c r="F7502" s="85" t="s">
        <v>14</v>
      </c>
      <c r="G7502" s="85" t="s">
        <v>18</v>
      </c>
      <c r="H7502" s="85" t="s">
        <v>20690</v>
      </c>
      <c r="I7502" s="3" t="s">
        <v>8473</v>
      </c>
      <c r="J7502" s="85" t="s">
        <v>4400</v>
      </c>
      <c r="K7502" s="7" t="s">
        <v>4422</v>
      </c>
      <c r="L7502" s="3"/>
      <c r="M7502" s="3"/>
      <c r="N7502" s="41" t="s">
        <v>25474</v>
      </c>
      <c r="O7502" s="87">
        <v>0</v>
      </c>
      <c r="P7502" s="87">
        <v>0</v>
      </c>
      <c r="Q7502" s="87">
        <v>0</v>
      </c>
      <c r="R7502" s="87">
        <v>0</v>
      </c>
      <c r="S7502" s="87"/>
      <c r="T7502" s="87"/>
      <c r="U7502" s="85" t="s">
        <v>112</v>
      </c>
      <c r="V7502" s="179"/>
      <c r="W7502" s="7"/>
      <c r="X7502" s="3"/>
      <c r="Y7502" s="3"/>
      <c r="Z7502" s="215">
        <v>59906</v>
      </c>
      <c r="AA7502" s="11"/>
      <c r="AB7502" s="123" t="s">
        <v>7939</v>
      </c>
      <c r="AC7502" s="124"/>
      <c r="AD7502" s="41"/>
      <c r="AE7502" s="41"/>
      <c r="AF7502" s="191"/>
      <c r="AG7502" s="41"/>
      <c r="AH7502" s="41" t="s">
        <v>7952</v>
      </c>
      <c r="AI7502" s="80" t="s">
        <v>6</v>
      </c>
      <c r="AJ7502" s="41"/>
      <c r="AK7502" s="3"/>
      <c r="AL7502" s="85"/>
      <c r="AM7502" s="151" t="s">
        <v>25241</v>
      </c>
      <c r="AN7502" s="15"/>
      <c r="AO7502" s="166"/>
      <c r="AP7502" s="5">
        <f t="shared" si="118"/>
        <v>0</v>
      </c>
      <c r="AQ7502" s="16"/>
      <c r="AR7502" s="205">
        <v>1</v>
      </c>
      <c r="AS7502" s="16"/>
      <c r="AT7502" s="16"/>
      <c r="AU7502" s="16"/>
      <c r="AV7502" s="16"/>
      <c r="AW7502" s="16"/>
      <c r="AX7502" s="16"/>
    </row>
    <row r="7503" spans="1:50" s="13" customFormat="1" ht="15" hidden="1" customHeight="1" x14ac:dyDescent="0.2">
      <c r="A7503" s="7" t="s">
        <v>25639</v>
      </c>
      <c r="B7503" s="3" t="s">
        <v>25398</v>
      </c>
      <c r="C7503" s="85" t="s">
        <v>7939</v>
      </c>
      <c r="D7503" s="85" t="s">
        <v>13090</v>
      </c>
      <c r="E7503" s="202" t="s">
        <v>7951</v>
      </c>
      <c r="F7503" s="85" t="s">
        <v>14</v>
      </c>
      <c r="G7503" s="85" t="s">
        <v>18</v>
      </c>
      <c r="H7503" s="85" t="s">
        <v>20690</v>
      </c>
      <c r="I7503" s="3" t="s">
        <v>8473</v>
      </c>
      <c r="J7503" s="85" t="s">
        <v>4400</v>
      </c>
      <c r="K7503" s="7" t="s">
        <v>4422</v>
      </c>
      <c r="L7503" s="3"/>
      <c r="M7503" s="3"/>
      <c r="N7503" s="41" t="s">
        <v>25474</v>
      </c>
      <c r="O7503" s="87">
        <v>0</v>
      </c>
      <c r="P7503" s="87">
        <v>0</v>
      </c>
      <c r="Q7503" s="87">
        <v>0</v>
      </c>
      <c r="R7503" s="87">
        <v>0</v>
      </c>
      <c r="S7503" s="87"/>
      <c r="T7503" s="87"/>
      <c r="U7503" s="85" t="s">
        <v>112</v>
      </c>
      <c r="V7503" s="179"/>
      <c r="W7503" s="7"/>
      <c r="X7503" s="3"/>
      <c r="Y7503" s="3"/>
      <c r="Z7503" s="215">
        <v>59943</v>
      </c>
      <c r="AA7503" s="11"/>
      <c r="AB7503" s="123" t="s">
        <v>7939</v>
      </c>
      <c r="AC7503" s="124"/>
      <c r="AD7503" s="41"/>
      <c r="AE7503" s="41"/>
      <c r="AF7503" s="191"/>
      <c r="AG7503" s="41"/>
      <c r="AH7503" s="41" t="s">
        <v>7952</v>
      </c>
      <c r="AI7503" s="80" t="s">
        <v>6</v>
      </c>
      <c r="AJ7503" s="41"/>
      <c r="AK7503" s="3"/>
      <c r="AL7503" s="85"/>
      <c r="AM7503" s="151" t="s">
        <v>25241</v>
      </c>
      <c r="AN7503" s="15"/>
      <c r="AO7503" s="166"/>
      <c r="AP7503" s="5">
        <f t="shared" si="118"/>
        <v>0</v>
      </c>
      <c r="AQ7503" s="16"/>
      <c r="AR7503" s="205">
        <v>1</v>
      </c>
      <c r="AS7503" s="16"/>
      <c r="AT7503" s="16"/>
      <c r="AU7503" s="16"/>
      <c r="AV7503" s="16"/>
      <c r="AW7503" s="16"/>
      <c r="AX7503" s="16"/>
    </row>
    <row r="7504" spans="1:50" s="13" customFormat="1" ht="15" hidden="1" customHeight="1" x14ac:dyDescent="0.2">
      <c r="A7504" s="7" t="s">
        <v>26860</v>
      </c>
      <c r="B7504" s="3" t="s">
        <v>28994</v>
      </c>
      <c r="C7504" s="85" t="s">
        <v>7939</v>
      </c>
      <c r="D7504" s="85" t="s">
        <v>13090</v>
      </c>
      <c r="E7504" s="202" t="s">
        <v>7951</v>
      </c>
      <c r="F7504" s="85" t="s">
        <v>34</v>
      </c>
      <c r="G7504" s="85" t="s">
        <v>38</v>
      </c>
      <c r="H7504" s="85" t="s">
        <v>20690</v>
      </c>
      <c r="I7504" s="3" t="s">
        <v>22683</v>
      </c>
      <c r="J7504" s="85" t="s">
        <v>124</v>
      </c>
      <c r="K7504" s="7" t="s">
        <v>125</v>
      </c>
      <c r="L7504" s="3"/>
      <c r="M7504" s="3"/>
      <c r="N7504" s="41" t="s">
        <v>25477</v>
      </c>
      <c r="O7504" s="87">
        <v>0</v>
      </c>
      <c r="P7504" s="87">
        <v>0</v>
      </c>
      <c r="Q7504" s="87">
        <v>0</v>
      </c>
      <c r="R7504" s="87">
        <v>0</v>
      </c>
      <c r="S7504" s="87"/>
      <c r="T7504" s="87"/>
      <c r="U7504" s="85" t="s">
        <v>112</v>
      </c>
      <c r="V7504" s="179"/>
      <c r="W7504" s="7"/>
      <c r="X7504" s="3"/>
      <c r="Y7504" s="3"/>
      <c r="Z7504" s="215">
        <v>17021</v>
      </c>
      <c r="AA7504" s="11"/>
      <c r="AB7504" s="123" t="s">
        <v>7939</v>
      </c>
      <c r="AC7504" s="124"/>
      <c r="AD7504" s="41"/>
      <c r="AE7504" s="41"/>
      <c r="AF7504" s="191"/>
      <c r="AG7504" s="41"/>
      <c r="AH7504" s="41" t="s">
        <v>7952</v>
      </c>
      <c r="AI7504" s="80" t="s">
        <v>6</v>
      </c>
      <c r="AJ7504" s="41"/>
      <c r="AK7504" s="3"/>
      <c r="AL7504" s="85"/>
      <c r="AM7504" s="151" t="s">
        <v>26263</v>
      </c>
      <c r="AN7504" s="15"/>
      <c r="AO7504" s="166"/>
      <c r="AP7504" s="5">
        <f t="shared" si="118"/>
        <v>0</v>
      </c>
      <c r="AQ7504" s="16"/>
      <c r="AR7504" s="205">
        <v>1</v>
      </c>
      <c r="AS7504" s="16"/>
      <c r="AT7504" s="16"/>
      <c r="AU7504" s="16"/>
      <c r="AV7504" s="16"/>
      <c r="AW7504" s="16"/>
      <c r="AX7504" s="16"/>
    </row>
    <row r="7505" spans="1:50" s="13" customFormat="1" ht="15" hidden="1" customHeight="1" x14ac:dyDescent="0.2">
      <c r="A7505" s="7" t="s">
        <v>11416</v>
      </c>
      <c r="B7505" s="3" t="s">
        <v>11417</v>
      </c>
      <c r="C7505" s="85" t="s">
        <v>7939</v>
      </c>
      <c r="D7505" s="85" t="s">
        <v>13090</v>
      </c>
      <c r="E7505" s="202" t="s">
        <v>154</v>
      </c>
      <c r="F7505" s="85" t="s">
        <v>25110</v>
      </c>
      <c r="G7505" s="85" t="s">
        <v>53</v>
      </c>
      <c r="H7505" s="85" t="s">
        <v>20690</v>
      </c>
      <c r="I7505" s="3" t="s">
        <v>8442</v>
      </c>
      <c r="J7505" s="85" t="s">
        <v>4447</v>
      </c>
      <c r="K7505" s="7" t="s">
        <v>4685</v>
      </c>
      <c r="L7505" s="3"/>
      <c r="M7505" s="3"/>
      <c r="N7505" s="41" t="s">
        <v>11418</v>
      </c>
      <c r="O7505" s="87">
        <v>492803</v>
      </c>
      <c r="P7505" s="87">
        <v>490753</v>
      </c>
      <c r="Q7505" s="87">
        <v>2050</v>
      </c>
      <c r="R7505" s="87">
        <v>0</v>
      </c>
      <c r="S7505" s="87"/>
      <c r="T7505" s="87"/>
      <c r="U7505" s="85">
        <v>2006</v>
      </c>
      <c r="V7505" s="179"/>
      <c r="W7505" s="7"/>
      <c r="X7505" s="3"/>
      <c r="Y7505" s="3"/>
      <c r="Z7505" s="215">
        <v>86022</v>
      </c>
      <c r="AA7505" s="11"/>
      <c r="AB7505" s="123" t="s">
        <v>7939</v>
      </c>
      <c r="AC7505" s="124"/>
      <c r="AD7505" s="41"/>
      <c r="AE7505" s="41"/>
      <c r="AF7505" s="191">
        <v>43927</v>
      </c>
      <c r="AG7505" s="41"/>
      <c r="AH7505" s="41" t="s">
        <v>13121</v>
      </c>
      <c r="AI7505" s="80" t="s">
        <v>6</v>
      </c>
      <c r="AJ7505" s="41"/>
      <c r="AK7505" s="3"/>
      <c r="AL7505" s="85"/>
      <c r="AM7505" s="151" t="s">
        <v>19998</v>
      </c>
      <c r="AN7505" s="15"/>
      <c r="AO7505" s="166"/>
      <c r="AP7505" s="5">
        <f t="shared" si="118"/>
        <v>0</v>
      </c>
      <c r="AQ7505" s="16"/>
      <c r="AR7505" s="205">
        <v>1</v>
      </c>
      <c r="AS7505" s="16"/>
      <c r="AT7505" s="16"/>
      <c r="AU7505" s="16"/>
      <c r="AV7505" s="16"/>
      <c r="AW7505" s="16"/>
      <c r="AX7505" s="16"/>
    </row>
    <row r="7506" spans="1:50" s="13" customFormat="1" ht="15" hidden="1" customHeight="1" x14ac:dyDescent="0.2">
      <c r="A7506" s="7" t="s">
        <v>26861</v>
      </c>
      <c r="B7506" s="3" t="s">
        <v>27270</v>
      </c>
      <c r="C7506" s="85" t="s">
        <v>7939</v>
      </c>
      <c r="D7506" s="85" t="s">
        <v>13090</v>
      </c>
      <c r="E7506" s="202" t="s">
        <v>7951</v>
      </c>
      <c r="F7506" s="85" t="s">
        <v>34</v>
      </c>
      <c r="G7506" s="85" t="s">
        <v>37</v>
      </c>
      <c r="H7506" s="85" t="s">
        <v>20689</v>
      </c>
      <c r="I7506" s="3" t="s">
        <v>8145</v>
      </c>
      <c r="J7506" s="85" t="s">
        <v>105</v>
      </c>
      <c r="K7506" s="7" t="s">
        <v>102</v>
      </c>
      <c r="L7506" s="3"/>
      <c r="M7506" s="3"/>
      <c r="N7506" s="41" t="s">
        <v>27271</v>
      </c>
      <c r="O7506" s="87">
        <v>0</v>
      </c>
      <c r="P7506" s="87">
        <v>0</v>
      </c>
      <c r="Q7506" s="87">
        <v>0</v>
      </c>
      <c r="R7506" s="87">
        <v>0</v>
      </c>
      <c r="S7506" s="87"/>
      <c r="T7506" s="87"/>
      <c r="U7506" s="85" t="s">
        <v>112</v>
      </c>
      <c r="V7506" s="179"/>
      <c r="W7506" s="7"/>
      <c r="X7506" s="3"/>
      <c r="Y7506" s="3"/>
      <c r="Z7506" s="215">
        <v>309030</v>
      </c>
      <c r="AA7506" s="11"/>
      <c r="AB7506" s="123" t="s">
        <v>7939</v>
      </c>
      <c r="AC7506" s="124"/>
      <c r="AD7506" s="41"/>
      <c r="AE7506" s="41"/>
      <c r="AF7506" s="191"/>
      <c r="AG7506" s="41"/>
      <c r="AH7506" s="41" t="s">
        <v>7952</v>
      </c>
      <c r="AI7506" s="80" t="s">
        <v>6</v>
      </c>
      <c r="AJ7506" s="41"/>
      <c r="AK7506" s="3"/>
      <c r="AL7506" s="85"/>
      <c r="AM7506" s="151" t="s">
        <v>26263</v>
      </c>
      <c r="AN7506" s="15"/>
      <c r="AO7506" s="166"/>
      <c r="AP7506" s="5">
        <f t="shared" si="118"/>
        <v>0</v>
      </c>
      <c r="AQ7506" s="16"/>
      <c r="AR7506" s="205">
        <v>1</v>
      </c>
      <c r="AS7506" s="16"/>
      <c r="AT7506" s="16"/>
      <c r="AU7506" s="16"/>
      <c r="AV7506" s="16"/>
      <c r="AW7506" s="16"/>
      <c r="AX7506" s="16"/>
    </row>
    <row r="7507" spans="1:50" s="13" customFormat="1" ht="15" hidden="1" customHeight="1" x14ac:dyDescent="0.2">
      <c r="A7507" s="7" t="s">
        <v>28696</v>
      </c>
      <c r="B7507" s="3" t="s">
        <v>28256</v>
      </c>
      <c r="C7507" s="85" t="s">
        <v>7939</v>
      </c>
      <c r="D7507" s="85" t="s">
        <v>13090</v>
      </c>
      <c r="E7507" s="202" t="s">
        <v>7951</v>
      </c>
      <c r="F7507" s="85" t="s">
        <v>68</v>
      </c>
      <c r="G7507" s="85" t="s">
        <v>72</v>
      </c>
      <c r="H7507" s="85" t="s">
        <v>20690</v>
      </c>
      <c r="I7507" s="3" t="s">
        <v>28259</v>
      </c>
      <c r="J7507" s="85" t="s">
        <v>4400</v>
      </c>
      <c r="K7507" s="7" t="s">
        <v>3838</v>
      </c>
      <c r="L7507" s="3"/>
      <c r="M7507" s="3"/>
      <c r="N7507" s="41" t="s">
        <v>28257</v>
      </c>
      <c r="O7507" s="87">
        <v>0</v>
      </c>
      <c r="P7507" s="87">
        <v>0</v>
      </c>
      <c r="Q7507" s="87">
        <v>0</v>
      </c>
      <c r="R7507" s="87">
        <v>0</v>
      </c>
      <c r="S7507" s="87"/>
      <c r="T7507" s="87"/>
      <c r="U7507" s="85" t="s">
        <v>112</v>
      </c>
      <c r="V7507" s="179"/>
      <c r="W7507" s="7"/>
      <c r="X7507" s="3"/>
      <c r="Y7507" s="3"/>
      <c r="Z7507" s="215">
        <v>21968</v>
      </c>
      <c r="AA7507" s="11"/>
      <c r="AB7507" s="123" t="s">
        <v>7939</v>
      </c>
      <c r="AC7507" s="124"/>
      <c r="AD7507" s="41"/>
      <c r="AE7507" s="41"/>
      <c r="AF7507" s="191"/>
      <c r="AG7507" s="41"/>
      <c r="AH7507" s="41" t="s">
        <v>28258</v>
      </c>
      <c r="AI7507" s="80" t="s">
        <v>6</v>
      </c>
      <c r="AJ7507" s="41"/>
      <c r="AK7507" s="3"/>
      <c r="AL7507" s="85"/>
      <c r="AM7507" s="151" t="s">
        <v>28169</v>
      </c>
      <c r="AN7507" s="15"/>
      <c r="AO7507" s="166"/>
      <c r="AP7507" s="5">
        <f t="shared" si="118"/>
        <v>0</v>
      </c>
      <c r="AQ7507" s="16"/>
      <c r="AR7507" s="205">
        <v>1</v>
      </c>
      <c r="AS7507" s="16"/>
      <c r="AT7507" s="16"/>
      <c r="AU7507" s="16"/>
      <c r="AV7507" s="16"/>
      <c r="AW7507" s="16"/>
      <c r="AX7507" s="16"/>
    </row>
    <row r="7508" spans="1:50" s="13" customFormat="1" ht="15" hidden="1" customHeight="1" x14ac:dyDescent="0.2">
      <c r="A7508" s="7" t="s">
        <v>26862</v>
      </c>
      <c r="B7508" s="3" t="s">
        <v>28995</v>
      </c>
      <c r="C7508" s="85" t="s">
        <v>7939</v>
      </c>
      <c r="D7508" s="85" t="s">
        <v>13090</v>
      </c>
      <c r="E7508" s="202" t="s">
        <v>7951</v>
      </c>
      <c r="F7508" s="85" t="s">
        <v>34</v>
      </c>
      <c r="G7508" s="85" t="s">
        <v>38</v>
      </c>
      <c r="H7508" s="85" t="s">
        <v>20690</v>
      </c>
      <c r="I7508" s="3" t="s">
        <v>8095</v>
      </c>
      <c r="J7508" s="85" t="s">
        <v>124</v>
      </c>
      <c r="K7508" s="7" t="s">
        <v>125</v>
      </c>
      <c r="L7508" s="3"/>
      <c r="M7508" s="3"/>
      <c r="N7508" s="41" t="s">
        <v>25477</v>
      </c>
      <c r="O7508" s="87">
        <v>0</v>
      </c>
      <c r="P7508" s="87">
        <v>0</v>
      </c>
      <c r="Q7508" s="87">
        <v>0</v>
      </c>
      <c r="R7508" s="87">
        <v>0</v>
      </c>
      <c r="S7508" s="87"/>
      <c r="T7508" s="87"/>
      <c r="U7508" s="85" t="s">
        <v>112</v>
      </c>
      <c r="V7508" s="179"/>
      <c r="W7508" s="7"/>
      <c r="X7508" s="3"/>
      <c r="Y7508" s="3"/>
      <c r="Z7508" s="215">
        <v>105789</v>
      </c>
      <c r="AA7508" s="11"/>
      <c r="AB7508" s="123" t="s">
        <v>7939</v>
      </c>
      <c r="AC7508" s="124"/>
      <c r="AD7508" s="41"/>
      <c r="AE7508" s="41"/>
      <c r="AF7508" s="191"/>
      <c r="AG7508" s="41"/>
      <c r="AH7508" s="41" t="s">
        <v>7952</v>
      </c>
      <c r="AI7508" s="80" t="s">
        <v>6</v>
      </c>
      <c r="AJ7508" s="41"/>
      <c r="AK7508" s="3"/>
      <c r="AL7508" s="85"/>
      <c r="AM7508" s="151" t="s">
        <v>26263</v>
      </c>
      <c r="AN7508" s="15"/>
      <c r="AO7508" s="166"/>
      <c r="AP7508" s="5">
        <f t="shared" si="118"/>
        <v>0</v>
      </c>
      <c r="AQ7508" s="16"/>
      <c r="AR7508" s="205">
        <v>1</v>
      </c>
      <c r="AS7508" s="16"/>
      <c r="AT7508" s="16"/>
      <c r="AU7508" s="16"/>
      <c r="AV7508" s="16"/>
      <c r="AW7508" s="16"/>
      <c r="AX7508" s="16"/>
    </row>
    <row r="7509" spans="1:50" s="13" customFormat="1" ht="15" hidden="1" customHeight="1" x14ac:dyDescent="0.2">
      <c r="A7509" s="7" t="s">
        <v>26863</v>
      </c>
      <c r="B7509" s="3" t="s">
        <v>27272</v>
      </c>
      <c r="C7509" s="85" t="s">
        <v>7939</v>
      </c>
      <c r="D7509" s="85" t="s">
        <v>13090</v>
      </c>
      <c r="E7509" s="202" t="s">
        <v>7951</v>
      </c>
      <c r="F7509" s="85" t="s">
        <v>34</v>
      </c>
      <c r="G7509" s="85" t="s">
        <v>38</v>
      </c>
      <c r="H7509" s="85" t="s">
        <v>20690</v>
      </c>
      <c r="I7509" s="3" t="s">
        <v>8095</v>
      </c>
      <c r="J7509" s="85" t="s">
        <v>124</v>
      </c>
      <c r="K7509" s="7" t="s">
        <v>125</v>
      </c>
      <c r="L7509" s="3"/>
      <c r="M7509" s="3"/>
      <c r="N7509" s="41" t="s">
        <v>25477</v>
      </c>
      <c r="O7509" s="87">
        <v>0</v>
      </c>
      <c r="P7509" s="87">
        <v>0</v>
      </c>
      <c r="Q7509" s="87">
        <v>0</v>
      </c>
      <c r="R7509" s="87">
        <v>0</v>
      </c>
      <c r="S7509" s="87"/>
      <c r="T7509" s="87"/>
      <c r="U7509" s="85" t="s">
        <v>112</v>
      </c>
      <c r="V7509" s="179"/>
      <c r="W7509" s="7"/>
      <c r="X7509" s="3"/>
      <c r="Y7509" s="3"/>
      <c r="Z7509" s="215">
        <v>102785</v>
      </c>
      <c r="AA7509" s="11"/>
      <c r="AB7509" s="123" t="s">
        <v>7939</v>
      </c>
      <c r="AC7509" s="124"/>
      <c r="AD7509" s="41"/>
      <c r="AE7509" s="41"/>
      <c r="AF7509" s="191"/>
      <c r="AG7509" s="41"/>
      <c r="AH7509" s="41" t="s">
        <v>7952</v>
      </c>
      <c r="AI7509" s="80" t="s">
        <v>6</v>
      </c>
      <c r="AJ7509" s="41"/>
      <c r="AK7509" s="3"/>
      <c r="AL7509" s="85"/>
      <c r="AM7509" s="151" t="s">
        <v>26263</v>
      </c>
      <c r="AN7509" s="15"/>
      <c r="AO7509" s="166"/>
      <c r="AP7509" s="5">
        <f t="shared" si="118"/>
        <v>0</v>
      </c>
      <c r="AQ7509" s="16"/>
      <c r="AR7509" s="205">
        <v>1</v>
      </c>
      <c r="AS7509" s="16"/>
      <c r="AT7509" s="16"/>
      <c r="AU7509" s="16"/>
      <c r="AV7509" s="16"/>
      <c r="AW7509" s="16"/>
      <c r="AX7509" s="16"/>
    </row>
    <row r="7510" spans="1:50" s="13" customFormat="1" ht="15" hidden="1" customHeight="1" x14ac:dyDescent="0.2">
      <c r="A7510" s="7" t="s">
        <v>26864</v>
      </c>
      <c r="B7510" s="3" t="s">
        <v>27273</v>
      </c>
      <c r="C7510" s="85" t="s">
        <v>7939</v>
      </c>
      <c r="D7510" s="85" t="s">
        <v>13090</v>
      </c>
      <c r="E7510" s="202" t="s">
        <v>10070</v>
      </c>
      <c r="F7510" s="85" t="s">
        <v>68</v>
      </c>
      <c r="G7510" s="85" t="s">
        <v>72</v>
      </c>
      <c r="H7510" s="85" t="s">
        <v>20690</v>
      </c>
      <c r="I7510" s="3" t="s">
        <v>27260</v>
      </c>
      <c r="J7510" s="85" t="s">
        <v>4400</v>
      </c>
      <c r="K7510" s="7" t="s">
        <v>4422</v>
      </c>
      <c r="L7510" s="3"/>
      <c r="M7510" s="3"/>
      <c r="N7510" s="41" t="s">
        <v>27274</v>
      </c>
      <c r="O7510" s="87">
        <v>0</v>
      </c>
      <c r="P7510" s="87">
        <v>0</v>
      </c>
      <c r="Q7510" s="87">
        <v>0</v>
      </c>
      <c r="R7510" s="87">
        <v>0</v>
      </c>
      <c r="S7510" s="87"/>
      <c r="T7510" s="87"/>
      <c r="U7510" s="85" t="s">
        <v>112</v>
      </c>
      <c r="V7510" s="179"/>
      <c r="W7510" s="7"/>
      <c r="X7510" s="3"/>
      <c r="Y7510" s="3"/>
      <c r="Z7510" s="215">
        <v>33380</v>
      </c>
      <c r="AA7510" s="11"/>
      <c r="AB7510" s="123" t="s">
        <v>7939</v>
      </c>
      <c r="AC7510" s="124"/>
      <c r="AD7510" s="41"/>
      <c r="AE7510" s="41"/>
      <c r="AF7510" s="191"/>
      <c r="AG7510" s="41"/>
      <c r="AH7510" s="41" t="s">
        <v>8189</v>
      </c>
      <c r="AI7510" s="80" t="s">
        <v>6</v>
      </c>
      <c r="AJ7510" s="41"/>
      <c r="AK7510" s="3"/>
      <c r="AL7510" s="85"/>
      <c r="AM7510" s="151" t="s">
        <v>26263</v>
      </c>
      <c r="AN7510" s="15"/>
      <c r="AO7510" s="166"/>
      <c r="AP7510" s="5">
        <f t="shared" si="118"/>
        <v>0</v>
      </c>
      <c r="AQ7510" s="16"/>
      <c r="AR7510" s="205">
        <v>1</v>
      </c>
      <c r="AS7510" s="16"/>
      <c r="AT7510" s="16"/>
      <c r="AU7510" s="16"/>
      <c r="AV7510" s="16"/>
      <c r="AW7510" s="16"/>
      <c r="AX7510" s="16"/>
    </row>
    <row r="7511" spans="1:50" s="13" customFormat="1" ht="15" hidden="1" customHeight="1" x14ac:dyDescent="0.2">
      <c r="A7511" s="7" t="s">
        <v>26865</v>
      </c>
      <c r="B7511" s="3" t="s">
        <v>27275</v>
      </c>
      <c r="C7511" s="85" t="s">
        <v>7939</v>
      </c>
      <c r="D7511" s="85" t="s">
        <v>13090</v>
      </c>
      <c r="E7511" s="202" t="s">
        <v>7951</v>
      </c>
      <c r="F7511" s="85" t="s">
        <v>14</v>
      </c>
      <c r="G7511" s="85" t="s">
        <v>18</v>
      </c>
      <c r="H7511" s="85" t="s">
        <v>20690</v>
      </c>
      <c r="I7511" s="3" t="s">
        <v>8473</v>
      </c>
      <c r="J7511" s="85" t="s">
        <v>4400</v>
      </c>
      <c r="K7511" s="7" t="s">
        <v>4422</v>
      </c>
      <c r="L7511" s="3"/>
      <c r="M7511" s="3"/>
      <c r="N7511" s="41" t="s">
        <v>25474</v>
      </c>
      <c r="O7511" s="87">
        <v>0</v>
      </c>
      <c r="P7511" s="87">
        <v>0</v>
      </c>
      <c r="Q7511" s="87">
        <v>0</v>
      </c>
      <c r="R7511" s="87">
        <v>0</v>
      </c>
      <c r="S7511" s="87"/>
      <c r="T7511" s="87"/>
      <c r="U7511" s="85" t="s">
        <v>112</v>
      </c>
      <c r="V7511" s="179"/>
      <c r="W7511" s="7"/>
      <c r="X7511" s="3"/>
      <c r="Y7511" s="3"/>
      <c r="Z7511" s="215">
        <v>59832</v>
      </c>
      <c r="AA7511" s="11"/>
      <c r="AB7511" s="123" t="s">
        <v>7939</v>
      </c>
      <c r="AC7511" s="124"/>
      <c r="AD7511" s="41"/>
      <c r="AE7511" s="41"/>
      <c r="AF7511" s="191"/>
      <c r="AG7511" s="41"/>
      <c r="AH7511" s="41" t="s">
        <v>7952</v>
      </c>
      <c r="AI7511" s="80" t="s">
        <v>6</v>
      </c>
      <c r="AJ7511" s="41"/>
      <c r="AK7511" s="3"/>
      <c r="AL7511" s="85"/>
      <c r="AM7511" s="151" t="s">
        <v>26263</v>
      </c>
      <c r="AN7511" s="15"/>
      <c r="AO7511" s="166"/>
      <c r="AP7511" s="5">
        <f t="shared" si="118"/>
        <v>0</v>
      </c>
      <c r="AQ7511" s="16"/>
      <c r="AR7511" s="205">
        <v>1</v>
      </c>
      <c r="AS7511" s="16"/>
      <c r="AT7511" s="16"/>
      <c r="AU7511" s="16"/>
      <c r="AV7511" s="16"/>
      <c r="AW7511" s="16"/>
      <c r="AX7511" s="16"/>
    </row>
    <row r="7512" spans="1:50" s="13" customFormat="1" ht="15" hidden="1" customHeight="1" x14ac:dyDescent="0.2">
      <c r="A7512" s="7" t="s">
        <v>28697</v>
      </c>
      <c r="B7512" s="3" t="s">
        <v>28260</v>
      </c>
      <c r="C7512" s="85" t="s">
        <v>7939</v>
      </c>
      <c r="D7512" s="85" t="s">
        <v>13090</v>
      </c>
      <c r="E7512" s="202" t="s">
        <v>7951</v>
      </c>
      <c r="F7512" s="85" t="s">
        <v>14</v>
      </c>
      <c r="G7512" s="85" t="s">
        <v>18</v>
      </c>
      <c r="H7512" s="85" t="s">
        <v>20690</v>
      </c>
      <c r="I7512" s="3" t="s">
        <v>8473</v>
      </c>
      <c r="J7512" s="85" t="s">
        <v>4400</v>
      </c>
      <c r="K7512" s="7" t="s">
        <v>4422</v>
      </c>
      <c r="L7512" s="3"/>
      <c r="M7512" s="3"/>
      <c r="N7512" s="41" t="s">
        <v>25474</v>
      </c>
      <c r="O7512" s="87">
        <v>0</v>
      </c>
      <c r="P7512" s="87">
        <v>0</v>
      </c>
      <c r="Q7512" s="87">
        <v>0</v>
      </c>
      <c r="R7512" s="87">
        <v>0</v>
      </c>
      <c r="S7512" s="87"/>
      <c r="T7512" s="87"/>
      <c r="U7512" s="85" t="s">
        <v>112</v>
      </c>
      <c r="V7512" s="179"/>
      <c r="W7512" s="7"/>
      <c r="X7512" s="3"/>
      <c r="Y7512" s="3"/>
      <c r="Z7512" s="215">
        <v>59876</v>
      </c>
      <c r="AA7512" s="11"/>
      <c r="AB7512" s="123" t="s">
        <v>7939</v>
      </c>
      <c r="AC7512" s="124"/>
      <c r="AD7512" s="41"/>
      <c r="AE7512" s="41"/>
      <c r="AF7512" s="191"/>
      <c r="AG7512" s="41"/>
      <c r="AH7512" s="41" t="s">
        <v>7952</v>
      </c>
      <c r="AI7512" s="80" t="s">
        <v>6</v>
      </c>
      <c r="AJ7512" s="41"/>
      <c r="AK7512" s="3"/>
      <c r="AL7512" s="85"/>
      <c r="AM7512" s="151" t="s">
        <v>28169</v>
      </c>
      <c r="AN7512" s="15"/>
      <c r="AO7512" s="166"/>
      <c r="AP7512" s="5">
        <f t="shared" si="118"/>
        <v>0</v>
      </c>
      <c r="AQ7512" s="16"/>
      <c r="AR7512" s="205">
        <v>1</v>
      </c>
      <c r="AS7512" s="16"/>
      <c r="AT7512" s="16"/>
      <c r="AU7512" s="16"/>
      <c r="AV7512" s="16"/>
      <c r="AW7512" s="16"/>
      <c r="AX7512" s="16"/>
    </row>
    <row r="7513" spans="1:50" s="13" customFormat="1" ht="15" hidden="1" customHeight="1" x14ac:dyDescent="0.2">
      <c r="A7513" s="7" t="s">
        <v>11419</v>
      </c>
      <c r="B7513" s="3" t="s">
        <v>11420</v>
      </c>
      <c r="C7513" s="85" t="s">
        <v>7939</v>
      </c>
      <c r="D7513" s="85" t="s">
        <v>13090</v>
      </c>
      <c r="E7513" s="202" t="s">
        <v>154</v>
      </c>
      <c r="F7513" s="85" t="s">
        <v>14</v>
      </c>
      <c r="G7513" s="85" t="s">
        <v>17</v>
      </c>
      <c r="H7513" s="85" t="s">
        <v>20690</v>
      </c>
      <c r="I7513" s="3" t="s">
        <v>9452</v>
      </c>
      <c r="J7513" s="85" t="s">
        <v>4447</v>
      </c>
      <c r="K7513" s="7" t="s">
        <v>4988</v>
      </c>
      <c r="L7513" s="3"/>
      <c r="M7513" s="3"/>
      <c r="N7513" s="41" t="s">
        <v>11301</v>
      </c>
      <c r="O7513" s="87">
        <v>67748</v>
      </c>
      <c r="P7513" s="87">
        <v>67748</v>
      </c>
      <c r="Q7513" s="87">
        <v>0</v>
      </c>
      <c r="R7513" s="87">
        <v>0</v>
      </c>
      <c r="S7513" s="87"/>
      <c r="T7513" s="87"/>
      <c r="U7513" s="85">
        <v>2007</v>
      </c>
      <c r="V7513" s="179"/>
      <c r="W7513" s="7"/>
      <c r="X7513" s="3"/>
      <c r="Y7513" s="3"/>
      <c r="Z7513" s="215">
        <v>48167</v>
      </c>
      <c r="AA7513" s="11"/>
      <c r="AB7513" s="123" t="s">
        <v>7939</v>
      </c>
      <c r="AC7513" s="124"/>
      <c r="AD7513" s="41"/>
      <c r="AE7513" s="41"/>
      <c r="AF7513" s="191">
        <v>43927</v>
      </c>
      <c r="AG7513" s="41"/>
      <c r="AH7513" s="41" t="s">
        <v>8189</v>
      </c>
      <c r="AI7513" s="80" t="s">
        <v>6</v>
      </c>
      <c r="AJ7513" s="41"/>
      <c r="AK7513" s="4"/>
      <c r="AL7513" s="85"/>
      <c r="AM7513" s="151" t="s">
        <v>19998</v>
      </c>
      <c r="AN7513" s="15"/>
      <c r="AO7513" s="166"/>
      <c r="AP7513" s="5">
        <f t="shared" si="118"/>
        <v>0</v>
      </c>
      <c r="AQ7513" s="16"/>
      <c r="AR7513" s="205">
        <v>1</v>
      </c>
      <c r="AS7513" s="16"/>
      <c r="AT7513" s="16"/>
      <c r="AU7513" s="16"/>
      <c r="AV7513" s="16"/>
      <c r="AW7513" s="16"/>
      <c r="AX7513" s="16"/>
    </row>
    <row r="7514" spans="1:50" s="13" customFormat="1" ht="15" hidden="1" customHeight="1" x14ac:dyDescent="0.2">
      <c r="A7514" s="7" t="s">
        <v>11421</v>
      </c>
      <c r="B7514" s="3" t="s">
        <v>11422</v>
      </c>
      <c r="C7514" s="85" t="s">
        <v>7939</v>
      </c>
      <c r="D7514" s="85" t="s">
        <v>13090</v>
      </c>
      <c r="E7514" s="202" t="s">
        <v>16885</v>
      </c>
      <c r="F7514" s="85" t="s">
        <v>55</v>
      </c>
      <c r="G7514" s="85" t="s">
        <v>63</v>
      </c>
      <c r="H7514" s="85" t="s">
        <v>20690</v>
      </c>
      <c r="I7514" s="3" t="s">
        <v>7970</v>
      </c>
      <c r="J7514" s="85" t="s">
        <v>4435</v>
      </c>
      <c r="K7514" s="7" t="s">
        <v>3838</v>
      </c>
      <c r="L7514" s="3"/>
      <c r="M7514" s="3"/>
      <c r="N7514" s="41" t="s">
        <v>7950</v>
      </c>
      <c r="O7514" s="87">
        <v>0</v>
      </c>
      <c r="P7514" s="87">
        <v>0</v>
      </c>
      <c r="Q7514" s="87">
        <v>0</v>
      </c>
      <c r="R7514" s="87">
        <v>0</v>
      </c>
      <c r="S7514" s="87"/>
      <c r="T7514" s="87"/>
      <c r="U7514" s="85" t="s">
        <v>112</v>
      </c>
      <c r="V7514" s="179"/>
      <c r="W7514" s="7"/>
      <c r="X7514" s="3"/>
      <c r="Y7514" s="3"/>
      <c r="Z7514" s="215">
        <v>16634</v>
      </c>
      <c r="AA7514" s="11"/>
      <c r="AB7514" s="123" t="s">
        <v>7939</v>
      </c>
      <c r="AC7514" s="124"/>
      <c r="AD7514" s="41"/>
      <c r="AE7514" s="41"/>
      <c r="AF7514" s="191">
        <v>40302</v>
      </c>
      <c r="AG7514" s="41"/>
      <c r="AH7514" s="41" t="s">
        <v>8024</v>
      </c>
      <c r="AI7514" s="80" t="s">
        <v>6</v>
      </c>
      <c r="AJ7514" s="41"/>
      <c r="AK7514" s="3"/>
      <c r="AL7514" s="85"/>
      <c r="AM7514" s="151" t="s">
        <v>19998</v>
      </c>
      <c r="AN7514" s="15"/>
      <c r="AO7514" s="166"/>
      <c r="AP7514" s="5">
        <f t="shared" si="118"/>
        <v>0</v>
      </c>
      <c r="AQ7514" s="16"/>
      <c r="AR7514" s="205">
        <v>1</v>
      </c>
      <c r="AS7514" s="16"/>
      <c r="AT7514" s="16"/>
      <c r="AU7514" s="16"/>
      <c r="AV7514" s="16"/>
      <c r="AW7514" s="16"/>
      <c r="AX7514" s="16"/>
    </row>
    <row r="7515" spans="1:50" s="13" customFormat="1" ht="15" hidden="1" customHeight="1" x14ac:dyDescent="0.2">
      <c r="A7515" s="7" t="s">
        <v>26866</v>
      </c>
      <c r="B7515" s="3" t="s">
        <v>27276</v>
      </c>
      <c r="C7515" s="85" t="s">
        <v>7939</v>
      </c>
      <c r="D7515" s="85" t="s">
        <v>13090</v>
      </c>
      <c r="E7515" s="202" t="s">
        <v>7951</v>
      </c>
      <c r="F7515" s="85" t="s">
        <v>14</v>
      </c>
      <c r="G7515" s="85" t="s">
        <v>18</v>
      </c>
      <c r="H7515" s="85" t="s">
        <v>20690</v>
      </c>
      <c r="I7515" s="3" t="s">
        <v>8473</v>
      </c>
      <c r="J7515" s="85" t="s">
        <v>4400</v>
      </c>
      <c r="K7515" s="7" t="s">
        <v>4422</v>
      </c>
      <c r="L7515" s="3"/>
      <c r="M7515" s="3"/>
      <c r="N7515" s="41" t="s">
        <v>25474</v>
      </c>
      <c r="O7515" s="87">
        <v>0</v>
      </c>
      <c r="P7515" s="87">
        <v>0</v>
      </c>
      <c r="Q7515" s="87">
        <v>0</v>
      </c>
      <c r="R7515" s="87">
        <v>0</v>
      </c>
      <c r="S7515" s="87"/>
      <c r="T7515" s="87"/>
      <c r="U7515" s="85" t="s">
        <v>112</v>
      </c>
      <c r="V7515" s="179"/>
      <c r="W7515" s="7"/>
      <c r="X7515" s="3"/>
      <c r="Y7515" s="3"/>
      <c r="Z7515" s="215">
        <v>59929</v>
      </c>
      <c r="AA7515" s="11"/>
      <c r="AB7515" s="123" t="s">
        <v>7939</v>
      </c>
      <c r="AC7515" s="124"/>
      <c r="AD7515" s="41"/>
      <c r="AE7515" s="41"/>
      <c r="AF7515" s="191"/>
      <c r="AG7515" s="41"/>
      <c r="AH7515" s="41" t="s">
        <v>7952</v>
      </c>
      <c r="AI7515" s="80" t="s">
        <v>6</v>
      </c>
      <c r="AJ7515" s="41"/>
      <c r="AK7515" s="3"/>
      <c r="AL7515" s="85"/>
      <c r="AM7515" s="151" t="s">
        <v>26263</v>
      </c>
      <c r="AN7515" s="15"/>
      <c r="AO7515" s="166"/>
      <c r="AP7515" s="5">
        <f t="shared" si="118"/>
        <v>0</v>
      </c>
      <c r="AQ7515" s="16"/>
      <c r="AR7515" s="205">
        <v>1</v>
      </c>
      <c r="AS7515" s="16"/>
      <c r="AT7515" s="16"/>
      <c r="AU7515" s="16"/>
      <c r="AV7515" s="16"/>
      <c r="AW7515" s="16"/>
      <c r="AX7515" s="16"/>
    </row>
    <row r="7516" spans="1:50" s="13" customFormat="1" ht="15" hidden="1" customHeight="1" x14ac:dyDescent="0.2">
      <c r="A7516" s="7" t="s">
        <v>26867</v>
      </c>
      <c r="B7516" s="3" t="s">
        <v>27277</v>
      </c>
      <c r="C7516" s="85" t="s">
        <v>7939</v>
      </c>
      <c r="D7516" s="85" t="s">
        <v>13090</v>
      </c>
      <c r="E7516" s="202" t="s">
        <v>7951</v>
      </c>
      <c r="F7516" s="85" t="s">
        <v>14</v>
      </c>
      <c r="G7516" s="85" t="s">
        <v>18</v>
      </c>
      <c r="H7516" s="85" t="s">
        <v>20690</v>
      </c>
      <c r="I7516" s="3" t="s">
        <v>8473</v>
      </c>
      <c r="J7516" s="85" t="s">
        <v>4400</v>
      </c>
      <c r="K7516" s="7" t="s">
        <v>4422</v>
      </c>
      <c r="L7516" s="3"/>
      <c r="M7516" s="3"/>
      <c r="N7516" s="41" t="s">
        <v>25474</v>
      </c>
      <c r="O7516" s="87">
        <v>0</v>
      </c>
      <c r="P7516" s="87">
        <v>0</v>
      </c>
      <c r="Q7516" s="87">
        <v>0</v>
      </c>
      <c r="R7516" s="87">
        <v>0</v>
      </c>
      <c r="S7516" s="87"/>
      <c r="T7516" s="87"/>
      <c r="U7516" s="85" t="s">
        <v>112</v>
      </c>
      <c r="V7516" s="179"/>
      <c r="W7516" s="7"/>
      <c r="X7516" s="3"/>
      <c r="Y7516" s="3"/>
      <c r="Z7516" s="215">
        <v>59842</v>
      </c>
      <c r="AA7516" s="11"/>
      <c r="AB7516" s="123" t="s">
        <v>7939</v>
      </c>
      <c r="AC7516" s="124"/>
      <c r="AD7516" s="41"/>
      <c r="AE7516" s="41"/>
      <c r="AF7516" s="191"/>
      <c r="AG7516" s="41"/>
      <c r="AH7516" s="41" t="s">
        <v>7952</v>
      </c>
      <c r="AI7516" s="80" t="s">
        <v>6</v>
      </c>
      <c r="AJ7516" s="41"/>
      <c r="AK7516" s="3"/>
      <c r="AL7516" s="85"/>
      <c r="AM7516" s="151" t="s">
        <v>26263</v>
      </c>
      <c r="AN7516" s="15"/>
      <c r="AO7516" s="166"/>
      <c r="AP7516" s="5">
        <f t="shared" si="118"/>
        <v>0</v>
      </c>
      <c r="AQ7516" s="16"/>
      <c r="AR7516" s="205">
        <v>1</v>
      </c>
      <c r="AS7516" s="16"/>
      <c r="AT7516" s="16"/>
      <c r="AU7516" s="16"/>
      <c r="AV7516" s="16"/>
      <c r="AW7516" s="16"/>
      <c r="AX7516" s="16"/>
    </row>
    <row r="7517" spans="1:50" s="13" customFormat="1" ht="15" hidden="1" customHeight="1" x14ac:dyDescent="0.2">
      <c r="A7517" s="7" t="s">
        <v>26868</v>
      </c>
      <c r="B7517" s="3" t="s">
        <v>27278</v>
      </c>
      <c r="C7517" s="85" t="s">
        <v>7939</v>
      </c>
      <c r="D7517" s="85" t="s">
        <v>13090</v>
      </c>
      <c r="E7517" s="202" t="s">
        <v>10070</v>
      </c>
      <c r="F7517" s="85" t="s">
        <v>34</v>
      </c>
      <c r="G7517" s="85" t="s">
        <v>16219</v>
      </c>
      <c r="H7517" s="85" t="s">
        <v>20689</v>
      </c>
      <c r="I7517" s="3" t="s">
        <v>10268</v>
      </c>
      <c r="J7517" s="85" t="s">
        <v>4400</v>
      </c>
      <c r="K7517" s="7" t="s">
        <v>4422</v>
      </c>
      <c r="L7517" s="3"/>
      <c r="M7517" s="3"/>
      <c r="N7517" s="41" t="s">
        <v>27279</v>
      </c>
      <c r="O7517" s="87">
        <v>0</v>
      </c>
      <c r="P7517" s="87">
        <v>0</v>
      </c>
      <c r="Q7517" s="87">
        <v>0</v>
      </c>
      <c r="R7517" s="87">
        <v>0</v>
      </c>
      <c r="S7517" s="87"/>
      <c r="T7517" s="87"/>
      <c r="U7517" s="85" t="s">
        <v>112</v>
      </c>
      <c r="V7517" s="179"/>
      <c r="W7517" s="7"/>
      <c r="X7517" s="3"/>
      <c r="Y7517" s="3"/>
      <c r="Z7517" s="215">
        <v>326639</v>
      </c>
      <c r="AA7517" s="11"/>
      <c r="AB7517" s="123" t="s">
        <v>7939</v>
      </c>
      <c r="AC7517" s="124"/>
      <c r="AD7517" s="41"/>
      <c r="AE7517" s="41"/>
      <c r="AF7517" s="191"/>
      <c r="AG7517" s="41"/>
      <c r="AH7517" s="41" t="s">
        <v>7952</v>
      </c>
      <c r="AI7517" s="80" t="s">
        <v>6</v>
      </c>
      <c r="AJ7517" s="41"/>
      <c r="AK7517" s="3"/>
      <c r="AL7517" s="85"/>
      <c r="AM7517" s="151" t="s">
        <v>26263</v>
      </c>
      <c r="AN7517" s="15"/>
      <c r="AO7517" s="166"/>
      <c r="AP7517" s="5">
        <f t="shared" si="118"/>
        <v>0</v>
      </c>
      <c r="AQ7517" s="16"/>
      <c r="AR7517" s="205">
        <v>1</v>
      </c>
      <c r="AS7517" s="16"/>
      <c r="AT7517" s="16"/>
      <c r="AU7517" s="16"/>
      <c r="AV7517" s="16"/>
      <c r="AW7517" s="16"/>
      <c r="AX7517" s="16"/>
    </row>
    <row r="7518" spans="1:50" s="13" customFormat="1" ht="15" hidden="1" customHeight="1" x14ac:dyDescent="0.2">
      <c r="A7518" s="7" t="s">
        <v>26869</v>
      </c>
      <c r="B7518" s="3" t="s">
        <v>27280</v>
      </c>
      <c r="C7518" s="85" t="s">
        <v>7939</v>
      </c>
      <c r="D7518" s="85" t="s">
        <v>13090</v>
      </c>
      <c r="E7518" s="202" t="s">
        <v>9112</v>
      </c>
      <c r="F7518" s="85" t="s">
        <v>40</v>
      </c>
      <c r="G7518" s="85" t="s">
        <v>15326</v>
      </c>
      <c r="H7518" s="85" t="s">
        <v>20690</v>
      </c>
      <c r="I7518" s="3" t="s">
        <v>16773</v>
      </c>
      <c r="J7518" s="85" t="s">
        <v>4447</v>
      </c>
      <c r="K7518" s="7" t="s">
        <v>4685</v>
      </c>
      <c r="L7518" s="3"/>
      <c r="M7518" s="3"/>
      <c r="N7518" s="41" t="s">
        <v>27281</v>
      </c>
      <c r="O7518" s="87">
        <v>0</v>
      </c>
      <c r="P7518" s="87">
        <v>0</v>
      </c>
      <c r="Q7518" s="87">
        <v>0</v>
      </c>
      <c r="R7518" s="87">
        <v>0</v>
      </c>
      <c r="S7518" s="87"/>
      <c r="T7518" s="87"/>
      <c r="U7518" s="85" t="s">
        <v>112</v>
      </c>
      <c r="V7518" s="179"/>
      <c r="W7518" s="7"/>
      <c r="X7518" s="3"/>
      <c r="Y7518" s="3"/>
      <c r="Z7518" s="215">
        <v>11745</v>
      </c>
      <c r="AA7518" s="11"/>
      <c r="AB7518" s="123" t="s">
        <v>7939</v>
      </c>
      <c r="AC7518" s="124"/>
      <c r="AD7518" s="41"/>
      <c r="AE7518" s="41"/>
      <c r="AF7518" s="191"/>
      <c r="AG7518" s="41"/>
      <c r="AH7518" s="41" t="s">
        <v>8211</v>
      </c>
      <c r="AI7518" s="80" t="s">
        <v>6</v>
      </c>
      <c r="AJ7518" s="41"/>
      <c r="AK7518" s="3"/>
      <c r="AL7518" s="85"/>
      <c r="AM7518" s="151" t="s">
        <v>26263</v>
      </c>
      <c r="AN7518" s="15"/>
      <c r="AO7518" s="166"/>
      <c r="AP7518" s="5">
        <f t="shared" si="118"/>
        <v>0</v>
      </c>
      <c r="AQ7518" s="16"/>
      <c r="AR7518" s="205">
        <v>1</v>
      </c>
      <c r="AS7518" s="16"/>
      <c r="AT7518" s="16"/>
      <c r="AU7518" s="16"/>
      <c r="AV7518" s="16"/>
      <c r="AW7518" s="16"/>
      <c r="AX7518" s="16"/>
    </row>
    <row r="7519" spans="1:50" s="13" customFormat="1" ht="15" hidden="1" customHeight="1" x14ac:dyDescent="0.2">
      <c r="A7519" s="7" t="s">
        <v>26870</v>
      </c>
      <c r="B7519" s="3" t="s">
        <v>27282</v>
      </c>
      <c r="C7519" s="85" t="s">
        <v>7939</v>
      </c>
      <c r="D7519" s="85" t="s">
        <v>13090</v>
      </c>
      <c r="E7519" s="202" t="s">
        <v>7951</v>
      </c>
      <c r="F7519" s="85" t="s">
        <v>14</v>
      </c>
      <c r="G7519" s="85" t="s">
        <v>18</v>
      </c>
      <c r="H7519" s="85" t="s">
        <v>20690</v>
      </c>
      <c r="I7519" s="3" t="s">
        <v>8473</v>
      </c>
      <c r="J7519" s="85" t="s">
        <v>4400</v>
      </c>
      <c r="K7519" s="7" t="s">
        <v>4422</v>
      </c>
      <c r="L7519" s="3"/>
      <c r="M7519" s="3"/>
      <c r="N7519" s="41" t="s">
        <v>25474</v>
      </c>
      <c r="O7519" s="87">
        <v>0</v>
      </c>
      <c r="P7519" s="87">
        <v>0</v>
      </c>
      <c r="Q7519" s="87">
        <v>0</v>
      </c>
      <c r="R7519" s="87">
        <v>0</v>
      </c>
      <c r="S7519" s="87"/>
      <c r="T7519" s="87"/>
      <c r="U7519" s="85" t="s">
        <v>112</v>
      </c>
      <c r="V7519" s="179"/>
      <c r="W7519" s="7"/>
      <c r="X7519" s="3"/>
      <c r="Y7519" s="3"/>
      <c r="Z7519" s="215">
        <v>59874</v>
      </c>
      <c r="AA7519" s="11"/>
      <c r="AB7519" s="123" t="s">
        <v>7939</v>
      </c>
      <c r="AC7519" s="124"/>
      <c r="AD7519" s="41"/>
      <c r="AE7519" s="41"/>
      <c r="AF7519" s="191"/>
      <c r="AG7519" s="41"/>
      <c r="AH7519" s="41" t="s">
        <v>7952</v>
      </c>
      <c r="AI7519" s="80" t="s">
        <v>6</v>
      </c>
      <c r="AJ7519" s="41"/>
      <c r="AK7519" s="3"/>
      <c r="AL7519" s="85"/>
      <c r="AM7519" s="151" t="s">
        <v>26263</v>
      </c>
      <c r="AN7519" s="15"/>
      <c r="AO7519" s="166"/>
      <c r="AP7519" s="5">
        <f t="shared" si="118"/>
        <v>0</v>
      </c>
      <c r="AQ7519" s="16"/>
      <c r="AR7519" s="205">
        <v>1</v>
      </c>
      <c r="AS7519" s="16"/>
      <c r="AT7519" s="16"/>
      <c r="AU7519" s="16"/>
      <c r="AV7519" s="16"/>
      <c r="AW7519" s="16"/>
      <c r="AX7519" s="16"/>
    </row>
    <row r="7520" spans="1:50" s="13" customFormat="1" ht="15" hidden="1" customHeight="1" x14ac:dyDescent="0.2">
      <c r="A7520" s="7" t="s">
        <v>28698</v>
      </c>
      <c r="B7520" s="3" t="s">
        <v>28261</v>
      </c>
      <c r="C7520" s="85" t="s">
        <v>7939</v>
      </c>
      <c r="D7520" s="85" t="s">
        <v>13090</v>
      </c>
      <c r="E7520" s="202" t="s">
        <v>7951</v>
      </c>
      <c r="F7520" s="85" t="s">
        <v>14</v>
      </c>
      <c r="G7520" s="85" t="s">
        <v>18</v>
      </c>
      <c r="H7520" s="85" t="s">
        <v>20690</v>
      </c>
      <c r="I7520" s="3" t="s">
        <v>8473</v>
      </c>
      <c r="J7520" s="85" t="s">
        <v>4400</v>
      </c>
      <c r="K7520" s="7" t="s">
        <v>3838</v>
      </c>
      <c r="L7520" s="3"/>
      <c r="M7520" s="3"/>
      <c r="N7520" s="41" t="s">
        <v>22105</v>
      </c>
      <c r="O7520" s="87">
        <v>0</v>
      </c>
      <c r="P7520" s="87">
        <v>0</v>
      </c>
      <c r="Q7520" s="87">
        <v>0</v>
      </c>
      <c r="R7520" s="87">
        <v>0</v>
      </c>
      <c r="S7520" s="87"/>
      <c r="T7520" s="87"/>
      <c r="U7520" s="85" t="s">
        <v>112</v>
      </c>
      <c r="V7520" s="179"/>
      <c r="W7520" s="7"/>
      <c r="X7520" s="3"/>
      <c r="Y7520" s="3"/>
      <c r="Z7520" s="215">
        <v>52920</v>
      </c>
      <c r="AA7520" s="11"/>
      <c r="AB7520" s="123" t="s">
        <v>7939</v>
      </c>
      <c r="AC7520" s="124"/>
      <c r="AD7520" s="41"/>
      <c r="AE7520" s="41"/>
      <c r="AF7520" s="191"/>
      <c r="AG7520" s="41"/>
      <c r="AH7520" s="41" t="s">
        <v>7952</v>
      </c>
      <c r="AI7520" s="80" t="s">
        <v>6</v>
      </c>
      <c r="AJ7520" s="41"/>
      <c r="AK7520" s="3"/>
      <c r="AL7520" s="85"/>
      <c r="AM7520" s="151" t="s">
        <v>28169</v>
      </c>
      <c r="AN7520" s="15"/>
      <c r="AO7520" s="166"/>
      <c r="AP7520" s="5">
        <f t="shared" si="118"/>
        <v>0</v>
      </c>
      <c r="AQ7520" s="16"/>
      <c r="AR7520" s="205">
        <v>1</v>
      </c>
      <c r="AS7520" s="16"/>
      <c r="AT7520" s="16"/>
      <c r="AU7520" s="16"/>
      <c r="AV7520" s="16"/>
      <c r="AW7520" s="16"/>
      <c r="AX7520" s="16"/>
    </row>
    <row r="7521" spans="1:50" s="13" customFormat="1" ht="15" hidden="1" customHeight="1" x14ac:dyDescent="0.2">
      <c r="A7521" s="7" t="s">
        <v>26871</v>
      </c>
      <c r="B7521" s="3" t="s">
        <v>27283</v>
      </c>
      <c r="C7521" s="85" t="s">
        <v>7939</v>
      </c>
      <c r="D7521" s="85" t="s">
        <v>13090</v>
      </c>
      <c r="E7521" s="202" t="s">
        <v>9112</v>
      </c>
      <c r="F7521" s="85" t="s">
        <v>14</v>
      </c>
      <c r="G7521" s="85" t="s">
        <v>17</v>
      </c>
      <c r="H7521" s="85" t="s">
        <v>20690</v>
      </c>
      <c r="I7521" s="3" t="s">
        <v>10860</v>
      </c>
      <c r="J7521" s="85" t="s">
        <v>4406</v>
      </c>
      <c r="K7521" s="7" t="s">
        <v>4407</v>
      </c>
      <c r="L7521" s="3"/>
      <c r="M7521" s="3"/>
      <c r="N7521" s="41" t="s">
        <v>7950</v>
      </c>
      <c r="O7521" s="87">
        <v>0</v>
      </c>
      <c r="P7521" s="87">
        <v>0</v>
      </c>
      <c r="Q7521" s="87">
        <v>0</v>
      </c>
      <c r="R7521" s="87">
        <v>0</v>
      </c>
      <c r="S7521" s="87"/>
      <c r="T7521" s="87"/>
      <c r="U7521" s="85" t="s">
        <v>112</v>
      </c>
      <c r="V7521" s="179"/>
      <c r="W7521" s="7"/>
      <c r="X7521" s="3"/>
      <c r="Y7521" s="3"/>
      <c r="Z7521" s="215">
        <v>48533</v>
      </c>
      <c r="AA7521" s="11"/>
      <c r="AB7521" s="123" t="s">
        <v>7939</v>
      </c>
      <c r="AC7521" s="124"/>
      <c r="AD7521" s="41"/>
      <c r="AE7521" s="41"/>
      <c r="AF7521" s="191"/>
      <c r="AG7521" s="41"/>
      <c r="AH7521" s="41" t="s">
        <v>16608</v>
      </c>
      <c r="AI7521" s="80" t="s">
        <v>6</v>
      </c>
      <c r="AJ7521" s="41"/>
      <c r="AK7521" s="3"/>
      <c r="AL7521" s="85"/>
      <c r="AM7521" s="151" t="s">
        <v>26263</v>
      </c>
      <c r="AN7521" s="15"/>
      <c r="AO7521" s="166"/>
      <c r="AP7521" s="5">
        <f t="shared" si="118"/>
        <v>0</v>
      </c>
      <c r="AQ7521" s="16"/>
      <c r="AR7521" s="205">
        <v>1</v>
      </c>
      <c r="AS7521" s="16"/>
      <c r="AT7521" s="16"/>
      <c r="AU7521" s="16"/>
      <c r="AV7521" s="16"/>
      <c r="AW7521" s="16"/>
      <c r="AX7521" s="16"/>
    </row>
    <row r="7522" spans="1:50" s="13" customFormat="1" ht="15" hidden="1" customHeight="1" x14ac:dyDescent="0.2">
      <c r="A7522" s="7" t="s">
        <v>26872</v>
      </c>
      <c r="B7522" s="3" t="s">
        <v>27284</v>
      </c>
      <c r="C7522" s="85" t="s">
        <v>7939</v>
      </c>
      <c r="D7522" s="85" t="s">
        <v>13090</v>
      </c>
      <c r="E7522" s="202" t="s">
        <v>7951</v>
      </c>
      <c r="F7522" s="85" t="s">
        <v>34</v>
      </c>
      <c r="G7522" s="85" t="s">
        <v>35</v>
      </c>
      <c r="H7522" s="85" t="s">
        <v>20688</v>
      </c>
      <c r="I7522" s="7" t="s">
        <v>8125</v>
      </c>
      <c r="J7522" s="85" t="s">
        <v>4400</v>
      </c>
      <c r="K7522" s="7" t="s">
        <v>4422</v>
      </c>
      <c r="L7522" s="3"/>
      <c r="M7522" s="3"/>
      <c r="N7522" s="41" t="s">
        <v>27285</v>
      </c>
      <c r="O7522" s="87">
        <v>0</v>
      </c>
      <c r="P7522" s="87">
        <v>0</v>
      </c>
      <c r="Q7522" s="87">
        <v>0</v>
      </c>
      <c r="R7522" s="87">
        <v>0</v>
      </c>
      <c r="S7522" s="87"/>
      <c r="T7522" s="87"/>
      <c r="U7522" s="85" t="s">
        <v>112</v>
      </c>
      <c r="V7522" s="179"/>
      <c r="W7522" s="7"/>
      <c r="X7522" s="3"/>
      <c r="Y7522" s="3"/>
      <c r="Z7522" s="215">
        <v>110868</v>
      </c>
      <c r="AA7522" s="11"/>
      <c r="AB7522" s="123" t="s">
        <v>7939</v>
      </c>
      <c r="AC7522" s="124"/>
      <c r="AD7522" s="41"/>
      <c r="AE7522" s="41"/>
      <c r="AF7522" s="191"/>
      <c r="AG7522" s="41"/>
      <c r="AH7522" s="41" t="s">
        <v>7952</v>
      </c>
      <c r="AI7522" s="80" t="s">
        <v>6</v>
      </c>
      <c r="AJ7522" s="41"/>
      <c r="AK7522" s="3"/>
      <c r="AL7522" s="85"/>
      <c r="AM7522" s="151" t="s">
        <v>26263</v>
      </c>
      <c r="AN7522" s="15"/>
      <c r="AO7522" s="166"/>
      <c r="AP7522" s="5">
        <f t="shared" si="118"/>
        <v>0</v>
      </c>
      <c r="AQ7522" s="16"/>
      <c r="AR7522" s="205">
        <v>1</v>
      </c>
      <c r="AS7522" s="16"/>
      <c r="AT7522" s="16"/>
      <c r="AU7522" s="16"/>
      <c r="AV7522" s="16"/>
      <c r="AW7522" s="16"/>
      <c r="AX7522" s="16"/>
    </row>
    <row r="7523" spans="1:50" s="13" customFormat="1" ht="15" hidden="1" customHeight="1" x14ac:dyDescent="0.2">
      <c r="A7523" s="7" t="s">
        <v>26873</v>
      </c>
      <c r="B7523" s="3" t="s">
        <v>27286</v>
      </c>
      <c r="C7523" s="85" t="s">
        <v>7939</v>
      </c>
      <c r="D7523" s="85" t="s">
        <v>13090</v>
      </c>
      <c r="E7523" s="202" t="s">
        <v>7951</v>
      </c>
      <c r="F7523" s="85" t="s">
        <v>64</v>
      </c>
      <c r="G7523" s="85" t="s">
        <v>16220</v>
      </c>
      <c r="H7523" s="85" t="s">
        <v>20690</v>
      </c>
      <c r="I7523" s="3" t="s">
        <v>11579</v>
      </c>
      <c r="J7523" s="85" t="s">
        <v>4406</v>
      </c>
      <c r="K7523" s="7" t="s">
        <v>4407</v>
      </c>
      <c r="L7523" s="3"/>
      <c r="M7523" s="3"/>
      <c r="N7523" s="41" t="s">
        <v>27287</v>
      </c>
      <c r="O7523" s="87">
        <v>0</v>
      </c>
      <c r="P7523" s="87">
        <v>0</v>
      </c>
      <c r="Q7523" s="87">
        <v>0</v>
      </c>
      <c r="R7523" s="87">
        <v>0</v>
      </c>
      <c r="S7523" s="87"/>
      <c r="T7523" s="87"/>
      <c r="U7523" s="85" t="s">
        <v>112</v>
      </c>
      <c r="V7523" s="179"/>
      <c r="W7523" s="7"/>
      <c r="X7523" s="3"/>
      <c r="Y7523" s="3"/>
      <c r="Z7523" s="215">
        <v>320</v>
      </c>
      <c r="AA7523" s="11"/>
      <c r="AB7523" s="123" t="s">
        <v>7939</v>
      </c>
      <c r="AC7523" s="124"/>
      <c r="AD7523" s="41"/>
      <c r="AE7523" s="41"/>
      <c r="AF7523" s="191"/>
      <c r="AG7523" s="41"/>
      <c r="AH7523" s="41" t="s">
        <v>7967</v>
      </c>
      <c r="AI7523" s="80" t="s">
        <v>6</v>
      </c>
      <c r="AJ7523" s="41"/>
      <c r="AK7523" s="3"/>
      <c r="AL7523" s="85"/>
      <c r="AM7523" s="151" t="s">
        <v>26263</v>
      </c>
      <c r="AN7523" s="15"/>
      <c r="AO7523" s="166"/>
      <c r="AP7523" s="5">
        <f t="shared" si="118"/>
        <v>0</v>
      </c>
      <c r="AQ7523" s="16"/>
      <c r="AR7523" s="205">
        <v>1</v>
      </c>
      <c r="AS7523" s="16"/>
      <c r="AT7523" s="16"/>
      <c r="AU7523" s="16"/>
      <c r="AV7523" s="16"/>
      <c r="AW7523" s="16"/>
      <c r="AX7523" s="16"/>
    </row>
    <row r="7524" spans="1:50" s="13" customFormat="1" ht="15" hidden="1" customHeight="1" x14ac:dyDescent="0.2">
      <c r="A7524" s="7" t="s">
        <v>11423</v>
      </c>
      <c r="B7524" s="3" t="s">
        <v>11424</v>
      </c>
      <c r="C7524" s="85" t="s">
        <v>7939</v>
      </c>
      <c r="D7524" s="85" t="s">
        <v>13090</v>
      </c>
      <c r="E7524" s="202" t="s">
        <v>154</v>
      </c>
      <c r="F7524" s="85" t="s">
        <v>68</v>
      </c>
      <c r="G7524" s="85" t="s">
        <v>71</v>
      </c>
      <c r="H7524" s="85" t="s">
        <v>20690</v>
      </c>
      <c r="I7524" s="3" t="s">
        <v>16630</v>
      </c>
      <c r="J7524" s="85" t="s">
        <v>4447</v>
      </c>
      <c r="K7524" s="7" t="s">
        <v>4988</v>
      </c>
      <c r="L7524" s="3"/>
      <c r="M7524" s="3"/>
      <c r="N7524" s="41" t="s">
        <v>11425</v>
      </c>
      <c r="O7524" s="87">
        <v>304079</v>
      </c>
      <c r="P7524" s="87">
        <v>304079</v>
      </c>
      <c r="Q7524" s="87">
        <v>0</v>
      </c>
      <c r="R7524" s="87">
        <v>0</v>
      </c>
      <c r="S7524" s="87"/>
      <c r="T7524" s="87"/>
      <c r="U7524" s="85">
        <v>2007</v>
      </c>
      <c r="V7524" s="179"/>
      <c r="W7524" s="7"/>
      <c r="X7524" s="3"/>
      <c r="Y7524" s="3"/>
      <c r="Z7524" s="215">
        <v>26662</v>
      </c>
      <c r="AA7524" s="11"/>
      <c r="AB7524" s="123" t="s">
        <v>7939</v>
      </c>
      <c r="AC7524" s="124"/>
      <c r="AD7524" s="41"/>
      <c r="AE7524" s="41"/>
      <c r="AF7524" s="191">
        <v>43927</v>
      </c>
      <c r="AG7524" s="41"/>
      <c r="AH7524" s="41" t="s">
        <v>8189</v>
      </c>
      <c r="AI7524" s="80" t="s">
        <v>6</v>
      </c>
      <c r="AJ7524" s="41"/>
      <c r="AK7524" s="3"/>
      <c r="AL7524" s="85"/>
      <c r="AM7524" s="151" t="s">
        <v>19998</v>
      </c>
      <c r="AN7524" s="15"/>
      <c r="AO7524" s="166"/>
      <c r="AP7524" s="5">
        <f t="shared" si="118"/>
        <v>0</v>
      </c>
      <c r="AQ7524" s="16"/>
      <c r="AR7524" s="205">
        <v>1</v>
      </c>
      <c r="AS7524" s="16"/>
      <c r="AT7524" s="16"/>
      <c r="AU7524" s="16"/>
      <c r="AV7524" s="16"/>
      <c r="AW7524" s="16"/>
      <c r="AX7524" s="16"/>
    </row>
    <row r="7525" spans="1:50" s="13" customFormat="1" ht="15" hidden="1" customHeight="1" x14ac:dyDescent="0.2">
      <c r="A7525" s="7" t="s">
        <v>26874</v>
      </c>
      <c r="B7525" s="3" t="s">
        <v>27288</v>
      </c>
      <c r="C7525" s="85" t="s">
        <v>7939</v>
      </c>
      <c r="D7525" s="85" t="s">
        <v>13090</v>
      </c>
      <c r="E7525" s="202" t="s">
        <v>7951</v>
      </c>
      <c r="F7525" s="85" t="s">
        <v>34</v>
      </c>
      <c r="G7525" s="85" t="s">
        <v>37</v>
      </c>
      <c r="H7525" s="85" t="s">
        <v>20689</v>
      </c>
      <c r="I7525" s="3" t="s">
        <v>7949</v>
      </c>
      <c r="J7525" s="85" t="s">
        <v>4400</v>
      </c>
      <c r="K7525" s="7" t="s">
        <v>4422</v>
      </c>
      <c r="L7525" s="3"/>
      <c r="M7525" s="3"/>
      <c r="N7525" s="41" t="s">
        <v>10207</v>
      </c>
      <c r="O7525" s="87">
        <v>0</v>
      </c>
      <c r="P7525" s="87">
        <v>0</v>
      </c>
      <c r="Q7525" s="87">
        <v>0</v>
      </c>
      <c r="R7525" s="87">
        <v>0</v>
      </c>
      <c r="S7525" s="87"/>
      <c r="T7525" s="87"/>
      <c r="U7525" s="85" t="s">
        <v>112</v>
      </c>
      <c r="V7525" s="179"/>
      <c r="W7525" s="7"/>
      <c r="X7525" s="3"/>
      <c r="Y7525" s="3"/>
      <c r="Z7525" s="215">
        <v>137285</v>
      </c>
      <c r="AA7525" s="11"/>
      <c r="AB7525" s="123" t="s">
        <v>7939</v>
      </c>
      <c r="AC7525" s="124"/>
      <c r="AD7525" s="41"/>
      <c r="AE7525" s="41"/>
      <c r="AF7525" s="191"/>
      <c r="AG7525" s="41"/>
      <c r="AH7525" s="41" t="s">
        <v>7952</v>
      </c>
      <c r="AI7525" s="80" t="s">
        <v>6</v>
      </c>
      <c r="AJ7525" s="41"/>
      <c r="AK7525" s="3"/>
      <c r="AL7525" s="85"/>
      <c r="AM7525" s="151" t="s">
        <v>26263</v>
      </c>
      <c r="AN7525" s="15"/>
      <c r="AO7525" s="166"/>
      <c r="AP7525" s="5">
        <f t="shared" si="118"/>
        <v>0</v>
      </c>
      <c r="AQ7525" s="16"/>
      <c r="AR7525" s="205">
        <v>1</v>
      </c>
      <c r="AS7525" s="16"/>
      <c r="AT7525" s="16"/>
      <c r="AU7525" s="16"/>
      <c r="AV7525" s="16"/>
      <c r="AW7525" s="16"/>
      <c r="AX7525" s="16"/>
    </row>
    <row r="7526" spans="1:50" s="13" customFormat="1" ht="15" hidden="1" customHeight="1" x14ac:dyDescent="0.2">
      <c r="A7526" s="7" t="s">
        <v>26875</v>
      </c>
      <c r="B7526" s="3" t="s">
        <v>27289</v>
      </c>
      <c r="C7526" s="85" t="s">
        <v>7939</v>
      </c>
      <c r="D7526" s="85" t="s">
        <v>13090</v>
      </c>
      <c r="E7526" s="202" t="s">
        <v>7951</v>
      </c>
      <c r="F7526" s="85" t="s">
        <v>14</v>
      </c>
      <c r="G7526" s="85" t="s">
        <v>20</v>
      </c>
      <c r="H7526" s="85" t="s">
        <v>20689</v>
      </c>
      <c r="I7526" s="3" t="s">
        <v>16770</v>
      </c>
      <c r="J7526" s="85" t="s">
        <v>4400</v>
      </c>
      <c r="K7526" s="7" t="s">
        <v>4422</v>
      </c>
      <c r="L7526" s="3"/>
      <c r="M7526" s="3"/>
      <c r="N7526" s="41" t="s">
        <v>27290</v>
      </c>
      <c r="O7526" s="87">
        <v>0</v>
      </c>
      <c r="P7526" s="87">
        <v>0</v>
      </c>
      <c r="Q7526" s="87">
        <v>0</v>
      </c>
      <c r="R7526" s="87">
        <v>0</v>
      </c>
      <c r="S7526" s="87"/>
      <c r="T7526" s="87"/>
      <c r="U7526" s="85" t="s">
        <v>112</v>
      </c>
      <c r="V7526" s="179"/>
      <c r="W7526" s="7"/>
      <c r="X7526" s="3"/>
      <c r="Y7526" s="3"/>
      <c r="Z7526" s="215">
        <v>1084991</v>
      </c>
      <c r="AA7526" s="11"/>
      <c r="AB7526" s="123" t="s">
        <v>7939</v>
      </c>
      <c r="AC7526" s="124"/>
      <c r="AD7526" s="41"/>
      <c r="AE7526" s="41"/>
      <c r="AF7526" s="191"/>
      <c r="AG7526" s="41"/>
      <c r="AH7526" s="41" t="s">
        <v>7952</v>
      </c>
      <c r="AI7526" s="80" t="s">
        <v>6</v>
      </c>
      <c r="AJ7526" s="41"/>
      <c r="AK7526" s="3"/>
      <c r="AL7526" s="85"/>
      <c r="AM7526" s="151" t="s">
        <v>26263</v>
      </c>
      <c r="AN7526" s="15"/>
      <c r="AO7526" s="166"/>
      <c r="AP7526" s="5">
        <f t="shared" si="118"/>
        <v>0</v>
      </c>
      <c r="AQ7526" s="16"/>
      <c r="AR7526" s="205">
        <v>1</v>
      </c>
      <c r="AS7526" s="16"/>
      <c r="AT7526" s="16"/>
      <c r="AU7526" s="16"/>
      <c r="AV7526" s="16"/>
      <c r="AW7526" s="16"/>
      <c r="AX7526" s="16"/>
    </row>
    <row r="7527" spans="1:50" s="13" customFormat="1" ht="15" hidden="1" customHeight="1" x14ac:dyDescent="0.2">
      <c r="A7527" s="7" t="s">
        <v>26876</v>
      </c>
      <c r="B7527" s="3" t="s">
        <v>27291</v>
      </c>
      <c r="C7527" s="85" t="s">
        <v>7939</v>
      </c>
      <c r="D7527" s="85" t="s">
        <v>13090</v>
      </c>
      <c r="E7527" s="202" t="s">
        <v>7951</v>
      </c>
      <c r="F7527" s="85" t="s">
        <v>14</v>
      </c>
      <c r="G7527" s="85" t="s">
        <v>20</v>
      </c>
      <c r="H7527" s="85" t="s">
        <v>20689</v>
      </c>
      <c r="I7527" s="3" t="s">
        <v>16770</v>
      </c>
      <c r="J7527" s="85" t="s">
        <v>4400</v>
      </c>
      <c r="K7527" s="7" t="s">
        <v>4422</v>
      </c>
      <c r="L7527" s="3"/>
      <c r="M7527" s="3"/>
      <c r="N7527" s="41" t="s">
        <v>27290</v>
      </c>
      <c r="O7527" s="87">
        <v>0</v>
      </c>
      <c r="P7527" s="87">
        <v>0</v>
      </c>
      <c r="Q7527" s="87">
        <v>0</v>
      </c>
      <c r="R7527" s="87">
        <v>0</v>
      </c>
      <c r="S7527" s="87"/>
      <c r="T7527" s="87"/>
      <c r="U7527" s="85" t="s">
        <v>112</v>
      </c>
      <c r="V7527" s="179"/>
      <c r="W7527" s="7"/>
      <c r="X7527" s="3"/>
      <c r="Y7527" s="3"/>
      <c r="Z7527" s="215">
        <v>1496349</v>
      </c>
      <c r="AA7527" s="11"/>
      <c r="AB7527" s="123" t="s">
        <v>7939</v>
      </c>
      <c r="AC7527" s="124"/>
      <c r="AD7527" s="41"/>
      <c r="AE7527" s="41"/>
      <c r="AF7527" s="191"/>
      <c r="AG7527" s="41"/>
      <c r="AH7527" s="41" t="s">
        <v>7952</v>
      </c>
      <c r="AI7527" s="80" t="s">
        <v>6</v>
      </c>
      <c r="AJ7527" s="41"/>
      <c r="AK7527" s="3"/>
      <c r="AL7527" s="85"/>
      <c r="AM7527" s="151" t="s">
        <v>26263</v>
      </c>
      <c r="AN7527" s="15"/>
      <c r="AO7527" s="166"/>
      <c r="AP7527" s="5">
        <f t="shared" si="118"/>
        <v>0</v>
      </c>
      <c r="AQ7527" s="16"/>
      <c r="AR7527" s="205">
        <v>1</v>
      </c>
      <c r="AS7527" s="16"/>
      <c r="AT7527" s="16"/>
      <c r="AU7527" s="16"/>
      <c r="AV7527" s="16"/>
      <c r="AW7527" s="16"/>
      <c r="AX7527" s="16"/>
    </row>
    <row r="7528" spans="1:50" s="13" customFormat="1" ht="15" hidden="1" customHeight="1" x14ac:dyDescent="0.2">
      <c r="A7528" s="7" t="s">
        <v>26877</v>
      </c>
      <c r="B7528" s="3" t="s">
        <v>27292</v>
      </c>
      <c r="C7528" s="85" t="s">
        <v>7939</v>
      </c>
      <c r="D7528" s="85" t="s">
        <v>13090</v>
      </c>
      <c r="E7528" s="202" t="s">
        <v>7951</v>
      </c>
      <c r="F7528" s="85" t="s">
        <v>14</v>
      </c>
      <c r="G7528" s="85" t="s">
        <v>20</v>
      </c>
      <c r="H7528" s="85" t="s">
        <v>20689</v>
      </c>
      <c r="I7528" s="3" t="s">
        <v>16770</v>
      </c>
      <c r="J7528" s="85" t="s">
        <v>4400</v>
      </c>
      <c r="K7528" s="7" t="s">
        <v>4422</v>
      </c>
      <c r="L7528" s="3"/>
      <c r="M7528" s="3"/>
      <c r="N7528" s="41" t="s">
        <v>27290</v>
      </c>
      <c r="O7528" s="87">
        <v>0</v>
      </c>
      <c r="P7528" s="87">
        <v>0</v>
      </c>
      <c r="Q7528" s="87">
        <v>0</v>
      </c>
      <c r="R7528" s="87">
        <v>0</v>
      </c>
      <c r="S7528" s="87"/>
      <c r="T7528" s="87"/>
      <c r="U7528" s="85" t="s">
        <v>112</v>
      </c>
      <c r="V7528" s="179"/>
      <c r="W7528" s="7"/>
      <c r="X7528" s="3"/>
      <c r="Y7528" s="3"/>
      <c r="Z7528" s="215">
        <v>1465734</v>
      </c>
      <c r="AA7528" s="11"/>
      <c r="AB7528" s="123" t="s">
        <v>7939</v>
      </c>
      <c r="AC7528" s="124"/>
      <c r="AD7528" s="41"/>
      <c r="AE7528" s="41"/>
      <c r="AF7528" s="191"/>
      <c r="AG7528" s="41"/>
      <c r="AH7528" s="41" t="s">
        <v>7952</v>
      </c>
      <c r="AI7528" s="80" t="s">
        <v>6</v>
      </c>
      <c r="AJ7528" s="41"/>
      <c r="AK7528" s="3"/>
      <c r="AL7528" s="85"/>
      <c r="AM7528" s="151" t="s">
        <v>26263</v>
      </c>
      <c r="AN7528" s="15"/>
      <c r="AO7528" s="166"/>
      <c r="AP7528" s="5">
        <f t="shared" si="118"/>
        <v>0</v>
      </c>
      <c r="AQ7528" s="16"/>
      <c r="AR7528" s="205">
        <v>1</v>
      </c>
      <c r="AS7528" s="16"/>
      <c r="AT7528" s="16"/>
      <c r="AU7528" s="16"/>
      <c r="AV7528" s="16"/>
      <c r="AW7528" s="16"/>
      <c r="AX7528" s="16"/>
    </row>
    <row r="7529" spans="1:50" s="13" customFormat="1" ht="15" hidden="1" customHeight="1" x14ac:dyDescent="0.2">
      <c r="A7529" s="7" t="s">
        <v>28699</v>
      </c>
      <c r="B7529" s="3" t="s">
        <v>28262</v>
      </c>
      <c r="C7529" s="85" t="s">
        <v>7939</v>
      </c>
      <c r="D7529" s="85" t="s">
        <v>13090</v>
      </c>
      <c r="E7529" s="202" t="s">
        <v>7951</v>
      </c>
      <c r="F7529" s="85" t="s">
        <v>14</v>
      </c>
      <c r="G7529" s="85" t="s">
        <v>18</v>
      </c>
      <c r="H7529" s="85" t="s">
        <v>20690</v>
      </c>
      <c r="I7529" s="3" t="s">
        <v>8473</v>
      </c>
      <c r="J7529" s="85" t="s">
        <v>4400</v>
      </c>
      <c r="K7529" s="7" t="s">
        <v>3838</v>
      </c>
      <c r="L7529" s="3"/>
      <c r="M7529" s="3"/>
      <c r="N7529" s="41" t="s">
        <v>22105</v>
      </c>
      <c r="O7529" s="87">
        <v>0</v>
      </c>
      <c r="P7529" s="87">
        <v>0</v>
      </c>
      <c r="Q7529" s="87">
        <v>0</v>
      </c>
      <c r="R7529" s="87">
        <v>0</v>
      </c>
      <c r="S7529" s="87"/>
      <c r="T7529" s="87"/>
      <c r="U7529" s="85" t="s">
        <v>112</v>
      </c>
      <c r="V7529" s="179"/>
      <c r="W7529" s="7"/>
      <c r="X7529" s="3"/>
      <c r="Y7529" s="3"/>
      <c r="Z7529" s="215">
        <v>52920</v>
      </c>
      <c r="AA7529" s="11"/>
      <c r="AB7529" s="123" t="s">
        <v>7939</v>
      </c>
      <c r="AC7529" s="124"/>
      <c r="AD7529" s="41"/>
      <c r="AE7529" s="41"/>
      <c r="AF7529" s="191"/>
      <c r="AG7529" s="41"/>
      <c r="AH7529" s="41" t="s">
        <v>7952</v>
      </c>
      <c r="AI7529" s="80" t="s">
        <v>6</v>
      </c>
      <c r="AJ7529" s="41"/>
      <c r="AK7529" s="3"/>
      <c r="AL7529" s="85"/>
      <c r="AM7529" s="151" t="s">
        <v>28169</v>
      </c>
      <c r="AN7529" s="15"/>
      <c r="AO7529" s="166"/>
      <c r="AP7529" s="5">
        <f t="shared" si="118"/>
        <v>0</v>
      </c>
      <c r="AQ7529" s="16"/>
      <c r="AR7529" s="205">
        <v>1</v>
      </c>
      <c r="AS7529" s="16"/>
      <c r="AT7529" s="16"/>
      <c r="AU7529" s="16"/>
      <c r="AV7529" s="16"/>
      <c r="AW7529" s="16"/>
      <c r="AX7529" s="16"/>
    </row>
    <row r="7530" spans="1:50" s="13" customFormat="1" ht="15" hidden="1" customHeight="1" x14ac:dyDescent="0.2">
      <c r="A7530" s="7" t="s">
        <v>28700</v>
      </c>
      <c r="B7530" s="3" t="s">
        <v>28263</v>
      </c>
      <c r="C7530" s="85" t="s">
        <v>7939</v>
      </c>
      <c r="D7530" s="85" t="s">
        <v>13090</v>
      </c>
      <c r="E7530" s="202" t="s">
        <v>7951</v>
      </c>
      <c r="F7530" s="85" t="s">
        <v>14</v>
      </c>
      <c r="G7530" s="85" t="s">
        <v>18</v>
      </c>
      <c r="H7530" s="85" t="s">
        <v>20690</v>
      </c>
      <c r="I7530" s="3" t="s">
        <v>8473</v>
      </c>
      <c r="J7530" s="85" t="s">
        <v>4400</v>
      </c>
      <c r="K7530" s="7" t="s">
        <v>3838</v>
      </c>
      <c r="L7530" s="3"/>
      <c r="M7530" s="3"/>
      <c r="N7530" s="41" t="s">
        <v>22105</v>
      </c>
      <c r="O7530" s="87">
        <v>0</v>
      </c>
      <c r="P7530" s="87">
        <v>0</v>
      </c>
      <c r="Q7530" s="87">
        <v>0</v>
      </c>
      <c r="R7530" s="87">
        <v>0</v>
      </c>
      <c r="S7530" s="87"/>
      <c r="T7530" s="87"/>
      <c r="U7530" s="85" t="s">
        <v>112</v>
      </c>
      <c r="V7530" s="179"/>
      <c r="W7530" s="7"/>
      <c r="X7530" s="3"/>
      <c r="Y7530" s="3"/>
      <c r="Z7530" s="215">
        <v>52920</v>
      </c>
      <c r="AA7530" s="11"/>
      <c r="AB7530" s="123" t="s">
        <v>7939</v>
      </c>
      <c r="AC7530" s="124"/>
      <c r="AD7530" s="41"/>
      <c r="AE7530" s="41"/>
      <c r="AF7530" s="191"/>
      <c r="AG7530" s="41"/>
      <c r="AH7530" s="41" t="s">
        <v>7952</v>
      </c>
      <c r="AI7530" s="80" t="s">
        <v>6</v>
      </c>
      <c r="AJ7530" s="41"/>
      <c r="AK7530" s="3"/>
      <c r="AL7530" s="85"/>
      <c r="AM7530" s="151" t="s">
        <v>28169</v>
      </c>
      <c r="AN7530" s="15"/>
      <c r="AO7530" s="166"/>
      <c r="AP7530" s="5">
        <f t="shared" si="118"/>
        <v>0</v>
      </c>
      <c r="AQ7530" s="16"/>
      <c r="AR7530" s="205">
        <v>1</v>
      </c>
      <c r="AS7530" s="16"/>
      <c r="AT7530" s="16"/>
      <c r="AU7530" s="16"/>
      <c r="AV7530" s="16"/>
      <c r="AW7530" s="16"/>
      <c r="AX7530" s="16"/>
    </row>
    <row r="7531" spans="1:50" s="13" customFormat="1" ht="15" hidden="1" customHeight="1" x14ac:dyDescent="0.2">
      <c r="A7531" s="7" t="s">
        <v>26878</v>
      </c>
      <c r="B7531" s="3" t="s">
        <v>27293</v>
      </c>
      <c r="C7531" s="85" t="s">
        <v>7939</v>
      </c>
      <c r="D7531" s="85" t="s">
        <v>13090</v>
      </c>
      <c r="E7531" s="202" t="s">
        <v>7951</v>
      </c>
      <c r="F7531" s="85" t="s">
        <v>14</v>
      </c>
      <c r="G7531" s="85" t="s">
        <v>20</v>
      </c>
      <c r="H7531" s="85" t="s">
        <v>20689</v>
      </c>
      <c r="I7531" s="3" t="s">
        <v>16770</v>
      </c>
      <c r="J7531" s="85" t="s">
        <v>4400</v>
      </c>
      <c r="K7531" s="7" t="s">
        <v>4422</v>
      </c>
      <c r="L7531" s="3"/>
      <c r="M7531" s="3"/>
      <c r="N7531" s="41" t="s">
        <v>27294</v>
      </c>
      <c r="O7531" s="87">
        <v>0</v>
      </c>
      <c r="P7531" s="87">
        <v>0</v>
      </c>
      <c r="Q7531" s="87">
        <v>0</v>
      </c>
      <c r="R7531" s="87">
        <v>0</v>
      </c>
      <c r="S7531" s="87"/>
      <c r="T7531" s="87"/>
      <c r="U7531" s="85" t="s">
        <v>112</v>
      </c>
      <c r="V7531" s="179"/>
      <c r="W7531" s="7"/>
      <c r="X7531" s="3"/>
      <c r="Y7531" s="3"/>
      <c r="Z7531" s="215">
        <v>277382</v>
      </c>
      <c r="AA7531" s="11"/>
      <c r="AB7531" s="123" t="s">
        <v>7939</v>
      </c>
      <c r="AC7531" s="124"/>
      <c r="AD7531" s="41"/>
      <c r="AE7531" s="41"/>
      <c r="AF7531" s="191"/>
      <c r="AG7531" s="41"/>
      <c r="AH7531" s="41" t="s">
        <v>7952</v>
      </c>
      <c r="AI7531" s="80" t="s">
        <v>6</v>
      </c>
      <c r="AJ7531" s="41"/>
      <c r="AK7531" s="3"/>
      <c r="AL7531" s="85"/>
      <c r="AM7531" s="151" t="s">
        <v>26263</v>
      </c>
      <c r="AN7531" s="15"/>
      <c r="AO7531" s="166"/>
      <c r="AP7531" s="5">
        <f t="shared" si="118"/>
        <v>0</v>
      </c>
      <c r="AQ7531" s="16"/>
      <c r="AR7531" s="205">
        <v>1</v>
      </c>
      <c r="AS7531" s="16"/>
      <c r="AT7531" s="16"/>
      <c r="AU7531" s="16"/>
      <c r="AV7531" s="16"/>
      <c r="AW7531" s="16"/>
      <c r="AX7531" s="16"/>
    </row>
    <row r="7532" spans="1:50" s="13" customFormat="1" ht="15" hidden="1" customHeight="1" x14ac:dyDescent="0.2">
      <c r="A7532" s="7" t="s">
        <v>26879</v>
      </c>
      <c r="B7532" s="3" t="s">
        <v>27295</v>
      </c>
      <c r="C7532" s="85" t="s">
        <v>7939</v>
      </c>
      <c r="D7532" s="85" t="s">
        <v>13090</v>
      </c>
      <c r="E7532" s="202" t="s">
        <v>7951</v>
      </c>
      <c r="F7532" s="85" t="s">
        <v>34</v>
      </c>
      <c r="G7532" s="85" t="s">
        <v>38</v>
      </c>
      <c r="H7532" s="85" t="s">
        <v>20690</v>
      </c>
      <c r="I7532" s="3" t="s">
        <v>8165</v>
      </c>
      <c r="J7532" s="85" t="s">
        <v>124</v>
      </c>
      <c r="K7532" s="7" t="s">
        <v>125</v>
      </c>
      <c r="L7532" s="3"/>
      <c r="M7532" s="3"/>
      <c r="N7532" s="41" t="s">
        <v>27296</v>
      </c>
      <c r="O7532" s="87">
        <v>0</v>
      </c>
      <c r="P7532" s="87">
        <v>0</v>
      </c>
      <c r="Q7532" s="87">
        <v>0</v>
      </c>
      <c r="R7532" s="87">
        <v>0</v>
      </c>
      <c r="S7532" s="87"/>
      <c r="T7532" s="87"/>
      <c r="U7532" s="85" t="s">
        <v>112</v>
      </c>
      <c r="V7532" s="179"/>
      <c r="W7532" s="7"/>
      <c r="X7532" s="3"/>
      <c r="Y7532" s="3"/>
      <c r="Z7532" s="215">
        <v>100421</v>
      </c>
      <c r="AA7532" s="11"/>
      <c r="AB7532" s="123" t="s">
        <v>7939</v>
      </c>
      <c r="AC7532" s="124"/>
      <c r="AD7532" s="41"/>
      <c r="AE7532" s="41"/>
      <c r="AF7532" s="191"/>
      <c r="AG7532" s="41"/>
      <c r="AH7532" s="41" t="s">
        <v>7952</v>
      </c>
      <c r="AI7532" s="80" t="s">
        <v>6</v>
      </c>
      <c r="AJ7532" s="41"/>
      <c r="AK7532" s="3"/>
      <c r="AL7532" s="85"/>
      <c r="AM7532" s="151" t="s">
        <v>26263</v>
      </c>
      <c r="AN7532" s="15"/>
      <c r="AO7532" s="166"/>
      <c r="AP7532" s="5">
        <f t="shared" si="118"/>
        <v>0</v>
      </c>
      <c r="AQ7532" s="16"/>
      <c r="AR7532" s="205">
        <v>1</v>
      </c>
      <c r="AS7532" s="16"/>
      <c r="AT7532" s="16"/>
      <c r="AU7532" s="16"/>
      <c r="AV7532" s="16"/>
      <c r="AW7532" s="16"/>
      <c r="AX7532" s="16"/>
    </row>
    <row r="7533" spans="1:50" s="13" customFormat="1" ht="15" hidden="1" customHeight="1" x14ac:dyDescent="0.2">
      <c r="A7533" s="7" t="s">
        <v>26880</v>
      </c>
      <c r="B7533" s="3" t="s">
        <v>27297</v>
      </c>
      <c r="C7533" s="85" t="s">
        <v>7939</v>
      </c>
      <c r="D7533" s="85" t="s">
        <v>13090</v>
      </c>
      <c r="E7533" s="202" t="s">
        <v>7951</v>
      </c>
      <c r="F7533" s="85" t="s">
        <v>14</v>
      </c>
      <c r="G7533" s="85" t="s">
        <v>20</v>
      </c>
      <c r="H7533" s="85" t="s">
        <v>20689</v>
      </c>
      <c r="I7533" s="3" t="s">
        <v>16770</v>
      </c>
      <c r="J7533" s="85" t="s">
        <v>5668</v>
      </c>
      <c r="K7533" s="7" t="s">
        <v>5669</v>
      </c>
      <c r="L7533" s="3"/>
      <c r="M7533" s="3"/>
      <c r="N7533" s="41" t="s">
        <v>25431</v>
      </c>
      <c r="O7533" s="87">
        <v>0</v>
      </c>
      <c r="P7533" s="87">
        <v>0</v>
      </c>
      <c r="Q7533" s="87">
        <v>0</v>
      </c>
      <c r="R7533" s="87">
        <v>0</v>
      </c>
      <c r="S7533" s="87"/>
      <c r="T7533" s="87"/>
      <c r="U7533" s="85" t="s">
        <v>112</v>
      </c>
      <c r="V7533" s="179"/>
      <c r="W7533" s="7"/>
      <c r="X7533" s="3"/>
      <c r="Y7533" s="3"/>
      <c r="Z7533" s="215">
        <v>900698</v>
      </c>
      <c r="AA7533" s="11"/>
      <c r="AB7533" s="123" t="s">
        <v>7939</v>
      </c>
      <c r="AC7533" s="124"/>
      <c r="AD7533" s="41"/>
      <c r="AE7533" s="41"/>
      <c r="AF7533" s="191"/>
      <c r="AG7533" s="41"/>
      <c r="AH7533" s="41" t="s">
        <v>7952</v>
      </c>
      <c r="AI7533" s="80" t="s">
        <v>6</v>
      </c>
      <c r="AJ7533" s="41"/>
      <c r="AK7533" s="3"/>
      <c r="AL7533" s="85"/>
      <c r="AM7533" s="151" t="s">
        <v>26263</v>
      </c>
      <c r="AN7533" s="15"/>
      <c r="AO7533" s="166"/>
      <c r="AP7533" s="5">
        <f t="shared" si="118"/>
        <v>0</v>
      </c>
      <c r="AQ7533" s="16"/>
      <c r="AR7533" s="205">
        <v>1</v>
      </c>
      <c r="AS7533" s="16"/>
      <c r="AT7533" s="16"/>
      <c r="AU7533" s="16"/>
      <c r="AV7533" s="16"/>
      <c r="AW7533" s="16"/>
      <c r="AX7533" s="16"/>
    </row>
    <row r="7534" spans="1:50" s="13" customFormat="1" ht="15" hidden="1" customHeight="1" x14ac:dyDescent="0.2">
      <c r="A7534" s="7" t="s">
        <v>11426</v>
      </c>
      <c r="B7534" s="3" t="s">
        <v>11427</v>
      </c>
      <c r="C7534" s="85" t="s">
        <v>7939</v>
      </c>
      <c r="D7534" s="85" t="s">
        <v>13090</v>
      </c>
      <c r="E7534" s="202" t="s">
        <v>154</v>
      </c>
      <c r="F7534" s="85" t="s">
        <v>55</v>
      </c>
      <c r="G7534" s="85" t="s">
        <v>63</v>
      </c>
      <c r="H7534" s="85" t="s">
        <v>20690</v>
      </c>
      <c r="I7534" s="3" t="s">
        <v>4564</v>
      </c>
      <c r="J7534" s="85" t="s">
        <v>4435</v>
      </c>
      <c r="K7534" s="7" t="s">
        <v>3838</v>
      </c>
      <c r="L7534" s="3"/>
      <c r="M7534" s="3"/>
      <c r="N7534" s="41" t="s">
        <v>11059</v>
      </c>
      <c r="O7534" s="87">
        <v>1259773</v>
      </c>
      <c r="P7534" s="87">
        <v>1140800</v>
      </c>
      <c r="Q7534" s="87">
        <v>118973</v>
      </c>
      <c r="R7534" s="87">
        <v>0</v>
      </c>
      <c r="S7534" s="87"/>
      <c r="T7534" s="87"/>
      <c r="U7534" s="85">
        <v>2007</v>
      </c>
      <c r="V7534" s="179"/>
      <c r="W7534" s="7"/>
      <c r="X7534" s="3"/>
      <c r="Y7534" s="3"/>
      <c r="Z7534" s="215">
        <v>91266</v>
      </c>
      <c r="AA7534" s="11"/>
      <c r="AB7534" s="123" t="s">
        <v>7939</v>
      </c>
      <c r="AC7534" s="124"/>
      <c r="AD7534" s="41"/>
      <c r="AE7534" s="41"/>
      <c r="AF7534" s="191">
        <v>43927</v>
      </c>
      <c r="AG7534" s="41"/>
      <c r="AH7534" s="41" t="s">
        <v>8024</v>
      </c>
      <c r="AI7534" s="80" t="s">
        <v>6</v>
      </c>
      <c r="AJ7534" s="41"/>
      <c r="AK7534" s="3"/>
      <c r="AL7534" s="85"/>
      <c r="AM7534" s="151" t="s">
        <v>19998</v>
      </c>
      <c r="AN7534" s="15"/>
      <c r="AO7534" s="166"/>
      <c r="AP7534" s="5">
        <f t="shared" si="118"/>
        <v>0</v>
      </c>
      <c r="AQ7534" s="16"/>
      <c r="AR7534" s="205">
        <v>1</v>
      </c>
      <c r="AS7534" s="16"/>
      <c r="AT7534" s="16"/>
      <c r="AU7534" s="16"/>
      <c r="AV7534" s="16"/>
      <c r="AW7534" s="16"/>
      <c r="AX7534" s="16"/>
    </row>
    <row r="7535" spans="1:50" s="13" customFormat="1" ht="15" hidden="1" customHeight="1" x14ac:dyDescent="0.2">
      <c r="A7535" s="7" t="s">
        <v>26881</v>
      </c>
      <c r="B7535" s="3" t="s">
        <v>27298</v>
      </c>
      <c r="C7535" s="85" t="s">
        <v>7939</v>
      </c>
      <c r="D7535" s="85" t="s">
        <v>13090</v>
      </c>
      <c r="E7535" s="202" t="s">
        <v>7951</v>
      </c>
      <c r="F7535" s="85" t="s">
        <v>34</v>
      </c>
      <c r="G7535" s="85" t="s">
        <v>35</v>
      </c>
      <c r="H7535" s="85" t="s">
        <v>20688</v>
      </c>
      <c r="I7535" s="7" t="s">
        <v>8125</v>
      </c>
      <c r="J7535" s="85" t="s">
        <v>4400</v>
      </c>
      <c r="K7535" s="7" t="s">
        <v>4422</v>
      </c>
      <c r="L7535" s="3"/>
      <c r="M7535" s="3"/>
      <c r="N7535" s="41" t="s">
        <v>22307</v>
      </c>
      <c r="O7535" s="87">
        <v>0</v>
      </c>
      <c r="P7535" s="87">
        <v>0</v>
      </c>
      <c r="Q7535" s="87">
        <v>0</v>
      </c>
      <c r="R7535" s="87">
        <v>0</v>
      </c>
      <c r="S7535" s="87"/>
      <c r="T7535" s="87"/>
      <c r="U7535" s="85" t="s">
        <v>112</v>
      </c>
      <c r="V7535" s="179"/>
      <c r="W7535" s="7"/>
      <c r="X7535" s="3"/>
      <c r="Y7535" s="3"/>
      <c r="Z7535" s="215">
        <v>23636</v>
      </c>
      <c r="AA7535" s="11"/>
      <c r="AB7535" s="123" t="s">
        <v>7939</v>
      </c>
      <c r="AC7535" s="124"/>
      <c r="AD7535" s="41"/>
      <c r="AE7535" s="41"/>
      <c r="AF7535" s="191"/>
      <c r="AG7535" s="41"/>
      <c r="AH7535" s="41" t="s">
        <v>7952</v>
      </c>
      <c r="AI7535" s="80" t="s">
        <v>6</v>
      </c>
      <c r="AJ7535" s="41"/>
      <c r="AK7535" s="3"/>
      <c r="AL7535" s="85"/>
      <c r="AM7535" s="151" t="s">
        <v>26263</v>
      </c>
      <c r="AN7535" s="15"/>
      <c r="AO7535" s="166"/>
      <c r="AP7535" s="5">
        <f t="shared" si="118"/>
        <v>0</v>
      </c>
      <c r="AQ7535" s="16"/>
      <c r="AR7535" s="205">
        <v>1</v>
      </c>
      <c r="AS7535" s="16"/>
      <c r="AT7535" s="16"/>
      <c r="AU7535" s="16"/>
      <c r="AV7535" s="16"/>
      <c r="AW7535" s="16"/>
      <c r="AX7535" s="16"/>
    </row>
    <row r="7536" spans="1:50" s="13" customFormat="1" ht="15" hidden="1" customHeight="1" x14ac:dyDescent="0.2">
      <c r="A7536" s="7" t="s">
        <v>26882</v>
      </c>
      <c r="B7536" s="3" t="s">
        <v>27299</v>
      </c>
      <c r="C7536" s="85" t="s">
        <v>7939</v>
      </c>
      <c r="D7536" s="85" t="s">
        <v>13090</v>
      </c>
      <c r="E7536" s="202" t="s">
        <v>7951</v>
      </c>
      <c r="F7536" s="85" t="s">
        <v>34</v>
      </c>
      <c r="G7536" s="85" t="s">
        <v>16219</v>
      </c>
      <c r="H7536" s="85" t="s">
        <v>20689</v>
      </c>
      <c r="I7536" s="3" t="s">
        <v>10268</v>
      </c>
      <c r="J7536" s="85" t="s">
        <v>4400</v>
      </c>
      <c r="K7536" s="7" t="s">
        <v>4422</v>
      </c>
      <c r="L7536" s="3"/>
      <c r="M7536" s="3"/>
      <c r="N7536" s="41" t="s">
        <v>22307</v>
      </c>
      <c r="O7536" s="87">
        <v>0</v>
      </c>
      <c r="P7536" s="87">
        <v>0</v>
      </c>
      <c r="Q7536" s="87">
        <v>0</v>
      </c>
      <c r="R7536" s="87">
        <v>0</v>
      </c>
      <c r="S7536" s="87"/>
      <c r="T7536" s="87"/>
      <c r="U7536" s="85" t="s">
        <v>112</v>
      </c>
      <c r="V7536" s="179"/>
      <c r="W7536" s="7"/>
      <c r="X7536" s="3"/>
      <c r="Y7536" s="3"/>
      <c r="Z7536" s="215">
        <v>150309</v>
      </c>
      <c r="AA7536" s="11"/>
      <c r="AB7536" s="123" t="s">
        <v>7939</v>
      </c>
      <c r="AC7536" s="124"/>
      <c r="AD7536" s="41"/>
      <c r="AE7536" s="41"/>
      <c r="AF7536" s="191"/>
      <c r="AG7536" s="41"/>
      <c r="AH7536" s="41" t="s">
        <v>7952</v>
      </c>
      <c r="AI7536" s="80" t="s">
        <v>6</v>
      </c>
      <c r="AJ7536" s="41"/>
      <c r="AK7536" s="3"/>
      <c r="AL7536" s="85"/>
      <c r="AM7536" s="151" t="s">
        <v>26263</v>
      </c>
      <c r="AN7536" s="15"/>
      <c r="AO7536" s="166"/>
      <c r="AP7536" s="5">
        <f t="shared" si="118"/>
        <v>0</v>
      </c>
      <c r="AQ7536" s="16"/>
      <c r="AR7536" s="205">
        <v>1</v>
      </c>
      <c r="AS7536" s="16"/>
      <c r="AT7536" s="16"/>
      <c r="AU7536" s="16"/>
      <c r="AV7536" s="16"/>
      <c r="AW7536" s="16"/>
      <c r="AX7536" s="16"/>
    </row>
    <row r="7537" spans="1:50" s="13" customFormat="1" ht="15" hidden="1" customHeight="1" x14ac:dyDescent="0.2">
      <c r="A7537" s="7" t="s">
        <v>26883</v>
      </c>
      <c r="B7537" s="3" t="s">
        <v>27300</v>
      </c>
      <c r="C7537" s="85" t="s">
        <v>7939</v>
      </c>
      <c r="D7537" s="85" t="s">
        <v>13090</v>
      </c>
      <c r="E7537" s="202" t="s">
        <v>8133</v>
      </c>
      <c r="F7537" s="85" t="s">
        <v>34</v>
      </c>
      <c r="G7537" s="85" t="s">
        <v>16219</v>
      </c>
      <c r="H7537" s="85" t="s">
        <v>20689</v>
      </c>
      <c r="I7537" s="3" t="s">
        <v>10268</v>
      </c>
      <c r="J7537" s="85" t="s">
        <v>4400</v>
      </c>
      <c r="K7537" s="7" t="s">
        <v>4422</v>
      </c>
      <c r="L7537" s="3"/>
      <c r="M7537" s="3"/>
      <c r="N7537" s="41" t="s">
        <v>7950</v>
      </c>
      <c r="O7537" s="87">
        <v>0</v>
      </c>
      <c r="P7537" s="87">
        <v>0</v>
      </c>
      <c r="Q7537" s="87">
        <v>0</v>
      </c>
      <c r="R7537" s="87">
        <v>0</v>
      </c>
      <c r="S7537" s="87"/>
      <c r="T7537" s="87"/>
      <c r="U7537" s="85" t="s">
        <v>112</v>
      </c>
      <c r="V7537" s="179"/>
      <c r="W7537" s="7"/>
      <c r="X7537" s="3"/>
      <c r="Y7537" s="3"/>
      <c r="Z7537" s="215">
        <v>1352291</v>
      </c>
      <c r="AA7537" s="11"/>
      <c r="AB7537" s="123" t="s">
        <v>7939</v>
      </c>
      <c r="AC7537" s="124"/>
      <c r="AD7537" s="41"/>
      <c r="AE7537" s="41"/>
      <c r="AF7537" s="191"/>
      <c r="AG7537" s="41"/>
      <c r="AH7537" s="41" t="s">
        <v>7952</v>
      </c>
      <c r="AI7537" s="80" t="s">
        <v>6</v>
      </c>
      <c r="AJ7537" s="41"/>
      <c r="AK7537" s="3"/>
      <c r="AL7537" s="85"/>
      <c r="AM7537" s="151" t="s">
        <v>26263</v>
      </c>
      <c r="AN7537" s="15"/>
      <c r="AO7537" s="166"/>
      <c r="AP7537" s="5">
        <f t="shared" si="118"/>
        <v>0</v>
      </c>
      <c r="AQ7537" s="16"/>
      <c r="AR7537" s="205">
        <v>1</v>
      </c>
      <c r="AS7537" s="16"/>
      <c r="AT7537" s="16"/>
      <c r="AU7537" s="16"/>
      <c r="AV7537" s="16"/>
      <c r="AW7537" s="16"/>
      <c r="AX7537" s="16"/>
    </row>
    <row r="7538" spans="1:50" s="13" customFormat="1" ht="15" customHeight="1" x14ac:dyDescent="0.2">
      <c r="A7538" s="7" t="s">
        <v>28701</v>
      </c>
      <c r="B7538" s="3" t="s">
        <v>28264</v>
      </c>
      <c r="C7538" s="85" t="s">
        <v>7939</v>
      </c>
      <c r="D7538" s="85" t="s">
        <v>13090</v>
      </c>
      <c r="E7538" s="202" t="s">
        <v>8031</v>
      </c>
      <c r="F7538" s="85" t="s">
        <v>34</v>
      </c>
      <c r="G7538" s="85" t="s">
        <v>35</v>
      </c>
      <c r="H7538" s="85" t="s">
        <v>20688</v>
      </c>
      <c r="I7538" s="7" t="s">
        <v>8332</v>
      </c>
      <c r="J7538" s="85" t="s">
        <v>115</v>
      </c>
      <c r="K7538" s="7" t="s">
        <v>4522</v>
      </c>
      <c r="L7538" s="3"/>
      <c r="M7538" s="3"/>
      <c r="N7538" s="41" t="s">
        <v>28265</v>
      </c>
      <c r="O7538" s="87">
        <v>0</v>
      </c>
      <c r="P7538" s="87">
        <v>0</v>
      </c>
      <c r="Q7538" s="87">
        <v>0</v>
      </c>
      <c r="R7538" s="87">
        <v>0</v>
      </c>
      <c r="S7538" s="87"/>
      <c r="T7538" s="87"/>
      <c r="U7538" s="85" t="s">
        <v>112</v>
      </c>
      <c r="V7538" s="179"/>
      <c r="W7538" s="7"/>
      <c r="X7538" s="3"/>
      <c r="Y7538" s="3"/>
      <c r="Z7538" s="215">
        <v>126108</v>
      </c>
      <c r="AA7538" s="11"/>
      <c r="AB7538" s="123" t="s">
        <v>7939</v>
      </c>
      <c r="AC7538" s="124"/>
      <c r="AD7538" s="41"/>
      <c r="AE7538" s="41"/>
      <c r="AF7538" s="191"/>
      <c r="AG7538" s="41"/>
      <c r="AH7538" s="41" t="s">
        <v>7952</v>
      </c>
      <c r="AI7538" s="80" t="s">
        <v>6</v>
      </c>
      <c r="AJ7538" s="41"/>
      <c r="AK7538" s="3"/>
      <c r="AL7538" s="85"/>
      <c r="AM7538" s="151" t="s">
        <v>28169</v>
      </c>
      <c r="AN7538" s="15"/>
      <c r="AO7538" s="166"/>
      <c r="AP7538" s="5">
        <f t="shared" si="118"/>
        <v>0</v>
      </c>
      <c r="AQ7538" s="16"/>
      <c r="AR7538" s="205">
        <v>1</v>
      </c>
      <c r="AS7538" s="16"/>
      <c r="AT7538" s="16"/>
      <c r="AU7538" s="16"/>
      <c r="AV7538" s="16"/>
      <c r="AW7538" s="16"/>
      <c r="AX7538" s="16"/>
    </row>
    <row r="7539" spans="1:50" s="13" customFormat="1" ht="15" hidden="1" customHeight="1" x14ac:dyDescent="0.2">
      <c r="A7539" s="7" t="s">
        <v>26884</v>
      </c>
      <c r="B7539" s="3" t="s">
        <v>27301</v>
      </c>
      <c r="C7539" s="85" t="s">
        <v>7939</v>
      </c>
      <c r="D7539" s="85" t="s">
        <v>13090</v>
      </c>
      <c r="E7539" s="202" t="s">
        <v>9112</v>
      </c>
      <c r="F7539" s="85" t="s">
        <v>14</v>
      </c>
      <c r="G7539" s="85" t="s">
        <v>17</v>
      </c>
      <c r="H7539" s="85" t="s">
        <v>20690</v>
      </c>
      <c r="I7539" s="3" t="s">
        <v>16678</v>
      </c>
      <c r="J7539" s="85" t="s">
        <v>4406</v>
      </c>
      <c r="K7539" s="7" t="s">
        <v>4407</v>
      </c>
      <c r="L7539" s="3"/>
      <c r="M7539" s="3"/>
      <c r="N7539" s="41" t="s">
        <v>7950</v>
      </c>
      <c r="O7539" s="87">
        <v>0</v>
      </c>
      <c r="P7539" s="87">
        <v>0</v>
      </c>
      <c r="Q7539" s="87">
        <v>0</v>
      </c>
      <c r="R7539" s="87">
        <v>0</v>
      </c>
      <c r="S7539" s="87"/>
      <c r="T7539" s="87"/>
      <c r="U7539" s="85" t="s">
        <v>112</v>
      </c>
      <c r="V7539" s="179"/>
      <c r="W7539" s="7"/>
      <c r="X7539" s="3"/>
      <c r="Y7539" s="3"/>
      <c r="Z7539" s="215">
        <v>42289</v>
      </c>
      <c r="AA7539" s="11"/>
      <c r="AB7539" s="123" t="s">
        <v>7939</v>
      </c>
      <c r="AC7539" s="124"/>
      <c r="AD7539" s="41"/>
      <c r="AE7539" s="41"/>
      <c r="AF7539" s="191"/>
      <c r="AG7539" s="41"/>
      <c r="AH7539" s="41" t="s">
        <v>16608</v>
      </c>
      <c r="AI7539" s="80" t="s">
        <v>6</v>
      </c>
      <c r="AJ7539" s="41"/>
      <c r="AK7539" s="3"/>
      <c r="AL7539" s="85"/>
      <c r="AM7539" s="151" t="s">
        <v>26263</v>
      </c>
      <c r="AN7539" s="15"/>
      <c r="AO7539" s="166"/>
      <c r="AP7539" s="5">
        <f t="shared" si="118"/>
        <v>0</v>
      </c>
      <c r="AQ7539" s="16"/>
      <c r="AR7539" s="205">
        <v>1</v>
      </c>
      <c r="AS7539" s="16"/>
      <c r="AT7539" s="16"/>
      <c r="AU7539" s="16"/>
      <c r="AV7539" s="16"/>
      <c r="AW7539" s="16"/>
      <c r="AX7539" s="16"/>
    </row>
    <row r="7540" spans="1:50" s="13" customFormat="1" ht="15" hidden="1" customHeight="1" x14ac:dyDescent="0.2">
      <c r="A7540" s="7" t="s">
        <v>26885</v>
      </c>
      <c r="B7540" s="3" t="s">
        <v>27302</v>
      </c>
      <c r="C7540" s="85" t="s">
        <v>7939</v>
      </c>
      <c r="D7540" s="85" t="s">
        <v>13090</v>
      </c>
      <c r="E7540" s="202" t="s">
        <v>9112</v>
      </c>
      <c r="F7540" s="85" t="s">
        <v>14</v>
      </c>
      <c r="G7540" s="85" t="s">
        <v>17</v>
      </c>
      <c r="H7540" s="85" t="s">
        <v>20690</v>
      </c>
      <c r="I7540" s="3" t="s">
        <v>10860</v>
      </c>
      <c r="J7540" s="85" t="s">
        <v>4406</v>
      </c>
      <c r="K7540" s="7" t="s">
        <v>4407</v>
      </c>
      <c r="L7540" s="3"/>
      <c r="M7540" s="3"/>
      <c r="N7540" s="41" t="s">
        <v>7950</v>
      </c>
      <c r="O7540" s="87">
        <v>0</v>
      </c>
      <c r="P7540" s="87">
        <v>0</v>
      </c>
      <c r="Q7540" s="87">
        <v>0</v>
      </c>
      <c r="R7540" s="87">
        <v>0</v>
      </c>
      <c r="S7540" s="87"/>
      <c r="T7540" s="87"/>
      <c r="U7540" s="85" t="s">
        <v>112</v>
      </c>
      <c r="V7540" s="179"/>
      <c r="W7540" s="7"/>
      <c r="X7540" s="3"/>
      <c r="Y7540" s="3"/>
      <c r="Z7540" s="215">
        <v>390068</v>
      </c>
      <c r="AA7540" s="11"/>
      <c r="AB7540" s="123" t="s">
        <v>7939</v>
      </c>
      <c r="AC7540" s="124"/>
      <c r="AD7540" s="41"/>
      <c r="AE7540" s="41"/>
      <c r="AF7540" s="191"/>
      <c r="AG7540" s="41"/>
      <c r="AH7540" s="41" t="s">
        <v>8189</v>
      </c>
      <c r="AI7540" s="80" t="s">
        <v>6</v>
      </c>
      <c r="AJ7540" s="41"/>
      <c r="AK7540" s="3"/>
      <c r="AL7540" s="85"/>
      <c r="AM7540" s="151" t="s">
        <v>26263</v>
      </c>
      <c r="AN7540" s="15"/>
      <c r="AO7540" s="166"/>
      <c r="AP7540" s="5">
        <f t="shared" si="118"/>
        <v>0</v>
      </c>
      <c r="AQ7540" s="16"/>
      <c r="AR7540" s="205">
        <v>1</v>
      </c>
      <c r="AS7540" s="16"/>
      <c r="AT7540" s="16"/>
      <c r="AU7540" s="16"/>
      <c r="AV7540" s="16"/>
      <c r="AW7540" s="16"/>
      <c r="AX7540" s="16"/>
    </row>
    <row r="7541" spans="1:50" s="13" customFormat="1" ht="15" customHeight="1" x14ac:dyDescent="0.2">
      <c r="A7541" s="7" t="s">
        <v>26886</v>
      </c>
      <c r="B7541" s="3" t="s">
        <v>27303</v>
      </c>
      <c r="C7541" s="85" t="s">
        <v>7939</v>
      </c>
      <c r="D7541" s="85" t="s">
        <v>13090</v>
      </c>
      <c r="E7541" s="202" t="s">
        <v>9112</v>
      </c>
      <c r="F7541" s="85" t="s">
        <v>34</v>
      </c>
      <c r="G7541" s="85" t="s">
        <v>35</v>
      </c>
      <c r="H7541" s="85" t="s">
        <v>20688</v>
      </c>
      <c r="I7541" s="7" t="s">
        <v>8125</v>
      </c>
      <c r="J7541" s="85" t="s">
        <v>115</v>
      </c>
      <c r="K7541" s="7" t="s">
        <v>4397</v>
      </c>
      <c r="L7541" s="3"/>
      <c r="M7541" s="3"/>
      <c r="N7541" s="41" t="s">
        <v>7950</v>
      </c>
      <c r="O7541" s="87">
        <v>0</v>
      </c>
      <c r="P7541" s="87">
        <v>0</v>
      </c>
      <c r="Q7541" s="87">
        <v>0</v>
      </c>
      <c r="R7541" s="87">
        <v>0</v>
      </c>
      <c r="S7541" s="87"/>
      <c r="T7541" s="87"/>
      <c r="U7541" s="85" t="s">
        <v>112</v>
      </c>
      <c r="V7541" s="179"/>
      <c r="W7541" s="7"/>
      <c r="X7541" s="3"/>
      <c r="Y7541" s="3"/>
      <c r="Z7541" s="215">
        <v>92</v>
      </c>
      <c r="AA7541" s="11"/>
      <c r="AB7541" s="123" t="s">
        <v>7939</v>
      </c>
      <c r="AC7541" s="124"/>
      <c r="AD7541" s="41"/>
      <c r="AE7541" s="41"/>
      <c r="AF7541" s="191"/>
      <c r="AG7541" s="41"/>
      <c r="AH7541" s="41" t="s">
        <v>7952</v>
      </c>
      <c r="AI7541" s="80" t="s">
        <v>6</v>
      </c>
      <c r="AJ7541" s="41"/>
      <c r="AK7541" s="3"/>
      <c r="AL7541" s="85"/>
      <c r="AM7541" s="151" t="s">
        <v>26263</v>
      </c>
      <c r="AN7541" s="15"/>
      <c r="AO7541" s="166"/>
      <c r="AP7541" s="5">
        <f t="shared" si="118"/>
        <v>0</v>
      </c>
      <c r="AQ7541" s="16"/>
      <c r="AR7541" s="205">
        <v>1</v>
      </c>
      <c r="AS7541" s="16"/>
      <c r="AT7541" s="16"/>
      <c r="AU7541" s="16"/>
      <c r="AV7541" s="16"/>
      <c r="AW7541" s="16"/>
      <c r="AX7541" s="16"/>
    </row>
    <row r="7542" spans="1:50" s="13" customFormat="1" ht="15" hidden="1" customHeight="1" x14ac:dyDescent="0.2">
      <c r="A7542" s="7" t="s">
        <v>26887</v>
      </c>
      <c r="B7542" s="3" t="s">
        <v>27304</v>
      </c>
      <c r="C7542" s="85" t="s">
        <v>7939</v>
      </c>
      <c r="D7542" s="85" t="s">
        <v>13090</v>
      </c>
      <c r="E7542" s="202" t="s">
        <v>10070</v>
      </c>
      <c r="F7542" s="85" t="s">
        <v>40</v>
      </c>
      <c r="G7542" s="85" t="s">
        <v>43</v>
      </c>
      <c r="H7542" s="85" t="s">
        <v>20690</v>
      </c>
      <c r="I7542" s="3" t="s">
        <v>10897</v>
      </c>
      <c r="J7542" s="85" t="s">
        <v>4447</v>
      </c>
      <c r="K7542" s="1" t="s">
        <v>4500</v>
      </c>
      <c r="L7542" s="3"/>
      <c r="M7542" s="3"/>
      <c r="N7542" s="41" t="s">
        <v>10845</v>
      </c>
      <c r="O7542" s="87">
        <v>0</v>
      </c>
      <c r="P7542" s="87">
        <v>0</v>
      </c>
      <c r="Q7542" s="87">
        <v>0</v>
      </c>
      <c r="R7542" s="87">
        <v>0</v>
      </c>
      <c r="S7542" s="87"/>
      <c r="T7542" s="87"/>
      <c r="U7542" s="85" t="s">
        <v>112</v>
      </c>
      <c r="V7542" s="179"/>
      <c r="W7542" s="7"/>
      <c r="X7542" s="3"/>
      <c r="Y7542" s="3"/>
      <c r="Z7542" s="215">
        <v>201394</v>
      </c>
      <c r="AA7542" s="11"/>
      <c r="AB7542" s="123" t="s">
        <v>7939</v>
      </c>
      <c r="AC7542" s="124"/>
      <c r="AD7542" s="41"/>
      <c r="AE7542" s="41"/>
      <c r="AF7542" s="191"/>
      <c r="AG7542" s="41"/>
      <c r="AH7542" s="41" t="s">
        <v>8211</v>
      </c>
      <c r="AI7542" s="80" t="s">
        <v>6</v>
      </c>
      <c r="AJ7542" s="41"/>
      <c r="AK7542" s="3"/>
      <c r="AL7542" s="85"/>
      <c r="AM7542" s="151" t="s">
        <v>26263</v>
      </c>
      <c r="AN7542" s="15"/>
      <c r="AO7542" s="166"/>
      <c r="AP7542" s="5">
        <f t="shared" si="118"/>
        <v>0</v>
      </c>
      <c r="AQ7542" s="16"/>
      <c r="AR7542" s="205">
        <v>1</v>
      </c>
      <c r="AS7542" s="16"/>
      <c r="AT7542" s="16"/>
      <c r="AU7542" s="16"/>
      <c r="AV7542" s="16"/>
      <c r="AW7542" s="16"/>
      <c r="AX7542" s="16"/>
    </row>
    <row r="7543" spans="1:50" s="13" customFormat="1" ht="15" hidden="1" customHeight="1" x14ac:dyDescent="0.2">
      <c r="A7543" s="7" t="s">
        <v>28702</v>
      </c>
      <c r="B7543" s="3" t="s">
        <v>28122</v>
      </c>
      <c r="C7543" s="85" t="s">
        <v>7939</v>
      </c>
      <c r="D7543" s="85" t="s">
        <v>13090</v>
      </c>
      <c r="E7543" s="202" t="s">
        <v>8133</v>
      </c>
      <c r="F7543" s="85" t="s">
        <v>40</v>
      </c>
      <c r="G7543" s="85" t="s">
        <v>43</v>
      </c>
      <c r="H7543" s="85" t="s">
        <v>20690</v>
      </c>
      <c r="I7543" s="3" t="s">
        <v>10897</v>
      </c>
      <c r="J7543" s="85" t="s">
        <v>4400</v>
      </c>
      <c r="K7543" s="7" t="s">
        <v>3838</v>
      </c>
      <c r="L7543" s="3"/>
      <c r="M7543" s="3"/>
      <c r="N7543" s="41" t="s">
        <v>28266</v>
      </c>
      <c r="O7543" s="87">
        <v>0</v>
      </c>
      <c r="P7543" s="87">
        <v>0</v>
      </c>
      <c r="Q7543" s="87">
        <v>0</v>
      </c>
      <c r="R7543" s="87">
        <v>0</v>
      </c>
      <c r="S7543" s="87"/>
      <c r="T7543" s="87"/>
      <c r="U7543" s="85" t="s">
        <v>112</v>
      </c>
      <c r="V7543" s="179"/>
      <c r="W7543" s="7"/>
      <c r="X7543" s="3"/>
      <c r="Y7543" s="3"/>
      <c r="Z7543" s="215">
        <v>22208</v>
      </c>
      <c r="AA7543" s="11"/>
      <c r="AB7543" s="123" t="s">
        <v>7939</v>
      </c>
      <c r="AC7543" s="124"/>
      <c r="AD7543" s="41"/>
      <c r="AE7543" s="41"/>
      <c r="AF7543" s="191"/>
      <c r="AG7543" s="41"/>
      <c r="AH7543" s="41" t="s">
        <v>8211</v>
      </c>
      <c r="AI7543" s="80" t="s">
        <v>6</v>
      </c>
      <c r="AJ7543" s="41"/>
      <c r="AK7543" s="3"/>
      <c r="AL7543" s="85"/>
      <c r="AM7543" s="151" t="s">
        <v>28169</v>
      </c>
      <c r="AN7543" s="15"/>
      <c r="AO7543" s="166"/>
      <c r="AP7543" s="5">
        <f t="shared" si="118"/>
        <v>0</v>
      </c>
      <c r="AQ7543" s="16"/>
      <c r="AR7543" s="205">
        <v>1</v>
      </c>
      <c r="AS7543" s="16"/>
      <c r="AT7543" s="16"/>
      <c r="AU7543" s="16"/>
      <c r="AV7543" s="16"/>
      <c r="AW7543" s="16"/>
      <c r="AX7543" s="16"/>
    </row>
    <row r="7544" spans="1:50" s="13" customFormat="1" ht="15" hidden="1" customHeight="1" x14ac:dyDescent="0.2">
      <c r="A7544" s="7" t="s">
        <v>11428</v>
      </c>
      <c r="B7544" s="3" t="s">
        <v>11429</v>
      </c>
      <c r="C7544" s="85" t="s">
        <v>7939</v>
      </c>
      <c r="D7544" s="85" t="s">
        <v>13090</v>
      </c>
      <c r="E7544" s="202" t="s">
        <v>154</v>
      </c>
      <c r="F7544" s="85" t="s">
        <v>55</v>
      </c>
      <c r="G7544" s="85" t="s">
        <v>63</v>
      </c>
      <c r="H7544" s="85" t="s">
        <v>20690</v>
      </c>
      <c r="I7544" s="3" t="s">
        <v>4564</v>
      </c>
      <c r="J7544" s="85" t="s">
        <v>4400</v>
      </c>
      <c r="K7544" s="7" t="s">
        <v>4422</v>
      </c>
      <c r="L7544" s="3"/>
      <c r="M7544" s="3"/>
      <c r="N7544" s="41" t="s">
        <v>27305</v>
      </c>
      <c r="O7544" s="87">
        <v>660319</v>
      </c>
      <c r="P7544" s="87">
        <v>340612</v>
      </c>
      <c r="Q7544" s="87">
        <v>319707</v>
      </c>
      <c r="R7544" s="87">
        <v>0</v>
      </c>
      <c r="S7544" s="87"/>
      <c r="T7544" s="87"/>
      <c r="U7544" s="85">
        <v>2009</v>
      </c>
      <c r="V7544" s="179"/>
      <c r="W7544" s="7"/>
      <c r="X7544" s="3"/>
      <c r="Y7544" s="3"/>
      <c r="Z7544" s="215">
        <v>118735</v>
      </c>
      <c r="AA7544" s="11"/>
      <c r="AB7544" s="123" t="s">
        <v>7939</v>
      </c>
      <c r="AC7544" s="124"/>
      <c r="AD7544" s="41"/>
      <c r="AE7544" s="41"/>
      <c r="AF7544" s="191">
        <v>43927</v>
      </c>
      <c r="AG7544" s="41"/>
      <c r="AH7544" s="41" t="s">
        <v>8024</v>
      </c>
      <c r="AI7544" s="80" t="s">
        <v>6</v>
      </c>
      <c r="AJ7544" s="41"/>
      <c r="AK7544" s="3"/>
      <c r="AL7544" s="85"/>
      <c r="AM7544" s="151" t="s">
        <v>19998</v>
      </c>
      <c r="AN7544" s="15"/>
      <c r="AO7544" s="166"/>
      <c r="AP7544" s="5">
        <f t="shared" si="118"/>
        <v>0</v>
      </c>
      <c r="AQ7544" s="16"/>
      <c r="AR7544" s="205">
        <v>1</v>
      </c>
      <c r="AS7544" s="16"/>
      <c r="AT7544" s="16"/>
      <c r="AU7544" s="16"/>
      <c r="AV7544" s="16"/>
      <c r="AW7544" s="16"/>
      <c r="AX7544" s="16"/>
    </row>
    <row r="7545" spans="1:50" s="13" customFormat="1" ht="15" hidden="1" customHeight="1" x14ac:dyDescent="0.2">
      <c r="A7545" s="7" t="s">
        <v>26888</v>
      </c>
      <c r="B7545" s="3" t="s">
        <v>27306</v>
      </c>
      <c r="C7545" s="85" t="s">
        <v>7939</v>
      </c>
      <c r="D7545" s="85" t="s">
        <v>13090</v>
      </c>
      <c r="E7545" s="202" t="s">
        <v>7951</v>
      </c>
      <c r="F7545" s="85" t="s">
        <v>68</v>
      </c>
      <c r="G7545" s="85" t="s">
        <v>70</v>
      </c>
      <c r="H7545" s="85" t="s">
        <v>20690</v>
      </c>
      <c r="I7545" s="3" t="s">
        <v>8188</v>
      </c>
      <c r="J7545" s="85" t="s">
        <v>4406</v>
      </c>
      <c r="K7545" s="7" t="s">
        <v>4407</v>
      </c>
      <c r="L7545" s="3"/>
      <c r="M7545" s="3"/>
      <c r="N7545" s="41" t="s">
        <v>7950</v>
      </c>
      <c r="O7545" s="87">
        <v>0</v>
      </c>
      <c r="P7545" s="87">
        <v>0</v>
      </c>
      <c r="Q7545" s="87">
        <v>0</v>
      </c>
      <c r="R7545" s="87">
        <v>0</v>
      </c>
      <c r="S7545" s="87"/>
      <c r="T7545" s="87"/>
      <c r="U7545" s="85" t="s">
        <v>112</v>
      </c>
      <c r="V7545" s="179"/>
      <c r="W7545" s="7"/>
      <c r="X7545" s="3"/>
      <c r="Y7545" s="3"/>
      <c r="Z7545" s="215">
        <v>64635</v>
      </c>
      <c r="AA7545" s="11"/>
      <c r="AB7545" s="123" t="s">
        <v>7939</v>
      </c>
      <c r="AC7545" s="124"/>
      <c r="AD7545" s="41"/>
      <c r="AE7545" s="41"/>
      <c r="AF7545" s="191"/>
      <c r="AG7545" s="41"/>
      <c r="AH7545" s="41" t="s">
        <v>16608</v>
      </c>
      <c r="AI7545" s="80" t="s">
        <v>6</v>
      </c>
      <c r="AJ7545" s="41"/>
      <c r="AK7545" s="3"/>
      <c r="AL7545" s="85"/>
      <c r="AM7545" s="151" t="s">
        <v>26263</v>
      </c>
      <c r="AN7545" s="15"/>
      <c r="AO7545" s="166"/>
      <c r="AP7545" s="5">
        <f t="shared" si="118"/>
        <v>0</v>
      </c>
      <c r="AQ7545" s="16"/>
      <c r="AR7545" s="205">
        <v>1</v>
      </c>
      <c r="AS7545" s="16"/>
      <c r="AT7545" s="16"/>
      <c r="AU7545" s="16"/>
      <c r="AV7545" s="16"/>
      <c r="AW7545" s="16"/>
      <c r="AX7545" s="16"/>
    </row>
    <row r="7546" spans="1:50" s="13" customFormat="1" ht="15" hidden="1" customHeight="1" x14ac:dyDescent="0.2">
      <c r="A7546" s="7" t="s">
        <v>26889</v>
      </c>
      <c r="B7546" s="3" t="s">
        <v>27307</v>
      </c>
      <c r="C7546" s="85" t="s">
        <v>7939</v>
      </c>
      <c r="D7546" s="85" t="s">
        <v>13090</v>
      </c>
      <c r="E7546" s="202" t="s">
        <v>7951</v>
      </c>
      <c r="F7546" s="85" t="s">
        <v>14</v>
      </c>
      <c r="G7546" s="85" t="s">
        <v>17</v>
      </c>
      <c r="H7546" s="85" t="s">
        <v>20690</v>
      </c>
      <c r="I7546" s="3" t="s">
        <v>16678</v>
      </c>
      <c r="J7546" s="85" t="s">
        <v>124</v>
      </c>
      <c r="K7546" s="7" t="s">
        <v>125</v>
      </c>
      <c r="L7546" s="3"/>
      <c r="M7546" s="3"/>
      <c r="N7546" s="41" t="s">
        <v>25477</v>
      </c>
      <c r="O7546" s="87">
        <v>0</v>
      </c>
      <c r="P7546" s="87">
        <v>0</v>
      </c>
      <c r="Q7546" s="87">
        <v>0</v>
      </c>
      <c r="R7546" s="87">
        <v>0</v>
      </c>
      <c r="S7546" s="87"/>
      <c r="T7546" s="87"/>
      <c r="U7546" s="85" t="s">
        <v>112</v>
      </c>
      <c r="V7546" s="179"/>
      <c r="W7546" s="7"/>
      <c r="X7546" s="3"/>
      <c r="Y7546" s="3"/>
      <c r="Z7546" s="215">
        <v>13298</v>
      </c>
      <c r="AA7546" s="11"/>
      <c r="AB7546" s="123" t="s">
        <v>7939</v>
      </c>
      <c r="AC7546" s="124"/>
      <c r="AD7546" s="41"/>
      <c r="AE7546" s="41"/>
      <c r="AF7546" s="191"/>
      <c r="AG7546" s="41"/>
      <c r="AH7546" s="41" t="s">
        <v>16608</v>
      </c>
      <c r="AI7546" s="80" t="s">
        <v>6</v>
      </c>
      <c r="AJ7546" s="41"/>
      <c r="AK7546" s="3"/>
      <c r="AL7546" s="85"/>
      <c r="AM7546" s="151" t="s">
        <v>26263</v>
      </c>
      <c r="AN7546" s="15"/>
      <c r="AO7546" s="166"/>
      <c r="AP7546" s="5">
        <f t="shared" si="118"/>
        <v>0</v>
      </c>
      <c r="AQ7546" s="16"/>
      <c r="AR7546" s="205">
        <v>1</v>
      </c>
      <c r="AS7546" s="16"/>
      <c r="AT7546" s="16"/>
      <c r="AU7546" s="16"/>
      <c r="AV7546" s="16"/>
      <c r="AW7546" s="16"/>
      <c r="AX7546" s="16"/>
    </row>
    <row r="7547" spans="1:50" s="13" customFormat="1" ht="15" hidden="1" customHeight="1" x14ac:dyDescent="0.2">
      <c r="A7547" s="7" t="s">
        <v>26890</v>
      </c>
      <c r="B7547" s="3" t="s">
        <v>27308</v>
      </c>
      <c r="C7547" s="85" t="s">
        <v>7939</v>
      </c>
      <c r="D7547" s="85" t="s">
        <v>13090</v>
      </c>
      <c r="E7547" s="202" t="s">
        <v>7951</v>
      </c>
      <c r="F7547" s="85" t="s">
        <v>34</v>
      </c>
      <c r="G7547" s="85" t="s">
        <v>39</v>
      </c>
      <c r="H7547" s="85" t="s">
        <v>20689</v>
      </c>
      <c r="I7547" s="3" t="s">
        <v>27309</v>
      </c>
      <c r="J7547" s="85" t="s">
        <v>4400</v>
      </c>
      <c r="K7547" s="7" t="s">
        <v>4422</v>
      </c>
      <c r="L7547" s="3"/>
      <c r="M7547" s="3"/>
      <c r="N7547" s="41" t="s">
        <v>7950</v>
      </c>
      <c r="O7547" s="87">
        <v>0</v>
      </c>
      <c r="P7547" s="87">
        <v>0</v>
      </c>
      <c r="Q7547" s="87">
        <v>0</v>
      </c>
      <c r="R7547" s="87">
        <v>0</v>
      </c>
      <c r="S7547" s="87"/>
      <c r="T7547" s="87"/>
      <c r="U7547" s="85" t="s">
        <v>112</v>
      </c>
      <c r="V7547" s="179"/>
      <c r="W7547" s="7"/>
      <c r="X7547" s="3"/>
      <c r="Y7547" s="3"/>
      <c r="Z7547" s="215">
        <v>9774</v>
      </c>
      <c r="AA7547" s="11"/>
      <c r="AB7547" s="123" t="s">
        <v>7939</v>
      </c>
      <c r="AC7547" s="124"/>
      <c r="AD7547" s="41"/>
      <c r="AE7547" s="41"/>
      <c r="AF7547" s="191"/>
      <c r="AG7547" s="41"/>
      <c r="AH7547" s="41" t="s">
        <v>7952</v>
      </c>
      <c r="AI7547" s="80" t="s">
        <v>6</v>
      </c>
      <c r="AJ7547" s="41"/>
      <c r="AK7547" s="3"/>
      <c r="AL7547" s="85"/>
      <c r="AM7547" s="151" t="s">
        <v>26263</v>
      </c>
      <c r="AN7547" s="15"/>
      <c r="AO7547" s="166"/>
      <c r="AP7547" s="5">
        <f t="shared" si="118"/>
        <v>0</v>
      </c>
      <c r="AQ7547" s="16"/>
      <c r="AR7547" s="205">
        <v>1</v>
      </c>
      <c r="AS7547" s="16"/>
      <c r="AT7547" s="16"/>
      <c r="AU7547" s="16"/>
      <c r="AV7547" s="16"/>
      <c r="AW7547" s="16"/>
      <c r="AX7547" s="16"/>
    </row>
    <row r="7548" spans="1:50" s="13" customFormat="1" ht="15" hidden="1" customHeight="1" x14ac:dyDescent="0.2">
      <c r="A7548" s="7" t="s">
        <v>26891</v>
      </c>
      <c r="B7548" s="3" t="s">
        <v>27310</v>
      </c>
      <c r="C7548" s="85" t="s">
        <v>7939</v>
      </c>
      <c r="D7548" s="85" t="s">
        <v>13090</v>
      </c>
      <c r="E7548" s="202" t="s">
        <v>9112</v>
      </c>
      <c r="F7548" s="85" t="s">
        <v>68</v>
      </c>
      <c r="G7548" s="85" t="s">
        <v>70</v>
      </c>
      <c r="H7548" s="85" t="s">
        <v>20690</v>
      </c>
      <c r="I7548" s="3" t="s">
        <v>8188</v>
      </c>
      <c r="J7548" s="85" t="s">
        <v>124</v>
      </c>
      <c r="K7548" s="7" t="s">
        <v>125</v>
      </c>
      <c r="L7548" s="3"/>
      <c r="M7548" s="3"/>
      <c r="N7548" s="41" t="s">
        <v>27311</v>
      </c>
      <c r="O7548" s="87">
        <v>0</v>
      </c>
      <c r="P7548" s="87">
        <v>0</v>
      </c>
      <c r="Q7548" s="87">
        <v>0</v>
      </c>
      <c r="R7548" s="87">
        <v>0</v>
      </c>
      <c r="S7548" s="87"/>
      <c r="T7548" s="87"/>
      <c r="U7548" s="85" t="s">
        <v>112</v>
      </c>
      <c r="V7548" s="179"/>
      <c r="W7548" s="7"/>
      <c r="X7548" s="3"/>
      <c r="Y7548" s="3"/>
      <c r="Z7548" s="215">
        <v>154105</v>
      </c>
      <c r="AA7548" s="11"/>
      <c r="AB7548" s="123" t="s">
        <v>7939</v>
      </c>
      <c r="AC7548" s="124"/>
      <c r="AD7548" s="41"/>
      <c r="AE7548" s="41"/>
      <c r="AF7548" s="191"/>
      <c r="AG7548" s="41"/>
      <c r="AH7548" s="41" t="s">
        <v>16608</v>
      </c>
      <c r="AI7548" s="80" t="s">
        <v>6</v>
      </c>
      <c r="AJ7548" s="41"/>
      <c r="AK7548" s="3"/>
      <c r="AL7548" s="85"/>
      <c r="AM7548" s="151" t="s">
        <v>26263</v>
      </c>
      <c r="AN7548" s="15"/>
      <c r="AO7548" s="166"/>
      <c r="AP7548" s="5">
        <f t="shared" si="118"/>
        <v>0</v>
      </c>
      <c r="AQ7548" s="16"/>
      <c r="AR7548" s="205">
        <v>1</v>
      </c>
      <c r="AS7548" s="16"/>
      <c r="AT7548" s="16"/>
      <c r="AU7548" s="16"/>
      <c r="AV7548" s="16"/>
      <c r="AW7548" s="16"/>
      <c r="AX7548" s="16"/>
    </row>
    <row r="7549" spans="1:50" s="13" customFormat="1" ht="15" hidden="1" customHeight="1" x14ac:dyDescent="0.2">
      <c r="A7549" s="7" t="s">
        <v>26892</v>
      </c>
      <c r="B7549" s="3" t="s">
        <v>27312</v>
      </c>
      <c r="C7549" s="85" t="s">
        <v>7939</v>
      </c>
      <c r="D7549" s="85" t="s">
        <v>13090</v>
      </c>
      <c r="E7549" s="202" t="s">
        <v>10070</v>
      </c>
      <c r="F7549" s="85" t="s">
        <v>55</v>
      </c>
      <c r="G7549" s="85" t="s">
        <v>57</v>
      </c>
      <c r="H7549" s="85" t="s">
        <v>20690</v>
      </c>
      <c r="I7549" s="3" t="s">
        <v>7970</v>
      </c>
      <c r="J7549" s="85" t="s">
        <v>4435</v>
      </c>
      <c r="K7549" s="7" t="s">
        <v>4744</v>
      </c>
      <c r="L7549" s="3"/>
      <c r="M7549" s="3"/>
      <c r="N7549" s="41" t="s">
        <v>7950</v>
      </c>
      <c r="O7549" s="87">
        <v>0</v>
      </c>
      <c r="P7549" s="87">
        <v>0</v>
      </c>
      <c r="Q7549" s="87">
        <v>0</v>
      </c>
      <c r="R7549" s="87">
        <v>0</v>
      </c>
      <c r="S7549" s="87"/>
      <c r="T7549" s="87"/>
      <c r="U7549" s="85" t="s">
        <v>112</v>
      </c>
      <c r="V7549" s="179"/>
      <c r="W7549" s="7"/>
      <c r="X7549" s="3"/>
      <c r="Y7549" s="3"/>
      <c r="Z7549" s="215">
        <v>21741</v>
      </c>
      <c r="AA7549" s="11"/>
      <c r="AB7549" s="123" t="s">
        <v>7939</v>
      </c>
      <c r="AC7549" s="124"/>
      <c r="AD7549" s="41"/>
      <c r="AE7549" s="41"/>
      <c r="AF7549" s="191"/>
      <c r="AG7549" s="41"/>
      <c r="AH7549" s="41" t="s">
        <v>8024</v>
      </c>
      <c r="AI7549" s="80" t="s">
        <v>6</v>
      </c>
      <c r="AJ7549" s="41"/>
      <c r="AK7549" s="3"/>
      <c r="AL7549" s="85"/>
      <c r="AM7549" s="151" t="s">
        <v>26263</v>
      </c>
      <c r="AN7549" s="15"/>
      <c r="AO7549" s="166"/>
      <c r="AP7549" s="5">
        <f t="shared" si="118"/>
        <v>0</v>
      </c>
      <c r="AQ7549" s="16"/>
      <c r="AR7549" s="205">
        <v>1</v>
      </c>
      <c r="AS7549" s="16"/>
      <c r="AT7549" s="16"/>
      <c r="AU7549" s="16"/>
      <c r="AV7549" s="16"/>
      <c r="AW7549" s="16"/>
      <c r="AX7549" s="16"/>
    </row>
    <row r="7550" spans="1:50" s="13" customFormat="1" ht="15" hidden="1" customHeight="1" x14ac:dyDescent="0.2">
      <c r="A7550" s="7" t="s">
        <v>11430</v>
      </c>
      <c r="B7550" s="3" t="s">
        <v>11431</v>
      </c>
      <c r="C7550" s="85" t="s">
        <v>7939</v>
      </c>
      <c r="D7550" s="85" t="s">
        <v>13090</v>
      </c>
      <c r="E7550" s="202" t="s">
        <v>154</v>
      </c>
      <c r="F7550" s="85" t="s">
        <v>55</v>
      </c>
      <c r="G7550" s="85" t="s">
        <v>63</v>
      </c>
      <c r="H7550" s="85" t="s">
        <v>20690</v>
      </c>
      <c r="I7550" s="3" t="s">
        <v>4564</v>
      </c>
      <c r="J7550" s="85" t="s">
        <v>4400</v>
      </c>
      <c r="K7550" s="7" t="s">
        <v>4422</v>
      </c>
      <c r="L7550" s="3"/>
      <c r="M7550" s="3"/>
      <c r="N7550" s="41" t="s">
        <v>27313</v>
      </c>
      <c r="O7550" s="87">
        <v>1145119</v>
      </c>
      <c r="P7550" s="87">
        <v>426633</v>
      </c>
      <c r="Q7550" s="87">
        <v>718486</v>
      </c>
      <c r="R7550" s="87">
        <v>0</v>
      </c>
      <c r="S7550" s="87"/>
      <c r="T7550" s="87"/>
      <c r="U7550" s="85">
        <v>2009</v>
      </c>
      <c r="V7550" s="179"/>
      <c r="W7550" s="7"/>
      <c r="X7550" s="3"/>
      <c r="Y7550" s="3"/>
      <c r="Z7550" s="215">
        <v>96650</v>
      </c>
      <c r="AA7550" s="11"/>
      <c r="AB7550" s="123" t="s">
        <v>7939</v>
      </c>
      <c r="AC7550" s="124"/>
      <c r="AD7550" s="41"/>
      <c r="AE7550" s="41"/>
      <c r="AF7550" s="191">
        <v>43927</v>
      </c>
      <c r="AG7550" s="41"/>
      <c r="AH7550" s="41" t="s">
        <v>8024</v>
      </c>
      <c r="AI7550" s="80" t="s">
        <v>6</v>
      </c>
      <c r="AJ7550" s="41"/>
      <c r="AK7550" s="3"/>
      <c r="AL7550" s="85"/>
      <c r="AM7550" s="151" t="s">
        <v>19998</v>
      </c>
      <c r="AN7550" s="15"/>
      <c r="AO7550" s="166"/>
      <c r="AP7550" s="5">
        <f t="shared" si="118"/>
        <v>0</v>
      </c>
      <c r="AQ7550" s="16"/>
      <c r="AR7550" s="205">
        <v>1</v>
      </c>
      <c r="AS7550" s="16"/>
      <c r="AT7550" s="16"/>
      <c r="AU7550" s="16"/>
      <c r="AV7550" s="16"/>
      <c r="AW7550" s="16"/>
      <c r="AX7550" s="16"/>
    </row>
    <row r="7551" spans="1:50" s="13" customFormat="1" ht="15" hidden="1" customHeight="1" x14ac:dyDescent="0.2">
      <c r="A7551" s="7" t="s">
        <v>26893</v>
      </c>
      <c r="B7551" s="3" t="s">
        <v>27314</v>
      </c>
      <c r="C7551" s="85" t="s">
        <v>7939</v>
      </c>
      <c r="D7551" s="85" t="s">
        <v>13090</v>
      </c>
      <c r="E7551" s="202" t="s">
        <v>7951</v>
      </c>
      <c r="F7551" s="85" t="s">
        <v>34</v>
      </c>
      <c r="G7551" s="85" t="s">
        <v>38</v>
      </c>
      <c r="H7551" s="85" t="s">
        <v>20690</v>
      </c>
      <c r="I7551" s="3" t="s">
        <v>8095</v>
      </c>
      <c r="J7551" s="85" t="s">
        <v>124</v>
      </c>
      <c r="K7551" s="7" t="s">
        <v>125</v>
      </c>
      <c r="L7551" s="3"/>
      <c r="M7551" s="3"/>
      <c r="N7551" s="41" t="s">
        <v>25477</v>
      </c>
      <c r="O7551" s="87">
        <v>0</v>
      </c>
      <c r="P7551" s="87">
        <v>0</v>
      </c>
      <c r="Q7551" s="87">
        <v>0</v>
      </c>
      <c r="R7551" s="87">
        <v>0</v>
      </c>
      <c r="S7551" s="87"/>
      <c r="T7551" s="87"/>
      <c r="U7551" s="85" t="s">
        <v>112</v>
      </c>
      <c r="V7551" s="179"/>
      <c r="W7551" s="7"/>
      <c r="X7551" s="3"/>
      <c r="Y7551" s="3"/>
      <c r="Z7551" s="215">
        <v>42151</v>
      </c>
      <c r="AA7551" s="11"/>
      <c r="AB7551" s="123" t="s">
        <v>7939</v>
      </c>
      <c r="AC7551" s="124"/>
      <c r="AD7551" s="41"/>
      <c r="AE7551" s="41"/>
      <c r="AF7551" s="191"/>
      <c r="AG7551" s="41"/>
      <c r="AH7551" s="41" t="s">
        <v>7952</v>
      </c>
      <c r="AI7551" s="80" t="s">
        <v>6</v>
      </c>
      <c r="AJ7551" s="41"/>
      <c r="AK7551" s="3"/>
      <c r="AL7551" s="85"/>
      <c r="AM7551" s="151" t="s">
        <v>26263</v>
      </c>
      <c r="AN7551" s="15"/>
      <c r="AO7551" s="166"/>
      <c r="AP7551" s="5">
        <f t="shared" si="118"/>
        <v>0</v>
      </c>
      <c r="AQ7551" s="16"/>
      <c r="AR7551" s="205">
        <v>1</v>
      </c>
      <c r="AS7551" s="16"/>
      <c r="AT7551" s="16"/>
      <c r="AU7551" s="16"/>
      <c r="AV7551" s="16"/>
      <c r="AW7551" s="16"/>
      <c r="AX7551" s="16"/>
    </row>
    <row r="7552" spans="1:50" s="13" customFormat="1" ht="15" hidden="1" customHeight="1" x14ac:dyDescent="0.2">
      <c r="A7552" s="7" t="s">
        <v>26894</v>
      </c>
      <c r="B7552" s="3" t="s">
        <v>27315</v>
      </c>
      <c r="C7552" s="85" t="s">
        <v>7939</v>
      </c>
      <c r="D7552" s="85" t="s">
        <v>13090</v>
      </c>
      <c r="E7552" s="202" t="s">
        <v>7951</v>
      </c>
      <c r="F7552" s="85" t="s">
        <v>34</v>
      </c>
      <c r="G7552" s="85" t="s">
        <v>38</v>
      </c>
      <c r="H7552" s="85" t="s">
        <v>20690</v>
      </c>
      <c r="I7552" s="3" t="s">
        <v>8095</v>
      </c>
      <c r="J7552" s="85" t="s">
        <v>124</v>
      </c>
      <c r="K7552" s="7" t="s">
        <v>125</v>
      </c>
      <c r="L7552" s="3"/>
      <c r="M7552" s="3"/>
      <c r="N7552" s="41" t="s">
        <v>25477</v>
      </c>
      <c r="O7552" s="87">
        <v>0</v>
      </c>
      <c r="P7552" s="87">
        <v>0</v>
      </c>
      <c r="Q7552" s="87">
        <v>0</v>
      </c>
      <c r="R7552" s="87">
        <v>0</v>
      </c>
      <c r="S7552" s="87"/>
      <c r="T7552" s="87"/>
      <c r="U7552" s="85" t="s">
        <v>112</v>
      </c>
      <c r="V7552" s="179"/>
      <c r="W7552" s="7"/>
      <c r="X7552" s="3"/>
      <c r="Y7552" s="3"/>
      <c r="Z7552" s="215">
        <v>251636</v>
      </c>
      <c r="AA7552" s="11"/>
      <c r="AB7552" s="123" t="s">
        <v>7939</v>
      </c>
      <c r="AC7552" s="124"/>
      <c r="AD7552" s="41"/>
      <c r="AE7552" s="41"/>
      <c r="AF7552" s="191"/>
      <c r="AG7552" s="41"/>
      <c r="AH7552" s="41" t="s">
        <v>7952</v>
      </c>
      <c r="AI7552" s="80" t="s">
        <v>6</v>
      </c>
      <c r="AJ7552" s="41"/>
      <c r="AK7552" s="3"/>
      <c r="AL7552" s="85"/>
      <c r="AM7552" s="151" t="s">
        <v>26263</v>
      </c>
      <c r="AN7552" s="15"/>
      <c r="AO7552" s="166"/>
      <c r="AP7552" s="5">
        <f t="shared" si="118"/>
        <v>0</v>
      </c>
      <c r="AQ7552" s="16"/>
      <c r="AR7552" s="205">
        <v>1</v>
      </c>
      <c r="AS7552" s="16"/>
      <c r="AT7552" s="16"/>
      <c r="AU7552" s="16"/>
      <c r="AV7552" s="16"/>
      <c r="AW7552" s="16"/>
      <c r="AX7552" s="16"/>
    </row>
    <row r="7553" spans="1:50" s="13" customFormat="1" ht="15" hidden="1" customHeight="1" x14ac:dyDescent="0.2">
      <c r="A7553" s="7" t="s">
        <v>26895</v>
      </c>
      <c r="B7553" s="3" t="s">
        <v>27316</v>
      </c>
      <c r="C7553" s="85" t="s">
        <v>7939</v>
      </c>
      <c r="D7553" s="85" t="s">
        <v>13090</v>
      </c>
      <c r="E7553" s="202" t="s">
        <v>7951</v>
      </c>
      <c r="F7553" s="85" t="s">
        <v>34</v>
      </c>
      <c r="G7553" s="85" t="s">
        <v>38</v>
      </c>
      <c r="H7553" s="85" t="s">
        <v>20690</v>
      </c>
      <c r="I7553" s="3" t="s">
        <v>8095</v>
      </c>
      <c r="J7553" s="85" t="s">
        <v>124</v>
      </c>
      <c r="K7553" s="7" t="s">
        <v>125</v>
      </c>
      <c r="L7553" s="3"/>
      <c r="M7553" s="3"/>
      <c r="N7553" s="41" t="s">
        <v>25477</v>
      </c>
      <c r="O7553" s="87">
        <v>0</v>
      </c>
      <c r="P7553" s="87">
        <v>0</v>
      </c>
      <c r="Q7553" s="87">
        <v>0</v>
      </c>
      <c r="R7553" s="87">
        <v>0</v>
      </c>
      <c r="S7553" s="87"/>
      <c r="T7553" s="87"/>
      <c r="U7553" s="85" t="s">
        <v>112</v>
      </c>
      <c r="V7553" s="179"/>
      <c r="W7553" s="7"/>
      <c r="X7553" s="3"/>
      <c r="Y7553" s="3"/>
      <c r="Z7553" s="215">
        <v>76993</v>
      </c>
      <c r="AA7553" s="11"/>
      <c r="AB7553" s="123" t="s">
        <v>7939</v>
      </c>
      <c r="AC7553" s="124"/>
      <c r="AD7553" s="41"/>
      <c r="AE7553" s="41"/>
      <c r="AF7553" s="191"/>
      <c r="AG7553" s="41"/>
      <c r="AH7553" s="41" t="s">
        <v>7952</v>
      </c>
      <c r="AI7553" s="80" t="s">
        <v>6</v>
      </c>
      <c r="AJ7553" s="41"/>
      <c r="AK7553" s="3"/>
      <c r="AL7553" s="85"/>
      <c r="AM7553" s="151" t="s">
        <v>26263</v>
      </c>
      <c r="AN7553" s="15"/>
      <c r="AO7553" s="166"/>
      <c r="AP7553" s="5">
        <f t="shared" si="118"/>
        <v>0</v>
      </c>
      <c r="AQ7553" s="16"/>
      <c r="AR7553" s="205">
        <v>1</v>
      </c>
      <c r="AS7553" s="16"/>
      <c r="AT7553" s="16"/>
      <c r="AU7553" s="16"/>
      <c r="AV7553" s="16"/>
      <c r="AW7553" s="16"/>
      <c r="AX7553" s="16"/>
    </row>
    <row r="7554" spans="1:50" s="13" customFormat="1" ht="15" hidden="1" customHeight="1" x14ac:dyDescent="0.2">
      <c r="A7554" s="7" t="s">
        <v>26896</v>
      </c>
      <c r="B7554" s="3" t="s">
        <v>27317</v>
      </c>
      <c r="C7554" s="85" t="s">
        <v>7939</v>
      </c>
      <c r="D7554" s="85" t="s">
        <v>13090</v>
      </c>
      <c r="E7554" s="202" t="s">
        <v>10070</v>
      </c>
      <c r="F7554" s="85" t="s">
        <v>40</v>
      </c>
      <c r="G7554" s="85" t="s">
        <v>43</v>
      </c>
      <c r="H7554" s="85" t="s">
        <v>20690</v>
      </c>
      <c r="I7554" s="3" t="s">
        <v>10897</v>
      </c>
      <c r="J7554" s="85" t="s">
        <v>115</v>
      </c>
      <c r="K7554" s="7" t="s">
        <v>4926</v>
      </c>
      <c r="L7554" s="3"/>
      <c r="M7554" s="3"/>
      <c r="N7554" s="41" t="s">
        <v>27318</v>
      </c>
      <c r="O7554" s="87">
        <v>0</v>
      </c>
      <c r="P7554" s="87">
        <v>0</v>
      </c>
      <c r="Q7554" s="87">
        <v>0</v>
      </c>
      <c r="R7554" s="87">
        <v>0</v>
      </c>
      <c r="S7554" s="87"/>
      <c r="T7554" s="87"/>
      <c r="U7554" s="85" t="s">
        <v>112</v>
      </c>
      <c r="V7554" s="179"/>
      <c r="W7554" s="7"/>
      <c r="X7554" s="3"/>
      <c r="Y7554" s="3"/>
      <c r="Z7554" s="215">
        <v>152358</v>
      </c>
      <c r="AA7554" s="11"/>
      <c r="AB7554" s="123" t="s">
        <v>7939</v>
      </c>
      <c r="AC7554" s="124"/>
      <c r="AD7554" s="41"/>
      <c r="AE7554" s="41"/>
      <c r="AF7554" s="191"/>
      <c r="AG7554" s="41"/>
      <c r="AH7554" s="41" t="s">
        <v>8211</v>
      </c>
      <c r="AI7554" s="80" t="s">
        <v>6</v>
      </c>
      <c r="AJ7554" s="41"/>
      <c r="AK7554" s="3"/>
      <c r="AL7554" s="85"/>
      <c r="AM7554" s="151" t="s">
        <v>26263</v>
      </c>
      <c r="AN7554" s="15"/>
      <c r="AO7554" s="166"/>
      <c r="AP7554" s="5">
        <f t="shared" si="118"/>
        <v>0</v>
      </c>
      <c r="AQ7554" s="16"/>
      <c r="AR7554" s="205">
        <v>1</v>
      </c>
      <c r="AS7554" s="16"/>
      <c r="AT7554" s="16"/>
      <c r="AU7554" s="16"/>
      <c r="AV7554" s="16"/>
      <c r="AW7554" s="16"/>
      <c r="AX7554" s="16"/>
    </row>
    <row r="7555" spans="1:50" s="13" customFormat="1" ht="15" hidden="1" customHeight="1" x14ac:dyDescent="0.2">
      <c r="A7555" s="7" t="s">
        <v>28703</v>
      </c>
      <c r="B7555" s="3" t="s">
        <v>28267</v>
      </c>
      <c r="C7555" s="85" t="s">
        <v>7939</v>
      </c>
      <c r="D7555" s="85" t="s">
        <v>13090</v>
      </c>
      <c r="E7555" s="202" t="s">
        <v>7951</v>
      </c>
      <c r="F7555" s="85" t="s">
        <v>68</v>
      </c>
      <c r="G7555" s="85" t="s">
        <v>16221</v>
      </c>
      <c r="H7555" s="85" t="s">
        <v>20690</v>
      </c>
      <c r="I7555" s="3" t="s">
        <v>11174</v>
      </c>
      <c r="J7555" s="85" t="s">
        <v>115</v>
      </c>
      <c r="K7555" s="7" t="s">
        <v>4526</v>
      </c>
      <c r="L7555" s="3"/>
      <c r="M7555" s="3"/>
      <c r="N7555" s="41" t="s">
        <v>28268</v>
      </c>
      <c r="O7555" s="87">
        <v>0</v>
      </c>
      <c r="P7555" s="87">
        <v>0</v>
      </c>
      <c r="Q7555" s="87">
        <v>0</v>
      </c>
      <c r="R7555" s="87">
        <v>0</v>
      </c>
      <c r="S7555" s="87"/>
      <c r="T7555" s="87"/>
      <c r="U7555" s="85" t="s">
        <v>112</v>
      </c>
      <c r="V7555" s="179"/>
      <c r="W7555" s="7"/>
      <c r="X7555" s="3"/>
      <c r="Y7555" s="3"/>
      <c r="Z7555" s="215">
        <v>7303</v>
      </c>
      <c r="AA7555" s="11"/>
      <c r="AB7555" s="123" t="s">
        <v>7939</v>
      </c>
      <c r="AC7555" s="124"/>
      <c r="AD7555" s="41"/>
      <c r="AE7555" s="41"/>
      <c r="AF7555" s="191"/>
      <c r="AG7555" s="41"/>
      <c r="AH7555" s="41" t="s">
        <v>8189</v>
      </c>
      <c r="AI7555" s="80" t="s">
        <v>6</v>
      </c>
      <c r="AJ7555" s="41"/>
      <c r="AK7555" s="3"/>
      <c r="AL7555" s="85"/>
      <c r="AM7555" s="151" t="s">
        <v>28169</v>
      </c>
      <c r="AN7555" s="15"/>
      <c r="AO7555" s="166"/>
      <c r="AP7555" s="5">
        <f t="shared" si="118"/>
        <v>0</v>
      </c>
      <c r="AQ7555" s="16"/>
      <c r="AR7555" s="205">
        <v>1</v>
      </c>
      <c r="AS7555" s="16"/>
      <c r="AT7555" s="16"/>
      <c r="AU7555" s="16"/>
      <c r="AV7555" s="16"/>
      <c r="AW7555" s="16"/>
      <c r="AX7555" s="16"/>
    </row>
    <row r="7556" spans="1:50" s="13" customFormat="1" ht="15" hidden="1" customHeight="1" x14ac:dyDescent="0.2">
      <c r="A7556" s="7" t="s">
        <v>26897</v>
      </c>
      <c r="B7556" s="3" t="s">
        <v>27319</v>
      </c>
      <c r="C7556" s="85" t="s">
        <v>7939</v>
      </c>
      <c r="D7556" s="85" t="s">
        <v>13090</v>
      </c>
      <c r="E7556" s="202" t="s">
        <v>7951</v>
      </c>
      <c r="F7556" s="85" t="s">
        <v>34</v>
      </c>
      <c r="G7556" s="85" t="s">
        <v>35</v>
      </c>
      <c r="H7556" s="85" t="s">
        <v>20688</v>
      </c>
      <c r="I7556" s="7" t="s">
        <v>8854</v>
      </c>
      <c r="J7556" s="85" t="s">
        <v>4435</v>
      </c>
      <c r="K7556" s="7" t="s">
        <v>3838</v>
      </c>
      <c r="L7556" s="3"/>
      <c r="M7556" s="3"/>
      <c r="N7556" s="41" t="s">
        <v>27157</v>
      </c>
      <c r="O7556" s="87">
        <v>0</v>
      </c>
      <c r="P7556" s="87">
        <v>0</v>
      </c>
      <c r="Q7556" s="87">
        <v>0</v>
      </c>
      <c r="R7556" s="87">
        <v>0</v>
      </c>
      <c r="S7556" s="87"/>
      <c r="T7556" s="87"/>
      <c r="U7556" s="85" t="s">
        <v>112</v>
      </c>
      <c r="V7556" s="179"/>
      <c r="W7556" s="7"/>
      <c r="X7556" s="3"/>
      <c r="Y7556" s="3"/>
      <c r="Z7556" s="215">
        <v>161781</v>
      </c>
      <c r="AA7556" s="11"/>
      <c r="AB7556" s="123" t="s">
        <v>7939</v>
      </c>
      <c r="AC7556" s="124"/>
      <c r="AD7556" s="41"/>
      <c r="AE7556" s="41"/>
      <c r="AF7556" s="191"/>
      <c r="AG7556" s="41"/>
      <c r="AH7556" s="41" t="s">
        <v>7952</v>
      </c>
      <c r="AI7556" s="80" t="s">
        <v>6</v>
      </c>
      <c r="AJ7556" s="41"/>
      <c r="AK7556" s="3"/>
      <c r="AL7556" s="85"/>
      <c r="AM7556" s="151" t="s">
        <v>26263</v>
      </c>
      <c r="AN7556" s="15"/>
      <c r="AO7556" s="166"/>
      <c r="AP7556" s="5">
        <f t="shared" si="118"/>
        <v>0</v>
      </c>
      <c r="AQ7556" s="16"/>
      <c r="AR7556" s="205">
        <v>1</v>
      </c>
      <c r="AS7556" s="16"/>
      <c r="AT7556" s="16"/>
      <c r="AU7556" s="16"/>
      <c r="AV7556" s="16"/>
      <c r="AW7556" s="16"/>
      <c r="AX7556" s="16"/>
    </row>
    <row r="7557" spans="1:50" s="13" customFormat="1" ht="15" hidden="1" customHeight="1" x14ac:dyDescent="0.2">
      <c r="A7557" s="7" t="s">
        <v>26898</v>
      </c>
      <c r="B7557" s="3" t="s">
        <v>27320</v>
      </c>
      <c r="C7557" s="85" t="s">
        <v>7939</v>
      </c>
      <c r="D7557" s="85" t="s">
        <v>13090</v>
      </c>
      <c r="E7557" s="202" t="s">
        <v>15965</v>
      </c>
      <c r="F7557" s="85" t="s">
        <v>14</v>
      </c>
      <c r="G7557" s="85" t="s">
        <v>20</v>
      </c>
      <c r="H7557" s="85" t="s">
        <v>20689</v>
      </c>
      <c r="I7557" s="3" t="s">
        <v>16770</v>
      </c>
      <c r="J7557" s="85" t="s">
        <v>5308</v>
      </c>
      <c r="K7557" s="7" t="s">
        <v>25406</v>
      </c>
      <c r="L7557" s="3"/>
      <c r="M7557" s="3"/>
      <c r="N7557" s="41" t="s">
        <v>25424</v>
      </c>
      <c r="O7557" s="87">
        <v>0</v>
      </c>
      <c r="P7557" s="87">
        <v>0</v>
      </c>
      <c r="Q7557" s="87">
        <v>0</v>
      </c>
      <c r="R7557" s="87">
        <v>0</v>
      </c>
      <c r="S7557" s="87"/>
      <c r="T7557" s="87"/>
      <c r="U7557" s="85" t="s">
        <v>112</v>
      </c>
      <c r="V7557" s="179"/>
      <c r="W7557" s="7"/>
      <c r="X7557" s="3"/>
      <c r="Y7557" s="3"/>
      <c r="Z7557" s="215">
        <v>33975</v>
      </c>
      <c r="AA7557" s="11"/>
      <c r="AB7557" s="123" t="s">
        <v>7939</v>
      </c>
      <c r="AC7557" s="124"/>
      <c r="AD7557" s="41"/>
      <c r="AE7557" s="41"/>
      <c r="AF7557" s="191"/>
      <c r="AG7557" s="41"/>
      <c r="AH7557" s="41" t="s">
        <v>7952</v>
      </c>
      <c r="AI7557" s="80" t="s">
        <v>6</v>
      </c>
      <c r="AJ7557" s="41"/>
      <c r="AK7557" s="3"/>
      <c r="AL7557" s="85"/>
      <c r="AM7557" s="151" t="s">
        <v>26263</v>
      </c>
      <c r="AN7557" s="15"/>
      <c r="AO7557" s="166"/>
      <c r="AP7557" s="5">
        <f t="shared" si="118"/>
        <v>0</v>
      </c>
      <c r="AQ7557" s="16"/>
      <c r="AR7557" s="205">
        <v>1</v>
      </c>
      <c r="AS7557" s="16"/>
      <c r="AT7557" s="16"/>
      <c r="AU7557" s="16"/>
      <c r="AV7557" s="16"/>
      <c r="AW7557" s="16"/>
      <c r="AX7557" s="16"/>
    </row>
    <row r="7558" spans="1:50" s="13" customFormat="1" ht="15" hidden="1" customHeight="1" x14ac:dyDescent="0.2">
      <c r="A7558" s="7" t="s">
        <v>11432</v>
      </c>
      <c r="B7558" s="3" t="s">
        <v>11433</v>
      </c>
      <c r="C7558" s="85" t="s">
        <v>7939</v>
      </c>
      <c r="D7558" s="85" t="s">
        <v>13090</v>
      </c>
      <c r="E7558" s="202" t="s">
        <v>154</v>
      </c>
      <c r="F7558" s="85" t="s">
        <v>68</v>
      </c>
      <c r="G7558" s="85" t="s">
        <v>71</v>
      </c>
      <c r="H7558" s="85" t="s">
        <v>20690</v>
      </c>
      <c r="I7558" s="3" t="s">
        <v>16630</v>
      </c>
      <c r="J7558" s="85" t="s">
        <v>4447</v>
      </c>
      <c r="K7558" s="7" t="s">
        <v>4988</v>
      </c>
      <c r="L7558" s="3"/>
      <c r="M7558" s="3"/>
      <c r="N7558" s="41" t="s">
        <v>7950</v>
      </c>
      <c r="O7558" s="87">
        <v>480268</v>
      </c>
      <c r="P7558" s="87">
        <v>439633</v>
      </c>
      <c r="Q7558" s="87">
        <v>40635</v>
      </c>
      <c r="R7558" s="87">
        <v>0</v>
      </c>
      <c r="S7558" s="87"/>
      <c r="T7558" s="87"/>
      <c r="U7558" s="85">
        <v>2006</v>
      </c>
      <c r="V7558" s="179"/>
      <c r="W7558" s="7"/>
      <c r="X7558" s="3"/>
      <c r="Y7558" s="3"/>
      <c r="Z7558" s="215">
        <v>16563</v>
      </c>
      <c r="AA7558" s="11"/>
      <c r="AB7558" s="123" t="s">
        <v>7939</v>
      </c>
      <c r="AC7558" s="124"/>
      <c r="AD7558" s="41"/>
      <c r="AE7558" s="41"/>
      <c r="AF7558" s="191">
        <v>43927</v>
      </c>
      <c r="AG7558" s="41"/>
      <c r="AH7558" s="41" t="s">
        <v>16608</v>
      </c>
      <c r="AI7558" s="80" t="s">
        <v>6</v>
      </c>
      <c r="AJ7558" s="41"/>
      <c r="AK7558" s="3"/>
      <c r="AL7558" s="85"/>
      <c r="AM7558" s="151" t="s">
        <v>19998</v>
      </c>
      <c r="AN7558" s="15"/>
      <c r="AO7558" s="166"/>
      <c r="AP7558" s="5">
        <f t="shared" ref="AP7558:AP7621" si="119">SUBTOTAL(109,U7558)</f>
        <v>0</v>
      </c>
      <c r="AQ7558" s="16"/>
      <c r="AR7558" s="205">
        <v>1</v>
      </c>
      <c r="AS7558" s="16"/>
      <c r="AT7558" s="16"/>
      <c r="AU7558" s="16"/>
      <c r="AV7558" s="16"/>
      <c r="AW7558" s="16"/>
      <c r="AX7558" s="16"/>
    </row>
    <row r="7559" spans="1:50" s="13" customFormat="1" ht="15" hidden="1" customHeight="1" x14ac:dyDescent="0.2">
      <c r="A7559" s="7" t="s">
        <v>26899</v>
      </c>
      <c r="B7559" s="3" t="s">
        <v>27321</v>
      </c>
      <c r="C7559" s="85" t="s">
        <v>7939</v>
      </c>
      <c r="D7559" s="85" t="s">
        <v>13090</v>
      </c>
      <c r="E7559" s="202" t="s">
        <v>10070</v>
      </c>
      <c r="F7559" s="85" t="s">
        <v>40</v>
      </c>
      <c r="G7559" s="85" t="s">
        <v>43</v>
      </c>
      <c r="H7559" s="85" t="s">
        <v>20690</v>
      </c>
      <c r="I7559" s="3" t="s">
        <v>10897</v>
      </c>
      <c r="J7559" s="85" t="s">
        <v>115</v>
      </c>
      <c r="K7559" s="7" t="s">
        <v>437</v>
      </c>
      <c r="L7559" s="3"/>
      <c r="M7559" s="3"/>
      <c r="N7559" s="41" t="s">
        <v>28977</v>
      </c>
      <c r="O7559" s="87">
        <v>0</v>
      </c>
      <c r="P7559" s="87">
        <v>0</v>
      </c>
      <c r="Q7559" s="87">
        <v>0</v>
      </c>
      <c r="R7559" s="87">
        <v>0</v>
      </c>
      <c r="S7559" s="87"/>
      <c r="T7559" s="87"/>
      <c r="U7559" s="85" t="s">
        <v>112</v>
      </c>
      <c r="V7559" s="179"/>
      <c r="W7559" s="7"/>
      <c r="X7559" s="3"/>
      <c r="Y7559" s="3"/>
      <c r="Z7559" s="215">
        <v>1775685</v>
      </c>
      <c r="AA7559" s="11"/>
      <c r="AB7559" s="123" t="s">
        <v>7939</v>
      </c>
      <c r="AC7559" s="124"/>
      <c r="AD7559" s="41"/>
      <c r="AE7559" s="41"/>
      <c r="AF7559" s="191"/>
      <c r="AG7559" s="41"/>
      <c r="AH7559" s="41" t="s">
        <v>8211</v>
      </c>
      <c r="AI7559" s="80" t="s">
        <v>6</v>
      </c>
      <c r="AJ7559" s="41"/>
      <c r="AK7559" s="3"/>
      <c r="AL7559" s="85"/>
      <c r="AM7559" s="151" t="s">
        <v>26263</v>
      </c>
      <c r="AN7559" s="15"/>
      <c r="AO7559" s="166"/>
      <c r="AP7559" s="5">
        <f t="shared" si="119"/>
        <v>0</v>
      </c>
      <c r="AQ7559" s="16"/>
      <c r="AR7559" s="205">
        <v>1</v>
      </c>
      <c r="AS7559" s="16"/>
      <c r="AT7559" s="16"/>
      <c r="AU7559" s="16"/>
      <c r="AV7559" s="16"/>
      <c r="AW7559" s="16"/>
      <c r="AX7559" s="16"/>
    </row>
    <row r="7560" spans="1:50" s="13" customFormat="1" ht="15" hidden="1" customHeight="1" x14ac:dyDescent="0.2">
      <c r="A7560" s="7" t="s">
        <v>26900</v>
      </c>
      <c r="B7560" s="3" t="s">
        <v>27322</v>
      </c>
      <c r="C7560" s="85" t="s">
        <v>7939</v>
      </c>
      <c r="D7560" s="85" t="s">
        <v>13090</v>
      </c>
      <c r="E7560" s="202" t="s">
        <v>9112</v>
      </c>
      <c r="F7560" s="85" t="s">
        <v>40</v>
      </c>
      <c r="G7560" s="85" t="s">
        <v>43</v>
      </c>
      <c r="H7560" s="85" t="s">
        <v>20690</v>
      </c>
      <c r="I7560" s="3" t="s">
        <v>10897</v>
      </c>
      <c r="J7560" s="85" t="s">
        <v>115</v>
      </c>
      <c r="K7560" s="7" t="s">
        <v>437</v>
      </c>
      <c r="L7560" s="3"/>
      <c r="M7560" s="3"/>
      <c r="N7560" s="41" t="s">
        <v>21218</v>
      </c>
      <c r="O7560" s="87">
        <v>0</v>
      </c>
      <c r="P7560" s="87">
        <v>0</v>
      </c>
      <c r="Q7560" s="87">
        <v>0</v>
      </c>
      <c r="R7560" s="87">
        <v>0</v>
      </c>
      <c r="S7560" s="87"/>
      <c r="T7560" s="87"/>
      <c r="U7560" s="85" t="s">
        <v>112</v>
      </c>
      <c r="V7560" s="179"/>
      <c r="W7560" s="7"/>
      <c r="X7560" s="3"/>
      <c r="Y7560" s="3"/>
      <c r="Z7560" s="215">
        <v>1092789</v>
      </c>
      <c r="AA7560" s="11"/>
      <c r="AB7560" s="123" t="s">
        <v>7939</v>
      </c>
      <c r="AC7560" s="124"/>
      <c r="AD7560" s="41"/>
      <c r="AE7560" s="41"/>
      <c r="AF7560" s="191"/>
      <c r="AG7560" s="41"/>
      <c r="AH7560" s="41" t="s">
        <v>8211</v>
      </c>
      <c r="AI7560" s="80" t="s">
        <v>6</v>
      </c>
      <c r="AJ7560" s="41"/>
      <c r="AK7560" s="3"/>
      <c r="AL7560" s="85"/>
      <c r="AM7560" s="151" t="s">
        <v>26263</v>
      </c>
      <c r="AN7560" s="15"/>
      <c r="AO7560" s="166"/>
      <c r="AP7560" s="5">
        <f t="shared" si="119"/>
        <v>0</v>
      </c>
      <c r="AQ7560" s="16"/>
      <c r="AR7560" s="205">
        <v>1</v>
      </c>
      <c r="AS7560" s="16"/>
      <c r="AT7560" s="16"/>
      <c r="AU7560" s="16"/>
      <c r="AV7560" s="16"/>
      <c r="AW7560" s="16"/>
      <c r="AX7560" s="16"/>
    </row>
    <row r="7561" spans="1:50" s="13" customFormat="1" ht="15" hidden="1" customHeight="1" x14ac:dyDescent="0.2">
      <c r="A7561" s="7" t="s">
        <v>26901</v>
      </c>
      <c r="B7561" s="3" t="s">
        <v>27323</v>
      </c>
      <c r="C7561" s="85" t="s">
        <v>7939</v>
      </c>
      <c r="D7561" s="85" t="s">
        <v>13090</v>
      </c>
      <c r="E7561" s="202" t="s">
        <v>154</v>
      </c>
      <c r="F7561" s="85" t="s">
        <v>40</v>
      </c>
      <c r="G7561" s="85" t="s">
        <v>43</v>
      </c>
      <c r="H7561" s="85" t="s">
        <v>20690</v>
      </c>
      <c r="I7561" s="3" t="s">
        <v>10897</v>
      </c>
      <c r="J7561" s="85" t="s">
        <v>115</v>
      </c>
      <c r="K7561" s="7" t="s">
        <v>4526</v>
      </c>
      <c r="L7561" s="3"/>
      <c r="M7561" s="3"/>
      <c r="N7561" s="41" t="s">
        <v>27214</v>
      </c>
      <c r="O7561" s="87">
        <v>51259</v>
      </c>
      <c r="P7561" s="87">
        <v>0</v>
      </c>
      <c r="Q7561" s="87">
        <v>51259</v>
      </c>
      <c r="R7561" s="87">
        <v>0</v>
      </c>
      <c r="S7561" s="87"/>
      <c r="T7561" s="87"/>
      <c r="U7561" s="85">
        <v>2021</v>
      </c>
      <c r="V7561" s="179"/>
      <c r="W7561" s="7"/>
      <c r="X7561" s="3"/>
      <c r="Y7561" s="3"/>
      <c r="Z7561" s="215">
        <v>285339</v>
      </c>
      <c r="AA7561" s="11"/>
      <c r="AB7561" s="123" t="s">
        <v>7939</v>
      </c>
      <c r="AC7561" s="124"/>
      <c r="AD7561" s="41"/>
      <c r="AE7561" s="41"/>
      <c r="AF7561" s="191">
        <v>45133</v>
      </c>
      <c r="AG7561" s="41"/>
      <c r="AH7561" s="41" t="s">
        <v>8211</v>
      </c>
      <c r="AI7561" s="80" t="s">
        <v>6</v>
      </c>
      <c r="AJ7561" s="41"/>
      <c r="AK7561" s="3"/>
      <c r="AL7561" s="85"/>
      <c r="AM7561" s="151" t="s">
        <v>26263</v>
      </c>
      <c r="AN7561" s="15"/>
      <c r="AO7561" s="166"/>
      <c r="AP7561" s="5">
        <f t="shared" si="119"/>
        <v>0</v>
      </c>
      <c r="AQ7561" s="16"/>
      <c r="AR7561" s="205">
        <v>1</v>
      </c>
      <c r="AS7561" s="16"/>
      <c r="AT7561" s="16"/>
      <c r="AU7561" s="16"/>
      <c r="AV7561" s="16"/>
      <c r="AW7561" s="16"/>
      <c r="AX7561" s="16"/>
    </row>
    <row r="7562" spans="1:50" s="13" customFormat="1" ht="15" hidden="1" customHeight="1" x14ac:dyDescent="0.2">
      <c r="A7562" s="7" t="s">
        <v>26902</v>
      </c>
      <c r="B7562" s="3" t="s">
        <v>27324</v>
      </c>
      <c r="C7562" s="85" t="s">
        <v>7939</v>
      </c>
      <c r="D7562" s="85" t="s">
        <v>13090</v>
      </c>
      <c r="E7562" s="202" t="s">
        <v>7951</v>
      </c>
      <c r="F7562" s="85" t="s">
        <v>40</v>
      </c>
      <c r="G7562" s="85" t="s">
        <v>43</v>
      </c>
      <c r="H7562" s="85" t="s">
        <v>20690</v>
      </c>
      <c r="I7562" s="3" t="s">
        <v>10897</v>
      </c>
      <c r="J7562" s="85" t="s">
        <v>115</v>
      </c>
      <c r="K7562" s="7" t="s">
        <v>4590</v>
      </c>
      <c r="L7562" s="3"/>
      <c r="M7562" s="3"/>
      <c r="N7562" s="41" t="s">
        <v>27214</v>
      </c>
      <c r="O7562" s="87">
        <v>0</v>
      </c>
      <c r="P7562" s="87">
        <v>0</v>
      </c>
      <c r="Q7562" s="87">
        <v>0</v>
      </c>
      <c r="R7562" s="87">
        <v>0</v>
      </c>
      <c r="S7562" s="87"/>
      <c r="T7562" s="87"/>
      <c r="U7562" s="85" t="s">
        <v>112</v>
      </c>
      <c r="V7562" s="179"/>
      <c r="W7562" s="7"/>
      <c r="X7562" s="3"/>
      <c r="Y7562" s="3"/>
      <c r="Z7562" s="215">
        <v>2075549</v>
      </c>
      <c r="AA7562" s="11"/>
      <c r="AB7562" s="123" t="s">
        <v>7939</v>
      </c>
      <c r="AC7562" s="124"/>
      <c r="AD7562" s="41"/>
      <c r="AE7562" s="41"/>
      <c r="AF7562" s="191"/>
      <c r="AG7562" s="41"/>
      <c r="AH7562" s="41" t="s">
        <v>8211</v>
      </c>
      <c r="AI7562" s="80" t="s">
        <v>6</v>
      </c>
      <c r="AJ7562" s="41"/>
      <c r="AK7562" s="3"/>
      <c r="AL7562" s="85"/>
      <c r="AM7562" s="151" t="s">
        <v>26263</v>
      </c>
      <c r="AN7562" s="15"/>
      <c r="AO7562" s="166"/>
      <c r="AP7562" s="5">
        <f t="shared" si="119"/>
        <v>0</v>
      </c>
      <c r="AQ7562" s="16"/>
      <c r="AR7562" s="205">
        <v>1</v>
      </c>
      <c r="AS7562" s="16"/>
      <c r="AT7562" s="16"/>
      <c r="AU7562" s="16"/>
      <c r="AV7562" s="16"/>
      <c r="AW7562" s="16"/>
      <c r="AX7562" s="16"/>
    </row>
    <row r="7563" spans="1:50" s="13" customFormat="1" ht="15" hidden="1" customHeight="1" x14ac:dyDescent="0.2">
      <c r="A7563" s="7" t="s">
        <v>26903</v>
      </c>
      <c r="B7563" s="3" t="s">
        <v>27325</v>
      </c>
      <c r="C7563" s="85" t="s">
        <v>7939</v>
      </c>
      <c r="D7563" s="85" t="s">
        <v>13090</v>
      </c>
      <c r="E7563" s="202" t="s">
        <v>7951</v>
      </c>
      <c r="F7563" s="85" t="s">
        <v>40</v>
      </c>
      <c r="G7563" s="85" t="s">
        <v>43</v>
      </c>
      <c r="H7563" s="85" t="s">
        <v>20690</v>
      </c>
      <c r="I7563" s="3" t="s">
        <v>10897</v>
      </c>
      <c r="J7563" s="85" t="s">
        <v>115</v>
      </c>
      <c r="K7563" s="7" t="s">
        <v>5362</v>
      </c>
      <c r="L7563" s="3"/>
      <c r="M7563" s="3"/>
      <c r="N7563" s="41" t="s">
        <v>27214</v>
      </c>
      <c r="O7563" s="87">
        <v>0</v>
      </c>
      <c r="P7563" s="87">
        <v>0</v>
      </c>
      <c r="Q7563" s="87">
        <v>0</v>
      </c>
      <c r="R7563" s="87">
        <v>0</v>
      </c>
      <c r="S7563" s="87"/>
      <c r="T7563" s="87"/>
      <c r="U7563" s="85" t="s">
        <v>112</v>
      </c>
      <c r="V7563" s="179"/>
      <c r="W7563" s="7"/>
      <c r="X7563" s="3"/>
      <c r="Y7563" s="3"/>
      <c r="Z7563" s="215">
        <v>1545621</v>
      </c>
      <c r="AA7563" s="11"/>
      <c r="AB7563" s="123" t="s">
        <v>7939</v>
      </c>
      <c r="AC7563" s="124"/>
      <c r="AD7563" s="41"/>
      <c r="AE7563" s="41"/>
      <c r="AF7563" s="191"/>
      <c r="AG7563" s="41"/>
      <c r="AH7563" s="41" t="s">
        <v>8211</v>
      </c>
      <c r="AI7563" s="80" t="s">
        <v>6</v>
      </c>
      <c r="AJ7563" s="41"/>
      <c r="AK7563" s="3"/>
      <c r="AL7563" s="85"/>
      <c r="AM7563" s="151" t="s">
        <v>26263</v>
      </c>
      <c r="AN7563" s="15"/>
      <c r="AO7563" s="166"/>
      <c r="AP7563" s="5">
        <f t="shared" si="119"/>
        <v>0</v>
      </c>
      <c r="AQ7563" s="16"/>
      <c r="AR7563" s="205">
        <v>1</v>
      </c>
      <c r="AS7563" s="16"/>
      <c r="AT7563" s="16"/>
      <c r="AU7563" s="16"/>
      <c r="AV7563" s="16"/>
      <c r="AW7563" s="16"/>
      <c r="AX7563" s="16"/>
    </row>
    <row r="7564" spans="1:50" s="13" customFormat="1" ht="15" hidden="1" customHeight="1" x14ac:dyDescent="0.2">
      <c r="A7564" s="7" t="s">
        <v>11434</v>
      </c>
      <c r="B7564" s="3" t="s">
        <v>11435</v>
      </c>
      <c r="C7564" s="85" t="s">
        <v>7939</v>
      </c>
      <c r="D7564" s="85" t="s">
        <v>13090</v>
      </c>
      <c r="E7564" s="202" t="s">
        <v>154</v>
      </c>
      <c r="F7564" s="85" t="s">
        <v>68</v>
      </c>
      <c r="G7564" s="85" t="s">
        <v>71</v>
      </c>
      <c r="H7564" s="85" t="s">
        <v>20690</v>
      </c>
      <c r="I7564" s="3" t="s">
        <v>16630</v>
      </c>
      <c r="J7564" s="85" t="s">
        <v>4447</v>
      </c>
      <c r="K7564" s="7" t="s">
        <v>4988</v>
      </c>
      <c r="L7564" s="3"/>
      <c r="M7564" s="3"/>
      <c r="N7564" s="41" t="s">
        <v>11436</v>
      </c>
      <c r="O7564" s="87">
        <v>487731</v>
      </c>
      <c r="P7564" s="87">
        <v>409019</v>
      </c>
      <c r="Q7564" s="87">
        <v>78712</v>
      </c>
      <c r="R7564" s="87">
        <v>0</v>
      </c>
      <c r="S7564" s="87"/>
      <c r="T7564" s="87"/>
      <c r="U7564" s="85">
        <v>2006</v>
      </c>
      <c r="V7564" s="179"/>
      <c r="W7564" s="7"/>
      <c r="X7564" s="3"/>
      <c r="Y7564" s="3"/>
      <c r="Z7564" s="215">
        <v>51316</v>
      </c>
      <c r="AA7564" s="11"/>
      <c r="AB7564" s="123" t="s">
        <v>7939</v>
      </c>
      <c r="AC7564" s="124"/>
      <c r="AD7564" s="41"/>
      <c r="AE7564" s="41"/>
      <c r="AF7564" s="191">
        <v>43927</v>
      </c>
      <c r="AG7564" s="41"/>
      <c r="AH7564" s="41" t="s">
        <v>16608</v>
      </c>
      <c r="AI7564" s="80" t="s">
        <v>6</v>
      </c>
      <c r="AJ7564" s="41"/>
      <c r="AK7564" s="3"/>
      <c r="AL7564" s="85"/>
      <c r="AM7564" s="151" t="s">
        <v>19998</v>
      </c>
      <c r="AN7564" s="15"/>
      <c r="AO7564" s="166"/>
      <c r="AP7564" s="5">
        <f t="shared" si="119"/>
        <v>0</v>
      </c>
      <c r="AQ7564" s="16"/>
      <c r="AR7564" s="205">
        <v>1</v>
      </c>
      <c r="AS7564" s="16"/>
      <c r="AT7564" s="16"/>
      <c r="AU7564" s="16"/>
      <c r="AV7564" s="16"/>
      <c r="AW7564" s="16"/>
      <c r="AX7564" s="16"/>
    </row>
    <row r="7565" spans="1:50" s="13" customFormat="1" ht="15" hidden="1" customHeight="1" x14ac:dyDescent="0.2">
      <c r="A7565" s="7" t="s">
        <v>26904</v>
      </c>
      <c r="B7565" s="3" t="s">
        <v>27326</v>
      </c>
      <c r="C7565" s="85" t="s">
        <v>7939</v>
      </c>
      <c r="D7565" s="85" t="s">
        <v>13090</v>
      </c>
      <c r="E7565" s="202" t="s">
        <v>7951</v>
      </c>
      <c r="F7565" s="85" t="s">
        <v>40</v>
      </c>
      <c r="G7565" s="85" t="s">
        <v>43</v>
      </c>
      <c r="H7565" s="85" t="s">
        <v>20690</v>
      </c>
      <c r="I7565" s="3" t="s">
        <v>10897</v>
      </c>
      <c r="J7565" s="85" t="s">
        <v>115</v>
      </c>
      <c r="K7565" s="7" t="s">
        <v>4694</v>
      </c>
      <c r="L7565" s="3"/>
      <c r="M7565" s="3"/>
      <c r="N7565" s="41" t="s">
        <v>27214</v>
      </c>
      <c r="O7565" s="87">
        <v>0</v>
      </c>
      <c r="P7565" s="87">
        <v>0</v>
      </c>
      <c r="Q7565" s="87">
        <v>0</v>
      </c>
      <c r="R7565" s="87">
        <v>0</v>
      </c>
      <c r="S7565" s="87"/>
      <c r="T7565" s="87"/>
      <c r="U7565" s="85" t="s">
        <v>112</v>
      </c>
      <c r="V7565" s="179"/>
      <c r="W7565" s="7"/>
      <c r="X7565" s="3"/>
      <c r="Y7565" s="3"/>
      <c r="Z7565" s="215">
        <v>1920986</v>
      </c>
      <c r="AA7565" s="11"/>
      <c r="AB7565" s="123" t="s">
        <v>7939</v>
      </c>
      <c r="AC7565" s="124"/>
      <c r="AD7565" s="41"/>
      <c r="AE7565" s="41"/>
      <c r="AF7565" s="191"/>
      <c r="AG7565" s="41"/>
      <c r="AH7565" s="41" t="s">
        <v>8211</v>
      </c>
      <c r="AI7565" s="80" t="s">
        <v>6</v>
      </c>
      <c r="AJ7565" s="41"/>
      <c r="AK7565" s="3"/>
      <c r="AL7565" s="85"/>
      <c r="AM7565" s="151" t="s">
        <v>26263</v>
      </c>
      <c r="AN7565" s="15"/>
      <c r="AO7565" s="166"/>
      <c r="AP7565" s="5">
        <f t="shared" si="119"/>
        <v>0</v>
      </c>
      <c r="AQ7565" s="16"/>
      <c r="AR7565" s="205">
        <v>1</v>
      </c>
      <c r="AS7565" s="16"/>
      <c r="AT7565" s="16"/>
      <c r="AU7565" s="16"/>
      <c r="AV7565" s="16"/>
      <c r="AW7565" s="16"/>
      <c r="AX7565" s="16"/>
    </row>
    <row r="7566" spans="1:50" s="13" customFormat="1" ht="15" hidden="1" customHeight="1" x14ac:dyDescent="0.2">
      <c r="A7566" s="7" t="s">
        <v>26905</v>
      </c>
      <c r="B7566" s="3" t="s">
        <v>27327</v>
      </c>
      <c r="C7566" s="85" t="s">
        <v>7939</v>
      </c>
      <c r="D7566" s="85" t="s">
        <v>13090</v>
      </c>
      <c r="E7566" s="202" t="s">
        <v>9112</v>
      </c>
      <c r="F7566" s="85" t="s">
        <v>40</v>
      </c>
      <c r="G7566" s="85" t="s">
        <v>43</v>
      </c>
      <c r="H7566" s="85" t="s">
        <v>20690</v>
      </c>
      <c r="I7566" s="3" t="s">
        <v>10897</v>
      </c>
      <c r="J7566" s="85" t="s">
        <v>115</v>
      </c>
      <c r="K7566" s="7" t="s">
        <v>4397</v>
      </c>
      <c r="L7566" s="3"/>
      <c r="M7566" s="3"/>
      <c r="N7566" s="41" t="s">
        <v>27214</v>
      </c>
      <c r="O7566" s="87">
        <v>0</v>
      </c>
      <c r="P7566" s="87">
        <v>0</v>
      </c>
      <c r="Q7566" s="87">
        <v>0</v>
      </c>
      <c r="R7566" s="87">
        <v>0</v>
      </c>
      <c r="S7566" s="87"/>
      <c r="T7566" s="87"/>
      <c r="U7566" s="85" t="s">
        <v>112</v>
      </c>
      <c r="V7566" s="179"/>
      <c r="W7566" s="7"/>
      <c r="X7566" s="3"/>
      <c r="Y7566" s="3"/>
      <c r="Z7566" s="215">
        <v>1126602</v>
      </c>
      <c r="AA7566" s="11"/>
      <c r="AB7566" s="123" t="s">
        <v>7939</v>
      </c>
      <c r="AC7566" s="124"/>
      <c r="AD7566" s="41"/>
      <c r="AE7566" s="41"/>
      <c r="AF7566" s="191"/>
      <c r="AG7566" s="41"/>
      <c r="AH7566" s="41" t="s">
        <v>8211</v>
      </c>
      <c r="AI7566" s="80" t="s">
        <v>6</v>
      </c>
      <c r="AJ7566" s="41"/>
      <c r="AK7566" s="3"/>
      <c r="AL7566" s="85"/>
      <c r="AM7566" s="151" t="s">
        <v>26263</v>
      </c>
      <c r="AN7566" s="15"/>
      <c r="AO7566" s="166"/>
      <c r="AP7566" s="5">
        <f t="shared" si="119"/>
        <v>0</v>
      </c>
      <c r="AQ7566" s="16"/>
      <c r="AR7566" s="205">
        <v>1</v>
      </c>
      <c r="AS7566" s="16"/>
      <c r="AT7566" s="16"/>
      <c r="AU7566" s="16"/>
      <c r="AV7566" s="16"/>
      <c r="AW7566" s="16"/>
      <c r="AX7566" s="16"/>
    </row>
    <row r="7567" spans="1:50" s="13" customFormat="1" ht="15" hidden="1" customHeight="1" x14ac:dyDescent="0.2">
      <c r="A7567" s="7" t="s">
        <v>26906</v>
      </c>
      <c r="B7567" s="3" t="s">
        <v>27328</v>
      </c>
      <c r="C7567" s="85" t="s">
        <v>7939</v>
      </c>
      <c r="D7567" s="85" t="s">
        <v>13090</v>
      </c>
      <c r="E7567" s="202" t="s">
        <v>7951</v>
      </c>
      <c r="F7567" s="85" t="s">
        <v>40</v>
      </c>
      <c r="G7567" s="85" t="s">
        <v>43</v>
      </c>
      <c r="H7567" s="85" t="s">
        <v>20690</v>
      </c>
      <c r="I7567" s="3" t="s">
        <v>10897</v>
      </c>
      <c r="J7567" s="85" t="s">
        <v>115</v>
      </c>
      <c r="K7567" s="7" t="s">
        <v>9806</v>
      </c>
      <c r="L7567" s="3"/>
      <c r="M7567" s="3"/>
      <c r="N7567" s="41" t="s">
        <v>27214</v>
      </c>
      <c r="O7567" s="87">
        <v>0</v>
      </c>
      <c r="P7567" s="87">
        <v>0</v>
      </c>
      <c r="Q7567" s="87">
        <v>0</v>
      </c>
      <c r="R7567" s="87">
        <v>0</v>
      </c>
      <c r="S7567" s="87"/>
      <c r="T7567" s="87"/>
      <c r="U7567" s="85" t="s">
        <v>112</v>
      </c>
      <c r="V7567" s="179"/>
      <c r="W7567" s="7"/>
      <c r="X7567" s="3"/>
      <c r="Y7567" s="3"/>
      <c r="Z7567" s="215">
        <v>1987228</v>
      </c>
      <c r="AA7567" s="11"/>
      <c r="AB7567" s="123" t="s">
        <v>7939</v>
      </c>
      <c r="AC7567" s="124"/>
      <c r="AD7567" s="41"/>
      <c r="AE7567" s="41"/>
      <c r="AF7567" s="191"/>
      <c r="AG7567" s="41"/>
      <c r="AH7567" s="41" t="s">
        <v>8211</v>
      </c>
      <c r="AI7567" s="80" t="s">
        <v>6</v>
      </c>
      <c r="AJ7567" s="41"/>
      <c r="AK7567" s="3"/>
      <c r="AL7567" s="85"/>
      <c r="AM7567" s="151" t="s">
        <v>26263</v>
      </c>
      <c r="AN7567" s="15"/>
      <c r="AO7567" s="166"/>
      <c r="AP7567" s="5">
        <f t="shared" si="119"/>
        <v>0</v>
      </c>
      <c r="AQ7567" s="16"/>
      <c r="AR7567" s="205">
        <v>1</v>
      </c>
      <c r="AS7567" s="16"/>
      <c r="AT7567" s="16"/>
      <c r="AU7567" s="16"/>
      <c r="AV7567" s="16"/>
      <c r="AW7567" s="16"/>
      <c r="AX7567" s="16"/>
    </row>
    <row r="7568" spans="1:50" s="13" customFormat="1" ht="15" hidden="1" customHeight="1" x14ac:dyDescent="0.2">
      <c r="A7568" s="7" t="s">
        <v>26907</v>
      </c>
      <c r="B7568" s="3" t="s">
        <v>27329</v>
      </c>
      <c r="C7568" s="85" t="s">
        <v>7939</v>
      </c>
      <c r="D7568" s="85" t="s">
        <v>13090</v>
      </c>
      <c r="E7568" s="202" t="s">
        <v>10070</v>
      </c>
      <c r="F7568" s="85" t="s">
        <v>34</v>
      </c>
      <c r="G7568" s="85" t="s">
        <v>16219</v>
      </c>
      <c r="H7568" s="85" t="s">
        <v>20689</v>
      </c>
      <c r="I7568" s="3" t="s">
        <v>10268</v>
      </c>
      <c r="J7568" s="85" t="s">
        <v>4400</v>
      </c>
      <c r="K7568" s="7" t="s">
        <v>4422</v>
      </c>
      <c r="L7568" s="3"/>
      <c r="M7568" s="3"/>
      <c r="N7568" s="41" t="s">
        <v>27330</v>
      </c>
      <c r="O7568" s="87">
        <v>0</v>
      </c>
      <c r="P7568" s="87">
        <v>0</v>
      </c>
      <c r="Q7568" s="87">
        <v>0</v>
      </c>
      <c r="R7568" s="87">
        <v>0</v>
      </c>
      <c r="S7568" s="87"/>
      <c r="T7568" s="87"/>
      <c r="U7568" s="85" t="s">
        <v>112</v>
      </c>
      <c r="V7568" s="179"/>
      <c r="W7568" s="7"/>
      <c r="X7568" s="3"/>
      <c r="Y7568" s="3"/>
      <c r="Z7568" s="215">
        <v>262179</v>
      </c>
      <c r="AA7568" s="11"/>
      <c r="AB7568" s="123" t="s">
        <v>7939</v>
      </c>
      <c r="AC7568" s="124"/>
      <c r="AD7568" s="41"/>
      <c r="AE7568" s="41"/>
      <c r="AF7568" s="191"/>
      <c r="AG7568" s="41"/>
      <c r="AH7568" s="41" t="s">
        <v>7952</v>
      </c>
      <c r="AI7568" s="80" t="s">
        <v>6</v>
      </c>
      <c r="AJ7568" s="41"/>
      <c r="AK7568" s="3"/>
      <c r="AL7568" s="85"/>
      <c r="AM7568" s="151" t="s">
        <v>26263</v>
      </c>
      <c r="AN7568" s="15"/>
      <c r="AO7568" s="166"/>
      <c r="AP7568" s="5">
        <f t="shared" si="119"/>
        <v>0</v>
      </c>
      <c r="AQ7568" s="16"/>
      <c r="AR7568" s="205">
        <v>1</v>
      </c>
      <c r="AS7568" s="16"/>
      <c r="AT7568" s="16"/>
      <c r="AU7568" s="16"/>
      <c r="AV7568" s="16"/>
      <c r="AW7568" s="16"/>
      <c r="AX7568" s="16"/>
    </row>
    <row r="7569" spans="1:50" s="13" customFormat="1" ht="15" hidden="1" customHeight="1" x14ac:dyDescent="0.2">
      <c r="A7569" s="7" t="s">
        <v>26908</v>
      </c>
      <c r="B7569" s="3" t="s">
        <v>27331</v>
      </c>
      <c r="C7569" s="85" t="s">
        <v>7939</v>
      </c>
      <c r="D7569" s="85" t="s">
        <v>13090</v>
      </c>
      <c r="E7569" s="202" t="s">
        <v>7951</v>
      </c>
      <c r="F7569" s="85" t="s">
        <v>55</v>
      </c>
      <c r="G7569" s="85" t="s">
        <v>60</v>
      </c>
      <c r="H7569" s="85" t="s">
        <v>20690</v>
      </c>
      <c r="I7569" s="3" t="s">
        <v>22111</v>
      </c>
      <c r="J7569" s="85" t="s">
        <v>4435</v>
      </c>
      <c r="K7569" s="7" t="s">
        <v>4605</v>
      </c>
      <c r="L7569" s="3"/>
      <c r="M7569" s="3"/>
      <c r="N7569" s="41" t="s">
        <v>7950</v>
      </c>
      <c r="O7569" s="87">
        <v>0</v>
      </c>
      <c r="P7569" s="87">
        <v>0</v>
      </c>
      <c r="Q7569" s="87">
        <v>0</v>
      </c>
      <c r="R7569" s="87">
        <v>0</v>
      </c>
      <c r="S7569" s="87"/>
      <c r="T7569" s="87"/>
      <c r="U7569" s="85" t="s">
        <v>112</v>
      </c>
      <c r="V7569" s="179"/>
      <c r="W7569" s="7"/>
      <c r="X7569" s="3"/>
      <c r="Y7569" s="3"/>
      <c r="Z7569" s="215">
        <v>18484</v>
      </c>
      <c r="AA7569" s="11"/>
      <c r="AB7569" s="123" t="s">
        <v>7939</v>
      </c>
      <c r="AC7569" s="124"/>
      <c r="AD7569" s="41"/>
      <c r="AE7569" s="41"/>
      <c r="AF7569" s="191"/>
      <c r="AG7569" s="41"/>
      <c r="AH7569" s="41" t="s">
        <v>8024</v>
      </c>
      <c r="AI7569" s="80" t="s">
        <v>6</v>
      </c>
      <c r="AJ7569" s="41"/>
      <c r="AK7569" s="3"/>
      <c r="AL7569" s="85"/>
      <c r="AM7569" s="151" t="s">
        <v>26263</v>
      </c>
      <c r="AN7569" s="15"/>
      <c r="AO7569" s="166"/>
      <c r="AP7569" s="5">
        <f t="shared" si="119"/>
        <v>0</v>
      </c>
      <c r="AQ7569" s="16"/>
      <c r="AR7569" s="205">
        <v>1</v>
      </c>
      <c r="AS7569" s="16"/>
      <c r="AT7569" s="16"/>
      <c r="AU7569" s="16"/>
      <c r="AV7569" s="16"/>
      <c r="AW7569" s="16"/>
      <c r="AX7569" s="16"/>
    </row>
    <row r="7570" spans="1:50" s="13" customFormat="1" ht="15" hidden="1" customHeight="1" x14ac:dyDescent="0.2">
      <c r="A7570" s="7" t="s">
        <v>26909</v>
      </c>
      <c r="B7570" s="3" t="s">
        <v>27332</v>
      </c>
      <c r="C7570" s="85" t="s">
        <v>7939</v>
      </c>
      <c r="D7570" s="85" t="s">
        <v>13090</v>
      </c>
      <c r="E7570" s="202" t="s">
        <v>7951</v>
      </c>
      <c r="F7570" s="85" t="s">
        <v>34</v>
      </c>
      <c r="G7570" s="85" t="s">
        <v>38</v>
      </c>
      <c r="H7570" s="85" t="s">
        <v>20690</v>
      </c>
      <c r="I7570" s="3" t="s">
        <v>8165</v>
      </c>
      <c r="J7570" s="85" t="s">
        <v>124</v>
      </c>
      <c r="K7570" s="7" t="s">
        <v>125</v>
      </c>
      <c r="L7570" s="3"/>
      <c r="M7570" s="3"/>
      <c r="N7570" s="41" t="s">
        <v>7950</v>
      </c>
      <c r="O7570" s="87">
        <v>0</v>
      </c>
      <c r="P7570" s="87">
        <v>0</v>
      </c>
      <c r="Q7570" s="87">
        <v>0</v>
      </c>
      <c r="R7570" s="87">
        <v>0</v>
      </c>
      <c r="S7570" s="87"/>
      <c r="T7570" s="87"/>
      <c r="U7570" s="85" t="s">
        <v>112</v>
      </c>
      <c r="V7570" s="179"/>
      <c r="W7570" s="7"/>
      <c r="X7570" s="3"/>
      <c r="Y7570" s="3"/>
      <c r="Z7570" s="215">
        <v>1054735</v>
      </c>
      <c r="AA7570" s="11"/>
      <c r="AB7570" s="123" t="s">
        <v>7939</v>
      </c>
      <c r="AC7570" s="124"/>
      <c r="AD7570" s="41"/>
      <c r="AE7570" s="41"/>
      <c r="AF7570" s="191"/>
      <c r="AG7570" s="41"/>
      <c r="AH7570" s="41" t="s">
        <v>7952</v>
      </c>
      <c r="AI7570" s="80" t="s">
        <v>6</v>
      </c>
      <c r="AJ7570" s="41"/>
      <c r="AK7570" s="3"/>
      <c r="AL7570" s="85"/>
      <c r="AM7570" s="151" t="s">
        <v>26263</v>
      </c>
      <c r="AN7570" s="15"/>
      <c r="AO7570" s="166"/>
      <c r="AP7570" s="5">
        <f t="shared" si="119"/>
        <v>0</v>
      </c>
      <c r="AQ7570" s="16"/>
      <c r="AR7570" s="205">
        <v>1</v>
      </c>
      <c r="AS7570" s="16"/>
      <c r="AT7570" s="16"/>
      <c r="AU7570" s="16"/>
      <c r="AV7570" s="16"/>
      <c r="AW7570" s="16"/>
      <c r="AX7570" s="16"/>
    </row>
    <row r="7571" spans="1:50" s="13" customFormat="1" ht="15" hidden="1" customHeight="1" x14ac:dyDescent="0.2">
      <c r="A7571" s="7" t="s">
        <v>26910</v>
      </c>
      <c r="B7571" s="3" t="s">
        <v>27333</v>
      </c>
      <c r="C7571" s="85" t="s">
        <v>7939</v>
      </c>
      <c r="D7571" s="85" t="s">
        <v>13090</v>
      </c>
      <c r="E7571" s="202" t="s">
        <v>10070</v>
      </c>
      <c r="F7571" s="85" t="s">
        <v>40</v>
      </c>
      <c r="G7571" s="85" t="s">
        <v>43</v>
      </c>
      <c r="H7571" s="85" t="s">
        <v>20690</v>
      </c>
      <c r="I7571" s="3" t="s">
        <v>10897</v>
      </c>
      <c r="J7571" s="85" t="s">
        <v>115</v>
      </c>
      <c r="K7571" s="7" t="s">
        <v>4926</v>
      </c>
      <c r="L7571" s="3"/>
      <c r="M7571" s="3"/>
      <c r="N7571" s="41" t="s">
        <v>22837</v>
      </c>
      <c r="O7571" s="87">
        <v>0</v>
      </c>
      <c r="P7571" s="87">
        <v>0</v>
      </c>
      <c r="Q7571" s="87">
        <v>0</v>
      </c>
      <c r="R7571" s="87">
        <v>0</v>
      </c>
      <c r="S7571" s="87"/>
      <c r="T7571" s="87"/>
      <c r="U7571" s="85" t="s">
        <v>112</v>
      </c>
      <c r="V7571" s="179"/>
      <c r="W7571" s="7"/>
      <c r="X7571" s="3"/>
      <c r="Y7571" s="3"/>
      <c r="Z7571" s="215">
        <v>98828</v>
      </c>
      <c r="AA7571" s="11"/>
      <c r="AB7571" s="123" t="s">
        <v>7939</v>
      </c>
      <c r="AC7571" s="124"/>
      <c r="AD7571" s="41"/>
      <c r="AE7571" s="41"/>
      <c r="AF7571" s="191"/>
      <c r="AG7571" s="41"/>
      <c r="AH7571" s="41" t="s">
        <v>8211</v>
      </c>
      <c r="AI7571" s="80" t="s">
        <v>6</v>
      </c>
      <c r="AJ7571" s="41"/>
      <c r="AK7571" s="3"/>
      <c r="AL7571" s="85"/>
      <c r="AM7571" s="151" t="s">
        <v>26263</v>
      </c>
      <c r="AN7571" s="15"/>
      <c r="AO7571" s="166"/>
      <c r="AP7571" s="5">
        <f t="shared" si="119"/>
        <v>0</v>
      </c>
      <c r="AQ7571" s="16"/>
      <c r="AR7571" s="205">
        <v>1</v>
      </c>
      <c r="AS7571" s="16"/>
      <c r="AT7571" s="16"/>
      <c r="AU7571" s="16"/>
      <c r="AV7571" s="16"/>
      <c r="AW7571" s="16"/>
      <c r="AX7571" s="16"/>
    </row>
    <row r="7572" spans="1:50" s="13" customFormat="1" ht="15" hidden="1" customHeight="1" x14ac:dyDescent="0.2">
      <c r="A7572" s="7" t="s">
        <v>26911</v>
      </c>
      <c r="B7572" s="3" t="s">
        <v>27334</v>
      </c>
      <c r="C7572" s="85" t="s">
        <v>7939</v>
      </c>
      <c r="D7572" s="85" t="s">
        <v>13090</v>
      </c>
      <c r="E7572" s="202" t="s">
        <v>9112</v>
      </c>
      <c r="F7572" s="85" t="s">
        <v>68</v>
      </c>
      <c r="G7572" s="85" t="s">
        <v>69</v>
      </c>
      <c r="H7572" s="85" t="s">
        <v>20690</v>
      </c>
      <c r="I7572" s="3" t="s">
        <v>9452</v>
      </c>
      <c r="J7572" s="85" t="s">
        <v>4400</v>
      </c>
      <c r="K7572" s="7" t="s">
        <v>4422</v>
      </c>
      <c r="L7572" s="3"/>
      <c r="M7572" s="3"/>
      <c r="N7572" s="41" t="s">
        <v>27335</v>
      </c>
      <c r="O7572" s="87">
        <v>0</v>
      </c>
      <c r="P7572" s="87">
        <v>0</v>
      </c>
      <c r="Q7572" s="87">
        <v>0</v>
      </c>
      <c r="R7572" s="87">
        <v>0</v>
      </c>
      <c r="S7572" s="87"/>
      <c r="T7572" s="87"/>
      <c r="U7572" s="85" t="s">
        <v>112</v>
      </c>
      <c r="V7572" s="179"/>
      <c r="W7572" s="7"/>
      <c r="X7572" s="3"/>
      <c r="Y7572" s="3"/>
      <c r="Z7572" s="215">
        <v>51020</v>
      </c>
      <c r="AA7572" s="11"/>
      <c r="AB7572" s="123" t="s">
        <v>7939</v>
      </c>
      <c r="AC7572" s="124"/>
      <c r="AD7572" s="41"/>
      <c r="AE7572" s="41"/>
      <c r="AF7572" s="191"/>
      <c r="AG7572" s="41"/>
      <c r="AH7572" s="41" t="s">
        <v>21023</v>
      </c>
      <c r="AI7572" s="80" t="s">
        <v>6</v>
      </c>
      <c r="AJ7572" s="41"/>
      <c r="AK7572" s="3"/>
      <c r="AL7572" s="85"/>
      <c r="AM7572" s="151" t="s">
        <v>26263</v>
      </c>
      <c r="AN7572" s="15"/>
      <c r="AO7572" s="166"/>
      <c r="AP7572" s="5">
        <f t="shared" si="119"/>
        <v>0</v>
      </c>
      <c r="AQ7572" s="16"/>
      <c r="AR7572" s="205">
        <v>1</v>
      </c>
      <c r="AS7572" s="16"/>
      <c r="AT7572" s="16"/>
      <c r="AU7572" s="16"/>
      <c r="AV7572" s="16"/>
      <c r="AW7572" s="16"/>
      <c r="AX7572" s="16"/>
    </row>
    <row r="7573" spans="1:50" s="13" customFormat="1" ht="15" hidden="1" customHeight="1" x14ac:dyDescent="0.2">
      <c r="A7573" s="7" t="s">
        <v>26912</v>
      </c>
      <c r="B7573" s="3" t="s">
        <v>27336</v>
      </c>
      <c r="C7573" s="85" t="s">
        <v>7939</v>
      </c>
      <c r="D7573" s="85" t="s">
        <v>13090</v>
      </c>
      <c r="E7573" s="202" t="s">
        <v>9112</v>
      </c>
      <c r="F7573" s="85" t="s">
        <v>68</v>
      </c>
      <c r="G7573" s="85" t="s">
        <v>69</v>
      </c>
      <c r="H7573" s="85" t="s">
        <v>20690</v>
      </c>
      <c r="I7573" s="3" t="s">
        <v>11174</v>
      </c>
      <c r="J7573" s="85" t="s">
        <v>4400</v>
      </c>
      <c r="K7573" s="7" t="s">
        <v>4422</v>
      </c>
      <c r="L7573" s="3"/>
      <c r="M7573" s="3"/>
      <c r="N7573" s="41" t="s">
        <v>27335</v>
      </c>
      <c r="O7573" s="87">
        <v>0</v>
      </c>
      <c r="P7573" s="87">
        <v>0</v>
      </c>
      <c r="Q7573" s="87">
        <v>0</v>
      </c>
      <c r="R7573" s="87">
        <v>0</v>
      </c>
      <c r="S7573" s="87"/>
      <c r="T7573" s="87"/>
      <c r="U7573" s="85" t="s">
        <v>112</v>
      </c>
      <c r="V7573" s="179"/>
      <c r="W7573" s="7"/>
      <c r="X7573" s="3"/>
      <c r="Y7573" s="3"/>
      <c r="Z7573" s="215">
        <v>59776</v>
      </c>
      <c r="AA7573" s="11"/>
      <c r="AB7573" s="123" t="s">
        <v>7939</v>
      </c>
      <c r="AC7573" s="124"/>
      <c r="AD7573" s="41"/>
      <c r="AE7573" s="41"/>
      <c r="AF7573" s="191"/>
      <c r="AG7573" s="41"/>
      <c r="AH7573" s="41" t="s">
        <v>21023</v>
      </c>
      <c r="AI7573" s="80" t="s">
        <v>6</v>
      </c>
      <c r="AJ7573" s="41"/>
      <c r="AK7573" s="3"/>
      <c r="AL7573" s="85"/>
      <c r="AM7573" s="151" t="s">
        <v>26263</v>
      </c>
      <c r="AN7573" s="15"/>
      <c r="AO7573" s="166"/>
      <c r="AP7573" s="5">
        <f t="shared" si="119"/>
        <v>0</v>
      </c>
      <c r="AQ7573" s="16"/>
      <c r="AR7573" s="205">
        <v>1</v>
      </c>
      <c r="AS7573" s="16"/>
      <c r="AT7573" s="16"/>
      <c r="AU7573" s="16"/>
      <c r="AV7573" s="16"/>
      <c r="AW7573" s="16"/>
      <c r="AX7573" s="16"/>
    </row>
    <row r="7574" spans="1:50" s="13" customFormat="1" ht="15" hidden="1" customHeight="1" x14ac:dyDescent="0.2">
      <c r="A7574" s="7" t="s">
        <v>26913</v>
      </c>
      <c r="B7574" s="3" t="s">
        <v>27337</v>
      </c>
      <c r="C7574" s="85" t="s">
        <v>7939</v>
      </c>
      <c r="D7574" s="85" t="s">
        <v>13090</v>
      </c>
      <c r="E7574" s="202" t="s">
        <v>9112</v>
      </c>
      <c r="F7574" s="85" t="s">
        <v>68</v>
      </c>
      <c r="G7574" s="85" t="s">
        <v>15334</v>
      </c>
      <c r="H7574" s="85" t="s">
        <v>20690</v>
      </c>
      <c r="I7574" s="3" t="s">
        <v>9556</v>
      </c>
      <c r="J7574" s="85" t="s">
        <v>4400</v>
      </c>
      <c r="K7574" s="7" t="s">
        <v>4422</v>
      </c>
      <c r="L7574" s="3"/>
      <c r="M7574" s="3"/>
      <c r="N7574" s="41" t="s">
        <v>27338</v>
      </c>
      <c r="O7574" s="87">
        <v>0</v>
      </c>
      <c r="P7574" s="87">
        <v>0</v>
      </c>
      <c r="Q7574" s="87">
        <v>0</v>
      </c>
      <c r="R7574" s="87">
        <v>0</v>
      </c>
      <c r="S7574" s="87"/>
      <c r="T7574" s="87"/>
      <c r="U7574" s="85" t="s">
        <v>112</v>
      </c>
      <c r="V7574" s="179"/>
      <c r="W7574" s="7"/>
      <c r="X7574" s="3"/>
      <c r="Y7574" s="3"/>
      <c r="Z7574" s="215">
        <v>37198</v>
      </c>
      <c r="AA7574" s="11"/>
      <c r="AB7574" s="123" t="s">
        <v>7939</v>
      </c>
      <c r="AC7574" s="124"/>
      <c r="AD7574" s="41"/>
      <c r="AE7574" s="41"/>
      <c r="AF7574" s="191"/>
      <c r="AG7574" s="41"/>
      <c r="AH7574" s="41" t="s">
        <v>16608</v>
      </c>
      <c r="AI7574" s="80" t="s">
        <v>6</v>
      </c>
      <c r="AJ7574" s="41"/>
      <c r="AK7574" s="3"/>
      <c r="AL7574" s="85"/>
      <c r="AM7574" s="151" t="s">
        <v>26263</v>
      </c>
      <c r="AN7574" s="15"/>
      <c r="AO7574" s="166"/>
      <c r="AP7574" s="5">
        <f t="shared" si="119"/>
        <v>0</v>
      </c>
      <c r="AQ7574" s="16"/>
      <c r="AR7574" s="205">
        <v>1</v>
      </c>
      <c r="AS7574" s="16"/>
      <c r="AT7574" s="16"/>
      <c r="AU7574" s="16"/>
      <c r="AV7574" s="16"/>
      <c r="AW7574" s="16"/>
      <c r="AX7574" s="16"/>
    </row>
    <row r="7575" spans="1:50" s="13" customFormat="1" ht="15" hidden="1" customHeight="1" x14ac:dyDescent="0.2">
      <c r="A7575" s="7" t="s">
        <v>11437</v>
      </c>
      <c r="B7575" s="3" t="s">
        <v>11438</v>
      </c>
      <c r="C7575" s="85" t="s">
        <v>7939</v>
      </c>
      <c r="D7575" s="85" t="s">
        <v>13090</v>
      </c>
      <c r="E7575" s="202" t="s">
        <v>154</v>
      </c>
      <c r="F7575" s="85" t="s">
        <v>68</v>
      </c>
      <c r="G7575" s="85" t="s">
        <v>71</v>
      </c>
      <c r="H7575" s="85" t="s">
        <v>20690</v>
      </c>
      <c r="I7575" s="3" t="s">
        <v>16875</v>
      </c>
      <c r="J7575" s="85" t="s">
        <v>4447</v>
      </c>
      <c r="K7575" s="7" t="s">
        <v>4988</v>
      </c>
      <c r="L7575" s="3"/>
      <c r="M7575" s="3"/>
      <c r="N7575" s="41" t="s">
        <v>11439</v>
      </c>
      <c r="O7575" s="87">
        <v>552013</v>
      </c>
      <c r="P7575" s="87">
        <v>451092</v>
      </c>
      <c r="Q7575" s="87">
        <v>100921</v>
      </c>
      <c r="R7575" s="87">
        <v>0</v>
      </c>
      <c r="S7575" s="87"/>
      <c r="T7575" s="87"/>
      <c r="U7575" s="85">
        <v>2009</v>
      </c>
      <c r="V7575" s="179"/>
      <c r="W7575" s="7"/>
      <c r="X7575" s="3"/>
      <c r="Y7575" s="3"/>
      <c r="Z7575" s="215">
        <v>36973</v>
      </c>
      <c r="AA7575" s="11"/>
      <c r="AB7575" s="123" t="s">
        <v>7939</v>
      </c>
      <c r="AC7575" s="124"/>
      <c r="AD7575" s="41"/>
      <c r="AE7575" s="41"/>
      <c r="AF7575" s="191">
        <v>43927</v>
      </c>
      <c r="AG7575" s="41"/>
      <c r="AH7575" s="41" t="s">
        <v>8189</v>
      </c>
      <c r="AI7575" s="80" t="s">
        <v>6</v>
      </c>
      <c r="AJ7575" s="41"/>
      <c r="AK7575" s="3"/>
      <c r="AL7575" s="85"/>
      <c r="AM7575" s="151" t="s">
        <v>19998</v>
      </c>
      <c r="AN7575" s="15"/>
      <c r="AO7575" s="166"/>
      <c r="AP7575" s="5">
        <f t="shared" si="119"/>
        <v>0</v>
      </c>
      <c r="AQ7575" s="16"/>
      <c r="AR7575" s="205">
        <v>1</v>
      </c>
      <c r="AS7575" s="16"/>
      <c r="AT7575" s="16"/>
      <c r="AU7575" s="16"/>
      <c r="AV7575" s="16"/>
      <c r="AW7575" s="16"/>
      <c r="AX7575" s="16"/>
    </row>
    <row r="7576" spans="1:50" s="13" customFormat="1" ht="15" hidden="1" customHeight="1" x14ac:dyDescent="0.2">
      <c r="A7576" s="7" t="s">
        <v>26914</v>
      </c>
      <c r="B7576" s="3" t="s">
        <v>27339</v>
      </c>
      <c r="C7576" s="85" t="s">
        <v>7939</v>
      </c>
      <c r="D7576" s="85" t="s">
        <v>13090</v>
      </c>
      <c r="E7576" s="202" t="s">
        <v>7951</v>
      </c>
      <c r="F7576" s="85" t="s">
        <v>14</v>
      </c>
      <c r="G7576" s="85" t="s">
        <v>20</v>
      </c>
      <c r="H7576" s="85" t="s">
        <v>20689</v>
      </c>
      <c r="I7576" s="3" t="s">
        <v>16770</v>
      </c>
      <c r="J7576" s="85" t="s">
        <v>4400</v>
      </c>
      <c r="K7576" s="7" t="s">
        <v>4422</v>
      </c>
      <c r="L7576" s="3"/>
      <c r="M7576" s="3"/>
      <c r="N7576" s="41" t="s">
        <v>27340</v>
      </c>
      <c r="O7576" s="87">
        <v>0</v>
      </c>
      <c r="P7576" s="87">
        <v>0</v>
      </c>
      <c r="Q7576" s="87">
        <v>0</v>
      </c>
      <c r="R7576" s="87">
        <v>0</v>
      </c>
      <c r="S7576" s="87"/>
      <c r="T7576" s="87"/>
      <c r="U7576" s="85" t="s">
        <v>112</v>
      </c>
      <c r="V7576" s="179"/>
      <c r="W7576" s="7"/>
      <c r="X7576" s="3"/>
      <c r="Y7576" s="3"/>
      <c r="Z7576" s="215">
        <v>764964</v>
      </c>
      <c r="AA7576" s="11"/>
      <c r="AB7576" s="123" t="s">
        <v>7939</v>
      </c>
      <c r="AC7576" s="124"/>
      <c r="AD7576" s="41"/>
      <c r="AE7576" s="41"/>
      <c r="AF7576" s="191"/>
      <c r="AG7576" s="41"/>
      <c r="AH7576" s="41" t="s">
        <v>7952</v>
      </c>
      <c r="AI7576" s="80" t="s">
        <v>6</v>
      </c>
      <c r="AJ7576" s="41"/>
      <c r="AK7576" s="3"/>
      <c r="AL7576" s="85"/>
      <c r="AM7576" s="151" t="s">
        <v>26263</v>
      </c>
      <c r="AN7576" s="15"/>
      <c r="AO7576" s="166"/>
      <c r="AP7576" s="5">
        <f t="shared" si="119"/>
        <v>0</v>
      </c>
      <c r="AQ7576" s="16"/>
      <c r="AR7576" s="205">
        <v>1</v>
      </c>
      <c r="AS7576" s="16"/>
      <c r="AT7576" s="16"/>
      <c r="AU7576" s="16"/>
      <c r="AV7576" s="16"/>
      <c r="AW7576" s="16"/>
      <c r="AX7576" s="16"/>
    </row>
    <row r="7577" spans="1:50" s="13" customFormat="1" ht="15" hidden="1" customHeight="1" x14ac:dyDescent="0.2">
      <c r="A7577" s="7" t="s">
        <v>26915</v>
      </c>
      <c r="B7577" s="3" t="s">
        <v>27341</v>
      </c>
      <c r="C7577" s="85" t="s">
        <v>7939</v>
      </c>
      <c r="D7577" s="85" t="s">
        <v>13090</v>
      </c>
      <c r="E7577" s="202" t="s">
        <v>7951</v>
      </c>
      <c r="F7577" s="85" t="s">
        <v>14</v>
      </c>
      <c r="G7577" s="85" t="s">
        <v>20</v>
      </c>
      <c r="H7577" s="85" t="s">
        <v>20689</v>
      </c>
      <c r="I7577" s="3" t="s">
        <v>16770</v>
      </c>
      <c r="J7577" s="85" t="s">
        <v>4400</v>
      </c>
      <c r="K7577" s="7" t="s">
        <v>4422</v>
      </c>
      <c r="L7577" s="3"/>
      <c r="M7577" s="3"/>
      <c r="N7577" s="41" t="s">
        <v>27340</v>
      </c>
      <c r="O7577" s="87">
        <v>0</v>
      </c>
      <c r="P7577" s="87">
        <v>0</v>
      </c>
      <c r="Q7577" s="87">
        <v>0</v>
      </c>
      <c r="R7577" s="87">
        <v>0</v>
      </c>
      <c r="S7577" s="87"/>
      <c r="T7577" s="87"/>
      <c r="U7577" s="85" t="s">
        <v>112</v>
      </c>
      <c r="V7577" s="179"/>
      <c r="W7577" s="7"/>
      <c r="X7577" s="3"/>
      <c r="Y7577" s="3"/>
      <c r="Z7577" s="215">
        <v>885056</v>
      </c>
      <c r="AA7577" s="11"/>
      <c r="AB7577" s="123" t="s">
        <v>7939</v>
      </c>
      <c r="AC7577" s="124"/>
      <c r="AD7577" s="41"/>
      <c r="AE7577" s="41"/>
      <c r="AF7577" s="191"/>
      <c r="AG7577" s="41"/>
      <c r="AH7577" s="41" t="s">
        <v>7952</v>
      </c>
      <c r="AI7577" s="80" t="s">
        <v>6</v>
      </c>
      <c r="AJ7577" s="41"/>
      <c r="AK7577" s="3"/>
      <c r="AL7577" s="85"/>
      <c r="AM7577" s="151" t="s">
        <v>26263</v>
      </c>
      <c r="AN7577" s="15"/>
      <c r="AO7577" s="166"/>
      <c r="AP7577" s="5">
        <f t="shared" si="119"/>
        <v>0</v>
      </c>
      <c r="AQ7577" s="16"/>
      <c r="AR7577" s="205">
        <v>1</v>
      </c>
      <c r="AS7577" s="16"/>
      <c r="AT7577" s="16"/>
      <c r="AU7577" s="16"/>
      <c r="AV7577" s="16"/>
      <c r="AW7577" s="16"/>
      <c r="AX7577" s="16"/>
    </row>
    <row r="7578" spans="1:50" s="13" customFormat="1" ht="15" hidden="1" customHeight="1" x14ac:dyDescent="0.2">
      <c r="A7578" s="7" t="s">
        <v>26916</v>
      </c>
      <c r="B7578" s="3" t="s">
        <v>27342</v>
      </c>
      <c r="C7578" s="85" t="s">
        <v>7939</v>
      </c>
      <c r="D7578" s="85" t="s">
        <v>13090</v>
      </c>
      <c r="E7578" s="202" t="s">
        <v>7951</v>
      </c>
      <c r="F7578" s="85" t="s">
        <v>14</v>
      </c>
      <c r="G7578" s="85" t="s">
        <v>20</v>
      </c>
      <c r="H7578" s="85" t="s">
        <v>20689</v>
      </c>
      <c r="I7578" s="3" t="s">
        <v>16770</v>
      </c>
      <c r="J7578" s="85" t="s">
        <v>4400</v>
      </c>
      <c r="K7578" s="7" t="s">
        <v>4422</v>
      </c>
      <c r="L7578" s="3"/>
      <c r="M7578" s="3"/>
      <c r="N7578" s="41" t="s">
        <v>27340</v>
      </c>
      <c r="O7578" s="87">
        <v>0</v>
      </c>
      <c r="P7578" s="87">
        <v>0</v>
      </c>
      <c r="Q7578" s="87">
        <v>0</v>
      </c>
      <c r="R7578" s="87">
        <v>0</v>
      </c>
      <c r="S7578" s="87"/>
      <c r="T7578" s="87"/>
      <c r="U7578" s="85" t="s">
        <v>112</v>
      </c>
      <c r="V7578" s="179"/>
      <c r="W7578" s="7"/>
      <c r="X7578" s="3"/>
      <c r="Y7578" s="3"/>
      <c r="Z7578" s="215">
        <v>760918</v>
      </c>
      <c r="AA7578" s="11"/>
      <c r="AB7578" s="123" t="s">
        <v>7939</v>
      </c>
      <c r="AC7578" s="124"/>
      <c r="AD7578" s="41"/>
      <c r="AE7578" s="41"/>
      <c r="AF7578" s="191"/>
      <c r="AG7578" s="41"/>
      <c r="AH7578" s="41" t="s">
        <v>7952</v>
      </c>
      <c r="AI7578" s="80" t="s">
        <v>6</v>
      </c>
      <c r="AJ7578" s="41"/>
      <c r="AK7578" s="3"/>
      <c r="AL7578" s="85"/>
      <c r="AM7578" s="151" t="s">
        <v>26263</v>
      </c>
      <c r="AN7578" s="15"/>
      <c r="AO7578" s="166"/>
      <c r="AP7578" s="5">
        <f t="shared" si="119"/>
        <v>0</v>
      </c>
      <c r="AQ7578" s="16"/>
      <c r="AR7578" s="205">
        <v>1</v>
      </c>
      <c r="AS7578" s="16"/>
      <c r="AT7578" s="16"/>
      <c r="AU7578" s="16"/>
      <c r="AV7578" s="16"/>
      <c r="AW7578" s="16"/>
      <c r="AX7578" s="16"/>
    </row>
    <row r="7579" spans="1:50" s="13" customFormat="1" ht="15" hidden="1" customHeight="1" x14ac:dyDescent="0.2">
      <c r="A7579" s="7" t="s">
        <v>26917</v>
      </c>
      <c r="B7579" s="3" t="s">
        <v>27343</v>
      </c>
      <c r="C7579" s="85" t="s">
        <v>7939</v>
      </c>
      <c r="D7579" s="85" t="s">
        <v>13090</v>
      </c>
      <c r="E7579" s="202" t="s">
        <v>9112</v>
      </c>
      <c r="F7579" s="85" t="s">
        <v>14</v>
      </c>
      <c r="G7579" s="85" t="s">
        <v>17</v>
      </c>
      <c r="H7579" s="85" t="s">
        <v>20690</v>
      </c>
      <c r="I7579" s="3" t="s">
        <v>10860</v>
      </c>
      <c r="J7579" s="85" t="s">
        <v>4406</v>
      </c>
      <c r="K7579" s="7" t="s">
        <v>4407</v>
      </c>
      <c r="L7579" s="3"/>
      <c r="M7579" s="3"/>
      <c r="N7579" s="41" t="s">
        <v>7950</v>
      </c>
      <c r="O7579" s="87">
        <v>0</v>
      </c>
      <c r="P7579" s="87">
        <v>0</v>
      </c>
      <c r="Q7579" s="87">
        <v>0</v>
      </c>
      <c r="R7579" s="87">
        <v>0</v>
      </c>
      <c r="S7579" s="87"/>
      <c r="T7579" s="87"/>
      <c r="U7579" s="85" t="s">
        <v>112</v>
      </c>
      <c r="V7579" s="179"/>
      <c r="W7579" s="7"/>
      <c r="X7579" s="3"/>
      <c r="Y7579" s="3"/>
      <c r="Z7579" s="215">
        <v>81924</v>
      </c>
      <c r="AA7579" s="11"/>
      <c r="AB7579" s="123" t="s">
        <v>7939</v>
      </c>
      <c r="AC7579" s="124"/>
      <c r="AD7579" s="41"/>
      <c r="AE7579" s="41"/>
      <c r="AF7579" s="191"/>
      <c r="AG7579" s="41"/>
      <c r="AH7579" s="41" t="s">
        <v>16665</v>
      </c>
      <c r="AI7579" s="80" t="s">
        <v>6</v>
      </c>
      <c r="AJ7579" s="41"/>
      <c r="AK7579" s="3"/>
      <c r="AL7579" s="85"/>
      <c r="AM7579" s="151" t="s">
        <v>26263</v>
      </c>
      <c r="AN7579" s="15"/>
      <c r="AO7579" s="166"/>
      <c r="AP7579" s="5">
        <f t="shared" si="119"/>
        <v>0</v>
      </c>
      <c r="AQ7579" s="16"/>
      <c r="AR7579" s="205">
        <v>1</v>
      </c>
      <c r="AS7579" s="16"/>
      <c r="AT7579" s="16"/>
      <c r="AU7579" s="16"/>
      <c r="AV7579" s="16"/>
      <c r="AW7579" s="16"/>
      <c r="AX7579" s="16"/>
    </row>
    <row r="7580" spans="1:50" s="13" customFormat="1" ht="15" customHeight="1" x14ac:dyDescent="0.2">
      <c r="A7580" s="7" t="s">
        <v>26918</v>
      </c>
      <c r="B7580" s="3" t="s">
        <v>28996</v>
      </c>
      <c r="C7580" s="85" t="s">
        <v>7939</v>
      </c>
      <c r="D7580" s="85" t="s">
        <v>13090</v>
      </c>
      <c r="E7580" s="202" t="s">
        <v>9112</v>
      </c>
      <c r="F7580" s="85" t="s">
        <v>34</v>
      </c>
      <c r="G7580" s="85" t="s">
        <v>35</v>
      </c>
      <c r="H7580" s="85" t="s">
        <v>20688</v>
      </c>
      <c r="I7580" s="7" t="s">
        <v>8125</v>
      </c>
      <c r="J7580" s="85" t="s">
        <v>115</v>
      </c>
      <c r="K7580" s="7" t="s">
        <v>4561</v>
      </c>
      <c r="L7580" s="3"/>
      <c r="M7580" s="3"/>
      <c r="N7580" s="41" t="s">
        <v>7950</v>
      </c>
      <c r="O7580" s="87">
        <v>0</v>
      </c>
      <c r="P7580" s="87">
        <v>0</v>
      </c>
      <c r="Q7580" s="87">
        <v>0</v>
      </c>
      <c r="R7580" s="87">
        <v>0</v>
      </c>
      <c r="S7580" s="87"/>
      <c r="T7580" s="87"/>
      <c r="U7580" s="85" t="s">
        <v>112</v>
      </c>
      <c r="V7580" s="179"/>
      <c r="W7580" s="7"/>
      <c r="X7580" s="3"/>
      <c r="Y7580" s="3"/>
      <c r="Z7580" s="215">
        <v>3</v>
      </c>
      <c r="AA7580" s="11"/>
      <c r="AB7580" s="123" t="s">
        <v>7939</v>
      </c>
      <c r="AC7580" s="124"/>
      <c r="AD7580" s="41"/>
      <c r="AE7580" s="41"/>
      <c r="AF7580" s="191"/>
      <c r="AG7580" s="41"/>
      <c r="AH7580" s="41" t="s">
        <v>7952</v>
      </c>
      <c r="AI7580" s="80" t="s">
        <v>6</v>
      </c>
      <c r="AJ7580" s="41"/>
      <c r="AK7580" s="3"/>
      <c r="AL7580" s="85"/>
      <c r="AM7580" s="151" t="s">
        <v>26263</v>
      </c>
      <c r="AN7580" s="15"/>
      <c r="AO7580" s="166"/>
      <c r="AP7580" s="5">
        <f t="shared" si="119"/>
        <v>0</v>
      </c>
      <c r="AQ7580" s="16"/>
      <c r="AR7580" s="205">
        <v>1</v>
      </c>
      <c r="AS7580" s="16"/>
      <c r="AT7580" s="16"/>
      <c r="AU7580" s="16"/>
      <c r="AV7580" s="16"/>
      <c r="AW7580" s="16"/>
      <c r="AX7580" s="16"/>
    </row>
    <row r="7581" spans="1:50" s="13" customFormat="1" ht="15" hidden="1" customHeight="1" x14ac:dyDescent="0.2">
      <c r="A7581" s="7" t="s">
        <v>26919</v>
      </c>
      <c r="B7581" s="3" t="s">
        <v>27344</v>
      </c>
      <c r="C7581" s="85" t="s">
        <v>7939</v>
      </c>
      <c r="D7581" s="85" t="s">
        <v>13090</v>
      </c>
      <c r="E7581" s="202" t="s">
        <v>7951</v>
      </c>
      <c r="F7581" s="85" t="s">
        <v>14</v>
      </c>
      <c r="G7581" s="85" t="s">
        <v>17</v>
      </c>
      <c r="H7581" s="85" t="s">
        <v>20690</v>
      </c>
      <c r="I7581" s="3" t="s">
        <v>20861</v>
      </c>
      <c r="J7581" s="85" t="s">
        <v>4400</v>
      </c>
      <c r="K7581" s="7" t="s">
        <v>4422</v>
      </c>
      <c r="L7581" s="3"/>
      <c r="M7581" s="3"/>
      <c r="N7581" s="41" t="s">
        <v>27345</v>
      </c>
      <c r="O7581" s="87">
        <v>0</v>
      </c>
      <c r="P7581" s="87">
        <v>0</v>
      </c>
      <c r="Q7581" s="87">
        <v>0</v>
      </c>
      <c r="R7581" s="87">
        <v>0</v>
      </c>
      <c r="S7581" s="87"/>
      <c r="T7581" s="87"/>
      <c r="U7581" s="85" t="s">
        <v>112</v>
      </c>
      <c r="V7581" s="179"/>
      <c r="W7581" s="7"/>
      <c r="X7581" s="3"/>
      <c r="Y7581" s="3"/>
      <c r="Z7581" s="215">
        <v>68316</v>
      </c>
      <c r="AA7581" s="11"/>
      <c r="AB7581" s="123" t="s">
        <v>7939</v>
      </c>
      <c r="AC7581" s="124"/>
      <c r="AD7581" s="41"/>
      <c r="AE7581" s="41"/>
      <c r="AF7581" s="191"/>
      <c r="AG7581" s="41"/>
      <c r="AH7581" s="41" t="s">
        <v>16665</v>
      </c>
      <c r="AI7581" s="80" t="s">
        <v>6</v>
      </c>
      <c r="AJ7581" s="41"/>
      <c r="AK7581" s="3"/>
      <c r="AL7581" s="85"/>
      <c r="AM7581" s="151" t="s">
        <v>26263</v>
      </c>
      <c r="AN7581" s="15"/>
      <c r="AO7581" s="166"/>
      <c r="AP7581" s="5">
        <f t="shared" si="119"/>
        <v>0</v>
      </c>
      <c r="AQ7581" s="16"/>
      <c r="AR7581" s="205">
        <v>1</v>
      </c>
      <c r="AS7581" s="16"/>
      <c r="AT7581" s="16"/>
      <c r="AU7581" s="16"/>
      <c r="AV7581" s="16"/>
      <c r="AW7581" s="16"/>
      <c r="AX7581" s="16"/>
    </row>
    <row r="7582" spans="1:50" s="13" customFormat="1" ht="15" hidden="1" customHeight="1" x14ac:dyDescent="0.2">
      <c r="A7582" s="7" t="s">
        <v>11440</v>
      </c>
      <c r="B7582" s="3" t="s">
        <v>11441</v>
      </c>
      <c r="C7582" s="85" t="s">
        <v>7939</v>
      </c>
      <c r="D7582" s="85" t="s">
        <v>13090</v>
      </c>
      <c r="E7582" s="202" t="s">
        <v>154</v>
      </c>
      <c r="F7582" s="85" t="s">
        <v>55</v>
      </c>
      <c r="G7582" s="85" t="s">
        <v>63</v>
      </c>
      <c r="H7582" s="85" t="s">
        <v>20690</v>
      </c>
      <c r="I7582" s="3" t="s">
        <v>4564</v>
      </c>
      <c r="J7582" s="85" t="s">
        <v>4400</v>
      </c>
      <c r="K7582" s="7" t="s">
        <v>4422</v>
      </c>
      <c r="L7582" s="3"/>
      <c r="M7582" s="3"/>
      <c r="N7582" s="41" t="s">
        <v>11442</v>
      </c>
      <c r="O7582" s="87">
        <v>115907</v>
      </c>
      <c r="P7582" s="87">
        <v>105485</v>
      </c>
      <c r="Q7582" s="87">
        <v>10422</v>
      </c>
      <c r="R7582" s="87">
        <v>0</v>
      </c>
      <c r="S7582" s="87"/>
      <c r="T7582" s="87"/>
      <c r="U7582" s="85">
        <v>2007</v>
      </c>
      <c r="V7582" s="179"/>
      <c r="W7582" s="7"/>
      <c r="X7582" s="3"/>
      <c r="Y7582" s="3"/>
      <c r="Z7582" s="215">
        <v>116972</v>
      </c>
      <c r="AA7582" s="11"/>
      <c r="AB7582" s="123" t="s">
        <v>7939</v>
      </c>
      <c r="AC7582" s="124"/>
      <c r="AD7582" s="41"/>
      <c r="AE7582" s="41"/>
      <c r="AF7582" s="191">
        <v>43927</v>
      </c>
      <c r="AG7582" s="41"/>
      <c r="AH7582" s="41" t="s">
        <v>8024</v>
      </c>
      <c r="AI7582" s="80" t="s">
        <v>6</v>
      </c>
      <c r="AJ7582" s="41"/>
      <c r="AK7582" s="3"/>
      <c r="AL7582" s="85"/>
      <c r="AM7582" s="151" t="s">
        <v>19998</v>
      </c>
      <c r="AN7582" s="15"/>
      <c r="AO7582" s="166"/>
      <c r="AP7582" s="5">
        <f t="shared" si="119"/>
        <v>0</v>
      </c>
      <c r="AQ7582" s="16"/>
      <c r="AR7582" s="205">
        <v>1</v>
      </c>
      <c r="AS7582" s="16"/>
      <c r="AT7582" s="16"/>
      <c r="AU7582" s="16"/>
      <c r="AV7582" s="16"/>
      <c r="AW7582" s="16"/>
      <c r="AX7582" s="16"/>
    </row>
    <row r="7583" spans="1:50" s="13" customFormat="1" ht="15" hidden="1" customHeight="1" x14ac:dyDescent="0.2">
      <c r="A7583" s="7" t="s">
        <v>28704</v>
      </c>
      <c r="B7583" s="3" t="s">
        <v>28269</v>
      </c>
      <c r="C7583" s="85" t="s">
        <v>7939</v>
      </c>
      <c r="D7583" s="85" t="s">
        <v>13090</v>
      </c>
      <c r="E7583" s="202" t="s">
        <v>7951</v>
      </c>
      <c r="F7583" s="85" t="s">
        <v>14</v>
      </c>
      <c r="G7583" s="85" t="s">
        <v>17</v>
      </c>
      <c r="H7583" s="85" t="s">
        <v>20690</v>
      </c>
      <c r="I7583" s="3" t="s">
        <v>16618</v>
      </c>
      <c r="J7583" s="85" t="s">
        <v>4400</v>
      </c>
      <c r="K7583" s="7" t="s">
        <v>4422</v>
      </c>
      <c r="L7583" s="3"/>
      <c r="M7583" s="3"/>
      <c r="N7583" s="41" t="s">
        <v>28270</v>
      </c>
      <c r="O7583" s="87">
        <v>0</v>
      </c>
      <c r="P7583" s="87">
        <v>0</v>
      </c>
      <c r="Q7583" s="87">
        <v>0</v>
      </c>
      <c r="R7583" s="87">
        <v>0</v>
      </c>
      <c r="S7583" s="87"/>
      <c r="T7583" s="87"/>
      <c r="U7583" s="85" t="s">
        <v>112</v>
      </c>
      <c r="V7583" s="179"/>
      <c r="W7583" s="7"/>
      <c r="X7583" s="3"/>
      <c r="Y7583" s="3"/>
      <c r="Z7583" s="215">
        <v>45000</v>
      </c>
      <c r="AA7583" s="11"/>
      <c r="AB7583" s="123" t="s">
        <v>7939</v>
      </c>
      <c r="AC7583" s="124"/>
      <c r="AD7583" s="41"/>
      <c r="AE7583" s="41"/>
      <c r="AF7583" s="191"/>
      <c r="AG7583" s="41"/>
      <c r="AH7583" s="41" t="s">
        <v>21023</v>
      </c>
      <c r="AI7583" s="80" t="s">
        <v>6</v>
      </c>
      <c r="AJ7583" s="41"/>
      <c r="AK7583" s="3"/>
      <c r="AL7583" s="85"/>
      <c r="AM7583" s="151" t="s">
        <v>28169</v>
      </c>
      <c r="AN7583" s="15"/>
      <c r="AO7583" s="166"/>
      <c r="AP7583" s="5">
        <f t="shared" si="119"/>
        <v>0</v>
      </c>
      <c r="AQ7583" s="16"/>
      <c r="AR7583" s="205">
        <v>1</v>
      </c>
      <c r="AS7583" s="16"/>
      <c r="AT7583" s="16"/>
      <c r="AU7583" s="16"/>
      <c r="AV7583" s="16"/>
      <c r="AW7583" s="16"/>
      <c r="AX7583" s="16"/>
    </row>
    <row r="7584" spans="1:50" s="13" customFormat="1" ht="15" hidden="1" customHeight="1" x14ac:dyDescent="0.2">
      <c r="A7584" s="7" t="s">
        <v>26920</v>
      </c>
      <c r="B7584" s="3" t="s">
        <v>27346</v>
      </c>
      <c r="C7584" s="85" t="s">
        <v>7939</v>
      </c>
      <c r="D7584" s="85" t="s">
        <v>13090</v>
      </c>
      <c r="E7584" s="202" t="s">
        <v>7951</v>
      </c>
      <c r="F7584" s="85" t="s">
        <v>34</v>
      </c>
      <c r="G7584" s="85" t="s">
        <v>37</v>
      </c>
      <c r="H7584" s="85" t="s">
        <v>20689</v>
      </c>
      <c r="I7584" s="3" t="s">
        <v>7949</v>
      </c>
      <c r="J7584" s="85" t="s">
        <v>4400</v>
      </c>
      <c r="K7584" s="7" t="s">
        <v>4422</v>
      </c>
      <c r="L7584" s="3"/>
      <c r="M7584" s="3"/>
      <c r="N7584" s="41" t="s">
        <v>27347</v>
      </c>
      <c r="O7584" s="87">
        <v>0</v>
      </c>
      <c r="P7584" s="87">
        <v>0</v>
      </c>
      <c r="Q7584" s="87">
        <v>0</v>
      </c>
      <c r="R7584" s="87">
        <v>0</v>
      </c>
      <c r="S7584" s="87"/>
      <c r="T7584" s="87"/>
      <c r="U7584" s="85" t="s">
        <v>112</v>
      </c>
      <c r="V7584" s="179"/>
      <c r="W7584" s="7"/>
      <c r="X7584" s="3"/>
      <c r="Y7584" s="3"/>
      <c r="Z7584" s="215">
        <v>31152</v>
      </c>
      <c r="AA7584" s="11"/>
      <c r="AB7584" s="123" t="s">
        <v>7939</v>
      </c>
      <c r="AC7584" s="124"/>
      <c r="AD7584" s="41"/>
      <c r="AE7584" s="41"/>
      <c r="AF7584" s="191"/>
      <c r="AG7584" s="41"/>
      <c r="AH7584" s="41" t="s">
        <v>7952</v>
      </c>
      <c r="AI7584" s="80" t="s">
        <v>6</v>
      </c>
      <c r="AJ7584" s="41"/>
      <c r="AK7584" s="3"/>
      <c r="AL7584" s="85"/>
      <c r="AM7584" s="151" t="s">
        <v>26263</v>
      </c>
      <c r="AN7584" s="15"/>
      <c r="AO7584" s="166"/>
      <c r="AP7584" s="5">
        <f t="shared" si="119"/>
        <v>0</v>
      </c>
      <c r="AQ7584" s="16"/>
      <c r="AR7584" s="205">
        <v>1</v>
      </c>
      <c r="AS7584" s="16"/>
      <c r="AT7584" s="16"/>
      <c r="AU7584" s="16"/>
      <c r="AV7584" s="16"/>
      <c r="AW7584" s="16"/>
      <c r="AX7584" s="16"/>
    </row>
    <row r="7585" spans="1:50" s="13" customFormat="1" ht="15" hidden="1" customHeight="1" x14ac:dyDescent="0.2">
      <c r="A7585" s="7" t="s">
        <v>28705</v>
      </c>
      <c r="B7585" s="3" t="s">
        <v>28271</v>
      </c>
      <c r="C7585" s="85" t="s">
        <v>7939</v>
      </c>
      <c r="D7585" s="85" t="s">
        <v>13090</v>
      </c>
      <c r="E7585" s="202" t="s">
        <v>7951</v>
      </c>
      <c r="F7585" s="85" t="s">
        <v>55</v>
      </c>
      <c r="G7585" s="85" t="s">
        <v>57</v>
      </c>
      <c r="H7585" s="85" t="s">
        <v>20690</v>
      </c>
      <c r="I7585" s="3" t="s">
        <v>9238</v>
      </c>
      <c r="J7585" s="85" t="s">
        <v>115</v>
      </c>
      <c r="K7585" s="7" t="s">
        <v>16222</v>
      </c>
      <c r="L7585" s="3"/>
      <c r="M7585" s="3"/>
      <c r="N7585" s="41" t="s">
        <v>7950</v>
      </c>
      <c r="O7585" s="87">
        <v>0</v>
      </c>
      <c r="P7585" s="87">
        <v>0</v>
      </c>
      <c r="Q7585" s="87">
        <v>0</v>
      </c>
      <c r="R7585" s="87">
        <v>0</v>
      </c>
      <c r="S7585" s="87"/>
      <c r="T7585" s="87"/>
      <c r="U7585" s="85" t="s">
        <v>112</v>
      </c>
      <c r="V7585" s="179"/>
      <c r="W7585" s="7"/>
      <c r="X7585" s="3"/>
      <c r="Y7585" s="3"/>
      <c r="Z7585" s="215">
        <v>51282</v>
      </c>
      <c r="AA7585" s="11"/>
      <c r="AB7585" s="123" t="s">
        <v>7939</v>
      </c>
      <c r="AC7585" s="124"/>
      <c r="AD7585" s="41"/>
      <c r="AE7585" s="41"/>
      <c r="AF7585" s="191"/>
      <c r="AG7585" s="41"/>
      <c r="AH7585" s="41" t="s">
        <v>8024</v>
      </c>
      <c r="AI7585" s="80" t="s">
        <v>6</v>
      </c>
      <c r="AJ7585" s="41"/>
      <c r="AK7585" s="3"/>
      <c r="AL7585" s="85"/>
      <c r="AM7585" s="151" t="s">
        <v>28169</v>
      </c>
      <c r="AN7585" s="15"/>
      <c r="AO7585" s="166"/>
      <c r="AP7585" s="5">
        <f t="shared" si="119"/>
        <v>0</v>
      </c>
      <c r="AQ7585" s="16"/>
      <c r="AR7585" s="205">
        <v>1</v>
      </c>
      <c r="AS7585" s="16"/>
      <c r="AT7585" s="16"/>
      <c r="AU7585" s="16"/>
      <c r="AV7585" s="16"/>
      <c r="AW7585" s="16"/>
      <c r="AX7585" s="16"/>
    </row>
    <row r="7586" spans="1:50" s="13" customFormat="1" ht="15" hidden="1" customHeight="1" x14ac:dyDescent="0.2">
      <c r="A7586" s="7" t="s">
        <v>26921</v>
      </c>
      <c r="B7586" s="3" t="s">
        <v>27348</v>
      </c>
      <c r="C7586" s="85" t="s">
        <v>7939</v>
      </c>
      <c r="D7586" s="85" t="s">
        <v>13090</v>
      </c>
      <c r="E7586" s="202" t="s">
        <v>9112</v>
      </c>
      <c r="F7586" s="85" t="s">
        <v>14</v>
      </c>
      <c r="G7586" s="85" t="s">
        <v>17</v>
      </c>
      <c r="H7586" s="85" t="s">
        <v>20690</v>
      </c>
      <c r="I7586" s="3" t="s">
        <v>10860</v>
      </c>
      <c r="J7586" s="85" t="s">
        <v>4406</v>
      </c>
      <c r="K7586" s="7" t="s">
        <v>4407</v>
      </c>
      <c r="L7586" s="3"/>
      <c r="M7586" s="3"/>
      <c r="N7586" s="41" t="s">
        <v>7950</v>
      </c>
      <c r="O7586" s="87">
        <v>0</v>
      </c>
      <c r="P7586" s="87">
        <v>0</v>
      </c>
      <c r="Q7586" s="87">
        <v>0</v>
      </c>
      <c r="R7586" s="87">
        <v>0</v>
      </c>
      <c r="S7586" s="87"/>
      <c r="T7586" s="87"/>
      <c r="U7586" s="85" t="s">
        <v>112</v>
      </c>
      <c r="V7586" s="179"/>
      <c r="W7586" s="7"/>
      <c r="X7586" s="3"/>
      <c r="Y7586" s="3"/>
      <c r="Z7586" s="215">
        <v>86665</v>
      </c>
      <c r="AA7586" s="11"/>
      <c r="AB7586" s="123" t="s">
        <v>7939</v>
      </c>
      <c r="AC7586" s="124"/>
      <c r="AD7586" s="41"/>
      <c r="AE7586" s="41"/>
      <c r="AF7586" s="191"/>
      <c r="AG7586" s="41"/>
      <c r="AH7586" s="41" t="s">
        <v>16665</v>
      </c>
      <c r="AI7586" s="80" t="s">
        <v>6</v>
      </c>
      <c r="AJ7586" s="41"/>
      <c r="AK7586" s="3"/>
      <c r="AL7586" s="85"/>
      <c r="AM7586" s="151" t="s">
        <v>26263</v>
      </c>
      <c r="AN7586" s="15"/>
      <c r="AO7586" s="166"/>
      <c r="AP7586" s="5">
        <f t="shared" si="119"/>
        <v>0</v>
      </c>
      <c r="AQ7586" s="16"/>
      <c r="AR7586" s="205">
        <v>1</v>
      </c>
      <c r="AS7586" s="16"/>
      <c r="AT7586" s="16"/>
      <c r="AU7586" s="16"/>
      <c r="AV7586" s="16"/>
      <c r="AW7586" s="16"/>
      <c r="AX7586" s="16"/>
    </row>
    <row r="7587" spans="1:50" s="13" customFormat="1" ht="15" hidden="1" customHeight="1" x14ac:dyDescent="0.2">
      <c r="A7587" s="7" t="s">
        <v>26922</v>
      </c>
      <c r="B7587" s="3" t="s">
        <v>27349</v>
      </c>
      <c r="C7587" s="85" t="s">
        <v>7939</v>
      </c>
      <c r="D7587" s="85" t="s">
        <v>13090</v>
      </c>
      <c r="E7587" s="202" t="s">
        <v>15965</v>
      </c>
      <c r="F7587" s="85" t="s">
        <v>34</v>
      </c>
      <c r="G7587" s="85" t="s">
        <v>38</v>
      </c>
      <c r="H7587" s="85" t="s">
        <v>20690</v>
      </c>
      <c r="I7587" s="3" t="s">
        <v>8165</v>
      </c>
      <c r="J7587" s="85" t="s">
        <v>4447</v>
      </c>
      <c r="K7587" s="7" t="s">
        <v>4685</v>
      </c>
      <c r="L7587" s="3"/>
      <c r="M7587" s="3"/>
      <c r="N7587" s="41" t="s">
        <v>7950</v>
      </c>
      <c r="O7587" s="87">
        <v>0</v>
      </c>
      <c r="P7587" s="87">
        <v>0</v>
      </c>
      <c r="Q7587" s="87">
        <v>0</v>
      </c>
      <c r="R7587" s="87">
        <v>0</v>
      </c>
      <c r="S7587" s="87"/>
      <c r="T7587" s="87"/>
      <c r="U7587" s="85" t="s">
        <v>112</v>
      </c>
      <c r="V7587" s="179"/>
      <c r="W7587" s="7"/>
      <c r="X7587" s="3"/>
      <c r="Y7587" s="3"/>
      <c r="Z7587" s="215">
        <v>198510</v>
      </c>
      <c r="AA7587" s="11"/>
      <c r="AB7587" s="123" t="s">
        <v>7939</v>
      </c>
      <c r="AC7587" s="124"/>
      <c r="AD7587" s="41"/>
      <c r="AE7587" s="41"/>
      <c r="AF7587" s="191"/>
      <c r="AG7587" s="41"/>
      <c r="AH7587" s="41" t="s">
        <v>7952</v>
      </c>
      <c r="AI7587" s="80" t="s">
        <v>6</v>
      </c>
      <c r="AJ7587" s="41"/>
      <c r="AK7587" s="3"/>
      <c r="AL7587" s="85"/>
      <c r="AM7587" s="151" t="s">
        <v>26263</v>
      </c>
      <c r="AN7587" s="15"/>
      <c r="AO7587" s="166"/>
      <c r="AP7587" s="5">
        <f t="shared" si="119"/>
        <v>0</v>
      </c>
      <c r="AQ7587" s="16"/>
      <c r="AR7587" s="205">
        <v>1</v>
      </c>
      <c r="AS7587" s="16"/>
      <c r="AT7587" s="16"/>
      <c r="AU7587" s="16"/>
      <c r="AV7587" s="16"/>
      <c r="AW7587" s="16"/>
      <c r="AX7587" s="16"/>
    </row>
    <row r="7588" spans="1:50" s="13" customFormat="1" ht="15" hidden="1" customHeight="1" x14ac:dyDescent="0.2">
      <c r="A7588" s="7" t="s">
        <v>26923</v>
      </c>
      <c r="B7588" s="3" t="s">
        <v>27350</v>
      </c>
      <c r="C7588" s="85" t="s">
        <v>7939</v>
      </c>
      <c r="D7588" s="85" t="s">
        <v>13090</v>
      </c>
      <c r="E7588" s="202" t="s">
        <v>7951</v>
      </c>
      <c r="F7588" s="85" t="s">
        <v>55</v>
      </c>
      <c r="G7588" s="85" t="s">
        <v>60</v>
      </c>
      <c r="H7588" s="85" t="s">
        <v>20690</v>
      </c>
      <c r="I7588" s="3" t="s">
        <v>4564</v>
      </c>
      <c r="J7588" s="85" t="s">
        <v>4435</v>
      </c>
      <c r="K7588" s="7" t="s">
        <v>3838</v>
      </c>
      <c r="L7588" s="3"/>
      <c r="M7588" s="3"/>
      <c r="N7588" s="41" t="s">
        <v>27351</v>
      </c>
      <c r="O7588" s="87">
        <v>0</v>
      </c>
      <c r="P7588" s="87">
        <v>0</v>
      </c>
      <c r="Q7588" s="87">
        <v>0</v>
      </c>
      <c r="R7588" s="87">
        <v>0</v>
      </c>
      <c r="S7588" s="87"/>
      <c r="T7588" s="87"/>
      <c r="U7588" s="85" t="s">
        <v>112</v>
      </c>
      <c r="V7588" s="179"/>
      <c r="W7588" s="7"/>
      <c r="X7588" s="3"/>
      <c r="Y7588" s="3"/>
      <c r="Z7588" s="215">
        <v>36873</v>
      </c>
      <c r="AA7588" s="11"/>
      <c r="AB7588" s="123" t="s">
        <v>7939</v>
      </c>
      <c r="AC7588" s="124"/>
      <c r="AD7588" s="41"/>
      <c r="AE7588" s="41"/>
      <c r="AF7588" s="191"/>
      <c r="AG7588" s="41"/>
      <c r="AH7588" s="41" t="s">
        <v>8024</v>
      </c>
      <c r="AI7588" s="80" t="s">
        <v>6</v>
      </c>
      <c r="AJ7588" s="41"/>
      <c r="AK7588" s="3"/>
      <c r="AL7588" s="85"/>
      <c r="AM7588" s="151" t="s">
        <v>26263</v>
      </c>
      <c r="AN7588" s="15"/>
      <c r="AO7588" s="166"/>
      <c r="AP7588" s="5">
        <f t="shared" si="119"/>
        <v>0</v>
      </c>
      <c r="AQ7588" s="16"/>
      <c r="AR7588" s="205">
        <v>1</v>
      </c>
      <c r="AS7588" s="16"/>
      <c r="AT7588" s="16"/>
      <c r="AU7588" s="16"/>
      <c r="AV7588" s="16"/>
      <c r="AW7588" s="16"/>
      <c r="AX7588" s="16"/>
    </row>
    <row r="7589" spans="1:50" s="13" customFormat="1" ht="15" hidden="1" customHeight="1" x14ac:dyDescent="0.2">
      <c r="A7589" s="7" t="s">
        <v>26924</v>
      </c>
      <c r="B7589" s="3" t="s">
        <v>27352</v>
      </c>
      <c r="C7589" s="85" t="s">
        <v>7939</v>
      </c>
      <c r="D7589" s="85" t="s">
        <v>13090</v>
      </c>
      <c r="E7589" s="202" t="s">
        <v>7951</v>
      </c>
      <c r="F7589" s="85" t="s">
        <v>55</v>
      </c>
      <c r="G7589" s="85" t="s">
        <v>60</v>
      </c>
      <c r="H7589" s="85" t="s">
        <v>20690</v>
      </c>
      <c r="I7589" s="3" t="s">
        <v>22111</v>
      </c>
      <c r="J7589" s="85" t="s">
        <v>4435</v>
      </c>
      <c r="K7589" s="7" t="s">
        <v>4871</v>
      </c>
      <c r="L7589" s="3"/>
      <c r="M7589" s="3"/>
      <c r="N7589" s="41" t="s">
        <v>6370</v>
      </c>
      <c r="O7589" s="87">
        <v>0</v>
      </c>
      <c r="P7589" s="87">
        <v>0</v>
      </c>
      <c r="Q7589" s="87">
        <v>0</v>
      </c>
      <c r="R7589" s="87">
        <v>0</v>
      </c>
      <c r="S7589" s="87"/>
      <c r="T7589" s="87"/>
      <c r="U7589" s="85" t="s">
        <v>112</v>
      </c>
      <c r="V7589" s="179"/>
      <c r="W7589" s="7"/>
      <c r="X7589" s="3"/>
      <c r="Y7589" s="3"/>
      <c r="Z7589" s="215">
        <v>11146</v>
      </c>
      <c r="AA7589" s="11"/>
      <c r="AB7589" s="123" t="s">
        <v>7939</v>
      </c>
      <c r="AC7589" s="124"/>
      <c r="AD7589" s="41"/>
      <c r="AE7589" s="41"/>
      <c r="AF7589" s="191"/>
      <c r="AG7589" s="41"/>
      <c r="AH7589" s="41" t="s">
        <v>8024</v>
      </c>
      <c r="AI7589" s="80" t="s">
        <v>6</v>
      </c>
      <c r="AJ7589" s="41"/>
      <c r="AK7589" s="3"/>
      <c r="AL7589" s="85"/>
      <c r="AM7589" s="151" t="s">
        <v>26263</v>
      </c>
      <c r="AN7589" s="15"/>
      <c r="AO7589" s="166"/>
      <c r="AP7589" s="5">
        <f t="shared" si="119"/>
        <v>0</v>
      </c>
      <c r="AQ7589" s="16"/>
      <c r="AR7589" s="205">
        <v>1</v>
      </c>
      <c r="AS7589" s="16"/>
      <c r="AT7589" s="16"/>
      <c r="AU7589" s="16"/>
      <c r="AV7589" s="16"/>
      <c r="AW7589" s="16"/>
      <c r="AX7589" s="16"/>
    </row>
    <row r="7590" spans="1:50" s="13" customFormat="1" ht="15" hidden="1" customHeight="1" x14ac:dyDescent="0.2">
      <c r="A7590" s="7" t="s">
        <v>11443</v>
      </c>
      <c r="B7590" s="3" t="s">
        <v>11444</v>
      </c>
      <c r="C7590" s="85" t="s">
        <v>7939</v>
      </c>
      <c r="D7590" s="85" t="s">
        <v>13090</v>
      </c>
      <c r="E7590" s="202" t="s">
        <v>8133</v>
      </c>
      <c r="F7590" s="85" t="s">
        <v>55</v>
      </c>
      <c r="G7590" s="85" t="s">
        <v>57</v>
      </c>
      <c r="H7590" s="85" t="s">
        <v>20690</v>
      </c>
      <c r="I7590" s="3" t="s">
        <v>4564</v>
      </c>
      <c r="J7590" s="85" t="s">
        <v>4406</v>
      </c>
      <c r="K7590" s="7" t="s">
        <v>4407</v>
      </c>
      <c r="L7590" s="3"/>
      <c r="M7590" s="3"/>
      <c r="N7590" s="41" t="s">
        <v>11445</v>
      </c>
      <c r="O7590" s="87">
        <v>0</v>
      </c>
      <c r="P7590" s="87">
        <v>0</v>
      </c>
      <c r="Q7590" s="87">
        <v>0</v>
      </c>
      <c r="R7590" s="87">
        <v>0</v>
      </c>
      <c r="S7590" s="87"/>
      <c r="T7590" s="87"/>
      <c r="U7590" s="85" t="s">
        <v>112</v>
      </c>
      <c r="V7590" s="179"/>
      <c r="W7590" s="7"/>
      <c r="X7590" s="3"/>
      <c r="Y7590" s="3"/>
      <c r="Z7590" s="215">
        <v>69281</v>
      </c>
      <c r="AA7590" s="11"/>
      <c r="AB7590" s="123" t="s">
        <v>7939</v>
      </c>
      <c r="AC7590" s="124"/>
      <c r="AD7590" s="41"/>
      <c r="AE7590" s="41"/>
      <c r="AF7590" s="191">
        <v>43927</v>
      </c>
      <c r="AG7590" s="41"/>
      <c r="AH7590" s="41" t="s">
        <v>8024</v>
      </c>
      <c r="AI7590" s="80" t="s">
        <v>6</v>
      </c>
      <c r="AJ7590" s="41"/>
      <c r="AK7590" s="3"/>
      <c r="AL7590" s="85"/>
      <c r="AM7590" s="151" t="s">
        <v>19998</v>
      </c>
      <c r="AN7590" s="15"/>
      <c r="AO7590" s="166"/>
      <c r="AP7590" s="5">
        <f t="shared" si="119"/>
        <v>0</v>
      </c>
      <c r="AQ7590" s="16"/>
      <c r="AR7590" s="205">
        <v>1</v>
      </c>
      <c r="AS7590" s="16"/>
      <c r="AT7590" s="16"/>
      <c r="AU7590" s="16"/>
      <c r="AV7590" s="16"/>
      <c r="AW7590" s="16"/>
      <c r="AX7590" s="16"/>
    </row>
    <row r="7591" spans="1:50" s="13" customFormat="1" ht="15" hidden="1" customHeight="1" x14ac:dyDescent="0.2">
      <c r="A7591" s="7" t="s">
        <v>26925</v>
      </c>
      <c r="B7591" s="3" t="s">
        <v>27353</v>
      </c>
      <c r="C7591" s="85" t="s">
        <v>7939</v>
      </c>
      <c r="D7591" s="85" t="s">
        <v>13090</v>
      </c>
      <c r="E7591" s="202" t="s">
        <v>7951</v>
      </c>
      <c r="F7591" s="85" t="s">
        <v>14</v>
      </c>
      <c r="G7591" s="85" t="s">
        <v>20</v>
      </c>
      <c r="H7591" s="85" t="s">
        <v>20689</v>
      </c>
      <c r="I7591" s="3" t="s">
        <v>16770</v>
      </c>
      <c r="J7591" s="85" t="s">
        <v>4400</v>
      </c>
      <c r="K7591" s="7" t="s">
        <v>4422</v>
      </c>
      <c r="L7591" s="3"/>
      <c r="M7591" s="3"/>
      <c r="N7591" s="41" t="s">
        <v>27354</v>
      </c>
      <c r="O7591" s="87">
        <v>0</v>
      </c>
      <c r="P7591" s="87">
        <v>0</v>
      </c>
      <c r="Q7591" s="87">
        <v>0</v>
      </c>
      <c r="R7591" s="87">
        <v>0</v>
      </c>
      <c r="S7591" s="87"/>
      <c r="T7591" s="87"/>
      <c r="U7591" s="85" t="s">
        <v>112</v>
      </c>
      <c r="V7591" s="179"/>
      <c r="W7591" s="7"/>
      <c r="X7591" s="3"/>
      <c r="Y7591" s="3"/>
      <c r="Z7591" s="215">
        <v>716201</v>
      </c>
      <c r="AA7591" s="11"/>
      <c r="AB7591" s="123" t="s">
        <v>7939</v>
      </c>
      <c r="AC7591" s="124"/>
      <c r="AD7591" s="41"/>
      <c r="AE7591" s="41"/>
      <c r="AF7591" s="191"/>
      <c r="AG7591" s="41"/>
      <c r="AH7591" s="41" t="s">
        <v>7952</v>
      </c>
      <c r="AI7591" s="80" t="s">
        <v>6</v>
      </c>
      <c r="AJ7591" s="41"/>
      <c r="AK7591" s="3"/>
      <c r="AL7591" s="85"/>
      <c r="AM7591" s="151" t="s">
        <v>26263</v>
      </c>
      <c r="AN7591" s="15"/>
      <c r="AO7591" s="166"/>
      <c r="AP7591" s="5">
        <f t="shared" si="119"/>
        <v>0</v>
      </c>
      <c r="AQ7591" s="16"/>
      <c r="AR7591" s="205">
        <v>1</v>
      </c>
      <c r="AS7591" s="16"/>
      <c r="AT7591" s="16"/>
      <c r="AU7591" s="16"/>
      <c r="AV7591" s="16"/>
      <c r="AW7591" s="16"/>
      <c r="AX7591" s="16"/>
    </row>
    <row r="7592" spans="1:50" s="13" customFormat="1" ht="15" hidden="1" customHeight="1" x14ac:dyDescent="0.2">
      <c r="A7592" s="7" t="s">
        <v>26926</v>
      </c>
      <c r="B7592" s="3" t="s">
        <v>27355</v>
      </c>
      <c r="C7592" s="85" t="s">
        <v>7939</v>
      </c>
      <c r="D7592" s="85" t="s">
        <v>13090</v>
      </c>
      <c r="E7592" s="202" t="s">
        <v>9112</v>
      </c>
      <c r="F7592" s="85" t="s">
        <v>14</v>
      </c>
      <c r="G7592" s="85" t="s">
        <v>17</v>
      </c>
      <c r="H7592" s="85" t="s">
        <v>20690</v>
      </c>
      <c r="I7592" s="3" t="s">
        <v>10860</v>
      </c>
      <c r="J7592" s="85" t="s">
        <v>4406</v>
      </c>
      <c r="K7592" s="7" t="s">
        <v>4407</v>
      </c>
      <c r="L7592" s="3"/>
      <c r="M7592" s="3"/>
      <c r="N7592" s="41" t="s">
        <v>7950</v>
      </c>
      <c r="O7592" s="87">
        <v>0</v>
      </c>
      <c r="P7592" s="87">
        <v>0</v>
      </c>
      <c r="Q7592" s="87">
        <v>0</v>
      </c>
      <c r="R7592" s="87">
        <v>0</v>
      </c>
      <c r="S7592" s="87"/>
      <c r="T7592" s="87"/>
      <c r="U7592" s="85" t="s">
        <v>112</v>
      </c>
      <c r="V7592" s="179"/>
      <c r="W7592" s="7"/>
      <c r="X7592" s="3"/>
      <c r="Y7592" s="3"/>
      <c r="Z7592" s="215">
        <v>172898</v>
      </c>
      <c r="AA7592" s="11"/>
      <c r="AB7592" s="123" t="s">
        <v>7939</v>
      </c>
      <c r="AC7592" s="124"/>
      <c r="AD7592" s="41"/>
      <c r="AE7592" s="41"/>
      <c r="AF7592" s="191"/>
      <c r="AG7592" s="41"/>
      <c r="AH7592" s="41" t="s">
        <v>8189</v>
      </c>
      <c r="AI7592" s="80" t="s">
        <v>6</v>
      </c>
      <c r="AJ7592" s="41"/>
      <c r="AK7592" s="3"/>
      <c r="AL7592" s="85"/>
      <c r="AM7592" s="151" t="s">
        <v>26263</v>
      </c>
      <c r="AN7592" s="15"/>
      <c r="AO7592" s="166"/>
      <c r="AP7592" s="5">
        <f t="shared" si="119"/>
        <v>0</v>
      </c>
      <c r="AQ7592" s="16"/>
      <c r="AR7592" s="205">
        <v>1</v>
      </c>
      <c r="AS7592" s="16"/>
      <c r="AT7592" s="16"/>
      <c r="AU7592" s="16"/>
      <c r="AV7592" s="16"/>
      <c r="AW7592" s="16"/>
      <c r="AX7592" s="16"/>
    </row>
    <row r="7593" spans="1:50" s="13" customFormat="1" ht="15" hidden="1" customHeight="1" x14ac:dyDescent="0.2">
      <c r="A7593" s="7" t="s">
        <v>26927</v>
      </c>
      <c r="B7593" s="3" t="s">
        <v>27356</v>
      </c>
      <c r="C7593" s="85" t="s">
        <v>7939</v>
      </c>
      <c r="D7593" s="85" t="s">
        <v>13090</v>
      </c>
      <c r="E7593" s="202" t="s">
        <v>7951</v>
      </c>
      <c r="F7593" s="85" t="s">
        <v>14</v>
      </c>
      <c r="G7593" s="85" t="s">
        <v>20</v>
      </c>
      <c r="H7593" s="85" t="s">
        <v>20689</v>
      </c>
      <c r="I7593" s="3" t="s">
        <v>16770</v>
      </c>
      <c r="J7593" s="85" t="s">
        <v>4400</v>
      </c>
      <c r="K7593" s="7" t="s">
        <v>4422</v>
      </c>
      <c r="L7593" s="3"/>
      <c r="M7593" s="3"/>
      <c r="N7593" s="41" t="s">
        <v>27357</v>
      </c>
      <c r="O7593" s="87">
        <v>0</v>
      </c>
      <c r="P7593" s="87">
        <v>0</v>
      </c>
      <c r="Q7593" s="87">
        <v>0</v>
      </c>
      <c r="R7593" s="87">
        <v>0</v>
      </c>
      <c r="S7593" s="87"/>
      <c r="T7593" s="87"/>
      <c r="U7593" s="85" t="s">
        <v>112</v>
      </c>
      <c r="V7593" s="179"/>
      <c r="W7593" s="7"/>
      <c r="X7593" s="3"/>
      <c r="Y7593" s="3"/>
      <c r="Z7593" s="215">
        <v>482152</v>
      </c>
      <c r="AA7593" s="11"/>
      <c r="AB7593" s="123" t="s">
        <v>7939</v>
      </c>
      <c r="AC7593" s="124"/>
      <c r="AD7593" s="41"/>
      <c r="AE7593" s="41"/>
      <c r="AF7593" s="191"/>
      <c r="AG7593" s="41"/>
      <c r="AH7593" s="41" t="s">
        <v>7952</v>
      </c>
      <c r="AI7593" s="80" t="s">
        <v>6</v>
      </c>
      <c r="AJ7593" s="41"/>
      <c r="AK7593" s="3"/>
      <c r="AL7593" s="85"/>
      <c r="AM7593" s="151" t="s">
        <v>26263</v>
      </c>
      <c r="AN7593" s="15"/>
      <c r="AO7593" s="166"/>
      <c r="AP7593" s="5">
        <f t="shared" si="119"/>
        <v>0</v>
      </c>
      <c r="AQ7593" s="16"/>
      <c r="AR7593" s="205">
        <v>1</v>
      </c>
      <c r="AS7593" s="16"/>
      <c r="AT7593" s="16"/>
      <c r="AU7593" s="16"/>
      <c r="AV7593" s="16"/>
      <c r="AW7593" s="16"/>
      <c r="AX7593" s="16"/>
    </row>
    <row r="7594" spans="1:50" s="13" customFormat="1" ht="15" hidden="1" customHeight="1" x14ac:dyDescent="0.2">
      <c r="A7594" s="7" t="s">
        <v>26928</v>
      </c>
      <c r="B7594" s="3" t="s">
        <v>27358</v>
      </c>
      <c r="C7594" s="85" t="s">
        <v>7939</v>
      </c>
      <c r="D7594" s="85" t="s">
        <v>13090</v>
      </c>
      <c r="E7594" s="202" t="s">
        <v>9112</v>
      </c>
      <c r="F7594" s="85" t="s">
        <v>14</v>
      </c>
      <c r="G7594" s="85" t="s">
        <v>17</v>
      </c>
      <c r="H7594" s="85" t="s">
        <v>20690</v>
      </c>
      <c r="I7594" s="3" t="s">
        <v>20861</v>
      </c>
      <c r="J7594" s="85" t="s">
        <v>4400</v>
      </c>
      <c r="K7594" s="7" t="s">
        <v>4422</v>
      </c>
      <c r="L7594" s="3"/>
      <c r="M7594" s="3"/>
      <c r="N7594" s="41" t="s">
        <v>27359</v>
      </c>
      <c r="O7594" s="87">
        <v>0</v>
      </c>
      <c r="P7594" s="87">
        <v>0</v>
      </c>
      <c r="Q7594" s="87">
        <v>0</v>
      </c>
      <c r="R7594" s="87">
        <v>0</v>
      </c>
      <c r="S7594" s="87"/>
      <c r="T7594" s="87"/>
      <c r="U7594" s="85" t="s">
        <v>112</v>
      </c>
      <c r="V7594" s="179"/>
      <c r="W7594" s="7"/>
      <c r="X7594" s="3"/>
      <c r="Y7594" s="3"/>
      <c r="Z7594" s="215">
        <v>140424</v>
      </c>
      <c r="AA7594" s="11"/>
      <c r="AB7594" s="123" t="s">
        <v>7939</v>
      </c>
      <c r="AC7594" s="124"/>
      <c r="AD7594" s="41"/>
      <c r="AE7594" s="41"/>
      <c r="AF7594" s="191"/>
      <c r="AG7594" s="41"/>
      <c r="AH7594" s="41" t="s">
        <v>16665</v>
      </c>
      <c r="AI7594" s="80" t="s">
        <v>6</v>
      </c>
      <c r="AJ7594" s="41"/>
      <c r="AK7594" s="3"/>
      <c r="AL7594" s="85"/>
      <c r="AM7594" s="151" t="s">
        <v>26263</v>
      </c>
      <c r="AN7594" s="15"/>
      <c r="AO7594" s="166"/>
      <c r="AP7594" s="5">
        <f t="shared" si="119"/>
        <v>0</v>
      </c>
      <c r="AQ7594" s="16"/>
      <c r="AR7594" s="205">
        <v>1</v>
      </c>
      <c r="AS7594" s="16"/>
      <c r="AT7594" s="16"/>
      <c r="AU7594" s="16"/>
      <c r="AV7594" s="16"/>
      <c r="AW7594" s="16"/>
      <c r="AX7594" s="16"/>
    </row>
    <row r="7595" spans="1:50" s="13" customFormat="1" ht="15" hidden="1" customHeight="1" x14ac:dyDescent="0.2">
      <c r="A7595" s="7" t="s">
        <v>28706</v>
      </c>
      <c r="B7595" s="3" t="s">
        <v>28272</v>
      </c>
      <c r="C7595" s="85" t="s">
        <v>7939</v>
      </c>
      <c r="D7595" s="85" t="s">
        <v>13090</v>
      </c>
      <c r="E7595" s="202" t="s">
        <v>10070</v>
      </c>
      <c r="F7595" s="85" t="s">
        <v>40</v>
      </c>
      <c r="G7595" s="85" t="s">
        <v>44</v>
      </c>
      <c r="H7595" s="85" t="s">
        <v>20690</v>
      </c>
      <c r="I7595" s="3" t="s">
        <v>8216</v>
      </c>
      <c r="J7595" s="85" t="s">
        <v>4400</v>
      </c>
      <c r="K7595" s="7" t="s">
        <v>3838</v>
      </c>
      <c r="L7595" s="3"/>
      <c r="M7595" s="3"/>
      <c r="N7595" s="41" t="s">
        <v>22754</v>
      </c>
      <c r="O7595" s="87">
        <v>0</v>
      </c>
      <c r="P7595" s="87">
        <v>0</v>
      </c>
      <c r="Q7595" s="87">
        <v>0</v>
      </c>
      <c r="R7595" s="87">
        <v>0</v>
      </c>
      <c r="S7595" s="87"/>
      <c r="T7595" s="87"/>
      <c r="U7595" s="85" t="s">
        <v>112</v>
      </c>
      <c r="V7595" s="179"/>
      <c r="W7595" s="7"/>
      <c r="X7595" s="3"/>
      <c r="Y7595" s="3"/>
      <c r="Z7595" s="215">
        <v>43079</v>
      </c>
      <c r="AA7595" s="11"/>
      <c r="AB7595" s="123" t="s">
        <v>7939</v>
      </c>
      <c r="AC7595" s="124"/>
      <c r="AD7595" s="41"/>
      <c r="AE7595" s="41"/>
      <c r="AF7595" s="191"/>
      <c r="AG7595" s="41"/>
      <c r="AH7595" s="41" t="s">
        <v>8211</v>
      </c>
      <c r="AI7595" s="80" t="s">
        <v>6</v>
      </c>
      <c r="AJ7595" s="41"/>
      <c r="AK7595" s="3"/>
      <c r="AL7595" s="85"/>
      <c r="AM7595" s="151" t="s">
        <v>28169</v>
      </c>
      <c r="AN7595" s="15"/>
      <c r="AO7595" s="166"/>
      <c r="AP7595" s="5">
        <f t="shared" si="119"/>
        <v>0</v>
      </c>
      <c r="AQ7595" s="16"/>
      <c r="AR7595" s="205">
        <v>1</v>
      </c>
      <c r="AS7595" s="16"/>
      <c r="AT7595" s="16"/>
      <c r="AU7595" s="16"/>
      <c r="AV7595" s="16"/>
      <c r="AW7595" s="16"/>
      <c r="AX7595" s="16"/>
    </row>
    <row r="7596" spans="1:50" s="13" customFormat="1" ht="15" hidden="1" customHeight="1" x14ac:dyDescent="0.2">
      <c r="A7596" s="7" t="s">
        <v>26929</v>
      </c>
      <c r="B7596" s="3" t="s">
        <v>27360</v>
      </c>
      <c r="C7596" s="85" t="s">
        <v>7939</v>
      </c>
      <c r="D7596" s="85" t="s">
        <v>13090</v>
      </c>
      <c r="E7596" s="202" t="s">
        <v>9112</v>
      </c>
      <c r="F7596" s="85" t="s">
        <v>14</v>
      </c>
      <c r="G7596" s="85" t="s">
        <v>17</v>
      </c>
      <c r="H7596" s="85" t="s">
        <v>20690</v>
      </c>
      <c r="I7596" s="3" t="s">
        <v>10860</v>
      </c>
      <c r="J7596" s="85" t="s">
        <v>4406</v>
      </c>
      <c r="K7596" s="7" t="s">
        <v>4407</v>
      </c>
      <c r="L7596" s="3"/>
      <c r="M7596" s="3"/>
      <c r="N7596" s="41" t="s">
        <v>7950</v>
      </c>
      <c r="O7596" s="87">
        <v>0</v>
      </c>
      <c r="P7596" s="87">
        <v>0</v>
      </c>
      <c r="Q7596" s="87">
        <v>0</v>
      </c>
      <c r="R7596" s="87">
        <v>0</v>
      </c>
      <c r="S7596" s="87"/>
      <c r="T7596" s="87"/>
      <c r="U7596" s="85" t="s">
        <v>112</v>
      </c>
      <c r="V7596" s="179"/>
      <c r="W7596" s="7"/>
      <c r="X7596" s="3"/>
      <c r="Y7596" s="3"/>
      <c r="Z7596" s="215">
        <v>311544</v>
      </c>
      <c r="AA7596" s="11"/>
      <c r="AB7596" s="123" t="s">
        <v>7939</v>
      </c>
      <c r="AC7596" s="124"/>
      <c r="AD7596" s="41"/>
      <c r="AE7596" s="41"/>
      <c r="AF7596" s="191"/>
      <c r="AG7596" s="41"/>
      <c r="AH7596" s="41" t="s">
        <v>8189</v>
      </c>
      <c r="AI7596" s="80" t="s">
        <v>6</v>
      </c>
      <c r="AJ7596" s="41"/>
      <c r="AK7596" s="3"/>
      <c r="AL7596" s="85"/>
      <c r="AM7596" s="151" t="s">
        <v>26263</v>
      </c>
      <c r="AN7596" s="15"/>
      <c r="AO7596" s="166"/>
      <c r="AP7596" s="5">
        <f t="shared" si="119"/>
        <v>0</v>
      </c>
      <c r="AQ7596" s="16"/>
      <c r="AR7596" s="205">
        <v>1</v>
      </c>
      <c r="AS7596" s="16"/>
      <c r="AT7596" s="16"/>
      <c r="AU7596" s="16"/>
      <c r="AV7596" s="16"/>
      <c r="AW7596" s="16"/>
      <c r="AX7596" s="16"/>
    </row>
    <row r="7597" spans="1:50" s="13" customFormat="1" ht="15" hidden="1" customHeight="1" x14ac:dyDescent="0.2">
      <c r="A7597" s="7" t="s">
        <v>26930</v>
      </c>
      <c r="B7597" s="3" t="s">
        <v>27361</v>
      </c>
      <c r="C7597" s="85" t="s">
        <v>7939</v>
      </c>
      <c r="D7597" s="85" t="s">
        <v>13090</v>
      </c>
      <c r="E7597" s="202" t="s">
        <v>9112</v>
      </c>
      <c r="F7597" s="85" t="s">
        <v>68</v>
      </c>
      <c r="G7597" s="85" t="s">
        <v>69</v>
      </c>
      <c r="H7597" s="85" t="s">
        <v>20690</v>
      </c>
      <c r="I7597" s="3" t="s">
        <v>11174</v>
      </c>
      <c r="J7597" s="85" t="s">
        <v>4400</v>
      </c>
      <c r="K7597" s="7" t="s">
        <v>4422</v>
      </c>
      <c r="L7597" s="3"/>
      <c r="M7597" s="3"/>
      <c r="N7597" s="41" t="s">
        <v>27362</v>
      </c>
      <c r="O7597" s="87">
        <v>0</v>
      </c>
      <c r="P7597" s="87">
        <v>0</v>
      </c>
      <c r="Q7597" s="87">
        <v>0</v>
      </c>
      <c r="R7597" s="87">
        <v>0</v>
      </c>
      <c r="S7597" s="87"/>
      <c r="T7597" s="87"/>
      <c r="U7597" s="85" t="s">
        <v>112</v>
      </c>
      <c r="V7597" s="179"/>
      <c r="W7597" s="7"/>
      <c r="X7597" s="3"/>
      <c r="Y7597" s="3"/>
      <c r="Z7597" s="215">
        <v>35490</v>
      </c>
      <c r="AA7597" s="11"/>
      <c r="AB7597" s="123" t="s">
        <v>7939</v>
      </c>
      <c r="AC7597" s="124"/>
      <c r="AD7597" s="41"/>
      <c r="AE7597" s="41"/>
      <c r="AF7597" s="191"/>
      <c r="AG7597" s="41"/>
      <c r="AH7597" s="41" t="s">
        <v>21023</v>
      </c>
      <c r="AI7597" s="80" t="s">
        <v>6</v>
      </c>
      <c r="AJ7597" s="41"/>
      <c r="AK7597" s="3"/>
      <c r="AL7597" s="85"/>
      <c r="AM7597" s="151" t="s">
        <v>26263</v>
      </c>
      <c r="AN7597" s="15"/>
      <c r="AO7597" s="166"/>
      <c r="AP7597" s="5">
        <f t="shared" si="119"/>
        <v>0</v>
      </c>
      <c r="AQ7597" s="16"/>
      <c r="AR7597" s="205">
        <v>1</v>
      </c>
      <c r="AS7597" s="16"/>
      <c r="AT7597" s="16"/>
      <c r="AU7597" s="16"/>
      <c r="AV7597" s="16"/>
      <c r="AW7597" s="16"/>
      <c r="AX7597" s="16"/>
    </row>
    <row r="7598" spans="1:50" s="13" customFormat="1" ht="15" hidden="1" customHeight="1" x14ac:dyDescent="0.2">
      <c r="A7598" s="7" t="s">
        <v>11446</v>
      </c>
      <c r="B7598" s="3" t="s">
        <v>11447</v>
      </c>
      <c r="C7598" s="85" t="s">
        <v>7939</v>
      </c>
      <c r="D7598" s="85" t="s">
        <v>13090</v>
      </c>
      <c r="E7598" s="202" t="s">
        <v>154</v>
      </c>
      <c r="F7598" s="85" t="s">
        <v>14</v>
      </c>
      <c r="G7598" s="85" t="s">
        <v>17</v>
      </c>
      <c r="H7598" s="85" t="s">
        <v>20690</v>
      </c>
      <c r="I7598" s="3" t="s">
        <v>9452</v>
      </c>
      <c r="J7598" s="85" t="s">
        <v>4447</v>
      </c>
      <c r="K7598" s="7" t="s">
        <v>4988</v>
      </c>
      <c r="L7598" s="3"/>
      <c r="M7598" s="3"/>
      <c r="N7598" s="41" t="s">
        <v>11448</v>
      </c>
      <c r="O7598" s="87">
        <v>21747</v>
      </c>
      <c r="P7598" s="87">
        <v>21747</v>
      </c>
      <c r="Q7598" s="87">
        <v>0</v>
      </c>
      <c r="R7598" s="87">
        <v>0</v>
      </c>
      <c r="S7598" s="87"/>
      <c r="T7598" s="87"/>
      <c r="U7598" s="85">
        <v>2007</v>
      </c>
      <c r="V7598" s="179"/>
      <c r="W7598" s="7"/>
      <c r="X7598" s="3"/>
      <c r="Y7598" s="3"/>
      <c r="Z7598" s="215">
        <v>15958</v>
      </c>
      <c r="AA7598" s="11"/>
      <c r="AB7598" s="123" t="s">
        <v>7939</v>
      </c>
      <c r="AC7598" s="124"/>
      <c r="AD7598" s="41"/>
      <c r="AE7598" s="41"/>
      <c r="AF7598" s="191">
        <v>43927</v>
      </c>
      <c r="AG7598" s="41"/>
      <c r="AH7598" s="41" t="s">
        <v>8024</v>
      </c>
      <c r="AI7598" s="80" t="s">
        <v>6</v>
      </c>
      <c r="AJ7598" s="41"/>
      <c r="AK7598" s="4"/>
      <c r="AL7598" s="85"/>
      <c r="AM7598" s="151" t="s">
        <v>19998</v>
      </c>
      <c r="AN7598" s="15"/>
      <c r="AO7598" s="166"/>
      <c r="AP7598" s="5">
        <f t="shared" si="119"/>
        <v>0</v>
      </c>
      <c r="AQ7598" s="16"/>
      <c r="AR7598" s="205">
        <v>1</v>
      </c>
      <c r="AS7598" s="16"/>
      <c r="AT7598" s="16"/>
      <c r="AU7598" s="16"/>
      <c r="AV7598" s="16"/>
      <c r="AW7598" s="16"/>
      <c r="AX7598" s="16"/>
    </row>
    <row r="7599" spans="1:50" s="13" customFormat="1" ht="15" hidden="1" customHeight="1" x14ac:dyDescent="0.2">
      <c r="A7599" s="7" t="s">
        <v>11449</v>
      </c>
      <c r="B7599" s="3" t="s">
        <v>11450</v>
      </c>
      <c r="C7599" s="85" t="s">
        <v>7939</v>
      </c>
      <c r="D7599" s="85" t="s">
        <v>13090</v>
      </c>
      <c r="E7599" s="202" t="s">
        <v>154</v>
      </c>
      <c r="F7599" s="85" t="s">
        <v>55</v>
      </c>
      <c r="G7599" s="85" t="s">
        <v>63</v>
      </c>
      <c r="H7599" s="85" t="s">
        <v>20690</v>
      </c>
      <c r="I7599" s="3" t="s">
        <v>7970</v>
      </c>
      <c r="J7599" s="85" t="s">
        <v>4435</v>
      </c>
      <c r="K7599" s="7" t="s">
        <v>3838</v>
      </c>
      <c r="L7599" s="3"/>
      <c r="M7599" s="3"/>
      <c r="N7599" s="41" t="s">
        <v>7950</v>
      </c>
      <c r="O7599" s="87">
        <v>58719</v>
      </c>
      <c r="P7599" s="87">
        <v>53322</v>
      </c>
      <c r="Q7599" s="87">
        <v>5397</v>
      </c>
      <c r="R7599" s="87">
        <v>0</v>
      </c>
      <c r="S7599" s="87"/>
      <c r="T7599" s="87"/>
      <c r="U7599" s="85">
        <v>2006</v>
      </c>
      <c r="V7599" s="179"/>
      <c r="W7599" s="7"/>
      <c r="X7599" s="3"/>
      <c r="Y7599" s="3"/>
      <c r="Z7599" s="215">
        <v>21879</v>
      </c>
      <c r="AA7599" s="11"/>
      <c r="AB7599" s="123" t="s">
        <v>7939</v>
      </c>
      <c r="AC7599" s="124"/>
      <c r="AD7599" s="41"/>
      <c r="AE7599" s="41"/>
      <c r="AF7599" s="191">
        <v>40312</v>
      </c>
      <c r="AG7599" s="41"/>
      <c r="AH7599" s="41" t="s">
        <v>8024</v>
      </c>
      <c r="AI7599" s="80" t="s">
        <v>6</v>
      </c>
      <c r="AJ7599" s="41"/>
      <c r="AK7599" s="3"/>
      <c r="AL7599" s="85"/>
      <c r="AM7599" s="151" t="s">
        <v>19998</v>
      </c>
      <c r="AN7599" s="15"/>
      <c r="AO7599" s="166"/>
      <c r="AP7599" s="5">
        <f t="shared" si="119"/>
        <v>0</v>
      </c>
      <c r="AQ7599" s="16"/>
      <c r="AR7599" s="205">
        <v>1</v>
      </c>
      <c r="AS7599" s="16"/>
      <c r="AT7599" s="16"/>
      <c r="AU7599" s="16"/>
      <c r="AV7599" s="16"/>
      <c r="AW7599" s="16"/>
      <c r="AX7599" s="16"/>
    </row>
    <row r="7600" spans="1:50" s="13" customFormat="1" ht="15" hidden="1" customHeight="1" x14ac:dyDescent="0.2">
      <c r="A7600" s="7" t="s">
        <v>26931</v>
      </c>
      <c r="B7600" s="3" t="s">
        <v>27363</v>
      </c>
      <c r="C7600" s="85" t="s">
        <v>7939</v>
      </c>
      <c r="D7600" s="85" t="s">
        <v>13090</v>
      </c>
      <c r="E7600" s="202" t="s">
        <v>7951</v>
      </c>
      <c r="F7600" s="85" t="s">
        <v>68</v>
      </c>
      <c r="G7600" s="85" t="s">
        <v>69</v>
      </c>
      <c r="H7600" s="85" t="s">
        <v>20690</v>
      </c>
      <c r="I7600" s="3" t="s">
        <v>11174</v>
      </c>
      <c r="J7600" s="85" t="s">
        <v>4400</v>
      </c>
      <c r="K7600" s="7" t="s">
        <v>4422</v>
      </c>
      <c r="L7600" s="3"/>
      <c r="M7600" s="3"/>
      <c r="N7600" s="41" t="s">
        <v>27364</v>
      </c>
      <c r="O7600" s="87">
        <v>0</v>
      </c>
      <c r="P7600" s="87">
        <v>0</v>
      </c>
      <c r="Q7600" s="87">
        <v>0</v>
      </c>
      <c r="R7600" s="87">
        <v>0</v>
      </c>
      <c r="S7600" s="87"/>
      <c r="T7600" s="87"/>
      <c r="U7600" s="85" t="s">
        <v>112</v>
      </c>
      <c r="V7600" s="179"/>
      <c r="W7600" s="7"/>
      <c r="X7600" s="3"/>
      <c r="Y7600" s="3"/>
      <c r="Z7600" s="215">
        <v>59122</v>
      </c>
      <c r="AA7600" s="11"/>
      <c r="AB7600" s="123" t="s">
        <v>7939</v>
      </c>
      <c r="AC7600" s="124"/>
      <c r="AD7600" s="41"/>
      <c r="AE7600" s="41"/>
      <c r="AF7600" s="191"/>
      <c r="AG7600" s="41"/>
      <c r="AH7600" s="41" t="s">
        <v>21023</v>
      </c>
      <c r="AI7600" s="80" t="s">
        <v>6</v>
      </c>
      <c r="AJ7600" s="41"/>
      <c r="AK7600" s="3"/>
      <c r="AL7600" s="85"/>
      <c r="AM7600" s="151" t="s">
        <v>26263</v>
      </c>
      <c r="AN7600" s="15"/>
      <c r="AO7600" s="166"/>
      <c r="AP7600" s="5">
        <f t="shared" si="119"/>
        <v>0</v>
      </c>
      <c r="AQ7600" s="16"/>
      <c r="AR7600" s="205">
        <v>1</v>
      </c>
      <c r="AS7600" s="16"/>
      <c r="AT7600" s="16"/>
      <c r="AU7600" s="16"/>
      <c r="AV7600" s="16"/>
      <c r="AW7600" s="16"/>
      <c r="AX7600" s="16"/>
    </row>
    <row r="7601" spans="1:50" s="13" customFormat="1" ht="15" hidden="1" customHeight="1" x14ac:dyDescent="0.2">
      <c r="A7601" s="7" t="s">
        <v>28707</v>
      </c>
      <c r="B7601" s="3" t="s">
        <v>28273</v>
      </c>
      <c r="C7601" s="85" t="s">
        <v>7939</v>
      </c>
      <c r="D7601" s="85" t="s">
        <v>13090</v>
      </c>
      <c r="E7601" s="202" t="s">
        <v>7951</v>
      </c>
      <c r="F7601" s="85" t="s">
        <v>14</v>
      </c>
      <c r="G7601" s="85" t="s">
        <v>20</v>
      </c>
      <c r="H7601" s="85" t="s">
        <v>20689</v>
      </c>
      <c r="I7601" s="3" t="s">
        <v>16770</v>
      </c>
      <c r="J7601" s="85" t="s">
        <v>4400</v>
      </c>
      <c r="K7601" s="7" t="s">
        <v>3838</v>
      </c>
      <c r="L7601" s="3"/>
      <c r="M7601" s="3"/>
      <c r="N7601" s="41" t="s">
        <v>22286</v>
      </c>
      <c r="O7601" s="87">
        <v>0</v>
      </c>
      <c r="P7601" s="87">
        <v>0</v>
      </c>
      <c r="Q7601" s="87">
        <v>0</v>
      </c>
      <c r="R7601" s="87">
        <v>0</v>
      </c>
      <c r="S7601" s="87"/>
      <c r="T7601" s="87"/>
      <c r="U7601" s="85" t="s">
        <v>112</v>
      </c>
      <c r="V7601" s="179"/>
      <c r="W7601" s="7"/>
      <c r="X7601" s="3"/>
      <c r="Y7601" s="3"/>
      <c r="Z7601" s="215">
        <v>75794</v>
      </c>
      <c r="AA7601" s="11"/>
      <c r="AB7601" s="123" t="s">
        <v>7939</v>
      </c>
      <c r="AC7601" s="124"/>
      <c r="AD7601" s="41"/>
      <c r="AE7601" s="41"/>
      <c r="AF7601" s="191"/>
      <c r="AG7601" s="41"/>
      <c r="AH7601" s="41" t="s">
        <v>7952</v>
      </c>
      <c r="AI7601" s="80" t="s">
        <v>6</v>
      </c>
      <c r="AJ7601" s="41"/>
      <c r="AK7601" s="3"/>
      <c r="AL7601" s="85"/>
      <c r="AM7601" s="151" t="s">
        <v>28169</v>
      </c>
      <c r="AN7601" s="15"/>
      <c r="AO7601" s="166"/>
      <c r="AP7601" s="5">
        <f t="shared" si="119"/>
        <v>0</v>
      </c>
      <c r="AQ7601" s="16"/>
      <c r="AR7601" s="205">
        <v>1</v>
      </c>
      <c r="AS7601" s="16"/>
      <c r="AT7601" s="16"/>
      <c r="AU7601" s="16"/>
      <c r="AV7601" s="16"/>
      <c r="AW7601" s="16"/>
      <c r="AX7601" s="16"/>
    </row>
    <row r="7602" spans="1:50" s="13" customFormat="1" ht="15" hidden="1" customHeight="1" x14ac:dyDescent="0.2">
      <c r="A7602" s="7" t="s">
        <v>26932</v>
      </c>
      <c r="B7602" s="3" t="s">
        <v>27365</v>
      </c>
      <c r="C7602" s="85" t="s">
        <v>7939</v>
      </c>
      <c r="D7602" s="85" t="s">
        <v>13090</v>
      </c>
      <c r="E7602" s="202" t="s">
        <v>10070</v>
      </c>
      <c r="F7602" s="85" t="s">
        <v>14</v>
      </c>
      <c r="G7602" s="85" t="s">
        <v>17</v>
      </c>
      <c r="H7602" s="85" t="s">
        <v>20690</v>
      </c>
      <c r="I7602" s="3" t="s">
        <v>16678</v>
      </c>
      <c r="J7602" s="85" t="s">
        <v>4406</v>
      </c>
      <c r="K7602" s="7" t="s">
        <v>4407</v>
      </c>
      <c r="L7602" s="3"/>
      <c r="M7602" s="3"/>
      <c r="N7602" s="41" t="s">
        <v>27366</v>
      </c>
      <c r="O7602" s="87">
        <v>0</v>
      </c>
      <c r="P7602" s="87">
        <v>0</v>
      </c>
      <c r="Q7602" s="87">
        <v>0</v>
      </c>
      <c r="R7602" s="87">
        <v>0</v>
      </c>
      <c r="S7602" s="87"/>
      <c r="T7602" s="87"/>
      <c r="U7602" s="85" t="s">
        <v>112</v>
      </c>
      <c r="V7602" s="179"/>
      <c r="W7602" s="7"/>
      <c r="X7602" s="3"/>
      <c r="Y7602" s="3"/>
      <c r="Z7602" s="215">
        <v>36892</v>
      </c>
      <c r="AA7602" s="11"/>
      <c r="AB7602" s="123" t="s">
        <v>7939</v>
      </c>
      <c r="AC7602" s="124"/>
      <c r="AD7602" s="41"/>
      <c r="AE7602" s="41"/>
      <c r="AF7602" s="191"/>
      <c r="AG7602" s="41"/>
      <c r="AH7602" s="41" t="s">
        <v>16608</v>
      </c>
      <c r="AI7602" s="80" t="s">
        <v>6</v>
      </c>
      <c r="AJ7602" s="41"/>
      <c r="AK7602" s="3"/>
      <c r="AL7602" s="85"/>
      <c r="AM7602" s="151" t="s">
        <v>26263</v>
      </c>
      <c r="AN7602" s="15"/>
      <c r="AO7602" s="166"/>
      <c r="AP7602" s="5">
        <f t="shared" si="119"/>
        <v>0</v>
      </c>
      <c r="AQ7602" s="16"/>
      <c r="AR7602" s="205">
        <v>1</v>
      </c>
      <c r="AS7602" s="16"/>
      <c r="AT7602" s="16"/>
      <c r="AU7602" s="16"/>
      <c r="AV7602" s="16"/>
      <c r="AW7602" s="16"/>
      <c r="AX7602" s="16"/>
    </row>
    <row r="7603" spans="1:50" s="13" customFormat="1" ht="15" hidden="1" customHeight="1" x14ac:dyDescent="0.2">
      <c r="A7603" s="7" t="s">
        <v>26933</v>
      </c>
      <c r="B7603" s="3" t="s">
        <v>27367</v>
      </c>
      <c r="C7603" s="85" t="s">
        <v>7939</v>
      </c>
      <c r="D7603" s="85" t="s">
        <v>13090</v>
      </c>
      <c r="E7603" s="202" t="s">
        <v>7951</v>
      </c>
      <c r="F7603" s="85" t="s">
        <v>68</v>
      </c>
      <c r="G7603" s="85" t="s">
        <v>70</v>
      </c>
      <c r="H7603" s="85" t="s">
        <v>20690</v>
      </c>
      <c r="I7603" s="3" t="s">
        <v>8188</v>
      </c>
      <c r="J7603" s="85" t="s">
        <v>4406</v>
      </c>
      <c r="K7603" s="7" t="s">
        <v>4407</v>
      </c>
      <c r="L7603" s="3"/>
      <c r="M7603" s="3"/>
      <c r="N7603" s="41" t="s">
        <v>27368</v>
      </c>
      <c r="O7603" s="87">
        <v>0</v>
      </c>
      <c r="P7603" s="87">
        <v>0</v>
      </c>
      <c r="Q7603" s="87">
        <v>0</v>
      </c>
      <c r="R7603" s="87">
        <v>0</v>
      </c>
      <c r="S7603" s="87"/>
      <c r="T7603" s="87"/>
      <c r="U7603" s="85" t="s">
        <v>112</v>
      </c>
      <c r="V7603" s="179"/>
      <c r="W7603" s="7"/>
      <c r="X7603" s="3"/>
      <c r="Y7603" s="3"/>
      <c r="Z7603" s="215">
        <v>32597</v>
      </c>
      <c r="AA7603" s="11"/>
      <c r="AB7603" s="123" t="s">
        <v>7939</v>
      </c>
      <c r="AC7603" s="124"/>
      <c r="AD7603" s="41"/>
      <c r="AE7603" s="41"/>
      <c r="AF7603" s="191"/>
      <c r="AG7603" s="41"/>
      <c r="AH7603" s="41" t="s">
        <v>16608</v>
      </c>
      <c r="AI7603" s="80" t="s">
        <v>6</v>
      </c>
      <c r="AJ7603" s="41"/>
      <c r="AK7603" s="3"/>
      <c r="AL7603" s="85"/>
      <c r="AM7603" s="151" t="s">
        <v>26263</v>
      </c>
      <c r="AN7603" s="15"/>
      <c r="AO7603" s="166"/>
      <c r="AP7603" s="5">
        <f t="shared" si="119"/>
        <v>0</v>
      </c>
      <c r="AQ7603" s="16"/>
      <c r="AR7603" s="205">
        <v>1</v>
      </c>
      <c r="AS7603" s="16"/>
      <c r="AT7603" s="16"/>
      <c r="AU7603" s="16"/>
      <c r="AV7603" s="16"/>
      <c r="AW7603" s="16"/>
      <c r="AX7603" s="16"/>
    </row>
    <row r="7604" spans="1:50" s="13" customFormat="1" ht="15" hidden="1" customHeight="1" x14ac:dyDescent="0.2">
      <c r="A7604" s="7" t="s">
        <v>28708</v>
      </c>
      <c r="B7604" s="3" t="s">
        <v>28274</v>
      </c>
      <c r="C7604" s="85" t="s">
        <v>7939</v>
      </c>
      <c r="D7604" s="85" t="s">
        <v>13090</v>
      </c>
      <c r="E7604" s="202" t="s">
        <v>15965</v>
      </c>
      <c r="F7604" s="85" t="s">
        <v>14</v>
      </c>
      <c r="G7604" s="85" t="s">
        <v>20</v>
      </c>
      <c r="H7604" s="85" t="s">
        <v>20689</v>
      </c>
      <c r="I7604" s="3" t="s">
        <v>16770</v>
      </c>
      <c r="J7604" s="85" t="s">
        <v>105</v>
      </c>
      <c r="K7604" s="7" t="s">
        <v>102</v>
      </c>
      <c r="L7604" s="3"/>
      <c r="M7604" s="3"/>
      <c r="N7604" s="41" t="s">
        <v>28275</v>
      </c>
      <c r="O7604" s="87">
        <v>0</v>
      </c>
      <c r="P7604" s="87">
        <v>0</v>
      </c>
      <c r="Q7604" s="87">
        <v>0</v>
      </c>
      <c r="R7604" s="87">
        <v>0</v>
      </c>
      <c r="S7604" s="87"/>
      <c r="T7604" s="87"/>
      <c r="U7604" s="85" t="s">
        <v>112</v>
      </c>
      <c r="V7604" s="179"/>
      <c r="W7604" s="7"/>
      <c r="X7604" s="3"/>
      <c r="Y7604" s="3"/>
      <c r="Z7604" s="215">
        <v>96500</v>
      </c>
      <c r="AA7604" s="11"/>
      <c r="AB7604" s="123" t="s">
        <v>7939</v>
      </c>
      <c r="AC7604" s="124"/>
      <c r="AD7604" s="41"/>
      <c r="AE7604" s="41"/>
      <c r="AF7604" s="191"/>
      <c r="AG7604" s="41"/>
      <c r="AH7604" s="41" t="s">
        <v>7952</v>
      </c>
      <c r="AI7604" s="80" t="s">
        <v>6</v>
      </c>
      <c r="AJ7604" s="41"/>
      <c r="AK7604" s="3"/>
      <c r="AL7604" s="85"/>
      <c r="AM7604" s="151" t="s">
        <v>28169</v>
      </c>
      <c r="AN7604" s="15"/>
      <c r="AO7604" s="166"/>
      <c r="AP7604" s="5">
        <f t="shared" si="119"/>
        <v>0</v>
      </c>
      <c r="AQ7604" s="16"/>
      <c r="AR7604" s="205">
        <v>1</v>
      </c>
      <c r="AS7604" s="16"/>
      <c r="AT7604" s="16"/>
      <c r="AU7604" s="16"/>
      <c r="AV7604" s="16"/>
      <c r="AW7604" s="16"/>
      <c r="AX7604" s="16"/>
    </row>
    <row r="7605" spans="1:50" s="13" customFormat="1" ht="15" hidden="1" customHeight="1" x14ac:dyDescent="0.2">
      <c r="A7605" s="7" t="s">
        <v>26934</v>
      </c>
      <c r="B7605" s="3" t="s">
        <v>16816</v>
      </c>
      <c r="C7605" s="85" t="s">
        <v>7939</v>
      </c>
      <c r="D7605" s="85" t="s">
        <v>13090</v>
      </c>
      <c r="E7605" s="202" t="s">
        <v>7951</v>
      </c>
      <c r="F7605" s="85" t="s">
        <v>68</v>
      </c>
      <c r="G7605" s="85" t="s">
        <v>70</v>
      </c>
      <c r="H7605" s="85" t="s">
        <v>20690</v>
      </c>
      <c r="I7605" s="3" t="s">
        <v>8188</v>
      </c>
      <c r="J7605" s="85" t="s">
        <v>124</v>
      </c>
      <c r="K7605" s="7" t="s">
        <v>125</v>
      </c>
      <c r="L7605" s="3"/>
      <c r="M7605" s="3"/>
      <c r="N7605" s="41" t="s">
        <v>27369</v>
      </c>
      <c r="O7605" s="87">
        <v>0</v>
      </c>
      <c r="P7605" s="87">
        <v>0</v>
      </c>
      <c r="Q7605" s="87">
        <v>0</v>
      </c>
      <c r="R7605" s="87">
        <v>0</v>
      </c>
      <c r="S7605" s="87"/>
      <c r="T7605" s="87"/>
      <c r="U7605" s="85" t="s">
        <v>112</v>
      </c>
      <c r="V7605" s="179"/>
      <c r="W7605" s="7"/>
      <c r="X7605" s="3"/>
      <c r="Y7605" s="3"/>
      <c r="Z7605" s="215">
        <v>583545</v>
      </c>
      <c r="AA7605" s="11"/>
      <c r="AB7605" s="123" t="s">
        <v>7939</v>
      </c>
      <c r="AC7605" s="124"/>
      <c r="AD7605" s="41"/>
      <c r="AE7605" s="41"/>
      <c r="AF7605" s="191"/>
      <c r="AG7605" s="41"/>
      <c r="AH7605" s="41" t="s">
        <v>8189</v>
      </c>
      <c r="AI7605" s="80" t="s">
        <v>6</v>
      </c>
      <c r="AJ7605" s="41"/>
      <c r="AK7605" s="3"/>
      <c r="AL7605" s="85"/>
      <c r="AM7605" s="151" t="s">
        <v>26263</v>
      </c>
      <c r="AN7605" s="15"/>
      <c r="AO7605" s="166"/>
      <c r="AP7605" s="5">
        <f t="shared" si="119"/>
        <v>0</v>
      </c>
      <c r="AQ7605" s="16"/>
      <c r="AR7605" s="205">
        <v>1</v>
      </c>
      <c r="AS7605" s="16"/>
      <c r="AT7605" s="16"/>
      <c r="AU7605" s="16"/>
      <c r="AV7605" s="16"/>
      <c r="AW7605" s="16"/>
      <c r="AX7605" s="16"/>
    </row>
    <row r="7606" spans="1:50" s="13" customFormat="1" ht="15" hidden="1" customHeight="1" x14ac:dyDescent="0.2">
      <c r="A7606" s="7" t="s">
        <v>11451</v>
      </c>
      <c r="B7606" s="3" t="s">
        <v>11452</v>
      </c>
      <c r="C7606" s="85" t="s">
        <v>7939</v>
      </c>
      <c r="D7606" s="85" t="s">
        <v>13090</v>
      </c>
      <c r="E7606" s="202" t="s">
        <v>154</v>
      </c>
      <c r="F7606" s="85" t="s">
        <v>55</v>
      </c>
      <c r="G7606" s="85" t="s">
        <v>63</v>
      </c>
      <c r="H7606" s="85" t="s">
        <v>20690</v>
      </c>
      <c r="I7606" s="3" t="s">
        <v>4564</v>
      </c>
      <c r="J7606" s="85" t="s">
        <v>4400</v>
      </c>
      <c r="K7606" s="7" t="s">
        <v>4422</v>
      </c>
      <c r="L7606" s="3"/>
      <c r="M7606" s="3"/>
      <c r="N7606" s="41" t="s">
        <v>11453</v>
      </c>
      <c r="O7606" s="87">
        <v>457906</v>
      </c>
      <c r="P7606" s="87">
        <v>262767</v>
      </c>
      <c r="Q7606" s="87">
        <v>195139</v>
      </c>
      <c r="R7606" s="87">
        <v>0</v>
      </c>
      <c r="S7606" s="87"/>
      <c r="T7606" s="87"/>
      <c r="U7606" s="85">
        <v>2008</v>
      </c>
      <c r="V7606" s="179"/>
      <c r="W7606" s="7"/>
      <c r="X7606" s="3"/>
      <c r="Y7606" s="3"/>
      <c r="Z7606" s="215">
        <v>190543</v>
      </c>
      <c r="AA7606" s="11"/>
      <c r="AB7606" s="123" t="s">
        <v>7939</v>
      </c>
      <c r="AC7606" s="124"/>
      <c r="AD7606" s="41"/>
      <c r="AE7606" s="41"/>
      <c r="AF7606" s="191">
        <v>43927</v>
      </c>
      <c r="AG7606" s="41"/>
      <c r="AH7606" s="41" t="s">
        <v>8024</v>
      </c>
      <c r="AI7606" s="80" t="s">
        <v>6</v>
      </c>
      <c r="AJ7606" s="41"/>
      <c r="AK7606" s="3"/>
      <c r="AL7606" s="85"/>
      <c r="AM7606" s="151" t="s">
        <v>19998</v>
      </c>
      <c r="AN7606" s="15"/>
      <c r="AO7606" s="166"/>
      <c r="AP7606" s="5">
        <f t="shared" si="119"/>
        <v>0</v>
      </c>
      <c r="AQ7606" s="16"/>
      <c r="AR7606" s="205">
        <v>1</v>
      </c>
      <c r="AS7606" s="16"/>
      <c r="AT7606" s="16"/>
      <c r="AU7606" s="16"/>
      <c r="AV7606" s="16"/>
      <c r="AW7606" s="16"/>
      <c r="AX7606" s="16"/>
    </row>
    <row r="7607" spans="1:50" s="13" customFormat="1" ht="15" hidden="1" customHeight="1" x14ac:dyDescent="0.2">
      <c r="A7607" s="7" t="s">
        <v>26935</v>
      </c>
      <c r="B7607" s="3" t="s">
        <v>27370</v>
      </c>
      <c r="C7607" s="85" t="s">
        <v>7939</v>
      </c>
      <c r="D7607" s="85" t="s">
        <v>13090</v>
      </c>
      <c r="E7607" s="202" t="s">
        <v>9112</v>
      </c>
      <c r="F7607" s="85" t="s">
        <v>68</v>
      </c>
      <c r="G7607" s="85" t="s">
        <v>70</v>
      </c>
      <c r="H7607" s="85" t="s">
        <v>20690</v>
      </c>
      <c r="I7607" s="3" t="s">
        <v>27371</v>
      </c>
      <c r="J7607" s="85" t="s">
        <v>4400</v>
      </c>
      <c r="K7607" s="7" t="s">
        <v>4422</v>
      </c>
      <c r="L7607" s="3"/>
      <c r="M7607" s="3"/>
      <c r="N7607" s="41" t="s">
        <v>10875</v>
      </c>
      <c r="O7607" s="87">
        <v>0</v>
      </c>
      <c r="P7607" s="87">
        <v>0</v>
      </c>
      <c r="Q7607" s="87">
        <v>0</v>
      </c>
      <c r="R7607" s="87">
        <v>0</v>
      </c>
      <c r="S7607" s="87"/>
      <c r="T7607" s="87"/>
      <c r="U7607" s="85" t="s">
        <v>112</v>
      </c>
      <c r="V7607" s="179"/>
      <c r="W7607" s="7"/>
      <c r="X7607" s="3"/>
      <c r="Y7607" s="3"/>
      <c r="Z7607" s="215">
        <v>39676</v>
      </c>
      <c r="AA7607" s="11"/>
      <c r="AB7607" s="123" t="s">
        <v>7939</v>
      </c>
      <c r="AC7607" s="124"/>
      <c r="AD7607" s="41"/>
      <c r="AE7607" s="41"/>
      <c r="AF7607" s="191"/>
      <c r="AG7607" s="41"/>
      <c r="AH7607" s="41" t="s">
        <v>16608</v>
      </c>
      <c r="AI7607" s="80" t="s">
        <v>6</v>
      </c>
      <c r="AJ7607" s="41"/>
      <c r="AK7607" s="3"/>
      <c r="AL7607" s="85"/>
      <c r="AM7607" s="151" t="s">
        <v>26263</v>
      </c>
      <c r="AN7607" s="15"/>
      <c r="AO7607" s="166"/>
      <c r="AP7607" s="5">
        <f t="shared" si="119"/>
        <v>0</v>
      </c>
      <c r="AQ7607" s="16"/>
      <c r="AR7607" s="205">
        <v>1</v>
      </c>
      <c r="AS7607" s="16"/>
      <c r="AT7607" s="16"/>
      <c r="AU7607" s="16"/>
      <c r="AV7607" s="16"/>
      <c r="AW7607" s="16"/>
      <c r="AX7607" s="16"/>
    </row>
    <row r="7608" spans="1:50" s="13" customFormat="1" ht="15" hidden="1" customHeight="1" x14ac:dyDescent="0.2">
      <c r="A7608" s="7" t="s">
        <v>26936</v>
      </c>
      <c r="B7608" s="3" t="s">
        <v>27372</v>
      </c>
      <c r="C7608" s="85" t="s">
        <v>7939</v>
      </c>
      <c r="D7608" s="85" t="s">
        <v>13090</v>
      </c>
      <c r="E7608" s="202" t="s">
        <v>10070</v>
      </c>
      <c r="F7608" s="85" t="s">
        <v>40</v>
      </c>
      <c r="G7608" s="85" t="s">
        <v>43</v>
      </c>
      <c r="H7608" s="85" t="s">
        <v>20690</v>
      </c>
      <c r="I7608" s="3" t="s">
        <v>10897</v>
      </c>
      <c r="J7608" s="85" t="s">
        <v>115</v>
      </c>
      <c r="K7608" s="7" t="s">
        <v>5931</v>
      </c>
      <c r="L7608" s="3"/>
      <c r="M7608" s="3"/>
      <c r="N7608" s="41" t="s">
        <v>22837</v>
      </c>
      <c r="O7608" s="87">
        <v>0</v>
      </c>
      <c r="P7608" s="87">
        <v>0</v>
      </c>
      <c r="Q7608" s="87">
        <v>0</v>
      </c>
      <c r="R7608" s="87">
        <v>0</v>
      </c>
      <c r="S7608" s="87"/>
      <c r="T7608" s="87"/>
      <c r="U7608" s="85" t="s">
        <v>112</v>
      </c>
      <c r="V7608" s="179"/>
      <c r="W7608" s="7"/>
      <c r="X7608" s="3"/>
      <c r="Y7608" s="3"/>
      <c r="Z7608" s="215">
        <v>298110</v>
      </c>
      <c r="AA7608" s="11"/>
      <c r="AB7608" s="123" t="s">
        <v>7939</v>
      </c>
      <c r="AC7608" s="124"/>
      <c r="AD7608" s="41"/>
      <c r="AE7608" s="41"/>
      <c r="AF7608" s="191"/>
      <c r="AG7608" s="41"/>
      <c r="AH7608" s="41" t="s">
        <v>8211</v>
      </c>
      <c r="AI7608" s="80" t="s">
        <v>6</v>
      </c>
      <c r="AJ7608" s="41"/>
      <c r="AK7608" s="3"/>
      <c r="AL7608" s="85"/>
      <c r="AM7608" s="151" t="s">
        <v>26263</v>
      </c>
      <c r="AN7608" s="15"/>
      <c r="AO7608" s="166"/>
      <c r="AP7608" s="5">
        <f t="shared" si="119"/>
        <v>0</v>
      </c>
      <c r="AQ7608" s="16"/>
      <c r="AR7608" s="205">
        <v>1</v>
      </c>
      <c r="AS7608" s="16"/>
      <c r="AT7608" s="16"/>
      <c r="AU7608" s="16"/>
      <c r="AV7608" s="16"/>
      <c r="AW7608" s="16"/>
      <c r="AX7608" s="16"/>
    </row>
    <row r="7609" spans="1:50" s="13" customFormat="1" ht="15" hidden="1" customHeight="1" x14ac:dyDescent="0.2">
      <c r="A7609" s="7" t="s">
        <v>26937</v>
      </c>
      <c r="B7609" s="3" t="s">
        <v>27373</v>
      </c>
      <c r="C7609" s="85" t="s">
        <v>7939</v>
      </c>
      <c r="D7609" s="85" t="s">
        <v>13090</v>
      </c>
      <c r="E7609" s="202" t="s">
        <v>7951</v>
      </c>
      <c r="F7609" s="85" t="s">
        <v>34</v>
      </c>
      <c r="G7609" s="85" t="s">
        <v>16219</v>
      </c>
      <c r="H7609" s="85" t="s">
        <v>20689</v>
      </c>
      <c r="I7609" s="3" t="s">
        <v>10268</v>
      </c>
      <c r="J7609" s="85" t="s">
        <v>4400</v>
      </c>
      <c r="K7609" s="7" t="s">
        <v>4422</v>
      </c>
      <c r="L7609" s="3"/>
      <c r="M7609" s="3"/>
      <c r="N7609" s="41" t="s">
        <v>27073</v>
      </c>
      <c r="O7609" s="87">
        <v>0</v>
      </c>
      <c r="P7609" s="87">
        <v>0</v>
      </c>
      <c r="Q7609" s="87">
        <v>0</v>
      </c>
      <c r="R7609" s="87">
        <v>0</v>
      </c>
      <c r="S7609" s="87"/>
      <c r="T7609" s="87"/>
      <c r="U7609" s="85" t="s">
        <v>112</v>
      </c>
      <c r="V7609" s="179"/>
      <c r="W7609" s="7"/>
      <c r="X7609" s="3"/>
      <c r="Y7609" s="3"/>
      <c r="Z7609" s="215">
        <v>406868</v>
      </c>
      <c r="AA7609" s="11"/>
      <c r="AB7609" s="123" t="s">
        <v>7939</v>
      </c>
      <c r="AC7609" s="124"/>
      <c r="AD7609" s="41"/>
      <c r="AE7609" s="41"/>
      <c r="AF7609" s="191"/>
      <c r="AG7609" s="41"/>
      <c r="AH7609" s="41" t="s">
        <v>7952</v>
      </c>
      <c r="AI7609" s="80" t="s">
        <v>6</v>
      </c>
      <c r="AJ7609" s="41"/>
      <c r="AK7609" s="3"/>
      <c r="AL7609" s="85"/>
      <c r="AM7609" s="151" t="s">
        <v>26263</v>
      </c>
      <c r="AN7609" s="15"/>
      <c r="AO7609" s="166"/>
      <c r="AP7609" s="5">
        <f t="shared" si="119"/>
        <v>0</v>
      </c>
      <c r="AQ7609" s="16"/>
      <c r="AR7609" s="205">
        <v>1</v>
      </c>
      <c r="AS7609" s="16"/>
      <c r="AT7609" s="16"/>
      <c r="AU7609" s="16"/>
      <c r="AV7609" s="16"/>
      <c r="AW7609" s="16"/>
      <c r="AX7609" s="16"/>
    </row>
    <row r="7610" spans="1:50" s="13" customFormat="1" ht="15" hidden="1" customHeight="1" x14ac:dyDescent="0.2">
      <c r="A7610" s="7" t="s">
        <v>26938</v>
      </c>
      <c r="B7610" s="3" t="s">
        <v>27374</v>
      </c>
      <c r="C7610" s="85" t="s">
        <v>7939</v>
      </c>
      <c r="D7610" s="85" t="s">
        <v>13090</v>
      </c>
      <c r="E7610" s="202" t="s">
        <v>154</v>
      </c>
      <c r="F7610" s="85" t="s">
        <v>40</v>
      </c>
      <c r="G7610" s="85" t="s">
        <v>43</v>
      </c>
      <c r="H7610" s="85" t="s">
        <v>20690</v>
      </c>
      <c r="I7610" s="3" t="s">
        <v>10897</v>
      </c>
      <c r="J7610" s="85" t="s">
        <v>115</v>
      </c>
      <c r="K7610" s="7" t="s">
        <v>9598</v>
      </c>
      <c r="L7610" s="3"/>
      <c r="M7610" s="3"/>
      <c r="N7610" s="41" t="s">
        <v>27375</v>
      </c>
      <c r="O7610" s="87">
        <v>0</v>
      </c>
      <c r="P7610" s="87">
        <v>0</v>
      </c>
      <c r="Q7610" s="87">
        <v>0</v>
      </c>
      <c r="R7610" s="87">
        <v>0</v>
      </c>
      <c r="S7610" s="87"/>
      <c r="T7610" s="87"/>
      <c r="U7610" s="85" t="s">
        <v>112</v>
      </c>
      <c r="V7610" s="179"/>
      <c r="W7610" s="7"/>
      <c r="X7610" s="3"/>
      <c r="Y7610" s="3"/>
      <c r="Z7610" s="215">
        <v>1627469</v>
      </c>
      <c r="AA7610" s="11"/>
      <c r="AB7610" s="123" t="s">
        <v>7939</v>
      </c>
      <c r="AC7610" s="124"/>
      <c r="AD7610" s="41"/>
      <c r="AE7610" s="41"/>
      <c r="AF7610" s="191">
        <v>45159</v>
      </c>
      <c r="AG7610" s="41"/>
      <c r="AH7610" s="41" t="s">
        <v>8211</v>
      </c>
      <c r="AI7610" s="80" t="s">
        <v>6</v>
      </c>
      <c r="AJ7610" s="41"/>
      <c r="AK7610" s="3"/>
      <c r="AL7610" s="85"/>
      <c r="AM7610" s="151" t="s">
        <v>26263</v>
      </c>
      <c r="AN7610" s="15"/>
      <c r="AO7610" s="166"/>
      <c r="AP7610" s="5">
        <f t="shared" si="119"/>
        <v>0</v>
      </c>
      <c r="AQ7610" s="16"/>
      <c r="AR7610" s="205">
        <v>1</v>
      </c>
      <c r="AS7610" s="16"/>
      <c r="AT7610" s="16"/>
      <c r="AU7610" s="16"/>
      <c r="AV7610" s="16"/>
      <c r="AW7610" s="16"/>
      <c r="AX7610" s="16"/>
    </row>
    <row r="7611" spans="1:50" s="13" customFormat="1" ht="15" hidden="1" customHeight="1" x14ac:dyDescent="0.2">
      <c r="A7611" s="7" t="s">
        <v>11454</v>
      </c>
      <c r="B7611" s="3" t="s">
        <v>11455</v>
      </c>
      <c r="C7611" s="85" t="s">
        <v>7939</v>
      </c>
      <c r="D7611" s="85" t="s">
        <v>13090</v>
      </c>
      <c r="E7611" s="202" t="s">
        <v>154</v>
      </c>
      <c r="F7611" s="85" t="s">
        <v>55</v>
      </c>
      <c r="G7611" s="85" t="s">
        <v>63</v>
      </c>
      <c r="H7611" s="85" t="s">
        <v>20690</v>
      </c>
      <c r="I7611" s="3" t="s">
        <v>4564</v>
      </c>
      <c r="J7611" s="85" t="s">
        <v>4400</v>
      </c>
      <c r="K7611" s="7" t="s">
        <v>4422</v>
      </c>
      <c r="L7611" s="3"/>
      <c r="M7611" s="3"/>
      <c r="N7611" s="41" t="s">
        <v>11456</v>
      </c>
      <c r="O7611" s="87">
        <v>363099</v>
      </c>
      <c r="P7611" s="87">
        <v>124034</v>
      </c>
      <c r="Q7611" s="87">
        <v>239065</v>
      </c>
      <c r="R7611" s="87">
        <v>0</v>
      </c>
      <c r="S7611" s="87"/>
      <c r="T7611" s="87"/>
      <c r="U7611" s="85">
        <v>2008</v>
      </c>
      <c r="V7611" s="179"/>
      <c r="W7611" s="7"/>
      <c r="X7611" s="3"/>
      <c r="Y7611" s="3"/>
      <c r="Z7611" s="215">
        <v>69372</v>
      </c>
      <c r="AA7611" s="11"/>
      <c r="AB7611" s="123" t="s">
        <v>7939</v>
      </c>
      <c r="AC7611" s="124"/>
      <c r="AD7611" s="41"/>
      <c r="AE7611" s="41"/>
      <c r="AF7611" s="191">
        <v>43927</v>
      </c>
      <c r="AG7611" s="41"/>
      <c r="AH7611" s="41" t="s">
        <v>8024</v>
      </c>
      <c r="AI7611" s="80" t="s">
        <v>6</v>
      </c>
      <c r="AJ7611" s="41"/>
      <c r="AK7611" s="3"/>
      <c r="AL7611" s="85"/>
      <c r="AM7611" s="151" t="s">
        <v>19998</v>
      </c>
      <c r="AN7611" s="15"/>
      <c r="AO7611" s="166"/>
      <c r="AP7611" s="5">
        <f t="shared" si="119"/>
        <v>0</v>
      </c>
      <c r="AQ7611" s="16"/>
      <c r="AR7611" s="205">
        <v>1</v>
      </c>
      <c r="AS7611" s="16"/>
      <c r="AT7611" s="16"/>
      <c r="AU7611" s="16"/>
      <c r="AV7611" s="16"/>
      <c r="AW7611" s="16"/>
      <c r="AX7611" s="16"/>
    </row>
    <row r="7612" spans="1:50" s="13" customFormat="1" ht="15" hidden="1" customHeight="1" x14ac:dyDescent="0.2">
      <c r="A7612" s="7" t="s">
        <v>26939</v>
      </c>
      <c r="B7612" s="3" t="s">
        <v>27376</v>
      </c>
      <c r="C7612" s="85" t="s">
        <v>7939</v>
      </c>
      <c r="D7612" s="85" t="s">
        <v>13090</v>
      </c>
      <c r="E7612" s="202" t="s">
        <v>7951</v>
      </c>
      <c r="F7612" s="85" t="s">
        <v>68</v>
      </c>
      <c r="G7612" s="85" t="s">
        <v>70</v>
      </c>
      <c r="H7612" s="85" t="s">
        <v>20690</v>
      </c>
      <c r="I7612" s="3" t="s">
        <v>8188</v>
      </c>
      <c r="J7612" s="85" t="s">
        <v>4406</v>
      </c>
      <c r="K7612" s="7" t="s">
        <v>4407</v>
      </c>
      <c r="L7612" s="3"/>
      <c r="M7612" s="3"/>
      <c r="N7612" s="41" t="s">
        <v>7950</v>
      </c>
      <c r="O7612" s="87">
        <v>0</v>
      </c>
      <c r="P7612" s="87">
        <v>0</v>
      </c>
      <c r="Q7612" s="87">
        <v>0</v>
      </c>
      <c r="R7612" s="87">
        <v>0</v>
      </c>
      <c r="S7612" s="87"/>
      <c r="T7612" s="87"/>
      <c r="U7612" s="85" t="s">
        <v>112</v>
      </c>
      <c r="V7612" s="179"/>
      <c r="W7612" s="7"/>
      <c r="X7612" s="3"/>
      <c r="Y7612" s="3"/>
      <c r="Z7612" s="215">
        <v>68115</v>
      </c>
      <c r="AA7612" s="11"/>
      <c r="AB7612" s="123" t="s">
        <v>7939</v>
      </c>
      <c r="AC7612" s="124"/>
      <c r="AD7612" s="41"/>
      <c r="AE7612" s="41"/>
      <c r="AF7612" s="191"/>
      <c r="AG7612" s="41"/>
      <c r="AH7612" s="41" t="s">
        <v>16608</v>
      </c>
      <c r="AI7612" s="80" t="s">
        <v>6</v>
      </c>
      <c r="AJ7612" s="41"/>
      <c r="AK7612" s="3"/>
      <c r="AL7612" s="85"/>
      <c r="AM7612" s="151" t="s">
        <v>26263</v>
      </c>
      <c r="AN7612" s="15"/>
      <c r="AO7612" s="166"/>
      <c r="AP7612" s="5">
        <f t="shared" si="119"/>
        <v>0</v>
      </c>
      <c r="AQ7612" s="16"/>
      <c r="AR7612" s="205">
        <v>1</v>
      </c>
      <c r="AS7612" s="16"/>
      <c r="AT7612" s="16"/>
      <c r="AU7612" s="16"/>
      <c r="AV7612" s="16"/>
      <c r="AW7612" s="16"/>
      <c r="AX7612" s="16"/>
    </row>
    <row r="7613" spans="1:50" s="13" customFormat="1" ht="15" hidden="1" customHeight="1" x14ac:dyDescent="0.2">
      <c r="A7613" s="7" t="s">
        <v>26940</v>
      </c>
      <c r="B7613" s="3" t="s">
        <v>27377</v>
      </c>
      <c r="C7613" s="85" t="s">
        <v>7939</v>
      </c>
      <c r="D7613" s="85" t="s">
        <v>13090</v>
      </c>
      <c r="E7613" s="202" t="s">
        <v>7951</v>
      </c>
      <c r="F7613" s="85" t="s">
        <v>34</v>
      </c>
      <c r="G7613" s="85" t="s">
        <v>38</v>
      </c>
      <c r="H7613" s="85" t="s">
        <v>20690</v>
      </c>
      <c r="I7613" s="3" t="s">
        <v>8165</v>
      </c>
      <c r="J7613" s="85" t="s">
        <v>124</v>
      </c>
      <c r="K7613" s="7" t="s">
        <v>125</v>
      </c>
      <c r="L7613" s="3"/>
      <c r="M7613" s="3"/>
      <c r="N7613" s="41" t="s">
        <v>7950</v>
      </c>
      <c r="O7613" s="87">
        <v>0</v>
      </c>
      <c r="P7613" s="87">
        <v>0</v>
      </c>
      <c r="Q7613" s="87">
        <v>0</v>
      </c>
      <c r="R7613" s="87">
        <v>0</v>
      </c>
      <c r="S7613" s="87"/>
      <c r="T7613" s="87"/>
      <c r="U7613" s="85" t="s">
        <v>112</v>
      </c>
      <c r="V7613" s="179"/>
      <c r="W7613" s="7"/>
      <c r="X7613" s="3"/>
      <c r="Y7613" s="3"/>
      <c r="Z7613" s="215">
        <v>79730</v>
      </c>
      <c r="AA7613" s="11"/>
      <c r="AB7613" s="123" t="s">
        <v>7939</v>
      </c>
      <c r="AC7613" s="124"/>
      <c r="AD7613" s="41"/>
      <c r="AE7613" s="41"/>
      <c r="AF7613" s="191"/>
      <c r="AG7613" s="41"/>
      <c r="AH7613" s="41" t="s">
        <v>7952</v>
      </c>
      <c r="AI7613" s="80" t="s">
        <v>6</v>
      </c>
      <c r="AJ7613" s="41"/>
      <c r="AK7613" s="3"/>
      <c r="AL7613" s="85"/>
      <c r="AM7613" s="151" t="s">
        <v>26263</v>
      </c>
      <c r="AN7613" s="15"/>
      <c r="AO7613" s="166"/>
      <c r="AP7613" s="5">
        <f t="shared" si="119"/>
        <v>0</v>
      </c>
      <c r="AQ7613" s="16"/>
      <c r="AR7613" s="205">
        <v>1</v>
      </c>
      <c r="AS7613" s="16"/>
      <c r="AT7613" s="16"/>
      <c r="AU7613" s="16"/>
      <c r="AV7613" s="16"/>
      <c r="AW7613" s="16"/>
      <c r="AX7613" s="16"/>
    </row>
    <row r="7614" spans="1:50" s="13" customFormat="1" ht="15" hidden="1" customHeight="1" x14ac:dyDescent="0.2">
      <c r="A7614" s="7" t="s">
        <v>28709</v>
      </c>
      <c r="B7614" s="3" t="s">
        <v>28276</v>
      </c>
      <c r="C7614" s="85" t="s">
        <v>7939</v>
      </c>
      <c r="D7614" s="85" t="s">
        <v>13090</v>
      </c>
      <c r="E7614" s="202" t="s">
        <v>7951</v>
      </c>
      <c r="F7614" s="85" t="s">
        <v>34</v>
      </c>
      <c r="G7614" s="85" t="s">
        <v>35</v>
      </c>
      <c r="H7614" s="85" t="s">
        <v>20688</v>
      </c>
      <c r="I7614" s="7" t="s">
        <v>8125</v>
      </c>
      <c r="J7614" s="85" t="s">
        <v>4400</v>
      </c>
      <c r="K7614" s="7" t="s">
        <v>3838</v>
      </c>
      <c r="L7614" s="3"/>
      <c r="M7614" s="3"/>
      <c r="N7614" s="41" t="s">
        <v>28277</v>
      </c>
      <c r="O7614" s="87">
        <v>0</v>
      </c>
      <c r="P7614" s="87">
        <v>0</v>
      </c>
      <c r="Q7614" s="87">
        <v>0</v>
      </c>
      <c r="R7614" s="87">
        <v>0</v>
      </c>
      <c r="S7614" s="87"/>
      <c r="T7614" s="87"/>
      <c r="U7614" s="85" t="s">
        <v>112</v>
      </c>
      <c r="V7614" s="179"/>
      <c r="W7614" s="7"/>
      <c r="X7614" s="3"/>
      <c r="Y7614" s="3"/>
      <c r="Z7614" s="215">
        <v>221515</v>
      </c>
      <c r="AA7614" s="11"/>
      <c r="AB7614" s="123" t="s">
        <v>7939</v>
      </c>
      <c r="AC7614" s="124"/>
      <c r="AD7614" s="41"/>
      <c r="AE7614" s="41"/>
      <c r="AF7614" s="191"/>
      <c r="AG7614" s="41"/>
      <c r="AH7614" s="41" t="s">
        <v>7952</v>
      </c>
      <c r="AI7614" s="80" t="s">
        <v>6</v>
      </c>
      <c r="AJ7614" s="41"/>
      <c r="AK7614" s="3"/>
      <c r="AL7614" s="85"/>
      <c r="AM7614" s="151" t="s">
        <v>28169</v>
      </c>
      <c r="AN7614" s="15"/>
      <c r="AO7614" s="166"/>
      <c r="AP7614" s="5">
        <f t="shared" si="119"/>
        <v>0</v>
      </c>
      <c r="AQ7614" s="16"/>
      <c r="AR7614" s="205">
        <v>1</v>
      </c>
      <c r="AS7614" s="16"/>
      <c r="AT7614" s="16"/>
      <c r="AU7614" s="16"/>
      <c r="AV7614" s="16"/>
      <c r="AW7614" s="16"/>
      <c r="AX7614" s="16"/>
    </row>
    <row r="7615" spans="1:50" s="13" customFormat="1" ht="15" hidden="1" customHeight="1" x14ac:dyDescent="0.2">
      <c r="A7615" s="7" t="s">
        <v>26941</v>
      </c>
      <c r="B7615" s="3" t="s">
        <v>27378</v>
      </c>
      <c r="C7615" s="85" t="s">
        <v>7939</v>
      </c>
      <c r="D7615" s="85" t="s">
        <v>13090</v>
      </c>
      <c r="E7615" s="202" t="s">
        <v>9112</v>
      </c>
      <c r="F7615" s="85" t="s">
        <v>40</v>
      </c>
      <c r="G7615" s="85" t="s">
        <v>43</v>
      </c>
      <c r="H7615" s="85" t="s">
        <v>20690</v>
      </c>
      <c r="I7615" s="3" t="s">
        <v>10897</v>
      </c>
      <c r="J7615" s="85" t="s">
        <v>115</v>
      </c>
      <c r="K7615" s="7" t="s">
        <v>4595</v>
      </c>
      <c r="L7615" s="3"/>
      <c r="M7615" s="3"/>
      <c r="N7615" s="41" t="s">
        <v>25475</v>
      </c>
      <c r="O7615" s="87">
        <v>0</v>
      </c>
      <c r="P7615" s="87">
        <v>0</v>
      </c>
      <c r="Q7615" s="87">
        <v>0</v>
      </c>
      <c r="R7615" s="87">
        <v>0</v>
      </c>
      <c r="S7615" s="87"/>
      <c r="T7615" s="87"/>
      <c r="U7615" s="85" t="s">
        <v>112</v>
      </c>
      <c r="V7615" s="179"/>
      <c r="W7615" s="7"/>
      <c r="X7615" s="3"/>
      <c r="Y7615" s="3"/>
      <c r="Z7615" s="215">
        <v>928149</v>
      </c>
      <c r="AA7615" s="11"/>
      <c r="AB7615" s="123" t="s">
        <v>7939</v>
      </c>
      <c r="AC7615" s="124"/>
      <c r="AD7615" s="41"/>
      <c r="AE7615" s="41"/>
      <c r="AF7615" s="191"/>
      <c r="AG7615" s="41"/>
      <c r="AH7615" s="41" t="s">
        <v>8211</v>
      </c>
      <c r="AI7615" s="80" t="s">
        <v>6</v>
      </c>
      <c r="AJ7615" s="41"/>
      <c r="AK7615" s="3"/>
      <c r="AL7615" s="85"/>
      <c r="AM7615" s="151" t="s">
        <v>26263</v>
      </c>
      <c r="AN7615" s="15"/>
      <c r="AO7615" s="166"/>
      <c r="AP7615" s="5">
        <f t="shared" si="119"/>
        <v>0</v>
      </c>
      <c r="AQ7615" s="16"/>
      <c r="AR7615" s="205">
        <v>1</v>
      </c>
      <c r="AS7615" s="16"/>
      <c r="AT7615" s="16"/>
      <c r="AU7615" s="16"/>
      <c r="AV7615" s="16"/>
      <c r="AW7615" s="16"/>
      <c r="AX7615" s="16"/>
    </row>
    <row r="7616" spans="1:50" s="13" customFormat="1" ht="15" hidden="1" customHeight="1" x14ac:dyDescent="0.2">
      <c r="A7616" s="7" t="s">
        <v>26942</v>
      </c>
      <c r="B7616" s="3" t="s">
        <v>27379</v>
      </c>
      <c r="C7616" s="85" t="s">
        <v>7939</v>
      </c>
      <c r="D7616" s="85" t="s">
        <v>13090</v>
      </c>
      <c r="E7616" s="202" t="s">
        <v>9112</v>
      </c>
      <c r="F7616" s="85" t="s">
        <v>40</v>
      </c>
      <c r="G7616" s="85" t="s">
        <v>43</v>
      </c>
      <c r="H7616" s="85" t="s">
        <v>20690</v>
      </c>
      <c r="I7616" s="3" t="s">
        <v>10897</v>
      </c>
      <c r="J7616" s="85" t="s">
        <v>115</v>
      </c>
      <c r="K7616" s="7" t="s">
        <v>4702</v>
      </c>
      <c r="L7616" s="3"/>
      <c r="M7616" s="3"/>
      <c r="N7616" s="41" t="s">
        <v>25475</v>
      </c>
      <c r="O7616" s="87">
        <v>0</v>
      </c>
      <c r="P7616" s="87">
        <v>0</v>
      </c>
      <c r="Q7616" s="87">
        <v>0</v>
      </c>
      <c r="R7616" s="87">
        <v>0</v>
      </c>
      <c r="S7616" s="87"/>
      <c r="T7616" s="87"/>
      <c r="U7616" s="85" t="s">
        <v>112</v>
      </c>
      <c r="V7616" s="179"/>
      <c r="W7616" s="7"/>
      <c r="X7616" s="3"/>
      <c r="Y7616" s="3"/>
      <c r="Z7616" s="215">
        <v>397068</v>
      </c>
      <c r="AA7616" s="11"/>
      <c r="AB7616" s="123" t="s">
        <v>7939</v>
      </c>
      <c r="AC7616" s="124"/>
      <c r="AD7616" s="41"/>
      <c r="AE7616" s="41"/>
      <c r="AF7616" s="191"/>
      <c r="AG7616" s="41"/>
      <c r="AH7616" s="41" t="s">
        <v>8211</v>
      </c>
      <c r="AI7616" s="80" t="s">
        <v>6</v>
      </c>
      <c r="AJ7616" s="41"/>
      <c r="AK7616" s="3"/>
      <c r="AL7616" s="85"/>
      <c r="AM7616" s="151" t="s">
        <v>26263</v>
      </c>
      <c r="AN7616" s="15"/>
      <c r="AO7616" s="166"/>
      <c r="AP7616" s="5">
        <f t="shared" si="119"/>
        <v>0</v>
      </c>
      <c r="AQ7616" s="16"/>
      <c r="AR7616" s="205">
        <v>1</v>
      </c>
      <c r="AS7616" s="16"/>
      <c r="AT7616" s="16"/>
      <c r="AU7616" s="16"/>
      <c r="AV7616" s="16"/>
      <c r="AW7616" s="16"/>
      <c r="AX7616" s="16"/>
    </row>
    <row r="7617" spans="1:50" s="13" customFormat="1" ht="15" hidden="1" customHeight="1" x14ac:dyDescent="0.2">
      <c r="A7617" s="7" t="s">
        <v>26943</v>
      </c>
      <c r="B7617" s="3" t="s">
        <v>27380</v>
      </c>
      <c r="C7617" s="85" t="s">
        <v>7939</v>
      </c>
      <c r="D7617" s="85" t="s">
        <v>13090</v>
      </c>
      <c r="E7617" s="202" t="s">
        <v>9112</v>
      </c>
      <c r="F7617" s="85" t="s">
        <v>40</v>
      </c>
      <c r="G7617" s="85" t="s">
        <v>43</v>
      </c>
      <c r="H7617" s="85" t="s">
        <v>20690</v>
      </c>
      <c r="I7617" s="3" t="s">
        <v>10897</v>
      </c>
      <c r="J7617" s="85" t="s">
        <v>115</v>
      </c>
      <c r="K7617" s="7" t="s">
        <v>4522</v>
      </c>
      <c r="L7617" s="3"/>
      <c r="M7617" s="3"/>
      <c r="N7617" s="41" t="s">
        <v>25475</v>
      </c>
      <c r="O7617" s="87">
        <v>0</v>
      </c>
      <c r="P7617" s="87">
        <v>0</v>
      </c>
      <c r="Q7617" s="87">
        <v>0</v>
      </c>
      <c r="R7617" s="87">
        <v>0</v>
      </c>
      <c r="S7617" s="87"/>
      <c r="T7617" s="87"/>
      <c r="U7617" s="85" t="s">
        <v>112</v>
      </c>
      <c r="V7617" s="179"/>
      <c r="W7617" s="7"/>
      <c r="X7617" s="3"/>
      <c r="Y7617" s="3"/>
      <c r="Z7617" s="215">
        <v>621725</v>
      </c>
      <c r="AA7617" s="11"/>
      <c r="AB7617" s="123" t="s">
        <v>7939</v>
      </c>
      <c r="AC7617" s="124"/>
      <c r="AD7617" s="41"/>
      <c r="AE7617" s="41"/>
      <c r="AF7617" s="191"/>
      <c r="AG7617" s="41"/>
      <c r="AH7617" s="41" t="s">
        <v>8211</v>
      </c>
      <c r="AI7617" s="80" t="s">
        <v>6</v>
      </c>
      <c r="AJ7617" s="41"/>
      <c r="AK7617" s="3"/>
      <c r="AL7617" s="85"/>
      <c r="AM7617" s="151" t="s">
        <v>26263</v>
      </c>
      <c r="AN7617" s="15"/>
      <c r="AO7617" s="166"/>
      <c r="AP7617" s="5">
        <f t="shared" si="119"/>
        <v>0</v>
      </c>
      <c r="AQ7617" s="16"/>
      <c r="AR7617" s="205">
        <v>1</v>
      </c>
      <c r="AS7617" s="16"/>
      <c r="AT7617" s="16"/>
      <c r="AU7617" s="16"/>
      <c r="AV7617" s="16"/>
      <c r="AW7617" s="16"/>
      <c r="AX7617" s="16"/>
    </row>
    <row r="7618" spans="1:50" s="13" customFormat="1" ht="15" hidden="1" customHeight="1" x14ac:dyDescent="0.2">
      <c r="A7618" s="7" t="s">
        <v>26944</v>
      </c>
      <c r="B7618" s="3" t="s">
        <v>27381</v>
      </c>
      <c r="C7618" s="85" t="s">
        <v>7939</v>
      </c>
      <c r="D7618" s="85" t="s">
        <v>13090</v>
      </c>
      <c r="E7618" s="202" t="s">
        <v>9112</v>
      </c>
      <c r="F7618" s="85" t="s">
        <v>40</v>
      </c>
      <c r="G7618" s="85" t="s">
        <v>43</v>
      </c>
      <c r="H7618" s="85" t="s">
        <v>20690</v>
      </c>
      <c r="I7618" s="3" t="s">
        <v>10897</v>
      </c>
      <c r="J7618" s="85" t="s">
        <v>4435</v>
      </c>
      <c r="K7618" s="7" t="s">
        <v>3838</v>
      </c>
      <c r="L7618" s="3"/>
      <c r="M7618" s="3"/>
      <c r="N7618" s="41" t="s">
        <v>27382</v>
      </c>
      <c r="O7618" s="87">
        <v>0</v>
      </c>
      <c r="P7618" s="87">
        <v>0</v>
      </c>
      <c r="Q7618" s="87">
        <v>0</v>
      </c>
      <c r="R7618" s="87">
        <v>0</v>
      </c>
      <c r="S7618" s="87"/>
      <c r="T7618" s="87"/>
      <c r="U7618" s="85" t="s">
        <v>112</v>
      </c>
      <c r="V7618" s="179"/>
      <c r="W7618" s="7"/>
      <c r="X7618" s="3"/>
      <c r="Y7618" s="3"/>
      <c r="Z7618" s="215">
        <v>2648515</v>
      </c>
      <c r="AA7618" s="11"/>
      <c r="AB7618" s="123" t="s">
        <v>7939</v>
      </c>
      <c r="AC7618" s="124"/>
      <c r="AD7618" s="41"/>
      <c r="AE7618" s="41"/>
      <c r="AF7618" s="191"/>
      <c r="AG7618" s="41"/>
      <c r="AH7618" s="41" t="s">
        <v>8211</v>
      </c>
      <c r="AI7618" s="80" t="s">
        <v>6</v>
      </c>
      <c r="AJ7618" s="41"/>
      <c r="AK7618" s="3"/>
      <c r="AL7618" s="85"/>
      <c r="AM7618" s="151" t="s">
        <v>26263</v>
      </c>
      <c r="AN7618" s="15"/>
      <c r="AO7618" s="166"/>
      <c r="AP7618" s="5">
        <f t="shared" si="119"/>
        <v>0</v>
      </c>
      <c r="AQ7618" s="16"/>
      <c r="AR7618" s="205">
        <v>1</v>
      </c>
      <c r="AS7618" s="16"/>
      <c r="AT7618" s="16"/>
      <c r="AU7618" s="16"/>
      <c r="AV7618" s="16"/>
      <c r="AW7618" s="16"/>
      <c r="AX7618" s="16"/>
    </row>
    <row r="7619" spans="1:50" s="13" customFormat="1" ht="15" hidden="1" customHeight="1" x14ac:dyDescent="0.2">
      <c r="A7619" s="7" t="s">
        <v>11457</v>
      </c>
      <c r="B7619" s="3" t="s">
        <v>11458</v>
      </c>
      <c r="C7619" s="85" t="s">
        <v>7939</v>
      </c>
      <c r="D7619" s="85" t="s">
        <v>13090</v>
      </c>
      <c r="E7619" s="202" t="s">
        <v>154</v>
      </c>
      <c r="F7619" s="85" t="s">
        <v>55</v>
      </c>
      <c r="G7619" s="85" t="s">
        <v>63</v>
      </c>
      <c r="H7619" s="85" t="s">
        <v>20690</v>
      </c>
      <c r="I7619" s="3" t="s">
        <v>7970</v>
      </c>
      <c r="J7619" s="85" t="s">
        <v>4435</v>
      </c>
      <c r="K7619" s="7" t="s">
        <v>3838</v>
      </c>
      <c r="L7619" s="3"/>
      <c r="M7619" s="3"/>
      <c r="N7619" s="41" t="s">
        <v>28956</v>
      </c>
      <c r="O7619" s="87">
        <v>31748</v>
      </c>
      <c r="P7619" s="87">
        <v>31748</v>
      </c>
      <c r="Q7619" s="87">
        <v>0</v>
      </c>
      <c r="R7619" s="87">
        <v>0</v>
      </c>
      <c r="S7619" s="87"/>
      <c r="T7619" s="87"/>
      <c r="U7619" s="85">
        <v>2009</v>
      </c>
      <c r="V7619" s="179"/>
      <c r="W7619" s="7"/>
      <c r="X7619" s="3"/>
      <c r="Y7619" s="3"/>
      <c r="Z7619" s="215">
        <v>4600</v>
      </c>
      <c r="AA7619" s="11"/>
      <c r="AB7619" s="123" t="s">
        <v>7939</v>
      </c>
      <c r="AC7619" s="124"/>
      <c r="AD7619" s="41"/>
      <c r="AE7619" s="41"/>
      <c r="AF7619" s="191">
        <v>43927</v>
      </c>
      <c r="AG7619" s="41"/>
      <c r="AH7619" s="41" t="s">
        <v>8024</v>
      </c>
      <c r="AI7619" s="80" t="s">
        <v>6</v>
      </c>
      <c r="AJ7619" s="41"/>
      <c r="AK7619" s="3"/>
      <c r="AL7619" s="85"/>
      <c r="AM7619" s="151" t="s">
        <v>19998</v>
      </c>
      <c r="AN7619" s="15"/>
      <c r="AO7619" s="166"/>
      <c r="AP7619" s="5">
        <f t="shared" si="119"/>
        <v>0</v>
      </c>
      <c r="AQ7619" s="16"/>
      <c r="AR7619" s="205">
        <v>1</v>
      </c>
      <c r="AS7619" s="16"/>
      <c r="AT7619" s="16"/>
      <c r="AU7619" s="16"/>
      <c r="AV7619" s="16"/>
      <c r="AW7619" s="16"/>
      <c r="AX7619" s="16"/>
    </row>
    <row r="7620" spans="1:50" s="13" customFormat="1" ht="15" hidden="1" customHeight="1" x14ac:dyDescent="0.2">
      <c r="A7620" s="7" t="s">
        <v>26945</v>
      </c>
      <c r="B7620" s="3" t="s">
        <v>27383</v>
      </c>
      <c r="C7620" s="85" t="s">
        <v>7939</v>
      </c>
      <c r="D7620" s="85" t="s">
        <v>13090</v>
      </c>
      <c r="E7620" s="202" t="s">
        <v>10070</v>
      </c>
      <c r="F7620" s="85" t="s">
        <v>14</v>
      </c>
      <c r="G7620" s="85" t="s">
        <v>17</v>
      </c>
      <c r="H7620" s="85" t="s">
        <v>20690</v>
      </c>
      <c r="I7620" s="3" t="s">
        <v>10860</v>
      </c>
      <c r="J7620" s="85" t="s">
        <v>4406</v>
      </c>
      <c r="K7620" s="7" t="s">
        <v>4407</v>
      </c>
      <c r="L7620" s="3"/>
      <c r="M7620" s="3"/>
      <c r="N7620" s="41" t="s">
        <v>7950</v>
      </c>
      <c r="O7620" s="87">
        <v>0</v>
      </c>
      <c r="P7620" s="87">
        <v>0</v>
      </c>
      <c r="Q7620" s="87">
        <v>0</v>
      </c>
      <c r="R7620" s="87">
        <v>0</v>
      </c>
      <c r="S7620" s="87"/>
      <c r="T7620" s="87"/>
      <c r="U7620" s="85" t="s">
        <v>112</v>
      </c>
      <c r="V7620" s="179"/>
      <c r="W7620" s="7"/>
      <c r="X7620" s="3"/>
      <c r="Y7620" s="3"/>
      <c r="Z7620" s="215">
        <v>260983</v>
      </c>
      <c r="AA7620" s="11"/>
      <c r="AB7620" s="123" t="s">
        <v>7939</v>
      </c>
      <c r="AC7620" s="124"/>
      <c r="AD7620" s="41"/>
      <c r="AE7620" s="41"/>
      <c r="AF7620" s="191"/>
      <c r="AG7620" s="41"/>
      <c r="AH7620" s="41" t="s">
        <v>16665</v>
      </c>
      <c r="AI7620" s="80" t="s">
        <v>6</v>
      </c>
      <c r="AJ7620" s="41"/>
      <c r="AK7620" s="3"/>
      <c r="AL7620" s="85"/>
      <c r="AM7620" s="151" t="s">
        <v>26263</v>
      </c>
      <c r="AN7620" s="15"/>
      <c r="AO7620" s="166"/>
      <c r="AP7620" s="5">
        <f t="shared" si="119"/>
        <v>0</v>
      </c>
      <c r="AQ7620" s="16"/>
      <c r="AR7620" s="205">
        <v>1</v>
      </c>
      <c r="AS7620" s="16"/>
      <c r="AT7620" s="16"/>
      <c r="AU7620" s="16"/>
      <c r="AV7620" s="16"/>
      <c r="AW7620" s="16"/>
      <c r="AX7620" s="16"/>
    </row>
    <row r="7621" spans="1:50" s="13" customFormat="1" ht="15" hidden="1" customHeight="1" x14ac:dyDescent="0.2">
      <c r="A7621" s="7" t="s">
        <v>26946</v>
      </c>
      <c r="B7621" s="3" t="s">
        <v>27384</v>
      </c>
      <c r="C7621" s="85" t="s">
        <v>7939</v>
      </c>
      <c r="D7621" s="85" t="s">
        <v>13090</v>
      </c>
      <c r="E7621" s="202" t="s">
        <v>10070</v>
      </c>
      <c r="F7621" s="85" t="s">
        <v>25110</v>
      </c>
      <c r="G7621" s="85" t="s">
        <v>13789</v>
      </c>
      <c r="H7621" s="85" t="s">
        <v>20690</v>
      </c>
      <c r="I7621" s="3" t="s">
        <v>8200</v>
      </c>
      <c r="J7621" s="85" t="s">
        <v>4400</v>
      </c>
      <c r="K7621" s="7" t="s">
        <v>4422</v>
      </c>
      <c r="L7621" s="3"/>
      <c r="M7621" s="3"/>
      <c r="N7621" s="41" t="s">
        <v>27385</v>
      </c>
      <c r="O7621" s="87">
        <v>0</v>
      </c>
      <c r="P7621" s="87">
        <v>0</v>
      </c>
      <c r="Q7621" s="87">
        <v>0</v>
      </c>
      <c r="R7621" s="87">
        <v>0</v>
      </c>
      <c r="S7621" s="87"/>
      <c r="T7621" s="87"/>
      <c r="U7621" s="85" t="s">
        <v>112</v>
      </c>
      <c r="V7621" s="179"/>
      <c r="W7621" s="7"/>
      <c r="X7621" s="3"/>
      <c r="Y7621" s="3"/>
      <c r="Z7621" s="215">
        <v>244963</v>
      </c>
      <c r="AA7621" s="11"/>
      <c r="AB7621" s="123" t="s">
        <v>7939</v>
      </c>
      <c r="AC7621" s="124"/>
      <c r="AD7621" s="41"/>
      <c r="AE7621" s="41"/>
      <c r="AF7621" s="191"/>
      <c r="AG7621" s="41"/>
      <c r="AH7621" s="41" t="s">
        <v>16668</v>
      </c>
      <c r="AI7621" s="80" t="s">
        <v>6</v>
      </c>
      <c r="AJ7621" s="41"/>
      <c r="AK7621" s="3"/>
      <c r="AL7621" s="85"/>
      <c r="AM7621" s="151" t="s">
        <v>26263</v>
      </c>
      <c r="AN7621" s="15"/>
      <c r="AO7621" s="166"/>
      <c r="AP7621" s="5">
        <f t="shared" si="119"/>
        <v>0</v>
      </c>
      <c r="AQ7621" s="16"/>
      <c r="AR7621" s="205">
        <v>1</v>
      </c>
      <c r="AS7621" s="16"/>
      <c r="AT7621" s="16"/>
      <c r="AU7621" s="16"/>
      <c r="AV7621" s="16"/>
      <c r="AW7621" s="16"/>
      <c r="AX7621" s="16"/>
    </row>
    <row r="7622" spans="1:50" s="13" customFormat="1" ht="15" hidden="1" customHeight="1" x14ac:dyDescent="0.2">
      <c r="A7622" s="7" t="s">
        <v>28710</v>
      </c>
      <c r="B7622" s="3" t="s">
        <v>28278</v>
      </c>
      <c r="C7622" s="85" t="s">
        <v>7939</v>
      </c>
      <c r="D7622" s="85" t="s">
        <v>13090</v>
      </c>
      <c r="E7622" s="202" t="s">
        <v>10070</v>
      </c>
      <c r="F7622" s="85" t="s">
        <v>55</v>
      </c>
      <c r="G7622" s="85" t="s">
        <v>58</v>
      </c>
      <c r="H7622" s="85" t="s">
        <v>20690</v>
      </c>
      <c r="I7622" s="3" t="s">
        <v>7970</v>
      </c>
      <c r="J7622" s="85" t="s">
        <v>4435</v>
      </c>
      <c r="K7622" s="7" t="s">
        <v>4744</v>
      </c>
      <c r="L7622" s="3"/>
      <c r="M7622" s="3"/>
      <c r="N7622" s="41" t="s">
        <v>6370</v>
      </c>
      <c r="O7622" s="87">
        <v>0</v>
      </c>
      <c r="P7622" s="87">
        <v>0</v>
      </c>
      <c r="Q7622" s="87">
        <v>0</v>
      </c>
      <c r="R7622" s="87">
        <v>0</v>
      </c>
      <c r="S7622" s="87"/>
      <c r="T7622" s="87"/>
      <c r="U7622" s="85" t="s">
        <v>112</v>
      </c>
      <c r="V7622" s="179"/>
      <c r="W7622" s="7"/>
      <c r="X7622" s="3"/>
      <c r="Y7622" s="3"/>
      <c r="Z7622" s="215">
        <v>38598</v>
      </c>
      <c r="AA7622" s="11"/>
      <c r="AB7622" s="123" t="s">
        <v>7939</v>
      </c>
      <c r="AC7622" s="124"/>
      <c r="AD7622" s="41"/>
      <c r="AE7622" s="41"/>
      <c r="AF7622" s="191"/>
      <c r="AG7622" s="41"/>
      <c r="AH7622" s="41" t="s">
        <v>8024</v>
      </c>
      <c r="AI7622" s="80" t="s">
        <v>6</v>
      </c>
      <c r="AJ7622" s="41"/>
      <c r="AK7622" s="3"/>
      <c r="AL7622" s="85"/>
      <c r="AM7622" s="151" t="s">
        <v>28169</v>
      </c>
      <c r="AN7622" s="15"/>
      <c r="AO7622" s="166"/>
      <c r="AP7622" s="5">
        <f t="shared" ref="AP7622:AP7685" si="120">SUBTOTAL(109,U7622)</f>
        <v>0</v>
      </c>
      <c r="AQ7622" s="16"/>
      <c r="AR7622" s="205">
        <v>1</v>
      </c>
      <c r="AS7622" s="16"/>
      <c r="AT7622" s="16"/>
      <c r="AU7622" s="16"/>
      <c r="AV7622" s="16"/>
      <c r="AW7622" s="16"/>
      <c r="AX7622" s="16"/>
    </row>
    <row r="7623" spans="1:50" s="13" customFormat="1" ht="15" hidden="1" customHeight="1" x14ac:dyDescent="0.2">
      <c r="A7623" s="7" t="s">
        <v>26947</v>
      </c>
      <c r="B7623" s="3" t="s">
        <v>27386</v>
      </c>
      <c r="C7623" s="85" t="s">
        <v>7939</v>
      </c>
      <c r="D7623" s="85" t="s">
        <v>13090</v>
      </c>
      <c r="E7623" s="202" t="s">
        <v>7951</v>
      </c>
      <c r="F7623" s="85" t="s">
        <v>14</v>
      </c>
      <c r="G7623" s="85" t="s">
        <v>20</v>
      </c>
      <c r="H7623" s="85" t="s">
        <v>20689</v>
      </c>
      <c r="I7623" s="3" t="s">
        <v>16770</v>
      </c>
      <c r="J7623" s="85" t="s">
        <v>4400</v>
      </c>
      <c r="K7623" s="7" t="s">
        <v>4422</v>
      </c>
      <c r="L7623" s="3"/>
      <c r="M7623" s="3"/>
      <c r="N7623" s="41" t="s">
        <v>27387</v>
      </c>
      <c r="O7623" s="87">
        <v>0</v>
      </c>
      <c r="P7623" s="87">
        <v>0</v>
      </c>
      <c r="Q7623" s="87">
        <v>0</v>
      </c>
      <c r="R7623" s="87">
        <v>0</v>
      </c>
      <c r="S7623" s="87"/>
      <c r="T7623" s="87"/>
      <c r="U7623" s="85" t="s">
        <v>112</v>
      </c>
      <c r="V7623" s="179"/>
      <c r="W7623" s="7"/>
      <c r="X7623" s="3"/>
      <c r="Y7623" s="3"/>
      <c r="Z7623" s="215">
        <v>230000</v>
      </c>
      <c r="AA7623" s="11"/>
      <c r="AB7623" s="123" t="s">
        <v>7939</v>
      </c>
      <c r="AC7623" s="124"/>
      <c r="AD7623" s="41"/>
      <c r="AE7623" s="41"/>
      <c r="AF7623" s="191"/>
      <c r="AG7623" s="41"/>
      <c r="AH7623" s="41" t="s">
        <v>7952</v>
      </c>
      <c r="AI7623" s="80" t="s">
        <v>6</v>
      </c>
      <c r="AJ7623" s="41"/>
      <c r="AK7623" s="3"/>
      <c r="AL7623" s="85"/>
      <c r="AM7623" s="151" t="s">
        <v>26263</v>
      </c>
      <c r="AN7623" s="15"/>
      <c r="AO7623" s="166"/>
      <c r="AP7623" s="5">
        <f t="shared" si="120"/>
        <v>0</v>
      </c>
      <c r="AQ7623" s="16"/>
      <c r="AR7623" s="205">
        <v>1</v>
      </c>
      <c r="AS7623" s="16"/>
      <c r="AT7623" s="16"/>
      <c r="AU7623" s="16"/>
      <c r="AV7623" s="16"/>
      <c r="AW7623" s="16"/>
      <c r="AX7623" s="16"/>
    </row>
    <row r="7624" spans="1:50" s="13" customFormat="1" ht="15" hidden="1" customHeight="1" x14ac:dyDescent="0.2">
      <c r="A7624" s="7" t="s">
        <v>28711</v>
      </c>
      <c r="B7624" s="3" t="s">
        <v>28279</v>
      </c>
      <c r="C7624" s="85" t="s">
        <v>7939</v>
      </c>
      <c r="D7624" s="85" t="s">
        <v>13090</v>
      </c>
      <c r="E7624" s="202" t="s">
        <v>7951</v>
      </c>
      <c r="F7624" s="85" t="s">
        <v>14</v>
      </c>
      <c r="G7624" s="85" t="s">
        <v>20</v>
      </c>
      <c r="H7624" s="85" t="s">
        <v>20689</v>
      </c>
      <c r="I7624" s="3" t="s">
        <v>16770</v>
      </c>
      <c r="J7624" s="85" t="s">
        <v>105</v>
      </c>
      <c r="K7624" s="7" t="s">
        <v>102</v>
      </c>
      <c r="L7624" s="3"/>
      <c r="M7624" s="3"/>
      <c r="N7624" s="41" t="s">
        <v>28280</v>
      </c>
      <c r="O7624" s="87">
        <v>0</v>
      </c>
      <c r="P7624" s="87">
        <v>0</v>
      </c>
      <c r="Q7624" s="87">
        <v>0</v>
      </c>
      <c r="R7624" s="87">
        <v>0</v>
      </c>
      <c r="S7624" s="87"/>
      <c r="T7624" s="87"/>
      <c r="U7624" s="85" t="s">
        <v>112</v>
      </c>
      <c r="V7624" s="179"/>
      <c r="W7624" s="7"/>
      <c r="X7624" s="3"/>
      <c r="Y7624" s="3"/>
      <c r="Z7624" s="215">
        <v>487123</v>
      </c>
      <c r="AA7624" s="11"/>
      <c r="AB7624" s="123" t="s">
        <v>7939</v>
      </c>
      <c r="AC7624" s="124"/>
      <c r="AD7624" s="41"/>
      <c r="AE7624" s="41"/>
      <c r="AF7624" s="191"/>
      <c r="AG7624" s="41"/>
      <c r="AH7624" s="41" t="s">
        <v>7952</v>
      </c>
      <c r="AI7624" s="80" t="s">
        <v>6</v>
      </c>
      <c r="AJ7624" s="41"/>
      <c r="AK7624" s="3"/>
      <c r="AL7624" s="85"/>
      <c r="AM7624" s="151" t="s">
        <v>28169</v>
      </c>
      <c r="AN7624" s="15"/>
      <c r="AO7624" s="166"/>
      <c r="AP7624" s="5">
        <f t="shared" si="120"/>
        <v>0</v>
      </c>
      <c r="AQ7624" s="16"/>
      <c r="AR7624" s="205">
        <v>1</v>
      </c>
      <c r="AS7624" s="16"/>
      <c r="AT7624" s="16"/>
      <c r="AU7624" s="16"/>
      <c r="AV7624" s="16"/>
      <c r="AW7624" s="16"/>
      <c r="AX7624" s="16"/>
    </row>
    <row r="7625" spans="1:50" s="13" customFormat="1" ht="15" hidden="1" customHeight="1" x14ac:dyDescent="0.2">
      <c r="A7625" s="7" t="s">
        <v>26948</v>
      </c>
      <c r="B7625" s="3" t="s">
        <v>27388</v>
      </c>
      <c r="C7625" s="85" t="s">
        <v>7939</v>
      </c>
      <c r="D7625" s="85" t="s">
        <v>13090</v>
      </c>
      <c r="E7625" s="202" t="s">
        <v>7951</v>
      </c>
      <c r="F7625" s="85" t="s">
        <v>55</v>
      </c>
      <c r="G7625" s="85" t="s">
        <v>61</v>
      </c>
      <c r="H7625" s="85" t="s">
        <v>20690</v>
      </c>
      <c r="I7625" s="3" t="s">
        <v>9691</v>
      </c>
      <c r="J7625" s="85" t="s">
        <v>124</v>
      </c>
      <c r="K7625" s="7" t="s">
        <v>125</v>
      </c>
      <c r="L7625" s="3"/>
      <c r="M7625" s="3"/>
      <c r="N7625" s="41" t="s">
        <v>25477</v>
      </c>
      <c r="O7625" s="87">
        <v>0</v>
      </c>
      <c r="P7625" s="87">
        <v>0</v>
      </c>
      <c r="Q7625" s="87">
        <v>0</v>
      </c>
      <c r="R7625" s="87">
        <v>0</v>
      </c>
      <c r="S7625" s="87"/>
      <c r="T7625" s="87"/>
      <c r="U7625" s="85" t="s">
        <v>112</v>
      </c>
      <c r="V7625" s="179"/>
      <c r="W7625" s="7"/>
      <c r="X7625" s="3"/>
      <c r="Y7625" s="3"/>
      <c r="Z7625" s="215">
        <v>47404</v>
      </c>
      <c r="AA7625" s="11"/>
      <c r="AB7625" s="123" t="s">
        <v>7939</v>
      </c>
      <c r="AC7625" s="124"/>
      <c r="AD7625" s="41"/>
      <c r="AE7625" s="41"/>
      <c r="AF7625" s="191"/>
      <c r="AG7625" s="41"/>
      <c r="AH7625" s="41" t="s">
        <v>8211</v>
      </c>
      <c r="AI7625" s="80" t="s">
        <v>6</v>
      </c>
      <c r="AJ7625" s="41"/>
      <c r="AK7625" s="3"/>
      <c r="AL7625" s="85"/>
      <c r="AM7625" s="151" t="s">
        <v>26263</v>
      </c>
      <c r="AN7625" s="15"/>
      <c r="AO7625" s="166"/>
      <c r="AP7625" s="5">
        <f t="shared" si="120"/>
        <v>0</v>
      </c>
      <c r="AQ7625" s="16"/>
      <c r="AR7625" s="205">
        <v>1</v>
      </c>
      <c r="AS7625" s="16"/>
      <c r="AT7625" s="16"/>
      <c r="AU7625" s="16"/>
      <c r="AV7625" s="16"/>
      <c r="AW7625" s="16"/>
      <c r="AX7625" s="16"/>
    </row>
    <row r="7626" spans="1:50" s="13" customFormat="1" ht="15" hidden="1" customHeight="1" x14ac:dyDescent="0.2">
      <c r="A7626" s="7" t="s">
        <v>28712</v>
      </c>
      <c r="B7626" s="3" t="s">
        <v>28281</v>
      </c>
      <c r="C7626" s="85" t="s">
        <v>7939</v>
      </c>
      <c r="D7626" s="85" t="s">
        <v>13090</v>
      </c>
      <c r="E7626" s="202" t="s">
        <v>7951</v>
      </c>
      <c r="F7626" s="85" t="s">
        <v>40</v>
      </c>
      <c r="G7626" s="85" t="s">
        <v>15356</v>
      </c>
      <c r="H7626" s="85" t="s">
        <v>20690</v>
      </c>
      <c r="I7626" s="3" t="s">
        <v>20861</v>
      </c>
      <c r="J7626" s="85" t="s">
        <v>4400</v>
      </c>
      <c r="K7626" s="7" t="s">
        <v>4422</v>
      </c>
      <c r="L7626" s="3"/>
      <c r="M7626" s="3"/>
      <c r="N7626" s="41" t="s">
        <v>28282</v>
      </c>
      <c r="O7626" s="87">
        <v>0</v>
      </c>
      <c r="P7626" s="87">
        <v>0</v>
      </c>
      <c r="Q7626" s="87">
        <v>0</v>
      </c>
      <c r="R7626" s="87">
        <v>0</v>
      </c>
      <c r="S7626" s="87"/>
      <c r="T7626" s="87"/>
      <c r="U7626" s="85" t="s">
        <v>112</v>
      </c>
      <c r="V7626" s="179"/>
      <c r="W7626" s="7"/>
      <c r="X7626" s="3"/>
      <c r="Y7626" s="3"/>
      <c r="Z7626" s="215">
        <v>86119</v>
      </c>
      <c r="AA7626" s="11"/>
      <c r="AB7626" s="123" t="s">
        <v>7939</v>
      </c>
      <c r="AC7626" s="124"/>
      <c r="AD7626" s="41"/>
      <c r="AE7626" s="41"/>
      <c r="AF7626" s="191"/>
      <c r="AG7626" s="41"/>
      <c r="AH7626" s="41" t="s">
        <v>16665</v>
      </c>
      <c r="AI7626" s="80" t="s">
        <v>6</v>
      </c>
      <c r="AJ7626" s="41"/>
      <c r="AK7626" s="3"/>
      <c r="AL7626" s="85"/>
      <c r="AM7626" s="151" t="s">
        <v>28169</v>
      </c>
      <c r="AN7626" s="15"/>
      <c r="AO7626" s="166"/>
      <c r="AP7626" s="5">
        <f t="shared" si="120"/>
        <v>0</v>
      </c>
      <c r="AQ7626" s="16"/>
      <c r="AR7626" s="205">
        <v>1</v>
      </c>
      <c r="AS7626" s="16"/>
      <c r="AT7626" s="16"/>
      <c r="AU7626" s="16"/>
      <c r="AV7626" s="16"/>
      <c r="AW7626" s="16"/>
      <c r="AX7626" s="16"/>
    </row>
    <row r="7627" spans="1:50" s="13" customFormat="1" ht="15" hidden="1" customHeight="1" x14ac:dyDescent="0.2">
      <c r="A7627" s="7" t="s">
        <v>28713</v>
      </c>
      <c r="B7627" s="3" t="s">
        <v>28283</v>
      </c>
      <c r="C7627" s="85" t="s">
        <v>7939</v>
      </c>
      <c r="D7627" s="85" t="s">
        <v>13090</v>
      </c>
      <c r="E7627" s="202" t="s">
        <v>7951</v>
      </c>
      <c r="F7627" s="85" t="s">
        <v>14</v>
      </c>
      <c r="G7627" s="85" t="s">
        <v>17</v>
      </c>
      <c r="H7627" s="85" t="s">
        <v>20690</v>
      </c>
      <c r="I7627" s="3" t="s">
        <v>20861</v>
      </c>
      <c r="J7627" s="85" t="s">
        <v>4400</v>
      </c>
      <c r="K7627" s="7" t="s">
        <v>4422</v>
      </c>
      <c r="L7627" s="3"/>
      <c r="M7627" s="3"/>
      <c r="N7627" s="41" t="s">
        <v>28282</v>
      </c>
      <c r="O7627" s="87">
        <v>0</v>
      </c>
      <c r="P7627" s="87">
        <v>0</v>
      </c>
      <c r="Q7627" s="87">
        <v>0</v>
      </c>
      <c r="R7627" s="87">
        <v>0</v>
      </c>
      <c r="S7627" s="87"/>
      <c r="T7627" s="87"/>
      <c r="U7627" s="85" t="s">
        <v>112</v>
      </c>
      <c r="V7627" s="179"/>
      <c r="W7627" s="7"/>
      <c r="X7627" s="3"/>
      <c r="Y7627" s="3"/>
      <c r="Z7627" s="215">
        <v>192631</v>
      </c>
      <c r="AA7627" s="11"/>
      <c r="AB7627" s="123" t="s">
        <v>7939</v>
      </c>
      <c r="AC7627" s="124"/>
      <c r="AD7627" s="41"/>
      <c r="AE7627" s="41"/>
      <c r="AF7627" s="191"/>
      <c r="AG7627" s="41"/>
      <c r="AH7627" s="41" t="s">
        <v>16613</v>
      </c>
      <c r="AI7627" s="80" t="s">
        <v>6</v>
      </c>
      <c r="AJ7627" s="41"/>
      <c r="AK7627" s="3"/>
      <c r="AL7627" s="85"/>
      <c r="AM7627" s="151" t="s">
        <v>28169</v>
      </c>
      <c r="AN7627" s="15"/>
      <c r="AO7627" s="166"/>
      <c r="AP7627" s="5">
        <f t="shared" si="120"/>
        <v>0</v>
      </c>
      <c r="AQ7627" s="16"/>
      <c r="AR7627" s="205">
        <v>1</v>
      </c>
      <c r="AS7627" s="16"/>
      <c r="AT7627" s="16"/>
      <c r="AU7627" s="16"/>
      <c r="AV7627" s="16"/>
      <c r="AW7627" s="16"/>
      <c r="AX7627" s="16"/>
    </row>
    <row r="7628" spans="1:50" s="13" customFormat="1" ht="15" hidden="1" customHeight="1" x14ac:dyDescent="0.2">
      <c r="A7628" s="7" t="s">
        <v>11459</v>
      </c>
      <c r="B7628" s="3" t="s">
        <v>11460</v>
      </c>
      <c r="C7628" s="85" t="s">
        <v>7939</v>
      </c>
      <c r="D7628" s="85" t="s">
        <v>13090</v>
      </c>
      <c r="E7628" s="202" t="s">
        <v>154</v>
      </c>
      <c r="F7628" s="85" t="s">
        <v>55</v>
      </c>
      <c r="G7628" s="85" t="s">
        <v>63</v>
      </c>
      <c r="H7628" s="85" t="s">
        <v>20690</v>
      </c>
      <c r="I7628" s="3" t="s">
        <v>7970</v>
      </c>
      <c r="J7628" s="85" t="s">
        <v>4435</v>
      </c>
      <c r="K7628" s="7" t="s">
        <v>3838</v>
      </c>
      <c r="L7628" s="3"/>
      <c r="M7628" s="3"/>
      <c r="N7628" s="41" t="s">
        <v>7950</v>
      </c>
      <c r="O7628" s="87">
        <v>0</v>
      </c>
      <c r="P7628" s="87">
        <v>0</v>
      </c>
      <c r="Q7628" s="87">
        <v>0</v>
      </c>
      <c r="R7628" s="87">
        <v>0</v>
      </c>
      <c r="S7628" s="87"/>
      <c r="T7628" s="87"/>
      <c r="U7628" s="85" t="s">
        <v>112</v>
      </c>
      <c r="V7628" s="179"/>
      <c r="W7628" s="7"/>
      <c r="X7628" s="3"/>
      <c r="Y7628" s="3"/>
      <c r="Z7628" s="215">
        <v>16800</v>
      </c>
      <c r="AA7628" s="11"/>
      <c r="AB7628" s="123" t="s">
        <v>7939</v>
      </c>
      <c r="AC7628" s="124"/>
      <c r="AD7628" s="41"/>
      <c r="AE7628" s="41"/>
      <c r="AF7628" s="191">
        <v>40308</v>
      </c>
      <c r="AG7628" s="41"/>
      <c r="AH7628" s="41" t="s">
        <v>8024</v>
      </c>
      <c r="AI7628" s="80" t="s">
        <v>6</v>
      </c>
      <c r="AJ7628" s="41"/>
      <c r="AK7628" s="3"/>
      <c r="AL7628" s="85"/>
      <c r="AM7628" s="151" t="s">
        <v>19998</v>
      </c>
      <c r="AN7628" s="15"/>
      <c r="AO7628" s="166"/>
      <c r="AP7628" s="5">
        <f t="shared" si="120"/>
        <v>0</v>
      </c>
      <c r="AQ7628" s="16"/>
      <c r="AR7628" s="205">
        <v>1</v>
      </c>
      <c r="AS7628" s="16"/>
      <c r="AT7628" s="16"/>
      <c r="AU7628" s="16"/>
      <c r="AV7628" s="16"/>
      <c r="AW7628" s="16"/>
      <c r="AX7628" s="16"/>
    </row>
    <row r="7629" spans="1:50" s="13" customFormat="1" ht="15" hidden="1" customHeight="1" x14ac:dyDescent="0.2">
      <c r="A7629" s="7" t="s">
        <v>26949</v>
      </c>
      <c r="B7629" s="3" t="s">
        <v>27389</v>
      </c>
      <c r="C7629" s="85" t="s">
        <v>7939</v>
      </c>
      <c r="D7629" s="85" t="s">
        <v>13090</v>
      </c>
      <c r="E7629" s="202" t="s">
        <v>7951</v>
      </c>
      <c r="F7629" s="85" t="s">
        <v>34</v>
      </c>
      <c r="G7629" s="85" t="s">
        <v>16219</v>
      </c>
      <c r="H7629" s="85" t="s">
        <v>20689</v>
      </c>
      <c r="I7629" s="3" t="s">
        <v>10268</v>
      </c>
      <c r="J7629" s="85" t="s">
        <v>4400</v>
      </c>
      <c r="K7629" s="7" t="s">
        <v>4422</v>
      </c>
      <c r="L7629" s="3"/>
      <c r="M7629" s="3"/>
      <c r="N7629" s="41" t="s">
        <v>27390</v>
      </c>
      <c r="O7629" s="87">
        <v>0</v>
      </c>
      <c r="P7629" s="87">
        <v>0</v>
      </c>
      <c r="Q7629" s="87">
        <v>0</v>
      </c>
      <c r="R7629" s="87">
        <v>0</v>
      </c>
      <c r="S7629" s="87"/>
      <c r="T7629" s="87"/>
      <c r="U7629" s="85" t="s">
        <v>112</v>
      </c>
      <c r="V7629" s="179"/>
      <c r="W7629" s="7"/>
      <c r="X7629" s="3"/>
      <c r="Y7629" s="3"/>
      <c r="Z7629" s="215">
        <v>303025</v>
      </c>
      <c r="AA7629" s="11"/>
      <c r="AB7629" s="123" t="s">
        <v>7939</v>
      </c>
      <c r="AC7629" s="124"/>
      <c r="AD7629" s="41"/>
      <c r="AE7629" s="41"/>
      <c r="AF7629" s="191"/>
      <c r="AG7629" s="41"/>
      <c r="AH7629" s="41" t="s">
        <v>7952</v>
      </c>
      <c r="AI7629" s="80" t="s">
        <v>6</v>
      </c>
      <c r="AJ7629" s="41"/>
      <c r="AK7629" s="3"/>
      <c r="AL7629" s="85"/>
      <c r="AM7629" s="151" t="s">
        <v>26263</v>
      </c>
      <c r="AN7629" s="15"/>
      <c r="AO7629" s="166"/>
      <c r="AP7629" s="5">
        <f t="shared" si="120"/>
        <v>0</v>
      </c>
      <c r="AQ7629" s="16"/>
      <c r="AR7629" s="205">
        <v>1</v>
      </c>
      <c r="AS7629" s="16"/>
      <c r="AT7629" s="16"/>
      <c r="AU7629" s="16"/>
      <c r="AV7629" s="16"/>
      <c r="AW7629" s="16"/>
      <c r="AX7629" s="16"/>
    </row>
    <row r="7630" spans="1:50" s="13" customFormat="1" ht="15" hidden="1" customHeight="1" x14ac:dyDescent="0.2">
      <c r="A7630" s="7" t="s">
        <v>26950</v>
      </c>
      <c r="B7630" s="3" t="s">
        <v>27391</v>
      </c>
      <c r="C7630" s="85" t="s">
        <v>7939</v>
      </c>
      <c r="D7630" s="85" t="s">
        <v>13090</v>
      </c>
      <c r="E7630" s="202" t="s">
        <v>7951</v>
      </c>
      <c r="F7630" s="85" t="s">
        <v>14</v>
      </c>
      <c r="G7630" s="85" t="s">
        <v>17</v>
      </c>
      <c r="H7630" s="85" t="s">
        <v>20690</v>
      </c>
      <c r="I7630" s="3" t="s">
        <v>10860</v>
      </c>
      <c r="J7630" s="85" t="s">
        <v>4406</v>
      </c>
      <c r="K7630" s="7" t="s">
        <v>4407</v>
      </c>
      <c r="L7630" s="3"/>
      <c r="M7630" s="3"/>
      <c r="N7630" s="41" t="s">
        <v>7950</v>
      </c>
      <c r="O7630" s="87">
        <v>0</v>
      </c>
      <c r="P7630" s="87">
        <v>0</v>
      </c>
      <c r="Q7630" s="87">
        <v>0</v>
      </c>
      <c r="R7630" s="87">
        <v>0</v>
      </c>
      <c r="S7630" s="87"/>
      <c r="T7630" s="87"/>
      <c r="U7630" s="85" t="s">
        <v>112</v>
      </c>
      <c r="V7630" s="179"/>
      <c r="W7630" s="7"/>
      <c r="X7630" s="3"/>
      <c r="Y7630" s="3"/>
      <c r="Z7630" s="215">
        <v>185910</v>
      </c>
      <c r="AA7630" s="11"/>
      <c r="AB7630" s="123" t="s">
        <v>7939</v>
      </c>
      <c r="AC7630" s="124"/>
      <c r="AD7630" s="41"/>
      <c r="AE7630" s="41"/>
      <c r="AF7630" s="191"/>
      <c r="AG7630" s="41"/>
      <c r="AH7630" s="41" t="s">
        <v>8189</v>
      </c>
      <c r="AI7630" s="80" t="s">
        <v>6</v>
      </c>
      <c r="AJ7630" s="41"/>
      <c r="AK7630" s="3"/>
      <c r="AL7630" s="85"/>
      <c r="AM7630" s="151" t="s">
        <v>26263</v>
      </c>
      <c r="AN7630" s="15"/>
      <c r="AO7630" s="166"/>
      <c r="AP7630" s="5">
        <f t="shared" si="120"/>
        <v>0</v>
      </c>
      <c r="AQ7630" s="16"/>
      <c r="AR7630" s="205">
        <v>1</v>
      </c>
      <c r="AS7630" s="16"/>
      <c r="AT7630" s="16"/>
      <c r="AU7630" s="16"/>
      <c r="AV7630" s="16"/>
      <c r="AW7630" s="16"/>
      <c r="AX7630" s="16"/>
    </row>
    <row r="7631" spans="1:50" s="13" customFormat="1" ht="15" hidden="1" customHeight="1" x14ac:dyDescent="0.2">
      <c r="A7631" s="7" t="s">
        <v>28714</v>
      </c>
      <c r="B7631" s="3" t="s">
        <v>28284</v>
      </c>
      <c r="C7631" s="85" t="s">
        <v>7939</v>
      </c>
      <c r="D7631" s="85" t="s">
        <v>13090</v>
      </c>
      <c r="E7631" s="202" t="s">
        <v>7951</v>
      </c>
      <c r="F7631" s="85" t="s">
        <v>64</v>
      </c>
      <c r="G7631" s="85" t="s">
        <v>16220</v>
      </c>
      <c r="H7631" s="85" t="s">
        <v>20690</v>
      </c>
      <c r="I7631" s="3" t="s">
        <v>10188</v>
      </c>
      <c r="J7631" s="85" t="s">
        <v>105</v>
      </c>
      <c r="K7631" s="7" t="s">
        <v>102</v>
      </c>
      <c r="L7631" s="3"/>
      <c r="M7631" s="3"/>
      <c r="N7631" s="41" t="s">
        <v>28285</v>
      </c>
      <c r="O7631" s="87">
        <v>0</v>
      </c>
      <c r="P7631" s="87">
        <v>0</v>
      </c>
      <c r="Q7631" s="87">
        <v>0</v>
      </c>
      <c r="R7631" s="87">
        <v>0</v>
      </c>
      <c r="S7631" s="87"/>
      <c r="T7631" s="87"/>
      <c r="U7631" s="85" t="s">
        <v>112</v>
      </c>
      <c r="V7631" s="179"/>
      <c r="W7631" s="7"/>
      <c r="X7631" s="3"/>
      <c r="Y7631" s="3"/>
      <c r="Z7631" s="215">
        <v>250892</v>
      </c>
      <c r="AA7631" s="11"/>
      <c r="AB7631" s="123" t="s">
        <v>7939</v>
      </c>
      <c r="AC7631" s="124"/>
      <c r="AD7631" s="41"/>
      <c r="AE7631" s="41"/>
      <c r="AF7631" s="191"/>
      <c r="AG7631" s="41"/>
      <c r="AH7631" s="41" t="s">
        <v>7967</v>
      </c>
      <c r="AI7631" s="80" t="s">
        <v>6</v>
      </c>
      <c r="AJ7631" s="41"/>
      <c r="AK7631" s="3"/>
      <c r="AL7631" s="85"/>
      <c r="AM7631" s="151" t="s">
        <v>28169</v>
      </c>
      <c r="AN7631" s="15"/>
      <c r="AO7631" s="166"/>
      <c r="AP7631" s="5">
        <f t="shared" si="120"/>
        <v>0</v>
      </c>
      <c r="AQ7631" s="16"/>
      <c r="AR7631" s="205">
        <v>1</v>
      </c>
      <c r="AS7631" s="16"/>
      <c r="AT7631" s="16"/>
      <c r="AU7631" s="16"/>
      <c r="AV7631" s="16"/>
      <c r="AW7631" s="16"/>
      <c r="AX7631" s="16"/>
    </row>
    <row r="7632" spans="1:50" s="13" customFormat="1" ht="15" hidden="1" customHeight="1" x14ac:dyDescent="0.2">
      <c r="A7632" s="7" t="s">
        <v>28715</v>
      </c>
      <c r="B7632" s="3" t="s">
        <v>28286</v>
      </c>
      <c r="C7632" s="85" t="s">
        <v>7939</v>
      </c>
      <c r="D7632" s="85" t="s">
        <v>13090</v>
      </c>
      <c r="E7632" s="202" t="s">
        <v>7951</v>
      </c>
      <c r="F7632" s="85" t="s">
        <v>34</v>
      </c>
      <c r="G7632" s="85" t="s">
        <v>35</v>
      </c>
      <c r="H7632" s="85" t="s">
        <v>20688</v>
      </c>
      <c r="I7632" s="7" t="s">
        <v>8125</v>
      </c>
      <c r="J7632" s="85" t="s">
        <v>124</v>
      </c>
      <c r="K7632" s="7" t="s">
        <v>6241</v>
      </c>
      <c r="L7632" s="3"/>
      <c r="M7632" s="3"/>
      <c r="N7632" s="41" t="s">
        <v>28287</v>
      </c>
      <c r="O7632" s="87">
        <v>0</v>
      </c>
      <c r="P7632" s="87">
        <v>0</v>
      </c>
      <c r="Q7632" s="87">
        <v>0</v>
      </c>
      <c r="R7632" s="87">
        <v>0</v>
      </c>
      <c r="S7632" s="87"/>
      <c r="T7632" s="87"/>
      <c r="U7632" s="85" t="s">
        <v>112</v>
      </c>
      <c r="V7632" s="179"/>
      <c r="W7632" s="7"/>
      <c r="X7632" s="3"/>
      <c r="Y7632" s="3"/>
      <c r="Z7632" s="215">
        <v>19218</v>
      </c>
      <c r="AA7632" s="11"/>
      <c r="AB7632" s="123" t="s">
        <v>7939</v>
      </c>
      <c r="AC7632" s="124"/>
      <c r="AD7632" s="41"/>
      <c r="AE7632" s="41"/>
      <c r="AF7632" s="191"/>
      <c r="AG7632" s="41"/>
      <c r="AH7632" s="41" t="s">
        <v>7952</v>
      </c>
      <c r="AI7632" s="80" t="s">
        <v>6</v>
      </c>
      <c r="AJ7632" s="41"/>
      <c r="AK7632" s="3"/>
      <c r="AL7632" s="85"/>
      <c r="AM7632" s="151" t="s">
        <v>28169</v>
      </c>
      <c r="AN7632" s="15"/>
      <c r="AO7632" s="166"/>
      <c r="AP7632" s="5">
        <f t="shared" si="120"/>
        <v>0</v>
      </c>
      <c r="AQ7632" s="16"/>
      <c r="AR7632" s="205">
        <v>1</v>
      </c>
      <c r="AS7632" s="16"/>
      <c r="AT7632" s="16"/>
      <c r="AU7632" s="16"/>
      <c r="AV7632" s="16"/>
      <c r="AW7632" s="16"/>
      <c r="AX7632" s="16"/>
    </row>
    <row r="7633" spans="1:50" s="13" customFormat="1" ht="15" hidden="1" customHeight="1" x14ac:dyDescent="0.2">
      <c r="A7633" s="7" t="s">
        <v>26951</v>
      </c>
      <c r="B7633" s="3" t="s">
        <v>27392</v>
      </c>
      <c r="C7633" s="85" t="s">
        <v>7939</v>
      </c>
      <c r="D7633" s="85" t="s">
        <v>13090</v>
      </c>
      <c r="E7633" s="202" t="s">
        <v>9112</v>
      </c>
      <c r="F7633" s="85" t="s">
        <v>55</v>
      </c>
      <c r="G7633" s="85" t="s">
        <v>15355</v>
      </c>
      <c r="H7633" s="85" t="s">
        <v>20690</v>
      </c>
      <c r="I7633" s="3" t="s">
        <v>27393</v>
      </c>
      <c r="J7633" s="85" t="s">
        <v>4435</v>
      </c>
      <c r="K7633" s="7" t="s">
        <v>3838</v>
      </c>
      <c r="L7633" s="3"/>
      <c r="M7633" s="3"/>
      <c r="N7633" s="41" t="s">
        <v>6370</v>
      </c>
      <c r="O7633" s="87">
        <v>0</v>
      </c>
      <c r="P7633" s="87">
        <v>0</v>
      </c>
      <c r="Q7633" s="87">
        <v>0</v>
      </c>
      <c r="R7633" s="87">
        <v>0</v>
      </c>
      <c r="S7633" s="87"/>
      <c r="T7633" s="87"/>
      <c r="U7633" s="85" t="s">
        <v>112</v>
      </c>
      <c r="V7633" s="179"/>
      <c r="W7633" s="7"/>
      <c r="X7633" s="3"/>
      <c r="Y7633" s="3"/>
      <c r="Z7633" s="215">
        <v>4877</v>
      </c>
      <c r="AA7633" s="11"/>
      <c r="AB7633" s="123" t="s">
        <v>7939</v>
      </c>
      <c r="AC7633" s="124"/>
      <c r="AD7633" s="41"/>
      <c r="AE7633" s="41"/>
      <c r="AF7633" s="191"/>
      <c r="AG7633" s="41"/>
      <c r="AH7633" s="41" t="s">
        <v>16608</v>
      </c>
      <c r="AI7633" s="80" t="s">
        <v>6</v>
      </c>
      <c r="AJ7633" s="41"/>
      <c r="AK7633" s="3"/>
      <c r="AL7633" s="85"/>
      <c r="AM7633" s="151" t="s">
        <v>26263</v>
      </c>
      <c r="AN7633" s="15"/>
      <c r="AO7633" s="166"/>
      <c r="AP7633" s="5">
        <f t="shared" si="120"/>
        <v>0</v>
      </c>
      <c r="AQ7633" s="16"/>
      <c r="AR7633" s="205">
        <v>1</v>
      </c>
      <c r="AS7633" s="16"/>
      <c r="AT7633" s="16"/>
      <c r="AU7633" s="16"/>
      <c r="AV7633" s="16"/>
      <c r="AW7633" s="16"/>
      <c r="AX7633" s="16"/>
    </row>
    <row r="7634" spans="1:50" s="13" customFormat="1" ht="15" hidden="1" customHeight="1" x14ac:dyDescent="0.2">
      <c r="A7634" s="7" t="s">
        <v>26952</v>
      </c>
      <c r="B7634" s="3" t="s">
        <v>27394</v>
      </c>
      <c r="C7634" s="85" t="s">
        <v>7939</v>
      </c>
      <c r="D7634" s="85" t="s">
        <v>13090</v>
      </c>
      <c r="E7634" s="202" t="s">
        <v>7951</v>
      </c>
      <c r="F7634" s="85" t="s">
        <v>34</v>
      </c>
      <c r="G7634" s="85" t="s">
        <v>16219</v>
      </c>
      <c r="H7634" s="85" t="s">
        <v>20689</v>
      </c>
      <c r="I7634" s="3" t="s">
        <v>10268</v>
      </c>
      <c r="J7634" s="85" t="s">
        <v>4400</v>
      </c>
      <c r="K7634" s="7" t="s">
        <v>4422</v>
      </c>
      <c r="L7634" s="3"/>
      <c r="M7634" s="3"/>
      <c r="N7634" s="41" t="s">
        <v>27073</v>
      </c>
      <c r="O7634" s="87">
        <v>0</v>
      </c>
      <c r="P7634" s="87">
        <v>0</v>
      </c>
      <c r="Q7634" s="87">
        <v>0</v>
      </c>
      <c r="R7634" s="87">
        <v>0</v>
      </c>
      <c r="S7634" s="87"/>
      <c r="T7634" s="87"/>
      <c r="U7634" s="85" t="s">
        <v>112</v>
      </c>
      <c r="V7634" s="179"/>
      <c r="W7634" s="7"/>
      <c r="X7634" s="3"/>
      <c r="Y7634" s="3"/>
      <c r="Z7634" s="215">
        <v>529448</v>
      </c>
      <c r="AA7634" s="11"/>
      <c r="AB7634" s="123" t="s">
        <v>7939</v>
      </c>
      <c r="AC7634" s="124"/>
      <c r="AD7634" s="41"/>
      <c r="AE7634" s="41"/>
      <c r="AF7634" s="191"/>
      <c r="AG7634" s="41"/>
      <c r="AH7634" s="41" t="s">
        <v>7952</v>
      </c>
      <c r="AI7634" s="80" t="s">
        <v>6</v>
      </c>
      <c r="AJ7634" s="41"/>
      <c r="AK7634" s="3"/>
      <c r="AL7634" s="85"/>
      <c r="AM7634" s="151" t="s">
        <v>26263</v>
      </c>
      <c r="AN7634" s="15"/>
      <c r="AO7634" s="166"/>
      <c r="AP7634" s="5">
        <f t="shared" si="120"/>
        <v>0</v>
      </c>
      <c r="AQ7634" s="16"/>
      <c r="AR7634" s="205">
        <v>1</v>
      </c>
      <c r="AS7634" s="16"/>
      <c r="AT7634" s="16"/>
      <c r="AU7634" s="16"/>
      <c r="AV7634" s="16"/>
      <c r="AW7634" s="16"/>
      <c r="AX7634" s="16"/>
    </row>
    <row r="7635" spans="1:50" s="13" customFormat="1" ht="15" hidden="1" customHeight="1" x14ac:dyDescent="0.2">
      <c r="A7635" s="7" t="s">
        <v>26953</v>
      </c>
      <c r="B7635" s="3" t="s">
        <v>27395</v>
      </c>
      <c r="C7635" s="85" t="s">
        <v>7939</v>
      </c>
      <c r="D7635" s="85" t="s">
        <v>13090</v>
      </c>
      <c r="E7635" s="202" t="s">
        <v>9112</v>
      </c>
      <c r="F7635" s="85" t="s">
        <v>14</v>
      </c>
      <c r="G7635" s="85" t="s">
        <v>17</v>
      </c>
      <c r="H7635" s="85" t="s">
        <v>20690</v>
      </c>
      <c r="I7635" s="3" t="s">
        <v>10860</v>
      </c>
      <c r="J7635" s="85" t="s">
        <v>4406</v>
      </c>
      <c r="K7635" s="7" t="s">
        <v>4407</v>
      </c>
      <c r="L7635" s="3"/>
      <c r="M7635" s="3"/>
      <c r="N7635" s="41" t="s">
        <v>7950</v>
      </c>
      <c r="O7635" s="87">
        <v>0</v>
      </c>
      <c r="P7635" s="87">
        <v>0</v>
      </c>
      <c r="Q7635" s="87">
        <v>0</v>
      </c>
      <c r="R7635" s="87">
        <v>0</v>
      </c>
      <c r="S7635" s="87"/>
      <c r="T7635" s="87"/>
      <c r="U7635" s="85" t="s">
        <v>112</v>
      </c>
      <c r="V7635" s="179"/>
      <c r="W7635" s="7"/>
      <c r="X7635" s="3"/>
      <c r="Y7635" s="3"/>
      <c r="Z7635" s="215">
        <v>250008</v>
      </c>
      <c r="AA7635" s="11"/>
      <c r="AB7635" s="123" t="s">
        <v>7939</v>
      </c>
      <c r="AC7635" s="124"/>
      <c r="AD7635" s="41"/>
      <c r="AE7635" s="41"/>
      <c r="AF7635" s="191"/>
      <c r="AG7635" s="41"/>
      <c r="AH7635" s="41" t="s">
        <v>8189</v>
      </c>
      <c r="AI7635" s="80" t="s">
        <v>6</v>
      </c>
      <c r="AJ7635" s="41"/>
      <c r="AK7635" s="3"/>
      <c r="AL7635" s="85"/>
      <c r="AM7635" s="151" t="s">
        <v>26263</v>
      </c>
      <c r="AN7635" s="15"/>
      <c r="AO7635" s="166"/>
      <c r="AP7635" s="5">
        <f t="shared" si="120"/>
        <v>0</v>
      </c>
      <c r="AQ7635" s="16"/>
      <c r="AR7635" s="205">
        <v>1</v>
      </c>
      <c r="AS7635" s="16"/>
      <c r="AT7635" s="16"/>
      <c r="AU7635" s="16"/>
      <c r="AV7635" s="16"/>
      <c r="AW7635" s="16"/>
      <c r="AX7635" s="16"/>
    </row>
    <row r="7636" spans="1:50" s="13" customFormat="1" ht="15" hidden="1" customHeight="1" x14ac:dyDescent="0.2">
      <c r="A7636" s="7" t="s">
        <v>26954</v>
      </c>
      <c r="B7636" s="3" t="s">
        <v>27396</v>
      </c>
      <c r="C7636" s="85" t="s">
        <v>7939</v>
      </c>
      <c r="D7636" s="85" t="s">
        <v>13090</v>
      </c>
      <c r="E7636" s="202" t="s">
        <v>154</v>
      </c>
      <c r="F7636" s="85" t="s">
        <v>68</v>
      </c>
      <c r="G7636" s="85" t="s">
        <v>69</v>
      </c>
      <c r="H7636" s="85" t="s">
        <v>20690</v>
      </c>
      <c r="I7636" s="3" t="s">
        <v>16618</v>
      </c>
      <c r="J7636" s="85" t="s">
        <v>4400</v>
      </c>
      <c r="K7636" s="7" t="s">
        <v>4422</v>
      </c>
      <c r="L7636" s="3"/>
      <c r="M7636" s="3"/>
      <c r="N7636" s="41" t="s">
        <v>27397</v>
      </c>
      <c r="O7636" s="87">
        <v>0</v>
      </c>
      <c r="P7636" s="87">
        <v>0</v>
      </c>
      <c r="Q7636" s="87">
        <v>0</v>
      </c>
      <c r="R7636" s="87">
        <v>0</v>
      </c>
      <c r="S7636" s="87"/>
      <c r="T7636" s="87"/>
      <c r="U7636" s="85" t="s">
        <v>112</v>
      </c>
      <c r="V7636" s="179"/>
      <c r="W7636" s="7"/>
      <c r="X7636" s="3"/>
      <c r="Y7636" s="3"/>
      <c r="Z7636" s="215">
        <v>58858</v>
      </c>
      <c r="AA7636" s="11"/>
      <c r="AB7636" s="123" t="s">
        <v>7939</v>
      </c>
      <c r="AC7636" s="124"/>
      <c r="AD7636" s="41"/>
      <c r="AE7636" s="41"/>
      <c r="AF7636" s="191">
        <v>45210</v>
      </c>
      <c r="AG7636" s="41"/>
      <c r="AH7636" s="41" t="s">
        <v>21023</v>
      </c>
      <c r="AI7636" s="80" t="s">
        <v>6</v>
      </c>
      <c r="AJ7636" s="41"/>
      <c r="AK7636" s="3"/>
      <c r="AL7636" s="85"/>
      <c r="AM7636" s="151" t="s">
        <v>26263</v>
      </c>
      <c r="AN7636" s="15"/>
      <c r="AO7636" s="166"/>
      <c r="AP7636" s="5">
        <f t="shared" si="120"/>
        <v>0</v>
      </c>
      <c r="AQ7636" s="16"/>
      <c r="AR7636" s="205">
        <v>1</v>
      </c>
      <c r="AS7636" s="16"/>
      <c r="AT7636" s="16"/>
      <c r="AU7636" s="16"/>
      <c r="AV7636" s="16"/>
      <c r="AW7636" s="16"/>
      <c r="AX7636" s="16"/>
    </row>
    <row r="7637" spans="1:50" s="13" customFormat="1" ht="15" hidden="1" customHeight="1" x14ac:dyDescent="0.2">
      <c r="A7637" s="7" t="s">
        <v>26955</v>
      </c>
      <c r="B7637" s="3" t="s">
        <v>27398</v>
      </c>
      <c r="C7637" s="85" t="s">
        <v>7939</v>
      </c>
      <c r="D7637" s="85" t="s">
        <v>13090</v>
      </c>
      <c r="E7637" s="202" t="s">
        <v>7951</v>
      </c>
      <c r="F7637" s="85" t="s">
        <v>68</v>
      </c>
      <c r="G7637" s="85" t="s">
        <v>70</v>
      </c>
      <c r="H7637" s="85" t="s">
        <v>20690</v>
      </c>
      <c r="I7637" s="3" t="s">
        <v>8188</v>
      </c>
      <c r="J7637" s="85" t="s">
        <v>4406</v>
      </c>
      <c r="K7637" s="7" t="s">
        <v>4407</v>
      </c>
      <c r="L7637" s="3"/>
      <c r="M7637" s="3"/>
      <c r="N7637" s="41" t="s">
        <v>27399</v>
      </c>
      <c r="O7637" s="87">
        <v>0</v>
      </c>
      <c r="P7637" s="87">
        <v>0</v>
      </c>
      <c r="Q7637" s="87">
        <v>0</v>
      </c>
      <c r="R7637" s="87">
        <v>0</v>
      </c>
      <c r="S7637" s="87"/>
      <c r="T7637" s="87"/>
      <c r="U7637" s="85" t="s">
        <v>112</v>
      </c>
      <c r="V7637" s="179"/>
      <c r="W7637" s="7"/>
      <c r="X7637" s="3"/>
      <c r="Y7637" s="3"/>
      <c r="Z7637" s="215">
        <v>38967</v>
      </c>
      <c r="AA7637" s="11"/>
      <c r="AB7637" s="123" t="s">
        <v>7939</v>
      </c>
      <c r="AC7637" s="124"/>
      <c r="AD7637" s="41"/>
      <c r="AE7637" s="41"/>
      <c r="AF7637" s="191"/>
      <c r="AG7637" s="41"/>
      <c r="AH7637" s="41" t="s">
        <v>16608</v>
      </c>
      <c r="AI7637" s="80" t="s">
        <v>6</v>
      </c>
      <c r="AJ7637" s="41"/>
      <c r="AK7637" s="3"/>
      <c r="AL7637" s="85"/>
      <c r="AM7637" s="151" t="s">
        <v>26263</v>
      </c>
      <c r="AN7637" s="15"/>
      <c r="AO7637" s="166"/>
      <c r="AP7637" s="5">
        <f t="shared" si="120"/>
        <v>0</v>
      </c>
      <c r="AQ7637" s="16"/>
      <c r="AR7637" s="205">
        <v>1</v>
      </c>
      <c r="AS7637" s="16"/>
      <c r="AT7637" s="16"/>
      <c r="AU7637" s="16"/>
      <c r="AV7637" s="16"/>
      <c r="AW7637" s="16"/>
      <c r="AX7637" s="16"/>
    </row>
    <row r="7638" spans="1:50" s="13" customFormat="1" ht="15" hidden="1" customHeight="1" x14ac:dyDescent="0.2">
      <c r="A7638" s="7" t="s">
        <v>11461</v>
      </c>
      <c r="B7638" s="3" t="s">
        <v>11462</v>
      </c>
      <c r="C7638" s="85" t="s">
        <v>7939</v>
      </c>
      <c r="D7638" s="85" t="s">
        <v>13090</v>
      </c>
      <c r="E7638" s="202" t="s">
        <v>154</v>
      </c>
      <c r="F7638" s="85" t="s">
        <v>68</v>
      </c>
      <c r="G7638" s="85" t="s">
        <v>71</v>
      </c>
      <c r="H7638" s="85" t="s">
        <v>20690</v>
      </c>
      <c r="I7638" s="3" t="s">
        <v>16740</v>
      </c>
      <c r="J7638" s="85" t="s">
        <v>4447</v>
      </c>
      <c r="K7638" s="7" t="s">
        <v>4988</v>
      </c>
      <c r="L7638" s="3"/>
      <c r="M7638" s="3"/>
      <c r="N7638" s="41" t="s">
        <v>11463</v>
      </c>
      <c r="O7638" s="87">
        <v>73870</v>
      </c>
      <c r="P7638" s="87">
        <v>59722</v>
      </c>
      <c r="Q7638" s="87">
        <v>14148</v>
      </c>
      <c r="R7638" s="87">
        <v>0</v>
      </c>
      <c r="S7638" s="87"/>
      <c r="T7638" s="87"/>
      <c r="U7638" s="85">
        <v>2009</v>
      </c>
      <c r="V7638" s="179"/>
      <c r="W7638" s="7"/>
      <c r="X7638" s="3"/>
      <c r="Y7638" s="3"/>
      <c r="Z7638" s="215">
        <v>8061</v>
      </c>
      <c r="AA7638" s="11"/>
      <c r="AB7638" s="123" t="s">
        <v>7939</v>
      </c>
      <c r="AC7638" s="124"/>
      <c r="AD7638" s="41"/>
      <c r="AE7638" s="41"/>
      <c r="AF7638" s="191">
        <v>43927</v>
      </c>
      <c r="AG7638" s="41"/>
      <c r="AH7638" s="41" t="s">
        <v>16608</v>
      </c>
      <c r="AI7638" s="80" t="s">
        <v>6</v>
      </c>
      <c r="AJ7638" s="41"/>
      <c r="AK7638" s="3"/>
      <c r="AL7638" s="85"/>
      <c r="AM7638" s="151" t="s">
        <v>19998</v>
      </c>
      <c r="AN7638" s="15"/>
      <c r="AO7638" s="166"/>
      <c r="AP7638" s="5">
        <f t="shared" si="120"/>
        <v>0</v>
      </c>
      <c r="AQ7638" s="16"/>
      <c r="AR7638" s="205">
        <v>1</v>
      </c>
      <c r="AS7638" s="16"/>
      <c r="AT7638" s="16"/>
      <c r="AU7638" s="16"/>
      <c r="AV7638" s="16"/>
      <c r="AW7638" s="16"/>
      <c r="AX7638" s="16"/>
    </row>
    <row r="7639" spans="1:50" s="13" customFormat="1" ht="15" hidden="1" customHeight="1" x14ac:dyDescent="0.2">
      <c r="A7639" s="7" t="s">
        <v>26956</v>
      </c>
      <c r="B7639" s="3" t="s">
        <v>27400</v>
      </c>
      <c r="C7639" s="85" t="s">
        <v>7939</v>
      </c>
      <c r="D7639" s="85" t="s">
        <v>13090</v>
      </c>
      <c r="E7639" s="202" t="s">
        <v>10070</v>
      </c>
      <c r="F7639" s="85" t="s">
        <v>40</v>
      </c>
      <c r="G7639" s="85" t="s">
        <v>43</v>
      </c>
      <c r="H7639" s="85" t="s">
        <v>20690</v>
      </c>
      <c r="I7639" s="3" t="s">
        <v>10897</v>
      </c>
      <c r="J7639" s="85" t="s">
        <v>4435</v>
      </c>
      <c r="K7639" s="7" t="s">
        <v>3838</v>
      </c>
      <c r="L7639" s="3"/>
      <c r="M7639" s="3"/>
      <c r="N7639" s="41" t="s">
        <v>27401</v>
      </c>
      <c r="O7639" s="87">
        <v>0</v>
      </c>
      <c r="P7639" s="87">
        <v>0</v>
      </c>
      <c r="Q7639" s="87">
        <v>0</v>
      </c>
      <c r="R7639" s="87">
        <v>0</v>
      </c>
      <c r="S7639" s="87"/>
      <c r="T7639" s="87"/>
      <c r="U7639" s="85" t="s">
        <v>112</v>
      </c>
      <c r="V7639" s="179"/>
      <c r="W7639" s="7"/>
      <c r="X7639" s="3"/>
      <c r="Y7639" s="3"/>
      <c r="Z7639" s="215">
        <v>94759</v>
      </c>
      <c r="AA7639" s="11"/>
      <c r="AB7639" s="123" t="s">
        <v>7939</v>
      </c>
      <c r="AC7639" s="124"/>
      <c r="AD7639" s="41"/>
      <c r="AE7639" s="41"/>
      <c r="AF7639" s="191"/>
      <c r="AG7639" s="41"/>
      <c r="AH7639" s="41" t="s">
        <v>8211</v>
      </c>
      <c r="AI7639" s="80" t="s">
        <v>6</v>
      </c>
      <c r="AJ7639" s="41"/>
      <c r="AK7639" s="3"/>
      <c r="AL7639" s="85"/>
      <c r="AM7639" s="151" t="s">
        <v>26263</v>
      </c>
      <c r="AN7639" s="15"/>
      <c r="AO7639" s="166"/>
      <c r="AP7639" s="5">
        <f t="shared" si="120"/>
        <v>0</v>
      </c>
      <c r="AQ7639" s="16"/>
      <c r="AR7639" s="205">
        <v>1</v>
      </c>
      <c r="AS7639" s="16"/>
      <c r="AT7639" s="16"/>
      <c r="AU7639" s="16"/>
      <c r="AV7639" s="16"/>
      <c r="AW7639" s="16"/>
      <c r="AX7639" s="16"/>
    </row>
    <row r="7640" spans="1:50" s="13" customFormat="1" ht="15" hidden="1" customHeight="1" x14ac:dyDescent="0.2">
      <c r="A7640" s="7" t="s">
        <v>26957</v>
      </c>
      <c r="B7640" s="3" t="s">
        <v>27402</v>
      </c>
      <c r="C7640" s="85" t="s">
        <v>7939</v>
      </c>
      <c r="D7640" s="85" t="s">
        <v>13090</v>
      </c>
      <c r="E7640" s="202" t="s">
        <v>7951</v>
      </c>
      <c r="F7640" s="85" t="s">
        <v>68</v>
      </c>
      <c r="G7640" s="85" t="s">
        <v>70</v>
      </c>
      <c r="H7640" s="85" t="s">
        <v>20690</v>
      </c>
      <c r="I7640" s="3" t="s">
        <v>25401</v>
      </c>
      <c r="J7640" s="85" t="s">
        <v>4406</v>
      </c>
      <c r="K7640" s="7" t="s">
        <v>4407</v>
      </c>
      <c r="L7640" s="3"/>
      <c r="M7640" s="3"/>
      <c r="N7640" s="41" t="s">
        <v>7950</v>
      </c>
      <c r="O7640" s="87">
        <v>0</v>
      </c>
      <c r="P7640" s="87">
        <v>0</v>
      </c>
      <c r="Q7640" s="87">
        <v>0</v>
      </c>
      <c r="R7640" s="87">
        <v>0</v>
      </c>
      <c r="S7640" s="87"/>
      <c r="T7640" s="87"/>
      <c r="U7640" s="85" t="s">
        <v>112</v>
      </c>
      <c r="V7640" s="179"/>
      <c r="W7640" s="7"/>
      <c r="X7640" s="3"/>
      <c r="Y7640" s="3"/>
      <c r="Z7640" s="146">
        <v>182826</v>
      </c>
      <c r="AA7640" s="11"/>
      <c r="AB7640" s="123" t="s">
        <v>7939</v>
      </c>
      <c r="AC7640" s="124"/>
      <c r="AD7640" s="41"/>
      <c r="AE7640" s="41"/>
      <c r="AF7640" s="191"/>
      <c r="AG7640" s="41"/>
      <c r="AH7640" s="41" t="s">
        <v>16608</v>
      </c>
      <c r="AI7640" s="80" t="s">
        <v>6</v>
      </c>
      <c r="AJ7640" s="41"/>
      <c r="AK7640" s="3"/>
      <c r="AL7640" s="85"/>
      <c r="AM7640" s="151" t="s">
        <v>26263</v>
      </c>
      <c r="AN7640" s="15"/>
      <c r="AO7640" s="166"/>
      <c r="AP7640" s="5">
        <f t="shared" si="120"/>
        <v>0</v>
      </c>
      <c r="AQ7640" s="16"/>
      <c r="AR7640" s="205">
        <v>1</v>
      </c>
      <c r="AS7640" s="16"/>
      <c r="AT7640" s="16"/>
      <c r="AU7640" s="16"/>
      <c r="AV7640" s="16"/>
      <c r="AW7640" s="16"/>
      <c r="AX7640" s="16"/>
    </row>
    <row r="7641" spans="1:50" s="13" customFormat="1" ht="15" hidden="1" customHeight="1" x14ac:dyDescent="0.2">
      <c r="A7641" s="7" t="s">
        <v>26958</v>
      </c>
      <c r="B7641" s="3" t="s">
        <v>27403</v>
      </c>
      <c r="C7641" s="85" t="s">
        <v>7939</v>
      </c>
      <c r="D7641" s="85" t="s">
        <v>13090</v>
      </c>
      <c r="E7641" s="202" t="s">
        <v>7951</v>
      </c>
      <c r="F7641" s="85" t="s">
        <v>40</v>
      </c>
      <c r="G7641" s="85" t="s">
        <v>43</v>
      </c>
      <c r="H7641" s="85" t="s">
        <v>20690</v>
      </c>
      <c r="I7641" s="3" t="s">
        <v>10897</v>
      </c>
      <c r="J7641" s="85" t="s">
        <v>115</v>
      </c>
      <c r="K7641" s="7" t="s">
        <v>4595</v>
      </c>
      <c r="L7641" s="3"/>
      <c r="M7641" s="3"/>
      <c r="N7641" s="41" t="s">
        <v>27404</v>
      </c>
      <c r="O7641" s="87">
        <v>0</v>
      </c>
      <c r="P7641" s="87">
        <v>0</v>
      </c>
      <c r="Q7641" s="87">
        <v>0</v>
      </c>
      <c r="R7641" s="87">
        <v>0</v>
      </c>
      <c r="S7641" s="87"/>
      <c r="T7641" s="87"/>
      <c r="U7641" s="85" t="s">
        <v>112</v>
      </c>
      <c r="V7641" s="179"/>
      <c r="W7641" s="7"/>
      <c r="X7641" s="3"/>
      <c r="Y7641" s="3"/>
      <c r="Z7641" s="146">
        <v>1839530</v>
      </c>
      <c r="AA7641" s="11"/>
      <c r="AB7641" s="123" t="s">
        <v>7939</v>
      </c>
      <c r="AC7641" s="124"/>
      <c r="AD7641" s="41"/>
      <c r="AE7641" s="41"/>
      <c r="AF7641" s="191"/>
      <c r="AG7641" s="41"/>
      <c r="AH7641" s="41" t="s">
        <v>8211</v>
      </c>
      <c r="AI7641" s="80" t="s">
        <v>6</v>
      </c>
      <c r="AJ7641" s="41"/>
      <c r="AK7641" s="3"/>
      <c r="AL7641" s="85"/>
      <c r="AM7641" s="151" t="s">
        <v>26263</v>
      </c>
      <c r="AN7641" s="15"/>
      <c r="AO7641" s="166"/>
      <c r="AP7641" s="5">
        <f t="shared" si="120"/>
        <v>0</v>
      </c>
      <c r="AQ7641" s="16"/>
      <c r="AR7641" s="205">
        <v>1</v>
      </c>
      <c r="AS7641" s="16"/>
      <c r="AT7641" s="16"/>
      <c r="AU7641" s="16"/>
      <c r="AV7641" s="16"/>
      <c r="AW7641" s="16"/>
      <c r="AX7641" s="16"/>
    </row>
    <row r="7642" spans="1:50" s="13" customFormat="1" ht="15" hidden="1" customHeight="1" x14ac:dyDescent="0.2">
      <c r="A7642" s="7" t="s">
        <v>26959</v>
      </c>
      <c r="B7642" s="3" t="s">
        <v>27405</v>
      </c>
      <c r="C7642" s="85" t="s">
        <v>7939</v>
      </c>
      <c r="D7642" s="85" t="s">
        <v>13090</v>
      </c>
      <c r="E7642" s="202" t="s">
        <v>7951</v>
      </c>
      <c r="F7642" s="85" t="s">
        <v>34</v>
      </c>
      <c r="G7642" s="85" t="s">
        <v>16219</v>
      </c>
      <c r="H7642" s="85" t="s">
        <v>20689</v>
      </c>
      <c r="I7642" s="3" t="s">
        <v>10268</v>
      </c>
      <c r="J7642" s="85" t="s">
        <v>4400</v>
      </c>
      <c r="K7642" s="7" t="s">
        <v>4422</v>
      </c>
      <c r="L7642" s="3"/>
      <c r="M7642" s="3"/>
      <c r="N7642" s="41" t="s">
        <v>27390</v>
      </c>
      <c r="O7642" s="87">
        <v>0</v>
      </c>
      <c r="P7642" s="87">
        <v>0</v>
      </c>
      <c r="Q7642" s="87">
        <v>0</v>
      </c>
      <c r="R7642" s="87">
        <v>0</v>
      </c>
      <c r="S7642" s="87"/>
      <c r="T7642" s="87"/>
      <c r="U7642" s="85" t="s">
        <v>112</v>
      </c>
      <c r="V7642" s="179"/>
      <c r="W7642" s="7"/>
      <c r="X7642" s="3"/>
      <c r="Y7642" s="3"/>
      <c r="Z7642" s="211">
        <v>249093</v>
      </c>
      <c r="AA7642" s="11"/>
      <c r="AB7642" s="123" t="s">
        <v>7939</v>
      </c>
      <c r="AC7642" s="124"/>
      <c r="AD7642" s="41"/>
      <c r="AE7642" s="41"/>
      <c r="AF7642" s="191"/>
      <c r="AG7642" s="41"/>
      <c r="AH7642" s="41" t="s">
        <v>7952</v>
      </c>
      <c r="AI7642" s="80" t="s">
        <v>6</v>
      </c>
      <c r="AJ7642" s="41"/>
      <c r="AK7642" s="3"/>
      <c r="AL7642" s="85"/>
      <c r="AM7642" s="151" t="s">
        <v>26263</v>
      </c>
      <c r="AN7642" s="15"/>
      <c r="AO7642" s="166"/>
      <c r="AP7642" s="5">
        <f t="shared" si="120"/>
        <v>0</v>
      </c>
      <c r="AQ7642" s="16"/>
      <c r="AR7642" s="205">
        <v>1</v>
      </c>
      <c r="AS7642" s="16"/>
      <c r="AT7642" s="16"/>
      <c r="AU7642" s="16"/>
      <c r="AV7642" s="16"/>
      <c r="AW7642" s="16"/>
      <c r="AX7642" s="16"/>
    </row>
    <row r="7643" spans="1:50" s="13" customFormat="1" ht="15" hidden="1" customHeight="1" x14ac:dyDescent="0.2">
      <c r="A7643" s="7" t="s">
        <v>26960</v>
      </c>
      <c r="B7643" s="3" t="s">
        <v>27406</v>
      </c>
      <c r="C7643" s="85" t="s">
        <v>7939</v>
      </c>
      <c r="D7643" s="85" t="s">
        <v>13090</v>
      </c>
      <c r="E7643" s="202" t="s">
        <v>7951</v>
      </c>
      <c r="F7643" s="85" t="s">
        <v>14</v>
      </c>
      <c r="G7643" s="85" t="s">
        <v>17</v>
      </c>
      <c r="H7643" s="85" t="s">
        <v>20690</v>
      </c>
      <c r="I7643" s="3" t="s">
        <v>27409</v>
      </c>
      <c r="J7643" s="85" t="s">
        <v>4400</v>
      </c>
      <c r="K7643" s="7" t="s">
        <v>4422</v>
      </c>
      <c r="L7643" s="3"/>
      <c r="M7643" s="3"/>
      <c r="N7643" s="41" t="s">
        <v>27407</v>
      </c>
      <c r="O7643" s="87">
        <v>0</v>
      </c>
      <c r="P7643" s="87">
        <v>0</v>
      </c>
      <c r="Q7643" s="87">
        <v>0</v>
      </c>
      <c r="R7643" s="87">
        <v>0</v>
      </c>
      <c r="S7643" s="87"/>
      <c r="T7643" s="87"/>
      <c r="U7643" s="85" t="s">
        <v>112</v>
      </c>
      <c r="V7643" s="179"/>
      <c r="W7643" s="7"/>
      <c r="X7643" s="3"/>
      <c r="Y7643" s="3"/>
      <c r="Z7643" s="146">
        <v>173904</v>
      </c>
      <c r="AA7643" s="11"/>
      <c r="AB7643" s="123" t="s">
        <v>7939</v>
      </c>
      <c r="AC7643" s="124"/>
      <c r="AD7643" s="41"/>
      <c r="AE7643" s="41"/>
      <c r="AF7643" s="191"/>
      <c r="AG7643" s="41"/>
      <c r="AH7643" s="41" t="s">
        <v>27408</v>
      </c>
      <c r="AI7643" s="80" t="s">
        <v>6</v>
      </c>
      <c r="AJ7643" s="41"/>
      <c r="AK7643" s="3"/>
      <c r="AL7643" s="85"/>
      <c r="AM7643" s="151" t="s">
        <v>26263</v>
      </c>
      <c r="AN7643" s="15"/>
      <c r="AO7643" s="166"/>
      <c r="AP7643" s="5">
        <f t="shared" si="120"/>
        <v>0</v>
      </c>
      <c r="AQ7643" s="16"/>
      <c r="AR7643" s="205">
        <v>1</v>
      </c>
      <c r="AS7643" s="16"/>
      <c r="AT7643" s="16"/>
      <c r="AU7643" s="16"/>
      <c r="AV7643" s="16"/>
      <c r="AW7643" s="16"/>
      <c r="AX7643" s="16"/>
    </row>
    <row r="7644" spans="1:50" s="13" customFormat="1" ht="15" hidden="1" customHeight="1" x14ac:dyDescent="0.2">
      <c r="A7644" s="7" t="s">
        <v>11464</v>
      </c>
      <c r="B7644" s="3" t="s">
        <v>11465</v>
      </c>
      <c r="C7644" s="85" t="s">
        <v>7939</v>
      </c>
      <c r="D7644" s="85" t="s">
        <v>13090</v>
      </c>
      <c r="E7644" s="202" t="s">
        <v>154</v>
      </c>
      <c r="F7644" s="85" t="s">
        <v>68</v>
      </c>
      <c r="G7644" s="85" t="s">
        <v>71</v>
      </c>
      <c r="H7644" s="85" t="s">
        <v>20690</v>
      </c>
      <c r="I7644" s="3" t="s">
        <v>16875</v>
      </c>
      <c r="J7644" s="85" t="s">
        <v>4447</v>
      </c>
      <c r="K7644" s="7" t="s">
        <v>4988</v>
      </c>
      <c r="L7644" s="3"/>
      <c r="M7644" s="3"/>
      <c r="N7644" s="41" t="s">
        <v>11466</v>
      </c>
      <c r="O7644" s="87">
        <v>195547</v>
      </c>
      <c r="P7644" s="87">
        <v>94192</v>
      </c>
      <c r="Q7644" s="87">
        <v>101355</v>
      </c>
      <c r="R7644" s="87">
        <v>0</v>
      </c>
      <c r="S7644" s="87"/>
      <c r="T7644" s="87"/>
      <c r="U7644" s="85">
        <v>2009</v>
      </c>
      <c r="V7644" s="179"/>
      <c r="W7644" s="7"/>
      <c r="X7644" s="3"/>
      <c r="Y7644" s="3"/>
      <c r="Z7644" s="146">
        <v>35028</v>
      </c>
      <c r="AA7644" s="11"/>
      <c r="AB7644" s="123" t="s">
        <v>7939</v>
      </c>
      <c r="AC7644" s="124"/>
      <c r="AD7644" s="41"/>
      <c r="AE7644" s="41"/>
      <c r="AF7644" s="191">
        <v>43927</v>
      </c>
      <c r="AG7644" s="41"/>
      <c r="AH7644" s="41" t="s">
        <v>8189</v>
      </c>
      <c r="AI7644" s="80" t="s">
        <v>6</v>
      </c>
      <c r="AJ7644" s="41"/>
      <c r="AK7644" s="3"/>
      <c r="AL7644" s="85"/>
      <c r="AM7644" s="151" t="s">
        <v>19998</v>
      </c>
      <c r="AN7644" s="15"/>
      <c r="AO7644" s="166"/>
      <c r="AP7644" s="5">
        <f t="shared" si="120"/>
        <v>0</v>
      </c>
      <c r="AQ7644" s="16"/>
      <c r="AR7644" s="205">
        <v>1</v>
      </c>
      <c r="AS7644" s="16"/>
      <c r="AT7644" s="16"/>
      <c r="AU7644" s="16"/>
      <c r="AV7644" s="16"/>
      <c r="AW7644" s="16"/>
      <c r="AX7644" s="16"/>
    </row>
    <row r="7645" spans="1:50" s="13" customFormat="1" ht="15" hidden="1" customHeight="1" x14ac:dyDescent="0.2">
      <c r="A7645" s="7" t="s">
        <v>28716</v>
      </c>
      <c r="B7645" s="3" t="s">
        <v>28288</v>
      </c>
      <c r="C7645" s="85" t="s">
        <v>7939</v>
      </c>
      <c r="D7645" s="85" t="s">
        <v>13090</v>
      </c>
      <c r="E7645" s="202" t="s">
        <v>7951</v>
      </c>
      <c r="F7645" s="85" t="s">
        <v>25110</v>
      </c>
      <c r="G7645" s="85" t="s">
        <v>13789</v>
      </c>
      <c r="H7645" s="85" t="s">
        <v>20690</v>
      </c>
      <c r="I7645" s="3" t="s">
        <v>8200</v>
      </c>
      <c r="J7645" s="85" t="s">
        <v>4400</v>
      </c>
      <c r="K7645" s="7" t="s">
        <v>4422</v>
      </c>
      <c r="L7645" s="3"/>
      <c r="M7645" s="3"/>
      <c r="N7645" s="41" t="s">
        <v>28289</v>
      </c>
      <c r="O7645" s="87">
        <v>0</v>
      </c>
      <c r="P7645" s="87">
        <v>0</v>
      </c>
      <c r="Q7645" s="87">
        <v>0</v>
      </c>
      <c r="R7645" s="87">
        <v>0</v>
      </c>
      <c r="S7645" s="87"/>
      <c r="T7645" s="87"/>
      <c r="U7645" s="85" t="s">
        <v>112</v>
      </c>
      <c r="V7645" s="179"/>
      <c r="W7645" s="7"/>
      <c r="X7645" s="3"/>
      <c r="Y7645" s="3"/>
      <c r="Z7645" s="146">
        <v>212461</v>
      </c>
      <c r="AA7645" s="11"/>
      <c r="AB7645" s="123" t="s">
        <v>7939</v>
      </c>
      <c r="AC7645" s="124"/>
      <c r="AD7645" s="41"/>
      <c r="AE7645" s="41"/>
      <c r="AF7645" s="191"/>
      <c r="AG7645" s="41"/>
      <c r="AH7645" s="41" t="s">
        <v>16668</v>
      </c>
      <c r="AI7645" s="80" t="s">
        <v>6</v>
      </c>
      <c r="AJ7645" s="41"/>
      <c r="AK7645" s="3"/>
      <c r="AL7645" s="85"/>
      <c r="AM7645" s="151" t="s">
        <v>28169</v>
      </c>
      <c r="AN7645" s="15"/>
      <c r="AO7645" s="166"/>
      <c r="AP7645" s="5">
        <f t="shared" si="120"/>
        <v>0</v>
      </c>
      <c r="AQ7645" s="16"/>
      <c r="AR7645" s="205">
        <v>1</v>
      </c>
      <c r="AS7645" s="16"/>
      <c r="AT7645" s="16"/>
      <c r="AU7645" s="16"/>
      <c r="AV7645" s="16"/>
      <c r="AW7645" s="16"/>
      <c r="AX7645" s="16"/>
    </row>
    <row r="7646" spans="1:50" s="13" customFormat="1" ht="15" hidden="1" customHeight="1" x14ac:dyDescent="0.2">
      <c r="A7646" s="7" t="s">
        <v>26961</v>
      </c>
      <c r="B7646" s="3" t="s">
        <v>27410</v>
      </c>
      <c r="C7646" s="85" t="s">
        <v>7939</v>
      </c>
      <c r="D7646" s="85" t="s">
        <v>13090</v>
      </c>
      <c r="E7646" s="202" t="s">
        <v>7951</v>
      </c>
      <c r="F7646" s="85" t="s">
        <v>68</v>
      </c>
      <c r="G7646" s="85" t="s">
        <v>70</v>
      </c>
      <c r="H7646" s="85" t="s">
        <v>20690</v>
      </c>
      <c r="I7646" s="3" t="s">
        <v>8188</v>
      </c>
      <c r="J7646" s="85" t="s">
        <v>4406</v>
      </c>
      <c r="K7646" s="7" t="s">
        <v>4407</v>
      </c>
      <c r="L7646" s="3"/>
      <c r="M7646" s="3"/>
      <c r="N7646" s="41" t="s">
        <v>7950</v>
      </c>
      <c r="O7646" s="87">
        <v>0</v>
      </c>
      <c r="P7646" s="87">
        <v>0</v>
      </c>
      <c r="Q7646" s="87">
        <v>0</v>
      </c>
      <c r="R7646" s="87">
        <v>0</v>
      </c>
      <c r="S7646" s="87"/>
      <c r="T7646" s="87"/>
      <c r="U7646" s="85" t="s">
        <v>112</v>
      </c>
      <c r="V7646" s="179"/>
      <c r="W7646" s="7"/>
      <c r="X7646" s="3"/>
      <c r="Y7646" s="3"/>
      <c r="Z7646" s="146">
        <v>29019</v>
      </c>
      <c r="AA7646" s="11"/>
      <c r="AB7646" s="123" t="s">
        <v>7939</v>
      </c>
      <c r="AC7646" s="124"/>
      <c r="AD7646" s="41"/>
      <c r="AE7646" s="41"/>
      <c r="AF7646" s="191"/>
      <c r="AG7646" s="41"/>
      <c r="AH7646" s="41" t="s">
        <v>16608</v>
      </c>
      <c r="AI7646" s="80" t="s">
        <v>6</v>
      </c>
      <c r="AJ7646" s="41"/>
      <c r="AK7646" s="3"/>
      <c r="AL7646" s="85"/>
      <c r="AM7646" s="151" t="s">
        <v>26263</v>
      </c>
      <c r="AN7646" s="15"/>
      <c r="AO7646" s="166"/>
      <c r="AP7646" s="5">
        <f t="shared" si="120"/>
        <v>0</v>
      </c>
      <c r="AQ7646" s="16"/>
      <c r="AR7646" s="205">
        <v>1</v>
      </c>
      <c r="AS7646" s="16"/>
      <c r="AT7646" s="16"/>
      <c r="AU7646" s="16"/>
      <c r="AV7646" s="16"/>
      <c r="AW7646" s="16"/>
      <c r="AX7646" s="16"/>
    </row>
    <row r="7647" spans="1:50" s="13" customFormat="1" ht="15" hidden="1" customHeight="1" x14ac:dyDescent="0.2">
      <c r="A7647" s="7" t="s">
        <v>26962</v>
      </c>
      <c r="B7647" s="3" t="s">
        <v>27411</v>
      </c>
      <c r="C7647" s="85" t="s">
        <v>7939</v>
      </c>
      <c r="D7647" s="85" t="s">
        <v>13090</v>
      </c>
      <c r="E7647" s="202" t="s">
        <v>7951</v>
      </c>
      <c r="F7647" s="85" t="s">
        <v>68</v>
      </c>
      <c r="G7647" s="85" t="s">
        <v>15334</v>
      </c>
      <c r="H7647" s="85" t="s">
        <v>20690</v>
      </c>
      <c r="I7647" s="3" t="s">
        <v>9556</v>
      </c>
      <c r="J7647" s="85" t="s">
        <v>4406</v>
      </c>
      <c r="K7647" s="7" t="s">
        <v>7822</v>
      </c>
      <c r="L7647" s="3"/>
      <c r="M7647" s="3"/>
      <c r="N7647" s="41" t="s">
        <v>27412</v>
      </c>
      <c r="O7647" s="87">
        <v>0</v>
      </c>
      <c r="P7647" s="87">
        <v>0</v>
      </c>
      <c r="Q7647" s="87">
        <v>0</v>
      </c>
      <c r="R7647" s="87">
        <v>0</v>
      </c>
      <c r="S7647" s="87"/>
      <c r="T7647" s="87"/>
      <c r="U7647" s="85" t="s">
        <v>112</v>
      </c>
      <c r="V7647" s="179"/>
      <c r="W7647" s="7"/>
      <c r="X7647" s="3"/>
      <c r="Y7647" s="3"/>
      <c r="Z7647" s="146">
        <v>269819</v>
      </c>
      <c r="AA7647" s="11"/>
      <c r="AB7647" s="123" t="s">
        <v>7939</v>
      </c>
      <c r="AC7647" s="124"/>
      <c r="AD7647" s="41"/>
      <c r="AE7647" s="41"/>
      <c r="AF7647" s="191"/>
      <c r="AG7647" s="41"/>
      <c r="AH7647" s="41" t="s">
        <v>16608</v>
      </c>
      <c r="AI7647" s="80" t="s">
        <v>6</v>
      </c>
      <c r="AJ7647" s="41"/>
      <c r="AK7647" s="3"/>
      <c r="AL7647" s="85"/>
      <c r="AM7647" s="151" t="s">
        <v>26263</v>
      </c>
      <c r="AN7647" s="15"/>
      <c r="AO7647" s="166"/>
      <c r="AP7647" s="5">
        <f t="shared" si="120"/>
        <v>0</v>
      </c>
      <c r="AQ7647" s="16"/>
      <c r="AR7647" s="205">
        <v>1</v>
      </c>
      <c r="AS7647" s="16"/>
      <c r="AT7647" s="16"/>
      <c r="AU7647" s="16"/>
      <c r="AV7647" s="16"/>
      <c r="AW7647" s="16"/>
      <c r="AX7647" s="16"/>
    </row>
    <row r="7648" spans="1:50" s="13" customFormat="1" ht="15" hidden="1" customHeight="1" x14ac:dyDescent="0.2">
      <c r="A7648" s="7" t="s">
        <v>26963</v>
      </c>
      <c r="B7648" s="3" t="s">
        <v>27413</v>
      </c>
      <c r="C7648" s="85" t="s">
        <v>7939</v>
      </c>
      <c r="D7648" s="85" t="s">
        <v>13090</v>
      </c>
      <c r="E7648" s="202" t="s">
        <v>7951</v>
      </c>
      <c r="F7648" s="85" t="s">
        <v>34</v>
      </c>
      <c r="G7648" s="85" t="s">
        <v>38</v>
      </c>
      <c r="H7648" s="85" t="s">
        <v>20690</v>
      </c>
      <c r="I7648" s="3" t="s">
        <v>8095</v>
      </c>
      <c r="J7648" s="85" t="s">
        <v>124</v>
      </c>
      <c r="K7648" s="7" t="s">
        <v>125</v>
      </c>
      <c r="L7648" s="3"/>
      <c r="M7648" s="3"/>
      <c r="N7648" s="41" t="s">
        <v>25477</v>
      </c>
      <c r="O7648" s="87">
        <v>0</v>
      </c>
      <c r="P7648" s="87">
        <v>0</v>
      </c>
      <c r="Q7648" s="87">
        <v>0</v>
      </c>
      <c r="R7648" s="87">
        <v>0</v>
      </c>
      <c r="S7648" s="87"/>
      <c r="T7648" s="87"/>
      <c r="U7648" s="85" t="s">
        <v>112</v>
      </c>
      <c r="V7648" s="179"/>
      <c r="W7648" s="7"/>
      <c r="X7648" s="3"/>
      <c r="Y7648" s="3"/>
      <c r="Z7648" s="146">
        <v>26069</v>
      </c>
      <c r="AA7648" s="11"/>
      <c r="AB7648" s="123" t="s">
        <v>7939</v>
      </c>
      <c r="AC7648" s="124"/>
      <c r="AD7648" s="41"/>
      <c r="AE7648" s="41"/>
      <c r="AF7648" s="191"/>
      <c r="AG7648" s="41"/>
      <c r="AH7648" s="41" t="s">
        <v>7952</v>
      </c>
      <c r="AI7648" s="80" t="s">
        <v>6</v>
      </c>
      <c r="AJ7648" s="41"/>
      <c r="AK7648" s="3"/>
      <c r="AL7648" s="85"/>
      <c r="AM7648" s="151" t="s">
        <v>26263</v>
      </c>
      <c r="AN7648" s="15"/>
      <c r="AO7648" s="166"/>
      <c r="AP7648" s="5">
        <f t="shared" si="120"/>
        <v>0</v>
      </c>
      <c r="AQ7648" s="16"/>
      <c r="AR7648" s="205">
        <v>1</v>
      </c>
      <c r="AS7648" s="16"/>
      <c r="AT7648" s="16"/>
      <c r="AU7648" s="16"/>
      <c r="AV7648" s="16"/>
      <c r="AW7648" s="16"/>
      <c r="AX7648" s="16"/>
    </row>
    <row r="7649" spans="1:50" s="13" customFormat="1" ht="15" hidden="1" customHeight="1" x14ac:dyDescent="0.2">
      <c r="A7649" s="7" t="s">
        <v>26964</v>
      </c>
      <c r="B7649" s="3" t="s">
        <v>27414</v>
      </c>
      <c r="C7649" s="85" t="s">
        <v>7939</v>
      </c>
      <c r="D7649" s="85" t="s">
        <v>13090</v>
      </c>
      <c r="E7649" s="202" t="s">
        <v>7951</v>
      </c>
      <c r="F7649" s="85" t="s">
        <v>34</v>
      </c>
      <c r="G7649" s="85" t="s">
        <v>16219</v>
      </c>
      <c r="H7649" s="85" t="s">
        <v>20689</v>
      </c>
      <c r="I7649" s="3" t="s">
        <v>10268</v>
      </c>
      <c r="J7649" s="85" t="s">
        <v>4400</v>
      </c>
      <c r="K7649" s="7" t="s">
        <v>4422</v>
      </c>
      <c r="L7649" s="3"/>
      <c r="M7649" s="3"/>
      <c r="N7649" s="41" t="s">
        <v>27390</v>
      </c>
      <c r="O7649" s="87">
        <v>0</v>
      </c>
      <c r="P7649" s="87">
        <v>0</v>
      </c>
      <c r="Q7649" s="87">
        <v>0</v>
      </c>
      <c r="R7649" s="87">
        <v>0</v>
      </c>
      <c r="S7649" s="87"/>
      <c r="T7649" s="87"/>
      <c r="U7649" s="85" t="s">
        <v>112</v>
      </c>
      <c r="V7649" s="179"/>
      <c r="W7649" s="7"/>
      <c r="X7649" s="3"/>
      <c r="Y7649" s="3"/>
      <c r="Z7649" s="146">
        <v>534995</v>
      </c>
      <c r="AA7649" s="11"/>
      <c r="AB7649" s="123" t="s">
        <v>7939</v>
      </c>
      <c r="AC7649" s="124"/>
      <c r="AD7649" s="41"/>
      <c r="AE7649" s="41"/>
      <c r="AF7649" s="191"/>
      <c r="AG7649" s="41"/>
      <c r="AH7649" s="41" t="s">
        <v>7952</v>
      </c>
      <c r="AI7649" s="80" t="s">
        <v>6</v>
      </c>
      <c r="AJ7649" s="41"/>
      <c r="AK7649" s="3"/>
      <c r="AL7649" s="85"/>
      <c r="AM7649" s="151" t="s">
        <v>26263</v>
      </c>
      <c r="AN7649" s="15"/>
      <c r="AO7649" s="166"/>
      <c r="AP7649" s="5">
        <f t="shared" si="120"/>
        <v>0</v>
      </c>
      <c r="AQ7649" s="16"/>
      <c r="AR7649" s="205">
        <v>1</v>
      </c>
      <c r="AS7649" s="16"/>
      <c r="AT7649" s="16"/>
      <c r="AU7649" s="16"/>
      <c r="AV7649" s="16"/>
      <c r="AW7649" s="16"/>
      <c r="AX7649" s="16"/>
    </row>
    <row r="7650" spans="1:50" s="13" customFormat="1" ht="15" hidden="1" customHeight="1" x14ac:dyDescent="0.2">
      <c r="A7650" s="7" t="s">
        <v>26965</v>
      </c>
      <c r="B7650" s="3" t="s">
        <v>27415</v>
      </c>
      <c r="C7650" s="85" t="s">
        <v>7939</v>
      </c>
      <c r="D7650" s="85" t="s">
        <v>13090</v>
      </c>
      <c r="E7650" s="202" t="s">
        <v>7951</v>
      </c>
      <c r="F7650" s="85" t="s">
        <v>34</v>
      </c>
      <c r="G7650" s="85" t="s">
        <v>38</v>
      </c>
      <c r="H7650" s="85" t="s">
        <v>20690</v>
      </c>
      <c r="I7650" s="3" t="s">
        <v>8095</v>
      </c>
      <c r="J7650" s="85" t="s">
        <v>124</v>
      </c>
      <c r="K7650" s="7" t="s">
        <v>125</v>
      </c>
      <c r="L7650" s="3"/>
      <c r="M7650" s="3"/>
      <c r="N7650" s="41" t="s">
        <v>27416</v>
      </c>
      <c r="O7650" s="87">
        <v>0</v>
      </c>
      <c r="P7650" s="87">
        <v>0</v>
      </c>
      <c r="Q7650" s="87">
        <v>0</v>
      </c>
      <c r="R7650" s="87">
        <v>0</v>
      </c>
      <c r="S7650" s="87"/>
      <c r="T7650" s="87"/>
      <c r="U7650" s="85" t="s">
        <v>112</v>
      </c>
      <c r="V7650" s="179"/>
      <c r="W7650" s="7"/>
      <c r="X7650" s="3"/>
      <c r="Y7650" s="3"/>
      <c r="Z7650" s="146">
        <v>57969</v>
      </c>
      <c r="AA7650" s="11"/>
      <c r="AB7650" s="123" t="s">
        <v>7939</v>
      </c>
      <c r="AC7650" s="124"/>
      <c r="AD7650" s="41"/>
      <c r="AE7650" s="41"/>
      <c r="AF7650" s="191"/>
      <c r="AG7650" s="41"/>
      <c r="AH7650" s="41" t="s">
        <v>7952</v>
      </c>
      <c r="AI7650" s="80" t="s">
        <v>6</v>
      </c>
      <c r="AJ7650" s="41"/>
      <c r="AK7650" s="3"/>
      <c r="AL7650" s="85"/>
      <c r="AM7650" s="151" t="s">
        <v>26263</v>
      </c>
      <c r="AN7650" s="15"/>
      <c r="AO7650" s="166"/>
      <c r="AP7650" s="5">
        <f t="shared" si="120"/>
        <v>0</v>
      </c>
      <c r="AQ7650" s="16"/>
      <c r="AR7650" s="205">
        <v>1</v>
      </c>
      <c r="AS7650" s="16"/>
      <c r="AT7650" s="16"/>
      <c r="AU7650" s="16"/>
      <c r="AV7650" s="16"/>
      <c r="AW7650" s="16"/>
      <c r="AX7650" s="16"/>
    </row>
    <row r="7651" spans="1:50" s="13" customFormat="1" ht="15" hidden="1" customHeight="1" x14ac:dyDescent="0.2">
      <c r="A7651" s="7" t="s">
        <v>28717</v>
      </c>
      <c r="B7651" s="3" t="s">
        <v>28290</v>
      </c>
      <c r="C7651" s="85" t="s">
        <v>7939</v>
      </c>
      <c r="D7651" s="85" t="s">
        <v>13090</v>
      </c>
      <c r="E7651" s="202" t="s">
        <v>9112</v>
      </c>
      <c r="F7651" s="85" t="s">
        <v>34</v>
      </c>
      <c r="G7651" s="85" t="s">
        <v>37</v>
      </c>
      <c r="H7651" s="85" t="s">
        <v>20689</v>
      </c>
      <c r="I7651" s="3" t="s">
        <v>8145</v>
      </c>
      <c r="J7651" s="85" t="s">
        <v>105</v>
      </c>
      <c r="K7651" s="7" t="s">
        <v>102</v>
      </c>
      <c r="L7651" s="3"/>
      <c r="M7651" s="3"/>
      <c r="N7651" s="41" t="s">
        <v>25433</v>
      </c>
      <c r="O7651" s="87">
        <v>0</v>
      </c>
      <c r="P7651" s="87">
        <v>0</v>
      </c>
      <c r="Q7651" s="87">
        <v>0</v>
      </c>
      <c r="R7651" s="87">
        <v>0</v>
      </c>
      <c r="S7651" s="87"/>
      <c r="T7651" s="87"/>
      <c r="U7651" s="85" t="s">
        <v>112</v>
      </c>
      <c r="V7651" s="179"/>
      <c r="W7651" s="7"/>
      <c r="X7651" s="3"/>
      <c r="Y7651" s="3"/>
      <c r="Z7651" s="211">
        <v>845991</v>
      </c>
      <c r="AA7651" s="11"/>
      <c r="AB7651" s="123" t="s">
        <v>7939</v>
      </c>
      <c r="AC7651" s="124"/>
      <c r="AD7651" s="41"/>
      <c r="AE7651" s="41"/>
      <c r="AF7651" s="191"/>
      <c r="AG7651" s="41"/>
      <c r="AH7651" s="41" t="s">
        <v>7952</v>
      </c>
      <c r="AI7651" s="80" t="s">
        <v>6</v>
      </c>
      <c r="AJ7651" s="41"/>
      <c r="AK7651" s="3"/>
      <c r="AL7651" s="85"/>
      <c r="AM7651" s="151" t="s">
        <v>28169</v>
      </c>
      <c r="AN7651" s="15"/>
      <c r="AO7651" s="166"/>
      <c r="AP7651" s="5">
        <f t="shared" si="120"/>
        <v>0</v>
      </c>
      <c r="AQ7651" s="16"/>
      <c r="AR7651" s="205">
        <v>1</v>
      </c>
      <c r="AS7651" s="16"/>
      <c r="AT7651" s="16"/>
      <c r="AU7651" s="16"/>
      <c r="AV7651" s="16"/>
      <c r="AW7651" s="16"/>
      <c r="AX7651" s="16"/>
    </row>
    <row r="7652" spans="1:50" s="13" customFormat="1" ht="15" hidden="1" customHeight="1" x14ac:dyDescent="0.2">
      <c r="A7652" s="7" t="s">
        <v>11467</v>
      </c>
      <c r="B7652" s="3" t="s">
        <v>11468</v>
      </c>
      <c r="C7652" s="85" t="s">
        <v>7939</v>
      </c>
      <c r="D7652" s="85" t="s">
        <v>13090</v>
      </c>
      <c r="E7652" s="202" t="s">
        <v>154</v>
      </c>
      <c r="F7652" s="85" t="s">
        <v>68</v>
      </c>
      <c r="G7652" s="85" t="s">
        <v>71</v>
      </c>
      <c r="H7652" s="85" t="s">
        <v>20690</v>
      </c>
      <c r="I7652" s="3" t="s">
        <v>16740</v>
      </c>
      <c r="J7652" s="85" t="s">
        <v>4447</v>
      </c>
      <c r="K7652" s="7" t="s">
        <v>4988</v>
      </c>
      <c r="L7652" s="3"/>
      <c r="M7652" s="3"/>
      <c r="N7652" s="41" t="s">
        <v>11469</v>
      </c>
      <c r="O7652" s="87">
        <v>429036</v>
      </c>
      <c r="P7652" s="87">
        <v>418239</v>
      </c>
      <c r="Q7652" s="87">
        <v>10797</v>
      </c>
      <c r="R7652" s="87">
        <v>0</v>
      </c>
      <c r="S7652" s="87"/>
      <c r="T7652" s="87"/>
      <c r="U7652" s="85">
        <v>2009</v>
      </c>
      <c r="V7652" s="179"/>
      <c r="W7652" s="7"/>
      <c r="X7652" s="3"/>
      <c r="Y7652" s="3"/>
      <c r="Z7652" s="146">
        <v>16280</v>
      </c>
      <c r="AA7652" s="11"/>
      <c r="AB7652" s="123" t="s">
        <v>7939</v>
      </c>
      <c r="AC7652" s="124"/>
      <c r="AD7652" s="41"/>
      <c r="AE7652" s="41"/>
      <c r="AF7652" s="191">
        <v>43927</v>
      </c>
      <c r="AG7652" s="41"/>
      <c r="AH7652" s="41" t="s">
        <v>8189</v>
      </c>
      <c r="AI7652" s="80" t="s">
        <v>6</v>
      </c>
      <c r="AJ7652" s="41"/>
      <c r="AK7652" s="3"/>
      <c r="AL7652" s="85"/>
      <c r="AM7652" s="151" t="s">
        <v>19998</v>
      </c>
      <c r="AN7652" s="15"/>
      <c r="AO7652" s="166"/>
      <c r="AP7652" s="5">
        <f t="shared" si="120"/>
        <v>0</v>
      </c>
      <c r="AQ7652" s="16"/>
      <c r="AR7652" s="205">
        <v>1</v>
      </c>
      <c r="AS7652" s="16"/>
      <c r="AT7652" s="16"/>
      <c r="AU7652" s="16"/>
      <c r="AV7652" s="16"/>
      <c r="AW7652" s="16"/>
      <c r="AX7652" s="16"/>
    </row>
    <row r="7653" spans="1:50" s="13" customFormat="1" ht="15" hidden="1" customHeight="1" x14ac:dyDescent="0.2">
      <c r="A7653" s="7" t="s">
        <v>28718</v>
      </c>
      <c r="B7653" s="3" t="s">
        <v>28291</v>
      </c>
      <c r="C7653" s="85" t="s">
        <v>7939</v>
      </c>
      <c r="D7653" s="85" t="s">
        <v>13090</v>
      </c>
      <c r="E7653" s="202" t="s">
        <v>15965</v>
      </c>
      <c r="F7653" s="85" t="s">
        <v>34</v>
      </c>
      <c r="G7653" s="85" t="s">
        <v>35</v>
      </c>
      <c r="H7653" s="85" t="s">
        <v>20688</v>
      </c>
      <c r="I7653" s="7" t="s">
        <v>8854</v>
      </c>
      <c r="J7653" s="85" t="s">
        <v>5308</v>
      </c>
      <c r="K7653" s="7" t="s">
        <v>22404</v>
      </c>
      <c r="L7653" s="3"/>
      <c r="M7653" s="3"/>
      <c r="N7653" s="41" t="s">
        <v>28292</v>
      </c>
      <c r="O7653" s="87">
        <v>0</v>
      </c>
      <c r="P7653" s="87">
        <v>0</v>
      </c>
      <c r="Q7653" s="87">
        <v>0</v>
      </c>
      <c r="R7653" s="87">
        <v>0</v>
      </c>
      <c r="S7653" s="87"/>
      <c r="T7653" s="87"/>
      <c r="U7653" s="85" t="s">
        <v>112</v>
      </c>
      <c r="V7653" s="179"/>
      <c r="W7653" s="7"/>
      <c r="X7653" s="3"/>
      <c r="Y7653" s="3"/>
      <c r="Z7653" s="146">
        <v>1383667</v>
      </c>
      <c r="AA7653" s="11"/>
      <c r="AB7653" s="123" t="s">
        <v>7939</v>
      </c>
      <c r="AC7653" s="124"/>
      <c r="AD7653" s="41"/>
      <c r="AE7653" s="41"/>
      <c r="AF7653" s="191"/>
      <c r="AG7653" s="41"/>
      <c r="AH7653" s="41" t="s">
        <v>7952</v>
      </c>
      <c r="AI7653" s="80" t="s">
        <v>6</v>
      </c>
      <c r="AJ7653" s="41"/>
      <c r="AK7653" s="3"/>
      <c r="AL7653" s="85"/>
      <c r="AM7653" s="151" t="s">
        <v>28169</v>
      </c>
      <c r="AN7653" s="15"/>
      <c r="AO7653" s="166"/>
      <c r="AP7653" s="5">
        <f t="shared" si="120"/>
        <v>0</v>
      </c>
      <c r="AQ7653" s="16"/>
      <c r="AR7653" s="205">
        <v>1</v>
      </c>
      <c r="AS7653" s="16"/>
      <c r="AT7653" s="16"/>
      <c r="AU7653" s="16"/>
      <c r="AV7653" s="16"/>
      <c r="AW7653" s="16"/>
      <c r="AX7653" s="16"/>
    </row>
    <row r="7654" spans="1:50" s="13" customFormat="1" ht="15" hidden="1" customHeight="1" x14ac:dyDescent="0.2">
      <c r="A7654" s="7" t="s">
        <v>26966</v>
      </c>
      <c r="B7654" s="3" t="s">
        <v>27417</v>
      </c>
      <c r="C7654" s="85" t="s">
        <v>7939</v>
      </c>
      <c r="D7654" s="85" t="s">
        <v>13090</v>
      </c>
      <c r="E7654" s="202" t="s">
        <v>7951</v>
      </c>
      <c r="F7654" s="85" t="s">
        <v>34</v>
      </c>
      <c r="G7654" s="85" t="s">
        <v>37</v>
      </c>
      <c r="H7654" s="85" t="s">
        <v>20689</v>
      </c>
      <c r="I7654" s="3" t="s">
        <v>8145</v>
      </c>
      <c r="J7654" s="85" t="s">
        <v>4400</v>
      </c>
      <c r="K7654" s="7" t="s">
        <v>4422</v>
      </c>
      <c r="L7654" s="3"/>
      <c r="M7654" s="3"/>
      <c r="N7654" s="41" t="s">
        <v>27196</v>
      </c>
      <c r="O7654" s="87">
        <v>0</v>
      </c>
      <c r="P7654" s="87">
        <v>0</v>
      </c>
      <c r="Q7654" s="87">
        <v>0</v>
      </c>
      <c r="R7654" s="87">
        <v>0</v>
      </c>
      <c r="S7654" s="87"/>
      <c r="T7654" s="87"/>
      <c r="U7654" s="85" t="s">
        <v>112</v>
      </c>
      <c r="V7654" s="179"/>
      <c r="W7654" s="7"/>
      <c r="X7654" s="3"/>
      <c r="Y7654" s="3"/>
      <c r="Z7654" s="211">
        <v>239399</v>
      </c>
      <c r="AA7654" s="11"/>
      <c r="AB7654" s="123" t="s">
        <v>7939</v>
      </c>
      <c r="AC7654" s="124"/>
      <c r="AD7654" s="41"/>
      <c r="AE7654" s="41"/>
      <c r="AF7654" s="191"/>
      <c r="AG7654" s="41"/>
      <c r="AH7654" s="41" t="s">
        <v>7952</v>
      </c>
      <c r="AI7654" s="80" t="s">
        <v>6</v>
      </c>
      <c r="AJ7654" s="41"/>
      <c r="AK7654" s="3"/>
      <c r="AL7654" s="85"/>
      <c r="AM7654" s="151" t="s">
        <v>26263</v>
      </c>
      <c r="AN7654" s="15"/>
      <c r="AO7654" s="166"/>
      <c r="AP7654" s="5">
        <f t="shared" si="120"/>
        <v>0</v>
      </c>
      <c r="AQ7654" s="16"/>
      <c r="AR7654" s="205">
        <v>1</v>
      </c>
      <c r="AS7654" s="16"/>
      <c r="AT7654" s="16"/>
      <c r="AU7654" s="16"/>
      <c r="AV7654" s="16"/>
      <c r="AW7654" s="16"/>
      <c r="AX7654" s="16"/>
    </row>
    <row r="7655" spans="1:50" s="13" customFormat="1" ht="15" hidden="1" customHeight="1" x14ac:dyDescent="0.2">
      <c r="A7655" s="7" t="s">
        <v>26967</v>
      </c>
      <c r="B7655" s="3" t="s">
        <v>27418</v>
      </c>
      <c r="C7655" s="85" t="s">
        <v>7939</v>
      </c>
      <c r="D7655" s="85" t="s">
        <v>13090</v>
      </c>
      <c r="E7655" s="202" t="s">
        <v>9112</v>
      </c>
      <c r="F7655" s="85" t="s">
        <v>68</v>
      </c>
      <c r="G7655" s="85" t="s">
        <v>71</v>
      </c>
      <c r="H7655" s="85" t="s">
        <v>20690</v>
      </c>
      <c r="I7655" s="3" t="s">
        <v>9788</v>
      </c>
      <c r="J7655" s="85" t="s">
        <v>4447</v>
      </c>
      <c r="K7655" s="7" t="s">
        <v>7996</v>
      </c>
      <c r="L7655" s="3"/>
      <c r="M7655" s="3"/>
      <c r="N7655" s="41" t="s">
        <v>27419</v>
      </c>
      <c r="O7655" s="87">
        <v>0</v>
      </c>
      <c r="P7655" s="87">
        <v>0</v>
      </c>
      <c r="Q7655" s="87">
        <v>0</v>
      </c>
      <c r="R7655" s="87">
        <v>0</v>
      </c>
      <c r="S7655" s="87"/>
      <c r="T7655" s="87"/>
      <c r="U7655" s="85" t="s">
        <v>112</v>
      </c>
      <c r="V7655" s="179"/>
      <c r="W7655" s="7"/>
      <c r="X7655" s="3"/>
      <c r="Y7655" s="3"/>
      <c r="Z7655" s="146">
        <v>34395</v>
      </c>
      <c r="AA7655" s="11"/>
      <c r="AB7655" s="123" t="s">
        <v>7939</v>
      </c>
      <c r="AC7655" s="124"/>
      <c r="AD7655" s="41"/>
      <c r="AE7655" s="41"/>
      <c r="AF7655" s="191"/>
      <c r="AG7655" s="41"/>
      <c r="AH7655" s="41" t="s">
        <v>8189</v>
      </c>
      <c r="AI7655" s="80" t="s">
        <v>6</v>
      </c>
      <c r="AJ7655" s="41"/>
      <c r="AK7655" s="3"/>
      <c r="AL7655" s="85"/>
      <c r="AM7655" s="151" t="s">
        <v>26263</v>
      </c>
      <c r="AN7655" s="15"/>
      <c r="AO7655" s="166"/>
      <c r="AP7655" s="5">
        <f t="shared" si="120"/>
        <v>0</v>
      </c>
      <c r="AQ7655" s="16"/>
      <c r="AR7655" s="205">
        <v>1</v>
      </c>
      <c r="AS7655" s="16"/>
      <c r="AT7655" s="16"/>
      <c r="AU7655" s="16"/>
      <c r="AV7655" s="16"/>
      <c r="AW7655" s="16"/>
      <c r="AX7655" s="16"/>
    </row>
    <row r="7656" spans="1:50" s="13" customFormat="1" ht="15" hidden="1" customHeight="1" x14ac:dyDescent="0.2">
      <c r="A7656" s="7" t="s">
        <v>11470</v>
      </c>
      <c r="B7656" s="3" t="s">
        <v>11471</v>
      </c>
      <c r="C7656" s="85" t="s">
        <v>7939</v>
      </c>
      <c r="D7656" s="85" t="s">
        <v>13090</v>
      </c>
      <c r="E7656" s="202" t="s">
        <v>154</v>
      </c>
      <c r="F7656" s="85" t="s">
        <v>68</v>
      </c>
      <c r="G7656" s="85" t="s">
        <v>71</v>
      </c>
      <c r="H7656" s="85" t="s">
        <v>20690</v>
      </c>
      <c r="I7656" s="3" t="s">
        <v>16740</v>
      </c>
      <c r="J7656" s="85" t="s">
        <v>4447</v>
      </c>
      <c r="K7656" s="7" t="s">
        <v>4988</v>
      </c>
      <c r="L7656" s="3"/>
      <c r="M7656" s="3"/>
      <c r="N7656" s="41" t="s">
        <v>11472</v>
      </c>
      <c r="O7656" s="87">
        <v>353942</v>
      </c>
      <c r="P7656" s="87">
        <v>353641</v>
      </c>
      <c r="Q7656" s="87">
        <v>301</v>
      </c>
      <c r="R7656" s="87">
        <v>0</v>
      </c>
      <c r="S7656" s="87"/>
      <c r="T7656" s="87"/>
      <c r="U7656" s="85">
        <v>2009</v>
      </c>
      <c r="V7656" s="179"/>
      <c r="W7656" s="7"/>
      <c r="X7656" s="3"/>
      <c r="Y7656" s="3"/>
      <c r="Z7656" s="146">
        <v>13108</v>
      </c>
      <c r="AA7656" s="11"/>
      <c r="AB7656" s="123" t="s">
        <v>7939</v>
      </c>
      <c r="AC7656" s="124"/>
      <c r="AD7656" s="41"/>
      <c r="AE7656" s="41"/>
      <c r="AF7656" s="191">
        <v>43927</v>
      </c>
      <c r="AG7656" s="41"/>
      <c r="AH7656" s="41" t="s">
        <v>16608</v>
      </c>
      <c r="AI7656" s="80" t="s">
        <v>6</v>
      </c>
      <c r="AJ7656" s="41"/>
      <c r="AK7656" s="3"/>
      <c r="AL7656" s="85"/>
      <c r="AM7656" s="151" t="s">
        <v>19998</v>
      </c>
      <c r="AN7656" s="15"/>
      <c r="AO7656" s="166"/>
      <c r="AP7656" s="5">
        <f t="shared" si="120"/>
        <v>0</v>
      </c>
      <c r="AQ7656" s="16"/>
      <c r="AR7656" s="205">
        <v>1</v>
      </c>
      <c r="AS7656" s="16"/>
      <c r="AT7656" s="16"/>
      <c r="AU7656" s="16"/>
      <c r="AV7656" s="16"/>
      <c r="AW7656" s="16"/>
      <c r="AX7656" s="16"/>
    </row>
    <row r="7657" spans="1:50" s="13" customFormat="1" ht="15" hidden="1" customHeight="1" x14ac:dyDescent="0.2">
      <c r="A7657" s="7" t="s">
        <v>26968</v>
      </c>
      <c r="B7657" s="3" t="s">
        <v>27420</v>
      </c>
      <c r="C7657" s="85" t="s">
        <v>7939</v>
      </c>
      <c r="D7657" s="85" t="s">
        <v>13090</v>
      </c>
      <c r="E7657" s="202" t="s">
        <v>7951</v>
      </c>
      <c r="F7657" s="85" t="s">
        <v>14</v>
      </c>
      <c r="G7657" s="85" t="s">
        <v>20</v>
      </c>
      <c r="H7657" s="85" t="s">
        <v>20689</v>
      </c>
      <c r="I7657" s="3" t="s">
        <v>16770</v>
      </c>
      <c r="J7657" s="85" t="s">
        <v>4400</v>
      </c>
      <c r="K7657" s="7" t="s">
        <v>4422</v>
      </c>
      <c r="L7657" s="3"/>
      <c r="M7657" s="3"/>
      <c r="N7657" s="41" t="s">
        <v>27294</v>
      </c>
      <c r="O7657" s="87">
        <v>0</v>
      </c>
      <c r="P7657" s="87">
        <v>0</v>
      </c>
      <c r="Q7657" s="87">
        <v>0</v>
      </c>
      <c r="R7657" s="87">
        <v>0</v>
      </c>
      <c r="S7657" s="87"/>
      <c r="T7657" s="87"/>
      <c r="U7657" s="85" t="s">
        <v>112</v>
      </c>
      <c r="V7657" s="179"/>
      <c r="W7657" s="7"/>
      <c r="X7657" s="3"/>
      <c r="Y7657" s="3"/>
      <c r="Z7657" s="146">
        <v>327990</v>
      </c>
      <c r="AA7657" s="11"/>
      <c r="AB7657" s="123" t="s">
        <v>7939</v>
      </c>
      <c r="AC7657" s="124"/>
      <c r="AD7657" s="41"/>
      <c r="AE7657" s="41"/>
      <c r="AF7657" s="191"/>
      <c r="AG7657" s="41"/>
      <c r="AH7657" s="41" t="s">
        <v>7952</v>
      </c>
      <c r="AI7657" s="80" t="s">
        <v>6</v>
      </c>
      <c r="AJ7657" s="41"/>
      <c r="AK7657" s="3"/>
      <c r="AL7657" s="85"/>
      <c r="AM7657" s="151" t="s">
        <v>26263</v>
      </c>
      <c r="AN7657" s="15"/>
      <c r="AO7657" s="166"/>
      <c r="AP7657" s="5">
        <f t="shared" si="120"/>
        <v>0</v>
      </c>
      <c r="AQ7657" s="16"/>
      <c r="AR7657" s="205">
        <v>1</v>
      </c>
      <c r="AS7657" s="16"/>
      <c r="AT7657" s="16"/>
      <c r="AU7657" s="16"/>
      <c r="AV7657" s="16"/>
      <c r="AW7657" s="16"/>
      <c r="AX7657" s="16"/>
    </row>
    <row r="7658" spans="1:50" s="13" customFormat="1" ht="15" hidden="1" customHeight="1" x14ac:dyDescent="0.2">
      <c r="A7658" s="7" t="s">
        <v>28719</v>
      </c>
      <c r="B7658" s="3" t="s">
        <v>28293</v>
      </c>
      <c r="C7658" s="85" t="s">
        <v>7939</v>
      </c>
      <c r="D7658" s="85" t="s">
        <v>13090</v>
      </c>
      <c r="E7658" s="202" t="s">
        <v>7951</v>
      </c>
      <c r="F7658" s="85" t="s">
        <v>64</v>
      </c>
      <c r="G7658" s="85" t="s">
        <v>16220</v>
      </c>
      <c r="H7658" s="85" t="s">
        <v>20690</v>
      </c>
      <c r="I7658" s="3" t="s">
        <v>11579</v>
      </c>
      <c r="J7658" s="85" t="s">
        <v>4400</v>
      </c>
      <c r="K7658" s="7" t="s">
        <v>3838</v>
      </c>
      <c r="L7658" s="3"/>
      <c r="M7658" s="3"/>
      <c r="N7658" s="41" t="s">
        <v>28294</v>
      </c>
      <c r="O7658" s="87">
        <v>0</v>
      </c>
      <c r="P7658" s="87">
        <v>0</v>
      </c>
      <c r="Q7658" s="87">
        <v>0</v>
      </c>
      <c r="R7658" s="87">
        <v>0</v>
      </c>
      <c r="S7658" s="87"/>
      <c r="T7658" s="87"/>
      <c r="U7658" s="85" t="s">
        <v>112</v>
      </c>
      <c r="V7658" s="179"/>
      <c r="W7658" s="7"/>
      <c r="X7658" s="3"/>
      <c r="Y7658" s="3"/>
      <c r="Z7658" s="146">
        <v>58587</v>
      </c>
      <c r="AA7658" s="11"/>
      <c r="AB7658" s="123" t="s">
        <v>7939</v>
      </c>
      <c r="AC7658" s="124"/>
      <c r="AD7658" s="41"/>
      <c r="AE7658" s="41"/>
      <c r="AF7658" s="191"/>
      <c r="AG7658" s="41"/>
      <c r="AH7658" s="41" t="s">
        <v>7967</v>
      </c>
      <c r="AI7658" s="80" t="s">
        <v>6</v>
      </c>
      <c r="AJ7658" s="41"/>
      <c r="AK7658" s="3"/>
      <c r="AL7658" s="85"/>
      <c r="AM7658" s="151" t="s">
        <v>28169</v>
      </c>
      <c r="AN7658" s="15"/>
      <c r="AO7658" s="166"/>
      <c r="AP7658" s="5">
        <f t="shared" si="120"/>
        <v>0</v>
      </c>
      <c r="AQ7658" s="16"/>
      <c r="AR7658" s="205">
        <v>1</v>
      </c>
      <c r="AS7658" s="16"/>
      <c r="AT7658" s="16"/>
      <c r="AU7658" s="16"/>
      <c r="AV7658" s="16"/>
      <c r="AW7658" s="16"/>
      <c r="AX7658" s="16"/>
    </row>
    <row r="7659" spans="1:50" s="13" customFormat="1" ht="15" hidden="1" customHeight="1" x14ac:dyDescent="0.2">
      <c r="A7659" s="7" t="s">
        <v>26969</v>
      </c>
      <c r="B7659" s="3" t="s">
        <v>27421</v>
      </c>
      <c r="C7659" s="85" t="s">
        <v>7939</v>
      </c>
      <c r="D7659" s="85" t="s">
        <v>13090</v>
      </c>
      <c r="E7659" s="202" t="s">
        <v>7951</v>
      </c>
      <c r="F7659" s="85" t="s">
        <v>14</v>
      </c>
      <c r="G7659" s="85" t="s">
        <v>20</v>
      </c>
      <c r="H7659" s="85" t="s">
        <v>20689</v>
      </c>
      <c r="I7659" s="3" t="s">
        <v>16770</v>
      </c>
      <c r="J7659" s="85" t="s">
        <v>4400</v>
      </c>
      <c r="K7659" s="7" t="s">
        <v>4422</v>
      </c>
      <c r="L7659" s="3"/>
      <c r="M7659" s="3"/>
      <c r="N7659" s="41" t="s">
        <v>25450</v>
      </c>
      <c r="O7659" s="87">
        <v>0</v>
      </c>
      <c r="P7659" s="87">
        <v>0</v>
      </c>
      <c r="Q7659" s="87">
        <v>0</v>
      </c>
      <c r="R7659" s="87">
        <v>0</v>
      </c>
      <c r="S7659" s="87"/>
      <c r="T7659" s="87"/>
      <c r="U7659" s="85" t="s">
        <v>112</v>
      </c>
      <c r="V7659" s="179"/>
      <c r="W7659" s="7"/>
      <c r="X7659" s="3"/>
      <c r="Y7659" s="3"/>
      <c r="Z7659" s="146">
        <v>138477</v>
      </c>
      <c r="AA7659" s="11"/>
      <c r="AB7659" s="123" t="s">
        <v>7939</v>
      </c>
      <c r="AC7659" s="124"/>
      <c r="AD7659" s="41"/>
      <c r="AE7659" s="41"/>
      <c r="AF7659" s="191"/>
      <c r="AG7659" s="41"/>
      <c r="AH7659" s="41" t="s">
        <v>7952</v>
      </c>
      <c r="AI7659" s="80" t="s">
        <v>6</v>
      </c>
      <c r="AJ7659" s="41"/>
      <c r="AK7659" s="3"/>
      <c r="AL7659" s="85"/>
      <c r="AM7659" s="151" t="s">
        <v>26263</v>
      </c>
      <c r="AN7659" s="15"/>
      <c r="AO7659" s="166"/>
      <c r="AP7659" s="5">
        <f t="shared" si="120"/>
        <v>0</v>
      </c>
      <c r="AQ7659" s="16"/>
      <c r="AR7659" s="205">
        <v>1</v>
      </c>
      <c r="AS7659" s="16"/>
      <c r="AT7659" s="16"/>
      <c r="AU7659" s="16"/>
      <c r="AV7659" s="16"/>
      <c r="AW7659" s="16"/>
      <c r="AX7659" s="16"/>
    </row>
    <row r="7660" spans="1:50" s="13" customFormat="1" ht="15" hidden="1" customHeight="1" x14ac:dyDescent="0.2">
      <c r="A7660" s="7" t="s">
        <v>26970</v>
      </c>
      <c r="B7660" s="3" t="s">
        <v>27422</v>
      </c>
      <c r="C7660" s="85" t="s">
        <v>7939</v>
      </c>
      <c r="D7660" s="85" t="s">
        <v>13090</v>
      </c>
      <c r="E7660" s="202" t="s">
        <v>10070</v>
      </c>
      <c r="F7660" s="85" t="s">
        <v>14</v>
      </c>
      <c r="G7660" s="85" t="s">
        <v>17</v>
      </c>
      <c r="H7660" s="85" t="s">
        <v>20690</v>
      </c>
      <c r="I7660" s="3" t="s">
        <v>9452</v>
      </c>
      <c r="J7660" s="85" t="s">
        <v>124</v>
      </c>
      <c r="K7660" s="7" t="s">
        <v>125</v>
      </c>
      <c r="L7660" s="3"/>
      <c r="M7660" s="3"/>
      <c r="N7660" s="41" t="s">
        <v>22611</v>
      </c>
      <c r="O7660" s="87">
        <v>0</v>
      </c>
      <c r="P7660" s="87">
        <v>0</v>
      </c>
      <c r="Q7660" s="87">
        <v>0</v>
      </c>
      <c r="R7660" s="87">
        <v>0</v>
      </c>
      <c r="S7660" s="87"/>
      <c r="T7660" s="87"/>
      <c r="U7660" s="85" t="s">
        <v>112</v>
      </c>
      <c r="V7660" s="179"/>
      <c r="W7660" s="7"/>
      <c r="X7660" s="3"/>
      <c r="Y7660" s="3"/>
      <c r="Z7660" s="146">
        <v>57885</v>
      </c>
      <c r="AA7660" s="11"/>
      <c r="AB7660" s="123" t="s">
        <v>7939</v>
      </c>
      <c r="AC7660" s="124"/>
      <c r="AD7660" s="41"/>
      <c r="AE7660" s="41"/>
      <c r="AF7660" s="191"/>
      <c r="AG7660" s="41"/>
      <c r="AH7660" s="41" t="s">
        <v>8189</v>
      </c>
      <c r="AI7660" s="80" t="s">
        <v>6</v>
      </c>
      <c r="AJ7660" s="41"/>
      <c r="AK7660" s="3"/>
      <c r="AL7660" s="85"/>
      <c r="AM7660" s="151" t="s">
        <v>26263</v>
      </c>
      <c r="AN7660" s="15"/>
      <c r="AO7660" s="166"/>
      <c r="AP7660" s="5">
        <f t="shared" si="120"/>
        <v>0</v>
      </c>
      <c r="AQ7660" s="16"/>
      <c r="AR7660" s="205">
        <v>1</v>
      </c>
      <c r="AS7660" s="16"/>
      <c r="AT7660" s="16"/>
      <c r="AU7660" s="16"/>
      <c r="AV7660" s="16"/>
      <c r="AW7660" s="16"/>
      <c r="AX7660" s="16"/>
    </row>
    <row r="7661" spans="1:50" s="13" customFormat="1" ht="15" hidden="1" customHeight="1" x14ac:dyDescent="0.2">
      <c r="A7661" s="7" t="s">
        <v>26971</v>
      </c>
      <c r="B7661" s="3" t="s">
        <v>27423</v>
      </c>
      <c r="C7661" s="85" t="s">
        <v>7939</v>
      </c>
      <c r="D7661" s="85" t="s">
        <v>13090</v>
      </c>
      <c r="E7661" s="202" t="s">
        <v>10070</v>
      </c>
      <c r="F7661" s="85" t="s">
        <v>14</v>
      </c>
      <c r="G7661" s="85" t="s">
        <v>17</v>
      </c>
      <c r="H7661" s="85" t="s">
        <v>20690</v>
      </c>
      <c r="I7661" s="3" t="s">
        <v>9452</v>
      </c>
      <c r="J7661" s="85" t="s">
        <v>124</v>
      </c>
      <c r="K7661" s="7" t="s">
        <v>125</v>
      </c>
      <c r="L7661" s="3"/>
      <c r="M7661" s="3"/>
      <c r="N7661" s="41" t="s">
        <v>22611</v>
      </c>
      <c r="O7661" s="87">
        <v>0</v>
      </c>
      <c r="P7661" s="87">
        <v>0</v>
      </c>
      <c r="Q7661" s="87">
        <v>0</v>
      </c>
      <c r="R7661" s="87">
        <v>0</v>
      </c>
      <c r="S7661" s="87"/>
      <c r="T7661" s="87"/>
      <c r="U7661" s="85" t="s">
        <v>112</v>
      </c>
      <c r="V7661" s="179"/>
      <c r="W7661" s="7"/>
      <c r="X7661" s="3"/>
      <c r="Y7661" s="3"/>
      <c r="Z7661" s="146">
        <v>57930</v>
      </c>
      <c r="AA7661" s="11"/>
      <c r="AB7661" s="123" t="s">
        <v>7939</v>
      </c>
      <c r="AC7661" s="124"/>
      <c r="AD7661" s="41"/>
      <c r="AE7661" s="41"/>
      <c r="AF7661" s="191"/>
      <c r="AG7661" s="41"/>
      <c r="AH7661" s="41" t="s">
        <v>8189</v>
      </c>
      <c r="AI7661" s="80" t="s">
        <v>6</v>
      </c>
      <c r="AJ7661" s="41"/>
      <c r="AK7661" s="3"/>
      <c r="AL7661" s="85"/>
      <c r="AM7661" s="151" t="s">
        <v>26263</v>
      </c>
      <c r="AN7661" s="15"/>
      <c r="AO7661" s="166"/>
      <c r="AP7661" s="5">
        <f t="shared" si="120"/>
        <v>0</v>
      </c>
      <c r="AQ7661" s="16"/>
      <c r="AR7661" s="205">
        <v>1</v>
      </c>
      <c r="AS7661" s="16"/>
      <c r="AT7661" s="16"/>
      <c r="AU7661" s="16"/>
      <c r="AV7661" s="16"/>
      <c r="AW7661" s="16"/>
      <c r="AX7661" s="16"/>
    </row>
    <row r="7662" spans="1:50" s="13" customFormat="1" ht="15" hidden="1" customHeight="1" x14ac:dyDescent="0.2">
      <c r="A7662" s="7" t="s">
        <v>11473</v>
      </c>
      <c r="B7662" s="3" t="s">
        <v>11474</v>
      </c>
      <c r="C7662" s="85" t="s">
        <v>7939</v>
      </c>
      <c r="D7662" s="85" t="s">
        <v>13090</v>
      </c>
      <c r="E7662" s="202" t="s">
        <v>154</v>
      </c>
      <c r="F7662" s="85" t="s">
        <v>55</v>
      </c>
      <c r="G7662" s="85" t="s">
        <v>63</v>
      </c>
      <c r="H7662" s="85" t="s">
        <v>20690</v>
      </c>
      <c r="I7662" s="3" t="s">
        <v>4564</v>
      </c>
      <c r="J7662" s="85" t="s">
        <v>4435</v>
      </c>
      <c r="K7662" s="7" t="s">
        <v>3838</v>
      </c>
      <c r="L7662" s="3"/>
      <c r="M7662" s="3"/>
      <c r="N7662" s="41" t="s">
        <v>7950</v>
      </c>
      <c r="O7662" s="87">
        <v>897791</v>
      </c>
      <c r="P7662" s="87">
        <v>895563</v>
      </c>
      <c r="Q7662" s="87">
        <v>2228</v>
      </c>
      <c r="R7662" s="87">
        <v>0</v>
      </c>
      <c r="S7662" s="87"/>
      <c r="T7662" s="87"/>
      <c r="U7662" s="85">
        <v>2007</v>
      </c>
      <c r="V7662" s="179"/>
      <c r="W7662" s="7"/>
      <c r="X7662" s="3"/>
      <c r="Y7662" s="3"/>
      <c r="Z7662" s="146">
        <v>140590</v>
      </c>
      <c r="AA7662" s="11"/>
      <c r="AB7662" s="123" t="s">
        <v>7939</v>
      </c>
      <c r="AC7662" s="124"/>
      <c r="AD7662" s="41"/>
      <c r="AE7662" s="41"/>
      <c r="AF7662" s="191">
        <v>43927</v>
      </c>
      <c r="AG7662" s="41"/>
      <c r="AH7662" s="41" t="s">
        <v>8024</v>
      </c>
      <c r="AI7662" s="80" t="s">
        <v>6</v>
      </c>
      <c r="AJ7662" s="41"/>
      <c r="AK7662" s="3"/>
      <c r="AL7662" s="85"/>
      <c r="AM7662" s="151" t="s">
        <v>19998</v>
      </c>
      <c r="AN7662" s="15"/>
      <c r="AO7662" s="166"/>
      <c r="AP7662" s="5">
        <f t="shared" si="120"/>
        <v>0</v>
      </c>
      <c r="AQ7662" s="16"/>
      <c r="AR7662" s="205">
        <v>1</v>
      </c>
      <c r="AS7662" s="16"/>
      <c r="AT7662" s="16"/>
      <c r="AU7662" s="16"/>
      <c r="AV7662" s="16"/>
      <c r="AW7662" s="16"/>
      <c r="AX7662" s="16"/>
    </row>
    <row r="7663" spans="1:50" s="13" customFormat="1" ht="15" hidden="1" customHeight="1" x14ac:dyDescent="0.2">
      <c r="A7663" s="7" t="s">
        <v>26972</v>
      </c>
      <c r="B7663" s="3" t="s">
        <v>27424</v>
      </c>
      <c r="C7663" s="85" t="s">
        <v>7939</v>
      </c>
      <c r="D7663" s="85" t="s">
        <v>13090</v>
      </c>
      <c r="E7663" s="202" t="s">
        <v>7951</v>
      </c>
      <c r="F7663" s="85" t="s">
        <v>14</v>
      </c>
      <c r="G7663" s="85" t="s">
        <v>20</v>
      </c>
      <c r="H7663" s="85" t="s">
        <v>20689</v>
      </c>
      <c r="I7663" s="3" t="s">
        <v>16770</v>
      </c>
      <c r="J7663" s="85" t="s">
        <v>4400</v>
      </c>
      <c r="K7663" s="7" t="s">
        <v>4422</v>
      </c>
      <c r="L7663" s="3"/>
      <c r="M7663" s="3"/>
      <c r="N7663" s="41" t="s">
        <v>27425</v>
      </c>
      <c r="O7663" s="87">
        <v>0</v>
      </c>
      <c r="P7663" s="87">
        <v>0</v>
      </c>
      <c r="Q7663" s="87">
        <v>0</v>
      </c>
      <c r="R7663" s="87">
        <v>0</v>
      </c>
      <c r="S7663" s="87"/>
      <c r="T7663" s="87"/>
      <c r="U7663" s="85" t="s">
        <v>112</v>
      </c>
      <c r="V7663" s="179"/>
      <c r="W7663" s="7"/>
      <c r="X7663" s="3"/>
      <c r="Y7663" s="3"/>
      <c r="Z7663" s="211">
        <v>120000</v>
      </c>
      <c r="AA7663" s="11"/>
      <c r="AB7663" s="123" t="s">
        <v>7939</v>
      </c>
      <c r="AC7663" s="124"/>
      <c r="AD7663" s="41"/>
      <c r="AE7663" s="41"/>
      <c r="AF7663" s="191"/>
      <c r="AG7663" s="41"/>
      <c r="AH7663" s="41" t="s">
        <v>7952</v>
      </c>
      <c r="AI7663" s="80" t="s">
        <v>6</v>
      </c>
      <c r="AJ7663" s="41"/>
      <c r="AK7663" s="3"/>
      <c r="AL7663" s="85"/>
      <c r="AM7663" s="151" t="s">
        <v>26263</v>
      </c>
      <c r="AN7663" s="15"/>
      <c r="AO7663" s="166"/>
      <c r="AP7663" s="5">
        <f t="shared" si="120"/>
        <v>0</v>
      </c>
      <c r="AQ7663" s="16"/>
      <c r="AR7663" s="205">
        <v>1</v>
      </c>
      <c r="AS7663" s="16"/>
      <c r="AT7663" s="16"/>
      <c r="AU7663" s="16"/>
      <c r="AV7663" s="16"/>
      <c r="AW7663" s="16"/>
      <c r="AX7663" s="16"/>
    </row>
    <row r="7664" spans="1:50" s="13" customFormat="1" ht="15" hidden="1" customHeight="1" x14ac:dyDescent="0.2">
      <c r="A7664" s="7" t="s">
        <v>26973</v>
      </c>
      <c r="B7664" s="3" t="s">
        <v>27426</v>
      </c>
      <c r="C7664" s="85" t="s">
        <v>7939</v>
      </c>
      <c r="D7664" s="85" t="s">
        <v>13090</v>
      </c>
      <c r="E7664" s="202" t="s">
        <v>7951</v>
      </c>
      <c r="F7664" s="85" t="s">
        <v>14</v>
      </c>
      <c r="G7664" s="85" t="s">
        <v>20</v>
      </c>
      <c r="H7664" s="85" t="s">
        <v>20689</v>
      </c>
      <c r="I7664" s="3" t="s">
        <v>16770</v>
      </c>
      <c r="J7664" s="85" t="s">
        <v>4400</v>
      </c>
      <c r="K7664" s="7" t="s">
        <v>4422</v>
      </c>
      <c r="L7664" s="3"/>
      <c r="M7664" s="3"/>
      <c r="N7664" s="41" t="s">
        <v>27387</v>
      </c>
      <c r="O7664" s="87">
        <v>0</v>
      </c>
      <c r="P7664" s="87">
        <v>0</v>
      </c>
      <c r="Q7664" s="87">
        <v>0</v>
      </c>
      <c r="R7664" s="87">
        <v>0</v>
      </c>
      <c r="S7664" s="87"/>
      <c r="T7664" s="87"/>
      <c r="U7664" s="85" t="s">
        <v>112</v>
      </c>
      <c r="V7664" s="179"/>
      <c r="W7664" s="7"/>
      <c r="X7664" s="3"/>
      <c r="Y7664" s="3"/>
      <c r="Z7664" s="146">
        <v>150000</v>
      </c>
      <c r="AA7664" s="11"/>
      <c r="AB7664" s="123" t="s">
        <v>7939</v>
      </c>
      <c r="AC7664" s="124"/>
      <c r="AD7664" s="41"/>
      <c r="AE7664" s="41"/>
      <c r="AF7664" s="191"/>
      <c r="AG7664" s="41"/>
      <c r="AH7664" s="41" t="s">
        <v>7952</v>
      </c>
      <c r="AI7664" s="80" t="s">
        <v>6</v>
      </c>
      <c r="AJ7664" s="41"/>
      <c r="AK7664" s="3"/>
      <c r="AL7664" s="85"/>
      <c r="AM7664" s="151" t="s">
        <v>26263</v>
      </c>
      <c r="AN7664" s="15"/>
      <c r="AO7664" s="166"/>
      <c r="AP7664" s="5">
        <f t="shared" si="120"/>
        <v>0</v>
      </c>
      <c r="AQ7664" s="16"/>
      <c r="AR7664" s="205">
        <v>1</v>
      </c>
      <c r="AS7664" s="16"/>
      <c r="AT7664" s="16"/>
      <c r="AU7664" s="16"/>
      <c r="AV7664" s="16"/>
      <c r="AW7664" s="16"/>
      <c r="AX7664" s="16"/>
    </row>
    <row r="7665" spans="1:50" s="13" customFormat="1" ht="15" hidden="1" customHeight="1" x14ac:dyDescent="0.2">
      <c r="A7665" s="7" t="s">
        <v>26974</v>
      </c>
      <c r="B7665" s="3" t="s">
        <v>27427</v>
      </c>
      <c r="C7665" s="85" t="s">
        <v>7939</v>
      </c>
      <c r="D7665" s="85" t="s">
        <v>13090</v>
      </c>
      <c r="E7665" s="202" t="s">
        <v>9112</v>
      </c>
      <c r="F7665" s="85" t="s">
        <v>68</v>
      </c>
      <c r="G7665" s="85" t="s">
        <v>15334</v>
      </c>
      <c r="H7665" s="85" t="s">
        <v>20690</v>
      </c>
      <c r="I7665" s="3" t="s">
        <v>9556</v>
      </c>
      <c r="J7665" s="85" t="s">
        <v>4400</v>
      </c>
      <c r="K7665" s="7" t="s">
        <v>4422</v>
      </c>
      <c r="L7665" s="3"/>
      <c r="M7665" s="3"/>
      <c r="N7665" s="41" t="s">
        <v>27428</v>
      </c>
      <c r="O7665" s="87">
        <v>0</v>
      </c>
      <c r="P7665" s="87">
        <v>0</v>
      </c>
      <c r="Q7665" s="87">
        <v>0</v>
      </c>
      <c r="R7665" s="87">
        <v>0</v>
      </c>
      <c r="S7665" s="87"/>
      <c r="T7665" s="87"/>
      <c r="U7665" s="85" t="s">
        <v>112</v>
      </c>
      <c r="V7665" s="179"/>
      <c r="W7665" s="7"/>
      <c r="X7665" s="3"/>
      <c r="Y7665" s="3"/>
      <c r="Z7665" s="146">
        <v>63176</v>
      </c>
      <c r="AA7665" s="11"/>
      <c r="AB7665" s="123" t="s">
        <v>7939</v>
      </c>
      <c r="AC7665" s="124"/>
      <c r="AD7665" s="41"/>
      <c r="AE7665" s="41"/>
      <c r="AF7665" s="191"/>
      <c r="AG7665" s="41"/>
      <c r="AH7665" s="41" t="s">
        <v>16608</v>
      </c>
      <c r="AI7665" s="80" t="s">
        <v>6</v>
      </c>
      <c r="AJ7665" s="41"/>
      <c r="AK7665" s="3"/>
      <c r="AL7665" s="85"/>
      <c r="AM7665" s="151" t="s">
        <v>26263</v>
      </c>
      <c r="AN7665" s="15"/>
      <c r="AO7665" s="166"/>
      <c r="AP7665" s="5">
        <f t="shared" si="120"/>
        <v>0</v>
      </c>
      <c r="AQ7665" s="16"/>
      <c r="AR7665" s="205">
        <v>1</v>
      </c>
      <c r="AS7665" s="16"/>
      <c r="AT7665" s="16"/>
      <c r="AU7665" s="16"/>
      <c r="AV7665" s="16"/>
      <c r="AW7665" s="16"/>
      <c r="AX7665" s="16"/>
    </row>
    <row r="7666" spans="1:50" s="13" customFormat="1" ht="15" customHeight="1" x14ac:dyDescent="0.2">
      <c r="A7666" s="7" t="s">
        <v>26975</v>
      </c>
      <c r="B7666" s="3" t="s">
        <v>27429</v>
      </c>
      <c r="C7666" s="85" t="s">
        <v>7939</v>
      </c>
      <c r="D7666" s="85" t="s">
        <v>13090</v>
      </c>
      <c r="E7666" s="202" t="s">
        <v>15965</v>
      </c>
      <c r="F7666" s="85" t="s">
        <v>34</v>
      </c>
      <c r="G7666" s="85" t="s">
        <v>38</v>
      </c>
      <c r="H7666" s="85" t="s">
        <v>20690</v>
      </c>
      <c r="I7666" s="3" t="s">
        <v>21007</v>
      </c>
      <c r="J7666" s="85" t="s">
        <v>115</v>
      </c>
      <c r="K7666" s="7" t="s">
        <v>5931</v>
      </c>
      <c r="L7666" s="3"/>
      <c r="M7666" s="3"/>
      <c r="N7666" s="41" t="s">
        <v>9407</v>
      </c>
      <c r="O7666" s="87">
        <v>0</v>
      </c>
      <c r="P7666" s="87">
        <v>0</v>
      </c>
      <c r="Q7666" s="87">
        <v>0</v>
      </c>
      <c r="R7666" s="87">
        <v>0</v>
      </c>
      <c r="S7666" s="87"/>
      <c r="T7666" s="87"/>
      <c r="U7666" s="85" t="s">
        <v>112</v>
      </c>
      <c r="V7666" s="179"/>
      <c r="W7666" s="7"/>
      <c r="X7666" s="3"/>
      <c r="Y7666" s="3"/>
      <c r="Z7666" s="146">
        <v>224504</v>
      </c>
      <c r="AA7666" s="11"/>
      <c r="AB7666" s="123" t="s">
        <v>7939</v>
      </c>
      <c r="AC7666" s="124"/>
      <c r="AD7666" s="41"/>
      <c r="AE7666" s="41"/>
      <c r="AF7666" s="191"/>
      <c r="AG7666" s="41"/>
      <c r="AH7666" s="41" t="s">
        <v>7952</v>
      </c>
      <c r="AI7666" s="80" t="s">
        <v>6</v>
      </c>
      <c r="AJ7666" s="41"/>
      <c r="AK7666" s="3"/>
      <c r="AL7666" s="85"/>
      <c r="AM7666" s="151" t="s">
        <v>26263</v>
      </c>
      <c r="AN7666" s="15"/>
      <c r="AO7666" s="166"/>
      <c r="AP7666" s="5">
        <f t="shared" si="120"/>
        <v>0</v>
      </c>
      <c r="AQ7666" s="16"/>
      <c r="AR7666" s="205">
        <v>1</v>
      </c>
      <c r="AS7666" s="16"/>
      <c r="AT7666" s="16"/>
      <c r="AU7666" s="16"/>
      <c r="AV7666" s="16"/>
      <c r="AW7666" s="16"/>
      <c r="AX7666" s="16"/>
    </row>
    <row r="7667" spans="1:50" s="13" customFormat="1" ht="15" hidden="1" customHeight="1" x14ac:dyDescent="0.2">
      <c r="A7667" s="7" t="s">
        <v>11475</v>
      </c>
      <c r="B7667" s="3" t="s">
        <v>11476</v>
      </c>
      <c r="C7667" s="85" t="s">
        <v>7939</v>
      </c>
      <c r="D7667" s="85" t="s">
        <v>13090</v>
      </c>
      <c r="E7667" s="202" t="s">
        <v>154</v>
      </c>
      <c r="F7667" s="85" t="s">
        <v>55</v>
      </c>
      <c r="G7667" s="85" t="s">
        <v>15355</v>
      </c>
      <c r="H7667" s="85" t="s">
        <v>20690</v>
      </c>
      <c r="I7667" s="3" t="s">
        <v>7579</v>
      </c>
      <c r="J7667" s="85" t="s">
        <v>4435</v>
      </c>
      <c r="K7667" s="7" t="s">
        <v>3838</v>
      </c>
      <c r="L7667" s="3"/>
      <c r="M7667" s="3"/>
      <c r="N7667" s="41" t="s">
        <v>11477</v>
      </c>
      <c r="O7667" s="87">
        <v>18838</v>
      </c>
      <c r="P7667" s="87">
        <v>18338</v>
      </c>
      <c r="Q7667" s="87">
        <v>500</v>
      </c>
      <c r="R7667" s="87">
        <v>0</v>
      </c>
      <c r="S7667" s="87"/>
      <c r="T7667" s="87"/>
      <c r="U7667" s="85">
        <v>2006</v>
      </c>
      <c r="V7667" s="179"/>
      <c r="W7667" s="7"/>
      <c r="X7667" s="3"/>
      <c r="Y7667" s="3"/>
      <c r="Z7667" s="146">
        <v>17475</v>
      </c>
      <c r="AA7667" s="11"/>
      <c r="AB7667" s="123" t="s">
        <v>7939</v>
      </c>
      <c r="AC7667" s="124"/>
      <c r="AD7667" s="41"/>
      <c r="AE7667" s="41"/>
      <c r="AF7667" s="191">
        <v>43927</v>
      </c>
      <c r="AG7667" s="41"/>
      <c r="AH7667" s="41" t="s">
        <v>8024</v>
      </c>
      <c r="AI7667" s="80" t="s">
        <v>6</v>
      </c>
      <c r="AJ7667" s="41"/>
      <c r="AK7667" s="3"/>
      <c r="AL7667" s="85"/>
      <c r="AM7667" s="151" t="s">
        <v>19998</v>
      </c>
      <c r="AN7667" s="15"/>
      <c r="AO7667" s="166"/>
      <c r="AP7667" s="5">
        <f t="shared" si="120"/>
        <v>0</v>
      </c>
      <c r="AQ7667" s="16"/>
      <c r="AR7667" s="205">
        <v>1</v>
      </c>
      <c r="AS7667" s="16"/>
      <c r="AT7667" s="16"/>
      <c r="AU7667" s="16"/>
      <c r="AV7667" s="16"/>
      <c r="AW7667" s="16"/>
      <c r="AX7667" s="16"/>
    </row>
    <row r="7668" spans="1:50" s="13" customFormat="1" ht="15" hidden="1" customHeight="1" x14ac:dyDescent="0.2">
      <c r="A7668" s="7" t="s">
        <v>11478</v>
      </c>
      <c r="B7668" s="3" t="s">
        <v>11479</v>
      </c>
      <c r="C7668" s="85" t="s">
        <v>7939</v>
      </c>
      <c r="D7668" s="85" t="s">
        <v>13090</v>
      </c>
      <c r="E7668" s="202" t="s">
        <v>154</v>
      </c>
      <c r="F7668" s="85" t="s">
        <v>68</v>
      </c>
      <c r="G7668" s="85" t="s">
        <v>71</v>
      </c>
      <c r="H7668" s="85" t="s">
        <v>20690</v>
      </c>
      <c r="I7668" s="3" t="s">
        <v>16740</v>
      </c>
      <c r="J7668" s="85" t="s">
        <v>4447</v>
      </c>
      <c r="K7668" s="7" t="s">
        <v>4988</v>
      </c>
      <c r="L7668" s="3"/>
      <c r="M7668" s="3"/>
      <c r="N7668" s="41" t="s">
        <v>11480</v>
      </c>
      <c r="O7668" s="87">
        <v>553710</v>
      </c>
      <c r="P7668" s="87">
        <v>550921</v>
      </c>
      <c r="Q7668" s="87">
        <v>2789</v>
      </c>
      <c r="R7668" s="87">
        <v>0</v>
      </c>
      <c r="S7668" s="87"/>
      <c r="T7668" s="87"/>
      <c r="U7668" s="85">
        <v>2007</v>
      </c>
      <c r="V7668" s="179"/>
      <c r="W7668" s="7"/>
      <c r="X7668" s="3"/>
      <c r="Y7668" s="3"/>
      <c r="Z7668" s="146">
        <v>37292</v>
      </c>
      <c r="AA7668" s="11"/>
      <c r="AB7668" s="123" t="s">
        <v>7939</v>
      </c>
      <c r="AC7668" s="124"/>
      <c r="AD7668" s="41"/>
      <c r="AE7668" s="41"/>
      <c r="AF7668" s="191">
        <v>43927</v>
      </c>
      <c r="AG7668" s="41"/>
      <c r="AH7668" s="41" t="s">
        <v>8189</v>
      </c>
      <c r="AI7668" s="80" t="s">
        <v>6</v>
      </c>
      <c r="AJ7668" s="41"/>
      <c r="AK7668" s="3"/>
      <c r="AL7668" s="85"/>
      <c r="AM7668" s="151" t="s">
        <v>19998</v>
      </c>
      <c r="AN7668" s="15"/>
      <c r="AO7668" s="166"/>
      <c r="AP7668" s="5">
        <f t="shared" si="120"/>
        <v>0</v>
      </c>
      <c r="AQ7668" s="16"/>
      <c r="AR7668" s="205">
        <v>1</v>
      </c>
      <c r="AS7668" s="16"/>
      <c r="AT7668" s="16"/>
      <c r="AU7668" s="16"/>
      <c r="AV7668" s="16"/>
      <c r="AW7668" s="16"/>
      <c r="AX7668" s="16"/>
    </row>
    <row r="7669" spans="1:50" s="13" customFormat="1" ht="15" hidden="1" customHeight="1" x14ac:dyDescent="0.2">
      <c r="A7669" s="7" t="s">
        <v>26976</v>
      </c>
      <c r="B7669" s="3" t="s">
        <v>27430</v>
      </c>
      <c r="C7669" s="85" t="s">
        <v>7939</v>
      </c>
      <c r="D7669" s="85" t="s">
        <v>13090</v>
      </c>
      <c r="E7669" s="202" t="s">
        <v>7951</v>
      </c>
      <c r="F7669" s="85" t="s">
        <v>34</v>
      </c>
      <c r="G7669" s="85" t="s">
        <v>37</v>
      </c>
      <c r="H7669" s="85" t="s">
        <v>20689</v>
      </c>
      <c r="I7669" s="3" t="s">
        <v>10157</v>
      </c>
      <c r="J7669" s="85" t="s">
        <v>105</v>
      </c>
      <c r="K7669" s="7" t="s">
        <v>1470</v>
      </c>
      <c r="L7669" s="3"/>
      <c r="M7669" s="3"/>
      <c r="N7669" s="41" t="s">
        <v>27267</v>
      </c>
      <c r="O7669" s="87">
        <v>0</v>
      </c>
      <c r="P7669" s="87">
        <v>0</v>
      </c>
      <c r="Q7669" s="87">
        <v>0</v>
      </c>
      <c r="R7669" s="87">
        <v>0</v>
      </c>
      <c r="S7669" s="87"/>
      <c r="T7669" s="87"/>
      <c r="U7669" s="85" t="s">
        <v>112</v>
      </c>
      <c r="V7669" s="179"/>
      <c r="W7669" s="7"/>
      <c r="X7669" s="3"/>
      <c r="Y7669" s="3"/>
      <c r="Z7669" s="211">
        <v>39937</v>
      </c>
      <c r="AA7669" s="11"/>
      <c r="AB7669" s="123" t="s">
        <v>7939</v>
      </c>
      <c r="AC7669" s="124"/>
      <c r="AD7669" s="41"/>
      <c r="AE7669" s="41"/>
      <c r="AF7669" s="191"/>
      <c r="AG7669" s="41"/>
      <c r="AH7669" s="41" t="s">
        <v>7952</v>
      </c>
      <c r="AI7669" s="80" t="s">
        <v>6</v>
      </c>
      <c r="AJ7669" s="41"/>
      <c r="AK7669" s="3"/>
      <c r="AL7669" s="85"/>
      <c r="AM7669" s="151" t="s">
        <v>26263</v>
      </c>
      <c r="AN7669" s="15"/>
      <c r="AO7669" s="166"/>
      <c r="AP7669" s="5">
        <f t="shared" si="120"/>
        <v>0</v>
      </c>
      <c r="AQ7669" s="16"/>
      <c r="AR7669" s="205">
        <v>1</v>
      </c>
      <c r="AS7669" s="16"/>
      <c r="AT7669" s="16"/>
      <c r="AU7669" s="16"/>
      <c r="AV7669" s="16"/>
      <c r="AW7669" s="16"/>
      <c r="AX7669" s="16"/>
    </row>
    <row r="7670" spans="1:50" s="13" customFormat="1" ht="15" hidden="1" customHeight="1" x14ac:dyDescent="0.2">
      <c r="A7670" s="7" t="s">
        <v>26977</v>
      </c>
      <c r="B7670" s="3" t="s">
        <v>27431</v>
      </c>
      <c r="C7670" s="85" t="s">
        <v>7939</v>
      </c>
      <c r="D7670" s="85" t="s">
        <v>13090</v>
      </c>
      <c r="E7670" s="202" t="s">
        <v>7951</v>
      </c>
      <c r="F7670" s="85" t="s">
        <v>14</v>
      </c>
      <c r="G7670" s="85" t="s">
        <v>20</v>
      </c>
      <c r="H7670" s="85" t="s">
        <v>20689</v>
      </c>
      <c r="I7670" s="3" t="s">
        <v>16770</v>
      </c>
      <c r="J7670" s="85" t="s">
        <v>4400</v>
      </c>
      <c r="K7670" s="7" t="s">
        <v>4422</v>
      </c>
      <c r="L7670" s="3"/>
      <c r="M7670" s="3"/>
      <c r="N7670" s="41" t="s">
        <v>27387</v>
      </c>
      <c r="O7670" s="87">
        <v>0</v>
      </c>
      <c r="P7670" s="87">
        <v>0</v>
      </c>
      <c r="Q7670" s="87">
        <v>0</v>
      </c>
      <c r="R7670" s="87">
        <v>0</v>
      </c>
      <c r="S7670" s="87"/>
      <c r="T7670" s="87"/>
      <c r="U7670" s="85" t="s">
        <v>112</v>
      </c>
      <c r="V7670" s="179"/>
      <c r="W7670" s="7"/>
      <c r="X7670" s="3"/>
      <c r="Y7670" s="3"/>
      <c r="Z7670" s="146">
        <v>353000</v>
      </c>
      <c r="AA7670" s="11"/>
      <c r="AB7670" s="123" t="s">
        <v>7939</v>
      </c>
      <c r="AC7670" s="124"/>
      <c r="AD7670" s="41"/>
      <c r="AE7670" s="41"/>
      <c r="AF7670" s="191"/>
      <c r="AG7670" s="41"/>
      <c r="AH7670" s="41" t="s">
        <v>7952</v>
      </c>
      <c r="AI7670" s="80" t="s">
        <v>6</v>
      </c>
      <c r="AJ7670" s="41"/>
      <c r="AK7670" s="3"/>
      <c r="AL7670" s="85"/>
      <c r="AM7670" s="151" t="s">
        <v>26263</v>
      </c>
      <c r="AN7670" s="15"/>
      <c r="AO7670" s="166"/>
      <c r="AP7670" s="5">
        <f t="shared" si="120"/>
        <v>0</v>
      </c>
      <c r="AQ7670" s="16"/>
      <c r="AR7670" s="205">
        <v>1</v>
      </c>
      <c r="AS7670" s="16"/>
      <c r="AT7670" s="16"/>
      <c r="AU7670" s="16"/>
      <c r="AV7670" s="16"/>
      <c r="AW7670" s="16"/>
      <c r="AX7670" s="16"/>
    </row>
    <row r="7671" spans="1:50" s="13" customFormat="1" ht="15" hidden="1" customHeight="1" x14ac:dyDescent="0.2">
      <c r="A7671" s="7" t="s">
        <v>28720</v>
      </c>
      <c r="B7671" s="3" t="s">
        <v>28295</v>
      </c>
      <c r="C7671" s="85" t="s">
        <v>7939</v>
      </c>
      <c r="D7671" s="85" t="s">
        <v>13090</v>
      </c>
      <c r="E7671" s="202" t="s">
        <v>8031</v>
      </c>
      <c r="F7671" s="85" t="s">
        <v>34</v>
      </c>
      <c r="G7671" s="85" t="s">
        <v>16219</v>
      </c>
      <c r="H7671" s="85" t="s">
        <v>20689</v>
      </c>
      <c r="I7671" s="3" t="s">
        <v>16770</v>
      </c>
      <c r="J7671" s="85" t="s">
        <v>124</v>
      </c>
      <c r="K7671" s="7" t="s">
        <v>6241</v>
      </c>
      <c r="L7671" s="3"/>
      <c r="M7671" s="3"/>
      <c r="N7671" s="41" t="s">
        <v>27232</v>
      </c>
      <c r="O7671" s="87">
        <v>0</v>
      </c>
      <c r="P7671" s="87">
        <v>0</v>
      </c>
      <c r="Q7671" s="87">
        <v>0</v>
      </c>
      <c r="R7671" s="87">
        <v>0</v>
      </c>
      <c r="S7671" s="87"/>
      <c r="T7671" s="87"/>
      <c r="U7671" s="85" t="s">
        <v>112</v>
      </c>
      <c r="V7671" s="179"/>
      <c r="W7671" s="7"/>
      <c r="X7671" s="3"/>
      <c r="Y7671" s="3"/>
      <c r="Z7671" s="146">
        <v>98324</v>
      </c>
      <c r="AA7671" s="11"/>
      <c r="AB7671" s="123" t="s">
        <v>7939</v>
      </c>
      <c r="AC7671" s="124"/>
      <c r="AD7671" s="41"/>
      <c r="AE7671" s="41"/>
      <c r="AF7671" s="191"/>
      <c r="AG7671" s="41"/>
      <c r="AH7671" s="41" t="s">
        <v>7952</v>
      </c>
      <c r="AI7671" s="80" t="s">
        <v>6</v>
      </c>
      <c r="AJ7671" s="41"/>
      <c r="AK7671" s="3"/>
      <c r="AL7671" s="85"/>
      <c r="AM7671" s="151" t="s">
        <v>28169</v>
      </c>
      <c r="AN7671" s="15"/>
      <c r="AO7671" s="166"/>
      <c r="AP7671" s="5">
        <f t="shared" si="120"/>
        <v>0</v>
      </c>
      <c r="AQ7671" s="16"/>
      <c r="AR7671" s="205">
        <v>1</v>
      </c>
      <c r="AS7671" s="16"/>
      <c r="AT7671" s="16"/>
      <c r="AU7671" s="16"/>
      <c r="AV7671" s="16"/>
      <c r="AW7671" s="16"/>
      <c r="AX7671" s="16"/>
    </row>
    <row r="7672" spans="1:50" s="13" customFormat="1" ht="15" hidden="1" customHeight="1" x14ac:dyDescent="0.2">
      <c r="A7672" s="7" t="s">
        <v>26978</v>
      </c>
      <c r="B7672" s="3" t="s">
        <v>27432</v>
      </c>
      <c r="C7672" s="85" t="s">
        <v>7939</v>
      </c>
      <c r="D7672" s="85" t="s">
        <v>13090</v>
      </c>
      <c r="E7672" s="202" t="s">
        <v>9112</v>
      </c>
      <c r="F7672" s="85" t="s">
        <v>40</v>
      </c>
      <c r="G7672" s="85" t="s">
        <v>43</v>
      </c>
      <c r="H7672" s="85" t="s">
        <v>20690</v>
      </c>
      <c r="I7672" s="3" t="s">
        <v>10897</v>
      </c>
      <c r="J7672" s="85" t="s">
        <v>115</v>
      </c>
      <c r="K7672" s="7" t="s">
        <v>16001</v>
      </c>
      <c r="L7672" s="3"/>
      <c r="M7672" s="3"/>
      <c r="N7672" s="41" t="s">
        <v>22681</v>
      </c>
      <c r="O7672" s="87">
        <v>0</v>
      </c>
      <c r="P7672" s="87">
        <v>0</v>
      </c>
      <c r="Q7672" s="87">
        <v>0</v>
      </c>
      <c r="R7672" s="87">
        <v>0</v>
      </c>
      <c r="S7672" s="87"/>
      <c r="T7672" s="87"/>
      <c r="U7672" s="85" t="s">
        <v>112</v>
      </c>
      <c r="V7672" s="179"/>
      <c r="W7672" s="7"/>
      <c r="X7672" s="3"/>
      <c r="Y7672" s="3"/>
      <c r="Z7672" s="146">
        <v>1390319</v>
      </c>
      <c r="AA7672" s="11"/>
      <c r="AB7672" s="123" t="s">
        <v>7939</v>
      </c>
      <c r="AC7672" s="124"/>
      <c r="AD7672" s="41"/>
      <c r="AE7672" s="41"/>
      <c r="AF7672" s="191"/>
      <c r="AG7672" s="41"/>
      <c r="AH7672" s="41" t="s">
        <v>8211</v>
      </c>
      <c r="AI7672" s="80" t="s">
        <v>6</v>
      </c>
      <c r="AJ7672" s="41"/>
      <c r="AK7672" s="3"/>
      <c r="AL7672" s="85"/>
      <c r="AM7672" s="151" t="s">
        <v>26263</v>
      </c>
      <c r="AN7672" s="15"/>
      <c r="AO7672" s="166"/>
      <c r="AP7672" s="5">
        <f t="shared" si="120"/>
        <v>0</v>
      </c>
      <c r="AQ7672" s="16"/>
      <c r="AR7672" s="205">
        <v>1</v>
      </c>
      <c r="AS7672" s="16"/>
      <c r="AT7672" s="16"/>
      <c r="AU7672" s="16"/>
      <c r="AV7672" s="16"/>
      <c r="AW7672" s="16"/>
      <c r="AX7672" s="16"/>
    </row>
    <row r="7673" spans="1:50" s="13" customFormat="1" ht="15" hidden="1" customHeight="1" x14ac:dyDescent="0.2">
      <c r="A7673" s="7" t="s">
        <v>26979</v>
      </c>
      <c r="B7673" s="3" t="s">
        <v>27433</v>
      </c>
      <c r="C7673" s="85" t="s">
        <v>7939</v>
      </c>
      <c r="D7673" s="85" t="s">
        <v>13090</v>
      </c>
      <c r="E7673" s="202" t="s">
        <v>9112</v>
      </c>
      <c r="F7673" s="85" t="s">
        <v>40</v>
      </c>
      <c r="G7673" s="85" t="s">
        <v>43</v>
      </c>
      <c r="H7673" s="85" t="s">
        <v>20690</v>
      </c>
      <c r="I7673" s="3" t="s">
        <v>10897</v>
      </c>
      <c r="J7673" s="85" t="s">
        <v>4435</v>
      </c>
      <c r="K7673" s="7" t="s">
        <v>5608</v>
      </c>
      <c r="L7673" s="3"/>
      <c r="M7673" s="3"/>
      <c r="N7673" s="41" t="s">
        <v>10845</v>
      </c>
      <c r="O7673" s="87">
        <v>0</v>
      </c>
      <c r="P7673" s="87">
        <v>0</v>
      </c>
      <c r="Q7673" s="87">
        <v>0</v>
      </c>
      <c r="R7673" s="87">
        <v>0</v>
      </c>
      <c r="S7673" s="87"/>
      <c r="T7673" s="87"/>
      <c r="U7673" s="85" t="s">
        <v>112</v>
      </c>
      <c r="V7673" s="179"/>
      <c r="W7673" s="7"/>
      <c r="X7673" s="3"/>
      <c r="Y7673" s="3"/>
      <c r="Z7673" s="146">
        <v>2825930</v>
      </c>
      <c r="AA7673" s="11"/>
      <c r="AB7673" s="123" t="s">
        <v>7939</v>
      </c>
      <c r="AC7673" s="124"/>
      <c r="AD7673" s="41"/>
      <c r="AE7673" s="41"/>
      <c r="AF7673" s="191"/>
      <c r="AG7673" s="41"/>
      <c r="AH7673" s="41" t="s">
        <v>8211</v>
      </c>
      <c r="AI7673" s="80" t="s">
        <v>6</v>
      </c>
      <c r="AJ7673" s="41"/>
      <c r="AK7673" s="3"/>
      <c r="AL7673" s="85"/>
      <c r="AM7673" s="151" t="s">
        <v>26263</v>
      </c>
      <c r="AN7673" s="15"/>
      <c r="AO7673" s="166"/>
      <c r="AP7673" s="5">
        <f t="shared" si="120"/>
        <v>0</v>
      </c>
      <c r="AQ7673" s="16"/>
      <c r="AR7673" s="205">
        <v>1</v>
      </c>
      <c r="AS7673" s="16"/>
      <c r="AT7673" s="16"/>
      <c r="AU7673" s="16"/>
      <c r="AV7673" s="16"/>
      <c r="AW7673" s="16"/>
      <c r="AX7673" s="16"/>
    </row>
    <row r="7674" spans="1:50" s="13" customFormat="1" ht="15" hidden="1" customHeight="1" x14ac:dyDescent="0.2">
      <c r="A7674" s="7" t="s">
        <v>11481</v>
      </c>
      <c r="B7674" s="3" t="s">
        <v>11482</v>
      </c>
      <c r="C7674" s="85" t="s">
        <v>7939</v>
      </c>
      <c r="D7674" s="85" t="s">
        <v>13090</v>
      </c>
      <c r="E7674" s="202" t="s">
        <v>154</v>
      </c>
      <c r="F7674" s="85" t="s">
        <v>55</v>
      </c>
      <c r="G7674" s="85" t="s">
        <v>63</v>
      </c>
      <c r="H7674" s="85" t="s">
        <v>20690</v>
      </c>
      <c r="I7674" s="3" t="s">
        <v>7970</v>
      </c>
      <c r="J7674" s="85" t="s">
        <v>4435</v>
      </c>
      <c r="K7674" s="7" t="s">
        <v>3838</v>
      </c>
      <c r="L7674" s="3"/>
      <c r="M7674" s="3"/>
      <c r="N7674" s="41" t="s">
        <v>7950</v>
      </c>
      <c r="O7674" s="87">
        <v>63774</v>
      </c>
      <c r="P7674" s="87">
        <v>63774</v>
      </c>
      <c r="Q7674" s="87">
        <v>0</v>
      </c>
      <c r="R7674" s="87">
        <v>0</v>
      </c>
      <c r="S7674" s="87"/>
      <c r="T7674" s="87"/>
      <c r="U7674" s="85">
        <v>2008</v>
      </c>
      <c r="V7674" s="179"/>
      <c r="W7674" s="7"/>
      <c r="X7674" s="3"/>
      <c r="Y7674" s="3"/>
      <c r="Z7674" s="146">
        <v>9246</v>
      </c>
      <c r="AA7674" s="11"/>
      <c r="AB7674" s="123" t="s">
        <v>7939</v>
      </c>
      <c r="AC7674" s="124"/>
      <c r="AD7674" s="41"/>
      <c r="AE7674" s="41"/>
      <c r="AF7674" s="191">
        <v>43927</v>
      </c>
      <c r="AG7674" s="41"/>
      <c r="AH7674" s="41" t="s">
        <v>8024</v>
      </c>
      <c r="AI7674" s="80" t="s">
        <v>6</v>
      </c>
      <c r="AJ7674" s="41"/>
      <c r="AK7674" s="3"/>
      <c r="AL7674" s="85"/>
      <c r="AM7674" s="151" t="s">
        <v>19998</v>
      </c>
      <c r="AN7674" s="15"/>
      <c r="AO7674" s="166"/>
      <c r="AP7674" s="5">
        <f t="shared" si="120"/>
        <v>0</v>
      </c>
      <c r="AQ7674" s="16"/>
      <c r="AR7674" s="205">
        <v>1</v>
      </c>
      <c r="AS7674" s="16"/>
      <c r="AT7674" s="16"/>
      <c r="AU7674" s="16"/>
      <c r="AV7674" s="16"/>
      <c r="AW7674" s="16"/>
      <c r="AX7674" s="16"/>
    </row>
    <row r="7675" spans="1:50" s="13" customFormat="1" ht="15" hidden="1" customHeight="1" x14ac:dyDescent="0.2">
      <c r="A7675" s="7" t="s">
        <v>26980</v>
      </c>
      <c r="B7675" s="3" t="s">
        <v>27434</v>
      </c>
      <c r="C7675" s="85" t="s">
        <v>7939</v>
      </c>
      <c r="D7675" s="85" t="s">
        <v>13090</v>
      </c>
      <c r="E7675" s="202" t="s">
        <v>9112</v>
      </c>
      <c r="F7675" s="85" t="s">
        <v>40</v>
      </c>
      <c r="G7675" s="85" t="s">
        <v>43</v>
      </c>
      <c r="H7675" s="85" t="s">
        <v>20690</v>
      </c>
      <c r="I7675" s="3" t="s">
        <v>10897</v>
      </c>
      <c r="J7675" s="85" t="s">
        <v>4435</v>
      </c>
      <c r="K7675" s="7" t="s">
        <v>3838</v>
      </c>
      <c r="L7675" s="3"/>
      <c r="M7675" s="3"/>
      <c r="N7675" s="41" t="s">
        <v>27435</v>
      </c>
      <c r="O7675" s="87">
        <v>0</v>
      </c>
      <c r="P7675" s="87">
        <v>0</v>
      </c>
      <c r="Q7675" s="87">
        <v>0</v>
      </c>
      <c r="R7675" s="87">
        <v>0</v>
      </c>
      <c r="S7675" s="87"/>
      <c r="T7675" s="87"/>
      <c r="U7675" s="85" t="s">
        <v>112</v>
      </c>
      <c r="V7675" s="179"/>
      <c r="W7675" s="7"/>
      <c r="X7675" s="3"/>
      <c r="Y7675" s="3"/>
      <c r="Z7675" s="146">
        <v>9354482</v>
      </c>
      <c r="AA7675" s="11"/>
      <c r="AB7675" s="123" t="s">
        <v>7939</v>
      </c>
      <c r="AC7675" s="124"/>
      <c r="AD7675" s="41"/>
      <c r="AE7675" s="41"/>
      <c r="AF7675" s="191"/>
      <c r="AG7675" s="41"/>
      <c r="AH7675" s="41" t="s">
        <v>8211</v>
      </c>
      <c r="AI7675" s="80" t="s">
        <v>6</v>
      </c>
      <c r="AJ7675" s="41"/>
      <c r="AK7675" s="3"/>
      <c r="AL7675" s="85"/>
      <c r="AM7675" s="151" t="s">
        <v>26263</v>
      </c>
      <c r="AN7675" s="15"/>
      <c r="AO7675" s="166"/>
      <c r="AP7675" s="5">
        <f t="shared" si="120"/>
        <v>0</v>
      </c>
      <c r="AQ7675" s="16"/>
      <c r="AR7675" s="205">
        <v>1</v>
      </c>
      <c r="AS7675" s="16"/>
      <c r="AT7675" s="16"/>
      <c r="AU7675" s="16"/>
      <c r="AV7675" s="16"/>
      <c r="AW7675" s="16"/>
      <c r="AX7675" s="16"/>
    </row>
    <row r="7676" spans="1:50" s="13" customFormat="1" ht="15" hidden="1" customHeight="1" x14ac:dyDescent="0.2">
      <c r="A7676" s="7" t="s">
        <v>26981</v>
      </c>
      <c r="B7676" s="3" t="s">
        <v>27436</v>
      </c>
      <c r="C7676" s="85" t="s">
        <v>7939</v>
      </c>
      <c r="D7676" s="85" t="s">
        <v>13090</v>
      </c>
      <c r="E7676" s="202" t="s">
        <v>9112</v>
      </c>
      <c r="F7676" s="85" t="s">
        <v>40</v>
      </c>
      <c r="G7676" s="85" t="s">
        <v>43</v>
      </c>
      <c r="H7676" s="85" t="s">
        <v>20690</v>
      </c>
      <c r="I7676" s="3" t="s">
        <v>10897</v>
      </c>
      <c r="J7676" s="85" t="s">
        <v>4435</v>
      </c>
      <c r="K7676" s="7" t="s">
        <v>3838</v>
      </c>
      <c r="L7676" s="3"/>
      <c r="M7676" s="3"/>
      <c r="N7676" s="41" t="s">
        <v>27435</v>
      </c>
      <c r="O7676" s="87">
        <v>0</v>
      </c>
      <c r="P7676" s="87">
        <v>0</v>
      </c>
      <c r="Q7676" s="87">
        <v>0</v>
      </c>
      <c r="R7676" s="87">
        <v>0</v>
      </c>
      <c r="S7676" s="87"/>
      <c r="T7676" s="87"/>
      <c r="U7676" s="85" t="s">
        <v>112</v>
      </c>
      <c r="V7676" s="179"/>
      <c r="W7676" s="7"/>
      <c r="X7676" s="3"/>
      <c r="Y7676" s="3"/>
      <c r="Z7676" s="146">
        <v>14424642</v>
      </c>
      <c r="AA7676" s="11"/>
      <c r="AB7676" s="123" t="s">
        <v>7939</v>
      </c>
      <c r="AC7676" s="124"/>
      <c r="AD7676" s="41"/>
      <c r="AE7676" s="41"/>
      <c r="AF7676" s="191"/>
      <c r="AG7676" s="41"/>
      <c r="AH7676" s="41" t="s">
        <v>8211</v>
      </c>
      <c r="AI7676" s="80" t="s">
        <v>6</v>
      </c>
      <c r="AJ7676" s="41"/>
      <c r="AK7676" s="3"/>
      <c r="AL7676" s="85"/>
      <c r="AM7676" s="151" t="s">
        <v>26263</v>
      </c>
      <c r="AN7676" s="15"/>
      <c r="AO7676" s="166"/>
      <c r="AP7676" s="5">
        <f t="shared" si="120"/>
        <v>0</v>
      </c>
      <c r="AQ7676" s="16"/>
      <c r="AR7676" s="205">
        <v>1</v>
      </c>
      <c r="AS7676" s="16"/>
      <c r="AT7676" s="16"/>
      <c r="AU7676" s="16"/>
      <c r="AV7676" s="16"/>
      <c r="AW7676" s="16"/>
      <c r="AX7676" s="16"/>
    </row>
    <row r="7677" spans="1:50" s="13" customFormat="1" ht="15" hidden="1" customHeight="1" x14ac:dyDescent="0.2">
      <c r="A7677" s="7" t="s">
        <v>26982</v>
      </c>
      <c r="B7677" s="3" t="s">
        <v>27437</v>
      </c>
      <c r="C7677" s="85" t="s">
        <v>7939</v>
      </c>
      <c r="D7677" s="85" t="s">
        <v>13090</v>
      </c>
      <c r="E7677" s="202" t="s">
        <v>9112</v>
      </c>
      <c r="F7677" s="85" t="s">
        <v>40</v>
      </c>
      <c r="G7677" s="85" t="s">
        <v>43</v>
      </c>
      <c r="H7677" s="85" t="s">
        <v>20690</v>
      </c>
      <c r="I7677" s="3" t="s">
        <v>10897</v>
      </c>
      <c r="J7677" s="85" t="s">
        <v>4435</v>
      </c>
      <c r="K7677" s="7" t="s">
        <v>4871</v>
      </c>
      <c r="L7677" s="3"/>
      <c r="M7677" s="3"/>
      <c r="N7677" s="41" t="s">
        <v>27438</v>
      </c>
      <c r="O7677" s="87">
        <v>0</v>
      </c>
      <c r="P7677" s="87">
        <v>0</v>
      </c>
      <c r="Q7677" s="87">
        <v>0</v>
      </c>
      <c r="R7677" s="87">
        <v>0</v>
      </c>
      <c r="S7677" s="87"/>
      <c r="T7677" s="87"/>
      <c r="U7677" s="85" t="s">
        <v>112</v>
      </c>
      <c r="V7677" s="179"/>
      <c r="W7677" s="7"/>
      <c r="X7677" s="3"/>
      <c r="Y7677" s="3"/>
      <c r="Z7677" s="146">
        <v>10882863</v>
      </c>
      <c r="AA7677" s="11"/>
      <c r="AB7677" s="123" t="s">
        <v>7939</v>
      </c>
      <c r="AC7677" s="124"/>
      <c r="AD7677" s="41"/>
      <c r="AE7677" s="41"/>
      <c r="AF7677" s="191"/>
      <c r="AG7677" s="41"/>
      <c r="AH7677" s="41" t="s">
        <v>8211</v>
      </c>
      <c r="AI7677" s="80" t="s">
        <v>6</v>
      </c>
      <c r="AJ7677" s="41"/>
      <c r="AK7677" s="3"/>
      <c r="AL7677" s="85"/>
      <c r="AM7677" s="151" t="s">
        <v>26263</v>
      </c>
      <c r="AN7677" s="15"/>
      <c r="AO7677" s="166"/>
      <c r="AP7677" s="5">
        <f t="shared" si="120"/>
        <v>0</v>
      </c>
      <c r="AQ7677" s="16"/>
      <c r="AR7677" s="205">
        <v>1</v>
      </c>
      <c r="AS7677" s="16"/>
      <c r="AT7677" s="16"/>
      <c r="AU7677" s="16"/>
      <c r="AV7677" s="16"/>
      <c r="AW7677" s="16"/>
      <c r="AX7677" s="16"/>
    </row>
    <row r="7678" spans="1:50" s="13" customFormat="1" ht="15" hidden="1" customHeight="1" x14ac:dyDescent="0.2">
      <c r="A7678" s="7" t="s">
        <v>26983</v>
      </c>
      <c r="B7678" s="3" t="s">
        <v>27439</v>
      </c>
      <c r="C7678" s="85" t="s">
        <v>7939</v>
      </c>
      <c r="D7678" s="85" t="s">
        <v>13090</v>
      </c>
      <c r="E7678" s="202" t="s">
        <v>9112</v>
      </c>
      <c r="F7678" s="85" t="s">
        <v>40</v>
      </c>
      <c r="G7678" s="85" t="s">
        <v>43</v>
      </c>
      <c r="H7678" s="85" t="s">
        <v>20690</v>
      </c>
      <c r="I7678" s="3" t="s">
        <v>10897</v>
      </c>
      <c r="J7678" s="85" t="s">
        <v>4447</v>
      </c>
      <c r="K7678" s="7" t="s">
        <v>4448</v>
      </c>
      <c r="L7678" s="3"/>
      <c r="M7678" s="3"/>
      <c r="N7678" s="41" t="s">
        <v>22871</v>
      </c>
      <c r="O7678" s="87">
        <v>0</v>
      </c>
      <c r="P7678" s="87">
        <v>0</v>
      </c>
      <c r="Q7678" s="87">
        <v>0</v>
      </c>
      <c r="R7678" s="87">
        <v>0</v>
      </c>
      <c r="S7678" s="87"/>
      <c r="T7678" s="87"/>
      <c r="U7678" s="85" t="s">
        <v>112</v>
      </c>
      <c r="V7678" s="179"/>
      <c r="W7678" s="7"/>
      <c r="X7678" s="3"/>
      <c r="Y7678" s="3"/>
      <c r="Z7678" s="146">
        <v>2050546</v>
      </c>
      <c r="AA7678" s="11"/>
      <c r="AB7678" s="123" t="s">
        <v>7939</v>
      </c>
      <c r="AC7678" s="124"/>
      <c r="AD7678" s="41"/>
      <c r="AE7678" s="41"/>
      <c r="AF7678" s="191"/>
      <c r="AG7678" s="41"/>
      <c r="AH7678" s="41" t="s">
        <v>8211</v>
      </c>
      <c r="AI7678" s="80" t="s">
        <v>6</v>
      </c>
      <c r="AJ7678" s="41"/>
      <c r="AK7678" s="3"/>
      <c r="AL7678" s="85"/>
      <c r="AM7678" s="151" t="s">
        <v>26263</v>
      </c>
      <c r="AN7678" s="15"/>
      <c r="AO7678" s="166"/>
      <c r="AP7678" s="5">
        <f t="shared" si="120"/>
        <v>0</v>
      </c>
      <c r="AQ7678" s="16"/>
      <c r="AR7678" s="205">
        <v>1</v>
      </c>
      <c r="AS7678" s="16"/>
      <c r="AT7678" s="16"/>
      <c r="AU7678" s="16"/>
      <c r="AV7678" s="16"/>
      <c r="AW7678" s="16"/>
      <c r="AX7678" s="16"/>
    </row>
    <row r="7679" spans="1:50" s="13" customFormat="1" ht="15" hidden="1" customHeight="1" x14ac:dyDescent="0.2">
      <c r="A7679" s="7" t="s">
        <v>26984</v>
      </c>
      <c r="B7679" s="3" t="s">
        <v>27440</v>
      </c>
      <c r="C7679" s="85" t="s">
        <v>7939</v>
      </c>
      <c r="D7679" s="85" t="s">
        <v>13090</v>
      </c>
      <c r="E7679" s="202" t="s">
        <v>9112</v>
      </c>
      <c r="F7679" s="85" t="s">
        <v>40</v>
      </c>
      <c r="G7679" s="85" t="s">
        <v>43</v>
      </c>
      <c r="H7679" s="85" t="s">
        <v>20690</v>
      </c>
      <c r="I7679" s="3" t="s">
        <v>10897</v>
      </c>
      <c r="J7679" s="85" t="s">
        <v>4447</v>
      </c>
      <c r="K7679" s="1" t="s">
        <v>4500</v>
      </c>
      <c r="L7679" s="3"/>
      <c r="M7679" s="3"/>
      <c r="N7679" s="41" t="s">
        <v>22871</v>
      </c>
      <c r="O7679" s="87">
        <v>0</v>
      </c>
      <c r="P7679" s="87">
        <v>0</v>
      </c>
      <c r="Q7679" s="87">
        <v>0</v>
      </c>
      <c r="R7679" s="87">
        <v>0</v>
      </c>
      <c r="S7679" s="87"/>
      <c r="T7679" s="87"/>
      <c r="U7679" s="85" t="s">
        <v>112</v>
      </c>
      <c r="V7679" s="179"/>
      <c r="W7679" s="7"/>
      <c r="X7679" s="3"/>
      <c r="Y7679" s="3"/>
      <c r="Z7679" s="146">
        <v>1478126</v>
      </c>
      <c r="AA7679" s="11"/>
      <c r="AB7679" s="123" t="s">
        <v>7939</v>
      </c>
      <c r="AC7679" s="124"/>
      <c r="AD7679" s="41"/>
      <c r="AE7679" s="41"/>
      <c r="AF7679" s="191"/>
      <c r="AG7679" s="41"/>
      <c r="AH7679" s="41" t="s">
        <v>8211</v>
      </c>
      <c r="AI7679" s="80" t="s">
        <v>6</v>
      </c>
      <c r="AJ7679" s="41"/>
      <c r="AK7679" s="3"/>
      <c r="AL7679" s="85"/>
      <c r="AM7679" s="151" t="s">
        <v>26263</v>
      </c>
      <c r="AN7679" s="15"/>
      <c r="AO7679" s="166"/>
      <c r="AP7679" s="5">
        <f t="shared" si="120"/>
        <v>0</v>
      </c>
      <c r="AQ7679" s="16"/>
      <c r="AR7679" s="205">
        <v>1</v>
      </c>
      <c r="AS7679" s="16"/>
      <c r="AT7679" s="16"/>
      <c r="AU7679" s="16"/>
      <c r="AV7679" s="16"/>
      <c r="AW7679" s="16"/>
      <c r="AX7679" s="16"/>
    </row>
    <row r="7680" spans="1:50" s="13" customFormat="1" ht="15" hidden="1" customHeight="1" x14ac:dyDescent="0.2">
      <c r="A7680" s="7" t="s">
        <v>26985</v>
      </c>
      <c r="B7680" s="3" t="s">
        <v>27441</v>
      </c>
      <c r="C7680" s="85" t="s">
        <v>7939</v>
      </c>
      <c r="D7680" s="85" t="s">
        <v>13090</v>
      </c>
      <c r="E7680" s="202" t="s">
        <v>9112</v>
      </c>
      <c r="F7680" s="85" t="s">
        <v>40</v>
      </c>
      <c r="G7680" s="85" t="s">
        <v>43</v>
      </c>
      <c r="H7680" s="85" t="s">
        <v>20690</v>
      </c>
      <c r="I7680" s="3" t="s">
        <v>10897</v>
      </c>
      <c r="J7680" s="85" t="s">
        <v>4447</v>
      </c>
      <c r="K7680" s="7" t="s">
        <v>4988</v>
      </c>
      <c r="L7680" s="3"/>
      <c r="M7680" s="3"/>
      <c r="N7680" s="41" t="s">
        <v>22871</v>
      </c>
      <c r="O7680" s="87">
        <v>0</v>
      </c>
      <c r="P7680" s="87">
        <v>0</v>
      </c>
      <c r="Q7680" s="87">
        <v>0</v>
      </c>
      <c r="R7680" s="87">
        <v>0</v>
      </c>
      <c r="S7680" s="87"/>
      <c r="T7680" s="87"/>
      <c r="U7680" s="85" t="s">
        <v>112</v>
      </c>
      <c r="V7680" s="179"/>
      <c r="W7680" s="7"/>
      <c r="X7680" s="3"/>
      <c r="Y7680" s="3"/>
      <c r="Z7680" s="146">
        <v>1806700</v>
      </c>
      <c r="AA7680" s="11"/>
      <c r="AB7680" s="123" t="s">
        <v>7939</v>
      </c>
      <c r="AC7680" s="124"/>
      <c r="AD7680" s="41"/>
      <c r="AE7680" s="41"/>
      <c r="AF7680" s="191"/>
      <c r="AG7680" s="41"/>
      <c r="AH7680" s="41" t="s">
        <v>8211</v>
      </c>
      <c r="AI7680" s="80" t="s">
        <v>6</v>
      </c>
      <c r="AJ7680" s="41"/>
      <c r="AK7680" s="3"/>
      <c r="AL7680" s="85"/>
      <c r="AM7680" s="151" t="s">
        <v>26263</v>
      </c>
      <c r="AN7680" s="15"/>
      <c r="AO7680" s="166"/>
      <c r="AP7680" s="5">
        <f t="shared" si="120"/>
        <v>0</v>
      </c>
      <c r="AQ7680" s="16"/>
      <c r="AR7680" s="205">
        <v>1</v>
      </c>
      <c r="AS7680" s="16"/>
      <c r="AT7680" s="16"/>
      <c r="AU7680" s="16"/>
      <c r="AV7680" s="16"/>
      <c r="AW7680" s="16"/>
      <c r="AX7680" s="16"/>
    </row>
    <row r="7681" spans="1:50" s="13" customFormat="1" ht="15" hidden="1" customHeight="1" x14ac:dyDescent="0.2">
      <c r="A7681" s="7" t="s">
        <v>26986</v>
      </c>
      <c r="B7681" s="3" t="s">
        <v>27442</v>
      </c>
      <c r="C7681" s="85" t="s">
        <v>7939</v>
      </c>
      <c r="D7681" s="85" t="s">
        <v>13090</v>
      </c>
      <c r="E7681" s="202" t="s">
        <v>9112</v>
      </c>
      <c r="F7681" s="85" t="s">
        <v>40</v>
      </c>
      <c r="G7681" s="85" t="s">
        <v>43</v>
      </c>
      <c r="H7681" s="85" t="s">
        <v>20690</v>
      </c>
      <c r="I7681" s="3" t="s">
        <v>10897</v>
      </c>
      <c r="J7681" s="85" t="s">
        <v>4447</v>
      </c>
      <c r="K7681" s="7" t="s">
        <v>4601</v>
      </c>
      <c r="L7681" s="3"/>
      <c r="M7681" s="3"/>
      <c r="N7681" s="41" t="s">
        <v>22871</v>
      </c>
      <c r="O7681" s="87">
        <v>0</v>
      </c>
      <c r="P7681" s="87">
        <v>0</v>
      </c>
      <c r="Q7681" s="87">
        <v>0</v>
      </c>
      <c r="R7681" s="87">
        <v>0</v>
      </c>
      <c r="S7681" s="87"/>
      <c r="T7681" s="87"/>
      <c r="U7681" s="85" t="s">
        <v>112</v>
      </c>
      <c r="V7681" s="179"/>
      <c r="W7681" s="7"/>
      <c r="X7681" s="3"/>
      <c r="Y7681" s="3"/>
      <c r="Z7681" s="146">
        <v>1930175</v>
      </c>
      <c r="AA7681" s="11"/>
      <c r="AB7681" s="123" t="s">
        <v>7939</v>
      </c>
      <c r="AC7681" s="124"/>
      <c r="AD7681" s="41"/>
      <c r="AE7681" s="41"/>
      <c r="AF7681" s="191"/>
      <c r="AG7681" s="41"/>
      <c r="AH7681" s="41" t="s">
        <v>8211</v>
      </c>
      <c r="AI7681" s="80" t="s">
        <v>6</v>
      </c>
      <c r="AJ7681" s="41"/>
      <c r="AK7681" s="3"/>
      <c r="AL7681" s="85"/>
      <c r="AM7681" s="151" t="s">
        <v>26263</v>
      </c>
      <c r="AN7681" s="15"/>
      <c r="AO7681" s="166"/>
      <c r="AP7681" s="5">
        <f t="shared" si="120"/>
        <v>0</v>
      </c>
      <c r="AQ7681" s="16"/>
      <c r="AR7681" s="205">
        <v>1</v>
      </c>
      <c r="AS7681" s="16"/>
      <c r="AT7681" s="16"/>
      <c r="AU7681" s="16"/>
      <c r="AV7681" s="16"/>
      <c r="AW7681" s="16"/>
      <c r="AX7681" s="16"/>
    </row>
    <row r="7682" spans="1:50" s="13" customFormat="1" ht="15" hidden="1" customHeight="1" x14ac:dyDescent="0.2">
      <c r="A7682" s="7" t="s">
        <v>28721</v>
      </c>
      <c r="B7682" s="3" t="s">
        <v>28296</v>
      </c>
      <c r="C7682" s="85" t="s">
        <v>7939</v>
      </c>
      <c r="D7682" s="85" t="s">
        <v>13090</v>
      </c>
      <c r="E7682" s="202" t="s">
        <v>7951</v>
      </c>
      <c r="F7682" s="85" t="s">
        <v>14</v>
      </c>
      <c r="G7682" s="85" t="s">
        <v>20</v>
      </c>
      <c r="H7682" s="85" t="s">
        <v>20689</v>
      </c>
      <c r="I7682" s="3" t="s">
        <v>16770</v>
      </c>
      <c r="J7682" s="85" t="s">
        <v>4400</v>
      </c>
      <c r="K7682" s="7" t="s">
        <v>4422</v>
      </c>
      <c r="L7682" s="3"/>
      <c r="M7682" s="3"/>
      <c r="N7682" s="41" t="s">
        <v>28297</v>
      </c>
      <c r="O7682" s="87">
        <v>0</v>
      </c>
      <c r="P7682" s="87">
        <v>0</v>
      </c>
      <c r="Q7682" s="87">
        <v>0</v>
      </c>
      <c r="R7682" s="87">
        <v>0</v>
      </c>
      <c r="S7682" s="87"/>
      <c r="T7682" s="87"/>
      <c r="U7682" s="85" t="s">
        <v>112</v>
      </c>
      <c r="V7682" s="179"/>
      <c r="W7682" s="7"/>
      <c r="X7682" s="3"/>
      <c r="Y7682" s="3"/>
      <c r="Z7682" s="146">
        <v>198000</v>
      </c>
      <c r="AA7682" s="11"/>
      <c r="AB7682" s="123" t="s">
        <v>7939</v>
      </c>
      <c r="AC7682" s="124"/>
      <c r="AD7682" s="41"/>
      <c r="AE7682" s="41"/>
      <c r="AF7682" s="191"/>
      <c r="AG7682" s="41"/>
      <c r="AH7682" s="41" t="s">
        <v>7952</v>
      </c>
      <c r="AI7682" s="80" t="s">
        <v>6</v>
      </c>
      <c r="AJ7682" s="41"/>
      <c r="AK7682" s="3"/>
      <c r="AL7682" s="85"/>
      <c r="AM7682" s="151" t="s">
        <v>28169</v>
      </c>
      <c r="AN7682" s="15"/>
      <c r="AO7682" s="166"/>
      <c r="AP7682" s="5">
        <f t="shared" si="120"/>
        <v>0</v>
      </c>
      <c r="AQ7682" s="16"/>
      <c r="AR7682" s="205">
        <v>1</v>
      </c>
      <c r="AS7682" s="16"/>
      <c r="AT7682" s="16"/>
      <c r="AU7682" s="16"/>
      <c r="AV7682" s="16"/>
      <c r="AW7682" s="16"/>
      <c r="AX7682" s="16"/>
    </row>
    <row r="7683" spans="1:50" s="13" customFormat="1" ht="15" customHeight="1" x14ac:dyDescent="0.2">
      <c r="A7683" s="7" t="s">
        <v>28722</v>
      </c>
      <c r="B7683" s="3" t="s">
        <v>28298</v>
      </c>
      <c r="C7683" s="85" t="s">
        <v>7939</v>
      </c>
      <c r="D7683" s="85" t="s">
        <v>13090</v>
      </c>
      <c r="E7683" s="202" t="s">
        <v>8031</v>
      </c>
      <c r="F7683" s="85" t="s">
        <v>34</v>
      </c>
      <c r="G7683" s="85" t="s">
        <v>35</v>
      </c>
      <c r="H7683" s="85" t="s">
        <v>20688</v>
      </c>
      <c r="I7683" s="7" t="s">
        <v>11263</v>
      </c>
      <c r="J7683" s="85" t="s">
        <v>115</v>
      </c>
      <c r="K7683" s="7" t="s">
        <v>4416</v>
      </c>
      <c r="L7683" s="3"/>
      <c r="M7683" s="3"/>
      <c r="N7683" s="41" t="s">
        <v>28299</v>
      </c>
      <c r="O7683" s="87">
        <v>0</v>
      </c>
      <c r="P7683" s="87">
        <v>0</v>
      </c>
      <c r="Q7683" s="87">
        <v>0</v>
      </c>
      <c r="R7683" s="87">
        <v>0</v>
      </c>
      <c r="S7683" s="87"/>
      <c r="T7683" s="87"/>
      <c r="U7683" s="85" t="s">
        <v>112</v>
      </c>
      <c r="V7683" s="179"/>
      <c r="W7683" s="7"/>
      <c r="X7683" s="3"/>
      <c r="Y7683" s="3"/>
      <c r="Z7683" s="146">
        <v>26950</v>
      </c>
      <c r="AA7683" s="11"/>
      <c r="AB7683" s="123" t="s">
        <v>7939</v>
      </c>
      <c r="AC7683" s="124"/>
      <c r="AD7683" s="41"/>
      <c r="AE7683" s="41"/>
      <c r="AF7683" s="191"/>
      <c r="AG7683" s="41"/>
      <c r="AH7683" s="41" t="s">
        <v>7952</v>
      </c>
      <c r="AI7683" s="80" t="s">
        <v>6</v>
      </c>
      <c r="AJ7683" s="41"/>
      <c r="AK7683" s="3"/>
      <c r="AL7683" s="85"/>
      <c r="AM7683" s="151" t="s">
        <v>28169</v>
      </c>
      <c r="AN7683" s="15"/>
      <c r="AO7683" s="166"/>
      <c r="AP7683" s="5">
        <f t="shared" si="120"/>
        <v>0</v>
      </c>
      <c r="AQ7683" s="16"/>
      <c r="AR7683" s="205">
        <v>1</v>
      </c>
      <c r="AS7683" s="16"/>
      <c r="AT7683" s="16"/>
      <c r="AU7683" s="16"/>
      <c r="AV7683" s="16"/>
      <c r="AW7683" s="16"/>
      <c r="AX7683" s="16"/>
    </row>
    <row r="7684" spans="1:50" s="13" customFormat="1" ht="15" hidden="1" customHeight="1" x14ac:dyDescent="0.2">
      <c r="A7684" s="7" t="s">
        <v>11483</v>
      </c>
      <c r="B7684" s="3" t="s">
        <v>13198</v>
      </c>
      <c r="C7684" s="85" t="s">
        <v>7939</v>
      </c>
      <c r="D7684" s="85" t="s">
        <v>13090</v>
      </c>
      <c r="E7684" s="202" t="s">
        <v>154</v>
      </c>
      <c r="F7684" s="85" t="s">
        <v>25110</v>
      </c>
      <c r="G7684" s="85" t="s">
        <v>51</v>
      </c>
      <c r="H7684" s="85" t="s">
        <v>20690</v>
      </c>
      <c r="I7684" s="3" t="s">
        <v>4564</v>
      </c>
      <c r="J7684" s="85" t="s">
        <v>4400</v>
      </c>
      <c r="K7684" s="7" t="s">
        <v>4422</v>
      </c>
      <c r="L7684" s="3"/>
      <c r="M7684" s="3"/>
      <c r="N7684" s="41" t="s">
        <v>11484</v>
      </c>
      <c r="O7684" s="87">
        <v>904215</v>
      </c>
      <c r="P7684" s="87">
        <v>573411</v>
      </c>
      <c r="Q7684" s="87">
        <v>330804</v>
      </c>
      <c r="R7684" s="87">
        <v>0</v>
      </c>
      <c r="S7684" s="87"/>
      <c r="T7684" s="87"/>
      <c r="U7684" s="85">
        <v>2007</v>
      </c>
      <c r="V7684" s="179"/>
      <c r="W7684" s="7"/>
      <c r="X7684" s="3"/>
      <c r="Y7684" s="3"/>
      <c r="Z7684" s="146">
        <v>937067</v>
      </c>
      <c r="AA7684" s="11"/>
      <c r="AB7684" s="123" t="s">
        <v>7939</v>
      </c>
      <c r="AC7684" s="124"/>
      <c r="AD7684" s="41"/>
      <c r="AE7684" s="41"/>
      <c r="AF7684" s="191">
        <v>43927</v>
      </c>
      <c r="AG7684" s="41"/>
      <c r="AH7684" s="41" t="s">
        <v>8024</v>
      </c>
      <c r="AI7684" s="80" t="s">
        <v>6</v>
      </c>
      <c r="AJ7684" s="41"/>
      <c r="AK7684" s="3"/>
      <c r="AL7684" s="85"/>
      <c r="AM7684" s="151" t="s">
        <v>19998</v>
      </c>
      <c r="AN7684" s="15"/>
      <c r="AO7684" s="166"/>
      <c r="AP7684" s="5">
        <f t="shared" si="120"/>
        <v>0</v>
      </c>
      <c r="AQ7684" s="16"/>
      <c r="AR7684" s="205">
        <v>1</v>
      </c>
      <c r="AS7684" s="16"/>
      <c r="AT7684" s="16"/>
      <c r="AU7684" s="16"/>
      <c r="AV7684" s="16"/>
      <c r="AW7684" s="16"/>
      <c r="AX7684" s="16"/>
    </row>
    <row r="7685" spans="1:50" s="13" customFormat="1" ht="15" hidden="1" customHeight="1" x14ac:dyDescent="0.2">
      <c r="A7685" s="7" t="s">
        <v>28723</v>
      </c>
      <c r="B7685" s="3" t="s">
        <v>28300</v>
      </c>
      <c r="C7685" s="85" t="s">
        <v>7939</v>
      </c>
      <c r="D7685" s="85" t="s">
        <v>13090</v>
      </c>
      <c r="E7685" s="202" t="s">
        <v>9112</v>
      </c>
      <c r="F7685" s="85" t="s">
        <v>40</v>
      </c>
      <c r="G7685" s="85" t="s">
        <v>43</v>
      </c>
      <c r="H7685" s="85" t="s">
        <v>20690</v>
      </c>
      <c r="I7685" s="3" t="s">
        <v>10897</v>
      </c>
      <c r="J7685" s="85" t="s">
        <v>4447</v>
      </c>
      <c r="K7685" s="7" t="s">
        <v>4738</v>
      </c>
      <c r="L7685" s="3"/>
      <c r="M7685" s="3"/>
      <c r="N7685" s="41" t="s">
        <v>22057</v>
      </c>
      <c r="O7685" s="87">
        <v>0</v>
      </c>
      <c r="P7685" s="87">
        <v>0</v>
      </c>
      <c r="Q7685" s="87">
        <v>0</v>
      </c>
      <c r="R7685" s="87">
        <v>0</v>
      </c>
      <c r="S7685" s="87"/>
      <c r="T7685" s="87"/>
      <c r="U7685" s="85" t="s">
        <v>112</v>
      </c>
      <c r="V7685" s="179"/>
      <c r="W7685" s="7"/>
      <c r="X7685" s="3"/>
      <c r="Y7685" s="3"/>
      <c r="Z7685" s="146">
        <v>817398</v>
      </c>
      <c r="AA7685" s="11"/>
      <c r="AB7685" s="123" t="s">
        <v>7939</v>
      </c>
      <c r="AC7685" s="124"/>
      <c r="AD7685" s="41"/>
      <c r="AE7685" s="41"/>
      <c r="AF7685" s="191"/>
      <c r="AG7685" s="41"/>
      <c r="AH7685" s="41" t="s">
        <v>8211</v>
      </c>
      <c r="AI7685" s="80" t="s">
        <v>6</v>
      </c>
      <c r="AJ7685" s="41"/>
      <c r="AK7685" s="3"/>
      <c r="AL7685" s="85"/>
      <c r="AM7685" s="151" t="s">
        <v>28169</v>
      </c>
      <c r="AN7685" s="15"/>
      <c r="AO7685" s="166"/>
      <c r="AP7685" s="5">
        <f t="shared" si="120"/>
        <v>0</v>
      </c>
      <c r="AQ7685" s="16"/>
      <c r="AR7685" s="205">
        <v>1</v>
      </c>
      <c r="AS7685" s="16"/>
      <c r="AT7685" s="16"/>
      <c r="AU7685" s="16"/>
      <c r="AV7685" s="16"/>
      <c r="AW7685" s="16"/>
      <c r="AX7685" s="16"/>
    </row>
    <row r="7686" spans="1:50" s="13" customFormat="1" ht="15" hidden="1" customHeight="1" x14ac:dyDescent="0.2">
      <c r="A7686" s="7" t="s">
        <v>28724</v>
      </c>
      <c r="B7686" s="3" t="s">
        <v>28301</v>
      </c>
      <c r="C7686" s="85" t="s">
        <v>7939</v>
      </c>
      <c r="D7686" s="85" t="s">
        <v>13090</v>
      </c>
      <c r="E7686" s="202" t="s">
        <v>15965</v>
      </c>
      <c r="F7686" s="85" t="s">
        <v>34</v>
      </c>
      <c r="G7686" s="85" t="s">
        <v>37</v>
      </c>
      <c r="H7686" s="85" t="s">
        <v>20689</v>
      </c>
      <c r="I7686" s="3" t="s">
        <v>10143</v>
      </c>
      <c r="J7686" s="85" t="s">
        <v>5308</v>
      </c>
      <c r="K7686" s="7" t="s">
        <v>6603</v>
      </c>
      <c r="L7686" s="3"/>
      <c r="M7686" s="3"/>
      <c r="N7686" s="41" t="s">
        <v>7950</v>
      </c>
      <c r="O7686" s="87">
        <v>0</v>
      </c>
      <c r="P7686" s="87">
        <v>0</v>
      </c>
      <c r="Q7686" s="87">
        <v>0</v>
      </c>
      <c r="R7686" s="87">
        <v>0</v>
      </c>
      <c r="S7686" s="87"/>
      <c r="T7686" s="87"/>
      <c r="U7686" s="85" t="s">
        <v>112</v>
      </c>
      <c r="V7686" s="179"/>
      <c r="W7686" s="7"/>
      <c r="X7686" s="3"/>
      <c r="Y7686" s="3"/>
      <c r="Z7686" s="211">
        <v>11340</v>
      </c>
      <c r="AA7686" s="11"/>
      <c r="AB7686" s="123" t="s">
        <v>7939</v>
      </c>
      <c r="AC7686" s="124"/>
      <c r="AD7686" s="41"/>
      <c r="AE7686" s="41"/>
      <c r="AF7686" s="191"/>
      <c r="AG7686" s="41"/>
      <c r="AH7686" s="41" t="s">
        <v>7952</v>
      </c>
      <c r="AI7686" s="80" t="s">
        <v>6</v>
      </c>
      <c r="AJ7686" s="41"/>
      <c r="AK7686" s="3"/>
      <c r="AL7686" s="85"/>
      <c r="AM7686" s="151" t="s">
        <v>28169</v>
      </c>
      <c r="AN7686" s="15"/>
      <c r="AO7686" s="166"/>
      <c r="AP7686" s="5">
        <f t="shared" ref="AP7686:AP7749" si="121">SUBTOTAL(109,U7686)</f>
        <v>0</v>
      </c>
      <c r="AQ7686" s="16"/>
      <c r="AR7686" s="205">
        <v>1</v>
      </c>
      <c r="AS7686" s="16"/>
      <c r="AT7686" s="16"/>
      <c r="AU7686" s="16"/>
      <c r="AV7686" s="16"/>
      <c r="AW7686" s="16"/>
      <c r="AX7686" s="16"/>
    </row>
    <row r="7687" spans="1:50" s="13" customFormat="1" ht="15" hidden="1" customHeight="1" x14ac:dyDescent="0.2">
      <c r="A7687" s="7" t="s">
        <v>26987</v>
      </c>
      <c r="B7687" s="3" t="s">
        <v>27443</v>
      </c>
      <c r="C7687" s="85" t="s">
        <v>7939</v>
      </c>
      <c r="D7687" s="85" t="s">
        <v>13090</v>
      </c>
      <c r="E7687" s="202" t="s">
        <v>7951</v>
      </c>
      <c r="F7687" s="85" t="s">
        <v>14</v>
      </c>
      <c r="G7687" s="85" t="s">
        <v>20</v>
      </c>
      <c r="H7687" s="85" t="s">
        <v>20689</v>
      </c>
      <c r="I7687" s="3" t="s">
        <v>16770</v>
      </c>
      <c r="J7687" s="85" t="s">
        <v>4400</v>
      </c>
      <c r="K7687" s="7" t="s">
        <v>4422</v>
      </c>
      <c r="L7687" s="3"/>
      <c r="M7687" s="3"/>
      <c r="N7687" s="41" t="s">
        <v>27444</v>
      </c>
      <c r="O7687" s="87">
        <v>0</v>
      </c>
      <c r="P7687" s="87">
        <v>0</v>
      </c>
      <c r="Q7687" s="87">
        <v>0</v>
      </c>
      <c r="R7687" s="87">
        <v>0</v>
      </c>
      <c r="S7687" s="87"/>
      <c r="T7687" s="87"/>
      <c r="U7687" s="85" t="s">
        <v>112</v>
      </c>
      <c r="V7687" s="179"/>
      <c r="W7687" s="7"/>
      <c r="X7687" s="3"/>
      <c r="Y7687" s="3"/>
      <c r="Z7687" s="146">
        <v>182000</v>
      </c>
      <c r="AA7687" s="11"/>
      <c r="AB7687" s="123" t="s">
        <v>7939</v>
      </c>
      <c r="AC7687" s="124"/>
      <c r="AD7687" s="41"/>
      <c r="AE7687" s="41"/>
      <c r="AF7687" s="191"/>
      <c r="AG7687" s="41"/>
      <c r="AH7687" s="41" t="s">
        <v>7952</v>
      </c>
      <c r="AI7687" s="80" t="s">
        <v>6</v>
      </c>
      <c r="AJ7687" s="41"/>
      <c r="AK7687" s="3"/>
      <c r="AL7687" s="85"/>
      <c r="AM7687" s="151" t="s">
        <v>26263</v>
      </c>
      <c r="AN7687" s="15"/>
      <c r="AO7687" s="166"/>
      <c r="AP7687" s="5">
        <f t="shared" si="121"/>
        <v>0</v>
      </c>
      <c r="AQ7687" s="16"/>
      <c r="AR7687" s="205">
        <v>1</v>
      </c>
      <c r="AS7687" s="16"/>
      <c r="AT7687" s="16"/>
      <c r="AU7687" s="16"/>
      <c r="AV7687" s="16"/>
      <c r="AW7687" s="16"/>
      <c r="AX7687" s="16"/>
    </row>
    <row r="7688" spans="1:50" s="13" customFormat="1" ht="15" customHeight="1" x14ac:dyDescent="0.2">
      <c r="A7688" s="7" t="s">
        <v>28725</v>
      </c>
      <c r="B7688" s="3" t="s">
        <v>28302</v>
      </c>
      <c r="C7688" s="85" t="s">
        <v>7939</v>
      </c>
      <c r="D7688" s="85" t="s">
        <v>13090</v>
      </c>
      <c r="E7688" s="202" t="s">
        <v>7951</v>
      </c>
      <c r="F7688" s="85" t="s">
        <v>14</v>
      </c>
      <c r="G7688" s="85" t="s">
        <v>20</v>
      </c>
      <c r="H7688" s="85" t="s">
        <v>20689</v>
      </c>
      <c r="I7688" s="3" t="s">
        <v>8615</v>
      </c>
      <c r="J7688" s="85" t="s">
        <v>115</v>
      </c>
      <c r="K7688" s="7" t="s">
        <v>4595</v>
      </c>
      <c r="L7688" s="3"/>
      <c r="M7688" s="3"/>
      <c r="N7688" s="41" t="s">
        <v>7950</v>
      </c>
      <c r="O7688" s="87">
        <v>0</v>
      </c>
      <c r="P7688" s="87">
        <v>0</v>
      </c>
      <c r="Q7688" s="87">
        <v>0</v>
      </c>
      <c r="R7688" s="87">
        <v>0</v>
      </c>
      <c r="S7688" s="87"/>
      <c r="T7688" s="87"/>
      <c r="U7688" s="85" t="s">
        <v>112</v>
      </c>
      <c r="V7688" s="179"/>
      <c r="W7688" s="7"/>
      <c r="X7688" s="3"/>
      <c r="Y7688" s="3"/>
      <c r="Z7688" s="146">
        <v>155383</v>
      </c>
      <c r="AA7688" s="11"/>
      <c r="AB7688" s="123" t="s">
        <v>7939</v>
      </c>
      <c r="AC7688" s="124"/>
      <c r="AD7688" s="41"/>
      <c r="AE7688" s="41"/>
      <c r="AF7688" s="191"/>
      <c r="AG7688" s="41"/>
      <c r="AH7688" s="41" t="s">
        <v>7952</v>
      </c>
      <c r="AI7688" s="80" t="s">
        <v>6</v>
      </c>
      <c r="AJ7688" s="41"/>
      <c r="AK7688" s="3"/>
      <c r="AL7688" s="85"/>
      <c r="AM7688" s="151" t="s">
        <v>28169</v>
      </c>
      <c r="AN7688" s="15"/>
      <c r="AO7688" s="166"/>
      <c r="AP7688" s="5">
        <f t="shared" si="121"/>
        <v>0</v>
      </c>
      <c r="AQ7688" s="16"/>
      <c r="AR7688" s="205">
        <v>1</v>
      </c>
      <c r="AS7688" s="16"/>
      <c r="AT7688" s="16"/>
      <c r="AU7688" s="16"/>
      <c r="AV7688" s="16"/>
      <c r="AW7688" s="16"/>
      <c r="AX7688" s="16"/>
    </row>
    <row r="7689" spans="1:50" s="13" customFormat="1" ht="15" hidden="1" customHeight="1" x14ac:dyDescent="0.2">
      <c r="A7689" s="7" t="s">
        <v>26988</v>
      </c>
      <c r="B7689" s="3" t="s">
        <v>27445</v>
      </c>
      <c r="C7689" s="85" t="s">
        <v>7939</v>
      </c>
      <c r="D7689" s="85" t="s">
        <v>13090</v>
      </c>
      <c r="E7689" s="202" t="s">
        <v>7951</v>
      </c>
      <c r="F7689" s="85" t="s">
        <v>40</v>
      </c>
      <c r="G7689" s="85" t="s">
        <v>43</v>
      </c>
      <c r="H7689" s="85" t="s">
        <v>20690</v>
      </c>
      <c r="I7689" s="3" t="s">
        <v>10897</v>
      </c>
      <c r="J7689" s="85" t="s">
        <v>5668</v>
      </c>
      <c r="K7689" s="7" t="s">
        <v>7051</v>
      </c>
      <c r="L7689" s="3"/>
      <c r="M7689" s="3"/>
      <c r="N7689" s="41" t="s">
        <v>10845</v>
      </c>
      <c r="O7689" s="87">
        <v>0</v>
      </c>
      <c r="P7689" s="87">
        <v>0</v>
      </c>
      <c r="Q7689" s="87">
        <v>0</v>
      </c>
      <c r="R7689" s="87">
        <v>0</v>
      </c>
      <c r="S7689" s="87"/>
      <c r="T7689" s="87"/>
      <c r="U7689" s="85" t="s">
        <v>112</v>
      </c>
      <c r="V7689" s="179"/>
      <c r="W7689" s="7"/>
      <c r="X7689" s="3"/>
      <c r="Y7689" s="3"/>
      <c r="Z7689" s="146">
        <v>2758162</v>
      </c>
      <c r="AA7689" s="11"/>
      <c r="AB7689" s="123" t="s">
        <v>7939</v>
      </c>
      <c r="AC7689" s="124"/>
      <c r="AD7689" s="41"/>
      <c r="AE7689" s="41"/>
      <c r="AF7689" s="191"/>
      <c r="AG7689" s="41"/>
      <c r="AH7689" s="41" t="s">
        <v>8211</v>
      </c>
      <c r="AI7689" s="80" t="s">
        <v>6</v>
      </c>
      <c r="AJ7689" s="41"/>
      <c r="AK7689" s="3"/>
      <c r="AL7689" s="85"/>
      <c r="AM7689" s="151" t="s">
        <v>26263</v>
      </c>
      <c r="AN7689" s="15"/>
      <c r="AO7689" s="166"/>
      <c r="AP7689" s="5">
        <f t="shared" si="121"/>
        <v>0</v>
      </c>
      <c r="AQ7689" s="16"/>
      <c r="AR7689" s="205">
        <v>1</v>
      </c>
      <c r="AS7689" s="16"/>
      <c r="AT7689" s="16"/>
      <c r="AU7689" s="16"/>
      <c r="AV7689" s="16"/>
      <c r="AW7689" s="16"/>
      <c r="AX7689" s="16"/>
    </row>
    <row r="7690" spans="1:50" s="13" customFormat="1" ht="15" hidden="1" customHeight="1" x14ac:dyDescent="0.2">
      <c r="A7690" s="7" t="s">
        <v>11485</v>
      </c>
      <c r="B7690" s="3" t="s">
        <v>11486</v>
      </c>
      <c r="C7690" s="85" t="s">
        <v>7939</v>
      </c>
      <c r="D7690" s="85" t="s">
        <v>13090</v>
      </c>
      <c r="E7690" s="202" t="s">
        <v>154</v>
      </c>
      <c r="F7690" s="85" t="s">
        <v>68</v>
      </c>
      <c r="G7690" s="85" t="s">
        <v>70</v>
      </c>
      <c r="H7690" s="85" t="s">
        <v>20690</v>
      </c>
      <c r="I7690" s="3" t="s">
        <v>16611</v>
      </c>
      <c r="J7690" s="85" t="s">
        <v>4400</v>
      </c>
      <c r="K7690" s="7" t="s">
        <v>8382</v>
      </c>
      <c r="L7690" s="3"/>
      <c r="M7690" s="3"/>
      <c r="N7690" s="41" t="s">
        <v>11487</v>
      </c>
      <c r="O7690" s="87">
        <v>220927</v>
      </c>
      <c r="P7690" s="87">
        <v>220927</v>
      </c>
      <c r="Q7690" s="87">
        <v>0</v>
      </c>
      <c r="R7690" s="87">
        <v>0</v>
      </c>
      <c r="S7690" s="87"/>
      <c r="T7690" s="87"/>
      <c r="U7690" s="85">
        <v>2006</v>
      </c>
      <c r="V7690" s="179"/>
      <c r="W7690" s="7"/>
      <c r="X7690" s="3"/>
      <c r="Y7690" s="3"/>
      <c r="Z7690" s="146">
        <v>1210342</v>
      </c>
      <c r="AA7690" s="11"/>
      <c r="AB7690" s="123" t="s">
        <v>7939</v>
      </c>
      <c r="AC7690" s="124"/>
      <c r="AD7690" s="41"/>
      <c r="AE7690" s="41"/>
      <c r="AF7690" s="191">
        <v>43927</v>
      </c>
      <c r="AG7690" s="41"/>
      <c r="AH7690" s="41" t="s">
        <v>8189</v>
      </c>
      <c r="AI7690" s="80" t="s">
        <v>6</v>
      </c>
      <c r="AJ7690" s="41"/>
      <c r="AK7690" s="3"/>
      <c r="AL7690" s="85"/>
      <c r="AM7690" s="151" t="s">
        <v>19998</v>
      </c>
      <c r="AN7690" s="15"/>
      <c r="AO7690" s="166"/>
      <c r="AP7690" s="5">
        <f t="shared" si="121"/>
        <v>0</v>
      </c>
      <c r="AQ7690" s="16"/>
      <c r="AR7690" s="205">
        <v>1</v>
      </c>
      <c r="AS7690" s="16"/>
      <c r="AT7690" s="16"/>
      <c r="AU7690" s="16"/>
      <c r="AV7690" s="16"/>
      <c r="AW7690" s="16"/>
      <c r="AX7690" s="16"/>
    </row>
    <row r="7691" spans="1:50" s="13" customFormat="1" ht="15" hidden="1" customHeight="1" x14ac:dyDescent="0.2">
      <c r="A7691" s="7" t="s">
        <v>26989</v>
      </c>
      <c r="B7691" s="3" t="s">
        <v>27446</v>
      </c>
      <c r="C7691" s="85" t="s">
        <v>7939</v>
      </c>
      <c r="D7691" s="85" t="s">
        <v>13090</v>
      </c>
      <c r="E7691" s="202" t="s">
        <v>9112</v>
      </c>
      <c r="F7691" s="85" t="s">
        <v>68</v>
      </c>
      <c r="G7691" s="85" t="s">
        <v>70</v>
      </c>
      <c r="H7691" s="85" t="s">
        <v>20690</v>
      </c>
      <c r="I7691" s="3" t="s">
        <v>8188</v>
      </c>
      <c r="J7691" s="85" t="s">
        <v>4406</v>
      </c>
      <c r="K7691" s="7" t="s">
        <v>4407</v>
      </c>
      <c r="L7691" s="3"/>
      <c r="M7691" s="3"/>
      <c r="N7691" s="41" t="s">
        <v>7950</v>
      </c>
      <c r="O7691" s="87">
        <v>0</v>
      </c>
      <c r="P7691" s="87">
        <v>0</v>
      </c>
      <c r="Q7691" s="87">
        <v>0</v>
      </c>
      <c r="R7691" s="87">
        <v>0</v>
      </c>
      <c r="S7691" s="87"/>
      <c r="T7691" s="87"/>
      <c r="U7691" s="85" t="s">
        <v>112</v>
      </c>
      <c r="V7691" s="179"/>
      <c r="W7691" s="7"/>
      <c r="X7691" s="3"/>
      <c r="Y7691" s="3"/>
      <c r="Z7691" s="146">
        <v>215153</v>
      </c>
      <c r="AA7691" s="11"/>
      <c r="AB7691" s="123" t="s">
        <v>7939</v>
      </c>
      <c r="AC7691" s="124"/>
      <c r="AD7691" s="41"/>
      <c r="AE7691" s="41"/>
      <c r="AF7691" s="191"/>
      <c r="AG7691" s="41"/>
      <c r="AH7691" s="41" t="s">
        <v>8189</v>
      </c>
      <c r="AI7691" s="80" t="s">
        <v>6</v>
      </c>
      <c r="AJ7691" s="41"/>
      <c r="AK7691" s="3"/>
      <c r="AL7691" s="85"/>
      <c r="AM7691" s="151" t="s">
        <v>26263</v>
      </c>
      <c r="AN7691" s="15"/>
      <c r="AO7691" s="166"/>
      <c r="AP7691" s="5">
        <f t="shared" si="121"/>
        <v>0</v>
      </c>
      <c r="AQ7691" s="16"/>
      <c r="AR7691" s="205">
        <v>1</v>
      </c>
      <c r="AS7691" s="16"/>
      <c r="AT7691" s="16"/>
      <c r="AU7691" s="16"/>
      <c r="AV7691" s="16"/>
      <c r="AW7691" s="16"/>
      <c r="AX7691" s="16"/>
    </row>
    <row r="7692" spans="1:50" s="13" customFormat="1" ht="15" hidden="1" customHeight="1" x14ac:dyDescent="0.2">
      <c r="A7692" s="7" t="s">
        <v>26990</v>
      </c>
      <c r="B7692" s="3" t="s">
        <v>27447</v>
      </c>
      <c r="C7692" s="85" t="s">
        <v>7939</v>
      </c>
      <c r="D7692" s="85" t="s">
        <v>13090</v>
      </c>
      <c r="E7692" s="202" t="s">
        <v>9112</v>
      </c>
      <c r="F7692" s="85" t="s">
        <v>68</v>
      </c>
      <c r="G7692" s="85" t="s">
        <v>70</v>
      </c>
      <c r="H7692" s="85" t="s">
        <v>20690</v>
      </c>
      <c r="I7692" s="3" t="s">
        <v>8188</v>
      </c>
      <c r="J7692" s="85" t="s">
        <v>4406</v>
      </c>
      <c r="K7692" s="7" t="s">
        <v>4407</v>
      </c>
      <c r="L7692" s="3"/>
      <c r="M7692" s="3"/>
      <c r="N7692" s="41" t="s">
        <v>7950</v>
      </c>
      <c r="O7692" s="87">
        <v>0</v>
      </c>
      <c r="P7692" s="87">
        <v>0</v>
      </c>
      <c r="Q7692" s="87">
        <v>0</v>
      </c>
      <c r="R7692" s="87">
        <v>0</v>
      </c>
      <c r="S7692" s="87"/>
      <c r="T7692" s="87"/>
      <c r="U7692" s="85" t="s">
        <v>112</v>
      </c>
      <c r="V7692" s="179"/>
      <c r="W7692" s="7"/>
      <c r="X7692" s="3"/>
      <c r="Y7692" s="3"/>
      <c r="Z7692" s="146">
        <v>445743</v>
      </c>
      <c r="AA7692" s="11"/>
      <c r="AB7692" s="123" t="s">
        <v>7939</v>
      </c>
      <c r="AC7692" s="124"/>
      <c r="AD7692" s="41"/>
      <c r="AE7692" s="41"/>
      <c r="AF7692" s="191"/>
      <c r="AG7692" s="41"/>
      <c r="AH7692" s="41" t="s">
        <v>16608</v>
      </c>
      <c r="AI7692" s="80" t="s">
        <v>6</v>
      </c>
      <c r="AJ7692" s="41"/>
      <c r="AK7692" s="3"/>
      <c r="AL7692" s="85"/>
      <c r="AM7692" s="151" t="s">
        <v>26263</v>
      </c>
      <c r="AN7692" s="15"/>
      <c r="AO7692" s="166"/>
      <c r="AP7692" s="5">
        <f t="shared" si="121"/>
        <v>0</v>
      </c>
      <c r="AQ7692" s="16"/>
      <c r="AR7692" s="205">
        <v>1</v>
      </c>
      <c r="AS7692" s="16"/>
      <c r="AT7692" s="16"/>
      <c r="AU7692" s="16"/>
      <c r="AV7692" s="16"/>
      <c r="AW7692" s="16"/>
      <c r="AX7692" s="16"/>
    </row>
    <row r="7693" spans="1:50" s="13" customFormat="1" ht="15" hidden="1" customHeight="1" x14ac:dyDescent="0.2">
      <c r="A7693" s="7" t="s">
        <v>26991</v>
      </c>
      <c r="B7693" s="3" t="s">
        <v>27448</v>
      </c>
      <c r="C7693" s="85" t="s">
        <v>7939</v>
      </c>
      <c r="D7693" s="85" t="s">
        <v>13090</v>
      </c>
      <c r="E7693" s="202" t="s">
        <v>7951</v>
      </c>
      <c r="F7693" s="85" t="s">
        <v>34</v>
      </c>
      <c r="G7693" s="85" t="s">
        <v>35</v>
      </c>
      <c r="H7693" s="85" t="s">
        <v>20688</v>
      </c>
      <c r="I7693" s="7" t="s">
        <v>8125</v>
      </c>
      <c r="J7693" s="85" t="s">
        <v>4400</v>
      </c>
      <c r="K7693" s="7" t="s">
        <v>4422</v>
      </c>
      <c r="L7693" s="3"/>
      <c r="M7693" s="3"/>
      <c r="N7693" s="41" t="s">
        <v>22307</v>
      </c>
      <c r="O7693" s="87">
        <v>0</v>
      </c>
      <c r="P7693" s="87">
        <v>0</v>
      </c>
      <c r="Q7693" s="87">
        <v>0</v>
      </c>
      <c r="R7693" s="87">
        <v>0</v>
      </c>
      <c r="S7693" s="87"/>
      <c r="T7693" s="87"/>
      <c r="U7693" s="85" t="s">
        <v>112</v>
      </c>
      <c r="V7693" s="179"/>
      <c r="W7693" s="7"/>
      <c r="X7693" s="3"/>
      <c r="Y7693" s="3"/>
      <c r="Z7693" s="146">
        <v>48834</v>
      </c>
      <c r="AA7693" s="11"/>
      <c r="AB7693" s="123" t="s">
        <v>7939</v>
      </c>
      <c r="AC7693" s="124"/>
      <c r="AD7693" s="41"/>
      <c r="AE7693" s="41"/>
      <c r="AF7693" s="191"/>
      <c r="AG7693" s="41"/>
      <c r="AH7693" s="41" t="s">
        <v>7952</v>
      </c>
      <c r="AI7693" s="80" t="s">
        <v>6</v>
      </c>
      <c r="AJ7693" s="41"/>
      <c r="AK7693" s="3"/>
      <c r="AL7693" s="85"/>
      <c r="AM7693" s="151" t="s">
        <v>26263</v>
      </c>
      <c r="AN7693" s="15"/>
      <c r="AO7693" s="166"/>
      <c r="AP7693" s="5">
        <f t="shared" si="121"/>
        <v>0</v>
      </c>
      <c r="AQ7693" s="16"/>
      <c r="AR7693" s="205">
        <v>1</v>
      </c>
      <c r="AS7693" s="16"/>
      <c r="AT7693" s="16"/>
      <c r="AU7693" s="16"/>
      <c r="AV7693" s="16"/>
      <c r="AW7693" s="16"/>
      <c r="AX7693" s="16"/>
    </row>
    <row r="7694" spans="1:50" s="13" customFormat="1" ht="15" hidden="1" customHeight="1" x14ac:dyDescent="0.2">
      <c r="A7694" s="7" t="s">
        <v>28726</v>
      </c>
      <c r="B7694" s="3" t="s">
        <v>28303</v>
      </c>
      <c r="C7694" s="85" t="s">
        <v>7939</v>
      </c>
      <c r="D7694" s="85" t="s">
        <v>13090</v>
      </c>
      <c r="E7694" s="202" t="s">
        <v>7951</v>
      </c>
      <c r="F7694" s="85" t="s">
        <v>40</v>
      </c>
      <c r="G7694" s="85" t="s">
        <v>15356</v>
      </c>
      <c r="H7694" s="85" t="s">
        <v>20690</v>
      </c>
      <c r="I7694" s="3" t="s">
        <v>25404</v>
      </c>
      <c r="J7694" s="85" t="s">
        <v>4400</v>
      </c>
      <c r="K7694" s="7" t="s">
        <v>3838</v>
      </c>
      <c r="L7694" s="3"/>
      <c r="M7694" s="3"/>
      <c r="N7694" s="41" t="s">
        <v>25451</v>
      </c>
      <c r="O7694" s="87">
        <v>0</v>
      </c>
      <c r="P7694" s="87">
        <v>0</v>
      </c>
      <c r="Q7694" s="87">
        <v>0</v>
      </c>
      <c r="R7694" s="87">
        <v>0</v>
      </c>
      <c r="S7694" s="87"/>
      <c r="T7694" s="87"/>
      <c r="U7694" s="85" t="s">
        <v>112</v>
      </c>
      <c r="V7694" s="179"/>
      <c r="W7694" s="7"/>
      <c r="X7694" s="3"/>
      <c r="Y7694" s="3"/>
      <c r="Z7694" s="146">
        <v>47825</v>
      </c>
      <c r="AA7694" s="11"/>
      <c r="AB7694" s="123" t="s">
        <v>7939</v>
      </c>
      <c r="AC7694" s="124"/>
      <c r="AD7694" s="41"/>
      <c r="AE7694" s="41"/>
      <c r="AF7694" s="191"/>
      <c r="AG7694" s="41"/>
      <c r="AH7694" s="41" t="s">
        <v>28204</v>
      </c>
      <c r="AI7694" s="80" t="s">
        <v>6</v>
      </c>
      <c r="AJ7694" s="41"/>
      <c r="AK7694" s="3"/>
      <c r="AL7694" s="85"/>
      <c r="AM7694" s="151" t="s">
        <v>28169</v>
      </c>
      <c r="AN7694" s="15"/>
      <c r="AO7694" s="166"/>
      <c r="AP7694" s="5">
        <f t="shared" si="121"/>
        <v>0</v>
      </c>
      <c r="AQ7694" s="16"/>
      <c r="AR7694" s="205">
        <v>1</v>
      </c>
      <c r="AS7694" s="16"/>
      <c r="AT7694" s="16"/>
      <c r="AU7694" s="16"/>
      <c r="AV7694" s="16"/>
      <c r="AW7694" s="16"/>
      <c r="AX7694" s="16"/>
    </row>
    <row r="7695" spans="1:50" s="13" customFormat="1" ht="15" hidden="1" customHeight="1" x14ac:dyDescent="0.2">
      <c r="A7695" s="7" t="s">
        <v>26992</v>
      </c>
      <c r="B7695" s="3" t="s">
        <v>27449</v>
      </c>
      <c r="C7695" s="85" t="s">
        <v>7939</v>
      </c>
      <c r="D7695" s="85" t="s">
        <v>13090</v>
      </c>
      <c r="E7695" s="202" t="s">
        <v>10070</v>
      </c>
      <c r="F7695" s="85" t="s">
        <v>64</v>
      </c>
      <c r="G7695" s="85" t="s">
        <v>16220</v>
      </c>
      <c r="H7695" s="85" t="s">
        <v>20690</v>
      </c>
      <c r="I7695" s="3" t="s">
        <v>11579</v>
      </c>
      <c r="J7695" s="85" t="s">
        <v>4400</v>
      </c>
      <c r="K7695" s="7" t="s">
        <v>4422</v>
      </c>
      <c r="L7695" s="3"/>
      <c r="M7695" s="3"/>
      <c r="N7695" s="41" t="s">
        <v>27450</v>
      </c>
      <c r="O7695" s="87">
        <v>0</v>
      </c>
      <c r="P7695" s="87">
        <v>0</v>
      </c>
      <c r="Q7695" s="87">
        <v>0</v>
      </c>
      <c r="R7695" s="87">
        <v>0</v>
      </c>
      <c r="S7695" s="87"/>
      <c r="T7695" s="87"/>
      <c r="U7695" s="85" t="s">
        <v>112</v>
      </c>
      <c r="V7695" s="179"/>
      <c r="W7695" s="7"/>
      <c r="X7695" s="3"/>
      <c r="Y7695" s="3"/>
      <c r="Z7695" s="211">
        <v>88354</v>
      </c>
      <c r="AA7695" s="11"/>
      <c r="AB7695" s="123" t="s">
        <v>7939</v>
      </c>
      <c r="AC7695" s="124"/>
      <c r="AD7695" s="41"/>
      <c r="AE7695" s="41"/>
      <c r="AF7695" s="191"/>
      <c r="AG7695" s="41"/>
      <c r="AH7695" s="41" t="s">
        <v>7967</v>
      </c>
      <c r="AI7695" s="80" t="s">
        <v>6</v>
      </c>
      <c r="AJ7695" s="41"/>
      <c r="AK7695" s="3"/>
      <c r="AL7695" s="85"/>
      <c r="AM7695" s="151" t="s">
        <v>26263</v>
      </c>
      <c r="AN7695" s="15"/>
      <c r="AO7695" s="166"/>
      <c r="AP7695" s="5">
        <f t="shared" si="121"/>
        <v>0</v>
      </c>
      <c r="AQ7695" s="16"/>
      <c r="AR7695" s="205">
        <v>1</v>
      </c>
      <c r="AS7695" s="16"/>
      <c r="AT7695" s="16"/>
      <c r="AU7695" s="16"/>
      <c r="AV7695" s="16"/>
      <c r="AW7695" s="16"/>
      <c r="AX7695" s="16"/>
    </row>
    <row r="7696" spans="1:50" s="13" customFormat="1" ht="15" hidden="1" customHeight="1" x14ac:dyDescent="0.2">
      <c r="A7696" s="7" t="s">
        <v>28727</v>
      </c>
      <c r="B7696" s="3" t="s">
        <v>28304</v>
      </c>
      <c r="C7696" s="85" t="s">
        <v>7939</v>
      </c>
      <c r="D7696" s="85" t="s">
        <v>13090</v>
      </c>
      <c r="E7696" s="202" t="s">
        <v>9112</v>
      </c>
      <c r="F7696" s="85" t="s">
        <v>14</v>
      </c>
      <c r="G7696" s="85" t="s">
        <v>17</v>
      </c>
      <c r="H7696" s="85" t="s">
        <v>20690</v>
      </c>
      <c r="I7696" s="3" t="s">
        <v>20861</v>
      </c>
      <c r="J7696" s="85" t="s">
        <v>4400</v>
      </c>
      <c r="K7696" s="7" t="s">
        <v>4422</v>
      </c>
      <c r="L7696" s="3"/>
      <c r="M7696" s="3"/>
      <c r="N7696" s="41" t="s">
        <v>21057</v>
      </c>
      <c r="O7696" s="87">
        <v>0</v>
      </c>
      <c r="P7696" s="87">
        <v>0</v>
      </c>
      <c r="Q7696" s="87">
        <v>0</v>
      </c>
      <c r="R7696" s="87">
        <v>0</v>
      </c>
      <c r="S7696" s="87"/>
      <c r="T7696" s="87"/>
      <c r="U7696" s="85" t="s">
        <v>112</v>
      </c>
      <c r="V7696" s="179"/>
      <c r="W7696" s="7"/>
      <c r="X7696" s="3"/>
      <c r="Y7696" s="3"/>
      <c r="Z7696" s="146">
        <v>94676</v>
      </c>
      <c r="AA7696" s="11"/>
      <c r="AB7696" s="123" t="s">
        <v>7939</v>
      </c>
      <c r="AC7696" s="124"/>
      <c r="AD7696" s="41"/>
      <c r="AE7696" s="41"/>
      <c r="AF7696" s="191"/>
      <c r="AG7696" s="41"/>
      <c r="AH7696" s="41" t="s">
        <v>16665</v>
      </c>
      <c r="AI7696" s="80" t="s">
        <v>6</v>
      </c>
      <c r="AJ7696" s="41"/>
      <c r="AK7696" s="3"/>
      <c r="AL7696" s="85"/>
      <c r="AM7696" s="151" t="s">
        <v>28169</v>
      </c>
      <c r="AN7696" s="15"/>
      <c r="AO7696" s="166"/>
      <c r="AP7696" s="5">
        <f t="shared" si="121"/>
        <v>0</v>
      </c>
      <c r="AQ7696" s="16"/>
      <c r="AR7696" s="205">
        <v>1</v>
      </c>
      <c r="AS7696" s="16"/>
      <c r="AT7696" s="16"/>
      <c r="AU7696" s="16"/>
      <c r="AV7696" s="16"/>
      <c r="AW7696" s="16"/>
      <c r="AX7696" s="16"/>
    </row>
    <row r="7697" spans="1:50" s="13" customFormat="1" ht="15" hidden="1" customHeight="1" x14ac:dyDescent="0.2">
      <c r="A7697" s="7" t="s">
        <v>28728</v>
      </c>
      <c r="B7697" s="3" t="s">
        <v>28305</v>
      </c>
      <c r="C7697" s="85" t="s">
        <v>7939</v>
      </c>
      <c r="D7697" s="85" t="s">
        <v>13090</v>
      </c>
      <c r="E7697" s="202" t="s">
        <v>7951</v>
      </c>
      <c r="F7697" s="85" t="s">
        <v>68</v>
      </c>
      <c r="G7697" s="85" t="s">
        <v>71</v>
      </c>
      <c r="H7697" s="85" t="s">
        <v>20690</v>
      </c>
      <c r="I7697" s="3" t="s">
        <v>16832</v>
      </c>
      <c r="J7697" s="85" t="s">
        <v>4400</v>
      </c>
      <c r="K7697" s="7" t="s">
        <v>4422</v>
      </c>
      <c r="L7697" s="3"/>
      <c r="M7697" s="3"/>
      <c r="N7697" s="41" t="s">
        <v>28306</v>
      </c>
      <c r="O7697" s="87">
        <v>0</v>
      </c>
      <c r="P7697" s="87">
        <v>0</v>
      </c>
      <c r="Q7697" s="87">
        <v>0</v>
      </c>
      <c r="R7697" s="87">
        <v>0</v>
      </c>
      <c r="S7697" s="87"/>
      <c r="T7697" s="87"/>
      <c r="U7697" s="85" t="s">
        <v>112</v>
      </c>
      <c r="V7697" s="179"/>
      <c r="W7697" s="7"/>
      <c r="X7697" s="3"/>
      <c r="Y7697" s="3"/>
      <c r="Z7697" s="146">
        <v>167014</v>
      </c>
      <c r="AA7697" s="11"/>
      <c r="AB7697" s="123" t="s">
        <v>7939</v>
      </c>
      <c r="AC7697" s="124"/>
      <c r="AD7697" s="41"/>
      <c r="AE7697" s="41"/>
      <c r="AF7697" s="191"/>
      <c r="AG7697" s="41"/>
      <c r="AH7697" s="41" t="s">
        <v>8189</v>
      </c>
      <c r="AI7697" s="80" t="s">
        <v>6</v>
      </c>
      <c r="AJ7697" s="41"/>
      <c r="AK7697" s="3"/>
      <c r="AL7697" s="85"/>
      <c r="AM7697" s="151" t="s">
        <v>28169</v>
      </c>
      <c r="AN7697" s="15"/>
      <c r="AO7697" s="166"/>
      <c r="AP7697" s="5">
        <f t="shared" si="121"/>
        <v>0</v>
      </c>
      <c r="AQ7697" s="16"/>
      <c r="AR7697" s="205">
        <v>1</v>
      </c>
      <c r="AS7697" s="16"/>
      <c r="AT7697" s="16"/>
      <c r="AU7697" s="16"/>
      <c r="AV7697" s="16"/>
      <c r="AW7697" s="16"/>
      <c r="AX7697" s="16"/>
    </row>
    <row r="7698" spans="1:50" s="13" customFormat="1" ht="15" hidden="1" customHeight="1" x14ac:dyDescent="0.2">
      <c r="A7698" s="7" t="s">
        <v>28729</v>
      </c>
      <c r="B7698" s="3" t="s">
        <v>28307</v>
      </c>
      <c r="C7698" s="85" t="s">
        <v>7939</v>
      </c>
      <c r="D7698" s="85" t="s">
        <v>13090</v>
      </c>
      <c r="E7698" s="202" t="s">
        <v>9112</v>
      </c>
      <c r="F7698" s="85" t="s">
        <v>14</v>
      </c>
      <c r="G7698" s="85" t="s">
        <v>17</v>
      </c>
      <c r="H7698" s="85" t="s">
        <v>20690</v>
      </c>
      <c r="I7698" s="3" t="s">
        <v>9452</v>
      </c>
      <c r="J7698" s="85" t="s">
        <v>4400</v>
      </c>
      <c r="K7698" s="7" t="s">
        <v>4422</v>
      </c>
      <c r="L7698" s="3"/>
      <c r="M7698" s="3"/>
      <c r="N7698" s="41" t="s">
        <v>21057</v>
      </c>
      <c r="O7698" s="87">
        <v>0</v>
      </c>
      <c r="P7698" s="87">
        <v>0</v>
      </c>
      <c r="Q7698" s="87">
        <v>0</v>
      </c>
      <c r="R7698" s="87">
        <v>0</v>
      </c>
      <c r="S7698" s="87"/>
      <c r="T7698" s="87"/>
      <c r="U7698" s="85" t="s">
        <v>112</v>
      </c>
      <c r="V7698" s="179"/>
      <c r="W7698" s="7"/>
      <c r="X7698" s="3"/>
      <c r="Y7698" s="3"/>
      <c r="Z7698" s="146">
        <v>55588</v>
      </c>
      <c r="AA7698" s="11"/>
      <c r="AB7698" s="123" t="s">
        <v>7939</v>
      </c>
      <c r="AC7698" s="124"/>
      <c r="AD7698" s="41"/>
      <c r="AE7698" s="41"/>
      <c r="AF7698" s="191"/>
      <c r="AG7698" s="41"/>
      <c r="AH7698" s="41" t="s">
        <v>16665</v>
      </c>
      <c r="AI7698" s="80" t="s">
        <v>6</v>
      </c>
      <c r="AJ7698" s="41"/>
      <c r="AK7698" s="3"/>
      <c r="AL7698" s="85"/>
      <c r="AM7698" s="151" t="s">
        <v>28169</v>
      </c>
      <c r="AN7698" s="15"/>
      <c r="AO7698" s="166"/>
      <c r="AP7698" s="5">
        <f t="shared" si="121"/>
        <v>0</v>
      </c>
      <c r="AQ7698" s="16"/>
      <c r="AR7698" s="205">
        <v>1</v>
      </c>
      <c r="AS7698" s="16"/>
      <c r="AT7698" s="16"/>
      <c r="AU7698" s="16"/>
      <c r="AV7698" s="16"/>
      <c r="AW7698" s="16"/>
      <c r="AX7698" s="16"/>
    </row>
    <row r="7699" spans="1:50" s="13" customFormat="1" ht="15" hidden="1" customHeight="1" x14ac:dyDescent="0.2">
      <c r="A7699" s="7" t="s">
        <v>11488</v>
      </c>
      <c r="B7699" s="3" t="s">
        <v>11489</v>
      </c>
      <c r="C7699" s="85" t="s">
        <v>7939</v>
      </c>
      <c r="D7699" s="85" t="s">
        <v>13090</v>
      </c>
      <c r="E7699" s="202" t="s">
        <v>154</v>
      </c>
      <c r="F7699" s="85" t="s">
        <v>55</v>
      </c>
      <c r="G7699" s="85" t="s">
        <v>57</v>
      </c>
      <c r="H7699" s="85" t="s">
        <v>20690</v>
      </c>
      <c r="I7699" s="3" t="s">
        <v>4564</v>
      </c>
      <c r="J7699" s="85" t="s">
        <v>4400</v>
      </c>
      <c r="K7699" s="7" t="s">
        <v>4422</v>
      </c>
      <c r="L7699" s="3"/>
      <c r="M7699" s="3"/>
      <c r="N7699" s="41" t="s">
        <v>11490</v>
      </c>
      <c r="O7699" s="87">
        <v>201350</v>
      </c>
      <c r="P7699" s="87">
        <v>201350</v>
      </c>
      <c r="Q7699" s="87">
        <v>0</v>
      </c>
      <c r="R7699" s="87">
        <v>0</v>
      </c>
      <c r="S7699" s="87"/>
      <c r="T7699" s="87"/>
      <c r="U7699" s="85">
        <v>2007</v>
      </c>
      <c r="V7699" s="179"/>
      <c r="W7699" s="7"/>
      <c r="X7699" s="3"/>
      <c r="Y7699" s="3"/>
      <c r="Z7699" s="146">
        <v>98012</v>
      </c>
      <c r="AA7699" s="11"/>
      <c r="AB7699" s="123" t="s">
        <v>7939</v>
      </c>
      <c r="AC7699" s="124"/>
      <c r="AD7699" s="41"/>
      <c r="AE7699" s="41"/>
      <c r="AF7699" s="191">
        <v>43927</v>
      </c>
      <c r="AG7699" s="41"/>
      <c r="AH7699" s="41" t="s">
        <v>8024</v>
      </c>
      <c r="AI7699" s="80" t="s">
        <v>6</v>
      </c>
      <c r="AJ7699" s="41"/>
      <c r="AK7699" s="3"/>
      <c r="AL7699" s="85"/>
      <c r="AM7699" s="151" t="s">
        <v>19998</v>
      </c>
      <c r="AN7699" s="15"/>
      <c r="AO7699" s="166"/>
      <c r="AP7699" s="5">
        <f t="shared" si="121"/>
        <v>0</v>
      </c>
      <c r="AQ7699" s="16"/>
      <c r="AR7699" s="205">
        <v>1</v>
      </c>
      <c r="AS7699" s="16"/>
      <c r="AT7699" s="16"/>
      <c r="AU7699" s="16"/>
      <c r="AV7699" s="16"/>
      <c r="AW7699" s="16"/>
      <c r="AX7699" s="16"/>
    </row>
    <row r="7700" spans="1:50" s="13" customFormat="1" ht="15" hidden="1" customHeight="1" x14ac:dyDescent="0.2">
      <c r="A7700" s="7" t="s">
        <v>28730</v>
      </c>
      <c r="B7700" s="3" t="s">
        <v>28308</v>
      </c>
      <c r="C7700" s="85" t="s">
        <v>7939</v>
      </c>
      <c r="D7700" s="85" t="s">
        <v>13090</v>
      </c>
      <c r="E7700" s="202" t="s">
        <v>9112</v>
      </c>
      <c r="F7700" s="85" t="s">
        <v>14</v>
      </c>
      <c r="G7700" s="85" t="s">
        <v>17</v>
      </c>
      <c r="H7700" s="85" t="s">
        <v>20690</v>
      </c>
      <c r="I7700" s="3" t="s">
        <v>9452</v>
      </c>
      <c r="J7700" s="85" t="s">
        <v>4400</v>
      </c>
      <c r="K7700" s="7" t="s">
        <v>4422</v>
      </c>
      <c r="L7700" s="3"/>
      <c r="M7700" s="3"/>
      <c r="N7700" s="41" t="s">
        <v>21057</v>
      </c>
      <c r="O7700" s="87">
        <v>0</v>
      </c>
      <c r="P7700" s="87">
        <v>0</v>
      </c>
      <c r="Q7700" s="87">
        <v>0</v>
      </c>
      <c r="R7700" s="87">
        <v>0</v>
      </c>
      <c r="S7700" s="87"/>
      <c r="T7700" s="87"/>
      <c r="U7700" s="85" t="s">
        <v>112</v>
      </c>
      <c r="V7700" s="179"/>
      <c r="W7700" s="7"/>
      <c r="X7700" s="3"/>
      <c r="Y7700" s="3"/>
      <c r="Z7700" s="146">
        <v>64625</v>
      </c>
      <c r="AA7700" s="11"/>
      <c r="AB7700" s="123" t="s">
        <v>7939</v>
      </c>
      <c r="AC7700" s="124"/>
      <c r="AD7700" s="41"/>
      <c r="AE7700" s="41"/>
      <c r="AF7700" s="191"/>
      <c r="AG7700" s="41"/>
      <c r="AH7700" s="41" t="s">
        <v>21023</v>
      </c>
      <c r="AI7700" s="80" t="s">
        <v>6</v>
      </c>
      <c r="AJ7700" s="41"/>
      <c r="AK7700" s="3"/>
      <c r="AL7700" s="85"/>
      <c r="AM7700" s="151" t="s">
        <v>28169</v>
      </c>
      <c r="AN7700" s="15"/>
      <c r="AO7700" s="166"/>
      <c r="AP7700" s="5">
        <f t="shared" si="121"/>
        <v>0</v>
      </c>
      <c r="AQ7700" s="16"/>
      <c r="AR7700" s="205">
        <v>1</v>
      </c>
      <c r="AS7700" s="16"/>
      <c r="AT7700" s="16"/>
      <c r="AU7700" s="16"/>
      <c r="AV7700" s="16"/>
      <c r="AW7700" s="16"/>
      <c r="AX7700" s="16"/>
    </row>
    <row r="7701" spans="1:50" s="13" customFormat="1" ht="15" hidden="1" customHeight="1" x14ac:dyDescent="0.2">
      <c r="A7701" s="7" t="s">
        <v>28731</v>
      </c>
      <c r="B7701" s="3" t="s">
        <v>28309</v>
      </c>
      <c r="C7701" s="85" t="s">
        <v>7939</v>
      </c>
      <c r="D7701" s="85" t="s">
        <v>13090</v>
      </c>
      <c r="E7701" s="202" t="s">
        <v>9112</v>
      </c>
      <c r="F7701" s="85" t="s">
        <v>14</v>
      </c>
      <c r="G7701" s="85" t="s">
        <v>17</v>
      </c>
      <c r="H7701" s="85" t="s">
        <v>20690</v>
      </c>
      <c r="I7701" s="3" t="s">
        <v>20861</v>
      </c>
      <c r="J7701" s="85" t="s">
        <v>4400</v>
      </c>
      <c r="K7701" s="7" t="s">
        <v>4422</v>
      </c>
      <c r="L7701" s="3"/>
      <c r="M7701" s="3"/>
      <c r="N7701" s="41" t="s">
        <v>21057</v>
      </c>
      <c r="O7701" s="87">
        <v>0</v>
      </c>
      <c r="P7701" s="87">
        <v>0</v>
      </c>
      <c r="Q7701" s="87">
        <v>0</v>
      </c>
      <c r="R7701" s="87">
        <v>0</v>
      </c>
      <c r="S7701" s="87"/>
      <c r="T7701" s="87"/>
      <c r="U7701" s="85" t="s">
        <v>112</v>
      </c>
      <c r="V7701" s="179"/>
      <c r="W7701" s="7"/>
      <c r="X7701" s="3"/>
      <c r="Y7701" s="3"/>
      <c r="Z7701" s="146">
        <v>335178</v>
      </c>
      <c r="AA7701" s="11"/>
      <c r="AB7701" s="123" t="s">
        <v>7939</v>
      </c>
      <c r="AC7701" s="124"/>
      <c r="AD7701" s="41"/>
      <c r="AE7701" s="41"/>
      <c r="AF7701" s="191"/>
      <c r="AG7701" s="41"/>
      <c r="AH7701" s="41" t="s">
        <v>21023</v>
      </c>
      <c r="AI7701" s="80" t="s">
        <v>6</v>
      </c>
      <c r="AJ7701" s="41"/>
      <c r="AK7701" s="3"/>
      <c r="AL7701" s="85"/>
      <c r="AM7701" s="151" t="s">
        <v>28169</v>
      </c>
      <c r="AN7701" s="15"/>
      <c r="AO7701" s="166"/>
      <c r="AP7701" s="5">
        <f t="shared" si="121"/>
        <v>0</v>
      </c>
      <c r="AQ7701" s="16"/>
      <c r="AR7701" s="205">
        <v>1</v>
      </c>
      <c r="AS7701" s="16"/>
      <c r="AT7701" s="16"/>
      <c r="AU7701" s="16"/>
      <c r="AV7701" s="16"/>
      <c r="AW7701" s="16"/>
      <c r="AX7701" s="16"/>
    </row>
    <row r="7702" spans="1:50" s="13" customFormat="1" ht="15" hidden="1" customHeight="1" x14ac:dyDescent="0.2">
      <c r="A7702" s="7" t="s">
        <v>28732</v>
      </c>
      <c r="B7702" s="3" t="s">
        <v>28310</v>
      </c>
      <c r="C7702" s="85" t="s">
        <v>7939</v>
      </c>
      <c r="D7702" s="85" t="s">
        <v>13090</v>
      </c>
      <c r="E7702" s="202" t="s">
        <v>9112</v>
      </c>
      <c r="F7702" s="85" t="s">
        <v>14</v>
      </c>
      <c r="G7702" s="85" t="s">
        <v>17</v>
      </c>
      <c r="H7702" s="85" t="s">
        <v>20690</v>
      </c>
      <c r="I7702" s="3" t="s">
        <v>20861</v>
      </c>
      <c r="J7702" s="85" t="s">
        <v>4400</v>
      </c>
      <c r="K7702" s="7" t="s">
        <v>4422</v>
      </c>
      <c r="L7702" s="3"/>
      <c r="M7702" s="3"/>
      <c r="N7702" s="41" t="s">
        <v>21057</v>
      </c>
      <c r="O7702" s="87">
        <v>0</v>
      </c>
      <c r="P7702" s="87">
        <v>0</v>
      </c>
      <c r="Q7702" s="87">
        <v>0</v>
      </c>
      <c r="R7702" s="87">
        <v>0</v>
      </c>
      <c r="S7702" s="87"/>
      <c r="T7702" s="87"/>
      <c r="U7702" s="85" t="s">
        <v>112</v>
      </c>
      <c r="V7702" s="179"/>
      <c r="W7702" s="7"/>
      <c r="X7702" s="3"/>
      <c r="Y7702" s="3"/>
      <c r="Z7702" s="146">
        <v>54234</v>
      </c>
      <c r="AA7702" s="11"/>
      <c r="AB7702" s="123" t="s">
        <v>7939</v>
      </c>
      <c r="AC7702" s="124"/>
      <c r="AD7702" s="41"/>
      <c r="AE7702" s="41"/>
      <c r="AF7702" s="191"/>
      <c r="AG7702" s="41"/>
      <c r="AH7702" s="41" t="s">
        <v>16665</v>
      </c>
      <c r="AI7702" s="80" t="s">
        <v>6</v>
      </c>
      <c r="AJ7702" s="41"/>
      <c r="AK7702" s="3"/>
      <c r="AL7702" s="85"/>
      <c r="AM7702" s="151" t="s">
        <v>28169</v>
      </c>
      <c r="AN7702" s="15"/>
      <c r="AO7702" s="166"/>
      <c r="AP7702" s="5">
        <f t="shared" si="121"/>
        <v>0</v>
      </c>
      <c r="AQ7702" s="16"/>
      <c r="AR7702" s="205">
        <v>1</v>
      </c>
      <c r="AS7702" s="16"/>
      <c r="AT7702" s="16"/>
      <c r="AU7702" s="16"/>
      <c r="AV7702" s="16"/>
      <c r="AW7702" s="16"/>
      <c r="AX7702" s="16"/>
    </row>
    <row r="7703" spans="1:50" s="13" customFormat="1" ht="15" hidden="1" customHeight="1" x14ac:dyDescent="0.2">
      <c r="A7703" s="7" t="s">
        <v>28733</v>
      </c>
      <c r="B7703" s="3" t="s">
        <v>28311</v>
      </c>
      <c r="C7703" s="85" t="s">
        <v>7939</v>
      </c>
      <c r="D7703" s="85" t="s">
        <v>13090</v>
      </c>
      <c r="E7703" s="202" t="s">
        <v>9112</v>
      </c>
      <c r="F7703" s="85" t="s">
        <v>14</v>
      </c>
      <c r="G7703" s="85" t="s">
        <v>17</v>
      </c>
      <c r="H7703" s="85" t="s">
        <v>20690</v>
      </c>
      <c r="I7703" s="3" t="s">
        <v>20861</v>
      </c>
      <c r="J7703" s="85" t="s">
        <v>4400</v>
      </c>
      <c r="K7703" s="7" t="s">
        <v>4422</v>
      </c>
      <c r="L7703" s="3"/>
      <c r="M7703" s="3"/>
      <c r="N7703" s="41" t="s">
        <v>21057</v>
      </c>
      <c r="O7703" s="87">
        <v>0</v>
      </c>
      <c r="P7703" s="87">
        <v>0</v>
      </c>
      <c r="Q7703" s="87">
        <v>0</v>
      </c>
      <c r="R7703" s="87">
        <v>0</v>
      </c>
      <c r="S7703" s="87"/>
      <c r="T7703" s="87"/>
      <c r="U7703" s="85" t="s">
        <v>112</v>
      </c>
      <c r="V7703" s="179"/>
      <c r="W7703" s="7"/>
      <c r="X7703" s="3"/>
      <c r="Y7703" s="3"/>
      <c r="Z7703" s="146">
        <v>403123</v>
      </c>
      <c r="AA7703" s="11"/>
      <c r="AB7703" s="123" t="s">
        <v>7939</v>
      </c>
      <c r="AC7703" s="124"/>
      <c r="AD7703" s="41"/>
      <c r="AE7703" s="41"/>
      <c r="AF7703" s="191"/>
      <c r="AG7703" s="41"/>
      <c r="AH7703" s="41" t="s">
        <v>16665</v>
      </c>
      <c r="AI7703" s="80" t="s">
        <v>6</v>
      </c>
      <c r="AJ7703" s="41"/>
      <c r="AK7703" s="3"/>
      <c r="AL7703" s="85"/>
      <c r="AM7703" s="151" t="s">
        <v>28169</v>
      </c>
      <c r="AN7703" s="15"/>
      <c r="AO7703" s="166"/>
      <c r="AP7703" s="5">
        <f t="shared" si="121"/>
        <v>0</v>
      </c>
      <c r="AQ7703" s="16"/>
      <c r="AR7703" s="205">
        <v>1</v>
      </c>
      <c r="AS7703" s="16"/>
      <c r="AT7703" s="16"/>
      <c r="AU7703" s="16"/>
      <c r="AV7703" s="16"/>
      <c r="AW7703" s="16"/>
      <c r="AX7703" s="16"/>
    </row>
    <row r="7704" spans="1:50" s="13" customFormat="1" ht="15" hidden="1" customHeight="1" x14ac:dyDescent="0.2">
      <c r="A7704" s="7" t="s">
        <v>28734</v>
      </c>
      <c r="B7704" s="3" t="s">
        <v>28312</v>
      </c>
      <c r="C7704" s="85" t="s">
        <v>7939</v>
      </c>
      <c r="D7704" s="85" t="s">
        <v>13090</v>
      </c>
      <c r="E7704" s="202" t="s">
        <v>9112</v>
      </c>
      <c r="F7704" s="85" t="s">
        <v>14</v>
      </c>
      <c r="G7704" s="85" t="s">
        <v>17</v>
      </c>
      <c r="H7704" s="85" t="s">
        <v>20690</v>
      </c>
      <c r="I7704" s="3" t="s">
        <v>20861</v>
      </c>
      <c r="J7704" s="85" t="s">
        <v>4400</v>
      </c>
      <c r="K7704" s="7" t="s">
        <v>4422</v>
      </c>
      <c r="L7704" s="3"/>
      <c r="M7704" s="3"/>
      <c r="N7704" s="41" t="s">
        <v>21057</v>
      </c>
      <c r="O7704" s="87">
        <v>0</v>
      </c>
      <c r="P7704" s="87">
        <v>0</v>
      </c>
      <c r="Q7704" s="87">
        <v>0</v>
      </c>
      <c r="R7704" s="87">
        <v>0</v>
      </c>
      <c r="S7704" s="87"/>
      <c r="T7704" s="87"/>
      <c r="U7704" s="85" t="s">
        <v>112</v>
      </c>
      <c r="V7704" s="179"/>
      <c r="W7704" s="7"/>
      <c r="X7704" s="3"/>
      <c r="Y7704" s="3"/>
      <c r="Z7704" s="211">
        <v>335896</v>
      </c>
      <c r="AA7704" s="11"/>
      <c r="AB7704" s="123" t="s">
        <v>7939</v>
      </c>
      <c r="AC7704" s="124"/>
      <c r="AD7704" s="41"/>
      <c r="AE7704" s="41"/>
      <c r="AF7704" s="191"/>
      <c r="AG7704" s="41"/>
      <c r="AH7704" s="41" t="s">
        <v>16665</v>
      </c>
      <c r="AI7704" s="80" t="s">
        <v>6</v>
      </c>
      <c r="AJ7704" s="41"/>
      <c r="AK7704" s="3"/>
      <c r="AL7704" s="85"/>
      <c r="AM7704" s="151" t="s">
        <v>28169</v>
      </c>
      <c r="AN7704" s="15"/>
      <c r="AO7704" s="166"/>
      <c r="AP7704" s="5">
        <f t="shared" si="121"/>
        <v>0</v>
      </c>
      <c r="AQ7704" s="16"/>
      <c r="AR7704" s="205">
        <v>1</v>
      </c>
      <c r="AS7704" s="16"/>
      <c r="AT7704" s="16"/>
      <c r="AU7704" s="16"/>
      <c r="AV7704" s="16"/>
      <c r="AW7704" s="16"/>
      <c r="AX7704" s="16"/>
    </row>
    <row r="7705" spans="1:50" s="13" customFormat="1" ht="15" hidden="1" customHeight="1" x14ac:dyDescent="0.2">
      <c r="A7705" s="7" t="s">
        <v>28735</v>
      </c>
      <c r="B7705" s="3" t="s">
        <v>28313</v>
      </c>
      <c r="C7705" s="85" t="s">
        <v>7939</v>
      </c>
      <c r="D7705" s="85" t="s">
        <v>13090</v>
      </c>
      <c r="E7705" s="202" t="s">
        <v>9112</v>
      </c>
      <c r="F7705" s="85" t="s">
        <v>14</v>
      </c>
      <c r="G7705" s="85" t="s">
        <v>17</v>
      </c>
      <c r="H7705" s="85" t="s">
        <v>20690</v>
      </c>
      <c r="I7705" s="3" t="s">
        <v>20861</v>
      </c>
      <c r="J7705" s="85" t="s">
        <v>4400</v>
      </c>
      <c r="K7705" s="7" t="s">
        <v>4422</v>
      </c>
      <c r="L7705" s="3"/>
      <c r="M7705" s="3"/>
      <c r="N7705" s="41" t="s">
        <v>21057</v>
      </c>
      <c r="O7705" s="87">
        <v>0</v>
      </c>
      <c r="P7705" s="87">
        <v>0</v>
      </c>
      <c r="Q7705" s="87">
        <v>0</v>
      </c>
      <c r="R7705" s="87">
        <v>0</v>
      </c>
      <c r="S7705" s="87"/>
      <c r="T7705" s="87"/>
      <c r="U7705" s="85" t="s">
        <v>112</v>
      </c>
      <c r="V7705" s="179"/>
      <c r="W7705" s="7"/>
      <c r="X7705" s="3"/>
      <c r="Y7705" s="3"/>
      <c r="Z7705" s="146">
        <v>240854</v>
      </c>
      <c r="AA7705" s="11"/>
      <c r="AB7705" s="123" t="s">
        <v>7939</v>
      </c>
      <c r="AC7705" s="124"/>
      <c r="AD7705" s="41"/>
      <c r="AE7705" s="41"/>
      <c r="AF7705" s="191"/>
      <c r="AG7705" s="41"/>
      <c r="AH7705" s="41" t="s">
        <v>16665</v>
      </c>
      <c r="AI7705" s="80" t="s">
        <v>6</v>
      </c>
      <c r="AJ7705" s="41"/>
      <c r="AK7705" s="3"/>
      <c r="AL7705" s="85"/>
      <c r="AM7705" s="151" t="s">
        <v>28169</v>
      </c>
      <c r="AN7705" s="15"/>
      <c r="AO7705" s="166"/>
      <c r="AP7705" s="5">
        <f t="shared" si="121"/>
        <v>0</v>
      </c>
      <c r="AQ7705" s="16"/>
      <c r="AR7705" s="205">
        <v>1</v>
      </c>
      <c r="AS7705" s="16"/>
      <c r="AT7705" s="16"/>
      <c r="AU7705" s="16"/>
      <c r="AV7705" s="16"/>
      <c r="AW7705" s="16"/>
      <c r="AX7705" s="16"/>
    </row>
    <row r="7706" spans="1:50" s="13" customFormat="1" ht="15" hidden="1" customHeight="1" x14ac:dyDescent="0.2">
      <c r="A7706" s="7" t="s">
        <v>26993</v>
      </c>
      <c r="B7706" s="3" t="s">
        <v>27451</v>
      </c>
      <c r="C7706" s="85" t="s">
        <v>7939</v>
      </c>
      <c r="D7706" s="85" t="s">
        <v>13090</v>
      </c>
      <c r="E7706" s="202" t="s">
        <v>7951</v>
      </c>
      <c r="F7706" s="85" t="s">
        <v>68</v>
      </c>
      <c r="G7706" s="85" t="s">
        <v>72</v>
      </c>
      <c r="H7706" s="85" t="s">
        <v>20690</v>
      </c>
      <c r="I7706" s="3" t="s">
        <v>25405</v>
      </c>
      <c r="J7706" s="85" t="s">
        <v>4400</v>
      </c>
      <c r="K7706" s="7" t="s">
        <v>4422</v>
      </c>
      <c r="L7706" s="3"/>
      <c r="M7706" s="3"/>
      <c r="N7706" s="41" t="s">
        <v>27452</v>
      </c>
      <c r="O7706" s="87">
        <v>0</v>
      </c>
      <c r="P7706" s="87">
        <v>0</v>
      </c>
      <c r="Q7706" s="87">
        <v>0</v>
      </c>
      <c r="R7706" s="87">
        <v>0</v>
      </c>
      <c r="S7706" s="87"/>
      <c r="T7706" s="87"/>
      <c r="U7706" s="85" t="s">
        <v>112</v>
      </c>
      <c r="V7706" s="179"/>
      <c r="W7706" s="7"/>
      <c r="X7706" s="3"/>
      <c r="Y7706" s="3"/>
      <c r="Z7706" s="146">
        <v>42918</v>
      </c>
      <c r="AA7706" s="11"/>
      <c r="AB7706" s="123" t="s">
        <v>7939</v>
      </c>
      <c r="AC7706" s="124"/>
      <c r="AD7706" s="41"/>
      <c r="AE7706" s="41"/>
      <c r="AF7706" s="191"/>
      <c r="AG7706" s="41"/>
      <c r="AH7706" s="41" t="s">
        <v>8189</v>
      </c>
      <c r="AI7706" s="80" t="s">
        <v>6</v>
      </c>
      <c r="AJ7706" s="41"/>
      <c r="AK7706" s="3"/>
      <c r="AL7706" s="85"/>
      <c r="AM7706" s="151" t="s">
        <v>26263</v>
      </c>
      <c r="AN7706" s="15"/>
      <c r="AO7706" s="166"/>
      <c r="AP7706" s="5">
        <f t="shared" si="121"/>
        <v>0</v>
      </c>
      <c r="AQ7706" s="16"/>
      <c r="AR7706" s="205">
        <v>1</v>
      </c>
      <c r="AS7706" s="16"/>
      <c r="AT7706" s="16"/>
      <c r="AU7706" s="16"/>
      <c r="AV7706" s="16"/>
      <c r="AW7706" s="16"/>
      <c r="AX7706" s="16"/>
    </row>
    <row r="7707" spans="1:50" s="13" customFormat="1" ht="15" hidden="1" customHeight="1" x14ac:dyDescent="0.2">
      <c r="A7707" s="7" t="s">
        <v>28736</v>
      </c>
      <c r="B7707" s="3" t="s">
        <v>28314</v>
      </c>
      <c r="C7707" s="85" t="s">
        <v>7939</v>
      </c>
      <c r="D7707" s="85" t="s">
        <v>13090</v>
      </c>
      <c r="E7707" s="202" t="s">
        <v>7951</v>
      </c>
      <c r="F7707" s="85" t="s">
        <v>34</v>
      </c>
      <c r="G7707" s="85" t="s">
        <v>16219</v>
      </c>
      <c r="H7707" s="85" t="s">
        <v>20689</v>
      </c>
      <c r="I7707" s="3" t="s">
        <v>10268</v>
      </c>
      <c r="J7707" s="85" t="s">
        <v>4400</v>
      </c>
      <c r="K7707" s="7" t="s">
        <v>4422</v>
      </c>
      <c r="L7707" s="3"/>
      <c r="M7707" s="3"/>
      <c r="N7707" s="41" t="s">
        <v>27073</v>
      </c>
      <c r="O7707" s="87">
        <v>0</v>
      </c>
      <c r="P7707" s="87">
        <v>0</v>
      </c>
      <c r="Q7707" s="87">
        <v>0</v>
      </c>
      <c r="R7707" s="87">
        <v>0</v>
      </c>
      <c r="S7707" s="87"/>
      <c r="T7707" s="87"/>
      <c r="U7707" s="85" t="s">
        <v>112</v>
      </c>
      <c r="V7707" s="179"/>
      <c r="W7707" s="7"/>
      <c r="X7707" s="3"/>
      <c r="Y7707" s="3"/>
      <c r="Z7707" s="146">
        <v>533324</v>
      </c>
      <c r="AA7707" s="11"/>
      <c r="AB7707" s="123" t="s">
        <v>7939</v>
      </c>
      <c r="AC7707" s="124"/>
      <c r="AD7707" s="41"/>
      <c r="AE7707" s="41"/>
      <c r="AF7707" s="191"/>
      <c r="AG7707" s="41"/>
      <c r="AH7707" s="41" t="s">
        <v>7952</v>
      </c>
      <c r="AI7707" s="80" t="s">
        <v>6</v>
      </c>
      <c r="AJ7707" s="41"/>
      <c r="AK7707" s="3"/>
      <c r="AL7707" s="85"/>
      <c r="AM7707" s="151" t="s">
        <v>28169</v>
      </c>
      <c r="AN7707" s="15"/>
      <c r="AO7707" s="166"/>
      <c r="AP7707" s="5">
        <f t="shared" si="121"/>
        <v>0</v>
      </c>
      <c r="AQ7707" s="16"/>
      <c r="AR7707" s="205">
        <v>1</v>
      </c>
      <c r="AS7707" s="16"/>
      <c r="AT7707" s="16"/>
      <c r="AU7707" s="16"/>
      <c r="AV7707" s="16"/>
      <c r="AW7707" s="16"/>
      <c r="AX7707" s="16"/>
    </row>
    <row r="7708" spans="1:50" s="13" customFormat="1" ht="15" hidden="1" customHeight="1" x14ac:dyDescent="0.2">
      <c r="A7708" s="7" t="s">
        <v>26994</v>
      </c>
      <c r="B7708" s="3" t="s">
        <v>27453</v>
      </c>
      <c r="C7708" s="85" t="s">
        <v>7939</v>
      </c>
      <c r="D7708" s="85" t="s">
        <v>13090</v>
      </c>
      <c r="E7708" s="202" t="s">
        <v>10070</v>
      </c>
      <c r="F7708" s="85" t="s">
        <v>68</v>
      </c>
      <c r="G7708" s="85" t="s">
        <v>70</v>
      </c>
      <c r="H7708" s="85" t="s">
        <v>20690</v>
      </c>
      <c r="I7708" s="3" t="s">
        <v>16656</v>
      </c>
      <c r="J7708" s="85" t="s">
        <v>4400</v>
      </c>
      <c r="K7708" s="7" t="s">
        <v>4422</v>
      </c>
      <c r="L7708" s="3"/>
      <c r="M7708" s="3"/>
      <c r="N7708" s="41" t="s">
        <v>27454</v>
      </c>
      <c r="O7708" s="87">
        <v>0</v>
      </c>
      <c r="P7708" s="87">
        <v>0</v>
      </c>
      <c r="Q7708" s="87">
        <v>0</v>
      </c>
      <c r="R7708" s="87">
        <v>0</v>
      </c>
      <c r="S7708" s="87"/>
      <c r="T7708" s="87"/>
      <c r="U7708" s="85" t="s">
        <v>112</v>
      </c>
      <c r="V7708" s="179"/>
      <c r="W7708" s="7"/>
      <c r="X7708" s="3"/>
      <c r="Y7708" s="3"/>
      <c r="Z7708" s="146">
        <v>28517</v>
      </c>
      <c r="AA7708" s="11"/>
      <c r="AB7708" s="123" t="s">
        <v>7939</v>
      </c>
      <c r="AC7708" s="124"/>
      <c r="AD7708" s="41"/>
      <c r="AE7708" s="41"/>
      <c r="AF7708" s="191"/>
      <c r="AG7708" s="41"/>
      <c r="AH7708" s="41" t="s">
        <v>16608</v>
      </c>
      <c r="AI7708" s="80" t="s">
        <v>6</v>
      </c>
      <c r="AJ7708" s="41"/>
      <c r="AK7708" s="3"/>
      <c r="AL7708" s="85"/>
      <c r="AM7708" s="151" t="s">
        <v>26263</v>
      </c>
      <c r="AN7708" s="15"/>
      <c r="AO7708" s="166"/>
      <c r="AP7708" s="5">
        <f t="shared" si="121"/>
        <v>0</v>
      </c>
      <c r="AQ7708" s="16"/>
      <c r="AR7708" s="205">
        <v>1</v>
      </c>
      <c r="AS7708" s="16"/>
      <c r="AT7708" s="16"/>
      <c r="AU7708" s="16"/>
      <c r="AV7708" s="16"/>
      <c r="AW7708" s="16"/>
      <c r="AX7708" s="16"/>
    </row>
    <row r="7709" spans="1:50" s="13" customFormat="1" ht="15" hidden="1" customHeight="1" x14ac:dyDescent="0.2">
      <c r="A7709" s="7" t="s">
        <v>11491</v>
      </c>
      <c r="B7709" s="3" t="s">
        <v>11492</v>
      </c>
      <c r="C7709" s="85" t="s">
        <v>7939</v>
      </c>
      <c r="D7709" s="85" t="s">
        <v>13090</v>
      </c>
      <c r="E7709" s="202" t="s">
        <v>154</v>
      </c>
      <c r="F7709" s="85" t="s">
        <v>55</v>
      </c>
      <c r="G7709" s="85" t="s">
        <v>57</v>
      </c>
      <c r="H7709" s="85" t="s">
        <v>20690</v>
      </c>
      <c r="I7709" s="3" t="s">
        <v>4564</v>
      </c>
      <c r="J7709" s="85" t="s">
        <v>4400</v>
      </c>
      <c r="K7709" s="7" t="s">
        <v>4422</v>
      </c>
      <c r="L7709" s="3"/>
      <c r="M7709" s="3"/>
      <c r="N7709" s="41" t="s">
        <v>11493</v>
      </c>
      <c r="O7709" s="87">
        <v>674871</v>
      </c>
      <c r="P7709" s="87">
        <v>157078</v>
      </c>
      <c r="Q7709" s="87">
        <v>517793</v>
      </c>
      <c r="R7709" s="87">
        <v>0</v>
      </c>
      <c r="S7709" s="87"/>
      <c r="T7709" s="87"/>
      <c r="U7709" s="85">
        <v>2008</v>
      </c>
      <c r="V7709" s="179"/>
      <c r="W7709" s="7"/>
      <c r="X7709" s="3"/>
      <c r="Y7709" s="3"/>
      <c r="Z7709" s="146">
        <v>379896</v>
      </c>
      <c r="AA7709" s="11"/>
      <c r="AB7709" s="123" t="s">
        <v>7939</v>
      </c>
      <c r="AC7709" s="124"/>
      <c r="AD7709" s="41"/>
      <c r="AE7709" s="41"/>
      <c r="AF7709" s="191">
        <v>43986</v>
      </c>
      <c r="AG7709" s="41"/>
      <c r="AH7709" s="41" t="s">
        <v>8024</v>
      </c>
      <c r="AI7709" s="80" t="s">
        <v>6</v>
      </c>
      <c r="AJ7709" s="41"/>
      <c r="AK7709" s="3"/>
      <c r="AL7709" s="85"/>
      <c r="AM7709" s="151" t="s">
        <v>19998</v>
      </c>
      <c r="AN7709" s="15"/>
      <c r="AO7709" s="166"/>
      <c r="AP7709" s="5">
        <f t="shared" si="121"/>
        <v>0</v>
      </c>
      <c r="AQ7709" s="16"/>
      <c r="AR7709" s="205">
        <v>1</v>
      </c>
      <c r="AS7709" s="16"/>
      <c r="AT7709" s="16"/>
      <c r="AU7709" s="16"/>
      <c r="AV7709" s="16"/>
      <c r="AW7709" s="16"/>
      <c r="AX7709" s="16"/>
    </row>
    <row r="7710" spans="1:50" s="13" customFormat="1" ht="15" hidden="1" customHeight="1" x14ac:dyDescent="0.2">
      <c r="A7710" s="7" t="s">
        <v>28737</v>
      </c>
      <c r="B7710" s="3" t="s">
        <v>28315</v>
      </c>
      <c r="C7710" s="85" t="s">
        <v>7939</v>
      </c>
      <c r="D7710" s="85" t="s">
        <v>13090</v>
      </c>
      <c r="E7710" s="202" t="s">
        <v>9112</v>
      </c>
      <c r="F7710" s="85" t="s">
        <v>14</v>
      </c>
      <c r="G7710" s="85" t="s">
        <v>17</v>
      </c>
      <c r="H7710" s="85" t="s">
        <v>20690</v>
      </c>
      <c r="I7710" s="3" t="s">
        <v>9452</v>
      </c>
      <c r="J7710" s="85" t="s">
        <v>4400</v>
      </c>
      <c r="K7710" s="7" t="s">
        <v>4422</v>
      </c>
      <c r="L7710" s="3"/>
      <c r="M7710" s="3"/>
      <c r="N7710" s="41" t="s">
        <v>21057</v>
      </c>
      <c r="O7710" s="87">
        <v>0</v>
      </c>
      <c r="P7710" s="87">
        <v>0</v>
      </c>
      <c r="Q7710" s="87">
        <v>0</v>
      </c>
      <c r="R7710" s="87">
        <v>0</v>
      </c>
      <c r="S7710" s="87"/>
      <c r="T7710" s="87"/>
      <c r="U7710" s="85" t="s">
        <v>112</v>
      </c>
      <c r="V7710" s="179"/>
      <c r="W7710" s="7"/>
      <c r="X7710" s="3"/>
      <c r="Y7710" s="3"/>
      <c r="Z7710" s="146">
        <v>106854</v>
      </c>
      <c r="AA7710" s="11"/>
      <c r="AB7710" s="123" t="s">
        <v>7939</v>
      </c>
      <c r="AC7710" s="124"/>
      <c r="AD7710" s="41"/>
      <c r="AE7710" s="41"/>
      <c r="AF7710" s="191"/>
      <c r="AG7710" s="41"/>
      <c r="AH7710" s="41" t="s">
        <v>21023</v>
      </c>
      <c r="AI7710" s="80" t="s">
        <v>6</v>
      </c>
      <c r="AJ7710" s="41"/>
      <c r="AK7710" s="3"/>
      <c r="AL7710" s="85"/>
      <c r="AM7710" s="151" t="s">
        <v>28169</v>
      </c>
      <c r="AN7710" s="15"/>
      <c r="AO7710" s="166"/>
      <c r="AP7710" s="5">
        <f t="shared" si="121"/>
        <v>0</v>
      </c>
      <c r="AQ7710" s="16"/>
      <c r="AR7710" s="205">
        <v>1</v>
      </c>
      <c r="AS7710" s="16"/>
      <c r="AT7710" s="16"/>
      <c r="AU7710" s="16"/>
      <c r="AV7710" s="16"/>
      <c r="AW7710" s="16"/>
      <c r="AX7710" s="16"/>
    </row>
    <row r="7711" spans="1:50" s="13" customFormat="1" ht="15" hidden="1" customHeight="1" x14ac:dyDescent="0.2">
      <c r="A7711" s="7" t="s">
        <v>28738</v>
      </c>
      <c r="B7711" s="3" t="s">
        <v>28316</v>
      </c>
      <c r="C7711" s="85" t="s">
        <v>7939</v>
      </c>
      <c r="D7711" s="85" t="s">
        <v>13090</v>
      </c>
      <c r="E7711" s="202" t="s">
        <v>9112</v>
      </c>
      <c r="F7711" s="85" t="s">
        <v>14</v>
      </c>
      <c r="G7711" s="85" t="s">
        <v>17</v>
      </c>
      <c r="H7711" s="85" t="s">
        <v>20690</v>
      </c>
      <c r="I7711" s="3" t="s">
        <v>20861</v>
      </c>
      <c r="J7711" s="85" t="s">
        <v>4400</v>
      </c>
      <c r="K7711" s="7" t="s">
        <v>4422</v>
      </c>
      <c r="L7711" s="3"/>
      <c r="M7711" s="3"/>
      <c r="N7711" s="41" t="s">
        <v>21057</v>
      </c>
      <c r="O7711" s="87">
        <v>0</v>
      </c>
      <c r="P7711" s="87">
        <v>0</v>
      </c>
      <c r="Q7711" s="87">
        <v>0</v>
      </c>
      <c r="R7711" s="87">
        <v>0</v>
      </c>
      <c r="S7711" s="87"/>
      <c r="T7711" s="87"/>
      <c r="U7711" s="85" t="s">
        <v>112</v>
      </c>
      <c r="V7711" s="179"/>
      <c r="W7711" s="7"/>
      <c r="X7711" s="3"/>
      <c r="Y7711" s="3"/>
      <c r="Z7711" s="146">
        <v>311343</v>
      </c>
      <c r="AA7711" s="11"/>
      <c r="AB7711" s="123" t="s">
        <v>7939</v>
      </c>
      <c r="AC7711" s="124"/>
      <c r="AD7711" s="41"/>
      <c r="AE7711" s="41"/>
      <c r="AF7711" s="191"/>
      <c r="AG7711" s="41"/>
      <c r="AH7711" s="41" t="s">
        <v>16665</v>
      </c>
      <c r="AI7711" s="80" t="s">
        <v>6</v>
      </c>
      <c r="AJ7711" s="41"/>
      <c r="AK7711" s="3"/>
      <c r="AL7711" s="85"/>
      <c r="AM7711" s="151" t="s">
        <v>28169</v>
      </c>
      <c r="AN7711" s="15"/>
      <c r="AO7711" s="166"/>
      <c r="AP7711" s="5">
        <f t="shared" si="121"/>
        <v>0</v>
      </c>
      <c r="AQ7711" s="16"/>
      <c r="AR7711" s="205">
        <v>1</v>
      </c>
      <c r="AS7711" s="16"/>
      <c r="AT7711" s="16"/>
      <c r="AU7711" s="16"/>
      <c r="AV7711" s="16"/>
      <c r="AW7711" s="16"/>
      <c r="AX7711" s="16"/>
    </row>
    <row r="7712" spans="1:50" s="13" customFormat="1" ht="15" hidden="1" customHeight="1" x14ac:dyDescent="0.2">
      <c r="A7712" s="7" t="s">
        <v>26995</v>
      </c>
      <c r="B7712" s="3" t="s">
        <v>27455</v>
      </c>
      <c r="C7712" s="85" t="s">
        <v>7939</v>
      </c>
      <c r="D7712" s="85" t="s">
        <v>13090</v>
      </c>
      <c r="E7712" s="202" t="s">
        <v>9112</v>
      </c>
      <c r="F7712" s="85" t="s">
        <v>14</v>
      </c>
      <c r="G7712" s="85" t="s">
        <v>17</v>
      </c>
      <c r="H7712" s="85" t="s">
        <v>20690</v>
      </c>
      <c r="I7712" s="3" t="s">
        <v>9452</v>
      </c>
      <c r="J7712" s="85" t="s">
        <v>4400</v>
      </c>
      <c r="K7712" s="7" t="s">
        <v>4422</v>
      </c>
      <c r="L7712" s="3"/>
      <c r="M7712" s="3"/>
      <c r="N7712" s="41" t="s">
        <v>21057</v>
      </c>
      <c r="O7712" s="87">
        <v>0</v>
      </c>
      <c r="P7712" s="87">
        <v>0</v>
      </c>
      <c r="Q7712" s="87">
        <v>0</v>
      </c>
      <c r="R7712" s="87">
        <v>0</v>
      </c>
      <c r="S7712" s="87"/>
      <c r="T7712" s="87"/>
      <c r="U7712" s="85" t="s">
        <v>112</v>
      </c>
      <c r="V7712" s="179"/>
      <c r="W7712" s="7"/>
      <c r="X7712" s="3"/>
      <c r="Y7712" s="3"/>
      <c r="Z7712" s="211">
        <v>44299</v>
      </c>
      <c r="AA7712" s="11"/>
      <c r="AB7712" s="123" t="s">
        <v>7939</v>
      </c>
      <c r="AC7712" s="124"/>
      <c r="AD7712" s="41"/>
      <c r="AE7712" s="41"/>
      <c r="AF7712" s="191"/>
      <c r="AG7712" s="41"/>
      <c r="AH7712" s="41" t="s">
        <v>21023</v>
      </c>
      <c r="AI7712" s="80" t="s">
        <v>6</v>
      </c>
      <c r="AJ7712" s="41"/>
      <c r="AK7712" s="3"/>
      <c r="AL7712" s="85"/>
      <c r="AM7712" s="151" t="s">
        <v>26263</v>
      </c>
      <c r="AN7712" s="15"/>
      <c r="AO7712" s="166"/>
      <c r="AP7712" s="5">
        <f t="shared" si="121"/>
        <v>0</v>
      </c>
      <c r="AQ7712" s="16"/>
      <c r="AR7712" s="205">
        <v>1</v>
      </c>
      <c r="AS7712" s="16"/>
      <c r="AT7712" s="16"/>
      <c r="AU7712" s="16"/>
      <c r="AV7712" s="16"/>
      <c r="AW7712" s="16"/>
      <c r="AX7712" s="16"/>
    </row>
    <row r="7713" spans="1:50" s="13" customFormat="1" ht="15" hidden="1" customHeight="1" x14ac:dyDescent="0.2">
      <c r="A7713" s="7" t="s">
        <v>28739</v>
      </c>
      <c r="B7713" s="3" t="s">
        <v>28317</v>
      </c>
      <c r="C7713" s="85" t="s">
        <v>7939</v>
      </c>
      <c r="D7713" s="85" t="s">
        <v>13090</v>
      </c>
      <c r="E7713" s="202" t="s">
        <v>9112</v>
      </c>
      <c r="F7713" s="85" t="s">
        <v>14</v>
      </c>
      <c r="G7713" s="85" t="s">
        <v>17</v>
      </c>
      <c r="H7713" s="85" t="s">
        <v>20690</v>
      </c>
      <c r="I7713" s="3" t="s">
        <v>9452</v>
      </c>
      <c r="J7713" s="85" t="s">
        <v>4400</v>
      </c>
      <c r="K7713" s="7" t="s">
        <v>4422</v>
      </c>
      <c r="L7713" s="3"/>
      <c r="M7713" s="3"/>
      <c r="N7713" s="41" t="s">
        <v>21057</v>
      </c>
      <c r="O7713" s="87">
        <v>0</v>
      </c>
      <c r="P7713" s="87">
        <v>0</v>
      </c>
      <c r="Q7713" s="87">
        <v>0</v>
      </c>
      <c r="R7713" s="87">
        <v>0</v>
      </c>
      <c r="S7713" s="87"/>
      <c r="T7713" s="87"/>
      <c r="U7713" s="85" t="s">
        <v>112</v>
      </c>
      <c r="V7713" s="179"/>
      <c r="W7713" s="7"/>
      <c r="X7713" s="3"/>
      <c r="Y7713" s="3"/>
      <c r="Z7713" s="146">
        <v>26567</v>
      </c>
      <c r="AA7713" s="11"/>
      <c r="AB7713" s="123" t="s">
        <v>7939</v>
      </c>
      <c r="AC7713" s="124"/>
      <c r="AD7713" s="41"/>
      <c r="AE7713" s="41"/>
      <c r="AF7713" s="191"/>
      <c r="AG7713" s="41"/>
      <c r="AH7713" s="41" t="s">
        <v>21023</v>
      </c>
      <c r="AI7713" s="80" t="s">
        <v>6</v>
      </c>
      <c r="AJ7713" s="41"/>
      <c r="AK7713" s="3"/>
      <c r="AL7713" s="85"/>
      <c r="AM7713" s="151" t="s">
        <v>28169</v>
      </c>
      <c r="AN7713" s="15"/>
      <c r="AO7713" s="166"/>
      <c r="AP7713" s="5">
        <f t="shared" si="121"/>
        <v>0</v>
      </c>
      <c r="AQ7713" s="16"/>
      <c r="AR7713" s="205">
        <v>1</v>
      </c>
      <c r="AS7713" s="16"/>
      <c r="AT7713" s="16"/>
      <c r="AU7713" s="16"/>
      <c r="AV7713" s="16"/>
      <c r="AW7713" s="16"/>
      <c r="AX7713" s="16"/>
    </row>
    <row r="7714" spans="1:50" s="13" customFormat="1" ht="15" hidden="1" customHeight="1" x14ac:dyDescent="0.2">
      <c r="A7714" s="7" t="s">
        <v>26996</v>
      </c>
      <c r="B7714" s="3" t="s">
        <v>27456</v>
      </c>
      <c r="C7714" s="85" t="s">
        <v>7939</v>
      </c>
      <c r="D7714" s="85" t="s">
        <v>13090</v>
      </c>
      <c r="E7714" s="202" t="s">
        <v>9112</v>
      </c>
      <c r="F7714" s="85" t="s">
        <v>14</v>
      </c>
      <c r="G7714" s="85" t="s">
        <v>17</v>
      </c>
      <c r="H7714" s="85" t="s">
        <v>20690</v>
      </c>
      <c r="I7714" s="3" t="s">
        <v>20861</v>
      </c>
      <c r="J7714" s="85" t="s">
        <v>4400</v>
      </c>
      <c r="K7714" s="7" t="s">
        <v>4422</v>
      </c>
      <c r="L7714" s="3"/>
      <c r="M7714" s="3"/>
      <c r="N7714" s="41" t="s">
        <v>21057</v>
      </c>
      <c r="O7714" s="87">
        <v>0</v>
      </c>
      <c r="P7714" s="87">
        <v>0</v>
      </c>
      <c r="Q7714" s="87">
        <v>0</v>
      </c>
      <c r="R7714" s="87">
        <v>0</v>
      </c>
      <c r="S7714" s="87"/>
      <c r="T7714" s="87"/>
      <c r="U7714" s="85" t="s">
        <v>112</v>
      </c>
      <c r="V7714" s="179"/>
      <c r="W7714" s="7"/>
      <c r="X7714" s="3"/>
      <c r="Y7714" s="3"/>
      <c r="Z7714" s="146">
        <v>337461</v>
      </c>
      <c r="AA7714" s="11"/>
      <c r="AB7714" s="123" t="s">
        <v>7939</v>
      </c>
      <c r="AC7714" s="124"/>
      <c r="AD7714" s="41"/>
      <c r="AE7714" s="41"/>
      <c r="AF7714" s="191"/>
      <c r="AG7714" s="41"/>
      <c r="AH7714" s="41" t="s">
        <v>16665</v>
      </c>
      <c r="AI7714" s="80" t="s">
        <v>6</v>
      </c>
      <c r="AJ7714" s="41"/>
      <c r="AK7714" s="3"/>
      <c r="AL7714" s="85"/>
      <c r="AM7714" s="151" t="s">
        <v>26263</v>
      </c>
      <c r="AN7714" s="15"/>
      <c r="AO7714" s="166"/>
      <c r="AP7714" s="5">
        <f t="shared" si="121"/>
        <v>0</v>
      </c>
      <c r="AQ7714" s="16"/>
      <c r="AR7714" s="205">
        <v>1</v>
      </c>
      <c r="AS7714" s="16"/>
      <c r="AT7714" s="16"/>
      <c r="AU7714" s="16"/>
      <c r="AV7714" s="16"/>
      <c r="AW7714" s="16"/>
      <c r="AX7714" s="16"/>
    </row>
    <row r="7715" spans="1:50" s="13" customFormat="1" ht="15" hidden="1" customHeight="1" x14ac:dyDescent="0.2">
      <c r="A7715" s="7" t="s">
        <v>28740</v>
      </c>
      <c r="B7715" s="3" t="s">
        <v>28318</v>
      </c>
      <c r="C7715" s="85" t="s">
        <v>7939</v>
      </c>
      <c r="D7715" s="85" t="s">
        <v>13090</v>
      </c>
      <c r="E7715" s="202" t="s">
        <v>9112</v>
      </c>
      <c r="F7715" s="85" t="s">
        <v>14</v>
      </c>
      <c r="G7715" s="85" t="s">
        <v>17</v>
      </c>
      <c r="H7715" s="85" t="s">
        <v>20690</v>
      </c>
      <c r="I7715" s="3" t="s">
        <v>20861</v>
      </c>
      <c r="J7715" s="85" t="s">
        <v>4400</v>
      </c>
      <c r="K7715" s="7" t="s">
        <v>4422</v>
      </c>
      <c r="L7715" s="3"/>
      <c r="M7715" s="3"/>
      <c r="N7715" s="41" t="s">
        <v>21057</v>
      </c>
      <c r="O7715" s="87">
        <v>0</v>
      </c>
      <c r="P7715" s="87">
        <v>0</v>
      </c>
      <c r="Q7715" s="87">
        <v>0</v>
      </c>
      <c r="R7715" s="87">
        <v>0</v>
      </c>
      <c r="S7715" s="87"/>
      <c r="T7715" s="87"/>
      <c r="U7715" s="85" t="s">
        <v>112</v>
      </c>
      <c r="V7715" s="179"/>
      <c r="W7715" s="7"/>
      <c r="X7715" s="3"/>
      <c r="Y7715" s="3"/>
      <c r="Z7715" s="146">
        <v>109838</v>
      </c>
      <c r="AA7715" s="11"/>
      <c r="AB7715" s="123" t="s">
        <v>7939</v>
      </c>
      <c r="AC7715" s="124"/>
      <c r="AD7715" s="41"/>
      <c r="AE7715" s="41"/>
      <c r="AF7715" s="191"/>
      <c r="AG7715" s="41"/>
      <c r="AH7715" s="41" t="s">
        <v>16665</v>
      </c>
      <c r="AI7715" s="80" t="s">
        <v>6</v>
      </c>
      <c r="AJ7715" s="41"/>
      <c r="AK7715" s="3"/>
      <c r="AL7715" s="85"/>
      <c r="AM7715" s="151" t="s">
        <v>28169</v>
      </c>
      <c r="AN7715" s="15"/>
      <c r="AO7715" s="166"/>
      <c r="AP7715" s="5">
        <f t="shared" si="121"/>
        <v>0</v>
      </c>
      <c r="AQ7715" s="16"/>
      <c r="AR7715" s="205">
        <v>1</v>
      </c>
      <c r="AS7715" s="16"/>
      <c r="AT7715" s="16"/>
      <c r="AU7715" s="16"/>
      <c r="AV7715" s="16"/>
      <c r="AW7715" s="16"/>
      <c r="AX7715" s="16"/>
    </row>
    <row r="7716" spans="1:50" s="13" customFormat="1" ht="15" hidden="1" customHeight="1" x14ac:dyDescent="0.2">
      <c r="A7716" s="7" t="s">
        <v>26997</v>
      </c>
      <c r="B7716" s="3" t="s">
        <v>27457</v>
      </c>
      <c r="C7716" s="85" t="s">
        <v>7939</v>
      </c>
      <c r="D7716" s="85" t="s">
        <v>13090</v>
      </c>
      <c r="E7716" s="202" t="s">
        <v>9112</v>
      </c>
      <c r="F7716" s="85" t="s">
        <v>14</v>
      </c>
      <c r="G7716" s="85" t="s">
        <v>17</v>
      </c>
      <c r="H7716" s="85" t="s">
        <v>20690</v>
      </c>
      <c r="I7716" s="3" t="s">
        <v>20861</v>
      </c>
      <c r="J7716" s="85" t="s">
        <v>4400</v>
      </c>
      <c r="K7716" s="7" t="s">
        <v>4422</v>
      </c>
      <c r="L7716" s="3"/>
      <c r="M7716" s="3"/>
      <c r="N7716" s="41" t="s">
        <v>21057</v>
      </c>
      <c r="O7716" s="87">
        <v>0</v>
      </c>
      <c r="P7716" s="87">
        <v>0</v>
      </c>
      <c r="Q7716" s="87">
        <v>0</v>
      </c>
      <c r="R7716" s="87">
        <v>0</v>
      </c>
      <c r="S7716" s="87"/>
      <c r="T7716" s="87"/>
      <c r="U7716" s="85" t="s">
        <v>112</v>
      </c>
      <c r="V7716" s="179"/>
      <c r="W7716" s="7"/>
      <c r="X7716" s="3"/>
      <c r="Y7716" s="3"/>
      <c r="Z7716" s="146">
        <v>31688</v>
      </c>
      <c r="AA7716" s="11"/>
      <c r="AB7716" s="123" t="s">
        <v>7939</v>
      </c>
      <c r="AC7716" s="124"/>
      <c r="AD7716" s="41"/>
      <c r="AE7716" s="41"/>
      <c r="AF7716" s="191"/>
      <c r="AG7716" s="41"/>
      <c r="AH7716" s="41" t="s">
        <v>16665</v>
      </c>
      <c r="AI7716" s="80" t="s">
        <v>6</v>
      </c>
      <c r="AJ7716" s="41"/>
      <c r="AK7716" s="3"/>
      <c r="AL7716" s="85"/>
      <c r="AM7716" s="151" t="s">
        <v>26263</v>
      </c>
      <c r="AN7716" s="15"/>
      <c r="AO7716" s="166"/>
      <c r="AP7716" s="5">
        <f t="shared" si="121"/>
        <v>0</v>
      </c>
      <c r="AQ7716" s="16"/>
      <c r="AR7716" s="205">
        <v>1</v>
      </c>
      <c r="AS7716" s="16"/>
      <c r="AT7716" s="16"/>
      <c r="AU7716" s="16"/>
      <c r="AV7716" s="16"/>
      <c r="AW7716" s="16"/>
      <c r="AX7716" s="16"/>
    </row>
    <row r="7717" spans="1:50" s="13" customFormat="1" ht="15" hidden="1" customHeight="1" x14ac:dyDescent="0.2">
      <c r="A7717" s="7" t="s">
        <v>26998</v>
      </c>
      <c r="B7717" s="3" t="s">
        <v>27458</v>
      </c>
      <c r="C7717" s="85" t="s">
        <v>7939</v>
      </c>
      <c r="D7717" s="85" t="s">
        <v>13090</v>
      </c>
      <c r="E7717" s="202" t="s">
        <v>9112</v>
      </c>
      <c r="F7717" s="85" t="s">
        <v>14</v>
      </c>
      <c r="G7717" s="85" t="s">
        <v>17</v>
      </c>
      <c r="H7717" s="85" t="s">
        <v>20690</v>
      </c>
      <c r="I7717" s="3" t="s">
        <v>20861</v>
      </c>
      <c r="J7717" s="85" t="s">
        <v>4400</v>
      </c>
      <c r="K7717" s="7" t="s">
        <v>4422</v>
      </c>
      <c r="L7717" s="3"/>
      <c r="M7717" s="3"/>
      <c r="N7717" s="41" t="s">
        <v>21057</v>
      </c>
      <c r="O7717" s="87">
        <v>0</v>
      </c>
      <c r="P7717" s="87">
        <v>0</v>
      </c>
      <c r="Q7717" s="87">
        <v>0</v>
      </c>
      <c r="R7717" s="87">
        <v>0</v>
      </c>
      <c r="S7717" s="87"/>
      <c r="T7717" s="87"/>
      <c r="U7717" s="85" t="s">
        <v>112</v>
      </c>
      <c r="V7717" s="179"/>
      <c r="W7717" s="7"/>
      <c r="X7717" s="3"/>
      <c r="Y7717" s="3"/>
      <c r="Z7717" s="146">
        <v>131828</v>
      </c>
      <c r="AA7717" s="11"/>
      <c r="AB7717" s="123" t="s">
        <v>7939</v>
      </c>
      <c r="AC7717" s="124"/>
      <c r="AD7717" s="41"/>
      <c r="AE7717" s="41"/>
      <c r="AF7717" s="191"/>
      <c r="AG7717" s="41"/>
      <c r="AH7717" s="41" t="s">
        <v>16665</v>
      </c>
      <c r="AI7717" s="80" t="s">
        <v>6</v>
      </c>
      <c r="AJ7717" s="41"/>
      <c r="AK7717" s="3"/>
      <c r="AL7717" s="85"/>
      <c r="AM7717" s="151" t="s">
        <v>26263</v>
      </c>
      <c r="AN7717" s="15"/>
      <c r="AO7717" s="166"/>
      <c r="AP7717" s="5">
        <f t="shared" si="121"/>
        <v>0</v>
      </c>
      <c r="AQ7717" s="16"/>
      <c r="AR7717" s="205">
        <v>1</v>
      </c>
      <c r="AS7717" s="16"/>
      <c r="AT7717" s="16"/>
      <c r="AU7717" s="16"/>
      <c r="AV7717" s="16"/>
      <c r="AW7717" s="16"/>
      <c r="AX7717" s="16"/>
    </row>
    <row r="7718" spans="1:50" s="13" customFormat="1" ht="15" hidden="1" customHeight="1" x14ac:dyDescent="0.2">
      <c r="A7718" s="7" t="s">
        <v>26999</v>
      </c>
      <c r="B7718" s="3" t="s">
        <v>27459</v>
      </c>
      <c r="C7718" s="85" t="s">
        <v>7939</v>
      </c>
      <c r="D7718" s="85" t="s">
        <v>13090</v>
      </c>
      <c r="E7718" s="202" t="s">
        <v>9112</v>
      </c>
      <c r="F7718" s="85" t="s">
        <v>14</v>
      </c>
      <c r="G7718" s="85" t="s">
        <v>17</v>
      </c>
      <c r="H7718" s="85" t="s">
        <v>20690</v>
      </c>
      <c r="I7718" s="3" t="s">
        <v>20861</v>
      </c>
      <c r="J7718" s="85" t="s">
        <v>4400</v>
      </c>
      <c r="K7718" s="7" t="s">
        <v>4422</v>
      </c>
      <c r="L7718" s="3"/>
      <c r="M7718" s="3"/>
      <c r="N7718" s="41" t="s">
        <v>21057</v>
      </c>
      <c r="O7718" s="87">
        <v>0</v>
      </c>
      <c r="P7718" s="87">
        <v>0</v>
      </c>
      <c r="Q7718" s="87">
        <v>0</v>
      </c>
      <c r="R7718" s="87">
        <v>0</v>
      </c>
      <c r="S7718" s="87"/>
      <c r="T7718" s="87"/>
      <c r="U7718" s="85" t="s">
        <v>112</v>
      </c>
      <c r="V7718" s="179"/>
      <c r="W7718" s="7"/>
      <c r="X7718" s="3"/>
      <c r="Y7718" s="3"/>
      <c r="Z7718" s="146">
        <v>45735</v>
      </c>
      <c r="AA7718" s="11"/>
      <c r="AB7718" s="123" t="s">
        <v>7939</v>
      </c>
      <c r="AC7718" s="124"/>
      <c r="AD7718" s="41"/>
      <c r="AE7718" s="41"/>
      <c r="AF7718" s="191"/>
      <c r="AG7718" s="41"/>
      <c r="AH7718" s="41" t="s">
        <v>16665</v>
      </c>
      <c r="AI7718" s="80" t="s">
        <v>6</v>
      </c>
      <c r="AJ7718" s="41"/>
      <c r="AK7718" s="3"/>
      <c r="AL7718" s="85"/>
      <c r="AM7718" s="151" t="s">
        <v>26263</v>
      </c>
      <c r="AN7718" s="15"/>
      <c r="AO7718" s="166"/>
      <c r="AP7718" s="5">
        <f t="shared" si="121"/>
        <v>0</v>
      </c>
      <c r="AQ7718" s="16"/>
      <c r="AR7718" s="205">
        <v>1</v>
      </c>
      <c r="AS7718" s="16"/>
      <c r="AT7718" s="16"/>
      <c r="AU7718" s="16"/>
      <c r="AV7718" s="16"/>
      <c r="AW7718" s="16"/>
      <c r="AX7718" s="16"/>
    </row>
    <row r="7719" spans="1:50" s="13" customFormat="1" ht="15" hidden="1" customHeight="1" x14ac:dyDescent="0.2">
      <c r="A7719" s="7" t="s">
        <v>27000</v>
      </c>
      <c r="B7719" s="3" t="s">
        <v>27460</v>
      </c>
      <c r="C7719" s="85" t="s">
        <v>7939</v>
      </c>
      <c r="D7719" s="85" t="s">
        <v>13090</v>
      </c>
      <c r="E7719" s="202" t="s">
        <v>9112</v>
      </c>
      <c r="F7719" s="85" t="s">
        <v>14</v>
      </c>
      <c r="G7719" s="85" t="s">
        <v>17</v>
      </c>
      <c r="H7719" s="85" t="s">
        <v>20690</v>
      </c>
      <c r="I7719" s="3" t="s">
        <v>20861</v>
      </c>
      <c r="J7719" s="85" t="s">
        <v>4400</v>
      </c>
      <c r="K7719" s="7" t="s">
        <v>4422</v>
      </c>
      <c r="L7719" s="3"/>
      <c r="M7719" s="3"/>
      <c r="N7719" s="41" t="s">
        <v>21057</v>
      </c>
      <c r="O7719" s="87">
        <v>0</v>
      </c>
      <c r="P7719" s="87">
        <v>0</v>
      </c>
      <c r="Q7719" s="87">
        <v>0</v>
      </c>
      <c r="R7719" s="87">
        <v>0</v>
      </c>
      <c r="S7719" s="87"/>
      <c r="T7719" s="87"/>
      <c r="U7719" s="85" t="s">
        <v>112</v>
      </c>
      <c r="V7719" s="179"/>
      <c r="W7719" s="7"/>
      <c r="X7719" s="3"/>
      <c r="Y7719" s="3"/>
      <c r="Z7719" s="146">
        <v>119382</v>
      </c>
      <c r="AA7719" s="11"/>
      <c r="AB7719" s="123" t="s">
        <v>7939</v>
      </c>
      <c r="AC7719" s="124"/>
      <c r="AD7719" s="41"/>
      <c r="AE7719" s="41"/>
      <c r="AF7719" s="191"/>
      <c r="AG7719" s="41"/>
      <c r="AH7719" s="41" t="s">
        <v>16665</v>
      </c>
      <c r="AI7719" s="80" t="s">
        <v>6</v>
      </c>
      <c r="AJ7719" s="41"/>
      <c r="AK7719" s="3"/>
      <c r="AL7719" s="85"/>
      <c r="AM7719" s="151" t="s">
        <v>26263</v>
      </c>
      <c r="AN7719" s="15"/>
      <c r="AO7719" s="166"/>
      <c r="AP7719" s="5">
        <f t="shared" si="121"/>
        <v>0</v>
      </c>
      <c r="AQ7719" s="16"/>
      <c r="AR7719" s="205">
        <v>1</v>
      </c>
      <c r="AS7719" s="16"/>
      <c r="AT7719" s="16"/>
      <c r="AU7719" s="16"/>
      <c r="AV7719" s="16"/>
      <c r="AW7719" s="16"/>
      <c r="AX7719" s="16"/>
    </row>
    <row r="7720" spans="1:50" s="13" customFormat="1" ht="15" hidden="1" customHeight="1" x14ac:dyDescent="0.2">
      <c r="A7720" s="7" t="s">
        <v>11494</v>
      </c>
      <c r="B7720" s="3" t="s">
        <v>11495</v>
      </c>
      <c r="C7720" s="85" t="s">
        <v>7939</v>
      </c>
      <c r="D7720" s="85" t="s">
        <v>13090</v>
      </c>
      <c r="E7720" s="202" t="s">
        <v>154</v>
      </c>
      <c r="F7720" s="85" t="s">
        <v>55</v>
      </c>
      <c r="G7720" s="85" t="s">
        <v>63</v>
      </c>
      <c r="H7720" s="85" t="s">
        <v>20690</v>
      </c>
      <c r="I7720" s="3" t="s">
        <v>7970</v>
      </c>
      <c r="J7720" s="85" t="s">
        <v>4435</v>
      </c>
      <c r="K7720" s="7" t="s">
        <v>3838</v>
      </c>
      <c r="L7720" s="3"/>
      <c r="M7720" s="3"/>
      <c r="N7720" s="41" t="s">
        <v>11496</v>
      </c>
      <c r="O7720" s="87">
        <v>59454</v>
      </c>
      <c r="P7720" s="87">
        <v>59454</v>
      </c>
      <c r="Q7720" s="87">
        <v>0</v>
      </c>
      <c r="R7720" s="87">
        <v>0</v>
      </c>
      <c r="S7720" s="87"/>
      <c r="T7720" s="87"/>
      <c r="U7720" s="85">
        <v>2006</v>
      </c>
      <c r="V7720" s="179"/>
      <c r="W7720" s="7"/>
      <c r="X7720" s="3"/>
      <c r="Y7720" s="3"/>
      <c r="Z7720" s="146">
        <v>28961</v>
      </c>
      <c r="AA7720" s="11"/>
      <c r="AB7720" s="123" t="s">
        <v>7939</v>
      </c>
      <c r="AC7720" s="124"/>
      <c r="AD7720" s="41"/>
      <c r="AE7720" s="41"/>
      <c r="AF7720" s="191">
        <v>43927</v>
      </c>
      <c r="AG7720" s="41"/>
      <c r="AH7720" s="41" t="s">
        <v>8024</v>
      </c>
      <c r="AI7720" s="80" t="s">
        <v>6</v>
      </c>
      <c r="AJ7720" s="41"/>
      <c r="AK7720" s="3"/>
      <c r="AL7720" s="85"/>
      <c r="AM7720" s="151" t="s">
        <v>19998</v>
      </c>
      <c r="AN7720" s="15"/>
      <c r="AO7720" s="166"/>
      <c r="AP7720" s="5">
        <f t="shared" si="121"/>
        <v>0</v>
      </c>
      <c r="AQ7720" s="16"/>
      <c r="AR7720" s="205">
        <v>1</v>
      </c>
      <c r="AS7720" s="16"/>
      <c r="AT7720" s="16"/>
      <c r="AU7720" s="16"/>
      <c r="AV7720" s="16"/>
      <c r="AW7720" s="16"/>
      <c r="AX7720" s="16"/>
    </row>
    <row r="7721" spans="1:50" s="13" customFormat="1" ht="15" hidden="1" customHeight="1" x14ac:dyDescent="0.2">
      <c r="A7721" s="7" t="s">
        <v>27001</v>
      </c>
      <c r="B7721" s="3" t="s">
        <v>27461</v>
      </c>
      <c r="C7721" s="85" t="s">
        <v>7939</v>
      </c>
      <c r="D7721" s="85" t="s">
        <v>13090</v>
      </c>
      <c r="E7721" s="202" t="s">
        <v>9112</v>
      </c>
      <c r="F7721" s="85" t="s">
        <v>14</v>
      </c>
      <c r="G7721" s="85" t="s">
        <v>17</v>
      </c>
      <c r="H7721" s="85" t="s">
        <v>20690</v>
      </c>
      <c r="I7721" s="3" t="s">
        <v>20861</v>
      </c>
      <c r="J7721" s="85" t="s">
        <v>4400</v>
      </c>
      <c r="K7721" s="7" t="s">
        <v>4422</v>
      </c>
      <c r="L7721" s="3"/>
      <c r="M7721" s="3"/>
      <c r="N7721" s="41" t="s">
        <v>21057</v>
      </c>
      <c r="O7721" s="87">
        <v>0</v>
      </c>
      <c r="P7721" s="87">
        <v>0</v>
      </c>
      <c r="Q7721" s="87">
        <v>0</v>
      </c>
      <c r="R7721" s="87">
        <v>0</v>
      </c>
      <c r="S7721" s="87"/>
      <c r="T7721" s="87"/>
      <c r="U7721" s="85" t="s">
        <v>112</v>
      </c>
      <c r="V7721" s="179"/>
      <c r="W7721" s="7"/>
      <c r="X7721" s="3"/>
      <c r="Y7721" s="3"/>
      <c r="Z7721" s="146">
        <v>99866</v>
      </c>
      <c r="AA7721" s="11"/>
      <c r="AB7721" s="123" t="s">
        <v>7939</v>
      </c>
      <c r="AC7721" s="124"/>
      <c r="AD7721" s="41"/>
      <c r="AE7721" s="41"/>
      <c r="AF7721" s="191"/>
      <c r="AG7721" s="41"/>
      <c r="AH7721" s="41" t="s">
        <v>16665</v>
      </c>
      <c r="AI7721" s="80" t="s">
        <v>6</v>
      </c>
      <c r="AJ7721" s="41"/>
      <c r="AK7721" s="3"/>
      <c r="AL7721" s="85"/>
      <c r="AM7721" s="151" t="s">
        <v>26263</v>
      </c>
      <c r="AN7721" s="15"/>
      <c r="AO7721" s="166"/>
      <c r="AP7721" s="5">
        <f t="shared" si="121"/>
        <v>0</v>
      </c>
      <c r="AQ7721" s="16"/>
      <c r="AR7721" s="205">
        <v>1</v>
      </c>
      <c r="AS7721" s="16"/>
      <c r="AT7721" s="16"/>
      <c r="AU7721" s="16"/>
      <c r="AV7721" s="16"/>
      <c r="AW7721" s="16"/>
      <c r="AX7721" s="16"/>
    </row>
    <row r="7722" spans="1:50" s="13" customFormat="1" ht="15" hidden="1" customHeight="1" x14ac:dyDescent="0.2">
      <c r="A7722" s="7" t="s">
        <v>27002</v>
      </c>
      <c r="B7722" s="3" t="s">
        <v>27462</v>
      </c>
      <c r="C7722" s="85" t="s">
        <v>7939</v>
      </c>
      <c r="D7722" s="85" t="s">
        <v>13090</v>
      </c>
      <c r="E7722" s="202" t="s">
        <v>9112</v>
      </c>
      <c r="F7722" s="85" t="s">
        <v>14</v>
      </c>
      <c r="G7722" s="85" t="s">
        <v>17</v>
      </c>
      <c r="H7722" s="85" t="s">
        <v>20690</v>
      </c>
      <c r="I7722" s="3" t="s">
        <v>20861</v>
      </c>
      <c r="J7722" s="85" t="s">
        <v>4400</v>
      </c>
      <c r="K7722" s="7" t="s">
        <v>4422</v>
      </c>
      <c r="L7722" s="3"/>
      <c r="M7722" s="3"/>
      <c r="N7722" s="41" t="s">
        <v>21057</v>
      </c>
      <c r="O7722" s="87">
        <v>0</v>
      </c>
      <c r="P7722" s="87">
        <v>0</v>
      </c>
      <c r="Q7722" s="87">
        <v>0</v>
      </c>
      <c r="R7722" s="87">
        <v>0</v>
      </c>
      <c r="S7722" s="87"/>
      <c r="T7722" s="87"/>
      <c r="U7722" s="85" t="s">
        <v>112</v>
      </c>
      <c r="V7722" s="179"/>
      <c r="W7722" s="7"/>
      <c r="X7722" s="3"/>
      <c r="Y7722" s="3"/>
      <c r="Z7722" s="146">
        <v>148626</v>
      </c>
      <c r="AA7722" s="11"/>
      <c r="AB7722" s="123" t="s">
        <v>7939</v>
      </c>
      <c r="AC7722" s="124"/>
      <c r="AD7722" s="41"/>
      <c r="AE7722" s="41"/>
      <c r="AF7722" s="191"/>
      <c r="AG7722" s="41"/>
      <c r="AH7722" s="41" t="s">
        <v>16665</v>
      </c>
      <c r="AI7722" s="80" t="s">
        <v>6</v>
      </c>
      <c r="AJ7722" s="41"/>
      <c r="AK7722" s="3"/>
      <c r="AL7722" s="85"/>
      <c r="AM7722" s="151" t="s">
        <v>26263</v>
      </c>
      <c r="AN7722" s="15"/>
      <c r="AO7722" s="166"/>
      <c r="AP7722" s="5">
        <f t="shared" si="121"/>
        <v>0</v>
      </c>
      <c r="AQ7722" s="16"/>
      <c r="AR7722" s="205">
        <v>1</v>
      </c>
      <c r="AS7722" s="16"/>
      <c r="AT7722" s="16"/>
      <c r="AU7722" s="16"/>
      <c r="AV7722" s="16"/>
      <c r="AW7722" s="16"/>
      <c r="AX7722" s="16"/>
    </row>
    <row r="7723" spans="1:50" s="13" customFormat="1" ht="15" hidden="1" customHeight="1" x14ac:dyDescent="0.2">
      <c r="A7723" s="7" t="s">
        <v>28741</v>
      </c>
      <c r="B7723" s="3" t="s">
        <v>28319</v>
      </c>
      <c r="C7723" s="85" t="s">
        <v>7939</v>
      </c>
      <c r="D7723" s="85" t="s">
        <v>13090</v>
      </c>
      <c r="E7723" s="202" t="s">
        <v>9112</v>
      </c>
      <c r="F7723" s="85" t="s">
        <v>14</v>
      </c>
      <c r="G7723" s="85" t="s">
        <v>17</v>
      </c>
      <c r="H7723" s="85" t="s">
        <v>20690</v>
      </c>
      <c r="I7723" s="3" t="s">
        <v>9452</v>
      </c>
      <c r="J7723" s="85" t="s">
        <v>4400</v>
      </c>
      <c r="K7723" s="7" t="s">
        <v>4422</v>
      </c>
      <c r="L7723" s="3"/>
      <c r="M7723" s="3"/>
      <c r="N7723" s="41" t="s">
        <v>21057</v>
      </c>
      <c r="O7723" s="87">
        <v>0</v>
      </c>
      <c r="P7723" s="87">
        <v>0</v>
      </c>
      <c r="Q7723" s="87">
        <v>0</v>
      </c>
      <c r="R7723" s="87">
        <v>0</v>
      </c>
      <c r="S7723" s="87"/>
      <c r="T7723" s="87"/>
      <c r="U7723" s="85" t="s">
        <v>112</v>
      </c>
      <c r="V7723" s="179"/>
      <c r="W7723" s="7"/>
      <c r="X7723" s="3"/>
      <c r="Y7723" s="3"/>
      <c r="Z7723" s="146">
        <v>27999</v>
      </c>
      <c r="AA7723" s="11"/>
      <c r="AB7723" s="123" t="s">
        <v>7939</v>
      </c>
      <c r="AC7723" s="124"/>
      <c r="AD7723" s="41"/>
      <c r="AE7723" s="41"/>
      <c r="AF7723" s="191"/>
      <c r="AG7723" s="41"/>
      <c r="AH7723" s="41" t="s">
        <v>21023</v>
      </c>
      <c r="AI7723" s="80" t="s">
        <v>6</v>
      </c>
      <c r="AJ7723" s="41"/>
      <c r="AK7723" s="3"/>
      <c r="AL7723" s="85"/>
      <c r="AM7723" s="151" t="s">
        <v>28169</v>
      </c>
      <c r="AN7723" s="15"/>
      <c r="AO7723" s="166"/>
      <c r="AP7723" s="5">
        <f t="shared" si="121"/>
        <v>0</v>
      </c>
      <c r="AQ7723" s="16"/>
      <c r="AR7723" s="205">
        <v>1</v>
      </c>
      <c r="AS7723" s="16"/>
      <c r="AT7723" s="16"/>
      <c r="AU7723" s="16"/>
      <c r="AV7723" s="16"/>
      <c r="AW7723" s="16"/>
      <c r="AX7723" s="16"/>
    </row>
    <row r="7724" spans="1:50" s="13" customFormat="1" ht="15" hidden="1" customHeight="1" x14ac:dyDescent="0.2">
      <c r="A7724" s="7" t="s">
        <v>27003</v>
      </c>
      <c r="B7724" s="3" t="s">
        <v>27463</v>
      </c>
      <c r="C7724" s="85" t="s">
        <v>7939</v>
      </c>
      <c r="D7724" s="85" t="s">
        <v>13090</v>
      </c>
      <c r="E7724" s="202" t="s">
        <v>9112</v>
      </c>
      <c r="F7724" s="85" t="s">
        <v>14</v>
      </c>
      <c r="G7724" s="85" t="s">
        <v>17</v>
      </c>
      <c r="H7724" s="85" t="s">
        <v>20690</v>
      </c>
      <c r="I7724" s="3" t="s">
        <v>20861</v>
      </c>
      <c r="J7724" s="85" t="s">
        <v>4400</v>
      </c>
      <c r="K7724" s="7" t="s">
        <v>4422</v>
      </c>
      <c r="L7724" s="3"/>
      <c r="M7724" s="3"/>
      <c r="N7724" s="41" t="s">
        <v>21057</v>
      </c>
      <c r="O7724" s="87">
        <v>0</v>
      </c>
      <c r="P7724" s="87">
        <v>0</v>
      </c>
      <c r="Q7724" s="87">
        <v>0</v>
      </c>
      <c r="R7724" s="87">
        <v>0</v>
      </c>
      <c r="S7724" s="87"/>
      <c r="T7724" s="87"/>
      <c r="U7724" s="85" t="s">
        <v>112</v>
      </c>
      <c r="V7724" s="179"/>
      <c r="W7724" s="7"/>
      <c r="X7724" s="3"/>
      <c r="Y7724" s="3"/>
      <c r="Z7724" s="146">
        <v>101640</v>
      </c>
      <c r="AA7724" s="11"/>
      <c r="AB7724" s="123" t="s">
        <v>7939</v>
      </c>
      <c r="AC7724" s="124"/>
      <c r="AD7724" s="41"/>
      <c r="AE7724" s="41"/>
      <c r="AF7724" s="191"/>
      <c r="AG7724" s="41"/>
      <c r="AH7724" s="41" t="s">
        <v>16665</v>
      </c>
      <c r="AI7724" s="80" t="s">
        <v>6</v>
      </c>
      <c r="AJ7724" s="41"/>
      <c r="AK7724" s="3"/>
      <c r="AL7724" s="85"/>
      <c r="AM7724" s="151" t="s">
        <v>26263</v>
      </c>
      <c r="AN7724" s="15"/>
      <c r="AO7724" s="166"/>
      <c r="AP7724" s="5">
        <f t="shared" si="121"/>
        <v>0</v>
      </c>
      <c r="AQ7724" s="16"/>
      <c r="AR7724" s="205">
        <v>1</v>
      </c>
      <c r="AS7724" s="16"/>
      <c r="AT7724" s="16"/>
      <c r="AU7724" s="16"/>
      <c r="AV7724" s="16"/>
      <c r="AW7724" s="16"/>
      <c r="AX7724" s="16"/>
    </row>
    <row r="7725" spans="1:50" s="13" customFormat="1" ht="15" hidden="1" customHeight="1" x14ac:dyDescent="0.2">
      <c r="A7725" s="7" t="s">
        <v>27004</v>
      </c>
      <c r="B7725" s="3" t="s">
        <v>27464</v>
      </c>
      <c r="C7725" s="85" t="s">
        <v>7939</v>
      </c>
      <c r="D7725" s="85" t="s">
        <v>13090</v>
      </c>
      <c r="E7725" s="202" t="s">
        <v>9112</v>
      </c>
      <c r="F7725" s="85" t="s">
        <v>14</v>
      </c>
      <c r="G7725" s="85" t="s">
        <v>17</v>
      </c>
      <c r="H7725" s="85" t="s">
        <v>20690</v>
      </c>
      <c r="I7725" s="3" t="s">
        <v>9452</v>
      </c>
      <c r="J7725" s="85" t="s">
        <v>4400</v>
      </c>
      <c r="K7725" s="7" t="s">
        <v>4422</v>
      </c>
      <c r="L7725" s="3"/>
      <c r="M7725" s="3"/>
      <c r="N7725" s="41" t="s">
        <v>21057</v>
      </c>
      <c r="O7725" s="87">
        <v>0</v>
      </c>
      <c r="P7725" s="87">
        <v>0</v>
      </c>
      <c r="Q7725" s="87">
        <v>0</v>
      </c>
      <c r="R7725" s="87">
        <v>0</v>
      </c>
      <c r="S7725" s="87"/>
      <c r="T7725" s="87"/>
      <c r="U7725" s="85" t="s">
        <v>112</v>
      </c>
      <c r="V7725" s="179"/>
      <c r="W7725" s="7"/>
      <c r="X7725" s="3"/>
      <c r="Y7725" s="3"/>
      <c r="Z7725" s="146">
        <v>100272</v>
      </c>
      <c r="AA7725" s="11"/>
      <c r="AB7725" s="123" t="s">
        <v>7939</v>
      </c>
      <c r="AC7725" s="124"/>
      <c r="AD7725" s="41"/>
      <c r="AE7725" s="41"/>
      <c r="AF7725" s="191"/>
      <c r="AG7725" s="41"/>
      <c r="AH7725" s="41" t="s">
        <v>16665</v>
      </c>
      <c r="AI7725" s="80" t="s">
        <v>6</v>
      </c>
      <c r="AJ7725" s="41"/>
      <c r="AK7725" s="3"/>
      <c r="AL7725" s="85"/>
      <c r="AM7725" s="151" t="s">
        <v>26263</v>
      </c>
      <c r="AN7725" s="15"/>
      <c r="AO7725" s="166"/>
      <c r="AP7725" s="5">
        <f t="shared" si="121"/>
        <v>0</v>
      </c>
      <c r="AQ7725" s="16"/>
      <c r="AR7725" s="205">
        <v>1</v>
      </c>
      <c r="AS7725" s="16"/>
      <c r="AT7725" s="16"/>
      <c r="AU7725" s="16"/>
      <c r="AV7725" s="16"/>
      <c r="AW7725" s="16"/>
      <c r="AX7725" s="16"/>
    </row>
    <row r="7726" spans="1:50" s="13" customFormat="1" ht="15" hidden="1" customHeight="1" x14ac:dyDescent="0.2">
      <c r="A7726" s="7" t="s">
        <v>27005</v>
      </c>
      <c r="B7726" s="3" t="s">
        <v>27465</v>
      </c>
      <c r="C7726" s="85" t="s">
        <v>7939</v>
      </c>
      <c r="D7726" s="85" t="s">
        <v>13090</v>
      </c>
      <c r="E7726" s="202" t="s">
        <v>9112</v>
      </c>
      <c r="F7726" s="85" t="s">
        <v>14</v>
      </c>
      <c r="G7726" s="85" t="s">
        <v>17</v>
      </c>
      <c r="H7726" s="85" t="s">
        <v>20690</v>
      </c>
      <c r="I7726" s="3" t="s">
        <v>20861</v>
      </c>
      <c r="J7726" s="85" t="s">
        <v>4400</v>
      </c>
      <c r="K7726" s="7" t="s">
        <v>4422</v>
      </c>
      <c r="L7726" s="3"/>
      <c r="M7726" s="3"/>
      <c r="N7726" s="41" t="s">
        <v>21057</v>
      </c>
      <c r="O7726" s="87">
        <v>0</v>
      </c>
      <c r="P7726" s="87">
        <v>0</v>
      </c>
      <c r="Q7726" s="87">
        <v>0</v>
      </c>
      <c r="R7726" s="87">
        <v>0</v>
      </c>
      <c r="S7726" s="87"/>
      <c r="T7726" s="87"/>
      <c r="U7726" s="85" t="s">
        <v>112</v>
      </c>
      <c r="V7726" s="179"/>
      <c r="W7726" s="7"/>
      <c r="X7726" s="3"/>
      <c r="Y7726" s="3"/>
      <c r="Z7726" s="146">
        <v>178498</v>
      </c>
      <c r="AA7726" s="11"/>
      <c r="AB7726" s="123" t="s">
        <v>7939</v>
      </c>
      <c r="AC7726" s="124"/>
      <c r="AD7726" s="41"/>
      <c r="AE7726" s="41"/>
      <c r="AF7726" s="191"/>
      <c r="AG7726" s="41"/>
      <c r="AH7726" s="41" t="s">
        <v>16665</v>
      </c>
      <c r="AI7726" s="80" t="s">
        <v>6</v>
      </c>
      <c r="AJ7726" s="41"/>
      <c r="AK7726" s="3"/>
      <c r="AL7726" s="85"/>
      <c r="AM7726" s="151" t="s">
        <v>26263</v>
      </c>
      <c r="AN7726" s="15"/>
      <c r="AO7726" s="166"/>
      <c r="AP7726" s="5">
        <f t="shared" si="121"/>
        <v>0</v>
      </c>
      <c r="AQ7726" s="16"/>
      <c r="AR7726" s="205">
        <v>1</v>
      </c>
      <c r="AS7726" s="16"/>
      <c r="AT7726" s="16"/>
      <c r="AU7726" s="16"/>
      <c r="AV7726" s="16"/>
      <c r="AW7726" s="16"/>
      <c r="AX7726" s="16"/>
    </row>
    <row r="7727" spans="1:50" s="13" customFormat="1" ht="15" hidden="1" customHeight="1" x14ac:dyDescent="0.2">
      <c r="A7727" s="7" t="s">
        <v>28742</v>
      </c>
      <c r="B7727" s="3" t="s">
        <v>28320</v>
      </c>
      <c r="C7727" s="85" t="s">
        <v>7939</v>
      </c>
      <c r="D7727" s="85" t="s">
        <v>13090</v>
      </c>
      <c r="E7727" s="202" t="s">
        <v>9112</v>
      </c>
      <c r="F7727" s="85" t="s">
        <v>14</v>
      </c>
      <c r="G7727" s="85" t="s">
        <v>17</v>
      </c>
      <c r="H7727" s="85" t="s">
        <v>20690</v>
      </c>
      <c r="I7727" s="3" t="s">
        <v>20861</v>
      </c>
      <c r="J7727" s="85" t="s">
        <v>4400</v>
      </c>
      <c r="K7727" s="7" t="s">
        <v>4422</v>
      </c>
      <c r="L7727" s="3"/>
      <c r="M7727" s="3"/>
      <c r="N7727" s="41" t="s">
        <v>21057</v>
      </c>
      <c r="O7727" s="87">
        <v>0</v>
      </c>
      <c r="P7727" s="87">
        <v>0</v>
      </c>
      <c r="Q7727" s="87">
        <v>0</v>
      </c>
      <c r="R7727" s="87">
        <v>0</v>
      </c>
      <c r="S7727" s="87"/>
      <c r="T7727" s="87"/>
      <c r="U7727" s="85" t="s">
        <v>112</v>
      </c>
      <c r="V7727" s="179"/>
      <c r="W7727" s="7"/>
      <c r="X7727" s="3"/>
      <c r="Y7727" s="3"/>
      <c r="Z7727" s="146">
        <v>99768</v>
      </c>
      <c r="AA7727" s="11"/>
      <c r="AB7727" s="123" t="s">
        <v>7939</v>
      </c>
      <c r="AC7727" s="124"/>
      <c r="AD7727" s="41"/>
      <c r="AE7727" s="41"/>
      <c r="AF7727" s="191"/>
      <c r="AG7727" s="41"/>
      <c r="AH7727" s="41" t="s">
        <v>16665</v>
      </c>
      <c r="AI7727" s="80" t="s">
        <v>6</v>
      </c>
      <c r="AJ7727" s="41"/>
      <c r="AK7727" s="3"/>
      <c r="AL7727" s="85"/>
      <c r="AM7727" s="151" t="s">
        <v>28169</v>
      </c>
      <c r="AN7727" s="15"/>
      <c r="AO7727" s="166"/>
      <c r="AP7727" s="5">
        <f t="shared" si="121"/>
        <v>0</v>
      </c>
      <c r="AQ7727" s="16"/>
      <c r="AR7727" s="205">
        <v>1</v>
      </c>
      <c r="AS7727" s="16"/>
      <c r="AT7727" s="16"/>
      <c r="AU7727" s="16"/>
      <c r="AV7727" s="16"/>
      <c r="AW7727" s="16"/>
      <c r="AX7727" s="16"/>
    </row>
    <row r="7728" spans="1:50" s="13" customFormat="1" ht="15" hidden="1" customHeight="1" x14ac:dyDescent="0.2">
      <c r="A7728" s="7" t="s">
        <v>28743</v>
      </c>
      <c r="B7728" s="3" t="s">
        <v>28321</v>
      </c>
      <c r="C7728" s="85" t="s">
        <v>7939</v>
      </c>
      <c r="D7728" s="85" t="s">
        <v>13090</v>
      </c>
      <c r="E7728" s="202" t="s">
        <v>7951</v>
      </c>
      <c r="F7728" s="85" t="s">
        <v>14</v>
      </c>
      <c r="G7728" s="85" t="s">
        <v>17</v>
      </c>
      <c r="H7728" s="85" t="s">
        <v>20690</v>
      </c>
      <c r="I7728" s="3" t="s">
        <v>20861</v>
      </c>
      <c r="J7728" s="85" t="s">
        <v>4400</v>
      </c>
      <c r="K7728" s="7" t="s">
        <v>4422</v>
      </c>
      <c r="L7728" s="3"/>
      <c r="M7728" s="3"/>
      <c r="N7728" s="41" t="s">
        <v>7950</v>
      </c>
      <c r="O7728" s="87">
        <v>0</v>
      </c>
      <c r="P7728" s="87">
        <v>0</v>
      </c>
      <c r="Q7728" s="87">
        <v>0</v>
      </c>
      <c r="R7728" s="87">
        <v>0</v>
      </c>
      <c r="S7728" s="87"/>
      <c r="T7728" s="87"/>
      <c r="U7728" s="85" t="s">
        <v>112</v>
      </c>
      <c r="V7728" s="179"/>
      <c r="W7728" s="7"/>
      <c r="X7728" s="3"/>
      <c r="Y7728" s="3"/>
      <c r="Z7728" s="146">
        <v>32028</v>
      </c>
      <c r="AA7728" s="11"/>
      <c r="AB7728" s="123" t="s">
        <v>7939</v>
      </c>
      <c r="AC7728" s="124"/>
      <c r="AD7728" s="41"/>
      <c r="AE7728" s="41"/>
      <c r="AF7728" s="191"/>
      <c r="AG7728" s="41"/>
      <c r="AH7728" s="41" t="s">
        <v>21023</v>
      </c>
      <c r="AI7728" s="80" t="s">
        <v>6</v>
      </c>
      <c r="AJ7728" s="41"/>
      <c r="AK7728" s="3"/>
      <c r="AL7728" s="85"/>
      <c r="AM7728" s="151" t="s">
        <v>28169</v>
      </c>
      <c r="AN7728" s="15"/>
      <c r="AO7728" s="166"/>
      <c r="AP7728" s="5">
        <f t="shared" si="121"/>
        <v>0</v>
      </c>
      <c r="AQ7728" s="16"/>
      <c r="AR7728" s="205">
        <v>1</v>
      </c>
      <c r="AS7728" s="16"/>
      <c r="AT7728" s="16"/>
      <c r="AU7728" s="16"/>
      <c r="AV7728" s="16"/>
      <c r="AW7728" s="16"/>
      <c r="AX7728" s="16"/>
    </row>
    <row r="7729" spans="1:50" s="13" customFormat="1" ht="15" hidden="1" customHeight="1" x14ac:dyDescent="0.2">
      <c r="A7729" s="7" t="s">
        <v>28744</v>
      </c>
      <c r="B7729" s="3" t="s">
        <v>28322</v>
      </c>
      <c r="C7729" s="85" t="s">
        <v>7939</v>
      </c>
      <c r="D7729" s="85" t="s">
        <v>13090</v>
      </c>
      <c r="E7729" s="202" t="s">
        <v>7951</v>
      </c>
      <c r="F7729" s="85" t="s">
        <v>14</v>
      </c>
      <c r="G7729" s="85" t="s">
        <v>17</v>
      </c>
      <c r="H7729" s="85" t="s">
        <v>20690</v>
      </c>
      <c r="I7729" s="3" t="s">
        <v>9556</v>
      </c>
      <c r="J7729" s="85" t="s">
        <v>4400</v>
      </c>
      <c r="K7729" s="7" t="s">
        <v>3838</v>
      </c>
      <c r="L7729" s="3"/>
      <c r="M7729" s="3"/>
      <c r="N7729" s="41" t="s">
        <v>28323</v>
      </c>
      <c r="O7729" s="87">
        <v>0</v>
      </c>
      <c r="P7729" s="87">
        <v>0</v>
      </c>
      <c r="Q7729" s="87">
        <v>0</v>
      </c>
      <c r="R7729" s="87">
        <v>0</v>
      </c>
      <c r="S7729" s="87"/>
      <c r="T7729" s="87"/>
      <c r="U7729" s="85" t="s">
        <v>112</v>
      </c>
      <c r="V7729" s="179"/>
      <c r="W7729" s="7"/>
      <c r="X7729" s="3"/>
      <c r="Y7729" s="3"/>
      <c r="Z7729" s="146">
        <v>29088</v>
      </c>
      <c r="AA7729" s="11"/>
      <c r="AB7729" s="123" t="s">
        <v>7939</v>
      </c>
      <c r="AC7729" s="124"/>
      <c r="AD7729" s="41"/>
      <c r="AE7729" s="41"/>
      <c r="AF7729" s="191"/>
      <c r="AG7729" s="41"/>
      <c r="AH7729" s="41" t="s">
        <v>16608</v>
      </c>
      <c r="AI7729" s="80" t="s">
        <v>6</v>
      </c>
      <c r="AJ7729" s="41"/>
      <c r="AK7729" s="3"/>
      <c r="AL7729" s="85"/>
      <c r="AM7729" s="151" t="s">
        <v>28169</v>
      </c>
      <c r="AN7729" s="15"/>
      <c r="AO7729" s="166"/>
      <c r="AP7729" s="5">
        <f t="shared" si="121"/>
        <v>0</v>
      </c>
      <c r="AQ7729" s="16"/>
      <c r="AR7729" s="205">
        <v>1</v>
      </c>
      <c r="AS7729" s="16"/>
      <c r="AT7729" s="16"/>
      <c r="AU7729" s="16"/>
      <c r="AV7729" s="16"/>
      <c r="AW7729" s="16"/>
      <c r="AX7729" s="16"/>
    </row>
    <row r="7730" spans="1:50" s="13" customFormat="1" ht="15" hidden="1" customHeight="1" x14ac:dyDescent="0.2">
      <c r="A7730" s="7" t="s">
        <v>28745</v>
      </c>
      <c r="B7730" s="3" t="s">
        <v>28324</v>
      </c>
      <c r="C7730" s="85" t="s">
        <v>7939</v>
      </c>
      <c r="D7730" s="85" t="s">
        <v>13090</v>
      </c>
      <c r="E7730" s="202" t="s">
        <v>7951</v>
      </c>
      <c r="F7730" s="85" t="s">
        <v>34</v>
      </c>
      <c r="G7730" s="85" t="s">
        <v>37</v>
      </c>
      <c r="H7730" s="85" t="s">
        <v>20689</v>
      </c>
      <c r="I7730" s="3" t="s">
        <v>10268</v>
      </c>
      <c r="J7730" s="85" t="s">
        <v>4400</v>
      </c>
      <c r="K7730" s="7" t="s">
        <v>4422</v>
      </c>
      <c r="L7730" s="3"/>
      <c r="M7730" s="3"/>
      <c r="N7730" s="41" t="s">
        <v>10207</v>
      </c>
      <c r="O7730" s="87">
        <v>0</v>
      </c>
      <c r="P7730" s="87">
        <v>0</v>
      </c>
      <c r="Q7730" s="87">
        <v>0</v>
      </c>
      <c r="R7730" s="87">
        <v>0</v>
      </c>
      <c r="S7730" s="87"/>
      <c r="T7730" s="87"/>
      <c r="U7730" s="85" t="s">
        <v>112</v>
      </c>
      <c r="V7730" s="179"/>
      <c r="W7730" s="7"/>
      <c r="X7730" s="3"/>
      <c r="Y7730" s="3"/>
      <c r="Z7730" s="211">
        <v>276772</v>
      </c>
      <c r="AA7730" s="11"/>
      <c r="AB7730" s="123" t="s">
        <v>7939</v>
      </c>
      <c r="AC7730" s="124"/>
      <c r="AD7730" s="41"/>
      <c r="AE7730" s="41"/>
      <c r="AF7730" s="191"/>
      <c r="AG7730" s="41"/>
      <c r="AH7730" s="41" t="s">
        <v>7952</v>
      </c>
      <c r="AI7730" s="80" t="s">
        <v>6</v>
      </c>
      <c r="AJ7730" s="41"/>
      <c r="AK7730" s="3"/>
      <c r="AL7730" s="85"/>
      <c r="AM7730" s="151" t="s">
        <v>28169</v>
      </c>
      <c r="AN7730" s="15"/>
      <c r="AO7730" s="166"/>
      <c r="AP7730" s="5">
        <f t="shared" si="121"/>
        <v>0</v>
      </c>
      <c r="AQ7730" s="16"/>
      <c r="AR7730" s="205">
        <v>1</v>
      </c>
      <c r="AS7730" s="16"/>
      <c r="AT7730" s="16"/>
      <c r="AU7730" s="16"/>
      <c r="AV7730" s="16"/>
      <c r="AW7730" s="16"/>
      <c r="AX7730" s="16"/>
    </row>
    <row r="7731" spans="1:50" s="13" customFormat="1" ht="15" hidden="1" customHeight="1" x14ac:dyDescent="0.2">
      <c r="A7731" s="7" t="s">
        <v>11497</v>
      </c>
      <c r="B7731" s="3" t="s">
        <v>11498</v>
      </c>
      <c r="C7731" s="85" t="s">
        <v>7939</v>
      </c>
      <c r="D7731" s="85" t="s">
        <v>13090</v>
      </c>
      <c r="E7731" s="202" t="s">
        <v>154</v>
      </c>
      <c r="F7731" s="85" t="s">
        <v>55</v>
      </c>
      <c r="G7731" s="85" t="s">
        <v>63</v>
      </c>
      <c r="H7731" s="85" t="s">
        <v>20690</v>
      </c>
      <c r="I7731" s="3" t="s">
        <v>7970</v>
      </c>
      <c r="J7731" s="85" t="s">
        <v>4435</v>
      </c>
      <c r="K7731" s="7" t="s">
        <v>3838</v>
      </c>
      <c r="L7731" s="3"/>
      <c r="M7731" s="3"/>
      <c r="N7731" s="41" t="s">
        <v>11499</v>
      </c>
      <c r="O7731" s="87">
        <v>39908</v>
      </c>
      <c r="P7731" s="87">
        <v>39908</v>
      </c>
      <c r="Q7731" s="87">
        <v>0</v>
      </c>
      <c r="R7731" s="87">
        <v>0</v>
      </c>
      <c r="S7731" s="87"/>
      <c r="T7731" s="87"/>
      <c r="U7731" s="85">
        <v>2007</v>
      </c>
      <c r="V7731" s="179"/>
      <c r="W7731" s="7"/>
      <c r="X7731" s="3"/>
      <c r="Y7731" s="3"/>
      <c r="Z7731" s="146">
        <v>21699</v>
      </c>
      <c r="AA7731" s="11"/>
      <c r="AB7731" s="123" t="s">
        <v>7939</v>
      </c>
      <c r="AC7731" s="124"/>
      <c r="AD7731" s="41"/>
      <c r="AE7731" s="41"/>
      <c r="AF7731" s="191">
        <v>43927</v>
      </c>
      <c r="AG7731" s="41"/>
      <c r="AH7731" s="41" t="s">
        <v>8024</v>
      </c>
      <c r="AI7731" s="80" t="s">
        <v>6</v>
      </c>
      <c r="AJ7731" s="41"/>
      <c r="AK7731" s="3"/>
      <c r="AL7731" s="85"/>
      <c r="AM7731" s="151" t="s">
        <v>19998</v>
      </c>
      <c r="AN7731" s="15"/>
      <c r="AO7731" s="166"/>
      <c r="AP7731" s="5">
        <f t="shared" si="121"/>
        <v>0</v>
      </c>
      <c r="AQ7731" s="16"/>
      <c r="AR7731" s="205">
        <v>1</v>
      </c>
      <c r="AS7731" s="16"/>
      <c r="AT7731" s="16"/>
      <c r="AU7731" s="16"/>
      <c r="AV7731" s="16"/>
      <c r="AW7731" s="16"/>
      <c r="AX7731" s="16"/>
    </row>
    <row r="7732" spans="1:50" s="13" customFormat="1" ht="15" hidden="1" customHeight="1" x14ac:dyDescent="0.2">
      <c r="A7732" s="7" t="s">
        <v>28746</v>
      </c>
      <c r="B7732" s="3" t="s">
        <v>28325</v>
      </c>
      <c r="C7732" s="85" t="s">
        <v>7939</v>
      </c>
      <c r="D7732" s="85" t="s">
        <v>13090</v>
      </c>
      <c r="E7732" s="202" t="s">
        <v>7951</v>
      </c>
      <c r="F7732" s="85" t="s">
        <v>14</v>
      </c>
      <c r="G7732" s="85" t="s">
        <v>17</v>
      </c>
      <c r="H7732" s="85" t="s">
        <v>20690</v>
      </c>
      <c r="I7732" s="3" t="s">
        <v>20861</v>
      </c>
      <c r="J7732" s="85" t="s">
        <v>4400</v>
      </c>
      <c r="K7732" s="7" t="s">
        <v>4422</v>
      </c>
      <c r="L7732" s="3"/>
      <c r="M7732" s="3"/>
      <c r="N7732" s="41" t="s">
        <v>28326</v>
      </c>
      <c r="O7732" s="87">
        <v>0</v>
      </c>
      <c r="P7732" s="87">
        <v>0</v>
      </c>
      <c r="Q7732" s="87">
        <v>0</v>
      </c>
      <c r="R7732" s="87">
        <v>0</v>
      </c>
      <c r="S7732" s="87"/>
      <c r="T7732" s="87"/>
      <c r="U7732" s="85" t="s">
        <v>112</v>
      </c>
      <c r="V7732" s="179"/>
      <c r="W7732" s="7"/>
      <c r="X7732" s="3"/>
      <c r="Y7732" s="3"/>
      <c r="Z7732" s="146">
        <v>222634</v>
      </c>
      <c r="AA7732" s="11"/>
      <c r="AB7732" s="123" t="s">
        <v>7939</v>
      </c>
      <c r="AC7732" s="124"/>
      <c r="AD7732" s="41"/>
      <c r="AE7732" s="41"/>
      <c r="AF7732" s="191"/>
      <c r="AG7732" s="41"/>
      <c r="AH7732" s="41" t="s">
        <v>21023</v>
      </c>
      <c r="AI7732" s="80" t="s">
        <v>6</v>
      </c>
      <c r="AJ7732" s="41"/>
      <c r="AK7732" s="3"/>
      <c r="AL7732" s="85"/>
      <c r="AM7732" s="151" t="s">
        <v>28169</v>
      </c>
      <c r="AN7732" s="15"/>
      <c r="AO7732" s="166"/>
      <c r="AP7732" s="5">
        <f t="shared" si="121"/>
        <v>0</v>
      </c>
      <c r="AQ7732" s="16"/>
      <c r="AR7732" s="205">
        <v>1</v>
      </c>
      <c r="AS7732" s="16"/>
      <c r="AT7732" s="16"/>
      <c r="AU7732" s="16"/>
      <c r="AV7732" s="16"/>
      <c r="AW7732" s="16"/>
      <c r="AX7732" s="16"/>
    </row>
    <row r="7733" spans="1:50" s="13" customFormat="1" ht="15" hidden="1" customHeight="1" x14ac:dyDescent="0.2">
      <c r="A7733" s="7" t="s">
        <v>27006</v>
      </c>
      <c r="B7733" s="3" t="s">
        <v>27466</v>
      </c>
      <c r="C7733" s="85" t="s">
        <v>7939</v>
      </c>
      <c r="D7733" s="85" t="s">
        <v>13090</v>
      </c>
      <c r="E7733" s="202" t="s">
        <v>9112</v>
      </c>
      <c r="F7733" s="85" t="s">
        <v>40</v>
      </c>
      <c r="G7733" s="85" t="s">
        <v>43</v>
      </c>
      <c r="H7733" s="85" t="s">
        <v>20690</v>
      </c>
      <c r="I7733" s="3" t="s">
        <v>10897</v>
      </c>
      <c r="J7733" s="85" t="s">
        <v>115</v>
      </c>
      <c r="K7733" s="7" t="s">
        <v>5340</v>
      </c>
      <c r="L7733" s="3"/>
      <c r="M7733" s="3"/>
      <c r="N7733" s="41" t="s">
        <v>27467</v>
      </c>
      <c r="O7733" s="87">
        <v>0</v>
      </c>
      <c r="P7733" s="87">
        <v>0</v>
      </c>
      <c r="Q7733" s="87">
        <v>0</v>
      </c>
      <c r="R7733" s="87">
        <v>0</v>
      </c>
      <c r="S7733" s="87"/>
      <c r="T7733" s="87"/>
      <c r="U7733" s="85" t="s">
        <v>112</v>
      </c>
      <c r="V7733" s="179"/>
      <c r="W7733" s="7"/>
      <c r="X7733" s="3"/>
      <c r="Y7733" s="3"/>
      <c r="Z7733" s="146">
        <v>951875</v>
      </c>
      <c r="AA7733" s="11"/>
      <c r="AB7733" s="123" t="s">
        <v>7939</v>
      </c>
      <c r="AC7733" s="124"/>
      <c r="AD7733" s="41"/>
      <c r="AE7733" s="41"/>
      <c r="AF7733" s="191"/>
      <c r="AG7733" s="41"/>
      <c r="AH7733" s="41" t="s">
        <v>8211</v>
      </c>
      <c r="AI7733" s="80" t="s">
        <v>6</v>
      </c>
      <c r="AJ7733" s="41"/>
      <c r="AK7733" s="3"/>
      <c r="AL7733" s="85"/>
      <c r="AM7733" s="151" t="s">
        <v>26263</v>
      </c>
      <c r="AN7733" s="15"/>
      <c r="AO7733" s="166"/>
      <c r="AP7733" s="5">
        <f t="shared" si="121"/>
        <v>0</v>
      </c>
      <c r="AQ7733" s="16"/>
      <c r="AR7733" s="205">
        <v>1</v>
      </c>
      <c r="AS7733" s="16"/>
      <c r="AT7733" s="16"/>
      <c r="AU7733" s="16"/>
      <c r="AV7733" s="16"/>
      <c r="AW7733" s="16"/>
      <c r="AX7733" s="16"/>
    </row>
    <row r="7734" spans="1:50" s="13" customFormat="1" ht="15" hidden="1" customHeight="1" x14ac:dyDescent="0.2">
      <c r="A7734" s="7" t="s">
        <v>28747</v>
      </c>
      <c r="B7734" s="3" t="s">
        <v>28327</v>
      </c>
      <c r="C7734" s="85" t="s">
        <v>7939</v>
      </c>
      <c r="D7734" s="85" t="s">
        <v>13090</v>
      </c>
      <c r="E7734" s="202" t="s">
        <v>7951</v>
      </c>
      <c r="F7734" s="85" t="s">
        <v>34</v>
      </c>
      <c r="G7734" s="85" t="s">
        <v>16219</v>
      </c>
      <c r="H7734" s="85" t="s">
        <v>20689</v>
      </c>
      <c r="I7734" s="3" t="s">
        <v>16770</v>
      </c>
      <c r="J7734" s="85" t="s">
        <v>4400</v>
      </c>
      <c r="K7734" s="7" t="s">
        <v>4422</v>
      </c>
      <c r="L7734" s="3"/>
      <c r="M7734" s="3"/>
      <c r="N7734" s="41" t="s">
        <v>28328</v>
      </c>
      <c r="O7734" s="87">
        <v>0</v>
      </c>
      <c r="P7734" s="87">
        <v>0</v>
      </c>
      <c r="Q7734" s="87">
        <v>0</v>
      </c>
      <c r="R7734" s="87">
        <v>0</v>
      </c>
      <c r="S7734" s="87"/>
      <c r="T7734" s="87"/>
      <c r="U7734" s="85" t="s">
        <v>112</v>
      </c>
      <c r="V7734" s="179"/>
      <c r="W7734" s="7"/>
      <c r="X7734" s="3"/>
      <c r="Y7734" s="3"/>
      <c r="Z7734" s="146">
        <v>289065</v>
      </c>
      <c r="AA7734" s="11"/>
      <c r="AB7734" s="123" t="s">
        <v>7939</v>
      </c>
      <c r="AC7734" s="124"/>
      <c r="AD7734" s="41"/>
      <c r="AE7734" s="41"/>
      <c r="AF7734" s="191"/>
      <c r="AG7734" s="41"/>
      <c r="AH7734" s="41" t="s">
        <v>7952</v>
      </c>
      <c r="AI7734" s="80" t="s">
        <v>6</v>
      </c>
      <c r="AJ7734" s="41"/>
      <c r="AK7734" s="3"/>
      <c r="AL7734" s="85"/>
      <c r="AM7734" s="151" t="s">
        <v>28169</v>
      </c>
      <c r="AN7734" s="15"/>
      <c r="AO7734" s="166"/>
      <c r="AP7734" s="5">
        <f t="shared" si="121"/>
        <v>0</v>
      </c>
      <c r="AQ7734" s="16"/>
      <c r="AR7734" s="205">
        <v>1</v>
      </c>
      <c r="AS7734" s="16"/>
      <c r="AT7734" s="16"/>
      <c r="AU7734" s="16"/>
      <c r="AV7734" s="16"/>
      <c r="AW7734" s="16"/>
      <c r="AX7734" s="16"/>
    </row>
    <row r="7735" spans="1:50" s="13" customFormat="1" ht="15" hidden="1" customHeight="1" x14ac:dyDescent="0.2">
      <c r="A7735" s="7" t="s">
        <v>27007</v>
      </c>
      <c r="B7735" s="3" t="s">
        <v>27468</v>
      </c>
      <c r="C7735" s="85" t="s">
        <v>7939</v>
      </c>
      <c r="D7735" s="85" t="s">
        <v>13090</v>
      </c>
      <c r="E7735" s="202" t="s">
        <v>9112</v>
      </c>
      <c r="F7735" s="85" t="s">
        <v>14</v>
      </c>
      <c r="G7735" s="85" t="s">
        <v>17</v>
      </c>
      <c r="H7735" s="85" t="s">
        <v>20690</v>
      </c>
      <c r="I7735" s="3" t="s">
        <v>9452</v>
      </c>
      <c r="J7735" s="85" t="s">
        <v>4400</v>
      </c>
      <c r="K7735" s="7" t="s">
        <v>4422</v>
      </c>
      <c r="L7735" s="3"/>
      <c r="M7735" s="3"/>
      <c r="N7735" s="41" t="s">
        <v>27397</v>
      </c>
      <c r="O7735" s="87">
        <v>0</v>
      </c>
      <c r="P7735" s="87">
        <v>0</v>
      </c>
      <c r="Q7735" s="87">
        <v>0</v>
      </c>
      <c r="R7735" s="87">
        <v>0</v>
      </c>
      <c r="S7735" s="87"/>
      <c r="T7735" s="87"/>
      <c r="U7735" s="85" t="s">
        <v>112</v>
      </c>
      <c r="V7735" s="179"/>
      <c r="W7735" s="7"/>
      <c r="X7735" s="3"/>
      <c r="Y7735" s="3"/>
      <c r="Z7735" s="146">
        <v>58300</v>
      </c>
      <c r="AA7735" s="11"/>
      <c r="AB7735" s="123" t="s">
        <v>7939</v>
      </c>
      <c r="AC7735" s="124"/>
      <c r="AD7735" s="41"/>
      <c r="AE7735" s="41"/>
      <c r="AF7735" s="191"/>
      <c r="AG7735" s="41"/>
      <c r="AH7735" s="41" t="s">
        <v>21023</v>
      </c>
      <c r="AI7735" s="80" t="s">
        <v>6</v>
      </c>
      <c r="AJ7735" s="41"/>
      <c r="AK7735" s="3"/>
      <c r="AL7735" s="85"/>
      <c r="AM7735" s="151" t="s">
        <v>26263</v>
      </c>
      <c r="AN7735" s="15"/>
      <c r="AO7735" s="166"/>
      <c r="AP7735" s="5">
        <f t="shared" si="121"/>
        <v>0</v>
      </c>
      <c r="AQ7735" s="16"/>
      <c r="AR7735" s="205">
        <v>1</v>
      </c>
      <c r="AS7735" s="16"/>
      <c r="AT7735" s="16"/>
      <c r="AU7735" s="16"/>
      <c r="AV7735" s="16"/>
      <c r="AW7735" s="16"/>
      <c r="AX7735" s="16"/>
    </row>
    <row r="7736" spans="1:50" s="13" customFormat="1" ht="15" hidden="1" customHeight="1" x14ac:dyDescent="0.2">
      <c r="A7736" s="7" t="s">
        <v>28748</v>
      </c>
      <c r="B7736" s="3" t="s">
        <v>28329</v>
      </c>
      <c r="C7736" s="85" t="s">
        <v>7939</v>
      </c>
      <c r="D7736" s="85" t="s">
        <v>13090</v>
      </c>
      <c r="E7736" s="202" t="s">
        <v>7951</v>
      </c>
      <c r="F7736" s="85" t="s">
        <v>34</v>
      </c>
      <c r="G7736" s="85" t="s">
        <v>37</v>
      </c>
      <c r="H7736" s="85" t="s">
        <v>20689</v>
      </c>
      <c r="I7736" s="3" t="s">
        <v>7949</v>
      </c>
      <c r="J7736" s="85" t="s">
        <v>4400</v>
      </c>
      <c r="K7736" s="7" t="s">
        <v>4422</v>
      </c>
      <c r="L7736" s="3"/>
      <c r="M7736" s="3"/>
      <c r="N7736" s="41" t="s">
        <v>27202</v>
      </c>
      <c r="O7736" s="87">
        <v>0</v>
      </c>
      <c r="P7736" s="87">
        <v>0</v>
      </c>
      <c r="Q7736" s="87">
        <v>0</v>
      </c>
      <c r="R7736" s="87">
        <v>0</v>
      </c>
      <c r="S7736" s="87"/>
      <c r="T7736" s="87"/>
      <c r="U7736" s="85" t="s">
        <v>112</v>
      </c>
      <c r="V7736" s="179"/>
      <c r="W7736" s="7"/>
      <c r="X7736" s="3"/>
      <c r="Y7736" s="3"/>
      <c r="Z7736" s="211">
        <v>107124</v>
      </c>
      <c r="AA7736" s="11"/>
      <c r="AB7736" s="123" t="s">
        <v>7939</v>
      </c>
      <c r="AC7736" s="124"/>
      <c r="AD7736" s="41"/>
      <c r="AE7736" s="41"/>
      <c r="AF7736" s="191"/>
      <c r="AG7736" s="41"/>
      <c r="AH7736" s="41" t="s">
        <v>7952</v>
      </c>
      <c r="AI7736" s="80" t="s">
        <v>6</v>
      </c>
      <c r="AJ7736" s="41"/>
      <c r="AK7736" s="3"/>
      <c r="AL7736" s="85"/>
      <c r="AM7736" s="151" t="s">
        <v>28169</v>
      </c>
      <c r="AN7736" s="15"/>
      <c r="AO7736" s="166"/>
      <c r="AP7736" s="5">
        <f t="shared" si="121"/>
        <v>0</v>
      </c>
      <c r="AQ7736" s="16"/>
      <c r="AR7736" s="205">
        <v>1</v>
      </c>
      <c r="AS7736" s="16"/>
      <c r="AT7736" s="16"/>
      <c r="AU7736" s="16"/>
      <c r="AV7736" s="16"/>
      <c r="AW7736" s="16"/>
      <c r="AX7736" s="16"/>
    </row>
    <row r="7737" spans="1:50" s="13" customFormat="1" ht="15" hidden="1" customHeight="1" x14ac:dyDescent="0.2">
      <c r="A7737" s="7" t="s">
        <v>11500</v>
      </c>
      <c r="B7737" s="3" t="s">
        <v>11501</v>
      </c>
      <c r="C7737" s="85" t="s">
        <v>7939</v>
      </c>
      <c r="D7737" s="85" t="s">
        <v>13090</v>
      </c>
      <c r="E7737" s="202" t="s">
        <v>154</v>
      </c>
      <c r="F7737" s="85" t="s">
        <v>55</v>
      </c>
      <c r="G7737" s="85" t="s">
        <v>57</v>
      </c>
      <c r="H7737" s="85" t="s">
        <v>20690</v>
      </c>
      <c r="I7737" s="3" t="s">
        <v>7970</v>
      </c>
      <c r="J7737" s="85" t="s">
        <v>4400</v>
      </c>
      <c r="K7737" s="7" t="s">
        <v>4422</v>
      </c>
      <c r="L7737" s="3"/>
      <c r="M7737" s="3"/>
      <c r="N7737" s="41" t="s">
        <v>7950</v>
      </c>
      <c r="O7737" s="87">
        <v>7360339</v>
      </c>
      <c r="P7737" s="87">
        <v>6968176</v>
      </c>
      <c r="Q7737" s="87">
        <v>392163</v>
      </c>
      <c r="R7737" s="87">
        <v>0</v>
      </c>
      <c r="S7737" s="87"/>
      <c r="T7737" s="87"/>
      <c r="U7737" s="85">
        <v>2006</v>
      </c>
      <c r="V7737" s="179"/>
      <c r="W7737" s="7"/>
      <c r="X7737" s="3"/>
      <c r="Y7737" s="3"/>
      <c r="Z7737" s="146">
        <v>369699</v>
      </c>
      <c r="AA7737" s="11"/>
      <c r="AB7737" s="123" t="s">
        <v>7939</v>
      </c>
      <c r="AC7737" s="124"/>
      <c r="AD7737" s="41"/>
      <c r="AE7737" s="41"/>
      <c r="AF7737" s="191">
        <v>41262</v>
      </c>
      <c r="AG7737" s="41"/>
      <c r="AH7737" s="41" t="s">
        <v>8024</v>
      </c>
      <c r="AI7737" s="80" t="s">
        <v>6</v>
      </c>
      <c r="AJ7737" s="41"/>
      <c r="AK7737" s="3"/>
      <c r="AL7737" s="85"/>
      <c r="AM7737" s="151" t="s">
        <v>19998</v>
      </c>
      <c r="AN7737" s="15"/>
      <c r="AO7737" s="166"/>
      <c r="AP7737" s="5">
        <f t="shared" si="121"/>
        <v>0</v>
      </c>
      <c r="AQ7737" s="16"/>
      <c r="AR7737" s="205">
        <v>1</v>
      </c>
      <c r="AS7737" s="16"/>
      <c r="AT7737" s="16"/>
      <c r="AU7737" s="16"/>
      <c r="AV7737" s="16"/>
      <c r="AW7737" s="16"/>
      <c r="AX7737" s="16"/>
    </row>
    <row r="7738" spans="1:50" s="13" customFormat="1" ht="15" hidden="1" customHeight="1" x14ac:dyDescent="0.2">
      <c r="A7738" s="7" t="s">
        <v>28749</v>
      </c>
      <c r="B7738" s="3" t="s">
        <v>28330</v>
      </c>
      <c r="C7738" s="85" t="s">
        <v>7939</v>
      </c>
      <c r="D7738" s="85" t="s">
        <v>13090</v>
      </c>
      <c r="E7738" s="202" t="s">
        <v>7951</v>
      </c>
      <c r="F7738" s="85" t="s">
        <v>68</v>
      </c>
      <c r="G7738" s="85" t="s">
        <v>69</v>
      </c>
      <c r="H7738" s="85" t="s">
        <v>20690</v>
      </c>
      <c r="I7738" s="3" t="s">
        <v>11174</v>
      </c>
      <c r="J7738" s="85" t="s">
        <v>4400</v>
      </c>
      <c r="K7738" s="7" t="s">
        <v>3838</v>
      </c>
      <c r="L7738" s="3"/>
      <c r="M7738" s="3"/>
      <c r="N7738" s="41" t="s">
        <v>28331</v>
      </c>
      <c r="O7738" s="87">
        <v>0</v>
      </c>
      <c r="P7738" s="87">
        <v>0</v>
      </c>
      <c r="Q7738" s="87">
        <v>0</v>
      </c>
      <c r="R7738" s="87">
        <v>0</v>
      </c>
      <c r="S7738" s="87"/>
      <c r="T7738" s="87"/>
      <c r="U7738" s="85" t="s">
        <v>112</v>
      </c>
      <c r="V7738" s="179"/>
      <c r="W7738" s="7"/>
      <c r="X7738" s="3"/>
      <c r="Y7738" s="3"/>
      <c r="Z7738" s="146">
        <v>53859</v>
      </c>
      <c r="AA7738" s="11"/>
      <c r="AB7738" s="123" t="s">
        <v>7939</v>
      </c>
      <c r="AC7738" s="124"/>
      <c r="AD7738" s="41"/>
      <c r="AE7738" s="41"/>
      <c r="AF7738" s="191"/>
      <c r="AG7738" s="41"/>
      <c r="AH7738" s="41" t="s">
        <v>8189</v>
      </c>
      <c r="AI7738" s="80" t="s">
        <v>6</v>
      </c>
      <c r="AJ7738" s="41"/>
      <c r="AK7738" s="3"/>
      <c r="AL7738" s="85"/>
      <c r="AM7738" s="151" t="s">
        <v>28169</v>
      </c>
      <c r="AN7738" s="15"/>
      <c r="AO7738" s="166"/>
      <c r="AP7738" s="5">
        <f t="shared" si="121"/>
        <v>0</v>
      </c>
      <c r="AQ7738" s="16"/>
      <c r="AR7738" s="205">
        <v>1</v>
      </c>
      <c r="AS7738" s="16"/>
      <c r="AT7738" s="16"/>
      <c r="AU7738" s="16"/>
      <c r="AV7738" s="16"/>
      <c r="AW7738" s="16"/>
      <c r="AX7738" s="16"/>
    </row>
    <row r="7739" spans="1:50" s="13" customFormat="1" ht="15" hidden="1" customHeight="1" x14ac:dyDescent="0.2">
      <c r="A7739" s="7" t="s">
        <v>28750</v>
      </c>
      <c r="B7739" s="3" t="s">
        <v>28332</v>
      </c>
      <c r="C7739" s="85" t="s">
        <v>7939</v>
      </c>
      <c r="D7739" s="85" t="s">
        <v>13090</v>
      </c>
      <c r="E7739" s="202" t="s">
        <v>7951</v>
      </c>
      <c r="F7739" s="85" t="s">
        <v>55</v>
      </c>
      <c r="G7739" s="85" t="s">
        <v>56</v>
      </c>
      <c r="H7739" s="85" t="s">
        <v>20690</v>
      </c>
      <c r="I7739" s="3" t="s">
        <v>16855</v>
      </c>
      <c r="J7739" s="85" t="s">
        <v>4400</v>
      </c>
      <c r="K7739" s="7" t="s">
        <v>4422</v>
      </c>
      <c r="L7739" s="3"/>
      <c r="M7739" s="3"/>
      <c r="N7739" s="41" t="s">
        <v>28333</v>
      </c>
      <c r="O7739" s="87">
        <v>0</v>
      </c>
      <c r="P7739" s="87">
        <v>0</v>
      </c>
      <c r="Q7739" s="87">
        <v>0</v>
      </c>
      <c r="R7739" s="87">
        <v>0</v>
      </c>
      <c r="S7739" s="87"/>
      <c r="T7739" s="87"/>
      <c r="U7739" s="85" t="s">
        <v>112</v>
      </c>
      <c r="V7739" s="179"/>
      <c r="W7739" s="7"/>
      <c r="X7739" s="3"/>
      <c r="Y7739" s="3"/>
      <c r="Z7739" s="146">
        <v>81289</v>
      </c>
      <c r="AA7739" s="11"/>
      <c r="AB7739" s="123" t="s">
        <v>7939</v>
      </c>
      <c r="AC7739" s="124"/>
      <c r="AD7739" s="41"/>
      <c r="AE7739" s="41"/>
      <c r="AF7739" s="191"/>
      <c r="AG7739" s="41"/>
      <c r="AH7739" s="41" t="s">
        <v>8024</v>
      </c>
      <c r="AI7739" s="80" t="s">
        <v>6</v>
      </c>
      <c r="AJ7739" s="41"/>
      <c r="AK7739" s="3"/>
      <c r="AL7739" s="85"/>
      <c r="AM7739" s="151" t="s">
        <v>28169</v>
      </c>
      <c r="AN7739" s="15"/>
      <c r="AO7739" s="166"/>
      <c r="AP7739" s="5">
        <f t="shared" si="121"/>
        <v>0</v>
      </c>
      <c r="AQ7739" s="16"/>
      <c r="AR7739" s="205">
        <v>1</v>
      </c>
      <c r="AS7739" s="16"/>
      <c r="AT7739" s="16"/>
      <c r="AU7739" s="16"/>
      <c r="AV7739" s="16"/>
      <c r="AW7739" s="16"/>
      <c r="AX7739" s="16"/>
    </row>
    <row r="7740" spans="1:50" s="13" customFormat="1" ht="15" hidden="1" customHeight="1" x14ac:dyDescent="0.2">
      <c r="A7740" s="7" t="s">
        <v>28751</v>
      </c>
      <c r="B7740" s="3" t="s">
        <v>28334</v>
      </c>
      <c r="C7740" s="85" t="s">
        <v>7939</v>
      </c>
      <c r="D7740" s="85" t="s">
        <v>13090</v>
      </c>
      <c r="E7740" s="202" t="s">
        <v>7951</v>
      </c>
      <c r="F7740" s="85" t="s">
        <v>40</v>
      </c>
      <c r="G7740" s="85" t="s">
        <v>43</v>
      </c>
      <c r="H7740" s="85" t="s">
        <v>20690</v>
      </c>
      <c r="I7740" s="3" t="s">
        <v>10897</v>
      </c>
      <c r="J7740" s="85" t="s">
        <v>115</v>
      </c>
      <c r="K7740" s="7" t="s">
        <v>4526</v>
      </c>
      <c r="L7740" s="3"/>
      <c r="M7740" s="3"/>
      <c r="N7740" s="41" t="s">
        <v>27404</v>
      </c>
      <c r="O7740" s="87">
        <v>0</v>
      </c>
      <c r="P7740" s="87">
        <v>0</v>
      </c>
      <c r="Q7740" s="87">
        <v>0</v>
      </c>
      <c r="R7740" s="87">
        <v>0</v>
      </c>
      <c r="S7740" s="87"/>
      <c r="T7740" s="87"/>
      <c r="U7740" s="85" t="s">
        <v>112</v>
      </c>
      <c r="V7740" s="179"/>
      <c r="W7740" s="7"/>
      <c r="X7740" s="3"/>
      <c r="Y7740" s="3"/>
      <c r="Z7740" s="146">
        <v>3740040</v>
      </c>
      <c r="AA7740" s="11"/>
      <c r="AB7740" s="123" t="s">
        <v>7939</v>
      </c>
      <c r="AC7740" s="124"/>
      <c r="AD7740" s="41"/>
      <c r="AE7740" s="41"/>
      <c r="AF7740" s="191"/>
      <c r="AG7740" s="41"/>
      <c r="AH7740" s="41" t="s">
        <v>8211</v>
      </c>
      <c r="AI7740" s="80" t="s">
        <v>6</v>
      </c>
      <c r="AJ7740" s="41"/>
      <c r="AK7740" s="3"/>
      <c r="AL7740" s="85"/>
      <c r="AM7740" s="151" t="s">
        <v>28169</v>
      </c>
      <c r="AN7740" s="15"/>
      <c r="AO7740" s="166"/>
      <c r="AP7740" s="5">
        <f t="shared" si="121"/>
        <v>0</v>
      </c>
      <c r="AQ7740" s="16"/>
      <c r="AR7740" s="205">
        <v>1</v>
      </c>
      <c r="AS7740" s="16"/>
      <c r="AT7740" s="16"/>
      <c r="AU7740" s="16"/>
      <c r="AV7740" s="16"/>
      <c r="AW7740" s="16"/>
      <c r="AX7740" s="16"/>
    </row>
    <row r="7741" spans="1:50" s="13" customFormat="1" ht="15" hidden="1" customHeight="1" x14ac:dyDescent="0.2">
      <c r="A7741" s="7" t="s">
        <v>28752</v>
      </c>
      <c r="B7741" s="3" t="s">
        <v>28335</v>
      </c>
      <c r="C7741" s="85" t="s">
        <v>7939</v>
      </c>
      <c r="D7741" s="85" t="s">
        <v>13090</v>
      </c>
      <c r="E7741" s="202" t="s">
        <v>7951</v>
      </c>
      <c r="F7741" s="85" t="s">
        <v>40</v>
      </c>
      <c r="G7741" s="85" t="s">
        <v>43</v>
      </c>
      <c r="H7741" s="85" t="s">
        <v>20690</v>
      </c>
      <c r="I7741" s="3" t="s">
        <v>10897</v>
      </c>
      <c r="J7741" s="85" t="s">
        <v>115</v>
      </c>
      <c r="K7741" s="7" t="s">
        <v>4458</v>
      </c>
      <c r="L7741" s="3"/>
      <c r="M7741" s="3"/>
      <c r="N7741" s="41" t="s">
        <v>27404</v>
      </c>
      <c r="O7741" s="87">
        <v>0</v>
      </c>
      <c r="P7741" s="87">
        <v>0</v>
      </c>
      <c r="Q7741" s="87">
        <v>0</v>
      </c>
      <c r="R7741" s="87">
        <v>0</v>
      </c>
      <c r="S7741" s="87"/>
      <c r="T7741" s="87"/>
      <c r="U7741" s="85" t="s">
        <v>112</v>
      </c>
      <c r="V7741" s="179"/>
      <c r="W7741" s="7"/>
      <c r="X7741" s="3"/>
      <c r="Y7741" s="3"/>
      <c r="Z7741" s="146">
        <v>1788715</v>
      </c>
      <c r="AA7741" s="11"/>
      <c r="AB7741" s="123" t="s">
        <v>7939</v>
      </c>
      <c r="AC7741" s="124"/>
      <c r="AD7741" s="41"/>
      <c r="AE7741" s="41"/>
      <c r="AF7741" s="191"/>
      <c r="AG7741" s="41"/>
      <c r="AH7741" s="41" t="s">
        <v>8211</v>
      </c>
      <c r="AI7741" s="80" t="s">
        <v>6</v>
      </c>
      <c r="AJ7741" s="41"/>
      <c r="AK7741" s="3"/>
      <c r="AL7741" s="85"/>
      <c r="AM7741" s="151" t="s">
        <v>28169</v>
      </c>
      <c r="AN7741" s="15"/>
      <c r="AO7741" s="166"/>
      <c r="AP7741" s="5">
        <f t="shared" si="121"/>
        <v>0</v>
      </c>
      <c r="AQ7741" s="16"/>
      <c r="AR7741" s="205">
        <v>1</v>
      </c>
      <c r="AS7741" s="16"/>
      <c r="AT7741" s="16"/>
      <c r="AU7741" s="16"/>
      <c r="AV7741" s="16"/>
      <c r="AW7741" s="16"/>
      <c r="AX7741" s="16"/>
    </row>
    <row r="7742" spans="1:50" s="13" customFormat="1" ht="15" hidden="1" customHeight="1" x14ac:dyDescent="0.2">
      <c r="A7742" s="7" t="s">
        <v>28753</v>
      </c>
      <c r="B7742" s="3" t="s">
        <v>28336</v>
      </c>
      <c r="C7742" s="85" t="s">
        <v>7939</v>
      </c>
      <c r="D7742" s="85" t="s">
        <v>13090</v>
      </c>
      <c r="E7742" s="202" t="s">
        <v>7951</v>
      </c>
      <c r="F7742" s="85" t="s">
        <v>14</v>
      </c>
      <c r="G7742" s="85" t="s">
        <v>20</v>
      </c>
      <c r="H7742" s="85" t="s">
        <v>20689</v>
      </c>
      <c r="I7742" s="3" t="s">
        <v>16770</v>
      </c>
      <c r="J7742" s="85" t="s">
        <v>4400</v>
      </c>
      <c r="K7742" s="7" t="s">
        <v>4422</v>
      </c>
      <c r="L7742" s="3"/>
      <c r="M7742" s="3"/>
      <c r="N7742" s="41" t="s">
        <v>28337</v>
      </c>
      <c r="O7742" s="87">
        <v>0</v>
      </c>
      <c r="P7742" s="87">
        <v>0</v>
      </c>
      <c r="Q7742" s="87">
        <v>0</v>
      </c>
      <c r="R7742" s="87">
        <v>0</v>
      </c>
      <c r="S7742" s="87"/>
      <c r="T7742" s="87"/>
      <c r="U7742" s="85" t="s">
        <v>112</v>
      </c>
      <c r="V7742" s="179"/>
      <c r="W7742" s="7"/>
      <c r="X7742" s="3"/>
      <c r="Y7742" s="3"/>
      <c r="Z7742" s="146">
        <v>96210</v>
      </c>
      <c r="AA7742" s="11"/>
      <c r="AB7742" s="123" t="s">
        <v>7939</v>
      </c>
      <c r="AC7742" s="124"/>
      <c r="AD7742" s="41"/>
      <c r="AE7742" s="41"/>
      <c r="AF7742" s="191"/>
      <c r="AG7742" s="41"/>
      <c r="AH7742" s="41" t="s">
        <v>7952</v>
      </c>
      <c r="AI7742" s="80" t="s">
        <v>6</v>
      </c>
      <c r="AJ7742" s="41"/>
      <c r="AK7742" s="3"/>
      <c r="AL7742" s="85"/>
      <c r="AM7742" s="151" t="s">
        <v>28169</v>
      </c>
      <c r="AN7742" s="15"/>
      <c r="AO7742" s="166"/>
      <c r="AP7742" s="5">
        <f t="shared" si="121"/>
        <v>0</v>
      </c>
      <c r="AQ7742" s="16"/>
      <c r="AR7742" s="205">
        <v>1</v>
      </c>
      <c r="AS7742" s="16"/>
      <c r="AT7742" s="16"/>
      <c r="AU7742" s="16"/>
      <c r="AV7742" s="16"/>
      <c r="AW7742" s="16"/>
      <c r="AX7742" s="16"/>
    </row>
    <row r="7743" spans="1:50" s="13" customFormat="1" ht="15" hidden="1" customHeight="1" x14ac:dyDescent="0.2">
      <c r="A7743" s="7" t="s">
        <v>28754</v>
      </c>
      <c r="B7743" s="3" t="s">
        <v>28338</v>
      </c>
      <c r="C7743" s="85" t="s">
        <v>7939</v>
      </c>
      <c r="D7743" s="85" t="s">
        <v>13090</v>
      </c>
      <c r="E7743" s="202" t="s">
        <v>7951</v>
      </c>
      <c r="F7743" s="85" t="s">
        <v>55</v>
      </c>
      <c r="G7743" s="85" t="s">
        <v>59</v>
      </c>
      <c r="H7743" s="85" t="s">
        <v>20690</v>
      </c>
      <c r="I7743" s="3" t="s">
        <v>4564</v>
      </c>
      <c r="J7743" s="85" t="s">
        <v>115</v>
      </c>
      <c r="K7743" s="7" t="s">
        <v>4689</v>
      </c>
      <c r="L7743" s="3"/>
      <c r="M7743" s="3"/>
      <c r="N7743" s="41" t="s">
        <v>7950</v>
      </c>
      <c r="O7743" s="87">
        <v>0</v>
      </c>
      <c r="P7743" s="87">
        <v>0</v>
      </c>
      <c r="Q7743" s="87">
        <v>0</v>
      </c>
      <c r="R7743" s="87">
        <v>0</v>
      </c>
      <c r="S7743" s="87"/>
      <c r="T7743" s="87"/>
      <c r="U7743" s="85" t="s">
        <v>112</v>
      </c>
      <c r="V7743" s="179"/>
      <c r="W7743" s="7"/>
      <c r="X7743" s="3"/>
      <c r="Y7743" s="3"/>
      <c r="Z7743" s="146">
        <v>317217</v>
      </c>
      <c r="AA7743" s="11"/>
      <c r="AB7743" s="123" t="s">
        <v>7939</v>
      </c>
      <c r="AC7743" s="124"/>
      <c r="AD7743" s="41"/>
      <c r="AE7743" s="41"/>
      <c r="AF7743" s="191"/>
      <c r="AG7743" s="41"/>
      <c r="AH7743" s="41" t="s">
        <v>8024</v>
      </c>
      <c r="AI7743" s="80" t="s">
        <v>6</v>
      </c>
      <c r="AJ7743" s="41"/>
      <c r="AK7743" s="3"/>
      <c r="AL7743" s="85"/>
      <c r="AM7743" s="151" t="s">
        <v>28169</v>
      </c>
      <c r="AN7743" s="15"/>
      <c r="AO7743" s="166"/>
      <c r="AP7743" s="5">
        <f t="shared" si="121"/>
        <v>0</v>
      </c>
      <c r="AQ7743" s="16"/>
      <c r="AR7743" s="205">
        <v>1</v>
      </c>
      <c r="AS7743" s="16"/>
      <c r="AT7743" s="16"/>
      <c r="AU7743" s="16"/>
      <c r="AV7743" s="16"/>
      <c r="AW7743" s="16"/>
      <c r="AX7743" s="16"/>
    </row>
    <row r="7744" spans="1:50" s="13" customFormat="1" ht="15" hidden="1" customHeight="1" x14ac:dyDescent="0.2">
      <c r="A7744" s="7" t="s">
        <v>11502</v>
      </c>
      <c r="B7744" s="3" t="s">
        <v>11503</v>
      </c>
      <c r="C7744" s="85" t="s">
        <v>7939</v>
      </c>
      <c r="D7744" s="85" t="s">
        <v>13090</v>
      </c>
      <c r="E7744" s="202" t="s">
        <v>154</v>
      </c>
      <c r="F7744" s="85" t="s">
        <v>23</v>
      </c>
      <c r="G7744" s="85" t="s">
        <v>27</v>
      </c>
      <c r="H7744" s="85" t="s">
        <v>20690</v>
      </c>
      <c r="I7744" s="3" t="s">
        <v>11504</v>
      </c>
      <c r="J7744" s="85" t="s">
        <v>4400</v>
      </c>
      <c r="K7744" s="7" t="s">
        <v>4422</v>
      </c>
      <c r="L7744" s="3"/>
      <c r="M7744" s="3"/>
      <c r="N7744" s="41" t="s">
        <v>11505</v>
      </c>
      <c r="O7744" s="87">
        <v>4483537</v>
      </c>
      <c r="P7744" s="87">
        <v>1208807</v>
      </c>
      <c r="Q7744" s="87">
        <v>3274730</v>
      </c>
      <c r="R7744" s="87">
        <v>0</v>
      </c>
      <c r="S7744" s="87"/>
      <c r="T7744" s="87"/>
      <c r="U7744" s="85">
        <v>2009</v>
      </c>
      <c r="V7744" s="179"/>
      <c r="W7744" s="7"/>
      <c r="X7744" s="3"/>
      <c r="Y7744" s="3"/>
      <c r="Z7744" s="146">
        <v>7865277</v>
      </c>
      <c r="AA7744" s="11"/>
      <c r="AB7744" s="123" t="s">
        <v>7939</v>
      </c>
      <c r="AC7744" s="124"/>
      <c r="AD7744" s="41"/>
      <c r="AE7744" s="41"/>
      <c r="AF7744" s="191">
        <v>43927</v>
      </c>
      <c r="AG7744" s="41"/>
      <c r="AH7744" s="41" t="s">
        <v>13199</v>
      </c>
      <c r="AI7744" s="80" t="s">
        <v>6</v>
      </c>
      <c r="AJ7744" s="41"/>
      <c r="AK7744" s="4"/>
      <c r="AL7744" s="85"/>
      <c r="AM7744" s="151" t="s">
        <v>19998</v>
      </c>
      <c r="AN7744" s="15"/>
      <c r="AO7744" s="166"/>
      <c r="AP7744" s="5">
        <f t="shared" si="121"/>
        <v>0</v>
      </c>
      <c r="AQ7744" s="16"/>
      <c r="AR7744" s="205">
        <v>1</v>
      </c>
      <c r="AS7744" s="16"/>
      <c r="AT7744" s="16"/>
      <c r="AU7744" s="16"/>
      <c r="AV7744" s="16"/>
      <c r="AW7744" s="16"/>
      <c r="AX7744" s="16"/>
    </row>
    <row r="7745" spans="1:50" s="13" customFormat="1" ht="15" hidden="1" customHeight="1" x14ac:dyDescent="0.2">
      <c r="A7745" s="7" t="s">
        <v>28755</v>
      </c>
      <c r="B7745" s="3" t="s">
        <v>28339</v>
      </c>
      <c r="C7745" s="85" t="s">
        <v>7939</v>
      </c>
      <c r="D7745" s="85" t="s">
        <v>13090</v>
      </c>
      <c r="E7745" s="202" t="s">
        <v>7951</v>
      </c>
      <c r="F7745" s="85" t="s">
        <v>34</v>
      </c>
      <c r="G7745" s="85" t="s">
        <v>16219</v>
      </c>
      <c r="H7745" s="85" t="s">
        <v>20689</v>
      </c>
      <c r="I7745" s="3" t="s">
        <v>16770</v>
      </c>
      <c r="J7745" s="85" t="s">
        <v>4400</v>
      </c>
      <c r="K7745" s="7" t="s">
        <v>4422</v>
      </c>
      <c r="L7745" s="3"/>
      <c r="M7745" s="3"/>
      <c r="N7745" s="41" t="s">
        <v>27470</v>
      </c>
      <c r="O7745" s="87">
        <v>0</v>
      </c>
      <c r="P7745" s="87">
        <v>0</v>
      </c>
      <c r="Q7745" s="87">
        <v>0</v>
      </c>
      <c r="R7745" s="87">
        <v>0</v>
      </c>
      <c r="S7745" s="87"/>
      <c r="T7745" s="87"/>
      <c r="U7745" s="85" t="s">
        <v>112</v>
      </c>
      <c r="V7745" s="179"/>
      <c r="W7745" s="7"/>
      <c r="X7745" s="3"/>
      <c r="Y7745" s="3"/>
      <c r="Z7745" s="146">
        <v>315778</v>
      </c>
      <c r="AA7745" s="11"/>
      <c r="AB7745" s="123" t="s">
        <v>7939</v>
      </c>
      <c r="AC7745" s="124"/>
      <c r="AD7745" s="41"/>
      <c r="AE7745" s="41"/>
      <c r="AF7745" s="191"/>
      <c r="AG7745" s="41"/>
      <c r="AH7745" s="41" t="s">
        <v>7952</v>
      </c>
      <c r="AI7745" s="80" t="s">
        <v>6</v>
      </c>
      <c r="AJ7745" s="41"/>
      <c r="AK7745" s="3"/>
      <c r="AL7745" s="85"/>
      <c r="AM7745" s="151" t="s">
        <v>28169</v>
      </c>
      <c r="AN7745" s="15"/>
      <c r="AO7745" s="166"/>
      <c r="AP7745" s="5">
        <f t="shared" si="121"/>
        <v>0</v>
      </c>
      <c r="AQ7745" s="16"/>
      <c r="AR7745" s="205">
        <v>1</v>
      </c>
      <c r="AS7745" s="16"/>
      <c r="AT7745" s="16"/>
      <c r="AU7745" s="16"/>
      <c r="AV7745" s="16"/>
      <c r="AW7745" s="16"/>
      <c r="AX7745" s="16"/>
    </row>
    <row r="7746" spans="1:50" s="13" customFormat="1" ht="15" hidden="1" customHeight="1" x14ac:dyDescent="0.2">
      <c r="A7746" s="7" t="s">
        <v>28756</v>
      </c>
      <c r="B7746" s="3" t="s">
        <v>28340</v>
      </c>
      <c r="C7746" s="85" t="s">
        <v>7939</v>
      </c>
      <c r="D7746" s="85" t="s">
        <v>13090</v>
      </c>
      <c r="E7746" s="202" t="s">
        <v>7951</v>
      </c>
      <c r="F7746" s="85" t="s">
        <v>34</v>
      </c>
      <c r="G7746" s="85" t="s">
        <v>38</v>
      </c>
      <c r="H7746" s="85" t="s">
        <v>20690</v>
      </c>
      <c r="I7746" s="3" t="s">
        <v>8095</v>
      </c>
      <c r="J7746" s="85" t="s">
        <v>124</v>
      </c>
      <c r="K7746" s="7" t="s">
        <v>125</v>
      </c>
      <c r="L7746" s="3"/>
      <c r="M7746" s="3"/>
      <c r="N7746" s="41" t="s">
        <v>28341</v>
      </c>
      <c r="O7746" s="87">
        <v>0</v>
      </c>
      <c r="P7746" s="87">
        <v>0</v>
      </c>
      <c r="Q7746" s="87">
        <v>0</v>
      </c>
      <c r="R7746" s="87">
        <v>0</v>
      </c>
      <c r="S7746" s="87"/>
      <c r="T7746" s="87"/>
      <c r="U7746" s="85" t="s">
        <v>112</v>
      </c>
      <c r="V7746" s="179"/>
      <c r="W7746" s="7"/>
      <c r="X7746" s="3"/>
      <c r="Y7746" s="3"/>
      <c r="Z7746" s="146">
        <v>345167</v>
      </c>
      <c r="AA7746" s="11"/>
      <c r="AB7746" s="123" t="s">
        <v>7939</v>
      </c>
      <c r="AC7746" s="124"/>
      <c r="AD7746" s="41"/>
      <c r="AE7746" s="41"/>
      <c r="AF7746" s="191"/>
      <c r="AG7746" s="41"/>
      <c r="AH7746" s="41" t="s">
        <v>7952</v>
      </c>
      <c r="AI7746" s="80" t="s">
        <v>6</v>
      </c>
      <c r="AJ7746" s="41"/>
      <c r="AK7746" s="3"/>
      <c r="AL7746" s="85"/>
      <c r="AM7746" s="151" t="s">
        <v>28169</v>
      </c>
      <c r="AN7746" s="15"/>
      <c r="AO7746" s="166"/>
      <c r="AP7746" s="5">
        <f t="shared" si="121"/>
        <v>0</v>
      </c>
      <c r="AQ7746" s="16"/>
      <c r="AR7746" s="205">
        <v>1</v>
      </c>
      <c r="AS7746" s="16"/>
      <c r="AT7746" s="16"/>
      <c r="AU7746" s="16"/>
      <c r="AV7746" s="16"/>
      <c r="AW7746" s="16"/>
      <c r="AX7746" s="16"/>
    </row>
    <row r="7747" spans="1:50" s="13" customFormat="1" ht="15" hidden="1" customHeight="1" x14ac:dyDescent="0.2">
      <c r="A7747" s="7" t="s">
        <v>28757</v>
      </c>
      <c r="B7747" s="3" t="s">
        <v>28342</v>
      </c>
      <c r="C7747" s="85" t="s">
        <v>7939</v>
      </c>
      <c r="D7747" s="85" t="s">
        <v>13090</v>
      </c>
      <c r="E7747" s="202" t="s">
        <v>7951</v>
      </c>
      <c r="F7747" s="85" t="s">
        <v>34</v>
      </c>
      <c r="G7747" s="85" t="s">
        <v>16219</v>
      </c>
      <c r="H7747" s="85" t="s">
        <v>20689</v>
      </c>
      <c r="I7747" s="3" t="s">
        <v>10268</v>
      </c>
      <c r="J7747" s="85" t="s">
        <v>4400</v>
      </c>
      <c r="K7747" s="7" t="s">
        <v>4422</v>
      </c>
      <c r="L7747" s="3"/>
      <c r="M7747" s="3"/>
      <c r="N7747" s="41" t="s">
        <v>28343</v>
      </c>
      <c r="O7747" s="87">
        <v>0</v>
      </c>
      <c r="P7747" s="87">
        <v>0</v>
      </c>
      <c r="Q7747" s="87">
        <v>0</v>
      </c>
      <c r="R7747" s="87">
        <v>0</v>
      </c>
      <c r="S7747" s="87"/>
      <c r="T7747" s="87"/>
      <c r="U7747" s="85" t="s">
        <v>112</v>
      </c>
      <c r="V7747" s="179"/>
      <c r="W7747" s="7"/>
      <c r="X7747" s="3"/>
      <c r="Y7747" s="3"/>
      <c r="Z7747" s="146">
        <v>739285</v>
      </c>
      <c r="AA7747" s="11"/>
      <c r="AB7747" s="123" t="s">
        <v>7939</v>
      </c>
      <c r="AC7747" s="124"/>
      <c r="AD7747" s="41"/>
      <c r="AE7747" s="41"/>
      <c r="AF7747" s="191"/>
      <c r="AG7747" s="41"/>
      <c r="AH7747" s="41" t="s">
        <v>7952</v>
      </c>
      <c r="AI7747" s="80" t="s">
        <v>6</v>
      </c>
      <c r="AJ7747" s="41"/>
      <c r="AK7747" s="3"/>
      <c r="AL7747" s="85"/>
      <c r="AM7747" s="151" t="s">
        <v>28169</v>
      </c>
      <c r="AN7747" s="15"/>
      <c r="AO7747" s="166"/>
      <c r="AP7747" s="5">
        <f t="shared" si="121"/>
        <v>0</v>
      </c>
      <c r="AQ7747" s="16"/>
      <c r="AR7747" s="205">
        <v>1</v>
      </c>
      <c r="AS7747" s="16"/>
      <c r="AT7747" s="16"/>
      <c r="AU7747" s="16"/>
      <c r="AV7747" s="16"/>
      <c r="AW7747" s="16"/>
      <c r="AX7747" s="16"/>
    </row>
    <row r="7748" spans="1:50" s="13" customFormat="1" ht="15" hidden="1" customHeight="1" x14ac:dyDescent="0.2">
      <c r="A7748" s="7" t="s">
        <v>28758</v>
      </c>
      <c r="B7748" s="3" t="s">
        <v>28344</v>
      </c>
      <c r="C7748" s="85" t="s">
        <v>7939</v>
      </c>
      <c r="D7748" s="85" t="s">
        <v>13090</v>
      </c>
      <c r="E7748" s="202" t="s">
        <v>7951</v>
      </c>
      <c r="F7748" s="85" t="s">
        <v>34</v>
      </c>
      <c r="G7748" s="85" t="s">
        <v>38</v>
      </c>
      <c r="H7748" s="85" t="s">
        <v>20690</v>
      </c>
      <c r="I7748" s="3" t="s">
        <v>8165</v>
      </c>
      <c r="J7748" s="85" t="s">
        <v>124</v>
      </c>
      <c r="K7748" s="7" t="s">
        <v>125</v>
      </c>
      <c r="L7748" s="3"/>
      <c r="M7748" s="3"/>
      <c r="N7748" s="41" t="s">
        <v>7950</v>
      </c>
      <c r="O7748" s="87">
        <v>0</v>
      </c>
      <c r="P7748" s="87">
        <v>0</v>
      </c>
      <c r="Q7748" s="87">
        <v>0</v>
      </c>
      <c r="R7748" s="87">
        <v>0</v>
      </c>
      <c r="S7748" s="87"/>
      <c r="T7748" s="87"/>
      <c r="U7748" s="85" t="s">
        <v>112</v>
      </c>
      <c r="V7748" s="179"/>
      <c r="W7748" s="7"/>
      <c r="X7748" s="3"/>
      <c r="Y7748" s="3"/>
      <c r="Z7748" s="146">
        <v>181360</v>
      </c>
      <c r="AA7748" s="11"/>
      <c r="AB7748" s="123" t="s">
        <v>7939</v>
      </c>
      <c r="AC7748" s="124"/>
      <c r="AD7748" s="41"/>
      <c r="AE7748" s="41"/>
      <c r="AF7748" s="191"/>
      <c r="AG7748" s="41"/>
      <c r="AH7748" s="41" t="s">
        <v>7952</v>
      </c>
      <c r="AI7748" s="80" t="s">
        <v>6</v>
      </c>
      <c r="AJ7748" s="41"/>
      <c r="AK7748" s="3"/>
      <c r="AL7748" s="85"/>
      <c r="AM7748" s="151" t="s">
        <v>28169</v>
      </c>
      <c r="AN7748" s="15"/>
      <c r="AO7748" s="166"/>
      <c r="AP7748" s="5">
        <f t="shared" si="121"/>
        <v>0</v>
      </c>
      <c r="AQ7748" s="16"/>
      <c r="AR7748" s="205">
        <v>1</v>
      </c>
      <c r="AS7748" s="16"/>
      <c r="AT7748" s="16"/>
      <c r="AU7748" s="16"/>
      <c r="AV7748" s="16"/>
      <c r="AW7748" s="16"/>
      <c r="AX7748" s="16"/>
    </row>
    <row r="7749" spans="1:50" s="13" customFormat="1" ht="15" hidden="1" customHeight="1" x14ac:dyDescent="0.2">
      <c r="A7749" s="7" t="s">
        <v>28759</v>
      </c>
      <c r="B7749" s="3" t="s">
        <v>28345</v>
      </c>
      <c r="C7749" s="85" t="s">
        <v>7939</v>
      </c>
      <c r="D7749" s="85" t="s">
        <v>13090</v>
      </c>
      <c r="E7749" s="202" t="s">
        <v>7951</v>
      </c>
      <c r="F7749" s="85" t="s">
        <v>55</v>
      </c>
      <c r="G7749" s="85" t="s">
        <v>15355</v>
      </c>
      <c r="H7749" s="85" t="s">
        <v>20690</v>
      </c>
      <c r="I7749" s="3" t="s">
        <v>28347</v>
      </c>
      <c r="J7749" s="85" t="s">
        <v>5308</v>
      </c>
      <c r="K7749" s="7" t="s">
        <v>13812</v>
      </c>
      <c r="L7749" s="3"/>
      <c r="M7749" s="3"/>
      <c r="N7749" s="41" t="s">
        <v>28346</v>
      </c>
      <c r="O7749" s="87">
        <v>0</v>
      </c>
      <c r="P7749" s="87">
        <v>0</v>
      </c>
      <c r="Q7749" s="87">
        <v>0</v>
      </c>
      <c r="R7749" s="87">
        <v>0</v>
      </c>
      <c r="S7749" s="87"/>
      <c r="T7749" s="87"/>
      <c r="U7749" s="85" t="s">
        <v>112</v>
      </c>
      <c r="V7749" s="179"/>
      <c r="W7749" s="7"/>
      <c r="X7749" s="3"/>
      <c r="Y7749" s="3"/>
      <c r="Z7749" s="146">
        <v>56369</v>
      </c>
      <c r="AA7749" s="11"/>
      <c r="AB7749" s="123" t="s">
        <v>7939</v>
      </c>
      <c r="AC7749" s="124"/>
      <c r="AD7749" s="41"/>
      <c r="AE7749" s="41"/>
      <c r="AF7749" s="191"/>
      <c r="AG7749" s="41"/>
      <c r="AH7749" s="41" t="s">
        <v>16632</v>
      </c>
      <c r="AI7749" s="80" t="s">
        <v>6</v>
      </c>
      <c r="AJ7749" s="41"/>
      <c r="AK7749" s="3"/>
      <c r="AL7749" s="85"/>
      <c r="AM7749" s="151" t="s">
        <v>28169</v>
      </c>
      <c r="AN7749" s="15"/>
      <c r="AO7749" s="166"/>
      <c r="AP7749" s="5">
        <f t="shared" si="121"/>
        <v>0</v>
      </c>
      <c r="AQ7749" s="16"/>
      <c r="AR7749" s="205">
        <v>1</v>
      </c>
      <c r="AS7749" s="16"/>
      <c r="AT7749" s="16"/>
      <c r="AU7749" s="16"/>
      <c r="AV7749" s="16"/>
      <c r="AW7749" s="16"/>
      <c r="AX7749" s="16"/>
    </row>
    <row r="7750" spans="1:50" s="13" customFormat="1" ht="15" hidden="1" customHeight="1" x14ac:dyDescent="0.2">
      <c r="A7750" s="7" t="s">
        <v>28760</v>
      </c>
      <c r="B7750" s="3" t="s">
        <v>28348</v>
      </c>
      <c r="C7750" s="85" t="s">
        <v>7939</v>
      </c>
      <c r="D7750" s="85" t="s">
        <v>13090</v>
      </c>
      <c r="E7750" s="202" t="s">
        <v>7951</v>
      </c>
      <c r="F7750" s="85" t="s">
        <v>40</v>
      </c>
      <c r="G7750" s="85" t="s">
        <v>15326</v>
      </c>
      <c r="H7750" s="85" t="s">
        <v>20690</v>
      </c>
      <c r="I7750" s="3" t="s">
        <v>16773</v>
      </c>
      <c r="J7750" s="85" t="s">
        <v>4447</v>
      </c>
      <c r="K7750" s="7" t="s">
        <v>4601</v>
      </c>
      <c r="L7750" s="3"/>
      <c r="M7750" s="3"/>
      <c r="N7750" s="41" t="s">
        <v>28349</v>
      </c>
      <c r="O7750" s="87">
        <v>0</v>
      </c>
      <c r="P7750" s="87">
        <v>0</v>
      </c>
      <c r="Q7750" s="87">
        <v>0</v>
      </c>
      <c r="R7750" s="87">
        <v>0</v>
      </c>
      <c r="S7750" s="87"/>
      <c r="T7750" s="87"/>
      <c r="U7750" s="85" t="s">
        <v>112</v>
      </c>
      <c r="V7750" s="179"/>
      <c r="W7750" s="7"/>
      <c r="X7750" s="3"/>
      <c r="Y7750" s="3"/>
      <c r="Z7750" s="146">
        <v>200</v>
      </c>
      <c r="AA7750" s="11"/>
      <c r="AB7750" s="123" t="s">
        <v>7939</v>
      </c>
      <c r="AC7750" s="124"/>
      <c r="AD7750" s="41"/>
      <c r="AE7750" s="41"/>
      <c r="AF7750" s="191"/>
      <c r="AG7750" s="41"/>
      <c r="AH7750" s="41" t="s">
        <v>8211</v>
      </c>
      <c r="AI7750" s="80" t="s">
        <v>6</v>
      </c>
      <c r="AJ7750" s="41"/>
      <c r="AK7750" s="3"/>
      <c r="AL7750" s="85"/>
      <c r="AM7750" s="151" t="s">
        <v>28169</v>
      </c>
      <c r="AN7750" s="15"/>
      <c r="AO7750" s="166"/>
      <c r="AP7750" s="5">
        <f t="shared" ref="AP7750:AP7813" si="122">SUBTOTAL(109,U7750)</f>
        <v>0</v>
      </c>
      <c r="AQ7750" s="16"/>
      <c r="AR7750" s="205">
        <v>1</v>
      </c>
      <c r="AS7750" s="16"/>
      <c r="AT7750" s="16"/>
      <c r="AU7750" s="16"/>
      <c r="AV7750" s="16"/>
      <c r="AW7750" s="16"/>
      <c r="AX7750" s="16"/>
    </row>
    <row r="7751" spans="1:50" s="13" customFormat="1" ht="15" hidden="1" customHeight="1" x14ac:dyDescent="0.2">
      <c r="A7751" s="7" t="s">
        <v>27008</v>
      </c>
      <c r="B7751" s="3" t="s">
        <v>27469</v>
      </c>
      <c r="C7751" s="85" t="s">
        <v>7939</v>
      </c>
      <c r="D7751" s="85" t="s">
        <v>13090</v>
      </c>
      <c r="E7751" s="202" t="s">
        <v>7951</v>
      </c>
      <c r="F7751" s="85" t="s">
        <v>14</v>
      </c>
      <c r="G7751" s="85" t="s">
        <v>20</v>
      </c>
      <c r="H7751" s="85" t="s">
        <v>20689</v>
      </c>
      <c r="I7751" s="3" t="s">
        <v>16770</v>
      </c>
      <c r="J7751" s="85" t="s">
        <v>4400</v>
      </c>
      <c r="K7751" s="7" t="s">
        <v>4422</v>
      </c>
      <c r="L7751" s="3"/>
      <c r="M7751" s="3"/>
      <c r="N7751" s="41" t="s">
        <v>27470</v>
      </c>
      <c r="O7751" s="87">
        <v>0</v>
      </c>
      <c r="P7751" s="87">
        <v>0</v>
      </c>
      <c r="Q7751" s="87">
        <v>0</v>
      </c>
      <c r="R7751" s="87">
        <v>0</v>
      </c>
      <c r="S7751" s="87"/>
      <c r="T7751" s="87"/>
      <c r="U7751" s="85" t="s">
        <v>112</v>
      </c>
      <c r="V7751" s="179"/>
      <c r="W7751" s="7"/>
      <c r="X7751" s="3"/>
      <c r="Y7751" s="3"/>
      <c r="Z7751" s="146">
        <v>110000</v>
      </c>
      <c r="AA7751" s="11"/>
      <c r="AB7751" s="123" t="s">
        <v>7939</v>
      </c>
      <c r="AC7751" s="124"/>
      <c r="AD7751" s="41"/>
      <c r="AE7751" s="41"/>
      <c r="AF7751" s="191"/>
      <c r="AG7751" s="41"/>
      <c r="AH7751" s="41" t="s">
        <v>7952</v>
      </c>
      <c r="AI7751" s="80" t="s">
        <v>6</v>
      </c>
      <c r="AJ7751" s="41"/>
      <c r="AK7751" s="3"/>
      <c r="AL7751" s="85"/>
      <c r="AM7751" s="151" t="s">
        <v>26263</v>
      </c>
      <c r="AN7751" s="15"/>
      <c r="AO7751" s="166"/>
      <c r="AP7751" s="5">
        <f t="shared" si="122"/>
        <v>0</v>
      </c>
      <c r="AQ7751" s="16"/>
      <c r="AR7751" s="205">
        <v>1</v>
      </c>
      <c r="AS7751" s="16"/>
      <c r="AT7751" s="16"/>
      <c r="AU7751" s="16"/>
      <c r="AV7751" s="16"/>
      <c r="AW7751" s="16"/>
      <c r="AX7751" s="16"/>
    </row>
    <row r="7752" spans="1:50" s="13" customFormat="1" ht="15" hidden="1" customHeight="1" x14ac:dyDescent="0.2">
      <c r="A7752" s="7" t="s">
        <v>28761</v>
      </c>
      <c r="B7752" s="3" t="s">
        <v>28350</v>
      </c>
      <c r="C7752" s="85" t="s">
        <v>7939</v>
      </c>
      <c r="D7752" s="85" t="s">
        <v>13090</v>
      </c>
      <c r="E7752" s="202" t="s">
        <v>7951</v>
      </c>
      <c r="F7752" s="85" t="s">
        <v>14</v>
      </c>
      <c r="G7752" s="85" t="s">
        <v>20</v>
      </c>
      <c r="H7752" s="85" t="s">
        <v>20689</v>
      </c>
      <c r="I7752" s="3" t="s">
        <v>16770</v>
      </c>
      <c r="J7752" s="85" t="s">
        <v>4400</v>
      </c>
      <c r="K7752" s="7" t="s">
        <v>4422</v>
      </c>
      <c r="L7752" s="3"/>
      <c r="M7752" s="3"/>
      <c r="N7752" s="41" t="s">
        <v>27470</v>
      </c>
      <c r="O7752" s="87">
        <v>0</v>
      </c>
      <c r="P7752" s="87">
        <v>0</v>
      </c>
      <c r="Q7752" s="87">
        <v>0</v>
      </c>
      <c r="R7752" s="87">
        <v>0</v>
      </c>
      <c r="S7752" s="87"/>
      <c r="T7752" s="87"/>
      <c r="U7752" s="85" t="s">
        <v>112</v>
      </c>
      <c r="V7752" s="179"/>
      <c r="W7752" s="7"/>
      <c r="X7752" s="3"/>
      <c r="Y7752" s="3"/>
      <c r="Z7752" s="146">
        <v>348773</v>
      </c>
      <c r="AA7752" s="11"/>
      <c r="AB7752" s="123" t="s">
        <v>7939</v>
      </c>
      <c r="AC7752" s="124"/>
      <c r="AD7752" s="41"/>
      <c r="AE7752" s="41"/>
      <c r="AF7752" s="191"/>
      <c r="AG7752" s="41"/>
      <c r="AH7752" s="41" t="s">
        <v>7952</v>
      </c>
      <c r="AI7752" s="80" t="s">
        <v>6</v>
      </c>
      <c r="AJ7752" s="41"/>
      <c r="AK7752" s="3"/>
      <c r="AL7752" s="85"/>
      <c r="AM7752" s="151" t="s">
        <v>28169</v>
      </c>
      <c r="AN7752" s="15"/>
      <c r="AO7752" s="166"/>
      <c r="AP7752" s="5">
        <f t="shared" si="122"/>
        <v>0</v>
      </c>
      <c r="AQ7752" s="16"/>
      <c r="AR7752" s="205">
        <v>1</v>
      </c>
      <c r="AS7752" s="16"/>
      <c r="AT7752" s="16"/>
      <c r="AU7752" s="16"/>
      <c r="AV7752" s="16"/>
      <c r="AW7752" s="16"/>
      <c r="AX7752" s="16"/>
    </row>
    <row r="7753" spans="1:50" s="13" customFormat="1" ht="15" hidden="1" customHeight="1" x14ac:dyDescent="0.2">
      <c r="A7753" s="7" t="s">
        <v>28762</v>
      </c>
      <c r="B7753" s="3" t="s">
        <v>28351</v>
      </c>
      <c r="C7753" s="85" t="s">
        <v>7939</v>
      </c>
      <c r="D7753" s="85" t="s">
        <v>13090</v>
      </c>
      <c r="E7753" s="202" t="s">
        <v>7951</v>
      </c>
      <c r="F7753" s="85" t="s">
        <v>14</v>
      </c>
      <c r="G7753" s="85" t="s">
        <v>20</v>
      </c>
      <c r="H7753" s="85" t="s">
        <v>20689</v>
      </c>
      <c r="I7753" s="3" t="s">
        <v>16770</v>
      </c>
      <c r="J7753" s="85" t="s">
        <v>4400</v>
      </c>
      <c r="K7753" s="7" t="s">
        <v>4422</v>
      </c>
      <c r="L7753" s="3"/>
      <c r="M7753" s="3"/>
      <c r="N7753" s="41" t="s">
        <v>28352</v>
      </c>
      <c r="O7753" s="87">
        <v>0</v>
      </c>
      <c r="P7753" s="87">
        <v>0</v>
      </c>
      <c r="Q7753" s="87">
        <v>0</v>
      </c>
      <c r="R7753" s="87">
        <v>0</v>
      </c>
      <c r="S7753" s="87"/>
      <c r="T7753" s="87"/>
      <c r="U7753" s="85" t="s">
        <v>112</v>
      </c>
      <c r="V7753" s="179"/>
      <c r="W7753" s="7"/>
      <c r="X7753" s="3"/>
      <c r="Y7753" s="3"/>
      <c r="Z7753" s="146">
        <v>723139</v>
      </c>
      <c r="AA7753" s="11"/>
      <c r="AB7753" s="123" t="s">
        <v>7939</v>
      </c>
      <c r="AC7753" s="124"/>
      <c r="AD7753" s="41"/>
      <c r="AE7753" s="41"/>
      <c r="AF7753" s="191"/>
      <c r="AG7753" s="41"/>
      <c r="AH7753" s="41" t="s">
        <v>7952</v>
      </c>
      <c r="AI7753" s="80" t="s">
        <v>6</v>
      </c>
      <c r="AJ7753" s="41"/>
      <c r="AK7753" s="3"/>
      <c r="AL7753" s="85"/>
      <c r="AM7753" s="151" t="s">
        <v>28169</v>
      </c>
      <c r="AN7753" s="15"/>
      <c r="AO7753" s="166"/>
      <c r="AP7753" s="5">
        <f t="shared" si="122"/>
        <v>0</v>
      </c>
      <c r="AQ7753" s="16"/>
      <c r="AR7753" s="205">
        <v>1</v>
      </c>
      <c r="AS7753" s="16"/>
      <c r="AT7753" s="16"/>
      <c r="AU7753" s="16"/>
      <c r="AV7753" s="16"/>
      <c r="AW7753" s="16"/>
      <c r="AX7753" s="16"/>
    </row>
    <row r="7754" spans="1:50" s="13" customFormat="1" ht="15" hidden="1" customHeight="1" x14ac:dyDescent="0.2">
      <c r="A7754" s="7" t="s">
        <v>11506</v>
      </c>
      <c r="B7754" s="3" t="s">
        <v>11507</v>
      </c>
      <c r="C7754" s="85" t="s">
        <v>7939</v>
      </c>
      <c r="D7754" s="85" t="s">
        <v>13090</v>
      </c>
      <c r="E7754" s="202" t="s">
        <v>154</v>
      </c>
      <c r="F7754" s="85" t="s">
        <v>68</v>
      </c>
      <c r="G7754" s="85" t="s">
        <v>71</v>
      </c>
      <c r="H7754" s="85" t="s">
        <v>20690</v>
      </c>
      <c r="I7754" s="3" t="s">
        <v>7970</v>
      </c>
      <c r="J7754" s="85" t="s">
        <v>4447</v>
      </c>
      <c r="K7754" s="7" t="s">
        <v>4988</v>
      </c>
      <c r="L7754" s="3"/>
      <c r="M7754" s="3"/>
      <c r="N7754" s="41" t="s">
        <v>11301</v>
      </c>
      <c r="O7754" s="87">
        <v>30072</v>
      </c>
      <c r="P7754" s="87">
        <v>30072</v>
      </c>
      <c r="Q7754" s="87">
        <v>0</v>
      </c>
      <c r="R7754" s="87">
        <v>0</v>
      </c>
      <c r="S7754" s="87"/>
      <c r="T7754" s="87"/>
      <c r="U7754" s="85">
        <v>2007</v>
      </c>
      <c r="V7754" s="179"/>
      <c r="W7754" s="7"/>
      <c r="X7754" s="3"/>
      <c r="Y7754" s="3"/>
      <c r="Z7754" s="146">
        <v>24726</v>
      </c>
      <c r="AA7754" s="11"/>
      <c r="AB7754" s="123" t="s">
        <v>7939</v>
      </c>
      <c r="AC7754" s="124"/>
      <c r="AD7754" s="41"/>
      <c r="AE7754" s="41"/>
      <c r="AF7754" s="191">
        <v>43927</v>
      </c>
      <c r="AG7754" s="41"/>
      <c r="AH7754" s="41" t="s">
        <v>8024</v>
      </c>
      <c r="AI7754" s="80" t="s">
        <v>6</v>
      </c>
      <c r="AJ7754" s="41"/>
      <c r="AK7754" s="3"/>
      <c r="AL7754" s="85"/>
      <c r="AM7754" s="151" t="s">
        <v>19998</v>
      </c>
      <c r="AN7754" s="15"/>
      <c r="AO7754" s="166"/>
      <c r="AP7754" s="5">
        <f t="shared" si="122"/>
        <v>0</v>
      </c>
      <c r="AQ7754" s="16"/>
      <c r="AR7754" s="205">
        <v>1</v>
      </c>
      <c r="AS7754" s="16"/>
      <c r="AT7754" s="16"/>
      <c r="AU7754" s="16"/>
      <c r="AV7754" s="16"/>
      <c r="AW7754" s="16"/>
      <c r="AX7754" s="16"/>
    </row>
    <row r="7755" spans="1:50" s="13" customFormat="1" ht="15" hidden="1" customHeight="1" x14ac:dyDescent="0.2">
      <c r="A7755" s="7" t="s">
        <v>11508</v>
      </c>
      <c r="B7755" s="3" t="s">
        <v>11509</v>
      </c>
      <c r="C7755" s="85" t="s">
        <v>7939</v>
      </c>
      <c r="D7755" s="85" t="s">
        <v>13090</v>
      </c>
      <c r="E7755" s="202" t="s">
        <v>154</v>
      </c>
      <c r="F7755" s="85" t="s">
        <v>23</v>
      </c>
      <c r="G7755" s="85" t="s">
        <v>32</v>
      </c>
      <c r="H7755" s="85" t="s">
        <v>20690</v>
      </c>
      <c r="I7755" s="3" t="s">
        <v>11510</v>
      </c>
      <c r="J7755" s="85" t="s">
        <v>105</v>
      </c>
      <c r="K7755" s="7" t="s">
        <v>102</v>
      </c>
      <c r="L7755" s="3"/>
      <c r="M7755" s="3"/>
      <c r="N7755" s="41" t="s">
        <v>11511</v>
      </c>
      <c r="O7755" s="87">
        <v>154701</v>
      </c>
      <c r="P7755" s="87">
        <v>144191</v>
      </c>
      <c r="Q7755" s="87">
        <v>10510</v>
      </c>
      <c r="R7755" s="87">
        <v>0</v>
      </c>
      <c r="S7755" s="87"/>
      <c r="T7755" s="87"/>
      <c r="U7755" s="85">
        <v>2008</v>
      </c>
      <c r="V7755" s="179"/>
      <c r="W7755" s="7"/>
      <c r="X7755" s="3"/>
      <c r="Y7755" s="3"/>
      <c r="Z7755" s="146">
        <v>23000</v>
      </c>
      <c r="AA7755" s="11"/>
      <c r="AB7755" s="123" t="s">
        <v>7939</v>
      </c>
      <c r="AC7755" s="124"/>
      <c r="AD7755" s="41"/>
      <c r="AE7755" s="41"/>
      <c r="AF7755" s="191">
        <v>43927</v>
      </c>
      <c r="AG7755" s="41"/>
      <c r="AH7755" s="41" t="s">
        <v>13199</v>
      </c>
      <c r="AI7755" s="80" t="s">
        <v>6</v>
      </c>
      <c r="AJ7755" s="41"/>
      <c r="AK7755" s="4"/>
      <c r="AL7755" s="85"/>
      <c r="AM7755" s="151" t="s">
        <v>19998</v>
      </c>
      <c r="AN7755" s="15"/>
      <c r="AO7755" s="166"/>
      <c r="AP7755" s="5">
        <f t="shared" si="122"/>
        <v>0</v>
      </c>
      <c r="AQ7755" s="16"/>
      <c r="AR7755" s="205">
        <v>1</v>
      </c>
      <c r="AS7755" s="16"/>
      <c r="AT7755" s="16"/>
      <c r="AU7755" s="16"/>
      <c r="AV7755" s="16"/>
      <c r="AW7755" s="16"/>
      <c r="AX7755" s="16"/>
    </row>
    <row r="7756" spans="1:50" s="13" customFormat="1" ht="15" hidden="1" customHeight="1" x14ac:dyDescent="0.2">
      <c r="A7756" s="7" t="s">
        <v>28763</v>
      </c>
      <c r="B7756" s="3" t="s">
        <v>28353</v>
      </c>
      <c r="C7756" s="85" t="s">
        <v>7939</v>
      </c>
      <c r="D7756" s="85" t="s">
        <v>13090</v>
      </c>
      <c r="E7756" s="202" t="s">
        <v>7951</v>
      </c>
      <c r="F7756" s="85" t="s">
        <v>14</v>
      </c>
      <c r="G7756" s="85" t="s">
        <v>20</v>
      </c>
      <c r="H7756" s="85" t="s">
        <v>20689</v>
      </c>
      <c r="I7756" s="3" t="s">
        <v>16770</v>
      </c>
      <c r="J7756" s="85" t="s">
        <v>4400</v>
      </c>
      <c r="K7756" s="7" t="s">
        <v>4422</v>
      </c>
      <c r="L7756" s="3"/>
      <c r="M7756" s="3"/>
      <c r="N7756" s="41" t="s">
        <v>28354</v>
      </c>
      <c r="O7756" s="87">
        <v>0</v>
      </c>
      <c r="P7756" s="87">
        <v>0</v>
      </c>
      <c r="Q7756" s="87">
        <v>0</v>
      </c>
      <c r="R7756" s="87">
        <v>0</v>
      </c>
      <c r="S7756" s="87"/>
      <c r="T7756" s="87"/>
      <c r="U7756" s="85" t="s">
        <v>112</v>
      </c>
      <c r="V7756" s="179"/>
      <c r="W7756" s="7"/>
      <c r="X7756" s="3"/>
      <c r="Y7756" s="3"/>
      <c r="Z7756" s="146">
        <v>1015078</v>
      </c>
      <c r="AA7756" s="11"/>
      <c r="AB7756" s="123" t="s">
        <v>7939</v>
      </c>
      <c r="AC7756" s="124"/>
      <c r="AD7756" s="41"/>
      <c r="AE7756" s="41"/>
      <c r="AF7756" s="191"/>
      <c r="AG7756" s="41"/>
      <c r="AH7756" s="41" t="s">
        <v>7952</v>
      </c>
      <c r="AI7756" s="80" t="s">
        <v>6</v>
      </c>
      <c r="AJ7756" s="41"/>
      <c r="AK7756" s="3"/>
      <c r="AL7756" s="85"/>
      <c r="AM7756" s="151" t="s">
        <v>28169</v>
      </c>
      <c r="AN7756" s="15"/>
      <c r="AO7756" s="166"/>
      <c r="AP7756" s="5">
        <f t="shared" si="122"/>
        <v>0</v>
      </c>
      <c r="AQ7756" s="16"/>
      <c r="AR7756" s="205">
        <v>1</v>
      </c>
      <c r="AS7756" s="16"/>
      <c r="AT7756" s="16"/>
      <c r="AU7756" s="16"/>
      <c r="AV7756" s="16"/>
      <c r="AW7756" s="16"/>
      <c r="AX7756" s="16"/>
    </row>
    <row r="7757" spans="1:50" s="13" customFormat="1" ht="15" hidden="1" customHeight="1" x14ac:dyDescent="0.2">
      <c r="A7757" s="7" t="s">
        <v>28764</v>
      </c>
      <c r="B7757" s="3" t="s">
        <v>28355</v>
      </c>
      <c r="C7757" s="85" t="s">
        <v>7939</v>
      </c>
      <c r="D7757" s="85" t="s">
        <v>13090</v>
      </c>
      <c r="E7757" s="202" t="s">
        <v>7951</v>
      </c>
      <c r="F7757" s="85" t="s">
        <v>68</v>
      </c>
      <c r="G7757" s="85" t="s">
        <v>69</v>
      </c>
      <c r="H7757" s="85" t="s">
        <v>20690</v>
      </c>
      <c r="I7757" s="3" t="s">
        <v>16618</v>
      </c>
      <c r="J7757" s="85" t="s">
        <v>4400</v>
      </c>
      <c r="K7757" s="7" t="s">
        <v>4422</v>
      </c>
      <c r="L7757" s="3"/>
      <c r="M7757" s="3"/>
      <c r="N7757" s="41" t="s">
        <v>28356</v>
      </c>
      <c r="O7757" s="87">
        <v>0</v>
      </c>
      <c r="P7757" s="87">
        <v>0</v>
      </c>
      <c r="Q7757" s="87">
        <v>0</v>
      </c>
      <c r="R7757" s="87">
        <v>0</v>
      </c>
      <c r="S7757" s="87"/>
      <c r="T7757" s="87"/>
      <c r="U7757" s="85" t="s">
        <v>112</v>
      </c>
      <c r="V7757" s="179"/>
      <c r="W7757" s="7"/>
      <c r="X7757" s="3"/>
      <c r="Y7757" s="3"/>
      <c r="Z7757" s="146">
        <v>54726</v>
      </c>
      <c r="AA7757" s="11"/>
      <c r="AB7757" s="123" t="s">
        <v>7939</v>
      </c>
      <c r="AC7757" s="124"/>
      <c r="AD7757" s="41"/>
      <c r="AE7757" s="41"/>
      <c r="AF7757" s="191"/>
      <c r="AG7757" s="41"/>
      <c r="AH7757" s="41" t="s">
        <v>21023</v>
      </c>
      <c r="AI7757" s="80" t="s">
        <v>6</v>
      </c>
      <c r="AJ7757" s="41"/>
      <c r="AK7757" s="3"/>
      <c r="AL7757" s="85"/>
      <c r="AM7757" s="151" t="s">
        <v>28169</v>
      </c>
      <c r="AN7757" s="15"/>
      <c r="AO7757" s="166"/>
      <c r="AP7757" s="5">
        <f t="shared" si="122"/>
        <v>0</v>
      </c>
      <c r="AQ7757" s="16"/>
      <c r="AR7757" s="205">
        <v>1</v>
      </c>
      <c r="AS7757" s="16"/>
      <c r="AT7757" s="16"/>
      <c r="AU7757" s="16"/>
      <c r="AV7757" s="16"/>
      <c r="AW7757" s="16"/>
      <c r="AX7757" s="16"/>
    </row>
    <row r="7758" spans="1:50" s="13" customFormat="1" ht="15" hidden="1" customHeight="1" x14ac:dyDescent="0.2">
      <c r="A7758" s="7" t="s">
        <v>28765</v>
      </c>
      <c r="B7758" s="3" t="s">
        <v>28357</v>
      </c>
      <c r="C7758" s="85" t="s">
        <v>7939</v>
      </c>
      <c r="D7758" s="85" t="s">
        <v>13090</v>
      </c>
      <c r="E7758" s="202" t="s">
        <v>7951</v>
      </c>
      <c r="F7758" s="85" t="s">
        <v>14</v>
      </c>
      <c r="G7758" s="85" t="s">
        <v>17</v>
      </c>
      <c r="H7758" s="85" t="s">
        <v>20690</v>
      </c>
      <c r="I7758" s="3" t="s">
        <v>16678</v>
      </c>
      <c r="J7758" s="85" t="s">
        <v>4406</v>
      </c>
      <c r="K7758" s="7" t="s">
        <v>4407</v>
      </c>
      <c r="L7758" s="3"/>
      <c r="M7758" s="3"/>
      <c r="N7758" s="41" t="s">
        <v>7950</v>
      </c>
      <c r="O7758" s="87">
        <v>0</v>
      </c>
      <c r="P7758" s="87">
        <v>0</v>
      </c>
      <c r="Q7758" s="87">
        <v>0</v>
      </c>
      <c r="R7758" s="87">
        <v>0</v>
      </c>
      <c r="S7758" s="87"/>
      <c r="T7758" s="87"/>
      <c r="U7758" s="85" t="s">
        <v>112</v>
      </c>
      <c r="V7758" s="179"/>
      <c r="W7758" s="7"/>
      <c r="X7758" s="3"/>
      <c r="Y7758" s="3"/>
      <c r="Z7758" s="146">
        <v>50727</v>
      </c>
      <c r="AA7758" s="11"/>
      <c r="AB7758" s="123" t="s">
        <v>7939</v>
      </c>
      <c r="AC7758" s="124"/>
      <c r="AD7758" s="41"/>
      <c r="AE7758" s="41"/>
      <c r="AF7758" s="191"/>
      <c r="AG7758" s="41"/>
      <c r="AH7758" s="41" t="s">
        <v>8189</v>
      </c>
      <c r="AI7758" s="80" t="s">
        <v>6</v>
      </c>
      <c r="AJ7758" s="41"/>
      <c r="AK7758" s="3"/>
      <c r="AL7758" s="85"/>
      <c r="AM7758" s="151" t="s">
        <v>28169</v>
      </c>
      <c r="AN7758" s="15"/>
      <c r="AO7758" s="166"/>
      <c r="AP7758" s="5">
        <f t="shared" si="122"/>
        <v>0</v>
      </c>
      <c r="AQ7758" s="16"/>
      <c r="AR7758" s="205">
        <v>1</v>
      </c>
      <c r="AS7758" s="16"/>
      <c r="AT7758" s="16"/>
      <c r="AU7758" s="16"/>
      <c r="AV7758" s="16"/>
      <c r="AW7758" s="16"/>
      <c r="AX7758" s="16"/>
    </row>
    <row r="7759" spans="1:50" s="13" customFormat="1" ht="15" hidden="1" customHeight="1" x14ac:dyDescent="0.2">
      <c r="A7759" s="7" t="s">
        <v>28766</v>
      </c>
      <c r="B7759" s="3" t="s">
        <v>28358</v>
      </c>
      <c r="C7759" s="85" t="s">
        <v>7939</v>
      </c>
      <c r="D7759" s="85" t="s">
        <v>13090</v>
      </c>
      <c r="E7759" s="202" t="s">
        <v>7951</v>
      </c>
      <c r="F7759" s="85" t="s">
        <v>14</v>
      </c>
      <c r="G7759" s="85" t="s">
        <v>17</v>
      </c>
      <c r="H7759" s="85" t="s">
        <v>20690</v>
      </c>
      <c r="I7759" s="3" t="s">
        <v>10860</v>
      </c>
      <c r="J7759" s="85" t="s">
        <v>4406</v>
      </c>
      <c r="K7759" s="7" t="s">
        <v>4407</v>
      </c>
      <c r="L7759" s="3"/>
      <c r="M7759" s="3"/>
      <c r="N7759" s="41" t="s">
        <v>7950</v>
      </c>
      <c r="O7759" s="87">
        <v>0</v>
      </c>
      <c r="P7759" s="87">
        <v>0</v>
      </c>
      <c r="Q7759" s="87">
        <v>0</v>
      </c>
      <c r="R7759" s="87">
        <v>0</v>
      </c>
      <c r="S7759" s="87"/>
      <c r="T7759" s="87"/>
      <c r="U7759" s="85" t="s">
        <v>112</v>
      </c>
      <c r="V7759" s="179"/>
      <c r="W7759" s="7"/>
      <c r="X7759" s="3"/>
      <c r="Y7759" s="3"/>
      <c r="Z7759" s="146">
        <v>84101</v>
      </c>
      <c r="AA7759" s="11"/>
      <c r="AB7759" s="123" t="s">
        <v>7939</v>
      </c>
      <c r="AC7759" s="124"/>
      <c r="AD7759" s="41"/>
      <c r="AE7759" s="41"/>
      <c r="AF7759" s="191"/>
      <c r="AG7759" s="41"/>
      <c r="AH7759" s="41" t="s">
        <v>8189</v>
      </c>
      <c r="AI7759" s="80" t="s">
        <v>6</v>
      </c>
      <c r="AJ7759" s="41"/>
      <c r="AK7759" s="3"/>
      <c r="AL7759" s="85"/>
      <c r="AM7759" s="151" t="s">
        <v>28169</v>
      </c>
      <c r="AN7759" s="15"/>
      <c r="AO7759" s="166"/>
      <c r="AP7759" s="5">
        <f t="shared" si="122"/>
        <v>0</v>
      </c>
      <c r="AQ7759" s="16"/>
      <c r="AR7759" s="205">
        <v>1</v>
      </c>
      <c r="AS7759" s="16"/>
      <c r="AT7759" s="16"/>
      <c r="AU7759" s="16"/>
      <c r="AV7759" s="16"/>
      <c r="AW7759" s="16"/>
      <c r="AX7759" s="16"/>
    </row>
    <row r="7760" spans="1:50" s="13" customFormat="1" ht="15" hidden="1" customHeight="1" x14ac:dyDescent="0.2">
      <c r="A7760" s="7" t="s">
        <v>11512</v>
      </c>
      <c r="B7760" s="3" t="s">
        <v>11513</v>
      </c>
      <c r="C7760" s="85" t="s">
        <v>7939</v>
      </c>
      <c r="D7760" s="85" t="s">
        <v>13090</v>
      </c>
      <c r="E7760" s="202" t="s">
        <v>154</v>
      </c>
      <c r="F7760" s="85" t="s">
        <v>68</v>
      </c>
      <c r="G7760" s="85" t="s">
        <v>70</v>
      </c>
      <c r="H7760" s="85" t="s">
        <v>20690</v>
      </c>
      <c r="I7760" s="3" t="s">
        <v>8188</v>
      </c>
      <c r="J7760" s="85" t="s">
        <v>105</v>
      </c>
      <c r="K7760" s="7" t="s">
        <v>102</v>
      </c>
      <c r="L7760" s="3"/>
      <c r="M7760" s="3"/>
      <c r="N7760" s="41" t="s">
        <v>7950</v>
      </c>
      <c r="O7760" s="87">
        <v>725148</v>
      </c>
      <c r="P7760" s="87">
        <v>562244</v>
      </c>
      <c r="Q7760" s="87">
        <v>162904</v>
      </c>
      <c r="R7760" s="87">
        <v>0</v>
      </c>
      <c r="S7760" s="87"/>
      <c r="T7760" s="87"/>
      <c r="U7760" s="85">
        <v>2009</v>
      </c>
      <c r="V7760" s="179"/>
      <c r="W7760" s="7"/>
      <c r="X7760" s="3"/>
      <c r="Y7760" s="3"/>
      <c r="Z7760" s="146">
        <v>56339</v>
      </c>
      <c r="AA7760" s="11"/>
      <c r="AB7760" s="123" t="s">
        <v>7939</v>
      </c>
      <c r="AC7760" s="124"/>
      <c r="AD7760" s="41"/>
      <c r="AE7760" s="41"/>
      <c r="AF7760" s="191">
        <v>43927</v>
      </c>
      <c r="AG7760" s="41"/>
      <c r="AH7760" s="41" t="s">
        <v>8189</v>
      </c>
      <c r="AI7760" s="80" t="s">
        <v>6</v>
      </c>
      <c r="AJ7760" s="41"/>
      <c r="AK7760" s="3"/>
      <c r="AL7760" s="85"/>
      <c r="AM7760" s="151" t="s">
        <v>19998</v>
      </c>
      <c r="AN7760" s="15"/>
      <c r="AO7760" s="166"/>
      <c r="AP7760" s="5">
        <f t="shared" si="122"/>
        <v>0</v>
      </c>
      <c r="AQ7760" s="16"/>
      <c r="AR7760" s="205">
        <v>1</v>
      </c>
      <c r="AS7760" s="16"/>
      <c r="AT7760" s="16"/>
      <c r="AU7760" s="16"/>
      <c r="AV7760" s="16"/>
      <c r="AW7760" s="16"/>
      <c r="AX7760" s="16"/>
    </row>
    <row r="7761" spans="1:50" s="13" customFormat="1" ht="15" hidden="1" customHeight="1" x14ac:dyDescent="0.2">
      <c r="A7761" s="7" t="s">
        <v>28767</v>
      </c>
      <c r="B7761" s="3" t="s">
        <v>28359</v>
      </c>
      <c r="C7761" s="85" t="s">
        <v>7939</v>
      </c>
      <c r="D7761" s="85" t="s">
        <v>13090</v>
      </c>
      <c r="E7761" s="202" t="s">
        <v>7951</v>
      </c>
      <c r="F7761" s="85" t="s">
        <v>34</v>
      </c>
      <c r="G7761" s="85" t="s">
        <v>35</v>
      </c>
      <c r="H7761" s="85" t="s">
        <v>20688</v>
      </c>
      <c r="I7761" s="7" t="s">
        <v>8125</v>
      </c>
      <c r="J7761" s="85" t="s">
        <v>4400</v>
      </c>
      <c r="K7761" s="7" t="s">
        <v>4422</v>
      </c>
      <c r="L7761" s="3"/>
      <c r="M7761" s="3"/>
      <c r="N7761" s="41" t="s">
        <v>28255</v>
      </c>
      <c r="O7761" s="87">
        <v>0</v>
      </c>
      <c r="P7761" s="87">
        <v>0</v>
      </c>
      <c r="Q7761" s="87">
        <v>0</v>
      </c>
      <c r="R7761" s="87">
        <v>0</v>
      </c>
      <c r="S7761" s="87"/>
      <c r="T7761" s="87"/>
      <c r="U7761" s="85" t="s">
        <v>112</v>
      </c>
      <c r="V7761" s="179"/>
      <c r="W7761" s="7"/>
      <c r="X7761" s="3"/>
      <c r="Y7761" s="3"/>
      <c r="Z7761" s="146">
        <v>332773</v>
      </c>
      <c r="AA7761" s="11"/>
      <c r="AB7761" s="123" t="s">
        <v>7939</v>
      </c>
      <c r="AC7761" s="124"/>
      <c r="AD7761" s="41"/>
      <c r="AE7761" s="41"/>
      <c r="AF7761" s="191"/>
      <c r="AG7761" s="41"/>
      <c r="AH7761" s="41" t="s">
        <v>7952</v>
      </c>
      <c r="AI7761" s="80" t="s">
        <v>6</v>
      </c>
      <c r="AJ7761" s="41"/>
      <c r="AK7761" s="3"/>
      <c r="AL7761" s="85"/>
      <c r="AM7761" s="151" t="s">
        <v>28169</v>
      </c>
      <c r="AN7761" s="15"/>
      <c r="AO7761" s="166"/>
      <c r="AP7761" s="5">
        <f t="shared" si="122"/>
        <v>0</v>
      </c>
      <c r="AQ7761" s="16"/>
      <c r="AR7761" s="205">
        <v>1</v>
      </c>
      <c r="AS7761" s="16"/>
      <c r="AT7761" s="16"/>
      <c r="AU7761" s="16"/>
      <c r="AV7761" s="16"/>
      <c r="AW7761" s="16"/>
      <c r="AX7761" s="16"/>
    </row>
    <row r="7762" spans="1:50" s="13" customFormat="1" ht="15" hidden="1" customHeight="1" x14ac:dyDescent="0.2">
      <c r="A7762" s="7" t="s">
        <v>28768</v>
      </c>
      <c r="B7762" s="3" t="s">
        <v>28360</v>
      </c>
      <c r="C7762" s="85" t="s">
        <v>7939</v>
      </c>
      <c r="D7762" s="85" t="s">
        <v>13090</v>
      </c>
      <c r="E7762" s="202" t="s">
        <v>10070</v>
      </c>
      <c r="F7762" s="85" t="s">
        <v>14</v>
      </c>
      <c r="G7762" s="85" t="s">
        <v>17</v>
      </c>
      <c r="H7762" s="85" t="s">
        <v>20690</v>
      </c>
      <c r="I7762" s="3" t="s">
        <v>16618</v>
      </c>
      <c r="J7762" s="85" t="s">
        <v>4400</v>
      </c>
      <c r="K7762" s="7" t="s">
        <v>4422</v>
      </c>
      <c r="L7762" s="3"/>
      <c r="M7762" s="3"/>
      <c r="N7762" s="41" t="s">
        <v>28361</v>
      </c>
      <c r="O7762" s="87">
        <v>0</v>
      </c>
      <c r="P7762" s="87">
        <v>0</v>
      </c>
      <c r="Q7762" s="87">
        <v>0</v>
      </c>
      <c r="R7762" s="87">
        <v>0</v>
      </c>
      <c r="S7762" s="87"/>
      <c r="T7762" s="87"/>
      <c r="U7762" s="85" t="s">
        <v>112</v>
      </c>
      <c r="V7762" s="179"/>
      <c r="W7762" s="7"/>
      <c r="X7762" s="3"/>
      <c r="Y7762" s="3"/>
      <c r="Z7762" s="146">
        <v>82738</v>
      </c>
      <c r="AA7762" s="11"/>
      <c r="AB7762" s="123" t="s">
        <v>7939</v>
      </c>
      <c r="AC7762" s="124"/>
      <c r="AD7762" s="41"/>
      <c r="AE7762" s="41"/>
      <c r="AF7762" s="191"/>
      <c r="AG7762" s="41"/>
      <c r="AH7762" s="41" t="s">
        <v>21023</v>
      </c>
      <c r="AI7762" s="80" t="s">
        <v>6</v>
      </c>
      <c r="AJ7762" s="41"/>
      <c r="AK7762" s="3"/>
      <c r="AL7762" s="85"/>
      <c r="AM7762" s="151" t="s">
        <v>28169</v>
      </c>
      <c r="AN7762" s="15"/>
      <c r="AO7762" s="166"/>
      <c r="AP7762" s="5">
        <f t="shared" si="122"/>
        <v>0</v>
      </c>
      <c r="AQ7762" s="16"/>
      <c r="AR7762" s="205">
        <v>1</v>
      </c>
      <c r="AS7762" s="16"/>
      <c r="AT7762" s="16"/>
      <c r="AU7762" s="16"/>
      <c r="AV7762" s="16"/>
      <c r="AW7762" s="16"/>
      <c r="AX7762" s="16"/>
    </row>
    <row r="7763" spans="1:50" s="13" customFormat="1" ht="15" hidden="1" customHeight="1" x14ac:dyDescent="0.2">
      <c r="A7763" s="7" t="s">
        <v>28769</v>
      </c>
      <c r="B7763" s="3" t="s">
        <v>28362</v>
      </c>
      <c r="C7763" s="85" t="s">
        <v>7939</v>
      </c>
      <c r="D7763" s="85" t="s">
        <v>13090</v>
      </c>
      <c r="E7763" s="202" t="s">
        <v>10070</v>
      </c>
      <c r="F7763" s="85" t="s">
        <v>40</v>
      </c>
      <c r="G7763" s="85" t="s">
        <v>15356</v>
      </c>
      <c r="H7763" s="85" t="s">
        <v>20690</v>
      </c>
      <c r="I7763" s="3" t="s">
        <v>28363</v>
      </c>
      <c r="J7763" s="85" t="s">
        <v>4400</v>
      </c>
      <c r="K7763" s="7" t="s">
        <v>3838</v>
      </c>
      <c r="L7763" s="3"/>
      <c r="M7763" s="3"/>
      <c r="N7763" s="41" t="s">
        <v>6370</v>
      </c>
      <c r="O7763" s="87">
        <v>0</v>
      </c>
      <c r="P7763" s="87">
        <v>0</v>
      </c>
      <c r="Q7763" s="87">
        <v>0</v>
      </c>
      <c r="R7763" s="87">
        <v>0</v>
      </c>
      <c r="S7763" s="87"/>
      <c r="T7763" s="87"/>
      <c r="U7763" s="85" t="s">
        <v>112</v>
      </c>
      <c r="V7763" s="179"/>
      <c r="W7763" s="7"/>
      <c r="X7763" s="3"/>
      <c r="Y7763" s="3"/>
      <c r="Z7763" s="146">
        <v>12319</v>
      </c>
      <c r="AA7763" s="11"/>
      <c r="AB7763" s="123" t="s">
        <v>7939</v>
      </c>
      <c r="AC7763" s="124"/>
      <c r="AD7763" s="41"/>
      <c r="AE7763" s="41"/>
      <c r="AF7763" s="191"/>
      <c r="AG7763" s="41"/>
      <c r="AH7763" s="41" t="s">
        <v>16613</v>
      </c>
      <c r="AI7763" s="80" t="s">
        <v>6</v>
      </c>
      <c r="AJ7763" s="41"/>
      <c r="AK7763" s="3"/>
      <c r="AL7763" s="85"/>
      <c r="AM7763" s="151" t="s">
        <v>28169</v>
      </c>
      <c r="AN7763" s="15"/>
      <c r="AO7763" s="166"/>
      <c r="AP7763" s="5">
        <f t="shared" si="122"/>
        <v>0</v>
      </c>
      <c r="AQ7763" s="16"/>
      <c r="AR7763" s="205">
        <v>1</v>
      </c>
      <c r="AS7763" s="16"/>
      <c r="AT7763" s="16"/>
      <c r="AU7763" s="16"/>
      <c r="AV7763" s="16"/>
      <c r="AW7763" s="16"/>
      <c r="AX7763" s="16"/>
    </row>
    <row r="7764" spans="1:50" s="13" customFormat="1" ht="15" hidden="1" customHeight="1" x14ac:dyDescent="0.2">
      <c r="A7764" s="7" t="s">
        <v>28770</v>
      </c>
      <c r="B7764" s="3" t="s">
        <v>28364</v>
      </c>
      <c r="C7764" s="85" t="s">
        <v>7939</v>
      </c>
      <c r="D7764" s="85" t="s">
        <v>13090</v>
      </c>
      <c r="E7764" s="202" t="s">
        <v>8031</v>
      </c>
      <c r="F7764" s="85" t="s">
        <v>55</v>
      </c>
      <c r="G7764" s="85" t="s">
        <v>15355</v>
      </c>
      <c r="H7764" s="85" t="s">
        <v>20690</v>
      </c>
      <c r="I7764" s="3" t="s">
        <v>28205</v>
      </c>
      <c r="J7764" s="85" t="s">
        <v>4400</v>
      </c>
      <c r="K7764" s="7" t="s">
        <v>3838</v>
      </c>
      <c r="L7764" s="3"/>
      <c r="M7764" s="3"/>
      <c r="N7764" s="41" t="s">
        <v>28365</v>
      </c>
      <c r="O7764" s="87">
        <v>0</v>
      </c>
      <c r="P7764" s="87">
        <v>0</v>
      </c>
      <c r="Q7764" s="87">
        <v>0</v>
      </c>
      <c r="R7764" s="87">
        <v>0</v>
      </c>
      <c r="S7764" s="87"/>
      <c r="T7764" s="87"/>
      <c r="U7764" s="85" t="s">
        <v>112</v>
      </c>
      <c r="V7764" s="179"/>
      <c r="W7764" s="7"/>
      <c r="X7764" s="3"/>
      <c r="Y7764" s="3"/>
      <c r="Z7764" s="146">
        <v>46173</v>
      </c>
      <c r="AA7764" s="11"/>
      <c r="AB7764" s="123" t="s">
        <v>7939</v>
      </c>
      <c r="AC7764" s="124"/>
      <c r="AD7764" s="41"/>
      <c r="AE7764" s="41"/>
      <c r="AF7764" s="191"/>
      <c r="AG7764" s="41"/>
      <c r="AH7764" s="41" t="s">
        <v>16608</v>
      </c>
      <c r="AI7764" s="80" t="s">
        <v>6</v>
      </c>
      <c r="AJ7764" s="41"/>
      <c r="AK7764" s="3"/>
      <c r="AL7764" s="85"/>
      <c r="AM7764" s="151" t="s">
        <v>28169</v>
      </c>
      <c r="AN7764" s="15"/>
      <c r="AO7764" s="166"/>
      <c r="AP7764" s="5">
        <f t="shared" si="122"/>
        <v>0</v>
      </c>
      <c r="AQ7764" s="16"/>
      <c r="AR7764" s="205">
        <v>1</v>
      </c>
      <c r="AS7764" s="16"/>
      <c r="AT7764" s="16"/>
      <c r="AU7764" s="16"/>
      <c r="AV7764" s="16"/>
      <c r="AW7764" s="16"/>
      <c r="AX7764" s="16"/>
    </row>
    <row r="7765" spans="1:50" s="13" customFormat="1" ht="15" hidden="1" customHeight="1" x14ac:dyDescent="0.2">
      <c r="A7765" s="7" t="s">
        <v>28771</v>
      </c>
      <c r="B7765" s="3" t="s">
        <v>28366</v>
      </c>
      <c r="C7765" s="85" t="s">
        <v>7939</v>
      </c>
      <c r="D7765" s="85" t="s">
        <v>13090</v>
      </c>
      <c r="E7765" s="202" t="s">
        <v>9112</v>
      </c>
      <c r="F7765" s="85" t="s">
        <v>40</v>
      </c>
      <c r="G7765" s="85" t="s">
        <v>43</v>
      </c>
      <c r="H7765" s="85" t="s">
        <v>20690</v>
      </c>
      <c r="I7765" s="3" t="s">
        <v>10897</v>
      </c>
      <c r="J7765" s="85" t="s">
        <v>5668</v>
      </c>
      <c r="K7765" s="7" t="s">
        <v>7051</v>
      </c>
      <c r="L7765" s="3"/>
      <c r="M7765" s="3"/>
      <c r="N7765" s="41" t="s">
        <v>28367</v>
      </c>
      <c r="O7765" s="87">
        <v>0</v>
      </c>
      <c r="P7765" s="87">
        <v>0</v>
      </c>
      <c r="Q7765" s="87">
        <v>0</v>
      </c>
      <c r="R7765" s="87">
        <v>0</v>
      </c>
      <c r="S7765" s="87"/>
      <c r="T7765" s="87"/>
      <c r="U7765" s="85" t="s">
        <v>112</v>
      </c>
      <c r="V7765" s="179"/>
      <c r="W7765" s="7"/>
      <c r="X7765" s="3"/>
      <c r="Y7765" s="3"/>
      <c r="Z7765" s="146">
        <v>572936</v>
      </c>
      <c r="AA7765" s="11"/>
      <c r="AB7765" s="123" t="s">
        <v>7939</v>
      </c>
      <c r="AC7765" s="124"/>
      <c r="AD7765" s="41"/>
      <c r="AE7765" s="41"/>
      <c r="AF7765" s="191"/>
      <c r="AG7765" s="41"/>
      <c r="AH7765" s="41" t="s">
        <v>8211</v>
      </c>
      <c r="AI7765" s="80" t="s">
        <v>6</v>
      </c>
      <c r="AJ7765" s="41"/>
      <c r="AK7765" s="3"/>
      <c r="AL7765" s="85"/>
      <c r="AM7765" s="151" t="s">
        <v>28169</v>
      </c>
      <c r="AN7765" s="15"/>
      <c r="AO7765" s="166"/>
      <c r="AP7765" s="5">
        <f t="shared" si="122"/>
        <v>0</v>
      </c>
      <c r="AQ7765" s="16"/>
      <c r="AR7765" s="205">
        <v>1</v>
      </c>
      <c r="AS7765" s="16"/>
      <c r="AT7765" s="16"/>
      <c r="AU7765" s="16"/>
      <c r="AV7765" s="16"/>
      <c r="AW7765" s="16"/>
      <c r="AX7765" s="16"/>
    </row>
    <row r="7766" spans="1:50" s="13" customFormat="1" ht="15" hidden="1" customHeight="1" x14ac:dyDescent="0.2">
      <c r="A7766" s="7" t="s">
        <v>28772</v>
      </c>
      <c r="B7766" s="3" t="s">
        <v>28368</v>
      </c>
      <c r="C7766" s="85" t="s">
        <v>7939</v>
      </c>
      <c r="D7766" s="85" t="s">
        <v>13090</v>
      </c>
      <c r="E7766" s="202" t="s">
        <v>7951</v>
      </c>
      <c r="F7766" s="85" t="s">
        <v>55</v>
      </c>
      <c r="G7766" s="85" t="s">
        <v>15355</v>
      </c>
      <c r="H7766" s="85" t="s">
        <v>20690</v>
      </c>
      <c r="I7766" s="3" t="s">
        <v>27393</v>
      </c>
      <c r="J7766" s="85" t="s">
        <v>4400</v>
      </c>
      <c r="K7766" s="7" t="s">
        <v>3838</v>
      </c>
      <c r="L7766" s="3"/>
      <c r="M7766" s="3"/>
      <c r="N7766" s="41" t="s">
        <v>6370</v>
      </c>
      <c r="O7766" s="87">
        <v>0</v>
      </c>
      <c r="P7766" s="87">
        <v>0</v>
      </c>
      <c r="Q7766" s="87">
        <v>0</v>
      </c>
      <c r="R7766" s="87">
        <v>0</v>
      </c>
      <c r="S7766" s="87"/>
      <c r="T7766" s="87"/>
      <c r="U7766" s="85" t="s">
        <v>112</v>
      </c>
      <c r="V7766" s="179"/>
      <c r="W7766" s="7"/>
      <c r="X7766" s="3"/>
      <c r="Y7766" s="3"/>
      <c r="Z7766" s="146">
        <v>7317</v>
      </c>
      <c r="AA7766" s="11"/>
      <c r="AB7766" s="123" t="s">
        <v>7939</v>
      </c>
      <c r="AC7766" s="124"/>
      <c r="AD7766" s="41"/>
      <c r="AE7766" s="41"/>
      <c r="AF7766" s="191"/>
      <c r="AG7766" s="41"/>
      <c r="AH7766" s="41" t="s">
        <v>16608</v>
      </c>
      <c r="AI7766" s="80" t="s">
        <v>6</v>
      </c>
      <c r="AJ7766" s="41"/>
      <c r="AK7766" s="3"/>
      <c r="AL7766" s="85"/>
      <c r="AM7766" s="151" t="s">
        <v>28169</v>
      </c>
      <c r="AN7766" s="15"/>
      <c r="AO7766" s="166"/>
      <c r="AP7766" s="5">
        <f t="shared" si="122"/>
        <v>0</v>
      </c>
      <c r="AQ7766" s="16"/>
      <c r="AR7766" s="205">
        <v>1</v>
      </c>
      <c r="AS7766" s="16"/>
      <c r="AT7766" s="16"/>
      <c r="AU7766" s="16"/>
      <c r="AV7766" s="16"/>
      <c r="AW7766" s="16"/>
      <c r="AX7766" s="16"/>
    </row>
    <row r="7767" spans="1:50" s="13" customFormat="1" ht="15" hidden="1" customHeight="1" x14ac:dyDescent="0.2">
      <c r="A7767" s="7" t="s">
        <v>28773</v>
      </c>
      <c r="B7767" s="3" t="s">
        <v>28369</v>
      </c>
      <c r="C7767" s="85" t="s">
        <v>7939</v>
      </c>
      <c r="D7767" s="85" t="s">
        <v>13090</v>
      </c>
      <c r="E7767" s="202" t="s">
        <v>7951</v>
      </c>
      <c r="F7767" s="85" t="s">
        <v>14</v>
      </c>
      <c r="G7767" s="85" t="s">
        <v>20</v>
      </c>
      <c r="H7767" s="85" t="s">
        <v>20689</v>
      </c>
      <c r="I7767" s="3" t="s">
        <v>28370</v>
      </c>
      <c r="J7767" s="85" t="s">
        <v>5308</v>
      </c>
      <c r="K7767" s="7" t="s">
        <v>22404</v>
      </c>
      <c r="L7767" s="3"/>
      <c r="M7767" s="3"/>
      <c r="N7767" s="41" t="s">
        <v>22431</v>
      </c>
      <c r="O7767" s="87">
        <v>0</v>
      </c>
      <c r="P7767" s="87">
        <v>0</v>
      </c>
      <c r="Q7767" s="87">
        <v>0</v>
      </c>
      <c r="R7767" s="87">
        <v>0</v>
      </c>
      <c r="S7767" s="87"/>
      <c r="T7767" s="87"/>
      <c r="U7767" s="85" t="s">
        <v>112</v>
      </c>
      <c r="V7767" s="179"/>
      <c r="W7767" s="7"/>
      <c r="X7767" s="3"/>
      <c r="Y7767" s="3"/>
      <c r="Z7767" s="211">
        <v>94208</v>
      </c>
      <c r="AA7767" s="11"/>
      <c r="AB7767" s="123" t="s">
        <v>7939</v>
      </c>
      <c r="AC7767" s="124"/>
      <c r="AD7767" s="41"/>
      <c r="AE7767" s="41"/>
      <c r="AF7767" s="191"/>
      <c r="AG7767" s="41"/>
      <c r="AH7767" s="41" t="s">
        <v>7952</v>
      </c>
      <c r="AI7767" s="80" t="s">
        <v>6</v>
      </c>
      <c r="AJ7767" s="41"/>
      <c r="AK7767" s="3"/>
      <c r="AL7767" s="85"/>
      <c r="AM7767" s="151" t="s">
        <v>28169</v>
      </c>
      <c r="AN7767" s="15"/>
      <c r="AO7767" s="166"/>
      <c r="AP7767" s="5">
        <f t="shared" si="122"/>
        <v>0</v>
      </c>
      <c r="AQ7767" s="16"/>
      <c r="AR7767" s="205">
        <v>1</v>
      </c>
      <c r="AS7767" s="16"/>
      <c r="AT7767" s="16"/>
      <c r="AU7767" s="16"/>
      <c r="AV7767" s="16"/>
      <c r="AW7767" s="16"/>
      <c r="AX7767" s="16"/>
    </row>
    <row r="7768" spans="1:50" s="13" customFormat="1" ht="15" hidden="1" customHeight="1" x14ac:dyDescent="0.2">
      <c r="A7768" s="7" t="s">
        <v>28774</v>
      </c>
      <c r="B7768" s="3" t="s">
        <v>28371</v>
      </c>
      <c r="C7768" s="85" t="s">
        <v>7939</v>
      </c>
      <c r="D7768" s="85" t="s">
        <v>13090</v>
      </c>
      <c r="E7768" s="202" t="s">
        <v>7951</v>
      </c>
      <c r="F7768" s="85" t="s">
        <v>34</v>
      </c>
      <c r="G7768" s="85" t="s">
        <v>38</v>
      </c>
      <c r="H7768" s="85" t="s">
        <v>20690</v>
      </c>
      <c r="I7768" s="3" t="s">
        <v>8095</v>
      </c>
      <c r="J7768" s="85" t="s">
        <v>124</v>
      </c>
      <c r="K7768" s="7" t="s">
        <v>4587</v>
      </c>
      <c r="L7768" s="3"/>
      <c r="M7768" s="3"/>
      <c r="N7768" s="41" t="s">
        <v>7950</v>
      </c>
      <c r="O7768" s="87">
        <v>0</v>
      </c>
      <c r="P7768" s="87">
        <v>0</v>
      </c>
      <c r="Q7768" s="87">
        <v>0</v>
      </c>
      <c r="R7768" s="87">
        <v>0</v>
      </c>
      <c r="S7768" s="87"/>
      <c r="T7768" s="87"/>
      <c r="U7768" s="85" t="s">
        <v>112</v>
      </c>
      <c r="V7768" s="179"/>
      <c r="W7768" s="7"/>
      <c r="X7768" s="3"/>
      <c r="Y7768" s="3"/>
      <c r="Z7768" s="146">
        <v>1067300</v>
      </c>
      <c r="AA7768" s="11"/>
      <c r="AB7768" s="123" t="s">
        <v>7939</v>
      </c>
      <c r="AC7768" s="124"/>
      <c r="AD7768" s="41"/>
      <c r="AE7768" s="41"/>
      <c r="AF7768" s="191"/>
      <c r="AG7768" s="41"/>
      <c r="AH7768" s="41" t="s">
        <v>7952</v>
      </c>
      <c r="AI7768" s="80" t="s">
        <v>6</v>
      </c>
      <c r="AJ7768" s="41"/>
      <c r="AK7768" s="3"/>
      <c r="AL7768" s="85"/>
      <c r="AM7768" s="151" t="s">
        <v>28169</v>
      </c>
      <c r="AN7768" s="15"/>
      <c r="AO7768" s="166"/>
      <c r="AP7768" s="5">
        <f t="shared" si="122"/>
        <v>0</v>
      </c>
      <c r="AQ7768" s="16"/>
      <c r="AR7768" s="205">
        <v>1</v>
      </c>
      <c r="AS7768" s="16"/>
      <c r="AT7768" s="16"/>
      <c r="AU7768" s="16"/>
      <c r="AV7768" s="16"/>
      <c r="AW7768" s="16"/>
      <c r="AX7768" s="16"/>
    </row>
    <row r="7769" spans="1:50" s="13" customFormat="1" ht="15" hidden="1" customHeight="1" x14ac:dyDescent="0.2">
      <c r="A7769" s="7" t="s">
        <v>11514</v>
      </c>
      <c r="B7769" s="3" t="s">
        <v>11515</v>
      </c>
      <c r="C7769" s="85" t="s">
        <v>7939</v>
      </c>
      <c r="D7769" s="85" t="s">
        <v>13090</v>
      </c>
      <c r="E7769" s="202" t="s">
        <v>154</v>
      </c>
      <c r="F7769" s="85" t="s">
        <v>68</v>
      </c>
      <c r="G7769" s="85" t="s">
        <v>70</v>
      </c>
      <c r="H7769" s="85" t="s">
        <v>20690</v>
      </c>
      <c r="I7769" s="3" t="s">
        <v>8188</v>
      </c>
      <c r="J7769" s="85" t="s">
        <v>105</v>
      </c>
      <c r="K7769" s="7" t="s">
        <v>102</v>
      </c>
      <c r="L7769" s="3"/>
      <c r="M7769" s="3"/>
      <c r="N7769" s="41" t="s">
        <v>11516</v>
      </c>
      <c r="O7769" s="87">
        <v>83744</v>
      </c>
      <c r="P7769" s="87">
        <v>83067</v>
      </c>
      <c r="Q7769" s="87">
        <v>677</v>
      </c>
      <c r="R7769" s="87">
        <v>0</v>
      </c>
      <c r="S7769" s="87"/>
      <c r="T7769" s="87"/>
      <c r="U7769" s="85">
        <v>2007</v>
      </c>
      <c r="V7769" s="179"/>
      <c r="W7769" s="7"/>
      <c r="X7769" s="3"/>
      <c r="Y7769" s="3"/>
      <c r="Z7769" s="146">
        <v>28910</v>
      </c>
      <c r="AA7769" s="11"/>
      <c r="AB7769" s="123" t="s">
        <v>7939</v>
      </c>
      <c r="AC7769" s="124"/>
      <c r="AD7769" s="41"/>
      <c r="AE7769" s="41"/>
      <c r="AF7769" s="191">
        <v>43927</v>
      </c>
      <c r="AG7769" s="41"/>
      <c r="AH7769" s="41" t="s">
        <v>8189</v>
      </c>
      <c r="AI7769" s="80" t="s">
        <v>6</v>
      </c>
      <c r="AJ7769" s="41"/>
      <c r="AK7769" s="3"/>
      <c r="AL7769" s="85"/>
      <c r="AM7769" s="151" t="s">
        <v>19998</v>
      </c>
      <c r="AN7769" s="15"/>
      <c r="AO7769" s="166"/>
      <c r="AP7769" s="5">
        <f t="shared" si="122"/>
        <v>0</v>
      </c>
      <c r="AQ7769" s="16"/>
      <c r="AR7769" s="205">
        <v>1</v>
      </c>
      <c r="AS7769" s="16"/>
      <c r="AT7769" s="16"/>
      <c r="AU7769" s="16"/>
      <c r="AV7769" s="16"/>
      <c r="AW7769" s="16"/>
      <c r="AX7769" s="16"/>
    </row>
    <row r="7770" spans="1:50" s="13" customFormat="1" ht="15" hidden="1" customHeight="1" x14ac:dyDescent="0.2">
      <c r="A7770" s="7" t="s">
        <v>28775</v>
      </c>
      <c r="B7770" s="3" t="s">
        <v>28372</v>
      </c>
      <c r="C7770" s="85" t="s">
        <v>7939</v>
      </c>
      <c r="D7770" s="85" t="s">
        <v>13090</v>
      </c>
      <c r="E7770" s="202" t="s">
        <v>7951</v>
      </c>
      <c r="F7770" s="85" t="s">
        <v>34</v>
      </c>
      <c r="G7770" s="85" t="s">
        <v>37</v>
      </c>
      <c r="H7770" s="85" t="s">
        <v>20689</v>
      </c>
      <c r="I7770" s="3" t="s">
        <v>7949</v>
      </c>
      <c r="J7770" s="85" t="s">
        <v>4400</v>
      </c>
      <c r="K7770" s="7" t="s">
        <v>4422</v>
      </c>
      <c r="L7770" s="3"/>
      <c r="M7770" s="3"/>
      <c r="N7770" s="41" t="s">
        <v>27269</v>
      </c>
      <c r="O7770" s="87">
        <v>0</v>
      </c>
      <c r="P7770" s="87">
        <v>0</v>
      </c>
      <c r="Q7770" s="87">
        <v>0</v>
      </c>
      <c r="R7770" s="87">
        <v>0</v>
      </c>
      <c r="S7770" s="87"/>
      <c r="T7770" s="87"/>
      <c r="U7770" s="85" t="s">
        <v>112</v>
      </c>
      <c r="V7770" s="179"/>
      <c r="W7770" s="7"/>
      <c r="X7770" s="3"/>
      <c r="Y7770" s="3"/>
      <c r="Z7770" s="211">
        <v>101933</v>
      </c>
      <c r="AA7770" s="11"/>
      <c r="AB7770" s="123" t="s">
        <v>7939</v>
      </c>
      <c r="AC7770" s="124"/>
      <c r="AD7770" s="41"/>
      <c r="AE7770" s="41"/>
      <c r="AF7770" s="191"/>
      <c r="AG7770" s="41"/>
      <c r="AH7770" s="41" t="s">
        <v>7952</v>
      </c>
      <c r="AI7770" s="80" t="s">
        <v>6</v>
      </c>
      <c r="AJ7770" s="41"/>
      <c r="AK7770" s="3"/>
      <c r="AL7770" s="85"/>
      <c r="AM7770" s="151" t="s">
        <v>28169</v>
      </c>
      <c r="AN7770" s="15"/>
      <c r="AO7770" s="166"/>
      <c r="AP7770" s="5">
        <f t="shared" si="122"/>
        <v>0</v>
      </c>
      <c r="AQ7770" s="16"/>
      <c r="AR7770" s="205">
        <v>1</v>
      </c>
      <c r="AS7770" s="16"/>
      <c r="AT7770" s="16"/>
      <c r="AU7770" s="16"/>
      <c r="AV7770" s="16"/>
      <c r="AW7770" s="16"/>
      <c r="AX7770" s="16"/>
    </row>
    <row r="7771" spans="1:50" s="13" customFormat="1" ht="15" hidden="1" customHeight="1" x14ac:dyDescent="0.2">
      <c r="A7771" s="7" t="s">
        <v>28776</v>
      </c>
      <c r="B7771" s="3" t="s">
        <v>28373</v>
      </c>
      <c r="C7771" s="85" t="s">
        <v>7939</v>
      </c>
      <c r="D7771" s="85" t="s">
        <v>13090</v>
      </c>
      <c r="E7771" s="202" t="s">
        <v>9112</v>
      </c>
      <c r="F7771" s="85" t="s">
        <v>14</v>
      </c>
      <c r="G7771" s="85" t="s">
        <v>17</v>
      </c>
      <c r="H7771" s="85" t="s">
        <v>20690</v>
      </c>
      <c r="I7771" s="3" t="s">
        <v>20861</v>
      </c>
      <c r="J7771" s="85" t="s">
        <v>4400</v>
      </c>
      <c r="K7771" s="7" t="s">
        <v>4422</v>
      </c>
      <c r="L7771" s="3"/>
      <c r="M7771" s="3"/>
      <c r="N7771" s="41" t="s">
        <v>7950</v>
      </c>
      <c r="O7771" s="87">
        <v>0</v>
      </c>
      <c r="P7771" s="87">
        <v>0</v>
      </c>
      <c r="Q7771" s="87">
        <v>0</v>
      </c>
      <c r="R7771" s="87">
        <v>0</v>
      </c>
      <c r="S7771" s="87"/>
      <c r="T7771" s="87"/>
      <c r="U7771" s="85" t="s">
        <v>112</v>
      </c>
      <c r="V7771" s="179"/>
      <c r="W7771" s="7"/>
      <c r="X7771" s="3"/>
      <c r="Y7771" s="3"/>
      <c r="Z7771" s="146">
        <v>126761</v>
      </c>
      <c r="AA7771" s="11"/>
      <c r="AB7771" s="123" t="s">
        <v>7939</v>
      </c>
      <c r="AC7771" s="124"/>
      <c r="AD7771" s="41"/>
      <c r="AE7771" s="41"/>
      <c r="AF7771" s="191"/>
      <c r="AG7771" s="41"/>
      <c r="AH7771" s="41" t="s">
        <v>21023</v>
      </c>
      <c r="AI7771" s="80" t="s">
        <v>6</v>
      </c>
      <c r="AJ7771" s="41"/>
      <c r="AK7771" s="3"/>
      <c r="AL7771" s="85"/>
      <c r="AM7771" s="151" t="s">
        <v>28169</v>
      </c>
      <c r="AN7771" s="15"/>
      <c r="AO7771" s="166"/>
      <c r="AP7771" s="5">
        <f t="shared" si="122"/>
        <v>0</v>
      </c>
      <c r="AQ7771" s="16"/>
      <c r="AR7771" s="205">
        <v>1</v>
      </c>
      <c r="AS7771" s="16"/>
      <c r="AT7771" s="16"/>
      <c r="AU7771" s="16"/>
      <c r="AV7771" s="16"/>
      <c r="AW7771" s="16"/>
      <c r="AX7771" s="16"/>
    </row>
    <row r="7772" spans="1:50" s="13" customFormat="1" ht="15" hidden="1" customHeight="1" x14ac:dyDescent="0.2">
      <c r="A7772" s="7" t="s">
        <v>28777</v>
      </c>
      <c r="B7772" s="3" t="s">
        <v>28374</v>
      </c>
      <c r="C7772" s="85" t="s">
        <v>7939</v>
      </c>
      <c r="D7772" s="85" t="s">
        <v>13090</v>
      </c>
      <c r="E7772" s="202" t="s">
        <v>7951</v>
      </c>
      <c r="F7772" s="85" t="s">
        <v>64</v>
      </c>
      <c r="G7772" s="85" t="s">
        <v>16220</v>
      </c>
      <c r="H7772" s="85" t="s">
        <v>20690</v>
      </c>
      <c r="I7772" s="3" t="s">
        <v>10188</v>
      </c>
      <c r="J7772" s="85" t="s">
        <v>4400</v>
      </c>
      <c r="K7772" s="7" t="s">
        <v>8382</v>
      </c>
      <c r="L7772" s="3"/>
      <c r="M7772" s="3"/>
      <c r="N7772" s="41" t="s">
        <v>28375</v>
      </c>
      <c r="O7772" s="87">
        <v>0</v>
      </c>
      <c r="P7772" s="87">
        <v>0</v>
      </c>
      <c r="Q7772" s="87">
        <v>0</v>
      </c>
      <c r="R7772" s="87">
        <v>0</v>
      </c>
      <c r="S7772" s="87"/>
      <c r="T7772" s="87"/>
      <c r="U7772" s="85" t="s">
        <v>112</v>
      </c>
      <c r="V7772" s="179"/>
      <c r="W7772" s="7"/>
      <c r="X7772" s="3"/>
      <c r="Y7772" s="3"/>
      <c r="Z7772" s="146">
        <v>1210</v>
      </c>
      <c r="AA7772" s="11"/>
      <c r="AB7772" s="123" t="s">
        <v>7939</v>
      </c>
      <c r="AC7772" s="124"/>
      <c r="AD7772" s="41"/>
      <c r="AE7772" s="41"/>
      <c r="AF7772" s="191"/>
      <c r="AG7772" s="41"/>
      <c r="AH7772" s="41" t="s">
        <v>7967</v>
      </c>
      <c r="AI7772" s="80" t="s">
        <v>6</v>
      </c>
      <c r="AJ7772" s="41"/>
      <c r="AK7772" s="3"/>
      <c r="AL7772" s="85"/>
      <c r="AM7772" s="151" t="s">
        <v>28169</v>
      </c>
      <c r="AN7772" s="15"/>
      <c r="AO7772" s="166"/>
      <c r="AP7772" s="5">
        <f t="shared" si="122"/>
        <v>0</v>
      </c>
      <c r="AQ7772" s="16"/>
      <c r="AR7772" s="205">
        <v>1</v>
      </c>
      <c r="AS7772" s="16"/>
      <c r="AT7772" s="16"/>
      <c r="AU7772" s="16"/>
      <c r="AV7772" s="16"/>
      <c r="AW7772" s="16"/>
      <c r="AX7772" s="16"/>
    </row>
    <row r="7773" spans="1:50" s="13" customFormat="1" ht="15" hidden="1" customHeight="1" x14ac:dyDescent="0.2">
      <c r="A7773" s="7" t="s">
        <v>28778</v>
      </c>
      <c r="B7773" s="3" t="s">
        <v>28376</v>
      </c>
      <c r="C7773" s="85" t="s">
        <v>7939</v>
      </c>
      <c r="D7773" s="85" t="s">
        <v>13090</v>
      </c>
      <c r="E7773" s="202" t="s">
        <v>7951</v>
      </c>
      <c r="F7773" s="85" t="s">
        <v>34</v>
      </c>
      <c r="G7773" s="85" t="s">
        <v>38</v>
      </c>
      <c r="H7773" s="85" t="s">
        <v>20690</v>
      </c>
      <c r="I7773" s="3" t="s">
        <v>8095</v>
      </c>
      <c r="J7773" s="85" t="s">
        <v>124</v>
      </c>
      <c r="K7773" s="7" t="s">
        <v>4412</v>
      </c>
      <c r="L7773" s="3"/>
      <c r="M7773" s="3"/>
      <c r="N7773" s="41" t="s">
        <v>7950</v>
      </c>
      <c r="O7773" s="87">
        <v>0</v>
      </c>
      <c r="P7773" s="87">
        <v>0</v>
      </c>
      <c r="Q7773" s="87">
        <v>0</v>
      </c>
      <c r="R7773" s="87">
        <v>0</v>
      </c>
      <c r="S7773" s="87"/>
      <c r="T7773" s="87"/>
      <c r="U7773" s="85" t="s">
        <v>112</v>
      </c>
      <c r="V7773" s="179"/>
      <c r="W7773" s="7"/>
      <c r="X7773" s="3"/>
      <c r="Y7773" s="3"/>
      <c r="Z7773" s="146">
        <v>1039475</v>
      </c>
      <c r="AA7773" s="11"/>
      <c r="AB7773" s="123" t="s">
        <v>7939</v>
      </c>
      <c r="AC7773" s="124"/>
      <c r="AD7773" s="41"/>
      <c r="AE7773" s="41"/>
      <c r="AF7773" s="191"/>
      <c r="AG7773" s="41"/>
      <c r="AH7773" s="41" t="s">
        <v>7952</v>
      </c>
      <c r="AI7773" s="80" t="s">
        <v>6</v>
      </c>
      <c r="AJ7773" s="41"/>
      <c r="AK7773" s="3"/>
      <c r="AL7773" s="85"/>
      <c r="AM7773" s="151" t="s">
        <v>28169</v>
      </c>
      <c r="AN7773" s="15"/>
      <c r="AO7773" s="166"/>
      <c r="AP7773" s="5">
        <f t="shared" si="122"/>
        <v>0</v>
      </c>
      <c r="AQ7773" s="16"/>
      <c r="AR7773" s="205">
        <v>1</v>
      </c>
      <c r="AS7773" s="16"/>
      <c r="AT7773" s="16"/>
      <c r="AU7773" s="16"/>
      <c r="AV7773" s="16"/>
      <c r="AW7773" s="16"/>
      <c r="AX7773" s="16"/>
    </row>
    <row r="7774" spans="1:50" s="13" customFormat="1" ht="15" hidden="1" customHeight="1" x14ac:dyDescent="0.2">
      <c r="A7774" s="7" t="s">
        <v>11517</v>
      </c>
      <c r="B7774" s="3" t="s">
        <v>11518</v>
      </c>
      <c r="C7774" s="85" t="s">
        <v>7939</v>
      </c>
      <c r="D7774" s="85" t="s">
        <v>13090</v>
      </c>
      <c r="E7774" s="202" t="s">
        <v>154</v>
      </c>
      <c r="F7774" s="85" t="s">
        <v>55</v>
      </c>
      <c r="G7774" s="85" t="s">
        <v>15355</v>
      </c>
      <c r="H7774" s="85" t="s">
        <v>20690</v>
      </c>
      <c r="I7774" s="3" t="s">
        <v>7978</v>
      </c>
      <c r="J7774" s="85" t="s">
        <v>4435</v>
      </c>
      <c r="K7774" s="7" t="s">
        <v>3838</v>
      </c>
      <c r="L7774" s="3"/>
      <c r="M7774" s="3"/>
      <c r="N7774" s="41" t="s">
        <v>11519</v>
      </c>
      <c r="O7774" s="87">
        <v>56047</v>
      </c>
      <c r="P7774" s="87">
        <v>56047</v>
      </c>
      <c r="Q7774" s="87">
        <v>0</v>
      </c>
      <c r="R7774" s="87">
        <v>0</v>
      </c>
      <c r="S7774" s="87"/>
      <c r="T7774" s="87"/>
      <c r="U7774" s="85">
        <v>2009</v>
      </c>
      <c r="V7774" s="179"/>
      <c r="W7774" s="7"/>
      <c r="X7774" s="3"/>
      <c r="Y7774" s="3"/>
      <c r="Z7774" s="146">
        <v>50553</v>
      </c>
      <c r="AA7774" s="11"/>
      <c r="AB7774" s="123" t="s">
        <v>7939</v>
      </c>
      <c r="AC7774" s="124"/>
      <c r="AD7774" s="41"/>
      <c r="AE7774" s="41"/>
      <c r="AF7774" s="191">
        <v>43927</v>
      </c>
      <c r="AG7774" s="41"/>
      <c r="AH7774" s="41" t="s">
        <v>8024</v>
      </c>
      <c r="AI7774" s="80" t="s">
        <v>6</v>
      </c>
      <c r="AJ7774" s="41"/>
      <c r="AK7774" s="3"/>
      <c r="AL7774" s="85"/>
      <c r="AM7774" s="151" t="s">
        <v>19998</v>
      </c>
      <c r="AN7774" s="15"/>
      <c r="AO7774" s="166"/>
      <c r="AP7774" s="5">
        <f t="shared" si="122"/>
        <v>0</v>
      </c>
      <c r="AQ7774" s="16"/>
      <c r="AR7774" s="205">
        <v>1</v>
      </c>
      <c r="AS7774" s="16"/>
      <c r="AT7774" s="16"/>
      <c r="AU7774" s="16"/>
      <c r="AV7774" s="16"/>
      <c r="AW7774" s="16"/>
      <c r="AX7774" s="16"/>
    </row>
    <row r="7775" spans="1:50" s="13" customFormat="1" ht="15" hidden="1" customHeight="1" x14ac:dyDescent="0.2">
      <c r="A7775" s="7" t="s">
        <v>28779</v>
      </c>
      <c r="B7775" s="3" t="s">
        <v>28377</v>
      </c>
      <c r="C7775" s="85" t="s">
        <v>7939</v>
      </c>
      <c r="D7775" s="85" t="s">
        <v>13090</v>
      </c>
      <c r="E7775" s="202" t="s">
        <v>7951</v>
      </c>
      <c r="F7775" s="85" t="s">
        <v>34</v>
      </c>
      <c r="G7775" s="85" t="s">
        <v>35</v>
      </c>
      <c r="H7775" s="85" t="s">
        <v>20688</v>
      </c>
      <c r="I7775" s="7" t="s">
        <v>8125</v>
      </c>
      <c r="J7775" s="85" t="s">
        <v>124</v>
      </c>
      <c r="K7775" s="7" t="s">
        <v>125</v>
      </c>
      <c r="L7775" s="3"/>
      <c r="M7775" s="3"/>
      <c r="N7775" s="41" t="s">
        <v>7950</v>
      </c>
      <c r="O7775" s="87">
        <v>0</v>
      </c>
      <c r="P7775" s="87">
        <v>0</v>
      </c>
      <c r="Q7775" s="87">
        <v>0</v>
      </c>
      <c r="R7775" s="87">
        <v>0</v>
      </c>
      <c r="S7775" s="87"/>
      <c r="T7775" s="87"/>
      <c r="U7775" s="85" t="s">
        <v>112</v>
      </c>
      <c r="V7775" s="179"/>
      <c r="W7775" s="7"/>
      <c r="X7775" s="3"/>
      <c r="Y7775" s="3"/>
      <c r="Z7775" s="146">
        <v>215</v>
      </c>
      <c r="AA7775" s="11"/>
      <c r="AB7775" s="123" t="s">
        <v>7939</v>
      </c>
      <c r="AC7775" s="124"/>
      <c r="AD7775" s="41"/>
      <c r="AE7775" s="41"/>
      <c r="AF7775" s="191"/>
      <c r="AG7775" s="41"/>
      <c r="AH7775" s="41" t="s">
        <v>7952</v>
      </c>
      <c r="AI7775" s="80" t="s">
        <v>6</v>
      </c>
      <c r="AJ7775" s="41"/>
      <c r="AK7775" s="3"/>
      <c r="AL7775" s="85"/>
      <c r="AM7775" s="151" t="s">
        <v>28169</v>
      </c>
      <c r="AN7775" s="15"/>
      <c r="AO7775" s="166"/>
      <c r="AP7775" s="5">
        <f t="shared" si="122"/>
        <v>0</v>
      </c>
      <c r="AQ7775" s="16"/>
      <c r="AR7775" s="205">
        <v>1</v>
      </c>
      <c r="AS7775" s="16"/>
      <c r="AT7775" s="16"/>
      <c r="AU7775" s="16"/>
      <c r="AV7775" s="16"/>
      <c r="AW7775" s="16"/>
      <c r="AX7775" s="16"/>
    </row>
    <row r="7776" spans="1:50" s="13" customFormat="1" ht="15" hidden="1" customHeight="1" x14ac:dyDescent="0.2">
      <c r="A7776" s="7" t="s">
        <v>28780</v>
      </c>
      <c r="B7776" s="3" t="s">
        <v>28378</v>
      </c>
      <c r="C7776" s="85" t="s">
        <v>7939</v>
      </c>
      <c r="D7776" s="85" t="s">
        <v>13090</v>
      </c>
      <c r="E7776" s="202" t="s">
        <v>7951</v>
      </c>
      <c r="F7776" s="85" t="s">
        <v>14</v>
      </c>
      <c r="G7776" s="85" t="s">
        <v>20</v>
      </c>
      <c r="H7776" s="85" t="s">
        <v>20689</v>
      </c>
      <c r="I7776" s="3" t="s">
        <v>16770</v>
      </c>
      <c r="J7776" s="85" t="s">
        <v>5668</v>
      </c>
      <c r="K7776" s="7" t="s">
        <v>5669</v>
      </c>
      <c r="L7776" s="3"/>
      <c r="M7776" s="3"/>
      <c r="N7776" s="41" t="s">
        <v>25431</v>
      </c>
      <c r="O7776" s="87">
        <v>0</v>
      </c>
      <c r="P7776" s="87">
        <v>0</v>
      </c>
      <c r="Q7776" s="87">
        <v>0</v>
      </c>
      <c r="R7776" s="87">
        <v>0</v>
      </c>
      <c r="S7776" s="87"/>
      <c r="T7776" s="87"/>
      <c r="U7776" s="85" t="s">
        <v>112</v>
      </c>
      <c r="V7776" s="179"/>
      <c r="W7776" s="7"/>
      <c r="X7776" s="3"/>
      <c r="Y7776" s="3"/>
      <c r="Z7776" s="146">
        <v>55722</v>
      </c>
      <c r="AA7776" s="11"/>
      <c r="AB7776" s="123" t="s">
        <v>7939</v>
      </c>
      <c r="AC7776" s="124"/>
      <c r="AD7776" s="41"/>
      <c r="AE7776" s="41"/>
      <c r="AF7776" s="191"/>
      <c r="AG7776" s="41"/>
      <c r="AH7776" s="41" t="s">
        <v>7952</v>
      </c>
      <c r="AI7776" s="80" t="s">
        <v>6</v>
      </c>
      <c r="AJ7776" s="41"/>
      <c r="AK7776" s="3"/>
      <c r="AL7776" s="85"/>
      <c r="AM7776" s="151" t="s">
        <v>28169</v>
      </c>
      <c r="AN7776" s="15"/>
      <c r="AO7776" s="166"/>
      <c r="AP7776" s="5">
        <f t="shared" si="122"/>
        <v>0</v>
      </c>
      <c r="AQ7776" s="16"/>
      <c r="AR7776" s="205">
        <v>1</v>
      </c>
      <c r="AS7776" s="16"/>
      <c r="AT7776" s="16"/>
      <c r="AU7776" s="16"/>
      <c r="AV7776" s="16"/>
      <c r="AW7776" s="16"/>
      <c r="AX7776" s="16"/>
    </row>
    <row r="7777" spans="1:50" s="13" customFormat="1" ht="15" hidden="1" customHeight="1" x14ac:dyDescent="0.2">
      <c r="A7777" s="7" t="s">
        <v>28781</v>
      </c>
      <c r="B7777" s="3" t="s">
        <v>28379</v>
      </c>
      <c r="C7777" s="85" t="s">
        <v>7939</v>
      </c>
      <c r="D7777" s="85" t="s">
        <v>13090</v>
      </c>
      <c r="E7777" s="202" t="s">
        <v>7951</v>
      </c>
      <c r="F7777" s="85" t="s">
        <v>34</v>
      </c>
      <c r="G7777" s="85" t="s">
        <v>35</v>
      </c>
      <c r="H7777" s="85" t="s">
        <v>20688</v>
      </c>
      <c r="I7777" s="3" t="s">
        <v>8125</v>
      </c>
      <c r="J7777" s="85" t="s">
        <v>4400</v>
      </c>
      <c r="K7777" s="7" t="s">
        <v>3838</v>
      </c>
      <c r="L7777" s="3"/>
      <c r="M7777" s="3"/>
      <c r="N7777" s="41" t="s">
        <v>28380</v>
      </c>
      <c r="O7777" s="87">
        <v>0</v>
      </c>
      <c r="P7777" s="87">
        <v>0</v>
      </c>
      <c r="Q7777" s="87">
        <v>0</v>
      </c>
      <c r="R7777" s="87">
        <v>0</v>
      </c>
      <c r="S7777" s="87"/>
      <c r="T7777" s="87"/>
      <c r="U7777" s="85" t="s">
        <v>112</v>
      </c>
      <c r="V7777" s="179"/>
      <c r="W7777" s="7"/>
      <c r="X7777" s="3"/>
      <c r="Y7777" s="3"/>
      <c r="Z7777" s="146">
        <v>3726</v>
      </c>
      <c r="AA7777" s="11"/>
      <c r="AB7777" s="123" t="s">
        <v>7939</v>
      </c>
      <c r="AC7777" s="124"/>
      <c r="AD7777" s="41"/>
      <c r="AE7777" s="41"/>
      <c r="AF7777" s="191"/>
      <c r="AG7777" s="41"/>
      <c r="AH7777" s="41" t="s">
        <v>7952</v>
      </c>
      <c r="AI7777" s="80" t="s">
        <v>6</v>
      </c>
      <c r="AJ7777" s="41"/>
      <c r="AK7777" s="3"/>
      <c r="AL7777" s="85"/>
      <c r="AM7777" s="151" t="s">
        <v>28169</v>
      </c>
      <c r="AN7777" s="15"/>
      <c r="AO7777" s="166"/>
      <c r="AP7777" s="5">
        <f t="shared" si="122"/>
        <v>0</v>
      </c>
      <c r="AQ7777" s="16"/>
      <c r="AR7777" s="205">
        <v>1</v>
      </c>
      <c r="AS7777" s="16"/>
      <c r="AT7777" s="16"/>
      <c r="AU7777" s="16"/>
      <c r="AV7777" s="16"/>
      <c r="AW7777" s="16"/>
      <c r="AX7777" s="16"/>
    </row>
    <row r="7778" spans="1:50" s="13" customFormat="1" ht="15" hidden="1" customHeight="1" x14ac:dyDescent="0.2">
      <c r="A7778" s="7" t="s">
        <v>28782</v>
      </c>
      <c r="B7778" s="3" t="s">
        <v>28381</v>
      </c>
      <c r="C7778" s="85" t="s">
        <v>7939</v>
      </c>
      <c r="D7778" s="85" t="s">
        <v>13090</v>
      </c>
      <c r="E7778" s="202" t="s">
        <v>7951</v>
      </c>
      <c r="F7778" s="85" t="s">
        <v>14</v>
      </c>
      <c r="G7778" s="85" t="s">
        <v>17</v>
      </c>
      <c r="H7778" s="85" t="s">
        <v>20690</v>
      </c>
      <c r="I7778" s="3" t="s">
        <v>28382</v>
      </c>
      <c r="J7778" s="85" t="s">
        <v>4481</v>
      </c>
      <c r="K7778" s="7" t="s">
        <v>6500</v>
      </c>
      <c r="L7778" s="3"/>
      <c r="M7778" s="3"/>
      <c r="N7778" s="41" t="s">
        <v>7950</v>
      </c>
      <c r="O7778" s="87">
        <v>0</v>
      </c>
      <c r="P7778" s="87">
        <v>0</v>
      </c>
      <c r="Q7778" s="87">
        <v>0</v>
      </c>
      <c r="R7778" s="87">
        <v>0</v>
      </c>
      <c r="S7778" s="87"/>
      <c r="T7778" s="87"/>
      <c r="U7778" s="85" t="s">
        <v>112</v>
      </c>
      <c r="V7778" s="179"/>
      <c r="W7778" s="7"/>
      <c r="X7778" s="3"/>
      <c r="Y7778" s="3"/>
      <c r="Z7778" s="146">
        <v>35556</v>
      </c>
      <c r="AA7778" s="11"/>
      <c r="AB7778" s="123" t="s">
        <v>7939</v>
      </c>
      <c r="AC7778" s="124"/>
      <c r="AD7778" s="41"/>
      <c r="AE7778" s="41"/>
      <c r="AF7778" s="191"/>
      <c r="AG7778" s="41"/>
      <c r="AH7778" s="41" t="s">
        <v>16608</v>
      </c>
      <c r="AI7778" s="80" t="s">
        <v>6</v>
      </c>
      <c r="AJ7778" s="41"/>
      <c r="AK7778" s="3"/>
      <c r="AL7778" s="85"/>
      <c r="AM7778" s="151" t="s">
        <v>28169</v>
      </c>
      <c r="AN7778" s="15"/>
      <c r="AO7778" s="166"/>
      <c r="AP7778" s="5">
        <f t="shared" si="122"/>
        <v>0</v>
      </c>
      <c r="AQ7778" s="16"/>
      <c r="AR7778" s="205">
        <v>1</v>
      </c>
      <c r="AS7778" s="16"/>
      <c r="AT7778" s="16"/>
      <c r="AU7778" s="16"/>
      <c r="AV7778" s="16"/>
      <c r="AW7778" s="16"/>
      <c r="AX7778" s="16"/>
    </row>
    <row r="7779" spans="1:50" s="13" customFormat="1" ht="15" hidden="1" customHeight="1" x14ac:dyDescent="0.2">
      <c r="A7779" s="7" t="s">
        <v>28783</v>
      </c>
      <c r="B7779" s="3" t="s">
        <v>28383</v>
      </c>
      <c r="C7779" s="85" t="s">
        <v>7939</v>
      </c>
      <c r="D7779" s="85" t="s">
        <v>13090</v>
      </c>
      <c r="E7779" s="202" t="s">
        <v>8031</v>
      </c>
      <c r="F7779" s="85" t="s">
        <v>34</v>
      </c>
      <c r="G7779" s="85" t="s">
        <v>16219</v>
      </c>
      <c r="H7779" s="85" t="s">
        <v>20689</v>
      </c>
      <c r="I7779" s="3" t="s">
        <v>10268</v>
      </c>
      <c r="J7779" s="85" t="s">
        <v>4400</v>
      </c>
      <c r="K7779" s="7" t="s">
        <v>4422</v>
      </c>
      <c r="L7779" s="3"/>
      <c r="M7779" s="3"/>
      <c r="N7779" s="41" t="s">
        <v>7950</v>
      </c>
      <c r="O7779" s="87">
        <v>0</v>
      </c>
      <c r="P7779" s="87">
        <v>0</v>
      </c>
      <c r="Q7779" s="87">
        <v>0</v>
      </c>
      <c r="R7779" s="87">
        <v>0</v>
      </c>
      <c r="S7779" s="87"/>
      <c r="T7779" s="87"/>
      <c r="U7779" s="85" t="s">
        <v>112</v>
      </c>
      <c r="V7779" s="179"/>
      <c r="W7779" s="7"/>
      <c r="X7779" s="3"/>
      <c r="Y7779" s="3"/>
      <c r="Z7779" s="146">
        <v>240926</v>
      </c>
      <c r="AA7779" s="11"/>
      <c r="AB7779" s="123" t="s">
        <v>7939</v>
      </c>
      <c r="AC7779" s="124"/>
      <c r="AD7779" s="41"/>
      <c r="AE7779" s="41"/>
      <c r="AF7779" s="191"/>
      <c r="AG7779" s="41"/>
      <c r="AH7779" s="41" t="s">
        <v>7952</v>
      </c>
      <c r="AI7779" s="80" t="s">
        <v>6</v>
      </c>
      <c r="AJ7779" s="41"/>
      <c r="AK7779" s="3"/>
      <c r="AL7779" s="85"/>
      <c r="AM7779" s="151" t="s">
        <v>28169</v>
      </c>
      <c r="AN7779" s="15"/>
      <c r="AO7779" s="166"/>
      <c r="AP7779" s="5">
        <f t="shared" si="122"/>
        <v>0</v>
      </c>
      <c r="AQ7779" s="16"/>
      <c r="AR7779" s="205">
        <v>1</v>
      </c>
      <c r="AS7779" s="16"/>
      <c r="AT7779" s="16"/>
      <c r="AU7779" s="16"/>
      <c r="AV7779" s="16"/>
      <c r="AW7779" s="16"/>
      <c r="AX7779" s="16"/>
    </row>
    <row r="7780" spans="1:50" s="13" customFormat="1" ht="15" hidden="1" customHeight="1" x14ac:dyDescent="0.2">
      <c r="A7780" s="7" t="s">
        <v>11520</v>
      </c>
      <c r="B7780" s="3" t="s">
        <v>11521</v>
      </c>
      <c r="C7780" s="85" t="s">
        <v>7939</v>
      </c>
      <c r="D7780" s="85" t="s">
        <v>13090</v>
      </c>
      <c r="E7780" s="202" t="s">
        <v>154</v>
      </c>
      <c r="F7780" s="85" t="s">
        <v>55</v>
      </c>
      <c r="G7780" s="85" t="s">
        <v>57</v>
      </c>
      <c r="H7780" s="85" t="s">
        <v>20690</v>
      </c>
      <c r="I7780" s="3" t="s">
        <v>4564</v>
      </c>
      <c r="J7780" s="85" t="s">
        <v>4400</v>
      </c>
      <c r="K7780" s="7" t="s">
        <v>4422</v>
      </c>
      <c r="L7780" s="3"/>
      <c r="M7780" s="3"/>
      <c r="N7780" s="41" t="s">
        <v>11522</v>
      </c>
      <c r="O7780" s="87">
        <v>117310</v>
      </c>
      <c r="P7780" s="87">
        <v>26275</v>
      </c>
      <c r="Q7780" s="87">
        <v>91035</v>
      </c>
      <c r="R7780" s="87">
        <v>0</v>
      </c>
      <c r="S7780" s="87"/>
      <c r="T7780" s="87"/>
      <c r="U7780" s="85">
        <v>2007</v>
      </c>
      <c r="V7780" s="179"/>
      <c r="W7780" s="7"/>
      <c r="X7780" s="3"/>
      <c r="Y7780" s="3"/>
      <c r="Z7780" s="146">
        <v>57582</v>
      </c>
      <c r="AA7780" s="11"/>
      <c r="AB7780" s="123" t="s">
        <v>7939</v>
      </c>
      <c r="AC7780" s="124"/>
      <c r="AD7780" s="41"/>
      <c r="AE7780" s="41"/>
      <c r="AF7780" s="191">
        <v>43927</v>
      </c>
      <c r="AG7780" s="41"/>
      <c r="AH7780" s="41" t="s">
        <v>8024</v>
      </c>
      <c r="AI7780" s="80" t="s">
        <v>6</v>
      </c>
      <c r="AJ7780" s="41"/>
      <c r="AK7780" s="3"/>
      <c r="AL7780" s="85"/>
      <c r="AM7780" s="151" t="s">
        <v>19998</v>
      </c>
      <c r="AN7780" s="15"/>
      <c r="AO7780" s="166"/>
      <c r="AP7780" s="5">
        <f t="shared" si="122"/>
        <v>0</v>
      </c>
      <c r="AQ7780" s="16"/>
      <c r="AR7780" s="205">
        <v>1</v>
      </c>
      <c r="AS7780" s="16"/>
      <c r="AT7780" s="16"/>
      <c r="AU7780" s="16"/>
      <c r="AV7780" s="16"/>
      <c r="AW7780" s="16"/>
      <c r="AX7780" s="16"/>
    </row>
    <row r="7781" spans="1:50" s="13" customFormat="1" ht="15" hidden="1" customHeight="1" x14ac:dyDescent="0.2">
      <c r="A7781" s="7" t="s">
        <v>28784</v>
      </c>
      <c r="B7781" s="3" t="s">
        <v>28384</v>
      </c>
      <c r="C7781" s="85" t="s">
        <v>7939</v>
      </c>
      <c r="D7781" s="85" t="s">
        <v>13090</v>
      </c>
      <c r="E7781" s="202" t="s">
        <v>8031</v>
      </c>
      <c r="F7781" s="85" t="s">
        <v>25110</v>
      </c>
      <c r="G7781" s="85" t="s">
        <v>54</v>
      </c>
      <c r="H7781" s="85" t="s">
        <v>20690</v>
      </c>
      <c r="I7781" s="3" t="s">
        <v>10350</v>
      </c>
      <c r="J7781" s="85" t="s">
        <v>105</v>
      </c>
      <c r="K7781" s="7" t="s">
        <v>102</v>
      </c>
      <c r="L7781" s="3"/>
      <c r="M7781" s="3"/>
      <c r="N7781" s="41" t="s">
        <v>28385</v>
      </c>
      <c r="O7781" s="87">
        <v>0</v>
      </c>
      <c r="P7781" s="87">
        <v>0</v>
      </c>
      <c r="Q7781" s="87">
        <v>0</v>
      </c>
      <c r="R7781" s="87">
        <v>0</v>
      </c>
      <c r="S7781" s="87"/>
      <c r="T7781" s="87"/>
      <c r="U7781" s="85" t="s">
        <v>112</v>
      </c>
      <c r="V7781" s="179"/>
      <c r="W7781" s="7"/>
      <c r="X7781" s="3"/>
      <c r="Y7781" s="3"/>
      <c r="Z7781" s="146">
        <v>2557</v>
      </c>
      <c r="AA7781" s="11"/>
      <c r="AB7781" s="123" t="s">
        <v>7939</v>
      </c>
      <c r="AC7781" s="124"/>
      <c r="AD7781" s="41"/>
      <c r="AE7781" s="41"/>
      <c r="AF7781" s="191"/>
      <c r="AG7781" s="41"/>
      <c r="AH7781" s="41" t="s">
        <v>16609</v>
      </c>
      <c r="AI7781" s="80" t="s">
        <v>6</v>
      </c>
      <c r="AJ7781" s="41"/>
      <c r="AK7781" s="3"/>
      <c r="AL7781" s="85"/>
      <c r="AM7781" s="151" t="s">
        <v>28169</v>
      </c>
      <c r="AN7781" s="15"/>
      <c r="AO7781" s="166"/>
      <c r="AP7781" s="5">
        <f t="shared" si="122"/>
        <v>0</v>
      </c>
      <c r="AQ7781" s="16"/>
      <c r="AR7781" s="205">
        <v>1</v>
      </c>
      <c r="AS7781" s="16"/>
      <c r="AT7781" s="16"/>
      <c r="AU7781" s="16"/>
      <c r="AV7781" s="16"/>
      <c r="AW7781" s="16"/>
      <c r="AX7781" s="16"/>
    </row>
    <row r="7782" spans="1:50" s="13" customFormat="1" ht="15" hidden="1" customHeight="1" x14ac:dyDescent="0.2">
      <c r="A7782" s="7" t="s">
        <v>28785</v>
      </c>
      <c r="B7782" s="3" t="s">
        <v>28386</v>
      </c>
      <c r="C7782" s="85" t="s">
        <v>7939</v>
      </c>
      <c r="D7782" s="85" t="s">
        <v>13090</v>
      </c>
      <c r="E7782" s="202" t="s">
        <v>10070</v>
      </c>
      <c r="F7782" s="85" t="s">
        <v>14</v>
      </c>
      <c r="G7782" s="85" t="s">
        <v>17</v>
      </c>
      <c r="H7782" s="85" t="s">
        <v>20690</v>
      </c>
      <c r="I7782" s="3" t="s">
        <v>9452</v>
      </c>
      <c r="J7782" s="85" t="s">
        <v>4400</v>
      </c>
      <c r="K7782" s="7" t="s">
        <v>4422</v>
      </c>
      <c r="L7782" s="3"/>
      <c r="M7782" s="3"/>
      <c r="N7782" s="41" t="s">
        <v>28387</v>
      </c>
      <c r="O7782" s="87">
        <v>0</v>
      </c>
      <c r="P7782" s="87">
        <v>0</v>
      </c>
      <c r="Q7782" s="87">
        <v>0</v>
      </c>
      <c r="R7782" s="87">
        <v>0</v>
      </c>
      <c r="S7782" s="87"/>
      <c r="T7782" s="87"/>
      <c r="U7782" s="85" t="s">
        <v>112</v>
      </c>
      <c r="V7782" s="179"/>
      <c r="W7782" s="7"/>
      <c r="X7782" s="3"/>
      <c r="Y7782" s="3"/>
      <c r="Z7782" s="146">
        <v>35133</v>
      </c>
      <c r="AA7782" s="11"/>
      <c r="AB7782" s="123" t="s">
        <v>7939</v>
      </c>
      <c r="AC7782" s="124"/>
      <c r="AD7782" s="41"/>
      <c r="AE7782" s="41"/>
      <c r="AF7782" s="191"/>
      <c r="AG7782" s="41"/>
      <c r="AH7782" s="41" t="s">
        <v>21023</v>
      </c>
      <c r="AI7782" s="80" t="s">
        <v>6</v>
      </c>
      <c r="AJ7782" s="41"/>
      <c r="AK7782" s="3"/>
      <c r="AL7782" s="85"/>
      <c r="AM7782" s="151" t="s">
        <v>28169</v>
      </c>
      <c r="AN7782" s="15"/>
      <c r="AO7782" s="166"/>
      <c r="AP7782" s="5">
        <f t="shared" si="122"/>
        <v>0</v>
      </c>
      <c r="AQ7782" s="16"/>
      <c r="AR7782" s="205">
        <v>1</v>
      </c>
      <c r="AS7782" s="16"/>
      <c r="AT7782" s="16"/>
      <c r="AU7782" s="16"/>
      <c r="AV7782" s="16"/>
      <c r="AW7782" s="16"/>
      <c r="AX7782" s="16"/>
    </row>
    <row r="7783" spans="1:50" s="13" customFormat="1" ht="15" hidden="1" customHeight="1" x14ac:dyDescent="0.2">
      <c r="A7783" s="7" t="s">
        <v>28786</v>
      </c>
      <c r="B7783" s="3" t="s">
        <v>28388</v>
      </c>
      <c r="C7783" s="85" t="s">
        <v>7939</v>
      </c>
      <c r="D7783" s="85" t="s">
        <v>13090</v>
      </c>
      <c r="E7783" s="202" t="s">
        <v>8031</v>
      </c>
      <c r="F7783" s="85" t="s">
        <v>34</v>
      </c>
      <c r="G7783" s="85" t="s">
        <v>35</v>
      </c>
      <c r="H7783" s="85" t="s">
        <v>20688</v>
      </c>
      <c r="I7783" s="7" t="s">
        <v>8854</v>
      </c>
      <c r="J7783" s="85" t="s">
        <v>124</v>
      </c>
      <c r="K7783" s="7" t="s">
        <v>125</v>
      </c>
      <c r="L7783" s="3"/>
      <c r="M7783" s="3"/>
      <c r="N7783" s="41" t="s">
        <v>25477</v>
      </c>
      <c r="O7783" s="87">
        <v>0</v>
      </c>
      <c r="P7783" s="87">
        <v>0</v>
      </c>
      <c r="Q7783" s="87">
        <v>0</v>
      </c>
      <c r="R7783" s="87">
        <v>0</v>
      </c>
      <c r="S7783" s="87"/>
      <c r="T7783" s="87"/>
      <c r="U7783" s="85" t="s">
        <v>112</v>
      </c>
      <c r="V7783" s="179"/>
      <c r="W7783" s="7"/>
      <c r="X7783" s="3"/>
      <c r="Y7783" s="3"/>
      <c r="Z7783" s="146">
        <v>522</v>
      </c>
      <c r="AA7783" s="11"/>
      <c r="AB7783" s="123" t="s">
        <v>7939</v>
      </c>
      <c r="AC7783" s="124"/>
      <c r="AD7783" s="41"/>
      <c r="AE7783" s="41"/>
      <c r="AF7783" s="191"/>
      <c r="AG7783" s="41"/>
      <c r="AH7783" s="41" t="s">
        <v>7952</v>
      </c>
      <c r="AI7783" s="80" t="s">
        <v>6</v>
      </c>
      <c r="AJ7783" s="41"/>
      <c r="AK7783" s="3"/>
      <c r="AL7783" s="85"/>
      <c r="AM7783" s="151" t="s">
        <v>28169</v>
      </c>
      <c r="AN7783" s="15"/>
      <c r="AO7783" s="166"/>
      <c r="AP7783" s="5">
        <f t="shared" si="122"/>
        <v>0</v>
      </c>
      <c r="AQ7783" s="16"/>
      <c r="AR7783" s="205">
        <v>1</v>
      </c>
      <c r="AS7783" s="16"/>
      <c r="AT7783" s="16"/>
      <c r="AU7783" s="16"/>
      <c r="AV7783" s="16"/>
      <c r="AW7783" s="16"/>
      <c r="AX7783" s="16"/>
    </row>
    <row r="7784" spans="1:50" s="13" customFormat="1" ht="15" hidden="1" customHeight="1" x14ac:dyDescent="0.2">
      <c r="A7784" s="7" t="s">
        <v>28787</v>
      </c>
      <c r="B7784" s="3" t="s">
        <v>28389</v>
      </c>
      <c r="C7784" s="85" t="s">
        <v>7939</v>
      </c>
      <c r="D7784" s="85" t="s">
        <v>13090</v>
      </c>
      <c r="E7784" s="202" t="s">
        <v>8031</v>
      </c>
      <c r="F7784" s="85" t="s">
        <v>14</v>
      </c>
      <c r="G7784" s="85" t="s">
        <v>20</v>
      </c>
      <c r="H7784" s="85" t="s">
        <v>20689</v>
      </c>
      <c r="I7784" s="3" t="s">
        <v>16770</v>
      </c>
      <c r="J7784" s="85" t="s">
        <v>5308</v>
      </c>
      <c r="K7784" s="7" t="s">
        <v>5793</v>
      </c>
      <c r="L7784" s="3"/>
      <c r="M7784" s="3"/>
      <c r="N7784" s="41" t="s">
        <v>25424</v>
      </c>
      <c r="O7784" s="87">
        <v>0</v>
      </c>
      <c r="P7784" s="87">
        <v>0</v>
      </c>
      <c r="Q7784" s="87">
        <v>0</v>
      </c>
      <c r="R7784" s="87">
        <v>0</v>
      </c>
      <c r="S7784" s="87"/>
      <c r="T7784" s="87"/>
      <c r="U7784" s="85" t="s">
        <v>112</v>
      </c>
      <c r="V7784" s="179"/>
      <c r="W7784" s="7"/>
      <c r="X7784" s="3"/>
      <c r="Y7784" s="3"/>
      <c r="Z7784" s="146">
        <v>76200</v>
      </c>
      <c r="AA7784" s="11"/>
      <c r="AB7784" s="123" t="s">
        <v>7939</v>
      </c>
      <c r="AC7784" s="124"/>
      <c r="AD7784" s="41"/>
      <c r="AE7784" s="41"/>
      <c r="AF7784" s="191"/>
      <c r="AG7784" s="41"/>
      <c r="AH7784" s="41" t="s">
        <v>7952</v>
      </c>
      <c r="AI7784" s="80" t="s">
        <v>6</v>
      </c>
      <c r="AJ7784" s="41"/>
      <c r="AK7784" s="3"/>
      <c r="AL7784" s="85"/>
      <c r="AM7784" s="151" t="s">
        <v>28169</v>
      </c>
      <c r="AN7784" s="15"/>
      <c r="AO7784" s="166"/>
      <c r="AP7784" s="5">
        <f t="shared" si="122"/>
        <v>0</v>
      </c>
      <c r="AQ7784" s="16"/>
      <c r="AR7784" s="205">
        <v>1</v>
      </c>
      <c r="AS7784" s="16"/>
      <c r="AT7784" s="16"/>
      <c r="AU7784" s="16"/>
      <c r="AV7784" s="16"/>
      <c r="AW7784" s="16"/>
      <c r="AX7784" s="16"/>
    </row>
    <row r="7785" spans="1:50" s="13" customFormat="1" ht="15" hidden="1" customHeight="1" x14ac:dyDescent="0.2">
      <c r="A7785" s="7" t="s">
        <v>11523</v>
      </c>
      <c r="B7785" s="3" t="s">
        <v>11524</v>
      </c>
      <c r="C7785" s="85" t="s">
        <v>7939</v>
      </c>
      <c r="D7785" s="85" t="s">
        <v>13090</v>
      </c>
      <c r="E7785" s="202" t="s">
        <v>154</v>
      </c>
      <c r="F7785" s="85" t="s">
        <v>55</v>
      </c>
      <c r="G7785" s="85" t="s">
        <v>15355</v>
      </c>
      <c r="H7785" s="85" t="s">
        <v>20690</v>
      </c>
      <c r="I7785" s="3" t="s">
        <v>7579</v>
      </c>
      <c r="J7785" s="85" t="s">
        <v>4435</v>
      </c>
      <c r="K7785" s="7" t="s">
        <v>5608</v>
      </c>
      <c r="L7785" s="3"/>
      <c r="M7785" s="3"/>
      <c r="N7785" s="41" t="s">
        <v>11525</v>
      </c>
      <c r="O7785" s="87">
        <v>0</v>
      </c>
      <c r="P7785" s="87">
        <v>0</v>
      </c>
      <c r="Q7785" s="87">
        <v>0</v>
      </c>
      <c r="R7785" s="87">
        <v>0</v>
      </c>
      <c r="S7785" s="87"/>
      <c r="T7785" s="87"/>
      <c r="U7785" s="85" t="s">
        <v>112</v>
      </c>
      <c r="V7785" s="179"/>
      <c r="W7785" s="7"/>
      <c r="X7785" s="3"/>
      <c r="Y7785" s="3"/>
      <c r="Z7785" s="146">
        <v>3178</v>
      </c>
      <c r="AA7785" s="11"/>
      <c r="AB7785" s="123" t="s">
        <v>7939</v>
      </c>
      <c r="AC7785" s="124"/>
      <c r="AD7785" s="41"/>
      <c r="AE7785" s="41"/>
      <c r="AF7785" s="191">
        <v>43927</v>
      </c>
      <c r="AG7785" s="41"/>
      <c r="AH7785" s="41" t="s">
        <v>8024</v>
      </c>
      <c r="AI7785" s="80" t="s">
        <v>6</v>
      </c>
      <c r="AJ7785" s="41"/>
      <c r="AK7785" s="3"/>
      <c r="AL7785" s="85"/>
      <c r="AM7785" s="151" t="s">
        <v>19998</v>
      </c>
      <c r="AN7785" s="15"/>
      <c r="AO7785" s="166"/>
      <c r="AP7785" s="5">
        <f t="shared" si="122"/>
        <v>0</v>
      </c>
      <c r="AQ7785" s="16"/>
      <c r="AR7785" s="205">
        <v>1</v>
      </c>
      <c r="AS7785" s="16"/>
      <c r="AT7785" s="16"/>
      <c r="AU7785" s="16"/>
      <c r="AV7785" s="16"/>
      <c r="AW7785" s="16"/>
      <c r="AX7785" s="16"/>
    </row>
    <row r="7786" spans="1:50" s="13" customFormat="1" ht="15" hidden="1" customHeight="1" x14ac:dyDescent="0.2">
      <c r="A7786" s="7" t="s">
        <v>28788</v>
      </c>
      <c r="B7786" s="3" t="s">
        <v>28390</v>
      </c>
      <c r="C7786" s="85" t="s">
        <v>7939</v>
      </c>
      <c r="D7786" s="85" t="s">
        <v>13090</v>
      </c>
      <c r="E7786" s="202" t="s">
        <v>7951</v>
      </c>
      <c r="F7786" s="85" t="s">
        <v>34</v>
      </c>
      <c r="G7786" s="85" t="s">
        <v>35</v>
      </c>
      <c r="H7786" s="85" t="s">
        <v>20688</v>
      </c>
      <c r="I7786" s="7" t="s">
        <v>8125</v>
      </c>
      <c r="J7786" s="85" t="s">
        <v>4400</v>
      </c>
      <c r="K7786" s="7" t="s">
        <v>4422</v>
      </c>
      <c r="L7786" s="3"/>
      <c r="M7786" s="3"/>
      <c r="N7786" s="41" t="s">
        <v>28391</v>
      </c>
      <c r="O7786" s="87">
        <v>0</v>
      </c>
      <c r="P7786" s="87">
        <v>0</v>
      </c>
      <c r="Q7786" s="87">
        <v>0</v>
      </c>
      <c r="R7786" s="87">
        <v>0</v>
      </c>
      <c r="S7786" s="87"/>
      <c r="T7786" s="87"/>
      <c r="U7786" s="85" t="s">
        <v>112</v>
      </c>
      <c r="V7786" s="179"/>
      <c r="W7786" s="7"/>
      <c r="X7786" s="3"/>
      <c r="Y7786" s="3"/>
      <c r="Z7786" s="146">
        <v>6801</v>
      </c>
      <c r="AA7786" s="11"/>
      <c r="AB7786" s="123" t="s">
        <v>7939</v>
      </c>
      <c r="AC7786" s="124"/>
      <c r="AD7786" s="41"/>
      <c r="AE7786" s="41"/>
      <c r="AF7786" s="191"/>
      <c r="AG7786" s="41"/>
      <c r="AH7786" s="41" t="s">
        <v>7952</v>
      </c>
      <c r="AI7786" s="80" t="s">
        <v>6</v>
      </c>
      <c r="AJ7786" s="41"/>
      <c r="AK7786" s="3"/>
      <c r="AL7786" s="85"/>
      <c r="AM7786" s="151" t="s">
        <v>28169</v>
      </c>
      <c r="AN7786" s="15"/>
      <c r="AO7786" s="166"/>
      <c r="AP7786" s="5">
        <f t="shared" si="122"/>
        <v>0</v>
      </c>
      <c r="AQ7786" s="16"/>
      <c r="AR7786" s="205">
        <v>1</v>
      </c>
      <c r="AS7786" s="16"/>
      <c r="AT7786" s="16"/>
      <c r="AU7786" s="16"/>
      <c r="AV7786" s="16"/>
      <c r="AW7786" s="16"/>
      <c r="AX7786" s="16"/>
    </row>
    <row r="7787" spans="1:50" s="13" customFormat="1" ht="15" hidden="1" customHeight="1" x14ac:dyDescent="0.2">
      <c r="A7787" s="7" t="s">
        <v>28789</v>
      </c>
      <c r="B7787" s="3" t="s">
        <v>28392</v>
      </c>
      <c r="C7787" s="85" t="s">
        <v>7939</v>
      </c>
      <c r="D7787" s="85" t="s">
        <v>13090</v>
      </c>
      <c r="E7787" s="202" t="s">
        <v>7951</v>
      </c>
      <c r="F7787" s="85" t="s">
        <v>34</v>
      </c>
      <c r="G7787" s="85" t="s">
        <v>16219</v>
      </c>
      <c r="H7787" s="85" t="s">
        <v>20689</v>
      </c>
      <c r="I7787" s="3" t="s">
        <v>10268</v>
      </c>
      <c r="J7787" s="85" t="s">
        <v>4400</v>
      </c>
      <c r="K7787" s="7" t="s">
        <v>4422</v>
      </c>
      <c r="L7787" s="3"/>
      <c r="M7787" s="3"/>
      <c r="N7787" s="41" t="s">
        <v>28393</v>
      </c>
      <c r="O7787" s="87">
        <v>0</v>
      </c>
      <c r="P7787" s="87">
        <v>0</v>
      </c>
      <c r="Q7787" s="87">
        <v>0</v>
      </c>
      <c r="R7787" s="87">
        <v>0</v>
      </c>
      <c r="S7787" s="87"/>
      <c r="T7787" s="87"/>
      <c r="U7787" s="85" t="s">
        <v>112</v>
      </c>
      <c r="V7787" s="179"/>
      <c r="W7787" s="7"/>
      <c r="X7787" s="3"/>
      <c r="Y7787" s="3"/>
      <c r="Z7787" s="146">
        <v>561083</v>
      </c>
      <c r="AA7787" s="11"/>
      <c r="AB7787" s="123" t="s">
        <v>7939</v>
      </c>
      <c r="AC7787" s="124"/>
      <c r="AD7787" s="41"/>
      <c r="AE7787" s="41"/>
      <c r="AF7787" s="191"/>
      <c r="AG7787" s="41"/>
      <c r="AH7787" s="41" t="s">
        <v>7952</v>
      </c>
      <c r="AI7787" s="80" t="s">
        <v>6</v>
      </c>
      <c r="AJ7787" s="41"/>
      <c r="AK7787" s="3"/>
      <c r="AL7787" s="85"/>
      <c r="AM7787" s="151" t="s">
        <v>28169</v>
      </c>
      <c r="AN7787" s="15"/>
      <c r="AO7787" s="166"/>
      <c r="AP7787" s="5">
        <f t="shared" si="122"/>
        <v>0</v>
      </c>
      <c r="AQ7787" s="16"/>
      <c r="AR7787" s="205">
        <v>1</v>
      </c>
      <c r="AS7787" s="16"/>
      <c r="AT7787" s="16"/>
      <c r="AU7787" s="16"/>
      <c r="AV7787" s="16"/>
      <c r="AW7787" s="16"/>
      <c r="AX7787" s="16"/>
    </row>
    <row r="7788" spans="1:50" s="13" customFormat="1" ht="15" hidden="1" customHeight="1" x14ac:dyDescent="0.2">
      <c r="A7788" s="7" t="s">
        <v>28790</v>
      </c>
      <c r="B7788" s="3" t="s">
        <v>28394</v>
      </c>
      <c r="C7788" s="85" t="s">
        <v>7939</v>
      </c>
      <c r="D7788" s="85" t="s">
        <v>13090</v>
      </c>
      <c r="E7788" s="202" t="s">
        <v>7951</v>
      </c>
      <c r="F7788" s="85" t="s">
        <v>14</v>
      </c>
      <c r="G7788" s="85" t="s">
        <v>20</v>
      </c>
      <c r="H7788" s="85" t="s">
        <v>20689</v>
      </c>
      <c r="I7788" s="3" t="s">
        <v>16770</v>
      </c>
      <c r="J7788" s="85" t="s">
        <v>5308</v>
      </c>
      <c r="K7788" s="7" t="s">
        <v>10578</v>
      </c>
      <c r="L7788" s="3"/>
      <c r="M7788" s="3"/>
      <c r="N7788" s="41" t="s">
        <v>28395</v>
      </c>
      <c r="O7788" s="87">
        <v>0</v>
      </c>
      <c r="P7788" s="87">
        <v>0</v>
      </c>
      <c r="Q7788" s="87">
        <v>0</v>
      </c>
      <c r="R7788" s="87">
        <v>0</v>
      </c>
      <c r="S7788" s="87"/>
      <c r="T7788" s="87"/>
      <c r="U7788" s="85" t="s">
        <v>112</v>
      </c>
      <c r="V7788" s="179"/>
      <c r="W7788" s="7"/>
      <c r="X7788" s="3"/>
      <c r="Y7788" s="3"/>
      <c r="Z7788" s="146">
        <v>2599</v>
      </c>
      <c r="AA7788" s="11"/>
      <c r="AB7788" s="123" t="s">
        <v>7939</v>
      </c>
      <c r="AC7788" s="124"/>
      <c r="AD7788" s="41"/>
      <c r="AE7788" s="41"/>
      <c r="AF7788" s="191"/>
      <c r="AG7788" s="41"/>
      <c r="AH7788" s="41" t="s">
        <v>7952</v>
      </c>
      <c r="AI7788" s="80" t="s">
        <v>6</v>
      </c>
      <c r="AJ7788" s="41"/>
      <c r="AK7788" s="3"/>
      <c r="AL7788" s="85"/>
      <c r="AM7788" s="151" t="s">
        <v>28169</v>
      </c>
      <c r="AN7788" s="15"/>
      <c r="AO7788" s="166"/>
      <c r="AP7788" s="5">
        <f t="shared" si="122"/>
        <v>0</v>
      </c>
      <c r="AQ7788" s="16"/>
      <c r="AR7788" s="205">
        <v>1</v>
      </c>
      <c r="AS7788" s="16"/>
      <c r="AT7788" s="16"/>
      <c r="AU7788" s="16"/>
      <c r="AV7788" s="16"/>
      <c r="AW7788" s="16"/>
      <c r="AX7788" s="16"/>
    </row>
    <row r="7789" spans="1:50" s="13" customFormat="1" ht="15" hidden="1" customHeight="1" x14ac:dyDescent="0.2">
      <c r="A7789" s="7" t="s">
        <v>28791</v>
      </c>
      <c r="B7789" s="3" t="s">
        <v>28396</v>
      </c>
      <c r="C7789" s="85" t="s">
        <v>7939</v>
      </c>
      <c r="D7789" s="85" t="s">
        <v>13090</v>
      </c>
      <c r="E7789" s="202" t="s">
        <v>7951</v>
      </c>
      <c r="F7789" s="85" t="s">
        <v>68</v>
      </c>
      <c r="G7789" s="85" t="s">
        <v>16221</v>
      </c>
      <c r="H7789" s="85" t="s">
        <v>20690</v>
      </c>
      <c r="I7789" s="3" t="s">
        <v>9556</v>
      </c>
      <c r="J7789" s="85" t="s">
        <v>4400</v>
      </c>
      <c r="K7789" s="7" t="s">
        <v>4422</v>
      </c>
      <c r="L7789" s="3"/>
      <c r="M7789" s="3"/>
      <c r="N7789" s="41" t="s">
        <v>28397</v>
      </c>
      <c r="O7789" s="87">
        <v>0</v>
      </c>
      <c r="P7789" s="87">
        <v>0</v>
      </c>
      <c r="Q7789" s="87">
        <v>0</v>
      </c>
      <c r="R7789" s="87">
        <v>0</v>
      </c>
      <c r="S7789" s="87"/>
      <c r="T7789" s="87"/>
      <c r="U7789" s="85" t="s">
        <v>112</v>
      </c>
      <c r="V7789" s="179"/>
      <c r="W7789" s="7"/>
      <c r="X7789" s="3"/>
      <c r="Y7789" s="3"/>
      <c r="Z7789" s="146">
        <v>65280</v>
      </c>
      <c r="AA7789" s="11"/>
      <c r="AB7789" s="123" t="s">
        <v>7939</v>
      </c>
      <c r="AC7789" s="124"/>
      <c r="AD7789" s="41"/>
      <c r="AE7789" s="41"/>
      <c r="AF7789" s="191"/>
      <c r="AG7789" s="41"/>
      <c r="AH7789" s="41" t="s">
        <v>8189</v>
      </c>
      <c r="AI7789" s="80" t="s">
        <v>6</v>
      </c>
      <c r="AJ7789" s="41"/>
      <c r="AK7789" s="3"/>
      <c r="AL7789" s="85"/>
      <c r="AM7789" s="151" t="s">
        <v>28169</v>
      </c>
      <c r="AN7789" s="15"/>
      <c r="AO7789" s="166"/>
      <c r="AP7789" s="5">
        <f t="shared" si="122"/>
        <v>0</v>
      </c>
      <c r="AQ7789" s="16"/>
      <c r="AR7789" s="205">
        <v>1</v>
      </c>
      <c r="AS7789" s="16"/>
      <c r="AT7789" s="16"/>
      <c r="AU7789" s="16"/>
      <c r="AV7789" s="16"/>
      <c r="AW7789" s="16"/>
      <c r="AX7789" s="16"/>
    </row>
    <row r="7790" spans="1:50" s="13" customFormat="1" ht="15" hidden="1" customHeight="1" x14ac:dyDescent="0.2">
      <c r="A7790" s="7" t="s">
        <v>28792</v>
      </c>
      <c r="B7790" s="3" t="s">
        <v>28398</v>
      </c>
      <c r="C7790" s="85" t="s">
        <v>7939</v>
      </c>
      <c r="D7790" s="85" t="s">
        <v>13090</v>
      </c>
      <c r="E7790" s="202" t="s">
        <v>7951</v>
      </c>
      <c r="F7790" s="85" t="s">
        <v>34</v>
      </c>
      <c r="G7790" s="85" t="s">
        <v>35</v>
      </c>
      <c r="H7790" s="85" t="s">
        <v>20688</v>
      </c>
      <c r="I7790" s="7" t="s">
        <v>11263</v>
      </c>
      <c r="J7790" s="85" t="s">
        <v>4400</v>
      </c>
      <c r="K7790" s="7" t="s">
        <v>4422</v>
      </c>
      <c r="L7790" s="3"/>
      <c r="M7790" s="3"/>
      <c r="N7790" s="41" t="s">
        <v>27107</v>
      </c>
      <c r="O7790" s="87">
        <v>0</v>
      </c>
      <c r="P7790" s="87">
        <v>0</v>
      </c>
      <c r="Q7790" s="87">
        <v>0</v>
      </c>
      <c r="R7790" s="87">
        <v>0</v>
      </c>
      <c r="S7790" s="87"/>
      <c r="T7790" s="87"/>
      <c r="U7790" s="85" t="s">
        <v>112</v>
      </c>
      <c r="V7790" s="179"/>
      <c r="W7790" s="7"/>
      <c r="X7790" s="3"/>
      <c r="Y7790" s="3"/>
      <c r="Z7790" s="146">
        <v>544207</v>
      </c>
      <c r="AA7790" s="11"/>
      <c r="AB7790" s="123" t="s">
        <v>7939</v>
      </c>
      <c r="AC7790" s="124"/>
      <c r="AD7790" s="41"/>
      <c r="AE7790" s="41"/>
      <c r="AF7790" s="191"/>
      <c r="AG7790" s="41"/>
      <c r="AH7790" s="41" t="s">
        <v>7952</v>
      </c>
      <c r="AI7790" s="80" t="s">
        <v>6</v>
      </c>
      <c r="AJ7790" s="41"/>
      <c r="AK7790" s="3"/>
      <c r="AL7790" s="85"/>
      <c r="AM7790" s="151" t="s">
        <v>28169</v>
      </c>
      <c r="AN7790" s="15"/>
      <c r="AO7790" s="166"/>
      <c r="AP7790" s="5">
        <f t="shared" si="122"/>
        <v>0</v>
      </c>
      <c r="AQ7790" s="16"/>
      <c r="AR7790" s="205">
        <v>1</v>
      </c>
      <c r="AS7790" s="16"/>
      <c r="AT7790" s="16"/>
      <c r="AU7790" s="16"/>
      <c r="AV7790" s="16"/>
      <c r="AW7790" s="16"/>
      <c r="AX7790" s="16"/>
    </row>
    <row r="7791" spans="1:50" s="13" customFormat="1" ht="15" hidden="1" customHeight="1" x14ac:dyDescent="0.2">
      <c r="A7791" s="7" t="s">
        <v>28793</v>
      </c>
      <c r="B7791" s="3" t="s">
        <v>28399</v>
      </c>
      <c r="C7791" s="85" t="s">
        <v>7939</v>
      </c>
      <c r="D7791" s="85" t="s">
        <v>13090</v>
      </c>
      <c r="E7791" s="202" t="s">
        <v>8031</v>
      </c>
      <c r="F7791" s="85" t="s">
        <v>34</v>
      </c>
      <c r="G7791" s="85" t="s">
        <v>35</v>
      </c>
      <c r="H7791" s="85" t="s">
        <v>20688</v>
      </c>
      <c r="I7791" s="7" t="s">
        <v>8125</v>
      </c>
      <c r="J7791" s="85" t="s">
        <v>4435</v>
      </c>
      <c r="K7791" s="7" t="s">
        <v>4871</v>
      </c>
      <c r="L7791" s="3"/>
      <c r="M7791" s="3"/>
      <c r="N7791" s="41" t="s">
        <v>22300</v>
      </c>
      <c r="O7791" s="87">
        <v>0</v>
      </c>
      <c r="P7791" s="87">
        <v>0</v>
      </c>
      <c r="Q7791" s="87">
        <v>0</v>
      </c>
      <c r="R7791" s="87">
        <v>0</v>
      </c>
      <c r="S7791" s="87"/>
      <c r="T7791" s="87"/>
      <c r="U7791" s="85" t="s">
        <v>112</v>
      </c>
      <c r="V7791" s="179"/>
      <c r="W7791" s="7"/>
      <c r="X7791" s="3"/>
      <c r="Y7791" s="3"/>
      <c r="Z7791" s="146">
        <v>167587</v>
      </c>
      <c r="AA7791" s="11"/>
      <c r="AB7791" s="123" t="s">
        <v>7939</v>
      </c>
      <c r="AC7791" s="124"/>
      <c r="AD7791" s="41"/>
      <c r="AE7791" s="41"/>
      <c r="AF7791" s="191"/>
      <c r="AG7791" s="41"/>
      <c r="AH7791" s="41" t="s">
        <v>7952</v>
      </c>
      <c r="AI7791" s="80" t="s">
        <v>6</v>
      </c>
      <c r="AJ7791" s="41"/>
      <c r="AK7791" s="3"/>
      <c r="AL7791" s="85"/>
      <c r="AM7791" s="151" t="s">
        <v>28169</v>
      </c>
      <c r="AN7791" s="15"/>
      <c r="AO7791" s="166"/>
      <c r="AP7791" s="5">
        <f t="shared" si="122"/>
        <v>0</v>
      </c>
      <c r="AQ7791" s="16"/>
      <c r="AR7791" s="205">
        <v>1</v>
      </c>
      <c r="AS7791" s="16"/>
      <c r="AT7791" s="16"/>
      <c r="AU7791" s="16"/>
      <c r="AV7791" s="16"/>
      <c r="AW7791" s="16"/>
      <c r="AX7791" s="16"/>
    </row>
    <row r="7792" spans="1:50" s="13" customFormat="1" ht="15" hidden="1" customHeight="1" x14ac:dyDescent="0.2">
      <c r="A7792" s="7" t="s">
        <v>28794</v>
      </c>
      <c r="B7792" s="3" t="s">
        <v>28400</v>
      </c>
      <c r="C7792" s="85" t="s">
        <v>7939</v>
      </c>
      <c r="D7792" s="85" t="s">
        <v>13090</v>
      </c>
      <c r="E7792" s="202" t="s">
        <v>7951</v>
      </c>
      <c r="F7792" s="85" t="s">
        <v>40</v>
      </c>
      <c r="G7792" s="85" t="s">
        <v>43</v>
      </c>
      <c r="H7792" s="85" t="s">
        <v>20690</v>
      </c>
      <c r="I7792" s="3" t="s">
        <v>10897</v>
      </c>
      <c r="J7792" s="85" t="s">
        <v>4400</v>
      </c>
      <c r="K7792" s="7" t="s">
        <v>3838</v>
      </c>
      <c r="L7792" s="3"/>
      <c r="M7792" s="3"/>
      <c r="N7792" s="41" t="s">
        <v>28401</v>
      </c>
      <c r="O7792" s="87">
        <v>0</v>
      </c>
      <c r="P7792" s="87">
        <v>0</v>
      </c>
      <c r="Q7792" s="87">
        <v>0</v>
      </c>
      <c r="R7792" s="87">
        <v>0</v>
      </c>
      <c r="S7792" s="87"/>
      <c r="T7792" s="87"/>
      <c r="U7792" s="85" t="s">
        <v>112</v>
      </c>
      <c r="V7792" s="179"/>
      <c r="W7792" s="7"/>
      <c r="X7792" s="3"/>
      <c r="Y7792" s="3"/>
      <c r="Z7792" s="146">
        <v>1947460</v>
      </c>
      <c r="AA7792" s="11"/>
      <c r="AB7792" s="123" t="s">
        <v>7939</v>
      </c>
      <c r="AC7792" s="124"/>
      <c r="AD7792" s="41"/>
      <c r="AE7792" s="41"/>
      <c r="AF7792" s="191"/>
      <c r="AG7792" s="41"/>
      <c r="AH7792" s="41" t="s">
        <v>8211</v>
      </c>
      <c r="AI7792" s="80" t="s">
        <v>6</v>
      </c>
      <c r="AJ7792" s="41"/>
      <c r="AK7792" s="3"/>
      <c r="AL7792" s="85"/>
      <c r="AM7792" s="151" t="s">
        <v>28169</v>
      </c>
      <c r="AN7792" s="15"/>
      <c r="AO7792" s="166"/>
      <c r="AP7792" s="5">
        <f t="shared" si="122"/>
        <v>0</v>
      </c>
      <c r="AQ7792" s="16"/>
      <c r="AR7792" s="205">
        <v>1</v>
      </c>
      <c r="AS7792" s="16"/>
      <c r="AT7792" s="16"/>
      <c r="AU7792" s="16"/>
      <c r="AV7792" s="16"/>
      <c r="AW7792" s="16"/>
      <c r="AX7792" s="16"/>
    </row>
    <row r="7793" spans="1:50" s="13" customFormat="1" ht="15" hidden="1" customHeight="1" x14ac:dyDescent="0.2">
      <c r="A7793" s="7" t="s">
        <v>28795</v>
      </c>
      <c r="B7793" s="3" t="s">
        <v>28402</v>
      </c>
      <c r="C7793" s="85" t="s">
        <v>7939</v>
      </c>
      <c r="D7793" s="85" t="s">
        <v>13090</v>
      </c>
      <c r="E7793" s="202" t="s">
        <v>8031</v>
      </c>
      <c r="F7793" s="85" t="s">
        <v>14</v>
      </c>
      <c r="G7793" s="85" t="s">
        <v>20</v>
      </c>
      <c r="H7793" s="85" t="s">
        <v>20689</v>
      </c>
      <c r="I7793" s="3" t="s">
        <v>16770</v>
      </c>
      <c r="J7793" s="85" t="s">
        <v>4400</v>
      </c>
      <c r="K7793" s="7" t="s">
        <v>3838</v>
      </c>
      <c r="L7793" s="3"/>
      <c r="M7793" s="3"/>
      <c r="N7793" s="41" t="s">
        <v>7950</v>
      </c>
      <c r="O7793" s="87">
        <v>0</v>
      </c>
      <c r="P7793" s="87">
        <v>0</v>
      </c>
      <c r="Q7793" s="87">
        <v>0</v>
      </c>
      <c r="R7793" s="87">
        <v>0</v>
      </c>
      <c r="S7793" s="87"/>
      <c r="T7793" s="87"/>
      <c r="U7793" s="85" t="s">
        <v>112</v>
      </c>
      <c r="V7793" s="179"/>
      <c r="W7793" s="7"/>
      <c r="X7793" s="3"/>
      <c r="Y7793" s="3"/>
      <c r="Z7793" s="146">
        <v>1046945</v>
      </c>
      <c r="AA7793" s="11"/>
      <c r="AB7793" s="123" t="s">
        <v>7939</v>
      </c>
      <c r="AC7793" s="124"/>
      <c r="AD7793" s="41"/>
      <c r="AE7793" s="41"/>
      <c r="AF7793" s="191"/>
      <c r="AG7793" s="41"/>
      <c r="AH7793" s="41" t="s">
        <v>7952</v>
      </c>
      <c r="AI7793" s="80" t="s">
        <v>6</v>
      </c>
      <c r="AJ7793" s="41"/>
      <c r="AK7793" s="3"/>
      <c r="AL7793" s="85"/>
      <c r="AM7793" s="151" t="s">
        <v>28169</v>
      </c>
      <c r="AN7793" s="15"/>
      <c r="AO7793" s="166"/>
      <c r="AP7793" s="5">
        <f t="shared" si="122"/>
        <v>0</v>
      </c>
      <c r="AQ7793" s="16"/>
      <c r="AR7793" s="205">
        <v>1</v>
      </c>
      <c r="AS7793" s="16"/>
      <c r="AT7793" s="16"/>
      <c r="AU7793" s="16"/>
      <c r="AV7793" s="16"/>
      <c r="AW7793" s="16"/>
      <c r="AX7793" s="16"/>
    </row>
    <row r="7794" spans="1:50" s="13" customFormat="1" ht="15" hidden="1" customHeight="1" x14ac:dyDescent="0.2">
      <c r="A7794" s="7" t="s">
        <v>28796</v>
      </c>
      <c r="B7794" s="3" t="s">
        <v>28403</v>
      </c>
      <c r="C7794" s="85" t="s">
        <v>7939</v>
      </c>
      <c r="D7794" s="85" t="s">
        <v>13090</v>
      </c>
      <c r="E7794" s="202" t="s">
        <v>8031</v>
      </c>
      <c r="F7794" s="85" t="s">
        <v>34</v>
      </c>
      <c r="G7794" s="85" t="s">
        <v>35</v>
      </c>
      <c r="H7794" s="85" t="s">
        <v>20688</v>
      </c>
      <c r="I7794" s="7" t="s">
        <v>8854</v>
      </c>
      <c r="J7794" s="85" t="s">
        <v>4400</v>
      </c>
      <c r="K7794" s="7" t="s">
        <v>3838</v>
      </c>
      <c r="L7794" s="3"/>
      <c r="M7794" s="3"/>
      <c r="N7794" s="41" t="s">
        <v>28404</v>
      </c>
      <c r="O7794" s="87">
        <v>0</v>
      </c>
      <c r="P7794" s="87">
        <v>0</v>
      </c>
      <c r="Q7794" s="87">
        <v>0</v>
      </c>
      <c r="R7794" s="87">
        <v>0</v>
      </c>
      <c r="S7794" s="87"/>
      <c r="T7794" s="87"/>
      <c r="U7794" s="85" t="s">
        <v>112</v>
      </c>
      <c r="V7794" s="179"/>
      <c r="W7794" s="7"/>
      <c r="X7794" s="3"/>
      <c r="Y7794" s="3"/>
      <c r="Z7794" s="146">
        <v>1271</v>
      </c>
      <c r="AA7794" s="11"/>
      <c r="AB7794" s="123" t="s">
        <v>7939</v>
      </c>
      <c r="AC7794" s="124"/>
      <c r="AD7794" s="41"/>
      <c r="AE7794" s="41"/>
      <c r="AF7794" s="191"/>
      <c r="AG7794" s="41"/>
      <c r="AH7794" s="41" t="s">
        <v>7952</v>
      </c>
      <c r="AI7794" s="80" t="s">
        <v>6</v>
      </c>
      <c r="AJ7794" s="41"/>
      <c r="AK7794" s="3"/>
      <c r="AL7794" s="85"/>
      <c r="AM7794" s="151" t="s">
        <v>28169</v>
      </c>
      <c r="AN7794" s="15"/>
      <c r="AO7794" s="166"/>
      <c r="AP7794" s="5">
        <f t="shared" si="122"/>
        <v>0</v>
      </c>
      <c r="AQ7794" s="16"/>
      <c r="AR7794" s="205">
        <v>1</v>
      </c>
      <c r="AS7794" s="16"/>
      <c r="AT7794" s="16"/>
      <c r="AU7794" s="16"/>
      <c r="AV7794" s="16"/>
      <c r="AW7794" s="16"/>
      <c r="AX7794" s="16"/>
    </row>
    <row r="7795" spans="1:50" s="13" customFormat="1" ht="15" hidden="1" customHeight="1" x14ac:dyDescent="0.2">
      <c r="A7795" s="7" t="s">
        <v>11526</v>
      </c>
      <c r="B7795" s="3" t="s">
        <v>11527</v>
      </c>
      <c r="C7795" s="85" t="s">
        <v>7939</v>
      </c>
      <c r="D7795" s="85" t="s">
        <v>13090</v>
      </c>
      <c r="E7795" s="202" t="s">
        <v>154</v>
      </c>
      <c r="F7795" s="85" t="s">
        <v>14</v>
      </c>
      <c r="G7795" s="85" t="s">
        <v>17</v>
      </c>
      <c r="H7795" s="85" t="s">
        <v>20690</v>
      </c>
      <c r="I7795" s="3" t="s">
        <v>16678</v>
      </c>
      <c r="J7795" s="85" t="s">
        <v>4447</v>
      </c>
      <c r="K7795" s="7" t="s">
        <v>4988</v>
      </c>
      <c r="L7795" s="3"/>
      <c r="M7795" s="3"/>
      <c r="N7795" s="41" t="s">
        <v>11528</v>
      </c>
      <c r="O7795" s="87">
        <v>107825</v>
      </c>
      <c r="P7795" s="87">
        <v>107825</v>
      </c>
      <c r="Q7795" s="87">
        <v>0</v>
      </c>
      <c r="R7795" s="87">
        <v>0</v>
      </c>
      <c r="S7795" s="87"/>
      <c r="T7795" s="87"/>
      <c r="U7795" s="85">
        <v>2008</v>
      </c>
      <c r="V7795" s="179"/>
      <c r="W7795" s="7"/>
      <c r="X7795" s="3"/>
      <c r="Y7795" s="3"/>
      <c r="Z7795" s="146">
        <v>59001</v>
      </c>
      <c r="AA7795" s="11"/>
      <c r="AB7795" s="123" t="s">
        <v>7939</v>
      </c>
      <c r="AC7795" s="124"/>
      <c r="AD7795" s="41"/>
      <c r="AE7795" s="41"/>
      <c r="AF7795" s="191">
        <v>43927</v>
      </c>
      <c r="AG7795" s="41"/>
      <c r="AH7795" s="41" t="s">
        <v>8189</v>
      </c>
      <c r="AI7795" s="80" t="s">
        <v>6</v>
      </c>
      <c r="AJ7795" s="41"/>
      <c r="AK7795" s="4"/>
      <c r="AL7795" s="85"/>
      <c r="AM7795" s="151" t="s">
        <v>19998</v>
      </c>
      <c r="AN7795" s="15"/>
      <c r="AO7795" s="166"/>
      <c r="AP7795" s="5">
        <f t="shared" si="122"/>
        <v>0</v>
      </c>
      <c r="AQ7795" s="16"/>
      <c r="AR7795" s="205">
        <v>1</v>
      </c>
      <c r="AS7795" s="16"/>
      <c r="AT7795" s="16"/>
      <c r="AU7795" s="16"/>
      <c r="AV7795" s="16"/>
      <c r="AW7795" s="16"/>
      <c r="AX7795" s="16"/>
    </row>
    <row r="7796" spans="1:50" s="13" customFormat="1" ht="15" hidden="1" customHeight="1" x14ac:dyDescent="0.2">
      <c r="A7796" s="7" t="s">
        <v>28797</v>
      </c>
      <c r="B7796" s="3" t="s">
        <v>28405</v>
      </c>
      <c r="C7796" s="85" t="s">
        <v>7939</v>
      </c>
      <c r="D7796" s="85" t="s">
        <v>13090</v>
      </c>
      <c r="E7796" s="202" t="s">
        <v>8031</v>
      </c>
      <c r="F7796" s="85" t="s">
        <v>14</v>
      </c>
      <c r="G7796" s="85" t="s">
        <v>20</v>
      </c>
      <c r="H7796" s="85" t="s">
        <v>20689</v>
      </c>
      <c r="I7796" s="3" t="s">
        <v>16770</v>
      </c>
      <c r="J7796" s="85" t="s">
        <v>4400</v>
      </c>
      <c r="K7796" s="7" t="s">
        <v>3838</v>
      </c>
      <c r="L7796" s="3"/>
      <c r="M7796" s="3"/>
      <c r="N7796" s="41" t="s">
        <v>22300</v>
      </c>
      <c r="O7796" s="87">
        <v>0</v>
      </c>
      <c r="P7796" s="87">
        <v>0</v>
      </c>
      <c r="Q7796" s="87">
        <v>0</v>
      </c>
      <c r="R7796" s="87">
        <v>0</v>
      </c>
      <c r="S7796" s="87"/>
      <c r="T7796" s="87"/>
      <c r="U7796" s="85" t="s">
        <v>112</v>
      </c>
      <c r="V7796" s="179"/>
      <c r="W7796" s="7"/>
      <c r="X7796" s="3"/>
      <c r="Y7796" s="3"/>
      <c r="Z7796" s="146">
        <v>4505732</v>
      </c>
      <c r="AA7796" s="11"/>
      <c r="AB7796" s="123" t="s">
        <v>7939</v>
      </c>
      <c r="AC7796" s="124"/>
      <c r="AD7796" s="41"/>
      <c r="AE7796" s="41"/>
      <c r="AF7796" s="191"/>
      <c r="AG7796" s="41"/>
      <c r="AH7796" s="41" t="s">
        <v>7952</v>
      </c>
      <c r="AI7796" s="80" t="s">
        <v>6</v>
      </c>
      <c r="AJ7796" s="41"/>
      <c r="AK7796" s="3"/>
      <c r="AL7796" s="85"/>
      <c r="AM7796" s="151" t="s">
        <v>28169</v>
      </c>
      <c r="AN7796" s="15"/>
      <c r="AO7796" s="166"/>
      <c r="AP7796" s="5">
        <f t="shared" si="122"/>
        <v>0</v>
      </c>
      <c r="AQ7796" s="16"/>
      <c r="AR7796" s="205">
        <v>1</v>
      </c>
      <c r="AS7796" s="16"/>
      <c r="AT7796" s="16"/>
      <c r="AU7796" s="16"/>
      <c r="AV7796" s="16"/>
      <c r="AW7796" s="16"/>
      <c r="AX7796" s="16"/>
    </row>
    <row r="7797" spans="1:50" s="13" customFormat="1" ht="15" hidden="1" customHeight="1" x14ac:dyDescent="0.2">
      <c r="A7797" s="7" t="s">
        <v>28798</v>
      </c>
      <c r="B7797" s="3" t="s">
        <v>28406</v>
      </c>
      <c r="C7797" s="85" t="s">
        <v>7939</v>
      </c>
      <c r="D7797" s="85" t="s">
        <v>13090</v>
      </c>
      <c r="E7797" s="202" t="s">
        <v>7951</v>
      </c>
      <c r="F7797" s="85" t="s">
        <v>34</v>
      </c>
      <c r="G7797" s="85" t="s">
        <v>38</v>
      </c>
      <c r="H7797" s="85" t="s">
        <v>20690</v>
      </c>
      <c r="I7797" s="3" t="s">
        <v>8165</v>
      </c>
      <c r="J7797" s="85" t="s">
        <v>124</v>
      </c>
      <c r="K7797" s="7" t="s">
        <v>125</v>
      </c>
      <c r="L7797" s="3"/>
      <c r="M7797" s="3"/>
      <c r="N7797" s="41" t="s">
        <v>7950</v>
      </c>
      <c r="O7797" s="87">
        <v>0</v>
      </c>
      <c r="P7797" s="87">
        <v>0</v>
      </c>
      <c r="Q7797" s="87">
        <v>0</v>
      </c>
      <c r="R7797" s="87">
        <v>0</v>
      </c>
      <c r="S7797" s="87"/>
      <c r="T7797" s="87"/>
      <c r="U7797" s="85" t="s">
        <v>112</v>
      </c>
      <c r="V7797" s="179"/>
      <c r="W7797" s="7"/>
      <c r="X7797" s="3"/>
      <c r="Y7797" s="3"/>
      <c r="Z7797" s="146">
        <v>3933759</v>
      </c>
      <c r="AA7797" s="11"/>
      <c r="AB7797" s="123" t="s">
        <v>7939</v>
      </c>
      <c r="AC7797" s="124"/>
      <c r="AD7797" s="41"/>
      <c r="AE7797" s="41"/>
      <c r="AF7797" s="191"/>
      <c r="AG7797" s="41"/>
      <c r="AH7797" s="41" t="s">
        <v>7952</v>
      </c>
      <c r="AI7797" s="80" t="s">
        <v>6</v>
      </c>
      <c r="AJ7797" s="41"/>
      <c r="AK7797" s="3"/>
      <c r="AL7797" s="85"/>
      <c r="AM7797" s="151" t="s">
        <v>28169</v>
      </c>
      <c r="AN7797" s="15"/>
      <c r="AO7797" s="166"/>
      <c r="AP7797" s="5">
        <f t="shared" si="122"/>
        <v>0</v>
      </c>
      <c r="AQ7797" s="16"/>
      <c r="AR7797" s="205">
        <v>1</v>
      </c>
      <c r="AS7797" s="16"/>
      <c r="AT7797" s="16"/>
      <c r="AU7797" s="16"/>
      <c r="AV7797" s="16"/>
      <c r="AW7797" s="16"/>
      <c r="AX7797" s="16"/>
    </row>
    <row r="7798" spans="1:50" s="13" customFormat="1" ht="15" hidden="1" customHeight="1" x14ac:dyDescent="0.2">
      <c r="A7798" s="7" t="s">
        <v>28799</v>
      </c>
      <c r="B7798" s="3" t="s">
        <v>28407</v>
      </c>
      <c r="C7798" s="85" t="s">
        <v>7939</v>
      </c>
      <c r="D7798" s="85" t="s">
        <v>13090</v>
      </c>
      <c r="E7798" s="202" t="s">
        <v>15965</v>
      </c>
      <c r="F7798" s="85" t="s">
        <v>34</v>
      </c>
      <c r="G7798" s="85" t="s">
        <v>35</v>
      </c>
      <c r="H7798" s="85" t="s">
        <v>20688</v>
      </c>
      <c r="I7798" s="7" t="s">
        <v>8854</v>
      </c>
      <c r="J7798" s="85" t="s">
        <v>124</v>
      </c>
      <c r="K7798" s="7" t="s">
        <v>9092</v>
      </c>
      <c r="L7798" s="3"/>
      <c r="M7798" s="3"/>
      <c r="N7798" s="41" t="s">
        <v>28408</v>
      </c>
      <c r="O7798" s="87">
        <v>0</v>
      </c>
      <c r="P7798" s="87">
        <v>0</v>
      </c>
      <c r="Q7798" s="87">
        <v>0</v>
      </c>
      <c r="R7798" s="87">
        <v>0</v>
      </c>
      <c r="S7798" s="87"/>
      <c r="T7798" s="87"/>
      <c r="U7798" s="85" t="s">
        <v>112</v>
      </c>
      <c r="V7798" s="179"/>
      <c r="W7798" s="7"/>
      <c r="X7798" s="3"/>
      <c r="Y7798" s="3"/>
      <c r="Z7798" s="146">
        <v>4500</v>
      </c>
      <c r="AA7798" s="11"/>
      <c r="AB7798" s="123" t="s">
        <v>7939</v>
      </c>
      <c r="AC7798" s="124"/>
      <c r="AD7798" s="41"/>
      <c r="AE7798" s="41"/>
      <c r="AF7798" s="191"/>
      <c r="AG7798" s="41"/>
      <c r="AH7798" s="41" t="s">
        <v>7952</v>
      </c>
      <c r="AI7798" s="80" t="s">
        <v>6</v>
      </c>
      <c r="AJ7798" s="41"/>
      <c r="AK7798" s="3"/>
      <c r="AL7798" s="85"/>
      <c r="AM7798" s="151" t="s">
        <v>28169</v>
      </c>
      <c r="AN7798" s="15"/>
      <c r="AO7798" s="166"/>
      <c r="AP7798" s="5">
        <f t="shared" si="122"/>
        <v>0</v>
      </c>
      <c r="AQ7798" s="16"/>
      <c r="AR7798" s="205">
        <v>1</v>
      </c>
      <c r="AS7798" s="16"/>
      <c r="AT7798" s="16"/>
      <c r="AU7798" s="16"/>
      <c r="AV7798" s="16"/>
      <c r="AW7798" s="16"/>
      <c r="AX7798" s="16"/>
    </row>
    <row r="7799" spans="1:50" s="13" customFormat="1" ht="15" hidden="1" customHeight="1" x14ac:dyDescent="0.2">
      <c r="A7799" s="7" t="s">
        <v>28800</v>
      </c>
      <c r="B7799" s="3" t="s">
        <v>28409</v>
      </c>
      <c r="C7799" s="85" t="s">
        <v>7939</v>
      </c>
      <c r="D7799" s="85" t="s">
        <v>13090</v>
      </c>
      <c r="E7799" s="202" t="s">
        <v>7951</v>
      </c>
      <c r="F7799" s="85" t="s">
        <v>34</v>
      </c>
      <c r="G7799" s="85" t="s">
        <v>35</v>
      </c>
      <c r="H7799" s="85" t="s">
        <v>20688</v>
      </c>
      <c r="I7799" s="7" t="s">
        <v>8125</v>
      </c>
      <c r="J7799" s="85" t="s">
        <v>5668</v>
      </c>
      <c r="K7799" s="7" t="s">
        <v>5669</v>
      </c>
      <c r="L7799" s="3"/>
      <c r="M7799" s="3"/>
      <c r="N7799" s="41" t="s">
        <v>22243</v>
      </c>
      <c r="O7799" s="87">
        <v>0</v>
      </c>
      <c r="P7799" s="87">
        <v>0</v>
      </c>
      <c r="Q7799" s="87">
        <v>0</v>
      </c>
      <c r="R7799" s="87">
        <v>0</v>
      </c>
      <c r="S7799" s="87"/>
      <c r="T7799" s="87"/>
      <c r="U7799" s="85" t="s">
        <v>112</v>
      </c>
      <c r="V7799" s="179"/>
      <c r="W7799" s="7"/>
      <c r="X7799" s="3"/>
      <c r="Y7799" s="3"/>
      <c r="Z7799" s="146">
        <v>4578</v>
      </c>
      <c r="AA7799" s="11"/>
      <c r="AB7799" s="123" t="s">
        <v>7939</v>
      </c>
      <c r="AC7799" s="124"/>
      <c r="AD7799" s="41"/>
      <c r="AE7799" s="41"/>
      <c r="AF7799" s="191"/>
      <c r="AG7799" s="41"/>
      <c r="AH7799" s="41" t="s">
        <v>7952</v>
      </c>
      <c r="AI7799" s="80" t="s">
        <v>6</v>
      </c>
      <c r="AJ7799" s="41"/>
      <c r="AK7799" s="3"/>
      <c r="AL7799" s="85"/>
      <c r="AM7799" s="151" t="s">
        <v>28169</v>
      </c>
      <c r="AN7799" s="15"/>
      <c r="AO7799" s="166"/>
      <c r="AP7799" s="5">
        <f t="shared" si="122"/>
        <v>0</v>
      </c>
      <c r="AQ7799" s="16"/>
      <c r="AR7799" s="205">
        <v>1</v>
      </c>
      <c r="AS7799" s="16"/>
      <c r="AT7799" s="16"/>
      <c r="AU7799" s="16"/>
      <c r="AV7799" s="16"/>
      <c r="AW7799" s="16"/>
      <c r="AX7799" s="16"/>
    </row>
    <row r="7800" spans="1:50" s="13" customFormat="1" ht="15" hidden="1" customHeight="1" x14ac:dyDescent="0.2">
      <c r="A7800" s="7" t="s">
        <v>28801</v>
      </c>
      <c r="B7800" s="3" t="s">
        <v>28410</v>
      </c>
      <c r="C7800" s="85" t="s">
        <v>7939</v>
      </c>
      <c r="D7800" s="85" t="s">
        <v>13090</v>
      </c>
      <c r="E7800" s="202" t="s">
        <v>7951</v>
      </c>
      <c r="F7800" s="85" t="s">
        <v>68</v>
      </c>
      <c r="G7800" s="85" t="s">
        <v>16221</v>
      </c>
      <c r="H7800" s="85" t="s">
        <v>20690</v>
      </c>
      <c r="I7800" s="3" t="s">
        <v>9556</v>
      </c>
      <c r="J7800" s="85" t="s">
        <v>115</v>
      </c>
      <c r="K7800" s="7" t="s">
        <v>4595</v>
      </c>
      <c r="L7800" s="3"/>
      <c r="M7800" s="3"/>
      <c r="N7800" s="41" t="s">
        <v>20697</v>
      </c>
      <c r="O7800" s="87">
        <v>0</v>
      </c>
      <c r="P7800" s="87">
        <v>0</v>
      </c>
      <c r="Q7800" s="87">
        <v>0</v>
      </c>
      <c r="R7800" s="87">
        <v>0</v>
      </c>
      <c r="S7800" s="87"/>
      <c r="T7800" s="87"/>
      <c r="U7800" s="85" t="s">
        <v>112</v>
      </c>
      <c r="V7800" s="179"/>
      <c r="W7800" s="7"/>
      <c r="X7800" s="3"/>
      <c r="Y7800" s="3"/>
      <c r="Z7800" s="211">
        <v>5493</v>
      </c>
      <c r="AA7800" s="11"/>
      <c r="AB7800" s="123" t="s">
        <v>7939</v>
      </c>
      <c r="AC7800" s="124"/>
      <c r="AD7800" s="41"/>
      <c r="AE7800" s="41"/>
      <c r="AF7800" s="191"/>
      <c r="AG7800" s="41"/>
      <c r="AH7800" s="41" t="s">
        <v>8189</v>
      </c>
      <c r="AI7800" s="80" t="s">
        <v>6</v>
      </c>
      <c r="AJ7800" s="41"/>
      <c r="AK7800" s="3"/>
      <c r="AL7800" s="85"/>
      <c r="AM7800" s="151" t="s">
        <v>28169</v>
      </c>
      <c r="AN7800" s="15"/>
      <c r="AO7800" s="166"/>
      <c r="AP7800" s="5">
        <f t="shared" si="122"/>
        <v>0</v>
      </c>
      <c r="AQ7800" s="16"/>
      <c r="AR7800" s="205">
        <v>1</v>
      </c>
      <c r="AS7800" s="16"/>
      <c r="AT7800" s="16"/>
      <c r="AU7800" s="16"/>
      <c r="AV7800" s="16"/>
      <c r="AW7800" s="16"/>
      <c r="AX7800" s="16"/>
    </row>
    <row r="7801" spans="1:50" s="13" customFormat="1" ht="15" hidden="1" customHeight="1" x14ac:dyDescent="0.2">
      <c r="A7801" s="7" t="s">
        <v>28802</v>
      </c>
      <c r="B7801" s="3" t="s">
        <v>28411</v>
      </c>
      <c r="C7801" s="85" t="s">
        <v>7939</v>
      </c>
      <c r="D7801" s="85" t="s">
        <v>13090</v>
      </c>
      <c r="E7801" s="202" t="s">
        <v>8031</v>
      </c>
      <c r="F7801" s="85" t="s">
        <v>68</v>
      </c>
      <c r="G7801" s="85" t="s">
        <v>71</v>
      </c>
      <c r="H7801" s="85" t="s">
        <v>20690</v>
      </c>
      <c r="I7801" s="3" t="s">
        <v>28413</v>
      </c>
      <c r="J7801" s="85" t="s">
        <v>4447</v>
      </c>
      <c r="K7801" s="7" t="s">
        <v>4685</v>
      </c>
      <c r="L7801" s="3"/>
      <c r="M7801" s="3"/>
      <c r="N7801" s="41" t="s">
        <v>28412</v>
      </c>
      <c r="O7801" s="87">
        <v>0</v>
      </c>
      <c r="P7801" s="87">
        <v>0</v>
      </c>
      <c r="Q7801" s="87">
        <v>0</v>
      </c>
      <c r="R7801" s="87">
        <v>0</v>
      </c>
      <c r="S7801" s="87"/>
      <c r="T7801" s="87"/>
      <c r="U7801" s="85" t="s">
        <v>112</v>
      </c>
      <c r="V7801" s="179"/>
      <c r="W7801" s="7"/>
      <c r="X7801" s="3"/>
      <c r="Y7801" s="3"/>
      <c r="Z7801" s="211">
        <v>103174</v>
      </c>
      <c r="AA7801" s="11"/>
      <c r="AB7801" s="123" t="s">
        <v>7939</v>
      </c>
      <c r="AC7801" s="124"/>
      <c r="AD7801" s="41"/>
      <c r="AE7801" s="41"/>
      <c r="AF7801" s="191"/>
      <c r="AG7801" s="41"/>
      <c r="AH7801" s="41" t="s">
        <v>8189</v>
      </c>
      <c r="AI7801" s="80" t="s">
        <v>6</v>
      </c>
      <c r="AJ7801" s="41"/>
      <c r="AK7801" s="3"/>
      <c r="AL7801" s="85"/>
      <c r="AM7801" s="151" t="s">
        <v>28169</v>
      </c>
      <c r="AN7801" s="15"/>
      <c r="AO7801" s="166"/>
      <c r="AP7801" s="5">
        <f t="shared" si="122"/>
        <v>0</v>
      </c>
      <c r="AQ7801" s="16"/>
      <c r="AR7801" s="205">
        <v>1</v>
      </c>
      <c r="AS7801" s="16"/>
      <c r="AT7801" s="16"/>
      <c r="AU7801" s="16"/>
      <c r="AV7801" s="16"/>
      <c r="AW7801" s="16"/>
      <c r="AX7801" s="16"/>
    </row>
    <row r="7802" spans="1:50" s="13" customFormat="1" ht="15" hidden="1" customHeight="1" x14ac:dyDescent="0.2">
      <c r="A7802" s="7" t="s">
        <v>28803</v>
      </c>
      <c r="B7802" s="3" t="s">
        <v>28414</v>
      </c>
      <c r="C7802" s="85" t="s">
        <v>7939</v>
      </c>
      <c r="D7802" s="85" t="s">
        <v>13090</v>
      </c>
      <c r="E7802" s="202" t="s">
        <v>7951</v>
      </c>
      <c r="F7802" s="85" t="s">
        <v>68</v>
      </c>
      <c r="G7802" s="85" t="s">
        <v>69</v>
      </c>
      <c r="H7802" s="85" t="s">
        <v>20690</v>
      </c>
      <c r="I7802" s="3" t="s">
        <v>9556</v>
      </c>
      <c r="J7802" s="85" t="s">
        <v>4400</v>
      </c>
      <c r="K7802" s="7" t="s">
        <v>4422</v>
      </c>
      <c r="L7802" s="3"/>
      <c r="M7802" s="3"/>
      <c r="N7802" s="41" t="s">
        <v>28415</v>
      </c>
      <c r="O7802" s="87">
        <v>0</v>
      </c>
      <c r="P7802" s="87">
        <v>0</v>
      </c>
      <c r="Q7802" s="87">
        <v>0</v>
      </c>
      <c r="R7802" s="87">
        <v>0</v>
      </c>
      <c r="S7802" s="87"/>
      <c r="T7802" s="87"/>
      <c r="U7802" s="85" t="s">
        <v>112</v>
      </c>
      <c r="V7802" s="179"/>
      <c r="W7802" s="7"/>
      <c r="X7802" s="3"/>
      <c r="Y7802" s="3"/>
      <c r="Z7802" s="146">
        <v>184560</v>
      </c>
      <c r="AA7802" s="11"/>
      <c r="AB7802" s="123" t="s">
        <v>7939</v>
      </c>
      <c r="AC7802" s="124"/>
      <c r="AD7802" s="41"/>
      <c r="AE7802" s="41"/>
      <c r="AF7802" s="191"/>
      <c r="AG7802" s="41"/>
      <c r="AH7802" s="41" t="s">
        <v>8189</v>
      </c>
      <c r="AI7802" s="80" t="s">
        <v>6</v>
      </c>
      <c r="AJ7802" s="41"/>
      <c r="AK7802" s="3"/>
      <c r="AL7802" s="85"/>
      <c r="AM7802" s="151" t="s">
        <v>28169</v>
      </c>
      <c r="AN7802" s="15"/>
      <c r="AO7802" s="166"/>
      <c r="AP7802" s="5">
        <f t="shared" si="122"/>
        <v>0</v>
      </c>
      <c r="AQ7802" s="16"/>
      <c r="AR7802" s="205">
        <v>1</v>
      </c>
      <c r="AS7802" s="16"/>
      <c r="AT7802" s="16"/>
      <c r="AU7802" s="16"/>
      <c r="AV7802" s="16"/>
      <c r="AW7802" s="16"/>
      <c r="AX7802" s="16"/>
    </row>
    <row r="7803" spans="1:50" s="13" customFormat="1" ht="15" hidden="1" customHeight="1" x14ac:dyDescent="0.2">
      <c r="A7803" s="7" t="s">
        <v>28804</v>
      </c>
      <c r="B7803" s="3" t="s">
        <v>28416</v>
      </c>
      <c r="C7803" s="85" t="s">
        <v>7939</v>
      </c>
      <c r="D7803" s="85" t="s">
        <v>13090</v>
      </c>
      <c r="E7803" s="202" t="s">
        <v>7951</v>
      </c>
      <c r="F7803" s="85" t="s">
        <v>68</v>
      </c>
      <c r="G7803" s="85" t="s">
        <v>70</v>
      </c>
      <c r="H7803" s="85" t="s">
        <v>20690</v>
      </c>
      <c r="I7803" s="3" t="s">
        <v>8188</v>
      </c>
      <c r="J7803" s="85" t="s">
        <v>4406</v>
      </c>
      <c r="K7803" s="7" t="s">
        <v>4407</v>
      </c>
      <c r="L7803" s="3"/>
      <c r="M7803" s="3"/>
      <c r="N7803" s="41" t="s">
        <v>28417</v>
      </c>
      <c r="O7803" s="87">
        <v>0</v>
      </c>
      <c r="P7803" s="87">
        <v>0</v>
      </c>
      <c r="Q7803" s="87">
        <v>0</v>
      </c>
      <c r="R7803" s="87">
        <v>0</v>
      </c>
      <c r="S7803" s="87"/>
      <c r="T7803" s="87"/>
      <c r="U7803" s="85" t="s">
        <v>112</v>
      </c>
      <c r="V7803" s="179"/>
      <c r="W7803" s="7"/>
      <c r="X7803" s="3"/>
      <c r="Y7803" s="3"/>
      <c r="Z7803" s="146">
        <v>79423</v>
      </c>
      <c r="AA7803" s="11"/>
      <c r="AB7803" s="123" t="s">
        <v>7939</v>
      </c>
      <c r="AC7803" s="124"/>
      <c r="AD7803" s="41"/>
      <c r="AE7803" s="41"/>
      <c r="AF7803" s="191"/>
      <c r="AG7803" s="41"/>
      <c r="AH7803" s="41" t="s">
        <v>16608</v>
      </c>
      <c r="AI7803" s="80" t="s">
        <v>6</v>
      </c>
      <c r="AJ7803" s="41"/>
      <c r="AK7803" s="3"/>
      <c r="AL7803" s="85"/>
      <c r="AM7803" s="151" t="s">
        <v>28169</v>
      </c>
      <c r="AN7803" s="15"/>
      <c r="AO7803" s="166"/>
      <c r="AP7803" s="5">
        <f t="shared" si="122"/>
        <v>0</v>
      </c>
      <c r="AQ7803" s="16"/>
      <c r="AR7803" s="205">
        <v>1</v>
      </c>
      <c r="AS7803" s="16"/>
      <c r="AT7803" s="16"/>
      <c r="AU7803" s="16"/>
      <c r="AV7803" s="16"/>
      <c r="AW7803" s="16"/>
      <c r="AX7803" s="16"/>
    </row>
    <row r="7804" spans="1:50" s="13" customFormat="1" ht="15" hidden="1" customHeight="1" x14ac:dyDescent="0.2">
      <c r="A7804" s="7" t="s">
        <v>11529</v>
      </c>
      <c r="B7804" s="3" t="s">
        <v>11530</v>
      </c>
      <c r="C7804" s="85" t="s">
        <v>7939</v>
      </c>
      <c r="D7804" s="85" t="s">
        <v>13090</v>
      </c>
      <c r="E7804" s="202" t="s">
        <v>154</v>
      </c>
      <c r="F7804" s="85" t="s">
        <v>55</v>
      </c>
      <c r="G7804" s="85" t="s">
        <v>63</v>
      </c>
      <c r="H7804" s="85" t="s">
        <v>20690</v>
      </c>
      <c r="I7804" s="3" t="s">
        <v>7970</v>
      </c>
      <c r="J7804" s="85" t="s">
        <v>4435</v>
      </c>
      <c r="K7804" s="7" t="s">
        <v>3838</v>
      </c>
      <c r="L7804" s="3"/>
      <c r="M7804" s="3"/>
      <c r="N7804" s="41" t="s">
        <v>7950</v>
      </c>
      <c r="O7804" s="87">
        <v>80565</v>
      </c>
      <c r="P7804" s="87">
        <v>0</v>
      </c>
      <c r="Q7804" s="87">
        <v>80565</v>
      </c>
      <c r="R7804" s="87">
        <v>0</v>
      </c>
      <c r="S7804" s="87"/>
      <c r="T7804" s="87"/>
      <c r="U7804" s="85">
        <v>2006</v>
      </c>
      <c r="V7804" s="179"/>
      <c r="W7804" s="7"/>
      <c r="X7804" s="3"/>
      <c r="Y7804" s="3"/>
      <c r="Z7804" s="146">
        <v>26905</v>
      </c>
      <c r="AA7804" s="11"/>
      <c r="AB7804" s="123" t="s">
        <v>7939</v>
      </c>
      <c r="AC7804" s="124"/>
      <c r="AD7804" s="41"/>
      <c r="AE7804" s="41"/>
      <c r="AF7804" s="191">
        <v>43927</v>
      </c>
      <c r="AG7804" s="41"/>
      <c r="AH7804" s="41" t="s">
        <v>8024</v>
      </c>
      <c r="AI7804" s="80" t="s">
        <v>6</v>
      </c>
      <c r="AJ7804" s="41"/>
      <c r="AK7804" s="3"/>
      <c r="AL7804" s="85"/>
      <c r="AM7804" s="151" t="s">
        <v>19998</v>
      </c>
      <c r="AN7804" s="15"/>
      <c r="AO7804" s="166"/>
      <c r="AP7804" s="5">
        <f t="shared" si="122"/>
        <v>0</v>
      </c>
      <c r="AQ7804" s="16"/>
      <c r="AR7804" s="205">
        <v>1</v>
      </c>
      <c r="AS7804" s="16"/>
      <c r="AT7804" s="16"/>
      <c r="AU7804" s="16"/>
      <c r="AV7804" s="16"/>
      <c r="AW7804" s="16"/>
      <c r="AX7804" s="16"/>
    </row>
    <row r="7805" spans="1:50" s="13" customFormat="1" ht="15" hidden="1" customHeight="1" x14ac:dyDescent="0.2">
      <c r="A7805" s="7" t="s">
        <v>28805</v>
      </c>
      <c r="B7805" s="3" t="s">
        <v>28418</v>
      </c>
      <c r="C7805" s="85" t="s">
        <v>7939</v>
      </c>
      <c r="D7805" s="85" t="s">
        <v>13090</v>
      </c>
      <c r="E7805" s="202" t="s">
        <v>7951</v>
      </c>
      <c r="F7805" s="85" t="s">
        <v>55</v>
      </c>
      <c r="G7805" s="85" t="s">
        <v>56</v>
      </c>
      <c r="H7805" s="85" t="s">
        <v>20690</v>
      </c>
      <c r="I7805" s="3" t="s">
        <v>16855</v>
      </c>
      <c r="J7805" s="85" t="s">
        <v>4400</v>
      </c>
      <c r="K7805" s="7" t="s">
        <v>4422</v>
      </c>
      <c r="L7805" s="3"/>
      <c r="M7805" s="3"/>
      <c r="N7805" s="41" t="s">
        <v>7950</v>
      </c>
      <c r="O7805" s="87">
        <v>0</v>
      </c>
      <c r="P7805" s="87">
        <v>0</v>
      </c>
      <c r="Q7805" s="87">
        <v>0</v>
      </c>
      <c r="R7805" s="87">
        <v>0</v>
      </c>
      <c r="S7805" s="87"/>
      <c r="T7805" s="87"/>
      <c r="U7805" s="85" t="s">
        <v>112</v>
      </c>
      <c r="V7805" s="179"/>
      <c r="W7805" s="7"/>
      <c r="X7805" s="3"/>
      <c r="Y7805" s="3"/>
      <c r="Z7805" s="146">
        <v>62054</v>
      </c>
      <c r="AA7805" s="11"/>
      <c r="AB7805" s="123" t="s">
        <v>7939</v>
      </c>
      <c r="AC7805" s="124"/>
      <c r="AD7805" s="41"/>
      <c r="AE7805" s="41"/>
      <c r="AF7805" s="191"/>
      <c r="AG7805" s="41"/>
      <c r="AH7805" s="41" t="s">
        <v>8024</v>
      </c>
      <c r="AI7805" s="80" t="s">
        <v>6</v>
      </c>
      <c r="AJ7805" s="41"/>
      <c r="AK7805" s="3"/>
      <c r="AL7805" s="85"/>
      <c r="AM7805" s="151" t="s">
        <v>28169</v>
      </c>
      <c r="AN7805" s="15"/>
      <c r="AO7805" s="166"/>
      <c r="AP7805" s="5">
        <f t="shared" si="122"/>
        <v>0</v>
      </c>
      <c r="AQ7805" s="16"/>
      <c r="AR7805" s="205">
        <v>1</v>
      </c>
      <c r="AS7805" s="16"/>
      <c r="AT7805" s="16"/>
      <c r="AU7805" s="16"/>
      <c r="AV7805" s="16"/>
      <c r="AW7805" s="16"/>
      <c r="AX7805" s="16"/>
    </row>
    <row r="7806" spans="1:50" s="13" customFormat="1" ht="15" customHeight="1" x14ac:dyDescent="0.2">
      <c r="A7806" s="7" t="s">
        <v>28806</v>
      </c>
      <c r="B7806" s="3" t="s">
        <v>28419</v>
      </c>
      <c r="C7806" s="85" t="s">
        <v>7939</v>
      </c>
      <c r="D7806" s="85" t="s">
        <v>13090</v>
      </c>
      <c r="E7806" s="202" t="s">
        <v>8031</v>
      </c>
      <c r="F7806" s="85" t="s">
        <v>34</v>
      </c>
      <c r="G7806" s="85" t="s">
        <v>35</v>
      </c>
      <c r="H7806" s="85" t="s">
        <v>20688</v>
      </c>
      <c r="I7806" s="7" t="s">
        <v>8332</v>
      </c>
      <c r="J7806" s="85" t="s">
        <v>115</v>
      </c>
      <c r="K7806" s="7" t="s">
        <v>5362</v>
      </c>
      <c r="L7806" s="3"/>
      <c r="M7806" s="3"/>
      <c r="N7806" s="41" t="s">
        <v>28420</v>
      </c>
      <c r="O7806" s="87">
        <v>0</v>
      </c>
      <c r="P7806" s="87">
        <v>0</v>
      </c>
      <c r="Q7806" s="87">
        <v>0</v>
      </c>
      <c r="R7806" s="87">
        <v>0</v>
      </c>
      <c r="S7806" s="87"/>
      <c r="T7806" s="87"/>
      <c r="U7806" s="85" t="s">
        <v>112</v>
      </c>
      <c r="V7806" s="179"/>
      <c r="W7806" s="7"/>
      <c r="X7806" s="3"/>
      <c r="Y7806" s="3"/>
      <c r="Z7806" s="146">
        <v>878000</v>
      </c>
      <c r="AA7806" s="11"/>
      <c r="AB7806" s="123" t="s">
        <v>7939</v>
      </c>
      <c r="AC7806" s="124"/>
      <c r="AD7806" s="41"/>
      <c r="AE7806" s="41"/>
      <c r="AF7806" s="191"/>
      <c r="AG7806" s="41"/>
      <c r="AH7806" s="41" t="s">
        <v>7952</v>
      </c>
      <c r="AI7806" s="80" t="s">
        <v>6</v>
      </c>
      <c r="AJ7806" s="41"/>
      <c r="AK7806" s="3"/>
      <c r="AL7806" s="85"/>
      <c r="AM7806" s="151" t="s">
        <v>28169</v>
      </c>
      <c r="AN7806" s="15"/>
      <c r="AO7806" s="166"/>
      <c r="AP7806" s="5">
        <f t="shared" si="122"/>
        <v>0</v>
      </c>
      <c r="AQ7806" s="16"/>
      <c r="AR7806" s="205">
        <v>1</v>
      </c>
      <c r="AS7806" s="16"/>
      <c r="AT7806" s="16"/>
      <c r="AU7806" s="16"/>
      <c r="AV7806" s="16"/>
      <c r="AW7806" s="16"/>
      <c r="AX7806" s="16"/>
    </row>
    <row r="7807" spans="1:50" s="13" customFormat="1" ht="15" hidden="1" customHeight="1" x14ac:dyDescent="0.2">
      <c r="A7807" s="7" t="s">
        <v>28807</v>
      </c>
      <c r="B7807" s="3" t="s">
        <v>28421</v>
      </c>
      <c r="C7807" s="85" t="s">
        <v>7939</v>
      </c>
      <c r="D7807" s="85" t="s">
        <v>13090</v>
      </c>
      <c r="E7807" s="202" t="s">
        <v>8031</v>
      </c>
      <c r="F7807" s="85" t="s">
        <v>34</v>
      </c>
      <c r="G7807" s="85" t="s">
        <v>16219</v>
      </c>
      <c r="H7807" s="85" t="s">
        <v>20689</v>
      </c>
      <c r="I7807" s="3" t="s">
        <v>10268</v>
      </c>
      <c r="J7807" s="85" t="s">
        <v>124</v>
      </c>
      <c r="K7807" s="7" t="s">
        <v>6241</v>
      </c>
      <c r="L7807" s="3"/>
      <c r="M7807" s="3"/>
      <c r="N7807" s="41" t="s">
        <v>28422</v>
      </c>
      <c r="O7807" s="87">
        <v>0</v>
      </c>
      <c r="P7807" s="87">
        <v>0</v>
      </c>
      <c r="Q7807" s="87">
        <v>0</v>
      </c>
      <c r="R7807" s="87">
        <v>0</v>
      </c>
      <c r="S7807" s="87"/>
      <c r="T7807" s="87"/>
      <c r="U7807" s="85" t="s">
        <v>112</v>
      </c>
      <c r="V7807" s="179"/>
      <c r="W7807" s="7"/>
      <c r="X7807" s="3"/>
      <c r="Y7807" s="3"/>
      <c r="Z7807" s="146">
        <v>71123</v>
      </c>
      <c r="AA7807" s="11"/>
      <c r="AB7807" s="123" t="s">
        <v>7939</v>
      </c>
      <c r="AC7807" s="124"/>
      <c r="AD7807" s="41"/>
      <c r="AE7807" s="41"/>
      <c r="AF7807" s="191"/>
      <c r="AG7807" s="41"/>
      <c r="AH7807" s="41" t="s">
        <v>7952</v>
      </c>
      <c r="AI7807" s="80" t="s">
        <v>6</v>
      </c>
      <c r="AJ7807" s="41"/>
      <c r="AK7807" s="3"/>
      <c r="AL7807" s="85"/>
      <c r="AM7807" s="151" t="s">
        <v>28169</v>
      </c>
      <c r="AN7807" s="15"/>
      <c r="AO7807" s="166"/>
      <c r="AP7807" s="5">
        <f t="shared" si="122"/>
        <v>0</v>
      </c>
      <c r="AQ7807" s="16"/>
      <c r="AR7807" s="205">
        <v>1</v>
      </c>
      <c r="AS7807" s="16"/>
      <c r="AT7807" s="16"/>
      <c r="AU7807" s="16"/>
      <c r="AV7807" s="16"/>
      <c r="AW7807" s="16"/>
      <c r="AX7807" s="16"/>
    </row>
    <row r="7808" spans="1:50" s="13" customFormat="1" ht="15" customHeight="1" x14ac:dyDescent="0.2">
      <c r="A7808" s="7" t="s">
        <v>28808</v>
      </c>
      <c r="B7808" s="3" t="s">
        <v>28423</v>
      </c>
      <c r="C7808" s="85" t="s">
        <v>7939</v>
      </c>
      <c r="D7808" s="85" t="s">
        <v>13090</v>
      </c>
      <c r="E7808" s="202" t="s">
        <v>7951</v>
      </c>
      <c r="F7808" s="85" t="s">
        <v>34</v>
      </c>
      <c r="G7808" s="85" t="s">
        <v>35</v>
      </c>
      <c r="H7808" s="85" t="s">
        <v>20688</v>
      </c>
      <c r="I7808" s="7" t="s">
        <v>8125</v>
      </c>
      <c r="J7808" s="85" t="s">
        <v>115</v>
      </c>
      <c r="K7808" s="7" t="s">
        <v>4522</v>
      </c>
      <c r="L7808" s="3"/>
      <c r="M7808" s="3"/>
      <c r="N7808" s="41" t="s">
        <v>7950</v>
      </c>
      <c r="O7808" s="87">
        <v>0</v>
      </c>
      <c r="P7808" s="87">
        <v>0</v>
      </c>
      <c r="Q7808" s="87">
        <v>0</v>
      </c>
      <c r="R7808" s="87">
        <v>0</v>
      </c>
      <c r="S7808" s="87"/>
      <c r="T7808" s="87"/>
      <c r="U7808" s="85" t="s">
        <v>112</v>
      </c>
      <c r="V7808" s="179"/>
      <c r="W7808" s="7"/>
      <c r="X7808" s="3"/>
      <c r="Y7808" s="3"/>
      <c r="Z7808" s="146">
        <v>317846</v>
      </c>
      <c r="AA7808" s="11"/>
      <c r="AB7808" s="123" t="s">
        <v>7939</v>
      </c>
      <c r="AC7808" s="124"/>
      <c r="AD7808" s="41"/>
      <c r="AE7808" s="41"/>
      <c r="AF7808" s="191"/>
      <c r="AG7808" s="41"/>
      <c r="AH7808" s="41" t="s">
        <v>7952</v>
      </c>
      <c r="AI7808" s="80" t="s">
        <v>6</v>
      </c>
      <c r="AJ7808" s="41"/>
      <c r="AK7808" s="3"/>
      <c r="AL7808" s="85"/>
      <c r="AM7808" s="151" t="s">
        <v>28169</v>
      </c>
      <c r="AN7808" s="15"/>
      <c r="AO7808" s="166"/>
      <c r="AP7808" s="5">
        <f t="shared" si="122"/>
        <v>0</v>
      </c>
      <c r="AQ7808" s="16"/>
      <c r="AR7808" s="205">
        <v>1</v>
      </c>
      <c r="AS7808" s="16"/>
      <c r="AT7808" s="16"/>
      <c r="AU7808" s="16"/>
      <c r="AV7808" s="16"/>
      <c r="AW7808" s="16"/>
      <c r="AX7808" s="16"/>
    </row>
    <row r="7809" spans="1:50" s="13" customFormat="1" ht="15" hidden="1" customHeight="1" x14ac:dyDescent="0.2">
      <c r="A7809" s="7" t="s">
        <v>28809</v>
      </c>
      <c r="B7809" s="3" t="s">
        <v>28424</v>
      </c>
      <c r="C7809" s="85" t="s">
        <v>7939</v>
      </c>
      <c r="D7809" s="85" t="s">
        <v>13090</v>
      </c>
      <c r="E7809" s="202" t="s">
        <v>8031</v>
      </c>
      <c r="F7809" s="85" t="s">
        <v>34</v>
      </c>
      <c r="G7809" s="85" t="s">
        <v>35</v>
      </c>
      <c r="H7809" s="85" t="s">
        <v>20688</v>
      </c>
      <c r="I7809" s="7" t="s">
        <v>8332</v>
      </c>
      <c r="J7809" s="85" t="s">
        <v>124</v>
      </c>
      <c r="K7809" s="7" t="s">
        <v>125</v>
      </c>
      <c r="L7809" s="3"/>
      <c r="M7809" s="3"/>
      <c r="N7809" s="41" t="s">
        <v>10885</v>
      </c>
      <c r="O7809" s="87">
        <v>0</v>
      </c>
      <c r="P7809" s="87">
        <v>0</v>
      </c>
      <c r="Q7809" s="87">
        <v>0</v>
      </c>
      <c r="R7809" s="87">
        <v>0</v>
      </c>
      <c r="S7809" s="87"/>
      <c r="T7809" s="87"/>
      <c r="U7809" s="85" t="s">
        <v>112</v>
      </c>
      <c r="V7809" s="179"/>
      <c r="W7809" s="7"/>
      <c r="X7809" s="3"/>
      <c r="Y7809" s="3"/>
      <c r="Z7809" s="146">
        <v>174095</v>
      </c>
      <c r="AA7809" s="11"/>
      <c r="AB7809" s="123" t="s">
        <v>7939</v>
      </c>
      <c r="AC7809" s="124"/>
      <c r="AD7809" s="41"/>
      <c r="AE7809" s="41"/>
      <c r="AF7809" s="191"/>
      <c r="AG7809" s="41"/>
      <c r="AH7809" s="41" t="s">
        <v>7952</v>
      </c>
      <c r="AI7809" s="80" t="s">
        <v>6</v>
      </c>
      <c r="AJ7809" s="41"/>
      <c r="AK7809" s="3"/>
      <c r="AL7809" s="85"/>
      <c r="AM7809" s="151" t="s">
        <v>28169</v>
      </c>
      <c r="AN7809" s="15"/>
      <c r="AO7809" s="166"/>
      <c r="AP7809" s="5">
        <f t="shared" si="122"/>
        <v>0</v>
      </c>
      <c r="AQ7809" s="16"/>
      <c r="AR7809" s="205">
        <v>1</v>
      </c>
      <c r="AS7809" s="16"/>
      <c r="AT7809" s="16"/>
      <c r="AU7809" s="16"/>
      <c r="AV7809" s="16"/>
      <c r="AW7809" s="16"/>
      <c r="AX7809" s="16"/>
    </row>
    <row r="7810" spans="1:50" s="13" customFormat="1" ht="15" hidden="1" customHeight="1" x14ac:dyDescent="0.2">
      <c r="A7810" s="7" t="s">
        <v>28810</v>
      </c>
      <c r="B7810" s="3" t="s">
        <v>28425</v>
      </c>
      <c r="C7810" s="85" t="s">
        <v>7939</v>
      </c>
      <c r="D7810" s="85" t="s">
        <v>13090</v>
      </c>
      <c r="E7810" s="202" t="s">
        <v>7951</v>
      </c>
      <c r="F7810" s="85" t="s">
        <v>40</v>
      </c>
      <c r="G7810" s="85" t="s">
        <v>44</v>
      </c>
      <c r="H7810" s="85" t="s">
        <v>20690</v>
      </c>
      <c r="I7810" s="3" t="s">
        <v>8216</v>
      </c>
      <c r="J7810" s="85" t="s">
        <v>4400</v>
      </c>
      <c r="K7810" s="7" t="s">
        <v>3838</v>
      </c>
      <c r="L7810" s="3"/>
      <c r="M7810" s="3"/>
      <c r="N7810" s="41" t="s">
        <v>7950</v>
      </c>
      <c r="O7810" s="87">
        <v>0</v>
      </c>
      <c r="P7810" s="87">
        <v>0</v>
      </c>
      <c r="Q7810" s="87">
        <v>0</v>
      </c>
      <c r="R7810" s="87">
        <v>0</v>
      </c>
      <c r="S7810" s="87"/>
      <c r="T7810" s="87"/>
      <c r="U7810" s="85" t="s">
        <v>112</v>
      </c>
      <c r="V7810" s="179"/>
      <c r="W7810" s="7"/>
      <c r="X7810" s="3"/>
      <c r="Y7810" s="3"/>
      <c r="Z7810" s="146">
        <v>15237</v>
      </c>
      <c r="AA7810" s="11"/>
      <c r="AB7810" s="123" t="s">
        <v>7939</v>
      </c>
      <c r="AC7810" s="124"/>
      <c r="AD7810" s="41"/>
      <c r="AE7810" s="41"/>
      <c r="AF7810" s="191"/>
      <c r="AG7810" s="41"/>
      <c r="AH7810" s="41" t="s">
        <v>8211</v>
      </c>
      <c r="AI7810" s="80" t="s">
        <v>6</v>
      </c>
      <c r="AJ7810" s="41"/>
      <c r="AK7810" s="3"/>
      <c r="AL7810" s="85"/>
      <c r="AM7810" s="151" t="s">
        <v>28169</v>
      </c>
      <c r="AN7810" s="15"/>
      <c r="AO7810" s="166"/>
      <c r="AP7810" s="5">
        <f t="shared" si="122"/>
        <v>0</v>
      </c>
      <c r="AQ7810" s="16"/>
      <c r="AR7810" s="205">
        <v>1</v>
      </c>
      <c r="AS7810" s="16"/>
      <c r="AT7810" s="16"/>
      <c r="AU7810" s="16"/>
      <c r="AV7810" s="16"/>
      <c r="AW7810" s="16"/>
      <c r="AX7810" s="16"/>
    </row>
    <row r="7811" spans="1:50" s="13" customFormat="1" ht="15" hidden="1" customHeight="1" x14ac:dyDescent="0.2">
      <c r="A7811" s="7" t="s">
        <v>28811</v>
      </c>
      <c r="B7811" s="3" t="s">
        <v>28426</v>
      </c>
      <c r="C7811" s="85" t="s">
        <v>7939</v>
      </c>
      <c r="D7811" s="85" t="s">
        <v>13090</v>
      </c>
      <c r="E7811" s="202" t="s">
        <v>7951</v>
      </c>
      <c r="F7811" s="85" t="s">
        <v>68</v>
      </c>
      <c r="G7811" s="85" t="s">
        <v>69</v>
      </c>
      <c r="H7811" s="85" t="s">
        <v>20690</v>
      </c>
      <c r="I7811" s="3" t="s">
        <v>11174</v>
      </c>
      <c r="J7811" s="85" t="s">
        <v>4400</v>
      </c>
      <c r="K7811" s="7" t="s">
        <v>3838</v>
      </c>
      <c r="L7811" s="3"/>
      <c r="M7811" s="3"/>
      <c r="N7811" s="41" t="s">
        <v>7950</v>
      </c>
      <c r="O7811" s="87">
        <v>0</v>
      </c>
      <c r="P7811" s="87">
        <v>0</v>
      </c>
      <c r="Q7811" s="87">
        <v>0</v>
      </c>
      <c r="R7811" s="87">
        <v>0</v>
      </c>
      <c r="S7811" s="87"/>
      <c r="T7811" s="87"/>
      <c r="U7811" s="85" t="s">
        <v>112</v>
      </c>
      <c r="V7811" s="179"/>
      <c r="W7811" s="7"/>
      <c r="X7811" s="3"/>
      <c r="Y7811" s="3"/>
      <c r="Z7811" s="146">
        <v>47562</v>
      </c>
      <c r="AA7811" s="11"/>
      <c r="AB7811" s="123" t="s">
        <v>7939</v>
      </c>
      <c r="AC7811" s="124"/>
      <c r="AD7811" s="41"/>
      <c r="AE7811" s="41"/>
      <c r="AF7811" s="191"/>
      <c r="AG7811" s="41"/>
      <c r="AH7811" s="41" t="s">
        <v>8189</v>
      </c>
      <c r="AI7811" s="80" t="s">
        <v>6</v>
      </c>
      <c r="AJ7811" s="41"/>
      <c r="AK7811" s="3"/>
      <c r="AL7811" s="85"/>
      <c r="AM7811" s="151" t="s">
        <v>28169</v>
      </c>
      <c r="AN7811" s="15"/>
      <c r="AO7811" s="166"/>
      <c r="AP7811" s="5">
        <f t="shared" si="122"/>
        <v>0</v>
      </c>
      <c r="AQ7811" s="16"/>
      <c r="AR7811" s="205">
        <v>1</v>
      </c>
      <c r="AS7811" s="16"/>
      <c r="AT7811" s="16"/>
      <c r="AU7811" s="16"/>
      <c r="AV7811" s="16"/>
      <c r="AW7811" s="16"/>
      <c r="AX7811" s="16"/>
    </row>
    <row r="7812" spans="1:50" s="13" customFormat="1" ht="15" hidden="1" customHeight="1" x14ac:dyDescent="0.2">
      <c r="A7812" s="7" t="s">
        <v>11531</v>
      </c>
      <c r="B7812" s="3" t="s">
        <v>16092</v>
      </c>
      <c r="C7812" s="85" t="s">
        <v>7939</v>
      </c>
      <c r="D7812" s="85" t="s">
        <v>13090</v>
      </c>
      <c r="E7812" s="202" t="s">
        <v>154</v>
      </c>
      <c r="F7812" s="85" t="s">
        <v>68</v>
      </c>
      <c r="G7812" s="85" t="s">
        <v>71</v>
      </c>
      <c r="H7812" s="85" t="s">
        <v>20690</v>
      </c>
      <c r="I7812" s="3" t="s">
        <v>9079</v>
      </c>
      <c r="J7812" s="85" t="s">
        <v>105</v>
      </c>
      <c r="K7812" s="7" t="s">
        <v>102</v>
      </c>
      <c r="L7812" s="3"/>
      <c r="M7812" s="3"/>
      <c r="N7812" s="41" t="s">
        <v>11532</v>
      </c>
      <c r="O7812" s="87">
        <v>390397</v>
      </c>
      <c r="P7812" s="87">
        <v>382354</v>
      </c>
      <c r="Q7812" s="87">
        <v>8043</v>
      </c>
      <c r="R7812" s="87">
        <v>0</v>
      </c>
      <c r="S7812" s="87"/>
      <c r="T7812" s="87"/>
      <c r="U7812" s="85">
        <v>2007</v>
      </c>
      <c r="V7812" s="179"/>
      <c r="W7812" s="7"/>
      <c r="X7812" s="3"/>
      <c r="Y7812" s="3"/>
      <c r="Z7812" s="146">
        <v>15851</v>
      </c>
      <c r="AA7812" s="11"/>
      <c r="AB7812" s="123" t="s">
        <v>7939</v>
      </c>
      <c r="AC7812" s="124"/>
      <c r="AD7812" s="41"/>
      <c r="AE7812" s="41"/>
      <c r="AF7812" s="191">
        <v>43927</v>
      </c>
      <c r="AG7812" s="41"/>
      <c r="AH7812" s="41" t="s">
        <v>16608</v>
      </c>
      <c r="AI7812" s="80" t="s">
        <v>6</v>
      </c>
      <c r="AJ7812" s="41"/>
      <c r="AK7812" s="3"/>
      <c r="AL7812" s="85"/>
      <c r="AM7812" s="151" t="s">
        <v>19998</v>
      </c>
      <c r="AN7812" s="15"/>
      <c r="AO7812" s="166"/>
      <c r="AP7812" s="5">
        <f t="shared" si="122"/>
        <v>0</v>
      </c>
      <c r="AQ7812" s="16"/>
      <c r="AR7812" s="205">
        <v>1</v>
      </c>
      <c r="AS7812" s="16"/>
      <c r="AT7812" s="16"/>
      <c r="AU7812" s="16"/>
      <c r="AV7812" s="16"/>
      <c r="AW7812" s="16"/>
      <c r="AX7812" s="16"/>
    </row>
    <row r="7813" spans="1:50" s="13" customFormat="1" ht="15" customHeight="1" x14ac:dyDescent="0.2">
      <c r="A7813" s="7" t="s">
        <v>28812</v>
      </c>
      <c r="B7813" s="3" t="s">
        <v>28427</v>
      </c>
      <c r="C7813" s="85" t="s">
        <v>7939</v>
      </c>
      <c r="D7813" s="85" t="s">
        <v>13090</v>
      </c>
      <c r="E7813" s="202" t="s">
        <v>8031</v>
      </c>
      <c r="F7813" s="85" t="s">
        <v>34</v>
      </c>
      <c r="G7813" s="85" t="s">
        <v>35</v>
      </c>
      <c r="H7813" s="85" t="s">
        <v>20688</v>
      </c>
      <c r="I7813" s="7" t="s">
        <v>8332</v>
      </c>
      <c r="J7813" s="85" t="s">
        <v>115</v>
      </c>
      <c r="K7813" s="7" t="s">
        <v>4595</v>
      </c>
      <c r="L7813" s="3"/>
      <c r="M7813" s="3"/>
      <c r="N7813" s="41" t="s">
        <v>28428</v>
      </c>
      <c r="O7813" s="87">
        <v>0</v>
      </c>
      <c r="P7813" s="87">
        <v>0</v>
      </c>
      <c r="Q7813" s="87">
        <v>0</v>
      </c>
      <c r="R7813" s="87">
        <v>0</v>
      </c>
      <c r="S7813" s="87"/>
      <c r="T7813" s="87"/>
      <c r="U7813" s="85" t="s">
        <v>112</v>
      </c>
      <c r="V7813" s="179"/>
      <c r="W7813" s="7"/>
      <c r="X7813" s="3"/>
      <c r="Y7813" s="3"/>
      <c r="Z7813" s="211">
        <v>44788</v>
      </c>
      <c r="AA7813" s="11"/>
      <c r="AB7813" s="123" t="s">
        <v>7939</v>
      </c>
      <c r="AC7813" s="124"/>
      <c r="AD7813" s="41"/>
      <c r="AE7813" s="41"/>
      <c r="AF7813" s="191"/>
      <c r="AG7813" s="41"/>
      <c r="AH7813" s="41" t="s">
        <v>7952</v>
      </c>
      <c r="AI7813" s="80" t="s">
        <v>6</v>
      </c>
      <c r="AJ7813" s="41"/>
      <c r="AK7813" s="3"/>
      <c r="AL7813" s="85"/>
      <c r="AM7813" s="151" t="s">
        <v>28169</v>
      </c>
      <c r="AN7813" s="15"/>
      <c r="AO7813" s="166"/>
      <c r="AP7813" s="5">
        <f t="shared" si="122"/>
        <v>0</v>
      </c>
      <c r="AQ7813" s="16"/>
      <c r="AR7813" s="205">
        <v>1</v>
      </c>
      <c r="AS7813" s="16"/>
      <c r="AT7813" s="16"/>
      <c r="AU7813" s="16"/>
      <c r="AV7813" s="16"/>
      <c r="AW7813" s="16"/>
      <c r="AX7813" s="16"/>
    </row>
    <row r="7814" spans="1:50" s="13" customFormat="1" ht="15" hidden="1" customHeight="1" x14ac:dyDescent="0.2">
      <c r="A7814" s="7" t="s">
        <v>28813</v>
      </c>
      <c r="B7814" s="3" t="s">
        <v>28429</v>
      </c>
      <c r="C7814" s="85" t="s">
        <v>7939</v>
      </c>
      <c r="D7814" s="85" t="s">
        <v>13090</v>
      </c>
      <c r="E7814" s="202" t="s">
        <v>7951</v>
      </c>
      <c r="F7814" s="85" t="s">
        <v>34</v>
      </c>
      <c r="G7814" s="85" t="s">
        <v>16219</v>
      </c>
      <c r="H7814" s="85" t="s">
        <v>20689</v>
      </c>
      <c r="I7814" s="3" t="s">
        <v>10268</v>
      </c>
      <c r="J7814" s="85" t="s">
        <v>4400</v>
      </c>
      <c r="K7814" s="7" t="s">
        <v>4422</v>
      </c>
      <c r="L7814" s="3"/>
      <c r="M7814" s="3"/>
      <c r="N7814" s="41" t="s">
        <v>28430</v>
      </c>
      <c r="O7814" s="87">
        <v>0</v>
      </c>
      <c r="P7814" s="87">
        <v>0</v>
      </c>
      <c r="Q7814" s="87">
        <v>0</v>
      </c>
      <c r="R7814" s="87">
        <v>0</v>
      </c>
      <c r="S7814" s="87"/>
      <c r="T7814" s="87"/>
      <c r="U7814" s="85" t="s">
        <v>112</v>
      </c>
      <c r="V7814" s="179"/>
      <c r="W7814" s="7"/>
      <c r="X7814" s="3"/>
      <c r="Y7814" s="3"/>
      <c r="Z7814" s="146">
        <v>89570</v>
      </c>
      <c r="AA7814" s="11"/>
      <c r="AB7814" s="123" t="s">
        <v>7939</v>
      </c>
      <c r="AC7814" s="124"/>
      <c r="AD7814" s="41"/>
      <c r="AE7814" s="41"/>
      <c r="AF7814" s="191"/>
      <c r="AG7814" s="41"/>
      <c r="AH7814" s="41" t="s">
        <v>7952</v>
      </c>
      <c r="AI7814" s="80" t="s">
        <v>6</v>
      </c>
      <c r="AJ7814" s="41"/>
      <c r="AK7814" s="3"/>
      <c r="AL7814" s="85"/>
      <c r="AM7814" s="151" t="s">
        <v>28169</v>
      </c>
      <c r="AN7814" s="15"/>
      <c r="AO7814" s="166"/>
      <c r="AP7814" s="5">
        <f t="shared" ref="AP7814:AP7877" si="123">SUBTOTAL(109,U7814)</f>
        <v>0</v>
      </c>
      <c r="AQ7814" s="16"/>
      <c r="AR7814" s="205">
        <v>1</v>
      </c>
      <c r="AS7814" s="16"/>
      <c r="AT7814" s="16"/>
      <c r="AU7814" s="16"/>
      <c r="AV7814" s="16"/>
      <c r="AW7814" s="16"/>
      <c r="AX7814" s="16"/>
    </row>
    <row r="7815" spans="1:50" s="13" customFormat="1" ht="15" hidden="1" customHeight="1" x14ac:dyDescent="0.2">
      <c r="A7815" s="7" t="s">
        <v>28814</v>
      </c>
      <c r="B7815" s="3" t="s">
        <v>28431</v>
      </c>
      <c r="C7815" s="85" t="s">
        <v>7939</v>
      </c>
      <c r="D7815" s="85" t="s">
        <v>13090</v>
      </c>
      <c r="E7815" s="202" t="s">
        <v>7951</v>
      </c>
      <c r="F7815" s="85" t="s">
        <v>34</v>
      </c>
      <c r="G7815" s="85" t="s">
        <v>38</v>
      </c>
      <c r="H7815" s="85" t="s">
        <v>20690</v>
      </c>
      <c r="I7815" s="3" t="s">
        <v>8165</v>
      </c>
      <c r="J7815" s="85" t="s">
        <v>124</v>
      </c>
      <c r="K7815" s="7" t="s">
        <v>125</v>
      </c>
      <c r="L7815" s="3"/>
      <c r="M7815" s="3"/>
      <c r="N7815" s="41" t="s">
        <v>28432</v>
      </c>
      <c r="O7815" s="87">
        <v>0</v>
      </c>
      <c r="P7815" s="87">
        <v>0</v>
      </c>
      <c r="Q7815" s="87">
        <v>0</v>
      </c>
      <c r="R7815" s="87">
        <v>0</v>
      </c>
      <c r="S7815" s="87"/>
      <c r="T7815" s="87"/>
      <c r="U7815" s="85" t="s">
        <v>112</v>
      </c>
      <c r="V7815" s="179"/>
      <c r="W7815" s="7"/>
      <c r="X7815" s="3"/>
      <c r="Y7815" s="3"/>
      <c r="Z7815" s="146">
        <v>2736173</v>
      </c>
      <c r="AA7815" s="11"/>
      <c r="AB7815" s="123" t="s">
        <v>7939</v>
      </c>
      <c r="AC7815" s="124"/>
      <c r="AD7815" s="41"/>
      <c r="AE7815" s="41"/>
      <c r="AF7815" s="191"/>
      <c r="AG7815" s="41"/>
      <c r="AH7815" s="41" t="s">
        <v>7952</v>
      </c>
      <c r="AI7815" s="80" t="s">
        <v>6</v>
      </c>
      <c r="AJ7815" s="41"/>
      <c r="AK7815" s="3"/>
      <c r="AL7815" s="85"/>
      <c r="AM7815" s="151" t="s">
        <v>28169</v>
      </c>
      <c r="AN7815" s="15"/>
      <c r="AO7815" s="166"/>
      <c r="AP7815" s="5">
        <f t="shared" si="123"/>
        <v>0</v>
      </c>
      <c r="AQ7815" s="16"/>
      <c r="AR7815" s="205">
        <v>1</v>
      </c>
      <c r="AS7815" s="16"/>
      <c r="AT7815" s="16"/>
      <c r="AU7815" s="16"/>
      <c r="AV7815" s="16"/>
      <c r="AW7815" s="16"/>
      <c r="AX7815" s="16"/>
    </row>
    <row r="7816" spans="1:50" s="13" customFormat="1" ht="15" hidden="1" customHeight="1" x14ac:dyDescent="0.2">
      <c r="A7816" s="7" t="s">
        <v>28815</v>
      </c>
      <c r="B7816" s="3" t="s">
        <v>28433</v>
      </c>
      <c r="C7816" s="85" t="s">
        <v>7939</v>
      </c>
      <c r="D7816" s="85" t="s">
        <v>13090</v>
      </c>
      <c r="E7816" s="202" t="s">
        <v>7951</v>
      </c>
      <c r="F7816" s="85" t="s">
        <v>55</v>
      </c>
      <c r="G7816" s="85" t="s">
        <v>59</v>
      </c>
      <c r="H7816" s="85" t="s">
        <v>20690</v>
      </c>
      <c r="I7816" s="3" t="s">
        <v>4564</v>
      </c>
      <c r="J7816" s="85" t="s">
        <v>115</v>
      </c>
      <c r="K7816" s="7" t="s">
        <v>4926</v>
      </c>
      <c r="L7816" s="3"/>
      <c r="M7816" s="3"/>
      <c r="N7816" s="41" t="s">
        <v>10422</v>
      </c>
      <c r="O7816" s="87">
        <v>0</v>
      </c>
      <c r="P7816" s="87">
        <v>0</v>
      </c>
      <c r="Q7816" s="87">
        <v>0</v>
      </c>
      <c r="R7816" s="87">
        <v>0</v>
      </c>
      <c r="S7816" s="87"/>
      <c r="T7816" s="87"/>
      <c r="U7816" s="85" t="s">
        <v>112</v>
      </c>
      <c r="V7816" s="179"/>
      <c r="W7816" s="7"/>
      <c r="X7816" s="3"/>
      <c r="Y7816" s="3"/>
      <c r="Z7816" s="211">
        <v>22599</v>
      </c>
      <c r="AA7816" s="11"/>
      <c r="AB7816" s="123" t="s">
        <v>7939</v>
      </c>
      <c r="AC7816" s="124"/>
      <c r="AD7816" s="41"/>
      <c r="AE7816" s="41"/>
      <c r="AF7816" s="191"/>
      <c r="AG7816" s="41"/>
      <c r="AH7816" s="41" t="s">
        <v>8024</v>
      </c>
      <c r="AI7816" s="80" t="s">
        <v>6</v>
      </c>
      <c r="AJ7816" s="41"/>
      <c r="AK7816" s="3"/>
      <c r="AL7816" s="85"/>
      <c r="AM7816" s="151" t="s">
        <v>28169</v>
      </c>
      <c r="AN7816" s="15"/>
      <c r="AO7816" s="166"/>
      <c r="AP7816" s="5">
        <f t="shared" si="123"/>
        <v>0</v>
      </c>
      <c r="AQ7816" s="16"/>
      <c r="AR7816" s="205">
        <v>1</v>
      </c>
      <c r="AS7816" s="16"/>
      <c r="AT7816" s="16"/>
      <c r="AU7816" s="16"/>
      <c r="AV7816" s="16"/>
      <c r="AW7816" s="16"/>
      <c r="AX7816" s="16"/>
    </row>
    <row r="7817" spans="1:50" s="13" customFormat="1" ht="15" hidden="1" customHeight="1" x14ac:dyDescent="0.2">
      <c r="A7817" s="7" t="s">
        <v>28816</v>
      </c>
      <c r="B7817" s="3" t="s">
        <v>28434</v>
      </c>
      <c r="C7817" s="85" t="s">
        <v>7939</v>
      </c>
      <c r="D7817" s="85" t="s">
        <v>13090</v>
      </c>
      <c r="E7817" s="202" t="s">
        <v>7951</v>
      </c>
      <c r="F7817" s="85" t="s">
        <v>68</v>
      </c>
      <c r="G7817" s="85" t="s">
        <v>69</v>
      </c>
      <c r="H7817" s="85" t="s">
        <v>20690</v>
      </c>
      <c r="I7817" s="3" t="s">
        <v>11174</v>
      </c>
      <c r="J7817" s="85" t="s">
        <v>4400</v>
      </c>
      <c r="K7817" s="7" t="s">
        <v>4422</v>
      </c>
      <c r="L7817" s="3"/>
      <c r="M7817" s="3"/>
      <c r="N7817" s="41" t="s">
        <v>28435</v>
      </c>
      <c r="O7817" s="87">
        <v>0</v>
      </c>
      <c r="P7817" s="87">
        <v>0</v>
      </c>
      <c r="Q7817" s="87">
        <v>0</v>
      </c>
      <c r="R7817" s="87">
        <v>0</v>
      </c>
      <c r="S7817" s="87"/>
      <c r="T7817" s="87"/>
      <c r="U7817" s="85" t="s">
        <v>112</v>
      </c>
      <c r="V7817" s="179"/>
      <c r="W7817" s="7"/>
      <c r="X7817" s="3"/>
      <c r="Y7817" s="3"/>
      <c r="Z7817" s="146">
        <v>57016</v>
      </c>
      <c r="AA7817" s="11"/>
      <c r="AB7817" s="123" t="s">
        <v>7939</v>
      </c>
      <c r="AC7817" s="124"/>
      <c r="AD7817" s="41"/>
      <c r="AE7817" s="41"/>
      <c r="AF7817" s="191"/>
      <c r="AG7817" s="41"/>
      <c r="AH7817" s="41" t="s">
        <v>21023</v>
      </c>
      <c r="AI7817" s="80" t="s">
        <v>6</v>
      </c>
      <c r="AJ7817" s="41"/>
      <c r="AK7817" s="3"/>
      <c r="AL7817" s="85"/>
      <c r="AM7817" s="151" t="s">
        <v>28169</v>
      </c>
      <c r="AN7817" s="15"/>
      <c r="AO7817" s="166"/>
      <c r="AP7817" s="5">
        <f t="shared" si="123"/>
        <v>0</v>
      </c>
      <c r="AQ7817" s="16"/>
      <c r="AR7817" s="205">
        <v>1</v>
      </c>
      <c r="AS7817" s="16"/>
      <c r="AT7817" s="16"/>
      <c r="AU7817" s="16"/>
      <c r="AV7817" s="16"/>
      <c r="AW7817" s="16"/>
      <c r="AX7817" s="16"/>
    </row>
    <row r="7818" spans="1:50" s="13" customFormat="1" ht="15" hidden="1" customHeight="1" x14ac:dyDescent="0.2">
      <c r="A7818" s="7" t="s">
        <v>28817</v>
      </c>
      <c r="B7818" s="3" t="s">
        <v>28436</v>
      </c>
      <c r="C7818" s="85" t="s">
        <v>7939</v>
      </c>
      <c r="D7818" s="85" t="s">
        <v>13090</v>
      </c>
      <c r="E7818" s="202" t="s">
        <v>7951</v>
      </c>
      <c r="F7818" s="85" t="s">
        <v>34</v>
      </c>
      <c r="G7818" s="85" t="s">
        <v>37</v>
      </c>
      <c r="H7818" s="85" t="s">
        <v>20689</v>
      </c>
      <c r="I7818" s="3" t="s">
        <v>7949</v>
      </c>
      <c r="J7818" s="85" t="s">
        <v>5308</v>
      </c>
      <c r="K7818" s="7" t="s">
        <v>28438</v>
      </c>
      <c r="L7818" s="3"/>
      <c r="M7818" s="3"/>
      <c r="N7818" s="41" t="s">
        <v>28437</v>
      </c>
      <c r="O7818" s="87">
        <v>0</v>
      </c>
      <c r="P7818" s="87">
        <v>0</v>
      </c>
      <c r="Q7818" s="87">
        <v>0</v>
      </c>
      <c r="R7818" s="87">
        <v>0</v>
      </c>
      <c r="S7818" s="87"/>
      <c r="T7818" s="87"/>
      <c r="U7818" s="85" t="s">
        <v>112</v>
      </c>
      <c r="V7818" s="179"/>
      <c r="W7818" s="7"/>
      <c r="X7818" s="3"/>
      <c r="Y7818" s="3"/>
      <c r="Z7818" s="211">
        <v>297696</v>
      </c>
      <c r="AA7818" s="11"/>
      <c r="AB7818" s="123" t="s">
        <v>7939</v>
      </c>
      <c r="AC7818" s="124"/>
      <c r="AD7818" s="41"/>
      <c r="AE7818" s="41"/>
      <c r="AF7818" s="191"/>
      <c r="AG7818" s="41"/>
      <c r="AH7818" s="41" t="s">
        <v>7952</v>
      </c>
      <c r="AI7818" s="80" t="s">
        <v>6</v>
      </c>
      <c r="AJ7818" s="41"/>
      <c r="AK7818" s="3"/>
      <c r="AL7818" s="85"/>
      <c r="AM7818" s="151" t="s">
        <v>28169</v>
      </c>
      <c r="AN7818" s="15"/>
      <c r="AO7818" s="166"/>
      <c r="AP7818" s="5">
        <f t="shared" si="123"/>
        <v>0</v>
      </c>
      <c r="AQ7818" s="16"/>
      <c r="AR7818" s="205">
        <v>1</v>
      </c>
      <c r="AS7818" s="16"/>
      <c r="AT7818" s="16"/>
      <c r="AU7818" s="16"/>
      <c r="AV7818" s="16"/>
      <c r="AW7818" s="16"/>
      <c r="AX7818" s="16"/>
    </row>
    <row r="7819" spans="1:50" s="13" customFormat="1" ht="15" hidden="1" customHeight="1" x14ac:dyDescent="0.2">
      <c r="A7819" s="7" t="s">
        <v>11533</v>
      </c>
      <c r="B7819" s="3" t="s">
        <v>11534</v>
      </c>
      <c r="C7819" s="85" t="s">
        <v>7939</v>
      </c>
      <c r="D7819" s="85" t="s">
        <v>13090</v>
      </c>
      <c r="E7819" s="202" t="s">
        <v>154</v>
      </c>
      <c r="F7819" s="85" t="s">
        <v>68</v>
      </c>
      <c r="G7819" s="85" t="s">
        <v>71</v>
      </c>
      <c r="H7819" s="85" t="s">
        <v>20690</v>
      </c>
      <c r="I7819" s="3" t="s">
        <v>16875</v>
      </c>
      <c r="J7819" s="85" t="s">
        <v>4447</v>
      </c>
      <c r="K7819" s="7" t="s">
        <v>4988</v>
      </c>
      <c r="L7819" s="3"/>
      <c r="M7819" s="3"/>
      <c r="N7819" s="41" t="s">
        <v>11535</v>
      </c>
      <c r="O7819" s="87">
        <v>72267</v>
      </c>
      <c r="P7819" s="87">
        <v>72267</v>
      </c>
      <c r="Q7819" s="87">
        <v>0</v>
      </c>
      <c r="R7819" s="87">
        <v>0</v>
      </c>
      <c r="S7819" s="87"/>
      <c r="T7819" s="87"/>
      <c r="U7819" s="85">
        <v>2008</v>
      </c>
      <c r="V7819" s="179"/>
      <c r="W7819" s="7"/>
      <c r="X7819" s="3"/>
      <c r="Y7819" s="3"/>
      <c r="Z7819" s="146">
        <v>50663</v>
      </c>
      <c r="AA7819" s="11"/>
      <c r="AB7819" s="123" t="s">
        <v>7939</v>
      </c>
      <c r="AC7819" s="124"/>
      <c r="AD7819" s="41"/>
      <c r="AE7819" s="41"/>
      <c r="AF7819" s="191">
        <v>43927</v>
      </c>
      <c r="AG7819" s="41"/>
      <c r="AH7819" s="41" t="s">
        <v>8189</v>
      </c>
      <c r="AI7819" s="80" t="s">
        <v>6</v>
      </c>
      <c r="AJ7819" s="41"/>
      <c r="AK7819" s="3"/>
      <c r="AL7819" s="85"/>
      <c r="AM7819" s="151" t="s">
        <v>19998</v>
      </c>
      <c r="AN7819" s="15"/>
      <c r="AO7819" s="166"/>
      <c r="AP7819" s="5">
        <f t="shared" si="123"/>
        <v>0</v>
      </c>
      <c r="AQ7819" s="16"/>
      <c r="AR7819" s="205">
        <v>1</v>
      </c>
      <c r="AS7819" s="16"/>
      <c r="AT7819" s="16"/>
      <c r="AU7819" s="16"/>
      <c r="AV7819" s="16"/>
      <c r="AW7819" s="16"/>
      <c r="AX7819" s="16"/>
    </row>
    <row r="7820" spans="1:50" s="13" customFormat="1" ht="15" hidden="1" customHeight="1" x14ac:dyDescent="0.2">
      <c r="A7820" s="7" t="s">
        <v>28818</v>
      </c>
      <c r="B7820" s="3" t="s">
        <v>28439</v>
      </c>
      <c r="C7820" s="85" t="s">
        <v>7939</v>
      </c>
      <c r="D7820" s="85" t="s">
        <v>13090</v>
      </c>
      <c r="E7820" s="202" t="s">
        <v>7951</v>
      </c>
      <c r="F7820" s="85" t="s">
        <v>34</v>
      </c>
      <c r="G7820" s="85" t="s">
        <v>16219</v>
      </c>
      <c r="H7820" s="85" t="s">
        <v>20689</v>
      </c>
      <c r="I7820" s="3" t="s">
        <v>10268</v>
      </c>
      <c r="J7820" s="85" t="s">
        <v>4400</v>
      </c>
      <c r="K7820" s="7" t="s">
        <v>4422</v>
      </c>
      <c r="L7820" s="3"/>
      <c r="M7820" s="3"/>
      <c r="N7820" s="41" t="s">
        <v>28440</v>
      </c>
      <c r="O7820" s="87">
        <v>0</v>
      </c>
      <c r="P7820" s="87">
        <v>0</v>
      </c>
      <c r="Q7820" s="87">
        <v>0</v>
      </c>
      <c r="R7820" s="87">
        <v>0</v>
      </c>
      <c r="S7820" s="87"/>
      <c r="T7820" s="87"/>
      <c r="U7820" s="85" t="s">
        <v>112</v>
      </c>
      <c r="V7820" s="179"/>
      <c r="W7820" s="7"/>
      <c r="X7820" s="3"/>
      <c r="Y7820" s="3"/>
      <c r="Z7820" s="146">
        <v>25124</v>
      </c>
      <c r="AA7820" s="11"/>
      <c r="AB7820" s="123" t="s">
        <v>7939</v>
      </c>
      <c r="AC7820" s="124"/>
      <c r="AD7820" s="41"/>
      <c r="AE7820" s="41"/>
      <c r="AF7820" s="191"/>
      <c r="AG7820" s="41"/>
      <c r="AH7820" s="41" t="s">
        <v>7952</v>
      </c>
      <c r="AI7820" s="80" t="s">
        <v>6</v>
      </c>
      <c r="AJ7820" s="41"/>
      <c r="AK7820" s="3"/>
      <c r="AL7820" s="85"/>
      <c r="AM7820" s="151" t="s">
        <v>28169</v>
      </c>
      <c r="AN7820" s="15"/>
      <c r="AO7820" s="166"/>
      <c r="AP7820" s="5">
        <f t="shared" si="123"/>
        <v>0</v>
      </c>
      <c r="AQ7820" s="16"/>
      <c r="AR7820" s="205">
        <v>1</v>
      </c>
      <c r="AS7820" s="16"/>
      <c r="AT7820" s="16"/>
      <c r="AU7820" s="16"/>
      <c r="AV7820" s="16"/>
      <c r="AW7820" s="16"/>
      <c r="AX7820" s="16"/>
    </row>
    <row r="7821" spans="1:50" s="13" customFormat="1" ht="15" hidden="1" customHeight="1" x14ac:dyDescent="0.2">
      <c r="A7821" s="7" t="s">
        <v>28819</v>
      </c>
      <c r="B7821" s="3" t="s">
        <v>28441</v>
      </c>
      <c r="C7821" s="85" t="s">
        <v>7939</v>
      </c>
      <c r="D7821" s="85" t="s">
        <v>13090</v>
      </c>
      <c r="E7821" s="202" t="s">
        <v>8031</v>
      </c>
      <c r="F7821" s="85" t="s">
        <v>55</v>
      </c>
      <c r="G7821" s="85" t="s">
        <v>15355</v>
      </c>
      <c r="H7821" s="85" t="s">
        <v>20690</v>
      </c>
      <c r="I7821" s="3" t="s">
        <v>28205</v>
      </c>
      <c r="J7821" s="85" t="s">
        <v>4400</v>
      </c>
      <c r="K7821" s="7" t="s">
        <v>3838</v>
      </c>
      <c r="L7821" s="3"/>
      <c r="M7821" s="3"/>
      <c r="N7821" s="41" t="s">
        <v>28442</v>
      </c>
      <c r="O7821" s="87">
        <v>0</v>
      </c>
      <c r="P7821" s="87">
        <v>0</v>
      </c>
      <c r="Q7821" s="87">
        <v>0</v>
      </c>
      <c r="R7821" s="87">
        <v>0</v>
      </c>
      <c r="S7821" s="87"/>
      <c r="T7821" s="87"/>
      <c r="U7821" s="85" t="s">
        <v>112</v>
      </c>
      <c r="V7821" s="179"/>
      <c r="W7821" s="7"/>
      <c r="X7821" s="3"/>
      <c r="Y7821" s="3"/>
      <c r="Z7821" s="146">
        <v>36400</v>
      </c>
      <c r="AA7821" s="11"/>
      <c r="AB7821" s="123" t="s">
        <v>7939</v>
      </c>
      <c r="AC7821" s="124"/>
      <c r="AD7821" s="41"/>
      <c r="AE7821" s="41"/>
      <c r="AF7821" s="191"/>
      <c r="AG7821" s="41"/>
      <c r="AH7821" s="41" t="s">
        <v>28204</v>
      </c>
      <c r="AI7821" s="80" t="s">
        <v>6</v>
      </c>
      <c r="AJ7821" s="41"/>
      <c r="AK7821" s="3"/>
      <c r="AL7821" s="85"/>
      <c r="AM7821" s="151" t="s">
        <v>28169</v>
      </c>
      <c r="AN7821" s="15"/>
      <c r="AO7821" s="166"/>
      <c r="AP7821" s="5">
        <f t="shared" si="123"/>
        <v>0</v>
      </c>
      <c r="AQ7821" s="16"/>
      <c r="AR7821" s="205">
        <v>1</v>
      </c>
      <c r="AS7821" s="16"/>
      <c r="AT7821" s="16"/>
      <c r="AU7821" s="16"/>
      <c r="AV7821" s="16"/>
      <c r="AW7821" s="16"/>
      <c r="AX7821" s="16"/>
    </row>
    <row r="7822" spans="1:50" s="13" customFormat="1" ht="15" hidden="1" customHeight="1" x14ac:dyDescent="0.2">
      <c r="A7822" s="7" t="s">
        <v>28820</v>
      </c>
      <c r="B7822" s="3" t="s">
        <v>28443</v>
      </c>
      <c r="C7822" s="85" t="s">
        <v>7939</v>
      </c>
      <c r="D7822" s="85" t="s">
        <v>13090</v>
      </c>
      <c r="E7822" s="202" t="s">
        <v>8031</v>
      </c>
      <c r="F7822" s="85" t="s">
        <v>34</v>
      </c>
      <c r="G7822" s="85" t="s">
        <v>35</v>
      </c>
      <c r="H7822" s="85" t="s">
        <v>20688</v>
      </c>
      <c r="I7822" s="7" t="s">
        <v>8332</v>
      </c>
      <c r="J7822" s="85" t="s">
        <v>105</v>
      </c>
      <c r="K7822" s="7" t="s">
        <v>102</v>
      </c>
      <c r="L7822" s="3"/>
      <c r="M7822" s="3"/>
      <c r="N7822" s="41" t="s">
        <v>28444</v>
      </c>
      <c r="O7822" s="87">
        <v>0</v>
      </c>
      <c r="P7822" s="87">
        <v>0</v>
      </c>
      <c r="Q7822" s="87">
        <v>0</v>
      </c>
      <c r="R7822" s="87">
        <v>0</v>
      </c>
      <c r="S7822" s="87"/>
      <c r="T7822" s="87"/>
      <c r="U7822" s="85" t="s">
        <v>112</v>
      </c>
      <c r="V7822" s="179"/>
      <c r="W7822" s="7"/>
      <c r="X7822" s="3"/>
      <c r="Y7822" s="3"/>
      <c r="Z7822" s="146">
        <v>1000000</v>
      </c>
      <c r="AA7822" s="11"/>
      <c r="AB7822" s="123" t="s">
        <v>7939</v>
      </c>
      <c r="AC7822" s="124"/>
      <c r="AD7822" s="41"/>
      <c r="AE7822" s="41"/>
      <c r="AF7822" s="191"/>
      <c r="AG7822" s="41"/>
      <c r="AH7822" s="41" t="s">
        <v>7952</v>
      </c>
      <c r="AI7822" s="80" t="s">
        <v>6</v>
      </c>
      <c r="AJ7822" s="41"/>
      <c r="AK7822" s="3"/>
      <c r="AL7822" s="85"/>
      <c r="AM7822" s="151" t="s">
        <v>28169</v>
      </c>
      <c r="AN7822" s="15"/>
      <c r="AO7822" s="166"/>
      <c r="AP7822" s="5">
        <f t="shared" si="123"/>
        <v>0</v>
      </c>
      <c r="AQ7822" s="16"/>
      <c r="AR7822" s="205">
        <v>1</v>
      </c>
      <c r="AS7822" s="16"/>
      <c r="AT7822" s="16"/>
      <c r="AU7822" s="16"/>
      <c r="AV7822" s="16"/>
      <c r="AW7822" s="16"/>
      <c r="AX7822" s="16"/>
    </row>
    <row r="7823" spans="1:50" s="13" customFormat="1" ht="15" hidden="1" customHeight="1" x14ac:dyDescent="0.2">
      <c r="A7823" s="7" t="s">
        <v>28821</v>
      </c>
      <c r="B7823" s="3" t="s">
        <v>28445</v>
      </c>
      <c r="C7823" s="85" t="s">
        <v>7939</v>
      </c>
      <c r="D7823" s="85" t="s">
        <v>13090</v>
      </c>
      <c r="E7823" s="202" t="s">
        <v>7951</v>
      </c>
      <c r="F7823" s="85" t="s">
        <v>14</v>
      </c>
      <c r="G7823" s="85" t="s">
        <v>17</v>
      </c>
      <c r="H7823" s="85" t="s">
        <v>20690</v>
      </c>
      <c r="I7823" s="3" t="s">
        <v>20861</v>
      </c>
      <c r="J7823" s="85" t="s">
        <v>4400</v>
      </c>
      <c r="K7823" s="7" t="s">
        <v>4422</v>
      </c>
      <c r="L7823" s="3"/>
      <c r="M7823" s="3"/>
      <c r="N7823" s="41" t="s">
        <v>28446</v>
      </c>
      <c r="O7823" s="87">
        <v>0</v>
      </c>
      <c r="P7823" s="87">
        <v>0</v>
      </c>
      <c r="Q7823" s="87">
        <v>0</v>
      </c>
      <c r="R7823" s="87">
        <v>0</v>
      </c>
      <c r="S7823" s="87"/>
      <c r="T7823" s="87"/>
      <c r="U7823" s="85" t="s">
        <v>112</v>
      </c>
      <c r="V7823" s="179"/>
      <c r="W7823" s="7"/>
      <c r="X7823" s="3"/>
      <c r="Y7823" s="3"/>
      <c r="Z7823" s="146">
        <v>61966</v>
      </c>
      <c r="AA7823" s="11"/>
      <c r="AB7823" s="123" t="s">
        <v>7939</v>
      </c>
      <c r="AC7823" s="124"/>
      <c r="AD7823" s="41"/>
      <c r="AE7823" s="41"/>
      <c r="AF7823" s="191"/>
      <c r="AG7823" s="41"/>
      <c r="AH7823" s="41" t="s">
        <v>21023</v>
      </c>
      <c r="AI7823" s="80" t="s">
        <v>6</v>
      </c>
      <c r="AJ7823" s="41"/>
      <c r="AK7823" s="3"/>
      <c r="AL7823" s="85"/>
      <c r="AM7823" s="151" t="s">
        <v>28169</v>
      </c>
      <c r="AN7823" s="15"/>
      <c r="AO7823" s="166"/>
      <c r="AP7823" s="5">
        <f t="shared" si="123"/>
        <v>0</v>
      </c>
      <c r="AQ7823" s="16"/>
      <c r="AR7823" s="205">
        <v>1</v>
      </c>
      <c r="AS7823" s="16"/>
      <c r="AT7823" s="16"/>
      <c r="AU7823" s="16"/>
      <c r="AV7823" s="16"/>
      <c r="AW7823" s="16"/>
      <c r="AX7823" s="16"/>
    </row>
    <row r="7824" spans="1:50" s="13" customFormat="1" ht="15" hidden="1" customHeight="1" x14ac:dyDescent="0.2">
      <c r="A7824" s="7" t="s">
        <v>28822</v>
      </c>
      <c r="B7824" s="3" t="s">
        <v>28447</v>
      </c>
      <c r="C7824" s="85" t="s">
        <v>7939</v>
      </c>
      <c r="D7824" s="85" t="s">
        <v>13090</v>
      </c>
      <c r="E7824" s="202" t="s">
        <v>7951</v>
      </c>
      <c r="F7824" s="85" t="s">
        <v>34</v>
      </c>
      <c r="G7824" s="85" t="s">
        <v>38</v>
      </c>
      <c r="H7824" s="85" t="s">
        <v>20690</v>
      </c>
      <c r="I7824" s="3" t="s">
        <v>8095</v>
      </c>
      <c r="J7824" s="85" t="s">
        <v>124</v>
      </c>
      <c r="K7824" s="7" t="s">
        <v>125</v>
      </c>
      <c r="L7824" s="3"/>
      <c r="M7824" s="3"/>
      <c r="N7824" s="41" t="s">
        <v>28448</v>
      </c>
      <c r="O7824" s="87">
        <v>0</v>
      </c>
      <c r="P7824" s="87">
        <v>0</v>
      </c>
      <c r="Q7824" s="87">
        <v>0</v>
      </c>
      <c r="R7824" s="87">
        <v>0</v>
      </c>
      <c r="S7824" s="87"/>
      <c r="T7824" s="87"/>
      <c r="U7824" s="85" t="s">
        <v>112</v>
      </c>
      <c r="V7824" s="179"/>
      <c r="W7824" s="7"/>
      <c r="X7824" s="3"/>
      <c r="Y7824" s="3"/>
      <c r="Z7824" s="146">
        <v>362170</v>
      </c>
      <c r="AA7824" s="11"/>
      <c r="AB7824" s="123" t="s">
        <v>7939</v>
      </c>
      <c r="AC7824" s="124"/>
      <c r="AD7824" s="41"/>
      <c r="AE7824" s="41"/>
      <c r="AF7824" s="191"/>
      <c r="AG7824" s="41"/>
      <c r="AH7824" s="41" t="s">
        <v>7952</v>
      </c>
      <c r="AI7824" s="80" t="s">
        <v>6</v>
      </c>
      <c r="AJ7824" s="41"/>
      <c r="AK7824" s="3"/>
      <c r="AL7824" s="85"/>
      <c r="AM7824" s="151" t="s">
        <v>28169</v>
      </c>
      <c r="AN7824" s="15"/>
      <c r="AO7824" s="166"/>
      <c r="AP7824" s="5">
        <f t="shared" si="123"/>
        <v>0</v>
      </c>
      <c r="AQ7824" s="16"/>
      <c r="AR7824" s="205">
        <v>1</v>
      </c>
      <c r="AS7824" s="16"/>
      <c r="AT7824" s="16"/>
      <c r="AU7824" s="16"/>
      <c r="AV7824" s="16"/>
      <c r="AW7824" s="16"/>
      <c r="AX7824" s="16"/>
    </row>
    <row r="7825" spans="1:50" s="13" customFormat="1" ht="15" hidden="1" customHeight="1" x14ac:dyDescent="0.2">
      <c r="A7825" s="7" t="s">
        <v>28823</v>
      </c>
      <c r="B7825" s="3" t="s">
        <v>28449</v>
      </c>
      <c r="C7825" s="85" t="s">
        <v>7939</v>
      </c>
      <c r="D7825" s="85" t="s">
        <v>13090</v>
      </c>
      <c r="E7825" s="202" t="s">
        <v>7951</v>
      </c>
      <c r="F7825" s="85" t="s">
        <v>25110</v>
      </c>
      <c r="G7825" s="85" t="s">
        <v>13789</v>
      </c>
      <c r="H7825" s="85" t="s">
        <v>20690</v>
      </c>
      <c r="I7825" s="3" t="s">
        <v>8200</v>
      </c>
      <c r="J7825" s="85" t="s">
        <v>4400</v>
      </c>
      <c r="K7825" s="7" t="s">
        <v>4422</v>
      </c>
      <c r="L7825" s="3"/>
      <c r="M7825" s="3"/>
      <c r="N7825" s="41" t="s">
        <v>21048</v>
      </c>
      <c r="O7825" s="87">
        <v>0</v>
      </c>
      <c r="P7825" s="87">
        <v>0</v>
      </c>
      <c r="Q7825" s="87">
        <v>0</v>
      </c>
      <c r="R7825" s="87">
        <v>0</v>
      </c>
      <c r="S7825" s="87"/>
      <c r="T7825" s="87"/>
      <c r="U7825" s="85" t="s">
        <v>112</v>
      </c>
      <c r="V7825" s="179"/>
      <c r="W7825" s="7"/>
      <c r="X7825" s="3"/>
      <c r="Y7825" s="3"/>
      <c r="Z7825" s="146">
        <v>484446</v>
      </c>
      <c r="AA7825" s="11"/>
      <c r="AB7825" s="123" t="s">
        <v>7939</v>
      </c>
      <c r="AC7825" s="124"/>
      <c r="AD7825" s="41"/>
      <c r="AE7825" s="41"/>
      <c r="AF7825" s="191"/>
      <c r="AG7825" s="41"/>
      <c r="AH7825" s="41" t="s">
        <v>16668</v>
      </c>
      <c r="AI7825" s="80" t="s">
        <v>6</v>
      </c>
      <c r="AJ7825" s="41"/>
      <c r="AK7825" s="3"/>
      <c r="AL7825" s="85"/>
      <c r="AM7825" s="151" t="s">
        <v>28169</v>
      </c>
      <c r="AN7825" s="15"/>
      <c r="AO7825" s="166"/>
      <c r="AP7825" s="5">
        <f t="shared" si="123"/>
        <v>0</v>
      </c>
      <c r="AQ7825" s="16"/>
      <c r="AR7825" s="205">
        <v>1</v>
      </c>
      <c r="AS7825" s="16"/>
      <c r="AT7825" s="16"/>
      <c r="AU7825" s="16"/>
      <c r="AV7825" s="16"/>
      <c r="AW7825" s="16"/>
      <c r="AX7825" s="16"/>
    </row>
    <row r="7826" spans="1:50" s="13" customFormat="1" ht="15" hidden="1" customHeight="1" x14ac:dyDescent="0.2">
      <c r="A7826" s="7" t="s">
        <v>11536</v>
      </c>
      <c r="B7826" s="3" t="s">
        <v>11537</v>
      </c>
      <c r="C7826" s="85" t="s">
        <v>7939</v>
      </c>
      <c r="D7826" s="85" t="s">
        <v>13090</v>
      </c>
      <c r="E7826" s="202" t="s">
        <v>154</v>
      </c>
      <c r="F7826" s="85" t="s">
        <v>55</v>
      </c>
      <c r="G7826" s="85" t="s">
        <v>57</v>
      </c>
      <c r="H7826" s="85" t="s">
        <v>20690</v>
      </c>
      <c r="I7826" s="3" t="s">
        <v>4564</v>
      </c>
      <c r="J7826" s="85" t="s">
        <v>4400</v>
      </c>
      <c r="K7826" s="7" t="s">
        <v>4422</v>
      </c>
      <c r="L7826" s="3"/>
      <c r="M7826" s="3"/>
      <c r="N7826" s="41" t="s">
        <v>11538</v>
      </c>
      <c r="O7826" s="87">
        <v>257608</v>
      </c>
      <c r="P7826" s="87">
        <v>32634</v>
      </c>
      <c r="Q7826" s="87">
        <v>224974</v>
      </c>
      <c r="R7826" s="87">
        <v>0</v>
      </c>
      <c r="S7826" s="87"/>
      <c r="T7826" s="87"/>
      <c r="U7826" s="85">
        <v>2006</v>
      </c>
      <c r="V7826" s="179"/>
      <c r="W7826" s="7"/>
      <c r="X7826" s="3"/>
      <c r="Y7826" s="3"/>
      <c r="Z7826" s="146">
        <v>58051</v>
      </c>
      <c r="AA7826" s="11"/>
      <c r="AB7826" s="123" t="s">
        <v>7939</v>
      </c>
      <c r="AC7826" s="124"/>
      <c r="AD7826" s="41"/>
      <c r="AE7826" s="41"/>
      <c r="AF7826" s="191">
        <v>43927</v>
      </c>
      <c r="AG7826" s="41"/>
      <c r="AH7826" s="41" t="s">
        <v>8024</v>
      </c>
      <c r="AI7826" s="80" t="s">
        <v>6</v>
      </c>
      <c r="AJ7826" s="41"/>
      <c r="AK7826" s="3"/>
      <c r="AL7826" s="85"/>
      <c r="AM7826" s="151" t="s">
        <v>19998</v>
      </c>
      <c r="AN7826" s="15"/>
      <c r="AO7826" s="166"/>
      <c r="AP7826" s="5">
        <f t="shared" si="123"/>
        <v>0</v>
      </c>
      <c r="AQ7826" s="16"/>
      <c r="AR7826" s="205">
        <v>1</v>
      </c>
      <c r="AS7826" s="16"/>
      <c r="AT7826" s="16"/>
      <c r="AU7826" s="16"/>
      <c r="AV7826" s="16"/>
      <c r="AW7826" s="16"/>
      <c r="AX7826" s="16"/>
    </row>
    <row r="7827" spans="1:50" s="13" customFormat="1" ht="15" hidden="1" customHeight="1" x14ac:dyDescent="0.2">
      <c r="A7827" s="7" t="s">
        <v>11539</v>
      </c>
      <c r="B7827" s="3" t="s">
        <v>11540</v>
      </c>
      <c r="C7827" s="85" t="s">
        <v>7939</v>
      </c>
      <c r="D7827" s="85" t="s">
        <v>13090</v>
      </c>
      <c r="E7827" s="202" t="s">
        <v>154</v>
      </c>
      <c r="F7827" s="85" t="s">
        <v>68</v>
      </c>
      <c r="G7827" s="85" t="s">
        <v>70</v>
      </c>
      <c r="H7827" s="85" t="s">
        <v>20690</v>
      </c>
      <c r="I7827" s="3" t="s">
        <v>8188</v>
      </c>
      <c r="J7827" s="85" t="s">
        <v>105</v>
      </c>
      <c r="K7827" s="7" t="s">
        <v>102</v>
      </c>
      <c r="L7827" s="3"/>
      <c r="M7827" s="3"/>
      <c r="N7827" s="41" t="s">
        <v>11541</v>
      </c>
      <c r="O7827" s="87">
        <v>308213</v>
      </c>
      <c r="P7827" s="87">
        <v>280309</v>
      </c>
      <c r="Q7827" s="87">
        <v>27904</v>
      </c>
      <c r="R7827" s="87">
        <v>0</v>
      </c>
      <c r="S7827" s="87"/>
      <c r="T7827" s="87"/>
      <c r="U7827" s="85">
        <v>2009</v>
      </c>
      <c r="V7827" s="179"/>
      <c r="W7827" s="7"/>
      <c r="X7827" s="3"/>
      <c r="Y7827" s="3"/>
      <c r="Z7827" s="146">
        <v>17132</v>
      </c>
      <c r="AA7827" s="11"/>
      <c r="AB7827" s="123" t="s">
        <v>7939</v>
      </c>
      <c r="AC7827" s="124"/>
      <c r="AD7827" s="41"/>
      <c r="AE7827" s="41"/>
      <c r="AF7827" s="191">
        <v>43927</v>
      </c>
      <c r="AG7827" s="41"/>
      <c r="AH7827" s="41" t="s">
        <v>8189</v>
      </c>
      <c r="AI7827" s="80" t="s">
        <v>6</v>
      </c>
      <c r="AJ7827" s="41"/>
      <c r="AK7827" s="3"/>
      <c r="AL7827" s="85"/>
      <c r="AM7827" s="151" t="s">
        <v>19998</v>
      </c>
      <c r="AN7827" s="15"/>
      <c r="AO7827" s="166"/>
      <c r="AP7827" s="5">
        <f t="shared" si="123"/>
        <v>0</v>
      </c>
      <c r="AQ7827" s="16"/>
      <c r="AR7827" s="205">
        <v>1</v>
      </c>
      <c r="AS7827" s="16"/>
      <c r="AT7827" s="16"/>
      <c r="AU7827" s="16"/>
      <c r="AV7827" s="16"/>
      <c r="AW7827" s="16"/>
      <c r="AX7827" s="16"/>
    </row>
    <row r="7828" spans="1:50" s="13" customFormat="1" ht="15" hidden="1" customHeight="1" x14ac:dyDescent="0.2">
      <c r="A7828" s="7" t="s">
        <v>28824</v>
      </c>
      <c r="B7828" s="3" t="s">
        <v>28450</v>
      </c>
      <c r="C7828" s="85" t="s">
        <v>7939</v>
      </c>
      <c r="D7828" s="85" t="s">
        <v>13090</v>
      </c>
      <c r="E7828" s="202" t="s">
        <v>7951</v>
      </c>
      <c r="F7828" s="85" t="s">
        <v>14</v>
      </c>
      <c r="G7828" s="85" t="s">
        <v>20</v>
      </c>
      <c r="H7828" s="85" t="s">
        <v>20689</v>
      </c>
      <c r="I7828" s="3" t="s">
        <v>16770</v>
      </c>
      <c r="J7828" s="85" t="s">
        <v>4400</v>
      </c>
      <c r="K7828" s="7" t="s">
        <v>4422</v>
      </c>
      <c r="L7828" s="3"/>
      <c r="M7828" s="3"/>
      <c r="N7828" s="41" t="s">
        <v>27387</v>
      </c>
      <c r="O7828" s="87">
        <v>0</v>
      </c>
      <c r="P7828" s="87">
        <v>0</v>
      </c>
      <c r="Q7828" s="87">
        <v>0</v>
      </c>
      <c r="R7828" s="87">
        <v>0</v>
      </c>
      <c r="S7828" s="87"/>
      <c r="T7828" s="87"/>
      <c r="U7828" s="85" t="s">
        <v>112</v>
      </c>
      <c r="V7828" s="179"/>
      <c r="W7828" s="7"/>
      <c r="X7828" s="3"/>
      <c r="Y7828" s="3"/>
      <c r="Z7828" s="146">
        <v>74250</v>
      </c>
      <c r="AA7828" s="11"/>
      <c r="AB7828" s="123" t="s">
        <v>7939</v>
      </c>
      <c r="AC7828" s="124"/>
      <c r="AD7828" s="41"/>
      <c r="AE7828" s="41"/>
      <c r="AF7828" s="191"/>
      <c r="AG7828" s="41"/>
      <c r="AH7828" s="41" t="s">
        <v>7952</v>
      </c>
      <c r="AI7828" s="80" t="s">
        <v>6</v>
      </c>
      <c r="AJ7828" s="41"/>
      <c r="AK7828" s="3"/>
      <c r="AL7828" s="85"/>
      <c r="AM7828" s="151" t="s">
        <v>28169</v>
      </c>
      <c r="AN7828" s="15"/>
      <c r="AO7828" s="166"/>
      <c r="AP7828" s="5">
        <f t="shared" si="123"/>
        <v>0</v>
      </c>
      <c r="AQ7828" s="16"/>
      <c r="AR7828" s="205">
        <v>1</v>
      </c>
      <c r="AS7828" s="16"/>
      <c r="AT7828" s="16"/>
      <c r="AU7828" s="16"/>
      <c r="AV7828" s="16"/>
      <c r="AW7828" s="16"/>
      <c r="AX7828" s="16"/>
    </row>
    <row r="7829" spans="1:50" s="13" customFormat="1" ht="15" hidden="1" customHeight="1" x14ac:dyDescent="0.2">
      <c r="A7829" s="7" t="s">
        <v>28825</v>
      </c>
      <c r="B7829" s="3" t="s">
        <v>28451</v>
      </c>
      <c r="C7829" s="85" t="s">
        <v>7939</v>
      </c>
      <c r="D7829" s="85" t="s">
        <v>13090</v>
      </c>
      <c r="E7829" s="202" t="s">
        <v>7951</v>
      </c>
      <c r="F7829" s="85" t="s">
        <v>14</v>
      </c>
      <c r="G7829" s="85" t="s">
        <v>20</v>
      </c>
      <c r="H7829" s="85" t="s">
        <v>20689</v>
      </c>
      <c r="I7829" s="3" t="s">
        <v>16770</v>
      </c>
      <c r="J7829" s="85" t="s">
        <v>4400</v>
      </c>
      <c r="K7829" s="7" t="s">
        <v>4422</v>
      </c>
      <c r="L7829" s="3"/>
      <c r="M7829" s="3"/>
      <c r="N7829" s="41" t="s">
        <v>27387</v>
      </c>
      <c r="O7829" s="87">
        <v>0</v>
      </c>
      <c r="P7829" s="87">
        <v>0</v>
      </c>
      <c r="Q7829" s="87">
        <v>0</v>
      </c>
      <c r="R7829" s="87">
        <v>0</v>
      </c>
      <c r="S7829" s="87"/>
      <c r="T7829" s="87"/>
      <c r="U7829" s="85" t="s">
        <v>112</v>
      </c>
      <c r="V7829" s="179"/>
      <c r="W7829" s="7"/>
      <c r="X7829" s="3"/>
      <c r="Y7829" s="3"/>
      <c r="Z7829" s="146">
        <v>112500</v>
      </c>
      <c r="AA7829" s="11"/>
      <c r="AB7829" s="123" t="s">
        <v>7939</v>
      </c>
      <c r="AC7829" s="124"/>
      <c r="AD7829" s="41"/>
      <c r="AE7829" s="41"/>
      <c r="AF7829" s="191"/>
      <c r="AG7829" s="41"/>
      <c r="AH7829" s="41" t="s">
        <v>7952</v>
      </c>
      <c r="AI7829" s="80" t="s">
        <v>6</v>
      </c>
      <c r="AJ7829" s="41"/>
      <c r="AK7829" s="3"/>
      <c r="AL7829" s="85"/>
      <c r="AM7829" s="151" t="s">
        <v>28169</v>
      </c>
      <c r="AN7829" s="15"/>
      <c r="AO7829" s="166"/>
      <c r="AP7829" s="5">
        <f t="shared" si="123"/>
        <v>0</v>
      </c>
      <c r="AQ7829" s="16"/>
      <c r="AR7829" s="205">
        <v>1</v>
      </c>
      <c r="AS7829" s="16"/>
      <c r="AT7829" s="16"/>
      <c r="AU7829" s="16"/>
      <c r="AV7829" s="16"/>
      <c r="AW7829" s="16"/>
      <c r="AX7829" s="16"/>
    </row>
    <row r="7830" spans="1:50" s="13" customFormat="1" ht="15" hidden="1" customHeight="1" x14ac:dyDescent="0.2">
      <c r="A7830" s="7" t="s">
        <v>28826</v>
      </c>
      <c r="B7830" s="3" t="s">
        <v>28452</v>
      </c>
      <c r="C7830" s="85" t="s">
        <v>7939</v>
      </c>
      <c r="D7830" s="85" t="s">
        <v>13090</v>
      </c>
      <c r="E7830" s="202" t="s">
        <v>7951</v>
      </c>
      <c r="F7830" s="85" t="s">
        <v>14</v>
      </c>
      <c r="G7830" s="85" t="s">
        <v>20</v>
      </c>
      <c r="H7830" s="85" t="s">
        <v>20689</v>
      </c>
      <c r="I7830" s="3" t="s">
        <v>16770</v>
      </c>
      <c r="J7830" s="85" t="s">
        <v>4400</v>
      </c>
      <c r="K7830" s="7" t="s">
        <v>4422</v>
      </c>
      <c r="L7830" s="3"/>
      <c r="M7830" s="3"/>
      <c r="N7830" s="41" t="s">
        <v>27387</v>
      </c>
      <c r="O7830" s="87">
        <v>0</v>
      </c>
      <c r="P7830" s="87">
        <v>0</v>
      </c>
      <c r="Q7830" s="87">
        <v>0</v>
      </c>
      <c r="R7830" s="87">
        <v>0</v>
      </c>
      <c r="S7830" s="87"/>
      <c r="T7830" s="87"/>
      <c r="U7830" s="85" t="s">
        <v>112</v>
      </c>
      <c r="V7830" s="179"/>
      <c r="W7830" s="7"/>
      <c r="X7830" s="3"/>
      <c r="Y7830" s="3"/>
      <c r="Z7830" s="146">
        <v>156240</v>
      </c>
      <c r="AA7830" s="11"/>
      <c r="AB7830" s="123" t="s">
        <v>7939</v>
      </c>
      <c r="AC7830" s="124"/>
      <c r="AD7830" s="41"/>
      <c r="AE7830" s="41"/>
      <c r="AF7830" s="191"/>
      <c r="AG7830" s="41"/>
      <c r="AH7830" s="41" t="s">
        <v>7952</v>
      </c>
      <c r="AI7830" s="80" t="s">
        <v>6</v>
      </c>
      <c r="AJ7830" s="41"/>
      <c r="AK7830" s="3"/>
      <c r="AL7830" s="85"/>
      <c r="AM7830" s="151" t="s">
        <v>28169</v>
      </c>
      <c r="AN7830" s="15"/>
      <c r="AO7830" s="166"/>
      <c r="AP7830" s="5">
        <f t="shared" si="123"/>
        <v>0</v>
      </c>
      <c r="AQ7830" s="16"/>
      <c r="AR7830" s="205">
        <v>1</v>
      </c>
      <c r="AS7830" s="16"/>
      <c r="AT7830" s="16"/>
      <c r="AU7830" s="16"/>
      <c r="AV7830" s="16"/>
      <c r="AW7830" s="16"/>
      <c r="AX7830" s="16"/>
    </row>
    <row r="7831" spans="1:50" s="13" customFormat="1" ht="15" hidden="1" customHeight="1" x14ac:dyDescent="0.2">
      <c r="A7831" s="7" t="s">
        <v>28827</v>
      </c>
      <c r="B7831" s="3" t="s">
        <v>28453</v>
      </c>
      <c r="C7831" s="85" t="s">
        <v>7939</v>
      </c>
      <c r="D7831" s="85" t="s">
        <v>13090</v>
      </c>
      <c r="E7831" s="202" t="s">
        <v>7951</v>
      </c>
      <c r="F7831" s="85" t="s">
        <v>14</v>
      </c>
      <c r="G7831" s="85" t="s">
        <v>20</v>
      </c>
      <c r="H7831" s="85" t="s">
        <v>20689</v>
      </c>
      <c r="I7831" s="3" t="s">
        <v>16770</v>
      </c>
      <c r="J7831" s="85" t="s">
        <v>4400</v>
      </c>
      <c r="K7831" s="7" t="s">
        <v>4422</v>
      </c>
      <c r="L7831" s="3"/>
      <c r="M7831" s="3"/>
      <c r="N7831" s="41" t="s">
        <v>27387</v>
      </c>
      <c r="O7831" s="87">
        <v>0</v>
      </c>
      <c r="P7831" s="87">
        <v>0</v>
      </c>
      <c r="Q7831" s="87">
        <v>0</v>
      </c>
      <c r="R7831" s="87">
        <v>0</v>
      </c>
      <c r="S7831" s="87"/>
      <c r="T7831" s="87"/>
      <c r="U7831" s="85" t="s">
        <v>112</v>
      </c>
      <c r="V7831" s="179"/>
      <c r="W7831" s="7"/>
      <c r="X7831" s="3"/>
      <c r="Y7831" s="3"/>
      <c r="Z7831" s="146">
        <v>450000</v>
      </c>
      <c r="AA7831" s="11"/>
      <c r="AB7831" s="123" t="s">
        <v>7939</v>
      </c>
      <c r="AC7831" s="124"/>
      <c r="AD7831" s="41"/>
      <c r="AE7831" s="41"/>
      <c r="AF7831" s="191"/>
      <c r="AG7831" s="41"/>
      <c r="AH7831" s="41" t="s">
        <v>7952</v>
      </c>
      <c r="AI7831" s="80" t="s">
        <v>6</v>
      </c>
      <c r="AJ7831" s="41"/>
      <c r="AK7831" s="3"/>
      <c r="AL7831" s="85"/>
      <c r="AM7831" s="151" t="s">
        <v>28169</v>
      </c>
      <c r="AN7831" s="15"/>
      <c r="AO7831" s="166"/>
      <c r="AP7831" s="5">
        <f t="shared" si="123"/>
        <v>0</v>
      </c>
      <c r="AQ7831" s="16"/>
      <c r="AR7831" s="205">
        <v>1</v>
      </c>
      <c r="AS7831" s="16"/>
      <c r="AT7831" s="16"/>
      <c r="AU7831" s="16"/>
      <c r="AV7831" s="16"/>
      <c r="AW7831" s="16"/>
      <c r="AX7831" s="16"/>
    </row>
    <row r="7832" spans="1:50" s="13" customFormat="1" ht="15" hidden="1" customHeight="1" x14ac:dyDescent="0.2">
      <c r="A7832" s="7" t="s">
        <v>28828</v>
      </c>
      <c r="B7832" s="3" t="s">
        <v>28454</v>
      </c>
      <c r="C7832" s="85" t="s">
        <v>7939</v>
      </c>
      <c r="D7832" s="85" t="s">
        <v>13090</v>
      </c>
      <c r="E7832" s="202" t="s">
        <v>7951</v>
      </c>
      <c r="F7832" s="85" t="s">
        <v>14</v>
      </c>
      <c r="G7832" s="85" t="s">
        <v>20</v>
      </c>
      <c r="H7832" s="85" t="s">
        <v>20689</v>
      </c>
      <c r="I7832" s="3" t="s">
        <v>16770</v>
      </c>
      <c r="J7832" s="85" t="s">
        <v>4400</v>
      </c>
      <c r="K7832" s="7" t="s">
        <v>4422</v>
      </c>
      <c r="L7832" s="3"/>
      <c r="M7832" s="3"/>
      <c r="N7832" s="41" t="s">
        <v>27387</v>
      </c>
      <c r="O7832" s="87">
        <v>0</v>
      </c>
      <c r="P7832" s="87">
        <v>0</v>
      </c>
      <c r="Q7832" s="87">
        <v>0</v>
      </c>
      <c r="R7832" s="87">
        <v>0</v>
      </c>
      <c r="S7832" s="87"/>
      <c r="T7832" s="87"/>
      <c r="U7832" s="85" t="s">
        <v>112</v>
      </c>
      <c r="V7832" s="179"/>
      <c r="W7832" s="7"/>
      <c r="X7832" s="3"/>
      <c r="Y7832" s="3"/>
      <c r="Z7832" s="146">
        <v>598500</v>
      </c>
      <c r="AA7832" s="11"/>
      <c r="AB7832" s="123" t="s">
        <v>7939</v>
      </c>
      <c r="AC7832" s="124"/>
      <c r="AD7832" s="41"/>
      <c r="AE7832" s="41"/>
      <c r="AF7832" s="191"/>
      <c r="AG7832" s="41"/>
      <c r="AH7832" s="41" t="s">
        <v>7952</v>
      </c>
      <c r="AI7832" s="80" t="s">
        <v>6</v>
      </c>
      <c r="AJ7832" s="41"/>
      <c r="AK7832" s="3"/>
      <c r="AL7832" s="85"/>
      <c r="AM7832" s="151" t="s">
        <v>28169</v>
      </c>
      <c r="AN7832" s="15"/>
      <c r="AO7832" s="166"/>
      <c r="AP7832" s="5">
        <f t="shared" si="123"/>
        <v>0</v>
      </c>
      <c r="AQ7832" s="16"/>
      <c r="AR7832" s="205">
        <v>1</v>
      </c>
      <c r="AS7832" s="16"/>
      <c r="AT7832" s="16"/>
      <c r="AU7832" s="16"/>
      <c r="AV7832" s="16"/>
      <c r="AW7832" s="16"/>
      <c r="AX7832" s="16"/>
    </row>
    <row r="7833" spans="1:50" s="13" customFormat="1" ht="15" hidden="1" customHeight="1" x14ac:dyDescent="0.2">
      <c r="A7833" s="7" t="s">
        <v>28829</v>
      </c>
      <c r="B7833" s="3" t="s">
        <v>28455</v>
      </c>
      <c r="C7833" s="85" t="s">
        <v>7939</v>
      </c>
      <c r="D7833" s="85" t="s">
        <v>13090</v>
      </c>
      <c r="E7833" s="202" t="s">
        <v>7951</v>
      </c>
      <c r="F7833" s="85" t="s">
        <v>14</v>
      </c>
      <c r="G7833" s="85" t="s">
        <v>20</v>
      </c>
      <c r="H7833" s="85" t="s">
        <v>20689</v>
      </c>
      <c r="I7833" s="3" t="s">
        <v>16770</v>
      </c>
      <c r="J7833" s="85" t="s">
        <v>4400</v>
      </c>
      <c r="K7833" s="7" t="s">
        <v>4422</v>
      </c>
      <c r="L7833" s="3"/>
      <c r="M7833" s="3"/>
      <c r="N7833" s="41" t="s">
        <v>27387</v>
      </c>
      <c r="O7833" s="87">
        <v>0</v>
      </c>
      <c r="P7833" s="87">
        <v>0</v>
      </c>
      <c r="Q7833" s="87">
        <v>0</v>
      </c>
      <c r="R7833" s="87">
        <v>0</v>
      </c>
      <c r="S7833" s="87"/>
      <c r="T7833" s="87"/>
      <c r="U7833" s="85" t="s">
        <v>112</v>
      </c>
      <c r="V7833" s="179"/>
      <c r="W7833" s="7"/>
      <c r="X7833" s="3"/>
      <c r="Y7833" s="3"/>
      <c r="Z7833" s="146">
        <v>119925</v>
      </c>
      <c r="AA7833" s="11"/>
      <c r="AB7833" s="123" t="s">
        <v>7939</v>
      </c>
      <c r="AC7833" s="124"/>
      <c r="AD7833" s="41"/>
      <c r="AE7833" s="41"/>
      <c r="AF7833" s="191"/>
      <c r="AG7833" s="41"/>
      <c r="AH7833" s="41" t="s">
        <v>7952</v>
      </c>
      <c r="AI7833" s="80" t="s">
        <v>6</v>
      </c>
      <c r="AJ7833" s="41"/>
      <c r="AK7833" s="3"/>
      <c r="AL7833" s="85"/>
      <c r="AM7833" s="151" t="s">
        <v>28169</v>
      </c>
      <c r="AN7833" s="15"/>
      <c r="AO7833" s="166"/>
      <c r="AP7833" s="5">
        <f t="shared" si="123"/>
        <v>0</v>
      </c>
      <c r="AQ7833" s="16"/>
      <c r="AR7833" s="205">
        <v>1</v>
      </c>
      <c r="AS7833" s="16"/>
      <c r="AT7833" s="16"/>
      <c r="AU7833" s="16"/>
      <c r="AV7833" s="16"/>
      <c r="AW7833" s="16"/>
      <c r="AX7833" s="16"/>
    </row>
    <row r="7834" spans="1:50" s="13" customFormat="1" ht="15" hidden="1" customHeight="1" x14ac:dyDescent="0.2">
      <c r="A7834" s="7" t="s">
        <v>28830</v>
      </c>
      <c r="B7834" s="3" t="s">
        <v>28456</v>
      </c>
      <c r="C7834" s="85" t="s">
        <v>7939</v>
      </c>
      <c r="D7834" s="85" t="s">
        <v>13090</v>
      </c>
      <c r="E7834" s="202" t="s">
        <v>7951</v>
      </c>
      <c r="F7834" s="85" t="s">
        <v>14</v>
      </c>
      <c r="G7834" s="85" t="s">
        <v>20</v>
      </c>
      <c r="H7834" s="85" t="s">
        <v>20689</v>
      </c>
      <c r="I7834" s="3" t="s">
        <v>16770</v>
      </c>
      <c r="J7834" s="85" t="s">
        <v>4400</v>
      </c>
      <c r="K7834" s="7" t="s">
        <v>4422</v>
      </c>
      <c r="L7834" s="3"/>
      <c r="M7834" s="3"/>
      <c r="N7834" s="41" t="s">
        <v>27387</v>
      </c>
      <c r="O7834" s="87">
        <v>0</v>
      </c>
      <c r="P7834" s="87">
        <v>0</v>
      </c>
      <c r="Q7834" s="87">
        <v>0</v>
      </c>
      <c r="R7834" s="87">
        <v>0</v>
      </c>
      <c r="S7834" s="87"/>
      <c r="T7834" s="87"/>
      <c r="U7834" s="85" t="s">
        <v>112</v>
      </c>
      <c r="V7834" s="179"/>
      <c r="W7834" s="7"/>
      <c r="X7834" s="3"/>
      <c r="Y7834" s="3"/>
      <c r="Z7834" s="146">
        <v>155925</v>
      </c>
      <c r="AA7834" s="11"/>
      <c r="AB7834" s="123" t="s">
        <v>7939</v>
      </c>
      <c r="AC7834" s="124"/>
      <c r="AD7834" s="41"/>
      <c r="AE7834" s="41"/>
      <c r="AF7834" s="191"/>
      <c r="AG7834" s="41"/>
      <c r="AH7834" s="41" t="s">
        <v>7952</v>
      </c>
      <c r="AI7834" s="80" t="s">
        <v>6</v>
      </c>
      <c r="AJ7834" s="41"/>
      <c r="AK7834" s="3"/>
      <c r="AL7834" s="85"/>
      <c r="AM7834" s="151" t="s">
        <v>28169</v>
      </c>
      <c r="AN7834" s="15"/>
      <c r="AO7834" s="166"/>
      <c r="AP7834" s="5">
        <f t="shared" si="123"/>
        <v>0</v>
      </c>
      <c r="AQ7834" s="16"/>
      <c r="AR7834" s="205">
        <v>1</v>
      </c>
      <c r="AS7834" s="16"/>
      <c r="AT7834" s="16"/>
      <c r="AU7834" s="16"/>
      <c r="AV7834" s="16"/>
      <c r="AW7834" s="16"/>
      <c r="AX7834" s="16"/>
    </row>
    <row r="7835" spans="1:50" s="13" customFormat="1" ht="15" hidden="1" customHeight="1" x14ac:dyDescent="0.2">
      <c r="A7835" s="7" t="s">
        <v>28831</v>
      </c>
      <c r="B7835" s="3" t="s">
        <v>28457</v>
      </c>
      <c r="C7835" s="85" t="s">
        <v>7939</v>
      </c>
      <c r="D7835" s="85" t="s">
        <v>13090</v>
      </c>
      <c r="E7835" s="202" t="s">
        <v>7951</v>
      </c>
      <c r="F7835" s="85" t="s">
        <v>14</v>
      </c>
      <c r="G7835" s="85" t="s">
        <v>20</v>
      </c>
      <c r="H7835" s="85" t="s">
        <v>20689</v>
      </c>
      <c r="I7835" s="3" t="s">
        <v>16770</v>
      </c>
      <c r="J7835" s="85" t="s">
        <v>4400</v>
      </c>
      <c r="K7835" s="7" t="s">
        <v>4422</v>
      </c>
      <c r="L7835" s="3"/>
      <c r="M7835" s="3"/>
      <c r="N7835" s="41" t="s">
        <v>27387</v>
      </c>
      <c r="O7835" s="87">
        <v>0</v>
      </c>
      <c r="P7835" s="87">
        <v>0</v>
      </c>
      <c r="Q7835" s="87">
        <v>0</v>
      </c>
      <c r="R7835" s="87">
        <v>0</v>
      </c>
      <c r="S7835" s="87"/>
      <c r="T7835" s="87"/>
      <c r="U7835" s="85" t="s">
        <v>112</v>
      </c>
      <c r="V7835" s="179"/>
      <c r="W7835" s="7"/>
      <c r="X7835" s="3"/>
      <c r="Y7835" s="3"/>
      <c r="Z7835" s="146">
        <v>299250</v>
      </c>
      <c r="AA7835" s="11"/>
      <c r="AB7835" s="123" t="s">
        <v>7939</v>
      </c>
      <c r="AC7835" s="124"/>
      <c r="AD7835" s="41"/>
      <c r="AE7835" s="41"/>
      <c r="AF7835" s="191"/>
      <c r="AG7835" s="41"/>
      <c r="AH7835" s="41" t="s">
        <v>7952</v>
      </c>
      <c r="AI7835" s="80" t="s">
        <v>6</v>
      </c>
      <c r="AJ7835" s="41"/>
      <c r="AK7835" s="3"/>
      <c r="AL7835" s="85"/>
      <c r="AM7835" s="151" t="s">
        <v>28169</v>
      </c>
      <c r="AN7835" s="15"/>
      <c r="AO7835" s="166"/>
      <c r="AP7835" s="5">
        <f t="shared" si="123"/>
        <v>0</v>
      </c>
      <c r="AQ7835" s="16"/>
      <c r="AR7835" s="205">
        <v>1</v>
      </c>
      <c r="AS7835" s="16"/>
      <c r="AT7835" s="16"/>
      <c r="AU7835" s="16"/>
      <c r="AV7835" s="16"/>
      <c r="AW7835" s="16"/>
      <c r="AX7835" s="16"/>
    </row>
    <row r="7836" spans="1:50" s="13" customFormat="1" ht="15" hidden="1" customHeight="1" x14ac:dyDescent="0.2">
      <c r="A7836" s="7" t="s">
        <v>28832</v>
      </c>
      <c r="B7836" s="3" t="s">
        <v>28458</v>
      </c>
      <c r="C7836" s="85" t="s">
        <v>7939</v>
      </c>
      <c r="D7836" s="85" t="s">
        <v>13090</v>
      </c>
      <c r="E7836" s="202" t="s">
        <v>9112</v>
      </c>
      <c r="F7836" s="85" t="s">
        <v>25110</v>
      </c>
      <c r="G7836" s="85" t="s">
        <v>53</v>
      </c>
      <c r="H7836" s="85" t="s">
        <v>20690</v>
      </c>
      <c r="I7836" s="3" t="s">
        <v>8442</v>
      </c>
      <c r="J7836" s="85" t="s">
        <v>4400</v>
      </c>
      <c r="K7836" s="7" t="s">
        <v>4422</v>
      </c>
      <c r="L7836" s="3"/>
      <c r="M7836" s="3"/>
      <c r="N7836" s="41" t="s">
        <v>28459</v>
      </c>
      <c r="O7836" s="87">
        <v>0</v>
      </c>
      <c r="P7836" s="87">
        <v>0</v>
      </c>
      <c r="Q7836" s="87">
        <v>0</v>
      </c>
      <c r="R7836" s="87">
        <v>0</v>
      </c>
      <c r="S7836" s="87"/>
      <c r="T7836" s="87"/>
      <c r="U7836" s="85" t="s">
        <v>112</v>
      </c>
      <c r="V7836" s="179"/>
      <c r="W7836" s="7"/>
      <c r="X7836" s="3"/>
      <c r="Y7836" s="3"/>
      <c r="Z7836" s="146">
        <v>354152</v>
      </c>
      <c r="AA7836" s="11"/>
      <c r="AB7836" s="123" t="s">
        <v>7939</v>
      </c>
      <c r="AC7836" s="124"/>
      <c r="AD7836" s="41"/>
      <c r="AE7836" s="41"/>
      <c r="AF7836" s="191"/>
      <c r="AG7836" s="41"/>
      <c r="AH7836" s="41" t="s">
        <v>16643</v>
      </c>
      <c r="AI7836" s="80" t="s">
        <v>6</v>
      </c>
      <c r="AJ7836" s="41"/>
      <c r="AK7836" s="3"/>
      <c r="AL7836" s="85"/>
      <c r="AM7836" s="151" t="s">
        <v>28169</v>
      </c>
      <c r="AN7836" s="15"/>
      <c r="AO7836" s="166"/>
      <c r="AP7836" s="5">
        <f t="shared" si="123"/>
        <v>0</v>
      </c>
      <c r="AQ7836" s="16"/>
      <c r="AR7836" s="205">
        <v>1</v>
      </c>
      <c r="AS7836" s="16"/>
      <c r="AT7836" s="16"/>
      <c r="AU7836" s="16"/>
      <c r="AV7836" s="16"/>
      <c r="AW7836" s="16"/>
      <c r="AX7836" s="16"/>
    </row>
    <row r="7837" spans="1:50" s="13" customFormat="1" ht="15" hidden="1" customHeight="1" x14ac:dyDescent="0.2">
      <c r="A7837" s="7" t="s">
        <v>28833</v>
      </c>
      <c r="B7837" s="3" t="s">
        <v>28460</v>
      </c>
      <c r="C7837" s="85" t="s">
        <v>7939</v>
      </c>
      <c r="D7837" s="85" t="s">
        <v>13090</v>
      </c>
      <c r="E7837" s="202" t="s">
        <v>8031</v>
      </c>
      <c r="F7837" s="85" t="s">
        <v>14</v>
      </c>
      <c r="G7837" s="85" t="s">
        <v>20</v>
      </c>
      <c r="H7837" s="85" t="s">
        <v>20689</v>
      </c>
      <c r="I7837" s="3" t="s">
        <v>8125</v>
      </c>
      <c r="J7837" s="85" t="s">
        <v>124</v>
      </c>
      <c r="K7837" s="7" t="s">
        <v>125</v>
      </c>
      <c r="L7837" s="3"/>
      <c r="M7837" s="3"/>
      <c r="N7837" s="41" t="s">
        <v>20697</v>
      </c>
      <c r="O7837" s="87">
        <v>0</v>
      </c>
      <c r="P7837" s="87">
        <v>0</v>
      </c>
      <c r="Q7837" s="87">
        <v>0</v>
      </c>
      <c r="R7837" s="87">
        <v>0</v>
      </c>
      <c r="S7837" s="87"/>
      <c r="T7837" s="87"/>
      <c r="U7837" s="85" t="s">
        <v>112</v>
      </c>
      <c r="V7837" s="179"/>
      <c r="W7837" s="7"/>
      <c r="X7837" s="3"/>
      <c r="Y7837" s="3"/>
      <c r="Z7837" s="146">
        <v>42396</v>
      </c>
      <c r="AA7837" s="11"/>
      <c r="AB7837" s="123" t="s">
        <v>7939</v>
      </c>
      <c r="AC7837" s="124"/>
      <c r="AD7837" s="41"/>
      <c r="AE7837" s="41"/>
      <c r="AF7837" s="191"/>
      <c r="AG7837" s="41"/>
      <c r="AH7837" s="41" t="s">
        <v>7952</v>
      </c>
      <c r="AI7837" s="80" t="s">
        <v>6</v>
      </c>
      <c r="AJ7837" s="41"/>
      <c r="AK7837" s="3"/>
      <c r="AL7837" s="85"/>
      <c r="AM7837" s="151" t="s">
        <v>28169</v>
      </c>
      <c r="AN7837" s="15"/>
      <c r="AO7837" s="166"/>
      <c r="AP7837" s="5">
        <f t="shared" si="123"/>
        <v>0</v>
      </c>
      <c r="AQ7837" s="16"/>
      <c r="AR7837" s="205">
        <v>1</v>
      </c>
      <c r="AS7837" s="16"/>
      <c r="AT7837" s="16"/>
      <c r="AU7837" s="16"/>
      <c r="AV7837" s="16"/>
      <c r="AW7837" s="16"/>
      <c r="AX7837" s="16"/>
    </row>
    <row r="7838" spans="1:50" s="13" customFormat="1" ht="15" hidden="1" customHeight="1" x14ac:dyDescent="0.2">
      <c r="A7838" s="7" t="s">
        <v>11542</v>
      </c>
      <c r="B7838" s="3" t="s">
        <v>11543</v>
      </c>
      <c r="C7838" s="85" t="s">
        <v>7939</v>
      </c>
      <c r="D7838" s="85" t="s">
        <v>13090</v>
      </c>
      <c r="E7838" s="202" t="s">
        <v>154</v>
      </c>
      <c r="F7838" s="85" t="s">
        <v>55</v>
      </c>
      <c r="G7838" s="85" t="s">
        <v>57</v>
      </c>
      <c r="H7838" s="85" t="s">
        <v>20690</v>
      </c>
      <c r="I7838" s="3" t="s">
        <v>4564</v>
      </c>
      <c r="J7838" s="85" t="s">
        <v>124</v>
      </c>
      <c r="K7838" s="7" t="s">
        <v>125</v>
      </c>
      <c r="L7838" s="3"/>
      <c r="M7838" s="3"/>
      <c r="N7838" s="41" t="s">
        <v>11544</v>
      </c>
      <c r="O7838" s="87">
        <v>4929</v>
      </c>
      <c r="P7838" s="87">
        <v>2000</v>
      </c>
      <c r="Q7838" s="87">
        <v>2929</v>
      </c>
      <c r="R7838" s="87">
        <v>0</v>
      </c>
      <c r="S7838" s="87"/>
      <c r="T7838" s="87"/>
      <c r="U7838" s="85">
        <v>2006</v>
      </c>
      <c r="V7838" s="179"/>
      <c r="W7838" s="7"/>
      <c r="X7838" s="3"/>
      <c r="Y7838" s="3"/>
      <c r="Z7838" s="146">
        <v>50293</v>
      </c>
      <c r="AA7838" s="11"/>
      <c r="AB7838" s="123" t="s">
        <v>7939</v>
      </c>
      <c r="AC7838" s="124"/>
      <c r="AD7838" s="41"/>
      <c r="AE7838" s="41"/>
      <c r="AF7838" s="191">
        <v>43927</v>
      </c>
      <c r="AG7838" s="41"/>
      <c r="AH7838" s="41" t="s">
        <v>8024</v>
      </c>
      <c r="AI7838" s="80" t="s">
        <v>6</v>
      </c>
      <c r="AJ7838" s="41"/>
      <c r="AK7838" s="3"/>
      <c r="AL7838" s="85"/>
      <c r="AM7838" s="151" t="s">
        <v>19998</v>
      </c>
      <c r="AN7838" s="15"/>
      <c r="AO7838" s="166"/>
      <c r="AP7838" s="5">
        <f t="shared" si="123"/>
        <v>0</v>
      </c>
      <c r="AQ7838" s="16"/>
      <c r="AR7838" s="205">
        <v>1</v>
      </c>
      <c r="AS7838" s="16"/>
      <c r="AT7838" s="16"/>
      <c r="AU7838" s="16"/>
      <c r="AV7838" s="16"/>
      <c r="AW7838" s="16"/>
      <c r="AX7838" s="16"/>
    </row>
    <row r="7839" spans="1:50" s="13" customFormat="1" ht="15" hidden="1" customHeight="1" x14ac:dyDescent="0.2">
      <c r="A7839" s="7" t="s">
        <v>28834</v>
      </c>
      <c r="B7839" s="3" t="s">
        <v>28461</v>
      </c>
      <c r="C7839" s="85" t="s">
        <v>7939</v>
      </c>
      <c r="D7839" s="85" t="s">
        <v>13090</v>
      </c>
      <c r="E7839" s="202" t="s">
        <v>7951</v>
      </c>
      <c r="F7839" s="85" t="s">
        <v>34</v>
      </c>
      <c r="G7839" s="85" t="s">
        <v>37</v>
      </c>
      <c r="H7839" s="85" t="s">
        <v>20689</v>
      </c>
      <c r="I7839" s="3" t="s">
        <v>10143</v>
      </c>
      <c r="J7839" s="85" t="s">
        <v>5308</v>
      </c>
      <c r="K7839" s="7" t="s">
        <v>6603</v>
      </c>
      <c r="L7839" s="3"/>
      <c r="M7839" s="3"/>
      <c r="N7839" s="41" t="s">
        <v>7950</v>
      </c>
      <c r="O7839" s="87">
        <v>0</v>
      </c>
      <c r="P7839" s="87">
        <v>0</v>
      </c>
      <c r="Q7839" s="87">
        <v>0</v>
      </c>
      <c r="R7839" s="87">
        <v>0</v>
      </c>
      <c r="S7839" s="87"/>
      <c r="T7839" s="87"/>
      <c r="U7839" s="85" t="s">
        <v>112</v>
      </c>
      <c r="V7839" s="179"/>
      <c r="W7839" s="7"/>
      <c r="X7839" s="3"/>
      <c r="Y7839" s="3"/>
      <c r="Z7839" s="211">
        <v>12082</v>
      </c>
      <c r="AA7839" s="11"/>
      <c r="AB7839" s="123" t="s">
        <v>7939</v>
      </c>
      <c r="AC7839" s="124"/>
      <c r="AD7839" s="41"/>
      <c r="AE7839" s="41"/>
      <c r="AF7839" s="191"/>
      <c r="AG7839" s="41"/>
      <c r="AH7839" s="41" t="s">
        <v>7952</v>
      </c>
      <c r="AI7839" s="80" t="s">
        <v>6</v>
      </c>
      <c r="AJ7839" s="41"/>
      <c r="AK7839" s="3"/>
      <c r="AL7839" s="85"/>
      <c r="AM7839" s="151" t="s">
        <v>28169</v>
      </c>
      <c r="AN7839" s="15"/>
      <c r="AO7839" s="166"/>
      <c r="AP7839" s="5">
        <f t="shared" si="123"/>
        <v>0</v>
      </c>
      <c r="AQ7839" s="16"/>
      <c r="AR7839" s="205">
        <v>1</v>
      </c>
      <c r="AS7839" s="16"/>
      <c r="AT7839" s="16"/>
      <c r="AU7839" s="16"/>
      <c r="AV7839" s="16"/>
      <c r="AW7839" s="16"/>
      <c r="AX7839" s="16"/>
    </row>
    <row r="7840" spans="1:50" s="13" customFormat="1" ht="15" hidden="1" customHeight="1" x14ac:dyDescent="0.2">
      <c r="A7840" s="7" t="s">
        <v>28835</v>
      </c>
      <c r="B7840" s="3" t="s">
        <v>28462</v>
      </c>
      <c r="C7840" s="85" t="s">
        <v>7939</v>
      </c>
      <c r="D7840" s="85" t="s">
        <v>13090</v>
      </c>
      <c r="E7840" s="202" t="s">
        <v>8031</v>
      </c>
      <c r="F7840" s="85" t="s">
        <v>34</v>
      </c>
      <c r="G7840" s="85" t="s">
        <v>38</v>
      </c>
      <c r="H7840" s="85" t="s">
        <v>20690</v>
      </c>
      <c r="I7840" s="3" t="s">
        <v>8165</v>
      </c>
      <c r="J7840" s="85" t="s">
        <v>124</v>
      </c>
      <c r="K7840" s="7" t="s">
        <v>6241</v>
      </c>
      <c r="L7840" s="3"/>
      <c r="M7840" s="3"/>
      <c r="N7840" s="41" t="s">
        <v>28287</v>
      </c>
      <c r="O7840" s="87">
        <v>0</v>
      </c>
      <c r="P7840" s="87">
        <v>0</v>
      </c>
      <c r="Q7840" s="87">
        <v>0</v>
      </c>
      <c r="R7840" s="87">
        <v>0</v>
      </c>
      <c r="S7840" s="87"/>
      <c r="T7840" s="87"/>
      <c r="U7840" s="85" t="s">
        <v>112</v>
      </c>
      <c r="V7840" s="179"/>
      <c r="W7840" s="7"/>
      <c r="X7840" s="3"/>
      <c r="Y7840" s="3"/>
      <c r="Z7840" s="146">
        <v>49173</v>
      </c>
      <c r="AA7840" s="11"/>
      <c r="AB7840" s="123" t="s">
        <v>7939</v>
      </c>
      <c r="AC7840" s="124"/>
      <c r="AD7840" s="41"/>
      <c r="AE7840" s="41"/>
      <c r="AF7840" s="191"/>
      <c r="AG7840" s="41"/>
      <c r="AH7840" s="41" t="s">
        <v>7952</v>
      </c>
      <c r="AI7840" s="80" t="s">
        <v>6</v>
      </c>
      <c r="AJ7840" s="41"/>
      <c r="AK7840" s="3"/>
      <c r="AL7840" s="85"/>
      <c r="AM7840" s="151" t="s">
        <v>28169</v>
      </c>
      <c r="AN7840" s="15"/>
      <c r="AO7840" s="166"/>
      <c r="AP7840" s="5">
        <f t="shared" si="123"/>
        <v>0</v>
      </c>
      <c r="AQ7840" s="16"/>
      <c r="AR7840" s="205">
        <v>1</v>
      </c>
      <c r="AS7840" s="16"/>
      <c r="AT7840" s="16"/>
      <c r="AU7840" s="16"/>
      <c r="AV7840" s="16"/>
      <c r="AW7840" s="16"/>
      <c r="AX7840" s="16"/>
    </row>
    <row r="7841" spans="1:50" s="13" customFormat="1" ht="15" hidden="1" customHeight="1" x14ac:dyDescent="0.2">
      <c r="A7841" s="7" t="s">
        <v>28836</v>
      </c>
      <c r="B7841" s="3" t="s">
        <v>28463</v>
      </c>
      <c r="C7841" s="85" t="s">
        <v>7939</v>
      </c>
      <c r="D7841" s="85" t="s">
        <v>13090</v>
      </c>
      <c r="E7841" s="202" t="s">
        <v>7951</v>
      </c>
      <c r="F7841" s="85" t="s">
        <v>68</v>
      </c>
      <c r="G7841" s="85" t="s">
        <v>69</v>
      </c>
      <c r="H7841" s="85" t="s">
        <v>20690</v>
      </c>
      <c r="I7841" s="3" t="s">
        <v>16618</v>
      </c>
      <c r="J7841" s="85" t="s">
        <v>4400</v>
      </c>
      <c r="K7841" s="7" t="s">
        <v>4422</v>
      </c>
      <c r="L7841" s="3"/>
      <c r="M7841" s="3"/>
      <c r="N7841" s="41" t="s">
        <v>28464</v>
      </c>
      <c r="O7841" s="87">
        <v>0</v>
      </c>
      <c r="P7841" s="87">
        <v>0</v>
      </c>
      <c r="Q7841" s="87">
        <v>0</v>
      </c>
      <c r="R7841" s="87">
        <v>0</v>
      </c>
      <c r="S7841" s="87"/>
      <c r="T7841" s="87"/>
      <c r="U7841" s="85" t="s">
        <v>112</v>
      </c>
      <c r="V7841" s="179"/>
      <c r="W7841" s="7"/>
      <c r="X7841" s="3"/>
      <c r="Y7841" s="3"/>
      <c r="Z7841" s="146">
        <v>58509</v>
      </c>
      <c r="AA7841" s="11"/>
      <c r="AB7841" s="123" t="s">
        <v>7939</v>
      </c>
      <c r="AC7841" s="124"/>
      <c r="AD7841" s="41"/>
      <c r="AE7841" s="41"/>
      <c r="AF7841" s="191"/>
      <c r="AG7841" s="41"/>
      <c r="AH7841" s="41" t="s">
        <v>21023</v>
      </c>
      <c r="AI7841" s="80" t="s">
        <v>6</v>
      </c>
      <c r="AJ7841" s="41"/>
      <c r="AK7841" s="3"/>
      <c r="AL7841" s="85"/>
      <c r="AM7841" s="151" t="s">
        <v>28169</v>
      </c>
      <c r="AN7841" s="15"/>
      <c r="AO7841" s="166"/>
      <c r="AP7841" s="5">
        <f t="shared" si="123"/>
        <v>0</v>
      </c>
      <c r="AQ7841" s="16"/>
      <c r="AR7841" s="205">
        <v>1</v>
      </c>
      <c r="AS7841" s="16"/>
      <c r="AT7841" s="16"/>
      <c r="AU7841" s="16"/>
      <c r="AV7841" s="16"/>
      <c r="AW7841" s="16"/>
      <c r="AX7841" s="16"/>
    </row>
    <row r="7842" spans="1:50" s="13" customFormat="1" ht="15" hidden="1" customHeight="1" x14ac:dyDescent="0.2">
      <c r="A7842" s="7" t="s">
        <v>28837</v>
      </c>
      <c r="B7842" s="3" t="s">
        <v>28465</v>
      </c>
      <c r="C7842" s="85" t="s">
        <v>7939</v>
      </c>
      <c r="D7842" s="85" t="s">
        <v>13090</v>
      </c>
      <c r="E7842" s="202" t="s">
        <v>7951</v>
      </c>
      <c r="F7842" s="85" t="s">
        <v>34</v>
      </c>
      <c r="G7842" s="85" t="s">
        <v>16219</v>
      </c>
      <c r="H7842" s="85" t="s">
        <v>20689</v>
      </c>
      <c r="I7842" s="3" t="s">
        <v>10268</v>
      </c>
      <c r="J7842" s="85" t="s">
        <v>4400</v>
      </c>
      <c r="K7842" s="7" t="s">
        <v>4422</v>
      </c>
      <c r="L7842" s="3"/>
      <c r="M7842" s="3"/>
      <c r="N7842" s="41" t="s">
        <v>28466</v>
      </c>
      <c r="O7842" s="87">
        <v>0</v>
      </c>
      <c r="P7842" s="87">
        <v>0</v>
      </c>
      <c r="Q7842" s="87">
        <v>0</v>
      </c>
      <c r="R7842" s="87">
        <v>0</v>
      </c>
      <c r="S7842" s="87"/>
      <c r="T7842" s="87"/>
      <c r="U7842" s="85" t="s">
        <v>112</v>
      </c>
      <c r="V7842" s="179"/>
      <c r="W7842" s="7"/>
      <c r="X7842" s="3"/>
      <c r="Y7842" s="3"/>
      <c r="Z7842" s="146">
        <v>498372</v>
      </c>
      <c r="AA7842" s="11"/>
      <c r="AB7842" s="123" t="s">
        <v>7939</v>
      </c>
      <c r="AC7842" s="124"/>
      <c r="AD7842" s="41"/>
      <c r="AE7842" s="41"/>
      <c r="AF7842" s="191"/>
      <c r="AG7842" s="41"/>
      <c r="AH7842" s="41" t="s">
        <v>7952</v>
      </c>
      <c r="AI7842" s="80" t="s">
        <v>6</v>
      </c>
      <c r="AJ7842" s="41"/>
      <c r="AK7842" s="3"/>
      <c r="AL7842" s="85"/>
      <c r="AM7842" s="151" t="s">
        <v>28169</v>
      </c>
      <c r="AN7842" s="15"/>
      <c r="AO7842" s="166"/>
      <c r="AP7842" s="5">
        <f t="shared" si="123"/>
        <v>0</v>
      </c>
      <c r="AQ7842" s="16"/>
      <c r="AR7842" s="205">
        <v>1</v>
      </c>
      <c r="AS7842" s="16"/>
      <c r="AT7842" s="16"/>
      <c r="AU7842" s="16"/>
      <c r="AV7842" s="16"/>
      <c r="AW7842" s="16"/>
      <c r="AX7842" s="16"/>
    </row>
    <row r="7843" spans="1:50" s="13" customFormat="1" ht="15" hidden="1" customHeight="1" x14ac:dyDescent="0.2">
      <c r="A7843" s="7" t="s">
        <v>28838</v>
      </c>
      <c r="B7843" s="3" t="s">
        <v>28467</v>
      </c>
      <c r="C7843" s="85" t="s">
        <v>7939</v>
      </c>
      <c r="D7843" s="85" t="s">
        <v>13090</v>
      </c>
      <c r="E7843" s="202" t="s">
        <v>7951</v>
      </c>
      <c r="F7843" s="85" t="s">
        <v>40</v>
      </c>
      <c r="G7843" s="85" t="s">
        <v>43</v>
      </c>
      <c r="H7843" s="85" t="s">
        <v>20690</v>
      </c>
      <c r="I7843" s="3" t="s">
        <v>10897</v>
      </c>
      <c r="J7843" s="85" t="s">
        <v>4435</v>
      </c>
      <c r="K7843" s="7" t="s">
        <v>4605</v>
      </c>
      <c r="L7843" s="3"/>
      <c r="M7843" s="3"/>
      <c r="N7843" s="41" t="s">
        <v>28468</v>
      </c>
      <c r="O7843" s="87">
        <v>0</v>
      </c>
      <c r="P7843" s="87">
        <v>0</v>
      </c>
      <c r="Q7843" s="87">
        <v>0</v>
      </c>
      <c r="R7843" s="87">
        <v>0</v>
      </c>
      <c r="S7843" s="87"/>
      <c r="T7843" s="87"/>
      <c r="U7843" s="85" t="s">
        <v>112</v>
      </c>
      <c r="V7843" s="179"/>
      <c r="W7843" s="7"/>
      <c r="X7843" s="3"/>
      <c r="Y7843" s="3"/>
      <c r="Z7843" s="146">
        <v>373881</v>
      </c>
      <c r="AA7843" s="11"/>
      <c r="AB7843" s="123" t="s">
        <v>7939</v>
      </c>
      <c r="AC7843" s="124"/>
      <c r="AD7843" s="41"/>
      <c r="AE7843" s="41"/>
      <c r="AF7843" s="191"/>
      <c r="AG7843" s="41"/>
      <c r="AH7843" s="41" t="s">
        <v>8211</v>
      </c>
      <c r="AI7843" s="80" t="s">
        <v>6</v>
      </c>
      <c r="AJ7843" s="41"/>
      <c r="AK7843" s="3"/>
      <c r="AL7843" s="85"/>
      <c r="AM7843" s="151" t="s">
        <v>28169</v>
      </c>
      <c r="AN7843" s="15"/>
      <c r="AO7843" s="166"/>
      <c r="AP7843" s="5">
        <f t="shared" si="123"/>
        <v>0</v>
      </c>
      <c r="AQ7843" s="16"/>
      <c r="AR7843" s="205">
        <v>1</v>
      </c>
      <c r="AS7843" s="16"/>
      <c r="AT7843" s="16"/>
      <c r="AU7843" s="16"/>
      <c r="AV7843" s="16"/>
      <c r="AW7843" s="16"/>
      <c r="AX7843" s="16"/>
    </row>
    <row r="7844" spans="1:50" s="13" customFormat="1" ht="15" hidden="1" customHeight="1" x14ac:dyDescent="0.2">
      <c r="A7844" s="7" t="s">
        <v>28839</v>
      </c>
      <c r="B7844" s="3" t="s">
        <v>28469</v>
      </c>
      <c r="C7844" s="85" t="s">
        <v>7939</v>
      </c>
      <c r="D7844" s="85" t="s">
        <v>13090</v>
      </c>
      <c r="E7844" s="202" t="s">
        <v>7951</v>
      </c>
      <c r="F7844" s="85" t="s">
        <v>34</v>
      </c>
      <c r="G7844" s="85" t="s">
        <v>16219</v>
      </c>
      <c r="H7844" s="85" t="s">
        <v>20689</v>
      </c>
      <c r="I7844" s="3" t="s">
        <v>10268</v>
      </c>
      <c r="J7844" s="85" t="s">
        <v>4400</v>
      </c>
      <c r="K7844" s="7" t="s">
        <v>4422</v>
      </c>
      <c r="L7844" s="3"/>
      <c r="M7844" s="3"/>
      <c r="N7844" s="41" t="s">
        <v>28470</v>
      </c>
      <c r="O7844" s="87">
        <v>0</v>
      </c>
      <c r="P7844" s="87">
        <v>0</v>
      </c>
      <c r="Q7844" s="87">
        <v>0</v>
      </c>
      <c r="R7844" s="87">
        <v>0</v>
      </c>
      <c r="S7844" s="87"/>
      <c r="T7844" s="87"/>
      <c r="U7844" s="85" t="s">
        <v>112</v>
      </c>
      <c r="V7844" s="179"/>
      <c r="W7844" s="7"/>
      <c r="X7844" s="3"/>
      <c r="Y7844" s="3"/>
      <c r="Z7844" s="146">
        <v>180008</v>
      </c>
      <c r="AA7844" s="11"/>
      <c r="AB7844" s="123" t="s">
        <v>7939</v>
      </c>
      <c r="AC7844" s="124"/>
      <c r="AD7844" s="41"/>
      <c r="AE7844" s="41"/>
      <c r="AF7844" s="191"/>
      <c r="AG7844" s="41"/>
      <c r="AH7844" s="41" t="s">
        <v>7952</v>
      </c>
      <c r="AI7844" s="80" t="s">
        <v>6</v>
      </c>
      <c r="AJ7844" s="41"/>
      <c r="AK7844" s="3"/>
      <c r="AL7844" s="85"/>
      <c r="AM7844" s="151" t="s">
        <v>28169</v>
      </c>
      <c r="AN7844" s="15"/>
      <c r="AO7844" s="166"/>
      <c r="AP7844" s="5">
        <f t="shared" si="123"/>
        <v>0</v>
      </c>
      <c r="AQ7844" s="16"/>
      <c r="AR7844" s="205">
        <v>1</v>
      </c>
      <c r="AS7844" s="16"/>
      <c r="AT7844" s="16"/>
      <c r="AU7844" s="16"/>
      <c r="AV7844" s="16"/>
      <c r="AW7844" s="16"/>
      <c r="AX7844" s="16"/>
    </row>
    <row r="7845" spans="1:50" s="13" customFormat="1" ht="15" hidden="1" customHeight="1" x14ac:dyDescent="0.2">
      <c r="A7845" s="7" t="s">
        <v>28840</v>
      </c>
      <c r="B7845" s="3" t="s">
        <v>28471</v>
      </c>
      <c r="C7845" s="85" t="s">
        <v>7939</v>
      </c>
      <c r="D7845" s="85" t="s">
        <v>13090</v>
      </c>
      <c r="E7845" s="202" t="s">
        <v>7951</v>
      </c>
      <c r="F7845" s="85" t="s">
        <v>25110</v>
      </c>
      <c r="G7845" s="85" t="s">
        <v>48</v>
      </c>
      <c r="H7845" s="85" t="s">
        <v>20690</v>
      </c>
      <c r="I7845" s="3" t="s">
        <v>4564</v>
      </c>
      <c r="J7845" s="85" t="s">
        <v>4406</v>
      </c>
      <c r="K7845" s="7" t="s">
        <v>7822</v>
      </c>
      <c r="L7845" s="3"/>
      <c r="M7845" s="3"/>
      <c r="N7845" s="41" t="s">
        <v>28472</v>
      </c>
      <c r="O7845" s="87">
        <v>0</v>
      </c>
      <c r="P7845" s="87">
        <v>0</v>
      </c>
      <c r="Q7845" s="87">
        <v>0</v>
      </c>
      <c r="R7845" s="87">
        <v>0</v>
      </c>
      <c r="S7845" s="87"/>
      <c r="T7845" s="87"/>
      <c r="U7845" s="85" t="s">
        <v>112</v>
      </c>
      <c r="V7845" s="179"/>
      <c r="W7845" s="7"/>
      <c r="X7845" s="3"/>
      <c r="Y7845" s="3"/>
      <c r="Z7845" s="146">
        <v>28492</v>
      </c>
      <c r="AA7845" s="11"/>
      <c r="AB7845" s="123" t="s">
        <v>7939</v>
      </c>
      <c r="AC7845" s="124"/>
      <c r="AD7845" s="41"/>
      <c r="AE7845" s="41"/>
      <c r="AF7845" s="191"/>
      <c r="AG7845" s="41"/>
      <c r="AH7845" s="41" t="s">
        <v>8024</v>
      </c>
      <c r="AI7845" s="80" t="s">
        <v>6</v>
      </c>
      <c r="AJ7845" s="41"/>
      <c r="AK7845" s="3"/>
      <c r="AL7845" s="85"/>
      <c r="AM7845" s="151" t="s">
        <v>28169</v>
      </c>
      <c r="AN7845" s="15"/>
      <c r="AO7845" s="166"/>
      <c r="AP7845" s="5">
        <f t="shared" si="123"/>
        <v>0</v>
      </c>
      <c r="AQ7845" s="16"/>
      <c r="AR7845" s="205">
        <v>1</v>
      </c>
      <c r="AS7845" s="16"/>
      <c r="AT7845" s="16"/>
      <c r="AU7845" s="16"/>
      <c r="AV7845" s="16"/>
      <c r="AW7845" s="16"/>
      <c r="AX7845" s="16"/>
    </row>
    <row r="7846" spans="1:50" s="13" customFormat="1" ht="15" hidden="1" customHeight="1" x14ac:dyDescent="0.2">
      <c r="A7846" s="7" t="s">
        <v>11545</v>
      </c>
      <c r="B7846" s="3" t="s">
        <v>11546</v>
      </c>
      <c r="C7846" s="85" t="s">
        <v>7939</v>
      </c>
      <c r="D7846" s="85" t="s">
        <v>13090</v>
      </c>
      <c r="E7846" s="202" t="s">
        <v>154</v>
      </c>
      <c r="F7846" s="85" t="s">
        <v>14</v>
      </c>
      <c r="G7846" s="85" t="s">
        <v>17</v>
      </c>
      <c r="H7846" s="85" t="s">
        <v>20690</v>
      </c>
      <c r="I7846" s="3" t="s">
        <v>16678</v>
      </c>
      <c r="J7846" s="85" t="s">
        <v>4447</v>
      </c>
      <c r="K7846" s="7" t="s">
        <v>4988</v>
      </c>
      <c r="L7846" s="3"/>
      <c r="M7846" s="3"/>
      <c r="N7846" s="41" t="s">
        <v>11547</v>
      </c>
      <c r="O7846" s="87">
        <v>109929</v>
      </c>
      <c r="P7846" s="87">
        <v>109929</v>
      </c>
      <c r="Q7846" s="87">
        <v>0</v>
      </c>
      <c r="R7846" s="87">
        <v>0</v>
      </c>
      <c r="S7846" s="87"/>
      <c r="T7846" s="87"/>
      <c r="U7846" s="85">
        <v>2007</v>
      </c>
      <c r="V7846" s="179"/>
      <c r="W7846" s="7"/>
      <c r="X7846" s="3"/>
      <c r="Y7846" s="3"/>
      <c r="Z7846" s="146">
        <v>59694</v>
      </c>
      <c r="AA7846" s="11"/>
      <c r="AB7846" s="123" t="s">
        <v>7939</v>
      </c>
      <c r="AC7846" s="124"/>
      <c r="AD7846" s="41"/>
      <c r="AE7846" s="41"/>
      <c r="AF7846" s="191">
        <v>43927</v>
      </c>
      <c r="AG7846" s="41"/>
      <c r="AH7846" s="41" t="s">
        <v>8189</v>
      </c>
      <c r="AI7846" s="80" t="s">
        <v>6</v>
      </c>
      <c r="AJ7846" s="41"/>
      <c r="AK7846" s="4"/>
      <c r="AL7846" s="85"/>
      <c r="AM7846" s="151" t="s">
        <v>19998</v>
      </c>
      <c r="AN7846" s="15"/>
      <c r="AO7846" s="166"/>
      <c r="AP7846" s="5">
        <f t="shared" si="123"/>
        <v>0</v>
      </c>
      <c r="AQ7846" s="16"/>
      <c r="AR7846" s="205">
        <v>1</v>
      </c>
      <c r="AS7846" s="16"/>
      <c r="AT7846" s="16"/>
      <c r="AU7846" s="16"/>
      <c r="AV7846" s="16"/>
      <c r="AW7846" s="16"/>
      <c r="AX7846" s="16"/>
    </row>
    <row r="7847" spans="1:50" s="13" customFormat="1" ht="15" hidden="1" customHeight="1" x14ac:dyDescent="0.2">
      <c r="A7847" s="7" t="s">
        <v>28841</v>
      </c>
      <c r="B7847" s="3" t="s">
        <v>28473</v>
      </c>
      <c r="C7847" s="85" t="s">
        <v>7939</v>
      </c>
      <c r="D7847" s="85" t="s">
        <v>13090</v>
      </c>
      <c r="E7847" s="202" t="s">
        <v>8031</v>
      </c>
      <c r="F7847" s="85" t="s">
        <v>64</v>
      </c>
      <c r="G7847" s="85" t="s">
        <v>16220</v>
      </c>
      <c r="H7847" s="85" t="s">
        <v>20690</v>
      </c>
      <c r="I7847" s="3" t="s">
        <v>10188</v>
      </c>
      <c r="J7847" s="85" t="s">
        <v>115</v>
      </c>
      <c r="K7847" s="7" t="s">
        <v>4595</v>
      </c>
      <c r="L7847" s="3"/>
      <c r="M7847" s="3"/>
      <c r="N7847" s="41" t="s">
        <v>28474</v>
      </c>
      <c r="O7847" s="87">
        <v>0</v>
      </c>
      <c r="P7847" s="87">
        <v>0</v>
      </c>
      <c r="Q7847" s="87">
        <v>0</v>
      </c>
      <c r="R7847" s="87">
        <v>0</v>
      </c>
      <c r="S7847" s="87"/>
      <c r="T7847" s="87"/>
      <c r="U7847" s="85" t="s">
        <v>112</v>
      </c>
      <c r="V7847" s="179"/>
      <c r="W7847" s="7"/>
      <c r="X7847" s="3"/>
      <c r="Y7847" s="3"/>
      <c r="Z7847" s="211">
        <v>70299</v>
      </c>
      <c r="AA7847" s="11"/>
      <c r="AB7847" s="123" t="s">
        <v>7939</v>
      </c>
      <c r="AC7847" s="124"/>
      <c r="AD7847" s="41"/>
      <c r="AE7847" s="41"/>
      <c r="AF7847" s="191"/>
      <c r="AG7847" s="41"/>
      <c r="AH7847" s="41" t="s">
        <v>16728</v>
      </c>
      <c r="AI7847" s="80" t="s">
        <v>6</v>
      </c>
      <c r="AJ7847" s="41"/>
      <c r="AK7847" s="3"/>
      <c r="AL7847" s="85"/>
      <c r="AM7847" s="151" t="s">
        <v>28169</v>
      </c>
      <c r="AN7847" s="15"/>
      <c r="AO7847" s="166"/>
      <c r="AP7847" s="5">
        <f t="shared" si="123"/>
        <v>0</v>
      </c>
      <c r="AQ7847" s="16"/>
      <c r="AR7847" s="205">
        <v>1</v>
      </c>
      <c r="AS7847" s="16"/>
      <c r="AT7847" s="16"/>
      <c r="AU7847" s="16"/>
      <c r="AV7847" s="16"/>
      <c r="AW7847" s="16"/>
      <c r="AX7847" s="16"/>
    </row>
    <row r="7848" spans="1:50" s="13" customFormat="1" ht="15" hidden="1" customHeight="1" x14ac:dyDescent="0.2">
      <c r="A7848" s="7" t="s">
        <v>28842</v>
      </c>
      <c r="B7848" s="3" t="s">
        <v>28475</v>
      </c>
      <c r="C7848" s="85" t="s">
        <v>7939</v>
      </c>
      <c r="D7848" s="85" t="s">
        <v>13090</v>
      </c>
      <c r="E7848" s="202" t="s">
        <v>7951</v>
      </c>
      <c r="F7848" s="85" t="s">
        <v>34</v>
      </c>
      <c r="G7848" s="85" t="s">
        <v>37</v>
      </c>
      <c r="H7848" s="85" t="s">
        <v>20689</v>
      </c>
      <c r="I7848" s="3" t="s">
        <v>7949</v>
      </c>
      <c r="J7848" s="85" t="s">
        <v>115</v>
      </c>
      <c r="K7848" s="7" t="s">
        <v>16223</v>
      </c>
      <c r="L7848" s="3"/>
      <c r="M7848" s="3"/>
      <c r="N7848" s="41" t="s">
        <v>28476</v>
      </c>
      <c r="O7848" s="87">
        <v>0</v>
      </c>
      <c r="P7848" s="87">
        <v>0</v>
      </c>
      <c r="Q7848" s="87">
        <v>0</v>
      </c>
      <c r="R7848" s="87">
        <v>0</v>
      </c>
      <c r="S7848" s="87"/>
      <c r="T7848" s="87"/>
      <c r="U7848" s="85" t="s">
        <v>112</v>
      </c>
      <c r="V7848" s="179"/>
      <c r="W7848" s="7"/>
      <c r="X7848" s="3"/>
      <c r="Y7848" s="3"/>
      <c r="Z7848" s="211">
        <v>2657020</v>
      </c>
      <c r="AA7848" s="11"/>
      <c r="AB7848" s="123" t="s">
        <v>7939</v>
      </c>
      <c r="AC7848" s="124"/>
      <c r="AD7848" s="41"/>
      <c r="AE7848" s="41"/>
      <c r="AF7848" s="191"/>
      <c r="AG7848" s="41"/>
      <c r="AH7848" s="41" t="s">
        <v>7952</v>
      </c>
      <c r="AI7848" s="80" t="s">
        <v>6</v>
      </c>
      <c r="AJ7848" s="41"/>
      <c r="AK7848" s="3"/>
      <c r="AL7848" s="85"/>
      <c r="AM7848" s="151" t="s">
        <v>28169</v>
      </c>
      <c r="AN7848" s="15"/>
      <c r="AO7848" s="166"/>
      <c r="AP7848" s="5">
        <f t="shared" si="123"/>
        <v>0</v>
      </c>
      <c r="AQ7848" s="16"/>
      <c r="AR7848" s="205">
        <v>1</v>
      </c>
      <c r="AS7848" s="16"/>
      <c r="AT7848" s="16"/>
      <c r="AU7848" s="16"/>
      <c r="AV7848" s="16"/>
      <c r="AW7848" s="16"/>
      <c r="AX7848" s="16"/>
    </row>
    <row r="7849" spans="1:50" s="13" customFormat="1" ht="15" hidden="1" customHeight="1" x14ac:dyDescent="0.2">
      <c r="A7849" s="7" t="s">
        <v>28843</v>
      </c>
      <c r="B7849" s="3" t="s">
        <v>28477</v>
      </c>
      <c r="C7849" s="85" t="s">
        <v>7939</v>
      </c>
      <c r="D7849" s="85" t="s">
        <v>13090</v>
      </c>
      <c r="E7849" s="202" t="s">
        <v>8031</v>
      </c>
      <c r="F7849" s="85" t="s">
        <v>68</v>
      </c>
      <c r="G7849" s="85" t="s">
        <v>69</v>
      </c>
      <c r="H7849" s="85" t="s">
        <v>20690</v>
      </c>
      <c r="I7849" s="3" t="s">
        <v>11174</v>
      </c>
      <c r="J7849" s="85" t="s">
        <v>4400</v>
      </c>
      <c r="K7849" s="7" t="s">
        <v>3838</v>
      </c>
      <c r="L7849" s="3"/>
      <c r="M7849" s="3"/>
      <c r="N7849" s="41" t="s">
        <v>28478</v>
      </c>
      <c r="O7849" s="87">
        <v>0</v>
      </c>
      <c r="P7849" s="87">
        <v>0</v>
      </c>
      <c r="Q7849" s="87">
        <v>0</v>
      </c>
      <c r="R7849" s="87">
        <v>0</v>
      </c>
      <c r="S7849" s="87"/>
      <c r="T7849" s="87"/>
      <c r="U7849" s="85" t="s">
        <v>112</v>
      </c>
      <c r="V7849" s="179"/>
      <c r="W7849" s="7"/>
      <c r="X7849" s="3"/>
      <c r="Y7849" s="3"/>
      <c r="Z7849" s="146">
        <v>241577</v>
      </c>
      <c r="AA7849" s="11"/>
      <c r="AB7849" s="123" t="s">
        <v>7939</v>
      </c>
      <c r="AC7849" s="124"/>
      <c r="AD7849" s="41"/>
      <c r="AE7849" s="41"/>
      <c r="AF7849" s="191"/>
      <c r="AG7849" s="41"/>
      <c r="AH7849" s="41" t="s">
        <v>21023</v>
      </c>
      <c r="AI7849" s="80" t="s">
        <v>6</v>
      </c>
      <c r="AJ7849" s="41"/>
      <c r="AK7849" s="3"/>
      <c r="AL7849" s="85"/>
      <c r="AM7849" s="151" t="s">
        <v>28169</v>
      </c>
      <c r="AN7849" s="15"/>
      <c r="AO7849" s="166"/>
      <c r="AP7849" s="5">
        <f t="shared" si="123"/>
        <v>0</v>
      </c>
      <c r="AQ7849" s="16"/>
      <c r="AR7849" s="205">
        <v>1</v>
      </c>
      <c r="AS7849" s="16"/>
      <c r="AT7849" s="16"/>
      <c r="AU7849" s="16"/>
      <c r="AV7849" s="16"/>
      <c r="AW7849" s="16"/>
      <c r="AX7849" s="16"/>
    </row>
    <row r="7850" spans="1:50" s="13" customFormat="1" ht="15" hidden="1" customHeight="1" x14ac:dyDescent="0.2">
      <c r="A7850" s="7" t="s">
        <v>28844</v>
      </c>
      <c r="B7850" s="3" t="s">
        <v>28479</v>
      </c>
      <c r="C7850" s="85" t="s">
        <v>7939</v>
      </c>
      <c r="D7850" s="85" t="s">
        <v>13090</v>
      </c>
      <c r="E7850" s="202" t="s">
        <v>7951</v>
      </c>
      <c r="F7850" s="85" t="s">
        <v>14</v>
      </c>
      <c r="G7850" s="85" t="s">
        <v>20</v>
      </c>
      <c r="H7850" s="85" t="s">
        <v>20689</v>
      </c>
      <c r="I7850" s="3" t="s">
        <v>8854</v>
      </c>
      <c r="J7850" s="85" t="s">
        <v>5308</v>
      </c>
      <c r="K7850" s="7" t="s">
        <v>22404</v>
      </c>
      <c r="L7850" s="3"/>
      <c r="M7850" s="3"/>
      <c r="N7850" s="41" t="s">
        <v>28292</v>
      </c>
      <c r="O7850" s="87">
        <v>0</v>
      </c>
      <c r="P7850" s="87">
        <v>0</v>
      </c>
      <c r="Q7850" s="87">
        <v>0</v>
      </c>
      <c r="R7850" s="87">
        <v>0</v>
      </c>
      <c r="S7850" s="87"/>
      <c r="T7850" s="87"/>
      <c r="U7850" s="85" t="s">
        <v>112</v>
      </c>
      <c r="V7850" s="179"/>
      <c r="W7850" s="7"/>
      <c r="X7850" s="3"/>
      <c r="Y7850" s="3"/>
      <c r="Z7850" s="211">
        <v>1383667</v>
      </c>
      <c r="AA7850" s="11"/>
      <c r="AB7850" s="123" t="s">
        <v>7939</v>
      </c>
      <c r="AC7850" s="124"/>
      <c r="AD7850" s="41"/>
      <c r="AE7850" s="41"/>
      <c r="AF7850" s="191"/>
      <c r="AG7850" s="41"/>
      <c r="AH7850" s="41" t="s">
        <v>7952</v>
      </c>
      <c r="AI7850" s="80" t="s">
        <v>6</v>
      </c>
      <c r="AJ7850" s="41"/>
      <c r="AK7850" s="3"/>
      <c r="AL7850" s="85"/>
      <c r="AM7850" s="151" t="s">
        <v>28169</v>
      </c>
      <c r="AN7850" s="15"/>
      <c r="AO7850" s="166"/>
      <c r="AP7850" s="5">
        <f t="shared" si="123"/>
        <v>0</v>
      </c>
      <c r="AQ7850" s="16"/>
      <c r="AR7850" s="205">
        <v>1</v>
      </c>
      <c r="AS7850" s="16"/>
      <c r="AT7850" s="16"/>
      <c r="AU7850" s="16"/>
      <c r="AV7850" s="16"/>
      <c r="AW7850" s="16"/>
      <c r="AX7850" s="16"/>
    </row>
    <row r="7851" spans="1:50" s="13" customFormat="1" ht="15" hidden="1" customHeight="1" x14ac:dyDescent="0.2">
      <c r="A7851" s="7" t="s">
        <v>28845</v>
      </c>
      <c r="B7851" s="3" t="s">
        <v>28480</v>
      </c>
      <c r="C7851" s="85" t="s">
        <v>7939</v>
      </c>
      <c r="D7851" s="85" t="s">
        <v>13090</v>
      </c>
      <c r="E7851" s="202" t="s">
        <v>7951</v>
      </c>
      <c r="F7851" s="85" t="s">
        <v>34</v>
      </c>
      <c r="G7851" s="85" t="s">
        <v>37</v>
      </c>
      <c r="H7851" s="85" t="s">
        <v>20689</v>
      </c>
      <c r="I7851" s="3" t="s">
        <v>7949</v>
      </c>
      <c r="J7851" s="85" t="s">
        <v>4400</v>
      </c>
      <c r="K7851" s="7" t="s">
        <v>4422</v>
      </c>
      <c r="L7851" s="3"/>
      <c r="M7851" s="3"/>
      <c r="N7851" s="41" t="s">
        <v>22518</v>
      </c>
      <c r="O7851" s="87">
        <v>0</v>
      </c>
      <c r="P7851" s="87">
        <v>0</v>
      </c>
      <c r="Q7851" s="87">
        <v>0</v>
      </c>
      <c r="R7851" s="87">
        <v>0</v>
      </c>
      <c r="S7851" s="87"/>
      <c r="T7851" s="87"/>
      <c r="U7851" s="85" t="s">
        <v>112</v>
      </c>
      <c r="V7851" s="179"/>
      <c r="W7851" s="7"/>
      <c r="X7851" s="3"/>
      <c r="Y7851" s="3"/>
      <c r="Z7851" s="211">
        <v>37757</v>
      </c>
      <c r="AA7851" s="11"/>
      <c r="AB7851" s="123" t="s">
        <v>7939</v>
      </c>
      <c r="AC7851" s="124"/>
      <c r="AD7851" s="41"/>
      <c r="AE7851" s="41"/>
      <c r="AF7851" s="191"/>
      <c r="AG7851" s="41"/>
      <c r="AH7851" s="41" t="s">
        <v>7952</v>
      </c>
      <c r="AI7851" s="80" t="s">
        <v>6</v>
      </c>
      <c r="AJ7851" s="41"/>
      <c r="AK7851" s="3"/>
      <c r="AL7851" s="85"/>
      <c r="AM7851" s="151" t="s">
        <v>28169</v>
      </c>
      <c r="AN7851" s="15"/>
      <c r="AO7851" s="166"/>
      <c r="AP7851" s="5">
        <f t="shared" si="123"/>
        <v>0</v>
      </c>
      <c r="AQ7851" s="16"/>
      <c r="AR7851" s="205">
        <v>1</v>
      </c>
      <c r="AS7851" s="16"/>
      <c r="AT7851" s="16"/>
      <c r="AU7851" s="16"/>
      <c r="AV7851" s="16"/>
      <c r="AW7851" s="16"/>
      <c r="AX7851" s="16"/>
    </row>
    <row r="7852" spans="1:50" s="13" customFormat="1" ht="15" hidden="1" customHeight="1" x14ac:dyDescent="0.2">
      <c r="A7852" s="7" t="s">
        <v>28846</v>
      </c>
      <c r="B7852" s="3" t="s">
        <v>28481</v>
      </c>
      <c r="C7852" s="85" t="s">
        <v>7939</v>
      </c>
      <c r="D7852" s="85" t="s">
        <v>13090</v>
      </c>
      <c r="E7852" s="202" t="s">
        <v>7951</v>
      </c>
      <c r="F7852" s="85" t="s">
        <v>34</v>
      </c>
      <c r="G7852" s="85" t="s">
        <v>37</v>
      </c>
      <c r="H7852" s="85" t="s">
        <v>20689</v>
      </c>
      <c r="I7852" s="3" t="s">
        <v>7949</v>
      </c>
      <c r="J7852" s="85" t="s">
        <v>4400</v>
      </c>
      <c r="K7852" s="7" t="s">
        <v>4422</v>
      </c>
      <c r="L7852" s="3"/>
      <c r="M7852" s="3"/>
      <c r="N7852" s="41" t="s">
        <v>22518</v>
      </c>
      <c r="O7852" s="87">
        <v>0</v>
      </c>
      <c r="P7852" s="87">
        <v>0</v>
      </c>
      <c r="Q7852" s="87">
        <v>0</v>
      </c>
      <c r="R7852" s="87">
        <v>0</v>
      </c>
      <c r="S7852" s="87"/>
      <c r="T7852" s="87"/>
      <c r="U7852" s="85" t="s">
        <v>112</v>
      </c>
      <c r="V7852" s="179"/>
      <c r="W7852" s="7"/>
      <c r="X7852" s="3"/>
      <c r="Y7852" s="3"/>
      <c r="Z7852" s="211">
        <v>27812</v>
      </c>
      <c r="AA7852" s="11"/>
      <c r="AB7852" s="123" t="s">
        <v>7939</v>
      </c>
      <c r="AC7852" s="124"/>
      <c r="AD7852" s="41"/>
      <c r="AE7852" s="41"/>
      <c r="AF7852" s="191"/>
      <c r="AG7852" s="41"/>
      <c r="AH7852" s="41" t="s">
        <v>7952</v>
      </c>
      <c r="AI7852" s="80" t="s">
        <v>6</v>
      </c>
      <c r="AJ7852" s="41"/>
      <c r="AK7852" s="3"/>
      <c r="AL7852" s="85"/>
      <c r="AM7852" s="151" t="s">
        <v>28169</v>
      </c>
      <c r="AN7852" s="15"/>
      <c r="AO7852" s="166"/>
      <c r="AP7852" s="5">
        <f t="shared" si="123"/>
        <v>0</v>
      </c>
      <c r="AQ7852" s="16"/>
      <c r="AR7852" s="205">
        <v>1</v>
      </c>
      <c r="AS7852" s="16"/>
      <c r="AT7852" s="16"/>
      <c r="AU7852" s="16"/>
      <c r="AV7852" s="16"/>
      <c r="AW7852" s="16"/>
      <c r="AX7852" s="16"/>
    </row>
    <row r="7853" spans="1:50" s="13" customFormat="1" ht="15" hidden="1" customHeight="1" x14ac:dyDescent="0.2">
      <c r="A7853" s="7" t="s">
        <v>11548</v>
      </c>
      <c r="B7853" s="3" t="s">
        <v>11549</v>
      </c>
      <c r="C7853" s="85" t="s">
        <v>7939</v>
      </c>
      <c r="D7853" s="85" t="s">
        <v>13090</v>
      </c>
      <c r="E7853" s="202" t="s">
        <v>154</v>
      </c>
      <c r="F7853" s="85" t="s">
        <v>55</v>
      </c>
      <c r="G7853" s="85" t="s">
        <v>57</v>
      </c>
      <c r="H7853" s="85" t="s">
        <v>20690</v>
      </c>
      <c r="I7853" s="3" t="s">
        <v>4564</v>
      </c>
      <c r="J7853" s="85" t="s">
        <v>4400</v>
      </c>
      <c r="K7853" s="7" t="s">
        <v>4422</v>
      </c>
      <c r="L7853" s="3"/>
      <c r="M7853" s="3"/>
      <c r="N7853" s="41" t="s">
        <v>11550</v>
      </c>
      <c r="O7853" s="87">
        <v>2632747</v>
      </c>
      <c r="P7853" s="87">
        <v>3936</v>
      </c>
      <c r="Q7853" s="87">
        <v>2628811</v>
      </c>
      <c r="R7853" s="87">
        <v>0</v>
      </c>
      <c r="S7853" s="87"/>
      <c r="T7853" s="87"/>
      <c r="U7853" s="85">
        <v>2008</v>
      </c>
      <c r="V7853" s="179"/>
      <c r="W7853" s="7"/>
      <c r="X7853" s="3"/>
      <c r="Y7853" s="3"/>
      <c r="Z7853" s="146">
        <v>764452</v>
      </c>
      <c r="AA7853" s="11"/>
      <c r="AB7853" s="123" t="s">
        <v>7939</v>
      </c>
      <c r="AC7853" s="124"/>
      <c r="AD7853" s="41"/>
      <c r="AE7853" s="41"/>
      <c r="AF7853" s="191">
        <v>43927</v>
      </c>
      <c r="AG7853" s="41"/>
      <c r="AH7853" s="41" t="s">
        <v>8024</v>
      </c>
      <c r="AI7853" s="80" t="s">
        <v>6</v>
      </c>
      <c r="AJ7853" s="41"/>
      <c r="AK7853" s="3"/>
      <c r="AL7853" s="85"/>
      <c r="AM7853" s="151" t="s">
        <v>19998</v>
      </c>
      <c r="AN7853" s="15"/>
      <c r="AO7853" s="166"/>
      <c r="AP7853" s="5">
        <f t="shared" si="123"/>
        <v>0</v>
      </c>
      <c r="AQ7853" s="16"/>
      <c r="AR7853" s="205">
        <v>1</v>
      </c>
      <c r="AS7853" s="16"/>
      <c r="AT7853" s="16"/>
      <c r="AU7853" s="16"/>
      <c r="AV7853" s="16"/>
      <c r="AW7853" s="16"/>
      <c r="AX7853" s="16"/>
    </row>
    <row r="7854" spans="1:50" s="13" customFormat="1" ht="15" hidden="1" customHeight="1" x14ac:dyDescent="0.2">
      <c r="A7854" s="7" t="s">
        <v>28847</v>
      </c>
      <c r="B7854" s="3" t="s">
        <v>28482</v>
      </c>
      <c r="C7854" s="85" t="s">
        <v>7939</v>
      </c>
      <c r="D7854" s="85" t="s">
        <v>13090</v>
      </c>
      <c r="E7854" s="202" t="s">
        <v>8031</v>
      </c>
      <c r="F7854" s="85" t="s">
        <v>64</v>
      </c>
      <c r="G7854" s="85" t="s">
        <v>66</v>
      </c>
      <c r="H7854" s="85" t="s">
        <v>20690</v>
      </c>
      <c r="I7854" s="3" t="s">
        <v>28484</v>
      </c>
      <c r="J7854" s="85" t="s">
        <v>105</v>
      </c>
      <c r="K7854" s="7" t="s">
        <v>102</v>
      </c>
      <c r="L7854" s="3"/>
      <c r="M7854" s="3"/>
      <c r="N7854" s="41" t="s">
        <v>28483</v>
      </c>
      <c r="O7854" s="87">
        <v>0</v>
      </c>
      <c r="P7854" s="87">
        <v>0</v>
      </c>
      <c r="Q7854" s="87">
        <v>0</v>
      </c>
      <c r="R7854" s="87">
        <v>0</v>
      </c>
      <c r="S7854" s="87"/>
      <c r="T7854" s="87"/>
      <c r="U7854" s="85" t="s">
        <v>112</v>
      </c>
      <c r="V7854" s="179"/>
      <c r="W7854" s="7"/>
      <c r="X7854" s="3"/>
      <c r="Y7854" s="3"/>
      <c r="Z7854" s="146">
        <v>310081</v>
      </c>
      <c r="AA7854" s="11"/>
      <c r="AB7854" s="123" t="s">
        <v>7939</v>
      </c>
      <c r="AC7854" s="124"/>
      <c r="AD7854" s="41"/>
      <c r="AE7854" s="41"/>
      <c r="AF7854" s="191"/>
      <c r="AG7854" s="41"/>
      <c r="AH7854" s="41" t="s">
        <v>7967</v>
      </c>
      <c r="AI7854" s="80" t="s">
        <v>6</v>
      </c>
      <c r="AJ7854" s="41"/>
      <c r="AK7854" s="3"/>
      <c r="AL7854" s="85"/>
      <c r="AM7854" s="151" t="s">
        <v>28169</v>
      </c>
      <c r="AN7854" s="15"/>
      <c r="AO7854" s="166"/>
      <c r="AP7854" s="5">
        <f t="shared" si="123"/>
        <v>0</v>
      </c>
      <c r="AQ7854" s="16"/>
      <c r="AR7854" s="205">
        <v>1</v>
      </c>
      <c r="AS7854" s="16"/>
      <c r="AT7854" s="16"/>
      <c r="AU7854" s="16"/>
      <c r="AV7854" s="16"/>
      <c r="AW7854" s="16"/>
      <c r="AX7854" s="16"/>
    </row>
    <row r="7855" spans="1:50" s="13" customFormat="1" ht="15" hidden="1" customHeight="1" x14ac:dyDescent="0.2">
      <c r="A7855" s="7" t="s">
        <v>28848</v>
      </c>
      <c r="B7855" s="3" t="s">
        <v>28485</v>
      </c>
      <c r="C7855" s="85" t="s">
        <v>7939</v>
      </c>
      <c r="D7855" s="85" t="s">
        <v>13090</v>
      </c>
      <c r="E7855" s="202" t="s">
        <v>7951</v>
      </c>
      <c r="F7855" s="85" t="s">
        <v>25110</v>
      </c>
      <c r="G7855" s="85" t="s">
        <v>50</v>
      </c>
      <c r="H7855" s="85" t="s">
        <v>20690</v>
      </c>
      <c r="I7855" s="3" t="s">
        <v>8393</v>
      </c>
      <c r="J7855" s="85" t="s">
        <v>4958</v>
      </c>
      <c r="K7855" s="7" t="s">
        <v>24274</v>
      </c>
      <c r="L7855" s="3"/>
      <c r="M7855" s="3"/>
      <c r="N7855" s="41" t="s">
        <v>28486</v>
      </c>
      <c r="O7855" s="87">
        <v>0</v>
      </c>
      <c r="P7855" s="87">
        <v>0</v>
      </c>
      <c r="Q7855" s="87">
        <v>0</v>
      </c>
      <c r="R7855" s="87">
        <v>0</v>
      </c>
      <c r="S7855" s="87"/>
      <c r="T7855" s="87"/>
      <c r="U7855" s="85" t="s">
        <v>112</v>
      </c>
      <c r="V7855" s="179"/>
      <c r="W7855" s="7"/>
      <c r="X7855" s="3"/>
      <c r="Y7855" s="3"/>
      <c r="Z7855" s="146">
        <v>5179955</v>
      </c>
      <c r="AA7855" s="11"/>
      <c r="AB7855" s="123" t="s">
        <v>7939</v>
      </c>
      <c r="AC7855" s="124"/>
      <c r="AD7855" s="41"/>
      <c r="AE7855" s="41"/>
      <c r="AF7855" s="191"/>
      <c r="AG7855" s="41"/>
      <c r="AH7855" s="41" t="s">
        <v>13121</v>
      </c>
      <c r="AI7855" s="80" t="s">
        <v>6</v>
      </c>
      <c r="AJ7855" s="41"/>
      <c r="AK7855" s="3"/>
      <c r="AL7855" s="85"/>
      <c r="AM7855" s="151" t="s">
        <v>28169</v>
      </c>
      <c r="AN7855" s="15"/>
      <c r="AO7855" s="166"/>
      <c r="AP7855" s="5">
        <f t="shared" si="123"/>
        <v>0</v>
      </c>
      <c r="AQ7855" s="16"/>
      <c r="AR7855" s="205">
        <v>1</v>
      </c>
      <c r="AS7855" s="16"/>
      <c r="AT7855" s="16"/>
      <c r="AU7855" s="16"/>
      <c r="AV7855" s="16"/>
      <c r="AW7855" s="16"/>
      <c r="AX7855" s="16"/>
    </row>
    <row r="7856" spans="1:50" s="13" customFormat="1" ht="15" hidden="1" customHeight="1" x14ac:dyDescent="0.2">
      <c r="A7856" s="7" t="s">
        <v>28849</v>
      </c>
      <c r="B7856" s="3" t="s">
        <v>28487</v>
      </c>
      <c r="C7856" s="85" t="s">
        <v>7939</v>
      </c>
      <c r="D7856" s="85" t="s">
        <v>13090</v>
      </c>
      <c r="E7856" s="202" t="s">
        <v>7951</v>
      </c>
      <c r="F7856" s="85" t="s">
        <v>14</v>
      </c>
      <c r="G7856" s="85" t="s">
        <v>17</v>
      </c>
      <c r="H7856" s="85" t="s">
        <v>20690</v>
      </c>
      <c r="I7856" s="3" t="s">
        <v>20861</v>
      </c>
      <c r="J7856" s="85" t="s">
        <v>4400</v>
      </c>
      <c r="K7856" s="7" t="s">
        <v>4422</v>
      </c>
      <c r="L7856" s="3"/>
      <c r="M7856" s="3"/>
      <c r="N7856" s="41" t="s">
        <v>28488</v>
      </c>
      <c r="O7856" s="87">
        <v>0</v>
      </c>
      <c r="P7856" s="87">
        <v>0</v>
      </c>
      <c r="Q7856" s="87">
        <v>0</v>
      </c>
      <c r="R7856" s="87">
        <v>0</v>
      </c>
      <c r="S7856" s="87"/>
      <c r="T7856" s="87"/>
      <c r="U7856" s="85" t="s">
        <v>112</v>
      </c>
      <c r="V7856" s="179"/>
      <c r="W7856" s="7"/>
      <c r="X7856" s="3"/>
      <c r="Y7856" s="3"/>
      <c r="Z7856" s="146">
        <v>265364</v>
      </c>
      <c r="AA7856" s="11"/>
      <c r="AB7856" s="123" t="s">
        <v>7939</v>
      </c>
      <c r="AC7856" s="124"/>
      <c r="AD7856" s="41"/>
      <c r="AE7856" s="41"/>
      <c r="AF7856" s="191"/>
      <c r="AG7856" s="41"/>
      <c r="AH7856" s="41" t="s">
        <v>21023</v>
      </c>
      <c r="AI7856" s="80" t="s">
        <v>6</v>
      </c>
      <c r="AJ7856" s="41"/>
      <c r="AK7856" s="3"/>
      <c r="AL7856" s="85"/>
      <c r="AM7856" s="151" t="s">
        <v>28169</v>
      </c>
      <c r="AN7856" s="15"/>
      <c r="AO7856" s="166"/>
      <c r="AP7856" s="5">
        <f t="shared" si="123"/>
        <v>0</v>
      </c>
      <c r="AQ7856" s="16"/>
      <c r="AR7856" s="205">
        <v>1</v>
      </c>
      <c r="AS7856" s="16"/>
      <c r="AT7856" s="16"/>
      <c r="AU7856" s="16"/>
      <c r="AV7856" s="16"/>
      <c r="AW7856" s="16"/>
      <c r="AX7856" s="16"/>
    </row>
    <row r="7857" spans="1:50" s="13" customFormat="1" ht="15" hidden="1" customHeight="1" x14ac:dyDescent="0.2">
      <c r="A7857" s="7" t="s">
        <v>28850</v>
      </c>
      <c r="B7857" s="3" t="s">
        <v>28489</v>
      </c>
      <c r="C7857" s="85" t="s">
        <v>7939</v>
      </c>
      <c r="D7857" s="85" t="s">
        <v>13090</v>
      </c>
      <c r="E7857" s="202" t="s">
        <v>8031</v>
      </c>
      <c r="F7857" s="85" t="s">
        <v>40</v>
      </c>
      <c r="G7857" s="85" t="s">
        <v>41</v>
      </c>
      <c r="H7857" s="85" t="s">
        <v>20690</v>
      </c>
      <c r="I7857" s="3" t="s">
        <v>8099</v>
      </c>
      <c r="J7857" s="85" t="s">
        <v>5308</v>
      </c>
      <c r="K7857" s="7" t="s">
        <v>10578</v>
      </c>
      <c r="L7857" s="3"/>
      <c r="M7857" s="3"/>
      <c r="N7857" s="41" t="s">
        <v>28490</v>
      </c>
      <c r="O7857" s="87">
        <v>0</v>
      </c>
      <c r="P7857" s="87">
        <v>0</v>
      </c>
      <c r="Q7857" s="87">
        <v>0</v>
      </c>
      <c r="R7857" s="87">
        <v>0</v>
      </c>
      <c r="S7857" s="87"/>
      <c r="T7857" s="87"/>
      <c r="U7857" s="85" t="s">
        <v>112</v>
      </c>
      <c r="V7857" s="179"/>
      <c r="W7857" s="7"/>
      <c r="X7857" s="3"/>
      <c r="Y7857" s="3"/>
      <c r="Z7857" s="146">
        <v>829505</v>
      </c>
      <c r="AA7857" s="11"/>
      <c r="AB7857" s="123" t="s">
        <v>7939</v>
      </c>
      <c r="AC7857" s="124"/>
      <c r="AD7857" s="41"/>
      <c r="AE7857" s="41"/>
      <c r="AF7857" s="191"/>
      <c r="AG7857" s="41"/>
      <c r="AH7857" s="41" t="s">
        <v>8211</v>
      </c>
      <c r="AI7857" s="80" t="s">
        <v>6</v>
      </c>
      <c r="AJ7857" s="41"/>
      <c r="AK7857" s="3"/>
      <c r="AL7857" s="85"/>
      <c r="AM7857" s="151" t="s">
        <v>28169</v>
      </c>
      <c r="AN7857" s="15"/>
      <c r="AO7857" s="166"/>
      <c r="AP7857" s="5">
        <f t="shared" si="123"/>
        <v>0</v>
      </c>
      <c r="AQ7857" s="16"/>
      <c r="AR7857" s="205">
        <v>1</v>
      </c>
      <c r="AS7857" s="16"/>
      <c r="AT7857" s="16"/>
      <c r="AU7857" s="16"/>
      <c r="AV7857" s="16"/>
      <c r="AW7857" s="16"/>
      <c r="AX7857" s="16"/>
    </row>
    <row r="7858" spans="1:50" s="13" customFormat="1" ht="15" hidden="1" customHeight="1" x14ac:dyDescent="0.2">
      <c r="A7858" s="7" t="s">
        <v>28851</v>
      </c>
      <c r="B7858" s="3" t="s">
        <v>28491</v>
      </c>
      <c r="C7858" s="85" t="s">
        <v>7939</v>
      </c>
      <c r="D7858" s="85" t="s">
        <v>13090</v>
      </c>
      <c r="E7858" s="202" t="s">
        <v>7951</v>
      </c>
      <c r="F7858" s="85" t="s">
        <v>64</v>
      </c>
      <c r="G7858" s="85" t="s">
        <v>66</v>
      </c>
      <c r="H7858" s="85" t="s">
        <v>20690</v>
      </c>
      <c r="I7858" s="3" t="s">
        <v>10006</v>
      </c>
      <c r="J7858" s="85" t="s">
        <v>124</v>
      </c>
      <c r="K7858" s="7" t="s">
        <v>125</v>
      </c>
      <c r="L7858" s="3"/>
      <c r="M7858" s="3"/>
      <c r="N7858" s="41" t="s">
        <v>28492</v>
      </c>
      <c r="O7858" s="87">
        <v>0</v>
      </c>
      <c r="P7858" s="87">
        <v>0</v>
      </c>
      <c r="Q7858" s="87">
        <v>0</v>
      </c>
      <c r="R7858" s="87">
        <v>0</v>
      </c>
      <c r="S7858" s="87"/>
      <c r="T7858" s="87"/>
      <c r="U7858" s="85" t="s">
        <v>112</v>
      </c>
      <c r="V7858" s="179"/>
      <c r="W7858" s="7"/>
      <c r="X7858" s="3"/>
      <c r="Y7858" s="3"/>
      <c r="Z7858" s="146">
        <v>92059</v>
      </c>
      <c r="AA7858" s="11"/>
      <c r="AB7858" s="123" t="s">
        <v>7939</v>
      </c>
      <c r="AC7858" s="124"/>
      <c r="AD7858" s="41"/>
      <c r="AE7858" s="41"/>
      <c r="AF7858" s="191"/>
      <c r="AG7858" s="41"/>
      <c r="AH7858" s="41" t="s">
        <v>7967</v>
      </c>
      <c r="AI7858" s="80" t="s">
        <v>6</v>
      </c>
      <c r="AJ7858" s="41"/>
      <c r="AK7858" s="3"/>
      <c r="AL7858" s="85"/>
      <c r="AM7858" s="151" t="s">
        <v>28169</v>
      </c>
      <c r="AN7858" s="15"/>
      <c r="AO7858" s="166"/>
      <c r="AP7858" s="5">
        <f t="shared" si="123"/>
        <v>0</v>
      </c>
      <c r="AQ7858" s="16"/>
      <c r="AR7858" s="205">
        <v>1</v>
      </c>
      <c r="AS7858" s="16"/>
      <c r="AT7858" s="16"/>
      <c r="AU7858" s="16"/>
      <c r="AV7858" s="16"/>
      <c r="AW7858" s="16"/>
      <c r="AX7858" s="16"/>
    </row>
    <row r="7859" spans="1:50" s="13" customFormat="1" ht="15" hidden="1" customHeight="1" x14ac:dyDescent="0.2">
      <c r="A7859" s="7" t="s">
        <v>28852</v>
      </c>
      <c r="B7859" s="3" t="s">
        <v>28493</v>
      </c>
      <c r="C7859" s="85" t="s">
        <v>7939</v>
      </c>
      <c r="D7859" s="85" t="s">
        <v>13090</v>
      </c>
      <c r="E7859" s="202" t="s">
        <v>8031</v>
      </c>
      <c r="F7859" s="85" t="s">
        <v>40</v>
      </c>
      <c r="G7859" s="85" t="s">
        <v>15326</v>
      </c>
      <c r="H7859" s="85" t="s">
        <v>20690</v>
      </c>
      <c r="I7859" s="3" t="s">
        <v>16773</v>
      </c>
      <c r="J7859" s="85" t="s">
        <v>115</v>
      </c>
      <c r="K7859" s="7" t="s">
        <v>5931</v>
      </c>
      <c r="L7859" s="3"/>
      <c r="M7859" s="3"/>
      <c r="N7859" s="41" t="s">
        <v>28494</v>
      </c>
      <c r="O7859" s="87">
        <v>0</v>
      </c>
      <c r="P7859" s="87">
        <v>0</v>
      </c>
      <c r="Q7859" s="87">
        <v>0</v>
      </c>
      <c r="R7859" s="87">
        <v>0</v>
      </c>
      <c r="S7859" s="87"/>
      <c r="T7859" s="87"/>
      <c r="U7859" s="85" t="s">
        <v>112</v>
      </c>
      <c r="V7859" s="179"/>
      <c r="W7859" s="7"/>
      <c r="X7859" s="3"/>
      <c r="Y7859" s="3"/>
      <c r="Z7859" s="146">
        <v>24371</v>
      </c>
      <c r="AA7859" s="11"/>
      <c r="AB7859" s="123" t="s">
        <v>7939</v>
      </c>
      <c r="AC7859" s="124"/>
      <c r="AD7859" s="41"/>
      <c r="AE7859" s="41"/>
      <c r="AF7859" s="191"/>
      <c r="AG7859" s="41"/>
      <c r="AH7859" s="41" t="s">
        <v>8211</v>
      </c>
      <c r="AI7859" s="80" t="s">
        <v>6</v>
      </c>
      <c r="AJ7859" s="41"/>
      <c r="AK7859" s="3"/>
      <c r="AL7859" s="85"/>
      <c r="AM7859" s="151" t="s">
        <v>28169</v>
      </c>
      <c r="AN7859" s="15"/>
      <c r="AO7859" s="166"/>
      <c r="AP7859" s="5">
        <f t="shared" si="123"/>
        <v>0</v>
      </c>
      <c r="AQ7859" s="16"/>
      <c r="AR7859" s="205">
        <v>1</v>
      </c>
      <c r="AS7859" s="16"/>
      <c r="AT7859" s="16"/>
      <c r="AU7859" s="16"/>
      <c r="AV7859" s="16"/>
      <c r="AW7859" s="16"/>
      <c r="AX7859" s="16"/>
    </row>
    <row r="7860" spans="1:50" s="13" customFormat="1" ht="15" customHeight="1" x14ac:dyDescent="0.2">
      <c r="A7860" s="7" t="s">
        <v>28853</v>
      </c>
      <c r="B7860" s="3" t="s">
        <v>28495</v>
      </c>
      <c r="C7860" s="85" t="s">
        <v>7939</v>
      </c>
      <c r="D7860" s="85" t="s">
        <v>13090</v>
      </c>
      <c r="E7860" s="202" t="s">
        <v>8031</v>
      </c>
      <c r="F7860" s="85" t="s">
        <v>34</v>
      </c>
      <c r="G7860" s="85" t="s">
        <v>39</v>
      </c>
      <c r="H7860" s="85" t="s">
        <v>20689</v>
      </c>
      <c r="I7860" s="3" t="s">
        <v>16706</v>
      </c>
      <c r="J7860" s="85" t="s">
        <v>115</v>
      </c>
      <c r="K7860" s="7" t="s">
        <v>5620</v>
      </c>
      <c r="L7860" s="3"/>
      <c r="M7860" s="3"/>
      <c r="N7860" s="41" t="s">
        <v>28496</v>
      </c>
      <c r="O7860" s="87">
        <v>0</v>
      </c>
      <c r="P7860" s="87">
        <v>0</v>
      </c>
      <c r="Q7860" s="87">
        <v>0</v>
      </c>
      <c r="R7860" s="87">
        <v>0</v>
      </c>
      <c r="S7860" s="87"/>
      <c r="T7860" s="87"/>
      <c r="U7860" s="85" t="s">
        <v>112</v>
      </c>
      <c r="V7860" s="179"/>
      <c r="W7860" s="7"/>
      <c r="X7860" s="3"/>
      <c r="Y7860" s="3"/>
      <c r="Z7860" s="146">
        <v>258000</v>
      </c>
      <c r="AA7860" s="11"/>
      <c r="AB7860" s="123" t="s">
        <v>7939</v>
      </c>
      <c r="AC7860" s="124"/>
      <c r="AD7860" s="41"/>
      <c r="AE7860" s="41"/>
      <c r="AF7860" s="191"/>
      <c r="AG7860" s="41"/>
      <c r="AH7860" s="41" t="s">
        <v>7952</v>
      </c>
      <c r="AI7860" s="80" t="s">
        <v>6</v>
      </c>
      <c r="AJ7860" s="41"/>
      <c r="AK7860" s="3"/>
      <c r="AL7860" s="85"/>
      <c r="AM7860" s="151" t="s">
        <v>28169</v>
      </c>
      <c r="AN7860" s="15"/>
      <c r="AO7860" s="166"/>
      <c r="AP7860" s="5">
        <f t="shared" si="123"/>
        <v>0</v>
      </c>
      <c r="AQ7860" s="16"/>
      <c r="AR7860" s="205">
        <v>1</v>
      </c>
      <c r="AS7860" s="16"/>
      <c r="AT7860" s="16"/>
      <c r="AU7860" s="16"/>
      <c r="AV7860" s="16"/>
      <c r="AW7860" s="16"/>
      <c r="AX7860" s="16"/>
    </row>
    <row r="7861" spans="1:50" s="13" customFormat="1" ht="15" hidden="1" customHeight="1" x14ac:dyDescent="0.2">
      <c r="A7861" s="7" t="s">
        <v>11551</v>
      </c>
      <c r="B7861" s="3" t="s">
        <v>11552</v>
      </c>
      <c r="C7861" s="85" t="s">
        <v>7939</v>
      </c>
      <c r="D7861" s="85" t="s">
        <v>13090</v>
      </c>
      <c r="E7861" s="202" t="s">
        <v>154</v>
      </c>
      <c r="F7861" s="85" t="s">
        <v>55</v>
      </c>
      <c r="G7861" s="85" t="s">
        <v>63</v>
      </c>
      <c r="H7861" s="85" t="s">
        <v>20690</v>
      </c>
      <c r="I7861" s="3" t="s">
        <v>7970</v>
      </c>
      <c r="J7861" s="85" t="s">
        <v>4435</v>
      </c>
      <c r="K7861" s="7" t="s">
        <v>3838</v>
      </c>
      <c r="L7861" s="3"/>
      <c r="M7861" s="3"/>
      <c r="N7861" s="41" t="s">
        <v>8345</v>
      </c>
      <c r="O7861" s="87">
        <v>0</v>
      </c>
      <c r="P7861" s="87">
        <v>0</v>
      </c>
      <c r="Q7861" s="87">
        <v>0</v>
      </c>
      <c r="R7861" s="87">
        <v>0</v>
      </c>
      <c r="S7861" s="87"/>
      <c r="T7861" s="87"/>
      <c r="U7861" s="85" t="s">
        <v>112</v>
      </c>
      <c r="V7861" s="179"/>
      <c r="W7861" s="7"/>
      <c r="X7861" s="3"/>
      <c r="Y7861" s="3"/>
      <c r="Z7861" s="146">
        <v>20259</v>
      </c>
      <c r="AA7861" s="11"/>
      <c r="AB7861" s="123" t="s">
        <v>7939</v>
      </c>
      <c r="AC7861" s="124"/>
      <c r="AD7861" s="41"/>
      <c r="AE7861" s="41"/>
      <c r="AF7861" s="191">
        <v>40346</v>
      </c>
      <c r="AG7861" s="41"/>
      <c r="AH7861" s="41" t="s">
        <v>8024</v>
      </c>
      <c r="AI7861" s="80" t="s">
        <v>6</v>
      </c>
      <c r="AJ7861" s="41"/>
      <c r="AK7861" s="3"/>
      <c r="AL7861" s="85"/>
      <c r="AM7861" s="151" t="s">
        <v>19998</v>
      </c>
      <c r="AN7861" s="15"/>
      <c r="AO7861" s="166"/>
      <c r="AP7861" s="5">
        <f t="shared" si="123"/>
        <v>0</v>
      </c>
      <c r="AQ7861" s="16"/>
      <c r="AR7861" s="205">
        <v>1</v>
      </c>
      <c r="AS7861" s="16"/>
      <c r="AT7861" s="16"/>
      <c r="AU7861" s="16"/>
      <c r="AV7861" s="16"/>
      <c r="AW7861" s="16"/>
      <c r="AX7861" s="16"/>
    </row>
    <row r="7862" spans="1:50" s="13" customFormat="1" ht="15" hidden="1" customHeight="1" x14ac:dyDescent="0.2">
      <c r="A7862" s="7" t="s">
        <v>28854</v>
      </c>
      <c r="B7862" s="3" t="s">
        <v>28497</v>
      </c>
      <c r="C7862" s="85" t="s">
        <v>7939</v>
      </c>
      <c r="D7862" s="85" t="s">
        <v>13090</v>
      </c>
      <c r="E7862" s="202" t="s">
        <v>8031</v>
      </c>
      <c r="F7862" s="85" t="s">
        <v>34</v>
      </c>
      <c r="G7862" s="85" t="s">
        <v>38</v>
      </c>
      <c r="H7862" s="85" t="s">
        <v>20690</v>
      </c>
      <c r="I7862" s="3" t="s">
        <v>8165</v>
      </c>
      <c r="J7862" s="85" t="s">
        <v>4400</v>
      </c>
      <c r="K7862" s="7" t="s">
        <v>3838</v>
      </c>
      <c r="L7862" s="3"/>
      <c r="M7862" s="3"/>
      <c r="N7862" s="41" t="s">
        <v>7950</v>
      </c>
      <c r="O7862" s="87">
        <v>0</v>
      </c>
      <c r="P7862" s="87">
        <v>0</v>
      </c>
      <c r="Q7862" s="87">
        <v>0</v>
      </c>
      <c r="R7862" s="87">
        <v>0</v>
      </c>
      <c r="S7862" s="87"/>
      <c r="T7862" s="87"/>
      <c r="U7862" s="85" t="s">
        <v>112</v>
      </c>
      <c r="V7862" s="179"/>
      <c r="W7862" s="7"/>
      <c r="X7862" s="3"/>
      <c r="Y7862" s="3"/>
      <c r="Z7862" s="146">
        <v>200000</v>
      </c>
      <c r="AA7862" s="11"/>
      <c r="AB7862" s="123" t="s">
        <v>7939</v>
      </c>
      <c r="AC7862" s="124"/>
      <c r="AD7862" s="41"/>
      <c r="AE7862" s="41"/>
      <c r="AF7862" s="191"/>
      <c r="AG7862" s="41"/>
      <c r="AH7862" s="41" t="s">
        <v>7952</v>
      </c>
      <c r="AI7862" s="80" t="s">
        <v>6</v>
      </c>
      <c r="AJ7862" s="41"/>
      <c r="AK7862" s="3"/>
      <c r="AL7862" s="85"/>
      <c r="AM7862" s="151" t="s">
        <v>28169</v>
      </c>
      <c r="AN7862" s="15"/>
      <c r="AO7862" s="166"/>
      <c r="AP7862" s="5">
        <f t="shared" si="123"/>
        <v>0</v>
      </c>
      <c r="AQ7862" s="16"/>
      <c r="AR7862" s="205">
        <v>1</v>
      </c>
      <c r="AS7862" s="16"/>
      <c r="AT7862" s="16"/>
      <c r="AU7862" s="16"/>
      <c r="AV7862" s="16"/>
      <c r="AW7862" s="16"/>
      <c r="AX7862" s="16"/>
    </row>
    <row r="7863" spans="1:50" s="13" customFormat="1" ht="15" hidden="1" customHeight="1" x14ac:dyDescent="0.2">
      <c r="A7863" s="7" t="s">
        <v>28855</v>
      </c>
      <c r="B7863" s="3" t="s">
        <v>28498</v>
      </c>
      <c r="C7863" s="85" t="s">
        <v>7939</v>
      </c>
      <c r="D7863" s="85" t="s">
        <v>13090</v>
      </c>
      <c r="E7863" s="202" t="s">
        <v>7951</v>
      </c>
      <c r="F7863" s="85" t="s">
        <v>34</v>
      </c>
      <c r="G7863" s="85" t="s">
        <v>39</v>
      </c>
      <c r="H7863" s="85" t="s">
        <v>20689</v>
      </c>
      <c r="I7863" s="3" t="s">
        <v>16706</v>
      </c>
      <c r="J7863" s="85" t="s">
        <v>4400</v>
      </c>
      <c r="K7863" s="7" t="s">
        <v>3838</v>
      </c>
      <c r="L7863" s="3"/>
      <c r="M7863" s="3"/>
      <c r="N7863" s="41" t="s">
        <v>7950</v>
      </c>
      <c r="O7863" s="87">
        <v>0</v>
      </c>
      <c r="P7863" s="87">
        <v>0</v>
      </c>
      <c r="Q7863" s="87">
        <v>0</v>
      </c>
      <c r="R7863" s="87">
        <v>0</v>
      </c>
      <c r="S7863" s="87"/>
      <c r="T7863" s="87"/>
      <c r="U7863" s="85" t="s">
        <v>112</v>
      </c>
      <c r="V7863" s="179"/>
      <c r="W7863" s="7"/>
      <c r="X7863" s="3"/>
      <c r="Y7863" s="3"/>
      <c r="Z7863" s="146">
        <v>32618</v>
      </c>
      <c r="AA7863" s="11"/>
      <c r="AB7863" s="123" t="s">
        <v>7939</v>
      </c>
      <c r="AC7863" s="124"/>
      <c r="AD7863" s="41"/>
      <c r="AE7863" s="41"/>
      <c r="AF7863" s="191"/>
      <c r="AG7863" s="41"/>
      <c r="AH7863" s="41" t="s">
        <v>7952</v>
      </c>
      <c r="AI7863" s="80" t="s">
        <v>6</v>
      </c>
      <c r="AJ7863" s="41"/>
      <c r="AK7863" s="3"/>
      <c r="AL7863" s="85"/>
      <c r="AM7863" s="151" t="s">
        <v>28169</v>
      </c>
      <c r="AN7863" s="15"/>
      <c r="AO7863" s="166"/>
      <c r="AP7863" s="5">
        <f t="shared" si="123"/>
        <v>0</v>
      </c>
      <c r="AQ7863" s="16"/>
      <c r="AR7863" s="205">
        <v>1</v>
      </c>
      <c r="AS7863" s="16"/>
      <c r="AT7863" s="16"/>
      <c r="AU7863" s="16"/>
      <c r="AV7863" s="16"/>
      <c r="AW7863" s="16"/>
      <c r="AX7863" s="16"/>
    </row>
    <row r="7864" spans="1:50" s="13" customFormat="1" ht="15" hidden="1" customHeight="1" x14ac:dyDescent="0.2">
      <c r="A7864" s="7" t="s">
        <v>28856</v>
      </c>
      <c r="B7864" s="3" t="s">
        <v>28499</v>
      </c>
      <c r="C7864" s="85" t="s">
        <v>7939</v>
      </c>
      <c r="D7864" s="85" t="s">
        <v>13090</v>
      </c>
      <c r="E7864" s="202" t="s">
        <v>8031</v>
      </c>
      <c r="F7864" s="85" t="s">
        <v>34</v>
      </c>
      <c r="G7864" s="85" t="s">
        <v>38</v>
      </c>
      <c r="H7864" s="85" t="s">
        <v>20690</v>
      </c>
      <c r="I7864" s="3" t="s">
        <v>8095</v>
      </c>
      <c r="J7864" s="85" t="s">
        <v>124</v>
      </c>
      <c r="K7864" s="7" t="s">
        <v>125</v>
      </c>
      <c r="L7864" s="3"/>
      <c r="M7864" s="3"/>
      <c r="N7864" s="41" t="s">
        <v>16765</v>
      </c>
      <c r="O7864" s="87">
        <v>0</v>
      </c>
      <c r="P7864" s="87">
        <v>0</v>
      </c>
      <c r="Q7864" s="87">
        <v>0</v>
      </c>
      <c r="R7864" s="87">
        <v>0</v>
      </c>
      <c r="S7864" s="87"/>
      <c r="T7864" s="87"/>
      <c r="U7864" s="85" t="s">
        <v>112</v>
      </c>
      <c r="V7864" s="179"/>
      <c r="W7864" s="7"/>
      <c r="X7864" s="3"/>
      <c r="Y7864" s="3"/>
      <c r="Z7864" s="146">
        <v>124528</v>
      </c>
      <c r="AA7864" s="11"/>
      <c r="AB7864" s="123" t="s">
        <v>7939</v>
      </c>
      <c r="AC7864" s="124"/>
      <c r="AD7864" s="41"/>
      <c r="AE7864" s="41"/>
      <c r="AF7864" s="191"/>
      <c r="AG7864" s="41"/>
      <c r="AH7864" s="41" t="s">
        <v>7952</v>
      </c>
      <c r="AI7864" s="80" t="s">
        <v>6</v>
      </c>
      <c r="AJ7864" s="41"/>
      <c r="AK7864" s="3"/>
      <c r="AL7864" s="85"/>
      <c r="AM7864" s="151" t="s">
        <v>28169</v>
      </c>
      <c r="AN7864" s="15"/>
      <c r="AO7864" s="166"/>
      <c r="AP7864" s="5">
        <f t="shared" si="123"/>
        <v>0</v>
      </c>
      <c r="AQ7864" s="16"/>
      <c r="AR7864" s="205">
        <v>1</v>
      </c>
      <c r="AS7864" s="16"/>
      <c r="AT7864" s="16"/>
      <c r="AU7864" s="16"/>
      <c r="AV7864" s="16"/>
      <c r="AW7864" s="16"/>
      <c r="AX7864" s="16"/>
    </row>
    <row r="7865" spans="1:50" s="13" customFormat="1" ht="15" customHeight="1" x14ac:dyDescent="0.2">
      <c r="A7865" s="7" t="s">
        <v>28857</v>
      </c>
      <c r="B7865" s="3" t="s">
        <v>28500</v>
      </c>
      <c r="C7865" s="85" t="s">
        <v>7939</v>
      </c>
      <c r="D7865" s="85" t="s">
        <v>13090</v>
      </c>
      <c r="E7865" s="202" t="s">
        <v>8031</v>
      </c>
      <c r="F7865" s="85" t="s">
        <v>34</v>
      </c>
      <c r="G7865" s="85" t="s">
        <v>35</v>
      </c>
      <c r="H7865" s="85" t="s">
        <v>20688</v>
      </c>
      <c r="I7865" s="7" t="s">
        <v>8125</v>
      </c>
      <c r="J7865" s="85" t="s">
        <v>115</v>
      </c>
      <c r="K7865" s="7" t="s">
        <v>29374</v>
      </c>
      <c r="L7865" s="3"/>
      <c r="M7865" s="3"/>
      <c r="N7865" s="41" t="s">
        <v>6472</v>
      </c>
      <c r="O7865" s="87">
        <v>0</v>
      </c>
      <c r="P7865" s="87">
        <v>0</v>
      </c>
      <c r="Q7865" s="87">
        <v>0</v>
      </c>
      <c r="R7865" s="87">
        <v>0</v>
      </c>
      <c r="S7865" s="87"/>
      <c r="T7865" s="87"/>
      <c r="U7865" s="85" t="s">
        <v>112</v>
      </c>
      <c r="V7865" s="179"/>
      <c r="W7865" s="7"/>
      <c r="X7865" s="3"/>
      <c r="Y7865" s="3"/>
      <c r="Z7865" s="146">
        <v>1054763</v>
      </c>
      <c r="AA7865" s="11"/>
      <c r="AB7865" s="123" t="s">
        <v>7939</v>
      </c>
      <c r="AC7865" s="124"/>
      <c r="AD7865" s="41"/>
      <c r="AE7865" s="41"/>
      <c r="AF7865" s="191"/>
      <c r="AG7865" s="41"/>
      <c r="AH7865" s="41" t="s">
        <v>7952</v>
      </c>
      <c r="AI7865" s="80" t="s">
        <v>6</v>
      </c>
      <c r="AJ7865" s="41"/>
      <c r="AK7865" s="3"/>
      <c r="AL7865" s="85"/>
      <c r="AM7865" s="151" t="s">
        <v>28169</v>
      </c>
      <c r="AN7865" s="15"/>
      <c r="AO7865" s="166"/>
      <c r="AP7865" s="5">
        <f t="shared" si="123"/>
        <v>0</v>
      </c>
      <c r="AQ7865" s="16"/>
      <c r="AR7865" s="205">
        <v>1</v>
      </c>
      <c r="AS7865" s="16"/>
      <c r="AT7865" s="16"/>
      <c r="AU7865" s="16"/>
      <c r="AV7865" s="16"/>
      <c r="AW7865" s="16"/>
      <c r="AX7865" s="16"/>
    </row>
    <row r="7866" spans="1:50" s="13" customFormat="1" ht="15" hidden="1" customHeight="1" x14ac:dyDescent="0.2">
      <c r="A7866" s="7" t="s">
        <v>28858</v>
      </c>
      <c r="B7866" s="3" t="s">
        <v>28501</v>
      </c>
      <c r="C7866" s="85" t="s">
        <v>7939</v>
      </c>
      <c r="D7866" s="85" t="s">
        <v>13090</v>
      </c>
      <c r="E7866" s="202" t="s">
        <v>10070</v>
      </c>
      <c r="F7866" s="85" t="s">
        <v>68</v>
      </c>
      <c r="G7866" s="85" t="s">
        <v>70</v>
      </c>
      <c r="H7866" s="85" t="s">
        <v>20690</v>
      </c>
      <c r="I7866" s="3" t="s">
        <v>8188</v>
      </c>
      <c r="J7866" s="85" t="s">
        <v>4406</v>
      </c>
      <c r="K7866" s="7" t="s">
        <v>10473</v>
      </c>
      <c r="L7866" s="3"/>
      <c r="M7866" s="3"/>
      <c r="N7866" s="41" t="s">
        <v>22811</v>
      </c>
      <c r="O7866" s="87">
        <v>0</v>
      </c>
      <c r="P7866" s="87">
        <v>0</v>
      </c>
      <c r="Q7866" s="87">
        <v>0</v>
      </c>
      <c r="R7866" s="87">
        <v>0</v>
      </c>
      <c r="S7866" s="87"/>
      <c r="T7866" s="87"/>
      <c r="U7866" s="85" t="s">
        <v>112</v>
      </c>
      <c r="V7866" s="179"/>
      <c r="W7866" s="7"/>
      <c r="X7866" s="3"/>
      <c r="Y7866" s="3"/>
      <c r="Z7866" s="146">
        <v>103249</v>
      </c>
      <c r="AA7866" s="11"/>
      <c r="AB7866" s="123" t="s">
        <v>7939</v>
      </c>
      <c r="AC7866" s="124"/>
      <c r="AD7866" s="41"/>
      <c r="AE7866" s="41"/>
      <c r="AF7866" s="191"/>
      <c r="AG7866" s="41"/>
      <c r="AH7866" s="41" t="s">
        <v>16608</v>
      </c>
      <c r="AI7866" s="80" t="s">
        <v>6</v>
      </c>
      <c r="AJ7866" s="41"/>
      <c r="AK7866" s="3"/>
      <c r="AL7866" s="85"/>
      <c r="AM7866" s="151" t="s">
        <v>28169</v>
      </c>
      <c r="AN7866" s="15"/>
      <c r="AO7866" s="166"/>
      <c r="AP7866" s="5">
        <f t="shared" si="123"/>
        <v>0</v>
      </c>
      <c r="AQ7866" s="16"/>
      <c r="AR7866" s="205">
        <v>1</v>
      </c>
      <c r="AS7866" s="16"/>
      <c r="AT7866" s="16"/>
      <c r="AU7866" s="16"/>
      <c r="AV7866" s="16"/>
      <c r="AW7866" s="16"/>
      <c r="AX7866" s="16"/>
    </row>
    <row r="7867" spans="1:50" s="13" customFormat="1" ht="15" hidden="1" customHeight="1" x14ac:dyDescent="0.2">
      <c r="A7867" s="7" t="s">
        <v>28859</v>
      </c>
      <c r="B7867" s="3" t="s">
        <v>28502</v>
      </c>
      <c r="C7867" s="85" t="s">
        <v>7939</v>
      </c>
      <c r="D7867" s="85" t="s">
        <v>13090</v>
      </c>
      <c r="E7867" s="202" t="s">
        <v>7951</v>
      </c>
      <c r="F7867" s="85" t="s">
        <v>34</v>
      </c>
      <c r="G7867" s="85" t="s">
        <v>16219</v>
      </c>
      <c r="H7867" s="85" t="s">
        <v>20689</v>
      </c>
      <c r="I7867" s="3" t="s">
        <v>10268</v>
      </c>
      <c r="J7867" s="85" t="s">
        <v>4400</v>
      </c>
      <c r="K7867" s="7" t="s">
        <v>4422</v>
      </c>
      <c r="L7867" s="3"/>
      <c r="M7867" s="3"/>
      <c r="N7867" s="41" t="s">
        <v>28503</v>
      </c>
      <c r="O7867" s="87">
        <v>0</v>
      </c>
      <c r="P7867" s="87">
        <v>0</v>
      </c>
      <c r="Q7867" s="87">
        <v>0</v>
      </c>
      <c r="R7867" s="87">
        <v>0</v>
      </c>
      <c r="S7867" s="87"/>
      <c r="T7867" s="87"/>
      <c r="U7867" s="85" t="s">
        <v>112</v>
      </c>
      <c r="V7867" s="179"/>
      <c r="W7867" s="7"/>
      <c r="X7867" s="3"/>
      <c r="Y7867" s="3"/>
      <c r="Z7867" s="146">
        <v>408247</v>
      </c>
      <c r="AA7867" s="11"/>
      <c r="AB7867" s="123" t="s">
        <v>7939</v>
      </c>
      <c r="AC7867" s="124"/>
      <c r="AD7867" s="41"/>
      <c r="AE7867" s="41"/>
      <c r="AF7867" s="191"/>
      <c r="AG7867" s="41"/>
      <c r="AH7867" s="41" t="s">
        <v>7952</v>
      </c>
      <c r="AI7867" s="80" t="s">
        <v>6</v>
      </c>
      <c r="AJ7867" s="41"/>
      <c r="AK7867" s="3"/>
      <c r="AL7867" s="85"/>
      <c r="AM7867" s="151" t="s">
        <v>28169</v>
      </c>
      <c r="AN7867" s="15"/>
      <c r="AO7867" s="166"/>
      <c r="AP7867" s="5">
        <f t="shared" si="123"/>
        <v>0</v>
      </c>
      <c r="AQ7867" s="16"/>
      <c r="AR7867" s="205">
        <v>1</v>
      </c>
      <c r="AS7867" s="16"/>
      <c r="AT7867" s="16"/>
      <c r="AU7867" s="16"/>
      <c r="AV7867" s="16"/>
      <c r="AW7867" s="16"/>
      <c r="AX7867" s="16"/>
    </row>
    <row r="7868" spans="1:50" s="13" customFormat="1" ht="15" hidden="1" customHeight="1" x14ac:dyDescent="0.2">
      <c r="A7868" s="7" t="s">
        <v>28860</v>
      </c>
      <c r="B7868" s="3" t="s">
        <v>29378</v>
      </c>
      <c r="C7868" s="85" t="s">
        <v>7939</v>
      </c>
      <c r="D7868" s="85" t="s">
        <v>13090</v>
      </c>
      <c r="E7868" s="202" t="s">
        <v>8031</v>
      </c>
      <c r="F7868" s="85" t="s">
        <v>25110</v>
      </c>
      <c r="G7868" s="85" t="s">
        <v>29414</v>
      </c>
      <c r="H7868" s="85" t="s">
        <v>20690</v>
      </c>
      <c r="I7868" s="3" t="s">
        <v>24917</v>
      </c>
      <c r="J7868" s="85" t="s">
        <v>105</v>
      </c>
      <c r="K7868" s="7" t="s">
        <v>102</v>
      </c>
      <c r="L7868" s="3"/>
      <c r="M7868" s="3"/>
      <c r="N7868" s="41" t="s">
        <v>24859</v>
      </c>
      <c r="O7868" s="87">
        <v>0</v>
      </c>
      <c r="P7868" s="87">
        <v>0</v>
      </c>
      <c r="Q7868" s="87">
        <v>0</v>
      </c>
      <c r="R7868" s="87">
        <v>0</v>
      </c>
      <c r="S7868" s="87"/>
      <c r="T7868" s="87"/>
      <c r="U7868" s="85" t="s">
        <v>112</v>
      </c>
      <c r="V7868" s="179"/>
      <c r="W7868" s="7"/>
      <c r="X7868" s="3"/>
      <c r="Y7868" s="3"/>
      <c r="Z7868" s="146">
        <v>30000</v>
      </c>
      <c r="AA7868" s="11"/>
      <c r="AB7868" s="123" t="s">
        <v>7939</v>
      </c>
      <c r="AC7868" s="124"/>
      <c r="AD7868" s="41"/>
      <c r="AE7868" s="41"/>
      <c r="AF7868" s="191"/>
      <c r="AG7868" s="41"/>
      <c r="AH7868" s="41" t="s">
        <v>22447</v>
      </c>
      <c r="AI7868" s="80" t="s">
        <v>6</v>
      </c>
      <c r="AJ7868" s="41"/>
      <c r="AK7868" s="3"/>
      <c r="AL7868" s="85"/>
      <c r="AM7868" s="151" t="s">
        <v>28169</v>
      </c>
      <c r="AN7868" s="15"/>
      <c r="AO7868" s="166"/>
      <c r="AP7868" s="5">
        <f t="shared" si="123"/>
        <v>0</v>
      </c>
      <c r="AQ7868" s="16"/>
      <c r="AR7868" s="205">
        <v>1</v>
      </c>
      <c r="AS7868" s="16"/>
      <c r="AT7868" s="16"/>
      <c r="AU7868" s="16"/>
      <c r="AV7868" s="16"/>
      <c r="AW7868" s="16"/>
      <c r="AX7868" s="16"/>
    </row>
    <row r="7869" spans="1:50" s="13" customFormat="1" ht="15" hidden="1" customHeight="1" x14ac:dyDescent="0.2">
      <c r="A7869" s="7" t="s">
        <v>28861</v>
      </c>
      <c r="B7869" s="3" t="s">
        <v>29379</v>
      </c>
      <c r="C7869" s="85" t="s">
        <v>7939</v>
      </c>
      <c r="D7869" s="85" t="s">
        <v>13090</v>
      </c>
      <c r="E7869" s="202" t="s">
        <v>8031</v>
      </c>
      <c r="F7869" s="85" t="s">
        <v>25110</v>
      </c>
      <c r="G7869" s="85" t="s">
        <v>29414</v>
      </c>
      <c r="H7869" s="85" t="s">
        <v>20690</v>
      </c>
      <c r="I7869" s="3" t="s">
        <v>24917</v>
      </c>
      <c r="J7869" s="85" t="s">
        <v>105</v>
      </c>
      <c r="K7869" s="7" t="s">
        <v>102</v>
      </c>
      <c r="L7869" s="3"/>
      <c r="M7869" s="3"/>
      <c r="N7869" s="41" t="s">
        <v>24859</v>
      </c>
      <c r="O7869" s="87">
        <v>0</v>
      </c>
      <c r="P7869" s="87">
        <v>0</v>
      </c>
      <c r="Q7869" s="87">
        <v>0</v>
      </c>
      <c r="R7869" s="87">
        <v>0</v>
      </c>
      <c r="S7869" s="87"/>
      <c r="T7869" s="87"/>
      <c r="U7869" s="85" t="s">
        <v>112</v>
      </c>
      <c r="V7869" s="179"/>
      <c r="W7869" s="7"/>
      <c r="X7869" s="3"/>
      <c r="Y7869" s="3"/>
      <c r="Z7869" s="146">
        <v>50000</v>
      </c>
      <c r="AA7869" s="11"/>
      <c r="AB7869" s="123" t="s">
        <v>7939</v>
      </c>
      <c r="AC7869" s="124"/>
      <c r="AD7869" s="41"/>
      <c r="AE7869" s="41"/>
      <c r="AF7869" s="191"/>
      <c r="AG7869" s="41"/>
      <c r="AH7869" s="41" t="s">
        <v>22447</v>
      </c>
      <c r="AI7869" s="80" t="s">
        <v>6</v>
      </c>
      <c r="AJ7869" s="41"/>
      <c r="AK7869" s="3"/>
      <c r="AL7869" s="85"/>
      <c r="AM7869" s="151" t="s">
        <v>28169</v>
      </c>
      <c r="AN7869" s="15"/>
      <c r="AO7869" s="166"/>
      <c r="AP7869" s="5">
        <f t="shared" si="123"/>
        <v>0</v>
      </c>
      <c r="AQ7869" s="16"/>
      <c r="AR7869" s="205">
        <v>1</v>
      </c>
      <c r="AS7869" s="16"/>
      <c r="AT7869" s="16"/>
      <c r="AU7869" s="16"/>
      <c r="AV7869" s="16"/>
      <c r="AW7869" s="16"/>
      <c r="AX7869" s="16"/>
    </row>
    <row r="7870" spans="1:50" s="13" customFormat="1" ht="15" hidden="1" customHeight="1" x14ac:dyDescent="0.2">
      <c r="A7870" s="7" t="s">
        <v>28862</v>
      </c>
      <c r="B7870" s="3" t="s">
        <v>28504</v>
      </c>
      <c r="C7870" s="85" t="s">
        <v>7939</v>
      </c>
      <c r="D7870" s="85" t="s">
        <v>13090</v>
      </c>
      <c r="E7870" s="202" t="s">
        <v>8031</v>
      </c>
      <c r="F7870" s="85" t="s">
        <v>14</v>
      </c>
      <c r="G7870" s="85" t="s">
        <v>17</v>
      </c>
      <c r="H7870" s="85" t="s">
        <v>20690</v>
      </c>
      <c r="I7870" s="3" t="s">
        <v>20861</v>
      </c>
      <c r="J7870" s="85" t="s">
        <v>4400</v>
      </c>
      <c r="K7870" s="7" t="s">
        <v>4422</v>
      </c>
      <c r="L7870" s="3"/>
      <c r="M7870" s="3"/>
      <c r="N7870" s="41" t="s">
        <v>28488</v>
      </c>
      <c r="O7870" s="87">
        <v>0</v>
      </c>
      <c r="P7870" s="87">
        <v>0</v>
      </c>
      <c r="Q7870" s="87">
        <v>0</v>
      </c>
      <c r="R7870" s="87">
        <v>0</v>
      </c>
      <c r="S7870" s="87"/>
      <c r="T7870" s="87"/>
      <c r="U7870" s="85" t="s">
        <v>112</v>
      </c>
      <c r="V7870" s="179"/>
      <c r="W7870" s="7"/>
      <c r="X7870" s="3"/>
      <c r="Y7870" s="3"/>
      <c r="Z7870" s="146">
        <v>144589</v>
      </c>
      <c r="AA7870" s="11"/>
      <c r="AB7870" s="123" t="s">
        <v>7939</v>
      </c>
      <c r="AC7870" s="124"/>
      <c r="AD7870" s="41"/>
      <c r="AE7870" s="41"/>
      <c r="AF7870" s="191"/>
      <c r="AG7870" s="41"/>
      <c r="AH7870" s="41" t="s">
        <v>21023</v>
      </c>
      <c r="AI7870" s="80" t="s">
        <v>6</v>
      </c>
      <c r="AJ7870" s="41"/>
      <c r="AK7870" s="3"/>
      <c r="AL7870" s="85"/>
      <c r="AM7870" s="151" t="s">
        <v>28169</v>
      </c>
      <c r="AN7870" s="15"/>
      <c r="AO7870" s="166"/>
      <c r="AP7870" s="5">
        <f t="shared" si="123"/>
        <v>0</v>
      </c>
      <c r="AQ7870" s="16"/>
      <c r="AR7870" s="205">
        <v>1</v>
      </c>
      <c r="AS7870" s="16"/>
      <c r="AT7870" s="16"/>
      <c r="AU7870" s="16"/>
      <c r="AV7870" s="16"/>
      <c r="AW7870" s="16"/>
      <c r="AX7870" s="16"/>
    </row>
    <row r="7871" spans="1:50" s="13" customFormat="1" ht="15" hidden="1" customHeight="1" x14ac:dyDescent="0.2">
      <c r="A7871" s="7" t="s">
        <v>28863</v>
      </c>
      <c r="B7871" s="3" t="s">
        <v>28505</v>
      </c>
      <c r="C7871" s="85" t="s">
        <v>7939</v>
      </c>
      <c r="D7871" s="85" t="s">
        <v>13090</v>
      </c>
      <c r="E7871" s="202" t="s">
        <v>7951</v>
      </c>
      <c r="F7871" s="85" t="s">
        <v>14</v>
      </c>
      <c r="G7871" s="85" t="s">
        <v>17</v>
      </c>
      <c r="H7871" s="85" t="s">
        <v>20690</v>
      </c>
      <c r="I7871" s="3" t="s">
        <v>20861</v>
      </c>
      <c r="J7871" s="85" t="s">
        <v>4400</v>
      </c>
      <c r="K7871" s="7" t="s">
        <v>4422</v>
      </c>
      <c r="L7871" s="3"/>
      <c r="M7871" s="3"/>
      <c r="N7871" s="41" t="s">
        <v>28488</v>
      </c>
      <c r="O7871" s="87">
        <v>0</v>
      </c>
      <c r="P7871" s="87">
        <v>0</v>
      </c>
      <c r="Q7871" s="87">
        <v>0</v>
      </c>
      <c r="R7871" s="87">
        <v>0</v>
      </c>
      <c r="S7871" s="87"/>
      <c r="T7871" s="87"/>
      <c r="U7871" s="85" t="s">
        <v>112</v>
      </c>
      <c r="V7871" s="179"/>
      <c r="W7871" s="7"/>
      <c r="X7871" s="3"/>
      <c r="Y7871" s="3"/>
      <c r="Z7871" s="146">
        <v>136452</v>
      </c>
      <c r="AA7871" s="11"/>
      <c r="AB7871" s="123" t="s">
        <v>7939</v>
      </c>
      <c r="AC7871" s="124"/>
      <c r="AD7871" s="41"/>
      <c r="AE7871" s="41"/>
      <c r="AF7871" s="191"/>
      <c r="AG7871" s="41"/>
      <c r="AH7871" s="41" t="s">
        <v>21023</v>
      </c>
      <c r="AI7871" s="80" t="s">
        <v>6</v>
      </c>
      <c r="AJ7871" s="41"/>
      <c r="AK7871" s="3"/>
      <c r="AL7871" s="85"/>
      <c r="AM7871" s="151" t="s">
        <v>28169</v>
      </c>
      <c r="AN7871" s="15"/>
      <c r="AO7871" s="166"/>
      <c r="AP7871" s="5">
        <f t="shared" si="123"/>
        <v>0</v>
      </c>
      <c r="AQ7871" s="16"/>
      <c r="AR7871" s="205">
        <v>1</v>
      </c>
      <c r="AS7871" s="16"/>
      <c r="AT7871" s="16"/>
      <c r="AU7871" s="16"/>
      <c r="AV7871" s="16"/>
      <c r="AW7871" s="16"/>
      <c r="AX7871" s="16"/>
    </row>
    <row r="7872" spans="1:50" s="13" customFormat="1" ht="15" hidden="1" customHeight="1" x14ac:dyDescent="0.2">
      <c r="A7872" s="7" t="s">
        <v>11553</v>
      </c>
      <c r="B7872" s="3" t="s">
        <v>11554</v>
      </c>
      <c r="C7872" s="85" t="s">
        <v>7939</v>
      </c>
      <c r="D7872" s="85" t="s">
        <v>13090</v>
      </c>
      <c r="E7872" s="202" t="s">
        <v>154</v>
      </c>
      <c r="F7872" s="85" t="s">
        <v>55</v>
      </c>
      <c r="G7872" s="85" t="s">
        <v>15355</v>
      </c>
      <c r="H7872" s="85" t="s">
        <v>20690</v>
      </c>
      <c r="I7872" s="3" t="s">
        <v>7653</v>
      </c>
      <c r="J7872" s="85" t="s">
        <v>124</v>
      </c>
      <c r="K7872" s="7" t="s">
        <v>125</v>
      </c>
      <c r="L7872" s="3"/>
      <c r="M7872" s="3"/>
      <c r="N7872" s="41" t="s">
        <v>7950</v>
      </c>
      <c r="O7872" s="87">
        <v>144973</v>
      </c>
      <c r="P7872" s="87">
        <v>144973</v>
      </c>
      <c r="Q7872" s="87">
        <v>0</v>
      </c>
      <c r="R7872" s="87">
        <v>0</v>
      </c>
      <c r="S7872" s="87"/>
      <c r="T7872" s="87"/>
      <c r="U7872" s="85">
        <v>2008</v>
      </c>
      <c r="V7872" s="179"/>
      <c r="W7872" s="7"/>
      <c r="X7872" s="3"/>
      <c r="Y7872" s="3"/>
      <c r="Z7872" s="146">
        <v>11996</v>
      </c>
      <c r="AA7872" s="11"/>
      <c r="AB7872" s="123" t="s">
        <v>7939</v>
      </c>
      <c r="AC7872" s="124"/>
      <c r="AD7872" s="41"/>
      <c r="AE7872" s="41"/>
      <c r="AF7872" s="191">
        <v>43927</v>
      </c>
      <c r="AG7872" s="41"/>
      <c r="AH7872" s="41" t="s">
        <v>8024</v>
      </c>
      <c r="AI7872" s="80" t="s">
        <v>6</v>
      </c>
      <c r="AJ7872" s="41"/>
      <c r="AK7872" s="3"/>
      <c r="AL7872" s="85"/>
      <c r="AM7872" s="151" t="s">
        <v>19998</v>
      </c>
      <c r="AN7872" s="15"/>
      <c r="AO7872" s="166"/>
      <c r="AP7872" s="5">
        <f t="shared" si="123"/>
        <v>0</v>
      </c>
      <c r="AQ7872" s="16"/>
      <c r="AR7872" s="205">
        <v>1</v>
      </c>
      <c r="AS7872" s="16"/>
      <c r="AT7872" s="16"/>
      <c r="AU7872" s="16"/>
      <c r="AV7872" s="16"/>
      <c r="AW7872" s="16"/>
      <c r="AX7872" s="16"/>
    </row>
    <row r="7873" spans="1:50" s="13" customFormat="1" ht="15" hidden="1" customHeight="1" x14ac:dyDescent="0.2">
      <c r="A7873" s="7" t="s">
        <v>28864</v>
      </c>
      <c r="B7873" s="3" t="s">
        <v>28506</v>
      </c>
      <c r="C7873" s="85" t="s">
        <v>7939</v>
      </c>
      <c r="D7873" s="85" t="s">
        <v>13090</v>
      </c>
      <c r="E7873" s="202" t="s">
        <v>7951</v>
      </c>
      <c r="F7873" s="85" t="s">
        <v>68</v>
      </c>
      <c r="G7873" s="85" t="s">
        <v>70</v>
      </c>
      <c r="H7873" s="85" t="s">
        <v>20690</v>
      </c>
      <c r="I7873" s="3" t="s">
        <v>8188</v>
      </c>
      <c r="J7873" s="85" t="s">
        <v>4406</v>
      </c>
      <c r="K7873" s="7" t="s">
        <v>10473</v>
      </c>
      <c r="L7873" s="3"/>
      <c r="M7873" s="3"/>
      <c r="N7873" s="41" t="s">
        <v>22811</v>
      </c>
      <c r="O7873" s="87">
        <v>0</v>
      </c>
      <c r="P7873" s="87">
        <v>0</v>
      </c>
      <c r="Q7873" s="87">
        <v>0</v>
      </c>
      <c r="R7873" s="87">
        <v>0</v>
      </c>
      <c r="S7873" s="87"/>
      <c r="T7873" s="87"/>
      <c r="U7873" s="85" t="s">
        <v>112</v>
      </c>
      <c r="V7873" s="179"/>
      <c r="W7873" s="7"/>
      <c r="X7873" s="3"/>
      <c r="Y7873" s="3"/>
      <c r="Z7873" s="146">
        <v>149186</v>
      </c>
      <c r="AA7873" s="11"/>
      <c r="AB7873" s="123" t="s">
        <v>7939</v>
      </c>
      <c r="AC7873" s="124"/>
      <c r="AD7873" s="41"/>
      <c r="AE7873" s="41"/>
      <c r="AF7873" s="191"/>
      <c r="AG7873" s="41"/>
      <c r="AH7873" s="41" t="s">
        <v>16608</v>
      </c>
      <c r="AI7873" s="80" t="s">
        <v>6</v>
      </c>
      <c r="AJ7873" s="41"/>
      <c r="AK7873" s="3"/>
      <c r="AL7873" s="85"/>
      <c r="AM7873" s="151" t="s">
        <v>28169</v>
      </c>
      <c r="AN7873" s="15"/>
      <c r="AO7873" s="166"/>
      <c r="AP7873" s="5">
        <f t="shared" si="123"/>
        <v>0</v>
      </c>
      <c r="AQ7873" s="16"/>
      <c r="AR7873" s="205">
        <v>1</v>
      </c>
      <c r="AS7873" s="16"/>
      <c r="AT7873" s="16"/>
      <c r="AU7873" s="16"/>
      <c r="AV7873" s="16"/>
      <c r="AW7873" s="16"/>
      <c r="AX7873" s="16"/>
    </row>
    <row r="7874" spans="1:50" s="13" customFormat="1" ht="15" hidden="1" customHeight="1" x14ac:dyDescent="0.2">
      <c r="A7874" s="7" t="s">
        <v>28865</v>
      </c>
      <c r="B7874" s="3" t="s">
        <v>28507</v>
      </c>
      <c r="C7874" s="85" t="s">
        <v>7939</v>
      </c>
      <c r="D7874" s="85" t="s">
        <v>13090</v>
      </c>
      <c r="E7874" s="202" t="s">
        <v>7951</v>
      </c>
      <c r="F7874" s="85" t="s">
        <v>34</v>
      </c>
      <c r="G7874" s="85" t="s">
        <v>37</v>
      </c>
      <c r="H7874" s="85" t="s">
        <v>20689</v>
      </c>
      <c r="I7874" s="3" t="s">
        <v>7949</v>
      </c>
      <c r="J7874" s="85" t="s">
        <v>4400</v>
      </c>
      <c r="K7874" s="7" t="s">
        <v>4422</v>
      </c>
      <c r="L7874" s="3"/>
      <c r="M7874" s="3"/>
      <c r="N7874" s="41" t="s">
        <v>7950</v>
      </c>
      <c r="O7874" s="87">
        <v>0</v>
      </c>
      <c r="P7874" s="87">
        <v>0</v>
      </c>
      <c r="Q7874" s="87">
        <v>0</v>
      </c>
      <c r="R7874" s="87">
        <v>0</v>
      </c>
      <c r="S7874" s="87"/>
      <c r="T7874" s="87"/>
      <c r="U7874" s="85" t="s">
        <v>112</v>
      </c>
      <c r="V7874" s="179"/>
      <c r="W7874" s="7"/>
      <c r="X7874" s="3"/>
      <c r="Y7874" s="3"/>
      <c r="Z7874" s="211">
        <v>27123</v>
      </c>
      <c r="AA7874" s="11"/>
      <c r="AB7874" s="123" t="s">
        <v>7939</v>
      </c>
      <c r="AC7874" s="124"/>
      <c r="AD7874" s="41"/>
      <c r="AE7874" s="41"/>
      <c r="AF7874" s="191"/>
      <c r="AG7874" s="41"/>
      <c r="AH7874" s="41" t="s">
        <v>7952</v>
      </c>
      <c r="AI7874" s="80" t="s">
        <v>6</v>
      </c>
      <c r="AJ7874" s="41"/>
      <c r="AK7874" s="3"/>
      <c r="AL7874" s="85"/>
      <c r="AM7874" s="151" t="s">
        <v>28169</v>
      </c>
      <c r="AN7874" s="15"/>
      <c r="AO7874" s="166"/>
      <c r="AP7874" s="5">
        <f t="shared" si="123"/>
        <v>0</v>
      </c>
      <c r="AQ7874" s="16"/>
      <c r="AR7874" s="205">
        <v>1</v>
      </c>
      <c r="AS7874" s="16"/>
      <c r="AT7874" s="16"/>
      <c r="AU7874" s="16"/>
      <c r="AV7874" s="16"/>
      <c r="AW7874" s="16"/>
      <c r="AX7874" s="16"/>
    </row>
    <row r="7875" spans="1:50" s="13" customFormat="1" ht="15" hidden="1" customHeight="1" x14ac:dyDescent="0.2">
      <c r="A7875" s="7" t="s">
        <v>28866</v>
      </c>
      <c r="B7875" s="3" t="s">
        <v>28508</v>
      </c>
      <c r="C7875" s="85" t="s">
        <v>7939</v>
      </c>
      <c r="D7875" s="85" t="s">
        <v>13090</v>
      </c>
      <c r="E7875" s="202" t="s">
        <v>8031</v>
      </c>
      <c r="F7875" s="85" t="s">
        <v>34</v>
      </c>
      <c r="G7875" s="85" t="s">
        <v>38</v>
      </c>
      <c r="H7875" s="85" t="s">
        <v>20690</v>
      </c>
      <c r="I7875" s="3" t="s">
        <v>8095</v>
      </c>
      <c r="J7875" s="85" t="s">
        <v>124</v>
      </c>
      <c r="K7875" s="7" t="s">
        <v>125</v>
      </c>
      <c r="L7875" s="3"/>
      <c r="M7875" s="3"/>
      <c r="N7875" s="41" t="s">
        <v>7950</v>
      </c>
      <c r="O7875" s="87">
        <v>0</v>
      </c>
      <c r="P7875" s="87">
        <v>0</v>
      </c>
      <c r="Q7875" s="87">
        <v>0</v>
      </c>
      <c r="R7875" s="87">
        <v>0</v>
      </c>
      <c r="S7875" s="87"/>
      <c r="T7875" s="87"/>
      <c r="U7875" s="85" t="s">
        <v>112</v>
      </c>
      <c r="V7875" s="179"/>
      <c r="W7875" s="7"/>
      <c r="X7875" s="3"/>
      <c r="Y7875" s="3"/>
      <c r="Z7875" s="146">
        <v>215021</v>
      </c>
      <c r="AA7875" s="11"/>
      <c r="AB7875" s="123" t="s">
        <v>7939</v>
      </c>
      <c r="AC7875" s="124"/>
      <c r="AD7875" s="41"/>
      <c r="AE7875" s="41"/>
      <c r="AF7875" s="191"/>
      <c r="AG7875" s="41"/>
      <c r="AH7875" s="41" t="s">
        <v>7952</v>
      </c>
      <c r="AI7875" s="80" t="s">
        <v>6</v>
      </c>
      <c r="AJ7875" s="41"/>
      <c r="AK7875" s="3"/>
      <c r="AL7875" s="85"/>
      <c r="AM7875" s="151" t="s">
        <v>28169</v>
      </c>
      <c r="AN7875" s="15"/>
      <c r="AO7875" s="166"/>
      <c r="AP7875" s="5">
        <f t="shared" si="123"/>
        <v>0</v>
      </c>
      <c r="AQ7875" s="16"/>
      <c r="AR7875" s="205">
        <v>1</v>
      </c>
      <c r="AS7875" s="16"/>
      <c r="AT7875" s="16"/>
      <c r="AU7875" s="16"/>
      <c r="AV7875" s="16"/>
      <c r="AW7875" s="16"/>
      <c r="AX7875" s="16"/>
    </row>
    <row r="7876" spans="1:50" s="13" customFormat="1" ht="15" hidden="1" customHeight="1" x14ac:dyDescent="0.2">
      <c r="A7876" s="7" t="s">
        <v>28867</v>
      </c>
      <c r="B7876" s="3" t="s">
        <v>28509</v>
      </c>
      <c r="C7876" s="85" t="s">
        <v>7939</v>
      </c>
      <c r="D7876" s="85" t="s">
        <v>13090</v>
      </c>
      <c r="E7876" s="202" t="s">
        <v>7951</v>
      </c>
      <c r="F7876" s="85" t="s">
        <v>14</v>
      </c>
      <c r="G7876" s="85" t="s">
        <v>17</v>
      </c>
      <c r="H7876" s="85" t="s">
        <v>20690</v>
      </c>
      <c r="I7876" s="3" t="s">
        <v>16678</v>
      </c>
      <c r="J7876" s="85" t="s">
        <v>124</v>
      </c>
      <c r="K7876" s="7" t="s">
        <v>6241</v>
      </c>
      <c r="L7876" s="3"/>
      <c r="M7876" s="3"/>
      <c r="N7876" s="41" t="s">
        <v>16791</v>
      </c>
      <c r="O7876" s="87">
        <v>0</v>
      </c>
      <c r="P7876" s="87">
        <v>0</v>
      </c>
      <c r="Q7876" s="87">
        <v>0</v>
      </c>
      <c r="R7876" s="87">
        <v>0</v>
      </c>
      <c r="S7876" s="87"/>
      <c r="T7876" s="87"/>
      <c r="U7876" s="85" t="s">
        <v>112</v>
      </c>
      <c r="V7876" s="179"/>
      <c r="W7876" s="7"/>
      <c r="X7876" s="3"/>
      <c r="Y7876" s="3"/>
      <c r="Z7876" s="146">
        <v>14399</v>
      </c>
      <c r="AA7876" s="11"/>
      <c r="AB7876" s="123" t="s">
        <v>7939</v>
      </c>
      <c r="AC7876" s="124"/>
      <c r="AD7876" s="41"/>
      <c r="AE7876" s="41"/>
      <c r="AF7876" s="191"/>
      <c r="AG7876" s="41"/>
      <c r="AH7876" s="41" t="s">
        <v>16608</v>
      </c>
      <c r="AI7876" s="80" t="s">
        <v>6</v>
      </c>
      <c r="AJ7876" s="41"/>
      <c r="AK7876" s="3"/>
      <c r="AL7876" s="85"/>
      <c r="AM7876" s="151" t="s">
        <v>28169</v>
      </c>
      <c r="AN7876" s="15"/>
      <c r="AO7876" s="166"/>
      <c r="AP7876" s="5">
        <f t="shared" si="123"/>
        <v>0</v>
      </c>
      <c r="AQ7876" s="16"/>
      <c r="AR7876" s="205">
        <v>1</v>
      </c>
      <c r="AS7876" s="16"/>
      <c r="AT7876" s="16"/>
      <c r="AU7876" s="16"/>
      <c r="AV7876" s="16"/>
      <c r="AW7876" s="16"/>
      <c r="AX7876" s="16"/>
    </row>
    <row r="7877" spans="1:50" s="13" customFormat="1" ht="15" hidden="1" customHeight="1" x14ac:dyDescent="0.2">
      <c r="A7877" s="7" t="s">
        <v>28868</v>
      </c>
      <c r="B7877" s="3" t="s">
        <v>28510</v>
      </c>
      <c r="C7877" s="85" t="s">
        <v>7939</v>
      </c>
      <c r="D7877" s="85" t="s">
        <v>13090</v>
      </c>
      <c r="E7877" s="202" t="s">
        <v>7951</v>
      </c>
      <c r="F7877" s="85" t="s">
        <v>68</v>
      </c>
      <c r="G7877" s="85" t="s">
        <v>69</v>
      </c>
      <c r="H7877" s="85" t="s">
        <v>20690</v>
      </c>
      <c r="I7877" s="3" t="s">
        <v>11174</v>
      </c>
      <c r="J7877" s="85" t="s">
        <v>4400</v>
      </c>
      <c r="K7877" s="7" t="s">
        <v>4422</v>
      </c>
      <c r="L7877" s="3"/>
      <c r="M7877" s="3"/>
      <c r="N7877" s="41" t="s">
        <v>28511</v>
      </c>
      <c r="O7877" s="87">
        <v>0</v>
      </c>
      <c r="P7877" s="87">
        <v>0</v>
      </c>
      <c r="Q7877" s="87">
        <v>0</v>
      </c>
      <c r="R7877" s="87">
        <v>0</v>
      </c>
      <c r="S7877" s="87"/>
      <c r="T7877" s="87"/>
      <c r="U7877" s="85" t="s">
        <v>112</v>
      </c>
      <c r="V7877" s="179"/>
      <c r="W7877" s="7"/>
      <c r="X7877" s="3"/>
      <c r="Y7877" s="3"/>
      <c r="Z7877" s="146">
        <v>41213</v>
      </c>
      <c r="AA7877" s="11"/>
      <c r="AB7877" s="123" t="s">
        <v>7939</v>
      </c>
      <c r="AC7877" s="124"/>
      <c r="AD7877" s="41"/>
      <c r="AE7877" s="41"/>
      <c r="AF7877" s="191"/>
      <c r="AG7877" s="41"/>
      <c r="AH7877" s="41" t="s">
        <v>21023</v>
      </c>
      <c r="AI7877" s="80" t="s">
        <v>6</v>
      </c>
      <c r="AJ7877" s="41"/>
      <c r="AK7877" s="3"/>
      <c r="AL7877" s="85"/>
      <c r="AM7877" s="151" t="s">
        <v>28169</v>
      </c>
      <c r="AN7877" s="15"/>
      <c r="AO7877" s="166"/>
      <c r="AP7877" s="5">
        <f t="shared" si="123"/>
        <v>0</v>
      </c>
      <c r="AQ7877" s="16"/>
      <c r="AR7877" s="205">
        <v>1</v>
      </c>
      <c r="AS7877" s="16"/>
      <c r="AT7877" s="16"/>
      <c r="AU7877" s="16"/>
      <c r="AV7877" s="16"/>
      <c r="AW7877" s="16"/>
      <c r="AX7877" s="16"/>
    </row>
    <row r="7878" spans="1:50" s="13" customFormat="1" ht="15" hidden="1" customHeight="1" x14ac:dyDescent="0.2">
      <c r="A7878" s="7" t="s">
        <v>28869</v>
      </c>
      <c r="B7878" s="3" t="s">
        <v>28512</v>
      </c>
      <c r="C7878" s="85" t="s">
        <v>7939</v>
      </c>
      <c r="D7878" s="85" t="s">
        <v>13090</v>
      </c>
      <c r="E7878" s="202" t="s">
        <v>8031</v>
      </c>
      <c r="F7878" s="85" t="s">
        <v>14</v>
      </c>
      <c r="G7878" s="85" t="s">
        <v>17</v>
      </c>
      <c r="H7878" s="85" t="s">
        <v>20690</v>
      </c>
      <c r="I7878" s="3" t="s">
        <v>20861</v>
      </c>
      <c r="J7878" s="85" t="s">
        <v>4400</v>
      </c>
      <c r="K7878" s="7" t="s">
        <v>4422</v>
      </c>
      <c r="L7878" s="3"/>
      <c r="M7878" s="3"/>
      <c r="N7878" s="41" t="s">
        <v>28488</v>
      </c>
      <c r="O7878" s="87">
        <v>0</v>
      </c>
      <c r="P7878" s="87">
        <v>0</v>
      </c>
      <c r="Q7878" s="87">
        <v>0</v>
      </c>
      <c r="R7878" s="87">
        <v>0</v>
      </c>
      <c r="S7878" s="87"/>
      <c r="T7878" s="87"/>
      <c r="U7878" s="85" t="s">
        <v>112</v>
      </c>
      <c r="V7878" s="179"/>
      <c r="W7878" s="7"/>
      <c r="X7878" s="3"/>
      <c r="Y7878" s="3"/>
      <c r="Z7878" s="146">
        <v>136452</v>
      </c>
      <c r="AA7878" s="11"/>
      <c r="AB7878" s="123" t="s">
        <v>7939</v>
      </c>
      <c r="AC7878" s="124"/>
      <c r="AD7878" s="41"/>
      <c r="AE7878" s="41"/>
      <c r="AF7878" s="191"/>
      <c r="AG7878" s="41"/>
      <c r="AH7878" s="41" t="s">
        <v>21023</v>
      </c>
      <c r="AI7878" s="80" t="s">
        <v>6</v>
      </c>
      <c r="AJ7878" s="41"/>
      <c r="AK7878" s="3"/>
      <c r="AL7878" s="85"/>
      <c r="AM7878" s="151" t="s">
        <v>28169</v>
      </c>
      <c r="AN7878" s="15"/>
      <c r="AO7878" s="166"/>
      <c r="AP7878" s="5">
        <f t="shared" ref="AP7878:AP7941" si="124">SUBTOTAL(109,U7878)</f>
        <v>0</v>
      </c>
      <c r="AQ7878" s="16"/>
      <c r="AR7878" s="205">
        <v>1</v>
      </c>
      <c r="AS7878" s="16"/>
      <c r="AT7878" s="16"/>
      <c r="AU7878" s="16"/>
      <c r="AV7878" s="16"/>
      <c r="AW7878" s="16"/>
      <c r="AX7878" s="16"/>
    </row>
    <row r="7879" spans="1:50" s="13" customFormat="1" ht="15" hidden="1" customHeight="1" x14ac:dyDescent="0.2">
      <c r="A7879" s="7" t="s">
        <v>28870</v>
      </c>
      <c r="B7879" s="3" t="s">
        <v>28513</v>
      </c>
      <c r="C7879" s="85" t="s">
        <v>7939</v>
      </c>
      <c r="D7879" s="85" t="s">
        <v>13090</v>
      </c>
      <c r="E7879" s="202" t="s">
        <v>7951</v>
      </c>
      <c r="F7879" s="85" t="s">
        <v>34</v>
      </c>
      <c r="G7879" s="85" t="s">
        <v>35</v>
      </c>
      <c r="H7879" s="85" t="s">
        <v>20688</v>
      </c>
      <c r="I7879" s="7" t="s">
        <v>8854</v>
      </c>
      <c r="J7879" s="85" t="s">
        <v>4400</v>
      </c>
      <c r="K7879" s="7" t="s">
        <v>3838</v>
      </c>
      <c r="L7879" s="3"/>
      <c r="M7879" s="3"/>
      <c r="N7879" s="41" t="s">
        <v>28514</v>
      </c>
      <c r="O7879" s="87">
        <v>0</v>
      </c>
      <c r="P7879" s="87">
        <v>0</v>
      </c>
      <c r="Q7879" s="87">
        <v>0</v>
      </c>
      <c r="R7879" s="87">
        <v>0</v>
      </c>
      <c r="S7879" s="87"/>
      <c r="T7879" s="87"/>
      <c r="U7879" s="85" t="s">
        <v>112</v>
      </c>
      <c r="V7879" s="179"/>
      <c r="W7879" s="7"/>
      <c r="X7879" s="3"/>
      <c r="Y7879" s="3"/>
      <c r="Z7879" s="146">
        <v>18382</v>
      </c>
      <c r="AA7879" s="11"/>
      <c r="AB7879" s="123" t="s">
        <v>7939</v>
      </c>
      <c r="AC7879" s="124"/>
      <c r="AD7879" s="41"/>
      <c r="AE7879" s="41"/>
      <c r="AF7879" s="191"/>
      <c r="AG7879" s="41"/>
      <c r="AH7879" s="41" t="s">
        <v>7952</v>
      </c>
      <c r="AI7879" s="80" t="s">
        <v>6</v>
      </c>
      <c r="AJ7879" s="41"/>
      <c r="AK7879" s="3"/>
      <c r="AL7879" s="85"/>
      <c r="AM7879" s="151" t="s">
        <v>28169</v>
      </c>
      <c r="AN7879" s="15"/>
      <c r="AO7879" s="166"/>
      <c r="AP7879" s="5">
        <f t="shared" si="124"/>
        <v>0</v>
      </c>
      <c r="AQ7879" s="16"/>
      <c r="AR7879" s="205">
        <v>1</v>
      </c>
      <c r="AS7879" s="16"/>
      <c r="AT7879" s="16"/>
      <c r="AU7879" s="16"/>
      <c r="AV7879" s="16"/>
      <c r="AW7879" s="16"/>
      <c r="AX7879" s="16"/>
    </row>
    <row r="7880" spans="1:50" s="13" customFormat="1" ht="15" hidden="1" customHeight="1" x14ac:dyDescent="0.2">
      <c r="A7880" s="7" t="s">
        <v>28871</v>
      </c>
      <c r="B7880" s="3" t="s">
        <v>28515</v>
      </c>
      <c r="C7880" s="85" t="s">
        <v>7939</v>
      </c>
      <c r="D7880" s="85" t="s">
        <v>13090</v>
      </c>
      <c r="E7880" s="202" t="s">
        <v>7951</v>
      </c>
      <c r="F7880" s="85" t="s">
        <v>14</v>
      </c>
      <c r="G7880" s="85" t="s">
        <v>17</v>
      </c>
      <c r="H7880" s="85" t="s">
        <v>20690</v>
      </c>
      <c r="I7880" s="3" t="s">
        <v>16618</v>
      </c>
      <c r="J7880" s="85" t="s">
        <v>4400</v>
      </c>
      <c r="K7880" s="7" t="s">
        <v>4422</v>
      </c>
      <c r="L7880" s="3"/>
      <c r="M7880" s="3"/>
      <c r="N7880" s="41" t="s">
        <v>28516</v>
      </c>
      <c r="O7880" s="87">
        <v>0</v>
      </c>
      <c r="P7880" s="87">
        <v>0</v>
      </c>
      <c r="Q7880" s="87">
        <v>0</v>
      </c>
      <c r="R7880" s="87">
        <v>0</v>
      </c>
      <c r="S7880" s="87"/>
      <c r="T7880" s="87"/>
      <c r="U7880" s="85" t="s">
        <v>112</v>
      </c>
      <c r="V7880" s="179"/>
      <c r="W7880" s="7"/>
      <c r="X7880" s="3"/>
      <c r="Y7880" s="3"/>
      <c r="Z7880" s="146">
        <v>61996</v>
      </c>
      <c r="AA7880" s="11"/>
      <c r="AB7880" s="123" t="s">
        <v>7939</v>
      </c>
      <c r="AC7880" s="124"/>
      <c r="AD7880" s="41"/>
      <c r="AE7880" s="41"/>
      <c r="AF7880" s="191"/>
      <c r="AG7880" s="41"/>
      <c r="AH7880" s="41" t="s">
        <v>8189</v>
      </c>
      <c r="AI7880" s="80" t="s">
        <v>6</v>
      </c>
      <c r="AJ7880" s="41"/>
      <c r="AK7880" s="3"/>
      <c r="AL7880" s="85"/>
      <c r="AM7880" s="151" t="s">
        <v>28169</v>
      </c>
      <c r="AN7880" s="15"/>
      <c r="AO7880" s="166"/>
      <c r="AP7880" s="5">
        <f t="shared" si="124"/>
        <v>0</v>
      </c>
      <c r="AQ7880" s="16"/>
      <c r="AR7880" s="205">
        <v>1</v>
      </c>
      <c r="AS7880" s="16"/>
      <c r="AT7880" s="16"/>
      <c r="AU7880" s="16"/>
      <c r="AV7880" s="16"/>
      <c r="AW7880" s="16"/>
      <c r="AX7880" s="16"/>
    </row>
    <row r="7881" spans="1:50" s="13" customFormat="1" ht="15" hidden="1" customHeight="1" x14ac:dyDescent="0.2">
      <c r="A7881" s="7" t="s">
        <v>28872</v>
      </c>
      <c r="B7881" s="3" t="s">
        <v>28517</v>
      </c>
      <c r="C7881" s="85" t="s">
        <v>7939</v>
      </c>
      <c r="D7881" s="85" t="s">
        <v>13090</v>
      </c>
      <c r="E7881" s="202" t="s">
        <v>7951</v>
      </c>
      <c r="F7881" s="85" t="s">
        <v>25110</v>
      </c>
      <c r="G7881" s="85" t="s">
        <v>13789</v>
      </c>
      <c r="H7881" s="85" t="s">
        <v>20690</v>
      </c>
      <c r="I7881" s="3" t="s">
        <v>8200</v>
      </c>
      <c r="J7881" s="85" t="s">
        <v>4400</v>
      </c>
      <c r="K7881" s="7" t="s">
        <v>4422</v>
      </c>
      <c r="L7881" s="3"/>
      <c r="M7881" s="3"/>
      <c r="N7881" s="41" t="s">
        <v>28518</v>
      </c>
      <c r="O7881" s="87">
        <v>0</v>
      </c>
      <c r="P7881" s="87">
        <v>0</v>
      </c>
      <c r="Q7881" s="87">
        <v>0</v>
      </c>
      <c r="R7881" s="87">
        <v>0</v>
      </c>
      <c r="S7881" s="87"/>
      <c r="T7881" s="87"/>
      <c r="U7881" s="85" t="s">
        <v>112</v>
      </c>
      <c r="V7881" s="179"/>
      <c r="W7881" s="7"/>
      <c r="X7881" s="3"/>
      <c r="Y7881" s="3"/>
      <c r="Z7881" s="146">
        <v>151095</v>
      </c>
      <c r="AA7881" s="11"/>
      <c r="AB7881" s="123" t="s">
        <v>7939</v>
      </c>
      <c r="AC7881" s="124"/>
      <c r="AD7881" s="41"/>
      <c r="AE7881" s="41"/>
      <c r="AF7881" s="191"/>
      <c r="AG7881" s="41"/>
      <c r="AH7881" s="41" t="s">
        <v>16668</v>
      </c>
      <c r="AI7881" s="80" t="s">
        <v>6</v>
      </c>
      <c r="AJ7881" s="41"/>
      <c r="AK7881" s="3"/>
      <c r="AL7881" s="85"/>
      <c r="AM7881" s="151" t="s">
        <v>28169</v>
      </c>
      <c r="AN7881" s="15"/>
      <c r="AO7881" s="166"/>
      <c r="AP7881" s="5">
        <f t="shared" si="124"/>
        <v>0</v>
      </c>
      <c r="AQ7881" s="16"/>
      <c r="AR7881" s="205">
        <v>1</v>
      </c>
      <c r="AS7881" s="16"/>
      <c r="AT7881" s="16"/>
      <c r="AU7881" s="16"/>
      <c r="AV7881" s="16"/>
      <c r="AW7881" s="16"/>
      <c r="AX7881" s="16"/>
    </row>
    <row r="7882" spans="1:50" s="13" customFormat="1" ht="15" hidden="1" customHeight="1" x14ac:dyDescent="0.2">
      <c r="A7882" s="7" t="s">
        <v>11555</v>
      </c>
      <c r="B7882" s="3" t="s">
        <v>11556</v>
      </c>
      <c r="C7882" s="85" t="s">
        <v>7939</v>
      </c>
      <c r="D7882" s="85" t="s">
        <v>13090</v>
      </c>
      <c r="E7882" s="202" t="s">
        <v>154</v>
      </c>
      <c r="F7882" s="85" t="s">
        <v>55</v>
      </c>
      <c r="G7882" s="85" t="s">
        <v>15355</v>
      </c>
      <c r="H7882" s="85" t="s">
        <v>20690</v>
      </c>
      <c r="I7882" s="3" t="s">
        <v>7653</v>
      </c>
      <c r="J7882" s="85" t="s">
        <v>124</v>
      </c>
      <c r="K7882" s="7" t="s">
        <v>125</v>
      </c>
      <c r="L7882" s="3"/>
      <c r="M7882" s="3"/>
      <c r="N7882" s="41" t="s">
        <v>7950</v>
      </c>
      <c r="O7882" s="87">
        <v>170918</v>
      </c>
      <c r="P7882" s="87">
        <v>92740</v>
      </c>
      <c r="Q7882" s="87">
        <v>78178</v>
      </c>
      <c r="R7882" s="87">
        <v>0</v>
      </c>
      <c r="S7882" s="87"/>
      <c r="T7882" s="87"/>
      <c r="U7882" s="85">
        <v>2008</v>
      </c>
      <c r="V7882" s="179"/>
      <c r="W7882" s="7"/>
      <c r="X7882" s="3"/>
      <c r="Y7882" s="3"/>
      <c r="Z7882" s="146">
        <v>16589</v>
      </c>
      <c r="AA7882" s="11"/>
      <c r="AB7882" s="123" t="s">
        <v>7939</v>
      </c>
      <c r="AC7882" s="124"/>
      <c r="AD7882" s="41"/>
      <c r="AE7882" s="41"/>
      <c r="AF7882" s="191">
        <v>43927</v>
      </c>
      <c r="AG7882" s="41"/>
      <c r="AH7882" s="41" t="s">
        <v>8024</v>
      </c>
      <c r="AI7882" s="80" t="s">
        <v>6</v>
      </c>
      <c r="AJ7882" s="41"/>
      <c r="AK7882" s="3"/>
      <c r="AL7882" s="85"/>
      <c r="AM7882" s="151" t="s">
        <v>19998</v>
      </c>
      <c r="AN7882" s="15"/>
      <c r="AO7882" s="166"/>
      <c r="AP7882" s="5">
        <f t="shared" si="124"/>
        <v>0</v>
      </c>
      <c r="AQ7882" s="16"/>
      <c r="AR7882" s="205">
        <v>1</v>
      </c>
      <c r="AS7882" s="16"/>
      <c r="AT7882" s="16"/>
      <c r="AU7882" s="16"/>
      <c r="AV7882" s="16"/>
      <c r="AW7882" s="16"/>
      <c r="AX7882" s="16"/>
    </row>
    <row r="7883" spans="1:50" s="13" customFormat="1" ht="15" hidden="1" customHeight="1" x14ac:dyDescent="0.2">
      <c r="A7883" s="7" t="s">
        <v>28873</v>
      </c>
      <c r="B7883" s="3" t="s">
        <v>28519</v>
      </c>
      <c r="C7883" s="85" t="s">
        <v>7939</v>
      </c>
      <c r="D7883" s="85" t="s">
        <v>13090</v>
      </c>
      <c r="E7883" s="202" t="s">
        <v>7951</v>
      </c>
      <c r="F7883" s="85" t="s">
        <v>14</v>
      </c>
      <c r="G7883" s="85" t="s">
        <v>20</v>
      </c>
      <c r="H7883" s="85" t="s">
        <v>20689</v>
      </c>
      <c r="I7883" s="3" t="s">
        <v>16770</v>
      </c>
      <c r="J7883" s="85" t="s">
        <v>4400</v>
      </c>
      <c r="K7883" s="7" t="s">
        <v>4422</v>
      </c>
      <c r="L7883" s="3"/>
      <c r="M7883" s="3"/>
      <c r="N7883" s="41" t="s">
        <v>7950</v>
      </c>
      <c r="O7883" s="87">
        <v>0</v>
      </c>
      <c r="P7883" s="87">
        <v>0</v>
      </c>
      <c r="Q7883" s="87">
        <v>0</v>
      </c>
      <c r="R7883" s="87">
        <v>0</v>
      </c>
      <c r="S7883" s="87"/>
      <c r="T7883" s="87"/>
      <c r="U7883" s="85" t="s">
        <v>112</v>
      </c>
      <c r="V7883" s="179"/>
      <c r="W7883" s="7"/>
      <c r="X7883" s="3"/>
      <c r="Y7883" s="3"/>
      <c r="Z7883" s="146">
        <v>173573</v>
      </c>
      <c r="AA7883" s="11"/>
      <c r="AB7883" s="123" t="s">
        <v>7939</v>
      </c>
      <c r="AC7883" s="124"/>
      <c r="AD7883" s="41"/>
      <c r="AE7883" s="41"/>
      <c r="AF7883" s="191"/>
      <c r="AG7883" s="41"/>
      <c r="AH7883" s="41" t="s">
        <v>7952</v>
      </c>
      <c r="AI7883" s="80" t="s">
        <v>6</v>
      </c>
      <c r="AJ7883" s="41"/>
      <c r="AK7883" s="3"/>
      <c r="AL7883" s="85"/>
      <c r="AM7883" s="151" t="s">
        <v>28169</v>
      </c>
      <c r="AN7883" s="15"/>
      <c r="AO7883" s="166"/>
      <c r="AP7883" s="5">
        <f t="shared" si="124"/>
        <v>0</v>
      </c>
      <c r="AQ7883" s="16"/>
      <c r="AR7883" s="205">
        <v>1</v>
      </c>
      <c r="AS7883" s="16"/>
      <c r="AT7883" s="16"/>
      <c r="AU7883" s="16"/>
      <c r="AV7883" s="16"/>
      <c r="AW7883" s="16"/>
      <c r="AX7883" s="16"/>
    </row>
    <row r="7884" spans="1:50" s="13" customFormat="1" ht="15" hidden="1" customHeight="1" x14ac:dyDescent="0.2">
      <c r="A7884" s="7" t="s">
        <v>28874</v>
      </c>
      <c r="B7884" s="3" t="s">
        <v>28520</v>
      </c>
      <c r="C7884" s="85" t="s">
        <v>7939</v>
      </c>
      <c r="D7884" s="85" t="s">
        <v>13090</v>
      </c>
      <c r="E7884" s="202" t="s">
        <v>7951</v>
      </c>
      <c r="F7884" s="85" t="s">
        <v>68</v>
      </c>
      <c r="G7884" s="85" t="s">
        <v>70</v>
      </c>
      <c r="H7884" s="85" t="s">
        <v>20690</v>
      </c>
      <c r="I7884" s="3" t="s">
        <v>8188</v>
      </c>
      <c r="J7884" s="85" t="s">
        <v>124</v>
      </c>
      <c r="K7884" s="7" t="s">
        <v>125</v>
      </c>
      <c r="L7884" s="3"/>
      <c r="M7884" s="3"/>
      <c r="N7884" s="41" t="s">
        <v>27162</v>
      </c>
      <c r="O7884" s="87">
        <v>0</v>
      </c>
      <c r="P7884" s="87">
        <v>0</v>
      </c>
      <c r="Q7884" s="87">
        <v>0</v>
      </c>
      <c r="R7884" s="87">
        <v>0</v>
      </c>
      <c r="S7884" s="87"/>
      <c r="T7884" s="87"/>
      <c r="U7884" s="85" t="s">
        <v>112</v>
      </c>
      <c r="V7884" s="179"/>
      <c r="W7884" s="7"/>
      <c r="X7884" s="3"/>
      <c r="Y7884" s="3"/>
      <c r="Z7884" s="146">
        <v>134953</v>
      </c>
      <c r="AA7884" s="11"/>
      <c r="AB7884" s="123" t="s">
        <v>7939</v>
      </c>
      <c r="AC7884" s="124"/>
      <c r="AD7884" s="41"/>
      <c r="AE7884" s="41"/>
      <c r="AF7884" s="191"/>
      <c r="AG7884" s="41"/>
      <c r="AH7884" s="41" t="s">
        <v>16608</v>
      </c>
      <c r="AI7884" s="80" t="s">
        <v>6</v>
      </c>
      <c r="AJ7884" s="41"/>
      <c r="AK7884" s="3"/>
      <c r="AL7884" s="85"/>
      <c r="AM7884" s="151" t="s">
        <v>28169</v>
      </c>
      <c r="AN7884" s="15"/>
      <c r="AO7884" s="166"/>
      <c r="AP7884" s="5">
        <f t="shared" si="124"/>
        <v>0</v>
      </c>
      <c r="AQ7884" s="16"/>
      <c r="AR7884" s="205">
        <v>1</v>
      </c>
      <c r="AS7884" s="16"/>
      <c r="AT7884" s="16"/>
      <c r="AU7884" s="16"/>
      <c r="AV7884" s="16"/>
      <c r="AW7884" s="16"/>
      <c r="AX7884" s="16"/>
    </row>
    <row r="7885" spans="1:50" s="13" customFormat="1" ht="15" customHeight="1" x14ac:dyDescent="0.2">
      <c r="A7885" s="7" t="s">
        <v>28875</v>
      </c>
      <c r="B7885" s="3" t="s">
        <v>28521</v>
      </c>
      <c r="C7885" s="85" t="s">
        <v>7939</v>
      </c>
      <c r="D7885" s="85" t="s">
        <v>13090</v>
      </c>
      <c r="E7885" s="202" t="s">
        <v>7951</v>
      </c>
      <c r="F7885" s="85" t="s">
        <v>34</v>
      </c>
      <c r="G7885" s="85" t="s">
        <v>39</v>
      </c>
      <c r="H7885" s="85" t="s">
        <v>20689</v>
      </c>
      <c r="I7885" s="3" t="s">
        <v>16706</v>
      </c>
      <c r="J7885" s="85" t="s">
        <v>115</v>
      </c>
      <c r="K7885" s="7" t="s">
        <v>6471</v>
      </c>
      <c r="L7885" s="3"/>
      <c r="M7885" s="3"/>
      <c r="N7885" s="41" t="s">
        <v>16021</v>
      </c>
      <c r="O7885" s="87">
        <v>0</v>
      </c>
      <c r="P7885" s="87">
        <v>0</v>
      </c>
      <c r="Q7885" s="87">
        <v>0</v>
      </c>
      <c r="R7885" s="87">
        <v>0</v>
      </c>
      <c r="S7885" s="87"/>
      <c r="T7885" s="87"/>
      <c r="U7885" s="85" t="s">
        <v>112</v>
      </c>
      <c r="V7885" s="179"/>
      <c r="W7885" s="7"/>
      <c r="X7885" s="3"/>
      <c r="Y7885" s="3"/>
      <c r="Z7885" s="146">
        <v>74732</v>
      </c>
      <c r="AA7885" s="11"/>
      <c r="AB7885" s="123" t="s">
        <v>7939</v>
      </c>
      <c r="AC7885" s="124"/>
      <c r="AD7885" s="41"/>
      <c r="AE7885" s="41"/>
      <c r="AF7885" s="191"/>
      <c r="AG7885" s="41"/>
      <c r="AH7885" s="41" t="s">
        <v>7952</v>
      </c>
      <c r="AI7885" s="80" t="s">
        <v>6</v>
      </c>
      <c r="AJ7885" s="41"/>
      <c r="AK7885" s="3"/>
      <c r="AL7885" s="85"/>
      <c r="AM7885" s="151" t="s">
        <v>28169</v>
      </c>
      <c r="AN7885" s="15"/>
      <c r="AO7885" s="166"/>
      <c r="AP7885" s="5">
        <f t="shared" si="124"/>
        <v>0</v>
      </c>
      <c r="AQ7885" s="16"/>
      <c r="AR7885" s="205">
        <v>1</v>
      </c>
      <c r="AS7885" s="16"/>
      <c r="AT7885" s="16"/>
      <c r="AU7885" s="16"/>
      <c r="AV7885" s="16"/>
      <c r="AW7885" s="16"/>
      <c r="AX7885" s="16"/>
    </row>
    <row r="7886" spans="1:50" s="13" customFormat="1" ht="15" hidden="1" customHeight="1" x14ac:dyDescent="0.2">
      <c r="A7886" s="7" t="s">
        <v>28876</v>
      </c>
      <c r="B7886" s="3" t="s">
        <v>28522</v>
      </c>
      <c r="C7886" s="85" t="s">
        <v>7939</v>
      </c>
      <c r="D7886" s="85" t="s">
        <v>13090</v>
      </c>
      <c r="E7886" s="202" t="s">
        <v>7951</v>
      </c>
      <c r="F7886" s="85" t="s">
        <v>14</v>
      </c>
      <c r="G7886" s="85" t="s">
        <v>17</v>
      </c>
      <c r="H7886" s="85" t="s">
        <v>20690</v>
      </c>
      <c r="I7886" s="3" t="s">
        <v>28243</v>
      </c>
      <c r="J7886" s="85" t="s">
        <v>4400</v>
      </c>
      <c r="K7886" s="7" t="s">
        <v>3838</v>
      </c>
      <c r="L7886" s="3"/>
      <c r="M7886" s="3"/>
      <c r="N7886" s="41" t="s">
        <v>28523</v>
      </c>
      <c r="O7886" s="87">
        <v>0</v>
      </c>
      <c r="P7886" s="87">
        <v>0</v>
      </c>
      <c r="Q7886" s="87">
        <v>0</v>
      </c>
      <c r="R7886" s="87">
        <v>0</v>
      </c>
      <c r="S7886" s="87"/>
      <c r="T7886" s="87"/>
      <c r="U7886" s="85" t="s">
        <v>112</v>
      </c>
      <c r="V7886" s="179"/>
      <c r="W7886" s="7"/>
      <c r="X7886" s="3"/>
      <c r="Y7886" s="3"/>
      <c r="Z7886" s="146">
        <v>37318</v>
      </c>
      <c r="AA7886" s="11"/>
      <c r="AB7886" s="123" t="s">
        <v>7939</v>
      </c>
      <c r="AC7886" s="124"/>
      <c r="AD7886" s="41"/>
      <c r="AE7886" s="41"/>
      <c r="AF7886" s="191"/>
      <c r="AG7886" s="41"/>
      <c r="AH7886" s="41" t="s">
        <v>16608</v>
      </c>
      <c r="AI7886" s="80" t="s">
        <v>6</v>
      </c>
      <c r="AJ7886" s="41"/>
      <c r="AK7886" s="3"/>
      <c r="AL7886" s="85"/>
      <c r="AM7886" s="151" t="s">
        <v>28169</v>
      </c>
      <c r="AN7886" s="15"/>
      <c r="AO7886" s="166"/>
      <c r="AP7886" s="5">
        <f t="shared" si="124"/>
        <v>0</v>
      </c>
      <c r="AQ7886" s="16"/>
      <c r="AR7886" s="205">
        <v>1</v>
      </c>
      <c r="AS7886" s="16"/>
      <c r="AT7886" s="16"/>
      <c r="AU7886" s="16"/>
      <c r="AV7886" s="16"/>
      <c r="AW7886" s="16"/>
      <c r="AX7886" s="16"/>
    </row>
    <row r="7887" spans="1:50" s="13" customFormat="1" ht="15" hidden="1" customHeight="1" x14ac:dyDescent="0.2">
      <c r="A7887" s="7" t="s">
        <v>28877</v>
      </c>
      <c r="B7887" s="3" t="s">
        <v>28524</v>
      </c>
      <c r="C7887" s="85" t="s">
        <v>7939</v>
      </c>
      <c r="D7887" s="85" t="s">
        <v>13090</v>
      </c>
      <c r="E7887" s="202" t="s">
        <v>7951</v>
      </c>
      <c r="F7887" s="85" t="s">
        <v>14</v>
      </c>
      <c r="G7887" s="85" t="s">
        <v>17</v>
      </c>
      <c r="H7887" s="85" t="s">
        <v>20690</v>
      </c>
      <c r="I7887" s="3" t="s">
        <v>20861</v>
      </c>
      <c r="J7887" s="85" t="s">
        <v>4400</v>
      </c>
      <c r="K7887" s="7" t="s">
        <v>4422</v>
      </c>
      <c r="L7887" s="3"/>
      <c r="M7887" s="3"/>
      <c r="N7887" s="41" t="s">
        <v>21057</v>
      </c>
      <c r="O7887" s="87">
        <v>0</v>
      </c>
      <c r="P7887" s="87">
        <v>0</v>
      </c>
      <c r="Q7887" s="87">
        <v>0</v>
      </c>
      <c r="R7887" s="87">
        <v>0</v>
      </c>
      <c r="S7887" s="87"/>
      <c r="T7887" s="87"/>
      <c r="U7887" s="85" t="s">
        <v>112</v>
      </c>
      <c r="V7887" s="179"/>
      <c r="W7887" s="7"/>
      <c r="X7887" s="3"/>
      <c r="Y7887" s="3"/>
      <c r="Z7887" s="146">
        <v>336687</v>
      </c>
      <c r="AA7887" s="11"/>
      <c r="AB7887" s="123" t="s">
        <v>7939</v>
      </c>
      <c r="AC7887" s="124"/>
      <c r="AD7887" s="41"/>
      <c r="AE7887" s="41"/>
      <c r="AF7887" s="191"/>
      <c r="AG7887" s="41"/>
      <c r="AH7887" s="41" t="s">
        <v>16665</v>
      </c>
      <c r="AI7887" s="80" t="s">
        <v>6</v>
      </c>
      <c r="AJ7887" s="41"/>
      <c r="AK7887" s="3"/>
      <c r="AL7887" s="85"/>
      <c r="AM7887" s="151" t="s">
        <v>28169</v>
      </c>
      <c r="AN7887" s="15"/>
      <c r="AO7887" s="166"/>
      <c r="AP7887" s="5">
        <f t="shared" si="124"/>
        <v>0</v>
      </c>
      <c r="AQ7887" s="16"/>
      <c r="AR7887" s="205">
        <v>1</v>
      </c>
      <c r="AS7887" s="16"/>
      <c r="AT7887" s="16"/>
      <c r="AU7887" s="16"/>
      <c r="AV7887" s="16"/>
      <c r="AW7887" s="16"/>
      <c r="AX7887" s="16"/>
    </row>
    <row r="7888" spans="1:50" s="13" customFormat="1" ht="15" hidden="1" customHeight="1" x14ac:dyDescent="0.2">
      <c r="A7888" s="7" t="s">
        <v>28878</v>
      </c>
      <c r="B7888" s="3" t="s">
        <v>28525</v>
      </c>
      <c r="C7888" s="85" t="s">
        <v>7939</v>
      </c>
      <c r="D7888" s="85" t="s">
        <v>13090</v>
      </c>
      <c r="E7888" s="202" t="s">
        <v>7951</v>
      </c>
      <c r="F7888" s="85" t="s">
        <v>14</v>
      </c>
      <c r="G7888" s="85" t="s">
        <v>17</v>
      </c>
      <c r="H7888" s="85" t="s">
        <v>20690</v>
      </c>
      <c r="I7888" s="3" t="s">
        <v>20861</v>
      </c>
      <c r="J7888" s="85" t="s">
        <v>4400</v>
      </c>
      <c r="K7888" s="7" t="s">
        <v>4422</v>
      </c>
      <c r="L7888" s="3"/>
      <c r="M7888" s="3"/>
      <c r="N7888" s="41" t="s">
        <v>21057</v>
      </c>
      <c r="O7888" s="87">
        <v>0</v>
      </c>
      <c r="P7888" s="87">
        <v>0</v>
      </c>
      <c r="Q7888" s="87">
        <v>0</v>
      </c>
      <c r="R7888" s="87">
        <v>0</v>
      </c>
      <c r="S7888" s="87"/>
      <c r="T7888" s="87"/>
      <c r="U7888" s="85" t="s">
        <v>112</v>
      </c>
      <c r="V7888" s="179"/>
      <c r="W7888" s="7"/>
      <c r="X7888" s="3"/>
      <c r="Y7888" s="3"/>
      <c r="Z7888" s="146">
        <v>420060</v>
      </c>
      <c r="AA7888" s="11"/>
      <c r="AB7888" s="123" t="s">
        <v>7939</v>
      </c>
      <c r="AC7888" s="124"/>
      <c r="AD7888" s="41"/>
      <c r="AE7888" s="41"/>
      <c r="AF7888" s="191"/>
      <c r="AG7888" s="41"/>
      <c r="AH7888" s="41" t="s">
        <v>16665</v>
      </c>
      <c r="AI7888" s="80" t="s">
        <v>6</v>
      </c>
      <c r="AJ7888" s="41"/>
      <c r="AK7888" s="3"/>
      <c r="AL7888" s="85"/>
      <c r="AM7888" s="151" t="s">
        <v>28169</v>
      </c>
      <c r="AN7888" s="15"/>
      <c r="AO7888" s="166"/>
      <c r="AP7888" s="5">
        <f t="shared" si="124"/>
        <v>0</v>
      </c>
      <c r="AQ7888" s="16"/>
      <c r="AR7888" s="205">
        <v>1</v>
      </c>
      <c r="AS7888" s="16"/>
      <c r="AT7888" s="16"/>
      <c r="AU7888" s="16"/>
      <c r="AV7888" s="16"/>
      <c r="AW7888" s="16"/>
      <c r="AX7888" s="16"/>
    </row>
    <row r="7889" spans="1:50" s="13" customFormat="1" ht="15" hidden="1" customHeight="1" x14ac:dyDescent="0.2">
      <c r="A7889" s="7" t="s">
        <v>28879</v>
      </c>
      <c r="B7889" s="3" t="s">
        <v>28526</v>
      </c>
      <c r="C7889" s="85" t="s">
        <v>7939</v>
      </c>
      <c r="D7889" s="85" t="s">
        <v>13090</v>
      </c>
      <c r="E7889" s="202" t="s">
        <v>7951</v>
      </c>
      <c r="F7889" s="85" t="s">
        <v>14</v>
      </c>
      <c r="G7889" s="85" t="s">
        <v>17</v>
      </c>
      <c r="H7889" s="85" t="s">
        <v>20690</v>
      </c>
      <c r="I7889" s="3" t="s">
        <v>20861</v>
      </c>
      <c r="J7889" s="85" t="s">
        <v>4400</v>
      </c>
      <c r="K7889" s="7" t="s">
        <v>4422</v>
      </c>
      <c r="L7889" s="3"/>
      <c r="M7889" s="3"/>
      <c r="N7889" s="41" t="s">
        <v>21057</v>
      </c>
      <c r="O7889" s="87">
        <v>0</v>
      </c>
      <c r="P7889" s="87">
        <v>0</v>
      </c>
      <c r="Q7889" s="87">
        <v>0</v>
      </c>
      <c r="R7889" s="87">
        <v>0</v>
      </c>
      <c r="S7889" s="87"/>
      <c r="T7889" s="87"/>
      <c r="U7889" s="85" t="s">
        <v>112</v>
      </c>
      <c r="V7889" s="179"/>
      <c r="W7889" s="7"/>
      <c r="X7889" s="3"/>
      <c r="Y7889" s="3"/>
      <c r="Z7889" s="146">
        <v>126359</v>
      </c>
      <c r="AA7889" s="11"/>
      <c r="AB7889" s="123" t="s">
        <v>7939</v>
      </c>
      <c r="AC7889" s="124"/>
      <c r="AD7889" s="41"/>
      <c r="AE7889" s="41"/>
      <c r="AF7889" s="191"/>
      <c r="AG7889" s="41"/>
      <c r="AH7889" s="41" t="s">
        <v>16665</v>
      </c>
      <c r="AI7889" s="80" t="s">
        <v>6</v>
      </c>
      <c r="AJ7889" s="41"/>
      <c r="AK7889" s="3"/>
      <c r="AL7889" s="85"/>
      <c r="AM7889" s="151" t="s">
        <v>28169</v>
      </c>
      <c r="AN7889" s="15"/>
      <c r="AO7889" s="166"/>
      <c r="AP7889" s="5">
        <f t="shared" si="124"/>
        <v>0</v>
      </c>
      <c r="AQ7889" s="16"/>
      <c r="AR7889" s="205">
        <v>1</v>
      </c>
      <c r="AS7889" s="16"/>
      <c r="AT7889" s="16"/>
      <c r="AU7889" s="16"/>
      <c r="AV7889" s="16"/>
      <c r="AW7889" s="16"/>
      <c r="AX7889" s="16"/>
    </row>
    <row r="7890" spans="1:50" s="13" customFormat="1" ht="15" hidden="1" customHeight="1" x14ac:dyDescent="0.2">
      <c r="A7890" s="7" t="s">
        <v>28880</v>
      </c>
      <c r="B7890" s="3" t="s">
        <v>28527</v>
      </c>
      <c r="C7890" s="85" t="s">
        <v>7939</v>
      </c>
      <c r="D7890" s="85" t="s">
        <v>13090</v>
      </c>
      <c r="E7890" s="202" t="s">
        <v>7951</v>
      </c>
      <c r="F7890" s="85" t="s">
        <v>14</v>
      </c>
      <c r="G7890" s="85" t="s">
        <v>17</v>
      </c>
      <c r="H7890" s="85" t="s">
        <v>20690</v>
      </c>
      <c r="I7890" s="3" t="s">
        <v>20861</v>
      </c>
      <c r="J7890" s="85" t="s">
        <v>4400</v>
      </c>
      <c r="K7890" s="7" t="s">
        <v>4422</v>
      </c>
      <c r="L7890" s="3"/>
      <c r="M7890" s="3"/>
      <c r="N7890" s="41" t="s">
        <v>21057</v>
      </c>
      <c r="O7890" s="87">
        <v>0</v>
      </c>
      <c r="P7890" s="87">
        <v>0</v>
      </c>
      <c r="Q7890" s="87">
        <v>0</v>
      </c>
      <c r="R7890" s="87">
        <v>0</v>
      </c>
      <c r="S7890" s="87"/>
      <c r="T7890" s="87"/>
      <c r="U7890" s="85" t="s">
        <v>112</v>
      </c>
      <c r="V7890" s="179"/>
      <c r="W7890" s="7"/>
      <c r="X7890" s="3"/>
      <c r="Y7890" s="3"/>
      <c r="Z7890" s="146">
        <v>552579</v>
      </c>
      <c r="AA7890" s="11"/>
      <c r="AB7890" s="123" t="s">
        <v>7939</v>
      </c>
      <c r="AC7890" s="124"/>
      <c r="AD7890" s="41"/>
      <c r="AE7890" s="41"/>
      <c r="AF7890" s="191"/>
      <c r="AG7890" s="41"/>
      <c r="AH7890" s="41" t="s">
        <v>16665</v>
      </c>
      <c r="AI7890" s="80" t="s">
        <v>6</v>
      </c>
      <c r="AJ7890" s="41"/>
      <c r="AK7890" s="3"/>
      <c r="AL7890" s="85"/>
      <c r="AM7890" s="151" t="s">
        <v>28169</v>
      </c>
      <c r="AN7890" s="15"/>
      <c r="AO7890" s="166"/>
      <c r="AP7890" s="5">
        <f t="shared" si="124"/>
        <v>0</v>
      </c>
      <c r="AQ7890" s="16"/>
      <c r="AR7890" s="205">
        <v>1</v>
      </c>
      <c r="AS7890" s="16"/>
      <c r="AT7890" s="16"/>
      <c r="AU7890" s="16"/>
      <c r="AV7890" s="16"/>
      <c r="AW7890" s="16"/>
      <c r="AX7890" s="16"/>
    </row>
    <row r="7891" spans="1:50" s="13" customFormat="1" ht="15" hidden="1" customHeight="1" x14ac:dyDescent="0.2">
      <c r="A7891" s="7" t="s">
        <v>28881</v>
      </c>
      <c r="B7891" s="3" t="s">
        <v>28528</v>
      </c>
      <c r="C7891" s="85" t="s">
        <v>7939</v>
      </c>
      <c r="D7891" s="85" t="s">
        <v>13090</v>
      </c>
      <c r="E7891" s="202" t="s">
        <v>7951</v>
      </c>
      <c r="F7891" s="85" t="s">
        <v>14</v>
      </c>
      <c r="G7891" s="85" t="s">
        <v>17</v>
      </c>
      <c r="H7891" s="85" t="s">
        <v>20690</v>
      </c>
      <c r="I7891" s="3" t="s">
        <v>20861</v>
      </c>
      <c r="J7891" s="85" t="s">
        <v>4400</v>
      </c>
      <c r="K7891" s="7" t="s">
        <v>4422</v>
      </c>
      <c r="L7891" s="3"/>
      <c r="M7891" s="3"/>
      <c r="N7891" s="41" t="s">
        <v>21057</v>
      </c>
      <c r="O7891" s="87">
        <v>0</v>
      </c>
      <c r="P7891" s="87">
        <v>0</v>
      </c>
      <c r="Q7891" s="87">
        <v>0</v>
      </c>
      <c r="R7891" s="87">
        <v>0</v>
      </c>
      <c r="S7891" s="87"/>
      <c r="T7891" s="87"/>
      <c r="U7891" s="85" t="s">
        <v>112</v>
      </c>
      <c r="V7891" s="179"/>
      <c r="W7891" s="7"/>
      <c r="X7891" s="3"/>
      <c r="Y7891" s="3"/>
      <c r="Z7891" s="146">
        <v>187775</v>
      </c>
      <c r="AA7891" s="11"/>
      <c r="AB7891" s="123" t="s">
        <v>7939</v>
      </c>
      <c r="AC7891" s="124"/>
      <c r="AD7891" s="41"/>
      <c r="AE7891" s="41"/>
      <c r="AF7891" s="191"/>
      <c r="AG7891" s="41"/>
      <c r="AH7891" s="41" t="s">
        <v>16665</v>
      </c>
      <c r="AI7891" s="80" t="s">
        <v>6</v>
      </c>
      <c r="AJ7891" s="41"/>
      <c r="AK7891" s="3"/>
      <c r="AL7891" s="85"/>
      <c r="AM7891" s="151" t="s">
        <v>28169</v>
      </c>
      <c r="AN7891" s="15"/>
      <c r="AO7891" s="166"/>
      <c r="AP7891" s="5">
        <f t="shared" si="124"/>
        <v>0</v>
      </c>
      <c r="AQ7891" s="16"/>
      <c r="AR7891" s="205">
        <v>1</v>
      </c>
      <c r="AS7891" s="16"/>
      <c r="AT7891" s="16"/>
      <c r="AU7891" s="16"/>
      <c r="AV7891" s="16"/>
      <c r="AW7891" s="16"/>
      <c r="AX7891" s="16"/>
    </row>
    <row r="7892" spans="1:50" s="13" customFormat="1" ht="15" hidden="1" customHeight="1" x14ac:dyDescent="0.2">
      <c r="A7892" s="7" t="s">
        <v>11557</v>
      </c>
      <c r="B7892" s="3" t="s">
        <v>11558</v>
      </c>
      <c r="C7892" s="85" t="s">
        <v>7939</v>
      </c>
      <c r="D7892" s="85" t="s">
        <v>13090</v>
      </c>
      <c r="E7892" s="202" t="s">
        <v>154</v>
      </c>
      <c r="F7892" s="85" t="s">
        <v>68</v>
      </c>
      <c r="G7892" s="85" t="s">
        <v>71</v>
      </c>
      <c r="H7892" s="85" t="s">
        <v>20690</v>
      </c>
      <c r="I7892" s="3" t="s">
        <v>9079</v>
      </c>
      <c r="J7892" s="85" t="s">
        <v>4447</v>
      </c>
      <c r="K7892" s="7" t="s">
        <v>4988</v>
      </c>
      <c r="L7892" s="3"/>
      <c r="M7892" s="3"/>
      <c r="N7892" s="41" t="s">
        <v>11559</v>
      </c>
      <c r="O7892" s="87">
        <v>83655</v>
      </c>
      <c r="P7892" s="87">
        <v>83605</v>
      </c>
      <c r="Q7892" s="87">
        <v>50</v>
      </c>
      <c r="R7892" s="87">
        <v>0</v>
      </c>
      <c r="S7892" s="87"/>
      <c r="T7892" s="87"/>
      <c r="U7892" s="85">
        <v>2007</v>
      </c>
      <c r="V7892" s="179"/>
      <c r="W7892" s="7"/>
      <c r="X7892" s="3"/>
      <c r="Y7892" s="3"/>
      <c r="Z7892" s="146">
        <v>87856</v>
      </c>
      <c r="AA7892" s="11"/>
      <c r="AB7892" s="123" t="s">
        <v>7939</v>
      </c>
      <c r="AC7892" s="124"/>
      <c r="AD7892" s="41"/>
      <c r="AE7892" s="41"/>
      <c r="AF7892" s="191">
        <v>43927</v>
      </c>
      <c r="AG7892" s="41"/>
      <c r="AH7892" s="41" t="s">
        <v>8024</v>
      </c>
      <c r="AI7892" s="80" t="s">
        <v>6</v>
      </c>
      <c r="AJ7892" s="41"/>
      <c r="AK7892" s="3"/>
      <c r="AL7892" s="85"/>
      <c r="AM7892" s="151" t="s">
        <v>19998</v>
      </c>
      <c r="AN7892" s="15"/>
      <c r="AO7892" s="166"/>
      <c r="AP7892" s="5">
        <f t="shared" si="124"/>
        <v>0</v>
      </c>
      <c r="AQ7892" s="16"/>
      <c r="AR7892" s="205">
        <v>1</v>
      </c>
      <c r="AS7892" s="16"/>
      <c r="AT7892" s="16"/>
      <c r="AU7892" s="16"/>
      <c r="AV7892" s="16"/>
      <c r="AW7892" s="16"/>
      <c r="AX7892" s="16"/>
    </row>
    <row r="7893" spans="1:50" s="13" customFormat="1" ht="15" hidden="1" customHeight="1" x14ac:dyDescent="0.2">
      <c r="A7893" s="7" t="s">
        <v>28882</v>
      </c>
      <c r="B7893" s="3" t="s">
        <v>28529</v>
      </c>
      <c r="C7893" s="85" t="s">
        <v>7939</v>
      </c>
      <c r="D7893" s="85" t="s">
        <v>13090</v>
      </c>
      <c r="E7893" s="202" t="s">
        <v>7951</v>
      </c>
      <c r="F7893" s="85" t="s">
        <v>14</v>
      </c>
      <c r="G7893" s="85" t="s">
        <v>17</v>
      </c>
      <c r="H7893" s="85" t="s">
        <v>20690</v>
      </c>
      <c r="I7893" s="3" t="s">
        <v>20861</v>
      </c>
      <c r="J7893" s="85" t="s">
        <v>4400</v>
      </c>
      <c r="K7893" s="7" t="s">
        <v>4422</v>
      </c>
      <c r="L7893" s="3"/>
      <c r="M7893" s="3"/>
      <c r="N7893" s="41" t="s">
        <v>21057</v>
      </c>
      <c r="O7893" s="87">
        <v>0</v>
      </c>
      <c r="P7893" s="87">
        <v>0</v>
      </c>
      <c r="Q7893" s="87">
        <v>0</v>
      </c>
      <c r="R7893" s="87">
        <v>0</v>
      </c>
      <c r="S7893" s="87"/>
      <c r="T7893" s="87"/>
      <c r="U7893" s="85" t="s">
        <v>112</v>
      </c>
      <c r="V7893" s="179"/>
      <c r="W7893" s="7"/>
      <c r="X7893" s="3"/>
      <c r="Y7893" s="3"/>
      <c r="Z7893" s="146">
        <v>149932</v>
      </c>
      <c r="AA7893" s="11"/>
      <c r="AB7893" s="123" t="s">
        <v>7939</v>
      </c>
      <c r="AC7893" s="124"/>
      <c r="AD7893" s="41"/>
      <c r="AE7893" s="41"/>
      <c r="AF7893" s="191"/>
      <c r="AG7893" s="41"/>
      <c r="AH7893" s="41" t="s">
        <v>16665</v>
      </c>
      <c r="AI7893" s="80" t="s">
        <v>6</v>
      </c>
      <c r="AJ7893" s="41"/>
      <c r="AK7893" s="3"/>
      <c r="AL7893" s="85"/>
      <c r="AM7893" s="151" t="s">
        <v>28169</v>
      </c>
      <c r="AN7893" s="15"/>
      <c r="AO7893" s="166"/>
      <c r="AP7893" s="5">
        <f t="shared" si="124"/>
        <v>0</v>
      </c>
      <c r="AQ7893" s="16"/>
      <c r="AR7893" s="205">
        <v>1</v>
      </c>
      <c r="AS7893" s="16"/>
      <c r="AT7893" s="16"/>
      <c r="AU7893" s="16"/>
      <c r="AV7893" s="16"/>
      <c r="AW7893" s="16"/>
      <c r="AX7893" s="16"/>
    </row>
    <row r="7894" spans="1:50" s="13" customFormat="1" ht="15" hidden="1" customHeight="1" x14ac:dyDescent="0.2">
      <c r="A7894" s="7" t="s">
        <v>28883</v>
      </c>
      <c r="B7894" s="3" t="s">
        <v>28530</v>
      </c>
      <c r="C7894" s="85" t="s">
        <v>7939</v>
      </c>
      <c r="D7894" s="85" t="s">
        <v>13090</v>
      </c>
      <c r="E7894" s="202" t="s">
        <v>7951</v>
      </c>
      <c r="F7894" s="85" t="s">
        <v>14</v>
      </c>
      <c r="G7894" s="85" t="s">
        <v>17</v>
      </c>
      <c r="H7894" s="85" t="s">
        <v>20690</v>
      </c>
      <c r="I7894" s="3" t="s">
        <v>20861</v>
      </c>
      <c r="J7894" s="85" t="s">
        <v>4400</v>
      </c>
      <c r="K7894" s="7" t="s">
        <v>4422</v>
      </c>
      <c r="L7894" s="3"/>
      <c r="M7894" s="3"/>
      <c r="N7894" s="41" t="s">
        <v>21057</v>
      </c>
      <c r="O7894" s="87">
        <v>0</v>
      </c>
      <c r="P7894" s="87">
        <v>0</v>
      </c>
      <c r="Q7894" s="87">
        <v>0</v>
      </c>
      <c r="R7894" s="87">
        <v>0</v>
      </c>
      <c r="S7894" s="87"/>
      <c r="T7894" s="87"/>
      <c r="U7894" s="85" t="s">
        <v>112</v>
      </c>
      <c r="V7894" s="179"/>
      <c r="W7894" s="7"/>
      <c r="X7894" s="3"/>
      <c r="Y7894" s="3"/>
      <c r="Z7894" s="146">
        <v>120250</v>
      </c>
      <c r="AA7894" s="11"/>
      <c r="AB7894" s="123" t="s">
        <v>7939</v>
      </c>
      <c r="AC7894" s="124"/>
      <c r="AD7894" s="41"/>
      <c r="AE7894" s="41"/>
      <c r="AF7894" s="191"/>
      <c r="AG7894" s="41"/>
      <c r="AH7894" s="41" t="s">
        <v>16665</v>
      </c>
      <c r="AI7894" s="80" t="s">
        <v>6</v>
      </c>
      <c r="AJ7894" s="41"/>
      <c r="AK7894" s="3"/>
      <c r="AL7894" s="85"/>
      <c r="AM7894" s="151" t="s">
        <v>28169</v>
      </c>
      <c r="AN7894" s="15"/>
      <c r="AO7894" s="166"/>
      <c r="AP7894" s="5">
        <f t="shared" si="124"/>
        <v>0</v>
      </c>
      <c r="AQ7894" s="16"/>
      <c r="AR7894" s="205">
        <v>1</v>
      </c>
      <c r="AS7894" s="16"/>
      <c r="AT7894" s="16"/>
      <c r="AU7894" s="16"/>
      <c r="AV7894" s="16"/>
      <c r="AW7894" s="16"/>
      <c r="AX7894" s="16"/>
    </row>
    <row r="7895" spans="1:50" s="13" customFormat="1" ht="15" hidden="1" customHeight="1" x14ac:dyDescent="0.2">
      <c r="A7895" s="7" t="s">
        <v>28884</v>
      </c>
      <c r="B7895" s="3" t="s">
        <v>28531</v>
      </c>
      <c r="C7895" s="85" t="s">
        <v>7939</v>
      </c>
      <c r="D7895" s="85" t="s">
        <v>13090</v>
      </c>
      <c r="E7895" s="202" t="s">
        <v>7951</v>
      </c>
      <c r="F7895" s="85" t="s">
        <v>14</v>
      </c>
      <c r="G7895" s="85" t="s">
        <v>17</v>
      </c>
      <c r="H7895" s="85" t="s">
        <v>20690</v>
      </c>
      <c r="I7895" s="3" t="s">
        <v>20861</v>
      </c>
      <c r="J7895" s="85" t="s">
        <v>4400</v>
      </c>
      <c r="K7895" s="7" t="s">
        <v>4422</v>
      </c>
      <c r="L7895" s="3"/>
      <c r="M7895" s="3"/>
      <c r="N7895" s="41" t="s">
        <v>21057</v>
      </c>
      <c r="O7895" s="87">
        <v>0</v>
      </c>
      <c r="P7895" s="87">
        <v>0</v>
      </c>
      <c r="Q7895" s="87">
        <v>0</v>
      </c>
      <c r="R7895" s="87">
        <v>0</v>
      </c>
      <c r="S7895" s="87"/>
      <c r="T7895" s="87"/>
      <c r="U7895" s="85" t="s">
        <v>112</v>
      </c>
      <c r="V7895" s="179"/>
      <c r="W7895" s="7"/>
      <c r="X7895" s="3"/>
      <c r="Y7895" s="3"/>
      <c r="Z7895" s="146">
        <v>226222</v>
      </c>
      <c r="AA7895" s="11"/>
      <c r="AB7895" s="123" t="s">
        <v>7939</v>
      </c>
      <c r="AC7895" s="124"/>
      <c r="AD7895" s="41"/>
      <c r="AE7895" s="41"/>
      <c r="AF7895" s="191"/>
      <c r="AG7895" s="41"/>
      <c r="AH7895" s="41" t="s">
        <v>8439</v>
      </c>
      <c r="AI7895" s="80" t="s">
        <v>6</v>
      </c>
      <c r="AJ7895" s="41"/>
      <c r="AK7895" s="3"/>
      <c r="AL7895" s="85"/>
      <c r="AM7895" s="151" t="s">
        <v>28169</v>
      </c>
      <c r="AN7895" s="15"/>
      <c r="AO7895" s="166"/>
      <c r="AP7895" s="5">
        <f t="shared" si="124"/>
        <v>0</v>
      </c>
      <c r="AQ7895" s="16"/>
      <c r="AR7895" s="205">
        <v>1</v>
      </c>
      <c r="AS7895" s="16"/>
      <c r="AT7895" s="16"/>
      <c r="AU7895" s="16"/>
      <c r="AV7895" s="16"/>
      <c r="AW7895" s="16"/>
      <c r="AX7895" s="16"/>
    </row>
    <row r="7896" spans="1:50" s="13" customFormat="1" ht="15" hidden="1" customHeight="1" x14ac:dyDescent="0.2">
      <c r="A7896" s="7" t="s">
        <v>28885</v>
      </c>
      <c r="B7896" s="3" t="s">
        <v>28532</v>
      </c>
      <c r="C7896" s="85" t="s">
        <v>7939</v>
      </c>
      <c r="D7896" s="85" t="s">
        <v>13090</v>
      </c>
      <c r="E7896" s="202" t="s">
        <v>7951</v>
      </c>
      <c r="F7896" s="85" t="s">
        <v>14</v>
      </c>
      <c r="G7896" s="85" t="s">
        <v>17</v>
      </c>
      <c r="H7896" s="85" t="s">
        <v>20690</v>
      </c>
      <c r="I7896" s="3" t="s">
        <v>20861</v>
      </c>
      <c r="J7896" s="85" t="s">
        <v>4400</v>
      </c>
      <c r="K7896" s="7" t="s">
        <v>4422</v>
      </c>
      <c r="L7896" s="3"/>
      <c r="M7896" s="3"/>
      <c r="N7896" s="41" t="s">
        <v>21057</v>
      </c>
      <c r="O7896" s="87">
        <v>0</v>
      </c>
      <c r="P7896" s="87">
        <v>0</v>
      </c>
      <c r="Q7896" s="87">
        <v>0</v>
      </c>
      <c r="R7896" s="87">
        <v>0</v>
      </c>
      <c r="S7896" s="87"/>
      <c r="T7896" s="87"/>
      <c r="U7896" s="85" t="s">
        <v>112</v>
      </c>
      <c r="V7896" s="179"/>
      <c r="W7896" s="7"/>
      <c r="X7896" s="3"/>
      <c r="Y7896" s="3"/>
      <c r="Z7896" s="146">
        <v>663500</v>
      </c>
      <c r="AA7896" s="11"/>
      <c r="AB7896" s="123" t="s">
        <v>7939</v>
      </c>
      <c r="AC7896" s="124"/>
      <c r="AD7896" s="41"/>
      <c r="AE7896" s="41"/>
      <c r="AF7896" s="191"/>
      <c r="AG7896" s="41"/>
      <c r="AH7896" s="41" t="s">
        <v>16665</v>
      </c>
      <c r="AI7896" s="80" t="s">
        <v>6</v>
      </c>
      <c r="AJ7896" s="41"/>
      <c r="AK7896" s="3"/>
      <c r="AL7896" s="85"/>
      <c r="AM7896" s="151" t="s">
        <v>28169</v>
      </c>
      <c r="AN7896" s="15"/>
      <c r="AO7896" s="166"/>
      <c r="AP7896" s="5">
        <f t="shared" si="124"/>
        <v>0</v>
      </c>
      <c r="AQ7896" s="16"/>
      <c r="AR7896" s="205">
        <v>1</v>
      </c>
      <c r="AS7896" s="16"/>
      <c r="AT7896" s="16"/>
      <c r="AU7896" s="16"/>
      <c r="AV7896" s="16"/>
      <c r="AW7896" s="16"/>
      <c r="AX7896" s="16"/>
    </row>
    <row r="7897" spans="1:50" s="13" customFormat="1" ht="15" hidden="1" customHeight="1" x14ac:dyDescent="0.2">
      <c r="A7897" s="7" t="s">
        <v>28886</v>
      </c>
      <c r="B7897" s="3" t="s">
        <v>28533</v>
      </c>
      <c r="C7897" s="85" t="s">
        <v>7939</v>
      </c>
      <c r="D7897" s="85" t="s">
        <v>13090</v>
      </c>
      <c r="E7897" s="202" t="s">
        <v>8031</v>
      </c>
      <c r="F7897" s="85" t="s">
        <v>14</v>
      </c>
      <c r="G7897" s="85" t="s">
        <v>20</v>
      </c>
      <c r="H7897" s="85" t="s">
        <v>20689</v>
      </c>
      <c r="I7897" s="3" t="s">
        <v>16770</v>
      </c>
      <c r="J7897" s="85" t="s">
        <v>4400</v>
      </c>
      <c r="K7897" s="7" t="s">
        <v>3838</v>
      </c>
      <c r="L7897" s="3"/>
      <c r="M7897" s="3"/>
      <c r="N7897" s="41" t="s">
        <v>16808</v>
      </c>
      <c r="O7897" s="87">
        <v>0</v>
      </c>
      <c r="P7897" s="87">
        <v>0</v>
      </c>
      <c r="Q7897" s="87">
        <v>0</v>
      </c>
      <c r="R7897" s="87">
        <v>0</v>
      </c>
      <c r="S7897" s="87"/>
      <c r="T7897" s="87"/>
      <c r="U7897" s="85" t="s">
        <v>112</v>
      </c>
      <c r="V7897" s="179"/>
      <c r="W7897" s="7"/>
      <c r="X7897" s="3"/>
      <c r="Y7897" s="3"/>
      <c r="Z7897" s="146">
        <v>4861245</v>
      </c>
      <c r="AA7897" s="11"/>
      <c r="AB7897" s="123" t="s">
        <v>7939</v>
      </c>
      <c r="AC7897" s="124"/>
      <c r="AD7897" s="41"/>
      <c r="AE7897" s="41"/>
      <c r="AF7897" s="191"/>
      <c r="AG7897" s="41"/>
      <c r="AH7897" s="41" t="s">
        <v>7952</v>
      </c>
      <c r="AI7897" s="80" t="s">
        <v>6</v>
      </c>
      <c r="AJ7897" s="41"/>
      <c r="AK7897" s="3"/>
      <c r="AL7897" s="85"/>
      <c r="AM7897" s="151" t="s">
        <v>28169</v>
      </c>
      <c r="AN7897" s="15"/>
      <c r="AO7897" s="166"/>
      <c r="AP7897" s="5">
        <f t="shared" si="124"/>
        <v>0</v>
      </c>
      <c r="AQ7897" s="16"/>
      <c r="AR7897" s="205">
        <v>1</v>
      </c>
      <c r="AS7897" s="16"/>
      <c r="AT7897" s="16"/>
      <c r="AU7897" s="16"/>
      <c r="AV7897" s="16"/>
      <c r="AW7897" s="16"/>
      <c r="AX7897" s="16"/>
    </row>
    <row r="7898" spans="1:50" s="13" customFormat="1" ht="15" hidden="1" customHeight="1" x14ac:dyDescent="0.2">
      <c r="A7898" s="7" t="s">
        <v>28887</v>
      </c>
      <c r="B7898" s="3" t="s">
        <v>28534</v>
      </c>
      <c r="C7898" s="85" t="s">
        <v>7939</v>
      </c>
      <c r="D7898" s="85" t="s">
        <v>13090</v>
      </c>
      <c r="E7898" s="202" t="s">
        <v>7951</v>
      </c>
      <c r="F7898" s="85" t="s">
        <v>14</v>
      </c>
      <c r="G7898" s="85" t="s">
        <v>17</v>
      </c>
      <c r="H7898" s="85" t="s">
        <v>20690</v>
      </c>
      <c r="I7898" s="3" t="s">
        <v>20861</v>
      </c>
      <c r="J7898" s="85" t="s">
        <v>4400</v>
      </c>
      <c r="K7898" s="7" t="s">
        <v>4422</v>
      </c>
      <c r="L7898" s="3"/>
      <c r="M7898" s="3"/>
      <c r="N7898" s="41" t="s">
        <v>21057</v>
      </c>
      <c r="O7898" s="87">
        <v>0</v>
      </c>
      <c r="P7898" s="87">
        <v>0</v>
      </c>
      <c r="Q7898" s="87">
        <v>0</v>
      </c>
      <c r="R7898" s="87">
        <v>0</v>
      </c>
      <c r="S7898" s="87"/>
      <c r="T7898" s="87"/>
      <c r="U7898" s="85" t="s">
        <v>112</v>
      </c>
      <c r="V7898" s="179"/>
      <c r="W7898" s="7"/>
      <c r="X7898" s="3"/>
      <c r="Y7898" s="3"/>
      <c r="Z7898" s="146">
        <v>205275</v>
      </c>
      <c r="AA7898" s="11"/>
      <c r="AB7898" s="123" t="s">
        <v>7939</v>
      </c>
      <c r="AC7898" s="124"/>
      <c r="AD7898" s="41"/>
      <c r="AE7898" s="41"/>
      <c r="AF7898" s="191"/>
      <c r="AG7898" s="41"/>
      <c r="AH7898" s="41" t="s">
        <v>16665</v>
      </c>
      <c r="AI7898" s="80" t="s">
        <v>6</v>
      </c>
      <c r="AJ7898" s="41"/>
      <c r="AK7898" s="3"/>
      <c r="AL7898" s="85"/>
      <c r="AM7898" s="151" t="s">
        <v>28169</v>
      </c>
      <c r="AN7898" s="15"/>
      <c r="AO7898" s="166"/>
      <c r="AP7898" s="5">
        <f t="shared" si="124"/>
        <v>0</v>
      </c>
      <c r="AQ7898" s="16"/>
      <c r="AR7898" s="205">
        <v>1</v>
      </c>
      <c r="AS7898" s="16"/>
      <c r="AT7898" s="16"/>
      <c r="AU7898" s="16"/>
      <c r="AV7898" s="16"/>
      <c r="AW7898" s="16"/>
      <c r="AX7898" s="16"/>
    </row>
    <row r="7899" spans="1:50" s="13" customFormat="1" ht="15" hidden="1" customHeight="1" x14ac:dyDescent="0.2">
      <c r="A7899" s="7" t="s">
        <v>28888</v>
      </c>
      <c r="B7899" s="3" t="s">
        <v>28535</v>
      </c>
      <c r="C7899" s="85" t="s">
        <v>7939</v>
      </c>
      <c r="D7899" s="85" t="s">
        <v>13090</v>
      </c>
      <c r="E7899" s="202" t="s">
        <v>7951</v>
      </c>
      <c r="F7899" s="85" t="s">
        <v>14</v>
      </c>
      <c r="G7899" s="85" t="s">
        <v>17</v>
      </c>
      <c r="H7899" s="85" t="s">
        <v>20690</v>
      </c>
      <c r="I7899" s="3" t="s">
        <v>10860</v>
      </c>
      <c r="J7899" s="85" t="s">
        <v>4406</v>
      </c>
      <c r="K7899" s="7" t="s">
        <v>4407</v>
      </c>
      <c r="L7899" s="3"/>
      <c r="M7899" s="3"/>
      <c r="N7899" s="41" t="s">
        <v>7950</v>
      </c>
      <c r="O7899" s="87">
        <v>0</v>
      </c>
      <c r="P7899" s="87">
        <v>0</v>
      </c>
      <c r="Q7899" s="87">
        <v>0</v>
      </c>
      <c r="R7899" s="87">
        <v>0</v>
      </c>
      <c r="S7899" s="87"/>
      <c r="T7899" s="87"/>
      <c r="U7899" s="85" t="s">
        <v>112</v>
      </c>
      <c r="V7899" s="179"/>
      <c r="W7899" s="7"/>
      <c r="X7899" s="3"/>
      <c r="Y7899" s="3"/>
      <c r="Z7899" s="146">
        <v>353565</v>
      </c>
      <c r="AA7899" s="11"/>
      <c r="AB7899" s="123" t="s">
        <v>7939</v>
      </c>
      <c r="AC7899" s="124"/>
      <c r="AD7899" s="41"/>
      <c r="AE7899" s="41"/>
      <c r="AF7899" s="191"/>
      <c r="AG7899" s="41"/>
      <c r="AH7899" s="41" t="s">
        <v>8189</v>
      </c>
      <c r="AI7899" s="80" t="s">
        <v>6</v>
      </c>
      <c r="AJ7899" s="41"/>
      <c r="AK7899" s="3"/>
      <c r="AL7899" s="85"/>
      <c r="AM7899" s="151" t="s">
        <v>28169</v>
      </c>
      <c r="AN7899" s="15"/>
      <c r="AO7899" s="166"/>
      <c r="AP7899" s="5">
        <f t="shared" si="124"/>
        <v>0</v>
      </c>
      <c r="AQ7899" s="16"/>
      <c r="AR7899" s="205">
        <v>1</v>
      </c>
      <c r="AS7899" s="16"/>
      <c r="AT7899" s="16"/>
      <c r="AU7899" s="16"/>
      <c r="AV7899" s="16"/>
      <c r="AW7899" s="16"/>
      <c r="AX7899" s="16"/>
    </row>
    <row r="7900" spans="1:50" s="13" customFormat="1" ht="15" hidden="1" customHeight="1" x14ac:dyDescent="0.2">
      <c r="A7900" s="7" t="s">
        <v>28889</v>
      </c>
      <c r="B7900" s="3" t="s">
        <v>28536</v>
      </c>
      <c r="C7900" s="85" t="s">
        <v>7939</v>
      </c>
      <c r="D7900" s="85" t="s">
        <v>13090</v>
      </c>
      <c r="E7900" s="202" t="s">
        <v>8031</v>
      </c>
      <c r="F7900" s="85" t="s">
        <v>34</v>
      </c>
      <c r="G7900" s="85" t="s">
        <v>35</v>
      </c>
      <c r="H7900" s="85" t="s">
        <v>20688</v>
      </c>
      <c r="I7900" s="7" t="s">
        <v>8125</v>
      </c>
      <c r="J7900" s="85" t="s">
        <v>4400</v>
      </c>
      <c r="K7900" s="7" t="s">
        <v>3838</v>
      </c>
      <c r="L7900" s="3"/>
      <c r="M7900" s="3"/>
      <c r="N7900" s="41" t="s">
        <v>7950</v>
      </c>
      <c r="O7900" s="87">
        <v>0</v>
      </c>
      <c r="P7900" s="87">
        <v>0</v>
      </c>
      <c r="Q7900" s="87">
        <v>0</v>
      </c>
      <c r="R7900" s="87">
        <v>0</v>
      </c>
      <c r="S7900" s="87"/>
      <c r="T7900" s="87"/>
      <c r="U7900" s="85" t="s">
        <v>112</v>
      </c>
      <c r="V7900" s="179"/>
      <c r="W7900" s="7"/>
      <c r="X7900" s="3"/>
      <c r="Y7900" s="3"/>
      <c r="Z7900" s="146">
        <v>35794</v>
      </c>
      <c r="AA7900" s="11"/>
      <c r="AB7900" s="123" t="s">
        <v>7939</v>
      </c>
      <c r="AC7900" s="124"/>
      <c r="AD7900" s="41"/>
      <c r="AE7900" s="41"/>
      <c r="AF7900" s="191"/>
      <c r="AG7900" s="41"/>
      <c r="AH7900" s="41" t="s">
        <v>7952</v>
      </c>
      <c r="AI7900" s="80" t="s">
        <v>6</v>
      </c>
      <c r="AJ7900" s="41"/>
      <c r="AK7900" s="3"/>
      <c r="AL7900" s="85"/>
      <c r="AM7900" s="151" t="s">
        <v>28169</v>
      </c>
      <c r="AN7900" s="15"/>
      <c r="AO7900" s="166"/>
      <c r="AP7900" s="5">
        <f t="shared" si="124"/>
        <v>0</v>
      </c>
      <c r="AQ7900" s="16"/>
      <c r="AR7900" s="205">
        <v>1</v>
      </c>
      <c r="AS7900" s="16"/>
      <c r="AT7900" s="16"/>
      <c r="AU7900" s="16"/>
      <c r="AV7900" s="16"/>
      <c r="AW7900" s="16"/>
      <c r="AX7900" s="16"/>
    </row>
    <row r="7901" spans="1:50" s="13" customFormat="1" ht="15" hidden="1" customHeight="1" x14ac:dyDescent="0.2">
      <c r="A7901" s="7" t="s">
        <v>28890</v>
      </c>
      <c r="B7901" s="3" t="s">
        <v>28537</v>
      </c>
      <c r="C7901" s="85" t="s">
        <v>7939</v>
      </c>
      <c r="D7901" s="85" t="s">
        <v>13090</v>
      </c>
      <c r="E7901" s="202" t="s">
        <v>7951</v>
      </c>
      <c r="F7901" s="85" t="s">
        <v>68</v>
      </c>
      <c r="G7901" s="85" t="s">
        <v>29377</v>
      </c>
      <c r="H7901" s="85" t="s">
        <v>20688</v>
      </c>
      <c r="I7901" s="3" t="s">
        <v>28539</v>
      </c>
      <c r="J7901" s="85" t="s">
        <v>4400</v>
      </c>
      <c r="K7901" s="7" t="s">
        <v>3838</v>
      </c>
      <c r="L7901" s="3"/>
      <c r="M7901" s="3"/>
      <c r="N7901" s="41" t="s">
        <v>28538</v>
      </c>
      <c r="O7901" s="87">
        <v>0</v>
      </c>
      <c r="P7901" s="87">
        <v>0</v>
      </c>
      <c r="Q7901" s="87">
        <v>0</v>
      </c>
      <c r="R7901" s="87">
        <v>0</v>
      </c>
      <c r="S7901" s="87"/>
      <c r="T7901" s="87"/>
      <c r="U7901" s="85" t="s">
        <v>112</v>
      </c>
      <c r="V7901" s="179"/>
      <c r="W7901" s="7"/>
      <c r="X7901" s="3"/>
      <c r="Y7901" s="3"/>
      <c r="Z7901" s="146">
        <v>22376</v>
      </c>
      <c r="AA7901" s="11"/>
      <c r="AB7901" s="123" t="s">
        <v>7939</v>
      </c>
      <c r="AC7901" s="124"/>
      <c r="AD7901" s="41"/>
      <c r="AE7901" s="41"/>
      <c r="AF7901" s="191"/>
      <c r="AG7901" s="41"/>
      <c r="AH7901" s="41" t="s">
        <v>8189</v>
      </c>
      <c r="AI7901" s="80" t="s">
        <v>6</v>
      </c>
      <c r="AJ7901" s="41"/>
      <c r="AK7901" s="3"/>
      <c r="AL7901" s="85"/>
      <c r="AM7901" s="151" t="s">
        <v>28169</v>
      </c>
      <c r="AN7901" s="15"/>
      <c r="AO7901" s="166"/>
      <c r="AP7901" s="5">
        <f t="shared" si="124"/>
        <v>0</v>
      </c>
      <c r="AQ7901" s="16"/>
      <c r="AR7901" s="205">
        <v>1</v>
      </c>
      <c r="AS7901" s="16"/>
      <c r="AT7901" s="16"/>
      <c r="AU7901" s="16"/>
      <c r="AV7901" s="16"/>
      <c r="AW7901" s="16"/>
      <c r="AX7901" s="16"/>
    </row>
    <row r="7902" spans="1:50" s="13" customFormat="1" ht="15" hidden="1" customHeight="1" x14ac:dyDescent="0.2">
      <c r="A7902" s="7" t="s">
        <v>11560</v>
      </c>
      <c r="B7902" s="3" t="s">
        <v>11561</v>
      </c>
      <c r="C7902" s="85" t="s">
        <v>7939</v>
      </c>
      <c r="D7902" s="85" t="s">
        <v>13090</v>
      </c>
      <c r="E7902" s="202" t="s">
        <v>154</v>
      </c>
      <c r="F7902" s="85" t="s">
        <v>55</v>
      </c>
      <c r="G7902" s="85" t="s">
        <v>63</v>
      </c>
      <c r="H7902" s="85" t="s">
        <v>20690</v>
      </c>
      <c r="I7902" s="3" t="s">
        <v>7970</v>
      </c>
      <c r="J7902" s="85" t="s">
        <v>4435</v>
      </c>
      <c r="K7902" s="7" t="s">
        <v>3838</v>
      </c>
      <c r="L7902" s="3"/>
      <c r="M7902" s="3"/>
      <c r="N7902" s="41" t="s">
        <v>11562</v>
      </c>
      <c r="O7902" s="87">
        <v>116858</v>
      </c>
      <c r="P7902" s="87">
        <v>95220</v>
      </c>
      <c r="Q7902" s="87">
        <v>21638</v>
      </c>
      <c r="R7902" s="87">
        <v>0</v>
      </c>
      <c r="S7902" s="87"/>
      <c r="T7902" s="87"/>
      <c r="U7902" s="85">
        <v>2008</v>
      </c>
      <c r="V7902" s="179"/>
      <c r="W7902" s="7"/>
      <c r="X7902" s="3"/>
      <c r="Y7902" s="3"/>
      <c r="Z7902" s="146">
        <v>11562</v>
      </c>
      <c r="AA7902" s="11"/>
      <c r="AB7902" s="123" t="s">
        <v>7939</v>
      </c>
      <c r="AC7902" s="124"/>
      <c r="AD7902" s="41"/>
      <c r="AE7902" s="41"/>
      <c r="AF7902" s="191">
        <v>43927</v>
      </c>
      <c r="AG7902" s="41"/>
      <c r="AH7902" s="41" t="s">
        <v>8024</v>
      </c>
      <c r="AI7902" s="80" t="s">
        <v>6</v>
      </c>
      <c r="AJ7902" s="41"/>
      <c r="AK7902" s="3"/>
      <c r="AL7902" s="85"/>
      <c r="AM7902" s="151" t="s">
        <v>19998</v>
      </c>
      <c r="AN7902" s="15"/>
      <c r="AO7902" s="166"/>
      <c r="AP7902" s="5">
        <f t="shared" si="124"/>
        <v>0</v>
      </c>
      <c r="AQ7902" s="16"/>
      <c r="AR7902" s="205">
        <v>1</v>
      </c>
      <c r="AS7902" s="16"/>
      <c r="AT7902" s="16"/>
      <c r="AU7902" s="16"/>
      <c r="AV7902" s="16"/>
      <c r="AW7902" s="16"/>
      <c r="AX7902" s="16"/>
    </row>
    <row r="7903" spans="1:50" s="13" customFormat="1" ht="15" hidden="1" customHeight="1" x14ac:dyDescent="0.2">
      <c r="A7903" s="7" t="s">
        <v>28891</v>
      </c>
      <c r="B7903" s="3" t="s">
        <v>28540</v>
      </c>
      <c r="C7903" s="85" t="s">
        <v>7939</v>
      </c>
      <c r="D7903" s="85" t="s">
        <v>13090</v>
      </c>
      <c r="E7903" s="202" t="s">
        <v>7951</v>
      </c>
      <c r="F7903" s="85" t="s">
        <v>55</v>
      </c>
      <c r="G7903" s="85" t="s">
        <v>59</v>
      </c>
      <c r="H7903" s="85" t="s">
        <v>20690</v>
      </c>
      <c r="I7903" s="3" t="s">
        <v>4564</v>
      </c>
      <c r="J7903" s="85" t="s">
        <v>4447</v>
      </c>
      <c r="K7903" s="7" t="s">
        <v>5103</v>
      </c>
      <c r="L7903" s="3"/>
      <c r="M7903" s="3"/>
      <c r="N7903" s="41" t="s">
        <v>27251</v>
      </c>
      <c r="O7903" s="87">
        <v>0</v>
      </c>
      <c r="P7903" s="87">
        <v>0</v>
      </c>
      <c r="Q7903" s="87">
        <v>0</v>
      </c>
      <c r="R7903" s="87">
        <v>0</v>
      </c>
      <c r="S7903" s="87"/>
      <c r="T7903" s="87"/>
      <c r="U7903" s="85" t="s">
        <v>112</v>
      </c>
      <c r="V7903" s="179"/>
      <c r="W7903" s="7"/>
      <c r="X7903" s="3"/>
      <c r="Y7903" s="3"/>
      <c r="Z7903" s="146">
        <v>22402</v>
      </c>
      <c r="AA7903" s="11"/>
      <c r="AB7903" s="123" t="s">
        <v>7939</v>
      </c>
      <c r="AC7903" s="124"/>
      <c r="AD7903" s="41"/>
      <c r="AE7903" s="41"/>
      <c r="AF7903" s="191"/>
      <c r="AG7903" s="41"/>
      <c r="AH7903" s="41" t="s">
        <v>8024</v>
      </c>
      <c r="AI7903" s="80" t="s">
        <v>6</v>
      </c>
      <c r="AJ7903" s="41"/>
      <c r="AK7903" s="3"/>
      <c r="AL7903" s="85"/>
      <c r="AM7903" s="151" t="s">
        <v>28169</v>
      </c>
      <c r="AN7903" s="15"/>
      <c r="AO7903" s="166"/>
      <c r="AP7903" s="5">
        <f t="shared" si="124"/>
        <v>0</v>
      </c>
      <c r="AQ7903" s="16"/>
      <c r="AR7903" s="205">
        <v>1</v>
      </c>
      <c r="AS7903" s="16"/>
      <c r="AT7903" s="16"/>
      <c r="AU7903" s="16"/>
      <c r="AV7903" s="16"/>
      <c r="AW7903" s="16"/>
      <c r="AX7903" s="16"/>
    </row>
    <row r="7904" spans="1:50" s="13" customFormat="1" ht="15" hidden="1" customHeight="1" x14ac:dyDescent="0.2">
      <c r="A7904" s="7" t="s">
        <v>28892</v>
      </c>
      <c r="B7904" s="3" t="s">
        <v>28541</v>
      </c>
      <c r="C7904" s="85" t="s">
        <v>7939</v>
      </c>
      <c r="D7904" s="85" t="s">
        <v>13090</v>
      </c>
      <c r="E7904" s="202" t="s">
        <v>7951</v>
      </c>
      <c r="F7904" s="85" t="s">
        <v>55</v>
      </c>
      <c r="G7904" s="85" t="s">
        <v>59</v>
      </c>
      <c r="H7904" s="85" t="s">
        <v>20690</v>
      </c>
      <c r="I7904" s="3" t="s">
        <v>4564</v>
      </c>
      <c r="J7904" s="85" t="s">
        <v>4447</v>
      </c>
      <c r="K7904" s="7" t="s">
        <v>5103</v>
      </c>
      <c r="L7904" s="3"/>
      <c r="M7904" s="3"/>
      <c r="N7904" s="41" t="s">
        <v>7950</v>
      </c>
      <c r="O7904" s="87">
        <v>0</v>
      </c>
      <c r="P7904" s="87">
        <v>0</v>
      </c>
      <c r="Q7904" s="87">
        <v>0</v>
      </c>
      <c r="R7904" s="87">
        <v>0</v>
      </c>
      <c r="S7904" s="87"/>
      <c r="T7904" s="87"/>
      <c r="U7904" s="85" t="s">
        <v>112</v>
      </c>
      <c r="V7904" s="179"/>
      <c r="W7904" s="7"/>
      <c r="X7904" s="3"/>
      <c r="Y7904" s="3"/>
      <c r="Z7904" s="146">
        <v>23339</v>
      </c>
      <c r="AA7904" s="11"/>
      <c r="AB7904" s="123" t="s">
        <v>7939</v>
      </c>
      <c r="AC7904" s="124"/>
      <c r="AD7904" s="41"/>
      <c r="AE7904" s="41"/>
      <c r="AF7904" s="191"/>
      <c r="AG7904" s="41"/>
      <c r="AH7904" s="41" t="s">
        <v>8024</v>
      </c>
      <c r="AI7904" s="80" t="s">
        <v>6</v>
      </c>
      <c r="AJ7904" s="41"/>
      <c r="AK7904" s="3"/>
      <c r="AL7904" s="85"/>
      <c r="AM7904" s="151" t="s">
        <v>28169</v>
      </c>
      <c r="AN7904" s="15"/>
      <c r="AO7904" s="166"/>
      <c r="AP7904" s="5">
        <f t="shared" si="124"/>
        <v>0</v>
      </c>
      <c r="AQ7904" s="16"/>
      <c r="AR7904" s="205">
        <v>1</v>
      </c>
      <c r="AS7904" s="16"/>
      <c r="AT7904" s="16"/>
      <c r="AU7904" s="16"/>
      <c r="AV7904" s="16"/>
      <c r="AW7904" s="16"/>
      <c r="AX7904" s="16"/>
    </row>
    <row r="7905" spans="1:50" s="13" customFormat="1" ht="15" hidden="1" customHeight="1" x14ac:dyDescent="0.2">
      <c r="A7905" s="7" t="s">
        <v>28893</v>
      </c>
      <c r="B7905" s="3" t="s">
        <v>28542</v>
      </c>
      <c r="C7905" s="85" t="s">
        <v>7939</v>
      </c>
      <c r="D7905" s="85" t="s">
        <v>13090</v>
      </c>
      <c r="E7905" s="202" t="s">
        <v>7951</v>
      </c>
      <c r="F7905" s="85" t="s">
        <v>55</v>
      </c>
      <c r="G7905" s="85" t="s">
        <v>59</v>
      </c>
      <c r="H7905" s="85" t="s">
        <v>20690</v>
      </c>
      <c r="I7905" s="3" t="s">
        <v>4564</v>
      </c>
      <c r="J7905" s="85" t="s">
        <v>4447</v>
      </c>
      <c r="K7905" s="7" t="s">
        <v>5103</v>
      </c>
      <c r="L7905" s="3"/>
      <c r="M7905" s="3"/>
      <c r="N7905" s="41" t="s">
        <v>27251</v>
      </c>
      <c r="O7905" s="87">
        <v>0</v>
      </c>
      <c r="P7905" s="87">
        <v>0</v>
      </c>
      <c r="Q7905" s="87">
        <v>0</v>
      </c>
      <c r="R7905" s="87">
        <v>0</v>
      </c>
      <c r="S7905" s="87"/>
      <c r="T7905" s="87"/>
      <c r="U7905" s="85" t="s">
        <v>112</v>
      </c>
      <c r="V7905" s="179"/>
      <c r="W7905" s="7"/>
      <c r="X7905" s="3"/>
      <c r="Y7905" s="3"/>
      <c r="Z7905" s="146">
        <v>23014</v>
      </c>
      <c r="AA7905" s="11"/>
      <c r="AB7905" s="123" t="s">
        <v>7939</v>
      </c>
      <c r="AC7905" s="124"/>
      <c r="AD7905" s="41"/>
      <c r="AE7905" s="41"/>
      <c r="AF7905" s="191"/>
      <c r="AG7905" s="41"/>
      <c r="AH7905" s="41" t="s">
        <v>8024</v>
      </c>
      <c r="AI7905" s="80" t="s">
        <v>6</v>
      </c>
      <c r="AJ7905" s="41"/>
      <c r="AK7905" s="3"/>
      <c r="AL7905" s="85"/>
      <c r="AM7905" s="151" t="s">
        <v>28169</v>
      </c>
      <c r="AN7905" s="15"/>
      <c r="AO7905" s="166"/>
      <c r="AP7905" s="5">
        <f t="shared" si="124"/>
        <v>0</v>
      </c>
      <c r="AQ7905" s="16"/>
      <c r="AR7905" s="205">
        <v>1</v>
      </c>
      <c r="AS7905" s="16"/>
      <c r="AT7905" s="16"/>
      <c r="AU7905" s="16"/>
      <c r="AV7905" s="16"/>
      <c r="AW7905" s="16"/>
      <c r="AX7905" s="16"/>
    </row>
    <row r="7906" spans="1:50" s="13" customFormat="1" ht="15" hidden="1" customHeight="1" x14ac:dyDescent="0.2">
      <c r="A7906" s="7" t="s">
        <v>28894</v>
      </c>
      <c r="B7906" s="3" t="s">
        <v>28543</v>
      </c>
      <c r="C7906" s="85" t="s">
        <v>7939</v>
      </c>
      <c r="D7906" s="85" t="s">
        <v>13090</v>
      </c>
      <c r="E7906" s="202" t="s">
        <v>8031</v>
      </c>
      <c r="F7906" s="85" t="s">
        <v>68</v>
      </c>
      <c r="G7906" s="85" t="s">
        <v>16221</v>
      </c>
      <c r="H7906" s="85" t="s">
        <v>20690</v>
      </c>
      <c r="I7906" s="3" t="s">
        <v>28545</v>
      </c>
      <c r="J7906" s="85" t="s">
        <v>115</v>
      </c>
      <c r="K7906" s="7" t="s">
        <v>4416</v>
      </c>
      <c r="L7906" s="3"/>
      <c r="M7906" s="3"/>
      <c r="N7906" s="41" t="s">
        <v>28544</v>
      </c>
      <c r="O7906" s="87">
        <v>0</v>
      </c>
      <c r="P7906" s="87">
        <v>0</v>
      </c>
      <c r="Q7906" s="87">
        <v>0</v>
      </c>
      <c r="R7906" s="87">
        <v>0</v>
      </c>
      <c r="S7906" s="87"/>
      <c r="T7906" s="87"/>
      <c r="U7906" s="85" t="s">
        <v>112</v>
      </c>
      <c r="V7906" s="179"/>
      <c r="W7906" s="7"/>
      <c r="X7906" s="3"/>
      <c r="Y7906" s="3"/>
      <c r="Z7906" s="146">
        <v>25530</v>
      </c>
      <c r="AA7906" s="11"/>
      <c r="AB7906" s="123" t="s">
        <v>7939</v>
      </c>
      <c r="AC7906" s="124"/>
      <c r="AD7906" s="41"/>
      <c r="AE7906" s="41"/>
      <c r="AF7906" s="191"/>
      <c r="AG7906" s="41"/>
      <c r="AH7906" s="41" t="s">
        <v>8189</v>
      </c>
      <c r="AI7906" s="80" t="s">
        <v>6</v>
      </c>
      <c r="AJ7906" s="41"/>
      <c r="AK7906" s="3"/>
      <c r="AL7906" s="85"/>
      <c r="AM7906" s="151" t="s">
        <v>28169</v>
      </c>
      <c r="AN7906" s="15"/>
      <c r="AO7906" s="166"/>
      <c r="AP7906" s="5">
        <f t="shared" si="124"/>
        <v>0</v>
      </c>
      <c r="AQ7906" s="16"/>
      <c r="AR7906" s="205">
        <v>1</v>
      </c>
      <c r="AS7906" s="16"/>
      <c r="AT7906" s="16"/>
      <c r="AU7906" s="16"/>
      <c r="AV7906" s="16"/>
      <c r="AW7906" s="16"/>
      <c r="AX7906" s="16"/>
    </row>
    <row r="7907" spans="1:50" s="13" customFormat="1" ht="15" hidden="1" customHeight="1" x14ac:dyDescent="0.2">
      <c r="A7907" s="7" t="s">
        <v>28895</v>
      </c>
      <c r="B7907" s="3" t="s">
        <v>28546</v>
      </c>
      <c r="C7907" s="85" t="s">
        <v>7939</v>
      </c>
      <c r="D7907" s="85" t="s">
        <v>13090</v>
      </c>
      <c r="E7907" s="202" t="s">
        <v>7951</v>
      </c>
      <c r="F7907" s="85" t="s">
        <v>40</v>
      </c>
      <c r="G7907" s="85" t="s">
        <v>43</v>
      </c>
      <c r="H7907" s="85" t="s">
        <v>20690</v>
      </c>
      <c r="I7907" s="3" t="s">
        <v>28548</v>
      </c>
      <c r="J7907" s="85" t="s">
        <v>115</v>
      </c>
      <c r="K7907" s="7" t="s">
        <v>437</v>
      </c>
      <c r="L7907" s="3"/>
      <c r="M7907" s="3"/>
      <c r="N7907" s="41" t="s">
        <v>28547</v>
      </c>
      <c r="O7907" s="87">
        <v>0</v>
      </c>
      <c r="P7907" s="87">
        <v>0</v>
      </c>
      <c r="Q7907" s="87">
        <v>0</v>
      </c>
      <c r="R7907" s="87">
        <v>0</v>
      </c>
      <c r="S7907" s="87"/>
      <c r="T7907" s="87"/>
      <c r="U7907" s="85" t="s">
        <v>112</v>
      </c>
      <c r="V7907" s="179"/>
      <c r="W7907" s="7"/>
      <c r="X7907" s="3"/>
      <c r="Y7907" s="3"/>
      <c r="Z7907" s="146">
        <v>153638</v>
      </c>
      <c r="AA7907" s="11"/>
      <c r="AB7907" s="123" t="s">
        <v>7939</v>
      </c>
      <c r="AC7907" s="124"/>
      <c r="AD7907" s="41"/>
      <c r="AE7907" s="41"/>
      <c r="AF7907" s="191"/>
      <c r="AG7907" s="41"/>
      <c r="AH7907" s="41" t="s">
        <v>8211</v>
      </c>
      <c r="AI7907" s="80" t="s">
        <v>6</v>
      </c>
      <c r="AJ7907" s="41"/>
      <c r="AK7907" s="3"/>
      <c r="AL7907" s="85"/>
      <c r="AM7907" s="151" t="s">
        <v>28169</v>
      </c>
      <c r="AN7907" s="15"/>
      <c r="AO7907" s="166"/>
      <c r="AP7907" s="5">
        <f t="shared" si="124"/>
        <v>0</v>
      </c>
      <c r="AQ7907" s="16"/>
      <c r="AR7907" s="205">
        <v>1</v>
      </c>
      <c r="AS7907" s="16"/>
      <c r="AT7907" s="16"/>
      <c r="AU7907" s="16"/>
      <c r="AV7907" s="16"/>
      <c r="AW7907" s="16"/>
      <c r="AX7907" s="16"/>
    </row>
    <row r="7908" spans="1:50" s="13" customFormat="1" ht="15" hidden="1" customHeight="1" x14ac:dyDescent="0.2">
      <c r="A7908" s="7" t="s">
        <v>28896</v>
      </c>
      <c r="B7908" s="3" t="s">
        <v>28549</v>
      </c>
      <c r="C7908" s="85" t="s">
        <v>7939</v>
      </c>
      <c r="D7908" s="85" t="s">
        <v>13090</v>
      </c>
      <c r="E7908" s="202" t="s">
        <v>7951</v>
      </c>
      <c r="F7908" s="85" t="s">
        <v>34</v>
      </c>
      <c r="G7908" s="85" t="s">
        <v>37</v>
      </c>
      <c r="H7908" s="85" t="s">
        <v>20689</v>
      </c>
      <c r="I7908" s="3" t="s">
        <v>10157</v>
      </c>
      <c r="J7908" s="85" t="s">
        <v>105</v>
      </c>
      <c r="K7908" s="7" t="s">
        <v>1470</v>
      </c>
      <c r="L7908" s="3"/>
      <c r="M7908" s="3"/>
      <c r="N7908" s="41" t="s">
        <v>28550</v>
      </c>
      <c r="O7908" s="87">
        <v>0</v>
      </c>
      <c r="P7908" s="87">
        <v>0</v>
      </c>
      <c r="Q7908" s="87">
        <v>0</v>
      </c>
      <c r="R7908" s="87">
        <v>0</v>
      </c>
      <c r="S7908" s="87"/>
      <c r="T7908" s="87"/>
      <c r="U7908" s="85" t="s">
        <v>112</v>
      </c>
      <c r="V7908" s="179"/>
      <c r="W7908" s="7"/>
      <c r="X7908" s="3"/>
      <c r="Y7908" s="3"/>
      <c r="Z7908" s="211">
        <v>251959</v>
      </c>
      <c r="AA7908" s="11"/>
      <c r="AB7908" s="123" t="s">
        <v>7939</v>
      </c>
      <c r="AC7908" s="124"/>
      <c r="AD7908" s="41"/>
      <c r="AE7908" s="41"/>
      <c r="AF7908" s="191"/>
      <c r="AG7908" s="41"/>
      <c r="AH7908" s="41" t="s">
        <v>7952</v>
      </c>
      <c r="AI7908" s="80" t="s">
        <v>6</v>
      </c>
      <c r="AJ7908" s="41"/>
      <c r="AK7908" s="3"/>
      <c r="AL7908" s="85"/>
      <c r="AM7908" s="151" t="s">
        <v>28169</v>
      </c>
      <c r="AN7908" s="15"/>
      <c r="AO7908" s="166"/>
      <c r="AP7908" s="5">
        <f t="shared" si="124"/>
        <v>0</v>
      </c>
      <c r="AQ7908" s="16"/>
      <c r="AR7908" s="205">
        <v>1</v>
      </c>
      <c r="AS7908" s="16"/>
      <c r="AT7908" s="16"/>
      <c r="AU7908" s="16"/>
      <c r="AV7908" s="16"/>
      <c r="AW7908" s="16"/>
      <c r="AX7908" s="16"/>
    </row>
    <row r="7909" spans="1:50" s="13" customFormat="1" ht="15" hidden="1" customHeight="1" x14ac:dyDescent="0.2">
      <c r="A7909" s="7" t="s">
        <v>28897</v>
      </c>
      <c r="B7909" s="3" t="s">
        <v>28551</v>
      </c>
      <c r="C7909" s="85" t="s">
        <v>7939</v>
      </c>
      <c r="D7909" s="85" t="s">
        <v>13090</v>
      </c>
      <c r="E7909" s="202" t="s">
        <v>7951</v>
      </c>
      <c r="F7909" s="85" t="s">
        <v>55</v>
      </c>
      <c r="G7909" s="85" t="s">
        <v>57</v>
      </c>
      <c r="H7909" s="85" t="s">
        <v>20690</v>
      </c>
      <c r="I7909" s="3" t="s">
        <v>7970</v>
      </c>
      <c r="J7909" s="85" t="s">
        <v>4447</v>
      </c>
      <c r="K7909" s="1" t="s">
        <v>4500</v>
      </c>
      <c r="L7909" s="3"/>
      <c r="M7909" s="3"/>
      <c r="N7909" s="41" t="s">
        <v>28552</v>
      </c>
      <c r="O7909" s="87">
        <v>0</v>
      </c>
      <c r="P7909" s="87">
        <v>0</v>
      </c>
      <c r="Q7909" s="87">
        <v>0</v>
      </c>
      <c r="R7909" s="87">
        <v>0</v>
      </c>
      <c r="S7909" s="87"/>
      <c r="T7909" s="87"/>
      <c r="U7909" s="85" t="s">
        <v>112</v>
      </c>
      <c r="V7909" s="179"/>
      <c r="W7909" s="7"/>
      <c r="X7909" s="3"/>
      <c r="Y7909" s="3"/>
      <c r="Z7909" s="211">
        <v>40515</v>
      </c>
      <c r="AA7909" s="11"/>
      <c r="AB7909" s="123" t="s">
        <v>7939</v>
      </c>
      <c r="AC7909" s="124"/>
      <c r="AD7909" s="41"/>
      <c r="AE7909" s="41"/>
      <c r="AF7909" s="191"/>
      <c r="AG7909" s="41"/>
      <c r="AH7909" s="41" t="s">
        <v>8024</v>
      </c>
      <c r="AI7909" s="80" t="s">
        <v>6</v>
      </c>
      <c r="AJ7909" s="41"/>
      <c r="AK7909" s="3"/>
      <c r="AL7909" s="85"/>
      <c r="AM7909" s="151" t="s">
        <v>28169</v>
      </c>
      <c r="AN7909" s="15"/>
      <c r="AO7909" s="166"/>
      <c r="AP7909" s="5">
        <f t="shared" si="124"/>
        <v>0</v>
      </c>
      <c r="AQ7909" s="16"/>
      <c r="AR7909" s="205">
        <v>1</v>
      </c>
      <c r="AS7909" s="16"/>
      <c r="AT7909" s="16"/>
      <c r="AU7909" s="16"/>
      <c r="AV7909" s="16"/>
      <c r="AW7909" s="16"/>
      <c r="AX7909" s="16"/>
    </row>
    <row r="7910" spans="1:50" s="13" customFormat="1" ht="15" hidden="1" customHeight="1" x14ac:dyDescent="0.2">
      <c r="A7910" s="7" t="s">
        <v>28898</v>
      </c>
      <c r="B7910" s="3" t="s">
        <v>28553</v>
      </c>
      <c r="C7910" s="85" t="s">
        <v>7939</v>
      </c>
      <c r="D7910" s="85" t="s">
        <v>13090</v>
      </c>
      <c r="E7910" s="202" t="s">
        <v>7951</v>
      </c>
      <c r="F7910" s="85" t="s">
        <v>14</v>
      </c>
      <c r="G7910" s="85" t="s">
        <v>17</v>
      </c>
      <c r="H7910" s="85" t="s">
        <v>20690</v>
      </c>
      <c r="I7910" s="3" t="s">
        <v>16872</v>
      </c>
      <c r="J7910" s="85" t="s">
        <v>4400</v>
      </c>
      <c r="K7910" s="7" t="s">
        <v>3838</v>
      </c>
      <c r="L7910" s="3"/>
      <c r="M7910" s="3"/>
      <c r="N7910" s="41" t="s">
        <v>28554</v>
      </c>
      <c r="O7910" s="87">
        <v>0</v>
      </c>
      <c r="P7910" s="87">
        <v>0</v>
      </c>
      <c r="Q7910" s="87">
        <v>0</v>
      </c>
      <c r="R7910" s="87">
        <v>0</v>
      </c>
      <c r="S7910" s="87"/>
      <c r="T7910" s="87"/>
      <c r="U7910" s="85" t="s">
        <v>112</v>
      </c>
      <c r="V7910" s="179"/>
      <c r="W7910" s="7"/>
      <c r="X7910" s="3"/>
      <c r="Y7910" s="3"/>
      <c r="Z7910" s="146">
        <v>21140</v>
      </c>
      <c r="AA7910" s="11"/>
      <c r="AB7910" s="123" t="s">
        <v>7939</v>
      </c>
      <c r="AC7910" s="124"/>
      <c r="AD7910" s="41"/>
      <c r="AE7910" s="41"/>
      <c r="AF7910" s="191"/>
      <c r="AG7910" s="41"/>
      <c r="AH7910" s="41" t="s">
        <v>16608</v>
      </c>
      <c r="AI7910" s="80" t="s">
        <v>6</v>
      </c>
      <c r="AJ7910" s="41"/>
      <c r="AK7910" s="3"/>
      <c r="AL7910" s="85"/>
      <c r="AM7910" s="151" t="s">
        <v>28169</v>
      </c>
      <c r="AN7910" s="15"/>
      <c r="AO7910" s="166"/>
      <c r="AP7910" s="5">
        <f t="shared" si="124"/>
        <v>0</v>
      </c>
      <c r="AQ7910" s="16"/>
      <c r="AR7910" s="205">
        <v>1</v>
      </c>
      <c r="AS7910" s="16"/>
      <c r="AT7910" s="16"/>
      <c r="AU7910" s="16"/>
      <c r="AV7910" s="16"/>
      <c r="AW7910" s="16"/>
      <c r="AX7910" s="16"/>
    </row>
    <row r="7911" spans="1:50" s="13" customFormat="1" ht="15" hidden="1" customHeight="1" x14ac:dyDescent="0.2">
      <c r="A7911" s="7" t="s">
        <v>11563</v>
      </c>
      <c r="B7911" s="3" t="s">
        <v>11564</v>
      </c>
      <c r="C7911" s="85" t="s">
        <v>7939</v>
      </c>
      <c r="D7911" s="85" t="s">
        <v>13090</v>
      </c>
      <c r="E7911" s="202" t="s">
        <v>154</v>
      </c>
      <c r="F7911" s="85" t="s">
        <v>55</v>
      </c>
      <c r="G7911" s="85" t="s">
        <v>63</v>
      </c>
      <c r="H7911" s="85" t="s">
        <v>20690</v>
      </c>
      <c r="I7911" s="3" t="s">
        <v>4564</v>
      </c>
      <c r="J7911" s="85" t="s">
        <v>4400</v>
      </c>
      <c r="K7911" s="7" t="s">
        <v>4422</v>
      </c>
      <c r="L7911" s="3"/>
      <c r="M7911" s="3"/>
      <c r="N7911" s="41" t="s">
        <v>11565</v>
      </c>
      <c r="O7911" s="87">
        <v>50859</v>
      </c>
      <c r="P7911" s="87">
        <v>24192</v>
      </c>
      <c r="Q7911" s="87">
        <v>26667</v>
      </c>
      <c r="R7911" s="87">
        <v>0</v>
      </c>
      <c r="S7911" s="87"/>
      <c r="T7911" s="87"/>
      <c r="U7911" s="85">
        <v>2007</v>
      </c>
      <c r="V7911" s="179"/>
      <c r="W7911" s="7"/>
      <c r="X7911" s="3"/>
      <c r="Y7911" s="3"/>
      <c r="Z7911" s="146">
        <v>31758</v>
      </c>
      <c r="AA7911" s="11"/>
      <c r="AB7911" s="123" t="s">
        <v>7939</v>
      </c>
      <c r="AC7911" s="124"/>
      <c r="AD7911" s="41"/>
      <c r="AE7911" s="41"/>
      <c r="AF7911" s="191">
        <v>43927</v>
      </c>
      <c r="AG7911" s="41"/>
      <c r="AH7911" s="41" t="s">
        <v>8024</v>
      </c>
      <c r="AI7911" s="80" t="s">
        <v>6</v>
      </c>
      <c r="AJ7911" s="41"/>
      <c r="AK7911" s="3"/>
      <c r="AL7911" s="85"/>
      <c r="AM7911" s="151" t="s">
        <v>19998</v>
      </c>
      <c r="AN7911" s="15"/>
      <c r="AO7911" s="166"/>
      <c r="AP7911" s="5">
        <f t="shared" si="124"/>
        <v>0</v>
      </c>
      <c r="AQ7911" s="16"/>
      <c r="AR7911" s="205">
        <v>1</v>
      </c>
      <c r="AS7911" s="16"/>
      <c r="AT7911" s="16"/>
      <c r="AU7911" s="16"/>
      <c r="AV7911" s="16"/>
      <c r="AW7911" s="16"/>
      <c r="AX7911" s="16"/>
    </row>
    <row r="7912" spans="1:50" s="13" customFormat="1" ht="15" hidden="1" customHeight="1" x14ac:dyDescent="0.2">
      <c r="A7912" s="7" t="s">
        <v>28899</v>
      </c>
      <c r="B7912" s="3" t="s">
        <v>28555</v>
      </c>
      <c r="C7912" s="85" t="s">
        <v>7939</v>
      </c>
      <c r="D7912" s="85" t="s">
        <v>13090</v>
      </c>
      <c r="E7912" s="202" t="s">
        <v>7951</v>
      </c>
      <c r="F7912" s="85" t="s">
        <v>34</v>
      </c>
      <c r="G7912" s="85" t="s">
        <v>35</v>
      </c>
      <c r="H7912" s="85" t="s">
        <v>20688</v>
      </c>
      <c r="I7912" s="7" t="s">
        <v>8125</v>
      </c>
      <c r="J7912" s="85" t="s">
        <v>124</v>
      </c>
      <c r="K7912" s="7" t="s">
        <v>125</v>
      </c>
      <c r="L7912" s="3"/>
      <c r="M7912" s="3"/>
      <c r="N7912" s="41" t="s">
        <v>28556</v>
      </c>
      <c r="O7912" s="87">
        <v>0</v>
      </c>
      <c r="P7912" s="87">
        <v>0</v>
      </c>
      <c r="Q7912" s="87">
        <v>0</v>
      </c>
      <c r="R7912" s="87">
        <v>0</v>
      </c>
      <c r="S7912" s="87"/>
      <c r="T7912" s="87"/>
      <c r="U7912" s="85" t="s">
        <v>112</v>
      </c>
      <c r="V7912" s="179"/>
      <c r="W7912" s="7"/>
      <c r="X7912" s="3"/>
      <c r="Y7912" s="3"/>
      <c r="Z7912" s="146">
        <v>810396</v>
      </c>
      <c r="AA7912" s="11"/>
      <c r="AB7912" s="123" t="s">
        <v>7939</v>
      </c>
      <c r="AC7912" s="124"/>
      <c r="AD7912" s="41"/>
      <c r="AE7912" s="41"/>
      <c r="AF7912" s="191"/>
      <c r="AG7912" s="41"/>
      <c r="AH7912" s="41" t="s">
        <v>7952</v>
      </c>
      <c r="AI7912" s="80" t="s">
        <v>6</v>
      </c>
      <c r="AJ7912" s="41"/>
      <c r="AK7912" s="3"/>
      <c r="AL7912" s="85"/>
      <c r="AM7912" s="151" t="s">
        <v>28169</v>
      </c>
      <c r="AN7912" s="15"/>
      <c r="AO7912" s="166"/>
      <c r="AP7912" s="5">
        <f t="shared" si="124"/>
        <v>0</v>
      </c>
      <c r="AQ7912" s="16"/>
      <c r="AR7912" s="205">
        <v>1</v>
      </c>
      <c r="AS7912" s="16"/>
      <c r="AT7912" s="16"/>
      <c r="AU7912" s="16"/>
      <c r="AV7912" s="16"/>
      <c r="AW7912" s="16"/>
      <c r="AX7912" s="16"/>
    </row>
    <row r="7913" spans="1:50" s="13" customFormat="1" ht="15" hidden="1" customHeight="1" x14ac:dyDescent="0.2">
      <c r="A7913" s="7" t="s">
        <v>28900</v>
      </c>
      <c r="B7913" s="3" t="s">
        <v>28557</v>
      </c>
      <c r="C7913" s="85" t="s">
        <v>7939</v>
      </c>
      <c r="D7913" s="85" t="s">
        <v>13090</v>
      </c>
      <c r="E7913" s="202" t="s">
        <v>8031</v>
      </c>
      <c r="F7913" s="85" t="s">
        <v>64</v>
      </c>
      <c r="G7913" s="85" t="s">
        <v>25139</v>
      </c>
      <c r="H7913" s="85" t="s">
        <v>20690</v>
      </c>
      <c r="I7913" s="3" t="s">
        <v>10086</v>
      </c>
      <c r="J7913" s="85" t="s">
        <v>124</v>
      </c>
      <c r="K7913" s="7" t="s">
        <v>125</v>
      </c>
      <c r="L7913" s="3"/>
      <c r="M7913" s="3"/>
      <c r="N7913" s="41" t="s">
        <v>28558</v>
      </c>
      <c r="O7913" s="87">
        <v>0</v>
      </c>
      <c r="P7913" s="87">
        <v>0</v>
      </c>
      <c r="Q7913" s="87">
        <v>0</v>
      </c>
      <c r="R7913" s="87">
        <v>0</v>
      </c>
      <c r="S7913" s="87"/>
      <c r="T7913" s="87"/>
      <c r="U7913" s="85" t="s">
        <v>112</v>
      </c>
      <c r="V7913" s="179"/>
      <c r="W7913" s="7"/>
      <c r="X7913" s="3"/>
      <c r="Y7913" s="3"/>
      <c r="Z7913" s="146">
        <v>2654</v>
      </c>
      <c r="AA7913" s="11"/>
      <c r="AB7913" s="123" t="s">
        <v>7939</v>
      </c>
      <c r="AC7913" s="124"/>
      <c r="AD7913" s="41"/>
      <c r="AE7913" s="41"/>
      <c r="AF7913" s="191"/>
      <c r="AG7913" s="41"/>
      <c r="AH7913" s="41" t="s">
        <v>7967</v>
      </c>
      <c r="AI7913" s="80" t="s">
        <v>6</v>
      </c>
      <c r="AJ7913" s="41"/>
      <c r="AK7913" s="3"/>
      <c r="AL7913" s="85"/>
      <c r="AM7913" s="151" t="s">
        <v>28169</v>
      </c>
      <c r="AN7913" s="15"/>
      <c r="AO7913" s="166"/>
      <c r="AP7913" s="5">
        <f t="shared" si="124"/>
        <v>0</v>
      </c>
      <c r="AQ7913" s="16"/>
      <c r="AR7913" s="205">
        <v>1</v>
      </c>
      <c r="AS7913" s="16"/>
      <c r="AT7913" s="16"/>
      <c r="AU7913" s="16"/>
      <c r="AV7913" s="16"/>
      <c r="AW7913" s="16"/>
      <c r="AX7913" s="16"/>
    </row>
    <row r="7914" spans="1:50" s="13" customFormat="1" ht="15" hidden="1" customHeight="1" x14ac:dyDescent="0.2">
      <c r="A7914" s="7" t="s">
        <v>28901</v>
      </c>
      <c r="B7914" s="3" t="s">
        <v>28559</v>
      </c>
      <c r="C7914" s="85" t="s">
        <v>7939</v>
      </c>
      <c r="D7914" s="85" t="s">
        <v>13090</v>
      </c>
      <c r="E7914" s="202" t="s">
        <v>7951</v>
      </c>
      <c r="F7914" s="85" t="s">
        <v>34</v>
      </c>
      <c r="G7914" s="85" t="s">
        <v>35</v>
      </c>
      <c r="H7914" s="85" t="s">
        <v>20688</v>
      </c>
      <c r="I7914" s="7" t="s">
        <v>8854</v>
      </c>
      <c r="J7914" s="85" t="s">
        <v>4400</v>
      </c>
      <c r="K7914" s="7" t="s">
        <v>3838</v>
      </c>
      <c r="L7914" s="3"/>
      <c r="M7914" s="3"/>
      <c r="N7914" s="41" t="s">
        <v>7950</v>
      </c>
      <c r="O7914" s="87">
        <v>0</v>
      </c>
      <c r="P7914" s="87">
        <v>0</v>
      </c>
      <c r="Q7914" s="87">
        <v>0</v>
      </c>
      <c r="R7914" s="87">
        <v>0</v>
      </c>
      <c r="S7914" s="87"/>
      <c r="T7914" s="87"/>
      <c r="U7914" s="85" t="s">
        <v>112</v>
      </c>
      <c r="V7914" s="179"/>
      <c r="W7914" s="7"/>
      <c r="X7914" s="3"/>
      <c r="Y7914" s="3"/>
      <c r="Z7914" s="146">
        <v>6465</v>
      </c>
      <c r="AA7914" s="11"/>
      <c r="AB7914" s="123" t="s">
        <v>7939</v>
      </c>
      <c r="AC7914" s="124"/>
      <c r="AD7914" s="41"/>
      <c r="AE7914" s="41"/>
      <c r="AF7914" s="191"/>
      <c r="AG7914" s="41"/>
      <c r="AH7914" s="41" t="s">
        <v>7952</v>
      </c>
      <c r="AI7914" s="80" t="s">
        <v>6</v>
      </c>
      <c r="AJ7914" s="41"/>
      <c r="AK7914" s="3"/>
      <c r="AL7914" s="85"/>
      <c r="AM7914" s="151" t="s">
        <v>28169</v>
      </c>
      <c r="AN7914" s="15"/>
      <c r="AO7914" s="166"/>
      <c r="AP7914" s="5">
        <f t="shared" si="124"/>
        <v>0</v>
      </c>
      <c r="AQ7914" s="16"/>
      <c r="AR7914" s="205">
        <v>1</v>
      </c>
      <c r="AS7914" s="16"/>
      <c r="AT7914" s="16"/>
      <c r="AU7914" s="16"/>
      <c r="AV7914" s="16"/>
      <c r="AW7914" s="16"/>
      <c r="AX7914" s="16"/>
    </row>
    <row r="7915" spans="1:50" s="13" customFormat="1" ht="15" hidden="1" customHeight="1" x14ac:dyDescent="0.2">
      <c r="A7915" s="7" t="s">
        <v>11566</v>
      </c>
      <c r="B7915" s="3" t="s">
        <v>11567</v>
      </c>
      <c r="C7915" s="85" t="s">
        <v>7939</v>
      </c>
      <c r="D7915" s="85" t="s">
        <v>13090</v>
      </c>
      <c r="E7915" s="202" t="s">
        <v>154</v>
      </c>
      <c r="F7915" s="85" t="s">
        <v>55</v>
      </c>
      <c r="G7915" s="85" t="s">
        <v>57</v>
      </c>
      <c r="H7915" s="85" t="s">
        <v>20690</v>
      </c>
      <c r="I7915" s="3" t="s">
        <v>4564</v>
      </c>
      <c r="J7915" s="85" t="s">
        <v>4400</v>
      </c>
      <c r="K7915" s="7" t="s">
        <v>4422</v>
      </c>
      <c r="L7915" s="3"/>
      <c r="M7915" s="3"/>
      <c r="N7915" s="41" t="s">
        <v>11568</v>
      </c>
      <c r="O7915" s="87">
        <v>181772</v>
      </c>
      <c r="P7915" s="87">
        <v>181772</v>
      </c>
      <c r="Q7915" s="87">
        <v>0</v>
      </c>
      <c r="R7915" s="87">
        <v>0</v>
      </c>
      <c r="S7915" s="87"/>
      <c r="T7915" s="87"/>
      <c r="U7915" s="85">
        <v>2006</v>
      </c>
      <c r="V7915" s="179"/>
      <c r="W7915" s="7"/>
      <c r="X7915" s="3"/>
      <c r="Y7915" s="3"/>
      <c r="Z7915" s="146">
        <v>177575</v>
      </c>
      <c r="AA7915" s="11"/>
      <c r="AB7915" s="123" t="s">
        <v>7939</v>
      </c>
      <c r="AC7915" s="124"/>
      <c r="AD7915" s="41"/>
      <c r="AE7915" s="41"/>
      <c r="AF7915" s="191">
        <v>43927</v>
      </c>
      <c r="AG7915" s="41"/>
      <c r="AH7915" s="41" t="s">
        <v>8024</v>
      </c>
      <c r="AI7915" s="80" t="s">
        <v>6</v>
      </c>
      <c r="AJ7915" s="41"/>
      <c r="AK7915" s="3"/>
      <c r="AL7915" s="85"/>
      <c r="AM7915" s="151" t="s">
        <v>19998</v>
      </c>
      <c r="AN7915" s="15"/>
      <c r="AO7915" s="166"/>
      <c r="AP7915" s="5">
        <f t="shared" si="124"/>
        <v>0</v>
      </c>
      <c r="AQ7915" s="16"/>
      <c r="AR7915" s="205">
        <v>1</v>
      </c>
      <c r="AS7915" s="16"/>
      <c r="AT7915" s="16"/>
      <c r="AU7915" s="16"/>
      <c r="AV7915" s="16"/>
      <c r="AW7915" s="16"/>
      <c r="AX7915" s="16"/>
    </row>
    <row r="7916" spans="1:50" s="13" customFormat="1" ht="15" hidden="1" customHeight="1" x14ac:dyDescent="0.2">
      <c r="A7916" s="7" t="s">
        <v>11569</v>
      </c>
      <c r="B7916" s="3" t="s">
        <v>11570</v>
      </c>
      <c r="C7916" s="85" t="s">
        <v>7939</v>
      </c>
      <c r="D7916" s="85" t="s">
        <v>13090</v>
      </c>
      <c r="E7916" s="202" t="s">
        <v>154</v>
      </c>
      <c r="F7916" s="85" t="s">
        <v>55</v>
      </c>
      <c r="G7916" s="85" t="s">
        <v>57</v>
      </c>
      <c r="H7916" s="85" t="s">
        <v>20690</v>
      </c>
      <c r="I7916" s="3" t="s">
        <v>4564</v>
      </c>
      <c r="J7916" s="85" t="s">
        <v>4400</v>
      </c>
      <c r="K7916" s="7" t="s">
        <v>4422</v>
      </c>
      <c r="L7916" s="3"/>
      <c r="M7916" s="3"/>
      <c r="N7916" s="41" t="s">
        <v>11571</v>
      </c>
      <c r="O7916" s="87">
        <v>0</v>
      </c>
      <c r="P7916" s="87">
        <v>0</v>
      </c>
      <c r="Q7916" s="87">
        <v>0</v>
      </c>
      <c r="R7916" s="87">
        <v>0</v>
      </c>
      <c r="S7916" s="87"/>
      <c r="T7916" s="87"/>
      <c r="U7916" s="85" t="s">
        <v>112</v>
      </c>
      <c r="V7916" s="179"/>
      <c r="W7916" s="7"/>
      <c r="X7916" s="3"/>
      <c r="Y7916" s="3"/>
      <c r="Z7916" s="146">
        <v>177335</v>
      </c>
      <c r="AA7916" s="11"/>
      <c r="AB7916" s="123" t="s">
        <v>7939</v>
      </c>
      <c r="AC7916" s="124"/>
      <c r="AD7916" s="41"/>
      <c r="AE7916" s="41"/>
      <c r="AF7916" s="191">
        <v>43927</v>
      </c>
      <c r="AG7916" s="41"/>
      <c r="AH7916" s="41" t="s">
        <v>8024</v>
      </c>
      <c r="AI7916" s="80" t="s">
        <v>6</v>
      </c>
      <c r="AJ7916" s="41"/>
      <c r="AK7916" s="3"/>
      <c r="AL7916" s="85"/>
      <c r="AM7916" s="151" t="s">
        <v>19998</v>
      </c>
      <c r="AN7916" s="15"/>
      <c r="AO7916" s="166"/>
      <c r="AP7916" s="5">
        <f t="shared" si="124"/>
        <v>0</v>
      </c>
      <c r="AQ7916" s="16"/>
      <c r="AR7916" s="205">
        <v>1</v>
      </c>
      <c r="AS7916" s="16"/>
      <c r="AT7916" s="16"/>
      <c r="AU7916" s="16"/>
      <c r="AV7916" s="16"/>
      <c r="AW7916" s="16"/>
      <c r="AX7916" s="16"/>
    </row>
    <row r="7917" spans="1:50" s="13" customFormat="1" ht="15" hidden="1" customHeight="1" x14ac:dyDescent="0.2">
      <c r="A7917" s="7" t="s">
        <v>28902</v>
      </c>
      <c r="B7917" s="3" t="s">
        <v>28560</v>
      </c>
      <c r="C7917" s="85" t="s">
        <v>7939</v>
      </c>
      <c r="D7917" s="85" t="s">
        <v>13090</v>
      </c>
      <c r="E7917" s="202" t="s">
        <v>7951</v>
      </c>
      <c r="F7917" s="85" t="s">
        <v>55</v>
      </c>
      <c r="G7917" s="85" t="s">
        <v>60</v>
      </c>
      <c r="H7917" s="85" t="s">
        <v>20690</v>
      </c>
      <c r="I7917" s="3" t="s">
        <v>22111</v>
      </c>
      <c r="J7917" s="85" t="s">
        <v>4447</v>
      </c>
      <c r="K7917" s="7" t="s">
        <v>4988</v>
      </c>
      <c r="L7917" s="3"/>
      <c r="M7917" s="3"/>
      <c r="N7917" s="41" t="s">
        <v>28561</v>
      </c>
      <c r="O7917" s="87">
        <v>0</v>
      </c>
      <c r="P7917" s="87">
        <v>0</v>
      </c>
      <c r="Q7917" s="87">
        <v>0</v>
      </c>
      <c r="R7917" s="87">
        <v>0</v>
      </c>
      <c r="S7917" s="87"/>
      <c r="T7917" s="87"/>
      <c r="U7917" s="85" t="s">
        <v>112</v>
      </c>
      <c r="V7917" s="179"/>
      <c r="W7917" s="7"/>
      <c r="X7917" s="3"/>
      <c r="Y7917" s="3"/>
      <c r="Z7917" s="146">
        <v>13062</v>
      </c>
      <c r="AA7917" s="11"/>
      <c r="AB7917" s="123" t="s">
        <v>7939</v>
      </c>
      <c r="AC7917" s="124"/>
      <c r="AD7917" s="41"/>
      <c r="AE7917" s="41"/>
      <c r="AF7917" s="191"/>
      <c r="AG7917" s="41"/>
      <c r="AH7917" s="41" t="s">
        <v>8024</v>
      </c>
      <c r="AI7917" s="80" t="s">
        <v>6</v>
      </c>
      <c r="AJ7917" s="41"/>
      <c r="AK7917" s="3"/>
      <c r="AL7917" s="85"/>
      <c r="AM7917" s="151" t="s">
        <v>28169</v>
      </c>
      <c r="AN7917" s="15"/>
      <c r="AO7917" s="166"/>
      <c r="AP7917" s="5">
        <f t="shared" si="124"/>
        <v>0</v>
      </c>
      <c r="AQ7917" s="16"/>
      <c r="AR7917" s="205">
        <v>1</v>
      </c>
      <c r="AS7917" s="16"/>
      <c r="AT7917" s="16"/>
      <c r="AU7917" s="16"/>
      <c r="AV7917" s="16"/>
      <c r="AW7917" s="16"/>
      <c r="AX7917" s="16"/>
    </row>
    <row r="7918" spans="1:50" s="13" customFormat="1" ht="15" hidden="1" customHeight="1" x14ac:dyDescent="0.2">
      <c r="A7918" s="7" t="s">
        <v>28903</v>
      </c>
      <c r="B7918" s="3" t="s">
        <v>28562</v>
      </c>
      <c r="C7918" s="85" t="s">
        <v>7939</v>
      </c>
      <c r="D7918" s="85" t="s">
        <v>13090</v>
      </c>
      <c r="E7918" s="202" t="s">
        <v>7951</v>
      </c>
      <c r="F7918" s="85" t="s">
        <v>68</v>
      </c>
      <c r="G7918" s="85" t="s">
        <v>71</v>
      </c>
      <c r="H7918" s="85" t="s">
        <v>20690</v>
      </c>
      <c r="I7918" s="3" t="s">
        <v>9079</v>
      </c>
      <c r="J7918" s="85" t="s">
        <v>4400</v>
      </c>
      <c r="K7918" s="7" t="s">
        <v>4422</v>
      </c>
      <c r="L7918" s="3"/>
      <c r="M7918" s="3"/>
      <c r="N7918" s="41" t="s">
        <v>28563</v>
      </c>
      <c r="O7918" s="87">
        <v>0</v>
      </c>
      <c r="P7918" s="87">
        <v>0</v>
      </c>
      <c r="Q7918" s="87">
        <v>0</v>
      </c>
      <c r="R7918" s="87">
        <v>0</v>
      </c>
      <c r="S7918" s="87"/>
      <c r="T7918" s="87"/>
      <c r="U7918" s="85" t="s">
        <v>112</v>
      </c>
      <c r="V7918" s="179"/>
      <c r="W7918" s="7"/>
      <c r="X7918" s="3"/>
      <c r="Y7918" s="3"/>
      <c r="Z7918" s="146">
        <v>370000</v>
      </c>
      <c r="AA7918" s="11"/>
      <c r="AB7918" s="123" t="s">
        <v>7939</v>
      </c>
      <c r="AC7918" s="124"/>
      <c r="AD7918" s="41"/>
      <c r="AE7918" s="41"/>
      <c r="AF7918" s="191"/>
      <c r="AG7918" s="41"/>
      <c r="AH7918" s="41" t="s">
        <v>16608</v>
      </c>
      <c r="AI7918" s="80" t="s">
        <v>6</v>
      </c>
      <c r="AJ7918" s="41"/>
      <c r="AK7918" s="3"/>
      <c r="AL7918" s="85"/>
      <c r="AM7918" s="151" t="s">
        <v>28169</v>
      </c>
      <c r="AN7918" s="15"/>
      <c r="AO7918" s="166"/>
      <c r="AP7918" s="5">
        <f t="shared" si="124"/>
        <v>0</v>
      </c>
      <c r="AQ7918" s="16"/>
      <c r="AR7918" s="205">
        <v>1</v>
      </c>
      <c r="AS7918" s="16"/>
      <c r="AT7918" s="16"/>
      <c r="AU7918" s="16"/>
      <c r="AV7918" s="16"/>
      <c r="AW7918" s="16"/>
      <c r="AX7918" s="16"/>
    </row>
    <row r="7919" spans="1:50" s="13" customFormat="1" ht="15" hidden="1" customHeight="1" x14ac:dyDescent="0.2">
      <c r="A7919" s="7" t="s">
        <v>28904</v>
      </c>
      <c r="B7919" s="3" t="s">
        <v>28564</v>
      </c>
      <c r="C7919" s="85" t="s">
        <v>7939</v>
      </c>
      <c r="D7919" s="85" t="s">
        <v>13090</v>
      </c>
      <c r="E7919" s="202" t="s">
        <v>8031</v>
      </c>
      <c r="F7919" s="85" t="s">
        <v>34</v>
      </c>
      <c r="G7919" s="85" t="s">
        <v>38</v>
      </c>
      <c r="H7919" s="85" t="s">
        <v>20690</v>
      </c>
      <c r="I7919" s="3" t="s">
        <v>8554</v>
      </c>
      <c r="J7919" s="85" t="s">
        <v>124</v>
      </c>
      <c r="K7919" s="7" t="s">
        <v>6241</v>
      </c>
      <c r="L7919" s="3"/>
      <c r="M7919" s="3"/>
      <c r="N7919" s="41" t="s">
        <v>28565</v>
      </c>
      <c r="O7919" s="87">
        <v>0</v>
      </c>
      <c r="P7919" s="87">
        <v>0</v>
      </c>
      <c r="Q7919" s="87">
        <v>0</v>
      </c>
      <c r="R7919" s="87">
        <v>0</v>
      </c>
      <c r="S7919" s="87"/>
      <c r="T7919" s="87"/>
      <c r="U7919" s="85" t="s">
        <v>112</v>
      </c>
      <c r="V7919" s="179"/>
      <c r="W7919" s="7"/>
      <c r="X7919" s="3"/>
      <c r="Y7919" s="3"/>
      <c r="Z7919" s="146">
        <v>59733</v>
      </c>
      <c r="AA7919" s="11"/>
      <c r="AB7919" s="123" t="s">
        <v>7939</v>
      </c>
      <c r="AC7919" s="124"/>
      <c r="AD7919" s="41"/>
      <c r="AE7919" s="41"/>
      <c r="AF7919" s="191"/>
      <c r="AG7919" s="41"/>
      <c r="AH7919" s="41" t="s">
        <v>7952</v>
      </c>
      <c r="AI7919" s="80" t="s">
        <v>6</v>
      </c>
      <c r="AJ7919" s="41"/>
      <c r="AK7919" s="3"/>
      <c r="AL7919" s="85"/>
      <c r="AM7919" s="151" t="s">
        <v>28169</v>
      </c>
      <c r="AN7919" s="15"/>
      <c r="AO7919" s="166"/>
      <c r="AP7919" s="5">
        <f t="shared" si="124"/>
        <v>0</v>
      </c>
      <c r="AQ7919" s="16"/>
      <c r="AR7919" s="205">
        <v>1</v>
      </c>
      <c r="AS7919" s="16"/>
      <c r="AT7919" s="16"/>
      <c r="AU7919" s="16"/>
      <c r="AV7919" s="16"/>
      <c r="AW7919" s="16"/>
      <c r="AX7919" s="16"/>
    </row>
    <row r="7920" spans="1:50" s="13" customFormat="1" ht="15" hidden="1" customHeight="1" x14ac:dyDescent="0.2">
      <c r="A7920" s="7" t="s">
        <v>28905</v>
      </c>
      <c r="B7920" s="3" t="s">
        <v>28566</v>
      </c>
      <c r="C7920" s="85" t="s">
        <v>7939</v>
      </c>
      <c r="D7920" s="85" t="s">
        <v>13090</v>
      </c>
      <c r="E7920" s="202" t="s">
        <v>8031</v>
      </c>
      <c r="F7920" s="85" t="s">
        <v>68</v>
      </c>
      <c r="G7920" s="85" t="s">
        <v>71</v>
      </c>
      <c r="H7920" s="85" t="s">
        <v>20690</v>
      </c>
      <c r="I7920" s="3" t="s">
        <v>9079</v>
      </c>
      <c r="J7920" s="85" t="s">
        <v>4406</v>
      </c>
      <c r="K7920" s="7" t="s">
        <v>4407</v>
      </c>
      <c r="L7920" s="3"/>
      <c r="M7920" s="3"/>
      <c r="N7920" s="41" t="s">
        <v>28567</v>
      </c>
      <c r="O7920" s="87">
        <v>0</v>
      </c>
      <c r="P7920" s="87">
        <v>0</v>
      </c>
      <c r="Q7920" s="87">
        <v>0</v>
      </c>
      <c r="R7920" s="87">
        <v>0</v>
      </c>
      <c r="S7920" s="87"/>
      <c r="T7920" s="87"/>
      <c r="U7920" s="85" t="s">
        <v>112</v>
      </c>
      <c r="V7920" s="179"/>
      <c r="W7920" s="7"/>
      <c r="X7920" s="3"/>
      <c r="Y7920" s="3"/>
      <c r="Z7920" s="146">
        <v>179234</v>
      </c>
      <c r="AA7920" s="11"/>
      <c r="AB7920" s="123" t="s">
        <v>7939</v>
      </c>
      <c r="AC7920" s="124"/>
      <c r="AD7920" s="41"/>
      <c r="AE7920" s="41"/>
      <c r="AF7920" s="191"/>
      <c r="AG7920" s="41"/>
      <c r="AH7920" s="41" t="s">
        <v>16608</v>
      </c>
      <c r="AI7920" s="80" t="s">
        <v>6</v>
      </c>
      <c r="AJ7920" s="41"/>
      <c r="AK7920" s="3"/>
      <c r="AL7920" s="85"/>
      <c r="AM7920" s="151" t="s">
        <v>28169</v>
      </c>
      <c r="AN7920" s="15"/>
      <c r="AO7920" s="166"/>
      <c r="AP7920" s="5">
        <f t="shared" si="124"/>
        <v>0</v>
      </c>
      <c r="AQ7920" s="16"/>
      <c r="AR7920" s="205">
        <v>1</v>
      </c>
      <c r="AS7920" s="16"/>
      <c r="AT7920" s="16"/>
      <c r="AU7920" s="16"/>
      <c r="AV7920" s="16"/>
      <c r="AW7920" s="16"/>
      <c r="AX7920" s="16"/>
    </row>
    <row r="7921" spans="1:50" s="13" customFormat="1" ht="15" hidden="1" customHeight="1" x14ac:dyDescent="0.2">
      <c r="A7921" s="7" t="s">
        <v>28906</v>
      </c>
      <c r="B7921" s="3" t="s">
        <v>28568</v>
      </c>
      <c r="C7921" s="85" t="s">
        <v>7939</v>
      </c>
      <c r="D7921" s="85" t="s">
        <v>13090</v>
      </c>
      <c r="E7921" s="202" t="s">
        <v>7951</v>
      </c>
      <c r="F7921" s="85" t="s">
        <v>68</v>
      </c>
      <c r="G7921" s="85" t="s">
        <v>69</v>
      </c>
      <c r="H7921" s="85" t="s">
        <v>20690</v>
      </c>
      <c r="I7921" s="3" t="s">
        <v>9452</v>
      </c>
      <c r="J7921" s="85" t="s">
        <v>4400</v>
      </c>
      <c r="K7921" s="7" t="s">
        <v>4422</v>
      </c>
      <c r="L7921" s="3"/>
      <c r="M7921" s="3"/>
      <c r="N7921" s="41" t="s">
        <v>28569</v>
      </c>
      <c r="O7921" s="87">
        <v>0</v>
      </c>
      <c r="P7921" s="87">
        <v>0</v>
      </c>
      <c r="Q7921" s="87">
        <v>0</v>
      </c>
      <c r="R7921" s="87">
        <v>0</v>
      </c>
      <c r="S7921" s="87"/>
      <c r="T7921" s="87"/>
      <c r="U7921" s="85" t="s">
        <v>112</v>
      </c>
      <c r="V7921" s="179"/>
      <c r="W7921" s="7"/>
      <c r="X7921" s="3"/>
      <c r="Y7921" s="3"/>
      <c r="Z7921" s="146">
        <v>59514</v>
      </c>
      <c r="AA7921" s="11"/>
      <c r="AB7921" s="123" t="s">
        <v>7939</v>
      </c>
      <c r="AC7921" s="124"/>
      <c r="AD7921" s="41"/>
      <c r="AE7921" s="41"/>
      <c r="AF7921" s="191"/>
      <c r="AG7921" s="41"/>
      <c r="AH7921" s="41" t="s">
        <v>21023</v>
      </c>
      <c r="AI7921" s="80" t="s">
        <v>6</v>
      </c>
      <c r="AJ7921" s="41"/>
      <c r="AK7921" s="3"/>
      <c r="AL7921" s="85"/>
      <c r="AM7921" s="151" t="s">
        <v>28169</v>
      </c>
      <c r="AN7921" s="15"/>
      <c r="AO7921" s="166"/>
      <c r="AP7921" s="5">
        <f t="shared" si="124"/>
        <v>0</v>
      </c>
      <c r="AQ7921" s="16"/>
      <c r="AR7921" s="205">
        <v>1</v>
      </c>
      <c r="AS7921" s="16"/>
      <c r="AT7921" s="16"/>
      <c r="AU7921" s="16"/>
      <c r="AV7921" s="16"/>
      <c r="AW7921" s="16"/>
      <c r="AX7921" s="16"/>
    </row>
    <row r="7922" spans="1:50" s="13" customFormat="1" ht="15" hidden="1" customHeight="1" x14ac:dyDescent="0.2">
      <c r="A7922" s="7" t="s">
        <v>28907</v>
      </c>
      <c r="B7922" s="3" t="s">
        <v>28570</v>
      </c>
      <c r="C7922" s="85" t="s">
        <v>7939</v>
      </c>
      <c r="D7922" s="85" t="s">
        <v>13090</v>
      </c>
      <c r="E7922" s="202" t="s">
        <v>7951</v>
      </c>
      <c r="F7922" s="85" t="s">
        <v>34</v>
      </c>
      <c r="G7922" s="85" t="s">
        <v>16219</v>
      </c>
      <c r="H7922" s="85" t="s">
        <v>20689</v>
      </c>
      <c r="I7922" s="3" t="s">
        <v>10268</v>
      </c>
      <c r="J7922" s="85" t="s">
        <v>4400</v>
      </c>
      <c r="K7922" s="7" t="s">
        <v>4422</v>
      </c>
      <c r="L7922" s="3"/>
      <c r="M7922" s="3"/>
      <c r="N7922" s="41" t="s">
        <v>28571</v>
      </c>
      <c r="O7922" s="87">
        <v>0</v>
      </c>
      <c r="P7922" s="87">
        <v>0</v>
      </c>
      <c r="Q7922" s="87">
        <v>0</v>
      </c>
      <c r="R7922" s="87">
        <v>0</v>
      </c>
      <c r="S7922" s="87"/>
      <c r="T7922" s="87"/>
      <c r="U7922" s="85" t="s">
        <v>112</v>
      </c>
      <c r="V7922" s="179"/>
      <c r="W7922" s="7"/>
      <c r="X7922" s="3"/>
      <c r="Y7922" s="3"/>
      <c r="Z7922" s="146">
        <v>125862</v>
      </c>
      <c r="AA7922" s="11"/>
      <c r="AB7922" s="123" t="s">
        <v>7939</v>
      </c>
      <c r="AC7922" s="124"/>
      <c r="AD7922" s="41"/>
      <c r="AE7922" s="41"/>
      <c r="AF7922" s="191"/>
      <c r="AG7922" s="41"/>
      <c r="AH7922" s="41" t="s">
        <v>7952</v>
      </c>
      <c r="AI7922" s="80" t="s">
        <v>6</v>
      </c>
      <c r="AJ7922" s="41"/>
      <c r="AK7922" s="3"/>
      <c r="AL7922" s="85"/>
      <c r="AM7922" s="151" t="s">
        <v>28169</v>
      </c>
      <c r="AN7922" s="15"/>
      <c r="AO7922" s="166"/>
      <c r="AP7922" s="5">
        <f t="shared" si="124"/>
        <v>0</v>
      </c>
      <c r="AQ7922" s="16"/>
      <c r="AR7922" s="205">
        <v>1</v>
      </c>
      <c r="AS7922" s="16"/>
      <c r="AT7922" s="16"/>
      <c r="AU7922" s="16"/>
      <c r="AV7922" s="16"/>
      <c r="AW7922" s="16"/>
      <c r="AX7922" s="16"/>
    </row>
    <row r="7923" spans="1:50" s="13" customFormat="1" ht="15" hidden="1" customHeight="1" x14ac:dyDescent="0.2">
      <c r="A7923" s="7" t="s">
        <v>28908</v>
      </c>
      <c r="B7923" s="3" t="s">
        <v>28572</v>
      </c>
      <c r="C7923" s="85" t="s">
        <v>7939</v>
      </c>
      <c r="D7923" s="85" t="s">
        <v>13090</v>
      </c>
      <c r="E7923" s="202" t="s">
        <v>7951</v>
      </c>
      <c r="F7923" s="85" t="s">
        <v>34</v>
      </c>
      <c r="G7923" s="85" t="s">
        <v>35</v>
      </c>
      <c r="H7923" s="85" t="s">
        <v>20688</v>
      </c>
      <c r="I7923" s="7" t="s">
        <v>16706</v>
      </c>
      <c r="J7923" s="85" t="s">
        <v>4400</v>
      </c>
      <c r="K7923" s="7" t="s">
        <v>3838</v>
      </c>
      <c r="L7923" s="3"/>
      <c r="M7923" s="3"/>
      <c r="N7923" s="41" t="s">
        <v>28249</v>
      </c>
      <c r="O7923" s="87">
        <v>0</v>
      </c>
      <c r="P7923" s="87">
        <v>0</v>
      </c>
      <c r="Q7923" s="87">
        <v>0</v>
      </c>
      <c r="R7923" s="87">
        <v>0</v>
      </c>
      <c r="S7923" s="87"/>
      <c r="T7923" s="87"/>
      <c r="U7923" s="85" t="s">
        <v>112</v>
      </c>
      <c r="V7923" s="179"/>
      <c r="W7923" s="7"/>
      <c r="X7923" s="3"/>
      <c r="Y7923" s="3"/>
      <c r="Z7923" s="146">
        <v>75516</v>
      </c>
      <c r="AA7923" s="11"/>
      <c r="AB7923" s="123" t="s">
        <v>7939</v>
      </c>
      <c r="AC7923" s="124"/>
      <c r="AD7923" s="41"/>
      <c r="AE7923" s="41"/>
      <c r="AF7923" s="191"/>
      <c r="AG7923" s="41"/>
      <c r="AH7923" s="41" t="s">
        <v>7952</v>
      </c>
      <c r="AI7923" s="80" t="s">
        <v>6</v>
      </c>
      <c r="AJ7923" s="41"/>
      <c r="AK7923" s="3"/>
      <c r="AL7923" s="85"/>
      <c r="AM7923" s="151" t="s">
        <v>28169</v>
      </c>
      <c r="AN7923" s="15"/>
      <c r="AO7923" s="166"/>
      <c r="AP7923" s="5">
        <f t="shared" si="124"/>
        <v>0</v>
      </c>
      <c r="AQ7923" s="16"/>
      <c r="AR7923" s="205">
        <v>1</v>
      </c>
      <c r="AS7923" s="16"/>
      <c r="AT7923" s="16"/>
      <c r="AU7923" s="16"/>
      <c r="AV7923" s="16"/>
      <c r="AW7923" s="16"/>
      <c r="AX7923" s="16"/>
    </row>
    <row r="7924" spans="1:50" s="13" customFormat="1" ht="15" hidden="1" customHeight="1" x14ac:dyDescent="0.2">
      <c r="A7924" s="7" t="s">
        <v>11572</v>
      </c>
      <c r="B7924" s="3" t="s">
        <v>11573</v>
      </c>
      <c r="C7924" s="85" t="s">
        <v>7939</v>
      </c>
      <c r="D7924" s="85" t="s">
        <v>13090</v>
      </c>
      <c r="E7924" s="202" t="s">
        <v>154</v>
      </c>
      <c r="F7924" s="85" t="s">
        <v>14</v>
      </c>
      <c r="G7924" s="85" t="s">
        <v>17</v>
      </c>
      <c r="H7924" s="85" t="s">
        <v>20690</v>
      </c>
      <c r="I7924" s="3" t="s">
        <v>16678</v>
      </c>
      <c r="J7924" s="85" t="s">
        <v>4447</v>
      </c>
      <c r="K7924" s="7" t="s">
        <v>4988</v>
      </c>
      <c r="L7924" s="3"/>
      <c r="M7924" s="3"/>
      <c r="N7924" s="41" t="s">
        <v>11547</v>
      </c>
      <c r="O7924" s="87">
        <v>5596</v>
      </c>
      <c r="P7924" s="87">
        <v>0</v>
      </c>
      <c r="Q7924" s="87">
        <v>5596</v>
      </c>
      <c r="R7924" s="87">
        <v>0</v>
      </c>
      <c r="S7924" s="87"/>
      <c r="T7924" s="87"/>
      <c r="U7924" s="85">
        <v>2008</v>
      </c>
      <c r="V7924" s="179"/>
      <c r="W7924" s="7"/>
      <c r="X7924" s="3"/>
      <c r="Y7924" s="3"/>
      <c r="Z7924" s="146">
        <v>32092</v>
      </c>
      <c r="AA7924" s="11"/>
      <c r="AB7924" s="123" t="s">
        <v>7939</v>
      </c>
      <c r="AC7924" s="124"/>
      <c r="AD7924" s="41"/>
      <c r="AE7924" s="41"/>
      <c r="AF7924" s="191">
        <v>43927</v>
      </c>
      <c r="AG7924" s="41"/>
      <c r="AH7924" s="41" t="s">
        <v>8189</v>
      </c>
      <c r="AI7924" s="80" t="s">
        <v>6</v>
      </c>
      <c r="AJ7924" s="41"/>
      <c r="AK7924" s="4"/>
      <c r="AL7924" s="85"/>
      <c r="AM7924" s="151" t="s">
        <v>19998</v>
      </c>
      <c r="AN7924" s="15"/>
      <c r="AO7924" s="166"/>
      <c r="AP7924" s="5">
        <f t="shared" si="124"/>
        <v>0</v>
      </c>
      <c r="AQ7924" s="16"/>
      <c r="AR7924" s="205">
        <v>1</v>
      </c>
      <c r="AS7924" s="16"/>
      <c r="AT7924" s="16"/>
      <c r="AU7924" s="16"/>
      <c r="AV7924" s="16"/>
      <c r="AW7924" s="16"/>
      <c r="AX7924" s="16"/>
    </row>
    <row r="7925" spans="1:50" s="13" customFormat="1" ht="15" hidden="1" customHeight="1" x14ac:dyDescent="0.2">
      <c r="A7925" s="7" t="s">
        <v>28909</v>
      </c>
      <c r="B7925" s="3" t="s">
        <v>28573</v>
      </c>
      <c r="C7925" s="85" t="s">
        <v>7939</v>
      </c>
      <c r="D7925" s="85" t="s">
        <v>13090</v>
      </c>
      <c r="E7925" s="202" t="s">
        <v>8031</v>
      </c>
      <c r="F7925" s="85" t="s">
        <v>55</v>
      </c>
      <c r="G7925" s="85" t="s">
        <v>15355</v>
      </c>
      <c r="H7925" s="85" t="s">
        <v>20690</v>
      </c>
      <c r="I7925" s="3" t="s">
        <v>28574</v>
      </c>
      <c r="J7925" s="85" t="s">
        <v>4447</v>
      </c>
      <c r="K7925" s="7" t="s">
        <v>4685</v>
      </c>
      <c r="L7925" s="3"/>
      <c r="M7925" s="3"/>
      <c r="N7925" s="41" t="s">
        <v>7950</v>
      </c>
      <c r="O7925" s="87">
        <v>0</v>
      </c>
      <c r="P7925" s="87">
        <v>0</v>
      </c>
      <c r="Q7925" s="87">
        <v>0</v>
      </c>
      <c r="R7925" s="87">
        <v>0</v>
      </c>
      <c r="S7925" s="87"/>
      <c r="T7925" s="87"/>
      <c r="U7925" s="85" t="s">
        <v>112</v>
      </c>
      <c r="V7925" s="179"/>
      <c r="W7925" s="7"/>
      <c r="X7925" s="3"/>
      <c r="Y7925" s="3"/>
      <c r="Z7925" s="211">
        <v>28490</v>
      </c>
      <c r="AA7925" s="11"/>
      <c r="AB7925" s="123" t="s">
        <v>7939</v>
      </c>
      <c r="AC7925" s="124"/>
      <c r="AD7925" s="41"/>
      <c r="AE7925" s="41"/>
      <c r="AF7925" s="191"/>
      <c r="AG7925" s="41"/>
      <c r="AH7925" s="41" t="s">
        <v>16608</v>
      </c>
      <c r="AI7925" s="80" t="s">
        <v>6</v>
      </c>
      <c r="AJ7925" s="41"/>
      <c r="AK7925" s="3"/>
      <c r="AL7925" s="85"/>
      <c r="AM7925" s="151" t="s">
        <v>28169</v>
      </c>
      <c r="AN7925" s="15"/>
      <c r="AO7925" s="166"/>
      <c r="AP7925" s="5">
        <f t="shared" si="124"/>
        <v>0</v>
      </c>
      <c r="AQ7925" s="16"/>
      <c r="AR7925" s="205">
        <v>1</v>
      </c>
      <c r="AS7925" s="16"/>
      <c r="AT7925" s="16"/>
      <c r="AU7925" s="16"/>
      <c r="AV7925" s="16"/>
      <c r="AW7925" s="16"/>
      <c r="AX7925" s="16"/>
    </row>
    <row r="7926" spans="1:50" s="13" customFormat="1" ht="15" hidden="1" customHeight="1" x14ac:dyDescent="0.2">
      <c r="A7926" s="7" t="s">
        <v>28910</v>
      </c>
      <c r="B7926" s="3" t="s">
        <v>28575</v>
      </c>
      <c r="C7926" s="85" t="s">
        <v>7939</v>
      </c>
      <c r="D7926" s="85" t="s">
        <v>13090</v>
      </c>
      <c r="E7926" s="202" t="s">
        <v>7951</v>
      </c>
      <c r="F7926" s="85" t="s">
        <v>68</v>
      </c>
      <c r="G7926" s="85" t="s">
        <v>69</v>
      </c>
      <c r="H7926" s="85" t="s">
        <v>20690</v>
      </c>
      <c r="I7926" s="3" t="s">
        <v>16618</v>
      </c>
      <c r="J7926" s="85" t="s">
        <v>4400</v>
      </c>
      <c r="K7926" s="7" t="s">
        <v>4422</v>
      </c>
      <c r="L7926" s="3"/>
      <c r="M7926" s="3"/>
      <c r="N7926" s="41" t="s">
        <v>7950</v>
      </c>
      <c r="O7926" s="87">
        <v>0</v>
      </c>
      <c r="P7926" s="87">
        <v>0</v>
      </c>
      <c r="Q7926" s="87">
        <v>0</v>
      </c>
      <c r="R7926" s="87">
        <v>0</v>
      </c>
      <c r="S7926" s="87"/>
      <c r="T7926" s="87"/>
      <c r="U7926" s="85" t="s">
        <v>112</v>
      </c>
      <c r="V7926" s="179"/>
      <c r="W7926" s="7"/>
      <c r="X7926" s="3"/>
      <c r="Y7926" s="3"/>
      <c r="Z7926" s="146">
        <v>59518</v>
      </c>
      <c r="AA7926" s="11"/>
      <c r="AB7926" s="123" t="s">
        <v>7939</v>
      </c>
      <c r="AC7926" s="124"/>
      <c r="AD7926" s="41"/>
      <c r="AE7926" s="41"/>
      <c r="AF7926" s="191"/>
      <c r="AG7926" s="41"/>
      <c r="AH7926" s="41" t="s">
        <v>21023</v>
      </c>
      <c r="AI7926" s="80" t="s">
        <v>6</v>
      </c>
      <c r="AJ7926" s="41"/>
      <c r="AK7926" s="3"/>
      <c r="AL7926" s="85"/>
      <c r="AM7926" s="151" t="s">
        <v>28169</v>
      </c>
      <c r="AN7926" s="15"/>
      <c r="AO7926" s="166"/>
      <c r="AP7926" s="5">
        <f t="shared" si="124"/>
        <v>0</v>
      </c>
      <c r="AQ7926" s="16"/>
      <c r="AR7926" s="205">
        <v>1</v>
      </c>
      <c r="AS7926" s="16"/>
      <c r="AT7926" s="16"/>
      <c r="AU7926" s="16"/>
      <c r="AV7926" s="16"/>
      <c r="AW7926" s="16"/>
      <c r="AX7926" s="16"/>
    </row>
    <row r="7927" spans="1:50" s="13" customFormat="1" ht="15" hidden="1" customHeight="1" x14ac:dyDescent="0.2">
      <c r="A7927" s="7" t="s">
        <v>28911</v>
      </c>
      <c r="B7927" s="3" t="s">
        <v>28576</v>
      </c>
      <c r="C7927" s="85" t="s">
        <v>7939</v>
      </c>
      <c r="D7927" s="85" t="s">
        <v>13090</v>
      </c>
      <c r="E7927" s="202" t="s">
        <v>7951</v>
      </c>
      <c r="F7927" s="85" t="s">
        <v>68</v>
      </c>
      <c r="G7927" s="85" t="s">
        <v>72</v>
      </c>
      <c r="H7927" s="85" t="s">
        <v>20690</v>
      </c>
      <c r="I7927" s="3" t="s">
        <v>25405</v>
      </c>
      <c r="J7927" s="85" t="s">
        <v>4400</v>
      </c>
      <c r="K7927" s="7" t="s">
        <v>4422</v>
      </c>
      <c r="L7927" s="3"/>
      <c r="M7927" s="3"/>
      <c r="N7927" s="41" t="s">
        <v>28577</v>
      </c>
      <c r="O7927" s="87">
        <v>0</v>
      </c>
      <c r="P7927" s="87">
        <v>0</v>
      </c>
      <c r="Q7927" s="87">
        <v>0</v>
      </c>
      <c r="R7927" s="87">
        <v>0</v>
      </c>
      <c r="S7927" s="87"/>
      <c r="T7927" s="87"/>
      <c r="U7927" s="85" t="s">
        <v>112</v>
      </c>
      <c r="V7927" s="179"/>
      <c r="W7927" s="7"/>
      <c r="X7927" s="3"/>
      <c r="Y7927" s="3"/>
      <c r="Z7927" s="146">
        <v>19600</v>
      </c>
      <c r="AA7927" s="11"/>
      <c r="AB7927" s="123" t="s">
        <v>7939</v>
      </c>
      <c r="AC7927" s="124"/>
      <c r="AD7927" s="41"/>
      <c r="AE7927" s="41"/>
      <c r="AF7927" s="191"/>
      <c r="AG7927" s="41"/>
      <c r="AH7927" s="41" t="s">
        <v>8189</v>
      </c>
      <c r="AI7927" s="80" t="s">
        <v>6</v>
      </c>
      <c r="AJ7927" s="41"/>
      <c r="AK7927" s="3"/>
      <c r="AL7927" s="85"/>
      <c r="AM7927" s="151" t="s">
        <v>28169</v>
      </c>
      <c r="AN7927" s="15"/>
      <c r="AO7927" s="166"/>
      <c r="AP7927" s="5">
        <f t="shared" si="124"/>
        <v>0</v>
      </c>
      <c r="AQ7927" s="16"/>
      <c r="AR7927" s="205">
        <v>1</v>
      </c>
      <c r="AS7927" s="16"/>
      <c r="AT7927" s="16"/>
      <c r="AU7927" s="16"/>
      <c r="AV7927" s="16"/>
      <c r="AW7927" s="16"/>
      <c r="AX7927" s="16"/>
    </row>
    <row r="7928" spans="1:50" s="13" customFormat="1" ht="15" hidden="1" customHeight="1" x14ac:dyDescent="0.2">
      <c r="A7928" s="7" t="s">
        <v>28912</v>
      </c>
      <c r="B7928" s="3" t="s">
        <v>28578</v>
      </c>
      <c r="C7928" s="85" t="s">
        <v>7939</v>
      </c>
      <c r="D7928" s="85" t="s">
        <v>13090</v>
      </c>
      <c r="E7928" s="202" t="s">
        <v>7951</v>
      </c>
      <c r="F7928" s="85" t="s">
        <v>68</v>
      </c>
      <c r="G7928" s="85" t="s">
        <v>69</v>
      </c>
      <c r="H7928" s="85" t="s">
        <v>20690</v>
      </c>
      <c r="I7928" s="3" t="s">
        <v>16618</v>
      </c>
      <c r="J7928" s="85" t="s">
        <v>4400</v>
      </c>
      <c r="K7928" s="7" t="s">
        <v>4422</v>
      </c>
      <c r="L7928" s="3"/>
      <c r="M7928" s="3"/>
      <c r="N7928" s="41" t="s">
        <v>28579</v>
      </c>
      <c r="O7928" s="87">
        <v>0</v>
      </c>
      <c r="P7928" s="87">
        <v>0</v>
      </c>
      <c r="Q7928" s="87">
        <v>0</v>
      </c>
      <c r="R7928" s="87">
        <v>0</v>
      </c>
      <c r="S7928" s="87"/>
      <c r="T7928" s="87"/>
      <c r="U7928" s="85" t="s">
        <v>112</v>
      </c>
      <c r="V7928" s="179"/>
      <c r="W7928" s="7"/>
      <c r="X7928" s="3"/>
      <c r="Y7928" s="3"/>
      <c r="Z7928" s="146">
        <v>57435</v>
      </c>
      <c r="AA7928" s="11"/>
      <c r="AB7928" s="123" t="s">
        <v>7939</v>
      </c>
      <c r="AC7928" s="124"/>
      <c r="AD7928" s="41"/>
      <c r="AE7928" s="41"/>
      <c r="AF7928" s="191"/>
      <c r="AG7928" s="41"/>
      <c r="AH7928" s="41" t="s">
        <v>21023</v>
      </c>
      <c r="AI7928" s="80" t="s">
        <v>6</v>
      </c>
      <c r="AJ7928" s="41"/>
      <c r="AK7928" s="3"/>
      <c r="AL7928" s="85"/>
      <c r="AM7928" s="151" t="s">
        <v>28169</v>
      </c>
      <c r="AN7928" s="15"/>
      <c r="AO7928" s="166"/>
      <c r="AP7928" s="5">
        <f t="shared" si="124"/>
        <v>0</v>
      </c>
      <c r="AQ7928" s="16"/>
      <c r="AR7928" s="205">
        <v>1</v>
      </c>
      <c r="AS7928" s="16"/>
      <c r="AT7928" s="16"/>
      <c r="AU7928" s="16"/>
      <c r="AV7928" s="16"/>
      <c r="AW7928" s="16"/>
      <c r="AX7928" s="16"/>
    </row>
    <row r="7929" spans="1:50" s="13" customFormat="1" ht="15" customHeight="1" x14ac:dyDescent="0.2">
      <c r="A7929" s="7" t="s">
        <v>28913</v>
      </c>
      <c r="B7929" s="3" t="s">
        <v>28580</v>
      </c>
      <c r="C7929" s="85" t="s">
        <v>7939</v>
      </c>
      <c r="D7929" s="85" t="s">
        <v>13090</v>
      </c>
      <c r="E7929" s="202" t="s">
        <v>7951</v>
      </c>
      <c r="F7929" s="85" t="s">
        <v>34</v>
      </c>
      <c r="G7929" s="85" t="s">
        <v>35</v>
      </c>
      <c r="H7929" s="85" t="s">
        <v>20688</v>
      </c>
      <c r="I7929" s="7" t="s">
        <v>8125</v>
      </c>
      <c r="J7929" s="85" t="s">
        <v>115</v>
      </c>
      <c r="K7929" s="7" t="s">
        <v>16222</v>
      </c>
      <c r="L7929" s="3"/>
      <c r="M7929" s="3"/>
      <c r="N7929" s="41" t="s">
        <v>22877</v>
      </c>
      <c r="O7929" s="87">
        <v>0</v>
      </c>
      <c r="P7929" s="87">
        <v>0</v>
      </c>
      <c r="Q7929" s="87">
        <v>0</v>
      </c>
      <c r="R7929" s="87">
        <v>0</v>
      </c>
      <c r="S7929" s="87"/>
      <c r="T7929" s="87"/>
      <c r="U7929" s="85" t="s">
        <v>112</v>
      </c>
      <c r="V7929" s="179"/>
      <c r="W7929" s="7"/>
      <c r="X7929" s="3"/>
      <c r="Y7929" s="3"/>
      <c r="Z7929" s="146">
        <v>166669</v>
      </c>
      <c r="AA7929" s="11"/>
      <c r="AB7929" s="123" t="s">
        <v>7939</v>
      </c>
      <c r="AC7929" s="124"/>
      <c r="AD7929" s="41"/>
      <c r="AE7929" s="41"/>
      <c r="AF7929" s="191"/>
      <c r="AG7929" s="41"/>
      <c r="AH7929" s="41" t="s">
        <v>7952</v>
      </c>
      <c r="AI7929" s="80" t="s">
        <v>6</v>
      </c>
      <c r="AJ7929" s="41"/>
      <c r="AK7929" s="3"/>
      <c r="AL7929" s="85"/>
      <c r="AM7929" s="151" t="s">
        <v>28169</v>
      </c>
      <c r="AN7929" s="15"/>
      <c r="AO7929" s="166"/>
      <c r="AP7929" s="5">
        <f t="shared" si="124"/>
        <v>0</v>
      </c>
      <c r="AQ7929" s="16"/>
      <c r="AR7929" s="205">
        <v>1</v>
      </c>
      <c r="AS7929" s="16"/>
      <c r="AT7929" s="16"/>
      <c r="AU7929" s="16"/>
      <c r="AV7929" s="16"/>
      <c r="AW7929" s="16"/>
      <c r="AX7929" s="16"/>
    </row>
    <row r="7930" spans="1:50" s="13" customFormat="1" ht="15" hidden="1" customHeight="1" x14ac:dyDescent="0.2">
      <c r="A7930" s="7" t="s">
        <v>11574</v>
      </c>
      <c r="B7930" s="3" t="s">
        <v>11575</v>
      </c>
      <c r="C7930" s="85" t="s">
        <v>7939</v>
      </c>
      <c r="D7930" s="85" t="s">
        <v>13090</v>
      </c>
      <c r="E7930" s="202" t="s">
        <v>154</v>
      </c>
      <c r="F7930" s="85" t="s">
        <v>55</v>
      </c>
      <c r="G7930" s="85" t="s">
        <v>63</v>
      </c>
      <c r="H7930" s="85" t="s">
        <v>20690</v>
      </c>
      <c r="I7930" s="3" t="s">
        <v>4564</v>
      </c>
      <c r="J7930" s="85" t="s">
        <v>4400</v>
      </c>
      <c r="K7930" s="7" t="s">
        <v>4422</v>
      </c>
      <c r="L7930" s="3"/>
      <c r="M7930" s="3"/>
      <c r="N7930" s="41" t="s">
        <v>11576</v>
      </c>
      <c r="O7930" s="87">
        <v>23467</v>
      </c>
      <c r="P7930" s="87">
        <v>23467</v>
      </c>
      <c r="Q7930" s="87">
        <v>0</v>
      </c>
      <c r="R7930" s="87">
        <v>0</v>
      </c>
      <c r="S7930" s="87"/>
      <c r="T7930" s="87"/>
      <c r="U7930" s="85">
        <v>2008</v>
      </c>
      <c r="V7930" s="179"/>
      <c r="W7930" s="7"/>
      <c r="X7930" s="3"/>
      <c r="Y7930" s="3"/>
      <c r="Z7930" s="146">
        <v>141932</v>
      </c>
      <c r="AA7930" s="11"/>
      <c r="AB7930" s="123" t="s">
        <v>7939</v>
      </c>
      <c r="AC7930" s="124"/>
      <c r="AD7930" s="41"/>
      <c r="AE7930" s="41"/>
      <c r="AF7930" s="191">
        <v>43927</v>
      </c>
      <c r="AG7930" s="41"/>
      <c r="AH7930" s="41" t="s">
        <v>8024</v>
      </c>
      <c r="AI7930" s="80" t="s">
        <v>6</v>
      </c>
      <c r="AJ7930" s="41"/>
      <c r="AK7930" s="3"/>
      <c r="AL7930" s="85"/>
      <c r="AM7930" s="151" t="s">
        <v>19998</v>
      </c>
      <c r="AN7930" s="15"/>
      <c r="AO7930" s="166"/>
      <c r="AP7930" s="5">
        <f t="shared" si="124"/>
        <v>0</v>
      </c>
      <c r="AQ7930" s="16"/>
      <c r="AR7930" s="205">
        <v>1</v>
      </c>
      <c r="AS7930" s="16"/>
      <c r="AT7930" s="16"/>
      <c r="AU7930" s="16"/>
      <c r="AV7930" s="16"/>
      <c r="AW7930" s="16"/>
      <c r="AX7930" s="16"/>
    </row>
    <row r="7931" spans="1:50" s="13" customFormat="1" ht="15" hidden="1" customHeight="1" x14ac:dyDescent="0.2">
      <c r="A7931" s="7" t="s">
        <v>28914</v>
      </c>
      <c r="B7931" s="3" t="s">
        <v>28581</v>
      </c>
      <c r="C7931" s="85" t="s">
        <v>7939</v>
      </c>
      <c r="D7931" s="85" t="s">
        <v>13090</v>
      </c>
      <c r="E7931" s="202" t="s">
        <v>7951</v>
      </c>
      <c r="F7931" s="85" t="s">
        <v>14</v>
      </c>
      <c r="G7931" s="85" t="s">
        <v>20</v>
      </c>
      <c r="H7931" s="85" t="s">
        <v>20689</v>
      </c>
      <c r="I7931" s="3" t="s">
        <v>16770</v>
      </c>
      <c r="J7931" s="85" t="s">
        <v>4400</v>
      </c>
      <c r="K7931" s="7" t="s">
        <v>4422</v>
      </c>
      <c r="L7931" s="3"/>
      <c r="M7931" s="3"/>
      <c r="N7931" s="41" t="s">
        <v>7950</v>
      </c>
      <c r="O7931" s="87">
        <v>0</v>
      </c>
      <c r="P7931" s="87">
        <v>0</v>
      </c>
      <c r="Q7931" s="87">
        <v>0</v>
      </c>
      <c r="R7931" s="87">
        <v>0</v>
      </c>
      <c r="S7931" s="87"/>
      <c r="T7931" s="87"/>
      <c r="U7931" s="85" t="s">
        <v>112</v>
      </c>
      <c r="V7931" s="179"/>
      <c r="W7931" s="7"/>
      <c r="X7931" s="3"/>
      <c r="Y7931" s="3"/>
      <c r="Z7931" s="146">
        <v>134210</v>
      </c>
      <c r="AA7931" s="11"/>
      <c r="AB7931" s="123" t="s">
        <v>7939</v>
      </c>
      <c r="AC7931" s="124"/>
      <c r="AD7931" s="41"/>
      <c r="AE7931" s="41"/>
      <c r="AF7931" s="191"/>
      <c r="AG7931" s="41"/>
      <c r="AH7931" s="41" t="s">
        <v>7952</v>
      </c>
      <c r="AI7931" s="80" t="s">
        <v>6</v>
      </c>
      <c r="AJ7931" s="41"/>
      <c r="AK7931" s="3"/>
      <c r="AL7931" s="85"/>
      <c r="AM7931" s="151" t="s">
        <v>28169</v>
      </c>
      <c r="AN7931" s="15"/>
      <c r="AO7931" s="166"/>
      <c r="AP7931" s="5">
        <f t="shared" si="124"/>
        <v>0</v>
      </c>
      <c r="AQ7931" s="16"/>
      <c r="AR7931" s="205">
        <v>1</v>
      </c>
      <c r="AS7931" s="16"/>
      <c r="AT7931" s="16"/>
      <c r="AU7931" s="16"/>
      <c r="AV7931" s="16"/>
      <c r="AW7931" s="16"/>
      <c r="AX7931" s="16"/>
    </row>
    <row r="7932" spans="1:50" s="13" customFormat="1" ht="15" hidden="1" customHeight="1" x14ac:dyDescent="0.2">
      <c r="A7932" s="7" t="s">
        <v>28915</v>
      </c>
      <c r="B7932" s="3" t="s">
        <v>28582</v>
      </c>
      <c r="C7932" s="85" t="s">
        <v>7939</v>
      </c>
      <c r="D7932" s="85" t="s">
        <v>13090</v>
      </c>
      <c r="E7932" s="202" t="s">
        <v>8031</v>
      </c>
      <c r="F7932" s="85" t="s">
        <v>34</v>
      </c>
      <c r="G7932" s="85" t="s">
        <v>35</v>
      </c>
      <c r="H7932" s="85" t="s">
        <v>20688</v>
      </c>
      <c r="I7932" s="7" t="s">
        <v>11263</v>
      </c>
      <c r="J7932" s="85" t="s">
        <v>4400</v>
      </c>
      <c r="K7932" s="7" t="s">
        <v>3838</v>
      </c>
      <c r="L7932" s="3"/>
      <c r="M7932" s="3"/>
      <c r="N7932" s="41" t="s">
        <v>7950</v>
      </c>
      <c r="O7932" s="87">
        <v>0</v>
      </c>
      <c r="P7932" s="87">
        <v>0</v>
      </c>
      <c r="Q7932" s="87">
        <v>0</v>
      </c>
      <c r="R7932" s="87">
        <v>0</v>
      </c>
      <c r="S7932" s="87"/>
      <c r="T7932" s="87"/>
      <c r="U7932" s="85" t="s">
        <v>112</v>
      </c>
      <c r="V7932" s="179"/>
      <c r="W7932" s="7"/>
      <c r="X7932" s="3"/>
      <c r="Y7932" s="3"/>
      <c r="Z7932" s="146">
        <v>657197</v>
      </c>
      <c r="AA7932" s="11"/>
      <c r="AB7932" s="123" t="s">
        <v>7939</v>
      </c>
      <c r="AC7932" s="124"/>
      <c r="AD7932" s="41"/>
      <c r="AE7932" s="41"/>
      <c r="AF7932" s="191"/>
      <c r="AG7932" s="41"/>
      <c r="AH7932" s="41" t="s">
        <v>7952</v>
      </c>
      <c r="AI7932" s="80" t="s">
        <v>6</v>
      </c>
      <c r="AJ7932" s="41"/>
      <c r="AK7932" s="3"/>
      <c r="AL7932" s="85"/>
      <c r="AM7932" s="151" t="s">
        <v>28169</v>
      </c>
      <c r="AN7932" s="15"/>
      <c r="AO7932" s="166"/>
      <c r="AP7932" s="5">
        <f t="shared" si="124"/>
        <v>0</v>
      </c>
      <c r="AQ7932" s="16"/>
      <c r="AR7932" s="205">
        <v>1</v>
      </c>
      <c r="AS7932" s="16"/>
      <c r="AT7932" s="16"/>
      <c r="AU7932" s="16"/>
      <c r="AV7932" s="16"/>
      <c r="AW7932" s="16"/>
      <c r="AX7932" s="16"/>
    </row>
    <row r="7933" spans="1:50" s="13" customFormat="1" ht="15" hidden="1" customHeight="1" x14ac:dyDescent="0.2">
      <c r="A7933" s="7" t="s">
        <v>28916</v>
      </c>
      <c r="B7933" s="3" t="s">
        <v>28583</v>
      </c>
      <c r="C7933" s="85" t="s">
        <v>7939</v>
      </c>
      <c r="D7933" s="85" t="s">
        <v>13090</v>
      </c>
      <c r="E7933" s="202" t="s">
        <v>7951</v>
      </c>
      <c r="F7933" s="85" t="s">
        <v>34</v>
      </c>
      <c r="G7933" s="85" t="s">
        <v>35</v>
      </c>
      <c r="H7933" s="85" t="s">
        <v>20688</v>
      </c>
      <c r="I7933" s="7" t="s">
        <v>8125</v>
      </c>
      <c r="J7933" s="85" t="s">
        <v>4400</v>
      </c>
      <c r="K7933" s="7" t="s">
        <v>3838</v>
      </c>
      <c r="L7933" s="3"/>
      <c r="M7933" s="3"/>
      <c r="N7933" s="41" t="s">
        <v>28584</v>
      </c>
      <c r="O7933" s="87">
        <v>0</v>
      </c>
      <c r="P7933" s="87">
        <v>0</v>
      </c>
      <c r="Q7933" s="87">
        <v>0</v>
      </c>
      <c r="R7933" s="87">
        <v>0</v>
      </c>
      <c r="S7933" s="87"/>
      <c r="T7933" s="87"/>
      <c r="U7933" s="85" t="s">
        <v>112</v>
      </c>
      <c r="V7933" s="179"/>
      <c r="W7933" s="7"/>
      <c r="X7933" s="3"/>
      <c r="Y7933" s="3"/>
      <c r="Z7933" s="146">
        <v>529159</v>
      </c>
      <c r="AA7933" s="11"/>
      <c r="AB7933" s="123" t="s">
        <v>7939</v>
      </c>
      <c r="AC7933" s="124"/>
      <c r="AD7933" s="41"/>
      <c r="AE7933" s="41"/>
      <c r="AF7933" s="191"/>
      <c r="AG7933" s="41"/>
      <c r="AH7933" s="41" t="s">
        <v>7952</v>
      </c>
      <c r="AI7933" s="80" t="s">
        <v>6</v>
      </c>
      <c r="AJ7933" s="41"/>
      <c r="AK7933" s="3"/>
      <c r="AL7933" s="85"/>
      <c r="AM7933" s="151" t="s">
        <v>28169</v>
      </c>
      <c r="AN7933" s="15"/>
      <c r="AO7933" s="166"/>
      <c r="AP7933" s="5">
        <f t="shared" si="124"/>
        <v>0</v>
      </c>
      <c r="AQ7933" s="16"/>
      <c r="AR7933" s="205">
        <v>1</v>
      </c>
      <c r="AS7933" s="16"/>
      <c r="AT7933" s="16"/>
      <c r="AU7933" s="16"/>
      <c r="AV7933" s="16"/>
      <c r="AW7933" s="16"/>
      <c r="AX7933" s="16"/>
    </row>
    <row r="7934" spans="1:50" s="13" customFormat="1" ht="15" hidden="1" customHeight="1" x14ac:dyDescent="0.2">
      <c r="A7934" s="7" t="s">
        <v>28917</v>
      </c>
      <c r="B7934" s="3" t="s">
        <v>28585</v>
      </c>
      <c r="C7934" s="85" t="s">
        <v>7939</v>
      </c>
      <c r="D7934" s="85" t="s">
        <v>13090</v>
      </c>
      <c r="E7934" s="202" t="s">
        <v>8031</v>
      </c>
      <c r="F7934" s="85" t="s">
        <v>34</v>
      </c>
      <c r="G7934" s="85" t="s">
        <v>16219</v>
      </c>
      <c r="H7934" s="85" t="s">
        <v>20689</v>
      </c>
      <c r="I7934" s="3" t="s">
        <v>16770</v>
      </c>
      <c r="J7934" s="85" t="s">
        <v>4400</v>
      </c>
      <c r="K7934" s="7" t="s">
        <v>4422</v>
      </c>
      <c r="L7934" s="3"/>
      <c r="M7934" s="3"/>
      <c r="N7934" s="41" t="s">
        <v>28586</v>
      </c>
      <c r="O7934" s="87">
        <v>0</v>
      </c>
      <c r="P7934" s="87">
        <v>0</v>
      </c>
      <c r="Q7934" s="87">
        <v>0</v>
      </c>
      <c r="R7934" s="87">
        <v>0</v>
      </c>
      <c r="S7934" s="87"/>
      <c r="T7934" s="87"/>
      <c r="U7934" s="85" t="s">
        <v>112</v>
      </c>
      <c r="V7934" s="179"/>
      <c r="W7934" s="7"/>
      <c r="X7934" s="3"/>
      <c r="Y7934" s="3"/>
      <c r="Z7934" s="146">
        <v>55509</v>
      </c>
      <c r="AA7934" s="11"/>
      <c r="AB7934" s="123" t="s">
        <v>7939</v>
      </c>
      <c r="AC7934" s="124"/>
      <c r="AD7934" s="41"/>
      <c r="AE7934" s="41"/>
      <c r="AF7934" s="191"/>
      <c r="AG7934" s="41"/>
      <c r="AH7934" s="41" t="s">
        <v>7952</v>
      </c>
      <c r="AI7934" s="80" t="s">
        <v>6</v>
      </c>
      <c r="AJ7934" s="41"/>
      <c r="AK7934" s="3"/>
      <c r="AL7934" s="85"/>
      <c r="AM7934" s="151" t="s">
        <v>28169</v>
      </c>
      <c r="AN7934" s="15"/>
      <c r="AO7934" s="166"/>
      <c r="AP7934" s="5">
        <f t="shared" si="124"/>
        <v>0</v>
      </c>
      <c r="AQ7934" s="16"/>
      <c r="AR7934" s="205">
        <v>1</v>
      </c>
      <c r="AS7934" s="16"/>
      <c r="AT7934" s="16"/>
      <c r="AU7934" s="16"/>
      <c r="AV7934" s="16"/>
      <c r="AW7934" s="16"/>
      <c r="AX7934" s="16"/>
    </row>
    <row r="7935" spans="1:50" s="13" customFormat="1" ht="15" hidden="1" customHeight="1" x14ac:dyDescent="0.2">
      <c r="A7935" s="7" t="s">
        <v>11577</v>
      </c>
      <c r="B7935" s="3" t="s">
        <v>11578</v>
      </c>
      <c r="C7935" s="85" t="s">
        <v>7939</v>
      </c>
      <c r="D7935" s="85" t="s">
        <v>13090</v>
      </c>
      <c r="E7935" s="202" t="s">
        <v>154</v>
      </c>
      <c r="F7935" s="85" t="s">
        <v>64</v>
      </c>
      <c r="G7935" s="85" t="s">
        <v>65</v>
      </c>
      <c r="H7935" s="85" t="s">
        <v>20690</v>
      </c>
      <c r="I7935" s="3" t="s">
        <v>11579</v>
      </c>
      <c r="J7935" s="85" t="s">
        <v>105</v>
      </c>
      <c r="K7935" s="7" t="s">
        <v>1470</v>
      </c>
      <c r="L7935" s="3"/>
      <c r="M7935" s="3"/>
      <c r="N7935" s="41" t="s">
        <v>11580</v>
      </c>
      <c r="O7935" s="87">
        <v>0</v>
      </c>
      <c r="P7935" s="87">
        <v>0</v>
      </c>
      <c r="Q7935" s="87">
        <v>0</v>
      </c>
      <c r="R7935" s="87">
        <v>0</v>
      </c>
      <c r="S7935" s="87"/>
      <c r="T7935" s="87"/>
      <c r="U7935" s="85" t="s">
        <v>112</v>
      </c>
      <c r="V7935" s="179"/>
      <c r="W7935" s="7"/>
      <c r="X7935" s="3"/>
      <c r="Y7935" s="3"/>
      <c r="Z7935" s="146">
        <v>1065146</v>
      </c>
      <c r="AA7935" s="11"/>
      <c r="AB7935" s="123" t="s">
        <v>7939</v>
      </c>
      <c r="AC7935" s="124"/>
      <c r="AD7935" s="41"/>
      <c r="AE7935" s="41"/>
      <c r="AF7935" s="191">
        <v>40338</v>
      </c>
      <c r="AG7935" s="41"/>
      <c r="AH7935" s="41" t="s">
        <v>7967</v>
      </c>
      <c r="AI7935" s="80" t="s">
        <v>6</v>
      </c>
      <c r="AJ7935" s="41"/>
      <c r="AK7935" s="3"/>
      <c r="AL7935" s="85"/>
      <c r="AM7935" s="151" t="s">
        <v>19998</v>
      </c>
      <c r="AN7935" s="15"/>
      <c r="AO7935" s="166"/>
      <c r="AP7935" s="5">
        <f t="shared" si="124"/>
        <v>0</v>
      </c>
      <c r="AQ7935" s="16"/>
      <c r="AR7935" s="205">
        <v>1</v>
      </c>
      <c r="AS7935" s="16"/>
      <c r="AT7935" s="16"/>
      <c r="AU7935" s="16"/>
      <c r="AV7935" s="16"/>
      <c r="AW7935" s="16"/>
      <c r="AX7935" s="16"/>
    </row>
    <row r="7936" spans="1:50" s="13" customFormat="1" ht="15" hidden="1" customHeight="1" x14ac:dyDescent="0.2">
      <c r="A7936" s="7" t="s">
        <v>28918</v>
      </c>
      <c r="B7936" s="3" t="s">
        <v>28587</v>
      </c>
      <c r="C7936" s="85" t="s">
        <v>7939</v>
      </c>
      <c r="D7936" s="85" t="s">
        <v>13090</v>
      </c>
      <c r="E7936" s="202" t="s">
        <v>8031</v>
      </c>
      <c r="F7936" s="85" t="s">
        <v>34</v>
      </c>
      <c r="G7936" s="85" t="s">
        <v>35</v>
      </c>
      <c r="H7936" s="85" t="s">
        <v>20688</v>
      </c>
      <c r="I7936" s="7" t="s">
        <v>8854</v>
      </c>
      <c r="J7936" s="85" t="s">
        <v>4400</v>
      </c>
      <c r="K7936" s="7" t="s">
        <v>3838</v>
      </c>
      <c r="L7936" s="3"/>
      <c r="M7936" s="3"/>
      <c r="N7936" s="41" t="s">
        <v>6842</v>
      </c>
      <c r="O7936" s="87">
        <v>0</v>
      </c>
      <c r="P7936" s="87">
        <v>0</v>
      </c>
      <c r="Q7936" s="87">
        <v>0</v>
      </c>
      <c r="R7936" s="87">
        <v>0</v>
      </c>
      <c r="S7936" s="87"/>
      <c r="T7936" s="87"/>
      <c r="U7936" s="85" t="s">
        <v>112</v>
      </c>
      <c r="V7936" s="179"/>
      <c r="W7936" s="7"/>
      <c r="X7936" s="3"/>
      <c r="Y7936" s="3"/>
      <c r="Z7936" s="146">
        <v>8361</v>
      </c>
      <c r="AA7936" s="11"/>
      <c r="AB7936" s="123" t="s">
        <v>7939</v>
      </c>
      <c r="AC7936" s="124"/>
      <c r="AD7936" s="41"/>
      <c r="AE7936" s="41"/>
      <c r="AF7936" s="191"/>
      <c r="AG7936" s="41"/>
      <c r="AH7936" s="41" t="s">
        <v>7952</v>
      </c>
      <c r="AI7936" s="80" t="s">
        <v>6</v>
      </c>
      <c r="AJ7936" s="41"/>
      <c r="AK7936" s="3"/>
      <c r="AL7936" s="85"/>
      <c r="AM7936" s="151" t="s">
        <v>28169</v>
      </c>
      <c r="AN7936" s="15"/>
      <c r="AO7936" s="166"/>
      <c r="AP7936" s="5">
        <f t="shared" si="124"/>
        <v>0</v>
      </c>
      <c r="AQ7936" s="16"/>
      <c r="AR7936" s="205">
        <v>1</v>
      </c>
      <c r="AS7936" s="16"/>
      <c r="AT7936" s="16"/>
      <c r="AU7936" s="16"/>
      <c r="AV7936" s="16"/>
      <c r="AW7936" s="16"/>
      <c r="AX7936" s="16"/>
    </row>
    <row r="7937" spans="1:50" s="13" customFormat="1" ht="15" hidden="1" customHeight="1" x14ac:dyDescent="0.2">
      <c r="A7937" s="7" t="s">
        <v>28919</v>
      </c>
      <c r="B7937" s="3" t="s">
        <v>28588</v>
      </c>
      <c r="C7937" s="85" t="s">
        <v>7939</v>
      </c>
      <c r="D7937" s="85" t="s">
        <v>13090</v>
      </c>
      <c r="E7937" s="202" t="s">
        <v>8031</v>
      </c>
      <c r="F7937" s="85" t="s">
        <v>34</v>
      </c>
      <c r="G7937" s="85" t="s">
        <v>38</v>
      </c>
      <c r="H7937" s="85" t="s">
        <v>20690</v>
      </c>
      <c r="I7937" s="3" t="s">
        <v>8165</v>
      </c>
      <c r="J7937" s="85" t="s">
        <v>124</v>
      </c>
      <c r="K7937" s="7" t="s">
        <v>125</v>
      </c>
      <c r="L7937" s="3"/>
      <c r="M7937" s="3"/>
      <c r="N7937" s="41" t="s">
        <v>7950</v>
      </c>
      <c r="O7937" s="87">
        <v>0</v>
      </c>
      <c r="P7937" s="87">
        <v>0</v>
      </c>
      <c r="Q7937" s="87">
        <v>0</v>
      </c>
      <c r="R7937" s="87">
        <v>0</v>
      </c>
      <c r="S7937" s="87"/>
      <c r="T7937" s="87"/>
      <c r="U7937" s="85" t="s">
        <v>112</v>
      </c>
      <c r="V7937" s="179"/>
      <c r="W7937" s="7"/>
      <c r="X7937" s="3"/>
      <c r="Y7937" s="3"/>
      <c r="Z7937" s="146">
        <v>592928</v>
      </c>
      <c r="AA7937" s="11"/>
      <c r="AB7937" s="123" t="s">
        <v>7939</v>
      </c>
      <c r="AC7937" s="124"/>
      <c r="AD7937" s="41"/>
      <c r="AE7937" s="41"/>
      <c r="AF7937" s="191"/>
      <c r="AG7937" s="41"/>
      <c r="AH7937" s="41" t="s">
        <v>7952</v>
      </c>
      <c r="AI7937" s="80" t="s">
        <v>6</v>
      </c>
      <c r="AJ7937" s="41"/>
      <c r="AK7937" s="3"/>
      <c r="AL7937" s="85"/>
      <c r="AM7937" s="151" t="s">
        <v>28169</v>
      </c>
      <c r="AN7937" s="15"/>
      <c r="AO7937" s="166"/>
      <c r="AP7937" s="5">
        <f t="shared" si="124"/>
        <v>0</v>
      </c>
      <c r="AQ7937" s="16"/>
      <c r="AR7937" s="205">
        <v>1</v>
      </c>
      <c r="AS7937" s="16"/>
      <c r="AT7937" s="16"/>
      <c r="AU7937" s="16"/>
      <c r="AV7937" s="16"/>
      <c r="AW7937" s="16"/>
      <c r="AX7937" s="16"/>
    </row>
    <row r="7938" spans="1:50" s="13" customFormat="1" ht="15" hidden="1" customHeight="1" x14ac:dyDescent="0.2">
      <c r="A7938" s="7" t="s">
        <v>28920</v>
      </c>
      <c r="B7938" s="3" t="s">
        <v>28589</v>
      </c>
      <c r="C7938" s="85" t="s">
        <v>7939</v>
      </c>
      <c r="D7938" s="85" t="s">
        <v>13090</v>
      </c>
      <c r="E7938" s="202" t="s">
        <v>7951</v>
      </c>
      <c r="F7938" s="85" t="s">
        <v>14</v>
      </c>
      <c r="G7938" s="85" t="s">
        <v>17</v>
      </c>
      <c r="H7938" s="85" t="s">
        <v>20690</v>
      </c>
      <c r="I7938" s="3" t="s">
        <v>20861</v>
      </c>
      <c r="J7938" s="85" t="s">
        <v>4400</v>
      </c>
      <c r="K7938" s="7" t="s">
        <v>4422</v>
      </c>
      <c r="L7938" s="3"/>
      <c r="M7938" s="3"/>
      <c r="N7938" s="41" t="s">
        <v>21057</v>
      </c>
      <c r="O7938" s="87">
        <v>0</v>
      </c>
      <c r="P7938" s="87">
        <v>0</v>
      </c>
      <c r="Q7938" s="87">
        <v>0</v>
      </c>
      <c r="R7938" s="87">
        <v>0</v>
      </c>
      <c r="S7938" s="87"/>
      <c r="T7938" s="87"/>
      <c r="U7938" s="85" t="s">
        <v>112</v>
      </c>
      <c r="V7938" s="179"/>
      <c r="W7938" s="7"/>
      <c r="X7938" s="3"/>
      <c r="Y7938" s="3"/>
      <c r="Z7938" s="146">
        <v>505516</v>
      </c>
      <c r="AA7938" s="11"/>
      <c r="AB7938" s="123" t="s">
        <v>7939</v>
      </c>
      <c r="AC7938" s="124"/>
      <c r="AD7938" s="41"/>
      <c r="AE7938" s="41"/>
      <c r="AF7938" s="191"/>
      <c r="AG7938" s="41"/>
      <c r="AH7938" s="41" t="s">
        <v>16665</v>
      </c>
      <c r="AI7938" s="80" t="s">
        <v>6</v>
      </c>
      <c r="AJ7938" s="41"/>
      <c r="AK7938" s="3"/>
      <c r="AL7938" s="85"/>
      <c r="AM7938" s="151" t="s">
        <v>28169</v>
      </c>
      <c r="AN7938" s="15"/>
      <c r="AO7938" s="166"/>
      <c r="AP7938" s="5">
        <f t="shared" si="124"/>
        <v>0</v>
      </c>
      <c r="AQ7938" s="16"/>
      <c r="AR7938" s="205">
        <v>1</v>
      </c>
      <c r="AS7938" s="16"/>
      <c r="AT7938" s="16"/>
      <c r="AU7938" s="16"/>
      <c r="AV7938" s="16"/>
      <c r="AW7938" s="16"/>
      <c r="AX7938" s="16"/>
    </row>
    <row r="7939" spans="1:50" s="13" customFormat="1" ht="15" hidden="1" customHeight="1" x14ac:dyDescent="0.2">
      <c r="A7939" s="7" t="s">
        <v>28921</v>
      </c>
      <c r="B7939" s="3" t="s">
        <v>28590</v>
      </c>
      <c r="C7939" s="85" t="s">
        <v>7939</v>
      </c>
      <c r="D7939" s="85" t="s">
        <v>13090</v>
      </c>
      <c r="E7939" s="202" t="s">
        <v>7951</v>
      </c>
      <c r="F7939" s="85" t="s">
        <v>14</v>
      </c>
      <c r="G7939" s="85" t="s">
        <v>17</v>
      </c>
      <c r="H7939" s="85" t="s">
        <v>20690</v>
      </c>
      <c r="I7939" s="3" t="s">
        <v>20861</v>
      </c>
      <c r="J7939" s="85" t="s">
        <v>4400</v>
      </c>
      <c r="K7939" s="7" t="s">
        <v>4422</v>
      </c>
      <c r="L7939" s="3"/>
      <c r="M7939" s="3"/>
      <c r="N7939" s="41" t="s">
        <v>21057</v>
      </c>
      <c r="O7939" s="87">
        <v>0</v>
      </c>
      <c r="P7939" s="87">
        <v>0</v>
      </c>
      <c r="Q7939" s="87">
        <v>0</v>
      </c>
      <c r="R7939" s="87">
        <v>0</v>
      </c>
      <c r="S7939" s="87"/>
      <c r="T7939" s="87"/>
      <c r="U7939" s="85" t="s">
        <v>112</v>
      </c>
      <c r="V7939" s="179"/>
      <c r="W7939" s="7"/>
      <c r="X7939" s="3"/>
      <c r="Y7939" s="3"/>
      <c r="Z7939" s="146">
        <v>529498</v>
      </c>
      <c r="AA7939" s="11"/>
      <c r="AB7939" s="123" t="s">
        <v>7939</v>
      </c>
      <c r="AC7939" s="124"/>
      <c r="AD7939" s="41"/>
      <c r="AE7939" s="41"/>
      <c r="AF7939" s="191"/>
      <c r="AG7939" s="41"/>
      <c r="AH7939" s="41" t="s">
        <v>16665</v>
      </c>
      <c r="AI7939" s="80" t="s">
        <v>6</v>
      </c>
      <c r="AJ7939" s="41"/>
      <c r="AK7939" s="3"/>
      <c r="AL7939" s="85"/>
      <c r="AM7939" s="151" t="s">
        <v>28169</v>
      </c>
      <c r="AN7939" s="15"/>
      <c r="AO7939" s="166"/>
      <c r="AP7939" s="5">
        <f t="shared" si="124"/>
        <v>0</v>
      </c>
      <c r="AQ7939" s="16"/>
      <c r="AR7939" s="205">
        <v>1</v>
      </c>
      <c r="AS7939" s="16"/>
      <c r="AT7939" s="16"/>
      <c r="AU7939" s="16"/>
      <c r="AV7939" s="16"/>
      <c r="AW7939" s="16"/>
      <c r="AX7939" s="16"/>
    </row>
    <row r="7940" spans="1:50" s="13" customFormat="1" ht="15" hidden="1" customHeight="1" x14ac:dyDescent="0.2">
      <c r="A7940" s="7" t="s">
        <v>28922</v>
      </c>
      <c r="B7940" s="3" t="s">
        <v>28591</v>
      </c>
      <c r="C7940" s="85" t="s">
        <v>7939</v>
      </c>
      <c r="D7940" s="85" t="s">
        <v>13090</v>
      </c>
      <c r="E7940" s="202" t="s">
        <v>7951</v>
      </c>
      <c r="F7940" s="85" t="s">
        <v>14</v>
      </c>
      <c r="G7940" s="85" t="s">
        <v>17</v>
      </c>
      <c r="H7940" s="85" t="s">
        <v>20690</v>
      </c>
      <c r="I7940" s="3" t="s">
        <v>20861</v>
      </c>
      <c r="J7940" s="85" t="s">
        <v>4400</v>
      </c>
      <c r="K7940" s="7" t="s">
        <v>4422</v>
      </c>
      <c r="L7940" s="3"/>
      <c r="M7940" s="3"/>
      <c r="N7940" s="41" t="s">
        <v>21057</v>
      </c>
      <c r="O7940" s="87">
        <v>0</v>
      </c>
      <c r="P7940" s="87">
        <v>0</v>
      </c>
      <c r="Q7940" s="87">
        <v>0</v>
      </c>
      <c r="R7940" s="87">
        <v>0</v>
      </c>
      <c r="S7940" s="87"/>
      <c r="T7940" s="87"/>
      <c r="U7940" s="85" t="s">
        <v>112</v>
      </c>
      <c r="V7940" s="179"/>
      <c r="W7940" s="7"/>
      <c r="X7940" s="3"/>
      <c r="Y7940" s="3"/>
      <c r="Z7940" s="146">
        <v>211951</v>
      </c>
      <c r="AA7940" s="11"/>
      <c r="AB7940" s="123" t="s">
        <v>7939</v>
      </c>
      <c r="AC7940" s="124"/>
      <c r="AD7940" s="41"/>
      <c r="AE7940" s="41"/>
      <c r="AF7940" s="191"/>
      <c r="AG7940" s="41"/>
      <c r="AH7940" s="41" t="s">
        <v>16665</v>
      </c>
      <c r="AI7940" s="80" t="s">
        <v>6</v>
      </c>
      <c r="AJ7940" s="41"/>
      <c r="AK7940" s="3"/>
      <c r="AL7940" s="85"/>
      <c r="AM7940" s="151" t="s">
        <v>28169</v>
      </c>
      <c r="AN7940" s="15"/>
      <c r="AO7940" s="166"/>
      <c r="AP7940" s="5">
        <f t="shared" si="124"/>
        <v>0</v>
      </c>
      <c r="AQ7940" s="16"/>
      <c r="AR7940" s="205">
        <v>1</v>
      </c>
      <c r="AS7940" s="16"/>
      <c r="AT7940" s="16"/>
      <c r="AU7940" s="16"/>
      <c r="AV7940" s="16"/>
      <c r="AW7940" s="16"/>
      <c r="AX7940" s="16"/>
    </row>
    <row r="7941" spans="1:50" s="13" customFormat="1" ht="15" hidden="1" customHeight="1" x14ac:dyDescent="0.2">
      <c r="A7941" s="7" t="s">
        <v>11581</v>
      </c>
      <c r="B7941" s="3" t="s">
        <v>11582</v>
      </c>
      <c r="C7941" s="85" t="s">
        <v>7939</v>
      </c>
      <c r="D7941" s="85" t="s">
        <v>13090</v>
      </c>
      <c r="E7941" s="202" t="s">
        <v>154</v>
      </c>
      <c r="F7941" s="85" t="s">
        <v>55</v>
      </c>
      <c r="G7941" s="85" t="s">
        <v>15355</v>
      </c>
      <c r="H7941" s="85" t="s">
        <v>20690</v>
      </c>
      <c r="I7941" s="3" t="s">
        <v>7970</v>
      </c>
      <c r="J7941" s="85" t="s">
        <v>4435</v>
      </c>
      <c r="K7941" s="7" t="s">
        <v>3838</v>
      </c>
      <c r="L7941" s="3"/>
      <c r="M7941" s="3"/>
      <c r="N7941" s="41" t="s">
        <v>11583</v>
      </c>
      <c r="O7941" s="87">
        <v>8144</v>
      </c>
      <c r="P7941" s="87">
        <v>3184</v>
      </c>
      <c r="Q7941" s="87">
        <v>4960</v>
      </c>
      <c r="R7941" s="87">
        <v>0</v>
      </c>
      <c r="S7941" s="87"/>
      <c r="T7941" s="87"/>
      <c r="U7941" s="85">
        <v>2008</v>
      </c>
      <c r="V7941" s="179"/>
      <c r="W7941" s="7"/>
      <c r="X7941" s="3"/>
      <c r="Y7941" s="3"/>
      <c r="Z7941" s="146">
        <v>24742</v>
      </c>
      <c r="AA7941" s="11"/>
      <c r="AB7941" s="123" t="s">
        <v>7939</v>
      </c>
      <c r="AC7941" s="124"/>
      <c r="AD7941" s="41"/>
      <c r="AE7941" s="41"/>
      <c r="AF7941" s="191">
        <v>43927</v>
      </c>
      <c r="AG7941" s="41"/>
      <c r="AH7941" s="41" t="s">
        <v>8024</v>
      </c>
      <c r="AI7941" s="80" t="s">
        <v>6</v>
      </c>
      <c r="AJ7941" s="41"/>
      <c r="AK7941" s="3"/>
      <c r="AL7941" s="85"/>
      <c r="AM7941" s="151" t="s">
        <v>19998</v>
      </c>
      <c r="AN7941" s="15"/>
      <c r="AO7941" s="166"/>
      <c r="AP7941" s="5">
        <f t="shared" si="124"/>
        <v>0</v>
      </c>
      <c r="AQ7941" s="16"/>
      <c r="AR7941" s="205">
        <v>1</v>
      </c>
      <c r="AS7941" s="16"/>
      <c r="AT7941" s="16"/>
      <c r="AU7941" s="16"/>
      <c r="AV7941" s="16"/>
      <c r="AW7941" s="16"/>
      <c r="AX7941" s="16"/>
    </row>
    <row r="7942" spans="1:50" s="13" customFormat="1" ht="15" hidden="1" customHeight="1" x14ac:dyDescent="0.2">
      <c r="A7942" s="7" t="s">
        <v>28923</v>
      </c>
      <c r="B7942" s="3" t="s">
        <v>28592</v>
      </c>
      <c r="C7942" s="85" t="s">
        <v>7939</v>
      </c>
      <c r="D7942" s="85" t="s">
        <v>13090</v>
      </c>
      <c r="E7942" s="202" t="s">
        <v>7951</v>
      </c>
      <c r="F7942" s="85" t="s">
        <v>14</v>
      </c>
      <c r="G7942" s="85" t="s">
        <v>17</v>
      </c>
      <c r="H7942" s="85" t="s">
        <v>20690</v>
      </c>
      <c r="I7942" s="3" t="s">
        <v>20861</v>
      </c>
      <c r="J7942" s="85" t="s">
        <v>4400</v>
      </c>
      <c r="K7942" s="7" t="s">
        <v>4422</v>
      </c>
      <c r="L7942" s="3"/>
      <c r="M7942" s="3"/>
      <c r="N7942" s="41" t="s">
        <v>21057</v>
      </c>
      <c r="O7942" s="87">
        <v>0</v>
      </c>
      <c r="P7942" s="87">
        <v>0</v>
      </c>
      <c r="Q7942" s="87">
        <v>0</v>
      </c>
      <c r="R7942" s="87">
        <v>0</v>
      </c>
      <c r="S7942" s="87"/>
      <c r="T7942" s="87"/>
      <c r="U7942" s="85" t="s">
        <v>112</v>
      </c>
      <c r="V7942" s="179"/>
      <c r="W7942" s="7"/>
      <c r="X7942" s="3"/>
      <c r="Y7942" s="3"/>
      <c r="Z7942" s="146">
        <v>528261</v>
      </c>
      <c r="AA7942" s="11"/>
      <c r="AB7942" s="123" t="s">
        <v>7939</v>
      </c>
      <c r="AC7942" s="124"/>
      <c r="AD7942" s="41"/>
      <c r="AE7942" s="41"/>
      <c r="AF7942" s="191"/>
      <c r="AG7942" s="41"/>
      <c r="AH7942" s="41" t="s">
        <v>16665</v>
      </c>
      <c r="AI7942" s="80" t="s">
        <v>6</v>
      </c>
      <c r="AJ7942" s="41"/>
      <c r="AK7942" s="3"/>
      <c r="AL7942" s="85"/>
      <c r="AM7942" s="151" t="s">
        <v>28169</v>
      </c>
      <c r="AN7942" s="15"/>
      <c r="AO7942" s="166"/>
      <c r="AP7942" s="5">
        <f t="shared" ref="AP7942:AP8005" si="125">SUBTOTAL(109,U7942)</f>
        <v>0</v>
      </c>
      <c r="AQ7942" s="16"/>
      <c r="AR7942" s="205">
        <v>1</v>
      </c>
      <c r="AS7942" s="16"/>
      <c r="AT7942" s="16"/>
      <c r="AU7942" s="16"/>
      <c r="AV7942" s="16"/>
      <c r="AW7942" s="16"/>
      <c r="AX7942" s="16"/>
    </row>
    <row r="7943" spans="1:50" s="13" customFormat="1" ht="15" hidden="1" customHeight="1" x14ac:dyDescent="0.2">
      <c r="A7943" s="7" t="s">
        <v>28924</v>
      </c>
      <c r="B7943" s="3" t="s">
        <v>28593</v>
      </c>
      <c r="C7943" s="85" t="s">
        <v>7939</v>
      </c>
      <c r="D7943" s="85" t="s">
        <v>13090</v>
      </c>
      <c r="E7943" s="202" t="s">
        <v>7951</v>
      </c>
      <c r="F7943" s="85" t="s">
        <v>68</v>
      </c>
      <c r="G7943" s="85" t="s">
        <v>69</v>
      </c>
      <c r="H7943" s="85" t="s">
        <v>20690</v>
      </c>
      <c r="I7943" s="3" t="s">
        <v>16618</v>
      </c>
      <c r="J7943" s="85" t="s">
        <v>4400</v>
      </c>
      <c r="K7943" s="7" t="s">
        <v>4422</v>
      </c>
      <c r="L7943" s="3"/>
      <c r="M7943" s="3"/>
      <c r="N7943" s="41" t="s">
        <v>28594</v>
      </c>
      <c r="O7943" s="87">
        <v>0</v>
      </c>
      <c r="P7943" s="87">
        <v>0</v>
      </c>
      <c r="Q7943" s="87">
        <v>0</v>
      </c>
      <c r="R7943" s="87">
        <v>0</v>
      </c>
      <c r="S7943" s="87"/>
      <c r="T7943" s="87"/>
      <c r="U7943" s="85" t="s">
        <v>112</v>
      </c>
      <c r="V7943" s="179"/>
      <c r="W7943" s="7"/>
      <c r="X7943" s="3"/>
      <c r="Y7943" s="3"/>
      <c r="Z7943" s="146">
        <v>57116</v>
      </c>
      <c r="AA7943" s="11"/>
      <c r="AB7943" s="123" t="s">
        <v>7939</v>
      </c>
      <c r="AC7943" s="124"/>
      <c r="AD7943" s="41"/>
      <c r="AE7943" s="41"/>
      <c r="AF7943" s="191"/>
      <c r="AG7943" s="41"/>
      <c r="AH7943" s="41" t="s">
        <v>21023</v>
      </c>
      <c r="AI7943" s="80" t="s">
        <v>6</v>
      </c>
      <c r="AJ7943" s="41"/>
      <c r="AK7943" s="3"/>
      <c r="AL7943" s="85"/>
      <c r="AM7943" s="151" t="s">
        <v>28169</v>
      </c>
      <c r="AN7943" s="15"/>
      <c r="AO7943" s="166"/>
      <c r="AP7943" s="5">
        <f t="shared" si="125"/>
        <v>0</v>
      </c>
      <c r="AQ7943" s="16"/>
      <c r="AR7943" s="205">
        <v>1</v>
      </c>
      <c r="AS7943" s="16"/>
      <c r="AT7943" s="16"/>
      <c r="AU7943" s="16"/>
      <c r="AV7943" s="16"/>
      <c r="AW7943" s="16"/>
      <c r="AX7943" s="16"/>
    </row>
    <row r="7944" spans="1:50" s="13" customFormat="1" ht="15" hidden="1" customHeight="1" x14ac:dyDescent="0.2">
      <c r="A7944" s="7" t="s">
        <v>28925</v>
      </c>
      <c r="B7944" s="3" t="s">
        <v>28595</v>
      </c>
      <c r="C7944" s="85" t="s">
        <v>7939</v>
      </c>
      <c r="D7944" s="85" t="s">
        <v>13090</v>
      </c>
      <c r="E7944" s="202" t="s">
        <v>8031</v>
      </c>
      <c r="F7944" s="85" t="s">
        <v>68</v>
      </c>
      <c r="G7944" s="85" t="s">
        <v>71</v>
      </c>
      <c r="H7944" s="85" t="s">
        <v>20690</v>
      </c>
      <c r="I7944" s="3" t="s">
        <v>28596</v>
      </c>
      <c r="J7944" s="85" t="s">
        <v>4400</v>
      </c>
      <c r="K7944" s="7" t="s">
        <v>3838</v>
      </c>
      <c r="L7944" s="3"/>
      <c r="M7944" s="3"/>
      <c r="N7944" s="41" t="s">
        <v>7950</v>
      </c>
      <c r="O7944" s="87">
        <v>0</v>
      </c>
      <c r="P7944" s="87">
        <v>0</v>
      </c>
      <c r="Q7944" s="87">
        <v>0</v>
      </c>
      <c r="R7944" s="87">
        <v>0</v>
      </c>
      <c r="S7944" s="87"/>
      <c r="T7944" s="87"/>
      <c r="U7944" s="85" t="s">
        <v>112</v>
      </c>
      <c r="V7944" s="179"/>
      <c r="W7944" s="7"/>
      <c r="X7944" s="3"/>
      <c r="Y7944" s="3"/>
      <c r="Z7944" s="146">
        <v>32037</v>
      </c>
      <c r="AA7944" s="11"/>
      <c r="AB7944" s="123" t="s">
        <v>7939</v>
      </c>
      <c r="AC7944" s="124"/>
      <c r="AD7944" s="41"/>
      <c r="AE7944" s="41"/>
      <c r="AF7944" s="191"/>
      <c r="AG7944" s="41"/>
      <c r="AH7944" s="41" t="s">
        <v>28204</v>
      </c>
      <c r="AI7944" s="80" t="s">
        <v>6</v>
      </c>
      <c r="AJ7944" s="41"/>
      <c r="AK7944" s="3"/>
      <c r="AL7944" s="85"/>
      <c r="AM7944" s="151" t="s">
        <v>28169</v>
      </c>
      <c r="AN7944" s="15"/>
      <c r="AO7944" s="166"/>
      <c r="AP7944" s="5">
        <f t="shared" si="125"/>
        <v>0</v>
      </c>
      <c r="AQ7944" s="16"/>
      <c r="AR7944" s="205">
        <v>1</v>
      </c>
      <c r="AS7944" s="16"/>
      <c r="AT7944" s="16"/>
      <c r="AU7944" s="16"/>
      <c r="AV7944" s="16"/>
      <c r="AW7944" s="16"/>
      <c r="AX7944" s="16"/>
    </row>
    <row r="7945" spans="1:50" s="13" customFormat="1" ht="15" hidden="1" customHeight="1" x14ac:dyDescent="0.2">
      <c r="A7945" s="7" t="s">
        <v>11584</v>
      </c>
      <c r="B7945" s="3" t="s">
        <v>11585</v>
      </c>
      <c r="C7945" s="85" t="s">
        <v>7939</v>
      </c>
      <c r="D7945" s="85" t="s">
        <v>13090</v>
      </c>
      <c r="E7945" s="202" t="s">
        <v>154</v>
      </c>
      <c r="F7945" s="85" t="s">
        <v>55</v>
      </c>
      <c r="G7945" s="85" t="s">
        <v>15355</v>
      </c>
      <c r="H7945" s="85" t="s">
        <v>20690</v>
      </c>
      <c r="I7945" s="3" t="s">
        <v>16876</v>
      </c>
      <c r="J7945" s="85" t="s">
        <v>4435</v>
      </c>
      <c r="K7945" s="7" t="s">
        <v>3838</v>
      </c>
      <c r="L7945" s="3"/>
      <c r="M7945" s="3"/>
      <c r="N7945" s="41" t="s">
        <v>11586</v>
      </c>
      <c r="O7945" s="87">
        <v>16814</v>
      </c>
      <c r="P7945" s="87">
        <v>13656</v>
      </c>
      <c r="Q7945" s="87">
        <v>3158</v>
      </c>
      <c r="R7945" s="87">
        <v>0</v>
      </c>
      <c r="S7945" s="87"/>
      <c r="T7945" s="87"/>
      <c r="U7945" s="85">
        <v>2008</v>
      </c>
      <c r="V7945" s="179"/>
      <c r="W7945" s="7"/>
      <c r="X7945" s="3"/>
      <c r="Y7945" s="3"/>
      <c r="Z7945" s="146">
        <v>29772</v>
      </c>
      <c r="AA7945" s="11"/>
      <c r="AB7945" s="123" t="s">
        <v>7939</v>
      </c>
      <c r="AC7945" s="124"/>
      <c r="AD7945" s="41"/>
      <c r="AE7945" s="41"/>
      <c r="AF7945" s="191">
        <v>43927</v>
      </c>
      <c r="AG7945" s="41"/>
      <c r="AH7945" s="41" t="s">
        <v>8024</v>
      </c>
      <c r="AI7945" s="80" t="s">
        <v>6</v>
      </c>
      <c r="AJ7945" s="41"/>
      <c r="AK7945" s="3"/>
      <c r="AL7945" s="85"/>
      <c r="AM7945" s="151" t="s">
        <v>19998</v>
      </c>
      <c r="AN7945" s="15"/>
      <c r="AO7945" s="166"/>
      <c r="AP7945" s="5">
        <f t="shared" si="125"/>
        <v>0</v>
      </c>
      <c r="AQ7945" s="16"/>
      <c r="AR7945" s="205">
        <v>1</v>
      </c>
      <c r="AS7945" s="16"/>
      <c r="AT7945" s="16"/>
      <c r="AU7945" s="16"/>
      <c r="AV7945" s="16"/>
      <c r="AW7945" s="16"/>
      <c r="AX7945" s="16"/>
    </row>
    <row r="7946" spans="1:50" s="13" customFormat="1" ht="15" hidden="1" customHeight="1" x14ac:dyDescent="0.2">
      <c r="A7946" s="7" t="s">
        <v>28926</v>
      </c>
      <c r="B7946" s="3" t="s">
        <v>28597</v>
      </c>
      <c r="C7946" s="85" t="s">
        <v>7939</v>
      </c>
      <c r="D7946" s="85" t="s">
        <v>13090</v>
      </c>
      <c r="E7946" s="202" t="s">
        <v>7951</v>
      </c>
      <c r="F7946" s="85" t="s">
        <v>34</v>
      </c>
      <c r="G7946" s="85" t="s">
        <v>37</v>
      </c>
      <c r="H7946" s="85" t="s">
        <v>20689</v>
      </c>
      <c r="I7946" s="3" t="s">
        <v>10143</v>
      </c>
      <c r="J7946" s="85" t="s">
        <v>5668</v>
      </c>
      <c r="K7946" s="7" t="s">
        <v>5797</v>
      </c>
      <c r="L7946" s="3"/>
      <c r="M7946" s="3"/>
      <c r="N7946" s="41" t="s">
        <v>28598</v>
      </c>
      <c r="O7946" s="87">
        <v>0</v>
      </c>
      <c r="P7946" s="87">
        <v>0</v>
      </c>
      <c r="Q7946" s="87">
        <v>0</v>
      </c>
      <c r="R7946" s="87">
        <v>0</v>
      </c>
      <c r="S7946" s="87"/>
      <c r="T7946" s="87"/>
      <c r="U7946" s="85" t="s">
        <v>112</v>
      </c>
      <c r="V7946" s="179"/>
      <c r="W7946" s="7"/>
      <c r="X7946" s="3"/>
      <c r="Y7946" s="3"/>
      <c r="Z7946" s="211">
        <v>10000</v>
      </c>
      <c r="AA7946" s="11"/>
      <c r="AB7946" s="123" t="s">
        <v>7939</v>
      </c>
      <c r="AC7946" s="124"/>
      <c r="AD7946" s="41"/>
      <c r="AE7946" s="41"/>
      <c r="AF7946" s="191"/>
      <c r="AG7946" s="41"/>
      <c r="AH7946" s="41" t="s">
        <v>7952</v>
      </c>
      <c r="AI7946" s="80" t="s">
        <v>6</v>
      </c>
      <c r="AJ7946" s="41"/>
      <c r="AK7946" s="3"/>
      <c r="AL7946" s="85"/>
      <c r="AM7946" s="151" t="s">
        <v>28169</v>
      </c>
      <c r="AN7946" s="15"/>
      <c r="AO7946" s="166"/>
      <c r="AP7946" s="5">
        <f t="shared" si="125"/>
        <v>0</v>
      </c>
      <c r="AQ7946" s="16"/>
      <c r="AR7946" s="205">
        <v>1</v>
      </c>
      <c r="AS7946" s="16"/>
      <c r="AT7946" s="16"/>
      <c r="AU7946" s="16"/>
      <c r="AV7946" s="16"/>
      <c r="AW7946" s="16"/>
      <c r="AX7946" s="16"/>
    </row>
    <row r="7947" spans="1:50" s="13" customFormat="1" ht="15" hidden="1" customHeight="1" x14ac:dyDescent="0.2">
      <c r="A7947" s="7" t="s">
        <v>28927</v>
      </c>
      <c r="B7947" s="3" t="s">
        <v>28599</v>
      </c>
      <c r="C7947" s="85" t="s">
        <v>7939</v>
      </c>
      <c r="D7947" s="85" t="s">
        <v>13090</v>
      </c>
      <c r="E7947" s="202" t="s">
        <v>8031</v>
      </c>
      <c r="F7947" s="85" t="s">
        <v>34</v>
      </c>
      <c r="G7947" s="85" t="s">
        <v>35</v>
      </c>
      <c r="H7947" s="85" t="s">
        <v>20688</v>
      </c>
      <c r="I7947" s="7" t="s">
        <v>8332</v>
      </c>
      <c r="J7947" s="85" t="s">
        <v>5668</v>
      </c>
      <c r="K7947" s="7" t="s">
        <v>5797</v>
      </c>
      <c r="L7947" s="3"/>
      <c r="M7947" s="3"/>
      <c r="N7947" s="41" t="s">
        <v>28598</v>
      </c>
      <c r="O7947" s="87">
        <v>0</v>
      </c>
      <c r="P7947" s="87">
        <v>0</v>
      </c>
      <c r="Q7947" s="87">
        <v>0</v>
      </c>
      <c r="R7947" s="87">
        <v>0</v>
      </c>
      <c r="S7947" s="87"/>
      <c r="T7947" s="87"/>
      <c r="U7947" s="85" t="s">
        <v>112</v>
      </c>
      <c r="V7947" s="179"/>
      <c r="W7947" s="7"/>
      <c r="X7947" s="3"/>
      <c r="Y7947" s="3"/>
      <c r="Z7947" s="146">
        <v>10000</v>
      </c>
      <c r="AA7947" s="11"/>
      <c r="AB7947" s="123" t="s">
        <v>7939</v>
      </c>
      <c r="AC7947" s="124"/>
      <c r="AD7947" s="41"/>
      <c r="AE7947" s="41"/>
      <c r="AF7947" s="191"/>
      <c r="AG7947" s="41"/>
      <c r="AH7947" s="41" t="s">
        <v>7952</v>
      </c>
      <c r="AI7947" s="80" t="s">
        <v>6</v>
      </c>
      <c r="AJ7947" s="41"/>
      <c r="AK7947" s="3"/>
      <c r="AL7947" s="85"/>
      <c r="AM7947" s="151" t="s">
        <v>28169</v>
      </c>
      <c r="AN7947" s="15"/>
      <c r="AO7947" s="166"/>
      <c r="AP7947" s="5">
        <f t="shared" si="125"/>
        <v>0</v>
      </c>
      <c r="AQ7947" s="16"/>
      <c r="AR7947" s="205">
        <v>1</v>
      </c>
      <c r="AS7947" s="16"/>
      <c r="AT7947" s="16"/>
      <c r="AU7947" s="16"/>
      <c r="AV7947" s="16"/>
      <c r="AW7947" s="16"/>
      <c r="AX7947" s="16"/>
    </row>
    <row r="7948" spans="1:50" s="13" customFormat="1" ht="15" hidden="1" customHeight="1" x14ac:dyDescent="0.2">
      <c r="A7948" s="7" t="s">
        <v>28928</v>
      </c>
      <c r="B7948" s="3" t="s">
        <v>28600</v>
      </c>
      <c r="C7948" s="85" t="s">
        <v>7939</v>
      </c>
      <c r="D7948" s="85" t="s">
        <v>13090</v>
      </c>
      <c r="E7948" s="202" t="s">
        <v>7951</v>
      </c>
      <c r="F7948" s="85" t="s">
        <v>68</v>
      </c>
      <c r="G7948" s="85" t="s">
        <v>69</v>
      </c>
      <c r="H7948" s="85" t="s">
        <v>20690</v>
      </c>
      <c r="I7948" s="3" t="s">
        <v>11174</v>
      </c>
      <c r="J7948" s="85" t="s">
        <v>4400</v>
      </c>
      <c r="K7948" s="7" t="s">
        <v>4422</v>
      </c>
      <c r="L7948" s="3"/>
      <c r="M7948" s="3"/>
      <c r="N7948" s="41" t="s">
        <v>28601</v>
      </c>
      <c r="O7948" s="87">
        <v>0</v>
      </c>
      <c r="P7948" s="87">
        <v>0</v>
      </c>
      <c r="Q7948" s="87">
        <v>0</v>
      </c>
      <c r="R7948" s="87">
        <v>0</v>
      </c>
      <c r="S7948" s="87"/>
      <c r="T7948" s="87"/>
      <c r="U7948" s="85" t="s">
        <v>112</v>
      </c>
      <c r="V7948" s="179"/>
      <c r="W7948" s="7"/>
      <c r="X7948" s="3"/>
      <c r="Y7948" s="3"/>
      <c r="Z7948" s="146">
        <v>59284</v>
      </c>
      <c r="AA7948" s="11"/>
      <c r="AB7948" s="123" t="s">
        <v>7939</v>
      </c>
      <c r="AC7948" s="124"/>
      <c r="AD7948" s="41"/>
      <c r="AE7948" s="41"/>
      <c r="AF7948" s="191"/>
      <c r="AG7948" s="41"/>
      <c r="AH7948" s="41" t="s">
        <v>8189</v>
      </c>
      <c r="AI7948" s="80" t="s">
        <v>6</v>
      </c>
      <c r="AJ7948" s="41"/>
      <c r="AK7948" s="3"/>
      <c r="AL7948" s="85"/>
      <c r="AM7948" s="151" t="s">
        <v>28169</v>
      </c>
      <c r="AN7948" s="15"/>
      <c r="AO7948" s="166"/>
      <c r="AP7948" s="5">
        <f t="shared" si="125"/>
        <v>0</v>
      </c>
      <c r="AQ7948" s="16"/>
      <c r="AR7948" s="205">
        <v>1</v>
      </c>
      <c r="AS7948" s="16"/>
      <c r="AT7948" s="16"/>
      <c r="AU7948" s="16"/>
      <c r="AV7948" s="16"/>
      <c r="AW7948" s="16"/>
      <c r="AX7948" s="16"/>
    </row>
    <row r="7949" spans="1:50" s="13" customFormat="1" ht="15" hidden="1" customHeight="1" x14ac:dyDescent="0.2">
      <c r="A7949" s="7" t="s">
        <v>28929</v>
      </c>
      <c r="B7949" s="3" t="s">
        <v>28602</v>
      </c>
      <c r="C7949" s="85" t="s">
        <v>7939</v>
      </c>
      <c r="D7949" s="85" t="s">
        <v>13090</v>
      </c>
      <c r="E7949" s="202" t="s">
        <v>8031</v>
      </c>
      <c r="F7949" s="85" t="s">
        <v>34</v>
      </c>
      <c r="G7949" s="85" t="s">
        <v>37</v>
      </c>
      <c r="H7949" s="85" t="s">
        <v>20689</v>
      </c>
      <c r="I7949" s="3" t="s">
        <v>7949</v>
      </c>
      <c r="J7949" s="85" t="s">
        <v>4400</v>
      </c>
      <c r="K7949" s="7" t="s">
        <v>4422</v>
      </c>
      <c r="L7949" s="3"/>
      <c r="M7949" s="3"/>
      <c r="N7949" s="41" t="s">
        <v>28603</v>
      </c>
      <c r="O7949" s="87">
        <v>0</v>
      </c>
      <c r="P7949" s="87">
        <v>0</v>
      </c>
      <c r="Q7949" s="87">
        <v>0</v>
      </c>
      <c r="R7949" s="87">
        <v>0</v>
      </c>
      <c r="S7949" s="87"/>
      <c r="T7949" s="87"/>
      <c r="U7949" s="85" t="s">
        <v>112</v>
      </c>
      <c r="V7949" s="179"/>
      <c r="W7949" s="7"/>
      <c r="X7949" s="3"/>
      <c r="Y7949" s="3"/>
      <c r="Z7949" s="211">
        <v>1586</v>
      </c>
      <c r="AA7949" s="11"/>
      <c r="AB7949" s="123" t="s">
        <v>7939</v>
      </c>
      <c r="AC7949" s="124"/>
      <c r="AD7949" s="41"/>
      <c r="AE7949" s="41"/>
      <c r="AF7949" s="191"/>
      <c r="AG7949" s="41"/>
      <c r="AH7949" s="41" t="s">
        <v>7952</v>
      </c>
      <c r="AI7949" s="80" t="s">
        <v>6</v>
      </c>
      <c r="AJ7949" s="41"/>
      <c r="AK7949" s="3"/>
      <c r="AL7949" s="85"/>
      <c r="AM7949" s="151" t="s">
        <v>28169</v>
      </c>
      <c r="AN7949" s="15"/>
      <c r="AO7949" s="166"/>
      <c r="AP7949" s="5">
        <f t="shared" si="125"/>
        <v>0</v>
      </c>
      <c r="AQ7949" s="16"/>
      <c r="AR7949" s="205">
        <v>1</v>
      </c>
      <c r="AS7949" s="16"/>
      <c r="AT7949" s="16"/>
      <c r="AU7949" s="16"/>
      <c r="AV7949" s="16"/>
      <c r="AW7949" s="16"/>
      <c r="AX7949" s="16"/>
    </row>
    <row r="7950" spans="1:50" s="13" customFormat="1" ht="15" hidden="1" customHeight="1" x14ac:dyDescent="0.2">
      <c r="A7950" s="7" t="s">
        <v>28930</v>
      </c>
      <c r="B7950" s="3" t="s">
        <v>27691</v>
      </c>
      <c r="C7950" s="85" t="s">
        <v>7939</v>
      </c>
      <c r="D7950" s="85" t="s">
        <v>13090</v>
      </c>
      <c r="E7950" s="202" t="s">
        <v>16631</v>
      </c>
      <c r="F7950" s="85" t="s">
        <v>40</v>
      </c>
      <c r="G7950" s="85" t="s">
        <v>43</v>
      </c>
      <c r="H7950" s="85" t="s">
        <v>20690</v>
      </c>
      <c r="I7950" s="3" t="s">
        <v>8209</v>
      </c>
      <c r="J7950" s="85" t="s">
        <v>115</v>
      </c>
      <c r="K7950" s="7" t="s">
        <v>4458</v>
      </c>
      <c r="L7950" s="3"/>
      <c r="M7950" s="3"/>
      <c r="N7950" s="41" t="s">
        <v>10779</v>
      </c>
      <c r="O7950" s="87">
        <v>48426</v>
      </c>
      <c r="P7950" s="87">
        <v>0</v>
      </c>
      <c r="Q7950" s="87">
        <v>48426</v>
      </c>
      <c r="R7950" s="87">
        <v>0</v>
      </c>
      <c r="S7950" s="87"/>
      <c r="T7950" s="87"/>
      <c r="U7950" s="85">
        <v>2018</v>
      </c>
      <c r="V7950" s="179"/>
      <c r="W7950" s="7"/>
      <c r="X7950" s="3"/>
      <c r="Y7950" s="3"/>
      <c r="Z7950" s="146">
        <v>139588</v>
      </c>
      <c r="AA7950" s="11"/>
      <c r="AB7950" s="123" t="s">
        <v>7939</v>
      </c>
      <c r="AC7950" s="124"/>
      <c r="AD7950" s="41"/>
      <c r="AE7950" s="41"/>
      <c r="AF7950" s="191"/>
      <c r="AG7950" s="41"/>
      <c r="AH7950" s="41" t="s">
        <v>8211</v>
      </c>
      <c r="AI7950" s="80" t="s">
        <v>6</v>
      </c>
      <c r="AJ7950" s="41"/>
      <c r="AK7950" s="3"/>
      <c r="AL7950" s="85"/>
      <c r="AM7950" s="151" t="s">
        <v>28169</v>
      </c>
      <c r="AN7950" s="15"/>
      <c r="AO7950" s="166"/>
      <c r="AP7950" s="5">
        <f t="shared" si="125"/>
        <v>0</v>
      </c>
      <c r="AQ7950" s="16"/>
      <c r="AR7950" s="205">
        <v>1</v>
      </c>
      <c r="AS7950" s="16"/>
      <c r="AT7950" s="16"/>
      <c r="AU7950" s="16"/>
      <c r="AV7950" s="16"/>
      <c r="AW7950" s="16"/>
      <c r="AX7950" s="16"/>
    </row>
    <row r="7951" spans="1:50" s="13" customFormat="1" ht="15" hidden="1" customHeight="1" x14ac:dyDescent="0.2">
      <c r="A7951" s="7" t="s">
        <v>28931</v>
      </c>
      <c r="B7951" s="3" t="s">
        <v>28604</v>
      </c>
      <c r="C7951" s="85" t="s">
        <v>7939</v>
      </c>
      <c r="D7951" s="85" t="s">
        <v>13090</v>
      </c>
      <c r="E7951" s="202" t="s">
        <v>7951</v>
      </c>
      <c r="F7951" s="85" t="s">
        <v>34</v>
      </c>
      <c r="G7951" s="85" t="s">
        <v>37</v>
      </c>
      <c r="H7951" s="85" t="s">
        <v>20689</v>
      </c>
      <c r="I7951" s="3" t="s">
        <v>8145</v>
      </c>
      <c r="J7951" s="85" t="s">
        <v>124</v>
      </c>
      <c r="K7951" s="7" t="s">
        <v>8149</v>
      </c>
      <c r="L7951" s="3"/>
      <c r="M7951" s="3"/>
      <c r="N7951" s="41" t="s">
        <v>16791</v>
      </c>
      <c r="O7951" s="87">
        <v>0</v>
      </c>
      <c r="P7951" s="87">
        <v>0</v>
      </c>
      <c r="Q7951" s="87">
        <v>0</v>
      </c>
      <c r="R7951" s="87">
        <v>0</v>
      </c>
      <c r="S7951" s="87"/>
      <c r="T7951" s="87"/>
      <c r="U7951" s="85" t="s">
        <v>112</v>
      </c>
      <c r="V7951" s="179"/>
      <c r="W7951" s="7"/>
      <c r="X7951" s="3"/>
      <c r="Y7951" s="3"/>
      <c r="Z7951" s="211">
        <v>12679</v>
      </c>
      <c r="AA7951" s="11"/>
      <c r="AB7951" s="123" t="s">
        <v>7939</v>
      </c>
      <c r="AC7951" s="124"/>
      <c r="AD7951" s="41"/>
      <c r="AE7951" s="41"/>
      <c r="AF7951" s="191"/>
      <c r="AG7951" s="41"/>
      <c r="AH7951" s="41" t="s">
        <v>7952</v>
      </c>
      <c r="AI7951" s="80" t="s">
        <v>6</v>
      </c>
      <c r="AJ7951" s="41"/>
      <c r="AK7951" s="3"/>
      <c r="AL7951" s="85"/>
      <c r="AM7951" s="151" t="s">
        <v>28169</v>
      </c>
      <c r="AN7951" s="15"/>
      <c r="AO7951" s="166"/>
      <c r="AP7951" s="5">
        <f t="shared" si="125"/>
        <v>0</v>
      </c>
      <c r="AQ7951" s="16"/>
      <c r="AR7951" s="205">
        <v>1</v>
      </c>
      <c r="AS7951" s="16"/>
      <c r="AT7951" s="16"/>
      <c r="AU7951" s="16"/>
      <c r="AV7951" s="16"/>
      <c r="AW7951" s="16"/>
      <c r="AX7951" s="16"/>
    </row>
    <row r="7952" spans="1:50" s="13" customFormat="1" ht="15" customHeight="1" x14ac:dyDescent="0.2">
      <c r="A7952" s="7" t="s">
        <v>28932</v>
      </c>
      <c r="B7952" s="3" t="s">
        <v>28605</v>
      </c>
      <c r="C7952" s="85" t="s">
        <v>7939</v>
      </c>
      <c r="D7952" s="85" t="s">
        <v>13090</v>
      </c>
      <c r="E7952" s="202" t="s">
        <v>8031</v>
      </c>
      <c r="F7952" s="85" t="s">
        <v>34</v>
      </c>
      <c r="G7952" s="85" t="s">
        <v>16219</v>
      </c>
      <c r="H7952" s="85" t="s">
        <v>20689</v>
      </c>
      <c r="I7952" s="3" t="s">
        <v>9259</v>
      </c>
      <c r="J7952" s="85" t="s">
        <v>115</v>
      </c>
      <c r="K7952" s="7" t="s">
        <v>4595</v>
      </c>
      <c r="L7952" s="3"/>
      <c r="M7952" s="3"/>
      <c r="N7952" s="41" t="s">
        <v>28606</v>
      </c>
      <c r="O7952" s="87">
        <v>0</v>
      </c>
      <c r="P7952" s="87">
        <v>0</v>
      </c>
      <c r="Q7952" s="87">
        <v>0</v>
      </c>
      <c r="R7952" s="87">
        <v>0</v>
      </c>
      <c r="S7952" s="87"/>
      <c r="T7952" s="87"/>
      <c r="U7952" s="85" t="s">
        <v>112</v>
      </c>
      <c r="V7952" s="179"/>
      <c r="W7952" s="7"/>
      <c r="X7952" s="3"/>
      <c r="Y7952" s="3"/>
      <c r="Z7952" s="211">
        <v>551636</v>
      </c>
      <c r="AA7952" s="11"/>
      <c r="AB7952" s="123" t="s">
        <v>7939</v>
      </c>
      <c r="AC7952" s="124"/>
      <c r="AD7952" s="41"/>
      <c r="AE7952" s="41"/>
      <c r="AF7952" s="191"/>
      <c r="AG7952" s="41"/>
      <c r="AH7952" s="41" t="s">
        <v>7952</v>
      </c>
      <c r="AI7952" s="80" t="s">
        <v>6</v>
      </c>
      <c r="AJ7952" s="41"/>
      <c r="AK7952" s="3"/>
      <c r="AL7952" s="85"/>
      <c r="AM7952" s="151" t="s">
        <v>28169</v>
      </c>
      <c r="AN7952" s="15"/>
      <c r="AO7952" s="166"/>
      <c r="AP7952" s="5">
        <f t="shared" si="125"/>
        <v>0</v>
      </c>
      <c r="AQ7952" s="16"/>
      <c r="AR7952" s="205">
        <v>1</v>
      </c>
      <c r="AS7952" s="16"/>
      <c r="AT7952" s="16"/>
      <c r="AU7952" s="16"/>
      <c r="AV7952" s="16"/>
      <c r="AW7952" s="16"/>
      <c r="AX7952" s="16"/>
    </row>
    <row r="7953" spans="1:50" s="13" customFormat="1" ht="15" hidden="1" customHeight="1" x14ac:dyDescent="0.2">
      <c r="A7953" s="7" t="s">
        <v>11587</v>
      </c>
      <c r="B7953" s="3" t="s">
        <v>13200</v>
      </c>
      <c r="C7953" s="85" t="s">
        <v>7939</v>
      </c>
      <c r="D7953" s="85" t="s">
        <v>13090</v>
      </c>
      <c r="E7953" s="202" t="s">
        <v>154</v>
      </c>
      <c r="F7953" s="85" t="s">
        <v>68</v>
      </c>
      <c r="G7953" s="85" t="s">
        <v>70</v>
      </c>
      <c r="H7953" s="85" t="s">
        <v>20690</v>
      </c>
      <c r="I7953" s="3" t="s">
        <v>8188</v>
      </c>
      <c r="J7953" s="85" t="s">
        <v>105</v>
      </c>
      <c r="K7953" s="7" t="s">
        <v>102</v>
      </c>
      <c r="L7953" s="3"/>
      <c r="M7953" s="3"/>
      <c r="N7953" s="41" t="s">
        <v>11588</v>
      </c>
      <c r="O7953" s="87">
        <v>33269</v>
      </c>
      <c r="P7953" s="87">
        <v>33269</v>
      </c>
      <c r="Q7953" s="87">
        <v>0</v>
      </c>
      <c r="R7953" s="87">
        <v>0</v>
      </c>
      <c r="S7953" s="87"/>
      <c r="T7953" s="87"/>
      <c r="U7953" s="85">
        <v>2010</v>
      </c>
      <c r="V7953" s="179"/>
      <c r="W7953" s="7"/>
      <c r="X7953" s="3"/>
      <c r="Y7953" s="3"/>
      <c r="Z7953" s="146">
        <v>329299</v>
      </c>
      <c r="AA7953" s="11"/>
      <c r="AB7953" s="123" t="s">
        <v>7939</v>
      </c>
      <c r="AC7953" s="124"/>
      <c r="AD7953" s="41"/>
      <c r="AE7953" s="41"/>
      <c r="AF7953" s="191">
        <v>43927</v>
      </c>
      <c r="AG7953" s="41"/>
      <c r="AH7953" s="41" t="s">
        <v>8189</v>
      </c>
      <c r="AI7953" s="80" t="s">
        <v>6</v>
      </c>
      <c r="AJ7953" s="41"/>
      <c r="AK7953" s="3"/>
      <c r="AL7953" s="85"/>
      <c r="AM7953" s="151" t="s">
        <v>19998</v>
      </c>
      <c r="AN7953" s="15"/>
      <c r="AO7953" s="166"/>
      <c r="AP7953" s="5">
        <f t="shared" si="125"/>
        <v>0</v>
      </c>
      <c r="AQ7953" s="16"/>
      <c r="AR7953" s="205">
        <v>1</v>
      </c>
      <c r="AS7953" s="16"/>
      <c r="AT7953" s="16"/>
      <c r="AU7953" s="16"/>
      <c r="AV7953" s="16"/>
      <c r="AW7953" s="16"/>
      <c r="AX7953" s="16"/>
    </row>
    <row r="7954" spans="1:50" s="13" customFormat="1" ht="15" hidden="1" customHeight="1" x14ac:dyDescent="0.2">
      <c r="A7954" s="7" t="s">
        <v>28933</v>
      </c>
      <c r="B7954" s="3" t="s">
        <v>28607</v>
      </c>
      <c r="C7954" s="85" t="s">
        <v>7939</v>
      </c>
      <c r="D7954" s="85" t="s">
        <v>13090</v>
      </c>
      <c r="E7954" s="202" t="s">
        <v>8031</v>
      </c>
      <c r="F7954" s="85" t="s">
        <v>34</v>
      </c>
      <c r="G7954" s="85" t="s">
        <v>37</v>
      </c>
      <c r="H7954" s="85" t="s">
        <v>20689</v>
      </c>
      <c r="I7954" s="3" t="s">
        <v>7949</v>
      </c>
      <c r="J7954" s="85" t="s">
        <v>105</v>
      </c>
      <c r="K7954" s="7" t="s">
        <v>102</v>
      </c>
      <c r="L7954" s="3"/>
      <c r="M7954" s="3"/>
      <c r="N7954" s="41" t="s">
        <v>28608</v>
      </c>
      <c r="O7954" s="87">
        <v>0</v>
      </c>
      <c r="P7954" s="87">
        <v>0</v>
      </c>
      <c r="Q7954" s="87">
        <v>0</v>
      </c>
      <c r="R7954" s="87">
        <v>0</v>
      </c>
      <c r="S7954" s="87"/>
      <c r="T7954" s="87"/>
      <c r="U7954" s="85" t="s">
        <v>112</v>
      </c>
      <c r="V7954" s="179"/>
      <c r="W7954" s="7"/>
      <c r="X7954" s="3"/>
      <c r="Y7954" s="3"/>
      <c r="Z7954" s="211">
        <v>163000</v>
      </c>
      <c r="AA7954" s="11"/>
      <c r="AB7954" s="123" t="s">
        <v>7939</v>
      </c>
      <c r="AC7954" s="124"/>
      <c r="AD7954" s="41"/>
      <c r="AE7954" s="41"/>
      <c r="AF7954" s="191"/>
      <c r="AG7954" s="41"/>
      <c r="AH7954" s="41" t="s">
        <v>7952</v>
      </c>
      <c r="AI7954" s="80" t="s">
        <v>6</v>
      </c>
      <c r="AJ7954" s="41"/>
      <c r="AK7954" s="3"/>
      <c r="AL7954" s="85"/>
      <c r="AM7954" s="151" t="s">
        <v>28169</v>
      </c>
      <c r="AN7954" s="15"/>
      <c r="AO7954" s="166"/>
      <c r="AP7954" s="5">
        <f t="shared" si="125"/>
        <v>0</v>
      </c>
      <c r="AQ7954" s="16"/>
      <c r="AR7954" s="205">
        <v>1</v>
      </c>
      <c r="AS7954" s="16"/>
      <c r="AT7954" s="16"/>
      <c r="AU7954" s="16"/>
      <c r="AV7954" s="16"/>
      <c r="AW7954" s="16"/>
      <c r="AX7954" s="16"/>
    </row>
    <row r="7955" spans="1:50" s="13" customFormat="1" ht="15" hidden="1" customHeight="1" x14ac:dyDescent="0.2">
      <c r="A7955" s="7" t="s">
        <v>28934</v>
      </c>
      <c r="B7955" s="3" t="s">
        <v>28609</v>
      </c>
      <c r="C7955" s="85" t="s">
        <v>7939</v>
      </c>
      <c r="D7955" s="85" t="s">
        <v>13090</v>
      </c>
      <c r="E7955" s="202" t="s">
        <v>8031</v>
      </c>
      <c r="F7955" s="85" t="s">
        <v>68</v>
      </c>
      <c r="G7955" s="85" t="s">
        <v>69</v>
      </c>
      <c r="H7955" s="85" t="s">
        <v>20690</v>
      </c>
      <c r="I7955" s="3" t="s">
        <v>16618</v>
      </c>
      <c r="J7955" s="85" t="s">
        <v>4447</v>
      </c>
      <c r="K7955" s="1" t="s">
        <v>4500</v>
      </c>
      <c r="L7955" s="3"/>
      <c r="M7955" s="3"/>
      <c r="N7955" s="41" t="s">
        <v>28610</v>
      </c>
      <c r="O7955" s="87">
        <v>0</v>
      </c>
      <c r="P7955" s="87">
        <v>0</v>
      </c>
      <c r="Q7955" s="87">
        <v>0</v>
      </c>
      <c r="R7955" s="87">
        <v>0</v>
      </c>
      <c r="S7955" s="87"/>
      <c r="T7955" s="87"/>
      <c r="U7955" s="85" t="s">
        <v>112</v>
      </c>
      <c r="V7955" s="179"/>
      <c r="W7955" s="7"/>
      <c r="X7955" s="3"/>
      <c r="Y7955" s="3"/>
      <c r="Z7955" s="211">
        <v>10823</v>
      </c>
      <c r="AA7955" s="11"/>
      <c r="AB7955" s="123" t="s">
        <v>7939</v>
      </c>
      <c r="AC7955" s="124"/>
      <c r="AD7955" s="41"/>
      <c r="AE7955" s="41"/>
      <c r="AF7955" s="191"/>
      <c r="AG7955" s="41"/>
      <c r="AH7955" s="41" t="s">
        <v>21023</v>
      </c>
      <c r="AI7955" s="80" t="s">
        <v>6</v>
      </c>
      <c r="AJ7955" s="41"/>
      <c r="AK7955" s="3"/>
      <c r="AL7955" s="85"/>
      <c r="AM7955" s="151" t="s">
        <v>28169</v>
      </c>
      <c r="AN7955" s="15"/>
      <c r="AO7955" s="166"/>
      <c r="AP7955" s="5">
        <f t="shared" si="125"/>
        <v>0</v>
      </c>
      <c r="AQ7955" s="16"/>
      <c r="AR7955" s="205">
        <v>1</v>
      </c>
      <c r="AS7955" s="16"/>
      <c r="AT7955" s="16"/>
      <c r="AU7955" s="16"/>
      <c r="AV7955" s="16"/>
      <c r="AW7955" s="16"/>
      <c r="AX7955" s="16"/>
    </row>
    <row r="7956" spans="1:50" s="13" customFormat="1" ht="15" hidden="1" customHeight="1" x14ac:dyDescent="0.2">
      <c r="A7956" s="7" t="s">
        <v>11589</v>
      </c>
      <c r="B7956" s="3" t="s">
        <v>11590</v>
      </c>
      <c r="C7956" s="85" t="s">
        <v>7939</v>
      </c>
      <c r="D7956" s="85" t="s">
        <v>13090</v>
      </c>
      <c r="E7956" s="202" t="s">
        <v>154</v>
      </c>
      <c r="F7956" s="85" t="s">
        <v>68</v>
      </c>
      <c r="G7956" s="85" t="s">
        <v>71</v>
      </c>
      <c r="H7956" s="85" t="s">
        <v>20690</v>
      </c>
      <c r="I7956" s="3" t="s">
        <v>16875</v>
      </c>
      <c r="J7956" s="85" t="s">
        <v>4447</v>
      </c>
      <c r="K7956" s="7" t="s">
        <v>4988</v>
      </c>
      <c r="L7956" s="3"/>
      <c r="M7956" s="3"/>
      <c r="N7956" s="41" t="s">
        <v>11469</v>
      </c>
      <c r="O7956" s="87">
        <v>0</v>
      </c>
      <c r="P7956" s="87">
        <v>0</v>
      </c>
      <c r="Q7956" s="87">
        <v>0</v>
      </c>
      <c r="R7956" s="87">
        <v>0</v>
      </c>
      <c r="S7956" s="87"/>
      <c r="T7956" s="87"/>
      <c r="U7956" s="85" t="s">
        <v>112</v>
      </c>
      <c r="V7956" s="179"/>
      <c r="W7956" s="7"/>
      <c r="X7956" s="3"/>
      <c r="Y7956" s="3"/>
      <c r="Z7956" s="146">
        <v>15322</v>
      </c>
      <c r="AA7956" s="11"/>
      <c r="AB7956" s="123" t="s">
        <v>7939</v>
      </c>
      <c r="AC7956" s="124"/>
      <c r="AD7956" s="41"/>
      <c r="AE7956" s="41"/>
      <c r="AF7956" s="191">
        <v>43927</v>
      </c>
      <c r="AG7956" s="41"/>
      <c r="AH7956" s="41" t="s">
        <v>16608</v>
      </c>
      <c r="AI7956" s="80" t="s">
        <v>6</v>
      </c>
      <c r="AJ7956" s="41"/>
      <c r="AK7956" s="3"/>
      <c r="AL7956" s="85"/>
      <c r="AM7956" s="151" t="s">
        <v>19998</v>
      </c>
      <c r="AN7956" s="15"/>
      <c r="AO7956" s="166"/>
      <c r="AP7956" s="5">
        <f t="shared" si="125"/>
        <v>0</v>
      </c>
      <c r="AQ7956" s="16"/>
      <c r="AR7956" s="205">
        <v>1</v>
      </c>
      <c r="AS7956" s="16"/>
      <c r="AT7956" s="16"/>
      <c r="AU7956" s="16"/>
      <c r="AV7956" s="16"/>
      <c r="AW7956" s="16"/>
      <c r="AX7956" s="16"/>
    </row>
    <row r="7957" spans="1:50" s="13" customFormat="1" ht="15" hidden="1" customHeight="1" x14ac:dyDescent="0.2">
      <c r="A7957" s="7" t="s">
        <v>28935</v>
      </c>
      <c r="B7957" s="3" t="s">
        <v>28611</v>
      </c>
      <c r="C7957" s="85" t="s">
        <v>7939</v>
      </c>
      <c r="D7957" s="85" t="s">
        <v>13090</v>
      </c>
      <c r="E7957" s="202" t="s">
        <v>8031</v>
      </c>
      <c r="F7957" s="85" t="s">
        <v>34</v>
      </c>
      <c r="G7957" s="85" t="s">
        <v>38</v>
      </c>
      <c r="H7957" s="85" t="s">
        <v>20690</v>
      </c>
      <c r="I7957" s="3" t="s">
        <v>8095</v>
      </c>
      <c r="J7957" s="85" t="s">
        <v>124</v>
      </c>
      <c r="K7957" s="7" t="s">
        <v>125</v>
      </c>
      <c r="L7957" s="3"/>
      <c r="M7957" s="3"/>
      <c r="N7957" s="41" t="s">
        <v>7950</v>
      </c>
      <c r="O7957" s="87">
        <v>0</v>
      </c>
      <c r="P7957" s="87">
        <v>0</v>
      </c>
      <c r="Q7957" s="87">
        <v>0</v>
      </c>
      <c r="R7957" s="87">
        <v>0</v>
      </c>
      <c r="S7957" s="87"/>
      <c r="T7957" s="87"/>
      <c r="U7957" s="85" t="s">
        <v>112</v>
      </c>
      <c r="V7957" s="179"/>
      <c r="W7957" s="7"/>
      <c r="X7957" s="3"/>
      <c r="Y7957" s="3"/>
      <c r="Z7957" s="146">
        <v>63607</v>
      </c>
      <c r="AA7957" s="11"/>
      <c r="AB7957" s="123" t="s">
        <v>7939</v>
      </c>
      <c r="AC7957" s="124"/>
      <c r="AD7957" s="41"/>
      <c r="AE7957" s="41"/>
      <c r="AF7957" s="191"/>
      <c r="AG7957" s="41"/>
      <c r="AH7957" s="41" t="s">
        <v>7952</v>
      </c>
      <c r="AI7957" s="80" t="s">
        <v>6</v>
      </c>
      <c r="AJ7957" s="41"/>
      <c r="AK7957" s="3"/>
      <c r="AL7957" s="85"/>
      <c r="AM7957" s="151" t="s">
        <v>28169</v>
      </c>
      <c r="AN7957" s="15"/>
      <c r="AO7957" s="166"/>
      <c r="AP7957" s="5">
        <f t="shared" si="125"/>
        <v>0</v>
      </c>
      <c r="AQ7957" s="16"/>
      <c r="AR7957" s="205">
        <v>1</v>
      </c>
      <c r="AS7957" s="16"/>
      <c r="AT7957" s="16"/>
      <c r="AU7957" s="16"/>
      <c r="AV7957" s="16"/>
      <c r="AW7957" s="16"/>
      <c r="AX7957" s="16"/>
    </row>
    <row r="7958" spans="1:50" s="13" customFormat="1" ht="15" hidden="1" customHeight="1" x14ac:dyDescent="0.2">
      <c r="A7958" s="7" t="s">
        <v>28936</v>
      </c>
      <c r="B7958" s="3" t="s">
        <v>28612</v>
      </c>
      <c r="C7958" s="85" t="s">
        <v>7939</v>
      </c>
      <c r="D7958" s="85" t="s">
        <v>13090</v>
      </c>
      <c r="E7958" s="202" t="s">
        <v>7951</v>
      </c>
      <c r="F7958" s="85" t="s">
        <v>68</v>
      </c>
      <c r="G7958" s="85" t="s">
        <v>69</v>
      </c>
      <c r="H7958" s="85" t="s">
        <v>20690</v>
      </c>
      <c r="I7958" s="3" t="s">
        <v>16618</v>
      </c>
      <c r="J7958" s="85" t="s">
        <v>4400</v>
      </c>
      <c r="K7958" s="7" t="s">
        <v>4422</v>
      </c>
      <c r="L7958" s="3"/>
      <c r="M7958" s="3"/>
      <c r="N7958" s="41" t="s">
        <v>7950</v>
      </c>
      <c r="O7958" s="87">
        <v>0</v>
      </c>
      <c r="P7958" s="87">
        <v>0</v>
      </c>
      <c r="Q7958" s="87">
        <v>0</v>
      </c>
      <c r="R7958" s="87">
        <v>0</v>
      </c>
      <c r="S7958" s="87"/>
      <c r="T7958" s="87"/>
      <c r="U7958" s="85" t="s">
        <v>112</v>
      </c>
      <c r="V7958" s="179"/>
      <c r="W7958" s="7"/>
      <c r="X7958" s="3"/>
      <c r="Y7958" s="3"/>
      <c r="Z7958" s="146">
        <v>58686</v>
      </c>
      <c r="AA7958" s="11"/>
      <c r="AB7958" s="123" t="s">
        <v>7939</v>
      </c>
      <c r="AC7958" s="124"/>
      <c r="AD7958" s="41"/>
      <c r="AE7958" s="41"/>
      <c r="AF7958" s="191"/>
      <c r="AG7958" s="41"/>
      <c r="AH7958" s="41" t="s">
        <v>21023</v>
      </c>
      <c r="AI7958" s="80" t="s">
        <v>6</v>
      </c>
      <c r="AJ7958" s="41"/>
      <c r="AK7958" s="3"/>
      <c r="AL7958" s="85"/>
      <c r="AM7958" s="151" t="s">
        <v>28169</v>
      </c>
      <c r="AN7958" s="15"/>
      <c r="AO7958" s="166"/>
      <c r="AP7958" s="5">
        <f t="shared" si="125"/>
        <v>0</v>
      </c>
      <c r="AQ7958" s="16"/>
      <c r="AR7958" s="205">
        <v>1</v>
      </c>
      <c r="AS7958" s="16"/>
      <c r="AT7958" s="16"/>
      <c r="AU7958" s="16"/>
      <c r="AV7958" s="16"/>
      <c r="AW7958" s="16"/>
      <c r="AX7958" s="16"/>
    </row>
    <row r="7959" spans="1:50" s="13" customFormat="1" ht="15" hidden="1" customHeight="1" x14ac:dyDescent="0.2">
      <c r="A7959" s="7" t="s">
        <v>28937</v>
      </c>
      <c r="B7959" s="3" t="s">
        <v>28613</v>
      </c>
      <c r="C7959" s="85" t="s">
        <v>7939</v>
      </c>
      <c r="D7959" s="85" t="s">
        <v>13090</v>
      </c>
      <c r="E7959" s="202" t="s">
        <v>7951</v>
      </c>
      <c r="F7959" s="85" t="s">
        <v>14</v>
      </c>
      <c r="G7959" s="85" t="s">
        <v>17</v>
      </c>
      <c r="H7959" s="85" t="s">
        <v>20690</v>
      </c>
      <c r="I7959" s="3" t="s">
        <v>9452</v>
      </c>
      <c r="J7959" s="85" t="s">
        <v>4400</v>
      </c>
      <c r="K7959" s="7" t="s">
        <v>4422</v>
      </c>
      <c r="L7959" s="3"/>
      <c r="M7959" s="3"/>
      <c r="N7959" s="41" t="s">
        <v>28614</v>
      </c>
      <c r="O7959" s="87">
        <v>0</v>
      </c>
      <c r="P7959" s="87">
        <v>0</v>
      </c>
      <c r="Q7959" s="87">
        <v>0</v>
      </c>
      <c r="R7959" s="87">
        <v>0</v>
      </c>
      <c r="S7959" s="87"/>
      <c r="T7959" s="87"/>
      <c r="U7959" s="85" t="s">
        <v>112</v>
      </c>
      <c r="V7959" s="179"/>
      <c r="W7959" s="7"/>
      <c r="X7959" s="3"/>
      <c r="Y7959" s="3"/>
      <c r="Z7959" s="146">
        <v>17340</v>
      </c>
      <c r="AA7959" s="11"/>
      <c r="AB7959" s="123" t="s">
        <v>7939</v>
      </c>
      <c r="AC7959" s="124"/>
      <c r="AD7959" s="41"/>
      <c r="AE7959" s="41"/>
      <c r="AF7959" s="191"/>
      <c r="AG7959" s="41"/>
      <c r="AH7959" s="41" t="s">
        <v>8189</v>
      </c>
      <c r="AI7959" s="80" t="s">
        <v>6</v>
      </c>
      <c r="AJ7959" s="41"/>
      <c r="AK7959" s="3"/>
      <c r="AL7959" s="85"/>
      <c r="AM7959" s="151" t="s">
        <v>28169</v>
      </c>
      <c r="AN7959" s="15"/>
      <c r="AO7959" s="166"/>
      <c r="AP7959" s="5">
        <f t="shared" si="125"/>
        <v>0</v>
      </c>
      <c r="AQ7959" s="16"/>
      <c r="AR7959" s="205">
        <v>1</v>
      </c>
      <c r="AS7959" s="16"/>
      <c r="AT7959" s="16"/>
      <c r="AU7959" s="16"/>
      <c r="AV7959" s="16"/>
      <c r="AW7959" s="16"/>
      <c r="AX7959" s="16"/>
    </row>
    <row r="7960" spans="1:50" s="13" customFormat="1" ht="15" hidden="1" customHeight="1" x14ac:dyDescent="0.2">
      <c r="A7960" s="7" t="s">
        <v>28938</v>
      </c>
      <c r="B7960" s="3" t="s">
        <v>28615</v>
      </c>
      <c r="C7960" s="85" t="s">
        <v>7939</v>
      </c>
      <c r="D7960" s="85" t="s">
        <v>13090</v>
      </c>
      <c r="E7960" s="202" t="s">
        <v>7951</v>
      </c>
      <c r="F7960" s="85" t="s">
        <v>68</v>
      </c>
      <c r="G7960" s="85" t="s">
        <v>29377</v>
      </c>
      <c r="H7960" s="85" t="s">
        <v>20688</v>
      </c>
      <c r="I7960" s="3" t="s">
        <v>28539</v>
      </c>
      <c r="J7960" s="85" t="s">
        <v>4400</v>
      </c>
      <c r="K7960" s="7" t="s">
        <v>3838</v>
      </c>
      <c r="L7960" s="3"/>
      <c r="M7960" s="3"/>
      <c r="N7960" s="41" t="s">
        <v>28616</v>
      </c>
      <c r="O7960" s="87">
        <v>0</v>
      </c>
      <c r="P7960" s="87">
        <v>0</v>
      </c>
      <c r="Q7960" s="87">
        <v>0</v>
      </c>
      <c r="R7960" s="87">
        <v>0</v>
      </c>
      <c r="S7960" s="87"/>
      <c r="T7960" s="87"/>
      <c r="U7960" s="85" t="s">
        <v>112</v>
      </c>
      <c r="V7960" s="179"/>
      <c r="W7960" s="7"/>
      <c r="X7960" s="3"/>
      <c r="Y7960" s="3"/>
      <c r="Z7960" s="146">
        <v>110760</v>
      </c>
      <c r="AA7960" s="11"/>
      <c r="AB7960" s="123" t="s">
        <v>7939</v>
      </c>
      <c r="AC7960" s="124"/>
      <c r="AD7960" s="41"/>
      <c r="AE7960" s="41"/>
      <c r="AF7960" s="191"/>
      <c r="AG7960" s="41"/>
      <c r="AH7960" s="41" t="s">
        <v>8189</v>
      </c>
      <c r="AI7960" s="80" t="s">
        <v>6</v>
      </c>
      <c r="AJ7960" s="41"/>
      <c r="AK7960" s="3"/>
      <c r="AL7960" s="85"/>
      <c r="AM7960" s="151" t="s">
        <v>28169</v>
      </c>
      <c r="AN7960" s="15"/>
      <c r="AO7960" s="166"/>
      <c r="AP7960" s="5">
        <f t="shared" si="125"/>
        <v>0</v>
      </c>
      <c r="AQ7960" s="16"/>
      <c r="AR7960" s="205">
        <v>1</v>
      </c>
      <c r="AS7960" s="16"/>
      <c r="AT7960" s="16"/>
      <c r="AU7960" s="16"/>
      <c r="AV7960" s="16"/>
      <c r="AW7960" s="16"/>
      <c r="AX7960" s="16"/>
    </row>
    <row r="7961" spans="1:50" s="13" customFormat="1" ht="15" hidden="1" customHeight="1" x14ac:dyDescent="0.2">
      <c r="A7961" s="7" t="s">
        <v>11591</v>
      </c>
      <c r="B7961" s="3" t="s">
        <v>11592</v>
      </c>
      <c r="C7961" s="85" t="s">
        <v>7939</v>
      </c>
      <c r="D7961" s="85" t="s">
        <v>13090</v>
      </c>
      <c r="E7961" s="202" t="s">
        <v>154</v>
      </c>
      <c r="F7961" s="85" t="s">
        <v>55</v>
      </c>
      <c r="G7961" s="85" t="s">
        <v>63</v>
      </c>
      <c r="H7961" s="85" t="s">
        <v>20690</v>
      </c>
      <c r="I7961" s="3" t="s">
        <v>4564</v>
      </c>
      <c r="J7961" s="85" t="s">
        <v>105</v>
      </c>
      <c r="K7961" s="7" t="s">
        <v>102</v>
      </c>
      <c r="L7961" s="3"/>
      <c r="M7961" s="3"/>
      <c r="N7961" s="41" t="s">
        <v>11593</v>
      </c>
      <c r="O7961" s="87">
        <v>1389354</v>
      </c>
      <c r="P7961" s="87">
        <v>881706</v>
      </c>
      <c r="Q7961" s="87">
        <v>507648</v>
      </c>
      <c r="R7961" s="87">
        <v>0</v>
      </c>
      <c r="S7961" s="87"/>
      <c r="T7961" s="87"/>
      <c r="U7961" s="85">
        <v>2010</v>
      </c>
      <c r="V7961" s="179"/>
      <c r="W7961" s="7"/>
      <c r="X7961" s="3"/>
      <c r="Y7961" s="3"/>
      <c r="Z7961" s="146">
        <v>212735</v>
      </c>
      <c r="AA7961" s="11"/>
      <c r="AB7961" s="123" t="s">
        <v>7939</v>
      </c>
      <c r="AC7961" s="124"/>
      <c r="AD7961" s="41"/>
      <c r="AE7961" s="41"/>
      <c r="AF7961" s="191">
        <v>43927</v>
      </c>
      <c r="AG7961" s="41"/>
      <c r="AH7961" s="41" t="s">
        <v>8024</v>
      </c>
      <c r="AI7961" s="80" t="s">
        <v>6</v>
      </c>
      <c r="AJ7961" s="41"/>
      <c r="AK7961" s="3"/>
      <c r="AL7961" s="85"/>
      <c r="AM7961" s="151" t="s">
        <v>19998</v>
      </c>
      <c r="AN7961" s="15"/>
      <c r="AO7961" s="166"/>
      <c r="AP7961" s="5">
        <f t="shared" si="125"/>
        <v>0</v>
      </c>
      <c r="AQ7961" s="16"/>
      <c r="AR7961" s="205">
        <v>1</v>
      </c>
      <c r="AS7961" s="16"/>
      <c r="AT7961" s="16"/>
      <c r="AU7961" s="16"/>
      <c r="AV7961" s="16"/>
      <c r="AW7961" s="16"/>
      <c r="AX7961" s="16"/>
    </row>
    <row r="7962" spans="1:50" s="13" customFormat="1" ht="15" hidden="1" customHeight="1" x14ac:dyDescent="0.2">
      <c r="A7962" s="7" t="s">
        <v>28939</v>
      </c>
      <c r="B7962" s="3" t="s">
        <v>28617</v>
      </c>
      <c r="C7962" s="85" t="s">
        <v>7939</v>
      </c>
      <c r="D7962" s="85" t="s">
        <v>13090</v>
      </c>
      <c r="E7962" s="202" t="s">
        <v>7951</v>
      </c>
      <c r="F7962" s="85" t="s">
        <v>34</v>
      </c>
      <c r="G7962" s="85" t="s">
        <v>38</v>
      </c>
      <c r="H7962" s="85" t="s">
        <v>20690</v>
      </c>
      <c r="I7962" s="3" t="s">
        <v>8095</v>
      </c>
      <c r="J7962" s="85" t="s">
        <v>124</v>
      </c>
      <c r="K7962" s="7" t="s">
        <v>125</v>
      </c>
      <c r="L7962" s="3"/>
      <c r="M7962" s="3"/>
      <c r="N7962" s="41" t="s">
        <v>7950</v>
      </c>
      <c r="O7962" s="87">
        <v>0</v>
      </c>
      <c r="P7962" s="87">
        <v>0</v>
      </c>
      <c r="Q7962" s="87">
        <v>0</v>
      </c>
      <c r="R7962" s="87">
        <v>0</v>
      </c>
      <c r="S7962" s="87"/>
      <c r="T7962" s="87"/>
      <c r="U7962" s="85" t="s">
        <v>112</v>
      </c>
      <c r="V7962" s="179"/>
      <c r="W7962" s="7"/>
      <c r="X7962" s="3"/>
      <c r="Y7962" s="3"/>
      <c r="Z7962" s="146">
        <v>745403</v>
      </c>
      <c r="AA7962" s="11"/>
      <c r="AB7962" s="123" t="s">
        <v>7939</v>
      </c>
      <c r="AC7962" s="124"/>
      <c r="AD7962" s="41"/>
      <c r="AE7962" s="41"/>
      <c r="AF7962" s="191"/>
      <c r="AG7962" s="41"/>
      <c r="AH7962" s="41" t="s">
        <v>7952</v>
      </c>
      <c r="AI7962" s="80" t="s">
        <v>6</v>
      </c>
      <c r="AJ7962" s="41"/>
      <c r="AK7962" s="3"/>
      <c r="AL7962" s="85"/>
      <c r="AM7962" s="151" t="s">
        <v>28169</v>
      </c>
      <c r="AN7962" s="15"/>
      <c r="AO7962" s="166"/>
      <c r="AP7962" s="5">
        <f t="shared" si="125"/>
        <v>0</v>
      </c>
      <c r="AQ7962" s="16"/>
      <c r="AR7962" s="205">
        <v>1</v>
      </c>
      <c r="AS7962" s="16"/>
      <c r="AT7962" s="16"/>
      <c r="AU7962" s="16"/>
      <c r="AV7962" s="16"/>
      <c r="AW7962" s="16"/>
      <c r="AX7962" s="16"/>
    </row>
    <row r="7963" spans="1:50" s="13" customFormat="1" ht="15" hidden="1" customHeight="1" x14ac:dyDescent="0.2">
      <c r="A7963" s="7" t="s">
        <v>11594</v>
      </c>
      <c r="B7963" s="3" t="s">
        <v>11595</v>
      </c>
      <c r="C7963" s="85" t="s">
        <v>7939</v>
      </c>
      <c r="D7963" s="85" t="s">
        <v>13090</v>
      </c>
      <c r="E7963" s="202" t="s">
        <v>154</v>
      </c>
      <c r="F7963" s="85" t="s">
        <v>64</v>
      </c>
      <c r="G7963" s="85" t="s">
        <v>67</v>
      </c>
      <c r="H7963" s="85" t="s">
        <v>20690</v>
      </c>
      <c r="I7963" s="3" t="s">
        <v>11579</v>
      </c>
      <c r="J7963" s="85" t="s">
        <v>4435</v>
      </c>
      <c r="K7963" s="7" t="s">
        <v>3838</v>
      </c>
      <c r="L7963" s="3"/>
      <c r="M7963" s="3"/>
      <c r="N7963" s="41" t="s">
        <v>11596</v>
      </c>
      <c r="O7963" s="87">
        <v>90004</v>
      </c>
      <c r="P7963" s="87">
        <v>90004</v>
      </c>
      <c r="Q7963" s="87">
        <v>0</v>
      </c>
      <c r="R7963" s="87">
        <v>0</v>
      </c>
      <c r="S7963" s="87"/>
      <c r="T7963" s="87"/>
      <c r="U7963" s="85">
        <v>2006</v>
      </c>
      <c r="V7963" s="179"/>
      <c r="W7963" s="7"/>
      <c r="X7963" s="3"/>
      <c r="Y7963" s="3"/>
      <c r="Z7963" s="146">
        <v>41160</v>
      </c>
      <c r="AA7963" s="11"/>
      <c r="AB7963" s="123" t="s">
        <v>7939</v>
      </c>
      <c r="AC7963" s="124"/>
      <c r="AD7963" s="41"/>
      <c r="AE7963" s="41"/>
      <c r="AF7963" s="191">
        <v>40379</v>
      </c>
      <c r="AG7963" s="41"/>
      <c r="AH7963" s="41" t="s">
        <v>7967</v>
      </c>
      <c r="AI7963" s="80" t="s">
        <v>6</v>
      </c>
      <c r="AJ7963" s="41"/>
      <c r="AK7963" s="3"/>
      <c r="AL7963" s="85"/>
      <c r="AM7963" s="151" t="s">
        <v>19998</v>
      </c>
      <c r="AN7963" s="15"/>
      <c r="AO7963" s="166"/>
      <c r="AP7963" s="5">
        <f t="shared" si="125"/>
        <v>0</v>
      </c>
      <c r="AQ7963" s="16"/>
      <c r="AR7963" s="205">
        <v>1</v>
      </c>
      <c r="AS7963" s="16"/>
      <c r="AT7963" s="16"/>
      <c r="AU7963" s="16"/>
      <c r="AV7963" s="16"/>
      <c r="AW7963" s="16"/>
      <c r="AX7963" s="16"/>
    </row>
    <row r="7964" spans="1:50" s="13" customFormat="1" ht="15" hidden="1" customHeight="1" x14ac:dyDescent="0.2">
      <c r="A7964" s="7" t="s">
        <v>28940</v>
      </c>
      <c r="B7964" s="3" t="s">
        <v>28618</v>
      </c>
      <c r="C7964" s="85" t="s">
        <v>7939</v>
      </c>
      <c r="D7964" s="85" t="s">
        <v>13090</v>
      </c>
      <c r="E7964" s="202" t="s">
        <v>7951</v>
      </c>
      <c r="F7964" s="85" t="s">
        <v>68</v>
      </c>
      <c r="G7964" s="85" t="s">
        <v>16221</v>
      </c>
      <c r="H7964" s="85" t="s">
        <v>20690</v>
      </c>
      <c r="I7964" s="3" t="s">
        <v>9556</v>
      </c>
      <c r="J7964" s="85" t="s">
        <v>4400</v>
      </c>
      <c r="K7964" s="7" t="s">
        <v>4422</v>
      </c>
      <c r="L7964" s="3"/>
      <c r="M7964" s="3"/>
      <c r="N7964" s="41" t="s">
        <v>28619</v>
      </c>
      <c r="O7964" s="87">
        <v>0</v>
      </c>
      <c r="P7964" s="87">
        <v>0</v>
      </c>
      <c r="Q7964" s="87">
        <v>0</v>
      </c>
      <c r="R7964" s="87">
        <v>0</v>
      </c>
      <c r="S7964" s="87"/>
      <c r="T7964" s="87"/>
      <c r="U7964" s="85" t="s">
        <v>112</v>
      </c>
      <c r="V7964" s="179"/>
      <c r="W7964" s="7"/>
      <c r="X7964" s="3"/>
      <c r="Y7964" s="3"/>
      <c r="Z7964" s="146">
        <v>326576</v>
      </c>
      <c r="AA7964" s="11"/>
      <c r="AB7964" s="123" t="s">
        <v>7939</v>
      </c>
      <c r="AC7964" s="124"/>
      <c r="AD7964" s="41"/>
      <c r="AE7964" s="41"/>
      <c r="AF7964" s="191"/>
      <c r="AG7964" s="41"/>
      <c r="AH7964" s="41" t="s">
        <v>8189</v>
      </c>
      <c r="AI7964" s="80" t="s">
        <v>6</v>
      </c>
      <c r="AJ7964" s="41"/>
      <c r="AK7964" s="3"/>
      <c r="AL7964" s="85"/>
      <c r="AM7964" s="151" t="s">
        <v>28169</v>
      </c>
      <c r="AN7964" s="15"/>
      <c r="AO7964" s="166"/>
      <c r="AP7964" s="5">
        <f t="shared" si="125"/>
        <v>0</v>
      </c>
      <c r="AQ7964" s="16"/>
      <c r="AR7964" s="205">
        <v>1</v>
      </c>
      <c r="AS7964" s="16"/>
      <c r="AT7964" s="16"/>
      <c r="AU7964" s="16"/>
      <c r="AV7964" s="16"/>
      <c r="AW7964" s="16"/>
      <c r="AX7964" s="16"/>
    </row>
    <row r="7965" spans="1:50" s="13" customFormat="1" ht="15" hidden="1" customHeight="1" x14ac:dyDescent="0.2">
      <c r="A7965" s="7" t="s">
        <v>28941</v>
      </c>
      <c r="B7965" s="3" t="s">
        <v>28620</v>
      </c>
      <c r="C7965" s="85" t="s">
        <v>7939</v>
      </c>
      <c r="D7965" s="85" t="s">
        <v>13090</v>
      </c>
      <c r="E7965" s="202" t="s">
        <v>7951</v>
      </c>
      <c r="F7965" s="85" t="s">
        <v>14</v>
      </c>
      <c r="G7965" s="85" t="s">
        <v>17</v>
      </c>
      <c r="H7965" s="85" t="s">
        <v>20690</v>
      </c>
      <c r="I7965" s="3" t="s">
        <v>10860</v>
      </c>
      <c r="J7965" s="85" t="s">
        <v>4400</v>
      </c>
      <c r="K7965" s="7" t="s">
        <v>4422</v>
      </c>
      <c r="L7965" s="3"/>
      <c r="M7965" s="3"/>
      <c r="N7965" s="41" t="s">
        <v>28621</v>
      </c>
      <c r="O7965" s="87">
        <v>0</v>
      </c>
      <c r="P7965" s="87">
        <v>0</v>
      </c>
      <c r="Q7965" s="87">
        <v>0</v>
      </c>
      <c r="R7965" s="87">
        <v>0</v>
      </c>
      <c r="S7965" s="87"/>
      <c r="T7965" s="87"/>
      <c r="U7965" s="85" t="s">
        <v>112</v>
      </c>
      <c r="V7965" s="179"/>
      <c r="W7965" s="7"/>
      <c r="X7965" s="3"/>
      <c r="Y7965" s="3"/>
      <c r="Z7965" s="146">
        <v>331487</v>
      </c>
      <c r="AA7965" s="11"/>
      <c r="AB7965" s="123" t="s">
        <v>7939</v>
      </c>
      <c r="AC7965" s="124"/>
      <c r="AD7965" s="41"/>
      <c r="AE7965" s="41"/>
      <c r="AF7965" s="191"/>
      <c r="AG7965" s="41"/>
      <c r="AH7965" s="41" t="s">
        <v>16665</v>
      </c>
      <c r="AI7965" s="80" t="s">
        <v>6</v>
      </c>
      <c r="AJ7965" s="41"/>
      <c r="AK7965" s="3"/>
      <c r="AL7965" s="85"/>
      <c r="AM7965" s="151" t="s">
        <v>28169</v>
      </c>
      <c r="AN7965" s="15"/>
      <c r="AO7965" s="166"/>
      <c r="AP7965" s="5">
        <f t="shared" si="125"/>
        <v>0</v>
      </c>
      <c r="AQ7965" s="16"/>
      <c r="AR7965" s="205">
        <v>1</v>
      </c>
      <c r="AS7965" s="16"/>
      <c r="AT7965" s="16"/>
      <c r="AU7965" s="16"/>
      <c r="AV7965" s="16"/>
      <c r="AW7965" s="16"/>
      <c r="AX7965" s="16"/>
    </row>
    <row r="7966" spans="1:50" s="13" customFormat="1" ht="15" customHeight="1" x14ac:dyDescent="0.2">
      <c r="A7966" s="7" t="s">
        <v>28942</v>
      </c>
      <c r="B7966" s="3" t="s">
        <v>28622</v>
      </c>
      <c r="C7966" s="85" t="s">
        <v>7939</v>
      </c>
      <c r="D7966" s="85" t="s">
        <v>13090</v>
      </c>
      <c r="E7966" s="202" t="s">
        <v>8031</v>
      </c>
      <c r="F7966" s="85" t="s">
        <v>34</v>
      </c>
      <c r="G7966" s="85" t="s">
        <v>35</v>
      </c>
      <c r="H7966" s="85" t="s">
        <v>20688</v>
      </c>
      <c r="I7966" s="7" t="s">
        <v>8125</v>
      </c>
      <c r="J7966" s="85" t="s">
        <v>115</v>
      </c>
      <c r="K7966" s="7" t="s">
        <v>4416</v>
      </c>
      <c r="L7966" s="3"/>
      <c r="M7966" s="3"/>
      <c r="N7966" s="41" t="s">
        <v>28623</v>
      </c>
      <c r="O7966" s="87">
        <v>0</v>
      </c>
      <c r="P7966" s="87">
        <v>0</v>
      </c>
      <c r="Q7966" s="87">
        <v>0</v>
      </c>
      <c r="R7966" s="87">
        <v>0</v>
      </c>
      <c r="S7966" s="87"/>
      <c r="T7966" s="87"/>
      <c r="U7966" s="85" t="s">
        <v>112</v>
      </c>
      <c r="V7966" s="179"/>
      <c r="W7966" s="7"/>
      <c r="X7966" s="3"/>
      <c r="Y7966" s="3"/>
      <c r="Z7966" s="146">
        <v>1694</v>
      </c>
      <c r="AA7966" s="11"/>
      <c r="AB7966" s="123" t="s">
        <v>7939</v>
      </c>
      <c r="AC7966" s="124"/>
      <c r="AD7966" s="41"/>
      <c r="AE7966" s="41"/>
      <c r="AF7966" s="191"/>
      <c r="AG7966" s="41"/>
      <c r="AH7966" s="41" t="s">
        <v>7952</v>
      </c>
      <c r="AI7966" s="80" t="s">
        <v>6</v>
      </c>
      <c r="AJ7966" s="41"/>
      <c r="AK7966" s="3"/>
      <c r="AL7966" s="85"/>
      <c r="AM7966" s="151" t="s">
        <v>28169</v>
      </c>
      <c r="AN7966" s="15"/>
      <c r="AO7966" s="166"/>
      <c r="AP7966" s="5">
        <f t="shared" si="125"/>
        <v>0</v>
      </c>
      <c r="AQ7966" s="16"/>
      <c r="AR7966" s="205">
        <v>1</v>
      </c>
      <c r="AS7966" s="16"/>
      <c r="AT7966" s="16"/>
      <c r="AU7966" s="16"/>
      <c r="AV7966" s="16"/>
      <c r="AW7966" s="16"/>
      <c r="AX7966" s="16"/>
    </row>
    <row r="7967" spans="1:50" s="13" customFormat="1" ht="15" hidden="1" customHeight="1" x14ac:dyDescent="0.2">
      <c r="A7967" s="7" t="s">
        <v>11597</v>
      </c>
      <c r="B7967" s="3" t="s">
        <v>11598</v>
      </c>
      <c r="C7967" s="85" t="s">
        <v>7939</v>
      </c>
      <c r="D7967" s="85" t="s">
        <v>13090</v>
      </c>
      <c r="E7967" s="202" t="s">
        <v>154</v>
      </c>
      <c r="F7967" s="85" t="s">
        <v>68</v>
      </c>
      <c r="G7967" s="85" t="s">
        <v>70</v>
      </c>
      <c r="H7967" s="85" t="s">
        <v>20690</v>
      </c>
      <c r="I7967" s="3" t="s">
        <v>16743</v>
      </c>
      <c r="J7967" s="85" t="s">
        <v>4400</v>
      </c>
      <c r="K7967" s="7" t="s">
        <v>4422</v>
      </c>
      <c r="L7967" s="3"/>
      <c r="M7967" s="3"/>
      <c r="N7967" s="41" t="s">
        <v>11599</v>
      </c>
      <c r="O7967" s="87">
        <v>27092</v>
      </c>
      <c r="P7967" s="87">
        <v>27092</v>
      </c>
      <c r="Q7967" s="87">
        <v>0</v>
      </c>
      <c r="R7967" s="87">
        <v>0</v>
      </c>
      <c r="S7967" s="87"/>
      <c r="T7967" s="87"/>
      <c r="U7967" s="85">
        <v>2006</v>
      </c>
      <c r="V7967" s="179"/>
      <c r="W7967" s="7"/>
      <c r="X7967" s="3"/>
      <c r="Y7967" s="3"/>
      <c r="Z7967" s="146">
        <v>112908</v>
      </c>
      <c r="AA7967" s="11"/>
      <c r="AB7967" s="123" t="s">
        <v>7939</v>
      </c>
      <c r="AC7967" s="124"/>
      <c r="AD7967" s="41"/>
      <c r="AE7967" s="41"/>
      <c r="AF7967" s="191">
        <v>43927</v>
      </c>
      <c r="AG7967" s="41"/>
      <c r="AH7967" s="41" t="s">
        <v>8024</v>
      </c>
      <c r="AI7967" s="80" t="s">
        <v>6</v>
      </c>
      <c r="AJ7967" s="41"/>
      <c r="AK7967" s="3"/>
      <c r="AL7967" s="85"/>
      <c r="AM7967" s="151" t="s">
        <v>19998</v>
      </c>
      <c r="AN7967" s="15"/>
      <c r="AO7967" s="166"/>
      <c r="AP7967" s="5">
        <f t="shared" si="125"/>
        <v>0</v>
      </c>
      <c r="AQ7967" s="16"/>
      <c r="AR7967" s="205">
        <v>1</v>
      </c>
      <c r="AS7967" s="16"/>
      <c r="AT7967" s="16"/>
      <c r="AU7967" s="16"/>
      <c r="AV7967" s="16"/>
      <c r="AW7967" s="16"/>
      <c r="AX7967" s="16"/>
    </row>
    <row r="7968" spans="1:50" s="13" customFormat="1" ht="15" hidden="1" customHeight="1" x14ac:dyDescent="0.2">
      <c r="A7968" s="7" t="s">
        <v>11600</v>
      </c>
      <c r="B7968" s="3" t="s">
        <v>11601</v>
      </c>
      <c r="C7968" s="85" t="s">
        <v>7939</v>
      </c>
      <c r="D7968" s="85" t="s">
        <v>13090</v>
      </c>
      <c r="E7968" s="202" t="s">
        <v>154</v>
      </c>
      <c r="F7968" s="85" t="s">
        <v>55</v>
      </c>
      <c r="G7968" s="85" t="s">
        <v>63</v>
      </c>
      <c r="H7968" s="85" t="s">
        <v>20690</v>
      </c>
      <c r="I7968" s="3" t="s">
        <v>4564</v>
      </c>
      <c r="J7968" s="85" t="s">
        <v>4400</v>
      </c>
      <c r="K7968" s="7" t="s">
        <v>4422</v>
      </c>
      <c r="L7968" s="3"/>
      <c r="M7968" s="3"/>
      <c r="N7968" s="41" t="s">
        <v>11602</v>
      </c>
      <c r="O7968" s="87">
        <v>358397</v>
      </c>
      <c r="P7968" s="87">
        <v>262065</v>
      </c>
      <c r="Q7968" s="87">
        <v>96332</v>
      </c>
      <c r="R7968" s="87">
        <v>0</v>
      </c>
      <c r="S7968" s="87"/>
      <c r="T7968" s="87"/>
      <c r="U7968" s="85">
        <v>2008</v>
      </c>
      <c r="V7968" s="179"/>
      <c r="W7968" s="7"/>
      <c r="X7968" s="3"/>
      <c r="Y7968" s="3"/>
      <c r="Z7968" s="146">
        <v>134943</v>
      </c>
      <c r="AA7968" s="11"/>
      <c r="AB7968" s="123" t="s">
        <v>7939</v>
      </c>
      <c r="AC7968" s="124"/>
      <c r="AD7968" s="41"/>
      <c r="AE7968" s="41"/>
      <c r="AF7968" s="191">
        <v>43927</v>
      </c>
      <c r="AG7968" s="41"/>
      <c r="AH7968" s="41" t="s">
        <v>8024</v>
      </c>
      <c r="AI7968" s="80" t="s">
        <v>6</v>
      </c>
      <c r="AJ7968" s="41"/>
      <c r="AK7968" s="3"/>
      <c r="AL7968" s="85"/>
      <c r="AM7968" s="151" t="s">
        <v>19998</v>
      </c>
      <c r="AN7968" s="15"/>
      <c r="AO7968" s="166"/>
      <c r="AP7968" s="5">
        <f t="shared" si="125"/>
        <v>0</v>
      </c>
      <c r="AQ7968" s="16"/>
      <c r="AR7968" s="205">
        <v>1</v>
      </c>
      <c r="AS7968" s="16"/>
      <c r="AT7968" s="16"/>
      <c r="AU7968" s="16"/>
      <c r="AV7968" s="16"/>
      <c r="AW7968" s="16"/>
      <c r="AX7968" s="16"/>
    </row>
    <row r="7969" spans="1:50" s="13" customFormat="1" ht="15" hidden="1" customHeight="1" x14ac:dyDescent="0.2">
      <c r="A7969" s="7" t="s">
        <v>28943</v>
      </c>
      <c r="B7969" s="3" t="s">
        <v>28624</v>
      </c>
      <c r="C7969" s="85" t="s">
        <v>7939</v>
      </c>
      <c r="D7969" s="85" t="s">
        <v>13090</v>
      </c>
      <c r="E7969" s="202" t="s">
        <v>7951</v>
      </c>
      <c r="F7969" s="85" t="s">
        <v>68</v>
      </c>
      <c r="G7969" s="85" t="s">
        <v>72</v>
      </c>
      <c r="H7969" s="85" t="s">
        <v>20690</v>
      </c>
      <c r="I7969" s="3" t="s">
        <v>25405</v>
      </c>
      <c r="J7969" s="85" t="s">
        <v>4400</v>
      </c>
      <c r="K7969" s="7" t="s">
        <v>4422</v>
      </c>
      <c r="L7969" s="3"/>
      <c r="M7969" s="3"/>
      <c r="N7969" s="41" t="s">
        <v>28625</v>
      </c>
      <c r="O7969" s="87">
        <v>0</v>
      </c>
      <c r="P7969" s="87">
        <v>0</v>
      </c>
      <c r="Q7969" s="87">
        <v>0</v>
      </c>
      <c r="R7969" s="87">
        <v>0</v>
      </c>
      <c r="S7969" s="87"/>
      <c r="T7969" s="87"/>
      <c r="U7969" s="85" t="s">
        <v>112</v>
      </c>
      <c r="V7969" s="179"/>
      <c r="W7969" s="7"/>
      <c r="X7969" s="3"/>
      <c r="Y7969" s="3"/>
      <c r="Z7969" s="146">
        <v>59201</v>
      </c>
      <c r="AA7969" s="11"/>
      <c r="AB7969" s="123" t="s">
        <v>7939</v>
      </c>
      <c r="AC7969" s="124"/>
      <c r="AD7969" s="41"/>
      <c r="AE7969" s="41"/>
      <c r="AF7969" s="191"/>
      <c r="AG7969" s="41"/>
      <c r="AH7969" s="41" t="s">
        <v>8189</v>
      </c>
      <c r="AI7969" s="80" t="s">
        <v>6</v>
      </c>
      <c r="AJ7969" s="41"/>
      <c r="AK7969" s="3"/>
      <c r="AL7969" s="85"/>
      <c r="AM7969" s="151" t="s">
        <v>28169</v>
      </c>
      <c r="AN7969" s="15"/>
      <c r="AO7969" s="166"/>
      <c r="AP7969" s="5">
        <f t="shared" si="125"/>
        <v>0</v>
      </c>
      <c r="AQ7969" s="16"/>
      <c r="AR7969" s="205">
        <v>1</v>
      </c>
      <c r="AS7969" s="16"/>
      <c r="AT7969" s="16"/>
      <c r="AU7969" s="16"/>
      <c r="AV7969" s="16"/>
      <c r="AW7969" s="16"/>
      <c r="AX7969" s="16"/>
    </row>
    <row r="7970" spans="1:50" s="13" customFormat="1" ht="15" hidden="1" customHeight="1" x14ac:dyDescent="0.2">
      <c r="A7970" s="7" t="s">
        <v>28944</v>
      </c>
      <c r="B7970" s="3" t="s">
        <v>28626</v>
      </c>
      <c r="C7970" s="85" t="s">
        <v>7939</v>
      </c>
      <c r="D7970" s="85" t="s">
        <v>13090</v>
      </c>
      <c r="E7970" s="202" t="s">
        <v>7951</v>
      </c>
      <c r="F7970" s="85" t="s">
        <v>34</v>
      </c>
      <c r="G7970" s="85" t="s">
        <v>35</v>
      </c>
      <c r="H7970" s="85" t="s">
        <v>20688</v>
      </c>
      <c r="I7970" s="7" t="s">
        <v>11263</v>
      </c>
      <c r="J7970" s="85" t="s">
        <v>4400</v>
      </c>
      <c r="K7970" s="7" t="s">
        <v>3838</v>
      </c>
      <c r="L7970" s="3"/>
      <c r="M7970" s="3"/>
      <c r="N7970" s="41" t="s">
        <v>28627</v>
      </c>
      <c r="O7970" s="87">
        <v>0</v>
      </c>
      <c r="P7970" s="87">
        <v>0</v>
      </c>
      <c r="Q7970" s="87">
        <v>0</v>
      </c>
      <c r="R7970" s="87">
        <v>0</v>
      </c>
      <c r="S7970" s="87"/>
      <c r="T7970" s="87"/>
      <c r="U7970" s="85" t="s">
        <v>112</v>
      </c>
      <c r="V7970" s="179"/>
      <c r="W7970" s="7"/>
      <c r="X7970" s="3"/>
      <c r="Y7970" s="3"/>
      <c r="Z7970" s="146">
        <v>43299</v>
      </c>
      <c r="AA7970" s="11"/>
      <c r="AB7970" s="123" t="s">
        <v>7939</v>
      </c>
      <c r="AC7970" s="124"/>
      <c r="AD7970" s="41"/>
      <c r="AE7970" s="41"/>
      <c r="AF7970" s="191"/>
      <c r="AG7970" s="41"/>
      <c r="AH7970" s="41" t="s">
        <v>7952</v>
      </c>
      <c r="AI7970" s="80" t="s">
        <v>6</v>
      </c>
      <c r="AJ7970" s="41"/>
      <c r="AK7970" s="3"/>
      <c r="AL7970" s="85"/>
      <c r="AM7970" s="151" t="s">
        <v>28169</v>
      </c>
      <c r="AN7970" s="15"/>
      <c r="AO7970" s="166"/>
      <c r="AP7970" s="5">
        <f t="shared" si="125"/>
        <v>0</v>
      </c>
      <c r="AQ7970" s="16"/>
      <c r="AR7970" s="205">
        <v>1</v>
      </c>
      <c r="AS7970" s="16"/>
      <c r="AT7970" s="16"/>
      <c r="AU7970" s="16"/>
      <c r="AV7970" s="16"/>
      <c r="AW7970" s="16"/>
      <c r="AX7970" s="16"/>
    </row>
    <row r="7971" spans="1:50" s="13" customFormat="1" ht="15" hidden="1" customHeight="1" x14ac:dyDescent="0.2">
      <c r="A7971" s="7" t="s">
        <v>28945</v>
      </c>
      <c r="B7971" s="3" t="s">
        <v>28628</v>
      </c>
      <c r="C7971" s="85" t="s">
        <v>7939</v>
      </c>
      <c r="D7971" s="85" t="s">
        <v>13090</v>
      </c>
      <c r="E7971" s="202" t="s">
        <v>7951</v>
      </c>
      <c r="F7971" s="85" t="s">
        <v>34</v>
      </c>
      <c r="G7971" s="85" t="s">
        <v>35</v>
      </c>
      <c r="H7971" s="85" t="s">
        <v>20688</v>
      </c>
      <c r="I7971" s="7" t="s">
        <v>8854</v>
      </c>
      <c r="J7971" s="85" t="s">
        <v>4400</v>
      </c>
      <c r="K7971" s="7" t="s">
        <v>3838</v>
      </c>
      <c r="L7971" s="3"/>
      <c r="M7971" s="3"/>
      <c r="N7971" s="41" t="s">
        <v>27157</v>
      </c>
      <c r="O7971" s="87">
        <v>0</v>
      </c>
      <c r="P7971" s="87">
        <v>0</v>
      </c>
      <c r="Q7971" s="87">
        <v>0</v>
      </c>
      <c r="R7971" s="87">
        <v>0</v>
      </c>
      <c r="S7971" s="87"/>
      <c r="T7971" s="87"/>
      <c r="U7971" s="85" t="s">
        <v>112</v>
      </c>
      <c r="V7971" s="179"/>
      <c r="W7971" s="7"/>
      <c r="X7971" s="3"/>
      <c r="Y7971" s="3"/>
      <c r="Z7971" s="146">
        <v>36813</v>
      </c>
      <c r="AA7971" s="11"/>
      <c r="AB7971" s="123" t="s">
        <v>7939</v>
      </c>
      <c r="AC7971" s="124"/>
      <c r="AD7971" s="41"/>
      <c r="AE7971" s="41"/>
      <c r="AF7971" s="191"/>
      <c r="AG7971" s="41"/>
      <c r="AH7971" s="41" t="s">
        <v>7952</v>
      </c>
      <c r="AI7971" s="80" t="s">
        <v>6</v>
      </c>
      <c r="AJ7971" s="41"/>
      <c r="AK7971" s="3"/>
      <c r="AL7971" s="85"/>
      <c r="AM7971" s="151" t="s">
        <v>28169</v>
      </c>
      <c r="AN7971" s="15"/>
      <c r="AO7971" s="166"/>
      <c r="AP7971" s="5">
        <f t="shared" si="125"/>
        <v>0</v>
      </c>
      <c r="AQ7971" s="16"/>
      <c r="AR7971" s="205">
        <v>1</v>
      </c>
      <c r="AS7971" s="16"/>
      <c r="AT7971" s="16"/>
      <c r="AU7971" s="16"/>
      <c r="AV7971" s="16"/>
      <c r="AW7971" s="16"/>
      <c r="AX7971" s="16"/>
    </row>
    <row r="7972" spans="1:50" s="13" customFormat="1" ht="15" hidden="1" customHeight="1" x14ac:dyDescent="0.2">
      <c r="A7972" s="7" t="s">
        <v>11603</v>
      </c>
      <c r="B7972" s="3" t="s">
        <v>11604</v>
      </c>
      <c r="C7972" s="85" t="s">
        <v>7939</v>
      </c>
      <c r="D7972" s="85" t="s">
        <v>13090</v>
      </c>
      <c r="E7972" s="202" t="s">
        <v>154</v>
      </c>
      <c r="F7972" s="85" t="s">
        <v>55</v>
      </c>
      <c r="G7972" s="85" t="s">
        <v>63</v>
      </c>
      <c r="H7972" s="85" t="s">
        <v>20690</v>
      </c>
      <c r="I7972" s="3" t="s">
        <v>4564</v>
      </c>
      <c r="J7972" s="85" t="s">
        <v>4400</v>
      </c>
      <c r="K7972" s="7" t="s">
        <v>4422</v>
      </c>
      <c r="L7972" s="3"/>
      <c r="M7972" s="3"/>
      <c r="N7972" s="41" t="s">
        <v>11605</v>
      </c>
      <c r="O7972" s="87">
        <v>234472</v>
      </c>
      <c r="P7972" s="87">
        <v>181481</v>
      </c>
      <c r="Q7972" s="87">
        <v>52991</v>
      </c>
      <c r="R7972" s="87">
        <v>0</v>
      </c>
      <c r="S7972" s="87"/>
      <c r="T7972" s="87"/>
      <c r="U7972" s="85">
        <v>2008</v>
      </c>
      <c r="V7972" s="179"/>
      <c r="W7972" s="7"/>
      <c r="X7972" s="3"/>
      <c r="Y7972" s="3"/>
      <c r="Z7972" s="146">
        <v>118786</v>
      </c>
      <c r="AA7972" s="11"/>
      <c r="AB7972" s="123" t="s">
        <v>7939</v>
      </c>
      <c r="AC7972" s="124"/>
      <c r="AD7972" s="41"/>
      <c r="AE7972" s="41"/>
      <c r="AF7972" s="191">
        <v>43927</v>
      </c>
      <c r="AG7972" s="41"/>
      <c r="AH7972" s="41" t="s">
        <v>8024</v>
      </c>
      <c r="AI7972" s="80" t="s">
        <v>6</v>
      </c>
      <c r="AJ7972" s="41"/>
      <c r="AK7972" s="3"/>
      <c r="AL7972" s="85"/>
      <c r="AM7972" s="151" t="s">
        <v>19998</v>
      </c>
      <c r="AN7972" s="15"/>
      <c r="AO7972" s="166"/>
      <c r="AP7972" s="5">
        <f t="shared" si="125"/>
        <v>0</v>
      </c>
      <c r="AQ7972" s="16"/>
      <c r="AR7972" s="205">
        <v>1</v>
      </c>
      <c r="AS7972" s="16"/>
      <c r="AT7972" s="16"/>
      <c r="AU7972" s="16"/>
      <c r="AV7972" s="16"/>
      <c r="AW7972" s="16"/>
      <c r="AX7972" s="16"/>
    </row>
    <row r="7973" spans="1:50" s="13" customFormat="1" ht="15" hidden="1" customHeight="1" x14ac:dyDescent="0.2">
      <c r="A7973" s="7" t="s">
        <v>28946</v>
      </c>
      <c r="B7973" s="3" t="s">
        <v>28629</v>
      </c>
      <c r="C7973" s="85" t="s">
        <v>7939</v>
      </c>
      <c r="D7973" s="85" t="s">
        <v>13090</v>
      </c>
      <c r="E7973" s="202" t="s">
        <v>7951</v>
      </c>
      <c r="F7973" s="85" t="s">
        <v>34</v>
      </c>
      <c r="G7973" s="85" t="s">
        <v>35</v>
      </c>
      <c r="H7973" s="85" t="s">
        <v>20688</v>
      </c>
      <c r="I7973" s="7" t="s">
        <v>8125</v>
      </c>
      <c r="J7973" s="85" t="s">
        <v>4400</v>
      </c>
      <c r="K7973" s="7" t="s">
        <v>3838</v>
      </c>
      <c r="L7973" s="3"/>
      <c r="M7973" s="3"/>
      <c r="N7973" s="41" t="s">
        <v>28630</v>
      </c>
      <c r="O7973" s="87">
        <v>0</v>
      </c>
      <c r="P7973" s="87">
        <v>0</v>
      </c>
      <c r="Q7973" s="87">
        <v>0</v>
      </c>
      <c r="R7973" s="87">
        <v>0</v>
      </c>
      <c r="S7973" s="87"/>
      <c r="T7973" s="87"/>
      <c r="U7973" s="85" t="s">
        <v>112</v>
      </c>
      <c r="V7973" s="179"/>
      <c r="W7973" s="7"/>
      <c r="X7973" s="3"/>
      <c r="Y7973" s="3"/>
      <c r="Z7973" s="146">
        <v>24508</v>
      </c>
      <c r="AA7973" s="11"/>
      <c r="AB7973" s="123" t="s">
        <v>7939</v>
      </c>
      <c r="AC7973" s="124"/>
      <c r="AD7973" s="41"/>
      <c r="AE7973" s="41"/>
      <c r="AF7973" s="191"/>
      <c r="AG7973" s="41"/>
      <c r="AH7973" s="41" t="s">
        <v>7952</v>
      </c>
      <c r="AI7973" s="80" t="s">
        <v>6</v>
      </c>
      <c r="AJ7973" s="41"/>
      <c r="AK7973" s="3"/>
      <c r="AL7973" s="85"/>
      <c r="AM7973" s="151" t="s">
        <v>28169</v>
      </c>
      <c r="AN7973" s="15"/>
      <c r="AO7973" s="166"/>
      <c r="AP7973" s="5">
        <f t="shared" si="125"/>
        <v>0</v>
      </c>
      <c r="AQ7973" s="16"/>
      <c r="AR7973" s="205">
        <v>1</v>
      </c>
      <c r="AS7973" s="16"/>
      <c r="AT7973" s="16"/>
      <c r="AU7973" s="16"/>
      <c r="AV7973" s="16"/>
      <c r="AW7973" s="16"/>
      <c r="AX7973" s="16"/>
    </row>
    <row r="7974" spans="1:50" s="13" customFormat="1" ht="15" hidden="1" customHeight="1" x14ac:dyDescent="0.2">
      <c r="A7974" s="7" t="s">
        <v>28947</v>
      </c>
      <c r="B7974" s="3" t="s">
        <v>28631</v>
      </c>
      <c r="C7974" s="85" t="s">
        <v>7939</v>
      </c>
      <c r="D7974" s="85" t="s">
        <v>13090</v>
      </c>
      <c r="E7974" s="202" t="s">
        <v>7951</v>
      </c>
      <c r="F7974" s="85" t="s">
        <v>14</v>
      </c>
      <c r="G7974" s="85" t="s">
        <v>17</v>
      </c>
      <c r="H7974" s="85" t="s">
        <v>20690</v>
      </c>
      <c r="I7974" s="3" t="s">
        <v>16875</v>
      </c>
      <c r="J7974" s="85" t="s">
        <v>4400</v>
      </c>
      <c r="K7974" s="7" t="s">
        <v>4422</v>
      </c>
      <c r="L7974" s="3"/>
      <c r="M7974" s="3"/>
      <c r="N7974" s="41" t="s">
        <v>10875</v>
      </c>
      <c r="O7974" s="87">
        <v>0</v>
      </c>
      <c r="P7974" s="87">
        <v>0</v>
      </c>
      <c r="Q7974" s="87">
        <v>0</v>
      </c>
      <c r="R7974" s="87">
        <v>0</v>
      </c>
      <c r="S7974" s="87"/>
      <c r="T7974" s="87"/>
      <c r="U7974" s="85" t="s">
        <v>112</v>
      </c>
      <c r="V7974" s="179"/>
      <c r="W7974" s="7"/>
      <c r="X7974" s="3"/>
      <c r="Y7974" s="3"/>
      <c r="Z7974" s="146">
        <v>33937</v>
      </c>
      <c r="AA7974" s="11"/>
      <c r="AB7974" s="123" t="s">
        <v>7939</v>
      </c>
      <c r="AC7974" s="124"/>
      <c r="AD7974" s="41"/>
      <c r="AE7974" s="41"/>
      <c r="AF7974" s="191"/>
      <c r="AG7974" s="41"/>
      <c r="AH7974" s="41" t="s">
        <v>16608</v>
      </c>
      <c r="AI7974" s="80" t="s">
        <v>6</v>
      </c>
      <c r="AJ7974" s="41"/>
      <c r="AK7974" s="3"/>
      <c r="AL7974" s="85"/>
      <c r="AM7974" s="151" t="s">
        <v>28169</v>
      </c>
      <c r="AN7974" s="15"/>
      <c r="AO7974" s="166"/>
      <c r="AP7974" s="5">
        <f t="shared" si="125"/>
        <v>0</v>
      </c>
      <c r="AQ7974" s="16"/>
      <c r="AR7974" s="205">
        <v>1</v>
      </c>
      <c r="AS7974" s="16"/>
      <c r="AT7974" s="16"/>
      <c r="AU7974" s="16"/>
      <c r="AV7974" s="16"/>
      <c r="AW7974" s="16"/>
      <c r="AX7974" s="16"/>
    </row>
    <row r="7975" spans="1:50" s="13" customFormat="1" ht="15" hidden="1" customHeight="1" x14ac:dyDescent="0.2">
      <c r="A7975" s="7" t="s">
        <v>28948</v>
      </c>
      <c r="B7975" s="3" t="s">
        <v>28632</v>
      </c>
      <c r="C7975" s="85" t="s">
        <v>7939</v>
      </c>
      <c r="D7975" s="85" t="s">
        <v>13090</v>
      </c>
      <c r="E7975" s="202" t="s">
        <v>7951</v>
      </c>
      <c r="F7975" s="85" t="s">
        <v>55</v>
      </c>
      <c r="G7975" s="85" t="s">
        <v>60</v>
      </c>
      <c r="H7975" s="85" t="s">
        <v>20690</v>
      </c>
      <c r="I7975" s="3" t="s">
        <v>22111</v>
      </c>
      <c r="J7975" s="85" t="s">
        <v>4400</v>
      </c>
      <c r="K7975" s="7" t="s">
        <v>3838</v>
      </c>
      <c r="L7975" s="3"/>
      <c r="M7975" s="3"/>
      <c r="N7975" s="41" t="s">
        <v>6370</v>
      </c>
      <c r="O7975" s="87">
        <v>0</v>
      </c>
      <c r="P7975" s="87">
        <v>0</v>
      </c>
      <c r="Q7975" s="87">
        <v>0</v>
      </c>
      <c r="R7975" s="87">
        <v>0</v>
      </c>
      <c r="S7975" s="87"/>
      <c r="T7975" s="87"/>
      <c r="U7975" s="85" t="s">
        <v>112</v>
      </c>
      <c r="V7975" s="179"/>
      <c r="W7975" s="7"/>
      <c r="X7975" s="3"/>
      <c r="Y7975" s="3"/>
      <c r="Z7975" s="146">
        <v>77864</v>
      </c>
      <c r="AA7975" s="11"/>
      <c r="AB7975" s="123" t="s">
        <v>7939</v>
      </c>
      <c r="AC7975" s="124"/>
      <c r="AD7975" s="41"/>
      <c r="AE7975" s="41"/>
      <c r="AF7975" s="191"/>
      <c r="AG7975" s="41"/>
      <c r="AH7975" s="41" t="s">
        <v>8024</v>
      </c>
      <c r="AI7975" s="80" t="s">
        <v>6</v>
      </c>
      <c r="AJ7975" s="41"/>
      <c r="AK7975" s="3"/>
      <c r="AL7975" s="85"/>
      <c r="AM7975" s="151" t="s">
        <v>28169</v>
      </c>
      <c r="AN7975" s="15"/>
      <c r="AO7975" s="166"/>
      <c r="AP7975" s="5">
        <f t="shared" si="125"/>
        <v>0</v>
      </c>
      <c r="AQ7975" s="16"/>
      <c r="AR7975" s="205">
        <v>1</v>
      </c>
      <c r="AS7975" s="16"/>
      <c r="AT7975" s="16"/>
      <c r="AU7975" s="16"/>
      <c r="AV7975" s="16"/>
      <c r="AW7975" s="16"/>
      <c r="AX7975" s="16"/>
    </row>
    <row r="7976" spans="1:50" s="13" customFormat="1" ht="15" hidden="1" customHeight="1" x14ac:dyDescent="0.2">
      <c r="A7976" s="7" t="s">
        <v>11606</v>
      </c>
      <c r="B7976" s="3" t="s">
        <v>11607</v>
      </c>
      <c r="C7976" s="85" t="s">
        <v>7939</v>
      </c>
      <c r="D7976" s="85" t="s">
        <v>13090</v>
      </c>
      <c r="E7976" s="202" t="s">
        <v>154</v>
      </c>
      <c r="F7976" s="85" t="s">
        <v>55</v>
      </c>
      <c r="G7976" s="85" t="s">
        <v>63</v>
      </c>
      <c r="H7976" s="85" t="s">
        <v>20690</v>
      </c>
      <c r="I7976" s="3" t="s">
        <v>4564</v>
      </c>
      <c r="J7976" s="85" t="s">
        <v>4400</v>
      </c>
      <c r="K7976" s="7" t="s">
        <v>4422</v>
      </c>
      <c r="L7976" s="3"/>
      <c r="M7976" s="3"/>
      <c r="N7976" s="41" t="s">
        <v>11605</v>
      </c>
      <c r="O7976" s="87">
        <v>124033</v>
      </c>
      <c r="P7976" s="87">
        <v>124033</v>
      </c>
      <c r="Q7976" s="87">
        <v>0</v>
      </c>
      <c r="R7976" s="87">
        <v>0</v>
      </c>
      <c r="S7976" s="87"/>
      <c r="T7976" s="87"/>
      <c r="U7976" s="85">
        <v>2007</v>
      </c>
      <c r="V7976" s="179"/>
      <c r="W7976" s="7"/>
      <c r="X7976" s="3"/>
      <c r="Y7976" s="3"/>
      <c r="Z7976" s="146">
        <v>83468</v>
      </c>
      <c r="AA7976" s="11"/>
      <c r="AB7976" s="123" t="s">
        <v>7939</v>
      </c>
      <c r="AC7976" s="124"/>
      <c r="AD7976" s="41"/>
      <c r="AE7976" s="41"/>
      <c r="AF7976" s="191">
        <v>40379</v>
      </c>
      <c r="AG7976" s="41"/>
      <c r="AH7976" s="41" t="s">
        <v>8024</v>
      </c>
      <c r="AI7976" s="80" t="s">
        <v>6</v>
      </c>
      <c r="AJ7976" s="41"/>
      <c r="AK7976" s="3"/>
      <c r="AL7976" s="85"/>
      <c r="AM7976" s="151" t="s">
        <v>19998</v>
      </c>
      <c r="AN7976" s="15"/>
      <c r="AO7976" s="166"/>
      <c r="AP7976" s="5">
        <f t="shared" si="125"/>
        <v>0</v>
      </c>
      <c r="AQ7976" s="16"/>
      <c r="AR7976" s="205">
        <v>1</v>
      </c>
      <c r="AS7976" s="16"/>
      <c r="AT7976" s="16"/>
      <c r="AU7976" s="16"/>
      <c r="AV7976" s="16"/>
      <c r="AW7976" s="16"/>
      <c r="AX7976" s="16"/>
    </row>
    <row r="7977" spans="1:50" s="13" customFormat="1" ht="15" hidden="1" customHeight="1" x14ac:dyDescent="0.2">
      <c r="A7977" s="7" t="s">
        <v>11608</v>
      </c>
      <c r="B7977" s="3" t="s">
        <v>11609</v>
      </c>
      <c r="C7977" s="85" t="s">
        <v>7939</v>
      </c>
      <c r="D7977" s="85" t="s">
        <v>13090</v>
      </c>
      <c r="E7977" s="202" t="s">
        <v>154</v>
      </c>
      <c r="F7977" s="85" t="s">
        <v>55</v>
      </c>
      <c r="G7977" s="85" t="s">
        <v>63</v>
      </c>
      <c r="H7977" s="85" t="s">
        <v>20690</v>
      </c>
      <c r="I7977" s="3" t="s">
        <v>4564</v>
      </c>
      <c r="J7977" s="85" t="s">
        <v>4400</v>
      </c>
      <c r="K7977" s="7" t="s">
        <v>4422</v>
      </c>
      <c r="L7977" s="3"/>
      <c r="M7977" s="3"/>
      <c r="N7977" s="41" t="s">
        <v>11610</v>
      </c>
      <c r="O7977" s="87">
        <v>51681</v>
      </c>
      <c r="P7977" s="87">
        <v>51681</v>
      </c>
      <c r="Q7977" s="87">
        <v>0</v>
      </c>
      <c r="R7977" s="87">
        <v>0</v>
      </c>
      <c r="S7977" s="87"/>
      <c r="T7977" s="87"/>
      <c r="U7977" s="85">
        <v>2009</v>
      </c>
      <c r="V7977" s="179"/>
      <c r="W7977" s="7"/>
      <c r="X7977" s="3"/>
      <c r="Y7977" s="3"/>
      <c r="Z7977" s="146">
        <v>52220</v>
      </c>
      <c r="AA7977" s="11"/>
      <c r="AB7977" s="123" t="s">
        <v>7939</v>
      </c>
      <c r="AC7977" s="124"/>
      <c r="AD7977" s="41"/>
      <c r="AE7977" s="41"/>
      <c r="AF7977" s="191">
        <v>43927</v>
      </c>
      <c r="AG7977" s="41"/>
      <c r="AH7977" s="41" t="s">
        <v>8024</v>
      </c>
      <c r="AI7977" s="80" t="s">
        <v>6</v>
      </c>
      <c r="AJ7977" s="41"/>
      <c r="AK7977" s="3"/>
      <c r="AL7977" s="85"/>
      <c r="AM7977" s="151" t="s">
        <v>19998</v>
      </c>
      <c r="AN7977" s="15"/>
      <c r="AO7977" s="166"/>
      <c r="AP7977" s="5">
        <f t="shared" si="125"/>
        <v>0</v>
      </c>
      <c r="AQ7977" s="16"/>
      <c r="AR7977" s="205">
        <v>1</v>
      </c>
      <c r="AS7977" s="16"/>
      <c r="AT7977" s="16"/>
      <c r="AU7977" s="16"/>
      <c r="AV7977" s="16"/>
      <c r="AW7977" s="16"/>
      <c r="AX7977" s="16"/>
    </row>
    <row r="7978" spans="1:50" s="13" customFormat="1" ht="15" hidden="1" customHeight="1" x14ac:dyDescent="0.2">
      <c r="A7978" s="7" t="s">
        <v>28949</v>
      </c>
      <c r="B7978" s="3" t="s">
        <v>28633</v>
      </c>
      <c r="C7978" s="85" t="s">
        <v>7939</v>
      </c>
      <c r="D7978" s="85" t="s">
        <v>13090</v>
      </c>
      <c r="E7978" s="202" t="s">
        <v>7951</v>
      </c>
      <c r="F7978" s="85" t="s">
        <v>64</v>
      </c>
      <c r="G7978" s="85" t="s">
        <v>16220</v>
      </c>
      <c r="H7978" s="85" t="s">
        <v>20690</v>
      </c>
      <c r="I7978" s="3" t="s">
        <v>11579</v>
      </c>
      <c r="J7978" s="85" t="s">
        <v>4447</v>
      </c>
      <c r="K7978" s="7" t="s">
        <v>4988</v>
      </c>
      <c r="L7978" s="3"/>
      <c r="M7978" s="3"/>
      <c r="N7978" s="41" t="s">
        <v>28634</v>
      </c>
      <c r="O7978" s="87">
        <v>0</v>
      </c>
      <c r="P7978" s="87">
        <v>0</v>
      </c>
      <c r="Q7978" s="87">
        <v>0</v>
      </c>
      <c r="R7978" s="87">
        <v>0</v>
      </c>
      <c r="S7978" s="87"/>
      <c r="T7978" s="87"/>
      <c r="U7978" s="85" t="s">
        <v>112</v>
      </c>
      <c r="V7978" s="179"/>
      <c r="W7978" s="7"/>
      <c r="X7978" s="3"/>
      <c r="Y7978" s="3"/>
      <c r="Z7978" s="146">
        <v>16441</v>
      </c>
      <c r="AA7978" s="11"/>
      <c r="AB7978" s="123" t="s">
        <v>7939</v>
      </c>
      <c r="AC7978" s="124"/>
      <c r="AD7978" s="41"/>
      <c r="AE7978" s="41"/>
      <c r="AF7978" s="191"/>
      <c r="AG7978" s="41"/>
      <c r="AH7978" s="41" t="s">
        <v>7967</v>
      </c>
      <c r="AI7978" s="80" t="s">
        <v>6</v>
      </c>
      <c r="AJ7978" s="41"/>
      <c r="AK7978" s="3"/>
      <c r="AL7978" s="85"/>
      <c r="AM7978" s="151" t="s">
        <v>28169</v>
      </c>
      <c r="AN7978" s="15"/>
      <c r="AO7978" s="166"/>
      <c r="AP7978" s="5">
        <f t="shared" si="125"/>
        <v>0</v>
      </c>
      <c r="AQ7978" s="16"/>
      <c r="AR7978" s="205">
        <v>1</v>
      </c>
      <c r="AS7978" s="16"/>
      <c r="AT7978" s="16"/>
      <c r="AU7978" s="16"/>
      <c r="AV7978" s="16"/>
      <c r="AW7978" s="16"/>
      <c r="AX7978" s="16"/>
    </row>
    <row r="7979" spans="1:50" s="13" customFormat="1" ht="15" hidden="1" customHeight="1" x14ac:dyDescent="0.2">
      <c r="A7979" s="7" t="s">
        <v>28950</v>
      </c>
      <c r="B7979" s="3" t="s">
        <v>28635</v>
      </c>
      <c r="C7979" s="85" t="s">
        <v>7939</v>
      </c>
      <c r="D7979" s="85" t="s">
        <v>13090</v>
      </c>
      <c r="E7979" s="202" t="s">
        <v>7951</v>
      </c>
      <c r="F7979" s="85" t="s">
        <v>14</v>
      </c>
      <c r="G7979" s="85" t="s">
        <v>20</v>
      </c>
      <c r="H7979" s="85" t="s">
        <v>20689</v>
      </c>
      <c r="I7979" s="3" t="s">
        <v>16770</v>
      </c>
      <c r="J7979" s="85" t="s">
        <v>4400</v>
      </c>
      <c r="K7979" s="7" t="s">
        <v>4422</v>
      </c>
      <c r="L7979" s="3"/>
      <c r="M7979" s="3"/>
      <c r="N7979" s="41" t="s">
        <v>28636</v>
      </c>
      <c r="O7979" s="87">
        <v>0</v>
      </c>
      <c r="P7979" s="87">
        <v>0</v>
      </c>
      <c r="Q7979" s="87">
        <v>0</v>
      </c>
      <c r="R7979" s="87">
        <v>0</v>
      </c>
      <c r="S7979" s="87"/>
      <c r="T7979" s="87"/>
      <c r="U7979" s="85" t="s">
        <v>112</v>
      </c>
      <c r="V7979" s="179"/>
      <c r="W7979" s="7"/>
      <c r="X7979" s="3"/>
      <c r="Y7979" s="3"/>
      <c r="Z7979" s="146">
        <v>394130</v>
      </c>
      <c r="AA7979" s="11"/>
      <c r="AB7979" s="123" t="s">
        <v>7939</v>
      </c>
      <c r="AC7979" s="124"/>
      <c r="AD7979" s="41"/>
      <c r="AE7979" s="41"/>
      <c r="AF7979" s="191"/>
      <c r="AG7979" s="41"/>
      <c r="AH7979" s="41" t="s">
        <v>7952</v>
      </c>
      <c r="AI7979" s="80" t="s">
        <v>6</v>
      </c>
      <c r="AJ7979" s="41"/>
      <c r="AK7979" s="3"/>
      <c r="AL7979" s="85"/>
      <c r="AM7979" s="151" t="s">
        <v>28169</v>
      </c>
      <c r="AN7979" s="15"/>
      <c r="AO7979" s="166"/>
      <c r="AP7979" s="5">
        <f t="shared" si="125"/>
        <v>0</v>
      </c>
      <c r="AQ7979" s="16"/>
      <c r="AR7979" s="205">
        <v>1</v>
      </c>
      <c r="AS7979" s="16"/>
      <c r="AT7979" s="16"/>
      <c r="AU7979" s="16"/>
      <c r="AV7979" s="16"/>
      <c r="AW7979" s="16"/>
      <c r="AX7979" s="16"/>
    </row>
    <row r="7980" spans="1:50" s="13" customFormat="1" ht="15" hidden="1" customHeight="1" x14ac:dyDescent="0.2">
      <c r="A7980" s="7" t="s">
        <v>11611</v>
      </c>
      <c r="B7980" s="3" t="s">
        <v>11612</v>
      </c>
      <c r="C7980" s="85" t="s">
        <v>7939</v>
      </c>
      <c r="D7980" s="85" t="s">
        <v>13090</v>
      </c>
      <c r="E7980" s="202" t="s">
        <v>154</v>
      </c>
      <c r="F7980" s="85" t="s">
        <v>55</v>
      </c>
      <c r="G7980" s="85" t="s">
        <v>63</v>
      </c>
      <c r="H7980" s="85" t="s">
        <v>20690</v>
      </c>
      <c r="I7980" s="3" t="s">
        <v>4564</v>
      </c>
      <c r="J7980" s="85" t="s">
        <v>4400</v>
      </c>
      <c r="K7980" s="7" t="s">
        <v>4422</v>
      </c>
      <c r="L7980" s="3"/>
      <c r="M7980" s="3"/>
      <c r="N7980" s="41" t="s">
        <v>11613</v>
      </c>
      <c r="O7980" s="87">
        <v>66723</v>
      </c>
      <c r="P7980" s="87">
        <v>66723</v>
      </c>
      <c r="Q7980" s="87">
        <v>0</v>
      </c>
      <c r="R7980" s="87">
        <v>0</v>
      </c>
      <c r="S7980" s="87"/>
      <c r="T7980" s="87"/>
      <c r="U7980" s="85">
        <v>2008</v>
      </c>
      <c r="V7980" s="179"/>
      <c r="W7980" s="7"/>
      <c r="X7980" s="3"/>
      <c r="Y7980" s="3"/>
      <c r="Z7980" s="146">
        <v>115079</v>
      </c>
      <c r="AA7980" s="11"/>
      <c r="AB7980" s="123" t="s">
        <v>7939</v>
      </c>
      <c r="AC7980" s="124"/>
      <c r="AD7980" s="41"/>
      <c r="AE7980" s="41"/>
      <c r="AF7980" s="191">
        <v>43927</v>
      </c>
      <c r="AG7980" s="41"/>
      <c r="AH7980" s="41" t="s">
        <v>8024</v>
      </c>
      <c r="AI7980" s="80" t="s">
        <v>6</v>
      </c>
      <c r="AJ7980" s="41"/>
      <c r="AK7980" s="3"/>
      <c r="AL7980" s="85"/>
      <c r="AM7980" s="151" t="s">
        <v>19998</v>
      </c>
      <c r="AN7980" s="15"/>
      <c r="AO7980" s="166"/>
      <c r="AP7980" s="5">
        <f t="shared" si="125"/>
        <v>0</v>
      </c>
      <c r="AQ7980" s="16"/>
      <c r="AR7980" s="205">
        <v>1</v>
      </c>
      <c r="AS7980" s="16"/>
      <c r="AT7980" s="16"/>
      <c r="AU7980" s="16"/>
      <c r="AV7980" s="16"/>
      <c r="AW7980" s="16"/>
      <c r="AX7980" s="16"/>
    </row>
    <row r="7981" spans="1:50" s="13" customFormat="1" ht="15" hidden="1" customHeight="1" x14ac:dyDescent="0.2">
      <c r="A7981" s="7" t="s">
        <v>11614</v>
      </c>
      <c r="B7981" s="3" t="s">
        <v>11615</v>
      </c>
      <c r="C7981" s="85" t="s">
        <v>7939</v>
      </c>
      <c r="D7981" s="85" t="s">
        <v>13090</v>
      </c>
      <c r="E7981" s="202" t="s">
        <v>154</v>
      </c>
      <c r="F7981" s="85" t="s">
        <v>55</v>
      </c>
      <c r="G7981" s="85" t="s">
        <v>63</v>
      </c>
      <c r="H7981" s="85" t="s">
        <v>20690</v>
      </c>
      <c r="I7981" s="3" t="s">
        <v>4564</v>
      </c>
      <c r="J7981" s="85" t="s">
        <v>4400</v>
      </c>
      <c r="K7981" s="7" t="s">
        <v>4422</v>
      </c>
      <c r="L7981" s="3"/>
      <c r="M7981" s="3"/>
      <c r="N7981" s="41" t="s">
        <v>11616</v>
      </c>
      <c r="O7981" s="87">
        <v>46973</v>
      </c>
      <c r="P7981" s="87">
        <v>46973</v>
      </c>
      <c r="Q7981" s="87">
        <v>0</v>
      </c>
      <c r="R7981" s="87">
        <v>0</v>
      </c>
      <c r="S7981" s="87"/>
      <c r="T7981" s="87"/>
      <c r="U7981" s="85">
        <v>2009</v>
      </c>
      <c r="V7981" s="179"/>
      <c r="W7981" s="7"/>
      <c r="X7981" s="3"/>
      <c r="Y7981" s="3"/>
      <c r="Z7981" s="146">
        <v>128442</v>
      </c>
      <c r="AA7981" s="11"/>
      <c r="AB7981" s="123" t="s">
        <v>7939</v>
      </c>
      <c r="AC7981" s="124"/>
      <c r="AD7981" s="41"/>
      <c r="AE7981" s="41"/>
      <c r="AF7981" s="191">
        <v>43927</v>
      </c>
      <c r="AG7981" s="41"/>
      <c r="AH7981" s="41" t="s">
        <v>8024</v>
      </c>
      <c r="AI7981" s="80" t="s">
        <v>6</v>
      </c>
      <c r="AJ7981" s="41"/>
      <c r="AK7981" s="3"/>
      <c r="AL7981" s="85"/>
      <c r="AM7981" s="151" t="s">
        <v>19998</v>
      </c>
      <c r="AN7981" s="15"/>
      <c r="AO7981" s="166"/>
      <c r="AP7981" s="5">
        <f t="shared" si="125"/>
        <v>0</v>
      </c>
      <c r="AQ7981" s="16"/>
      <c r="AR7981" s="205">
        <v>1</v>
      </c>
      <c r="AS7981" s="16"/>
      <c r="AT7981" s="16"/>
      <c r="AU7981" s="16"/>
      <c r="AV7981" s="16"/>
      <c r="AW7981" s="16"/>
      <c r="AX7981" s="16"/>
    </row>
    <row r="7982" spans="1:50" s="13" customFormat="1" ht="15" hidden="1" customHeight="1" x14ac:dyDescent="0.2">
      <c r="A7982" s="7" t="s">
        <v>28951</v>
      </c>
      <c r="B7982" s="3" t="s">
        <v>28637</v>
      </c>
      <c r="C7982" s="85" t="s">
        <v>7939</v>
      </c>
      <c r="D7982" s="85" t="s">
        <v>13090</v>
      </c>
      <c r="E7982" s="202" t="s">
        <v>7951</v>
      </c>
      <c r="F7982" s="85" t="s">
        <v>14</v>
      </c>
      <c r="G7982" s="85" t="s">
        <v>20</v>
      </c>
      <c r="H7982" s="85" t="s">
        <v>20689</v>
      </c>
      <c r="I7982" s="3" t="s">
        <v>16770</v>
      </c>
      <c r="J7982" s="85" t="s">
        <v>4400</v>
      </c>
      <c r="K7982" s="7" t="s">
        <v>4422</v>
      </c>
      <c r="L7982" s="3"/>
      <c r="M7982" s="3"/>
      <c r="N7982" s="41" t="s">
        <v>28636</v>
      </c>
      <c r="O7982" s="87">
        <v>0</v>
      </c>
      <c r="P7982" s="87">
        <v>0</v>
      </c>
      <c r="Q7982" s="87">
        <v>0</v>
      </c>
      <c r="R7982" s="87">
        <v>0</v>
      </c>
      <c r="S7982" s="87"/>
      <c r="T7982" s="87"/>
      <c r="U7982" s="85" t="s">
        <v>112</v>
      </c>
      <c r="V7982" s="179"/>
      <c r="W7982" s="7"/>
      <c r="X7982" s="3"/>
      <c r="Y7982" s="3"/>
      <c r="Z7982" s="146">
        <v>228698</v>
      </c>
      <c r="AA7982" s="11"/>
      <c r="AB7982" s="123" t="s">
        <v>7939</v>
      </c>
      <c r="AC7982" s="124"/>
      <c r="AD7982" s="41"/>
      <c r="AE7982" s="41"/>
      <c r="AF7982" s="191"/>
      <c r="AG7982" s="41"/>
      <c r="AH7982" s="41" t="s">
        <v>7952</v>
      </c>
      <c r="AI7982" s="80" t="s">
        <v>6</v>
      </c>
      <c r="AJ7982" s="41"/>
      <c r="AK7982" s="3"/>
      <c r="AL7982" s="85"/>
      <c r="AM7982" s="151" t="s">
        <v>28169</v>
      </c>
      <c r="AN7982" s="15"/>
      <c r="AO7982" s="166"/>
      <c r="AP7982" s="5">
        <f t="shared" si="125"/>
        <v>0</v>
      </c>
      <c r="AQ7982" s="16"/>
      <c r="AR7982" s="205">
        <v>1</v>
      </c>
      <c r="AS7982" s="16"/>
      <c r="AT7982" s="16"/>
      <c r="AU7982" s="16"/>
      <c r="AV7982" s="16"/>
      <c r="AW7982" s="16"/>
      <c r="AX7982" s="16"/>
    </row>
    <row r="7983" spans="1:50" s="13" customFormat="1" ht="15" hidden="1" customHeight="1" x14ac:dyDescent="0.2">
      <c r="A7983" s="7" t="s">
        <v>11617</v>
      </c>
      <c r="B7983" s="3" t="s">
        <v>11618</v>
      </c>
      <c r="C7983" s="85" t="s">
        <v>7939</v>
      </c>
      <c r="D7983" s="85" t="s">
        <v>13090</v>
      </c>
      <c r="E7983" s="202" t="s">
        <v>154</v>
      </c>
      <c r="F7983" s="85" t="s">
        <v>55</v>
      </c>
      <c r="G7983" s="85" t="s">
        <v>57</v>
      </c>
      <c r="H7983" s="85" t="s">
        <v>20690</v>
      </c>
      <c r="I7983" s="3" t="s">
        <v>4564</v>
      </c>
      <c r="J7983" s="85" t="s">
        <v>4400</v>
      </c>
      <c r="K7983" s="7" t="s">
        <v>4422</v>
      </c>
      <c r="L7983" s="3"/>
      <c r="M7983" s="3"/>
      <c r="N7983" s="41" t="s">
        <v>11619</v>
      </c>
      <c r="O7983" s="87">
        <v>821310</v>
      </c>
      <c r="P7983" s="87">
        <v>179529</v>
      </c>
      <c r="Q7983" s="87">
        <v>641781</v>
      </c>
      <c r="R7983" s="87">
        <v>0</v>
      </c>
      <c r="S7983" s="87"/>
      <c r="T7983" s="87"/>
      <c r="U7983" s="85">
        <v>2009</v>
      </c>
      <c r="V7983" s="179"/>
      <c r="W7983" s="7"/>
      <c r="X7983" s="3"/>
      <c r="Y7983" s="3"/>
      <c r="Z7983" s="146">
        <v>108689</v>
      </c>
      <c r="AA7983" s="11"/>
      <c r="AB7983" s="123" t="s">
        <v>7939</v>
      </c>
      <c r="AC7983" s="124"/>
      <c r="AD7983" s="41"/>
      <c r="AE7983" s="41"/>
      <c r="AF7983" s="191">
        <v>40350</v>
      </c>
      <c r="AG7983" s="41"/>
      <c r="AH7983" s="41" t="s">
        <v>8024</v>
      </c>
      <c r="AI7983" s="80" t="s">
        <v>6</v>
      </c>
      <c r="AJ7983" s="41"/>
      <c r="AK7983" s="3"/>
      <c r="AL7983" s="85"/>
      <c r="AM7983" s="151" t="s">
        <v>19998</v>
      </c>
      <c r="AN7983" s="15"/>
      <c r="AO7983" s="166"/>
      <c r="AP7983" s="5">
        <f t="shared" si="125"/>
        <v>0</v>
      </c>
      <c r="AQ7983" s="16"/>
      <c r="AR7983" s="205">
        <v>1</v>
      </c>
      <c r="AS7983" s="16"/>
      <c r="AT7983" s="16"/>
      <c r="AU7983" s="16"/>
      <c r="AV7983" s="16"/>
      <c r="AW7983" s="16"/>
      <c r="AX7983" s="16"/>
    </row>
    <row r="7984" spans="1:50" s="13" customFormat="1" ht="15" hidden="1" customHeight="1" x14ac:dyDescent="0.2">
      <c r="A7984" s="7" t="s">
        <v>28952</v>
      </c>
      <c r="B7984" s="3" t="s">
        <v>28638</v>
      </c>
      <c r="C7984" s="85" t="s">
        <v>7939</v>
      </c>
      <c r="D7984" s="85" t="s">
        <v>13090</v>
      </c>
      <c r="E7984" s="202" t="s">
        <v>8031</v>
      </c>
      <c r="F7984" s="85" t="s">
        <v>14</v>
      </c>
      <c r="G7984" s="85" t="s">
        <v>20</v>
      </c>
      <c r="H7984" s="85" t="s">
        <v>20689</v>
      </c>
      <c r="I7984" s="3" t="s">
        <v>16770</v>
      </c>
      <c r="J7984" s="85" t="s">
        <v>4400</v>
      </c>
      <c r="K7984" s="7" t="s">
        <v>3838</v>
      </c>
      <c r="L7984" s="3"/>
      <c r="M7984" s="3"/>
      <c r="N7984" s="41" t="s">
        <v>16808</v>
      </c>
      <c r="O7984" s="87">
        <v>0</v>
      </c>
      <c r="P7984" s="87">
        <v>0</v>
      </c>
      <c r="Q7984" s="87">
        <v>0</v>
      </c>
      <c r="R7984" s="87">
        <v>0</v>
      </c>
      <c r="S7984" s="87"/>
      <c r="T7984" s="87"/>
      <c r="U7984" s="85" t="s">
        <v>112</v>
      </c>
      <c r="V7984" s="179"/>
      <c r="W7984" s="7"/>
      <c r="X7984" s="3"/>
      <c r="Y7984" s="3"/>
      <c r="Z7984" s="146">
        <v>5326066</v>
      </c>
      <c r="AA7984" s="11"/>
      <c r="AB7984" s="123" t="s">
        <v>7939</v>
      </c>
      <c r="AC7984" s="124"/>
      <c r="AD7984" s="41"/>
      <c r="AE7984" s="41"/>
      <c r="AF7984" s="191"/>
      <c r="AG7984" s="41"/>
      <c r="AH7984" s="41" t="s">
        <v>7952</v>
      </c>
      <c r="AI7984" s="80" t="s">
        <v>6</v>
      </c>
      <c r="AJ7984" s="41"/>
      <c r="AK7984" s="3"/>
      <c r="AL7984" s="85"/>
      <c r="AM7984" s="151" t="s">
        <v>28169</v>
      </c>
      <c r="AN7984" s="15"/>
      <c r="AO7984" s="166"/>
      <c r="AP7984" s="5">
        <f t="shared" si="125"/>
        <v>0</v>
      </c>
      <c r="AQ7984" s="16"/>
      <c r="AR7984" s="205">
        <v>1</v>
      </c>
      <c r="AS7984" s="16"/>
      <c r="AT7984" s="16"/>
      <c r="AU7984" s="16"/>
      <c r="AV7984" s="16"/>
      <c r="AW7984" s="16"/>
      <c r="AX7984" s="16"/>
    </row>
    <row r="7985" spans="1:50" s="13" customFormat="1" ht="15" hidden="1" customHeight="1" x14ac:dyDescent="0.2">
      <c r="A7985" s="7" t="s">
        <v>11620</v>
      </c>
      <c r="B7985" s="3" t="s">
        <v>11621</v>
      </c>
      <c r="C7985" s="85" t="s">
        <v>7939</v>
      </c>
      <c r="D7985" s="85" t="s">
        <v>13090</v>
      </c>
      <c r="E7985" s="202" t="s">
        <v>154</v>
      </c>
      <c r="F7985" s="85" t="s">
        <v>55</v>
      </c>
      <c r="G7985" s="85" t="s">
        <v>63</v>
      </c>
      <c r="H7985" s="85" t="s">
        <v>20690</v>
      </c>
      <c r="I7985" s="3" t="s">
        <v>4564</v>
      </c>
      <c r="J7985" s="85" t="s">
        <v>4435</v>
      </c>
      <c r="K7985" s="7" t="s">
        <v>3838</v>
      </c>
      <c r="L7985" s="3"/>
      <c r="M7985" s="3"/>
      <c r="N7985" s="41" t="s">
        <v>8270</v>
      </c>
      <c r="O7985" s="87">
        <v>47107</v>
      </c>
      <c r="P7985" s="87">
        <v>47104</v>
      </c>
      <c r="Q7985" s="87">
        <v>3</v>
      </c>
      <c r="R7985" s="87">
        <v>0</v>
      </c>
      <c r="S7985" s="87"/>
      <c r="T7985" s="87"/>
      <c r="U7985" s="85">
        <v>2007</v>
      </c>
      <c r="V7985" s="179"/>
      <c r="W7985" s="7"/>
      <c r="X7985" s="3"/>
      <c r="Y7985" s="3"/>
      <c r="Z7985" s="146">
        <v>27593</v>
      </c>
      <c r="AA7985" s="11"/>
      <c r="AB7985" s="123" t="s">
        <v>7939</v>
      </c>
      <c r="AC7985" s="124"/>
      <c r="AD7985" s="41"/>
      <c r="AE7985" s="41"/>
      <c r="AF7985" s="191">
        <v>40394</v>
      </c>
      <c r="AG7985" s="41"/>
      <c r="AH7985" s="41" t="s">
        <v>8024</v>
      </c>
      <c r="AI7985" s="80" t="s">
        <v>6</v>
      </c>
      <c r="AJ7985" s="41"/>
      <c r="AK7985" s="3"/>
      <c r="AL7985" s="85"/>
      <c r="AM7985" s="151" t="s">
        <v>19998</v>
      </c>
      <c r="AN7985" s="15"/>
      <c r="AO7985" s="166"/>
      <c r="AP7985" s="5">
        <f t="shared" si="125"/>
        <v>0</v>
      </c>
      <c r="AQ7985" s="16"/>
      <c r="AR7985" s="205">
        <v>1</v>
      </c>
      <c r="AS7985" s="16"/>
      <c r="AT7985" s="16"/>
      <c r="AU7985" s="16"/>
      <c r="AV7985" s="16"/>
      <c r="AW7985" s="16"/>
      <c r="AX7985" s="16"/>
    </row>
    <row r="7986" spans="1:50" s="13" customFormat="1" ht="15" hidden="1" customHeight="1" x14ac:dyDescent="0.2">
      <c r="A7986" s="7" t="s">
        <v>11622</v>
      </c>
      <c r="B7986" s="3" t="s">
        <v>11623</v>
      </c>
      <c r="C7986" s="85" t="s">
        <v>7939</v>
      </c>
      <c r="D7986" s="85" t="s">
        <v>13090</v>
      </c>
      <c r="E7986" s="202" t="s">
        <v>154</v>
      </c>
      <c r="F7986" s="85" t="s">
        <v>25110</v>
      </c>
      <c r="G7986" s="85" t="s">
        <v>48</v>
      </c>
      <c r="H7986" s="85" t="s">
        <v>20690</v>
      </c>
      <c r="I7986" s="3" t="s">
        <v>8216</v>
      </c>
      <c r="J7986" s="85" t="s">
        <v>4435</v>
      </c>
      <c r="K7986" s="7" t="s">
        <v>3838</v>
      </c>
      <c r="L7986" s="3"/>
      <c r="M7986" s="3"/>
      <c r="N7986" s="41" t="s">
        <v>11624</v>
      </c>
      <c r="O7986" s="87">
        <v>30032</v>
      </c>
      <c r="P7986" s="87">
        <v>0</v>
      </c>
      <c r="Q7986" s="87">
        <v>30032</v>
      </c>
      <c r="R7986" s="87">
        <v>0</v>
      </c>
      <c r="S7986" s="87"/>
      <c r="T7986" s="87"/>
      <c r="U7986" s="85">
        <v>2008</v>
      </c>
      <c r="V7986" s="179"/>
      <c r="W7986" s="7"/>
      <c r="X7986" s="3"/>
      <c r="Y7986" s="3"/>
      <c r="Z7986" s="146">
        <v>16272</v>
      </c>
      <c r="AA7986" s="11"/>
      <c r="AB7986" s="123" t="s">
        <v>7939</v>
      </c>
      <c r="AC7986" s="124"/>
      <c r="AD7986" s="41"/>
      <c r="AE7986" s="41"/>
      <c r="AF7986" s="191">
        <v>40400</v>
      </c>
      <c r="AG7986" s="41"/>
      <c r="AH7986" s="41" t="s">
        <v>8211</v>
      </c>
      <c r="AI7986" s="80" t="s">
        <v>6</v>
      </c>
      <c r="AJ7986" s="41"/>
      <c r="AK7986" s="3"/>
      <c r="AL7986" s="85"/>
      <c r="AM7986" s="151" t="s">
        <v>19998</v>
      </c>
      <c r="AN7986" s="15"/>
      <c r="AO7986" s="166"/>
      <c r="AP7986" s="5">
        <f t="shared" si="125"/>
        <v>0</v>
      </c>
      <c r="AQ7986" s="16"/>
      <c r="AR7986" s="205">
        <v>1</v>
      </c>
      <c r="AS7986" s="16"/>
      <c r="AT7986" s="16"/>
      <c r="AU7986" s="16"/>
      <c r="AV7986" s="16"/>
      <c r="AW7986" s="16"/>
      <c r="AX7986" s="16"/>
    </row>
    <row r="7987" spans="1:50" s="13" customFormat="1" ht="15" hidden="1" customHeight="1" x14ac:dyDescent="0.2">
      <c r="A7987" s="7" t="s">
        <v>11625</v>
      </c>
      <c r="B7987" s="3" t="s">
        <v>11626</v>
      </c>
      <c r="C7987" s="85" t="s">
        <v>7939</v>
      </c>
      <c r="D7987" s="85" t="s">
        <v>13090</v>
      </c>
      <c r="E7987" s="202" t="s">
        <v>154</v>
      </c>
      <c r="F7987" s="85" t="s">
        <v>68</v>
      </c>
      <c r="G7987" s="85" t="s">
        <v>70</v>
      </c>
      <c r="H7987" s="85" t="s">
        <v>20690</v>
      </c>
      <c r="I7987" s="3" t="s">
        <v>8188</v>
      </c>
      <c r="J7987" s="85" t="s">
        <v>124</v>
      </c>
      <c r="K7987" s="7" t="s">
        <v>4587</v>
      </c>
      <c r="L7987" s="3"/>
      <c r="M7987" s="3"/>
      <c r="N7987" s="41" t="s">
        <v>11627</v>
      </c>
      <c r="O7987" s="87">
        <v>19722</v>
      </c>
      <c r="P7987" s="87">
        <v>19722</v>
      </c>
      <c r="Q7987" s="87">
        <v>0</v>
      </c>
      <c r="R7987" s="87">
        <v>0</v>
      </c>
      <c r="S7987" s="87"/>
      <c r="T7987" s="87"/>
      <c r="U7987" s="85">
        <v>2009</v>
      </c>
      <c r="V7987" s="179"/>
      <c r="W7987" s="7"/>
      <c r="X7987" s="3"/>
      <c r="Y7987" s="3"/>
      <c r="Z7987" s="146">
        <v>167321</v>
      </c>
      <c r="AA7987" s="11"/>
      <c r="AB7987" s="123" t="s">
        <v>7939</v>
      </c>
      <c r="AC7987" s="124"/>
      <c r="AD7987" s="41"/>
      <c r="AE7987" s="41"/>
      <c r="AF7987" s="191">
        <v>43927</v>
      </c>
      <c r="AG7987" s="41"/>
      <c r="AH7987" s="41" t="s">
        <v>8189</v>
      </c>
      <c r="AI7987" s="80" t="s">
        <v>6</v>
      </c>
      <c r="AJ7987" s="41"/>
      <c r="AK7987" s="3"/>
      <c r="AL7987" s="85"/>
      <c r="AM7987" s="151" t="s">
        <v>19998</v>
      </c>
      <c r="AN7987" s="15"/>
      <c r="AO7987" s="166"/>
      <c r="AP7987" s="5">
        <f t="shared" si="125"/>
        <v>0</v>
      </c>
      <c r="AQ7987" s="16"/>
      <c r="AR7987" s="205">
        <v>1</v>
      </c>
      <c r="AS7987" s="16"/>
      <c r="AT7987" s="16"/>
      <c r="AU7987" s="16"/>
      <c r="AV7987" s="16"/>
      <c r="AW7987" s="16"/>
      <c r="AX7987" s="16"/>
    </row>
    <row r="7988" spans="1:50" s="13" customFormat="1" ht="15" hidden="1" customHeight="1" x14ac:dyDescent="0.2">
      <c r="A7988" s="7" t="s">
        <v>11628</v>
      </c>
      <c r="B7988" s="3" t="s">
        <v>11629</v>
      </c>
      <c r="C7988" s="85" t="s">
        <v>7939</v>
      </c>
      <c r="D7988" s="85" t="s">
        <v>13090</v>
      </c>
      <c r="E7988" s="202" t="s">
        <v>154</v>
      </c>
      <c r="F7988" s="85" t="s">
        <v>55</v>
      </c>
      <c r="G7988" s="85" t="s">
        <v>63</v>
      </c>
      <c r="H7988" s="85" t="s">
        <v>20690</v>
      </c>
      <c r="I7988" s="3" t="s">
        <v>7970</v>
      </c>
      <c r="J7988" s="85" t="s">
        <v>4400</v>
      </c>
      <c r="K7988" s="7" t="s">
        <v>4422</v>
      </c>
      <c r="L7988" s="3"/>
      <c r="M7988" s="3"/>
      <c r="N7988" s="41" t="s">
        <v>9003</v>
      </c>
      <c r="O7988" s="87">
        <v>34528</v>
      </c>
      <c r="P7988" s="87">
        <v>34528</v>
      </c>
      <c r="Q7988" s="87">
        <v>0</v>
      </c>
      <c r="R7988" s="87">
        <v>0</v>
      </c>
      <c r="S7988" s="87"/>
      <c r="T7988" s="87"/>
      <c r="U7988" s="85">
        <v>2007</v>
      </c>
      <c r="V7988" s="179"/>
      <c r="W7988" s="7"/>
      <c r="X7988" s="3"/>
      <c r="Y7988" s="3"/>
      <c r="Z7988" s="146">
        <v>24998</v>
      </c>
      <c r="AA7988" s="11"/>
      <c r="AB7988" s="123" t="s">
        <v>7939</v>
      </c>
      <c r="AC7988" s="124"/>
      <c r="AD7988" s="41"/>
      <c r="AE7988" s="41"/>
      <c r="AF7988" s="191">
        <v>39938</v>
      </c>
      <c r="AG7988" s="41"/>
      <c r="AH7988" s="41" t="s">
        <v>8024</v>
      </c>
      <c r="AI7988" s="80" t="s">
        <v>6</v>
      </c>
      <c r="AJ7988" s="41"/>
      <c r="AK7988" s="3"/>
      <c r="AL7988" s="85"/>
      <c r="AM7988" s="151" t="s">
        <v>19998</v>
      </c>
      <c r="AN7988" s="15"/>
      <c r="AO7988" s="166"/>
      <c r="AP7988" s="5">
        <f t="shared" si="125"/>
        <v>0</v>
      </c>
      <c r="AQ7988" s="16"/>
      <c r="AR7988" s="205">
        <v>1</v>
      </c>
      <c r="AS7988" s="16"/>
      <c r="AT7988" s="16"/>
      <c r="AU7988" s="16"/>
      <c r="AV7988" s="16"/>
      <c r="AW7988" s="16"/>
      <c r="AX7988" s="16"/>
    </row>
    <row r="7989" spans="1:50" s="13" customFormat="1" ht="15" hidden="1" customHeight="1" x14ac:dyDescent="0.2">
      <c r="A7989" s="7" t="s">
        <v>11630</v>
      </c>
      <c r="B7989" s="3" t="s">
        <v>11631</v>
      </c>
      <c r="C7989" s="85" t="s">
        <v>7939</v>
      </c>
      <c r="D7989" s="85" t="s">
        <v>13090</v>
      </c>
      <c r="E7989" s="202" t="s">
        <v>154</v>
      </c>
      <c r="F7989" s="85" t="s">
        <v>25110</v>
      </c>
      <c r="G7989" s="85" t="s">
        <v>46</v>
      </c>
      <c r="H7989" s="85" t="s">
        <v>20690</v>
      </c>
      <c r="I7989" s="3" t="s">
        <v>11632</v>
      </c>
      <c r="J7989" s="85" t="s">
        <v>4435</v>
      </c>
      <c r="K7989" s="7" t="s">
        <v>3838</v>
      </c>
      <c r="L7989" s="3"/>
      <c r="M7989" s="3"/>
      <c r="N7989" s="41" t="s">
        <v>11633</v>
      </c>
      <c r="O7989" s="87">
        <v>286468</v>
      </c>
      <c r="P7989" s="87">
        <v>0</v>
      </c>
      <c r="Q7989" s="87">
        <v>286468</v>
      </c>
      <c r="R7989" s="87">
        <v>0</v>
      </c>
      <c r="S7989" s="87"/>
      <c r="T7989" s="87"/>
      <c r="U7989" s="85">
        <v>2008</v>
      </c>
      <c r="V7989" s="179"/>
      <c r="W7989" s="7"/>
      <c r="X7989" s="3"/>
      <c r="Y7989" s="3"/>
      <c r="Z7989" s="146">
        <v>127319</v>
      </c>
      <c r="AA7989" s="11"/>
      <c r="AB7989" s="123" t="s">
        <v>7939</v>
      </c>
      <c r="AC7989" s="124"/>
      <c r="AD7989" s="41"/>
      <c r="AE7989" s="41"/>
      <c r="AF7989" s="191">
        <v>40400</v>
      </c>
      <c r="AG7989" s="41"/>
      <c r="AH7989" s="41" t="s">
        <v>9773</v>
      </c>
      <c r="AI7989" s="80" t="s">
        <v>6</v>
      </c>
      <c r="AJ7989" s="41"/>
      <c r="AK7989" s="3"/>
      <c r="AL7989" s="85"/>
      <c r="AM7989" s="151" t="s">
        <v>19998</v>
      </c>
      <c r="AN7989" s="15"/>
      <c r="AO7989" s="166"/>
      <c r="AP7989" s="5">
        <f t="shared" si="125"/>
        <v>0</v>
      </c>
      <c r="AQ7989" s="16"/>
      <c r="AR7989" s="205">
        <v>1</v>
      </c>
      <c r="AS7989" s="16"/>
      <c r="AT7989" s="16"/>
      <c r="AU7989" s="16"/>
      <c r="AV7989" s="16"/>
      <c r="AW7989" s="16"/>
      <c r="AX7989" s="16"/>
    </row>
    <row r="7990" spans="1:50" s="13" customFormat="1" ht="15" hidden="1" customHeight="1" x14ac:dyDescent="0.2">
      <c r="A7990" s="7" t="s">
        <v>11634</v>
      </c>
      <c r="B7990" s="3" t="s">
        <v>11635</v>
      </c>
      <c r="C7990" s="85" t="s">
        <v>7939</v>
      </c>
      <c r="D7990" s="85" t="s">
        <v>13090</v>
      </c>
      <c r="E7990" s="202" t="s">
        <v>154</v>
      </c>
      <c r="F7990" s="85" t="s">
        <v>55</v>
      </c>
      <c r="G7990" s="85" t="s">
        <v>63</v>
      </c>
      <c r="H7990" s="85" t="s">
        <v>20690</v>
      </c>
      <c r="I7990" s="3" t="s">
        <v>7970</v>
      </c>
      <c r="J7990" s="85" t="s">
        <v>4435</v>
      </c>
      <c r="K7990" s="7" t="s">
        <v>3838</v>
      </c>
      <c r="L7990" s="3"/>
      <c r="M7990" s="3"/>
      <c r="N7990" s="41" t="s">
        <v>11636</v>
      </c>
      <c r="O7990" s="87">
        <v>44295</v>
      </c>
      <c r="P7990" s="87">
        <v>44295</v>
      </c>
      <c r="Q7990" s="87">
        <v>0</v>
      </c>
      <c r="R7990" s="87">
        <v>0</v>
      </c>
      <c r="S7990" s="87"/>
      <c r="T7990" s="87"/>
      <c r="U7990" s="85">
        <v>2007</v>
      </c>
      <c r="V7990" s="179"/>
      <c r="W7990" s="7"/>
      <c r="X7990" s="3"/>
      <c r="Y7990" s="3"/>
      <c r="Z7990" s="146">
        <v>23121</v>
      </c>
      <c r="AA7990" s="11"/>
      <c r="AB7990" s="123" t="s">
        <v>7939</v>
      </c>
      <c r="AC7990" s="124"/>
      <c r="AD7990" s="41"/>
      <c r="AE7990" s="41"/>
      <c r="AF7990" s="191">
        <v>43927</v>
      </c>
      <c r="AG7990" s="41"/>
      <c r="AH7990" s="41" t="s">
        <v>8024</v>
      </c>
      <c r="AI7990" s="80" t="s">
        <v>6</v>
      </c>
      <c r="AJ7990" s="41"/>
      <c r="AK7990" s="3"/>
      <c r="AL7990" s="85"/>
      <c r="AM7990" s="151" t="s">
        <v>19998</v>
      </c>
      <c r="AN7990" s="15"/>
      <c r="AO7990" s="166"/>
      <c r="AP7990" s="5">
        <f t="shared" si="125"/>
        <v>0</v>
      </c>
      <c r="AQ7990" s="16"/>
      <c r="AR7990" s="205">
        <v>1</v>
      </c>
      <c r="AS7990" s="16"/>
      <c r="AT7990" s="16"/>
      <c r="AU7990" s="16"/>
      <c r="AV7990" s="16"/>
      <c r="AW7990" s="16"/>
      <c r="AX7990" s="16"/>
    </row>
    <row r="7991" spans="1:50" s="13" customFormat="1" ht="15" hidden="1" customHeight="1" x14ac:dyDescent="0.2">
      <c r="A7991" s="7" t="s">
        <v>11637</v>
      </c>
      <c r="B7991" s="3" t="s">
        <v>11638</v>
      </c>
      <c r="C7991" s="85" t="s">
        <v>7939</v>
      </c>
      <c r="D7991" s="85" t="s">
        <v>13090</v>
      </c>
      <c r="E7991" s="202" t="s">
        <v>154</v>
      </c>
      <c r="F7991" s="85" t="s">
        <v>55</v>
      </c>
      <c r="G7991" s="85" t="s">
        <v>63</v>
      </c>
      <c r="H7991" s="85" t="s">
        <v>20690</v>
      </c>
      <c r="I7991" s="3" t="s">
        <v>7970</v>
      </c>
      <c r="J7991" s="85" t="s">
        <v>4435</v>
      </c>
      <c r="K7991" s="7" t="s">
        <v>3838</v>
      </c>
      <c r="L7991" s="3"/>
      <c r="M7991" s="3"/>
      <c r="N7991" s="41" t="s">
        <v>11639</v>
      </c>
      <c r="O7991" s="87">
        <v>6580</v>
      </c>
      <c r="P7991" s="87">
        <v>2116</v>
      </c>
      <c r="Q7991" s="87">
        <v>4464</v>
      </c>
      <c r="R7991" s="87">
        <v>0</v>
      </c>
      <c r="S7991" s="87"/>
      <c r="T7991" s="87"/>
      <c r="U7991" s="85">
        <v>2007</v>
      </c>
      <c r="V7991" s="179"/>
      <c r="W7991" s="7"/>
      <c r="X7991" s="3"/>
      <c r="Y7991" s="3"/>
      <c r="Z7991" s="146">
        <v>3946</v>
      </c>
      <c r="AA7991" s="11"/>
      <c r="AB7991" s="123" t="s">
        <v>7939</v>
      </c>
      <c r="AC7991" s="124"/>
      <c r="AD7991" s="41"/>
      <c r="AE7991" s="41"/>
      <c r="AF7991" s="191">
        <v>40408</v>
      </c>
      <c r="AG7991" s="41"/>
      <c r="AH7991" s="41" t="s">
        <v>8024</v>
      </c>
      <c r="AI7991" s="80" t="s">
        <v>6</v>
      </c>
      <c r="AJ7991" s="41"/>
      <c r="AK7991" s="3"/>
      <c r="AL7991" s="85"/>
      <c r="AM7991" s="151" t="s">
        <v>19998</v>
      </c>
      <c r="AN7991" s="15"/>
      <c r="AO7991" s="166"/>
      <c r="AP7991" s="5">
        <f t="shared" si="125"/>
        <v>0</v>
      </c>
      <c r="AQ7991" s="16"/>
      <c r="AR7991" s="205">
        <v>1</v>
      </c>
      <c r="AS7991" s="16"/>
      <c r="AT7991" s="16"/>
      <c r="AU7991" s="16"/>
      <c r="AV7991" s="16"/>
      <c r="AW7991" s="16"/>
      <c r="AX7991" s="16"/>
    </row>
    <row r="7992" spans="1:50" s="13" customFormat="1" ht="15" hidden="1" customHeight="1" x14ac:dyDescent="0.2">
      <c r="A7992" s="7" t="s">
        <v>11640</v>
      </c>
      <c r="B7992" s="3" t="s">
        <v>11641</v>
      </c>
      <c r="C7992" s="85" t="s">
        <v>7939</v>
      </c>
      <c r="D7992" s="85" t="s">
        <v>13090</v>
      </c>
      <c r="E7992" s="202" t="s">
        <v>154</v>
      </c>
      <c r="F7992" s="85" t="s">
        <v>55</v>
      </c>
      <c r="G7992" s="85" t="s">
        <v>57</v>
      </c>
      <c r="H7992" s="85" t="s">
        <v>20690</v>
      </c>
      <c r="I7992" s="3" t="s">
        <v>7970</v>
      </c>
      <c r="J7992" s="85" t="s">
        <v>4435</v>
      </c>
      <c r="K7992" s="7" t="s">
        <v>3838</v>
      </c>
      <c r="L7992" s="3"/>
      <c r="M7992" s="3"/>
      <c r="N7992" s="41" t="s">
        <v>22896</v>
      </c>
      <c r="O7992" s="87">
        <v>90842</v>
      </c>
      <c r="P7992" s="87">
        <v>90842</v>
      </c>
      <c r="Q7992" s="87">
        <v>0</v>
      </c>
      <c r="R7992" s="87">
        <v>0</v>
      </c>
      <c r="S7992" s="87"/>
      <c r="T7992" s="87"/>
      <c r="U7992" s="85">
        <v>2009</v>
      </c>
      <c r="V7992" s="179"/>
      <c r="W7992" s="7"/>
      <c r="X7992" s="3"/>
      <c r="Y7992" s="3"/>
      <c r="Z7992" s="146">
        <v>23425</v>
      </c>
      <c r="AA7992" s="11"/>
      <c r="AB7992" s="123" t="s">
        <v>7939</v>
      </c>
      <c r="AC7992" s="124"/>
      <c r="AD7992" s="41"/>
      <c r="AE7992" s="41"/>
      <c r="AF7992" s="191">
        <v>43927</v>
      </c>
      <c r="AG7992" s="41"/>
      <c r="AH7992" s="41" t="s">
        <v>8024</v>
      </c>
      <c r="AI7992" s="80" t="s">
        <v>6</v>
      </c>
      <c r="AJ7992" s="41"/>
      <c r="AK7992" s="3"/>
      <c r="AL7992" s="85"/>
      <c r="AM7992" s="151" t="s">
        <v>19998</v>
      </c>
      <c r="AN7992" s="15"/>
      <c r="AO7992" s="166"/>
      <c r="AP7992" s="5">
        <f t="shared" si="125"/>
        <v>0</v>
      </c>
      <c r="AQ7992" s="16"/>
      <c r="AR7992" s="205">
        <v>1</v>
      </c>
      <c r="AS7992" s="16"/>
      <c r="AT7992" s="16"/>
      <c r="AU7992" s="16"/>
      <c r="AV7992" s="16"/>
      <c r="AW7992" s="16"/>
      <c r="AX7992" s="16"/>
    </row>
    <row r="7993" spans="1:50" s="13" customFormat="1" ht="15" hidden="1" customHeight="1" x14ac:dyDescent="0.2">
      <c r="A7993" s="7" t="s">
        <v>11642</v>
      </c>
      <c r="B7993" s="3" t="s">
        <v>11643</v>
      </c>
      <c r="C7993" s="85" t="s">
        <v>7939</v>
      </c>
      <c r="D7993" s="85" t="s">
        <v>13090</v>
      </c>
      <c r="E7993" s="202" t="s">
        <v>154</v>
      </c>
      <c r="F7993" s="85" t="s">
        <v>55</v>
      </c>
      <c r="G7993" s="85" t="s">
        <v>15355</v>
      </c>
      <c r="H7993" s="85" t="s">
        <v>20690</v>
      </c>
      <c r="I7993" s="3" t="s">
        <v>7579</v>
      </c>
      <c r="J7993" s="85" t="s">
        <v>4435</v>
      </c>
      <c r="K7993" s="7" t="s">
        <v>3838</v>
      </c>
      <c r="L7993" s="3"/>
      <c r="M7993" s="3"/>
      <c r="N7993" s="41" t="s">
        <v>11644</v>
      </c>
      <c r="O7993" s="87">
        <v>38073</v>
      </c>
      <c r="P7993" s="87">
        <v>34949</v>
      </c>
      <c r="Q7993" s="87">
        <v>3124</v>
      </c>
      <c r="R7993" s="87">
        <v>0</v>
      </c>
      <c r="S7993" s="87"/>
      <c r="T7993" s="87"/>
      <c r="U7993" s="85">
        <v>2006</v>
      </c>
      <c r="V7993" s="179"/>
      <c r="W7993" s="7"/>
      <c r="X7993" s="3"/>
      <c r="Y7993" s="3"/>
      <c r="Z7993" s="146">
        <v>22445</v>
      </c>
      <c r="AA7993" s="11"/>
      <c r="AB7993" s="123" t="s">
        <v>7939</v>
      </c>
      <c r="AC7993" s="124"/>
      <c r="AD7993" s="41"/>
      <c r="AE7993" s="41"/>
      <c r="AF7993" s="191">
        <v>43927</v>
      </c>
      <c r="AG7993" s="41"/>
      <c r="AH7993" s="41" t="s">
        <v>8024</v>
      </c>
      <c r="AI7993" s="80" t="s">
        <v>6</v>
      </c>
      <c r="AJ7993" s="41"/>
      <c r="AK7993" s="3"/>
      <c r="AL7993" s="85"/>
      <c r="AM7993" s="151" t="s">
        <v>19998</v>
      </c>
      <c r="AN7993" s="15"/>
      <c r="AO7993" s="166"/>
      <c r="AP7993" s="5">
        <f t="shared" si="125"/>
        <v>0</v>
      </c>
      <c r="AQ7993" s="16"/>
      <c r="AR7993" s="205">
        <v>1</v>
      </c>
      <c r="AS7993" s="16"/>
      <c r="AT7993" s="16"/>
      <c r="AU7993" s="16"/>
      <c r="AV7993" s="16"/>
      <c r="AW7993" s="16"/>
      <c r="AX7993" s="16"/>
    </row>
    <row r="7994" spans="1:50" s="13" customFormat="1" ht="15" hidden="1" customHeight="1" x14ac:dyDescent="0.2">
      <c r="A7994" s="7" t="s">
        <v>11645</v>
      </c>
      <c r="B7994" s="3" t="s">
        <v>11646</v>
      </c>
      <c r="C7994" s="85" t="s">
        <v>7939</v>
      </c>
      <c r="D7994" s="85" t="s">
        <v>13090</v>
      </c>
      <c r="E7994" s="202" t="s">
        <v>154</v>
      </c>
      <c r="F7994" s="85" t="s">
        <v>55</v>
      </c>
      <c r="G7994" s="85" t="s">
        <v>57</v>
      </c>
      <c r="H7994" s="85" t="s">
        <v>20690</v>
      </c>
      <c r="I7994" s="3" t="s">
        <v>4564</v>
      </c>
      <c r="J7994" s="85" t="s">
        <v>4400</v>
      </c>
      <c r="K7994" s="7" t="s">
        <v>4422</v>
      </c>
      <c r="L7994" s="3"/>
      <c r="M7994" s="3"/>
      <c r="N7994" s="41" t="s">
        <v>11647</v>
      </c>
      <c r="O7994" s="87">
        <v>172955</v>
      </c>
      <c r="P7994" s="87">
        <v>172955</v>
      </c>
      <c r="Q7994" s="87">
        <v>0</v>
      </c>
      <c r="R7994" s="87">
        <v>0</v>
      </c>
      <c r="S7994" s="87"/>
      <c r="T7994" s="87"/>
      <c r="U7994" s="85">
        <v>2006</v>
      </c>
      <c r="V7994" s="179"/>
      <c r="W7994" s="7"/>
      <c r="X7994" s="3"/>
      <c r="Y7994" s="3"/>
      <c r="Z7994" s="146">
        <v>59428</v>
      </c>
      <c r="AA7994" s="11"/>
      <c r="AB7994" s="123" t="s">
        <v>7939</v>
      </c>
      <c r="AC7994" s="124"/>
      <c r="AD7994" s="41"/>
      <c r="AE7994" s="41"/>
      <c r="AF7994" s="191">
        <v>40414</v>
      </c>
      <c r="AG7994" s="41"/>
      <c r="AH7994" s="41" t="s">
        <v>8024</v>
      </c>
      <c r="AI7994" s="80" t="s">
        <v>6</v>
      </c>
      <c r="AJ7994" s="41"/>
      <c r="AK7994" s="3"/>
      <c r="AL7994" s="85"/>
      <c r="AM7994" s="151" t="s">
        <v>19998</v>
      </c>
      <c r="AN7994" s="15"/>
      <c r="AO7994" s="166"/>
      <c r="AP7994" s="5">
        <f t="shared" si="125"/>
        <v>0</v>
      </c>
      <c r="AQ7994" s="16"/>
      <c r="AR7994" s="205">
        <v>1</v>
      </c>
      <c r="AS7994" s="16"/>
      <c r="AT7994" s="16"/>
      <c r="AU7994" s="16"/>
      <c r="AV7994" s="16"/>
      <c r="AW7994" s="16"/>
      <c r="AX7994" s="16"/>
    </row>
    <row r="7995" spans="1:50" s="13" customFormat="1" ht="15" hidden="1" customHeight="1" x14ac:dyDescent="0.2">
      <c r="A7995" s="7" t="s">
        <v>11648</v>
      </c>
      <c r="B7995" s="3" t="s">
        <v>11649</v>
      </c>
      <c r="C7995" s="85" t="s">
        <v>7939</v>
      </c>
      <c r="D7995" s="85" t="s">
        <v>13090</v>
      </c>
      <c r="E7995" s="202" t="s">
        <v>154</v>
      </c>
      <c r="F7995" s="85" t="s">
        <v>55</v>
      </c>
      <c r="G7995" s="85" t="s">
        <v>57</v>
      </c>
      <c r="H7995" s="85" t="s">
        <v>20690</v>
      </c>
      <c r="I7995" s="3" t="s">
        <v>4564</v>
      </c>
      <c r="J7995" s="85" t="s">
        <v>4447</v>
      </c>
      <c r="K7995" s="7" t="s">
        <v>4685</v>
      </c>
      <c r="L7995" s="3"/>
      <c r="M7995" s="3"/>
      <c r="N7995" s="41" t="s">
        <v>11650</v>
      </c>
      <c r="O7995" s="87">
        <v>1687679</v>
      </c>
      <c r="P7995" s="87">
        <v>793108</v>
      </c>
      <c r="Q7995" s="87">
        <v>894571</v>
      </c>
      <c r="R7995" s="87">
        <v>0</v>
      </c>
      <c r="S7995" s="87"/>
      <c r="T7995" s="87"/>
      <c r="U7995" s="85">
        <v>2009</v>
      </c>
      <c r="V7995" s="179"/>
      <c r="W7995" s="7"/>
      <c r="X7995" s="3"/>
      <c r="Y7995" s="3"/>
      <c r="Z7995" s="211">
        <v>185392</v>
      </c>
      <c r="AA7995" s="11"/>
      <c r="AB7995" s="123" t="s">
        <v>7939</v>
      </c>
      <c r="AC7995" s="124"/>
      <c r="AD7995" s="41"/>
      <c r="AE7995" s="41"/>
      <c r="AF7995" s="191">
        <v>43927</v>
      </c>
      <c r="AG7995" s="41"/>
      <c r="AH7995" s="41" t="s">
        <v>8024</v>
      </c>
      <c r="AI7995" s="80" t="s">
        <v>6</v>
      </c>
      <c r="AJ7995" s="41"/>
      <c r="AK7995" s="3"/>
      <c r="AL7995" s="85"/>
      <c r="AM7995" s="151" t="s">
        <v>19998</v>
      </c>
      <c r="AN7995" s="15"/>
      <c r="AO7995" s="166"/>
      <c r="AP7995" s="5">
        <f t="shared" si="125"/>
        <v>0</v>
      </c>
      <c r="AQ7995" s="16"/>
      <c r="AR7995" s="205">
        <v>1</v>
      </c>
      <c r="AS7995" s="16"/>
      <c r="AT7995" s="16"/>
      <c r="AU7995" s="16"/>
      <c r="AV7995" s="16"/>
      <c r="AW7995" s="16"/>
      <c r="AX7995" s="16"/>
    </row>
    <row r="7996" spans="1:50" s="13" customFormat="1" ht="15" hidden="1" customHeight="1" x14ac:dyDescent="0.2">
      <c r="A7996" s="7" t="s">
        <v>11651</v>
      </c>
      <c r="B7996" s="3" t="s">
        <v>11652</v>
      </c>
      <c r="C7996" s="85" t="s">
        <v>7939</v>
      </c>
      <c r="D7996" s="85" t="s">
        <v>13090</v>
      </c>
      <c r="E7996" s="202" t="s">
        <v>154</v>
      </c>
      <c r="F7996" s="85" t="s">
        <v>55</v>
      </c>
      <c r="G7996" s="85" t="s">
        <v>57</v>
      </c>
      <c r="H7996" s="85" t="s">
        <v>20690</v>
      </c>
      <c r="I7996" s="3" t="s">
        <v>4564</v>
      </c>
      <c r="J7996" s="85" t="s">
        <v>4447</v>
      </c>
      <c r="K7996" s="7" t="s">
        <v>4685</v>
      </c>
      <c r="L7996" s="3"/>
      <c r="M7996" s="3"/>
      <c r="N7996" s="41" t="s">
        <v>11650</v>
      </c>
      <c r="O7996" s="87">
        <v>7635581</v>
      </c>
      <c r="P7996" s="87">
        <v>3166025</v>
      </c>
      <c r="Q7996" s="87">
        <v>4469556</v>
      </c>
      <c r="R7996" s="87">
        <v>0</v>
      </c>
      <c r="S7996" s="87"/>
      <c r="T7996" s="87"/>
      <c r="U7996" s="85">
        <v>2009</v>
      </c>
      <c r="V7996" s="179"/>
      <c r="W7996" s="7"/>
      <c r="X7996" s="3"/>
      <c r="Y7996" s="3"/>
      <c r="Z7996" s="211">
        <v>953128</v>
      </c>
      <c r="AA7996" s="11"/>
      <c r="AB7996" s="123" t="s">
        <v>7939</v>
      </c>
      <c r="AC7996" s="124"/>
      <c r="AD7996" s="41"/>
      <c r="AE7996" s="41"/>
      <c r="AF7996" s="191">
        <v>43927</v>
      </c>
      <c r="AG7996" s="41"/>
      <c r="AH7996" s="41" t="s">
        <v>8024</v>
      </c>
      <c r="AI7996" s="80" t="s">
        <v>6</v>
      </c>
      <c r="AJ7996" s="41"/>
      <c r="AK7996" s="3"/>
      <c r="AL7996" s="85"/>
      <c r="AM7996" s="151" t="s">
        <v>19998</v>
      </c>
      <c r="AN7996" s="15"/>
      <c r="AO7996" s="166"/>
      <c r="AP7996" s="5">
        <f t="shared" si="125"/>
        <v>0</v>
      </c>
      <c r="AQ7996" s="16"/>
      <c r="AR7996" s="205">
        <v>1</v>
      </c>
      <c r="AS7996" s="16"/>
      <c r="AT7996" s="16"/>
      <c r="AU7996" s="16"/>
      <c r="AV7996" s="16"/>
      <c r="AW7996" s="16"/>
      <c r="AX7996" s="16"/>
    </row>
    <row r="7997" spans="1:50" s="13" customFormat="1" ht="15" hidden="1" customHeight="1" x14ac:dyDescent="0.2">
      <c r="A7997" s="7" t="s">
        <v>11653</v>
      </c>
      <c r="B7997" s="3" t="s">
        <v>11654</v>
      </c>
      <c r="C7997" s="85" t="s">
        <v>7939</v>
      </c>
      <c r="D7997" s="85" t="s">
        <v>13090</v>
      </c>
      <c r="E7997" s="202" t="s">
        <v>154</v>
      </c>
      <c r="F7997" s="85" t="s">
        <v>55</v>
      </c>
      <c r="G7997" s="85" t="s">
        <v>57</v>
      </c>
      <c r="H7997" s="85" t="s">
        <v>20690</v>
      </c>
      <c r="I7997" s="3" t="s">
        <v>4564</v>
      </c>
      <c r="J7997" s="85" t="s">
        <v>4447</v>
      </c>
      <c r="K7997" s="7" t="s">
        <v>4685</v>
      </c>
      <c r="L7997" s="3"/>
      <c r="M7997" s="3"/>
      <c r="N7997" s="41" t="s">
        <v>11650</v>
      </c>
      <c r="O7997" s="87">
        <v>2609231</v>
      </c>
      <c r="P7997" s="87">
        <v>1243346</v>
      </c>
      <c r="Q7997" s="87">
        <v>1365885</v>
      </c>
      <c r="R7997" s="87">
        <v>0</v>
      </c>
      <c r="S7997" s="87"/>
      <c r="T7997" s="87"/>
      <c r="U7997" s="85">
        <v>2009</v>
      </c>
      <c r="V7997" s="179"/>
      <c r="W7997" s="7"/>
      <c r="X7997" s="3"/>
      <c r="Y7997" s="3"/>
      <c r="Z7997" s="211">
        <v>270019</v>
      </c>
      <c r="AA7997" s="11"/>
      <c r="AB7997" s="123" t="s">
        <v>7939</v>
      </c>
      <c r="AC7997" s="124"/>
      <c r="AD7997" s="41"/>
      <c r="AE7997" s="41"/>
      <c r="AF7997" s="191">
        <v>40898</v>
      </c>
      <c r="AG7997" s="41"/>
      <c r="AH7997" s="41" t="s">
        <v>8024</v>
      </c>
      <c r="AI7997" s="80" t="s">
        <v>6</v>
      </c>
      <c r="AJ7997" s="41"/>
      <c r="AK7997" s="3"/>
      <c r="AL7997" s="85"/>
      <c r="AM7997" s="151" t="s">
        <v>19998</v>
      </c>
      <c r="AN7997" s="15"/>
      <c r="AO7997" s="166"/>
      <c r="AP7997" s="5">
        <f t="shared" si="125"/>
        <v>0</v>
      </c>
      <c r="AQ7997" s="16"/>
      <c r="AR7997" s="205">
        <v>1</v>
      </c>
      <c r="AS7997" s="16"/>
      <c r="AT7997" s="16"/>
      <c r="AU7997" s="16"/>
      <c r="AV7997" s="16"/>
      <c r="AW7997" s="16"/>
      <c r="AX7997" s="16"/>
    </row>
    <row r="7998" spans="1:50" s="13" customFormat="1" ht="15" hidden="1" customHeight="1" x14ac:dyDescent="0.2">
      <c r="A7998" s="7" t="s">
        <v>11655</v>
      </c>
      <c r="B7998" s="3" t="s">
        <v>11656</v>
      </c>
      <c r="C7998" s="85" t="s">
        <v>7939</v>
      </c>
      <c r="D7998" s="85" t="s">
        <v>13090</v>
      </c>
      <c r="E7998" s="202" t="s">
        <v>154</v>
      </c>
      <c r="F7998" s="85" t="s">
        <v>55</v>
      </c>
      <c r="G7998" s="85" t="s">
        <v>63</v>
      </c>
      <c r="H7998" s="85" t="s">
        <v>20690</v>
      </c>
      <c r="I7998" s="3" t="s">
        <v>4564</v>
      </c>
      <c r="J7998" s="85" t="s">
        <v>4435</v>
      </c>
      <c r="K7998" s="7" t="s">
        <v>3838</v>
      </c>
      <c r="L7998" s="3"/>
      <c r="M7998" s="3"/>
      <c r="N7998" s="41" t="s">
        <v>11059</v>
      </c>
      <c r="O7998" s="87">
        <v>884171</v>
      </c>
      <c r="P7998" s="87">
        <v>860488</v>
      </c>
      <c r="Q7998" s="87">
        <v>23683</v>
      </c>
      <c r="R7998" s="87">
        <v>0</v>
      </c>
      <c r="S7998" s="87"/>
      <c r="T7998" s="87"/>
      <c r="U7998" s="85">
        <v>2006</v>
      </c>
      <c r="V7998" s="179"/>
      <c r="W7998" s="7"/>
      <c r="X7998" s="3"/>
      <c r="Y7998" s="3"/>
      <c r="Z7998" s="146">
        <v>75368</v>
      </c>
      <c r="AA7998" s="11"/>
      <c r="AB7998" s="123" t="s">
        <v>7939</v>
      </c>
      <c r="AC7998" s="124"/>
      <c r="AD7998" s="41"/>
      <c r="AE7998" s="41"/>
      <c r="AF7998" s="191">
        <v>43927</v>
      </c>
      <c r="AG7998" s="41"/>
      <c r="AH7998" s="41" t="s">
        <v>8024</v>
      </c>
      <c r="AI7998" s="80" t="s">
        <v>6</v>
      </c>
      <c r="AJ7998" s="41"/>
      <c r="AK7998" s="3"/>
      <c r="AL7998" s="85"/>
      <c r="AM7998" s="151" t="s">
        <v>19998</v>
      </c>
      <c r="AN7998" s="15"/>
      <c r="AO7998" s="166"/>
      <c r="AP7998" s="5">
        <f t="shared" si="125"/>
        <v>0</v>
      </c>
      <c r="AQ7998" s="16"/>
      <c r="AR7998" s="205">
        <v>1</v>
      </c>
      <c r="AS7998" s="16"/>
      <c r="AT7998" s="16"/>
      <c r="AU7998" s="16"/>
      <c r="AV7998" s="16"/>
      <c r="AW7998" s="16"/>
      <c r="AX7998" s="16"/>
    </row>
    <row r="7999" spans="1:50" s="13" customFormat="1" ht="15" hidden="1" customHeight="1" x14ac:dyDescent="0.2">
      <c r="A7999" s="7" t="s">
        <v>11657</v>
      </c>
      <c r="B7999" s="3" t="s">
        <v>11658</v>
      </c>
      <c r="C7999" s="85" t="s">
        <v>7939</v>
      </c>
      <c r="D7999" s="85" t="s">
        <v>13090</v>
      </c>
      <c r="E7999" s="202" t="s">
        <v>154</v>
      </c>
      <c r="F7999" s="85" t="s">
        <v>55</v>
      </c>
      <c r="G7999" s="85" t="s">
        <v>63</v>
      </c>
      <c r="H7999" s="85" t="s">
        <v>20690</v>
      </c>
      <c r="I7999" s="3" t="s">
        <v>4564</v>
      </c>
      <c r="J7999" s="85" t="s">
        <v>4400</v>
      </c>
      <c r="K7999" s="7" t="s">
        <v>4422</v>
      </c>
      <c r="L7999" s="3"/>
      <c r="M7999" s="3"/>
      <c r="N7999" s="41" t="s">
        <v>11659</v>
      </c>
      <c r="O7999" s="87">
        <v>284016</v>
      </c>
      <c r="P7999" s="87">
        <v>96157</v>
      </c>
      <c r="Q7999" s="87">
        <v>187859</v>
      </c>
      <c r="R7999" s="87">
        <v>0</v>
      </c>
      <c r="S7999" s="87"/>
      <c r="T7999" s="87"/>
      <c r="U7999" s="85">
        <v>2006</v>
      </c>
      <c r="V7999" s="179"/>
      <c r="W7999" s="7"/>
      <c r="X7999" s="3"/>
      <c r="Y7999" s="3"/>
      <c r="Z7999" s="146">
        <v>61739</v>
      </c>
      <c r="AA7999" s="11"/>
      <c r="AB7999" s="123" t="s">
        <v>7939</v>
      </c>
      <c r="AC7999" s="124"/>
      <c r="AD7999" s="41"/>
      <c r="AE7999" s="41"/>
      <c r="AF7999" s="191">
        <v>43927</v>
      </c>
      <c r="AG7999" s="41"/>
      <c r="AH7999" s="41" t="s">
        <v>8024</v>
      </c>
      <c r="AI7999" s="80" t="s">
        <v>6</v>
      </c>
      <c r="AJ7999" s="41"/>
      <c r="AK7999" s="3"/>
      <c r="AL7999" s="85"/>
      <c r="AM7999" s="151" t="s">
        <v>19998</v>
      </c>
      <c r="AN7999" s="15"/>
      <c r="AO7999" s="166"/>
      <c r="AP7999" s="5">
        <f t="shared" si="125"/>
        <v>0</v>
      </c>
      <c r="AQ7999" s="16"/>
      <c r="AR7999" s="205">
        <v>1</v>
      </c>
      <c r="AS7999" s="16"/>
      <c r="AT7999" s="16"/>
      <c r="AU7999" s="16"/>
      <c r="AV7999" s="16"/>
      <c r="AW7999" s="16"/>
      <c r="AX7999" s="16"/>
    </row>
    <row r="8000" spans="1:50" s="13" customFormat="1" ht="15" hidden="1" customHeight="1" x14ac:dyDescent="0.2">
      <c r="A8000" s="7" t="s">
        <v>11660</v>
      </c>
      <c r="B8000" s="3" t="s">
        <v>11661</v>
      </c>
      <c r="C8000" s="85" t="s">
        <v>7939</v>
      </c>
      <c r="D8000" s="85" t="s">
        <v>13090</v>
      </c>
      <c r="E8000" s="202" t="s">
        <v>154</v>
      </c>
      <c r="F8000" s="85" t="s">
        <v>55</v>
      </c>
      <c r="G8000" s="85" t="s">
        <v>63</v>
      </c>
      <c r="H8000" s="85" t="s">
        <v>20690</v>
      </c>
      <c r="I8000" s="3" t="s">
        <v>4564</v>
      </c>
      <c r="J8000" s="85" t="s">
        <v>4435</v>
      </c>
      <c r="K8000" s="7" t="s">
        <v>3838</v>
      </c>
      <c r="L8000" s="3"/>
      <c r="M8000" s="3"/>
      <c r="N8000" s="41" t="s">
        <v>8270</v>
      </c>
      <c r="O8000" s="87">
        <v>275600</v>
      </c>
      <c r="P8000" s="87">
        <v>275600</v>
      </c>
      <c r="Q8000" s="87">
        <v>0</v>
      </c>
      <c r="R8000" s="87">
        <v>0</v>
      </c>
      <c r="S8000" s="87"/>
      <c r="T8000" s="87"/>
      <c r="U8000" s="85">
        <v>2007</v>
      </c>
      <c r="V8000" s="179"/>
      <c r="W8000" s="7"/>
      <c r="X8000" s="3"/>
      <c r="Y8000" s="3"/>
      <c r="Z8000" s="146">
        <v>101047</v>
      </c>
      <c r="AA8000" s="11"/>
      <c r="AB8000" s="123" t="s">
        <v>7939</v>
      </c>
      <c r="AC8000" s="124"/>
      <c r="AD8000" s="41"/>
      <c r="AE8000" s="41"/>
      <c r="AF8000" s="191">
        <v>43927</v>
      </c>
      <c r="AG8000" s="41"/>
      <c r="AH8000" s="41" t="s">
        <v>8024</v>
      </c>
      <c r="AI8000" s="80" t="s">
        <v>6</v>
      </c>
      <c r="AJ8000" s="41"/>
      <c r="AK8000" s="3"/>
      <c r="AL8000" s="85"/>
      <c r="AM8000" s="151" t="s">
        <v>19998</v>
      </c>
      <c r="AN8000" s="15"/>
      <c r="AO8000" s="166"/>
      <c r="AP8000" s="5">
        <f t="shared" si="125"/>
        <v>0</v>
      </c>
      <c r="AQ8000" s="16"/>
      <c r="AR8000" s="205">
        <v>1</v>
      </c>
      <c r="AS8000" s="16"/>
      <c r="AT8000" s="16"/>
      <c r="AU8000" s="16"/>
      <c r="AV8000" s="16"/>
      <c r="AW8000" s="16"/>
      <c r="AX8000" s="16"/>
    </row>
    <row r="8001" spans="1:50" s="13" customFormat="1" ht="15" hidden="1" customHeight="1" x14ac:dyDescent="0.2">
      <c r="A8001" s="7" t="s">
        <v>11662</v>
      </c>
      <c r="B8001" s="3" t="s">
        <v>10140</v>
      </c>
      <c r="C8001" s="85" t="s">
        <v>7939</v>
      </c>
      <c r="D8001" s="85" t="s">
        <v>13090</v>
      </c>
      <c r="E8001" s="202" t="s">
        <v>154</v>
      </c>
      <c r="F8001" s="85" t="s">
        <v>68</v>
      </c>
      <c r="G8001" s="85" t="s">
        <v>70</v>
      </c>
      <c r="H8001" s="85" t="s">
        <v>20690</v>
      </c>
      <c r="I8001" s="3"/>
      <c r="J8001" s="85" t="s">
        <v>124</v>
      </c>
      <c r="K8001" s="7" t="s">
        <v>4587</v>
      </c>
      <c r="L8001" s="3"/>
      <c r="M8001" s="3"/>
      <c r="N8001" s="41" t="s">
        <v>11274</v>
      </c>
      <c r="O8001" s="87">
        <v>0</v>
      </c>
      <c r="P8001" s="87">
        <v>0</v>
      </c>
      <c r="Q8001" s="87">
        <v>0</v>
      </c>
      <c r="R8001" s="87">
        <v>0</v>
      </c>
      <c r="S8001" s="87"/>
      <c r="T8001" s="87"/>
      <c r="U8001" s="85" t="s">
        <v>112</v>
      </c>
      <c r="V8001" s="179"/>
      <c r="W8001" s="7"/>
      <c r="X8001" s="3"/>
      <c r="Y8001" s="3"/>
      <c r="Z8001" s="146">
        <v>24905</v>
      </c>
      <c r="AA8001" s="11"/>
      <c r="AB8001" s="123" t="s">
        <v>7939</v>
      </c>
      <c r="AC8001" s="124"/>
      <c r="AD8001" s="41"/>
      <c r="AE8001" s="41"/>
      <c r="AF8001" s="191">
        <v>43927</v>
      </c>
      <c r="AG8001" s="41"/>
      <c r="AH8001" s="41" t="s">
        <v>8189</v>
      </c>
      <c r="AI8001" s="80" t="s">
        <v>6</v>
      </c>
      <c r="AJ8001" s="41"/>
      <c r="AK8001" s="3"/>
      <c r="AL8001" s="85"/>
      <c r="AM8001" s="151" t="s">
        <v>19998</v>
      </c>
      <c r="AN8001" s="15"/>
      <c r="AO8001" s="166"/>
      <c r="AP8001" s="5">
        <f t="shared" si="125"/>
        <v>0</v>
      </c>
      <c r="AQ8001" s="16"/>
      <c r="AR8001" s="205">
        <v>1</v>
      </c>
      <c r="AS8001" s="16"/>
      <c r="AT8001" s="16"/>
      <c r="AU8001" s="16"/>
      <c r="AV8001" s="16"/>
      <c r="AW8001" s="16"/>
      <c r="AX8001" s="16"/>
    </row>
    <row r="8002" spans="1:50" s="13" customFormat="1" ht="15" hidden="1" customHeight="1" x14ac:dyDescent="0.2">
      <c r="A8002" s="7" t="s">
        <v>11663</v>
      </c>
      <c r="B8002" s="3" t="s">
        <v>11664</v>
      </c>
      <c r="C8002" s="85" t="s">
        <v>7939</v>
      </c>
      <c r="D8002" s="85" t="s">
        <v>13090</v>
      </c>
      <c r="E8002" s="202" t="s">
        <v>154</v>
      </c>
      <c r="F8002" s="85" t="s">
        <v>55</v>
      </c>
      <c r="G8002" s="85" t="s">
        <v>63</v>
      </c>
      <c r="H8002" s="85" t="s">
        <v>20690</v>
      </c>
      <c r="I8002" s="3" t="s">
        <v>7970</v>
      </c>
      <c r="J8002" s="85" t="s">
        <v>4435</v>
      </c>
      <c r="K8002" s="7" t="s">
        <v>3838</v>
      </c>
      <c r="L8002" s="3"/>
      <c r="M8002" s="3"/>
      <c r="N8002" s="41" t="s">
        <v>11665</v>
      </c>
      <c r="O8002" s="87">
        <v>0</v>
      </c>
      <c r="P8002" s="87">
        <v>0</v>
      </c>
      <c r="Q8002" s="87">
        <v>0</v>
      </c>
      <c r="R8002" s="87">
        <v>0</v>
      </c>
      <c r="S8002" s="87"/>
      <c r="T8002" s="87"/>
      <c r="U8002" s="85" t="s">
        <v>112</v>
      </c>
      <c r="V8002" s="179"/>
      <c r="W8002" s="7"/>
      <c r="X8002" s="3"/>
      <c r="Y8002" s="3"/>
      <c r="Z8002" s="146">
        <v>9456</v>
      </c>
      <c r="AA8002" s="11"/>
      <c r="AB8002" s="123" t="s">
        <v>7939</v>
      </c>
      <c r="AC8002" s="124"/>
      <c r="AD8002" s="41"/>
      <c r="AE8002" s="41"/>
      <c r="AF8002" s="191">
        <v>40430</v>
      </c>
      <c r="AG8002" s="41"/>
      <c r="AH8002" s="41" t="s">
        <v>8024</v>
      </c>
      <c r="AI8002" s="80" t="s">
        <v>6</v>
      </c>
      <c r="AJ8002" s="41"/>
      <c r="AK8002" s="3"/>
      <c r="AL8002" s="85"/>
      <c r="AM8002" s="151" t="s">
        <v>19998</v>
      </c>
      <c r="AN8002" s="15"/>
      <c r="AO8002" s="166"/>
      <c r="AP8002" s="5">
        <f t="shared" si="125"/>
        <v>0</v>
      </c>
      <c r="AQ8002" s="16"/>
      <c r="AR8002" s="205">
        <v>1</v>
      </c>
      <c r="AS8002" s="16"/>
      <c r="AT8002" s="16"/>
      <c r="AU8002" s="16"/>
      <c r="AV8002" s="16"/>
      <c r="AW8002" s="16"/>
      <c r="AX8002" s="16"/>
    </row>
    <row r="8003" spans="1:50" s="13" customFormat="1" ht="15" hidden="1" customHeight="1" x14ac:dyDescent="0.2">
      <c r="A8003" s="7" t="s">
        <v>11666</v>
      </c>
      <c r="B8003" s="3" t="s">
        <v>13201</v>
      </c>
      <c r="C8003" s="85" t="s">
        <v>7939</v>
      </c>
      <c r="D8003" s="85" t="s">
        <v>13090</v>
      </c>
      <c r="E8003" s="202" t="s">
        <v>154</v>
      </c>
      <c r="F8003" s="85" t="s">
        <v>55</v>
      </c>
      <c r="G8003" s="85" t="s">
        <v>57</v>
      </c>
      <c r="H8003" s="85" t="s">
        <v>20690</v>
      </c>
      <c r="I8003" s="3" t="s">
        <v>7970</v>
      </c>
      <c r="J8003" s="85" t="s">
        <v>4435</v>
      </c>
      <c r="K8003" s="7" t="s">
        <v>3838</v>
      </c>
      <c r="L8003" s="3"/>
      <c r="M8003" s="3"/>
      <c r="N8003" s="41" t="s">
        <v>11667</v>
      </c>
      <c r="O8003" s="87">
        <v>191068</v>
      </c>
      <c r="P8003" s="87">
        <v>191068</v>
      </c>
      <c r="Q8003" s="87">
        <v>0</v>
      </c>
      <c r="R8003" s="87">
        <v>0</v>
      </c>
      <c r="S8003" s="87"/>
      <c r="T8003" s="87"/>
      <c r="U8003" s="85">
        <v>2010</v>
      </c>
      <c r="V8003" s="179"/>
      <c r="W8003" s="7"/>
      <c r="X8003" s="3"/>
      <c r="Y8003" s="3"/>
      <c r="Z8003" s="146">
        <v>17868</v>
      </c>
      <c r="AA8003" s="11"/>
      <c r="AB8003" s="123" t="s">
        <v>7939</v>
      </c>
      <c r="AC8003" s="124"/>
      <c r="AD8003" s="41"/>
      <c r="AE8003" s="41"/>
      <c r="AF8003" s="191">
        <v>40431</v>
      </c>
      <c r="AG8003" s="41"/>
      <c r="AH8003" s="41" t="s">
        <v>8024</v>
      </c>
      <c r="AI8003" s="80" t="s">
        <v>6</v>
      </c>
      <c r="AJ8003" s="41"/>
      <c r="AK8003" s="3"/>
      <c r="AL8003" s="85"/>
      <c r="AM8003" s="151" t="s">
        <v>19998</v>
      </c>
      <c r="AN8003" s="15"/>
      <c r="AO8003" s="166"/>
      <c r="AP8003" s="5">
        <f t="shared" si="125"/>
        <v>0</v>
      </c>
      <c r="AQ8003" s="16"/>
      <c r="AR8003" s="205">
        <v>1</v>
      </c>
      <c r="AS8003" s="16"/>
      <c r="AT8003" s="16"/>
      <c r="AU8003" s="16"/>
      <c r="AV8003" s="16"/>
      <c r="AW8003" s="16"/>
      <c r="AX8003" s="16"/>
    </row>
    <row r="8004" spans="1:50" s="13" customFormat="1" ht="15" hidden="1" customHeight="1" x14ac:dyDescent="0.2">
      <c r="A8004" s="7" t="s">
        <v>11668</v>
      </c>
      <c r="B8004" s="3" t="s">
        <v>11669</v>
      </c>
      <c r="C8004" s="85" t="s">
        <v>7939</v>
      </c>
      <c r="D8004" s="85" t="s">
        <v>13090</v>
      </c>
      <c r="E8004" s="202" t="s">
        <v>154</v>
      </c>
      <c r="F8004" s="85" t="s">
        <v>25110</v>
      </c>
      <c r="G8004" s="85" t="s">
        <v>51</v>
      </c>
      <c r="H8004" s="85" t="s">
        <v>20690</v>
      </c>
      <c r="I8004" s="3" t="s">
        <v>7958</v>
      </c>
      <c r="J8004" s="85" t="s">
        <v>4400</v>
      </c>
      <c r="K8004" s="7" t="s">
        <v>4422</v>
      </c>
      <c r="L8004" s="3"/>
      <c r="M8004" s="3"/>
      <c r="N8004" s="41" t="s">
        <v>11670</v>
      </c>
      <c r="O8004" s="87">
        <v>2707872</v>
      </c>
      <c r="P8004" s="87">
        <v>1558569</v>
      </c>
      <c r="Q8004" s="87">
        <v>1149303</v>
      </c>
      <c r="R8004" s="87">
        <v>0</v>
      </c>
      <c r="S8004" s="87"/>
      <c r="T8004" s="87"/>
      <c r="U8004" s="85">
        <v>2005</v>
      </c>
      <c r="V8004" s="179"/>
      <c r="W8004" s="7"/>
      <c r="X8004" s="3"/>
      <c r="Y8004" s="3"/>
      <c r="Z8004" s="146">
        <v>1231243</v>
      </c>
      <c r="AA8004" s="11"/>
      <c r="AB8004" s="123" t="s">
        <v>7939</v>
      </c>
      <c r="AC8004" s="124"/>
      <c r="AD8004" s="41"/>
      <c r="AE8004" s="41"/>
      <c r="AF8004" s="191">
        <v>43927</v>
      </c>
      <c r="AG8004" s="41"/>
      <c r="AH8004" s="41" t="s">
        <v>8024</v>
      </c>
      <c r="AI8004" s="80" t="s">
        <v>6</v>
      </c>
      <c r="AJ8004" s="41"/>
      <c r="AK8004" s="3"/>
      <c r="AL8004" s="85"/>
      <c r="AM8004" s="151" t="s">
        <v>19998</v>
      </c>
      <c r="AN8004" s="15"/>
      <c r="AO8004" s="166"/>
      <c r="AP8004" s="5">
        <f t="shared" si="125"/>
        <v>0</v>
      </c>
      <c r="AQ8004" s="16"/>
      <c r="AR8004" s="205">
        <v>1</v>
      </c>
      <c r="AS8004" s="16"/>
      <c r="AT8004" s="16"/>
      <c r="AU8004" s="16"/>
      <c r="AV8004" s="16"/>
      <c r="AW8004" s="16"/>
      <c r="AX8004" s="16"/>
    </row>
    <row r="8005" spans="1:50" s="13" customFormat="1" ht="15" hidden="1" customHeight="1" x14ac:dyDescent="0.2">
      <c r="A8005" s="7" t="s">
        <v>11671</v>
      </c>
      <c r="B8005" s="3" t="s">
        <v>11672</v>
      </c>
      <c r="C8005" s="85" t="s">
        <v>7939</v>
      </c>
      <c r="D8005" s="85" t="s">
        <v>13090</v>
      </c>
      <c r="E8005" s="202" t="s">
        <v>154</v>
      </c>
      <c r="F8005" s="85" t="s">
        <v>55</v>
      </c>
      <c r="G8005" s="85" t="s">
        <v>63</v>
      </c>
      <c r="H8005" s="85" t="s">
        <v>20690</v>
      </c>
      <c r="I8005" s="3" t="s">
        <v>7970</v>
      </c>
      <c r="J8005" s="85" t="s">
        <v>4435</v>
      </c>
      <c r="K8005" s="7" t="s">
        <v>3838</v>
      </c>
      <c r="L8005" s="3"/>
      <c r="M8005" s="3"/>
      <c r="N8005" s="41" t="s">
        <v>7950</v>
      </c>
      <c r="O8005" s="87">
        <v>39351</v>
      </c>
      <c r="P8005" s="87">
        <v>22673</v>
      </c>
      <c r="Q8005" s="87">
        <v>16678</v>
      </c>
      <c r="R8005" s="87">
        <v>0</v>
      </c>
      <c r="S8005" s="87"/>
      <c r="T8005" s="87"/>
      <c r="U8005" s="85">
        <v>2006</v>
      </c>
      <c r="V8005" s="179"/>
      <c r="W8005" s="7"/>
      <c r="X8005" s="3"/>
      <c r="Y8005" s="3"/>
      <c r="Z8005" s="146">
        <v>13892</v>
      </c>
      <c r="AA8005" s="11"/>
      <c r="AB8005" s="123" t="s">
        <v>7939</v>
      </c>
      <c r="AC8005" s="124"/>
      <c r="AD8005" s="41"/>
      <c r="AE8005" s="41"/>
      <c r="AF8005" s="191">
        <v>43927</v>
      </c>
      <c r="AG8005" s="41"/>
      <c r="AH8005" s="41" t="s">
        <v>8024</v>
      </c>
      <c r="AI8005" s="80" t="s">
        <v>6</v>
      </c>
      <c r="AJ8005" s="41"/>
      <c r="AK8005" s="3"/>
      <c r="AL8005" s="85"/>
      <c r="AM8005" s="151" t="s">
        <v>19998</v>
      </c>
      <c r="AN8005" s="15"/>
      <c r="AO8005" s="166"/>
      <c r="AP8005" s="5">
        <f t="shared" si="125"/>
        <v>0</v>
      </c>
      <c r="AQ8005" s="16"/>
      <c r="AR8005" s="205">
        <v>1</v>
      </c>
      <c r="AS8005" s="16"/>
      <c r="AT8005" s="16"/>
      <c r="AU8005" s="16"/>
      <c r="AV8005" s="16"/>
      <c r="AW8005" s="16"/>
      <c r="AX8005" s="16"/>
    </row>
    <row r="8006" spans="1:50" s="13" customFormat="1" ht="15" hidden="1" customHeight="1" x14ac:dyDescent="0.2">
      <c r="A8006" s="7" t="s">
        <v>11673</v>
      </c>
      <c r="B8006" s="3" t="s">
        <v>11674</v>
      </c>
      <c r="C8006" s="85" t="s">
        <v>7939</v>
      </c>
      <c r="D8006" s="85" t="s">
        <v>13090</v>
      </c>
      <c r="E8006" s="202" t="s">
        <v>154</v>
      </c>
      <c r="F8006" s="85" t="s">
        <v>55</v>
      </c>
      <c r="G8006" s="85" t="s">
        <v>63</v>
      </c>
      <c r="H8006" s="85" t="s">
        <v>20690</v>
      </c>
      <c r="I8006" s="3" t="s">
        <v>7970</v>
      </c>
      <c r="J8006" s="85" t="s">
        <v>4435</v>
      </c>
      <c r="K8006" s="7" t="s">
        <v>3838</v>
      </c>
      <c r="L8006" s="3"/>
      <c r="M8006" s="3"/>
      <c r="N8006" s="41" t="s">
        <v>7950</v>
      </c>
      <c r="O8006" s="87">
        <v>31022</v>
      </c>
      <c r="P8006" s="87">
        <v>13494</v>
      </c>
      <c r="Q8006" s="87">
        <v>17528</v>
      </c>
      <c r="R8006" s="87">
        <v>0</v>
      </c>
      <c r="S8006" s="87"/>
      <c r="T8006" s="87"/>
      <c r="U8006" s="85">
        <v>2006</v>
      </c>
      <c r="V8006" s="179"/>
      <c r="W8006" s="7"/>
      <c r="X8006" s="3"/>
      <c r="Y8006" s="3"/>
      <c r="Z8006" s="146">
        <v>6189</v>
      </c>
      <c r="AA8006" s="11"/>
      <c r="AB8006" s="123" t="s">
        <v>7939</v>
      </c>
      <c r="AC8006" s="124"/>
      <c r="AD8006" s="41"/>
      <c r="AE8006" s="41"/>
      <c r="AF8006" s="191">
        <v>43927</v>
      </c>
      <c r="AG8006" s="41"/>
      <c r="AH8006" s="41" t="s">
        <v>8024</v>
      </c>
      <c r="AI8006" s="80" t="s">
        <v>6</v>
      </c>
      <c r="AJ8006" s="41"/>
      <c r="AK8006" s="3"/>
      <c r="AL8006" s="85"/>
      <c r="AM8006" s="151" t="s">
        <v>19998</v>
      </c>
      <c r="AN8006" s="15"/>
      <c r="AO8006" s="166"/>
      <c r="AP8006" s="5">
        <f t="shared" ref="AP8006:AP8069" si="126">SUBTOTAL(109,U8006)</f>
        <v>0</v>
      </c>
      <c r="AQ8006" s="16"/>
      <c r="AR8006" s="205">
        <v>1</v>
      </c>
      <c r="AS8006" s="16"/>
      <c r="AT8006" s="16"/>
      <c r="AU8006" s="16"/>
      <c r="AV8006" s="16"/>
      <c r="AW8006" s="16"/>
      <c r="AX8006" s="16"/>
    </row>
    <row r="8007" spans="1:50" s="13" customFormat="1" ht="15" hidden="1" customHeight="1" x14ac:dyDescent="0.2">
      <c r="A8007" s="7" t="s">
        <v>11675</v>
      </c>
      <c r="B8007" s="3" t="s">
        <v>11676</v>
      </c>
      <c r="C8007" s="85" t="s">
        <v>7939</v>
      </c>
      <c r="D8007" s="85" t="s">
        <v>13090</v>
      </c>
      <c r="E8007" s="202" t="s">
        <v>154</v>
      </c>
      <c r="F8007" s="85" t="s">
        <v>55</v>
      </c>
      <c r="G8007" s="85" t="s">
        <v>63</v>
      </c>
      <c r="H8007" s="85" t="s">
        <v>20690</v>
      </c>
      <c r="I8007" s="3" t="s">
        <v>4564</v>
      </c>
      <c r="J8007" s="85" t="s">
        <v>4435</v>
      </c>
      <c r="K8007" s="7" t="s">
        <v>3838</v>
      </c>
      <c r="L8007" s="3"/>
      <c r="M8007" s="3"/>
      <c r="N8007" s="41" t="s">
        <v>7950</v>
      </c>
      <c r="O8007" s="87">
        <v>202928</v>
      </c>
      <c r="P8007" s="87">
        <v>202492</v>
      </c>
      <c r="Q8007" s="87">
        <v>436</v>
      </c>
      <c r="R8007" s="87">
        <v>0</v>
      </c>
      <c r="S8007" s="87"/>
      <c r="T8007" s="87"/>
      <c r="U8007" s="85">
        <v>2008</v>
      </c>
      <c r="V8007" s="179"/>
      <c r="W8007" s="7"/>
      <c r="X8007" s="3"/>
      <c r="Y8007" s="3"/>
      <c r="Z8007" s="146">
        <v>30398</v>
      </c>
      <c r="AA8007" s="11"/>
      <c r="AB8007" s="123" t="s">
        <v>7939</v>
      </c>
      <c r="AC8007" s="124"/>
      <c r="AD8007" s="41"/>
      <c r="AE8007" s="41"/>
      <c r="AF8007" s="191">
        <v>43927</v>
      </c>
      <c r="AG8007" s="41"/>
      <c r="AH8007" s="41" t="s">
        <v>8024</v>
      </c>
      <c r="AI8007" s="80" t="s">
        <v>6</v>
      </c>
      <c r="AJ8007" s="41"/>
      <c r="AK8007" s="3"/>
      <c r="AL8007" s="85"/>
      <c r="AM8007" s="151" t="s">
        <v>19998</v>
      </c>
      <c r="AN8007" s="15"/>
      <c r="AO8007" s="166"/>
      <c r="AP8007" s="5">
        <f t="shared" si="126"/>
        <v>0</v>
      </c>
      <c r="AQ8007" s="16"/>
      <c r="AR8007" s="205">
        <v>1</v>
      </c>
      <c r="AS8007" s="16"/>
      <c r="AT8007" s="16"/>
      <c r="AU8007" s="16"/>
      <c r="AV8007" s="16"/>
      <c r="AW8007" s="16"/>
      <c r="AX8007" s="16"/>
    </row>
    <row r="8008" spans="1:50" s="13" customFormat="1" ht="15" hidden="1" customHeight="1" x14ac:dyDescent="0.2">
      <c r="A8008" s="7" t="s">
        <v>11677</v>
      </c>
      <c r="B8008" s="3" t="s">
        <v>11678</v>
      </c>
      <c r="C8008" s="85" t="s">
        <v>7939</v>
      </c>
      <c r="D8008" s="85" t="s">
        <v>13090</v>
      </c>
      <c r="E8008" s="202" t="s">
        <v>16885</v>
      </c>
      <c r="F8008" s="85" t="s">
        <v>55</v>
      </c>
      <c r="G8008" s="85" t="s">
        <v>63</v>
      </c>
      <c r="H8008" s="85" t="s">
        <v>20690</v>
      </c>
      <c r="I8008" s="3" t="s">
        <v>7970</v>
      </c>
      <c r="J8008" s="85" t="s">
        <v>4435</v>
      </c>
      <c r="K8008" s="7" t="s">
        <v>3838</v>
      </c>
      <c r="L8008" s="3"/>
      <c r="M8008" s="3"/>
      <c r="N8008" s="41" t="s">
        <v>8229</v>
      </c>
      <c r="O8008" s="87">
        <v>29626</v>
      </c>
      <c r="P8008" s="87">
        <v>28626</v>
      </c>
      <c r="Q8008" s="87">
        <v>1000</v>
      </c>
      <c r="R8008" s="87">
        <v>0</v>
      </c>
      <c r="S8008" s="87"/>
      <c r="T8008" s="87"/>
      <c r="U8008" s="85">
        <v>2010</v>
      </c>
      <c r="V8008" s="179"/>
      <c r="W8008" s="7"/>
      <c r="X8008" s="3"/>
      <c r="Y8008" s="3"/>
      <c r="Z8008" s="146">
        <v>7402</v>
      </c>
      <c r="AA8008" s="11"/>
      <c r="AB8008" s="123" t="s">
        <v>7939</v>
      </c>
      <c r="AC8008" s="124"/>
      <c r="AD8008" s="41"/>
      <c r="AE8008" s="41"/>
      <c r="AF8008" s="191">
        <v>40459</v>
      </c>
      <c r="AG8008" s="41"/>
      <c r="AH8008" s="41" t="s">
        <v>8024</v>
      </c>
      <c r="AI8008" s="80" t="s">
        <v>6</v>
      </c>
      <c r="AJ8008" s="41"/>
      <c r="AK8008" s="3"/>
      <c r="AL8008" s="85"/>
      <c r="AM8008" s="151" t="s">
        <v>19998</v>
      </c>
      <c r="AN8008" s="15"/>
      <c r="AO8008" s="166"/>
      <c r="AP8008" s="5">
        <f t="shared" si="126"/>
        <v>0</v>
      </c>
      <c r="AQ8008" s="16"/>
      <c r="AR8008" s="205">
        <v>1</v>
      </c>
      <c r="AS8008" s="16"/>
      <c r="AT8008" s="16"/>
      <c r="AU8008" s="16"/>
      <c r="AV8008" s="16"/>
      <c r="AW8008" s="16"/>
      <c r="AX8008" s="16"/>
    </row>
    <row r="8009" spans="1:50" s="13" customFormat="1" ht="15" hidden="1" customHeight="1" x14ac:dyDescent="0.2">
      <c r="A8009" s="7" t="s">
        <v>11679</v>
      </c>
      <c r="B8009" s="3" t="s">
        <v>11680</v>
      </c>
      <c r="C8009" s="85" t="s">
        <v>7939</v>
      </c>
      <c r="D8009" s="85" t="s">
        <v>13090</v>
      </c>
      <c r="E8009" s="202" t="s">
        <v>154</v>
      </c>
      <c r="F8009" s="85" t="s">
        <v>55</v>
      </c>
      <c r="G8009" s="85" t="s">
        <v>63</v>
      </c>
      <c r="H8009" s="85" t="s">
        <v>20690</v>
      </c>
      <c r="I8009" s="3" t="s">
        <v>7970</v>
      </c>
      <c r="J8009" s="85" t="s">
        <v>4435</v>
      </c>
      <c r="K8009" s="7" t="s">
        <v>3838</v>
      </c>
      <c r="L8009" s="3"/>
      <c r="M8009" s="3"/>
      <c r="N8009" s="41" t="s">
        <v>7950</v>
      </c>
      <c r="O8009" s="87">
        <v>52916</v>
      </c>
      <c r="P8009" s="87">
        <v>10990</v>
      </c>
      <c r="Q8009" s="87">
        <v>41926</v>
      </c>
      <c r="R8009" s="87">
        <v>0</v>
      </c>
      <c r="S8009" s="87"/>
      <c r="T8009" s="87"/>
      <c r="U8009" s="85">
        <v>2006</v>
      </c>
      <c r="V8009" s="179"/>
      <c r="W8009" s="7"/>
      <c r="X8009" s="3"/>
      <c r="Y8009" s="3"/>
      <c r="Z8009" s="146">
        <v>13233</v>
      </c>
      <c r="AA8009" s="11"/>
      <c r="AB8009" s="123" t="s">
        <v>7939</v>
      </c>
      <c r="AC8009" s="124"/>
      <c r="AD8009" s="41"/>
      <c r="AE8009" s="41"/>
      <c r="AF8009" s="191">
        <v>43927</v>
      </c>
      <c r="AG8009" s="41"/>
      <c r="AH8009" s="41" t="s">
        <v>8024</v>
      </c>
      <c r="AI8009" s="80" t="s">
        <v>6</v>
      </c>
      <c r="AJ8009" s="41"/>
      <c r="AK8009" s="3"/>
      <c r="AL8009" s="85"/>
      <c r="AM8009" s="151" t="s">
        <v>19998</v>
      </c>
      <c r="AN8009" s="15"/>
      <c r="AO8009" s="166"/>
      <c r="AP8009" s="5">
        <f t="shared" si="126"/>
        <v>0</v>
      </c>
      <c r="AQ8009" s="16"/>
      <c r="AR8009" s="205">
        <v>1</v>
      </c>
      <c r="AS8009" s="16"/>
      <c r="AT8009" s="16"/>
      <c r="AU8009" s="16"/>
      <c r="AV8009" s="16"/>
      <c r="AW8009" s="16"/>
      <c r="AX8009" s="16"/>
    </row>
    <row r="8010" spans="1:50" s="13" customFormat="1" ht="15" hidden="1" customHeight="1" x14ac:dyDescent="0.2">
      <c r="A8010" s="7" t="s">
        <v>11681</v>
      </c>
      <c r="B8010" s="3" t="s">
        <v>11682</v>
      </c>
      <c r="C8010" s="85" t="s">
        <v>7939</v>
      </c>
      <c r="D8010" s="85" t="s">
        <v>13090</v>
      </c>
      <c r="E8010" s="202" t="s">
        <v>154</v>
      </c>
      <c r="F8010" s="85" t="s">
        <v>68</v>
      </c>
      <c r="G8010" s="85" t="s">
        <v>70</v>
      </c>
      <c r="H8010" s="85" t="s">
        <v>20690</v>
      </c>
      <c r="I8010" s="3" t="s">
        <v>8188</v>
      </c>
      <c r="J8010" s="85" t="s">
        <v>105</v>
      </c>
      <c r="K8010" s="7" t="s">
        <v>102</v>
      </c>
      <c r="L8010" s="3"/>
      <c r="M8010" s="3"/>
      <c r="N8010" s="41" t="s">
        <v>27471</v>
      </c>
      <c r="O8010" s="87">
        <v>280703</v>
      </c>
      <c r="P8010" s="87">
        <v>217988</v>
      </c>
      <c r="Q8010" s="87">
        <v>62715</v>
      </c>
      <c r="R8010" s="87">
        <v>0</v>
      </c>
      <c r="S8010" s="87"/>
      <c r="T8010" s="87"/>
      <c r="U8010" s="85">
        <v>2008</v>
      </c>
      <c r="V8010" s="179"/>
      <c r="W8010" s="7"/>
      <c r="X8010" s="3"/>
      <c r="Y8010" s="3"/>
      <c r="Z8010" s="146">
        <v>25600</v>
      </c>
      <c r="AA8010" s="11"/>
      <c r="AB8010" s="123" t="s">
        <v>7939</v>
      </c>
      <c r="AC8010" s="124"/>
      <c r="AD8010" s="41"/>
      <c r="AE8010" s="41"/>
      <c r="AF8010" s="191">
        <v>43927</v>
      </c>
      <c r="AG8010" s="41"/>
      <c r="AH8010" s="41" t="s">
        <v>8189</v>
      </c>
      <c r="AI8010" s="80" t="s">
        <v>6</v>
      </c>
      <c r="AJ8010" s="41"/>
      <c r="AK8010" s="3"/>
      <c r="AL8010" s="85"/>
      <c r="AM8010" s="151" t="s">
        <v>19998</v>
      </c>
      <c r="AN8010" s="15"/>
      <c r="AO8010" s="166"/>
      <c r="AP8010" s="5">
        <f t="shared" si="126"/>
        <v>0</v>
      </c>
      <c r="AQ8010" s="16"/>
      <c r="AR8010" s="205">
        <v>1</v>
      </c>
      <c r="AS8010" s="16"/>
      <c r="AT8010" s="16"/>
      <c r="AU8010" s="16"/>
      <c r="AV8010" s="16"/>
      <c r="AW8010" s="16"/>
      <c r="AX8010" s="16"/>
    </row>
    <row r="8011" spans="1:50" s="13" customFormat="1" ht="15" hidden="1" customHeight="1" x14ac:dyDescent="0.2">
      <c r="A8011" s="7" t="s">
        <v>11683</v>
      </c>
      <c r="B8011" s="3" t="s">
        <v>11684</v>
      </c>
      <c r="C8011" s="85" t="s">
        <v>7939</v>
      </c>
      <c r="D8011" s="85" t="s">
        <v>13090</v>
      </c>
      <c r="E8011" s="202" t="s">
        <v>154</v>
      </c>
      <c r="F8011" s="85" t="s">
        <v>14</v>
      </c>
      <c r="G8011" s="85" t="s">
        <v>19</v>
      </c>
      <c r="H8011" s="85" t="s">
        <v>20690</v>
      </c>
      <c r="I8011" s="3" t="s">
        <v>16751</v>
      </c>
      <c r="J8011" s="85" t="s">
        <v>105</v>
      </c>
      <c r="K8011" s="7" t="s">
        <v>102</v>
      </c>
      <c r="L8011" s="3"/>
      <c r="M8011" s="3"/>
      <c r="N8011" s="41" t="s">
        <v>11685</v>
      </c>
      <c r="O8011" s="87">
        <v>100340</v>
      </c>
      <c r="P8011" s="87">
        <v>71537</v>
      </c>
      <c r="Q8011" s="87">
        <v>28803</v>
      </c>
      <c r="R8011" s="87">
        <v>0</v>
      </c>
      <c r="S8011" s="87"/>
      <c r="T8011" s="87"/>
      <c r="U8011" s="85">
        <v>2006</v>
      </c>
      <c r="V8011" s="179"/>
      <c r="W8011" s="7"/>
      <c r="X8011" s="3"/>
      <c r="Y8011" s="3"/>
      <c r="Z8011" s="146">
        <v>16018</v>
      </c>
      <c r="AA8011" s="11"/>
      <c r="AB8011" s="123" t="s">
        <v>7939</v>
      </c>
      <c r="AC8011" s="124"/>
      <c r="AD8011" s="41"/>
      <c r="AE8011" s="41"/>
      <c r="AF8011" s="191">
        <v>39945</v>
      </c>
      <c r="AG8011" s="41"/>
      <c r="AH8011" s="41" t="s">
        <v>8189</v>
      </c>
      <c r="AI8011" s="80" t="s">
        <v>6</v>
      </c>
      <c r="AJ8011" s="41"/>
      <c r="AK8011" s="4"/>
      <c r="AL8011" s="85"/>
      <c r="AM8011" s="151" t="s">
        <v>19998</v>
      </c>
      <c r="AN8011" s="15"/>
      <c r="AO8011" s="166"/>
      <c r="AP8011" s="5">
        <f t="shared" si="126"/>
        <v>0</v>
      </c>
      <c r="AQ8011" s="16"/>
      <c r="AR8011" s="205">
        <v>1</v>
      </c>
      <c r="AS8011" s="16"/>
      <c r="AT8011" s="16"/>
      <c r="AU8011" s="16"/>
      <c r="AV8011" s="16"/>
      <c r="AW8011" s="16"/>
      <c r="AX8011" s="16"/>
    </row>
    <row r="8012" spans="1:50" s="13" customFormat="1" ht="15" hidden="1" customHeight="1" x14ac:dyDescent="0.2">
      <c r="A8012" s="7" t="s">
        <v>11686</v>
      </c>
      <c r="B8012" s="3" t="s">
        <v>11687</v>
      </c>
      <c r="C8012" s="85" t="s">
        <v>7939</v>
      </c>
      <c r="D8012" s="85" t="s">
        <v>13090</v>
      </c>
      <c r="E8012" s="202" t="s">
        <v>154</v>
      </c>
      <c r="F8012" s="85" t="s">
        <v>55</v>
      </c>
      <c r="G8012" s="85" t="s">
        <v>63</v>
      </c>
      <c r="H8012" s="85" t="s">
        <v>20690</v>
      </c>
      <c r="I8012" s="3" t="s">
        <v>7970</v>
      </c>
      <c r="J8012" s="85" t="s">
        <v>4435</v>
      </c>
      <c r="K8012" s="7" t="s">
        <v>3838</v>
      </c>
      <c r="L8012" s="3"/>
      <c r="M8012" s="3"/>
      <c r="N8012" s="41" t="s">
        <v>7950</v>
      </c>
      <c r="O8012" s="87">
        <v>23005</v>
      </c>
      <c r="P8012" s="87">
        <v>22700</v>
      </c>
      <c r="Q8012" s="87">
        <v>305</v>
      </c>
      <c r="R8012" s="87">
        <v>0</v>
      </c>
      <c r="S8012" s="87"/>
      <c r="T8012" s="87"/>
      <c r="U8012" s="85">
        <v>2008</v>
      </c>
      <c r="V8012" s="179"/>
      <c r="W8012" s="7"/>
      <c r="X8012" s="3"/>
      <c r="Y8012" s="3"/>
      <c r="Z8012" s="146">
        <v>3120</v>
      </c>
      <c r="AA8012" s="11"/>
      <c r="AB8012" s="123" t="s">
        <v>7939</v>
      </c>
      <c r="AC8012" s="124"/>
      <c r="AD8012" s="41"/>
      <c r="AE8012" s="41"/>
      <c r="AF8012" s="191">
        <v>40459</v>
      </c>
      <c r="AG8012" s="41"/>
      <c r="AH8012" s="41" t="s">
        <v>8024</v>
      </c>
      <c r="AI8012" s="80" t="s">
        <v>6</v>
      </c>
      <c r="AJ8012" s="41"/>
      <c r="AK8012" s="3"/>
      <c r="AL8012" s="85"/>
      <c r="AM8012" s="151" t="s">
        <v>19998</v>
      </c>
      <c r="AN8012" s="15"/>
      <c r="AO8012" s="166"/>
      <c r="AP8012" s="5">
        <f t="shared" si="126"/>
        <v>0</v>
      </c>
      <c r="AQ8012" s="16"/>
      <c r="AR8012" s="205">
        <v>1</v>
      </c>
      <c r="AS8012" s="16"/>
      <c r="AT8012" s="16"/>
      <c r="AU8012" s="16"/>
      <c r="AV8012" s="16"/>
      <c r="AW8012" s="16"/>
      <c r="AX8012" s="16"/>
    </row>
    <row r="8013" spans="1:50" s="13" customFormat="1" ht="15" hidden="1" customHeight="1" x14ac:dyDescent="0.2">
      <c r="A8013" s="7" t="s">
        <v>11688</v>
      </c>
      <c r="B8013" s="3" t="s">
        <v>11689</v>
      </c>
      <c r="C8013" s="85" t="s">
        <v>7939</v>
      </c>
      <c r="D8013" s="85" t="s">
        <v>13090</v>
      </c>
      <c r="E8013" s="202" t="s">
        <v>154</v>
      </c>
      <c r="F8013" s="85" t="s">
        <v>55</v>
      </c>
      <c r="G8013" s="85" t="s">
        <v>63</v>
      </c>
      <c r="H8013" s="85" t="s">
        <v>20690</v>
      </c>
      <c r="I8013" s="3" t="s">
        <v>7970</v>
      </c>
      <c r="J8013" s="85" t="s">
        <v>4435</v>
      </c>
      <c r="K8013" s="7" t="s">
        <v>3838</v>
      </c>
      <c r="L8013" s="3"/>
      <c r="M8013" s="3"/>
      <c r="N8013" s="41" t="s">
        <v>7950</v>
      </c>
      <c r="O8013" s="87">
        <v>39427</v>
      </c>
      <c r="P8013" s="87">
        <v>25745</v>
      </c>
      <c r="Q8013" s="87">
        <v>13682</v>
      </c>
      <c r="R8013" s="87">
        <v>0</v>
      </c>
      <c r="S8013" s="87"/>
      <c r="T8013" s="87"/>
      <c r="U8013" s="85">
        <v>2006</v>
      </c>
      <c r="V8013" s="179"/>
      <c r="W8013" s="7"/>
      <c r="X8013" s="3"/>
      <c r="Y8013" s="3"/>
      <c r="Z8013" s="146">
        <v>13812</v>
      </c>
      <c r="AA8013" s="11"/>
      <c r="AB8013" s="123" t="s">
        <v>7939</v>
      </c>
      <c r="AC8013" s="124"/>
      <c r="AD8013" s="41"/>
      <c r="AE8013" s="41"/>
      <c r="AF8013" s="191">
        <v>43927</v>
      </c>
      <c r="AG8013" s="41"/>
      <c r="AH8013" s="41" t="s">
        <v>8024</v>
      </c>
      <c r="AI8013" s="80" t="s">
        <v>6</v>
      </c>
      <c r="AJ8013" s="41"/>
      <c r="AK8013" s="3"/>
      <c r="AL8013" s="85"/>
      <c r="AM8013" s="151" t="s">
        <v>19998</v>
      </c>
      <c r="AN8013" s="15"/>
      <c r="AO8013" s="166"/>
      <c r="AP8013" s="5">
        <f t="shared" si="126"/>
        <v>0</v>
      </c>
      <c r="AQ8013" s="16"/>
      <c r="AR8013" s="205">
        <v>1</v>
      </c>
      <c r="AS8013" s="16"/>
      <c r="AT8013" s="16"/>
      <c r="AU8013" s="16"/>
      <c r="AV8013" s="16"/>
      <c r="AW8013" s="16"/>
      <c r="AX8013" s="16"/>
    </row>
    <row r="8014" spans="1:50" s="13" customFormat="1" ht="15" hidden="1" customHeight="1" x14ac:dyDescent="0.2">
      <c r="A8014" s="7" t="s">
        <v>11690</v>
      </c>
      <c r="B8014" s="3" t="s">
        <v>11691</v>
      </c>
      <c r="C8014" s="85" t="s">
        <v>7939</v>
      </c>
      <c r="D8014" s="85" t="s">
        <v>13090</v>
      </c>
      <c r="E8014" s="202" t="s">
        <v>154</v>
      </c>
      <c r="F8014" s="85" t="s">
        <v>55</v>
      </c>
      <c r="G8014" s="85" t="s">
        <v>15355</v>
      </c>
      <c r="H8014" s="85" t="s">
        <v>20690</v>
      </c>
      <c r="I8014" s="3" t="s">
        <v>7579</v>
      </c>
      <c r="J8014" s="85" t="s">
        <v>4435</v>
      </c>
      <c r="K8014" s="7" t="s">
        <v>3838</v>
      </c>
      <c r="L8014" s="3"/>
      <c r="M8014" s="3"/>
      <c r="N8014" s="41" t="s">
        <v>11692</v>
      </c>
      <c r="O8014" s="87">
        <v>171994</v>
      </c>
      <c r="P8014" s="87">
        <v>112927</v>
      </c>
      <c r="Q8014" s="87">
        <v>59067</v>
      </c>
      <c r="R8014" s="87">
        <v>0</v>
      </c>
      <c r="S8014" s="87"/>
      <c r="T8014" s="87"/>
      <c r="U8014" s="85">
        <v>2009</v>
      </c>
      <c r="V8014" s="179"/>
      <c r="W8014" s="7"/>
      <c r="X8014" s="3"/>
      <c r="Y8014" s="3"/>
      <c r="Z8014" s="146">
        <v>69921</v>
      </c>
      <c r="AA8014" s="11"/>
      <c r="AB8014" s="123" t="s">
        <v>7939</v>
      </c>
      <c r="AC8014" s="124"/>
      <c r="AD8014" s="41"/>
      <c r="AE8014" s="41"/>
      <c r="AF8014" s="191">
        <v>43927</v>
      </c>
      <c r="AG8014" s="41"/>
      <c r="AH8014" s="41" t="s">
        <v>8024</v>
      </c>
      <c r="AI8014" s="80" t="s">
        <v>6</v>
      </c>
      <c r="AJ8014" s="41"/>
      <c r="AK8014" s="3"/>
      <c r="AL8014" s="85"/>
      <c r="AM8014" s="151" t="s">
        <v>19998</v>
      </c>
      <c r="AN8014" s="15"/>
      <c r="AO8014" s="166"/>
      <c r="AP8014" s="5">
        <f t="shared" si="126"/>
        <v>0</v>
      </c>
      <c r="AQ8014" s="16"/>
      <c r="AR8014" s="205">
        <v>1</v>
      </c>
      <c r="AS8014" s="16"/>
      <c r="AT8014" s="16"/>
      <c r="AU8014" s="16"/>
      <c r="AV8014" s="16"/>
      <c r="AW8014" s="16"/>
      <c r="AX8014" s="16"/>
    </row>
    <row r="8015" spans="1:50" s="13" customFormat="1" ht="15" hidden="1" customHeight="1" x14ac:dyDescent="0.2">
      <c r="A8015" s="7" t="s">
        <v>11693</v>
      </c>
      <c r="B8015" s="3" t="s">
        <v>11694</v>
      </c>
      <c r="C8015" s="85" t="s">
        <v>7939</v>
      </c>
      <c r="D8015" s="85" t="s">
        <v>13090</v>
      </c>
      <c r="E8015" s="202" t="s">
        <v>154</v>
      </c>
      <c r="F8015" s="85" t="s">
        <v>25110</v>
      </c>
      <c r="G8015" s="85" t="s">
        <v>51</v>
      </c>
      <c r="H8015" s="85" t="s">
        <v>20690</v>
      </c>
      <c r="I8015" s="3" t="s">
        <v>4564</v>
      </c>
      <c r="J8015" s="85" t="s">
        <v>4400</v>
      </c>
      <c r="K8015" s="7" t="s">
        <v>4422</v>
      </c>
      <c r="L8015" s="3"/>
      <c r="M8015" s="3"/>
      <c r="N8015" s="41" t="s">
        <v>11695</v>
      </c>
      <c r="O8015" s="87">
        <v>344683</v>
      </c>
      <c r="P8015" s="87">
        <v>344683</v>
      </c>
      <c r="Q8015" s="87">
        <v>0</v>
      </c>
      <c r="R8015" s="87">
        <v>0</v>
      </c>
      <c r="S8015" s="87"/>
      <c r="T8015" s="87"/>
      <c r="U8015" s="85">
        <v>2006</v>
      </c>
      <c r="V8015" s="179"/>
      <c r="W8015" s="7"/>
      <c r="X8015" s="3"/>
      <c r="Y8015" s="3"/>
      <c r="Z8015" s="146">
        <v>691502</v>
      </c>
      <c r="AA8015" s="11"/>
      <c r="AB8015" s="123" t="s">
        <v>7939</v>
      </c>
      <c r="AC8015" s="124"/>
      <c r="AD8015" s="41"/>
      <c r="AE8015" s="41"/>
      <c r="AF8015" s="191">
        <v>43927</v>
      </c>
      <c r="AG8015" s="41"/>
      <c r="AH8015" s="41" t="s">
        <v>8024</v>
      </c>
      <c r="AI8015" s="80" t="s">
        <v>6</v>
      </c>
      <c r="AJ8015" s="41"/>
      <c r="AK8015" s="3"/>
      <c r="AL8015" s="85"/>
      <c r="AM8015" s="151" t="s">
        <v>19998</v>
      </c>
      <c r="AN8015" s="15"/>
      <c r="AO8015" s="166"/>
      <c r="AP8015" s="5">
        <f t="shared" si="126"/>
        <v>0</v>
      </c>
      <c r="AQ8015" s="16"/>
      <c r="AR8015" s="205">
        <v>1</v>
      </c>
      <c r="AS8015" s="16"/>
      <c r="AT8015" s="16"/>
      <c r="AU8015" s="16"/>
      <c r="AV8015" s="16"/>
      <c r="AW8015" s="16"/>
      <c r="AX8015" s="16"/>
    </row>
    <row r="8016" spans="1:50" s="13" customFormat="1" ht="15" hidden="1" customHeight="1" x14ac:dyDescent="0.2">
      <c r="A8016" s="7" t="s">
        <v>11696</v>
      </c>
      <c r="B8016" s="3" t="s">
        <v>11697</v>
      </c>
      <c r="C8016" s="85" t="s">
        <v>7939</v>
      </c>
      <c r="D8016" s="85" t="s">
        <v>13090</v>
      </c>
      <c r="E8016" s="202" t="s">
        <v>154</v>
      </c>
      <c r="F8016" s="85" t="s">
        <v>55</v>
      </c>
      <c r="G8016" s="85" t="s">
        <v>63</v>
      </c>
      <c r="H8016" s="85" t="s">
        <v>20690</v>
      </c>
      <c r="I8016" s="3" t="s">
        <v>4564</v>
      </c>
      <c r="J8016" s="85" t="s">
        <v>4400</v>
      </c>
      <c r="K8016" s="7" t="s">
        <v>4422</v>
      </c>
      <c r="L8016" s="3"/>
      <c r="M8016" s="3"/>
      <c r="N8016" s="41" t="s">
        <v>11698</v>
      </c>
      <c r="O8016" s="87">
        <v>431943</v>
      </c>
      <c r="P8016" s="87">
        <v>94001</v>
      </c>
      <c r="Q8016" s="87">
        <v>337942</v>
      </c>
      <c r="R8016" s="87">
        <v>0</v>
      </c>
      <c r="S8016" s="87"/>
      <c r="T8016" s="87"/>
      <c r="U8016" s="85">
        <v>2009</v>
      </c>
      <c r="V8016" s="179"/>
      <c r="W8016" s="7"/>
      <c r="X8016" s="3"/>
      <c r="Y8016" s="3"/>
      <c r="Z8016" s="146">
        <v>75702</v>
      </c>
      <c r="AA8016" s="11"/>
      <c r="AB8016" s="123" t="s">
        <v>7939</v>
      </c>
      <c r="AC8016" s="124"/>
      <c r="AD8016" s="41"/>
      <c r="AE8016" s="41"/>
      <c r="AF8016" s="191">
        <v>40469</v>
      </c>
      <c r="AG8016" s="41"/>
      <c r="AH8016" s="41" t="s">
        <v>8024</v>
      </c>
      <c r="AI8016" s="80" t="s">
        <v>6</v>
      </c>
      <c r="AJ8016" s="41"/>
      <c r="AK8016" s="3"/>
      <c r="AL8016" s="85"/>
      <c r="AM8016" s="151" t="s">
        <v>19998</v>
      </c>
      <c r="AN8016" s="15"/>
      <c r="AO8016" s="166"/>
      <c r="AP8016" s="5">
        <f t="shared" si="126"/>
        <v>0</v>
      </c>
      <c r="AQ8016" s="16"/>
      <c r="AR8016" s="205">
        <v>1</v>
      </c>
      <c r="AS8016" s="16"/>
      <c r="AT8016" s="16"/>
      <c r="AU8016" s="16"/>
      <c r="AV8016" s="16"/>
      <c r="AW8016" s="16"/>
      <c r="AX8016" s="16"/>
    </row>
    <row r="8017" spans="1:50" s="13" customFormat="1" ht="15" hidden="1" customHeight="1" x14ac:dyDescent="0.2">
      <c r="A8017" s="7" t="s">
        <v>11699</v>
      </c>
      <c r="B8017" s="3" t="s">
        <v>11700</v>
      </c>
      <c r="C8017" s="85" t="s">
        <v>7939</v>
      </c>
      <c r="D8017" s="85" t="s">
        <v>13090</v>
      </c>
      <c r="E8017" s="202" t="s">
        <v>154</v>
      </c>
      <c r="F8017" s="85" t="s">
        <v>55</v>
      </c>
      <c r="G8017" s="85" t="s">
        <v>63</v>
      </c>
      <c r="H8017" s="85" t="s">
        <v>20690</v>
      </c>
      <c r="I8017" s="3" t="s">
        <v>4564</v>
      </c>
      <c r="J8017" s="85" t="s">
        <v>4400</v>
      </c>
      <c r="K8017" s="7" t="s">
        <v>4422</v>
      </c>
      <c r="L8017" s="3"/>
      <c r="M8017" s="3"/>
      <c r="N8017" s="41" t="s">
        <v>11701</v>
      </c>
      <c r="O8017" s="87">
        <v>199923</v>
      </c>
      <c r="P8017" s="87">
        <v>118684</v>
      </c>
      <c r="Q8017" s="87">
        <v>81239</v>
      </c>
      <c r="R8017" s="87">
        <v>0</v>
      </c>
      <c r="S8017" s="87"/>
      <c r="T8017" s="87"/>
      <c r="U8017" s="85">
        <v>2009</v>
      </c>
      <c r="V8017" s="179"/>
      <c r="W8017" s="7"/>
      <c r="X8017" s="3"/>
      <c r="Y8017" s="3"/>
      <c r="Z8017" s="146">
        <v>121506</v>
      </c>
      <c r="AA8017" s="11"/>
      <c r="AB8017" s="123" t="s">
        <v>7939</v>
      </c>
      <c r="AC8017" s="124"/>
      <c r="AD8017" s="41"/>
      <c r="AE8017" s="41"/>
      <c r="AF8017" s="191">
        <v>43986</v>
      </c>
      <c r="AG8017" s="41"/>
      <c r="AH8017" s="41" t="s">
        <v>8024</v>
      </c>
      <c r="AI8017" s="80" t="s">
        <v>6</v>
      </c>
      <c r="AJ8017" s="41"/>
      <c r="AK8017" s="3"/>
      <c r="AL8017" s="85"/>
      <c r="AM8017" s="151" t="s">
        <v>19998</v>
      </c>
      <c r="AN8017" s="15"/>
      <c r="AO8017" s="166"/>
      <c r="AP8017" s="5">
        <f t="shared" si="126"/>
        <v>0</v>
      </c>
      <c r="AQ8017" s="16"/>
      <c r="AR8017" s="205">
        <v>1</v>
      </c>
      <c r="AS8017" s="16"/>
      <c r="AT8017" s="16"/>
      <c r="AU8017" s="16"/>
      <c r="AV8017" s="16"/>
      <c r="AW8017" s="16"/>
      <c r="AX8017" s="16"/>
    </row>
    <row r="8018" spans="1:50" customFormat="1" ht="15" hidden="1" customHeight="1" x14ac:dyDescent="0.2">
      <c r="A8018" s="7" t="s">
        <v>11702</v>
      </c>
      <c r="B8018" s="3" t="s">
        <v>11703</v>
      </c>
      <c r="C8018" s="85" t="s">
        <v>7939</v>
      </c>
      <c r="D8018" s="85" t="s">
        <v>13090</v>
      </c>
      <c r="E8018" s="202" t="s">
        <v>154</v>
      </c>
      <c r="F8018" s="85" t="s">
        <v>55</v>
      </c>
      <c r="G8018" s="85" t="s">
        <v>57</v>
      </c>
      <c r="H8018" s="85" t="s">
        <v>20690</v>
      </c>
      <c r="I8018" s="3" t="s">
        <v>4564</v>
      </c>
      <c r="J8018" s="85" t="s">
        <v>4406</v>
      </c>
      <c r="K8018" s="7" t="s">
        <v>4407</v>
      </c>
      <c r="L8018" s="3"/>
      <c r="M8018" s="3"/>
      <c r="N8018" s="41" t="s">
        <v>16617</v>
      </c>
      <c r="O8018" s="87">
        <v>1698401</v>
      </c>
      <c r="P8018" s="87">
        <v>689780</v>
      </c>
      <c r="Q8018" s="87">
        <v>1008621</v>
      </c>
      <c r="R8018" s="87">
        <v>0</v>
      </c>
      <c r="S8018" s="87"/>
      <c r="T8018" s="87"/>
      <c r="U8018" s="85">
        <v>2009</v>
      </c>
      <c r="V8018" s="179"/>
      <c r="W8018" s="7"/>
      <c r="X8018" s="3"/>
      <c r="Y8018" s="3"/>
      <c r="Z8018" s="146">
        <v>209722</v>
      </c>
      <c r="AA8018" s="11"/>
      <c r="AB8018" s="123" t="s">
        <v>7939</v>
      </c>
      <c r="AC8018" s="124"/>
      <c r="AD8018" s="41"/>
      <c r="AE8018" s="41"/>
      <c r="AF8018" s="191">
        <v>43927</v>
      </c>
      <c r="AG8018" s="41"/>
      <c r="AH8018" s="41" t="s">
        <v>8024</v>
      </c>
      <c r="AI8018" s="80" t="s">
        <v>6</v>
      </c>
      <c r="AJ8018" s="41"/>
      <c r="AK8018" s="3"/>
      <c r="AL8018" s="85"/>
      <c r="AM8018" s="151" t="s">
        <v>19998</v>
      </c>
      <c r="AN8018" s="15"/>
      <c r="AO8018" s="166"/>
      <c r="AP8018" s="5">
        <f t="shared" si="126"/>
        <v>0</v>
      </c>
      <c r="AQ8018" s="16"/>
      <c r="AR8018" s="205">
        <v>1</v>
      </c>
      <c r="AS8018" s="16"/>
      <c r="AT8018" s="16"/>
      <c r="AU8018" s="16"/>
      <c r="AV8018" s="16"/>
      <c r="AW8018" s="16"/>
      <c r="AX8018" s="16"/>
    </row>
    <row r="8019" spans="1:50" customFormat="1" ht="15" hidden="1" customHeight="1" x14ac:dyDescent="0.2">
      <c r="A8019" s="7" t="s">
        <v>11704</v>
      </c>
      <c r="B8019" s="3" t="s">
        <v>11705</v>
      </c>
      <c r="C8019" s="85" t="s">
        <v>7939</v>
      </c>
      <c r="D8019" s="85" t="s">
        <v>13090</v>
      </c>
      <c r="E8019" s="202" t="s">
        <v>154</v>
      </c>
      <c r="F8019" s="85" t="s">
        <v>55</v>
      </c>
      <c r="G8019" s="85" t="s">
        <v>63</v>
      </c>
      <c r="H8019" s="85" t="s">
        <v>20690</v>
      </c>
      <c r="I8019" s="3" t="s">
        <v>4564</v>
      </c>
      <c r="J8019" s="85" t="s">
        <v>4400</v>
      </c>
      <c r="K8019" s="7" t="s">
        <v>4422</v>
      </c>
      <c r="L8019" s="3"/>
      <c r="M8019" s="3"/>
      <c r="N8019" s="41" t="s">
        <v>11701</v>
      </c>
      <c r="O8019" s="87">
        <v>117412</v>
      </c>
      <c r="P8019" s="87">
        <v>117412</v>
      </c>
      <c r="Q8019" s="87">
        <v>0</v>
      </c>
      <c r="R8019" s="87">
        <v>0</v>
      </c>
      <c r="S8019" s="87"/>
      <c r="T8019" s="87"/>
      <c r="U8019" s="85">
        <v>2009</v>
      </c>
      <c r="V8019" s="179"/>
      <c r="W8019" s="7"/>
      <c r="X8019" s="3"/>
      <c r="Y8019" s="3"/>
      <c r="Z8019" s="146">
        <v>124125</v>
      </c>
      <c r="AA8019" s="11"/>
      <c r="AB8019" s="123" t="s">
        <v>7939</v>
      </c>
      <c r="AC8019" s="124"/>
      <c r="AD8019" s="41"/>
      <c r="AE8019" s="41"/>
      <c r="AF8019" s="191">
        <v>43927</v>
      </c>
      <c r="AG8019" s="41"/>
      <c r="AH8019" s="41" t="s">
        <v>8024</v>
      </c>
      <c r="AI8019" s="80" t="s">
        <v>6</v>
      </c>
      <c r="AJ8019" s="41"/>
      <c r="AK8019" s="3"/>
      <c r="AL8019" s="85"/>
      <c r="AM8019" s="151" t="s">
        <v>19998</v>
      </c>
      <c r="AN8019" s="15"/>
      <c r="AO8019" s="166"/>
      <c r="AP8019" s="5">
        <f t="shared" si="126"/>
        <v>0</v>
      </c>
      <c r="AQ8019" s="16"/>
      <c r="AR8019" s="205">
        <v>1</v>
      </c>
      <c r="AS8019" s="16"/>
      <c r="AT8019" s="16"/>
      <c r="AU8019" s="16"/>
      <c r="AV8019" s="16"/>
      <c r="AW8019" s="16"/>
      <c r="AX8019" s="16"/>
    </row>
    <row r="8020" spans="1:50" customFormat="1" ht="15" hidden="1" customHeight="1" x14ac:dyDescent="0.2">
      <c r="A8020" s="7" t="s">
        <v>11706</v>
      </c>
      <c r="B8020" s="3" t="s">
        <v>11707</v>
      </c>
      <c r="C8020" s="85" t="s">
        <v>7939</v>
      </c>
      <c r="D8020" s="85" t="s">
        <v>13090</v>
      </c>
      <c r="E8020" s="202" t="s">
        <v>154</v>
      </c>
      <c r="F8020" s="85" t="s">
        <v>25110</v>
      </c>
      <c r="G8020" s="85" t="s">
        <v>51</v>
      </c>
      <c r="H8020" s="85" t="s">
        <v>20690</v>
      </c>
      <c r="I8020" s="3" t="s">
        <v>7958</v>
      </c>
      <c r="J8020" s="85" t="s">
        <v>4435</v>
      </c>
      <c r="K8020" s="7" t="s">
        <v>3838</v>
      </c>
      <c r="L8020" s="3"/>
      <c r="M8020" s="3"/>
      <c r="N8020" s="41" t="s">
        <v>22885</v>
      </c>
      <c r="O8020" s="87">
        <v>0</v>
      </c>
      <c r="P8020" s="87">
        <v>0</v>
      </c>
      <c r="Q8020" s="87">
        <v>0</v>
      </c>
      <c r="R8020" s="87">
        <v>0</v>
      </c>
      <c r="S8020" s="87"/>
      <c r="T8020" s="87"/>
      <c r="U8020" s="85" t="s">
        <v>112</v>
      </c>
      <c r="V8020" s="179"/>
      <c r="W8020" s="7"/>
      <c r="X8020" s="3"/>
      <c r="Y8020" s="3"/>
      <c r="Z8020" s="146">
        <v>90339</v>
      </c>
      <c r="AA8020" s="11"/>
      <c r="AB8020" s="123" t="s">
        <v>7939</v>
      </c>
      <c r="AC8020" s="124"/>
      <c r="AD8020" s="41"/>
      <c r="AE8020" s="41"/>
      <c r="AF8020" s="191">
        <v>40479</v>
      </c>
      <c r="AG8020" s="41"/>
      <c r="AH8020" s="41" t="s">
        <v>8024</v>
      </c>
      <c r="AI8020" s="80" t="s">
        <v>6</v>
      </c>
      <c r="AJ8020" s="41"/>
      <c r="AK8020" s="3"/>
      <c r="AL8020" s="85"/>
      <c r="AM8020" s="151" t="s">
        <v>19998</v>
      </c>
      <c r="AN8020" s="15"/>
      <c r="AO8020" s="166"/>
      <c r="AP8020" s="5">
        <f t="shared" si="126"/>
        <v>0</v>
      </c>
      <c r="AQ8020" s="16"/>
      <c r="AR8020" s="205">
        <v>1</v>
      </c>
      <c r="AS8020" s="16"/>
      <c r="AT8020" s="16"/>
      <c r="AU8020" s="16"/>
      <c r="AV8020" s="16"/>
      <c r="AW8020" s="16"/>
      <c r="AX8020" s="16"/>
    </row>
    <row r="8021" spans="1:50" customFormat="1" ht="15" hidden="1" customHeight="1" x14ac:dyDescent="0.2">
      <c r="A8021" s="7" t="s">
        <v>11708</v>
      </c>
      <c r="B8021" s="3" t="s">
        <v>11709</v>
      </c>
      <c r="C8021" s="85" t="s">
        <v>7939</v>
      </c>
      <c r="D8021" s="85" t="s">
        <v>13090</v>
      </c>
      <c r="E8021" s="202" t="s">
        <v>154</v>
      </c>
      <c r="F8021" s="85" t="s">
        <v>55</v>
      </c>
      <c r="G8021" s="85" t="s">
        <v>63</v>
      </c>
      <c r="H8021" s="85" t="s">
        <v>20690</v>
      </c>
      <c r="I8021" s="3" t="s">
        <v>7970</v>
      </c>
      <c r="J8021" s="85" t="s">
        <v>4435</v>
      </c>
      <c r="K8021" s="7" t="s">
        <v>3838</v>
      </c>
      <c r="L8021" s="3"/>
      <c r="M8021" s="3"/>
      <c r="N8021" s="41" t="s">
        <v>11710</v>
      </c>
      <c r="O8021" s="87">
        <v>36225</v>
      </c>
      <c r="P8021" s="87">
        <v>362</v>
      </c>
      <c r="Q8021" s="87">
        <v>35863</v>
      </c>
      <c r="R8021" s="87">
        <v>0</v>
      </c>
      <c r="S8021" s="87"/>
      <c r="T8021" s="87"/>
      <c r="U8021" s="85">
        <v>2009</v>
      </c>
      <c r="V8021" s="179"/>
      <c r="W8021" s="7"/>
      <c r="X8021" s="3"/>
      <c r="Y8021" s="3"/>
      <c r="Z8021" s="211">
        <v>13362</v>
      </c>
      <c r="AA8021" s="11"/>
      <c r="AB8021" s="123" t="s">
        <v>7939</v>
      </c>
      <c r="AC8021" s="124"/>
      <c r="AD8021" s="41"/>
      <c r="AE8021" s="41"/>
      <c r="AF8021" s="191">
        <v>40478</v>
      </c>
      <c r="AG8021" s="41"/>
      <c r="AH8021" s="41" t="s">
        <v>8024</v>
      </c>
      <c r="AI8021" s="80" t="s">
        <v>6</v>
      </c>
      <c r="AJ8021" s="41"/>
      <c r="AK8021" s="3"/>
      <c r="AL8021" s="85"/>
      <c r="AM8021" s="151" t="s">
        <v>19998</v>
      </c>
      <c r="AN8021" s="15"/>
      <c r="AO8021" s="166"/>
      <c r="AP8021" s="5">
        <f t="shared" si="126"/>
        <v>0</v>
      </c>
      <c r="AQ8021" s="16"/>
      <c r="AR8021" s="205">
        <v>1</v>
      </c>
      <c r="AS8021" s="16"/>
      <c r="AT8021" s="16"/>
      <c r="AU8021" s="16"/>
      <c r="AV8021" s="16"/>
      <c r="AW8021" s="16"/>
      <c r="AX8021" s="16"/>
    </row>
    <row r="8022" spans="1:50" customFormat="1" ht="15" hidden="1" customHeight="1" x14ac:dyDescent="0.2">
      <c r="A8022" s="7" t="s">
        <v>11711</v>
      </c>
      <c r="B8022" s="3" t="s">
        <v>11712</v>
      </c>
      <c r="C8022" s="85" t="s">
        <v>7939</v>
      </c>
      <c r="D8022" s="85" t="s">
        <v>13090</v>
      </c>
      <c r="E8022" s="202" t="s">
        <v>154</v>
      </c>
      <c r="F8022" s="85" t="s">
        <v>55</v>
      </c>
      <c r="G8022" s="85" t="s">
        <v>63</v>
      </c>
      <c r="H8022" s="85" t="s">
        <v>20690</v>
      </c>
      <c r="I8022" s="3" t="s">
        <v>4564</v>
      </c>
      <c r="J8022" s="85" t="s">
        <v>4435</v>
      </c>
      <c r="K8022" s="7" t="s">
        <v>3838</v>
      </c>
      <c r="L8022" s="3"/>
      <c r="M8022" s="3"/>
      <c r="N8022" s="41" t="s">
        <v>11713</v>
      </c>
      <c r="O8022" s="87">
        <v>553437</v>
      </c>
      <c r="P8022" s="87">
        <v>391134</v>
      </c>
      <c r="Q8022" s="87">
        <v>162303</v>
      </c>
      <c r="R8022" s="87">
        <v>0</v>
      </c>
      <c r="S8022" s="87"/>
      <c r="T8022" s="87"/>
      <c r="U8022" s="85">
        <v>2008</v>
      </c>
      <c r="V8022" s="179"/>
      <c r="W8022" s="7"/>
      <c r="X8022" s="3"/>
      <c r="Y8022" s="3"/>
      <c r="Z8022" s="211">
        <v>88240</v>
      </c>
      <c r="AA8022" s="11"/>
      <c r="AB8022" s="123" t="s">
        <v>7939</v>
      </c>
      <c r="AC8022" s="124"/>
      <c r="AD8022" s="41"/>
      <c r="AE8022" s="41"/>
      <c r="AF8022" s="191">
        <v>43927</v>
      </c>
      <c r="AG8022" s="41"/>
      <c r="AH8022" s="41" t="s">
        <v>8024</v>
      </c>
      <c r="AI8022" s="80" t="s">
        <v>6</v>
      </c>
      <c r="AJ8022" s="41"/>
      <c r="AK8022" s="3"/>
      <c r="AL8022" s="85"/>
      <c r="AM8022" s="151" t="s">
        <v>19998</v>
      </c>
      <c r="AN8022" s="15"/>
      <c r="AO8022" s="166"/>
      <c r="AP8022" s="5">
        <f t="shared" si="126"/>
        <v>0</v>
      </c>
      <c r="AQ8022" s="16"/>
      <c r="AR8022" s="205">
        <v>1</v>
      </c>
      <c r="AS8022" s="16"/>
      <c r="AT8022" s="16"/>
      <c r="AU8022" s="16"/>
      <c r="AV8022" s="16"/>
      <c r="AW8022" s="16"/>
      <c r="AX8022" s="16"/>
    </row>
    <row r="8023" spans="1:50" customFormat="1" ht="15" hidden="1" customHeight="1" x14ac:dyDescent="0.2">
      <c r="A8023" s="7" t="s">
        <v>11714</v>
      </c>
      <c r="B8023" s="3" t="s">
        <v>11715</v>
      </c>
      <c r="C8023" s="85" t="s">
        <v>7939</v>
      </c>
      <c r="D8023" s="85" t="s">
        <v>13090</v>
      </c>
      <c r="E8023" s="202" t="s">
        <v>154</v>
      </c>
      <c r="F8023" s="85" t="s">
        <v>55</v>
      </c>
      <c r="G8023" s="85" t="s">
        <v>63</v>
      </c>
      <c r="H8023" s="85" t="s">
        <v>20690</v>
      </c>
      <c r="I8023" s="3" t="s">
        <v>7970</v>
      </c>
      <c r="J8023" s="85" t="s">
        <v>4435</v>
      </c>
      <c r="K8023" s="7" t="s">
        <v>3838</v>
      </c>
      <c r="L8023" s="3"/>
      <c r="M8023" s="3"/>
      <c r="N8023" s="41" t="s">
        <v>11059</v>
      </c>
      <c r="O8023" s="87">
        <v>64858</v>
      </c>
      <c r="P8023" s="87">
        <v>64858</v>
      </c>
      <c r="Q8023" s="87">
        <v>0</v>
      </c>
      <c r="R8023" s="87">
        <v>0</v>
      </c>
      <c r="S8023" s="87"/>
      <c r="T8023" s="87"/>
      <c r="U8023" s="85">
        <v>2006</v>
      </c>
      <c r="V8023" s="179"/>
      <c r="W8023" s="7"/>
      <c r="X8023" s="3"/>
      <c r="Y8023" s="3"/>
      <c r="Z8023" s="211">
        <v>6851</v>
      </c>
      <c r="AA8023" s="11"/>
      <c r="AB8023" s="123" t="s">
        <v>7939</v>
      </c>
      <c r="AC8023" s="124"/>
      <c r="AD8023" s="41"/>
      <c r="AE8023" s="41"/>
      <c r="AF8023" s="191">
        <v>43927</v>
      </c>
      <c r="AG8023" s="41"/>
      <c r="AH8023" s="41" t="s">
        <v>8024</v>
      </c>
      <c r="AI8023" s="80" t="s">
        <v>6</v>
      </c>
      <c r="AJ8023" s="41"/>
      <c r="AK8023" s="3"/>
      <c r="AL8023" s="85"/>
      <c r="AM8023" s="151" t="s">
        <v>19998</v>
      </c>
      <c r="AN8023" s="15"/>
      <c r="AO8023" s="166"/>
      <c r="AP8023" s="5">
        <f t="shared" si="126"/>
        <v>0</v>
      </c>
      <c r="AQ8023" s="16"/>
      <c r="AR8023" s="205">
        <v>1</v>
      </c>
      <c r="AS8023" s="16"/>
      <c r="AT8023" s="16"/>
      <c r="AU8023" s="16"/>
      <c r="AV8023" s="16"/>
      <c r="AW8023" s="16"/>
      <c r="AX8023" s="16"/>
    </row>
    <row r="8024" spans="1:50" customFormat="1" ht="15" hidden="1" customHeight="1" x14ac:dyDescent="0.2">
      <c r="A8024" s="7" t="s">
        <v>11716</v>
      </c>
      <c r="B8024" s="3" t="s">
        <v>11717</v>
      </c>
      <c r="C8024" s="85" t="s">
        <v>7939</v>
      </c>
      <c r="D8024" s="85" t="s">
        <v>13090</v>
      </c>
      <c r="E8024" s="202" t="s">
        <v>154</v>
      </c>
      <c r="F8024" s="85" t="s">
        <v>25110</v>
      </c>
      <c r="G8024" s="85" t="s">
        <v>54</v>
      </c>
      <c r="H8024" s="85" t="s">
        <v>20690</v>
      </c>
      <c r="I8024" s="3" t="s">
        <v>16615</v>
      </c>
      <c r="J8024" s="85" t="s">
        <v>4400</v>
      </c>
      <c r="K8024" s="7" t="s">
        <v>4422</v>
      </c>
      <c r="L8024" s="3"/>
      <c r="M8024" s="3"/>
      <c r="N8024" s="41" t="s">
        <v>11718</v>
      </c>
      <c r="O8024" s="87">
        <v>729295</v>
      </c>
      <c r="P8024" s="87">
        <v>525915</v>
      </c>
      <c r="Q8024" s="87">
        <v>203380</v>
      </c>
      <c r="R8024" s="87">
        <v>0</v>
      </c>
      <c r="S8024" s="87"/>
      <c r="T8024" s="87"/>
      <c r="U8024" s="85">
        <v>2006</v>
      </c>
      <c r="V8024" s="179"/>
      <c r="W8024" s="7"/>
      <c r="X8024" s="3"/>
      <c r="Y8024" s="3"/>
      <c r="Z8024" s="146">
        <v>265198</v>
      </c>
      <c r="AA8024" s="11"/>
      <c r="AB8024" s="123" t="s">
        <v>7939</v>
      </c>
      <c r="AC8024" s="124"/>
      <c r="AD8024" s="41"/>
      <c r="AE8024" s="41"/>
      <c r="AF8024" s="191">
        <v>43927</v>
      </c>
      <c r="AG8024" s="41"/>
      <c r="AH8024" s="41" t="s">
        <v>16626</v>
      </c>
      <c r="AI8024" s="80" t="s">
        <v>6</v>
      </c>
      <c r="AJ8024" s="41"/>
      <c r="AK8024" s="3"/>
      <c r="AL8024" s="85"/>
      <c r="AM8024" s="151" t="s">
        <v>19998</v>
      </c>
      <c r="AN8024" s="15"/>
      <c r="AO8024" s="166"/>
      <c r="AP8024" s="5">
        <f t="shared" si="126"/>
        <v>0</v>
      </c>
      <c r="AQ8024" s="16"/>
      <c r="AR8024" s="205">
        <v>1</v>
      </c>
      <c r="AS8024" s="16"/>
      <c r="AT8024" s="16"/>
      <c r="AU8024" s="16"/>
      <c r="AV8024" s="16"/>
      <c r="AW8024" s="16"/>
      <c r="AX8024" s="16"/>
    </row>
    <row r="8025" spans="1:50" customFormat="1" ht="15" hidden="1" customHeight="1" x14ac:dyDescent="0.2">
      <c r="A8025" s="7" t="s">
        <v>11719</v>
      </c>
      <c r="B8025" s="3" t="s">
        <v>11720</v>
      </c>
      <c r="C8025" s="85" t="s">
        <v>7939</v>
      </c>
      <c r="D8025" s="85" t="s">
        <v>13090</v>
      </c>
      <c r="E8025" s="202" t="s">
        <v>154</v>
      </c>
      <c r="F8025" s="85" t="s">
        <v>25110</v>
      </c>
      <c r="G8025" s="85" t="s">
        <v>48</v>
      </c>
      <c r="H8025" s="85" t="s">
        <v>20690</v>
      </c>
      <c r="I8025" s="3" t="s">
        <v>9099</v>
      </c>
      <c r="J8025" s="85" t="s">
        <v>4435</v>
      </c>
      <c r="K8025" s="7" t="s">
        <v>3838</v>
      </c>
      <c r="L8025" s="3"/>
      <c r="M8025" s="3"/>
      <c r="N8025" s="41" t="s">
        <v>11721</v>
      </c>
      <c r="O8025" s="87">
        <v>0</v>
      </c>
      <c r="P8025" s="87">
        <v>0</v>
      </c>
      <c r="Q8025" s="87">
        <v>0</v>
      </c>
      <c r="R8025" s="87">
        <v>0</v>
      </c>
      <c r="S8025" s="87"/>
      <c r="T8025" s="87"/>
      <c r="U8025" s="85" t="s">
        <v>112</v>
      </c>
      <c r="V8025" s="179"/>
      <c r="W8025" s="7"/>
      <c r="X8025" s="3"/>
      <c r="Y8025" s="3"/>
      <c r="Z8025" s="211">
        <v>4081</v>
      </c>
      <c r="AA8025" s="11"/>
      <c r="AB8025" s="123" t="s">
        <v>7939</v>
      </c>
      <c r="AC8025" s="124"/>
      <c r="AD8025" s="41"/>
      <c r="AE8025" s="41"/>
      <c r="AF8025" s="191">
        <v>43927</v>
      </c>
      <c r="AG8025" s="41"/>
      <c r="AH8025" s="41" t="s">
        <v>8211</v>
      </c>
      <c r="AI8025" s="80" t="s">
        <v>6</v>
      </c>
      <c r="AJ8025" s="41"/>
      <c r="AK8025" s="3"/>
      <c r="AL8025" s="85"/>
      <c r="AM8025" s="151" t="s">
        <v>19998</v>
      </c>
      <c r="AN8025" s="15"/>
      <c r="AO8025" s="166"/>
      <c r="AP8025" s="5">
        <f t="shared" si="126"/>
        <v>0</v>
      </c>
      <c r="AQ8025" s="16"/>
      <c r="AR8025" s="205">
        <v>1</v>
      </c>
      <c r="AS8025" s="16"/>
      <c r="AT8025" s="16"/>
      <c r="AU8025" s="16"/>
      <c r="AV8025" s="16"/>
      <c r="AW8025" s="16"/>
      <c r="AX8025" s="16"/>
    </row>
    <row r="8026" spans="1:50" customFormat="1" ht="15" hidden="1" customHeight="1" x14ac:dyDescent="0.2">
      <c r="A8026" s="7" t="s">
        <v>11722</v>
      </c>
      <c r="B8026" s="3" t="s">
        <v>13202</v>
      </c>
      <c r="C8026" s="85" t="s">
        <v>7939</v>
      </c>
      <c r="D8026" s="85" t="s">
        <v>13090</v>
      </c>
      <c r="E8026" s="202" t="s">
        <v>154</v>
      </c>
      <c r="F8026" s="85" t="s">
        <v>55</v>
      </c>
      <c r="G8026" s="85" t="s">
        <v>57</v>
      </c>
      <c r="H8026" s="85" t="s">
        <v>20690</v>
      </c>
      <c r="I8026" s="3" t="s">
        <v>4564</v>
      </c>
      <c r="J8026" s="85" t="s">
        <v>124</v>
      </c>
      <c r="K8026" s="7" t="s">
        <v>125</v>
      </c>
      <c r="L8026" s="3"/>
      <c r="M8026" s="3"/>
      <c r="N8026" s="41" t="s">
        <v>13203</v>
      </c>
      <c r="O8026" s="87">
        <v>2964675</v>
      </c>
      <c r="P8026" s="87">
        <v>1956090</v>
      </c>
      <c r="Q8026" s="87">
        <v>1008585</v>
      </c>
      <c r="R8026" s="87">
        <v>0</v>
      </c>
      <c r="S8026" s="87"/>
      <c r="T8026" s="87"/>
      <c r="U8026" s="85">
        <v>2012</v>
      </c>
      <c r="V8026" s="179"/>
      <c r="W8026" s="7"/>
      <c r="X8026" s="3"/>
      <c r="Y8026" s="3"/>
      <c r="Z8026" s="146">
        <v>186810</v>
      </c>
      <c r="AA8026" s="11"/>
      <c r="AB8026" s="123" t="s">
        <v>7939</v>
      </c>
      <c r="AC8026" s="124"/>
      <c r="AD8026" s="41"/>
      <c r="AE8026" s="41"/>
      <c r="AF8026" s="191">
        <v>43927</v>
      </c>
      <c r="AG8026" s="41"/>
      <c r="AH8026" s="41" t="s">
        <v>8024</v>
      </c>
      <c r="AI8026" s="80" t="s">
        <v>6</v>
      </c>
      <c r="AJ8026" s="41"/>
      <c r="AK8026" s="3"/>
      <c r="AL8026" s="85"/>
      <c r="AM8026" s="151" t="s">
        <v>19998</v>
      </c>
      <c r="AN8026" s="15"/>
      <c r="AO8026" s="166"/>
      <c r="AP8026" s="5">
        <f t="shared" si="126"/>
        <v>0</v>
      </c>
      <c r="AQ8026" s="16"/>
      <c r="AR8026" s="205">
        <v>1</v>
      </c>
      <c r="AS8026" s="16"/>
      <c r="AT8026" s="16"/>
      <c r="AU8026" s="16"/>
      <c r="AV8026" s="16"/>
      <c r="AW8026" s="16"/>
      <c r="AX8026" s="16"/>
    </row>
    <row r="8027" spans="1:50" customFormat="1" ht="15" hidden="1" customHeight="1" x14ac:dyDescent="0.2">
      <c r="A8027" s="7" t="s">
        <v>11723</v>
      </c>
      <c r="B8027" s="3" t="s">
        <v>11724</v>
      </c>
      <c r="C8027" s="85" t="s">
        <v>7939</v>
      </c>
      <c r="D8027" s="85" t="s">
        <v>13090</v>
      </c>
      <c r="E8027" s="202" t="s">
        <v>154</v>
      </c>
      <c r="F8027" s="85" t="s">
        <v>34</v>
      </c>
      <c r="G8027" s="85" t="s">
        <v>35</v>
      </c>
      <c r="H8027" s="85" t="s">
        <v>20688</v>
      </c>
      <c r="I8027" s="7" t="s">
        <v>8219</v>
      </c>
      <c r="J8027" s="85" t="s">
        <v>223</v>
      </c>
      <c r="K8027" s="7" t="s">
        <v>4909</v>
      </c>
      <c r="L8027" s="3"/>
      <c r="M8027" s="3"/>
      <c r="N8027" s="41" t="s">
        <v>28957</v>
      </c>
      <c r="O8027" s="87">
        <v>300912</v>
      </c>
      <c r="P8027" s="87">
        <v>298741</v>
      </c>
      <c r="Q8027" s="87">
        <v>2171</v>
      </c>
      <c r="R8027" s="87">
        <v>47122</v>
      </c>
      <c r="S8027" s="87"/>
      <c r="T8027" s="87"/>
      <c r="U8027" s="85">
        <v>2010</v>
      </c>
      <c r="V8027" s="179"/>
      <c r="W8027" s="7"/>
      <c r="X8027" s="3"/>
      <c r="Y8027" s="3"/>
      <c r="Z8027" s="146">
        <v>46434</v>
      </c>
      <c r="AA8027" s="11"/>
      <c r="AB8027" s="123" t="s">
        <v>7939</v>
      </c>
      <c r="AC8027" s="124"/>
      <c r="AD8027" s="41"/>
      <c r="AE8027" s="41"/>
      <c r="AF8027" s="191">
        <v>43927</v>
      </c>
      <c r="AG8027" s="41"/>
      <c r="AH8027" s="41" t="s">
        <v>7952</v>
      </c>
      <c r="AI8027" s="80" t="s">
        <v>6</v>
      </c>
      <c r="AJ8027" s="41"/>
      <c r="AK8027" s="4"/>
      <c r="AL8027" s="85"/>
      <c r="AM8027" s="151" t="s">
        <v>19998</v>
      </c>
      <c r="AN8027" s="15"/>
      <c r="AO8027" s="166"/>
      <c r="AP8027" s="5">
        <f t="shared" si="126"/>
        <v>0</v>
      </c>
      <c r="AQ8027" s="16"/>
      <c r="AR8027" s="205">
        <v>1</v>
      </c>
      <c r="AS8027" s="16"/>
      <c r="AT8027" s="16"/>
      <c r="AU8027" s="16"/>
      <c r="AV8027" s="16"/>
      <c r="AW8027" s="16"/>
      <c r="AX8027" s="16"/>
    </row>
    <row r="8028" spans="1:50" customFormat="1" ht="15" hidden="1" customHeight="1" x14ac:dyDescent="0.2">
      <c r="A8028" s="7" t="s">
        <v>11725</v>
      </c>
      <c r="B8028" s="3" t="s">
        <v>11726</v>
      </c>
      <c r="C8028" s="85" t="s">
        <v>7939</v>
      </c>
      <c r="D8028" s="85" t="s">
        <v>13090</v>
      </c>
      <c r="E8028" s="202" t="s">
        <v>154</v>
      </c>
      <c r="F8028" s="85" t="s">
        <v>55</v>
      </c>
      <c r="G8028" s="85" t="s">
        <v>63</v>
      </c>
      <c r="H8028" s="85" t="s">
        <v>20690</v>
      </c>
      <c r="I8028" s="3" t="s">
        <v>7970</v>
      </c>
      <c r="J8028" s="85" t="s">
        <v>4435</v>
      </c>
      <c r="K8028" s="7" t="s">
        <v>3838</v>
      </c>
      <c r="L8028" s="3"/>
      <c r="M8028" s="3"/>
      <c r="N8028" s="41" t="s">
        <v>20910</v>
      </c>
      <c r="O8028" s="87">
        <v>0</v>
      </c>
      <c r="P8028" s="87">
        <v>0</v>
      </c>
      <c r="Q8028" s="87">
        <v>0</v>
      </c>
      <c r="R8028" s="87">
        <v>0</v>
      </c>
      <c r="S8028" s="87"/>
      <c r="T8028" s="87"/>
      <c r="U8028" s="85" t="s">
        <v>112</v>
      </c>
      <c r="V8028" s="179"/>
      <c r="W8028" s="7"/>
      <c r="X8028" s="3"/>
      <c r="Y8028" s="3"/>
      <c r="Z8028" s="211">
        <v>12729</v>
      </c>
      <c r="AA8028" s="11"/>
      <c r="AB8028" s="123" t="s">
        <v>7939</v>
      </c>
      <c r="AC8028" s="124"/>
      <c r="AD8028" s="41"/>
      <c r="AE8028" s="41"/>
      <c r="AF8028" s="191">
        <v>40491</v>
      </c>
      <c r="AG8028" s="41"/>
      <c r="AH8028" s="41" t="s">
        <v>8024</v>
      </c>
      <c r="AI8028" s="80" t="s">
        <v>6</v>
      </c>
      <c r="AJ8028" s="41"/>
      <c r="AK8028" s="3"/>
      <c r="AL8028" s="85"/>
      <c r="AM8028" s="151" t="s">
        <v>19998</v>
      </c>
      <c r="AN8028" s="15"/>
      <c r="AO8028" s="166"/>
      <c r="AP8028" s="5">
        <f t="shared" si="126"/>
        <v>0</v>
      </c>
      <c r="AQ8028" s="16"/>
      <c r="AR8028" s="205">
        <v>1</v>
      </c>
      <c r="AS8028" s="16"/>
      <c r="AT8028" s="16"/>
      <c r="AU8028" s="16"/>
      <c r="AV8028" s="16"/>
      <c r="AW8028" s="16"/>
      <c r="AX8028" s="16"/>
    </row>
    <row r="8029" spans="1:50" customFormat="1" ht="15" hidden="1" customHeight="1" x14ac:dyDescent="0.2">
      <c r="A8029" s="7" t="s">
        <v>11728</v>
      </c>
      <c r="B8029" s="3" t="s">
        <v>11729</v>
      </c>
      <c r="C8029" s="85" t="s">
        <v>7939</v>
      </c>
      <c r="D8029" s="85" t="s">
        <v>13090</v>
      </c>
      <c r="E8029" s="202" t="s">
        <v>154</v>
      </c>
      <c r="F8029" s="85" t="s">
        <v>55</v>
      </c>
      <c r="G8029" s="85" t="s">
        <v>57</v>
      </c>
      <c r="H8029" s="85" t="s">
        <v>20690</v>
      </c>
      <c r="I8029" s="3" t="s">
        <v>7970</v>
      </c>
      <c r="J8029" s="85" t="s">
        <v>4435</v>
      </c>
      <c r="K8029" s="7" t="s">
        <v>3838</v>
      </c>
      <c r="L8029" s="3"/>
      <c r="M8029" s="3"/>
      <c r="N8029" s="41" t="s">
        <v>11730</v>
      </c>
      <c r="O8029" s="87">
        <v>31194</v>
      </c>
      <c r="P8029" s="87">
        <v>31194</v>
      </c>
      <c r="Q8029" s="87">
        <v>0</v>
      </c>
      <c r="R8029" s="87">
        <v>0</v>
      </c>
      <c r="S8029" s="87"/>
      <c r="T8029" s="87"/>
      <c r="U8029" s="85">
        <v>2010</v>
      </c>
      <c r="V8029" s="179"/>
      <c r="W8029" s="7"/>
      <c r="X8029" s="3"/>
      <c r="Y8029" s="3"/>
      <c r="Z8029" s="211">
        <v>23880</v>
      </c>
      <c r="AA8029" s="11"/>
      <c r="AB8029" s="123" t="s">
        <v>7939</v>
      </c>
      <c r="AC8029" s="124"/>
      <c r="AD8029" s="41"/>
      <c r="AE8029" s="41"/>
      <c r="AF8029" s="191">
        <v>40492</v>
      </c>
      <c r="AG8029" s="41"/>
      <c r="AH8029" s="41" t="s">
        <v>8024</v>
      </c>
      <c r="AI8029" s="80" t="s">
        <v>6</v>
      </c>
      <c r="AJ8029" s="41"/>
      <c r="AK8029" s="3"/>
      <c r="AL8029" s="85"/>
      <c r="AM8029" s="151" t="s">
        <v>19998</v>
      </c>
      <c r="AN8029" s="15"/>
      <c r="AO8029" s="166"/>
      <c r="AP8029" s="5">
        <f t="shared" si="126"/>
        <v>0</v>
      </c>
      <c r="AQ8029" s="16"/>
      <c r="AR8029" s="205">
        <v>1</v>
      </c>
      <c r="AS8029" s="16"/>
      <c r="AT8029" s="16"/>
      <c r="AU8029" s="16"/>
      <c r="AV8029" s="16"/>
      <c r="AW8029" s="16"/>
      <c r="AX8029" s="16"/>
    </row>
    <row r="8030" spans="1:50" customFormat="1" ht="15" hidden="1" customHeight="1" x14ac:dyDescent="0.2">
      <c r="A8030" s="7" t="s">
        <v>11731</v>
      </c>
      <c r="B8030" s="3" t="s">
        <v>11732</v>
      </c>
      <c r="C8030" s="85" t="s">
        <v>7939</v>
      </c>
      <c r="D8030" s="85" t="s">
        <v>13090</v>
      </c>
      <c r="E8030" s="202" t="s">
        <v>154</v>
      </c>
      <c r="F8030" s="85" t="s">
        <v>55</v>
      </c>
      <c r="G8030" s="85" t="s">
        <v>63</v>
      </c>
      <c r="H8030" s="85" t="s">
        <v>20690</v>
      </c>
      <c r="I8030" s="3" t="s">
        <v>4564</v>
      </c>
      <c r="J8030" s="85" t="s">
        <v>4400</v>
      </c>
      <c r="K8030" s="7" t="s">
        <v>4422</v>
      </c>
      <c r="L8030" s="3"/>
      <c r="M8030" s="3"/>
      <c r="N8030" s="41" t="s">
        <v>11733</v>
      </c>
      <c r="O8030" s="87">
        <v>17352</v>
      </c>
      <c r="P8030" s="87">
        <v>10000</v>
      </c>
      <c r="Q8030" s="87">
        <v>7352</v>
      </c>
      <c r="R8030" s="87">
        <v>0</v>
      </c>
      <c r="S8030" s="87"/>
      <c r="T8030" s="87"/>
      <c r="U8030" s="85">
        <v>2008</v>
      </c>
      <c r="V8030" s="179"/>
      <c r="W8030" s="7"/>
      <c r="X8030" s="3"/>
      <c r="Y8030" s="3"/>
      <c r="Z8030" s="146">
        <v>33182</v>
      </c>
      <c r="AA8030" s="11"/>
      <c r="AB8030" s="123" t="s">
        <v>7939</v>
      </c>
      <c r="AC8030" s="124"/>
      <c r="AD8030" s="41"/>
      <c r="AE8030" s="41"/>
      <c r="AF8030" s="191">
        <v>43927</v>
      </c>
      <c r="AG8030" s="41"/>
      <c r="AH8030" s="41" t="s">
        <v>8024</v>
      </c>
      <c r="AI8030" s="80" t="s">
        <v>6</v>
      </c>
      <c r="AJ8030" s="41"/>
      <c r="AK8030" s="3"/>
      <c r="AL8030" s="85"/>
      <c r="AM8030" s="151" t="s">
        <v>19998</v>
      </c>
      <c r="AN8030" s="15"/>
      <c r="AO8030" s="166"/>
      <c r="AP8030" s="5">
        <f t="shared" si="126"/>
        <v>0</v>
      </c>
      <c r="AQ8030" s="16"/>
      <c r="AR8030" s="205">
        <v>1</v>
      </c>
      <c r="AS8030" s="16"/>
      <c r="AT8030" s="16"/>
      <c r="AU8030" s="16"/>
      <c r="AV8030" s="16"/>
      <c r="AW8030" s="16"/>
      <c r="AX8030" s="16"/>
    </row>
    <row r="8031" spans="1:50" customFormat="1" ht="15" hidden="1" customHeight="1" x14ac:dyDescent="0.2">
      <c r="A8031" s="7" t="s">
        <v>11734</v>
      </c>
      <c r="B8031" s="3" t="s">
        <v>11735</v>
      </c>
      <c r="C8031" s="85" t="s">
        <v>7939</v>
      </c>
      <c r="D8031" s="85" t="s">
        <v>13090</v>
      </c>
      <c r="E8031" s="202" t="s">
        <v>154</v>
      </c>
      <c r="F8031" s="85" t="s">
        <v>55</v>
      </c>
      <c r="G8031" s="85" t="s">
        <v>63</v>
      </c>
      <c r="H8031" s="85" t="s">
        <v>20690</v>
      </c>
      <c r="I8031" s="3" t="s">
        <v>4564</v>
      </c>
      <c r="J8031" s="85" t="s">
        <v>4400</v>
      </c>
      <c r="K8031" s="7" t="s">
        <v>4422</v>
      </c>
      <c r="L8031" s="3"/>
      <c r="M8031" s="3"/>
      <c r="N8031" s="41" t="s">
        <v>11736</v>
      </c>
      <c r="O8031" s="87">
        <v>85755</v>
      </c>
      <c r="P8031" s="87">
        <v>85755</v>
      </c>
      <c r="Q8031" s="87">
        <v>0</v>
      </c>
      <c r="R8031" s="87">
        <v>0</v>
      </c>
      <c r="S8031" s="87"/>
      <c r="T8031" s="87"/>
      <c r="U8031" s="85">
        <v>2005</v>
      </c>
      <c r="V8031" s="179"/>
      <c r="W8031" s="7"/>
      <c r="X8031" s="3"/>
      <c r="Y8031" s="3"/>
      <c r="Z8031" s="146">
        <v>38476</v>
      </c>
      <c r="AA8031" s="11"/>
      <c r="AB8031" s="123" t="s">
        <v>7939</v>
      </c>
      <c r="AC8031" s="124"/>
      <c r="AD8031" s="41"/>
      <c r="AE8031" s="41"/>
      <c r="AF8031" s="191">
        <v>43927</v>
      </c>
      <c r="AG8031" s="41"/>
      <c r="AH8031" s="41" t="s">
        <v>8024</v>
      </c>
      <c r="AI8031" s="80" t="s">
        <v>6</v>
      </c>
      <c r="AJ8031" s="41"/>
      <c r="AK8031" s="3"/>
      <c r="AL8031" s="85"/>
      <c r="AM8031" s="151" t="s">
        <v>19998</v>
      </c>
      <c r="AN8031" s="15"/>
      <c r="AO8031" s="166"/>
      <c r="AP8031" s="5">
        <f t="shared" si="126"/>
        <v>0</v>
      </c>
      <c r="AQ8031" s="16"/>
      <c r="AR8031" s="205">
        <v>1</v>
      </c>
      <c r="AS8031" s="16"/>
      <c r="AT8031" s="16"/>
      <c r="AU8031" s="16"/>
      <c r="AV8031" s="16"/>
      <c r="AW8031" s="16"/>
      <c r="AX8031" s="16"/>
    </row>
    <row r="8032" spans="1:50" customFormat="1" ht="15" hidden="1" customHeight="1" x14ac:dyDescent="0.2">
      <c r="A8032" s="7" t="s">
        <v>11737</v>
      </c>
      <c r="B8032" s="3" t="s">
        <v>11738</v>
      </c>
      <c r="C8032" s="85" t="s">
        <v>7939</v>
      </c>
      <c r="D8032" s="85" t="s">
        <v>13090</v>
      </c>
      <c r="E8032" s="202" t="s">
        <v>154</v>
      </c>
      <c r="F8032" s="85" t="s">
        <v>55</v>
      </c>
      <c r="G8032" s="85" t="s">
        <v>63</v>
      </c>
      <c r="H8032" s="85" t="s">
        <v>20690</v>
      </c>
      <c r="I8032" s="3" t="s">
        <v>4564</v>
      </c>
      <c r="J8032" s="85" t="s">
        <v>4400</v>
      </c>
      <c r="K8032" s="7" t="s">
        <v>4422</v>
      </c>
      <c r="L8032" s="3"/>
      <c r="M8032" s="3"/>
      <c r="N8032" s="41" t="s">
        <v>22883</v>
      </c>
      <c r="O8032" s="87">
        <v>76468</v>
      </c>
      <c r="P8032" s="87">
        <v>76468</v>
      </c>
      <c r="Q8032" s="87">
        <v>0</v>
      </c>
      <c r="R8032" s="87">
        <v>0</v>
      </c>
      <c r="S8032" s="87"/>
      <c r="T8032" s="87"/>
      <c r="U8032" s="85">
        <v>2005</v>
      </c>
      <c r="V8032" s="179"/>
      <c r="W8032" s="7"/>
      <c r="X8032" s="3"/>
      <c r="Y8032" s="3"/>
      <c r="Z8032" s="146">
        <v>38680</v>
      </c>
      <c r="AA8032" s="11"/>
      <c r="AB8032" s="123" t="s">
        <v>7939</v>
      </c>
      <c r="AC8032" s="124"/>
      <c r="AD8032" s="41"/>
      <c r="AE8032" s="41"/>
      <c r="AF8032" s="191">
        <v>43927</v>
      </c>
      <c r="AG8032" s="41"/>
      <c r="AH8032" s="41" t="s">
        <v>8024</v>
      </c>
      <c r="AI8032" s="80" t="s">
        <v>6</v>
      </c>
      <c r="AJ8032" s="41"/>
      <c r="AK8032" s="3"/>
      <c r="AL8032" s="85"/>
      <c r="AM8032" s="151" t="s">
        <v>19998</v>
      </c>
      <c r="AN8032" s="15"/>
      <c r="AO8032" s="166"/>
      <c r="AP8032" s="5">
        <f t="shared" si="126"/>
        <v>0</v>
      </c>
      <c r="AQ8032" s="16"/>
      <c r="AR8032" s="205">
        <v>1</v>
      </c>
      <c r="AS8032" s="16"/>
      <c r="AT8032" s="16"/>
      <c r="AU8032" s="16"/>
      <c r="AV8032" s="16"/>
      <c r="AW8032" s="16"/>
      <c r="AX8032" s="16"/>
    </row>
    <row r="8033" spans="1:50" customFormat="1" ht="15" hidden="1" customHeight="1" x14ac:dyDescent="0.2">
      <c r="A8033" s="7" t="s">
        <v>11739</v>
      </c>
      <c r="B8033" s="3" t="s">
        <v>11740</v>
      </c>
      <c r="C8033" s="85" t="s">
        <v>7939</v>
      </c>
      <c r="D8033" s="85" t="s">
        <v>13090</v>
      </c>
      <c r="E8033" s="202" t="s">
        <v>154</v>
      </c>
      <c r="F8033" s="85" t="s">
        <v>55</v>
      </c>
      <c r="G8033" s="85" t="s">
        <v>15355</v>
      </c>
      <c r="H8033" s="85" t="s">
        <v>20690</v>
      </c>
      <c r="I8033" s="3" t="s">
        <v>7653</v>
      </c>
      <c r="J8033" s="85" t="s">
        <v>124</v>
      </c>
      <c r="K8033" s="7" t="s">
        <v>125</v>
      </c>
      <c r="L8033" s="3"/>
      <c r="M8033" s="3"/>
      <c r="N8033" s="41" t="s">
        <v>7950</v>
      </c>
      <c r="O8033" s="87">
        <v>64377</v>
      </c>
      <c r="P8033" s="87">
        <v>48457</v>
      </c>
      <c r="Q8033" s="87">
        <v>15920</v>
      </c>
      <c r="R8033" s="87">
        <v>0</v>
      </c>
      <c r="S8033" s="87"/>
      <c r="T8033" s="87"/>
      <c r="U8033" s="85">
        <v>2007</v>
      </c>
      <c r="V8033" s="179"/>
      <c r="W8033" s="7"/>
      <c r="X8033" s="3"/>
      <c r="Y8033" s="3"/>
      <c r="Z8033" s="146">
        <v>9040</v>
      </c>
      <c r="AA8033" s="11"/>
      <c r="AB8033" s="123" t="s">
        <v>7939</v>
      </c>
      <c r="AC8033" s="124"/>
      <c r="AD8033" s="41"/>
      <c r="AE8033" s="41"/>
      <c r="AF8033" s="191">
        <v>43927</v>
      </c>
      <c r="AG8033" s="41"/>
      <c r="AH8033" s="41" t="s">
        <v>8024</v>
      </c>
      <c r="AI8033" s="80" t="s">
        <v>6</v>
      </c>
      <c r="AJ8033" s="41"/>
      <c r="AK8033" s="3"/>
      <c r="AL8033" s="85"/>
      <c r="AM8033" s="151" t="s">
        <v>19998</v>
      </c>
      <c r="AN8033" s="15"/>
      <c r="AO8033" s="166"/>
      <c r="AP8033" s="5">
        <f t="shared" si="126"/>
        <v>0</v>
      </c>
      <c r="AQ8033" s="16"/>
      <c r="AR8033" s="205">
        <v>1</v>
      </c>
      <c r="AS8033" s="16"/>
      <c r="AT8033" s="16"/>
      <c r="AU8033" s="16"/>
      <c r="AV8033" s="16"/>
      <c r="AW8033" s="16"/>
      <c r="AX8033" s="16"/>
    </row>
    <row r="8034" spans="1:50" customFormat="1" ht="15" hidden="1" customHeight="1" x14ac:dyDescent="0.2">
      <c r="A8034" s="7" t="s">
        <v>11741</v>
      </c>
      <c r="B8034" s="3" t="s">
        <v>6003</v>
      </c>
      <c r="C8034" s="85" t="s">
        <v>7939</v>
      </c>
      <c r="D8034" s="85" t="s">
        <v>13090</v>
      </c>
      <c r="E8034" s="202" t="s">
        <v>154</v>
      </c>
      <c r="F8034" s="85" t="s">
        <v>55</v>
      </c>
      <c r="G8034" s="85" t="s">
        <v>63</v>
      </c>
      <c r="H8034" s="85" t="s">
        <v>20690</v>
      </c>
      <c r="I8034" s="3" t="s">
        <v>4564</v>
      </c>
      <c r="J8034" s="85" t="s">
        <v>4435</v>
      </c>
      <c r="K8034" s="7" t="s">
        <v>3838</v>
      </c>
      <c r="L8034" s="3"/>
      <c r="M8034" s="3"/>
      <c r="N8034" s="41" t="s">
        <v>8270</v>
      </c>
      <c r="O8034" s="87">
        <v>14476</v>
      </c>
      <c r="P8034" s="87">
        <v>14476</v>
      </c>
      <c r="Q8034" s="87">
        <v>0</v>
      </c>
      <c r="R8034" s="87">
        <v>0</v>
      </c>
      <c r="S8034" s="87"/>
      <c r="T8034" s="87"/>
      <c r="U8034" s="85">
        <v>2006</v>
      </c>
      <c r="V8034" s="179"/>
      <c r="W8034" s="7"/>
      <c r="X8034" s="3"/>
      <c r="Y8034" s="3"/>
      <c r="Z8034" s="211">
        <v>148858</v>
      </c>
      <c r="AA8034" s="11"/>
      <c r="AB8034" s="123" t="s">
        <v>7939</v>
      </c>
      <c r="AC8034" s="124"/>
      <c r="AD8034" s="41"/>
      <c r="AE8034" s="41"/>
      <c r="AF8034" s="191">
        <v>43927</v>
      </c>
      <c r="AG8034" s="41"/>
      <c r="AH8034" s="41" t="s">
        <v>8024</v>
      </c>
      <c r="AI8034" s="80" t="s">
        <v>6</v>
      </c>
      <c r="AJ8034" s="41"/>
      <c r="AK8034" s="3"/>
      <c r="AL8034" s="85"/>
      <c r="AM8034" s="151" t="s">
        <v>19998</v>
      </c>
      <c r="AN8034" s="15"/>
      <c r="AO8034" s="166"/>
      <c r="AP8034" s="5">
        <f t="shared" si="126"/>
        <v>0</v>
      </c>
      <c r="AQ8034" s="16"/>
      <c r="AR8034" s="205">
        <v>1</v>
      </c>
      <c r="AS8034" s="16"/>
      <c r="AT8034" s="16"/>
      <c r="AU8034" s="16"/>
      <c r="AV8034" s="16"/>
      <c r="AW8034" s="16"/>
      <c r="AX8034" s="16"/>
    </row>
    <row r="8035" spans="1:50" customFormat="1" ht="15" hidden="1" customHeight="1" x14ac:dyDescent="0.2">
      <c r="A8035" s="7" t="s">
        <v>11742</v>
      </c>
      <c r="B8035" s="3" t="s">
        <v>11743</v>
      </c>
      <c r="C8035" s="85" t="s">
        <v>7939</v>
      </c>
      <c r="D8035" s="85" t="s">
        <v>13090</v>
      </c>
      <c r="E8035" s="202" t="s">
        <v>154</v>
      </c>
      <c r="F8035" s="85" t="s">
        <v>55</v>
      </c>
      <c r="G8035" s="85" t="s">
        <v>57</v>
      </c>
      <c r="H8035" s="85" t="s">
        <v>20690</v>
      </c>
      <c r="I8035" s="3" t="s">
        <v>4564</v>
      </c>
      <c r="J8035" s="85" t="s">
        <v>4435</v>
      </c>
      <c r="K8035" s="7" t="s">
        <v>3838</v>
      </c>
      <c r="L8035" s="3"/>
      <c r="M8035" s="3"/>
      <c r="N8035" s="41" t="s">
        <v>11744</v>
      </c>
      <c r="O8035" s="87">
        <v>216606</v>
      </c>
      <c r="P8035" s="87">
        <v>212556</v>
      </c>
      <c r="Q8035" s="87">
        <v>4050</v>
      </c>
      <c r="R8035" s="87">
        <v>0</v>
      </c>
      <c r="S8035" s="87"/>
      <c r="T8035" s="87"/>
      <c r="U8035" s="85">
        <v>2008</v>
      </c>
      <c r="V8035" s="179"/>
      <c r="W8035" s="7"/>
      <c r="X8035" s="3"/>
      <c r="Y8035" s="3"/>
      <c r="Z8035" s="211">
        <v>70144</v>
      </c>
      <c r="AA8035" s="11"/>
      <c r="AB8035" s="123" t="s">
        <v>7939</v>
      </c>
      <c r="AC8035" s="124"/>
      <c r="AD8035" s="41"/>
      <c r="AE8035" s="41"/>
      <c r="AF8035" s="191">
        <v>43927</v>
      </c>
      <c r="AG8035" s="41"/>
      <c r="AH8035" s="41" t="s">
        <v>8024</v>
      </c>
      <c r="AI8035" s="80" t="s">
        <v>6</v>
      </c>
      <c r="AJ8035" s="41"/>
      <c r="AK8035" s="3"/>
      <c r="AL8035" s="85"/>
      <c r="AM8035" s="151" t="s">
        <v>19998</v>
      </c>
      <c r="AN8035" s="15"/>
      <c r="AO8035" s="166"/>
      <c r="AP8035" s="5">
        <f t="shared" si="126"/>
        <v>0</v>
      </c>
      <c r="AQ8035" s="16"/>
      <c r="AR8035" s="205">
        <v>1</v>
      </c>
      <c r="AS8035" s="16"/>
      <c r="AT8035" s="16"/>
      <c r="AU8035" s="16"/>
      <c r="AV8035" s="16"/>
      <c r="AW8035" s="16"/>
      <c r="AX8035" s="16"/>
    </row>
    <row r="8036" spans="1:50" customFormat="1" ht="15" hidden="1" customHeight="1" x14ac:dyDescent="0.2">
      <c r="A8036" s="7" t="s">
        <v>11745</v>
      </c>
      <c r="B8036" s="3" t="s">
        <v>11746</v>
      </c>
      <c r="C8036" s="85" t="s">
        <v>7939</v>
      </c>
      <c r="D8036" s="85" t="s">
        <v>13090</v>
      </c>
      <c r="E8036" s="202" t="s">
        <v>154</v>
      </c>
      <c r="F8036" s="85" t="s">
        <v>55</v>
      </c>
      <c r="G8036" s="85" t="s">
        <v>57</v>
      </c>
      <c r="H8036" s="85" t="s">
        <v>20690</v>
      </c>
      <c r="I8036" s="3" t="s">
        <v>8065</v>
      </c>
      <c r="J8036" s="85" t="s">
        <v>124</v>
      </c>
      <c r="K8036" s="7" t="s">
        <v>5889</v>
      </c>
      <c r="L8036" s="3"/>
      <c r="M8036" s="3"/>
      <c r="N8036" s="41" t="s">
        <v>11747</v>
      </c>
      <c r="O8036" s="87">
        <v>83668</v>
      </c>
      <c r="P8036" s="87">
        <v>82289</v>
      </c>
      <c r="Q8036" s="87">
        <v>1379</v>
      </c>
      <c r="R8036" s="87">
        <v>0</v>
      </c>
      <c r="S8036" s="87"/>
      <c r="T8036" s="87"/>
      <c r="U8036" s="85">
        <v>2008</v>
      </c>
      <c r="V8036" s="179"/>
      <c r="W8036" s="7"/>
      <c r="X8036" s="3"/>
      <c r="Y8036" s="3"/>
      <c r="Z8036" s="146">
        <v>53040</v>
      </c>
      <c r="AA8036" s="11"/>
      <c r="AB8036" s="123" t="s">
        <v>7939</v>
      </c>
      <c r="AC8036" s="124"/>
      <c r="AD8036" s="41"/>
      <c r="AE8036" s="41"/>
      <c r="AF8036" s="191">
        <v>43927</v>
      </c>
      <c r="AG8036" s="41"/>
      <c r="AH8036" s="41" t="s">
        <v>8024</v>
      </c>
      <c r="AI8036" s="80" t="s">
        <v>6</v>
      </c>
      <c r="AJ8036" s="41"/>
      <c r="AK8036" s="3"/>
      <c r="AL8036" s="85"/>
      <c r="AM8036" s="151" t="s">
        <v>19998</v>
      </c>
      <c r="AN8036" s="15"/>
      <c r="AO8036" s="166"/>
      <c r="AP8036" s="5">
        <f t="shared" si="126"/>
        <v>0</v>
      </c>
      <c r="AQ8036" s="16"/>
      <c r="AR8036" s="205">
        <v>1</v>
      </c>
      <c r="AS8036" s="16"/>
      <c r="AT8036" s="16"/>
      <c r="AU8036" s="16"/>
      <c r="AV8036" s="16"/>
      <c r="AW8036" s="16"/>
      <c r="AX8036" s="16"/>
    </row>
    <row r="8037" spans="1:50" customFormat="1" ht="15" hidden="1" customHeight="1" x14ac:dyDescent="0.2">
      <c r="A8037" s="7" t="s">
        <v>11748</v>
      </c>
      <c r="B8037" s="3" t="s">
        <v>11749</v>
      </c>
      <c r="C8037" s="85" t="s">
        <v>7939</v>
      </c>
      <c r="D8037" s="85" t="s">
        <v>13090</v>
      </c>
      <c r="E8037" s="202" t="s">
        <v>154</v>
      </c>
      <c r="F8037" s="85" t="s">
        <v>25110</v>
      </c>
      <c r="G8037" s="85" t="s">
        <v>54</v>
      </c>
      <c r="H8037" s="85" t="s">
        <v>20690</v>
      </c>
      <c r="I8037" s="3" t="s">
        <v>4564</v>
      </c>
      <c r="J8037" s="85" t="s">
        <v>4435</v>
      </c>
      <c r="K8037" s="7" t="s">
        <v>3838</v>
      </c>
      <c r="L8037" s="3"/>
      <c r="M8037" s="3"/>
      <c r="N8037" s="41" t="s">
        <v>11750</v>
      </c>
      <c r="O8037" s="87">
        <v>205078</v>
      </c>
      <c r="P8037" s="87">
        <v>106453</v>
      </c>
      <c r="Q8037" s="87">
        <v>98625</v>
      </c>
      <c r="R8037" s="87">
        <v>0</v>
      </c>
      <c r="S8037" s="87"/>
      <c r="T8037" s="87"/>
      <c r="U8037" s="85">
        <v>2007</v>
      </c>
      <c r="V8037" s="179"/>
      <c r="W8037" s="7"/>
      <c r="X8037" s="3"/>
      <c r="Y8037" s="3"/>
      <c r="Z8037" s="211">
        <v>159926</v>
      </c>
      <c r="AA8037" s="11"/>
      <c r="AB8037" s="123" t="s">
        <v>7939</v>
      </c>
      <c r="AC8037" s="124"/>
      <c r="AD8037" s="41"/>
      <c r="AE8037" s="41"/>
      <c r="AF8037" s="191">
        <v>43927</v>
      </c>
      <c r="AG8037" s="41"/>
      <c r="AH8037" s="41" t="s">
        <v>8024</v>
      </c>
      <c r="AI8037" s="80" t="s">
        <v>6</v>
      </c>
      <c r="AJ8037" s="41"/>
      <c r="AK8037" s="3"/>
      <c r="AL8037" s="85"/>
      <c r="AM8037" s="151" t="s">
        <v>19998</v>
      </c>
      <c r="AN8037" s="15"/>
      <c r="AO8037" s="166"/>
      <c r="AP8037" s="5">
        <f t="shared" si="126"/>
        <v>0</v>
      </c>
      <c r="AQ8037" s="16"/>
      <c r="AR8037" s="205">
        <v>1</v>
      </c>
      <c r="AS8037" s="16"/>
      <c r="AT8037" s="16"/>
      <c r="AU8037" s="16"/>
      <c r="AV8037" s="16"/>
      <c r="AW8037" s="16"/>
      <c r="AX8037" s="16"/>
    </row>
    <row r="8038" spans="1:50" customFormat="1" ht="15" hidden="1" customHeight="1" x14ac:dyDescent="0.2">
      <c r="A8038" s="7" t="s">
        <v>11751</v>
      </c>
      <c r="B8038" s="3" t="s">
        <v>11752</v>
      </c>
      <c r="C8038" s="85" t="s">
        <v>7939</v>
      </c>
      <c r="D8038" s="85" t="s">
        <v>13090</v>
      </c>
      <c r="E8038" s="202" t="s">
        <v>154</v>
      </c>
      <c r="F8038" s="85" t="s">
        <v>55</v>
      </c>
      <c r="G8038" s="85" t="s">
        <v>15355</v>
      </c>
      <c r="H8038" s="85" t="s">
        <v>20690</v>
      </c>
      <c r="I8038" s="3" t="s">
        <v>4564</v>
      </c>
      <c r="J8038" s="85" t="s">
        <v>124</v>
      </c>
      <c r="K8038" s="7" t="s">
        <v>8149</v>
      </c>
      <c r="L8038" s="3"/>
      <c r="M8038" s="3"/>
      <c r="N8038" s="41" t="s">
        <v>11753</v>
      </c>
      <c r="O8038" s="87">
        <v>73743</v>
      </c>
      <c r="P8038" s="87">
        <v>72754</v>
      </c>
      <c r="Q8038" s="87">
        <v>989</v>
      </c>
      <c r="R8038" s="87">
        <v>0</v>
      </c>
      <c r="S8038" s="87"/>
      <c r="T8038" s="87"/>
      <c r="U8038" s="85">
        <v>2008</v>
      </c>
      <c r="V8038" s="179"/>
      <c r="W8038" s="7"/>
      <c r="X8038" s="3"/>
      <c r="Y8038" s="3"/>
      <c r="Z8038" s="146">
        <v>39636</v>
      </c>
      <c r="AA8038" s="11"/>
      <c r="AB8038" s="123" t="s">
        <v>7939</v>
      </c>
      <c r="AC8038" s="124"/>
      <c r="AD8038" s="41"/>
      <c r="AE8038" s="41"/>
      <c r="AF8038" s="191">
        <v>43927</v>
      </c>
      <c r="AG8038" s="41"/>
      <c r="AH8038" s="41" t="s">
        <v>8024</v>
      </c>
      <c r="AI8038" s="80" t="s">
        <v>6</v>
      </c>
      <c r="AJ8038" s="41"/>
      <c r="AK8038" s="3"/>
      <c r="AL8038" s="85"/>
      <c r="AM8038" s="151" t="s">
        <v>19998</v>
      </c>
      <c r="AN8038" s="15"/>
      <c r="AO8038" s="166"/>
      <c r="AP8038" s="5">
        <f t="shared" si="126"/>
        <v>0</v>
      </c>
      <c r="AQ8038" s="16"/>
      <c r="AR8038" s="205">
        <v>1</v>
      </c>
      <c r="AS8038" s="16"/>
      <c r="AT8038" s="16"/>
      <c r="AU8038" s="16"/>
      <c r="AV8038" s="16"/>
      <c r="AW8038" s="16"/>
      <c r="AX8038" s="16"/>
    </row>
    <row r="8039" spans="1:50" customFormat="1" ht="15" hidden="1" customHeight="1" x14ac:dyDescent="0.2">
      <c r="A8039" s="7" t="s">
        <v>11754</v>
      </c>
      <c r="B8039" s="3" t="s">
        <v>11755</v>
      </c>
      <c r="C8039" s="85" t="s">
        <v>7939</v>
      </c>
      <c r="D8039" s="85" t="s">
        <v>13090</v>
      </c>
      <c r="E8039" s="202" t="s">
        <v>154</v>
      </c>
      <c r="F8039" s="85" t="s">
        <v>55</v>
      </c>
      <c r="G8039" s="85" t="s">
        <v>63</v>
      </c>
      <c r="H8039" s="85" t="s">
        <v>20690</v>
      </c>
      <c r="I8039" s="3" t="s">
        <v>7970</v>
      </c>
      <c r="J8039" s="85" t="s">
        <v>4435</v>
      </c>
      <c r="K8039" s="7" t="s">
        <v>3838</v>
      </c>
      <c r="L8039" s="3"/>
      <c r="M8039" s="3"/>
      <c r="N8039" s="41" t="s">
        <v>7950</v>
      </c>
      <c r="O8039" s="87">
        <v>24659</v>
      </c>
      <c r="P8039" s="87">
        <v>24659</v>
      </c>
      <c r="Q8039" s="87">
        <v>0</v>
      </c>
      <c r="R8039" s="87">
        <v>0</v>
      </c>
      <c r="S8039" s="87"/>
      <c r="T8039" s="87"/>
      <c r="U8039" s="85">
        <v>2009</v>
      </c>
      <c r="V8039" s="179"/>
      <c r="W8039" s="7"/>
      <c r="X8039" s="3"/>
      <c r="Y8039" s="3"/>
      <c r="Z8039" s="211">
        <v>12000</v>
      </c>
      <c r="AA8039" s="11"/>
      <c r="AB8039" s="123" t="s">
        <v>7939</v>
      </c>
      <c r="AC8039" s="124"/>
      <c r="AD8039" s="41"/>
      <c r="AE8039" s="41"/>
      <c r="AF8039" s="191">
        <v>43927</v>
      </c>
      <c r="AG8039" s="41"/>
      <c r="AH8039" s="41" t="s">
        <v>8024</v>
      </c>
      <c r="AI8039" s="80" t="s">
        <v>6</v>
      </c>
      <c r="AJ8039" s="41"/>
      <c r="AK8039" s="3"/>
      <c r="AL8039" s="85"/>
      <c r="AM8039" s="151" t="s">
        <v>19998</v>
      </c>
      <c r="AN8039" s="15"/>
      <c r="AO8039" s="166"/>
      <c r="AP8039" s="5">
        <f t="shared" si="126"/>
        <v>0</v>
      </c>
      <c r="AQ8039" s="16"/>
      <c r="AR8039" s="205">
        <v>1</v>
      </c>
      <c r="AS8039" s="16"/>
      <c r="AT8039" s="16"/>
      <c r="AU8039" s="16"/>
      <c r="AV8039" s="16"/>
      <c r="AW8039" s="16"/>
      <c r="AX8039" s="16"/>
    </row>
    <row r="8040" spans="1:50" customFormat="1" ht="15" hidden="1" customHeight="1" x14ac:dyDescent="0.2">
      <c r="A8040" s="7" t="s">
        <v>11756</v>
      </c>
      <c r="B8040" s="3" t="s">
        <v>11757</v>
      </c>
      <c r="C8040" s="85" t="s">
        <v>7939</v>
      </c>
      <c r="D8040" s="85" t="s">
        <v>13090</v>
      </c>
      <c r="E8040" s="202" t="s">
        <v>154</v>
      </c>
      <c r="F8040" s="85" t="s">
        <v>55</v>
      </c>
      <c r="G8040" s="85" t="s">
        <v>15355</v>
      </c>
      <c r="H8040" s="85" t="s">
        <v>20690</v>
      </c>
      <c r="I8040" s="3" t="s">
        <v>7579</v>
      </c>
      <c r="J8040" s="85" t="s">
        <v>4400</v>
      </c>
      <c r="K8040" s="7" t="s">
        <v>4422</v>
      </c>
      <c r="L8040" s="3"/>
      <c r="M8040" s="3"/>
      <c r="N8040" s="41" t="s">
        <v>11758</v>
      </c>
      <c r="O8040" s="87">
        <v>44266</v>
      </c>
      <c r="P8040" s="87">
        <v>0</v>
      </c>
      <c r="Q8040" s="87">
        <v>44266</v>
      </c>
      <c r="R8040" s="87">
        <v>0</v>
      </c>
      <c r="S8040" s="87"/>
      <c r="T8040" s="87"/>
      <c r="U8040" s="85">
        <v>2011</v>
      </c>
      <c r="V8040" s="179"/>
      <c r="W8040" s="7"/>
      <c r="X8040" s="3"/>
      <c r="Y8040" s="3"/>
      <c r="Z8040" s="146">
        <v>75194</v>
      </c>
      <c r="AA8040" s="11"/>
      <c r="AB8040" s="123" t="s">
        <v>7939</v>
      </c>
      <c r="AC8040" s="124"/>
      <c r="AD8040" s="41"/>
      <c r="AE8040" s="41"/>
      <c r="AF8040" s="191">
        <v>40500</v>
      </c>
      <c r="AG8040" s="41"/>
      <c r="AH8040" s="41" t="s">
        <v>8024</v>
      </c>
      <c r="AI8040" s="80" t="s">
        <v>6</v>
      </c>
      <c r="AJ8040" s="41"/>
      <c r="AK8040" s="3"/>
      <c r="AL8040" s="85"/>
      <c r="AM8040" s="151" t="s">
        <v>19998</v>
      </c>
      <c r="AN8040" s="15"/>
      <c r="AO8040" s="166"/>
      <c r="AP8040" s="5">
        <f t="shared" si="126"/>
        <v>0</v>
      </c>
      <c r="AQ8040" s="16"/>
      <c r="AR8040" s="205">
        <v>1</v>
      </c>
      <c r="AS8040" s="16"/>
      <c r="AT8040" s="16"/>
      <c r="AU8040" s="16"/>
      <c r="AV8040" s="16"/>
      <c r="AW8040" s="16"/>
      <c r="AX8040" s="16"/>
    </row>
    <row r="8041" spans="1:50" customFormat="1" ht="15" hidden="1" customHeight="1" x14ac:dyDescent="0.2">
      <c r="A8041" s="7" t="s">
        <v>11759</v>
      </c>
      <c r="B8041" s="3" t="s">
        <v>11760</v>
      </c>
      <c r="C8041" s="85" t="s">
        <v>7939</v>
      </c>
      <c r="D8041" s="85" t="s">
        <v>13090</v>
      </c>
      <c r="E8041" s="202" t="s">
        <v>154</v>
      </c>
      <c r="F8041" s="85" t="s">
        <v>55</v>
      </c>
      <c r="G8041" s="85" t="s">
        <v>15355</v>
      </c>
      <c r="H8041" s="85" t="s">
        <v>20690</v>
      </c>
      <c r="I8041" s="3" t="s">
        <v>7579</v>
      </c>
      <c r="J8041" s="85" t="s">
        <v>4400</v>
      </c>
      <c r="K8041" s="7" t="s">
        <v>4422</v>
      </c>
      <c r="L8041" s="3"/>
      <c r="M8041" s="3"/>
      <c r="N8041" s="41" t="s">
        <v>11758</v>
      </c>
      <c r="O8041" s="87">
        <v>0</v>
      </c>
      <c r="P8041" s="87">
        <v>0</v>
      </c>
      <c r="Q8041" s="87">
        <v>0</v>
      </c>
      <c r="R8041" s="87">
        <v>0</v>
      </c>
      <c r="S8041" s="87"/>
      <c r="T8041" s="87"/>
      <c r="U8041" s="85" t="s">
        <v>112</v>
      </c>
      <c r="V8041" s="179"/>
      <c r="W8041" s="7"/>
      <c r="X8041" s="3"/>
      <c r="Y8041" s="3"/>
      <c r="Z8041" s="146">
        <v>25997</v>
      </c>
      <c r="AA8041" s="11"/>
      <c r="AB8041" s="123" t="s">
        <v>7939</v>
      </c>
      <c r="AC8041" s="124"/>
      <c r="AD8041" s="41"/>
      <c r="AE8041" s="41"/>
      <c r="AF8041" s="191">
        <v>40500</v>
      </c>
      <c r="AG8041" s="41"/>
      <c r="AH8041" s="41" t="s">
        <v>8024</v>
      </c>
      <c r="AI8041" s="80" t="s">
        <v>6</v>
      </c>
      <c r="AJ8041" s="41"/>
      <c r="AK8041" s="3"/>
      <c r="AL8041" s="85"/>
      <c r="AM8041" s="151" t="s">
        <v>19998</v>
      </c>
      <c r="AN8041" s="15"/>
      <c r="AO8041" s="166"/>
      <c r="AP8041" s="5">
        <f t="shared" si="126"/>
        <v>0</v>
      </c>
      <c r="AQ8041" s="16"/>
      <c r="AR8041" s="205">
        <v>1</v>
      </c>
      <c r="AS8041" s="16"/>
      <c r="AT8041" s="16"/>
      <c r="AU8041" s="16"/>
      <c r="AV8041" s="16"/>
      <c r="AW8041" s="16"/>
      <c r="AX8041" s="16"/>
    </row>
    <row r="8042" spans="1:50" customFormat="1" ht="15" hidden="1" customHeight="1" x14ac:dyDescent="0.2">
      <c r="A8042" s="7" t="s">
        <v>11761</v>
      </c>
      <c r="B8042" s="3" t="s">
        <v>11762</v>
      </c>
      <c r="C8042" s="85" t="s">
        <v>7939</v>
      </c>
      <c r="D8042" s="85" t="s">
        <v>13090</v>
      </c>
      <c r="E8042" s="202" t="s">
        <v>154</v>
      </c>
      <c r="F8042" s="85" t="s">
        <v>55</v>
      </c>
      <c r="G8042" s="85" t="s">
        <v>15355</v>
      </c>
      <c r="H8042" s="85" t="s">
        <v>20690</v>
      </c>
      <c r="I8042" s="3" t="s">
        <v>7579</v>
      </c>
      <c r="J8042" s="85" t="s">
        <v>4400</v>
      </c>
      <c r="K8042" s="7" t="s">
        <v>4422</v>
      </c>
      <c r="L8042" s="3"/>
      <c r="M8042" s="3"/>
      <c r="N8042" s="41" t="s">
        <v>11758</v>
      </c>
      <c r="O8042" s="87">
        <v>50691</v>
      </c>
      <c r="P8042" s="87">
        <v>21448</v>
      </c>
      <c r="Q8042" s="87">
        <v>29243</v>
      </c>
      <c r="R8042" s="87">
        <v>0</v>
      </c>
      <c r="S8042" s="87"/>
      <c r="T8042" s="87"/>
      <c r="U8042" s="85">
        <v>2010</v>
      </c>
      <c r="V8042" s="179"/>
      <c r="W8042" s="7"/>
      <c r="X8042" s="3"/>
      <c r="Y8042" s="3"/>
      <c r="Z8042" s="146">
        <v>33438</v>
      </c>
      <c r="AA8042" s="11"/>
      <c r="AB8042" s="123" t="s">
        <v>7939</v>
      </c>
      <c r="AC8042" s="124"/>
      <c r="AD8042" s="41"/>
      <c r="AE8042" s="41"/>
      <c r="AF8042" s="191">
        <v>40500</v>
      </c>
      <c r="AG8042" s="41"/>
      <c r="AH8042" s="41" t="s">
        <v>8024</v>
      </c>
      <c r="AI8042" s="80" t="s">
        <v>6</v>
      </c>
      <c r="AJ8042" s="41"/>
      <c r="AK8042" s="3"/>
      <c r="AL8042" s="85"/>
      <c r="AM8042" s="151" t="s">
        <v>19998</v>
      </c>
      <c r="AN8042" s="15"/>
      <c r="AO8042" s="166"/>
      <c r="AP8042" s="5">
        <f t="shared" si="126"/>
        <v>0</v>
      </c>
      <c r="AQ8042" s="16"/>
      <c r="AR8042" s="205">
        <v>1</v>
      </c>
      <c r="AS8042" s="16"/>
      <c r="AT8042" s="16"/>
      <c r="AU8042" s="16"/>
      <c r="AV8042" s="16"/>
      <c r="AW8042" s="16"/>
      <c r="AX8042" s="16"/>
    </row>
    <row r="8043" spans="1:50" customFormat="1" ht="15" hidden="1" customHeight="1" x14ac:dyDescent="0.2">
      <c r="A8043" s="7" t="s">
        <v>11763</v>
      </c>
      <c r="B8043" s="3" t="s">
        <v>11764</v>
      </c>
      <c r="C8043" s="85" t="s">
        <v>7939</v>
      </c>
      <c r="D8043" s="85" t="s">
        <v>13090</v>
      </c>
      <c r="E8043" s="202" t="s">
        <v>154</v>
      </c>
      <c r="F8043" s="85" t="s">
        <v>55</v>
      </c>
      <c r="G8043" s="85" t="s">
        <v>15355</v>
      </c>
      <c r="H8043" s="85" t="s">
        <v>20690</v>
      </c>
      <c r="I8043" s="3" t="s">
        <v>7579</v>
      </c>
      <c r="J8043" s="85" t="s">
        <v>4400</v>
      </c>
      <c r="K8043" s="7" t="s">
        <v>4422</v>
      </c>
      <c r="L8043" s="3"/>
      <c r="M8043" s="3"/>
      <c r="N8043" s="41" t="s">
        <v>11758</v>
      </c>
      <c r="O8043" s="87">
        <v>26378</v>
      </c>
      <c r="P8043" s="87">
        <v>6020</v>
      </c>
      <c r="Q8043" s="87">
        <v>20358</v>
      </c>
      <c r="R8043" s="87">
        <v>0</v>
      </c>
      <c r="S8043" s="87"/>
      <c r="T8043" s="87"/>
      <c r="U8043" s="85">
        <v>2010</v>
      </c>
      <c r="V8043" s="179"/>
      <c r="W8043" s="7"/>
      <c r="X8043" s="3"/>
      <c r="Y8043" s="3"/>
      <c r="Z8043" s="146">
        <v>59533</v>
      </c>
      <c r="AA8043" s="11"/>
      <c r="AB8043" s="123" t="s">
        <v>7939</v>
      </c>
      <c r="AC8043" s="124"/>
      <c r="AD8043" s="41"/>
      <c r="AE8043" s="41"/>
      <c r="AF8043" s="191">
        <v>40500</v>
      </c>
      <c r="AG8043" s="41"/>
      <c r="AH8043" s="41" t="s">
        <v>8024</v>
      </c>
      <c r="AI8043" s="80" t="s">
        <v>6</v>
      </c>
      <c r="AJ8043" s="41"/>
      <c r="AK8043" s="3"/>
      <c r="AL8043" s="85"/>
      <c r="AM8043" s="151" t="s">
        <v>19998</v>
      </c>
      <c r="AN8043" s="15"/>
      <c r="AO8043" s="166"/>
      <c r="AP8043" s="5">
        <f t="shared" si="126"/>
        <v>0</v>
      </c>
      <c r="AQ8043" s="16"/>
      <c r="AR8043" s="205">
        <v>1</v>
      </c>
      <c r="AS8043" s="16"/>
      <c r="AT8043" s="16"/>
      <c r="AU8043" s="16"/>
      <c r="AV8043" s="16"/>
      <c r="AW8043" s="16"/>
      <c r="AX8043" s="16"/>
    </row>
    <row r="8044" spans="1:50" customFormat="1" ht="15" hidden="1" customHeight="1" x14ac:dyDescent="0.2">
      <c r="A8044" s="7" t="s">
        <v>11765</v>
      </c>
      <c r="B8044" s="3" t="s">
        <v>11766</v>
      </c>
      <c r="C8044" s="85" t="s">
        <v>7939</v>
      </c>
      <c r="D8044" s="85" t="s">
        <v>13090</v>
      </c>
      <c r="E8044" s="202" t="s">
        <v>154</v>
      </c>
      <c r="F8044" s="85" t="s">
        <v>55</v>
      </c>
      <c r="G8044" s="85" t="s">
        <v>15355</v>
      </c>
      <c r="H8044" s="85" t="s">
        <v>20690</v>
      </c>
      <c r="I8044" s="3" t="s">
        <v>7653</v>
      </c>
      <c r="J8044" s="85" t="s">
        <v>124</v>
      </c>
      <c r="K8044" s="7" t="s">
        <v>125</v>
      </c>
      <c r="L8044" s="3"/>
      <c r="M8044" s="3"/>
      <c r="N8044" s="41" t="s">
        <v>7950</v>
      </c>
      <c r="O8044" s="87">
        <v>190768</v>
      </c>
      <c r="P8044" s="87">
        <v>190183</v>
      </c>
      <c r="Q8044" s="87">
        <v>585</v>
      </c>
      <c r="R8044" s="87">
        <v>0</v>
      </c>
      <c r="S8044" s="87"/>
      <c r="T8044" s="87"/>
      <c r="U8044" s="85">
        <v>2007</v>
      </c>
      <c r="V8044" s="179"/>
      <c r="W8044" s="7"/>
      <c r="X8044" s="3"/>
      <c r="Y8044" s="3"/>
      <c r="Z8044" s="146">
        <v>13845</v>
      </c>
      <c r="AA8044" s="11"/>
      <c r="AB8044" s="123" t="s">
        <v>7939</v>
      </c>
      <c r="AC8044" s="124"/>
      <c r="AD8044" s="41"/>
      <c r="AE8044" s="41"/>
      <c r="AF8044" s="191">
        <v>43927</v>
      </c>
      <c r="AG8044" s="41"/>
      <c r="AH8044" s="41" t="s">
        <v>8024</v>
      </c>
      <c r="AI8044" s="80" t="s">
        <v>6</v>
      </c>
      <c r="AJ8044" s="41"/>
      <c r="AK8044" s="3"/>
      <c r="AL8044" s="85"/>
      <c r="AM8044" s="151" t="s">
        <v>19998</v>
      </c>
      <c r="AN8044" s="15"/>
      <c r="AO8044" s="166"/>
      <c r="AP8044" s="5">
        <f t="shared" si="126"/>
        <v>0</v>
      </c>
      <c r="AQ8044" s="16"/>
      <c r="AR8044" s="205">
        <v>1</v>
      </c>
      <c r="AS8044" s="16"/>
      <c r="AT8044" s="16"/>
      <c r="AU8044" s="16"/>
      <c r="AV8044" s="16"/>
      <c r="AW8044" s="16"/>
      <c r="AX8044" s="16"/>
    </row>
    <row r="8045" spans="1:50" customFormat="1" ht="15" hidden="1" customHeight="1" x14ac:dyDescent="0.2">
      <c r="A8045" s="7" t="s">
        <v>11767</v>
      </c>
      <c r="B8045" s="3" t="s">
        <v>11768</v>
      </c>
      <c r="C8045" s="85" t="s">
        <v>7939</v>
      </c>
      <c r="D8045" s="85" t="s">
        <v>13090</v>
      </c>
      <c r="E8045" s="202" t="s">
        <v>154</v>
      </c>
      <c r="F8045" s="85" t="s">
        <v>25110</v>
      </c>
      <c r="G8045" s="85" t="s">
        <v>51</v>
      </c>
      <c r="H8045" s="85" t="s">
        <v>20690</v>
      </c>
      <c r="I8045" s="3" t="s">
        <v>7958</v>
      </c>
      <c r="J8045" s="85" t="s">
        <v>4400</v>
      </c>
      <c r="K8045" s="7" t="s">
        <v>4422</v>
      </c>
      <c r="L8045" s="3"/>
      <c r="M8045" s="3"/>
      <c r="N8045" s="41" t="s">
        <v>11769</v>
      </c>
      <c r="O8045" s="87">
        <v>559568</v>
      </c>
      <c r="P8045" s="87">
        <v>552385</v>
      </c>
      <c r="Q8045" s="87">
        <v>7183</v>
      </c>
      <c r="R8045" s="87">
        <v>0</v>
      </c>
      <c r="S8045" s="87"/>
      <c r="T8045" s="87"/>
      <c r="U8045" s="85">
        <v>2007</v>
      </c>
      <c r="V8045" s="179"/>
      <c r="W8045" s="7"/>
      <c r="X8045" s="3"/>
      <c r="Y8045" s="3"/>
      <c r="Z8045" s="146">
        <v>858165</v>
      </c>
      <c r="AA8045" s="11"/>
      <c r="AB8045" s="123" t="s">
        <v>7939</v>
      </c>
      <c r="AC8045" s="124"/>
      <c r="AD8045" s="41"/>
      <c r="AE8045" s="41"/>
      <c r="AF8045" s="191">
        <v>43927</v>
      </c>
      <c r="AG8045" s="41"/>
      <c r="AH8045" s="41" t="s">
        <v>8024</v>
      </c>
      <c r="AI8045" s="80" t="s">
        <v>6</v>
      </c>
      <c r="AJ8045" s="41"/>
      <c r="AK8045" s="3"/>
      <c r="AL8045" s="85"/>
      <c r="AM8045" s="151" t="s">
        <v>19998</v>
      </c>
      <c r="AN8045" s="15"/>
      <c r="AO8045" s="166"/>
      <c r="AP8045" s="5">
        <f t="shared" si="126"/>
        <v>0</v>
      </c>
      <c r="AQ8045" s="16"/>
      <c r="AR8045" s="205">
        <v>1</v>
      </c>
      <c r="AS8045" s="16"/>
      <c r="AT8045" s="16"/>
      <c r="AU8045" s="16"/>
      <c r="AV8045" s="16"/>
      <c r="AW8045" s="16"/>
      <c r="AX8045" s="16"/>
    </row>
    <row r="8046" spans="1:50" customFormat="1" ht="15" hidden="1" customHeight="1" x14ac:dyDescent="0.2">
      <c r="A8046" s="7" t="s">
        <v>11770</v>
      </c>
      <c r="B8046" s="3" t="s">
        <v>11771</v>
      </c>
      <c r="C8046" s="85" t="s">
        <v>7939</v>
      </c>
      <c r="D8046" s="85" t="s">
        <v>13090</v>
      </c>
      <c r="E8046" s="202" t="s">
        <v>154</v>
      </c>
      <c r="F8046" s="85" t="s">
        <v>55</v>
      </c>
      <c r="G8046" s="85" t="s">
        <v>57</v>
      </c>
      <c r="H8046" s="85" t="s">
        <v>20690</v>
      </c>
      <c r="I8046" s="3" t="s">
        <v>7970</v>
      </c>
      <c r="J8046" s="85" t="s">
        <v>4435</v>
      </c>
      <c r="K8046" s="7" t="s">
        <v>3838</v>
      </c>
      <c r="L8046" s="3"/>
      <c r="M8046" s="3"/>
      <c r="N8046" s="41" t="s">
        <v>11772</v>
      </c>
      <c r="O8046" s="87">
        <v>10539</v>
      </c>
      <c r="P8046" s="87">
        <v>10539</v>
      </c>
      <c r="Q8046" s="87">
        <v>0</v>
      </c>
      <c r="R8046" s="87">
        <v>0</v>
      </c>
      <c r="S8046" s="87"/>
      <c r="T8046" s="87"/>
      <c r="U8046" s="85">
        <v>2007</v>
      </c>
      <c r="V8046" s="179"/>
      <c r="W8046" s="7"/>
      <c r="X8046" s="3"/>
      <c r="Y8046" s="3"/>
      <c r="Z8046" s="211">
        <v>4484</v>
      </c>
      <c r="AA8046" s="11"/>
      <c r="AB8046" s="123" t="s">
        <v>7939</v>
      </c>
      <c r="AC8046" s="124"/>
      <c r="AD8046" s="41"/>
      <c r="AE8046" s="41"/>
      <c r="AF8046" s="191">
        <v>43927</v>
      </c>
      <c r="AG8046" s="41"/>
      <c r="AH8046" s="41" t="s">
        <v>8024</v>
      </c>
      <c r="AI8046" s="80" t="s">
        <v>6</v>
      </c>
      <c r="AJ8046" s="41"/>
      <c r="AK8046" s="3"/>
      <c r="AL8046" s="85"/>
      <c r="AM8046" s="151" t="s">
        <v>19998</v>
      </c>
      <c r="AN8046" s="15"/>
      <c r="AO8046" s="166"/>
      <c r="AP8046" s="5">
        <f t="shared" si="126"/>
        <v>0</v>
      </c>
      <c r="AQ8046" s="16"/>
      <c r="AR8046" s="205">
        <v>1</v>
      </c>
      <c r="AS8046" s="16"/>
      <c r="AT8046" s="16"/>
      <c r="AU8046" s="16"/>
      <c r="AV8046" s="16"/>
      <c r="AW8046" s="16"/>
      <c r="AX8046" s="16"/>
    </row>
    <row r="8047" spans="1:50" customFormat="1" ht="15" hidden="1" customHeight="1" x14ac:dyDescent="0.2">
      <c r="A8047" s="7" t="s">
        <v>11773</v>
      </c>
      <c r="B8047" s="3" t="s">
        <v>11774</v>
      </c>
      <c r="C8047" s="85" t="s">
        <v>7939</v>
      </c>
      <c r="D8047" s="85" t="s">
        <v>13090</v>
      </c>
      <c r="E8047" s="202" t="s">
        <v>154</v>
      </c>
      <c r="F8047" s="85" t="s">
        <v>55</v>
      </c>
      <c r="G8047" s="85" t="s">
        <v>63</v>
      </c>
      <c r="H8047" s="85" t="s">
        <v>20690</v>
      </c>
      <c r="I8047" s="3" t="s">
        <v>7970</v>
      </c>
      <c r="J8047" s="85" t="s">
        <v>4435</v>
      </c>
      <c r="K8047" s="7" t="s">
        <v>3838</v>
      </c>
      <c r="L8047" s="3"/>
      <c r="M8047" s="3"/>
      <c r="N8047" s="41" t="s">
        <v>11775</v>
      </c>
      <c r="O8047" s="87">
        <v>0</v>
      </c>
      <c r="P8047" s="87">
        <v>0</v>
      </c>
      <c r="Q8047" s="87">
        <v>0</v>
      </c>
      <c r="R8047" s="87">
        <v>0</v>
      </c>
      <c r="S8047" s="87"/>
      <c r="T8047" s="87"/>
      <c r="U8047" s="85" t="s">
        <v>112</v>
      </c>
      <c r="V8047" s="179"/>
      <c r="W8047" s="7"/>
      <c r="X8047" s="3"/>
      <c r="Y8047" s="3"/>
      <c r="Z8047" s="211">
        <v>10427</v>
      </c>
      <c r="AA8047" s="11"/>
      <c r="AB8047" s="123" t="s">
        <v>7939</v>
      </c>
      <c r="AC8047" s="124"/>
      <c r="AD8047" s="41"/>
      <c r="AE8047" s="41"/>
      <c r="AF8047" s="191">
        <v>43927</v>
      </c>
      <c r="AG8047" s="41"/>
      <c r="AH8047" s="41" t="s">
        <v>8024</v>
      </c>
      <c r="AI8047" s="80" t="s">
        <v>6</v>
      </c>
      <c r="AJ8047" s="41"/>
      <c r="AK8047" s="3"/>
      <c r="AL8047" s="85"/>
      <c r="AM8047" s="151" t="s">
        <v>19998</v>
      </c>
      <c r="AN8047" s="15"/>
      <c r="AO8047" s="166"/>
      <c r="AP8047" s="5">
        <f t="shared" si="126"/>
        <v>0</v>
      </c>
      <c r="AQ8047" s="16"/>
      <c r="AR8047" s="205">
        <v>1</v>
      </c>
      <c r="AS8047" s="16"/>
      <c r="AT8047" s="16"/>
      <c r="AU8047" s="16"/>
      <c r="AV8047" s="16"/>
      <c r="AW8047" s="16"/>
      <c r="AX8047" s="16"/>
    </row>
    <row r="8048" spans="1:50" customFormat="1" ht="15" hidden="1" customHeight="1" x14ac:dyDescent="0.2">
      <c r="A8048" s="7" t="s">
        <v>11776</v>
      </c>
      <c r="B8048" s="3" t="s">
        <v>11777</v>
      </c>
      <c r="C8048" s="85" t="s">
        <v>7939</v>
      </c>
      <c r="D8048" s="85" t="s">
        <v>13090</v>
      </c>
      <c r="E8048" s="202" t="s">
        <v>8133</v>
      </c>
      <c r="F8048" s="85" t="s">
        <v>55</v>
      </c>
      <c r="G8048" s="85" t="s">
        <v>57</v>
      </c>
      <c r="H8048" s="85" t="s">
        <v>20690</v>
      </c>
      <c r="I8048" s="3" t="s">
        <v>4564</v>
      </c>
      <c r="J8048" s="85" t="s">
        <v>4406</v>
      </c>
      <c r="K8048" s="7" t="s">
        <v>4407</v>
      </c>
      <c r="L8048" s="3"/>
      <c r="M8048" s="3"/>
      <c r="N8048" s="41" t="s">
        <v>11445</v>
      </c>
      <c r="O8048" s="87">
        <v>0</v>
      </c>
      <c r="P8048" s="87">
        <v>0</v>
      </c>
      <c r="Q8048" s="87">
        <v>0</v>
      </c>
      <c r="R8048" s="87">
        <v>0</v>
      </c>
      <c r="S8048" s="87"/>
      <c r="T8048" s="87"/>
      <c r="U8048" s="85" t="s">
        <v>112</v>
      </c>
      <c r="V8048" s="179"/>
      <c r="W8048" s="7"/>
      <c r="X8048" s="3"/>
      <c r="Y8048" s="3"/>
      <c r="Z8048" s="146">
        <v>63999</v>
      </c>
      <c r="AA8048" s="11"/>
      <c r="AB8048" s="123" t="s">
        <v>7939</v>
      </c>
      <c r="AC8048" s="124"/>
      <c r="AD8048" s="41"/>
      <c r="AE8048" s="41"/>
      <c r="AF8048" s="191">
        <v>43927</v>
      </c>
      <c r="AG8048" s="41"/>
      <c r="AH8048" s="41" t="s">
        <v>8024</v>
      </c>
      <c r="AI8048" s="80" t="s">
        <v>6</v>
      </c>
      <c r="AJ8048" s="41"/>
      <c r="AK8048" s="3"/>
      <c r="AL8048" s="85"/>
      <c r="AM8048" s="151" t="s">
        <v>19998</v>
      </c>
      <c r="AN8048" s="15"/>
      <c r="AO8048" s="166"/>
      <c r="AP8048" s="5">
        <f t="shared" si="126"/>
        <v>0</v>
      </c>
      <c r="AQ8048" s="16"/>
      <c r="AR8048" s="205">
        <v>1</v>
      </c>
      <c r="AS8048" s="16"/>
      <c r="AT8048" s="16"/>
      <c r="AU8048" s="16"/>
      <c r="AV8048" s="16"/>
      <c r="AW8048" s="16"/>
      <c r="AX8048" s="16"/>
    </row>
    <row r="8049" spans="1:50" customFormat="1" ht="15" hidden="1" customHeight="1" x14ac:dyDescent="0.2">
      <c r="A8049" s="7" t="s">
        <v>11778</v>
      </c>
      <c r="B8049" s="3" t="s">
        <v>11779</v>
      </c>
      <c r="C8049" s="85" t="s">
        <v>7939</v>
      </c>
      <c r="D8049" s="85" t="s">
        <v>13090</v>
      </c>
      <c r="E8049" s="202" t="s">
        <v>154</v>
      </c>
      <c r="F8049" s="85" t="s">
        <v>55</v>
      </c>
      <c r="G8049" s="85" t="s">
        <v>57</v>
      </c>
      <c r="H8049" s="85" t="s">
        <v>20690</v>
      </c>
      <c r="I8049" s="3" t="s">
        <v>4564</v>
      </c>
      <c r="J8049" s="85" t="s">
        <v>4406</v>
      </c>
      <c r="K8049" s="7" t="s">
        <v>4407</v>
      </c>
      <c r="L8049" s="3"/>
      <c r="M8049" s="3"/>
      <c r="N8049" s="41" t="s">
        <v>11445</v>
      </c>
      <c r="O8049" s="87">
        <v>178376</v>
      </c>
      <c r="P8049" s="87">
        <v>127383</v>
      </c>
      <c r="Q8049" s="87">
        <v>50993</v>
      </c>
      <c r="R8049" s="87">
        <v>0</v>
      </c>
      <c r="S8049" s="87"/>
      <c r="T8049" s="87"/>
      <c r="U8049" s="85">
        <v>2012</v>
      </c>
      <c r="V8049" s="179"/>
      <c r="W8049" s="7"/>
      <c r="X8049" s="3"/>
      <c r="Y8049" s="3"/>
      <c r="Z8049" s="146">
        <v>103126</v>
      </c>
      <c r="AA8049" s="11"/>
      <c r="AB8049" s="123" t="s">
        <v>7939</v>
      </c>
      <c r="AC8049" s="124"/>
      <c r="AD8049" s="41"/>
      <c r="AE8049" s="41"/>
      <c r="AF8049" s="191">
        <v>43927</v>
      </c>
      <c r="AG8049" s="41"/>
      <c r="AH8049" s="41" t="s">
        <v>8024</v>
      </c>
      <c r="AI8049" s="80" t="s">
        <v>6</v>
      </c>
      <c r="AJ8049" s="41"/>
      <c r="AK8049" s="3"/>
      <c r="AL8049" s="85"/>
      <c r="AM8049" s="151" t="s">
        <v>19998</v>
      </c>
      <c r="AN8049" s="15"/>
      <c r="AO8049" s="166"/>
      <c r="AP8049" s="5">
        <f t="shared" si="126"/>
        <v>0</v>
      </c>
      <c r="AQ8049" s="16"/>
      <c r="AR8049" s="205">
        <v>1</v>
      </c>
      <c r="AS8049" s="16"/>
      <c r="AT8049" s="16"/>
      <c r="AU8049" s="16"/>
      <c r="AV8049" s="16"/>
      <c r="AW8049" s="16"/>
      <c r="AX8049" s="16"/>
    </row>
    <row r="8050" spans="1:50" customFormat="1" ht="15" hidden="1" customHeight="1" x14ac:dyDescent="0.2">
      <c r="A8050" s="7" t="s">
        <v>11780</v>
      </c>
      <c r="B8050" s="3" t="s">
        <v>27472</v>
      </c>
      <c r="C8050" s="85" t="s">
        <v>7939</v>
      </c>
      <c r="D8050" s="85" t="s">
        <v>13090</v>
      </c>
      <c r="E8050" s="202" t="s">
        <v>16885</v>
      </c>
      <c r="F8050" s="85" t="s">
        <v>55</v>
      </c>
      <c r="G8050" s="85" t="s">
        <v>57</v>
      </c>
      <c r="H8050" s="85" t="s">
        <v>20690</v>
      </c>
      <c r="I8050" s="3" t="s">
        <v>4564</v>
      </c>
      <c r="J8050" s="85" t="s">
        <v>4406</v>
      </c>
      <c r="K8050" s="7" t="s">
        <v>4407</v>
      </c>
      <c r="L8050" s="3"/>
      <c r="M8050" s="3"/>
      <c r="N8050" s="41" t="s">
        <v>7950</v>
      </c>
      <c r="O8050" s="87">
        <v>983517</v>
      </c>
      <c r="P8050" s="87">
        <v>612080</v>
      </c>
      <c r="Q8050" s="87">
        <v>371437</v>
      </c>
      <c r="R8050" s="87">
        <v>0</v>
      </c>
      <c r="S8050" s="87"/>
      <c r="T8050" s="87"/>
      <c r="U8050" s="85">
        <v>2010</v>
      </c>
      <c r="V8050" s="179"/>
      <c r="W8050" s="7"/>
      <c r="X8050" s="3"/>
      <c r="Y8050" s="3"/>
      <c r="Z8050" s="146">
        <v>144681</v>
      </c>
      <c r="AA8050" s="11"/>
      <c r="AB8050" s="123" t="s">
        <v>7939</v>
      </c>
      <c r="AC8050" s="124"/>
      <c r="AD8050" s="41"/>
      <c r="AE8050" s="41"/>
      <c r="AF8050" s="191">
        <v>43927</v>
      </c>
      <c r="AG8050" s="41"/>
      <c r="AH8050" s="41" t="s">
        <v>8024</v>
      </c>
      <c r="AI8050" s="80" t="s">
        <v>6</v>
      </c>
      <c r="AJ8050" s="41"/>
      <c r="AK8050" s="3"/>
      <c r="AL8050" s="85"/>
      <c r="AM8050" s="151" t="s">
        <v>19998</v>
      </c>
      <c r="AN8050" s="15"/>
      <c r="AO8050" s="166"/>
      <c r="AP8050" s="5">
        <f t="shared" si="126"/>
        <v>0</v>
      </c>
      <c r="AQ8050" s="16"/>
      <c r="AR8050" s="205">
        <v>1</v>
      </c>
      <c r="AS8050" s="16"/>
      <c r="AT8050" s="16"/>
      <c r="AU8050" s="16"/>
      <c r="AV8050" s="16"/>
      <c r="AW8050" s="16"/>
      <c r="AX8050" s="16"/>
    </row>
    <row r="8051" spans="1:50" customFormat="1" ht="15" hidden="1" customHeight="1" x14ac:dyDescent="0.2">
      <c r="A8051" s="7" t="s">
        <v>11781</v>
      </c>
      <c r="B8051" s="3" t="s">
        <v>11782</v>
      </c>
      <c r="C8051" s="85" t="s">
        <v>7939</v>
      </c>
      <c r="D8051" s="85" t="s">
        <v>13090</v>
      </c>
      <c r="E8051" s="202" t="s">
        <v>154</v>
      </c>
      <c r="F8051" s="85" t="s">
        <v>55</v>
      </c>
      <c r="G8051" s="85" t="s">
        <v>57</v>
      </c>
      <c r="H8051" s="85" t="s">
        <v>20690</v>
      </c>
      <c r="I8051" s="3" t="s">
        <v>4564</v>
      </c>
      <c r="J8051" s="85" t="s">
        <v>4406</v>
      </c>
      <c r="K8051" s="7" t="s">
        <v>4407</v>
      </c>
      <c r="L8051" s="3"/>
      <c r="M8051" s="3"/>
      <c r="N8051" s="41" t="s">
        <v>11445</v>
      </c>
      <c r="O8051" s="87">
        <v>1479322</v>
      </c>
      <c r="P8051" s="87">
        <v>910099</v>
      </c>
      <c r="Q8051" s="87">
        <v>569223</v>
      </c>
      <c r="R8051" s="87">
        <v>0</v>
      </c>
      <c r="S8051" s="87"/>
      <c r="T8051" s="87"/>
      <c r="U8051" s="85">
        <v>2012</v>
      </c>
      <c r="V8051" s="179"/>
      <c r="W8051" s="7"/>
      <c r="X8051" s="3"/>
      <c r="Y8051" s="3"/>
      <c r="Z8051" s="146">
        <v>199467</v>
      </c>
      <c r="AA8051" s="11"/>
      <c r="AB8051" s="123" t="s">
        <v>7939</v>
      </c>
      <c r="AC8051" s="124"/>
      <c r="AD8051" s="41"/>
      <c r="AE8051" s="41"/>
      <c r="AF8051" s="191">
        <v>43927</v>
      </c>
      <c r="AG8051" s="41"/>
      <c r="AH8051" s="41" t="s">
        <v>8024</v>
      </c>
      <c r="AI8051" s="80" t="s">
        <v>6</v>
      </c>
      <c r="AJ8051" s="41"/>
      <c r="AK8051" s="3"/>
      <c r="AL8051" s="85"/>
      <c r="AM8051" s="151" t="s">
        <v>19998</v>
      </c>
      <c r="AN8051" s="15"/>
      <c r="AO8051" s="166"/>
      <c r="AP8051" s="5">
        <f t="shared" si="126"/>
        <v>0</v>
      </c>
      <c r="AQ8051" s="16"/>
      <c r="AR8051" s="205">
        <v>1</v>
      </c>
      <c r="AS8051" s="16"/>
      <c r="AT8051" s="16"/>
      <c r="AU8051" s="16"/>
      <c r="AV8051" s="16"/>
      <c r="AW8051" s="16"/>
      <c r="AX8051" s="16"/>
    </row>
    <row r="8052" spans="1:50" customFormat="1" ht="15" hidden="1" customHeight="1" x14ac:dyDescent="0.2">
      <c r="A8052" s="7" t="s">
        <v>11783</v>
      </c>
      <c r="B8052" s="3" t="s">
        <v>11784</v>
      </c>
      <c r="C8052" s="85" t="s">
        <v>7939</v>
      </c>
      <c r="D8052" s="85" t="s">
        <v>13090</v>
      </c>
      <c r="E8052" s="202" t="s">
        <v>154</v>
      </c>
      <c r="F8052" s="85" t="s">
        <v>55</v>
      </c>
      <c r="G8052" s="85" t="s">
        <v>63</v>
      </c>
      <c r="H8052" s="85" t="s">
        <v>20690</v>
      </c>
      <c r="I8052" s="3" t="s">
        <v>4564</v>
      </c>
      <c r="J8052" s="85" t="s">
        <v>4435</v>
      </c>
      <c r="K8052" s="7" t="s">
        <v>3838</v>
      </c>
      <c r="L8052" s="3"/>
      <c r="M8052" s="3"/>
      <c r="N8052" s="41" t="s">
        <v>10292</v>
      </c>
      <c r="O8052" s="87">
        <v>654028</v>
      </c>
      <c r="P8052" s="87">
        <v>639026</v>
      </c>
      <c r="Q8052" s="87">
        <v>15002</v>
      </c>
      <c r="R8052" s="87">
        <v>0</v>
      </c>
      <c r="S8052" s="87"/>
      <c r="T8052" s="87"/>
      <c r="U8052" s="85">
        <v>2008</v>
      </c>
      <c r="V8052" s="179"/>
      <c r="W8052" s="7"/>
      <c r="X8052" s="3"/>
      <c r="Y8052" s="3"/>
      <c r="Z8052" s="211">
        <v>107173</v>
      </c>
      <c r="AA8052" s="11"/>
      <c r="AB8052" s="123" t="s">
        <v>7939</v>
      </c>
      <c r="AC8052" s="124"/>
      <c r="AD8052" s="41"/>
      <c r="AE8052" s="41"/>
      <c r="AF8052" s="191">
        <v>43927</v>
      </c>
      <c r="AG8052" s="41"/>
      <c r="AH8052" s="41" t="s">
        <v>8024</v>
      </c>
      <c r="AI8052" s="80" t="s">
        <v>6</v>
      </c>
      <c r="AJ8052" s="41"/>
      <c r="AK8052" s="3"/>
      <c r="AL8052" s="85"/>
      <c r="AM8052" s="151" t="s">
        <v>19998</v>
      </c>
      <c r="AN8052" s="15"/>
      <c r="AO8052" s="166"/>
      <c r="AP8052" s="5">
        <f t="shared" si="126"/>
        <v>0</v>
      </c>
      <c r="AQ8052" s="16"/>
      <c r="AR8052" s="205">
        <v>1</v>
      </c>
      <c r="AS8052" s="16"/>
      <c r="AT8052" s="16"/>
      <c r="AU8052" s="16"/>
      <c r="AV8052" s="16"/>
      <c r="AW8052" s="16"/>
      <c r="AX8052" s="16"/>
    </row>
    <row r="8053" spans="1:50" customFormat="1" ht="15" hidden="1" customHeight="1" x14ac:dyDescent="0.2">
      <c r="A8053" s="7" t="s">
        <v>11785</v>
      </c>
      <c r="B8053" s="3" t="s">
        <v>11786</v>
      </c>
      <c r="C8053" s="85" t="s">
        <v>7939</v>
      </c>
      <c r="D8053" s="85" t="s">
        <v>13090</v>
      </c>
      <c r="E8053" s="202" t="s">
        <v>154</v>
      </c>
      <c r="F8053" s="85" t="s">
        <v>55</v>
      </c>
      <c r="G8053" s="85" t="s">
        <v>63</v>
      </c>
      <c r="H8053" s="85" t="s">
        <v>20690</v>
      </c>
      <c r="I8053" s="3" t="s">
        <v>7970</v>
      </c>
      <c r="J8053" s="85" t="s">
        <v>4435</v>
      </c>
      <c r="K8053" s="7" t="s">
        <v>3838</v>
      </c>
      <c r="L8053" s="3"/>
      <c r="M8053" s="3"/>
      <c r="N8053" s="41" t="s">
        <v>11787</v>
      </c>
      <c r="O8053" s="87">
        <v>183740</v>
      </c>
      <c r="P8053" s="87">
        <v>45037</v>
      </c>
      <c r="Q8053" s="87">
        <v>138703</v>
      </c>
      <c r="R8053" s="87">
        <v>0</v>
      </c>
      <c r="S8053" s="87"/>
      <c r="T8053" s="87"/>
      <c r="U8053" s="85">
        <v>2010</v>
      </c>
      <c r="V8053" s="179"/>
      <c r="W8053" s="7"/>
      <c r="X8053" s="3"/>
      <c r="Y8053" s="3"/>
      <c r="Z8053" s="211">
        <v>36182</v>
      </c>
      <c r="AA8053" s="11"/>
      <c r="AB8053" s="123" t="s">
        <v>7939</v>
      </c>
      <c r="AC8053" s="124"/>
      <c r="AD8053" s="41"/>
      <c r="AE8053" s="41"/>
      <c r="AF8053" s="191">
        <v>43927</v>
      </c>
      <c r="AG8053" s="41"/>
      <c r="AH8053" s="41" t="s">
        <v>8024</v>
      </c>
      <c r="AI8053" s="80" t="s">
        <v>6</v>
      </c>
      <c r="AJ8053" s="41"/>
      <c r="AK8053" s="3"/>
      <c r="AL8053" s="85"/>
      <c r="AM8053" s="151" t="s">
        <v>19998</v>
      </c>
      <c r="AN8053" s="15"/>
      <c r="AO8053" s="166"/>
      <c r="AP8053" s="5">
        <f t="shared" si="126"/>
        <v>0</v>
      </c>
      <c r="AQ8053" s="16"/>
      <c r="AR8053" s="205">
        <v>1</v>
      </c>
      <c r="AS8053" s="16"/>
      <c r="AT8053" s="16"/>
      <c r="AU8053" s="16"/>
      <c r="AV8053" s="16"/>
      <c r="AW8053" s="16"/>
      <c r="AX8053" s="16"/>
    </row>
    <row r="8054" spans="1:50" customFormat="1" ht="15" hidden="1" customHeight="1" x14ac:dyDescent="0.2">
      <c r="A8054" s="7" t="s">
        <v>11788</v>
      </c>
      <c r="B8054" s="3" t="s">
        <v>11789</v>
      </c>
      <c r="C8054" s="85" t="s">
        <v>7939</v>
      </c>
      <c r="D8054" s="85" t="s">
        <v>13090</v>
      </c>
      <c r="E8054" s="202" t="s">
        <v>154</v>
      </c>
      <c r="F8054" s="85" t="s">
        <v>55</v>
      </c>
      <c r="G8054" s="85" t="s">
        <v>63</v>
      </c>
      <c r="H8054" s="85" t="s">
        <v>20690</v>
      </c>
      <c r="I8054" s="3" t="s">
        <v>4564</v>
      </c>
      <c r="J8054" s="85" t="s">
        <v>4400</v>
      </c>
      <c r="K8054" s="7" t="s">
        <v>4422</v>
      </c>
      <c r="L8054" s="3"/>
      <c r="M8054" s="3"/>
      <c r="N8054" s="41" t="s">
        <v>11790</v>
      </c>
      <c r="O8054" s="87">
        <v>246890</v>
      </c>
      <c r="P8054" s="87">
        <v>209200</v>
      </c>
      <c r="Q8054" s="87">
        <v>37690</v>
      </c>
      <c r="R8054" s="87">
        <v>0</v>
      </c>
      <c r="S8054" s="87"/>
      <c r="T8054" s="87"/>
      <c r="U8054" s="85">
        <v>2008</v>
      </c>
      <c r="V8054" s="179"/>
      <c r="W8054" s="7"/>
      <c r="X8054" s="3"/>
      <c r="Y8054" s="3"/>
      <c r="Z8054" s="146">
        <v>111719</v>
      </c>
      <c r="AA8054" s="11"/>
      <c r="AB8054" s="123" t="s">
        <v>7939</v>
      </c>
      <c r="AC8054" s="124"/>
      <c r="AD8054" s="41"/>
      <c r="AE8054" s="41"/>
      <c r="AF8054" s="191">
        <v>43927</v>
      </c>
      <c r="AG8054" s="41"/>
      <c r="AH8054" s="41" t="s">
        <v>8024</v>
      </c>
      <c r="AI8054" s="80" t="s">
        <v>6</v>
      </c>
      <c r="AJ8054" s="41"/>
      <c r="AK8054" s="3"/>
      <c r="AL8054" s="85"/>
      <c r="AM8054" s="151" t="s">
        <v>19998</v>
      </c>
      <c r="AN8054" s="15"/>
      <c r="AO8054" s="166"/>
      <c r="AP8054" s="5">
        <f t="shared" si="126"/>
        <v>0</v>
      </c>
      <c r="AQ8054" s="16"/>
      <c r="AR8054" s="205">
        <v>1</v>
      </c>
      <c r="AS8054" s="16"/>
      <c r="AT8054" s="16"/>
      <c r="AU8054" s="16"/>
      <c r="AV8054" s="16"/>
      <c r="AW8054" s="16"/>
      <c r="AX8054" s="16"/>
    </row>
    <row r="8055" spans="1:50" customFormat="1" ht="15" hidden="1" customHeight="1" x14ac:dyDescent="0.2">
      <c r="A8055" s="7" t="s">
        <v>11791</v>
      </c>
      <c r="B8055" s="3" t="s">
        <v>11792</v>
      </c>
      <c r="C8055" s="85" t="s">
        <v>7939</v>
      </c>
      <c r="D8055" s="85" t="s">
        <v>13090</v>
      </c>
      <c r="E8055" s="202" t="s">
        <v>154</v>
      </c>
      <c r="F8055" s="85" t="s">
        <v>55</v>
      </c>
      <c r="G8055" s="85" t="s">
        <v>15355</v>
      </c>
      <c r="H8055" s="85" t="s">
        <v>20690</v>
      </c>
      <c r="I8055" s="3" t="s">
        <v>7653</v>
      </c>
      <c r="J8055" s="85" t="s">
        <v>124</v>
      </c>
      <c r="K8055" s="7" t="s">
        <v>125</v>
      </c>
      <c r="L8055" s="3"/>
      <c r="M8055" s="3"/>
      <c r="N8055" s="41" t="s">
        <v>7950</v>
      </c>
      <c r="O8055" s="87">
        <v>534160</v>
      </c>
      <c r="P8055" s="87">
        <v>289344</v>
      </c>
      <c r="Q8055" s="87">
        <v>244816</v>
      </c>
      <c r="R8055" s="87">
        <v>0</v>
      </c>
      <c r="S8055" s="87"/>
      <c r="T8055" s="87"/>
      <c r="U8055" s="85">
        <v>2007</v>
      </c>
      <c r="V8055" s="179"/>
      <c r="W8055" s="7"/>
      <c r="X8055" s="3"/>
      <c r="Y8055" s="3"/>
      <c r="Z8055" s="146">
        <v>31878</v>
      </c>
      <c r="AA8055" s="11"/>
      <c r="AB8055" s="123" t="s">
        <v>7939</v>
      </c>
      <c r="AC8055" s="124"/>
      <c r="AD8055" s="41"/>
      <c r="AE8055" s="41"/>
      <c r="AF8055" s="191">
        <v>43927</v>
      </c>
      <c r="AG8055" s="41"/>
      <c r="AH8055" s="41" t="s">
        <v>8024</v>
      </c>
      <c r="AI8055" s="80" t="s">
        <v>6</v>
      </c>
      <c r="AJ8055" s="41"/>
      <c r="AK8055" s="3"/>
      <c r="AL8055" s="85"/>
      <c r="AM8055" s="151" t="s">
        <v>19998</v>
      </c>
      <c r="AN8055" s="15"/>
      <c r="AO8055" s="166"/>
      <c r="AP8055" s="5">
        <f t="shared" si="126"/>
        <v>0</v>
      </c>
      <c r="AQ8055" s="16"/>
      <c r="AR8055" s="205">
        <v>1</v>
      </c>
      <c r="AS8055" s="16"/>
      <c r="AT8055" s="16"/>
      <c r="AU8055" s="16"/>
      <c r="AV8055" s="16"/>
      <c r="AW8055" s="16"/>
      <c r="AX8055" s="16"/>
    </row>
    <row r="8056" spans="1:50" customFormat="1" ht="15" hidden="1" customHeight="1" x14ac:dyDescent="0.2">
      <c r="A8056" s="7" t="s">
        <v>11793</v>
      </c>
      <c r="B8056" s="3" t="s">
        <v>16877</v>
      </c>
      <c r="C8056" s="85" t="s">
        <v>7939</v>
      </c>
      <c r="D8056" s="85" t="s">
        <v>13090</v>
      </c>
      <c r="E8056" s="202" t="s">
        <v>154</v>
      </c>
      <c r="F8056" s="85" t="s">
        <v>55</v>
      </c>
      <c r="G8056" s="85" t="s">
        <v>63</v>
      </c>
      <c r="H8056" s="85" t="s">
        <v>20690</v>
      </c>
      <c r="I8056" s="3" t="s">
        <v>4564</v>
      </c>
      <c r="J8056" s="85" t="s">
        <v>4400</v>
      </c>
      <c r="K8056" s="7" t="s">
        <v>4422</v>
      </c>
      <c r="L8056" s="3"/>
      <c r="M8056" s="3"/>
      <c r="N8056" s="41" t="s">
        <v>11794</v>
      </c>
      <c r="O8056" s="87">
        <v>339864</v>
      </c>
      <c r="P8056" s="87">
        <v>192031</v>
      </c>
      <c r="Q8056" s="87">
        <v>147833</v>
      </c>
      <c r="R8056" s="87">
        <v>0</v>
      </c>
      <c r="S8056" s="87"/>
      <c r="T8056" s="87"/>
      <c r="U8056" s="85">
        <v>2009</v>
      </c>
      <c r="V8056" s="179"/>
      <c r="W8056" s="7"/>
      <c r="X8056" s="3"/>
      <c r="Y8056" s="3"/>
      <c r="Z8056" s="146">
        <v>133871</v>
      </c>
      <c r="AA8056" s="11"/>
      <c r="AB8056" s="123" t="s">
        <v>7939</v>
      </c>
      <c r="AC8056" s="124"/>
      <c r="AD8056" s="41"/>
      <c r="AE8056" s="41"/>
      <c r="AF8056" s="191">
        <v>43927</v>
      </c>
      <c r="AG8056" s="41"/>
      <c r="AH8056" s="41" t="s">
        <v>8024</v>
      </c>
      <c r="AI8056" s="80" t="s">
        <v>6</v>
      </c>
      <c r="AJ8056" s="41"/>
      <c r="AK8056" s="3"/>
      <c r="AL8056" s="85"/>
      <c r="AM8056" s="151" t="s">
        <v>19998</v>
      </c>
      <c r="AN8056" s="15"/>
      <c r="AO8056" s="166"/>
      <c r="AP8056" s="5">
        <f t="shared" si="126"/>
        <v>0</v>
      </c>
      <c r="AQ8056" s="16"/>
      <c r="AR8056" s="205">
        <v>1</v>
      </c>
      <c r="AS8056" s="16"/>
      <c r="AT8056" s="16"/>
      <c r="AU8056" s="16"/>
      <c r="AV8056" s="16"/>
      <c r="AW8056" s="16"/>
      <c r="AX8056" s="16"/>
    </row>
    <row r="8057" spans="1:50" customFormat="1" ht="15" hidden="1" customHeight="1" x14ac:dyDescent="0.2">
      <c r="A8057" s="7" t="s">
        <v>11795</v>
      </c>
      <c r="B8057" s="3" t="s">
        <v>11796</v>
      </c>
      <c r="C8057" s="85" t="s">
        <v>7939</v>
      </c>
      <c r="D8057" s="85" t="s">
        <v>13090</v>
      </c>
      <c r="E8057" s="202" t="s">
        <v>154</v>
      </c>
      <c r="F8057" s="85" t="s">
        <v>55</v>
      </c>
      <c r="G8057" s="85" t="s">
        <v>57</v>
      </c>
      <c r="H8057" s="85" t="s">
        <v>20690</v>
      </c>
      <c r="I8057" s="3" t="s">
        <v>8065</v>
      </c>
      <c r="J8057" s="85" t="s">
        <v>124</v>
      </c>
      <c r="K8057" s="7" t="s">
        <v>5889</v>
      </c>
      <c r="L8057" s="3"/>
      <c r="M8057" s="3"/>
      <c r="N8057" s="41" t="s">
        <v>8034</v>
      </c>
      <c r="O8057" s="87">
        <v>287954</v>
      </c>
      <c r="P8057" s="87">
        <v>225003</v>
      </c>
      <c r="Q8057" s="87">
        <v>62951</v>
      </c>
      <c r="R8057" s="87">
        <v>0</v>
      </c>
      <c r="S8057" s="87"/>
      <c r="T8057" s="87"/>
      <c r="U8057" s="85">
        <v>2007</v>
      </c>
      <c r="V8057" s="179"/>
      <c r="W8057" s="7"/>
      <c r="X8057" s="3"/>
      <c r="Y8057" s="3"/>
      <c r="Z8057" s="146">
        <v>172176</v>
      </c>
      <c r="AA8057" s="11"/>
      <c r="AB8057" s="123" t="s">
        <v>7939</v>
      </c>
      <c r="AC8057" s="124"/>
      <c r="AD8057" s="41"/>
      <c r="AE8057" s="41"/>
      <c r="AF8057" s="191">
        <v>43927</v>
      </c>
      <c r="AG8057" s="41"/>
      <c r="AH8057" s="41" t="s">
        <v>8024</v>
      </c>
      <c r="AI8057" s="80" t="s">
        <v>6</v>
      </c>
      <c r="AJ8057" s="41"/>
      <c r="AK8057" s="3"/>
      <c r="AL8057" s="85"/>
      <c r="AM8057" s="151" t="s">
        <v>19998</v>
      </c>
      <c r="AN8057" s="15"/>
      <c r="AO8057" s="166"/>
      <c r="AP8057" s="5">
        <f t="shared" si="126"/>
        <v>0</v>
      </c>
      <c r="AQ8057" s="16"/>
      <c r="AR8057" s="205">
        <v>1</v>
      </c>
      <c r="AS8057" s="16"/>
      <c r="AT8057" s="16"/>
      <c r="AU8057" s="16"/>
      <c r="AV8057" s="16"/>
      <c r="AW8057" s="16"/>
      <c r="AX8057" s="16"/>
    </row>
    <row r="8058" spans="1:50" customFormat="1" ht="15" hidden="1" customHeight="1" x14ac:dyDescent="0.2">
      <c r="A8058" s="7" t="s">
        <v>11797</v>
      </c>
      <c r="B8058" s="3" t="s">
        <v>11798</v>
      </c>
      <c r="C8058" s="85" t="s">
        <v>7939</v>
      </c>
      <c r="D8058" s="85" t="s">
        <v>13090</v>
      </c>
      <c r="E8058" s="202" t="s">
        <v>154</v>
      </c>
      <c r="F8058" s="85" t="s">
        <v>55</v>
      </c>
      <c r="G8058" s="85" t="s">
        <v>63</v>
      </c>
      <c r="H8058" s="85" t="s">
        <v>20690</v>
      </c>
      <c r="I8058" s="3" t="s">
        <v>4564</v>
      </c>
      <c r="J8058" s="85" t="s">
        <v>4435</v>
      </c>
      <c r="K8058" s="7" t="s">
        <v>3838</v>
      </c>
      <c r="L8058" s="3"/>
      <c r="M8058" s="3"/>
      <c r="N8058" s="41" t="s">
        <v>11799</v>
      </c>
      <c r="O8058" s="87">
        <v>34473</v>
      </c>
      <c r="P8058" s="87">
        <v>34473</v>
      </c>
      <c r="Q8058" s="87">
        <v>0</v>
      </c>
      <c r="R8058" s="87">
        <v>0</v>
      </c>
      <c r="S8058" s="87"/>
      <c r="T8058" s="87"/>
      <c r="U8058" s="85">
        <v>2008</v>
      </c>
      <c r="V8058" s="179"/>
      <c r="W8058" s="7"/>
      <c r="X8058" s="3"/>
      <c r="Y8058" s="3"/>
      <c r="Z8058" s="211">
        <v>31220</v>
      </c>
      <c r="AA8058" s="11"/>
      <c r="AB8058" s="123" t="s">
        <v>7939</v>
      </c>
      <c r="AC8058" s="124"/>
      <c r="AD8058" s="41"/>
      <c r="AE8058" s="41"/>
      <c r="AF8058" s="191">
        <v>43927</v>
      </c>
      <c r="AG8058" s="41"/>
      <c r="AH8058" s="41" t="s">
        <v>8024</v>
      </c>
      <c r="AI8058" s="80" t="s">
        <v>6</v>
      </c>
      <c r="AJ8058" s="41"/>
      <c r="AK8058" s="3"/>
      <c r="AL8058" s="85"/>
      <c r="AM8058" s="151" t="s">
        <v>19998</v>
      </c>
      <c r="AN8058" s="15"/>
      <c r="AO8058" s="166"/>
      <c r="AP8058" s="5">
        <f t="shared" si="126"/>
        <v>0</v>
      </c>
      <c r="AQ8058" s="16"/>
      <c r="AR8058" s="205">
        <v>1</v>
      </c>
      <c r="AS8058" s="16"/>
      <c r="AT8058" s="16"/>
      <c r="AU8058" s="16"/>
      <c r="AV8058" s="16"/>
      <c r="AW8058" s="16"/>
      <c r="AX8058" s="16"/>
    </row>
    <row r="8059" spans="1:50" customFormat="1" ht="15" hidden="1" customHeight="1" x14ac:dyDescent="0.2">
      <c r="A8059" s="7" t="s">
        <v>11800</v>
      </c>
      <c r="B8059" s="3" t="s">
        <v>11801</v>
      </c>
      <c r="C8059" s="85" t="s">
        <v>7939</v>
      </c>
      <c r="D8059" s="85" t="s">
        <v>13090</v>
      </c>
      <c r="E8059" s="202" t="s">
        <v>154</v>
      </c>
      <c r="F8059" s="85" t="s">
        <v>55</v>
      </c>
      <c r="G8059" s="85" t="s">
        <v>63</v>
      </c>
      <c r="H8059" s="85" t="s">
        <v>20690</v>
      </c>
      <c r="I8059" s="3" t="s">
        <v>4564</v>
      </c>
      <c r="J8059" s="85" t="s">
        <v>4400</v>
      </c>
      <c r="K8059" s="7" t="s">
        <v>4422</v>
      </c>
      <c r="L8059" s="3"/>
      <c r="M8059" s="3"/>
      <c r="N8059" s="41" t="s">
        <v>11794</v>
      </c>
      <c r="O8059" s="87">
        <v>328723</v>
      </c>
      <c r="P8059" s="87">
        <v>64301</v>
      </c>
      <c r="Q8059" s="87">
        <v>264422</v>
      </c>
      <c r="R8059" s="87">
        <v>0</v>
      </c>
      <c r="S8059" s="87"/>
      <c r="T8059" s="87"/>
      <c r="U8059" s="85">
        <v>2009</v>
      </c>
      <c r="V8059" s="179"/>
      <c r="W8059" s="7"/>
      <c r="X8059" s="3"/>
      <c r="Y8059" s="3"/>
      <c r="Z8059" s="146">
        <v>124076</v>
      </c>
      <c r="AA8059" s="11"/>
      <c r="AB8059" s="123" t="s">
        <v>7939</v>
      </c>
      <c r="AC8059" s="124"/>
      <c r="AD8059" s="41"/>
      <c r="AE8059" s="41"/>
      <c r="AF8059" s="191">
        <v>43927</v>
      </c>
      <c r="AG8059" s="41"/>
      <c r="AH8059" s="41" t="s">
        <v>8024</v>
      </c>
      <c r="AI8059" s="80" t="s">
        <v>6</v>
      </c>
      <c r="AJ8059" s="41"/>
      <c r="AK8059" s="3"/>
      <c r="AL8059" s="85"/>
      <c r="AM8059" s="151" t="s">
        <v>19998</v>
      </c>
      <c r="AN8059" s="15"/>
      <c r="AO8059" s="166"/>
      <c r="AP8059" s="5">
        <f t="shared" si="126"/>
        <v>0</v>
      </c>
      <c r="AQ8059" s="16"/>
      <c r="AR8059" s="205">
        <v>1</v>
      </c>
      <c r="AS8059" s="16"/>
      <c r="AT8059" s="16"/>
      <c r="AU8059" s="16"/>
      <c r="AV8059" s="16"/>
      <c r="AW8059" s="16"/>
      <c r="AX8059" s="16"/>
    </row>
    <row r="8060" spans="1:50" customFormat="1" ht="15" hidden="1" customHeight="1" x14ac:dyDescent="0.2">
      <c r="A8060" s="7" t="s">
        <v>11802</v>
      </c>
      <c r="B8060" s="3" t="s">
        <v>11803</v>
      </c>
      <c r="C8060" s="85" t="s">
        <v>7939</v>
      </c>
      <c r="D8060" s="85" t="s">
        <v>13090</v>
      </c>
      <c r="E8060" s="202" t="s">
        <v>154</v>
      </c>
      <c r="F8060" s="85" t="s">
        <v>55</v>
      </c>
      <c r="G8060" s="85" t="s">
        <v>63</v>
      </c>
      <c r="H8060" s="85" t="s">
        <v>20690</v>
      </c>
      <c r="I8060" s="3" t="s">
        <v>4564</v>
      </c>
      <c r="J8060" s="85" t="s">
        <v>4400</v>
      </c>
      <c r="K8060" s="7" t="s">
        <v>4422</v>
      </c>
      <c r="L8060" s="3"/>
      <c r="M8060" s="3"/>
      <c r="N8060" s="41" t="s">
        <v>11794</v>
      </c>
      <c r="O8060" s="87">
        <v>571213</v>
      </c>
      <c r="P8060" s="87">
        <v>428482</v>
      </c>
      <c r="Q8060" s="87">
        <v>142731</v>
      </c>
      <c r="R8060" s="87">
        <v>0</v>
      </c>
      <c r="S8060" s="87"/>
      <c r="T8060" s="87"/>
      <c r="U8060" s="85">
        <v>2009</v>
      </c>
      <c r="V8060" s="179"/>
      <c r="W8060" s="7"/>
      <c r="X8060" s="3"/>
      <c r="Y8060" s="3"/>
      <c r="Z8060" s="146">
        <v>115144</v>
      </c>
      <c r="AA8060" s="11"/>
      <c r="AB8060" s="123" t="s">
        <v>7939</v>
      </c>
      <c r="AC8060" s="124"/>
      <c r="AD8060" s="41"/>
      <c r="AE8060" s="41"/>
      <c r="AF8060" s="191">
        <v>43927</v>
      </c>
      <c r="AG8060" s="41"/>
      <c r="AH8060" s="41" t="s">
        <v>8024</v>
      </c>
      <c r="AI8060" s="80" t="s">
        <v>6</v>
      </c>
      <c r="AJ8060" s="41"/>
      <c r="AK8060" s="3"/>
      <c r="AL8060" s="85"/>
      <c r="AM8060" s="151" t="s">
        <v>19998</v>
      </c>
      <c r="AN8060" s="15"/>
      <c r="AO8060" s="166"/>
      <c r="AP8060" s="5">
        <f t="shared" si="126"/>
        <v>0</v>
      </c>
      <c r="AQ8060" s="16"/>
      <c r="AR8060" s="205">
        <v>1</v>
      </c>
      <c r="AS8060" s="16"/>
      <c r="AT8060" s="16"/>
      <c r="AU8060" s="16"/>
      <c r="AV8060" s="16"/>
      <c r="AW8060" s="16"/>
      <c r="AX8060" s="16"/>
    </row>
    <row r="8061" spans="1:50" customFormat="1" ht="15" hidden="1" customHeight="1" x14ac:dyDescent="0.2">
      <c r="A8061" s="7" t="s">
        <v>11804</v>
      </c>
      <c r="B8061" s="3" t="s">
        <v>13204</v>
      </c>
      <c r="C8061" s="85" t="s">
        <v>7939</v>
      </c>
      <c r="D8061" s="85" t="s">
        <v>13090</v>
      </c>
      <c r="E8061" s="202" t="s">
        <v>154</v>
      </c>
      <c r="F8061" s="85" t="s">
        <v>55</v>
      </c>
      <c r="G8061" s="85" t="s">
        <v>63</v>
      </c>
      <c r="H8061" s="85" t="s">
        <v>20690</v>
      </c>
      <c r="I8061" s="3" t="s">
        <v>7970</v>
      </c>
      <c r="J8061" s="85" t="s">
        <v>4435</v>
      </c>
      <c r="K8061" s="7" t="s">
        <v>3838</v>
      </c>
      <c r="L8061" s="3"/>
      <c r="M8061" s="3"/>
      <c r="N8061" s="41" t="s">
        <v>11799</v>
      </c>
      <c r="O8061" s="87">
        <v>21740</v>
      </c>
      <c r="P8061" s="87">
        <v>21740</v>
      </c>
      <c r="Q8061" s="87">
        <v>0</v>
      </c>
      <c r="R8061" s="87">
        <v>0</v>
      </c>
      <c r="S8061" s="87"/>
      <c r="T8061" s="87"/>
      <c r="U8061" s="85">
        <v>2009</v>
      </c>
      <c r="V8061" s="179"/>
      <c r="W8061" s="7"/>
      <c r="X8061" s="3"/>
      <c r="Y8061" s="3"/>
      <c r="Z8061" s="211">
        <v>19785</v>
      </c>
      <c r="AA8061" s="11"/>
      <c r="AB8061" s="123" t="s">
        <v>7939</v>
      </c>
      <c r="AC8061" s="124"/>
      <c r="AD8061" s="41"/>
      <c r="AE8061" s="41"/>
      <c r="AF8061" s="191">
        <v>43927</v>
      </c>
      <c r="AG8061" s="41"/>
      <c r="AH8061" s="41" t="s">
        <v>8024</v>
      </c>
      <c r="AI8061" s="80" t="s">
        <v>6</v>
      </c>
      <c r="AJ8061" s="41"/>
      <c r="AK8061" s="3"/>
      <c r="AL8061" s="85"/>
      <c r="AM8061" s="151" t="s">
        <v>19998</v>
      </c>
      <c r="AN8061" s="15"/>
      <c r="AO8061" s="166"/>
      <c r="AP8061" s="5">
        <f t="shared" si="126"/>
        <v>0</v>
      </c>
      <c r="AQ8061" s="16"/>
      <c r="AR8061" s="205">
        <v>1</v>
      </c>
      <c r="AS8061" s="16"/>
      <c r="AT8061" s="16"/>
      <c r="AU8061" s="16"/>
      <c r="AV8061" s="16"/>
      <c r="AW8061" s="16"/>
      <c r="AX8061" s="16"/>
    </row>
    <row r="8062" spans="1:50" customFormat="1" ht="15" hidden="1" customHeight="1" x14ac:dyDescent="0.2">
      <c r="A8062" s="7" t="s">
        <v>11805</v>
      </c>
      <c r="B8062" s="3" t="s">
        <v>16093</v>
      </c>
      <c r="C8062" s="85" t="s">
        <v>7939</v>
      </c>
      <c r="D8062" s="85" t="s">
        <v>13090</v>
      </c>
      <c r="E8062" s="202" t="s">
        <v>154</v>
      </c>
      <c r="F8062" s="85" t="s">
        <v>55</v>
      </c>
      <c r="G8062" s="85" t="s">
        <v>63</v>
      </c>
      <c r="H8062" s="85" t="s">
        <v>20690</v>
      </c>
      <c r="I8062" s="3" t="s">
        <v>4564</v>
      </c>
      <c r="J8062" s="85" t="s">
        <v>4400</v>
      </c>
      <c r="K8062" s="7" t="s">
        <v>4422</v>
      </c>
      <c r="L8062" s="3"/>
      <c r="M8062" s="3"/>
      <c r="N8062" s="41" t="s">
        <v>11330</v>
      </c>
      <c r="O8062" s="87">
        <v>498631</v>
      </c>
      <c r="P8062" s="87">
        <v>182940</v>
      </c>
      <c r="Q8062" s="87">
        <v>315691</v>
      </c>
      <c r="R8062" s="87">
        <v>0</v>
      </c>
      <c r="S8062" s="87"/>
      <c r="T8062" s="87"/>
      <c r="U8062" s="85">
        <v>2009</v>
      </c>
      <c r="V8062" s="179"/>
      <c r="W8062" s="7"/>
      <c r="X8062" s="3"/>
      <c r="Y8062" s="3"/>
      <c r="Z8062" s="146">
        <v>87176</v>
      </c>
      <c r="AA8062" s="11"/>
      <c r="AB8062" s="123" t="s">
        <v>7939</v>
      </c>
      <c r="AC8062" s="124"/>
      <c r="AD8062" s="41"/>
      <c r="AE8062" s="41"/>
      <c r="AF8062" s="191">
        <v>43927</v>
      </c>
      <c r="AG8062" s="41"/>
      <c r="AH8062" s="41" t="s">
        <v>8024</v>
      </c>
      <c r="AI8062" s="80" t="s">
        <v>6</v>
      </c>
      <c r="AJ8062" s="41"/>
      <c r="AK8062" s="3"/>
      <c r="AL8062" s="85"/>
      <c r="AM8062" s="151" t="s">
        <v>19998</v>
      </c>
      <c r="AN8062" s="15"/>
      <c r="AO8062" s="166"/>
      <c r="AP8062" s="5">
        <f t="shared" si="126"/>
        <v>0</v>
      </c>
      <c r="AQ8062" s="16"/>
      <c r="AR8062" s="205">
        <v>1</v>
      </c>
      <c r="AS8062" s="16"/>
      <c r="AT8062" s="16"/>
      <c r="AU8062" s="16"/>
      <c r="AV8062" s="16"/>
      <c r="AW8062" s="16"/>
      <c r="AX8062" s="16"/>
    </row>
    <row r="8063" spans="1:50" customFormat="1" ht="15" hidden="1" customHeight="1" x14ac:dyDescent="0.2">
      <c r="A8063" s="7" t="s">
        <v>11806</v>
      </c>
      <c r="B8063" s="3" t="s">
        <v>11807</v>
      </c>
      <c r="C8063" s="85" t="s">
        <v>7939</v>
      </c>
      <c r="D8063" s="85" t="s">
        <v>13090</v>
      </c>
      <c r="E8063" s="202" t="s">
        <v>154</v>
      </c>
      <c r="F8063" s="85" t="s">
        <v>55</v>
      </c>
      <c r="G8063" s="85" t="s">
        <v>63</v>
      </c>
      <c r="H8063" s="85" t="s">
        <v>20690</v>
      </c>
      <c r="I8063" s="3" t="s">
        <v>4564</v>
      </c>
      <c r="J8063" s="85" t="s">
        <v>4435</v>
      </c>
      <c r="K8063" s="7" t="s">
        <v>3838</v>
      </c>
      <c r="L8063" s="3"/>
      <c r="M8063" s="3"/>
      <c r="N8063" s="41" t="s">
        <v>11799</v>
      </c>
      <c r="O8063" s="87">
        <v>86436</v>
      </c>
      <c r="P8063" s="87">
        <v>86436</v>
      </c>
      <c r="Q8063" s="87">
        <v>0</v>
      </c>
      <c r="R8063" s="87">
        <v>0</v>
      </c>
      <c r="S8063" s="87"/>
      <c r="T8063" s="87"/>
      <c r="U8063" s="85">
        <v>2006</v>
      </c>
      <c r="V8063" s="179"/>
      <c r="W8063" s="7"/>
      <c r="X8063" s="3"/>
      <c r="Y8063" s="3"/>
      <c r="Z8063" s="211">
        <v>39690</v>
      </c>
      <c r="AA8063" s="11"/>
      <c r="AB8063" s="123" t="s">
        <v>7939</v>
      </c>
      <c r="AC8063" s="124"/>
      <c r="AD8063" s="41"/>
      <c r="AE8063" s="41"/>
      <c r="AF8063" s="191">
        <v>43927</v>
      </c>
      <c r="AG8063" s="41"/>
      <c r="AH8063" s="41" t="s">
        <v>8024</v>
      </c>
      <c r="AI8063" s="80" t="s">
        <v>6</v>
      </c>
      <c r="AJ8063" s="41"/>
      <c r="AK8063" s="3"/>
      <c r="AL8063" s="85"/>
      <c r="AM8063" s="151" t="s">
        <v>19998</v>
      </c>
      <c r="AN8063" s="15"/>
      <c r="AO8063" s="166"/>
      <c r="AP8063" s="5">
        <f t="shared" si="126"/>
        <v>0</v>
      </c>
      <c r="AQ8063" s="16"/>
      <c r="AR8063" s="205">
        <v>1</v>
      </c>
      <c r="AS8063" s="16"/>
      <c r="AT8063" s="16"/>
      <c r="AU8063" s="16"/>
      <c r="AV8063" s="16"/>
      <c r="AW8063" s="16"/>
      <c r="AX8063" s="16"/>
    </row>
    <row r="8064" spans="1:50" customFormat="1" ht="15" hidden="1" customHeight="1" x14ac:dyDescent="0.2">
      <c r="A8064" s="7" t="s">
        <v>11808</v>
      </c>
      <c r="B8064" s="3" t="s">
        <v>16878</v>
      </c>
      <c r="C8064" s="85" t="s">
        <v>7939</v>
      </c>
      <c r="D8064" s="85" t="s">
        <v>13090</v>
      </c>
      <c r="E8064" s="202" t="s">
        <v>154</v>
      </c>
      <c r="F8064" s="85" t="s">
        <v>55</v>
      </c>
      <c r="G8064" s="85" t="s">
        <v>63</v>
      </c>
      <c r="H8064" s="85" t="s">
        <v>20690</v>
      </c>
      <c r="I8064" s="3" t="s">
        <v>4564</v>
      </c>
      <c r="J8064" s="85" t="s">
        <v>4400</v>
      </c>
      <c r="K8064" s="7" t="s">
        <v>4422</v>
      </c>
      <c r="L8064" s="3"/>
      <c r="M8064" s="3"/>
      <c r="N8064" s="41" t="s">
        <v>11330</v>
      </c>
      <c r="O8064" s="87">
        <v>581434</v>
      </c>
      <c r="P8064" s="87">
        <v>128377</v>
      </c>
      <c r="Q8064" s="87">
        <v>453057</v>
      </c>
      <c r="R8064" s="87">
        <v>0</v>
      </c>
      <c r="S8064" s="87"/>
      <c r="T8064" s="87"/>
      <c r="U8064" s="85">
        <v>2009</v>
      </c>
      <c r="V8064" s="179"/>
      <c r="W8064" s="7"/>
      <c r="X8064" s="3"/>
      <c r="Y8064" s="3"/>
      <c r="Z8064" s="146">
        <v>94250</v>
      </c>
      <c r="AA8064" s="11"/>
      <c r="AB8064" s="123" t="s">
        <v>7939</v>
      </c>
      <c r="AC8064" s="124"/>
      <c r="AD8064" s="41"/>
      <c r="AE8064" s="41"/>
      <c r="AF8064" s="191">
        <v>43927</v>
      </c>
      <c r="AG8064" s="41"/>
      <c r="AH8064" s="41" t="s">
        <v>8024</v>
      </c>
      <c r="AI8064" s="80" t="s">
        <v>6</v>
      </c>
      <c r="AJ8064" s="41"/>
      <c r="AK8064" s="3"/>
      <c r="AL8064" s="85"/>
      <c r="AM8064" s="151" t="s">
        <v>19998</v>
      </c>
      <c r="AN8064" s="15"/>
      <c r="AO8064" s="166"/>
      <c r="AP8064" s="5">
        <f t="shared" si="126"/>
        <v>0</v>
      </c>
      <c r="AQ8064" s="16"/>
      <c r="AR8064" s="205">
        <v>1</v>
      </c>
      <c r="AS8064" s="16"/>
      <c r="AT8064" s="16"/>
      <c r="AU8064" s="16"/>
      <c r="AV8064" s="16"/>
      <c r="AW8064" s="16"/>
      <c r="AX8064" s="16"/>
    </row>
    <row r="8065" spans="1:50" customFormat="1" ht="15" hidden="1" customHeight="1" x14ac:dyDescent="0.2">
      <c r="A8065" s="7" t="s">
        <v>11809</v>
      </c>
      <c r="B8065" s="3" t="s">
        <v>11810</v>
      </c>
      <c r="C8065" s="85" t="s">
        <v>7939</v>
      </c>
      <c r="D8065" s="85" t="s">
        <v>13090</v>
      </c>
      <c r="E8065" s="202" t="s">
        <v>154</v>
      </c>
      <c r="F8065" s="85" t="s">
        <v>55</v>
      </c>
      <c r="G8065" s="85" t="s">
        <v>15355</v>
      </c>
      <c r="H8065" s="85" t="s">
        <v>20690</v>
      </c>
      <c r="I8065" s="3" t="s">
        <v>7970</v>
      </c>
      <c r="J8065" s="85" t="s">
        <v>4435</v>
      </c>
      <c r="K8065" s="7" t="s">
        <v>3838</v>
      </c>
      <c r="L8065" s="3"/>
      <c r="M8065" s="3"/>
      <c r="N8065" s="41" t="s">
        <v>11811</v>
      </c>
      <c r="O8065" s="87">
        <v>0</v>
      </c>
      <c r="P8065" s="87">
        <v>0</v>
      </c>
      <c r="Q8065" s="87">
        <v>0</v>
      </c>
      <c r="R8065" s="87">
        <v>0</v>
      </c>
      <c r="S8065" s="87"/>
      <c r="T8065" s="87"/>
      <c r="U8065" s="85" t="s">
        <v>112</v>
      </c>
      <c r="V8065" s="179"/>
      <c r="W8065" s="7"/>
      <c r="X8065" s="3"/>
      <c r="Y8065" s="3"/>
      <c r="Z8065" s="211">
        <v>33339</v>
      </c>
      <c r="AA8065" s="11"/>
      <c r="AB8065" s="123" t="s">
        <v>7939</v>
      </c>
      <c r="AC8065" s="124"/>
      <c r="AD8065" s="41"/>
      <c r="AE8065" s="41"/>
      <c r="AF8065" s="191">
        <v>40526</v>
      </c>
      <c r="AG8065" s="41"/>
      <c r="AH8065" s="41" t="s">
        <v>8024</v>
      </c>
      <c r="AI8065" s="80" t="s">
        <v>6</v>
      </c>
      <c r="AJ8065" s="41"/>
      <c r="AK8065" s="3"/>
      <c r="AL8065" s="85"/>
      <c r="AM8065" s="151" t="s">
        <v>19998</v>
      </c>
      <c r="AN8065" s="15"/>
      <c r="AO8065" s="166"/>
      <c r="AP8065" s="5">
        <f t="shared" si="126"/>
        <v>0</v>
      </c>
      <c r="AQ8065" s="16"/>
      <c r="AR8065" s="205">
        <v>1</v>
      </c>
      <c r="AS8065" s="16"/>
      <c r="AT8065" s="16"/>
      <c r="AU8065" s="16"/>
      <c r="AV8065" s="16"/>
      <c r="AW8065" s="16"/>
      <c r="AX8065" s="16"/>
    </row>
    <row r="8066" spans="1:50" customFormat="1" ht="15" hidden="1" customHeight="1" x14ac:dyDescent="0.2">
      <c r="A8066" s="7" t="s">
        <v>11812</v>
      </c>
      <c r="B8066" s="3" t="s">
        <v>11813</v>
      </c>
      <c r="C8066" s="85" t="s">
        <v>7939</v>
      </c>
      <c r="D8066" s="85" t="s">
        <v>13090</v>
      </c>
      <c r="E8066" s="202" t="s">
        <v>154</v>
      </c>
      <c r="F8066" s="85" t="s">
        <v>55</v>
      </c>
      <c r="G8066" s="85" t="s">
        <v>15355</v>
      </c>
      <c r="H8066" s="85" t="s">
        <v>20690</v>
      </c>
      <c r="I8066" s="3" t="s">
        <v>7653</v>
      </c>
      <c r="J8066" s="85" t="s">
        <v>124</v>
      </c>
      <c r="K8066" s="7" t="s">
        <v>125</v>
      </c>
      <c r="L8066" s="3"/>
      <c r="M8066" s="3"/>
      <c r="N8066" s="41" t="s">
        <v>20911</v>
      </c>
      <c r="O8066" s="87">
        <v>31713</v>
      </c>
      <c r="P8066" s="87">
        <v>23370</v>
      </c>
      <c r="Q8066" s="87">
        <v>8343</v>
      </c>
      <c r="R8066" s="87">
        <v>0</v>
      </c>
      <c r="S8066" s="87"/>
      <c r="T8066" s="87"/>
      <c r="U8066" s="85">
        <v>2007</v>
      </c>
      <c r="V8066" s="179"/>
      <c r="W8066" s="7"/>
      <c r="X8066" s="3"/>
      <c r="Y8066" s="3"/>
      <c r="Z8066" s="146">
        <v>9144</v>
      </c>
      <c r="AA8066" s="11"/>
      <c r="AB8066" s="123" t="s">
        <v>7939</v>
      </c>
      <c r="AC8066" s="124"/>
      <c r="AD8066" s="41"/>
      <c r="AE8066" s="41"/>
      <c r="AF8066" s="191">
        <v>43927</v>
      </c>
      <c r="AG8066" s="41"/>
      <c r="AH8066" s="41" t="s">
        <v>8024</v>
      </c>
      <c r="AI8066" s="80" t="s">
        <v>6</v>
      </c>
      <c r="AJ8066" s="41"/>
      <c r="AK8066" s="3"/>
      <c r="AL8066" s="85"/>
      <c r="AM8066" s="151" t="s">
        <v>19998</v>
      </c>
      <c r="AN8066" s="15"/>
      <c r="AO8066" s="166"/>
      <c r="AP8066" s="5">
        <f t="shared" si="126"/>
        <v>0</v>
      </c>
      <c r="AQ8066" s="16"/>
      <c r="AR8066" s="205">
        <v>1</v>
      </c>
      <c r="AS8066" s="16"/>
      <c r="AT8066" s="16"/>
      <c r="AU8066" s="16"/>
      <c r="AV8066" s="16"/>
      <c r="AW8066" s="16"/>
      <c r="AX8066" s="16"/>
    </row>
    <row r="8067" spans="1:50" customFormat="1" ht="15" hidden="1" customHeight="1" x14ac:dyDescent="0.2">
      <c r="A8067" s="7" t="s">
        <v>11814</v>
      </c>
      <c r="B8067" s="3" t="s">
        <v>11815</v>
      </c>
      <c r="C8067" s="85" t="s">
        <v>7939</v>
      </c>
      <c r="D8067" s="85" t="s">
        <v>13090</v>
      </c>
      <c r="E8067" s="202" t="s">
        <v>154</v>
      </c>
      <c r="F8067" s="85" t="s">
        <v>55</v>
      </c>
      <c r="G8067" s="85" t="s">
        <v>15355</v>
      </c>
      <c r="H8067" s="85" t="s">
        <v>20690</v>
      </c>
      <c r="I8067" s="3" t="s">
        <v>7579</v>
      </c>
      <c r="J8067" s="85" t="s">
        <v>4435</v>
      </c>
      <c r="K8067" s="7" t="s">
        <v>3838</v>
      </c>
      <c r="L8067" s="3"/>
      <c r="M8067" s="3"/>
      <c r="N8067" s="41" t="s">
        <v>11816</v>
      </c>
      <c r="O8067" s="87">
        <v>0</v>
      </c>
      <c r="P8067" s="87">
        <v>0</v>
      </c>
      <c r="Q8067" s="87">
        <v>0</v>
      </c>
      <c r="R8067" s="87">
        <v>0</v>
      </c>
      <c r="S8067" s="87"/>
      <c r="T8067" s="87"/>
      <c r="U8067" s="85" t="s">
        <v>112</v>
      </c>
      <c r="V8067" s="179"/>
      <c r="W8067" s="7"/>
      <c r="X8067" s="3"/>
      <c r="Y8067" s="3"/>
      <c r="Z8067" s="211">
        <v>20000</v>
      </c>
      <c r="AA8067" s="11"/>
      <c r="AB8067" s="123" t="s">
        <v>7939</v>
      </c>
      <c r="AC8067" s="124"/>
      <c r="AD8067" s="41"/>
      <c r="AE8067" s="41"/>
      <c r="AF8067" s="191">
        <v>40483</v>
      </c>
      <c r="AG8067" s="41"/>
      <c r="AH8067" s="41" t="s">
        <v>8024</v>
      </c>
      <c r="AI8067" s="80" t="s">
        <v>6</v>
      </c>
      <c r="AJ8067" s="41"/>
      <c r="AK8067" s="3"/>
      <c r="AL8067" s="85"/>
      <c r="AM8067" s="151" t="s">
        <v>19998</v>
      </c>
      <c r="AN8067" s="15"/>
      <c r="AO8067" s="166"/>
      <c r="AP8067" s="5">
        <f t="shared" si="126"/>
        <v>0</v>
      </c>
      <c r="AQ8067" s="16"/>
      <c r="AR8067" s="205">
        <v>1</v>
      </c>
      <c r="AS8067" s="16"/>
      <c r="AT8067" s="16"/>
      <c r="AU8067" s="16"/>
      <c r="AV8067" s="16"/>
      <c r="AW8067" s="16"/>
      <c r="AX8067" s="16"/>
    </row>
    <row r="8068" spans="1:50" customFormat="1" ht="15" hidden="1" customHeight="1" x14ac:dyDescent="0.2">
      <c r="A8068" s="7" t="s">
        <v>11817</v>
      </c>
      <c r="B8068" s="3" t="s">
        <v>11818</v>
      </c>
      <c r="C8068" s="85" t="s">
        <v>7939</v>
      </c>
      <c r="D8068" s="85" t="s">
        <v>13090</v>
      </c>
      <c r="E8068" s="202" t="s">
        <v>154</v>
      </c>
      <c r="F8068" s="85" t="s">
        <v>55</v>
      </c>
      <c r="G8068" s="85" t="s">
        <v>63</v>
      </c>
      <c r="H8068" s="85" t="s">
        <v>20690</v>
      </c>
      <c r="I8068" s="3" t="s">
        <v>7970</v>
      </c>
      <c r="J8068" s="85" t="s">
        <v>4435</v>
      </c>
      <c r="K8068" s="7" t="s">
        <v>3838</v>
      </c>
      <c r="L8068" s="3"/>
      <c r="M8068" s="3"/>
      <c r="N8068" s="41" t="s">
        <v>11819</v>
      </c>
      <c r="O8068" s="87">
        <v>0</v>
      </c>
      <c r="P8068" s="87">
        <v>0</v>
      </c>
      <c r="Q8068" s="87">
        <v>0</v>
      </c>
      <c r="R8068" s="87">
        <v>0</v>
      </c>
      <c r="S8068" s="87"/>
      <c r="T8068" s="87"/>
      <c r="U8068" s="85" t="s">
        <v>112</v>
      </c>
      <c r="V8068" s="179"/>
      <c r="W8068" s="7"/>
      <c r="X8068" s="3"/>
      <c r="Y8068" s="3"/>
      <c r="Z8068" s="211">
        <v>22675</v>
      </c>
      <c r="AA8068" s="11"/>
      <c r="AB8068" s="123" t="s">
        <v>7939</v>
      </c>
      <c r="AC8068" s="124"/>
      <c r="AD8068" s="41"/>
      <c r="AE8068" s="41"/>
      <c r="AF8068" s="191">
        <v>40529</v>
      </c>
      <c r="AG8068" s="41"/>
      <c r="AH8068" s="41" t="s">
        <v>8024</v>
      </c>
      <c r="AI8068" s="80" t="s">
        <v>6</v>
      </c>
      <c r="AJ8068" s="41"/>
      <c r="AK8068" s="3"/>
      <c r="AL8068" s="85"/>
      <c r="AM8068" s="151" t="s">
        <v>19998</v>
      </c>
      <c r="AN8068" s="15"/>
      <c r="AO8068" s="166"/>
      <c r="AP8068" s="5">
        <f t="shared" si="126"/>
        <v>0</v>
      </c>
      <c r="AQ8068" s="16"/>
      <c r="AR8068" s="205">
        <v>1</v>
      </c>
      <c r="AS8068" s="16"/>
      <c r="AT8068" s="16"/>
      <c r="AU8068" s="16"/>
      <c r="AV8068" s="16"/>
      <c r="AW8068" s="16"/>
      <c r="AX8068" s="16"/>
    </row>
    <row r="8069" spans="1:50" customFormat="1" ht="15" hidden="1" customHeight="1" x14ac:dyDescent="0.2">
      <c r="A8069" s="7" t="s">
        <v>11820</v>
      </c>
      <c r="B8069" s="3" t="s">
        <v>11821</v>
      </c>
      <c r="C8069" s="85" t="s">
        <v>7939</v>
      </c>
      <c r="D8069" s="85" t="s">
        <v>13090</v>
      </c>
      <c r="E8069" s="202" t="s">
        <v>154</v>
      </c>
      <c r="F8069" s="85" t="s">
        <v>55</v>
      </c>
      <c r="G8069" s="85" t="s">
        <v>57</v>
      </c>
      <c r="H8069" s="85" t="s">
        <v>20690</v>
      </c>
      <c r="I8069" s="3" t="s">
        <v>7970</v>
      </c>
      <c r="J8069" s="85" t="s">
        <v>4400</v>
      </c>
      <c r="K8069" s="7" t="s">
        <v>4422</v>
      </c>
      <c r="L8069" s="3"/>
      <c r="M8069" s="3"/>
      <c r="N8069" s="41" t="s">
        <v>11822</v>
      </c>
      <c r="O8069" s="87">
        <v>48364</v>
      </c>
      <c r="P8069" s="87">
        <v>48364</v>
      </c>
      <c r="Q8069" s="87">
        <v>0</v>
      </c>
      <c r="R8069" s="87">
        <v>0</v>
      </c>
      <c r="S8069" s="87"/>
      <c r="T8069" s="87"/>
      <c r="U8069" s="85">
        <v>2008</v>
      </c>
      <c r="V8069" s="179"/>
      <c r="W8069" s="7"/>
      <c r="X8069" s="3"/>
      <c r="Y8069" s="3"/>
      <c r="Z8069" s="146">
        <v>39734</v>
      </c>
      <c r="AA8069" s="11"/>
      <c r="AB8069" s="123" t="s">
        <v>7939</v>
      </c>
      <c r="AC8069" s="124"/>
      <c r="AD8069" s="41"/>
      <c r="AE8069" s="41"/>
      <c r="AF8069" s="191">
        <v>40533</v>
      </c>
      <c r="AG8069" s="41"/>
      <c r="AH8069" s="41" t="s">
        <v>8024</v>
      </c>
      <c r="AI8069" s="80" t="s">
        <v>6</v>
      </c>
      <c r="AJ8069" s="41"/>
      <c r="AK8069" s="3"/>
      <c r="AL8069" s="85"/>
      <c r="AM8069" s="151" t="s">
        <v>19998</v>
      </c>
      <c r="AN8069" s="15"/>
      <c r="AO8069" s="166"/>
      <c r="AP8069" s="5">
        <f t="shared" si="126"/>
        <v>0</v>
      </c>
      <c r="AQ8069" s="16"/>
      <c r="AR8069" s="205">
        <v>1</v>
      </c>
      <c r="AS8069" s="16"/>
      <c r="AT8069" s="16"/>
      <c r="AU8069" s="16"/>
      <c r="AV8069" s="16"/>
      <c r="AW8069" s="16"/>
      <c r="AX8069" s="16"/>
    </row>
    <row r="8070" spans="1:50" customFormat="1" ht="15" hidden="1" customHeight="1" x14ac:dyDescent="0.2">
      <c r="A8070" s="7" t="s">
        <v>11823</v>
      </c>
      <c r="B8070" s="3" t="s">
        <v>11824</v>
      </c>
      <c r="C8070" s="85" t="s">
        <v>7939</v>
      </c>
      <c r="D8070" s="85" t="s">
        <v>13090</v>
      </c>
      <c r="E8070" s="202" t="s">
        <v>154</v>
      </c>
      <c r="F8070" s="85" t="s">
        <v>55</v>
      </c>
      <c r="G8070" s="85" t="s">
        <v>63</v>
      </c>
      <c r="H8070" s="85" t="s">
        <v>20690</v>
      </c>
      <c r="I8070" s="3" t="s">
        <v>4564</v>
      </c>
      <c r="J8070" s="85" t="s">
        <v>4406</v>
      </c>
      <c r="K8070" s="7" t="s">
        <v>4407</v>
      </c>
      <c r="L8070" s="3"/>
      <c r="M8070" s="3"/>
      <c r="N8070" s="41" t="s">
        <v>11825</v>
      </c>
      <c r="O8070" s="87">
        <v>363019</v>
      </c>
      <c r="P8070" s="87">
        <v>148598</v>
      </c>
      <c r="Q8070" s="87">
        <v>214421</v>
      </c>
      <c r="R8070" s="87">
        <v>0</v>
      </c>
      <c r="S8070" s="87"/>
      <c r="T8070" s="87"/>
      <c r="U8070" s="85">
        <v>2008</v>
      </c>
      <c r="V8070" s="179"/>
      <c r="W8070" s="7"/>
      <c r="X8070" s="3"/>
      <c r="Y8070" s="3"/>
      <c r="Z8070" s="146">
        <v>60000</v>
      </c>
      <c r="AA8070" s="11"/>
      <c r="AB8070" s="123" t="s">
        <v>7939</v>
      </c>
      <c r="AC8070" s="124"/>
      <c r="AD8070" s="41"/>
      <c r="AE8070" s="41"/>
      <c r="AF8070" s="191">
        <v>40485</v>
      </c>
      <c r="AG8070" s="41"/>
      <c r="AH8070" s="41" t="s">
        <v>8024</v>
      </c>
      <c r="AI8070" s="80" t="s">
        <v>6</v>
      </c>
      <c r="AJ8070" s="41"/>
      <c r="AK8070" s="3"/>
      <c r="AL8070" s="85"/>
      <c r="AM8070" s="151" t="s">
        <v>19998</v>
      </c>
      <c r="AN8070" s="15"/>
      <c r="AO8070" s="166"/>
      <c r="AP8070" s="5">
        <f t="shared" ref="AP8070:AP8133" si="127">SUBTOTAL(109,U8070)</f>
        <v>0</v>
      </c>
      <c r="AQ8070" s="16"/>
      <c r="AR8070" s="205">
        <v>1</v>
      </c>
      <c r="AS8070" s="16"/>
      <c r="AT8070" s="16"/>
      <c r="AU8070" s="16"/>
      <c r="AV8070" s="16"/>
      <c r="AW8070" s="16"/>
      <c r="AX8070" s="16"/>
    </row>
    <row r="8071" spans="1:50" customFormat="1" ht="15" hidden="1" customHeight="1" x14ac:dyDescent="0.2">
      <c r="A8071" s="7" t="s">
        <v>11826</v>
      </c>
      <c r="B8071" s="3" t="s">
        <v>11827</v>
      </c>
      <c r="C8071" s="85" t="s">
        <v>7939</v>
      </c>
      <c r="D8071" s="85" t="s">
        <v>13090</v>
      </c>
      <c r="E8071" s="202" t="s">
        <v>154</v>
      </c>
      <c r="F8071" s="85" t="s">
        <v>55</v>
      </c>
      <c r="G8071" s="85" t="s">
        <v>57</v>
      </c>
      <c r="H8071" s="85" t="s">
        <v>20690</v>
      </c>
      <c r="I8071" s="3" t="s">
        <v>4564</v>
      </c>
      <c r="J8071" s="85" t="s">
        <v>4406</v>
      </c>
      <c r="K8071" s="7" t="s">
        <v>4407</v>
      </c>
      <c r="L8071" s="3"/>
      <c r="M8071" s="3"/>
      <c r="N8071" s="41" t="s">
        <v>11828</v>
      </c>
      <c r="O8071" s="87">
        <v>0</v>
      </c>
      <c r="P8071" s="87">
        <v>0</v>
      </c>
      <c r="Q8071" s="87">
        <v>0</v>
      </c>
      <c r="R8071" s="87">
        <v>0</v>
      </c>
      <c r="S8071" s="87"/>
      <c r="T8071" s="87"/>
      <c r="U8071" s="85" t="s">
        <v>112</v>
      </c>
      <c r="V8071" s="179"/>
      <c r="W8071" s="7"/>
      <c r="X8071" s="3"/>
      <c r="Y8071" s="3"/>
      <c r="Z8071" s="146">
        <v>55000</v>
      </c>
      <c r="AA8071" s="11"/>
      <c r="AB8071" s="123" t="s">
        <v>7939</v>
      </c>
      <c r="AC8071" s="124"/>
      <c r="AD8071" s="41"/>
      <c r="AE8071" s="41"/>
      <c r="AF8071" s="191">
        <v>40536</v>
      </c>
      <c r="AG8071" s="41"/>
      <c r="AH8071" s="41" t="s">
        <v>8024</v>
      </c>
      <c r="AI8071" s="80" t="s">
        <v>6</v>
      </c>
      <c r="AJ8071" s="41"/>
      <c r="AK8071" s="3"/>
      <c r="AL8071" s="85"/>
      <c r="AM8071" s="151" t="s">
        <v>19998</v>
      </c>
      <c r="AN8071" s="15"/>
      <c r="AO8071" s="166"/>
      <c r="AP8071" s="5">
        <f t="shared" si="127"/>
        <v>0</v>
      </c>
      <c r="AQ8071" s="16"/>
      <c r="AR8071" s="205">
        <v>1</v>
      </c>
      <c r="AS8071" s="16"/>
      <c r="AT8071" s="16"/>
      <c r="AU8071" s="16"/>
      <c r="AV8071" s="16"/>
      <c r="AW8071" s="16"/>
      <c r="AX8071" s="16"/>
    </row>
    <row r="8072" spans="1:50" customFormat="1" ht="15" hidden="1" customHeight="1" x14ac:dyDescent="0.2">
      <c r="A8072" s="7" t="s">
        <v>11829</v>
      </c>
      <c r="B8072" s="3" t="s">
        <v>11830</v>
      </c>
      <c r="C8072" s="85" t="s">
        <v>7939</v>
      </c>
      <c r="D8072" s="85" t="s">
        <v>13090</v>
      </c>
      <c r="E8072" s="202" t="s">
        <v>154</v>
      </c>
      <c r="F8072" s="85" t="s">
        <v>55</v>
      </c>
      <c r="G8072" s="85" t="s">
        <v>58</v>
      </c>
      <c r="H8072" s="85" t="s">
        <v>20690</v>
      </c>
      <c r="I8072" s="3" t="s">
        <v>7970</v>
      </c>
      <c r="J8072" s="85" t="s">
        <v>4435</v>
      </c>
      <c r="K8072" s="7" t="s">
        <v>3838</v>
      </c>
      <c r="L8072" s="3"/>
      <c r="M8072" s="3"/>
      <c r="N8072" s="41" t="s">
        <v>11205</v>
      </c>
      <c r="O8072" s="87">
        <v>0</v>
      </c>
      <c r="P8072" s="87">
        <v>0</v>
      </c>
      <c r="Q8072" s="87">
        <v>0</v>
      </c>
      <c r="R8072" s="87">
        <v>0</v>
      </c>
      <c r="S8072" s="87"/>
      <c r="T8072" s="87"/>
      <c r="U8072" s="85" t="s">
        <v>112</v>
      </c>
      <c r="V8072" s="179"/>
      <c r="W8072" s="7"/>
      <c r="X8072" s="3"/>
      <c r="Y8072" s="3"/>
      <c r="Z8072" s="211">
        <v>11569</v>
      </c>
      <c r="AA8072" s="11"/>
      <c r="AB8072" s="123" t="s">
        <v>7939</v>
      </c>
      <c r="AC8072" s="124"/>
      <c r="AD8072" s="41"/>
      <c r="AE8072" s="41"/>
      <c r="AF8072" s="191">
        <v>40542</v>
      </c>
      <c r="AG8072" s="41"/>
      <c r="AH8072" s="41" t="s">
        <v>8024</v>
      </c>
      <c r="AI8072" s="80" t="s">
        <v>6</v>
      </c>
      <c r="AJ8072" s="41"/>
      <c r="AK8072" s="3"/>
      <c r="AL8072" s="85"/>
      <c r="AM8072" s="151" t="s">
        <v>19998</v>
      </c>
      <c r="AN8072" s="15"/>
      <c r="AO8072" s="166"/>
      <c r="AP8072" s="5">
        <f t="shared" si="127"/>
        <v>0</v>
      </c>
      <c r="AQ8072" s="16"/>
      <c r="AR8072" s="205">
        <v>1</v>
      </c>
      <c r="AS8072" s="16"/>
      <c r="AT8072" s="16"/>
      <c r="AU8072" s="16"/>
      <c r="AV8072" s="16"/>
      <c r="AW8072" s="16"/>
      <c r="AX8072" s="16"/>
    </row>
    <row r="8073" spans="1:50" customFormat="1" ht="15" hidden="1" customHeight="1" x14ac:dyDescent="0.2">
      <c r="A8073" s="7" t="s">
        <v>11831</v>
      </c>
      <c r="B8073" s="3" t="s">
        <v>11832</v>
      </c>
      <c r="C8073" s="85" t="s">
        <v>7939</v>
      </c>
      <c r="D8073" s="85" t="s">
        <v>13090</v>
      </c>
      <c r="E8073" s="202" t="s">
        <v>154</v>
      </c>
      <c r="F8073" s="85" t="s">
        <v>55</v>
      </c>
      <c r="G8073" s="85" t="s">
        <v>63</v>
      </c>
      <c r="H8073" s="85" t="s">
        <v>20690</v>
      </c>
      <c r="I8073" s="3" t="s">
        <v>4564</v>
      </c>
      <c r="J8073" s="85" t="s">
        <v>4400</v>
      </c>
      <c r="K8073" s="7" t="s">
        <v>4422</v>
      </c>
      <c r="L8073" s="3"/>
      <c r="M8073" s="3"/>
      <c r="N8073" s="41" t="s">
        <v>11833</v>
      </c>
      <c r="O8073" s="87">
        <v>28177</v>
      </c>
      <c r="P8073" s="87">
        <v>28177</v>
      </c>
      <c r="Q8073" s="87">
        <v>0</v>
      </c>
      <c r="R8073" s="87">
        <v>0</v>
      </c>
      <c r="S8073" s="87"/>
      <c r="T8073" s="87"/>
      <c r="U8073" s="85">
        <v>2009</v>
      </c>
      <c r="V8073" s="179"/>
      <c r="W8073" s="7"/>
      <c r="X8073" s="3"/>
      <c r="Y8073" s="3"/>
      <c r="Z8073" s="146">
        <v>128227</v>
      </c>
      <c r="AA8073" s="11"/>
      <c r="AB8073" s="123" t="s">
        <v>7939</v>
      </c>
      <c r="AC8073" s="124"/>
      <c r="AD8073" s="41"/>
      <c r="AE8073" s="41"/>
      <c r="AF8073" s="191">
        <v>43927</v>
      </c>
      <c r="AG8073" s="41"/>
      <c r="AH8073" s="41" t="s">
        <v>8024</v>
      </c>
      <c r="AI8073" s="80" t="s">
        <v>6</v>
      </c>
      <c r="AJ8073" s="41"/>
      <c r="AK8073" s="3"/>
      <c r="AL8073" s="85"/>
      <c r="AM8073" s="151" t="s">
        <v>19998</v>
      </c>
      <c r="AN8073" s="15"/>
      <c r="AO8073" s="166"/>
      <c r="AP8073" s="5">
        <f t="shared" si="127"/>
        <v>0</v>
      </c>
      <c r="AQ8073" s="16"/>
      <c r="AR8073" s="205">
        <v>1</v>
      </c>
      <c r="AS8073" s="16"/>
      <c r="AT8073" s="16"/>
      <c r="AU8073" s="16"/>
      <c r="AV8073" s="16"/>
      <c r="AW8073" s="16"/>
      <c r="AX8073" s="16"/>
    </row>
    <row r="8074" spans="1:50" customFormat="1" ht="15" hidden="1" customHeight="1" x14ac:dyDescent="0.2">
      <c r="A8074" s="7" t="s">
        <v>11834</v>
      </c>
      <c r="B8074" s="3" t="s">
        <v>11835</v>
      </c>
      <c r="C8074" s="85" t="s">
        <v>7939</v>
      </c>
      <c r="D8074" s="85" t="s">
        <v>13090</v>
      </c>
      <c r="E8074" s="202" t="s">
        <v>154</v>
      </c>
      <c r="F8074" s="85" t="s">
        <v>55</v>
      </c>
      <c r="G8074" s="85" t="s">
        <v>57</v>
      </c>
      <c r="H8074" s="85" t="s">
        <v>20690</v>
      </c>
      <c r="I8074" s="3" t="s">
        <v>7970</v>
      </c>
      <c r="J8074" s="85" t="s">
        <v>4435</v>
      </c>
      <c r="K8074" s="7" t="s">
        <v>3838</v>
      </c>
      <c r="L8074" s="3"/>
      <c r="M8074" s="3"/>
      <c r="N8074" s="41" t="s">
        <v>11836</v>
      </c>
      <c r="O8074" s="87">
        <v>65512</v>
      </c>
      <c r="P8074" s="87">
        <v>65512</v>
      </c>
      <c r="Q8074" s="87">
        <v>0</v>
      </c>
      <c r="R8074" s="87">
        <v>0</v>
      </c>
      <c r="S8074" s="87"/>
      <c r="T8074" s="87"/>
      <c r="U8074" s="85">
        <v>2008</v>
      </c>
      <c r="V8074" s="179"/>
      <c r="W8074" s="7"/>
      <c r="X8074" s="3"/>
      <c r="Y8074" s="3"/>
      <c r="Z8074" s="211">
        <v>32128</v>
      </c>
      <c r="AA8074" s="11"/>
      <c r="AB8074" s="123" t="s">
        <v>7939</v>
      </c>
      <c r="AC8074" s="124"/>
      <c r="AD8074" s="41"/>
      <c r="AE8074" s="41"/>
      <c r="AF8074" s="191">
        <v>43927</v>
      </c>
      <c r="AG8074" s="41"/>
      <c r="AH8074" s="41" t="s">
        <v>8024</v>
      </c>
      <c r="AI8074" s="80" t="s">
        <v>6</v>
      </c>
      <c r="AJ8074" s="41"/>
      <c r="AK8074" s="3"/>
      <c r="AL8074" s="85"/>
      <c r="AM8074" s="151" t="s">
        <v>19998</v>
      </c>
      <c r="AN8074" s="15"/>
      <c r="AO8074" s="166"/>
      <c r="AP8074" s="5">
        <f t="shared" si="127"/>
        <v>0</v>
      </c>
      <c r="AQ8074" s="16"/>
      <c r="AR8074" s="205">
        <v>1</v>
      </c>
      <c r="AS8074" s="16"/>
      <c r="AT8074" s="16"/>
      <c r="AU8074" s="16"/>
      <c r="AV8074" s="16"/>
      <c r="AW8074" s="16"/>
      <c r="AX8074" s="16"/>
    </row>
    <row r="8075" spans="1:50" customFormat="1" ht="15" hidden="1" customHeight="1" x14ac:dyDescent="0.2">
      <c r="A8075" s="7" t="s">
        <v>11837</v>
      </c>
      <c r="B8075" s="3" t="s">
        <v>11838</v>
      </c>
      <c r="C8075" s="85" t="s">
        <v>7939</v>
      </c>
      <c r="D8075" s="85" t="s">
        <v>13090</v>
      </c>
      <c r="E8075" s="202" t="s">
        <v>154</v>
      </c>
      <c r="F8075" s="85" t="s">
        <v>55</v>
      </c>
      <c r="G8075" s="85" t="s">
        <v>15355</v>
      </c>
      <c r="H8075" s="85" t="s">
        <v>20690</v>
      </c>
      <c r="I8075" s="3" t="s">
        <v>7653</v>
      </c>
      <c r="J8075" s="85" t="s">
        <v>124</v>
      </c>
      <c r="K8075" s="7" t="s">
        <v>125</v>
      </c>
      <c r="L8075" s="3"/>
      <c r="M8075" s="3"/>
      <c r="N8075" s="41" t="s">
        <v>27473</v>
      </c>
      <c r="O8075" s="87">
        <v>161273</v>
      </c>
      <c r="P8075" s="87">
        <v>101212</v>
      </c>
      <c r="Q8075" s="87">
        <v>60061</v>
      </c>
      <c r="R8075" s="87">
        <v>0</v>
      </c>
      <c r="S8075" s="87"/>
      <c r="T8075" s="87"/>
      <c r="U8075" s="85">
        <v>2008</v>
      </c>
      <c r="V8075" s="179"/>
      <c r="W8075" s="7"/>
      <c r="X8075" s="3"/>
      <c r="Y8075" s="3"/>
      <c r="Z8075" s="146">
        <v>13623</v>
      </c>
      <c r="AA8075" s="11"/>
      <c r="AB8075" s="123" t="s">
        <v>7939</v>
      </c>
      <c r="AC8075" s="124"/>
      <c r="AD8075" s="41"/>
      <c r="AE8075" s="41"/>
      <c r="AF8075" s="191">
        <v>43986</v>
      </c>
      <c r="AG8075" s="41"/>
      <c r="AH8075" s="41" t="s">
        <v>8024</v>
      </c>
      <c r="AI8075" s="80" t="s">
        <v>6</v>
      </c>
      <c r="AJ8075" s="41"/>
      <c r="AK8075" s="3"/>
      <c r="AL8075" s="85"/>
      <c r="AM8075" s="151" t="s">
        <v>19998</v>
      </c>
      <c r="AN8075" s="15"/>
      <c r="AO8075" s="166"/>
      <c r="AP8075" s="5">
        <f t="shared" si="127"/>
        <v>0</v>
      </c>
      <c r="AQ8075" s="16"/>
      <c r="AR8075" s="205">
        <v>1</v>
      </c>
      <c r="AS8075" s="16"/>
      <c r="AT8075" s="16"/>
      <c r="AU8075" s="16"/>
      <c r="AV8075" s="16"/>
      <c r="AW8075" s="16"/>
      <c r="AX8075" s="16"/>
    </row>
    <row r="8076" spans="1:50" customFormat="1" ht="15" hidden="1" customHeight="1" x14ac:dyDescent="0.2">
      <c r="A8076" s="7" t="s">
        <v>11839</v>
      </c>
      <c r="B8076" s="3" t="s">
        <v>11840</v>
      </c>
      <c r="C8076" s="85" t="s">
        <v>7939</v>
      </c>
      <c r="D8076" s="85" t="s">
        <v>23567</v>
      </c>
      <c r="E8076" s="202" t="s">
        <v>154</v>
      </c>
      <c r="F8076" s="85" t="s">
        <v>25110</v>
      </c>
      <c r="G8076" s="85" t="s">
        <v>13789</v>
      </c>
      <c r="H8076" s="85" t="s">
        <v>20690</v>
      </c>
      <c r="I8076" s="3" t="s">
        <v>11841</v>
      </c>
      <c r="J8076" s="85" t="s">
        <v>105</v>
      </c>
      <c r="K8076" s="7" t="s">
        <v>102</v>
      </c>
      <c r="L8076" s="4" t="s">
        <v>333</v>
      </c>
      <c r="M8076" s="3"/>
      <c r="N8076" s="41" t="s">
        <v>11842</v>
      </c>
      <c r="O8076" s="87">
        <v>234591</v>
      </c>
      <c r="P8076" s="87">
        <v>232233</v>
      </c>
      <c r="Q8076" s="87">
        <v>2358</v>
      </c>
      <c r="R8076" s="87">
        <v>0</v>
      </c>
      <c r="S8076" s="87"/>
      <c r="T8076" s="87"/>
      <c r="U8076" s="85">
        <v>2008</v>
      </c>
      <c r="V8076" s="179"/>
      <c r="W8076" s="7"/>
      <c r="X8076" s="3"/>
      <c r="Y8076" s="3"/>
      <c r="Z8076" s="146">
        <v>69446</v>
      </c>
      <c r="AA8076" s="11"/>
      <c r="AB8076" s="123" t="s">
        <v>388</v>
      </c>
      <c r="AC8076" s="124" t="s">
        <v>23567</v>
      </c>
      <c r="AD8076" s="41"/>
      <c r="AE8076" s="41"/>
      <c r="AF8076" s="191">
        <v>40557</v>
      </c>
      <c r="AG8076" s="41"/>
      <c r="AH8076" s="41" t="s">
        <v>16612</v>
      </c>
      <c r="AI8076" s="80" t="s">
        <v>6</v>
      </c>
      <c r="AJ8076" s="82"/>
      <c r="AK8076" s="3"/>
      <c r="AL8076" s="85"/>
      <c r="AM8076" s="151" t="s">
        <v>19998</v>
      </c>
      <c r="AN8076" s="15"/>
      <c r="AO8076" s="166"/>
      <c r="AP8076" s="5">
        <f t="shared" si="127"/>
        <v>0</v>
      </c>
      <c r="AQ8076" s="16"/>
      <c r="AR8076" s="205">
        <v>1</v>
      </c>
      <c r="AS8076" s="16"/>
      <c r="AT8076" s="16"/>
      <c r="AU8076" s="16"/>
      <c r="AV8076" s="16"/>
      <c r="AW8076" s="16"/>
      <c r="AX8076" s="16"/>
    </row>
    <row r="8077" spans="1:50" customFormat="1" ht="15" hidden="1" customHeight="1" x14ac:dyDescent="0.2">
      <c r="A8077" s="7" t="s">
        <v>11843</v>
      </c>
      <c r="B8077" s="3" t="s">
        <v>11844</v>
      </c>
      <c r="C8077" s="85" t="s">
        <v>7939</v>
      </c>
      <c r="D8077" s="85" t="s">
        <v>13090</v>
      </c>
      <c r="E8077" s="202" t="s">
        <v>154</v>
      </c>
      <c r="F8077" s="85" t="s">
        <v>55</v>
      </c>
      <c r="G8077" s="85" t="s">
        <v>57</v>
      </c>
      <c r="H8077" s="85" t="s">
        <v>20690</v>
      </c>
      <c r="I8077" s="3" t="s">
        <v>4564</v>
      </c>
      <c r="J8077" s="85" t="s">
        <v>4400</v>
      </c>
      <c r="K8077" s="7" t="s">
        <v>4422</v>
      </c>
      <c r="L8077" s="3"/>
      <c r="M8077" s="3"/>
      <c r="N8077" s="41" t="s">
        <v>11845</v>
      </c>
      <c r="O8077" s="87">
        <v>132633</v>
      </c>
      <c r="P8077" s="87">
        <v>13093</v>
      </c>
      <c r="Q8077" s="87">
        <v>119540</v>
      </c>
      <c r="R8077" s="87">
        <v>0</v>
      </c>
      <c r="S8077" s="87"/>
      <c r="T8077" s="87"/>
      <c r="U8077" s="85">
        <v>2006</v>
      </c>
      <c r="V8077" s="179"/>
      <c r="W8077" s="7"/>
      <c r="X8077" s="3"/>
      <c r="Y8077" s="3"/>
      <c r="Z8077" s="146">
        <v>150000</v>
      </c>
      <c r="AA8077" s="11"/>
      <c r="AB8077" s="123" t="s">
        <v>7939</v>
      </c>
      <c r="AC8077" s="124"/>
      <c r="AD8077" s="41"/>
      <c r="AE8077" s="41"/>
      <c r="AF8077" s="191">
        <v>43927</v>
      </c>
      <c r="AG8077" s="41"/>
      <c r="AH8077" s="41" t="s">
        <v>8024</v>
      </c>
      <c r="AI8077" s="80" t="s">
        <v>6</v>
      </c>
      <c r="AJ8077" s="82"/>
      <c r="AK8077" s="3"/>
      <c r="AL8077" s="85"/>
      <c r="AM8077" s="151" t="s">
        <v>19998</v>
      </c>
      <c r="AN8077" s="15"/>
      <c r="AO8077" s="166"/>
      <c r="AP8077" s="5">
        <f t="shared" si="127"/>
        <v>0</v>
      </c>
      <c r="AQ8077" s="16"/>
      <c r="AR8077" s="205">
        <v>1</v>
      </c>
      <c r="AS8077" s="16"/>
      <c r="AT8077" s="16"/>
      <c r="AU8077" s="16"/>
      <c r="AV8077" s="16"/>
      <c r="AW8077" s="16"/>
      <c r="AX8077" s="16"/>
    </row>
    <row r="8078" spans="1:50" customFormat="1" ht="15" hidden="1" customHeight="1" x14ac:dyDescent="0.2">
      <c r="A8078" s="7" t="s">
        <v>11846</v>
      </c>
      <c r="B8078" s="3" t="s">
        <v>11847</v>
      </c>
      <c r="C8078" s="85" t="s">
        <v>7939</v>
      </c>
      <c r="D8078" s="85" t="s">
        <v>13090</v>
      </c>
      <c r="E8078" s="202" t="s">
        <v>154</v>
      </c>
      <c r="F8078" s="85" t="s">
        <v>25110</v>
      </c>
      <c r="G8078" s="85" t="s">
        <v>54</v>
      </c>
      <c r="H8078" s="85" t="s">
        <v>20690</v>
      </c>
      <c r="I8078" s="3" t="s">
        <v>8381</v>
      </c>
      <c r="J8078" s="85" t="s">
        <v>4406</v>
      </c>
      <c r="K8078" s="7" t="s">
        <v>7822</v>
      </c>
      <c r="L8078" s="3"/>
      <c r="M8078" s="3"/>
      <c r="N8078" s="41" t="s">
        <v>11848</v>
      </c>
      <c r="O8078" s="87">
        <v>36436</v>
      </c>
      <c r="P8078" s="87">
        <v>36436</v>
      </c>
      <c r="Q8078" s="87">
        <v>0</v>
      </c>
      <c r="R8078" s="87">
        <v>0</v>
      </c>
      <c r="S8078" s="87"/>
      <c r="T8078" s="87"/>
      <c r="U8078" s="85">
        <v>2009</v>
      </c>
      <c r="V8078" s="179"/>
      <c r="W8078" s="7"/>
      <c r="X8078" s="3"/>
      <c r="Y8078" s="3"/>
      <c r="Z8078" s="146">
        <v>119069</v>
      </c>
      <c r="AA8078" s="11"/>
      <c r="AB8078" s="123" t="s">
        <v>7939</v>
      </c>
      <c r="AC8078" s="124"/>
      <c r="AD8078" s="41"/>
      <c r="AE8078" s="41"/>
      <c r="AF8078" s="191">
        <v>43927</v>
      </c>
      <c r="AG8078" s="41"/>
      <c r="AH8078" s="41" t="s">
        <v>8024</v>
      </c>
      <c r="AI8078" s="80" t="s">
        <v>6</v>
      </c>
      <c r="AJ8078" s="82"/>
      <c r="AK8078" s="3"/>
      <c r="AL8078" s="85"/>
      <c r="AM8078" s="151" t="s">
        <v>19998</v>
      </c>
      <c r="AN8078" s="15"/>
      <c r="AO8078" s="166"/>
      <c r="AP8078" s="5">
        <f t="shared" si="127"/>
        <v>0</v>
      </c>
      <c r="AQ8078" s="16"/>
      <c r="AR8078" s="205">
        <v>1</v>
      </c>
      <c r="AS8078" s="16"/>
      <c r="AT8078" s="16"/>
      <c r="AU8078" s="16"/>
      <c r="AV8078" s="16"/>
      <c r="AW8078" s="16"/>
      <c r="AX8078" s="16"/>
    </row>
    <row r="8079" spans="1:50" customFormat="1" ht="15" hidden="1" customHeight="1" x14ac:dyDescent="0.2">
      <c r="A8079" s="7" t="s">
        <v>11849</v>
      </c>
      <c r="B8079" s="3" t="s">
        <v>11850</v>
      </c>
      <c r="C8079" s="85" t="s">
        <v>7939</v>
      </c>
      <c r="D8079" s="85" t="s">
        <v>13090</v>
      </c>
      <c r="E8079" s="202" t="s">
        <v>154</v>
      </c>
      <c r="F8079" s="85" t="s">
        <v>55</v>
      </c>
      <c r="G8079" s="85" t="s">
        <v>15355</v>
      </c>
      <c r="H8079" s="85" t="s">
        <v>20690</v>
      </c>
      <c r="I8079" s="3" t="s">
        <v>7970</v>
      </c>
      <c r="J8079" s="85" t="s">
        <v>4435</v>
      </c>
      <c r="K8079" s="7" t="s">
        <v>3838</v>
      </c>
      <c r="L8079" s="3"/>
      <c r="M8079" s="3"/>
      <c r="N8079" s="41" t="s">
        <v>11851</v>
      </c>
      <c r="O8079" s="87">
        <v>21325</v>
      </c>
      <c r="P8079" s="87">
        <v>21325</v>
      </c>
      <c r="Q8079" s="87">
        <v>0</v>
      </c>
      <c r="R8079" s="87">
        <v>0</v>
      </c>
      <c r="S8079" s="87"/>
      <c r="T8079" s="87"/>
      <c r="U8079" s="85">
        <v>2007</v>
      </c>
      <c r="V8079" s="179"/>
      <c r="W8079" s="7"/>
      <c r="X8079" s="3"/>
      <c r="Y8079" s="3"/>
      <c r="Z8079" s="211">
        <v>21488</v>
      </c>
      <c r="AA8079" s="11"/>
      <c r="AB8079" s="123" t="s">
        <v>7939</v>
      </c>
      <c r="AC8079" s="124"/>
      <c r="AD8079" s="41"/>
      <c r="AE8079" s="41"/>
      <c r="AF8079" s="191">
        <v>40563</v>
      </c>
      <c r="AG8079" s="41"/>
      <c r="AH8079" s="41" t="s">
        <v>8024</v>
      </c>
      <c r="AI8079" s="80" t="s">
        <v>6</v>
      </c>
      <c r="AJ8079" s="82"/>
      <c r="AK8079" s="3"/>
      <c r="AL8079" s="85"/>
      <c r="AM8079" s="151" t="s">
        <v>19998</v>
      </c>
      <c r="AN8079" s="15"/>
      <c r="AO8079" s="166"/>
      <c r="AP8079" s="5">
        <f t="shared" si="127"/>
        <v>0</v>
      </c>
      <c r="AQ8079" s="16"/>
      <c r="AR8079" s="205">
        <v>1</v>
      </c>
      <c r="AS8079" s="16"/>
      <c r="AT8079" s="16"/>
      <c r="AU8079" s="16"/>
      <c r="AV8079" s="16"/>
      <c r="AW8079" s="16"/>
      <c r="AX8079" s="16"/>
    </row>
    <row r="8080" spans="1:50" customFormat="1" ht="15" customHeight="1" x14ac:dyDescent="0.2">
      <c r="A8080" s="7" t="s">
        <v>11852</v>
      </c>
      <c r="B8080" s="3" t="s">
        <v>13205</v>
      </c>
      <c r="C8080" s="85" t="s">
        <v>7939</v>
      </c>
      <c r="D8080" s="85" t="s">
        <v>13090</v>
      </c>
      <c r="E8080" s="202" t="s">
        <v>154</v>
      </c>
      <c r="F8080" s="85" t="s">
        <v>34</v>
      </c>
      <c r="G8080" s="85" t="s">
        <v>38</v>
      </c>
      <c r="H8080" s="85" t="s">
        <v>20690</v>
      </c>
      <c r="I8080" s="3" t="s">
        <v>8554</v>
      </c>
      <c r="J8080" s="85" t="s">
        <v>115</v>
      </c>
      <c r="K8080" s="7" t="s">
        <v>4595</v>
      </c>
      <c r="L8080" s="3"/>
      <c r="M8080" s="3"/>
      <c r="N8080" s="41" t="s">
        <v>11853</v>
      </c>
      <c r="O8080" s="87">
        <v>3622786</v>
      </c>
      <c r="P8080" s="87">
        <v>3455851</v>
      </c>
      <c r="Q8080" s="87">
        <v>166935</v>
      </c>
      <c r="R8080" s="87">
        <v>866489</v>
      </c>
      <c r="S8080" s="87"/>
      <c r="T8080" s="87"/>
      <c r="U8080" s="85">
        <v>2005</v>
      </c>
      <c r="V8080" s="179"/>
      <c r="W8080" s="7"/>
      <c r="X8080" s="3"/>
      <c r="Y8080" s="3"/>
      <c r="Z8080" s="211">
        <v>251432</v>
      </c>
      <c r="AA8080" s="11"/>
      <c r="AB8080" s="123" t="s">
        <v>7939</v>
      </c>
      <c r="AC8080" s="124"/>
      <c r="AD8080" s="41"/>
      <c r="AE8080" s="41"/>
      <c r="AF8080" s="191">
        <v>43986</v>
      </c>
      <c r="AG8080" s="41"/>
      <c r="AH8080" s="41" t="s">
        <v>7952</v>
      </c>
      <c r="AI8080" s="80" t="s">
        <v>6</v>
      </c>
      <c r="AJ8080" s="82"/>
      <c r="AK8080" s="4"/>
      <c r="AL8080" s="85"/>
      <c r="AM8080" s="151" t="s">
        <v>19998</v>
      </c>
      <c r="AN8080" s="15"/>
      <c r="AO8080" s="166"/>
      <c r="AP8080" s="5">
        <f t="shared" si="127"/>
        <v>2005</v>
      </c>
      <c r="AQ8080" s="16"/>
      <c r="AR8080" s="205">
        <v>1</v>
      </c>
      <c r="AS8080" s="16"/>
      <c r="AT8080" s="16"/>
      <c r="AU8080" s="16"/>
      <c r="AV8080" s="16"/>
      <c r="AW8080" s="16"/>
      <c r="AX8080" s="16"/>
    </row>
    <row r="8081" spans="1:50" customFormat="1" ht="15" hidden="1" customHeight="1" x14ac:dyDescent="0.2">
      <c r="A8081" s="7" t="s">
        <v>11854</v>
      </c>
      <c r="B8081" s="3" t="s">
        <v>11855</v>
      </c>
      <c r="C8081" s="85" t="s">
        <v>7939</v>
      </c>
      <c r="D8081" s="85" t="s">
        <v>13090</v>
      </c>
      <c r="E8081" s="202" t="s">
        <v>154</v>
      </c>
      <c r="F8081" s="85" t="s">
        <v>55</v>
      </c>
      <c r="G8081" s="85" t="s">
        <v>15355</v>
      </c>
      <c r="H8081" s="85" t="s">
        <v>20690</v>
      </c>
      <c r="I8081" s="3" t="s">
        <v>7579</v>
      </c>
      <c r="J8081" s="85" t="s">
        <v>4435</v>
      </c>
      <c r="K8081" s="7" t="s">
        <v>3838</v>
      </c>
      <c r="L8081" s="3"/>
      <c r="M8081" s="3"/>
      <c r="N8081" s="41" t="s">
        <v>11856</v>
      </c>
      <c r="O8081" s="87">
        <v>173990</v>
      </c>
      <c r="P8081" s="87">
        <v>18770</v>
      </c>
      <c r="Q8081" s="87">
        <v>155220</v>
      </c>
      <c r="R8081" s="87">
        <v>0</v>
      </c>
      <c r="S8081" s="87"/>
      <c r="T8081" s="87"/>
      <c r="U8081" s="85">
        <v>2010</v>
      </c>
      <c r="V8081" s="179"/>
      <c r="W8081" s="7"/>
      <c r="X8081" s="3"/>
      <c r="Y8081" s="3"/>
      <c r="Z8081" s="211">
        <v>9500</v>
      </c>
      <c r="AA8081" s="11"/>
      <c r="AB8081" s="123" t="s">
        <v>7939</v>
      </c>
      <c r="AC8081" s="124"/>
      <c r="AD8081" s="41"/>
      <c r="AE8081" s="41"/>
      <c r="AF8081" s="191">
        <v>43927</v>
      </c>
      <c r="AG8081" s="41"/>
      <c r="AH8081" s="41" t="s">
        <v>8024</v>
      </c>
      <c r="AI8081" s="80" t="s">
        <v>6</v>
      </c>
      <c r="AJ8081" s="82"/>
      <c r="AK8081" s="3"/>
      <c r="AL8081" s="85"/>
      <c r="AM8081" s="151" t="s">
        <v>19998</v>
      </c>
      <c r="AN8081" s="15"/>
      <c r="AO8081" s="166"/>
      <c r="AP8081" s="5">
        <f t="shared" si="127"/>
        <v>0</v>
      </c>
      <c r="AQ8081" s="16"/>
      <c r="AR8081" s="205">
        <v>1</v>
      </c>
      <c r="AS8081" s="16"/>
      <c r="AT8081" s="16"/>
      <c r="AU8081" s="16"/>
      <c r="AV8081" s="16"/>
      <c r="AW8081" s="16"/>
      <c r="AX8081" s="16"/>
    </row>
    <row r="8082" spans="1:50" customFormat="1" ht="15" hidden="1" customHeight="1" x14ac:dyDescent="0.2">
      <c r="A8082" s="7" t="s">
        <v>11857</v>
      </c>
      <c r="B8082" s="3" t="s">
        <v>11858</v>
      </c>
      <c r="C8082" s="85" t="s">
        <v>7939</v>
      </c>
      <c r="D8082" s="85" t="s">
        <v>13090</v>
      </c>
      <c r="E8082" s="202" t="s">
        <v>154</v>
      </c>
      <c r="F8082" s="85" t="s">
        <v>55</v>
      </c>
      <c r="G8082" s="85" t="s">
        <v>63</v>
      </c>
      <c r="H8082" s="85" t="s">
        <v>20690</v>
      </c>
      <c r="I8082" s="3" t="s">
        <v>7970</v>
      </c>
      <c r="J8082" s="85" t="s">
        <v>4435</v>
      </c>
      <c r="K8082" s="7" t="s">
        <v>3838</v>
      </c>
      <c r="L8082" s="3"/>
      <c r="M8082" s="3"/>
      <c r="N8082" s="41" t="s">
        <v>11859</v>
      </c>
      <c r="O8082" s="87">
        <v>35490</v>
      </c>
      <c r="P8082" s="87">
        <v>35192</v>
      </c>
      <c r="Q8082" s="87">
        <v>298</v>
      </c>
      <c r="R8082" s="87">
        <v>0</v>
      </c>
      <c r="S8082" s="87"/>
      <c r="T8082" s="87"/>
      <c r="U8082" s="85">
        <v>2008</v>
      </c>
      <c r="V8082" s="179"/>
      <c r="W8082" s="7"/>
      <c r="X8082" s="3"/>
      <c r="Y8082" s="3"/>
      <c r="Z8082" s="211">
        <v>21000</v>
      </c>
      <c r="AA8082" s="11"/>
      <c r="AB8082" s="123" t="s">
        <v>7939</v>
      </c>
      <c r="AC8082" s="124"/>
      <c r="AD8082" s="41"/>
      <c r="AE8082" s="41"/>
      <c r="AF8082" s="191">
        <v>43927</v>
      </c>
      <c r="AG8082" s="41"/>
      <c r="AH8082" s="41" t="s">
        <v>8024</v>
      </c>
      <c r="AI8082" s="80" t="s">
        <v>6</v>
      </c>
      <c r="AJ8082" s="82"/>
      <c r="AK8082" s="3"/>
      <c r="AL8082" s="85"/>
      <c r="AM8082" s="151" t="s">
        <v>19998</v>
      </c>
      <c r="AN8082" s="15"/>
      <c r="AO8082" s="166"/>
      <c r="AP8082" s="5">
        <f t="shared" si="127"/>
        <v>0</v>
      </c>
      <c r="AQ8082" s="16"/>
      <c r="AR8082" s="205">
        <v>1</v>
      </c>
      <c r="AS8082" s="16"/>
      <c r="AT8082" s="16"/>
      <c r="AU8082" s="16"/>
      <c r="AV8082" s="16"/>
      <c r="AW8082" s="16"/>
      <c r="AX8082" s="16"/>
    </row>
    <row r="8083" spans="1:50" customFormat="1" ht="15" hidden="1" customHeight="1" x14ac:dyDescent="0.2">
      <c r="A8083" s="7" t="s">
        <v>11860</v>
      </c>
      <c r="B8083" s="3" t="s">
        <v>11861</v>
      </c>
      <c r="C8083" s="85" t="s">
        <v>7939</v>
      </c>
      <c r="D8083" s="85" t="s">
        <v>13090</v>
      </c>
      <c r="E8083" s="202" t="s">
        <v>154</v>
      </c>
      <c r="F8083" s="85" t="s">
        <v>55</v>
      </c>
      <c r="G8083" s="85" t="s">
        <v>57</v>
      </c>
      <c r="H8083" s="85" t="s">
        <v>20690</v>
      </c>
      <c r="I8083" s="3" t="s">
        <v>4564</v>
      </c>
      <c r="J8083" s="85" t="s">
        <v>4406</v>
      </c>
      <c r="K8083" s="7" t="s">
        <v>4407</v>
      </c>
      <c r="L8083" s="3"/>
      <c r="M8083" s="3"/>
      <c r="N8083" s="41" t="s">
        <v>11862</v>
      </c>
      <c r="O8083" s="87">
        <v>336552</v>
      </c>
      <c r="P8083" s="87">
        <v>0</v>
      </c>
      <c r="Q8083" s="87">
        <v>336552</v>
      </c>
      <c r="R8083" s="87">
        <v>0</v>
      </c>
      <c r="S8083" s="87"/>
      <c r="T8083" s="87"/>
      <c r="U8083" s="85">
        <v>2009</v>
      </c>
      <c r="V8083" s="179"/>
      <c r="W8083" s="7"/>
      <c r="X8083" s="3"/>
      <c r="Y8083" s="3"/>
      <c r="Z8083" s="146">
        <v>62386</v>
      </c>
      <c r="AA8083" s="11"/>
      <c r="AB8083" s="123" t="s">
        <v>7939</v>
      </c>
      <c r="AC8083" s="124"/>
      <c r="AD8083" s="41"/>
      <c r="AE8083" s="41"/>
      <c r="AF8083" s="191">
        <v>43927</v>
      </c>
      <c r="AG8083" s="41"/>
      <c r="AH8083" s="41" t="s">
        <v>8024</v>
      </c>
      <c r="AI8083" s="80" t="s">
        <v>6</v>
      </c>
      <c r="AJ8083" s="82"/>
      <c r="AK8083" s="3"/>
      <c r="AL8083" s="85"/>
      <c r="AM8083" s="151" t="s">
        <v>19998</v>
      </c>
      <c r="AN8083" s="15"/>
      <c r="AO8083" s="166"/>
      <c r="AP8083" s="5">
        <f t="shared" si="127"/>
        <v>0</v>
      </c>
      <c r="AQ8083" s="16"/>
      <c r="AR8083" s="205">
        <v>1</v>
      </c>
      <c r="AS8083" s="16"/>
      <c r="AT8083" s="16"/>
      <c r="AU8083" s="16"/>
      <c r="AV8083" s="16"/>
      <c r="AW8083" s="16"/>
      <c r="AX8083" s="16"/>
    </row>
    <row r="8084" spans="1:50" customFormat="1" ht="15" hidden="1" customHeight="1" x14ac:dyDescent="0.2">
      <c r="A8084" s="7" t="s">
        <v>11863</v>
      </c>
      <c r="B8084" s="3" t="s">
        <v>11864</v>
      </c>
      <c r="C8084" s="85" t="s">
        <v>7939</v>
      </c>
      <c r="D8084" s="85" t="s">
        <v>13090</v>
      </c>
      <c r="E8084" s="202" t="s">
        <v>154</v>
      </c>
      <c r="F8084" s="85" t="s">
        <v>55</v>
      </c>
      <c r="G8084" s="85" t="s">
        <v>63</v>
      </c>
      <c r="H8084" s="85" t="s">
        <v>20690</v>
      </c>
      <c r="I8084" s="3" t="s">
        <v>7970</v>
      </c>
      <c r="J8084" s="85" t="s">
        <v>4435</v>
      </c>
      <c r="K8084" s="7" t="s">
        <v>3838</v>
      </c>
      <c r="L8084" s="3"/>
      <c r="M8084" s="3"/>
      <c r="N8084" s="41" t="s">
        <v>11865</v>
      </c>
      <c r="O8084" s="87">
        <v>89034</v>
      </c>
      <c r="P8084" s="87">
        <v>55295</v>
      </c>
      <c r="Q8084" s="87">
        <v>33739</v>
      </c>
      <c r="R8084" s="87">
        <v>0</v>
      </c>
      <c r="S8084" s="87"/>
      <c r="T8084" s="87"/>
      <c r="U8084" s="85">
        <v>2009</v>
      </c>
      <c r="V8084" s="179"/>
      <c r="W8084" s="7"/>
      <c r="X8084" s="3"/>
      <c r="Y8084" s="3"/>
      <c r="Z8084" s="211">
        <v>14313</v>
      </c>
      <c r="AA8084" s="11"/>
      <c r="AB8084" s="123" t="s">
        <v>7939</v>
      </c>
      <c r="AC8084" s="124"/>
      <c r="AD8084" s="41"/>
      <c r="AE8084" s="41"/>
      <c r="AF8084" s="191">
        <v>43927</v>
      </c>
      <c r="AG8084" s="41"/>
      <c r="AH8084" s="41" t="s">
        <v>8024</v>
      </c>
      <c r="AI8084" s="80" t="s">
        <v>6</v>
      </c>
      <c r="AJ8084" s="82"/>
      <c r="AK8084" s="3"/>
      <c r="AL8084" s="85"/>
      <c r="AM8084" s="151" t="s">
        <v>19998</v>
      </c>
      <c r="AN8084" s="15"/>
      <c r="AO8084" s="166"/>
      <c r="AP8084" s="5">
        <f t="shared" si="127"/>
        <v>0</v>
      </c>
      <c r="AQ8084" s="16"/>
      <c r="AR8084" s="205">
        <v>1</v>
      </c>
      <c r="AS8084" s="16"/>
      <c r="AT8084" s="16"/>
      <c r="AU8084" s="16"/>
      <c r="AV8084" s="16"/>
      <c r="AW8084" s="16"/>
      <c r="AX8084" s="16"/>
    </row>
    <row r="8085" spans="1:50" customFormat="1" ht="15" hidden="1" customHeight="1" x14ac:dyDescent="0.2">
      <c r="A8085" s="7" t="s">
        <v>11866</v>
      </c>
      <c r="B8085" s="3" t="s">
        <v>11867</v>
      </c>
      <c r="C8085" s="85" t="s">
        <v>7939</v>
      </c>
      <c r="D8085" s="85" t="s">
        <v>13090</v>
      </c>
      <c r="E8085" s="202" t="s">
        <v>154</v>
      </c>
      <c r="F8085" s="85" t="s">
        <v>23</v>
      </c>
      <c r="G8085" s="85" t="s">
        <v>13788</v>
      </c>
      <c r="H8085" s="85" t="s">
        <v>20690</v>
      </c>
      <c r="I8085" s="3" t="s">
        <v>10927</v>
      </c>
      <c r="J8085" s="85" t="s">
        <v>4435</v>
      </c>
      <c r="K8085" s="7" t="s">
        <v>3838</v>
      </c>
      <c r="L8085" s="3"/>
      <c r="M8085" s="3"/>
      <c r="N8085" s="41" t="s">
        <v>11868</v>
      </c>
      <c r="O8085" s="87">
        <v>408975</v>
      </c>
      <c r="P8085" s="87">
        <v>333975</v>
      </c>
      <c r="Q8085" s="87">
        <v>75000</v>
      </c>
      <c r="R8085" s="87">
        <v>0</v>
      </c>
      <c r="S8085" s="87"/>
      <c r="T8085" s="87"/>
      <c r="U8085" s="85">
        <v>2009</v>
      </c>
      <c r="V8085" s="179"/>
      <c r="W8085" s="7"/>
      <c r="X8085" s="3"/>
      <c r="Y8085" s="3"/>
      <c r="Z8085" s="211">
        <v>901968</v>
      </c>
      <c r="AA8085" s="11"/>
      <c r="AB8085" s="123" t="s">
        <v>7939</v>
      </c>
      <c r="AC8085" s="124"/>
      <c r="AD8085" s="41"/>
      <c r="AE8085" s="41"/>
      <c r="AF8085" s="191">
        <v>40590</v>
      </c>
      <c r="AG8085" s="41"/>
      <c r="AH8085" s="41" t="s">
        <v>8731</v>
      </c>
      <c r="AI8085" s="80" t="s">
        <v>6</v>
      </c>
      <c r="AJ8085" s="82"/>
      <c r="AK8085" s="4"/>
      <c r="AL8085" s="85"/>
      <c r="AM8085" s="151" t="s">
        <v>19998</v>
      </c>
      <c r="AN8085" s="15"/>
      <c r="AO8085" s="166"/>
      <c r="AP8085" s="5">
        <f t="shared" si="127"/>
        <v>0</v>
      </c>
      <c r="AQ8085" s="16"/>
      <c r="AR8085" s="205">
        <v>1</v>
      </c>
      <c r="AS8085" s="16"/>
      <c r="AT8085" s="16"/>
      <c r="AU8085" s="16"/>
      <c r="AV8085" s="16"/>
      <c r="AW8085" s="16"/>
      <c r="AX8085" s="16"/>
    </row>
    <row r="8086" spans="1:50" customFormat="1" ht="15" hidden="1" customHeight="1" x14ac:dyDescent="0.2">
      <c r="A8086" s="7" t="s">
        <v>11869</v>
      </c>
      <c r="B8086" s="3" t="s">
        <v>11870</v>
      </c>
      <c r="C8086" s="85" t="s">
        <v>7939</v>
      </c>
      <c r="D8086" s="85" t="s">
        <v>13090</v>
      </c>
      <c r="E8086" s="202" t="s">
        <v>154</v>
      </c>
      <c r="F8086" s="85" t="s">
        <v>55</v>
      </c>
      <c r="G8086" s="85" t="s">
        <v>63</v>
      </c>
      <c r="H8086" s="85" t="s">
        <v>20690</v>
      </c>
      <c r="I8086" s="3" t="s">
        <v>7970</v>
      </c>
      <c r="J8086" s="85" t="s">
        <v>4435</v>
      </c>
      <c r="K8086" s="7" t="s">
        <v>3838</v>
      </c>
      <c r="L8086" s="3"/>
      <c r="M8086" s="3"/>
      <c r="N8086" s="41" t="s">
        <v>11871</v>
      </c>
      <c r="O8086" s="87">
        <v>0</v>
      </c>
      <c r="P8086" s="87">
        <v>0</v>
      </c>
      <c r="Q8086" s="87">
        <v>0</v>
      </c>
      <c r="R8086" s="87">
        <v>0</v>
      </c>
      <c r="S8086" s="87"/>
      <c r="T8086" s="87"/>
      <c r="U8086" s="85" t="s">
        <v>112</v>
      </c>
      <c r="V8086" s="179"/>
      <c r="W8086" s="7"/>
      <c r="X8086" s="3"/>
      <c r="Y8086" s="3"/>
      <c r="Z8086" s="211">
        <v>27384</v>
      </c>
      <c r="AA8086" s="11"/>
      <c r="AB8086" s="123" t="s">
        <v>7939</v>
      </c>
      <c r="AC8086" s="124"/>
      <c r="AD8086" s="41"/>
      <c r="AE8086" s="41"/>
      <c r="AF8086" s="191">
        <v>40591</v>
      </c>
      <c r="AG8086" s="41"/>
      <c r="AH8086" s="41" t="s">
        <v>8024</v>
      </c>
      <c r="AI8086" s="80" t="s">
        <v>6</v>
      </c>
      <c r="AJ8086" s="82"/>
      <c r="AK8086" s="3"/>
      <c r="AL8086" s="85"/>
      <c r="AM8086" s="151" t="s">
        <v>19998</v>
      </c>
      <c r="AN8086" s="15"/>
      <c r="AO8086" s="166"/>
      <c r="AP8086" s="5">
        <f t="shared" si="127"/>
        <v>0</v>
      </c>
      <c r="AQ8086" s="16"/>
      <c r="AR8086" s="205">
        <v>1</v>
      </c>
      <c r="AS8086" s="16"/>
      <c r="AT8086" s="16"/>
      <c r="AU8086" s="16"/>
      <c r="AV8086" s="16"/>
      <c r="AW8086" s="16"/>
      <c r="AX8086" s="16"/>
    </row>
    <row r="8087" spans="1:50" customFormat="1" ht="15" hidden="1" customHeight="1" x14ac:dyDescent="0.2">
      <c r="A8087" s="7" t="s">
        <v>11872</v>
      </c>
      <c r="B8087" s="3" t="s">
        <v>11873</v>
      </c>
      <c r="C8087" s="85" t="s">
        <v>7939</v>
      </c>
      <c r="D8087" s="85" t="s">
        <v>13090</v>
      </c>
      <c r="E8087" s="202" t="s">
        <v>154</v>
      </c>
      <c r="F8087" s="85" t="s">
        <v>23</v>
      </c>
      <c r="G8087" s="85" t="s">
        <v>27</v>
      </c>
      <c r="H8087" s="85" t="s">
        <v>20690</v>
      </c>
      <c r="I8087" s="3" t="s">
        <v>11504</v>
      </c>
      <c r="J8087" s="85" t="s">
        <v>105</v>
      </c>
      <c r="K8087" s="7" t="s">
        <v>102</v>
      </c>
      <c r="L8087" s="3"/>
      <c r="M8087" s="3"/>
      <c r="N8087" s="41" t="s">
        <v>4245</v>
      </c>
      <c r="O8087" s="87">
        <v>0</v>
      </c>
      <c r="P8087" s="87">
        <v>0</v>
      </c>
      <c r="Q8087" s="87">
        <v>0</v>
      </c>
      <c r="R8087" s="87">
        <v>0</v>
      </c>
      <c r="S8087" s="87"/>
      <c r="T8087" s="87"/>
      <c r="U8087" s="85" t="s">
        <v>112</v>
      </c>
      <c r="V8087" s="179"/>
      <c r="W8087" s="7"/>
      <c r="X8087" s="3"/>
      <c r="Y8087" s="3"/>
      <c r="Z8087" s="146">
        <v>2469486</v>
      </c>
      <c r="AA8087" s="11"/>
      <c r="AB8087" s="123" t="s">
        <v>7939</v>
      </c>
      <c r="AC8087" s="124"/>
      <c r="AD8087" s="41"/>
      <c r="AE8087" s="41"/>
      <c r="AF8087" s="191">
        <v>43927</v>
      </c>
      <c r="AG8087" s="41"/>
      <c r="AH8087" s="41" t="s">
        <v>13199</v>
      </c>
      <c r="AI8087" s="80" t="s">
        <v>6</v>
      </c>
      <c r="AJ8087" s="82"/>
      <c r="AK8087" s="4"/>
      <c r="AL8087" s="85"/>
      <c r="AM8087" s="151" t="s">
        <v>19998</v>
      </c>
      <c r="AN8087" s="15"/>
      <c r="AO8087" s="166"/>
      <c r="AP8087" s="5">
        <f t="shared" si="127"/>
        <v>0</v>
      </c>
      <c r="AQ8087" s="16"/>
      <c r="AR8087" s="205">
        <v>1</v>
      </c>
      <c r="AS8087" s="16"/>
      <c r="AT8087" s="16"/>
      <c r="AU8087" s="16"/>
      <c r="AV8087" s="16"/>
      <c r="AW8087" s="16"/>
      <c r="AX8087" s="16"/>
    </row>
    <row r="8088" spans="1:50" customFormat="1" ht="15" hidden="1" customHeight="1" x14ac:dyDescent="0.2">
      <c r="A8088" s="7" t="s">
        <v>11874</v>
      </c>
      <c r="B8088" s="3" t="s">
        <v>11875</v>
      </c>
      <c r="C8088" s="85" t="s">
        <v>7939</v>
      </c>
      <c r="D8088" s="85" t="s">
        <v>13090</v>
      </c>
      <c r="E8088" s="202" t="s">
        <v>154</v>
      </c>
      <c r="F8088" s="85" t="s">
        <v>55</v>
      </c>
      <c r="G8088" s="85" t="s">
        <v>15355</v>
      </c>
      <c r="H8088" s="85" t="s">
        <v>20690</v>
      </c>
      <c r="I8088" s="3" t="s">
        <v>7978</v>
      </c>
      <c r="J8088" s="85" t="s">
        <v>4958</v>
      </c>
      <c r="K8088" s="7" t="s">
        <v>6001</v>
      </c>
      <c r="L8088" s="3"/>
      <c r="M8088" s="3"/>
      <c r="N8088" s="41" t="s">
        <v>11876</v>
      </c>
      <c r="O8088" s="87">
        <v>788530</v>
      </c>
      <c r="P8088" s="87">
        <v>281537</v>
      </c>
      <c r="Q8088" s="87">
        <v>506993</v>
      </c>
      <c r="R8088" s="87">
        <v>0</v>
      </c>
      <c r="S8088" s="87"/>
      <c r="T8088" s="87"/>
      <c r="U8088" s="85">
        <v>2001</v>
      </c>
      <c r="V8088" s="179"/>
      <c r="W8088" s="7"/>
      <c r="X8088" s="3"/>
      <c r="Y8088" s="3"/>
      <c r="Z8088" s="146">
        <v>204290</v>
      </c>
      <c r="AA8088" s="11"/>
      <c r="AB8088" s="123" t="s">
        <v>7939</v>
      </c>
      <c r="AC8088" s="124"/>
      <c r="AD8088" s="41"/>
      <c r="AE8088" s="41"/>
      <c r="AF8088" s="191">
        <v>43927</v>
      </c>
      <c r="AG8088" s="41"/>
      <c r="AH8088" s="41" t="s">
        <v>8189</v>
      </c>
      <c r="AI8088" s="80" t="s">
        <v>6</v>
      </c>
      <c r="AJ8088" s="82"/>
      <c r="AK8088" s="3"/>
      <c r="AL8088" s="85"/>
      <c r="AM8088" s="151" t="s">
        <v>19998</v>
      </c>
      <c r="AN8088" s="15"/>
      <c r="AO8088" s="166"/>
      <c r="AP8088" s="5">
        <f t="shared" si="127"/>
        <v>0</v>
      </c>
      <c r="AQ8088" s="16"/>
      <c r="AR8088" s="205">
        <v>1</v>
      </c>
      <c r="AS8088" s="16"/>
      <c r="AT8088" s="16"/>
      <c r="AU8088" s="16"/>
      <c r="AV8088" s="16"/>
      <c r="AW8088" s="16"/>
      <c r="AX8088" s="16"/>
    </row>
    <row r="8089" spans="1:50" customFormat="1" ht="15" hidden="1" customHeight="1" x14ac:dyDescent="0.2">
      <c r="A8089" s="7" t="s">
        <v>11877</v>
      </c>
      <c r="B8089" s="3" t="s">
        <v>11878</v>
      </c>
      <c r="C8089" s="85" t="s">
        <v>7939</v>
      </c>
      <c r="D8089" s="85" t="s">
        <v>13090</v>
      </c>
      <c r="E8089" s="202" t="s">
        <v>154</v>
      </c>
      <c r="F8089" s="85" t="s">
        <v>55</v>
      </c>
      <c r="G8089" s="85" t="s">
        <v>63</v>
      </c>
      <c r="H8089" s="85" t="s">
        <v>20690</v>
      </c>
      <c r="I8089" s="3" t="s">
        <v>4564</v>
      </c>
      <c r="J8089" s="85" t="s">
        <v>4400</v>
      </c>
      <c r="K8089" s="7" t="s">
        <v>4422</v>
      </c>
      <c r="L8089" s="3"/>
      <c r="M8089" s="3"/>
      <c r="N8089" s="41" t="s">
        <v>11879</v>
      </c>
      <c r="O8089" s="87">
        <v>70983</v>
      </c>
      <c r="P8089" s="87">
        <v>70983</v>
      </c>
      <c r="Q8089" s="87">
        <v>0</v>
      </c>
      <c r="R8089" s="87">
        <v>0</v>
      </c>
      <c r="S8089" s="87"/>
      <c r="T8089" s="87"/>
      <c r="U8089" s="85">
        <v>2010</v>
      </c>
      <c r="V8089" s="179"/>
      <c r="W8089" s="7"/>
      <c r="X8089" s="3"/>
      <c r="Y8089" s="3"/>
      <c r="Z8089" s="146">
        <v>89704</v>
      </c>
      <c r="AA8089" s="11"/>
      <c r="AB8089" s="123" t="s">
        <v>7939</v>
      </c>
      <c r="AC8089" s="124"/>
      <c r="AD8089" s="41"/>
      <c r="AE8089" s="41"/>
      <c r="AF8089" s="191">
        <v>40597</v>
      </c>
      <c r="AG8089" s="41"/>
      <c r="AH8089" s="41" t="s">
        <v>8024</v>
      </c>
      <c r="AI8089" s="80" t="s">
        <v>6</v>
      </c>
      <c r="AJ8089" s="82"/>
      <c r="AK8089" s="3"/>
      <c r="AL8089" s="85"/>
      <c r="AM8089" s="151" t="s">
        <v>19998</v>
      </c>
      <c r="AN8089" s="15"/>
      <c r="AO8089" s="166"/>
      <c r="AP8089" s="5">
        <f t="shared" si="127"/>
        <v>0</v>
      </c>
      <c r="AQ8089" s="16"/>
      <c r="AR8089" s="205">
        <v>1</v>
      </c>
      <c r="AS8089" s="16"/>
      <c r="AT8089" s="16"/>
      <c r="AU8089" s="16"/>
      <c r="AV8089" s="16"/>
      <c r="AW8089" s="16"/>
      <c r="AX8089" s="16"/>
    </row>
    <row r="8090" spans="1:50" customFormat="1" ht="15" hidden="1" customHeight="1" x14ac:dyDescent="0.2">
      <c r="A8090" s="7" t="s">
        <v>11880</v>
      </c>
      <c r="B8090" s="3" t="s">
        <v>11881</v>
      </c>
      <c r="C8090" s="85" t="s">
        <v>7939</v>
      </c>
      <c r="D8090" s="85" t="s">
        <v>13090</v>
      </c>
      <c r="E8090" s="202" t="s">
        <v>154</v>
      </c>
      <c r="F8090" s="85" t="s">
        <v>55</v>
      </c>
      <c r="G8090" s="85" t="s">
        <v>63</v>
      </c>
      <c r="H8090" s="85" t="s">
        <v>20690</v>
      </c>
      <c r="I8090" s="3" t="s">
        <v>7970</v>
      </c>
      <c r="J8090" s="85" t="s">
        <v>124</v>
      </c>
      <c r="K8090" s="7" t="s">
        <v>8204</v>
      </c>
      <c r="L8090" s="3"/>
      <c r="M8090" s="3"/>
      <c r="N8090" s="41" t="s">
        <v>11882</v>
      </c>
      <c r="O8090" s="87">
        <v>970</v>
      </c>
      <c r="P8090" s="87">
        <v>970</v>
      </c>
      <c r="Q8090" s="87">
        <v>0</v>
      </c>
      <c r="R8090" s="87">
        <v>0</v>
      </c>
      <c r="S8090" s="87"/>
      <c r="T8090" s="87"/>
      <c r="U8090" s="85">
        <v>2008</v>
      </c>
      <c r="V8090" s="179"/>
      <c r="W8090" s="7"/>
      <c r="X8090" s="3"/>
      <c r="Y8090" s="3"/>
      <c r="Z8090" s="146">
        <v>2850</v>
      </c>
      <c r="AA8090" s="11"/>
      <c r="AB8090" s="123" t="s">
        <v>7939</v>
      </c>
      <c r="AC8090" s="124"/>
      <c r="AD8090" s="41"/>
      <c r="AE8090" s="41"/>
      <c r="AF8090" s="191">
        <v>43927</v>
      </c>
      <c r="AG8090" s="41"/>
      <c r="AH8090" s="41" t="s">
        <v>8024</v>
      </c>
      <c r="AI8090" s="80" t="s">
        <v>6</v>
      </c>
      <c r="AJ8090" s="82"/>
      <c r="AK8090" s="3"/>
      <c r="AL8090" s="85"/>
      <c r="AM8090" s="151" t="s">
        <v>19998</v>
      </c>
      <c r="AN8090" s="15"/>
      <c r="AO8090" s="166"/>
      <c r="AP8090" s="5">
        <f t="shared" si="127"/>
        <v>0</v>
      </c>
      <c r="AQ8090" s="16"/>
      <c r="AR8090" s="205">
        <v>1</v>
      </c>
      <c r="AS8090" s="16"/>
      <c r="AT8090" s="16"/>
      <c r="AU8090" s="16"/>
      <c r="AV8090" s="16"/>
      <c r="AW8090" s="16"/>
      <c r="AX8090" s="16"/>
    </row>
    <row r="8091" spans="1:50" customFormat="1" ht="15" hidden="1" customHeight="1" x14ac:dyDescent="0.2">
      <c r="A8091" s="7" t="s">
        <v>11883</v>
      </c>
      <c r="B8091" s="3" t="s">
        <v>11884</v>
      </c>
      <c r="C8091" s="85" t="s">
        <v>7939</v>
      </c>
      <c r="D8091" s="85" t="s">
        <v>13090</v>
      </c>
      <c r="E8091" s="202" t="s">
        <v>154</v>
      </c>
      <c r="F8091" s="85" t="s">
        <v>68</v>
      </c>
      <c r="G8091" s="85" t="s">
        <v>70</v>
      </c>
      <c r="H8091" s="85" t="s">
        <v>20690</v>
      </c>
      <c r="I8091" s="3" t="s">
        <v>8188</v>
      </c>
      <c r="J8091" s="85" t="s">
        <v>4400</v>
      </c>
      <c r="K8091" s="7" t="s">
        <v>4422</v>
      </c>
      <c r="L8091" s="3"/>
      <c r="M8091" s="3"/>
      <c r="N8091" s="41" t="s">
        <v>11885</v>
      </c>
      <c r="O8091" s="87">
        <v>129824</v>
      </c>
      <c r="P8091" s="87">
        <v>126426</v>
      </c>
      <c r="Q8091" s="87">
        <v>3398</v>
      </c>
      <c r="R8091" s="87">
        <v>0</v>
      </c>
      <c r="S8091" s="87"/>
      <c r="T8091" s="87"/>
      <c r="U8091" s="85">
        <v>2008</v>
      </c>
      <c r="V8091" s="179"/>
      <c r="W8091" s="7"/>
      <c r="X8091" s="3"/>
      <c r="Y8091" s="3"/>
      <c r="Z8091" s="146">
        <v>241053</v>
      </c>
      <c r="AA8091" s="11"/>
      <c r="AB8091" s="123" t="s">
        <v>7939</v>
      </c>
      <c r="AC8091" s="124"/>
      <c r="AD8091" s="41"/>
      <c r="AE8091" s="41"/>
      <c r="AF8091" s="191">
        <v>40604</v>
      </c>
      <c r="AG8091" s="41"/>
      <c r="AH8091" s="41" t="s">
        <v>8189</v>
      </c>
      <c r="AI8091" s="80" t="s">
        <v>6</v>
      </c>
      <c r="AJ8091" s="82"/>
      <c r="AK8091" s="3"/>
      <c r="AL8091" s="85"/>
      <c r="AM8091" s="151" t="s">
        <v>19998</v>
      </c>
      <c r="AN8091" s="15"/>
      <c r="AO8091" s="166"/>
      <c r="AP8091" s="5">
        <f t="shared" si="127"/>
        <v>0</v>
      </c>
      <c r="AQ8091" s="16"/>
      <c r="AR8091" s="205">
        <v>1</v>
      </c>
      <c r="AS8091" s="16"/>
      <c r="AT8091" s="16"/>
      <c r="AU8091" s="16"/>
      <c r="AV8091" s="16"/>
      <c r="AW8091" s="16"/>
      <c r="AX8091" s="16"/>
    </row>
    <row r="8092" spans="1:50" customFormat="1" ht="15" hidden="1" customHeight="1" x14ac:dyDescent="0.2">
      <c r="A8092" s="7" t="s">
        <v>11886</v>
      </c>
      <c r="B8092" s="3" t="s">
        <v>1143</v>
      </c>
      <c r="C8092" s="85" t="s">
        <v>7939</v>
      </c>
      <c r="D8092" s="85" t="s">
        <v>23567</v>
      </c>
      <c r="E8092" s="202" t="s">
        <v>154</v>
      </c>
      <c r="F8092" s="85" t="s">
        <v>25110</v>
      </c>
      <c r="G8092" s="85" t="s">
        <v>13789</v>
      </c>
      <c r="H8092" s="85" t="s">
        <v>20690</v>
      </c>
      <c r="I8092" s="3" t="s">
        <v>11841</v>
      </c>
      <c r="J8092" s="85" t="s">
        <v>105</v>
      </c>
      <c r="K8092" s="7" t="s">
        <v>102</v>
      </c>
      <c r="L8092" s="9" t="s">
        <v>132</v>
      </c>
      <c r="M8092" s="3"/>
      <c r="N8092" s="41" t="s">
        <v>11887</v>
      </c>
      <c r="O8092" s="87">
        <v>610404</v>
      </c>
      <c r="P8092" s="87">
        <v>610404</v>
      </c>
      <c r="Q8092" s="87">
        <v>0</v>
      </c>
      <c r="R8092" s="87">
        <v>0</v>
      </c>
      <c r="S8092" s="87"/>
      <c r="T8092" s="87"/>
      <c r="U8092" s="85">
        <v>2010</v>
      </c>
      <c r="V8092" s="179"/>
      <c r="W8092" s="7"/>
      <c r="X8092" s="3"/>
      <c r="Y8092" s="3"/>
      <c r="Z8092" s="146">
        <v>122285</v>
      </c>
      <c r="AA8092" s="11"/>
      <c r="AB8092" s="123" t="s">
        <v>388</v>
      </c>
      <c r="AC8092" s="124" t="s">
        <v>23567</v>
      </c>
      <c r="AD8092" s="41"/>
      <c r="AE8092" s="41"/>
      <c r="AF8092" s="191">
        <v>40606</v>
      </c>
      <c r="AG8092" s="41"/>
      <c r="AH8092" s="41" t="s">
        <v>8024</v>
      </c>
      <c r="AI8092" s="80" t="s">
        <v>6</v>
      </c>
      <c r="AJ8092" s="82"/>
      <c r="AL8092" s="85" t="s">
        <v>15336</v>
      </c>
      <c r="AM8092" s="151" t="s">
        <v>19998</v>
      </c>
      <c r="AN8092" s="15"/>
      <c r="AO8092" s="166"/>
      <c r="AP8092" s="5">
        <f t="shared" si="127"/>
        <v>0</v>
      </c>
      <c r="AQ8092" s="16"/>
      <c r="AR8092" s="205">
        <v>1</v>
      </c>
      <c r="AS8092" s="16"/>
      <c r="AT8092" s="16"/>
      <c r="AU8092" s="16"/>
      <c r="AV8092" s="16"/>
      <c r="AW8092" s="16"/>
      <c r="AX8092" s="16"/>
    </row>
    <row r="8093" spans="1:50" customFormat="1" ht="15" hidden="1" customHeight="1" x14ac:dyDescent="0.2">
      <c r="A8093" s="7" t="s">
        <v>11888</v>
      </c>
      <c r="B8093" s="3" t="s">
        <v>11889</v>
      </c>
      <c r="C8093" s="85" t="s">
        <v>7939</v>
      </c>
      <c r="D8093" s="85" t="s">
        <v>13090</v>
      </c>
      <c r="E8093" s="202" t="s">
        <v>154</v>
      </c>
      <c r="F8093" s="85" t="s">
        <v>55</v>
      </c>
      <c r="G8093" s="85" t="s">
        <v>63</v>
      </c>
      <c r="H8093" s="85" t="s">
        <v>20690</v>
      </c>
      <c r="I8093" s="3" t="s">
        <v>4564</v>
      </c>
      <c r="J8093" s="85" t="s">
        <v>4400</v>
      </c>
      <c r="K8093" s="7" t="s">
        <v>4422</v>
      </c>
      <c r="L8093" s="3"/>
      <c r="M8093" s="3"/>
      <c r="N8093" s="41" t="s">
        <v>24861</v>
      </c>
      <c r="O8093" s="87">
        <v>87150</v>
      </c>
      <c r="P8093" s="87">
        <v>87150</v>
      </c>
      <c r="Q8093" s="87">
        <v>0</v>
      </c>
      <c r="R8093" s="87">
        <v>0</v>
      </c>
      <c r="S8093" s="87"/>
      <c r="T8093" s="87"/>
      <c r="U8093" s="85">
        <v>2009</v>
      </c>
      <c r="V8093" s="179"/>
      <c r="W8093" s="7"/>
      <c r="X8093" s="3"/>
      <c r="Y8093" s="3"/>
      <c r="Z8093" s="146">
        <v>91856</v>
      </c>
      <c r="AA8093" s="11"/>
      <c r="AB8093" s="123" t="s">
        <v>7939</v>
      </c>
      <c r="AC8093" s="124"/>
      <c r="AD8093" s="41"/>
      <c r="AE8093" s="41"/>
      <c r="AF8093" s="191">
        <v>40610</v>
      </c>
      <c r="AG8093" s="41"/>
      <c r="AH8093" s="41" t="s">
        <v>8024</v>
      </c>
      <c r="AI8093" s="80" t="s">
        <v>6</v>
      </c>
      <c r="AJ8093" s="82"/>
      <c r="AK8093" s="3"/>
      <c r="AL8093" s="85"/>
      <c r="AM8093" s="151" t="s">
        <v>19998</v>
      </c>
      <c r="AN8093" s="15"/>
      <c r="AO8093" s="166"/>
      <c r="AP8093" s="5">
        <f t="shared" si="127"/>
        <v>0</v>
      </c>
      <c r="AQ8093" s="16"/>
      <c r="AR8093" s="205">
        <v>1</v>
      </c>
      <c r="AS8093" s="16"/>
      <c r="AT8093" s="16"/>
      <c r="AU8093" s="16"/>
      <c r="AV8093" s="16"/>
      <c r="AW8093" s="16"/>
      <c r="AX8093" s="16"/>
    </row>
    <row r="8094" spans="1:50" customFormat="1" ht="15" hidden="1" customHeight="1" x14ac:dyDescent="0.2">
      <c r="A8094" s="7" t="s">
        <v>11890</v>
      </c>
      <c r="B8094" s="3" t="s">
        <v>11891</v>
      </c>
      <c r="C8094" s="85" t="s">
        <v>7939</v>
      </c>
      <c r="D8094" s="85" t="s">
        <v>13090</v>
      </c>
      <c r="E8094" s="202" t="s">
        <v>154</v>
      </c>
      <c r="F8094" s="85" t="s">
        <v>23</v>
      </c>
      <c r="G8094" s="85" t="s">
        <v>13788</v>
      </c>
      <c r="H8094" s="85" t="s">
        <v>20690</v>
      </c>
      <c r="I8094" s="3" t="s">
        <v>10927</v>
      </c>
      <c r="J8094" s="85" t="s">
        <v>4400</v>
      </c>
      <c r="K8094" s="7" t="s">
        <v>4422</v>
      </c>
      <c r="L8094" s="3"/>
      <c r="M8094" s="3"/>
      <c r="N8094" s="41" t="s">
        <v>11892</v>
      </c>
      <c r="O8094" s="87">
        <v>970575</v>
      </c>
      <c r="P8094" s="87">
        <v>391677</v>
      </c>
      <c r="Q8094" s="87">
        <v>578898</v>
      </c>
      <c r="R8094" s="87">
        <v>0</v>
      </c>
      <c r="S8094" s="87"/>
      <c r="T8094" s="87"/>
      <c r="U8094" s="85">
        <v>2009</v>
      </c>
      <c r="V8094" s="179"/>
      <c r="W8094" s="7"/>
      <c r="X8094" s="3"/>
      <c r="Y8094" s="3"/>
      <c r="Z8094" s="146">
        <v>492900</v>
      </c>
      <c r="AA8094" s="11"/>
      <c r="AB8094" s="123" t="s">
        <v>7939</v>
      </c>
      <c r="AC8094" s="124"/>
      <c r="AD8094" s="41"/>
      <c r="AE8094" s="41"/>
      <c r="AF8094" s="191">
        <v>40612</v>
      </c>
      <c r="AG8094" s="41"/>
      <c r="AH8094" s="41" t="s">
        <v>8731</v>
      </c>
      <c r="AI8094" s="80" t="s">
        <v>6</v>
      </c>
      <c r="AJ8094" s="82"/>
      <c r="AK8094" s="4"/>
      <c r="AL8094" s="85"/>
      <c r="AM8094" s="151" t="s">
        <v>19998</v>
      </c>
      <c r="AN8094" s="15"/>
      <c r="AO8094" s="166"/>
      <c r="AP8094" s="5">
        <f t="shared" si="127"/>
        <v>0</v>
      </c>
      <c r="AQ8094" s="16"/>
      <c r="AR8094" s="205">
        <v>1</v>
      </c>
      <c r="AS8094" s="16"/>
      <c r="AT8094" s="16"/>
      <c r="AU8094" s="16"/>
      <c r="AV8094" s="16"/>
      <c r="AW8094" s="16"/>
      <c r="AX8094" s="16"/>
    </row>
    <row r="8095" spans="1:50" customFormat="1" ht="15" hidden="1" customHeight="1" x14ac:dyDescent="0.2">
      <c r="A8095" s="7" t="s">
        <v>11893</v>
      </c>
      <c r="B8095" s="3" t="s">
        <v>13206</v>
      </c>
      <c r="C8095" s="85" t="s">
        <v>7939</v>
      </c>
      <c r="D8095" s="85" t="s">
        <v>13090</v>
      </c>
      <c r="E8095" s="202" t="s">
        <v>154</v>
      </c>
      <c r="F8095" s="85" t="s">
        <v>34</v>
      </c>
      <c r="G8095" s="85" t="s">
        <v>35</v>
      </c>
      <c r="H8095" s="85" t="s">
        <v>20688</v>
      </c>
      <c r="I8095" s="7" t="s">
        <v>21738</v>
      </c>
      <c r="J8095" s="85" t="s">
        <v>124</v>
      </c>
      <c r="K8095" s="7" t="s">
        <v>4587</v>
      </c>
      <c r="L8095" s="3"/>
      <c r="M8095" s="3"/>
      <c r="N8095" s="41" t="s">
        <v>11894</v>
      </c>
      <c r="O8095" s="87">
        <v>363234</v>
      </c>
      <c r="P8095" s="87">
        <v>361604</v>
      </c>
      <c r="Q8095" s="87">
        <v>1630</v>
      </c>
      <c r="R8095" s="87">
        <v>125247</v>
      </c>
      <c r="S8095" s="87"/>
      <c r="T8095" s="87"/>
      <c r="U8095" s="85">
        <v>2002</v>
      </c>
      <c r="V8095" s="179"/>
      <c r="W8095" s="7"/>
      <c r="X8095" s="3"/>
      <c r="Y8095" s="3"/>
      <c r="Z8095" s="146">
        <v>80000</v>
      </c>
      <c r="AA8095" s="11"/>
      <c r="AB8095" s="123" t="s">
        <v>7939</v>
      </c>
      <c r="AC8095" s="124"/>
      <c r="AD8095" s="41"/>
      <c r="AE8095" s="41"/>
      <c r="AF8095" s="191">
        <v>43927</v>
      </c>
      <c r="AG8095" s="41"/>
      <c r="AH8095" s="41" t="s">
        <v>7952</v>
      </c>
      <c r="AI8095" s="80" t="s">
        <v>6</v>
      </c>
      <c r="AJ8095" s="82"/>
      <c r="AK8095" s="4"/>
      <c r="AL8095" s="85"/>
      <c r="AM8095" s="151" t="s">
        <v>19998</v>
      </c>
      <c r="AN8095" s="15"/>
      <c r="AO8095" s="166"/>
      <c r="AP8095" s="5">
        <f t="shared" si="127"/>
        <v>0</v>
      </c>
      <c r="AQ8095" s="16"/>
      <c r="AR8095" s="205">
        <v>1</v>
      </c>
      <c r="AS8095" s="16"/>
      <c r="AT8095" s="16"/>
      <c r="AU8095" s="16"/>
      <c r="AV8095" s="16"/>
      <c r="AW8095" s="16"/>
      <c r="AX8095" s="16"/>
    </row>
    <row r="8096" spans="1:50" customFormat="1" ht="15" hidden="1" customHeight="1" x14ac:dyDescent="0.2">
      <c r="A8096" s="7" t="s">
        <v>11895</v>
      </c>
      <c r="B8096" s="3" t="s">
        <v>11896</v>
      </c>
      <c r="C8096" s="85" t="s">
        <v>7939</v>
      </c>
      <c r="D8096" s="85" t="s">
        <v>13090</v>
      </c>
      <c r="E8096" s="202" t="s">
        <v>154</v>
      </c>
      <c r="F8096" s="85" t="s">
        <v>55</v>
      </c>
      <c r="G8096" s="85" t="s">
        <v>57</v>
      </c>
      <c r="H8096" s="85" t="s">
        <v>20690</v>
      </c>
      <c r="I8096" s="3" t="s">
        <v>4564</v>
      </c>
      <c r="J8096" s="85" t="s">
        <v>4406</v>
      </c>
      <c r="K8096" s="7" t="s">
        <v>4407</v>
      </c>
      <c r="L8096" s="3"/>
      <c r="M8096" s="3"/>
      <c r="N8096" s="41" t="s">
        <v>7950</v>
      </c>
      <c r="O8096" s="87">
        <v>14886</v>
      </c>
      <c r="P8096" s="87">
        <v>0</v>
      </c>
      <c r="Q8096" s="87">
        <v>14886</v>
      </c>
      <c r="R8096" s="87">
        <v>0</v>
      </c>
      <c r="S8096" s="87"/>
      <c r="T8096" s="87"/>
      <c r="U8096" s="85">
        <v>2011</v>
      </c>
      <c r="V8096" s="179"/>
      <c r="W8096" s="7"/>
      <c r="X8096" s="3"/>
      <c r="Y8096" s="3"/>
      <c r="Z8096" s="146">
        <v>68095</v>
      </c>
      <c r="AA8096" s="11"/>
      <c r="AB8096" s="123" t="s">
        <v>7939</v>
      </c>
      <c r="AC8096" s="124"/>
      <c r="AD8096" s="41"/>
      <c r="AE8096" s="41"/>
      <c r="AF8096" s="191">
        <v>43927</v>
      </c>
      <c r="AG8096" s="41"/>
      <c r="AH8096" s="41" t="s">
        <v>8024</v>
      </c>
      <c r="AI8096" s="80" t="s">
        <v>6</v>
      </c>
      <c r="AJ8096" s="82"/>
      <c r="AK8096" s="3"/>
      <c r="AL8096" s="85"/>
      <c r="AM8096" s="151" t="s">
        <v>19998</v>
      </c>
      <c r="AN8096" s="15"/>
      <c r="AO8096" s="166"/>
      <c r="AP8096" s="5">
        <f t="shared" si="127"/>
        <v>0</v>
      </c>
      <c r="AQ8096" s="16"/>
      <c r="AR8096" s="205">
        <v>1</v>
      </c>
      <c r="AS8096" s="16"/>
      <c r="AT8096" s="16"/>
      <c r="AU8096" s="16"/>
      <c r="AV8096" s="16"/>
      <c r="AW8096" s="16"/>
      <c r="AX8096" s="16"/>
    </row>
    <row r="8097" spans="1:50" customFormat="1" ht="15" hidden="1" customHeight="1" x14ac:dyDescent="0.2">
      <c r="A8097" s="7" t="s">
        <v>11897</v>
      </c>
      <c r="B8097" s="3" t="s">
        <v>11898</v>
      </c>
      <c r="C8097" s="85" t="s">
        <v>7939</v>
      </c>
      <c r="D8097" s="85" t="s">
        <v>13090</v>
      </c>
      <c r="E8097" s="202" t="s">
        <v>154</v>
      </c>
      <c r="F8097" s="85" t="s">
        <v>55</v>
      </c>
      <c r="G8097" s="85" t="s">
        <v>57</v>
      </c>
      <c r="H8097" s="85" t="s">
        <v>20690</v>
      </c>
      <c r="I8097" s="3" t="s">
        <v>4564</v>
      </c>
      <c r="J8097" s="85" t="s">
        <v>4406</v>
      </c>
      <c r="K8097" s="7" t="s">
        <v>4407</v>
      </c>
      <c r="L8097" s="3"/>
      <c r="M8097" s="3"/>
      <c r="N8097" s="41" t="s">
        <v>22880</v>
      </c>
      <c r="O8097" s="87">
        <v>194636</v>
      </c>
      <c r="P8097" s="87">
        <v>194636</v>
      </c>
      <c r="Q8097" s="87">
        <v>0</v>
      </c>
      <c r="R8097" s="87">
        <v>0</v>
      </c>
      <c r="S8097" s="87"/>
      <c r="T8097" s="87"/>
      <c r="U8097" s="85">
        <v>2012</v>
      </c>
      <c r="V8097" s="179"/>
      <c r="W8097" s="7"/>
      <c r="X8097" s="3"/>
      <c r="Y8097" s="3"/>
      <c r="Z8097" s="146">
        <v>100132</v>
      </c>
      <c r="AA8097" s="11"/>
      <c r="AB8097" s="123" t="s">
        <v>7939</v>
      </c>
      <c r="AC8097" s="124"/>
      <c r="AD8097" s="41"/>
      <c r="AE8097" s="41"/>
      <c r="AF8097" s="191">
        <v>43927</v>
      </c>
      <c r="AG8097" s="41"/>
      <c r="AH8097" s="41" t="s">
        <v>8024</v>
      </c>
      <c r="AI8097" s="80" t="s">
        <v>6</v>
      </c>
      <c r="AJ8097" s="82"/>
      <c r="AK8097" s="3"/>
      <c r="AL8097" s="85"/>
      <c r="AM8097" s="151" t="s">
        <v>19998</v>
      </c>
      <c r="AN8097" s="15"/>
      <c r="AO8097" s="166"/>
      <c r="AP8097" s="5">
        <f t="shared" si="127"/>
        <v>0</v>
      </c>
      <c r="AQ8097" s="16"/>
      <c r="AR8097" s="205">
        <v>1</v>
      </c>
      <c r="AS8097" s="16"/>
      <c r="AT8097" s="16"/>
      <c r="AU8097" s="16"/>
      <c r="AV8097" s="16"/>
      <c r="AW8097" s="16"/>
      <c r="AX8097" s="16"/>
    </row>
    <row r="8098" spans="1:50" customFormat="1" ht="15" hidden="1" customHeight="1" x14ac:dyDescent="0.2">
      <c r="A8098" s="7" t="s">
        <v>11899</v>
      </c>
      <c r="B8098" s="3" t="s">
        <v>11900</v>
      </c>
      <c r="C8098" s="85" t="s">
        <v>7939</v>
      </c>
      <c r="D8098" s="85" t="s">
        <v>13090</v>
      </c>
      <c r="E8098" s="202" t="s">
        <v>154</v>
      </c>
      <c r="F8098" s="85" t="s">
        <v>55</v>
      </c>
      <c r="G8098" s="85" t="s">
        <v>15355</v>
      </c>
      <c r="H8098" s="85" t="s">
        <v>20690</v>
      </c>
      <c r="I8098" s="3" t="s">
        <v>7970</v>
      </c>
      <c r="J8098" s="85" t="s">
        <v>4435</v>
      </c>
      <c r="K8098" s="7" t="s">
        <v>3838</v>
      </c>
      <c r="L8098" s="3"/>
      <c r="M8098" s="3"/>
      <c r="N8098" s="41" t="s">
        <v>11901</v>
      </c>
      <c r="O8098" s="87">
        <v>0</v>
      </c>
      <c r="P8098" s="87">
        <v>0</v>
      </c>
      <c r="Q8098" s="87">
        <v>0</v>
      </c>
      <c r="R8098" s="87">
        <v>0</v>
      </c>
      <c r="S8098" s="87"/>
      <c r="T8098" s="87"/>
      <c r="U8098" s="85" t="s">
        <v>112</v>
      </c>
      <c r="V8098" s="179"/>
      <c r="W8098" s="7"/>
      <c r="X8098" s="3"/>
      <c r="Y8098" s="3"/>
      <c r="Z8098" s="211">
        <v>26679</v>
      </c>
      <c r="AA8098" s="11"/>
      <c r="AB8098" s="123" t="s">
        <v>7939</v>
      </c>
      <c r="AC8098" s="124"/>
      <c r="AD8098" s="41"/>
      <c r="AE8098" s="41"/>
      <c r="AF8098" s="191">
        <v>40627</v>
      </c>
      <c r="AG8098" s="41"/>
      <c r="AH8098" s="41" t="s">
        <v>8024</v>
      </c>
      <c r="AI8098" s="80" t="s">
        <v>6</v>
      </c>
      <c r="AJ8098" s="82"/>
      <c r="AK8098" s="3"/>
      <c r="AL8098" s="85"/>
      <c r="AM8098" s="151" t="s">
        <v>19998</v>
      </c>
      <c r="AN8098" s="15"/>
      <c r="AO8098" s="166"/>
      <c r="AP8098" s="5">
        <f t="shared" si="127"/>
        <v>0</v>
      </c>
      <c r="AQ8098" s="16"/>
      <c r="AR8098" s="205">
        <v>1</v>
      </c>
      <c r="AS8098" s="16"/>
      <c r="AT8098" s="16"/>
      <c r="AU8098" s="16"/>
      <c r="AV8098" s="16"/>
      <c r="AW8098" s="16"/>
      <c r="AX8098" s="16"/>
    </row>
    <row r="8099" spans="1:50" customFormat="1" ht="15" hidden="1" customHeight="1" x14ac:dyDescent="0.2">
      <c r="A8099" s="7" t="s">
        <v>11902</v>
      </c>
      <c r="B8099" s="3" t="s">
        <v>11903</v>
      </c>
      <c r="C8099" s="85" t="s">
        <v>7939</v>
      </c>
      <c r="D8099" s="85" t="s">
        <v>13090</v>
      </c>
      <c r="E8099" s="202" t="s">
        <v>154</v>
      </c>
      <c r="F8099" s="85" t="s">
        <v>55</v>
      </c>
      <c r="G8099" s="85" t="s">
        <v>57</v>
      </c>
      <c r="H8099" s="85" t="s">
        <v>20690</v>
      </c>
      <c r="I8099" s="3" t="s">
        <v>16635</v>
      </c>
      <c r="J8099" s="85" t="s">
        <v>4400</v>
      </c>
      <c r="K8099" s="7" t="s">
        <v>4422</v>
      </c>
      <c r="L8099" s="3"/>
      <c r="M8099" s="3"/>
      <c r="N8099" s="41" t="s">
        <v>9749</v>
      </c>
      <c r="O8099" s="87">
        <v>21514</v>
      </c>
      <c r="P8099" s="87">
        <v>10399</v>
      </c>
      <c r="Q8099" s="87">
        <v>11115</v>
      </c>
      <c r="R8099" s="87">
        <v>0</v>
      </c>
      <c r="S8099" s="87"/>
      <c r="T8099" s="87"/>
      <c r="U8099" s="85">
        <v>2008</v>
      </c>
      <c r="V8099" s="179"/>
      <c r="W8099" s="7"/>
      <c r="X8099" s="3"/>
      <c r="Y8099" s="3"/>
      <c r="Z8099" s="146">
        <v>8746</v>
      </c>
      <c r="AA8099" s="11"/>
      <c r="AB8099" s="123" t="s">
        <v>7939</v>
      </c>
      <c r="AC8099" s="124"/>
      <c r="AD8099" s="41"/>
      <c r="AE8099" s="41"/>
      <c r="AF8099" s="191">
        <v>43927</v>
      </c>
      <c r="AG8099" s="41"/>
      <c r="AH8099" s="41" t="s">
        <v>8024</v>
      </c>
      <c r="AI8099" s="80" t="s">
        <v>6</v>
      </c>
      <c r="AJ8099" s="82"/>
      <c r="AK8099" s="3"/>
      <c r="AL8099" s="85"/>
      <c r="AM8099" s="151" t="s">
        <v>19998</v>
      </c>
      <c r="AN8099" s="15"/>
      <c r="AO8099" s="166"/>
      <c r="AP8099" s="5">
        <f t="shared" si="127"/>
        <v>0</v>
      </c>
      <c r="AQ8099" s="16"/>
      <c r="AR8099" s="205">
        <v>1</v>
      </c>
      <c r="AS8099" s="16"/>
      <c r="AT8099" s="16"/>
      <c r="AU8099" s="16"/>
      <c r="AV8099" s="16"/>
      <c r="AW8099" s="16"/>
      <c r="AX8099" s="16"/>
    </row>
    <row r="8100" spans="1:50" customFormat="1" ht="15" hidden="1" customHeight="1" x14ac:dyDescent="0.2">
      <c r="A8100" s="7" t="s">
        <v>11904</v>
      </c>
      <c r="B8100" s="3" t="s">
        <v>11905</v>
      </c>
      <c r="C8100" s="85" t="s">
        <v>7939</v>
      </c>
      <c r="D8100" s="85" t="s">
        <v>13090</v>
      </c>
      <c r="E8100" s="202" t="s">
        <v>154</v>
      </c>
      <c r="F8100" s="85" t="s">
        <v>55</v>
      </c>
      <c r="G8100" s="85" t="s">
        <v>57</v>
      </c>
      <c r="H8100" s="85" t="s">
        <v>20690</v>
      </c>
      <c r="I8100" s="3" t="s">
        <v>7970</v>
      </c>
      <c r="J8100" s="85" t="s">
        <v>4447</v>
      </c>
      <c r="K8100" s="7" t="s">
        <v>4601</v>
      </c>
      <c r="L8100" s="3"/>
      <c r="M8100" s="3"/>
      <c r="N8100" s="41" t="s">
        <v>11906</v>
      </c>
      <c r="O8100" s="87">
        <v>21133</v>
      </c>
      <c r="P8100" s="87">
        <v>21133</v>
      </c>
      <c r="Q8100" s="87">
        <v>0</v>
      </c>
      <c r="R8100" s="87">
        <v>0</v>
      </c>
      <c r="S8100" s="87"/>
      <c r="T8100" s="87"/>
      <c r="U8100" s="85">
        <v>2008</v>
      </c>
      <c r="V8100" s="179"/>
      <c r="W8100" s="7"/>
      <c r="X8100" s="3"/>
      <c r="Y8100" s="3"/>
      <c r="Z8100" s="146">
        <v>16472</v>
      </c>
      <c r="AA8100" s="11"/>
      <c r="AB8100" s="123" t="s">
        <v>7939</v>
      </c>
      <c r="AC8100" s="124"/>
      <c r="AD8100" s="41"/>
      <c r="AE8100" s="41"/>
      <c r="AF8100" s="191">
        <v>43927</v>
      </c>
      <c r="AG8100" s="41"/>
      <c r="AH8100" s="41" t="s">
        <v>8024</v>
      </c>
      <c r="AI8100" s="80" t="s">
        <v>6</v>
      </c>
      <c r="AJ8100" s="82"/>
      <c r="AK8100" s="3"/>
      <c r="AL8100" s="85"/>
      <c r="AM8100" s="151" t="s">
        <v>19998</v>
      </c>
      <c r="AN8100" s="15"/>
      <c r="AO8100" s="166"/>
      <c r="AP8100" s="5">
        <f t="shared" si="127"/>
        <v>0</v>
      </c>
      <c r="AQ8100" s="16"/>
      <c r="AR8100" s="205">
        <v>1</v>
      </c>
      <c r="AS8100" s="16"/>
      <c r="AT8100" s="16"/>
      <c r="AU8100" s="16"/>
      <c r="AV8100" s="16"/>
      <c r="AW8100" s="16"/>
      <c r="AX8100" s="16"/>
    </row>
    <row r="8101" spans="1:50" customFormat="1" ht="15" hidden="1" customHeight="1" x14ac:dyDescent="0.2">
      <c r="A8101" s="7" t="s">
        <v>11907</v>
      </c>
      <c r="B8101" s="3" t="s">
        <v>11908</v>
      </c>
      <c r="C8101" s="85" t="s">
        <v>7939</v>
      </c>
      <c r="D8101" s="85" t="s">
        <v>13090</v>
      </c>
      <c r="E8101" s="202" t="s">
        <v>154</v>
      </c>
      <c r="F8101" s="85" t="s">
        <v>55</v>
      </c>
      <c r="G8101" s="85" t="s">
        <v>63</v>
      </c>
      <c r="H8101" s="85" t="s">
        <v>20690</v>
      </c>
      <c r="I8101" s="3" t="s">
        <v>7970</v>
      </c>
      <c r="J8101" s="85" t="s">
        <v>4435</v>
      </c>
      <c r="K8101" s="7" t="s">
        <v>3838</v>
      </c>
      <c r="L8101" s="3"/>
      <c r="M8101" s="3"/>
      <c r="N8101" s="41" t="s">
        <v>11909</v>
      </c>
      <c r="O8101" s="87">
        <v>0</v>
      </c>
      <c r="P8101" s="87">
        <v>0</v>
      </c>
      <c r="Q8101" s="87">
        <v>0</v>
      </c>
      <c r="R8101" s="87">
        <v>0</v>
      </c>
      <c r="S8101" s="87"/>
      <c r="T8101" s="87"/>
      <c r="U8101" s="85" t="s">
        <v>112</v>
      </c>
      <c r="V8101" s="179"/>
      <c r="W8101" s="7"/>
      <c r="X8101" s="3"/>
      <c r="Y8101" s="3"/>
      <c r="Z8101" s="211">
        <v>12101</v>
      </c>
      <c r="AA8101" s="11"/>
      <c r="AB8101" s="123" t="s">
        <v>7939</v>
      </c>
      <c r="AC8101" s="124"/>
      <c r="AD8101" s="41"/>
      <c r="AE8101" s="41"/>
      <c r="AF8101" s="191">
        <v>40631</v>
      </c>
      <c r="AG8101" s="41"/>
      <c r="AH8101" s="41" t="s">
        <v>8024</v>
      </c>
      <c r="AI8101" s="80" t="s">
        <v>6</v>
      </c>
      <c r="AJ8101" s="82"/>
      <c r="AK8101" s="3"/>
      <c r="AL8101" s="85"/>
      <c r="AM8101" s="151" t="s">
        <v>19998</v>
      </c>
      <c r="AN8101" s="15"/>
      <c r="AO8101" s="166"/>
      <c r="AP8101" s="5">
        <f t="shared" si="127"/>
        <v>0</v>
      </c>
      <c r="AQ8101" s="16"/>
      <c r="AR8101" s="205">
        <v>1</v>
      </c>
      <c r="AS8101" s="16"/>
      <c r="AT8101" s="16"/>
      <c r="AU8101" s="16"/>
      <c r="AV8101" s="16"/>
      <c r="AW8101" s="16"/>
      <c r="AX8101" s="16"/>
    </row>
    <row r="8102" spans="1:50" customFormat="1" ht="15" hidden="1" customHeight="1" x14ac:dyDescent="0.2">
      <c r="A8102" s="7" t="s">
        <v>11910</v>
      </c>
      <c r="B8102" s="3" t="s">
        <v>11911</v>
      </c>
      <c r="C8102" s="85" t="s">
        <v>7939</v>
      </c>
      <c r="D8102" s="85" t="s">
        <v>13090</v>
      </c>
      <c r="E8102" s="202" t="s">
        <v>154</v>
      </c>
      <c r="F8102" s="85" t="s">
        <v>55</v>
      </c>
      <c r="G8102" s="85" t="s">
        <v>57</v>
      </c>
      <c r="H8102" s="85" t="s">
        <v>20690</v>
      </c>
      <c r="I8102" s="3" t="s">
        <v>7970</v>
      </c>
      <c r="J8102" s="85" t="s">
        <v>4406</v>
      </c>
      <c r="K8102" s="7" t="s">
        <v>4407</v>
      </c>
      <c r="L8102" s="3"/>
      <c r="M8102" s="3"/>
      <c r="N8102" s="41" t="s">
        <v>11912</v>
      </c>
      <c r="O8102" s="87">
        <v>8862</v>
      </c>
      <c r="P8102" s="87">
        <v>0</v>
      </c>
      <c r="Q8102" s="87">
        <v>8862</v>
      </c>
      <c r="R8102" s="87">
        <v>0</v>
      </c>
      <c r="S8102" s="87"/>
      <c r="T8102" s="87"/>
      <c r="U8102" s="85">
        <v>2015</v>
      </c>
      <c r="V8102" s="179"/>
      <c r="W8102" s="7"/>
      <c r="X8102" s="3"/>
      <c r="Y8102" s="3"/>
      <c r="Z8102" s="146">
        <v>11094</v>
      </c>
      <c r="AA8102" s="11"/>
      <c r="AB8102" s="123" t="s">
        <v>7939</v>
      </c>
      <c r="AC8102" s="124"/>
      <c r="AD8102" s="41"/>
      <c r="AE8102" s="41"/>
      <c r="AF8102" s="191">
        <v>43986</v>
      </c>
      <c r="AG8102" s="41"/>
      <c r="AH8102" s="41" t="s">
        <v>8024</v>
      </c>
      <c r="AI8102" s="80" t="s">
        <v>6</v>
      </c>
      <c r="AJ8102" s="82"/>
      <c r="AK8102" s="3"/>
      <c r="AL8102" s="85"/>
      <c r="AM8102" s="151" t="s">
        <v>19998</v>
      </c>
      <c r="AN8102" s="15"/>
      <c r="AO8102" s="166"/>
      <c r="AP8102" s="5">
        <f t="shared" si="127"/>
        <v>0</v>
      </c>
      <c r="AQ8102" s="16"/>
      <c r="AR8102" s="205">
        <v>1</v>
      </c>
      <c r="AS8102" s="16"/>
      <c r="AT8102" s="16"/>
      <c r="AU8102" s="16"/>
      <c r="AV8102" s="16"/>
      <c r="AW8102" s="16"/>
      <c r="AX8102" s="16"/>
    </row>
    <row r="8103" spans="1:50" customFormat="1" ht="15" hidden="1" customHeight="1" x14ac:dyDescent="0.2">
      <c r="A8103" s="7" t="s">
        <v>11913</v>
      </c>
      <c r="B8103" s="3" t="s">
        <v>11914</v>
      </c>
      <c r="C8103" s="85" t="s">
        <v>7939</v>
      </c>
      <c r="D8103" s="85" t="s">
        <v>13090</v>
      </c>
      <c r="E8103" s="202" t="s">
        <v>154</v>
      </c>
      <c r="F8103" s="85" t="s">
        <v>55</v>
      </c>
      <c r="G8103" s="85" t="s">
        <v>57</v>
      </c>
      <c r="H8103" s="85" t="s">
        <v>20690</v>
      </c>
      <c r="I8103" s="3" t="s">
        <v>7970</v>
      </c>
      <c r="J8103" s="85" t="s">
        <v>4406</v>
      </c>
      <c r="K8103" s="7" t="s">
        <v>4407</v>
      </c>
      <c r="L8103" s="3"/>
      <c r="M8103" s="3"/>
      <c r="N8103" s="41" t="s">
        <v>11912</v>
      </c>
      <c r="O8103" s="87">
        <v>7251</v>
      </c>
      <c r="P8103" s="87">
        <v>0</v>
      </c>
      <c r="Q8103" s="87">
        <v>7251</v>
      </c>
      <c r="R8103" s="87">
        <v>0</v>
      </c>
      <c r="S8103" s="87"/>
      <c r="T8103" s="87"/>
      <c r="U8103" s="85">
        <v>2016</v>
      </c>
      <c r="V8103" s="179"/>
      <c r="W8103" s="7"/>
      <c r="X8103" s="3"/>
      <c r="Y8103" s="3"/>
      <c r="Z8103" s="146">
        <v>2825</v>
      </c>
      <c r="AA8103" s="11"/>
      <c r="AB8103" s="123" t="s">
        <v>7939</v>
      </c>
      <c r="AC8103" s="124"/>
      <c r="AD8103" s="41"/>
      <c r="AE8103" s="41"/>
      <c r="AF8103" s="191">
        <v>43986</v>
      </c>
      <c r="AG8103" s="41"/>
      <c r="AH8103" s="41" t="s">
        <v>8024</v>
      </c>
      <c r="AI8103" s="80" t="s">
        <v>6</v>
      </c>
      <c r="AJ8103" s="82"/>
      <c r="AK8103" s="3"/>
      <c r="AL8103" s="85"/>
      <c r="AM8103" s="151" t="s">
        <v>19998</v>
      </c>
      <c r="AN8103" s="15"/>
      <c r="AO8103" s="166"/>
      <c r="AP8103" s="5">
        <f t="shared" si="127"/>
        <v>0</v>
      </c>
      <c r="AQ8103" s="16"/>
      <c r="AR8103" s="205">
        <v>1</v>
      </c>
      <c r="AS8103" s="16"/>
      <c r="AT8103" s="16"/>
      <c r="AU8103" s="16"/>
      <c r="AV8103" s="16"/>
      <c r="AW8103" s="16"/>
      <c r="AX8103" s="16"/>
    </row>
    <row r="8104" spans="1:50" customFormat="1" ht="15" hidden="1" customHeight="1" x14ac:dyDescent="0.2">
      <c r="A8104" s="7" t="s">
        <v>11915</v>
      </c>
      <c r="B8104" s="3" t="s">
        <v>11916</v>
      </c>
      <c r="C8104" s="85" t="s">
        <v>7939</v>
      </c>
      <c r="D8104" s="85" t="s">
        <v>13090</v>
      </c>
      <c r="E8104" s="202" t="s">
        <v>154</v>
      </c>
      <c r="F8104" s="85" t="s">
        <v>55</v>
      </c>
      <c r="G8104" s="85" t="s">
        <v>15355</v>
      </c>
      <c r="H8104" s="85" t="s">
        <v>20690</v>
      </c>
      <c r="I8104" s="3" t="s">
        <v>7579</v>
      </c>
      <c r="J8104" s="85" t="s">
        <v>4435</v>
      </c>
      <c r="K8104" s="7" t="s">
        <v>3838</v>
      </c>
      <c r="L8104" s="3"/>
      <c r="M8104" s="3"/>
      <c r="N8104" s="41" t="s">
        <v>11917</v>
      </c>
      <c r="O8104" s="87">
        <v>190281</v>
      </c>
      <c r="P8104" s="87">
        <v>188013</v>
      </c>
      <c r="Q8104" s="87">
        <v>2268</v>
      </c>
      <c r="R8104" s="87">
        <v>0</v>
      </c>
      <c r="S8104" s="87"/>
      <c r="T8104" s="87"/>
      <c r="U8104" s="85">
        <v>2006</v>
      </c>
      <c r="V8104" s="179"/>
      <c r="W8104" s="7"/>
      <c r="X8104" s="3"/>
      <c r="Y8104" s="3"/>
      <c r="Z8104" s="211">
        <v>32563</v>
      </c>
      <c r="AA8104" s="11"/>
      <c r="AB8104" s="123" t="s">
        <v>7939</v>
      </c>
      <c r="AC8104" s="124"/>
      <c r="AD8104" s="41"/>
      <c r="AE8104" s="41"/>
      <c r="AF8104" s="191">
        <v>43927</v>
      </c>
      <c r="AG8104" s="41"/>
      <c r="AH8104" s="41" t="s">
        <v>8024</v>
      </c>
      <c r="AI8104" s="80" t="s">
        <v>6</v>
      </c>
      <c r="AJ8104" s="82"/>
      <c r="AK8104" s="3"/>
      <c r="AL8104" s="85"/>
      <c r="AM8104" s="151" t="s">
        <v>19998</v>
      </c>
      <c r="AN8104" s="15"/>
      <c r="AO8104" s="166"/>
      <c r="AP8104" s="5">
        <f t="shared" si="127"/>
        <v>0</v>
      </c>
      <c r="AQ8104" s="16"/>
      <c r="AR8104" s="205">
        <v>1</v>
      </c>
      <c r="AS8104" s="16"/>
      <c r="AT8104" s="16"/>
      <c r="AU8104" s="16"/>
      <c r="AV8104" s="16"/>
      <c r="AW8104" s="16"/>
      <c r="AX8104" s="16"/>
    </row>
    <row r="8105" spans="1:50" customFormat="1" ht="15" hidden="1" customHeight="1" x14ac:dyDescent="0.2">
      <c r="A8105" s="7" t="s">
        <v>11918</v>
      </c>
      <c r="B8105" s="3" t="s">
        <v>11919</v>
      </c>
      <c r="C8105" s="85" t="s">
        <v>7939</v>
      </c>
      <c r="D8105" s="85" t="s">
        <v>13090</v>
      </c>
      <c r="E8105" s="202" t="s">
        <v>154</v>
      </c>
      <c r="F8105" s="85" t="s">
        <v>68</v>
      </c>
      <c r="G8105" s="85" t="s">
        <v>70</v>
      </c>
      <c r="H8105" s="85" t="s">
        <v>20690</v>
      </c>
      <c r="I8105" s="3" t="s">
        <v>8188</v>
      </c>
      <c r="J8105" s="85" t="s">
        <v>4447</v>
      </c>
      <c r="K8105" s="7" t="s">
        <v>4988</v>
      </c>
      <c r="L8105" s="3"/>
      <c r="M8105" s="3"/>
      <c r="N8105" s="41" t="s">
        <v>11920</v>
      </c>
      <c r="O8105" s="87">
        <v>64473</v>
      </c>
      <c r="P8105" s="87">
        <v>64473</v>
      </c>
      <c r="Q8105" s="87">
        <v>0</v>
      </c>
      <c r="R8105" s="87">
        <v>0</v>
      </c>
      <c r="S8105" s="87"/>
      <c r="T8105" s="87"/>
      <c r="U8105" s="85">
        <v>2008</v>
      </c>
      <c r="V8105" s="179"/>
      <c r="W8105" s="7"/>
      <c r="X8105" s="3"/>
      <c r="Y8105" s="3"/>
      <c r="Z8105" s="146">
        <v>47185</v>
      </c>
      <c r="AA8105" s="11"/>
      <c r="AB8105" s="123" t="s">
        <v>7939</v>
      </c>
      <c r="AC8105" s="124"/>
      <c r="AD8105" s="41"/>
      <c r="AE8105" s="41"/>
      <c r="AF8105" s="191">
        <v>43927</v>
      </c>
      <c r="AG8105" s="41"/>
      <c r="AH8105" s="41" t="s">
        <v>8189</v>
      </c>
      <c r="AI8105" s="80" t="s">
        <v>6</v>
      </c>
      <c r="AJ8105" s="82"/>
      <c r="AK8105" s="3"/>
      <c r="AL8105" s="85"/>
      <c r="AM8105" s="151" t="s">
        <v>19998</v>
      </c>
      <c r="AN8105" s="15"/>
      <c r="AO8105" s="166"/>
      <c r="AP8105" s="5">
        <f t="shared" si="127"/>
        <v>0</v>
      </c>
      <c r="AQ8105" s="16"/>
      <c r="AR8105" s="205">
        <v>1</v>
      </c>
      <c r="AS8105" s="16"/>
      <c r="AT8105" s="16"/>
      <c r="AU8105" s="16"/>
      <c r="AV8105" s="16"/>
      <c r="AW8105" s="16"/>
      <c r="AX8105" s="16"/>
    </row>
    <row r="8106" spans="1:50" customFormat="1" ht="15" hidden="1" customHeight="1" x14ac:dyDescent="0.2">
      <c r="A8106" s="7" t="s">
        <v>11921</v>
      </c>
      <c r="B8106" s="3" t="s">
        <v>11922</v>
      </c>
      <c r="C8106" s="85" t="s">
        <v>7939</v>
      </c>
      <c r="D8106" s="85" t="s">
        <v>13090</v>
      </c>
      <c r="E8106" s="202" t="s">
        <v>154</v>
      </c>
      <c r="F8106" s="85" t="s">
        <v>55</v>
      </c>
      <c r="G8106" s="85" t="s">
        <v>15355</v>
      </c>
      <c r="H8106" s="85" t="s">
        <v>20690</v>
      </c>
      <c r="I8106" s="3" t="s">
        <v>7653</v>
      </c>
      <c r="J8106" s="85" t="s">
        <v>124</v>
      </c>
      <c r="K8106" s="7" t="s">
        <v>125</v>
      </c>
      <c r="L8106" s="3"/>
      <c r="M8106" s="3"/>
      <c r="N8106" s="41" t="s">
        <v>7950</v>
      </c>
      <c r="O8106" s="87">
        <v>17507</v>
      </c>
      <c r="P8106" s="87">
        <v>9036</v>
      </c>
      <c r="Q8106" s="87">
        <v>8471</v>
      </c>
      <c r="R8106" s="87">
        <v>0</v>
      </c>
      <c r="S8106" s="87"/>
      <c r="T8106" s="87"/>
      <c r="U8106" s="85">
        <v>2009</v>
      </c>
      <c r="V8106" s="179"/>
      <c r="W8106" s="7"/>
      <c r="X8106" s="3"/>
      <c r="Y8106" s="3"/>
      <c r="Z8106" s="146">
        <v>5503</v>
      </c>
      <c r="AA8106" s="11"/>
      <c r="AB8106" s="123" t="s">
        <v>7939</v>
      </c>
      <c r="AC8106" s="124"/>
      <c r="AD8106" s="41"/>
      <c r="AE8106" s="41"/>
      <c r="AF8106" s="191">
        <v>43927</v>
      </c>
      <c r="AG8106" s="41"/>
      <c r="AH8106" s="41" t="s">
        <v>8024</v>
      </c>
      <c r="AI8106" s="80" t="s">
        <v>6</v>
      </c>
      <c r="AJ8106" s="82"/>
      <c r="AK8106" s="3"/>
      <c r="AL8106" s="85"/>
      <c r="AM8106" s="151" t="s">
        <v>19998</v>
      </c>
      <c r="AN8106" s="15"/>
      <c r="AO8106" s="166"/>
      <c r="AP8106" s="5">
        <f t="shared" si="127"/>
        <v>0</v>
      </c>
      <c r="AQ8106" s="16"/>
      <c r="AR8106" s="205">
        <v>1</v>
      </c>
      <c r="AS8106" s="16"/>
      <c r="AT8106" s="16"/>
      <c r="AU8106" s="16"/>
      <c r="AV8106" s="16"/>
      <c r="AW8106" s="16"/>
      <c r="AX8106" s="16"/>
    </row>
    <row r="8107" spans="1:50" customFormat="1" ht="15" hidden="1" customHeight="1" x14ac:dyDescent="0.2">
      <c r="A8107" s="7" t="s">
        <v>11923</v>
      </c>
      <c r="B8107" s="3" t="s">
        <v>11924</v>
      </c>
      <c r="C8107" s="85" t="s">
        <v>7939</v>
      </c>
      <c r="D8107" s="85" t="s">
        <v>13090</v>
      </c>
      <c r="E8107" s="202" t="s">
        <v>154</v>
      </c>
      <c r="F8107" s="85" t="s">
        <v>34</v>
      </c>
      <c r="G8107" s="85" t="s">
        <v>37</v>
      </c>
      <c r="H8107" s="85" t="s">
        <v>20689</v>
      </c>
      <c r="I8107" s="3" t="s">
        <v>7949</v>
      </c>
      <c r="J8107" s="85" t="s">
        <v>5668</v>
      </c>
      <c r="K8107" s="7" t="s">
        <v>5669</v>
      </c>
      <c r="L8107" s="3"/>
      <c r="M8107" s="3"/>
      <c r="N8107" s="41" t="s">
        <v>11925</v>
      </c>
      <c r="O8107" s="87">
        <v>221155</v>
      </c>
      <c r="P8107" s="87">
        <v>216327</v>
      </c>
      <c r="Q8107" s="87">
        <v>4828</v>
      </c>
      <c r="R8107" s="87">
        <v>38013</v>
      </c>
      <c r="S8107" s="87"/>
      <c r="T8107" s="87"/>
      <c r="U8107" s="85">
        <v>2011</v>
      </c>
      <c r="V8107" s="179"/>
      <c r="W8107" s="7"/>
      <c r="X8107" s="3"/>
      <c r="Y8107" s="3"/>
      <c r="Z8107" s="211">
        <v>73856</v>
      </c>
      <c r="AA8107" s="11"/>
      <c r="AB8107" s="123" t="s">
        <v>7939</v>
      </c>
      <c r="AC8107" s="124"/>
      <c r="AD8107" s="41"/>
      <c r="AE8107" s="41"/>
      <c r="AF8107" s="191">
        <v>43927</v>
      </c>
      <c r="AG8107" s="41"/>
      <c r="AH8107" s="41" t="s">
        <v>7952</v>
      </c>
      <c r="AI8107" s="80" t="s">
        <v>6</v>
      </c>
      <c r="AJ8107" s="82"/>
      <c r="AK8107" s="4"/>
      <c r="AL8107" s="85"/>
      <c r="AM8107" s="151" t="s">
        <v>19998</v>
      </c>
      <c r="AN8107" s="15"/>
      <c r="AO8107" s="166"/>
      <c r="AP8107" s="5">
        <f t="shared" si="127"/>
        <v>0</v>
      </c>
      <c r="AQ8107" s="16"/>
      <c r="AR8107" s="205">
        <v>1</v>
      </c>
      <c r="AS8107" s="16"/>
      <c r="AT8107" s="16"/>
      <c r="AU8107" s="16"/>
      <c r="AV8107" s="16"/>
      <c r="AW8107" s="16"/>
      <c r="AX8107" s="16"/>
    </row>
    <row r="8108" spans="1:50" customFormat="1" ht="15" hidden="1" customHeight="1" x14ac:dyDescent="0.2">
      <c r="A8108" s="7" t="s">
        <v>11926</v>
      </c>
      <c r="B8108" s="3" t="s">
        <v>11927</v>
      </c>
      <c r="C8108" s="85" t="s">
        <v>7939</v>
      </c>
      <c r="D8108" s="85" t="s">
        <v>13090</v>
      </c>
      <c r="E8108" s="202" t="s">
        <v>154</v>
      </c>
      <c r="F8108" s="85" t="s">
        <v>55</v>
      </c>
      <c r="G8108" s="85" t="s">
        <v>63</v>
      </c>
      <c r="H8108" s="85" t="s">
        <v>20690</v>
      </c>
      <c r="I8108" s="3" t="s">
        <v>4564</v>
      </c>
      <c r="J8108" s="85" t="s">
        <v>4400</v>
      </c>
      <c r="K8108" s="7" t="s">
        <v>4422</v>
      </c>
      <c r="L8108" s="3"/>
      <c r="M8108" s="3"/>
      <c r="N8108" s="41" t="s">
        <v>11928</v>
      </c>
      <c r="O8108" s="87">
        <v>117058</v>
      </c>
      <c r="P8108" s="87">
        <v>117058</v>
      </c>
      <c r="Q8108" s="87">
        <v>0</v>
      </c>
      <c r="R8108" s="87">
        <v>0</v>
      </c>
      <c r="S8108" s="87"/>
      <c r="T8108" s="87"/>
      <c r="U8108" s="85">
        <v>2008</v>
      </c>
      <c r="V8108" s="179"/>
      <c r="W8108" s="7"/>
      <c r="X8108" s="3"/>
      <c r="Y8108" s="3"/>
      <c r="Z8108" s="146">
        <v>94845</v>
      </c>
      <c r="AA8108" s="11"/>
      <c r="AB8108" s="123" t="s">
        <v>7939</v>
      </c>
      <c r="AC8108" s="124"/>
      <c r="AD8108" s="41"/>
      <c r="AE8108" s="41"/>
      <c r="AF8108" s="191">
        <v>43927</v>
      </c>
      <c r="AG8108" s="41"/>
      <c r="AH8108" s="41" t="s">
        <v>8024</v>
      </c>
      <c r="AI8108" s="80" t="s">
        <v>6</v>
      </c>
      <c r="AJ8108" s="82"/>
      <c r="AK8108" s="3"/>
      <c r="AL8108" s="85"/>
      <c r="AM8108" s="151" t="s">
        <v>19998</v>
      </c>
      <c r="AN8108" s="15"/>
      <c r="AO8108" s="166"/>
      <c r="AP8108" s="5">
        <f t="shared" si="127"/>
        <v>0</v>
      </c>
      <c r="AQ8108" s="16"/>
      <c r="AR8108" s="205">
        <v>1</v>
      </c>
      <c r="AS8108" s="16"/>
      <c r="AT8108" s="16"/>
      <c r="AU8108" s="16"/>
      <c r="AV8108" s="16"/>
      <c r="AW8108" s="16"/>
      <c r="AX8108" s="16"/>
    </row>
    <row r="8109" spans="1:50" customFormat="1" ht="15" hidden="1" customHeight="1" x14ac:dyDescent="0.2">
      <c r="A8109" s="7" t="s">
        <v>11929</v>
      </c>
      <c r="B8109" s="3" t="s">
        <v>11930</v>
      </c>
      <c r="C8109" s="85" t="s">
        <v>7939</v>
      </c>
      <c r="D8109" s="85" t="s">
        <v>13090</v>
      </c>
      <c r="E8109" s="202" t="s">
        <v>154</v>
      </c>
      <c r="F8109" s="85" t="s">
        <v>55</v>
      </c>
      <c r="G8109" s="85" t="s">
        <v>15355</v>
      </c>
      <c r="H8109" s="85" t="s">
        <v>20690</v>
      </c>
      <c r="I8109" s="3" t="s">
        <v>16871</v>
      </c>
      <c r="J8109" s="85" t="s">
        <v>4447</v>
      </c>
      <c r="K8109" s="7" t="s">
        <v>4601</v>
      </c>
      <c r="L8109" s="3"/>
      <c r="M8109" s="3"/>
      <c r="N8109" s="41" t="s">
        <v>11758</v>
      </c>
      <c r="O8109" s="87">
        <v>41114</v>
      </c>
      <c r="P8109" s="87">
        <v>38483</v>
      </c>
      <c r="Q8109" s="87">
        <v>2631</v>
      </c>
      <c r="R8109" s="87">
        <v>0</v>
      </c>
      <c r="S8109" s="87"/>
      <c r="T8109" s="87"/>
      <c r="U8109" s="85">
        <v>2010</v>
      </c>
      <c r="V8109" s="179"/>
      <c r="W8109" s="7"/>
      <c r="X8109" s="3"/>
      <c r="Y8109" s="3"/>
      <c r="Z8109" s="146">
        <v>22321</v>
      </c>
      <c r="AA8109" s="11"/>
      <c r="AB8109" s="123" t="s">
        <v>7939</v>
      </c>
      <c r="AC8109" s="124"/>
      <c r="AD8109" s="41"/>
      <c r="AE8109" s="41"/>
      <c r="AF8109" s="191">
        <v>43927</v>
      </c>
      <c r="AG8109" s="41"/>
      <c r="AH8109" s="41" t="s">
        <v>8024</v>
      </c>
      <c r="AI8109" s="80" t="s">
        <v>6</v>
      </c>
      <c r="AJ8109" s="82"/>
      <c r="AK8109" s="3"/>
      <c r="AL8109" s="85"/>
      <c r="AM8109" s="151" t="s">
        <v>19998</v>
      </c>
      <c r="AN8109" s="15"/>
      <c r="AO8109" s="166"/>
      <c r="AP8109" s="5">
        <f t="shared" si="127"/>
        <v>0</v>
      </c>
      <c r="AQ8109" s="16"/>
      <c r="AR8109" s="205">
        <v>1</v>
      </c>
      <c r="AS8109" s="16"/>
      <c r="AT8109" s="16"/>
      <c r="AU8109" s="16"/>
      <c r="AV8109" s="16"/>
      <c r="AW8109" s="16"/>
      <c r="AX8109" s="16"/>
    </row>
    <row r="8110" spans="1:50" customFormat="1" ht="15" hidden="1" customHeight="1" x14ac:dyDescent="0.2">
      <c r="A8110" s="7" t="s">
        <v>11931</v>
      </c>
      <c r="B8110" s="3" t="s">
        <v>11932</v>
      </c>
      <c r="C8110" s="85" t="s">
        <v>7939</v>
      </c>
      <c r="D8110" s="85" t="s">
        <v>13090</v>
      </c>
      <c r="E8110" s="202" t="s">
        <v>154</v>
      </c>
      <c r="F8110" s="85" t="s">
        <v>55</v>
      </c>
      <c r="G8110" s="85" t="s">
        <v>15355</v>
      </c>
      <c r="H8110" s="85" t="s">
        <v>20690</v>
      </c>
      <c r="I8110" s="3" t="s">
        <v>7579</v>
      </c>
      <c r="J8110" s="85" t="s">
        <v>4447</v>
      </c>
      <c r="K8110" s="7" t="s">
        <v>4988</v>
      </c>
      <c r="L8110" s="3"/>
      <c r="M8110" s="3"/>
      <c r="N8110" s="41" t="s">
        <v>11933</v>
      </c>
      <c r="O8110" s="87">
        <v>90482</v>
      </c>
      <c r="P8110" s="87">
        <v>78770</v>
      </c>
      <c r="Q8110" s="87">
        <v>11712</v>
      </c>
      <c r="R8110" s="87">
        <v>0</v>
      </c>
      <c r="S8110" s="87"/>
      <c r="T8110" s="87"/>
      <c r="U8110" s="85">
        <v>2005</v>
      </c>
      <c r="V8110" s="179"/>
      <c r="W8110" s="7"/>
      <c r="X8110" s="3"/>
      <c r="Y8110" s="3"/>
      <c r="Z8110" s="146">
        <v>21885</v>
      </c>
      <c r="AA8110" s="11"/>
      <c r="AB8110" s="123" t="s">
        <v>7939</v>
      </c>
      <c r="AC8110" s="124"/>
      <c r="AD8110" s="41"/>
      <c r="AE8110" s="41"/>
      <c r="AF8110" s="191">
        <v>43927</v>
      </c>
      <c r="AG8110" s="41"/>
      <c r="AH8110" s="41" t="s">
        <v>8024</v>
      </c>
      <c r="AI8110" s="80" t="s">
        <v>6</v>
      </c>
      <c r="AJ8110" s="82"/>
      <c r="AK8110" s="3"/>
      <c r="AL8110" s="85"/>
      <c r="AM8110" s="151" t="s">
        <v>19998</v>
      </c>
      <c r="AN8110" s="15"/>
      <c r="AO8110" s="166"/>
      <c r="AP8110" s="5">
        <f t="shared" si="127"/>
        <v>0</v>
      </c>
      <c r="AQ8110" s="16"/>
      <c r="AR8110" s="205">
        <v>1</v>
      </c>
      <c r="AS8110" s="16"/>
      <c r="AT8110" s="16"/>
      <c r="AU8110" s="16"/>
      <c r="AV8110" s="16"/>
      <c r="AW8110" s="16"/>
      <c r="AX8110" s="16"/>
    </row>
    <row r="8111" spans="1:50" customFormat="1" ht="15" hidden="1" customHeight="1" x14ac:dyDescent="0.2">
      <c r="A8111" s="7" t="s">
        <v>11934</v>
      </c>
      <c r="B8111" s="3" t="s">
        <v>11935</v>
      </c>
      <c r="C8111" s="85" t="s">
        <v>7939</v>
      </c>
      <c r="D8111" s="85" t="s">
        <v>13090</v>
      </c>
      <c r="E8111" s="202" t="s">
        <v>154</v>
      </c>
      <c r="F8111" s="85" t="s">
        <v>55</v>
      </c>
      <c r="G8111" s="85" t="s">
        <v>15355</v>
      </c>
      <c r="H8111" s="85" t="s">
        <v>20690</v>
      </c>
      <c r="I8111" s="3" t="s">
        <v>7579</v>
      </c>
      <c r="J8111" s="85" t="s">
        <v>4435</v>
      </c>
      <c r="K8111" s="7" t="s">
        <v>3838</v>
      </c>
      <c r="L8111" s="3"/>
      <c r="M8111" s="3"/>
      <c r="N8111" s="41" t="s">
        <v>11936</v>
      </c>
      <c r="O8111" s="87">
        <v>26912</v>
      </c>
      <c r="P8111" s="87">
        <v>26912</v>
      </c>
      <c r="Q8111" s="87">
        <v>0</v>
      </c>
      <c r="R8111" s="87">
        <v>0</v>
      </c>
      <c r="S8111" s="87"/>
      <c r="T8111" s="87"/>
      <c r="U8111" s="85">
        <v>2006</v>
      </c>
      <c r="V8111" s="179"/>
      <c r="W8111" s="7"/>
      <c r="X8111" s="3"/>
      <c r="Y8111" s="3"/>
      <c r="Z8111" s="211">
        <v>17814</v>
      </c>
      <c r="AA8111" s="11"/>
      <c r="AB8111" s="123" t="s">
        <v>7939</v>
      </c>
      <c r="AC8111" s="124"/>
      <c r="AD8111" s="41"/>
      <c r="AE8111" s="41"/>
      <c r="AF8111" s="191">
        <v>43927</v>
      </c>
      <c r="AG8111" s="41"/>
      <c r="AH8111" s="41" t="s">
        <v>8024</v>
      </c>
      <c r="AI8111" s="80" t="s">
        <v>6</v>
      </c>
      <c r="AJ8111" s="82"/>
      <c r="AK8111" s="3"/>
      <c r="AL8111" s="85"/>
      <c r="AM8111" s="151" t="s">
        <v>19998</v>
      </c>
      <c r="AN8111" s="15"/>
      <c r="AO8111" s="166"/>
      <c r="AP8111" s="5">
        <f t="shared" si="127"/>
        <v>0</v>
      </c>
      <c r="AQ8111" s="16"/>
      <c r="AR8111" s="205">
        <v>1</v>
      </c>
      <c r="AS8111" s="16"/>
      <c r="AT8111" s="16"/>
      <c r="AU8111" s="16"/>
      <c r="AV8111" s="16"/>
      <c r="AW8111" s="16"/>
      <c r="AX8111" s="16"/>
    </row>
    <row r="8112" spans="1:50" customFormat="1" ht="15" hidden="1" customHeight="1" x14ac:dyDescent="0.2">
      <c r="A8112" s="7" t="s">
        <v>11937</v>
      </c>
      <c r="B8112" s="3" t="s">
        <v>11938</v>
      </c>
      <c r="C8112" s="85" t="s">
        <v>7939</v>
      </c>
      <c r="D8112" s="85" t="s">
        <v>13090</v>
      </c>
      <c r="E8112" s="202" t="s">
        <v>154</v>
      </c>
      <c r="F8112" s="85" t="s">
        <v>55</v>
      </c>
      <c r="G8112" s="85" t="s">
        <v>15355</v>
      </c>
      <c r="H8112" s="85" t="s">
        <v>20690</v>
      </c>
      <c r="I8112" s="3" t="s">
        <v>7970</v>
      </c>
      <c r="J8112" s="85" t="s">
        <v>4435</v>
      </c>
      <c r="K8112" s="7" t="s">
        <v>5608</v>
      </c>
      <c r="L8112" s="3"/>
      <c r="M8112" s="3"/>
      <c r="N8112" s="41" t="s">
        <v>11939</v>
      </c>
      <c r="O8112" s="87">
        <v>30496</v>
      </c>
      <c r="P8112" s="87">
        <v>30396</v>
      </c>
      <c r="Q8112" s="87">
        <v>100</v>
      </c>
      <c r="R8112" s="87">
        <v>0</v>
      </c>
      <c r="S8112" s="87"/>
      <c r="T8112" s="87"/>
      <c r="U8112" s="85">
        <v>2009</v>
      </c>
      <c r="V8112" s="179"/>
      <c r="W8112" s="7"/>
      <c r="X8112" s="3"/>
      <c r="Y8112" s="3"/>
      <c r="Z8112" s="146">
        <v>43800</v>
      </c>
      <c r="AA8112" s="11"/>
      <c r="AB8112" s="123" t="s">
        <v>7939</v>
      </c>
      <c r="AC8112" s="124"/>
      <c r="AD8112" s="41"/>
      <c r="AE8112" s="41"/>
      <c r="AF8112" s="191">
        <v>43927</v>
      </c>
      <c r="AG8112" s="41"/>
      <c r="AH8112" s="41" t="s">
        <v>8024</v>
      </c>
      <c r="AI8112" s="80" t="s">
        <v>6</v>
      </c>
      <c r="AJ8112" s="82"/>
      <c r="AK8112" s="3"/>
      <c r="AL8112" s="85"/>
      <c r="AM8112" s="151" t="s">
        <v>19998</v>
      </c>
      <c r="AN8112" s="15"/>
      <c r="AO8112" s="166"/>
      <c r="AP8112" s="5">
        <f t="shared" si="127"/>
        <v>0</v>
      </c>
      <c r="AQ8112" s="16"/>
      <c r="AR8112" s="205">
        <v>1</v>
      </c>
      <c r="AS8112" s="16"/>
      <c r="AT8112" s="16"/>
      <c r="AU8112" s="16"/>
      <c r="AV8112" s="16"/>
      <c r="AW8112" s="16"/>
      <c r="AX8112" s="16"/>
    </row>
    <row r="8113" spans="1:50" customFormat="1" ht="15" hidden="1" customHeight="1" x14ac:dyDescent="0.2">
      <c r="A8113" s="7" t="s">
        <v>11940</v>
      </c>
      <c r="B8113" s="3" t="s">
        <v>11941</v>
      </c>
      <c r="C8113" s="85" t="s">
        <v>7939</v>
      </c>
      <c r="D8113" s="85" t="s">
        <v>13090</v>
      </c>
      <c r="E8113" s="202" t="s">
        <v>154</v>
      </c>
      <c r="F8113" s="85" t="s">
        <v>55</v>
      </c>
      <c r="G8113" s="85" t="s">
        <v>15355</v>
      </c>
      <c r="H8113" s="85" t="s">
        <v>20690</v>
      </c>
      <c r="I8113" s="3" t="s">
        <v>7579</v>
      </c>
      <c r="J8113" s="85" t="s">
        <v>4435</v>
      </c>
      <c r="K8113" s="7" t="s">
        <v>3838</v>
      </c>
      <c r="L8113" s="3"/>
      <c r="M8113" s="3"/>
      <c r="N8113" s="41" t="s">
        <v>11942</v>
      </c>
      <c r="O8113" s="87">
        <v>15179</v>
      </c>
      <c r="P8113" s="87">
        <v>15179</v>
      </c>
      <c r="Q8113" s="87">
        <v>0</v>
      </c>
      <c r="R8113" s="87">
        <v>0</v>
      </c>
      <c r="S8113" s="87"/>
      <c r="T8113" s="87"/>
      <c r="U8113" s="85">
        <v>2009</v>
      </c>
      <c r="V8113" s="179"/>
      <c r="W8113" s="7"/>
      <c r="X8113" s="3"/>
      <c r="Y8113" s="3"/>
      <c r="Z8113" s="211">
        <v>7983</v>
      </c>
      <c r="AA8113" s="11"/>
      <c r="AB8113" s="123" t="s">
        <v>7939</v>
      </c>
      <c r="AC8113" s="124"/>
      <c r="AD8113" s="41"/>
      <c r="AE8113" s="41"/>
      <c r="AF8113" s="191">
        <v>43927</v>
      </c>
      <c r="AG8113" s="41"/>
      <c r="AH8113" s="41" t="s">
        <v>8024</v>
      </c>
      <c r="AI8113" s="80" t="s">
        <v>6</v>
      </c>
      <c r="AJ8113" s="82"/>
      <c r="AK8113" s="3"/>
      <c r="AL8113" s="85"/>
      <c r="AM8113" s="151" t="s">
        <v>19998</v>
      </c>
      <c r="AN8113" s="15"/>
      <c r="AO8113" s="166"/>
      <c r="AP8113" s="5">
        <f t="shared" si="127"/>
        <v>0</v>
      </c>
      <c r="AQ8113" s="16"/>
      <c r="AR8113" s="205">
        <v>1</v>
      </c>
      <c r="AS8113" s="16"/>
      <c r="AT8113" s="16"/>
      <c r="AU8113" s="16"/>
      <c r="AV8113" s="16"/>
      <c r="AW8113" s="16"/>
      <c r="AX8113" s="16"/>
    </row>
    <row r="8114" spans="1:50" customFormat="1" ht="15" hidden="1" customHeight="1" x14ac:dyDescent="0.2">
      <c r="A8114" s="7" t="s">
        <v>11943</v>
      </c>
      <c r="B8114" s="3" t="s">
        <v>11944</v>
      </c>
      <c r="C8114" s="85" t="s">
        <v>7939</v>
      </c>
      <c r="D8114" s="85" t="s">
        <v>13090</v>
      </c>
      <c r="E8114" s="202" t="s">
        <v>154</v>
      </c>
      <c r="F8114" s="85" t="s">
        <v>55</v>
      </c>
      <c r="G8114" s="85" t="s">
        <v>63</v>
      </c>
      <c r="H8114" s="85" t="s">
        <v>20690</v>
      </c>
      <c r="I8114" s="3" t="s">
        <v>7970</v>
      </c>
      <c r="J8114" s="85" t="s">
        <v>4435</v>
      </c>
      <c r="K8114" s="7" t="s">
        <v>3838</v>
      </c>
      <c r="L8114" s="3"/>
      <c r="M8114" s="3"/>
      <c r="N8114" s="41" t="s">
        <v>11945</v>
      </c>
      <c r="O8114" s="87">
        <v>9707</v>
      </c>
      <c r="P8114" s="87">
        <v>9707</v>
      </c>
      <c r="Q8114" s="87">
        <v>0</v>
      </c>
      <c r="R8114" s="87">
        <v>0</v>
      </c>
      <c r="S8114" s="87"/>
      <c r="T8114" s="87"/>
      <c r="U8114" s="85">
        <v>2007</v>
      </c>
      <c r="V8114" s="179"/>
      <c r="W8114" s="7"/>
      <c r="X8114" s="3"/>
      <c r="Y8114" s="3"/>
      <c r="Z8114" s="211">
        <v>3497</v>
      </c>
      <c r="AA8114" s="11"/>
      <c r="AB8114" s="123" t="s">
        <v>7939</v>
      </c>
      <c r="AC8114" s="124"/>
      <c r="AD8114" s="41"/>
      <c r="AE8114" s="41"/>
      <c r="AF8114" s="191">
        <v>43927</v>
      </c>
      <c r="AG8114" s="41"/>
      <c r="AH8114" s="41" t="s">
        <v>8024</v>
      </c>
      <c r="AI8114" s="80" t="s">
        <v>6</v>
      </c>
      <c r="AJ8114" s="82"/>
      <c r="AK8114" s="3"/>
      <c r="AL8114" s="85"/>
      <c r="AM8114" s="151" t="s">
        <v>19998</v>
      </c>
      <c r="AN8114" s="15"/>
      <c r="AO8114" s="166"/>
      <c r="AP8114" s="5">
        <f t="shared" si="127"/>
        <v>0</v>
      </c>
      <c r="AQ8114" s="16"/>
      <c r="AR8114" s="205">
        <v>1</v>
      </c>
      <c r="AS8114" s="16"/>
      <c r="AT8114" s="16"/>
      <c r="AU8114" s="16"/>
      <c r="AV8114" s="16"/>
      <c r="AW8114" s="16"/>
      <c r="AX8114" s="16"/>
    </row>
    <row r="8115" spans="1:50" customFormat="1" ht="15" customHeight="1" x14ac:dyDescent="0.2">
      <c r="A8115" s="7" t="s">
        <v>11946</v>
      </c>
      <c r="B8115" s="3" t="s">
        <v>11947</v>
      </c>
      <c r="C8115" s="85" t="s">
        <v>7939</v>
      </c>
      <c r="D8115" s="85" t="s">
        <v>13090</v>
      </c>
      <c r="E8115" s="202" t="s">
        <v>154</v>
      </c>
      <c r="F8115" s="85" t="s">
        <v>34</v>
      </c>
      <c r="G8115" s="85" t="s">
        <v>35</v>
      </c>
      <c r="H8115" s="85" t="s">
        <v>20688</v>
      </c>
      <c r="I8115" s="7" t="s">
        <v>8219</v>
      </c>
      <c r="J8115" s="85" t="s">
        <v>115</v>
      </c>
      <c r="K8115" s="7" t="s">
        <v>4595</v>
      </c>
      <c r="L8115" s="3"/>
      <c r="M8115" s="3"/>
      <c r="N8115" s="41" t="s">
        <v>10838</v>
      </c>
      <c r="O8115" s="87">
        <v>61903</v>
      </c>
      <c r="P8115" s="87">
        <v>61853</v>
      </c>
      <c r="Q8115" s="87">
        <v>50</v>
      </c>
      <c r="R8115" s="87">
        <v>11222</v>
      </c>
      <c r="S8115" s="87"/>
      <c r="T8115" s="87"/>
      <c r="U8115" s="85">
        <v>2010</v>
      </c>
      <c r="V8115" s="179"/>
      <c r="W8115" s="7"/>
      <c r="X8115" s="3"/>
      <c r="Y8115" s="3"/>
      <c r="Z8115" s="211">
        <v>14701</v>
      </c>
      <c r="AA8115" s="11"/>
      <c r="AB8115" s="123" t="s">
        <v>7939</v>
      </c>
      <c r="AC8115" s="124"/>
      <c r="AD8115" s="41"/>
      <c r="AE8115" s="41"/>
      <c r="AF8115" s="191">
        <v>40645</v>
      </c>
      <c r="AG8115" s="41"/>
      <c r="AH8115" s="41" t="s">
        <v>7952</v>
      </c>
      <c r="AI8115" s="80" t="s">
        <v>6</v>
      </c>
      <c r="AJ8115" s="82"/>
      <c r="AK8115" s="4"/>
      <c r="AL8115" s="85"/>
      <c r="AM8115" s="151" t="s">
        <v>19998</v>
      </c>
      <c r="AN8115" s="15"/>
      <c r="AO8115" s="166"/>
      <c r="AP8115" s="5">
        <f t="shared" si="127"/>
        <v>2010</v>
      </c>
      <c r="AQ8115" s="16"/>
      <c r="AR8115" s="205">
        <v>1</v>
      </c>
      <c r="AS8115" s="16"/>
      <c r="AT8115" s="16"/>
      <c r="AU8115" s="16"/>
      <c r="AV8115" s="16"/>
      <c r="AW8115" s="16"/>
      <c r="AX8115" s="16"/>
    </row>
    <row r="8116" spans="1:50" customFormat="1" ht="15" customHeight="1" x14ac:dyDescent="0.2">
      <c r="A8116" s="7" t="s">
        <v>11948</v>
      </c>
      <c r="B8116" s="3" t="s">
        <v>11949</v>
      </c>
      <c r="C8116" s="85" t="s">
        <v>7939</v>
      </c>
      <c r="D8116" s="85" t="s">
        <v>13090</v>
      </c>
      <c r="E8116" s="202" t="s">
        <v>154</v>
      </c>
      <c r="F8116" s="85" t="s">
        <v>34</v>
      </c>
      <c r="G8116" s="85" t="s">
        <v>35</v>
      </c>
      <c r="H8116" s="85" t="s">
        <v>20688</v>
      </c>
      <c r="I8116" s="7" t="s">
        <v>11950</v>
      </c>
      <c r="J8116" s="85" t="s">
        <v>115</v>
      </c>
      <c r="K8116" s="7" t="s">
        <v>4595</v>
      </c>
      <c r="L8116" s="3"/>
      <c r="M8116" s="3"/>
      <c r="N8116" s="41" t="s">
        <v>10838</v>
      </c>
      <c r="O8116" s="87">
        <v>37247</v>
      </c>
      <c r="P8116" s="87">
        <v>37247</v>
      </c>
      <c r="Q8116" s="87">
        <v>0</v>
      </c>
      <c r="R8116" s="87">
        <v>5244</v>
      </c>
      <c r="S8116" s="87"/>
      <c r="T8116" s="87"/>
      <c r="U8116" s="85">
        <v>2010</v>
      </c>
      <c r="V8116" s="179"/>
      <c r="W8116" s="7"/>
      <c r="X8116" s="3"/>
      <c r="Y8116" s="3"/>
      <c r="Z8116" s="211">
        <v>13663</v>
      </c>
      <c r="AA8116" s="11"/>
      <c r="AB8116" s="123" t="s">
        <v>7939</v>
      </c>
      <c r="AC8116" s="124"/>
      <c r="AD8116" s="41"/>
      <c r="AE8116" s="41"/>
      <c r="AF8116" s="191">
        <v>40645</v>
      </c>
      <c r="AG8116" s="41"/>
      <c r="AH8116" s="41" t="s">
        <v>7952</v>
      </c>
      <c r="AI8116" s="80" t="s">
        <v>6</v>
      </c>
      <c r="AJ8116" s="82"/>
      <c r="AK8116" s="4"/>
      <c r="AL8116" s="85"/>
      <c r="AM8116" s="151" t="s">
        <v>19998</v>
      </c>
      <c r="AN8116" s="15"/>
      <c r="AO8116" s="166"/>
      <c r="AP8116" s="5">
        <f t="shared" si="127"/>
        <v>2010</v>
      </c>
      <c r="AQ8116" s="16"/>
      <c r="AR8116" s="205">
        <v>1</v>
      </c>
      <c r="AS8116" s="16"/>
      <c r="AT8116" s="16"/>
      <c r="AU8116" s="16"/>
      <c r="AV8116" s="16"/>
      <c r="AW8116" s="16"/>
      <c r="AX8116" s="16"/>
    </row>
    <row r="8117" spans="1:50" customFormat="1" ht="15" customHeight="1" x14ac:dyDescent="0.2">
      <c r="A8117" s="7" t="s">
        <v>11951</v>
      </c>
      <c r="B8117" s="3" t="s">
        <v>11952</v>
      </c>
      <c r="C8117" s="85" t="s">
        <v>7939</v>
      </c>
      <c r="D8117" s="85" t="s">
        <v>13090</v>
      </c>
      <c r="E8117" s="202" t="s">
        <v>154</v>
      </c>
      <c r="F8117" s="85" t="s">
        <v>34</v>
      </c>
      <c r="G8117" s="85" t="s">
        <v>35</v>
      </c>
      <c r="H8117" s="85" t="s">
        <v>20688</v>
      </c>
      <c r="I8117" s="7" t="s">
        <v>8219</v>
      </c>
      <c r="J8117" s="85" t="s">
        <v>115</v>
      </c>
      <c r="K8117" s="7" t="s">
        <v>4595</v>
      </c>
      <c r="L8117" s="3"/>
      <c r="M8117" s="3"/>
      <c r="N8117" s="41" t="s">
        <v>10838</v>
      </c>
      <c r="O8117" s="87">
        <v>68288</v>
      </c>
      <c r="P8117" s="87">
        <v>68288</v>
      </c>
      <c r="Q8117" s="87">
        <v>0</v>
      </c>
      <c r="R8117" s="87">
        <v>10206</v>
      </c>
      <c r="S8117" s="87"/>
      <c r="T8117" s="87"/>
      <c r="U8117" s="85">
        <v>2010</v>
      </c>
      <c r="V8117" s="179"/>
      <c r="W8117" s="7"/>
      <c r="X8117" s="3"/>
      <c r="Y8117" s="3"/>
      <c r="Z8117" s="211">
        <v>14482</v>
      </c>
      <c r="AA8117" s="11"/>
      <c r="AB8117" s="123" t="s">
        <v>7939</v>
      </c>
      <c r="AC8117" s="124"/>
      <c r="AD8117" s="41"/>
      <c r="AE8117" s="41"/>
      <c r="AF8117" s="191">
        <v>40645</v>
      </c>
      <c r="AG8117" s="41"/>
      <c r="AH8117" s="41" t="s">
        <v>7952</v>
      </c>
      <c r="AI8117" s="80" t="s">
        <v>6</v>
      </c>
      <c r="AJ8117" s="82"/>
      <c r="AK8117" s="4"/>
      <c r="AL8117" s="85"/>
      <c r="AM8117" s="151" t="s">
        <v>19998</v>
      </c>
      <c r="AN8117" s="15"/>
      <c r="AO8117" s="166"/>
      <c r="AP8117" s="5">
        <f t="shared" si="127"/>
        <v>2010</v>
      </c>
      <c r="AQ8117" s="16"/>
      <c r="AR8117" s="205">
        <v>1</v>
      </c>
      <c r="AS8117" s="16"/>
      <c r="AT8117" s="16"/>
      <c r="AU8117" s="16"/>
      <c r="AV8117" s="16"/>
      <c r="AW8117" s="16"/>
      <c r="AX8117" s="16"/>
    </row>
    <row r="8118" spans="1:50" customFormat="1" ht="15" customHeight="1" x14ac:dyDescent="0.2">
      <c r="A8118" s="7" t="s">
        <v>11953</v>
      </c>
      <c r="B8118" s="3" t="s">
        <v>11954</v>
      </c>
      <c r="C8118" s="85" t="s">
        <v>7939</v>
      </c>
      <c r="D8118" s="85" t="s">
        <v>13090</v>
      </c>
      <c r="E8118" s="202" t="s">
        <v>154</v>
      </c>
      <c r="F8118" s="85" t="s">
        <v>34</v>
      </c>
      <c r="G8118" s="85" t="s">
        <v>35</v>
      </c>
      <c r="H8118" s="85" t="s">
        <v>20688</v>
      </c>
      <c r="I8118" s="7" t="s">
        <v>11950</v>
      </c>
      <c r="J8118" s="85" t="s">
        <v>115</v>
      </c>
      <c r="K8118" s="7" t="s">
        <v>4595</v>
      </c>
      <c r="L8118" s="3"/>
      <c r="M8118" s="3"/>
      <c r="N8118" s="41" t="s">
        <v>10838</v>
      </c>
      <c r="O8118" s="87">
        <v>30575</v>
      </c>
      <c r="P8118" s="87">
        <v>30575</v>
      </c>
      <c r="Q8118" s="87">
        <v>0</v>
      </c>
      <c r="R8118" s="87">
        <v>6559</v>
      </c>
      <c r="S8118" s="87"/>
      <c r="T8118" s="87"/>
      <c r="U8118" s="85">
        <v>2010</v>
      </c>
      <c r="V8118" s="179"/>
      <c r="W8118" s="7"/>
      <c r="X8118" s="3"/>
      <c r="Y8118" s="3"/>
      <c r="Z8118" s="211">
        <v>13790</v>
      </c>
      <c r="AA8118" s="11"/>
      <c r="AB8118" s="123" t="s">
        <v>7939</v>
      </c>
      <c r="AC8118" s="124"/>
      <c r="AD8118" s="41"/>
      <c r="AE8118" s="41"/>
      <c r="AF8118" s="191">
        <v>40645</v>
      </c>
      <c r="AG8118" s="41"/>
      <c r="AH8118" s="41" t="s">
        <v>7952</v>
      </c>
      <c r="AI8118" s="80" t="s">
        <v>6</v>
      </c>
      <c r="AJ8118" s="82"/>
      <c r="AK8118" s="4"/>
      <c r="AL8118" s="85"/>
      <c r="AM8118" s="151" t="s">
        <v>19998</v>
      </c>
      <c r="AN8118" s="15"/>
      <c r="AO8118" s="166"/>
      <c r="AP8118" s="5">
        <f t="shared" si="127"/>
        <v>2010</v>
      </c>
      <c r="AQ8118" s="16"/>
      <c r="AR8118" s="205">
        <v>1</v>
      </c>
      <c r="AS8118" s="16"/>
      <c r="AT8118" s="16"/>
      <c r="AU8118" s="16"/>
      <c r="AV8118" s="16"/>
      <c r="AW8118" s="16"/>
      <c r="AX8118" s="16"/>
    </row>
    <row r="8119" spans="1:50" customFormat="1" ht="15" hidden="1" customHeight="1" x14ac:dyDescent="0.2">
      <c r="A8119" s="7" t="s">
        <v>11955</v>
      </c>
      <c r="B8119" s="3" t="s">
        <v>11956</v>
      </c>
      <c r="C8119" s="85" t="s">
        <v>7939</v>
      </c>
      <c r="D8119" s="85" t="s">
        <v>13090</v>
      </c>
      <c r="E8119" s="202" t="s">
        <v>154</v>
      </c>
      <c r="F8119" s="85" t="s">
        <v>55</v>
      </c>
      <c r="G8119" s="85" t="s">
        <v>57</v>
      </c>
      <c r="H8119" s="85" t="s">
        <v>20690</v>
      </c>
      <c r="I8119" s="3" t="s">
        <v>7970</v>
      </c>
      <c r="J8119" s="85" t="s">
        <v>4406</v>
      </c>
      <c r="K8119" s="7" t="s">
        <v>4407</v>
      </c>
      <c r="L8119" s="3"/>
      <c r="M8119" s="3"/>
      <c r="N8119" s="41" t="s">
        <v>13116</v>
      </c>
      <c r="O8119" s="87">
        <v>220525</v>
      </c>
      <c r="P8119" s="87">
        <v>128755</v>
      </c>
      <c r="Q8119" s="87">
        <v>91770</v>
      </c>
      <c r="R8119" s="87">
        <v>0</v>
      </c>
      <c r="S8119" s="87"/>
      <c r="T8119" s="87"/>
      <c r="U8119" s="85">
        <v>2007</v>
      </c>
      <c r="V8119" s="179"/>
      <c r="W8119" s="7"/>
      <c r="X8119" s="3"/>
      <c r="Y8119" s="3"/>
      <c r="Z8119" s="146">
        <v>19853</v>
      </c>
      <c r="AA8119" s="11"/>
      <c r="AB8119" s="123" t="s">
        <v>7939</v>
      </c>
      <c r="AC8119" s="124"/>
      <c r="AD8119" s="41"/>
      <c r="AE8119" s="41"/>
      <c r="AF8119" s="191">
        <v>43927</v>
      </c>
      <c r="AG8119" s="41"/>
      <c r="AH8119" s="41" t="s">
        <v>8024</v>
      </c>
      <c r="AI8119" s="80" t="s">
        <v>6</v>
      </c>
      <c r="AJ8119" s="82"/>
      <c r="AK8119" s="3"/>
      <c r="AL8119" s="85"/>
      <c r="AM8119" s="151" t="s">
        <v>19998</v>
      </c>
      <c r="AN8119" s="15"/>
      <c r="AO8119" s="166"/>
      <c r="AP8119" s="5">
        <f t="shared" si="127"/>
        <v>0</v>
      </c>
      <c r="AQ8119" s="16"/>
      <c r="AR8119" s="205">
        <v>1</v>
      </c>
      <c r="AS8119" s="16"/>
      <c r="AT8119" s="16"/>
      <c r="AU8119" s="16"/>
      <c r="AV8119" s="16"/>
      <c r="AW8119" s="16"/>
      <c r="AX8119" s="16"/>
    </row>
    <row r="8120" spans="1:50" customFormat="1" ht="15" hidden="1" customHeight="1" x14ac:dyDescent="0.2">
      <c r="A8120" s="7" t="s">
        <v>11957</v>
      </c>
      <c r="B8120" s="3" t="s">
        <v>11958</v>
      </c>
      <c r="C8120" s="85" t="s">
        <v>7939</v>
      </c>
      <c r="D8120" s="85" t="s">
        <v>13090</v>
      </c>
      <c r="E8120" s="202" t="s">
        <v>154</v>
      </c>
      <c r="F8120" s="85" t="s">
        <v>55</v>
      </c>
      <c r="G8120" s="85" t="s">
        <v>63</v>
      </c>
      <c r="H8120" s="85" t="s">
        <v>20690</v>
      </c>
      <c r="I8120" s="3" t="s">
        <v>4564</v>
      </c>
      <c r="J8120" s="85" t="s">
        <v>4435</v>
      </c>
      <c r="K8120" s="7" t="s">
        <v>3838</v>
      </c>
      <c r="L8120" s="3"/>
      <c r="M8120" s="3"/>
      <c r="N8120" s="41" t="s">
        <v>8270</v>
      </c>
      <c r="O8120" s="87">
        <v>146262</v>
      </c>
      <c r="P8120" s="87">
        <v>146262</v>
      </c>
      <c r="Q8120" s="87">
        <v>0</v>
      </c>
      <c r="R8120" s="87">
        <v>0</v>
      </c>
      <c r="S8120" s="87"/>
      <c r="T8120" s="87"/>
      <c r="U8120" s="85">
        <v>2008</v>
      </c>
      <c r="V8120" s="179"/>
      <c r="W8120" s="7"/>
      <c r="X8120" s="3"/>
      <c r="Y8120" s="3"/>
      <c r="Z8120" s="211">
        <v>65774</v>
      </c>
      <c r="AA8120" s="11"/>
      <c r="AB8120" s="123" t="s">
        <v>7939</v>
      </c>
      <c r="AC8120" s="124"/>
      <c r="AD8120" s="41"/>
      <c r="AE8120" s="41"/>
      <c r="AF8120" s="191">
        <v>40654</v>
      </c>
      <c r="AG8120" s="41"/>
      <c r="AH8120" s="41" t="s">
        <v>8024</v>
      </c>
      <c r="AI8120" s="80" t="s">
        <v>6</v>
      </c>
      <c r="AJ8120" s="82"/>
      <c r="AK8120" s="3"/>
      <c r="AL8120" s="85"/>
      <c r="AM8120" s="151" t="s">
        <v>19998</v>
      </c>
      <c r="AN8120" s="15"/>
      <c r="AO8120" s="166"/>
      <c r="AP8120" s="5">
        <f t="shared" si="127"/>
        <v>0</v>
      </c>
      <c r="AQ8120" s="16"/>
      <c r="AR8120" s="205">
        <v>1</v>
      </c>
      <c r="AS8120" s="16"/>
      <c r="AT8120" s="16"/>
      <c r="AU8120" s="16"/>
      <c r="AV8120" s="16"/>
      <c r="AW8120" s="16"/>
      <c r="AX8120" s="16"/>
    </row>
    <row r="8121" spans="1:50" customFormat="1" ht="15" hidden="1" customHeight="1" x14ac:dyDescent="0.2">
      <c r="A8121" s="7" t="s">
        <v>11959</v>
      </c>
      <c r="B8121" s="3" t="s">
        <v>11960</v>
      </c>
      <c r="C8121" s="85" t="s">
        <v>7939</v>
      </c>
      <c r="D8121" s="85" t="s">
        <v>13090</v>
      </c>
      <c r="E8121" s="202" t="s">
        <v>154</v>
      </c>
      <c r="F8121" s="85" t="s">
        <v>55</v>
      </c>
      <c r="G8121" s="85" t="s">
        <v>63</v>
      </c>
      <c r="H8121" s="85" t="s">
        <v>20690</v>
      </c>
      <c r="I8121" s="3" t="s">
        <v>4564</v>
      </c>
      <c r="J8121" s="85" t="s">
        <v>4400</v>
      </c>
      <c r="K8121" s="7" t="s">
        <v>4422</v>
      </c>
      <c r="L8121" s="3"/>
      <c r="M8121" s="3"/>
      <c r="N8121" s="41" t="s">
        <v>11961</v>
      </c>
      <c r="O8121" s="87">
        <v>31982</v>
      </c>
      <c r="P8121" s="87">
        <v>31982</v>
      </c>
      <c r="Q8121" s="87">
        <v>0</v>
      </c>
      <c r="R8121" s="87">
        <v>0</v>
      </c>
      <c r="S8121" s="87"/>
      <c r="T8121" s="87"/>
      <c r="U8121" s="85">
        <v>2008</v>
      </c>
      <c r="V8121" s="179"/>
      <c r="W8121" s="7"/>
      <c r="X8121" s="3"/>
      <c r="Y8121" s="3"/>
      <c r="Z8121" s="146">
        <v>75293</v>
      </c>
      <c r="AA8121" s="11"/>
      <c r="AB8121" s="123" t="s">
        <v>7939</v>
      </c>
      <c r="AC8121" s="124"/>
      <c r="AD8121" s="41"/>
      <c r="AE8121" s="41"/>
      <c r="AF8121" s="191">
        <v>39896</v>
      </c>
      <c r="AG8121" s="41"/>
      <c r="AH8121" s="41" t="s">
        <v>8024</v>
      </c>
      <c r="AI8121" s="80" t="s">
        <v>6</v>
      </c>
      <c r="AJ8121" s="82"/>
      <c r="AK8121" s="3"/>
      <c r="AL8121" s="85"/>
      <c r="AM8121" s="151" t="s">
        <v>19998</v>
      </c>
      <c r="AN8121" s="15"/>
      <c r="AO8121" s="166"/>
      <c r="AP8121" s="5">
        <f t="shared" si="127"/>
        <v>0</v>
      </c>
      <c r="AQ8121" s="16"/>
      <c r="AR8121" s="205">
        <v>1</v>
      </c>
      <c r="AS8121" s="16"/>
      <c r="AT8121" s="16"/>
      <c r="AU8121" s="16"/>
      <c r="AV8121" s="16"/>
      <c r="AW8121" s="16"/>
      <c r="AX8121" s="16"/>
    </row>
    <row r="8122" spans="1:50" customFormat="1" ht="15" hidden="1" customHeight="1" x14ac:dyDescent="0.2">
      <c r="A8122" s="7" t="s">
        <v>11962</v>
      </c>
      <c r="B8122" s="3" t="s">
        <v>13207</v>
      </c>
      <c r="C8122" s="85" t="s">
        <v>7939</v>
      </c>
      <c r="D8122" s="85" t="s">
        <v>13090</v>
      </c>
      <c r="E8122" s="202" t="s">
        <v>154</v>
      </c>
      <c r="F8122" s="85" t="s">
        <v>55</v>
      </c>
      <c r="G8122" s="85" t="s">
        <v>15355</v>
      </c>
      <c r="H8122" s="85" t="s">
        <v>20690</v>
      </c>
      <c r="I8122" s="3" t="s">
        <v>7653</v>
      </c>
      <c r="J8122" s="85" t="s">
        <v>124</v>
      </c>
      <c r="K8122" s="7" t="s">
        <v>125</v>
      </c>
      <c r="L8122" s="3"/>
      <c r="M8122" s="3"/>
      <c r="N8122" s="41" t="s">
        <v>7950</v>
      </c>
      <c r="O8122" s="87">
        <v>189232</v>
      </c>
      <c r="P8122" s="87">
        <v>140097</v>
      </c>
      <c r="Q8122" s="87">
        <v>49135</v>
      </c>
      <c r="R8122" s="87">
        <v>0</v>
      </c>
      <c r="S8122" s="87"/>
      <c r="T8122" s="87"/>
      <c r="U8122" s="85">
        <v>2006</v>
      </c>
      <c r="V8122" s="179"/>
      <c r="W8122" s="7"/>
      <c r="X8122" s="3"/>
      <c r="Y8122" s="3"/>
      <c r="Z8122" s="146">
        <v>28990</v>
      </c>
      <c r="AA8122" s="11"/>
      <c r="AB8122" s="123" t="s">
        <v>7939</v>
      </c>
      <c r="AC8122" s="124"/>
      <c r="AD8122" s="41"/>
      <c r="AE8122" s="41"/>
      <c r="AF8122" s="191">
        <v>40725</v>
      </c>
      <c r="AG8122" s="41"/>
      <c r="AH8122" s="41" t="s">
        <v>8024</v>
      </c>
      <c r="AI8122" s="80" t="s">
        <v>6</v>
      </c>
      <c r="AJ8122" s="82"/>
      <c r="AK8122" s="3"/>
      <c r="AL8122" s="85"/>
      <c r="AM8122" s="151" t="s">
        <v>19998</v>
      </c>
      <c r="AN8122" s="15"/>
      <c r="AO8122" s="166"/>
      <c r="AP8122" s="5">
        <f t="shared" si="127"/>
        <v>0</v>
      </c>
      <c r="AQ8122" s="16"/>
      <c r="AR8122" s="205">
        <v>1</v>
      </c>
      <c r="AS8122" s="16"/>
      <c r="AT8122" s="16"/>
      <c r="AU8122" s="16"/>
      <c r="AV8122" s="16"/>
      <c r="AW8122" s="16"/>
      <c r="AX8122" s="16"/>
    </row>
    <row r="8123" spans="1:50" customFormat="1" ht="15" hidden="1" customHeight="1" x14ac:dyDescent="0.2">
      <c r="A8123" s="7" t="s">
        <v>11963</v>
      </c>
      <c r="B8123" s="3" t="s">
        <v>11964</v>
      </c>
      <c r="C8123" s="85" t="s">
        <v>7939</v>
      </c>
      <c r="D8123" s="85" t="s">
        <v>13090</v>
      </c>
      <c r="E8123" s="202" t="s">
        <v>154</v>
      </c>
      <c r="F8123" s="85" t="s">
        <v>55</v>
      </c>
      <c r="G8123" s="85" t="s">
        <v>63</v>
      </c>
      <c r="H8123" s="85" t="s">
        <v>20690</v>
      </c>
      <c r="I8123" s="3" t="s">
        <v>4564</v>
      </c>
      <c r="J8123" s="85" t="s">
        <v>4400</v>
      </c>
      <c r="K8123" s="7" t="s">
        <v>8382</v>
      </c>
      <c r="L8123" s="3"/>
      <c r="M8123" s="3"/>
      <c r="N8123" s="41" t="s">
        <v>11965</v>
      </c>
      <c r="O8123" s="87">
        <v>21517</v>
      </c>
      <c r="P8123" s="87">
        <v>18540</v>
      </c>
      <c r="Q8123" s="87">
        <v>2977</v>
      </c>
      <c r="R8123" s="87">
        <v>0</v>
      </c>
      <c r="S8123" s="87"/>
      <c r="T8123" s="87"/>
      <c r="U8123" s="85">
        <v>2009</v>
      </c>
      <c r="V8123" s="179"/>
      <c r="W8123" s="7"/>
      <c r="X8123" s="3"/>
      <c r="Y8123" s="3"/>
      <c r="Z8123" s="146">
        <v>112812</v>
      </c>
      <c r="AA8123" s="11"/>
      <c r="AB8123" s="123" t="s">
        <v>7939</v>
      </c>
      <c r="AC8123" s="124"/>
      <c r="AD8123" s="41"/>
      <c r="AE8123" s="41"/>
      <c r="AF8123" s="191">
        <v>43927</v>
      </c>
      <c r="AG8123" s="41"/>
      <c r="AH8123" s="41" t="s">
        <v>8024</v>
      </c>
      <c r="AI8123" s="80" t="s">
        <v>6</v>
      </c>
      <c r="AJ8123" s="82"/>
      <c r="AK8123" s="3"/>
      <c r="AL8123" s="85"/>
      <c r="AM8123" s="151" t="s">
        <v>19998</v>
      </c>
      <c r="AN8123" s="15"/>
      <c r="AO8123" s="166"/>
      <c r="AP8123" s="5">
        <f t="shared" si="127"/>
        <v>0</v>
      </c>
      <c r="AQ8123" s="16"/>
      <c r="AR8123" s="205">
        <v>1</v>
      </c>
      <c r="AS8123" s="16"/>
      <c r="AT8123" s="16"/>
      <c r="AU8123" s="16"/>
      <c r="AV8123" s="16"/>
      <c r="AW8123" s="16"/>
      <c r="AX8123" s="16"/>
    </row>
    <row r="8124" spans="1:50" customFormat="1" ht="15" hidden="1" customHeight="1" x14ac:dyDescent="0.2">
      <c r="A8124" s="7" t="s">
        <v>11966</v>
      </c>
      <c r="B8124" s="3" t="s">
        <v>11967</v>
      </c>
      <c r="C8124" s="85" t="s">
        <v>7939</v>
      </c>
      <c r="D8124" s="85" t="s">
        <v>13090</v>
      </c>
      <c r="E8124" s="202" t="s">
        <v>154</v>
      </c>
      <c r="F8124" s="85" t="s">
        <v>55</v>
      </c>
      <c r="G8124" s="85" t="s">
        <v>63</v>
      </c>
      <c r="H8124" s="85" t="s">
        <v>20690</v>
      </c>
      <c r="I8124" s="3" t="s">
        <v>7970</v>
      </c>
      <c r="J8124" s="85" t="s">
        <v>4435</v>
      </c>
      <c r="K8124" s="7" t="s">
        <v>3838</v>
      </c>
      <c r="L8124" s="3"/>
      <c r="M8124" s="3"/>
      <c r="N8124" s="41" t="s">
        <v>11968</v>
      </c>
      <c r="O8124" s="87">
        <v>10233</v>
      </c>
      <c r="P8124" s="87">
        <v>0</v>
      </c>
      <c r="Q8124" s="87">
        <v>10233</v>
      </c>
      <c r="R8124" s="87">
        <v>0</v>
      </c>
      <c r="S8124" s="87"/>
      <c r="T8124" s="87"/>
      <c r="U8124" s="85">
        <v>2008</v>
      </c>
      <c r="V8124" s="179"/>
      <c r="W8124" s="7"/>
      <c r="X8124" s="3"/>
      <c r="Y8124" s="3"/>
      <c r="Z8124" s="211">
        <v>5244</v>
      </c>
      <c r="AA8124" s="11"/>
      <c r="AB8124" s="123" t="s">
        <v>7939</v>
      </c>
      <c r="AC8124" s="124"/>
      <c r="AD8124" s="41"/>
      <c r="AE8124" s="41"/>
      <c r="AF8124" s="191">
        <v>40662</v>
      </c>
      <c r="AG8124" s="41"/>
      <c r="AH8124" s="41" t="s">
        <v>8024</v>
      </c>
      <c r="AI8124" s="80" t="s">
        <v>6</v>
      </c>
      <c r="AJ8124" s="82"/>
      <c r="AK8124" s="3"/>
      <c r="AL8124" s="85"/>
      <c r="AM8124" s="151" t="s">
        <v>19998</v>
      </c>
      <c r="AN8124" s="15"/>
      <c r="AO8124" s="166"/>
      <c r="AP8124" s="5">
        <f t="shared" si="127"/>
        <v>0</v>
      </c>
      <c r="AQ8124" s="16"/>
      <c r="AR8124" s="205">
        <v>1</v>
      </c>
      <c r="AS8124" s="16"/>
      <c r="AT8124" s="16"/>
      <c r="AU8124" s="16"/>
      <c r="AV8124" s="16"/>
      <c r="AW8124" s="16"/>
      <c r="AX8124" s="16"/>
    </row>
    <row r="8125" spans="1:50" customFormat="1" ht="15" hidden="1" customHeight="1" x14ac:dyDescent="0.2">
      <c r="A8125" s="7" t="s">
        <v>11969</v>
      </c>
      <c r="B8125" s="3" t="s">
        <v>11970</v>
      </c>
      <c r="C8125" s="85" t="s">
        <v>7939</v>
      </c>
      <c r="D8125" s="85" t="s">
        <v>13090</v>
      </c>
      <c r="E8125" s="202" t="s">
        <v>154</v>
      </c>
      <c r="F8125" s="85" t="s">
        <v>55</v>
      </c>
      <c r="G8125" s="85" t="s">
        <v>15355</v>
      </c>
      <c r="H8125" s="85" t="s">
        <v>20690</v>
      </c>
      <c r="I8125" s="3" t="s">
        <v>7653</v>
      </c>
      <c r="J8125" s="85" t="s">
        <v>124</v>
      </c>
      <c r="K8125" s="7" t="s">
        <v>125</v>
      </c>
      <c r="L8125" s="3"/>
      <c r="M8125" s="3"/>
      <c r="N8125" s="41" t="s">
        <v>7950</v>
      </c>
      <c r="O8125" s="87">
        <v>35476</v>
      </c>
      <c r="P8125" s="87">
        <v>16056</v>
      </c>
      <c r="Q8125" s="87">
        <v>19420</v>
      </c>
      <c r="R8125" s="87">
        <v>0</v>
      </c>
      <c r="S8125" s="87"/>
      <c r="T8125" s="87"/>
      <c r="U8125" s="85">
        <v>2008</v>
      </c>
      <c r="V8125" s="179"/>
      <c r="W8125" s="7"/>
      <c r="X8125" s="3"/>
      <c r="Y8125" s="3"/>
      <c r="Z8125" s="146">
        <v>11677</v>
      </c>
      <c r="AA8125" s="11"/>
      <c r="AB8125" s="123" t="s">
        <v>7939</v>
      </c>
      <c r="AC8125" s="124"/>
      <c r="AD8125" s="41"/>
      <c r="AE8125" s="41"/>
      <c r="AF8125" s="191">
        <v>43927</v>
      </c>
      <c r="AG8125" s="41"/>
      <c r="AH8125" s="41" t="s">
        <v>8024</v>
      </c>
      <c r="AI8125" s="80" t="s">
        <v>6</v>
      </c>
      <c r="AJ8125" s="82"/>
      <c r="AK8125" s="3"/>
      <c r="AL8125" s="85"/>
      <c r="AM8125" s="151" t="s">
        <v>19998</v>
      </c>
      <c r="AN8125" s="15"/>
      <c r="AO8125" s="166"/>
      <c r="AP8125" s="5">
        <f t="shared" si="127"/>
        <v>0</v>
      </c>
      <c r="AQ8125" s="16"/>
      <c r="AR8125" s="205">
        <v>1</v>
      </c>
      <c r="AS8125" s="16"/>
      <c r="AT8125" s="16"/>
      <c r="AU8125" s="16"/>
      <c r="AV8125" s="16"/>
      <c r="AW8125" s="16"/>
      <c r="AX8125" s="16"/>
    </row>
    <row r="8126" spans="1:50" customFormat="1" ht="15" hidden="1" customHeight="1" x14ac:dyDescent="0.2">
      <c r="A8126" s="7" t="s">
        <v>11971</v>
      </c>
      <c r="B8126" s="3" t="s">
        <v>11972</v>
      </c>
      <c r="C8126" s="85" t="s">
        <v>7939</v>
      </c>
      <c r="D8126" s="85" t="s">
        <v>13090</v>
      </c>
      <c r="E8126" s="202" t="s">
        <v>154</v>
      </c>
      <c r="F8126" s="85" t="s">
        <v>55</v>
      </c>
      <c r="G8126" s="85" t="s">
        <v>57</v>
      </c>
      <c r="H8126" s="85" t="s">
        <v>20690</v>
      </c>
      <c r="I8126" s="3" t="s">
        <v>7970</v>
      </c>
      <c r="J8126" s="85" t="s">
        <v>4406</v>
      </c>
      <c r="K8126" s="7" t="s">
        <v>4407</v>
      </c>
      <c r="L8126" s="3"/>
      <c r="M8126" s="3"/>
      <c r="N8126" s="41" t="s">
        <v>11973</v>
      </c>
      <c r="O8126" s="87">
        <v>89282</v>
      </c>
      <c r="P8126" s="87">
        <v>58112</v>
      </c>
      <c r="Q8126" s="87">
        <v>31170</v>
      </c>
      <c r="R8126" s="87">
        <v>0</v>
      </c>
      <c r="S8126" s="87"/>
      <c r="T8126" s="87"/>
      <c r="U8126" s="85">
        <v>2009</v>
      </c>
      <c r="V8126" s="179"/>
      <c r="W8126" s="7"/>
      <c r="X8126" s="3"/>
      <c r="Y8126" s="3"/>
      <c r="Z8126" s="146">
        <v>12780</v>
      </c>
      <c r="AA8126" s="11"/>
      <c r="AB8126" s="123" t="s">
        <v>7939</v>
      </c>
      <c r="AC8126" s="124"/>
      <c r="AD8126" s="41"/>
      <c r="AE8126" s="41"/>
      <c r="AF8126" s="191">
        <v>43927</v>
      </c>
      <c r="AG8126" s="41"/>
      <c r="AH8126" s="41" t="s">
        <v>8024</v>
      </c>
      <c r="AI8126" s="80" t="s">
        <v>6</v>
      </c>
      <c r="AJ8126" s="82"/>
      <c r="AK8126" s="3"/>
      <c r="AL8126" s="85"/>
      <c r="AM8126" s="151" t="s">
        <v>19998</v>
      </c>
      <c r="AN8126" s="15"/>
      <c r="AO8126" s="166"/>
      <c r="AP8126" s="5">
        <f t="shared" si="127"/>
        <v>0</v>
      </c>
      <c r="AQ8126" s="16"/>
      <c r="AR8126" s="205">
        <v>1</v>
      </c>
      <c r="AS8126" s="16"/>
      <c r="AT8126" s="16"/>
      <c r="AU8126" s="16"/>
      <c r="AV8126" s="16"/>
      <c r="AW8126" s="16"/>
      <c r="AX8126" s="16"/>
    </row>
    <row r="8127" spans="1:50" customFormat="1" ht="15" hidden="1" customHeight="1" x14ac:dyDescent="0.2">
      <c r="A8127" s="7" t="s">
        <v>11974</v>
      </c>
      <c r="B8127" s="3" t="s">
        <v>11975</v>
      </c>
      <c r="C8127" s="85" t="s">
        <v>7939</v>
      </c>
      <c r="D8127" s="85" t="s">
        <v>13090</v>
      </c>
      <c r="E8127" s="202" t="s">
        <v>154</v>
      </c>
      <c r="F8127" s="85" t="s">
        <v>55</v>
      </c>
      <c r="G8127" s="85" t="s">
        <v>57</v>
      </c>
      <c r="H8127" s="85" t="s">
        <v>20690</v>
      </c>
      <c r="I8127" s="3" t="s">
        <v>7970</v>
      </c>
      <c r="J8127" s="85" t="s">
        <v>4435</v>
      </c>
      <c r="K8127" s="7" t="s">
        <v>3838</v>
      </c>
      <c r="L8127" s="3"/>
      <c r="M8127" s="3"/>
      <c r="N8127" s="41" t="s">
        <v>11976</v>
      </c>
      <c r="O8127" s="87">
        <v>57388</v>
      </c>
      <c r="P8127" s="87">
        <v>56920</v>
      </c>
      <c r="Q8127" s="87">
        <v>468</v>
      </c>
      <c r="R8127" s="87">
        <v>0</v>
      </c>
      <c r="S8127" s="87"/>
      <c r="T8127" s="87"/>
      <c r="U8127" s="85">
        <v>2008</v>
      </c>
      <c r="V8127" s="179"/>
      <c r="W8127" s="7"/>
      <c r="X8127" s="3"/>
      <c r="Y8127" s="3"/>
      <c r="Z8127" s="211">
        <v>19569</v>
      </c>
      <c r="AA8127" s="11"/>
      <c r="AB8127" s="123" t="s">
        <v>7939</v>
      </c>
      <c r="AC8127" s="124"/>
      <c r="AD8127" s="41"/>
      <c r="AE8127" s="41"/>
      <c r="AF8127" s="191">
        <v>43927</v>
      </c>
      <c r="AG8127" s="41"/>
      <c r="AH8127" s="41" t="s">
        <v>8024</v>
      </c>
      <c r="AI8127" s="80" t="s">
        <v>6</v>
      </c>
      <c r="AJ8127" s="82"/>
      <c r="AK8127" s="3"/>
      <c r="AL8127" s="85"/>
      <c r="AM8127" s="151" t="s">
        <v>19998</v>
      </c>
      <c r="AN8127" s="15"/>
      <c r="AO8127" s="166"/>
      <c r="AP8127" s="5">
        <f t="shared" si="127"/>
        <v>0</v>
      </c>
      <c r="AQ8127" s="16"/>
      <c r="AR8127" s="205">
        <v>1</v>
      </c>
      <c r="AS8127" s="16"/>
      <c r="AT8127" s="16"/>
      <c r="AU8127" s="16"/>
      <c r="AV8127" s="16"/>
      <c r="AW8127" s="16"/>
      <c r="AX8127" s="16"/>
    </row>
    <row r="8128" spans="1:50" customFormat="1" ht="15" hidden="1" customHeight="1" x14ac:dyDescent="0.2">
      <c r="A8128" s="7" t="s">
        <v>11977</v>
      </c>
      <c r="B8128" s="3" t="s">
        <v>11978</v>
      </c>
      <c r="C8128" s="85" t="s">
        <v>7939</v>
      </c>
      <c r="D8128" s="85" t="s">
        <v>13090</v>
      </c>
      <c r="E8128" s="202" t="s">
        <v>154</v>
      </c>
      <c r="F8128" s="85" t="s">
        <v>34</v>
      </c>
      <c r="G8128" s="85" t="s">
        <v>37</v>
      </c>
      <c r="H8128" s="85" t="s">
        <v>20689</v>
      </c>
      <c r="I8128" s="3" t="s">
        <v>7949</v>
      </c>
      <c r="J8128" s="85" t="s">
        <v>5668</v>
      </c>
      <c r="K8128" s="7" t="s">
        <v>5669</v>
      </c>
      <c r="L8128" s="3"/>
      <c r="M8128" s="3"/>
      <c r="N8128" s="41" t="s">
        <v>7950</v>
      </c>
      <c r="O8128" s="87">
        <v>20384</v>
      </c>
      <c r="P8128" s="87">
        <v>20384</v>
      </c>
      <c r="Q8128" s="87">
        <v>0</v>
      </c>
      <c r="R8128" s="87">
        <v>3864</v>
      </c>
      <c r="S8128" s="87"/>
      <c r="T8128" s="87"/>
      <c r="U8128" s="85">
        <v>2011</v>
      </c>
      <c r="V8128" s="179"/>
      <c r="W8128" s="7"/>
      <c r="X8128" s="3"/>
      <c r="Y8128" s="3"/>
      <c r="Z8128" s="211">
        <v>4956</v>
      </c>
      <c r="AA8128" s="11"/>
      <c r="AB8128" s="123" t="s">
        <v>7939</v>
      </c>
      <c r="AC8128" s="124"/>
      <c r="AD8128" s="41"/>
      <c r="AE8128" s="41"/>
      <c r="AF8128" s="191">
        <v>43927</v>
      </c>
      <c r="AG8128" s="41"/>
      <c r="AH8128" s="41" t="s">
        <v>7952</v>
      </c>
      <c r="AI8128" s="80" t="s">
        <v>6</v>
      </c>
      <c r="AJ8128" s="82"/>
      <c r="AK8128" s="4"/>
      <c r="AL8128" s="85"/>
      <c r="AM8128" s="151" t="s">
        <v>19998</v>
      </c>
      <c r="AN8128" s="15"/>
      <c r="AO8128" s="166"/>
      <c r="AP8128" s="5">
        <f t="shared" si="127"/>
        <v>0</v>
      </c>
      <c r="AQ8128" s="16"/>
      <c r="AR8128" s="205">
        <v>1</v>
      </c>
      <c r="AS8128" s="16"/>
      <c r="AT8128" s="16"/>
      <c r="AU8128" s="16"/>
      <c r="AV8128" s="16"/>
      <c r="AW8128" s="16"/>
      <c r="AX8128" s="16"/>
    </row>
    <row r="8129" spans="1:50" customFormat="1" ht="15" hidden="1" customHeight="1" x14ac:dyDescent="0.2">
      <c r="A8129" s="7" t="s">
        <v>11979</v>
      </c>
      <c r="B8129" s="3" t="s">
        <v>11980</v>
      </c>
      <c r="C8129" s="85" t="s">
        <v>7939</v>
      </c>
      <c r="D8129" s="85" t="s">
        <v>13090</v>
      </c>
      <c r="E8129" s="202" t="s">
        <v>154</v>
      </c>
      <c r="F8129" s="85" t="s">
        <v>68</v>
      </c>
      <c r="G8129" s="85" t="s">
        <v>70</v>
      </c>
      <c r="H8129" s="85" t="s">
        <v>20690</v>
      </c>
      <c r="I8129" s="3"/>
      <c r="J8129" s="85" t="s">
        <v>124</v>
      </c>
      <c r="K8129" s="7" t="s">
        <v>6241</v>
      </c>
      <c r="L8129" s="3"/>
      <c r="M8129" s="3"/>
      <c r="N8129" s="41" t="s">
        <v>11274</v>
      </c>
      <c r="O8129" s="87">
        <v>0</v>
      </c>
      <c r="P8129" s="87">
        <v>0</v>
      </c>
      <c r="Q8129" s="87">
        <v>0</v>
      </c>
      <c r="R8129" s="87">
        <v>0</v>
      </c>
      <c r="S8129" s="87"/>
      <c r="T8129" s="87"/>
      <c r="U8129" s="85" t="s">
        <v>112</v>
      </c>
      <c r="V8129" s="179"/>
      <c r="W8129" s="7"/>
      <c r="X8129" s="3"/>
      <c r="Y8129" s="3"/>
      <c r="Z8129" s="146">
        <v>30599</v>
      </c>
      <c r="AA8129" s="11"/>
      <c r="AB8129" s="123" t="s">
        <v>7939</v>
      </c>
      <c r="AC8129" s="124"/>
      <c r="AD8129" s="41"/>
      <c r="AE8129" s="41"/>
      <c r="AF8129" s="191">
        <v>43927</v>
      </c>
      <c r="AG8129" s="41"/>
      <c r="AH8129" s="41" t="s">
        <v>8189</v>
      </c>
      <c r="AI8129" s="80" t="s">
        <v>6</v>
      </c>
      <c r="AJ8129" s="82"/>
      <c r="AK8129" s="3"/>
      <c r="AL8129" s="85"/>
      <c r="AM8129" s="151" t="s">
        <v>19998</v>
      </c>
      <c r="AN8129" s="15"/>
      <c r="AO8129" s="166"/>
      <c r="AP8129" s="5">
        <f t="shared" si="127"/>
        <v>0</v>
      </c>
      <c r="AQ8129" s="16"/>
      <c r="AR8129" s="205">
        <v>1</v>
      </c>
      <c r="AS8129" s="16"/>
      <c r="AT8129" s="16"/>
      <c r="AU8129" s="16"/>
      <c r="AV8129" s="16"/>
      <c r="AW8129" s="16"/>
      <c r="AX8129" s="16"/>
    </row>
    <row r="8130" spans="1:50" customFormat="1" ht="15" hidden="1" customHeight="1" x14ac:dyDescent="0.2">
      <c r="A8130" s="7" t="s">
        <v>11981</v>
      </c>
      <c r="B8130" s="3" t="s">
        <v>11982</v>
      </c>
      <c r="C8130" s="85" t="s">
        <v>7939</v>
      </c>
      <c r="D8130" s="85" t="s">
        <v>13090</v>
      </c>
      <c r="E8130" s="202" t="s">
        <v>154</v>
      </c>
      <c r="F8130" s="85" t="s">
        <v>34</v>
      </c>
      <c r="G8130" s="85" t="s">
        <v>37</v>
      </c>
      <c r="H8130" s="85" t="s">
        <v>20689</v>
      </c>
      <c r="I8130" s="3" t="s">
        <v>10143</v>
      </c>
      <c r="J8130" s="85" t="s">
        <v>105</v>
      </c>
      <c r="K8130" s="7" t="s">
        <v>1470</v>
      </c>
      <c r="L8130" s="3"/>
      <c r="M8130" s="3"/>
      <c r="N8130" s="41" t="s">
        <v>11983</v>
      </c>
      <c r="O8130" s="87">
        <v>3356374</v>
      </c>
      <c r="P8130" s="87">
        <v>3341514</v>
      </c>
      <c r="Q8130" s="87">
        <v>14860</v>
      </c>
      <c r="R8130" s="87">
        <v>366948</v>
      </c>
      <c r="S8130" s="87"/>
      <c r="T8130" s="87"/>
      <c r="U8130" s="85">
        <v>2008</v>
      </c>
      <c r="V8130" s="179"/>
      <c r="W8130" s="7"/>
      <c r="X8130" s="3"/>
      <c r="Y8130" s="3"/>
      <c r="Z8130" s="211">
        <v>124847</v>
      </c>
      <c r="AA8130" s="11"/>
      <c r="AB8130" s="123" t="s">
        <v>7939</v>
      </c>
      <c r="AC8130" s="124"/>
      <c r="AD8130" s="41"/>
      <c r="AE8130" s="41"/>
      <c r="AF8130" s="191">
        <v>43927</v>
      </c>
      <c r="AG8130" s="41"/>
      <c r="AH8130" s="41" t="s">
        <v>7952</v>
      </c>
      <c r="AI8130" s="80" t="s">
        <v>6</v>
      </c>
      <c r="AJ8130" s="82"/>
      <c r="AK8130" s="4"/>
      <c r="AL8130" s="85"/>
      <c r="AM8130" s="151" t="s">
        <v>19998</v>
      </c>
      <c r="AN8130" s="15"/>
      <c r="AO8130" s="166"/>
      <c r="AP8130" s="5">
        <f t="shared" si="127"/>
        <v>0</v>
      </c>
      <c r="AQ8130" s="16"/>
      <c r="AR8130" s="205">
        <v>1</v>
      </c>
      <c r="AS8130" s="16"/>
      <c r="AT8130" s="16"/>
      <c r="AU8130" s="16"/>
      <c r="AV8130" s="16"/>
      <c r="AW8130" s="16"/>
      <c r="AX8130" s="16"/>
    </row>
    <row r="8131" spans="1:50" customFormat="1" ht="15" hidden="1" customHeight="1" x14ac:dyDescent="0.2">
      <c r="A8131" s="7" t="s">
        <v>11984</v>
      </c>
      <c r="B8131" s="3" t="s">
        <v>11985</v>
      </c>
      <c r="C8131" s="85" t="s">
        <v>7939</v>
      </c>
      <c r="D8131" s="85" t="s">
        <v>13090</v>
      </c>
      <c r="E8131" s="202" t="s">
        <v>154</v>
      </c>
      <c r="F8131" s="85" t="s">
        <v>55</v>
      </c>
      <c r="G8131" s="85" t="s">
        <v>63</v>
      </c>
      <c r="H8131" s="85" t="s">
        <v>20690</v>
      </c>
      <c r="I8131" s="3" t="s">
        <v>4564</v>
      </c>
      <c r="J8131" s="85" t="s">
        <v>4435</v>
      </c>
      <c r="K8131" s="7" t="s">
        <v>3838</v>
      </c>
      <c r="L8131" s="3"/>
      <c r="M8131" s="3"/>
      <c r="N8131" s="41" t="s">
        <v>11986</v>
      </c>
      <c r="O8131" s="87">
        <v>94356</v>
      </c>
      <c r="P8131" s="87">
        <v>0</v>
      </c>
      <c r="Q8131" s="87">
        <v>94356</v>
      </c>
      <c r="R8131" s="87">
        <v>0</v>
      </c>
      <c r="S8131" s="87"/>
      <c r="T8131" s="87"/>
      <c r="U8131" s="85">
        <v>2008</v>
      </c>
      <c r="V8131" s="179"/>
      <c r="W8131" s="7"/>
      <c r="X8131" s="3"/>
      <c r="Y8131" s="3"/>
      <c r="Z8131" s="211">
        <v>44143</v>
      </c>
      <c r="AA8131" s="11"/>
      <c r="AB8131" s="123" t="s">
        <v>7939</v>
      </c>
      <c r="AC8131" s="124"/>
      <c r="AD8131" s="41"/>
      <c r="AE8131" s="41"/>
      <c r="AF8131" s="191">
        <v>40668</v>
      </c>
      <c r="AG8131" s="41"/>
      <c r="AH8131" s="41" t="s">
        <v>8024</v>
      </c>
      <c r="AI8131" s="80" t="s">
        <v>6</v>
      </c>
      <c r="AJ8131" s="82"/>
      <c r="AK8131" s="3"/>
      <c r="AL8131" s="85"/>
      <c r="AM8131" s="151" t="s">
        <v>19998</v>
      </c>
      <c r="AN8131" s="15"/>
      <c r="AO8131" s="166"/>
      <c r="AP8131" s="5">
        <f t="shared" si="127"/>
        <v>0</v>
      </c>
      <c r="AQ8131" s="16"/>
      <c r="AR8131" s="205">
        <v>1</v>
      </c>
      <c r="AS8131" s="16"/>
      <c r="AT8131" s="16"/>
      <c r="AU8131" s="16"/>
      <c r="AV8131" s="16"/>
      <c r="AW8131" s="16"/>
      <c r="AX8131" s="16"/>
    </row>
    <row r="8132" spans="1:50" customFormat="1" ht="15" hidden="1" customHeight="1" x14ac:dyDescent="0.2">
      <c r="A8132" s="7" t="s">
        <v>11987</v>
      </c>
      <c r="B8132" s="3" t="s">
        <v>11988</v>
      </c>
      <c r="C8132" s="85" t="s">
        <v>7939</v>
      </c>
      <c r="D8132" s="85" t="s">
        <v>13090</v>
      </c>
      <c r="E8132" s="202" t="s">
        <v>154</v>
      </c>
      <c r="F8132" s="85" t="s">
        <v>55</v>
      </c>
      <c r="G8132" s="85" t="s">
        <v>63</v>
      </c>
      <c r="H8132" s="85" t="s">
        <v>20690</v>
      </c>
      <c r="I8132" s="3" t="s">
        <v>4564</v>
      </c>
      <c r="J8132" s="85" t="s">
        <v>4400</v>
      </c>
      <c r="K8132" s="7" t="s">
        <v>4422</v>
      </c>
      <c r="L8132" s="3"/>
      <c r="M8132" s="3"/>
      <c r="N8132" s="41" t="s">
        <v>11989</v>
      </c>
      <c r="O8132" s="87">
        <v>131247</v>
      </c>
      <c r="P8132" s="87">
        <v>130792</v>
      </c>
      <c r="Q8132" s="87">
        <v>455</v>
      </c>
      <c r="R8132" s="87">
        <v>0</v>
      </c>
      <c r="S8132" s="87"/>
      <c r="T8132" s="87"/>
      <c r="U8132" s="85">
        <v>2008</v>
      </c>
      <c r="V8132" s="179"/>
      <c r="W8132" s="7"/>
      <c r="X8132" s="3"/>
      <c r="Y8132" s="3"/>
      <c r="Z8132" s="146">
        <v>126319</v>
      </c>
      <c r="AA8132" s="11"/>
      <c r="AB8132" s="123" t="s">
        <v>7939</v>
      </c>
      <c r="AC8132" s="124"/>
      <c r="AD8132" s="41"/>
      <c r="AE8132" s="41"/>
      <c r="AF8132" s="191">
        <v>43927</v>
      </c>
      <c r="AG8132" s="41"/>
      <c r="AH8132" s="41" t="s">
        <v>8024</v>
      </c>
      <c r="AI8132" s="80" t="s">
        <v>6</v>
      </c>
      <c r="AJ8132" s="82"/>
      <c r="AK8132" s="3"/>
      <c r="AL8132" s="85"/>
      <c r="AM8132" s="151" t="s">
        <v>19998</v>
      </c>
      <c r="AN8132" s="15"/>
      <c r="AO8132" s="166"/>
      <c r="AP8132" s="5">
        <f t="shared" si="127"/>
        <v>0</v>
      </c>
      <c r="AQ8132" s="16"/>
      <c r="AR8132" s="205">
        <v>1</v>
      </c>
      <c r="AS8132" s="16"/>
      <c r="AT8132" s="16"/>
      <c r="AU8132" s="16"/>
      <c r="AV8132" s="16"/>
      <c r="AW8132" s="16"/>
      <c r="AX8132" s="16"/>
    </row>
    <row r="8133" spans="1:50" customFormat="1" ht="15" hidden="1" customHeight="1" x14ac:dyDescent="0.2">
      <c r="A8133" s="7" t="s">
        <v>11990</v>
      </c>
      <c r="B8133" s="3" t="s">
        <v>13208</v>
      </c>
      <c r="C8133" s="85" t="s">
        <v>7939</v>
      </c>
      <c r="D8133" s="85" t="s">
        <v>13090</v>
      </c>
      <c r="E8133" s="202" t="s">
        <v>154</v>
      </c>
      <c r="F8133" s="85" t="s">
        <v>55</v>
      </c>
      <c r="G8133" s="85" t="s">
        <v>15355</v>
      </c>
      <c r="H8133" s="85" t="s">
        <v>20690</v>
      </c>
      <c r="I8133" s="3" t="s">
        <v>7653</v>
      </c>
      <c r="J8133" s="85" t="s">
        <v>124</v>
      </c>
      <c r="K8133" s="7" t="s">
        <v>125</v>
      </c>
      <c r="L8133" s="3"/>
      <c r="M8133" s="3"/>
      <c r="N8133" s="41" t="s">
        <v>7950</v>
      </c>
      <c r="O8133" s="87">
        <v>38390</v>
      </c>
      <c r="P8133" s="87">
        <v>29918</v>
      </c>
      <c r="Q8133" s="87">
        <v>8472</v>
      </c>
      <c r="R8133" s="87">
        <v>0</v>
      </c>
      <c r="S8133" s="87"/>
      <c r="T8133" s="87"/>
      <c r="U8133" s="85">
        <v>2006</v>
      </c>
      <c r="V8133" s="179"/>
      <c r="W8133" s="7"/>
      <c r="X8133" s="3"/>
      <c r="Y8133" s="3"/>
      <c r="Z8133" s="146">
        <v>10622</v>
      </c>
      <c r="AA8133" s="11"/>
      <c r="AB8133" s="123" t="s">
        <v>7939</v>
      </c>
      <c r="AC8133" s="124"/>
      <c r="AD8133" s="41"/>
      <c r="AE8133" s="41"/>
      <c r="AF8133" s="191">
        <v>43928</v>
      </c>
      <c r="AG8133" s="41"/>
      <c r="AH8133" s="41" t="s">
        <v>8024</v>
      </c>
      <c r="AI8133" s="80" t="s">
        <v>6</v>
      </c>
      <c r="AJ8133" s="82"/>
      <c r="AK8133" s="3"/>
      <c r="AL8133" s="85"/>
      <c r="AM8133" s="151" t="s">
        <v>19998</v>
      </c>
      <c r="AN8133" s="15"/>
      <c r="AO8133" s="166"/>
      <c r="AP8133" s="5">
        <f t="shared" si="127"/>
        <v>0</v>
      </c>
      <c r="AQ8133" s="16"/>
      <c r="AR8133" s="205">
        <v>1</v>
      </c>
      <c r="AS8133" s="16"/>
      <c r="AT8133" s="16"/>
      <c r="AU8133" s="16"/>
      <c r="AV8133" s="16"/>
      <c r="AW8133" s="16"/>
      <c r="AX8133" s="16"/>
    </row>
    <row r="8134" spans="1:50" customFormat="1" ht="15" hidden="1" customHeight="1" x14ac:dyDescent="0.2">
      <c r="A8134" s="7" t="s">
        <v>11991</v>
      </c>
      <c r="B8134" s="3" t="s">
        <v>11992</v>
      </c>
      <c r="C8134" s="85" t="s">
        <v>7939</v>
      </c>
      <c r="D8134" s="85" t="s">
        <v>13090</v>
      </c>
      <c r="E8134" s="202" t="s">
        <v>154</v>
      </c>
      <c r="F8134" s="85" t="s">
        <v>55</v>
      </c>
      <c r="G8134" s="85" t="s">
        <v>57</v>
      </c>
      <c r="H8134" s="85" t="s">
        <v>20690</v>
      </c>
      <c r="I8134" s="3" t="s">
        <v>7970</v>
      </c>
      <c r="J8134" s="85" t="s">
        <v>4435</v>
      </c>
      <c r="K8134" s="7" t="s">
        <v>3838</v>
      </c>
      <c r="L8134" s="3"/>
      <c r="M8134" s="3"/>
      <c r="N8134" s="41" t="s">
        <v>11993</v>
      </c>
      <c r="O8134" s="87">
        <v>61900</v>
      </c>
      <c r="P8134" s="87">
        <v>61900</v>
      </c>
      <c r="Q8134" s="87">
        <v>0</v>
      </c>
      <c r="R8134" s="87">
        <v>0</v>
      </c>
      <c r="S8134" s="87"/>
      <c r="T8134" s="87"/>
      <c r="U8134" s="85">
        <v>2007</v>
      </c>
      <c r="V8134" s="179"/>
      <c r="W8134" s="7"/>
      <c r="X8134" s="3"/>
      <c r="Y8134" s="3"/>
      <c r="Z8134" s="211">
        <v>10000</v>
      </c>
      <c r="AA8134" s="11"/>
      <c r="AB8134" s="123" t="s">
        <v>7939</v>
      </c>
      <c r="AC8134" s="124"/>
      <c r="AD8134" s="41"/>
      <c r="AE8134" s="41"/>
      <c r="AF8134" s="191">
        <v>43927</v>
      </c>
      <c r="AG8134" s="41"/>
      <c r="AH8134" s="41" t="s">
        <v>8024</v>
      </c>
      <c r="AI8134" s="80" t="s">
        <v>6</v>
      </c>
      <c r="AJ8134" s="82"/>
      <c r="AK8134" s="3"/>
      <c r="AL8134" s="85"/>
      <c r="AM8134" s="151" t="s">
        <v>19998</v>
      </c>
      <c r="AN8134" s="15"/>
      <c r="AO8134" s="166"/>
      <c r="AP8134" s="5">
        <f t="shared" ref="AP8134:AP8197" si="128">SUBTOTAL(109,U8134)</f>
        <v>0</v>
      </c>
      <c r="AQ8134" s="16"/>
      <c r="AR8134" s="205">
        <v>1</v>
      </c>
      <c r="AS8134" s="16"/>
      <c r="AT8134" s="16"/>
      <c r="AU8134" s="16"/>
      <c r="AV8134" s="16"/>
      <c r="AW8134" s="16"/>
      <c r="AX8134" s="16"/>
    </row>
    <row r="8135" spans="1:50" customFormat="1" ht="15" hidden="1" customHeight="1" x14ac:dyDescent="0.2">
      <c r="A8135" s="7" t="s">
        <v>11994</v>
      </c>
      <c r="B8135" s="3" t="s">
        <v>11995</v>
      </c>
      <c r="C8135" s="85" t="s">
        <v>7939</v>
      </c>
      <c r="D8135" s="85" t="s">
        <v>13090</v>
      </c>
      <c r="E8135" s="202" t="s">
        <v>154</v>
      </c>
      <c r="F8135" s="85" t="s">
        <v>55</v>
      </c>
      <c r="G8135" s="85" t="s">
        <v>63</v>
      </c>
      <c r="H8135" s="85" t="s">
        <v>20690</v>
      </c>
      <c r="I8135" s="3" t="s">
        <v>7970</v>
      </c>
      <c r="J8135" s="85" t="s">
        <v>4435</v>
      </c>
      <c r="K8135" s="7" t="s">
        <v>3838</v>
      </c>
      <c r="L8135" s="3"/>
      <c r="M8135" s="3"/>
      <c r="N8135" s="41" t="s">
        <v>13188</v>
      </c>
      <c r="O8135" s="87">
        <v>33093</v>
      </c>
      <c r="P8135" s="87">
        <v>33093</v>
      </c>
      <c r="Q8135" s="87">
        <v>0</v>
      </c>
      <c r="R8135" s="87">
        <v>0</v>
      </c>
      <c r="S8135" s="87"/>
      <c r="T8135" s="87"/>
      <c r="U8135" s="85">
        <v>2007</v>
      </c>
      <c r="V8135" s="179"/>
      <c r="W8135" s="7"/>
      <c r="X8135" s="3"/>
      <c r="Y8135" s="3"/>
      <c r="Z8135" s="211">
        <v>33093</v>
      </c>
      <c r="AA8135" s="11"/>
      <c r="AB8135" s="123" t="s">
        <v>7939</v>
      </c>
      <c r="AC8135" s="124"/>
      <c r="AD8135" s="41"/>
      <c r="AE8135" s="41"/>
      <c r="AF8135" s="191">
        <v>40674</v>
      </c>
      <c r="AG8135" s="41"/>
      <c r="AH8135" s="41" t="s">
        <v>8024</v>
      </c>
      <c r="AI8135" s="80" t="s">
        <v>6</v>
      </c>
      <c r="AJ8135" s="82"/>
      <c r="AK8135" s="3"/>
      <c r="AL8135" s="85"/>
      <c r="AM8135" s="151" t="s">
        <v>19998</v>
      </c>
      <c r="AN8135" s="15"/>
      <c r="AO8135" s="166"/>
      <c r="AP8135" s="5">
        <f t="shared" si="128"/>
        <v>0</v>
      </c>
      <c r="AQ8135" s="16"/>
      <c r="AR8135" s="205">
        <v>1</v>
      </c>
      <c r="AS8135" s="16"/>
      <c r="AT8135" s="16"/>
      <c r="AU8135" s="16"/>
      <c r="AV8135" s="16"/>
      <c r="AW8135" s="16"/>
      <c r="AX8135" s="16"/>
    </row>
    <row r="8136" spans="1:50" customFormat="1" ht="15" customHeight="1" x14ac:dyDescent="0.2">
      <c r="A8136" s="7" t="s">
        <v>11996</v>
      </c>
      <c r="B8136" s="3" t="s">
        <v>11997</v>
      </c>
      <c r="C8136" s="85" t="s">
        <v>7939</v>
      </c>
      <c r="D8136" s="85" t="s">
        <v>13090</v>
      </c>
      <c r="E8136" s="202" t="s">
        <v>154</v>
      </c>
      <c r="F8136" s="85" t="s">
        <v>34</v>
      </c>
      <c r="G8136" s="85" t="s">
        <v>38</v>
      </c>
      <c r="H8136" s="85" t="s">
        <v>20690</v>
      </c>
      <c r="I8136" s="3" t="s">
        <v>8554</v>
      </c>
      <c r="J8136" s="85" t="s">
        <v>115</v>
      </c>
      <c r="K8136" s="7" t="s">
        <v>4595</v>
      </c>
      <c r="L8136" s="3"/>
      <c r="M8136" s="3"/>
      <c r="N8136" s="41" t="s">
        <v>11853</v>
      </c>
      <c r="O8136" s="87">
        <v>16077582</v>
      </c>
      <c r="P8136" s="87">
        <v>7933680</v>
      </c>
      <c r="Q8136" s="87">
        <v>8143902</v>
      </c>
      <c r="R8136" s="87">
        <v>3122721</v>
      </c>
      <c r="S8136" s="87"/>
      <c r="T8136" s="87"/>
      <c r="U8136" s="85">
        <v>2010</v>
      </c>
      <c r="V8136" s="179"/>
      <c r="W8136" s="7"/>
      <c r="X8136" s="3"/>
      <c r="Y8136" s="3"/>
      <c r="Z8136" s="211">
        <v>1461479</v>
      </c>
      <c r="AA8136" s="11"/>
      <c r="AB8136" s="123" t="s">
        <v>7939</v>
      </c>
      <c r="AC8136" s="124"/>
      <c r="AD8136" s="41"/>
      <c r="AE8136" s="41"/>
      <c r="AF8136" s="191">
        <v>43927</v>
      </c>
      <c r="AG8136" s="41"/>
      <c r="AH8136" s="41" t="s">
        <v>7952</v>
      </c>
      <c r="AI8136" s="80" t="s">
        <v>6</v>
      </c>
      <c r="AJ8136" s="82"/>
      <c r="AK8136" s="4"/>
      <c r="AL8136" s="85"/>
      <c r="AM8136" s="151" t="s">
        <v>19998</v>
      </c>
      <c r="AN8136" s="15"/>
      <c r="AO8136" s="166"/>
      <c r="AP8136" s="5">
        <f t="shared" si="128"/>
        <v>2010</v>
      </c>
      <c r="AQ8136" s="16"/>
      <c r="AR8136" s="205">
        <v>1</v>
      </c>
      <c r="AS8136" s="16"/>
      <c r="AT8136" s="16"/>
      <c r="AU8136" s="16"/>
      <c r="AV8136" s="16"/>
      <c r="AW8136" s="16"/>
      <c r="AX8136" s="16"/>
    </row>
    <row r="8137" spans="1:50" customFormat="1" ht="15" hidden="1" customHeight="1" x14ac:dyDescent="0.2">
      <c r="A8137" s="7" t="s">
        <v>11998</v>
      </c>
      <c r="B8137" s="3" t="s">
        <v>11999</v>
      </c>
      <c r="C8137" s="85" t="s">
        <v>7939</v>
      </c>
      <c r="D8137" s="85" t="s">
        <v>13090</v>
      </c>
      <c r="E8137" s="202" t="s">
        <v>154</v>
      </c>
      <c r="F8137" s="85" t="s">
        <v>25110</v>
      </c>
      <c r="G8137" s="85" t="s">
        <v>13789</v>
      </c>
      <c r="H8137" s="85" t="s">
        <v>20690</v>
      </c>
      <c r="I8137" s="3" t="s">
        <v>8804</v>
      </c>
      <c r="J8137" s="85" t="s">
        <v>105</v>
      </c>
      <c r="K8137" s="7" t="s">
        <v>102</v>
      </c>
      <c r="L8137" s="3"/>
      <c r="M8137" s="3"/>
      <c r="N8137" s="41" t="s">
        <v>1712</v>
      </c>
      <c r="O8137" s="87">
        <v>0</v>
      </c>
      <c r="P8137" s="87">
        <v>0</v>
      </c>
      <c r="Q8137" s="87">
        <v>0</v>
      </c>
      <c r="R8137" s="87">
        <v>0</v>
      </c>
      <c r="S8137" s="87"/>
      <c r="T8137" s="87"/>
      <c r="U8137" s="85" t="s">
        <v>112</v>
      </c>
      <c r="V8137" s="179"/>
      <c r="W8137" s="7"/>
      <c r="X8137" s="3"/>
      <c r="Y8137" s="3"/>
      <c r="Z8137" s="146">
        <v>135102</v>
      </c>
      <c r="AA8137" s="11"/>
      <c r="AB8137" s="123" t="s">
        <v>7939</v>
      </c>
      <c r="AC8137" s="124"/>
      <c r="AD8137" s="41"/>
      <c r="AE8137" s="41"/>
      <c r="AF8137" s="191">
        <v>43927</v>
      </c>
      <c r="AG8137" s="41"/>
      <c r="AH8137" s="41" t="s">
        <v>16612</v>
      </c>
      <c r="AI8137" s="80" t="s">
        <v>6</v>
      </c>
      <c r="AJ8137" s="82"/>
      <c r="AK8137" s="3"/>
      <c r="AL8137" s="85"/>
      <c r="AM8137" s="151" t="s">
        <v>19998</v>
      </c>
      <c r="AN8137" s="15"/>
      <c r="AO8137" s="166"/>
      <c r="AP8137" s="5">
        <f t="shared" si="128"/>
        <v>0</v>
      </c>
      <c r="AQ8137" s="16"/>
      <c r="AR8137" s="205">
        <v>1</v>
      </c>
      <c r="AS8137" s="16"/>
      <c r="AT8137" s="16"/>
      <c r="AU8137" s="16"/>
      <c r="AV8137" s="16"/>
      <c r="AW8137" s="16"/>
      <c r="AX8137" s="16"/>
    </row>
    <row r="8138" spans="1:50" customFormat="1" ht="15" hidden="1" customHeight="1" x14ac:dyDescent="0.2">
      <c r="A8138" s="7" t="s">
        <v>12000</v>
      </c>
      <c r="B8138" s="3" t="s">
        <v>12001</v>
      </c>
      <c r="C8138" s="85" t="s">
        <v>7939</v>
      </c>
      <c r="D8138" s="85" t="s">
        <v>13090</v>
      </c>
      <c r="E8138" s="202" t="s">
        <v>8133</v>
      </c>
      <c r="F8138" s="85" t="s">
        <v>25110</v>
      </c>
      <c r="G8138" s="85" t="s">
        <v>48</v>
      </c>
      <c r="H8138" s="85" t="s">
        <v>20690</v>
      </c>
      <c r="I8138" s="3" t="s">
        <v>12002</v>
      </c>
      <c r="J8138" s="85" t="s">
        <v>4435</v>
      </c>
      <c r="K8138" s="7" t="s">
        <v>3838</v>
      </c>
      <c r="L8138" s="3"/>
      <c r="M8138" s="3"/>
      <c r="N8138" s="41" t="s">
        <v>9052</v>
      </c>
      <c r="O8138" s="87">
        <v>212765</v>
      </c>
      <c r="P8138" s="87">
        <v>156446</v>
      </c>
      <c r="Q8138" s="87">
        <v>56319</v>
      </c>
      <c r="R8138" s="87">
        <v>0</v>
      </c>
      <c r="S8138" s="87"/>
      <c r="T8138" s="87"/>
      <c r="U8138" s="85">
        <v>2008</v>
      </c>
      <c r="V8138" s="179"/>
      <c r="W8138" s="7"/>
      <c r="X8138" s="3"/>
      <c r="Y8138" s="3"/>
      <c r="Z8138" s="211">
        <v>21906</v>
      </c>
      <c r="AA8138" s="11"/>
      <c r="AB8138" s="123" t="s">
        <v>7939</v>
      </c>
      <c r="AC8138" s="124"/>
      <c r="AD8138" s="41"/>
      <c r="AE8138" s="41"/>
      <c r="AF8138" s="191">
        <v>43927</v>
      </c>
      <c r="AG8138" s="41"/>
      <c r="AH8138" s="41" t="s">
        <v>8731</v>
      </c>
      <c r="AI8138" s="80" t="s">
        <v>6</v>
      </c>
      <c r="AJ8138" s="82"/>
      <c r="AK8138" s="3"/>
      <c r="AL8138" s="85"/>
      <c r="AM8138" s="151" t="s">
        <v>19998</v>
      </c>
      <c r="AN8138" s="15"/>
      <c r="AO8138" s="166"/>
      <c r="AP8138" s="5">
        <f t="shared" si="128"/>
        <v>0</v>
      </c>
      <c r="AQ8138" s="16"/>
      <c r="AR8138" s="205">
        <v>1</v>
      </c>
      <c r="AS8138" s="16"/>
      <c r="AT8138" s="16"/>
      <c r="AU8138" s="16"/>
      <c r="AV8138" s="16"/>
      <c r="AW8138" s="16"/>
      <c r="AX8138" s="16"/>
    </row>
    <row r="8139" spans="1:50" customFormat="1" ht="15" hidden="1" customHeight="1" x14ac:dyDescent="0.2">
      <c r="A8139" s="7" t="s">
        <v>12003</v>
      </c>
      <c r="B8139" s="3" t="s">
        <v>12004</v>
      </c>
      <c r="C8139" s="85" t="s">
        <v>7939</v>
      </c>
      <c r="D8139" s="85" t="s">
        <v>13090</v>
      </c>
      <c r="E8139" s="202" t="s">
        <v>154</v>
      </c>
      <c r="F8139" s="85" t="s">
        <v>55</v>
      </c>
      <c r="G8139" s="85" t="s">
        <v>63</v>
      </c>
      <c r="H8139" s="85" t="s">
        <v>20690</v>
      </c>
      <c r="I8139" s="3" t="s">
        <v>7970</v>
      </c>
      <c r="J8139" s="85" t="s">
        <v>4435</v>
      </c>
      <c r="K8139" s="7" t="s">
        <v>3838</v>
      </c>
      <c r="L8139" s="3"/>
      <c r="M8139" s="3"/>
      <c r="N8139" s="41" t="s">
        <v>11775</v>
      </c>
      <c r="O8139" s="87">
        <v>0</v>
      </c>
      <c r="P8139" s="87">
        <v>0</v>
      </c>
      <c r="Q8139" s="87">
        <v>0</v>
      </c>
      <c r="R8139" s="87">
        <v>0</v>
      </c>
      <c r="S8139" s="87"/>
      <c r="T8139" s="87"/>
      <c r="U8139" s="85" t="s">
        <v>112</v>
      </c>
      <c r="V8139" s="179"/>
      <c r="W8139" s="7"/>
      <c r="X8139" s="3"/>
      <c r="Y8139" s="3"/>
      <c r="Z8139" s="211">
        <v>15697</v>
      </c>
      <c r="AA8139" s="11"/>
      <c r="AB8139" s="123" t="s">
        <v>7939</v>
      </c>
      <c r="AC8139" s="124"/>
      <c r="AD8139" s="41"/>
      <c r="AE8139" s="41"/>
      <c r="AF8139" s="191">
        <v>43927</v>
      </c>
      <c r="AG8139" s="41"/>
      <c r="AH8139" s="41" t="s">
        <v>8024</v>
      </c>
      <c r="AI8139" s="80" t="s">
        <v>6</v>
      </c>
      <c r="AJ8139" s="82"/>
      <c r="AK8139" s="3"/>
      <c r="AL8139" s="85"/>
      <c r="AM8139" s="151" t="s">
        <v>19998</v>
      </c>
      <c r="AN8139" s="15"/>
      <c r="AO8139" s="166"/>
      <c r="AP8139" s="5">
        <f t="shared" si="128"/>
        <v>0</v>
      </c>
      <c r="AQ8139" s="16"/>
      <c r="AR8139" s="205">
        <v>1</v>
      </c>
      <c r="AS8139" s="16"/>
      <c r="AT8139" s="16"/>
      <c r="AU8139" s="16"/>
      <c r="AV8139" s="16"/>
      <c r="AW8139" s="16"/>
      <c r="AX8139" s="16"/>
    </row>
    <row r="8140" spans="1:50" customFormat="1" ht="15" hidden="1" customHeight="1" x14ac:dyDescent="0.2">
      <c r="A8140" s="7" t="s">
        <v>12005</v>
      </c>
      <c r="B8140" s="3" t="s">
        <v>12006</v>
      </c>
      <c r="C8140" s="85" t="s">
        <v>7939</v>
      </c>
      <c r="D8140" s="85" t="s">
        <v>13090</v>
      </c>
      <c r="E8140" s="202" t="s">
        <v>154</v>
      </c>
      <c r="F8140" s="85" t="s">
        <v>68</v>
      </c>
      <c r="G8140" s="85" t="s">
        <v>70</v>
      </c>
      <c r="H8140" s="85" t="s">
        <v>20690</v>
      </c>
      <c r="I8140" s="3" t="s">
        <v>16611</v>
      </c>
      <c r="J8140" s="85" t="s">
        <v>4400</v>
      </c>
      <c r="K8140" s="7" t="s">
        <v>4422</v>
      </c>
      <c r="L8140" s="3"/>
      <c r="M8140" s="3"/>
      <c r="N8140" s="41" t="s">
        <v>12007</v>
      </c>
      <c r="O8140" s="87">
        <v>55861</v>
      </c>
      <c r="P8140" s="87">
        <v>0</v>
      </c>
      <c r="Q8140" s="87">
        <v>55861</v>
      </c>
      <c r="R8140" s="87">
        <v>0</v>
      </c>
      <c r="S8140" s="87"/>
      <c r="T8140" s="87"/>
      <c r="U8140" s="85">
        <v>2008</v>
      </c>
      <c r="V8140" s="179"/>
      <c r="W8140" s="7"/>
      <c r="X8140" s="3"/>
      <c r="Y8140" s="3"/>
      <c r="Z8140" s="146">
        <v>136570</v>
      </c>
      <c r="AA8140" s="11"/>
      <c r="AB8140" s="123" t="s">
        <v>7939</v>
      </c>
      <c r="AC8140" s="124"/>
      <c r="AD8140" s="41"/>
      <c r="AE8140" s="41"/>
      <c r="AF8140" s="191">
        <v>43927</v>
      </c>
      <c r="AG8140" s="41"/>
      <c r="AH8140" s="41" t="s">
        <v>8189</v>
      </c>
      <c r="AI8140" s="80" t="s">
        <v>6</v>
      </c>
      <c r="AJ8140" s="82"/>
      <c r="AK8140" s="3"/>
      <c r="AL8140" s="85"/>
      <c r="AM8140" s="151" t="s">
        <v>19998</v>
      </c>
      <c r="AN8140" s="15"/>
      <c r="AO8140" s="166"/>
      <c r="AP8140" s="5">
        <f t="shared" si="128"/>
        <v>0</v>
      </c>
      <c r="AQ8140" s="16"/>
      <c r="AR8140" s="205">
        <v>1</v>
      </c>
      <c r="AS8140" s="16"/>
      <c r="AT8140" s="16"/>
      <c r="AU8140" s="16"/>
      <c r="AV8140" s="16"/>
      <c r="AW8140" s="16"/>
      <c r="AX8140" s="16"/>
    </row>
    <row r="8141" spans="1:50" customFormat="1" ht="15" hidden="1" customHeight="1" x14ac:dyDescent="0.2">
      <c r="A8141" s="7" t="s">
        <v>12008</v>
      </c>
      <c r="B8141" s="3" t="s">
        <v>12009</v>
      </c>
      <c r="C8141" s="85" t="s">
        <v>7939</v>
      </c>
      <c r="D8141" s="85" t="s">
        <v>13090</v>
      </c>
      <c r="E8141" s="202" t="s">
        <v>154</v>
      </c>
      <c r="F8141" s="85" t="s">
        <v>55</v>
      </c>
      <c r="G8141" s="85" t="s">
        <v>63</v>
      </c>
      <c r="H8141" s="85" t="s">
        <v>20690</v>
      </c>
      <c r="I8141" s="3" t="s">
        <v>7970</v>
      </c>
      <c r="J8141" s="85" t="s">
        <v>4435</v>
      </c>
      <c r="K8141" s="7" t="s">
        <v>3838</v>
      </c>
      <c r="L8141" s="3"/>
      <c r="M8141" s="3"/>
      <c r="N8141" s="41" t="s">
        <v>12010</v>
      </c>
      <c r="O8141" s="87">
        <v>30890</v>
      </c>
      <c r="P8141" s="87">
        <v>15841</v>
      </c>
      <c r="Q8141" s="87">
        <v>15049</v>
      </c>
      <c r="R8141" s="87">
        <v>0</v>
      </c>
      <c r="S8141" s="87"/>
      <c r="T8141" s="87"/>
      <c r="U8141" s="85">
        <v>2010</v>
      </c>
      <c r="V8141" s="179"/>
      <c r="W8141" s="7"/>
      <c r="X8141" s="3"/>
      <c r="Y8141" s="3"/>
      <c r="Z8141" s="211">
        <v>5808</v>
      </c>
      <c r="AA8141" s="11"/>
      <c r="AB8141" s="123" t="s">
        <v>7939</v>
      </c>
      <c r="AC8141" s="124"/>
      <c r="AD8141" s="41"/>
      <c r="AE8141" s="41"/>
      <c r="AF8141" s="191">
        <v>40684</v>
      </c>
      <c r="AG8141" s="41"/>
      <c r="AH8141" s="41" t="s">
        <v>8024</v>
      </c>
      <c r="AI8141" s="80" t="s">
        <v>6</v>
      </c>
      <c r="AJ8141" s="82"/>
      <c r="AK8141" s="3"/>
      <c r="AL8141" s="85"/>
      <c r="AM8141" s="151" t="s">
        <v>19998</v>
      </c>
      <c r="AN8141" s="15"/>
      <c r="AO8141" s="166"/>
      <c r="AP8141" s="5">
        <f t="shared" si="128"/>
        <v>0</v>
      </c>
      <c r="AQ8141" s="16"/>
      <c r="AR8141" s="205">
        <v>1</v>
      </c>
      <c r="AS8141" s="16"/>
      <c r="AT8141" s="16"/>
      <c r="AU8141" s="16"/>
      <c r="AV8141" s="16"/>
      <c r="AW8141" s="16"/>
      <c r="AX8141" s="16"/>
    </row>
    <row r="8142" spans="1:50" customFormat="1" ht="15" hidden="1" customHeight="1" x14ac:dyDescent="0.2">
      <c r="A8142" s="7" t="s">
        <v>12011</v>
      </c>
      <c r="B8142" s="3" t="s">
        <v>12012</v>
      </c>
      <c r="C8142" s="85" t="s">
        <v>7939</v>
      </c>
      <c r="D8142" s="85" t="s">
        <v>13090</v>
      </c>
      <c r="E8142" s="202" t="s">
        <v>154</v>
      </c>
      <c r="F8142" s="85" t="s">
        <v>23</v>
      </c>
      <c r="G8142" s="85" t="s">
        <v>33</v>
      </c>
      <c r="H8142" s="85" t="s">
        <v>20690</v>
      </c>
      <c r="I8142" s="3" t="s">
        <v>12013</v>
      </c>
      <c r="J8142" s="85" t="s">
        <v>105</v>
      </c>
      <c r="K8142" s="7" t="s">
        <v>102</v>
      </c>
      <c r="L8142" s="3"/>
      <c r="M8142" s="3"/>
      <c r="N8142" s="41" t="s">
        <v>22907</v>
      </c>
      <c r="O8142" s="87">
        <v>2665856</v>
      </c>
      <c r="P8142" s="87">
        <v>2404764</v>
      </c>
      <c r="Q8142" s="87">
        <v>261092</v>
      </c>
      <c r="R8142" s="87">
        <v>0</v>
      </c>
      <c r="S8142" s="87"/>
      <c r="T8142" s="87"/>
      <c r="U8142" s="85">
        <v>2008</v>
      </c>
      <c r="V8142" s="179"/>
      <c r="W8142" s="7"/>
      <c r="X8142" s="3"/>
      <c r="Y8142" s="3"/>
      <c r="Z8142" s="211">
        <v>196000</v>
      </c>
      <c r="AA8142" s="11"/>
      <c r="AB8142" s="123" t="s">
        <v>7939</v>
      </c>
      <c r="AC8142" s="124"/>
      <c r="AD8142" s="41"/>
      <c r="AE8142" s="41"/>
      <c r="AF8142" s="191">
        <v>43927</v>
      </c>
      <c r="AG8142" s="41"/>
      <c r="AH8142" s="41" t="s">
        <v>8092</v>
      </c>
      <c r="AI8142" s="80" t="s">
        <v>6</v>
      </c>
      <c r="AJ8142" s="82"/>
      <c r="AK8142" s="4"/>
      <c r="AL8142" s="85"/>
      <c r="AM8142" s="151" t="s">
        <v>19998</v>
      </c>
      <c r="AN8142" s="15"/>
      <c r="AO8142" s="166"/>
      <c r="AP8142" s="5">
        <f t="shared" si="128"/>
        <v>0</v>
      </c>
      <c r="AQ8142" s="16"/>
      <c r="AR8142" s="205">
        <v>1</v>
      </c>
      <c r="AS8142" s="16"/>
      <c r="AT8142" s="16"/>
      <c r="AU8142" s="16"/>
      <c r="AV8142" s="16"/>
      <c r="AW8142" s="16"/>
      <c r="AX8142" s="16"/>
    </row>
    <row r="8143" spans="1:50" customFormat="1" ht="15" hidden="1" customHeight="1" x14ac:dyDescent="0.2">
      <c r="A8143" s="7" t="s">
        <v>12014</v>
      </c>
      <c r="B8143" s="3" t="s">
        <v>12015</v>
      </c>
      <c r="C8143" s="85" t="s">
        <v>7939</v>
      </c>
      <c r="D8143" s="85" t="s">
        <v>13090</v>
      </c>
      <c r="E8143" s="202" t="s">
        <v>154</v>
      </c>
      <c r="F8143" s="85" t="s">
        <v>55</v>
      </c>
      <c r="G8143" s="85" t="s">
        <v>63</v>
      </c>
      <c r="H8143" s="85" t="s">
        <v>20690</v>
      </c>
      <c r="I8143" s="3" t="s">
        <v>7970</v>
      </c>
      <c r="J8143" s="85" t="s">
        <v>4435</v>
      </c>
      <c r="K8143" s="7" t="s">
        <v>3838</v>
      </c>
      <c r="L8143" s="3"/>
      <c r="M8143" s="3"/>
      <c r="N8143" s="41" t="s">
        <v>12016</v>
      </c>
      <c r="O8143" s="87">
        <v>277134</v>
      </c>
      <c r="P8143" s="87">
        <v>207177</v>
      </c>
      <c r="Q8143" s="87">
        <v>69957</v>
      </c>
      <c r="R8143" s="87">
        <v>0</v>
      </c>
      <c r="S8143" s="87"/>
      <c r="T8143" s="87"/>
      <c r="U8143" s="85">
        <v>2006</v>
      </c>
      <c r="V8143" s="179"/>
      <c r="W8143" s="7"/>
      <c r="X8143" s="3"/>
      <c r="Y8143" s="3"/>
      <c r="Z8143" s="211">
        <v>32275</v>
      </c>
      <c r="AA8143" s="11"/>
      <c r="AB8143" s="123" t="s">
        <v>7939</v>
      </c>
      <c r="AC8143" s="124"/>
      <c r="AD8143" s="41"/>
      <c r="AE8143" s="41"/>
      <c r="AF8143" s="191">
        <v>43927</v>
      </c>
      <c r="AG8143" s="41"/>
      <c r="AH8143" s="41" t="s">
        <v>8024</v>
      </c>
      <c r="AI8143" s="80" t="s">
        <v>6</v>
      </c>
      <c r="AJ8143" s="82"/>
      <c r="AK8143" s="3"/>
      <c r="AL8143" s="85"/>
      <c r="AM8143" s="151" t="s">
        <v>19998</v>
      </c>
      <c r="AN8143" s="15"/>
      <c r="AO8143" s="166"/>
      <c r="AP8143" s="5">
        <f t="shared" si="128"/>
        <v>0</v>
      </c>
      <c r="AQ8143" s="16"/>
      <c r="AR8143" s="205">
        <v>1</v>
      </c>
      <c r="AS8143" s="16"/>
      <c r="AT8143" s="16"/>
      <c r="AU8143" s="16"/>
      <c r="AV8143" s="16"/>
      <c r="AW8143" s="16"/>
      <c r="AX8143" s="16"/>
    </row>
    <row r="8144" spans="1:50" customFormat="1" ht="15" hidden="1" customHeight="1" x14ac:dyDescent="0.2">
      <c r="A8144" s="7" t="s">
        <v>12017</v>
      </c>
      <c r="B8144" s="3" t="s">
        <v>12018</v>
      </c>
      <c r="C8144" s="85" t="s">
        <v>7939</v>
      </c>
      <c r="D8144" s="85" t="s">
        <v>13090</v>
      </c>
      <c r="E8144" s="202" t="s">
        <v>154</v>
      </c>
      <c r="F8144" s="85" t="s">
        <v>55</v>
      </c>
      <c r="G8144" s="85" t="s">
        <v>57</v>
      </c>
      <c r="H8144" s="85" t="s">
        <v>20690</v>
      </c>
      <c r="I8144" s="3" t="s">
        <v>16635</v>
      </c>
      <c r="J8144" s="85" t="s">
        <v>4400</v>
      </c>
      <c r="K8144" s="7" t="s">
        <v>4422</v>
      </c>
      <c r="L8144" s="3"/>
      <c r="M8144" s="3"/>
      <c r="N8144" s="41" t="s">
        <v>12019</v>
      </c>
      <c r="O8144" s="87">
        <v>41572</v>
      </c>
      <c r="P8144" s="87">
        <v>40572</v>
      </c>
      <c r="Q8144" s="87">
        <v>1000</v>
      </c>
      <c r="R8144" s="87">
        <v>0</v>
      </c>
      <c r="S8144" s="87"/>
      <c r="T8144" s="87"/>
      <c r="U8144" s="85">
        <v>2006</v>
      </c>
      <c r="V8144" s="179"/>
      <c r="W8144" s="7"/>
      <c r="X8144" s="3"/>
      <c r="Y8144" s="3"/>
      <c r="Z8144" s="146">
        <v>34907</v>
      </c>
      <c r="AA8144" s="11"/>
      <c r="AB8144" s="123" t="s">
        <v>7939</v>
      </c>
      <c r="AC8144" s="124"/>
      <c r="AD8144" s="41"/>
      <c r="AE8144" s="41"/>
      <c r="AF8144" s="191">
        <v>43927</v>
      </c>
      <c r="AG8144" s="41"/>
      <c r="AH8144" s="41" t="s">
        <v>8024</v>
      </c>
      <c r="AI8144" s="80" t="s">
        <v>6</v>
      </c>
      <c r="AJ8144" s="82"/>
      <c r="AK8144" s="3"/>
      <c r="AL8144" s="85"/>
      <c r="AM8144" s="151" t="s">
        <v>19998</v>
      </c>
      <c r="AN8144" s="15"/>
      <c r="AO8144" s="166"/>
      <c r="AP8144" s="5">
        <f t="shared" si="128"/>
        <v>0</v>
      </c>
      <c r="AQ8144" s="16"/>
      <c r="AR8144" s="205">
        <v>1</v>
      </c>
      <c r="AS8144" s="16"/>
      <c r="AT8144" s="16"/>
      <c r="AU8144" s="16"/>
      <c r="AV8144" s="16"/>
      <c r="AW8144" s="16"/>
      <c r="AX8144" s="16"/>
    </row>
    <row r="8145" spans="1:50" customFormat="1" ht="15" hidden="1" customHeight="1" x14ac:dyDescent="0.2">
      <c r="A8145" s="7" t="s">
        <v>12020</v>
      </c>
      <c r="B8145" s="3" t="s">
        <v>12021</v>
      </c>
      <c r="C8145" s="85" t="s">
        <v>7939</v>
      </c>
      <c r="D8145" s="85" t="s">
        <v>13090</v>
      </c>
      <c r="E8145" s="202" t="s">
        <v>154</v>
      </c>
      <c r="F8145" s="85" t="s">
        <v>25110</v>
      </c>
      <c r="G8145" s="85" t="s">
        <v>51</v>
      </c>
      <c r="H8145" s="85" t="s">
        <v>20690</v>
      </c>
      <c r="I8145" s="3" t="s">
        <v>9367</v>
      </c>
      <c r="J8145" s="85" t="s">
        <v>4435</v>
      </c>
      <c r="K8145" s="7" t="s">
        <v>3838</v>
      </c>
      <c r="L8145" s="3"/>
      <c r="M8145" s="3"/>
      <c r="N8145" s="41" t="s">
        <v>12022</v>
      </c>
      <c r="O8145" s="87">
        <v>1516054</v>
      </c>
      <c r="P8145" s="87">
        <v>742795</v>
      </c>
      <c r="Q8145" s="87">
        <v>773259</v>
      </c>
      <c r="R8145" s="87">
        <v>0</v>
      </c>
      <c r="S8145" s="87"/>
      <c r="T8145" s="87"/>
      <c r="U8145" s="85">
        <v>2007</v>
      </c>
      <c r="V8145" s="179"/>
      <c r="W8145" s="7"/>
      <c r="X8145" s="3"/>
      <c r="Y8145" s="3"/>
      <c r="Z8145" s="211">
        <v>302611</v>
      </c>
      <c r="AA8145" s="11"/>
      <c r="AB8145" s="123" t="s">
        <v>7939</v>
      </c>
      <c r="AC8145" s="124"/>
      <c r="AD8145" s="41"/>
      <c r="AE8145" s="41"/>
      <c r="AF8145" s="191">
        <v>43927</v>
      </c>
      <c r="AG8145" s="41"/>
      <c r="AH8145" s="41" t="s">
        <v>8024</v>
      </c>
      <c r="AI8145" s="80" t="s">
        <v>6</v>
      </c>
      <c r="AJ8145" s="82"/>
      <c r="AK8145" s="3"/>
      <c r="AL8145" s="85"/>
      <c r="AM8145" s="151" t="s">
        <v>19998</v>
      </c>
      <c r="AN8145" s="15"/>
      <c r="AO8145" s="166"/>
      <c r="AP8145" s="5">
        <f t="shared" si="128"/>
        <v>0</v>
      </c>
      <c r="AQ8145" s="16"/>
      <c r="AR8145" s="205">
        <v>1</v>
      </c>
      <c r="AS8145" s="16"/>
      <c r="AT8145" s="16"/>
      <c r="AU8145" s="16"/>
      <c r="AV8145" s="16"/>
      <c r="AW8145" s="16"/>
      <c r="AX8145" s="16"/>
    </row>
    <row r="8146" spans="1:50" customFormat="1" ht="15" hidden="1" customHeight="1" x14ac:dyDescent="0.2">
      <c r="A8146" s="7" t="s">
        <v>12023</v>
      </c>
      <c r="B8146" s="3" t="s">
        <v>12024</v>
      </c>
      <c r="C8146" s="85" t="s">
        <v>7939</v>
      </c>
      <c r="D8146" s="85" t="s">
        <v>13090</v>
      </c>
      <c r="E8146" s="202" t="s">
        <v>154</v>
      </c>
      <c r="F8146" s="85" t="s">
        <v>55</v>
      </c>
      <c r="G8146" s="85" t="s">
        <v>15355</v>
      </c>
      <c r="H8146" s="85" t="s">
        <v>20690</v>
      </c>
      <c r="I8146" s="3" t="s">
        <v>7579</v>
      </c>
      <c r="J8146" s="85" t="s">
        <v>4435</v>
      </c>
      <c r="K8146" s="7" t="s">
        <v>3838</v>
      </c>
      <c r="L8146" s="3"/>
      <c r="M8146" s="3"/>
      <c r="N8146" s="41" t="s">
        <v>12025</v>
      </c>
      <c r="O8146" s="87">
        <v>22351</v>
      </c>
      <c r="P8146" s="87">
        <v>5300</v>
      </c>
      <c r="Q8146" s="87">
        <v>17051</v>
      </c>
      <c r="R8146" s="87">
        <v>0</v>
      </c>
      <c r="S8146" s="87"/>
      <c r="T8146" s="87"/>
      <c r="U8146" s="85">
        <v>2006</v>
      </c>
      <c r="V8146" s="179"/>
      <c r="W8146" s="7"/>
      <c r="X8146" s="3"/>
      <c r="Y8146" s="3"/>
      <c r="Z8146" s="211">
        <v>25476</v>
      </c>
      <c r="AA8146" s="11"/>
      <c r="AB8146" s="123" t="s">
        <v>7939</v>
      </c>
      <c r="AC8146" s="124"/>
      <c r="AD8146" s="41"/>
      <c r="AE8146" s="41"/>
      <c r="AF8146" s="191">
        <v>43927</v>
      </c>
      <c r="AG8146" s="41"/>
      <c r="AH8146" s="41" t="s">
        <v>8024</v>
      </c>
      <c r="AI8146" s="80" t="s">
        <v>6</v>
      </c>
      <c r="AJ8146" s="82"/>
      <c r="AK8146" s="3"/>
      <c r="AL8146" s="85"/>
      <c r="AM8146" s="151" t="s">
        <v>19998</v>
      </c>
      <c r="AN8146" s="15"/>
      <c r="AO8146" s="166"/>
      <c r="AP8146" s="5">
        <f t="shared" si="128"/>
        <v>0</v>
      </c>
      <c r="AQ8146" s="16"/>
      <c r="AR8146" s="205">
        <v>1</v>
      </c>
      <c r="AS8146" s="16"/>
      <c r="AT8146" s="16"/>
      <c r="AU8146" s="16"/>
      <c r="AV8146" s="16"/>
      <c r="AW8146" s="16"/>
      <c r="AX8146" s="16"/>
    </row>
    <row r="8147" spans="1:50" customFormat="1" ht="15" hidden="1" customHeight="1" x14ac:dyDescent="0.2">
      <c r="A8147" s="7" t="s">
        <v>12026</v>
      </c>
      <c r="B8147" s="3" t="s">
        <v>12027</v>
      </c>
      <c r="C8147" s="85" t="s">
        <v>7939</v>
      </c>
      <c r="D8147" s="85" t="s">
        <v>13090</v>
      </c>
      <c r="E8147" s="202" t="s">
        <v>154</v>
      </c>
      <c r="F8147" s="85" t="s">
        <v>55</v>
      </c>
      <c r="G8147" s="85" t="s">
        <v>63</v>
      </c>
      <c r="H8147" s="85" t="s">
        <v>20690</v>
      </c>
      <c r="I8147" s="3" t="s">
        <v>7970</v>
      </c>
      <c r="J8147" s="85" t="s">
        <v>4435</v>
      </c>
      <c r="K8147" s="7" t="s">
        <v>3838</v>
      </c>
      <c r="L8147" s="3"/>
      <c r="M8147" s="3"/>
      <c r="N8147" s="41" t="s">
        <v>7950</v>
      </c>
      <c r="O8147" s="87">
        <v>26142</v>
      </c>
      <c r="P8147" s="87">
        <v>0</v>
      </c>
      <c r="Q8147" s="87">
        <v>26142</v>
      </c>
      <c r="R8147" s="87">
        <v>0</v>
      </c>
      <c r="S8147" s="87"/>
      <c r="T8147" s="87"/>
      <c r="U8147" s="85">
        <v>2008</v>
      </c>
      <c r="V8147" s="179"/>
      <c r="W8147" s="7"/>
      <c r="X8147" s="3"/>
      <c r="Y8147" s="3"/>
      <c r="Z8147" s="211">
        <v>34415</v>
      </c>
      <c r="AA8147" s="11"/>
      <c r="AB8147" s="123" t="s">
        <v>7939</v>
      </c>
      <c r="AC8147" s="124"/>
      <c r="AD8147" s="41"/>
      <c r="AE8147" s="41"/>
      <c r="AF8147" s="191">
        <v>40690</v>
      </c>
      <c r="AG8147" s="41"/>
      <c r="AH8147" s="41" t="s">
        <v>8024</v>
      </c>
      <c r="AI8147" s="80" t="s">
        <v>6</v>
      </c>
      <c r="AJ8147" s="82"/>
      <c r="AK8147" s="3"/>
      <c r="AL8147" s="85"/>
      <c r="AM8147" s="151" t="s">
        <v>19998</v>
      </c>
      <c r="AN8147" s="15"/>
      <c r="AO8147" s="166"/>
      <c r="AP8147" s="5">
        <f t="shared" si="128"/>
        <v>0</v>
      </c>
      <c r="AQ8147" s="16"/>
      <c r="AR8147" s="205">
        <v>1</v>
      </c>
      <c r="AS8147" s="16"/>
      <c r="AT8147" s="16"/>
      <c r="AU8147" s="16"/>
      <c r="AV8147" s="16"/>
      <c r="AW8147" s="16"/>
      <c r="AX8147" s="16"/>
    </row>
    <row r="8148" spans="1:50" customFormat="1" ht="15" hidden="1" customHeight="1" x14ac:dyDescent="0.2">
      <c r="A8148" s="7" t="s">
        <v>12028</v>
      </c>
      <c r="B8148" s="3" t="s">
        <v>12029</v>
      </c>
      <c r="C8148" s="85" t="s">
        <v>7939</v>
      </c>
      <c r="D8148" s="85" t="s">
        <v>13090</v>
      </c>
      <c r="E8148" s="202" t="s">
        <v>154</v>
      </c>
      <c r="F8148" s="85" t="s">
        <v>55</v>
      </c>
      <c r="G8148" s="85" t="s">
        <v>63</v>
      </c>
      <c r="H8148" s="85" t="s">
        <v>20690</v>
      </c>
      <c r="I8148" s="3" t="s">
        <v>9099</v>
      </c>
      <c r="J8148" s="85" t="s">
        <v>4435</v>
      </c>
      <c r="K8148" s="7" t="s">
        <v>3838</v>
      </c>
      <c r="L8148" s="3"/>
      <c r="M8148" s="3"/>
      <c r="N8148" s="41" t="s">
        <v>12030</v>
      </c>
      <c r="O8148" s="87">
        <v>90062</v>
      </c>
      <c r="P8148" s="87">
        <v>65741</v>
      </c>
      <c r="Q8148" s="87">
        <v>24321</v>
      </c>
      <c r="R8148" s="87">
        <v>0</v>
      </c>
      <c r="S8148" s="87"/>
      <c r="T8148" s="87"/>
      <c r="U8148" s="85">
        <v>2008</v>
      </c>
      <c r="V8148" s="179"/>
      <c r="W8148" s="7"/>
      <c r="X8148" s="3"/>
      <c r="Y8148" s="3"/>
      <c r="Z8148" s="211">
        <v>27182</v>
      </c>
      <c r="AA8148" s="11"/>
      <c r="AB8148" s="123" t="s">
        <v>7939</v>
      </c>
      <c r="AC8148" s="124"/>
      <c r="AD8148" s="41"/>
      <c r="AE8148" s="41"/>
      <c r="AF8148" s="191">
        <v>43927</v>
      </c>
      <c r="AG8148" s="41"/>
      <c r="AH8148" s="41" t="s">
        <v>8024</v>
      </c>
      <c r="AI8148" s="80" t="s">
        <v>6</v>
      </c>
      <c r="AJ8148" s="82"/>
      <c r="AK8148" s="3"/>
      <c r="AL8148" s="85"/>
      <c r="AM8148" s="151" t="s">
        <v>19998</v>
      </c>
      <c r="AN8148" s="15"/>
      <c r="AO8148" s="166"/>
      <c r="AP8148" s="5">
        <f t="shared" si="128"/>
        <v>0</v>
      </c>
      <c r="AQ8148" s="16"/>
      <c r="AR8148" s="205">
        <v>1</v>
      </c>
      <c r="AS8148" s="16"/>
      <c r="AT8148" s="16"/>
      <c r="AU8148" s="16"/>
      <c r="AV8148" s="16"/>
      <c r="AW8148" s="16"/>
      <c r="AX8148" s="16"/>
    </row>
    <row r="8149" spans="1:50" customFormat="1" ht="15" hidden="1" customHeight="1" x14ac:dyDescent="0.2">
      <c r="A8149" s="7" t="s">
        <v>12031</v>
      </c>
      <c r="B8149" s="3" t="s">
        <v>12032</v>
      </c>
      <c r="C8149" s="85" t="s">
        <v>7939</v>
      </c>
      <c r="D8149" s="85" t="s">
        <v>13090</v>
      </c>
      <c r="E8149" s="202" t="s">
        <v>154</v>
      </c>
      <c r="F8149" s="85" t="s">
        <v>55</v>
      </c>
      <c r="G8149" s="85" t="s">
        <v>15355</v>
      </c>
      <c r="H8149" s="85" t="s">
        <v>20690</v>
      </c>
      <c r="I8149" s="3" t="s">
        <v>7978</v>
      </c>
      <c r="J8149" s="85" t="s">
        <v>4435</v>
      </c>
      <c r="K8149" s="7" t="s">
        <v>3838</v>
      </c>
      <c r="L8149" s="3"/>
      <c r="M8149" s="3"/>
      <c r="N8149" s="41" t="s">
        <v>10997</v>
      </c>
      <c r="O8149" s="87">
        <v>65347</v>
      </c>
      <c r="P8149" s="87">
        <v>65347</v>
      </c>
      <c r="Q8149" s="87">
        <v>0</v>
      </c>
      <c r="R8149" s="87">
        <v>0</v>
      </c>
      <c r="S8149" s="87"/>
      <c r="T8149" s="87"/>
      <c r="U8149" s="85">
        <v>2010</v>
      </c>
      <c r="V8149" s="179"/>
      <c r="W8149" s="7"/>
      <c r="X8149" s="3"/>
      <c r="Y8149" s="3"/>
      <c r="Z8149" s="211">
        <v>67259</v>
      </c>
      <c r="AA8149" s="11"/>
      <c r="AB8149" s="123" t="s">
        <v>7939</v>
      </c>
      <c r="AC8149" s="124"/>
      <c r="AD8149" s="41"/>
      <c r="AE8149" s="41"/>
      <c r="AF8149" s="191">
        <v>43927</v>
      </c>
      <c r="AG8149" s="41"/>
      <c r="AH8149" s="41" t="s">
        <v>8024</v>
      </c>
      <c r="AI8149" s="80" t="s">
        <v>6</v>
      </c>
      <c r="AJ8149" s="82"/>
      <c r="AK8149" s="3"/>
      <c r="AL8149" s="85"/>
      <c r="AM8149" s="151" t="s">
        <v>19998</v>
      </c>
      <c r="AN8149" s="15"/>
      <c r="AO8149" s="166"/>
      <c r="AP8149" s="5">
        <f t="shared" si="128"/>
        <v>0</v>
      </c>
      <c r="AQ8149" s="16"/>
      <c r="AR8149" s="205">
        <v>1</v>
      </c>
      <c r="AS8149" s="16"/>
      <c r="AT8149" s="16"/>
      <c r="AU8149" s="16"/>
      <c r="AV8149" s="16"/>
      <c r="AW8149" s="16"/>
      <c r="AX8149" s="16"/>
    </row>
    <row r="8150" spans="1:50" customFormat="1" ht="15" hidden="1" customHeight="1" x14ac:dyDescent="0.2">
      <c r="A8150" s="7" t="s">
        <v>12033</v>
      </c>
      <c r="B8150" s="3" t="s">
        <v>12034</v>
      </c>
      <c r="C8150" s="85" t="s">
        <v>7939</v>
      </c>
      <c r="D8150" s="85" t="s">
        <v>13090</v>
      </c>
      <c r="E8150" s="202" t="s">
        <v>154</v>
      </c>
      <c r="F8150" s="85" t="s">
        <v>55</v>
      </c>
      <c r="G8150" s="85" t="s">
        <v>63</v>
      </c>
      <c r="H8150" s="85" t="s">
        <v>20690</v>
      </c>
      <c r="I8150" s="3" t="s">
        <v>4564</v>
      </c>
      <c r="J8150" s="85" t="s">
        <v>4435</v>
      </c>
      <c r="K8150" s="7" t="s">
        <v>3838</v>
      </c>
      <c r="L8150" s="3"/>
      <c r="M8150" s="3"/>
      <c r="N8150" s="41" t="s">
        <v>11799</v>
      </c>
      <c r="O8150" s="87">
        <v>59359</v>
      </c>
      <c r="P8150" s="87">
        <v>59359</v>
      </c>
      <c r="Q8150" s="87">
        <v>0</v>
      </c>
      <c r="R8150" s="87">
        <v>0</v>
      </c>
      <c r="S8150" s="87"/>
      <c r="T8150" s="87"/>
      <c r="U8150" s="85">
        <v>2006</v>
      </c>
      <c r="V8150" s="179"/>
      <c r="W8150" s="7"/>
      <c r="X8150" s="3"/>
      <c r="Y8150" s="3"/>
      <c r="Z8150" s="211">
        <v>31434</v>
      </c>
      <c r="AA8150" s="11"/>
      <c r="AB8150" s="123" t="s">
        <v>7939</v>
      </c>
      <c r="AC8150" s="124"/>
      <c r="AD8150" s="41"/>
      <c r="AE8150" s="41"/>
      <c r="AF8150" s="191">
        <v>43927</v>
      </c>
      <c r="AG8150" s="41"/>
      <c r="AH8150" s="41" t="s">
        <v>8024</v>
      </c>
      <c r="AI8150" s="80" t="s">
        <v>6</v>
      </c>
      <c r="AJ8150" s="82"/>
      <c r="AK8150" s="3"/>
      <c r="AL8150" s="85"/>
      <c r="AM8150" s="151" t="s">
        <v>19998</v>
      </c>
      <c r="AN8150" s="15"/>
      <c r="AO8150" s="166"/>
      <c r="AP8150" s="5">
        <f t="shared" si="128"/>
        <v>0</v>
      </c>
      <c r="AQ8150" s="16"/>
      <c r="AR8150" s="205">
        <v>1</v>
      </c>
      <c r="AS8150" s="16"/>
      <c r="AT8150" s="16"/>
      <c r="AU8150" s="16"/>
      <c r="AV8150" s="16"/>
      <c r="AW8150" s="16"/>
      <c r="AX8150" s="16"/>
    </row>
    <row r="8151" spans="1:50" customFormat="1" ht="15" hidden="1" customHeight="1" x14ac:dyDescent="0.2">
      <c r="A8151" s="7" t="s">
        <v>12035</v>
      </c>
      <c r="B8151" s="3" t="s">
        <v>12036</v>
      </c>
      <c r="C8151" s="85" t="s">
        <v>7939</v>
      </c>
      <c r="D8151" s="85" t="s">
        <v>13090</v>
      </c>
      <c r="E8151" s="202" t="s">
        <v>154</v>
      </c>
      <c r="F8151" s="85" t="s">
        <v>55</v>
      </c>
      <c r="G8151" s="85" t="s">
        <v>57</v>
      </c>
      <c r="H8151" s="85" t="s">
        <v>20690</v>
      </c>
      <c r="I8151" s="3" t="s">
        <v>4564</v>
      </c>
      <c r="J8151" s="85" t="s">
        <v>4435</v>
      </c>
      <c r="K8151" s="7" t="s">
        <v>3838</v>
      </c>
      <c r="L8151" s="3"/>
      <c r="M8151" s="3"/>
      <c r="N8151" s="41" t="s">
        <v>11744</v>
      </c>
      <c r="O8151" s="87">
        <v>66645</v>
      </c>
      <c r="P8151" s="87">
        <v>66645</v>
      </c>
      <c r="Q8151" s="87">
        <v>0</v>
      </c>
      <c r="R8151" s="87">
        <v>0</v>
      </c>
      <c r="S8151" s="87"/>
      <c r="T8151" s="87"/>
      <c r="U8151" s="85">
        <v>2008</v>
      </c>
      <c r="V8151" s="179"/>
      <c r="W8151" s="7"/>
      <c r="X8151" s="3"/>
      <c r="Y8151" s="3"/>
      <c r="Z8151" s="211">
        <v>62264</v>
      </c>
      <c r="AA8151" s="11"/>
      <c r="AB8151" s="123" t="s">
        <v>7939</v>
      </c>
      <c r="AC8151" s="124"/>
      <c r="AD8151" s="41"/>
      <c r="AE8151" s="41"/>
      <c r="AF8151" s="191">
        <v>43927</v>
      </c>
      <c r="AG8151" s="41"/>
      <c r="AH8151" s="41" t="s">
        <v>8024</v>
      </c>
      <c r="AI8151" s="80" t="s">
        <v>6</v>
      </c>
      <c r="AJ8151" s="82"/>
      <c r="AK8151" s="3"/>
      <c r="AL8151" s="85"/>
      <c r="AM8151" s="151" t="s">
        <v>19998</v>
      </c>
      <c r="AN8151" s="15"/>
      <c r="AO8151" s="166"/>
      <c r="AP8151" s="5">
        <f t="shared" si="128"/>
        <v>0</v>
      </c>
      <c r="AQ8151" s="16"/>
      <c r="AR8151" s="205">
        <v>1</v>
      </c>
      <c r="AS8151" s="16"/>
      <c r="AT8151" s="16"/>
      <c r="AU8151" s="16"/>
      <c r="AV8151" s="16"/>
      <c r="AW8151" s="16"/>
      <c r="AX8151" s="16"/>
    </row>
    <row r="8152" spans="1:50" customFormat="1" ht="15" hidden="1" customHeight="1" x14ac:dyDescent="0.2">
      <c r="A8152" s="7" t="s">
        <v>12037</v>
      </c>
      <c r="B8152" s="3" t="s">
        <v>12038</v>
      </c>
      <c r="C8152" s="85" t="s">
        <v>7939</v>
      </c>
      <c r="D8152" s="85" t="s">
        <v>13090</v>
      </c>
      <c r="E8152" s="202" t="s">
        <v>154</v>
      </c>
      <c r="F8152" s="85" t="s">
        <v>55</v>
      </c>
      <c r="G8152" s="85" t="s">
        <v>15355</v>
      </c>
      <c r="H8152" s="85" t="s">
        <v>20690</v>
      </c>
      <c r="I8152" s="3" t="s">
        <v>7978</v>
      </c>
      <c r="J8152" s="85" t="s">
        <v>4400</v>
      </c>
      <c r="K8152" s="7" t="s">
        <v>4422</v>
      </c>
      <c r="L8152" s="3"/>
      <c r="M8152" s="3"/>
      <c r="N8152" s="41" t="s">
        <v>8336</v>
      </c>
      <c r="O8152" s="87">
        <v>261621</v>
      </c>
      <c r="P8152" s="87">
        <v>261451</v>
      </c>
      <c r="Q8152" s="87">
        <v>170</v>
      </c>
      <c r="R8152" s="87">
        <v>0</v>
      </c>
      <c r="S8152" s="87"/>
      <c r="T8152" s="87"/>
      <c r="U8152" s="85">
        <v>2007</v>
      </c>
      <c r="V8152" s="179"/>
      <c r="W8152" s="7"/>
      <c r="X8152" s="3"/>
      <c r="Y8152" s="3"/>
      <c r="Z8152" s="146">
        <v>192741</v>
      </c>
      <c r="AA8152" s="11"/>
      <c r="AB8152" s="123" t="s">
        <v>7939</v>
      </c>
      <c r="AC8152" s="124"/>
      <c r="AD8152" s="41"/>
      <c r="AE8152" s="41"/>
      <c r="AF8152" s="191">
        <v>43927</v>
      </c>
      <c r="AG8152" s="41"/>
      <c r="AH8152" s="41" t="s">
        <v>8024</v>
      </c>
      <c r="AI8152" s="80" t="s">
        <v>6</v>
      </c>
      <c r="AJ8152" s="82"/>
      <c r="AK8152" s="3"/>
      <c r="AL8152" s="85"/>
      <c r="AM8152" s="151" t="s">
        <v>19998</v>
      </c>
      <c r="AN8152" s="15"/>
      <c r="AO8152" s="166"/>
      <c r="AP8152" s="5">
        <f t="shared" si="128"/>
        <v>0</v>
      </c>
      <c r="AQ8152" s="16"/>
      <c r="AR8152" s="205">
        <v>1</v>
      </c>
      <c r="AS8152" s="16"/>
      <c r="AT8152" s="16"/>
      <c r="AU8152" s="16"/>
      <c r="AV8152" s="16"/>
      <c r="AW8152" s="16"/>
      <c r="AX8152" s="16"/>
    </row>
    <row r="8153" spans="1:50" customFormat="1" ht="15" hidden="1" customHeight="1" x14ac:dyDescent="0.2">
      <c r="A8153" s="7" t="s">
        <v>12039</v>
      </c>
      <c r="B8153" s="3" t="s">
        <v>12040</v>
      </c>
      <c r="C8153" s="85" t="s">
        <v>7939</v>
      </c>
      <c r="D8153" s="85" t="s">
        <v>13090</v>
      </c>
      <c r="E8153" s="202" t="s">
        <v>154</v>
      </c>
      <c r="F8153" s="85" t="s">
        <v>55</v>
      </c>
      <c r="G8153" s="85" t="s">
        <v>63</v>
      </c>
      <c r="H8153" s="85" t="s">
        <v>20690</v>
      </c>
      <c r="I8153" s="3" t="s">
        <v>4564</v>
      </c>
      <c r="J8153" s="85" t="s">
        <v>4435</v>
      </c>
      <c r="K8153" s="7" t="s">
        <v>3838</v>
      </c>
      <c r="L8153" s="3"/>
      <c r="M8153" s="3"/>
      <c r="N8153" s="41" t="s">
        <v>11799</v>
      </c>
      <c r="O8153" s="87">
        <v>140554</v>
      </c>
      <c r="P8153" s="87">
        <v>140554</v>
      </c>
      <c r="Q8153" s="87">
        <v>0</v>
      </c>
      <c r="R8153" s="87">
        <v>0</v>
      </c>
      <c r="S8153" s="87"/>
      <c r="T8153" s="87"/>
      <c r="U8153" s="85">
        <v>2006</v>
      </c>
      <c r="V8153" s="179"/>
      <c r="W8153" s="7"/>
      <c r="X8153" s="3"/>
      <c r="Y8153" s="3"/>
      <c r="Z8153" s="211">
        <v>61494</v>
      </c>
      <c r="AA8153" s="11"/>
      <c r="AB8153" s="123" t="s">
        <v>7939</v>
      </c>
      <c r="AC8153" s="124"/>
      <c r="AD8153" s="41"/>
      <c r="AE8153" s="41"/>
      <c r="AF8153" s="191">
        <v>43927</v>
      </c>
      <c r="AG8153" s="41"/>
      <c r="AH8153" s="41" t="s">
        <v>8024</v>
      </c>
      <c r="AI8153" s="80" t="s">
        <v>6</v>
      </c>
      <c r="AJ8153" s="82"/>
      <c r="AK8153" s="3"/>
      <c r="AL8153" s="85"/>
      <c r="AM8153" s="151" t="s">
        <v>19998</v>
      </c>
      <c r="AN8153" s="15"/>
      <c r="AO8153" s="166"/>
      <c r="AP8153" s="5">
        <f t="shared" si="128"/>
        <v>0</v>
      </c>
      <c r="AQ8153" s="16"/>
      <c r="AR8153" s="205">
        <v>1</v>
      </c>
      <c r="AS8153" s="16"/>
      <c r="AT8153" s="16"/>
      <c r="AU8153" s="16"/>
      <c r="AV8153" s="16"/>
      <c r="AW8153" s="16"/>
      <c r="AX8153" s="16"/>
    </row>
    <row r="8154" spans="1:50" customFormat="1" ht="15" hidden="1" customHeight="1" x14ac:dyDescent="0.2">
      <c r="A8154" s="7" t="s">
        <v>12041</v>
      </c>
      <c r="B8154" s="3" t="s">
        <v>12042</v>
      </c>
      <c r="C8154" s="85" t="s">
        <v>7939</v>
      </c>
      <c r="D8154" s="85" t="s">
        <v>13090</v>
      </c>
      <c r="E8154" s="202" t="s">
        <v>154</v>
      </c>
      <c r="F8154" s="85" t="s">
        <v>40</v>
      </c>
      <c r="G8154" s="85" t="s">
        <v>41</v>
      </c>
      <c r="H8154" s="85" t="s">
        <v>20690</v>
      </c>
      <c r="I8154" s="3" t="s">
        <v>8216</v>
      </c>
      <c r="J8154" s="85" t="s">
        <v>4400</v>
      </c>
      <c r="K8154" s="7" t="s">
        <v>8382</v>
      </c>
      <c r="L8154" s="3"/>
      <c r="M8154" s="3"/>
      <c r="N8154" s="41" t="s">
        <v>12043</v>
      </c>
      <c r="O8154" s="87">
        <v>0</v>
      </c>
      <c r="P8154" s="87">
        <v>0</v>
      </c>
      <c r="Q8154" s="87">
        <v>0</v>
      </c>
      <c r="R8154" s="87">
        <v>0</v>
      </c>
      <c r="S8154" s="87"/>
      <c r="T8154" s="87"/>
      <c r="U8154" s="85" t="s">
        <v>112</v>
      </c>
      <c r="V8154" s="179"/>
      <c r="W8154" s="7"/>
      <c r="X8154" s="3"/>
      <c r="Y8154" s="3"/>
      <c r="Z8154" s="146">
        <v>848</v>
      </c>
      <c r="AA8154" s="11"/>
      <c r="AB8154" s="123" t="s">
        <v>7939</v>
      </c>
      <c r="AC8154" s="124"/>
      <c r="AD8154" s="41"/>
      <c r="AE8154" s="41"/>
      <c r="AF8154" s="191">
        <v>43927</v>
      </c>
      <c r="AG8154" s="41"/>
      <c r="AH8154" s="41" t="s">
        <v>8211</v>
      </c>
      <c r="AI8154" s="80" t="s">
        <v>6</v>
      </c>
      <c r="AJ8154" s="82"/>
      <c r="AK8154" s="4"/>
      <c r="AL8154" s="85"/>
      <c r="AM8154" s="151" t="s">
        <v>19998</v>
      </c>
      <c r="AN8154" s="15"/>
      <c r="AO8154" s="166"/>
      <c r="AP8154" s="5">
        <f t="shared" si="128"/>
        <v>0</v>
      </c>
      <c r="AQ8154" s="16"/>
      <c r="AR8154" s="205">
        <v>1</v>
      </c>
      <c r="AS8154" s="16"/>
      <c r="AT8154" s="16"/>
      <c r="AU8154" s="16"/>
      <c r="AV8154" s="16"/>
      <c r="AW8154" s="16"/>
      <c r="AX8154" s="16"/>
    </row>
    <row r="8155" spans="1:50" customFormat="1" ht="15" hidden="1" customHeight="1" x14ac:dyDescent="0.2">
      <c r="A8155" s="7" t="s">
        <v>12044</v>
      </c>
      <c r="B8155" s="3" t="s">
        <v>13209</v>
      </c>
      <c r="C8155" s="85" t="s">
        <v>7939</v>
      </c>
      <c r="D8155" s="85" t="s">
        <v>13090</v>
      </c>
      <c r="E8155" s="202" t="s">
        <v>154</v>
      </c>
      <c r="F8155" s="85" t="s">
        <v>55</v>
      </c>
      <c r="G8155" s="85" t="s">
        <v>15355</v>
      </c>
      <c r="H8155" s="85" t="s">
        <v>20690</v>
      </c>
      <c r="I8155" s="3" t="s">
        <v>7579</v>
      </c>
      <c r="J8155" s="85" t="s">
        <v>124</v>
      </c>
      <c r="K8155" s="7" t="s">
        <v>125</v>
      </c>
      <c r="L8155" s="3"/>
      <c r="M8155" s="3"/>
      <c r="N8155" s="41" t="s">
        <v>7950</v>
      </c>
      <c r="O8155" s="87">
        <v>118164</v>
      </c>
      <c r="P8155" s="87">
        <v>82456</v>
      </c>
      <c r="Q8155" s="87">
        <v>35708</v>
      </c>
      <c r="R8155" s="87">
        <v>0</v>
      </c>
      <c r="S8155" s="87"/>
      <c r="T8155" s="87"/>
      <c r="U8155" s="85">
        <v>2006</v>
      </c>
      <c r="V8155" s="179"/>
      <c r="W8155" s="7"/>
      <c r="X8155" s="3"/>
      <c r="Y8155" s="3"/>
      <c r="Z8155" s="146">
        <v>20814</v>
      </c>
      <c r="AA8155" s="11"/>
      <c r="AB8155" s="123" t="s">
        <v>7939</v>
      </c>
      <c r="AC8155" s="124"/>
      <c r="AD8155" s="41"/>
      <c r="AE8155" s="41"/>
      <c r="AF8155" s="191">
        <v>41078</v>
      </c>
      <c r="AG8155" s="41"/>
      <c r="AH8155" s="41" t="s">
        <v>8024</v>
      </c>
      <c r="AI8155" s="80" t="s">
        <v>6</v>
      </c>
      <c r="AJ8155" s="82"/>
      <c r="AK8155" s="3"/>
      <c r="AL8155" s="85"/>
      <c r="AM8155" s="151" t="s">
        <v>19998</v>
      </c>
      <c r="AN8155" s="15"/>
      <c r="AO8155" s="166"/>
      <c r="AP8155" s="5">
        <f t="shared" si="128"/>
        <v>0</v>
      </c>
      <c r="AQ8155" s="16"/>
      <c r="AR8155" s="205">
        <v>1</v>
      </c>
      <c r="AS8155" s="16"/>
      <c r="AT8155" s="16"/>
      <c r="AU8155" s="16"/>
      <c r="AV8155" s="16"/>
      <c r="AW8155" s="16"/>
      <c r="AX8155" s="16"/>
    </row>
    <row r="8156" spans="1:50" customFormat="1" ht="15" hidden="1" customHeight="1" x14ac:dyDescent="0.2">
      <c r="A8156" s="7" t="s">
        <v>12045</v>
      </c>
      <c r="B8156" s="3" t="s">
        <v>12046</v>
      </c>
      <c r="C8156" s="85" t="s">
        <v>7939</v>
      </c>
      <c r="D8156" s="85" t="s">
        <v>13090</v>
      </c>
      <c r="E8156" s="202" t="s">
        <v>154</v>
      </c>
      <c r="F8156" s="85" t="s">
        <v>55</v>
      </c>
      <c r="G8156" s="85" t="s">
        <v>63</v>
      </c>
      <c r="H8156" s="85" t="s">
        <v>20690</v>
      </c>
      <c r="I8156" s="3" t="s">
        <v>7970</v>
      </c>
      <c r="J8156" s="85" t="s">
        <v>4435</v>
      </c>
      <c r="K8156" s="7" t="s">
        <v>3838</v>
      </c>
      <c r="L8156" s="3"/>
      <c r="M8156" s="3"/>
      <c r="N8156" s="41" t="s">
        <v>12047</v>
      </c>
      <c r="O8156" s="87">
        <v>41226</v>
      </c>
      <c r="P8156" s="87">
        <v>22486</v>
      </c>
      <c r="Q8156" s="87">
        <v>18740</v>
      </c>
      <c r="R8156" s="87">
        <v>0</v>
      </c>
      <c r="S8156" s="87"/>
      <c r="T8156" s="87"/>
      <c r="U8156" s="85">
        <v>2005</v>
      </c>
      <c r="V8156" s="179"/>
      <c r="W8156" s="7"/>
      <c r="X8156" s="3"/>
      <c r="Y8156" s="3"/>
      <c r="Z8156" s="211">
        <v>16249</v>
      </c>
      <c r="AA8156" s="11"/>
      <c r="AB8156" s="123" t="s">
        <v>7939</v>
      </c>
      <c r="AC8156" s="124"/>
      <c r="AD8156" s="41"/>
      <c r="AE8156" s="41"/>
      <c r="AF8156" s="191">
        <v>43927</v>
      </c>
      <c r="AG8156" s="41"/>
      <c r="AH8156" s="41" t="s">
        <v>8024</v>
      </c>
      <c r="AI8156" s="80" t="s">
        <v>6</v>
      </c>
      <c r="AJ8156" s="82"/>
      <c r="AK8156" s="3"/>
      <c r="AL8156" s="85"/>
      <c r="AM8156" s="151" t="s">
        <v>19998</v>
      </c>
      <c r="AN8156" s="15"/>
      <c r="AO8156" s="166"/>
      <c r="AP8156" s="5">
        <f t="shared" si="128"/>
        <v>0</v>
      </c>
      <c r="AQ8156" s="16"/>
      <c r="AR8156" s="205">
        <v>1</v>
      </c>
      <c r="AS8156" s="16"/>
      <c r="AT8156" s="16"/>
      <c r="AU8156" s="16"/>
      <c r="AV8156" s="16"/>
      <c r="AW8156" s="16"/>
      <c r="AX8156" s="16"/>
    </row>
    <row r="8157" spans="1:50" customFormat="1" ht="15" hidden="1" customHeight="1" x14ac:dyDescent="0.2">
      <c r="A8157" s="7" t="s">
        <v>12048</v>
      </c>
      <c r="B8157" s="3" t="s">
        <v>12049</v>
      </c>
      <c r="C8157" s="85" t="s">
        <v>7939</v>
      </c>
      <c r="D8157" s="85" t="s">
        <v>13090</v>
      </c>
      <c r="E8157" s="202" t="s">
        <v>154</v>
      </c>
      <c r="F8157" s="85" t="s">
        <v>55</v>
      </c>
      <c r="G8157" s="85" t="s">
        <v>63</v>
      </c>
      <c r="H8157" s="85" t="s">
        <v>20690</v>
      </c>
      <c r="I8157" s="3" t="s">
        <v>7970</v>
      </c>
      <c r="J8157" s="85" t="s">
        <v>4435</v>
      </c>
      <c r="K8157" s="7" t="s">
        <v>3838</v>
      </c>
      <c r="L8157" s="3"/>
      <c r="M8157" s="3"/>
      <c r="N8157" s="41" t="s">
        <v>12050</v>
      </c>
      <c r="O8157" s="87">
        <v>107986</v>
      </c>
      <c r="P8157" s="87">
        <v>86511</v>
      </c>
      <c r="Q8157" s="87">
        <v>21475</v>
      </c>
      <c r="R8157" s="87">
        <v>0</v>
      </c>
      <c r="S8157" s="87"/>
      <c r="T8157" s="87"/>
      <c r="U8157" s="85">
        <v>2008</v>
      </c>
      <c r="V8157" s="179"/>
      <c r="W8157" s="7"/>
      <c r="X8157" s="3"/>
      <c r="Y8157" s="3"/>
      <c r="Z8157" s="211">
        <v>23960</v>
      </c>
      <c r="AA8157" s="11"/>
      <c r="AB8157" s="123" t="s">
        <v>7939</v>
      </c>
      <c r="AC8157" s="124"/>
      <c r="AD8157" s="41"/>
      <c r="AE8157" s="41"/>
      <c r="AF8157" s="191">
        <v>43927</v>
      </c>
      <c r="AG8157" s="41"/>
      <c r="AH8157" s="41" t="s">
        <v>8024</v>
      </c>
      <c r="AI8157" s="80" t="s">
        <v>6</v>
      </c>
      <c r="AJ8157" s="82"/>
      <c r="AK8157" s="3"/>
      <c r="AL8157" s="85"/>
      <c r="AM8157" s="151" t="s">
        <v>19998</v>
      </c>
      <c r="AN8157" s="15"/>
      <c r="AO8157" s="166"/>
      <c r="AP8157" s="5">
        <f t="shared" si="128"/>
        <v>0</v>
      </c>
      <c r="AQ8157" s="16"/>
      <c r="AR8157" s="205">
        <v>1</v>
      </c>
      <c r="AS8157" s="16"/>
      <c r="AT8157" s="16"/>
      <c r="AU8157" s="16"/>
      <c r="AV8157" s="16"/>
      <c r="AW8157" s="16"/>
      <c r="AX8157" s="16"/>
    </row>
    <row r="8158" spans="1:50" customFormat="1" ht="15" hidden="1" customHeight="1" x14ac:dyDescent="0.2">
      <c r="A8158" s="7" t="s">
        <v>12051</v>
      </c>
      <c r="B8158" s="3" t="s">
        <v>12052</v>
      </c>
      <c r="C8158" s="85" t="s">
        <v>7939</v>
      </c>
      <c r="D8158" s="85" t="s">
        <v>13090</v>
      </c>
      <c r="E8158" s="202" t="s">
        <v>154</v>
      </c>
      <c r="F8158" s="85" t="s">
        <v>14</v>
      </c>
      <c r="G8158" s="85" t="s">
        <v>19</v>
      </c>
      <c r="H8158" s="85" t="s">
        <v>20690</v>
      </c>
      <c r="I8158" s="3" t="s">
        <v>8232</v>
      </c>
      <c r="J8158" s="85" t="s">
        <v>105</v>
      </c>
      <c r="K8158" s="7" t="s">
        <v>102</v>
      </c>
      <c r="L8158" s="3"/>
      <c r="M8158" s="3"/>
      <c r="N8158" s="41" t="s">
        <v>12053</v>
      </c>
      <c r="O8158" s="87">
        <v>0</v>
      </c>
      <c r="P8158" s="87">
        <v>0</v>
      </c>
      <c r="Q8158" s="87">
        <v>0</v>
      </c>
      <c r="R8158" s="87">
        <v>0</v>
      </c>
      <c r="S8158" s="87"/>
      <c r="T8158" s="87"/>
      <c r="U8158" s="85" t="s">
        <v>112</v>
      </c>
      <c r="V8158" s="179"/>
      <c r="W8158" s="7"/>
      <c r="X8158" s="3"/>
      <c r="Y8158" s="3"/>
      <c r="Z8158" s="146">
        <v>5794</v>
      </c>
      <c r="AA8158" s="11"/>
      <c r="AB8158" s="123" t="s">
        <v>7939</v>
      </c>
      <c r="AC8158" s="124"/>
      <c r="AD8158" s="41"/>
      <c r="AE8158" s="41"/>
      <c r="AF8158" s="191">
        <v>43927</v>
      </c>
      <c r="AG8158" s="41"/>
      <c r="AH8158" s="41" t="s">
        <v>8439</v>
      </c>
      <c r="AI8158" s="80" t="s">
        <v>6</v>
      </c>
      <c r="AJ8158" s="82"/>
      <c r="AK8158" s="4"/>
      <c r="AL8158" s="85"/>
      <c r="AM8158" s="151" t="s">
        <v>19998</v>
      </c>
      <c r="AN8158" s="15"/>
      <c r="AO8158" s="166"/>
      <c r="AP8158" s="5">
        <f t="shared" si="128"/>
        <v>0</v>
      </c>
      <c r="AQ8158" s="16"/>
      <c r="AR8158" s="205">
        <v>1</v>
      </c>
      <c r="AS8158" s="16"/>
      <c r="AT8158" s="16"/>
      <c r="AU8158" s="16"/>
      <c r="AV8158" s="16"/>
      <c r="AW8158" s="16"/>
      <c r="AX8158" s="16"/>
    </row>
    <row r="8159" spans="1:50" customFormat="1" ht="15" hidden="1" customHeight="1" x14ac:dyDescent="0.2">
      <c r="A8159" s="7" t="s">
        <v>12054</v>
      </c>
      <c r="B8159" s="3" t="s">
        <v>12055</v>
      </c>
      <c r="C8159" s="85" t="s">
        <v>7939</v>
      </c>
      <c r="D8159" s="85" t="s">
        <v>13090</v>
      </c>
      <c r="E8159" s="202" t="s">
        <v>154</v>
      </c>
      <c r="F8159" s="85" t="s">
        <v>55</v>
      </c>
      <c r="G8159" s="85" t="s">
        <v>63</v>
      </c>
      <c r="H8159" s="85" t="s">
        <v>20690</v>
      </c>
      <c r="I8159" s="3" t="s">
        <v>4564</v>
      </c>
      <c r="J8159" s="85" t="s">
        <v>4435</v>
      </c>
      <c r="K8159" s="7" t="s">
        <v>3838</v>
      </c>
      <c r="L8159" s="3"/>
      <c r="M8159" s="3"/>
      <c r="N8159" s="41" t="s">
        <v>12056</v>
      </c>
      <c r="O8159" s="87">
        <v>96458</v>
      </c>
      <c r="P8159" s="87">
        <v>78135</v>
      </c>
      <c r="Q8159" s="87">
        <v>18323</v>
      </c>
      <c r="R8159" s="87">
        <v>0</v>
      </c>
      <c r="S8159" s="87"/>
      <c r="T8159" s="87"/>
      <c r="U8159" s="85">
        <v>2006</v>
      </c>
      <c r="V8159" s="179"/>
      <c r="W8159" s="7"/>
      <c r="X8159" s="3"/>
      <c r="Y8159" s="3"/>
      <c r="Z8159" s="211">
        <v>38753</v>
      </c>
      <c r="AA8159" s="11"/>
      <c r="AB8159" s="123" t="s">
        <v>7939</v>
      </c>
      <c r="AC8159" s="124"/>
      <c r="AD8159" s="41"/>
      <c r="AE8159" s="41"/>
      <c r="AF8159" s="191">
        <v>43927</v>
      </c>
      <c r="AG8159" s="41"/>
      <c r="AH8159" s="41" t="s">
        <v>8024</v>
      </c>
      <c r="AI8159" s="80" t="s">
        <v>6</v>
      </c>
      <c r="AJ8159" s="82"/>
      <c r="AK8159" s="3"/>
      <c r="AL8159" s="85"/>
      <c r="AM8159" s="151" t="s">
        <v>19998</v>
      </c>
      <c r="AN8159" s="15"/>
      <c r="AO8159" s="166"/>
      <c r="AP8159" s="5">
        <f t="shared" si="128"/>
        <v>0</v>
      </c>
      <c r="AQ8159" s="16"/>
      <c r="AR8159" s="205">
        <v>1</v>
      </c>
      <c r="AS8159" s="16"/>
      <c r="AT8159" s="16"/>
      <c r="AU8159" s="16"/>
      <c r="AV8159" s="16"/>
      <c r="AW8159" s="16"/>
      <c r="AX8159" s="16"/>
    </row>
    <row r="8160" spans="1:50" customFormat="1" ht="15" hidden="1" customHeight="1" x14ac:dyDescent="0.2">
      <c r="A8160" s="7" t="s">
        <v>12057</v>
      </c>
      <c r="B8160" s="3" t="s">
        <v>12058</v>
      </c>
      <c r="C8160" s="85" t="s">
        <v>7939</v>
      </c>
      <c r="D8160" s="85" t="s">
        <v>13090</v>
      </c>
      <c r="E8160" s="202" t="s">
        <v>154</v>
      </c>
      <c r="F8160" s="85" t="s">
        <v>14</v>
      </c>
      <c r="G8160" s="85" t="s">
        <v>19</v>
      </c>
      <c r="H8160" s="85" t="s">
        <v>20690</v>
      </c>
      <c r="I8160" s="3" t="s">
        <v>8232</v>
      </c>
      <c r="J8160" s="85" t="s">
        <v>105</v>
      </c>
      <c r="K8160" s="7" t="s">
        <v>102</v>
      </c>
      <c r="L8160" s="3"/>
      <c r="M8160" s="3"/>
      <c r="N8160" s="41" t="s">
        <v>12058</v>
      </c>
      <c r="O8160" s="87">
        <v>17004</v>
      </c>
      <c r="P8160" s="87">
        <v>2000</v>
      </c>
      <c r="Q8160" s="87">
        <v>15004</v>
      </c>
      <c r="R8160" s="87">
        <v>0</v>
      </c>
      <c r="S8160" s="87"/>
      <c r="T8160" s="87"/>
      <c r="U8160" s="85">
        <v>2007</v>
      </c>
      <c r="V8160" s="179"/>
      <c r="W8160" s="7"/>
      <c r="X8160" s="3"/>
      <c r="Y8160" s="3"/>
      <c r="Z8160" s="146">
        <v>8200</v>
      </c>
      <c r="AA8160" s="11"/>
      <c r="AB8160" s="123" t="s">
        <v>7939</v>
      </c>
      <c r="AC8160" s="124"/>
      <c r="AD8160" s="41"/>
      <c r="AE8160" s="41"/>
      <c r="AF8160" s="191">
        <v>43927</v>
      </c>
      <c r="AG8160" s="41"/>
      <c r="AH8160" s="41" t="s">
        <v>8439</v>
      </c>
      <c r="AI8160" s="80" t="s">
        <v>6</v>
      </c>
      <c r="AJ8160" s="82"/>
      <c r="AK8160" s="4"/>
      <c r="AL8160" s="85"/>
      <c r="AM8160" s="151" t="s">
        <v>19998</v>
      </c>
      <c r="AN8160" s="15"/>
      <c r="AO8160" s="166"/>
      <c r="AP8160" s="5">
        <f t="shared" si="128"/>
        <v>0</v>
      </c>
      <c r="AQ8160" s="16"/>
      <c r="AR8160" s="205">
        <v>1</v>
      </c>
      <c r="AS8160" s="16"/>
      <c r="AT8160" s="16"/>
      <c r="AU8160" s="16"/>
      <c r="AV8160" s="16"/>
      <c r="AW8160" s="16"/>
      <c r="AX8160" s="16"/>
    </row>
    <row r="8161" spans="1:50" customFormat="1" ht="15" hidden="1" customHeight="1" x14ac:dyDescent="0.2">
      <c r="A8161" s="7" t="s">
        <v>12059</v>
      </c>
      <c r="B8161" s="3" t="s">
        <v>12060</v>
      </c>
      <c r="C8161" s="85" t="s">
        <v>7939</v>
      </c>
      <c r="D8161" s="85" t="s">
        <v>13090</v>
      </c>
      <c r="E8161" s="202" t="s">
        <v>154</v>
      </c>
      <c r="F8161" s="85" t="s">
        <v>55</v>
      </c>
      <c r="G8161" s="85" t="s">
        <v>57</v>
      </c>
      <c r="H8161" s="85" t="s">
        <v>20690</v>
      </c>
      <c r="I8161" s="3" t="s">
        <v>7970</v>
      </c>
      <c r="J8161" s="85" t="s">
        <v>4447</v>
      </c>
      <c r="K8161" s="7" t="s">
        <v>4601</v>
      </c>
      <c r="L8161" s="3"/>
      <c r="M8161" s="3"/>
      <c r="N8161" s="41" t="s">
        <v>12061</v>
      </c>
      <c r="O8161" s="87">
        <v>14272</v>
      </c>
      <c r="P8161" s="87">
        <v>3879</v>
      </c>
      <c r="Q8161" s="87">
        <v>10393</v>
      </c>
      <c r="R8161" s="87">
        <v>0</v>
      </c>
      <c r="S8161" s="87"/>
      <c r="T8161" s="87"/>
      <c r="U8161" s="85">
        <v>2010</v>
      </c>
      <c r="V8161" s="179"/>
      <c r="W8161" s="7"/>
      <c r="X8161" s="3"/>
      <c r="Y8161" s="3"/>
      <c r="Z8161" s="146">
        <v>7136</v>
      </c>
      <c r="AA8161" s="11"/>
      <c r="AB8161" s="123" t="s">
        <v>7939</v>
      </c>
      <c r="AC8161" s="124"/>
      <c r="AD8161" s="41"/>
      <c r="AE8161" s="41"/>
      <c r="AF8161" s="191">
        <v>43927</v>
      </c>
      <c r="AG8161" s="41"/>
      <c r="AH8161" s="41" t="s">
        <v>8024</v>
      </c>
      <c r="AI8161" s="80" t="s">
        <v>6</v>
      </c>
      <c r="AJ8161" s="82"/>
      <c r="AK8161" s="3"/>
      <c r="AL8161" s="85"/>
      <c r="AM8161" s="151" t="s">
        <v>19998</v>
      </c>
      <c r="AN8161" s="15"/>
      <c r="AO8161" s="166"/>
      <c r="AP8161" s="5">
        <f t="shared" si="128"/>
        <v>0</v>
      </c>
      <c r="AQ8161" s="16"/>
      <c r="AR8161" s="205">
        <v>1</v>
      </c>
      <c r="AS8161" s="16"/>
      <c r="AT8161" s="16"/>
      <c r="AU8161" s="16"/>
      <c r="AV8161" s="16"/>
      <c r="AW8161" s="16"/>
      <c r="AX8161" s="16"/>
    </row>
    <row r="8162" spans="1:50" customFormat="1" ht="15" hidden="1" customHeight="1" x14ac:dyDescent="0.2">
      <c r="A8162" s="7" t="s">
        <v>12062</v>
      </c>
      <c r="B8162" s="3" t="s">
        <v>12063</v>
      </c>
      <c r="C8162" s="85" t="s">
        <v>7939</v>
      </c>
      <c r="D8162" s="85" t="s">
        <v>13090</v>
      </c>
      <c r="E8162" s="202" t="s">
        <v>154</v>
      </c>
      <c r="F8162" s="85" t="s">
        <v>55</v>
      </c>
      <c r="G8162" s="85" t="s">
        <v>15355</v>
      </c>
      <c r="H8162" s="85" t="s">
        <v>20690</v>
      </c>
      <c r="I8162" s="3" t="s">
        <v>7579</v>
      </c>
      <c r="J8162" s="85" t="s">
        <v>4435</v>
      </c>
      <c r="K8162" s="7" t="s">
        <v>3838</v>
      </c>
      <c r="L8162" s="3"/>
      <c r="M8162" s="3"/>
      <c r="N8162" s="41" t="s">
        <v>12064</v>
      </c>
      <c r="O8162" s="87">
        <v>227187</v>
      </c>
      <c r="P8162" s="87">
        <v>202047</v>
      </c>
      <c r="Q8162" s="87">
        <v>25140</v>
      </c>
      <c r="R8162" s="87">
        <v>0</v>
      </c>
      <c r="S8162" s="87"/>
      <c r="T8162" s="87"/>
      <c r="U8162" s="85">
        <v>2012</v>
      </c>
      <c r="V8162" s="179"/>
      <c r="W8162" s="7"/>
      <c r="X8162" s="3"/>
      <c r="Y8162" s="3"/>
      <c r="Z8162" s="211">
        <v>29393</v>
      </c>
      <c r="AA8162" s="11"/>
      <c r="AB8162" s="123" t="s">
        <v>7939</v>
      </c>
      <c r="AC8162" s="124"/>
      <c r="AD8162" s="41"/>
      <c r="AE8162" s="41"/>
      <c r="AF8162" s="191">
        <v>43927</v>
      </c>
      <c r="AG8162" s="41"/>
      <c r="AH8162" s="41" t="s">
        <v>8024</v>
      </c>
      <c r="AI8162" s="80" t="s">
        <v>6</v>
      </c>
      <c r="AJ8162" s="82"/>
      <c r="AK8162" s="3"/>
      <c r="AL8162" s="85"/>
      <c r="AM8162" s="151" t="s">
        <v>19998</v>
      </c>
      <c r="AN8162" s="15"/>
      <c r="AO8162" s="166"/>
      <c r="AP8162" s="5">
        <f t="shared" si="128"/>
        <v>0</v>
      </c>
      <c r="AQ8162" s="16"/>
      <c r="AR8162" s="205">
        <v>1</v>
      </c>
      <c r="AS8162" s="16"/>
      <c r="AT8162" s="16"/>
      <c r="AU8162" s="16"/>
      <c r="AV8162" s="16"/>
      <c r="AW8162" s="16"/>
      <c r="AX8162" s="16"/>
    </row>
    <row r="8163" spans="1:50" customFormat="1" ht="15" hidden="1" customHeight="1" x14ac:dyDescent="0.2">
      <c r="A8163" s="7" t="s">
        <v>12065</v>
      </c>
      <c r="B8163" s="3" t="s">
        <v>12066</v>
      </c>
      <c r="C8163" s="85" t="s">
        <v>7939</v>
      </c>
      <c r="D8163" s="85" t="s">
        <v>13090</v>
      </c>
      <c r="E8163" s="202" t="s">
        <v>154</v>
      </c>
      <c r="F8163" s="85" t="s">
        <v>55</v>
      </c>
      <c r="G8163" s="85" t="s">
        <v>63</v>
      </c>
      <c r="H8163" s="85" t="s">
        <v>20690</v>
      </c>
      <c r="I8163" s="3" t="s">
        <v>7970</v>
      </c>
      <c r="J8163" s="85" t="s">
        <v>4435</v>
      </c>
      <c r="K8163" s="7" t="s">
        <v>3838</v>
      </c>
      <c r="L8163" s="3"/>
      <c r="M8163" s="3"/>
      <c r="N8163" s="41" t="s">
        <v>12067</v>
      </c>
      <c r="O8163" s="87">
        <v>96614</v>
      </c>
      <c r="P8163" s="87">
        <v>52534</v>
      </c>
      <c r="Q8163" s="87">
        <v>44080</v>
      </c>
      <c r="R8163" s="87">
        <v>0</v>
      </c>
      <c r="S8163" s="87"/>
      <c r="T8163" s="87"/>
      <c r="U8163" s="85">
        <v>2006</v>
      </c>
      <c r="V8163" s="179"/>
      <c r="W8163" s="7"/>
      <c r="X8163" s="3"/>
      <c r="Y8163" s="3"/>
      <c r="Z8163" s="211">
        <v>25812</v>
      </c>
      <c r="AA8163" s="11"/>
      <c r="AB8163" s="123" t="s">
        <v>7939</v>
      </c>
      <c r="AC8163" s="124"/>
      <c r="AD8163" s="41"/>
      <c r="AE8163" s="41"/>
      <c r="AF8163" s="191">
        <v>43927</v>
      </c>
      <c r="AG8163" s="41"/>
      <c r="AH8163" s="41" t="s">
        <v>8024</v>
      </c>
      <c r="AI8163" s="80" t="s">
        <v>6</v>
      </c>
      <c r="AJ8163" s="82"/>
      <c r="AK8163" s="3"/>
      <c r="AL8163" s="85"/>
      <c r="AM8163" s="151" t="s">
        <v>19998</v>
      </c>
      <c r="AN8163" s="15"/>
      <c r="AO8163" s="166"/>
      <c r="AP8163" s="5">
        <f t="shared" si="128"/>
        <v>0</v>
      </c>
      <c r="AQ8163" s="16"/>
      <c r="AR8163" s="205">
        <v>1</v>
      </c>
      <c r="AS8163" s="16"/>
      <c r="AT8163" s="16"/>
      <c r="AU8163" s="16"/>
      <c r="AV8163" s="16"/>
      <c r="AW8163" s="16"/>
      <c r="AX8163" s="16"/>
    </row>
    <row r="8164" spans="1:50" customFormat="1" ht="15" hidden="1" customHeight="1" x14ac:dyDescent="0.2">
      <c r="A8164" s="7" t="s">
        <v>12068</v>
      </c>
      <c r="B8164" s="3" t="s">
        <v>12069</v>
      </c>
      <c r="C8164" s="85" t="s">
        <v>7939</v>
      </c>
      <c r="D8164" s="85" t="s">
        <v>13090</v>
      </c>
      <c r="E8164" s="202" t="s">
        <v>154</v>
      </c>
      <c r="F8164" s="85" t="s">
        <v>68</v>
      </c>
      <c r="G8164" s="85" t="s">
        <v>70</v>
      </c>
      <c r="H8164" s="85" t="s">
        <v>20690</v>
      </c>
      <c r="I8164" s="3" t="s">
        <v>8188</v>
      </c>
      <c r="J8164" s="85" t="s">
        <v>105</v>
      </c>
      <c r="K8164" s="7" t="s">
        <v>102</v>
      </c>
      <c r="L8164" s="3"/>
      <c r="M8164" s="3"/>
      <c r="N8164" s="41" t="s">
        <v>12070</v>
      </c>
      <c r="O8164" s="87">
        <v>277039</v>
      </c>
      <c r="P8164" s="87">
        <v>247033</v>
      </c>
      <c r="Q8164" s="87">
        <v>30006</v>
      </c>
      <c r="R8164" s="87">
        <v>0</v>
      </c>
      <c r="S8164" s="87"/>
      <c r="T8164" s="87"/>
      <c r="U8164" s="85">
        <v>2010</v>
      </c>
      <c r="V8164" s="179"/>
      <c r="W8164" s="7"/>
      <c r="X8164" s="3"/>
      <c r="Y8164" s="3"/>
      <c r="Z8164" s="146">
        <v>57499</v>
      </c>
      <c r="AA8164" s="11"/>
      <c r="AB8164" s="123" t="s">
        <v>7939</v>
      </c>
      <c r="AC8164" s="124"/>
      <c r="AD8164" s="41"/>
      <c r="AE8164" s="41"/>
      <c r="AF8164" s="191">
        <v>43927</v>
      </c>
      <c r="AG8164" s="41"/>
      <c r="AH8164" s="41" t="s">
        <v>8189</v>
      </c>
      <c r="AI8164" s="80" t="s">
        <v>6</v>
      </c>
      <c r="AJ8164" s="82"/>
      <c r="AK8164" s="3"/>
      <c r="AL8164" s="85"/>
      <c r="AM8164" s="151" t="s">
        <v>19998</v>
      </c>
      <c r="AN8164" s="15"/>
      <c r="AO8164" s="166"/>
      <c r="AP8164" s="5">
        <f t="shared" si="128"/>
        <v>0</v>
      </c>
      <c r="AQ8164" s="16"/>
      <c r="AR8164" s="205">
        <v>1</v>
      </c>
      <c r="AS8164" s="16"/>
      <c r="AT8164" s="16"/>
      <c r="AU8164" s="16"/>
      <c r="AV8164" s="16"/>
      <c r="AW8164" s="16"/>
      <c r="AX8164" s="16"/>
    </row>
    <row r="8165" spans="1:50" customFormat="1" ht="15" hidden="1" customHeight="1" x14ac:dyDescent="0.2">
      <c r="A8165" s="7" t="s">
        <v>12071</v>
      </c>
      <c r="B8165" s="3" t="s">
        <v>12072</v>
      </c>
      <c r="C8165" s="85" t="s">
        <v>7939</v>
      </c>
      <c r="D8165" s="85" t="s">
        <v>13090</v>
      </c>
      <c r="E8165" s="202" t="s">
        <v>154</v>
      </c>
      <c r="F8165" s="85" t="s">
        <v>55</v>
      </c>
      <c r="G8165" s="85" t="s">
        <v>58</v>
      </c>
      <c r="H8165" s="85" t="s">
        <v>20690</v>
      </c>
      <c r="I8165" s="3" t="s">
        <v>7970</v>
      </c>
      <c r="J8165" s="85" t="s">
        <v>4435</v>
      </c>
      <c r="K8165" s="7" t="s">
        <v>3838</v>
      </c>
      <c r="L8165" s="3"/>
      <c r="M8165" s="3"/>
      <c r="N8165" s="41" t="s">
        <v>9526</v>
      </c>
      <c r="O8165" s="87">
        <v>44098</v>
      </c>
      <c r="P8165" s="87">
        <v>25183</v>
      </c>
      <c r="Q8165" s="87">
        <v>18915</v>
      </c>
      <c r="R8165" s="87">
        <v>0</v>
      </c>
      <c r="S8165" s="87"/>
      <c r="T8165" s="87"/>
      <c r="U8165" s="85">
        <v>2007</v>
      </c>
      <c r="V8165" s="179"/>
      <c r="W8165" s="7"/>
      <c r="X8165" s="3"/>
      <c r="Y8165" s="3"/>
      <c r="Z8165" s="211">
        <v>25000</v>
      </c>
      <c r="AA8165" s="11"/>
      <c r="AB8165" s="123" t="s">
        <v>7939</v>
      </c>
      <c r="AC8165" s="124"/>
      <c r="AD8165" s="41"/>
      <c r="AE8165" s="41"/>
      <c r="AF8165" s="191">
        <v>40711</v>
      </c>
      <c r="AG8165" s="41"/>
      <c r="AH8165" s="41" t="s">
        <v>8024</v>
      </c>
      <c r="AI8165" s="80" t="s">
        <v>6</v>
      </c>
      <c r="AJ8165" s="82"/>
      <c r="AK8165" s="3"/>
      <c r="AL8165" s="85"/>
      <c r="AM8165" s="151" t="s">
        <v>19998</v>
      </c>
      <c r="AN8165" s="15"/>
      <c r="AO8165" s="166"/>
      <c r="AP8165" s="5">
        <f t="shared" si="128"/>
        <v>0</v>
      </c>
      <c r="AQ8165" s="16"/>
      <c r="AR8165" s="205">
        <v>1</v>
      </c>
      <c r="AS8165" s="16"/>
      <c r="AT8165" s="16"/>
      <c r="AU8165" s="16"/>
      <c r="AV8165" s="16"/>
      <c r="AW8165" s="16"/>
      <c r="AX8165" s="16"/>
    </row>
    <row r="8166" spans="1:50" customFormat="1" ht="15" hidden="1" customHeight="1" x14ac:dyDescent="0.2">
      <c r="A8166" s="7" t="s">
        <v>12073</v>
      </c>
      <c r="B8166" s="3" t="s">
        <v>12074</v>
      </c>
      <c r="C8166" s="85" t="s">
        <v>7939</v>
      </c>
      <c r="D8166" s="85" t="s">
        <v>13090</v>
      </c>
      <c r="E8166" s="202" t="s">
        <v>154</v>
      </c>
      <c r="F8166" s="85" t="s">
        <v>55</v>
      </c>
      <c r="G8166" s="85" t="s">
        <v>15355</v>
      </c>
      <c r="H8166" s="85" t="s">
        <v>20690</v>
      </c>
      <c r="I8166" s="3" t="s">
        <v>7653</v>
      </c>
      <c r="J8166" s="85" t="s">
        <v>124</v>
      </c>
      <c r="K8166" s="7" t="s">
        <v>125</v>
      </c>
      <c r="L8166" s="3"/>
      <c r="M8166" s="3"/>
      <c r="N8166" s="41" t="s">
        <v>7950</v>
      </c>
      <c r="O8166" s="87">
        <v>610676</v>
      </c>
      <c r="P8166" s="87">
        <v>562101</v>
      </c>
      <c r="Q8166" s="87">
        <v>48575</v>
      </c>
      <c r="R8166" s="87">
        <v>0</v>
      </c>
      <c r="S8166" s="87"/>
      <c r="T8166" s="87"/>
      <c r="U8166" s="85">
        <v>2006</v>
      </c>
      <c r="V8166" s="179"/>
      <c r="W8166" s="7"/>
      <c r="X8166" s="3"/>
      <c r="Y8166" s="3"/>
      <c r="Z8166" s="146">
        <v>47997</v>
      </c>
      <c r="AA8166" s="11"/>
      <c r="AB8166" s="123" t="s">
        <v>7939</v>
      </c>
      <c r="AC8166" s="124"/>
      <c r="AD8166" s="41"/>
      <c r="AE8166" s="41"/>
      <c r="AF8166" s="191">
        <v>43927</v>
      </c>
      <c r="AG8166" s="41"/>
      <c r="AH8166" s="41" t="s">
        <v>8024</v>
      </c>
      <c r="AI8166" s="80" t="s">
        <v>6</v>
      </c>
      <c r="AJ8166" s="82"/>
      <c r="AK8166" s="3"/>
      <c r="AL8166" s="85"/>
      <c r="AM8166" s="151" t="s">
        <v>19998</v>
      </c>
      <c r="AN8166" s="15"/>
      <c r="AO8166" s="166"/>
      <c r="AP8166" s="5">
        <f t="shared" si="128"/>
        <v>0</v>
      </c>
      <c r="AQ8166" s="16"/>
      <c r="AR8166" s="205">
        <v>1</v>
      </c>
      <c r="AS8166" s="16"/>
      <c r="AT8166" s="16"/>
      <c r="AU8166" s="16"/>
      <c r="AV8166" s="16"/>
      <c r="AW8166" s="16"/>
      <c r="AX8166" s="16"/>
    </row>
    <row r="8167" spans="1:50" customFormat="1" ht="15" hidden="1" customHeight="1" x14ac:dyDescent="0.2">
      <c r="A8167" s="7" t="s">
        <v>12075</v>
      </c>
      <c r="B8167" s="3" t="s">
        <v>12076</v>
      </c>
      <c r="C8167" s="85" t="s">
        <v>7939</v>
      </c>
      <c r="D8167" s="85" t="s">
        <v>13090</v>
      </c>
      <c r="E8167" s="202" t="s">
        <v>154</v>
      </c>
      <c r="F8167" s="85" t="s">
        <v>68</v>
      </c>
      <c r="G8167" s="85" t="s">
        <v>70</v>
      </c>
      <c r="H8167" s="85" t="s">
        <v>20690</v>
      </c>
      <c r="I8167" s="3" t="s">
        <v>8683</v>
      </c>
      <c r="J8167" s="85" t="s">
        <v>105</v>
      </c>
      <c r="K8167" s="7" t="s">
        <v>102</v>
      </c>
      <c r="L8167" s="3"/>
      <c r="M8167" s="3"/>
      <c r="N8167" s="41" t="s">
        <v>12077</v>
      </c>
      <c r="O8167" s="87">
        <v>281230</v>
      </c>
      <c r="P8167" s="87">
        <v>190708</v>
      </c>
      <c r="Q8167" s="87">
        <v>90522</v>
      </c>
      <c r="R8167" s="87">
        <v>0</v>
      </c>
      <c r="S8167" s="87"/>
      <c r="T8167" s="87"/>
      <c r="U8167" s="85">
        <v>2009</v>
      </c>
      <c r="V8167" s="179"/>
      <c r="W8167" s="7"/>
      <c r="X8167" s="3"/>
      <c r="Y8167" s="3"/>
      <c r="Z8167" s="146">
        <v>14510</v>
      </c>
      <c r="AA8167" s="11"/>
      <c r="AB8167" s="123" t="s">
        <v>7939</v>
      </c>
      <c r="AC8167" s="124"/>
      <c r="AD8167" s="41"/>
      <c r="AE8167" s="41"/>
      <c r="AF8167" s="191">
        <v>40718</v>
      </c>
      <c r="AG8167" s="41"/>
      <c r="AH8167" s="41" t="s">
        <v>16608</v>
      </c>
      <c r="AI8167" s="80" t="s">
        <v>6</v>
      </c>
      <c r="AJ8167" s="82"/>
      <c r="AK8167" s="3"/>
      <c r="AL8167" s="85"/>
      <c r="AM8167" s="151" t="s">
        <v>19998</v>
      </c>
      <c r="AN8167" s="15"/>
      <c r="AO8167" s="166"/>
      <c r="AP8167" s="5">
        <f t="shared" si="128"/>
        <v>0</v>
      </c>
      <c r="AQ8167" s="16"/>
      <c r="AR8167" s="205">
        <v>1</v>
      </c>
      <c r="AS8167" s="16"/>
      <c r="AT8167" s="16"/>
      <c r="AU8167" s="16"/>
      <c r="AV8167" s="16"/>
      <c r="AW8167" s="16"/>
      <c r="AX8167" s="16"/>
    </row>
    <row r="8168" spans="1:50" customFormat="1" ht="15" hidden="1" customHeight="1" x14ac:dyDescent="0.2">
      <c r="A8168" s="7" t="s">
        <v>12078</v>
      </c>
      <c r="B8168" s="3" t="s">
        <v>12079</v>
      </c>
      <c r="C8168" s="85" t="s">
        <v>7939</v>
      </c>
      <c r="D8168" s="85" t="s">
        <v>13090</v>
      </c>
      <c r="E8168" s="202" t="s">
        <v>154</v>
      </c>
      <c r="F8168" s="85" t="s">
        <v>34</v>
      </c>
      <c r="G8168" s="85" t="s">
        <v>37</v>
      </c>
      <c r="H8168" s="85" t="s">
        <v>20689</v>
      </c>
      <c r="I8168" s="3" t="s">
        <v>7949</v>
      </c>
      <c r="J8168" s="85" t="s">
        <v>5668</v>
      </c>
      <c r="K8168" s="7" t="s">
        <v>5669</v>
      </c>
      <c r="L8168" s="3"/>
      <c r="M8168" s="3"/>
      <c r="N8168" s="41" t="s">
        <v>7950</v>
      </c>
      <c r="O8168" s="87">
        <v>395779</v>
      </c>
      <c r="P8168" s="87">
        <v>393697</v>
      </c>
      <c r="Q8168" s="87">
        <v>2082</v>
      </c>
      <c r="R8168" s="87">
        <v>67782</v>
      </c>
      <c r="S8168" s="87"/>
      <c r="T8168" s="87"/>
      <c r="U8168" s="85">
        <v>2011</v>
      </c>
      <c r="V8168" s="179"/>
      <c r="W8168" s="7"/>
      <c r="X8168" s="3"/>
      <c r="Y8168" s="3"/>
      <c r="Z8168" s="211">
        <v>144582</v>
      </c>
      <c r="AA8168" s="11"/>
      <c r="AB8168" s="123" t="s">
        <v>7939</v>
      </c>
      <c r="AC8168" s="124"/>
      <c r="AD8168" s="41"/>
      <c r="AE8168" s="41"/>
      <c r="AF8168" s="191">
        <v>43927</v>
      </c>
      <c r="AG8168" s="41"/>
      <c r="AH8168" s="41" t="s">
        <v>7952</v>
      </c>
      <c r="AI8168" s="80" t="s">
        <v>6</v>
      </c>
      <c r="AJ8168" s="82"/>
      <c r="AK8168" s="4"/>
      <c r="AL8168" s="85"/>
      <c r="AM8168" s="151" t="s">
        <v>19998</v>
      </c>
      <c r="AN8168" s="15"/>
      <c r="AO8168" s="166"/>
      <c r="AP8168" s="5">
        <f t="shared" si="128"/>
        <v>0</v>
      </c>
      <c r="AQ8168" s="16"/>
      <c r="AR8168" s="205">
        <v>1</v>
      </c>
      <c r="AS8168" s="16"/>
      <c r="AT8168" s="16"/>
      <c r="AU8168" s="16"/>
      <c r="AV8168" s="16"/>
      <c r="AW8168" s="16"/>
      <c r="AX8168" s="16"/>
    </row>
    <row r="8169" spans="1:50" customFormat="1" ht="15" hidden="1" customHeight="1" x14ac:dyDescent="0.2">
      <c r="A8169" s="7" t="s">
        <v>12080</v>
      </c>
      <c r="B8169" s="3" t="s">
        <v>3029</v>
      </c>
      <c r="C8169" s="85" t="s">
        <v>7939</v>
      </c>
      <c r="D8169" s="85" t="s">
        <v>13090</v>
      </c>
      <c r="E8169" s="202" t="s">
        <v>154</v>
      </c>
      <c r="F8169" s="85" t="s">
        <v>14</v>
      </c>
      <c r="G8169" s="85" t="s">
        <v>19</v>
      </c>
      <c r="H8169" s="85" t="s">
        <v>20690</v>
      </c>
      <c r="I8169" s="3" t="s">
        <v>8232</v>
      </c>
      <c r="J8169" s="85" t="s">
        <v>105</v>
      </c>
      <c r="K8169" s="7" t="s">
        <v>102</v>
      </c>
      <c r="L8169" s="3"/>
      <c r="M8169" s="3"/>
      <c r="N8169" s="41" t="s">
        <v>3029</v>
      </c>
      <c r="O8169" s="87">
        <v>20153</v>
      </c>
      <c r="P8169" s="87">
        <v>10341</v>
      </c>
      <c r="Q8169" s="87">
        <v>9812</v>
      </c>
      <c r="R8169" s="87">
        <v>0</v>
      </c>
      <c r="S8169" s="87"/>
      <c r="T8169" s="87"/>
      <c r="U8169" s="85">
        <v>2008</v>
      </c>
      <c r="V8169" s="179"/>
      <c r="W8169" s="7"/>
      <c r="X8169" s="3"/>
      <c r="Y8169" s="3"/>
      <c r="Z8169" s="146">
        <v>10341</v>
      </c>
      <c r="AA8169" s="11"/>
      <c r="AB8169" s="123" t="s">
        <v>7939</v>
      </c>
      <c r="AC8169" s="124"/>
      <c r="AD8169" s="41"/>
      <c r="AE8169" s="41"/>
      <c r="AF8169" s="191">
        <v>43927</v>
      </c>
      <c r="AG8169" s="41"/>
      <c r="AH8169" s="41" t="s">
        <v>8439</v>
      </c>
      <c r="AI8169" s="80" t="s">
        <v>6</v>
      </c>
      <c r="AJ8169" s="82"/>
      <c r="AK8169" s="4"/>
      <c r="AL8169" s="85"/>
      <c r="AM8169" s="151" t="s">
        <v>19998</v>
      </c>
      <c r="AN8169" s="15"/>
      <c r="AO8169" s="166"/>
      <c r="AP8169" s="5">
        <f t="shared" si="128"/>
        <v>0</v>
      </c>
      <c r="AQ8169" s="16"/>
      <c r="AR8169" s="205">
        <v>1</v>
      </c>
      <c r="AS8169" s="16"/>
      <c r="AT8169" s="16"/>
      <c r="AU8169" s="16"/>
      <c r="AV8169" s="16"/>
      <c r="AW8169" s="16"/>
      <c r="AX8169" s="16"/>
    </row>
    <row r="8170" spans="1:50" customFormat="1" ht="15" hidden="1" customHeight="1" x14ac:dyDescent="0.2">
      <c r="A8170" s="7" t="s">
        <v>12081</v>
      </c>
      <c r="B8170" s="3" t="s">
        <v>12082</v>
      </c>
      <c r="C8170" s="85" t="s">
        <v>7939</v>
      </c>
      <c r="D8170" s="85" t="s">
        <v>13090</v>
      </c>
      <c r="E8170" s="202" t="s">
        <v>154</v>
      </c>
      <c r="F8170" s="85" t="s">
        <v>55</v>
      </c>
      <c r="G8170" s="85" t="s">
        <v>15355</v>
      </c>
      <c r="H8170" s="85" t="s">
        <v>20690</v>
      </c>
      <c r="I8170" s="3" t="s">
        <v>7978</v>
      </c>
      <c r="J8170" s="85" t="s">
        <v>4435</v>
      </c>
      <c r="K8170" s="7" t="s">
        <v>3838</v>
      </c>
      <c r="L8170" s="3"/>
      <c r="M8170" s="3"/>
      <c r="N8170" s="41" t="s">
        <v>12083</v>
      </c>
      <c r="O8170" s="87">
        <v>19316</v>
      </c>
      <c r="P8170" s="87">
        <v>18186</v>
      </c>
      <c r="Q8170" s="87">
        <v>1130</v>
      </c>
      <c r="R8170" s="87">
        <v>0</v>
      </c>
      <c r="S8170" s="87"/>
      <c r="T8170" s="87"/>
      <c r="U8170" s="85">
        <v>2007</v>
      </c>
      <c r="V8170" s="179"/>
      <c r="W8170" s="7"/>
      <c r="X8170" s="3"/>
      <c r="Y8170" s="3"/>
      <c r="Z8170" s="211">
        <v>33452</v>
      </c>
      <c r="AA8170" s="11"/>
      <c r="AB8170" s="123" t="s">
        <v>7939</v>
      </c>
      <c r="AC8170" s="124"/>
      <c r="AD8170" s="41"/>
      <c r="AE8170" s="41"/>
      <c r="AF8170" s="191">
        <v>43927</v>
      </c>
      <c r="AG8170" s="41"/>
      <c r="AH8170" s="41" t="s">
        <v>8024</v>
      </c>
      <c r="AI8170" s="80" t="s">
        <v>6</v>
      </c>
      <c r="AJ8170" s="82"/>
      <c r="AK8170" s="3"/>
      <c r="AL8170" s="85"/>
      <c r="AM8170" s="151" t="s">
        <v>19998</v>
      </c>
      <c r="AN8170" s="15"/>
      <c r="AO8170" s="166"/>
      <c r="AP8170" s="5">
        <f t="shared" si="128"/>
        <v>0</v>
      </c>
      <c r="AQ8170" s="16"/>
      <c r="AR8170" s="205">
        <v>1</v>
      </c>
      <c r="AS8170" s="16"/>
      <c r="AT8170" s="16"/>
      <c r="AU8170" s="16"/>
      <c r="AV8170" s="16"/>
      <c r="AW8170" s="16"/>
      <c r="AX8170" s="16"/>
    </row>
    <row r="8171" spans="1:50" customFormat="1" ht="15" hidden="1" customHeight="1" x14ac:dyDescent="0.2">
      <c r="A8171" s="7" t="s">
        <v>12084</v>
      </c>
      <c r="B8171" s="3" t="s">
        <v>12085</v>
      </c>
      <c r="C8171" s="85" t="s">
        <v>7939</v>
      </c>
      <c r="D8171" s="85" t="s">
        <v>13090</v>
      </c>
      <c r="E8171" s="202" t="s">
        <v>154</v>
      </c>
      <c r="F8171" s="85" t="s">
        <v>55</v>
      </c>
      <c r="G8171" s="85" t="s">
        <v>63</v>
      </c>
      <c r="H8171" s="85" t="s">
        <v>20690</v>
      </c>
      <c r="I8171" s="3" t="s">
        <v>4564</v>
      </c>
      <c r="J8171" s="85" t="s">
        <v>4435</v>
      </c>
      <c r="K8171" s="7" t="s">
        <v>3838</v>
      </c>
      <c r="L8171" s="3"/>
      <c r="M8171" s="3"/>
      <c r="N8171" s="41" t="s">
        <v>12086</v>
      </c>
      <c r="O8171" s="87">
        <v>392501</v>
      </c>
      <c r="P8171" s="87">
        <v>392501</v>
      </c>
      <c r="Q8171" s="87">
        <v>0</v>
      </c>
      <c r="R8171" s="87">
        <v>0</v>
      </c>
      <c r="S8171" s="87"/>
      <c r="T8171" s="87"/>
      <c r="U8171" s="85">
        <v>2008</v>
      </c>
      <c r="V8171" s="179"/>
      <c r="W8171" s="7"/>
      <c r="X8171" s="3"/>
      <c r="Y8171" s="3"/>
      <c r="Z8171" s="211">
        <v>60778</v>
      </c>
      <c r="AA8171" s="11"/>
      <c r="AB8171" s="123" t="s">
        <v>7939</v>
      </c>
      <c r="AC8171" s="124"/>
      <c r="AD8171" s="41"/>
      <c r="AE8171" s="41"/>
      <c r="AF8171" s="191">
        <v>40732</v>
      </c>
      <c r="AG8171" s="41"/>
      <c r="AH8171" s="41" t="s">
        <v>8024</v>
      </c>
      <c r="AI8171" s="80" t="s">
        <v>6</v>
      </c>
      <c r="AJ8171" s="82"/>
      <c r="AK8171" s="3"/>
      <c r="AL8171" s="85"/>
      <c r="AM8171" s="151" t="s">
        <v>19998</v>
      </c>
      <c r="AN8171" s="15"/>
      <c r="AO8171" s="166"/>
      <c r="AP8171" s="5">
        <f t="shared" si="128"/>
        <v>0</v>
      </c>
      <c r="AQ8171" s="16"/>
      <c r="AR8171" s="205">
        <v>1</v>
      </c>
      <c r="AS8171" s="16"/>
      <c r="AT8171" s="16"/>
      <c r="AU8171" s="16"/>
      <c r="AV8171" s="16"/>
      <c r="AW8171" s="16"/>
      <c r="AX8171" s="16"/>
    </row>
    <row r="8172" spans="1:50" customFormat="1" ht="15" hidden="1" customHeight="1" x14ac:dyDescent="0.2">
      <c r="A8172" s="7" t="s">
        <v>12087</v>
      </c>
      <c r="B8172" s="3" t="s">
        <v>12088</v>
      </c>
      <c r="C8172" s="85" t="s">
        <v>7939</v>
      </c>
      <c r="D8172" s="85" t="s">
        <v>13090</v>
      </c>
      <c r="E8172" s="202" t="s">
        <v>154</v>
      </c>
      <c r="F8172" s="85" t="s">
        <v>55</v>
      </c>
      <c r="G8172" s="85" t="s">
        <v>57</v>
      </c>
      <c r="H8172" s="85" t="s">
        <v>20690</v>
      </c>
      <c r="I8172" s="3" t="s">
        <v>7970</v>
      </c>
      <c r="J8172" s="85" t="s">
        <v>4400</v>
      </c>
      <c r="K8172" s="7" t="s">
        <v>8382</v>
      </c>
      <c r="L8172" s="3"/>
      <c r="M8172" s="3"/>
      <c r="N8172" s="41" t="s">
        <v>12089</v>
      </c>
      <c r="O8172" s="87">
        <v>0</v>
      </c>
      <c r="P8172" s="87">
        <v>0</v>
      </c>
      <c r="Q8172" s="87">
        <v>0</v>
      </c>
      <c r="R8172" s="87">
        <v>0</v>
      </c>
      <c r="S8172" s="87"/>
      <c r="T8172" s="87"/>
      <c r="U8172" s="85" t="s">
        <v>112</v>
      </c>
      <c r="V8172" s="179"/>
      <c r="W8172" s="7"/>
      <c r="X8172" s="3"/>
      <c r="Y8172" s="3"/>
      <c r="Z8172" s="146">
        <v>7594</v>
      </c>
      <c r="AA8172" s="11"/>
      <c r="AB8172" s="123" t="s">
        <v>7939</v>
      </c>
      <c r="AC8172" s="124"/>
      <c r="AD8172" s="41"/>
      <c r="AE8172" s="41"/>
      <c r="AF8172" s="191">
        <v>40738</v>
      </c>
      <c r="AG8172" s="41"/>
      <c r="AH8172" s="41" t="s">
        <v>8024</v>
      </c>
      <c r="AI8172" s="80" t="s">
        <v>6</v>
      </c>
      <c r="AJ8172" s="82"/>
      <c r="AK8172" s="3"/>
      <c r="AL8172" s="85"/>
      <c r="AM8172" s="151" t="s">
        <v>19998</v>
      </c>
      <c r="AN8172" s="15"/>
      <c r="AO8172" s="166"/>
      <c r="AP8172" s="5">
        <f t="shared" si="128"/>
        <v>0</v>
      </c>
      <c r="AQ8172" s="16"/>
      <c r="AR8172" s="205">
        <v>1</v>
      </c>
      <c r="AS8172" s="16"/>
      <c r="AT8172" s="16"/>
      <c r="AU8172" s="16"/>
      <c r="AV8172" s="16"/>
      <c r="AW8172" s="16"/>
      <c r="AX8172" s="16"/>
    </row>
    <row r="8173" spans="1:50" customFormat="1" ht="15" hidden="1" customHeight="1" x14ac:dyDescent="0.2">
      <c r="A8173" s="7" t="s">
        <v>12090</v>
      </c>
      <c r="B8173" s="3" t="s">
        <v>12091</v>
      </c>
      <c r="C8173" s="85" t="s">
        <v>7939</v>
      </c>
      <c r="D8173" s="85" t="s">
        <v>13090</v>
      </c>
      <c r="E8173" s="202" t="s">
        <v>154</v>
      </c>
      <c r="F8173" s="85" t="s">
        <v>64</v>
      </c>
      <c r="G8173" s="85" t="s">
        <v>67</v>
      </c>
      <c r="H8173" s="85" t="s">
        <v>20690</v>
      </c>
      <c r="I8173" s="3" t="s">
        <v>7965</v>
      </c>
      <c r="J8173" s="85" t="s">
        <v>4400</v>
      </c>
      <c r="K8173" s="7" t="s">
        <v>8382</v>
      </c>
      <c r="L8173" s="3"/>
      <c r="M8173" s="3"/>
      <c r="N8173" s="41" t="s">
        <v>13210</v>
      </c>
      <c r="O8173" s="87">
        <v>0</v>
      </c>
      <c r="P8173" s="87">
        <v>0</v>
      </c>
      <c r="Q8173" s="87">
        <v>0</v>
      </c>
      <c r="R8173" s="87">
        <v>0</v>
      </c>
      <c r="S8173" s="87"/>
      <c r="T8173" s="87"/>
      <c r="U8173" s="85" t="s">
        <v>112</v>
      </c>
      <c r="V8173" s="179"/>
      <c r="W8173" s="7"/>
      <c r="X8173" s="3"/>
      <c r="Y8173" s="3"/>
      <c r="Z8173" s="146">
        <v>111309</v>
      </c>
      <c r="AA8173" s="11"/>
      <c r="AB8173" s="123" t="s">
        <v>7939</v>
      </c>
      <c r="AC8173" s="124"/>
      <c r="AD8173" s="41"/>
      <c r="AE8173" s="41"/>
      <c r="AF8173" s="191">
        <v>40738</v>
      </c>
      <c r="AG8173" s="41"/>
      <c r="AH8173" s="41" t="s">
        <v>7967</v>
      </c>
      <c r="AI8173" s="80" t="s">
        <v>6</v>
      </c>
      <c r="AJ8173" s="82"/>
      <c r="AK8173" s="3"/>
      <c r="AL8173" s="85"/>
      <c r="AM8173" s="151" t="s">
        <v>19998</v>
      </c>
      <c r="AN8173" s="15"/>
      <c r="AO8173" s="166"/>
      <c r="AP8173" s="5">
        <f t="shared" si="128"/>
        <v>0</v>
      </c>
      <c r="AQ8173" s="16"/>
      <c r="AR8173" s="205">
        <v>1</v>
      </c>
      <c r="AS8173" s="16"/>
      <c r="AT8173" s="16"/>
      <c r="AU8173" s="16"/>
      <c r="AV8173" s="16"/>
      <c r="AW8173" s="16"/>
      <c r="AX8173" s="16"/>
    </row>
    <row r="8174" spans="1:50" customFormat="1" ht="15" hidden="1" customHeight="1" x14ac:dyDescent="0.2">
      <c r="A8174" s="7" t="s">
        <v>12092</v>
      </c>
      <c r="B8174" s="3" t="s">
        <v>12093</v>
      </c>
      <c r="C8174" s="85" t="s">
        <v>7939</v>
      </c>
      <c r="D8174" s="85" t="s">
        <v>13090</v>
      </c>
      <c r="E8174" s="202" t="s">
        <v>154</v>
      </c>
      <c r="F8174" s="85" t="s">
        <v>34</v>
      </c>
      <c r="G8174" s="85" t="s">
        <v>38</v>
      </c>
      <c r="H8174" s="85" t="s">
        <v>20690</v>
      </c>
      <c r="I8174" s="3" t="s">
        <v>8165</v>
      </c>
      <c r="J8174" s="85" t="s">
        <v>26013</v>
      </c>
      <c r="K8174" s="7" t="s">
        <v>8881</v>
      </c>
      <c r="L8174" s="3"/>
      <c r="M8174" s="3"/>
      <c r="N8174" s="41" t="s">
        <v>12094</v>
      </c>
      <c r="O8174" s="87">
        <v>194009</v>
      </c>
      <c r="P8174" s="87">
        <v>174227</v>
      </c>
      <c r="Q8174" s="87">
        <v>19782</v>
      </c>
      <c r="R8174" s="87">
        <v>59903</v>
      </c>
      <c r="S8174" s="87"/>
      <c r="T8174" s="87"/>
      <c r="U8174" s="85">
        <v>2005</v>
      </c>
      <c r="V8174" s="179"/>
      <c r="W8174" s="7"/>
      <c r="X8174" s="3"/>
      <c r="Y8174" s="3"/>
      <c r="Z8174" s="146">
        <v>57718</v>
      </c>
      <c r="AA8174" s="11"/>
      <c r="AB8174" s="123" t="s">
        <v>7939</v>
      </c>
      <c r="AC8174" s="124"/>
      <c r="AD8174" s="41"/>
      <c r="AE8174" s="41"/>
      <c r="AF8174" s="191">
        <v>43927</v>
      </c>
      <c r="AG8174" s="41"/>
      <c r="AH8174" s="41" t="s">
        <v>7952</v>
      </c>
      <c r="AI8174" s="80" t="s">
        <v>6</v>
      </c>
      <c r="AJ8174" s="82"/>
      <c r="AK8174" s="4"/>
      <c r="AL8174" s="85"/>
      <c r="AM8174" s="151" t="s">
        <v>19998</v>
      </c>
      <c r="AN8174" s="15"/>
      <c r="AO8174" s="166"/>
      <c r="AP8174" s="5">
        <f t="shared" si="128"/>
        <v>0</v>
      </c>
      <c r="AQ8174" s="16"/>
      <c r="AR8174" s="205">
        <v>1</v>
      </c>
      <c r="AS8174" s="16"/>
      <c r="AT8174" s="16"/>
      <c r="AU8174" s="16"/>
      <c r="AV8174" s="16"/>
      <c r="AW8174" s="16"/>
      <c r="AX8174" s="16"/>
    </row>
    <row r="8175" spans="1:50" customFormat="1" ht="15" hidden="1" customHeight="1" x14ac:dyDescent="0.2">
      <c r="A8175" s="7" t="s">
        <v>12095</v>
      </c>
      <c r="B8175" s="3" t="s">
        <v>12096</v>
      </c>
      <c r="C8175" s="85" t="s">
        <v>7939</v>
      </c>
      <c r="D8175" s="85" t="s">
        <v>13090</v>
      </c>
      <c r="E8175" s="202" t="s">
        <v>154</v>
      </c>
      <c r="F8175" s="85" t="s">
        <v>25110</v>
      </c>
      <c r="G8175" s="85" t="s">
        <v>13789</v>
      </c>
      <c r="H8175" s="85" t="s">
        <v>20690</v>
      </c>
      <c r="I8175" s="3" t="s">
        <v>16879</v>
      </c>
      <c r="J8175" s="85" t="s">
        <v>105</v>
      </c>
      <c r="K8175" s="7" t="s">
        <v>102</v>
      </c>
      <c r="L8175" s="3"/>
      <c r="M8175" s="3"/>
      <c r="N8175" s="41" t="s">
        <v>12097</v>
      </c>
      <c r="O8175" s="87">
        <v>245489</v>
      </c>
      <c r="P8175" s="87">
        <v>94994</v>
      </c>
      <c r="Q8175" s="87">
        <v>150495</v>
      </c>
      <c r="R8175" s="87">
        <v>0</v>
      </c>
      <c r="S8175" s="87"/>
      <c r="T8175" s="87"/>
      <c r="U8175" s="85">
        <v>2008</v>
      </c>
      <c r="V8175" s="179"/>
      <c r="W8175" s="7"/>
      <c r="X8175" s="3"/>
      <c r="Y8175" s="3"/>
      <c r="Z8175" s="146">
        <v>88997</v>
      </c>
      <c r="AA8175" s="11"/>
      <c r="AB8175" s="123" t="s">
        <v>7939</v>
      </c>
      <c r="AC8175" s="124"/>
      <c r="AD8175" s="41"/>
      <c r="AE8175" s="41"/>
      <c r="AF8175" s="191">
        <v>40742</v>
      </c>
      <c r="AG8175" s="41"/>
      <c r="AH8175" s="41" t="s">
        <v>16612</v>
      </c>
      <c r="AI8175" s="80" t="s">
        <v>6</v>
      </c>
      <c r="AJ8175" s="82"/>
      <c r="AK8175" s="3"/>
      <c r="AL8175" s="85"/>
      <c r="AM8175" s="151" t="s">
        <v>19998</v>
      </c>
      <c r="AN8175" s="15"/>
      <c r="AO8175" s="166"/>
      <c r="AP8175" s="5">
        <f t="shared" si="128"/>
        <v>0</v>
      </c>
      <c r="AQ8175" s="16"/>
      <c r="AR8175" s="205">
        <v>1</v>
      </c>
      <c r="AS8175" s="16"/>
      <c r="AT8175" s="16"/>
      <c r="AU8175" s="16"/>
      <c r="AV8175" s="16"/>
      <c r="AW8175" s="16"/>
      <c r="AX8175" s="16"/>
    </row>
    <row r="8176" spans="1:50" customFormat="1" ht="15" hidden="1" customHeight="1" x14ac:dyDescent="0.2">
      <c r="A8176" s="7" t="s">
        <v>12098</v>
      </c>
      <c r="B8176" s="3" t="s">
        <v>12099</v>
      </c>
      <c r="C8176" s="85" t="s">
        <v>7939</v>
      </c>
      <c r="D8176" s="85" t="s">
        <v>13090</v>
      </c>
      <c r="E8176" s="202" t="s">
        <v>154</v>
      </c>
      <c r="F8176" s="85" t="s">
        <v>25110</v>
      </c>
      <c r="G8176" s="85" t="s">
        <v>54</v>
      </c>
      <c r="H8176" s="85" t="s">
        <v>20690</v>
      </c>
      <c r="I8176" s="3" t="s">
        <v>12100</v>
      </c>
      <c r="J8176" s="85" t="s">
        <v>4400</v>
      </c>
      <c r="K8176" s="7" t="s">
        <v>4422</v>
      </c>
      <c r="L8176" s="3"/>
      <c r="M8176" s="3"/>
      <c r="N8176" s="41" t="s">
        <v>12101</v>
      </c>
      <c r="O8176" s="87">
        <v>0</v>
      </c>
      <c r="P8176" s="87">
        <v>0</v>
      </c>
      <c r="Q8176" s="87">
        <v>0</v>
      </c>
      <c r="R8176" s="87">
        <v>0</v>
      </c>
      <c r="S8176" s="87"/>
      <c r="T8176" s="87"/>
      <c r="U8176" s="85" t="s">
        <v>112</v>
      </c>
      <c r="V8176" s="179"/>
      <c r="W8176" s="7"/>
      <c r="X8176" s="3"/>
      <c r="Y8176" s="3"/>
      <c r="Z8176" s="146">
        <v>52138</v>
      </c>
      <c r="AA8176" s="11"/>
      <c r="AB8176" s="123" t="s">
        <v>7939</v>
      </c>
      <c r="AC8176" s="124"/>
      <c r="AD8176" s="41"/>
      <c r="AE8176" s="41"/>
      <c r="AF8176" s="191">
        <v>40735</v>
      </c>
      <c r="AG8176" s="41"/>
      <c r="AH8176" s="41" t="s">
        <v>8024</v>
      </c>
      <c r="AI8176" s="80" t="s">
        <v>6</v>
      </c>
      <c r="AJ8176" s="82"/>
      <c r="AK8176" s="3"/>
      <c r="AL8176" s="85"/>
      <c r="AM8176" s="151" t="s">
        <v>19998</v>
      </c>
      <c r="AN8176" s="15"/>
      <c r="AO8176" s="166"/>
      <c r="AP8176" s="5">
        <f t="shared" si="128"/>
        <v>0</v>
      </c>
      <c r="AQ8176" s="16"/>
      <c r="AR8176" s="205">
        <v>1</v>
      </c>
      <c r="AS8176" s="16"/>
      <c r="AT8176" s="16"/>
      <c r="AU8176" s="16"/>
      <c r="AV8176" s="16"/>
      <c r="AW8176" s="16"/>
      <c r="AX8176" s="16"/>
    </row>
    <row r="8177" spans="1:50" customFormat="1" ht="15" hidden="1" customHeight="1" x14ac:dyDescent="0.2">
      <c r="A8177" s="7" t="s">
        <v>12102</v>
      </c>
      <c r="B8177" s="3" t="s">
        <v>12103</v>
      </c>
      <c r="C8177" s="85" t="s">
        <v>7939</v>
      </c>
      <c r="D8177" s="85" t="s">
        <v>13090</v>
      </c>
      <c r="E8177" s="202" t="s">
        <v>154</v>
      </c>
      <c r="F8177" s="85" t="s">
        <v>55</v>
      </c>
      <c r="G8177" s="85" t="s">
        <v>15355</v>
      </c>
      <c r="H8177" s="85" t="s">
        <v>20690</v>
      </c>
      <c r="I8177" s="3" t="s">
        <v>7653</v>
      </c>
      <c r="J8177" s="85" t="s">
        <v>124</v>
      </c>
      <c r="K8177" s="7" t="s">
        <v>125</v>
      </c>
      <c r="L8177" s="3"/>
      <c r="M8177" s="3"/>
      <c r="N8177" s="41" t="s">
        <v>7950</v>
      </c>
      <c r="O8177" s="87">
        <v>80828</v>
      </c>
      <c r="P8177" s="87">
        <v>29941</v>
      </c>
      <c r="Q8177" s="87">
        <v>50887</v>
      </c>
      <c r="R8177" s="87">
        <v>0</v>
      </c>
      <c r="S8177" s="87"/>
      <c r="T8177" s="87"/>
      <c r="U8177" s="85">
        <v>2007</v>
      </c>
      <c r="V8177" s="179"/>
      <c r="W8177" s="7"/>
      <c r="X8177" s="3"/>
      <c r="Y8177" s="3"/>
      <c r="Z8177" s="146">
        <v>5553</v>
      </c>
      <c r="AA8177" s="11"/>
      <c r="AB8177" s="123" t="s">
        <v>7939</v>
      </c>
      <c r="AC8177" s="124"/>
      <c r="AD8177" s="41"/>
      <c r="AE8177" s="41"/>
      <c r="AF8177" s="191">
        <v>43927</v>
      </c>
      <c r="AG8177" s="41"/>
      <c r="AH8177" s="41" t="s">
        <v>8024</v>
      </c>
      <c r="AI8177" s="80" t="s">
        <v>6</v>
      </c>
      <c r="AJ8177" s="82"/>
      <c r="AK8177" s="3"/>
      <c r="AL8177" s="85"/>
      <c r="AM8177" s="151" t="s">
        <v>19998</v>
      </c>
      <c r="AN8177" s="15"/>
      <c r="AO8177" s="166"/>
      <c r="AP8177" s="5">
        <f t="shared" si="128"/>
        <v>0</v>
      </c>
      <c r="AQ8177" s="16"/>
      <c r="AR8177" s="205">
        <v>1</v>
      </c>
      <c r="AS8177" s="16"/>
      <c r="AT8177" s="16"/>
      <c r="AU8177" s="16"/>
      <c r="AV8177" s="16"/>
      <c r="AW8177" s="16"/>
      <c r="AX8177" s="16"/>
    </row>
    <row r="8178" spans="1:50" customFormat="1" ht="15" hidden="1" customHeight="1" x14ac:dyDescent="0.2">
      <c r="A8178" s="7" t="s">
        <v>12104</v>
      </c>
      <c r="B8178" s="3" t="s">
        <v>12105</v>
      </c>
      <c r="C8178" s="85" t="s">
        <v>7939</v>
      </c>
      <c r="D8178" s="85" t="s">
        <v>13090</v>
      </c>
      <c r="E8178" s="202" t="s">
        <v>154</v>
      </c>
      <c r="F8178" s="85" t="s">
        <v>55</v>
      </c>
      <c r="G8178" s="85" t="s">
        <v>15355</v>
      </c>
      <c r="H8178" s="85" t="s">
        <v>20690</v>
      </c>
      <c r="I8178" s="3" t="s">
        <v>7970</v>
      </c>
      <c r="J8178" s="85" t="s">
        <v>4435</v>
      </c>
      <c r="K8178" s="7" t="s">
        <v>3838</v>
      </c>
      <c r="L8178" s="3"/>
      <c r="M8178" s="3"/>
      <c r="N8178" s="41" t="s">
        <v>12106</v>
      </c>
      <c r="O8178" s="87">
        <v>95284</v>
      </c>
      <c r="P8178" s="87">
        <v>95284</v>
      </c>
      <c r="Q8178" s="87">
        <v>0</v>
      </c>
      <c r="R8178" s="87">
        <v>0</v>
      </c>
      <c r="S8178" s="87"/>
      <c r="T8178" s="87"/>
      <c r="U8178" s="85">
        <v>2009</v>
      </c>
      <c r="V8178" s="179"/>
      <c r="W8178" s="7"/>
      <c r="X8178" s="3"/>
      <c r="Y8178" s="3"/>
      <c r="Z8178" s="211">
        <v>74891</v>
      </c>
      <c r="AA8178" s="11"/>
      <c r="AB8178" s="123" t="s">
        <v>7939</v>
      </c>
      <c r="AC8178" s="124"/>
      <c r="AD8178" s="41"/>
      <c r="AE8178" s="41"/>
      <c r="AF8178" s="191">
        <v>40745</v>
      </c>
      <c r="AG8178" s="41"/>
      <c r="AH8178" s="41" t="s">
        <v>8024</v>
      </c>
      <c r="AI8178" s="80" t="s">
        <v>6</v>
      </c>
      <c r="AJ8178" s="82"/>
      <c r="AK8178" s="3"/>
      <c r="AL8178" s="85"/>
      <c r="AM8178" s="151" t="s">
        <v>19998</v>
      </c>
      <c r="AN8178" s="15"/>
      <c r="AO8178" s="166"/>
      <c r="AP8178" s="5">
        <f t="shared" si="128"/>
        <v>0</v>
      </c>
      <c r="AQ8178" s="16"/>
      <c r="AR8178" s="205">
        <v>1</v>
      </c>
      <c r="AS8178" s="16"/>
      <c r="AT8178" s="16"/>
      <c r="AU8178" s="16"/>
      <c r="AV8178" s="16"/>
      <c r="AW8178" s="16"/>
      <c r="AX8178" s="16"/>
    </row>
    <row r="8179" spans="1:50" customFormat="1" ht="15" hidden="1" customHeight="1" x14ac:dyDescent="0.2">
      <c r="A8179" s="7" t="s">
        <v>12107</v>
      </c>
      <c r="B8179" s="3" t="s">
        <v>12108</v>
      </c>
      <c r="C8179" s="85" t="s">
        <v>7939</v>
      </c>
      <c r="D8179" s="85" t="s">
        <v>13090</v>
      </c>
      <c r="E8179" s="202" t="s">
        <v>154</v>
      </c>
      <c r="F8179" s="85" t="s">
        <v>68</v>
      </c>
      <c r="G8179" s="85" t="s">
        <v>69</v>
      </c>
      <c r="H8179" s="85" t="s">
        <v>20690</v>
      </c>
      <c r="I8179" s="3" t="s">
        <v>8058</v>
      </c>
      <c r="J8179" s="85" t="s">
        <v>4435</v>
      </c>
      <c r="K8179" s="7" t="s">
        <v>4605</v>
      </c>
      <c r="L8179" s="3"/>
      <c r="M8179" s="3"/>
      <c r="N8179" s="41" t="s">
        <v>12109</v>
      </c>
      <c r="O8179" s="87">
        <v>149696</v>
      </c>
      <c r="P8179" s="87">
        <v>149696</v>
      </c>
      <c r="Q8179" s="87">
        <v>0</v>
      </c>
      <c r="R8179" s="87">
        <v>0</v>
      </c>
      <c r="S8179" s="87"/>
      <c r="T8179" s="87"/>
      <c r="U8179" s="85">
        <v>2010</v>
      </c>
      <c r="V8179" s="179"/>
      <c r="W8179" s="7"/>
      <c r="X8179" s="3"/>
      <c r="Y8179" s="3"/>
      <c r="Z8179" s="146">
        <v>78344</v>
      </c>
      <c r="AA8179" s="11"/>
      <c r="AB8179" s="123" t="s">
        <v>7939</v>
      </c>
      <c r="AC8179" s="124"/>
      <c r="AD8179" s="41"/>
      <c r="AE8179" s="41"/>
      <c r="AF8179" s="191">
        <v>43927</v>
      </c>
      <c r="AG8179" s="41"/>
      <c r="AH8179" s="41" t="s">
        <v>8189</v>
      </c>
      <c r="AI8179" s="80" t="s">
        <v>6</v>
      </c>
      <c r="AJ8179" s="82"/>
      <c r="AK8179" s="3"/>
      <c r="AL8179" s="85"/>
      <c r="AM8179" s="151" t="s">
        <v>19998</v>
      </c>
      <c r="AN8179" s="15"/>
      <c r="AO8179" s="166"/>
      <c r="AP8179" s="5">
        <f t="shared" si="128"/>
        <v>0</v>
      </c>
      <c r="AQ8179" s="16"/>
      <c r="AR8179" s="205">
        <v>1</v>
      </c>
      <c r="AS8179" s="16"/>
      <c r="AT8179" s="16"/>
      <c r="AU8179" s="16"/>
      <c r="AV8179" s="16"/>
      <c r="AW8179" s="16"/>
      <c r="AX8179" s="16"/>
    </row>
    <row r="8180" spans="1:50" customFormat="1" ht="15" hidden="1" customHeight="1" x14ac:dyDescent="0.2">
      <c r="A8180" s="7" t="s">
        <v>12110</v>
      </c>
      <c r="B8180" s="3" t="s">
        <v>12111</v>
      </c>
      <c r="C8180" s="85" t="s">
        <v>7939</v>
      </c>
      <c r="D8180" s="85" t="s">
        <v>13090</v>
      </c>
      <c r="E8180" s="202" t="s">
        <v>154</v>
      </c>
      <c r="F8180" s="85" t="s">
        <v>55</v>
      </c>
      <c r="G8180" s="85" t="s">
        <v>15355</v>
      </c>
      <c r="H8180" s="85" t="s">
        <v>20690</v>
      </c>
      <c r="I8180" s="3" t="s">
        <v>7579</v>
      </c>
      <c r="J8180" s="85" t="s">
        <v>4400</v>
      </c>
      <c r="K8180" s="7" t="s">
        <v>4422</v>
      </c>
      <c r="L8180" s="3"/>
      <c r="M8180" s="3"/>
      <c r="N8180" s="41" t="s">
        <v>11758</v>
      </c>
      <c r="O8180" s="87">
        <v>0</v>
      </c>
      <c r="P8180" s="87">
        <v>0</v>
      </c>
      <c r="Q8180" s="87">
        <v>0</v>
      </c>
      <c r="R8180" s="87">
        <v>0</v>
      </c>
      <c r="S8180" s="87"/>
      <c r="T8180" s="87"/>
      <c r="U8180" s="85" t="s">
        <v>112</v>
      </c>
      <c r="V8180" s="179"/>
      <c r="W8180" s="7"/>
      <c r="X8180" s="3"/>
      <c r="Y8180" s="3"/>
      <c r="Z8180" s="146">
        <v>19413</v>
      </c>
      <c r="AA8180" s="11"/>
      <c r="AB8180" s="123" t="s">
        <v>7939</v>
      </c>
      <c r="AC8180" s="124"/>
      <c r="AD8180" s="41"/>
      <c r="AE8180" s="41"/>
      <c r="AF8180" s="191">
        <v>40751</v>
      </c>
      <c r="AG8180" s="41"/>
      <c r="AH8180" s="41" t="s">
        <v>8024</v>
      </c>
      <c r="AI8180" s="80" t="s">
        <v>6</v>
      </c>
      <c r="AJ8180" s="82"/>
      <c r="AK8180" s="3"/>
      <c r="AL8180" s="85"/>
      <c r="AM8180" s="151" t="s">
        <v>19998</v>
      </c>
      <c r="AN8180" s="15"/>
      <c r="AO8180" s="166"/>
      <c r="AP8180" s="5">
        <f t="shared" si="128"/>
        <v>0</v>
      </c>
      <c r="AQ8180" s="16"/>
      <c r="AR8180" s="205">
        <v>1</v>
      </c>
      <c r="AS8180" s="16"/>
      <c r="AT8180" s="16"/>
      <c r="AU8180" s="16"/>
      <c r="AV8180" s="16"/>
      <c r="AW8180" s="16"/>
      <c r="AX8180" s="16"/>
    </row>
    <row r="8181" spans="1:50" customFormat="1" ht="15" hidden="1" customHeight="1" x14ac:dyDescent="0.2">
      <c r="A8181" s="7" t="s">
        <v>12112</v>
      </c>
      <c r="B8181" s="3" t="s">
        <v>12113</v>
      </c>
      <c r="C8181" s="85" t="s">
        <v>7939</v>
      </c>
      <c r="D8181" s="85" t="s">
        <v>13090</v>
      </c>
      <c r="E8181" s="202" t="s">
        <v>154</v>
      </c>
      <c r="F8181" s="85" t="s">
        <v>55</v>
      </c>
      <c r="G8181" s="85" t="s">
        <v>57</v>
      </c>
      <c r="H8181" s="85" t="s">
        <v>20690</v>
      </c>
      <c r="I8181" s="3" t="s">
        <v>4564</v>
      </c>
      <c r="J8181" s="85" t="s">
        <v>4400</v>
      </c>
      <c r="K8181" s="7" t="s">
        <v>4422</v>
      </c>
      <c r="L8181" s="3"/>
      <c r="M8181" s="3"/>
      <c r="N8181" s="41" t="s">
        <v>16094</v>
      </c>
      <c r="O8181" s="87">
        <v>1836300</v>
      </c>
      <c r="P8181" s="87">
        <v>1139721</v>
      </c>
      <c r="Q8181" s="87">
        <v>696579</v>
      </c>
      <c r="R8181" s="87">
        <v>0</v>
      </c>
      <c r="S8181" s="87"/>
      <c r="T8181" s="87"/>
      <c r="U8181" s="85">
        <v>2009</v>
      </c>
      <c r="V8181" s="179"/>
      <c r="W8181" s="7"/>
      <c r="X8181" s="3"/>
      <c r="Y8181" s="3"/>
      <c r="Z8181" s="146">
        <v>170015</v>
      </c>
      <c r="AA8181" s="11"/>
      <c r="AB8181" s="123" t="s">
        <v>7939</v>
      </c>
      <c r="AC8181" s="124"/>
      <c r="AD8181" s="41"/>
      <c r="AE8181" s="41"/>
      <c r="AF8181" s="191">
        <v>43927</v>
      </c>
      <c r="AG8181" s="41"/>
      <c r="AH8181" s="41" t="s">
        <v>8024</v>
      </c>
      <c r="AI8181" s="80" t="s">
        <v>6</v>
      </c>
      <c r="AJ8181" s="82"/>
      <c r="AK8181" s="3"/>
      <c r="AL8181" s="85"/>
      <c r="AM8181" s="151" t="s">
        <v>19998</v>
      </c>
      <c r="AN8181" s="15"/>
      <c r="AO8181" s="166"/>
      <c r="AP8181" s="5">
        <f t="shared" si="128"/>
        <v>0</v>
      </c>
      <c r="AQ8181" s="16"/>
      <c r="AR8181" s="205">
        <v>1</v>
      </c>
      <c r="AS8181" s="16"/>
      <c r="AT8181" s="16"/>
      <c r="AU8181" s="16"/>
      <c r="AV8181" s="16"/>
      <c r="AW8181" s="16"/>
      <c r="AX8181" s="16"/>
    </row>
    <row r="8182" spans="1:50" customFormat="1" ht="15" hidden="1" customHeight="1" x14ac:dyDescent="0.2">
      <c r="A8182" s="7" t="s">
        <v>12114</v>
      </c>
      <c r="B8182" s="3" t="s">
        <v>12115</v>
      </c>
      <c r="C8182" s="85" t="s">
        <v>7939</v>
      </c>
      <c r="D8182" s="85" t="s">
        <v>13090</v>
      </c>
      <c r="E8182" s="202" t="s">
        <v>154</v>
      </c>
      <c r="F8182" s="85" t="s">
        <v>55</v>
      </c>
      <c r="G8182" s="85" t="s">
        <v>15355</v>
      </c>
      <c r="H8182" s="85" t="s">
        <v>20690</v>
      </c>
      <c r="I8182" s="3" t="s">
        <v>7970</v>
      </c>
      <c r="J8182" s="85" t="s">
        <v>4435</v>
      </c>
      <c r="K8182" s="7" t="s">
        <v>3838</v>
      </c>
      <c r="L8182" s="3"/>
      <c r="M8182" s="3"/>
      <c r="N8182" s="41" t="s">
        <v>12116</v>
      </c>
      <c r="O8182" s="87">
        <v>65077</v>
      </c>
      <c r="P8182" s="87">
        <v>65077</v>
      </c>
      <c r="Q8182" s="87">
        <v>0</v>
      </c>
      <c r="R8182" s="87">
        <v>0</v>
      </c>
      <c r="S8182" s="87"/>
      <c r="T8182" s="87"/>
      <c r="U8182" s="85">
        <v>2006</v>
      </c>
      <c r="V8182" s="179"/>
      <c r="W8182" s="7"/>
      <c r="X8182" s="3"/>
      <c r="Y8182" s="3"/>
      <c r="Z8182" s="211">
        <v>38082</v>
      </c>
      <c r="AA8182" s="11"/>
      <c r="AB8182" s="123" t="s">
        <v>7939</v>
      </c>
      <c r="AC8182" s="124"/>
      <c r="AD8182" s="41"/>
      <c r="AE8182" s="41"/>
      <c r="AF8182" s="191">
        <v>40750</v>
      </c>
      <c r="AG8182" s="41"/>
      <c r="AH8182" s="41" t="s">
        <v>8024</v>
      </c>
      <c r="AI8182" s="80" t="s">
        <v>6</v>
      </c>
      <c r="AJ8182" s="82"/>
      <c r="AK8182" s="3"/>
      <c r="AL8182" s="85"/>
      <c r="AM8182" s="151" t="s">
        <v>19998</v>
      </c>
      <c r="AN8182" s="15"/>
      <c r="AO8182" s="166"/>
      <c r="AP8182" s="5">
        <f t="shared" si="128"/>
        <v>0</v>
      </c>
      <c r="AQ8182" s="16"/>
      <c r="AR8182" s="205">
        <v>1</v>
      </c>
      <c r="AS8182" s="16"/>
      <c r="AT8182" s="16"/>
      <c r="AU8182" s="16"/>
      <c r="AV8182" s="16"/>
      <c r="AW8182" s="16"/>
      <c r="AX8182" s="16"/>
    </row>
    <row r="8183" spans="1:50" customFormat="1" ht="15" hidden="1" customHeight="1" x14ac:dyDescent="0.2">
      <c r="A8183" s="7" t="s">
        <v>12117</v>
      </c>
      <c r="B8183" s="3" t="s">
        <v>12118</v>
      </c>
      <c r="C8183" s="85" t="s">
        <v>7939</v>
      </c>
      <c r="D8183" s="85" t="s">
        <v>13090</v>
      </c>
      <c r="E8183" s="202" t="s">
        <v>154</v>
      </c>
      <c r="F8183" s="85" t="s">
        <v>55</v>
      </c>
      <c r="G8183" s="85" t="s">
        <v>63</v>
      </c>
      <c r="H8183" s="85" t="s">
        <v>20690</v>
      </c>
      <c r="I8183" s="3" t="s">
        <v>4564</v>
      </c>
      <c r="J8183" s="85" t="s">
        <v>4435</v>
      </c>
      <c r="K8183" s="7" t="s">
        <v>3838</v>
      </c>
      <c r="L8183" s="3"/>
      <c r="M8183" s="3"/>
      <c r="N8183" s="41" t="s">
        <v>12119</v>
      </c>
      <c r="O8183" s="87">
        <v>132061</v>
      </c>
      <c r="P8183" s="87">
        <v>51197</v>
      </c>
      <c r="Q8183" s="87">
        <v>80864</v>
      </c>
      <c r="R8183" s="87">
        <v>0</v>
      </c>
      <c r="S8183" s="87"/>
      <c r="T8183" s="87"/>
      <c r="U8183" s="85">
        <v>2008</v>
      </c>
      <c r="V8183" s="179"/>
      <c r="W8183" s="7"/>
      <c r="X8183" s="3"/>
      <c r="Y8183" s="3"/>
      <c r="Z8183" s="211">
        <v>51985</v>
      </c>
      <c r="AA8183" s="11"/>
      <c r="AB8183" s="123" t="s">
        <v>7939</v>
      </c>
      <c r="AC8183" s="124"/>
      <c r="AD8183" s="41"/>
      <c r="AE8183" s="41"/>
      <c r="AF8183" s="191">
        <v>43927</v>
      </c>
      <c r="AG8183" s="41"/>
      <c r="AH8183" s="41" t="s">
        <v>8024</v>
      </c>
      <c r="AI8183" s="80" t="s">
        <v>6</v>
      </c>
      <c r="AJ8183" s="82"/>
      <c r="AK8183" s="3"/>
      <c r="AL8183" s="85"/>
      <c r="AM8183" s="151" t="s">
        <v>19998</v>
      </c>
      <c r="AN8183" s="15"/>
      <c r="AO8183" s="166"/>
      <c r="AP8183" s="5">
        <f t="shared" si="128"/>
        <v>0</v>
      </c>
      <c r="AQ8183" s="16"/>
      <c r="AR8183" s="205">
        <v>1</v>
      </c>
      <c r="AS8183" s="16"/>
      <c r="AT8183" s="16"/>
      <c r="AU8183" s="16"/>
      <c r="AV8183" s="16"/>
      <c r="AW8183" s="16"/>
      <c r="AX8183" s="16"/>
    </row>
    <row r="8184" spans="1:50" customFormat="1" ht="15" hidden="1" customHeight="1" x14ac:dyDescent="0.2">
      <c r="A8184" s="7" t="s">
        <v>12120</v>
      </c>
      <c r="B8184" s="3" t="s">
        <v>12121</v>
      </c>
      <c r="C8184" s="85" t="s">
        <v>7939</v>
      </c>
      <c r="D8184" s="85" t="s">
        <v>13090</v>
      </c>
      <c r="E8184" s="202" t="s">
        <v>154</v>
      </c>
      <c r="F8184" s="85" t="s">
        <v>55</v>
      </c>
      <c r="G8184" s="85" t="s">
        <v>57</v>
      </c>
      <c r="H8184" s="85" t="s">
        <v>20690</v>
      </c>
      <c r="I8184" s="3" t="s">
        <v>4564</v>
      </c>
      <c r="J8184" s="85" t="s">
        <v>4400</v>
      </c>
      <c r="K8184" s="7" t="s">
        <v>4422</v>
      </c>
      <c r="L8184" s="3"/>
      <c r="M8184" s="3"/>
      <c r="N8184" s="41" t="s">
        <v>21122</v>
      </c>
      <c r="O8184" s="87">
        <v>1083774</v>
      </c>
      <c r="P8184" s="87">
        <v>246787</v>
      </c>
      <c r="Q8184" s="87">
        <v>836987</v>
      </c>
      <c r="R8184" s="87">
        <v>0</v>
      </c>
      <c r="S8184" s="87"/>
      <c r="T8184" s="87"/>
      <c r="U8184" s="85">
        <v>2010</v>
      </c>
      <c r="V8184" s="179"/>
      <c r="W8184" s="7"/>
      <c r="X8184" s="3"/>
      <c r="Y8184" s="3"/>
      <c r="Z8184" s="146">
        <v>387570</v>
      </c>
      <c r="AA8184" s="11"/>
      <c r="AB8184" s="123" t="s">
        <v>7939</v>
      </c>
      <c r="AC8184" s="124"/>
      <c r="AD8184" s="41"/>
      <c r="AE8184" s="41"/>
      <c r="AF8184" s="191">
        <v>43927</v>
      </c>
      <c r="AG8184" s="41"/>
      <c r="AH8184" s="41" t="s">
        <v>8024</v>
      </c>
      <c r="AI8184" s="80" t="s">
        <v>6</v>
      </c>
      <c r="AJ8184" s="82"/>
      <c r="AK8184" s="3"/>
      <c r="AL8184" s="85"/>
      <c r="AM8184" s="151" t="s">
        <v>19998</v>
      </c>
      <c r="AN8184" s="15"/>
      <c r="AO8184" s="166"/>
      <c r="AP8184" s="5">
        <f t="shared" si="128"/>
        <v>0</v>
      </c>
      <c r="AQ8184" s="16"/>
      <c r="AR8184" s="205">
        <v>1</v>
      </c>
      <c r="AS8184" s="16"/>
      <c r="AT8184" s="16"/>
      <c r="AU8184" s="16"/>
      <c r="AV8184" s="16"/>
      <c r="AW8184" s="16"/>
      <c r="AX8184" s="16"/>
    </row>
    <row r="8185" spans="1:50" customFormat="1" ht="15" hidden="1" customHeight="1" x14ac:dyDescent="0.2">
      <c r="A8185" s="7" t="s">
        <v>12122</v>
      </c>
      <c r="B8185" s="3" t="s">
        <v>12123</v>
      </c>
      <c r="C8185" s="85" t="s">
        <v>7939</v>
      </c>
      <c r="D8185" s="85" t="s">
        <v>13090</v>
      </c>
      <c r="E8185" s="202" t="s">
        <v>154</v>
      </c>
      <c r="F8185" s="85" t="s">
        <v>55</v>
      </c>
      <c r="G8185" s="85" t="s">
        <v>57</v>
      </c>
      <c r="H8185" s="85" t="s">
        <v>20690</v>
      </c>
      <c r="I8185" s="3" t="s">
        <v>4564</v>
      </c>
      <c r="J8185" s="85" t="s">
        <v>4406</v>
      </c>
      <c r="K8185" s="7" t="s">
        <v>4407</v>
      </c>
      <c r="L8185" s="3"/>
      <c r="M8185" s="3"/>
      <c r="N8185" s="41" t="s">
        <v>13211</v>
      </c>
      <c r="O8185" s="87">
        <v>90754</v>
      </c>
      <c r="P8185" s="87">
        <v>53490</v>
      </c>
      <c r="Q8185" s="87">
        <v>37264</v>
      </c>
      <c r="R8185" s="87">
        <v>0</v>
      </c>
      <c r="S8185" s="87"/>
      <c r="T8185" s="87"/>
      <c r="U8185" s="85">
        <v>2009</v>
      </c>
      <c r="V8185" s="179"/>
      <c r="W8185" s="7"/>
      <c r="X8185" s="3"/>
      <c r="Y8185" s="3"/>
      <c r="Z8185" s="146">
        <v>64138</v>
      </c>
      <c r="AA8185" s="11"/>
      <c r="AB8185" s="123" t="s">
        <v>7939</v>
      </c>
      <c r="AC8185" s="124"/>
      <c r="AD8185" s="41"/>
      <c r="AE8185" s="41"/>
      <c r="AF8185" s="191">
        <v>43927</v>
      </c>
      <c r="AG8185" s="41"/>
      <c r="AH8185" s="41" t="s">
        <v>8024</v>
      </c>
      <c r="AI8185" s="80" t="s">
        <v>6</v>
      </c>
      <c r="AJ8185" s="82"/>
      <c r="AK8185" s="3"/>
      <c r="AL8185" s="85"/>
      <c r="AM8185" s="151" t="s">
        <v>19998</v>
      </c>
      <c r="AN8185" s="15"/>
      <c r="AO8185" s="166"/>
      <c r="AP8185" s="5">
        <f t="shared" si="128"/>
        <v>0</v>
      </c>
      <c r="AQ8185" s="16"/>
      <c r="AR8185" s="205">
        <v>1</v>
      </c>
      <c r="AS8185" s="16"/>
      <c r="AT8185" s="16"/>
      <c r="AU8185" s="16"/>
      <c r="AV8185" s="16"/>
      <c r="AW8185" s="16"/>
      <c r="AX8185" s="16"/>
    </row>
    <row r="8186" spans="1:50" customFormat="1" ht="15" hidden="1" customHeight="1" x14ac:dyDescent="0.2">
      <c r="A8186" s="7" t="s">
        <v>12124</v>
      </c>
      <c r="B8186" s="3" t="s">
        <v>12125</v>
      </c>
      <c r="C8186" s="85" t="s">
        <v>7939</v>
      </c>
      <c r="D8186" s="85" t="s">
        <v>13090</v>
      </c>
      <c r="E8186" s="202" t="s">
        <v>154</v>
      </c>
      <c r="F8186" s="85" t="s">
        <v>34</v>
      </c>
      <c r="G8186" s="85" t="s">
        <v>35</v>
      </c>
      <c r="H8186" s="85" t="s">
        <v>20688</v>
      </c>
      <c r="I8186" s="7" t="s">
        <v>12126</v>
      </c>
      <c r="J8186" s="85" t="s">
        <v>124</v>
      </c>
      <c r="K8186" s="7" t="s">
        <v>4412</v>
      </c>
      <c r="L8186" s="3"/>
      <c r="M8186" s="3"/>
      <c r="N8186" s="41" t="s">
        <v>13212</v>
      </c>
      <c r="O8186" s="87">
        <v>42625</v>
      </c>
      <c r="P8186" s="87">
        <v>42625</v>
      </c>
      <c r="Q8186" s="87">
        <v>0</v>
      </c>
      <c r="R8186" s="87">
        <v>5997</v>
      </c>
      <c r="S8186" s="87"/>
      <c r="T8186" s="87"/>
      <c r="U8186" s="85">
        <v>2011</v>
      </c>
      <c r="V8186" s="179"/>
      <c r="W8186" s="7"/>
      <c r="X8186" s="3"/>
      <c r="Y8186" s="3"/>
      <c r="Z8186" s="146">
        <v>5600</v>
      </c>
      <c r="AA8186" s="11"/>
      <c r="AB8186" s="123" t="s">
        <v>7939</v>
      </c>
      <c r="AC8186" s="124"/>
      <c r="AD8186" s="41"/>
      <c r="AE8186" s="41"/>
      <c r="AF8186" s="191">
        <v>43927</v>
      </c>
      <c r="AG8186" s="41"/>
      <c r="AH8186" s="41" t="s">
        <v>7952</v>
      </c>
      <c r="AI8186" s="80" t="s">
        <v>6</v>
      </c>
      <c r="AJ8186" s="82"/>
      <c r="AK8186" s="4"/>
      <c r="AL8186" s="85"/>
      <c r="AM8186" s="151" t="s">
        <v>19998</v>
      </c>
      <c r="AN8186" s="15"/>
      <c r="AO8186" s="166"/>
      <c r="AP8186" s="5">
        <f t="shared" si="128"/>
        <v>0</v>
      </c>
      <c r="AQ8186" s="16"/>
      <c r="AR8186" s="205">
        <v>1</v>
      </c>
      <c r="AS8186" s="16"/>
      <c r="AT8186" s="16"/>
      <c r="AU8186" s="16"/>
      <c r="AV8186" s="16"/>
      <c r="AW8186" s="16"/>
      <c r="AX8186" s="16"/>
    </row>
    <row r="8187" spans="1:50" customFormat="1" ht="15" hidden="1" customHeight="1" x14ac:dyDescent="0.2">
      <c r="A8187" s="7" t="s">
        <v>12127</v>
      </c>
      <c r="B8187" s="3" t="s">
        <v>12128</v>
      </c>
      <c r="C8187" s="85" t="s">
        <v>7939</v>
      </c>
      <c r="D8187" s="85" t="s">
        <v>13090</v>
      </c>
      <c r="E8187" s="202" t="s">
        <v>154</v>
      </c>
      <c r="F8187" s="85" t="s">
        <v>55</v>
      </c>
      <c r="G8187" s="85" t="s">
        <v>63</v>
      </c>
      <c r="H8187" s="85" t="s">
        <v>20690</v>
      </c>
      <c r="I8187" s="3" t="s">
        <v>4564</v>
      </c>
      <c r="J8187" s="85" t="s">
        <v>4400</v>
      </c>
      <c r="K8187" s="7" t="s">
        <v>4422</v>
      </c>
      <c r="L8187" s="3"/>
      <c r="M8187" s="3"/>
      <c r="N8187" s="41" t="s">
        <v>11701</v>
      </c>
      <c r="O8187" s="87">
        <v>95252</v>
      </c>
      <c r="P8187" s="87">
        <v>60962</v>
      </c>
      <c r="Q8187" s="87">
        <v>34290</v>
      </c>
      <c r="R8187" s="87">
        <v>0</v>
      </c>
      <c r="S8187" s="87"/>
      <c r="T8187" s="87"/>
      <c r="U8187" s="85">
        <v>2007</v>
      </c>
      <c r="V8187" s="179"/>
      <c r="W8187" s="7"/>
      <c r="X8187" s="3"/>
      <c r="Y8187" s="3"/>
      <c r="Z8187" s="146">
        <v>46996</v>
      </c>
      <c r="AA8187" s="11"/>
      <c r="AB8187" s="123" t="s">
        <v>7939</v>
      </c>
      <c r="AC8187" s="124"/>
      <c r="AD8187" s="41"/>
      <c r="AE8187" s="41"/>
      <c r="AF8187" s="191">
        <v>43927</v>
      </c>
      <c r="AG8187" s="41"/>
      <c r="AH8187" s="41" t="s">
        <v>8024</v>
      </c>
      <c r="AI8187" s="80" t="s">
        <v>6</v>
      </c>
      <c r="AJ8187" s="82"/>
      <c r="AK8187" s="3"/>
      <c r="AL8187" s="85"/>
      <c r="AM8187" s="151" t="s">
        <v>19998</v>
      </c>
      <c r="AN8187" s="15"/>
      <c r="AO8187" s="166"/>
      <c r="AP8187" s="5">
        <f t="shared" si="128"/>
        <v>0</v>
      </c>
      <c r="AQ8187" s="16"/>
      <c r="AR8187" s="205">
        <v>1</v>
      </c>
      <c r="AS8187" s="16"/>
      <c r="AT8187" s="16"/>
      <c r="AU8187" s="16"/>
      <c r="AV8187" s="16"/>
      <c r="AW8187" s="16"/>
      <c r="AX8187" s="16"/>
    </row>
    <row r="8188" spans="1:50" customFormat="1" ht="15" hidden="1" customHeight="1" x14ac:dyDescent="0.2">
      <c r="A8188" s="7" t="s">
        <v>12129</v>
      </c>
      <c r="B8188" s="3" t="s">
        <v>12130</v>
      </c>
      <c r="C8188" s="85" t="s">
        <v>7939</v>
      </c>
      <c r="D8188" s="85" t="s">
        <v>13090</v>
      </c>
      <c r="E8188" s="202" t="s">
        <v>154</v>
      </c>
      <c r="F8188" s="85" t="s">
        <v>55</v>
      </c>
      <c r="G8188" s="85" t="s">
        <v>63</v>
      </c>
      <c r="H8188" s="85" t="s">
        <v>20690</v>
      </c>
      <c r="I8188" s="3" t="s">
        <v>7970</v>
      </c>
      <c r="J8188" s="85" t="s">
        <v>4406</v>
      </c>
      <c r="K8188" s="7" t="s">
        <v>4407</v>
      </c>
      <c r="L8188" s="3"/>
      <c r="M8188" s="3"/>
      <c r="N8188" s="41" t="s">
        <v>21123</v>
      </c>
      <c r="O8188" s="87">
        <v>140614</v>
      </c>
      <c r="P8188" s="87">
        <v>88494</v>
      </c>
      <c r="Q8188" s="87">
        <v>52120</v>
      </c>
      <c r="R8188" s="87">
        <v>0</v>
      </c>
      <c r="S8188" s="87"/>
      <c r="T8188" s="87"/>
      <c r="U8188" s="85">
        <v>2007</v>
      </c>
      <c r="V8188" s="179"/>
      <c r="W8188" s="7"/>
      <c r="X8188" s="3"/>
      <c r="Y8188" s="3"/>
      <c r="Z8188" s="146">
        <v>24381</v>
      </c>
      <c r="AA8188" s="11"/>
      <c r="AB8188" s="123" t="s">
        <v>7939</v>
      </c>
      <c r="AC8188" s="124"/>
      <c r="AD8188" s="41"/>
      <c r="AE8188" s="41"/>
      <c r="AF8188" s="191">
        <v>39969</v>
      </c>
      <c r="AG8188" s="41"/>
      <c r="AH8188" s="41" t="s">
        <v>8024</v>
      </c>
      <c r="AI8188" s="80" t="s">
        <v>6</v>
      </c>
      <c r="AJ8188" s="82"/>
      <c r="AK8188" s="3"/>
      <c r="AL8188" s="85"/>
      <c r="AM8188" s="151" t="s">
        <v>19998</v>
      </c>
      <c r="AN8188" s="15"/>
      <c r="AO8188" s="166"/>
      <c r="AP8188" s="5">
        <f t="shared" si="128"/>
        <v>0</v>
      </c>
      <c r="AQ8188" s="16"/>
      <c r="AR8188" s="205">
        <v>1</v>
      </c>
      <c r="AS8188" s="16"/>
      <c r="AT8188" s="16"/>
      <c r="AU8188" s="16"/>
      <c r="AV8188" s="16"/>
      <c r="AW8188" s="16"/>
      <c r="AX8188" s="16"/>
    </row>
    <row r="8189" spans="1:50" customFormat="1" ht="15" hidden="1" customHeight="1" x14ac:dyDescent="0.2">
      <c r="A8189" s="7" t="s">
        <v>12131</v>
      </c>
      <c r="B8189" s="3" t="s">
        <v>12132</v>
      </c>
      <c r="C8189" s="85" t="s">
        <v>7939</v>
      </c>
      <c r="D8189" s="85" t="s">
        <v>13090</v>
      </c>
      <c r="E8189" s="202" t="s">
        <v>154</v>
      </c>
      <c r="F8189" s="85" t="s">
        <v>55</v>
      </c>
      <c r="G8189" s="85" t="s">
        <v>63</v>
      </c>
      <c r="H8189" s="85" t="s">
        <v>20690</v>
      </c>
      <c r="I8189" s="3" t="s">
        <v>4564</v>
      </c>
      <c r="J8189" s="85" t="s">
        <v>4400</v>
      </c>
      <c r="K8189" s="7" t="s">
        <v>4422</v>
      </c>
      <c r="L8189" s="3"/>
      <c r="M8189" s="3"/>
      <c r="N8189" s="41" t="s">
        <v>11701</v>
      </c>
      <c r="O8189" s="87">
        <v>132579</v>
      </c>
      <c r="P8189" s="87">
        <v>63384</v>
      </c>
      <c r="Q8189" s="87">
        <v>69195</v>
      </c>
      <c r="R8189" s="87">
        <v>0</v>
      </c>
      <c r="S8189" s="87"/>
      <c r="T8189" s="87"/>
      <c r="U8189" s="85">
        <v>2008</v>
      </c>
      <c r="V8189" s="179"/>
      <c r="W8189" s="7"/>
      <c r="X8189" s="3"/>
      <c r="Y8189" s="3"/>
      <c r="Z8189" s="146">
        <v>54606</v>
      </c>
      <c r="AA8189" s="11"/>
      <c r="AB8189" s="123" t="s">
        <v>7939</v>
      </c>
      <c r="AC8189" s="124"/>
      <c r="AD8189" s="41"/>
      <c r="AE8189" s="41"/>
      <c r="AF8189" s="191">
        <v>43927</v>
      </c>
      <c r="AG8189" s="41"/>
      <c r="AH8189" s="41" t="s">
        <v>8024</v>
      </c>
      <c r="AI8189" s="80" t="s">
        <v>6</v>
      </c>
      <c r="AJ8189" s="82"/>
      <c r="AK8189" s="3"/>
      <c r="AL8189" s="85"/>
      <c r="AM8189" s="151" t="s">
        <v>19998</v>
      </c>
      <c r="AN8189" s="15"/>
      <c r="AO8189" s="166"/>
      <c r="AP8189" s="5">
        <f t="shared" si="128"/>
        <v>0</v>
      </c>
      <c r="AQ8189" s="16"/>
      <c r="AR8189" s="205">
        <v>1</v>
      </c>
      <c r="AS8189" s="16"/>
      <c r="AT8189" s="16"/>
      <c r="AU8189" s="16"/>
      <c r="AV8189" s="16"/>
      <c r="AW8189" s="16"/>
      <c r="AX8189" s="16"/>
    </row>
    <row r="8190" spans="1:50" customFormat="1" ht="15" hidden="1" customHeight="1" x14ac:dyDescent="0.2">
      <c r="A8190" s="7" t="s">
        <v>12133</v>
      </c>
      <c r="B8190" s="3" t="s">
        <v>12134</v>
      </c>
      <c r="C8190" s="85" t="s">
        <v>7939</v>
      </c>
      <c r="D8190" s="85" t="s">
        <v>13090</v>
      </c>
      <c r="E8190" s="202" t="s">
        <v>154</v>
      </c>
      <c r="F8190" s="85" t="s">
        <v>55</v>
      </c>
      <c r="G8190" s="85" t="s">
        <v>63</v>
      </c>
      <c r="H8190" s="85" t="s">
        <v>20690</v>
      </c>
      <c r="I8190" s="3" t="s">
        <v>7970</v>
      </c>
      <c r="J8190" s="85" t="s">
        <v>4435</v>
      </c>
      <c r="K8190" s="7" t="s">
        <v>3838</v>
      </c>
      <c r="L8190" s="3"/>
      <c r="M8190" s="3"/>
      <c r="N8190" s="41" t="s">
        <v>12135</v>
      </c>
      <c r="O8190" s="87">
        <v>13800</v>
      </c>
      <c r="P8190" s="87">
        <v>13800</v>
      </c>
      <c r="Q8190" s="87">
        <v>0</v>
      </c>
      <c r="R8190" s="87">
        <v>0</v>
      </c>
      <c r="S8190" s="87"/>
      <c r="T8190" s="87"/>
      <c r="U8190" s="85">
        <v>2007</v>
      </c>
      <c r="V8190" s="179"/>
      <c r="W8190" s="7"/>
      <c r="X8190" s="3"/>
      <c r="Y8190" s="3"/>
      <c r="Z8190" s="211">
        <v>14875</v>
      </c>
      <c r="AA8190" s="11"/>
      <c r="AB8190" s="123" t="s">
        <v>7939</v>
      </c>
      <c r="AC8190" s="124"/>
      <c r="AD8190" s="41"/>
      <c r="AE8190" s="41"/>
      <c r="AF8190" s="191">
        <v>43927</v>
      </c>
      <c r="AG8190" s="41"/>
      <c r="AH8190" s="41" t="s">
        <v>8024</v>
      </c>
      <c r="AI8190" s="80" t="s">
        <v>6</v>
      </c>
      <c r="AJ8190" s="82"/>
      <c r="AK8190" s="3"/>
      <c r="AL8190" s="85"/>
      <c r="AM8190" s="151" t="s">
        <v>19998</v>
      </c>
      <c r="AN8190" s="15"/>
      <c r="AO8190" s="166"/>
      <c r="AP8190" s="5">
        <f t="shared" si="128"/>
        <v>0</v>
      </c>
      <c r="AQ8190" s="16"/>
      <c r="AR8190" s="205">
        <v>1</v>
      </c>
      <c r="AS8190" s="16"/>
      <c r="AT8190" s="16"/>
      <c r="AU8190" s="16"/>
      <c r="AV8190" s="16"/>
      <c r="AW8190" s="16"/>
      <c r="AX8190" s="16"/>
    </row>
    <row r="8191" spans="1:50" customFormat="1" ht="15" hidden="1" customHeight="1" x14ac:dyDescent="0.2">
      <c r="A8191" s="7" t="s">
        <v>12136</v>
      </c>
      <c r="B8191" s="3" t="s">
        <v>12137</v>
      </c>
      <c r="C8191" s="85" t="s">
        <v>7939</v>
      </c>
      <c r="D8191" s="85" t="s">
        <v>13090</v>
      </c>
      <c r="E8191" s="202" t="s">
        <v>154</v>
      </c>
      <c r="F8191" s="85" t="s">
        <v>55</v>
      </c>
      <c r="G8191" s="85" t="s">
        <v>63</v>
      </c>
      <c r="H8191" s="85" t="s">
        <v>20690</v>
      </c>
      <c r="I8191" s="3" t="s">
        <v>7970</v>
      </c>
      <c r="J8191" s="85" t="s">
        <v>4435</v>
      </c>
      <c r="K8191" s="7" t="s">
        <v>3838</v>
      </c>
      <c r="L8191" s="3"/>
      <c r="M8191" s="3"/>
      <c r="N8191" s="41" t="s">
        <v>12138</v>
      </c>
      <c r="O8191" s="87">
        <v>37957</v>
      </c>
      <c r="P8191" s="87">
        <v>15928</v>
      </c>
      <c r="Q8191" s="87">
        <v>22029</v>
      </c>
      <c r="R8191" s="87">
        <v>0</v>
      </c>
      <c r="S8191" s="87"/>
      <c r="T8191" s="87"/>
      <c r="U8191" s="85">
        <v>2007</v>
      </c>
      <c r="V8191" s="179"/>
      <c r="W8191" s="7"/>
      <c r="X8191" s="3"/>
      <c r="Y8191" s="3"/>
      <c r="Z8191" s="211">
        <v>8906</v>
      </c>
      <c r="AA8191" s="11"/>
      <c r="AB8191" s="123" t="s">
        <v>7939</v>
      </c>
      <c r="AC8191" s="124"/>
      <c r="AD8191" s="41"/>
      <c r="AE8191" s="41"/>
      <c r="AF8191" s="191">
        <v>43927</v>
      </c>
      <c r="AG8191" s="41"/>
      <c r="AH8191" s="41" t="s">
        <v>8024</v>
      </c>
      <c r="AI8191" s="80" t="s">
        <v>6</v>
      </c>
      <c r="AJ8191" s="82"/>
      <c r="AK8191" s="3"/>
      <c r="AL8191" s="85"/>
      <c r="AM8191" s="151" t="s">
        <v>19998</v>
      </c>
      <c r="AN8191" s="15"/>
      <c r="AO8191" s="166"/>
      <c r="AP8191" s="5">
        <f t="shared" si="128"/>
        <v>0</v>
      </c>
      <c r="AQ8191" s="16"/>
      <c r="AR8191" s="205">
        <v>1</v>
      </c>
      <c r="AS8191" s="16"/>
      <c r="AT8191" s="16"/>
      <c r="AU8191" s="16"/>
      <c r="AV8191" s="16"/>
      <c r="AW8191" s="16"/>
      <c r="AX8191" s="16"/>
    </row>
    <row r="8192" spans="1:50" customFormat="1" ht="15" hidden="1" customHeight="1" x14ac:dyDescent="0.2">
      <c r="A8192" s="7" t="s">
        <v>12139</v>
      </c>
      <c r="B8192" s="3" t="s">
        <v>12140</v>
      </c>
      <c r="C8192" s="85" t="s">
        <v>7939</v>
      </c>
      <c r="D8192" s="85" t="s">
        <v>13090</v>
      </c>
      <c r="E8192" s="202" t="s">
        <v>154</v>
      </c>
      <c r="F8192" s="85" t="s">
        <v>55</v>
      </c>
      <c r="G8192" s="85" t="s">
        <v>63</v>
      </c>
      <c r="H8192" s="85" t="s">
        <v>20690</v>
      </c>
      <c r="I8192" s="3" t="s">
        <v>7970</v>
      </c>
      <c r="J8192" s="85" t="s">
        <v>4435</v>
      </c>
      <c r="K8192" s="7" t="s">
        <v>3838</v>
      </c>
      <c r="L8192" s="3"/>
      <c r="M8192" s="3"/>
      <c r="N8192" s="41" t="s">
        <v>12141</v>
      </c>
      <c r="O8192" s="87">
        <v>0</v>
      </c>
      <c r="P8192" s="87">
        <v>0</v>
      </c>
      <c r="Q8192" s="87">
        <v>0</v>
      </c>
      <c r="R8192" s="87">
        <v>0</v>
      </c>
      <c r="S8192" s="87"/>
      <c r="T8192" s="87"/>
      <c r="U8192" s="85" t="s">
        <v>112</v>
      </c>
      <c r="V8192" s="179"/>
      <c r="W8192" s="7"/>
      <c r="X8192" s="3"/>
      <c r="Y8192" s="3"/>
      <c r="Z8192" s="211">
        <v>17219</v>
      </c>
      <c r="AA8192" s="11"/>
      <c r="AB8192" s="123" t="s">
        <v>7939</v>
      </c>
      <c r="AC8192" s="124"/>
      <c r="AD8192" s="41"/>
      <c r="AE8192" s="41"/>
      <c r="AF8192" s="191">
        <v>40767</v>
      </c>
      <c r="AG8192" s="41"/>
      <c r="AH8192" s="41" t="s">
        <v>8024</v>
      </c>
      <c r="AI8192" s="80" t="s">
        <v>6</v>
      </c>
      <c r="AJ8192" s="82"/>
      <c r="AK8192" s="3"/>
      <c r="AL8192" s="85"/>
      <c r="AM8192" s="151" t="s">
        <v>19998</v>
      </c>
      <c r="AN8192" s="15"/>
      <c r="AO8192" s="166"/>
      <c r="AP8192" s="5">
        <f t="shared" si="128"/>
        <v>0</v>
      </c>
      <c r="AQ8192" s="16"/>
      <c r="AR8192" s="205">
        <v>1</v>
      </c>
      <c r="AS8192" s="16"/>
      <c r="AT8192" s="16"/>
      <c r="AU8192" s="16"/>
      <c r="AV8192" s="16"/>
      <c r="AW8192" s="16"/>
      <c r="AX8192" s="16"/>
    </row>
    <row r="8193" spans="1:50" customFormat="1" ht="15" hidden="1" customHeight="1" x14ac:dyDescent="0.2">
      <c r="A8193" s="7" t="s">
        <v>12142</v>
      </c>
      <c r="B8193" s="3" t="s">
        <v>12143</v>
      </c>
      <c r="C8193" s="85" t="s">
        <v>7939</v>
      </c>
      <c r="D8193" s="85" t="s">
        <v>13090</v>
      </c>
      <c r="E8193" s="202" t="s">
        <v>154</v>
      </c>
      <c r="F8193" s="85" t="s">
        <v>55</v>
      </c>
      <c r="G8193" s="85" t="s">
        <v>63</v>
      </c>
      <c r="H8193" s="85" t="s">
        <v>20690</v>
      </c>
      <c r="I8193" s="3" t="s">
        <v>4564</v>
      </c>
      <c r="J8193" s="85" t="s">
        <v>4400</v>
      </c>
      <c r="K8193" s="7" t="s">
        <v>4422</v>
      </c>
      <c r="L8193" s="3"/>
      <c r="M8193" s="3"/>
      <c r="N8193" s="41" t="s">
        <v>12144</v>
      </c>
      <c r="O8193" s="87">
        <v>68736</v>
      </c>
      <c r="P8193" s="87">
        <v>68736</v>
      </c>
      <c r="Q8193" s="87">
        <v>0</v>
      </c>
      <c r="R8193" s="87">
        <v>0</v>
      </c>
      <c r="S8193" s="87"/>
      <c r="T8193" s="87"/>
      <c r="U8193" s="85">
        <v>2009</v>
      </c>
      <c r="V8193" s="179"/>
      <c r="W8193" s="7"/>
      <c r="X8193" s="3"/>
      <c r="Y8193" s="3"/>
      <c r="Z8193" s="146">
        <v>120905</v>
      </c>
      <c r="AA8193" s="11"/>
      <c r="AB8193" s="123" t="s">
        <v>7939</v>
      </c>
      <c r="AC8193" s="124"/>
      <c r="AD8193" s="41"/>
      <c r="AE8193" s="41"/>
      <c r="AF8193" s="191">
        <v>43927</v>
      </c>
      <c r="AG8193" s="41"/>
      <c r="AH8193" s="41" t="s">
        <v>8024</v>
      </c>
      <c r="AI8193" s="80" t="s">
        <v>6</v>
      </c>
      <c r="AJ8193" s="82"/>
      <c r="AK8193" s="3"/>
      <c r="AL8193" s="85"/>
      <c r="AM8193" s="151" t="s">
        <v>19998</v>
      </c>
      <c r="AN8193" s="15"/>
      <c r="AO8193" s="166"/>
      <c r="AP8193" s="5">
        <f t="shared" si="128"/>
        <v>0</v>
      </c>
      <c r="AQ8193" s="16"/>
      <c r="AR8193" s="205">
        <v>1</v>
      </c>
      <c r="AS8193" s="16"/>
      <c r="AT8193" s="16"/>
      <c r="AU8193" s="16"/>
      <c r="AV8193" s="16"/>
      <c r="AW8193" s="16"/>
      <c r="AX8193" s="16"/>
    </row>
    <row r="8194" spans="1:50" customFormat="1" ht="15" hidden="1" customHeight="1" x14ac:dyDescent="0.2">
      <c r="A8194" s="7" t="s">
        <v>12145</v>
      </c>
      <c r="B8194" s="3" t="s">
        <v>12146</v>
      </c>
      <c r="C8194" s="85" t="s">
        <v>7939</v>
      </c>
      <c r="D8194" s="85" t="s">
        <v>13090</v>
      </c>
      <c r="E8194" s="202" t="s">
        <v>154</v>
      </c>
      <c r="F8194" s="85" t="s">
        <v>34</v>
      </c>
      <c r="G8194" s="85" t="s">
        <v>35</v>
      </c>
      <c r="H8194" s="85" t="s">
        <v>20688</v>
      </c>
      <c r="I8194" s="7" t="s">
        <v>12147</v>
      </c>
      <c r="J8194" s="85" t="s">
        <v>124</v>
      </c>
      <c r="K8194" s="7" t="s">
        <v>125</v>
      </c>
      <c r="L8194" s="3"/>
      <c r="M8194" s="3"/>
      <c r="N8194" s="41" t="s">
        <v>7950</v>
      </c>
      <c r="O8194" s="87">
        <v>394400</v>
      </c>
      <c r="P8194" s="87">
        <v>314423</v>
      </c>
      <c r="Q8194" s="87">
        <v>79977</v>
      </c>
      <c r="R8194" s="87">
        <v>56284</v>
      </c>
      <c r="S8194" s="87"/>
      <c r="T8194" s="87"/>
      <c r="U8194" s="85">
        <v>2009</v>
      </c>
      <c r="V8194" s="179"/>
      <c r="W8194" s="7"/>
      <c r="X8194" s="3"/>
      <c r="Y8194" s="3"/>
      <c r="Z8194" s="146">
        <v>15512</v>
      </c>
      <c r="AA8194" s="11"/>
      <c r="AB8194" s="123" t="s">
        <v>7939</v>
      </c>
      <c r="AC8194" s="124"/>
      <c r="AD8194" s="41"/>
      <c r="AE8194" s="41"/>
      <c r="AF8194" s="191">
        <v>43927</v>
      </c>
      <c r="AG8194" s="41"/>
      <c r="AH8194" s="41" t="s">
        <v>7952</v>
      </c>
      <c r="AI8194" s="80" t="s">
        <v>6</v>
      </c>
      <c r="AJ8194" s="82"/>
      <c r="AK8194" s="4"/>
      <c r="AL8194" s="85"/>
      <c r="AM8194" s="151" t="s">
        <v>19998</v>
      </c>
      <c r="AN8194" s="15"/>
      <c r="AO8194" s="166"/>
      <c r="AP8194" s="5">
        <f t="shared" si="128"/>
        <v>0</v>
      </c>
      <c r="AQ8194" s="16"/>
      <c r="AR8194" s="205">
        <v>1</v>
      </c>
      <c r="AS8194" s="16"/>
      <c r="AT8194" s="16"/>
      <c r="AU8194" s="16"/>
      <c r="AV8194" s="16"/>
      <c r="AW8194" s="16"/>
      <c r="AX8194" s="16"/>
    </row>
    <row r="8195" spans="1:50" customFormat="1" ht="15" hidden="1" customHeight="1" x14ac:dyDescent="0.2">
      <c r="A8195" s="7" t="s">
        <v>12148</v>
      </c>
      <c r="B8195" s="3" t="s">
        <v>12149</v>
      </c>
      <c r="C8195" s="85" t="s">
        <v>7939</v>
      </c>
      <c r="D8195" s="85" t="s">
        <v>13090</v>
      </c>
      <c r="E8195" s="202" t="s">
        <v>154</v>
      </c>
      <c r="F8195" s="85" t="s">
        <v>55</v>
      </c>
      <c r="G8195" s="85" t="s">
        <v>57</v>
      </c>
      <c r="H8195" s="85" t="s">
        <v>20690</v>
      </c>
      <c r="I8195" s="3" t="s">
        <v>7970</v>
      </c>
      <c r="J8195" s="85" t="s">
        <v>4400</v>
      </c>
      <c r="K8195" s="7" t="s">
        <v>4422</v>
      </c>
      <c r="L8195" s="3"/>
      <c r="M8195" s="3"/>
      <c r="N8195" s="41" t="s">
        <v>13213</v>
      </c>
      <c r="O8195" s="87">
        <v>430721</v>
      </c>
      <c r="P8195" s="87">
        <v>347650</v>
      </c>
      <c r="Q8195" s="87">
        <v>83071</v>
      </c>
      <c r="R8195" s="87">
        <v>0</v>
      </c>
      <c r="S8195" s="87"/>
      <c r="T8195" s="87"/>
      <c r="U8195" s="85">
        <v>2007</v>
      </c>
      <c r="V8195" s="179"/>
      <c r="W8195" s="7"/>
      <c r="X8195" s="3"/>
      <c r="Y8195" s="3"/>
      <c r="Z8195" s="146">
        <v>43786</v>
      </c>
      <c r="AA8195" s="11"/>
      <c r="AB8195" s="123" t="s">
        <v>7939</v>
      </c>
      <c r="AC8195" s="124"/>
      <c r="AD8195" s="41"/>
      <c r="AE8195" s="41"/>
      <c r="AF8195" s="191">
        <v>43927</v>
      </c>
      <c r="AG8195" s="41"/>
      <c r="AH8195" s="41" t="s">
        <v>8024</v>
      </c>
      <c r="AI8195" s="80" t="s">
        <v>6</v>
      </c>
      <c r="AJ8195" s="82"/>
      <c r="AK8195" s="3"/>
      <c r="AL8195" s="85"/>
      <c r="AM8195" s="151" t="s">
        <v>19998</v>
      </c>
      <c r="AN8195" s="15"/>
      <c r="AO8195" s="166"/>
      <c r="AP8195" s="5">
        <f t="shared" si="128"/>
        <v>0</v>
      </c>
      <c r="AQ8195" s="16"/>
      <c r="AR8195" s="205">
        <v>1</v>
      </c>
      <c r="AS8195" s="16"/>
      <c r="AT8195" s="16"/>
      <c r="AU8195" s="16"/>
      <c r="AV8195" s="16"/>
      <c r="AW8195" s="16"/>
      <c r="AX8195" s="16"/>
    </row>
    <row r="8196" spans="1:50" customFormat="1" ht="15" hidden="1" customHeight="1" x14ac:dyDescent="0.2">
      <c r="A8196" s="7" t="s">
        <v>12150</v>
      </c>
      <c r="B8196" s="3" t="s">
        <v>12151</v>
      </c>
      <c r="C8196" s="85" t="s">
        <v>7939</v>
      </c>
      <c r="D8196" s="85" t="s">
        <v>13090</v>
      </c>
      <c r="E8196" s="202" t="s">
        <v>154</v>
      </c>
      <c r="F8196" s="85" t="s">
        <v>55</v>
      </c>
      <c r="G8196" s="85" t="s">
        <v>57</v>
      </c>
      <c r="H8196" s="85" t="s">
        <v>20690</v>
      </c>
      <c r="I8196" s="3" t="s">
        <v>7970</v>
      </c>
      <c r="J8196" s="85" t="s">
        <v>4400</v>
      </c>
      <c r="K8196" s="7" t="s">
        <v>4422</v>
      </c>
      <c r="L8196" s="3"/>
      <c r="M8196" s="3"/>
      <c r="N8196" s="41" t="s">
        <v>12152</v>
      </c>
      <c r="O8196" s="87">
        <v>223032</v>
      </c>
      <c r="P8196" s="87">
        <v>209229</v>
      </c>
      <c r="Q8196" s="87">
        <v>13803</v>
      </c>
      <c r="R8196" s="87">
        <v>0</v>
      </c>
      <c r="S8196" s="87"/>
      <c r="T8196" s="87"/>
      <c r="U8196" s="85">
        <v>2008</v>
      </c>
      <c r="V8196" s="179"/>
      <c r="W8196" s="7"/>
      <c r="X8196" s="3"/>
      <c r="Y8196" s="3"/>
      <c r="Z8196" s="146">
        <v>27046</v>
      </c>
      <c r="AA8196" s="11"/>
      <c r="AB8196" s="123" t="s">
        <v>7939</v>
      </c>
      <c r="AC8196" s="124"/>
      <c r="AD8196" s="41"/>
      <c r="AE8196" s="41"/>
      <c r="AF8196" s="191">
        <v>40781</v>
      </c>
      <c r="AG8196" s="41"/>
      <c r="AH8196" s="41" t="s">
        <v>8024</v>
      </c>
      <c r="AI8196" s="80" t="s">
        <v>6</v>
      </c>
      <c r="AJ8196" s="82"/>
      <c r="AK8196" s="3"/>
      <c r="AL8196" s="85"/>
      <c r="AM8196" s="151" t="s">
        <v>19998</v>
      </c>
      <c r="AN8196" s="15"/>
      <c r="AO8196" s="166"/>
      <c r="AP8196" s="5">
        <f t="shared" si="128"/>
        <v>0</v>
      </c>
      <c r="AQ8196" s="16"/>
      <c r="AR8196" s="205">
        <v>1</v>
      </c>
      <c r="AS8196" s="16"/>
      <c r="AT8196" s="16"/>
      <c r="AU8196" s="16"/>
      <c r="AV8196" s="16"/>
      <c r="AW8196" s="16"/>
      <c r="AX8196" s="16"/>
    </row>
    <row r="8197" spans="1:50" customFormat="1" ht="15" hidden="1" customHeight="1" x14ac:dyDescent="0.2">
      <c r="A8197" s="7" t="s">
        <v>12153</v>
      </c>
      <c r="B8197" s="3" t="s">
        <v>12154</v>
      </c>
      <c r="C8197" s="85" t="s">
        <v>7939</v>
      </c>
      <c r="D8197" s="85" t="s">
        <v>13090</v>
      </c>
      <c r="E8197" s="202" t="s">
        <v>154</v>
      </c>
      <c r="F8197" s="85" t="s">
        <v>55</v>
      </c>
      <c r="G8197" s="85" t="s">
        <v>57</v>
      </c>
      <c r="H8197" s="85" t="s">
        <v>20690</v>
      </c>
      <c r="I8197" s="3" t="s">
        <v>4564</v>
      </c>
      <c r="J8197" s="85" t="s">
        <v>4406</v>
      </c>
      <c r="K8197" s="7" t="s">
        <v>4407</v>
      </c>
      <c r="L8197" s="3"/>
      <c r="M8197" s="3"/>
      <c r="N8197" s="41" t="s">
        <v>20820</v>
      </c>
      <c r="O8197" s="87">
        <v>0</v>
      </c>
      <c r="P8197" s="87">
        <v>0</v>
      </c>
      <c r="Q8197" s="87">
        <v>0</v>
      </c>
      <c r="R8197" s="87">
        <v>0</v>
      </c>
      <c r="S8197" s="87"/>
      <c r="T8197" s="87"/>
      <c r="U8197" s="85" t="s">
        <v>112</v>
      </c>
      <c r="V8197" s="179"/>
      <c r="W8197" s="7"/>
      <c r="X8197" s="3"/>
      <c r="Y8197" s="3"/>
      <c r="Z8197" s="146">
        <v>46521</v>
      </c>
      <c r="AA8197" s="11"/>
      <c r="AB8197" s="123" t="s">
        <v>7939</v>
      </c>
      <c r="AC8197" s="124"/>
      <c r="AD8197" s="41"/>
      <c r="AE8197" s="41"/>
      <c r="AF8197" s="191">
        <v>40782</v>
      </c>
      <c r="AG8197" s="41"/>
      <c r="AH8197" s="41" t="s">
        <v>8024</v>
      </c>
      <c r="AI8197" s="80" t="s">
        <v>6</v>
      </c>
      <c r="AJ8197" s="82"/>
      <c r="AK8197" s="3"/>
      <c r="AL8197" s="85"/>
      <c r="AM8197" s="151" t="s">
        <v>19998</v>
      </c>
      <c r="AN8197" s="15"/>
      <c r="AO8197" s="166"/>
      <c r="AP8197" s="5">
        <f t="shared" si="128"/>
        <v>0</v>
      </c>
      <c r="AQ8197" s="16"/>
      <c r="AR8197" s="205">
        <v>1</v>
      </c>
      <c r="AS8197" s="16"/>
      <c r="AT8197" s="16"/>
      <c r="AU8197" s="16"/>
      <c r="AV8197" s="16"/>
      <c r="AW8197" s="16"/>
      <c r="AX8197" s="16"/>
    </row>
    <row r="8198" spans="1:50" customFormat="1" ht="15" hidden="1" customHeight="1" x14ac:dyDescent="0.2">
      <c r="A8198" s="7" t="s">
        <v>12155</v>
      </c>
      <c r="B8198" s="3" t="s">
        <v>12156</v>
      </c>
      <c r="C8198" s="85" t="s">
        <v>7939</v>
      </c>
      <c r="D8198" s="85" t="s">
        <v>13090</v>
      </c>
      <c r="E8198" s="202" t="s">
        <v>154</v>
      </c>
      <c r="F8198" s="85" t="s">
        <v>55</v>
      </c>
      <c r="G8198" s="85" t="s">
        <v>63</v>
      </c>
      <c r="H8198" s="85" t="s">
        <v>20690</v>
      </c>
      <c r="I8198" s="3" t="s">
        <v>4564</v>
      </c>
      <c r="J8198" s="85" t="s">
        <v>4435</v>
      </c>
      <c r="K8198" s="7" t="s">
        <v>3838</v>
      </c>
      <c r="L8198" s="3"/>
      <c r="M8198" s="3"/>
      <c r="N8198" s="41" t="s">
        <v>7950</v>
      </c>
      <c r="O8198" s="87">
        <v>1992223</v>
      </c>
      <c r="P8198" s="87">
        <v>1549020</v>
      </c>
      <c r="Q8198" s="87">
        <v>443203</v>
      </c>
      <c r="R8198" s="87">
        <v>0</v>
      </c>
      <c r="S8198" s="87"/>
      <c r="T8198" s="87"/>
      <c r="U8198" s="85">
        <v>2006</v>
      </c>
      <c r="V8198" s="179"/>
      <c r="W8198" s="7"/>
      <c r="X8198" s="3"/>
      <c r="Y8198" s="3"/>
      <c r="Z8198" s="211">
        <v>299591</v>
      </c>
      <c r="AA8198" s="11"/>
      <c r="AB8198" s="123" t="s">
        <v>7939</v>
      </c>
      <c r="AC8198" s="124"/>
      <c r="AD8198" s="41"/>
      <c r="AE8198" s="41"/>
      <c r="AF8198" s="191">
        <v>43927</v>
      </c>
      <c r="AG8198" s="41"/>
      <c r="AH8198" s="41" t="s">
        <v>8024</v>
      </c>
      <c r="AI8198" s="80" t="s">
        <v>6</v>
      </c>
      <c r="AJ8198" s="82"/>
      <c r="AK8198" s="3"/>
      <c r="AL8198" s="85"/>
      <c r="AM8198" s="151" t="s">
        <v>19998</v>
      </c>
      <c r="AN8198" s="15"/>
      <c r="AO8198" s="166"/>
      <c r="AP8198" s="5">
        <f t="shared" ref="AP8198:AP8261" si="129">SUBTOTAL(109,U8198)</f>
        <v>0</v>
      </c>
      <c r="AQ8198" s="16"/>
      <c r="AR8198" s="205">
        <v>1</v>
      </c>
      <c r="AS8198" s="16"/>
      <c r="AT8198" s="16"/>
      <c r="AU8198" s="16"/>
      <c r="AV8198" s="16"/>
      <c r="AW8198" s="16"/>
      <c r="AX8198" s="16"/>
    </row>
    <row r="8199" spans="1:50" customFormat="1" ht="15" hidden="1" customHeight="1" x14ac:dyDescent="0.2">
      <c r="A8199" s="7" t="s">
        <v>12157</v>
      </c>
      <c r="B8199" s="3" t="s">
        <v>12158</v>
      </c>
      <c r="C8199" s="85" t="s">
        <v>7939</v>
      </c>
      <c r="D8199" s="85" t="s">
        <v>13090</v>
      </c>
      <c r="E8199" s="202" t="s">
        <v>154</v>
      </c>
      <c r="F8199" s="85" t="s">
        <v>14</v>
      </c>
      <c r="G8199" s="85" t="s">
        <v>17</v>
      </c>
      <c r="H8199" s="85" t="s">
        <v>20690</v>
      </c>
      <c r="I8199" s="3" t="s">
        <v>16678</v>
      </c>
      <c r="J8199" s="85" t="s">
        <v>4447</v>
      </c>
      <c r="K8199" s="7" t="s">
        <v>4988</v>
      </c>
      <c r="L8199" s="3"/>
      <c r="M8199" s="3"/>
      <c r="N8199" s="41" t="s">
        <v>11528</v>
      </c>
      <c r="O8199" s="87">
        <v>32969</v>
      </c>
      <c r="P8199" s="87">
        <v>33353</v>
      </c>
      <c r="Q8199" s="87">
        <v>-384</v>
      </c>
      <c r="R8199" s="87">
        <v>0</v>
      </c>
      <c r="S8199" s="87"/>
      <c r="T8199" s="87"/>
      <c r="U8199" s="85">
        <v>2006</v>
      </c>
      <c r="V8199" s="179"/>
      <c r="W8199" s="7"/>
      <c r="X8199" s="3"/>
      <c r="Y8199" s="3"/>
      <c r="Z8199" s="146">
        <v>23556</v>
      </c>
      <c r="AA8199" s="11"/>
      <c r="AB8199" s="123" t="s">
        <v>7939</v>
      </c>
      <c r="AC8199" s="124"/>
      <c r="AD8199" s="41"/>
      <c r="AE8199" s="41"/>
      <c r="AF8199" s="191">
        <v>43927</v>
      </c>
      <c r="AG8199" s="41"/>
      <c r="AH8199" s="41" t="s">
        <v>8024</v>
      </c>
      <c r="AI8199" s="80" t="s">
        <v>6</v>
      </c>
      <c r="AJ8199" s="82"/>
      <c r="AL8199" s="85" t="s">
        <v>15327</v>
      </c>
      <c r="AM8199" s="151" t="s">
        <v>19998</v>
      </c>
      <c r="AN8199" s="15"/>
      <c r="AO8199" s="166"/>
      <c r="AP8199" s="5">
        <f t="shared" si="129"/>
        <v>0</v>
      </c>
      <c r="AQ8199" s="16"/>
      <c r="AR8199" s="205">
        <v>1</v>
      </c>
      <c r="AS8199" s="16"/>
      <c r="AT8199" s="16"/>
      <c r="AU8199" s="16"/>
      <c r="AV8199" s="16"/>
      <c r="AW8199" s="16"/>
      <c r="AX8199" s="16"/>
    </row>
    <row r="8200" spans="1:50" customFormat="1" ht="15" hidden="1" customHeight="1" x14ac:dyDescent="0.2">
      <c r="A8200" s="7" t="s">
        <v>12159</v>
      </c>
      <c r="B8200" s="3" t="s">
        <v>12160</v>
      </c>
      <c r="C8200" s="85" t="s">
        <v>7939</v>
      </c>
      <c r="D8200" s="85" t="s">
        <v>13090</v>
      </c>
      <c r="E8200" s="202" t="s">
        <v>154</v>
      </c>
      <c r="F8200" s="85" t="s">
        <v>55</v>
      </c>
      <c r="G8200" s="85" t="s">
        <v>57</v>
      </c>
      <c r="H8200" s="85" t="s">
        <v>20690</v>
      </c>
      <c r="I8200" s="3" t="s">
        <v>4564</v>
      </c>
      <c r="J8200" s="85" t="s">
        <v>4400</v>
      </c>
      <c r="K8200" s="7" t="s">
        <v>4422</v>
      </c>
      <c r="L8200" s="3"/>
      <c r="M8200" s="3"/>
      <c r="N8200" s="41" t="s">
        <v>12161</v>
      </c>
      <c r="O8200" s="87">
        <v>186846</v>
      </c>
      <c r="P8200" s="87">
        <v>73316</v>
      </c>
      <c r="Q8200" s="87">
        <v>113530</v>
      </c>
      <c r="R8200" s="87">
        <v>0</v>
      </c>
      <c r="S8200" s="87"/>
      <c r="T8200" s="87"/>
      <c r="U8200" s="85">
        <v>2008</v>
      </c>
      <c r="V8200" s="179"/>
      <c r="W8200" s="7"/>
      <c r="X8200" s="3"/>
      <c r="Y8200" s="3"/>
      <c r="Z8200" s="146">
        <v>457064</v>
      </c>
      <c r="AA8200" s="11"/>
      <c r="AB8200" s="123" t="s">
        <v>7939</v>
      </c>
      <c r="AC8200" s="124"/>
      <c r="AD8200" s="41"/>
      <c r="AE8200" s="41"/>
      <c r="AF8200" s="191">
        <v>40784</v>
      </c>
      <c r="AG8200" s="41"/>
      <c r="AH8200" s="41" t="s">
        <v>8024</v>
      </c>
      <c r="AI8200" s="80" t="s">
        <v>6</v>
      </c>
      <c r="AJ8200" s="82"/>
      <c r="AK8200" s="3"/>
      <c r="AL8200" s="85"/>
      <c r="AM8200" s="151" t="s">
        <v>19998</v>
      </c>
      <c r="AN8200" s="15"/>
      <c r="AO8200" s="166"/>
      <c r="AP8200" s="5">
        <f t="shared" si="129"/>
        <v>0</v>
      </c>
      <c r="AQ8200" s="16"/>
      <c r="AR8200" s="205">
        <v>1</v>
      </c>
      <c r="AS8200" s="16"/>
      <c r="AT8200" s="16"/>
      <c r="AU8200" s="16"/>
      <c r="AV8200" s="16"/>
      <c r="AW8200" s="16"/>
      <c r="AX8200" s="16"/>
    </row>
    <row r="8201" spans="1:50" customFormat="1" ht="15" hidden="1" customHeight="1" x14ac:dyDescent="0.2">
      <c r="A8201" s="7" t="s">
        <v>12162</v>
      </c>
      <c r="B8201" s="3" t="s">
        <v>12163</v>
      </c>
      <c r="C8201" s="85" t="s">
        <v>7939</v>
      </c>
      <c r="D8201" s="85" t="s">
        <v>13090</v>
      </c>
      <c r="E8201" s="202" t="s">
        <v>154</v>
      </c>
      <c r="F8201" s="85" t="s">
        <v>55</v>
      </c>
      <c r="G8201" s="85" t="s">
        <v>63</v>
      </c>
      <c r="H8201" s="85" t="s">
        <v>20690</v>
      </c>
      <c r="I8201" s="3" t="s">
        <v>7970</v>
      </c>
      <c r="J8201" s="85" t="s">
        <v>4435</v>
      </c>
      <c r="K8201" s="7" t="s">
        <v>3838</v>
      </c>
      <c r="L8201" s="3"/>
      <c r="M8201" s="3"/>
      <c r="N8201" s="41" t="s">
        <v>7950</v>
      </c>
      <c r="O8201" s="87">
        <v>56966</v>
      </c>
      <c r="P8201" s="87">
        <v>26071</v>
      </c>
      <c r="Q8201" s="87">
        <v>30895</v>
      </c>
      <c r="R8201" s="87">
        <v>0</v>
      </c>
      <c r="S8201" s="87"/>
      <c r="T8201" s="87"/>
      <c r="U8201" s="85">
        <v>2006</v>
      </c>
      <c r="V8201" s="179"/>
      <c r="W8201" s="7"/>
      <c r="X8201" s="3"/>
      <c r="Y8201" s="3"/>
      <c r="Z8201" s="211">
        <v>19300</v>
      </c>
      <c r="AA8201" s="11"/>
      <c r="AB8201" s="123" t="s">
        <v>7939</v>
      </c>
      <c r="AC8201" s="124"/>
      <c r="AD8201" s="41"/>
      <c r="AE8201" s="41"/>
      <c r="AF8201" s="191">
        <v>40227</v>
      </c>
      <c r="AG8201" s="41"/>
      <c r="AH8201" s="41" t="s">
        <v>8024</v>
      </c>
      <c r="AI8201" s="80" t="s">
        <v>6</v>
      </c>
      <c r="AJ8201" s="82"/>
      <c r="AK8201" s="3"/>
      <c r="AL8201" s="85"/>
      <c r="AM8201" s="151" t="s">
        <v>19998</v>
      </c>
      <c r="AN8201" s="15"/>
      <c r="AO8201" s="166"/>
      <c r="AP8201" s="5">
        <f t="shared" si="129"/>
        <v>0</v>
      </c>
      <c r="AQ8201" s="16"/>
      <c r="AR8201" s="205">
        <v>1</v>
      </c>
      <c r="AS8201" s="16"/>
      <c r="AT8201" s="16"/>
      <c r="AU8201" s="16"/>
      <c r="AV8201" s="16"/>
      <c r="AW8201" s="16"/>
      <c r="AX8201" s="16"/>
    </row>
    <row r="8202" spans="1:50" customFormat="1" ht="15" hidden="1" customHeight="1" x14ac:dyDescent="0.2">
      <c r="A8202" s="7" t="s">
        <v>12164</v>
      </c>
      <c r="B8202" s="3" t="s">
        <v>12165</v>
      </c>
      <c r="C8202" s="85" t="s">
        <v>7939</v>
      </c>
      <c r="D8202" s="85" t="s">
        <v>13090</v>
      </c>
      <c r="E8202" s="202" t="s">
        <v>154</v>
      </c>
      <c r="F8202" s="85" t="s">
        <v>34</v>
      </c>
      <c r="G8202" s="85" t="s">
        <v>37</v>
      </c>
      <c r="H8202" s="85" t="s">
        <v>20689</v>
      </c>
      <c r="I8202" s="3" t="s">
        <v>9343</v>
      </c>
      <c r="J8202" s="85" t="s">
        <v>4447</v>
      </c>
      <c r="K8202" s="7" t="s">
        <v>7996</v>
      </c>
      <c r="L8202" s="3"/>
      <c r="M8202" s="3"/>
      <c r="N8202" s="41" t="s">
        <v>12166</v>
      </c>
      <c r="O8202" s="87">
        <v>509540</v>
      </c>
      <c r="P8202" s="87">
        <v>509540</v>
      </c>
      <c r="Q8202" s="87">
        <v>0</v>
      </c>
      <c r="R8202" s="87">
        <v>102040</v>
      </c>
      <c r="S8202" s="87"/>
      <c r="T8202" s="87"/>
      <c r="U8202" s="85">
        <v>2010</v>
      </c>
      <c r="V8202" s="179"/>
      <c r="W8202" s="7"/>
      <c r="X8202" s="3"/>
      <c r="Y8202" s="3"/>
      <c r="Z8202" s="211">
        <v>138013</v>
      </c>
      <c r="AA8202" s="11"/>
      <c r="AB8202" s="123" t="s">
        <v>7939</v>
      </c>
      <c r="AC8202" s="124"/>
      <c r="AD8202" s="41"/>
      <c r="AE8202" s="41"/>
      <c r="AF8202" s="191">
        <v>43927</v>
      </c>
      <c r="AG8202" s="41"/>
      <c r="AH8202" s="41" t="s">
        <v>7952</v>
      </c>
      <c r="AI8202" s="80" t="s">
        <v>6</v>
      </c>
      <c r="AJ8202" s="82"/>
      <c r="AK8202" s="4"/>
      <c r="AL8202" s="85"/>
      <c r="AM8202" s="151" t="s">
        <v>19998</v>
      </c>
      <c r="AN8202" s="15"/>
      <c r="AO8202" s="166"/>
      <c r="AP8202" s="5">
        <f t="shared" si="129"/>
        <v>0</v>
      </c>
      <c r="AQ8202" s="16"/>
      <c r="AR8202" s="205">
        <v>1</v>
      </c>
      <c r="AS8202" s="16"/>
      <c r="AT8202" s="16"/>
      <c r="AU8202" s="16"/>
      <c r="AV8202" s="16"/>
      <c r="AW8202" s="16"/>
      <c r="AX8202" s="16"/>
    </row>
    <row r="8203" spans="1:50" customFormat="1" ht="15" customHeight="1" x14ac:dyDescent="0.2">
      <c r="A8203" s="7" t="s">
        <v>12167</v>
      </c>
      <c r="B8203" s="3" t="s">
        <v>12168</v>
      </c>
      <c r="C8203" s="85" t="s">
        <v>7939</v>
      </c>
      <c r="D8203" s="85" t="s">
        <v>13090</v>
      </c>
      <c r="E8203" s="202" t="s">
        <v>154</v>
      </c>
      <c r="F8203" s="85" t="s">
        <v>34</v>
      </c>
      <c r="G8203" s="85" t="s">
        <v>35</v>
      </c>
      <c r="H8203" s="85" t="s">
        <v>20688</v>
      </c>
      <c r="I8203" s="7" t="s">
        <v>8219</v>
      </c>
      <c r="J8203" s="85" t="s">
        <v>115</v>
      </c>
      <c r="K8203" s="7" t="s">
        <v>4522</v>
      </c>
      <c r="L8203" s="3"/>
      <c r="M8203" s="3"/>
      <c r="N8203" s="41" t="s">
        <v>13214</v>
      </c>
      <c r="O8203" s="87">
        <v>987772</v>
      </c>
      <c r="P8203" s="87">
        <v>963910</v>
      </c>
      <c r="Q8203" s="87">
        <v>23862</v>
      </c>
      <c r="R8203" s="87">
        <v>122891</v>
      </c>
      <c r="S8203" s="87"/>
      <c r="T8203" s="87"/>
      <c r="U8203" s="85">
        <v>2011</v>
      </c>
      <c r="V8203" s="179"/>
      <c r="W8203" s="7"/>
      <c r="X8203" s="3"/>
      <c r="Y8203" s="3"/>
      <c r="Z8203" s="146">
        <v>74181</v>
      </c>
      <c r="AA8203" s="11"/>
      <c r="AB8203" s="123" t="s">
        <v>7939</v>
      </c>
      <c r="AC8203" s="124"/>
      <c r="AD8203" s="41"/>
      <c r="AE8203" s="41"/>
      <c r="AF8203" s="191">
        <v>43927</v>
      </c>
      <c r="AG8203" s="41"/>
      <c r="AH8203" s="41" t="s">
        <v>7952</v>
      </c>
      <c r="AI8203" s="80" t="s">
        <v>6</v>
      </c>
      <c r="AJ8203" s="82"/>
      <c r="AK8203" s="4"/>
      <c r="AL8203" s="85"/>
      <c r="AM8203" s="151" t="s">
        <v>19998</v>
      </c>
      <c r="AN8203" s="15"/>
      <c r="AO8203" s="166"/>
      <c r="AP8203" s="5">
        <f t="shared" si="129"/>
        <v>2011</v>
      </c>
      <c r="AQ8203" s="16"/>
      <c r="AR8203" s="205">
        <v>1</v>
      </c>
      <c r="AS8203" s="16"/>
      <c r="AT8203" s="16"/>
      <c r="AU8203" s="16"/>
      <c r="AV8203" s="16"/>
      <c r="AW8203" s="16"/>
      <c r="AX8203" s="16"/>
    </row>
    <row r="8204" spans="1:50" customFormat="1" ht="15" hidden="1" customHeight="1" x14ac:dyDescent="0.2">
      <c r="A8204" s="7" t="s">
        <v>12169</v>
      </c>
      <c r="B8204" s="3" t="s">
        <v>12170</v>
      </c>
      <c r="C8204" s="85" t="s">
        <v>7939</v>
      </c>
      <c r="D8204" s="85" t="s">
        <v>13090</v>
      </c>
      <c r="E8204" s="202" t="s">
        <v>154</v>
      </c>
      <c r="F8204" s="85" t="s">
        <v>34</v>
      </c>
      <c r="G8204" s="85" t="s">
        <v>38</v>
      </c>
      <c r="H8204" s="85" t="s">
        <v>20690</v>
      </c>
      <c r="I8204" s="3" t="s">
        <v>12171</v>
      </c>
      <c r="J8204" s="85" t="s">
        <v>4447</v>
      </c>
      <c r="K8204" s="7" t="s">
        <v>4685</v>
      </c>
      <c r="L8204" s="3"/>
      <c r="M8204" s="3"/>
      <c r="N8204" s="41" t="s">
        <v>12172</v>
      </c>
      <c r="O8204" s="87">
        <v>33625616</v>
      </c>
      <c r="P8204" s="87">
        <v>24138378</v>
      </c>
      <c r="Q8204" s="87">
        <v>9487238</v>
      </c>
      <c r="R8204" s="87">
        <v>3838689</v>
      </c>
      <c r="S8204" s="87"/>
      <c r="T8204" s="87"/>
      <c r="U8204" s="85">
        <v>2009</v>
      </c>
      <c r="V8204" s="179"/>
      <c r="W8204" s="7"/>
      <c r="X8204" s="3"/>
      <c r="Y8204" s="3"/>
      <c r="Z8204" s="211">
        <v>3527171</v>
      </c>
      <c r="AA8204" s="11"/>
      <c r="AB8204" s="123" t="s">
        <v>7939</v>
      </c>
      <c r="AC8204" s="124"/>
      <c r="AD8204" s="41"/>
      <c r="AE8204" s="41"/>
      <c r="AF8204" s="191">
        <v>43927</v>
      </c>
      <c r="AG8204" s="41"/>
      <c r="AH8204" s="41" t="s">
        <v>7952</v>
      </c>
      <c r="AI8204" s="80" t="s">
        <v>6</v>
      </c>
      <c r="AJ8204" s="82"/>
      <c r="AK8204" s="4"/>
      <c r="AL8204" s="85"/>
      <c r="AM8204" s="151" t="s">
        <v>19998</v>
      </c>
      <c r="AN8204" s="15"/>
      <c r="AO8204" s="166"/>
      <c r="AP8204" s="5">
        <f t="shared" si="129"/>
        <v>0</v>
      </c>
      <c r="AQ8204" s="16"/>
      <c r="AR8204" s="205">
        <v>1</v>
      </c>
      <c r="AS8204" s="16"/>
      <c r="AT8204" s="16"/>
      <c r="AU8204" s="16"/>
      <c r="AV8204" s="16"/>
      <c r="AW8204" s="16"/>
      <c r="AX8204" s="16"/>
    </row>
    <row r="8205" spans="1:50" customFormat="1" ht="15" hidden="1" customHeight="1" x14ac:dyDescent="0.2">
      <c r="A8205" s="7" t="s">
        <v>12173</v>
      </c>
      <c r="B8205" s="3" t="s">
        <v>12174</v>
      </c>
      <c r="C8205" s="85" t="s">
        <v>7939</v>
      </c>
      <c r="D8205" s="85" t="s">
        <v>13090</v>
      </c>
      <c r="E8205" s="202" t="s">
        <v>154</v>
      </c>
      <c r="F8205" s="85" t="s">
        <v>55</v>
      </c>
      <c r="G8205" s="85" t="s">
        <v>63</v>
      </c>
      <c r="H8205" s="85" t="s">
        <v>20690</v>
      </c>
      <c r="I8205" s="3" t="s">
        <v>7970</v>
      </c>
      <c r="J8205" s="85" t="s">
        <v>4435</v>
      </c>
      <c r="K8205" s="7" t="s">
        <v>3838</v>
      </c>
      <c r="L8205" s="3"/>
      <c r="M8205" s="3"/>
      <c r="N8205" s="41" t="s">
        <v>28958</v>
      </c>
      <c r="O8205" s="87">
        <v>0</v>
      </c>
      <c r="P8205" s="87">
        <v>0</v>
      </c>
      <c r="Q8205" s="87">
        <v>0</v>
      </c>
      <c r="R8205" s="87">
        <v>0</v>
      </c>
      <c r="S8205" s="87"/>
      <c r="T8205" s="87"/>
      <c r="U8205" s="85" t="s">
        <v>112</v>
      </c>
      <c r="V8205" s="179"/>
      <c r="W8205" s="7"/>
      <c r="X8205" s="3"/>
      <c r="Y8205" s="3"/>
      <c r="Z8205" s="211">
        <v>9267</v>
      </c>
      <c r="AA8205" s="11"/>
      <c r="AB8205" s="123" t="s">
        <v>7939</v>
      </c>
      <c r="AC8205" s="124"/>
      <c r="AD8205" s="41"/>
      <c r="AE8205" s="41"/>
      <c r="AF8205" s="191">
        <v>40585</v>
      </c>
      <c r="AG8205" s="41"/>
      <c r="AH8205" s="41" t="s">
        <v>8024</v>
      </c>
      <c r="AI8205" s="80" t="s">
        <v>6</v>
      </c>
      <c r="AJ8205" s="82"/>
      <c r="AK8205" s="3"/>
      <c r="AL8205" s="85"/>
      <c r="AM8205" s="151" t="s">
        <v>19998</v>
      </c>
      <c r="AN8205" s="15"/>
      <c r="AO8205" s="166"/>
      <c r="AP8205" s="5">
        <f t="shared" si="129"/>
        <v>0</v>
      </c>
      <c r="AQ8205" s="16"/>
      <c r="AR8205" s="205">
        <v>1</v>
      </c>
      <c r="AS8205" s="16"/>
      <c r="AT8205" s="16"/>
      <c r="AU8205" s="16"/>
      <c r="AV8205" s="16"/>
      <c r="AW8205" s="16"/>
      <c r="AX8205" s="16"/>
    </row>
    <row r="8206" spans="1:50" customFormat="1" ht="15" hidden="1" customHeight="1" x14ac:dyDescent="0.2">
      <c r="A8206" s="7" t="s">
        <v>12175</v>
      </c>
      <c r="B8206" s="3" t="s">
        <v>12176</v>
      </c>
      <c r="C8206" s="85" t="s">
        <v>7939</v>
      </c>
      <c r="D8206" s="85" t="s">
        <v>13090</v>
      </c>
      <c r="E8206" s="202" t="s">
        <v>154</v>
      </c>
      <c r="F8206" s="85" t="s">
        <v>55</v>
      </c>
      <c r="G8206" s="85" t="s">
        <v>63</v>
      </c>
      <c r="H8206" s="85" t="s">
        <v>20690</v>
      </c>
      <c r="I8206" s="3" t="s">
        <v>4564</v>
      </c>
      <c r="J8206" s="85" t="s">
        <v>4435</v>
      </c>
      <c r="K8206" s="7" t="s">
        <v>3838</v>
      </c>
      <c r="L8206" s="3"/>
      <c r="M8206" s="3"/>
      <c r="N8206" s="41" t="s">
        <v>12177</v>
      </c>
      <c r="O8206" s="87">
        <v>411306</v>
      </c>
      <c r="P8206" s="87">
        <v>246226</v>
      </c>
      <c r="Q8206" s="87">
        <v>165080</v>
      </c>
      <c r="R8206" s="87">
        <v>0</v>
      </c>
      <c r="S8206" s="87"/>
      <c r="T8206" s="87"/>
      <c r="U8206" s="85">
        <v>2008</v>
      </c>
      <c r="V8206" s="179"/>
      <c r="W8206" s="7"/>
      <c r="X8206" s="3"/>
      <c r="Y8206" s="3"/>
      <c r="Z8206" s="211">
        <v>81947</v>
      </c>
      <c r="AA8206" s="11"/>
      <c r="AB8206" s="123" t="s">
        <v>7939</v>
      </c>
      <c r="AC8206" s="124"/>
      <c r="AD8206" s="41"/>
      <c r="AE8206" s="41"/>
      <c r="AF8206" s="191">
        <v>43927</v>
      </c>
      <c r="AG8206" s="41"/>
      <c r="AH8206" s="41" t="s">
        <v>8024</v>
      </c>
      <c r="AI8206" s="80" t="s">
        <v>6</v>
      </c>
      <c r="AJ8206" s="82"/>
      <c r="AK8206" s="3"/>
      <c r="AL8206" s="85"/>
      <c r="AM8206" s="151" t="s">
        <v>19998</v>
      </c>
      <c r="AN8206" s="15"/>
      <c r="AO8206" s="166"/>
      <c r="AP8206" s="5">
        <f t="shared" si="129"/>
        <v>0</v>
      </c>
      <c r="AQ8206" s="16"/>
      <c r="AR8206" s="205">
        <v>1</v>
      </c>
      <c r="AS8206" s="16"/>
      <c r="AT8206" s="16"/>
      <c r="AU8206" s="16"/>
      <c r="AV8206" s="16"/>
      <c r="AW8206" s="16"/>
      <c r="AX8206" s="16"/>
    </row>
    <row r="8207" spans="1:50" customFormat="1" ht="15" hidden="1" customHeight="1" x14ac:dyDescent="0.2">
      <c r="A8207" s="7" t="s">
        <v>12178</v>
      </c>
      <c r="B8207" s="3" t="s">
        <v>12179</v>
      </c>
      <c r="C8207" s="85" t="s">
        <v>7939</v>
      </c>
      <c r="D8207" s="85" t="s">
        <v>13090</v>
      </c>
      <c r="E8207" s="202" t="s">
        <v>154</v>
      </c>
      <c r="F8207" s="85" t="s">
        <v>55</v>
      </c>
      <c r="G8207" s="85" t="s">
        <v>63</v>
      </c>
      <c r="H8207" s="85" t="s">
        <v>20690</v>
      </c>
      <c r="I8207" s="3" t="s">
        <v>7970</v>
      </c>
      <c r="J8207" s="85" t="s">
        <v>4435</v>
      </c>
      <c r="K8207" s="7" t="s">
        <v>3838</v>
      </c>
      <c r="L8207" s="3"/>
      <c r="M8207" s="3"/>
      <c r="N8207" s="41" t="s">
        <v>12180</v>
      </c>
      <c r="O8207" s="87">
        <v>47540</v>
      </c>
      <c r="P8207" s="87">
        <v>0</v>
      </c>
      <c r="Q8207" s="87">
        <v>47540</v>
      </c>
      <c r="R8207" s="87">
        <v>0</v>
      </c>
      <c r="S8207" s="87"/>
      <c r="T8207" s="87"/>
      <c r="U8207" s="85">
        <v>2007</v>
      </c>
      <c r="V8207" s="179"/>
      <c r="W8207" s="7"/>
      <c r="X8207" s="3"/>
      <c r="Y8207" s="3"/>
      <c r="Z8207" s="211">
        <v>16000</v>
      </c>
      <c r="AA8207" s="11"/>
      <c r="AB8207" s="123" t="s">
        <v>7939</v>
      </c>
      <c r="AC8207" s="124"/>
      <c r="AD8207" s="41"/>
      <c r="AE8207" s="41"/>
      <c r="AF8207" s="191">
        <v>40758</v>
      </c>
      <c r="AG8207" s="41"/>
      <c r="AH8207" s="41" t="s">
        <v>8024</v>
      </c>
      <c r="AI8207" s="80" t="s">
        <v>6</v>
      </c>
      <c r="AJ8207" s="82"/>
      <c r="AK8207" s="3"/>
      <c r="AL8207" s="85"/>
      <c r="AM8207" s="151" t="s">
        <v>19998</v>
      </c>
      <c r="AN8207" s="15"/>
      <c r="AO8207" s="166"/>
      <c r="AP8207" s="5">
        <f t="shared" si="129"/>
        <v>0</v>
      </c>
      <c r="AQ8207" s="16"/>
      <c r="AR8207" s="205">
        <v>1</v>
      </c>
      <c r="AS8207" s="16"/>
      <c r="AT8207" s="16"/>
      <c r="AU8207" s="16"/>
      <c r="AV8207" s="16"/>
      <c r="AW8207" s="16"/>
      <c r="AX8207" s="16"/>
    </row>
    <row r="8208" spans="1:50" customFormat="1" ht="15" hidden="1" customHeight="1" x14ac:dyDescent="0.2">
      <c r="A8208" s="7" t="s">
        <v>12181</v>
      </c>
      <c r="B8208" s="3" t="s">
        <v>20912</v>
      </c>
      <c r="C8208" s="85" t="s">
        <v>7939</v>
      </c>
      <c r="D8208" s="85" t="s">
        <v>13090</v>
      </c>
      <c r="E8208" s="202" t="s">
        <v>154</v>
      </c>
      <c r="F8208" s="85" t="s">
        <v>55</v>
      </c>
      <c r="G8208" s="85" t="s">
        <v>58</v>
      </c>
      <c r="H8208" s="85" t="s">
        <v>20690</v>
      </c>
      <c r="I8208" s="3" t="s">
        <v>4564</v>
      </c>
      <c r="J8208" s="85" t="s">
        <v>4435</v>
      </c>
      <c r="K8208" s="7" t="s">
        <v>3838</v>
      </c>
      <c r="L8208" s="3"/>
      <c r="M8208" s="3"/>
      <c r="N8208" s="41" t="s">
        <v>7950</v>
      </c>
      <c r="O8208" s="87">
        <v>298453</v>
      </c>
      <c r="P8208" s="87">
        <v>279092</v>
      </c>
      <c r="Q8208" s="87">
        <v>19361</v>
      </c>
      <c r="R8208" s="87">
        <v>0</v>
      </c>
      <c r="S8208" s="87"/>
      <c r="T8208" s="87"/>
      <c r="U8208" s="85">
        <v>2008</v>
      </c>
      <c r="V8208" s="179"/>
      <c r="W8208" s="7"/>
      <c r="X8208" s="3"/>
      <c r="Y8208" s="3"/>
      <c r="Z8208" s="211">
        <v>36518</v>
      </c>
      <c r="AA8208" s="11"/>
      <c r="AB8208" s="123" t="s">
        <v>7939</v>
      </c>
      <c r="AC8208" s="124"/>
      <c r="AD8208" s="41"/>
      <c r="AE8208" s="41"/>
      <c r="AF8208" s="191">
        <v>43986</v>
      </c>
      <c r="AG8208" s="41"/>
      <c r="AH8208" s="41" t="s">
        <v>8024</v>
      </c>
      <c r="AI8208" s="80" t="s">
        <v>6</v>
      </c>
      <c r="AJ8208" s="82"/>
      <c r="AK8208" s="3"/>
      <c r="AL8208" s="85"/>
      <c r="AM8208" s="151" t="s">
        <v>19998</v>
      </c>
      <c r="AN8208" s="15"/>
      <c r="AO8208" s="166"/>
      <c r="AP8208" s="5">
        <f t="shared" si="129"/>
        <v>0</v>
      </c>
      <c r="AQ8208" s="16"/>
      <c r="AR8208" s="205">
        <v>1</v>
      </c>
      <c r="AS8208" s="16"/>
      <c r="AT8208" s="16"/>
      <c r="AU8208" s="16"/>
      <c r="AV8208" s="16"/>
      <c r="AW8208" s="16"/>
      <c r="AX8208" s="16"/>
    </row>
    <row r="8209" spans="1:50" customFormat="1" ht="15" hidden="1" customHeight="1" x14ac:dyDescent="0.2">
      <c r="A8209" s="7" t="s">
        <v>12182</v>
      </c>
      <c r="B8209" s="3" t="s">
        <v>12183</v>
      </c>
      <c r="C8209" s="85" t="s">
        <v>7939</v>
      </c>
      <c r="D8209" s="85" t="s">
        <v>13090</v>
      </c>
      <c r="E8209" s="202" t="s">
        <v>154</v>
      </c>
      <c r="F8209" s="85" t="s">
        <v>55</v>
      </c>
      <c r="G8209" s="85" t="s">
        <v>63</v>
      </c>
      <c r="H8209" s="85" t="s">
        <v>20690</v>
      </c>
      <c r="I8209" s="3" t="s">
        <v>7970</v>
      </c>
      <c r="J8209" s="85" t="s">
        <v>4435</v>
      </c>
      <c r="K8209" s="7" t="s">
        <v>3838</v>
      </c>
      <c r="L8209" s="3"/>
      <c r="M8209" s="3"/>
      <c r="N8209" s="41" t="s">
        <v>7950</v>
      </c>
      <c r="O8209" s="87">
        <v>30565</v>
      </c>
      <c r="P8209" s="87">
        <v>30565</v>
      </c>
      <c r="Q8209" s="87">
        <v>0</v>
      </c>
      <c r="R8209" s="87">
        <v>0</v>
      </c>
      <c r="S8209" s="87"/>
      <c r="T8209" s="87"/>
      <c r="U8209" s="85">
        <v>2007</v>
      </c>
      <c r="V8209" s="179"/>
      <c r="W8209" s="7"/>
      <c r="X8209" s="3"/>
      <c r="Y8209" s="3"/>
      <c r="Z8209" s="211">
        <v>124549</v>
      </c>
      <c r="AA8209" s="11"/>
      <c r="AB8209" s="123" t="s">
        <v>7939</v>
      </c>
      <c r="AC8209" s="124"/>
      <c r="AD8209" s="41"/>
      <c r="AE8209" s="41"/>
      <c r="AF8209" s="191">
        <v>43927</v>
      </c>
      <c r="AG8209" s="41"/>
      <c r="AH8209" s="41" t="s">
        <v>8024</v>
      </c>
      <c r="AI8209" s="80" t="s">
        <v>6</v>
      </c>
      <c r="AJ8209" s="82"/>
      <c r="AK8209" s="3"/>
      <c r="AL8209" s="85"/>
      <c r="AM8209" s="151" t="s">
        <v>19998</v>
      </c>
      <c r="AN8209" s="15"/>
      <c r="AO8209" s="166"/>
      <c r="AP8209" s="5">
        <f t="shared" si="129"/>
        <v>0</v>
      </c>
      <c r="AQ8209" s="16"/>
      <c r="AR8209" s="205">
        <v>1</v>
      </c>
      <c r="AS8209" s="16"/>
      <c r="AT8209" s="16"/>
      <c r="AU8209" s="16"/>
      <c r="AV8209" s="16"/>
      <c r="AW8209" s="16"/>
      <c r="AX8209" s="16"/>
    </row>
    <row r="8210" spans="1:50" customFormat="1" ht="15" hidden="1" customHeight="1" x14ac:dyDescent="0.2">
      <c r="A8210" s="7" t="s">
        <v>12184</v>
      </c>
      <c r="B8210" s="3" t="s">
        <v>12185</v>
      </c>
      <c r="C8210" s="85" t="s">
        <v>7939</v>
      </c>
      <c r="D8210" s="85" t="s">
        <v>13090</v>
      </c>
      <c r="E8210" s="202" t="s">
        <v>154</v>
      </c>
      <c r="F8210" s="85" t="s">
        <v>25110</v>
      </c>
      <c r="G8210" s="85" t="s">
        <v>51</v>
      </c>
      <c r="H8210" s="85" t="s">
        <v>20690</v>
      </c>
      <c r="I8210" s="3" t="s">
        <v>7958</v>
      </c>
      <c r="J8210" s="85" t="s">
        <v>4435</v>
      </c>
      <c r="K8210" s="7" t="s">
        <v>3838</v>
      </c>
      <c r="L8210" s="3"/>
      <c r="M8210" s="3"/>
      <c r="N8210" s="41" t="s">
        <v>16880</v>
      </c>
      <c r="O8210" s="87">
        <v>1377928</v>
      </c>
      <c r="P8210" s="87">
        <v>1233196</v>
      </c>
      <c r="Q8210" s="87">
        <v>144732</v>
      </c>
      <c r="R8210" s="87">
        <v>0</v>
      </c>
      <c r="S8210" s="87"/>
      <c r="T8210" s="87"/>
      <c r="U8210" s="85">
        <v>2005</v>
      </c>
      <c r="V8210" s="179"/>
      <c r="W8210" s="7"/>
      <c r="X8210" s="3"/>
      <c r="Y8210" s="3"/>
      <c r="Z8210" s="211">
        <v>181153</v>
      </c>
      <c r="AA8210" s="11"/>
      <c r="AB8210" s="123" t="s">
        <v>7939</v>
      </c>
      <c r="AC8210" s="124"/>
      <c r="AD8210" s="41"/>
      <c r="AE8210" s="41"/>
      <c r="AF8210" s="191">
        <v>43927</v>
      </c>
      <c r="AG8210" s="41"/>
      <c r="AH8210" s="41" t="s">
        <v>8024</v>
      </c>
      <c r="AI8210" s="80" t="s">
        <v>6</v>
      </c>
      <c r="AJ8210" s="82"/>
      <c r="AK8210" s="3"/>
      <c r="AL8210" s="85"/>
      <c r="AM8210" s="151" t="s">
        <v>19998</v>
      </c>
      <c r="AN8210" s="15"/>
      <c r="AO8210" s="166"/>
      <c r="AP8210" s="5">
        <f t="shared" si="129"/>
        <v>0</v>
      </c>
      <c r="AQ8210" s="16"/>
      <c r="AR8210" s="205">
        <v>1</v>
      </c>
      <c r="AS8210" s="16"/>
      <c r="AT8210" s="16"/>
      <c r="AU8210" s="16"/>
      <c r="AV8210" s="16"/>
      <c r="AW8210" s="16"/>
      <c r="AX8210" s="16"/>
    </row>
    <row r="8211" spans="1:50" customFormat="1" ht="15" hidden="1" customHeight="1" x14ac:dyDescent="0.2">
      <c r="A8211" s="7" t="s">
        <v>12186</v>
      </c>
      <c r="B8211" s="3" t="s">
        <v>12187</v>
      </c>
      <c r="C8211" s="85" t="s">
        <v>7939</v>
      </c>
      <c r="D8211" s="85" t="s">
        <v>13090</v>
      </c>
      <c r="E8211" s="202" t="s">
        <v>154</v>
      </c>
      <c r="F8211" s="85" t="s">
        <v>55</v>
      </c>
      <c r="G8211" s="85" t="s">
        <v>63</v>
      </c>
      <c r="H8211" s="85" t="s">
        <v>20690</v>
      </c>
      <c r="I8211" s="3" t="s">
        <v>7970</v>
      </c>
      <c r="J8211" s="85" t="s">
        <v>4435</v>
      </c>
      <c r="K8211" s="7" t="s">
        <v>3838</v>
      </c>
      <c r="L8211" s="3"/>
      <c r="M8211" s="3"/>
      <c r="N8211" s="41" t="s">
        <v>7950</v>
      </c>
      <c r="O8211" s="87">
        <v>0</v>
      </c>
      <c r="P8211" s="87">
        <v>0</v>
      </c>
      <c r="Q8211" s="87">
        <v>0</v>
      </c>
      <c r="R8211" s="87">
        <v>0</v>
      </c>
      <c r="S8211" s="87"/>
      <c r="T8211" s="87"/>
      <c r="U8211" s="85" t="s">
        <v>112</v>
      </c>
      <c r="V8211" s="179"/>
      <c r="W8211" s="7"/>
      <c r="X8211" s="3"/>
      <c r="Y8211" s="3"/>
      <c r="Z8211" s="211">
        <v>10500</v>
      </c>
      <c r="AA8211" s="11"/>
      <c r="AB8211" s="123" t="s">
        <v>7939</v>
      </c>
      <c r="AC8211" s="124"/>
      <c r="AD8211" s="41"/>
      <c r="AE8211" s="41"/>
      <c r="AF8211" s="191">
        <v>40306</v>
      </c>
      <c r="AG8211" s="41"/>
      <c r="AH8211" s="41" t="s">
        <v>8024</v>
      </c>
      <c r="AI8211" s="80" t="s">
        <v>6</v>
      </c>
      <c r="AJ8211" s="82"/>
      <c r="AK8211" s="3"/>
      <c r="AL8211" s="85"/>
      <c r="AM8211" s="151" t="s">
        <v>19998</v>
      </c>
      <c r="AN8211" s="15"/>
      <c r="AO8211" s="166"/>
      <c r="AP8211" s="5">
        <f t="shared" si="129"/>
        <v>0</v>
      </c>
      <c r="AQ8211" s="16"/>
      <c r="AR8211" s="205">
        <v>1</v>
      </c>
      <c r="AS8211" s="16"/>
      <c r="AT8211" s="16"/>
      <c r="AU8211" s="16"/>
      <c r="AV8211" s="16"/>
      <c r="AW8211" s="16"/>
      <c r="AX8211" s="16"/>
    </row>
    <row r="8212" spans="1:50" customFormat="1" ht="15" hidden="1" customHeight="1" x14ac:dyDescent="0.2">
      <c r="A8212" s="7" t="s">
        <v>12188</v>
      </c>
      <c r="B8212" s="3" t="s">
        <v>12189</v>
      </c>
      <c r="C8212" s="85" t="s">
        <v>7939</v>
      </c>
      <c r="D8212" s="85" t="s">
        <v>13090</v>
      </c>
      <c r="E8212" s="202" t="s">
        <v>154</v>
      </c>
      <c r="F8212" s="85" t="s">
        <v>55</v>
      </c>
      <c r="G8212" s="85" t="s">
        <v>63</v>
      </c>
      <c r="H8212" s="85" t="s">
        <v>20690</v>
      </c>
      <c r="I8212" s="3" t="s">
        <v>4564</v>
      </c>
      <c r="J8212" s="85" t="s">
        <v>4435</v>
      </c>
      <c r="K8212" s="7" t="s">
        <v>3838</v>
      </c>
      <c r="L8212" s="3"/>
      <c r="M8212" s="3"/>
      <c r="N8212" s="41" t="s">
        <v>8270</v>
      </c>
      <c r="O8212" s="87">
        <v>239075</v>
      </c>
      <c r="P8212" s="87">
        <v>239075</v>
      </c>
      <c r="Q8212" s="87">
        <v>0</v>
      </c>
      <c r="R8212" s="87">
        <v>0</v>
      </c>
      <c r="S8212" s="87"/>
      <c r="T8212" s="87"/>
      <c r="U8212" s="85">
        <v>2007</v>
      </c>
      <c r="V8212" s="179"/>
      <c r="W8212" s="7"/>
      <c r="X8212" s="3"/>
      <c r="Y8212" s="3"/>
      <c r="Z8212" s="211">
        <v>79036</v>
      </c>
      <c r="AA8212" s="11"/>
      <c r="AB8212" s="123" t="s">
        <v>7939</v>
      </c>
      <c r="AC8212" s="124"/>
      <c r="AD8212" s="41"/>
      <c r="AE8212" s="41"/>
      <c r="AF8212" s="191">
        <v>43927</v>
      </c>
      <c r="AG8212" s="41"/>
      <c r="AH8212" s="41" t="s">
        <v>8024</v>
      </c>
      <c r="AI8212" s="80" t="s">
        <v>6</v>
      </c>
      <c r="AJ8212" s="82"/>
      <c r="AK8212" s="3"/>
      <c r="AL8212" s="85"/>
      <c r="AM8212" s="151" t="s">
        <v>19998</v>
      </c>
      <c r="AN8212" s="15"/>
      <c r="AO8212" s="166"/>
      <c r="AP8212" s="5">
        <f t="shared" si="129"/>
        <v>0</v>
      </c>
      <c r="AQ8212" s="16"/>
      <c r="AR8212" s="205">
        <v>1</v>
      </c>
      <c r="AS8212" s="16"/>
      <c r="AT8212" s="16"/>
      <c r="AU8212" s="16"/>
      <c r="AV8212" s="16"/>
      <c r="AW8212" s="16"/>
      <c r="AX8212" s="16"/>
    </row>
    <row r="8213" spans="1:50" customFormat="1" ht="15" hidden="1" customHeight="1" x14ac:dyDescent="0.2">
      <c r="A8213" s="7" t="s">
        <v>12190</v>
      </c>
      <c r="B8213" s="3" t="s">
        <v>12191</v>
      </c>
      <c r="C8213" s="85" t="s">
        <v>7939</v>
      </c>
      <c r="D8213" s="85" t="s">
        <v>13090</v>
      </c>
      <c r="E8213" s="202" t="s">
        <v>154</v>
      </c>
      <c r="F8213" s="85" t="s">
        <v>55</v>
      </c>
      <c r="G8213" s="85" t="s">
        <v>63</v>
      </c>
      <c r="H8213" s="85" t="s">
        <v>20690</v>
      </c>
      <c r="I8213" s="3" t="s">
        <v>7970</v>
      </c>
      <c r="J8213" s="85" t="s">
        <v>4435</v>
      </c>
      <c r="K8213" s="7" t="s">
        <v>3838</v>
      </c>
      <c r="L8213" s="3"/>
      <c r="M8213" s="3"/>
      <c r="N8213" s="41" t="s">
        <v>20913</v>
      </c>
      <c r="O8213" s="87">
        <v>508222</v>
      </c>
      <c r="P8213" s="87">
        <v>462376</v>
      </c>
      <c r="Q8213" s="87">
        <v>45846</v>
      </c>
      <c r="R8213" s="87">
        <v>0</v>
      </c>
      <c r="S8213" s="87"/>
      <c r="T8213" s="87"/>
      <c r="U8213" s="85">
        <v>2007</v>
      </c>
      <c r="V8213" s="179"/>
      <c r="W8213" s="7"/>
      <c r="X8213" s="3"/>
      <c r="Y8213" s="3"/>
      <c r="Z8213" s="211">
        <v>30928</v>
      </c>
      <c r="AA8213" s="11"/>
      <c r="AB8213" s="123" t="s">
        <v>7939</v>
      </c>
      <c r="AC8213" s="124"/>
      <c r="AD8213" s="41"/>
      <c r="AE8213" s="41"/>
      <c r="AF8213" s="191">
        <v>43986</v>
      </c>
      <c r="AG8213" s="41"/>
      <c r="AH8213" s="41" t="s">
        <v>8024</v>
      </c>
      <c r="AI8213" s="80" t="s">
        <v>6</v>
      </c>
      <c r="AJ8213" s="82"/>
      <c r="AK8213" s="3"/>
      <c r="AL8213" s="85"/>
      <c r="AM8213" s="151" t="s">
        <v>19998</v>
      </c>
      <c r="AN8213" s="15"/>
      <c r="AO8213" s="166"/>
      <c r="AP8213" s="5">
        <f t="shared" si="129"/>
        <v>0</v>
      </c>
      <c r="AQ8213" s="16"/>
      <c r="AR8213" s="205">
        <v>1</v>
      </c>
      <c r="AS8213" s="16"/>
      <c r="AT8213" s="16"/>
      <c r="AU8213" s="16"/>
      <c r="AV8213" s="16"/>
      <c r="AW8213" s="16"/>
      <c r="AX8213" s="16"/>
    </row>
    <row r="8214" spans="1:50" customFormat="1" ht="15" hidden="1" customHeight="1" x14ac:dyDescent="0.2">
      <c r="A8214" s="7" t="s">
        <v>12192</v>
      </c>
      <c r="B8214" s="3" t="s">
        <v>12193</v>
      </c>
      <c r="C8214" s="85" t="s">
        <v>7939</v>
      </c>
      <c r="D8214" s="85" t="s">
        <v>13090</v>
      </c>
      <c r="E8214" s="202" t="s">
        <v>154</v>
      </c>
      <c r="F8214" s="85" t="s">
        <v>55</v>
      </c>
      <c r="G8214" s="85" t="s">
        <v>57</v>
      </c>
      <c r="H8214" s="85" t="s">
        <v>20690</v>
      </c>
      <c r="I8214" s="3" t="s">
        <v>7970</v>
      </c>
      <c r="J8214" s="85" t="s">
        <v>4400</v>
      </c>
      <c r="K8214" s="7" t="s">
        <v>4422</v>
      </c>
      <c r="L8214" s="3"/>
      <c r="M8214" s="3"/>
      <c r="N8214" s="41" t="s">
        <v>12194</v>
      </c>
      <c r="O8214" s="87">
        <v>57857</v>
      </c>
      <c r="P8214" s="87">
        <v>57857</v>
      </c>
      <c r="Q8214" s="87">
        <v>0</v>
      </c>
      <c r="R8214" s="87">
        <v>0</v>
      </c>
      <c r="S8214" s="87"/>
      <c r="T8214" s="87"/>
      <c r="U8214" s="85">
        <v>2009</v>
      </c>
      <c r="V8214" s="179"/>
      <c r="W8214" s="7"/>
      <c r="X8214" s="3"/>
      <c r="Y8214" s="3"/>
      <c r="Z8214" s="146">
        <v>46216</v>
      </c>
      <c r="AA8214" s="11"/>
      <c r="AB8214" s="123" t="s">
        <v>7939</v>
      </c>
      <c r="AC8214" s="124"/>
      <c r="AD8214" s="41"/>
      <c r="AE8214" s="41"/>
      <c r="AF8214" s="191">
        <v>43927</v>
      </c>
      <c r="AG8214" s="41"/>
      <c r="AH8214" s="41" t="s">
        <v>8024</v>
      </c>
      <c r="AI8214" s="80" t="s">
        <v>6</v>
      </c>
      <c r="AJ8214" s="82"/>
      <c r="AK8214" s="3"/>
      <c r="AL8214" s="85"/>
      <c r="AM8214" s="151" t="s">
        <v>19998</v>
      </c>
      <c r="AN8214" s="15"/>
      <c r="AO8214" s="166"/>
      <c r="AP8214" s="5">
        <f t="shared" si="129"/>
        <v>0</v>
      </c>
      <c r="AQ8214" s="16"/>
      <c r="AR8214" s="205">
        <v>1</v>
      </c>
      <c r="AS8214" s="16"/>
      <c r="AT8214" s="16"/>
      <c r="AU8214" s="16"/>
      <c r="AV8214" s="16"/>
      <c r="AW8214" s="16"/>
      <c r="AX8214" s="16"/>
    </row>
    <row r="8215" spans="1:50" customFormat="1" ht="15" hidden="1" customHeight="1" x14ac:dyDescent="0.2">
      <c r="A8215" s="7" t="s">
        <v>12195</v>
      </c>
      <c r="B8215" s="3" t="s">
        <v>12196</v>
      </c>
      <c r="C8215" s="85" t="s">
        <v>7939</v>
      </c>
      <c r="D8215" s="85" t="s">
        <v>13090</v>
      </c>
      <c r="E8215" s="202" t="s">
        <v>154</v>
      </c>
      <c r="F8215" s="85" t="s">
        <v>68</v>
      </c>
      <c r="G8215" s="85" t="s">
        <v>70</v>
      </c>
      <c r="H8215" s="85" t="s">
        <v>20690</v>
      </c>
      <c r="I8215" s="3" t="s">
        <v>8188</v>
      </c>
      <c r="J8215" s="85" t="s">
        <v>105</v>
      </c>
      <c r="K8215" s="7" t="s">
        <v>102</v>
      </c>
      <c r="L8215" s="3"/>
      <c r="M8215" s="3"/>
      <c r="N8215" s="41" t="s">
        <v>12197</v>
      </c>
      <c r="O8215" s="87">
        <v>35991</v>
      </c>
      <c r="P8215" s="87">
        <v>35991</v>
      </c>
      <c r="Q8215" s="87">
        <v>0</v>
      </c>
      <c r="R8215" s="87">
        <v>0</v>
      </c>
      <c r="S8215" s="87"/>
      <c r="T8215" s="87"/>
      <c r="U8215" s="85">
        <v>2009</v>
      </c>
      <c r="V8215" s="179"/>
      <c r="W8215" s="7"/>
      <c r="X8215" s="3"/>
      <c r="Y8215" s="3"/>
      <c r="Z8215" s="146">
        <v>67972</v>
      </c>
      <c r="AA8215" s="11"/>
      <c r="AB8215" s="123" t="s">
        <v>7939</v>
      </c>
      <c r="AC8215" s="124"/>
      <c r="AD8215" s="41"/>
      <c r="AE8215" s="41"/>
      <c r="AF8215" s="191">
        <v>40795</v>
      </c>
      <c r="AG8215" s="41"/>
      <c r="AH8215" s="41" t="s">
        <v>8189</v>
      </c>
      <c r="AI8215" s="80" t="s">
        <v>6</v>
      </c>
      <c r="AJ8215" s="82"/>
      <c r="AK8215" s="3"/>
      <c r="AL8215" s="85"/>
      <c r="AM8215" s="151" t="s">
        <v>19998</v>
      </c>
      <c r="AN8215" s="15"/>
      <c r="AO8215" s="166"/>
      <c r="AP8215" s="5">
        <f t="shared" si="129"/>
        <v>0</v>
      </c>
      <c r="AQ8215" s="16"/>
      <c r="AR8215" s="205">
        <v>1</v>
      </c>
      <c r="AS8215" s="16"/>
      <c r="AT8215" s="16"/>
      <c r="AU8215" s="16"/>
      <c r="AV8215" s="16"/>
      <c r="AW8215" s="16"/>
      <c r="AX8215" s="16"/>
    </row>
    <row r="8216" spans="1:50" customFormat="1" ht="15" hidden="1" customHeight="1" x14ac:dyDescent="0.2">
      <c r="A8216" s="7" t="s">
        <v>12198</v>
      </c>
      <c r="B8216" s="3" t="s">
        <v>12199</v>
      </c>
      <c r="C8216" s="85" t="s">
        <v>7939</v>
      </c>
      <c r="D8216" s="85" t="s">
        <v>13090</v>
      </c>
      <c r="E8216" s="202" t="s">
        <v>154</v>
      </c>
      <c r="F8216" s="85" t="s">
        <v>55</v>
      </c>
      <c r="G8216" s="85" t="s">
        <v>57</v>
      </c>
      <c r="H8216" s="85" t="s">
        <v>20690</v>
      </c>
      <c r="I8216" s="3" t="s">
        <v>4564</v>
      </c>
      <c r="J8216" s="85" t="s">
        <v>4406</v>
      </c>
      <c r="K8216" s="7" t="s">
        <v>4407</v>
      </c>
      <c r="L8216" s="3"/>
      <c r="M8216" s="3"/>
      <c r="N8216" s="41" t="s">
        <v>12200</v>
      </c>
      <c r="O8216" s="87">
        <v>466628</v>
      </c>
      <c r="P8216" s="87">
        <v>139979</v>
      </c>
      <c r="Q8216" s="87">
        <v>326649</v>
      </c>
      <c r="R8216" s="87">
        <v>0</v>
      </c>
      <c r="S8216" s="87"/>
      <c r="T8216" s="87"/>
      <c r="U8216" s="85">
        <v>2011</v>
      </c>
      <c r="V8216" s="179"/>
      <c r="W8216" s="7"/>
      <c r="X8216" s="3"/>
      <c r="Y8216" s="3"/>
      <c r="Z8216" s="146">
        <v>50903</v>
      </c>
      <c r="AA8216" s="11"/>
      <c r="AB8216" s="123" t="s">
        <v>7939</v>
      </c>
      <c r="AC8216" s="124"/>
      <c r="AD8216" s="41"/>
      <c r="AE8216" s="41"/>
      <c r="AF8216" s="191">
        <v>42253</v>
      </c>
      <c r="AG8216" s="41"/>
      <c r="AH8216" s="41" t="s">
        <v>8024</v>
      </c>
      <c r="AI8216" s="80" t="s">
        <v>6</v>
      </c>
      <c r="AJ8216" s="82"/>
      <c r="AK8216" s="3"/>
      <c r="AL8216" s="85"/>
      <c r="AM8216" s="151" t="s">
        <v>19998</v>
      </c>
      <c r="AN8216" s="15"/>
      <c r="AO8216" s="166"/>
      <c r="AP8216" s="5">
        <f t="shared" si="129"/>
        <v>0</v>
      </c>
      <c r="AQ8216" s="16"/>
      <c r="AR8216" s="205">
        <v>1</v>
      </c>
      <c r="AS8216" s="16"/>
      <c r="AT8216" s="16"/>
      <c r="AU8216" s="16"/>
      <c r="AV8216" s="16"/>
      <c r="AW8216" s="16"/>
      <c r="AX8216" s="16"/>
    </row>
    <row r="8217" spans="1:50" customFormat="1" ht="15" hidden="1" customHeight="1" x14ac:dyDescent="0.2">
      <c r="A8217" s="7" t="s">
        <v>12201</v>
      </c>
      <c r="B8217" s="3" t="s">
        <v>12202</v>
      </c>
      <c r="C8217" s="85" t="s">
        <v>7939</v>
      </c>
      <c r="D8217" s="85" t="s">
        <v>13090</v>
      </c>
      <c r="E8217" s="202" t="s">
        <v>154</v>
      </c>
      <c r="F8217" s="85" t="s">
        <v>68</v>
      </c>
      <c r="G8217" s="85" t="s">
        <v>70</v>
      </c>
      <c r="H8217" s="85" t="s">
        <v>20690</v>
      </c>
      <c r="I8217" s="3" t="s">
        <v>8188</v>
      </c>
      <c r="J8217" s="85" t="s">
        <v>105</v>
      </c>
      <c r="K8217" s="7" t="s">
        <v>102</v>
      </c>
      <c r="L8217" s="3"/>
      <c r="M8217" s="3"/>
      <c r="N8217" s="41" t="s">
        <v>12203</v>
      </c>
      <c r="O8217" s="87">
        <v>83471</v>
      </c>
      <c r="P8217" s="87">
        <v>63491</v>
      </c>
      <c r="Q8217" s="87">
        <v>19980</v>
      </c>
      <c r="R8217" s="87">
        <v>0</v>
      </c>
      <c r="S8217" s="87"/>
      <c r="T8217" s="87"/>
      <c r="U8217" s="85">
        <v>2010</v>
      </c>
      <c r="V8217" s="179"/>
      <c r="W8217" s="7"/>
      <c r="X8217" s="3"/>
      <c r="Y8217" s="3"/>
      <c r="Z8217" s="146">
        <v>53528</v>
      </c>
      <c r="AA8217" s="11"/>
      <c r="AB8217" s="123" t="s">
        <v>7939</v>
      </c>
      <c r="AC8217" s="124"/>
      <c r="AD8217" s="41"/>
      <c r="AE8217" s="41"/>
      <c r="AF8217" s="191">
        <v>43927</v>
      </c>
      <c r="AG8217" s="41"/>
      <c r="AH8217" s="41" t="s">
        <v>8189</v>
      </c>
      <c r="AI8217" s="80" t="s">
        <v>6</v>
      </c>
      <c r="AJ8217" s="82"/>
      <c r="AK8217" s="3"/>
      <c r="AL8217" s="85"/>
      <c r="AM8217" s="151" t="s">
        <v>19998</v>
      </c>
      <c r="AN8217" s="15"/>
      <c r="AO8217" s="166"/>
      <c r="AP8217" s="5">
        <f t="shared" si="129"/>
        <v>0</v>
      </c>
      <c r="AQ8217" s="16"/>
      <c r="AR8217" s="205">
        <v>1</v>
      </c>
      <c r="AS8217" s="16"/>
      <c r="AT8217" s="16"/>
      <c r="AU8217" s="16"/>
      <c r="AV8217" s="16"/>
      <c r="AW8217" s="16"/>
      <c r="AX8217" s="16"/>
    </row>
    <row r="8218" spans="1:50" customFormat="1" ht="15" hidden="1" customHeight="1" x14ac:dyDescent="0.2">
      <c r="A8218" s="7" t="s">
        <v>12204</v>
      </c>
      <c r="B8218" s="3" t="s">
        <v>13215</v>
      </c>
      <c r="C8218" s="85" t="s">
        <v>7939</v>
      </c>
      <c r="D8218" s="85" t="s">
        <v>13090</v>
      </c>
      <c r="E8218" s="202" t="s">
        <v>154</v>
      </c>
      <c r="F8218" s="85" t="s">
        <v>34</v>
      </c>
      <c r="G8218" s="85" t="s">
        <v>35</v>
      </c>
      <c r="H8218" s="85" t="s">
        <v>20688</v>
      </c>
      <c r="I8218" s="7" t="s">
        <v>8219</v>
      </c>
      <c r="J8218" s="85" t="s">
        <v>124</v>
      </c>
      <c r="K8218" s="7" t="s">
        <v>4412</v>
      </c>
      <c r="L8218" s="3"/>
      <c r="M8218" s="3"/>
      <c r="N8218" s="41" t="s">
        <v>13216</v>
      </c>
      <c r="O8218" s="87">
        <v>0</v>
      </c>
      <c r="P8218" s="87">
        <v>0</v>
      </c>
      <c r="Q8218" s="87">
        <v>0</v>
      </c>
      <c r="R8218" s="87">
        <v>0</v>
      </c>
      <c r="S8218" s="87"/>
      <c r="T8218" s="87"/>
      <c r="U8218" s="85" t="s">
        <v>112</v>
      </c>
      <c r="V8218" s="179"/>
      <c r="W8218" s="7"/>
      <c r="X8218" s="3"/>
      <c r="Y8218" s="3"/>
      <c r="Z8218" s="146">
        <v>31737</v>
      </c>
      <c r="AA8218" s="11"/>
      <c r="AB8218" s="123" t="s">
        <v>7939</v>
      </c>
      <c r="AC8218" s="124"/>
      <c r="AD8218" s="41"/>
      <c r="AE8218" s="41"/>
      <c r="AF8218" s="191">
        <v>40812</v>
      </c>
      <c r="AG8218" s="41"/>
      <c r="AH8218" s="41" t="s">
        <v>7952</v>
      </c>
      <c r="AI8218" s="80" t="s">
        <v>6</v>
      </c>
      <c r="AJ8218" s="82"/>
      <c r="AK8218" s="4"/>
      <c r="AL8218" s="85"/>
      <c r="AM8218" s="151" t="s">
        <v>19998</v>
      </c>
      <c r="AN8218" s="15"/>
      <c r="AO8218" s="166"/>
      <c r="AP8218" s="5">
        <f t="shared" si="129"/>
        <v>0</v>
      </c>
      <c r="AQ8218" s="16"/>
      <c r="AR8218" s="205">
        <v>1</v>
      </c>
      <c r="AS8218" s="16"/>
      <c r="AT8218" s="16"/>
      <c r="AU8218" s="16"/>
      <c r="AV8218" s="16"/>
      <c r="AW8218" s="16"/>
      <c r="AX8218" s="16"/>
    </row>
    <row r="8219" spans="1:50" customFormat="1" ht="15" hidden="1" customHeight="1" x14ac:dyDescent="0.2">
      <c r="A8219" s="7" t="s">
        <v>12205</v>
      </c>
      <c r="B8219" s="3" t="s">
        <v>12206</v>
      </c>
      <c r="C8219" s="85" t="s">
        <v>7939</v>
      </c>
      <c r="D8219" s="85" t="s">
        <v>13090</v>
      </c>
      <c r="E8219" s="202" t="s">
        <v>154</v>
      </c>
      <c r="F8219" s="85" t="s">
        <v>55</v>
      </c>
      <c r="G8219" s="85" t="s">
        <v>56</v>
      </c>
      <c r="H8219" s="85" t="s">
        <v>20690</v>
      </c>
      <c r="I8219" s="3" t="s">
        <v>4564</v>
      </c>
      <c r="J8219" s="85" t="s">
        <v>4447</v>
      </c>
      <c r="K8219" s="7" t="s">
        <v>4685</v>
      </c>
      <c r="L8219" s="3"/>
      <c r="M8219" s="3"/>
      <c r="N8219" s="41" t="s">
        <v>12207</v>
      </c>
      <c r="O8219" s="87">
        <v>1451189</v>
      </c>
      <c r="P8219" s="87">
        <v>1135957</v>
      </c>
      <c r="Q8219" s="87">
        <v>315232</v>
      </c>
      <c r="R8219" s="87">
        <v>0</v>
      </c>
      <c r="S8219" s="87"/>
      <c r="T8219" s="87"/>
      <c r="U8219" s="85">
        <v>2010</v>
      </c>
      <c r="V8219" s="179"/>
      <c r="W8219" s="7"/>
      <c r="X8219" s="3"/>
      <c r="Y8219" s="3"/>
      <c r="Z8219" s="211">
        <v>794832</v>
      </c>
      <c r="AA8219" s="11"/>
      <c r="AB8219" s="123" t="s">
        <v>7939</v>
      </c>
      <c r="AC8219" s="124"/>
      <c r="AD8219" s="41"/>
      <c r="AE8219" s="41"/>
      <c r="AF8219" s="191">
        <v>43927</v>
      </c>
      <c r="AG8219" s="41"/>
      <c r="AH8219" s="41" t="s">
        <v>8024</v>
      </c>
      <c r="AI8219" s="80" t="s">
        <v>6</v>
      </c>
      <c r="AJ8219" s="82"/>
      <c r="AK8219" s="3"/>
      <c r="AL8219" s="85"/>
      <c r="AM8219" s="151" t="s">
        <v>19998</v>
      </c>
      <c r="AN8219" s="15"/>
      <c r="AO8219" s="166"/>
      <c r="AP8219" s="5">
        <f t="shared" si="129"/>
        <v>0</v>
      </c>
      <c r="AQ8219" s="16"/>
      <c r="AR8219" s="205">
        <v>1</v>
      </c>
      <c r="AS8219" s="16"/>
      <c r="AT8219" s="16"/>
      <c r="AU8219" s="16"/>
      <c r="AV8219" s="16"/>
      <c r="AW8219" s="16"/>
      <c r="AX8219" s="16"/>
    </row>
    <row r="8220" spans="1:50" customFormat="1" ht="15" hidden="1" customHeight="1" x14ac:dyDescent="0.2">
      <c r="A8220" s="7" t="s">
        <v>12208</v>
      </c>
      <c r="B8220" s="3" t="s">
        <v>12209</v>
      </c>
      <c r="C8220" s="85" t="s">
        <v>7939</v>
      </c>
      <c r="D8220" s="85" t="s">
        <v>13090</v>
      </c>
      <c r="E8220" s="202" t="s">
        <v>154</v>
      </c>
      <c r="F8220" s="85" t="s">
        <v>34</v>
      </c>
      <c r="G8220" s="85" t="s">
        <v>35</v>
      </c>
      <c r="H8220" s="85" t="s">
        <v>20688</v>
      </c>
      <c r="I8220" s="7" t="s">
        <v>12210</v>
      </c>
      <c r="J8220" s="85" t="s">
        <v>4435</v>
      </c>
      <c r="K8220" s="7" t="s">
        <v>3838</v>
      </c>
      <c r="L8220" s="3"/>
      <c r="M8220" s="3"/>
      <c r="N8220" s="41" t="s">
        <v>12211</v>
      </c>
      <c r="O8220" s="87">
        <v>58122</v>
      </c>
      <c r="P8220" s="87">
        <v>47960</v>
      </c>
      <c r="Q8220" s="87">
        <v>10162</v>
      </c>
      <c r="R8220" s="87">
        <v>8805</v>
      </c>
      <c r="S8220" s="87"/>
      <c r="T8220" s="87"/>
      <c r="U8220" s="85">
        <v>2005</v>
      </c>
      <c r="V8220" s="179"/>
      <c r="W8220" s="7"/>
      <c r="X8220" s="3"/>
      <c r="Y8220" s="3"/>
      <c r="Z8220" s="211">
        <v>5007</v>
      </c>
      <c r="AA8220" s="11"/>
      <c r="AB8220" s="123" t="s">
        <v>7939</v>
      </c>
      <c r="AC8220" s="124"/>
      <c r="AD8220" s="41"/>
      <c r="AE8220" s="41"/>
      <c r="AF8220" s="191">
        <v>43927</v>
      </c>
      <c r="AG8220" s="41"/>
      <c r="AH8220" s="41" t="s">
        <v>7952</v>
      </c>
      <c r="AI8220" s="80" t="s">
        <v>6</v>
      </c>
      <c r="AJ8220" s="41"/>
      <c r="AK8220" s="4"/>
      <c r="AL8220" s="85"/>
      <c r="AM8220" s="151" t="s">
        <v>19998</v>
      </c>
      <c r="AN8220" s="15"/>
      <c r="AO8220" s="166"/>
      <c r="AP8220" s="5">
        <f t="shared" si="129"/>
        <v>0</v>
      </c>
      <c r="AQ8220" s="16"/>
      <c r="AR8220" s="205">
        <v>1</v>
      </c>
      <c r="AS8220" s="16"/>
      <c r="AT8220" s="16"/>
      <c r="AU8220" s="16"/>
      <c r="AV8220" s="16"/>
      <c r="AW8220" s="16"/>
      <c r="AX8220" s="16"/>
    </row>
    <row r="8221" spans="1:50" customFormat="1" ht="15" hidden="1" customHeight="1" x14ac:dyDescent="0.2">
      <c r="A8221" s="7" t="s">
        <v>12212</v>
      </c>
      <c r="B8221" s="3" t="s">
        <v>12213</v>
      </c>
      <c r="C8221" s="85" t="s">
        <v>7939</v>
      </c>
      <c r="D8221" s="85" t="s">
        <v>13090</v>
      </c>
      <c r="E8221" s="202" t="s">
        <v>154</v>
      </c>
      <c r="F8221" s="85" t="s">
        <v>55</v>
      </c>
      <c r="G8221" s="85" t="s">
        <v>63</v>
      </c>
      <c r="H8221" s="85" t="s">
        <v>20690</v>
      </c>
      <c r="I8221" s="3" t="s">
        <v>7970</v>
      </c>
      <c r="J8221" s="85" t="s">
        <v>4435</v>
      </c>
      <c r="K8221" s="7" t="s">
        <v>3838</v>
      </c>
      <c r="L8221" s="3"/>
      <c r="M8221" s="3"/>
      <c r="N8221" s="41" t="s">
        <v>12214</v>
      </c>
      <c r="O8221" s="87">
        <v>23598</v>
      </c>
      <c r="P8221" s="87">
        <v>23598</v>
      </c>
      <c r="Q8221" s="87">
        <v>0</v>
      </c>
      <c r="R8221" s="87">
        <v>0</v>
      </c>
      <c r="S8221" s="87"/>
      <c r="T8221" s="87"/>
      <c r="U8221" s="85">
        <v>2008</v>
      </c>
      <c r="V8221" s="179"/>
      <c r="W8221" s="7"/>
      <c r="X8221" s="3"/>
      <c r="Y8221" s="3"/>
      <c r="Z8221" s="211">
        <v>12975</v>
      </c>
      <c r="AA8221" s="11"/>
      <c r="AB8221" s="123" t="s">
        <v>7939</v>
      </c>
      <c r="AC8221" s="124"/>
      <c r="AD8221" s="41"/>
      <c r="AE8221" s="41"/>
      <c r="AF8221" s="191">
        <v>39974</v>
      </c>
      <c r="AG8221" s="41"/>
      <c r="AH8221" s="41" t="s">
        <v>8024</v>
      </c>
      <c r="AI8221" s="80" t="s">
        <v>6</v>
      </c>
      <c r="AJ8221" s="41"/>
      <c r="AK8221" s="3"/>
      <c r="AL8221" s="85"/>
      <c r="AM8221" s="151" t="s">
        <v>19998</v>
      </c>
      <c r="AN8221" s="15"/>
      <c r="AO8221" s="166"/>
      <c r="AP8221" s="5">
        <f t="shared" si="129"/>
        <v>0</v>
      </c>
      <c r="AQ8221" s="16"/>
      <c r="AR8221" s="205">
        <v>1</v>
      </c>
      <c r="AS8221" s="16"/>
      <c r="AT8221" s="16"/>
      <c r="AU8221" s="16"/>
      <c r="AV8221" s="16"/>
      <c r="AW8221" s="16"/>
      <c r="AX8221" s="16"/>
    </row>
    <row r="8222" spans="1:50" customFormat="1" ht="15" hidden="1" customHeight="1" x14ac:dyDescent="0.2">
      <c r="A8222" s="7" t="s">
        <v>12215</v>
      </c>
      <c r="B8222" s="3" t="s">
        <v>12216</v>
      </c>
      <c r="C8222" s="85" t="s">
        <v>7939</v>
      </c>
      <c r="D8222" s="85" t="s">
        <v>13090</v>
      </c>
      <c r="E8222" s="202" t="s">
        <v>154</v>
      </c>
      <c r="F8222" s="85" t="s">
        <v>40</v>
      </c>
      <c r="G8222" s="85" t="s">
        <v>44</v>
      </c>
      <c r="H8222" s="85" t="s">
        <v>20690</v>
      </c>
      <c r="I8222" s="3" t="s">
        <v>8697</v>
      </c>
      <c r="J8222" s="85" t="s">
        <v>4435</v>
      </c>
      <c r="K8222" s="7" t="s">
        <v>3838</v>
      </c>
      <c r="L8222" s="3"/>
      <c r="M8222" s="3"/>
      <c r="N8222" s="41" t="s">
        <v>12217</v>
      </c>
      <c r="O8222" s="87">
        <v>12303</v>
      </c>
      <c r="P8222" s="87">
        <v>12303</v>
      </c>
      <c r="Q8222" s="87">
        <v>0</v>
      </c>
      <c r="R8222" s="87">
        <v>0</v>
      </c>
      <c r="S8222" s="87"/>
      <c r="T8222" s="87"/>
      <c r="U8222" s="85">
        <v>2010</v>
      </c>
      <c r="V8222" s="179"/>
      <c r="W8222" s="7"/>
      <c r="X8222" s="3"/>
      <c r="Y8222" s="3"/>
      <c r="Z8222" s="211">
        <v>18500</v>
      </c>
      <c r="AA8222" s="11"/>
      <c r="AB8222" s="123" t="s">
        <v>7939</v>
      </c>
      <c r="AC8222" s="124"/>
      <c r="AD8222" s="41"/>
      <c r="AE8222" s="41"/>
      <c r="AF8222" s="191">
        <v>43927</v>
      </c>
      <c r="AG8222" s="41"/>
      <c r="AH8222" s="41" t="s">
        <v>8211</v>
      </c>
      <c r="AI8222" s="80" t="s">
        <v>6</v>
      </c>
      <c r="AJ8222" s="41"/>
      <c r="AK8222" s="4"/>
      <c r="AL8222" s="85"/>
      <c r="AM8222" s="151" t="s">
        <v>19998</v>
      </c>
      <c r="AN8222" s="15"/>
      <c r="AO8222" s="166"/>
      <c r="AP8222" s="5">
        <f t="shared" si="129"/>
        <v>0</v>
      </c>
      <c r="AQ8222" s="16"/>
      <c r="AR8222" s="205">
        <v>1</v>
      </c>
      <c r="AS8222" s="16"/>
      <c r="AT8222" s="16"/>
      <c r="AU8222" s="16"/>
      <c r="AV8222" s="16"/>
      <c r="AW8222" s="16"/>
      <c r="AX8222" s="16"/>
    </row>
    <row r="8223" spans="1:50" customFormat="1" ht="15" hidden="1" customHeight="1" x14ac:dyDescent="0.2">
      <c r="A8223" s="7" t="s">
        <v>12218</v>
      </c>
      <c r="B8223" s="3" t="s">
        <v>12219</v>
      </c>
      <c r="C8223" s="85" t="s">
        <v>7939</v>
      </c>
      <c r="D8223" s="85" t="s">
        <v>13090</v>
      </c>
      <c r="E8223" s="202" t="s">
        <v>154</v>
      </c>
      <c r="F8223" s="85" t="s">
        <v>40</v>
      </c>
      <c r="G8223" s="85" t="s">
        <v>44</v>
      </c>
      <c r="H8223" s="85" t="s">
        <v>20690</v>
      </c>
      <c r="I8223" s="3" t="s">
        <v>8697</v>
      </c>
      <c r="J8223" s="85" t="s">
        <v>4435</v>
      </c>
      <c r="K8223" s="7" t="s">
        <v>3838</v>
      </c>
      <c r="L8223" s="3"/>
      <c r="M8223" s="3"/>
      <c r="N8223" s="41" t="s">
        <v>12217</v>
      </c>
      <c r="O8223" s="87">
        <v>13672</v>
      </c>
      <c r="P8223" s="87">
        <v>13672</v>
      </c>
      <c r="Q8223" s="87">
        <v>0</v>
      </c>
      <c r="R8223" s="87">
        <v>0</v>
      </c>
      <c r="S8223" s="87"/>
      <c r="T8223" s="87"/>
      <c r="U8223" s="85">
        <v>2010</v>
      </c>
      <c r="V8223" s="179"/>
      <c r="W8223" s="7"/>
      <c r="X8223" s="3"/>
      <c r="Y8223" s="3"/>
      <c r="Z8223" s="211">
        <v>20500</v>
      </c>
      <c r="AA8223" s="11"/>
      <c r="AB8223" s="123" t="s">
        <v>7939</v>
      </c>
      <c r="AC8223" s="124"/>
      <c r="AD8223" s="41"/>
      <c r="AE8223" s="41"/>
      <c r="AF8223" s="191">
        <v>43927</v>
      </c>
      <c r="AG8223" s="41"/>
      <c r="AH8223" s="41" t="s">
        <v>8211</v>
      </c>
      <c r="AI8223" s="80" t="s">
        <v>6</v>
      </c>
      <c r="AJ8223" s="41"/>
      <c r="AK8223" s="4"/>
      <c r="AL8223" s="85"/>
      <c r="AM8223" s="151" t="s">
        <v>19998</v>
      </c>
      <c r="AN8223" s="15"/>
      <c r="AO8223" s="166"/>
      <c r="AP8223" s="5">
        <f t="shared" si="129"/>
        <v>0</v>
      </c>
      <c r="AQ8223" s="16"/>
      <c r="AR8223" s="205">
        <v>1</v>
      </c>
      <c r="AS8223" s="16"/>
      <c r="AT8223" s="16"/>
      <c r="AU8223" s="16"/>
      <c r="AV8223" s="16"/>
      <c r="AW8223" s="16"/>
      <c r="AX8223" s="16"/>
    </row>
    <row r="8224" spans="1:50" customFormat="1" ht="15" hidden="1" customHeight="1" x14ac:dyDescent="0.2">
      <c r="A8224" s="7" t="s">
        <v>12220</v>
      </c>
      <c r="B8224" s="3" t="s">
        <v>12221</v>
      </c>
      <c r="C8224" s="85" t="s">
        <v>7939</v>
      </c>
      <c r="D8224" s="85" t="s">
        <v>13090</v>
      </c>
      <c r="E8224" s="202" t="s">
        <v>154</v>
      </c>
      <c r="F8224" s="85" t="s">
        <v>55</v>
      </c>
      <c r="G8224" s="85" t="s">
        <v>63</v>
      </c>
      <c r="H8224" s="85" t="s">
        <v>20690</v>
      </c>
      <c r="I8224" s="3" t="s">
        <v>7970</v>
      </c>
      <c r="J8224" s="85" t="s">
        <v>4435</v>
      </c>
      <c r="K8224" s="7" t="s">
        <v>3838</v>
      </c>
      <c r="L8224" s="3"/>
      <c r="M8224" s="3"/>
      <c r="N8224" s="41" t="s">
        <v>12222</v>
      </c>
      <c r="O8224" s="87">
        <v>30345</v>
      </c>
      <c r="P8224" s="87">
        <v>10557</v>
      </c>
      <c r="Q8224" s="87">
        <v>19788</v>
      </c>
      <c r="R8224" s="87">
        <v>0</v>
      </c>
      <c r="S8224" s="87"/>
      <c r="T8224" s="87"/>
      <c r="U8224" s="85">
        <v>2006</v>
      </c>
      <c r="V8224" s="179"/>
      <c r="W8224" s="7"/>
      <c r="X8224" s="3"/>
      <c r="Y8224" s="3"/>
      <c r="Z8224" s="211">
        <v>15415</v>
      </c>
      <c r="AA8224" s="11"/>
      <c r="AB8224" s="123" t="s">
        <v>7939</v>
      </c>
      <c r="AC8224" s="124"/>
      <c r="AD8224" s="41"/>
      <c r="AE8224" s="41"/>
      <c r="AF8224" s="191">
        <v>43927</v>
      </c>
      <c r="AG8224" s="41"/>
      <c r="AH8224" s="41" t="s">
        <v>8024</v>
      </c>
      <c r="AI8224" s="80" t="s">
        <v>6</v>
      </c>
      <c r="AJ8224" s="41"/>
      <c r="AK8224" s="3"/>
      <c r="AL8224" s="85"/>
      <c r="AM8224" s="151" t="s">
        <v>19998</v>
      </c>
      <c r="AN8224" s="15"/>
      <c r="AO8224" s="166"/>
      <c r="AP8224" s="5">
        <f t="shared" si="129"/>
        <v>0</v>
      </c>
      <c r="AQ8224" s="16"/>
      <c r="AR8224" s="205">
        <v>1</v>
      </c>
      <c r="AS8224" s="16"/>
      <c r="AT8224" s="16"/>
      <c r="AU8224" s="16"/>
      <c r="AV8224" s="16"/>
      <c r="AW8224" s="16"/>
      <c r="AX8224" s="16"/>
    </row>
    <row r="8225" spans="1:50" customFormat="1" ht="15" hidden="1" customHeight="1" x14ac:dyDescent="0.2">
      <c r="A8225" s="7" t="s">
        <v>12223</v>
      </c>
      <c r="B8225" s="3" t="s">
        <v>12224</v>
      </c>
      <c r="C8225" s="85" t="s">
        <v>7939</v>
      </c>
      <c r="D8225" s="85" t="s">
        <v>13090</v>
      </c>
      <c r="E8225" s="202" t="s">
        <v>154</v>
      </c>
      <c r="F8225" s="85" t="s">
        <v>55</v>
      </c>
      <c r="G8225" s="85" t="s">
        <v>57</v>
      </c>
      <c r="H8225" s="85" t="s">
        <v>20690</v>
      </c>
      <c r="I8225" s="3" t="s">
        <v>16635</v>
      </c>
      <c r="J8225" s="85" t="s">
        <v>4958</v>
      </c>
      <c r="K8225" s="7" t="s">
        <v>12225</v>
      </c>
      <c r="L8225" s="3"/>
      <c r="M8225" s="3"/>
      <c r="N8225" s="41" t="s">
        <v>13116</v>
      </c>
      <c r="O8225" s="87">
        <v>187408</v>
      </c>
      <c r="P8225" s="87">
        <v>55321</v>
      </c>
      <c r="Q8225" s="87">
        <v>132087</v>
      </c>
      <c r="R8225" s="87">
        <v>0</v>
      </c>
      <c r="S8225" s="87"/>
      <c r="T8225" s="87"/>
      <c r="U8225" s="85">
        <v>2009</v>
      </c>
      <c r="V8225" s="179"/>
      <c r="W8225" s="7"/>
      <c r="X8225" s="3"/>
      <c r="Y8225" s="3"/>
      <c r="Z8225" s="146">
        <v>32195</v>
      </c>
      <c r="AA8225" s="11"/>
      <c r="AB8225" s="123" t="s">
        <v>7939</v>
      </c>
      <c r="AC8225" s="124"/>
      <c r="AD8225" s="41"/>
      <c r="AE8225" s="41"/>
      <c r="AF8225" s="191">
        <v>43927</v>
      </c>
      <c r="AG8225" s="41"/>
      <c r="AH8225" s="41" t="s">
        <v>8024</v>
      </c>
      <c r="AI8225" s="80" t="s">
        <v>6</v>
      </c>
      <c r="AJ8225" s="41"/>
      <c r="AK8225" s="3"/>
      <c r="AL8225" s="85"/>
      <c r="AM8225" s="151" t="s">
        <v>19998</v>
      </c>
      <c r="AN8225" s="15"/>
      <c r="AO8225" s="166"/>
      <c r="AP8225" s="5">
        <f t="shared" si="129"/>
        <v>0</v>
      </c>
      <c r="AQ8225" s="16"/>
      <c r="AR8225" s="205">
        <v>1</v>
      </c>
      <c r="AS8225" s="16"/>
      <c r="AT8225" s="16"/>
      <c r="AU8225" s="16"/>
      <c r="AV8225" s="16"/>
      <c r="AW8225" s="16"/>
      <c r="AX8225" s="16"/>
    </row>
    <row r="8226" spans="1:50" customFormat="1" ht="15" hidden="1" customHeight="1" x14ac:dyDescent="0.2">
      <c r="A8226" s="7" t="s">
        <v>12226</v>
      </c>
      <c r="B8226" s="3" t="s">
        <v>12227</v>
      </c>
      <c r="C8226" s="85" t="s">
        <v>7939</v>
      </c>
      <c r="D8226" s="85" t="s">
        <v>13090</v>
      </c>
      <c r="E8226" s="202" t="s">
        <v>154</v>
      </c>
      <c r="F8226" s="85" t="s">
        <v>55</v>
      </c>
      <c r="G8226" s="85" t="s">
        <v>63</v>
      </c>
      <c r="H8226" s="85" t="s">
        <v>20690</v>
      </c>
      <c r="I8226" s="3" t="s">
        <v>7970</v>
      </c>
      <c r="J8226" s="85" t="s">
        <v>4435</v>
      </c>
      <c r="K8226" s="7" t="s">
        <v>3838</v>
      </c>
      <c r="L8226" s="3"/>
      <c r="M8226" s="3"/>
      <c r="N8226" s="41" t="s">
        <v>12228</v>
      </c>
      <c r="O8226" s="87">
        <v>0</v>
      </c>
      <c r="P8226" s="87">
        <v>0</v>
      </c>
      <c r="Q8226" s="87">
        <v>0</v>
      </c>
      <c r="R8226" s="87">
        <v>0</v>
      </c>
      <c r="S8226" s="87"/>
      <c r="T8226" s="87"/>
      <c r="U8226" s="85" t="s">
        <v>112</v>
      </c>
      <c r="V8226" s="179"/>
      <c r="W8226" s="7"/>
      <c r="X8226" s="3"/>
      <c r="Y8226" s="3"/>
      <c r="Z8226" s="211">
        <v>23571</v>
      </c>
      <c r="AA8226" s="11"/>
      <c r="AB8226" s="123" t="s">
        <v>7939</v>
      </c>
      <c r="AC8226" s="124"/>
      <c r="AD8226" s="41"/>
      <c r="AE8226" s="41"/>
      <c r="AF8226" s="191">
        <v>40823</v>
      </c>
      <c r="AG8226" s="41"/>
      <c r="AH8226" s="41" t="s">
        <v>8024</v>
      </c>
      <c r="AI8226" s="80" t="s">
        <v>6</v>
      </c>
      <c r="AJ8226" s="41"/>
      <c r="AK8226" s="3"/>
      <c r="AL8226" s="85"/>
      <c r="AM8226" s="151" t="s">
        <v>19998</v>
      </c>
      <c r="AN8226" s="15"/>
      <c r="AO8226" s="166"/>
      <c r="AP8226" s="5">
        <f t="shared" si="129"/>
        <v>0</v>
      </c>
      <c r="AQ8226" s="16"/>
      <c r="AR8226" s="205">
        <v>1</v>
      </c>
      <c r="AS8226" s="16"/>
      <c r="AT8226" s="16"/>
      <c r="AU8226" s="16"/>
      <c r="AV8226" s="16"/>
      <c r="AW8226" s="16"/>
      <c r="AX8226" s="16"/>
    </row>
    <row r="8227" spans="1:50" customFormat="1" ht="15" hidden="1" customHeight="1" x14ac:dyDescent="0.2">
      <c r="A8227" s="7" t="s">
        <v>12229</v>
      </c>
      <c r="B8227" s="3" t="s">
        <v>13217</v>
      </c>
      <c r="C8227" s="85" t="s">
        <v>7939</v>
      </c>
      <c r="D8227" s="85" t="s">
        <v>13090</v>
      </c>
      <c r="E8227" s="202" t="s">
        <v>154</v>
      </c>
      <c r="F8227" s="85" t="s">
        <v>64</v>
      </c>
      <c r="G8227" s="85" t="s">
        <v>67</v>
      </c>
      <c r="H8227" s="85" t="s">
        <v>20690</v>
      </c>
      <c r="I8227" s="3" t="s">
        <v>12230</v>
      </c>
      <c r="J8227" s="85" t="s">
        <v>115</v>
      </c>
      <c r="K8227" s="7" t="s">
        <v>4416</v>
      </c>
      <c r="L8227" s="3"/>
      <c r="M8227" s="3"/>
      <c r="N8227" s="41" t="s">
        <v>12231</v>
      </c>
      <c r="O8227" s="87">
        <v>0</v>
      </c>
      <c r="P8227" s="87">
        <v>0</v>
      </c>
      <c r="Q8227" s="87">
        <v>0</v>
      </c>
      <c r="R8227" s="87">
        <v>0</v>
      </c>
      <c r="S8227" s="87"/>
      <c r="T8227" s="87"/>
      <c r="U8227" s="85" t="s">
        <v>112</v>
      </c>
      <c r="V8227" s="179"/>
      <c r="W8227" s="7"/>
      <c r="X8227" s="3"/>
      <c r="Y8227" s="3"/>
      <c r="Z8227" s="146">
        <v>39829</v>
      </c>
      <c r="AA8227" s="11"/>
      <c r="AB8227" s="123" t="s">
        <v>7939</v>
      </c>
      <c r="AC8227" s="124"/>
      <c r="AD8227" s="41"/>
      <c r="AE8227" s="41"/>
      <c r="AF8227" s="191">
        <v>43927</v>
      </c>
      <c r="AG8227" s="41"/>
      <c r="AH8227" s="41" t="s">
        <v>7967</v>
      </c>
      <c r="AI8227" s="80" t="s">
        <v>6</v>
      </c>
      <c r="AJ8227" s="41"/>
      <c r="AK8227" s="3"/>
      <c r="AL8227" s="85"/>
      <c r="AM8227" s="151" t="s">
        <v>19998</v>
      </c>
      <c r="AN8227" s="15"/>
      <c r="AO8227" s="166"/>
      <c r="AP8227" s="5">
        <f t="shared" si="129"/>
        <v>0</v>
      </c>
      <c r="AQ8227" s="16"/>
      <c r="AR8227" s="205">
        <v>1</v>
      </c>
      <c r="AS8227" s="16"/>
      <c r="AT8227" s="16"/>
      <c r="AU8227" s="16"/>
      <c r="AV8227" s="16"/>
      <c r="AW8227" s="16"/>
      <c r="AX8227" s="16"/>
    </row>
    <row r="8228" spans="1:50" customFormat="1" ht="15" hidden="1" customHeight="1" x14ac:dyDescent="0.2">
      <c r="A8228" s="7" t="s">
        <v>12232</v>
      </c>
      <c r="B8228" s="3" t="s">
        <v>12233</v>
      </c>
      <c r="C8228" s="85" t="s">
        <v>7939</v>
      </c>
      <c r="D8228" s="85" t="s">
        <v>13090</v>
      </c>
      <c r="E8228" s="202" t="s">
        <v>154</v>
      </c>
      <c r="F8228" s="85" t="s">
        <v>25110</v>
      </c>
      <c r="G8228" s="85" t="s">
        <v>51</v>
      </c>
      <c r="H8228" s="85" t="s">
        <v>20690</v>
      </c>
      <c r="I8228" s="3" t="s">
        <v>7958</v>
      </c>
      <c r="J8228" s="85" t="s">
        <v>4435</v>
      </c>
      <c r="K8228" s="7" t="s">
        <v>3838</v>
      </c>
      <c r="L8228" s="3"/>
      <c r="M8228" s="3"/>
      <c r="N8228" s="41" t="s">
        <v>12234</v>
      </c>
      <c r="O8228" s="87">
        <v>170473</v>
      </c>
      <c r="P8228" s="87">
        <v>170473</v>
      </c>
      <c r="Q8228" s="87">
        <v>0</v>
      </c>
      <c r="R8228" s="87">
        <v>0</v>
      </c>
      <c r="S8228" s="87"/>
      <c r="T8228" s="87"/>
      <c r="U8228" s="85">
        <v>2008</v>
      </c>
      <c r="V8228" s="179"/>
      <c r="W8228" s="7"/>
      <c r="X8228" s="3"/>
      <c r="Y8228" s="3"/>
      <c r="Z8228" s="211">
        <v>234095</v>
      </c>
      <c r="AA8228" s="11"/>
      <c r="AB8228" s="123" t="s">
        <v>7939</v>
      </c>
      <c r="AC8228" s="124"/>
      <c r="AD8228" s="41"/>
      <c r="AE8228" s="41"/>
      <c r="AF8228" s="191">
        <v>40812</v>
      </c>
      <c r="AG8228" s="41"/>
      <c r="AH8228" s="41" t="s">
        <v>8024</v>
      </c>
      <c r="AI8228" s="80" t="s">
        <v>6</v>
      </c>
      <c r="AJ8228" s="41"/>
      <c r="AK8228" s="3"/>
      <c r="AL8228" s="85"/>
      <c r="AM8228" s="151" t="s">
        <v>19998</v>
      </c>
      <c r="AN8228" s="15"/>
      <c r="AO8228" s="166"/>
      <c r="AP8228" s="5">
        <f t="shared" si="129"/>
        <v>0</v>
      </c>
      <c r="AQ8228" s="16"/>
      <c r="AR8228" s="205">
        <v>1</v>
      </c>
      <c r="AS8228" s="16"/>
      <c r="AT8228" s="16"/>
      <c r="AU8228" s="16"/>
      <c r="AV8228" s="16"/>
      <c r="AW8228" s="16"/>
      <c r="AX8228" s="16"/>
    </row>
    <row r="8229" spans="1:50" customFormat="1" ht="15" hidden="1" customHeight="1" x14ac:dyDescent="0.2">
      <c r="A8229" s="7" t="s">
        <v>12235</v>
      </c>
      <c r="B8229" s="3" t="s">
        <v>12236</v>
      </c>
      <c r="C8229" s="85" t="s">
        <v>7939</v>
      </c>
      <c r="D8229" s="85" t="s">
        <v>13090</v>
      </c>
      <c r="E8229" s="202" t="s">
        <v>154</v>
      </c>
      <c r="F8229" s="85" t="s">
        <v>55</v>
      </c>
      <c r="G8229" s="85" t="s">
        <v>63</v>
      </c>
      <c r="H8229" s="85" t="s">
        <v>20690</v>
      </c>
      <c r="I8229" s="3" t="s">
        <v>4564</v>
      </c>
      <c r="J8229" s="85" t="s">
        <v>4400</v>
      </c>
      <c r="K8229" s="7" t="s">
        <v>4422</v>
      </c>
      <c r="L8229" s="3"/>
      <c r="M8229" s="3"/>
      <c r="N8229" s="41" t="s">
        <v>12237</v>
      </c>
      <c r="O8229" s="87">
        <v>854996</v>
      </c>
      <c r="P8229" s="87">
        <v>305491</v>
      </c>
      <c r="Q8229" s="87">
        <v>549505</v>
      </c>
      <c r="R8229" s="87">
        <v>0</v>
      </c>
      <c r="S8229" s="87"/>
      <c r="T8229" s="87"/>
      <c r="U8229" s="85">
        <v>2009</v>
      </c>
      <c r="V8229" s="179"/>
      <c r="W8229" s="7"/>
      <c r="X8229" s="3"/>
      <c r="Y8229" s="3"/>
      <c r="Z8229" s="146">
        <v>124846</v>
      </c>
      <c r="AA8229" s="11"/>
      <c r="AB8229" s="123" t="s">
        <v>7939</v>
      </c>
      <c r="AC8229" s="124"/>
      <c r="AD8229" s="41"/>
      <c r="AE8229" s="41"/>
      <c r="AF8229" s="191">
        <v>43927</v>
      </c>
      <c r="AG8229" s="41"/>
      <c r="AH8229" s="41" t="s">
        <v>8024</v>
      </c>
      <c r="AI8229" s="80" t="s">
        <v>6</v>
      </c>
      <c r="AJ8229" s="41"/>
      <c r="AK8229" s="3"/>
      <c r="AL8229" s="85"/>
      <c r="AM8229" s="151" t="s">
        <v>19998</v>
      </c>
      <c r="AN8229" s="15"/>
      <c r="AO8229" s="166"/>
      <c r="AP8229" s="5">
        <f t="shared" si="129"/>
        <v>0</v>
      </c>
      <c r="AQ8229" s="16"/>
      <c r="AR8229" s="205">
        <v>1</v>
      </c>
      <c r="AS8229" s="16"/>
      <c r="AT8229" s="16"/>
      <c r="AU8229" s="16"/>
      <c r="AV8229" s="16"/>
      <c r="AW8229" s="16"/>
      <c r="AX8229" s="16"/>
    </row>
    <row r="8230" spans="1:50" customFormat="1" ht="15" hidden="1" customHeight="1" x14ac:dyDescent="0.2">
      <c r="A8230" s="7" t="s">
        <v>12238</v>
      </c>
      <c r="B8230" s="3" t="s">
        <v>12239</v>
      </c>
      <c r="C8230" s="85" t="s">
        <v>7939</v>
      </c>
      <c r="D8230" s="85" t="s">
        <v>13090</v>
      </c>
      <c r="E8230" s="202" t="s">
        <v>154</v>
      </c>
      <c r="F8230" s="85" t="s">
        <v>55</v>
      </c>
      <c r="G8230" s="85" t="s">
        <v>57</v>
      </c>
      <c r="H8230" s="85" t="s">
        <v>20690</v>
      </c>
      <c r="I8230" s="3" t="s">
        <v>4564</v>
      </c>
      <c r="J8230" s="85" t="s">
        <v>4406</v>
      </c>
      <c r="K8230" s="7" t="s">
        <v>4407</v>
      </c>
      <c r="L8230" s="3"/>
      <c r="M8230" s="3"/>
      <c r="N8230" s="41" t="s">
        <v>12240</v>
      </c>
      <c r="O8230" s="87">
        <v>0</v>
      </c>
      <c r="P8230" s="87">
        <v>0</v>
      </c>
      <c r="Q8230" s="87">
        <v>0</v>
      </c>
      <c r="R8230" s="87">
        <v>0</v>
      </c>
      <c r="S8230" s="87"/>
      <c r="T8230" s="87"/>
      <c r="U8230" s="85" t="s">
        <v>112</v>
      </c>
      <c r="V8230" s="179"/>
      <c r="W8230" s="7"/>
      <c r="X8230" s="3"/>
      <c r="Y8230" s="3"/>
      <c r="Z8230" s="146">
        <v>59018</v>
      </c>
      <c r="AA8230" s="11"/>
      <c r="AB8230" s="123" t="s">
        <v>7939</v>
      </c>
      <c r="AC8230" s="124"/>
      <c r="AD8230" s="41"/>
      <c r="AE8230" s="41"/>
      <c r="AF8230" s="191">
        <v>43927</v>
      </c>
      <c r="AG8230" s="41"/>
      <c r="AH8230" s="41" t="s">
        <v>8024</v>
      </c>
      <c r="AI8230" s="80" t="s">
        <v>6</v>
      </c>
      <c r="AJ8230" s="41"/>
      <c r="AK8230" s="3"/>
      <c r="AL8230" s="85"/>
      <c r="AM8230" s="151" t="s">
        <v>19998</v>
      </c>
      <c r="AN8230" s="15"/>
      <c r="AO8230" s="166"/>
      <c r="AP8230" s="5">
        <f t="shared" si="129"/>
        <v>0</v>
      </c>
      <c r="AQ8230" s="16"/>
      <c r="AR8230" s="205">
        <v>1</v>
      </c>
      <c r="AS8230" s="16"/>
      <c r="AT8230" s="16"/>
      <c r="AU8230" s="16"/>
      <c r="AV8230" s="16"/>
      <c r="AW8230" s="16"/>
      <c r="AX8230" s="16"/>
    </row>
    <row r="8231" spans="1:50" customFormat="1" ht="15" hidden="1" customHeight="1" x14ac:dyDescent="0.2">
      <c r="A8231" s="7" t="s">
        <v>12241</v>
      </c>
      <c r="B8231" s="3" t="s">
        <v>21124</v>
      </c>
      <c r="C8231" s="85" t="s">
        <v>7939</v>
      </c>
      <c r="D8231" s="85" t="s">
        <v>13090</v>
      </c>
      <c r="E8231" s="202" t="s">
        <v>154</v>
      </c>
      <c r="F8231" s="85" t="s">
        <v>55</v>
      </c>
      <c r="G8231" s="85" t="s">
        <v>57</v>
      </c>
      <c r="H8231" s="85" t="s">
        <v>20690</v>
      </c>
      <c r="I8231" s="3" t="s">
        <v>4564</v>
      </c>
      <c r="J8231" s="85" t="s">
        <v>4400</v>
      </c>
      <c r="K8231" s="7" t="s">
        <v>4422</v>
      </c>
      <c r="L8231" s="3"/>
      <c r="M8231" s="3"/>
      <c r="N8231" s="41" t="s">
        <v>12242</v>
      </c>
      <c r="O8231" s="87">
        <v>408138</v>
      </c>
      <c r="P8231" s="87">
        <v>361210</v>
      </c>
      <c r="Q8231" s="87">
        <v>46928</v>
      </c>
      <c r="R8231" s="87">
        <v>0</v>
      </c>
      <c r="S8231" s="87"/>
      <c r="T8231" s="87"/>
      <c r="U8231" s="85">
        <v>2007</v>
      </c>
      <c r="V8231" s="179"/>
      <c r="W8231" s="7"/>
      <c r="X8231" s="3"/>
      <c r="Y8231" s="3"/>
      <c r="Z8231" s="146">
        <v>240000</v>
      </c>
      <c r="AA8231" s="11"/>
      <c r="AB8231" s="123" t="s">
        <v>7939</v>
      </c>
      <c r="AC8231" s="124"/>
      <c r="AD8231" s="41"/>
      <c r="AE8231" s="41"/>
      <c r="AF8231" s="191">
        <v>43927</v>
      </c>
      <c r="AG8231" s="41"/>
      <c r="AH8231" s="41" t="s">
        <v>8024</v>
      </c>
      <c r="AI8231" s="80" t="s">
        <v>6</v>
      </c>
      <c r="AJ8231" s="41"/>
      <c r="AK8231" s="3"/>
      <c r="AL8231" s="85"/>
      <c r="AM8231" s="151" t="s">
        <v>19998</v>
      </c>
      <c r="AN8231" s="15"/>
      <c r="AO8231" s="166"/>
      <c r="AP8231" s="5">
        <f t="shared" si="129"/>
        <v>0</v>
      </c>
      <c r="AQ8231" s="16"/>
      <c r="AR8231" s="205">
        <v>1</v>
      </c>
      <c r="AS8231" s="16"/>
      <c r="AT8231" s="16"/>
      <c r="AU8231" s="16"/>
      <c r="AV8231" s="16"/>
      <c r="AW8231" s="16"/>
      <c r="AX8231" s="16"/>
    </row>
    <row r="8232" spans="1:50" customFormat="1" ht="15" hidden="1" customHeight="1" x14ac:dyDescent="0.2">
      <c r="A8232" s="7" t="s">
        <v>12243</v>
      </c>
      <c r="B8232" s="3" t="s">
        <v>12244</v>
      </c>
      <c r="C8232" s="85" t="s">
        <v>7939</v>
      </c>
      <c r="D8232" s="85" t="s">
        <v>13090</v>
      </c>
      <c r="E8232" s="202" t="s">
        <v>154</v>
      </c>
      <c r="F8232" s="85" t="s">
        <v>55</v>
      </c>
      <c r="G8232" s="85" t="s">
        <v>63</v>
      </c>
      <c r="H8232" s="85" t="s">
        <v>20690</v>
      </c>
      <c r="I8232" s="3" t="s">
        <v>4564</v>
      </c>
      <c r="J8232" s="85" t="s">
        <v>4400</v>
      </c>
      <c r="K8232" s="7" t="s">
        <v>4422</v>
      </c>
      <c r="L8232" s="3"/>
      <c r="M8232" s="3"/>
      <c r="N8232" s="41" t="s">
        <v>12245</v>
      </c>
      <c r="O8232" s="87">
        <v>29152</v>
      </c>
      <c r="P8232" s="87">
        <v>29152</v>
      </c>
      <c r="Q8232" s="87">
        <v>0</v>
      </c>
      <c r="R8232" s="87">
        <v>0</v>
      </c>
      <c r="S8232" s="87"/>
      <c r="T8232" s="87"/>
      <c r="U8232" s="85">
        <v>2008</v>
      </c>
      <c r="V8232" s="179"/>
      <c r="W8232" s="7"/>
      <c r="X8232" s="3"/>
      <c r="Y8232" s="3"/>
      <c r="Z8232" s="146">
        <v>75293</v>
      </c>
      <c r="AA8232" s="11"/>
      <c r="AB8232" s="123" t="s">
        <v>7939</v>
      </c>
      <c r="AC8232" s="124"/>
      <c r="AD8232" s="41"/>
      <c r="AE8232" s="41"/>
      <c r="AF8232" s="191">
        <v>39896</v>
      </c>
      <c r="AG8232" s="41"/>
      <c r="AH8232" s="41" t="s">
        <v>8024</v>
      </c>
      <c r="AI8232" s="80" t="s">
        <v>6</v>
      </c>
      <c r="AJ8232" s="41"/>
      <c r="AK8232" s="3"/>
      <c r="AL8232" s="85"/>
      <c r="AM8232" s="151" t="s">
        <v>19998</v>
      </c>
      <c r="AN8232" s="15"/>
      <c r="AO8232" s="166"/>
      <c r="AP8232" s="5">
        <f t="shared" si="129"/>
        <v>0</v>
      </c>
      <c r="AQ8232" s="16"/>
      <c r="AR8232" s="205">
        <v>1</v>
      </c>
      <c r="AS8232" s="16"/>
      <c r="AT8232" s="16"/>
      <c r="AU8232" s="16"/>
      <c r="AV8232" s="16"/>
      <c r="AW8232" s="16"/>
      <c r="AX8232" s="16"/>
    </row>
    <row r="8233" spans="1:50" customFormat="1" ht="15" hidden="1" customHeight="1" x14ac:dyDescent="0.2">
      <c r="A8233" s="7" t="s">
        <v>12246</v>
      </c>
      <c r="B8233" s="3" t="s">
        <v>12247</v>
      </c>
      <c r="C8233" s="85" t="s">
        <v>7939</v>
      </c>
      <c r="D8233" s="85" t="s">
        <v>13090</v>
      </c>
      <c r="E8233" s="202" t="s">
        <v>154</v>
      </c>
      <c r="F8233" s="85" t="s">
        <v>68</v>
      </c>
      <c r="G8233" s="85" t="s">
        <v>71</v>
      </c>
      <c r="H8233" s="85" t="s">
        <v>20690</v>
      </c>
      <c r="I8233" s="3" t="s">
        <v>10076</v>
      </c>
      <c r="J8233" s="85" t="s">
        <v>124</v>
      </c>
      <c r="K8233" s="7" t="s">
        <v>125</v>
      </c>
      <c r="L8233" s="3"/>
      <c r="M8233" s="3"/>
      <c r="N8233" s="41" t="s">
        <v>3420</v>
      </c>
      <c r="O8233" s="87">
        <v>58689</v>
      </c>
      <c r="P8233" s="87">
        <v>58468</v>
      </c>
      <c r="Q8233" s="87">
        <v>221</v>
      </c>
      <c r="R8233" s="87">
        <v>0</v>
      </c>
      <c r="S8233" s="87"/>
      <c r="T8233" s="87"/>
      <c r="U8233" s="85">
        <v>2008</v>
      </c>
      <c r="V8233" s="179"/>
      <c r="W8233" s="7"/>
      <c r="X8233" s="3"/>
      <c r="Y8233" s="3"/>
      <c r="Z8233" s="146">
        <v>55966</v>
      </c>
      <c r="AA8233" s="11"/>
      <c r="AB8233" s="123" t="s">
        <v>7939</v>
      </c>
      <c r="AC8233" s="124"/>
      <c r="AD8233" s="41"/>
      <c r="AE8233" s="41"/>
      <c r="AF8233" s="191">
        <v>43927</v>
      </c>
      <c r="AG8233" s="41"/>
      <c r="AH8233" s="41" t="s">
        <v>8189</v>
      </c>
      <c r="AI8233" s="80" t="s">
        <v>6</v>
      </c>
      <c r="AJ8233" s="41"/>
      <c r="AK8233" s="3"/>
      <c r="AL8233" s="85"/>
      <c r="AM8233" s="151" t="s">
        <v>19998</v>
      </c>
      <c r="AN8233" s="15"/>
      <c r="AO8233" s="166"/>
      <c r="AP8233" s="5">
        <f t="shared" si="129"/>
        <v>0</v>
      </c>
      <c r="AQ8233" s="16"/>
      <c r="AR8233" s="205">
        <v>1</v>
      </c>
      <c r="AS8233" s="16"/>
      <c r="AT8233" s="16"/>
      <c r="AU8233" s="16"/>
      <c r="AV8233" s="16"/>
      <c r="AW8233" s="16"/>
      <c r="AX8233" s="16"/>
    </row>
    <row r="8234" spans="1:50" customFormat="1" ht="15" hidden="1" customHeight="1" x14ac:dyDescent="0.2">
      <c r="A8234" s="7" t="s">
        <v>12248</v>
      </c>
      <c r="B8234" s="3" t="s">
        <v>12249</v>
      </c>
      <c r="C8234" s="85" t="s">
        <v>7939</v>
      </c>
      <c r="D8234" s="85" t="s">
        <v>13090</v>
      </c>
      <c r="E8234" s="202" t="s">
        <v>154</v>
      </c>
      <c r="F8234" s="85" t="s">
        <v>55</v>
      </c>
      <c r="G8234" s="85" t="s">
        <v>63</v>
      </c>
      <c r="H8234" s="85" t="s">
        <v>20690</v>
      </c>
      <c r="I8234" s="3" t="s">
        <v>4564</v>
      </c>
      <c r="J8234" s="85" t="s">
        <v>4435</v>
      </c>
      <c r="K8234" s="7" t="s">
        <v>3838</v>
      </c>
      <c r="L8234" s="3"/>
      <c r="M8234" s="3"/>
      <c r="N8234" s="41" t="s">
        <v>8572</v>
      </c>
      <c r="O8234" s="87">
        <v>317389</v>
      </c>
      <c r="P8234" s="87">
        <v>256337</v>
      </c>
      <c r="Q8234" s="87">
        <v>61052</v>
      </c>
      <c r="R8234" s="87">
        <v>0</v>
      </c>
      <c r="S8234" s="87"/>
      <c r="T8234" s="87"/>
      <c r="U8234" s="85">
        <v>2009</v>
      </c>
      <c r="V8234" s="179"/>
      <c r="W8234" s="7"/>
      <c r="X8234" s="3"/>
      <c r="Y8234" s="3"/>
      <c r="Z8234" s="211">
        <v>32956</v>
      </c>
      <c r="AA8234" s="11"/>
      <c r="AB8234" s="123" t="s">
        <v>7939</v>
      </c>
      <c r="AC8234" s="124"/>
      <c r="AD8234" s="41"/>
      <c r="AE8234" s="41"/>
      <c r="AF8234" s="191">
        <v>43986</v>
      </c>
      <c r="AG8234" s="41"/>
      <c r="AH8234" s="41" t="s">
        <v>8024</v>
      </c>
      <c r="AI8234" s="80" t="s">
        <v>6</v>
      </c>
      <c r="AJ8234" s="41"/>
      <c r="AK8234" s="3"/>
      <c r="AL8234" s="85"/>
      <c r="AM8234" s="151" t="s">
        <v>19998</v>
      </c>
      <c r="AN8234" s="15"/>
      <c r="AO8234" s="166"/>
      <c r="AP8234" s="5">
        <f t="shared" si="129"/>
        <v>0</v>
      </c>
      <c r="AQ8234" s="16"/>
      <c r="AR8234" s="205">
        <v>1</v>
      </c>
      <c r="AS8234" s="16"/>
      <c r="AT8234" s="16"/>
      <c r="AU8234" s="16"/>
      <c r="AV8234" s="16"/>
      <c r="AW8234" s="16"/>
      <c r="AX8234" s="16"/>
    </row>
    <row r="8235" spans="1:50" customFormat="1" ht="15" hidden="1" customHeight="1" x14ac:dyDescent="0.2">
      <c r="A8235" s="7" t="s">
        <v>12250</v>
      </c>
      <c r="B8235" s="3" t="s">
        <v>12251</v>
      </c>
      <c r="C8235" s="85" t="s">
        <v>7939</v>
      </c>
      <c r="D8235" s="85" t="s">
        <v>13090</v>
      </c>
      <c r="E8235" s="202" t="s">
        <v>154</v>
      </c>
      <c r="F8235" s="85" t="s">
        <v>55</v>
      </c>
      <c r="G8235" s="85" t="s">
        <v>63</v>
      </c>
      <c r="H8235" s="85" t="s">
        <v>20690</v>
      </c>
      <c r="I8235" s="3" t="s">
        <v>7970</v>
      </c>
      <c r="J8235" s="85" t="s">
        <v>4435</v>
      </c>
      <c r="K8235" s="7" t="s">
        <v>3838</v>
      </c>
      <c r="L8235" s="3"/>
      <c r="M8235" s="3"/>
      <c r="N8235" s="41" t="s">
        <v>8572</v>
      </c>
      <c r="O8235" s="87">
        <v>224155</v>
      </c>
      <c r="P8235" s="87">
        <v>166933</v>
      </c>
      <c r="Q8235" s="87">
        <v>57222</v>
      </c>
      <c r="R8235" s="87">
        <v>0</v>
      </c>
      <c r="S8235" s="87"/>
      <c r="T8235" s="87"/>
      <c r="U8235" s="85">
        <v>2010</v>
      </c>
      <c r="V8235" s="179"/>
      <c r="W8235" s="7"/>
      <c r="X8235" s="3"/>
      <c r="Y8235" s="3"/>
      <c r="Z8235" s="211">
        <v>29443</v>
      </c>
      <c r="AA8235" s="11"/>
      <c r="AB8235" s="123" t="s">
        <v>7939</v>
      </c>
      <c r="AC8235" s="124"/>
      <c r="AD8235" s="41"/>
      <c r="AE8235" s="41"/>
      <c r="AF8235" s="191">
        <v>43927</v>
      </c>
      <c r="AG8235" s="41"/>
      <c r="AH8235" s="41" t="s">
        <v>8024</v>
      </c>
      <c r="AI8235" s="80" t="s">
        <v>6</v>
      </c>
      <c r="AJ8235" s="41"/>
      <c r="AK8235" s="3"/>
      <c r="AL8235" s="85"/>
      <c r="AM8235" s="151" t="s">
        <v>19998</v>
      </c>
      <c r="AN8235" s="15"/>
      <c r="AO8235" s="166"/>
      <c r="AP8235" s="5">
        <f t="shared" si="129"/>
        <v>0</v>
      </c>
      <c r="AQ8235" s="16"/>
      <c r="AR8235" s="205">
        <v>1</v>
      </c>
      <c r="AS8235" s="16"/>
      <c r="AT8235" s="16"/>
      <c r="AU8235" s="16"/>
      <c r="AV8235" s="16"/>
      <c r="AW8235" s="16"/>
      <c r="AX8235" s="16"/>
    </row>
    <row r="8236" spans="1:50" customFormat="1" ht="15" hidden="1" customHeight="1" x14ac:dyDescent="0.2">
      <c r="A8236" s="7" t="s">
        <v>12252</v>
      </c>
      <c r="B8236" s="3" t="s">
        <v>12253</v>
      </c>
      <c r="C8236" s="85" t="s">
        <v>7939</v>
      </c>
      <c r="D8236" s="85" t="s">
        <v>13090</v>
      </c>
      <c r="E8236" s="202" t="s">
        <v>154</v>
      </c>
      <c r="F8236" s="85" t="s">
        <v>25110</v>
      </c>
      <c r="G8236" s="85" t="s">
        <v>54</v>
      </c>
      <c r="H8236" s="85" t="s">
        <v>20690</v>
      </c>
      <c r="I8236" s="3" t="s">
        <v>10350</v>
      </c>
      <c r="J8236" s="85" t="s">
        <v>105</v>
      </c>
      <c r="K8236" s="7" t="s">
        <v>102</v>
      </c>
      <c r="L8236" s="3"/>
      <c r="M8236" s="3"/>
      <c r="N8236" s="41" t="s">
        <v>7950</v>
      </c>
      <c r="O8236" s="87">
        <v>162897</v>
      </c>
      <c r="P8236" s="87">
        <v>161897</v>
      </c>
      <c r="Q8236" s="87">
        <v>1000</v>
      </c>
      <c r="R8236" s="87">
        <v>0</v>
      </c>
      <c r="S8236" s="87"/>
      <c r="T8236" s="87"/>
      <c r="U8236" s="85">
        <v>2010</v>
      </c>
      <c r="V8236" s="179"/>
      <c r="W8236" s="7"/>
      <c r="X8236" s="3"/>
      <c r="Y8236" s="3"/>
      <c r="Z8236" s="146">
        <v>31765</v>
      </c>
      <c r="AA8236" s="11"/>
      <c r="AB8236" s="123" t="s">
        <v>7939</v>
      </c>
      <c r="AC8236" s="124"/>
      <c r="AD8236" s="41"/>
      <c r="AE8236" s="41"/>
      <c r="AF8236" s="191">
        <v>43927</v>
      </c>
      <c r="AG8236" s="41"/>
      <c r="AH8236" s="41" t="s">
        <v>8092</v>
      </c>
      <c r="AI8236" s="80" t="s">
        <v>6</v>
      </c>
      <c r="AJ8236" s="41"/>
      <c r="AK8236" s="3"/>
      <c r="AL8236" s="85"/>
      <c r="AM8236" s="151" t="s">
        <v>19998</v>
      </c>
      <c r="AN8236" s="15"/>
      <c r="AO8236" s="166"/>
      <c r="AP8236" s="5">
        <f t="shared" si="129"/>
        <v>0</v>
      </c>
      <c r="AQ8236" s="16"/>
      <c r="AR8236" s="205">
        <v>1</v>
      </c>
      <c r="AS8236" s="16"/>
      <c r="AT8236" s="16"/>
      <c r="AU8236" s="16"/>
      <c r="AV8236" s="16"/>
      <c r="AW8236" s="16"/>
      <c r="AX8236" s="16"/>
    </row>
    <row r="8237" spans="1:50" customFormat="1" ht="15" hidden="1" customHeight="1" x14ac:dyDescent="0.2">
      <c r="A8237" s="7" t="s">
        <v>12254</v>
      </c>
      <c r="B8237" s="3" t="s">
        <v>12255</v>
      </c>
      <c r="C8237" s="85" t="s">
        <v>7939</v>
      </c>
      <c r="D8237" s="85" t="s">
        <v>13090</v>
      </c>
      <c r="E8237" s="202" t="s">
        <v>154</v>
      </c>
      <c r="F8237" s="85" t="s">
        <v>55</v>
      </c>
      <c r="G8237" s="85" t="s">
        <v>15355</v>
      </c>
      <c r="H8237" s="85" t="s">
        <v>20690</v>
      </c>
      <c r="I8237" s="3" t="s">
        <v>7579</v>
      </c>
      <c r="J8237" s="85" t="s">
        <v>124</v>
      </c>
      <c r="K8237" s="7" t="s">
        <v>5889</v>
      </c>
      <c r="L8237" s="3"/>
      <c r="M8237" s="3"/>
      <c r="N8237" s="41" t="s">
        <v>12256</v>
      </c>
      <c r="O8237" s="87">
        <v>20596</v>
      </c>
      <c r="P8237" s="87">
        <v>20587</v>
      </c>
      <c r="Q8237" s="87">
        <v>9</v>
      </c>
      <c r="R8237" s="87">
        <v>0</v>
      </c>
      <c r="S8237" s="87"/>
      <c r="T8237" s="87"/>
      <c r="U8237" s="85">
        <v>2009</v>
      </c>
      <c r="V8237" s="179"/>
      <c r="W8237" s="7"/>
      <c r="X8237" s="3"/>
      <c r="Y8237" s="3"/>
      <c r="Z8237" s="146">
        <v>19235</v>
      </c>
      <c r="AA8237" s="11"/>
      <c r="AB8237" s="123" t="s">
        <v>7939</v>
      </c>
      <c r="AC8237" s="124"/>
      <c r="AD8237" s="41"/>
      <c r="AE8237" s="41"/>
      <c r="AF8237" s="191">
        <v>40847</v>
      </c>
      <c r="AG8237" s="41"/>
      <c r="AH8237" s="41" t="s">
        <v>8024</v>
      </c>
      <c r="AI8237" s="80" t="s">
        <v>6</v>
      </c>
      <c r="AJ8237" s="41"/>
      <c r="AK8237" s="3"/>
      <c r="AL8237" s="85"/>
      <c r="AM8237" s="151" t="s">
        <v>19998</v>
      </c>
      <c r="AN8237" s="15"/>
      <c r="AO8237" s="166"/>
      <c r="AP8237" s="5">
        <f t="shared" si="129"/>
        <v>0</v>
      </c>
      <c r="AQ8237" s="16"/>
      <c r="AR8237" s="205">
        <v>1</v>
      </c>
      <c r="AS8237" s="16"/>
      <c r="AT8237" s="16"/>
      <c r="AU8237" s="16"/>
      <c r="AV8237" s="16"/>
      <c r="AW8237" s="16"/>
      <c r="AX8237" s="16"/>
    </row>
    <row r="8238" spans="1:50" customFormat="1" ht="15" hidden="1" customHeight="1" x14ac:dyDescent="0.2">
      <c r="A8238" s="7" t="s">
        <v>12257</v>
      </c>
      <c r="B8238" s="3" t="s">
        <v>12258</v>
      </c>
      <c r="C8238" s="85" t="s">
        <v>7939</v>
      </c>
      <c r="D8238" s="85" t="s">
        <v>13090</v>
      </c>
      <c r="E8238" s="202" t="s">
        <v>154</v>
      </c>
      <c r="F8238" s="85" t="s">
        <v>55</v>
      </c>
      <c r="G8238" s="85" t="s">
        <v>15355</v>
      </c>
      <c r="H8238" s="85" t="s">
        <v>20690</v>
      </c>
      <c r="I8238" s="3" t="s">
        <v>7579</v>
      </c>
      <c r="J8238" s="85" t="s">
        <v>4435</v>
      </c>
      <c r="K8238" s="7" t="s">
        <v>3838</v>
      </c>
      <c r="L8238" s="3"/>
      <c r="M8238" s="3"/>
      <c r="N8238" s="41" t="s">
        <v>11586</v>
      </c>
      <c r="O8238" s="87">
        <v>133792</v>
      </c>
      <c r="P8238" s="87">
        <v>38196</v>
      </c>
      <c r="Q8238" s="87">
        <v>95596</v>
      </c>
      <c r="R8238" s="87">
        <v>0</v>
      </c>
      <c r="S8238" s="87"/>
      <c r="T8238" s="87"/>
      <c r="U8238" s="85">
        <v>2007</v>
      </c>
      <c r="V8238" s="179"/>
      <c r="W8238" s="7"/>
      <c r="X8238" s="3"/>
      <c r="Y8238" s="3"/>
      <c r="Z8238" s="211">
        <v>67805</v>
      </c>
      <c r="AA8238" s="11"/>
      <c r="AB8238" s="123" t="s">
        <v>7939</v>
      </c>
      <c r="AC8238" s="124"/>
      <c r="AD8238" s="41"/>
      <c r="AE8238" s="41"/>
      <c r="AF8238" s="191">
        <v>43927</v>
      </c>
      <c r="AG8238" s="41"/>
      <c r="AH8238" s="41" t="s">
        <v>8024</v>
      </c>
      <c r="AI8238" s="80" t="s">
        <v>6</v>
      </c>
      <c r="AJ8238" s="41"/>
      <c r="AK8238" s="3"/>
      <c r="AL8238" s="85"/>
      <c r="AM8238" s="151" t="s">
        <v>19998</v>
      </c>
      <c r="AN8238" s="15"/>
      <c r="AO8238" s="166"/>
      <c r="AP8238" s="5">
        <f t="shared" si="129"/>
        <v>0</v>
      </c>
      <c r="AQ8238" s="16"/>
      <c r="AR8238" s="205">
        <v>1</v>
      </c>
      <c r="AS8238" s="16"/>
      <c r="AT8238" s="16"/>
      <c r="AU8238" s="16"/>
      <c r="AV8238" s="16"/>
      <c r="AW8238" s="16"/>
      <c r="AX8238" s="16"/>
    </row>
    <row r="8239" spans="1:50" customFormat="1" ht="15" hidden="1" customHeight="1" x14ac:dyDescent="0.2">
      <c r="A8239" s="7" t="s">
        <v>12259</v>
      </c>
      <c r="B8239" s="3" t="s">
        <v>12260</v>
      </c>
      <c r="C8239" s="85" t="s">
        <v>7939</v>
      </c>
      <c r="D8239" s="85" t="s">
        <v>13090</v>
      </c>
      <c r="E8239" s="202" t="s">
        <v>154</v>
      </c>
      <c r="F8239" s="85" t="s">
        <v>55</v>
      </c>
      <c r="G8239" s="85" t="s">
        <v>63</v>
      </c>
      <c r="H8239" s="85" t="s">
        <v>20690</v>
      </c>
      <c r="I8239" s="3" t="s">
        <v>4564</v>
      </c>
      <c r="J8239" s="85" t="s">
        <v>4400</v>
      </c>
      <c r="K8239" s="7" t="s">
        <v>4422</v>
      </c>
      <c r="L8239" s="3"/>
      <c r="M8239" s="3"/>
      <c r="N8239" s="41" t="s">
        <v>12261</v>
      </c>
      <c r="O8239" s="87">
        <v>0</v>
      </c>
      <c r="P8239" s="87">
        <v>0</v>
      </c>
      <c r="Q8239" s="87">
        <v>0</v>
      </c>
      <c r="R8239" s="87">
        <v>0</v>
      </c>
      <c r="S8239" s="87"/>
      <c r="T8239" s="87"/>
      <c r="U8239" s="85" t="s">
        <v>112</v>
      </c>
      <c r="V8239" s="179"/>
      <c r="W8239" s="7"/>
      <c r="X8239" s="3"/>
      <c r="Y8239" s="3"/>
      <c r="Z8239" s="146">
        <v>135920</v>
      </c>
      <c r="AA8239" s="11"/>
      <c r="AB8239" s="123" t="s">
        <v>7939</v>
      </c>
      <c r="AC8239" s="124"/>
      <c r="AD8239" s="41"/>
      <c r="AE8239" s="41"/>
      <c r="AF8239" s="191">
        <v>43927</v>
      </c>
      <c r="AG8239" s="41"/>
      <c r="AH8239" s="41" t="s">
        <v>8024</v>
      </c>
      <c r="AI8239" s="80" t="s">
        <v>6</v>
      </c>
      <c r="AJ8239" s="41"/>
      <c r="AK8239" s="3"/>
      <c r="AL8239" s="85"/>
      <c r="AM8239" s="151" t="s">
        <v>19998</v>
      </c>
      <c r="AN8239" s="15"/>
      <c r="AO8239" s="166"/>
      <c r="AP8239" s="5">
        <f t="shared" si="129"/>
        <v>0</v>
      </c>
      <c r="AQ8239" s="16"/>
      <c r="AR8239" s="205">
        <v>1</v>
      </c>
      <c r="AS8239" s="16"/>
      <c r="AT8239" s="16"/>
      <c r="AU8239" s="16"/>
      <c r="AV8239" s="16"/>
      <c r="AW8239" s="16"/>
      <c r="AX8239" s="16"/>
    </row>
    <row r="8240" spans="1:50" customFormat="1" ht="15" hidden="1" customHeight="1" x14ac:dyDescent="0.2">
      <c r="A8240" s="7" t="s">
        <v>12262</v>
      </c>
      <c r="B8240" s="3" t="s">
        <v>12263</v>
      </c>
      <c r="C8240" s="85" t="s">
        <v>7939</v>
      </c>
      <c r="D8240" s="85" t="s">
        <v>13090</v>
      </c>
      <c r="E8240" s="202" t="s">
        <v>154</v>
      </c>
      <c r="F8240" s="85" t="s">
        <v>55</v>
      </c>
      <c r="G8240" s="85" t="s">
        <v>63</v>
      </c>
      <c r="H8240" s="85" t="s">
        <v>20690</v>
      </c>
      <c r="I8240" s="3" t="s">
        <v>4564</v>
      </c>
      <c r="J8240" s="85" t="s">
        <v>4435</v>
      </c>
      <c r="K8240" s="7" t="s">
        <v>3838</v>
      </c>
      <c r="L8240" s="3"/>
      <c r="M8240" s="3"/>
      <c r="N8240" s="41" t="s">
        <v>12264</v>
      </c>
      <c r="O8240" s="87">
        <v>1019829</v>
      </c>
      <c r="P8240" s="87">
        <v>942002</v>
      </c>
      <c r="Q8240" s="87">
        <v>77827</v>
      </c>
      <c r="R8240" s="87">
        <v>0</v>
      </c>
      <c r="S8240" s="87"/>
      <c r="T8240" s="87"/>
      <c r="U8240" s="85">
        <v>2008</v>
      </c>
      <c r="V8240" s="179"/>
      <c r="W8240" s="7"/>
      <c r="X8240" s="3"/>
      <c r="Y8240" s="3"/>
      <c r="Z8240" s="211">
        <v>127993</v>
      </c>
      <c r="AA8240" s="11"/>
      <c r="AB8240" s="123" t="s">
        <v>7939</v>
      </c>
      <c r="AC8240" s="124"/>
      <c r="AD8240" s="41"/>
      <c r="AE8240" s="41"/>
      <c r="AF8240" s="191">
        <v>43927</v>
      </c>
      <c r="AG8240" s="41"/>
      <c r="AH8240" s="41" t="s">
        <v>8024</v>
      </c>
      <c r="AI8240" s="80" t="s">
        <v>6</v>
      </c>
      <c r="AJ8240" s="41"/>
      <c r="AK8240" s="3"/>
      <c r="AL8240" s="85"/>
      <c r="AM8240" s="151" t="s">
        <v>19998</v>
      </c>
      <c r="AN8240" s="15"/>
      <c r="AO8240" s="166"/>
      <c r="AP8240" s="5">
        <f t="shared" si="129"/>
        <v>0</v>
      </c>
      <c r="AQ8240" s="16"/>
      <c r="AR8240" s="205">
        <v>1</v>
      </c>
      <c r="AS8240" s="16"/>
      <c r="AT8240" s="16"/>
      <c r="AU8240" s="16"/>
      <c r="AV8240" s="16"/>
      <c r="AW8240" s="16"/>
      <c r="AX8240" s="16"/>
    </row>
    <row r="8241" spans="1:50" customFormat="1" ht="15" hidden="1" customHeight="1" x14ac:dyDescent="0.2">
      <c r="A8241" s="7" t="s">
        <v>12265</v>
      </c>
      <c r="B8241" s="3" t="s">
        <v>12266</v>
      </c>
      <c r="C8241" s="85" t="s">
        <v>7939</v>
      </c>
      <c r="D8241" s="85" t="s">
        <v>13090</v>
      </c>
      <c r="E8241" s="202" t="s">
        <v>154</v>
      </c>
      <c r="F8241" s="85" t="s">
        <v>68</v>
      </c>
      <c r="G8241" s="85" t="s">
        <v>70</v>
      </c>
      <c r="H8241" s="85" t="s">
        <v>20690</v>
      </c>
      <c r="I8241" s="3" t="s">
        <v>16611</v>
      </c>
      <c r="J8241" s="85" t="s">
        <v>4400</v>
      </c>
      <c r="K8241" s="7" t="s">
        <v>4422</v>
      </c>
      <c r="L8241" s="3"/>
      <c r="M8241" s="3"/>
      <c r="N8241" s="41" t="s">
        <v>12267</v>
      </c>
      <c r="O8241" s="87">
        <v>0</v>
      </c>
      <c r="P8241" s="87">
        <v>0</v>
      </c>
      <c r="Q8241" s="87">
        <v>0</v>
      </c>
      <c r="R8241" s="87">
        <v>0</v>
      </c>
      <c r="S8241" s="87"/>
      <c r="T8241" s="87"/>
      <c r="U8241" s="85" t="s">
        <v>112</v>
      </c>
      <c r="V8241" s="179"/>
      <c r="W8241" s="7"/>
      <c r="X8241" s="3"/>
      <c r="Y8241" s="3"/>
      <c r="Z8241" s="146">
        <v>62403</v>
      </c>
      <c r="AA8241" s="11"/>
      <c r="AB8241" s="123" t="s">
        <v>7939</v>
      </c>
      <c r="AC8241" s="124"/>
      <c r="AD8241" s="41"/>
      <c r="AE8241" s="41"/>
      <c r="AF8241" s="191">
        <v>40850</v>
      </c>
      <c r="AG8241" s="41"/>
      <c r="AH8241" s="41" t="s">
        <v>16608</v>
      </c>
      <c r="AI8241" s="80" t="s">
        <v>6</v>
      </c>
      <c r="AJ8241" s="41"/>
      <c r="AK8241" s="3"/>
      <c r="AL8241" s="85"/>
      <c r="AM8241" s="151" t="s">
        <v>19998</v>
      </c>
      <c r="AN8241" s="15"/>
      <c r="AO8241" s="166"/>
      <c r="AP8241" s="5">
        <f t="shared" si="129"/>
        <v>0</v>
      </c>
      <c r="AQ8241" s="16"/>
      <c r="AR8241" s="205">
        <v>1</v>
      </c>
      <c r="AS8241" s="16"/>
      <c r="AT8241" s="16"/>
      <c r="AU8241" s="16"/>
      <c r="AV8241" s="16"/>
      <c r="AW8241" s="16"/>
      <c r="AX8241" s="16"/>
    </row>
    <row r="8242" spans="1:50" customFormat="1" ht="15" hidden="1" customHeight="1" x14ac:dyDescent="0.2">
      <c r="A8242" s="7" t="s">
        <v>12268</v>
      </c>
      <c r="B8242" s="3" t="s">
        <v>12269</v>
      </c>
      <c r="C8242" s="85" t="s">
        <v>7939</v>
      </c>
      <c r="D8242" s="85" t="s">
        <v>13090</v>
      </c>
      <c r="E8242" s="202" t="s">
        <v>154</v>
      </c>
      <c r="F8242" s="85" t="s">
        <v>55</v>
      </c>
      <c r="G8242" s="85" t="s">
        <v>57</v>
      </c>
      <c r="H8242" s="85" t="s">
        <v>20690</v>
      </c>
      <c r="I8242" s="3" t="s">
        <v>4564</v>
      </c>
      <c r="J8242" s="85" t="s">
        <v>124</v>
      </c>
      <c r="K8242" s="7" t="s">
        <v>125</v>
      </c>
      <c r="L8242" s="3"/>
      <c r="M8242" s="3"/>
      <c r="N8242" s="41" t="s">
        <v>7950</v>
      </c>
      <c r="O8242" s="87">
        <v>336566</v>
      </c>
      <c r="P8242" s="87">
        <v>189390</v>
      </c>
      <c r="Q8242" s="87">
        <v>147176</v>
      </c>
      <c r="R8242" s="87">
        <v>0</v>
      </c>
      <c r="S8242" s="87"/>
      <c r="T8242" s="87"/>
      <c r="U8242" s="85">
        <v>2009</v>
      </c>
      <c r="V8242" s="179"/>
      <c r="W8242" s="7"/>
      <c r="X8242" s="3"/>
      <c r="Y8242" s="3"/>
      <c r="Z8242" s="146">
        <v>52686</v>
      </c>
      <c r="AA8242" s="11"/>
      <c r="AB8242" s="123" t="s">
        <v>7939</v>
      </c>
      <c r="AC8242" s="124"/>
      <c r="AD8242" s="41"/>
      <c r="AE8242" s="41"/>
      <c r="AF8242" s="191">
        <v>43927</v>
      </c>
      <c r="AG8242" s="41"/>
      <c r="AH8242" s="41" t="s">
        <v>8024</v>
      </c>
      <c r="AI8242" s="80" t="s">
        <v>6</v>
      </c>
      <c r="AJ8242" s="41"/>
      <c r="AK8242" s="3"/>
      <c r="AL8242" s="85"/>
      <c r="AM8242" s="151" t="s">
        <v>19998</v>
      </c>
      <c r="AN8242" s="15"/>
      <c r="AO8242" s="166"/>
      <c r="AP8242" s="5">
        <f t="shared" si="129"/>
        <v>0</v>
      </c>
      <c r="AQ8242" s="16"/>
      <c r="AR8242" s="205">
        <v>1</v>
      </c>
      <c r="AS8242" s="16"/>
      <c r="AT8242" s="16"/>
      <c r="AU8242" s="16"/>
      <c r="AV8242" s="16"/>
      <c r="AW8242" s="16"/>
      <c r="AX8242" s="16"/>
    </row>
    <row r="8243" spans="1:50" customFormat="1" ht="15" hidden="1" customHeight="1" x14ac:dyDescent="0.2">
      <c r="A8243" s="7" t="s">
        <v>12270</v>
      </c>
      <c r="B8243" s="3" t="s">
        <v>12271</v>
      </c>
      <c r="C8243" s="85" t="s">
        <v>7939</v>
      </c>
      <c r="D8243" s="85" t="s">
        <v>13090</v>
      </c>
      <c r="E8243" s="202" t="s">
        <v>154</v>
      </c>
      <c r="F8243" s="85" t="s">
        <v>55</v>
      </c>
      <c r="G8243" s="85" t="s">
        <v>57</v>
      </c>
      <c r="H8243" s="85" t="s">
        <v>20690</v>
      </c>
      <c r="I8243" s="3" t="s">
        <v>7970</v>
      </c>
      <c r="J8243" s="85" t="s">
        <v>5308</v>
      </c>
      <c r="K8243" s="7" t="s">
        <v>5793</v>
      </c>
      <c r="L8243" s="3"/>
      <c r="M8243" s="3"/>
      <c r="N8243" s="41" t="s">
        <v>12272</v>
      </c>
      <c r="O8243" s="87">
        <v>49727</v>
      </c>
      <c r="P8243" s="87">
        <v>49678</v>
      </c>
      <c r="Q8243" s="87">
        <v>49</v>
      </c>
      <c r="R8243" s="87">
        <v>0</v>
      </c>
      <c r="S8243" s="87"/>
      <c r="T8243" s="87"/>
      <c r="U8243" s="85">
        <v>2008</v>
      </c>
      <c r="V8243" s="179"/>
      <c r="W8243" s="7"/>
      <c r="X8243" s="3"/>
      <c r="Y8243" s="3"/>
      <c r="Z8243" s="146">
        <v>10000</v>
      </c>
      <c r="AA8243" s="11"/>
      <c r="AB8243" s="123" t="s">
        <v>7939</v>
      </c>
      <c r="AC8243" s="124"/>
      <c r="AD8243" s="41"/>
      <c r="AE8243" s="41"/>
      <c r="AF8243" s="191">
        <v>43927</v>
      </c>
      <c r="AG8243" s="41"/>
      <c r="AH8243" s="41" t="s">
        <v>8024</v>
      </c>
      <c r="AI8243" s="80" t="s">
        <v>6</v>
      </c>
      <c r="AJ8243" s="41"/>
      <c r="AK8243" s="3"/>
      <c r="AL8243" s="85"/>
      <c r="AM8243" s="151" t="s">
        <v>19998</v>
      </c>
      <c r="AN8243" s="15"/>
      <c r="AO8243" s="166"/>
      <c r="AP8243" s="5">
        <f t="shared" si="129"/>
        <v>0</v>
      </c>
      <c r="AQ8243" s="16"/>
      <c r="AR8243" s="205">
        <v>1</v>
      </c>
      <c r="AS8243" s="16"/>
      <c r="AT8243" s="16"/>
      <c r="AU8243" s="16"/>
      <c r="AV8243" s="16"/>
      <c r="AW8243" s="16"/>
      <c r="AX8243" s="16"/>
    </row>
    <row r="8244" spans="1:50" customFormat="1" ht="15" hidden="1" customHeight="1" x14ac:dyDescent="0.2">
      <c r="A8244" s="7" t="s">
        <v>12273</v>
      </c>
      <c r="B8244" s="3" t="s">
        <v>12274</v>
      </c>
      <c r="C8244" s="85" t="s">
        <v>7939</v>
      </c>
      <c r="D8244" s="85" t="s">
        <v>13090</v>
      </c>
      <c r="E8244" s="202" t="s">
        <v>154</v>
      </c>
      <c r="F8244" s="85" t="s">
        <v>55</v>
      </c>
      <c r="G8244" s="85" t="s">
        <v>63</v>
      </c>
      <c r="H8244" s="85" t="s">
        <v>20690</v>
      </c>
      <c r="I8244" s="3" t="s">
        <v>4564</v>
      </c>
      <c r="J8244" s="85" t="s">
        <v>4400</v>
      </c>
      <c r="K8244" s="7" t="s">
        <v>4422</v>
      </c>
      <c r="L8244" s="3"/>
      <c r="M8244" s="3"/>
      <c r="N8244" s="41" t="s">
        <v>12275</v>
      </c>
      <c r="O8244" s="87">
        <v>521806</v>
      </c>
      <c r="P8244" s="87">
        <v>521806</v>
      </c>
      <c r="Q8244" s="87">
        <v>0</v>
      </c>
      <c r="R8244" s="87">
        <v>0</v>
      </c>
      <c r="S8244" s="87"/>
      <c r="T8244" s="87"/>
      <c r="U8244" s="85">
        <v>2005</v>
      </c>
      <c r="V8244" s="179"/>
      <c r="W8244" s="7"/>
      <c r="X8244" s="3"/>
      <c r="Y8244" s="3"/>
      <c r="Z8244" s="146">
        <v>110000</v>
      </c>
      <c r="AA8244" s="11"/>
      <c r="AB8244" s="123" t="s">
        <v>7939</v>
      </c>
      <c r="AC8244" s="124"/>
      <c r="AD8244" s="41"/>
      <c r="AE8244" s="41"/>
      <c r="AF8244" s="191">
        <v>39975</v>
      </c>
      <c r="AG8244" s="41"/>
      <c r="AH8244" s="41" t="s">
        <v>8024</v>
      </c>
      <c r="AI8244" s="80" t="s">
        <v>6</v>
      </c>
      <c r="AJ8244" s="41"/>
      <c r="AK8244" s="3"/>
      <c r="AL8244" s="85"/>
      <c r="AM8244" s="151" t="s">
        <v>19998</v>
      </c>
      <c r="AN8244" s="15"/>
      <c r="AO8244" s="166"/>
      <c r="AP8244" s="5">
        <f t="shared" si="129"/>
        <v>0</v>
      </c>
      <c r="AQ8244" s="16"/>
      <c r="AR8244" s="205">
        <v>1</v>
      </c>
      <c r="AS8244" s="16"/>
      <c r="AT8244" s="16"/>
      <c r="AU8244" s="16"/>
      <c r="AV8244" s="16"/>
      <c r="AW8244" s="16"/>
      <c r="AX8244" s="16"/>
    </row>
    <row r="8245" spans="1:50" customFormat="1" ht="15" hidden="1" customHeight="1" x14ac:dyDescent="0.2">
      <c r="A8245" s="7" t="s">
        <v>12276</v>
      </c>
      <c r="B8245" s="3" t="s">
        <v>12277</v>
      </c>
      <c r="C8245" s="85" t="s">
        <v>7939</v>
      </c>
      <c r="D8245" s="85" t="s">
        <v>13090</v>
      </c>
      <c r="E8245" s="202" t="s">
        <v>154</v>
      </c>
      <c r="F8245" s="85" t="s">
        <v>55</v>
      </c>
      <c r="G8245" s="85" t="s">
        <v>63</v>
      </c>
      <c r="H8245" s="85" t="s">
        <v>20690</v>
      </c>
      <c r="I8245" s="3" t="s">
        <v>4564</v>
      </c>
      <c r="J8245" s="85" t="s">
        <v>4400</v>
      </c>
      <c r="K8245" s="7" t="s">
        <v>4422</v>
      </c>
      <c r="L8245" s="3"/>
      <c r="M8245" s="3"/>
      <c r="N8245" s="41" t="s">
        <v>12278</v>
      </c>
      <c r="O8245" s="87">
        <v>0</v>
      </c>
      <c r="P8245" s="87">
        <v>0</v>
      </c>
      <c r="Q8245" s="87">
        <v>0</v>
      </c>
      <c r="R8245" s="87">
        <v>0</v>
      </c>
      <c r="S8245" s="87"/>
      <c r="T8245" s="87"/>
      <c r="U8245" s="85" t="s">
        <v>112</v>
      </c>
      <c r="V8245" s="179"/>
      <c r="W8245" s="7"/>
      <c r="X8245" s="3"/>
      <c r="Y8245" s="3"/>
      <c r="Z8245" s="146">
        <v>58705</v>
      </c>
      <c r="AA8245" s="11"/>
      <c r="AB8245" s="123" t="s">
        <v>7939</v>
      </c>
      <c r="AC8245" s="124"/>
      <c r="AD8245" s="41"/>
      <c r="AE8245" s="41"/>
      <c r="AF8245" s="191">
        <v>43927</v>
      </c>
      <c r="AG8245" s="41"/>
      <c r="AH8245" s="41" t="s">
        <v>8024</v>
      </c>
      <c r="AI8245" s="80" t="s">
        <v>6</v>
      </c>
      <c r="AJ8245" s="41"/>
      <c r="AK8245" s="3"/>
      <c r="AL8245" s="85"/>
      <c r="AM8245" s="151" t="s">
        <v>19998</v>
      </c>
      <c r="AN8245" s="15"/>
      <c r="AO8245" s="166"/>
      <c r="AP8245" s="5">
        <f t="shared" si="129"/>
        <v>0</v>
      </c>
      <c r="AQ8245" s="16"/>
      <c r="AR8245" s="205">
        <v>1</v>
      </c>
      <c r="AS8245" s="16"/>
      <c r="AT8245" s="16"/>
      <c r="AU8245" s="16"/>
      <c r="AV8245" s="16"/>
      <c r="AW8245" s="16"/>
      <c r="AX8245" s="16"/>
    </row>
    <row r="8246" spans="1:50" customFormat="1" ht="15" hidden="1" customHeight="1" x14ac:dyDescent="0.2">
      <c r="A8246" s="7" t="s">
        <v>12279</v>
      </c>
      <c r="B8246" s="3" t="s">
        <v>12280</v>
      </c>
      <c r="C8246" s="85" t="s">
        <v>7939</v>
      </c>
      <c r="D8246" s="85" t="s">
        <v>13090</v>
      </c>
      <c r="E8246" s="202" t="s">
        <v>154</v>
      </c>
      <c r="F8246" s="85" t="s">
        <v>25110</v>
      </c>
      <c r="G8246" s="85" t="s">
        <v>53</v>
      </c>
      <c r="H8246" s="85" t="s">
        <v>20690</v>
      </c>
      <c r="I8246" s="3" t="s">
        <v>8381</v>
      </c>
      <c r="J8246" s="85" t="s">
        <v>4435</v>
      </c>
      <c r="K8246" s="7" t="s">
        <v>3838</v>
      </c>
      <c r="L8246" s="3"/>
      <c r="M8246" s="3"/>
      <c r="N8246" s="41" t="s">
        <v>12281</v>
      </c>
      <c r="O8246" s="87">
        <v>0</v>
      </c>
      <c r="P8246" s="87">
        <v>0</v>
      </c>
      <c r="Q8246" s="87">
        <v>0</v>
      </c>
      <c r="R8246" s="87">
        <v>0</v>
      </c>
      <c r="S8246" s="87"/>
      <c r="T8246" s="87"/>
      <c r="U8246" s="85" t="s">
        <v>112</v>
      </c>
      <c r="V8246" s="179"/>
      <c r="W8246" s="7"/>
      <c r="X8246" s="3"/>
      <c r="Y8246" s="3"/>
      <c r="Z8246" s="211">
        <v>257798</v>
      </c>
      <c r="AA8246" s="11"/>
      <c r="AB8246" s="123" t="s">
        <v>7939</v>
      </c>
      <c r="AC8246" s="124"/>
      <c r="AD8246" s="41"/>
      <c r="AE8246" s="41"/>
      <c r="AF8246" s="191">
        <v>43927</v>
      </c>
      <c r="AG8246" s="41"/>
      <c r="AH8246" s="41" t="s">
        <v>8024</v>
      </c>
      <c r="AI8246" s="80" t="s">
        <v>6</v>
      </c>
      <c r="AJ8246" s="41"/>
      <c r="AK8246" s="3"/>
      <c r="AL8246" s="85"/>
      <c r="AM8246" s="151" t="s">
        <v>19998</v>
      </c>
      <c r="AN8246" s="15"/>
      <c r="AO8246" s="166"/>
      <c r="AP8246" s="5">
        <f t="shared" si="129"/>
        <v>0</v>
      </c>
      <c r="AQ8246" s="16"/>
      <c r="AR8246" s="205">
        <v>1</v>
      </c>
      <c r="AS8246" s="16"/>
      <c r="AT8246" s="16"/>
      <c r="AU8246" s="16"/>
      <c r="AV8246" s="16"/>
      <c r="AW8246" s="16"/>
      <c r="AX8246" s="16"/>
    </row>
    <row r="8247" spans="1:50" customFormat="1" ht="15" hidden="1" customHeight="1" x14ac:dyDescent="0.2">
      <c r="A8247" s="7" t="s">
        <v>12282</v>
      </c>
      <c r="B8247" s="3" t="s">
        <v>12283</v>
      </c>
      <c r="C8247" s="85" t="s">
        <v>7939</v>
      </c>
      <c r="D8247" s="85" t="s">
        <v>13090</v>
      </c>
      <c r="E8247" s="202" t="s">
        <v>154</v>
      </c>
      <c r="F8247" s="85" t="s">
        <v>55</v>
      </c>
      <c r="G8247" s="85" t="s">
        <v>57</v>
      </c>
      <c r="H8247" s="85" t="s">
        <v>20690</v>
      </c>
      <c r="I8247" s="3" t="s">
        <v>4564</v>
      </c>
      <c r="J8247" s="85" t="s">
        <v>4406</v>
      </c>
      <c r="K8247" s="7" t="s">
        <v>4407</v>
      </c>
      <c r="L8247" s="3"/>
      <c r="M8247" s="3"/>
      <c r="N8247" s="41" t="s">
        <v>16881</v>
      </c>
      <c r="O8247" s="87">
        <v>1121663</v>
      </c>
      <c r="P8247" s="87">
        <v>651494</v>
      </c>
      <c r="Q8247" s="87">
        <v>470169</v>
      </c>
      <c r="R8247" s="87">
        <v>0</v>
      </c>
      <c r="S8247" s="87"/>
      <c r="T8247" s="87"/>
      <c r="U8247" s="85">
        <v>2011</v>
      </c>
      <c r="V8247" s="179"/>
      <c r="W8247" s="7"/>
      <c r="X8247" s="3"/>
      <c r="Y8247" s="3"/>
      <c r="Z8247" s="146">
        <v>116217</v>
      </c>
      <c r="AA8247" s="11"/>
      <c r="AB8247" s="123" t="s">
        <v>7939</v>
      </c>
      <c r="AC8247" s="124"/>
      <c r="AD8247" s="41"/>
      <c r="AE8247" s="41"/>
      <c r="AF8247" s="191">
        <v>43927</v>
      </c>
      <c r="AG8247" s="41"/>
      <c r="AH8247" s="41" t="s">
        <v>8024</v>
      </c>
      <c r="AI8247" s="80" t="s">
        <v>6</v>
      </c>
      <c r="AJ8247" s="41"/>
      <c r="AK8247" s="3"/>
      <c r="AL8247" s="85"/>
      <c r="AM8247" s="151" t="s">
        <v>19998</v>
      </c>
      <c r="AN8247" s="15"/>
      <c r="AO8247" s="166"/>
      <c r="AP8247" s="5">
        <f t="shared" si="129"/>
        <v>0</v>
      </c>
      <c r="AQ8247" s="16"/>
      <c r="AR8247" s="205">
        <v>1</v>
      </c>
      <c r="AS8247" s="16"/>
      <c r="AT8247" s="16"/>
      <c r="AU8247" s="16"/>
      <c r="AV8247" s="16"/>
      <c r="AW8247" s="16"/>
      <c r="AX8247" s="16"/>
    </row>
    <row r="8248" spans="1:50" customFormat="1" ht="15" hidden="1" customHeight="1" x14ac:dyDescent="0.2">
      <c r="A8248" s="7" t="s">
        <v>12284</v>
      </c>
      <c r="B8248" s="3" t="s">
        <v>12285</v>
      </c>
      <c r="C8248" s="85" t="s">
        <v>7939</v>
      </c>
      <c r="D8248" s="85" t="s">
        <v>13090</v>
      </c>
      <c r="E8248" s="202" t="s">
        <v>154</v>
      </c>
      <c r="F8248" s="85" t="s">
        <v>55</v>
      </c>
      <c r="G8248" s="85" t="s">
        <v>63</v>
      </c>
      <c r="H8248" s="85" t="s">
        <v>20690</v>
      </c>
      <c r="I8248" s="3" t="s">
        <v>4564</v>
      </c>
      <c r="J8248" s="85" t="s">
        <v>4400</v>
      </c>
      <c r="K8248" s="7" t="s">
        <v>4422</v>
      </c>
      <c r="L8248" s="3"/>
      <c r="M8248" s="3"/>
      <c r="N8248" s="41" t="s">
        <v>12286</v>
      </c>
      <c r="O8248" s="87">
        <v>226329</v>
      </c>
      <c r="P8248" s="87">
        <v>162400</v>
      </c>
      <c r="Q8248" s="87">
        <v>63929</v>
      </c>
      <c r="R8248" s="87">
        <v>0</v>
      </c>
      <c r="S8248" s="87"/>
      <c r="T8248" s="87"/>
      <c r="U8248" s="85">
        <v>2008</v>
      </c>
      <c r="V8248" s="179"/>
      <c r="W8248" s="7"/>
      <c r="X8248" s="3"/>
      <c r="Y8248" s="3"/>
      <c r="Z8248" s="146">
        <v>115689</v>
      </c>
      <c r="AA8248" s="11"/>
      <c r="AB8248" s="123" t="s">
        <v>7939</v>
      </c>
      <c r="AC8248" s="124"/>
      <c r="AD8248" s="41"/>
      <c r="AE8248" s="41"/>
      <c r="AF8248" s="191">
        <v>40876</v>
      </c>
      <c r="AG8248" s="41"/>
      <c r="AH8248" s="41" t="s">
        <v>8024</v>
      </c>
      <c r="AI8248" s="80" t="s">
        <v>6</v>
      </c>
      <c r="AJ8248" s="41"/>
      <c r="AK8248" s="3"/>
      <c r="AL8248" s="85"/>
      <c r="AM8248" s="151" t="s">
        <v>19998</v>
      </c>
      <c r="AN8248" s="15"/>
      <c r="AO8248" s="166"/>
      <c r="AP8248" s="5">
        <f t="shared" si="129"/>
        <v>0</v>
      </c>
      <c r="AQ8248" s="16"/>
      <c r="AR8248" s="205">
        <v>1</v>
      </c>
      <c r="AS8248" s="16"/>
      <c r="AT8248" s="16"/>
      <c r="AU8248" s="16"/>
      <c r="AV8248" s="16"/>
      <c r="AW8248" s="16"/>
      <c r="AX8248" s="16"/>
    </row>
    <row r="8249" spans="1:50" customFormat="1" ht="15" hidden="1" customHeight="1" x14ac:dyDescent="0.2">
      <c r="A8249" s="7" t="s">
        <v>12287</v>
      </c>
      <c r="B8249" s="3" t="s">
        <v>12288</v>
      </c>
      <c r="C8249" s="85" t="s">
        <v>7939</v>
      </c>
      <c r="D8249" s="85" t="s">
        <v>13090</v>
      </c>
      <c r="E8249" s="202" t="s">
        <v>154</v>
      </c>
      <c r="F8249" s="85" t="s">
        <v>55</v>
      </c>
      <c r="G8249" s="85" t="s">
        <v>63</v>
      </c>
      <c r="H8249" s="85" t="s">
        <v>20690</v>
      </c>
      <c r="I8249" s="3" t="s">
        <v>4564</v>
      </c>
      <c r="J8249" s="85" t="s">
        <v>4400</v>
      </c>
      <c r="K8249" s="7" t="s">
        <v>4422</v>
      </c>
      <c r="L8249" s="3"/>
      <c r="M8249" s="3"/>
      <c r="N8249" s="41" t="s">
        <v>8654</v>
      </c>
      <c r="O8249" s="87">
        <v>273177</v>
      </c>
      <c r="P8249" s="87">
        <v>102603</v>
      </c>
      <c r="Q8249" s="87">
        <v>170574</v>
      </c>
      <c r="R8249" s="87">
        <v>0</v>
      </c>
      <c r="S8249" s="87"/>
      <c r="T8249" s="87"/>
      <c r="U8249" s="85">
        <v>2009</v>
      </c>
      <c r="V8249" s="179"/>
      <c r="W8249" s="7"/>
      <c r="X8249" s="3"/>
      <c r="Y8249" s="3"/>
      <c r="Z8249" s="146">
        <v>323130</v>
      </c>
      <c r="AA8249" s="11"/>
      <c r="AB8249" s="123" t="s">
        <v>7939</v>
      </c>
      <c r="AC8249" s="124"/>
      <c r="AD8249" s="41"/>
      <c r="AE8249" s="41"/>
      <c r="AF8249" s="191">
        <v>43927</v>
      </c>
      <c r="AG8249" s="41"/>
      <c r="AH8249" s="41" t="s">
        <v>8024</v>
      </c>
      <c r="AI8249" s="80" t="s">
        <v>6</v>
      </c>
      <c r="AJ8249" s="41"/>
      <c r="AK8249" s="3"/>
      <c r="AL8249" s="85"/>
      <c r="AM8249" s="151" t="s">
        <v>19998</v>
      </c>
      <c r="AN8249" s="15"/>
      <c r="AO8249" s="166"/>
      <c r="AP8249" s="5">
        <f t="shared" si="129"/>
        <v>0</v>
      </c>
      <c r="AQ8249" s="16"/>
      <c r="AR8249" s="205">
        <v>1</v>
      </c>
      <c r="AS8249" s="16"/>
      <c r="AT8249" s="16"/>
      <c r="AU8249" s="16"/>
      <c r="AV8249" s="16"/>
      <c r="AW8249" s="16"/>
      <c r="AX8249" s="16"/>
    </row>
    <row r="8250" spans="1:50" customFormat="1" ht="15" hidden="1" customHeight="1" x14ac:dyDescent="0.2">
      <c r="A8250" s="7" t="s">
        <v>12289</v>
      </c>
      <c r="B8250" s="3" t="s">
        <v>12290</v>
      </c>
      <c r="C8250" s="85" t="s">
        <v>7939</v>
      </c>
      <c r="D8250" s="85" t="s">
        <v>13090</v>
      </c>
      <c r="E8250" s="202" t="s">
        <v>154</v>
      </c>
      <c r="F8250" s="85" t="s">
        <v>55</v>
      </c>
      <c r="G8250" s="85" t="s">
        <v>63</v>
      </c>
      <c r="H8250" s="85" t="s">
        <v>20690</v>
      </c>
      <c r="I8250" s="3" t="s">
        <v>4564</v>
      </c>
      <c r="J8250" s="85" t="s">
        <v>4400</v>
      </c>
      <c r="K8250" s="7" t="s">
        <v>4422</v>
      </c>
      <c r="L8250" s="3"/>
      <c r="M8250" s="3"/>
      <c r="N8250" s="41" t="s">
        <v>12291</v>
      </c>
      <c r="O8250" s="87">
        <v>285897</v>
      </c>
      <c r="P8250" s="87">
        <v>96356</v>
      </c>
      <c r="Q8250" s="87">
        <v>189541</v>
      </c>
      <c r="R8250" s="87">
        <v>0</v>
      </c>
      <c r="S8250" s="87"/>
      <c r="T8250" s="87"/>
      <c r="U8250" s="85">
        <v>2009</v>
      </c>
      <c r="V8250" s="179"/>
      <c r="W8250" s="7"/>
      <c r="X8250" s="3"/>
      <c r="Y8250" s="3"/>
      <c r="Z8250" s="146">
        <v>429403</v>
      </c>
      <c r="AA8250" s="11"/>
      <c r="AB8250" s="123" t="s">
        <v>7939</v>
      </c>
      <c r="AC8250" s="124"/>
      <c r="AD8250" s="41"/>
      <c r="AE8250" s="41"/>
      <c r="AF8250" s="191">
        <v>43927</v>
      </c>
      <c r="AG8250" s="41"/>
      <c r="AH8250" s="41" t="s">
        <v>8024</v>
      </c>
      <c r="AI8250" s="80" t="s">
        <v>6</v>
      </c>
      <c r="AJ8250" s="41"/>
      <c r="AK8250" s="3"/>
      <c r="AL8250" s="85"/>
      <c r="AM8250" s="151" t="s">
        <v>19998</v>
      </c>
      <c r="AN8250" s="15"/>
      <c r="AO8250" s="166"/>
      <c r="AP8250" s="5">
        <f t="shared" si="129"/>
        <v>0</v>
      </c>
      <c r="AQ8250" s="16"/>
      <c r="AR8250" s="205">
        <v>1</v>
      </c>
      <c r="AS8250" s="16"/>
      <c r="AT8250" s="16"/>
      <c r="AU8250" s="16"/>
      <c r="AV8250" s="16"/>
      <c r="AW8250" s="16"/>
      <c r="AX8250" s="16"/>
    </row>
    <row r="8251" spans="1:50" customFormat="1" ht="15" hidden="1" customHeight="1" x14ac:dyDescent="0.2">
      <c r="A8251" s="7" t="s">
        <v>12292</v>
      </c>
      <c r="B8251" s="3" t="s">
        <v>12293</v>
      </c>
      <c r="C8251" s="85" t="s">
        <v>7939</v>
      </c>
      <c r="D8251" s="85" t="s">
        <v>13090</v>
      </c>
      <c r="E8251" s="202" t="s">
        <v>154</v>
      </c>
      <c r="F8251" s="85" t="s">
        <v>55</v>
      </c>
      <c r="G8251" s="85" t="s">
        <v>63</v>
      </c>
      <c r="H8251" s="85" t="s">
        <v>20690</v>
      </c>
      <c r="I8251" s="3" t="s">
        <v>4564</v>
      </c>
      <c r="J8251" s="85" t="s">
        <v>4400</v>
      </c>
      <c r="K8251" s="7" t="s">
        <v>4422</v>
      </c>
      <c r="L8251" s="3"/>
      <c r="M8251" s="3"/>
      <c r="N8251" s="41" t="s">
        <v>27474</v>
      </c>
      <c r="O8251" s="87">
        <v>2799333</v>
      </c>
      <c r="P8251" s="87">
        <v>2477299</v>
      </c>
      <c r="Q8251" s="87">
        <v>322034</v>
      </c>
      <c r="R8251" s="87">
        <v>0</v>
      </c>
      <c r="S8251" s="87"/>
      <c r="T8251" s="87"/>
      <c r="U8251" s="85">
        <v>2009</v>
      </c>
      <c r="V8251" s="179"/>
      <c r="W8251" s="7"/>
      <c r="X8251" s="3"/>
      <c r="Y8251" s="3"/>
      <c r="Z8251" s="146">
        <v>430588</v>
      </c>
      <c r="AA8251" s="11"/>
      <c r="AB8251" s="123" t="s">
        <v>7939</v>
      </c>
      <c r="AC8251" s="124"/>
      <c r="AD8251" s="41"/>
      <c r="AE8251" s="41"/>
      <c r="AF8251" s="191">
        <v>43927</v>
      </c>
      <c r="AG8251" s="41"/>
      <c r="AH8251" s="41" t="s">
        <v>8024</v>
      </c>
      <c r="AI8251" s="80" t="s">
        <v>6</v>
      </c>
      <c r="AJ8251" s="41"/>
      <c r="AK8251" s="3"/>
      <c r="AL8251" s="85"/>
      <c r="AM8251" s="151" t="s">
        <v>19998</v>
      </c>
      <c r="AN8251" s="15"/>
      <c r="AO8251" s="166"/>
      <c r="AP8251" s="5">
        <f t="shared" si="129"/>
        <v>0</v>
      </c>
      <c r="AQ8251" s="16"/>
      <c r="AR8251" s="205">
        <v>1</v>
      </c>
      <c r="AS8251" s="16"/>
      <c r="AT8251" s="16"/>
      <c r="AU8251" s="16"/>
      <c r="AV8251" s="16"/>
      <c r="AW8251" s="16"/>
      <c r="AX8251" s="16"/>
    </row>
    <row r="8252" spans="1:50" customFormat="1" ht="15" hidden="1" customHeight="1" x14ac:dyDescent="0.2">
      <c r="A8252" s="7" t="s">
        <v>12294</v>
      </c>
      <c r="B8252" s="3" t="s">
        <v>12295</v>
      </c>
      <c r="C8252" s="85" t="s">
        <v>7939</v>
      </c>
      <c r="D8252" s="85" t="s">
        <v>13090</v>
      </c>
      <c r="E8252" s="202" t="s">
        <v>154</v>
      </c>
      <c r="F8252" s="85" t="s">
        <v>40</v>
      </c>
      <c r="G8252" s="85" t="s">
        <v>44</v>
      </c>
      <c r="H8252" s="85" t="s">
        <v>20690</v>
      </c>
      <c r="I8252" s="3" t="s">
        <v>8697</v>
      </c>
      <c r="J8252" s="85" t="s">
        <v>4435</v>
      </c>
      <c r="K8252" s="7" t="s">
        <v>3838</v>
      </c>
      <c r="L8252" s="3"/>
      <c r="M8252" s="3"/>
      <c r="N8252" s="41" t="s">
        <v>12296</v>
      </c>
      <c r="O8252" s="87">
        <v>13339</v>
      </c>
      <c r="P8252" s="87">
        <v>13339</v>
      </c>
      <c r="Q8252" s="87">
        <v>0</v>
      </c>
      <c r="R8252" s="87">
        <v>0</v>
      </c>
      <c r="S8252" s="87"/>
      <c r="T8252" s="87"/>
      <c r="U8252" s="85">
        <v>2010</v>
      </c>
      <c r="V8252" s="179"/>
      <c r="W8252" s="7"/>
      <c r="X8252" s="3"/>
      <c r="Y8252" s="3"/>
      <c r="Z8252" s="211">
        <v>24000</v>
      </c>
      <c r="AA8252" s="11"/>
      <c r="AB8252" s="123" t="s">
        <v>7939</v>
      </c>
      <c r="AC8252" s="124"/>
      <c r="AD8252" s="41"/>
      <c r="AE8252" s="41"/>
      <c r="AF8252" s="191">
        <v>43927</v>
      </c>
      <c r="AG8252" s="41"/>
      <c r="AH8252" s="41" t="s">
        <v>8211</v>
      </c>
      <c r="AI8252" s="80" t="s">
        <v>6</v>
      </c>
      <c r="AJ8252" s="41"/>
      <c r="AK8252" s="4"/>
      <c r="AL8252" s="85"/>
      <c r="AM8252" s="151" t="s">
        <v>19998</v>
      </c>
      <c r="AN8252" s="15"/>
      <c r="AO8252" s="166"/>
      <c r="AP8252" s="5">
        <f t="shared" si="129"/>
        <v>0</v>
      </c>
      <c r="AQ8252" s="16"/>
      <c r="AR8252" s="205">
        <v>1</v>
      </c>
      <c r="AS8252" s="16"/>
      <c r="AT8252" s="16"/>
      <c r="AU8252" s="16"/>
      <c r="AV8252" s="16"/>
      <c r="AW8252" s="16"/>
      <c r="AX8252" s="16"/>
    </row>
    <row r="8253" spans="1:50" customFormat="1" ht="15" hidden="1" customHeight="1" x14ac:dyDescent="0.2">
      <c r="A8253" s="7" t="s">
        <v>12297</v>
      </c>
      <c r="B8253" s="3" t="s">
        <v>12298</v>
      </c>
      <c r="C8253" s="85" t="s">
        <v>7939</v>
      </c>
      <c r="D8253" s="85" t="s">
        <v>13090</v>
      </c>
      <c r="E8253" s="202" t="s">
        <v>154</v>
      </c>
      <c r="F8253" s="85" t="s">
        <v>55</v>
      </c>
      <c r="G8253" s="85" t="s">
        <v>63</v>
      </c>
      <c r="H8253" s="85" t="s">
        <v>20690</v>
      </c>
      <c r="I8253" s="3" t="s">
        <v>4564</v>
      </c>
      <c r="J8253" s="85" t="s">
        <v>4400</v>
      </c>
      <c r="K8253" s="7" t="s">
        <v>4422</v>
      </c>
      <c r="L8253" s="3"/>
      <c r="M8253" s="3"/>
      <c r="N8253" s="41" t="s">
        <v>12299</v>
      </c>
      <c r="O8253" s="87">
        <v>118258</v>
      </c>
      <c r="P8253" s="87">
        <v>50258</v>
      </c>
      <c r="Q8253" s="87">
        <v>68000</v>
      </c>
      <c r="R8253" s="87">
        <v>0</v>
      </c>
      <c r="S8253" s="87"/>
      <c r="T8253" s="87"/>
      <c r="U8253" s="85">
        <v>2010</v>
      </c>
      <c r="V8253" s="179"/>
      <c r="W8253" s="7"/>
      <c r="X8253" s="3"/>
      <c r="Y8253" s="3"/>
      <c r="Z8253" s="146">
        <v>58623</v>
      </c>
      <c r="AA8253" s="11"/>
      <c r="AB8253" s="123" t="s">
        <v>7939</v>
      </c>
      <c r="AC8253" s="124"/>
      <c r="AD8253" s="41"/>
      <c r="AE8253" s="41"/>
      <c r="AF8253" s="191">
        <v>43927</v>
      </c>
      <c r="AG8253" s="41"/>
      <c r="AH8253" s="41" t="s">
        <v>8024</v>
      </c>
      <c r="AI8253" s="80" t="s">
        <v>6</v>
      </c>
      <c r="AJ8253" s="41"/>
      <c r="AK8253" s="3"/>
      <c r="AL8253" s="85"/>
      <c r="AM8253" s="151" t="s">
        <v>19998</v>
      </c>
      <c r="AN8253" s="15"/>
      <c r="AO8253" s="166"/>
      <c r="AP8253" s="5">
        <f t="shared" si="129"/>
        <v>0</v>
      </c>
      <c r="AQ8253" s="16"/>
      <c r="AR8253" s="205">
        <v>1</v>
      </c>
      <c r="AS8253" s="16"/>
      <c r="AT8253" s="16"/>
      <c r="AU8253" s="16"/>
      <c r="AV8253" s="16"/>
      <c r="AW8253" s="16"/>
      <c r="AX8253" s="16"/>
    </row>
    <row r="8254" spans="1:50" customFormat="1" ht="15" hidden="1" customHeight="1" x14ac:dyDescent="0.2">
      <c r="A8254" s="7" t="s">
        <v>12300</v>
      </c>
      <c r="B8254" s="3" t="s">
        <v>12301</v>
      </c>
      <c r="C8254" s="85" t="s">
        <v>7939</v>
      </c>
      <c r="D8254" s="85" t="s">
        <v>13090</v>
      </c>
      <c r="E8254" s="202" t="s">
        <v>154</v>
      </c>
      <c r="F8254" s="85" t="s">
        <v>55</v>
      </c>
      <c r="G8254" s="85" t="s">
        <v>63</v>
      </c>
      <c r="H8254" s="85" t="s">
        <v>20690</v>
      </c>
      <c r="I8254" s="3" t="s">
        <v>7970</v>
      </c>
      <c r="J8254" s="85" t="s">
        <v>4400</v>
      </c>
      <c r="K8254" s="7" t="s">
        <v>4422</v>
      </c>
      <c r="L8254" s="3"/>
      <c r="M8254" s="3"/>
      <c r="N8254" s="41" t="s">
        <v>13218</v>
      </c>
      <c r="O8254" s="87">
        <v>228808</v>
      </c>
      <c r="P8254" s="87">
        <v>228808</v>
      </c>
      <c r="Q8254" s="87">
        <v>0</v>
      </c>
      <c r="R8254" s="87">
        <v>0</v>
      </c>
      <c r="S8254" s="87"/>
      <c r="T8254" s="87"/>
      <c r="U8254" s="85">
        <v>2004</v>
      </c>
      <c r="V8254" s="179"/>
      <c r="W8254" s="7"/>
      <c r="X8254" s="3"/>
      <c r="Y8254" s="3"/>
      <c r="Z8254" s="146">
        <v>27749</v>
      </c>
      <c r="AA8254" s="11"/>
      <c r="AB8254" s="123" t="s">
        <v>7939</v>
      </c>
      <c r="AC8254" s="124"/>
      <c r="AD8254" s="41"/>
      <c r="AE8254" s="41"/>
      <c r="AF8254" s="191">
        <v>43927</v>
      </c>
      <c r="AG8254" s="41"/>
      <c r="AH8254" s="41" t="s">
        <v>8024</v>
      </c>
      <c r="AI8254" s="80" t="s">
        <v>6</v>
      </c>
      <c r="AJ8254" s="41"/>
      <c r="AK8254" s="3"/>
      <c r="AL8254" s="85"/>
      <c r="AM8254" s="151" t="s">
        <v>19998</v>
      </c>
      <c r="AN8254" s="15"/>
      <c r="AO8254" s="166"/>
      <c r="AP8254" s="5">
        <f t="shared" si="129"/>
        <v>0</v>
      </c>
      <c r="AQ8254" s="16"/>
      <c r="AR8254" s="205">
        <v>1</v>
      </c>
      <c r="AS8254" s="16"/>
      <c r="AT8254" s="16"/>
      <c r="AU8254" s="16"/>
      <c r="AV8254" s="16"/>
      <c r="AW8254" s="16"/>
      <c r="AX8254" s="16"/>
    </row>
    <row r="8255" spans="1:50" customFormat="1" ht="15" customHeight="1" x14ac:dyDescent="0.2">
      <c r="A8255" s="7" t="s">
        <v>12302</v>
      </c>
      <c r="B8255" s="3" t="s">
        <v>12303</v>
      </c>
      <c r="C8255" s="85" t="s">
        <v>7939</v>
      </c>
      <c r="D8255" s="85" t="s">
        <v>13090</v>
      </c>
      <c r="E8255" s="202" t="s">
        <v>154</v>
      </c>
      <c r="F8255" s="85" t="s">
        <v>34</v>
      </c>
      <c r="G8255" s="85" t="s">
        <v>35</v>
      </c>
      <c r="H8255" s="85" t="s">
        <v>20688</v>
      </c>
      <c r="I8255" s="7" t="s">
        <v>13219</v>
      </c>
      <c r="J8255" s="85" t="s">
        <v>115</v>
      </c>
      <c r="K8255" s="7" t="s">
        <v>4416</v>
      </c>
      <c r="L8255" s="3"/>
      <c r="M8255" s="3"/>
      <c r="N8255" s="41" t="s">
        <v>12304</v>
      </c>
      <c r="O8255" s="87">
        <v>0</v>
      </c>
      <c r="P8255" s="87">
        <v>0</v>
      </c>
      <c r="Q8255" s="87">
        <v>0</v>
      </c>
      <c r="R8255" s="87">
        <v>0</v>
      </c>
      <c r="S8255" s="87"/>
      <c r="T8255" s="87"/>
      <c r="U8255" s="85" t="s">
        <v>112</v>
      </c>
      <c r="V8255" s="179"/>
      <c r="W8255" s="7"/>
      <c r="X8255" s="3"/>
      <c r="Y8255" s="3"/>
      <c r="Z8255" s="146">
        <v>9</v>
      </c>
      <c r="AA8255" s="11"/>
      <c r="AB8255" s="123" t="s">
        <v>7939</v>
      </c>
      <c r="AC8255" s="124"/>
      <c r="AD8255" s="41"/>
      <c r="AE8255" s="41"/>
      <c r="AF8255" s="191">
        <v>43927</v>
      </c>
      <c r="AG8255" s="41"/>
      <c r="AH8255" s="41" t="s">
        <v>7952</v>
      </c>
      <c r="AI8255" s="80" t="s">
        <v>6</v>
      </c>
      <c r="AJ8255" s="41"/>
      <c r="AK8255" s="4"/>
      <c r="AL8255" s="85"/>
      <c r="AM8255" s="151" t="s">
        <v>19998</v>
      </c>
      <c r="AN8255" s="15"/>
      <c r="AO8255" s="166"/>
      <c r="AP8255" s="5">
        <f t="shared" si="129"/>
        <v>0</v>
      </c>
      <c r="AQ8255" s="16"/>
      <c r="AR8255" s="205">
        <v>1</v>
      </c>
      <c r="AS8255" s="16"/>
      <c r="AT8255" s="16"/>
      <c r="AU8255" s="16"/>
      <c r="AV8255" s="16"/>
      <c r="AW8255" s="16"/>
      <c r="AX8255" s="16"/>
    </row>
    <row r="8256" spans="1:50" customFormat="1" ht="15" customHeight="1" x14ac:dyDescent="0.2">
      <c r="A8256" s="7" t="s">
        <v>12305</v>
      </c>
      <c r="B8256" s="3" t="s">
        <v>12306</v>
      </c>
      <c r="C8256" s="85" t="s">
        <v>7939</v>
      </c>
      <c r="D8256" s="85" t="s">
        <v>13090</v>
      </c>
      <c r="E8256" s="202" t="s">
        <v>154</v>
      </c>
      <c r="F8256" s="85" t="s">
        <v>34</v>
      </c>
      <c r="G8256" s="85" t="s">
        <v>35</v>
      </c>
      <c r="H8256" s="85" t="s">
        <v>20688</v>
      </c>
      <c r="I8256" s="7" t="s">
        <v>13220</v>
      </c>
      <c r="J8256" s="85" t="s">
        <v>115</v>
      </c>
      <c r="K8256" s="7" t="s">
        <v>4416</v>
      </c>
      <c r="L8256" s="3"/>
      <c r="M8256" s="3"/>
      <c r="N8256" s="41" t="s">
        <v>7950</v>
      </c>
      <c r="O8256" s="87">
        <v>0</v>
      </c>
      <c r="P8256" s="87">
        <v>0</v>
      </c>
      <c r="Q8256" s="87">
        <v>0</v>
      </c>
      <c r="R8256" s="87">
        <v>0</v>
      </c>
      <c r="S8256" s="87"/>
      <c r="T8256" s="87"/>
      <c r="U8256" s="85" t="s">
        <v>112</v>
      </c>
      <c r="V8256" s="179"/>
      <c r="W8256" s="7"/>
      <c r="X8256" s="3"/>
      <c r="Y8256" s="3"/>
      <c r="Z8256" s="146">
        <v>16000</v>
      </c>
      <c r="AA8256" s="11"/>
      <c r="AB8256" s="123" t="s">
        <v>7939</v>
      </c>
      <c r="AC8256" s="124"/>
      <c r="AD8256" s="41"/>
      <c r="AE8256" s="41"/>
      <c r="AF8256" s="191">
        <v>43927</v>
      </c>
      <c r="AG8256" s="41"/>
      <c r="AH8256" s="41" t="s">
        <v>7952</v>
      </c>
      <c r="AI8256" s="80" t="s">
        <v>6</v>
      </c>
      <c r="AJ8256" s="41"/>
      <c r="AK8256" s="4"/>
      <c r="AL8256" s="85"/>
      <c r="AM8256" s="151" t="s">
        <v>19998</v>
      </c>
      <c r="AN8256" s="15"/>
      <c r="AO8256" s="166"/>
      <c r="AP8256" s="5">
        <f t="shared" si="129"/>
        <v>0</v>
      </c>
      <c r="AQ8256" s="16"/>
      <c r="AR8256" s="205">
        <v>1</v>
      </c>
      <c r="AS8256" s="16"/>
      <c r="AT8256" s="16"/>
      <c r="AU8256" s="16"/>
      <c r="AV8256" s="16"/>
      <c r="AW8256" s="16"/>
      <c r="AX8256" s="16"/>
    </row>
    <row r="8257" spans="1:50" customFormat="1" ht="15" hidden="1" customHeight="1" x14ac:dyDescent="0.2">
      <c r="A8257" s="7" t="s">
        <v>12307</v>
      </c>
      <c r="B8257" s="3" t="s">
        <v>12308</v>
      </c>
      <c r="C8257" s="85" t="s">
        <v>7939</v>
      </c>
      <c r="D8257" s="85" t="s">
        <v>13090</v>
      </c>
      <c r="E8257" s="202" t="s">
        <v>154</v>
      </c>
      <c r="F8257" s="85" t="s">
        <v>25110</v>
      </c>
      <c r="G8257" s="85" t="s">
        <v>51</v>
      </c>
      <c r="H8257" s="85" t="s">
        <v>20690</v>
      </c>
      <c r="I8257" s="3" t="s">
        <v>7958</v>
      </c>
      <c r="J8257" s="85" t="s">
        <v>4400</v>
      </c>
      <c r="K8257" s="7" t="s">
        <v>4422</v>
      </c>
      <c r="L8257" s="3"/>
      <c r="M8257" s="3"/>
      <c r="N8257" s="41" t="s">
        <v>12309</v>
      </c>
      <c r="O8257" s="87">
        <v>1574737</v>
      </c>
      <c r="P8257" s="87">
        <v>754531</v>
      </c>
      <c r="Q8257" s="87">
        <v>820206</v>
      </c>
      <c r="R8257" s="87">
        <v>0</v>
      </c>
      <c r="S8257" s="87"/>
      <c r="T8257" s="87"/>
      <c r="U8257" s="85">
        <v>2007</v>
      </c>
      <c r="V8257" s="179"/>
      <c r="W8257" s="7"/>
      <c r="X8257" s="3"/>
      <c r="Y8257" s="3"/>
      <c r="Z8257" s="146">
        <v>630484</v>
      </c>
      <c r="AA8257" s="11"/>
      <c r="AB8257" s="123" t="s">
        <v>7939</v>
      </c>
      <c r="AC8257" s="124"/>
      <c r="AD8257" s="41"/>
      <c r="AE8257" s="41"/>
      <c r="AF8257" s="191">
        <v>43927</v>
      </c>
      <c r="AG8257" s="41"/>
      <c r="AH8257" s="41" t="s">
        <v>8024</v>
      </c>
      <c r="AI8257" s="80" t="s">
        <v>6</v>
      </c>
      <c r="AJ8257" s="41"/>
      <c r="AK8257" s="3"/>
      <c r="AL8257" s="85"/>
      <c r="AM8257" s="151" t="s">
        <v>19998</v>
      </c>
      <c r="AN8257" s="15"/>
      <c r="AO8257" s="166"/>
      <c r="AP8257" s="5">
        <f t="shared" si="129"/>
        <v>0</v>
      </c>
      <c r="AQ8257" s="16"/>
      <c r="AR8257" s="205">
        <v>1</v>
      </c>
      <c r="AS8257" s="16"/>
      <c r="AT8257" s="16"/>
      <c r="AU8257" s="16"/>
      <c r="AV8257" s="16"/>
      <c r="AW8257" s="16"/>
      <c r="AX8257" s="16"/>
    </row>
    <row r="8258" spans="1:50" customFormat="1" ht="15" hidden="1" customHeight="1" x14ac:dyDescent="0.2">
      <c r="A8258" s="7" t="s">
        <v>12310</v>
      </c>
      <c r="B8258" s="3" t="s">
        <v>12311</v>
      </c>
      <c r="C8258" s="85" t="s">
        <v>7939</v>
      </c>
      <c r="D8258" s="85" t="s">
        <v>13090</v>
      </c>
      <c r="E8258" s="202" t="s">
        <v>154</v>
      </c>
      <c r="F8258" s="85" t="s">
        <v>55</v>
      </c>
      <c r="G8258" s="85" t="s">
        <v>63</v>
      </c>
      <c r="H8258" s="85" t="s">
        <v>20690</v>
      </c>
      <c r="I8258" s="3" t="s">
        <v>7970</v>
      </c>
      <c r="J8258" s="85" t="s">
        <v>4435</v>
      </c>
      <c r="K8258" s="7" t="s">
        <v>3838</v>
      </c>
      <c r="L8258" s="3"/>
      <c r="M8258" s="3"/>
      <c r="N8258" s="41" t="s">
        <v>12312</v>
      </c>
      <c r="O8258" s="87">
        <v>0</v>
      </c>
      <c r="P8258" s="87">
        <v>0</v>
      </c>
      <c r="Q8258" s="87">
        <v>0</v>
      </c>
      <c r="R8258" s="87">
        <v>0</v>
      </c>
      <c r="S8258" s="87"/>
      <c r="T8258" s="87"/>
      <c r="U8258" s="85" t="s">
        <v>112</v>
      </c>
      <c r="V8258" s="179"/>
      <c r="W8258" s="7"/>
      <c r="X8258" s="3"/>
      <c r="Y8258" s="3"/>
      <c r="Z8258" s="211">
        <v>1035</v>
      </c>
      <c r="AA8258" s="11"/>
      <c r="AB8258" s="123" t="s">
        <v>7939</v>
      </c>
      <c r="AC8258" s="124"/>
      <c r="AD8258" s="41"/>
      <c r="AE8258" s="41"/>
      <c r="AF8258" s="191">
        <v>40887</v>
      </c>
      <c r="AG8258" s="41"/>
      <c r="AH8258" s="41" t="s">
        <v>8024</v>
      </c>
      <c r="AI8258" s="80" t="s">
        <v>6</v>
      </c>
      <c r="AJ8258" s="41"/>
      <c r="AK8258" s="3"/>
      <c r="AL8258" s="85"/>
      <c r="AM8258" s="151" t="s">
        <v>19998</v>
      </c>
      <c r="AN8258" s="15"/>
      <c r="AO8258" s="166"/>
      <c r="AP8258" s="5">
        <f t="shared" si="129"/>
        <v>0</v>
      </c>
      <c r="AQ8258" s="16"/>
      <c r="AR8258" s="205">
        <v>1</v>
      </c>
      <c r="AS8258" s="16"/>
      <c r="AT8258" s="16"/>
      <c r="AU8258" s="16"/>
      <c r="AV8258" s="16"/>
      <c r="AW8258" s="16"/>
      <c r="AX8258" s="16"/>
    </row>
    <row r="8259" spans="1:50" customFormat="1" ht="15" hidden="1" customHeight="1" x14ac:dyDescent="0.2">
      <c r="A8259" s="7" t="s">
        <v>12313</v>
      </c>
      <c r="B8259" s="3" t="s">
        <v>12314</v>
      </c>
      <c r="C8259" s="85" t="s">
        <v>7939</v>
      </c>
      <c r="D8259" s="85" t="s">
        <v>13090</v>
      </c>
      <c r="E8259" s="202" t="s">
        <v>154</v>
      </c>
      <c r="F8259" s="85" t="s">
        <v>55</v>
      </c>
      <c r="G8259" s="85" t="s">
        <v>63</v>
      </c>
      <c r="H8259" s="85" t="s">
        <v>20690</v>
      </c>
      <c r="I8259" s="3" t="s">
        <v>4564</v>
      </c>
      <c r="J8259" s="85" t="s">
        <v>4435</v>
      </c>
      <c r="K8259" s="7" t="s">
        <v>3838</v>
      </c>
      <c r="L8259" s="3"/>
      <c r="M8259" s="3"/>
      <c r="N8259" s="41" t="s">
        <v>7950</v>
      </c>
      <c r="O8259" s="87">
        <v>624797</v>
      </c>
      <c r="P8259" s="87">
        <v>529975</v>
      </c>
      <c r="Q8259" s="87">
        <v>94822</v>
      </c>
      <c r="R8259" s="87">
        <v>0</v>
      </c>
      <c r="S8259" s="87"/>
      <c r="T8259" s="87"/>
      <c r="U8259" s="85">
        <v>2007</v>
      </c>
      <c r="V8259" s="179"/>
      <c r="W8259" s="7"/>
      <c r="X8259" s="3"/>
      <c r="Y8259" s="3"/>
      <c r="Z8259" s="211">
        <v>119382</v>
      </c>
      <c r="AA8259" s="11"/>
      <c r="AB8259" s="123" t="s">
        <v>7939</v>
      </c>
      <c r="AC8259" s="124"/>
      <c r="AD8259" s="41"/>
      <c r="AE8259" s="41"/>
      <c r="AF8259" s="191">
        <v>43927</v>
      </c>
      <c r="AG8259" s="41"/>
      <c r="AH8259" s="41" t="s">
        <v>8024</v>
      </c>
      <c r="AI8259" s="80" t="s">
        <v>6</v>
      </c>
      <c r="AJ8259" s="41"/>
      <c r="AK8259" s="3"/>
      <c r="AL8259" s="85"/>
      <c r="AM8259" s="151" t="s">
        <v>19998</v>
      </c>
      <c r="AN8259" s="15"/>
      <c r="AO8259" s="166"/>
      <c r="AP8259" s="5">
        <f t="shared" si="129"/>
        <v>0</v>
      </c>
      <c r="AQ8259" s="16"/>
      <c r="AR8259" s="205">
        <v>1</v>
      </c>
      <c r="AS8259" s="16"/>
      <c r="AT8259" s="16"/>
      <c r="AU8259" s="16"/>
      <c r="AV8259" s="16"/>
      <c r="AW8259" s="16"/>
      <c r="AX8259" s="16"/>
    </row>
    <row r="8260" spans="1:50" customFormat="1" ht="15" hidden="1" customHeight="1" x14ac:dyDescent="0.2">
      <c r="A8260" s="7" t="s">
        <v>12315</v>
      </c>
      <c r="B8260" s="3" t="s">
        <v>12316</v>
      </c>
      <c r="C8260" s="85" t="s">
        <v>7939</v>
      </c>
      <c r="D8260" s="85" t="s">
        <v>13090</v>
      </c>
      <c r="E8260" s="202" t="s">
        <v>154</v>
      </c>
      <c r="F8260" s="85" t="s">
        <v>55</v>
      </c>
      <c r="G8260" s="85" t="s">
        <v>63</v>
      </c>
      <c r="H8260" s="85" t="s">
        <v>20690</v>
      </c>
      <c r="I8260" s="3" t="s">
        <v>4564</v>
      </c>
      <c r="J8260" s="85" t="s">
        <v>4400</v>
      </c>
      <c r="K8260" s="7" t="s">
        <v>4422</v>
      </c>
      <c r="L8260" s="3"/>
      <c r="M8260" s="3"/>
      <c r="N8260" s="41" t="s">
        <v>12317</v>
      </c>
      <c r="O8260" s="87">
        <v>270648</v>
      </c>
      <c r="P8260" s="87">
        <v>161802</v>
      </c>
      <c r="Q8260" s="87">
        <v>108846</v>
      </c>
      <c r="R8260" s="87">
        <v>0</v>
      </c>
      <c r="S8260" s="87"/>
      <c r="T8260" s="87"/>
      <c r="U8260" s="85">
        <v>2006</v>
      </c>
      <c r="V8260" s="179"/>
      <c r="W8260" s="7"/>
      <c r="X8260" s="3"/>
      <c r="Y8260" s="3"/>
      <c r="Z8260" s="146">
        <v>120288</v>
      </c>
      <c r="AA8260" s="11"/>
      <c r="AB8260" s="123" t="s">
        <v>7939</v>
      </c>
      <c r="AC8260" s="124"/>
      <c r="AD8260" s="41"/>
      <c r="AE8260" s="41"/>
      <c r="AF8260" s="191">
        <v>43927</v>
      </c>
      <c r="AG8260" s="41"/>
      <c r="AH8260" s="41" t="s">
        <v>8024</v>
      </c>
      <c r="AI8260" s="80" t="s">
        <v>6</v>
      </c>
      <c r="AJ8260" s="41"/>
      <c r="AK8260" s="3"/>
      <c r="AL8260" s="85"/>
      <c r="AM8260" s="151" t="s">
        <v>19998</v>
      </c>
      <c r="AN8260" s="15"/>
      <c r="AO8260" s="166"/>
      <c r="AP8260" s="5">
        <f t="shared" si="129"/>
        <v>0</v>
      </c>
      <c r="AQ8260" s="16"/>
      <c r="AR8260" s="205">
        <v>1</v>
      </c>
      <c r="AS8260" s="16"/>
      <c r="AT8260" s="16"/>
      <c r="AU8260" s="16"/>
      <c r="AV8260" s="16"/>
      <c r="AW8260" s="16"/>
      <c r="AX8260" s="16"/>
    </row>
    <row r="8261" spans="1:50" customFormat="1" ht="15" hidden="1" customHeight="1" x14ac:dyDescent="0.2">
      <c r="A8261" s="7" t="s">
        <v>12318</v>
      </c>
      <c r="B8261" s="3" t="s">
        <v>12319</v>
      </c>
      <c r="C8261" s="85" t="s">
        <v>7939</v>
      </c>
      <c r="D8261" s="85" t="s">
        <v>13090</v>
      </c>
      <c r="E8261" s="202" t="s">
        <v>154</v>
      </c>
      <c r="F8261" s="85" t="s">
        <v>55</v>
      </c>
      <c r="G8261" s="85" t="s">
        <v>57</v>
      </c>
      <c r="H8261" s="85" t="s">
        <v>20690</v>
      </c>
      <c r="I8261" s="3" t="s">
        <v>4564</v>
      </c>
      <c r="J8261" s="85" t="s">
        <v>4406</v>
      </c>
      <c r="K8261" s="7" t="s">
        <v>4407</v>
      </c>
      <c r="L8261" s="3"/>
      <c r="M8261" s="3"/>
      <c r="N8261" s="41" t="s">
        <v>13221</v>
      </c>
      <c r="O8261" s="87">
        <v>403594</v>
      </c>
      <c r="P8261" s="87">
        <v>328701</v>
      </c>
      <c r="Q8261" s="87">
        <v>74893</v>
      </c>
      <c r="R8261" s="87">
        <v>0</v>
      </c>
      <c r="S8261" s="87"/>
      <c r="T8261" s="87"/>
      <c r="U8261" s="85">
        <v>2009</v>
      </c>
      <c r="V8261" s="179"/>
      <c r="W8261" s="7"/>
      <c r="X8261" s="3"/>
      <c r="Y8261" s="3"/>
      <c r="Z8261" s="146">
        <v>105401</v>
      </c>
      <c r="AA8261" s="11"/>
      <c r="AB8261" s="123" t="s">
        <v>7939</v>
      </c>
      <c r="AC8261" s="124"/>
      <c r="AD8261" s="41"/>
      <c r="AE8261" s="41"/>
      <c r="AF8261" s="191">
        <v>43927</v>
      </c>
      <c r="AG8261" s="41"/>
      <c r="AH8261" s="41" t="s">
        <v>8024</v>
      </c>
      <c r="AI8261" s="80" t="s">
        <v>6</v>
      </c>
      <c r="AJ8261" s="41"/>
      <c r="AK8261" s="3"/>
      <c r="AL8261" s="85"/>
      <c r="AM8261" s="151" t="s">
        <v>19998</v>
      </c>
      <c r="AN8261" s="15"/>
      <c r="AO8261" s="166"/>
      <c r="AP8261" s="5">
        <f t="shared" si="129"/>
        <v>0</v>
      </c>
      <c r="AQ8261" s="16"/>
      <c r="AR8261" s="205">
        <v>1</v>
      </c>
      <c r="AS8261" s="16"/>
      <c r="AT8261" s="16"/>
      <c r="AU8261" s="16"/>
      <c r="AV8261" s="16"/>
      <c r="AW8261" s="16"/>
      <c r="AX8261" s="16"/>
    </row>
    <row r="8262" spans="1:50" customFormat="1" ht="15" hidden="1" customHeight="1" x14ac:dyDescent="0.2">
      <c r="A8262" s="7" t="s">
        <v>12320</v>
      </c>
      <c r="B8262" s="3" t="s">
        <v>12321</v>
      </c>
      <c r="C8262" s="85" t="s">
        <v>7939</v>
      </c>
      <c r="D8262" s="85" t="s">
        <v>13090</v>
      </c>
      <c r="E8262" s="202" t="s">
        <v>154</v>
      </c>
      <c r="F8262" s="85" t="s">
        <v>55</v>
      </c>
      <c r="G8262" s="85" t="s">
        <v>63</v>
      </c>
      <c r="H8262" s="85" t="s">
        <v>20690</v>
      </c>
      <c r="I8262" s="3" t="s">
        <v>4564</v>
      </c>
      <c r="J8262" s="85" t="s">
        <v>4400</v>
      </c>
      <c r="K8262" s="7" t="s">
        <v>4422</v>
      </c>
      <c r="L8262" s="3"/>
      <c r="M8262" s="3"/>
      <c r="N8262" s="41" t="s">
        <v>9970</v>
      </c>
      <c r="O8262" s="87">
        <v>1064889</v>
      </c>
      <c r="P8262" s="87">
        <v>802823</v>
      </c>
      <c r="Q8262" s="87">
        <v>262066</v>
      </c>
      <c r="R8262" s="87">
        <v>0</v>
      </c>
      <c r="S8262" s="87"/>
      <c r="T8262" s="87"/>
      <c r="U8262" s="85">
        <v>2010</v>
      </c>
      <c r="V8262" s="179"/>
      <c r="W8262" s="7"/>
      <c r="X8262" s="3"/>
      <c r="Y8262" s="3"/>
      <c r="Z8262" s="146">
        <v>235797</v>
      </c>
      <c r="AA8262" s="11"/>
      <c r="AB8262" s="123" t="s">
        <v>7939</v>
      </c>
      <c r="AC8262" s="124"/>
      <c r="AD8262" s="41"/>
      <c r="AE8262" s="41"/>
      <c r="AF8262" s="191">
        <v>43927</v>
      </c>
      <c r="AG8262" s="41"/>
      <c r="AH8262" s="41" t="s">
        <v>8024</v>
      </c>
      <c r="AI8262" s="80" t="s">
        <v>6</v>
      </c>
      <c r="AJ8262" s="98"/>
      <c r="AK8262" s="3"/>
      <c r="AL8262" s="85"/>
      <c r="AM8262" s="151" t="s">
        <v>19998</v>
      </c>
      <c r="AN8262" s="15"/>
      <c r="AO8262" s="166"/>
      <c r="AP8262" s="5">
        <f t="shared" ref="AP8262:AP8325" si="130">SUBTOTAL(109,U8262)</f>
        <v>0</v>
      </c>
      <c r="AQ8262" s="16"/>
      <c r="AR8262" s="205">
        <v>1</v>
      </c>
      <c r="AS8262" s="16"/>
      <c r="AT8262" s="16"/>
      <c r="AU8262" s="16"/>
      <c r="AV8262" s="16"/>
      <c r="AW8262" s="16"/>
      <c r="AX8262" s="16"/>
    </row>
    <row r="8263" spans="1:50" customFormat="1" ht="15" hidden="1" customHeight="1" x14ac:dyDescent="0.2">
      <c r="A8263" s="7" t="s">
        <v>12322</v>
      </c>
      <c r="B8263" s="3" t="s">
        <v>12323</v>
      </c>
      <c r="C8263" s="85" t="s">
        <v>7939</v>
      </c>
      <c r="D8263" s="85" t="s">
        <v>13090</v>
      </c>
      <c r="E8263" s="202" t="s">
        <v>154</v>
      </c>
      <c r="F8263" s="85" t="s">
        <v>55</v>
      </c>
      <c r="G8263" s="85" t="s">
        <v>63</v>
      </c>
      <c r="H8263" s="85" t="s">
        <v>20690</v>
      </c>
      <c r="I8263" s="3" t="s">
        <v>4564</v>
      </c>
      <c r="J8263" s="85" t="s">
        <v>4400</v>
      </c>
      <c r="K8263" s="7" t="s">
        <v>4422</v>
      </c>
      <c r="L8263" s="3"/>
      <c r="M8263" s="3"/>
      <c r="N8263" s="41" t="s">
        <v>16882</v>
      </c>
      <c r="O8263" s="87">
        <v>2102927</v>
      </c>
      <c r="P8263" s="87">
        <v>1159523</v>
      </c>
      <c r="Q8263" s="87">
        <v>943404</v>
      </c>
      <c r="R8263" s="87">
        <v>0</v>
      </c>
      <c r="S8263" s="87"/>
      <c r="T8263" s="87"/>
      <c r="U8263" s="85">
        <v>2011</v>
      </c>
      <c r="V8263" s="179"/>
      <c r="W8263" s="7"/>
      <c r="X8263" s="3"/>
      <c r="Y8263" s="3"/>
      <c r="Z8263" s="146">
        <v>348411</v>
      </c>
      <c r="AA8263" s="11"/>
      <c r="AB8263" s="123" t="s">
        <v>7939</v>
      </c>
      <c r="AC8263" s="124"/>
      <c r="AD8263" s="41"/>
      <c r="AE8263" s="41"/>
      <c r="AF8263" s="191">
        <v>43927</v>
      </c>
      <c r="AG8263" s="41"/>
      <c r="AH8263" s="41" t="s">
        <v>8024</v>
      </c>
      <c r="AI8263" s="80" t="s">
        <v>6</v>
      </c>
      <c r="AJ8263" s="98"/>
      <c r="AK8263" s="3"/>
      <c r="AL8263" s="85"/>
      <c r="AM8263" s="151" t="s">
        <v>19998</v>
      </c>
      <c r="AN8263" s="15"/>
      <c r="AO8263" s="166"/>
      <c r="AP8263" s="5">
        <f t="shared" si="130"/>
        <v>0</v>
      </c>
      <c r="AQ8263" s="16"/>
      <c r="AR8263" s="205">
        <v>1</v>
      </c>
      <c r="AS8263" s="16"/>
      <c r="AT8263" s="16"/>
      <c r="AU8263" s="16"/>
      <c r="AV8263" s="16"/>
      <c r="AW8263" s="16"/>
      <c r="AX8263" s="16"/>
    </row>
    <row r="8264" spans="1:50" customFormat="1" ht="15" hidden="1" customHeight="1" x14ac:dyDescent="0.2">
      <c r="A8264" s="7" t="s">
        <v>12324</v>
      </c>
      <c r="B8264" s="3" t="s">
        <v>12325</v>
      </c>
      <c r="C8264" s="85" t="s">
        <v>7939</v>
      </c>
      <c r="D8264" s="85" t="s">
        <v>13090</v>
      </c>
      <c r="E8264" s="202" t="s">
        <v>154</v>
      </c>
      <c r="F8264" s="85" t="s">
        <v>25110</v>
      </c>
      <c r="G8264" s="85" t="s">
        <v>54</v>
      </c>
      <c r="H8264" s="85" t="s">
        <v>20690</v>
      </c>
      <c r="I8264" s="3" t="s">
        <v>10350</v>
      </c>
      <c r="J8264" s="85" t="s">
        <v>105</v>
      </c>
      <c r="K8264" s="7" t="s">
        <v>102</v>
      </c>
      <c r="L8264" s="3"/>
      <c r="M8264" s="3"/>
      <c r="N8264" s="41" t="s">
        <v>7950</v>
      </c>
      <c r="O8264" s="87">
        <v>135681</v>
      </c>
      <c r="P8264" s="87">
        <v>135681</v>
      </c>
      <c r="Q8264" s="87">
        <v>0</v>
      </c>
      <c r="R8264" s="87">
        <v>0</v>
      </c>
      <c r="S8264" s="87"/>
      <c r="T8264" s="87"/>
      <c r="U8264" s="85">
        <v>2010</v>
      </c>
      <c r="V8264" s="179"/>
      <c r="W8264" s="7"/>
      <c r="X8264" s="3"/>
      <c r="Y8264" s="3"/>
      <c r="Z8264" s="146">
        <v>23248</v>
      </c>
      <c r="AA8264" s="11"/>
      <c r="AB8264" s="123" t="s">
        <v>7939</v>
      </c>
      <c r="AC8264" s="124"/>
      <c r="AD8264" s="41"/>
      <c r="AE8264" s="41"/>
      <c r="AF8264" s="191">
        <v>43927</v>
      </c>
      <c r="AG8264" s="41"/>
      <c r="AH8264" s="41" t="s">
        <v>8092</v>
      </c>
      <c r="AI8264" s="80" t="s">
        <v>6</v>
      </c>
      <c r="AJ8264" s="98"/>
      <c r="AK8264" s="3"/>
      <c r="AL8264" s="85"/>
      <c r="AM8264" s="151" t="s">
        <v>19998</v>
      </c>
      <c r="AN8264" s="15"/>
      <c r="AO8264" s="166"/>
      <c r="AP8264" s="5">
        <f t="shared" si="130"/>
        <v>0</v>
      </c>
      <c r="AQ8264" s="16"/>
      <c r="AR8264" s="205">
        <v>1</v>
      </c>
      <c r="AS8264" s="16"/>
      <c r="AT8264" s="16"/>
      <c r="AU8264" s="16"/>
      <c r="AV8264" s="16"/>
      <c r="AW8264" s="16"/>
      <c r="AX8264" s="16"/>
    </row>
    <row r="8265" spans="1:50" customFormat="1" ht="15" hidden="1" customHeight="1" x14ac:dyDescent="0.2">
      <c r="A8265" s="7" t="s">
        <v>12326</v>
      </c>
      <c r="B8265" s="3" t="s">
        <v>12327</v>
      </c>
      <c r="C8265" s="85" t="s">
        <v>7939</v>
      </c>
      <c r="D8265" s="85" t="s">
        <v>13090</v>
      </c>
      <c r="E8265" s="202" t="s">
        <v>154</v>
      </c>
      <c r="F8265" s="85" t="s">
        <v>55</v>
      </c>
      <c r="G8265" s="85" t="s">
        <v>57</v>
      </c>
      <c r="H8265" s="85" t="s">
        <v>20690</v>
      </c>
      <c r="I8265" s="3" t="s">
        <v>7970</v>
      </c>
      <c r="J8265" s="85" t="s">
        <v>4400</v>
      </c>
      <c r="K8265" s="7" t="s">
        <v>4422</v>
      </c>
      <c r="L8265" s="3"/>
      <c r="M8265" s="3"/>
      <c r="N8265" s="41" t="s">
        <v>8142</v>
      </c>
      <c r="O8265" s="87">
        <v>8262</v>
      </c>
      <c r="P8265" s="87">
        <v>8262</v>
      </c>
      <c r="Q8265" s="87">
        <v>0</v>
      </c>
      <c r="R8265" s="87">
        <v>0</v>
      </c>
      <c r="S8265" s="87"/>
      <c r="T8265" s="87"/>
      <c r="U8265" s="85">
        <v>2008</v>
      </c>
      <c r="V8265" s="179"/>
      <c r="W8265" s="7"/>
      <c r="X8265" s="3"/>
      <c r="Y8265" s="3"/>
      <c r="Z8265" s="146">
        <v>8268</v>
      </c>
      <c r="AA8265" s="11"/>
      <c r="AB8265" s="123" t="s">
        <v>7939</v>
      </c>
      <c r="AC8265" s="124"/>
      <c r="AD8265" s="41"/>
      <c r="AE8265" s="41"/>
      <c r="AF8265" s="191">
        <v>39979</v>
      </c>
      <c r="AG8265" s="41"/>
      <c r="AH8265" s="41" t="s">
        <v>8024</v>
      </c>
      <c r="AI8265" s="80" t="s">
        <v>6</v>
      </c>
      <c r="AJ8265" s="98"/>
      <c r="AK8265" s="3"/>
      <c r="AL8265" s="85"/>
      <c r="AM8265" s="151" t="s">
        <v>19998</v>
      </c>
      <c r="AN8265" s="15"/>
      <c r="AO8265" s="166"/>
      <c r="AP8265" s="5">
        <f t="shared" si="130"/>
        <v>0</v>
      </c>
      <c r="AQ8265" s="16"/>
      <c r="AR8265" s="205">
        <v>1</v>
      </c>
      <c r="AS8265" s="16"/>
      <c r="AT8265" s="16"/>
      <c r="AU8265" s="16"/>
      <c r="AV8265" s="16"/>
      <c r="AW8265" s="16"/>
      <c r="AX8265" s="16"/>
    </row>
    <row r="8266" spans="1:50" customFormat="1" ht="15" hidden="1" customHeight="1" x14ac:dyDescent="0.2">
      <c r="A8266" s="7" t="s">
        <v>12328</v>
      </c>
      <c r="B8266" s="3" t="s">
        <v>12329</v>
      </c>
      <c r="C8266" s="85" t="s">
        <v>7939</v>
      </c>
      <c r="D8266" s="85" t="s">
        <v>13090</v>
      </c>
      <c r="E8266" s="202" t="s">
        <v>154</v>
      </c>
      <c r="F8266" s="85" t="s">
        <v>55</v>
      </c>
      <c r="G8266" s="85" t="s">
        <v>63</v>
      </c>
      <c r="H8266" s="85" t="s">
        <v>20690</v>
      </c>
      <c r="I8266" s="3" t="s">
        <v>4564</v>
      </c>
      <c r="J8266" s="85" t="s">
        <v>4435</v>
      </c>
      <c r="K8266" s="7" t="s">
        <v>3838</v>
      </c>
      <c r="L8266" s="3"/>
      <c r="M8266" s="3"/>
      <c r="N8266" s="41" t="s">
        <v>11799</v>
      </c>
      <c r="O8266" s="87">
        <v>40837</v>
      </c>
      <c r="P8266" s="87">
        <v>40837</v>
      </c>
      <c r="Q8266" s="87">
        <v>0</v>
      </c>
      <c r="R8266" s="87">
        <v>0</v>
      </c>
      <c r="S8266" s="87"/>
      <c r="T8266" s="87"/>
      <c r="U8266" s="85">
        <v>2006</v>
      </c>
      <c r="V8266" s="179"/>
      <c r="W8266" s="7"/>
      <c r="X8266" s="3"/>
      <c r="Y8266" s="3"/>
      <c r="Z8266" s="211">
        <v>26730</v>
      </c>
      <c r="AA8266" s="11"/>
      <c r="AB8266" s="123" t="s">
        <v>7939</v>
      </c>
      <c r="AC8266" s="124"/>
      <c r="AD8266" s="41"/>
      <c r="AE8266" s="41"/>
      <c r="AF8266" s="191">
        <v>43927</v>
      </c>
      <c r="AG8266" s="41"/>
      <c r="AH8266" s="41" t="s">
        <v>8024</v>
      </c>
      <c r="AI8266" s="80" t="s">
        <v>6</v>
      </c>
      <c r="AJ8266" s="98"/>
      <c r="AK8266" s="3"/>
      <c r="AL8266" s="85"/>
      <c r="AM8266" s="151" t="s">
        <v>19998</v>
      </c>
      <c r="AN8266" s="15"/>
      <c r="AO8266" s="166"/>
      <c r="AP8266" s="5">
        <f t="shared" si="130"/>
        <v>0</v>
      </c>
      <c r="AQ8266" s="16"/>
      <c r="AR8266" s="205">
        <v>1</v>
      </c>
      <c r="AS8266" s="16"/>
      <c r="AT8266" s="16"/>
      <c r="AU8266" s="16"/>
      <c r="AV8266" s="16"/>
      <c r="AW8266" s="16"/>
      <c r="AX8266" s="16"/>
    </row>
    <row r="8267" spans="1:50" customFormat="1" ht="15" hidden="1" customHeight="1" x14ac:dyDescent="0.2">
      <c r="A8267" s="7" t="s">
        <v>12330</v>
      </c>
      <c r="B8267" s="3" t="s">
        <v>13222</v>
      </c>
      <c r="C8267" s="85" t="s">
        <v>7939</v>
      </c>
      <c r="D8267" s="85" t="s">
        <v>13090</v>
      </c>
      <c r="E8267" s="202" t="s">
        <v>154</v>
      </c>
      <c r="F8267" s="85" t="s">
        <v>55</v>
      </c>
      <c r="G8267" s="85" t="s">
        <v>63</v>
      </c>
      <c r="H8267" s="85" t="s">
        <v>20690</v>
      </c>
      <c r="I8267" s="3" t="s">
        <v>4564</v>
      </c>
      <c r="J8267" s="85" t="s">
        <v>4435</v>
      </c>
      <c r="K8267" s="7" t="s">
        <v>3838</v>
      </c>
      <c r="L8267" s="3"/>
      <c r="M8267" s="3"/>
      <c r="N8267" s="41" t="s">
        <v>11799</v>
      </c>
      <c r="O8267" s="87">
        <v>38563</v>
      </c>
      <c r="P8267" s="87">
        <v>38563</v>
      </c>
      <c r="Q8267" s="87">
        <v>0</v>
      </c>
      <c r="R8267" s="87">
        <v>0</v>
      </c>
      <c r="S8267" s="87"/>
      <c r="T8267" s="87"/>
      <c r="U8267" s="85">
        <v>2007</v>
      </c>
      <c r="V8267" s="179"/>
      <c r="W8267" s="7"/>
      <c r="X8267" s="3"/>
      <c r="Y8267" s="3"/>
      <c r="Z8267" s="211">
        <v>31220</v>
      </c>
      <c r="AA8267" s="11"/>
      <c r="AB8267" s="123" t="s">
        <v>7939</v>
      </c>
      <c r="AC8267" s="124"/>
      <c r="AD8267" s="41"/>
      <c r="AE8267" s="41"/>
      <c r="AF8267" s="191">
        <v>43927</v>
      </c>
      <c r="AG8267" s="41"/>
      <c r="AH8267" s="41" t="s">
        <v>8024</v>
      </c>
      <c r="AI8267" s="80" t="s">
        <v>6</v>
      </c>
      <c r="AJ8267" s="98"/>
      <c r="AK8267" s="3"/>
      <c r="AL8267" s="85"/>
      <c r="AM8267" s="151" t="s">
        <v>19998</v>
      </c>
      <c r="AN8267" s="15"/>
      <c r="AO8267" s="166"/>
      <c r="AP8267" s="5">
        <f t="shared" si="130"/>
        <v>0</v>
      </c>
      <c r="AQ8267" s="16"/>
      <c r="AR8267" s="205">
        <v>1</v>
      </c>
      <c r="AS8267" s="16"/>
      <c r="AT8267" s="16"/>
      <c r="AU8267" s="16"/>
      <c r="AV8267" s="16"/>
      <c r="AW8267" s="16"/>
      <c r="AX8267" s="16"/>
    </row>
    <row r="8268" spans="1:50" customFormat="1" ht="15" hidden="1" customHeight="1" x14ac:dyDescent="0.2">
      <c r="A8268" s="7" t="s">
        <v>12331</v>
      </c>
      <c r="B8268" s="3" t="s">
        <v>12332</v>
      </c>
      <c r="C8268" s="85" t="s">
        <v>7939</v>
      </c>
      <c r="D8268" s="85" t="s">
        <v>13090</v>
      </c>
      <c r="E8268" s="202" t="s">
        <v>154</v>
      </c>
      <c r="F8268" s="85" t="s">
        <v>40</v>
      </c>
      <c r="G8268" s="85" t="s">
        <v>44</v>
      </c>
      <c r="H8268" s="85" t="s">
        <v>20690</v>
      </c>
      <c r="I8268" s="3" t="s">
        <v>8697</v>
      </c>
      <c r="J8268" s="85" t="s">
        <v>4435</v>
      </c>
      <c r="K8268" s="7" t="s">
        <v>3838</v>
      </c>
      <c r="L8268" s="3"/>
      <c r="M8268" s="3"/>
      <c r="N8268" s="41" t="s">
        <v>7950</v>
      </c>
      <c r="O8268" s="87">
        <v>11537</v>
      </c>
      <c r="P8268" s="87">
        <v>11537</v>
      </c>
      <c r="Q8268" s="87">
        <v>0</v>
      </c>
      <c r="R8268" s="87">
        <v>0</v>
      </c>
      <c r="S8268" s="87"/>
      <c r="T8268" s="87"/>
      <c r="U8268" s="85">
        <v>2010</v>
      </c>
      <c r="V8268" s="179"/>
      <c r="W8268" s="7"/>
      <c r="X8268" s="3"/>
      <c r="Y8268" s="3"/>
      <c r="Z8268" s="211">
        <v>46000</v>
      </c>
      <c r="AA8268" s="11"/>
      <c r="AB8268" s="123" t="s">
        <v>7939</v>
      </c>
      <c r="AC8268" s="124"/>
      <c r="AD8268" s="41"/>
      <c r="AE8268" s="41"/>
      <c r="AF8268" s="191">
        <v>43927</v>
      </c>
      <c r="AG8268" s="41"/>
      <c r="AH8268" s="41" t="s">
        <v>8211</v>
      </c>
      <c r="AI8268" s="80" t="s">
        <v>6</v>
      </c>
      <c r="AJ8268" s="98"/>
      <c r="AK8268" s="4"/>
      <c r="AL8268" s="85"/>
      <c r="AM8268" s="151" t="s">
        <v>19998</v>
      </c>
      <c r="AN8268" s="15"/>
      <c r="AO8268" s="166"/>
      <c r="AP8268" s="5">
        <f t="shared" si="130"/>
        <v>0</v>
      </c>
      <c r="AQ8268" s="16"/>
      <c r="AR8268" s="205">
        <v>1</v>
      </c>
      <c r="AS8268" s="16"/>
      <c r="AT8268" s="16"/>
      <c r="AU8268" s="16"/>
      <c r="AV8268" s="16"/>
      <c r="AW8268" s="16"/>
      <c r="AX8268" s="16"/>
    </row>
    <row r="8269" spans="1:50" customFormat="1" ht="15" hidden="1" customHeight="1" x14ac:dyDescent="0.2">
      <c r="A8269" s="7" t="s">
        <v>12333</v>
      </c>
      <c r="B8269" s="3" t="s">
        <v>12334</v>
      </c>
      <c r="C8269" s="85" t="s">
        <v>7939</v>
      </c>
      <c r="D8269" s="85" t="s">
        <v>13090</v>
      </c>
      <c r="E8269" s="202" t="s">
        <v>154</v>
      </c>
      <c r="F8269" s="85" t="s">
        <v>55</v>
      </c>
      <c r="G8269" s="85" t="s">
        <v>15355</v>
      </c>
      <c r="H8269" s="85" t="s">
        <v>20690</v>
      </c>
      <c r="I8269" s="3" t="s">
        <v>7579</v>
      </c>
      <c r="J8269" s="85" t="s">
        <v>4435</v>
      </c>
      <c r="K8269" s="7" t="s">
        <v>3838</v>
      </c>
      <c r="L8269" s="3"/>
      <c r="M8269" s="3"/>
      <c r="N8269" s="41" t="s">
        <v>12335</v>
      </c>
      <c r="O8269" s="87">
        <v>175826</v>
      </c>
      <c r="P8269" s="87">
        <v>123058</v>
      </c>
      <c r="Q8269" s="87">
        <v>52768</v>
      </c>
      <c r="R8269" s="87">
        <v>0</v>
      </c>
      <c r="S8269" s="87"/>
      <c r="T8269" s="87"/>
      <c r="U8269" s="85">
        <v>2008</v>
      </c>
      <c r="V8269" s="179"/>
      <c r="W8269" s="7"/>
      <c r="X8269" s="3"/>
      <c r="Y8269" s="3"/>
      <c r="Z8269" s="211">
        <v>45523</v>
      </c>
      <c r="AA8269" s="11"/>
      <c r="AB8269" s="123" t="s">
        <v>7939</v>
      </c>
      <c r="AC8269" s="124"/>
      <c r="AD8269" s="41"/>
      <c r="AE8269" s="41"/>
      <c r="AF8269" s="191">
        <v>43927</v>
      </c>
      <c r="AG8269" s="41"/>
      <c r="AH8269" s="41" t="s">
        <v>8024</v>
      </c>
      <c r="AI8269" s="80" t="s">
        <v>6</v>
      </c>
      <c r="AJ8269" s="98"/>
      <c r="AK8269" s="3"/>
      <c r="AL8269" s="85"/>
      <c r="AM8269" s="151" t="s">
        <v>19998</v>
      </c>
      <c r="AN8269" s="15"/>
      <c r="AO8269" s="166"/>
      <c r="AP8269" s="5">
        <f t="shared" si="130"/>
        <v>0</v>
      </c>
      <c r="AQ8269" s="16"/>
      <c r="AR8269" s="205">
        <v>1</v>
      </c>
      <c r="AS8269" s="16"/>
      <c r="AT8269" s="16"/>
      <c r="AU8269" s="16"/>
      <c r="AV8269" s="16"/>
      <c r="AW8269" s="16"/>
      <c r="AX8269" s="16"/>
    </row>
    <row r="8270" spans="1:50" customFormat="1" ht="15" hidden="1" customHeight="1" x14ac:dyDescent="0.2">
      <c r="A8270" s="7" t="s">
        <v>12336</v>
      </c>
      <c r="B8270" s="3" t="s">
        <v>12337</v>
      </c>
      <c r="C8270" s="85" t="s">
        <v>7939</v>
      </c>
      <c r="D8270" s="85" t="s">
        <v>13090</v>
      </c>
      <c r="E8270" s="202" t="s">
        <v>154</v>
      </c>
      <c r="F8270" s="85" t="s">
        <v>55</v>
      </c>
      <c r="G8270" s="85" t="s">
        <v>63</v>
      </c>
      <c r="H8270" s="85" t="s">
        <v>20690</v>
      </c>
      <c r="I8270" s="3" t="s">
        <v>4564</v>
      </c>
      <c r="J8270" s="85" t="s">
        <v>4435</v>
      </c>
      <c r="K8270" s="7" t="s">
        <v>3838</v>
      </c>
      <c r="L8270" s="3"/>
      <c r="M8270" s="3"/>
      <c r="N8270" s="41" t="s">
        <v>12338</v>
      </c>
      <c r="O8270" s="87">
        <v>513884</v>
      </c>
      <c r="P8270" s="87">
        <v>301340</v>
      </c>
      <c r="Q8270" s="87">
        <v>212544</v>
      </c>
      <c r="R8270" s="87">
        <v>0</v>
      </c>
      <c r="S8270" s="87"/>
      <c r="T8270" s="87"/>
      <c r="U8270" s="85">
        <v>2007</v>
      </c>
      <c r="V8270" s="179"/>
      <c r="W8270" s="7"/>
      <c r="X8270" s="3"/>
      <c r="Y8270" s="3"/>
      <c r="Z8270" s="211">
        <v>64864</v>
      </c>
      <c r="AA8270" s="11"/>
      <c r="AB8270" s="123" t="s">
        <v>7939</v>
      </c>
      <c r="AC8270" s="124"/>
      <c r="AD8270" s="41"/>
      <c r="AE8270" s="41"/>
      <c r="AF8270" s="191">
        <v>43986</v>
      </c>
      <c r="AG8270" s="41"/>
      <c r="AH8270" s="41" t="s">
        <v>8024</v>
      </c>
      <c r="AI8270" s="80" t="s">
        <v>6</v>
      </c>
      <c r="AJ8270" s="98"/>
      <c r="AK8270" s="3"/>
      <c r="AL8270" s="85"/>
      <c r="AM8270" s="151" t="s">
        <v>19998</v>
      </c>
      <c r="AN8270" s="15"/>
      <c r="AO8270" s="166"/>
      <c r="AP8270" s="5">
        <f t="shared" si="130"/>
        <v>0</v>
      </c>
      <c r="AQ8270" s="16"/>
      <c r="AR8270" s="205">
        <v>1</v>
      </c>
      <c r="AS8270" s="16"/>
      <c r="AT8270" s="16"/>
      <c r="AU8270" s="16"/>
      <c r="AV8270" s="16"/>
      <c r="AW8270" s="16"/>
      <c r="AX8270" s="16"/>
    </row>
    <row r="8271" spans="1:50" customFormat="1" ht="15" hidden="1" customHeight="1" x14ac:dyDescent="0.2">
      <c r="A8271" s="7" t="s">
        <v>12339</v>
      </c>
      <c r="B8271" s="3" t="s">
        <v>12340</v>
      </c>
      <c r="C8271" s="85" t="s">
        <v>7939</v>
      </c>
      <c r="D8271" s="85" t="s">
        <v>13090</v>
      </c>
      <c r="E8271" s="202" t="s">
        <v>154</v>
      </c>
      <c r="F8271" s="85" t="s">
        <v>55</v>
      </c>
      <c r="G8271" s="85" t="s">
        <v>63</v>
      </c>
      <c r="H8271" s="85" t="s">
        <v>20690</v>
      </c>
      <c r="I8271" s="3" t="s">
        <v>7970</v>
      </c>
      <c r="J8271" s="85" t="s">
        <v>4435</v>
      </c>
      <c r="K8271" s="7" t="s">
        <v>3838</v>
      </c>
      <c r="L8271" s="3"/>
      <c r="M8271" s="3"/>
      <c r="N8271" s="41" t="s">
        <v>12338</v>
      </c>
      <c r="O8271" s="87">
        <v>70980</v>
      </c>
      <c r="P8271" s="87">
        <v>56623</v>
      </c>
      <c r="Q8271" s="87">
        <v>14357</v>
      </c>
      <c r="R8271" s="87">
        <v>0</v>
      </c>
      <c r="S8271" s="87"/>
      <c r="T8271" s="87"/>
      <c r="U8271" s="85">
        <v>2006</v>
      </c>
      <c r="V8271" s="179"/>
      <c r="W8271" s="7"/>
      <c r="X8271" s="3"/>
      <c r="Y8271" s="3"/>
      <c r="Z8271" s="211">
        <v>22614</v>
      </c>
      <c r="AA8271" s="11"/>
      <c r="AB8271" s="123" t="s">
        <v>7939</v>
      </c>
      <c r="AC8271" s="124"/>
      <c r="AD8271" s="41"/>
      <c r="AE8271" s="41"/>
      <c r="AF8271" s="191">
        <v>43927</v>
      </c>
      <c r="AG8271" s="41"/>
      <c r="AH8271" s="41" t="s">
        <v>8024</v>
      </c>
      <c r="AI8271" s="80" t="s">
        <v>6</v>
      </c>
      <c r="AJ8271" s="98"/>
      <c r="AK8271" s="3"/>
      <c r="AL8271" s="85"/>
      <c r="AM8271" s="151" t="s">
        <v>19998</v>
      </c>
      <c r="AN8271" s="15"/>
      <c r="AO8271" s="166"/>
      <c r="AP8271" s="5">
        <f t="shared" si="130"/>
        <v>0</v>
      </c>
      <c r="AQ8271" s="16"/>
      <c r="AR8271" s="205">
        <v>1</v>
      </c>
      <c r="AS8271" s="16"/>
      <c r="AT8271" s="16"/>
      <c r="AU8271" s="16"/>
      <c r="AV8271" s="16"/>
      <c r="AW8271" s="16"/>
      <c r="AX8271" s="16"/>
    </row>
    <row r="8272" spans="1:50" customFormat="1" ht="15" hidden="1" customHeight="1" x14ac:dyDescent="0.2">
      <c r="A8272" s="7" t="s">
        <v>12341</v>
      </c>
      <c r="B8272" s="3" t="s">
        <v>12342</v>
      </c>
      <c r="C8272" s="85" t="s">
        <v>7939</v>
      </c>
      <c r="D8272" s="85" t="s">
        <v>13090</v>
      </c>
      <c r="E8272" s="202" t="s">
        <v>154</v>
      </c>
      <c r="F8272" s="85" t="s">
        <v>55</v>
      </c>
      <c r="G8272" s="85" t="s">
        <v>63</v>
      </c>
      <c r="H8272" s="85" t="s">
        <v>20690</v>
      </c>
      <c r="I8272" s="3" t="s">
        <v>4564</v>
      </c>
      <c r="J8272" s="85" t="s">
        <v>4400</v>
      </c>
      <c r="K8272" s="7" t="s">
        <v>4422</v>
      </c>
      <c r="L8272" s="3"/>
      <c r="M8272" s="3"/>
      <c r="N8272" s="41" t="s">
        <v>12343</v>
      </c>
      <c r="O8272" s="87">
        <v>617470</v>
      </c>
      <c r="P8272" s="87">
        <v>239829</v>
      </c>
      <c r="Q8272" s="87">
        <v>377641</v>
      </c>
      <c r="R8272" s="87">
        <v>0</v>
      </c>
      <c r="S8272" s="87"/>
      <c r="T8272" s="87"/>
      <c r="U8272" s="85">
        <v>2009</v>
      </c>
      <c r="V8272" s="179"/>
      <c r="W8272" s="7"/>
      <c r="X8272" s="3"/>
      <c r="Y8272" s="3"/>
      <c r="Z8272" s="146">
        <v>123645</v>
      </c>
      <c r="AA8272" s="11"/>
      <c r="AB8272" s="123" t="s">
        <v>7939</v>
      </c>
      <c r="AC8272" s="124"/>
      <c r="AD8272" s="41"/>
      <c r="AE8272" s="41"/>
      <c r="AF8272" s="191">
        <v>43927</v>
      </c>
      <c r="AG8272" s="41"/>
      <c r="AH8272" s="41" t="s">
        <v>8024</v>
      </c>
      <c r="AI8272" s="80" t="s">
        <v>6</v>
      </c>
      <c r="AJ8272" s="98"/>
      <c r="AK8272" s="3"/>
      <c r="AL8272" s="85"/>
      <c r="AM8272" s="151" t="s">
        <v>19998</v>
      </c>
      <c r="AN8272" s="15"/>
      <c r="AO8272" s="166"/>
      <c r="AP8272" s="5">
        <f t="shared" si="130"/>
        <v>0</v>
      </c>
      <c r="AQ8272" s="16"/>
      <c r="AR8272" s="205">
        <v>1</v>
      </c>
      <c r="AS8272" s="16"/>
      <c r="AT8272" s="16"/>
      <c r="AU8272" s="16"/>
      <c r="AV8272" s="16"/>
      <c r="AW8272" s="16"/>
      <c r="AX8272" s="16"/>
    </row>
    <row r="8273" spans="1:50" customFormat="1" ht="15" customHeight="1" x14ac:dyDescent="0.2">
      <c r="A8273" s="7" t="s">
        <v>12344</v>
      </c>
      <c r="B8273" s="3" t="s">
        <v>12345</v>
      </c>
      <c r="C8273" s="85" t="s">
        <v>7939</v>
      </c>
      <c r="D8273" s="85" t="s">
        <v>13090</v>
      </c>
      <c r="E8273" s="202" t="s">
        <v>154</v>
      </c>
      <c r="F8273" s="85" t="s">
        <v>34</v>
      </c>
      <c r="G8273" s="85" t="s">
        <v>35</v>
      </c>
      <c r="H8273" s="85" t="s">
        <v>20688</v>
      </c>
      <c r="I8273" s="7" t="s">
        <v>11950</v>
      </c>
      <c r="J8273" s="85" t="s">
        <v>115</v>
      </c>
      <c r="K8273" s="7" t="s">
        <v>4595</v>
      </c>
      <c r="L8273" s="3"/>
      <c r="M8273" s="3"/>
      <c r="N8273" s="41" t="s">
        <v>10838</v>
      </c>
      <c r="O8273" s="87">
        <v>997867</v>
      </c>
      <c r="P8273" s="87">
        <v>893151</v>
      </c>
      <c r="Q8273" s="87">
        <v>104716</v>
      </c>
      <c r="R8273" s="87">
        <v>83738</v>
      </c>
      <c r="S8273" s="87">
        <v>48837</v>
      </c>
      <c r="T8273" s="87"/>
      <c r="U8273" s="85">
        <v>2011</v>
      </c>
      <c r="V8273" s="179"/>
      <c r="W8273" s="7"/>
      <c r="X8273" s="3"/>
      <c r="Y8273" s="3"/>
      <c r="Z8273" s="211">
        <v>86694</v>
      </c>
      <c r="AA8273" s="11"/>
      <c r="AB8273" s="123" t="s">
        <v>7939</v>
      </c>
      <c r="AC8273" s="124"/>
      <c r="AD8273" s="41"/>
      <c r="AE8273" s="41"/>
      <c r="AF8273" s="191">
        <v>43986</v>
      </c>
      <c r="AG8273" s="41"/>
      <c r="AH8273" s="41" t="s">
        <v>7952</v>
      </c>
      <c r="AI8273" s="80" t="s">
        <v>6</v>
      </c>
      <c r="AJ8273" s="98"/>
      <c r="AK8273" s="4"/>
      <c r="AL8273" s="85"/>
      <c r="AM8273" s="151" t="s">
        <v>19998</v>
      </c>
      <c r="AN8273" s="15"/>
      <c r="AO8273" s="166"/>
      <c r="AP8273" s="5">
        <f t="shared" si="130"/>
        <v>2011</v>
      </c>
      <c r="AQ8273" s="16"/>
      <c r="AR8273" s="205">
        <v>1</v>
      </c>
      <c r="AS8273" s="16"/>
      <c r="AT8273" s="16"/>
      <c r="AU8273" s="16"/>
      <c r="AV8273" s="16"/>
      <c r="AW8273" s="16"/>
      <c r="AX8273" s="16"/>
    </row>
    <row r="8274" spans="1:50" customFormat="1" ht="15" hidden="1" customHeight="1" x14ac:dyDescent="0.2">
      <c r="A8274" s="7" t="s">
        <v>12346</v>
      </c>
      <c r="B8274" s="3" t="s">
        <v>13223</v>
      </c>
      <c r="C8274" s="85" t="s">
        <v>7939</v>
      </c>
      <c r="D8274" s="85" t="s">
        <v>13090</v>
      </c>
      <c r="E8274" s="202" t="s">
        <v>154</v>
      </c>
      <c r="F8274" s="85" t="s">
        <v>34</v>
      </c>
      <c r="G8274" s="85" t="s">
        <v>35</v>
      </c>
      <c r="H8274" s="85" t="s">
        <v>20688</v>
      </c>
      <c r="I8274" s="7" t="s">
        <v>11950</v>
      </c>
      <c r="J8274" s="85" t="s">
        <v>124</v>
      </c>
      <c r="K8274" s="7" t="s">
        <v>125</v>
      </c>
      <c r="L8274" s="3"/>
      <c r="M8274" s="3"/>
      <c r="N8274" s="41" t="s">
        <v>7950</v>
      </c>
      <c r="O8274" s="87">
        <v>0</v>
      </c>
      <c r="P8274" s="87">
        <v>0</v>
      </c>
      <c r="Q8274" s="87">
        <v>0</v>
      </c>
      <c r="R8274" s="87">
        <v>0</v>
      </c>
      <c r="S8274" s="87"/>
      <c r="T8274" s="87"/>
      <c r="U8274" s="85" t="s">
        <v>112</v>
      </c>
      <c r="V8274" s="179"/>
      <c r="W8274" s="7"/>
      <c r="X8274" s="3"/>
      <c r="Y8274" s="3"/>
      <c r="Z8274" s="146">
        <v>6870</v>
      </c>
      <c r="AA8274" s="11"/>
      <c r="AB8274" s="123" t="s">
        <v>7939</v>
      </c>
      <c r="AC8274" s="124"/>
      <c r="AD8274" s="41"/>
      <c r="AE8274" s="41"/>
      <c r="AF8274" s="191">
        <v>43927</v>
      </c>
      <c r="AG8274" s="41"/>
      <c r="AH8274" s="41" t="s">
        <v>7952</v>
      </c>
      <c r="AI8274" s="80" t="s">
        <v>6</v>
      </c>
      <c r="AJ8274" s="98"/>
      <c r="AK8274" s="4"/>
      <c r="AL8274" s="85"/>
      <c r="AM8274" s="151" t="s">
        <v>19998</v>
      </c>
      <c r="AN8274" s="15"/>
      <c r="AO8274" s="166"/>
      <c r="AP8274" s="5">
        <f t="shared" si="130"/>
        <v>0</v>
      </c>
      <c r="AQ8274" s="16"/>
      <c r="AR8274" s="205">
        <v>1</v>
      </c>
      <c r="AS8274" s="16"/>
      <c r="AT8274" s="16"/>
      <c r="AU8274" s="16"/>
      <c r="AV8274" s="16"/>
      <c r="AW8274" s="16"/>
      <c r="AX8274" s="16"/>
    </row>
    <row r="8275" spans="1:50" customFormat="1" ht="15" hidden="1" customHeight="1" x14ac:dyDescent="0.2">
      <c r="A8275" s="7" t="s">
        <v>12347</v>
      </c>
      <c r="B8275" s="3" t="s">
        <v>12348</v>
      </c>
      <c r="C8275" s="85" t="s">
        <v>7939</v>
      </c>
      <c r="D8275" s="85" t="s">
        <v>13090</v>
      </c>
      <c r="E8275" s="202" t="s">
        <v>154</v>
      </c>
      <c r="F8275" s="85" t="s">
        <v>55</v>
      </c>
      <c r="G8275" s="85" t="s">
        <v>63</v>
      </c>
      <c r="H8275" s="85" t="s">
        <v>20690</v>
      </c>
      <c r="I8275" s="3" t="s">
        <v>7970</v>
      </c>
      <c r="J8275" s="85" t="s">
        <v>4435</v>
      </c>
      <c r="K8275" s="7" t="s">
        <v>3838</v>
      </c>
      <c r="L8275" s="3"/>
      <c r="M8275" s="3"/>
      <c r="N8275" s="41" t="s">
        <v>7950</v>
      </c>
      <c r="O8275" s="87">
        <v>18147</v>
      </c>
      <c r="P8275" s="87">
        <v>18147</v>
      </c>
      <c r="Q8275" s="87">
        <v>0</v>
      </c>
      <c r="R8275" s="87">
        <v>0</v>
      </c>
      <c r="S8275" s="87"/>
      <c r="T8275" s="87"/>
      <c r="U8275" s="85">
        <v>2007</v>
      </c>
      <c r="V8275" s="179"/>
      <c r="W8275" s="7"/>
      <c r="X8275" s="3"/>
      <c r="Y8275" s="3"/>
      <c r="Z8275" s="211">
        <v>11056</v>
      </c>
      <c r="AA8275" s="11"/>
      <c r="AB8275" s="123" t="s">
        <v>7939</v>
      </c>
      <c r="AC8275" s="124"/>
      <c r="AD8275" s="41"/>
      <c r="AE8275" s="41"/>
      <c r="AF8275" s="191">
        <v>43927</v>
      </c>
      <c r="AG8275" s="41"/>
      <c r="AH8275" s="41" t="s">
        <v>8024</v>
      </c>
      <c r="AI8275" s="80" t="s">
        <v>6</v>
      </c>
      <c r="AJ8275" s="98"/>
      <c r="AK8275" s="3"/>
      <c r="AL8275" s="85"/>
      <c r="AM8275" s="151" t="s">
        <v>19998</v>
      </c>
      <c r="AN8275" s="15"/>
      <c r="AO8275" s="166"/>
      <c r="AP8275" s="5">
        <f t="shared" si="130"/>
        <v>0</v>
      </c>
      <c r="AQ8275" s="16"/>
      <c r="AR8275" s="205">
        <v>1</v>
      </c>
      <c r="AS8275" s="16"/>
      <c r="AT8275" s="16"/>
      <c r="AU8275" s="16"/>
      <c r="AV8275" s="16"/>
      <c r="AW8275" s="16"/>
      <c r="AX8275" s="16"/>
    </row>
    <row r="8276" spans="1:50" customFormat="1" ht="15" hidden="1" customHeight="1" x14ac:dyDescent="0.2">
      <c r="A8276" s="7" t="s">
        <v>12349</v>
      </c>
      <c r="B8276" s="3" t="s">
        <v>12350</v>
      </c>
      <c r="C8276" s="85" t="s">
        <v>7939</v>
      </c>
      <c r="D8276" s="85" t="s">
        <v>13090</v>
      </c>
      <c r="E8276" s="202" t="s">
        <v>154</v>
      </c>
      <c r="F8276" s="85" t="s">
        <v>55</v>
      </c>
      <c r="G8276" s="85" t="s">
        <v>63</v>
      </c>
      <c r="H8276" s="85" t="s">
        <v>20690</v>
      </c>
      <c r="I8276" s="3" t="s">
        <v>4564</v>
      </c>
      <c r="J8276" s="85" t="s">
        <v>105</v>
      </c>
      <c r="K8276" s="7" t="s">
        <v>102</v>
      </c>
      <c r="L8276" s="3"/>
      <c r="M8276" s="3"/>
      <c r="N8276" s="41" t="s">
        <v>12351</v>
      </c>
      <c r="O8276" s="87">
        <v>2158396</v>
      </c>
      <c r="P8276" s="87">
        <v>1739872</v>
      </c>
      <c r="Q8276" s="87">
        <v>418524</v>
      </c>
      <c r="R8276" s="87">
        <v>0</v>
      </c>
      <c r="S8276" s="87"/>
      <c r="T8276" s="87"/>
      <c r="U8276" s="85">
        <v>2011</v>
      </c>
      <c r="V8276" s="179"/>
      <c r="W8276" s="7"/>
      <c r="X8276" s="3"/>
      <c r="Y8276" s="3"/>
      <c r="Z8276" s="146">
        <v>308580</v>
      </c>
      <c r="AA8276" s="11"/>
      <c r="AB8276" s="123" t="s">
        <v>7939</v>
      </c>
      <c r="AC8276" s="124"/>
      <c r="AD8276" s="41"/>
      <c r="AE8276" s="41"/>
      <c r="AF8276" s="191">
        <v>43927</v>
      </c>
      <c r="AG8276" s="41"/>
      <c r="AH8276" s="41" t="s">
        <v>8024</v>
      </c>
      <c r="AI8276" s="80" t="s">
        <v>6</v>
      </c>
      <c r="AJ8276" s="98"/>
      <c r="AK8276" s="3"/>
      <c r="AL8276" s="85"/>
      <c r="AM8276" s="151" t="s">
        <v>19998</v>
      </c>
      <c r="AN8276" s="15"/>
      <c r="AO8276" s="166"/>
      <c r="AP8276" s="5">
        <f t="shared" si="130"/>
        <v>0</v>
      </c>
      <c r="AQ8276" s="16"/>
      <c r="AR8276" s="205">
        <v>1</v>
      </c>
      <c r="AS8276" s="16"/>
      <c r="AT8276" s="16"/>
      <c r="AU8276" s="16"/>
      <c r="AV8276" s="16"/>
      <c r="AW8276" s="16"/>
      <c r="AX8276" s="16"/>
    </row>
    <row r="8277" spans="1:50" customFormat="1" ht="15" hidden="1" customHeight="1" x14ac:dyDescent="0.2">
      <c r="A8277" s="7" t="s">
        <v>12352</v>
      </c>
      <c r="B8277" s="3" t="s">
        <v>12353</v>
      </c>
      <c r="C8277" s="85" t="s">
        <v>7939</v>
      </c>
      <c r="D8277" s="85" t="s">
        <v>13090</v>
      </c>
      <c r="E8277" s="202" t="s">
        <v>154</v>
      </c>
      <c r="F8277" s="85" t="s">
        <v>55</v>
      </c>
      <c r="G8277" s="85" t="s">
        <v>63</v>
      </c>
      <c r="H8277" s="85" t="s">
        <v>20690</v>
      </c>
      <c r="I8277" s="3" t="s">
        <v>4564</v>
      </c>
      <c r="J8277" s="85" t="s">
        <v>4435</v>
      </c>
      <c r="K8277" s="7" t="s">
        <v>3838</v>
      </c>
      <c r="L8277" s="3"/>
      <c r="M8277" s="3"/>
      <c r="N8277" s="41" t="s">
        <v>7950</v>
      </c>
      <c r="O8277" s="87">
        <v>105227</v>
      </c>
      <c r="P8277" s="87">
        <v>105227</v>
      </c>
      <c r="Q8277" s="87">
        <v>0</v>
      </c>
      <c r="R8277" s="87">
        <v>0</v>
      </c>
      <c r="S8277" s="87"/>
      <c r="T8277" s="87"/>
      <c r="U8277" s="85">
        <v>2007</v>
      </c>
      <c r="V8277" s="179"/>
      <c r="W8277" s="7"/>
      <c r="X8277" s="3"/>
      <c r="Y8277" s="3"/>
      <c r="Z8277" s="211">
        <v>63508</v>
      </c>
      <c r="AA8277" s="11"/>
      <c r="AB8277" s="123" t="s">
        <v>7939</v>
      </c>
      <c r="AC8277" s="124"/>
      <c r="AD8277" s="41"/>
      <c r="AE8277" s="41"/>
      <c r="AF8277" s="191">
        <v>43927</v>
      </c>
      <c r="AG8277" s="41"/>
      <c r="AH8277" s="41" t="s">
        <v>8024</v>
      </c>
      <c r="AI8277" s="80" t="s">
        <v>6</v>
      </c>
      <c r="AJ8277" s="98"/>
      <c r="AK8277" s="3"/>
      <c r="AL8277" s="85"/>
      <c r="AM8277" s="151" t="s">
        <v>19998</v>
      </c>
      <c r="AN8277" s="15"/>
      <c r="AO8277" s="166"/>
      <c r="AP8277" s="5">
        <f t="shared" si="130"/>
        <v>0</v>
      </c>
      <c r="AQ8277" s="16"/>
      <c r="AR8277" s="205">
        <v>1</v>
      </c>
      <c r="AS8277" s="16"/>
      <c r="AT8277" s="16"/>
      <c r="AU8277" s="16"/>
      <c r="AV8277" s="16"/>
      <c r="AW8277" s="16"/>
      <c r="AX8277" s="16"/>
    </row>
    <row r="8278" spans="1:50" customFormat="1" ht="15" hidden="1" customHeight="1" x14ac:dyDescent="0.2">
      <c r="A8278" s="7" t="s">
        <v>12354</v>
      </c>
      <c r="B8278" s="3" t="s">
        <v>12355</v>
      </c>
      <c r="C8278" s="85" t="s">
        <v>7939</v>
      </c>
      <c r="D8278" s="85" t="s">
        <v>13090</v>
      </c>
      <c r="E8278" s="202" t="s">
        <v>154</v>
      </c>
      <c r="F8278" s="85" t="s">
        <v>55</v>
      </c>
      <c r="G8278" s="85" t="s">
        <v>63</v>
      </c>
      <c r="H8278" s="85" t="s">
        <v>20690</v>
      </c>
      <c r="I8278" s="3" t="s">
        <v>4564</v>
      </c>
      <c r="J8278" s="85" t="s">
        <v>4435</v>
      </c>
      <c r="K8278" s="7" t="s">
        <v>3838</v>
      </c>
      <c r="L8278" s="3"/>
      <c r="M8278" s="3"/>
      <c r="N8278" s="41" t="s">
        <v>7950</v>
      </c>
      <c r="O8278" s="87">
        <v>52467</v>
      </c>
      <c r="P8278" s="87">
        <v>52467</v>
      </c>
      <c r="Q8278" s="87">
        <v>0</v>
      </c>
      <c r="R8278" s="87">
        <v>0</v>
      </c>
      <c r="S8278" s="87"/>
      <c r="T8278" s="87"/>
      <c r="U8278" s="85">
        <v>2007</v>
      </c>
      <c r="V8278" s="179"/>
      <c r="W8278" s="7"/>
      <c r="X8278" s="3"/>
      <c r="Y8278" s="3"/>
      <c r="Z8278" s="211">
        <v>53813</v>
      </c>
      <c r="AA8278" s="11"/>
      <c r="AB8278" s="123" t="s">
        <v>7939</v>
      </c>
      <c r="AC8278" s="124"/>
      <c r="AD8278" s="41"/>
      <c r="AE8278" s="41"/>
      <c r="AF8278" s="191">
        <v>43927</v>
      </c>
      <c r="AG8278" s="41"/>
      <c r="AH8278" s="41" t="s">
        <v>8024</v>
      </c>
      <c r="AI8278" s="80" t="s">
        <v>6</v>
      </c>
      <c r="AJ8278" s="98"/>
      <c r="AK8278" s="3"/>
      <c r="AL8278" s="85"/>
      <c r="AM8278" s="151" t="s">
        <v>19998</v>
      </c>
      <c r="AN8278" s="15"/>
      <c r="AO8278" s="166"/>
      <c r="AP8278" s="5">
        <f t="shared" si="130"/>
        <v>0</v>
      </c>
      <c r="AQ8278" s="16"/>
      <c r="AR8278" s="205">
        <v>1</v>
      </c>
      <c r="AS8278" s="16"/>
      <c r="AT8278" s="16"/>
      <c r="AU8278" s="16"/>
      <c r="AV8278" s="16"/>
      <c r="AW8278" s="16"/>
      <c r="AX8278" s="16"/>
    </row>
    <row r="8279" spans="1:50" customFormat="1" ht="15" hidden="1" customHeight="1" x14ac:dyDescent="0.2">
      <c r="A8279" s="7" t="s">
        <v>12356</v>
      </c>
      <c r="B8279" s="3" t="s">
        <v>12357</v>
      </c>
      <c r="C8279" s="85" t="s">
        <v>7939</v>
      </c>
      <c r="D8279" s="85" t="s">
        <v>13090</v>
      </c>
      <c r="E8279" s="202" t="s">
        <v>154</v>
      </c>
      <c r="F8279" s="85" t="s">
        <v>55</v>
      </c>
      <c r="G8279" s="85" t="s">
        <v>63</v>
      </c>
      <c r="H8279" s="85" t="s">
        <v>20690</v>
      </c>
      <c r="I8279" s="3" t="s">
        <v>7970</v>
      </c>
      <c r="J8279" s="85" t="s">
        <v>4435</v>
      </c>
      <c r="K8279" s="7" t="s">
        <v>3838</v>
      </c>
      <c r="L8279" s="3"/>
      <c r="M8279" s="3"/>
      <c r="N8279" s="41" t="s">
        <v>7950</v>
      </c>
      <c r="O8279" s="87">
        <v>5745</v>
      </c>
      <c r="P8279" s="87">
        <v>5745</v>
      </c>
      <c r="Q8279" s="87">
        <v>0</v>
      </c>
      <c r="R8279" s="87">
        <v>0</v>
      </c>
      <c r="S8279" s="87"/>
      <c r="T8279" s="87"/>
      <c r="U8279" s="85">
        <v>2008</v>
      </c>
      <c r="V8279" s="179"/>
      <c r="W8279" s="7"/>
      <c r="X8279" s="3"/>
      <c r="Y8279" s="3"/>
      <c r="Z8279" s="211">
        <v>17415</v>
      </c>
      <c r="AA8279" s="11"/>
      <c r="AB8279" s="123" t="s">
        <v>7939</v>
      </c>
      <c r="AC8279" s="124"/>
      <c r="AD8279" s="41"/>
      <c r="AE8279" s="41"/>
      <c r="AF8279" s="191">
        <v>43927</v>
      </c>
      <c r="AG8279" s="41"/>
      <c r="AH8279" s="41" t="s">
        <v>8024</v>
      </c>
      <c r="AI8279" s="80" t="s">
        <v>6</v>
      </c>
      <c r="AJ8279" s="98"/>
      <c r="AK8279" s="3"/>
      <c r="AL8279" s="85"/>
      <c r="AM8279" s="151" t="s">
        <v>19998</v>
      </c>
      <c r="AN8279" s="15"/>
      <c r="AO8279" s="166"/>
      <c r="AP8279" s="5">
        <f t="shared" si="130"/>
        <v>0</v>
      </c>
      <c r="AQ8279" s="16"/>
      <c r="AR8279" s="205">
        <v>1</v>
      </c>
      <c r="AS8279" s="16"/>
      <c r="AT8279" s="16"/>
      <c r="AU8279" s="16"/>
      <c r="AV8279" s="16"/>
      <c r="AW8279" s="16"/>
      <c r="AX8279" s="16"/>
    </row>
    <row r="8280" spans="1:50" customFormat="1" ht="15" hidden="1" customHeight="1" x14ac:dyDescent="0.2">
      <c r="A8280" s="7" t="s">
        <v>12358</v>
      </c>
      <c r="B8280" s="3" t="s">
        <v>12359</v>
      </c>
      <c r="C8280" s="85" t="s">
        <v>7939</v>
      </c>
      <c r="D8280" s="85" t="s">
        <v>13090</v>
      </c>
      <c r="E8280" s="202" t="s">
        <v>154</v>
      </c>
      <c r="F8280" s="85" t="s">
        <v>55</v>
      </c>
      <c r="G8280" s="85" t="s">
        <v>63</v>
      </c>
      <c r="H8280" s="85" t="s">
        <v>20690</v>
      </c>
      <c r="I8280" s="3" t="s">
        <v>4564</v>
      </c>
      <c r="J8280" s="85" t="s">
        <v>4435</v>
      </c>
      <c r="K8280" s="7" t="s">
        <v>3838</v>
      </c>
      <c r="L8280" s="3"/>
      <c r="M8280" s="3"/>
      <c r="N8280" s="41" t="s">
        <v>7950</v>
      </c>
      <c r="O8280" s="87">
        <v>61628</v>
      </c>
      <c r="P8280" s="87">
        <v>61628</v>
      </c>
      <c r="Q8280" s="87">
        <v>0</v>
      </c>
      <c r="R8280" s="87">
        <v>0</v>
      </c>
      <c r="S8280" s="87"/>
      <c r="T8280" s="87"/>
      <c r="U8280" s="85">
        <v>2007</v>
      </c>
      <c r="V8280" s="179"/>
      <c r="W8280" s="7"/>
      <c r="X8280" s="3"/>
      <c r="Y8280" s="3"/>
      <c r="Z8280" s="211">
        <v>36299</v>
      </c>
      <c r="AA8280" s="11"/>
      <c r="AB8280" s="123" t="s">
        <v>7939</v>
      </c>
      <c r="AC8280" s="124"/>
      <c r="AD8280" s="41"/>
      <c r="AE8280" s="41"/>
      <c r="AF8280" s="191">
        <v>43927</v>
      </c>
      <c r="AG8280" s="41"/>
      <c r="AH8280" s="41" t="s">
        <v>8024</v>
      </c>
      <c r="AI8280" s="80" t="s">
        <v>6</v>
      </c>
      <c r="AJ8280" s="98"/>
      <c r="AK8280" s="3"/>
      <c r="AL8280" s="85"/>
      <c r="AM8280" s="151" t="s">
        <v>19998</v>
      </c>
      <c r="AN8280" s="15"/>
      <c r="AO8280" s="166"/>
      <c r="AP8280" s="5">
        <f t="shared" si="130"/>
        <v>0</v>
      </c>
      <c r="AQ8280" s="16"/>
      <c r="AR8280" s="205">
        <v>1</v>
      </c>
      <c r="AS8280" s="16"/>
      <c r="AT8280" s="16"/>
      <c r="AU8280" s="16"/>
      <c r="AV8280" s="16"/>
      <c r="AW8280" s="16"/>
      <c r="AX8280" s="16"/>
    </row>
    <row r="8281" spans="1:50" customFormat="1" ht="15" hidden="1" customHeight="1" x14ac:dyDescent="0.2">
      <c r="A8281" s="7" t="s">
        <v>12360</v>
      </c>
      <c r="B8281" s="3" t="s">
        <v>12361</v>
      </c>
      <c r="C8281" s="85" t="s">
        <v>7939</v>
      </c>
      <c r="D8281" s="85" t="s">
        <v>13090</v>
      </c>
      <c r="E8281" s="202" t="s">
        <v>154</v>
      </c>
      <c r="F8281" s="85" t="s">
        <v>55</v>
      </c>
      <c r="G8281" s="85" t="s">
        <v>63</v>
      </c>
      <c r="H8281" s="85" t="s">
        <v>20690</v>
      </c>
      <c r="I8281" s="3" t="s">
        <v>7970</v>
      </c>
      <c r="J8281" s="85" t="s">
        <v>4435</v>
      </c>
      <c r="K8281" s="7" t="s">
        <v>3838</v>
      </c>
      <c r="L8281" s="3"/>
      <c r="M8281" s="3"/>
      <c r="N8281" s="41" t="s">
        <v>7950</v>
      </c>
      <c r="O8281" s="87">
        <v>29911</v>
      </c>
      <c r="P8281" s="87">
        <v>29911</v>
      </c>
      <c r="Q8281" s="87">
        <v>0</v>
      </c>
      <c r="R8281" s="87">
        <v>0</v>
      </c>
      <c r="S8281" s="87"/>
      <c r="T8281" s="87"/>
      <c r="U8281" s="85">
        <v>2007</v>
      </c>
      <c r="V8281" s="179"/>
      <c r="W8281" s="7"/>
      <c r="X8281" s="3"/>
      <c r="Y8281" s="3"/>
      <c r="Z8281" s="211">
        <v>21539</v>
      </c>
      <c r="AA8281" s="11"/>
      <c r="AB8281" s="123" t="s">
        <v>7939</v>
      </c>
      <c r="AC8281" s="124"/>
      <c r="AD8281" s="41"/>
      <c r="AE8281" s="41"/>
      <c r="AF8281" s="191">
        <v>43927</v>
      </c>
      <c r="AG8281" s="41"/>
      <c r="AH8281" s="41" t="s">
        <v>8024</v>
      </c>
      <c r="AI8281" s="80" t="s">
        <v>6</v>
      </c>
      <c r="AJ8281" s="98"/>
      <c r="AK8281" s="3"/>
      <c r="AL8281" s="85"/>
      <c r="AM8281" s="151" t="s">
        <v>19998</v>
      </c>
      <c r="AN8281" s="15"/>
      <c r="AO8281" s="166"/>
      <c r="AP8281" s="5">
        <f t="shared" si="130"/>
        <v>0</v>
      </c>
      <c r="AQ8281" s="16"/>
      <c r="AR8281" s="205">
        <v>1</v>
      </c>
      <c r="AS8281" s="16"/>
      <c r="AT8281" s="16"/>
      <c r="AU8281" s="16"/>
      <c r="AV8281" s="16"/>
      <c r="AW8281" s="16"/>
      <c r="AX8281" s="16"/>
    </row>
    <row r="8282" spans="1:50" customFormat="1" ht="15" hidden="1" customHeight="1" x14ac:dyDescent="0.2">
      <c r="A8282" s="7" t="s">
        <v>12362</v>
      </c>
      <c r="B8282" s="3" t="s">
        <v>12363</v>
      </c>
      <c r="C8282" s="85" t="s">
        <v>7939</v>
      </c>
      <c r="D8282" s="85" t="s">
        <v>13090</v>
      </c>
      <c r="E8282" s="202" t="s">
        <v>16885</v>
      </c>
      <c r="F8282" s="85" t="s">
        <v>55</v>
      </c>
      <c r="G8282" s="85" t="s">
        <v>57</v>
      </c>
      <c r="H8282" s="85" t="s">
        <v>20690</v>
      </c>
      <c r="I8282" s="3" t="s">
        <v>4564</v>
      </c>
      <c r="J8282" s="85" t="s">
        <v>4406</v>
      </c>
      <c r="K8282" s="7" t="s">
        <v>4407</v>
      </c>
      <c r="L8282" s="3"/>
      <c r="M8282" s="3"/>
      <c r="N8282" s="41" t="s">
        <v>11862</v>
      </c>
      <c r="O8282" s="87">
        <v>204917</v>
      </c>
      <c r="P8282" s="87">
        <v>0</v>
      </c>
      <c r="Q8282" s="87">
        <v>204917</v>
      </c>
      <c r="R8282" s="87">
        <v>0</v>
      </c>
      <c r="S8282" s="87"/>
      <c r="T8282" s="87"/>
      <c r="U8282" s="85">
        <v>2011</v>
      </c>
      <c r="V8282" s="179"/>
      <c r="W8282" s="7"/>
      <c r="X8282" s="3"/>
      <c r="Y8282" s="3"/>
      <c r="Z8282" s="146">
        <v>58172</v>
      </c>
      <c r="AA8282" s="11"/>
      <c r="AB8282" s="123" t="s">
        <v>7939</v>
      </c>
      <c r="AC8282" s="124"/>
      <c r="AD8282" s="41"/>
      <c r="AE8282" s="41"/>
      <c r="AF8282" s="191">
        <v>43927</v>
      </c>
      <c r="AG8282" s="41"/>
      <c r="AH8282" s="41" t="s">
        <v>8024</v>
      </c>
      <c r="AI8282" s="80" t="s">
        <v>6</v>
      </c>
      <c r="AJ8282" s="98"/>
      <c r="AK8282" s="3"/>
      <c r="AL8282" s="85"/>
      <c r="AM8282" s="151" t="s">
        <v>19998</v>
      </c>
      <c r="AN8282" s="15"/>
      <c r="AO8282" s="166"/>
      <c r="AP8282" s="5">
        <f t="shared" si="130"/>
        <v>0</v>
      </c>
      <c r="AQ8282" s="16"/>
      <c r="AR8282" s="205">
        <v>1</v>
      </c>
      <c r="AS8282" s="16"/>
      <c r="AT8282" s="16"/>
      <c r="AU8282" s="16"/>
      <c r="AV8282" s="16"/>
      <c r="AW8282" s="16"/>
      <c r="AX8282" s="16"/>
    </row>
    <row r="8283" spans="1:50" customFormat="1" ht="15" hidden="1" customHeight="1" x14ac:dyDescent="0.2">
      <c r="A8283" s="7" t="s">
        <v>12364</v>
      </c>
      <c r="B8283" s="3" t="s">
        <v>12365</v>
      </c>
      <c r="C8283" s="85" t="s">
        <v>7939</v>
      </c>
      <c r="D8283" s="85" t="s">
        <v>13090</v>
      </c>
      <c r="E8283" s="202" t="s">
        <v>154</v>
      </c>
      <c r="F8283" s="85" t="s">
        <v>55</v>
      </c>
      <c r="G8283" s="85" t="s">
        <v>63</v>
      </c>
      <c r="H8283" s="85" t="s">
        <v>20690</v>
      </c>
      <c r="I8283" s="3" t="s">
        <v>7970</v>
      </c>
      <c r="J8283" s="85" t="s">
        <v>105</v>
      </c>
      <c r="K8283" s="7" t="s">
        <v>102</v>
      </c>
      <c r="L8283" s="3"/>
      <c r="M8283" s="3"/>
      <c r="N8283" s="41" t="s">
        <v>7950</v>
      </c>
      <c r="O8283" s="87">
        <v>45647</v>
      </c>
      <c r="P8283" s="87">
        <v>45647</v>
      </c>
      <c r="Q8283" s="87">
        <v>0</v>
      </c>
      <c r="R8283" s="87">
        <v>0</v>
      </c>
      <c r="S8283" s="87"/>
      <c r="T8283" s="87"/>
      <c r="U8283" s="85">
        <v>2011</v>
      </c>
      <c r="V8283" s="179"/>
      <c r="W8283" s="7"/>
      <c r="X8283" s="3"/>
      <c r="Y8283" s="3"/>
      <c r="Z8283" s="146">
        <v>10104</v>
      </c>
      <c r="AA8283" s="11"/>
      <c r="AB8283" s="123" t="s">
        <v>7939</v>
      </c>
      <c r="AC8283" s="124"/>
      <c r="AD8283" s="41"/>
      <c r="AE8283" s="41"/>
      <c r="AF8283" s="191">
        <v>43927</v>
      </c>
      <c r="AG8283" s="41"/>
      <c r="AH8283" s="41" t="s">
        <v>8024</v>
      </c>
      <c r="AI8283" s="80" t="s">
        <v>6</v>
      </c>
      <c r="AJ8283" s="98"/>
      <c r="AK8283" s="3"/>
      <c r="AL8283" s="85"/>
      <c r="AM8283" s="151" t="s">
        <v>19998</v>
      </c>
      <c r="AN8283" s="15"/>
      <c r="AO8283" s="166"/>
      <c r="AP8283" s="5">
        <f t="shared" si="130"/>
        <v>0</v>
      </c>
      <c r="AQ8283" s="16"/>
      <c r="AR8283" s="205">
        <v>1</v>
      </c>
      <c r="AS8283" s="16"/>
      <c r="AT8283" s="16"/>
      <c r="AU8283" s="16"/>
      <c r="AV8283" s="16"/>
      <c r="AW8283" s="16"/>
      <c r="AX8283" s="16"/>
    </row>
    <row r="8284" spans="1:50" customFormat="1" ht="15" hidden="1" customHeight="1" x14ac:dyDescent="0.2">
      <c r="A8284" s="7" t="s">
        <v>12366</v>
      </c>
      <c r="B8284" s="3" t="s">
        <v>12367</v>
      </c>
      <c r="C8284" s="85" t="s">
        <v>7939</v>
      </c>
      <c r="D8284" s="85" t="s">
        <v>13090</v>
      </c>
      <c r="E8284" s="202" t="s">
        <v>154</v>
      </c>
      <c r="F8284" s="85" t="s">
        <v>55</v>
      </c>
      <c r="G8284" s="85" t="s">
        <v>63</v>
      </c>
      <c r="H8284" s="85" t="s">
        <v>20690</v>
      </c>
      <c r="I8284" s="3" t="s">
        <v>7970</v>
      </c>
      <c r="J8284" s="85" t="s">
        <v>4435</v>
      </c>
      <c r="K8284" s="7" t="s">
        <v>3838</v>
      </c>
      <c r="L8284" s="3"/>
      <c r="M8284" s="3"/>
      <c r="N8284" s="41" t="s">
        <v>7950</v>
      </c>
      <c r="O8284" s="87">
        <v>165710</v>
      </c>
      <c r="P8284" s="87">
        <v>55524</v>
      </c>
      <c r="Q8284" s="87">
        <v>110186</v>
      </c>
      <c r="R8284" s="87">
        <v>0</v>
      </c>
      <c r="S8284" s="87"/>
      <c r="T8284" s="87"/>
      <c r="U8284" s="85">
        <v>2006</v>
      </c>
      <c r="V8284" s="179"/>
      <c r="W8284" s="7"/>
      <c r="X8284" s="3"/>
      <c r="Y8284" s="3"/>
      <c r="Z8284" s="211">
        <v>18539</v>
      </c>
      <c r="AA8284" s="11"/>
      <c r="AB8284" s="123" t="s">
        <v>7939</v>
      </c>
      <c r="AC8284" s="124"/>
      <c r="AD8284" s="41"/>
      <c r="AE8284" s="41"/>
      <c r="AF8284" s="191">
        <v>40893</v>
      </c>
      <c r="AG8284" s="41"/>
      <c r="AH8284" s="41" t="s">
        <v>8024</v>
      </c>
      <c r="AI8284" s="80" t="s">
        <v>6</v>
      </c>
      <c r="AJ8284" s="98"/>
      <c r="AK8284" s="3"/>
      <c r="AL8284" s="85"/>
      <c r="AM8284" s="151" t="s">
        <v>19998</v>
      </c>
      <c r="AN8284" s="15"/>
      <c r="AO8284" s="166"/>
      <c r="AP8284" s="5">
        <f t="shared" si="130"/>
        <v>0</v>
      </c>
      <c r="AQ8284" s="16"/>
      <c r="AR8284" s="205">
        <v>1</v>
      </c>
      <c r="AS8284" s="16"/>
      <c r="AT8284" s="16"/>
      <c r="AU8284" s="16"/>
      <c r="AV8284" s="16"/>
      <c r="AW8284" s="16"/>
      <c r="AX8284" s="16"/>
    </row>
    <row r="8285" spans="1:50" customFormat="1" ht="15" hidden="1" customHeight="1" x14ac:dyDescent="0.2">
      <c r="A8285" s="7" t="s">
        <v>12368</v>
      </c>
      <c r="B8285" s="3" t="s">
        <v>12369</v>
      </c>
      <c r="C8285" s="85" t="s">
        <v>7939</v>
      </c>
      <c r="D8285" s="85" t="s">
        <v>13090</v>
      </c>
      <c r="E8285" s="202" t="s">
        <v>154</v>
      </c>
      <c r="F8285" s="85" t="s">
        <v>55</v>
      </c>
      <c r="G8285" s="85" t="s">
        <v>63</v>
      </c>
      <c r="H8285" s="85" t="s">
        <v>20690</v>
      </c>
      <c r="I8285" s="3" t="s">
        <v>7970</v>
      </c>
      <c r="J8285" s="85" t="s">
        <v>4435</v>
      </c>
      <c r="K8285" s="7" t="s">
        <v>3838</v>
      </c>
      <c r="L8285" s="3"/>
      <c r="M8285" s="3"/>
      <c r="N8285" s="41" t="s">
        <v>12370</v>
      </c>
      <c r="O8285" s="87">
        <v>0</v>
      </c>
      <c r="P8285" s="87">
        <v>0</v>
      </c>
      <c r="Q8285" s="87">
        <v>0</v>
      </c>
      <c r="R8285" s="87">
        <v>0</v>
      </c>
      <c r="S8285" s="87"/>
      <c r="T8285" s="87"/>
      <c r="U8285" s="85" t="s">
        <v>112</v>
      </c>
      <c r="V8285" s="179"/>
      <c r="W8285" s="7"/>
      <c r="X8285" s="3"/>
      <c r="Y8285" s="3"/>
      <c r="Z8285" s="211">
        <v>9143</v>
      </c>
      <c r="AA8285" s="11"/>
      <c r="AB8285" s="123" t="s">
        <v>7939</v>
      </c>
      <c r="AC8285" s="124"/>
      <c r="AD8285" s="41"/>
      <c r="AE8285" s="41"/>
      <c r="AF8285" s="191">
        <v>39979</v>
      </c>
      <c r="AG8285" s="41"/>
      <c r="AH8285" s="41" t="s">
        <v>8024</v>
      </c>
      <c r="AI8285" s="80" t="s">
        <v>6</v>
      </c>
      <c r="AJ8285" s="98"/>
      <c r="AK8285" s="3"/>
      <c r="AL8285" s="85"/>
      <c r="AM8285" s="151" t="s">
        <v>19998</v>
      </c>
      <c r="AN8285" s="15"/>
      <c r="AO8285" s="166"/>
      <c r="AP8285" s="5">
        <f t="shared" si="130"/>
        <v>0</v>
      </c>
      <c r="AQ8285" s="16"/>
      <c r="AR8285" s="205">
        <v>1</v>
      </c>
      <c r="AS8285" s="16"/>
      <c r="AT8285" s="16"/>
      <c r="AU8285" s="16"/>
      <c r="AV8285" s="16"/>
      <c r="AW8285" s="16"/>
      <c r="AX8285" s="16"/>
    </row>
    <row r="8286" spans="1:50" customFormat="1" ht="15" hidden="1" customHeight="1" x14ac:dyDescent="0.2">
      <c r="A8286" s="7" t="s">
        <v>12371</v>
      </c>
      <c r="B8286" s="3" t="s">
        <v>12372</v>
      </c>
      <c r="C8286" s="85" t="s">
        <v>7939</v>
      </c>
      <c r="D8286" s="85" t="s">
        <v>13090</v>
      </c>
      <c r="E8286" s="202" t="s">
        <v>154</v>
      </c>
      <c r="F8286" s="85" t="s">
        <v>55</v>
      </c>
      <c r="G8286" s="85" t="s">
        <v>63</v>
      </c>
      <c r="H8286" s="85" t="s">
        <v>20690</v>
      </c>
      <c r="I8286" s="3" t="s">
        <v>7970</v>
      </c>
      <c r="J8286" s="85" t="s">
        <v>4435</v>
      </c>
      <c r="K8286" s="7" t="s">
        <v>3838</v>
      </c>
      <c r="L8286" s="3"/>
      <c r="M8286" s="3"/>
      <c r="N8286" s="41" t="s">
        <v>12373</v>
      </c>
      <c r="O8286" s="87">
        <v>55163</v>
      </c>
      <c r="P8286" s="87">
        <v>55145</v>
      </c>
      <c r="Q8286" s="87">
        <v>18</v>
      </c>
      <c r="R8286" s="87">
        <v>0</v>
      </c>
      <c r="S8286" s="87"/>
      <c r="T8286" s="87"/>
      <c r="U8286" s="85">
        <v>2008</v>
      </c>
      <c r="V8286" s="179"/>
      <c r="W8286" s="7"/>
      <c r="X8286" s="3"/>
      <c r="Y8286" s="3"/>
      <c r="Z8286" s="211">
        <v>20031</v>
      </c>
      <c r="AA8286" s="11"/>
      <c r="AB8286" s="123" t="s">
        <v>7939</v>
      </c>
      <c r="AC8286" s="124"/>
      <c r="AD8286" s="41"/>
      <c r="AE8286" s="41"/>
      <c r="AF8286" s="191">
        <v>43927</v>
      </c>
      <c r="AG8286" s="41"/>
      <c r="AH8286" s="41" t="s">
        <v>8024</v>
      </c>
      <c r="AI8286" s="80" t="s">
        <v>6</v>
      </c>
      <c r="AJ8286" s="98"/>
      <c r="AK8286" s="3"/>
      <c r="AL8286" s="85"/>
      <c r="AM8286" s="151" t="s">
        <v>19998</v>
      </c>
      <c r="AN8286" s="15"/>
      <c r="AO8286" s="166"/>
      <c r="AP8286" s="5">
        <f t="shared" si="130"/>
        <v>0</v>
      </c>
      <c r="AQ8286" s="16"/>
      <c r="AR8286" s="205">
        <v>1</v>
      </c>
      <c r="AS8286" s="16"/>
      <c r="AT8286" s="16"/>
      <c r="AU8286" s="16"/>
      <c r="AV8286" s="16"/>
      <c r="AW8286" s="16"/>
      <c r="AX8286" s="16"/>
    </row>
    <row r="8287" spans="1:50" customFormat="1" ht="15" hidden="1" customHeight="1" x14ac:dyDescent="0.2">
      <c r="A8287" s="7" t="s">
        <v>12374</v>
      </c>
      <c r="B8287" s="3" t="s">
        <v>12375</v>
      </c>
      <c r="C8287" s="85" t="s">
        <v>7939</v>
      </c>
      <c r="D8287" s="85" t="s">
        <v>13090</v>
      </c>
      <c r="E8287" s="202" t="s">
        <v>154</v>
      </c>
      <c r="F8287" s="85" t="s">
        <v>55</v>
      </c>
      <c r="G8287" s="85" t="s">
        <v>63</v>
      </c>
      <c r="H8287" s="85" t="s">
        <v>20690</v>
      </c>
      <c r="I8287" s="3" t="s">
        <v>4564</v>
      </c>
      <c r="J8287" s="85" t="s">
        <v>4435</v>
      </c>
      <c r="K8287" s="7" t="s">
        <v>3838</v>
      </c>
      <c r="L8287" s="3"/>
      <c r="M8287" s="3"/>
      <c r="N8287" s="41" t="s">
        <v>12376</v>
      </c>
      <c r="O8287" s="87">
        <v>422064</v>
      </c>
      <c r="P8287" s="87">
        <v>331634</v>
      </c>
      <c r="Q8287" s="87">
        <v>90430</v>
      </c>
      <c r="R8287" s="87">
        <v>0</v>
      </c>
      <c r="S8287" s="87"/>
      <c r="T8287" s="87"/>
      <c r="U8287" s="85">
        <v>2008</v>
      </c>
      <c r="V8287" s="179"/>
      <c r="W8287" s="7"/>
      <c r="X8287" s="3"/>
      <c r="Y8287" s="3"/>
      <c r="Z8287" s="211">
        <v>46323</v>
      </c>
      <c r="AA8287" s="11"/>
      <c r="AB8287" s="123" t="s">
        <v>7939</v>
      </c>
      <c r="AC8287" s="124"/>
      <c r="AD8287" s="41"/>
      <c r="AE8287" s="41"/>
      <c r="AF8287" s="191">
        <v>43927</v>
      </c>
      <c r="AG8287" s="41"/>
      <c r="AH8287" s="41" t="s">
        <v>8024</v>
      </c>
      <c r="AI8287" s="80" t="s">
        <v>6</v>
      </c>
      <c r="AJ8287" s="98"/>
      <c r="AK8287" s="3"/>
      <c r="AL8287" s="85"/>
      <c r="AM8287" s="151" t="s">
        <v>19998</v>
      </c>
      <c r="AN8287" s="15"/>
      <c r="AO8287" s="166"/>
      <c r="AP8287" s="5">
        <f t="shared" si="130"/>
        <v>0</v>
      </c>
      <c r="AQ8287" s="16"/>
      <c r="AR8287" s="205">
        <v>1</v>
      </c>
      <c r="AS8287" s="16"/>
      <c r="AT8287" s="16"/>
      <c r="AU8287" s="16"/>
      <c r="AV8287" s="16"/>
      <c r="AW8287" s="16"/>
      <c r="AX8287" s="16"/>
    </row>
    <row r="8288" spans="1:50" customFormat="1" ht="15" hidden="1" customHeight="1" x14ac:dyDescent="0.2">
      <c r="A8288" s="7" t="s">
        <v>12377</v>
      </c>
      <c r="B8288" s="3" t="s">
        <v>12378</v>
      </c>
      <c r="C8288" s="85" t="s">
        <v>7939</v>
      </c>
      <c r="D8288" s="85" t="s">
        <v>13090</v>
      </c>
      <c r="E8288" s="202" t="s">
        <v>154</v>
      </c>
      <c r="F8288" s="85" t="s">
        <v>55</v>
      </c>
      <c r="G8288" s="85" t="s">
        <v>57</v>
      </c>
      <c r="H8288" s="85" t="s">
        <v>20690</v>
      </c>
      <c r="I8288" s="3" t="s">
        <v>4564</v>
      </c>
      <c r="J8288" s="85" t="s">
        <v>4406</v>
      </c>
      <c r="K8288" s="7" t="s">
        <v>4407</v>
      </c>
      <c r="L8288" s="3"/>
      <c r="M8288" s="3"/>
      <c r="N8288" s="41" t="s">
        <v>7950</v>
      </c>
      <c r="O8288" s="87">
        <v>186576</v>
      </c>
      <c r="P8288" s="87">
        <v>0</v>
      </c>
      <c r="Q8288" s="87">
        <v>186576</v>
      </c>
      <c r="R8288" s="87">
        <v>0</v>
      </c>
      <c r="S8288" s="87"/>
      <c r="T8288" s="87"/>
      <c r="U8288" s="85">
        <v>2012</v>
      </c>
      <c r="V8288" s="179"/>
      <c r="W8288" s="7"/>
      <c r="X8288" s="3"/>
      <c r="Y8288" s="3"/>
      <c r="Z8288" s="146">
        <v>39384</v>
      </c>
      <c r="AA8288" s="11"/>
      <c r="AB8288" s="123" t="s">
        <v>7939</v>
      </c>
      <c r="AC8288" s="124"/>
      <c r="AD8288" s="41"/>
      <c r="AE8288" s="41"/>
      <c r="AF8288" s="191">
        <v>43927</v>
      </c>
      <c r="AG8288" s="41"/>
      <c r="AH8288" s="41" t="s">
        <v>8024</v>
      </c>
      <c r="AI8288" s="80" t="s">
        <v>6</v>
      </c>
      <c r="AJ8288" s="98"/>
      <c r="AK8288" s="3"/>
      <c r="AL8288" s="85"/>
      <c r="AM8288" s="151" t="s">
        <v>19998</v>
      </c>
      <c r="AN8288" s="15"/>
      <c r="AO8288" s="166"/>
      <c r="AP8288" s="5">
        <f t="shared" si="130"/>
        <v>0</v>
      </c>
      <c r="AQ8288" s="16"/>
      <c r="AR8288" s="205">
        <v>1</v>
      </c>
      <c r="AS8288" s="16"/>
      <c r="AT8288" s="16"/>
      <c r="AU8288" s="16"/>
      <c r="AV8288" s="16"/>
      <c r="AW8288" s="16"/>
      <c r="AX8288" s="16"/>
    </row>
    <row r="8289" spans="1:50" customFormat="1" ht="15" hidden="1" customHeight="1" x14ac:dyDescent="0.2">
      <c r="A8289" s="7" t="s">
        <v>12379</v>
      </c>
      <c r="B8289" s="3" t="s">
        <v>12380</v>
      </c>
      <c r="C8289" s="85" t="s">
        <v>7939</v>
      </c>
      <c r="D8289" s="85" t="s">
        <v>13090</v>
      </c>
      <c r="E8289" s="202" t="s">
        <v>154</v>
      </c>
      <c r="F8289" s="85" t="s">
        <v>55</v>
      </c>
      <c r="G8289" s="85" t="s">
        <v>57</v>
      </c>
      <c r="H8289" s="85" t="s">
        <v>20690</v>
      </c>
      <c r="I8289" s="3" t="s">
        <v>4564</v>
      </c>
      <c r="J8289" s="85" t="s">
        <v>4406</v>
      </c>
      <c r="K8289" s="7" t="s">
        <v>4407</v>
      </c>
      <c r="L8289" s="3"/>
      <c r="M8289" s="3"/>
      <c r="N8289" s="41" t="s">
        <v>15960</v>
      </c>
      <c r="O8289" s="87">
        <v>1548815</v>
      </c>
      <c r="P8289" s="87">
        <v>617141</v>
      </c>
      <c r="Q8289" s="87">
        <v>931674</v>
      </c>
      <c r="R8289" s="87">
        <v>0</v>
      </c>
      <c r="S8289" s="87"/>
      <c r="T8289" s="87"/>
      <c r="U8289" s="85">
        <v>2011</v>
      </c>
      <c r="V8289" s="179"/>
      <c r="W8289" s="7"/>
      <c r="X8289" s="3"/>
      <c r="Y8289" s="3"/>
      <c r="Z8289" s="146">
        <v>187471</v>
      </c>
      <c r="AA8289" s="11"/>
      <c r="AB8289" s="123" t="s">
        <v>7939</v>
      </c>
      <c r="AC8289" s="124"/>
      <c r="AD8289" s="41"/>
      <c r="AE8289" s="41"/>
      <c r="AF8289" s="191">
        <v>43927</v>
      </c>
      <c r="AG8289" s="41"/>
      <c r="AH8289" s="41" t="s">
        <v>8024</v>
      </c>
      <c r="AI8289" s="80" t="s">
        <v>6</v>
      </c>
      <c r="AJ8289" s="98"/>
      <c r="AK8289" s="3"/>
      <c r="AL8289" s="85"/>
      <c r="AM8289" s="151" t="s">
        <v>19998</v>
      </c>
      <c r="AN8289" s="15"/>
      <c r="AO8289" s="166"/>
      <c r="AP8289" s="5">
        <f t="shared" si="130"/>
        <v>0</v>
      </c>
      <c r="AQ8289" s="16"/>
      <c r="AR8289" s="205">
        <v>1</v>
      </c>
      <c r="AS8289" s="16"/>
      <c r="AT8289" s="16"/>
      <c r="AU8289" s="16"/>
      <c r="AV8289" s="16"/>
      <c r="AW8289" s="16"/>
      <c r="AX8289" s="16"/>
    </row>
    <row r="8290" spans="1:50" customFormat="1" ht="15" hidden="1" customHeight="1" x14ac:dyDescent="0.2">
      <c r="A8290" s="7" t="s">
        <v>12381</v>
      </c>
      <c r="B8290" s="3" t="s">
        <v>12382</v>
      </c>
      <c r="C8290" s="85" t="s">
        <v>7939</v>
      </c>
      <c r="D8290" s="85" t="s">
        <v>13090</v>
      </c>
      <c r="E8290" s="202" t="s">
        <v>154</v>
      </c>
      <c r="F8290" s="85" t="s">
        <v>55</v>
      </c>
      <c r="G8290" s="85" t="s">
        <v>57</v>
      </c>
      <c r="H8290" s="85" t="s">
        <v>20690</v>
      </c>
      <c r="I8290" s="3" t="s">
        <v>4564</v>
      </c>
      <c r="J8290" s="85" t="s">
        <v>4400</v>
      </c>
      <c r="K8290" s="7" t="s">
        <v>4422</v>
      </c>
      <c r="L8290" s="3"/>
      <c r="M8290" s="3"/>
      <c r="N8290" s="41" t="s">
        <v>12383</v>
      </c>
      <c r="O8290" s="87">
        <v>270485</v>
      </c>
      <c r="P8290" s="87">
        <v>171237</v>
      </c>
      <c r="Q8290" s="87">
        <v>99248</v>
      </c>
      <c r="R8290" s="87">
        <v>0</v>
      </c>
      <c r="S8290" s="87"/>
      <c r="T8290" s="87"/>
      <c r="U8290" s="85">
        <v>2007</v>
      </c>
      <c r="V8290" s="179"/>
      <c r="W8290" s="7"/>
      <c r="X8290" s="3"/>
      <c r="Y8290" s="3"/>
      <c r="Z8290" s="146">
        <v>158686</v>
      </c>
      <c r="AA8290" s="11"/>
      <c r="AB8290" s="123" t="s">
        <v>7939</v>
      </c>
      <c r="AC8290" s="124"/>
      <c r="AD8290" s="41"/>
      <c r="AE8290" s="41"/>
      <c r="AF8290" s="191">
        <v>43927</v>
      </c>
      <c r="AG8290" s="41"/>
      <c r="AH8290" s="41" t="s">
        <v>8024</v>
      </c>
      <c r="AI8290" s="80" t="s">
        <v>6</v>
      </c>
      <c r="AJ8290" s="98"/>
      <c r="AK8290" s="3"/>
      <c r="AL8290" s="85"/>
      <c r="AM8290" s="151" t="s">
        <v>19998</v>
      </c>
      <c r="AN8290" s="15"/>
      <c r="AO8290" s="166"/>
      <c r="AP8290" s="5">
        <f t="shared" si="130"/>
        <v>0</v>
      </c>
      <c r="AQ8290" s="16"/>
      <c r="AR8290" s="205">
        <v>1</v>
      </c>
      <c r="AS8290" s="16"/>
      <c r="AT8290" s="16"/>
      <c r="AU8290" s="16"/>
      <c r="AV8290" s="16"/>
      <c r="AW8290" s="16"/>
      <c r="AX8290" s="16"/>
    </row>
    <row r="8291" spans="1:50" customFormat="1" ht="15" hidden="1" customHeight="1" x14ac:dyDescent="0.2">
      <c r="A8291" s="7" t="s">
        <v>12384</v>
      </c>
      <c r="B8291" s="3" t="s">
        <v>12385</v>
      </c>
      <c r="C8291" s="85" t="s">
        <v>7939</v>
      </c>
      <c r="D8291" s="85" t="s">
        <v>13090</v>
      </c>
      <c r="E8291" s="202" t="s">
        <v>154</v>
      </c>
      <c r="F8291" s="85" t="s">
        <v>55</v>
      </c>
      <c r="G8291" s="85" t="s">
        <v>57</v>
      </c>
      <c r="H8291" s="85" t="s">
        <v>20690</v>
      </c>
      <c r="I8291" s="3" t="s">
        <v>4564</v>
      </c>
      <c r="J8291" s="85" t="s">
        <v>4406</v>
      </c>
      <c r="K8291" s="7" t="s">
        <v>4407</v>
      </c>
      <c r="L8291" s="3"/>
      <c r="M8291" s="3"/>
      <c r="N8291" s="41" t="s">
        <v>12406</v>
      </c>
      <c r="O8291" s="87">
        <v>774082</v>
      </c>
      <c r="P8291" s="87">
        <v>155263</v>
      </c>
      <c r="Q8291" s="87">
        <v>618819</v>
      </c>
      <c r="R8291" s="87">
        <v>0</v>
      </c>
      <c r="S8291" s="87"/>
      <c r="T8291" s="87"/>
      <c r="U8291" s="85">
        <v>2011</v>
      </c>
      <c r="V8291" s="179"/>
      <c r="W8291" s="7"/>
      <c r="X8291" s="3"/>
      <c r="Y8291" s="3"/>
      <c r="Z8291" s="146">
        <v>121306</v>
      </c>
      <c r="AA8291" s="11"/>
      <c r="AB8291" s="123" t="s">
        <v>7939</v>
      </c>
      <c r="AC8291" s="124"/>
      <c r="AD8291" s="41"/>
      <c r="AE8291" s="41"/>
      <c r="AF8291" s="191">
        <v>43986</v>
      </c>
      <c r="AG8291" s="41"/>
      <c r="AH8291" s="41" t="s">
        <v>8024</v>
      </c>
      <c r="AI8291" s="80" t="s">
        <v>6</v>
      </c>
      <c r="AJ8291" s="98"/>
      <c r="AK8291" s="3"/>
      <c r="AL8291" s="85"/>
      <c r="AM8291" s="151" t="s">
        <v>19998</v>
      </c>
      <c r="AN8291" s="15"/>
      <c r="AO8291" s="166"/>
      <c r="AP8291" s="5">
        <f t="shared" si="130"/>
        <v>0</v>
      </c>
      <c r="AQ8291" s="16"/>
      <c r="AR8291" s="205">
        <v>1</v>
      </c>
      <c r="AS8291" s="16"/>
      <c r="AT8291" s="16"/>
      <c r="AU8291" s="16"/>
      <c r="AV8291" s="16"/>
      <c r="AW8291" s="16"/>
      <c r="AX8291" s="16"/>
    </row>
    <row r="8292" spans="1:50" customFormat="1" ht="15" hidden="1" customHeight="1" x14ac:dyDescent="0.2">
      <c r="A8292" s="7" t="s">
        <v>12386</v>
      </c>
      <c r="B8292" s="3" t="s">
        <v>12387</v>
      </c>
      <c r="C8292" s="85" t="s">
        <v>7939</v>
      </c>
      <c r="D8292" s="85" t="s">
        <v>13090</v>
      </c>
      <c r="E8292" s="202" t="s">
        <v>154</v>
      </c>
      <c r="F8292" s="85" t="s">
        <v>55</v>
      </c>
      <c r="G8292" s="85" t="s">
        <v>63</v>
      </c>
      <c r="H8292" s="85" t="s">
        <v>20690</v>
      </c>
      <c r="I8292" s="3" t="s">
        <v>4564</v>
      </c>
      <c r="J8292" s="85" t="s">
        <v>105</v>
      </c>
      <c r="K8292" s="7" t="s">
        <v>102</v>
      </c>
      <c r="L8292" s="3"/>
      <c r="M8292" s="3"/>
      <c r="N8292" s="41" t="s">
        <v>7950</v>
      </c>
      <c r="O8292" s="87">
        <v>3258296</v>
      </c>
      <c r="P8292" s="87">
        <v>2770449</v>
      </c>
      <c r="Q8292" s="87">
        <v>487847</v>
      </c>
      <c r="R8292" s="87">
        <v>0</v>
      </c>
      <c r="S8292" s="87"/>
      <c r="T8292" s="87"/>
      <c r="U8292" s="85">
        <v>2011</v>
      </c>
      <c r="V8292" s="179"/>
      <c r="W8292" s="7"/>
      <c r="X8292" s="3"/>
      <c r="Y8292" s="3"/>
      <c r="Z8292" s="146">
        <v>432128</v>
      </c>
      <c r="AA8292" s="11"/>
      <c r="AB8292" s="123" t="s">
        <v>7939</v>
      </c>
      <c r="AC8292" s="124"/>
      <c r="AD8292" s="41"/>
      <c r="AE8292" s="41"/>
      <c r="AF8292" s="191">
        <v>43927</v>
      </c>
      <c r="AG8292" s="41"/>
      <c r="AH8292" s="41" t="s">
        <v>16883</v>
      </c>
      <c r="AI8292" s="80" t="s">
        <v>6</v>
      </c>
      <c r="AJ8292" s="98"/>
      <c r="AK8292" s="3"/>
      <c r="AL8292" s="85"/>
      <c r="AM8292" s="151" t="s">
        <v>19998</v>
      </c>
      <c r="AN8292" s="15"/>
      <c r="AO8292" s="166"/>
      <c r="AP8292" s="5">
        <f t="shared" si="130"/>
        <v>0</v>
      </c>
      <c r="AQ8292" s="16"/>
      <c r="AR8292" s="205">
        <v>1</v>
      </c>
      <c r="AS8292" s="16"/>
      <c r="AT8292" s="16"/>
      <c r="AU8292" s="16"/>
      <c r="AV8292" s="16"/>
      <c r="AW8292" s="16"/>
      <c r="AX8292" s="16"/>
    </row>
    <row r="8293" spans="1:50" customFormat="1" ht="15" hidden="1" customHeight="1" x14ac:dyDescent="0.2">
      <c r="A8293" s="7" t="s">
        <v>12388</v>
      </c>
      <c r="B8293" s="3" t="s">
        <v>12389</v>
      </c>
      <c r="C8293" s="85" t="s">
        <v>7939</v>
      </c>
      <c r="D8293" s="85" t="s">
        <v>13090</v>
      </c>
      <c r="E8293" s="202" t="s">
        <v>154</v>
      </c>
      <c r="F8293" s="85" t="s">
        <v>55</v>
      </c>
      <c r="G8293" s="85" t="s">
        <v>63</v>
      </c>
      <c r="H8293" s="85" t="s">
        <v>20690</v>
      </c>
      <c r="I8293" s="3" t="s">
        <v>4564</v>
      </c>
      <c r="J8293" s="85" t="s">
        <v>4435</v>
      </c>
      <c r="K8293" s="7" t="s">
        <v>3838</v>
      </c>
      <c r="L8293" s="3"/>
      <c r="M8293" s="3"/>
      <c r="N8293" s="41" t="s">
        <v>8270</v>
      </c>
      <c r="O8293" s="87">
        <v>269311</v>
      </c>
      <c r="P8293" s="87">
        <v>269311</v>
      </c>
      <c r="Q8293" s="87">
        <v>0</v>
      </c>
      <c r="R8293" s="87">
        <v>0</v>
      </c>
      <c r="S8293" s="87"/>
      <c r="T8293" s="87"/>
      <c r="U8293" s="85">
        <v>2008</v>
      </c>
      <c r="V8293" s="179"/>
      <c r="W8293" s="7"/>
      <c r="X8293" s="3"/>
      <c r="Y8293" s="3"/>
      <c r="Z8293" s="211">
        <v>159244</v>
      </c>
      <c r="AA8293" s="11"/>
      <c r="AB8293" s="123" t="s">
        <v>7939</v>
      </c>
      <c r="AC8293" s="124"/>
      <c r="AD8293" s="41"/>
      <c r="AE8293" s="41"/>
      <c r="AF8293" s="191">
        <v>40911</v>
      </c>
      <c r="AG8293" s="41"/>
      <c r="AH8293" s="41" t="s">
        <v>8024</v>
      </c>
      <c r="AI8293" s="80" t="s">
        <v>6</v>
      </c>
      <c r="AJ8293" s="98"/>
      <c r="AK8293" s="3"/>
      <c r="AL8293" s="85"/>
      <c r="AM8293" s="151" t="s">
        <v>19998</v>
      </c>
      <c r="AN8293" s="15"/>
      <c r="AO8293" s="166"/>
      <c r="AP8293" s="5">
        <f t="shared" si="130"/>
        <v>0</v>
      </c>
      <c r="AQ8293" s="16"/>
      <c r="AR8293" s="205">
        <v>1</v>
      </c>
      <c r="AS8293" s="16"/>
      <c r="AT8293" s="16"/>
      <c r="AU8293" s="16"/>
      <c r="AV8293" s="16"/>
      <c r="AW8293" s="16"/>
      <c r="AX8293" s="16"/>
    </row>
    <row r="8294" spans="1:50" customFormat="1" ht="15" hidden="1" customHeight="1" x14ac:dyDescent="0.2">
      <c r="A8294" s="7" t="s">
        <v>12390</v>
      </c>
      <c r="B8294" s="3" t="s">
        <v>12391</v>
      </c>
      <c r="C8294" s="85" t="s">
        <v>7939</v>
      </c>
      <c r="D8294" s="85" t="s">
        <v>13090</v>
      </c>
      <c r="E8294" s="202" t="s">
        <v>154</v>
      </c>
      <c r="F8294" s="85" t="s">
        <v>55</v>
      </c>
      <c r="G8294" s="85" t="s">
        <v>57</v>
      </c>
      <c r="H8294" s="85" t="s">
        <v>20690</v>
      </c>
      <c r="I8294" s="3" t="s">
        <v>4564</v>
      </c>
      <c r="J8294" s="85" t="s">
        <v>4406</v>
      </c>
      <c r="K8294" s="7" t="s">
        <v>4407</v>
      </c>
      <c r="L8294" s="3"/>
      <c r="M8294" s="3"/>
      <c r="N8294" s="41" t="s">
        <v>12406</v>
      </c>
      <c r="O8294" s="87">
        <v>83793</v>
      </c>
      <c r="P8294" s="87">
        <v>53105</v>
      </c>
      <c r="Q8294" s="87">
        <v>30688</v>
      </c>
      <c r="R8294" s="87">
        <v>0</v>
      </c>
      <c r="S8294" s="87"/>
      <c r="T8294" s="87"/>
      <c r="U8294" s="85">
        <v>2011</v>
      </c>
      <c r="V8294" s="179"/>
      <c r="W8294" s="7"/>
      <c r="X8294" s="3"/>
      <c r="Y8294" s="3"/>
      <c r="Z8294" s="146">
        <v>55170</v>
      </c>
      <c r="AA8294" s="11"/>
      <c r="AB8294" s="123" t="s">
        <v>7939</v>
      </c>
      <c r="AC8294" s="124"/>
      <c r="AD8294" s="41"/>
      <c r="AE8294" s="41"/>
      <c r="AF8294" s="191">
        <v>43927</v>
      </c>
      <c r="AG8294" s="41"/>
      <c r="AH8294" s="41" t="s">
        <v>8024</v>
      </c>
      <c r="AI8294" s="80" t="s">
        <v>6</v>
      </c>
      <c r="AJ8294" s="98"/>
      <c r="AK8294" s="3"/>
      <c r="AL8294" s="85"/>
      <c r="AM8294" s="151" t="s">
        <v>19998</v>
      </c>
      <c r="AN8294" s="15"/>
      <c r="AO8294" s="166"/>
      <c r="AP8294" s="5">
        <f t="shared" si="130"/>
        <v>0</v>
      </c>
      <c r="AQ8294" s="16"/>
      <c r="AR8294" s="205">
        <v>1</v>
      </c>
      <c r="AS8294" s="16"/>
      <c r="AT8294" s="16"/>
      <c r="AU8294" s="16"/>
      <c r="AV8294" s="16"/>
      <c r="AW8294" s="16"/>
      <c r="AX8294" s="16"/>
    </row>
    <row r="8295" spans="1:50" customFormat="1" ht="15" hidden="1" customHeight="1" x14ac:dyDescent="0.2">
      <c r="A8295" s="7" t="s">
        <v>12392</v>
      </c>
      <c r="B8295" s="3" t="s">
        <v>12393</v>
      </c>
      <c r="C8295" s="85" t="s">
        <v>7939</v>
      </c>
      <c r="D8295" s="85" t="s">
        <v>13090</v>
      </c>
      <c r="E8295" s="202" t="s">
        <v>154</v>
      </c>
      <c r="F8295" s="85" t="s">
        <v>55</v>
      </c>
      <c r="G8295" s="85" t="s">
        <v>57</v>
      </c>
      <c r="H8295" s="85" t="s">
        <v>20690</v>
      </c>
      <c r="I8295" s="3" t="s">
        <v>4564</v>
      </c>
      <c r="J8295" s="85" t="s">
        <v>4406</v>
      </c>
      <c r="K8295" s="7" t="s">
        <v>4407</v>
      </c>
      <c r="L8295" s="3"/>
      <c r="M8295" s="3"/>
      <c r="N8295" s="41" t="s">
        <v>12406</v>
      </c>
      <c r="O8295" s="87">
        <v>316360</v>
      </c>
      <c r="P8295" s="87">
        <v>45822</v>
      </c>
      <c r="Q8295" s="87">
        <v>270538</v>
      </c>
      <c r="R8295" s="87">
        <v>0</v>
      </c>
      <c r="S8295" s="87"/>
      <c r="T8295" s="87"/>
      <c r="U8295" s="85">
        <v>2011</v>
      </c>
      <c r="V8295" s="179"/>
      <c r="W8295" s="7"/>
      <c r="X8295" s="3"/>
      <c r="Y8295" s="3"/>
      <c r="Z8295" s="146">
        <v>48232</v>
      </c>
      <c r="AA8295" s="11"/>
      <c r="AB8295" s="123" t="s">
        <v>7939</v>
      </c>
      <c r="AC8295" s="124"/>
      <c r="AD8295" s="41"/>
      <c r="AE8295" s="41"/>
      <c r="AF8295" s="191">
        <v>43927</v>
      </c>
      <c r="AG8295" s="41"/>
      <c r="AH8295" s="41" t="s">
        <v>8024</v>
      </c>
      <c r="AI8295" s="80" t="s">
        <v>6</v>
      </c>
      <c r="AJ8295" s="98"/>
      <c r="AK8295" s="3"/>
      <c r="AL8295" s="85"/>
      <c r="AM8295" s="151" t="s">
        <v>19998</v>
      </c>
      <c r="AN8295" s="15"/>
      <c r="AO8295" s="166"/>
      <c r="AP8295" s="5">
        <f t="shared" si="130"/>
        <v>0</v>
      </c>
      <c r="AQ8295" s="16"/>
      <c r="AR8295" s="205">
        <v>1</v>
      </c>
      <c r="AS8295" s="16"/>
      <c r="AT8295" s="16"/>
      <c r="AU8295" s="16"/>
      <c r="AV8295" s="16"/>
      <c r="AW8295" s="16"/>
      <c r="AX8295" s="16"/>
    </row>
    <row r="8296" spans="1:50" customFormat="1" ht="15" hidden="1" customHeight="1" x14ac:dyDescent="0.2">
      <c r="A8296" s="7" t="s">
        <v>12394</v>
      </c>
      <c r="B8296" s="3" t="s">
        <v>12395</v>
      </c>
      <c r="C8296" s="85" t="s">
        <v>7939</v>
      </c>
      <c r="D8296" s="85" t="s">
        <v>13090</v>
      </c>
      <c r="E8296" s="202" t="s">
        <v>154</v>
      </c>
      <c r="F8296" s="85" t="s">
        <v>25110</v>
      </c>
      <c r="G8296" s="85" t="s">
        <v>54</v>
      </c>
      <c r="H8296" s="85" t="s">
        <v>20690</v>
      </c>
      <c r="I8296" s="3" t="s">
        <v>8381</v>
      </c>
      <c r="J8296" s="85" t="s">
        <v>4400</v>
      </c>
      <c r="K8296" s="7" t="s">
        <v>4422</v>
      </c>
      <c r="L8296" s="3"/>
      <c r="M8296" s="3"/>
      <c r="N8296" s="41" t="s">
        <v>8422</v>
      </c>
      <c r="O8296" s="87">
        <v>184655</v>
      </c>
      <c r="P8296" s="87">
        <v>184655</v>
      </c>
      <c r="Q8296" s="87">
        <v>0</v>
      </c>
      <c r="R8296" s="87">
        <v>0</v>
      </c>
      <c r="S8296" s="87"/>
      <c r="T8296" s="87"/>
      <c r="U8296" s="85">
        <v>2006</v>
      </c>
      <c r="V8296" s="179"/>
      <c r="W8296" s="7"/>
      <c r="X8296" s="3"/>
      <c r="Y8296" s="3"/>
      <c r="Z8296" s="146">
        <v>100636</v>
      </c>
      <c r="AA8296" s="11"/>
      <c r="AB8296" s="123" t="s">
        <v>7939</v>
      </c>
      <c r="AC8296" s="124"/>
      <c r="AD8296" s="41"/>
      <c r="AE8296" s="41"/>
      <c r="AF8296" s="191">
        <v>39979</v>
      </c>
      <c r="AG8296" s="41"/>
      <c r="AH8296" s="41" t="s">
        <v>8024</v>
      </c>
      <c r="AI8296" s="80" t="s">
        <v>6</v>
      </c>
      <c r="AJ8296" s="98"/>
      <c r="AK8296" s="3"/>
      <c r="AL8296" s="85"/>
      <c r="AM8296" s="151" t="s">
        <v>19998</v>
      </c>
      <c r="AN8296" s="15"/>
      <c r="AO8296" s="166"/>
      <c r="AP8296" s="5">
        <f t="shared" si="130"/>
        <v>0</v>
      </c>
      <c r="AQ8296" s="16"/>
      <c r="AR8296" s="205">
        <v>1</v>
      </c>
      <c r="AS8296" s="16"/>
      <c r="AT8296" s="16"/>
      <c r="AU8296" s="16"/>
      <c r="AV8296" s="16"/>
      <c r="AW8296" s="16"/>
      <c r="AX8296" s="16"/>
    </row>
    <row r="8297" spans="1:50" customFormat="1" ht="15" hidden="1" customHeight="1" x14ac:dyDescent="0.2">
      <c r="A8297" s="7" t="s">
        <v>12396</v>
      </c>
      <c r="B8297" s="3" t="s">
        <v>12397</v>
      </c>
      <c r="C8297" s="85" t="s">
        <v>7939</v>
      </c>
      <c r="D8297" s="85" t="s">
        <v>13090</v>
      </c>
      <c r="E8297" s="202" t="s">
        <v>154</v>
      </c>
      <c r="F8297" s="85" t="s">
        <v>55</v>
      </c>
      <c r="G8297" s="85" t="s">
        <v>15355</v>
      </c>
      <c r="H8297" s="85" t="s">
        <v>20690</v>
      </c>
      <c r="I8297" s="3" t="s">
        <v>7579</v>
      </c>
      <c r="J8297" s="85" t="s">
        <v>4435</v>
      </c>
      <c r="K8297" s="7" t="s">
        <v>3838</v>
      </c>
      <c r="L8297" s="3"/>
      <c r="M8297" s="3"/>
      <c r="N8297" s="41" t="s">
        <v>12398</v>
      </c>
      <c r="O8297" s="87">
        <v>22252</v>
      </c>
      <c r="P8297" s="87">
        <v>22252</v>
      </c>
      <c r="Q8297" s="87">
        <v>0</v>
      </c>
      <c r="R8297" s="87">
        <v>0</v>
      </c>
      <c r="S8297" s="87"/>
      <c r="T8297" s="87"/>
      <c r="U8297" s="85">
        <v>2006</v>
      </c>
      <c r="V8297" s="179"/>
      <c r="W8297" s="7"/>
      <c r="X8297" s="3"/>
      <c r="Y8297" s="3"/>
      <c r="Z8297" s="211">
        <v>13645</v>
      </c>
      <c r="AA8297" s="11"/>
      <c r="AB8297" s="123" t="s">
        <v>7939</v>
      </c>
      <c r="AC8297" s="124"/>
      <c r="AD8297" s="41"/>
      <c r="AE8297" s="41"/>
      <c r="AF8297" s="191">
        <v>40921</v>
      </c>
      <c r="AG8297" s="41"/>
      <c r="AH8297" s="41" t="s">
        <v>8024</v>
      </c>
      <c r="AI8297" s="80" t="s">
        <v>6</v>
      </c>
      <c r="AJ8297" s="98"/>
      <c r="AK8297" s="3"/>
      <c r="AL8297" s="85"/>
      <c r="AM8297" s="151" t="s">
        <v>19998</v>
      </c>
      <c r="AN8297" s="15"/>
      <c r="AO8297" s="166"/>
      <c r="AP8297" s="5">
        <f t="shared" si="130"/>
        <v>0</v>
      </c>
      <c r="AQ8297" s="16"/>
      <c r="AR8297" s="205">
        <v>1</v>
      </c>
      <c r="AS8297" s="16"/>
      <c r="AT8297" s="16"/>
      <c r="AU8297" s="16"/>
      <c r="AV8297" s="16"/>
      <c r="AW8297" s="16"/>
      <c r="AX8297" s="16"/>
    </row>
    <row r="8298" spans="1:50" customFormat="1" ht="15" hidden="1" customHeight="1" x14ac:dyDescent="0.2">
      <c r="A8298" s="7" t="s">
        <v>12399</v>
      </c>
      <c r="B8298" s="3" t="s">
        <v>12400</v>
      </c>
      <c r="C8298" s="85" t="s">
        <v>7939</v>
      </c>
      <c r="D8298" s="85" t="s">
        <v>13090</v>
      </c>
      <c r="E8298" s="202" t="s">
        <v>154</v>
      </c>
      <c r="F8298" s="85" t="s">
        <v>55</v>
      </c>
      <c r="G8298" s="85" t="s">
        <v>57</v>
      </c>
      <c r="H8298" s="85" t="s">
        <v>20690</v>
      </c>
      <c r="I8298" s="3" t="s">
        <v>4564</v>
      </c>
      <c r="J8298" s="85" t="s">
        <v>4406</v>
      </c>
      <c r="K8298" s="7" t="s">
        <v>4407</v>
      </c>
      <c r="L8298" s="3"/>
      <c r="M8298" s="3"/>
      <c r="N8298" s="41" t="s">
        <v>12401</v>
      </c>
      <c r="O8298" s="87">
        <v>240626</v>
      </c>
      <c r="P8298" s="87">
        <v>0</v>
      </c>
      <c r="Q8298" s="87">
        <v>240626</v>
      </c>
      <c r="R8298" s="87">
        <v>0</v>
      </c>
      <c r="S8298" s="87"/>
      <c r="T8298" s="87"/>
      <c r="U8298" s="85">
        <v>2014</v>
      </c>
      <c r="V8298" s="179"/>
      <c r="W8298" s="7"/>
      <c r="X8298" s="3"/>
      <c r="Y8298" s="3"/>
      <c r="Z8298" s="146">
        <v>44303</v>
      </c>
      <c r="AA8298" s="11"/>
      <c r="AB8298" s="123" t="s">
        <v>7939</v>
      </c>
      <c r="AC8298" s="124"/>
      <c r="AD8298" s="41"/>
      <c r="AE8298" s="41"/>
      <c r="AF8298" s="191">
        <v>43927</v>
      </c>
      <c r="AG8298" s="41"/>
      <c r="AH8298" s="41" t="s">
        <v>8024</v>
      </c>
      <c r="AI8298" s="80" t="s">
        <v>6</v>
      </c>
      <c r="AJ8298" s="98"/>
      <c r="AK8298" s="3"/>
      <c r="AL8298" s="85"/>
      <c r="AM8298" s="151" t="s">
        <v>19998</v>
      </c>
      <c r="AN8298" s="15"/>
      <c r="AO8298" s="166"/>
      <c r="AP8298" s="5">
        <f t="shared" si="130"/>
        <v>0</v>
      </c>
      <c r="AQ8298" s="16"/>
      <c r="AR8298" s="205">
        <v>1</v>
      </c>
      <c r="AS8298" s="16"/>
      <c r="AT8298" s="16"/>
      <c r="AU8298" s="16"/>
      <c r="AV8298" s="16"/>
      <c r="AW8298" s="16"/>
      <c r="AX8298" s="16"/>
    </row>
    <row r="8299" spans="1:50" customFormat="1" ht="15" hidden="1" customHeight="1" x14ac:dyDescent="0.2">
      <c r="A8299" s="7" t="s">
        <v>12402</v>
      </c>
      <c r="B8299" s="3" t="s">
        <v>12403</v>
      </c>
      <c r="C8299" s="85" t="s">
        <v>7939</v>
      </c>
      <c r="D8299" s="85" t="s">
        <v>13090</v>
      </c>
      <c r="E8299" s="202" t="s">
        <v>154</v>
      </c>
      <c r="F8299" s="85" t="s">
        <v>55</v>
      </c>
      <c r="G8299" s="85" t="s">
        <v>57</v>
      </c>
      <c r="H8299" s="85" t="s">
        <v>20690</v>
      </c>
      <c r="I8299" s="3" t="s">
        <v>4564</v>
      </c>
      <c r="J8299" s="85" t="s">
        <v>4406</v>
      </c>
      <c r="K8299" s="7" t="s">
        <v>4407</v>
      </c>
      <c r="L8299" s="3"/>
      <c r="M8299" s="3"/>
      <c r="N8299" s="41" t="s">
        <v>9252</v>
      </c>
      <c r="O8299" s="87">
        <v>1166986</v>
      </c>
      <c r="P8299" s="87">
        <v>647992</v>
      </c>
      <c r="Q8299" s="87">
        <v>518994</v>
      </c>
      <c r="R8299" s="87">
        <v>0</v>
      </c>
      <c r="S8299" s="87"/>
      <c r="T8299" s="87"/>
      <c r="U8299" s="85">
        <v>2009</v>
      </c>
      <c r="V8299" s="179"/>
      <c r="W8299" s="7"/>
      <c r="X8299" s="3"/>
      <c r="Y8299" s="3"/>
      <c r="Z8299" s="146">
        <v>98484</v>
      </c>
      <c r="AA8299" s="11"/>
      <c r="AB8299" s="123" t="s">
        <v>7939</v>
      </c>
      <c r="AC8299" s="124"/>
      <c r="AD8299" s="41"/>
      <c r="AE8299" s="41"/>
      <c r="AF8299" s="191">
        <v>43927</v>
      </c>
      <c r="AG8299" s="41"/>
      <c r="AH8299" s="41" t="s">
        <v>8024</v>
      </c>
      <c r="AI8299" s="80" t="s">
        <v>6</v>
      </c>
      <c r="AJ8299" s="98"/>
      <c r="AK8299" s="3"/>
      <c r="AL8299" s="85"/>
      <c r="AM8299" s="151" t="s">
        <v>19998</v>
      </c>
      <c r="AN8299" s="15"/>
      <c r="AO8299" s="166"/>
      <c r="AP8299" s="5">
        <f t="shared" si="130"/>
        <v>0</v>
      </c>
      <c r="AQ8299" s="16"/>
      <c r="AR8299" s="205">
        <v>1</v>
      </c>
      <c r="AS8299" s="16"/>
      <c r="AT8299" s="16"/>
      <c r="AU8299" s="16"/>
      <c r="AV8299" s="16"/>
      <c r="AW8299" s="16"/>
      <c r="AX8299" s="16"/>
    </row>
    <row r="8300" spans="1:50" customFormat="1" ht="15" hidden="1" customHeight="1" x14ac:dyDescent="0.2">
      <c r="A8300" s="7" t="s">
        <v>12404</v>
      </c>
      <c r="B8300" s="3" t="s">
        <v>12405</v>
      </c>
      <c r="C8300" s="85" t="s">
        <v>7939</v>
      </c>
      <c r="D8300" s="85" t="s">
        <v>13090</v>
      </c>
      <c r="E8300" s="202" t="s">
        <v>154</v>
      </c>
      <c r="F8300" s="85" t="s">
        <v>55</v>
      </c>
      <c r="G8300" s="85" t="s">
        <v>57</v>
      </c>
      <c r="H8300" s="85" t="s">
        <v>20690</v>
      </c>
      <c r="I8300" s="3" t="s">
        <v>4564</v>
      </c>
      <c r="J8300" s="85" t="s">
        <v>4406</v>
      </c>
      <c r="K8300" s="7" t="s">
        <v>4407</v>
      </c>
      <c r="L8300" s="3"/>
      <c r="M8300" s="3"/>
      <c r="N8300" s="41" t="s">
        <v>12406</v>
      </c>
      <c r="O8300" s="87">
        <v>386560</v>
      </c>
      <c r="P8300" s="87">
        <v>1260</v>
      </c>
      <c r="Q8300" s="87">
        <v>385300</v>
      </c>
      <c r="R8300" s="87">
        <v>0</v>
      </c>
      <c r="S8300" s="87"/>
      <c r="T8300" s="87"/>
      <c r="U8300" s="85">
        <v>2014</v>
      </c>
      <c r="V8300" s="179"/>
      <c r="W8300" s="7"/>
      <c r="X8300" s="3"/>
      <c r="Y8300" s="3"/>
      <c r="Z8300" s="146">
        <v>94454</v>
      </c>
      <c r="AA8300" s="11"/>
      <c r="AB8300" s="123" t="s">
        <v>7939</v>
      </c>
      <c r="AC8300" s="124"/>
      <c r="AD8300" s="41"/>
      <c r="AE8300" s="41"/>
      <c r="AF8300" s="191">
        <v>43927</v>
      </c>
      <c r="AG8300" s="41"/>
      <c r="AH8300" s="41" t="s">
        <v>8024</v>
      </c>
      <c r="AI8300" s="80" t="s">
        <v>6</v>
      </c>
      <c r="AJ8300" s="98"/>
      <c r="AK8300" s="3"/>
      <c r="AL8300" s="85"/>
      <c r="AM8300" s="151" t="s">
        <v>19998</v>
      </c>
      <c r="AN8300" s="15"/>
      <c r="AO8300" s="166"/>
      <c r="AP8300" s="5">
        <f t="shared" si="130"/>
        <v>0</v>
      </c>
      <c r="AQ8300" s="16"/>
      <c r="AR8300" s="205">
        <v>1</v>
      </c>
      <c r="AS8300" s="16"/>
      <c r="AT8300" s="16"/>
      <c r="AU8300" s="16"/>
      <c r="AV8300" s="16"/>
      <c r="AW8300" s="16"/>
      <c r="AX8300" s="16"/>
    </row>
    <row r="8301" spans="1:50" customFormat="1" ht="15" hidden="1" customHeight="1" x14ac:dyDescent="0.2">
      <c r="A8301" s="7" t="s">
        <v>12407</v>
      </c>
      <c r="B8301" s="3" t="s">
        <v>12408</v>
      </c>
      <c r="C8301" s="85" t="s">
        <v>7939</v>
      </c>
      <c r="D8301" s="85" t="s">
        <v>13090</v>
      </c>
      <c r="E8301" s="202" t="s">
        <v>154</v>
      </c>
      <c r="F8301" s="85" t="s">
        <v>55</v>
      </c>
      <c r="G8301" s="85" t="s">
        <v>57</v>
      </c>
      <c r="H8301" s="85" t="s">
        <v>20690</v>
      </c>
      <c r="I8301" s="3" t="s">
        <v>4564</v>
      </c>
      <c r="J8301" s="85" t="s">
        <v>4400</v>
      </c>
      <c r="K8301" s="7" t="s">
        <v>4422</v>
      </c>
      <c r="L8301" s="3"/>
      <c r="M8301" s="3"/>
      <c r="N8301" s="41" t="s">
        <v>27475</v>
      </c>
      <c r="O8301" s="87">
        <v>250996</v>
      </c>
      <c r="P8301" s="87">
        <v>101356</v>
      </c>
      <c r="Q8301" s="87">
        <v>149640</v>
      </c>
      <c r="R8301" s="87">
        <v>0</v>
      </c>
      <c r="S8301" s="87"/>
      <c r="T8301" s="87"/>
      <c r="U8301" s="85">
        <v>2008</v>
      </c>
      <c r="V8301" s="179"/>
      <c r="W8301" s="7"/>
      <c r="X8301" s="3"/>
      <c r="Y8301" s="3"/>
      <c r="Z8301" s="146">
        <v>174517</v>
      </c>
      <c r="AA8301" s="11"/>
      <c r="AB8301" s="123" t="s">
        <v>7939</v>
      </c>
      <c r="AC8301" s="124"/>
      <c r="AD8301" s="41"/>
      <c r="AE8301" s="41"/>
      <c r="AF8301" s="191">
        <v>43927</v>
      </c>
      <c r="AG8301" s="41"/>
      <c r="AH8301" s="41" t="s">
        <v>8024</v>
      </c>
      <c r="AI8301" s="80" t="s">
        <v>6</v>
      </c>
      <c r="AJ8301" s="98"/>
      <c r="AK8301" s="3"/>
      <c r="AL8301" s="85"/>
      <c r="AM8301" s="151" t="s">
        <v>19998</v>
      </c>
      <c r="AN8301" s="15"/>
      <c r="AO8301" s="166"/>
      <c r="AP8301" s="5">
        <f t="shared" si="130"/>
        <v>0</v>
      </c>
      <c r="AQ8301" s="16"/>
      <c r="AR8301" s="205">
        <v>1</v>
      </c>
      <c r="AS8301" s="16"/>
      <c r="AT8301" s="16"/>
      <c r="AU8301" s="16"/>
      <c r="AV8301" s="16"/>
      <c r="AW8301" s="16"/>
      <c r="AX8301" s="16"/>
    </row>
    <row r="8302" spans="1:50" customFormat="1" ht="15" hidden="1" customHeight="1" x14ac:dyDescent="0.2">
      <c r="A8302" s="7" t="s">
        <v>12409</v>
      </c>
      <c r="B8302" s="3" t="s">
        <v>12410</v>
      </c>
      <c r="C8302" s="85" t="s">
        <v>7939</v>
      </c>
      <c r="D8302" s="85" t="s">
        <v>13090</v>
      </c>
      <c r="E8302" s="202" t="s">
        <v>154</v>
      </c>
      <c r="F8302" s="85" t="s">
        <v>25110</v>
      </c>
      <c r="G8302" s="85" t="s">
        <v>48</v>
      </c>
      <c r="H8302" s="85" t="s">
        <v>20690</v>
      </c>
      <c r="I8302" s="3" t="s">
        <v>12411</v>
      </c>
      <c r="J8302" s="85" t="s">
        <v>105</v>
      </c>
      <c r="K8302" s="7" t="s">
        <v>102</v>
      </c>
      <c r="L8302" s="3"/>
      <c r="M8302" s="3"/>
      <c r="N8302" s="41" t="s">
        <v>7950</v>
      </c>
      <c r="O8302" s="87">
        <v>181</v>
      </c>
      <c r="P8302" s="87">
        <v>0</v>
      </c>
      <c r="Q8302" s="87">
        <v>181</v>
      </c>
      <c r="R8302" s="87">
        <v>0</v>
      </c>
      <c r="S8302" s="87"/>
      <c r="T8302" s="87"/>
      <c r="U8302" s="85">
        <v>2010</v>
      </c>
      <c r="V8302" s="179"/>
      <c r="W8302" s="7"/>
      <c r="X8302" s="3"/>
      <c r="Y8302" s="3"/>
      <c r="Z8302" s="146">
        <v>506000</v>
      </c>
      <c r="AA8302" s="11"/>
      <c r="AB8302" s="123" t="s">
        <v>7939</v>
      </c>
      <c r="AC8302" s="124"/>
      <c r="AD8302" s="41"/>
      <c r="AE8302" s="41"/>
      <c r="AF8302" s="191">
        <v>40938</v>
      </c>
      <c r="AG8302" s="41"/>
      <c r="AH8302" s="41" t="s">
        <v>8211</v>
      </c>
      <c r="AI8302" s="80" t="s">
        <v>6</v>
      </c>
      <c r="AJ8302" s="98"/>
      <c r="AK8302" s="3"/>
      <c r="AL8302" s="85"/>
      <c r="AM8302" s="151" t="s">
        <v>19998</v>
      </c>
      <c r="AN8302" s="15"/>
      <c r="AO8302" s="166"/>
      <c r="AP8302" s="5">
        <f t="shared" si="130"/>
        <v>0</v>
      </c>
      <c r="AQ8302" s="16"/>
      <c r="AR8302" s="205">
        <v>1</v>
      </c>
      <c r="AS8302" s="16"/>
      <c r="AT8302" s="16"/>
      <c r="AU8302" s="16"/>
      <c r="AV8302" s="16"/>
      <c r="AW8302" s="16"/>
      <c r="AX8302" s="16"/>
    </row>
    <row r="8303" spans="1:50" customFormat="1" ht="15" hidden="1" customHeight="1" x14ac:dyDescent="0.2">
      <c r="A8303" s="7" t="s">
        <v>12412</v>
      </c>
      <c r="B8303" s="3" t="s">
        <v>12413</v>
      </c>
      <c r="C8303" s="85" t="s">
        <v>7939</v>
      </c>
      <c r="D8303" s="85" t="s">
        <v>13090</v>
      </c>
      <c r="E8303" s="202" t="s">
        <v>154</v>
      </c>
      <c r="F8303" s="85" t="s">
        <v>55</v>
      </c>
      <c r="G8303" s="85" t="s">
        <v>57</v>
      </c>
      <c r="H8303" s="85" t="s">
        <v>20690</v>
      </c>
      <c r="I8303" s="3" t="s">
        <v>4564</v>
      </c>
      <c r="J8303" s="85" t="s">
        <v>4435</v>
      </c>
      <c r="K8303" s="7" t="s">
        <v>3838</v>
      </c>
      <c r="L8303" s="3"/>
      <c r="M8303" s="3"/>
      <c r="N8303" s="41" t="s">
        <v>9156</v>
      </c>
      <c r="O8303" s="87">
        <v>7458510</v>
      </c>
      <c r="P8303" s="87">
        <v>4061793</v>
      </c>
      <c r="Q8303" s="87">
        <v>3396717</v>
      </c>
      <c r="R8303" s="87">
        <v>0</v>
      </c>
      <c r="S8303" s="87"/>
      <c r="T8303" s="87"/>
      <c r="U8303" s="85">
        <v>2009</v>
      </c>
      <c r="V8303" s="179"/>
      <c r="W8303" s="7"/>
      <c r="X8303" s="3"/>
      <c r="Y8303" s="3"/>
      <c r="Z8303" s="211">
        <v>2044442</v>
      </c>
      <c r="AA8303" s="11"/>
      <c r="AB8303" s="123" t="s">
        <v>7939</v>
      </c>
      <c r="AC8303" s="124"/>
      <c r="AD8303" s="41"/>
      <c r="AE8303" s="41"/>
      <c r="AF8303" s="191">
        <v>43927</v>
      </c>
      <c r="AG8303" s="41"/>
      <c r="AH8303" s="41" t="s">
        <v>8024</v>
      </c>
      <c r="AI8303" s="80" t="s">
        <v>6</v>
      </c>
      <c r="AJ8303" s="98"/>
      <c r="AK8303" s="3"/>
      <c r="AL8303" s="85"/>
      <c r="AM8303" s="151" t="s">
        <v>19998</v>
      </c>
      <c r="AN8303" s="15"/>
      <c r="AO8303" s="166"/>
      <c r="AP8303" s="5">
        <f t="shared" si="130"/>
        <v>0</v>
      </c>
      <c r="AQ8303" s="16"/>
      <c r="AR8303" s="205">
        <v>1</v>
      </c>
      <c r="AS8303" s="16"/>
      <c r="AT8303" s="16"/>
      <c r="AU8303" s="16"/>
      <c r="AV8303" s="16"/>
      <c r="AW8303" s="16"/>
      <c r="AX8303" s="16"/>
    </row>
    <row r="8304" spans="1:50" customFormat="1" ht="15" hidden="1" customHeight="1" x14ac:dyDescent="0.2">
      <c r="A8304" s="7" t="s">
        <v>12414</v>
      </c>
      <c r="B8304" s="3" t="s">
        <v>12415</v>
      </c>
      <c r="C8304" s="85" t="s">
        <v>7939</v>
      </c>
      <c r="D8304" s="85" t="s">
        <v>13090</v>
      </c>
      <c r="E8304" s="202" t="s">
        <v>154</v>
      </c>
      <c r="F8304" s="85" t="s">
        <v>55</v>
      </c>
      <c r="G8304" s="85" t="s">
        <v>15355</v>
      </c>
      <c r="H8304" s="85" t="s">
        <v>20690</v>
      </c>
      <c r="I8304" s="3" t="s">
        <v>16876</v>
      </c>
      <c r="J8304" s="85" t="s">
        <v>4400</v>
      </c>
      <c r="K8304" s="7" t="s">
        <v>4422</v>
      </c>
      <c r="L8304" s="3"/>
      <c r="M8304" s="3"/>
      <c r="N8304" s="41" t="s">
        <v>12416</v>
      </c>
      <c r="O8304" s="87">
        <v>109805</v>
      </c>
      <c r="P8304" s="87">
        <v>58050</v>
      </c>
      <c r="Q8304" s="87">
        <v>51755</v>
      </c>
      <c r="R8304" s="87">
        <v>0</v>
      </c>
      <c r="S8304" s="87"/>
      <c r="T8304" s="87"/>
      <c r="U8304" s="85">
        <v>2011</v>
      </c>
      <c r="V8304" s="179"/>
      <c r="W8304" s="7"/>
      <c r="X8304" s="3"/>
      <c r="Y8304" s="3"/>
      <c r="Z8304" s="146">
        <v>106559</v>
      </c>
      <c r="AA8304" s="11"/>
      <c r="AB8304" s="123" t="s">
        <v>7939</v>
      </c>
      <c r="AC8304" s="124"/>
      <c r="AD8304" s="41"/>
      <c r="AE8304" s="41"/>
      <c r="AF8304" s="191">
        <v>40945</v>
      </c>
      <c r="AG8304" s="41"/>
      <c r="AH8304" s="41" t="s">
        <v>8024</v>
      </c>
      <c r="AI8304" s="80" t="s">
        <v>6</v>
      </c>
      <c r="AJ8304" s="98"/>
      <c r="AK8304" s="3"/>
      <c r="AL8304" s="85"/>
      <c r="AM8304" s="151" t="s">
        <v>19998</v>
      </c>
      <c r="AN8304" s="15"/>
      <c r="AO8304" s="166"/>
      <c r="AP8304" s="5">
        <f t="shared" si="130"/>
        <v>0</v>
      </c>
      <c r="AQ8304" s="16"/>
      <c r="AR8304" s="205">
        <v>1</v>
      </c>
      <c r="AS8304" s="16"/>
      <c r="AT8304" s="16"/>
      <c r="AU8304" s="16"/>
      <c r="AV8304" s="16"/>
      <c r="AW8304" s="16"/>
      <c r="AX8304" s="16"/>
    </row>
    <row r="8305" spans="1:50" customFormat="1" ht="15" hidden="1" customHeight="1" x14ac:dyDescent="0.2">
      <c r="A8305" s="7" t="s">
        <v>12417</v>
      </c>
      <c r="B8305" s="3" t="s">
        <v>12418</v>
      </c>
      <c r="C8305" s="85" t="s">
        <v>7939</v>
      </c>
      <c r="D8305" s="85" t="s">
        <v>13090</v>
      </c>
      <c r="E8305" s="202" t="s">
        <v>154</v>
      </c>
      <c r="F8305" s="85" t="s">
        <v>55</v>
      </c>
      <c r="G8305" s="85" t="s">
        <v>15355</v>
      </c>
      <c r="H8305" s="85" t="s">
        <v>20690</v>
      </c>
      <c r="I8305" s="3" t="s">
        <v>7978</v>
      </c>
      <c r="J8305" s="85" t="s">
        <v>4435</v>
      </c>
      <c r="K8305" s="7" t="s">
        <v>3838</v>
      </c>
      <c r="L8305" s="3"/>
      <c r="M8305" s="3"/>
      <c r="N8305" s="41" t="s">
        <v>12419</v>
      </c>
      <c r="O8305" s="87">
        <v>0</v>
      </c>
      <c r="P8305" s="87">
        <v>0</v>
      </c>
      <c r="Q8305" s="87">
        <v>0</v>
      </c>
      <c r="R8305" s="87">
        <v>0</v>
      </c>
      <c r="S8305" s="87"/>
      <c r="T8305" s="87"/>
      <c r="U8305" s="85" t="s">
        <v>112</v>
      </c>
      <c r="V8305" s="179"/>
      <c r="W8305" s="7"/>
      <c r="X8305" s="3"/>
      <c r="Y8305" s="3"/>
      <c r="Z8305" s="211">
        <v>34581</v>
      </c>
      <c r="AA8305" s="11"/>
      <c r="AB8305" s="123" t="s">
        <v>7939</v>
      </c>
      <c r="AC8305" s="124"/>
      <c r="AD8305" s="41"/>
      <c r="AE8305" s="41"/>
      <c r="AF8305" s="191">
        <v>40946</v>
      </c>
      <c r="AG8305" s="41"/>
      <c r="AH8305" s="41" t="s">
        <v>8024</v>
      </c>
      <c r="AI8305" s="80" t="s">
        <v>6</v>
      </c>
      <c r="AJ8305" s="98"/>
      <c r="AK8305" s="3"/>
      <c r="AL8305" s="85"/>
      <c r="AM8305" s="151" t="s">
        <v>19998</v>
      </c>
      <c r="AN8305" s="15"/>
      <c r="AO8305" s="166"/>
      <c r="AP8305" s="5">
        <f t="shared" si="130"/>
        <v>0</v>
      </c>
      <c r="AQ8305" s="16"/>
      <c r="AR8305" s="205">
        <v>1</v>
      </c>
      <c r="AS8305" s="16"/>
      <c r="AT8305" s="16"/>
      <c r="AU8305" s="16"/>
      <c r="AV8305" s="16"/>
      <c r="AW8305" s="16"/>
      <c r="AX8305" s="16"/>
    </row>
    <row r="8306" spans="1:50" customFormat="1" ht="15" hidden="1" customHeight="1" x14ac:dyDescent="0.2">
      <c r="A8306" s="7" t="s">
        <v>12420</v>
      </c>
      <c r="B8306" s="3" t="s">
        <v>12421</v>
      </c>
      <c r="C8306" s="85" t="s">
        <v>7939</v>
      </c>
      <c r="D8306" s="85" t="s">
        <v>13090</v>
      </c>
      <c r="E8306" s="202" t="s">
        <v>154</v>
      </c>
      <c r="F8306" s="85" t="s">
        <v>25110</v>
      </c>
      <c r="G8306" s="85" t="s">
        <v>53</v>
      </c>
      <c r="H8306" s="85" t="s">
        <v>20690</v>
      </c>
      <c r="I8306" s="3" t="s">
        <v>12422</v>
      </c>
      <c r="J8306" s="85" t="s">
        <v>4447</v>
      </c>
      <c r="K8306" s="7" t="s">
        <v>7996</v>
      </c>
      <c r="L8306" s="3"/>
      <c r="M8306" s="3"/>
      <c r="N8306" s="41" t="s">
        <v>12423</v>
      </c>
      <c r="O8306" s="87">
        <v>0</v>
      </c>
      <c r="P8306" s="87">
        <v>0</v>
      </c>
      <c r="Q8306" s="87">
        <v>0</v>
      </c>
      <c r="R8306" s="87">
        <v>0</v>
      </c>
      <c r="S8306" s="87"/>
      <c r="T8306" s="87"/>
      <c r="U8306" s="85" t="s">
        <v>112</v>
      </c>
      <c r="V8306" s="179"/>
      <c r="W8306" s="7"/>
      <c r="X8306" s="3"/>
      <c r="Y8306" s="3"/>
      <c r="Z8306" s="211">
        <v>20271</v>
      </c>
      <c r="AA8306" s="11"/>
      <c r="AB8306" s="123" t="s">
        <v>7939</v>
      </c>
      <c r="AC8306" s="124"/>
      <c r="AD8306" s="41"/>
      <c r="AE8306" s="41"/>
      <c r="AF8306" s="191">
        <v>40946</v>
      </c>
      <c r="AG8306" s="41"/>
      <c r="AH8306" s="41" t="s">
        <v>8189</v>
      </c>
      <c r="AI8306" s="80" t="s">
        <v>6</v>
      </c>
      <c r="AJ8306" s="98"/>
      <c r="AK8306" s="3"/>
      <c r="AL8306" s="85"/>
      <c r="AM8306" s="151" t="s">
        <v>19998</v>
      </c>
      <c r="AN8306" s="15"/>
      <c r="AO8306" s="166"/>
      <c r="AP8306" s="5">
        <f t="shared" si="130"/>
        <v>0</v>
      </c>
      <c r="AQ8306" s="16"/>
      <c r="AR8306" s="205">
        <v>1</v>
      </c>
      <c r="AS8306" s="16"/>
      <c r="AT8306" s="16"/>
      <c r="AU8306" s="16"/>
      <c r="AV8306" s="16"/>
      <c r="AW8306" s="16"/>
      <c r="AX8306" s="16"/>
    </row>
    <row r="8307" spans="1:50" customFormat="1" ht="15" hidden="1" customHeight="1" x14ac:dyDescent="0.2">
      <c r="A8307" s="7" t="s">
        <v>12424</v>
      </c>
      <c r="B8307" s="3" t="s">
        <v>12425</v>
      </c>
      <c r="C8307" s="85" t="s">
        <v>7939</v>
      </c>
      <c r="D8307" s="85" t="s">
        <v>13090</v>
      </c>
      <c r="E8307" s="202" t="s">
        <v>154</v>
      </c>
      <c r="F8307" s="85" t="s">
        <v>55</v>
      </c>
      <c r="G8307" s="85" t="s">
        <v>57</v>
      </c>
      <c r="H8307" s="85" t="s">
        <v>20690</v>
      </c>
      <c r="I8307" s="3" t="s">
        <v>4564</v>
      </c>
      <c r="J8307" s="85" t="s">
        <v>4400</v>
      </c>
      <c r="K8307" s="7" t="s">
        <v>4422</v>
      </c>
      <c r="L8307" s="3"/>
      <c r="M8307" s="3"/>
      <c r="N8307" s="41" t="s">
        <v>12426</v>
      </c>
      <c r="O8307" s="87">
        <v>1827153</v>
      </c>
      <c r="P8307" s="87">
        <v>1333133</v>
      </c>
      <c r="Q8307" s="87">
        <v>494020</v>
      </c>
      <c r="R8307" s="87">
        <v>0</v>
      </c>
      <c r="S8307" s="87"/>
      <c r="T8307" s="87"/>
      <c r="U8307" s="85">
        <v>2004</v>
      </c>
      <c r="V8307" s="179"/>
      <c r="W8307" s="7"/>
      <c r="X8307" s="3"/>
      <c r="Y8307" s="3"/>
      <c r="Z8307" s="146">
        <v>243725</v>
      </c>
      <c r="AA8307" s="11"/>
      <c r="AB8307" s="123" t="s">
        <v>7939</v>
      </c>
      <c r="AC8307" s="124"/>
      <c r="AD8307" s="41"/>
      <c r="AE8307" s="41"/>
      <c r="AF8307" s="191">
        <v>43927</v>
      </c>
      <c r="AG8307" s="41"/>
      <c r="AH8307" s="41" t="s">
        <v>8024</v>
      </c>
      <c r="AI8307" s="80" t="s">
        <v>6</v>
      </c>
      <c r="AJ8307" s="98"/>
      <c r="AK8307" s="3"/>
      <c r="AL8307" s="85"/>
      <c r="AM8307" s="151" t="s">
        <v>19998</v>
      </c>
      <c r="AN8307" s="15"/>
      <c r="AO8307" s="166"/>
      <c r="AP8307" s="5">
        <f t="shared" si="130"/>
        <v>0</v>
      </c>
      <c r="AQ8307" s="16"/>
      <c r="AR8307" s="205">
        <v>1</v>
      </c>
      <c r="AS8307" s="16"/>
      <c r="AT8307" s="16"/>
      <c r="AU8307" s="16"/>
      <c r="AV8307" s="16"/>
      <c r="AW8307" s="16"/>
      <c r="AX8307" s="16"/>
    </row>
    <row r="8308" spans="1:50" customFormat="1" ht="15" hidden="1" customHeight="1" x14ac:dyDescent="0.2">
      <c r="A8308" s="7" t="s">
        <v>12427</v>
      </c>
      <c r="B8308" s="3" t="s">
        <v>12428</v>
      </c>
      <c r="C8308" s="85" t="s">
        <v>7939</v>
      </c>
      <c r="D8308" s="85" t="s">
        <v>13090</v>
      </c>
      <c r="E8308" s="202" t="s">
        <v>154</v>
      </c>
      <c r="F8308" s="85" t="s">
        <v>55</v>
      </c>
      <c r="G8308" s="85" t="s">
        <v>63</v>
      </c>
      <c r="H8308" s="85" t="s">
        <v>20690</v>
      </c>
      <c r="I8308" s="3" t="s">
        <v>7970</v>
      </c>
      <c r="J8308" s="85" t="s">
        <v>4435</v>
      </c>
      <c r="K8308" s="7" t="s">
        <v>3838</v>
      </c>
      <c r="L8308" s="3"/>
      <c r="M8308" s="3"/>
      <c r="N8308" s="41" t="s">
        <v>12429</v>
      </c>
      <c r="O8308" s="87">
        <v>0</v>
      </c>
      <c r="P8308" s="87">
        <v>0</v>
      </c>
      <c r="Q8308" s="87">
        <v>0</v>
      </c>
      <c r="R8308" s="87">
        <v>0</v>
      </c>
      <c r="S8308" s="87"/>
      <c r="T8308" s="87"/>
      <c r="U8308" s="85" t="s">
        <v>112</v>
      </c>
      <c r="V8308" s="179"/>
      <c r="W8308" s="7"/>
      <c r="X8308" s="3"/>
      <c r="Y8308" s="3"/>
      <c r="Z8308" s="211">
        <v>3519</v>
      </c>
      <c r="AA8308" s="11"/>
      <c r="AB8308" s="123" t="s">
        <v>7939</v>
      </c>
      <c r="AC8308" s="124"/>
      <c r="AD8308" s="41"/>
      <c r="AE8308" s="41"/>
      <c r="AF8308" s="191">
        <v>40947</v>
      </c>
      <c r="AG8308" s="41"/>
      <c r="AH8308" s="41" t="s">
        <v>8024</v>
      </c>
      <c r="AI8308" s="80" t="s">
        <v>6</v>
      </c>
      <c r="AJ8308" s="98"/>
      <c r="AK8308" s="3"/>
      <c r="AL8308" s="85"/>
      <c r="AM8308" s="151" t="s">
        <v>19998</v>
      </c>
      <c r="AN8308" s="15"/>
      <c r="AO8308" s="166"/>
      <c r="AP8308" s="5">
        <f t="shared" si="130"/>
        <v>0</v>
      </c>
      <c r="AQ8308" s="16"/>
      <c r="AR8308" s="205">
        <v>1</v>
      </c>
      <c r="AS8308" s="16"/>
      <c r="AT8308" s="16"/>
      <c r="AU8308" s="16"/>
      <c r="AV8308" s="16"/>
      <c r="AW8308" s="16"/>
      <c r="AX8308" s="16"/>
    </row>
    <row r="8309" spans="1:50" customFormat="1" ht="15" hidden="1" customHeight="1" x14ac:dyDescent="0.2">
      <c r="A8309" s="7" t="s">
        <v>12430</v>
      </c>
      <c r="B8309" s="3" t="s">
        <v>13224</v>
      </c>
      <c r="C8309" s="85" t="s">
        <v>7939</v>
      </c>
      <c r="D8309" s="85" t="s">
        <v>13090</v>
      </c>
      <c r="E8309" s="202" t="s">
        <v>154</v>
      </c>
      <c r="F8309" s="85" t="s">
        <v>55</v>
      </c>
      <c r="G8309" s="85" t="s">
        <v>57</v>
      </c>
      <c r="H8309" s="85" t="s">
        <v>20690</v>
      </c>
      <c r="I8309" s="3" t="s">
        <v>4564</v>
      </c>
      <c r="J8309" s="85" t="s">
        <v>4406</v>
      </c>
      <c r="K8309" s="7" t="s">
        <v>4407</v>
      </c>
      <c r="L8309" s="3"/>
      <c r="M8309" s="3"/>
      <c r="N8309" s="41" t="s">
        <v>22880</v>
      </c>
      <c r="O8309" s="87">
        <v>110291</v>
      </c>
      <c r="P8309" s="87">
        <v>94690</v>
      </c>
      <c r="Q8309" s="87">
        <v>15601</v>
      </c>
      <c r="R8309" s="87">
        <v>0</v>
      </c>
      <c r="S8309" s="87"/>
      <c r="T8309" s="87"/>
      <c r="U8309" s="85">
        <v>2013</v>
      </c>
      <c r="V8309" s="179"/>
      <c r="W8309" s="7"/>
      <c r="X8309" s="3"/>
      <c r="Y8309" s="3"/>
      <c r="Z8309" s="146">
        <v>185811</v>
      </c>
      <c r="AA8309" s="11"/>
      <c r="AB8309" s="123" t="s">
        <v>7939</v>
      </c>
      <c r="AC8309" s="124"/>
      <c r="AD8309" s="41"/>
      <c r="AE8309" s="41"/>
      <c r="AF8309" s="191">
        <v>43927</v>
      </c>
      <c r="AG8309" s="41"/>
      <c r="AH8309" s="41" t="s">
        <v>8024</v>
      </c>
      <c r="AI8309" s="80" t="s">
        <v>6</v>
      </c>
      <c r="AJ8309" s="98"/>
      <c r="AK8309" s="3"/>
      <c r="AL8309" s="85"/>
      <c r="AM8309" s="151" t="s">
        <v>19998</v>
      </c>
      <c r="AN8309" s="15"/>
      <c r="AO8309" s="166"/>
      <c r="AP8309" s="5">
        <f t="shared" si="130"/>
        <v>0</v>
      </c>
      <c r="AQ8309" s="16"/>
      <c r="AR8309" s="205">
        <v>1</v>
      </c>
      <c r="AS8309" s="16"/>
      <c r="AT8309" s="16"/>
      <c r="AU8309" s="16"/>
      <c r="AV8309" s="16"/>
      <c r="AW8309" s="16"/>
      <c r="AX8309" s="16"/>
    </row>
    <row r="8310" spans="1:50" customFormat="1" ht="15" hidden="1" customHeight="1" x14ac:dyDescent="0.2">
      <c r="A8310" s="7" t="s">
        <v>12431</v>
      </c>
      <c r="B8310" s="3" t="s">
        <v>12432</v>
      </c>
      <c r="C8310" s="85" t="s">
        <v>7939</v>
      </c>
      <c r="D8310" s="85" t="s">
        <v>13090</v>
      </c>
      <c r="E8310" s="202" t="s">
        <v>154</v>
      </c>
      <c r="F8310" s="85" t="s">
        <v>55</v>
      </c>
      <c r="G8310" s="85" t="s">
        <v>63</v>
      </c>
      <c r="H8310" s="85" t="s">
        <v>20690</v>
      </c>
      <c r="I8310" s="3" t="s">
        <v>4564</v>
      </c>
      <c r="J8310" s="85" t="s">
        <v>4435</v>
      </c>
      <c r="K8310" s="7" t="s">
        <v>3838</v>
      </c>
      <c r="L8310" s="3"/>
      <c r="M8310" s="3"/>
      <c r="N8310" s="41" t="s">
        <v>12433</v>
      </c>
      <c r="O8310" s="87">
        <v>0</v>
      </c>
      <c r="P8310" s="87">
        <v>0</v>
      </c>
      <c r="Q8310" s="87">
        <v>0</v>
      </c>
      <c r="R8310" s="87">
        <v>0</v>
      </c>
      <c r="S8310" s="87"/>
      <c r="T8310" s="87"/>
      <c r="U8310" s="85" t="s">
        <v>112</v>
      </c>
      <c r="V8310" s="179"/>
      <c r="W8310" s="7"/>
      <c r="X8310" s="3"/>
      <c r="Y8310" s="3"/>
      <c r="Z8310" s="211">
        <v>7894</v>
      </c>
      <c r="AA8310" s="11"/>
      <c r="AB8310" s="123" t="s">
        <v>7939</v>
      </c>
      <c r="AC8310" s="124"/>
      <c r="AD8310" s="41"/>
      <c r="AE8310" s="41"/>
      <c r="AF8310" s="191">
        <v>43927</v>
      </c>
      <c r="AG8310" s="41"/>
      <c r="AH8310" s="41" t="s">
        <v>8024</v>
      </c>
      <c r="AI8310" s="80" t="s">
        <v>6</v>
      </c>
      <c r="AJ8310" s="98"/>
      <c r="AK8310" s="3"/>
      <c r="AL8310" s="85"/>
      <c r="AM8310" s="151" t="s">
        <v>19998</v>
      </c>
      <c r="AN8310" s="15"/>
      <c r="AO8310" s="166"/>
      <c r="AP8310" s="5">
        <f t="shared" si="130"/>
        <v>0</v>
      </c>
      <c r="AQ8310" s="16"/>
      <c r="AR8310" s="205">
        <v>1</v>
      </c>
      <c r="AS8310" s="16"/>
      <c r="AT8310" s="16"/>
      <c r="AU8310" s="16"/>
      <c r="AV8310" s="16"/>
      <c r="AW8310" s="16"/>
      <c r="AX8310" s="16"/>
    </row>
    <row r="8311" spans="1:50" customFormat="1" ht="15" hidden="1" customHeight="1" x14ac:dyDescent="0.2">
      <c r="A8311" s="7" t="s">
        <v>12434</v>
      </c>
      <c r="B8311" s="3" t="s">
        <v>12435</v>
      </c>
      <c r="C8311" s="85" t="s">
        <v>7939</v>
      </c>
      <c r="D8311" s="85" t="s">
        <v>13090</v>
      </c>
      <c r="E8311" s="202" t="s">
        <v>154</v>
      </c>
      <c r="F8311" s="85" t="s">
        <v>25110</v>
      </c>
      <c r="G8311" s="85" t="s">
        <v>54</v>
      </c>
      <c r="H8311" s="85" t="s">
        <v>20690</v>
      </c>
      <c r="I8311" s="3" t="s">
        <v>8381</v>
      </c>
      <c r="J8311" s="85" t="s">
        <v>4435</v>
      </c>
      <c r="K8311" s="7" t="s">
        <v>3838</v>
      </c>
      <c r="L8311" s="3"/>
      <c r="M8311" s="3"/>
      <c r="N8311" s="41" t="s">
        <v>7950</v>
      </c>
      <c r="O8311" s="87">
        <v>104586</v>
      </c>
      <c r="P8311" s="87">
        <v>104586</v>
      </c>
      <c r="Q8311" s="87">
        <v>0</v>
      </c>
      <c r="R8311" s="87">
        <v>0</v>
      </c>
      <c r="S8311" s="87"/>
      <c r="T8311" s="87"/>
      <c r="U8311" s="85">
        <v>2006</v>
      </c>
      <c r="V8311" s="179"/>
      <c r="W8311" s="7"/>
      <c r="X8311" s="3"/>
      <c r="Y8311" s="3"/>
      <c r="Z8311" s="211">
        <v>43179</v>
      </c>
      <c r="AA8311" s="11"/>
      <c r="AB8311" s="123" t="s">
        <v>7939</v>
      </c>
      <c r="AC8311" s="124"/>
      <c r="AD8311" s="41"/>
      <c r="AE8311" s="41"/>
      <c r="AF8311" s="191">
        <v>40895</v>
      </c>
      <c r="AG8311" s="41"/>
      <c r="AH8311" s="41" t="s">
        <v>16609</v>
      </c>
      <c r="AI8311" s="80" t="s">
        <v>6</v>
      </c>
      <c r="AJ8311" s="98"/>
      <c r="AK8311" s="3"/>
      <c r="AL8311" s="85"/>
      <c r="AM8311" s="151" t="s">
        <v>19998</v>
      </c>
      <c r="AN8311" s="15"/>
      <c r="AO8311" s="166"/>
      <c r="AP8311" s="5">
        <f t="shared" si="130"/>
        <v>0</v>
      </c>
      <c r="AQ8311" s="16"/>
      <c r="AR8311" s="205">
        <v>1</v>
      </c>
      <c r="AS8311" s="16"/>
      <c r="AT8311" s="16"/>
      <c r="AU8311" s="16"/>
      <c r="AV8311" s="16"/>
      <c r="AW8311" s="16"/>
      <c r="AX8311" s="16"/>
    </row>
    <row r="8312" spans="1:50" customFormat="1" ht="15" hidden="1" customHeight="1" x14ac:dyDescent="0.2">
      <c r="A8312" s="7" t="s">
        <v>12436</v>
      </c>
      <c r="B8312" s="3" t="s">
        <v>12437</v>
      </c>
      <c r="C8312" s="85" t="s">
        <v>7939</v>
      </c>
      <c r="D8312" s="85" t="s">
        <v>13090</v>
      </c>
      <c r="E8312" s="202" t="s">
        <v>154</v>
      </c>
      <c r="F8312" s="85" t="s">
        <v>34</v>
      </c>
      <c r="G8312" s="85" t="s">
        <v>35</v>
      </c>
      <c r="H8312" s="85" t="s">
        <v>20688</v>
      </c>
      <c r="I8312" s="7" t="s">
        <v>8219</v>
      </c>
      <c r="J8312" s="85" t="s">
        <v>105</v>
      </c>
      <c r="K8312" s="7" t="s">
        <v>102</v>
      </c>
      <c r="L8312" s="3"/>
      <c r="M8312" s="3"/>
      <c r="N8312" s="41" t="s">
        <v>12438</v>
      </c>
      <c r="O8312" s="87">
        <v>0</v>
      </c>
      <c r="P8312" s="87">
        <v>0</v>
      </c>
      <c r="Q8312" s="87">
        <v>0</v>
      </c>
      <c r="R8312" s="87">
        <v>0</v>
      </c>
      <c r="S8312" s="87"/>
      <c r="T8312" s="87"/>
      <c r="U8312" s="85" t="s">
        <v>112</v>
      </c>
      <c r="V8312" s="179"/>
      <c r="W8312" s="7"/>
      <c r="X8312" s="3"/>
      <c r="Y8312" s="3"/>
      <c r="Z8312" s="146">
        <v>101874</v>
      </c>
      <c r="AA8312" s="11"/>
      <c r="AB8312" s="123" t="s">
        <v>7939</v>
      </c>
      <c r="AC8312" s="124"/>
      <c r="AD8312" s="41"/>
      <c r="AE8312" s="41"/>
      <c r="AF8312" s="191">
        <v>43927</v>
      </c>
      <c r="AG8312" s="41"/>
      <c r="AH8312" s="41" t="s">
        <v>7952</v>
      </c>
      <c r="AI8312" s="80" t="s">
        <v>6</v>
      </c>
      <c r="AJ8312" s="98"/>
      <c r="AK8312" s="4"/>
      <c r="AL8312" s="85"/>
      <c r="AM8312" s="151" t="s">
        <v>19998</v>
      </c>
      <c r="AN8312" s="15"/>
      <c r="AO8312" s="166"/>
      <c r="AP8312" s="5">
        <f t="shared" si="130"/>
        <v>0</v>
      </c>
      <c r="AQ8312" s="16"/>
      <c r="AR8312" s="205">
        <v>1</v>
      </c>
      <c r="AS8312" s="16"/>
      <c r="AT8312" s="16"/>
      <c r="AU8312" s="16"/>
      <c r="AV8312" s="16"/>
      <c r="AW8312" s="16"/>
      <c r="AX8312" s="16"/>
    </row>
    <row r="8313" spans="1:50" customFormat="1" ht="15" hidden="1" customHeight="1" x14ac:dyDescent="0.2">
      <c r="A8313" s="7" t="s">
        <v>12439</v>
      </c>
      <c r="B8313" s="3" t="s">
        <v>13225</v>
      </c>
      <c r="C8313" s="85" t="s">
        <v>7939</v>
      </c>
      <c r="D8313" s="85" t="s">
        <v>13090</v>
      </c>
      <c r="E8313" s="202" t="s">
        <v>154</v>
      </c>
      <c r="F8313" s="85" t="s">
        <v>14</v>
      </c>
      <c r="G8313" s="85" t="s">
        <v>19</v>
      </c>
      <c r="H8313" s="85" t="s">
        <v>20690</v>
      </c>
      <c r="I8313" s="3" t="s">
        <v>8232</v>
      </c>
      <c r="J8313" s="85" t="s">
        <v>105</v>
      </c>
      <c r="K8313" s="7" t="s">
        <v>102</v>
      </c>
      <c r="L8313" s="3"/>
      <c r="M8313" s="3"/>
      <c r="N8313" s="41" t="s">
        <v>12440</v>
      </c>
      <c r="O8313" s="87">
        <v>19122</v>
      </c>
      <c r="P8313" s="87">
        <v>19122</v>
      </c>
      <c r="Q8313" s="87">
        <v>0</v>
      </c>
      <c r="R8313" s="87">
        <v>0</v>
      </c>
      <c r="S8313" s="87"/>
      <c r="T8313" s="87"/>
      <c r="U8313" s="85">
        <v>2014</v>
      </c>
      <c r="V8313" s="179"/>
      <c r="W8313" s="7"/>
      <c r="X8313" s="3"/>
      <c r="Y8313" s="3"/>
      <c r="Z8313" s="146">
        <v>7239</v>
      </c>
      <c r="AA8313" s="11"/>
      <c r="AB8313" s="123" t="s">
        <v>7939</v>
      </c>
      <c r="AC8313" s="124"/>
      <c r="AD8313" s="41"/>
      <c r="AE8313" s="41"/>
      <c r="AF8313" s="191">
        <v>43927</v>
      </c>
      <c r="AG8313" s="41"/>
      <c r="AH8313" s="41" t="s">
        <v>8189</v>
      </c>
      <c r="AI8313" s="80" t="s">
        <v>6</v>
      </c>
      <c r="AJ8313" s="98"/>
      <c r="AK8313" s="4"/>
      <c r="AL8313" s="85"/>
      <c r="AM8313" s="151" t="s">
        <v>19998</v>
      </c>
      <c r="AN8313" s="15"/>
      <c r="AO8313" s="166"/>
      <c r="AP8313" s="5">
        <f t="shared" si="130"/>
        <v>0</v>
      </c>
      <c r="AQ8313" s="16"/>
      <c r="AR8313" s="205">
        <v>1</v>
      </c>
      <c r="AS8313" s="16"/>
      <c r="AT8313" s="16"/>
      <c r="AU8313" s="16"/>
      <c r="AV8313" s="16"/>
      <c r="AW8313" s="16"/>
      <c r="AX8313" s="16"/>
    </row>
    <row r="8314" spans="1:50" customFormat="1" ht="15" hidden="1" customHeight="1" x14ac:dyDescent="0.2">
      <c r="A8314" s="7" t="s">
        <v>12441</v>
      </c>
      <c r="B8314" s="3" t="s">
        <v>12442</v>
      </c>
      <c r="C8314" s="85" t="s">
        <v>7939</v>
      </c>
      <c r="D8314" s="85" t="s">
        <v>13090</v>
      </c>
      <c r="E8314" s="202" t="s">
        <v>154</v>
      </c>
      <c r="F8314" s="85" t="s">
        <v>40</v>
      </c>
      <c r="G8314" s="85" t="s">
        <v>45</v>
      </c>
      <c r="H8314" s="85" t="s">
        <v>20690</v>
      </c>
      <c r="I8314" s="3" t="s">
        <v>8099</v>
      </c>
      <c r="J8314" s="85" t="s">
        <v>105</v>
      </c>
      <c r="K8314" s="7" t="s">
        <v>102</v>
      </c>
      <c r="L8314" s="3"/>
      <c r="M8314" s="3"/>
      <c r="N8314" s="41" t="s">
        <v>12443</v>
      </c>
      <c r="O8314" s="87">
        <v>7008</v>
      </c>
      <c r="P8314" s="87">
        <v>7008</v>
      </c>
      <c r="Q8314" s="87">
        <v>0</v>
      </c>
      <c r="R8314" s="87">
        <v>0</v>
      </c>
      <c r="S8314" s="87"/>
      <c r="T8314" s="87"/>
      <c r="U8314" s="85">
        <v>2011</v>
      </c>
      <c r="V8314" s="179"/>
      <c r="W8314" s="7"/>
      <c r="X8314" s="3"/>
      <c r="Y8314" s="3"/>
      <c r="Z8314" s="146">
        <v>14382</v>
      </c>
      <c r="AA8314" s="11"/>
      <c r="AB8314" s="123" t="s">
        <v>7939</v>
      </c>
      <c r="AC8314" s="124"/>
      <c r="AD8314" s="41"/>
      <c r="AE8314" s="41"/>
      <c r="AF8314" s="191">
        <v>43927</v>
      </c>
      <c r="AG8314" s="41"/>
      <c r="AH8314" s="41" t="s">
        <v>8211</v>
      </c>
      <c r="AI8314" s="80" t="s">
        <v>6</v>
      </c>
      <c r="AJ8314" s="98"/>
      <c r="AK8314" s="4"/>
      <c r="AL8314" s="85"/>
      <c r="AM8314" s="151" t="s">
        <v>19998</v>
      </c>
      <c r="AN8314" s="15"/>
      <c r="AO8314" s="166"/>
      <c r="AP8314" s="5">
        <f t="shared" si="130"/>
        <v>0</v>
      </c>
      <c r="AQ8314" s="16"/>
      <c r="AR8314" s="205">
        <v>1</v>
      </c>
      <c r="AS8314" s="16"/>
      <c r="AT8314" s="16"/>
      <c r="AU8314" s="16"/>
      <c r="AV8314" s="16"/>
      <c r="AW8314" s="16"/>
      <c r="AX8314" s="16"/>
    </row>
    <row r="8315" spans="1:50" customFormat="1" ht="15" hidden="1" customHeight="1" x14ac:dyDescent="0.2">
      <c r="A8315" s="7" t="s">
        <v>12444</v>
      </c>
      <c r="B8315" s="3" t="s">
        <v>12445</v>
      </c>
      <c r="C8315" s="85" t="s">
        <v>7939</v>
      </c>
      <c r="D8315" s="85" t="s">
        <v>13090</v>
      </c>
      <c r="E8315" s="202" t="s">
        <v>154</v>
      </c>
      <c r="F8315" s="85" t="s">
        <v>55</v>
      </c>
      <c r="G8315" s="85" t="s">
        <v>63</v>
      </c>
      <c r="H8315" s="85" t="s">
        <v>20690</v>
      </c>
      <c r="I8315" s="3" t="s">
        <v>7970</v>
      </c>
      <c r="J8315" s="85" t="s">
        <v>4435</v>
      </c>
      <c r="K8315" s="7" t="s">
        <v>3838</v>
      </c>
      <c r="L8315" s="3"/>
      <c r="M8315" s="3"/>
      <c r="N8315" s="41" t="s">
        <v>12047</v>
      </c>
      <c r="O8315" s="87">
        <v>0</v>
      </c>
      <c r="P8315" s="87">
        <v>0</v>
      </c>
      <c r="Q8315" s="87">
        <v>0</v>
      </c>
      <c r="R8315" s="87">
        <v>0</v>
      </c>
      <c r="S8315" s="87"/>
      <c r="T8315" s="87"/>
      <c r="U8315" s="85" t="s">
        <v>112</v>
      </c>
      <c r="V8315" s="179"/>
      <c r="W8315" s="7"/>
      <c r="X8315" s="3"/>
      <c r="Y8315" s="3"/>
      <c r="Z8315" s="211">
        <v>11976</v>
      </c>
      <c r="AA8315" s="11"/>
      <c r="AB8315" s="123" t="s">
        <v>7939</v>
      </c>
      <c r="AC8315" s="124"/>
      <c r="AD8315" s="41"/>
      <c r="AE8315" s="41"/>
      <c r="AF8315" s="191">
        <v>40956</v>
      </c>
      <c r="AG8315" s="41"/>
      <c r="AH8315" s="41" t="s">
        <v>8024</v>
      </c>
      <c r="AI8315" s="80" t="s">
        <v>6</v>
      </c>
      <c r="AJ8315" s="98"/>
      <c r="AK8315" s="3"/>
      <c r="AL8315" s="85"/>
      <c r="AM8315" s="151" t="s">
        <v>19998</v>
      </c>
      <c r="AN8315" s="15"/>
      <c r="AO8315" s="166"/>
      <c r="AP8315" s="5">
        <f t="shared" si="130"/>
        <v>0</v>
      </c>
      <c r="AQ8315" s="16"/>
      <c r="AR8315" s="205">
        <v>1</v>
      </c>
      <c r="AS8315" s="16"/>
      <c r="AT8315" s="16"/>
      <c r="AU8315" s="16"/>
      <c r="AV8315" s="16"/>
      <c r="AW8315" s="16"/>
      <c r="AX8315" s="16"/>
    </row>
    <row r="8316" spans="1:50" customFormat="1" ht="15" hidden="1" customHeight="1" x14ac:dyDescent="0.2">
      <c r="A8316" s="7" t="s">
        <v>12446</v>
      </c>
      <c r="B8316" s="3" t="s">
        <v>12447</v>
      </c>
      <c r="C8316" s="85" t="s">
        <v>7939</v>
      </c>
      <c r="D8316" s="85" t="s">
        <v>13090</v>
      </c>
      <c r="E8316" s="202" t="s">
        <v>154</v>
      </c>
      <c r="F8316" s="85" t="s">
        <v>55</v>
      </c>
      <c r="G8316" s="85" t="s">
        <v>57</v>
      </c>
      <c r="H8316" s="85" t="s">
        <v>20690</v>
      </c>
      <c r="I8316" s="3" t="s">
        <v>4564</v>
      </c>
      <c r="J8316" s="85" t="s">
        <v>4406</v>
      </c>
      <c r="K8316" s="7" t="s">
        <v>4407</v>
      </c>
      <c r="L8316" s="3"/>
      <c r="M8316" s="3"/>
      <c r="N8316" s="41" t="s">
        <v>12448</v>
      </c>
      <c r="O8316" s="87">
        <v>0</v>
      </c>
      <c r="P8316" s="87">
        <v>0</v>
      </c>
      <c r="Q8316" s="87">
        <v>0</v>
      </c>
      <c r="R8316" s="87">
        <v>0</v>
      </c>
      <c r="S8316" s="87"/>
      <c r="T8316" s="87"/>
      <c r="U8316" s="85" t="s">
        <v>112</v>
      </c>
      <c r="V8316" s="179"/>
      <c r="W8316" s="7"/>
      <c r="X8316" s="3"/>
      <c r="Y8316" s="3"/>
      <c r="Z8316" s="146">
        <v>42280</v>
      </c>
      <c r="AA8316" s="11"/>
      <c r="AB8316" s="123" t="s">
        <v>7939</v>
      </c>
      <c r="AC8316" s="124"/>
      <c r="AD8316" s="41"/>
      <c r="AE8316" s="41"/>
      <c r="AF8316" s="191">
        <v>43927</v>
      </c>
      <c r="AG8316" s="41"/>
      <c r="AH8316" s="41" t="s">
        <v>8024</v>
      </c>
      <c r="AI8316" s="80" t="s">
        <v>6</v>
      </c>
      <c r="AJ8316" s="98"/>
      <c r="AK8316" s="3"/>
      <c r="AL8316" s="85"/>
      <c r="AM8316" s="151" t="s">
        <v>19998</v>
      </c>
      <c r="AN8316" s="15"/>
      <c r="AO8316" s="166"/>
      <c r="AP8316" s="5">
        <f t="shared" si="130"/>
        <v>0</v>
      </c>
      <c r="AQ8316" s="16"/>
      <c r="AR8316" s="205">
        <v>1</v>
      </c>
      <c r="AS8316" s="16"/>
      <c r="AT8316" s="16"/>
      <c r="AU8316" s="16"/>
      <c r="AV8316" s="16"/>
      <c r="AW8316" s="16"/>
      <c r="AX8316" s="16"/>
    </row>
    <row r="8317" spans="1:50" customFormat="1" ht="15" hidden="1" customHeight="1" x14ac:dyDescent="0.2">
      <c r="A8317" s="7" t="s">
        <v>12449</v>
      </c>
      <c r="B8317" s="3" t="s">
        <v>12450</v>
      </c>
      <c r="C8317" s="85" t="s">
        <v>7939</v>
      </c>
      <c r="D8317" s="85" t="s">
        <v>13090</v>
      </c>
      <c r="E8317" s="202" t="s">
        <v>154</v>
      </c>
      <c r="F8317" s="85" t="s">
        <v>55</v>
      </c>
      <c r="G8317" s="85" t="s">
        <v>15355</v>
      </c>
      <c r="H8317" s="85" t="s">
        <v>20690</v>
      </c>
      <c r="I8317" s="3" t="s">
        <v>7978</v>
      </c>
      <c r="J8317" s="85" t="s">
        <v>4400</v>
      </c>
      <c r="K8317" s="7" t="s">
        <v>4422</v>
      </c>
      <c r="L8317" s="3"/>
      <c r="M8317" s="3"/>
      <c r="N8317" s="41" t="s">
        <v>12451</v>
      </c>
      <c r="O8317" s="87">
        <v>91002</v>
      </c>
      <c r="P8317" s="87">
        <v>91002</v>
      </c>
      <c r="Q8317" s="87">
        <v>0</v>
      </c>
      <c r="R8317" s="87">
        <v>0</v>
      </c>
      <c r="S8317" s="87"/>
      <c r="T8317" s="87"/>
      <c r="U8317" s="85">
        <v>2011</v>
      </c>
      <c r="V8317" s="179"/>
      <c r="W8317" s="7"/>
      <c r="X8317" s="3"/>
      <c r="Y8317" s="3"/>
      <c r="Z8317" s="146">
        <v>106573</v>
      </c>
      <c r="AA8317" s="11"/>
      <c r="AB8317" s="123" t="s">
        <v>7939</v>
      </c>
      <c r="AC8317" s="124"/>
      <c r="AD8317" s="41"/>
      <c r="AE8317" s="41"/>
      <c r="AF8317" s="191">
        <v>43927</v>
      </c>
      <c r="AG8317" s="41"/>
      <c r="AH8317" s="41" t="s">
        <v>8024</v>
      </c>
      <c r="AI8317" s="80" t="s">
        <v>6</v>
      </c>
      <c r="AJ8317" s="98"/>
      <c r="AK8317" s="3"/>
      <c r="AL8317" s="85"/>
      <c r="AM8317" s="151" t="s">
        <v>19998</v>
      </c>
      <c r="AN8317" s="15"/>
      <c r="AO8317" s="166"/>
      <c r="AP8317" s="5">
        <f t="shared" si="130"/>
        <v>0</v>
      </c>
      <c r="AQ8317" s="16"/>
      <c r="AR8317" s="205">
        <v>1</v>
      </c>
      <c r="AS8317" s="16"/>
      <c r="AT8317" s="16"/>
      <c r="AU8317" s="16"/>
      <c r="AV8317" s="16"/>
      <c r="AW8317" s="16"/>
      <c r="AX8317" s="16"/>
    </row>
    <row r="8318" spans="1:50" customFormat="1" ht="15" hidden="1" customHeight="1" x14ac:dyDescent="0.2">
      <c r="A8318" s="7" t="s">
        <v>12452</v>
      </c>
      <c r="B8318" s="3" t="s">
        <v>12453</v>
      </c>
      <c r="C8318" s="85" t="s">
        <v>7939</v>
      </c>
      <c r="D8318" s="85" t="s">
        <v>13090</v>
      </c>
      <c r="E8318" s="202" t="s">
        <v>154</v>
      </c>
      <c r="F8318" s="85" t="s">
        <v>55</v>
      </c>
      <c r="G8318" s="85" t="s">
        <v>15355</v>
      </c>
      <c r="H8318" s="85" t="s">
        <v>20690</v>
      </c>
      <c r="I8318" s="3" t="s">
        <v>7978</v>
      </c>
      <c r="J8318" s="85" t="s">
        <v>124</v>
      </c>
      <c r="K8318" s="7" t="s">
        <v>125</v>
      </c>
      <c r="L8318" s="3"/>
      <c r="M8318" s="3"/>
      <c r="N8318" s="41" t="s">
        <v>3420</v>
      </c>
      <c r="O8318" s="87">
        <v>632134</v>
      </c>
      <c r="P8318" s="87">
        <v>410995</v>
      </c>
      <c r="Q8318" s="87">
        <v>221139</v>
      </c>
      <c r="R8318" s="87">
        <v>0</v>
      </c>
      <c r="S8318" s="87"/>
      <c r="T8318" s="87"/>
      <c r="U8318" s="85">
        <v>2002</v>
      </c>
      <c r="V8318" s="179"/>
      <c r="W8318" s="7"/>
      <c r="X8318" s="3"/>
      <c r="Y8318" s="3"/>
      <c r="Z8318" s="146">
        <v>76743</v>
      </c>
      <c r="AA8318" s="11"/>
      <c r="AB8318" s="123" t="s">
        <v>7939</v>
      </c>
      <c r="AC8318" s="124"/>
      <c r="AD8318" s="41"/>
      <c r="AE8318" s="41"/>
      <c r="AF8318" s="191">
        <v>43927</v>
      </c>
      <c r="AG8318" s="41"/>
      <c r="AH8318" s="41" t="s">
        <v>8024</v>
      </c>
      <c r="AI8318" s="80" t="s">
        <v>6</v>
      </c>
      <c r="AJ8318" s="98"/>
      <c r="AK8318" s="3"/>
      <c r="AL8318" s="85"/>
      <c r="AM8318" s="151" t="s">
        <v>19998</v>
      </c>
      <c r="AN8318" s="15"/>
      <c r="AO8318" s="166"/>
      <c r="AP8318" s="5">
        <f t="shared" si="130"/>
        <v>0</v>
      </c>
      <c r="AQ8318" s="16"/>
      <c r="AR8318" s="205">
        <v>1</v>
      </c>
      <c r="AS8318" s="16"/>
      <c r="AT8318" s="16"/>
      <c r="AU8318" s="16"/>
      <c r="AV8318" s="16"/>
      <c r="AW8318" s="16"/>
      <c r="AX8318" s="16"/>
    </row>
    <row r="8319" spans="1:50" customFormat="1" ht="15" hidden="1" customHeight="1" x14ac:dyDescent="0.2">
      <c r="A8319" s="7" t="s">
        <v>12454</v>
      </c>
      <c r="B8319" s="3" t="s">
        <v>12455</v>
      </c>
      <c r="C8319" s="85" t="s">
        <v>7939</v>
      </c>
      <c r="D8319" s="85" t="s">
        <v>13090</v>
      </c>
      <c r="E8319" s="202" t="s">
        <v>154</v>
      </c>
      <c r="F8319" s="85" t="s">
        <v>55</v>
      </c>
      <c r="G8319" s="85" t="s">
        <v>63</v>
      </c>
      <c r="H8319" s="85" t="s">
        <v>20690</v>
      </c>
      <c r="I8319" s="3" t="s">
        <v>4564</v>
      </c>
      <c r="J8319" s="85" t="s">
        <v>105</v>
      </c>
      <c r="K8319" s="7" t="s">
        <v>102</v>
      </c>
      <c r="L8319" s="3"/>
      <c r="M8319" s="3"/>
      <c r="N8319" s="41" t="s">
        <v>12456</v>
      </c>
      <c r="O8319" s="87">
        <v>2156214</v>
      </c>
      <c r="P8319" s="87">
        <v>1938419</v>
      </c>
      <c r="Q8319" s="87">
        <v>217795</v>
      </c>
      <c r="R8319" s="87">
        <v>0</v>
      </c>
      <c r="S8319" s="87"/>
      <c r="T8319" s="87"/>
      <c r="U8319" s="85">
        <v>2012</v>
      </c>
      <c r="V8319" s="179"/>
      <c r="W8319" s="7"/>
      <c r="X8319" s="3"/>
      <c r="Y8319" s="3"/>
      <c r="Z8319" s="146">
        <v>312658</v>
      </c>
      <c r="AA8319" s="11"/>
      <c r="AB8319" s="123" t="s">
        <v>7939</v>
      </c>
      <c r="AC8319" s="124"/>
      <c r="AD8319" s="41"/>
      <c r="AE8319" s="41"/>
      <c r="AF8319" s="191">
        <v>40918</v>
      </c>
      <c r="AG8319" s="41"/>
      <c r="AH8319" s="41" t="s">
        <v>8024</v>
      </c>
      <c r="AI8319" s="80" t="s">
        <v>6</v>
      </c>
      <c r="AJ8319" s="98"/>
      <c r="AK8319" s="3"/>
      <c r="AL8319" s="85"/>
      <c r="AM8319" s="151" t="s">
        <v>19998</v>
      </c>
      <c r="AN8319" s="15"/>
      <c r="AO8319" s="166"/>
      <c r="AP8319" s="5">
        <f t="shared" si="130"/>
        <v>0</v>
      </c>
      <c r="AQ8319" s="16"/>
      <c r="AR8319" s="205">
        <v>1</v>
      </c>
      <c r="AS8319" s="16"/>
      <c r="AT8319" s="16"/>
      <c r="AU8319" s="16"/>
      <c r="AV8319" s="16"/>
      <c r="AW8319" s="16"/>
      <c r="AX8319" s="16"/>
    </row>
    <row r="8320" spans="1:50" customFormat="1" ht="15" hidden="1" customHeight="1" x14ac:dyDescent="0.2">
      <c r="A8320" s="7" t="s">
        <v>12457</v>
      </c>
      <c r="B8320" s="3" t="s">
        <v>13226</v>
      </c>
      <c r="C8320" s="85" t="s">
        <v>7939</v>
      </c>
      <c r="D8320" s="85" t="s">
        <v>13090</v>
      </c>
      <c r="E8320" s="202" t="s">
        <v>154</v>
      </c>
      <c r="F8320" s="85" t="s">
        <v>55</v>
      </c>
      <c r="G8320" s="85" t="s">
        <v>15355</v>
      </c>
      <c r="H8320" s="85" t="s">
        <v>20690</v>
      </c>
      <c r="I8320" s="3" t="s">
        <v>7579</v>
      </c>
      <c r="J8320" s="85" t="s">
        <v>105</v>
      </c>
      <c r="K8320" s="7" t="s">
        <v>1470</v>
      </c>
      <c r="L8320" s="3"/>
      <c r="M8320" s="3"/>
      <c r="N8320" s="41" t="s">
        <v>12458</v>
      </c>
      <c r="O8320" s="87">
        <v>0</v>
      </c>
      <c r="P8320" s="87">
        <v>0</v>
      </c>
      <c r="Q8320" s="87">
        <v>0</v>
      </c>
      <c r="R8320" s="87">
        <v>0</v>
      </c>
      <c r="S8320" s="87"/>
      <c r="T8320" s="87"/>
      <c r="U8320" s="85" t="s">
        <v>112</v>
      </c>
      <c r="V8320" s="179"/>
      <c r="W8320" s="7"/>
      <c r="X8320" s="3"/>
      <c r="Y8320" s="3"/>
      <c r="Z8320" s="146">
        <v>9887</v>
      </c>
      <c r="AA8320" s="11"/>
      <c r="AB8320" s="123" t="s">
        <v>7939</v>
      </c>
      <c r="AC8320" s="124"/>
      <c r="AD8320" s="41"/>
      <c r="AE8320" s="41"/>
      <c r="AF8320" s="191">
        <v>40931</v>
      </c>
      <c r="AG8320" s="41"/>
      <c r="AH8320" s="41" t="s">
        <v>8024</v>
      </c>
      <c r="AI8320" s="80" t="s">
        <v>6</v>
      </c>
      <c r="AJ8320" s="98"/>
      <c r="AK8320" s="3"/>
      <c r="AL8320" s="85"/>
      <c r="AM8320" s="151" t="s">
        <v>19998</v>
      </c>
      <c r="AN8320" s="15"/>
      <c r="AO8320" s="166"/>
      <c r="AP8320" s="5">
        <f t="shared" si="130"/>
        <v>0</v>
      </c>
      <c r="AQ8320" s="16"/>
      <c r="AR8320" s="205">
        <v>1</v>
      </c>
      <c r="AS8320" s="16"/>
      <c r="AT8320" s="16"/>
      <c r="AU8320" s="16"/>
      <c r="AV8320" s="16"/>
      <c r="AW8320" s="16"/>
      <c r="AX8320" s="16"/>
    </row>
    <row r="8321" spans="1:50" customFormat="1" ht="15" hidden="1" customHeight="1" x14ac:dyDescent="0.2">
      <c r="A8321" s="7" t="s">
        <v>12459</v>
      </c>
      <c r="B8321" s="3" t="s">
        <v>12460</v>
      </c>
      <c r="C8321" s="85" t="s">
        <v>7939</v>
      </c>
      <c r="D8321" s="85" t="s">
        <v>13090</v>
      </c>
      <c r="E8321" s="202" t="s">
        <v>154</v>
      </c>
      <c r="F8321" s="85" t="s">
        <v>55</v>
      </c>
      <c r="G8321" s="85" t="s">
        <v>63</v>
      </c>
      <c r="H8321" s="85" t="s">
        <v>20690</v>
      </c>
      <c r="I8321" s="3" t="s">
        <v>4564</v>
      </c>
      <c r="J8321" s="85" t="s">
        <v>4435</v>
      </c>
      <c r="K8321" s="7" t="s">
        <v>3838</v>
      </c>
      <c r="L8321" s="3"/>
      <c r="M8321" s="3"/>
      <c r="N8321" s="41" t="s">
        <v>12461</v>
      </c>
      <c r="O8321" s="87">
        <v>379365</v>
      </c>
      <c r="P8321" s="87">
        <v>379365</v>
      </c>
      <c r="Q8321" s="87">
        <v>0</v>
      </c>
      <c r="R8321" s="87">
        <v>0</v>
      </c>
      <c r="S8321" s="87"/>
      <c r="T8321" s="87"/>
      <c r="U8321" s="85">
        <v>2008</v>
      </c>
      <c r="V8321" s="179"/>
      <c r="W8321" s="7"/>
      <c r="X8321" s="3"/>
      <c r="Y8321" s="3"/>
      <c r="Z8321" s="211">
        <v>80087</v>
      </c>
      <c r="AA8321" s="11"/>
      <c r="AB8321" s="123" t="s">
        <v>7939</v>
      </c>
      <c r="AC8321" s="124"/>
      <c r="AD8321" s="41"/>
      <c r="AE8321" s="41"/>
      <c r="AF8321" s="191">
        <v>43927</v>
      </c>
      <c r="AG8321" s="41"/>
      <c r="AH8321" s="41" t="s">
        <v>8024</v>
      </c>
      <c r="AI8321" s="80" t="s">
        <v>6</v>
      </c>
      <c r="AJ8321" s="98"/>
      <c r="AK8321" s="3"/>
      <c r="AL8321" s="85"/>
      <c r="AM8321" s="151" t="s">
        <v>19998</v>
      </c>
      <c r="AN8321" s="15"/>
      <c r="AO8321" s="166"/>
      <c r="AP8321" s="5">
        <f t="shared" si="130"/>
        <v>0</v>
      </c>
      <c r="AQ8321" s="16"/>
      <c r="AR8321" s="205">
        <v>1</v>
      </c>
      <c r="AS8321" s="16"/>
      <c r="AT8321" s="16"/>
      <c r="AU8321" s="16"/>
      <c r="AV8321" s="16"/>
      <c r="AW8321" s="16"/>
      <c r="AX8321" s="16"/>
    </row>
    <row r="8322" spans="1:50" customFormat="1" ht="15" hidden="1" customHeight="1" x14ac:dyDescent="0.2">
      <c r="A8322" s="7" t="s">
        <v>12462</v>
      </c>
      <c r="B8322" s="3" t="s">
        <v>4991</v>
      </c>
      <c r="C8322" s="85" t="s">
        <v>7939</v>
      </c>
      <c r="D8322" s="85" t="s">
        <v>13090</v>
      </c>
      <c r="E8322" s="202" t="s">
        <v>8133</v>
      </c>
      <c r="F8322" s="85" t="s">
        <v>68</v>
      </c>
      <c r="G8322" s="85" t="s">
        <v>70</v>
      </c>
      <c r="H8322" s="85" t="s">
        <v>20690</v>
      </c>
      <c r="I8322" s="3" t="s">
        <v>8188</v>
      </c>
      <c r="J8322" s="85" t="s">
        <v>4447</v>
      </c>
      <c r="K8322" s="7" t="s">
        <v>4988</v>
      </c>
      <c r="L8322" s="3"/>
      <c r="M8322" s="3"/>
      <c r="N8322" s="41" t="s">
        <v>12463</v>
      </c>
      <c r="O8322" s="87">
        <v>146381</v>
      </c>
      <c r="P8322" s="87">
        <v>100500</v>
      </c>
      <c r="Q8322" s="87">
        <v>45881</v>
      </c>
      <c r="R8322" s="87">
        <v>0</v>
      </c>
      <c r="S8322" s="87"/>
      <c r="T8322" s="87"/>
      <c r="U8322" s="85">
        <v>2011</v>
      </c>
      <c r="V8322" s="179"/>
      <c r="W8322" s="7"/>
      <c r="X8322" s="3"/>
      <c r="Y8322" s="3"/>
      <c r="Z8322" s="146">
        <v>273086</v>
      </c>
      <c r="AA8322" s="11"/>
      <c r="AB8322" s="123" t="s">
        <v>7939</v>
      </c>
      <c r="AC8322" s="124"/>
      <c r="AD8322" s="41"/>
      <c r="AE8322" s="41"/>
      <c r="AF8322" s="191"/>
      <c r="AG8322" s="41"/>
      <c r="AH8322" s="41" t="s">
        <v>16608</v>
      </c>
      <c r="AI8322" s="80" t="s">
        <v>6</v>
      </c>
      <c r="AJ8322" s="98"/>
      <c r="AK8322" s="3"/>
      <c r="AL8322" s="85"/>
      <c r="AM8322" s="151" t="s">
        <v>19998</v>
      </c>
      <c r="AN8322" s="15"/>
      <c r="AO8322" s="166"/>
      <c r="AP8322" s="5">
        <f t="shared" si="130"/>
        <v>0</v>
      </c>
      <c r="AQ8322" s="16"/>
      <c r="AR8322" s="205">
        <v>1</v>
      </c>
      <c r="AS8322" s="16"/>
      <c r="AT8322" s="16"/>
      <c r="AU8322" s="16"/>
      <c r="AV8322" s="16"/>
      <c r="AW8322" s="16"/>
      <c r="AX8322" s="16"/>
    </row>
    <row r="8323" spans="1:50" customFormat="1" ht="15" hidden="1" customHeight="1" x14ac:dyDescent="0.2">
      <c r="A8323" s="7" t="s">
        <v>12464</v>
      </c>
      <c r="B8323" s="3" t="s">
        <v>12465</v>
      </c>
      <c r="C8323" s="85" t="s">
        <v>7939</v>
      </c>
      <c r="D8323" s="85" t="s">
        <v>13090</v>
      </c>
      <c r="E8323" s="202" t="s">
        <v>154</v>
      </c>
      <c r="F8323" s="85" t="s">
        <v>55</v>
      </c>
      <c r="G8323" s="85" t="s">
        <v>15355</v>
      </c>
      <c r="H8323" s="85" t="s">
        <v>20690</v>
      </c>
      <c r="I8323" s="3" t="s">
        <v>16884</v>
      </c>
      <c r="J8323" s="85" t="s">
        <v>4435</v>
      </c>
      <c r="K8323" s="7" t="s">
        <v>3838</v>
      </c>
      <c r="L8323" s="3"/>
      <c r="M8323" s="3"/>
      <c r="N8323" s="41" t="s">
        <v>7950</v>
      </c>
      <c r="O8323" s="87">
        <v>646995</v>
      </c>
      <c r="P8323" s="87">
        <v>403809</v>
      </c>
      <c r="Q8323" s="87">
        <v>243186</v>
      </c>
      <c r="R8323" s="87">
        <v>0</v>
      </c>
      <c r="S8323" s="87"/>
      <c r="T8323" s="87"/>
      <c r="U8323" s="85">
        <v>2009</v>
      </c>
      <c r="V8323" s="179"/>
      <c r="W8323" s="7"/>
      <c r="X8323" s="3"/>
      <c r="Y8323" s="3"/>
      <c r="Z8323" s="211">
        <v>65258</v>
      </c>
      <c r="AA8323" s="11"/>
      <c r="AB8323" s="123" t="s">
        <v>7939</v>
      </c>
      <c r="AC8323" s="124"/>
      <c r="AD8323" s="41"/>
      <c r="AE8323" s="41"/>
      <c r="AF8323" s="191">
        <v>43927</v>
      </c>
      <c r="AG8323" s="41"/>
      <c r="AH8323" s="41" t="s">
        <v>8024</v>
      </c>
      <c r="AI8323" s="80" t="s">
        <v>6</v>
      </c>
      <c r="AJ8323" s="98"/>
      <c r="AK8323" s="3"/>
      <c r="AL8323" s="85"/>
      <c r="AM8323" s="151" t="s">
        <v>19998</v>
      </c>
      <c r="AN8323" s="15"/>
      <c r="AO8323" s="166"/>
      <c r="AP8323" s="5">
        <f t="shared" si="130"/>
        <v>0</v>
      </c>
      <c r="AQ8323" s="16"/>
      <c r="AR8323" s="205">
        <v>1</v>
      </c>
      <c r="AS8323" s="16"/>
      <c r="AT8323" s="16"/>
      <c r="AU8323" s="16"/>
      <c r="AV8323" s="16"/>
      <c r="AW8323" s="16"/>
      <c r="AX8323" s="16"/>
    </row>
    <row r="8324" spans="1:50" customFormat="1" ht="15" hidden="1" customHeight="1" x14ac:dyDescent="0.2">
      <c r="A8324" s="7" t="s">
        <v>12466</v>
      </c>
      <c r="B8324" s="3" t="s">
        <v>4987</v>
      </c>
      <c r="C8324" s="85" t="s">
        <v>7939</v>
      </c>
      <c r="D8324" s="85" t="s">
        <v>13090</v>
      </c>
      <c r="E8324" s="202" t="s">
        <v>8133</v>
      </c>
      <c r="F8324" s="85" t="s">
        <v>68</v>
      </c>
      <c r="G8324" s="85" t="s">
        <v>70</v>
      </c>
      <c r="H8324" s="85" t="s">
        <v>20690</v>
      </c>
      <c r="I8324" s="3" t="s">
        <v>8188</v>
      </c>
      <c r="J8324" s="85" t="s">
        <v>4447</v>
      </c>
      <c r="K8324" s="7" t="s">
        <v>4988</v>
      </c>
      <c r="L8324" s="3"/>
      <c r="M8324" s="3"/>
      <c r="N8324" s="41" t="s">
        <v>12467</v>
      </c>
      <c r="O8324" s="87">
        <v>203819</v>
      </c>
      <c r="P8324" s="87">
        <v>87500</v>
      </c>
      <c r="Q8324" s="87">
        <v>116319</v>
      </c>
      <c r="R8324" s="87">
        <v>0</v>
      </c>
      <c r="S8324" s="87"/>
      <c r="T8324" s="87"/>
      <c r="U8324" s="85">
        <v>2011</v>
      </c>
      <c r="V8324" s="179"/>
      <c r="W8324" s="7"/>
      <c r="X8324" s="3"/>
      <c r="Y8324" s="3"/>
      <c r="Z8324" s="146">
        <v>246602</v>
      </c>
      <c r="AA8324" s="11"/>
      <c r="AB8324" s="123" t="s">
        <v>7939</v>
      </c>
      <c r="AC8324" s="124"/>
      <c r="AD8324" s="41"/>
      <c r="AE8324" s="41"/>
      <c r="AF8324" s="191"/>
      <c r="AG8324" s="41"/>
      <c r="AH8324" s="41" t="s">
        <v>16608</v>
      </c>
      <c r="AI8324" s="80" t="s">
        <v>6</v>
      </c>
      <c r="AJ8324" s="98"/>
      <c r="AK8324" s="3"/>
      <c r="AL8324" s="85"/>
      <c r="AM8324" s="151" t="s">
        <v>19998</v>
      </c>
      <c r="AN8324" s="15"/>
      <c r="AO8324" s="166"/>
      <c r="AP8324" s="5">
        <f t="shared" si="130"/>
        <v>0</v>
      </c>
      <c r="AQ8324" s="16"/>
      <c r="AR8324" s="205">
        <v>1</v>
      </c>
      <c r="AS8324" s="16"/>
      <c r="AT8324" s="16"/>
      <c r="AU8324" s="16"/>
      <c r="AV8324" s="16"/>
      <c r="AW8324" s="16"/>
      <c r="AX8324" s="16"/>
    </row>
    <row r="8325" spans="1:50" customFormat="1" ht="15" hidden="1" customHeight="1" x14ac:dyDescent="0.2">
      <c r="A8325" s="7" t="s">
        <v>12468</v>
      </c>
      <c r="B8325" s="3" t="s">
        <v>12469</v>
      </c>
      <c r="C8325" s="85" t="s">
        <v>7939</v>
      </c>
      <c r="D8325" s="85" t="s">
        <v>13090</v>
      </c>
      <c r="E8325" s="202" t="s">
        <v>154</v>
      </c>
      <c r="F8325" s="85" t="s">
        <v>25110</v>
      </c>
      <c r="G8325" s="85" t="s">
        <v>54</v>
      </c>
      <c r="H8325" s="85" t="s">
        <v>20690</v>
      </c>
      <c r="I8325" s="3" t="s">
        <v>8381</v>
      </c>
      <c r="J8325" s="85" t="s">
        <v>4400</v>
      </c>
      <c r="K8325" s="7" t="s">
        <v>8382</v>
      </c>
      <c r="L8325" s="3"/>
      <c r="M8325" s="3"/>
      <c r="N8325" s="41" t="s">
        <v>7950</v>
      </c>
      <c r="O8325" s="87">
        <v>12232235</v>
      </c>
      <c r="P8325" s="87">
        <v>10415478</v>
      </c>
      <c r="Q8325" s="87">
        <v>1816757</v>
      </c>
      <c r="R8325" s="87">
        <v>0</v>
      </c>
      <c r="S8325" s="87"/>
      <c r="T8325" s="87"/>
      <c r="U8325" s="85">
        <v>2010</v>
      </c>
      <c r="V8325" s="179"/>
      <c r="W8325" s="7"/>
      <c r="X8325" s="3"/>
      <c r="Y8325" s="3"/>
      <c r="Z8325" s="146">
        <v>1774699</v>
      </c>
      <c r="AA8325" s="11"/>
      <c r="AB8325" s="123" t="s">
        <v>7939</v>
      </c>
      <c r="AC8325" s="124"/>
      <c r="AD8325" s="41"/>
      <c r="AE8325" s="41"/>
      <c r="AF8325" s="191">
        <v>43927</v>
      </c>
      <c r="AG8325" s="41"/>
      <c r="AH8325" s="41" t="s">
        <v>16609</v>
      </c>
      <c r="AI8325" s="80" t="s">
        <v>6</v>
      </c>
      <c r="AJ8325" s="98"/>
      <c r="AK8325" s="3"/>
      <c r="AL8325" s="85"/>
      <c r="AM8325" s="151" t="s">
        <v>19998</v>
      </c>
      <c r="AN8325" s="15"/>
      <c r="AO8325" s="166"/>
      <c r="AP8325" s="5">
        <f t="shared" si="130"/>
        <v>0</v>
      </c>
      <c r="AQ8325" s="16"/>
      <c r="AR8325" s="205">
        <v>1</v>
      </c>
      <c r="AS8325" s="16"/>
      <c r="AT8325" s="16"/>
      <c r="AU8325" s="16"/>
      <c r="AV8325" s="16"/>
      <c r="AW8325" s="16"/>
      <c r="AX8325" s="16"/>
    </row>
    <row r="8326" spans="1:50" customFormat="1" ht="15" hidden="1" customHeight="1" x14ac:dyDescent="0.2">
      <c r="A8326" s="7" t="s">
        <v>12470</v>
      </c>
      <c r="B8326" s="3" t="s">
        <v>12471</v>
      </c>
      <c r="C8326" s="85" t="s">
        <v>7939</v>
      </c>
      <c r="D8326" s="85" t="s">
        <v>13090</v>
      </c>
      <c r="E8326" s="202" t="s">
        <v>154</v>
      </c>
      <c r="F8326" s="85" t="s">
        <v>68</v>
      </c>
      <c r="G8326" s="85" t="s">
        <v>70</v>
      </c>
      <c r="H8326" s="85" t="s">
        <v>20690</v>
      </c>
      <c r="I8326" s="3" t="s">
        <v>9704</v>
      </c>
      <c r="J8326" s="85" t="s">
        <v>115</v>
      </c>
      <c r="K8326" s="7" t="s">
        <v>4416</v>
      </c>
      <c r="L8326" s="3"/>
      <c r="M8326" s="3"/>
      <c r="N8326" s="41" t="s">
        <v>21125</v>
      </c>
      <c r="O8326" s="87">
        <v>124884</v>
      </c>
      <c r="P8326" s="87">
        <v>124884</v>
      </c>
      <c r="Q8326" s="87">
        <v>0</v>
      </c>
      <c r="R8326" s="87">
        <v>0</v>
      </c>
      <c r="S8326" s="87"/>
      <c r="T8326" s="87"/>
      <c r="U8326" s="85">
        <v>2009</v>
      </c>
      <c r="V8326" s="179"/>
      <c r="W8326" s="7"/>
      <c r="X8326" s="3"/>
      <c r="Y8326" s="3"/>
      <c r="Z8326" s="146">
        <v>378623</v>
      </c>
      <c r="AA8326" s="11"/>
      <c r="AB8326" s="123" t="s">
        <v>7939</v>
      </c>
      <c r="AC8326" s="124"/>
      <c r="AD8326" s="41"/>
      <c r="AE8326" s="41"/>
      <c r="AF8326" s="191">
        <v>43927</v>
      </c>
      <c r="AG8326" s="41"/>
      <c r="AH8326" s="41" t="s">
        <v>16608</v>
      </c>
      <c r="AI8326" s="80" t="s">
        <v>6</v>
      </c>
      <c r="AJ8326" s="98"/>
      <c r="AK8326" s="3"/>
      <c r="AL8326" s="85"/>
      <c r="AM8326" s="151" t="s">
        <v>19998</v>
      </c>
      <c r="AN8326" s="15"/>
      <c r="AO8326" s="166"/>
      <c r="AP8326" s="5">
        <f t="shared" ref="AP8326:AP8389" si="131">SUBTOTAL(109,U8326)</f>
        <v>0</v>
      </c>
      <c r="AQ8326" s="16"/>
      <c r="AR8326" s="205">
        <v>1</v>
      </c>
      <c r="AS8326" s="16"/>
      <c r="AT8326" s="16"/>
      <c r="AU8326" s="16"/>
      <c r="AV8326" s="16"/>
      <c r="AW8326" s="16"/>
      <c r="AX8326" s="16"/>
    </row>
    <row r="8327" spans="1:50" customFormat="1" ht="15" hidden="1" customHeight="1" x14ac:dyDescent="0.2">
      <c r="A8327" s="7" t="s">
        <v>12472</v>
      </c>
      <c r="B8327" s="3" t="s">
        <v>12473</v>
      </c>
      <c r="C8327" s="85" t="s">
        <v>7939</v>
      </c>
      <c r="D8327" s="85" t="s">
        <v>13090</v>
      </c>
      <c r="E8327" s="202" t="s">
        <v>154</v>
      </c>
      <c r="F8327" s="85" t="s">
        <v>25110</v>
      </c>
      <c r="G8327" s="85" t="s">
        <v>51</v>
      </c>
      <c r="H8327" s="85" t="s">
        <v>20690</v>
      </c>
      <c r="I8327" s="3" t="s">
        <v>16637</v>
      </c>
      <c r="J8327" s="85" t="s">
        <v>4400</v>
      </c>
      <c r="K8327" s="7" t="s">
        <v>4422</v>
      </c>
      <c r="L8327" s="3"/>
      <c r="M8327" s="3"/>
      <c r="N8327" s="41" t="s">
        <v>12474</v>
      </c>
      <c r="O8327" s="87">
        <v>1886000</v>
      </c>
      <c r="P8327" s="87">
        <v>839906</v>
      </c>
      <c r="Q8327" s="87">
        <v>1046094</v>
      </c>
      <c r="R8327" s="87">
        <v>0</v>
      </c>
      <c r="S8327" s="87"/>
      <c r="T8327" s="87"/>
      <c r="U8327" s="85">
        <v>2006</v>
      </c>
      <c r="V8327" s="179"/>
      <c r="W8327" s="7"/>
      <c r="X8327" s="3"/>
      <c r="Y8327" s="3"/>
      <c r="Z8327" s="146">
        <v>857072</v>
      </c>
      <c r="AA8327" s="11"/>
      <c r="AB8327" s="123" t="s">
        <v>7939</v>
      </c>
      <c r="AC8327" s="124"/>
      <c r="AD8327" s="41"/>
      <c r="AE8327" s="41"/>
      <c r="AF8327" s="191">
        <v>40973</v>
      </c>
      <c r="AG8327" s="41"/>
      <c r="AH8327" s="41" t="s">
        <v>8024</v>
      </c>
      <c r="AI8327" s="80" t="s">
        <v>6</v>
      </c>
      <c r="AJ8327" s="98"/>
      <c r="AK8327" s="3"/>
      <c r="AL8327" s="85"/>
      <c r="AM8327" s="151" t="s">
        <v>19998</v>
      </c>
      <c r="AN8327" s="15"/>
      <c r="AO8327" s="166"/>
      <c r="AP8327" s="5">
        <f t="shared" si="131"/>
        <v>0</v>
      </c>
      <c r="AQ8327" s="16"/>
      <c r="AR8327" s="205">
        <v>1</v>
      </c>
      <c r="AS8327" s="16"/>
      <c r="AT8327" s="16"/>
      <c r="AU8327" s="16"/>
      <c r="AV8327" s="16"/>
      <c r="AW8327" s="16"/>
      <c r="AX8327" s="16"/>
    </row>
    <row r="8328" spans="1:50" customFormat="1" ht="15" hidden="1" customHeight="1" x14ac:dyDescent="0.2">
      <c r="A8328" s="7" t="s">
        <v>12475</v>
      </c>
      <c r="B8328" s="3" t="s">
        <v>12476</v>
      </c>
      <c r="C8328" s="85" t="s">
        <v>7939</v>
      </c>
      <c r="D8328" s="85" t="s">
        <v>13090</v>
      </c>
      <c r="E8328" s="202" t="s">
        <v>154</v>
      </c>
      <c r="F8328" s="85" t="s">
        <v>55</v>
      </c>
      <c r="G8328" s="85" t="s">
        <v>63</v>
      </c>
      <c r="H8328" s="85" t="s">
        <v>20690</v>
      </c>
      <c r="I8328" s="3" t="s">
        <v>4564</v>
      </c>
      <c r="J8328" s="85" t="s">
        <v>4400</v>
      </c>
      <c r="K8328" s="7" t="s">
        <v>4422</v>
      </c>
      <c r="L8328" s="3"/>
      <c r="M8328" s="3"/>
      <c r="N8328" s="41" t="s">
        <v>12477</v>
      </c>
      <c r="O8328" s="87">
        <v>61914</v>
      </c>
      <c r="P8328" s="87">
        <v>40000</v>
      </c>
      <c r="Q8328" s="87">
        <v>21914</v>
      </c>
      <c r="R8328" s="87">
        <v>0</v>
      </c>
      <c r="S8328" s="87"/>
      <c r="T8328" s="87"/>
      <c r="U8328" s="85">
        <v>2010</v>
      </c>
      <c r="V8328" s="179"/>
      <c r="W8328" s="7"/>
      <c r="X8328" s="3"/>
      <c r="Y8328" s="3"/>
      <c r="Z8328" s="146">
        <v>130286</v>
      </c>
      <c r="AA8328" s="11"/>
      <c r="AB8328" s="123" t="s">
        <v>7939</v>
      </c>
      <c r="AC8328" s="124"/>
      <c r="AD8328" s="41"/>
      <c r="AE8328" s="41"/>
      <c r="AF8328" s="191">
        <v>40969</v>
      </c>
      <c r="AG8328" s="41"/>
      <c r="AH8328" s="41" t="s">
        <v>8024</v>
      </c>
      <c r="AI8328" s="80" t="s">
        <v>6</v>
      </c>
      <c r="AJ8328" s="98"/>
      <c r="AK8328" s="3"/>
      <c r="AL8328" s="85"/>
      <c r="AM8328" s="151" t="s">
        <v>19998</v>
      </c>
      <c r="AN8328" s="15"/>
      <c r="AO8328" s="166"/>
      <c r="AP8328" s="5">
        <f t="shared" si="131"/>
        <v>0</v>
      </c>
      <c r="AQ8328" s="16"/>
      <c r="AR8328" s="205">
        <v>1</v>
      </c>
      <c r="AS8328" s="16"/>
      <c r="AT8328" s="16"/>
      <c r="AU8328" s="16"/>
      <c r="AV8328" s="16"/>
      <c r="AW8328" s="16"/>
      <c r="AX8328" s="16"/>
    </row>
    <row r="8329" spans="1:50" customFormat="1" ht="15" hidden="1" customHeight="1" x14ac:dyDescent="0.2">
      <c r="A8329" s="7" t="s">
        <v>12478</v>
      </c>
      <c r="B8329" s="3" t="s">
        <v>12479</v>
      </c>
      <c r="C8329" s="85" t="s">
        <v>7939</v>
      </c>
      <c r="D8329" s="85" t="s">
        <v>13090</v>
      </c>
      <c r="E8329" s="202" t="s">
        <v>154</v>
      </c>
      <c r="F8329" s="85" t="s">
        <v>40</v>
      </c>
      <c r="G8329" s="85" t="s">
        <v>44</v>
      </c>
      <c r="H8329" s="85" t="s">
        <v>20690</v>
      </c>
      <c r="I8329" s="3" t="s">
        <v>12480</v>
      </c>
      <c r="J8329" s="85" t="s">
        <v>5668</v>
      </c>
      <c r="K8329" s="7" t="s">
        <v>5797</v>
      </c>
      <c r="L8329" s="3"/>
      <c r="M8329" s="3"/>
      <c r="N8329" s="41" t="s">
        <v>12481</v>
      </c>
      <c r="O8329" s="87">
        <v>67204</v>
      </c>
      <c r="P8329" s="87">
        <v>36761</v>
      </c>
      <c r="Q8329" s="87">
        <v>30443</v>
      </c>
      <c r="R8329" s="87">
        <v>0</v>
      </c>
      <c r="S8329" s="87"/>
      <c r="T8329" s="87"/>
      <c r="U8329" s="85">
        <v>2006</v>
      </c>
      <c r="V8329" s="179"/>
      <c r="W8329" s="7"/>
      <c r="X8329" s="3"/>
      <c r="Y8329" s="3"/>
      <c r="Z8329" s="146">
        <v>107800</v>
      </c>
      <c r="AA8329" s="11"/>
      <c r="AB8329" s="123" t="s">
        <v>7939</v>
      </c>
      <c r="AC8329" s="124"/>
      <c r="AD8329" s="41"/>
      <c r="AE8329" s="41"/>
      <c r="AF8329" s="191">
        <v>43927</v>
      </c>
      <c r="AG8329" s="41"/>
      <c r="AH8329" s="41" t="s">
        <v>8211</v>
      </c>
      <c r="AI8329" s="80" t="s">
        <v>6</v>
      </c>
      <c r="AJ8329" s="98"/>
      <c r="AK8329" s="4"/>
      <c r="AL8329" s="85"/>
      <c r="AM8329" s="151" t="s">
        <v>19998</v>
      </c>
      <c r="AN8329" s="15"/>
      <c r="AO8329" s="166"/>
      <c r="AP8329" s="5">
        <f t="shared" si="131"/>
        <v>0</v>
      </c>
      <c r="AQ8329" s="16"/>
      <c r="AR8329" s="205">
        <v>1</v>
      </c>
      <c r="AS8329" s="16"/>
      <c r="AT8329" s="16"/>
      <c r="AU8329" s="16"/>
      <c r="AV8329" s="16"/>
      <c r="AW8329" s="16"/>
      <c r="AX8329" s="16"/>
    </row>
    <row r="8330" spans="1:50" customFormat="1" ht="15" hidden="1" customHeight="1" x14ac:dyDescent="0.2">
      <c r="A8330" s="7" t="s">
        <v>12482</v>
      </c>
      <c r="B8330" s="3" t="s">
        <v>12483</v>
      </c>
      <c r="C8330" s="85" t="s">
        <v>7939</v>
      </c>
      <c r="D8330" s="85" t="s">
        <v>13090</v>
      </c>
      <c r="E8330" s="202" t="s">
        <v>154</v>
      </c>
      <c r="F8330" s="85" t="s">
        <v>55</v>
      </c>
      <c r="G8330" s="85" t="s">
        <v>63</v>
      </c>
      <c r="H8330" s="85" t="s">
        <v>20690</v>
      </c>
      <c r="I8330" s="3" t="s">
        <v>4564</v>
      </c>
      <c r="J8330" s="85" t="s">
        <v>4435</v>
      </c>
      <c r="K8330" s="7" t="s">
        <v>3838</v>
      </c>
      <c r="L8330" s="3"/>
      <c r="M8330" s="3"/>
      <c r="N8330" s="41" t="s">
        <v>12484</v>
      </c>
      <c r="O8330" s="87">
        <v>108598</v>
      </c>
      <c r="P8330" s="87">
        <v>108598</v>
      </c>
      <c r="Q8330" s="87">
        <v>0</v>
      </c>
      <c r="R8330" s="87">
        <v>0</v>
      </c>
      <c r="S8330" s="87"/>
      <c r="T8330" s="87"/>
      <c r="U8330" s="85">
        <v>2009</v>
      </c>
      <c r="V8330" s="179"/>
      <c r="W8330" s="7"/>
      <c r="X8330" s="3"/>
      <c r="Y8330" s="3"/>
      <c r="Z8330" s="211">
        <v>24085</v>
      </c>
      <c r="AA8330" s="11"/>
      <c r="AB8330" s="123" t="s">
        <v>7939</v>
      </c>
      <c r="AC8330" s="124"/>
      <c r="AD8330" s="41"/>
      <c r="AE8330" s="41"/>
      <c r="AF8330" s="191">
        <v>40975</v>
      </c>
      <c r="AG8330" s="41"/>
      <c r="AH8330" s="41" t="s">
        <v>8024</v>
      </c>
      <c r="AI8330" s="80" t="s">
        <v>6</v>
      </c>
      <c r="AJ8330" s="98"/>
      <c r="AK8330" s="3"/>
      <c r="AL8330" s="85"/>
      <c r="AM8330" s="151" t="s">
        <v>19998</v>
      </c>
      <c r="AN8330" s="15"/>
      <c r="AO8330" s="166"/>
      <c r="AP8330" s="5">
        <f t="shared" si="131"/>
        <v>0</v>
      </c>
      <c r="AQ8330" s="16"/>
      <c r="AR8330" s="205">
        <v>1</v>
      </c>
      <c r="AS8330" s="16"/>
      <c r="AT8330" s="16"/>
      <c r="AU8330" s="16"/>
      <c r="AV8330" s="16"/>
      <c r="AW8330" s="16"/>
      <c r="AX8330" s="16"/>
    </row>
    <row r="8331" spans="1:50" customFormat="1" ht="15" hidden="1" customHeight="1" x14ac:dyDescent="0.2">
      <c r="A8331" s="7" t="s">
        <v>12485</v>
      </c>
      <c r="B8331" s="3" t="s">
        <v>13227</v>
      </c>
      <c r="C8331" s="85" t="s">
        <v>7939</v>
      </c>
      <c r="D8331" s="85" t="s">
        <v>13090</v>
      </c>
      <c r="E8331" s="202" t="s">
        <v>154</v>
      </c>
      <c r="F8331" s="85" t="s">
        <v>55</v>
      </c>
      <c r="G8331" s="85" t="s">
        <v>63</v>
      </c>
      <c r="H8331" s="85" t="s">
        <v>20690</v>
      </c>
      <c r="I8331" s="3" t="s">
        <v>4564</v>
      </c>
      <c r="J8331" s="85" t="s">
        <v>4435</v>
      </c>
      <c r="K8331" s="7" t="s">
        <v>3838</v>
      </c>
      <c r="L8331" s="3"/>
      <c r="M8331" s="3"/>
      <c r="N8331" s="41" t="s">
        <v>12484</v>
      </c>
      <c r="O8331" s="87">
        <v>167812</v>
      </c>
      <c r="P8331" s="87">
        <v>167812</v>
      </c>
      <c r="Q8331" s="87">
        <v>0</v>
      </c>
      <c r="R8331" s="87">
        <v>0</v>
      </c>
      <c r="S8331" s="87"/>
      <c r="T8331" s="87"/>
      <c r="U8331" s="85">
        <v>2008</v>
      </c>
      <c r="V8331" s="179"/>
      <c r="W8331" s="7"/>
      <c r="X8331" s="3"/>
      <c r="Y8331" s="3"/>
      <c r="Z8331" s="211">
        <v>33319</v>
      </c>
      <c r="AA8331" s="11"/>
      <c r="AB8331" s="123" t="s">
        <v>7939</v>
      </c>
      <c r="AC8331" s="124"/>
      <c r="AD8331" s="41"/>
      <c r="AE8331" s="41"/>
      <c r="AF8331" s="191">
        <v>43927</v>
      </c>
      <c r="AG8331" s="41"/>
      <c r="AH8331" s="41" t="s">
        <v>8024</v>
      </c>
      <c r="AI8331" s="80" t="s">
        <v>6</v>
      </c>
      <c r="AJ8331" s="98"/>
      <c r="AK8331" s="3"/>
      <c r="AL8331" s="85"/>
      <c r="AM8331" s="151" t="s">
        <v>19998</v>
      </c>
      <c r="AN8331" s="15"/>
      <c r="AO8331" s="166"/>
      <c r="AP8331" s="5">
        <f t="shared" si="131"/>
        <v>0</v>
      </c>
      <c r="AQ8331" s="16"/>
      <c r="AR8331" s="205">
        <v>1</v>
      </c>
      <c r="AS8331" s="16"/>
      <c r="AT8331" s="16"/>
      <c r="AU8331" s="16"/>
      <c r="AV8331" s="16"/>
      <c r="AW8331" s="16"/>
      <c r="AX8331" s="16"/>
    </row>
    <row r="8332" spans="1:50" customFormat="1" ht="15" hidden="1" customHeight="1" x14ac:dyDescent="0.2">
      <c r="A8332" s="7" t="s">
        <v>12486</v>
      </c>
      <c r="B8332" s="3" t="s">
        <v>12487</v>
      </c>
      <c r="C8332" s="85" t="s">
        <v>7939</v>
      </c>
      <c r="D8332" s="85" t="s">
        <v>13090</v>
      </c>
      <c r="E8332" s="202" t="s">
        <v>154</v>
      </c>
      <c r="F8332" s="85" t="s">
        <v>55</v>
      </c>
      <c r="G8332" s="85" t="s">
        <v>57</v>
      </c>
      <c r="H8332" s="85" t="s">
        <v>20690</v>
      </c>
      <c r="I8332" s="3" t="s">
        <v>4564</v>
      </c>
      <c r="J8332" s="85" t="s">
        <v>4400</v>
      </c>
      <c r="K8332" s="7" t="s">
        <v>4422</v>
      </c>
      <c r="L8332" s="3"/>
      <c r="M8332" s="3"/>
      <c r="N8332" s="41" t="s">
        <v>12488</v>
      </c>
      <c r="O8332" s="87">
        <v>97521</v>
      </c>
      <c r="P8332" s="87">
        <v>49365</v>
      </c>
      <c r="Q8332" s="87">
        <v>48156</v>
      </c>
      <c r="R8332" s="87">
        <v>0</v>
      </c>
      <c r="S8332" s="87"/>
      <c r="T8332" s="87"/>
      <c r="U8332" s="85">
        <v>2008</v>
      </c>
      <c r="V8332" s="179"/>
      <c r="W8332" s="7"/>
      <c r="X8332" s="3"/>
      <c r="Y8332" s="3"/>
      <c r="Z8332" s="146">
        <v>52324</v>
      </c>
      <c r="AA8332" s="11"/>
      <c r="AB8332" s="123" t="s">
        <v>7939</v>
      </c>
      <c r="AC8332" s="124"/>
      <c r="AD8332" s="41"/>
      <c r="AE8332" s="41"/>
      <c r="AF8332" s="191">
        <v>43927</v>
      </c>
      <c r="AG8332" s="41"/>
      <c r="AH8332" s="41" t="s">
        <v>8024</v>
      </c>
      <c r="AI8332" s="80" t="s">
        <v>6</v>
      </c>
      <c r="AJ8332" s="98"/>
      <c r="AK8332" s="3"/>
      <c r="AL8332" s="85"/>
      <c r="AM8332" s="151" t="s">
        <v>19998</v>
      </c>
      <c r="AN8332" s="15"/>
      <c r="AO8332" s="166"/>
      <c r="AP8332" s="5">
        <f t="shared" si="131"/>
        <v>0</v>
      </c>
      <c r="AQ8332" s="16"/>
      <c r="AR8332" s="205">
        <v>1</v>
      </c>
      <c r="AS8332" s="16"/>
      <c r="AT8332" s="16"/>
      <c r="AU8332" s="16"/>
      <c r="AV8332" s="16"/>
      <c r="AW8332" s="16"/>
      <c r="AX8332" s="16"/>
    </row>
    <row r="8333" spans="1:50" customFormat="1" ht="15" hidden="1" customHeight="1" x14ac:dyDescent="0.2">
      <c r="A8333" s="7" t="s">
        <v>12489</v>
      </c>
      <c r="B8333" s="3" t="s">
        <v>13228</v>
      </c>
      <c r="C8333" s="85" t="s">
        <v>7939</v>
      </c>
      <c r="D8333" s="85" t="s">
        <v>13090</v>
      </c>
      <c r="E8333" s="202" t="s">
        <v>154</v>
      </c>
      <c r="F8333" s="85" t="s">
        <v>55</v>
      </c>
      <c r="G8333" s="85" t="s">
        <v>63</v>
      </c>
      <c r="H8333" s="85" t="s">
        <v>20690</v>
      </c>
      <c r="I8333" s="3" t="s">
        <v>4564</v>
      </c>
      <c r="J8333" s="85" t="s">
        <v>4400</v>
      </c>
      <c r="K8333" s="7" t="s">
        <v>4422</v>
      </c>
      <c r="L8333" s="3"/>
      <c r="M8333" s="3"/>
      <c r="N8333" s="41" t="s">
        <v>12490</v>
      </c>
      <c r="O8333" s="87">
        <v>228963</v>
      </c>
      <c r="P8333" s="87">
        <v>93862</v>
      </c>
      <c r="Q8333" s="87">
        <v>135101</v>
      </c>
      <c r="R8333" s="87">
        <v>0</v>
      </c>
      <c r="S8333" s="87"/>
      <c r="T8333" s="87"/>
      <c r="U8333" s="85">
        <v>2009</v>
      </c>
      <c r="V8333" s="179"/>
      <c r="W8333" s="7"/>
      <c r="X8333" s="3"/>
      <c r="Y8333" s="3"/>
      <c r="Z8333" s="146">
        <v>87648</v>
      </c>
      <c r="AA8333" s="11"/>
      <c r="AB8333" s="123" t="s">
        <v>7939</v>
      </c>
      <c r="AC8333" s="124"/>
      <c r="AD8333" s="41"/>
      <c r="AE8333" s="41"/>
      <c r="AF8333" s="191">
        <v>43927</v>
      </c>
      <c r="AG8333" s="41"/>
      <c r="AH8333" s="41" t="s">
        <v>8024</v>
      </c>
      <c r="AI8333" s="80" t="s">
        <v>6</v>
      </c>
      <c r="AJ8333" s="98"/>
      <c r="AK8333" s="3"/>
      <c r="AL8333" s="85"/>
      <c r="AM8333" s="151" t="s">
        <v>19998</v>
      </c>
      <c r="AN8333" s="15"/>
      <c r="AO8333" s="166"/>
      <c r="AP8333" s="5">
        <f t="shared" si="131"/>
        <v>0</v>
      </c>
      <c r="AQ8333" s="16"/>
      <c r="AR8333" s="205">
        <v>1</v>
      </c>
      <c r="AS8333" s="16"/>
      <c r="AT8333" s="16"/>
      <c r="AU8333" s="16"/>
      <c r="AV8333" s="16"/>
      <c r="AW8333" s="16"/>
      <c r="AX8333" s="16"/>
    </row>
    <row r="8334" spans="1:50" customFormat="1" ht="15" hidden="1" customHeight="1" x14ac:dyDescent="0.2">
      <c r="A8334" s="7" t="s">
        <v>12491</v>
      </c>
      <c r="B8334" s="3" t="s">
        <v>12492</v>
      </c>
      <c r="C8334" s="85" t="s">
        <v>7939</v>
      </c>
      <c r="D8334" s="85" t="s">
        <v>13090</v>
      </c>
      <c r="E8334" s="202" t="s">
        <v>154</v>
      </c>
      <c r="F8334" s="85" t="s">
        <v>55</v>
      </c>
      <c r="G8334" s="85" t="s">
        <v>63</v>
      </c>
      <c r="H8334" s="85" t="s">
        <v>20690</v>
      </c>
      <c r="I8334" s="3" t="s">
        <v>4564</v>
      </c>
      <c r="J8334" s="85" t="s">
        <v>4400</v>
      </c>
      <c r="K8334" s="7" t="s">
        <v>4422</v>
      </c>
      <c r="L8334" s="3"/>
      <c r="M8334" s="3"/>
      <c r="N8334" s="41" t="s">
        <v>24862</v>
      </c>
      <c r="O8334" s="87">
        <v>50893</v>
      </c>
      <c r="P8334" s="87">
        <v>50893</v>
      </c>
      <c r="Q8334" s="87">
        <v>0</v>
      </c>
      <c r="R8334" s="87">
        <v>0</v>
      </c>
      <c r="S8334" s="87"/>
      <c r="T8334" s="87"/>
      <c r="U8334" s="85">
        <v>2009</v>
      </c>
      <c r="V8334" s="179"/>
      <c r="W8334" s="7"/>
      <c r="X8334" s="3"/>
      <c r="Y8334" s="3"/>
      <c r="Z8334" s="146">
        <v>40000</v>
      </c>
      <c r="AA8334" s="11"/>
      <c r="AB8334" s="123" t="s">
        <v>7939</v>
      </c>
      <c r="AC8334" s="124"/>
      <c r="AD8334" s="41"/>
      <c r="AE8334" s="41"/>
      <c r="AF8334" s="191">
        <v>43927</v>
      </c>
      <c r="AG8334" s="41"/>
      <c r="AH8334" s="41" t="s">
        <v>8024</v>
      </c>
      <c r="AI8334" s="80" t="s">
        <v>6</v>
      </c>
      <c r="AJ8334" s="98"/>
      <c r="AK8334" s="3"/>
      <c r="AL8334" s="85"/>
      <c r="AM8334" s="151" t="s">
        <v>19998</v>
      </c>
      <c r="AN8334" s="15"/>
      <c r="AO8334" s="166"/>
      <c r="AP8334" s="5">
        <f t="shared" si="131"/>
        <v>0</v>
      </c>
      <c r="AQ8334" s="16"/>
      <c r="AR8334" s="205">
        <v>1</v>
      </c>
      <c r="AS8334" s="16"/>
      <c r="AT8334" s="16"/>
      <c r="AU8334" s="16"/>
      <c r="AV8334" s="16"/>
      <c r="AW8334" s="16"/>
      <c r="AX8334" s="16"/>
    </row>
    <row r="8335" spans="1:50" customFormat="1" ht="15" hidden="1" customHeight="1" x14ac:dyDescent="0.2">
      <c r="A8335" s="7" t="s">
        <v>12493</v>
      </c>
      <c r="B8335" s="3" t="s">
        <v>12494</v>
      </c>
      <c r="C8335" s="85" t="s">
        <v>7939</v>
      </c>
      <c r="D8335" s="85" t="s">
        <v>13090</v>
      </c>
      <c r="E8335" s="202" t="s">
        <v>154</v>
      </c>
      <c r="F8335" s="85" t="s">
        <v>55</v>
      </c>
      <c r="G8335" s="85" t="s">
        <v>15355</v>
      </c>
      <c r="H8335" s="85" t="s">
        <v>20690</v>
      </c>
      <c r="I8335" s="3" t="s">
        <v>7978</v>
      </c>
      <c r="J8335" s="85" t="s">
        <v>4435</v>
      </c>
      <c r="K8335" s="7" t="s">
        <v>3838</v>
      </c>
      <c r="L8335" s="3"/>
      <c r="M8335" s="3"/>
      <c r="N8335" s="41" t="s">
        <v>12419</v>
      </c>
      <c r="O8335" s="87">
        <v>86976</v>
      </c>
      <c r="P8335" s="87">
        <v>86976</v>
      </c>
      <c r="Q8335" s="87">
        <v>0</v>
      </c>
      <c r="R8335" s="87">
        <v>0</v>
      </c>
      <c r="S8335" s="87"/>
      <c r="T8335" s="87"/>
      <c r="U8335" s="85">
        <v>2007</v>
      </c>
      <c r="V8335" s="179"/>
      <c r="W8335" s="7"/>
      <c r="X8335" s="3"/>
      <c r="Y8335" s="3"/>
      <c r="Z8335" s="211">
        <v>32795</v>
      </c>
      <c r="AA8335" s="11"/>
      <c r="AB8335" s="123" t="s">
        <v>7939</v>
      </c>
      <c r="AC8335" s="124"/>
      <c r="AD8335" s="41"/>
      <c r="AE8335" s="41"/>
      <c r="AF8335" s="191">
        <v>43927</v>
      </c>
      <c r="AG8335" s="41"/>
      <c r="AH8335" s="41" t="s">
        <v>8024</v>
      </c>
      <c r="AI8335" s="80" t="s">
        <v>6</v>
      </c>
      <c r="AJ8335" s="98"/>
      <c r="AK8335" s="3"/>
      <c r="AL8335" s="85"/>
      <c r="AM8335" s="151" t="s">
        <v>19998</v>
      </c>
      <c r="AN8335" s="15"/>
      <c r="AO8335" s="166"/>
      <c r="AP8335" s="5">
        <f t="shared" si="131"/>
        <v>0</v>
      </c>
      <c r="AQ8335" s="16"/>
      <c r="AR8335" s="205">
        <v>1</v>
      </c>
      <c r="AS8335" s="16"/>
      <c r="AT8335" s="16"/>
      <c r="AU8335" s="16"/>
      <c r="AV8335" s="16"/>
      <c r="AW8335" s="16"/>
      <c r="AX8335" s="16"/>
    </row>
    <row r="8336" spans="1:50" customFormat="1" ht="15" hidden="1" customHeight="1" x14ac:dyDescent="0.2">
      <c r="A8336" s="7" t="s">
        <v>12495</v>
      </c>
      <c r="B8336" s="3" t="s">
        <v>12496</v>
      </c>
      <c r="C8336" s="85" t="s">
        <v>7939</v>
      </c>
      <c r="D8336" s="85" t="s">
        <v>13090</v>
      </c>
      <c r="E8336" s="202" t="s">
        <v>154</v>
      </c>
      <c r="F8336" s="85" t="s">
        <v>34</v>
      </c>
      <c r="G8336" s="85" t="s">
        <v>35</v>
      </c>
      <c r="H8336" s="85" t="s">
        <v>20688</v>
      </c>
      <c r="I8336" s="7" t="s">
        <v>11950</v>
      </c>
      <c r="J8336" s="85" t="s">
        <v>124</v>
      </c>
      <c r="K8336" s="7" t="s">
        <v>4412</v>
      </c>
      <c r="L8336" s="3"/>
      <c r="M8336" s="3"/>
      <c r="N8336" s="41" t="s">
        <v>9327</v>
      </c>
      <c r="O8336" s="87">
        <v>267008</v>
      </c>
      <c r="P8336" s="87">
        <v>261214</v>
      </c>
      <c r="Q8336" s="87">
        <v>5794</v>
      </c>
      <c r="R8336" s="87">
        <v>24806</v>
      </c>
      <c r="S8336" s="87"/>
      <c r="T8336" s="87"/>
      <c r="U8336" s="85">
        <v>2014</v>
      </c>
      <c r="V8336" s="179"/>
      <c r="W8336" s="7"/>
      <c r="X8336" s="3"/>
      <c r="Y8336" s="3"/>
      <c r="Z8336" s="146">
        <v>28756</v>
      </c>
      <c r="AA8336" s="11"/>
      <c r="AB8336" s="123" t="s">
        <v>7939</v>
      </c>
      <c r="AC8336" s="124"/>
      <c r="AD8336" s="41"/>
      <c r="AE8336" s="41"/>
      <c r="AF8336" s="191">
        <v>43927</v>
      </c>
      <c r="AG8336" s="41"/>
      <c r="AH8336" s="41" t="s">
        <v>7952</v>
      </c>
      <c r="AI8336" s="80" t="s">
        <v>6</v>
      </c>
      <c r="AJ8336" s="98"/>
      <c r="AK8336" s="4"/>
      <c r="AL8336" s="85"/>
      <c r="AM8336" s="151" t="s">
        <v>19998</v>
      </c>
      <c r="AN8336" s="15"/>
      <c r="AO8336" s="166"/>
      <c r="AP8336" s="5">
        <f t="shared" si="131"/>
        <v>0</v>
      </c>
      <c r="AQ8336" s="16"/>
      <c r="AR8336" s="205">
        <v>1</v>
      </c>
      <c r="AS8336" s="16"/>
      <c r="AT8336" s="16"/>
      <c r="AU8336" s="16"/>
      <c r="AV8336" s="16"/>
      <c r="AW8336" s="16"/>
      <c r="AX8336" s="16"/>
    </row>
    <row r="8337" spans="1:50" customFormat="1" ht="15" hidden="1" customHeight="1" x14ac:dyDescent="0.2">
      <c r="A8337" s="7" t="s">
        <v>12497</v>
      </c>
      <c r="B8337" s="3" t="s">
        <v>12498</v>
      </c>
      <c r="C8337" s="85" t="s">
        <v>7939</v>
      </c>
      <c r="D8337" s="85" t="s">
        <v>13090</v>
      </c>
      <c r="E8337" s="202" t="s">
        <v>154</v>
      </c>
      <c r="F8337" s="85" t="s">
        <v>55</v>
      </c>
      <c r="G8337" s="85" t="s">
        <v>15355</v>
      </c>
      <c r="H8337" s="85" t="s">
        <v>20690</v>
      </c>
      <c r="I8337" s="3" t="s">
        <v>16876</v>
      </c>
      <c r="J8337" s="85" t="s">
        <v>4400</v>
      </c>
      <c r="K8337" s="7" t="s">
        <v>4422</v>
      </c>
      <c r="L8337" s="3"/>
      <c r="M8337" s="3"/>
      <c r="N8337" s="41" t="s">
        <v>12499</v>
      </c>
      <c r="O8337" s="87">
        <v>90446</v>
      </c>
      <c r="P8337" s="87">
        <v>0</v>
      </c>
      <c r="Q8337" s="87">
        <v>90446</v>
      </c>
      <c r="R8337" s="87">
        <v>0</v>
      </c>
      <c r="S8337" s="87"/>
      <c r="T8337" s="87"/>
      <c r="U8337" s="85">
        <v>2010</v>
      </c>
      <c r="V8337" s="179"/>
      <c r="W8337" s="7"/>
      <c r="X8337" s="3"/>
      <c r="Y8337" s="3"/>
      <c r="Z8337" s="146">
        <v>90446</v>
      </c>
      <c r="AA8337" s="11"/>
      <c r="AB8337" s="123" t="s">
        <v>7939</v>
      </c>
      <c r="AC8337" s="124"/>
      <c r="AD8337" s="41"/>
      <c r="AE8337" s="41"/>
      <c r="AF8337" s="191">
        <v>40987</v>
      </c>
      <c r="AG8337" s="41"/>
      <c r="AH8337" s="41" t="s">
        <v>8024</v>
      </c>
      <c r="AI8337" s="80" t="s">
        <v>6</v>
      </c>
      <c r="AJ8337" s="98"/>
      <c r="AK8337" s="3"/>
      <c r="AL8337" s="85"/>
      <c r="AM8337" s="151" t="s">
        <v>19998</v>
      </c>
      <c r="AN8337" s="15"/>
      <c r="AO8337" s="166"/>
      <c r="AP8337" s="5">
        <f t="shared" si="131"/>
        <v>0</v>
      </c>
      <c r="AQ8337" s="16"/>
      <c r="AR8337" s="205">
        <v>1</v>
      </c>
      <c r="AS8337" s="16"/>
      <c r="AT8337" s="16"/>
      <c r="AU8337" s="16"/>
      <c r="AV8337" s="16"/>
      <c r="AW8337" s="16"/>
      <c r="AX8337" s="16"/>
    </row>
    <row r="8338" spans="1:50" customFormat="1" ht="15" hidden="1" customHeight="1" x14ac:dyDescent="0.2">
      <c r="A8338" s="7" t="s">
        <v>12500</v>
      </c>
      <c r="B8338" s="3" t="s">
        <v>12501</v>
      </c>
      <c r="C8338" s="85" t="s">
        <v>7939</v>
      </c>
      <c r="D8338" s="85" t="s">
        <v>13090</v>
      </c>
      <c r="E8338" s="202" t="s">
        <v>154</v>
      </c>
      <c r="F8338" s="85" t="s">
        <v>55</v>
      </c>
      <c r="G8338" s="85" t="s">
        <v>63</v>
      </c>
      <c r="H8338" s="85" t="s">
        <v>20690</v>
      </c>
      <c r="I8338" s="3" t="s">
        <v>4564</v>
      </c>
      <c r="J8338" s="85" t="s">
        <v>4400</v>
      </c>
      <c r="K8338" s="7" t="s">
        <v>4422</v>
      </c>
      <c r="L8338" s="3"/>
      <c r="M8338" s="3"/>
      <c r="N8338" s="41" t="s">
        <v>24863</v>
      </c>
      <c r="O8338" s="87">
        <v>236397</v>
      </c>
      <c r="P8338" s="87">
        <v>92058</v>
      </c>
      <c r="Q8338" s="87">
        <v>144339</v>
      </c>
      <c r="R8338" s="87">
        <v>0</v>
      </c>
      <c r="S8338" s="87"/>
      <c r="T8338" s="87"/>
      <c r="U8338" s="85">
        <v>2010</v>
      </c>
      <c r="V8338" s="179"/>
      <c r="W8338" s="7"/>
      <c r="X8338" s="3"/>
      <c r="Y8338" s="3"/>
      <c r="Z8338" s="146">
        <v>90124</v>
      </c>
      <c r="AA8338" s="11"/>
      <c r="AB8338" s="123" t="s">
        <v>7939</v>
      </c>
      <c r="AC8338" s="124"/>
      <c r="AD8338" s="41"/>
      <c r="AE8338" s="41"/>
      <c r="AF8338" s="191">
        <v>40969</v>
      </c>
      <c r="AG8338" s="41"/>
      <c r="AH8338" s="41" t="s">
        <v>8024</v>
      </c>
      <c r="AI8338" s="80" t="s">
        <v>6</v>
      </c>
      <c r="AJ8338" s="98"/>
      <c r="AK8338" s="3"/>
      <c r="AL8338" s="85"/>
      <c r="AM8338" s="151" t="s">
        <v>19998</v>
      </c>
      <c r="AN8338" s="15"/>
      <c r="AO8338" s="166"/>
      <c r="AP8338" s="5">
        <f t="shared" si="131"/>
        <v>0</v>
      </c>
      <c r="AQ8338" s="16"/>
      <c r="AR8338" s="205">
        <v>1</v>
      </c>
      <c r="AS8338" s="16"/>
      <c r="AT8338" s="16"/>
      <c r="AU8338" s="16"/>
      <c r="AV8338" s="16"/>
      <c r="AW8338" s="16"/>
      <c r="AX8338" s="16"/>
    </row>
    <row r="8339" spans="1:50" customFormat="1" ht="15" customHeight="1" x14ac:dyDescent="0.2">
      <c r="A8339" s="7" t="s">
        <v>12502</v>
      </c>
      <c r="B8339" s="3" t="s">
        <v>12503</v>
      </c>
      <c r="C8339" s="85" t="s">
        <v>7939</v>
      </c>
      <c r="D8339" s="85" t="s">
        <v>13090</v>
      </c>
      <c r="E8339" s="202" t="s">
        <v>154</v>
      </c>
      <c r="F8339" s="85" t="s">
        <v>34</v>
      </c>
      <c r="G8339" s="85" t="s">
        <v>35</v>
      </c>
      <c r="H8339" s="85" t="s">
        <v>20688</v>
      </c>
      <c r="I8339" s="7" t="s">
        <v>8219</v>
      </c>
      <c r="J8339" s="85" t="s">
        <v>115</v>
      </c>
      <c r="K8339" s="7" t="s">
        <v>4522</v>
      </c>
      <c r="L8339" s="3"/>
      <c r="M8339" s="3"/>
      <c r="N8339" s="41" t="s">
        <v>16095</v>
      </c>
      <c r="O8339" s="87">
        <v>351909</v>
      </c>
      <c r="P8339" s="87">
        <v>186601</v>
      </c>
      <c r="Q8339" s="87">
        <v>165308</v>
      </c>
      <c r="R8339" s="87">
        <v>47260</v>
      </c>
      <c r="S8339" s="87"/>
      <c r="T8339" s="87"/>
      <c r="U8339" s="85">
        <v>2011</v>
      </c>
      <c r="V8339" s="179"/>
      <c r="W8339" s="7"/>
      <c r="X8339" s="3"/>
      <c r="Y8339" s="3"/>
      <c r="Z8339" s="146">
        <v>11903</v>
      </c>
      <c r="AA8339" s="11"/>
      <c r="AB8339" s="123" t="s">
        <v>7939</v>
      </c>
      <c r="AC8339" s="124"/>
      <c r="AD8339" s="41"/>
      <c r="AE8339" s="41"/>
      <c r="AF8339" s="191">
        <v>40988</v>
      </c>
      <c r="AG8339" s="41"/>
      <c r="AH8339" s="41" t="s">
        <v>7952</v>
      </c>
      <c r="AI8339" s="80" t="s">
        <v>6</v>
      </c>
      <c r="AJ8339" s="98"/>
      <c r="AK8339" s="4"/>
      <c r="AL8339" s="85"/>
      <c r="AM8339" s="151" t="s">
        <v>19998</v>
      </c>
      <c r="AN8339" s="15"/>
      <c r="AO8339" s="166"/>
      <c r="AP8339" s="5">
        <f t="shared" si="131"/>
        <v>2011</v>
      </c>
      <c r="AQ8339" s="16"/>
      <c r="AR8339" s="205">
        <v>1</v>
      </c>
      <c r="AS8339" s="16"/>
      <c r="AT8339" s="16"/>
      <c r="AU8339" s="16"/>
      <c r="AV8339" s="16"/>
      <c r="AW8339" s="16"/>
      <c r="AX8339" s="16"/>
    </row>
    <row r="8340" spans="1:50" customFormat="1" ht="15" hidden="1" customHeight="1" x14ac:dyDescent="0.2">
      <c r="A8340" s="7" t="s">
        <v>12504</v>
      </c>
      <c r="B8340" s="3" t="s">
        <v>16096</v>
      </c>
      <c r="C8340" s="85" t="s">
        <v>7939</v>
      </c>
      <c r="D8340" s="85" t="s">
        <v>13090</v>
      </c>
      <c r="E8340" s="202" t="s">
        <v>154</v>
      </c>
      <c r="F8340" s="85" t="s">
        <v>55</v>
      </c>
      <c r="G8340" s="85" t="s">
        <v>63</v>
      </c>
      <c r="H8340" s="85" t="s">
        <v>20690</v>
      </c>
      <c r="I8340" s="3" t="s">
        <v>7970</v>
      </c>
      <c r="J8340" s="85" t="s">
        <v>4435</v>
      </c>
      <c r="K8340" s="7" t="s">
        <v>3838</v>
      </c>
      <c r="L8340" s="3"/>
      <c r="M8340" s="3"/>
      <c r="N8340" s="41" t="s">
        <v>8014</v>
      </c>
      <c r="O8340" s="87">
        <v>123305</v>
      </c>
      <c r="P8340" s="87">
        <v>116745</v>
      </c>
      <c r="Q8340" s="87">
        <v>6560</v>
      </c>
      <c r="R8340" s="87">
        <v>0</v>
      </c>
      <c r="S8340" s="87"/>
      <c r="T8340" s="87"/>
      <c r="U8340" s="85">
        <v>2006</v>
      </c>
      <c r="V8340" s="179"/>
      <c r="W8340" s="7"/>
      <c r="X8340" s="3"/>
      <c r="Y8340" s="3"/>
      <c r="Z8340" s="211">
        <v>25848</v>
      </c>
      <c r="AA8340" s="11"/>
      <c r="AB8340" s="123" t="s">
        <v>7939</v>
      </c>
      <c r="AC8340" s="124"/>
      <c r="AD8340" s="41"/>
      <c r="AE8340" s="41"/>
      <c r="AF8340" s="191">
        <v>39891</v>
      </c>
      <c r="AG8340" s="41"/>
      <c r="AH8340" s="41" t="s">
        <v>8024</v>
      </c>
      <c r="AI8340" s="80" t="s">
        <v>6</v>
      </c>
      <c r="AJ8340" s="98"/>
      <c r="AK8340" s="3"/>
      <c r="AL8340" s="85"/>
      <c r="AM8340" s="151" t="s">
        <v>19998</v>
      </c>
      <c r="AN8340" s="15"/>
      <c r="AO8340" s="166"/>
      <c r="AP8340" s="5">
        <f t="shared" si="131"/>
        <v>0</v>
      </c>
      <c r="AQ8340" s="16"/>
      <c r="AR8340" s="205">
        <v>1</v>
      </c>
      <c r="AS8340" s="16"/>
      <c r="AT8340" s="16"/>
      <c r="AU8340" s="16"/>
      <c r="AV8340" s="16"/>
      <c r="AW8340" s="16"/>
      <c r="AX8340" s="16"/>
    </row>
    <row r="8341" spans="1:50" customFormat="1" ht="15" hidden="1" customHeight="1" x14ac:dyDescent="0.2">
      <c r="A8341" s="7" t="s">
        <v>12505</v>
      </c>
      <c r="B8341" s="3" t="s">
        <v>3671</v>
      </c>
      <c r="C8341" s="85" t="s">
        <v>7939</v>
      </c>
      <c r="D8341" s="85" t="s">
        <v>13090</v>
      </c>
      <c r="E8341" s="202" t="s">
        <v>154</v>
      </c>
      <c r="F8341" s="85" t="s">
        <v>68</v>
      </c>
      <c r="G8341" s="85" t="s">
        <v>70</v>
      </c>
      <c r="H8341" s="85" t="s">
        <v>20690</v>
      </c>
      <c r="I8341" s="3" t="s">
        <v>8188</v>
      </c>
      <c r="J8341" s="85" t="s">
        <v>105</v>
      </c>
      <c r="K8341" s="7" t="s">
        <v>102</v>
      </c>
      <c r="L8341" s="3"/>
      <c r="M8341" s="3"/>
      <c r="N8341" s="41" t="s">
        <v>3673</v>
      </c>
      <c r="O8341" s="87">
        <v>151922</v>
      </c>
      <c r="P8341" s="87">
        <v>142154</v>
      </c>
      <c r="Q8341" s="87">
        <v>9768</v>
      </c>
      <c r="R8341" s="87">
        <v>0</v>
      </c>
      <c r="S8341" s="87"/>
      <c r="T8341" s="87"/>
      <c r="U8341" s="85">
        <v>2007</v>
      </c>
      <c r="V8341" s="179"/>
      <c r="W8341" s="7"/>
      <c r="X8341" s="3"/>
      <c r="Y8341" s="3"/>
      <c r="Z8341" s="146">
        <v>145008</v>
      </c>
      <c r="AA8341" s="11"/>
      <c r="AB8341" s="123" t="s">
        <v>7939</v>
      </c>
      <c r="AC8341" s="124"/>
      <c r="AD8341" s="41"/>
      <c r="AE8341" s="41"/>
      <c r="AF8341" s="191">
        <v>39983</v>
      </c>
      <c r="AG8341" s="41"/>
      <c r="AH8341" s="41" t="s">
        <v>8189</v>
      </c>
      <c r="AI8341" s="80" t="s">
        <v>6</v>
      </c>
      <c r="AJ8341" s="98"/>
      <c r="AK8341" s="3"/>
      <c r="AL8341" s="85"/>
      <c r="AM8341" s="151" t="s">
        <v>19998</v>
      </c>
      <c r="AN8341" s="15"/>
      <c r="AO8341" s="166"/>
      <c r="AP8341" s="5">
        <f t="shared" si="131"/>
        <v>0</v>
      </c>
      <c r="AQ8341" s="16"/>
      <c r="AR8341" s="205">
        <v>1</v>
      </c>
      <c r="AS8341" s="16"/>
      <c r="AT8341" s="16"/>
      <c r="AU8341" s="16"/>
      <c r="AV8341" s="16"/>
      <c r="AW8341" s="16"/>
      <c r="AX8341" s="16"/>
    </row>
    <row r="8342" spans="1:50" customFormat="1" ht="15" hidden="1" customHeight="1" x14ac:dyDescent="0.2">
      <c r="A8342" s="7" t="s">
        <v>12506</v>
      </c>
      <c r="B8342" s="3" t="s">
        <v>12507</v>
      </c>
      <c r="C8342" s="85" t="s">
        <v>7939</v>
      </c>
      <c r="D8342" s="85" t="s">
        <v>13090</v>
      </c>
      <c r="E8342" s="202" t="s">
        <v>154</v>
      </c>
      <c r="F8342" s="85" t="s">
        <v>55</v>
      </c>
      <c r="G8342" s="85" t="s">
        <v>63</v>
      </c>
      <c r="H8342" s="85" t="s">
        <v>20690</v>
      </c>
      <c r="I8342" s="3" t="s">
        <v>7970</v>
      </c>
      <c r="J8342" s="85" t="s">
        <v>4435</v>
      </c>
      <c r="K8342" s="7" t="s">
        <v>3838</v>
      </c>
      <c r="L8342" s="3"/>
      <c r="M8342" s="3"/>
      <c r="N8342" s="41" t="s">
        <v>7950</v>
      </c>
      <c r="O8342" s="87">
        <v>0</v>
      </c>
      <c r="P8342" s="87">
        <v>0</v>
      </c>
      <c r="Q8342" s="87">
        <v>0</v>
      </c>
      <c r="R8342" s="87">
        <v>0</v>
      </c>
      <c r="S8342" s="87"/>
      <c r="T8342" s="87"/>
      <c r="U8342" s="85" t="s">
        <v>112</v>
      </c>
      <c r="V8342" s="179"/>
      <c r="W8342" s="7"/>
      <c r="X8342" s="3"/>
      <c r="Y8342" s="3"/>
      <c r="Z8342" s="211">
        <v>16666</v>
      </c>
      <c r="AA8342" s="11"/>
      <c r="AB8342" s="123" t="s">
        <v>7939</v>
      </c>
      <c r="AC8342" s="124"/>
      <c r="AD8342" s="41"/>
      <c r="AE8342" s="41"/>
      <c r="AF8342" s="191">
        <v>40988</v>
      </c>
      <c r="AG8342" s="41"/>
      <c r="AH8342" s="41" t="s">
        <v>8024</v>
      </c>
      <c r="AI8342" s="80" t="s">
        <v>6</v>
      </c>
      <c r="AJ8342" s="98"/>
      <c r="AK8342" s="3"/>
      <c r="AL8342" s="85"/>
      <c r="AM8342" s="151" t="s">
        <v>19998</v>
      </c>
      <c r="AN8342" s="15"/>
      <c r="AO8342" s="166"/>
      <c r="AP8342" s="5">
        <f t="shared" si="131"/>
        <v>0</v>
      </c>
      <c r="AQ8342" s="16"/>
      <c r="AR8342" s="205">
        <v>1</v>
      </c>
      <c r="AS8342" s="16"/>
      <c r="AT8342" s="16"/>
      <c r="AU8342" s="16"/>
      <c r="AV8342" s="16"/>
      <c r="AW8342" s="16"/>
      <c r="AX8342" s="16"/>
    </row>
    <row r="8343" spans="1:50" customFormat="1" ht="15" hidden="1" customHeight="1" x14ac:dyDescent="0.2">
      <c r="A8343" s="7" t="s">
        <v>12508</v>
      </c>
      <c r="B8343" s="3" t="s">
        <v>12509</v>
      </c>
      <c r="C8343" s="85" t="s">
        <v>7939</v>
      </c>
      <c r="D8343" s="85" t="s">
        <v>13090</v>
      </c>
      <c r="E8343" s="202" t="s">
        <v>154</v>
      </c>
      <c r="F8343" s="85" t="s">
        <v>55</v>
      </c>
      <c r="G8343" s="85" t="s">
        <v>15355</v>
      </c>
      <c r="H8343" s="85" t="s">
        <v>20690</v>
      </c>
      <c r="I8343" s="3" t="s">
        <v>7970</v>
      </c>
      <c r="J8343" s="85" t="s">
        <v>4435</v>
      </c>
      <c r="K8343" s="7" t="s">
        <v>3838</v>
      </c>
      <c r="L8343" s="3"/>
      <c r="M8343" s="3"/>
      <c r="N8343" s="41" t="s">
        <v>12510</v>
      </c>
      <c r="O8343" s="87">
        <v>82303</v>
      </c>
      <c r="P8343" s="87">
        <v>82303</v>
      </c>
      <c r="Q8343" s="87">
        <v>0</v>
      </c>
      <c r="R8343" s="87">
        <v>0</v>
      </c>
      <c r="S8343" s="87"/>
      <c r="T8343" s="87"/>
      <c r="U8343" s="85">
        <v>2011</v>
      </c>
      <c r="V8343" s="179"/>
      <c r="W8343" s="7"/>
      <c r="X8343" s="3"/>
      <c r="Y8343" s="3"/>
      <c r="Z8343" s="211">
        <v>40244</v>
      </c>
      <c r="AA8343" s="11"/>
      <c r="AB8343" s="123" t="s">
        <v>7939</v>
      </c>
      <c r="AC8343" s="124"/>
      <c r="AD8343" s="41"/>
      <c r="AE8343" s="41"/>
      <c r="AF8343" s="191">
        <v>43927</v>
      </c>
      <c r="AG8343" s="41"/>
      <c r="AH8343" s="41" t="s">
        <v>8024</v>
      </c>
      <c r="AI8343" s="80" t="s">
        <v>6</v>
      </c>
      <c r="AJ8343" s="98"/>
      <c r="AK8343" s="3"/>
      <c r="AL8343" s="85"/>
      <c r="AM8343" s="151" t="s">
        <v>19998</v>
      </c>
      <c r="AN8343" s="15"/>
      <c r="AO8343" s="166"/>
      <c r="AP8343" s="5">
        <f t="shared" si="131"/>
        <v>0</v>
      </c>
      <c r="AQ8343" s="16"/>
      <c r="AR8343" s="205">
        <v>1</v>
      </c>
      <c r="AS8343" s="16"/>
      <c r="AT8343" s="16"/>
      <c r="AU8343" s="16"/>
      <c r="AV8343" s="16"/>
      <c r="AW8343" s="16"/>
      <c r="AX8343" s="16"/>
    </row>
    <row r="8344" spans="1:50" customFormat="1" ht="15" hidden="1" customHeight="1" x14ac:dyDescent="0.2">
      <c r="A8344" s="7" t="s">
        <v>12511</v>
      </c>
      <c r="B8344" s="3" t="s">
        <v>12512</v>
      </c>
      <c r="C8344" s="85" t="s">
        <v>7939</v>
      </c>
      <c r="D8344" s="85" t="s">
        <v>13090</v>
      </c>
      <c r="E8344" s="202" t="s">
        <v>154</v>
      </c>
      <c r="F8344" s="85" t="s">
        <v>55</v>
      </c>
      <c r="G8344" s="85" t="s">
        <v>57</v>
      </c>
      <c r="H8344" s="85" t="s">
        <v>20690</v>
      </c>
      <c r="I8344" s="3" t="s">
        <v>7970</v>
      </c>
      <c r="J8344" s="85" t="s">
        <v>4447</v>
      </c>
      <c r="K8344" s="7" t="s">
        <v>4601</v>
      </c>
      <c r="L8344" s="3"/>
      <c r="M8344" s="3"/>
      <c r="N8344" s="41" t="s">
        <v>7950</v>
      </c>
      <c r="O8344" s="87">
        <v>8138</v>
      </c>
      <c r="P8344" s="87">
        <v>3257</v>
      </c>
      <c r="Q8344" s="87">
        <v>4881</v>
      </c>
      <c r="R8344" s="87">
        <v>0</v>
      </c>
      <c r="S8344" s="87"/>
      <c r="T8344" s="87"/>
      <c r="U8344" s="85">
        <v>2010</v>
      </c>
      <c r="V8344" s="179"/>
      <c r="W8344" s="7"/>
      <c r="X8344" s="3"/>
      <c r="Y8344" s="3"/>
      <c r="Z8344" s="146">
        <v>15083</v>
      </c>
      <c r="AA8344" s="11"/>
      <c r="AB8344" s="123" t="s">
        <v>7939</v>
      </c>
      <c r="AC8344" s="124"/>
      <c r="AD8344" s="41"/>
      <c r="AE8344" s="41"/>
      <c r="AF8344" s="191">
        <v>43927</v>
      </c>
      <c r="AG8344" s="41"/>
      <c r="AH8344" s="41" t="s">
        <v>8024</v>
      </c>
      <c r="AI8344" s="80" t="s">
        <v>6</v>
      </c>
      <c r="AJ8344" s="98"/>
      <c r="AK8344" s="3"/>
      <c r="AL8344" s="85"/>
      <c r="AM8344" s="151" t="s">
        <v>19998</v>
      </c>
      <c r="AN8344" s="15"/>
      <c r="AO8344" s="166"/>
      <c r="AP8344" s="5">
        <f t="shared" si="131"/>
        <v>0</v>
      </c>
      <c r="AQ8344" s="16"/>
      <c r="AR8344" s="205">
        <v>1</v>
      </c>
      <c r="AS8344" s="16"/>
      <c r="AT8344" s="16"/>
      <c r="AU8344" s="16"/>
      <c r="AV8344" s="16"/>
      <c r="AW8344" s="16"/>
      <c r="AX8344" s="16"/>
    </row>
    <row r="8345" spans="1:50" customFormat="1" ht="15" hidden="1" customHeight="1" x14ac:dyDescent="0.2">
      <c r="A8345" s="7" t="s">
        <v>12513</v>
      </c>
      <c r="B8345" s="3" t="s">
        <v>12514</v>
      </c>
      <c r="C8345" s="85" t="s">
        <v>7939</v>
      </c>
      <c r="D8345" s="85" t="s">
        <v>13090</v>
      </c>
      <c r="E8345" s="202" t="s">
        <v>154</v>
      </c>
      <c r="F8345" s="85" t="s">
        <v>55</v>
      </c>
      <c r="G8345" s="85" t="s">
        <v>63</v>
      </c>
      <c r="H8345" s="85" t="s">
        <v>20690</v>
      </c>
      <c r="I8345" s="3" t="s">
        <v>7970</v>
      </c>
      <c r="J8345" s="85" t="s">
        <v>4435</v>
      </c>
      <c r="K8345" s="7" t="s">
        <v>3838</v>
      </c>
      <c r="L8345" s="3"/>
      <c r="M8345" s="3"/>
      <c r="N8345" s="41" t="s">
        <v>7950</v>
      </c>
      <c r="O8345" s="87">
        <v>52755</v>
      </c>
      <c r="P8345" s="87">
        <v>0</v>
      </c>
      <c r="Q8345" s="87">
        <v>52755</v>
      </c>
      <c r="R8345" s="87">
        <v>0</v>
      </c>
      <c r="S8345" s="87"/>
      <c r="T8345" s="87"/>
      <c r="U8345" s="85">
        <v>2008</v>
      </c>
      <c r="V8345" s="179"/>
      <c r="W8345" s="7"/>
      <c r="X8345" s="3"/>
      <c r="Y8345" s="3"/>
      <c r="Z8345" s="211">
        <v>23189</v>
      </c>
      <c r="AA8345" s="11"/>
      <c r="AB8345" s="123" t="s">
        <v>7939</v>
      </c>
      <c r="AC8345" s="124"/>
      <c r="AD8345" s="41"/>
      <c r="AE8345" s="41"/>
      <c r="AF8345" s="191">
        <v>40997</v>
      </c>
      <c r="AG8345" s="41"/>
      <c r="AH8345" s="41" t="s">
        <v>8024</v>
      </c>
      <c r="AI8345" s="80" t="s">
        <v>6</v>
      </c>
      <c r="AJ8345" s="98"/>
      <c r="AK8345" s="3"/>
      <c r="AL8345" s="85"/>
      <c r="AM8345" s="151" t="s">
        <v>19998</v>
      </c>
      <c r="AN8345" s="15"/>
      <c r="AO8345" s="166"/>
      <c r="AP8345" s="5">
        <f t="shared" si="131"/>
        <v>0</v>
      </c>
      <c r="AQ8345" s="16"/>
      <c r="AR8345" s="205">
        <v>1</v>
      </c>
      <c r="AS8345" s="16"/>
      <c r="AT8345" s="16"/>
      <c r="AU8345" s="16"/>
      <c r="AV8345" s="16"/>
      <c r="AW8345" s="16"/>
      <c r="AX8345" s="16"/>
    </row>
    <row r="8346" spans="1:50" customFormat="1" ht="15" hidden="1" customHeight="1" x14ac:dyDescent="0.2">
      <c r="A8346" s="7" t="s">
        <v>12515</v>
      </c>
      <c r="B8346" s="3" t="s">
        <v>12516</v>
      </c>
      <c r="C8346" s="85" t="s">
        <v>7939</v>
      </c>
      <c r="D8346" s="85" t="s">
        <v>13090</v>
      </c>
      <c r="E8346" s="202" t="s">
        <v>154</v>
      </c>
      <c r="F8346" s="85" t="s">
        <v>55</v>
      </c>
      <c r="G8346" s="85" t="s">
        <v>63</v>
      </c>
      <c r="H8346" s="85" t="s">
        <v>20690</v>
      </c>
      <c r="I8346" s="3" t="s">
        <v>4564</v>
      </c>
      <c r="J8346" s="85" t="s">
        <v>4400</v>
      </c>
      <c r="K8346" s="7" t="s">
        <v>4422</v>
      </c>
      <c r="L8346" s="3"/>
      <c r="M8346" s="3"/>
      <c r="N8346" s="41" t="s">
        <v>12517</v>
      </c>
      <c r="O8346" s="87">
        <v>31239</v>
      </c>
      <c r="P8346" s="87">
        <v>23396</v>
      </c>
      <c r="Q8346" s="87">
        <v>7843</v>
      </c>
      <c r="R8346" s="87">
        <v>0</v>
      </c>
      <c r="S8346" s="87"/>
      <c r="T8346" s="87"/>
      <c r="U8346" s="85">
        <v>2007</v>
      </c>
      <c r="V8346" s="179"/>
      <c r="W8346" s="7"/>
      <c r="X8346" s="3"/>
      <c r="Y8346" s="3"/>
      <c r="Z8346" s="146">
        <v>103585</v>
      </c>
      <c r="AA8346" s="11"/>
      <c r="AB8346" s="123" t="s">
        <v>7939</v>
      </c>
      <c r="AC8346" s="124"/>
      <c r="AD8346" s="41"/>
      <c r="AE8346" s="41"/>
      <c r="AF8346" s="191">
        <v>43927</v>
      </c>
      <c r="AG8346" s="41"/>
      <c r="AH8346" s="41" t="s">
        <v>8024</v>
      </c>
      <c r="AI8346" s="80" t="s">
        <v>6</v>
      </c>
      <c r="AJ8346" s="98"/>
      <c r="AK8346" s="3"/>
      <c r="AL8346" s="85"/>
      <c r="AM8346" s="151" t="s">
        <v>19998</v>
      </c>
      <c r="AN8346" s="15"/>
      <c r="AO8346" s="166"/>
      <c r="AP8346" s="5">
        <f t="shared" si="131"/>
        <v>0</v>
      </c>
      <c r="AQ8346" s="16"/>
      <c r="AR8346" s="205">
        <v>1</v>
      </c>
      <c r="AS8346" s="16"/>
      <c r="AT8346" s="16"/>
      <c r="AU8346" s="16"/>
      <c r="AV8346" s="16"/>
      <c r="AW8346" s="16"/>
      <c r="AX8346" s="16"/>
    </row>
    <row r="8347" spans="1:50" customFormat="1" ht="15" hidden="1" customHeight="1" x14ac:dyDescent="0.2">
      <c r="A8347" s="7" t="s">
        <v>12518</v>
      </c>
      <c r="B8347" s="3" t="s">
        <v>13229</v>
      </c>
      <c r="C8347" s="85" t="s">
        <v>7939</v>
      </c>
      <c r="D8347" s="85" t="s">
        <v>13090</v>
      </c>
      <c r="E8347" s="202" t="s">
        <v>154</v>
      </c>
      <c r="F8347" s="85" t="s">
        <v>25110</v>
      </c>
      <c r="G8347" s="85" t="s">
        <v>54</v>
      </c>
      <c r="H8347" s="85" t="s">
        <v>20690</v>
      </c>
      <c r="I8347" s="3" t="s">
        <v>8381</v>
      </c>
      <c r="J8347" s="85" t="s">
        <v>4435</v>
      </c>
      <c r="K8347" s="7" t="s">
        <v>3838</v>
      </c>
      <c r="L8347" s="3"/>
      <c r="M8347" s="3"/>
      <c r="N8347" s="41" t="s">
        <v>11750</v>
      </c>
      <c r="O8347" s="87">
        <v>43259</v>
      </c>
      <c r="P8347" s="87">
        <v>43259</v>
      </c>
      <c r="Q8347" s="87">
        <v>0</v>
      </c>
      <c r="R8347" s="87">
        <v>0</v>
      </c>
      <c r="S8347" s="87"/>
      <c r="T8347" s="87"/>
      <c r="U8347" s="85">
        <v>2006</v>
      </c>
      <c r="V8347" s="179"/>
      <c r="W8347" s="7"/>
      <c r="X8347" s="3"/>
      <c r="Y8347" s="3"/>
      <c r="Z8347" s="211">
        <v>50620</v>
      </c>
      <c r="AA8347" s="11"/>
      <c r="AB8347" s="123" t="s">
        <v>7939</v>
      </c>
      <c r="AC8347" s="124"/>
      <c r="AD8347" s="41"/>
      <c r="AE8347" s="41"/>
      <c r="AF8347" s="191">
        <v>43927</v>
      </c>
      <c r="AG8347" s="41"/>
      <c r="AH8347" s="41" t="s">
        <v>8024</v>
      </c>
      <c r="AI8347" s="80" t="s">
        <v>6</v>
      </c>
      <c r="AJ8347" s="98"/>
      <c r="AK8347" s="3"/>
      <c r="AL8347" s="85"/>
      <c r="AM8347" s="151" t="s">
        <v>19998</v>
      </c>
      <c r="AN8347" s="15"/>
      <c r="AO8347" s="166"/>
      <c r="AP8347" s="5">
        <f t="shared" si="131"/>
        <v>0</v>
      </c>
      <c r="AQ8347" s="16"/>
      <c r="AR8347" s="205">
        <v>1</v>
      </c>
      <c r="AS8347" s="16"/>
      <c r="AT8347" s="16"/>
      <c r="AU8347" s="16"/>
      <c r="AV8347" s="16"/>
      <c r="AW8347" s="16"/>
      <c r="AX8347" s="16"/>
    </row>
    <row r="8348" spans="1:50" customFormat="1" ht="15" hidden="1" customHeight="1" x14ac:dyDescent="0.2">
      <c r="A8348" s="7" t="s">
        <v>12519</v>
      </c>
      <c r="B8348" s="3" t="s">
        <v>12520</v>
      </c>
      <c r="C8348" s="85" t="s">
        <v>7939</v>
      </c>
      <c r="D8348" s="85" t="s">
        <v>13090</v>
      </c>
      <c r="E8348" s="202" t="s">
        <v>154</v>
      </c>
      <c r="F8348" s="85" t="s">
        <v>55</v>
      </c>
      <c r="G8348" s="85" t="s">
        <v>57</v>
      </c>
      <c r="H8348" s="85" t="s">
        <v>20690</v>
      </c>
      <c r="I8348" s="3" t="s">
        <v>4564</v>
      </c>
      <c r="J8348" s="85" t="s">
        <v>4406</v>
      </c>
      <c r="K8348" s="7" t="s">
        <v>4407</v>
      </c>
      <c r="L8348" s="3"/>
      <c r="M8348" s="3"/>
      <c r="N8348" s="41" t="s">
        <v>13230</v>
      </c>
      <c r="O8348" s="87">
        <v>35652</v>
      </c>
      <c r="P8348" s="87">
        <v>35651</v>
      </c>
      <c r="Q8348" s="87">
        <v>1</v>
      </c>
      <c r="R8348" s="87">
        <v>0</v>
      </c>
      <c r="S8348" s="87"/>
      <c r="T8348" s="87"/>
      <c r="U8348" s="85">
        <v>2012</v>
      </c>
      <c r="V8348" s="179"/>
      <c r="W8348" s="7"/>
      <c r="X8348" s="3"/>
      <c r="Y8348" s="3"/>
      <c r="Z8348" s="146">
        <v>27069</v>
      </c>
      <c r="AA8348" s="11"/>
      <c r="AB8348" s="123" t="s">
        <v>7939</v>
      </c>
      <c r="AC8348" s="124"/>
      <c r="AD8348" s="41"/>
      <c r="AE8348" s="41"/>
      <c r="AF8348" s="191">
        <v>43927</v>
      </c>
      <c r="AG8348" s="41"/>
      <c r="AH8348" s="41" t="s">
        <v>8024</v>
      </c>
      <c r="AI8348" s="80" t="s">
        <v>6</v>
      </c>
      <c r="AJ8348" s="98"/>
      <c r="AK8348" s="3"/>
      <c r="AL8348" s="85"/>
      <c r="AM8348" s="151" t="s">
        <v>19998</v>
      </c>
      <c r="AN8348" s="15"/>
      <c r="AO8348" s="166"/>
      <c r="AP8348" s="5">
        <f t="shared" si="131"/>
        <v>0</v>
      </c>
      <c r="AQ8348" s="16"/>
      <c r="AR8348" s="205">
        <v>1</v>
      </c>
      <c r="AS8348" s="16"/>
      <c r="AT8348" s="16"/>
      <c r="AU8348" s="16"/>
      <c r="AV8348" s="16"/>
      <c r="AW8348" s="16"/>
      <c r="AX8348" s="16"/>
    </row>
    <row r="8349" spans="1:50" customFormat="1" ht="15" hidden="1" customHeight="1" x14ac:dyDescent="0.2">
      <c r="A8349" s="7" t="s">
        <v>12521</v>
      </c>
      <c r="B8349" s="3" t="s">
        <v>12522</v>
      </c>
      <c r="C8349" s="85" t="s">
        <v>7939</v>
      </c>
      <c r="D8349" s="85" t="s">
        <v>13090</v>
      </c>
      <c r="E8349" s="202" t="s">
        <v>154</v>
      </c>
      <c r="F8349" s="85" t="s">
        <v>55</v>
      </c>
      <c r="G8349" s="85" t="s">
        <v>63</v>
      </c>
      <c r="H8349" s="85" t="s">
        <v>20690</v>
      </c>
      <c r="I8349" s="3" t="s">
        <v>4564</v>
      </c>
      <c r="J8349" s="85" t="s">
        <v>4400</v>
      </c>
      <c r="K8349" s="7" t="s">
        <v>4422</v>
      </c>
      <c r="L8349" s="3"/>
      <c r="M8349" s="3"/>
      <c r="N8349" s="41" t="s">
        <v>27476</v>
      </c>
      <c r="O8349" s="87">
        <v>833846</v>
      </c>
      <c r="P8349" s="87">
        <v>648522</v>
      </c>
      <c r="Q8349" s="87">
        <v>185324</v>
      </c>
      <c r="R8349" s="87">
        <v>0</v>
      </c>
      <c r="S8349" s="87"/>
      <c r="T8349" s="87"/>
      <c r="U8349" s="85">
        <v>2009</v>
      </c>
      <c r="V8349" s="179"/>
      <c r="W8349" s="7"/>
      <c r="X8349" s="3"/>
      <c r="Y8349" s="3"/>
      <c r="Z8349" s="146">
        <v>108101</v>
      </c>
      <c r="AA8349" s="11"/>
      <c r="AB8349" s="123" t="s">
        <v>7939</v>
      </c>
      <c r="AC8349" s="124"/>
      <c r="AD8349" s="41"/>
      <c r="AE8349" s="41"/>
      <c r="AF8349" s="191">
        <v>43927</v>
      </c>
      <c r="AG8349" s="41"/>
      <c r="AH8349" s="41" t="s">
        <v>8024</v>
      </c>
      <c r="AI8349" s="80" t="s">
        <v>6</v>
      </c>
      <c r="AJ8349" s="98"/>
      <c r="AK8349" s="3"/>
      <c r="AL8349" s="85"/>
      <c r="AM8349" s="151" t="s">
        <v>19998</v>
      </c>
      <c r="AN8349" s="15"/>
      <c r="AO8349" s="166"/>
      <c r="AP8349" s="5">
        <f t="shared" si="131"/>
        <v>0</v>
      </c>
      <c r="AQ8349" s="16"/>
      <c r="AR8349" s="205">
        <v>1</v>
      </c>
      <c r="AS8349" s="16"/>
      <c r="AT8349" s="16"/>
      <c r="AU8349" s="16"/>
      <c r="AV8349" s="16"/>
      <c r="AW8349" s="16"/>
      <c r="AX8349" s="16"/>
    </row>
    <row r="8350" spans="1:50" customFormat="1" ht="15" hidden="1" customHeight="1" x14ac:dyDescent="0.2">
      <c r="A8350" s="7" t="s">
        <v>12523</v>
      </c>
      <c r="B8350" s="3" t="s">
        <v>12524</v>
      </c>
      <c r="C8350" s="85" t="s">
        <v>7939</v>
      </c>
      <c r="D8350" s="85" t="s">
        <v>13090</v>
      </c>
      <c r="E8350" s="202" t="s">
        <v>154</v>
      </c>
      <c r="F8350" s="85" t="s">
        <v>55</v>
      </c>
      <c r="G8350" s="85" t="s">
        <v>63</v>
      </c>
      <c r="H8350" s="85" t="s">
        <v>20690</v>
      </c>
      <c r="I8350" s="3" t="s">
        <v>4564</v>
      </c>
      <c r="J8350" s="85" t="s">
        <v>4400</v>
      </c>
      <c r="K8350" s="7" t="s">
        <v>4422</v>
      </c>
      <c r="L8350" s="3"/>
      <c r="M8350" s="3"/>
      <c r="N8350" s="41" t="s">
        <v>27305</v>
      </c>
      <c r="O8350" s="87">
        <v>702166</v>
      </c>
      <c r="P8350" s="87">
        <v>316740</v>
      </c>
      <c r="Q8350" s="87">
        <v>385426</v>
      </c>
      <c r="R8350" s="87">
        <v>0</v>
      </c>
      <c r="S8350" s="87"/>
      <c r="T8350" s="87"/>
      <c r="U8350" s="85">
        <v>2010</v>
      </c>
      <c r="V8350" s="179"/>
      <c r="W8350" s="7"/>
      <c r="X8350" s="3"/>
      <c r="Y8350" s="3"/>
      <c r="Z8350" s="146">
        <v>86587</v>
      </c>
      <c r="AA8350" s="11"/>
      <c r="AB8350" s="123" t="s">
        <v>7939</v>
      </c>
      <c r="AC8350" s="124"/>
      <c r="AD8350" s="41"/>
      <c r="AE8350" s="41"/>
      <c r="AF8350" s="191">
        <v>43927</v>
      </c>
      <c r="AG8350" s="41"/>
      <c r="AH8350" s="41" t="s">
        <v>8024</v>
      </c>
      <c r="AI8350" s="80" t="s">
        <v>6</v>
      </c>
      <c r="AJ8350" s="98"/>
      <c r="AK8350" s="3"/>
      <c r="AL8350" s="85"/>
      <c r="AM8350" s="151" t="s">
        <v>19998</v>
      </c>
      <c r="AN8350" s="15"/>
      <c r="AO8350" s="166"/>
      <c r="AP8350" s="5">
        <f t="shared" si="131"/>
        <v>0</v>
      </c>
      <c r="AQ8350" s="16"/>
      <c r="AR8350" s="205">
        <v>1</v>
      </c>
      <c r="AS8350" s="16"/>
      <c r="AT8350" s="16"/>
      <c r="AU8350" s="16"/>
      <c r="AV8350" s="16"/>
      <c r="AW8350" s="16"/>
      <c r="AX8350" s="16"/>
    </row>
    <row r="8351" spans="1:50" customFormat="1" ht="15" hidden="1" customHeight="1" x14ac:dyDescent="0.2">
      <c r="A8351" s="7" t="s">
        <v>12525</v>
      </c>
      <c r="B8351" s="3" t="s">
        <v>13231</v>
      </c>
      <c r="C8351" s="85" t="s">
        <v>7939</v>
      </c>
      <c r="D8351" s="85" t="s">
        <v>13090</v>
      </c>
      <c r="E8351" s="202" t="s">
        <v>154</v>
      </c>
      <c r="F8351" s="85" t="s">
        <v>55</v>
      </c>
      <c r="G8351" s="85" t="s">
        <v>63</v>
      </c>
      <c r="H8351" s="85" t="s">
        <v>20690</v>
      </c>
      <c r="I8351" s="3" t="s">
        <v>7970</v>
      </c>
      <c r="J8351" s="85" t="s">
        <v>4435</v>
      </c>
      <c r="K8351" s="7" t="s">
        <v>3838</v>
      </c>
      <c r="L8351" s="3"/>
      <c r="M8351" s="3"/>
      <c r="N8351" s="41" t="s">
        <v>12526</v>
      </c>
      <c r="O8351" s="87">
        <v>70245</v>
      </c>
      <c r="P8351" s="87">
        <v>11401</v>
      </c>
      <c r="Q8351" s="87">
        <v>58844</v>
      </c>
      <c r="R8351" s="87">
        <v>0</v>
      </c>
      <c r="S8351" s="87"/>
      <c r="T8351" s="87"/>
      <c r="U8351" s="85">
        <v>2007</v>
      </c>
      <c r="V8351" s="179"/>
      <c r="W8351" s="7"/>
      <c r="X8351" s="3"/>
      <c r="Y8351" s="3"/>
      <c r="Z8351" s="211">
        <v>17561</v>
      </c>
      <c r="AA8351" s="11"/>
      <c r="AB8351" s="123" t="s">
        <v>7939</v>
      </c>
      <c r="AC8351" s="124"/>
      <c r="AD8351" s="41"/>
      <c r="AE8351" s="41"/>
      <c r="AF8351" s="191">
        <v>43927</v>
      </c>
      <c r="AG8351" s="41"/>
      <c r="AH8351" s="41" t="s">
        <v>8024</v>
      </c>
      <c r="AI8351" s="80" t="s">
        <v>6</v>
      </c>
      <c r="AJ8351" s="98"/>
      <c r="AK8351" s="3"/>
      <c r="AL8351" s="85"/>
      <c r="AM8351" s="151" t="s">
        <v>19998</v>
      </c>
      <c r="AN8351" s="15"/>
      <c r="AO8351" s="166"/>
      <c r="AP8351" s="5">
        <f t="shared" si="131"/>
        <v>0</v>
      </c>
      <c r="AQ8351" s="16"/>
      <c r="AR8351" s="205">
        <v>1</v>
      </c>
      <c r="AS8351" s="16"/>
      <c r="AT8351" s="16"/>
      <c r="AU8351" s="16"/>
      <c r="AV8351" s="16"/>
      <c r="AW8351" s="16"/>
      <c r="AX8351" s="16"/>
    </row>
    <row r="8352" spans="1:50" customFormat="1" ht="15" hidden="1" customHeight="1" x14ac:dyDescent="0.2">
      <c r="A8352" s="7" t="s">
        <v>12527</v>
      </c>
      <c r="B8352" s="3" t="s">
        <v>13232</v>
      </c>
      <c r="C8352" s="85" t="s">
        <v>7939</v>
      </c>
      <c r="D8352" s="85" t="s">
        <v>13090</v>
      </c>
      <c r="E8352" s="202" t="s">
        <v>154</v>
      </c>
      <c r="F8352" s="85" t="s">
        <v>55</v>
      </c>
      <c r="G8352" s="85" t="s">
        <v>15355</v>
      </c>
      <c r="H8352" s="85" t="s">
        <v>20690</v>
      </c>
      <c r="I8352" s="3" t="s">
        <v>7653</v>
      </c>
      <c r="J8352" s="85" t="s">
        <v>124</v>
      </c>
      <c r="K8352" s="7" t="s">
        <v>125</v>
      </c>
      <c r="L8352" s="3"/>
      <c r="M8352" s="3"/>
      <c r="N8352" s="41" t="s">
        <v>7950</v>
      </c>
      <c r="O8352" s="87">
        <v>19566</v>
      </c>
      <c r="P8352" s="87">
        <v>19566</v>
      </c>
      <c r="Q8352" s="87">
        <v>0</v>
      </c>
      <c r="R8352" s="87">
        <v>0</v>
      </c>
      <c r="S8352" s="87"/>
      <c r="T8352" s="87"/>
      <c r="U8352" s="85">
        <v>2007</v>
      </c>
      <c r="V8352" s="179"/>
      <c r="W8352" s="7"/>
      <c r="X8352" s="3"/>
      <c r="Y8352" s="3"/>
      <c r="Z8352" s="146">
        <v>16416</v>
      </c>
      <c r="AA8352" s="11"/>
      <c r="AB8352" s="123" t="s">
        <v>7939</v>
      </c>
      <c r="AC8352" s="124"/>
      <c r="AD8352" s="41"/>
      <c r="AE8352" s="41"/>
      <c r="AF8352" s="191">
        <v>43927</v>
      </c>
      <c r="AG8352" s="41"/>
      <c r="AH8352" s="41" t="s">
        <v>8024</v>
      </c>
      <c r="AI8352" s="80" t="s">
        <v>6</v>
      </c>
      <c r="AJ8352" s="98"/>
      <c r="AK8352" s="3"/>
      <c r="AL8352" s="85"/>
      <c r="AM8352" s="151" t="s">
        <v>19998</v>
      </c>
      <c r="AN8352" s="15"/>
      <c r="AO8352" s="166"/>
      <c r="AP8352" s="5">
        <f t="shared" si="131"/>
        <v>0</v>
      </c>
      <c r="AQ8352" s="16"/>
      <c r="AR8352" s="205">
        <v>1</v>
      </c>
      <c r="AS8352" s="16"/>
      <c r="AT8352" s="16"/>
      <c r="AU8352" s="16"/>
      <c r="AV8352" s="16"/>
      <c r="AW8352" s="16"/>
      <c r="AX8352" s="16"/>
    </row>
    <row r="8353" spans="1:50" customFormat="1" ht="15" hidden="1" customHeight="1" x14ac:dyDescent="0.2">
      <c r="A8353" s="7" t="s">
        <v>12528</v>
      </c>
      <c r="B8353" s="3" t="s">
        <v>20914</v>
      </c>
      <c r="C8353" s="85" t="s">
        <v>7939</v>
      </c>
      <c r="D8353" s="85" t="s">
        <v>13090</v>
      </c>
      <c r="E8353" s="202" t="s">
        <v>154</v>
      </c>
      <c r="F8353" s="85" t="s">
        <v>55</v>
      </c>
      <c r="G8353" s="85" t="s">
        <v>57</v>
      </c>
      <c r="H8353" s="85" t="s">
        <v>20690</v>
      </c>
      <c r="I8353" s="3" t="s">
        <v>4564</v>
      </c>
      <c r="J8353" s="85" t="s">
        <v>4406</v>
      </c>
      <c r="K8353" s="7" t="s">
        <v>4407</v>
      </c>
      <c r="L8353" s="3"/>
      <c r="M8353" s="3"/>
      <c r="N8353" s="41" t="s">
        <v>22898</v>
      </c>
      <c r="O8353" s="87">
        <v>379970</v>
      </c>
      <c r="P8353" s="87">
        <v>160270</v>
      </c>
      <c r="Q8353" s="87">
        <v>219700</v>
      </c>
      <c r="R8353" s="87">
        <v>0</v>
      </c>
      <c r="S8353" s="87"/>
      <c r="T8353" s="87"/>
      <c r="U8353" s="85">
        <v>2010</v>
      </c>
      <c r="V8353" s="179"/>
      <c r="W8353" s="7"/>
      <c r="X8353" s="3"/>
      <c r="Y8353" s="3"/>
      <c r="Z8353" s="146">
        <v>118275</v>
      </c>
      <c r="AA8353" s="11"/>
      <c r="AB8353" s="123" t="s">
        <v>7939</v>
      </c>
      <c r="AC8353" s="124"/>
      <c r="AD8353" s="41"/>
      <c r="AE8353" s="41"/>
      <c r="AF8353" s="191">
        <v>41003</v>
      </c>
      <c r="AG8353" s="41"/>
      <c r="AH8353" s="41" t="s">
        <v>8024</v>
      </c>
      <c r="AI8353" s="80" t="s">
        <v>6</v>
      </c>
      <c r="AJ8353" s="98"/>
      <c r="AK8353" s="3"/>
      <c r="AL8353" s="85"/>
      <c r="AM8353" s="151" t="s">
        <v>19998</v>
      </c>
      <c r="AN8353" s="15"/>
      <c r="AO8353" s="166"/>
      <c r="AP8353" s="5">
        <f t="shared" si="131"/>
        <v>0</v>
      </c>
      <c r="AQ8353" s="16"/>
      <c r="AR8353" s="205">
        <v>1</v>
      </c>
      <c r="AS8353" s="16"/>
      <c r="AT8353" s="16"/>
      <c r="AU8353" s="16"/>
      <c r="AV8353" s="16"/>
      <c r="AW8353" s="16"/>
      <c r="AX8353" s="16"/>
    </row>
    <row r="8354" spans="1:50" customFormat="1" ht="15" hidden="1" customHeight="1" x14ac:dyDescent="0.2">
      <c r="A8354" s="7" t="s">
        <v>12529</v>
      </c>
      <c r="B8354" s="3" t="s">
        <v>12530</v>
      </c>
      <c r="C8354" s="85" t="s">
        <v>7939</v>
      </c>
      <c r="D8354" s="85" t="s">
        <v>13090</v>
      </c>
      <c r="E8354" s="202" t="s">
        <v>154</v>
      </c>
      <c r="F8354" s="85" t="s">
        <v>55</v>
      </c>
      <c r="G8354" s="85" t="s">
        <v>57</v>
      </c>
      <c r="H8354" s="85" t="s">
        <v>20690</v>
      </c>
      <c r="I8354" s="3" t="s">
        <v>7970</v>
      </c>
      <c r="J8354" s="85" t="s">
        <v>4447</v>
      </c>
      <c r="K8354" s="7" t="s">
        <v>4601</v>
      </c>
      <c r="L8354" s="3"/>
      <c r="M8354" s="3"/>
      <c r="N8354" s="41" t="s">
        <v>7950</v>
      </c>
      <c r="O8354" s="87">
        <v>43150</v>
      </c>
      <c r="P8354" s="87">
        <v>32814</v>
      </c>
      <c r="Q8354" s="87">
        <v>10336</v>
      </c>
      <c r="R8354" s="87">
        <v>0</v>
      </c>
      <c r="S8354" s="87"/>
      <c r="T8354" s="87"/>
      <c r="U8354" s="85">
        <v>2009</v>
      </c>
      <c r="V8354" s="179"/>
      <c r="W8354" s="7"/>
      <c r="X8354" s="3"/>
      <c r="Y8354" s="3"/>
      <c r="Z8354" s="146">
        <v>29322</v>
      </c>
      <c r="AA8354" s="11"/>
      <c r="AB8354" s="123" t="s">
        <v>7939</v>
      </c>
      <c r="AC8354" s="124"/>
      <c r="AD8354" s="41"/>
      <c r="AE8354" s="41"/>
      <c r="AF8354" s="191">
        <v>43927</v>
      </c>
      <c r="AG8354" s="41"/>
      <c r="AH8354" s="41" t="s">
        <v>8024</v>
      </c>
      <c r="AI8354" s="80" t="s">
        <v>6</v>
      </c>
      <c r="AJ8354" s="98"/>
      <c r="AK8354" s="3"/>
      <c r="AL8354" s="85"/>
      <c r="AM8354" s="151" t="s">
        <v>19998</v>
      </c>
      <c r="AN8354" s="15"/>
      <c r="AO8354" s="166"/>
      <c r="AP8354" s="5">
        <f t="shared" si="131"/>
        <v>0</v>
      </c>
      <c r="AQ8354" s="16"/>
      <c r="AR8354" s="205">
        <v>1</v>
      </c>
      <c r="AS8354" s="16"/>
      <c r="AT8354" s="16"/>
      <c r="AU8354" s="16"/>
      <c r="AV8354" s="16"/>
      <c r="AW8354" s="16"/>
      <c r="AX8354" s="16"/>
    </row>
    <row r="8355" spans="1:50" customFormat="1" ht="15" hidden="1" customHeight="1" x14ac:dyDescent="0.2">
      <c r="A8355" s="7" t="s">
        <v>12531</v>
      </c>
      <c r="B8355" s="3" t="s">
        <v>12532</v>
      </c>
      <c r="C8355" s="85" t="s">
        <v>7939</v>
      </c>
      <c r="D8355" s="85" t="s">
        <v>13090</v>
      </c>
      <c r="E8355" s="202" t="s">
        <v>154</v>
      </c>
      <c r="F8355" s="85" t="s">
        <v>34</v>
      </c>
      <c r="G8355" s="85" t="s">
        <v>38</v>
      </c>
      <c r="H8355" s="85" t="s">
        <v>20690</v>
      </c>
      <c r="I8355" s="3" t="s">
        <v>8165</v>
      </c>
      <c r="J8355" s="85" t="s">
        <v>26013</v>
      </c>
      <c r="K8355" s="7" t="s">
        <v>8881</v>
      </c>
      <c r="L8355" s="3"/>
      <c r="M8355" s="3"/>
      <c r="N8355" s="41" t="s">
        <v>12533</v>
      </c>
      <c r="O8355" s="87">
        <v>244057</v>
      </c>
      <c r="P8355" s="87">
        <v>211105</v>
      </c>
      <c r="Q8355" s="87">
        <v>32952</v>
      </c>
      <c r="R8355" s="87">
        <v>72901</v>
      </c>
      <c r="S8355" s="87"/>
      <c r="T8355" s="87"/>
      <c r="U8355" s="85">
        <v>2009</v>
      </c>
      <c r="V8355" s="179"/>
      <c r="W8355" s="7"/>
      <c r="X8355" s="3"/>
      <c r="Y8355" s="3"/>
      <c r="Z8355" s="146">
        <v>12315</v>
      </c>
      <c r="AA8355" s="11"/>
      <c r="AB8355" s="123" t="s">
        <v>7939</v>
      </c>
      <c r="AC8355" s="124"/>
      <c r="AD8355" s="41"/>
      <c r="AE8355" s="41"/>
      <c r="AF8355" s="191">
        <v>43927</v>
      </c>
      <c r="AG8355" s="41"/>
      <c r="AH8355" s="41" t="s">
        <v>7952</v>
      </c>
      <c r="AI8355" s="80" t="s">
        <v>6</v>
      </c>
      <c r="AJ8355" s="98"/>
      <c r="AK8355" s="4"/>
      <c r="AL8355" s="85"/>
      <c r="AM8355" s="151" t="s">
        <v>19998</v>
      </c>
      <c r="AN8355" s="15"/>
      <c r="AO8355" s="166"/>
      <c r="AP8355" s="5">
        <f t="shared" si="131"/>
        <v>0</v>
      </c>
      <c r="AQ8355" s="16"/>
      <c r="AR8355" s="205">
        <v>1</v>
      </c>
      <c r="AS8355" s="16"/>
      <c r="AT8355" s="16"/>
      <c r="AU8355" s="16"/>
      <c r="AV8355" s="16"/>
      <c r="AW8355" s="16"/>
      <c r="AX8355" s="16"/>
    </row>
    <row r="8356" spans="1:50" customFormat="1" ht="15" hidden="1" customHeight="1" x14ac:dyDescent="0.2">
      <c r="A8356" s="7" t="s">
        <v>12534</v>
      </c>
      <c r="B8356" s="3" t="s">
        <v>12535</v>
      </c>
      <c r="C8356" s="85" t="s">
        <v>7939</v>
      </c>
      <c r="D8356" s="85" t="s">
        <v>13090</v>
      </c>
      <c r="E8356" s="202" t="s">
        <v>154</v>
      </c>
      <c r="F8356" s="85" t="s">
        <v>55</v>
      </c>
      <c r="G8356" s="85" t="s">
        <v>63</v>
      </c>
      <c r="H8356" s="85" t="s">
        <v>20690</v>
      </c>
      <c r="I8356" s="3" t="s">
        <v>4564</v>
      </c>
      <c r="J8356" s="85" t="s">
        <v>4400</v>
      </c>
      <c r="K8356" s="7" t="s">
        <v>4422</v>
      </c>
      <c r="L8356" s="3"/>
      <c r="M8356" s="3"/>
      <c r="N8356" s="41" t="s">
        <v>12536</v>
      </c>
      <c r="O8356" s="87">
        <v>803240</v>
      </c>
      <c r="P8356" s="87">
        <v>348421</v>
      </c>
      <c r="Q8356" s="87">
        <v>454819</v>
      </c>
      <c r="R8356" s="87">
        <v>0</v>
      </c>
      <c r="S8356" s="87"/>
      <c r="T8356" s="87"/>
      <c r="U8356" s="85">
        <v>2008</v>
      </c>
      <c r="V8356" s="179"/>
      <c r="W8356" s="7"/>
      <c r="X8356" s="3"/>
      <c r="Y8356" s="3"/>
      <c r="Z8356" s="146">
        <v>150915</v>
      </c>
      <c r="AA8356" s="11"/>
      <c r="AB8356" s="123" t="s">
        <v>7939</v>
      </c>
      <c r="AC8356" s="124"/>
      <c r="AD8356" s="41"/>
      <c r="AE8356" s="41"/>
      <c r="AF8356" s="191">
        <v>43927</v>
      </c>
      <c r="AG8356" s="41"/>
      <c r="AH8356" s="41" t="s">
        <v>8024</v>
      </c>
      <c r="AI8356" s="80" t="s">
        <v>6</v>
      </c>
      <c r="AJ8356" s="98"/>
      <c r="AK8356" s="3"/>
      <c r="AL8356" s="85"/>
      <c r="AM8356" s="151" t="s">
        <v>19998</v>
      </c>
      <c r="AN8356" s="15"/>
      <c r="AO8356" s="166"/>
      <c r="AP8356" s="5">
        <f t="shared" si="131"/>
        <v>0</v>
      </c>
      <c r="AQ8356" s="16"/>
      <c r="AR8356" s="205">
        <v>1</v>
      </c>
      <c r="AS8356" s="16"/>
      <c r="AT8356" s="16"/>
      <c r="AU8356" s="16"/>
      <c r="AV8356" s="16"/>
      <c r="AW8356" s="16"/>
      <c r="AX8356" s="16"/>
    </row>
    <row r="8357" spans="1:50" customFormat="1" ht="15" hidden="1" customHeight="1" x14ac:dyDescent="0.2">
      <c r="A8357" s="7" t="s">
        <v>12537</v>
      </c>
      <c r="B8357" s="3" t="s">
        <v>12538</v>
      </c>
      <c r="C8357" s="85" t="s">
        <v>7939</v>
      </c>
      <c r="D8357" s="85" t="s">
        <v>13090</v>
      </c>
      <c r="E8357" s="202" t="s">
        <v>154</v>
      </c>
      <c r="F8357" s="85" t="s">
        <v>55</v>
      </c>
      <c r="G8357" s="85" t="s">
        <v>63</v>
      </c>
      <c r="H8357" s="85" t="s">
        <v>20690</v>
      </c>
      <c r="I8357" s="3" t="s">
        <v>4564</v>
      </c>
      <c r="J8357" s="85" t="s">
        <v>4400</v>
      </c>
      <c r="K8357" s="7" t="s">
        <v>4422</v>
      </c>
      <c r="L8357" s="3"/>
      <c r="M8357" s="3"/>
      <c r="N8357" s="41" t="s">
        <v>27305</v>
      </c>
      <c r="O8357" s="87">
        <v>877677</v>
      </c>
      <c r="P8357" s="87">
        <v>529352</v>
      </c>
      <c r="Q8357" s="87">
        <v>348325</v>
      </c>
      <c r="R8357" s="87">
        <v>0</v>
      </c>
      <c r="S8357" s="87"/>
      <c r="T8357" s="87"/>
      <c r="U8357" s="85">
        <v>2009</v>
      </c>
      <c r="V8357" s="179"/>
      <c r="W8357" s="7"/>
      <c r="X8357" s="3"/>
      <c r="Y8357" s="3"/>
      <c r="Z8357" s="146">
        <v>111243</v>
      </c>
      <c r="AA8357" s="11"/>
      <c r="AB8357" s="123" t="s">
        <v>7939</v>
      </c>
      <c r="AC8357" s="124"/>
      <c r="AD8357" s="41"/>
      <c r="AE8357" s="41"/>
      <c r="AF8357" s="191">
        <v>43927</v>
      </c>
      <c r="AG8357" s="41"/>
      <c r="AH8357" s="41" t="s">
        <v>8024</v>
      </c>
      <c r="AI8357" s="80" t="s">
        <v>6</v>
      </c>
      <c r="AJ8357" s="98"/>
      <c r="AK8357" s="3"/>
      <c r="AL8357" s="85"/>
      <c r="AM8357" s="151" t="s">
        <v>19998</v>
      </c>
      <c r="AN8357" s="15"/>
      <c r="AO8357" s="166"/>
      <c r="AP8357" s="5">
        <f t="shared" si="131"/>
        <v>0</v>
      </c>
      <c r="AQ8357" s="16"/>
      <c r="AR8357" s="205">
        <v>1</v>
      </c>
      <c r="AS8357" s="16"/>
      <c r="AT8357" s="16"/>
      <c r="AU8357" s="16"/>
      <c r="AV8357" s="16"/>
      <c r="AW8357" s="16"/>
      <c r="AX8357" s="16"/>
    </row>
    <row r="8358" spans="1:50" customFormat="1" ht="15" hidden="1" customHeight="1" x14ac:dyDescent="0.2">
      <c r="A8358" s="7" t="s">
        <v>12539</v>
      </c>
      <c r="B8358" s="3" t="s">
        <v>12540</v>
      </c>
      <c r="C8358" s="85" t="s">
        <v>7939</v>
      </c>
      <c r="D8358" s="85" t="s">
        <v>13090</v>
      </c>
      <c r="E8358" s="202" t="s">
        <v>154</v>
      </c>
      <c r="F8358" s="85" t="s">
        <v>55</v>
      </c>
      <c r="G8358" s="85" t="s">
        <v>63</v>
      </c>
      <c r="H8358" s="85" t="s">
        <v>20690</v>
      </c>
      <c r="I8358" s="3" t="s">
        <v>4564</v>
      </c>
      <c r="J8358" s="85" t="s">
        <v>4400</v>
      </c>
      <c r="K8358" s="7" t="s">
        <v>4422</v>
      </c>
      <c r="L8358" s="3"/>
      <c r="M8358" s="3"/>
      <c r="N8358" s="41" t="s">
        <v>9338</v>
      </c>
      <c r="O8358" s="87">
        <v>299742</v>
      </c>
      <c r="P8358" s="87">
        <v>237731</v>
      </c>
      <c r="Q8358" s="87">
        <v>62011</v>
      </c>
      <c r="R8358" s="87">
        <v>0</v>
      </c>
      <c r="S8358" s="87"/>
      <c r="T8358" s="87"/>
      <c r="U8358" s="85">
        <v>2008</v>
      </c>
      <c r="V8358" s="179"/>
      <c r="W8358" s="7"/>
      <c r="X8358" s="3"/>
      <c r="Y8358" s="3"/>
      <c r="Z8358" s="146">
        <v>123699</v>
      </c>
      <c r="AA8358" s="11"/>
      <c r="AB8358" s="123" t="s">
        <v>7939</v>
      </c>
      <c r="AC8358" s="124"/>
      <c r="AD8358" s="41"/>
      <c r="AE8358" s="41"/>
      <c r="AF8358" s="191">
        <v>43986</v>
      </c>
      <c r="AG8358" s="41"/>
      <c r="AH8358" s="41" t="s">
        <v>8024</v>
      </c>
      <c r="AI8358" s="80" t="s">
        <v>6</v>
      </c>
      <c r="AJ8358" s="98"/>
      <c r="AK8358" s="3"/>
      <c r="AL8358" s="85"/>
      <c r="AM8358" s="151" t="s">
        <v>19998</v>
      </c>
      <c r="AN8358" s="15"/>
      <c r="AO8358" s="166"/>
      <c r="AP8358" s="5">
        <f t="shared" si="131"/>
        <v>0</v>
      </c>
      <c r="AQ8358" s="16"/>
      <c r="AR8358" s="205">
        <v>1</v>
      </c>
      <c r="AS8358" s="16"/>
      <c r="AT8358" s="16"/>
      <c r="AU8358" s="16"/>
      <c r="AV8358" s="16"/>
      <c r="AW8358" s="16"/>
      <c r="AX8358" s="16"/>
    </row>
    <row r="8359" spans="1:50" customFormat="1" ht="15" hidden="1" customHeight="1" x14ac:dyDescent="0.2">
      <c r="A8359" s="7" t="s">
        <v>12541</v>
      </c>
      <c r="B8359" s="3" t="s">
        <v>13233</v>
      </c>
      <c r="C8359" s="85" t="s">
        <v>7939</v>
      </c>
      <c r="D8359" s="85" t="s">
        <v>13090</v>
      </c>
      <c r="E8359" s="202" t="s">
        <v>154</v>
      </c>
      <c r="F8359" s="85" t="s">
        <v>25110</v>
      </c>
      <c r="G8359" s="85" t="s">
        <v>54</v>
      </c>
      <c r="H8359" s="85" t="s">
        <v>20690</v>
      </c>
      <c r="I8359" s="3" t="s">
        <v>8381</v>
      </c>
      <c r="J8359" s="85" t="s">
        <v>4406</v>
      </c>
      <c r="K8359" s="7" t="s">
        <v>4407</v>
      </c>
      <c r="L8359" s="3"/>
      <c r="M8359" s="3"/>
      <c r="N8359" s="41" t="s">
        <v>13234</v>
      </c>
      <c r="O8359" s="87">
        <v>0</v>
      </c>
      <c r="P8359" s="87">
        <v>0</v>
      </c>
      <c r="Q8359" s="87">
        <v>0</v>
      </c>
      <c r="R8359" s="87">
        <v>0</v>
      </c>
      <c r="S8359" s="87"/>
      <c r="T8359" s="87"/>
      <c r="U8359" s="85" t="s">
        <v>112</v>
      </c>
      <c r="V8359" s="179"/>
      <c r="W8359" s="7"/>
      <c r="X8359" s="3"/>
      <c r="Y8359" s="3"/>
      <c r="Z8359" s="146">
        <v>16993</v>
      </c>
      <c r="AA8359" s="11"/>
      <c r="AB8359" s="123" t="s">
        <v>7939</v>
      </c>
      <c r="AC8359" s="124"/>
      <c r="AD8359" s="41"/>
      <c r="AE8359" s="41"/>
      <c r="AF8359" s="191">
        <v>43927</v>
      </c>
      <c r="AG8359" s="41"/>
      <c r="AH8359" s="41" t="s">
        <v>16609</v>
      </c>
      <c r="AI8359" s="80" t="s">
        <v>6</v>
      </c>
      <c r="AJ8359" s="98"/>
      <c r="AK8359" s="3"/>
      <c r="AL8359" s="85"/>
      <c r="AM8359" s="151" t="s">
        <v>19998</v>
      </c>
      <c r="AN8359" s="15"/>
      <c r="AO8359" s="166"/>
      <c r="AP8359" s="5">
        <f t="shared" si="131"/>
        <v>0</v>
      </c>
      <c r="AQ8359" s="16"/>
      <c r="AR8359" s="205">
        <v>1</v>
      </c>
      <c r="AS8359" s="16"/>
      <c r="AT8359" s="16"/>
      <c r="AU8359" s="16"/>
      <c r="AV8359" s="16"/>
      <c r="AW8359" s="16"/>
      <c r="AX8359" s="16"/>
    </row>
    <row r="8360" spans="1:50" customFormat="1" ht="15" hidden="1" customHeight="1" x14ac:dyDescent="0.2">
      <c r="A8360" s="7" t="s">
        <v>12542</v>
      </c>
      <c r="B8360" s="3" t="s">
        <v>12543</v>
      </c>
      <c r="C8360" s="85" t="s">
        <v>7939</v>
      </c>
      <c r="D8360" s="85" t="s">
        <v>13090</v>
      </c>
      <c r="E8360" s="202" t="s">
        <v>154</v>
      </c>
      <c r="F8360" s="85" t="s">
        <v>55</v>
      </c>
      <c r="G8360" s="85" t="s">
        <v>57</v>
      </c>
      <c r="H8360" s="85" t="s">
        <v>20690</v>
      </c>
      <c r="I8360" s="3" t="s">
        <v>4564</v>
      </c>
      <c r="J8360" s="85" t="s">
        <v>4400</v>
      </c>
      <c r="K8360" s="7" t="s">
        <v>4422</v>
      </c>
      <c r="L8360" s="3"/>
      <c r="M8360" s="3"/>
      <c r="N8360" s="41" t="s">
        <v>12544</v>
      </c>
      <c r="O8360" s="87">
        <v>474123</v>
      </c>
      <c r="P8360" s="87">
        <v>376433</v>
      </c>
      <c r="Q8360" s="87">
        <v>97690</v>
      </c>
      <c r="R8360" s="87">
        <v>0</v>
      </c>
      <c r="S8360" s="87"/>
      <c r="T8360" s="87"/>
      <c r="U8360" s="85">
        <v>2008</v>
      </c>
      <c r="V8360" s="179"/>
      <c r="W8360" s="7"/>
      <c r="X8360" s="3"/>
      <c r="Y8360" s="3"/>
      <c r="Z8360" s="146">
        <v>121617</v>
      </c>
      <c r="AA8360" s="11"/>
      <c r="AB8360" s="123" t="s">
        <v>7939</v>
      </c>
      <c r="AC8360" s="124"/>
      <c r="AD8360" s="41"/>
      <c r="AE8360" s="41"/>
      <c r="AF8360" s="191">
        <v>43927</v>
      </c>
      <c r="AG8360" s="41"/>
      <c r="AH8360" s="41" t="s">
        <v>8024</v>
      </c>
      <c r="AI8360" s="80" t="s">
        <v>6</v>
      </c>
      <c r="AJ8360" s="98"/>
      <c r="AK8360" s="3"/>
      <c r="AL8360" s="85"/>
      <c r="AM8360" s="151" t="s">
        <v>19998</v>
      </c>
      <c r="AN8360" s="15"/>
      <c r="AO8360" s="166"/>
      <c r="AP8360" s="5">
        <f t="shared" si="131"/>
        <v>0</v>
      </c>
      <c r="AQ8360" s="16"/>
      <c r="AR8360" s="205">
        <v>1</v>
      </c>
      <c r="AS8360" s="16"/>
      <c r="AT8360" s="16"/>
      <c r="AU8360" s="16"/>
      <c r="AV8360" s="16"/>
      <c r="AW8360" s="16"/>
      <c r="AX8360" s="16"/>
    </row>
    <row r="8361" spans="1:50" customFormat="1" ht="15" hidden="1" customHeight="1" x14ac:dyDescent="0.2">
      <c r="A8361" s="7" t="s">
        <v>12545</v>
      </c>
      <c r="B8361" s="3" t="s">
        <v>12546</v>
      </c>
      <c r="C8361" s="85" t="s">
        <v>7939</v>
      </c>
      <c r="D8361" s="85" t="s">
        <v>13090</v>
      </c>
      <c r="E8361" s="202" t="s">
        <v>154</v>
      </c>
      <c r="F8361" s="85" t="s">
        <v>34</v>
      </c>
      <c r="G8361" s="85" t="s">
        <v>38</v>
      </c>
      <c r="H8361" s="85" t="s">
        <v>20690</v>
      </c>
      <c r="I8361" s="3" t="s">
        <v>8165</v>
      </c>
      <c r="J8361" s="85" t="s">
        <v>124</v>
      </c>
      <c r="K8361" s="7" t="s">
        <v>139</v>
      </c>
      <c r="L8361" s="3"/>
      <c r="M8361" s="3"/>
      <c r="N8361" s="41" t="s">
        <v>12547</v>
      </c>
      <c r="O8361" s="87">
        <v>55400</v>
      </c>
      <c r="P8361" s="87">
        <v>20426</v>
      </c>
      <c r="Q8361" s="87">
        <v>34974</v>
      </c>
      <c r="R8361" s="87">
        <v>13850</v>
      </c>
      <c r="S8361" s="87"/>
      <c r="T8361" s="87"/>
      <c r="U8361" s="85">
        <v>2012</v>
      </c>
      <c r="V8361" s="179"/>
      <c r="W8361" s="7"/>
      <c r="X8361" s="3"/>
      <c r="Y8361" s="3"/>
      <c r="Z8361" s="146">
        <v>5885</v>
      </c>
      <c r="AA8361" s="11"/>
      <c r="AB8361" s="123" t="s">
        <v>7939</v>
      </c>
      <c r="AC8361" s="124"/>
      <c r="AD8361" s="41"/>
      <c r="AE8361" s="41"/>
      <c r="AF8361" s="191">
        <v>43927</v>
      </c>
      <c r="AG8361" s="41"/>
      <c r="AH8361" s="41" t="s">
        <v>7952</v>
      </c>
      <c r="AI8361" s="80" t="s">
        <v>6</v>
      </c>
      <c r="AJ8361" s="98"/>
      <c r="AK8361" s="4"/>
      <c r="AL8361" s="85"/>
      <c r="AM8361" s="151" t="s">
        <v>19998</v>
      </c>
      <c r="AN8361" s="15"/>
      <c r="AO8361" s="166"/>
      <c r="AP8361" s="5">
        <f t="shared" si="131"/>
        <v>0</v>
      </c>
      <c r="AQ8361" s="16"/>
      <c r="AR8361" s="205">
        <v>1</v>
      </c>
      <c r="AS8361" s="16"/>
      <c r="AT8361" s="16"/>
      <c r="AU8361" s="16"/>
      <c r="AV8361" s="16"/>
      <c r="AW8361" s="16"/>
      <c r="AX8361" s="16"/>
    </row>
    <row r="8362" spans="1:50" customFormat="1" ht="15" hidden="1" customHeight="1" x14ac:dyDescent="0.2">
      <c r="A8362" s="7" t="s">
        <v>12548</v>
      </c>
      <c r="B8362" s="3" t="s">
        <v>12549</v>
      </c>
      <c r="C8362" s="85" t="s">
        <v>7939</v>
      </c>
      <c r="D8362" s="85" t="s">
        <v>13090</v>
      </c>
      <c r="E8362" s="202" t="s">
        <v>154</v>
      </c>
      <c r="F8362" s="85" t="s">
        <v>55</v>
      </c>
      <c r="G8362" s="85" t="s">
        <v>57</v>
      </c>
      <c r="H8362" s="85" t="s">
        <v>20690</v>
      </c>
      <c r="I8362" s="3" t="s">
        <v>8065</v>
      </c>
      <c r="J8362" s="85" t="s">
        <v>124</v>
      </c>
      <c r="K8362" s="7" t="s">
        <v>5889</v>
      </c>
      <c r="L8362" s="3"/>
      <c r="M8362" s="3"/>
      <c r="N8362" s="41" t="s">
        <v>13235</v>
      </c>
      <c r="O8362" s="87">
        <v>175784</v>
      </c>
      <c r="P8362" s="87">
        <v>51492</v>
      </c>
      <c r="Q8362" s="87">
        <v>124292</v>
      </c>
      <c r="R8362" s="87">
        <v>0</v>
      </c>
      <c r="S8362" s="87"/>
      <c r="T8362" s="87"/>
      <c r="U8362" s="85">
        <v>2011</v>
      </c>
      <c r="V8362" s="179"/>
      <c r="W8362" s="7"/>
      <c r="X8362" s="3"/>
      <c r="Y8362" s="3"/>
      <c r="Z8362" s="146">
        <v>18219</v>
      </c>
      <c r="AA8362" s="11"/>
      <c r="AB8362" s="123" t="s">
        <v>7939</v>
      </c>
      <c r="AC8362" s="124"/>
      <c r="AD8362" s="41"/>
      <c r="AE8362" s="41"/>
      <c r="AF8362" s="191">
        <v>43927</v>
      </c>
      <c r="AG8362" s="41"/>
      <c r="AH8362" s="41" t="s">
        <v>8024</v>
      </c>
      <c r="AI8362" s="80" t="s">
        <v>6</v>
      </c>
      <c r="AJ8362" s="98"/>
      <c r="AK8362" s="3"/>
      <c r="AL8362" s="85"/>
      <c r="AM8362" s="151" t="s">
        <v>19998</v>
      </c>
      <c r="AN8362" s="15"/>
      <c r="AO8362" s="166"/>
      <c r="AP8362" s="5">
        <f t="shared" si="131"/>
        <v>0</v>
      </c>
      <c r="AQ8362" s="16"/>
      <c r="AR8362" s="205">
        <v>1</v>
      </c>
      <c r="AS8362" s="16"/>
      <c r="AT8362" s="16"/>
      <c r="AU8362" s="16"/>
      <c r="AV8362" s="16"/>
      <c r="AW8362" s="16"/>
      <c r="AX8362" s="16"/>
    </row>
    <row r="8363" spans="1:50" customFormat="1" ht="15" hidden="1" customHeight="1" x14ac:dyDescent="0.2">
      <c r="A8363" s="7" t="s">
        <v>12550</v>
      </c>
      <c r="B8363" s="3" t="s">
        <v>12551</v>
      </c>
      <c r="C8363" s="85" t="s">
        <v>7939</v>
      </c>
      <c r="D8363" s="85" t="s">
        <v>13090</v>
      </c>
      <c r="E8363" s="202" t="s">
        <v>154</v>
      </c>
      <c r="F8363" s="85" t="s">
        <v>68</v>
      </c>
      <c r="G8363" s="85" t="s">
        <v>71</v>
      </c>
      <c r="H8363" s="85" t="s">
        <v>20690</v>
      </c>
      <c r="I8363" s="3" t="s">
        <v>9079</v>
      </c>
      <c r="J8363" s="85" t="s">
        <v>4447</v>
      </c>
      <c r="K8363" s="7" t="s">
        <v>4988</v>
      </c>
      <c r="L8363" s="3"/>
      <c r="M8363" s="3"/>
      <c r="N8363" s="41" t="s">
        <v>12552</v>
      </c>
      <c r="O8363" s="87">
        <v>845504</v>
      </c>
      <c r="P8363" s="87">
        <v>602959</v>
      </c>
      <c r="Q8363" s="87">
        <v>242545</v>
      </c>
      <c r="R8363" s="87">
        <v>0</v>
      </c>
      <c r="S8363" s="87"/>
      <c r="T8363" s="87"/>
      <c r="U8363" s="85">
        <v>2004</v>
      </c>
      <c r="V8363" s="179"/>
      <c r="W8363" s="7"/>
      <c r="X8363" s="3"/>
      <c r="Y8363" s="3"/>
      <c r="Z8363" s="146">
        <v>39411</v>
      </c>
      <c r="AA8363" s="11"/>
      <c r="AB8363" s="123" t="s">
        <v>7939</v>
      </c>
      <c r="AC8363" s="124"/>
      <c r="AD8363" s="41"/>
      <c r="AE8363" s="41"/>
      <c r="AF8363" s="191">
        <v>43927</v>
      </c>
      <c r="AG8363" s="41"/>
      <c r="AH8363" s="41" t="s">
        <v>8189</v>
      </c>
      <c r="AI8363" s="80" t="s">
        <v>6</v>
      </c>
      <c r="AJ8363" s="98"/>
      <c r="AK8363" s="3"/>
      <c r="AL8363" s="85"/>
      <c r="AM8363" s="151" t="s">
        <v>19998</v>
      </c>
      <c r="AN8363" s="15"/>
      <c r="AO8363" s="166"/>
      <c r="AP8363" s="5">
        <f t="shared" si="131"/>
        <v>0</v>
      </c>
      <c r="AQ8363" s="16"/>
      <c r="AR8363" s="205">
        <v>1</v>
      </c>
      <c r="AS8363" s="16"/>
      <c r="AT8363" s="16"/>
      <c r="AU8363" s="16"/>
      <c r="AV8363" s="16"/>
      <c r="AW8363" s="16"/>
      <c r="AX8363" s="16"/>
    </row>
    <row r="8364" spans="1:50" customFormat="1" ht="15" hidden="1" customHeight="1" x14ac:dyDescent="0.2">
      <c r="A8364" s="7" t="s">
        <v>12553</v>
      </c>
      <c r="B8364" s="3" t="s">
        <v>12554</v>
      </c>
      <c r="C8364" s="85" t="s">
        <v>7939</v>
      </c>
      <c r="D8364" s="85" t="s">
        <v>13090</v>
      </c>
      <c r="E8364" s="202" t="s">
        <v>154</v>
      </c>
      <c r="F8364" s="85" t="s">
        <v>55</v>
      </c>
      <c r="G8364" s="85" t="s">
        <v>63</v>
      </c>
      <c r="H8364" s="85" t="s">
        <v>20690</v>
      </c>
      <c r="I8364" s="3" t="s">
        <v>7970</v>
      </c>
      <c r="J8364" s="85" t="s">
        <v>105</v>
      </c>
      <c r="K8364" s="7" t="s">
        <v>102</v>
      </c>
      <c r="L8364" s="3"/>
      <c r="M8364" s="3"/>
      <c r="N8364" s="41" t="s">
        <v>10269</v>
      </c>
      <c r="O8364" s="87">
        <v>26968</v>
      </c>
      <c r="P8364" s="87">
        <v>26968</v>
      </c>
      <c r="Q8364" s="87">
        <v>0</v>
      </c>
      <c r="R8364" s="87">
        <v>0</v>
      </c>
      <c r="S8364" s="87"/>
      <c r="T8364" s="87"/>
      <c r="U8364" s="85">
        <v>2010</v>
      </c>
      <c r="V8364" s="179"/>
      <c r="W8364" s="7"/>
      <c r="X8364" s="3"/>
      <c r="Y8364" s="3"/>
      <c r="Z8364" s="146">
        <v>3064</v>
      </c>
      <c r="AA8364" s="11"/>
      <c r="AB8364" s="123" t="s">
        <v>7939</v>
      </c>
      <c r="AC8364" s="124"/>
      <c r="AD8364" s="41"/>
      <c r="AE8364" s="41"/>
      <c r="AF8364" s="191">
        <v>43927</v>
      </c>
      <c r="AG8364" s="41"/>
      <c r="AH8364" s="41" t="s">
        <v>8024</v>
      </c>
      <c r="AI8364" s="80" t="s">
        <v>6</v>
      </c>
      <c r="AJ8364" s="98"/>
      <c r="AK8364" s="3"/>
      <c r="AL8364" s="85"/>
      <c r="AM8364" s="151" t="s">
        <v>19998</v>
      </c>
      <c r="AN8364" s="15"/>
      <c r="AO8364" s="166"/>
      <c r="AP8364" s="5">
        <f t="shared" si="131"/>
        <v>0</v>
      </c>
      <c r="AQ8364" s="16"/>
      <c r="AR8364" s="205">
        <v>1</v>
      </c>
      <c r="AS8364" s="16"/>
      <c r="AT8364" s="16"/>
      <c r="AU8364" s="16"/>
      <c r="AV8364" s="16"/>
      <c r="AW8364" s="16"/>
      <c r="AX8364" s="16"/>
    </row>
    <row r="8365" spans="1:50" customFormat="1" ht="15" hidden="1" customHeight="1" x14ac:dyDescent="0.2">
      <c r="A8365" s="7" t="s">
        <v>12555</v>
      </c>
      <c r="B8365" s="3" t="s">
        <v>12556</v>
      </c>
      <c r="C8365" s="85" t="s">
        <v>7939</v>
      </c>
      <c r="D8365" s="85" t="s">
        <v>13090</v>
      </c>
      <c r="E8365" s="202" t="s">
        <v>154</v>
      </c>
      <c r="F8365" s="85" t="s">
        <v>55</v>
      </c>
      <c r="G8365" s="85" t="s">
        <v>63</v>
      </c>
      <c r="H8365" s="85" t="s">
        <v>20690</v>
      </c>
      <c r="I8365" s="3" t="s">
        <v>7970</v>
      </c>
      <c r="J8365" s="85" t="s">
        <v>4435</v>
      </c>
      <c r="K8365" s="7" t="s">
        <v>3838</v>
      </c>
      <c r="L8365" s="3"/>
      <c r="M8365" s="3"/>
      <c r="N8365" s="41" t="s">
        <v>12557</v>
      </c>
      <c r="O8365" s="87">
        <v>0</v>
      </c>
      <c r="P8365" s="87">
        <v>0</v>
      </c>
      <c r="Q8365" s="87">
        <v>0</v>
      </c>
      <c r="R8365" s="87">
        <v>0</v>
      </c>
      <c r="S8365" s="87"/>
      <c r="T8365" s="87"/>
      <c r="U8365" s="85" t="s">
        <v>112</v>
      </c>
      <c r="V8365" s="179"/>
      <c r="W8365" s="7"/>
      <c r="X8365" s="3"/>
      <c r="Y8365" s="3"/>
      <c r="Z8365" s="211">
        <v>34886</v>
      </c>
      <c r="AA8365" s="11"/>
      <c r="AB8365" s="123" t="s">
        <v>7939</v>
      </c>
      <c r="AC8365" s="124"/>
      <c r="AD8365" s="41"/>
      <c r="AE8365" s="41"/>
      <c r="AF8365" s="191">
        <v>43927</v>
      </c>
      <c r="AG8365" s="41"/>
      <c r="AH8365" s="41" t="s">
        <v>8024</v>
      </c>
      <c r="AI8365" s="80" t="s">
        <v>6</v>
      </c>
      <c r="AJ8365" s="98"/>
      <c r="AK8365" s="3"/>
      <c r="AL8365" s="85"/>
      <c r="AM8365" s="151" t="s">
        <v>19998</v>
      </c>
      <c r="AN8365" s="15"/>
      <c r="AO8365" s="166"/>
      <c r="AP8365" s="5">
        <f t="shared" si="131"/>
        <v>0</v>
      </c>
      <c r="AQ8365" s="16"/>
      <c r="AR8365" s="205">
        <v>1</v>
      </c>
      <c r="AS8365" s="16"/>
      <c r="AT8365" s="16"/>
      <c r="AU8365" s="16"/>
      <c r="AV8365" s="16"/>
      <c r="AW8365" s="16"/>
      <c r="AX8365" s="16"/>
    </row>
    <row r="8366" spans="1:50" customFormat="1" ht="15" hidden="1" customHeight="1" x14ac:dyDescent="0.2">
      <c r="A8366" s="7" t="s">
        <v>12558</v>
      </c>
      <c r="B8366" s="3" t="s">
        <v>12559</v>
      </c>
      <c r="C8366" s="85" t="s">
        <v>7939</v>
      </c>
      <c r="D8366" s="85" t="s">
        <v>13090</v>
      </c>
      <c r="E8366" s="202" t="s">
        <v>154</v>
      </c>
      <c r="F8366" s="85" t="s">
        <v>25110</v>
      </c>
      <c r="G8366" s="85" t="s">
        <v>54</v>
      </c>
      <c r="H8366" s="85" t="s">
        <v>20690</v>
      </c>
      <c r="I8366" s="3" t="s">
        <v>8381</v>
      </c>
      <c r="J8366" s="85" t="s">
        <v>4406</v>
      </c>
      <c r="K8366" s="7" t="s">
        <v>4407</v>
      </c>
      <c r="L8366" s="3"/>
      <c r="M8366" s="3"/>
      <c r="N8366" s="41" t="s">
        <v>12560</v>
      </c>
      <c r="O8366" s="87">
        <v>0</v>
      </c>
      <c r="P8366" s="87">
        <v>0</v>
      </c>
      <c r="Q8366" s="87">
        <v>0</v>
      </c>
      <c r="R8366" s="87">
        <v>0</v>
      </c>
      <c r="S8366" s="87"/>
      <c r="T8366" s="87"/>
      <c r="U8366" s="85" t="s">
        <v>112</v>
      </c>
      <c r="V8366" s="179"/>
      <c r="W8366" s="7"/>
      <c r="X8366" s="3"/>
      <c r="Y8366" s="3"/>
      <c r="Z8366" s="146">
        <v>25180</v>
      </c>
      <c r="AA8366" s="11"/>
      <c r="AB8366" s="123" t="s">
        <v>7939</v>
      </c>
      <c r="AC8366" s="124"/>
      <c r="AD8366" s="41"/>
      <c r="AE8366" s="41"/>
      <c r="AF8366" s="191">
        <v>43927</v>
      </c>
      <c r="AG8366" s="41"/>
      <c r="AH8366" s="41" t="s">
        <v>16609</v>
      </c>
      <c r="AI8366" s="80" t="s">
        <v>6</v>
      </c>
      <c r="AJ8366" s="98"/>
      <c r="AK8366" s="3"/>
      <c r="AL8366" s="85"/>
      <c r="AM8366" s="151" t="s">
        <v>19998</v>
      </c>
      <c r="AN8366" s="15"/>
      <c r="AO8366" s="166"/>
      <c r="AP8366" s="5">
        <f t="shared" si="131"/>
        <v>0</v>
      </c>
      <c r="AQ8366" s="16"/>
      <c r="AR8366" s="205">
        <v>1</v>
      </c>
      <c r="AS8366" s="16"/>
      <c r="AT8366" s="16"/>
      <c r="AU8366" s="16"/>
      <c r="AV8366" s="16"/>
      <c r="AW8366" s="16"/>
      <c r="AX8366" s="16"/>
    </row>
    <row r="8367" spans="1:50" customFormat="1" ht="15" hidden="1" customHeight="1" x14ac:dyDescent="0.2">
      <c r="A8367" s="7" t="s">
        <v>12561</v>
      </c>
      <c r="B8367" s="3" t="s">
        <v>12562</v>
      </c>
      <c r="C8367" s="85" t="s">
        <v>7939</v>
      </c>
      <c r="D8367" s="85" t="s">
        <v>13090</v>
      </c>
      <c r="E8367" s="202" t="s">
        <v>154</v>
      </c>
      <c r="F8367" s="85" t="s">
        <v>55</v>
      </c>
      <c r="G8367" s="85" t="s">
        <v>57</v>
      </c>
      <c r="H8367" s="85" t="s">
        <v>20690</v>
      </c>
      <c r="I8367" s="3" t="s">
        <v>4564</v>
      </c>
      <c r="J8367" s="85" t="s">
        <v>4400</v>
      </c>
      <c r="K8367" s="7" t="s">
        <v>4422</v>
      </c>
      <c r="L8367" s="3"/>
      <c r="M8367" s="3"/>
      <c r="N8367" s="41" t="s">
        <v>12544</v>
      </c>
      <c r="O8367" s="87">
        <v>952498</v>
      </c>
      <c r="P8367" s="87">
        <v>824709</v>
      </c>
      <c r="Q8367" s="87">
        <v>127789</v>
      </c>
      <c r="R8367" s="87">
        <v>0</v>
      </c>
      <c r="S8367" s="87"/>
      <c r="T8367" s="87"/>
      <c r="U8367" s="85">
        <v>2008</v>
      </c>
      <c r="V8367" s="179"/>
      <c r="W8367" s="7"/>
      <c r="X8367" s="3"/>
      <c r="Y8367" s="3"/>
      <c r="Z8367" s="146">
        <v>179797</v>
      </c>
      <c r="AA8367" s="11"/>
      <c r="AB8367" s="123" t="s">
        <v>7939</v>
      </c>
      <c r="AC8367" s="124"/>
      <c r="AD8367" s="41"/>
      <c r="AE8367" s="41"/>
      <c r="AF8367" s="191">
        <v>43927</v>
      </c>
      <c r="AG8367" s="41"/>
      <c r="AH8367" s="41" t="s">
        <v>8024</v>
      </c>
      <c r="AI8367" s="80" t="s">
        <v>6</v>
      </c>
      <c r="AJ8367" s="98"/>
      <c r="AK8367" s="3"/>
      <c r="AL8367" s="85"/>
      <c r="AM8367" s="151" t="s">
        <v>19998</v>
      </c>
      <c r="AN8367" s="15"/>
      <c r="AO8367" s="166"/>
      <c r="AP8367" s="5">
        <f t="shared" si="131"/>
        <v>0</v>
      </c>
      <c r="AQ8367" s="16"/>
      <c r="AR8367" s="205">
        <v>1</v>
      </c>
      <c r="AS8367" s="16"/>
      <c r="AT8367" s="16"/>
      <c r="AU8367" s="16"/>
      <c r="AV8367" s="16"/>
      <c r="AW8367" s="16"/>
      <c r="AX8367" s="16"/>
    </row>
    <row r="8368" spans="1:50" customFormat="1" ht="15" customHeight="1" x14ac:dyDescent="0.2">
      <c r="A8368" s="7" t="s">
        <v>12563</v>
      </c>
      <c r="B8368" s="3" t="s">
        <v>12564</v>
      </c>
      <c r="C8368" s="85" t="s">
        <v>7939</v>
      </c>
      <c r="D8368" s="85" t="s">
        <v>13090</v>
      </c>
      <c r="E8368" s="202" t="s">
        <v>154</v>
      </c>
      <c r="F8368" s="85" t="s">
        <v>34</v>
      </c>
      <c r="G8368" s="85" t="s">
        <v>35</v>
      </c>
      <c r="H8368" s="85" t="s">
        <v>20688</v>
      </c>
      <c r="I8368" s="7" t="s">
        <v>11950</v>
      </c>
      <c r="J8368" s="85" t="s">
        <v>115</v>
      </c>
      <c r="K8368" s="7" t="s">
        <v>4522</v>
      </c>
      <c r="L8368" s="3"/>
      <c r="M8368" s="3"/>
      <c r="N8368" s="41" t="s">
        <v>10838</v>
      </c>
      <c r="O8368" s="87">
        <v>245014</v>
      </c>
      <c r="P8368" s="87">
        <v>244194</v>
      </c>
      <c r="Q8368" s="87">
        <v>820</v>
      </c>
      <c r="R8368" s="87">
        <v>27224</v>
      </c>
      <c r="S8368" s="87"/>
      <c r="T8368" s="87"/>
      <c r="U8368" s="85">
        <v>2011</v>
      </c>
      <c r="V8368" s="179"/>
      <c r="W8368" s="7"/>
      <c r="X8368" s="3"/>
      <c r="Y8368" s="3"/>
      <c r="Z8368" s="146">
        <v>24348</v>
      </c>
      <c r="AA8368" s="11"/>
      <c r="AB8368" s="123" t="s">
        <v>7939</v>
      </c>
      <c r="AC8368" s="124"/>
      <c r="AD8368" s="41"/>
      <c r="AE8368" s="41"/>
      <c r="AF8368" s="191">
        <v>41051</v>
      </c>
      <c r="AG8368" s="41"/>
      <c r="AH8368" s="41" t="s">
        <v>7952</v>
      </c>
      <c r="AI8368" s="80" t="s">
        <v>6</v>
      </c>
      <c r="AJ8368" s="98"/>
      <c r="AK8368" s="4"/>
      <c r="AL8368" s="85"/>
      <c r="AM8368" s="151" t="s">
        <v>19998</v>
      </c>
      <c r="AN8368" s="15"/>
      <c r="AO8368" s="166"/>
      <c r="AP8368" s="5">
        <f t="shared" si="131"/>
        <v>2011</v>
      </c>
      <c r="AQ8368" s="16"/>
      <c r="AR8368" s="205">
        <v>1</v>
      </c>
      <c r="AS8368" s="16"/>
      <c r="AT8368" s="16"/>
      <c r="AU8368" s="16"/>
      <c r="AV8368" s="16"/>
      <c r="AW8368" s="16"/>
      <c r="AX8368" s="16"/>
    </row>
    <row r="8369" spans="1:50" customFormat="1" ht="15" customHeight="1" x14ac:dyDescent="0.2">
      <c r="A8369" s="7" t="s">
        <v>12565</v>
      </c>
      <c r="B8369" s="3" t="s">
        <v>12566</v>
      </c>
      <c r="C8369" s="85" t="s">
        <v>7939</v>
      </c>
      <c r="D8369" s="85" t="s">
        <v>13090</v>
      </c>
      <c r="E8369" s="202" t="s">
        <v>154</v>
      </c>
      <c r="F8369" s="85" t="s">
        <v>34</v>
      </c>
      <c r="G8369" s="85" t="s">
        <v>35</v>
      </c>
      <c r="H8369" s="85" t="s">
        <v>20688</v>
      </c>
      <c r="I8369" s="7" t="s">
        <v>11950</v>
      </c>
      <c r="J8369" s="85" t="s">
        <v>115</v>
      </c>
      <c r="K8369" s="7" t="s">
        <v>4522</v>
      </c>
      <c r="L8369" s="3"/>
      <c r="M8369" s="3"/>
      <c r="N8369" s="41" t="s">
        <v>10838</v>
      </c>
      <c r="O8369" s="87">
        <v>95277</v>
      </c>
      <c r="P8369" s="87">
        <v>95277</v>
      </c>
      <c r="Q8369" s="87">
        <v>0</v>
      </c>
      <c r="R8369" s="87">
        <v>10587</v>
      </c>
      <c r="S8369" s="87"/>
      <c r="T8369" s="87"/>
      <c r="U8369" s="85">
        <v>2011</v>
      </c>
      <c r="V8369" s="179"/>
      <c r="W8369" s="7"/>
      <c r="X8369" s="3"/>
      <c r="Y8369" s="3"/>
      <c r="Z8369" s="146">
        <v>4801</v>
      </c>
      <c r="AA8369" s="11"/>
      <c r="AB8369" s="123" t="s">
        <v>7939</v>
      </c>
      <c r="AC8369" s="124"/>
      <c r="AD8369" s="41"/>
      <c r="AE8369" s="41"/>
      <c r="AF8369" s="191">
        <v>43927</v>
      </c>
      <c r="AG8369" s="41"/>
      <c r="AH8369" s="41" t="s">
        <v>7952</v>
      </c>
      <c r="AI8369" s="80" t="s">
        <v>6</v>
      </c>
      <c r="AJ8369" s="98"/>
      <c r="AK8369" s="4"/>
      <c r="AL8369" s="85"/>
      <c r="AM8369" s="151" t="s">
        <v>19998</v>
      </c>
      <c r="AN8369" s="15"/>
      <c r="AO8369" s="166"/>
      <c r="AP8369" s="5">
        <f t="shared" si="131"/>
        <v>2011</v>
      </c>
      <c r="AQ8369" s="16"/>
      <c r="AR8369" s="205">
        <v>1</v>
      </c>
      <c r="AS8369" s="16"/>
      <c r="AT8369" s="16"/>
      <c r="AU8369" s="16"/>
      <c r="AV8369" s="16"/>
      <c r="AW8369" s="16"/>
      <c r="AX8369" s="16"/>
    </row>
    <row r="8370" spans="1:50" customFormat="1" ht="15" customHeight="1" x14ac:dyDescent="0.2">
      <c r="A8370" s="7" t="s">
        <v>12567</v>
      </c>
      <c r="B8370" s="3" t="s">
        <v>12568</v>
      </c>
      <c r="C8370" s="85" t="s">
        <v>7939</v>
      </c>
      <c r="D8370" s="85" t="s">
        <v>13090</v>
      </c>
      <c r="E8370" s="202" t="s">
        <v>154</v>
      </c>
      <c r="F8370" s="85" t="s">
        <v>34</v>
      </c>
      <c r="G8370" s="85" t="s">
        <v>35</v>
      </c>
      <c r="H8370" s="85" t="s">
        <v>20688</v>
      </c>
      <c r="I8370" s="7" t="s">
        <v>11950</v>
      </c>
      <c r="J8370" s="85" t="s">
        <v>115</v>
      </c>
      <c r="K8370" s="7" t="s">
        <v>4522</v>
      </c>
      <c r="L8370" s="3"/>
      <c r="M8370" s="3"/>
      <c r="N8370" s="41" t="s">
        <v>10838</v>
      </c>
      <c r="O8370" s="87">
        <v>25819</v>
      </c>
      <c r="P8370" s="87">
        <v>25819</v>
      </c>
      <c r="Q8370" s="87">
        <v>0</v>
      </c>
      <c r="R8370" s="87">
        <v>2869</v>
      </c>
      <c r="S8370" s="87"/>
      <c r="T8370" s="87"/>
      <c r="U8370" s="85">
        <v>2011</v>
      </c>
      <c r="V8370" s="179"/>
      <c r="W8370" s="7"/>
      <c r="X8370" s="3"/>
      <c r="Y8370" s="3"/>
      <c r="Z8370" s="146">
        <v>2958</v>
      </c>
      <c r="AA8370" s="11"/>
      <c r="AB8370" s="123" t="s">
        <v>7939</v>
      </c>
      <c r="AC8370" s="124"/>
      <c r="AD8370" s="41"/>
      <c r="AE8370" s="41"/>
      <c r="AF8370" s="191">
        <v>41051</v>
      </c>
      <c r="AG8370" s="41"/>
      <c r="AH8370" s="41" t="s">
        <v>7952</v>
      </c>
      <c r="AI8370" s="80" t="s">
        <v>6</v>
      </c>
      <c r="AJ8370" s="98"/>
      <c r="AK8370" s="4"/>
      <c r="AL8370" s="85"/>
      <c r="AM8370" s="151" t="s">
        <v>19998</v>
      </c>
      <c r="AN8370" s="15"/>
      <c r="AO8370" s="166"/>
      <c r="AP8370" s="5">
        <f t="shared" si="131"/>
        <v>2011</v>
      </c>
      <c r="AQ8370" s="16"/>
      <c r="AR8370" s="205">
        <v>1</v>
      </c>
      <c r="AS8370" s="16"/>
      <c r="AT8370" s="16"/>
      <c r="AU8370" s="16"/>
      <c r="AV8370" s="16"/>
      <c r="AW8370" s="16"/>
      <c r="AX8370" s="16"/>
    </row>
    <row r="8371" spans="1:50" customFormat="1" ht="15" customHeight="1" x14ac:dyDescent="0.2">
      <c r="A8371" s="7" t="s">
        <v>12569</v>
      </c>
      <c r="B8371" s="3" t="s">
        <v>12570</v>
      </c>
      <c r="C8371" s="85" t="s">
        <v>7939</v>
      </c>
      <c r="D8371" s="85" t="s">
        <v>13090</v>
      </c>
      <c r="E8371" s="202" t="s">
        <v>154</v>
      </c>
      <c r="F8371" s="85" t="s">
        <v>34</v>
      </c>
      <c r="G8371" s="85" t="s">
        <v>35</v>
      </c>
      <c r="H8371" s="85" t="s">
        <v>20688</v>
      </c>
      <c r="I8371" s="7" t="s">
        <v>11950</v>
      </c>
      <c r="J8371" s="85" t="s">
        <v>115</v>
      </c>
      <c r="K8371" s="7" t="s">
        <v>4522</v>
      </c>
      <c r="L8371" s="3"/>
      <c r="M8371" s="3"/>
      <c r="N8371" s="41" t="s">
        <v>10838</v>
      </c>
      <c r="O8371" s="87">
        <v>80538</v>
      </c>
      <c r="P8371" s="87">
        <v>80538</v>
      </c>
      <c r="Q8371" s="87">
        <v>0</v>
      </c>
      <c r="R8371" s="87">
        <v>8949</v>
      </c>
      <c r="S8371" s="87"/>
      <c r="T8371" s="87"/>
      <c r="U8371" s="85">
        <v>2011</v>
      </c>
      <c r="V8371" s="179"/>
      <c r="W8371" s="7"/>
      <c r="X8371" s="3"/>
      <c r="Y8371" s="3"/>
      <c r="Z8371" s="146">
        <v>13112</v>
      </c>
      <c r="AA8371" s="11"/>
      <c r="AB8371" s="123" t="s">
        <v>7939</v>
      </c>
      <c r="AC8371" s="124"/>
      <c r="AD8371" s="41"/>
      <c r="AE8371" s="41"/>
      <c r="AF8371" s="191">
        <v>41052</v>
      </c>
      <c r="AG8371" s="41"/>
      <c r="AH8371" s="41" t="s">
        <v>7952</v>
      </c>
      <c r="AI8371" s="80" t="s">
        <v>6</v>
      </c>
      <c r="AJ8371" s="98"/>
      <c r="AK8371" s="4"/>
      <c r="AL8371" s="85"/>
      <c r="AM8371" s="151" t="s">
        <v>19998</v>
      </c>
      <c r="AN8371" s="15"/>
      <c r="AO8371" s="166"/>
      <c r="AP8371" s="5">
        <f t="shared" si="131"/>
        <v>2011</v>
      </c>
      <c r="AQ8371" s="16"/>
      <c r="AR8371" s="205">
        <v>1</v>
      </c>
      <c r="AS8371" s="16"/>
      <c r="AT8371" s="16"/>
      <c r="AU8371" s="16"/>
      <c r="AV8371" s="16"/>
      <c r="AW8371" s="16"/>
      <c r="AX8371" s="16"/>
    </row>
    <row r="8372" spans="1:50" customFormat="1" ht="15" hidden="1" customHeight="1" x14ac:dyDescent="0.2">
      <c r="A8372" s="7" t="s">
        <v>12571</v>
      </c>
      <c r="B8372" s="3" t="s">
        <v>12572</v>
      </c>
      <c r="C8372" s="85" t="s">
        <v>7939</v>
      </c>
      <c r="D8372" s="85" t="s">
        <v>13090</v>
      </c>
      <c r="E8372" s="202" t="s">
        <v>154</v>
      </c>
      <c r="F8372" s="85" t="s">
        <v>55</v>
      </c>
      <c r="G8372" s="85" t="s">
        <v>63</v>
      </c>
      <c r="H8372" s="85" t="s">
        <v>20690</v>
      </c>
      <c r="I8372" s="3" t="s">
        <v>7970</v>
      </c>
      <c r="J8372" s="85" t="s">
        <v>4435</v>
      </c>
      <c r="K8372" s="7" t="s">
        <v>3838</v>
      </c>
      <c r="L8372" s="3"/>
      <c r="M8372" s="3"/>
      <c r="N8372" s="41" t="s">
        <v>7950</v>
      </c>
      <c r="O8372" s="87">
        <v>61778</v>
      </c>
      <c r="P8372" s="87">
        <v>41768</v>
      </c>
      <c r="Q8372" s="87">
        <v>20010</v>
      </c>
      <c r="R8372" s="87">
        <v>0</v>
      </c>
      <c r="S8372" s="87"/>
      <c r="T8372" s="87"/>
      <c r="U8372" s="85">
        <v>2006</v>
      </c>
      <c r="V8372" s="179"/>
      <c r="W8372" s="7"/>
      <c r="X8372" s="3"/>
      <c r="Y8372" s="3"/>
      <c r="Z8372" s="211">
        <v>20121</v>
      </c>
      <c r="AA8372" s="11"/>
      <c r="AB8372" s="123" t="s">
        <v>7939</v>
      </c>
      <c r="AC8372" s="124"/>
      <c r="AD8372" s="41"/>
      <c r="AE8372" s="41"/>
      <c r="AF8372" s="191">
        <v>43927</v>
      </c>
      <c r="AG8372" s="41"/>
      <c r="AH8372" s="41" t="s">
        <v>8024</v>
      </c>
      <c r="AI8372" s="80" t="s">
        <v>6</v>
      </c>
      <c r="AJ8372" s="98"/>
      <c r="AK8372" s="3"/>
      <c r="AL8372" s="85"/>
      <c r="AM8372" s="151" t="s">
        <v>19998</v>
      </c>
      <c r="AN8372" s="15"/>
      <c r="AO8372" s="166"/>
      <c r="AP8372" s="5">
        <f t="shared" si="131"/>
        <v>0</v>
      </c>
      <c r="AQ8372" s="16"/>
      <c r="AR8372" s="205">
        <v>1</v>
      </c>
      <c r="AS8372" s="16"/>
      <c r="AT8372" s="16"/>
      <c r="AU8372" s="16"/>
      <c r="AV8372" s="16"/>
      <c r="AW8372" s="16"/>
      <c r="AX8372" s="16"/>
    </row>
    <row r="8373" spans="1:50" customFormat="1" ht="15" customHeight="1" x14ac:dyDescent="0.2">
      <c r="A8373" s="7" t="s">
        <v>12573</v>
      </c>
      <c r="B8373" s="3" t="s">
        <v>12574</v>
      </c>
      <c r="C8373" s="85" t="s">
        <v>7939</v>
      </c>
      <c r="D8373" s="85" t="s">
        <v>13090</v>
      </c>
      <c r="E8373" s="202" t="s">
        <v>154</v>
      </c>
      <c r="F8373" s="85" t="s">
        <v>34</v>
      </c>
      <c r="G8373" s="85" t="s">
        <v>35</v>
      </c>
      <c r="H8373" s="85" t="s">
        <v>20688</v>
      </c>
      <c r="I8373" s="7" t="s">
        <v>13236</v>
      </c>
      <c r="J8373" s="85" t="s">
        <v>115</v>
      </c>
      <c r="K8373" s="7" t="s">
        <v>98</v>
      </c>
      <c r="L8373" s="3"/>
      <c r="M8373" s="3"/>
      <c r="N8373" s="41" t="s">
        <v>7950</v>
      </c>
      <c r="O8373" s="87">
        <v>0</v>
      </c>
      <c r="P8373" s="87">
        <v>0</v>
      </c>
      <c r="Q8373" s="87">
        <v>0</v>
      </c>
      <c r="R8373" s="87">
        <v>0</v>
      </c>
      <c r="S8373" s="87"/>
      <c r="T8373" s="87"/>
      <c r="U8373" s="85" t="s">
        <v>112</v>
      </c>
      <c r="V8373" s="179"/>
      <c r="W8373" s="7"/>
      <c r="X8373" s="3"/>
      <c r="Y8373" s="3"/>
      <c r="Z8373" s="211">
        <v>3</v>
      </c>
      <c r="AA8373" s="11"/>
      <c r="AB8373" s="123" t="s">
        <v>7939</v>
      </c>
      <c r="AC8373" s="124"/>
      <c r="AD8373" s="41"/>
      <c r="AE8373" s="41"/>
      <c r="AF8373" s="191">
        <v>41058</v>
      </c>
      <c r="AG8373" s="41"/>
      <c r="AH8373" s="41" t="s">
        <v>7952</v>
      </c>
      <c r="AI8373" s="80" t="s">
        <v>6</v>
      </c>
      <c r="AJ8373" s="98"/>
      <c r="AK8373" s="4"/>
      <c r="AL8373" s="85"/>
      <c r="AM8373" s="151" t="s">
        <v>19998</v>
      </c>
      <c r="AN8373" s="15"/>
      <c r="AO8373" s="166"/>
      <c r="AP8373" s="5">
        <f t="shared" si="131"/>
        <v>0</v>
      </c>
      <c r="AQ8373" s="16"/>
      <c r="AR8373" s="205">
        <v>1</v>
      </c>
      <c r="AS8373" s="16"/>
      <c r="AT8373" s="16"/>
      <c r="AU8373" s="16"/>
      <c r="AV8373" s="16"/>
      <c r="AW8373" s="16"/>
      <c r="AX8373" s="16"/>
    </row>
    <row r="8374" spans="1:50" customFormat="1" ht="15" hidden="1" customHeight="1" x14ac:dyDescent="0.2">
      <c r="A8374" s="7" t="s">
        <v>12575</v>
      </c>
      <c r="B8374" s="3" t="s">
        <v>13237</v>
      </c>
      <c r="C8374" s="85" t="s">
        <v>7939</v>
      </c>
      <c r="D8374" s="85" t="s">
        <v>13090</v>
      </c>
      <c r="E8374" s="202" t="s">
        <v>154</v>
      </c>
      <c r="F8374" s="85" t="s">
        <v>55</v>
      </c>
      <c r="G8374" s="85" t="s">
        <v>15355</v>
      </c>
      <c r="H8374" s="85" t="s">
        <v>20690</v>
      </c>
      <c r="I8374" s="3" t="s">
        <v>7579</v>
      </c>
      <c r="J8374" s="85" t="s">
        <v>124</v>
      </c>
      <c r="K8374" s="7" t="s">
        <v>125</v>
      </c>
      <c r="L8374" s="3"/>
      <c r="M8374" s="3"/>
      <c r="N8374" s="41" t="s">
        <v>7950</v>
      </c>
      <c r="O8374" s="87">
        <v>297688</v>
      </c>
      <c r="P8374" s="87">
        <v>272809</v>
      </c>
      <c r="Q8374" s="87">
        <v>24879</v>
      </c>
      <c r="R8374" s="87">
        <v>0</v>
      </c>
      <c r="S8374" s="87"/>
      <c r="T8374" s="87"/>
      <c r="U8374" s="85">
        <v>2006</v>
      </c>
      <c r="V8374" s="179"/>
      <c r="W8374" s="7"/>
      <c r="X8374" s="3"/>
      <c r="Y8374" s="3"/>
      <c r="Z8374" s="146">
        <v>42304</v>
      </c>
      <c r="AA8374" s="11"/>
      <c r="AB8374" s="123" t="s">
        <v>7939</v>
      </c>
      <c r="AC8374" s="124"/>
      <c r="AD8374" s="41"/>
      <c r="AE8374" s="41"/>
      <c r="AF8374" s="191">
        <v>43927</v>
      </c>
      <c r="AG8374" s="41"/>
      <c r="AH8374" s="41" t="s">
        <v>8024</v>
      </c>
      <c r="AI8374" s="80" t="s">
        <v>6</v>
      </c>
      <c r="AJ8374" s="98"/>
      <c r="AK8374" s="3"/>
      <c r="AL8374" s="85"/>
      <c r="AM8374" s="151" t="s">
        <v>19998</v>
      </c>
      <c r="AN8374" s="15"/>
      <c r="AO8374" s="166"/>
      <c r="AP8374" s="5">
        <f t="shared" si="131"/>
        <v>0</v>
      </c>
      <c r="AQ8374" s="16"/>
      <c r="AR8374" s="205">
        <v>1</v>
      </c>
      <c r="AS8374" s="16"/>
      <c r="AT8374" s="16"/>
      <c r="AU8374" s="16"/>
      <c r="AV8374" s="16"/>
      <c r="AW8374" s="16"/>
      <c r="AX8374" s="16"/>
    </row>
    <row r="8375" spans="1:50" customFormat="1" ht="15" hidden="1" customHeight="1" x14ac:dyDescent="0.2">
      <c r="A8375" s="7" t="s">
        <v>12576</v>
      </c>
      <c r="B8375" s="3" t="s">
        <v>12577</v>
      </c>
      <c r="C8375" s="85" t="s">
        <v>7939</v>
      </c>
      <c r="D8375" s="85" t="s">
        <v>13090</v>
      </c>
      <c r="E8375" s="202" t="s">
        <v>154</v>
      </c>
      <c r="F8375" s="85" t="s">
        <v>55</v>
      </c>
      <c r="G8375" s="85" t="s">
        <v>63</v>
      </c>
      <c r="H8375" s="85" t="s">
        <v>20690</v>
      </c>
      <c r="I8375" s="3" t="s">
        <v>4564</v>
      </c>
      <c r="J8375" s="85" t="s">
        <v>4400</v>
      </c>
      <c r="K8375" s="7" t="s">
        <v>4422</v>
      </c>
      <c r="L8375" s="3"/>
      <c r="M8375" s="3"/>
      <c r="N8375" s="41" t="s">
        <v>12578</v>
      </c>
      <c r="O8375" s="87">
        <v>1140275</v>
      </c>
      <c r="P8375" s="87">
        <v>513911</v>
      </c>
      <c r="Q8375" s="87">
        <v>626364</v>
      </c>
      <c r="R8375" s="87">
        <v>0</v>
      </c>
      <c r="S8375" s="87"/>
      <c r="T8375" s="87"/>
      <c r="U8375" s="85">
        <v>2011</v>
      </c>
      <c r="V8375" s="179"/>
      <c r="W8375" s="7"/>
      <c r="X8375" s="3"/>
      <c r="Y8375" s="3"/>
      <c r="Z8375" s="146">
        <v>153099</v>
      </c>
      <c r="AA8375" s="11"/>
      <c r="AB8375" s="123" t="s">
        <v>7939</v>
      </c>
      <c r="AC8375" s="124"/>
      <c r="AD8375" s="41"/>
      <c r="AE8375" s="41"/>
      <c r="AF8375" s="191">
        <v>41031</v>
      </c>
      <c r="AG8375" s="41"/>
      <c r="AH8375" s="41" t="s">
        <v>8024</v>
      </c>
      <c r="AI8375" s="80" t="s">
        <v>6</v>
      </c>
      <c r="AJ8375" s="98"/>
      <c r="AK8375" s="3"/>
      <c r="AL8375" s="85"/>
      <c r="AM8375" s="151" t="s">
        <v>19998</v>
      </c>
      <c r="AN8375" s="15"/>
      <c r="AO8375" s="166"/>
      <c r="AP8375" s="5">
        <f t="shared" si="131"/>
        <v>0</v>
      </c>
      <c r="AQ8375" s="16"/>
      <c r="AR8375" s="205">
        <v>1</v>
      </c>
      <c r="AS8375" s="16"/>
      <c r="AT8375" s="16"/>
      <c r="AU8375" s="16"/>
      <c r="AV8375" s="16"/>
      <c r="AW8375" s="16"/>
      <c r="AX8375" s="16"/>
    </row>
    <row r="8376" spans="1:50" customFormat="1" ht="15" hidden="1" customHeight="1" x14ac:dyDescent="0.2">
      <c r="A8376" s="7" t="s">
        <v>12579</v>
      </c>
      <c r="B8376" s="3" t="s">
        <v>7732</v>
      </c>
      <c r="C8376" s="85" t="s">
        <v>7939</v>
      </c>
      <c r="D8376" s="85" t="s">
        <v>13090</v>
      </c>
      <c r="E8376" s="202" t="s">
        <v>154</v>
      </c>
      <c r="F8376" s="85" t="s">
        <v>55</v>
      </c>
      <c r="G8376" s="85" t="s">
        <v>63</v>
      </c>
      <c r="H8376" s="85" t="s">
        <v>20690</v>
      </c>
      <c r="I8376" s="3" t="s">
        <v>4564</v>
      </c>
      <c r="J8376" s="85" t="s">
        <v>223</v>
      </c>
      <c r="K8376" s="7" t="s">
        <v>239</v>
      </c>
      <c r="L8376" s="3"/>
      <c r="M8376" s="3"/>
      <c r="N8376" s="41" t="s">
        <v>13238</v>
      </c>
      <c r="O8376" s="87">
        <v>77544</v>
      </c>
      <c r="P8376" s="87">
        <v>77444</v>
      </c>
      <c r="Q8376" s="87">
        <v>100</v>
      </c>
      <c r="R8376" s="87">
        <v>0</v>
      </c>
      <c r="S8376" s="87"/>
      <c r="T8376" s="87"/>
      <c r="U8376" s="85">
        <v>2011</v>
      </c>
      <c r="V8376" s="179"/>
      <c r="W8376" s="7"/>
      <c r="X8376" s="3"/>
      <c r="Y8376" s="3"/>
      <c r="Z8376" s="146">
        <v>69915</v>
      </c>
      <c r="AA8376" s="11"/>
      <c r="AB8376" s="123" t="s">
        <v>7939</v>
      </c>
      <c r="AC8376" s="124"/>
      <c r="AD8376" s="41"/>
      <c r="AE8376" s="41"/>
      <c r="AF8376" s="191">
        <v>43927</v>
      </c>
      <c r="AG8376" s="41"/>
      <c r="AH8376" s="41" t="s">
        <v>8024</v>
      </c>
      <c r="AI8376" s="80" t="s">
        <v>6</v>
      </c>
      <c r="AJ8376" s="98"/>
      <c r="AK8376" s="3"/>
      <c r="AL8376" s="85"/>
      <c r="AM8376" s="151" t="s">
        <v>19998</v>
      </c>
      <c r="AN8376" s="15"/>
      <c r="AO8376" s="166"/>
      <c r="AP8376" s="5">
        <f t="shared" si="131"/>
        <v>0</v>
      </c>
      <c r="AQ8376" s="16"/>
      <c r="AR8376" s="205">
        <v>1</v>
      </c>
      <c r="AS8376" s="16"/>
      <c r="AT8376" s="16"/>
      <c r="AU8376" s="16"/>
      <c r="AV8376" s="16"/>
      <c r="AW8376" s="16"/>
      <c r="AX8376" s="16"/>
    </row>
    <row r="8377" spans="1:50" customFormat="1" ht="15" hidden="1" customHeight="1" x14ac:dyDescent="0.2">
      <c r="A8377" s="7" t="s">
        <v>12580</v>
      </c>
      <c r="B8377" s="3" t="s">
        <v>12581</v>
      </c>
      <c r="C8377" s="85" t="s">
        <v>7939</v>
      </c>
      <c r="D8377" s="85" t="s">
        <v>13090</v>
      </c>
      <c r="E8377" s="202" t="s">
        <v>154</v>
      </c>
      <c r="F8377" s="85" t="s">
        <v>34</v>
      </c>
      <c r="G8377" s="85" t="s">
        <v>38</v>
      </c>
      <c r="H8377" s="85" t="s">
        <v>20690</v>
      </c>
      <c r="I8377" s="3" t="s">
        <v>8165</v>
      </c>
      <c r="J8377" s="85" t="s">
        <v>124</v>
      </c>
      <c r="K8377" s="7" t="s">
        <v>125</v>
      </c>
      <c r="L8377" s="3"/>
      <c r="M8377" s="3"/>
      <c r="N8377" s="41" t="s">
        <v>24864</v>
      </c>
      <c r="O8377" s="87">
        <v>7649357</v>
      </c>
      <c r="P8377" s="87">
        <v>1354445</v>
      </c>
      <c r="Q8377" s="87">
        <v>6294912</v>
      </c>
      <c r="R8377" s="87">
        <v>1158769</v>
      </c>
      <c r="S8377" s="87"/>
      <c r="T8377" s="87"/>
      <c r="U8377" s="85">
        <v>2010</v>
      </c>
      <c r="V8377" s="179"/>
      <c r="W8377" s="7"/>
      <c r="X8377" s="3"/>
      <c r="Y8377" s="3"/>
      <c r="Z8377" s="146">
        <v>370000</v>
      </c>
      <c r="AA8377" s="11"/>
      <c r="AB8377" s="123" t="s">
        <v>7939</v>
      </c>
      <c r="AC8377" s="124"/>
      <c r="AD8377" s="41"/>
      <c r="AE8377" s="41"/>
      <c r="AF8377" s="191">
        <v>43927</v>
      </c>
      <c r="AG8377" s="41"/>
      <c r="AH8377" s="41" t="s">
        <v>7952</v>
      </c>
      <c r="AI8377" s="80" t="s">
        <v>6</v>
      </c>
      <c r="AJ8377" s="98"/>
      <c r="AK8377" s="4"/>
      <c r="AL8377" s="85"/>
      <c r="AM8377" s="151" t="s">
        <v>19998</v>
      </c>
      <c r="AN8377" s="15"/>
      <c r="AO8377" s="166"/>
      <c r="AP8377" s="5">
        <f t="shared" si="131"/>
        <v>0</v>
      </c>
      <c r="AQ8377" s="16"/>
      <c r="AR8377" s="205">
        <v>1</v>
      </c>
      <c r="AS8377" s="16"/>
      <c r="AT8377" s="16"/>
      <c r="AU8377" s="16"/>
      <c r="AV8377" s="16"/>
      <c r="AW8377" s="16"/>
      <c r="AX8377" s="16"/>
    </row>
    <row r="8378" spans="1:50" customFormat="1" ht="15" hidden="1" customHeight="1" x14ac:dyDescent="0.2">
      <c r="A8378" s="7" t="s">
        <v>12582</v>
      </c>
      <c r="B8378" s="3" t="s">
        <v>12583</v>
      </c>
      <c r="C8378" s="85" t="s">
        <v>7939</v>
      </c>
      <c r="D8378" s="85" t="s">
        <v>13090</v>
      </c>
      <c r="E8378" s="202" t="s">
        <v>154</v>
      </c>
      <c r="F8378" s="85" t="s">
        <v>68</v>
      </c>
      <c r="G8378" s="85" t="s">
        <v>70</v>
      </c>
      <c r="H8378" s="85" t="s">
        <v>20690</v>
      </c>
      <c r="I8378" s="3" t="s">
        <v>8188</v>
      </c>
      <c r="J8378" s="85" t="s">
        <v>105</v>
      </c>
      <c r="K8378" s="7" t="s">
        <v>102</v>
      </c>
      <c r="L8378" s="3"/>
      <c r="M8378" s="3"/>
      <c r="N8378" s="41" t="s">
        <v>12584</v>
      </c>
      <c r="O8378" s="87">
        <v>469865</v>
      </c>
      <c r="P8378" s="87">
        <v>364002</v>
      </c>
      <c r="Q8378" s="87">
        <v>105863</v>
      </c>
      <c r="R8378" s="87">
        <v>0</v>
      </c>
      <c r="S8378" s="87"/>
      <c r="T8378" s="87"/>
      <c r="U8378" s="85">
        <v>2009</v>
      </c>
      <c r="V8378" s="179"/>
      <c r="W8378" s="7"/>
      <c r="X8378" s="3"/>
      <c r="Y8378" s="3"/>
      <c r="Z8378" s="146">
        <v>39881</v>
      </c>
      <c r="AA8378" s="11"/>
      <c r="AB8378" s="123" t="s">
        <v>7939</v>
      </c>
      <c r="AC8378" s="124"/>
      <c r="AD8378" s="41"/>
      <c r="AE8378" s="41"/>
      <c r="AF8378" s="191">
        <v>43927</v>
      </c>
      <c r="AG8378" s="41"/>
      <c r="AH8378" s="41" t="s">
        <v>8189</v>
      </c>
      <c r="AI8378" s="80" t="s">
        <v>6</v>
      </c>
      <c r="AJ8378" s="98"/>
      <c r="AK8378" s="3"/>
      <c r="AL8378" s="85"/>
      <c r="AM8378" s="151" t="s">
        <v>19998</v>
      </c>
      <c r="AN8378" s="15"/>
      <c r="AO8378" s="166"/>
      <c r="AP8378" s="5">
        <f t="shared" si="131"/>
        <v>0</v>
      </c>
      <c r="AQ8378" s="16"/>
      <c r="AR8378" s="205">
        <v>1</v>
      </c>
      <c r="AS8378" s="16"/>
      <c r="AT8378" s="16"/>
      <c r="AU8378" s="16"/>
      <c r="AV8378" s="16"/>
      <c r="AW8378" s="16"/>
      <c r="AX8378" s="16"/>
    </row>
    <row r="8379" spans="1:50" customFormat="1" ht="15" hidden="1" customHeight="1" x14ac:dyDescent="0.2">
      <c r="A8379" s="7" t="s">
        <v>12585</v>
      </c>
      <c r="B8379" s="3" t="s">
        <v>12586</v>
      </c>
      <c r="C8379" s="85" t="s">
        <v>7939</v>
      </c>
      <c r="D8379" s="85" t="s">
        <v>13090</v>
      </c>
      <c r="E8379" s="202" t="s">
        <v>154</v>
      </c>
      <c r="F8379" s="85" t="s">
        <v>68</v>
      </c>
      <c r="G8379" s="85" t="s">
        <v>70</v>
      </c>
      <c r="H8379" s="85" t="s">
        <v>20690</v>
      </c>
      <c r="I8379" s="3" t="s">
        <v>8188</v>
      </c>
      <c r="J8379" s="85" t="s">
        <v>105</v>
      </c>
      <c r="K8379" s="7" t="s">
        <v>102</v>
      </c>
      <c r="L8379" s="3"/>
      <c r="M8379" s="3"/>
      <c r="N8379" s="41" t="s">
        <v>12587</v>
      </c>
      <c r="O8379" s="87">
        <v>177137</v>
      </c>
      <c r="P8379" s="87">
        <v>106074</v>
      </c>
      <c r="Q8379" s="87">
        <v>71063</v>
      </c>
      <c r="R8379" s="87">
        <v>0</v>
      </c>
      <c r="S8379" s="87"/>
      <c r="T8379" s="87"/>
      <c r="U8379" s="85">
        <v>2012</v>
      </c>
      <c r="V8379" s="179"/>
      <c r="W8379" s="7"/>
      <c r="X8379" s="3"/>
      <c r="Y8379" s="3"/>
      <c r="Z8379" s="146">
        <v>36572</v>
      </c>
      <c r="AA8379" s="11"/>
      <c r="AB8379" s="123" t="s">
        <v>7939</v>
      </c>
      <c r="AC8379" s="124"/>
      <c r="AD8379" s="41"/>
      <c r="AE8379" s="41"/>
      <c r="AF8379" s="191">
        <v>43927</v>
      </c>
      <c r="AG8379" s="41"/>
      <c r="AH8379" s="41" t="s">
        <v>8189</v>
      </c>
      <c r="AI8379" s="80" t="s">
        <v>6</v>
      </c>
      <c r="AJ8379" s="98"/>
      <c r="AK8379" s="3"/>
      <c r="AL8379" s="85"/>
      <c r="AM8379" s="151" t="s">
        <v>19998</v>
      </c>
      <c r="AN8379" s="15"/>
      <c r="AO8379" s="166"/>
      <c r="AP8379" s="5">
        <f t="shared" si="131"/>
        <v>0</v>
      </c>
      <c r="AQ8379" s="16"/>
      <c r="AR8379" s="205">
        <v>1</v>
      </c>
      <c r="AS8379" s="16"/>
      <c r="AT8379" s="16"/>
      <c r="AU8379" s="16"/>
      <c r="AV8379" s="16"/>
      <c r="AW8379" s="16"/>
      <c r="AX8379" s="16"/>
    </row>
    <row r="8380" spans="1:50" customFormat="1" ht="15" hidden="1" customHeight="1" x14ac:dyDescent="0.2">
      <c r="A8380" s="7" t="s">
        <v>12588</v>
      </c>
      <c r="B8380" s="3" t="s">
        <v>12589</v>
      </c>
      <c r="C8380" s="85" t="s">
        <v>7939</v>
      </c>
      <c r="D8380" s="85" t="s">
        <v>13090</v>
      </c>
      <c r="E8380" s="202" t="s">
        <v>154</v>
      </c>
      <c r="F8380" s="85" t="s">
        <v>55</v>
      </c>
      <c r="G8380" s="85" t="s">
        <v>63</v>
      </c>
      <c r="H8380" s="85" t="s">
        <v>20690</v>
      </c>
      <c r="I8380" s="3" t="s">
        <v>4564</v>
      </c>
      <c r="J8380" s="85" t="s">
        <v>4435</v>
      </c>
      <c r="K8380" s="7" t="s">
        <v>3838</v>
      </c>
      <c r="L8380" s="3"/>
      <c r="M8380" s="3"/>
      <c r="N8380" s="41" t="s">
        <v>12376</v>
      </c>
      <c r="O8380" s="87">
        <v>624039</v>
      </c>
      <c r="P8380" s="87">
        <v>198704</v>
      </c>
      <c r="Q8380" s="87">
        <v>425335</v>
      </c>
      <c r="R8380" s="87">
        <v>0</v>
      </c>
      <c r="S8380" s="87"/>
      <c r="T8380" s="87"/>
      <c r="U8380" s="85">
        <v>2010</v>
      </c>
      <c r="V8380" s="179"/>
      <c r="W8380" s="7"/>
      <c r="X8380" s="3"/>
      <c r="Y8380" s="3"/>
      <c r="Z8380" s="211">
        <v>81853</v>
      </c>
      <c r="AA8380" s="11"/>
      <c r="AB8380" s="123" t="s">
        <v>7939</v>
      </c>
      <c r="AC8380" s="124"/>
      <c r="AD8380" s="41"/>
      <c r="AE8380" s="41"/>
      <c r="AF8380" s="191">
        <v>43927</v>
      </c>
      <c r="AG8380" s="41"/>
      <c r="AH8380" s="41" t="s">
        <v>8024</v>
      </c>
      <c r="AI8380" s="80" t="s">
        <v>6</v>
      </c>
      <c r="AJ8380" s="98"/>
      <c r="AK8380" s="3"/>
      <c r="AL8380" s="85"/>
      <c r="AM8380" s="151" t="s">
        <v>19998</v>
      </c>
      <c r="AN8380" s="15"/>
      <c r="AO8380" s="166"/>
      <c r="AP8380" s="5">
        <f t="shared" si="131"/>
        <v>0</v>
      </c>
      <c r="AQ8380" s="16"/>
      <c r="AR8380" s="205">
        <v>1</v>
      </c>
      <c r="AS8380" s="16"/>
      <c r="AT8380" s="16"/>
      <c r="AU8380" s="16"/>
      <c r="AV8380" s="16"/>
      <c r="AW8380" s="16"/>
      <c r="AX8380" s="16"/>
    </row>
    <row r="8381" spans="1:50" customFormat="1" ht="15" hidden="1" customHeight="1" x14ac:dyDescent="0.2">
      <c r="A8381" s="7" t="s">
        <v>12590</v>
      </c>
      <c r="B8381" s="3" t="s">
        <v>12591</v>
      </c>
      <c r="C8381" s="85" t="s">
        <v>7939</v>
      </c>
      <c r="D8381" s="85" t="s">
        <v>13090</v>
      </c>
      <c r="E8381" s="202" t="s">
        <v>154</v>
      </c>
      <c r="F8381" s="85" t="s">
        <v>55</v>
      </c>
      <c r="G8381" s="85" t="s">
        <v>57</v>
      </c>
      <c r="H8381" s="85" t="s">
        <v>20690</v>
      </c>
      <c r="I8381" s="3" t="s">
        <v>7970</v>
      </c>
      <c r="J8381" s="85" t="s">
        <v>4447</v>
      </c>
      <c r="K8381" s="7" t="s">
        <v>4601</v>
      </c>
      <c r="L8381" s="3"/>
      <c r="M8381" s="3"/>
      <c r="N8381" s="41" t="s">
        <v>12592</v>
      </c>
      <c r="O8381" s="87">
        <v>168375</v>
      </c>
      <c r="P8381" s="87">
        <v>152803</v>
      </c>
      <c r="Q8381" s="87">
        <v>15572</v>
      </c>
      <c r="R8381" s="87">
        <v>0</v>
      </c>
      <c r="S8381" s="87"/>
      <c r="T8381" s="87"/>
      <c r="U8381" s="85">
        <v>2009</v>
      </c>
      <c r="V8381" s="179"/>
      <c r="W8381" s="7"/>
      <c r="X8381" s="3"/>
      <c r="Y8381" s="3"/>
      <c r="Z8381" s="146">
        <v>21416</v>
      </c>
      <c r="AA8381" s="11"/>
      <c r="AB8381" s="123" t="s">
        <v>7939</v>
      </c>
      <c r="AC8381" s="124"/>
      <c r="AD8381" s="41"/>
      <c r="AE8381" s="41"/>
      <c r="AF8381" s="191">
        <v>43927</v>
      </c>
      <c r="AG8381" s="41"/>
      <c r="AH8381" s="41" t="s">
        <v>8024</v>
      </c>
      <c r="AI8381" s="80" t="s">
        <v>6</v>
      </c>
      <c r="AJ8381" s="98"/>
      <c r="AK8381" s="3"/>
      <c r="AL8381" s="85"/>
      <c r="AM8381" s="151" t="s">
        <v>19998</v>
      </c>
      <c r="AN8381" s="15"/>
      <c r="AO8381" s="166"/>
      <c r="AP8381" s="5">
        <f t="shared" si="131"/>
        <v>0</v>
      </c>
      <c r="AQ8381" s="16"/>
      <c r="AR8381" s="205">
        <v>1</v>
      </c>
      <c r="AS8381" s="16"/>
      <c r="AT8381" s="16"/>
      <c r="AU8381" s="16"/>
      <c r="AV8381" s="16"/>
      <c r="AW8381" s="16"/>
      <c r="AX8381" s="16"/>
    </row>
    <row r="8382" spans="1:50" customFormat="1" ht="15" hidden="1" customHeight="1" x14ac:dyDescent="0.2">
      <c r="A8382" s="7" t="s">
        <v>12593</v>
      </c>
      <c r="B8382" s="3" t="s">
        <v>12594</v>
      </c>
      <c r="C8382" s="85" t="s">
        <v>7939</v>
      </c>
      <c r="D8382" s="85" t="s">
        <v>13090</v>
      </c>
      <c r="E8382" s="202" t="s">
        <v>154</v>
      </c>
      <c r="F8382" s="85" t="s">
        <v>25110</v>
      </c>
      <c r="G8382" s="85" t="s">
        <v>51</v>
      </c>
      <c r="H8382" s="85" t="s">
        <v>20690</v>
      </c>
      <c r="I8382" s="3" t="s">
        <v>7958</v>
      </c>
      <c r="J8382" s="85" t="s">
        <v>4435</v>
      </c>
      <c r="K8382" s="7" t="s">
        <v>3838</v>
      </c>
      <c r="L8382" s="3"/>
      <c r="M8382" s="3"/>
      <c r="N8382" s="41" t="s">
        <v>12595</v>
      </c>
      <c r="O8382" s="87">
        <v>1610556</v>
      </c>
      <c r="P8382" s="87">
        <v>1370850</v>
      </c>
      <c r="Q8382" s="87">
        <v>239706</v>
      </c>
      <c r="R8382" s="87">
        <v>0</v>
      </c>
      <c r="S8382" s="87"/>
      <c r="T8382" s="87"/>
      <c r="U8382" s="85">
        <v>2010</v>
      </c>
      <c r="V8382" s="179"/>
      <c r="W8382" s="7"/>
      <c r="X8382" s="3"/>
      <c r="Y8382" s="3"/>
      <c r="Z8382" s="211">
        <v>1358857</v>
      </c>
      <c r="AA8382" s="11"/>
      <c r="AB8382" s="123" t="s">
        <v>7939</v>
      </c>
      <c r="AC8382" s="124"/>
      <c r="AD8382" s="41"/>
      <c r="AE8382" s="41"/>
      <c r="AF8382" s="191">
        <v>41067</v>
      </c>
      <c r="AG8382" s="41"/>
      <c r="AH8382" s="41" t="s">
        <v>8024</v>
      </c>
      <c r="AI8382" s="80" t="s">
        <v>6</v>
      </c>
      <c r="AJ8382" s="98"/>
      <c r="AK8382" s="3"/>
      <c r="AL8382" s="85"/>
      <c r="AM8382" s="151" t="s">
        <v>19998</v>
      </c>
      <c r="AN8382" s="15"/>
      <c r="AO8382" s="166"/>
      <c r="AP8382" s="5">
        <f t="shared" si="131"/>
        <v>0</v>
      </c>
      <c r="AQ8382" s="16"/>
      <c r="AR8382" s="205">
        <v>1</v>
      </c>
      <c r="AS8382" s="16"/>
      <c r="AT8382" s="16"/>
      <c r="AU8382" s="16"/>
      <c r="AV8382" s="16"/>
      <c r="AW8382" s="16"/>
      <c r="AX8382" s="16"/>
    </row>
    <row r="8383" spans="1:50" customFormat="1" ht="15" hidden="1" customHeight="1" x14ac:dyDescent="0.2">
      <c r="A8383" s="7" t="s">
        <v>12596</v>
      </c>
      <c r="B8383" s="3" t="s">
        <v>12597</v>
      </c>
      <c r="C8383" s="85" t="s">
        <v>7939</v>
      </c>
      <c r="D8383" s="85" t="s">
        <v>13090</v>
      </c>
      <c r="E8383" s="202" t="s">
        <v>154</v>
      </c>
      <c r="F8383" s="85" t="s">
        <v>34</v>
      </c>
      <c r="G8383" s="85" t="s">
        <v>35</v>
      </c>
      <c r="H8383" s="85" t="s">
        <v>20688</v>
      </c>
      <c r="I8383" s="7" t="s">
        <v>8219</v>
      </c>
      <c r="J8383" s="85" t="s">
        <v>105</v>
      </c>
      <c r="K8383" s="7" t="s">
        <v>102</v>
      </c>
      <c r="L8383" s="3"/>
      <c r="M8383" s="3"/>
      <c r="N8383" s="41" t="s">
        <v>679</v>
      </c>
      <c r="O8383" s="87">
        <v>0</v>
      </c>
      <c r="P8383" s="87">
        <v>0</v>
      </c>
      <c r="Q8383" s="87">
        <v>0</v>
      </c>
      <c r="R8383" s="87">
        <v>0</v>
      </c>
      <c r="S8383" s="87"/>
      <c r="T8383" s="87"/>
      <c r="U8383" s="85" t="s">
        <v>112</v>
      </c>
      <c r="V8383" s="179"/>
      <c r="W8383" s="7"/>
      <c r="X8383" s="3"/>
      <c r="Y8383" s="3"/>
      <c r="Z8383" s="146">
        <v>1196</v>
      </c>
      <c r="AA8383" s="11"/>
      <c r="AB8383" s="123" t="s">
        <v>7939</v>
      </c>
      <c r="AC8383" s="124"/>
      <c r="AD8383" s="41"/>
      <c r="AE8383" s="41"/>
      <c r="AF8383" s="191">
        <v>43927</v>
      </c>
      <c r="AG8383" s="41"/>
      <c r="AH8383" s="41" t="s">
        <v>7952</v>
      </c>
      <c r="AI8383" s="80" t="s">
        <v>6</v>
      </c>
      <c r="AJ8383" s="98"/>
      <c r="AK8383" s="4"/>
      <c r="AL8383" s="85"/>
      <c r="AM8383" s="151" t="s">
        <v>19998</v>
      </c>
      <c r="AN8383" s="15"/>
      <c r="AO8383" s="166"/>
      <c r="AP8383" s="5">
        <f t="shared" si="131"/>
        <v>0</v>
      </c>
      <c r="AQ8383" s="16"/>
      <c r="AR8383" s="205">
        <v>1</v>
      </c>
      <c r="AS8383" s="16"/>
      <c r="AT8383" s="16"/>
      <c r="AU8383" s="16"/>
      <c r="AV8383" s="16"/>
      <c r="AW8383" s="16"/>
      <c r="AX8383" s="16"/>
    </row>
    <row r="8384" spans="1:50" customFormat="1" ht="15" hidden="1" customHeight="1" x14ac:dyDescent="0.2">
      <c r="A8384" s="7" t="s">
        <v>12598</v>
      </c>
      <c r="B8384" s="3" t="s">
        <v>12599</v>
      </c>
      <c r="C8384" s="85" t="s">
        <v>7939</v>
      </c>
      <c r="D8384" s="85" t="s">
        <v>13090</v>
      </c>
      <c r="E8384" s="202" t="s">
        <v>154</v>
      </c>
      <c r="F8384" s="85" t="s">
        <v>34</v>
      </c>
      <c r="G8384" s="85" t="s">
        <v>35</v>
      </c>
      <c r="H8384" s="85" t="s">
        <v>20688</v>
      </c>
      <c r="I8384" s="7" t="s">
        <v>8219</v>
      </c>
      <c r="J8384" s="85" t="s">
        <v>105</v>
      </c>
      <c r="K8384" s="7" t="s">
        <v>102</v>
      </c>
      <c r="L8384" s="3"/>
      <c r="M8384" s="3"/>
      <c r="N8384" s="41" t="s">
        <v>679</v>
      </c>
      <c r="O8384" s="87">
        <v>0</v>
      </c>
      <c r="P8384" s="87">
        <v>0</v>
      </c>
      <c r="Q8384" s="87">
        <v>0</v>
      </c>
      <c r="R8384" s="87">
        <v>0</v>
      </c>
      <c r="S8384" s="87"/>
      <c r="T8384" s="87"/>
      <c r="U8384" s="85" t="s">
        <v>112</v>
      </c>
      <c r="V8384" s="179"/>
      <c r="W8384" s="7"/>
      <c r="X8384" s="3"/>
      <c r="Y8384" s="3"/>
      <c r="Z8384" s="146">
        <v>531</v>
      </c>
      <c r="AA8384" s="11"/>
      <c r="AB8384" s="123" t="s">
        <v>7939</v>
      </c>
      <c r="AC8384" s="124"/>
      <c r="AD8384" s="41"/>
      <c r="AE8384" s="41"/>
      <c r="AF8384" s="191">
        <v>43927</v>
      </c>
      <c r="AG8384" s="41"/>
      <c r="AH8384" s="41" t="s">
        <v>7952</v>
      </c>
      <c r="AI8384" s="80" t="s">
        <v>6</v>
      </c>
      <c r="AJ8384" s="98"/>
      <c r="AK8384" s="4"/>
      <c r="AL8384" s="85"/>
      <c r="AM8384" s="151" t="s">
        <v>19998</v>
      </c>
      <c r="AN8384" s="15"/>
      <c r="AO8384" s="166"/>
      <c r="AP8384" s="5">
        <f t="shared" si="131"/>
        <v>0</v>
      </c>
      <c r="AQ8384" s="16"/>
      <c r="AR8384" s="205">
        <v>1</v>
      </c>
      <c r="AS8384" s="16"/>
      <c r="AT8384" s="16"/>
      <c r="AU8384" s="16"/>
      <c r="AV8384" s="16"/>
      <c r="AW8384" s="16"/>
      <c r="AX8384" s="16"/>
    </row>
    <row r="8385" spans="1:50" customFormat="1" ht="15" hidden="1" customHeight="1" x14ac:dyDescent="0.2">
      <c r="A8385" s="7" t="s">
        <v>12600</v>
      </c>
      <c r="B8385" s="3" t="s">
        <v>12601</v>
      </c>
      <c r="C8385" s="85" t="s">
        <v>7939</v>
      </c>
      <c r="D8385" s="85" t="s">
        <v>13090</v>
      </c>
      <c r="E8385" s="202" t="s">
        <v>154</v>
      </c>
      <c r="F8385" s="85" t="s">
        <v>55</v>
      </c>
      <c r="G8385" s="85" t="s">
        <v>63</v>
      </c>
      <c r="H8385" s="85" t="s">
        <v>20690</v>
      </c>
      <c r="I8385" s="3" t="s">
        <v>4564</v>
      </c>
      <c r="J8385" s="85" t="s">
        <v>4400</v>
      </c>
      <c r="K8385" s="7" t="s">
        <v>4422</v>
      </c>
      <c r="L8385" s="3"/>
      <c r="M8385" s="3"/>
      <c r="N8385" s="41" t="s">
        <v>12602</v>
      </c>
      <c r="O8385" s="87">
        <v>249088</v>
      </c>
      <c r="P8385" s="87">
        <v>238519</v>
      </c>
      <c r="Q8385" s="87">
        <v>10569</v>
      </c>
      <c r="R8385" s="87">
        <v>0</v>
      </c>
      <c r="S8385" s="87"/>
      <c r="T8385" s="87"/>
      <c r="U8385" s="85">
        <v>2008</v>
      </c>
      <c r="V8385" s="179"/>
      <c r="W8385" s="7"/>
      <c r="X8385" s="3"/>
      <c r="Y8385" s="3"/>
      <c r="Z8385" s="146">
        <v>100720</v>
      </c>
      <c r="AA8385" s="11"/>
      <c r="AB8385" s="123" t="s">
        <v>7939</v>
      </c>
      <c r="AC8385" s="124"/>
      <c r="AD8385" s="41"/>
      <c r="AE8385" s="41"/>
      <c r="AF8385" s="191">
        <v>43927</v>
      </c>
      <c r="AG8385" s="41"/>
      <c r="AH8385" s="41" t="s">
        <v>8024</v>
      </c>
      <c r="AI8385" s="80" t="s">
        <v>6</v>
      </c>
      <c r="AJ8385" s="98"/>
      <c r="AK8385" s="3"/>
      <c r="AL8385" s="85"/>
      <c r="AM8385" s="151" t="s">
        <v>19998</v>
      </c>
      <c r="AN8385" s="15"/>
      <c r="AO8385" s="166"/>
      <c r="AP8385" s="5">
        <f t="shared" si="131"/>
        <v>0</v>
      </c>
      <c r="AQ8385" s="16"/>
      <c r="AR8385" s="205">
        <v>1</v>
      </c>
      <c r="AS8385" s="16"/>
      <c r="AT8385" s="16"/>
      <c r="AU8385" s="16"/>
      <c r="AV8385" s="16"/>
      <c r="AW8385" s="16"/>
      <c r="AX8385" s="16"/>
    </row>
    <row r="8386" spans="1:50" customFormat="1" ht="15" hidden="1" customHeight="1" x14ac:dyDescent="0.2">
      <c r="A8386" s="7" t="s">
        <v>12603</v>
      </c>
      <c r="B8386" s="3" t="s">
        <v>12604</v>
      </c>
      <c r="C8386" s="85" t="s">
        <v>7939</v>
      </c>
      <c r="D8386" s="85" t="s">
        <v>13090</v>
      </c>
      <c r="E8386" s="202" t="s">
        <v>154</v>
      </c>
      <c r="F8386" s="85" t="s">
        <v>55</v>
      </c>
      <c r="G8386" s="85" t="s">
        <v>63</v>
      </c>
      <c r="H8386" s="85" t="s">
        <v>20690</v>
      </c>
      <c r="I8386" s="3" t="s">
        <v>4564</v>
      </c>
      <c r="J8386" s="85" t="s">
        <v>4435</v>
      </c>
      <c r="K8386" s="7" t="s">
        <v>3838</v>
      </c>
      <c r="L8386" s="3"/>
      <c r="M8386" s="3"/>
      <c r="N8386" s="41" t="s">
        <v>7950</v>
      </c>
      <c r="O8386" s="87">
        <v>323019</v>
      </c>
      <c r="P8386" s="87">
        <v>144771</v>
      </c>
      <c r="Q8386" s="87">
        <v>178248</v>
      </c>
      <c r="R8386" s="87">
        <v>0</v>
      </c>
      <c r="S8386" s="87"/>
      <c r="T8386" s="87"/>
      <c r="U8386" s="85">
        <v>2010</v>
      </c>
      <c r="V8386" s="179"/>
      <c r="W8386" s="7"/>
      <c r="X8386" s="3"/>
      <c r="Y8386" s="3"/>
      <c r="Z8386" s="211">
        <v>35919</v>
      </c>
      <c r="AA8386" s="11"/>
      <c r="AB8386" s="123" t="s">
        <v>7939</v>
      </c>
      <c r="AC8386" s="124"/>
      <c r="AD8386" s="41"/>
      <c r="AE8386" s="41"/>
      <c r="AF8386" s="191">
        <v>43927</v>
      </c>
      <c r="AG8386" s="41"/>
      <c r="AH8386" s="41" t="s">
        <v>8024</v>
      </c>
      <c r="AI8386" s="80" t="s">
        <v>6</v>
      </c>
      <c r="AJ8386" s="98"/>
      <c r="AK8386" s="3"/>
      <c r="AL8386" s="85"/>
      <c r="AM8386" s="151" t="s">
        <v>19998</v>
      </c>
      <c r="AN8386" s="15"/>
      <c r="AO8386" s="166"/>
      <c r="AP8386" s="5">
        <f t="shared" si="131"/>
        <v>0</v>
      </c>
      <c r="AQ8386" s="16"/>
      <c r="AR8386" s="205">
        <v>1</v>
      </c>
      <c r="AS8386" s="16"/>
      <c r="AT8386" s="16"/>
      <c r="AU8386" s="16"/>
      <c r="AV8386" s="16"/>
      <c r="AW8386" s="16"/>
      <c r="AX8386" s="16"/>
    </row>
    <row r="8387" spans="1:50" customFormat="1" ht="15" hidden="1" customHeight="1" x14ac:dyDescent="0.2">
      <c r="A8387" s="7" t="s">
        <v>12605</v>
      </c>
      <c r="B8387" s="3" t="s">
        <v>12606</v>
      </c>
      <c r="C8387" s="85" t="s">
        <v>7939</v>
      </c>
      <c r="D8387" s="85" t="s">
        <v>13090</v>
      </c>
      <c r="E8387" s="202" t="s">
        <v>154</v>
      </c>
      <c r="F8387" s="85" t="s">
        <v>55</v>
      </c>
      <c r="G8387" s="85" t="s">
        <v>59</v>
      </c>
      <c r="H8387" s="85" t="s">
        <v>20690</v>
      </c>
      <c r="I8387" s="3" t="s">
        <v>7970</v>
      </c>
      <c r="J8387" s="85" t="s">
        <v>4435</v>
      </c>
      <c r="K8387" s="7" t="s">
        <v>3838</v>
      </c>
      <c r="L8387" s="3"/>
      <c r="M8387" s="3"/>
      <c r="N8387" s="41" t="s">
        <v>12607</v>
      </c>
      <c r="O8387" s="87">
        <v>2224</v>
      </c>
      <c r="P8387" s="87">
        <v>0</v>
      </c>
      <c r="Q8387" s="87">
        <v>2224</v>
      </c>
      <c r="R8387" s="87">
        <v>0</v>
      </c>
      <c r="S8387" s="87"/>
      <c r="T8387" s="87"/>
      <c r="U8387" s="85">
        <v>2011</v>
      </c>
      <c r="V8387" s="179"/>
      <c r="W8387" s="7"/>
      <c r="X8387" s="3"/>
      <c r="Y8387" s="3"/>
      <c r="Z8387" s="211">
        <v>1370</v>
      </c>
      <c r="AA8387" s="11"/>
      <c r="AB8387" s="123" t="s">
        <v>7939</v>
      </c>
      <c r="AC8387" s="124"/>
      <c r="AD8387" s="41"/>
      <c r="AE8387" s="41"/>
      <c r="AF8387" s="191">
        <v>40977</v>
      </c>
      <c r="AG8387" s="41"/>
      <c r="AH8387" s="41" t="s">
        <v>8024</v>
      </c>
      <c r="AI8387" s="80" t="s">
        <v>6</v>
      </c>
      <c r="AJ8387" s="98"/>
      <c r="AK8387" s="3"/>
      <c r="AL8387" s="85"/>
      <c r="AM8387" s="151" t="s">
        <v>19998</v>
      </c>
      <c r="AN8387" s="15"/>
      <c r="AO8387" s="166"/>
      <c r="AP8387" s="5">
        <f t="shared" si="131"/>
        <v>0</v>
      </c>
      <c r="AQ8387" s="16"/>
      <c r="AR8387" s="205">
        <v>1</v>
      </c>
      <c r="AS8387" s="16"/>
      <c r="AT8387" s="16"/>
      <c r="AU8387" s="16"/>
      <c r="AV8387" s="16"/>
      <c r="AW8387" s="16"/>
      <c r="AX8387" s="16"/>
    </row>
    <row r="8388" spans="1:50" customFormat="1" ht="15" hidden="1" customHeight="1" x14ac:dyDescent="0.2">
      <c r="A8388" s="7" t="s">
        <v>12608</v>
      </c>
      <c r="B8388" s="3" t="s">
        <v>12609</v>
      </c>
      <c r="C8388" s="85" t="s">
        <v>7939</v>
      </c>
      <c r="D8388" s="85" t="s">
        <v>13090</v>
      </c>
      <c r="E8388" s="202" t="s">
        <v>154</v>
      </c>
      <c r="F8388" s="85" t="s">
        <v>55</v>
      </c>
      <c r="G8388" s="85" t="s">
        <v>63</v>
      </c>
      <c r="H8388" s="85" t="s">
        <v>20690</v>
      </c>
      <c r="I8388" s="3" t="s">
        <v>4564</v>
      </c>
      <c r="J8388" s="85" t="s">
        <v>4435</v>
      </c>
      <c r="K8388" s="7" t="s">
        <v>3838</v>
      </c>
      <c r="L8388" s="3"/>
      <c r="M8388" s="3"/>
      <c r="N8388" s="41" t="s">
        <v>12610</v>
      </c>
      <c r="O8388" s="87">
        <v>151125</v>
      </c>
      <c r="P8388" s="87">
        <v>143414</v>
      </c>
      <c r="Q8388" s="87">
        <v>7711</v>
      </c>
      <c r="R8388" s="87">
        <v>0</v>
      </c>
      <c r="S8388" s="87"/>
      <c r="T8388" s="87"/>
      <c r="U8388" s="85">
        <v>2012</v>
      </c>
      <c r="V8388" s="179"/>
      <c r="W8388" s="7"/>
      <c r="X8388" s="3"/>
      <c r="Y8388" s="3"/>
      <c r="Z8388" s="211">
        <v>59138</v>
      </c>
      <c r="AA8388" s="11"/>
      <c r="AB8388" s="123" t="s">
        <v>7939</v>
      </c>
      <c r="AC8388" s="124"/>
      <c r="AD8388" s="41"/>
      <c r="AE8388" s="41"/>
      <c r="AF8388" s="191">
        <v>43927</v>
      </c>
      <c r="AG8388" s="41"/>
      <c r="AH8388" s="41" t="s">
        <v>8024</v>
      </c>
      <c r="AI8388" s="80" t="s">
        <v>6</v>
      </c>
      <c r="AJ8388" s="98"/>
      <c r="AK8388" s="3"/>
      <c r="AL8388" s="85"/>
      <c r="AM8388" s="151" t="s">
        <v>19998</v>
      </c>
      <c r="AN8388" s="15"/>
      <c r="AO8388" s="166"/>
      <c r="AP8388" s="5">
        <f t="shared" si="131"/>
        <v>0</v>
      </c>
      <c r="AQ8388" s="16"/>
      <c r="AR8388" s="205">
        <v>1</v>
      </c>
      <c r="AS8388" s="16"/>
      <c r="AT8388" s="16"/>
      <c r="AU8388" s="16"/>
      <c r="AV8388" s="16"/>
      <c r="AW8388" s="16"/>
      <c r="AX8388" s="16"/>
    </row>
    <row r="8389" spans="1:50" customFormat="1" ht="15" hidden="1" customHeight="1" x14ac:dyDescent="0.2">
      <c r="A8389" s="7" t="s">
        <v>12611</v>
      </c>
      <c r="B8389" s="3" t="s">
        <v>12612</v>
      </c>
      <c r="C8389" s="85" t="s">
        <v>7939</v>
      </c>
      <c r="D8389" s="85" t="s">
        <v>13090</v>
      </c>
      <c r="E8389" s="202" t="s">
        <v>154</v>
      </c>
      <c r="F8389" s="85" t="s">
        <v>55</v>
      </c>
      <c r="G8389" s="85" t="s">
        <v>57</v>
      </c>
      <c r="H8389" s="85" t="s">
        <v>20690</v>
      </c>
      <c r="I8389" s="3" t="s">
        <v>4564</v>
      </c>
      <c r="J8389" s="85" t="s">
        <v>4447</v>
      </c>
      <c r="K8389" s="7" t="s">
        <v>4601</v>
      </c>
      <c r="L8389" s="3"/>
      <c r="M8389" s="3"/>
      <c r="N8389" s="41" t="s">
        <v>12613</v>
      </c>
      <c r="O8389" s="87">
        <v>42149</v>
      </c>
      <c r="P8389" s="87">
        <v>42149</v>
      </c>
      <c r="Q8389" s="87">
        <v>0</v>
      </c>
      <c r="R8389" s="87">
        <v>0</v>
      </c>
      <c r="S8389" s="87"/>
      <c r="T8389" s="87"/>
      <c r="U8389" s="85">
        <v>2009</v>
      </c>
      <c r="V8389" s="179"/>
      <c r="W8389" s="7"/>
      <c r="X8389" s="3"/>
      <c r="Y8389" s="3"/>
      <c r="Z8389" s="146">
        <v>40010</v>
      </c>
      <c r="AA8389" s="11"/>
      <c r="AB8389" s="123" t="s">
        <v>7939</v>
      </c>
      <c r="AC8389" s="124"/>
      <c r="AD8389" s="41"/>
      <c r="AE8389" s="41"/>
      <c r="AF8389" s="191">
        <v>43927</v>
      </c>
      <c r="AG8389" s="41"/>
      <c r="AH8389" s="41" t="s">
        <v>8024</v>
      </c>
      <c r="AI8389" s="80" t="s">
        <v>6</v>
      </c>
      <c r="AJ8389" s="98"/>
      <c r="AK8389" s="3"/>
      <c r="AL8389" s="85"/>
      <c r="AM8389" s="151" t="s">
        <v>19998</v>
      </c>
      <c r="AN8389" s="15"/>
      <c r="AO8389" s="166"/>
      <c r="AP8389" s="5">
        <f t="shared" si="131"/>
        <v>0</v>
      </c>
      <c r="AQ8389" s="16"/>
      <c r="AR8389" s="205">
        <v>1</v>
      </c>
      <c r="AS8389" s="16"/>
      <c r="AT8389" s="16"/>
      <c r="AU8389" s="16"/>
      <c r="AV8389" s="16"/>
      <c r="AW8389" s="16"/>
      <c r="AX8389" s="16"/>
    </row>
    <row r="8390" spans="1:50" customFormat="1" ht="15" hidden="1" customHeight="1" x14ac:dyDescent="0.2">
      <c r="A8390" s="7" t="s">
        <v>12614</v>
      </c>
      <c r="B8390" s="3" t="s">
        <v>16097</v>
      </c>
      <c r="C8390" s="85" t="s">
        <v>7939</v>
      </c>
      <c r="D8390" s="85" t="s">
        <v>13090</v>
      </c>
      <c r="E8390" s="202" t="s">
        <v>154</v>
      </c>
      <c r="F8390" s="85" t="s">
        <v>34</v>
      </c>
      <c r="G8390" s="85" t="s">
        <v>38</v>
      </c>
      <c r="H8390" s="85" t="s">
        <v>20690</v>
      </c>
      <c r="I8390" s="3" t="s">
        <v>8165</v>
      </c>
      <c r="J8390" s="85" t="s">
        <v>124</v>
      </c>
      <c r="K8390" s="7" t="s">
        <v>4412</v>
      </c>
      <c r="L8390" s="3"/>
      <c r="M8390" s="3"/>
      <c r="N8390" s="41" t="s">
        <v>7950</v>
      </c>
      <c r="O8390" s="87">
        <v>10651244</v>
      </c>
      <c r="P8390" s="87">
        <v>8584580</v>
      </c>
      <c r="Q8390" s="87">
        <v>2066664</v>
      </c>
      <c r="R8390" s="87">
        <v>1165819</v>
      </c>
      <c r="S8390" s="87"/>
      <c r="T8390" s="87"/>
      <c r="U8390" s="85">
        <v>2012</v>
      </c>
      <c r="V8390" s="179"/>
      <c r="W8390" s="7"/>
      <c r="X8390" s="3"/>
      <c r="Y8390" s="3"/>
      <c r="Z8390" s="146">
        <v>659793</v>
      </c>
      <c r="AA8390" s="11"/>
      <c r="AB8390" s="123" t="s">
        <v>7939</v>
      </c>
      <c r="AC8390" s="124"/>
      <c r="AD8390" s="41"/>
      <c r="AE8390" s="41"/>
      <c r="AF8390" s="191">
        <v>43927</v>
      </c>
      <c r="AG8390" s="41"/>
      <c r="AH8390" s="41" t="s">
        <v>7952</v>
      </c>
      <c r="AI8390" s="80" t="s">
        <v>6</v>
      </c>
      <c r="AJ8390" s="98"/>
      <c r="AK8390" s="4"/>
      <c r="AL8390" s="85"/>
      <c r="AM8390" s="151" t="s">
        <v>19998</v>
      </c>
      <c r="AN8390" s="15"/>
      <c r="AO8390" s="166"/>
      <c r="AP8390" s="5">
        <f t="shared" ref="AP8390:AP8453" si="132">SUBTOTAL(109,U8390)</f>
        <v>0</v>
      </c>
      <c r="AQ8390" s="16"/>
      <c r="AR8390" s="205">
        <v>1</v>
      </c>
      <c r="AS8390" s="16"/>
      <c r="AT8390" s="16"/>
      <c r="AU8390" s="16"/>
      <c r="AV8390" s="16"/>
      <c r="AW8390" s="16"/>
      <c r="AX8390" s="16"/>
    </row>
    <row r="8391" spans="1:50" customFormat="1" ht="15" hidden="1" customHeight="1" x14ac:dyDescent="0.2">
      <c r="A8391" s="7" t="s">
        <v>12615</v>
      </c>
      <c r="B8391" s="3" t="s">
        <v>12616</v>
      </c>
      <c r="C8391" s="85" t="s">
        <v>7939</v>
      </c>
      <c r="D8391" s="85" t="s">
        <v>13090</v>
      </c>
      <c r="E8391" s="202" t="s">
        <v>154</v>
      </c>
      <c r="F8391" s="85" t="s">
        <v>14</v>
      </c>
      <c r="G8391" s="85" t="s">
        <v>17</v>
      </c>
      <c r="H8391" s="86" t="s">
        <v>20690</v>
      </c>
      <c r="I8391" s="3" t="s">
        <v>9452</v>
      </c>
      <c r="J8391" s="85" t="s">
        <v>124</v>
      </c>
      <c r="K8391" s="7" t="s">
        <v>125</v>
      </c>
      <c r="L8391" s="3"/>
      <c r="M8391" s="3"/>
      <c r="N8391" s="41" t="s">
        <v>12617</v>
      </c>
      <c r="O8391" s="87">
        <v>44514</v>
      </c>
      <c r="P8391" s="87">
        <v>44514</v>
      </c>
      <c r="Q8391" s="87">
        <v>0</v>
      </c>
      <c r="R8391" s="87">
        <v>0</v>
      </c>
      <c r="S8391" s="87"/>
      <c r="T8391" s="87"/>
      <c r="U8391" s="85">
        <v>2009</v>
      </c>
      <c r="V8391" s="179"/>
      <c r="W8391" s="7"/>
      <c r="X8391" s="3"/>
      <c r="Y8391" s="3"/>
      <c r="Z8391" s="146">
        <v>46678</v>
      </c>
      <c r="AA8391" s="11"/>
      <c r="AB8391" s="123" t="s">
        <v>7939</v>
      </c>
      <c r="AC8391" s="124"/>
      <c r="AD8391" s="41"/>
      <c r="AE8391" s="41"/>
      <c r="AF8391" s="191">
        <v>41080</v>
      </c>
      <c r="AG8391" s="41"/>
      <c r="AH8391" s="41" t="s">
        <v>8439</v>
      </c>
      <c r="AI8391" s="80" t="s">
        <v>6</v>
      </c>
      <c r="AJ8391" s="98"/>
      <c r="AK8391" s="4"/>
      <c r="AL8391" s="85"/>
      <c r="AM8391" s="151" t="s">
        <v>19998</v>
      </c>
      <c r="AN8391" s="15"/>
      <c r="AO8391" s="166"/>
      <c r="AP8391" s="5">
        <f t="shared" si="132"/>
        <v>0</v>
      </c>
      <c r="AQ8391" s="16"/>
      <c r="AR8391" s="205">
        <v>1</v>
      </c>
      <c r="AS8391" s="16"/>
      <c r="AT8391" s="16"/>
      <c r="AU8391" s="16"/>
      <c r="AV8391" s="16"/>
      <c r="AW8391" s="16"/>
      <c r="AX8391" s="16"/>
    </row>
    <row r="8392" spans="1:50" customFormat="1" ht="15" hidden="1" customHeight="1" x14ac:dyDescent="0.2">
      <c r="A8392" s="7" t="s">
        <v>12618</v>
      </c>
      <c r="B8392" s="3" t="s">
        <v>12619</v>
      </c>
      <c r="C8392" s="85" t="s">
        <v>7939</v>
      </c>
      <c r="D8392" s="85" t="s">
        <v>13090</v>
      </c>
      <c r="E8392" s="202" t="s">
        <v>154</v>
      </c>
      <c r="F8392" s="85" t="s">
        <v>14</v>
      </c>
      <c r="G8392" s="85" t="s">
        <v>17</v>
      </c>
      <c r="H8392" s="85" t="s">
        <v>20690</v>
      </c>
      <c r="I8392" s="3" t="s">
        <v>9452</v>
      </c>
      <c r="J8392" s="85" t="s">
        <v>124</v>
      </c>
      <c r="K8392" s="7" t="s">
        <v>125</v>
      </c>
      <c r="L8392" s="3"/>
      <c r="M8392" s="3"/>
      <c r="N8392" s="41" t="s">
        <v>12617</v>
      </c>
      <c r="O8392" s="87">
        <v>51608</v>
      </c>
      <c r="P8392" s="87">
        <v>51608</v>
      </c>
      <c r="Q8392" s="87">
        <v>0</v>
      </c>
      <c r="R8392" s="87">
        <v>0</v>
      </c>
      <c r="S8392" s="87"/>
      <c r="T8392" s="87"/>
      <c r="U8392" s="85">
        <v>2009</v>
      </c>
      <c r="V8392" s="179"/>
      <c r="W8392" s="7"/>
      <c r="X8392" s="3"/>
      <c r="Y8392" s="3"/>
      <c r="Z8392" s="146">
        <v>52511</v>
      </c>
      <c r="AA8392" s="11"/>
      <c r="AB8392" s="123" t="s">
        <v>7939</v>
      </c>
      <c r="AC8392" s="124"/>
      <c r="AD8392" s="41"/>
      <c r="AE8392" s="41"/>
      <c r="AF8392" s="191">
        <v>41080</v>
      </c>
      <c r="AG8392" s="41"/>
      <c r="AH8392" s="41" t="s">
        <v>8439</v>
      </c>
      <c r="AI8392" s="80" t="s">
        <v>6</v>
      </c>
      <c r="AJ8392" s="98"/>
      <c r="AK8392" s="4"/>
      <c r="AL8392" s="85"/>
      <c r="AM8392" s="151" t="s">
        <v>19998</v>
      </c>
      <c r="AN8392" s="15"/>
      <c r="AO8392" s="166"/>
      <c r="AP8392" s="5">
        <f t="shared" si="132"/>
        <v>0</v>
      </c>
      <c r="AQ8392" s="16"/>
      <c r="AR8392" s="205">
        <v>1</v>
      </c>
      <c r="AS8392" s="16"/>
      <c r="AT8392" s="16"/>
      <c r="AU8392" s="16"/>
      <c r="AV8392" s="16"/>
      <c r="AW8392" s="16"/>
      <c r="AX8392" s="16"/>
    </row>
    <row r="8393" spans="1:50" customFormat="1" ht="15" hidden="1" customHeight="1" x14ac:dyDescent="0.2">
      <c r="A8393" s="7" t="s">
        <v>12620</v>
      </c>
      <c r="B8393" s="3" t="s">
        <v>12621</v>
      </c>
      <c r="C8393" s="85" t="s">
        <v>7939</v>
      </c>
      <c r="D8393" s="85" t="s">
        <v>13090</v>
      </c>
      <c r="E8393" s="202" t="s">
        <v>154</v>
      </c>
      <c r="F8393" s="85" t="s">
        <v>14</v>
      </c>
      <c r="G8393" s="85" t="s">
        <v>17</v>
      </c>
      <c r="H8393" s="85" t="s">
        <v>20690</v>
      </c>
      <c r="I8393" s="3" t="s">
        <v>9452</v>
      </c>
      <c r="J8393" s="85" t="s">
        <v>124</v>
      </c>
      <c r="K8393" s="7" t="s">
        <v>125</v>
      </c>
      <c r="L8393" s="3"/>
      <c r="M8393" s="3"/>
      <c r="N8393" s="41" t="s">
        <v>12617</v>
      </c>
      <c r="O8393" s="87">
        <v>30122</v>
      </c>
      <c r="P8393" s="87">
        <v>30122</v>
      </c>
      <c r="Q8393" s="87">
        <v>0</v>
      </c>
      <c r="R8393" s="87">
        <v>0</v>
      </c>
      <c r="S8393" s="87"/>
      <c r="T8393" s="87"/>
      <c r="U8393" s="85">
        <v>2009</v>
      </c>
      <c r="V8393" s="179"/>
      <c r="W8393" s="7"/>
      <c r="X8393" s="3"/>
      <c r="Y8393" s="3"/>
      <c r="Z8393" s="146">
        <v>45017</v>
      </c>
      <c r="AA8393" s="11"/>
      <c r="AB8393" s="123" t="s">
        <v>7939</v>
      </c>
      <c r="AC8393" s="124"/>
      <c r="AD8393" s="41"/>
      <c r="AE8393" s="41"/>
      <c r="AF8393" s="191">
        <v>41080</v>
      </c>
      <c r="AG8393" s="41"/>
      <c r="AH8393" s="41" t="s">
        <v>8439</v>
      </c>
      <c r="AI8393" s="80" t="s">
        <v>6</v>
      </c>
      <c r="AJ8393" s="98"/>
      <c r="AK8393" s="4"/>
      <c r="AL8393" s="85"/>
      <c r="AM8393" s="151" t="s">
        <v>19998</v>
      </c>
      <c r="AN8393" s="15"/>
      <c r="AO8393" s="166"/>
      <c r="AP8393" s="5">
        <f t="shared" si="132"/>
        <v>0</v>
      </c>
      <c r="AQ8393" s="16"/>
      <c r="AR8393" s="205">
        <v>1</v>
      </c>
      <c r="AS8393" s="16"/>
      <c r="AT8393" s="16"/>
      <c r="AU8393" s="16"/>
      <c r="AV8393" s="16"/>
      <c r="AW8393" s="16"/>
      <c r="AX8393" s="16"/>
    </row>
    <row r="8394" spans="1:50" customFormat="1" ht="15" hidden="1" customHeight="1" x14ac:dyDescent="0.2">
      <c r="A8394" s="7" t="s">
        <v>12622</v>
      </c>
      <c r="B8394" s="3" t="s">
        <v>12623</v>
      </c>
      <c r="C8394" s="85" t="s">
        <v>7939</v>
      </c>
      <c r="D8394" s="85" t="s">
        <v>13090</v>
      </c>
      <c r="E8394" s="202" t="s">
        <v>154</v>
      </c>
      <c r="F8394" s="85" t="s">
        <v>55</v>
      </c>
      <c r="G8394" s="85" t="s">
        <v>63</v>
      </c>
      <c r="H8394" s="85" t="s">
        <v>20690</v>
      </c>
      <c r="I8394" s="3" t="s">
        <v>4564</v>
      </c>
      <c r="J8394" s="85" t="s">
        <v>4400</v>
      </c>
      <c r="K8394" s="7" t="s">
        <v>4422</v>
      </c>
      <c r="L8394" s="3"/>
      <c r="M8394" s="3"/>
      <c r="N8394" s="41" t="s">
        <v>12624</v>
      </c>
      <c r="O8394" s="87">
        <v>170480</v>
      </c>
      <c r="P8394" s="87">
        <v>0</v>
      </c>
      <c r="Q8394" s="87">
        <v>170480</v>
      </c>
      <c r="R8394" s="87">
        <v>0</v>
      </c>
      <c r="S8394" s="87"/>
      <c r="T8394" s="87"/>
      <c r="U8394" s="85">
        <v>2009</v>
      </c>
      <c r="V8394" s="179"/>
      <c r="W8394" s="7"/>
      <c r="X8394" s="3"/>
      <c r="Y8394" s="3"/>
      <c r="Z8394" s="146">
        <v>114212</v>
      </c>
      <c r="AA8394" s="11"/>
      <c r="AB8394" s="123" t="s">
        <v>7939</v>
      </c>
      <c r="AC8394" s="124"/>
      <c r="AD8394" s="41"/>
      <c r="AE8394" s="41"/>
      <c r="AF8394" s="191">
        <v>43927</v>
      </c>
      <c r="AG8394" s="41"/>
      <c r="AH8394" s="41" t="s">
        <v>8024</v>
      </c>
      <c r="AI8394" s="80" t="s">
        <v>6</v>
      </c>
      <c r="AJ8394" s="98"/>
      <c r="AK8394" s="3"/>
      <c r="AL8394" s="85"/>
      <c r="AM8394" s="151" t="s">
        <v>19998</v>
      </c>
      <c r="AN8394" s="15"/>
      <c r="AO8394" s="166"/>
      <c r="AP8394" s="5">
        <f t="shared" si="132"/>
        <v>0</v>
      </c>
      <c r="AQ8394" s="16"/>
      <c r="AR8394" s="205">
        <v>1</v>
      </c>
      <c r="AS8394" s="16"/>
      <c r="AT8394" s="16"/>
      <c r="AU8394" s="16"/>
      <c r="AV8394" s="16"/>
      <c r="AW8394" s="16"/>
      <c r="AX8394" s="16"/>
    </row>
    <row r="8395" spans="1:50" customFormat="1" ht="15" hidden="1" customHeight="1" x14ac:dyDescent="0.2">
      <c r="A8395" s="7" t="s">
        <v>12625</v>
      </c>
      <c r="B8395" s="3" t="s">
        <v>12626</v>
      </c>
      <c r="C8395" s="85" t="s">
        <v>7939</v>
      </c>
      <c r="D8395" s="85" t="s">
        <v>13090</v>
      </c>
      <c r="E8395" s="202" t="s">
        <v>154</v>
      </c>
      <c r="F8395" s="85" t="s">
        <v>55</v>
      </c>
      <c r="G8395" s="85" t="s">
        <v>63</v>
      </c>
      <c r="H8395" s="85" t="s">
        <v>20690</v>
      </c>
      <c r="I8395" s="3" t="s">
        <v>4564</v>
      </c>
      <c r="J8395" s="85" t="s">
        <v>4400</v>
      </c>
      <c r="K8395" s="7" t="s">
        <v>4422</v>
      </c>
      <c r="L8395" s="3"/>
      <c r="M8395" s="3"/>
      <c r="N8395" s="41" t="s">
        <v>12627</v>
      </c>
      <c r="O8395" s="87">
        <v>808304</v>
      </c>
      <c r="P8395" s="87">
        <v>580828</v>
      </c>
      <c r="Q8395" s="87">
        <v>227476</v>
      </c>
      <c r="R8395" s="87">
        <v>0</v>
      </c>
      <c r="S8395" s="87"/>
      <c r="T8395" s="87"/>
      <c r="U8395" s="85">
        <v>2010</v>
      </c>
      <c r="V8395" s="179"/>
      <c r="W8395" s="7"/>
      <c r="X8395" s="3"/>
      <c r="Y8395" s="3"/>
      <c r="Z8395" s="146">
        <v>104941</v>
      </c>
      <c r="AA8395" s="11"/>
      <c r="AB8395" s="123" t="s">
        <v>7939</v>
      </c>
      <c r="AC8395" s="124"/>
      <c r="AD8395" s="41"/>
      <c r="AE8395" s="41"/>
      <c r="AF8395" s="191">
        <v>41073</v>
      </c>
      <c r="AG8395" s="41"/>
      <c r="AH8395" s="41" t="s">
        <v>8024</v>
      </c>
      <c r="AI8395" s="80" t="s">
        <v>6</v>
      </c>
      <c r="AJ8395" s="98"/>
      <c r="AK8395" s="3"/>
      <c r="AL8395" s="85"/>
      <c r="AM8395" s="151" t="s">
        <v>19998</v>
      </c>
      <c r="AN8395" s="15"/>
      <c r="AO8395" s="166"/>
      <c r="AP8395" s="5">
        <f t="shared" si="132"/>
        <v>0</v>
      </c>
      <c r="AQ8395" s="16"/>
      <c r="AR8395" s="205">
        <v>1</v>
      </c>
      <c r="AS8395" s="16"/>
      <c r="AT8395" s="16"/>
      <c r="AU8395" s="16"/>
      <c r="AV8395" s="16"/>
      <c r="AW8395" s="16"/>
      <c r="AX8395" s="16"/>
    </row>
    <row r="8396" spans="1:50" customFormat="1" ht="15" hidden="1" customHeight="1" x14ac:dyDescent="0.2">
      <c r="A8396" s="7" t="s">
        <v>12628</v>
      </c>
      <c r="B8396" s="3" t="s">
        <v>12629</v>
      </c>
      <c r="C8396" s="85" t="s">
        <v>7939</v>
      </c>
      <c r="D8396" s="85" t="s">
        <v>13090</v>
      </c>
      <c r="E8396" s="202" t="s">
        <v>154</v>
      </c>
      <c r="F8396" s="85" t="s">
        <v>55</v>
      </c>
      <c r="G8396" s="85" t="s">
        <v>57</v>
      </c>
      <c r="H8396" s="85" t="s">
        <v>20690</v>
      </c>
      <c r="I8396" s="3" t="s">
        <v>16635</v>
      </c>
      <c r="J8396" s="85" t="s">
        <v>4400</v>
      </c>
      <c r="K8396" s="7" t="s">
        <v>4422</v>
      </c>
      <c r="L8396" s="3"/>
      <c r="M8396" s="3"/>
      <c r="N8396" s="41" t="s">
        <v>10941</v>
      </c>
      <c r="O8396" s="87">
        <v>34309</v>
      </c>
      <c r="P8396" s="87">
        <v>7522</v>
      </c>
      <c r="Q8396" s="87">
        <v>26787</v>
      </c>
      <c r="R8396" s="87">
        <v>0</v>
      </c>
      <c r="S8396" s="87"/>
      <c r="T8396" s="87"/>
      <c r="U8396" s="85">
        <v>2007</v>
      </c>
      <c r="V8396" s="179"/>
      <c r="W8396" s="7"/>
      <c r="X8396" s="3"/>
      <c r="Y8396" s="3"/>
      <c r="Z8396" s="146">
        <v>7626</v>
      </c>
      <c r="AA8396" s="11"/>
      <c r="AB8396" s="123" t="s">
        <v>7939</v>
      </c>
      <c r="AC8396" s="124"/>
      <c r="AD8396" s="41"/>
      <c r="AE8396" s="41"/>
      <c r="AF8396" s="191">
        <v>43927</v>
      </c>
      <c r="AG8396" s="41"/>
      <c r="AH8396" s="41" t="s">
        <v>8024</v>
      </c>
      <c r="AI8396" s="80" t="s">
        <v>6</v>
      </c>
      <c r="AJ8396" s="98"/>
      <c r="AK8396" s="3"/>
      <c r="AL8396" s="85"/>
      <c r="AM8396" s="151" t="s">
        <v>19998</v>
      </c>
      <c r="AN8396" s="15"/>
      <c r="AO8396" s="166"/>
      <c r="AP8396" s="5">
        <f t="shared" si="132"/>
        <v>0</v>
      </c>
      <c r="AQ8396" s="16"/>
      <c r="AR8396" s="205">
        <v>1</v>
      </c>
      <c r="AS8396" s="16"/>
      <c r="AT8396" s="16"/>
      <c r="AU8396" s="16"/>
      <c r="AV8396" s="16"/>
      <c r="AW8396" s="16"/>
      <c r="AX8396" s="16"/>
    </row>
    <row r="8397" spans="1:50" customFormat="1" ht="15" hidden="1" customHeight="1" x14ac:dyDescent="0.2">
      <c r="A8397" s="7" t="s">
        <v>12630</v>
      </c>
      <c r="B8397" s="3" t="s">
        <v>12631</v>
      </c>
      <c r="C8397" s="85" t="s">
        <v>7939</v>
      </c>
      <c r="D8397" s="85" t="s">
        <v>13090</v>
      </c>
      <c r="E8397" s="202" t="s">
        <v>154</v>
      </c>
      <c r="F8397" s="85" t="s">
        <v>55</v>
      </c>
      <c r="G8397" s="85" t="s">
        <v>63</v>
      </c>
      <c r="H8397" s="85" t="s">
        <v>20690</v>
      </c>
      <c r="I8397" s="3" t="s">
        <v>4564</v>
      </c>
      <c r="J8397" s="85" t="s">
        <v>4400</v>
      </c>
      <c r="K8397" s="7" t="s">
        <v>4422</v>
      </c>
      <c r="L8397" s="3"/>
      <c r="M8397" s="3"/>
      <c r="N8397" s="41" t="s">
        <v>12627</v>
      </c>
      <c r="O8397" s="87">
        <v>987782</v>
      </c>
      <c r="P8397" s="87">
        <v>852064</v>
      </c>
      <c r="Q8397" s="87">
        <v>135718</v>
      </c>
      <c r="R8397" s="87">
        <v>0</v>
      </c>
      <c r="S8397" s="87"/>
      <c r="T8397" s="87"/>
      <c r="U8397" s="85">
        <v>2010</v>
      </c>
      <c r="V8397" s="179"/>
      <c r="W8397" s="7"/>
      <c r="X8397" s="3"/>
      <c r="Y8397" s="3"/>
      <c r="Z8397" s="146">
        <v>131331</v>
      </c>
      <c r="AA8397" s="11"/>
      <c r="AB8397" s="123" t="s">
        <v>7939</v>
      </c>
      <c r="AC8397" s="124"/>
      <c r="AD8397" s="41"/>
      <c r="AE8397" s="41"/>
      <c r="AF8397" s="191">
        <v>41092</v>
      </c>
      <c r="AG8397" s="41"/>
      <c r="AH8397" s="41" t="s">
        <v>8024</v>
      </c>
      <c r="AI8397" s="80" t="s">
        <v>6</v>
      </c>
      <c r="AJ8397" s="98"/>
      <c r="AK8397" s="3"/>
      <c r="AL8397" s="85"/>
      <c r="AM8397" s="151" t="s">
        <v>19998</v>
      </c>
      <c r="AN8397" s="15"/>
      <c r="AO8397" s="166"/>
      <c r="AP8397" s="5">
        <f t="shared" si="132"/>
        <v>0</v>
      </c>
      <c r="AQ8397" s="16"/>
      <c r="AR8397" s="205">
        <v>1</v>
      </c>
      <c r="AS8397" s="16"/>
      <c r="AT8397" s="16"/>
      <c r="AU8397" s="16"/>
      <c r="AV8397" s="16"/>
      <c r="AW8397" s="16"/>
      <c r="AX8397" s="16"/>
    </row>
    <row r="8398" spans="1:50" customFormat="1" ht="15" hidden="1" customHeight="1" x14ac:dyDescent="0.2">
      <c r="A8398" s="7" t="s">
        <v>12632</v>
      </c>
      <c r="B8398" s="3" t="s">
        <v>12633</v>
      </c>
      <c r="C8398" s="85" t="s">
        <v>7939</v>
      </c>
      <c r="D8398" s="85" t="s">
        <v>13090</v>
      </c>
      <c r="E8398" s="202" t="s">
        <v>154</v>
      </c>
      <c r="F8398" s="85" t="s">
        <v>55</v>
      </c>
      <c r="G8398" s="85" t="s">
        <v>57</v>
      </c>
      <c r="H8398" s="85" t="s">
        <v>20690</v>
      </c>
      <c r="I8398" s="3" t="s">
        <v>4564</v>
      </c>
      <c r="J8398" s="85" t="s">
        <v>4447</v>
      </c>
      <c r="K8398" s="7" t="s">
        <v>4601</v>
      </c>
      <c r="L8398" s="3"/>
      <c r="M8398" s="3"/>
      <c r="N8398" s="41" t="s">
        <v>12634</v>
      </c>
      <c r="O8398" s="87">
        <v>17382</v>
      </c>
      <c r="P8398" s="87">
        <v>17382</v>
      </c>
      <c r="Q8398" s="87">
        <v>0</v>
      </c>
      <c r="R8398" s="87">
        <v>0</v>
      </c>
      <c r="S8398" s="87"/>
      <c r="T8398" s="87"/>
      <c r="U8398" s="85">
        <v>2010</v>
      </c>
      <c r="V8398" s="179"/>
      <c r="W8398" s="7"/>
      <c r="X8398" s="3"/>
      <c r="Y8398" s="3"/>
      <c r="Z8398" s="146">
        <v>40296</v>
      </c>
      <c r="AA8398" s="11"/>
      <c r="AB8398" s="123" t="s">
        <v>7939</v>
      </c>
      <c r="AC8398" s="124"/>
      <c r="AD8398" s="41"/>
      <c r="AE8398" s="41"/>
      <c r="AF8398" s="191">
        <v>43927</v>
      </c>
      <c r="AG8398" s="41"/>
      <c r="AH8398" s="41" t="s">
        <v>8024</v>
      </c>
      <c r="AI8398" s="80" t="s">
        <v>6</v>
      </c>
      <c r="AJ8398" s="98"/>
      <c r="AK8398" s="3"/>
      <c r="AL8398" s="85"/>
      <c r="AM8398" s="151" t="s">
        <v>19998</v>
      </c>
      <c r="AN8398" s="15"/>
      <c r="AO8398" s="166"/>
      <c r="AP8398" s="5">
        <f t="shared" si="132"/>
        <v>0</v>
      </c>
      <c r="AQ8398" s="16"/>
      <c r="AR8398" s="205">
        <v>1</v>
      </c>
      <c r="AS8398" s="16"/>
      <c r="AT8398" s="16"/>
      <c r="AU8398" s="16"/>
      <c r="AV8398" s="16"/>
      <c r="AW8398" s="16"/>
      <c r="AX8398" s="16"/>
    </row>
    <row r="8399" spans="1:50" customFormat="1" ht="15" hidden="1" customHeight="1" x14ac:dyDescent="0.2">
      <c r="A8399" s="7" t="s">
        <v>12635</v>
      </c>
      <c r="B8399" s="3" t="s">
        <v>12636</v>
      </c>
      <c r="C8399" s="85" t="s">
        <v>7939</v>
      </c>
      <c r="D8399" s="85" t="s">
        <v>13090</v>
      </c>
      <c r="E8399" s="202" t="s">
        <v>154</v>
      </c>
      <c r="F8399" s="85" t="s">
        <v>34</v>
      </c>
      <c r="G8399" s="85" t="s">
        <v>38</v>
      </c>
      <c r="H8399" s="85" t="s">
        <v>20690</v>
      </c>
      <c r="I8399" s="3" t="s">
        <v>8165</v>
      </c>
      <c r="J8399" s="85" t="s">
        <v>26013</v>
      </c>
      <c r="K8399" s="7" t="s">
        <v>8881</v>
      </c>
      <c r="L8399" s="3"/>
      <c r="M8399" s="3"/>
      <c r="N8399" s="41" t="s">
        <v>12637</v>
      </c>
      <c r="O8399" s="87">
        <v>1777826</v>
      </c>
      <c r="P8399" s="87">
        <v>814029</v>
      </c>
      <c r="Q8399" s="87">
        <v>963797</v>
      </c>
      <c r="R8399" s="87">
        <v>283023</v>
      </c>
      <c r="S8399" s="87"/>
      <c r="T8399" s="87"/>
      <c r="U8399" s="85">
        <v>2010</v>
      </c>
      <c r="V8399" s="179"/>
      <c r="W8399" s="7"/>
      <c r="X8399" s="3"/>
      <c r="Y8399" s="3"/>
      <c r="Z8399" s="146">
        <v>94970</v>
      </c>
      <c r="AA8399" s="11"/>
      <c r="AB8399" s="123" t="s">
        <v>7939</v>
      </c>
      <c r="AC8399" s="124"/>
      <c r="AD8399" s="41"/>
      <c r="AE8399" s="41"/>
      <c r="AF8399" s="191">
        <v>43927</v>
      </c>
      <c r="AG8399" s="41"/>
      <c r="AH8399" s="41" t="s">
        <v>7952</v>
      </c>
      <c r="AI8399" s="80" t="s">
        <v>6</v>
      </c>
      <c r="AJ8399" s="98"/>
      <c r="AK8399" s="4"/>
      <c r="AL8399" s="85"/>
      <c r="AM8399" s="151" t="s">
        <v>19998</v>
      </c>
      <c r="AN8399" s="15"/>
      <c r="AO8399" s="166"/>
      <c r="AP8399" s="5">
        <f t="shared" si="132"/>
        <v>0</v>
      </c>
      <c r="AQ8399" s="16"/>
      <c r="AR8399" s="205">
        <v>1</v>
      </c>
      <c r="AS8399" s="16"/>
      <c r="AT8399" s="16"/>
      <c r="AU8399" s="16"/>
      <c r="AV8399" s="16"/>
      <c r="AW8399" s="16"/>
      <c r="AX8399" s="16"/>
    </row>
    <row r="8400" spans="1:50" customFormat="1" ht="15" hidden="1" customHeight="1" x14ac:dyDescent="0.2">
      <c r="A8400" s="7" t="s">
        <v>12638</v>
      </c>
      <c r="B8400" s="3" t="s">
        <v>12639</v>
      </c>
      <c r="C8400" s="85" t="s">
        <v>7939</v>
      </c>
      <c r="D8400" s="85" t="s">
        <v>13090</v>
      </c>
      <c r="E8400" s="202" t="s">
        <v>154</v>
      </c>
      <c r="F8400" s="85" t="s">
        <v>55</v>
      </c>
      <c r="G8400" s="85" t="s">
        <v>63</v>
      </c>
      <c r="H8400" s="85" t="s">
        <v>20690</v>
      </c>
      <c r="I8400" s="3" t="s">
        <v>7970</v>
      </c>
      <c r="J8400" s="85" t="s">
        <v>4435</v>
      </c>
      <c r="K8400" s="7" t="s">
        <v>3838</v>
      </c>
      <c r="L8400" s="3"/>
      <c r="M8400" s="3"/>
      <c r="N8400" s="41" t="s">
        <v>12640</v>
      </c>
      <c r="O8400" s="87">
        <v>8075</v>
      </c>
      <c r="P8400" s="87">
        <v>75</v>
      </c>
      <c r="Q8400" s="87">
        <v>8000</v>
      </c>
      <c r="R8400" s="87">
        <v>0</v>
      </c>
      <c r="S8400" s="87"/>
      <c r="T8400" s="87"/>
      <c r="U8400" s="85">
        <v>2008</v>
      </c>
      <c r="V8400" s="179"/>
      <c r="W8400" s="7"/>
      <c r="X8400" s="3"/>
      <c r="Y8400" s="3"/>
      <c r="Z8400" s="211">
        <v>10655</v>
      </c>
      <c r="AA8400" s="11"/>
      <c r="AB8400" s="123" t="s">
        <v>7939</v>
      </c>
      <c r="AC8400" s="124"/>
      <c r="AD8400" s="41"/>
      <c r="AE8400" s="41"/>
      <c r="AF8400" s="191">
        <v>43927</v>
      </c>
      <c r="AG8400" s="41"/>
      <c r="AH8400" s="41" t="s">
        <v>8024</v>
      </c>
      <c r="AI8400" s="80" t="s">
        <v>6</v>
      </c>
      <c r="AJ8400" s="98"/>
      <c r="AK8400" s="3"/>
      <c r="AL8400" s="85"/>
      <c r="AM8400" s="151" t="s">
        <v>19998</v>
      </c>
      <c r="AN8400" s="15"/>
      <c r="AO8400" s="166"/>
      <c r="AP8400" s="5">
        <f t="shared" si="132"/>
        <v>0</v>
      </c>
      <c r="AQ8400" s="16"/>
      <c r="AR8400" s="205">
        <v>1</v>
      </c>
      <c r="AS8400" s="16"/>
      <c r="AT8400" s="16"/>
      <c r="AU8400" s="16"/>
      <c r="AV8400" s="16"/>
      <c r="AW8400" s="16"/>
      <c r="AX8400" s="16"/>
    </row>
    <row r="8401" spans="1:50" customFormat="1" ht="15" hidden="1" customHeight="1" x14ac:dyDescent="0.2">
      <c r="A8401" s="7" t="s">
        <v>12641</v>
      </c>
      <c r="B8401" s="3" t="s">
        <v>12642</v>
      </c>
      <c r="C8401" s="85" t="s">
        <v>7939</v>
      </c>
      <c r="D8401" s="85" t="s">
        <v>13090</v>
      </c>
      <c r="E8401" s="202" t="s">
        <v>154</v>
      </c>
      <c r="F8401" s="85" t="s">
        <v>55</v>
      </c>
      <c r="G8401" s="85" t="s">
        <v>15355</v>
      </c>
      <c r="H8401" s="85" t="s">
        <v>20690</v>
      </c>
      <c r="I8401" s="3" t="s">
        <v>9791</v>
      </c>
      <c r="J8401" s="85" t="s">
        <v>4481</v>
      </c>
      <c r="K8401" s="7" t="s">
        <v>6500</v>
      </c>
      <c r="L8401" s="3"/>
      <c r="M8401" s="3"/>
      <c r="N8401" s="41" t="s">
        <v>12643</v>
      </c>
      <c r="O8401" s="87">
        <v>26597</v>
      </c>
      <c r="P8401" s="87">
        <v>26597</v>
      </c>
      <c r="Q8401" s="87">
        <v>0</v>
      </c>
      <c r="R8401" s="87">
        <v>0</v>
      </c>
      <c r="S8401" s="87"/>
      <c r="T8401" s="87"/>
      <c r="U8401" s="85">
        <v>2008</v>
      </c>
      <c r="V8401" s="179"/>
      <c r="W8401" s="7"/>
      <c r="X8401" s="3"/>
      <c r="Y8401" s="3"/>
      <c r="Z8401" s="146">
        <v>26597</v>
      </c>
      <c r="AA8401" s="11"/>
      <c r="AB8401" s="123" t="s">
        <v>7939</v>
      </c>
      <c r="AC8401" s="124"/>
      <c r="AD8401" s="41"/>
      <c r="AE8401" s="41"/>
      <c r="AF8401" s="191">
        <v>41087</v>
      </c>
      <c r="AG8401" s="41"/>
      <c r="AH8401" s="41" t="s">
        <v>8024</v>
      </c>
      <c r="AI8401" s="80" t="s">
        <v>6</v>
      </c>
      <c r="AJ8401" s="98"/>
      <c r="AK8401" s="3"/>
      <c r="AL8401" s="85"/>
      <c r="AM8401" s="151" t="s">
        <v>19998</v>
      </c>
      <c r="AN8401" s="15"/>
      <c r="AO8401" s="166"/>
      <c r="AP8401" s="5">
        <f t="shared" si="132"/>
        <v>0</v>
      </c>
      <c r="AQ8401" s="16"/>
      <c r="AR8401" s="205">
        <v>1</v>
      </c>
      <c r="AS8401" s="16"/>
      <c r="AT8401" s="16"/>
      <c r="AU8401" s="16"/>
      <c r="AV8401" s="16"/>
      <c r="AW8401" s="16"/>
      <c r="AX8401" s="16"/>
    </row>
    <row r="8402" spans="1:50" customFormat="1" ht="15" hidden="1" customHeight="1" x14ac:dyDescent="0.2">
      <c r="A8402" s="7" t="s">
        <v>12644</v>
      </c>
      <c r="B8402" s="3" t="s">
        <v>12645</v>
      </c>
      <c r="C8402" s="85" t="s">
        <v>7939</v>
      </c>
      <c r="D8402" s="85" t="s">
        <v>13090</v>
      </c>
      <c r="E8402" s="202" t="s">
        <v>154</v>
      </c>
      <c r="F8402" s="85" t="s">
        <v>55</v>
      </c>
      <c r="G8402" s="85" t="s">
        <v>63</v>
      </c>
      <c r="H8402" s="85" t="s">
        <v>20690</v>
      </c>
      <c r="I8402" s="3" t="s">
        <v>9099</v>
      </c>
      <c r="J8402" s="85" t="s">
        <v>4435</v>
      </c>
      <c r="K8402" s="7" t="s">
        <v>3838</v>
      </c>
      <c r="L8402" s="3"/>
      <c r="M8402" s="3"/>
      <c r="N8402" s="41" t="s">
        <v>12646</v>
      </c>
      <c r="O8402" s="87">
        <v>7275</v>
      </c>
      <c r="P8402" s="87">
        <v>5500</v>
      </c>
      <c r="Q8402" s="87">
        <v>1775</v>
      </c>
      <c r="R8402" s="87">
        <v>0</v>
      </c>
      <c r="S8402" s="87"/>
      <c r="T8402" s="87"/>
      <c r="U8402" s="85">
        <v>2009</v>
      </c>
      <c r="V8402" s="179"/>
      <c r="W8402" s="7"/>
      <c r="X8402" s="3"/>
      <c r="Y8402" s="3"/>
      <c r="Z8402" s="211">
        <v>6689</v>
      </c>
      <c r="AA8402" s="11"/>
      <c r="AB8402" s="123" t="s">
        <v>7939</v>
      </c>
      <c r="AC8402" s="124"/>
      <c r="AD8402" s="41"/>
      <c r="AE8402" s="41"/>
      <c r="AF8402" s="191">
        <v>43927</v>
      </c>
      <c r="AG8402" s="41"/>
      <c r="AH8402" s="41" t="s">
        <v>8024</v>
      </c>
      <c r="AI8402" s="80" t="s">
        <v>6</v>
      </c>
      <c r="AJ8402" s="98"/>
      <c r="AK8402" s="3"/>
      <c r="AL8402" s="85"/>
      <c r="AM8402" s="151" t="s">
        <v>19998</v>
      </c>
      <c r="AN8402" s="15"/>
      <c r="AO8402" s="166"/>
      <c r="AP8402" s="5">
        <f t="shared" si="132"/>
        <v>0</v>
      </c>
      <c r="AQ8402" s="16"/>
      <c r="AR8402" s="205">
        <v>1</v>
      </c>
      <c r="AS8402" s="16"/>
      <c r="AT8402" s="16"/>
      <c r="AU8402" s="16"/>
      <c r="AV8402" s="16"/>
      <c r="AW8402" s="16"/>
      <c r="AX8402" s="16"/>
    </row>
    <row r="8403" spans="1:50" customFormat="1" ht="15" hidden="1" customHeight="1" x14ac:dyDescent="0.2">
      <c r="A8403" s="7" t="s">
        <v>12647</v>
      </c>
      <c r="B8403" s="3" t="s">
        <v>13239</v>
      </c>
      <c r="C8403" s="85" t="s">
        <v>7939</v>
      </c>
      <c r="D8403" s="85" t="s">
        <v>13090</v>
      </c>
      <c r="E8403" s="202" t="s">
        <v>154</v>
      </c>
      <c r="F8403" s="85" t="s">
        <v>34</v>
      </c>
      <c r="G8403" s="85" t="s">
        <v>38</v>
      </c>
      <c r="H8403" s="85" t="s">
        <v>20690</v>
      </c>
      <c r="I8403" s="3" t="s">
        <v>8554</v>
      </c>
      <c r="J8403" s="85" t="s">
        <v>124</v>
      </c>
      <c r="K8403" s="7" t="s">
        <v>4587</v>
      </c>
      <c r="L8403" s="3"/>
      <c r="M8403" s="3"/>
      <c r="N8403" s="41" t="s">
        <v>12648</v>
      </c>
      <c r="O8403" s="87">
        <v>435287</v>
      </c>
      <c r="P8403" s="87">
        <v>433623</v>
      </c>
      <c r="Q8403" s="87">
        <v>1664</v>
      </c>
      <c r="R8403" s="87">
        <v>82913</v>
      </c>
      <c r="S8403" s="87"/>
      <c r="T8403" s="87"/>
      <c r="U8403" s="85">
        <v>2012</v>
      </c>
      <c r="V8403" s="179"/>
      <c r="W8403" s="7"/>
      <c r="X8403" s="3"/>
      <c r="Y8403" s="3"/>
      <c r="Z8403" s="146">
        <v>96</v>
      </c>
      <c r="AA8403" s="11"/>
      <c r="AB8403" s="123" t="s">
        <v>7939</v>
      </c>
      <c r="AC8403" s="124"/>
      <c r="AD8403" s="41"/>
      <c r="AE8403" s="41"/>
      <c r="AF8403" s="191">
        <v>43927</v>
      </c>
      <c r="AG8403" s="41"/>
      <c r="AH8403" s="41" t="s">
        <v>7952</v>
      </c>
      <c r="AI8403" s="80" t="s">
        <v>6</v>
      </c>
      <c r="AJ8403" s="98"/>
      <c r="AK8403" s="4"/>
      <c r="AL8403" s="85"/>
      <c r="AM8403" s="151" t="s">
        <v>19998</v>
      </c>
      <c r="AN8403" s="15"/>
      <c r="AO8403" s="166"/>
      <c r="AP8403" s="5">
        <f t="shared" si="132"/>
        <v>0</v>
      </c>
      <c r="AQ8403" s="16"/>
      <c r="AR8403" s="205">
        <v>1</v>
      </c>
      <c r="AS8403" s="16"/>
      <c r="AT8403" s="16"/>
      <c r="AU8403" s="16"/>
      <c r="AV8403" s="16"/>
      <c r="AW8403" s="16"/>
      <c r="AX8403" s="16"/>
    </row>
    <row r="8404" spans="1:50" customFormat="1" ht="15" hidden="1" customHeight="1" x14ac:dyDescent="0.2">
      <c r="A8404" s="7" t="s">
        <v>12649</v>
      </c>
      <c r="B8404" s="3" t="s">
        <v>12650</v>
      </c>
      <c r="C8404" s="85" t="s">
        <v>7939</v>
      </c>
      <c r="D8404" s="85" t="s">
        <v>13090</v>
      </c>
      <c r="E8404" s="202" t="s">
        <v>154</v>
      </c>
      <c r="F8404" s="85" t="s">
        <v>55</v>
      </c>
      <c r="G8404" s="85" t="s">
        <v>63</v>
      </c>
      <c r="H8404" s="85" t="s">
        <v>20690</v>
      </c>
      <c r="I8404" s="3" t="s">
        <v>4564</v>
      </c>
      <c r="J8404" s="85" t="s">
        <v>4435</v>
      </c>
      <c r="K8404" s="7" t="s">
        <v>3838</v>
      </c>
      <c r="L8404" s="3"/>
      <c r="M8404" s="3"/>
      <c r="N8404" s="41" t="s">
        <v>7950</v>
      </c>
      <c r="O8404" s="87">
        <v>0</v>
      </c>
      <c r="P8404" s="87">
        <v>0</v>
      </c>
      <c r="Q8404" s="87">
        <v>0</v>
      </c>
      <c r="R8404" s="87">
        <v>0</v>
      </c>
      <c r="S8404" s="87"/>
      <c r="T8404" s="87"/>
      <c r="U8404" s="85" t="s">
        <v>112</v>
      </c>
      <c r="V8404" s="179"/>
      <c r="W8404" s="7"/>
      <c r="X8404" s="3"/>
      <c r="Y8404" s="3"/>
      <c r="Z8404" s="211">
        <v>15710</v>
      </c>
      <c r="AA8404" s="11"/>
      <c r="AB8404" s="123" t="s">
        <v>7939</v>
      </c>
      <c r="AC8404" s="124"/>
      <c r="AD8404" s="41"/>
      <c r="AE8404" s="41"/>
      <c r="AF8404" s="191">
        <v>41102</v>
      </c>
      <c r="AG8404" s="41"/>
      <c r="AH8404" s="41" t="s">
        <v>8024</v>
      </c>
      <c r="AI8404" s="80" t="s">
        <v>6</v>
      </c>
      <c r="AJ8404" s="98"/>
      <c r="AK8404" s="3"/>
      <c r="AL8404" s="85"/>
      <c r="AM8404" s="151" t="s">
        <v>19998</v>
      </c>
      <c r="AN8404" s="15"/>
      <c r="AO8404" s="166"/>
      <c r="AP8404" s="5">
        <f t="shared" si="132"/>
        <v>0</v>
      </c>
      <c r="AQ8404" s="16"/>
      <c r="AR8404" s="205">
        <v>1</v>
      </c>
      <c r="AS8404" s="16"/>
      <c r="AT8404" s="16"/>
      <c r="AU8404" s="16"/>
      <c r="AV8404" s="16"/>
      <c r="AW8404" s="16"/>
      <c r="AX8404" s="16"/>
    </row>
    <row r="8405" spans="1:50" customFormat="1" ht="15" hidden="1" customHeight="1" x14ac:dyDescent="0.2">
      <c r="A8405" s="7" t="s">
        <v>12651</v>
      </c>
      <c r="B8405" s="3" t="s">
        <v>12652</v>
      </c>
      <c r="C8405" s="85" t="s">
        <v>7939</v>
      </c>
      <c r="D8405" s="85" t="s">
        <v>13090</v>
      </c>
      <c r="E8405" s="202" t="s">
        <v>154</v>
      </c>
      <c r="F8405" s="85" t="s">
        <v>55</v>
      </c>
      <c r="G8405" s="85" t="s">
        <v>63</v>
      </c>
      <c r="H8405" s="85" t="s">
        <v>20690</v>
      </c>
      <c r="I8405" s="3" t="s">
        <v>7970</v>
      </c>
      <c r="J8405" s="85" t="s">
        <v>4435</v>
      </c>
      <c r="K8405" s="7" t="s">
        <v>3838</v>
      </c>
      <c r="L8405" s="3"/>
      <c r="M8405" s="3"/>
      <c r="N8405" s="41" t="s">
        <v>7950</v>
      </c>
      <c r="O8405" s="87">
        <v>0</v>
      </c>
      <c r="P8405" s="87">
        <v>0</v>
      </c>
      <c r="Q8405" s="87">
        <v>0</v>
      </c>
      <c r="R8405" s="87">
        <v>0</v>
      </c>
      <c r="S8405" s="87"/>
      <c r="T8405" s="87"/>
      <c r="U8405" s="85" t="s">
        <v>112</v>
      </c>
      <c r="V8405" s="179"/>
      <c r="W8405" s="7"/>
      <c r="X8405" s="3"/>
      <c r="Y8405" s="3"/>
      <c r="Z8405" s="211">
        <v>15000</v>
      </c>
      <c r="AA8405" s="11"/>
      <c r="AB8405" s="123" t="s">
        <v>7939</v>
      </c>
      <c r="AC8405" s="124"/>
      <c r="AD8405" s="41"/>
      <c r="AE8405" s="41"/>
      <c r="AF8405" s="191">
        <v>41102</v>
      </c>
      <c r="AG8405" s="41"/>
      <c r="AH8405" s="41" t="s">
        <v>8024</v>
      </c>
      <c r="AI8405" s="80" t="s">
        <v>6</v>
      </c>
      <c r="AJ8405" s="98"/>
      <c r="AK8405" s="3"/>
      <c r="AL8405" s="85"/>
      <c r="AM8405" s="151" t="s">
        <v>19998</v>
      </c>
      <c r="AN8405" s="15"/>
      <c r="AO8405" s="166"/>
      <c r="AP8405" s="5">
        <f t="shared" si="132"/>
        <v>0</v>
      </c>
      <c r="AQ8405" s="16"/>
      <c r="AR8405" s="205">
        <v>1</v>
      </c>
      <c r="AS8405" s="16"/>
      <c r="AT8405" s="16"/>
      <c r="AU8405" s="16"/>
      <c r="AV8405" s="16"/>
      <c r="AW8405" s="16"/>
      <c r="AX8405" s="16"/>
    </row>
    <row r="8406" spans="1:50" customFormat="1" ht="15" hidden="1" customHeight="1" x14ac:dyDescent="0.2">
      <c r="A8406" s="7" t="s">
        <v>12653</v>
      </c>
      <c r="B8406" s="3" t="s">
        <v>12654</v>
      </c>
      <c r="C8406" s="85" t="s">
        <v>7939</v>
      </c>
      <c r="D8406" s="85" t="s">
        <v>13090</v>
      </c>
      <c r="E8406" s="202" t="s">
        <v>154</v>
      </c>
      <c r="F8406" s="85" t="s">
        <v>55</v>
      </c>
      <c r="G8406" s="85" t="s">
        <v>15355</v>
      </c>
      <c r="H8406" s="85" t="s">
        <v>20690</v>
      </c>
      <c r="I8406" s="3" t="s">
        <v>7579</v>
      </c>
      <c r="J8406" s="85" t="s">
        <v>4447</v>
      </c>
      <c r="K8406" s="7" t="s">
        <v>4738</v>
      </c>
      <c r="L8406" s="3"/>
      <c r="M8406" s="3"/>
      <c r="N8406" s="41" t="s">
        <v>12655</v>
      </c>
      <c r="O8406" s="87">
        <v>25359</v>
      </c>
      <c r="P8406" s="87">
        <v>0</v>
      </c>
      <c r="Q8406" s="87">
        <v>25359</v>
      </c>
      <c r="R8406" s="87">
        <v>0</v>
      </c>
      <c r="S8406" s="87"/>
      <c r="T8406" s="87"/>
      <c r="U8406" s="85">
        <v>2009</v>
      </c>
      <c r="V8406" s="179"/>
      <c r="W8406" s="7"/>
      <c r="X8406" s="3"/>
      <c r="Y8406" s="3"/>
      <c r="Z8406" s="146">
        <v>38652</v>
      </c>
      <c r="AA8406" s="11"/>
      <c r="AB8406" s="123" t="s">
        <v>7939</v>
      </c>
      <c r="AC8406" s="124"/>
      <c r="AD8406" s="41"/>
      <c r="AE8406" s="41"/>
      <c r="AF8406" s="191">
        <v>43927</v>
      </c>
      <c r="AG8406" s="41"/>
      <c r="AH8406" s="41" t="s">
        <v>8024</v>
      </c>
      <c r="AI8406" s="80" t="s">
        <v>6</v>
      </c>
      <c r="AJ8406" s="98"/>
      <c r="AK8406" s="3"/>
      <c r="AL8406" s="85"/>
      <c r="AM8406" s="151" t="s">
        <v>19998</v>
      </c>
      <c r="AN8406" s="15"/>
      <c r="AO8406" s="166"/>
      <c r="AP8406" s="5">
        <f t="shared" si="132"/>
        <v>0</v>
      </c>
      <c r="AQ8406" s="16"/>
      <c r="AR8406" s="205">
        <v>1</v>
      </c>
      <c r="AS8406" s="16"/>
      <c r="AT8406" s="16"/>
      <c r="AU8406" s="16"/>
      <c r="AV8406" s="16"/>
      <c r="AW8406" s="16"/>
      <c r="AX8406" s="16"/>
    </row>
    <row r="8407" spans="1:50" customFormat="1" ht="15" hidden="1" customHeight="1" x14ac:dyDescent="0.2">
      <c r="A8407" s="7" t="s">
        <v>12656</v>
      </c>
      <c r="B8407" s="3" t="s">
        <v>12657</v>
      </c>
      <c r="C8407" s="85" t="s">
        <v>7939</v>
      </c>
      <c r="D8407" s="85" t="s">
        <v>13090</v>
      </c>
      <c r="E8407" s="202" t="s">
        <v>154</v>
      </c>
      <c r="F8407" s="85" t="s">
        <v>55</v>
      </c>
      <c r="G8407" s="85" t="s">
        <v>57</v>
      </c>
      <c r="H8407" s="85" t="s">
        <v>20690</v>
      </c>
      <c r="I8407" s="3" t="s">
        <v>7970</v>
      </c>
      <c r="J8407" s="85" t="s">
        <v>4400</v>
      </c>
      <c r="K8407" s="7" t="s">
        <v>4422</v>
      </c>
      <c r="L8407" s="3"/>
      <c r="M8407" s="3"/>
      <c r="N8407" s="41" t="s">
        <v>10941</v>
      </c>
      <c r="O8407" s="87">
        <v>51505</v>
      </c>
      <c r="P8407" s="87">
        <v>13434</v>
      </c>
      <c r="Q8407" s="87">
        <v>38071</v>
      </c>
      <c r="R8407" s="87">
        <v>0</v>
      </c>
      <c r="S8407" s="87"/>
      <c r="T8407" s="87"/>
      <c r="U8407" s="85">
        <v>2007</v>
      </c>
      <c r="V8407" s="179"/>
      <c r="W8407" s="7"/>
      <c r="X8407" s="3"/>
      <c r="Y8407" s="3"/>
      <c r="Z8407" s="146">
        <v>10928</v>
      </c>
      <c r="AA8407" s="11"/>
      <c r="AB8407" s="123" t="s">
        <v>7939</v>
      </c>
      <c r="AC8407" s="124"/>
      <c r="AD8407" s="41"/>
      <c r="AE8407" s="41"/>
      <c r="AF8407" s="191">
        <v>43927</v>
      </c>
      <c r="AG8407" s="41"/>
      <c r="AH8407" s="41" t="s">
        <v>8024</v>
      </c>
      <c r="AI8407" s="80" t="s">
        <v>6</v>
      </c>
      <c r="AJ8407" s="98"/>
      <c r="AK8407" s="3"/>
      <c r="AL8407" s="85"/>
      <c r="AM8407" s="151" t="s">
        <v>19998</v>
      </c>
      <c r="AN8407" s="15"/>
      <c r="AO8407" s="166"/>
      <c r="AP8407" s="5">
        <f t="shared" si="132"/>
        <v>0</v>
      </c>
      <c r="AQ8407" s="16"/>
      <c r="AR8407" s="205">
        <v>1</v>
      </c>
      <c r="AS8407" s="16"/>
      <c r="AT8407" s="16"/>
      <c r="AU8407" s="16"/>
      <c r="AV8407" s="16"/>
      <c r="AW8407" s="16"/>
      <c r="AX8407" s="16"/>
    </row>
    <row r="8408" spans="1:50" customFormat="1" ht="15" hidden="1" customHeight="1" x14ac:dyDescent="0.2">
      <c r="A8408" s="7" t="s">
        <v>12658</v>
      </c>
      <c r="B8408" s="3" t="s">
        <v>12659</v>
      </c>
      <c r="C8408" s="85" t="s">
        <v>7939</v>
      </c>
      <c r="D8408" s="85" t="s">
        <v>13090</v>
      </c>
      <c r="E8408" s="202" t="s">
        <v>154</v>
      </c>
      <c r="F8408" s="85" t="s">
        <v>68</v>
      </c>
      <c r="G8408" s="85" t="s">
        <v>71</v>
      </c>
      <c r="H8408" s="85" t="s">
        <v>20690</v>
      </c>
      <c r="I8408" s="3" t="s">
        <v>9788</v>
      </c>
      <c r="J8408" s="85" t="s">
        <v>4447</v>
      </c>
      <c r="K8408" s="7" t="s">
        <v>7996</v>
      </c>
      <c r="L8408" s="3"/>
      <c r="M8408" s="3"/>
      <c r="N8408" s="41" t="s">
        <v>12660</v>
      </c>
      <c r="O8408" s="87">
        <v>0</v>
      </c>
      <c r="P8408" s="87">
        <v>0</v>
      </c>
      <c r="Q8408" s="87">
        <v>0</v>
      </c>
      <c r="R8408" s="87">
        <v>0</v>
      </c>
      <c r="S8408" s="87"/>
      <c r="T8408" s="87"/>
      <c r="U8408" s="85" t="s">
        <v>112</v>
      </c>
      <c r="V8408" s="179"/>
      <c r="W8408" s="7"/>
      <c r="X8408" s="3"/>
      <c r="Y8408" s="3"/>
      <c r="Z8408" s="211">
        <v>17646</v>
      </c>
      <c r="AA8408" s="11"/>
      <c r="AB8408" s="123" t="s">
        <v>7939</v>
      </c>
      <c r="AC8408" s="124"/>
      <c r="AD8408" s="41"/>
      <c r="AE8408" s="41"/>
      <c r="AF8408" s="191">
        <v>43927</v>
      </c>
      <c r="AG8408" s="41"/>
      <c r="AH8408" s="41" t="s">
        <v>8189</v>
      </c>
      <c r="AI8408" s="80" t="s">
        <v>6</v>
      </c>
      <c r="AJ8408" s="98"/>
      <c r="AK8408" s="3"/>
      <c r="AL8408" s="85"/>
      <c r="AM8408" s="151" t="s">
        <v>19998</v>
      </c>
      <c r="AN8408" s="15"/>
      <c r="AO8408" s="166"/>
      <c r="AP8408" s="5">
        <f t="shared" si="132"/>
        <v>0</v>
      </c>
      <c r="AQ8408" s="16"/>
      <c r="AR8408" s="205">
        <v>1</v>
      </c>
      <c r="AS8408" s="16"/>
      <c r="AT8408" s="16"/>
      <c r="AU8408" s="16"/>
      <c r="AV8408" s="16"/>
      <c r="AW8408" s="16"/>
      <c r="AX8408" s="16"/>
    </row>
    <row r="8409" spans="1:50" customFormat="1" ht="15" hidden="1" customHeight="1" x14ac:dyDescent="0.2">
      <c r="A8409" s="7" t="s">
        <v>12661</v>
      </c>
      <c r="B8409" s="3" t="s">
        <v>12662</v>
      </c>
      <c r="C8409" s="85" t="s">
        <v>7939</v>
      </c>
      <c r="D8409" s="85" t="s">
        <v>13090</v>
      </c>
      <c r="E8409" s="202" t="s">
        <v>154</v>
      </c>
      <c r="F8409" s="85" t="s">
        <v>68</v>
      </c>
      <c r="G8409" s="85" t="s">
        <v>71</v>
      </c>
      <c r="H8409" s="85" t="s">
        <v>20690</v>
      </c>
      <c r="I8409" s="3" t="s">
        <v>9788</v>
      </c>
      <c r="J8409" s="85" t="s">
        <v>4447</v>
      </c>
      <c r="K8409" s="7" t="s">
        <v>7996</v>
      </c>
      <c r="L8409" s="3"/>
      <c r="M8409" s="3"/>
      <c r="N8409" s="41" t="s">
        <v>12660</v>
      </c>
      <c r="O8409" s="87">
        <v>0</v>
      </c>
      <c r="P8409" s="87">
        <v>0</v>
      </c>
      <c r="Q8409" s="87">
        <v>0</v>
      </c>
      <c r="R8409" s="87">
        <v>0</v>
      </c>
      <c r="S8409" s="87"/>
      <c r="T8409" s="87"/>
      <c r="U8409" s="85" t="s">
        <v>112</v>
      </c>
      <c r="V8409" s="179"/>
      <c r="W8409" s="7"/>
      <c r="X8409" s="3"/>
      <c r="Y8409" s="3"/>
      <c r="Z8409" s="211">
        <v>21671</v>
      </c>
      <c r="AA8409" s="11"/>
      <c r="AB8409" s="123" t="s">
        <v>7939</v>
      </c>
      <c r="AC8409" s="124"/>
      <c r="AD8409" s="41"/>
      <c r="AE8409" s="41"/>
      <c r="AF8409" s="191">
        <v>43927</v>
      </c>
      <c r="AG8409" s="41"/>
      <c r="AH8409" s="41" t="s">
        <v>8189</v>
      </c>
      <c r="AI8409" s="80" t="s">
        <v>6</v>
      </c>
      <c r="AJ8409" s="98"/>
      <c r="AK8409" s="3"/>
      <c r="AL8409" s="85"/>
      <c r="AM8409" s="151" t="s">
        <v>19998</v>
      </c>
      <c r="AN8409" s="15"/>
      <c r="AO8409" s="166"/>
      <c r="AP8409" s="5">
        <f t="shared" si="132"/>
        <v>0</v>
      </c>
      <c r="AQ8409" s="16"/>
      <c r="AR8409" s="205">
        <v>1</v>
      </c>
      <c r="AS8409" s="16"/>
      <c r="AT8409" s="16"/>
      <c r="AU8409" s="16"/>
      <c r="AV8409" s="16"/>
      <c r="AW8409" s="16"/>
      <c r="AX8409" s="16"/>
    </row>
    <row r="8410" spans="1:50" customFormat="1" ht="15" hidden="1" customHeight="1" x14ac:dyDescent="0.2">
      <c r="A8410" s="7" t="s">
        <v>12663</v>
      </c>
      <c r="B8410" s="3" t="s">
        <v>12664</v>
      </c>
      <c r="C8410" s="85" t="s">
        <v>7939</v>
      </c>
      <c r="D8410" s="85" t="s">
        <v>13090</v>
      </c>
      <c r="E8410" s="202" t="s">
        <v>154</v>
      </c>
      <c r="F8410" s="85" t="s">
        <v>68</v>
      </c>
      <c r="G8410" s="85" t="s">
        <v>71</v>
      </c>
      <c r="H8410" s="85" t="s">
        <v>20690</v>
      </c>
      <c r="I8410" s="3" t="s">
        <v>9788</v>
      </c>
      <c r="J8410" s="85" t="s">
        <v>4447</v>
      </c>
      <c r="K8410" s="7" t="s">
        <v>7996</v>
      </c>
      <c r="L8410" s="3"/>
      <c r="M8410" s="3"/>
      <c r="N8410" s="41" t="s">
        <v>12660</v>
      </c>
      <c r="O8410" s="87">
        <v>0</v>
      </c>
      <c r="P8410" s="87">
        <v>0</v>
      </c>
      <c r="Q8410" s="87">
        <v>0</v>
      </c>
      <c r="R8410" s="87">
        <v>0</v>
      </c>
      <c r="S8410" s="87"/>
      <c r="T8410" s="87"/>
      <c r="U8410" s="85" t="s">
        <v>112</v>
      </c>
      <c r="V8410" s="179"/>
      <c r="W8410" s="7"/>
      <c r="X8410" s="3"/>
      <c r="Y8410" s="3"/>
      <c r="Z8410" s="211">
        <v>26568</v>
      </c>
      <c r="AA8410" s="11"/>
      <c r="AB8410" s="123" t="s">
        <v>7939</v>
      </c>
      <c r="AC8410" s="124"/>
      <c r="AD8410" s="41"/>
      <c r="AE8410" s="41"/>
      <c r="AF8410" s="191">
        <v>43927</v>
      </c>
      <c r="AG8410" s="41"/>
      <c r="AH8410" s="41" t="s">
        <v>8189</v>
      </c>
      <c r="AI8410" s="80" t="s">
        <v>6</v>
      </c>
      <c r="AJ8410" s="98"/>
      <c r="AK8410" s="3"/>
      <c r="AL8410" s="85"/>
      <c r="AM8410" s="151" t="s">
        <v>19998</v>
      </c>
      <c r="AN8410" s="15"/>
      <c r="AO8410" s="166"/>
      <c r="AP8410" s="5">
        <f t="shared" si="132"/>
        <v>0</v>
      </c>
      <c r="AQ8410" s="16"/>
      <c r="AR8410" s="205">
        <v>1</v>
      </c>
      <c r="AS8410" s="16"/>
      <c r="AT8410" s="16"/>
      <c r="AU8410" s="16"/>
      <c r="AV8410" s="16"/>
      <c r="AW8410" s="16"/>
      <c r="AX8410" s="16"/>
    </row>
    <row r="8411" spans="1:50" customFormat="1" ht="15" hidden="1" customHeight="1" x14ac:dyDescent="0.2">
      <c r="A8411" s="7" t="s">
        <v>12665</v>
      </c>
      <c r="B8411" s="3" t="s">
        <v>12666</v>
      </c>
      <c r="C8411" s="85" t="s">
        <v>7939</v>
      </c>
      <c r="D8411" s="85" t="s">
        <v>13090</v>
      </c>
      <c r="E8411" s="202" t="s">
        <v>154</v>
      </c>
      <c r="F8411" s="85" t="s">
        <v>68</v>
      </c>
      <c r="G8411" s="85" t="s">
        <v>71</v>
      </c>
      <c r="H8411" s="85" t="s">
        <v>20690</v>
      </c>
      <c r="I8411" s="3" t="s">
        <v>9788</v>
      </c>
      <c r="J8411" s="85" t="s">
        <v>4447</v>
      </c>
      <c r="K8411" s="7" t="s">
        <v>7996</v>
      </c>
      <c r="L8411" s="3"/>
      <c r="M8411" s="3"/>
      <c r="N8411" s="41" t="s">
        <v>12660</v>
      </c>
      <c r="O8411" s="87">
        <v>0</v>
      </c>
      <c r="P8411" s="87">
        <v>0</v>
      </c>
      <c r="Q8411" s="87">
        <v>0</v>
      </c>
      <c r="R8411" s="87">
        <v>0</v>
      </c>
      <c r="S8411" s="87"/>
      <c r="T8411" s="87"/>
      <c r="U8411" s="85" t="s">
        <v>112</v>
      </c>
      <c r="V8411" s="179"/>
      <c r="W8411" s="7"/>
      <c r="X8411" s="3"/>
      <c r="Y8411" s="3"/>
      <c r="Z8411" s="211">
        <v>35472</v>
      </c>
      <c r="AA8411" s="11"/>
      <c r="AB8411" s="123" t="s">
        <v>7939</v>
      </c>
      <c r="AC8411" s="124"/>
      <c r="AD8411" s="41"/>
      <c r="AE8411" s="41"/>
      <c r="AF8411" s="191">
        <v>43927</v>
      </c>
      <c r="AG8411" s="41"/>
      <c r="AH8411" s="41" t="s">
        <v>8189</v>
      </c>
      <c r="AI8411" s="80" t="s">
        <v>6</v>
      </c>
      <c r="AJ8411" s="98"/>
      <c r="AK8411" s="3"/>
      <c r="AL8411" s="85"/>
      <c r="AM8411" s="151" t="s">
        <v>19998</v>
      </c>
      <c r="AN8411" s="15"/>
      <c r="AO8411" s="166"/>
      <c r="AP8411" s="5">
        <f t="shared" si="132"/>
        <v>0</v>
      </c>
      <c r="AQ8411" s="16"/>
      <c r="AR8411" s="205">
        <v>1</v>
      </c>
      <c r="AS8411" s="16"/>
      <c r="AT8411" s="16"/>
      <c r="AU8411" s="16"/>
      <c r="AV8411" s="16"/>
      <c r="AW8411" s="16"/>
      <c r="AX8411" s="16"/>
    </row>
    <row r="8412" spans="1:50" customFormat="1" ht="15" hidden="1" customHeight="1" x14ac:dyDescent="0.2">
      <c r="A8412" s="7" t="s">
        <v>12667</v>
      </c>
      <c r="B8412" s="3" t="s">
        <v>12668</v>
      </c>
      <c r="C8412" s="85" t="s">
        <v>7939</v>
      </c>
      <c r="D8412" s="85" t="s">
        <v>13090</v>
      </c>
      <c r="E8412" s="202" t="s">
        <v>154</v>
      </c>
      <c r="F8412" s="85" t="s">
        <v>68</v>
      </c>
      <c r="G8412" s="85" t="s">
        <v>71</v>
      </c>
      <c r="H8412" s="85" t="s">
        <v>20690</v>
      </c>
      <c r="I8412" s="3" t="s">
        <v>9788</v>
      </c>
      <c r="J8412" s="85" t="s">
        <v>4447</v>
      </c>
      <c r="K8412" s="7" t="s">
        <v>7996</v>
      </c>
      <c r="L8412" s="3"/>
      <c r="M8412" s="3"/>
      <c r="N8412" s="41" t="s">
        <v>12660</v>
      </c>
      <c r="O8412" s="87">
        <v>0</v>
      </c>
      <c r="P8412" s="87">
        <v>0</v>
      </c>
      <c r="Q8412" s="87">
        <v>0</v>
      </c>
      <c r="R8412" s="87">
        <v>0</v>
      </c>
      <c r="S8412" s="87"/>
      <c r="T8412" s="87"/>
      <c r="U8412" s="85" t="s">
        <v>112</v>
      </c>
      <c r="V8412" s="179"/>
      <c r="W8412" s="7"/>
      <c r="X8412" s="3"/>
      <c r="Y8412" s="3"/>
      <c r="Z8412" s="211">
        <v>20002</v>
      </c>
      <c r="AA8412" s="11"/>
      <c r="AB8412" s="123" t="s">
        <v>7939</v>
      </c>
      <c r="AC8412" s="124"/>
      <c r="AD8412" s="41"/>
      <c r="AE8412" s="41"/>
      <c r="AF8412" s="191">
        <v>43927</v>
      </c>
      <c r="AG8412" s="41"/>
      <c r="AH8412" s="41" t="s">
        <v>8189</v>
      </c>
      <c r="AI8412" s="80" t="s">
        <v>6</v>
      </c>
      <c r="AJ8412" s="98"/>
      <c r="AK8412" s="3"/>
      <c r="AL8412" s="85"/>
      <c r="AM8412" s="151" t="s">
        <v>19998</v>
      </c>
      <c r="AN8412" s="15"/>
      <c r="AO8412" s="166"/>
      <c r="AP8412" s="5">
        <f t="shared" si="132"/>
        <v>0</v>
      </c>
      <c r="AQ8412" s="16"/>
      <c r="AR8412" s="205">
        <v>1</v>
      </c>
      <c r="AS8412" s="16"/>
      <c r="AT8412" s="16"/>
      <c r="AU8412" s="16"/>
      <c r="AV8412" s="16"/>
      <c r="AW8412" s="16"/>
      <c r="AX8412" s="16"/>
    </row>
    <row r="8413" spans="1:50" customFormat="1" ht="15" hidden="1" customHeight="1" x14ac:dyDescent="0.2">
      <c r="A8413" s="7" t="s">
        <v>12669</v>
      </c>
      <c r="B8413" s="3" t="s">
        <v>12670</v>
      </c>
      <c r="C8413" s="85" t="s">
        <v>7939</v>
      </c>
      <c r="D8413" s="85" t="s">
        <v>13090</v>
      </c>
      <c r="E8413" s="202" t="s">
        <v>154</v>
      </c>
      <c r="F8413" s="85" t="s">
        <v>68</v>
      </c>
      <c r="G8413" s="85" t="s">
        <v>71</v>
      </c>
      <c r="H8413" s="85" t="s">
        <v>20690</v>
      </c>
      <c r="I8413" s="3" t="s">
        <v>9788</v>
      </c>
      <c r="J8413" s="85" t="s">
        <v>4447</v>
      </c>
      <c r="K8413" s="7" t="s">
        <v>7996</v>
      </c>
      <c r="L8413" s="3"/>
      <c r="M8413" s="3"/>
      <c r="N8413" s="41" t="s">
        <v>12660</v>
      </c>
      <c r="O8413" s="87">
        <v>0</v>
      </c>
      <c r="P8413" s="87">
        <v>0</v>
      </c>
      <c r="Q8413" s="87">
        <v>0</v>
      </c>
      <c r="R8413" s="87">
        <v>0</v>
      </c>
      <c r="S8413" s="87"/>
      <c r="T8413" s="87"/>
      <c r="U8413" s="85" t="s">
        <v>112</v>
      </c>
      <c r="V8413" s="179"/>
      <c r="W8413" s="7"/>
      <c r="X8413" s="3"/>
      <c r="Y8413" s="3"/>
      <c r="Z8413" s="211">
        <v>30692</v>
      </c>
      <c r="AA8413" s="11"/>
      <c r="AB8413" s="123" t="s">
        <v>7939</v>
      </c>
      <c r="AC8413" s="124"/>
      <c r="AD8413" s="41"/>
      <c r="AE8413" s="41"/>
      <c r="AF8413" s="191">
        <v>43927</v>
      </c>
      <c r="AG8413" s="41"/>
      <c r="AH8413" s="41" t="s">
        <v>8189</v>
      </c>
      <c r="AI8413" s="80" t="s">
        <v>6</v>
      </c>
      <c r="AJ8413" s="98"/>
      <c r="AK8413" s="3"/>
      <c r="AL8413" s="85"/>
      <c r="AM8413" s="151" t="s">
        <v>19998</v>
      </c>
      <c r="AN8413" s="15"/>
      <c r="AO8413" s="166"/>
      <c r="AP8413" s="5">
        <f t="shared" si="132"/>
        <v>0</v>
      </c>
      <c r="AQ8413" s="16"/>
      <c r="AR8413" s="205">
        <v>1</v>
      </c>
      <c r="AS8413" s="16"/>
      <c r="AT8413" s="16"/>
      <c r="AU8413" s="16"/>
      <c r="AV8413" s="16"/>
      <c r="AW8413" s="16"/>
      <c r="AX8413" s="16"/>
    </row>
    <row r="8414" spans="1:50" customFormat="1" ht="15" hidden="1" customHeight="1" x14ac:dyDescent="0.2">
      <c r="A8414" s="7" t="s">
        <v>12671</v>
      </c>
      <c r="B8414" s="3" t="s">
        <v>12672</v>
      </c>
      <c r="C8414" s="85" t="s">
        <v>7939</v>
      </c>
      <c r="D8414" s="85" t="s">
        <v>13090</v>
      </c>
      <c r="E8414" s="202" t="s">
        <v>154</v>
      </c>
      <c r="F8414" s="85" t="s">
        <v>68</v>
      </c>
      <c r="G8414" s="85" t="s">
        <v>71</v>
      </c>
      <c r="H8414" s="85" t="s">
        <v>20690</v>
      </c>
      <c r="I8414" s="3" t="s">
        <v>13240</v>
      </c>
      <c r="J8414" s="85" t="s">
        <v>4447</v>
      </c>
      <c r="K8414" s="7" t="s">
        <v>4685</v>
      </c>
      <c r="L8414" s="3"/>
      <c r="M8414" s="3"/>
      <c r="N8414" s="41" t="s">
        <v>12660</v>
      </c>
      <c r="O8414" s="87">
        <v>0</v>
      </c>
      <c r="P8414" s="87">
        <v>0</v>
      </c>
      <c r="Q8414" s="87">
        <v>0</v>
      </c>
      <c r="R8414" s="87">
        <v>0</v>
      </c>
      <c r="S8414" s="87"/>
      <c r="T8414" s="87"/>
      <c r="U8414" s="85" t="s">
        <v>112</v>
      </c>
      <c r="V8414" s="179"/>
      <c r="W8414" s="7"/>
      <c r="X8414" s="3"/>
      <c r="Y8414" s="3"/>
      <c r="Z8414" s="211">
        <v>31757</v>
      </c>
      <c r="AA8414" s="11"/>
      <c r="AB8414" s="123" t="s">
        <v>7939</v>
      </c>
      <c r="AC8414" s="124"/>
      <c r="AD8414" s="41"/>
      <c r="AE8414" s="41"/>
      <c r="AF8414" s="191">
        <v>43927</v>
      </c>
      <c r="AG8414" s="41"/>
      <c r="AH8414" s="41" t="s">
        <v>8189</v>
      </c>
      <c r="AI8414" s="80" t="s">
        <v>6</v>
      </c>
      <c r="AJ8414" s="98"/>
      <c r="AK8414" s="3"/>
      <c r="AL8414" s="85"/>
      <c r="AM8414" s="151" t="s">
        <v>19998</v>
      </c>
      <c r="AN8414" s="15"/>
      <c r="AO8414" s="166"/>
      <c r="AP8414" s="5">
        <f t="shared" si="132"/>
        <v>0</v>
      </c>
      <c r="AQ8414" s="16"/>
      <c r="AR8414" s="205">
        <v>1</v>
      </c>
      <c r="AS8414" s="16"/>
      <c r="AT8414" s="16"/>
      <c r="AU8414" s="16"/>
      <c r="AV8414" s="16"/>
      <c r="AW8414" s="16"/>
      <c r="AX8414" s="16"/>
    </row>
    <row r="8415" spans="1:50" customFormat="1" ht="15" hidden="1" customHeight="1" x14ac:dyDescent="0.2">
      <c r="A8415" s="7" t="s">
        <v>12673</v>
      </c>
      <c r="B8415" s="3" t="s">
        <v>12674</v>
      </c>
      <c r="C8415" s="85" t="s">
        <v>7939</v>
      </c>
      <c r="D8415" s="85" t="s">
        <v>13090</v>
      </c>
      <c r="E8415" s="202" t="s">
        <v>154</v>
      </c>
      <c r="F8415" s="85" t="s">
        <v>68</v>
      </c>
      <c r="G8415" s="85" t="s">
        <v>71</v>
      </c>
      <c r="H8415" s="85" t="s">
        <v>20690</v>
      </c>
      <c r="I8415" s="3" t="s">
        <v>9788</v>
      </c>
      <c r="J8415" s="85" t="s">
        <v>4447</v>
      </c>
      <c r="K8415" s="7" t="s">
        <v>7996</v>
      </c>
      <c r="L8415" s="3"/>
      <c r="M8415" s="3"/>
      <c r="N8415" s="41" t="s">
        <v>12660</v>
      </c>
      <c r="O8415" s="87">
        <v>0</v>
      </c>
      <c r="P8415" s="87">
        <v>0</v>
      </c>
      <c r="Q8415" s="87">
        <v>0</v>
      </c>
      <c r="R8415" s="87">
        <v>0</v>
      </c>
      <c r="S8415" s="87"/>
      <c r="T8415" s="87"/>
      <c r="U8415" s="85" t="s">
        <v>112</v>
      </c>
      <c r="V8415" s="179"/>
      <c r="W8415" s="7"/>
      <c r="X8415" s="3"/>
      <c r="Y8415" s="3"/>
      <c r="Z8415" s="211">
        <v>45392</v>
      </c>
      <c r="AA8415" s="11"/>
      <c r="AB8415" s="123" t="s">
        <v>7939</v>
      </c>
      <c r="AC8415" s="124"/>
      <c r="AD8415" s="41"/>
      <c r="AE8415" s="41"/>
      <c r="AF8415" s="191">
        <v>43927</v>
      </c>
      <c r="AG8415" s="41"/>
      <c r="AH8415" s="41" t="s">
        <v>8189</v>
      </c>
      <c r="AI8415" s="80" t="s">
        <v>6</v>
      </c>
      <c r="AJ8415" s="98"/>
      <c r="AK8415" s="3"/>
      <c r="AL8415" s="85"/>
      <c r="AM8415" s="151" t="s">
        <v>19998</v>
      </c>
      <c r="AN8415" s="15"/>
      <c r="AO8415" s="166"/>
      <c r="AP8415" s="5">
        <f t="shared" si="132"/>
        <v>0</v>
      </c>
      <c r="AQ8415" s="16"/>
      <c r="AR8415" s="205">
        <v>1</v>
      </c>
      <c r="AS8415" s="16"/>
      <c r="AT8415" s="16"/>
      <c r="AU8415" s="16"/>
      <c r="AV8415" s="16"/>
      <c r="AW8415" s="16"/>
      <c r="AX8415" s="16"/>
    </row>
    <row r="8416" spans="1:50" customFormat="1" ht="15" hidden="1" customHeight="1" x14ac:dyDescent="0.2">
      <c r="A8416" s="7" t="s">
        <v>12675</v>
      </c>
      <c r="B8416" s="3" t="s">
        <v>12676</v>
      </c>
      <c r="C8416" s="85" t="s">
        <v>7939</v>
      </c>
      <c r="D8416" s="85" t="s">
        <v>13090</v>
      </c>
      <c r="E8416" s="202" t="s">
        <v>154</v>
      </c>
      <c r="F8416" s="85" t="s">
        <v>34</v>
      </c>
      <c r="G8416" s="85" t="s">
        <v>38</v>
      </c>
      <c r="H8416" s="85" t="s">
        <v>20690</v>
      </c>
      <c r="I8416" s="3" t="s">
        <v>8165</v>
      </c>
      <c r="J8416" s="85" t="s">
        <v>124</v>
      </c>
      <c r="K8416" s="7" t="s">
        <v>4412</v>
      </c>
      <c r="L8416" s="3"/>
      <c r="M8416" s="3"/>
      <c r="N8416" s="41" t="s">
        <v>13212</v>
      </c>
      <c r="O8416" s="87">
        <v>19058921</v>
      </c>
      <c r="P8416" s="87">
        <v>7256143</v>
      </c>
      <c r="Q8416" s="87">
        <v>11802778</v>
      </c>
      <c r="R8416" s="87">
        <v>2515761</v>
      </c>
      <c r="S8416" s="87"/>
      <c r="T8416" s="87"/>
      <c r="U8416" s="85">
        <v>2012</v>
      </c>
      <c r="V8416" s="179"/>
      <c r="W8416" s="7"/>
      <c r="X8416" s="3"/>
      <c r="Y8416" s="3"/>
      <c r="Z8416" s="146">
        <v>2086089</v>
      </c>
      <c r="AA8416" s="11"/>
      <c r="AB8416" s="123" t="s">
        <v>7939</v>
      </c>
      <c r="AC8416" s="124"/>
      <c r="AD8416" s="41"/>
      <c r="AE8416" s="41"/>
      <c r="AF8416" s="191">
        <v>43927</v>
      </c>
      <c r="AG8416" s="41"/>
      <c r="AH8416" s="41" t="s">
        <v>7952</v>
      </c>
      <c r="AI8416" s="80" t="s">
        <v>6</v>
      </c>
      <c r="AJ8416" s="98"/>
      <c r="AK8416" s="4"/>
      <c r="AL8416" s="85"/>
      <c r="AM8416" s="151" t="s">
        <v>19998</v>
      </c>
      <c r="AN8416" s="15"/>
      <c r="AO8416" s="166"/>
      <c r="AP8416" s="5">
        <f t="shared" si="132"/>
        <v>0</v>
      </c>
      <c r="AQ8416" s="16"/>
      <c r="AR8416" s="205">
        <v>1</v>
      </c>
      <c r="AS8416" s="16"/>
      <c r="AT8416" s="16"/>
      <c r="AU8416" s="16"/>
      <c r="AV8416" s="16"/>
      <c r="AW8416" s="16"/>
      <c r="AX8416" s="16"/>
    </row>
    <row r="8417" spans="1:50" customFormat="1" ht="15" hidden="1" customHeight="1" x14ac:dyDescent="0.2">
      <c r="A8417" s="7" t="s">
        <v>12677</v>
      </c>
      <c r="B8417" s="3" t="s">
        <v>12678</v>
      </c>
      <c r="C8417" s="85" t="s">
        <v>7939</v>
      </c>
      <c r="D8417" s="85" t="s">
        <v>13090</v>
      </c>
      <c r="E8417" s="202" t="s">
        <v>154</v>
      </c>
      <c r="F8417" s="85" t="s">
        <v>55</v>
      </c>
      <c r="G8417" s="85" t="s">
        <v>57</v>
      </c>
      <c r="H8417" s="85" t="s">
        <v>20690</v>
      </c>
      <c r="I8417" s="3" t="s">
        <v>7970</v>
      </c>
      <c r="J8417" s="85" t="s">
        <v>4435</v>
      </c>
      <c r="K8417" s="7" t="s">
        <v>3838</v>
      </c>
      <c r="L8417" s="3"/>
      <c r="M8417" s="3"/>
      <c r="N8417" s="41" t="s">
        <v>12679</v>
      </c>
      <c r="O8417" s="87">
        <v>19823</v>
      </c>
      <c r="P8417" s="87">
        <v>4881</v>
      </c>
      <c r="Q8417" s="87">
        <v>14942</v>
      </c>
      <c r="R8417" s="87">
        <v>0</v>
      </c>
      <c r="S8417" s="87"/>
      <c r="T8417" s="87"/>
      <c r="U8417" s="85">
        <v>2008</v>
      </c>
      <c r="V8417" s="179"/>
      <c r="W8417" s="7"/>
      <c r="X8417" s="3"/>
      <c r="Y8417" s="3"/>
      <c r="Z8417" s="211">
        <v>16125</v>
      </c>
      <c r="AA8417" s="11"/>
      <c r="AB8417" s="123" t="s">
        <v>7939</v>
      </c>
      <c r="AC8417" s="124"/>
      <c r="AD8417" s="41"/>
      <c r="AE8417" s="41"/>
      <c r="AF8417" s="191">
        <v>43927</v>
      </c>
      <c r="AG8417" s="41"/>
      <c r="AH8417" s="41" t="s">
        <v>8024</v>
      </c>
      <c r="AI8417" s="80" t="s">
        <v>6</v>
      </c>
      <c r="AJ8417" s="98"/>
      <c r="AK8417" s="3"/>
      <c r="AL8417" s="85"/>
      <c r="AM8417" s="151" t="s">
        <v>19998</v>
      </c>
      <c r="AN8417" s="15"/>
      <c r="AO8417" s="166"/>
      <c r="AP8417" s="5">
        <f t="shared" si="132"/>
        <v>0</v>
      </c>
      <c r="AQ8417" s="16"/>
      <c r="AR8417" s="205">
        <v>1</v>
      </c>
      <c r="AS8417" s="16"/>
      <c r="AT8417" s="16"/>
      <c r="AU8417" s="16"/>
      <c r="AV8417" s="16"/>
      <c r="AW8417" s="16"/>
      <c r="AX8417" s="16"/>
    </row>
    <row r="8418" spans="1:50" customFormat="1" ht="15" hidden="1" customHeight="1" x14ac:dyDescent="0.2">
      <c r="A8418" s="7" t="s">
        <v>12680</v>
      </c>
      <c r="B8418" s="3" t="s">
        <v>12681</v>
      </c>
      <c r="C8418" s="85" t="s">
        <v>7939</v>
      </c>
      <c r="D8418" s="85" t="s">
        <v>13090</v>
      </c>
      <c r="E8418" s="202" t="s">
        <v>154</v>
      </c>
      <c r="F8418" s="85" t="s">
        <v>55</v>
      </c>
      <c r="G8418" s="85" t="s">
        <v>57</v>
      </c>
      <c r="H8418" s="85" t="s">
        <v>20690</v>
      </c>
      <c r="I8418" s="3" t="s">
        <v>7970</v>
      </c>
      <c r="J8418" s="85" t="s">
        <v>4400</v>
      </c>
      <c r="K8418" s="7" t="s">
        <v>4422</v>
      </c>
      <c r="L8418" s="3"/>
      <c r="M8418" s="3"/>
      <c r="N8418" s="41" t="s">
        <v>10941</v>
      </c>
      <c r="O8418" s="87">
        <v>27468</v>
      </c>
      <c r="P8418" s="87">
        <v>6024</v>
      </c>
      <c r="Q8418" s="87">
        <v>21444</v>
      </c>
      <c r="R8418" s="87">
        <v>0</v>
      </c>
      <c r="S8418" s="87"/>
      <c r="T8418" s="87"/>
      <c r="U8418" s="85">
        <v>2007</v>
      </c>
      <c r="V8418" s="179"/>
      <c r="W8418" s="7"/>
      <c r="X8418" s="3"/>
      <c r="Y8418" s="3"/>
      <c r="Z8418" s="146">
        <v>5922</v>
      </c>
      <c r="AA8418" s="11"/>
      <c r="AB8418" s="123" t="s">
        <v>7939</v>
      </c>
      <c r="AC8418" s="124"/>
      <c r="AD8418" s="41"/>
      <c r="AE8418" s="41"/>
      <c r="AF8418" s="191">
        <v>43927</v>
      </c>
      <c r="AG8418" s="41"/>
      <c r="AH8418" s="41" t="s">
        <v>8024</v>
      </c>
      <c r="AI8418" s="80" t="s">
        <v>6</v>
      </c>
      <c r="AJ8418" s="98"/>
      <c r="AK8418" s="3"/>
      <c r="AL8418" s="85"/>
      <c r="AM8418" s="151" t="s">
        <v>19998</v>
      </c>
      <c r="AN8418" s="15"/>
      <c r="AO8418" s="166"/>
      <c r="AP8418" s="5">
        <f t="shared" si="132"/>
        <v>0</v>
      </c>
      <c r="AQ8418" s="16"/>
      <c r="AR8418" s="205">
        <v>1</v>
      </c>
      <c r="AS8418" s="16"/>
      <c r="AT8418" s="16"/>
      <c r="AU8418" s="16"/>
      <c r="AV8418" s="16"/>
      <c r="AW8418" s="16"/>
      <c r="AX8418" s="16"/>
    </row>
    <row r="8419" spans="1:50" customFormat="1" ht="15" hidden="1" customHeight="1" x14ac:dyDescent="0.2">
      <c r="A8419" s="7" t="s">
        <v>12682</v>
      </c>
      <c r="B8419" s="3" t="s">
        <v>12683</v>
      </c>
      <c r="C8419" s="85" t="s">
        <v>7939</v>
      </c>
      <c r="D8419" s="85" t="s">
        <v>13090</v>
      </c>
      <c r="E8419" s="202" t="s">
        <v>154</v>
      </c>
      <c r="F8419" s="85" t="s">
        <v>55</v>
      </c>
      <c r="G8419" s="85" t="s">
        <v>63</v>
      </c>
      <c r="H8419" s="85" t="s">
        <v>20690</v>
      </c>
      <c r="I8419" s="3" t="s">
        <v>7970</v>
      </c>
      <c r="J8419" s="85" t="s">
        <v>4435</v>
      </c>
      <c r="K8419" s="7" t="s">
        <v>3838</v>
      </c>
      <c r="L8419" s="3"/>
      <c r="M8419" s="3"/>
      <c r="N8419" s="41" t="s">
        <v>12684</v>
      </c>
      <c r="O8419" s="87">
        <v>5084</v>
      </c>
      <c r="P8419" s="87">
        <v>5084</v>
      </c>
      <c r="Q8419" s="87">
        <v>0</v>
      </c>
      <c r="R8419" s="87">
        <v>0</v>
      </c>
      <c r="S8419" s="87"/>
      <c r="T8419" s="87"/>
      <c r="U8419" s="85">
        <v>2009</v>
      </c>
      <c r="V8419" s="179"/>
      <c r="W8419" s="7"/>
      <c r="X8419" s="3"/>
      <c r="Y8419" s="3"/>
      <c r="Z8419" s="211">
        <v>2976</v>
      </c>
      <c r="AA8419" s="11"/>
      <c r="AB8419" s="123" t="s">
        <v>7939</v>
      </c>
      <c r="AC8419" s="124"/>
      <c r="AD8419" s="41"/>
      <c r="AE8419" s="41"/>
      <c r="AF8419" s="191">
        <v>43927</v>
      </c>
      <c r="AG8419" s="41"/>
      <c r="AH8419" s="41" t="s">
        <v>8024</v>
      </c>
      <c r="AI8419" s="80" t="s">
        <v>6</v>
      </c>
      <c r="AJ8419" s="98"/>
      <c r="AK8419" s="3"/>
      <c r="AL8419" s="85"/>
      <c r="AM8419" s="151" t="s">
        <v>19998</v>
      </c>
      <c r="AN8419" s="15"/>
      <c r="AO8419" s="166"/>
      <c r="AP8419" s="5">
        <f t="shared" si="132"/>
        <v>0</v>
      </c>
      <c r="AQ8419" s="16"/>
      <c r="AR8419" s="205">
        <v>1</v>
      </c>
      <c r="AS8419" s="16"/>
      <c r="AT8419" s="16"/>
      <c r="AU8419" s="16"/>
      <c r="AV8419" s="16"/>
      <c r="AW8419" s="16"/>
      <c r="AX8419" s="16"/>
    </row>
    <row r="8420" spans="1:50" customFormat="1" ht="15" hidden="1" customHeight="1" x14ac:dyDescent="0.2">
      <c r="A8420" s="7" t="s">
        <v>12685</v>
      </c>
      <c r="B8420" s="3" t="s">
        <v>12686</v>
      </c>
      <c r="C8420" s="85" t="s">
        <v>7939</v>
      </c>
      <c r="D8420" s="85" t="s">
        <v>13090</v>
      </c>
      <c r="E8420" s="202" t="s">
        <v>154</v>
      </c>
      <c r="F8420" s="85" t="s">
        <v>55</v>
      </c>
      <c r="G8420" s="85" t="s">
        <v>63</v>
      </c>
      <c r="H8420" s="85" t="s">
        <v>20690</v>
      </c>
      <c r="I8420" s="3" t="s">
        <v>4564</v>
      </c>
      <c r="J8420" s="85" t="s">
        <v>4435</v>
      </c>
      <c r="K8420" s="7" t="s">
        <v>3838</v>
      </c>
      <c r="L8420" s="3"/>
      <c r="M8420" s="3"/>
      <c r="N8420" s="41" t="s">
        <v>12687</v>
      </c>
      <c r="O8420" s="87">
        <v>97639</v>
      </c>
      <c r="P8420" s="87">
        <v>30863</v>
      </c>
      <c r="Q8420" s="87">
        <v>66776</v>
      </c>
      <c r="R8420" s="87">
        <v>0</v>
      </c>
      <c r="S8420" s="87"/>
      <c r="T8420" s="87"/>
      <c r="U8420" s="85">
        <v>2006</v>
      </c>
      <c r="V8420" s="179"/>
      <c r="W8420" s="7"/>
      <c r="X8420" s="3"/>
      <c r="Y8420" s="3"/>
      <c r="Z8420" s="211">
        <v>39642</v>
      </c>
      <c r="AA8420" s="11"/>
      <c r="AB8420" s="123" t="s">
        <v>7939</v>
      </c>
      <c r="AC8420" s="124"/>
      <c r="AD8420" s="41"/>
      <c r="AE8420" s="41"/>
      <c r="AF8420" s="191">
        <v>43927</v>
      </c>
      <c r="AG8420" s="41"/>
      <c r="AH8420" s="41" t="s">
        <v>8024</v>
      </c>
      <c r="AI8420" s="80" t="s">
        <v>6</v>
      </c>
      <c r="AJ8420" s="98"/>
      <c r="AK8420" s="3"/>
      <c r="AL8420" s="85"/>
      <c r="AM8420" s="151" t="s">
        <v>19998</v>
      </c>
      <c r="AN8420" s="15"/>
      <c r="AO8420" s="166"/>
      <c r="AP8420" s="5">
        <f t="shared" si="132"/>
        <v>0</v>
      </c>
      <c r="AQ8420" s="16"/>
      <c r="AR8420" s="205">
        <v>1</v>
      </c>
      <c r="AS8420" s="16"/>
      <c r="AT8420" s="16"/>
      <c r="AU8420" s="16"/>
      <c r="AV8420" s="16"/>
      <c r="AW8420" s="16"/>
      <c r="AX8420" s="16"/>
    </row>
    <row r="8421" spans="1:50" customFormat="1" ht="15" hidden="1" customHeight="1" x14ac:dyDescent="0.2">
      <c r="A8421" s="7" t="s">
        <v>12688</v>
      </c>
      <c r="B8421" s="3" t="s">
        <v>12689</v>
      </c>
      <c r="C8421" s="85" t="s">
        <v>7939</v>
      </c>
      <c r="D8421" s="85" t="s">
        <v>13090</v>
      </c>
      <c r="E8421" s="202" t="s">
        <v>154</v>
      </c>
      <c r="F8421" s="85" t="s">
        <v>34</v>
      </c>
      <c r="G8421" s="85" t="s">
        <v>37</v>
      </c>
      <c r="H8421" s="85" t="s">
        <v>20689</v>
      </c>
      <c r="I8421" s="3" t="s">
        <v>10143</v>
      </c>
      <c r="J8421" s="85" t="s">
        <v>105</v>
      </c>
      <c r="K8421" s="7" t="s">
        <v>102</v>
      </c>
      <c r="L8421" s="3"/>
      <c r="M8421" s="3"/>
      <c r="N8421" s="41" t="s">
        <v>15370</v>
      </c>
      <c r="O8421" s="87">
        <v>1055743</v>
      </c>
      <c r="P8421" s="87">
        <v>954585</v>
      </c>
      <c r="Q8421" s="87">
        <v>101158</v>
      </c>
      <c r="R8421" s="87">
        <v>130840</v>
      </c>
      <c r="S8421" s="87"/>
      <c r="T8421" s="87"/>
      <c r="U8421" s="85">
        <v>2008</v>
      </c>
      <c r="V8421" s="179"/>
      <c r="W8421" s="7"/>
      <c r="X8421" s="3"/>
      <c r="Y8421" s="3"/>
      <c r="Z8421" s="211">
        <v>40451</v>
      </c>
      <c r="AA8421" s="11"/>
      <c r="AB8421" s="123" t="s">
        <v>7939</v>
      </c>
      <c r="AC8421" s="124"/>
      <c r="AD8421" s="41"/>
      <c r="AE8421" s="41"/>
      <c r="AF8421" s="191">
        <v>43927</v>
      </c>
      <c r="AG8421" s="41"/>
      <c r="AH8421" s="41" t="s">
        <v>7952</v>
      </c>
      <c r="AI8421" s="80" t="s">
        <v>6</v>
      </c>
      <c r="AJ8421" s="98"/>
      <c r="AK8421" s="4"/>
      <c r="AL8421" s="85"/>
      <c r="AM8421" s="151" t="s">
        <v>19998</v>
      </c>
      <c r="AN8421" s="15"/>
      <c r="AO8421" s="166"/>
      <c r="AP8421" s="5">
        <f t="shared" si="132"/>
        <v>0</v>
      </c>
      <c r="AQ8421" s="16"/>
      <c r="AR8421" s="205">
        <v>1</v>
      </c>
      <c r="AS8421" s="16"/>
      <c r="AT8421" s="16"/>
      <c r="AU8421" s="16"/>
      <c r="AV8421" s="16"/>
      <c r="AW8421" s="16"/>
      <c r="AX8421" s="16"/>
    </row>
    <row r="8422" spans="1:50" customFormat="1" ht="15" hidden="1" customHeight="1" x14ac:dyDescent="0.2">
      <c r="A8422" s="7" t="s">
        <v>12690</v>
      </c>
      <c r="B8422" s="3" t="s">
        <v>12691</v>
      </c>
      <c r="C8422" s="85" t="s">
        <v>7939</v>
      </c>
      <c r="D8422" s="85" t="s">
        <v>13090</v>
      </c>
      <c r="E8422" s="202" t="s">
        <v>154</v>
      </c>
      <c r="F8422" s="85" t="s">
        <v>55</v>
      </c>
      <c r="G8422" s="85" t="s">
        <v>63</v>
      </c>
      <c r="H8422" s="86" t="s">
        <v>20690</v>
      </c>
      <c r="I8422" s="3" t="s">
        <v>4564</v>
      </c>
      <c r="J8422" s="85" t="s">
        <v>4400</v>
      </c>
      <c r="K8422" s="7" t="s">
        <v>4422</v>
      </c>
      <c r="L8422" s="3"/>
      <c r="M8422" s="3"/>
      <c r="N8422" s="41" t="s">
        <v>12692</v>
      </c>
      <c r="O8422" s="87">
        <v>1754985</v>
      </c>
      <c r="P8422" s="87">
        <v>110255</v>
      </c>
      <c r="Q8422" s="87">
        <v>1644730</v>
      </c>
      <c r="R8422" s="87">
        <v>0</v>
      </c>
      <c r="S8422" s="87"/>
      <c r="T8422" s="87"/>
      <c r="U8422" s="85">
        <v>2011</v>
      </c>
      <c r="V8422" s="179"/>
      <c r="W8422" s="7"/>
      <c r="X8422" s="3"/>
      <c r="Y8422" s="3"/>
      <c r="Z8422" s="146">
        <v>570569</v>
      </c>
      <c r="AA8422" s="11"/>
      <c r="AB8422" s="123" t="s">
        <v>7939</v>
      </c>
      <c r="AC8422" s="124"/>
      <c r="AD8422" s="41"/>
      <c r="AE8422" s="41"/>
      <c r="AF8422" s="191">
        <v>41121</v>
      </c>
      <c r="AG8422" s="41"/>
      <c r="AH8422" s="41" t="s">
        <v>8024</v>
      </c>
      <c r="AI8422" s="80" t="s">
        <v>6</v>
      </c>
      <c r="AJ8422" s="98"/>
      <c r="AK8422" s="3"/>
      <c r="AL8422" s="85"/>
      <c r="AM8422" s="151" t="s">
        <v>19998</v>
      </c>
      <c r="AN8422" s="15"/>
      <c r="AO8422" s="166"/>
      <c r="AP8422" s="5">
        <f t="shared" si="132"/>
        <v>0</v>
      </c>
      <c r="AQ8422" s="16"/>
      <c r="AR8422" s="205">
        <v>1</v>
      </c>
      <c r="AS8422" s="16"/>
      <c r="AT8422" s="16"/>
      <c r="AU8422" s="16"/>
      <c r="AV8422" s="16"/>
      <c r="AW8422" s="16"/>
      <c r="AX8422" s="16"/>
    </row>
    <row r="8423" spans="1:50" customFormat="1" ht="15" hidden="1" customHeight="1" x14ac:dyDescent="0.2">
      <c r="A8423" s="7" t="s">
        <v>12693</v>
      </c>
      <c r="B8423" s="3" t="s">
        <v>12694</v>
      </c>
      <c r="C8423" s="85" t="s">
        <v>7939</v>
      </c>
      <c r="D8423" s="85" t="s">
        <v>13090</v>
      </c>
      <c r="E8423" s="202" t="s">
        <v>154</v>
      </c>
      <c r="F8423" s="85" t="s">
        <v>64</v>
      </c>
      <c r="G8423" s="85" t="s">
        <v>67</v>
      </c>
      <c r="H8423" s="85" t="s">
        <v>20690</v>
      </c>
      <c r="I8423" s="3" t="s">
        <v>12230</v>
      </c>
      <c r="J8423" s="85" t="s">
        <v>124</v>
      </c>
      <c r="K8423" s="7" t="s">
        <v>4412</v>
      </c>
      <c r="L8423" s="3"/>
      <c r="M8423" s="3"/>
      <c r="N8423" s="41" t="s">
        <v>12695</v>
      </c>
      <c r="O8423" s="87">
        <v>0</v>
      </c>
      <c r="P8423" s="87">
        <v>0</v>
      </c>
      <c r="Q8423" s="87">
        <v>0</v>
      </c>
      <c r="R8423" s="87">
        <v>0</v>
      </c>
      <c r="S8423" s="87"/>
      <c r="T8423" s="87"/>
      <c r="U8423" s="85" t="s">
        <v>112</v>
      </c>
      <c r="V8423" s="179"/>
      <c r="W8423" s="7"/>
      <c r="X8423" s="3"/>
      <c r="Y8423" s="3"/>
      <c r="Z8423" s="146">
        <v>68830</v>
      </c>
      <c r="AA8423" s="11"/>
      <c r="AB8423" s="123" t="s">
        <v>7939</v>
      </c>
      <c r="AC8423" s="124"/>
      <c r="AD8423" s="41"/>
      <c r="AE8423" s="41"/>
      <c r="AF8423" s="191">
        <v>41124</v>
      </c>
      <c r="AG8423" s="41"/>
      <c r="AH8423" s="41" t="s">
        <v>7967</v>
      </c>
      <c r="AI8423" s="80" t="s">
        <v>6</v>
      </c>
      <c r="AJ8423" s="98"/>
      <c r="AK8423" s="3"/>
      <c r="AL8423" s="85"/>
      <c r="AM8423" s="151" t="s">
        <v>19998</v>
      </c>
      <c r="AN8423" s="15"/>
      <c r="AO8423" s="166"/>
      <c r="AP8423" s="5">
        <f t="shared" si="132"/>
        <v>0</v>
      </c>
      <c r="AQ8423" s="16"/>
      <c r="AR8423" s="205">
        <v>1</v>
      </c>
      <c r="AS8423" s="16"/>
      <c r="AT8423" s="16"/>
      <c r="AU8423" s="16"/>
      <c r="AV8423" s="16"/>
      <c r="AW8423" s="16"/>
      <c r="AX8423" s="16"/>
    </row>
    <row r="8424" spans="1:50" customFormat="1" ht="15" hidden="1" customHeight="1" x14ac:dyDescent="0.2">
      <c r="A8424" s="7" t="s">
        <v>12696</v>
      </c>
      <c r="B8424" s="3" t="s">
        <v>12697</v>
      </c>
      <c r="C8424" s="85" t="s">
        <v>7939</v>
      </c>
      <c r="D8424" s="85" t="s">
        <v>13090</v>
      </c>
      <c r="E8424" s="202" t="s">
        <v>154</v>
      </c>
      <c r="F8424" s="85" t="s">
        <v>34</v>
      </c>
      <c r="G8424" s="85" t="s">
        <v>38</v>
      </c>
      <c r="H8424" s="85" t="s">
        <v>20690</v>
      </c>
      <c r="I8424" s="3" t="s">
        <v>8165</v>
      </c>
      <c r="J8424" s="85" t="s">
        <v>124</v>
      </c>
      <c r="K8424" s="7" t="s">
        <v>125</v>
      </c>
      <c r="L8424" s="3"/>
      <c r="M8424" s="3"/>
      <c r="N8424" s="41" t="s">
        <v>7950</v>
      </c>
      <c r="O8424" s="87">
        <v>8247669</v>
      </c>
      <c r="P8424" s="87">
        <v>4381577</v>
      </c>
      <c r="Q8424" s="87">
        <v>3866092</v>
      </c>
      <c r="R8424" s="87">
        <v>1035046</v>
      </c>
      <c r="S8424" s="87"/>
      <c r="T8424" s="87"/>
      <c r="U8424" s="85">
        <v>2009</v>
      </c>
      <c r="V8424" s="179"/>
      <c r="W8424" s="7"/>
      <c r="X8424" s="3"/>
      <c r="Y8424" s="3"/>
      <c r="Z8424" s="146">
        <v>997444</v>
      </c>
      <c r="AA8424" s="11"/>
      <c r="AB8424" s="123" t="s">
        <v>7939</v>
      </c>
      <c r="AC8424" s="124"/>
      <c r="AD8424" s="41"/>
      <c r="AE8424" s="41"/>
      <c r="AF8424" s="191">
        <v>43927</v>
      </c>
      <c r="AG8424" s="41"/>
      <c r="AH8424" s="41" t="s">
        <v>7952</v>
      </c>
      <c r="AI8424" s="80" t="s">
        <v>6</v>
      </c>
      <c r="AJ8424" s="98"/>
      <c r="AK8424" s="4"/>
      <c r="AL8424" s="85"/>
      <c r="AM8424" s="151" t="s">
        <v>19998</v>
      </c>
      <c r="AN8424" s="15"/>
      <c r="AO8424" s="166"/>
      <c r="AP8424" s="5">
        <f t="shared" si="132"/>
        <v>0</v>
      </c>
      <c r="AQ8424" s="16"/>
      <c r="AR8424" s="205">
        <v>1</v>
      </c>
      <c r="AS8424" s="16"/>
      <c r="AT8424" s="16"/>
      <c r="AU8424" s="16"/>
      <c r="AV8424" s="16"/>
      <c r="AW8424" s="16"/>
      <c r="AX8424" s="16"/>
    </row>
    <row r="8425" spans="1:50" customFormat="1" ht="15" hidden="1" customHeight="1" x14ac:dyDescent="0.2">
      <c r="A8425" s="7" t="s">
        <v>12698</v>
      </c>
      <c r="B8425" s="3" t="s">
        <v>12699</v>
      </c>
      <c r="C8425" s="85" t="s">
        <v>7939</v>
      </c>
      <c r="D8425" s="85" t="s">
        <v>13090</v>
      </c>
      <c r="E8425" s="202" t="s">
        <v>154</v>
      </c>
      <c r="F8425" s="85" t="s">
        <v>55</v>
      </c>
      <c r="G8425" s="85" t="s">
        <v>15355</v>
      </c>
      <c r="H8425" s="86" t="s">
        <v>20690</v>
      </c>
      <c r="I8425" s="3" t="s">
        <v>7970</v>
      </c>
      <c r="J8425" s="85" t="s">
        <v>4435</v>
      </c>
      <c r="K8425" s="7" t="s">
        <v>3838</v>
      </c>
      <c r="L8425" s="3"/>
      <c r="M8425" s="3"/>
      <c r="N8425" s="41" t="s">
        <v>12700</v>
      </c>
      <c r="O8425" s="87">
        <v>68566</v>
      </c>
      <c r="P8425" s="87">
        <v>54161</v>
      </c>
      <c r="Q8425" s="87">
        <v>14405</v>
      </c>
      <c r="R8425" s="87">
        <v>0</v>
      </c>
      <c r="S8425" s="87"/>
      <c r="T8425" s="87"/>
      <c r="U8425" s="85">
        <v>2009</v>
      </c>
      <c r="V8425" s="179"/>
      <c r="W8425" s="7"/>
      <c r="X8425" s="3"/>
      <c r="Y8425" s="3"/>
      <c r="Z8425" s="211">
        <v>36000</v>
      </c>
      <c r="AA8425" s="11"/>
      <c r="AB8425" s="123" t="s">
        <v>7939</v>
      </c>
      <c r="AC8425" s="124"/>
      <c r="AD8425" s="41"/>
      <c r="AE8425" s="41"/>
      <c r="AF8425" s="191">
        <v>43927</v>
      </c>
      <c r="AG8425" s="41"/>
      <c r="AH8425" s="41" t="s">
        <v>8024</v>
      </c>
      <c r="AI8425" s="80" t="s">
        <v>6</v>
      </c>
      <c r="AJ8425" s="98"/>
      <c r="AK8425" s="3"/>
      <c r="AL8425" s="85"/>
      <c r="AM8425" s="151" t="s">
        <v>19998</v>
      </c>
      <c r="AN8425" s="15"/>
      <c r="AO8425" s="166"/>
      <c r="AP8425" s="5">
        <f t="shared" si="132"/>
        <v>0</v>
      </c>
      <c r="AQ8425" s="16"/>
      <c r="AR8425" s="205">
        <v>1</v>
      </c>
      <c r="AS8425" s="16"/>
      <c r="AT8425" s="16"/>
      <c r="AU8425" s="16"/>
      <c r="AV8425" s="16"/>
      <c r="AW8425" s="16"/>
      <c r="AX8425" s="16"/>
    </row>
    <row r="8426" spans="1:50" customFormat="1" ht="15" hidden="1" customHeight="1" x14ac:dyDescent="0.2">
      <c r="A8426" s="7" t="s">
        <v>12701</v>
      </c>
      <c r="B8426" s="3" t="s">
        <v>12702</v>
      </c>
      <c r="C8426" s="85" t="s">
        <v>7939</v>
      </c>
      <c r="D8426" s="85" t="s">
        <v>13090</v>
      </c>
      <c r="E8426" s="202" t="s">
        <v>154</v>
      </c>
      <c r="F8426" s="85" t="s">
        <v>55</v>
      </c>
      <c r="G8426" s="85" t="s">
        <v>57</v>
      </c>
      <c r="H8426" s="85" t="s">
        <v>20690</v>
      </c>
      <c r="I8426" s="3" t="s">
        <v>4564</v>
      </c>
      <c r="J8426" s="85" t="s">
        <v>4400</v>
      </c>
      <c r="K8426" s="7" t="s">
        <v>4422</v>
      </c>
      <c r="L8426" s="3"/>
      <c r="M8426" s="3"/>
      <c r="N8426" s="41" t="s">
        <v>12703</v>
      </c>
      <c r="O8426" s="87">
        <v>529053</v>
      </c>
      <c r="P8426" s="87">
        <v>529011</v>
      </c>
      <c r="Q8426" s="87">
        <v>42</v>
      </c>
      <c r="R8426" s="87">
        <v>0</v>
      </c>
      <c r="S8426" s="87"/>
      <c r="T8426" s="87"/>
      <c r="U8426" s="85">
        <v>2010</v>
      </c>
      <c r="V8426" s="179"/>
      <c r="W8426" s="7"/>
      <c r="X8426" s="3"/>
      <c r="Y8426" s="3"/>
      <c r="Z8426" s="146">
        <v>176372</v>
      </c>
      <c r="AA8426" s="11"/>
      <c r="AB8426" s="123" t="s">
        <v>7939</v>
      </c>
      <c r="AC8426" s="124"/>
      <c r="AD8426" s="41"/>
      <c r="AE8426" s="41"/>
      <c r="AF8426" s="191">
        <v>41131</v>
      </c>
      <c r="AG8426" s="41"/>
      <c r="AH8426" s="41" t="s">
        <v>8024</v>
      </c>
      <c r="AI8426" s="80" t="s">
        <v>6</v>
      </c>
      <c r="AJ8426" s="98"/>
      <c r="AK8426" s="3"/>
      <c r="AL8426" s="85"/>
      <c r="AM8426" s="151" t="s">
        <v>19998</v>
      </c>
      <c r="AN8426" s="15"/>
      <c r="AO8426" s="166"/>
      <c r="AP8426" s="5">
        <f t="shared" si="132"/>
        <v>0</v>
      </c>
      <c r="AQ8426" s="16"/>
      <c r="AR8426" s="205">
        <v>1</v>
      </c>
      <c r="AS8426" s="16"/>
      <c r="AT8426" s="16"/>
      <c r="AU8426" s="16"/>
      <c r="AV8426" s="16"/>
      <c r="AW8426" s="16"/>
      <c r="AX8426" s="16"/>
    </row>
    <row r="8427" spans="1:50" customFormat="1" ht="15" hidden="1" customHeight="1" x14ac:dyDescent="0.2">
      <c r="A8427" s="7" t="s">
        <v>12704</v>
      </c>
      <c r="B8427" s="3" t="s">
        <v>12705</v>
      </c>
      <c r="C8427" s="85" t="s">
        <v>7939</v>
      </c>
      <c r="D8427" s="85" t="s">
        <v>13090</v>
      </c>
      <c r="E8427" s="202" t="s">
        <v>154</v>
      </c>
      <c r="F8427" s="85" t="s">
        <v>14</v>
      </c>
      <c r="G8427" s="85" t="s">
        <v>17</v>
      </c>
      <c r="H8427" s="85" t="s">
        <v>20690</v>
      </c>
      <c r="I8427" s="3" t="s">
        <v>9452</v>
      </c>
      <c r="J8427" s="85" t="s">
        <v>124</v>
      </c>
      <c r="K8427" s="7" t="s">
        <v>125</v>
      </c>
      <c r="L8427" s="3"/>
      <c r="M8427" s="3"/>
      <c r="N8427" s="41" t="s">
        <v>12617</v>
      </c>
      <c r="O8427" s="87">
        <v>72302</v>
      </c>
      <c r="P8427" s="87">
        <v>72302</v>
      </c>
      <c r="Q8427" s="87">
        <v>0</v>
      </c>
      <c r="R8427" s="87">
        <v>0</v>
      </c>
      <c r="S8427" s="87"/>
      <c r="T8427" s="87"/>
      <c r="U8427" s="85">
        <v>2009</v>
      </c>
      <c r="V8427" s="179"/>
      <c r="W8427" s="7"/>
      <c r="X8427" s="3"/>
      <c r="Y8427" s="3"/>
      <c r="Z8427" s="146">
        <v>45146</v>
      </c>
      <c r="AA8427" s="11"/>
      <c r="AB8427" s="123" t="s">
        <v>7939</v>
      </c>
      <c r="AC8427" s="124"/>
      <c r="AD8427" s="41"/>
      <c r="AE8427" s="41"/>
      <c r="AF8427" s="191">
        <v>41131</v>
      </c>
      <c r="AG8427" s="41"/>
      <c r="AH8427" s="41" t="s">
        <v>8439</v>
      </c>
      <c r="AI8427" s="80" t="s">
        <v>6</v>
      </c>
      <c r="AJ8427" s="98"/>
      <c r="AK8427" s="4"/>
      <c r="AL8427" s="85"/>
      <c r="AM8427" s="151" t="s">
        <v>19998</v>
      </c>
      <c r="AN8427" s="15"/>
      <c r="AO8427" s="166"/>
      <c r="AP8427" s="5">
        <f t="shared" si="132"/>
        <v>0</v>
      </c>
      <c r="AQ8427" s="16"/>
      <c r="AR8427" s="205">
        <v>1</v>
      </c>
      <c r="AS8427" s="16"/>
      <c r="AT8427" s="16"/>
      <c r="AU8427" s="16"/>
      <c r="AV8427" s="16"/>
      <c r="AW8427" s="16"/>
      <c r="AX8427" s="16"/>
    </row>
    <row r="8428" spans="1:50" customFormat="1" ht="15" hidden="1" customHeight="1" x14ac:dyDescent="0.2">
      <c r="A8428" s="7" t="s">
        <v>12706</v>
      </c>
      <c r="B8428" s="3" t="s">
        <v>12707</v>
      </c>
      <c r="C8428" s="85" t="s">
        <v>7939</v>
      </c>
      <c r="D8428" s="85" t="s">
        <v>13090</v>
      </c>
      <c r="E8428" s="202" t="s">
        <v>16604</v>
      </c>
      <c r="F8428" s="85" t="s">
        <v>68</v>
      </c>
      <c r="G8428" s="85" t="s">
        <v>70</v>
      </c>
      <c r="H8428" s="85" t="s">
        <v>20690</v>
      </c>
      <c r="I8428" s="3" t="s">
        <v>27371</v>
      </c>
      <c r="J8428" s="85" t="s">
        <v>105</v>
      </c>
      <c r="K8428" s="7" t="s">
        <v>102</v>
      </c>
      <c r="L8428" s="3"/>
      <c r="M8428" s="3"/>
      <c r="N8428" s="41" t="s">
        <v>7950</v>
      </c>
      <c r="O8428" s="87">
        <v>143402</v>
      </c>
      <c r="P8428" s="87">
        <v>143402</v>
      </c>
      <c r="Q8428" s="87">
        <v>0</v>
      </c>
      <c r="R8428" s="87">
        <v>0</v>
      </c>
      <c r="S8428" s="87"/>
      <c r="T8428" s="87"/>
      <c r="U8428" s="85">
        <v>2011</v>
      </c>
      <c r="V8428" s="179"/>
      <c r="W8428" s="7"/>
      <c r="X8428" s="3"/>
      <c r="Y8428" s="3"/>
      <c r="Z8428" s="146">
        <v>26697</v>
      </c>
      <c r="AA8428" s="11"/>
      <c r="AB8428" s="123" t="s">
        <v>7939</v>
      </c>
      <c r="AC8428" s="124"/>
      <c r="AD8428" s="41"/>
      <c r="AE8428" s="41"/>
      <c r="AF8428" s="191">
        <v>43986</v>
      </c>
      <c r="AG8428" s="41"/>
      <c r="AH8428" s="41" t="s">
        <v>8189</v>
      </c>
      <c r="AI8428" s="80" t="s">
        <v>6</v>
      </c>
      <c r="AJ8428" s="98"/>
      <c r="AK8428" s="3"/>
      <c r="AL8428" s="85"/>
      <c r="AM8428" s="151" t="s">
        <v>19998</v>
      </c>
      <c r="AN8428" s="15"/>
      <c r="AO8428" s="166"/>
      <c r="AP8428" s="5">
        <f t="shared" si="132"/>
        <v>0</v>
      </c>
      <c r="AQ8428" s="16"/>
      <c r="AR8428" s="205">
        <v>1</v>
      </c>
      <c r="AS8428" s="16"/>
      <c r="AT8428" s="16"/>
      <c r="AU8428" s="16"/>
      <c r="AV8428" s="16"/>
      <c r="AW8428" s="16"/>
      <c r="AX8428" s="16"/>
    </row>
    <row r="8429" spans="1:50" customFormat="1" ht="15" hidden="1" customHeight="1" x14ac:dyDescent="0.2">
      <c r="A8429" s="7" t="s">
        <v>12708</v>
      </c>
      <c r="B8429" s="3" t="s">
        <v>12709</v>
      </c>
      <c r="C8429" s="85" t="s">
        <v>7939</v>
      </c>
      <c r="D8429" s="85" t="s">
        <v>13090</v>
      </c>
      <c r="E8429" s="202" t="s">
        <v>154</v>
      </c>
      <c r="F8429" s="85" t="s">
        <v>55</v>
      </c>
      <c r="G8429" s="85" t="s">
        <v>57</v>
      </c>
      <c r="H8429" s="85" t="s">
        <v>20690</v>
      </c>
      <c r="I8429" s="3" t="s">
        <v>4564</v>
      </c>
      <c r="J8429" s="85" t="s">
        <v>4400</v>
      </c>
      <c r="K8429" s="7" t="s">
        <v>4422</v>
      </c>
      <c r="L8429" s="3"/>
      <c r="M8429" s="3"/>
      <c r="N8429" s="41" t="s">
        <v>12710</v>
      </c>
      <c r="O8429" s="87">
        <v>246344</v>
      </c>
      <c r="P8429" s="87">
        <v>246344</v>
      </c>
      <c r="Q8429" s="87">
        <v>0</v>
      </c>
      <c r="R8429" s="87">
        <v>0</v>
      </c>
      <c r="S8429" s="87"/>
      <c r="T8429" s="87"/>
      <c r="U8429" s="85">
        <v>2006</v>
      </c>
      <c r="V8429" s="179"/>
      <c r="W8429" s="7"/>
      <c r="X8429" s="3"/>
      <c r="Y8429" s="3"/>
      <c r="Z8429" s="146">
        <v>117618</v>
      </c>
      <c r="AA8429" s="11"/>
      <c r="AB8429" s="123" t="s">
        <v>7939</v>
      </c>
      <c r="AC8429" s="124"/>
      <c r="AD8429" s="41"/>
      <c r="AE8429" s="41"/>
      <c r="AF8429" s="191">
        <v>39994</v>
      </c>
      <c r="AG8429" s="41"/>
      <c r="AH8429" s="41" t="s">
        <v>8024</v>
      </c>
      <c r="AI8429" s="80" t="s">
        <v>6</v>
      </c>
      <c r="AJ8429" s="98"/>
      <c r="AK8429" s="3"/>
      <c r="AL8429" s="85"/>
      <c r="AM8429" s="151" t="s">
        <v>19998</v>
      </c>
      <c r="AN8429" s="15"/>
      <c r="AO8429" s="166"/>
      <c r="AP8429" s="5">
        <f t="shared" si="132"/>
        <v>0</v>
      </c>
      <c r="AQ8429" s="16"/>
      <c r="AR8429" s="205">
        <v>1</v>
      </c>
      <c r="AS8429" s="16"/>
      <c r="AT8429" s="16"/>
      <c r="AU8429" s="16"/>
      <c r="AV8429" s="16"/>
      <c r="AW8429" s="16"/>
      <c r="AX8429" s="16"/>
    </row>
    <row r="8430" spans="1:50" customFormat="1" ht="15" hidden="1" customHeight="1" x14ac:dyDescent="0.2">
      <c r="A8430" s="7" t="s">
        <v>12711</v>
      </c>
      <c r="B8430" s="3" t="s">
        <v>4950</v>
      </c>
      <c r="C8430" s="85" t="s">
        <v>7939</v>
      </c>
      <c r="D8430" s="85" t="s">
        <v>13090</v>
      </c>
      <c r="E8430" s="202" t="s">
        <v>154</v>
      </c>
      <c r="F8430" s="85" t="s">
        <v>55</v>
      </c>
      <c r="G8430" s="85" t="s">
        <v>57</v>
      </c>
      <c r="H8430" s="85" t="s">
        <v>20690</v>
      </c>
      <c r="I8430" s="3" t="s">
        <v>4564</v>
      </c>
      <c r="J8430" s="85" t="s">
        <v>4447</v>
      </c>
      <c r="K8430" s="7" t="s">
        <v>4601</v>
      </c>
      <c r="L8430" s="3"/>
      <c r="M8430" s="3"/>
      <c r="N8430" s="41" t="s">
        <v>12712</v>
      </c>
      <c r="O8430" s="87">
        <v>25538</v>
      </c>
      <c r="P8430" s="87">
        <v>25538</v>
      </c>
      <c r="Q8430" s="87">
        <v>0</v>
      </c>
      <c r="R8430" s="87">
        <v>0</v>
      </c>
      <c r="S8430" s="87"/>
      <c r="T8430" s="87"/>
      <c r="U8430" s="85">
        <v>2010</v>
      </c>
      <c r="V8430" s="179"/>
      <c r="W8430" s="7"/>
      <c r="X8430" s="3"/>
      <c r="Y8430" s="3"/>
      <c r="Z8430" s="146">
        <v>31778</v>
      </c>
      <c r="AA8430" s="11"/>
      <c r="AB8430" s="123" t="s">
        <v>7939</v>
      </c>
      <c r="AC8430" s="124"/>
      <c r="AD8430" s="41"/>
      <c r="AE8430" s="41"/>
      <c r="AF8430" s="191">
        <v>43927</v>
      </c>
      <c r="AG8430" s="41"/>
      <c r="AH8430" s="41" t="s">
        <v>8024</v>
      </c>
      <c r="AI8430" s="80" t="s">
        <v>6</v>
      </c>
      <c r="AJ8430" s="98"/>
      <c r="AK8430" s="3"/>
      <c r="AL8430" s="85"/>
      <c r="AM8430" s="151" t="s">
        <v>19998</v>
      </c>
      <c r="AN8430" s="15"/>
      <c r="AO8430" s="166"/>
      <c r="AP8430" s="5">
        <f t="shared" si="132"/>
        <v>0</v>
      </c>
      <c r="AQ8430" s="16"/>
      <c r="AR8430" s="205">
        <v>1</v>
      </c>
      <c r="AS8430" s="16"/>
      <c r="AT8430" s="16"/>
      <c r="AU8430" s="16"/>
      <c r="AV8430" s="16"/>
      <c r="AW8430" s="16"/>
      <c r="AX8430" s="16"/>
    </row>
    <row r="8431" spans="1:50" customFormat="1" ht="15" hidden="1" customHeight="1" x14ac:dyDescent="0.2">
      <c r="A8431" s="7" t="s">
        <v>12713</v>
      </c>
      <c r="B8431" s="3" t="s">
        <v>12714</v>
      </c>
      <c r="C8431" s="85" t="s">
        <v>7939</v>
      </c>
      <c r="D8431" s="85" t="s">
        <v>13090</v>
      </c>
      <c r="E8431" s="202" t="s">
        <v>154</v>
      </c>
      <c r="F8431" s="85" t="s">
        <v>55</v>
      </c>
      <c r="G8431" s="85" t="s">
        <v>56</v>
      </c>
      <c r="H8431" s="85" t="s">
        <v>20690</v>
      </c>
      <c r="I8431" s="3" t="s">
        <v>4564</v>
      </c>
      <c r="J8431" s="85" t="s">
        <v>115</v>
      </c>
      <c r="K8431" s="7" t="s">
        <v>4595</v>
      </c>
      <c r="L8431" s="3"/>
      <c r="M8431" s="3"/>
      <c r="N8431" s="41" t="s">
        <v>12715</v>
      </c>
      <c r="O8431" s="87">
        <v>244798</v>
      </c>
      <c r="P8431" s="87">
        <v>244798</v>
      </c>
      <c r="Q8431" s="87">
        <v>0</v>
      </c>
      <c r="R8431" s="87">
        <v>0</v>
      </c>
      <c r="S8431" s="87"/>
      <c r="T8431" s="87"/>
      <c r="U8431" s="85">
        <v>2008</v>
      </c>
      <c r="V8431" s="179"/>
      <c r="W8431" s="7"/>
      <c r="X8431" s="3"/>
      <c r="Y8431" s="3"/>
      <c r="Z8431" s="211">
        <v>244798</v>
      </c>
      <c r="AA8431" s="11"/>
      <c r="AB8431" s="123" t="s">
        <v>7939</v>
      </c>
      <c r="AC8431" s="124"/>
      <c r="AD8431" s="41"/>
      <c r="AE8431" s="41"/>
      <c r="AF8431" s="191">
        <v>41137</v>
      </c>
      <c r="AG8431" s="41"/>
      <c r="AH8431" s="41" t="s">
        <v>8024</v>
      </c>
      <c r="AI8431" s="80" t="s">
        <v>6</v>
      </c>
      <c r="AJ8431" s="98"/>
      <c r="AK8431" s="3"/>
      <c r="AL8431" s="85"/>
      <c r="AM8431" s="151" t="s">
        <v>19998</v>
      </c>
      <c r="AN8431" s="15"/>
      <c r="AO8431" s="166"/>
      <c r="AP8431" s="5">
        <f t="shared" si="132"/>
        <v>0</v>
      </c>
      <c r="AQ8431" s="16"/>
      <c r="AR8431" s="205">
        <v>1</v>
      </c>
      <c r="AS8431" s="16"/>
      <c r="AT8431" s="16"/>
      <c r="AU8431" s="16"/>
      <c r="AV8431" s="16"/>
      <c r="AW8431" s="16"/>
      <c r="AX8431" s="16"/>
    </row>
    <row r="8432" spans="1:50" customFormat="1" ht="15" hidden="1" customHeight="1" x14ac:dyDescent="0.2">
      <c r="A8432" s="7" t="s">
        <v>12716</v>
      </c>
      <c r="B8432" s="3" t="s">
        <v>12717</v>
      </c>
      <c r="C8432" s="85" t="s">
        <v>7939</v>
      </c>
      <c r="D8432" s="85" t="s">
        <v>13090</v>
      </c>
      <c r="E8432" s="202" t="s">
        <v>154</v>
      </c>
      <c r="F8432" s="85" t="s">
        <v>55</v>
      </c>
      <c r="G8432" s="85" t="s">
        <v>57</v>
      </c>
      <c r="H8432" s="85" t="s">
        <v>20690</v>
      </c>
      <c r="I8432" s="3" t="s">
        <v>4564</v>
      </c>
      <c r="J8432" s="85" t="s">
        <v>4400</v>
      </c>
      <c r="K8432" s="7" t="s">
        <v>4422</v>
      </c>
      <c r="L8432" s="3"/>
      <c r="M8432" s="3"/>
      <c r="N8432" s="41" t="s">
        <v>12703</v>
      </c>
      <c r="O8432" s="87">
        <v>509664</v>
      </c>
      <c r="P8432" s="87">
        <v>489546</v>
      </c>
      <c r="Q8432" s="87">
        <v>20118</v>
      </c>
      <c r="R8432" s="87">
        <v>0</v>
      </c>
      <c r="S8432" s="87"/>
      <c r="T8432" s="87"/>
      <c r="U8432" s="85">
        <v>2009</v>
      </c>
      <c r="V8432" s="179"/>
      <c r="W8432" s="7"/>
      <c r="X8432" s="3"/>
      <c r="Y8432" s="3"/>
      <c r="Z8432" s="146">
        <v>337572</v>
      </c>
      <c r="AA8432" s="11"/>
      <c r="AB8432" s="123" t="s">
        <v>7939</v>
      </c>
      <c r="AC8432" s="124"/>
      <c r="AD8432" s="41"/>
      <c r="AE8432" s="41"/>
      <c r="AF8432" s="191">
        <v>43927</v>
      </c>
      <c r="AG8432" s="41"/>
      <c r="AH8432" s="41" t="s">
        <v>8024</v>
      </c>
      <c r="AI8432" s="80" t="s">
        <v>6</v>
      </c>
      <c r="AJ8432" s="98"/>
      <c r="AK8432" s="3"/>
      <c r="AL8432" s="85"/>
      <c r="AM8432" s="151" t="s">
        <v>19998</v>
      </c>
      <c r="AN8432" s="15"/>
      <c r="AO8432" s="166"/>
      <c r="AP8432" s="5">
        <f t="shared" si="132"/>
        <v>0</v>
      </c>
      <c r="AQ8432" s="16"/>
      <c r="AR8432" s="205">
        <v>1</v>
      </c>
      <c r="AS8432" s="16"/>
      <c r="AT8432" s="16"/>
      <c r="AU8432" s="16"/>
      <c r="AV8432" s="16"/>
      <c r="AW8432" s="16"/>
      <c r="AX8432" s="16"/>
    </row>
    <row r="8433" spans="1:50" customFormat="1" ht="15" hidden="1" customHeight="1" x14ac:dyDescent="0.2">
      <c r="A8433" s="7" t="s">
        <v>12718</v>
      </c>
      <c r="B8433" s="3" t="s">
        <v>12719</v>
      </c>
      <c r="C8433" s="85" t="s">
        <v>7939</v>
      </c>
      <c r="D8433" s="85" t="s">
        <v>13090</v>
      </c>
      <c r="E8433" s="202" t="s">
        <v>154</v>
      </c>
      <c r="F8433" s="85" t="s">
        <v>55</v>
      </c>
      <c r="G8433" s="85" t="s">
        <v>57</v>
      </c>
      <c r="H8433" s="85" t="s">
        <v>20690</v>
      </c>
      <c r="I8433" s="3" t="s">
        <v>4564</v>
      </c>
      <c r="J8433" s="85" t="s">
        <v>4400</v>
      </c>
      <c r="K8433" s="7" t="s">
        <v>4422</v>
      </c>
      <c r="L8433" s="3"/>
      <c r="M8433" s="3"/>
      <c r="N8433" s="41" t="s">
        <v>20915</v>
      </c>
      <c r="O8433" s="87">
        <v>1358801</v>
      </c>
      <c r="P8433" s="87">
        <v>42216</v>
      </c>
      <c r="Q8433" s="87">
        <v>1316585</v>
      </c>
      <c r="R8433" s="87">
        <v>0</v>
      </c>
      <c r="S8433" s="87"/>
      <c r="T8433" s="87"/>
      <c r="U8433" s="85">
        <v>2011</v>
      </c>
      <c r="V8433" s="179"/>
      <c r="W8433" s="7"/>
      <c r="X8433" s="3"/>
      <c r="Y8433" s="3"/>
      <c r="Z8433" s="146">
        <v>959382</v>
      </c>
      <c r="AA8433" s="11"/>
      <c r="AB8433" s="123" t="s">
        <v>7939</v>
      </c>
      <c r="AC8433" s="124"/>
      <c r="AD8433" s="41"/>
      <c r="AE8433" s="41"/>
      <c r="AF8433" s="191">
        <v>41143</v>
      </c>
      <c r="AG8433" s="41"/>
      <c r="AH8433" s="41" t="s">
        <v>8024</v>
      </c>
      <c r="AI8433" s="80" t="s">
        <v>6</v>
      </c>
      <c r="AJ8433" s="98"/>
      <c r="AK8433" s="3"/>
      <c r="AL8433" s="85"/>
      <c r="AM8433" s="151" t="s">
        <v>19998</v>
      </c>
      <c r="AN8433" s="15"/>
      <c r="AO8433" s="166"/>
      <c r="AP8433" s="5">
        <f t="shared" si="132"/>
        <v>0</v>
      </c>
      <c r="AQ8433" s="16"/>
      <c r="AR8433" s="205">
        <v>1</v>
      </c>
      <c r="AS8433" s="16"/>
      <c r="AT8433" s="16"/>
      <c r="AU8433" s="16"/>
      <c r="AV8433" s="16"/>
      <c r="AW8433" s="16"/>
      <c r="AX8433" s="16"/>
    </row>
    <row r="8434" spans="1:50" customFormat="1" ht="15" hidden="1" customHeight="1" x14ac:dyDescent="0.2">
      <c r="A8434" s="7" t="s">
        <v>12720</v>
      </c>
      <c r="B8434" s="3" t="s">
        <v>12721</v>
      </c>
      <c r="C8434" s="85" t="s">
        <v>7939</v>
      </c>
      <c r="D8434" s="85" t="s">
        <v>13090</v>
      </c>
      <c r="E8434" s="202" t="s">
        <v>154</v>
      </c>
      <c r="F8434" s="85" t="s">
        <v>55</v>
      </c>
      <c r="G8434" s="85" t="s">
        <v>57</v>
      </c>
      <c r="H8434" s="85" t="s">
        <v>20690</v>
      </c>
      <c r="I8434" s="3" t="s">
        <v>4564</v>
      </c>
      <c r="J8434" s="85" t="s">
        <v>4400</v>
      </c>
      <c r="K8434" s="7" t="s">
        <v>4422</v>
      </c>
      <c r="L8434" s="3"/>
      <c r="M8434" s="3"/>
      <c r="N8434" s="41" t="s">
        <v>20916</v>
      </c>
      <c r="O8434" s="87">
        <v>3223652</v>
      </c>
      <c r="P8434" s="87">
        <v>485946</v>
      </c>
      <c r="Q8434" s="87">
        <v>2737706</v>
      </c>
      <c r="R8434" s="87">
        <v>0</v>
      </c>
      <c r="S8434" s="87"/>
      <c r="T8434" s="87"/>
      <c r="U8434" s="85">
        <v>2009</v>
      </c>
      <c r="V8434" s="179"/>
      <c r="W8434" s="7"/>
      <c r="X8434" s="3"/>
      <c r="Y8434" s="3"/>
      <c r="Z8434" s="146">
        <v>519768</v>
      </c>
      <c r="AA8434" s="11"/>
      <c r="AB8434" s="123" t="s">
        <v>7939</v>
      </c>
      <c r="AC8434" s="124"/>
      <c r="AD8434" s="41"/>
      <c r="AE8434" s="41"/>
      <c r="AF8434" s="191">
        <v>41148</v>
      </c>
      <c r="AG8434" s="41"/>
      <c r="AH8434" s="41" t="s">
        <v>8024</v>
      </c>
      <c r="AI8434" s="80" t="s">
        <v>6</v>
      </c>
      <c r="AJ8434" s="98"/>
      <c r="AK8434" s="3"/>
      <c r="AL8434" s="85"/>
      <c r="AM8434" s="151" t="s">
        <v>19998</v>
      </c>
      <c r="AN8434" s="15"/>
      <c r="AO8434" s="166"/>
      <c r="AP8434" s="5">
        <f t="shared" si="132"/>
        <v>0</v>
      </c>
      <c r="AQ8434" s="16"/>
      <c r="AR8434" s="205">
        <v>1</v>
      </c>
      <c r="AS8434" s="16"/>
      <c r="AT8434" s="16"/>
      <c r="AU8434" s="16"/>
      <c r="AV8434" s="16"/>
      <c r="AW8434" s="16"/>
      <c r="AX8434" s="16"/>
    </row>
    <row r="8435" spans="1:50" customFormat="1" ht="15" hidden="1" customHeight="1" x14ac:dyDescent="0.2">
      <c r="A8435" s="7" t="s">
        <v>12722</v>
      </c>
      <c r="B8435" s="3" t="s">
        <v>12723</v>
      </c>
      <c r="C8435" s="85" t="s">
        <v>7939</v>
      </c>
      <c r="D8435" s="85" t="s">
        <v>13090</v>
      </c>
      <c r="E8435" s="202" t="s">
        <v>154</v>
      </c>
      <c r="F8435" s="85" t="s">
        <v>55</v>
      </c>
      <c r="G8435" s="85" t="s">
        <v>15355</v>
      </c>
      <c r="H8435" s="85" t="s">
        <v>20690</v>
      </c>
      <c r="I8435" s="3" t="s">
        <v>7970</v>
      </c>
      <c r="J8435" s="85" t="s">
        <v>4435</v>
      </c>
      <c r="K8435" s="7" t="s">
        <v>3838</v>
      </c>
      <c r="L8435" s="3"/>
      <c r="M8435" s="3"/>
      <c r="N8435" s="41" t="s">
        <v>12724</v>
      </c>
      <c r="O8435" s="87">
        <v>35111</v>
      </c>
      <c r="P8435" s="87">
        <v>35111</v>
      </c>
      <c r="Q8435" s="87">
        <v>0</v>
      </c>
      <c r="R8435" s="87">
        <v>0</v>
      </c>
      <c r="S8435" s="87"/>
      <c r="T8435" s="87"/>
      <c r="U8435" s="85">
        <v>2010</v>
      </c>
      <c r="V8435" s="179"/>
      <c r="W8435" s="7"/>
      <c r="X8435" s="3"/>
      <c r="Y8435" s="3"/>
      <c r="Z8435" s="211">
        <v>49766</v>
      </c>
      <c r="AA8435" s="11"/>
      <c r="AB8435" s="123" t="s">
        <v>7939</v>
      </c>
      <c r="AC8435" s="124"/>
      <c r="AD8435" s="41"/>
      <c r="AE8435" s="41"/>
      <c r="AF8435" s="191">
        <v>43927</v>
      </c>
      <c r="AG8435" s="41"/>
      <c r="AH8435" s="41" t="s">
        <v>8024</v>
      </c>
      <c r="AI8435" s="80" t="s">
        <v>6</v>
      </c>
      <c r="AJ8435" s="98"/>
      <c r="AK8435" s="3"/>
      <c r="AL8435" s="85"/>
      <c r="AM8435" s="151" t="s">
        <v>19998</v>
      </c>
      <c r="AN8435" s="15"/>
      <c r="AO8435" s="166"/>
      <c r="AP8435" s="5">
        <f t="shared" si="132"/>
        <v>0</v>
      </c>
      <c r="AQ8435" s="16"/>
      <c r="AR8435" s="205">
        <v>1</v>
      </c>
      <c r="AS8435" s="16"/>
      <c r="AT8435" s="16"/>
      <c r="AU8435" s="16"/>
      <c r="AV8435" s="16"/>
      <c r="AW8435" s="16"/>
      <c r="AX8435" s="16"/>
    </row>
    <row r="8436" spans="1:50" customFormat="1" ht="15" hidden="1" customHeight="1" x14ac:dyDescent="0.2">
      <c r="A8436" s="7" t="s">
        <v>12725</v>
      </c>
      <c r="B8436" s="3" t="s">
        <v>12726</v>
      </c>
      <c r="C8436" s="85" t="s">
        <v>7939</v>
      </c>
      <c r="D8436" s="85" t="s">
        <v>13090</v>
      </c>
      <c r="E8436" s="202" t="s">
        <v>154</v>
      </c>
      <c r="F8436" s="85" t="s">
        <v>34</v>
      </c>
      <c r="G8436" s="85" t="s">
        <v>35</v>
      </c>
      <c r="H8436" s="85" t="s">
        <v>20688</v>
      </c>
      <c r="I8436" s="7" t="s">
        <v>8219</v>
      </c>
      <c r="J8436" s="85" t="s">
        <v>124</v>
      </c>
      <c r="K8436" s="7" t="s">
        <v>5889</v>
      </c>
      <c r="L8436" s="3"/>
      <c r="M8436" s="3"/>
      <c r="N8436" s="41" t="s">
        <v>13241</v>
      </c>
      <c r="O8436" s="87">
        <v>0</v>
      </c>
      <c r="P8436" s="87">
        <v>0</v>
      </c>
      <c r="Q8436" s="87">
        <v>0</v>
      </c>
      <c r="R8436" s="87">
        <v>0</v>
      </c>
      <c r="S8436" s="87"/>
      <c r="T8436" s="87"/>
      <c r="U8436" s="85" t="s">
        <v>112</v>
      </c>
      <c r="V8436" s="179"/>
      <c r="W8436" s="7"/>
      <c r="X8436" s="3"/>
      <c r="Y8436" s="3"/>
      <c r="Z8436" s="146">
        <v>1193</v>
      </c>
      <c r="AA8436" s="11"/>
      <c r="AB8436" s="123" t="s">
        <v>7939</v>
      </c>
      <c r="AC8436" s="124"/>
      <c r="AD8436" s="41"/>
      <c r="AE8436" s="41"/>
      <c r="AF8436" s="191">
        <v>43927</v>
      </c>
      <c r="AG8436" s="41"/>
      <c r="AH8436" s="41" t="s">
        <v>7952</v>
      </c>
      <c r="AI8436" s="80" t="s">
        <v>6</v>
      </c>
      <c r="AJ8436" s="98"/>
      <c r="AK8436" s="4"/>
      <c r="AL8436" s="85"/>
      <c r="AM8436" s="151" t="s">
        <v>19998</v>
      </c>
      <c r="AN8436" s="15"/>
      <c r="AO8436" s="166"/>
      <c r="AP8436" s="5">
        <f t="shared" si="132"/>
        <v>0</v>
      </c>
      <c r="AQ8436" s="16"/>
      <c r="AR8436" s="205">
        <v>1</v>
      </c>
      <c r="AS8436" s="16"/>
      <c r="AT8436" s="16"/>
      <c r="AU8436" s="16"/>
      <c r="AV8436" s="16"/>
      <c r="AW8436" s="16"/>
      <c r="AX8436" s="16"/>
    </row>
    <row r="8437" spans="1:50" customFormat="1" ht="15" hidden="1" customHeight="1" x14ac:dyDescent="0.2">
      <c r="A8437" s="7" t="s">
        <v>12727</v>
      </c>
      <c r="B8437" s="3" t="s">
        <v>21126</v>
      </c>
      <c r="C8437" s="85" t="s">
        <v>7939</v>
      </c>
      <c r="D8437" s="85" t="s">
        <v>13090</v>
      </c>
      <c r="E8437" s="202" t="s">
        <v>154</v>
      </c>
      <c r="F8437" s="85" t="s">
        <v>55</v>
      </c>
      <c r="G8437" s="85" t="s">
        <v>57</v>
      </c>
      <c r="H8437" s="85" t="s">
        <v>20690</v>
      </c>
      <c r="I8437" s="3" t="s">
        <v>4564</v>
      </c>
      <c r="J8437" s="85" t="s">
        <v>4400</v>
      </c>
      <c r="K8437" s="7" t="s">
        <v>4422</v>
      </c>
      <c r="L8437" s="3"/>
      <c r="M8437" s="3"/>
      <c r="N8437" s="41" t="s">
        <v>12728</v>
      </c>
      <c r="O8437" s="87">
        <v>228005</v>
      </c>
      <c r="P8437" s="87">
        <v>103111</v>
      </c>
      <c r="Q8437" s="87">
        <v>124894</v>
      </c>
      <c r="R8437" s="87">
        <v>0</v>
      </c>
      <c r="S8437" s="87"/>
      <c r="T8437" s="87"/>
      <c r="U8437" s="85">
        <v>2009</v>
      </c>
      <c r="V8437" s="179"/>
      <c r="W8437" s="7"/>
      <c r="X8437" s="3"/>
      <c r="Y8437" s="3"/>
      <c r="Z8437" s="146">
        <v>133779</v>
      </c>
      <c r="AA8437" s="11"/>
      <c r="AB8437" s="123" t="s">
        <v>7939</v>
      </c>
      <c r="AC8437" s="124"/>
      <c r="AD8437" s="41"/>
      <c r="AE8437" s="41"/>
      <c r="AF8437" s="191">
        <v>41152</v>
      </c>
      <c r="AG8437" s="41"/>
      <c r="AH8437" s="41" t="s">
        <v>8024</v>
      </c>
      <c r="AI8437" s="80" t="s">
        <v>6</v>
      </c>
      <c r="AJ8437" s="98"/>
      <c r="AK8437" s="3"/>
      <c r="AL8437" s="85"/>
      <c r="AM8437" s="151" t="s">
        <v>19998</v>
      </c>
      <c r="AN8437" s="15"/>
      <c r="AO8437" s="166"/>
      <c r="AP8437" s="5">
        <f t="shared" si="132"/>
        <v>0</v>
      </c>
      <c r="AQ8437" s="16"/>
      <c r="AR8437" s="205">
        <v>1</v>
      </c>
      <c r="AS8437" s="16"/>
      <c r="AT8437" s="16"/>
      <c r="AU8437" s="16"/>
      <c r="AV8437" s="16"/>
      <c r="AW8437" s="16"/>
      <c r="AX8437" s="16"/>
    </row>
    <row r="8438" spans="1:50" customFormat="1" ht="15" hidden="1" customHeight="1" x14ac:dyDescent="0.2">
      <c r="A8438" s="7" t="s">
        <v>12729</v>
      </c>
      <c r="B8438" s="3" t="s">
        <v>12730</v>
      </c>
      <c r="C8438" s="85" t="s">
        <v>7939</v>
      </c>
      <c r="D8438" s="85" t="s">
        <v>13090</v>
      </c>
      <c r="E8438" s="202" t="s">
        <v>154</v>
      </c>
      <c r="F8438" s="85" t="s">
        <v>14</v>
      </c>
      <c r="G8438" s="85" t="s">
        <v>17</v>
      </c>
      <c r="H8438" s="85" t="s">
        <v>20690</v>
      </c>
      <c r="I8438" s="3" t="s">
        <v>9452</v>
      </c>
      <c r="J8438" s="85" t="s">
        <v>4406</v>
      </c>
      <c r="K8438" s="7" t="s">
        <v>12731</v>
      </c>
      <c r="L8438" s="3"/>
      <c r="M8438" s="3"/>
      <c r="N8438" s="41" t="s">
        <v>12732</v>
      </c>
      <c r="O8438" s="87">
        <v>8781</v>
      </c>
      <c r="P8438" s="87">
        <v>8781</v>
      </c>
      <c r="Q8438" s="87">
        <v>0</v>
      </c>
      <c r="R8438" s="87">
        <v>0</v>
      </c>
      <c r="S8438" s="87"/>
      <c r="T8438" s="87"/>
      <c r="U8438" s="85">
        <v>2009</v>
      </c>
      <c r="V8438" s="179"/>
      <c r="W8438" s="7"/>
      <c r="X8438" s="3"/>
      <c r="Y8438" s="3"/>
      <c r="Z8438" s="146">
        <v>5956</v>
      </c>
      <c r="AA8438" s="11"/>
      <c r="AB8438" s="123" t="s">
        <v>7939</v>
      </c>
      <c r="AC8438" s="124"/>
      <c r="AD8438" s="41"/>
      <c r="AE8438" s="41"/>
      <c r="AF8438" s="191">
        <v>41158</v>
      </c>
      <c r="AG8438" s="41"/>
      <c r="AH8438" s="41" t="s">
        <v>8439</v>
      </c>
      <c r="AI8438" s="80" t="s">
        <v>6</v>
      </c>
      <c r="AJ8438" s="98"/>
      <c r="AK8438" s="4"/>
      <c r="AL8438" s="85"/>
      <c r="AM8438" s="151" t="s">
        <v>19998</v>
      </c>
      <c r="AN8438" s="15"/>
      <c r="AO8438" s="166"/>
      <c r="AP8438" s="5">
        <f t="shared" si="132"/>
        <v>0</v>
      </c>
      <c r="AQ8438" s="16"/>
      <c r="AR8438" s="205">
        <v>1</v>
      </c>
      <c r="AS8438" s="16"/>
      <c r="AT8438" s="16"/>
      <c r="AU8438" s="16"/>
      <c r="AV8438" s="16"/>
      <c r="AW8438" s="16"/>
      <c r="AX8438" s="16"/>
    </row>
    <row r="8439" spans="1:50" customFormat="1" ht="15" hidden="1" customHeight="1" x14ac:dyDescent="0.2">
      <c r="A8439" s="7" t="s">
        <v>12733</v>
      </c>
      <c r="B8439" s="3" t="s">
        <v>12734</v>
      </c>
      <c r="C8439" s="85" t="s">
        <v>7939</v>
      </c>
      <c r="D8439" s="85" t="s">
        <v>13090</v>
      </c>
      <c r="E8439" s="202" t="s">
        <v>154</v>
      </c>
      <c r="F8439" s="85" t="s">
        <v>14</v>
      </c>
      <c r="G8439" s="85" t="s">
        <v>17</v>
      </c>
      <c r="H8439" s="85" t="s">
        <v>20690</v>
      </c>
      <c r="I8439" s="3" t="s">
        <v>9452</v>
      </c>
      <c r="J8439" s="85" t="s">
        <v>124</v>
      </c>
      <c r="K8439" s="7" t="s">
        <v>125</v>
      </c>
      <c r="L8439" s="3"/>
      <c r="M8439" s="3"/>
      <c r="N8439" s="41" t="s">
        <v>12735</v>
      </c>
      <c r="O8439" s="87">
        <v>34685</v>
      </c>
      <c r="P8439" s="87">
        <v>34685</v>
      </c>
      <c r="Q8439" s="87">
        <v>0</v>
      </c>
      <c r="R8439" s="87">
        <v>0</v>
      </c>
      <c r="S8439" s="87"/>
      <c r="T8439" s="87"/>
      <c r="U8439" s="85">
        <v>2010</v>
      </c>
      <c r="V8439" s="179"/>
      <c r="W8439" s="7"/>
      <c r="X8439" s="3"/>
      <c r="Y8439" s="3"/>
      <c r="Z8439" s="146">
        <v>43535</v>
      </c>
      <c r="AA8439" s="11"/>
      <c r="AB8439" s="123" t="s">
        <v>7939</v>
      </c>
      <c r="AC8439" s="124"/>
      <c r="AD8439" s="41"/>
      <c r="AE8439" s="41"/>
      <c r="AF8439" s="191">
        <v>41163</v>
      </c>
      <c r="AG8439" s="41"/>
      <c r="AH8439" s="41" t="s">
        <v>8439</v>
      </c>
      <c r="AI8439" s="80" t="s">
        <v>6</v>
      </c>
      <c r="AJ8439" s="98"/>
      <c r="AK8439" s="4"/>
      <c r="AL8439" s="85"/>
      <c r="AM8439" s="151" t="s">
        <v>19998</v>
      </c>
      <c r="AN8439" s="15"/>
      <c r="AO8439" s="166"/>
      <c r="AP8439" s="5">
        <f t="shared" si="132"/>
        <v>0</v>
      </c>
      <c r="AQ8439" s="16"/>
      <c r="AR8439" s="205">
        <v>1</v>
      </c>
      <c r="AS8439" s="16"/>
      <c r="AT8439" s="16"/>
      <c r="AU8439" s="16"/>
      <c r="AV8439" s="16"/>
      <c r="AW8439" s="16"/>
      <c r="AX8439" s="16"/>
    </row>
    <row r="8440" spans="1:50" customFormat="1" ht="15" hidden="1" customHeight="1" x14ac:dyDescent="0.2">
      <c r="A8440" s="7" t="s">
        <v>12736</v>
      </c>
      <c r="B8440" s="3" t="s">
        <v>12737</v>
      </c>
      <c r="C8440" s="85" t="s">
        <v>7939</v>
      </c>
      <c r="D8440" s="85" t="s">
        <v>13090</v>
      </c>
      <c r="E8440" s="202" t="s">
        <v>154</v>
      </c>
      <c r="F8440" s="85" t="s">
        <v>55</v>
      </c>
      <c r="G8440" s="85" t="s">
        <v>63</v>
      </c>
      <c r="H8440" s="85" t="s">
        <v>20690</v>
      </c>
      <c r="I8440" s="3" t="s">
        <v>4564</v>
      </c>
      <c r="J8440" s="85" t="s">
        <v>4400</v>
      </c>
      <c r="K8440" s="7" t="s">
        <v>4422</v>
      </c>
      <c r="L8440" s="3"/>
      <c r="M8440" s="3"/>
      <c r="N8440" s="41" t="s">
        <v>11602</v>
      </c>
      <c r="O8440" s="87">
        <v>205514</v>
      </c>
      <c r="P8440" s="87">
        <v>139710</v>
      </c>
      <c r="Q8440" s="87">
        <v>65804</v>
      </c>
      <c r="R8440" s="87">
        <v>0</v>
      </c>
      <c r="S8440" s="87"/>
      <c r="T8440" s="87"/>
      <c r="U8440" s="85">
        <v>2006</v>
      </c>
      <c r="V8440" s="179"/>
      <c r="W8440" s="7"/>
      <c r="X8440" s="3"/>
      <c r="Y8440" s="3"/>
      <c r="Z8440" s="146">
        <v>80817</v>
      </c>
      <c r="AA8440" s="11"/>
      <c r="AB8440" s="123" t="s">
        <v>7939</v>
      </c>
      <c r="AC8440" s="124"/>
      <c r="AD8440" s="41"/>
      <c r="AE8440" s="41"/>
      <c r="AF8440" s="191">
        <v>43927</v>
      </c>
      <c r="AG8440" s="41"/>
      <c r="AH8440" s="41" t="s">
        <v>8024</v>
      </c>
      <c r="AI8440" s="80" t="s">
        <v>6</v>
      </c>
      <c r="AJ8440" s="98"/>
      <c r="AK8440" s="3"/>
      <c r="AL8440" s="85"/>
      <c r="AM8440" s="151" t="s">
        <v>19998</v>
      </c>
      <c r="AN8440" s="15"/>
      <c r="AO8440" s="166"/>
      <c r="AP8440" s="5">
        <f t="shared" si="132"/>
        <v>0</v>
      </c>
      <c r="AQ8440" s="16"/>
      <c r="AR8440" s="205">
        <v>1</v>
      </c>
      <c r="AS8440" s="16"/>
      <c r="AT8440" s="16"/>
      <c r="AU8440" s="16"/>
      <c r="AV8440" s="16"/>
      <c r="AW8440" s="16"/>
      <c r="AX8440" s="16"/>
    </row>
    <row r="8441" spans="1:50" customFormat="1" ht="15" hidden="1" customHeight="1" x14ac:dyDescent="0.2">
      <c r="A8441" s="7" t="s">
        <v>12738</v>
      </c>
      <c r="B8441" s="3" t="s">
        <v>12739</v>
      </c>
      <c r="C8441" s="85" t="s">
        <v>7939</v>
      </c>
      <c r="D8441" s="85" t="s">
        <v>13090</v>
      </c>
      <c r="E8441" s="202" t="s">
        <v>154</v>
      </c>
      <c r="F8441" s="85" t="s">
        <v>55</v>
      </c>
      <c r="G8441" s="85" t="s">
        <v>63</v>
      </c>
      <c r="H8441" s="85" t="s">
        <v>20690</v>
      </c>
      <c r="I8441" s="3" t="s">
        <v>4564</v>
      </c>
      <c r="J8441" s="85" t="s">
        <v>4400</v>
      </c>
      <c r="K8441" s="7" t="s">
        <v>4422</v>
      </c>
      <c r="L8441" s="3"/>
      <c r="M8441" s="3"/>
      <c r="N8441" s="41" t="s">
        <v>9338</v>
      </c>
      <c r="O8441" s="87">
        <v>246881</v>
      </c>
      <c r="P8441" s="87">
        <v>246881</v>
      </c>
      <c r="Q8441" s="87">
        <v>0</v>
      </c>
      <c r="R8441" s="87">
        <v>0</v>
      </c>
      <c r="S8441" s="87"/>
      <c r="T8441" s="87"/>
      <c r="U8441" s="85">
        <v>2008</v>
      </c>
      <c r="V8441" s="179"/>
      <c r="W8441" s="7"/>
      <c r="X8441" s="3"/>
      <c r="Y8441" s="3"/>
      <c r="Z8441" s="146">
        <v>155384</v>
      </c>
      <c r="AA8441" s="11"/>
      <c r="AB8441" s="123" t="s">
        <v>7939</v>
      </c>
      <c r="AC8441" s="124"/>
      <c r="AD8441" s="41"/>
      <c r="AE8441" s="41"/>
      <c r="AF8441" s="191">
        <v>41222</v>
      </c>
      <c r="AG8441" s="41"/>
      <c r="AH8441" s="41" t="s">
        <v>8024</v>
      </c>
      <c r="AI8441" s="80" t="s">
        <v>6</v>
      </c>
      <c r="AJ8441" s="98"/>
      <c r="AK8441" s="3"/>
      <c r="AL8441" s="85"/>
      <c r="AM8441" s="151" t="s">
        <v>19998</v>
      </c>
      <c r="AN8441" s="15"/>
      <c r="AO8441" s="166"/>
      <c r="AP8441" s="5">
        <f t="shared" si="132"/>
        <v>0</v>
      </c>
      <c r="AQ8441" s="16"/>
      <c r="AR8441" s="205">
        <v>1</v>
      </c>
      <c r="AS8441" s="16"/>
      <c r="AT8441" s="16"/>
      <c r="AU8441" s="16"/>
      <c r="AV8441" s="16"/>
      <c r="AW8441" s="16"/>
      <c r="AX8441" s="16"/>
    </row>
    <row r="8442" spans="1:50" customFormat="1" ht="15" hidden="1" customHeight="1" x14ac:dyDescent="0.2">
      <c r="A8442" s="7" t="s">
        <v>12740</v>
      </c>
      <c r="B8442" s="3" t="s">
        <v>12741</v>
      </c>
      <c r="C8442" s="85" t="s">
        <v>7939</v>
      </c>
      <c r="D8442" s="85" t="s">
        <v>13090</v>
      </c>
      <c r="E8442" s="202" t="s">
        <v>154</v>
      </c>
      <c r="F8442" s="85" t="s">
        <v>55</v>
      </c>
      <c r="G8442" s="85" t="s">
        <v>63</v>
      </c>
      <c r="H8442" s="85" t="s">
        <v>20690</v>
      </c>
      <c r="I8442" s="3" t="s">
        <v>7970</v>
      </c>
      <c r="J8442" s="85" t="s">
        <v>4435</v>
      </c>
      <c r="K8442" s="7" t="s">
        <v>3838</v>
      </c>
      <c r="L8442" s="3"/>
      <c r="M8442" s="3"/>
      <c r="N8442" s="41" t="s">
        <v>11128</v>
      </c>
      <c r="O8442" s="87">
        <v>118454</v>
      </c>
      <c r="P8442" s="87">
        <v>30096</v>
      </c>
      <c r="Q8442" s="87">
        <v>88358</v>
      </c>
      <c r="R8442" s="87">
        <v>0</v>
      </c>
      <c r="S8442" s="87"/>
      <c r="T8442" s="87"/>
      <c r="U8442" s="85">
        <v>2010</v>
      </c>
      <c r="V8442" s="179"/>
      <c r="W8442" s="7"/>
      <c r="X8442" s="3"/>
      <c r="Y8442" s="3"/>
      <c r="Z8442" s="211">
        <v>15000</v>
      </c>
      <c r="AA8442" s="11"/>
      <c r="AB8442" s="123" t="s">
        <v>7939</v>
      </c>
      <c r="AC8442" s="124"/>
      <c r="AD8442" s="41"/>
      <c r="AE8442" s="41"/>
      <c r="AF8442" s="191">
        <v>41165</v>
      </c>
      <c r="AG8442" s="41"/>
      <c r="AH8442" s="41" t="s">
        <v>8024</v>
      </c>
      <c r="AI8442" s="80" t="s">
        <v>6</v>
      </c>
      <c r="AJ8442" s="98"/>
      <c r="AK8442" s="3"/>
      <c r="AL8442" s="85"/>
      <c r="AM8442" s="151" t="s">
        <v>19998</v>
      </c>
      <c r="AN8442" s="15"/>
      <c r="AO8442" s="166"/>
      <c r="AP8442" s="5">
        <f t="shared" si="132"/>
        <v>0</v>
      </c>
      <c r="AQ8442" s="16"/>
      <c r="AR8442" s="205">
        <v>1</v>
      </c>
      <c r="AS8442" s="16"/>
      <c r="AT8442" s="16"/>
      <c r="AU8442" s="16"/>
      <c r="AV8442" s="16"/>
      <c r="AW8442" s="16"/>
      <c r="AX8442" s="16"/>
    </row>
    <row r="8443" spans="1:50" customFormat="1" ht="15" hidden="1" customHeight="1" x14ac:dyDescent="0.2">
      <c r="A8443" s="7" t="s">
        <v>12742</v>
      </c>
      <c r="B8443" s="3" t="s">
        <v>12743</v>
      </c>
      <c r="C8443" s="85" t="s">
        <v>7939</v>
      </c>
      <c r="D8443" s="85" t="s">
        <v>13090</v>
      </c>
      <c r="E8443" s="202" t="s">
        <v>154</v>
      </c>
      <c r="F8443" s="85" t="s">
        <v>55</v>
      </c>
      <c r="G8443" s="85" t="s">
        <v>63</v>
      </c>
      <c r="H8443" s="85" t="s">
        <v>20690</v>
      </c>
      <c r="I8443" s="3" t="s">
        <v>4564</v>
      </c>
      <c r="J8443" s="85" t="s">
        <v>4400</v>
      </c>
      <c r="K8443" s="7" t="s">
        <v>4422</v>
      </c>
      <c r="L8443" s="3"/>
      <c r="M8443" s="3"/>
      <c r="N8443" s="41" t="s">
        <v>12237</v>
      </c>
      <c r="O8443" s="87">
        <v>2083002</v>
      </c>
      <c r="P8443" s="87">
        <v>1739823</v>
      </c>
      <c r="Q8443" s="87">
        <v>343179</v>
      </c>
      <c r="R8443" s="87">
        <v>0</v>
      </c>
      <c r="S8443" s="87"/>
      <c r="T8443" s="87"/>
      <c r="U8443" s="85">
        <v>2010</v>
      </c>
      <c r="V8443" s="179"/>
      <c r="W8443" s="7"/>
      <c r="X8443" s="3"/>
      <c r="Y8443" s="3"/>
      <c r="Z8443" s="146">
        <v>258571</v>
      </c>
      <c r="AA8443" s="11"/>
      <c r="AB8443" s="123" t="s">
        <v>7939</v>
      </c>
      <c r="AC8443" s="124"/>
      <c r="AD8443" s="41"/>
      <c r="AE8443" s="41"/>
      <c r="AF8443" s="191">
        <v>43927</v>
      </c>
      <c r="AG8443" s="41"/>
      <c r="AH8443" s="41" t="s">
        <v>8024</v>
      </c>
      <c r="AI8443" s="80" t="s">
        <v>6</v>
      </c>
      <c r="AJ8443" s="98"/>
      <c r="AK8443" s="3"/>
      <c r="AL8443" s="85"/>
      <c r="AM8443" s="151" t="s">
        <v>19998</v>
      </c>
      <c r="AN8443" s="15"/>
      <c r="AO8443" s="166"/>
      <c r="AP8443" s="5">
        <f t="shared" si="132"/>
        <v>0</v>
      </c>
      <c r="AQ8443" s="16"/>
      <c r="AR8443" s="205">
        <v>1</v>
      </c>
      <c r="AS8443" s="16"/>
      <c r="AT8443" s="16"/>
      <c r="AU8443" s="16"/>
      <c r="AV8443" s="16"/>
      <c r="AW8443" s="16"/>
      <c r="AX8443" s="16"/>
    </row>
    <row r="8444" spans="1:50" customFormat="1" ht="15" hidden="1" customHeight="1" x14ac:dyDescent="0.2">
      <c r="A8444" s="7" t="s">
        <v>12744</v>
      </c>
      <c r="B8444" s="3" t="s">
        <v>12745</v>
      </c>
      <c r="C8444" s="85" t="s">
        <v>7939</v>
      </c>
      <c r="D8444" s="85" t="s">
        <v>13090</v>
      </c>
      <c r="E8444" s="202" t="s">
        <v>154</v>
      </c>
      <c r="F8444" s="85" t="s">
        <v>55</v>
      </c>
      <c r="G8444" s="85" t="s">
        <v>57</v>
      </c>
      <c r="H8444" s="85" t="s">
        <v>20690</v>
      </c>
      <c r="I8444" s="3" t="s">
        <v>4564</v>
      </c>
      <c r="J8444" s="85" t="s">
        <v>4406</v>
      </c>
      <c r="K8444" s="7" t="s">
        <v>4407</v>
      </c>
      <c r="L8444" s="3"/>
      <c r="M8444" s="3"/>
      <c r="N8444" s="41" t="s">
        <v>13242</v>
      </c>
      <c r="O8444" s="87">
        <v>56135</v>
      </c>
      <c r="P8444" s="87">
        <v>1361</v>
      </c>
      <c r="Q8444" s="87">
        <v>54774</v>
      </c>
      <c r="R8444" s="87">
        <v>0</v>
      </c>
      <c r="S8444" s="87"/>
      <c r="T8444" s="87"/>
      <c r="U8444" s="85">
        <v>2010</v>
      </c>
      <c r="V8444" s="179"/>
      <c r="W8444" s="7"/>
      <c r="X8444" s="3"/>
      <c r="Y8444" s="3"/>
      <c r="Z8444" s="146">
        <v>52089</v>
      </c>
      <c r="AA8444" s="11"/>
      <c r="AB8444" s="123" t="s">
        <v>7939</v>
      </c>
      <c r="AC8444" s="124"/>
      <c r="AD8444" s="41"/>
      <c r="AE8444" s="41"/>
      <c r="AF8444" s="191">
        <v>43927</v>
      </c>
      <c r="AG8444" s="41"/>
      <c r="AH8444" s="41" t="s">
        <v>8024</v>
      </c>
      <c r="AI8444" s="80" t="s">
        <v>6</v>
      </c>
      <c r="AJ8444" s="98"/>
      <c r="AK8444" s="3"/>
      <c r="AL8444" s="85"/>
      <c r="AM8444" s="151" t="s">
        <v>19998</v>
      </c>
      <c r="AN8444" s="15"/>
      <c r="AO8444" s="166"/>
      <c r="AP8444" s="5">
        <f t="shared" si="132"/>
        <v>0</v>
      </c>
      <c r="AQ8444" s="16"/>
      <c r="AR8444" s="205">
        <v>1</v>
      </c>
      <c r="AS8444" s="16"/>
      <c r="AT8444" s="16"/>
      <c r="AU8444" s="16"/>
      <c r="AV8444" s="16"/>
      <c r="AW8444" s="16"/>
      <c r="AX8444" s="16"/>
    </row>
    <row r="8445" spans="1:50" customFormat="1" ht="15" hidden="1" customHeight="1" x14ac:dyDescent="0.2">
      <c r="A8445" s="7" t="s">
        <v>12746</v>
      </c>
      <c r="B8445" s="3" t="s">
        <v>12747</v>
      </c>
      <c r="C8445" s="85" t="s">
        <v>7939</v>
      </c>
      <c r="D8445" s="85" t="s">
        <v>13090</v>
      </c>
      <c r="E8445" s="202" t="s">
        <v>154</v>
      </c>
      <c r="F8445" s="85" t="s">
        <v>55</v>
      </c>
      <c r="G8445" s="85" t="s">
        <v>57</v>
      </c>
      <c r="H8445" s="85" t="s">
        <v>20690</v>
      </c>
      <c r="I8445" s="3" t="s">
        <v>4564</v>
      </c>
      <c r="J8445" s="85" t="s">
        <v>4400</v>
      </c>
      <c r="K8445" s="7" t="s">
        <v>4422</v>
      </c>
      <c r="L8445" s="3"/>
      <c r="M8445" s="3"/>
      <c r="N8445" s="41" t="s">
        <v>12748</v>
      </c>
      <c r="O8445" s="87">
        <v>730144</v>
      </c>
      <c r="P8445" s="87">
        <v>0</v>
      </c>
      <c r="Q8445" s="87">
        <v>730144</v>
      </c>
      <c r="R8445" s="87">
        <v>0</v>
      </c>
      <c r="S8445" s="87"/>
      <c r="T8445" s="87"/>
      <c r="U8445" s="85">
        <v>2008</v>
      </c>
      <c r="V8445" s="179"/>
      <c r="W8445" s="7"/>
      <c r="X8445" s="3"/>
      <c r="Y8445" s="3"/>
      <c r="Z8445" s="146">
        <v>696245</v>
      </c>
      <c r="AA8445" s="11"/>
      <c r="AB8445" s="123" t="s">
        <v>7939</v>
      </c>
      <c r="AC8445" s="124"/>
      <c r="AD8445" s="41"/>
      <c r="AE8445" s="41"/>
      <c r="AF8445" s="191">
        <v>41166</v>
      </c>
      <c r="AG8445" s="41"/>
      <c r="AH8445" s="41" t="s">
        <v>8024</v>
      </c>
      <c r="AI8445" s="80" t="s">
        <v>6</v>
      </c>
      <c r="AJ8445" s="98"/>
      <c r="AK8445" s="3"/>
      <c r="AL8445" s="85"/>
      <c r="AM8445" s="151" t="s">
        <v>19998</v>
      </c>
      <c r="AN8445" s="15"/>
      <c r="AO8445" s="166"/>
      <c r="AP8445" s="5">
        <f t="shared" si="132"/>
        <v>0</v>
      </c>
      <c r="AQ8445" s="16"/>
      <c r="AR8445" s="205">
        <v>1</v>
      </c>
      <c r="AS8445" s="16"/>
      <c r="AT8445" s="16"/>
      <c r="AU8445" s="16"/>
      <c r="AV8445" s="16"/>
      <c r="AW8445" s="16"/>
      <c r="AX8445" s="16"/>
    </row>
    <row r="8446" spans="1:50" customFormat="1" ht="15" hidden="1" customHeight="1" x14ac:dyDescent="0.2">
      <c r="A8446" s="7" t="s">
        <v>12749</v>
      </c>
      <c r="B8446" s="3" t="s">
        <v>12750</v>
      </c>
      <c r="C8446" s="85" t="s">
        <v>7939</v>
      </c>
      <c r="D8446" s="85" t="s">
        <v>13090</v>
      </c>
      <c r="E8446" s="202" t="s">
        <v>154</v>
      </c>
      <c r="F8446" s="85" t="s">
        <v>55</v>
      </c>
      <c r="G8446" s="85" t="s">
        <v>63</v>
      </c>
      <c r="H8446" s="85" t="s">
        <v>20690</v>
      </c>
      <c r="I8446" s="3" t="s">
        <v>4564</v>
      </c>
      <c r="J8446" s="85" t="s">
        <v>4435</v>
      </c>
      <c r="K8446" s="7" t="s">
        <v>3838</v>
      </c>
      <c r="L8446" s="3"/>
      <c r="M8446" s="3"/>
      <c r="N8446" s="41" t="s">
        <v>7950</v>
      </c>
      <c r="O8446" s="87">
        <v>42132</v>
      </c>
      <c r="P8446" s="87">
        <v>25000</v>
      </c>
      <c r="Q8446" s="87">
        <v>17132</v>
      </c>
      <c r="R8446" s="87">
        <v>0</v>
      </c>
      <c r="S8446" s="87"/>
      <c r="T8446" s="87"/>
      <c r="U8446" s="85">
        <v>2006</v>
      </c>
      <c r="V8446" s="179"/>
      <c r="W8446" s="7"/>
      <c r="X8446" s="3"/>
      <c r="Y8446" s="3"/>
      <c r="Z8446" s="211">
        <v>33008</v>
      </c>
      <c r="AA8446" s="11"/>
      <c r="AB8446" s="123" t="s">
        <v>7939</v>
      </c>
      <c r="AC8446" s="124"/>
      <c r="AD8446" s="41"/>
      <c r="AE8446" s="41"/>
      <c r="AF8446" s="191">
        <v>43927</v>
      </c>
      <c r="AG8446" s="41"/>
      <c r="AH8446" s="41" t="s">
        <v>8024</v>
      </c>
      <c r="AI8446" s="80" t="s">
        <v>6</v>
      </c>
      <c r="AJ8446" s="98"/>
      <c r="AK8446" s="3"/>
      <c r="AL8446" s="85"/>
      <c r="AM8446" s="151" t="s">
        <v>19998</v>
      </c>
      <c r="AN8446" s="15"/>
      <c r="AO8446" s="166"/>
      <c r="AP8446" s="5">
        <f t="shared" si="132"/>
        <v>0</v>
      </c>
      <c r="AQ8446" s="16"/>
      <c r="AR8446" s="205">
        <v>1</v>
      </c>
      <c r="AS8446" s="16"/>
      <c r="AT8446" s="16"/>
      <c r="AU8446" s="16"/>
      <c r="AV8446" s="16"/>
      <c r="AW8446" s="16"/>
      <c r="AX8446" s="16"/>
    </row>
    <row r="8447" spans="1:50" customFormat="1" ht="15" hidden="1" customHeight="1" x14ac:dyDescent="0.2">
      <c r="A8447" s="7" t="s">
        <v>12751</v>
      </c>
      <c r="B8447" s="3" t="s">
        <v>13243</v>
      </c>
      <c r="C8447" s="85" t="s">
        <v>7939</v>
      </c>
      <c r="D8447" s="85" t="s">
        <v>13090</v>
      </c>
      <c r="E8447" s="202" t="s">
        <v>154</v>
      </c>
      <c r="F8447" s="85" t="s">
        <v>55</v>
      </c>
      <c r="G8447" s="85" t="s">
        <v>57</v>
      </c>
      <c r="H8447" s="85" t="s">
        <v>20690</v>
      </c>
      <c r="I8447" s="3" t="s">
        <v>4564</v>
      </c>
      <c r="J8447" s="85" t="s">
        <v>124</v>
      </c>
      <c r="K8447" s="7" t="s">
        <v>125</v>
      </c>
      <c r="L8447" s="3"/>
      <c r="M8447" s="3"/>
      <c r="N8447" s="41" t="s">
        <v>22881</v>
      </c>
      <c r="O8447" s="87">
        <v>4845662</v>
      </c>
      <c r="P8447" s="87">
        <v>1264677</v>
      </c>
      <c r="Q8447" s="87">
        <v>3580985</v>
      </c>
      <c r="R8447" s="87">
        <v>0</v>
      </c>
      <c r="S8447" s="87"/>
      <c r="T8447" s="87"/>
      <c r="U8447" s="85">
        <v>2010</v>
      </c>
      <c r="V8447" s="179"/>
      <c r="W8447" s="7"/>
      <c r="X8447" s="3"/>
      <c r="Y8447" s="3"/>
      <c r="Z8447" s="146">
        <v>747711</v>
      </c>
      <c r="AA8447" s="11"/>
      <c r="AB8447" s="123" t="s">
        <v>7939</v>
      </c>
      <c r="AC8447" s="124"/>
      <c r="AD8447" s="41"/>
      <c r="AE8447" s="41"/>
      <c r="AF8447" s="191">
        <v>43927</v>
      </c>
      <c r="AG8447" s="41"/>
      <c r="AH8447" s="41" t="s">
        <v>8024</v>
      </c>
      <c r="AI8447" s="80" t="s">
        <v>6</v>
      </c>
      <c r="AJ8447" s="98"/>
      <c r="AK8447" s="3"/>
      <c r="AL8447" s="85"/>
      <c r="AM8447" s="151" t="s">
        <v>19998</v>
      </c>
      <c r="AN8447" s="15"/>
      <c r="AO8447" s="166"/>
      <c r="AP8447" s="5">
        <f t="shared" si="132"/>
        <v>0</v>
      </c>
      <c r="AQ8447" s="16"/>
      <c r="AR8447" s="205">
        <v>1</v>
      </c>
      <c r="AS8447" s="16"/>
      <c r="AT8447" s="16"/>
      <c r="AU8447" s="16"/>
      <c r="AV8447" s="16"/>
      <c r="AW8447" s="16"/>
      <c r="AX8447" s="16"/>
    </row>
    <row r="8448" spans="1:50" customFormat="1" ht="15" hidden="1" customHeight="1" x14ac:dyDescent="0.2">
      <c r="A8448" s="7" t="s">
        <v>12752</v>
      </c>
      <c r="B8448" s="3" t="s">
        <v>13244</v>
      </c>
      <c r="C8448" s="85" t="s">
        <v>7939</v>
      </c>
      <c r="D8448" s="85" t="s">
        <v>13090</v>
      </c>
      <c r="E8448" s="202" t="s">
        <v>154</v>
      </c>
      <c r="F8448" s="85" t="s">
        <v>68</v>
      </c>
      <c r="G8448" s="85" t="s">
        <v>70</v>
      </c>
      <c r="H8448" s="85" t="s">
        <v>20690</v>
      </c>
      <c r="I8448" s="3" t="s">
        <v>8188</v>
      </c>
      <c r="J8448" s="85" t="s">
        <v>124</v>
      </c>
      <c r="K8448" s="7" t="s">
        <v>125</v>
      </c>
      <c r="L8448" s="3"/>
      <c r="M8448" s="3"/>
      <c r="N8448" s="41" t="s">
        <v>7950</v>
      </c>
      <c r="O8448" s="87">
        <v>305302</v>
      </c>
      <c r="P8448" s="87">
        <v>130528</v>
      </c>
      <c r="Q8448" s="87">
        <v>174774</v>
      </c>
      <c r="R8448" s="87">
        <v>0</v>
      </c>
      <c r="S8448" s="87"/>
      <c r="T8448" s="87"/>
      <c r="U8448" s="85">
        <v>2010</v>
      </c>
      <c r="V8448" s="179"/>
      <c r="W8448" s="7"/>
      <c r="X8448" s="3"/>
      <c r="Y8448" s="3"/>
      <c r="Z8448" s="146">
        <v>134160</v>
      </c>
      <c r="AA8448" s="11"/>
      <c r="AB8448" s="123" t="s">
        <v>7939</v>
      </c>
      <c r="AC8448" s="124"/>
      <c r="AD8448" s="41"/>
      <c r="AE8448" s="41"/>
      <c r="AF8448" s="191">
        <v>43927</v>
      </c>
      <c r="AG8448" s="41"/>
      <c r="AH8448" s="41" t="s">
        <v>8189</v>
      </c>
      <c r="AI8448" s="80" t="s">
        <v>6</v>
      </c>
      <c r="AJ8448" s="98"/>
      <c r="AK8448" s="3"/>
      <c r="AL8448" s="85"/>
      <c r="AM8448" s="151" t="s">
        <v>19998</v>
      </c>
      <c r="AN8448" s="15"/>
      <c r="AO8448" s="166"/>
      <c r="AP8448" s="5">
        <f t="shared" si="132"/>
        <v>0</v>
      </c>
      <c r="AQ8448" s="16"/>
      <c r="AR8448" s="205">
        <v>1</v>
      </c>
      <c r="AS8448" s="16"/>
      <c r="AT8448" s="16"/>
      <c r="AU8448" s="16"/>
      <c r="AV8448" s="16"/>
      <c r="AW8448" s="16"/>
      <c r="AX8448" s="16"/>
    </row>
    <row r="8449" spans="1:50" customFormat="1" ht="15" customHeight="1" x14ac:dyDescent="0.2">
      <c r="A8449" s="7" t="s">
        <v>12753</v>
      </c>
      <c r="B8449" s="3" t="s">
        <v>12754</v>
      </c>
      <c r="C8449" s="85" t="s">
        <v>7939</v>
      </c>
      <c r="D8449" s="85" t="s">
        <v>13090</v>
      </c>
      <c r="E8449" s="202" t="s">
        <v>154</v>
      </c>
      <c r="F8449" s="85" t="s">
        <v>34</v>
      </c>
      <c r="G8449" s="85" t="s">
        <v>35</v>
      </c>
      <c r="H8449" s="85" t="s">
        <v>20688</v>
      </c>
      <c r="I8449" s="7" t="s">
        <v>12210</v>
      </c>
      <c r="J8449" s="85" t="s">
        <v>115</v>
      </c>
      <c r="K8449" s="7" t="s">
        <v>4926</v>
      </c>
      <c r="L8449" s="3"/>
      <c r="M8449" s="3"/>
      <c r="N8449" s="41" t="s">
        <v>12755</v>
      </c>
      <c r="O8449" s="87">
        <v>0</v>
      </c>
      <c r="P8449" s="87">
        <v>0</v>
      </c>
      <c r="Q8449" s="87">
        <v>0</v>
      </c>
      <c r="R8449" s="87">
        <v>0</v>
      </c>
      <c r="S8449" s="87"/>
      <c r="T8449" s="87"/>
      <c r="U8449" s="85" t="s">
        <v>112</v>
      </c>
      <c r="V8449" s="179"/>
      <c r="W8449" s="7"/>
      <c r="X8449" s="3"/>
      <c r="Y8449" s="3"/>
      <c r="Z8449" s="211">
        <v>863</v>
      </c>
      <c r="AA8449" s="11"/>
      <c r="AB8449" s="123" t="s">
        <v>7939</v>
      </c>
      <c r="AC8449" s="124"/>
      <c r="AD8449" s="41"/>
      <c r="AE8449" s="41"/>
      <c r="AF8449" s="191">
        <v>43927</v>
      </c>
      <c r="AG8449" s="41"/>
      <c r="AH8449" s="41" t="s">
        <v>7952</v>
      </c>
      <c r="AI8449" s="80" t="s">
        <v>6</v>
      </c>
      <c r="AJ8449" s="98"/>
      <c r="AK8449" s="4"/>
      <c r="AL8449" s="85"/>
      <c r="AM8449" s="151" t="s">
        <v>19998</v>
      </c>
      <c r="AN8449" s="15"/>
      <c r="AO8449" s="166"/>
      <c r="AP8449" s="5">
        <f t="shared" si="132"/>
        <v>0</v>
      </c>
      <c r="AQ8449" s="16"/>
      <c r="AR8449" s="205">
        <v>1</v>
      </c>
      <c r="AS8449" s="16"/>
      <c r="AT8449" s="16"/>
      <c r="AU8449" s="16"/>
      <c r="AV8449" s="16"/>
      <c r="AW8449" s="16"/>
      <c r="AX8449" s="16"/>
    </row>
    <row r="8450" spans="1:50" customFormat="1" ht="15" customHeight="1" x14ac:dyDescent="0.2">
      <c r="A8450" s="7" t="s">
        <v>12756</v>
      </c>
      <c r="B8450" s="3" t="s">
        <v>12757</v>
      </c>
      <c r="C8450" s="85" t="s">
        <v>7939</v>
      </c>
      <c r="D8450" s="85" t="s">
        <v>13090</v>
      </c>
      <c r="E8450" s="202" t="s">
        <v>154</v>
      </c>
      <c r="F8450" s="85" t="s">
        <v>34</v>
      </c>
      <c r="G8450" s="85" t="s">
        <v>35</v>
      </c>
      <c r="H8450" s="85" t="s">
        <v>20688</v>
      </c>
      <c r="I8450" s="7" t="s">
        <v>11950</v>
      </c>
      <c r="J8450" s="85" t="s">
        <v>115</v>
      </c>
      <c r="K8450" s="7" t="s">
        <v>4595</v>
      </c>
      <c r="L8450" s="3"/>
      <c r="M8450" s="3"/>
      <c r="N8450" s="41" t="s">
        <v>10838</v>
      </c>
      <c r="O8450" s="87">
        <v>1001808</v>
      </c>
      <c r="P8450" s="87">
        <v>803975</v>
      </c>
      <c r="Q8450" s="87">
        <v>197833</v>
      </c>
      <c r="R8450" s="87">
        <v>109599</v>
      </c>
      <c r="S8450" s="87"/>
      <c r="T8450" s="87"/>
      <c r="U8450" s="85">
        <v>2012</v>
      </c>
      <c r="V8450" s="179"/>
      <c r="W8450" s="7"/>
      <c r="X8450" s="3"/>
      <c r="Y8450" s="3"/>
      <c r="Z8450" s="211">
        <v>233275</v>
      </c>
      <c r="AA8450" s="11"/>
      <c r="AB8450" s="123" t="s">
        <v>7939</v>
      </c>
      <c r="AC8450" s="124"/>
      <c r="AD8450" s="41"/>
      <c r="AE8450" s="41"/>
      <c r="AF8450" s="191">
        <v>41183</v>
      </c>
      <c r="AG8450" s="41"/>
      <c r="AH8450" s="41" t="s">
        <v>7952</v>
      </c>
      <c r="AI8450" s="80" t="s">
        <v>6</v>
      </c>
      <c r="AJ8450" s="98"/>
      <c r="AK8450" s="4"/>
      <c r="AL8450" s="85"/>
      <c r="AM8450" s="151" t="s">
        <v>19998</v>
      </c>
      <c r="AN8450" s="15"/>
      <c r="AO8450" s="166"/>
      <c r="AP8450" s="5">
        <f t="shared" si="132"/>
        <v>2012</v>
      </c>
      <c r="AQ8450" s="16"/>
      <c r="AR8450" s="205">
        <v>1</v>
      </c>
      <c r="AS8450" s="16"/>
      <c r="AT8450" s="16"/>
      <c r="AU8450" s="16"/>
      <c r="AV8450" s="16"/>
      <c r="AW8450" s="16"/>
      <c r="AX8450" s="16"/>
    </row>
    <row r="8451" spans="1:50" customFormat="1" ht="15" hidden="1" customHeight="1" x14ac:dyDescent="0.2">
      <c r="A8451" s="7" t="s">
        <v>12758</v>
      </c>
      <c r="B8451" s="3" t="s">
        <v>12759</v>
      </c>
      <c r="C8451" s="85" t="s">
        <v>7939</v>
      </c>
      <c r="D8451" s="85" t="s">
        <v>13090</v>
      </c>
      <c r="E8451" s="202" t="s">
        <v>8133</v>
      </c>
      <c r="F8451" s="85" t="s">
        <v>68</v>
      </c>
      <c r="G8451" s="85" t="s">
        <v>70</v>
      </c>
      <c r="H8451" s="85" t="s">
        <v>20690</v>
      </c>
      <c r="I8451" s="3" t="s">
        <v>8188</v>
      </c>
      <c r="J8451" s="85" t="s">
        <v>105</v>
      </c>
      <c r="K8451" s="7" t="s">
        <v>102</v>
      </c>
      <c r="L8451" s="3"/>
      <c r="M8451" s="3"/>
      <c r="N8451" s="41" t="s">
        <v>12760</v>
      </c>
      <c r="O8451" s="87">
        <v>0</v>
      </c>
      <c r="P8451" s="87">
        <v>0</v>
      </c>
      <c r="Q8451" s="87">
        <v>0</v>
      </c>
      <c r="R8451" s="87">
        <v>0</v>
      </c>
      <c r="S8451" s="87"/>
      <c r="T8451" s="87"/>
      <c r="U8451" s="85" t="s">
        <v>112</v>
      </c>
      <c r="V8451" s="179"/>
      <c r="W8451" s="7"/>
      <c r="X8451" s="3"/>
      <c r="Y8451" s="3"/>
      <c r="Z8451" s="146">
        <v>104000</v>
      </c>
      <c r="AA8451" s="11"/>
      <c r="AB8451" s="123" t="s">
        <v>7939</v>
      </c>
      <c r="AC8451" s="124"/>
      <c r="AD8451" s="41"/>
      <c r="AE8451" s="41"/>
      <c r="AF8451" s="191"/>
      <c r="AG8451" s="41"/>
      <c r="AH8451" s="41" t="s">
        <v>8189</v>
      </c>
      <c r="AI8451" s="80" t="s">
        <v>6</v>
      </c>
      <c r="AJ8451" s="98"/>
      <c r="AK8451" s="3"/>
      <c r="AL8451" s="85"/>
      <c r="AM8451" s="151" t="s">
        <v>19998</v>
      </c>
      <c r="AN8451" s="15"/>
      <c r="AO8451" s="166"/>
      <c r="AP8451" s="5">
        <f t="shared" si="132"/>
        <v>0</v>
      </c>
      <c r="AQ8451" s="16"/>
      <c r="AR8451" s="205">
        <v>1</v>
      </c>
      <c r="AS8451" s="16"/>
      <c r="AT8451" s="16"/>
      <c r="AU8451" s="16"/>
      <c r="AV8451" s="16"/>
      <c r="AW8451" s="16"/>
      <c r="AX8451" s="16"/>
    </row>
    <row r="8452" spans="1:50" customFormat="1" ht="15" hidden="1" customHeight="1" x14ac:dyDescent="0.2">
      <c r="A8452" s="7" t="s">
        <v>12761</v>
      </c>
      <c r="B8452" s="3" t="s">
        <v>12762</v>
      </c>
      <c r="C8452" s="85" t="s">
        <v>7939</v>
      </c>
      <c r="D8452" s="85" t="s">
        <v>13090</v>
      </c>
      <c r="E8452" s="202" t="s">
        <v>154</v>
      </c>
      <c r="F8452" s="85" t="s">
        <v>55</v>
      </c>
      <c r="G8452" s="85" t="s">
        <v>57</v>
      </c>
      <c r="H8452" s="85" t="s">
        <v>20690</v>
      </c>
      <c r="I8452" s="3" t="s">
        <v>7970</v>
      </c>
      <c r="J8452" s="85" t="s">
        <v>4400</v>
      </c>
      <c r="K8452" s="7" t="s">
        <v>4422</v>
      </c>
      <c r="L8452" s="3"/>
      <c r="M8452" s="3"/>
      <c r="N8452" s="41" t="s">
        <v>12763</v>
      </c>
      <c r="O8452" s="87">
        <v>44757</v>
      </c>
      <c r="P8452" s="87">
        <v>44355</v>
      </c>
      <c r="Q8452" s="87">
        <v>402</v>
      </c>
      <c r="R8452" s="87">
        <v>0</v>
      </c>
      <c r="S8452" s="87"/>
      <c r="T8452" s="87"/>
      <c r="U8452" s="85">
        <v>2007</v>
      </c>
      <c r="V8452" s="179"/>
      <c r="W8452" s="7"/>
      <c r="X8452" s="3"/>
      <c r="Y8452" s="3"/>
      <c r="Z8452" s="146">
        <v>44982</v>
      </c>
      <c r="AA8452" s="11"/>
      <c r="AB8452" s="123" t="s">
        <v>7939</v>
      </c>
      <c r="AC8452" s="124"/>
      <c r="AD8452" s="41"/>
      <c r="AE8452" s="41"/>
      <c r="AF8452" s="191">
        <v>43927</v>
      </c>
      <c r="AG8452" s="41"/>
      <c r="AH8452" s="41" t="s">
        <v>8024</v>
      </c>
      <c r="AI8452" s="80" t="s">
        <v>6</v>
      </c>
      <c r="AJ8452" s="98"/>
      <c r="AK8452" s="3"/>
      <c r="AL8452" s="85"/>
      <c r="AM8452" s="151" t="s">
        <v>19998</v>
      </c>
      <c r="AN8452" s="15"/>
      <c r="AO8452" s="166"/>
      <c r="AP8452" s="5">
        <f t="shared" si="132"/>
        <v>0</v>
      </c>
      <c r="AQ8452" s="16"/>
      <c r="AR8452" s="205">
        <v>1</v>
      </c>
      <c r="AS8452" s="16"/>
      <c r="AT8452" s="16"/>
      <c r="AU8452" s="16"/>
      <c r="AV8452" s="16"/>
      <c r="AW8452" s="16"/>
      <c r="AX8452" s="16"/>
    </row>
    <row r="8453" spans="1:50" customFormat="1" ht="15" hidden="1" customHeight="1" x14ac:dyDescent="0.2">
      <c r="A8453" s="7" t="s">
        <v>12764</v>
      </c>
      <c r="B8453" s="3" t="s">
        <v>5644</v>
      </c>
      <c r="C8453" s="85" t="s">
        <v>7939</v>
      </c>
      <c r="D8453" s="85" t="s">
        <v>13090</v>
      </c>
      <c r="E8453" s="202" t="s">
        <v>154</v>
      </c>
      <c r="F8453" s="85" t="s">
        <v>55</v>
      </c>
      <c r="G8453" s="85" t="s">
        <v>57</v>
      </c>
      <c r="H8453" s="85" t="s">
        <v>20690</v>
      </c>
      <c r="I8453" s="3" t="s">
        <v>4564</v>
      </c>
      <c r="J8453" s="85" t="s">
        <v>4447</v>
      </c>
      <c r="K8453" s="7" t="s">
        <v>4601</v>
      </c>
      <c r="L8453" s="3"/>
      <c r="M8453" s="3"/>
      <c r="N8453" s="41" t="s">
        <v>12765</v>
      </c>
      <c r="O8453" s="87">
        <v>204517</v>
      </c>
      <c r="P8453" s="87">
        <v>195715</v>
      </c>
      <c r="Q8453" s="87">
        <v>8802</v>
      </c>
      <c r="R8453" s="87">
        <v>0</v>
      </c>
      <c r="S8453" s="87"/>
      <c r="T8453" s="87"/>
      <c r="U8453" s="85">
        <v>2010</v>
      </c>
      <c r="V8453" s="179"/>
      <c r="W8453" s="7"/>
      <c r="X8453" s="3"/>
      <c r="Y8453" s="3"/>
      <c r="Z8453" s="146">
        <v>69309</v>
      </c>
      <c r="AA8453" s="11"/>
      <c r="AB8453" s="123" t="s">
        <v>7939</v>
      </c>
      <c r="AC8453" s="124"/>
      <c r="AD8453" s="41"/>
      <c r="AE8453" s="41"/>
      <c r="AF8453" s="191">
        <v>43927</v>
      </c>
      <c r="AG8453" s="41"/>
      <c r="AH8453" s="41" t="s">
        <v>8024</v>
      </c>
      <c r="AI8453" s="80" t="s">
        <v>6</v>
      </c>
      <c r="AJ8453" s="98"/>
      <c r="AK8453" s="3"/>
      <c r="AL8453" s="85"/>
      <c r="AM8453" s="151" t="s">
        <v>19998</v>
      </c>
      <c r="AN8453" s="15"/>
      <c r="AO8453" s="166"/>
      <c r="AP8453" s="5">
        <f t="shared" si="132"/>
        <v>0</v>
      </c>
      <c r="AQ8453" s="16"/>
      <c r="AR8453" s="205">
        <v>1</v>
      </c>
      <c r="AS8453" s="16"/>
      <c r="AT8453" s="16"/>
      <c r="AU8453" s="16"/>
      <c r="AV8453" s="16"/>
      <c r="AW8453" s="16"/>
      <c r="AX8453" s="16"/>
    </row>
    <row r="8454" spans="1:50" customFormat="1" ht="15" hidden="1" customHeight="1" x14ac:dyDescent="0.2">
      <c r="A8454" s="7" t="s">
        <v>12766</v>
      </c>
      <c r="B8454" s="3" t="s">
        <v>12767</v>
      </c>
      <c r="C8454" s="85" t="s">
        <v>7939</v>
      </c>
      <c r="D8454" s="85" t="s">
        <v>13090</v>
      </c>
      <c r="E8454" s="202" t="s">
        <v>154</v>
      </c>
      <c r="F8454" s="85" t="s">
        <v>55</v>
      </c>
      <c r="G8454" s="85" t="s">
        <v>57</v>
      </c>
      <c r="H8454" s="85" t="s">
        <v>20690</v>
      </c>
      <c r="I8454" s="3" t="s">
        <v>4564</v>
      </c>
      <c r="J8454" s="85" t="s">
        <v>124</v>
      </c>
      <c r="K8454" s="7" t="s">
        <v>6241</v>
      </c>
      <c r="L8454" s="3"/>
      <c r="M8454" s="3"/>
      <c r="N8454" s="41" t="s">
        <v>13245</v>
      </c>
      <c r="O8454" s="87">
        <v>274490</v>
      </c>
      <c r="P8454" s="87">
        <v>1727</v>
      </c>
      <c r="Q8454" s="87">
        <v>272763</v>
      </c>
      <c r="R8454" s="87">
        <v>0</v>
      </c>
      <c r="S8454" s="87"/>
      <c r="T8454" s="87"/>
      <c r="U8454" s="85">
        <v>2009</v>
      </c>
      <c r="V8454" s="179"/>
      <c r="W8454" s="7"/>
      <c r="X8454" s="3"/>
      <c r="Y8454" s="3"/>
      <c r="Z8454" s="146">
        <v>243987</v>
      </c>
      <c r="AA8454" s="11"/>
      <c r="AB8454" s="123" t="s">
        <v>7939</v>
      </c>
      <c r="AC8454" s="124"/>
      <c r="AD8454" s="41"/>
      <c r="AE8454" s="41"/>
      <c r="AF8454" s="191">
        <v>43927</v>
      </c>
      <c r="AG8454" s="41"/>
      <c r="AH8454" s="41" t="s">
        <v>8024</v>
      </c>
      <c r="AI8454" s="80" t="s">
        <v>6</v>
      </c>
      <c r="AJ8454" s="98"/>
      <c r="AK8454" s="3"/>
      <c r="AL8454" s="85"/>
      <c r="AM8454" s="151" t="s">
        <v>19998</v>
      </c>
      <c r="AN8454" s="15"/>
      <c r="AO8454" s="166"/>
      <c r="AP8454" s="5">
        <f t="shared" ref="AP8454:AP8517" si="133">SUBTOTAL(109,U8454)</f>
        <v>0</v>
      </c>
      <c r="AQ8454" s="16"/>
      <c r="AR8454" s="205">
        <v>1</v>
      </c>
      <c r="AS8454" s="16"/>
      <c r="AT8454" s="16"/>
      <c r="AU8454" s="16"/>
      <c r="AV8454" s="16"/>
      <c r="AW8454" s="16"/>
      <c r="AX8454" s="16"/>
    </row>
    <row r="8455" spans="1:50" customFormat="1" ht="15" customHeight="1" x14ac:dyDescent="0.2">
      <c r="A8455" s="7" t="s">
        <v>12768</v>
      </c>
      <c r="B8455" s="3" t="s">
        <v>12769</v>
      </c>
      <c r="C8455" s="85" t="s">
        <v>7939</v>
      </c>
      <c r="D8455" s="85" t="s">
        <v>13090</v>
      </c>
      <c r="E8455" s="202" t="s">
        <v>22872</v>
      </c>
      <c r="F8455" s="85" t="s">
        <v>34</v>
      </c>
      <c r="G8455" s="85" t="s">
        <v>38</v>
      </c>
      <c r="H8455" s="85" t="s">
        <v>20690</v>
      </c>
      <c r="I8455" s="3" t="s">
        <v>8554</v>
      </c>
      <c r="J8455" s="85" t="s">
        <v>115</v>
      </c>
      <c r="K8455" s="7" t="s">
        <v>7153</v>
      </c>
      <c r="L8455" s="3"/>
      <c r="M8455" s="3"/>
      <c r="N8455" s="41" t="s">
        <v>12770</v>
      </c>
      <c r="O8455" s="87">
        <v>29016364</v>
      </c>
      <c r="P8455" s="87">
        <v>21520847</v>
      </c>
      <c r="Q8455" s="87">
        <v>7495517</v>
      </c>
      <c r="R8455" s="87">
        <v>5049473</v>
      </c>
      <c r="S8455" s="87"/>
      <c r="T8455" s="87"/>
      <c r="U8455" s="85">
        <v>2011</v>
      </c>
      <c r="V8455" s="179"/>
      <c r="W8455" s="7"/>
      <c r="X8455" s="3"/>
      <c r="Y8455" s="3"/>
      <c r="Z8455" s="146">
        <v>6550464</v>
      </c>
      <c r="AA8455" s="11"/>
      <c r="AB8455" s="123" t="s">
        <v>7939</v>
      </c>
      <c r="AC8455" s="124"/>
      <c r="AD8455" s="41"/>
      <c r="AE8455" s="41"/>
      <c r="AF8455" s="191">
        <v>43986</v>
      </c>
      <c r="AG8455" s="41"/>
      <c r="AH8455" s="41" t="s">
        <v>7952</v>
      </c>
      <c r="AI8455" s="80" t="s">
        <v>6</v>
      </c>
      <c r="AJ8455" s="98"/>
      <c r="AK8455" s="4"/>
      <c r="AL8455" s="85"/>
      <c r="AM8455" s="151" t="s">
        <v>19998</v>
      </c>
      <c r="AN8455" s="15"/>
      <c r="AO8455" s="166"/>
      <c r="AP8455" s="5">
        <f t="shared" si="133"/>
        <v>2011</v>
      </c>
      <c r="AQ8455" s="16"/>
      <c r="AR8455" s="205">
        <v>1</v>
      </c>
      <c r="AS8455" s="16"/>
      <c r="AT8455" s="16"/>
      <c r="AU8455" s="16"/>
      <c r="AV8455" s="16"/>
      <c r="AW8455" s="16"/>
      <c r="AX8455" s="16"/>
    </row>
    <row r="8456" spans="1:50" customFormat="1" ht="15" hidden="1" customHeight="1" x14ac:dyDescent="0.2">
      <c r="A8456" s="7" t="s">
        <v>12771</v>
      </c>
      <c r="B8456" s="3" t="s">
        <v>12772</v>
      </c>
      <c r="C8456" s="85" t="s">
        <v>7939</v>
      </c>
      <c r="D8456" s="85" t="s">
        <v>13090</v>
      </c>
      <c r="E8456" s="202" t="s">
        <v>154</v>
      </c>
      <c r="F8456" s="85" t="s">
        <v>55</v>
      </c>
      <c r="G8456" s="85" t="s">
        <v>63</v>
      </c>
      <c r="H8456" s="85" t="s">
        <v>20690</v>
      </c>
      <c r="I8456" s="3" t="s">
        <v>4564</v>
      </c>
      <c r="J8456" s="85" t="s">
        <v>4400</v>
      </c>
      <c r="K8456" s="7" t="s">
        <v>4422</v>
      </c>
      <c r="L8456" s="3"/>
      <c r="M8456" s="3"/>
      <c r="N8456" s="41" t="s">
        <v>12237</v>
      </c>
      <c r="O8456" s="87">
        <v>3431116</v>
      </c>
      <c r="P8456" s="87">
        <v>2543853</v>
      </c>
      <c r="Q8456" s="87">
        <v>887263</v>
      </c>
      <c r="R8456" s="87">
        <v>0</v>
      </c>
      <c r="S8456" s="87"/>
      <c r="T8456" s="87"/>
      <c r="U8456" s="85">
        <v>2010</v>
      </c>
      <c r="V8456" s="179"/>
      <c r="W8456" s="7"/>
      <c r="X8456" s="3"/>
      <c r="Y8456" s="3"/>
      <c r="Z8456" s="146">
        <v>427936</v>
      </c>
      <c r="AA8456" s="11"/>
      <c r="AB8456" s="123" t="s">
        <v>7939</v>
      </c>
      <c r="AC8456" s="124"/>
      <c r="AD8456" s="41"/>
      <c r="AE8456" s="41"/>
      <c r="AF8456" s="191">
        <v>43927</v>
      </c>
      <c r="AG8456" s="41"/>
      <c r="AH8456" s="41" t="s">
        <v>8024</v>
      </c>
      <c r="AI8456" s="80" t="s">
        <v>6</v>
      </c>
      <c r="AJ8456" s="98"/>
      <c r="AK8456" s="3"/>
      <c r="AL8456" s="85"/>
      <c r="AM8456" s="151" t="s">
        <v>19998</v>
      </c>
      <c r="AN8456" s="15"/>
      <c r="AO8456" s="166"/>
      <c r="AP8456" s="5">
        <f t="shared" si="133"/>
        <v>0</v>
      </c>
      <c r="AQ8456" s="16"/>
      <c r="AR8456" s="205">
        <v>1</v>
      </c>
      <c r="AS8456" s="16"/>
      <c r="AT8456" s="16"/>
      <c r="AU8456" s="16"/>
      <c r="AV8456" s="16"/>
      <c r="AW8456" s="16"/>
      <c r="AX8456" s="16"/>
    </row>
    <row r="8457" spans="1:50" customFormat="1" ht="15" hidden="1" customHeight="1" x14ac:dyDescent="0.2">
      <c r="A8457" s="7" t="s">
        <v>12773</v>
      </c>
      <c r="B8457" s="3" t="s">
        <v>13246</v>
      </c>
      <c r="C8457" s="85" t="s">
        <v>7939</v>
      </c>
      <c r="D8457" s="85" t="s">
        <v>13090</v>
      </c>
      <c r="E8457" s="202" t="s">
        <v>154</v>
      </c>
      <c r="F8457" s="85" t="s">
        <v>34</v>
      </c>
      <c r="G8457" s="85" t="s">
        <v>38</v>
      </c>
      <c r="H8457" s="85" t="s">
        <v>20690</v>
      </c>
      <c r="I8457" s="3" t="s">
        <v>8448</v>
      </c>
      <c r="J8457" s="85" t="s">
        <v>4447</v>
      </c>
      <c r="K8457" s="7" t="s">
        <v>4448</v>
      </c>
      <c r="L8457" s="3"/>
      <c r="M8457" s="3"/>
      <c r="N8457" s="41" t="s">
        <v>12774</v>
      </c>
      <c r="O8457" s="87">
        <v>597210</v>
      </c>
      <c r="P8457" s="87">
        <v>44635</v>
      </c>
      <c r="Q8457" s="87">
        <v>552575</v>
      </c>
      <c r="R8457" s="87">
        <v>11938</v>
      </c>
      <c r="S8457" s="87"/>
      <c r="T8457" s="87"/>
      <c r="U8457" s="85">
        <v>2012</v>
      </c>
      <c r="V8457" s="179"/>
      <c r="W8457" s="7"/>
      <c r="X8457" s="3"/>
      <c r="Y8457" s="3"/>
      <c r="Z8457" s="146">
        <v>204792</v>
      </c>
      <c r="AA8457" s="11"/>
      <c r="AB8457" s="123" t="s">
        <v>7939</v>
      </c>
      <c r="AC8457" s="124"/>
      <c r="AD8457" s="41"/>
      <c r="AE8457" s="41"/>
      <c r="AF8457" s="191">
        <v>43927</v>
      </c>
      <c r="AG8457" s="41"/>
      <c r="AH8457" s="41" t="s">
        <v>7952</v>
      </c>
      <c r="AI8457" s="80" t="s">
        <v>6</v>
      </c>
      <c r="AJ8457" s="98"/>
      <c r="AK8457" s="4"/>
      <c r="AL8457" s="85"/>
      <c r="AM8457" s="151" t="s">
        <v>19998</v>
      </c>
      <c r="AN8457" s="15"/>
      <c r="AO8457" s="166"/>
      <c r="AP8457" s="5">
        <f t="shared" si="133"/>
        <v>0</v>
      </c>
      <c r="AQ8457" s="16"/>
      <c r="AR8457" s="205">
        <v>1</v>
      </c>
      <c r="AS8457" s="16"/>
      <c r="AT8457" s="16"/>
      <c r="AU8457" s="16"/>
      <c r="AV8457" s="16"/>
      <c r="AW8457" s="16"/>
      <c r="AX8457" s="16"/>
    </row>
    <row r="8458" spans="1:50" customFormat="1" ht="15" hidden="1" customHeight="1" x14ac:dyDescent="0.2">
      <c r="A8458" s="7" t="s">
        <v>12775</v>
      </c>
      <c r="B8458" s="3" t="s">
        <v>12776</v>
      </c>
      <c r="C8458" s="85" t="s">
        <v>7939</v>
      </c>
      <c r="D8458" s="85" t="s">
        <v>13090</v>
      </c>
      <c r="E8458" s="202" t="s">
        <v>154</v>
      </c>
      <c r="F8458" s="85" t="s">
        <v>55</v>
      </c>
      <c r="G8458" s="85" t="s">
        <v>57</v>
      </c>
      <c r="H8458" s="85" t="s">
        <v>20690</v>
      </c>
      <c r="I8458" s="3" t="s">
        <v>4564</v>
      </c>
      <c r="J8458" s="85" t="s">
        <v>4406</v>
      </c>
      <c r="K8458" s="7" t="s">
        <v>4407</v>
      </c>
      <c r="L8458" s="3"/>
      <c r="M8458" s="3"/>
      <c r="N8458" s="41" t="s">
        <v>15960</v>
      </c>
      <c r="O8458" s="87">
        <v>830238</v>
      </c>
      <c r="P8458" s="87">
        <v>363044</v>
      </c>
      <c r="Q8458" s="87">
        <v>467194</v>
      </c>
      <c r="R8458" s="87">
        <v>0</v>
      </c>
      <c r="S8458" s="87"/>
      <c r="T8458" s="87"/>
      <c r="U8458" s="85">
        <v>2011</v>
      </c>
      <c r="V8458" s="179"/>
      <c r="W8458" s="7"/>
      <c r="X8458" s="3"/>
      <c r="Y8458" s="3"/>
      <c r="Z8458" s="146">
        <v>97770</v>
      </c>
      <c r="AA8458" s="11"/>
      <c r="AB8458" s="123" t="s">
        <v>7939</v>
      </c>
      <c r="AC8458" s="124"/>
      <c r="AD8458" s="41"/>
      <c r="AE8458" s="41"/>
      <c r="AF8458" s="191">
        <v>43927</v>
      </c>
      <c r="AG8458" s="41"/>
      <c r="AH8458" s="41" t="s">
        <v>8024</v>
      </c>
      <c r="AI8458" s="80" t="s">
        <v>6</v>
      </c>
      <c r="AJ8458" s="98"/>
      <c r="AK8458" s="3"/>
      <c r="AL8458" s="85"/>
      <c r="AM8458" s="151" t="s">
        <v>19998</v>
      </c>
      <c r="AN8458" s="15"/>
      <c r="AO8458" s="166"/>
      <c r="AP8458" s="5">
        <f t="shared" si="133"/>
        <v>0</v>
      </c>
      <c r="AQ8458" s="16"/>
      <c r="AR8458" s="205">
        <v>1</v>
      </c>
      <c r="AS8458" s="16"/>
      <c r="AT8458" s="16"/>
      <c r="AU8458" s="16"/>
      <c r="AV8458" s="16"/>
      <c r="AW8458" s="16"/>
      <c r="AX8458" s="16"/>
    </row>
    <row r="8459" spans="1:50" customFormat="1" ht="15" hidden="1" customHeight="1" x14ac:dyDescent="0.2">
      <c r="A8459" s="7" t="s">
        <v>12777</v>
      </c>
      <c r="B8459" s="3" t="s">
        <v>12778</v>
      </c>
      <c r="C8459" s="85" t="s">
        <v>7939</v>
      </c>
      <c r="D8459" s="85" t="s">
        <v>13090</v>
      </c>
      <c r="E8459" s="202" t="s">
        <v>154</v>
      </c>
      <c r="F8459" s="85" t="s">
        <v>55</v>
      </c>
      <c r="G8459" s="85" t="s">
        <v>63</v>
      </c>
      <c r="H8459" s="85" t="s">
        <v>20690</v>
      </c>
      <c r="I8459" s="3" t="s">
        <v>4564</v>
      </c>
      <c r="J8459" s="85" t="s">
        <v>4400</v>
      </c>
      <c r="K8459" s="7" t="s">
        <v>4422</v>
      </c>
      <c r="L8459" s="3"/>
      <c r="M8459" s="3"/>
      <c r="N8459" s="41" t="s">
        <v>12779</v>
      </c>
      <c r="O8459" s="87">
        <v>56375</v>
      </c>
      <c r="P8459" s="87">
        <v>51825</v>
      </c>
      <c r="Q8459" s="87">
        <v>4550</v>
      </c>
      <c r="R8459" s="87">
        <v>0</v>
      </c>
      <c r="S8459" s="87"/>
      <c r="T8459" s="87"/>
      <c r="U8459" s="85">
        <v>2008</v>
      </c>
      <c r="V8459" s="179"/>
      <c r="W8459" s="7"/>
      <c r="X8459" s="3"/>
      <c r="Y8459" s="3"/>
      <c r="Z8459" s="146">
        <v>47867</v>
      </c>
      <c r="AA8459" s="11"/>
      <c r="AB8459" s="123" t="s">
        <v>7939</v>
      </c>
      <c r="AC8459" s="124"/>
      <c r="AD8459" s="41"/>
      <c r="AE8459" s="41"/>
      <c r="AF8459" s="191">
        <v>43927</v>
      </c>
      <c r="AG8459" s="41"/>
      <c r="AH8459" s="41" t="s">
        <v>8024</v>
      </c>
      <c r="AI8459" s="80" t="s">
        <v>6</v>
      </c>
      <c r="AJ8459" s="98"/>
      <c r="AK8459" s="3"/>
      <c r="AL8459" s="85"/>
      <c r="AM8459" s="151" t="s">
        <v>19998</v>
      </c>
      <c r="AN8459" s="15"/>
      <c r="AO8459" s="166"/>
      <c r="AP8459" s="5">
        <f t="shared" si="133"/>
        <v>0</v>
      </c>
      <c r="AQ8459" s="16"/>
      <c r="AR8459" s="205">
        <v>1</v>
      </c>
      <c r="AS8459" s="16"/>
      <c r="AT8459" s="16"/>
      <c r="AU8459" s="16"/>
      <c r="AV8459" s="16"/>
      <c r="AW8459" s="16"/>
      <c r="AX8459" s="16"/>
    </row>
    <row r="8460" spans="1:50" customFormat="1" ht="15" hidden="1" customHeight="1" x14ac:dyDescent="0.2">
      <c r="A8460" s="7" t="s">
        <v>12780</v>
      </c>
      <c r="B8460" s="3" t="s">
        <v>12781</v>
      </c>
      <c r="C8460" s="85" t="s">
        <v>7939</v>
      </c>
      <c r="D8460" s="85" t="s">
        <v>13090</v>
      </c>
      <c r="E8460" s="202" t="s">
        <v>154</v>
      </c>
      <c r="F8460" s="85" t="s">
        <v>55</v>
      </c>
      <c r="G8460" s="85" t="s">
        <v>15355</v>
      </c>
      <c r="H8460" s="85" t="s">
        <v>20690</v>
      </c>
      <c r="I8460" s="3" t="s">
        <v>7579</v>
      </c>
      <c r="J8460" s="85" t="s">
        <v>4400</v>
      </c>
      <c r="K8460" s="7" t="s">
        <v>4422</v>
      </c>
      <c r="L8460" s="3"/>
      <c r="M8460" s="3"/>
      <c r="N8460" s="41" t="s">
        <v>11758</v>
      </c>
      <c r="O8460" s="87">
        <v>20865</v>
      </c>
      <c r="P8460" s="87">
        <v>0</v>
      </c>
      <c r="Q8460" s="87">
        <v>20865</v>
      </c>
      <c r="R8460" s="87">
        <v>0</v>
      </c>
      <c r="S8460" s="87"/>
      <c r="T8460" s="87"/>
      <c r="U8460" s="85">
        <v>2011</v>
      </c>
      <c r="V8460" s="179"/>
      <c r="W8460" s="7"/>
      <c r="X8460" s="3"/>
      <c r="Y8460" s="3"/>
      <c r="Z8460" s="146">
        <v>28829</v>
      </c>
      <c r="AA8460" s="11"/>
      <c r="AB8460" s="123" t="s">
        <v>7939</v>
      </c>
      <c r="AC8460" s="124"/>
      <c r="AD8460" s="41"/>
      <c r="AE8460" s="41"/>
      <c r="AF8460" s="191">
        <v>41211</v>
      </c>
      <c r="AG8460" s="41"/>
      <c r="AH8460" s="41" t="s">
        <v>8024</v>
      </c>
      <c r="AI8460" s="80" t="s">
        <v>6</v>
      </c>
      <c r="AJ8460" s="98"/>
      <c r="AK8460" s="3"/>
      <c r="AL8460" s="85"/>
      <c r="AM8460" s="151" t="s">
        <v>19998</v>
      </c>
      <c r="AN8460" s="15"/>
      <c r="AO8460" s="166"/>
      <c r="AP8460" s="5">
        <f t="shared" si="133"/>
        <v>0</v>
      </c>
      <c r="AQ8460" s="16"/>
      <c r="AR8460" s="205">
        <v>1</v>
      </c>
      <c r="AS8460" s="16"/>
      <c r="AT8460" s="16"/>
      <c r="AU8460" s="16"/>
      <c r="AV8460" s="16"/>
      <c r="AW8460" s="16"/>
      <c r="AX8460" s="16"/>
    </row>
    <row r="8461" spans="1:50" customFormat="1" ht="15" hidden="1" customHeight="1" x14ac:dyDescent="0.2">
      <c r="A8461" s="7" t="s">
        <v>12782</v>
      </c>
      <c r="B8461" s="3" t="s">
        <v>12783</v>
      </c>
      <c r="C8461" s="85" t="s">
        <v>7939</v>
      </c>
      <c r="D8461" s="85" t="s">
        <v>13090</v>
      </c>
      <c r="E8461" s="202" t="s">
        <v>154</v>
      </c>
      <c r="F8461" s="85" t="s">
        <v>55</v>
      </c>
      <c r="G8461" s="85" t="s">
        <v>15355</v>
      </c>
      <c r="H8461" s="85" t="s">
        <v>20690</v>
      </c>
      <c r="I8461" s="3" t="s">
        <v>16871</v>
      </c>
      <c r="J8461" s="85" t="s">
        <v>4447</v>
      </c>
      <c r="K8461" s="7" t="s">
        <v>4601</v>
      </c>
      <c r="L8461" s="3"/>
      <c r="M8461" s="3"/>
      <c r="N8461" s="41" t="s">
        <v>11758</v>
      </c>
      <c r="O8461" s="87">
        <v>15253</v>
      </c>
      <c r="P8461" s="87">
        <v>15232</v>
      </c>
      <c r="Q8461" s="87">
        <v>21</v>
      </c>
      <c r="R8461" s="87">
        <v>0</v>
      </c>
      <c r="S8461" s="87"/>
      <c r="T8461" s="87"/>
      <c r="U8461" s="85">
        <v>2014</v>
      </c>
      <c r="V8461" s="179"/>
      <c r="W8461" s="7"/>
      <c r="X8461" s="3"/>
      <c r="Y8461" s="3"/>
      <c r="Z8461" s="146">
        <v>44232</v>
      </c>
      <c r="AA8461" s="11"/>
      <c r="AB8461" s="123" t="s">
        <v>7939</v>
      </c>
      <c r="AC8461" s="124"/>
      <c r="AD8461" s="41"/>
      <c r="AE8461" s="41"/>
      <c r="AF8461" s="191">
        <v>41211</v>
      </c>
      <c r="AG8461" s="41"/>
      <c r="AH8461" s="41" t="s">
        <v>8024</v>
      </c>
      <c r="AI8461" s="80" t="s">
        <v>6</v>
      </c>
      <c r="AJ8461" s="98"/>
      <c r="AK8461" s="3"/>
      <c r="AL8461" s="85"/>
      <c r="AM8461" s="151" t="s">
        <v>19998</v>
      </c>
      <c r="AN8461" s="15"/>
      <c r="AO8461" s="166"/>
      <c r="AP8461" s="5">
        <f t="shared" si="133"/>
        <v>0</v>
      </c>
      <c r="AQ8461" s="16"/>
      <c r="AR8461" s="205">
        <v>1</v>
      </c>
      <c r="AS8461" s="16"/>
      <c r="AT8461" s="16"/>
      <c r="AU8461" s="16"/>
      <c r="AV8461" s="16"/>
      <c r="AW8461" s="16"/>
      <c r="AX8461" s="16"/>
    </row>
    <row r="8462" spans="1:50" customFormat="1" ht="15" hidden="1" customHeight="1" x14ac:dyDescent="0.2">
      <c r="A8462" s="7" t="s">
        <v>12784</v>
      </c>
      <c r="B8462" s="3" t="s">
        <v>12785</v>
      </c>
      <c r="C8462" s="85" t="s">
        <v>7939</v>
      </c>
      <c r="D8462" s="85" t="s">
        <v>13090</v>
      </c>
      <c r="E8462" s="202" t="s">
        <v>154</v>
      </c>
      <c r="F8462" s="85" t="s">
        <v>55</v>
      </c>
      <c r="G8462" s="85" t="s">
        <v>63</v>
      </c>
      <c r="H8462" s="85" t="s">
        <v>20690</v>
      </c>
      <c r="I8462" s="3" t="s">
        <v>4564</v>
      </c>
      <c r="J8462" s="85" t="s">
        <v>4435</v>
      </c>
      <c r="K8462" s="7" t="s">
        <v>3838</v>
      </c>
      <c r="L8462" s="3"/>
      <c r="M8462" s="3"/>
      <c r="N8462" s="41" t="s">
        <v>8701</v>
      </c>
      <c r="O8462" s="87">
        <v>213008</v>
      </c>
      <c r="P8462" s="87">
        <v>167590</v>
      </c>
      <c r="Q8462" s="87">
        <v>45418</v>
      </c>
      <c r="R8462" s="87">
        <v>0</v>
      </c>
      <c r="S8462" s="87"/>
      <c r="T8462" s="87"/>
      <c r="U8462" s="85">
        <v>2010</v>
      </c>
      <c r="V8462" s="179"/>
      <c r="W8462" s="7"/>
      <c r="X8462" s="3"/>
      <c r="Y8462" s="3"/>
      <c r="Z8462" s="211">
        <v>54105</v>
      </c>
      <c r="AA8462" s="11"/>
      <c r="AB8462" s="123" t="s">
        <v>7939</v>
      </c>
      <c r="AC8462" s="124"/>
      <c r="AD8462" s="41"/>
      <c r="AE8462" s="41"/>
      <c r="AF8462" s="191">
        <v>41040</v>
      </c>
      <c r="AG8462" s="41"/>
      <c r="AH8462" s="41" t="s">
        <v>8024</v>
      </c>
      <c r="AI8462" s="80" t="s">
        <v>6</v>
      </c>
      <c r="AJ8462" s="98"/>
      <c r="AK8462" s="3"/>
      <c r="AL8462" s="85"/>
      <c r="AM8462" s="151" t="s">
        <v>19998</v>
      </c>
      <c r="AN8462" s="15"/>
      <c r="AO8462" s="166"/>
      <c r="AP8462" s="5">
        <f t="shared" si="133"/>
        <v>0</v>
      </c>
      <c r="AQ8462" s="16"/>
      <c r="AR8462" s="205">
        <v>1</v>
      </c>
      <c r="AS8462" s="16"/>
      <c r="AT8462" s="16"/>
      <c r="AU8462" s="16"/>
      <c r="AV8462" s="16"/>
      <c r="AW8462" s="16"/>
      <c r="AX8462" s="16"/>
    </row>
    <row r="8463" spans="1:50" customFormat="1" ht="15" hidden="1" customHeight="1" x14ac:dyDescent="0.2">
      <c r="A8463" s="7" t="s">
        <v>12786</v>
      </c>
      <c r="B8463" s="3" t="s">
        <v>12787</v>
      </c>
      <c r="C8463" s="85" t="s">
        <v>7939</v>
      </c>
      <c r="D8463" s="85" t="s">
        <v>13090</v>
      </c>
      <c r="E8463" s="202" t="s">
        <v>154</v>
      </c>
      <c r="F8463" s="85" t="s">
        <v>55</v>
      </c>
      <c r="G8463" s="85" t="s">
        <v>57</v>
      </c>
      <c r="H8463" s="85" t="s">
        <v>20690</v>
      </c>
      <c r="I8463" s="3" t="s">
        <v>7970</v>
      </c>
      <c r="J8463" s="85" t="s">
        <v>4400</v>
      </c>
      <c r="K8463" s="7" t="s">
        <v>4422</v>
      </c>
      <c r="L8463" s="3"/>
      <c r="M8463" s="3"/>
      <c r="N8463" s="41" t="s">
        <v>22884</v>
      </c>
      <c r="O8463" s="87">
        <v>186444</v>
      </c>
      <c r="P8463" s="87">
        <v>98323</v>
      </c>
      <c r="Q8463" s="87">
        <v>88121</v>
      </c>
      <c r="R8463" s="87">
        <v>0</v>
      </c>
      <c r="S8463" s="87"/>
      <c r="T8463" s="87"/>
      <c r="U8463" s="85">
        <v>2007</v>
      </c>
      <c r="V8463" s="179"/>
      <c r="W8463" s="7"/>
      <c r="X8463" s="3"/>
      <c r="Y8463" s="3"/>
      <c r="Z8463" s="146">
        <v>33022</v>
      </c>
      <c r="AA8463" s="11"/>
      <c r="AB8463" s="123" t="s">
        <v>7939</v>
      </c>
      <c r="AC8463" s="124"/>
      <c r="AD8463" s="41"/>
      <c r="AE8463" s="41"/>
      <c r="AF8463" s="191">
        <v>43927</v>
      </c>
      <c r="AG8463" s="41"/>
      <c r="AH8463" s="41" t="s">
        <v>8024</v>
      </c>
      <c r="AI8463" s="80" t="s">
        <v>6</v>
      </c>
      <c r="AJ8463" s="41"/>
      <c r="AK8463" s="3"/>
      <c r="AL8463" s="85"/>
      <c r="AM8463" s="151" t="s">
        <v>19998</v>
      </c>
      <c r="AN8463" s="15"/>
      <c r="AO8463" s="166"/>
      <c r="AP8463" s="5">
        <f t="shared" si="133"/>
        <v>0</v>
      </c>
      <c r="AQ8463" s="16"/>
      <c r="AR8463" s="205">
        <v>1</v>
      </c>
      <c r="AS8463" s="16"/>
      <c r="AT8463" s="16"/>
      <c r="AU8463" s="16"/>
      <c r="AV8463" s="16"/>
      <c r="AW8463" s="16"/>
      <c r="AX8463" s="16"/>
    </row>
    <row r="8464" spans="1:50" customFormat="1" ht="15" hidden="1" customHeight="1" x14ac:dyDescent="0.2">
      <c r="A8464" s="7" t="s">
        <v>12788</v>
      </c>
      <c r="B8464" s="3" t="s">
        <v>12789</v>
      </c>
      <c r="C8464" s="85" t="s">
        <v>7939</v>
      </c>
      <c r="D8464" s="85" t="s">
        <v>13090</v>
      </c>
      <c r="E8464" s="202" t="s">
        <v>154</v>
      </c>
      <c r="F8464" s="85" t="s">
        <v>55</v>
      </c>
      <c r="G8464" s="85" t="s">
        <v>63</v>
      </c>
      <c r="H8464" s="85" t="s">
        <v>20690</v>
      </c>
      <c r="I8464" s="3" t="s">
        <v>4564</v>
      </c>
      <c r="J8464" s="85" t="s">
        <v>4435</v>
      </c>
      <c r="K8464" s="7" t="s">
        <v>3838</v>
      </c>
      <c r="L8464" s="3"/>
      <c r="M8464" s="3"/>
      <c r="N8464" s="41" t="s">
        <v>8701</v>
      </c>
      <c r="O8464" s="87">
        <v>695866</v>
      </c>
      <c r="P8464" s="87">
        <v>598568</v>
      </c>
      <c r="Q8464" s="87">
        <v>97298</v>
      </c>
      <c r="R8464" s="87">
        <v>0</v>
      </c>
      <c r="S8464" s="87"/>
      <c r="T8464" s="87"/>
      <c r="U8464" s="85">
        <v>2010</v>
      </c>
      <c r="V8464" s="179"/>
      <c r="W8464" s="7"/>
      <c r="X8464" s="3"/>
      <c r="Y8464" s="3"/>
      <c r="Z8464" s="211">
        <v>105736</v>
      </c>
      <c r="AA8464" s="11"/>
      <c r="AB8464" s="123" t="s">
        <v>7939</v>
      </c>
      <c r="AC8464" s="124"/>
      <c r="AD8464" s="41"/>
      <c r="AE8464" s="41"/>
      <c r="AF8464" s="191">
        <v>43927</v>
      </c>
      <c r="AG8464" s="41"/>
      <c r="AH8464" s="41" t="s">
        <v>8024</v>
      </c>
      <c r="AI8464" s="80" t="s">
        <v>6</v>
      </c>
      <c r="AJ8464" s="41"/>
      <c r="AK8464" s="3"/>
      <c r="AL8464" s="85"/>
      <c r="AM8464" s="151" t="s">
        <v>19998</v>
      </c>
      <c r="AN8464" s="15"/>
      <c r="AO8464" s="166"/>
      <c r="AP8464" s="5">
        <f t="shared" si="133"/>
        <v>0</v>
      </c>
      <c r="AQ8464" s="16"/>
      <c r="AR8464" s="205">
        <v>1</v>
      </c>
      <c r="AS8464" s="16"/>
      <c r="AT8464" s="16"/>
      <c r="AU8464" s="16"/>
      <c r="AV8464" s="16"/>
      <c r="AW8464" s="16"/>
      <c r="AX8464" s="16"/>
    </row>
    <row r="8465" spans="1:50" customFormat="1" ht="15" hidden="1" customHeight="1" x14ac:dyDescent="0.2">
      <c r="A8465" s="7" t="s">
        <v>12790</v>
      </c>
      <c r="B8465" s="3" t="s">
        <v>12791</v>
      </c>
      <c r="C8465" s="85" t="s">
        <v>7939</v>
      </c>
      <c r="D8465" s="85" t="s">
        <v>13090</v>
      </c>
      <c r="E8465" s="202" t="s">
        <v>154</v>
      </c>
      <c r="F8465" s="85" t="s">
        <v>55</v>
      </c>
      <c r="G8465" s="85" t="s">
        <v>63</v>
      </c>
      <c r="H8465" s="85" t="s">
        <v>20690</v>
      </c>
      <c r="I8465" s="3" t="s">
        <v>4564</v>
      </c>
      <c r="J8465" s="85" t="s">
        <v>4435</v>
      </c>
      <c r="K8465" s="7" t="s">
        <v>3838</v>
      </c>
      <c r="L8465" s="3"/>
      <c r="M8465" s="3"/>
      <c r="N8465" s="41" t="s">
        <v>21127</v>
      </c>
      <c r="O8465" s="87">
        <v>1018638</v>
      </c>
      <c r="P8465" s="87">
        <v>1010537</v>
      </c>
      <c r="Q8465" s="87">
        <v>8101</v>
      </c>
      <c r="R8465" s="87">
        <v>0</v>
      </c>
      <c r="S8465" s="87"/>
      <c r="T8465" s="87"/>
      <c r="U8465" s="85">
        <v>2011</v>
      </c>
      <c r="V8465" s="179"/>
      <c r="W8465" s="7"/>
      <c r="X8465" s="3"/>
      <c r="Y8465" s="3"/>
      <c r="Z8465" s="211">
        <v>108219</v>
      </c>
      <c r="AA8465" s="11"/>
      <c r="AB8465" s="123" t="s">
        <v>7939</v>
      </c>
      <c r="AC8465" s="124"/>
      <c r="AD8465" s="41"/>
      <c r="AE8465" s="41"/>
      <c r="AF8465" s="191">
        <v>43986</v>
      </c>
      <c r="AG8465" s="41"/>
      <c r="AH8465" s="41" t="s">
        <v>8024</v>
      </c>
      <c r="AI8465" s="80" t="s">
        <v>6</v>
      </c>
      <c r="AJ8465" s="41"/>
      <c r="AK8465" s="3"/>
      <c r="AL8465" s="85"/>
      <c r="AM8465" s="151" t="s">
        <v>19998</v>
      </c>
      <c r="AN8465" s="15"/>
      <c r="AO8465" s="166"/>
      <c r="AP8465" s="5">
        <f t="shared" si="133"/>
        <v>0</v>
      </c>
      <c r="AQ8465" s="16"/>
      <c r="AR8465" s="205">
        <v>1</v>
      </c>
      <c r="AS8465" s="16"/>
      <c r="AT8465" s="16"/>
      <c r="AU8465" s="16"/>
      <c r="AV8465" s="16"/>
      <c r="AW8465" s="16"/>
      <c r="AX8465" s="16"/>
    </row>
    <row r="8466" spans="1:50" customFormat="1" ht="15" hidden="1" customHeight="1" x14ac:dyDescent="0.2">
      <c r="A8466" s="7" t="s">
        <v>12792</v>
      </c>
      <c r="B8466" s="3" t="s">
        <v>12793</v>
      </c>
      <c r="C8466" s="85" t="s">
        <v>7939</v>
      </c>
      <c r="D8466" s="85" t="s">
        <v>13090</v>
      </c>
      <c r="E8466" s="202" t="s">
        <v>154</v>
      </c>
      <c r="F8466" s="85" t="s">
        <v>55</v>
      </c>
      <c r="G8466" s="85" t="s">
        <v>57</v>
      </c>
      <c r="H8466" s="85" t="s">
        <v>20690</v>
      </c>
      <c r="I8466" s="3" t="s">
        <v>4564</v>
      </c>
      <c r="J8466" s="85" t="s">
        <v>4406</v>
      </c>
      <c r="K8466" s="7" t="s">
        <v>4407</v>
      </c>
      <c r="L8466" s="3"/>
      <c r="M8466" s="3"/>
      <c r="N8466" s="41" t="s">
        <v>12794</v>
      </c>
      <c r="O8466" s="87">
        <v>271002</v>
      </c>
      <c r="P8466" s="87">
        <v>18272</v>
      </c>
      <c r="Q8466" s="87">
        <v>252730</v>
      </c>
      <c r="R8466" s="87">
        <v>0</v>
      </c>
      <c r="S8466" s="87"/>
      <c r="T8466" s="87"/>
      <c r="U8466" s="85">
        <v>2012</v>
      </c>
      <c r="V8466" s="179"/>
      <c r="W8466" s="7"/>
      <c r="X8466" s="3"/>
      <c r="Y8466" s="3"/>
      <c r="Z8466" s="146">
        <v>38760</v>
      </c>
      <c r="AA8466" s="11"/>
      <c r="AB8466" s="123" t="s">
        <v>7939</v>
      </c>
      <c r="AC8466" s="124"/>
      <c r="AD8466" s="41"/>
      <c r="AE8466" s="41"/>
      <c r="AF8466" s="191">
        <v>43927</v>
      </c>
      <c r="AG8466" s="41"/>
      <c r="AH8466" s="41" t="s">
        <v>8024</v>
      </c>
      <c r="AI8466" s="80" t="s">
        <v>6</v>
      </c>
      <c r="AJ8466" s="41"/>
      <c r="AK8466" s="3"/>
      <c r="AL8466" s="85"/>
      <c r="AM8466" s="151" t="s">
        <v>19998</v>
      </c>
      <c r="AN8466" s="15"/>
      <c r="AO8466" s="166"/>
      <c r="AP8466" s="5">
        <f t="shared" si="133"/>
        <v>0</v>
      </c>
      <c r="AQ8466" s="16"/>
      <c r="AR8466" s="205">
        <v>1</v>
      </c>
      <c r="AS8466" s="16"/>
      <c r="AT8466" s="16"/>
      <c r="AU8466" s="16"/>
      <c r="AV8466" s="16"/>
      <c r="AW8466" s="16"/>
      <c r="AX8466" s="16"/>
    </row>
    <row r="8467" spans="1:50" customFormat="1" ht="15" hidden="1" customHeight="1" x14ac:dyDescent="0.2">
      <c r="A8467" s="7" t="s">
        <v>12795</v>
      </c>
      <c r="B8467" s="3" t="s">
        <v>12796</v>
      </c>
      <c r="C8467" s="85" t="s">
        <v>7939</v>
      </c>
      <c r="D8467" s="85" t="s">
        <v>13090</v>
      </c>
      <c r="E8467" s="202" t="s">
        <v>154</v>
      </c>
      <c r="F8467" s="85" t="s">
        <v>68</v>
      </c>
      <c r="G8467" s="85" t="s">
        <v>71</v>
      </c>
      <c r="H8467" s="85" t="s">
        <v>20690</v>
      </c>
      <c r="I8467" s="3" t="s">
        <v>7579</v>
      </c>
      <c r="J8467" s="85" t="s">
        <v>4447</v>
      </c>
      <c r="K8467" s="7" t="s">
        <v>4988</v>
      </c>
      <c r="L8467" s="3"/>
      <c r="M8467" s="3"/>
      <c r="N8467" s="41" t="s">
        <v>12797</v>
      </c>
      <c r="O8467" s="87">
        <v>156316</v>
      </c>
      <c r="P8467" s="87">
        <v>46004</v>
      </c>
      <c r="Q8467" s="87">
        <v>110312</v>
      </c>
      <c r="R8467" s="87">
        <v>0</v>
      </c>
      <c r="S8467" s="87"/>
      <c r="T8467" s="87"/>
      <c r="U8467" s="85">
        <v>2008</v>
      </c>
      <c r="V8467" s="179"/>
      <c r="W8467" s="7"/>
      <c r="X8467" s="3"/>
      <c r="Y8467" s="3"/>
      <c r="Z8467" s="146">
        <v>98372</v>
      </c>
      <c r="AA8467" s="11"/>
      <c r="AB8467" s="123" t="s">
        <v>7939</v>
      </c>
      <c r="AC8467" s="124"/>
      <c r="AD8467" s="41"/>
      <c r="AE8467" s="41"/>
      <c r="AF8467" s="191">
        <v>43927</v>
      </c>
      <c r="AG8467" s="41"/>
      <c r="AH8467" s="41" t="s">
        <v>16608</v>
      </c>
      <c r="AI8467" s="80" t="s">
        <v>6</v>
      </c>
      <c r="AJ8467" s="41"/>
      <c r="AK8467" s="3"/>
      <c r="AL8467" s="85"/>
      <c r="AM8467" s="151" t="s">
        <v>19998</v>
      </c>
      <c r="AN8467" s="15"/>
      <c r="AO8467" s="166"/>
      <c r="AP8467" s="5">
        <f t="shared" si="133"/>
        <v>0</v>
      </c>
      <c r="AQ8467" s="16"/>
      <c r="AR8467" s="205">
        <v>1</v>
      </c>
      <c r="AS8467" s="16"/>
      <c r="AT8467" s="16"/>
      <c r="AU8467" s="16"/>
      <c r="AV8467" s="16"/>
      <c r="AW8467" s="16"/>
      <c r="AX8467" s="16"/>
    </row>
    <row r="8468" spans="1:50" customFormat="1" ht="15" hidden="1" customHeight="1" x14ac:dyDescent="0.2">
      <c r="A8468" s="7" t="s">
        <v>12798</v>
      </c>
      <c r="B8468" s="3" t="s">
        <v>12799</v>
      </c>
      <c r="C8468" s="85" t="s">
        <v>7939</v>
      </c>
      <c r="D8468" s="85" t="s">
        <v>13090</v>
      </c>
      <c r="E8468" s="202" t="s">
        <v>154</v>
      </c>
      <c r="F8468" s="85" t="s">
        <v>55</v>
      </c>
      <c r="G8468" s="85" t="s">
        <v>57</v>
      </c>
      <c r="H8468" s="85" t="s">
        <v>20690</v>
      </c>
      <c r="I8468" s="3" t="s">
        <v>7970</v>
      </c>
      <c r="J8468" s="85" t="s">
        <v>4406</v>
      </c>
      <c r="K8468" s="7" t="s">
        <v>4407</v>
      </c>
      <c r="L8468" s="3"/>
      <c r="M8468" s="3"/>
      <c r="N8468" s="41" t="s">
        <v>12800</v>
      </c>
      <c r="O8468" s="87">
        <v>74730</v>
      </c>
      <c r="P8468" s="87">
        <v>29905</v>
      </c>
      <c r="Q8468" s="87">
        <v>44825</v>
      </c>
      <c r="R8468" s="87">
        <v>0</v>
      </c>
      <c r="S8468" s="87"/>
      <c r="T8468" s="87"/>
      <c r="U8468" s="85">
        <v>2009</v>
      </c>
      <c r="V8468" s="179"/>
      <c r="W8468" s="7"/>
      <c r="X8468" s="3"/>
      <c r="Y8468" s="3"/>
      <c r="Z8468" s="146">
        <v>23</v>
      </c>
      <c r="AA8468" s="11"/>
      <c r="AB8468" s="123" t="s">
        <v>7939</v>
      </c>
      <c r="AC8468" s="124"/>
      <c r="AD8468" s="41"/>
      <c r="AE8468" s="41"/>
      <c r="AF8468" s="191">
        <v>43927</v>
      </c>
      <c r="AG8468" s="41"/>
      <c r="AH8468" s="41" t="s">
        <v>8024</v>
      </c>
      <c r="AI8468" s="80" t="s">
        <v>6</v>
      </c>
      <c r="AJ8468" s="41"/>
      <c r="AK8468" s="3"/>
      <c r="AL8468" s="85"/>
      <c r="AM8468" s="151" t="s">
        <v>19998</v>
      </c>
      <c r="AN8468" s="15"/>
      <c r="AO8468" s="166"/>
      <c r="AP8468" s="5">
        <f t="shared" si="133"/>
        <v>0</v>
      </c>
      <c r="AQ8468" s="16"/>
      <c r="AR8468" s="205">
        <v>1</v>
      </c>
      <c r="AS8468" s="16"/>
      <c r="AT8468" s="16"/>
      <c r="AU8468" s="16"/>
      <c r="AV8468" s="16"/>
      <c r="AW8468" s="16"/>
      <c r="AX8468" s="16"/>
    </row>
    <row r="8469" spans="1:50" customFormat="1" ht="15" hidden="1" customHeight="1" x14ac:dyDescent="0.2">
      <c r="A8469" s="7" t="s">
        <v>12801</v>
      </c>
      <c r="B8469" s="3" t="s">
        <v>12802</v>
      </c>
      <c r="C8469" s="85" t="s">
        <v>7939</v>
      </c>
      <c r="D8469" s="85" t="s">
        <v>13090</v>
      </c>
      <c r="E8469" s="202" t="s">
        <v>154</v>
      </c>
      <c r="F8469" s="85" t="s">
        <v>55</v>
      </c>
      <c r="G8469" s="85" t="s">
        <v>63</v>
      </c>
      <c r="H8469" s="85" t="s">
        <v>20690</v>
      </c>
      <c r="I8469" s="3" t="s">
        <v>4564</v>
      </c>
      <c r="J8469" s="85" t="s">
        <v>4435</v>
      </c>
      <c r="K8469" s="7" t="s">
        <v>3838</v>
      </c>
      <c r="L8469" s="3"/>
      <c r="M8469" s="3"/>
      <c r="N8469" s="41" t="s">
        <v>7950</v>
      </c>
      <c r="O8469" s="87">
        <v>300105</v>
      </c>
      <c r="P8469" s="87">
        <v>299774</v>
      </c>
      <c r="Q8469" s="87">
        <v>331</v>
      </c>
      <c r="R8469" s="87">
        <v>0</v>
      </c>
      <c r="S8469" s="87"/>
      <c r="T8469" s="87"/>
      <c r="U8469" s="85">
        <v>2008</v>
      </c>
      <c r="V8469" s="179"/>
      <c r="W8469" s="7"/>
      <c r="X8469" s="3"/>
      <c r="Y8469" s="3"/>
      <c r="Z8469" s="211">
        <v>141617</v>
      </c>
      <c r="AA8469" s="11"/>
      <c r="AB8469" s="123" t="s">
        <v>7939</v>
      </c>
      <c r="AC8469" s="124"/>
      <c r="AD8469" s="41"/>
      <c r="AE8469" s="41"/>
      <c r="AF8469" s="191">
        <v>41219</v>
      </c>
      <c r="AG8469" s="41"/>
      <c r="AH8469" s="41" t="s">
        <v>8024</v>
      </c>
      <c r="AI8469" s="80" t="s">
        <v>6</v>
      </c>
      <c r="AJ8469" s="41"/>
      <c r="AK8469" s="3"/>
      <c r="AL8469" s="85"/>
      <c r="AM8469" s="151" t="s">
        <v>19998</v>
      </c>
      <c r="AN8469" s="15"/>
      <c r="AO8469" s="166"/>
      <c r="AP8469" s="5">
        <f t="shared" si="133"/>
        <v>0</v>
      </c>
      <c r="AQ8469" s="16"/>
      <c r="AR8469" s="205">
        <v>1</v>
      </c>
      <c r="AS8469" s="16"/>
      <c r="AT8469" s="16"/>
      <c r="AU8469" s="16"/>
      <c r="AV8469" s="16"/>
      <c r="AW8469" s="16"/>
      <c r="AX8469" s="16"/>
    </row>
    <row r="8470" spans="1:50" customFormat="1" ht="15" hidden="1" customHeight="1" x14ac:dyDescent="0.2">
      <c r="A8470" s="7" t="s">
        <v>12803</v>
      </c>
      <c r="B8470" s="3" t="s">
        <v>12804</v>
      </c>
      <c r="C8470" s="85" t="s">
        <v>7939</v>
      </c>
      <c r="D8470" s="85" t="s">
        <v>13090</v>
      </c>
      <c r="E8470" s="202" t="s">
        <v>154</v>
      </c>
      <c r="F8470" s="85" t="s">
        <v>40</v>
      </c>
      <c r="G8470" s="85" t="s">
        <v>15356</v>
      </c>
      <c r="H8470" s="85" t="s">
        <v>20690</v>
      </c>
      <c r="I8470" s="3" t="s">
        <v>16886</v>
      </c>
      <c r="J8470" s="85" t="s">
        <v>105</v>
      </c>
      <c r="K8470" s="7" t="s">
        <v>102</v>
      </c>
      <c r="L8470" s="3"/>
      <c r="M8470" s="3"/>
      <c r="N8470" s="41" t="s">
        <v>12805</v>
      </c>
      <c r="O8470" s="87">
        <v>0</v>
      </c>
      <c r="P8470" s="87">
        <v>0</v>
      </c>
      <c r="Q8470" s="87">
        <v>0</v>
      </c>
      <c r="R8470" s="87">
        <v>0</v>
      </c>
      <c r="S8470" s="87"/>
      <c r="T8470" s="87"/>
      <c r="U8470" s="85" t="s">
        <v>112</v>
      </c>
      <c r="V8470" s="179"/>
      <c r="W8470" s="7"/>
      <c r="X8470" s="3"/>
      <c r="Y8470" s="3"/>
      <c r="Z8470" s="146">
        <v>855</v>
      </c>
      <c r="AA8470" s="11"/>
      <c r="AB8470" s="123" t="s">
        <v>7939</v>
      </c>
      <c r="AC8470" s="124"/>
      <c r="AD8470" s="41"/>
      <c r="AE8470" s="41"/>
      <c r="AF8470" s="191">
        <v>43927</v>
      </c>
      <c r="AG8470" s="41"/>
      <c r="AH8470" s="41" t="s">
        <v>16608</v>
      </c>
      <c r="AI8470" s="80" t="s">
        <v>6</v>
      </c>
      <c r="AJ8470" s="41"/>
      <c r="AK8470" s="3"/>
      <c r="AL8470" s="85"/>
      <c r="AM8470" s="151" t="s">
        <v>19998</v>
      </c>
      <c r="AN8470" s="15"/>
      <c r="AO8470" s="166"/>
      <c r="AP8470" s="5">
        <f t="shared" si="133"/>
        <v>0</v>
      </c>
      <c r="AQ8470" s="16"/>
      <c r="AR8470" s="205">
        <v>1</v>
      </c>
      <c r="AS8470" s="16"/>
      <c r="AT8470" s="16"/>
      <c r="AU8470" s="16"/>
      <c r="AV8470" s="16"/>
      <c r="AW8470" s="16"/>
      <c r="AX8470" s="16"/>
    </row>
    <row r="8471" spans="1:50" customFormat="1" ht="15" hidden="1" customHeight="1" x14ac:dyDescent="0.2">
      <c r="A8471" s="7" t="s">
        <v>12806</v>
      </c>
      <c r="B8471" s="3" t="s">
        <v>12807</v>
      </c>
      <c r="C8471" s="85" t="s">
        <v>7939</v>
      </c>
      <c r="D8471" s="85" t="s">
        <v>13090</v>
      </c>
      <c r="E8471" s="202" t="s">
        <v>154</v>
      </c>
      <c r="F8471" s="85" t="s">
        <v>55</v>
      </c>
      <c r="G8471" s="85" t="s">
        <v>57</v>
      </c>
      <c r="H8471" s="85" t="s">
        <v>20690</v>
      </c>
      <c r="I8471" s="3" t="s">
        <v>4564</v>
      </c>
      <c r="J8471" s="85" t="s">
        <v>4406</v>
      </c>
      <c r="K8471" s="7" t="s">
        <v>4407</v>
      </c>
      <c r="L8471" s="3"/>
      <c r="M8471" s="3"/>
      <c r="N8471" s="41" t="s">
        <v>13247</v>
      </c>
      <c r="O8471" s="87">
        <v>1157687</v>
      </c>
      <c r="P8471" s="87">
        <v>674884</v>
      </c>
      <c r="Q8471" s="87">
        <v>482803</v>
      </c>
      <c r="R8471" s="87">
        <v>0</v>
      </c>
      <c r="S8471" s="87"/>
      <c r="T8471" s="87"/>
      <c r="U8471" s="85">
        <v>2014</v>
      </c>
      <c r="V8471" s="179"/>
      <c r="W8471" s="7"/>
      <c r="X8471" s="3"/>
      <c r="Y8471" s="3"/>
      <c r="Z8471" s="146">
        <v>222884</v>
      </c>
      <c r="AA8471" s="11"/>
      <c r="AB8471" s="123" t="s">
        <v>7939</v>
      </c>
      <c r="AC8471" s="124"/>
      <c r="AD8471" s="41"/>
      <c r="AE8471" s="41"/>
      <c r="AF8471" s="191">
        <v>43927</v>
      </c>
      <c r="AG8471" s="41"/>
      <c r="AH8471" s="41" t="s">
        <v>8024</v>
      </c>
      <c r="AI8471" s="80" t="s">
        <v>6</v>
      </c>
      <c r="AJ8471" s="41"/>
      <c r="AK8471" s="3"/>
      <c r="AL8471" s="85"/>
      <c r="AM8471" s="151" t="s">
        <v>19998</v>
      </c>
      <c r="AN8471" s="15"/>
      <c r="AO8471" s="166"/>
      <c r="AP8471" s="5">
        <f t="shared" si="133"/>
        <v>0</v>
      </c>
      <c r="AQ8471" s="16"/>
      <c r="AR8471" s="205">
        <v>1</v>
      </c>
      <c r="AS8471" s="16"/>
      <c r="AT8471" s="16"/>
      <c r="AU8471" s="16"/>
      <c r="AV8471" s="16"/>
      <c r="AW8471" s="16"/>
      <c r="AX8471" s="16"/>
    </row>
    <row r="8472" spans="1:50" customFormat="1" ht="15" hidden="1" customHeight="1" x14ac:dyDescent="0.2">
      <c r="A8472" s="7" t="s">
        <v>12808</v>
      </c>
      <c r="B8472" s="3" t="s">
        <v>12809</v>
      </c>
      <c r="C8472" s="85" t="s">
        <v>7939</v>
      </c>
      <c r="D8472" s="85" t="s">
        <v>13090</v>
      </c>
      <c r="E8472" s="202" t="s">
        <v>154</v>
      </c>
      <c r="F8472" s="85" t="s">
        <v>55</v>
      </c>
      <c r="G8472" s="85" t="s">
        <v>57</v>
      </c>
      <c r="H8472" s="85" t="s">
        <v>20690</v>
      </c>
      <c r="I8472" s="3" t="s">
        <v>4564</v>
      </c>
      <c r="J8472" s="85" t="s">
        <v>4406</v>
      </c>
      <c r="K8472" s="7" t="s">
        <v>4407</v>
      </c>
      <c r="L8472" s="3"/>
      <c r="M8472" s="3"/>
      <c r="N8472" s="41" t="s">
        <v>13248</v>
      </c>
      <c r="O8472" s="87">
        <v>0</v>
      </c>
      <c r="P8472" s="87">
        <v>0</v>
      </c>
      <c r="Q8472" s="87">
        <v>0</v>
      </c>
      <c r="R8472" s="87">
        <v>0</v>
      </c>
      <c r="S8472" s="87"/>
      <c r="T8472" s="87"/>
      <c r="U8472" s="85" t="s">
        <v>112</v>
      </c>
      <c r="V8472" s="179"/>
      <c r="W8472" s="7"/>
      <c r="X8472" s="3"/>
      <c r="Y8472" s="3"/>
      <c r="Z8472" s="146">
        <v>58080</v>
      </c>
      <c r="AA8472" s="11"/>
      <c r="AB8472" s="123" t="s">
        <v>7939</v>
      </c>
      <c r="AC8472" s="124"/>
      <c r="AD8472" s="41"/>
      <c r="AE8472" s="41"/>
      <c r="AF8472" s="191">
        <v>43927</v>
      </c>
      <c r="AG8472" s="41"/>
      <c r="AH8472" s="41" t="s">
        <v>8024</v>
      </c>
      <c r="AI8472" s="80" t="s">
        <v>6</v>
      </c>
      <c r="AJ8472" s="41"/>
      <c r="AK8472" s="3"/>
      <c r="AL8472" s="85"/>
      <c r="AM8472" s="151" t="s">
        <v>19998</v>
      </c>
      <c r="AN8472" s="15"/>
      <c r="AO8472" s="166"/>
      <c r="AP8472" s="5">
        <f t="shared" si="133"/>
        <v>0</v>
      </c>
      <c r="AQ8472" s="16"/>
      <c r="AR8472" s="205">
        <v>1</v>
      </c>
      <c r="AS8472" s="16"/>
      <c r="AT8472" s="16"/>
      <c r="AU8472" s="16"/>
      <c r="AV8472" s="16"/>
      <c r="AW8472" s="16"/>
      <c r="AX8472" s="16"/>
    </row>
    <row r="8473" spans="1:50" customFormat="1" ht="15" hidden="1" customHeight="1" x14ac:dyDescent="0.2">
      <c r="A8473" s="7" t="s">
        <v>12810</v>
      </c>
      <c r="B8473" s="3" t="s">
        <v>12811</v>
      </c>
      <c r="C8473" s="85" t="s">
        <v>7939</v>
      </c>
      <c r="D8473" s="85" t="s">
        <v>13090</v>
      </c>
      <c r="E8473" s="202" t="s">
        <v>154</v>
      </c>
      <c r="F8473" s="85" t="s">
        <v>34</v>
      </c>
      <c r="G8473" s="85" t="s">
        <v>35</v>
      </c>
      <c r="H8473" s="85" t="s">
        <v>20688</v>
      </c>
      <c r="I8473" s="7" t="s">
        <v>8219</v>
      </c>
      <c r="J8473" s="85" t="s">
        <v>105</v>
      </c>
      <c r="K8473" s="7" t="s">
        <v>102</v>
      </c>
      <c r="L8473" s="3"/>
      <c r="M8473" s="3"/>
      <c r="N8473" s="41" t="s">
        <v>679</v>
      </c>
      <c r="O8473" s="87">
        <v>0</v>
      </c>
      <c r="P8473" s="87">
        <v>0</v>
      </c>
      <c r="Q8473" s="87">
        <v>0</v>
      </c>
      <c r="R8473" s="87">
        <v>0</v>
      </c>
      <c r="S8473" s="87"/>
      <c r="T8473" s="87"/>
      <c r="U8473" s="85" t="s">
        <v>112</v>
      </c>
      <c r="V8473" s="179"/>
      <c r="W8473" s="7"/>
      <c r="X8473" s="3"/>
      <c r="Y8473" s="3"/>
      <c r="Z8473" s="146">
        <v>926</v>
      </c>
      <c r="AA8473" s="11"/>
      <c r="AB8473" s="123" t="s">
        <v>7939</v>
      </c>
      <c r="AC8473" s="124"/>
      <c r="AD8473" s="41"/>
      <c r="AE8473" s="41"/>
      <c r="AF8473" s="191">
        <v>43927</v>
      </c>
      <c r="AG8473" s="41"/>
      <c r="AH8473" s="41" t="s">
        <v>7952</v>
      </c>
      <c r="AI8473" s="80" t="s">
        <v>6</v>
      </c>
      <c r="AJ8473" s="41"/>
      <c r="AK8473" s="4"/>
      <c r="AL8473" s="85"/>
      <c r="AM8473" s="151" t="s">
        <v>19998</v>
      </c>
      <c r="AN8473" s="15"/>
      <c r="AO8473" s="166"/>
      <c r="AP8473" s="5">
        <f t="shared" si="133"/>
        <v>0</v>
      </c>
      <c r="AQ8473" s="16"/>
      <c r="AR8473" s="205">
        <v>1</v>
      </c>
      <c r="AS8473" s="16"/>
      <c r="AT8473" s="16"/>
      <c r="AU8473" s="16"/>
      <c r="AV8473" s="16"/>
      <c r="AW8473" s="16"/>
      <c r="AX8473" s="16"/>
    </row>
    <row r="8474" spans="1:50" customFormat="1" ht="15" hidden="1" customHeight="1" x14ac:dyDescent="0.2">
      <c r="A8474" s="7" t="s">
        <v>12812</v>
      </c>
      <c r="B8474" s="3" t="s">
        <v>12813</v>
      </c>
      <c r="C8474" s="85" t="s">
        <v>7939</v>
      </c>
      <c r="D8474" s="85" t="s">
        <v>13090</v>
      </c>
      <c r="E8474" s="202" t="s">
        <v>154</v>
      </c>
      <c r="F8474" s="85" t="s">
        <v>55</v>
      </c>
      <c r="G8474" s="85" t="s">
        <v>57</v>
      </c>
      <c r="H8474" s="85" t="s">
        <v>20690</v>
      </c>
      <c r="I8474" s="3" t="s">
        <v>4564</v>
      </c>
      <c r="J8474" s="85" t="s">
        <v>4435</v>
      </c>
      <c r="K8474" s="7" t="s">
        <v>3838</v>
      </c>
      <c r="L8474" s="3"/>
      <c r="M8474" s="3"/>
      <c r="N8474" s="41" t="s">
        <v>12814</v>
      </c>
      <c r="O8474" s="87">
        <v>16712874</v>
      </c>
      <c r="P8474" s="87">
        <v>8473626</v>
      </c>
      <c r="Q8474" s="87">
        <v>8239248</v>
      </c>
      <c r="R8474" s="87">
        <v>0</v>
      </c>
      <c r="S8474" s="87"/>
      <c r="T8474" s="87"/>
      <c r="U8474" s="85">
        <v>2007</v>
      </c>
      <c r="V8474" s="179"/>
      <c r="W8474" s="7"/>
      <c r="X8474" s="3"/>
      <c r="Y8474" s="3"/>
      <c r="Z8474" s="211">
        <v>1052463</v>
      </c>
      <c r="AA8474" s="11"/>
      <c r="AB8474" s="123" t="s">
        <v>7939</v>
      </c>
      <c r="AC8474" s="124"/>
      <c r="AD8474" s="41"/>
      <c r="AE8474" s="41"/>
      <c r="AF8474" s="191">
        <v>43986</v>
      </c>
      <c r="AG8474" s="41"/>
      <c r="AH8474" s="41" t="s">
        <v>8024</v>
      </c>
      <c r="AI8474" s="80" t="s">
        <v>6</v>
      </c>
      <c r="AJ8474" s="41"/>
      <c r="AK8474" s="3"/>
      <c r="AL8474" s="85"/>
      <c r="AM8474" s="151" t="s">
        <v>19998</v>
      </c>
      <c r="AN8474" s="15"/>
      <c r="AO8474" s="166"/>
      <c r="AP8474" s="5">
        <f t="shared" si="133"/>
        <v>0</v>
      </c>
      <c r="AQ8474" s="16"/>
      <c r="AR8474" s="205">
        <v>1</v>
      </c>
      <c r="AS8474" s="16"/>
      <c r="AT8474" s="16"/>
      <c r="AU8474" s="16"/>
      <c r="AV8474" s="16"/>
      <c r="AW8474" s="16"/>
      <c r="AX8474" s="16"/>
    </row>
    <row r="8475" spans="1:50" customFormat="1" ht="15" hidden="1" customHeight="1" x14ac:dyDescent="0.2">
      <c r="A8475" s="7" t="s">
        <v>12815</v>
      </c>
      <c r="B8475" s="3" t="s">
        <v>12816</v>
      </c>
      <c r="C8475" s="85" t="s">
        <v>7939</v>
      </c>
      <c r="D8475" s="85" t="s">
        <v>13090</v>
      </c>
      <c r="E8475" s="202" t="s">
        <v>154</v>
      </c>
      <c r="F8475" s="85" t="s">
        <v>34</v>
      </c>
      <c r="G8475" s="85" t="s">
        <v>35</v>
      </c>
      <c r="H8475" s="85" t="s">
        <v>20688</v>
      </c>
      <c r="I8475" s="7" t="s">
        <v>8219</v>
      </c>
      <c r="J8475" s="85" t="s">
        <v>124</v>
      </c>
      <c r="K8475" s="7" t="s">
        <v>8149</v>
      </c>
      <c r="L8475" s="3"/>
      <c r="M8475" s="3"/>
      <c r="N8475" s="41" t="s">
        <v>12817</v>
      </c>
      <c r="O8475" s="87">
        <v>685011</v>
      </c>
      <c r="P8475" s="87">
        <v>32444</v>
      </c>
      <c r="Q8475" s="87">
        <v>652567</v>
      </c>
      <c r="R8475" s="87">
        <v>76113</v>
      </c>
      <c r="S8475" s="87"/>
      <c r="T8475" s="87"/>
      <c r="U8475" s="85">
        <v>2005</v>
      </c>
      <c r="V8475" s="179"/>
      <c r="W8475" s="7"/>
      <c r="X8475" s="3"/>
      <c r="Y8475" s="3"/>
      <c r="Z8475" s="146">
        <v>14746</v>
      </c>
      <c r="AA8475" s="11"/>
      <c r="AB8475" s="123" t="s">
        <v>7939</v>
      </c>
      <c r="AC8475" s="124"/>
      <c r="AD8475" s="41"/>
      <c r="AE8475" s="41"/>
      <c r="AF8475" s="191">
        <v>43927</v>
      </c>
      <c r="AG8475" s="41"/>
      <c r="AH8475" s="41" t="s">
        <v>7952</v>
      </c>
      <c r="AI8475" s="80" t="s">
        <v>6</v>
      </c>
      <c r="AJ8475" s="41"/>
      <c r="AK8475" s="4"/>
      <c r="AL8475" s="85"/>
      <c r="AM8475" s="151" t="s">
        <v>19998</v>
      </c>
      <c r="AN8475" s="15"/>
      <c r="AO8475" s="166"/>
      <c r="AP8475" s="5">
        <f t="shared" si="133"/>
        <v>0</v>
      </c>
      <c r="AQ8475" s="16"/>
      <c r="AR8475" s="205">
        <v>1</v>
      </c>
      <c r="AS8475" s="16"/>
      <c r="AT8475" s="16"/>
      <c r="AU8475" s="16"/>
      <c r="AV8475" s="16"/>
      <c r="AW8475" s="16"/>
      <c r="AX8475" s="16"/>
    </row>
    <row r="8476" spans="1:50" customFormat="1" ht="15" hidden="1" customHeight="1" x14ac:dyDescent="0.2">
      <c r="A8476" s="7" t="s">
        <v>12818</v>
      </c>
      <c r="B8476" s="3" t="s">
        <v>12819</v>
      </c>
      <c r="C8476" s="85" t="s">
        <v>7939</v>
      </c>
      <c r="D8476" s="85" t="s">
        <v>13090</v>
      </c>
      <c r="E8476" s="202" t="s">
        <v>154</v>
      </c>
      <c r="F8476" s="85" t="s">
        <v>55</v>
      </c>
      <c r="G8476" s="85" t="s">
        <v>63</v>
      </c>
      <c r="H8476" s="85" t="s">
        <v>20690</v>
      </c>
      <c r="I8476" s="3" t="s">
        <v>4564</v>
      </c>
      <c r="J8476" s="85" t="s">
        <v>4400</v>
      </c>
      <c r="K8476" s="7" t="s">
        <v>4422</v>
      </c>
      <c r="L8476" s="3"/>
      <c r="M8476" s="3"/>
      <c r="N8476" s="41" t="s">
        <v>12627</v>
      </c>
      <c r="O8476" s="87">
        <v>775756</v>
      </c>
      <c r="P8476" s="87">
        <v>219338</v>
      </c>
      <c r="Q8476" s="87">
        <v>556418</v>
      </c>
      <c r="R8476" s="87">
        <v>0</v>
      </c>
      <c r="S8476" s="87"/>
      <c r="T8476" s="87"/>
      <c r="U8476" s="85">
        <v>2010</v>
      </c>
      <c r="V8476" s="179"/>
      <c r="W8476" s="7"/>
      <c r="X8476" s="3"/>
      <c r="Y8476" s="3"/>
      <c r="Z8476" s="146">
        <v>112655</v>
      </c>
      <c r="AA8476" s="11"/>
      <c r="AB8476" s="123" t="s">
        <v>7939</v>
      </c>
      <c r="AC8476" s="124"/>
      <c r="AD8476" s="41"/>
      <c r="AE8476" s="41"/>
      <c r="AF8476" s="191">
        <v>43927</v>
      </c>
      <c r="AG8476" s="41"/>
      <c r="AH8476" s="41" t="s">
        <v>8024</v>
      </c>
      <c r="AI8476" s="80" t="s">
        <v>6</v>
      </c>
      <c r="AJ8476" s="41"/>
      <c r="AK8476" s="3"/>
      <c r="AL8476" s="85"/>
      <c r="AM8476" s="151" t="s">
        <v>19998</v>
      </c>
      <c r="AN8476" s="15"/>
      <c r="AO8476" s="166"/>
      <c r="AP8476" s="5">
        <f t="shared" si="133"/>
        <v>0</v>
      </c>
      <c r="AQ8476" s="16"/>
      <c r="AR8476" s="205">
        <v>1</v>
      </c>
      <c r="AS8476" s="16"/>
      <c r="AT8476" s="16"/>
      <c r="AU8476" s="16"/>
      <c r="AV8476" s="16"/>
      <c r="AW8476" s="16"/>
      <c r="AX8476" s="16"/>
    </row>
    <row r="8477" spans="1:50" customFormat="1" ht="15" hidden="1" customHeight="1" x14ac:dyDescent="0.2">
      <c r="A8477" s="7" t="s">
        <v>12820</v>
      </c>
      <c r="B8477" s="3" t="s">
        <v>12821</v>
      </c>
      <c r="C8477" s="85" t="s">
        <v>7939</v>
      </c>
      <c r="D8477" s="85" t="s">
        <v>13090</v>
      </c>
      <c r="E8477" s="202" t="s">
        <v>154</v>
      </c>
      <c r="F8477" s="85" t="s">
        <v>34</v>
      </c>
      <c r="G8477" s="85" t="s">
        <v>35</v>
      </c>
      <c r="H8477" s="85" t="s">
        <v>20688</v>
      </c>
      <c r="I8477" s="7" t="s">
        <v>7993</v>
      </c>
      <c r="J8477" s="85" t="s">
        <v>4435</v>
      </c>
      <c r="K8477" s="7" t="s">
        <v>3838</v>
      </c>
      <c r="L8477" s="3"/>
      <c r="M8477" s="3"/>
      <c r="N8477" s="41" t="s">
        <v>12822</v>
      </c>
      <c r="O8477" s="87">
        <v>0</v>
      </c>
      <c r="P8477" s="87">
        <v>0</v>
      </c>
      <c r="Q8477" s="87">
        <v>0</v>
      </c>
      <c r="R8477" s="87">
        <v>0</v>
      </c>
      <c r="S8477" s="87"/>
      <c r="T8477" s="87"/>
      <c r="U8477" s="85" t="s">
        <v>112</v>
      </c>
      <c r="V8477" s="179"/>
      <c r="W8477" s="7"/>
      <c r="X8477" s="3"/>
      <c r="Y8477" s="3"/>
      <c r="Z8477" s="211">
        <v>1708</v>
      </c>
      <c r="AA8477" s="11"/>
      <c r="AB8477" s="123" t="s">
        <v>7939</v>
      </c>
      <c r="AC8477" s="124"/>
      <c r="AD8477" s="41"/>
      <c r="AE8477" s="41"/>
      <c r="AF8477" s="191">
        <v>41229</v>
      </c>
      <c r="AG8477" s="41"/>
      <c r="AH8477" s="41" t="s">
        <v>7952</v>
      </c>
      <c r="AI8477" s="80" t="s">
        <v>6</v>
      </c>
      <c r="AJ8477" s="41"/>
      <c r="AK8477" s="4"/>
      <c r="AL8477" s="85"/>
      <c r="AM8477" s="151" t="s">
        <v>19998</v>
      </c>
      <c r="AN8477" s="15"/>
      <c r="AO8477" s="166"/>
      <c r="AP8477" s="5">
        <f t="shared" si="133"/>
        <v>0</v>
      </c>
      <c r="AQ8477" s="16"/>
      <c r="AR8477" s="205">
        <v>1</v>
      </c>
      <c r="AS8477" s="16"/>
      <c r="AT8477" s="16"/>
      <c r="AU8477" s="16"/>
      <c r="AV8477" s="16"/>
      <c r="AW8477" s="16"/>
      <c r="AX8477" s="16"/>
    </row>
    <row r="8478" spans="1:50" customFormat="1" ht="15" hidden="1" customHeight="1" x14ac:dyDescent="0.2">
      <c r="A8478" s="7" t="s">
        <v>12823</v>
      </c>
      <c r="B8478" s="3" t="s">
        <v>12824</v>
      </c>
      <c r="C8478" s="85" t="s">
        <v>7939</v>
      </c>
      <c r="D8478" s="85" t="s">
        <v>13090</v>
      </c>
      <c r="E8478" s="202" t="s">
        <v>154</v>
      </c>
      <c r="F8478" s="85" t="s">
        <v>55</v>
      </c>
      <c r="G8478" s="85" t="s">
        <v>63</v>
      </c>
      <c r="H8478" s="85" t="s">
        <v>20690</v>
      </c>
      <c r="I8478" s="3" t="s">
        <v>7970</v>
      </c>
      <c r="J8478" s="85" t="s">
        <v>4435</v>
      </c>
      <c r="K8478" s="7" t="s">
        <v>3838</v>
      </c>
      <c r="L8478" s="3"/>
      <c r="M8478" s="3"/>
      <c r="N8478" s="41" t="s">
        <v>12825</v>
      </c>
      <c r="O8478" s="87">
        <v>0</v>
      </c>
      <c r="P8478" s="87">
        <v>0</v>
      </c>
      <c r="Q8478" s="87">
        <v>0</v>
      </c>
      <c r="R8478" s="87">
        <v>0</v>
      </c>
      <c r="S8478" s="87"/>
      <c r="T8478" s="87"/>
      <c r="U8478" s="85" t="s">
        <v>112</v>
      </c>
      <c r="V8478" s="179"/>
      <c r="W8478" s="7"/>
      <c r="X8478" s="3"/>
      <c r="Y8478" s="3"/>
      <c r="Z8478" s="211">
        <v>28406</v>
      </c>
      <c r="AA8478" s="11"/>
      <c r="AB8478" s="123" t="s">
        <v>7939</v>
      </c>
      <c r="AC8478" s="124"/>
      <c r="AD8478" s="41"/>
      <c r="AE8478" s="41"/>
      <c r="AF8478" s="191">
        <v>41229</v>
      </c>
      <c r="AG8478" s="41"/>
      <c r="AH8478" s="41" t="s">
        <v>8024</v>
      </c>
      <c r="AI8478" s="80" t="s">
        <v>6</v>
      </c>
      <c r="AJ8478" s="41"/>
      <c r="AK8478" s="3"/>
      <c r="AL8478" s="85"/>
      <c r="AM8478" s="151" t="s">
        <v>19998</v>
      </c>
      <c r="AN8478" s="15"/>
      <c r="AO8478" s="166"/>
      <c r="AP8478" s="5">
        <f t="shared" si="133"/>
        <v>0</v>
      </c>
      <c r="AQ8478" s="16"/>
      <c r="AR8478" s="205">
        <v>1</v>
      </c>
      <c r="AS8478" s="16"/>
      <c r="AT8478" s="16"/>
      <c r="AU8478" s="16"/>
      <c r="AV8478" s="16"/>
      <c r="AW8478" s="16"/>
      <c r="AX8478" s="16"/>
    </row>
    <row r="8479" spans="1:50" customFormat="1" ht="15" hidden="1" customHeight="1" x14ac:dyDescent="0.2">
      <c r="A8479" s="7" t="s">
        <v>12826</v>
      </c>
      <c r="B8479" s="3" t="s">
        <v>12827</v>
      </c>
      <c r="C8479" s="85" t="s">
        <v>7939</v>
      </c>
      <c r="D8479" s="85" t="s">
        <v>13090</v>
      </c>
      <c r="E8479" s="202" t="s">
        <v>8133</v>
      </c>
      <c r="F8479" s="85" t="s">
        <v>55</v>
      </c>
      <c r="G8479" s="85" t="s">
        <v>63</v>
      </c>
      <c r="H8479" s="85" t="s">
        <v>20690</v>
      </c>
      <c r="I8479" s="3" t="s">
        <v>4564</v>
      </c>
      <c r="J8479" s="85" t="s">
        <v>4435</v>
      </c>
      <c r="K8479" s="7" t="s">
        <v>3838</v>
      </c>
      <c r="L8479" s="3"/>
      <c r="M8479" s="3"/>
      <c r="N8479" s="41" t="s">
        <v>12828</v>
      </c>
      <c r="O8479" s="87">
        <v>798247</v>
      </c>
      <c r="P8479" s="87">
        <v>670094</v>
      </c>
      <c r="Q8479" s="87">
        <v>128153</v>
      </c>
      <c r="R8479" s="87">
        <v>0</v>
      </c>
      <c r="S8479" s="87"/>
      <c r="T8479" s="87"/>
      <c r="U8479" s="85">
        <v>2012</v>
      </c>
      <c r="V8479" s="179"/>
      <c r="W8479" s="7"/>
      <c r="X8479" s="3"/>
      <c r="Y8479" s="3"/>
      <c r="Z8479" s="211">
        <v>128809</v>
      </c>
      <c r="AA8479" s="11"/>
      <c r="AB8479" s="123" t="s">
        <v>7939</v>
      </c>
      <c r="AC8479" s="124"/>
      <c r="AD8479" s="41"/>
      <c r="AE8479" s="41"/>
      <c r="AF8479" s="191">
        <v>43927</v>
      </c>
      <c r="AG8479" s="41"/>
      <c r="AH8479" s="41" t="s">
        <v>8024</v>
      </c>
      <c r="AI8479" s="80" t="s">
        <v>6</v>
      </c>
      <c r="AJ8479" s="41"/>
      <c r="AK8479" s="3"/>
      <c r="AL8479" s="85"/>
      <c r="AM8479" s="151" t="s">
        <v>19998</v>
      </c>
      <c r="AN8479" s="15"/>
      <c r="AO8479" s="166"/>
      <c r="AP8479" s="5">
        <f t="shared" si="133"/>
        <v>0</v>
      </c>
      <c r="AQ8479" s="16"/>
      <c r="AR8479" s="205">
        <v>1</v>
      </c>
      <c r="AS8479" s="16"/>
      <c r="AT8479" s="16"/>
      <c r="AU8479" s="16"/>
      <c r="AV8479" s="16"/>
      <c r="AW8479" s="16"/>
      <c r="AX8479" s="16"/>
    </row>
    <row r="8480" spans="1:50" customFormat="1" ht="15" hidden="1" customHeight="1" x14ac:dyDescent="0.2">
      <c r="A8480" s="7" t="s">
        <v>12829</v>
      </c>
      <c r="B8480" s="3" t="s">
        <v>12830</v>
      </c>
      <c r="C8480" s="85" t="s">
        <v>7939</v>
      </c>
      <c r="D8480" s="85" t="s">
        <v>13090</v>
      </c>
      <c r="E8480" s="202" t="s">
        <v>154</v>
      </c>
      <c r="F8480" s="85" t="s">
        <v>55</v>
      </c>
      <c r="G8480" s="85" t="s">
        <v>63</v>
      </c>
      <c r="H8480" s="85" t="s">
        <v>20690</v>
      </c>
      <c r="I8480" s="3" t="s">
        <v>7970</v>
      </c>
      <c r="J8480" s="85" t="s">
        <v>4435</v>
      </c>
      <c r="K8480" s="7" t="s">
        <v>3838</v>
      </c>
      <c r="L8480" s="3"/>
      <c r="M8480" s="3"/>
      <c r="N8480" s="41" t="s">
        <v>9633</v>
      </c>
      <c r="O8480" s="87">
        <v>72478</v>
      </c>
      <c r="P8480" s="87">
        <v>59972</v>
      </c>
      <c r="Q8480" s="87">
        <v>12506</v>
      </c>
      <c r="R8480" s="87">
        <v>0</v>
      </c>
      <c r="S8480" s="87"/>
      <c r="T8480" s="87"/>
      <c r="U8480" s="85">
        <v>2009</v>
      </c>
      <c r="V8480" s="179"/>
      <c r="W8480" s="7"/>
      <c r="X8480" s="3"/>
      <c r="Y8480" s="3"/>
      <c r="Z8480" s="211">
        <v>11233</v>
      </c>
      <c r="AA8480" s="11"/>
      <c r="AB8480" s="123" t="s">
        <v>7939</v>
      </c>
      <c r="AC8480" s="124"/>
      <c r="AD8480" s="41"/>
      <c r="AE8480" s="41"/>
      <c r="AF8480" s="191">
        <v>43986</v>
      </c>
      <c r="AG8480" s="41"/>
      <c r="AH8480" s="41" t="s">
        <v>8024</v>
      </c>
      <c r="AI8480" s="80" t="s">
        <v>6</v>
      </c>
      <c r="AJ8480" s="41"/>
      <c r="AK8480" s="3"/>
      <c r="AL8480" s="85"/>
      <c r="AM8480" s="151" t="s">
        <v>19998</v>
      </c>
      <c r="AN8480" s="15"/>
      <c r="AO8480" s="166"/>
      <c r="AP8480" s="5">
        <f t="shared" si="133"/>
        <v>0</v>
      </c>
      <c r="AQ8480" s="16"/>
      <c r="AR8480" s="205">
        <v>1</v>
      </c>
      <c r="AS8480" s="16"/>
      <c r="AT8480" s="16"/>
      <c r="AU8480" s="16"/>
      <c r="AV8480" s="16"/>
      <c r="AW8480" s="16"/>
      <c r="AX8480" s="16"/>
    </row>
    <row r="8481" spans="1:50" customFormat="1" ht="15" hidden="1" customHeight="1" x14ac:dyDescent="0.2">
      <c r="A8481" s="7" t="s">
        <v>12831</v>
      </c>
      <c r="B8481" s="3" t="s">
        <v>12832</v>
      </c>
      <c r="C8481" s="85" t="s">
        <v>7939</v>
      </c>
      <c r="D8481" s="85" t="s">
        <v>13090</v>
      </c>
      <c r="E8481" s="202" t="s">
        <v>154</v>
      </c>
      <c r="F8481" s="85" t="s">
        <v>55</v>
      </c>
      <c r="G8481" s="85" t="s">
        <v>63</v>
      </c>
      <c r="H8481" s="85" t="s">
        <v>20690</v>
      </c>
      <c r="I8481" s="3" t="s">
        <v>7970</v>
      </c>
      <c r="J8481" s="85" t="s">
        <v>4435</v>
      </c>
      <c r="K8481" s="7" t="s">
        <v>3838</v>
      </c>
      <c r="L8481" s="3"/>
      <c r="M8481" s="3"/>
      <c r="N8481" s="41" t="s">
        <v>12833</v>
      </c>
      <c r="O8481" s="87">
        <v>78163</v>
      </c>
      <c r="P8481" s="87">
        <v>76253</v>
      </c>
      <c r="Q8481" s="87">
        <v>1910</v>
      </c>
      <c r="R8481" s="87">
        <v>0</v>
      </c>
      <c r="S8481" s="87"/>
      <c r="T8481" s="87"/>
      <c r="U8481" s="85">
        <v>2009</v>
      </c>
      <c r="V8481" s="179"/>
      <c r="W8481" s="7"/>
      <c r="X8481" s="3"/>
      <c r="Y8481" s="3"/>
      <c r="Z8481" s="211">
        <v>16181</v>
      </c>
      <c r="AA8481" s="11"/>
      <c r="AB8481" s="123" t="s">
        <v>7939</v>
      </c>
      <c r="AC8481" s="124"/>
      <c r="AD8481" s="41"/>
      <c r="AE8481" s="41"/>
      <c r="AF8481" s="191">
        <v>43927</v>
      </c>
      <c r="AG8481" s="41"/>
      <c r="AH8481" s="41" t="s">
        <v>8024</v>
      </c>
      <c r="AI8481" s="80" t="s">
        <v>6</v>
      </c>
      <c r="AJ8481" s="41"/>
      <c r="AK8481" s="3"/>
      <c r="AL8481" s="85"/>
      <c r="AM8481" s="151" t="s">
        <v>19998</v>
      </c>
      <c r="AN8481" s="15"/>
      <c r="AO8481" s="166"/>
      <c r="AP8481" s="5">
        <f t="shared" si="133"/>
        <v>0</v>
      </c>
      <c r="AQ8481" s="16"/>
      <c r="AR8481" s="205">
        <v>1</v>
      </c>
      <c r="AS8481" s="16"/>
      <c r="AT8481" s="16"/>
      <c r="AU8481" s="16"/>
      <c r="AV8481" s="16"/>
      <c r="AW8481" s="16"/>
      <c r="AX8481" s="16"/>
    </row>
    <row r="8482" spans="1:50" customFormat="1" ht="15" hidden="1" customHeight="1" x14ac:dyDescent="0.2">
      <c r="A8482" s="7" t="s">
        <v>12834</v>
      </c>
      <c r="B8482" s="3" t="s">
        <v>12835</v>
      </c>
      <c r="C8482" s="85" t="s">
        <v>7939</v>
      </c>
      <c r="D8482" s="85" t="s">
        <v>13090</v>
      </c>
      <c r="E8482" s="202" t="s">
        <v>154</v>
      </c>
      <c r="F8482" s="85" t="s">
        <v>55</v>
      </c>
      <c r="G8482" s="85" t="s">
        <v>63</v>
      </c>
      <c r="H8482" s="85" t="s">
        <v>20690</v>
      </c>
      <c r="I8482" s="3" t="s">
        <v>7970</v>
      </c>
      <c r="J8482" s="85" t="s">
        <v>4435</v>
      </c>
      <c r="K8482" s="7" t="s">
        <v>3838</v>
      </c>
      <c r="L8482" s="3"/>
      <c r="M8482" s="3"/>
      <c r="N8482" s="41" t="s">
        <v>12833</v>
      </c>
      <c r="O8482" s="87">
        <v>180337</v>
      </c>
      <c r="P8482" s="87">
        <v>133664</v>
      </c>
      <c r="Q8482" s="87">
        <v>46673</v>
      </c>
      <c r="R8482" s="87">
        <v>0</v>
      </c>
      <c r="S8482" s="87"/>
      <c r="T8482" s="87"/>
      <c r="U8482" s="85">
        <v>2009</v>
      </c>
      <c r="V8482" s="179"/>
      <c r="W8482" s="7"/>
      <c r="X8482" s="3"/>
      <c r="Y8482" s="3"/>
      <c r="Z8482" s="211">
        <v>26475</v>
      </c>
      <c r="AA8482" s="11"/>
      <c r="AB8482" s="123" t="s">
        <v>7939</v>
      </c>
      <c r="AC8482" s="124"/>
      <c r="AD8482" s="41"/>
      <c r="AE8482" s="41"/>
      <c r="AF8482" s="191">
        <v>43927</v>
      </c>
      <c r="AG8482" s="41"/>
      <c r="AH8482" s="41" t="s">
        <v>8024</v>
      </c>
      <c r="AI8482" s="80" t="s">
        <v>6</v>
      </c>
      <c r="AJ8482" s="41"/>
      <c r="AK8482" s="3"/>
      <c r="AL8482" s="85"/>
      <c r="AM8482" s="151" t="s">
        <v>19998</v>
      </c>
      <c r="AN8482" s="15"/>
      <c r="AO8482" s="166"/>
      <c r="AP8482" s="5">
        <f t="shared" si="133"/>
        <v>0</v>
      </c>
      <c r="AQ8482" s="16"/>
      <c r="AR8482" s="205">
        <v>1</v>
      </c>
      <c r="AS8482" s="16"/>
      <c r="AT8482" s="16"/>
      <c r="AU8482" s="16"/>
      <c r="AV8482" s="16"/>
      <c r="AW8482" s="16"/>
      <c r="AX8482" s="16"/>
    </row>
    <row r="8483" spans="1:50" customFormat="1" ht="15" hidden="1" customHeight="1" x14ac:dyDescent="0.2">
      <c r="A8483" s="7" t="s">
        <v>12836</v>
      </c>
      <c r="B8483" s="3" t="s">
        <v>12837</v>
      </c>
      <c r="C8483" s="85" t="s">
        <v>7939</v>
      </c>
      <c r="D8483" s="85" t="s">
        <v>13090</v>
      </c>
      <c r="E8483" s="202" t="s">
        <v>154</v>
      </c>
      <c r="F8483" s="85" t="s">
        <v>55</v>
      </c>
      <c r="G8483" s="85" t="s">
        <v>57</v>
      </c>
      <c r="H8483" s="85" t="s">
        <v>20690</v>
      </c>
      <c r="I8483" s="3" t="s">
        <v>4564</v>
      </c>
      <c r="J8483" s="85" t="s">
        <v>4400</v>
      </c>
      <c r="K8483" s="7" t="s">
        <v>4422</v>
      </c>
      <c r="L8483" s="3"/>
      <c r="M8483" s="3"/>
      <c r="N8483" s="41" t="s">
        <v>12838</v>
      </c>
      <c r="O8483" s="87">
        <v>580974</v>
      </c>
      <c r="P8483" s="87">
        <v>325401</v>
      </c>
      <c r="Q8483" s="87">
        <v>255573</v>
      </c>
      <c r="R8483" s="87">
        <v>0</v>
      </c>
      <c r="S8483" s="87"/>
      <c r="T8483" s="87"/>
      <c r="U8483" s="85">
        <v>2010</v>
      </c>
      <c r="V8483" s="179"/>
      <c r="W8483" s="7"/>
      <c r="X8483" s="3"/>
      <c r="Y8483" s="3"/>
      <c r="Z8483" s="146">
        <v>51887</v>
      </c>
      <c r="AA8483" s="11"/>
      <c r="AB8483" s="123" t="s">
        <v>7939</v>
      </c>
      <c r="AC8483" s="124"/>
      <c r="AD8483" s="41"/>
      <c r="AE8483" s="41"/>
      <c r="AF8483" s="191">
        <v>41236</v>
      </c>
      <c r="AG8483" s="41"/>
      <c r="AH8483" s="41" t="s">
        <v>8024</v>
      </c>
      <c r="AI8483" s="80" t="s">
        <v>6</v>
      </c>
      <c r="AJ8483" s="41"/>
      <c r="AK8483" s="3"/>
      <c r="AL8483" s="85"/>
      <c r="AM8483" s="151" t="s">
        <v>19998</v>
      </c>
      <c r="AN8483" s="15"/>
      <c r="AO8483" s="166"/>
      <c r="AP8483" s="5">
        <f t="shared" si="133"/>
        <v>0</v>
      </c>
      <c r="AQ8483" s="16"/>
      <c r="AR8483" s="205">
        <v>1</v>
      </c>
      <c r="AS8483" s="16"/>
      <c r="AT8483" s="16"/>
      <c r="AU8483" s="16"/>
      <c r="AV8483" s="16"/>
      <c r="AW8483" s="16"/>
      <c r="AX8483" s="16"/>
    </row>
    <row r="8484" spans="1:50" customFormat="1" ht="15" hidden="1" customHeight="1" x14ac:dyDescent="0.2">
      <c r="A8484" s="7" t="s">
        <v>12839</v>
      </c>
      <c r="B8484" s="3" t="s">
        <v>12840</v>
      </c>
      <c r="C8484" s="85" t="s">
        <v>7939</v>
      </c>
      <c r="D8484" s="85" t="s">
        <v>13090</v>
      </c>
      <c r="E8484" s="202" t="s">
        <v>154</v>
      </c>
      <c r="F8484" s="85" t="s">
        <v>25110</v>
      </c>
      <c r="G8484" s="85" t="s">
        <v>48</v>
      </c>
      <c r="H8484" s="85" t="s">
        <v>20690</v>
      </c>
      <c r="I8484" s="3" t="s">
        <v>12841</v>
      </c>
      <c r="J8484" s="85" t="s">
        <v>105</v>
      </c>
      <c r="K8484" s="7" t="s">
        <v>1470</v>
      </c>
      <c r="L8484" s="3"/>
      <c r="M8484" s="3"/>
      <c r="N8484" s="41" t="s">
        <v>12842</v>
      </c>
      <c r="O8484" s="87">
        <v>1911703</v>
      </c>
      <c r="P8484" s="87">
        <v>539454</v>
      </c>
      <c r="Q8484" s="87">
        <v>1372249</v>
      </c>
      <c r="R8484" s="87">
        <v>0</v>
      </c>
      <c r="S8484" s="87"/>
      <c r="T8484" s="87"/>
      <c r="U8484" s="85">
        <v>2010</v>
      </c>
      <c r="V8484" s="179"/>
      <c r="W8484" s="7"/>
      <c r="X8484" s="3"/>
      <c r="Y8484" s="3"/>
      <c r="Z8484" s="146">
        <v>2285200</v>
      </c>
      <c r="AA8484" s="11"/>
      <c r="AB8484" s="123" t="s">
        <v>7939</v>
      </c>
      <c r="AC8484" s="124"/>
      <c r="AD8484" s="41"/>
      <c r="AE8484" s="41"/>
      <c r="AF8484" s="191">
        <v>41466</v>
      </c>
      <c r="AG8484" s="41"/>
      <c r="AH8484" s="41" t="s">
        <v>16887</v>
      </c>
      <c r="AI8484" s="80" t="s">
        <v>6</v>
      </c>
      <c r="AJ8484" s="41"/>
      <c r="AK8484" s="3"/>
      <c r="AL8484" s="85"/>
      <c r="AM8484" s="151" t="s">
        <v>19998</v>
      </c>
      <c r="AN8484" s="15"/>
      <c r="AO8484" s="166"/>
      <c r="AP8484" s="5">
        <f t="shared" si="133"/>
        <v>0</v>
      </c>
      <c r="AQ8484" s="16"/>
      <c r="AR8484" s="205">
        <v>1</v>
      </c>
      <c r="AS8484" s="16"/>
      <c r="AT8484" s="16"/>
      <c r="AU8484" s="16"/>
      <c r="AV8484" s="16"/>
      <c r="AW8484" s="16"/>
      <c r="AX8484" s="16"/>
    </row>
    <row r="8485" spans="1:50" customFormat="1" ht="15" hidden="1" customHeight="1" x14ac:dyDescent="0.2">
      <c r="A8485" s="7" t="s">
        <v>12843</v>
      </c>
      <c r="B8485" s="3" t="s">
        <v>12844</v>
      </c>
      <c r="C8485" s="85" t="s">
        <v>7939</v>
      </c>
      <c r="D8485" s="85" t="s">
        <v>13090</v>
      </c>
      <c r="E8485" s="202" t="s">
        <v>154</v>
      </c>
      <c r="F8485" s="85" t="s">
        <v>55</v>
      </c>
      <c r="G8485" s="85" t="s">
        <v>57</v>
      </c>
      <c r="H8485" s="85" t="s">
        <v>20690</v>
      </c>
      <c r="I8485" s="3" t="s">
        <v>4564</v>
      </c>
      <c r="J8485" s="85" t="s">
        <v>4435</v>
      </c>
      <c r="K8485" s="7" t="s">
        <v>3838</v>
      </c>
      <c r="L8485" s="3"/>
      <c r="M8485" s="3"/>
      <c r="N8485" s="41" t="s">
        <v>12845</v>
      </c>
      <c r="O8485" s="87">
        <v>4642339</v>
      </c>
      <c r="P8485" s="87">
        <v>2639888</v>
      </c>
      <c r="Q8485" s="87">
        <v>2002451</v>
      </c>
      <c r="R8485" s="87">
        <v>0</v>
      </c>
      <c r="S8485" s="87"/>
      <c r="T8485" s="87"/>
      <c r="U8485" s="85">
        <v>2001</v>
      </c>
      <c r="V8485" s="179"/>
      <c r="W8485" s="7"/>
      <c r="X8485" s="3"/>
      <c r="Y8485" s="3"/>
      <c r="Z8485" s="211">
        <v>251283</v>
      </c>
      <c r="AA8485" s="11"/>
      <c r="AB8485" s="123" t="s">
        <v>7939</v>
      </c>
      <c r="AC8485" s="124"/>
      <c r="AD8485" s="41"/>
      <c r="AE8485" s="41"/>
      <c r="AF8485" s="191">
        <v>43927</v>
      </c>
      <c r="AG8485" s="41"/>
      <c r="AH8485" s="41" t="s">
        <v>8024</v>
      </c>
      <c r="AI8485" s="80" t="s">
        <v>6</v>
      </c>
      <c r="AJ8485" s="41"/>
      <c r="AK8485" s="3"/>
      <c r="AL8485" s="85"/>
      <c r="AM8485" s="151" t="s">
        <v>19998</v>
      </c>
      <c r="AN8485" s="15"/>
      <c r="AO8485" s="166"/>
      <c r="AP8485" s="5">
        <f t="shared" si="133"/>
        <v>0</v>
      </c>
      <c r="AQ8485" s="16"/>
      <c r="AR8485" s="205">
        <v>1</v>
      </c>
      <c r="AS8485" s="16"/>
      <c r="AT8485" s="16"/>
      <c r="AU8485" s="16"/>
      <c r="AV8485" s="16"/>
      <c r="AW8485" s="16"/>
      <c r="AX8485" s="16"/>
    </row>
    <row r="8486" spans="1:50" customFormat="1" ht="15" hidden="1" customHeight="1" x14ac:dyDescent="0.2">
      <c r="A8486" s="7" t="s">
        <v>12846</v>
      </c>
      <c r="B8486" s="3" t="s">
        <v>12847</v>
      </c>
      <c r="C8486" s="85" t="s">
        <v>7939</v>
      </c>
      <c r="D8486" s="85" t="s">
        <v>13090</v>
      </c>
      <c r="E8486" s="202" t="s">
        <v>154</v>
      </c>
      <c r="F8486" s="85" t="s">
        <v>55</v>
      </c>
      <c r="G8486" s="85" t="s">
        <v>63</v>
      </c>
      <c r="H8486" s="85" t="s">
        <v>20690</v>
      </c>
      <c r="I8486" s="3" t="s">
        <v>7970</v>
      </c>
      <c r="J8486" s="85" t="s">
        <v>4435</v>
      </c>
      <c r="K8486" s="7" t="s">
        <v>3838</v>
      </c>
      <c r="L8486" s="3"/>
      <c r="M8486" s="3"/>
      <c r="N8486" s="41" t="s">
        <v>12825</v>
      </c>
      <c r="O8486" s="87">
        <v>0</v>
      </c>
      <c r="P8486" s="87">
        <v>0</v>
      </c>
      <c r="Q8486" s="87">
        <v>0</v>
      </c>
      <c r="R8486" s="87">
        <v>0</v>
      </c>
      <c r="S8486" s="87"/>
      <c r="T8486" s="87"/>
      <c r="U8486" s="85" t="s">
        <v>112</v>
      </c>
      <c r="V8486" s="179"/>
      <c r="W8486" s="7"/>
      <c r="X8486" s="3"/>
      <c r="Y8486" s="3"/>
      <c r="Z8486" s="211">
        <v>18863</v>
      </c>
      <c r="AA8486" s="11"/>
      <c r="AB8486" s="123" t="s">
        <v>7939</v>
      </c>
      <c r="AC8486" s="124"/>
      <c r="AD8486" s="41"/>
      <c r="AE8486" s="41"/>
      <c r="AF8486" s="191">
        <v>41236</v>
      </c>
      <c r="AG8486" s="41"/>
      <c r="AH8486" s="41" t="s">
        <v>8024</v>
      </c>
      <c r="AI8486" s="80" t="s">
        <v>6</v>
      </c>
      <c r="AJ8486" s="41"/>
      <c r="AK8486" s="3"/>
      <c r="AL8486" s="85"/>
      <c r="AM8486" s="151" t="s">
        <v>19998</v>
      </c>
      <c r="AN8486" s="15"/>
      <c r="AO8486" s="166"/>
      <c r="AP8486" s="5">
        <f t="shared" si="133"/>
        <v>0</v>
      </c>
      <c r="AQ8486" s="16"/>
      <c r="AR8486" s="205">
        <v>1</v>
      </c>
      <c r="AS8486" s="16"/>
      <c r="AT8486" s="16"/>
      <c r="AU8486" s="16"/>
      <c r="AV8486" s="16"/>
      <c r="AW8486" s="16"/>
      <c r="AX8486" s="16"/>
    </row>
    <row r="8487" spans="1:50" customFormat="1" ht="15" hidden="1" customHeight="1" x14ac:dyDescent="0.2">
      <c r="A8487" s="7" t="s">
        <v>12848</v>
      </c>
      <c r="B8487" s="3" t="s">
        <v>12849</v>
      </c>
      <c r="C8487" s="85" t="s">
        <v>7939</v>
      </c>
      <c r="D8487" s="85" t="s">
        <v>13090</v>
      </c>
      <c r="E8487" s="202" t="s">
        <v>154</v>
      </c>
      <c r="F8487" s="85" t="s">
        <v>55</v>
      </c>
      <c r="G8487" s="85" t="s">
        <v>63</v>
      </c>
      <c r="H8487" s="85" t="s">
        <v>20690</v>
      </c>
      <c r="I8487" s="3" t="s">
        <v>7970</v>
      </c>
      <c r="J8487" s="85" t="s">
        <v>4435</v>
      </c>
      <c r="K8487" s="7" t="s">
        <v>3838</v>
      </c>
      <c r="L8487" s="3"/>
      <c r="M8487" s="3"/>
      <c r="N8487" s="41" t="s">
        <v>12850</v>
      </c>
      <c r="O8487" s="87">
        <v>19526</v>
      </c>
      <c r="P8487" s="87">
        <v>276</v>
      </c>
      <c r="Q8487" s="87">
        <v>19250</v>
      </c>
      <c r="R8487" s="87">
        <v>0</v>
      </c>
      <c r="S8487" s="87"/>
      <c r="T8487" s="87"/>
      <c r="U8487" s="85">
        <v>2006</v>
      </c>
      <c r="V8487" s="179"/>
      <c r="W8487" s="7"/>
      <c r="X8487" s="3"/>
      <c r="Y8487" s="3"/>
      <c r="Z8487" s="211">
        <v>11963</v>
      </c>
      <c r="AA8487" s="11"/>
      <c r="AB8487" s="123" t="s">
        <v>7939</v>
      </c>
      <c r="AC8487" s="124"/>
      <c r="AD8487" s="41"/>
      <c r="AE8487" s="41"/>
      <c r="AF8487" s="191">
        <v>43927</v>
      </c>
      <c r="AG8487" s="41"/>
      <c r="AH8487" s="41" t="s">
        <v>8024</v>
      </c>
      <c r="AI8487" s="80" t="s">
        <v>6</v>
      </c>
      <c r="AJ8487" s="41"/>
      <c r="AK8487" s="3"/>
      <c r="AL8487" s="85"/>
      <c r="AM8487" s="151" t="s">
        <v>19998</v>
      </c>
      <c r="AN8487" s="15"/>
      <c r="AO8487" s="166"/>
      <c r="AP8487" s="5">
        <f t="shared" si="133"/>
        <v>0</v>
      </c>
      <c r="AQ8487" s="16"/>
      <c r="AR8487" s="205">
        <v>1</v>
      </c>
      <c r="AS8487" s="16"/>
      <c r="AT8487" s="16"/>
      <c r="AU8487" s="16"/>
      <c r="AV8487" s="16"/>
      <c r="AW8487" s="16"/>
      <c r="AX8487" s="16"/>
    </row>
    <row r="8488" spans="1:50" customFormat="1" ht="15" hidden="1" customHeight="1" x14ac:dyDescent="0.2">
      <c r="A8488" s="7" t="s">
        <v>12851</v>
      </c>
      <c r="B8488" s="3" t="s">
        <v>12852</v>
      </c>
      <c r="C8488" s="85" t="s">
        <v>7939</v>
      </c>
      <c r="D8488" s="85" t="s">
        <v>13090</v>
      </c>
      <c r="E8488" s="202" t="s">
        <v>154</v>
      </c>
      <c r="F8488" s="85" t="s">
        <v>55</v>
      </c>
      <c r="G8488" s="85" t="s">
        <v>57</v>
      </c>
      <c r="H8488" s="85" t="s">
        <v>20690</v>
      </c>
      <c r="I8488" s="3" t="s">
        <v>4564</v>
      </c>
      <c r="J8488" s="85" t="s">
        <v>4406</v>
      </c>
      <c r="K8488" s="7" t="s">
        <v>4407</v>
      </c>
      <c r="L8488" s="3"/>
      <c r="M8488" s="3"/>
      <c r="N8488" s="41" t="s">
        <v>12853</v>
      </c>
      <c r="O8488" s="87">
        <v>0</v>
      </c>
      <c r="P8488" s="87">
        <v>0</v>
      </c>
      <c r="Q8488" s="87">
        <v>0</v>
      </c>
      <c r="R8488" s="87">
        <v>0</v>
      </c>
      <c r="S8488" s="87"/>
      <c r="T8488" s="87"/>
      <c r="U8488" s="85" t="s">
        <v>112</v>
      </c>
      <c r="V8488" s="179"/>
      <c r="W8488" s="7"/>
      <c r="X8488" s="3"/>
      <c r="Y8488" s="3"/>
      <c r="Z8488" s="146">
        <v>60728</v>
      </c>
      <c r="AA8488" s="11"/>
      <c r="AB8488" s="123" t="s">
        <v>7939</v>
      </c>
      <c r="AC8488" s="124"/>
      <c r="AD8488" s="41"/>
      <c r="AE8488" s="41"/>
      <c r="AF8488" s="191">
        <v>43927</v>
      </c>
      <c r="AG8488" s="41"/>
      <c r="AH8488" s="41" t="s">
        <v>8024</v>
      </c>
      <c r="AI8488" s="80" t="s">
        <v>6</v>
      </c>
      <c r="AJ8488" s="41"/>
      <c r="AK8488" s="3"/>
      <c r="AL8488" s="85"/>
      <c r="AM8488" s="151" t="s">
        <v>19998</v>
      </c>
      <c r="AN8488" s="15"/>
      <c r="AO8488" s="166"/>
      <c r="AP8488" s="5">
        <f t="shared" si="133"/>
        <v>0</v>
      </c>
      <c r="AQ8488" s="16"/>
      <c r="AR8488" s="205">
        <v>1</v>
      </c>
      <c r="AS8488" s="16"/>
      <c r="AT8488" s="16"/>
      <c r="AU8488" s="16"/>
      <c r="AV8488" s="16"/>
      <c r="AW8488" s="16"/>
      <c r="AX8488" s="16"/>
    </row>
    <row r="8489" spans="1:50" customFormat="1" ht="15" hidden="1" customHeight="1" x14ac:dyDescent="0.2">
      <c r="A8489" s="7" t="s">
        <v>12854</v>
      </c>
      <c r="B8489" s="3" t="s">
        <v>12855</v>
      </c>
      <c r="C8489" s="85" t="s">
        <v>7939</v>
      </c>
      <c r="D8489" s="85" t="s">
        <v>13090</v>
      </c>
      <c r="E8489" s="202" t="s">
        <v>16604</v>
      </c>
      <c r="F8489" s="85" t="s">
        <v>55</v>
      </c>
      <c r="G8489" s="85" t="s">
        <v>63</v>
      </c>
      <c r="H8489" s="85" t="s">
        <v>20690</v>
      </c>
      <c r="I8489" s="3" t="s">
        <v>7970</v>
      </c>
      <c r="J8489" s="85" t="s">
        <v>4435</v>
      </c>
      <c r="K8489" s="7" t="s">
        <v>3838</v>
      </c>
      <c r="L8489" s="3"/>
      <c r="M8489" s="3"/>
      <c r="N8489" s="41" t="s">
        <v>12856</v>
      </c>
      <c r="O8489" s="87">
        <v>20052</v>
      </c>
      <c r="P8489" s="87">
        <v>13000</v>
      </c>
      <c r="Q8489" s="87">
        <v>7052</v>
      </c>
      <c r="R8489" s="87">
        <v>0</v>
      </c>
      <c r="S8489" s="87"/>
      <c r="T8489" s="87"/>
      <c r="U8489" s="85">
        <v>2011</v>
      </c>
      <c r="V8489" s="179"/>
      <c r="W8489" s="7"/>
      <c r="X8489" s="3"/>
      <c r="Y8489" s="3"/>
      <c r="Z8489" s="211">
        <v>12476</v>
      </c>
      <c r="AA8489" s="11"/>
      <c r="AB8489" s="123" t="s">
        <v>7939</v>
      </c>
      <c r="AC8489" s="124"/>
      <c r="AD8489" s="41"/>
      <c r="AE8489" s="41"/>
      <c r="AF8489" s="191">
        <v>41248</v>
      </c>
      <c r="AG8489" s="41"/>
      <c r="AH8489" s="41" t="s">
        <v>8024</v>
      </c>
      <c r="AI8489" s="80" t="s">
        <v>6</v>
      </c>
      <c r="AJ8489" s="41"/>
      <c r="AK8489" s="3"/>
      <c r="AL8489" s="85"/>
      <c r="AM8489" s="151" t="s">
        <v>19998</v>
      </c>
      <c r="AN8489" s="15"/>
      <c r="AO8489" s="166"/>
      <c r="AP8489" s="5">
        <f t="shared" si="133"/>
        <v>0</v>
      </c>
      <c r="AQ8489" s="16"/>
      <c r="AR8489" s="205">
        <v>1</v>
      </c>
      <c r="AS8489" s="16"/>
      <c r="AT8489" s="16"/>
      <c r="AU8489" s="16"/>
      <c r="AV8489" s="16"/>
      <c r="AW8489" s="16"/>
      <c r="AX8489" s="16"/>
    </row>
    <row r="8490" spans="1:50" customFormat="1" ht="15" customHeight="1" x14ac:dyDescent="0.2">
      <c r="A8490" s="7" t="s">
        <v>12857</v>
      </c>
      <c r="B8490" s="3" t="s">
        <v>12858</v>
      </c>
      <c r="C8490" s="85" t="s">
        <v>7939</v>
      </c>
      <c r="D8490" s="85" t="s">
        <v>13090</v>
      </c>
      <c r="E8490" s="202" t="s">
        <v>154</v>
      </c>
      <c r="F8490" s="85" t="s">
        <v>34</v>
      </c>
      <c r="G8490" s="85" t="s">
        <v>38</v>
      </c>
      <c r="H8490" s="85" t="s">
        <v>20690</v>
      </c>
      <c r="I8490" s="3" t="s">
        <v>8554</v>
      </c>
      <c r="J8490" s="85" t="s">
        <v>115</v>
      </c>
      <c r="K8490" s="7" t="s">
        <v>16222</v>
      </c>
      <c r="L8490" s="3"/>
      <c r="M8490" s="3"/>
      <c r="N8490" s="41" t="s">
        <v>11853</v>
      </c>
      <c r="O8490" s="87">
        <v>37025604</v>
      </c>
      <c r="P8490" s="87">
        <v>3699672</v>
      </c>
      <c r="Q8490" s="87">
        <v>33325932</v>
      </c>
      <c r="R8490" s="87">
        <v>3799538</v>
      </c>
      <c r="S8490" s="87"/>
      <c r="T8490" s="87"/>
      <c r="U8490" s="85">
        <v>2011</v>
      </c>
      <c r="V8490" s="179"/>
      <c r="W8490" s="7"/>
      <c r="X8490" s="3"/>
      <c r="Y8490" s="3"/>
      <c r="Z8490" s="146">
        <v>5671613</v>
      </c>
      <c r="AA8490" s="11"/>
      <c r="AB8490" s="123" t="s">
        <v>7939</v>
      </c>
      <c r="AC8490" s="124"/>
      <c r="AD8490" s="41"/>
      <c r="AE8490" s="41"/>
      <c r="AF8490" s="191">
        <v>43927</v>
      </c>
      <c r="AG8490" s="41"/>
      <c r="AH8490" s="41" t="s">
        <v>7952</v>
      </c>
      <c r="AI8490" s="80" t="s">
        <v>6</v>
      </c>
      <c r="AJ8490" s="41"/>
      <c r="AK8490" s="4"/>
      <c r="AL8490" s="85"/>
      <c r="AM8490" s="151" t="s">
        <v>19998</v>
      </c>
      <c r="AN8490" s="15"/>
      <c r="AO8490" s="166"/>
      <c r="AP8490" s="5">
        <f t="shared" si="133"/>
        <v>2011</v>
      </c>
      <c r="AQ8490" s="16"/>
      <c r="AR8490" s="205">
        <v>1</v>
      </c>
      <c r="AS8490" s="16"/>
      <c r="AT8490" s="16"/>
      <c r="AU8490" s="16"/>
      <c r="AV8490" s="16"/>
      <c r="AW8490" s="16"/>
      <c r="AX8490" s="16"/>
    </row>
    <row r="8491" spans="1:50" customFormat="1" ht="15" hidden="1" customHeight="1" x14ac:dyDescent="0.2">
      <c r="A8491" s="7" t="s">
        <v>12859</v>
      </c>
      <c r="B8491" s="3" t="s">
        <v>12860</v>
      </c>
      <c r="C8491" s="85" t="s">
        <v>7939</v>
      </c>
      <c r="D8491" s="85" t="s">
        <v>13090</v>
      </c>
      <c r="E8491" s="202" t="s">
        <v>154</v>
      </c>
      <c r="F8491" s="85" t="s">
        <v>40</v>
      </c>
      <c r="G8491" s="85" t="s">
        <v>43</v>
      </c>
      <c r="H8491" s="85" t="s">
        <v>20690</v>
      </c>
      <c r="I8491" s="3" t="s">
        <v>8216</v>
      </c>
      <c r="J8491" s="85" t="s">
        <v>115</v>
      </c>
      <c r="K8491" s="7" t="s">
        <v>4416</v>
      </c>
      <c r="L8491" s="3"/>
      <c r="M8491" s="3"/>
      <c r="N8491" s="41" t="s">
        <v>12861</v>
      </c>
      <c r="O8491" s="87">
        <v>218967</v>
      </c>
      <c r="P8491" s="87">
        <v>218967</v>
      </c>
      <c r="Q8491" s="87">
        <v>0</v>
      </c>
      <c r="R8491" s="87">
        <v>0</v>
      </c>
      <c r="S8491" s="87"/>
      <c r="T8491" s="87"/>
      <c r="U8491" s="85">
        <v>2012</v>
      </c>
      <c r="V8491" s="179"/>
      <c r="W8491" s="7"/>
      <c r="X8491" s="3"/>
      <c r="Y8491" s="3"/>
      <c r="Z8491" s="146">
        <v>56870</v>
      </c>
      <c r="AA8491" s="11"/>
      <c r="AB8491" s="123" t="s">
        <v>7939</v>
      </c>
      <c r="AC8491" s="124"/>
      <c r="AD8491" s="41"/>
      <c r="AE8491" s="41"/>
      <c r="AF8491" s="191">
        <v>43927</v>
      </c>
      <c r="AG8491" s="41"/>
      <c r="AH8491" s="41" t="s">
        <v>8024</v>
      </c>
      <c r="AI8491" s="80" t="s">
        <v>6</v>
      </c>
      <c r="AJ8491" s="41"/>
      <c r="AK8491" s="4"/>
      <c r="AL8491" s="85"/>
      <c r="AM8491" s="151" t="s">
        <v>19998</v>
      </c>
      <c r="AN8491" s="15"/>
      <c r="AO8491" s="166"/>
      <c r="AP8491" s="5">
        <f t="shared" si="133"/>
        <v>0</v>
      </c>
      <c r="AQ8491" s="16"/>
      <c r="AR8491" s="205">
        <v>1</v>
      </c>
      <c r="AS8491" s="16"/>
      <c r="AT8491" s="16"/>
      <c r="AU8491" s="16"/>
      <c r="AV8491" s="16"/>
      <c r="AW8491" s="16"/>
      <c r="AX8491" s="16"/>
    </row>
    <row r="8492" spans="1:50" customFormat="1" ht="15" hidden="1" customHeight="1" x14ac:dyDescent="0.2">
      <c r="A8492" s="7" t="s">
        <v>12862</v>
      </c>
      <c r="B8492" s="3" t="s">
        <v>12863</v>
      </c>
      <c r="C8492" s="85" t="s">
        <v>7939</v>
      </c>
      <c r="D8492" s="85" t="s">
        <v>13090</v>
      </c>
      <c r="E8492" s="202" t="s">
        <v>154</v>
      </c>
      <c r="F8492" s="85" t="s">
        <v>55</v>
      </c>
      <c r="G8492" s="85" t="s">
        <v>57</v>
      </c>
      <c r="H8492" s="85" t="s">
        <v>20690</v>
      </c>
      <c r="I8492" s="3" t="s">
        <v>4564</v>
      </c>
      <c r="J8492" s="85" t="s">
        <v>4400</v>
      </c>
      <c r="K8492" s="7" t="s">
        <v>4422</v>
      </c>
      <c r="L8492" s="3"/>
      <c r="M8492" s="3"/>
      <c r="N8492" s="41" t="s">
        <v>8387</v>
      </c>
      <c r="O8492" s="87">
        <v>116782</v>
      </c>
      <c r="P8492" s="87">
        <v>43748</v>
      </c>
      <c r="Q8492" s="87">
        <v>73034</v>
      </c>
      <c r="R8492" s="87">
        <v>0</v>
      </c>
      <c r="S8492" s="87"/>
      <c r="T8492" s="87"/>
      <c r="U8492" s="85">
        <v>2011</v>
      </c>
      <c r="V8492" s="179"/>
      <c r="W8492" s="7"/>
      <c r="X8492" s="3"/>
      <c r="Y8492" s="3"/>
      <c r="Z8492" s="146">
        <v>131143</v>
      </c>
      <c r="AA8492" s="11"/>
      <c r="AB8492" s="123" t="s">
        <v>7939</v>
      </c>
      <c r="AC8492" s="124"/>
      <c r="AD8492" s="41"/>
      <c r="AE8492" s="41"/>
      <c r="AF8492" s="191">
        <v>43927</v>
      </c>
      <c r="AG8492" s="41"/>
      <c r="AH8492" s="41" t="s">
        <v>8024</v>
      </c>
      <c r="AI8492" s="80" t="s">
        <v>6</v>
      </c>
      <c r="AJ8492" s="41"/>
      <c r="AK8492" s="3"/>
      <c r="AL8492" s="85"/>
      <c r="AM8492" s="151" t="s">
        <v>19998</v>
      </c>
      <c r="AN8492" s="15"/>
      <c r="AO8492" s="166"/>
      <c r="AP8492" s="5">
        <f t="shared" si="133"/>
        <v>0</v>
      </c>
      <c r="AQ8492" s="16"/>
      <c r="AR8492" s="205">
        <v>1</v>
      </c>
      <c r="AS8492" s="16"/>
      <c r="AT8492" s="16"/>
      <c r="AU8492" s="16"/>
      <c r="AV8492" s="16"/>
      <c r="AW8492" s="16"/>
      <c r="AX8492" s="16"/>
    </row>
    <row r="8493" spans="1:50" customFormat="1" ht="15" hidden="1" customHeight="1" x14ac:dyDescent="0.2">
      <c r="A8493" s="7" t="s">
        <v>12864</v>
      </c>
      <c r="B8493" s="3" t="s">
        <v>12865</v>
      </c>
      <c r="C8493" s="85" t="s">
        <v>7939</v>
      </c>
      <c r="D8493" s="85" t="s">
        <v>13090</v>
      </c>
      <c r="E8493" s="202" t="s">
        <v>154</v>
      </c>
      <c r="F8493" s="85" t="s">
        <v>25110</v>
      </c>
      <c r="G8493" s="85" t="s">
        <v>13789</v>
      </c>
      <c r="H8493" s="85" t="s">
        <v>20690</v>
      </c>
      <c r="I8493" s="3" t="s">
        <v>12866</v>
      </c>
      <c r="J8493" s="85" t="s">
        <v>105</v>
      </c>
      <c r="K8493" s="7" t="s">
        <v>102</v>
      </c>
      <c r="L8493" s="3"/>
      <c r="M8493" s="3"/>
      <c r="N8493" s="41" t="s">
        <v>12867</v>
      </c>
      <c r="O8493" s="87">
        <v>416759</v>
      </c>
      <c r="P8493" s="87">
        <v>413259</v>
      </c>
      <c r="Q8493" s="87">
        <v>3500</v>
      </c>
      <c r="R8493" s="87">
        <v>0</v>
      </c>
      <c r="S8493" s="87"/>
      <c r="T8493" s="87"/>
      <c r="U8493" s="85">
        <v>2009</v>
      </c>
      <c r="V8493" s="179"/>
      <c r="W8493" s="7"/>
      <c r="X8493" s="3"/>
      <c r="Y8493" s="3"/>
      <c r="Z8493" s="146">
        <v>28818</v>
      </c>
      <c r="AA8493" s="11"/>
      <c r="AB8493" s="123" t="s">
        <v>7939</v>
      </c>
      <c r="AC8493" s="124"/>
      <c r="AD8493" s="41"/>
      <c r="AE8493" s="41"/>
      <c r="AF8493" s="191">
        <v>43927</v>
      </c>
      <c r="AG8493" s="41"/>
      <c r="AH8493" s="41" t="s">
        <v>13121</v>
      </c>
      <c r="AI8493" s="80" t="s">
        <v>6</v>
      </c>
      <c r="AJ8493" s="98"/>
      <c r="AK8493" s="3"/>
      <c r="AL8493" s="86"/>
      <c r="AM8493" s="151" t="s">
        <v>19998</v>
      </c>
      <c r="AN8493" s="15"/>
      <c r="AO8493" s="166"/>
      <c r="AP8493" s="5">
        <f t="shared" si="133"/>
        <v>0</v>
      </c>
      <c r="AQ8493" s="16"/>
      <c r="AR8493" s="205">
        <v>1</v>
      </c>
      <c r="AS8493" s="16"/>
      <c r="AT8493" s="16"/>
      <c r="AU8493" s="16"/>
      <c r="AV8493" s="16"/>
      <c r="AW8493" s="16"/>
      <c r="AX8493" s="16"/>
    </row>
    <row r="8494" spans="1:50" customFormat="1" ht="15" hidden="1" customHeight="1" x14ac:dyDescent="0.2">
      <c r="A8494" s="7" t="s">
        <v>12868</v>
      </c>
      <c r="B8494" s="3" t="s">
        <v>12869</v>
      </c>
      <c r="C8494" s="85" t="s">
        <v>7939</v>
      </c>
      <c r="D8494" s="85" t="s">
        <v>13090</v>
      </c>
      <c r="E8494" s="202" t="s">
        <v>154</v>
      </c>
      <c r="F8494" s="85" t="s">
        <v>55</v>
      </c>
      <c r="G8494" s="85" t="s">
        <v>15355</v>
      </c>
      <c r="H8494" s="85" t="s">
        <v>20690</v>
      </c>
      <c r="I8494" s="3" t="s">
        <v>7579</v>
      </c>
      <c r="J8494" s="85" t="s">
        <v>4435</v>
      </c>
      <c r="K8494" s="7" t="s">
        <v>3838</v>
      </c>
      <c r="L8494" s="3"/>
      <c r="M8494" s="3"/>
      <c r="N8494" s="41" t="s">
        <v>7950</v>
      </c>
      <c r="O8494" s="87">
        <v>17163</v>
      </c>
      <c r="P8494" s="87">
        <v>1265</v>
      </c>
      <c r="Q8494" s="87">
        <v>15898</v>
      </c>
      <c r="R8494" s="87">
        <v>0</v>
      </c>
      <c r="S8494" s="87"/>
      <c r="T8494" s="87"/>
      <c r="U8494" s="85">
        <v>2010</v>
      </c>
      <c r="V8494" s="179"/>
      <c r="W8494" s="7"/>
      <c r="X8494" s="3"/>
      <c r="Y8494" s="3"/>
      <c r="Z8494" s="211">
        <v>17194</v>
      </c>
      <c r="AA8494" s="11"/>
      <c r="AB8494" s="123" t="s">
        <v>7939</v>
      </c>
      <c r="AC8494" s="124"/>
      <c r="AD8494" s="41"/>
      <c r="AE8494" s="41"/>
      <c r="AF8494" s="191">
        <v>41256</v>
      </c>
      <c r="AG8494" s="41"/>
      <c r="AH8494" s="41" t="s">
        <v>8024</v>
      </c>
      <c r="AI8494" s="80" t="s">
        <v>6</v>
      </c>
      <c r="AJ8494" s="98"/>
      <c r="AK8494" s="3"/>
      <c r="AL8494" s="86"/>
      <c r="AM8494" s="151" t="s">
        <v>19998</v>
      </c>
      <c r="AN8494" s="15"/>
      <c r="AO8494" s="166"/>
      <c r="AP8494" s="5">
        <f t="shared" si="133"/>
        <v>0</v>
      </c>
      <c r="AQ8494" s="16"/>
      <c r="AR8494" s="205">
        <v>1</v>
      </c>
      <c r="AS8494" s="16"/>
      <c r="AT8494" s="16"/>
      <c r="AU8494" s="16"/>
      <c r="AV8494" s="16"/>
      <c r="AW8494" s="16"/>
      <c r="AX8494" s="16"/>
    </row>
    <row r="8495" spans="1:50" customFormat="1" ht="15" hidden="1" customHeight="1" x14ac:dyDescent="0.2">
      <c r="A8495" s="7" t="s">
        <v>12870</v>
      </c>
      <c r="B8495" s="3" t="s">
        <v>13249</v>
      </c>
      <c r="C8495" s="85" t="s">
        <v>7939</v>
      </c>
      <c r="D8495" s="85" t="s">
        <v>13090</v>
      </c>
      <c r="E8495" s="202" t="s">
        <v>154</v>
      </c>
      <c r="F8495" s="85" t="s">
        <v>68</v>
      </c>
      <c r="G8495" s="85" t="s">
        <v>70</v>
      </c>
      <c r="H8495" s="85" t="s">
        <v>20690</v>
      </c>
      <c r="I8495" s="3" t="s">
        <v>7579</v>
      </c>
      <c r="J8495" s="85" t="s">
        <v>105</v>
      </c>
      <c r="K8495" s="7" t="s">
        <v>1470</v>
      </c>
      <c r="L8495" s="3"/>
      <c r="M8495" s="3"/>
      <c r="N8495" s="41" t="s">
        <v>12871</v>
      </c>
      <c r="O8495" s="87">
        <v>8596</v>
      </c>
      <c r="P8495" s="87">
        <v>8596</v>
      </c>
      <c r="Q8495" s="87">
        <v>0</v>
      </c>
      <c r="R8495" s="87">
        <v>0</v>
      </c>
      <c r="S8495" s="87"/>
      <c r="T8495" s="87"/>
      <c r="U8495" s="85">
        <v>2010</v>
      </c>
      <c r="V8495" s="179"/>
      <c r="W8495" s="7"/>
      <c r="X8495" s="3"/>
      <c r="Y8495" s="3"/>
      <c r="Z8495" s="146">
        <v>7046</v>
      </c>
      <c r="AA8495" s="11"/>
      <c r="AB8495" s="123" t="s">
        <v>7939</v>
      </c>
      <c r="AC8495" s="124"/>
      <c r="AD8495" s="41"/>
      <c r="AE8495" s="41"/>
      <c r="AF8495" s="191">
        <v>43927</v>
      </c>
      <c r="AG8495" s="41"/>
      <c r="AH8495" s="41" t="s">
        <v>8024</v>
      </c>
      <c r="AI8495" s="80" t="s">
        <v>6</v>
      </c>
      <c r="AJ8495" s="98"/>
      <c r="AK8495" s="3"/>
      <c r="AL8495" s="86"/>
      <c r="AM8495" s="151" t="s">
        <v>19998</v>
      </c>
      <c r="AN8495" s="15"/>
      <c r="AO8495" s="166"/>
      <c r="AP8495" s="5">
        <f t="shared" si="133"/>
        <v>0</v>
      </c>
      <c r="AQ8495" s="16"/>
      <c r="AR8495" s="205">
        <v>1</v>
      </c>
      <c r="AS8495" s="16"/>
      <c r="AT8495" s="16"/>
      <c r="AU8495" s="16"/>
      <c r="AV8495" s="16"/>
      <c r="AW8495" s="16"/>
      <c r="AX8495" s="16"/>
    </row>
    <row r="8496" spans="1:50" customFormat="1" ht="15" hidden="1" customHeight="1" x14ac:dyDescent="0.2">
      <c r="A8496" s="7" t="s">
        <v>12872</v>
      </c>
      <c r="B8496" s="3" t="s">
        <v>13250</v>
      </c>
      <c r="C8496" s="85" t="s">
        <v>7939</v>
      </c>
      <c r="D8496" s="85" t="s">
        <v>13090</v>
      </c>
      <c r="E8496" s="202" t="s">
        <v>154</v>
      </c>
      <c r="F8496" s="85" t="s">
        <v>25110</v>
      </c>
      <c r="G8496" s="85" t="s">
        <v>54</v>
      </c>
      <c r="H8496" s="85" t="s">
        <v>20690</v>
      </c>
      <c r="I8496" s="3" t="s">
        <v>8381</v>
      </c>
      <c r="J8496" s="85" t="s">
        <v>4400</v>
      </c>
      <c r="K8496" s="7" t="s">
        <v>4422</v>
      </c>
      <c r="L8496" s="3"/>
      <c r="M8496" s="3"/>
      <c r="N8496" s="41" t="s">
        <v>12873</v>
      </c>
      <c r="O8496" s="87">
        <v>41543</v>
      </c>
      <c r="P8496" s="87">
        <v>41361</v>
      </c>
      <c r="Q8496" s="87">
        <v>182</v>
      </c>
      <c r="R8496" s="87">
        <v>0</v>
      </c>
      <c r="S8496" s="87"/>
      <c r="T8496" s="87"/>
      <c r="U8496" s="85">
        <v>2007</v>
      </c>
      <c r="V8496" s="179"/>
      <c r="W8496" s="7"/>
      <c r="X8496" s="3"/>
      <c r="Y8496" s="3"/>
      <c r="Z8496" s="146">
        <v>81491</v>
      </c>
      <c r="AA8496" s="11"/>
      <c r="AB8496" s="123" t="s">
        <v>7939</v>
      </c>
      <c r="AC8496" s="124"/>
      <c r="AD8496" s="41"/>
      <c r="AE8496" s="41"/>
      <c r="AF8496" s="191">
        <v>40009</v>
      </c>
      <c r="AG8496" s="41"/>
      <c r="AH8496" s="41" t="s">
        <v>8226</v>
      </c>
      <c r="AI8496" s="80" t="s">
        <v>6</v>
      </c>
      <c r="AJ8496" s="98"/>
      <c r="AK8496" s="3"/>
      <c r="AL8496" s="86"/>
      <c r="AM8496" s="151" t="s">
        <v>19998</v>
      </c>
      <c r="AN8496" s="15"/>
      <c r="AO8496" s="166"/>
      <c r="AP8496" s="5">
        <f t="shared" si="133"/>
        <v>0</v>
      </c>
      <c r="AQ8496" s="16"/>
      <c r="AR8496" s="205">
        <v>1</v>
      </c>
      <c r="AS8496" s="16"/>
      <c r="AT8496" s="16"/>
      <c r="AU8496" s="16"/>
      <c r="AV8496" s="16"/>
      <c r="AW8496" s="16"/>
      <c r="AX8496" s="16"/>
    </row>
    <row r="8497" spans="1:50" customFormat="1" ht="15" hidden="1" customHeight="1" x14ac:dyDescent="0.2">
      <c r="A8497" s="7" t="s">
        <v>12874</v>
      </c>
      <c r="B8497" s="3" t="s">
        <v>12875</v>
      </c>
      <c r="C8497" s="85" t="s">
        <v>7939</v>
      </c>
      <c r="D8497" s="85" t="s">
        <v>13090</v>
      </c>
      <c r="E8497" s="202" t="s">
        <v>154</v>
      </c>
      <c r="F8497" s="85" t="s">
        <v>40</v>
      </c>
      <c r="G8497" s="85" t="s">
        <v>44</v>
      </c>
      <c r="H8497" s="85" t="s">
        <v>20690</v>
      </c>
      <c r="I8497" s="3" t="s">
        <v>8216</v>
      </c>
      <c r="J8497" s="85" t="s">
        <v>4447</v>
      </c>
      <c r="K8497" s="7" t="s">
        <v>8217</v>
      </c>
      <c r="L8497" s="3"/>
      <c r="M8497" s="3"/>
      <c r="N8497" s="41" t="s">
        <v>7950</v>
      </c>
      <c r="O8497" s="87">
        <v>13407</v>
      </c>
      <c r="P8497" s="87">
        <v>7926</v>
      </c>
      <c r="Q8497" s="87">
        <v>5481</v>
      </c>
      <c r="R8497" s="87">
        <v>0</v>
      </c>
      <c r="S8497" s="87"/>
      <c r="T8497" s="87"/>
      <c r="U8497" s="85">
        <v>2011</v>
      </c>
      <c r="V8497" s="179"/>
      <c r="W8497" s="7"/>
      <c r="X8497" s="3"/>
      <c r="Y8497" s="3"/>
      <c r="Z8497" s="146">
        <v>2397</v>
      </c>
      <c r="AA8497" s="11"/>
      <c r="AB8497" s="123" t="s">
        <v>7939</v>
      </c>
      <c r="AC8497" s="124"/>
      <c r="AD8497" s="41"/>
      <c r="AE8497" s="41"/>
      <c r="AF8497" s="191">
        <v>43927</v>
      </c>
      <c r="AG8497" s="41"/>
      <c r="AH8497" s="41" t="s">
        <v>8211</v>
      </c>
      <c r="AI8497" s="80" t="s">
        <v>6</v>
      </c>
      <c r="AJ8497" s="98"/>
      <c r="AK8497" s="4"/>
      <c r="AL8497" s="86"/>
      <c r="AM8497" s="151" t="s">
        <v>19998</v>
      </c>
      <c r="AN8497" s="15"/>
      <c r="AO8497" s="166"/>
      <c r="AP8497" s="5">
        <f t="shared" si="133"/>
        <v>0</v>
      </c>
      <c r="AQ8497" s="16"/>
      <c r="AR8497" s="205">
        <v>1</v>
      </c>
      <c r="AS8497" s="16"/>
      <c r="AT8497" s="16"/>
      <c r="AU8497" s="16"/>
      <c r="AV8497" s="16"/>
      <c r="AW8497" s="16"/>
      <c r="AX8497" s="16"/>
    </row>
    <row r="8498" spans="1:50" customFormat="1" ht="15" hidden="1" customHeight="1" x14ac:dyDescent="0.2">
      <c r="A8498" s="7" t="s">
        <v>12876</v>
      </c>
      <c r="B8498" s="3" t="s">
        <v>12877</v>
      </c>
      <c r="C8498" s="85" t="s">
        <v>7939</v>
      </c>
      <c r="D8498" s="85" t="s">
        <v>13090</v>
      </c>
      <c r="E8498" s="202" t="s">
        <v>154</v>
      </c>
      <c r="F8498" s="85" t="s">
        <v>40</v>
      </c>
      <c r="G8498" s="85" t="s">
        <v>43</v>
      </c>
      <c r="H8498" s="85" t="s">
        <v>20690</v>
      </c>
      <c r="I8498" s="3" t="s">
        <v>8209</v>
      </c>
      <c r="J8498" s="85" t="s">
        <v>115</v>
      </c>
      <c r="K8498" s="7" t="s">
        <v>4595</v>
      </c>
      <c r="L8498" s="85"/>
      <c r="M8498" s="3"/>
      <c r="N8498" s="41" t="s">
        <v>12878</v>
      </c>
      <c r="O8498" s="87">
        <v>125922</v>
      </c>
      <c r="P8498" s="87">
        <v>122560</v>
      </c>
      <c r="Q8498" s="87">
        <v>3362</v>
      </c>
      <c r="R8498" s="87">
        <v>0</v>
      </c>
      <c r="S8498" s="87"/>
      <c r="T8498" s="87"/>
      <c r="U8498" s="85">
        <v>2011</v>
      </c>
      <c r="V8498" s="179"/>
      <c r="W8498" s="7"/>
      <c r="X8498" s="3"/>
      <c r="Y8498" s="3"/>
      <c r="Z8498" s="211">
        <v>46214</v>
      </c>
      <c r="AA8498" s="11"/>
      <c r="AB8498" s="123" t="s">
        <v>7939</v>
      </c>
      <c r="AC8498" s="124"/>
      <c r="AD8498" s="41"/>
      <c r="AE8498" s="41"/>
      <c r="AF8498" s="191">
        <v>41262</v>
      </c>
      <c r="AG8498" s="41"/>
      <c r="AH8498" s="41" t="s">
        <v>8226</v>
      </c>
      <c r="AI8498" s="80" t="s">
        <v>6</v>
      </c>
      <c r="AJ8498" s="98"/>
      <c r="AK8498" s="4"/>
      <c r="AL8498" s="86"/>
      <c r="AM8498" s="151" t="s">
        <v>19998</v>
      </c>
      <c r="AN8498" s="15"/>
      <c r="AO8498" s="166"/>
      <c r="AP8498" s="5">
        <f t="shared" si="133"/>
        <v>0</v>
      </c>
      <c r="AQ8498" s="16"/>
      <c r="AR8498" s="205">
        <v>1</v>
      </c>
      <c r="AS8498" s="16"/>
      <c r="AT8498" s="16"/>
      <c r="AU8498" s="16"/>
      <c r="AV8498" s="16"/>
      <c r="AW8498" s="16"/>
      <c r="AX8498" s="16"/>
    </row>
    <row r="8499" spans="1:50" customFormat="1" ht="15" hidden="1" customHeight="1" x14ac:dyDescent="0.2">
      <c r="A8499" s="7" t="s">
        <v>12879</v>
      </c>
      <c r="B8499" s="3" t="s">
        <v>12880</v>
      </c>
      <c r="C8499" s="85" t="s">
        <v>7939</v>
      </c>
      <c r="D8499" s="85" t="s">
        <v>13090</v>
      </c>
      <c r="E8499" s="202" t="s">
        <v>8133</v>
      </c>
      <c r="F8499" s="85" t="s">
        <v>68</v>
      </c>
      <c r="G8499" s="85" t="s">
        <v>70</v>
      </c>
      <c r="H8499" s="85" t="s">
        <v>20690</v>
      </c>
      <c r="I8499" s="3" t="s">
        <v>8188</v>
      </c>
      <c r="J8499" s="85" t="s">
        <v>105</v>
      </c>
      <c r="K8499" s="7" t="s">
        <v>102</v>
      </c>
      <c r="L8499" s="85"/>
      <c r="M8499" s="3"/>
      <c r="N8499" s="41" t="s">
        <v>12881</v>
      </c>
      <c r="O8499" s="87">
        <v>42495</v>
      </c>
      <c r="P8499" s="87">
        <v>2850</v>
      </c>
      <c r="Q8499" s="87">
        <v>39645</v>
      </c>
      <c r="R8499" s="87">
        <v>0</v>
      </c>
      <c r="S8499" s="87"/>
      <c r="T8499" s="87"/>
      <c r="U8499" s="85">
        <v>2012</v>
      </c>
      <c r="V8499" s="179"/>
      <c r="W8499" s="7"/>
      <c r="X8499" s="3"/>
      <c r="Y8499" s="3"/>
      <c r="Z8499" s="146">
        <v>100000</v>
      </c>
      <c r="AA8499" s="11"/>
      <c r="AB8499" s="123" t="s">
        <v>7939</v>
      </c>
      <c r="AC8499" s="124"/>
      <c r="AD8499" s="41"/>
      <c r="AE8499" s="41"/>
      <c r="AF8499" s="191"/>
      <c r="AG8499" s="41"/>
      <c r="AH8499" s="41" t="s">
        <v>16608</v>
      </c>
      <c r="AI8499" s="80" t="s">
        <v>6</v>
      </c>
      <c r="AJ8499" s="98"/>
      <c r="AK8499" s="3"/>
      <c r="AL8499" s="86"/>
      <c r="AM8499" s="151" t="s">
        <v>19998</v>
      </c>
      <c r="AN8499" s="15"/>
      <c r="AO8499" s="166"/>
      <c r="AP8499" s="5">
        <f t="shared" si="133"/>
        <v>0</v>
      </c>
      <c r="AQ8499" s="16"/>
      <c r="AR8499" s="205">
        <v>1</v>
      </c>
      <c r="AS8499" s="16"/>
      <c r="AT8499" s="16"/>
      <c r="AU8499" s="16"/>
      <c r="AV8499" s="16"/>
      <c r="AW8499" s="16"/>
      <c r="AX8499" s="16"/>
    </row>
    <row r="8500" spans="1:50" customFormat="1" ht="15" hidden="1" customHeight="1" x14ac:dyDescent="0.2">
      <c r="A8500" s="7" t="s">
        <v>12882</v>
      </c>
      <c r="B8500" s="3" t="s">
        <v>12883</v>
      </c>
      <c r="C8500" s="85" t="s">
        <v>7939</v>
      </c>
      <c r="D8500" s="85" t="s">
        <v>13090</v>
      </c>
      <c r="E8500" s="202" t="s">
        <v>154</v>
      </c>
      <c r="F8500" s="85" t="s">
        <v>55</v>
      </c>
      <c r="G8500" s="85" t="s">
        <v>15355</v>
      </c>
      <c r="H8500" s="85" t="s">
        <v>20690</v>
      </c>
      <c r="I8500" s="3" t="s">
        <v>7653</v>
      </c>
      <c r="J8500" s="85" t="s">
        <v>124</v>
      </c>
      <c r="K8500" s="7" t="s">
        <v>125</v>
      </c>
      <c r="L8500" s="85"/>
      <c r="M8500" s="3"/>
      <c r="N8500" s="41" t="s">
        <v>7950</v>
      </c>
      <c r="O8500" s="87">
        <v>110470</v>
      </c>
      <c r="P8500" s="87">
        <v>92098</v>
      </c>
      <c r="Q8500" s="87">
        <v>18372</v>
      </c>
      <c r="R8500" s="87">
        <v>0</v>
      </c>
      <c r="S8500" s="87"/>
      <c r="T8500" s="87"/>
      <c r="U8500" s="85">
        <v>2009</v>
      </c>
      <c r="V8500" s="179"/>
      <c r="W8500" s="7"/>
      <c r="X8500" s="3"/>
      <c r="Y8500" s="3"/>
      <c r="Z8500" s="146">
        <v>11256</v>
      </c>
      <c r="AA8500" s="11"/>
      <c r="AB8500" s="123" t="s">
        <v>7939</v>
      </c>
      <c r="AC8500" s="124"/>
      <c r="AD8500" s="41"/>
      <c r="AE8500" s="41"/>
      <c r="AF8500" s="191">
        <v>43927</v>
      </c>
      <c r="AG8500" s="41"/>
      <c r="AH8500" s="41" t="s">
        <v>8024</v>
      </c>
      <c r="AI8500" s="80" t="s">
        <v>6</v>
      </c>
      <c r="AJ8500" s="98"/>
      <c r="AK8500" s="3"/>
      <c r="AL8500" s="86"/>
      <c r="AM8500" s="151" t="s">
        <v>19998</v>
      </c>
      <c r="AN8500" s="15"/>
      <c r="AO8500" s="166"/>
      <c r="AP8500" s="5">
        <f t="shared" si="133"/>
        <v>0</v>
      </c>
      <c r="AQ8500" s="16"/>
      <c r="AR8500" s="205">
        <v>1</v>
      </c>
      <c r="AS8500" s="16"/>
      <c r="AT8500" s="16"/>
      <c r="AU8500" s="16"/>
      <c r="AV8500" s="16"/>
      <c r="AW8500" s="16"/>
      <c r="AX8500" s="16"/>
    </row>
    <row r="8501" spans="1:50" customFormat="1" ht="15" hidden="1" customHeight="1" x14ac:dyDescent="0.2">
      <c r="A8501" s="7" t="s">
        <v>12884</v>
      </c>
      <c r="B8501" s="3" t="s">
        <v>12885</v>
      </c>
      <c r="C8501" s="85" t="s">
        <v>7939</v>
      </c>
      <c r="D8501" s="85" t="s">
        <v>13090</v>
      </c>
      <c r="E8501" s="202" t="s">
        <v>154</v>
      </c>
      <c r="F8501" s="85" t="s">
        <v>34</v>
      </c>
      <c r="G8501" s="85" t="s">
        <v>38</v>
      </c>
      <c r="H8501" s="85" t="s">
        <v>20690</v>
      </c>
      <c r="I8501" s="3" t="s">
        <v>8095</v>
      </c>
      <c r="J8501" s="85" t="s">
        <v>124</v>
      </c>
      <c r="K8501" s="7" t="s">
        <v>4412</v>
      </c>
      <c r="L8501" s="85"/>
      <c r="M8501" s="3"/>
      <c r="N8501" s="41" t="s">
        <v>10744</v>
      </c>
      <c r="O8501" s="87">
        <v>7565225</v>
      </c>
      <c r="P8501" s="87">
        <v>4774624</v>
      </c>
      <c r="Q8501" s="87">
        <v>2790601</v>
      </c>
      <c r="R8501" s="87">
        <v>840589</v>
      </c>
      <c r="S8501" s="87"/>
      <c r="T8501" s="87"/>
      <c r="U8501" s="85">
        <v>2012</v>
      </c>
      <c r="V8501" s="179"/>
      <c r="W8501" s="7"/>
      <c r="X8501" s="3"/>
      <c r="Y8501" s="3"/>
      <c r="Z8501" s="146">
        <v>515268</v>
      </c>
      <c r="AA8501" s="11"/>
      <c r="AB8501" s="123" t="s">
        <v>7939</v>
      </c>
      <c r="AC8501" s="124"/>
      <c r="AD8501" s="41"/>
      <c r="AE8501" s="41"/>
      <c r="AF8501" s="191">
        <v>43927</v>
      </c>
      <c r="AG8501" s="41"/>
      <c r="AH8501" s="41" t="s">
        <v>7952</v>
      </c>
      <c r="AI8501" s="80" t="s">
        <v>6</v>
      </c>
      <c r="AJ8501" s="98"/>
      <c r="AK8501" s="4"/>
      <c r="AL8501" s="86"/>
      <c r="AM8501" s="151" t="s">
        <v>19998</v>
      </c>
      <c r="AN8501" s="15"/>
      <c r="AO8501" s="166"/>
      <c r="AP8501" s="5">
        <f t="shared" si="133"/>
        <v>0</v>
      </c>
      <c r="AQ8501" s="16"/>
      <c r="AR8501" s="205">
        <v>1</v>
      </c>
      <c r="AS8501" s="16"/>
      <c r="AT8501" s="16"/>
      <c r="AU8501" s="16"/>
      <c r="AV8501" s="16"/>
      <c r="AW8501" s="16"/>
      <c r="AX8501" s="16"/>
    </row>
    <row r="8502" spans="1:50" customFormat="1" ht="15" hidden="1" customHeight="1" x14ac:dyDescent="0.2">
      <c r="A8502" s="7" t="s">
        <v>12886</v>
      </c>
      <c r="B8502" s="3" t="s">
        <v>12887</v>
      </c>
      <c r="C8502" s="85" t="s">
        <v>7939</v>
      </c>
      <c r="D8502" s="85" t="s">
        <v>13090</v>
      </c>
      <c r="E8502" s="202" t="s">
        <v>154</v>
      </c>
      <c r="F8502" s="85" t="s">
        <v>55</v>
      </c>
      <c r="G8502" s="85" t="s">
        <v>57</v>
      </c>
      <c r="H8502" s="85" t="s">
        <v>20690</v>
      </c>
      <c r="I8502" s="3" t="s">
        <v>4564</v>
      </c>
      <c r="J8502" s="85" t="s">
        <v>4400</v>
      </c>
      <c r="K8502" s="7" t="s">
        <v>4422</v>
      </c>
      <c r="L8502" s="85"/>
      <c r="M8502" s="3"/>
      <c r="N8502" s="41" t="s">
        <v>7950</v>
      </c>
      <c r="O8502" s="87">
        <v>559031</v>
      </c>
      <c r="P8502" s="87">
        <v>477282</v>
      </c>
      <c r="Q8502" s="87">
        <v>81749</v>
      </c>
      <c r="R8502" s="87">
        <v>0</v>
      </c>
      <c r="S8502" s="87"/>
      <c r="T8502" s="87"/>
      <c r="U8502" s="85">
        <v>2008</v>
      </c>
      <c r="V8502" s="179"/>
      <c r="W8502" s="7"/>
      <c r="X8502" s="3"/>
      <c r="Y8502" s="3"/>
      <c r="Z8502" s="146">
        <v>334000</v>
      </c>
      <c r="AA8502" s="11"/>
      <c r="AB8502" s="123" t="s">
        <v>7939</v>
      </c>
      <c r="AC8502" s="124"/>
      <c r="AD8502" s="41"/>
      <c r="AE8502" s="41"/>
      <c r="AF8502" s="191">
        <v>43927</v>
      </c>
      <c r="AG8502" s="41"/>
      <c r="AH8502" s="41" t="s">
        <v>8024</v>
      </c>
      <c r="AI8502" s="80" t="s">
        <v>6</v>
      </c>
      <c r="AJ8502" s="98"/>
      <c r="AK8502" s="3"/>
      <c r="AL8502" s="86"/>
      <c r="AM8502" s="151" t="s">
        <v>19998</v>
      </c>
      <c r="AN8502" s="15"/>
      <c r="AO8502" s="166"/>
      <c r="AP8502" s="5">
        <f t="shared" si="133"/>
        <v>0</v>
      </c>
      <c r="AQ8502" s="16"/>
      <c r="AR8502" s="205">
        <v>1</v>
      </c>
      <c r="AS8502" s="16"/>
      <c r="AT8502" s="16"/>
      <c r="AU8502" s="16"/>
      <c r="AV8502" s="16"/>
      <c r="AW8502" s="16"/>
      <c r="AX8502" s="16"/>
    </row>
    <row r="8503" spans="1:50" customFormat="1" ht="15" hidden="1" customHeight="1" x14ac:dyDescent="0.2">
      <c r="A8503" s="7" t="s">
        <v>12888</v>
      </c>
      <c r="B8503" s="3" t="s">
        <v>12889</v>
      </c>
      <c r="C8503" s="85" t="s">
        <v>7939</v>
      </c>
      <c r="D8503" s="85" t="s">
        <v>13090</v>
      </c>
      <c r="E8503" s="202" t="s">
        <v>154</v>
      </c>
      <c r="F8503" s="85" t="s">
        <v>68</v>
      </c>
      <c r="G8503" s="85" t="s">
        <v>70</v>
      </c>
      <c r="H8503" s="85" t="s">
        <v>20690</v>
      </c>
      <c r="I8503" s="3" t="s">
        <v>8188</v>
      </c>
      <c r="J8503" s="85" t="s">
        <v>105</v>
      </c>
      <c r="K8503" s="7" t="s">
        <v>102</v>
      </c>
      <c r="L8503" s="85"/>
      <c r="M8503" s="3"/>
      <c r="N8503" s="41" t="s">
        <v>12890</v>
      </c>
      <c r="O8503" s="87">
        <v>18107</v>
      </c>
      <c r="P8503" s="87">
        <v>18107</v>
      </c>
      <c r="Q8503" s="87">
        <v>0</v>
      </c>
      <c r="R8503" s="87">
        <v>0</v>
      </c>
      <c r="S8503" s="87"/>
      <c r="T8503" s="87"/>
      <c r="U8503" s="85">
        <v>2012</v>
      </c>
      <c r="V8503" s="179"/>
      <c r="W8503" s="7"/>
      <c r="X8503" s="3"/>
      <c r="Y8503" s="3"/>
      <c r="Z8503" s="146">
        <v>50000</v>
      </c>
      <c r="AA8503" s="11"/>
      <c r="AB8503" s="123" t="s">
        <v>7939</v>
      </c>
      <c r="AC8503" s="124"/>
      <c r="AD8503" s="41"/>
      <c r="AE8503" s="41"/>
      <c r="AF8503" s="191">
        <v>43927</v>
      </c>
      <c r="AG8503" s="41"/>
      <c r="AH8503" s="41" t="s">
        <v>8189</v>
      </c>
      <c r="AI8503" s="80" t="s">
        <v>6</v>
      </c>
      <c r="AJ8503" s="98"/>
      <c r="AK8503" s="3"/>
      <c r="AL8503" s="86"/>
      <c r="AM8503" s="151" t="s">
        <v>19998</v>
      </c>
      <c r="AN8503" s="15"/>
      <c r="AO8503" s="166"/>
      <c r="AP8503" s="5">
        <f t="shared" si="133"/>
        <v>0</v>
      </c>
      <c r="AQ8503" s="16"/>
      <c r="AR8503" s="205">
        <v>1</v>
      </c>
      <c r="AS8503" s="16"/>
      <c r="AT8503" s="16"/>
      <c r="AU8503" s="16"/>
      <c r="AV8503" s="16"/>
      <c r="AW8503" s="16"/>
      <c r="AX8503" s="16"/>
    </row>
    <row r="8504" spans="1:50" customFormat="1" ht="15" hidden="1" customHeight="1" x14ac:dyDescent="0.2">
      <c r="A8504" s="7" t="s">
        <v>12891</v>
      </c>
      <c r="B8504" s="3" t="s">
        <v>12892</v>
      </c>
      <c r="C8504" s="85" t="s">
        <v>7939</v>
      </c>
      <c r="D8504" s="85" t="s">
        <v>13090</v>
      </c>
      <c r="E8504" s="202" t="s">
        <v>154</v>
      </c>
      <c r="F8504" s="85" t="s">
        <v>68</v>
      </c>
      <c r="G8504" s="85" t="s">
        <v>70</v>
      </c>
      <c r="H8504" s="85" t="s">
        <v>20690</v>
      </c>
      <c r="I8504" s="3" t="s">
        <v>8188</v>
      </c>
      <c r="J8504" s="85" t="s">
        <v>105</v>
      </c>
      <c r="K8504" s="7" t="s">
        <v>102</v>
      </c>
      <c r="L8504" s="85"/>
      <c r="M8504" s="3"/>
      <c r="N8504" s="41" t="s">
        <v>7950</v>
      </c>
      <c r="O8504" s="87">
        <v>1108495</v>
      </c>
      <c r="P8504" s="87">
        <v>870203</v>
      </c>
      <c r="Q8504" s="87">
        <v>238292</v>
      </c>
      <c r="R8504" s="87">
        <v>0</v>
      </c>
      <c r="S8504" s="87"/>
      <c r="T8504" s="87"/>
      <c r="U8504" s="85">
        <v>2010</v>
      </c>
      <c r="V8504" s="179"/>
      <c r="W8504" s="7"/>
      <c r="X8504" s="3"/>
      <c r="Y8504" s="3"/>
      <c r="Z8504" s="146">
        <v>75977</v>
      </c>
      <c r="AA8504" s="11"/>
      <c r="AB8504" s="123" t="s">
        <v>7939</v>
      </c>
      <c r="AC8504" s="124"/>
      <c r="AD8504" s="41"/>
      <c r="AE8504" s="41"/>
      <c r="AF8504" s="191">
        <v>43927</v>
      </c>
      <c r="AG8504" s="41"/>
      <c r="AH8504" s="41" t="s">
        <v>8189</v>
      </c>
      <c r="AI8504" s="80" t="s">
        <v>6</v>
      </c>
      <c r="AJ8504" s="98"/>
      <c r="AK8504" s="3"/>
      <c r="AL8504" s="86"/>
      <c r="AM8504" s="151" t="s">
        <v>19998</v>
      </c>
      <c r="AN8504" s="15"/>
      <c r="AO8504" s="166"/>
      <c r="AP8504" s="5">
        <f t="shared" si="133"/>
        <v>0</v>
      </c>
      <c r="AQ8504" s="16"/>
      <c r="AR8504" s="205">
        <v>1</v>
      </c>
      <c r="AS8504" s="16"/>
      <c r="AT8504" s="16"/>
      <c r="AU8504" s="16"/>
      <c r="AV8504" s="16"/>
      <c r="AW8504" s="16"/>
      <c r="AX8504" s="16"/>
    </row>
    <row r="8505" spans="1:50" customFormat="1" ht="15" hidden="1" customHeight="1" x14ac:dyDescent="0.2">
      <c r="A8505" s="7" t="s">
        <v>12893</v>
      </c>
      <c r="B8505" s="3" t="s">
        <v>12894</v>
      </c>
      <c r="C8505" s="85" t="s">
        <v>7939</v>
      </c>
      <c r="D8505" s="85" t="s">
        <v>13090</v>
      </c>
      <c r="E8505" s="202" t="s">
        <v>154</v>
      </c>
      <c r="F8505" s="85" t="s">
        <v>55</v>
      </c>
      <c r="G8505" s="85" t="s">
        <v>15355</v>
      </c>
      <c r="H8505" s="85" t="s">
        <v>20690</v>
      </c>
      <c r="I8505" s="3" t="s">
        <v>11263</v>
      </c>
      <c r="J8505" s="85" t="s">
        <v>105</v>
      </c>
      <c r="K8505" s="7" t="s">
        <v>102</v>
      </c>
      <c r="L8505" s="85"/>
      <c r="M8505" s="3"/>
      <c r="N8505" s="41" t="s">
        <v>12895</v>
      </c>
      <c r="O8505" s="87">
        <v>0</v>
      </c>
      <c r="P8505" s="87">
        <v>0</v>
      </c>
      <c r="Q8505" s="87">
        <v>0</v>
      </c>
      <c r="R8505" s="87">
        <v>0</v>
      </c>
      <c r="S8505" s="87"/>
      <c r="T8505" s="87"/>
      <c r="U8505" s="85" t="s">
        <v>112</v>
      </c>
      <c r="V8505" s="179"/>
      <c r="W8505" s="7"/>
      <c r="X8505" s="3"/>
      <c r="Y8505" s="3"/>
      <c r="Z8505" s="146">
        <v>294605</v>
      </c>
      <c r="AA8505" s="11"/>
      <c r="AB8505" s="123" t="s">
        <v>7939</v>
      </c>
      <c r="AC8505" s="124"/>
      <c r="AD8505" s="41"/>
      <c r="AE8505" s="41"/>
      <c r="AF8505" s="191">
        <v>43927</v>
      </c>
      <c r="AG8505" s="41"/>
      <c r="AH8505" s="41" t="s">
        <v>8092</v>
      </c>
      <c r="AI8505" s="80" t="s">
        <v>6</v>
      </c>
      <c r="AJ8505" s="98"/>
      <c r="AK8505" s="3"/>
      <c r="AL8505" s="86"/>
      <c r="AM8505" s="151" t="s">
        <v>19998</v>
      </c>
      <c r="AN8505" s="15"/>
      <c r="AO8505" s="166"/>
      <c r="AP8505" s="5">
        <f t="shared" si="133"/>
        <v>0</v>
      </c>
      <c r="AQ8505" s="16"/>
      <c r="AR8505" s="205">
        <v>1</v>
      </c>
      <c r="AS8505" s="16"/>
      <c r="AT8505" s="16"/>
      <c r="AU8505" s="16"/>
      <c r="AV8505" s="16"/>
      <c r="AW8505" s="16"/>
      <c r="AX8505" s="16"/>
    </row>
    <row r="8506" spans="1:50" customFormat="1" ht="15" hidden="1" customHeight="1" x14ac:dyDescent="0.2">
      <c r="A8506" s="7" t="s">
        <v>12896</v>
      </c>
      <c r="B8506" s="3" t="s">
        <v>12897</v>
      </c>
      <c r="C8506" s="85" t="s">
        <v>7939</v>
      </c>
      <c r="D8506" s="85" t="s">
        <v>13090</v>
      </c>
      <c r="E8506" s="202" t="s">
        <v>154</v>
      </c>
      <c r="F8506" s="85" t="s">
        <v>55</v>
      </c>
      <c r="G8506" s="85" t="s">
        <v>63</v>
      </c>
      <c r="H8506" s="85" t="s">
        <v>20690</v>
      </c>
      <c r="I8506" s="3" t="s">
        <v>4564</v>
      </c>
      <c r="J8506" s="85" t="s">
        <v>4400</v>
      </c>
      <c r="K8506" s="7" t="s">
        <v>4422</v>
      </c>
      <c r="L8506" s="85"/>
      <c r="M8506" s="3"/>
      <c r="N8506" s="41" t="s">
        <v>12898</v>
      </c>
      <c r="O8506" s="87">
        <v>0</v>
      </c>
      <c r="P8506" s="87">
        <v>0</v>
      </c>
      <c r="Q8506" s="87">
        <v>0</v>
      </c>
      <c r="R8506" s="87">
        <v>0</v>
      </c>
      <c r="S8506" s="87"/>
      <c r="T8506" s="87"/>
      <c r="U8506" s="85" t="s">
        <v>112</v>
      </c>
      <c r="V8506" s="179"/>
      <c r="W8506" s="7"/>
      <c r="X8506" s="3"/>
      <c r="Y8506" s="3"/>
      <c r="Z8506" s="146">
        <v>115069</v>
      </c>
      <c r="AA8506" s="11"/>
      <c r="AB8506" s="123" t="s">
        <v>7939</v>
      </c>
      <c r="AC8506" s="124"/>
      <c r="AD8506" s="41"/>
      <c r="AE8506" s="41"/>
      <c r="AF8506" s="191">
        <v>43927</v>
      </c>
      <c r="AG8506" s="41"/>
      <c r="AH8506" s="41" t="s">
        <v>8024</v>
      </c>
      <c r="AI8506" s="80" t="s">
        <v>6</v>
      </c>
      <c r="AJ8506" s="98"/>
      <c r="AK8506" s="3"/>
      <c r="AL8506" s="86"/>
      <c r="AM8506" s="151" t="s">
        <v>19998</v>
      </c>
      <c r="AN8506" s="15"/>
      <c r="AO8506" s="166"/>
      <c r="AP8506" s="5">
        <f t="shared" si="133"/>
        <v>0</v>
      </c>
      <c r="AQ8506" s="16"/>
      <c r="AR8506" s="205">
        <v>1</v>
      </c>
      <c r="AS8506" s="16"/>
      <c r="AT8506" s="16"/>
      <c r="AU8506" s="16"/>
      <c r="AV8506" s="16"/>
      <c r="AW8506" s="16"/>
      <c r="AX8506" s="16"/>
    </row>
    <row r="8507" spans="1:50" customFormat="1" ht="15" hidden="1" customHeight="1" x14ac:dyDescent="0.2">
      <c r="A8507" s="7" t="s">
        <v>12899</v>
      </c>
      <c r="B8507" s="3" t="s">
        <v>12900</v>
      </c>
      <c r="C8507" s="85" t="s">
        <v>7939</v>
      </c>
      <c r="D8507" s="85" t="s">
        <v>13090</v>
      </c>
      <c r="E8507" s="202" t="s">
        <v>154</v>
      </c>
      <c r="F8507" s="85" t="s">
        <v>55</v>
      </c>
      <c r="G8507" s="85" t="s">
        <v>63</v>
      </c>
      <c r="H8507" s="85" t="s">
        <v>20690</v>
      </c>
      <c r="I8507" s="3" t="s">
        <v>4564</v>
      </c>
      <c r="J8507" s="85" t="s">
        <v>4400</v>
      </c>
      <c r="K8507" s="7" t="s">
        <v>4422</v>
      </c>
      <c r="L8507" s="85"/>
      <c r="M8507" s="3"/>
      <c r="N8507" s="41" t="s">
        <v>12901</v>
      </c>
      <c r="O8507" s="87">
        <v>22319</v>
      </c>
      <c r="P8507" s="87">
        <v>22319</v>
      </c>
      <c r="Q8507" s="87">
        <v>0</v>
      </c>
      <c r="R8507" s="87">
        <v>0</v>
      </c>
      <c r="S8507" s="87"/>
      <c r="T8507" s="87"/>
      <c r="U8507" s="85">
        <v>2005</v>
      </c>
      <c r="V8507" s="179"/>
      <c r="W8507" s="7"/>
      <c r="X8507" s="3"/>
      <c r="Y8507" s="3"/>
      <c r="Z8507" s="146">
        <v>76644</v>
      </c>
      <c r="AA8507" s="11"/>
      <c r="AB8507" s="123" t="s">
        <v>7939</v>
      </c>
      <c r="AC8507" s="124"/>
      <c r="AD8507" s="41"/>
      <c r="AE8507" s="41"/>
      <c r="AF8507" s="191">
        <v>40009</v>
      </c>
      <c r="AG8507" s="41"/>
      <c r="AH8507" s="41" t="s">
        <v>8024</v>
      </c>
      <c r="AI8507" s="80" t="s">
        <v>6</v>
      </c>
      <c r="AJ8507" s="98"/>
      <c r="AK8507" s="3"/>
      <c r="AL8507" s="86"/>
      <c r="AM8507" s="151" t="s">
        <v>19998</v>
      </c>
      <c r="AN8507" s="15"/>
      <c r="AO8507" s="166"/>
      <c r="AP8507" s="5">
        <f t="shared" si="133"/>
        <v>0</v>
      </c>
      <c r="AQ8507" s="16"/>
      <c r="AR8507" s="205">
        <v>1</v>
      </c>
      <c r="AS8507" s="16"/>
      <c r="AT8507" s="16"/>
      <c r="AU8507" s="16"/>
      <c r="AV8507" s="16"/>
      <c r="AW8507" s="16"/>
      <c r="AX8507" s="16"/>
    </row>
    <row r="8508" spans="1:50" customFormat="1" ht="15" hidden="1" customHeight="1" x14ac:dyDescent="0.2">
      <c r="A8508" s="7" t="s">
        <v>12902</v>
      </c>
      <c r="B8508" s="3" t="s">
        <v>12903</v>
      </c>
      <c r="C8508" s="85" t="s">
        <v>7939</v>
      </c>
      <c r="D8508" s="85" t="s">
        <v>13090</v>
      </c>
      <c r="E8508" s="202" t="s">
        <v>154</v>
      </c>
      <c r="F8508" s="85" t="s">
        <v>55</v>
      </c>
      <c r="G8508" s="85" t="s">
        <v>63</v>
      </c>
      <c r="H8508" s="85" t="s">
        <v>20690</v>
      </c>
      <c r="I8508" s="3" t="s">
        <v>4564</v>
      </c>
      <c r="J8508" s="85" t="s">
        <v>4400</v>
      </c>
      <c r="K8508" s="7" t="s">
        <v>4422</v>
      </c>
      <c r="L8508" s="85"/>
      <c r="M8508" s="3"/>
      <c r="N8508" s="41" t="s">
        <v>12898</v>
      </c>
      <c r="O8508" s="87">
        <v>0</v>
      </c>
      <c r="P8508" s="87">
        <v>0</v>
      </c>
      <c r="Q8508" s="87">
        <v>0</v>
      </c>
      <c r="R8508" s="87">
        <v>0</v>
      </c>
      <c r="S8508" s="87"/>
      <c r="T8508" s="87"/>
      <c r="U8508" s="85" t="s">
        <v>112</v>
      </c>
      <c r="V8508" s="179"/>
      <c r="W8508" s="7"/>
      <c r="X8508" s="3"/>
      <c r="Y8508" s="3"/>
      <c r="Z8508" s="146">
        <v>122764</v>
      </c>
      <c r="AA8508" s="11"/>
      <c r="AB8508" s="123" t="s">
        <v>7939</v>
      </c>
      <c r="AC8508" s="124"/>
      <c r="AD8508" s="41"/>
      <c r="AE8508" s="41"/>
      <c r="AF8508" s="191">
        <v>43927</v>
      </c>
      <c r="AG8508" s="41"/>
      <c r="AH8508" s="41" t="s">
        <v>8024</v>
      </c>
      <c r="AI8508" s="80" t="s">
        <v>6</v>
      </c>
      <c r="AJ8508" s="98"/>
      <c r="AK8508" s="3"/>
      <c r="AL8508" s="86"/>
      <c r="AM8508" s="151" t="s">
        <v>19998</v>
      </c>
      <c r="AN8508" s="15"/>
      <c r="AO8508" s="166"/>
      <c r="AP8508" s="5">
        <f t="shared" si="133"/>
        <v>0</v>
      </c>
      <c r="AQ8508" s="16"/>
      <c r="AR8508" s="205">
        <v>1</v>
      </c>
      <c r="AS8508" s="16"/>
      <c r="AT8508" s="16"/>
      <c r="AU8508" s="16"/>
      <c r="AV8508" s="16"/>
      <c r="AW8508" s="16"/>
      <c r="AX8508" s="16"/>
    </row>
    <row r="8509" spans="1:50" customFormat="1" ht="15" hidden="1" customHeight="1" x14ac:dyDescent="0.2">
      <c r="A8509" s="7" t="s">
        <v>12904</v>
      </c>
      <c r="B8509" s="3" t="s">
        <v>12905</v>
      </c>
      <c r="C8509" s="85" t="s">
        <v>7939</v>
      </c>
      <c r="D8509" s="85" t="s">
        <v>13090</v>
      </c>
      <c r="E8509" s="202" t="s">
        <v>154</v>
      </c>
      <c r="F8509" s="85" t="s">
        <v>55</v>
      </c>
      <c r="G8509" s="85" t="s">
        <v>63</v>
      </c>
      <c r="H8509" s="85" t="s">
        <v>20690</v>
      </c>
      <c r="I8509" s="3" t="s">
        <v>4564</v>
      </c>
      <c r="J8509" s="85" t="s">
        <v>4400</v>
      </c>
      <c r="K8509" s="7" t="s">
        <v>4422</v>
      </c>
      <c r="L8509" s="85"/>
      <c r="M8509" s="3"/>
      <c r="N8509" s="41" t="s">
        <v>12898</v>
      </c>
      <c r="O8509" s="87">
        <v>99483</v>
      </c>
      <c r="P8509" s="87">
        <v>25000</v>
      </c>
      <c r="Q8509" s="87">
        <v>74483</v>
      </c>
      <c r="R8509" s="87">
        <v>0</v>
      </c>
      <c r="S8509" s="87"/>
      <c r="T8509" s="87"/>
      <c r="U8509" s="85">
        <v>2010</v>
      </c>
      <c r="V8509" s="179"/>
      <c r="W8509" s="7"/>
      <c r="X8509" s="3"/>
      <c r="Y8509" s="3"/>
      <c r="Z8509" s="146">
        <v>116862</v>
      </c>
      <c r="AA8509" s="11"/>
      <c r="AB8509" s="123" t="s">
        <v>7939</v>
      </c>
      <c r="AC8509" s="124"/>
      <c r="AD8509" s="41"/>
      <c r="AE8509" s="41"/>
      <c r="AF8509" s="191">
        <v>43927</v>
      </c>
      <c r="AG8509" s="41"/>
      <c r="AH8509" s="41" t="s">
        <v>8024</v>
      </c>
      <c r="AI8509" s="80" t="s">
        <v>6</v>
      </c>
      <c r="AJ8509" s="98"/>
      <c r="AK8509" s="3"/>
      <c r="AL8509" s="86"/>
      <c r="AM8509" s="151" t="s">
        <v>19998</v>
      </c>
      <c r="AN8509" s="15"/>
      <c r="AO8509" s="166"/>
      <c r="AP8509" s="5">
        <f t="shared" si="133"/>
        <v>0</v>
      </c>
      <c r="AQ8509" s="16"/>
      <c r="AR8509" s="205">
        <v>1</v>
      </c>
      <c r="AS8509" s="16"/>
      <c r="AT8509" s="16"/>
      <c r="AU8509" s="16"/>
      <c r="AV8509" s="16"/>
      <c r="AW8509" s="16"/>
      <c r="AX8509" s="16"/>
    </row>
    <row r="8510" spans="1:50" customFormat="1" ht="15" hidden="1" customHeight="1" x14ac:dyDescent="0.2">
      <c r="A8510" s="7" t="s">
        <v>12906</v>
      </c>
      <c r="B8510" s="3" t="s">
        <v>12907</v>
      </c>
      <c r="C8510" s="85" t="s">
        <v>7939</v>
      </c>
      <c r="D8510" s="85" t="s">
        <v>13090</v>
      </c>
      <c r="E8510" s="202" t="s">
        <v>154</v>
      </c>
      <c r="F8510" s="85" t="s">
        <v>55</v>
      </c>
      <c r="G8510" s="85" t="s">
        <v>63</v>
      </c>
      <c r="H8510" s="85" t="s">
        <v>20690</v>
      </c>
      <c r="I8510" s="3" t="s">
        <v>4564</v>
      </c>
      <c r="J8510" s="85" t="s">
        <v>4400</v>
      </c>
      <c r="K8510" s="7" t="s">
        <v>4422</v>
      </c>
      <c r="L8510" s="85"/>
      <c r="M8510" s="3"/>
      <c r="N8510" s="41" t="s">
        <v>12908</v>
      </c>
      <c r="O8510" s="87">
        <v>51011</v>
      </c>
      <c r="P8510" s="87">
        <v>50000</v>
      </c>
      <c r="Q8510" s="87">
        <v>1011</v>
      </c>
      <c r="R8510" s="87">
        <v>0</v>
      </c>
      <c r="S8510" s="87"/>
      <c r="T8510" s="87"/>
      <c r="U8510" s="85">
        <v>2009</v>
      </c>
      <c r="V8510" s="179"/>
      <c r="W8510" s="7"/>
      <c r="X8510" s="3"/>
      <c r="Y8510" s="3"/>
      <c r="Z8510" s="146">
        <v>117731</v>
      </c>
      <c r="AA8510" s="11"/>
      <c r="AB8510" s="123" t="s">
        <v>7939</v>
      </c>
      <c r="AC8510" s="124"/>
      <c r="AD8510" s="41"/>
      <c r="AE8510" s="41"/>
      <c r="AF8510" s="191">
        <v>43927</v>
      </c>
      <c r="AG8510" s="41"/>
      <c r="AH8510" s="41" t="s">
        <v>8024</v>
      </c>
      <c r="AI8510" s="80" t="s">
        <v>6</v>
      </c>
      <c r="AJ8510" s="98"/>
      <c r="AK8510" s="3"/>
      <c r="AL8510" s="86"/>
      <c r="AM8510" s="151" t="s">
        <v>19998</v>
      </c>
      <c r="AN8510" s="15"/>
      <c r="AO8510" s="166"/>
      <c r="AP8510" s="5">
        <f t="shared" si="133"/>
        <v>0</v>
      </c>
      <c r="AQ8510" s="16"/>
      <c r="AR8510" s="205">
        <v>1</v>
      </c>
      <c r="AS8510" s="16"/>
      <c r="AT8510" s="16"/>
      <c r="AU8510" s="16"/>
      <c r="AV8510" s="16"/>
      <c r="AW8510" s="16"/>
      <c r="AX8510" s="16"/>
    </row>
    <row r="8511" spans="1:50" customFormat="1" ht="15" hidden="1" customHeight="1" x14ac:dyDescent="0.2">
      <c r="A8511" s="7" t="s">
        <v>12909</v>
      </c>
      <c r="B8511" s="3" t="s">
        <v>12910</v>
      </c>
      <c r="C8511" s="85" t="s">
        <v>7939</v>
      </c>
      <c r="D8511" s="85" t="s">
        <v>13090</v>
      </c>
      <c r="E8511" s="202" t="s">
        <v>154</v>
      </c>
      <c r="F8511" s="85" t="s">
        <v>34</v>
      </c>
      <c r="G8511" s="85" t="s">
        <v>38</v>
      </c>
      <c r="H8511" s="85" t="s">
        <v>20690</v>
      </c>
      <c r="I8511" s="3" t="s">
        <v>8165</v>
      </c>
      <c r="J8511" s="85" t="s">
        <v>124</v>
      </c>
      <c r="K8511" s="7" t="s">
        <v>9092</v>
      </c>
      <c r="L8511" s="85"/>
      <c r="M8511" s="3"/>
      <c r="N8511" s="41" t="s">
        <v>9093</v>
      </c>
      <c r="O8511" s="87">
        <v>89998</v>
      </c>
      <c r="P8511" s="87">
        <v>0</v>
      </c>
      <c r="Q8511" s="87">
        <v>89998</v>
      </c>
      <c r="R8511" s="87">
        <v>12417</v>
      </c>
      <c r="S8511" s="87"/>
      <c r="T8511" s="87"/>
      <c r="U8511" s="85">
        <v>2012</v>
      </c>
      <c r="V8511" s="179"/>
      <c r="W8511" s="7"/>
      <c r="X8511" s="3"/>
      <c r="Y8511" s="3"/>
      <c r="Z8511" s="146">
        <v>12784</v>
      </c>
      <c r="AA8511" s="11"/>
      <c r="AB8511" s="123" t="s">
        <v>7939</v>
      </c>
      <c r="AC8511" s="124"/>
      <c r="AD8511" s="41"/>
      <c r="AE8511" s="41"/>
      <c r="AF8511" s="191">
        <v>43927</v>
      </c>
      <c r="AG8511" s="41"/>
      <c r="AH8511" s="41" t="s">
        <v>7952</v>
      </c>
      <c r="AI8511" s="80" t="s">
        <v>6</v>
      </c>
      <c r="AJ8511" s="98"/>
      <c r="AK8511" s="4"/>
      <c r="AL8511" s="86"/>
      <c r="AM8511" s="151" t="s">
        <v>19998</v>
      </c>
      <c r="AN8511" s="15"/>
      <c r="AO8511" s="166"/>
      <c r="AP8511" s="5">
        <f t="shared" si="133"/>
        <v>0</v>
      </c>
      <c r="AQ8511" s="16"/>
      <c r="AR8511" s="205">
        <v>1</v>
      </c>
      <c r="AS8511" s="16"/>
      <c r="AT8511" s="16"/>
      <c r="AU8511" s="16"/>
      <c r="AV8511" s="16"/>
      <c r="AW8511" s="16"/>
      <c r="AX8511" s="16"/>
    </row>
    <row r="8512" spans="1:50" customFormat="1" ht="15" hidden="1" customHeight="1" x14ac:dyDescent="0.2">
      <c r="A8512" s="7" t="s">
        <v>12911</v>
      </c>
      <c r="B8512" s="3" t="s">
        <v>12912</v>
      </c>
      <c r="C8512" s="85" t="s">
        <v>7939</v>
      </c>
      <c r="D8512" s="85" t="s">
        <v>13090</v>
      </c>
      <c r="E8512" s="202" t="s">
        <v>154</v>
      </c>
      <c r="F8512" s="85" t="s">
        <v>55</v>
      </c>
      <c r="G8512" s="85" t="s">
        <v>57</v>
      </c>
      <c r="H8512" s="85" t="s">
        <v>20690</v>
      </c>
      <c r="I8512" s="3" t="s">
        <v>4564</v>
      </c>
      <c r="J8512" s="85" t="s">
        <v>4406</v>
      </c>
      <c r="K8512" s="7" t="s">
        <v>4407</v>
      </c>
      <c r="L8512" s="85"/>
      <c r="M8512" s="3"/>
      <c r="N8512" s="41" t="s">
        <v>13251</v>
      </c>
      <c r="O8512" s="87">
        <v>536754</v>
      </c>
      <c r="P8512" s="87">
        <v>286655</v>
      </c>
      <c r="Q8512" s="87">
        <v>250099</v>
      </c>
      <c r="R8512" s="87">
        <v>0</v>
      </c>
      <c r="S8512" s="87"/>
      <c r="T8512" s="87"/>
      <c r="U8512" s="85">
        <v>2010</v>
      </c>
      <c r="V8512" s="179"/>
      <c r="W8512" s="7"/>
      <c r="X8512" s="3"/>
      <c r="Y8512" s="3"/>
      <c r="Z8512" s="146">
        <v>61443</v>
      </c>
      <c r="AA8512" s="11"/>
      <c r="AB8512" s="123" t="s">
        <v>7939</v>
      </c>
      <c r="AC8512" s="124"/>
      <c r="AD8512" s="41"/>
      <c r="AE8512" s="41"/>
      <c r="AF8512" s="191">
        <v>43927</v>
      </c>
      <c r="AG8512" s="41"/>
      <c r="AH8512" s="41" t="s">
        <v>8024</v>
      </c>
      <c r="AI8512" s="80" t="s">
        <v>6</v>
      </c>
      <c r="AJ8512" s="98"/>
      <c r="AK8512" s="3"/>
      <c r="AL8512" s="86"/>
      <c r="AM8512" s="151" t="s">
        <v>19998</v>
      </c>
      <c r="AN8512" s="15"/>
      <c r="AO8512" s="166"/>
      <c r="AP8512" s="5">
        <f t="shared" si="133"/>
        <v>0</v>
      </c>
      <c r="AQ8512" s="16"/>
      <c r="AR8512" s="205">
        <v>1</v>
      </c>
      <c r="AS8512" s="16"/>
      <c r="AT8512" s="16"/>
      <c r="AU8512" s="16"/>
      <c r="AV8512" s="16"/>
      <c r="AW8512" s="16"/>
      <c r="AX8512" s="16"/>
    </row>
    <row r="8513" spans="1:50" customFormat="1" ht="15" hidden="1" customHeight="1" x14ac:dyDescent="0.2">
      <c r="A8513" s="7" t="s">
        <v>12913</v>
      </c>
      <c r="B8513" s="3" t="s">
        <v>12914</v>
      </c>
      <c r="C8513" s="85" t="s">
        <v>7939</v>
      </c>
      <c r="D8513" s="85" t="s">
        <v>13090</v>
      </c>
      <c r="E8513" s="202" t="s">
        <v>154</v>
      </c>
      <c r="F8513" s="85" t="s">
        <v>55</v>
      </c>
      <c r="G8513" s="85" t="s">
        <v>63</v>
      </c>
      <c r="H8513" s="85" t="s">
        <v>20690</v>
      </c>
      <c r="I8513" s="3" t="s">
        <v>7970</v>
      </c>
      <c r="J8513" s="85" t="s">
        <v>4435</v>
      </c>
      <c r="K8513" s="7" t="s">
        <v>3838</v>
      </c>
      <c r="L8513" s="85"/>
      <c r="M8513" s="3"/>
      <c r="N8513" s="41" t="s">
        <v>7950</v>
      </c>
      <c r="O8513" s="87">
        <v>0</v>
      </c>
      <c r="P8513" s="87">
        <v>0</v>
      </c>
      <c r="Q8513" s="87">
        <v>0</v>
      </c>
      <c r="R8513" s="87">
        <v>0</v>
      </c>
      <c r="S8513" s="87"/>
      <c r="T8513" s="87"/>
      <c r="U8513" s="85" t="s">
        <v>112</v>
      </c>
      <c r="V8513" s="179"/>
      <c r="W8513" s="7"/>
      <c r="X8513" s="3"/>
      <c r="Y8513" s="3"/>
      <c r="Z8513" s="211">
        <v>14345</v>
      </c>
      <c r="AA8513" s="11"/>
      <c r="AB8513" s="123" t="s">
        <v>7939</v>
      </c>
      <c r="AC8513" s="124"/>
      <c r="AD8513" s="41"/>
      <c r="AE8513" s="41"/>
      <c r="AF8513" s="191">
        <v>41285</v>
      </c>
      <c r="AG8513" s="41"/>
      <c r="AH8513" s="41" t="s">
        <v>8024</v>
      </c>
      <c r="AI8513" s="80" t="s">
        <v>6</v>
      </c>
      <c r="AJ8513" s="98"/>
      <c r="AK8513" s="3"/>
      <c r="AL8513" s="86"/>
      <c r="AM8513" s="151" t="s">
        <v>19998</v>
      </c>
      <c r="AN8513" s="15"/>
      <c r="AO8513" s="166"/>
      <c r="AP8513" s="5">
        <f t="shared" si="133"/>
        <v>0</v>
      </c>
      <c r="AQ8513" s="16"/>
      <c r="AR8513" s="205">
        <v>1</v>
      </c>
      <c r="AS8513" s="16"/>
      <c r="AT8513" s="16"/>
      <c r="AU8513" s="16"/>
      <c r="AV8513" s="16"/>
      <c r="AW8513" s="16"/>
      <c r="AX8513" s="16"/>
    </row>
    <row r="8514" spans="1:50" customFormat="1" ht="15" hidden="1" customHeight="1" x14ac:dyDescent="0.2">
      <c r="A8514" s="7" t="s">
        <v>12915</v>
      </c>
      <c r="B8514" s="3" t="s">
        <v>12916</v>
      </c>
      <c r="C8514" s="85" t="s">
        <v>7939</v>
      </c>
      <c r="D8514" s="85" t="s">
        <v>13090</v>
      </c>
      <c r="E8514" s="202" t="s">
        <v>154</v>
      </c>
      <c r="F8514" s="85" t="s">
        <v>14</v>
      </c>
      <c r="G8514" s="85" t="s">
        <v>17</v>
      </c>
      <c r="H8514" s="85" t="s">
        <v>20690</v>
      </c>
      <c r="I8514" s="3" t="s">
        <v>9452</v>
      </c>
      <c r="J8514" s="85" t="s">
        <v>4406</v>
      </c>
      <c r="K8514" s="7" t="s">
        <v>12731</v>
      </c>
      <c r="L8514" s="85"/>
      <c r="M8514" s="3"/>
      <c r="N8514" s="41" t="s">
        <v>12917</v>
      </c>
      <c r="O8514" s="87">
        <v>6390</v>
      </c>
      <c r="P8514" s="87">
        <v>0</v>
      </c>
      <c r="Q8514" s="87">
        <v>6390</v>
      </c>
      <c r="R8514" s="87">
        <v>0</v>
      </c>
      <c r="S8514" s="87"/>
      <c r="T8514" s="87"/>
      <c r="U8514" s="85">
        <v>2009</v>
      </c>
      <c r="V8514" s="179"/>
      <c r="W8514" s="7"/>
      <c r="X8514" s="3"/>
      <c r="Y8514" s="3"/>
      <c r="Z8514" s="146">
        <v>6390</v>
      </c>
      <c r="AA8514" s="11"/>
      <c r="AB8514" s="123" t="s">
        <v>7939</v>
      </c>
      <c r="AC8514" s="124"/>
      <c r="AD8514" s="41"/>
      <c r="AE8514" s="41"/>
      <c r="AF8514" s="191">
        <v>41284</v>
      </c>
      <c r="AG8514" s="41"/>
      <c r="AH8514" s="41" t="s">
        <v>8439</v>
      </c>
      <c r="AI8514" s="80" t="s">
        <v>6</v>
      </c>
      <c r="AJ8514" s="98"/>
      <c r="AK8514" s="4"/>
      <c r="AL8514" s="86"/>
      <c r="AM8514" s="151" t="s">
        <v>19998</v>
      </c>
      <c r="AN8514" s="15"/>
      <c r="AO8514" s="166"/>
      <c r="AP8514" s="5">
        <f t="shared" si="133"/>
        <v>0</v>
      </c>
      <c r="AQ8514" s="16"/>
      <c r="AR8514" s="205">
        <v>1</v>
      </c>
      <c r="AS8514" s="16"/>
      <c r="AT8514" s="16"/>
      <c r="AU8514" s="16"/>
      <c r="AV8514" s="16"/>
      <c r="AW8514" s="16"/>
      <c r="AX8514" s="16"/>
    </row>
    <row r="8515" spans="1:50" customFormat="1" ht="15" hidden="1" customHeight="1" x14ac:dyDescent="0.2">
      <c r="A8515" s="7" t="s">
        <v>12918</v>
      </c>
      <c r="B8515" s="3" t="s">
        <v>12919</v>
      </c>
      <c r="C8515" s="85" t="s">
        <v>7939</v>
      </c>
      <c r="D8515" s="85" t="s">
        <v>13090</v>
      </c>
      <c r="E8515" s="202" t="s">
        <v>154</v>
      </c>
      <c r="F8515" s="85" t="s">
        <v>55</v>
      </c>
      <c r="G8515" s="85" t="s">
        <v>63</v>
      </c>
      <c r="H8515" s="85" t="s">
        <v>20690</v>
      </c>
      <c r="I8515" s="3" t="s">
        <v>7970</v>
      </c>
      <c r="J8515" s="85" t="s">
        <v>4435</v>
      </c>
      <c r="K8515" s="7" t="s">
        <v>3838</v>
      </c>
      <c r="L8515" s="85"/>
      <c r="M8515" s="3"/>
      <c r="N8515" s="41" t="s">
        <v>7950</v>
      </c>
      <c r="O8515" s="87">
        <v>53877</v>
      </c>
      <c r="P8515" s="87">
        <v>35658</v>
      </c>
      <c r="Q8515" s="87">
        <v>18219</v>
      </c>
      <c r="R8515" s="87">
        <v>0</v>
      </c>
      <c r="S8515" s="87"/>
      <c r="T8515" s="87"/>
      <c r="U8515" s="85">
        <v>2007</v>
      </c>
      <c r="V8515" s="179"/>
      <c r="W8515" s="7"/>
      <c r="X8515" s="3"/>
      <c r="Y8515" s="3"/>
      <c r="Z8515" s="211">
        <v>18311</v>
      </c>
      <c r="AA8515" s="11"/>
      <c r="AB8515" s="123" t="s">
        <v>7939</v>
      </c>
      <c r="AC8515" s="124"/>
      <c r="AD8515" s="41"/>
      <c r="AE8515" s="41"/>
      <c r="AF8515" s="191">
        <v>43927</v>
      </c>
      <c r="AG8515" s="41"/>
      <c r="AH8515" s="41" t="s">
        <v>8024</v>
      </c>
      <c r="AI8515" s="80" t="s">
        <v>6</v>
      </c>
      <c r="AJ8515" s="98"/>
      <c r="AK8515" s="3"/>
      <c r="AL8515" s="86"/>
      <c r="AM8515" s="151" t="s">
        <v>19998</v>
      </c>
      <c r="AN8515" s="15"/>
      <c r="AO8515" s="166"/>
      <c r="AP8515" s="5">
        <f t="shared" si="133"/>
        <v>0</v>
      </c>
      <c r="AQ8515" s="16"/>
      <c r="AR8515" s="205">
        <v>1</v>
      </c>
      <c r="AS8515" s="16"/>
      <c r="AT8515" s="16"/>
      <c r="AU8515" s="16"/>
      <c r="AV8515" s="16"/>
      <c r="AW8515" s="16"/>
      <c r="AX8515" s="16"/>
    </row>
    <row r="8516" spans="1:50" customFormat="1" ht="15" hidden="1" customHeight="1" x14ac:dyDescent="0.2">
      <c r="A8516" s="7" t="s">
        <v>12920</v>
      </c>
      <c r="B8516" s="3" t="s">
        <v>12921</v>
      </c>
      <c r="C8516" s="85" t="s">
        <v>7939</v>
      </c>
      <c r="D8516" s="85" t="s">
        <v>13090</v>
      </c>
      <c r="E8516" s="202" t="s">
        <v>154</v>
      </c>
      <c r="F8516" s="85" t="s">
        <v>34</v>
      </c>
      <c r="G8516" s="85" t="s">
        <v>38</v>
      </c>
      <c r="H8516" s="85" t="s">
        <v>20690</v>
      </c>
      <c r="I8516" s="3" t="s">
        <v>8095</v>
      </c>
      <c r="J8516" s="85" t="s">
        <v>124</v>
      </c>
      <c r="K8516" s="7" t="s">
        <v>4412</v>
      </c>
      <c r="L8516" s="85"/>
      <c r="M8516" s="3"/>
      <c r="N8516" s="41" t="s">
        <v>9327</v>
      </c>
      <c r="O8516" s="87">
        <v>576290</v>
      </c>
      <c r="P8516" s="87">
        <v>529371</v>
      </c>
      <c r="Q8516" s="87">
        <v>46919</v>
      </c>
      <c r="R8516" s="87">
        <v>53536</v>
      </c>
      <c r="S8516" s="87"/>
      <c r="T8516" s="87"/>
      <c r="U8516" s="85">
        <v>2015</v>
      </c>
      <c r="V8516" s="179"/>
      <c r="W8516" s="7"/>
      <c r="X8516" s="3"/>
      <c r="Y8516" s="3"/>
      <c r="Z8516" s="146">
        <v>219722</v>
      </c>
      <c r="AA8516" s="11"/>
      <c r="AB8516" s="123" t="s">
        <v>7939</v>
      </c>
      <c r="AC8516" s="124"/>
      <c r="AD8516" s="41"/>
      <c r="AE8516" s="41"/>
      <c r="AF8516" s="191">
        <v>43927</v>
      </c>
      <c r="AG8516" s="41"/>
      <c r="AH8516" s="41" t="s">
        <v>7952</v>
      </c>
      <c r="AI8516" s="80" t="s">
        <v>6</v>
      </c>
      <c r="AJ8516" s="98"/>
      <c r="AK8516" s="4"/>
      <c r="AL8516" s="86"/>
      <c r="AM8516" s="151" t="s">
        <v>19998</v>
      </c>
      <c r="AN8516" s="15"/>
      <c r="AO8516" s="166"/>
      <c r="AP8516" s="5">
        <f t="shared" si="133"/>
        <v>0</v>
      </c>
      <c r="AQ8516" s="16"/>
      <c r="AR8516" s="205">
        <v>1</v>
      </c>
      <c r="AS8516" s="16"/>
      <c r="AT8516" s="16"/>
      <c r="AU8516" s="16"/>
      <c r="AV8516" s="16"/>
      <c r="AW8516" s="16"/>
      <c r="AX8516" s="16"/>
    </row>
    <row r="8517" spans="1:50" customFormat="1" ht="15" hidden="1" customHeight="1" x14ac:dyDescent="0.2">
      <c r="A8517" s="7" t="s">
        <v>12922</v>
      </c>
      <c r="B8517" s="3" t="s">
        <v>13252</v>
      </c>
      <c r="C8517" s="85" t="s">
        <v>7939</v>
      </c>
      <c r="D8517" s="85" t="s">
        <v>13090</v>
      </c>
      <c r="E8517" s="202" t="s">
        <v>154</v>
      </c>
      <c r="F8517" s="85" t="s">
        <v>34</v>
      </c>
      <c r="G8517" s="85" t="s">
        <v>35</v>
      </c>
      <c r="H8517" s="85" t="s">
        <v>20688</v>
      </c>
      <c r="I8517" s="7" t="s">
        <v>8219</v>
      </c>
      <c r="J8517" s="85" t="s">
        <v>124</v>
      </c>
      <c r="K8517" s="7" t="s">
        <v>8149</v>
      </c>
      <c r="L8517" s="85"/>
      <c r="M8517" s="3"/>
      <c r="N8517" s="41" t="s">
        <v>13253</v>
      </c>
      <c r="O8517" s="87">
        <v>8335912</v>
      </c>
      <c r="P8517" s="87">
        <v>4328127</v>
      </c>
      <c r="Q8517" s="87">
        <v>4007785</v>
      </c>
      <c r="R8517" s="87">
        <v>774401</v>
      </c>
      <c r="S8517" s="87"/>
      <c r="T8517" s="87"/>
      <c r="U8517" s="85">
        <v>2007</v>
      </c>
      <c r="V8517" s="179"/>
      <c r="W8517" s="7"/>
      <c r="X8517" s="3"/>
      <c r="Y8517" s="3"/>
      <c r="Z8517" s="146">
        <v>127416</v>
      </c>
      <c r="AA8517" s="11"/>
      <c r="AB8517" s="123" t="s">
        <v>7939</v>
      </c>
      <c r="AC8517" s="124"/>
      <c r="AD8517" s="41"/>
      <c r="AE8517" s="41"/>
      <c r="AF8517" s="191">
        <v>43927</v>
      </c>
      <c r="AG8517" s="41"/>
      <c r="AH8517" s="41" t="s">
        <v>7952</v>
      </c>
      <c r="AI8517" s="80" t="s">
        <v>6</v>
      </c>
      <c r="AJ8517" s="98"/>
      <c r="AK8517" s="4"/>
      <c r="AL8517" s="86"/>
      <c r="AM8517" s="151" t="s">
        <v>19998</v>
      </c>
      <c r="AN8517" s="15"/>
      <c r="AO8517" s="166"/>
      <c r="AP8517" s="5">
        <f t="shared" si="133"/>
        <v>0</v>
      </c>
      <c r="AQ8517" s="16"/>
      <c r="AR8517" s="205">
        <v>1</v>
      </c>
      <c r="AS8517" s="16"/>
      <c r="AT8517" s="16"/>
      <c r="AU8517" s="16"/>
      <c r="AV8517" s="16"/>
      <c r="AW8517" s="16"/>
      <c r="AX8517" s="16"/>
    </row>
    <row r="8518" spans="1:50" customFormat="1" ht="15" hidden="1" customHeight="1" x14ac:dyDescent="0.2">
      <c r="A8518" s="7" t="s">
        <v>12923</v>
      </c>
      <c r="B8518" s="3" t="s">
        <v>12924</v>
      </c>
      <c r="C8518" s="85" t="s">
        <v>7939</v>
      </c>
      <c r="D8518" s="85" t="s">
        <v>13090</v>
      </c>
      <c r="E8518" s="202" t="s">
        <v>154</v>
      </c>
      <c r="F8518" s="85" t="s">
        <v>55</v>
      </c>
      <c r="G8518" s="85" t="s">
        <v>15355</v>
      </c>
      <c r="H8518" s="85" t="s">
        <v>20690</v>
      </c>
      <c r="I8518" s="3" t="s">
        <v>16876</v>
      </c>
      <c r="J8518" s="85" t="s">
        <v>4400</v>
      </c>
      <c r="K8518" s="7" t="s">
        <v>4422</v>
      </c>
      <c r="L8518" s="85"/>
      <c r="M8518" s="3"/>
      <c r="N8518" s="41" t="s">
        <v>12925</v>
      </c>
      <c r="O8518" s="87">
        <v>63212</v>
      </c>
      <c r="P8518" s="87">
        <v>63212</v>
      </c>
      <c r="Q8518" s="87">
        <v>0</v>
      </c>
      <c r="R8518" s="87">
        <v>0</v>
      </c>
      <c r="S8518" s="87"/>
      <c r="T8518" s="87"/>
      <c r="U8518" s="85">
        <v>2006</v>
      </c>
      <c r="V8518" s="179"/>
      <c r="W8518" s="7"/>
      <c r="X8518" s="3"/>
      <c r="Y8518" s="3"/>
      <c r="Z8518" s="146">
        <v>189552</v>
      </c>
      <c r="AA8518" s="11"/>
      <c r="AB8518" s="123" t="s">
        <v>7939</v>
      </c>
      <c r="AC8518" s="124"/>
      <c r="AD8518" s="41"/>
      <c r="AE8518" s="41"/>
      <c r="AF8518" s="191">
        <v>40009</v>
      </c>
      <c r="AG8518" s="41"/>
      <c r="AH8518" s="41" t="s">
        <v>8024</v>
      </c>
      <c r="AI8518" s="80" t="s">
        <v>6</v>
      </c>
      <c r="AJ8518" s="98"/>
      <c r="AK8518" s="3"/>
      <c r="AL8518" s="86"/>
      <c r="AM8518" s="151" t="s">
        <v>19998</v>
      </c>
      <c r="AN8518" s="15"/>
      <c r="AO8518" s="166"/>
      <c r="AP8518" s="5">
        <f t="shared" ref="AP8518:AP8562" si="134">SUBTOTAL(109,U8518)</f>
        <v>0</v>
      </c>
      <c r="AQ8518" s="16"/>
      <c r="AR8518" s="205">
        <v>1</v>
      </c>
      <c r="AS8518" s="16"/>
      <c r="AT8518" s="16"/>
      <c r="AU8518" s="16"/>
      <c r="AV8518" s="16"/>
      <c r="AW8518" s="16"/>
      <c r="AX8518" s="16"/>
    </row>
    <row r="8519" spans="1:50" customFormat="1" ht="15" hidden="1" customHeight="1" x14ac:dyDescent="0.2">
      <c r="A8519" s="7" t="s">
        <v>12926</v>
      </c>
      <c r="B8519" s="3" t="s">
        <v>22899</v>
      </c>
      <c r="C8519" s="85" t="s">
        <v>7939</v>
      </c>
      <c r="D8519" s="85" t="s">
        <v>13090</v>
      </c>
      <c r="E8519" s="202" t="s">
        <v>154</v>
      </c>
      <c r="F8519" s="85" t="s">
        <v>34</v>
      </c>
      <c r="G8519" s="85" t="s">
        <v>35</v>
      </c>
      <c r="H8519" s="85" t="s">
        <v>20688</v>
      </c>
      <c r="I8519" s="7" t="s">
        <v>8219</v>
      </c>
      <c r="J8519" s="85" t="s">
        <v>124</v>
      </c>
      <c r="K8519" s="7" t="s">
        <v>8149</v>
      </c>
      <c r="L8519" s="85"/>
      <c r="M8519" s="3"/>
      <c r="N8519" s="41" t="s">
        <v>12927</v>
      </c>
      <c r="O8519" s="87">
        <v>2624256</v>
      </c>
      <c r="P8519" s="87">
        <v>1491599</v>
      </c>
      <c r="Q8519" s="87">
        <v>1132657</v>
      </c>
      <c r="R8519" s="87">
        <v>291585</v>
      </c>
      <c r="S8519" s="87"/>
      <c r="T8519" s="87"/>
      <c r="U8519" s="85">
        <v>2006</v>
      </c>
      <c r="V8519" s="179"/>
      <c r="W8519" s="7"/>
      <c r="X8519" s="3"/>
      <c r="Y8519" s="3"/>
      <c r="Z8519" s="146">
        <v>56019</v>
      </c>
      <c r="AA8519" s="11"/>
      <c r="AB8519" s="123" t="s">
        <v>7939</v>
      </c>
      <c r="AC8519" s="124"/>
      <c r="AD8519" s="41"/>
      <c r="AE8519" s="41"/>
      <c r="AF8519" s="191">
        <v>43986</v>
      </c>
      <c r="AG8519" s="41"/>
      <c r="AH8519" s="41" t="s">
        <v>7952</v>
      </c>
      <c r="AI8519" s="80" t="s">
        <v>6</v>
      </c>
      <c r="AJ8519" s="98"/>
      <c r="AK8519" s="44"/>
      <c r="AL8519" s="206"/>
      <c r="AM8519" s="151" t="s">
        <v>19998</v>
      </c>
      <c r="AN8519" s="15"/>
      <c r="AO8519" s="166"/>
      <c r="AP8519" s="5">
        <f t="shared" si="134"/>
        <v>0</v>
      </c>
      <c r="AQ8519" s="16"/>
      <c r="AR8519" s="205">
        <v>1</v>
      </c>
      <c r="AS8519" s="16"/>
      <c r="AT8519" s="16"/>
      <c r="AU8519" s="16"/>
      <c r="AV8519" s="16"/>
      <c r="AW8519" s="16"/>
      <c r="AX8519" s="16"/>
    </row>
    <row r="8520" spans="1:50" customFormat="1" ht="15" hidden="1" customHeight="1" x14ac:dyDescent="0.2">
      <c r="A8520" s="7" t="s">
        <v>12928</v>
      </c>
      <c r="B8520" s="3" t="s">
        <v>13254</v>
      </c>
      <c r="C8520" s="85" t="s">
        <v>7939</v>
      </c>
      <c r="D8520" s="85" t="s">
        <v>13090</v>
      </c>
      <c r="E8520" s="202" t="s">
        <v>154</v>
      </c>
      <c r="F8520" s="85" t="s">
        <v>34</v>
      </c>
      <c r="G8520" s="85" t="s">
        <v>35</v>
      </c>
      <c r="H8520" s="85" t="s">
        <v>20688</v>
      </c>
      <c r="I8520" s="7" t="s">
        <v>8219</v>
      </c>
      <c r="J8520" s="85" t="s">
        <v>124</v>
      </c>
      <c r="K8520" s="7" t="s">
        <v>8149</v>
      </c>
      <c r="L8520" s="85"/>
      <c r="M8520" s="3"/>
      <c r="N8520" s="41" t="s">
        <v>27477</v>
      </c>
      <c r="O8520" s="87">
        <v>1744559</v>
      </c>
      <c r="P8520" s="87">
        <v>688438</v>
      </c>
      <c r="Q8520" s="87">
        <v>1056121</v>
      </c>
      <c r="R8520" s="87">
        <v>193841</v>
      </c>
      <c r="S8520" s="87"/>
      <c r="T8520" s="87"/>
      <c r="U8520" s="85">
        <v>2013</v>
      </c>
      <c r="V8520" s="179"/>
      <c r="W8520" s="7"/>
      <c r="X8520" s="3"/>
      <c r="Y8520" s="3"/>
      <c r="Z8520" s="146">
        <v>18271</v>
      </c>
      <c r="AA8520" s="11"/>
      <c r="AB8520" s="123" t="s">
        <v>7939</v>
      </c>
      <c r="AC8520" s="124"/>
      <c r="AD8520" s="41"/>
      <c r="AE8520" s="41"/>
      <c r="AF8520" s="191">
        <v>43927</v>
      </c>
      <c r="AG8520" s="41"/>
      <c r="AH8520" s="41" t="s">
        <v>7952</v>
      </c>
      <c r="AI8520" s="80" t="s">
        <v>6</v>
      </c>
      <c r="AJ8520" s="98"/>
      <c r="AK8520" s="4"/>
      <c r="AL8520" s="86"/>
      <c r="AM8520" s="151" t="s">
        <v>19998</v>
      </c>
      <c r="AN8520" s="15"/>
      <c r="AO8520" s="166"/>
      <c r="AP8520" s="5">
        <f t="shared" si="134"/>
        <v>0</v>
      </c>
      <c r="AQ8520" s="16"/>
      <c r="AR8520" s="205">
        <v>1</v>
      </c>
      <c r="AS8520" s="16"/>
      <c r="AT8520" s="16"/>
      <c r="AU8520" s="16"/>
      <c r="AV8520" s="16"/>
      <c r="AW8520" s="16"/>
      <c r="AX8520" s="16"/>
    </row>
    <row r="8521" spans="1:50" customFormat="1" ht="15" hidden="1" customHeight="1" x14ac:dyDescent="0.2">
      <c r="A8521" s="7" t="s">
        <v>12929</v>
      </c>
      <c r="B8521" s="3" t="s">
        <v>12930</v>
      </c>
      <c r="C8521" s="85" t="s">
        <v>7939</v>
      </c>
      <c r="D8521" s="85" t="s">
        <v>13090</v>
      </c>
      <c r="E8521" s="202" t="s">
        <v>154</v>
      </c>
      <c r="F8521" s="85" t="s">
        <v>34</v>
      </c>
      <c r="G8521" s="85" t="s">
        <v>35</v>
      </c>
      <c r="H8521" s="85" t="s">
        <v>20688</v>
      </c>
      <c r="I8521" s="7" t="s">
        <v>8219</v>
      </c>
      <c r="J8521" s="85" t="s">
        <v>124</v>
      </c>
      <c r="K8521" s="7" t="s">
        <v>8149</v>
      </c>
      <c r="L8521" s="85"/>
      <c r="M8521" s="3"/>
      <c r="N8521" s="41" t="s">
        <v>7950</v>
      </c>
      <c r="O8521" s="87">
        <v>323084</v>
      </c>
      <c r="P8521" s="87">
        <v>229348</v>
      </c>
      <c r="Q8521" s="87">
        <v>93736</v>
      </c>
      <c r="R8521" s="87">
        <v>35898</v>
      </c>
      <c r="S8521" s="87"/>
      <c r="T8521" s="87"/>
      <c r="U8521" s="85">
        <v>2013</v>
      </c>
      <c r="V8521" s="179"/>
      <c r="W8521" s="7"/>
      <c r="X8521" s="3"/>
      <c r="Y8521" s="3"/>
      <c r="Z8521" s="146">
        <v>55965</v>
      </c>
      <c r="AA8521" s="11"/>
      <c r="AB8521" s="123" t="s">
        <v>7939</v>
      </c>
      <c r="AC8521" s="124"/>
      <c r="AD8521" s="41"/>
      <c r="AE8521" s="41"/>
      <c r="AF8521" s="191">
        <v>43927</v>
      </c>
      <c r="AG8521" s="41"/>
      <c r="AH8521" s="41" t="s">
        <v>7952</v>
      </c>
      <c r="AI8521" s="80" t="s">
        <v>6</v>
      </c>
      <c r="AJ8521" s="98"/>
      <c r="AK8521" s="4"/>
      <c r="AL8521" s="86"/>
      <c r="AM8521" s="151" t="s">
        <v>19998</v>
      </c>
      <c r="AN8521" s="15"/>
      <c r="AO8521" s="166"/>
      <c r="AP8521" s="5">
        <f t="shared" si="134"/>
        <v>0</v>
      </c>
      <c r="AQ8521" s="16"/>
      <c r="AR8521" s="205">
        <v>1</v>
      </c>
      <c r="AS8521" s="16"/>
      <c r="AT8521" s="16"/>
      <c r="AU8521" s="16"/>
      <c r="AV8521" s="16"/>
      <c r="AW8521" s="16"/>
      <c r="AX8521" s="16"/>
    </row>
    <row r="8522" spans="1:50" customFormat="1" ht="15" hidden="1" customHeight="1" x14ac:dyDescent="0.2">
      <c r="A8522" s="7" t="s">
        <v>12931</v>
      </c>
      <c r="B8522" s="3" t="s">
        <v>12932</v>
      </c>
      <c r="C8522" s="85" t="s">
        <v>7939</v>
      </c>
      <c r="D8522" s="85" t="s">
        <v>13090</v>
      </c>
      <c r="E8522" s="202" t="s">
        <v>154</v>
      </c>
      <c r="F8522" s="85" t="s">
        <v>34</v>
      </c>
      <c r="G8522" s="85" t="s">
        <v>38</v>
      </c>
      <c r="H8522" s="85" t="s">
        <v>20690</v>
      </c>
      <c r="I8522" s="3" t="s">
        <v>8165</v>
      </c>
      <c r="J8522" s="85" t="s">
        <v>124</v>
      </c>
      <c r="K8522" s="7" t="s">
        <v>125</v>
      </c>
      <c r="L8522" s="85"/>
      <c r="M8522" s="3"/>
      <c r="N8522" s="41" t="s">
        <v>7950</v>
      </c>
      <c r="O8522" s="87">
        <v>861351</v>
      </c>
      <c r="P8522" s="87">
        <v>817958</v>
      </c>
      <c r="Q8522" s="87">
        <v>43393</v>
      </c>
      <c r="R8522" s="87">
        <v>115623</v>
      </c>
      <c r="S8522" s="87"/>
      <c r="T8522" s="87"/>
      <c r="U8522" s="85">
        <v>2011</v>
      </c>
      <c r="V8522" s="179"/>
      <c r="W8522" s="7"/>
      <c r="X8522" s="3"/>
      <c r="Y8522" s="3"/>
      <c r="Z8522" s="146">
        <v>89868</v>
      </c>
      <c r="AA8522" s="11"/>
      <c r="AB8522" s="123" t="s">
        <v>7939</v>
      </c>
      <c r="AC8522" s="124"/>
      <c r="AD8522" s="41"/>
      <c r="AE8522" s="41"/>
      <c r="AF8522" s="191">
        <v>43986</v>
      </c>
      <c r="AG8522" s="41"/>
      <c r="AH8522" s="41" t="s">
        <v>7952</v>
      </c>
      <c r="AI8522" s="80" t="s">
        <v>6</v>
      </c>
      <c r="AJ8522" s="98"/>
      <c r="AK8522" s="4"/>
      <c r="AL8522" s="86"/>
      <c r="AM8522" s="151" t="s">
        <v>19998</v>
      </c>
      <c r="AN8522" s="15"/>
      <c r="AO8522" s="166"/>
      <c r="AP8522" s="5">
        <f t="shared" si="134"/>
        <v>0</v>
      </c>
      <c r="AQ8522" s="16"/>
      <c r="AR8522" s="205">
        <v>1</v>
      </c>
      <c r="AS8522" s="16"/>
      <c r="AT8522" s="16"/>
      <c r="AU8522" s="16"/>
      <c r="AV8522" s="16"/>
      <c r="AW8522" s="16"/>
      <c r="AX8522" s="16"/>
    </row>
    <row r="8523" spans="1:50" customFormat="1" ht="15" hidden="1" customHeight="1" x14ac:dyDescent="0.2">
      <c r="A8523" s="7" t="s">
        <v>12933</v>
      </c>
      <c r="B8523" s="3" t="s">
        <v>27478</v>
      </c>
      <c r="C8523" s="85" t="s">
        <v>7939</v>
      </c>
      <c r="D8523" s="85" t="s">
        <v>13090</v>
      </c>
      <c r="E8523" s="202" t="s">
        <v>154</v>
      </c>
      <c r="F8523" s="85" t="s">
        <v>55</v>
      </c>
      <c r="G8523" s="85" t="s">
        <v>57</v>
      </c>
      <c r="H8523" s="85" t="s">
        <v>20690</v>
      </c>
      <c r="I8523" s="3" t="s">
        <v>4564</v>
      </c>
      <c r="J8523" s="85" t="s">
        <v>4406</v>
      </c>
      <c r="K8523" s="7" t="s">
        <v>4407</v>
      </c>
      <c r="L8523" s="85"/>
      <c r="M8523" s="3"/>
      <c r="N8523" s="41" t="s">
        <v>20827</v>
      </c>
      <c r="O8523" s="87">
        <v>539008</v>
      </c>
      <c r="P8523" s="87">
        <v>201504</v>
      </c>
      <c r="Q8523" s="87">
        <v>337504</v>
      </c>
      <c r="R8523" s="87">
        <v>0</v>
      </c>
      <c r="S8523" s="87"/>
      <c r="T8523" s="87"/>
      <c r="U8523" s="85">
        <v>2011</v>
      </c>
      <c r="V8523" s="179"/>
      <c r="W8523" s="7"/>
      <c r="X8523" s="3"/>
      <c r="Y8523" s="3"/>
      <c r="Z8523" s="146">
        <v>79380</v>
      </c>
      <c r="AA8523" s="11"/>
      <c r="AB8523" s="123" t="s">
        <v>7939</v>
      </c>
      <c r="AC8523" s="124"/>
      <c r="AD8523" s="41"/>
      <c r="AE8523" s="41"/>
      <c r="AF8523" s="191">
        <v>41297</v>
      </c>
      <c r="AG8523" s="41"/>
      <c r="AH8523" s="41" t="s">
        <v>8024</v>
      </c>
      <c r="AI8523" s="80" t="s">
        <v>6</v>
      </c>
      <c r="AJ8523" s="98"/>
      <c r="AK8523" s="3"/>
      <c r="AL8523" s="86"/>
      <c r="AM8523" s="151" t="s">
        <v>19998</v>
      </c>
      <c r="AN8523" s="15"/>
      <c r="AO8523" s="166"/>
      <c r="AP8523" s="5">
        <f t="shared" si="134"/>
        <v>0</v>
      </c>
      <c r="AQ8523" s="16"/>
      <c r="AR8523" s="205">
        <v>1</v>
      </c>
      <c r="AS8523" s="16"/>
      <c r="AT8523" s="16"/>
      <c r="AU8523" s="16"/>
      <c r="AV8523" s="16"/>
      <c r="AW8523" s="16"/>
      <c r="AX8523" s="16"/>
    </row>
    <row r="8524" spans="1:50" customFormat="1" ht="15" hidden="1" customHeight="1" x14ac:dyDescent="0.2">
      <c r="A8524" s="7" t="s">
        <v>12934</v>
      </c>
      <c r="B8524" s="3" t="s">
        <v>12935</v>
      </c>
      <c r="C8524" s="85" t="s">
        <v>7939</v>
      </c>
      <c r="D8524" s="85" t="s">
        <v>13090</v>
      </c>
      <c r="E8524" s="202" t="s">
        <v>154</v>
      </c>
      <c r="F8524" s="85" t="s">
        <v>34</v>
      </c>
      <c r="G8524" s="85" t="s">
        <v>35</v>
      </c>
      <c r="H8524" s="85" t="s">
        <v>20688</v>
      </c>
      <c r="I8524" s="7" t="s">
        <v>8219</v>
      </c>
      <c r="J8524" s="85" t="s">
        <v>124</v>
      </c>
      <c r="K8524" s="7" t="s">
        <v>8149</v>
      </c>
      <c r="L8524" s="85"/>
      <c r="M8524" s="3"/>
      <c r="N8524" s="41" t="s">
        <v>12936</v>
      </c>
      <c r="O8524" s="87">
        <v>0</v>
      </c>
      <c r="P8524" s="87">
        <v>0</v>
      </c>
      <c r="Q8524" s="87">
        <v>0</v>
      </c>
      <c r="R8524" s="87">
        <v>0</v>
      </c>
      <c r="S8524" s="87"/>
      <c r="T8524" s="87"/>
      <c r="U8524" s="85" t="s">
        <v>112</v>
      </c>
      <c r="V8524" s="179"/>
      <c r="W8524" s="7"/>
      <c r="X8524" s="3"/>
      <c r="Y8524" s="3"/>
      <c r="Z8524" s="146">
        <v>5451</v>
      </c>
      <c r="AA8524" s="11"/>
      <c r="AB8524" s="123" t="s">
        <v>7939</v>
      </c>
      <c r="AC8524" s="124"/>
      <c r="AD8524" s="41"/>
      <c r="AE8524" s="41"/>
      <c r="AF8524" s="191">
        <v>43927</v>
      </c>
      <c r="AG8524" s="41"/>
      <c r="AH8524" s="41" t="s">
        <v>7952</v>
      </c>
      <c r="AI8524" s="80" t="s">
        <v>6</v>
      </c>
      <c r="AJ8524" s="98"/>
      <c r="AK8524" s="4"/>
      <c r="AL8524" s="86"/>
      <c r="AM8524" s="151" t="s">
        <v>19998</v>
      </c>
      <c r="AN8524" s="15"/>
      <c r="AO8524" s="166"/>
      <c r="AP8524" s="5">
        <f t="shared" si="134"/>
        <v>0</v>
      </c>
      <c r="AQ8524" s="16"/>
      <c r="AR8524" s="205">
        <v>1</v>
      </c>
      <c r="AS8524" s="16"/>
      <c r="AT8524" s="16"/>
      <c r="AU8524" s="16"/>
      <c r="AV8524" s="16"/>
      <c r="AW8524" s="16"/>
      <c r="AX8524" s="16"/>
    </row>
    <row r="8525" spans="1:50" customFormat="1" ht="15" hidden="1" customHeight="1" x14ac:dyDescent="0.2">
      <c r="A8525" s="7" t="s">
        <v>12937</v>
      </c>
      <c r="B8525" s="3" t="s">
        <v>12938</v>
      </c>
      <c r="C8525" s="85" t="s">
        <v>7939</v>
      </c>
      <c r="D8525" s="85" t="s">
        <v>13090</v>
      </c>
      <c r="E8525" s="202" t="s">
        <v>154</v>
      </c>
      <c r="F8525" s="85" t="s">
        <v>68</v>
      </c>
      <c r="G8525" s="85" t="s">
        <v>70</v>
      </c>
      <c r="H8525" s="85" t="s">
        <v>20690</v>
      </c>
      <c r="I8525" s="3" t="s">
        <v>8188</v>
      </c>
      <c r="J8525" s="85" t="s">
        <v>105</v>
      </c>
      <c r="K8525" s="7" t="s">
        <v>1221</v>
      </c>
      <c r="L8525" s="85"/>
      <c r="M8525" s="3"/>
      <c r="N8525" s="41" t="s">
        <v>12939</v>
      </c>
      <c r="O8525" s="87">
        <v>20955</v>
      </c>
      <c r="P8525" s="87">
        <v>0</v>
      </c>
      <c r="Q8525" s="87">
        <v>20955</v>
      </c>
      <c r="R8525" s="87">
        <v>0</v>
      </c>
      <c r="S8525" s="87"/>
      <c r="T8525" s="87"/>
      <c r="U8525" s="85">
        <v>2009</v>
      </c>
      <c r="V8525" s="179"/>
      <c r="W8525" s="7"/>
      <c r="X8525" s="3"/>
      <c r="Y8525" s="3"/>
      <c r="Z8525" s="146">
        <v>20000</v>
      </c>
      <c r="AA8525" s="11"/>
      <c r="AB8525" s="123" t="s">
        <v>7939</v>
      </c>
      <c r="AC8525" s="124"/>
      <c r="AD8525" s="41"/>
      <c r="AE8525" s="41"/>
      <c r="AF8525" s="191">
        <v>41302</v>
      </c>
      <c r="AG8525" s="41"/>
      <c r="AH8525" s="41" t="s">
        <v>8024</v>
      </c>
      <c r="AI8525" s="80" t="s">
        <v>6</v>
      </c>
      <c r="AJ8525" s="98"/>
      <c r="AK8525" s="3"/>
      <c r="AL8525" s="86"/>
      <c r="AM8525" s="151" t="s">
        <v>19998</v>
      </c>
      <c r="AN8525" s="15"/>
      <c r="AO8525" s="166"/>
      <c r="AP8525" s="5">
        <f t="shared" si="134"/>
        <v>0</v>
      </c>
      <c r="AQ8525" s="16"/>
      <c r="AR8525" s="205">
        <v>1</v>
      </c>
      <c r="AS8525" s="16"/>
      <c r="AT8525" s="16"/>
      <c r="AU8525" s="16"/>
      <c r="AV8525" s="16"/>
      <c r="AW8525" s="16"/>
      <c r="AX8525" s="16"/>
    </row>
    <row r="8526" spans="1:50" customFormat="1" ht="15" hidden="1" customHeight="1" x14ac:dyDescent="0.2">
      <c r="A8526" s="7" t="s">
        <v>12940</v>
      </c>
      <c r="B8526" s="3" t="s">
        <v>12941</v>
      </c>
      <c r="C8526" s="85" t="s">
        <v>7939</v>
      </c>
      <c r="D8526" s="85" t="s">
        <v>13090</v>
      </c>
      <c r="E8526" s="202" t="s">
        <v>154</v>
      </c>
      <c r="F8526" s="85" t="s">
        <v>68</v>
      </c>
      <c r="G8526" s="85" t="s">
        <v>70</v>
      </c>
      <c r="H8526" s="85" t="s">
        <v>20690</v>
      </c>
      <c r="I8526" s="3" t="s">
        <v>8188</v>
      </c>
      <c r="J8526" s="85" t="s">
        <v>4447</v>
      </c>
      <c r="K8526" s="7" t="s">
        <v>4685</v>
      </c>
      <c r="L8526" s="85"/>
      <c r="M8526" s="3"/>
      <c r="N8526" s="41" t="s">
        <v>12942</v>
      </c>
      <c r="O8526" s="87">
        <v>281951</v>
      </c>
      <c r="P8526" s="87">
        <v>281951</v>
      </c>
      <c r="Q8526" s="87">
        <v>0</v>
      </c>
      <c r="R8526" s="87">
        <v>0</v>
      </c>
      <c r="S8526" s="87"/>
      <c r="T8526" s="87"/>
      <c r="U8526" s="85">
        <v>2011</v>
      </c>
      <c r="V8526" s="179"/>
      <c r="W8526" s="7"/>
      <c r="X8526" s="3"/>
      <c r="Y8526" s="3"/>
      <c r="Z8526" s="211">
        <v>708300</v>
      </c>
      <c r="AA8526" s="11"/>
      <c r="AB8526" s="123" t="s">
        <v>7939</v>
      </c>
      <c r="AC8526" s="124"/>
      <c r="AD8526" s="41"/>
      <c r="AE8526" s="41"/>
      <c r="AF8526" s="191">
        <v>43927</v>
      </c>
      <c r="AG8526" s="41"/>
      <c r="AH8526" s="41" t="s">
        <v>16608</v>
      </c>
      <c r="AI8526" s="80" t="s">
        <v>6</v>
      </c>
      <c r="AJ8526" s="98"/>
      <c r="AK8526" s="3"/>
      <c r="AL8526" s="86"/>
      <c r="AM8526" s="151" t="s">
        <v>19998</v>
      </c>
      <c r="AN8526" s="15"/>
      <c r="AO8526" s="166"/>
      <c r="AP8526" s="5">
        <f t="shared" si="134"/>
        <v>0</v>
      </c>
      <c r="AQ8526" s="16"/>
      <c r="AR8526" s="205">
        <v>1</v>
      </c>
      <c r="AS8526" s="16"/>
      <c r="AT8526" s="16"/>
      <c r="AU8526" s="16"/>
      <c r="AV8526" s="16"/>
      <c r="AW8526" s="16"/>
      <c r="AX8526" s="16"/>
    </row>
    <row r="8527" spans="1:50" customFormat="1" ht="15" hidden="1" customHeight="1" x14ac:dyDescent="0.2">
      <c r="A8527" s="7" t="s">
        <v>12943</v>
      </c>
      <c r="B8527" s="3" t="s">
        <v>12944</v>
      </c>
      <c r="C8527" s="85" t="s">
        <v>7939</v>
      </c>
      <c r="D8527" s="85" t="s">
        <v>13090</v>
      </c>
      <c r="E8527" s="202" t="s">
        <v>154</v>
      </c>
      <c r="F8527" s="85" t="s">
        <v>55</v>
      </c>
      <c r="G8527" s="85" t="s">
        <v>57</v>
      </c>
      <c r="H8527" s="85" t="s">
        <v>20690</v>
      </c>
      <c r="I8527" s="3" t="s">
        <v>7970</v>
      </c>
      <c r="J8527" s="85" t="s">
        <v>4447</v>
      </c>
      <c r="K8527" s="7" t="s">
        <v>7996</v>
      </c>
      <c r="L8527" s="85"/>
      <c r="M8527" s="3"/>
      <c r="N8527" s="41" t="s">
        <v>12945</v>
      </c>
      <c r="O8527" s="87">
        <v>10692</v>
      </c>
      <c r="P8527" s="87">
        <v>10692</v>
      </c>
      <c r="Q8527" s="87">
        <v>0</v>
      </c>
      <c r="R8527" s="87">
        <v>0</v>
      </c>
      <c r="S8527" s="87"/>
      <c r="T8527" s="87"/>
      <c r="U8527" s="85">
        <v>2011</v>
      </c>
      <c r="V8527" s="179"/>
      <c r="W8527" s="7"/>
      <c r="X8527" s="3"/>
      <c r="Y8527" s="3"/>
      <c r="Z8527" s="211">
        <v>10034</v>
      </c>
      <c r="AA8527" s="11"/>
      <c r="AB8527" s="123" t="s">
        <v>7939</v>
      </c>
      <c r="AC8527" s="124"/>
      <c r="AD8527" s="41"/>
      <c r="AE8527" s="41"/>
      <c r="AF8527" s="191">
        <v>43927</v>
      </c>
      <c r="AG8527" s="41"/>
      <c r="AH8527" s="41" t="s">
        <v>8024</v>
      </c>
      <c r="AI8527" s="80" t="s">
        <v>6</v>
      </c>
      <c r="AJ8527" s="98"/>
      <c r="AK8527" s="3"/>
      <c r="AL8527" s="86"/>
      <c r="AM8527" s="151" t="s">
        <v>19998</v>
      </c>
      <c r="AN8527" s="15"/>
      <c r="AO8527" s="166"/>
      <c r="AP8527" s="5">
        <f t="shared" si="134"/>
        <v>0</v>
      </c>
      <c r="AQ8527" s="16"/>
      <c r="AR8527" s="205">
        <v>1</v>
      </c>
      <c r="AS8527" s="16"/>
      <c r="AT8527" s="16"/>
      <c r="AU8527" s="16"/>
      <c r="AV8527" s="16"/>
      <c r="AW8527" s="16"/>
      <c r="AX8527" s="16"/>
    </row>
    <row r="8528" spans="1:50" customFormat="1" ht="15" hidden="1" customHeight="1" x14ac:dyDescent="0.2">
      <c r="A8528" s="7" t="s">
        <v>12946</v>
      </c>
      <c r="B8528" s="3" t="s">
        <v>12947</v>
      </c>
      <c r="C8528" s="85" t="s">
        <v>7939</v>
      </c>
      <c r="D8528" s="85" t="s">
        <v>13090</v>
      </c>
      <c r="E8528" s="202" t="s">
        <v>16885</v>
      </c>
      <c r="F8528" s="85" t="s">
        <v>55</v>
      </c>
      <c r="G8528" s="85" t="s">
        <v>63</v>
      </c>
      <c r="H8528" s="85" t="s">
        <v>20690</v>
      </c>
      <c r="I8528" s="3" t="s">
        <v>4564</v>
      </c>
      <c r="J8528" s="85" t="s">
        <v>4400</v>
      </c>
      <c r="K8528" s="7" t="s">
        <v>4422</v>
      </c>
      <c r="L8528" s="85"/>
      <c r="M8528" s="3"/>
      <c r="N8528" s="41" t="s">
        <v>12948</v>
      </c>
      <c r="O8528" s="87">
        <v>921045</v>
      </c>
      <c r="P8528" s="87">
        <v>117196</v>
      </c>
      <c r="Q8528" s="87">
        <v>803849</v>
      </c>
      <c r="R8528" s="87">
        <v>0</v>
      </c>
      <c r="S8528" s="87"/>
      <c r="T8528" s="87"/>
      <c r="U8528" s="85">
        <v>2011</v>
      </c>
      <c r="V8528" s="179"/>
      <c r="W8528" s="7"/>
      <c r="X8528" s="3"/>
      <c r="Y8528" s="3"/>
      <c r="Z8528" s="146">
        <v>92183</v>
      </c>
      <c r="AA8528" s="11"/>
      <c r="AB8528" s="123" t="s">
        <v>7939</v>
      </c>
      <c r="AC8528" s="124"/>
      <c r="AD8528" s="41"/>
      <c r="AE8528" s="41"/>
      <c r="AF8528" s="191">
        <v>41457</v>
      </c>
      <c r="AG8528" s="41"/>
      <c r="AH8528" s="41" t="s">
        <v>8024</v>
      </c>
      <c r="AI8528" s="80" t="s">
        <v>6</v>
      </c>
      <c r="AJ8528" s="98"/>
      <c r="AK8528" s="3"/>
      <c r="AL8528" s="86"/>
      <c r="AM8528" s="151" t="s">
        <v>19998</v>
      </c>
      <c r="AN8528" s="15"/>
      <c r="AO8528" s="166"/>
      <c r="AP8528" s="5">
        <f t="shared" si="134"/>
        <v>0</v>
      </c>
      <c r="AQ8528" s="16"/>
      <c r="AR8528" s="205">
        <v>1</v>
      </c>
      <c r="AS8528" s="16"/>
      <c r="AT8528" s="16"/>
      <c r="AU8528" s="16"/>
      <c r="AV8528" s="16"/>
      <c r="AW8528" s="16"/>
      <c r="AX8528" s="16"/>
    </row>
    <row r="8529" spans="1:50" customFormat="1" ht="15" hidden="1" customHeight="1" x14ac:dyDescent="0.2">
      <c r="A8529" s="7" t="s">
        <v>12949</v>
      </c>
      <c r="B8529" s="3" t="s">
        <v>12950</v>
      </c>
      <c r="C8529" s="85" t="s">
        <v>7939</v>
      </c>
      <c r="D8529" s="85" t="s">
        <v>13090</v>
      </c>
      <c r="E8529" s="202" t="s">
        <v>154</v>
      </c>
      <c r="F8529" s="85" t="s">
        <v>55</v>
      </c>
      <c r="G8529" s="85" t="s">
        <v>57</v>
      </c>
      <c r="H8529" s="85" t="s">
        <v>20690</v>
      </c>
      <c r="I8529" s="3" t="s">
        <v>7970</v>
      </c>
      <c r="J8529" s="85" t="s">
        <v>4400</v>
      </c>
      <c r="K8529" s="7" t="s">
        <v>4422</v>
      </c>
      <c r="L8529" s="85"/>
      <c r="M8529" s="3"/>
      <c r="N8529" s="41" t="s">
        <v>12951</v>
      </c>
      <c r="O8529" s="87">
        <v>146827</v>
      </c>
      <c r="P8529" s="87">
        <v>97360</v>
      </c>
      <c r="Q8529" s="87">
        <v>49467</v>
      </c>
      <c r="R8529" s="87">
        <v>0</v>
      </c>
      <c r="S8529" s="87"/>
      <c r="T8529" s="87"/>
      <c r="U8529" s="85">
        <v>2007</v>
      </c>
      <c r="V8529" s="179"/>
      <c r="W8529" s="7"/>
      <c r="X8529" s="3"/>
      <c r="Y8529" s="3"/>
      <c r="Z8529" s="146">
        <v>19883</v>
      </c>
      <c r="AA8529" s="11"/>
      <c r="AB8529" s="123" t="s">
        <v>7939</v>
      </c>
      <c r="AC8529" s="124"/>
      <c r="AD8529" s="41"/>
      <c r="AE8529" s="41"/>
      <c r="AF8529" s="191">
        <v>40009</v>
      </c>
      <c r="AG8529" s="41"/>
      <c r="AH8529" s="41" t="s">
        <v>8024</v>
      </c>
      <c r="AI8529" s="80" t="s">
        <v>6</v>
      </c>
      <c r="AJ8529" s="98"/>
      <c r="AK8529" s="3"/>
      <c r="AL8529" s="86"/>
      <c r="AM8529" s="151" t="s">
        <v>19998</v>
      </c>
      <c r="AN8529" s="15"/>
      <c r="AO8529" s="166"/>
      <c r="AP8529" s="5">
        <f t="shared" si="134"/>
        <v>0</v>
      </c>
      <c r="AQ8529" s="16"/>
      <c r="AR8529" s="205">
        <v>1</v>
      </c>
      <c r="AS8529" s="16"/>
      <c r="AT8529" s="16"/>
      <c r="AU8529" s="16"/>
      <c r="AV8529" s="16"/>
      <c r="AW8529" s="16"/>
      <c r="AX8529" s="16"/>
    </row>
    <row r="8530" spans="1:50" customFormat="1" ht="15" hidden="1" customHeight="1" x14ac:dyDescent="0.2">
      <c r="A8530" s="7" t="s">
        <v>12952</v>
      </c>
      <c r="B8530" s="3" t="s">
        <v>12953</v>
      </c>
      <c r="C8530" s="85" t="s">
        <v>7939</v>
      </c>
      <c r="D8530" s="85" t="s">
        <v>13090</v>
      </c>
      <c r="E8530" s="202" t="s">
        <v>154</v>
      </c>
      <c r="F8530" s="85" t="s">
        <v>55</v>
      </c>
      <c r="G8530" s="85" t="s">
        <v>63</v>
      </c>
      <c r="H8530" s="85" t="s">
        <v>20690</v>
      </c>
      <c r="I8530" s="3" t="s">
        <v>4564</v>
      </c>
      <c r="J8530" s="85" t="s">
        <v>4400</v>
      </c>
      <c r="K8530" s="7" t="s">
        <v>4422</v>
      </c>
      <c r="L8530" s="85"/>
      <c r="M8530" s="3"/>
      <c r="N8530" s="41" t="s">
        <v>12954</v>
      </c>
      <c r="O8530" s="87">
        <v>96425</v>
      </c>
      <c r="P8530" s="87">
        <v>96425</v>
      </c>
      <c r="Q8530" s="87">
        <v>0</v>
      </c>
      <c r="R8530" s="87">
        <v>0</v>
      </c>
      <c r="S8530" s="87"/>
      <c r="T8530" s="87"/>
      <c r="U8530" s="85">
        <v>2011</v>
      </c>
      <c r="V8530" s="179"/>
      <c r="W8530" s="7"/>
      <c r="X8530" s="3"/>
      <c r="Y8530" s="3"/>
      <c r="Z8530" s="146">
        <v>96429</v>
      </c>
      <c r="AA8530" s="11"/>
      <c r="AB8530" s="123" t="s">
        <v>7939</v>
      </c>
      <c r="AC8530" s="124"/>
      <c r="AD8530" s="41"/>
      <c r="AE8530" s="41"/>
      <c r="AF8530" s="191">
        <v>41312</v>
      </c>
      <c r="AG8530" s="41"/>
      <c r="AH8530" s="41" t="s">
        <v>8024</v>
      </c>
      <c r="AI8530" s="80" t="s">
        <v>6</v>
      </c>
      <c r="AJ8530" s="98"/>
      <c r="AK8530" s="3"/>
      <c r="AL8530" s="86"/>
      <c r="AM8530" s="151" t="s">
        <v>19998</v>
      </c>
      <c r="AN8530" s="15"/>
      <c r="AO8530" s="166"/>
      <c r="AP8530" s="5">
        <f t="shared" si="134"/>
        <v>0</v>
      </c>
      <c r="AQ8530" s="16"/>
      <c r="AR8530" s="205">
        <v>1</v>
      </c>
      <c r="AS8530" s="16"/>
      <c r="AT8530" s="16"/>
      <c r="AU8530" s="16"/>
      <c r="AV8530" s="16"/>
      <c r="AW8530" s="16"/>
      <c r="AX8530" s="16"/>
    </row>
    <row r="8531" spans="1:50" customFormat="1" ht="15" hidden="1" customHeight="1" x14ac:dyDescent="0.2">
      <c r="A8531" s="7" t="s">
        <v>12955</v>
      </c>
      <c r="B8531" s="3" t="s">
        <v>12956</v>
      </c>
      <c r="C8531" s="85" t="s">
        <v>7939</v>
      </c>
      <c r="D8531" s="85" t="s">
        <v>13090</v>
      </c>
      <c r="E8531" s="202" t="s">
        <v>154</v>
      </c>
      <c r="F8531" s="85" t="s">
        <v>55</v>
      </c>
      <c r="G8531" s="85" t="s">
        <v>57</v>
      </c>
      <c r="H8531" s="85" t="s">
        <v>20690</v>
      </c>
      <c r="I8531" s="3" t="s">
        <v>4564</v>
      </c>
      <c r="J8531" s="85" t="s">
        <v>4447</v>
      </c>
      <c r="K8531" s="7" t="s">
        <v>4601</v>
      </c>
      <c r="L8531" s="85"/>
      <c r="M8531" s="3"/>
      <c r="N8531" s="41" t="s">
        <v>16888</v>
      </c>
      <c r="O8531" s="87">
        <v>202359</v>
      </c>
      <c r="P8531" s="87">
        <v>118050</v>
      </c>
      <c r="Q8531" s="87">
        <v>84309</v>
      </c>
      <c r="R8531" s="87">
        <v>0</v>
      </c>
      <c r="S8531" s="87"/>
      <c r="T8531" s="87"/>
      <c r="U8531" s="85">
        <v>2011</v>
      </c>
      <c r="V8531" s="179"/>
      <c r="W8531" s="7"/>
      <c r="X8531" s="3"/>
      <c r="Y8531" s="3"/>
      <c r="Z8531" s="146">
        <v>44466</v>
      </c>
      <c r="AA8531" s="11"/>
      <c r="AB8531" s="123" t="s">
        <v>7939</v>
      </c>
      <c r="AC8531" s="124"/>
      <c r="AD8531" s="41"/>
      <c r="AE8531" s="41"/>
      <c r="AF8531" s="191">
        <v>43927</v>
      </c>
      <c r="AG8531" s="41"/>
      <c r="AH8531" s="41" t="s">
        <v>8024</v>
      </c>
      <c r="AI8531" s="80" t="s">
        <v>6</v>
      </c>
      <c r="AJ8531" s="98"/>
      <c r="AK8531" s="3"/>
      <c r="AL8531" s="86"/>
      <c r="AM8531" s="151" t="s">
        <v>19998</v>
      </c>
      <c r="AN8531" s="15"/>
      <c r="AO8531" s="166"/>
      <c r="AP8531" s="5">
        <f t="shared" si="134"/>
        <v>0</v>
      </c>
      <c r="AQ8531" s="16"/>
      <c r="AR8531" s="205">
        <v>1</v>
      </c>
      <c r="AS8531" s="16"/>
      <c r="AT8531" s="16"/>
      <c r="AU8531" s="16"/>
      <c r="AV8531" s="16"/>
      <c r="AW8531" s="16"/>
      <c r="AX8531" s="16"/>
    </row>
    <row r="8532" spans="1:50" customFormat="1" ht="15" hidden="1" customHeight="1" x14ac:dyDescent="0.2">
      <c r="A8532" s="7" t="s">
        <v>12957</v>
      </c>
      <c r="B8532" s="3" t="s">
        <v>12958</v>
      </c>
      <c r="C8532" s="85" t="s">
        <v>7939</v>
      </c>
      <c r="D8532" s="85" t="s">
        <v>13090</v>
      </c>
      <c r="E8532" s="202" t="s">
        <v>154</v>
      </c>
      <c r="F8532" s="85" t="s">
        <v>55</v>
      </c>
      <c r="G8532" s="85" t="s">
        <v>63</v>
      </c>
      <c r="H8532" s="85" t="s">
        <v>20690</v>
      </c>
      <c r="I8532" s="3" t="s">
        <v>4564</v>
      </c>
      <c r="J8532" s="85" t="s">
        <v>4435</v>
      </c>
      <c r="K8532" s="7" t="s">
        <v>3838</v>
      </c>
      <c r="L8532" s="85"/>
      <c r="M8532" s="3"/>
      <c r="N8532" s="41" t="s">
        <v>10018</v>
      </c>
      <c r="O8532" s="87">
        <v>67756</v>
      </c>
      <c r="P8532" s="87">
        <v>67756</v>
      </c>
      <c r="Q8532" s="87">
        <v>0</v>
      </c>
      <c r="R8532" s="87">
        <v>0</v>
      </c>
      <c r="S8532" s="87"/>
      <c r="T8532" s="87"/>
      <c r="U8532" s="85">
        <v>2007</v>
      </c>
      <c r="V8532" s="179"/>
      <c r="W8532" s="7"/>
      <c r="X8532" s="3"/>
      <c r="Y8532" s="3"/>
      <c r="Z8532" s="211">
        <v>70327</v>
      </c>
      <c r="AA8532" s="11"/>
      <c r="AB8532" s="123" t="s">
        <v>7939</v>
      </c>
      <c r="AC8532" s="124"/>
      <c r="AD8532" s="41"/>
      <c r="AE8532" s="41"/>
      <c r="AF8532" s="191">
        <v>43927</v>
      </c>
      <c r="AG8532" s="41"/>
      <c r="AH8532" s="41" t="s">
        <v>8024</v>
      </c>
      <c r="AI8532" s="80" t="s">
        <v>6</v>
      </c>
      <c r="AJ8532" s="98"/>
      <c r="AK8532" s="3"/>
      <c r="AL8532" s="86"/>
      <c r="AM8532" s="151" t="s">
        <v>19998</v>
      </c>
      <c r="AN8532" s="15"/>
      <c r="AO8532" s="166"/>
      <c r="AP8532" s="5">
        <f t="shared" si="134"/>
        <v>0</v>
      </c>
      <c r="AQ8532" s="16"/>
      <c r="AR8532" s="205">
        <v>1</v>
      </c>
      <c r="AS8532" s="16"/>
      <c r="AT8532" s="16"/>
      <c r="AU8532" s="16"/>
      <c r="AV8532" s="16"/>
      <c r="AW8532" s="16"/>
      <c r="AX8532" s="16"/>
    </row>
    <row r="8533" spans="1:50" customFormat="1" ht="15" hidden="1" customHeight="1" x14ac:dyDescent="0.2">
      <c r="A8533" s="7" t="s">
        <v>12959</v>
      </c>
      <c r="B8533" s="3" t="s">
        <v>12960</v>
      </c>
      <c r="C8533" s="85" t="s">
        <v>7939</v>
      </c>
      <c r="D8533" s="85" t="s">
        <v>13090</v>
      </c>
      <c r="E8533" s="202" t="s">
        <v>154</v>
      </c>
      <c r="F8533" s="85" t="s">
        <v>55</v>
      </c>
      <c r="G8533" s="85" t="s">
        <v>63</v>
      </c>
      <c r="H8533" s="85" t="s">
        <v>20690</v>
      </c>
      <c r="I8533" s="3" t="s">
        <v>4564</v>
      </c>
      <c r="J8533" s="85" t="s">
        <v>124</v>
      </c>
      <c r="K8533" s="7" t="s">
        <v>5889</v>
      </c>
      <c r="L8533" s="85"/>
      <c r="M8533" s="3"/>
      <c r="N8533" s="41" t="s">
        <v>7950</v>
      </c>
      <c r="O8533" s="87">
        <v>348642</v>
      </c>
      <c r="P8533" s="87">
        <v>56765</v>
      </c>
      <c r="Q8533" s="87">
        <v>291877</v>
      </c>
      <c r="R8533" s="87">
        <v>0</v>
      </c>
      <c r="S8533" s="87"/>
      <c r="T8533" s="87"/>
      <c r="U8533" s="85">
        <v>2009</v>
      </c>
      <c r="V8533" s="179"/>
      <c r="W8533" s="7"/>
      <c r="X8533" s="3"/>
      <c r="Y8533" s="3"/>
      <c r="Z8533" s="146">
        <v>56740</v>
      </c>
      <c r="AA8533" s="11"/>
      <c r="AB8533" s="123" t="s">
        <v>7939</v>
      </c>
      <c r="AC8533" s="124"/>
      <c r="AD8533" s="41"/>
      <c r="AE8533" s="41"/>
      <c r="AF8533" s="191">
        <v>43927</v>
      </c>
      <c r="AG8533" s="41"/>
      <c r="AH8533" s="41" t="s">
        <v>8024</v>
      </c>
      <c r="AI8533" s="80" t="s">
        <v>6</v>
      </c>
      <c r="AJ8533" s="98"/>
      <c r="AK8533" s="3"/>
      <c r="AL8533" s="86"/>
      <c r="AM8533" s="151" t="s">
        <v>19998</v>
      </c>
      <c r="AN8533" s="15"/>
      <c r="AO8533" s="166"/>
      <c r="AP8533" s="5">
        <f t="shared" si="134"/>
        <v>0</v>
      </c>
      <c r="AQ8533" s="16"/>
      <c r="AR8533" s="205">
        <v>1</v>
      </c>
      <c r="AS8533" s="16"/>
      <c r="AT8533" s="16"/>
      <c r="AU8533" s="16"/>
      <c r="AV8533" s="16"/>
      <c r="AW8533" s="16"/>
      <c r="AX8533" s="16"/>
    </row>
    <row r="8534" spans="1:50" customFormat="1" ht="15" hidden="1" customHeight="1" x14ac:dyDescent="0.2">
      <c r="A8534" s="7" t="s">
        <v>12961</v>
      </c>
      <c r="B8534" s="3" t="s">
        <v>12962</v>
      </c>
      <c r="C8534" s="85" t="s">
        <v>7939</v>
      </c>
      <c r="D8534" s="85" t="s">
        <v>13090</v>
      </c>
      <c r="E8534" s="202" t="s">
        <v>154</v>
      </c>
      <c r="F8534" s="85" t="s">
        <v>55</v>
      </c>
      <c r="G8534" s="85" t="s">
        <v>57</v>
      </c>
      <c r="H8534" s="85" t="s">
        <v>20690</v>
      </c>
      <c r="I8534" s="3" t="s">
        <v>7970</v>
      </c>
      <c r="J8534" s="85" t="s">
        <v>4435</v>
      </c>
      <c r="K8534" s="7" t="s">
        <v>3838</v>
      </c>
      <c r="L8534" s="85"/>
      <c r="M8534" s="3"/>
      <c r="N8534" s="41" t="s">
        <v>22896</v>
      </c>
      <c r="O8534" s="87">
        <v>197614</v>
      </c>
      <c r="P8534" s="87">
        <v>130265</v>
      </c>
      <c r="Q8534" s="87">
        <v>67349</v>
      </c>
      <c r="R8534" s="87">
        <v>0</v>
      </c>
      <c r="S8534" s="87"/>
      <c r="T8534" s="87"/>
      <c r="U8534" s="85">
        <v>2011</v>
      </c>
      <c r="V8534" s="179"/>
      <c r="W8534" s="7"/>
      <c r="X8534" s="3"/>
      <c r="Y8534" s="3"/>
      <c r="Z8534" s="211">
        <v>28635</v>
      </c>
      <c r="AA8534" s="11"/>
      <c r="AB8534" s="123" t="s">
        <v>7939</v>
      </c>
      <c r="AC8534" s="124"/>
      <c r="AD8534" s="41"/>
      <c r="AE8534" s="41"/>
      <c r="AF8534" s="191">
        <v>43927</v>
      </c>
      <c r="AG8534" s="41"/>
      <c r="AH8534" s="41" t="s">
        <v>8024</v>
      </c>
      <c r="AI8534" s="80" t="s">
        <v>6</v>
      </c>
      <c r="AJ8534" s="98"/>
      <c r="AK8534" s="3"/>
      <c r="AL8534" s="86"/>
      <c r="AM8534" s="151" t="s">
        <v>19998</v>
      </c>
      <c r="AN8534" s="15"/>
      <c r="AO8534" s="166"/>
      <c r="AP8534" s="5">
        <f t="shared" si="134"/>
        <v>0</v>
      </c>
      <c r="AQ8534" s="16"/>
      <c r="AR8534" s="205">
        <v>1</v>
      </c>
      <c r="AS8534" s="16"/>
      <c r="AT8534" s="16"/>
      <c r="AU8534" s="16"/>
      <c r="AV8534" s="16"/>
      <c r="AW8534" s="16"/>
      <c r="AX8534" s="16"/>
    </row>
    <row r="8535" spans="1:50" customFormat="1" ht="15" hidden="1" customHeight="1" x14ac:dyDescent="0.2">
      <c r="A8535" s="7" t="s">
        <v>12963</v>
      </c>
      <c r="B8535" s="3" t="s">
        <v>12964</v>
      </c>
      <c r="C8535" s="85" t="s">
        <v>7939</v>
      </c>
      <c r="D8535" s="85" t="s">
        <v>13090</v>
      </c>
      <c r="E8535" s="202" t="s">
        <v>154</v>
      </c>
      <c r="F8535" s="85" t="s">
        <v>55</v>
      </c>
      <c r="G8535" s="85" t="s">
        <v>57</v>
      </c>
      <c r="H8535" s="85" t="s">
        <v>20690</v>
      </c>
      <c r="I8535" s="3" t="s">
        <v>4564</v>
      </c>
      <c r="J8535" s="85" t="s">
        <v>4400</v>
      </c>
      <c r="K8535" s="7" t="s">
        <v>4422</v>
      </c>
      <c r="L8535" s="85"/>
      <c r="M8535" s="3"/>
      <c r="N8535" s="41" t="s">
        <v>12965</v>
      </c>
      <c r="O8535" s="87">
        <v>524125</v>
      </c>
      <c r="P8535" s="87">
        <v>509085</v>
      </c>
      <c r="Q8535" s="87">
        <v>15040</v>
      </c>
      <c r="R8535" s="87">
        <v>0</v>
      </c>
      <c r="S8535" s="87"/>
      <c r="T8535" s="87"/>
      <c r="U8535" s="85">
        <v>2009</v>
      </c>
      <c r="V8535" s="179"/>
      <c r="W8535" s="7"/>
      <c r="X8535" s="3"/>
      <c r="Y8535" s="3"/>
      <c r="Z8535" s="146">
        <v>382839</v>
      </c>
      <c r="AA8535" s="11"/>
      <c r="AB8535" s="123" t="s">
        <v>7939</v>
      </c>
      <c r="AC8535" s="124"/>
      <c r="AD8535" s="41"/>
      <c r="AE8535" s="41"/>
      <c r="AF8535" s="191">
        <v>43927</v>
      </c>
      <c r="AG8535" s="41"/>
      <c r="AH8535" s="41" t="s">
        <v>8024</v>
      </c>
      <c r="AI8535" s="80" t="s">
        <v>6</v>
      </c>
      <c r="AJ8535" s="98"/>
      <c r="AK8535" s="3"/>
      <c r="AL8535" s="86"/>
      <c r="AM8535" s="151" t="s">
        <v>19998</v>
      </c>
      <c r="AN8535" s="15"/>
      <c r="AO8535" s="166"/>
      <c r="AP8535" s="5">
        <f t="shared" si="134"/>
        <v>0</v>
      </c>
      <c r="AQ8535" s="16"/>
      <c r="AR8535" s="205">
        <v>1</v>
      </c>
      <c r="AS8535" s="16"/>
      <c r="AT8535" s="16"/>
      <c r="AU8535" s="16"/>
      <c r="AV8535" s="16"/>
      <c r="AW8535" s="16"/>
      <c r="AX8535" s="16"/>
    </row>
    <row r="8536" spans="1:50" customFormat="1" ht="15" hidden="1" customHeight="1" x14ac:dyDescent="0.2">
      <c r="A8536" s="7" t="s">
        <v>12966</v>
      </c>
      <c r="B8536" s="3" t="s">
        <v>12967</v>
      </c>
      <c r="C8536" s="85" t="s">
        <v>7939</v>
      </c>
      <c r="D8536" s="85" t="s">
        <v>13090</v>
      </c>
      <c r="E8536" s="202" t="s">
        <v>154</v>
      </c>
      <c r="F8536" s="85" t="s">
        <v>55</v>
      </c>
      <c r="G8536" s="85" t="s">
        <v>63</v>
      </c>
      <c r="H8536" s="85" t="s">
        <v>20690</v>
      </c>
      <c r="I8536" s="3" t="s">
        <v>4564</v>
      </c>
      <c r="J8536" s="85" t="s">
        <v>4400</v>
      </c>
      <c r="K8536" s="7" t="s">
        <v>4422</v>
      </c>
      <c r="L8536" s="85"/>
      <c r="M8536" s="3"/>
      <c r="N8536" s="41" t="s">
        <v>12968</v>
      </c>
      <c r="O8536" s="87">
        <v>191129</v>
      </c>
      <c r="P8536" s="87">
        <v>191129</v>
      </c>
      <c r="Q8536" s="87">
        <v>0</v>
      </c>
      <c r="R8536" s="87">
        <v>0</v>
      </c>
      <c r="S8536" s="87"/>
      <c r="T8536" s="87"/>
      <c r="U8536" s="85">
        <v>2010</v>
      </c>
      <c r="V8536" s="179"/>
      <c r="W8536" s="7"/>
      <c r="X8536" s="3"/>
      <c r="Y8536" s="3"/>
      <c r="Z8536" s="146">
        <v>93156</v>
      </c>
      <c r="AA8536" s="11"/>
      <c r="AB8536" s="123" t="s">
        <v>7939</v>
      </c>
      <c r="AC8536" s="124"/>
      <c r="AD8536" s="41"/>
      <c r="AE8536" s="41"/>
      <c r="AF8536" s="191">
        <v>43927</v>
      </c>
      <c r="AG8536" s="41"/>
      <c r="AH8536" s="41" t="s">
        <v>8024</v>
      </c>
      <c r="AI8536" s="80" t="s">
        <v>6</v>
      </c>
      <c r="AJ8536" s="98"/>
      <c r="AK8536" s="3"/>
      <c r="AL8536" s="86"/>
      <c r="AM8536" s="151" t="s">
        <v>19998</v>
      </c>
      <c r="AN8536" s="15"/>
      <c r="AO8536" s="166"/>
      <c r="AP8536" s="5">
        <f t="shared" si="134"/>
        <v>0</v>
      </c>
      <c r="AQ8536" s="16"/>
      <c r="AR8536" s="205">
        <v>1</v>
      </c>
      <c r="AS8536" s="16"/>
      <c r="AT8536" s="16"/>
      <c r="AU8536" s="16"/>
      <c r="AV8536" s="16"/>
      <c r="AW8536" s="16"/>
      <c r="AX8536" s="16"/>
    </row>
    <row r="8537" spans="1:50" customFormat="1" ht="15" hidden="1" customHeight="1" x14ac:dyDescent="0.2">
      <c r="A8537" s="7" t="s">
        <v>12969</v>
      </c>
      <c r="B8537" s="3" t="s">
        <v>13255</v>
      </c>
      <c r="C8537" s="85" t="s">
        <v>7939</v>
      </c>
      <c r="D8537" s="85" t="s">
        <v>13090</v>
      </c>
      <c r="E8537" s="202" t="s">
        <v>22872</v>
      </c>
      <c r="F8537" s="85" t="s">
        <v>34</v>
      </c>
      <c r="G8537" s="85" t="s">
        <v>38</v>
      </c>
      <c r="H8537" s="85" t="s">
        <v>20690</v>
      </c>
      <c r="I8537" s="3" t="s">
        <v>8095</v>
      </c>
      <c r="J8537" s="85" t="s">
        <v>124</v>
      </c>
      <c r="K8537" s="7" t="s">
        <v>125</v>
      </c>
      <c r="L8537" s="85"/>
      <c r="M8537" s="3"/>
      <c r="N8537" s="41" t="s">
        <v>13256</v>
      </c>
      <c r="O8537" s="87">
        <v>7087396</v>
      </c>
      <c r="P8537" s="87">
        <v>6242139</v>
      </c>
      <c r="Q8537" s="87">
        <v>845257</v>
      </c>
      <c r="R8537" s="87">
        <v>969805</v>
      </c>
      <c r="S8537" s="87"/>
      <c r="T8537" s="87"/>
      <c r="U8537" s="85">
        <v>2012</v>
      </c>
      <c r="V8537" s="179"/>
      <c r="W8537" s="7"/>
      <c r="X8537" s="3"/>
      <c r="Y8537" s="3"/>
      <c r="Z8537" s="146">
        <v>553273</v>
      </c>
      <c r="AA8537" s="11"/>
      <c r="AB8537" s="123" t="s">
        <v>7939</v>
      </c>
      <c r="AC8537" s="124"/>
      <c r="AD8537" s="41"/>
      <c r="AE8537" s="41"/>
      <c r="AF8537" s="191">
        <v>43927</v>
      </c>
      <c r="AG8537" s="41"/>
      <c r="AH8537" s="41" t="s">
        <v>7952</v>
      </c>
      <c r="AI8537" s="80" t="s">
        <v>6</v>
      </c>
      <c r="AJ8537" s="98"/>
      <c r="AK8537" s="4"/>
      <c r="AL8537" s="86"/>
      <c r="AM8537" s="151" t="s">
        <v>19998</v>
      </c>
      <c r="AN8537" s="15"/>
      <c r="AO8537" s="166"/>
      <c r="AP8537" s="5">
        <f t="shared" si="134"/>
        <v>0</v>
      </c>
      <c r="AQ8537" s="16"/>
      <c r="AR8537" s="205">
        <v>1</v>
      </c>
      <c r="AS8537" s="16"/>
      <c r="AT8537" s="16"/>
      <c r="AU8537" s="16"/>
      <c r="AV8537" s="16"/>
      <c r="AW8537" s="16"/>
      <c r="AX8537" s="16"/>
    </row>
    <row r="8538" spans="1:50" customFormat="1" ht="15" hidden="1" customHeight="1" x14ac:dyDescent="0.2">
      <c r="A8538" s="7" t="s">
        <v>12970</v>
      </c>
      <c r="B8538" s="3" t="s">
        <v>13257</v>
      </c>
      <c r="C8538" s="85" t="s">
        <v>7939</v>
      </c>
      <c r="D8538" s="85" t="s">
        <v>13090</v>
      </c>
      <c r="E8538" s="202" t="s">
        <v>154</v>
      </c>
      <c r="F8538" s="85" t="s">
        <v>25110</v>
      </c>
      <c r="G8538" s="85" t="s">
        <v>54</v>
      </c>
      <c r="H8538" s="85" t="s">
        <v>20690</v>
      </c>
      <c r="I8538" s="3" t="s">
        <v>8381</v>
      </c>
      <c r="J8538" s="85" t="s">
        <v>4400</v>
      </c>
      <c r="K8538" s="7" t="s">
        <v>4422</v>
      </c>
      <c r="L8538" s="85"/>
      <c r="M8538" s="3"/>
      <c r="N8538" s="41" t="s">
        <v>12971</v>
      </c>
      <c r="O8538" s="87">
        <v>0</v>
      </c>
      <c r="P8538" s="87">
        <v>0</v>
      </c>
      <c r="Q8538" s="87">
        <v>0</v>
      </c>
      <c r="R8538" s="87">
        <v>0</v>
      </c>
      <c r="S8538" s="87"/>
      <c r="T8538" s="87"/>
      <c r="U8538" s="85" t="s">
        <v>112</v>
      </c>
      <c r="V8538" s="179"/>
      <c r="W8538" s="7"/>
      <c r="X8538" s="3"/>
      <c r="Y8538" s="3"/>
      <c r="Z8538" s="146">
        <v>32373</v>
      </c>
      <c r="AA8538" s="11"/>
      <c r="AB8538" s="123" t="s">
        <v>7939</v>
      </c>
      <c r="AC8538" s="124"/>
      <c r="AD8538" s="41"/>
      <c r="AE8538" s="41"/>
      <c r="AF8538" s="191">
        <v>41330</v>
      </c>
      <c r="AG8538" s="41"/>
      <c r="AH8538" s="41" t="s">
        <v>16609</v>
      </c>
      <c r="AI8538" s="80" t="s">
        <v>6</v>
      </c>
      <c r="AJ8538" s="98"/>
      <c r="AK8538" s="3"/>
      <c r="AL8538" s="86"/>
      <c r="AM8538" s="151" t="s">
        <v>19998</v>
      </c>
      <c r="AN8538" s="15"/>
      <c r="AO8538" s="166"/>
      <c r="AP8538" s="5">
        <f t="shared" si="134"/>
        <v>0</v>
      </c>
      <c r="AQ8538" s="16"/>
      <c r="AR8538" s="205">
        <v>1</v>
      </c>
      <c r="AS8538" s="16"/>
      <c r="AT8538" s="16"/>
      <c r="AU8538" s="16"/>
      <c r="AV8538" s="16"/>
      <c r="AW8538" s="16"/>
      <c r="AX8538" s="16"/>
    </row>
    <row r="8539" spans="1:50" customFormat="1" ht="15" hidden="1" customHeight="1" x14ac:dyDescent="0.2">
      <c r="A8539" s="7" t="s">
        <v>12972</v>
      </c>
      <c r="B8539" s="3" t="s">
        <v>12973</v>
      </c>
      <c r="C8539" s="85" t="s">
        <v>7939</v>
      </c>
      <c r="D8539" s="85" t="s">
        <v>13090</v>
      </c>
      <c r="E8539" s="202" t="s">
        <v>154</v>
      </c>
      <c r="F8539" s="85" t="s">
        <v>25110</v>
      </c>
      <c r="G8539" s="85" t="s">
        <v>54</v>
      </c>
      <c r="H8539" s="85" t="s">
        <v>20690</v>
      </c>
      <c r="I8539" s="3" t="s">
        <v>8381</v>
      </c>
      <c r="J8539" s="85" t="s">
        <v>4400</v>
      </c>
      <c r="K8539" s="7" t="s">
        <v>4422</v>
      </c>
      <c r="L8539" s="85"/>
      <c r="M8539" s="3"/>
      <c r="N8539" s="41" t="s">
        <v>12974</v>
      </c>
      <c r="O8539" s="87">
        <v>0</v>
      </c>
      <c r="P8539" s="87">
        <v>0</v>
      </c>
      <c r="Q8539" s="87">
        <v>0</v>
      </c>
      <c r="R8539" s="87">
        <v>0</v>
      </c>
      <c r="S8539" s="87"/>
      <c r="T8539" s="87"/>
      <c r="U8539" s="85" t="s">
        <v>112</v>
      </c>
      <c r="V8539" s="179"/>
      <c r="W8539" s="7"/>
      <c r="X8539" s="3"/>
      <c r="Y8539" s="3"/>
      <c r="Z8539" s="146">
        <v>74407</v>
      </c>
      <c r="AA8539" s="11"/>
      <c r="AB8539" s="123" t="s">
        <v>7939</v>
      </c>
      <c r="AC8539" s="124"/>
      <c r="AD8539" s="41"/>
      <c r="AE8539" s="41"/>
      <c r="AF8539" s="191">
        <v>41330</v>
      </c>
      <c r="AG8539" s="41"/>
      <c r="AH8539" s="41" t="s">
        <v>16609</v>
      </c>
      <c r="AI8539" s="80" t="s">
        <v>6</v>
      </c>
      <c r="AJ8539" s="98"/>
      <c r="AK8539" s="3"/>
      <c r="AL8539" s="86"/>
      <c r="AM8539" s="151" t="s">
        <v>19998</v>
      </c>
      <c r="AN8539" s="15"/>
      <c r="AO8539" s="166"/>
      <c r="AP8539" s="5">
        <f t="shared" si="134"/>
        <v>0</v>
      </c>
      <c r="AQ8539" s="16"/>
      <c r="AR8539" s="205">
        <v>1</v>
      </c>
      <c r="AS8539" s="16"/>
      <c r="AT8539" s="16"/>
      <c r="AU8539" s="16"/>
      <c r="AV8539" s="16"/>
      <c r="AW8539" s="16"/>
      <c r="AX8539" s="16"/>
    </row>
    <row r="8540" spans="1:50" customFormat="1" ht="15" hidden="1" customHeight="1" x14ac:dyDescent="0.2">
      <c r="A8540" s="7" t="s">
        <v>12975</v>
      </c>
      <c r="B8540" s="3" t="s">
        <v>12976</v>
      </c>
      <c r="C8540" s="85" t="s">
        <v>7939</v>
      </c>
      <c r="D8540" s="85" t="s">
        <v>13090</v>
      </c>
      <c r="E8540" s="202" t="s">
        <v>154</v>
      </c>
      <c r="F8540" s="85" t="s">
        <v>55</v>
      </c>
      <c r="G8540" s="85" t="s">
        <v>57</v>
      </c>
      <c r="H8540" s="85" t="s">
        <v>20690</v>
      </c>
      <c r="I8540" s="3" t="s">
        <v>7970</v>
      </c>
      <c r="J8540" s="85" t="s">
        <v>4958</v>
      </c>
      <c r="K8540" s="7" t="s">
        <v>12977</v>
      </c>
      <c r="L8540" s="85"/>
      <c r="M8540" s="3"/>
      <c r="N8540" s="41" t="s">
        <v>16889</v>
      </c>
      <c r="O8540" s="87">
        <v>315553</v>
      </c>
      <c r="P8540" s="87">
        <v>267703</v>
      </c>
      <c r="Q8540" s="87">
        <v>47850</v>
      </c>
      <c r="R8540" s="87">
        <v>0</v>
      </c>
      <c r="S8540" s="87"/>
      <c r="T8540" s="87"/>
      <c r="U8540" s="85">
        <v>2005</v>
      </c>
      <c r="V8540" s="179"/>
      <c r="W8540" s="7"/>
      <c r="X8540" s="3"/>
      <c r="Y8540" s="3"/>
      <c r="Z8540" s="146">
        <v>50667</v>
      </c>
      <c r="AA8540" s="11"/>
      <c r="AB8540" s="123" t="s">
        <v>7939</v>
      </c>
      <c r="AC8540" s="124"/>
      <c r="AD8540" s="41"/>
      <c r="AE8540" s="41"/>
      <c r="AF8540" s="191">
        <v>40009</v>
      </c>
      <c r="AG8540" s="41"/>
      <c r="AH8540" s="41" t="s">
        <v>8024</v>
      </c>
      <c r="AI8540" s="80" t="s">
        <v>6</v>
      </c>
      <c r="AJ8540" s="98"/>
      <c r="AK8540" s="3"/>
      <c r="AL8540" s="86"/>
      <c r="AM8540" s="151" t="s">
        <v>19998</v>
      </c>
      <c r="AN8540" s="15"/>
      <c r="AO8540" s="166"/>
      <c r="AP8540" s="5">
        <f t="shared" si="134"/>
        <v>0</v>
      </c>
      <c r="AQ8540" s="16"/>
      <c r="AR8540" s="205">
        <v>1</v>
      </c>
      <c r="AS8540" s="16"/>
      <c r="AT8540" s="16"/>
      <c r="AU8540" s="16"/>
      <c r="AV8540" s="16"/>
      <c r="AW8540" s="16"/>
      <c r="AX8540" s="16"/>
    </row>
    <row r="8541" spans="1:50" customFormat="1" ht="15" hidden="1" customHeight="1" x14ac:dyDescent="0.2">
      <c r="A8541" s="7" t="s">
        <v>12978</v>
      </c>
      <c r="B8541" s="3" t="s">
        <v>12979</v>
      </c>
      <c r="C8541" s="85" t="s">
        <v>7939</v>
      </c>
      <c r="D8541" s="85" t="s">
        <v>13090</v>
      </c>
      <c r="E8541" s="202" t="s">
        <v>154</v>
      </c>
      <c r="F8541" s="85" t="s">
        <v>55</v>
      </c>
      <c r="G8541" s="85" t="s">
        <v>63</v>
      </c>
      <c r="H8541" s="85" t="s">
        <v>20690</v>
      </c>
      <c r="I8541" s="3" t="s">
        <v>4564</v>
      </c>
      <c r="J8541" s="85" t="s">
        <v>4400</v>
      </c>
      <c r="K8541" s="7" t="s">
        <v>4422</v>
      </c>
      <c r="L8541" s="85"/>
      <c r="M8541" s="3"/>
      <c r="N8541" s="41" t="s">
        <v>7950</v>
      </c>
      <c r="O8541" s="87">
        <v>96933</v>
      </c>
      <c r="P8541" s="87">
        <v>72000</v>
      </c>
      <c r="Q8541" s="87">
        <v>24933</v>
      </c>
      <c r="R8541" s="87">
        <v>0</v>
      </c>
      <c r="S8541" s="87"/>
      <c r="T8541" s="87"/>
      <c r="U8541" s="85">
        <v>2011</v>
      </c>
      <c r="V8541" s="179"/>
      <c r="W8541" s="7"/>
      <c r="X8541" s="3"/>
      <c r="Y8541" s="3"/>
      <c r="Z8541" s="146">
        <v>110668</v>
      </c>
      <c r="AA8541" s="11"/>
      <c r="AB8541" s="123" t="s">
        <v>7939</v>
      </c>
      <c r="AC8541" s="124"/>
      <c r="AD8541" s="41"/>
      <c r="AE8541" s="41"/>
      <c r="AF8541" s="191">
        <v>43927</v>
      </c>
      <c r="AG8541" s="41"/>
      <c r="AH8541" s="41" t="s">
        <v>8024</v>
      </c>
      <c r="AI8541" s="80" t="s">
        <v>6</v>
      </c>
      <c r="AJ8541" s="98"/>
      <c r="AK8541" s="3"/>
      <c r="AL8541" s="86"/>
      <c r="AM8541" s="151" t="s">
        <v>19998</v>
      </c>
      <c r="AN8541" s="15"/>
      <c r="AO8541" s="166"/>
      <c r="AP8541" s="5">
        <f t="shared" si="134"/>
        <v>0</v>
      </c>
      <c r="AQ8541" s="16"/>
      <c r="AR8541" s="205">
        <v>1</v>
      </c>
      <c r="AS8541" s="16"/>
      <c r="AT8541" s="16"/>
      <c r="AU8541" s="16"/>
      <c r="AV8541" s="16"/>
      <c r="AW8541" s="16"/>
      <c r="AX8541" s="16"/>
    </row>
    <row r="8542" spans="1:50" customFormat="1" ht="15" hidden="1" customHeight="1" x14ac:dyDescent="0.2">
      <c r="A8542" s="7" t="s">
        <v>12980</v>
      </c>
      <c r="B8542" s="3" t="s">
        <v>16098</v>
      </c>
      <c r="C8542" s="85" t="s">
        <v>7939</v>
      </c>
      <c r="D8542" s="85" t="s">
        <v>13090</v>
      </c>
      <c r="E8542" s="202" t="s">
        <v>22872</v>
      </c>
      <c r="F8542" s="85" t="s">
        <v>34</v>
      </c>
      <c r="G8542" s="85" t="s">
        <v>38</v>
      </c>
      <c r="H8542" s="85" t="s">
        <v>20690</v>
      </c>
      <c r="I8542" s="3" t="s">
        <v>8095</v>
      </c>
      <c r="J8542" s="85" t="s">
        <v>124</v>
      </c>
      <c r="K8542" s="7" t="s">
        <v>125</v>
      </c>
      <c r="L8542" s="85"/>
      <c r="M8542" s="3"/>
      <c r="N8542" s="41" t="s">
        <v>13258</v>
      </c>
      <c r="O8542" s="87">
        <v>10060355</v>
      </c>
      <c r="P8542" s="87">
        <v>4714570</v>
      </c>
      <c r="Q8542" s="87">
        <v>5345785</v>
      </c>
      <c r="R8542" s="87">
        <v>1348671</v>
      </c>
      <c r="S8542" s="87"/>
      <c r="T8542" s="87"/>
      <c r="U8542" s="85">
        <v>2012</v>
      </c>
      <c r="V8542" s="179"/>
      <c r="W8542" s="7"/>
      <c r="X8542" s="3"/>
      <c r="Y8542" s="3"/>
      <c r="Z8542" s="146">
        <v>264116</v>
      </c>
      <c r="AA8542" s="11"/>
      <c r="AB8542" s="123" t="s">
        <v>7939</v>
      </c>
      <c r="AC8542" s="124"/>
      <c r="AD8542" s="41"/>
      <c r="AE8542" s="41"/>
      <c r="AF8542" s="191">
        <v>43927</v>
      </c>
      <c r="AG8542" s="41"/>
      <c r="AH8542" s="41" t="s">
        <v>7952</v>
      </c>
      <c r="AI8542" s="80" t="s">
        <v>6</v>
      </c>
      <c r="AJ8542" s="98"/>
      <c r="AK8542" s="4"/>
      <c r="AL8542" s="86"/>
      <c r="AM8542" s="151" t="s">
        <v>19998</v>
      </c>
      <c r="AN8542" s="15"/>
      <c r="AO8542" s="166"/>
      <c r="AP8542" s="5">
        <f t="shared" si="134"/>
        <v>0</v>
      </c>
      <c r="AQ8542" s="16"/>
      <c r="AR8542" s="205">
        <v>1</v>
      </c>
      <c r="AS8542" s="16"/>
      <c r="AT8542" s="16"/>
      <c r="AU8542" s="16"/>
      <c r="AV8542" s="16"/>
      <c r="AW8542" s="16"/>
      <c r="AX8542" s="16"/>
    </row>
    <row r="8543" spans="1:50" customFormat="1" ht="15" hidden="1" customHeight="1" x14ac:dyDescent="0.2">
      <c r="A8543" s="7" t="s">
        <v>12981</v>
      </c>
      <c r="B8543" s="3" t="s">
        <v>12982</v>
      </c>
      <c r="C8543" s="85" t="s">
        <v>7939</v>
      </c>
      <c r="D8543" s="85" t="s">
        <v>13090</v>
      </c>
      <c r="E8543" s="202" t="s">
        <v>154</v>
      </c>
      <c r="F8543" s="85" t="s">
        <v>25110</v>
      </c>
      <c r="G8543" s="85" t="s">
        <v>51</v>
      </c>
      <c r="H8543" s="85" t="s">
        <v>20690</v>
      </c>
      <c r="I8543" s="3" t="s">
        <v>7958</v>
      </c>
      <c r="J8543" s="85" t="s">
        <v>4435</v>
      </c>
      <c r="K8543" s="7" t="s">
        <v>3838</v>
      </c>
      <c r="L8543" s="85"/>
      <c r="M8543" s="3"/>
      <c r="N8543" s="41" t="s">
        <v>7959</v>
      </c>
      <c r="O8543" s="87">
        <v>1407860</v>
      </c>
      <c r="P8543" s="87">
        <v>1174353</v>
      </c>
      <c r="Q8543" s="87">
        <v>233507</v>
      </c>
      <c r="R8543" s="87">
        <v>0</v>
      </c>
      <c r="S8543" s="87"/>
      <c r="T8543" s="87"/>
      <c r="U8543" s="85">
        <v>2009</v>
      </c>
      <c r="V8543" s="179"/>
      <c r="W8543" s="7"/>
      <c r="X8543" s="3"/>
      <c r="Y8543" s="3"/>
      <c r="Z8543" s="211">
        <v>630005</v>
      </c>
      <c r="AA8543" s="11"/>
      <c r="AB8543" s="123" t="s">
        <v>7939</v>
      </c>
      <c r="AC8543" s="124"/>
      <c r="AD8543" s="41"/>
      <c r="AE8543" s="41"/>
      <c r="AF8543" s="191">
        <v>41334</v>
      </c>
      <c r="AG8543" s="41"/>
      <c r="AH8543" s="41" t="s">
        <v>8024</v>
      </c>
      <c r="AI8543" s="80" t="s">
        <v>6</v>
      </c>
      <c r="AJ8543" s="41"/>
      <c r="AK8543" s="3"/>
      <c r="AL8543" s="85"/>
      <c r="AM8543" s="151" t="s">
        <v>19998</v>
      </c>
      <c r="AN8543" s="15"/>
      <c r="AO8543" s="166"/>
      <c r="AP8543" s="5">
        <f t="shared" si="134"/>
        <v>0</v>
      </c>
      <c r="AQ8543" s="16"/>
      <c r="AR8543" s="205">
        <v>1</v>
      </c>
      <c r="AS8543" s="16"/>
      <c r="AT8543" s="16"/>
      <c r="AU8543" s="16"/>
      <c r="AV8543" s="16"/>
      <c r="AW8543" s="16"/>
      <c r="AX8543" s="16"/>
    </row>
    <row r="8544" spans="1:50" customFormat="1" ht="15" hidden="1" customHeight="1" x14ac:dyDescent="0.2">
      <c r="A8544" s="7" t="s">
        <v>12983</v>
      </c>
      <c r="B8544" s="3" t="s">
        <v>12984</v>
      </c>
      <c r="C8544" s="85" t="s">
        <v>7939</v>
      </c>
      <c r="D8544" s="85" t="s">
        <v>13090</v>
      </c>
      <c r="E8544" s="202" t="s">
        <v>154</v>
      </c>
      <c r="F8544" s="85" t="s">
        <v>40</v>
      </c>
      <c r="G8544" s="85" t="s">
        <v>43</v>
      </c>
      <c r="H8544" s="85" t="s">
        <v>20690</v>
      </c>
      <c r="I8544" s="3" t="s">
        <v>8209</v>
      </c>
      <c r="J8544" s="85" t="s">
        <v>115</v>
      </c>
      <c r="K8544" s="7" t="s">
        <v>4397</v>
      </c>
      <c r="L8544" s="85"/>
      <c r="M8544" s="3"/>
      <c r="N8544" s="41" t="s">
        <v>8261</v>
      </c>
      <c r="O8544" s="87">
        <v>48944</v>
      </c>
      <c r="P8544" s="87">
        <v>2</v>
      </c>
      <c r="Q8544" s="87">
        <v>48942</v>
      </c>
      <c r="R8544" s="87">
        <v>0</v>
      </c>
      <c r="S8544" s="87"/>
      <c r="T8544" s="87"/>
      <c r="U8544" s="85">
        <v>2013</v>
      </c>
      <c r="V8544" s="179"/>
      <c r="W8544" s="7"/>
      <c r="X8544" s="3"/>
      <c r="Y8544" s="3"/>
      <c r="Z8544" s="146">
        <v>47004</v>
      </c>
      <c r="AA8544" s="11"/>
      <c r="AB8544" s="123" t="s">
        <v>7939</v>
      </c>
      <c r="AC8544" s="124"/>
      <c r="AD8544" s="41"/>
      <c r="AE8544" s="41"/>
      <c r="AF8544" s="191">
        <v>43927</v>
      </c>
      <c r="AG8544" s="41"/>
      <c r="AH8544" s="41" t="s">
        <v>8211</v>
      </c>
      <c r="AI8544" s="80" t="s">
        <v>6</v>
      </c>
      <c r="AJ8544" s="41"/>
      <c r="AK8544" s="4"/>
      <c r="AL8544" s="85"/>
      <c r="AM8544" s="151" t="s">
        <v>19998</v>
      </c>
      <c r="AN8544" s="15"/>
      <c r="AO8544" s="166"/>
      <c r="AP8544" s="5">
        <f t="shared" si="134"/>
        <v>0</v>
      </c>
      <c r="AQ8544" s="16"/>
      <c r="AR8544" s="205">
        <v>1</v>
      </c>
      <c r="AS8544" s="16"/>
      <c r="AT8544" s="16"/>
      <c r="AU8544" s="16"/>
      <c r="AV8544" s="16"/>
      <c r="AW8544" s="16"/>
      <c r="AX8544" s="16"/>
    </row>
    <row r="8545" spans="1:50" customFormat="1" ht="15" hidden="1" customHeight="1" x14ac:dyDescent="0.2">
      <c r="A8545" s="7" t="s">
        <v>12985</v>
      </c>
      <c r="B8545" s="3" t="s">
        <v>12986</v>
      </c>
      <c r="C8545" s="85" t="s">
        <v>7939</v>
      </c>
      <c r="D8545" s="85" t="s">
        <v>13090</v>
      </c>
      <c r="E8545" s="202" t="s">
        <v>154</v>
      </c>
      <c r="F8545" s="85" t="s">
        <v>55</v>
      </c>
      <c r="G8545" s="85" t="s">
        <v>15355</v>
      </c>
      <c r="H8545" s="85" t="s">
        <v>20690</v>
      </c>
      <c r="I8545" s="3" t="s">
        <v>11263</v>
      </c>
      <c r="J8545" s="85" t="s">
        <v>105</v>
      </c>
      <c r="K8545" s="7" t="s">
        <v>102</v>
      </c>
      <c r="L8545" s="85"/>
      <c r="M8545" s="3"/>
      <c r="N8545" s="41" t="s">
        <v>12987</v>
      </c>
      <c r="O8545" s="87">
        <v>0</v>
      </c>
      <c r="P8545" s="87">
        <v>0</v>
      </c>
      <c r="Q8545" s="87">
        <v>0</v>
      </c>
      <c r="R8545" s="87">
        <v>0</v>
      </c>
      <c r="S8545" s="87"/>
      <c r="T8545" s="87"/>
      <c r="U8545" s="85" t="s">
        <v>112</v>
      </c>
      <c r="V8545" s="179"/>
      <c r="W8545" s="7"/>
      <c r="X8545" s="3"/>
      <c r="Y8545" s="3"/>
      <c r="Z8545" s="146">
        <v>73035</v>
      </c>
      <c r="AA8545" s="11"/>
      <c r="AB8545" s="123" t="s">
        <v>7939</v>
      </c>
      <c r="AC8545" s="124"/>
      <c r="AD8545" s="41"/>
      <c r="AE8545" s="41"/>
      <c r="AF8545" s="191">
        <v>43927</v>
      </c>
      <c r="AG8545" s="41"/>
      <c r="AH8545" s="41" t="s">
        <v>8092</v>
      </c>
      <c r="AI8545" s="80" t="s">
        <v>6</v>
      </c>
      <c r="AJ8545" s="41"/>
      <c r="AK8545" s="3"/>
      <c r="AL8545" s="85"/>
      <c r="AM8545" s="151" t="s">
        <v>19998</v>
      </c>
      <c r="AN8545" s="15"/>
      <c r="AO8545" s="166"/>
      <c r="AP8545" s="5">
        <f t="shared" si="134"/>
        <v>0</v>
      </c>
      <c r="AQ8545" s="16"/>
      <c r="AR8545" s="205">
        <v>1</v>
      </c>
      <c r="AS8545" s="16"/>
      <c r="AT8545" s="16"/>
      <c r="AU8545" s="16"/>
      <c r="AV8545" s="16"/>
      <c r="AW8545" s="16"/>
      <c r="AX8545" s="16"/>
    </row>
    <row r="8546" spans="1:50" customFormat="1" ht="15" hidden="1" customHeight="1" x14ac:dyDescent="0.2">
      <c r="A8546" s="7" t="s">
        <v>12988</v>
      </c>
      <c r="B8546" s="3" t="s">
        <v>12989</v>
      </c>
      <c r="C8546" s="85" t="s">
        <v>7939</v>
      </c>
      <c r="D8546" s="85" t="s">
        <v>13090</v>
      </c>
      <c r="E8546" s="202" t="s">
        <v>154</v>
      </c>
      <c r="F8546" s="85" t="s">
        <v>34</v>
      </c>
      <c r="G8546" s="85" t="s">
        <v>38</v>
      </c>
      <c r="H8546" s="85" t="s">
        <v>20690</v>
      </c>
      <c r="I8546" s="3" t="s">
        <v>8165</v>
      </c>
      <c r="J8546" s="85" t="s">
        <v>124</v>
      </c>
      <c r="K8546" s="7" t="s">
        <v>4412</v>
      </c>
      <c r="L8546" s="85"/>
      <c r="M8546" s="3"/>
      <c r="N8546" s="41" t="s">
        <v>13259</v>
      </c>
      <c r="O8546" s="87">
        <v>36612042</v>
      </c>
      <c r="P8546" s="87">
        <v>10949568</v>
      </c>
      <c r="Q8546" s="87">
        <v>25662474</v>
      </c>
      <c r="R8546" s="87">
        <v>4068005</v>
      </c>
      <c r="S8546" s="87"/>
      <c r="T8546" s="87"/>
      <c r="U8546" s="85">
        <v>2012</v>
      </c>
      <c r="V8546" s="179"/>
      <c r="W8546" s="7"/>
      <c r="X8546" s="3"/>
      <c r="Y8546" s="3"/>
      <c r="Z8546" s="146">
        <v>1575268</v>
      </c>
      <c r="AA8546" s="11"/>
      <c r="AB8546" s="123" t="s">
        <v>7939</v>
      </c>
      <c r="AC8546" s="124"/>
      <c r="AD8546" s="41"/>
      <c r="AE8546" s="41"/>
      <c r="AF8546" s="191">
        <v>43927</v>
      </c>
      <c r="AG8546" s="41"/>
      <c r="AH8546" s="41" t="s">
        <v>7952</v>
      </c>
      <c r="AI8546" s="80" t="s">
        <v>6</v>
      </c>
      <c r="AJ8546" s="41"/>
      <c r="AK8546" s="4"/>
      <c r="AL8546" s="85"/>
      <c r="AM8546" s="151" t="s">
        <v>19998</v>
      </c>
      <c r="AN8546" s="15"/>
      <c r="AO8546" s="166"/>
      <c r="AP8546" s="5">
        <f t="shared" si="134"/>
        <v>0</v>
      </c>
      <c r="AQ8546" s="16"/>
      <c r="AR8546" s="205">
        <v>1</v>
      </c>
      <c r="AS8546" s="16"/>
      <c r="AT8546" s="16"/>
      <c r="AU8546" s="16"/>
      <c r="AV8546" s="16"/>
      <c r="AW8546" s="16"/>
      <c r="AX8546" s="16"/>
    </row>
    <row r="8547" spans="1:50" customFormat="1" ht="15" hidden="1" customHeight="1" x14ac:dyDescent="0.2">
      <c r="A8547" s="7" t="s">
        <v>12990</v>
      </c>
      <c r="B8547" s="3" t="s">
        <v>22906</v>
      </c>
      <c r="C8547" s="85" t="s">
        <v>7939</v>
      </c>
      <c r="D8547" s="85" t="s">
        <v>13090</v>
      </c>
      <c r="E8547" s="202" t="s">
        <v>154</v>
      </c>
      <c r="F8547" s="85" t="s">
        <v>55</v>
      </c>
      <c r="G8547" s="85" t="s">
        <v>57</v>
      </c>
      <c r="H8547" s="85" t="s">
        <v>20690</v>
      </c>
      <c r="I8547" s="3" t="s">
        <v>4564</v>
      </c>
      <c r="J8547" s="85" t="s">
        <v>4406</v>
      </c>
      <c r="K8547" s="7" t="s">
        <v>4407</v>
      </c>
      <c r="L8547" s="85"/>
      <c r="M8547" s="3"/>
      <c r="N8547" s="41" t="s">
        <v>13251</v>
      </c>
      <c r="O8547" s="87">
        <v>410574</v>
      </c>
      <c r="P8547" s="87">
        <v>285697</v>
      </c>
      <c r="Q8547" s="87">
        <v>124877</v>
      </c>
      <c r="R8547" s="87">
        <v>0</v>
      </c>
      <c r="S8547" s="87"/>
      <c r="T8547" s="87"/>
      <c r="U8547" s="85">
        <v>2011</v>
      </c>
      <c r="V8547" s="179"/>
      <c r="W8547" s="7"/>
      <c r="X8547" s="3"/>
      <c r="Y8547" s="3"/>
      <c r="Z8547" s="146">
        <v>49037</v>
      </c>
      <c r="AA8547" s="11"/>
      <c r="AB8547" s="123" t="s">
        <v>7939</v>
      </c>
      <c r="AC8547" s="124"/>
      <c r="AD8547" s="41"/>
      <c r="AE8547" s="41"/>
      <c r="AF8547" s="191">
        <v>43927</v>
      </c>
      <c r="AG8547" s="41"/>
      <c r="AH8547" s="41" t="s">
        <v>8024</v>
      </c>
      <c r="AI8547" s="80" t="s">
        <v>6</v>
      </c>
      <c r="AJ8547" s="41"/>
      <c r="AK8547" s="3"/>
      <c r="AL8547" s="85"/>
      <c r="AM8547" s="151" t="s">
        <v>19998</v>
      </c>
      <c r="AN8547" s="15"/>
      <c r="AO8547" s="166"/>
      <c r="AP8547" s="5">
        <f t="shared" si="134"/>
        <v>0</v>
      </c>
      <c r="AQ8547" s="16"/>
      <c r="AR8547" s="205">
        <v>1</v>
      </c>
      <c r="AS8547" s="16"/>
      <c r="AT8547" s="16"/>
      <c r="AU8547" s="16"/>
      <c r="AV8547" s="16"/>
      <c r="AW8547" s="16"/>
      <c r="AX8547" s="16"/>
    </row>
    <row r="8548" spans="1:50" customFormat="1" ht="15" customHeight="1" x14ac:dyDescent="0.2">
      <c r="A8548" s="7" t="s">
        <v>12991</v>
      </c>
      <c r="B8548" s="3" t="s">
        <v>12992</v>
      </c>
      <c r="C8548" s="85" t="s">
        <v>7939</v>
      </c>
      <c r="D8548" s="85" t="s">
        <v>13090</v>
      </c>
      <c r="E8548" s="202" t="s">
        <v>154</v>
      </c>
      <c r="F8548" s="85" t="s">
        <v>34</v>
      </c>
      <c r="G8548" s="85" t="s">
        <v>35</v>
      </c>
      <c r="H8548" s="85" t="s">
        <v>20688</v>
      </c>
      <c r="I8548" s="7" t="s">
        <v>12126</v>
      </c>
      <c r="J8548" s="85" t="s">
        <v>115</v>
      </c>
      <c r="K8548" s="7" t="s">
        <v>4397</v>
      </c>
      <c r="L8548" s="85"/>
      <c r="M8548" s="3"/>
      <c r="N8548" s="41" t="s">
        <v>20917</v>
      </c>
      <c r="O8548" s="87">
        <v>766488</v>
      </c>
      <c r="P8548" s="87">
        <v>551232</v>
      </c>
      <c r="Q8548" s="87">
        <v>215256</v>
      </c>
      <c r="R8548" s="87">
        <v>78751</v>
      </c>
      <c r="S8548" s="87"/>
      <c r="T8548" s="87"/>
      <c r="U8548" s="85">
        <v>2012</v>
      </c>
      <c r="V8548" s="179"/>
      <c r="W8548" s="7"/>
      <c r="X8548" s="3"/>
      <c r="Y8548" s="3"/>
      <c r="Z8548" s="146">
        <v>8815</v>
      </c>
      <c r="AA8548" s="11"/>
      <c r="AB8548" s="123" t="s">
        <v>7939</v>
      </c>
      <c r="AC8548" s="124"/>
      <c r="AD8548" s="41"/>
      <c r="AE8548" s="41"/>
      <c r="AF8548" s="191">
        <v>43927</v>
      </c>
      <c r="AG8548" s="41"/>
      <c r="AH8548" s="41" t="s">
        <v>7952</v>
      </c>
      <c r="AI8548" s="80" t="s">
        <v>6</v>
      </c>
      <c r="AJ8548" s="41"/>
      <c r="AK8548" s="4"/>
      <c r="AL8548" s="85"/>
      <c r="AM8548" s="151" t="s">
        <v>19998</v>
      </c>
      <c r="AN8548" s="15"/>
      <c r="AO8548" s="166"/>
      <c r="AP8548" s="5">
        <f t="shared" si="134"/>
        <v>2012</v>
      </c>
      <c r="AQ8548" s="16"/>
      <c r="AR8548" s="205">
        <v>1</v>
      </c>
      <c r="AS8548" s="16"/>
      <c r="AT8548" s="16"/>
      <c r="AU8548" s="16"/>
      <c r="AV8548" s="16"/>
      <c r="AW8548" s="16"/>
      <c r="AX8548" s="16"/>
    </row>
    <row r="8549" spans="1:50" customFormat="1" ht="15" hidden="1" customHeight="1" x14ac:dyDescent="0.2">
      <c r="A8549" s="7" t="s">
        <v>12993</v>
      </c>
      <c r="B8549" s="3" t="s">
        <v>13260</v>
      </c>
      <c r="C8549" s="85" t="s">
        <v>7939</v>
      </c>
      <c r="D8549" s="85" t="s">
        <v>13090</v>
      </c>
      <c r="E8549" s="202" t="s">
        <v>154</v>
      </c>
      <c r="F8549" s="85" t="s">
        <v>55</v>
      </c>
      <c r="G8549" s="85" t="s">
        <v>15355</v>
      </c>
      <c r="H8549" s="85" t="s">
        <v>20690</v>
      </c>
      <c r="I8549" s="3" t="s">
        <v>7579</v>
      </c>
      <c r="J8549" s="85" t="s">
        <v>4435</v>
      </c>
      <c r="K8549" s="7" t="s">
        <v>3838</v>
      </c>
      <c r="L8549" s="85"/>
      <c r="M8549" s="3"/>
      <c r="N8549" s="41" t="s">
        <v>12994</v>
      </c>
      <c r="O8549" s="87">
        <v>0</v>
      </c>
      <c r="P8549" s="87">
        <v>0</v>
      </c>
      <c r="Q8549" s="87">
        <v>0</v>
      </c>
      <c r="R8549" s="87">
        <v>0</v>
      </c>
      <c r="S8549" s="87"/>
      <c r="T8549" s="87"/>
      <c r="U8549" s="85" t="s">
        <v>112</v>
      </c>
      <c r="V8549" s="179"/>
      <c r="W8549" s="7"/>
      <c r="X8549" s="3"/>
      <c r="Y8549" s="3"/>
      <c r="Z8549" s="211">
        <v>10612</v>
      </c>
      <c r="AA8549" s="11"/>
      <c r="AB8549" s="123" t="s">
        <v>7939</v>
      </c>
      <c r="AC8549" s="124"/>
      <c r="AD8549" s="41"/>
      <c r="AE8549" s="41"/>
      <c r="AF8549" s="191">
        <v>41340</v>
      </c>
      <c r="AG8549" s="41"/>
      <c r="AH8549" s="41" t="s">
        <v>8024</v>
      </c>
      <c r="AI8549" s="80" t="s">
        <v>6</v>
      </c>
      <c r="AJ8549" s="41"/>
      <c r="AK8549" s="3"/>
      <c r="AL8549" s="85"/>
      <c r="AM8549" s="151" t="s">
        <v>19998</v>
      </c>
      <c r="AN8549" s="15"/>
      <c r="AO8549" s="166"/>
      <c r="AP8549" s="5">
        <f t="shared" si="134"/>
        <v>0</v>
      </c>
      <c r="AQ8549" s="16"/>
      <c r="AR8549" s="205">
        <v>1</v>
      </c>
      <c r="AS8549" s="16"/>
      <c r="AT8549" s="16"/>
      <c r="AU8549" s="16"/>
      <c r="AV8549" s="16"/>
      <c r="AW8549" s="16"/>
      <c r="AX8549" s="16"/>
    </row>
    <row r="8550" spans="1:50" customFormat="1" ht="15" hidden="1" customHeight="1" x14ac:dyDescent="0.2">
      <c r="A8550" s="7" t="s">
        <v>12995</v>
      </c>
      <c r="B8550" s="3" t="s">
        <v>12996</v>
      </c>
      <c r="C8550" s="85" t="s">
        <v>7939</v>
      </c>
      <c r="D8550" s="85" t="s">
        <v>13090</v>
      </c>
      <c r="E8550" s="202" t="s">
        <v>154</v>
      </c>
      <c r="F8550" s="85" t="s">
        <v>55</v>
      </c>
      <c r="G8550" s="85" t="s">
        <v>15355</v>
      </c>
      <c r="H8550" s="85" t="s">
        <v>20690</v>
      </c>
      <c r="I8550" s="3" t="s">
        <v>8000</v>
      </c>
      <c r="J8550" s="85" t="s">
        <v>105</v>
      </c>
      <c r="K8550" s="7" t="s">
        <v>102</v>
      </c>
      <c r="L8550" s="85"/>
      <c r="M8550" s="3"/>
      <c r="N8550" s="41" t="s">
        <v>12987</v>
      </c>
      <c r="O8550" s="87">
        <v>0</v>
      </c>
      <c r="P8550" s="87">
        <v>0</v>
      </c>
      <c r="Q8550" s="87">
        <v>0</v>
      </c>
      <c r="R8550" s="87">
        <v>0</v>
      </c>
      <c r="S8550" s="87"/>
      <c r="T8550" s="87"/>
      <c r="U8550" s="85" t="s">
        <v>112</v>
      </c>
      <c r="V8550" s="179"/>
      <c r="W8550" s="7"/>
      <c r="X8550" s="3"/>
      <c r="Y8550" s="3"/>
      <c r="Z8550" s="146">
        <v>54101</v>
      </c>
      <c r="AA8550" s="11"/>
      <c r="AB8550" s="123" t="s">
        <v>7939</v>
      </c>
      <c r="AC8550" s="124"/>
      <c r="AD8550" s="41"/>
      <c r="AE8550" s="41"/>
      <c r="AF8550" s="191">
        <v>43927</v>
      </c>
      <c r="AG8550" s="41"/>
      <c r="AH8550" s="41" t="s">
        <v>8226</v>
      </c>
      <c r="AI8550" s="80" t="s">
        <v>6</v>
      </c>
      <c r="AJ8550" s="41"/>
      <c r="AK8550" s="3"/>
      <c r="AL8550" s="85"/>
      <c r="AM8550" s="151" t="s">
        <v>19998</v>
      </c>
      <c r="AN8550" s="15"/>
      <c r="AO8550" s="166"/>
      <c r="AP8550" s="5">
        <f t="shared" si="134"/>
        <v>0</v>
      </c>
      <c r="AQ8550" s="16"/>
      <c r="AR8550" s="205">
        <v>1</v>
      </c>
      <c r="AS8550" s="16"/>
      <c r="AT8550" s="16"/>
      <c r="AU8550" s="16"/>
      <c r="AV8550" s="16"/>
      <c r="AW8550" s="16"/>
      <c r="AX8550" s="16"/>
    </row>
    <row r="8551" spans="1:50" customFormat="1" ht="15" hidden="1" customHeight="1" x14ac:dyDescent="0.2">
      <c r="A8551" s="7" t="s">
        <v>12997</v>
      </c>
      <c r="B8551" s="3" t="s">
        <v>12998</v>
      </c>
      <c r="C8551" s="85" t="s">
        <v>7939</v>
      </c>
      <c r="D8551" s="85" t="s">
        <v>13090</v>
      </c>
      <c r="E8551" s="202" t="s">
        <v>154</v>
      </c>
      <c r="F8551" s="85" t="s">
        <v>55</v>
      </c>
      <c r="G8551" s="85" t="s">
        <v>63</v>
      </c>
      <c r="H8551" s="85" t="s">
        <v>20690</v>
      </c>
      <c r="I8551" s="3" t="s">
        <v>4564</v>
      </c>
      <c r="J8551" s="85" t="s">
        <v>4400</v>
      </c>
      <c r="K8551" s="7" t="s">
        <v>4422</v>
      </c>
      <c r="L8551" s="85"/>
      <c r="M8551" s="3"/>
      <c r="N8551" s="41" t="s">
        <v>12999</v>
      </c>
      <c r="O8551" s="87">
        <v>10293</v>
      </c>
      <c r="P8551" s="87">
        <v>10293</v>
      </c>
      <c r="Q8551" s="87">
        <v>0</v>
      </c>
      <c r="R8551" s="87">
        <v>0</v>
      </c>
      <c r="S8551" s="87"/>
      <c r="T8551" s="87"/>
      <c r="U8551" s="85">
        <v>2006</v>
      </c>
      <c r="V8551" s="179"/>
      <c r="W8551" s="7"/>
      <c r="X8551" s="3"/>
      <c r="Y8551" s="3"/>
      <c r="Z8551" s="146">
        <v>111812</v>
      </c>
      <c r="AA8551" s="11"/>
      <c r="AB8551" s="123" t="s">
        <v>7939</v>
      </c>
      <c r="AC8551" s="124"/>
      <c r="AD8551" s="41"/>
      <c r="AE8551" s="41"/>
      <c r="AF8551" s="191">
        <v>40009</v>
      </c>
      <c r="AG8551" s="41"/>
      <c r="AH8551" s="41" t="s">
        <v>8024</v>
      </c>
      <c r="AI8551" s="80" t="s">
        <v>6</v>
      </c>
      <c r="AJ8551" s="41"/>
      <c r="AK8551" s="3"/>
      <c r="AL8551" s="85"/>
      <c r="AM8551" s="151" t="s">
        <v>19998</v>
      </c>
      <c r="AN8551" s="15"/>
      <c r="AO8551" s="166"/>
      <c r="AP8551" s="5">
        <f t="shared" si="134"/>
        <v>0</v>
      </c>
      <c r="AQ8551" s="16"/>
      <c r="AR8551" s="205">
        <v>1</v>
      </c>
      <c r="AS8551" s="16"/>
      <c r="AT8551" s="16"/>
      <c r="AU8551" s="16"/>
      <c r="AV8551" s="16"/>
      <c r="AW8551" s="16"/>
      <c r="AX8551" s="16"/>
    </row>
    <row r="8552" spans="1:50" customFormat="1" ht="15" hidden="1" customHeight="1" x14ac:dyDescent="0.2">
      <c r="A8552" s="7" t="s">
        <v>13000</v>
      </c>
      <c r="B8552" s="3" t="s">
        <v>13001</v>
      </c>
      <c r="C8552" s="85" t="s">
        <v>7939</v>
      </c>
      <c r="D8552" s="85" t="s">
        <v>13090</v>
      </c>
      <c r="E8552" s="202" t="s">
        <v>154</v>
      </c>
      <c r="F8552" s="85" t="s">
        <v>64</v>
      </c>
      <c r="G8552" s="85" t="s">
        <v>67</v>
      </c>
      <c r="H8552" s="85" t="s">
        <v>20690</v>
      </c>
      <c r="I8552" s="3" t="s">
        <v>7965</v>
      </c>
      <c r="J8552" s="85" t="s">
        <v>124</v>
      </c>
      <c r="K8552" s="7" t="s">
        <v>6241</v>
      </c>
      <c r="L8552" s="85"/>
      <c r="M8552" s="3"/>
      <c r="N8552" s="41" t="s">
        <v>7950</v>
      </c>
      <c r="O8552" s="87">
        <v>0</v>
      </c>
      <c r="P8552" s="87">
        <v>0</v>
      </c>
      <c r="Q8552" s="87">
        <v>0</v>
      </c>
      <c r="R8552" s="87">
        <v>0</v>
      </c>
      <c r="S8552" s="87"/>
      <c r="T8552" s="87"/>
      <c r="U8552" s="85" t="s">
        <v>112</v>
      </c>
      <c r="V8552" s="179"/>
      <c r="W8552" s="7"/>
      <c r="X8552" s="3"/>
      <c r="Y8552" s="3"/>
      <c r="Z8552" s="146">
        <v>96183</v>
      </c>
      <c r="AA8552" s="11"/>
      <c r="AB8552" s="123" t="s">
        <v>7939</v>
      </c>
      <c r="AC8552" s="124"/>
      <c r="AD8552" s="41"/>
      <c r="AE8552" s="41"/>
      <c r="AF8552" s="191">
        <v>41392</v>
      </c>
      <c r="AG8552" s="41"/>
      <c r="AH8552" s="41" t="s">
        <v>7967</v>
      </c>
      <c r="AI8552" s="80" t="s">
        <v>6</v>
      </c>
      <c r="AJ8552" s="41"/>
      <c r="AK8552" s="3"/>
      <c r="AL8552" s="85"/>
      <c r="AM8552" s="151" t="s">
        <v>19998</v>
      </c>
      <c r="AN8552" s="15"/>
      <c r="AO8552" s="166"/>
      <c r="AP8552" s="5">
        <f t="shared" si="134"/>
        <v>0</v>
      </c>
      <c r="AQ8552" s="16"/>
      <c r="AR8552" s="205">
        <v>1</v>
      </c>
      <c r="AS8552" s="16"/>
      <c r="AT8552" s="16"/>
      <c r="AU8552" s="16"/>
      <c r="AV8552" s="16"/>
      <c r="AW8552" s="16"/>
      <c r="AX8552" s="16"/>
    </row>
    <row r="8553" spans="1:50" customFormat="1" ht="15" hidden="1" customHeight="1" x14ac:dyDescent="0.2">
      <c r="A8553" s="7" t="s">
        <v>13002</v>
      </c>
      <c r="B8553" s="3" t="s">
        <v>13003</v>
      </c>
      <c r="C8553" s="85" t="s">
        <v>7939</v>
      </c>
      <c r="D8553" s="85" t="s">
        <v>13090</v>
      </c>
      <c r="E8553" s="202" t="s">
        <v>154</v>
      </c>
      <c r="F8553" s="85" t="s">
        <v>25110</v>
      </c>
      <c r="G8553" s="85" t="s">
        <v>54</v>
      </c>
      <c r="H8553" s="85" t="s">
        <v>20690</v>
      </c>
      <c r="I8553" s="3" t="s">
        <v>8381</v>
      </c>
      <c r="J8553" s="85" t="s">
        <v>4400</v>
      </c>
      <c r="K8553" s="7" t="s">
        <v>4422</v>
      </c>
      <c r="L8553" s="85"/>
      <c r="M8553" s="3"/>
      <c r="N8553" s="41" t="s">
        <v>13004</v>
      </c>
      <c r="O8553" s="87">
        <v>0</v>
      </c>
      <c r="P8553" s="87">
        <v>0</v>
      </c>
      <c r="Q8553" s="87">
        <v>0</v>
      </c>
      <c r="R8553" s="87">
        <v>0</v>
      </c>
      <c r="S8553" s="87"/>
      <c r="T8553" s="87"/>
      <c r="U8553" s="85" t="s">
        <v>112</v>
      </c>
      <c r="V8553" s="179"/>
      <c r="W8553" s="7"/>
      <c r="X8553" s="3"/>
      <c r="Y8553" s="3"/>
      <c r="Z8553" s="146">
        <v>51341</v>
      </c>
      <c r="AA8553" s="11"/>
      <c r="AB8553" s="123" t="s">
        <v>7939</v>
      </c>
      <c r="AC8553" s="124"/>
      <c r="AD8553" s="41"/>
      <c r="AE8553" s="41"/>
      <c r="AF8553" s="191">
        <v>41346</v>
      </c>
      <c r="AG8553" s="41"/>
      <c r="AH8553" s="41" t="s">
        <v>8092</v>
      </c>
      <c r="AI8553" s="80" t="s">
        <v>6</v>
      </c>
      <c r="AJ8553" s="41"/>
      <c r="AK8553" s="3"/>
      <c r="AL8553" s="85"/>
      <c r="AM8553" s="151" t="s">
        <v>19998</v>
      </c>
      <c r="AN8553" s="15"/>
      <c r="AO8553" s="166"/>
      <c r="AP8553" s="5">
        <f t="shared" si="134"/>
        <v>0</v>
      </c>
      <c r="AQ8553" s="16"/>
      <c r="AR8553" s="205">
        <v>1</v>
      </c>
      <c r="AS8553" s="16"/>
      <c r="AT8553" s="16"/>
      <c r="AU8553" s="16"/>
      <c r="AV8553" s="16"/>
      <c r="AW8553" s="16"/>
      <c r="AX8553" s="16"/>
    </row>
    <row r="8554" spans="1:50" customFormat="1" ht="15" hidden="1" customHeight="1" x14ac:dyDescent="0.2">
      <c r="A8554" s="7" t="s">
        <v>13005</v>
      </c>
      <c r="B8554" s="3" t="s">
        <v>13006</v>
      </c>
      <c r="C8554" s="85" t="s">
        <v>7939</v>
      </c>
      <c r="D8554" s="85" t="s">
        <v>13090</v>
      </c>
      <c r="E8554" s="202" t="s">
        <v>154</v>
      </c>
      <c r="F8554" s="85" t="s">
        <v>25110</v>
      </c>
      <c r="G8554" s="85" t="s">
        <v>13789</v>
      </c>
      <c r="H8554" s="85" t="s">
        <v>20690</v>
      </c>
      <c r="I8554" s="3" t="s">
        <v>13007</v>
      </c>
      <c r="J8554" s="85" t="s">
        <v>115</v>
      </c>
      <c r="K8554" s="7" t="s">
        <v>4416</v>
      </c>
      <c r="L8554" s="85"/>
      <c r="M8554" s="3"/>
      <c r="N8554" s="41" t="s">
        <v>13008</v>
      </c>
      <c r="O8554" s="87">
        <v>9643</v>
      </c>
      <c r="P8554" s="87">
        <v>9643</v>
      </c>
      <c r="Q8554" s="87">
        <v>0</v>
      </c>
      <c r="R8554" s="87">
        <v>0</v>
      </c>
      <c r="S8554" s="87"/>
      <c r="T8554" s="87"/>
      <c r="U8554" s="85">
        <v>2011</v>
      </c>
      <c r="V8554" s="179"/>
      <c r="W8554" s="7"/>
      <c r="X8554" s="3"/>
      <c r="Y8554" s="3"/>
      <c r="Z8554" s="146">
        <v>9643</v>
      </c>
      <c r="AA8554" s="11"/>
      <c r="AB8554" s="123" t="s">
        <v>7939</v>
      </c>
      <c r="AC8554" s="124"/>
      <c r="AD8554" s="41"/>
      <c r="AE8554" s="41"/>
      <c r="AF8554" s="191">
        <v>43927</v>
      </c>
      <c r="AG8554" s="41"/>
      <c r="AH8554" s="41" t="s">
        <v>13199</v>
      </c>
      <c r="AI8554" s="80" t="s">
        <v>6</v>
      </c>
      <c r="AJ8554" s="41"/>
      <c r="AK8554" s="3"/>
      <c r="AL8554" s="85"/>
      <c r="AM8554" s="151" t="s">
        <v>19998</v>
      </c>
      <c r="AN8554" s="15"/>
      <c r="AO8554" s="166"/>
      <c r="AP8554" s="5">
        <f t="shared" si="134"/>
        <v>0</v>
      </c>
      <c r="AQ8554" s="16"/>
      <c r="AR8554" s="205">
        <v>1</v>
      </c>
      <c r="AS8554" s="16"/>
      <c r="AT8554" s="16"/>
      <c r="AU8554" s="16"/>
      <c r="AV8554" s="16"/>
      <c r="AW8554" s="16"/>
      <c r="AX8554" s="16"/>
    </row>
    <row r="8555" spans="1:50" customFormat="1" ht="15" customHeight="1" x14ac:dyDescent="0.2">
      <c r="A8555" s="7" t="s">
        <v>13009</v>
      </c>
      <c r="B8555" s="3" t="s">
        <v>13010</v>
      </c>
      <c r="C8555" s="85" t="s">
        <v>7939</v>
      </c>
      <c r="D8555" s="85" t="s">
        <v>13090</v>
      </c>
      <c r="E8555" s="202" t="s">
        <v>154</v>
      </c>
      <c r="F8555" s="85" t="s">
        <v>34</v>
      </c>
      <c r="G8555" s="85" t="s">
        <v>35</v>
      </c>
      <c r="H8555" s="85" t="s">
        <v>20688</v>
      </c>
      <c r="I8555" s="7" t="s">
        <v>11950</v>
      </c>
      <c r="J8555" s="85" t="s">
        <v>115</v>
      </c>
      <c r="K8555" s="7" t="s">
        <v>4522</v>
      </c>
      <c r="L8555" s="85"/>
      <c r="M8555" s="3"/>
      <c r="N8555" s="41" t="s">
        <v>10838</v>
      </c>
      <c r="O8555" s="87">
        <v>625885</v>
      </c>
      <c r="P8555" s="87">
        <v>602549</v>
      </c>
      <c r="Q8555" s="87">
        <v>23336</v>
      </c>
      <c r="R8555" s="87">
        <v>153512</v>
      </c>
      <c r="S8555" s="87"/>
      <c r="T8555" s="87"/>
      <c r="U8555" s="85">
        <v>2012</v>
      </c>
      <c r="V8555" s="179"/>
      <c r="W8555" s="7"/>
      <c r="X8555" s="3"/>
      <c r="Y8555" s="3"/>
      <c r="Z8555" s="146">
        <v>19342</v>
      </c>
      <c r="AA8555" s="11"/>
      <c r="AB8555" s="123" t="s">
        <v>7939</v>
      </c>
      <c r="AC8555" s="124"/>
      <c r="AD8555" s="41"/>
      <c r="AE8555" s="41"/>
      <c r="AF8555" s="191">
        <v>41346</v>
      </c>
      <c r="AG8555" s="41"/>
      <c r="AH8555" s="41" t="s">
        <v>7952</v>
      </c>
      <c r="AI8555" s="80" t="s">
        <v>6</v>
      </c>
      <c r="AJ8555" s="41"/>
      <c r="AK8555" s="4"/>
      <c r="AL8555" s="85"/>
      <c r="AM8555" s="151" t="s">
        <v>19998</v>
      </c>
      <c r="AN8555" s="15"/>
      <c r="AO8555" s="166"/>
      <c r="AP8555" s="5">
        <f t="shared" si="134"/>
        <v>2012</v>
      </c>
      <c r="AQ8555" s="16"/>
      <c r="AR8555" s="205">
        <v>1</v>
      </c>
      <c r="AS8555" s="16"/>
      <c r="AT8555" s="16"/>
      <c r="AU8555" s="16"/>
      <c r="AV8555" s="16"/>
      <c r="AW8555" s="16"/>
      <c r="AX8555" s="16"/>
    </row>
    <row r="8556" spans="1:50" customFormat="1" ht="15" hidden="1" customHeight="1" x14ac:dyDescent="0.2">
      <c r="A8556" s="7" t="s">
        <v>13011</v>
      </c>
      <c r="B8556" s="3" t="s">
        <v>13012</v>
      </c>
      <c r="C8556" s="85" t="s">
        <v>7939</v>
      </c>
      <c r="D8556" s="85" t="s">
        <v>13090</v>
      </c>
      <c r="E8556" s="202" t="s">
        <v>154</v>
      </c>
      <c r="F8556" s="85" t="s">
        <v>34</v>
      </c>
      <c r="G8556" s="85" t="s">
        <v>35</v>
      </c>
      <c r="H8556" s="85" t="s">
        <v>20688</v>
      </c>
      <c r="I8556" s="7" t="s">
        <v>11950</v>
      </c>
      <c r="J8556" s="85" t="s">
        <v>4435</v>
      </c>
      <c r="K8556" s="7" t="s">
        <v>3838</v>
      </c>
      <c r="L8556" s="85"/>
      <c r="M8556" s="3"/>
      <c r="N8556" s="41" t="s">
        <v>10838</v>
      </c>
      <c r="O8556" s="87">
        <v>207008</v>
      </c>
      <c r="P8556" s="87">
        <v>118626</v>
      </c>
      <c r="Q8556" s="87">
        <v>88382</v>
      </c>
      <c r="R8556" s="87">
        <v>25202</v>
      </c>
      <c r="S8556" s="87"/>
      <c r="T8556" s="87"/>
      <c r="U8556" s="85">
        <v>2012</v>
      </c>
      <c r="V8556" s="179"/>
      <c r="W8556" s="7"/>
      <c r="X8556" s="3"/>
      <c r="Y8556" s="3"/>
      <c r="Z8556" s="211">
        <v>11047</v>
      </c>
      <c r="AA8556" s="11"/>
      <c r="AB8556" s="123" t="s">
        <v>7939</v>
      </c>
      <c r="AC8556" s="124"/>
      <c r="AD8556" s="41"/>
      <c r="AE8556" s="41"/>
      <c r="AF8556" s="191">
        <v>41346</v>
      </c>
      <c r="AG8556" s="41"/>
      <c r="AH8556" s="41" t="s">
        <v>7952</v>
      </c>
      <c r="AI8556" s="80" t="s">
        <v>6</v>
      </c>
      <c r="AJ8556" s="41"/>
      <c r="AK8556" s="4"/>
      <c r="AL8556" s="85"/>
      <c r="AM8556" s="151" t="s">
        <v>19998</v>
      </c>
      <c r="AN8556" s="15"/>
      <c r="AO8556" s="166"/>
      <c r="AP8556" s="5">
        <f t="shared" si="134"/>
        <v>0</v>
      </c>
      <c r="AQ8556" s="16"/>
      <c r="AR8556" s="205">
        <v>1</v>
      </c>
      <c r="AS8556" s="16"/>
      <c r="AT8556" s="16"/>
      <c r="AU8556" s="16"/>
      <c r="AV8556" s="16"/>
      <c r="AW8556" s="16"/>
      <c r="AX8556" s="16"/>
    </row>
    <row r="8557" spans="1:50" customFormat="1" ht="15" customHeight="1" x14ac:dyDescent="0.2">
      <c r="A8557" s="7" t="s">
        <v>13013</v>
      </c>
      <c r="B8557" s="3" t="s">
        <v>13014</v>
      </c>
      <c r="C8557" s="85" t="s">
        <v>7939</v>
      </c>
      <c r="D8557" s="85" t="s">
        <v>13090</v>
      </c>
      <c r="E8557" s="202" t="s">
        <v>154</v>
      </c>
      <c r="F8557" s="85" t="s">
        <v>34</v>
      </c>
      <c r="G8557" s="85" t="s">
        <v>35</v>
      </c>
      <c r="H8557" s="85" t="s">
        <v>20688</v>
      </c>
      <c r="I8557" s="3" t="s">
        <v>11950</v>
      </c>
      <c r="J8557" s="85" t="s">
        <v>115</v>
      </c>
      <c r="K8557" s="7" t="s">
        <v>4522</v>
      </c>
      <c r="L8557" s="85"/>
      <c r="M8557" s="3"/>
      <c r="N8557" s="41" t="s">
        <v>10838</v>
      </c>
      <c r="O8557" s="87">
        <v>168442</v>
      </c>
      <c r="P8557" s="87">
        <v>151443</v>
      </c>
      <c r="Q8557" s="87">
        <v>16999</v>
      </c>
      <c r="R8557" s="87">
        <v>17643</v>
      </c>
      <c r="S8557" s="87"/>
      <c r="T8557" s="87"/>
      <c r="U8557" s="85">
        <v>2012</v>
      </c>
      <c r="V8557" s="179"/>
      <c r="W8557" s="7"/>
      <c r="X8557" s="3"/>
      <c r="Y8557" s="3"/>
      <c r="Z8557" s="146">
        <v>7787</v>
      </c>
      <c r="AA8557" s="11"/>
      <c r="AB8557" s="123" t="s">
        <v>7939</v>
      </c>
      <c r="AC8557" s="124"/>
      <c r="AD8557" s="41"/>
      <c r="AE8557" s="41"/>
      <c r="AF8557" s="191">
        <v>41346</v>
      </c>
      <c r="AG8557" s="41"/>
      <c r="AH8557" s="41" t="s">
        <v>7952</v>
      </c>
      <c r="AI8557" s="80" t="s">
        <v>6</v>
      </c>
      <c r="AJ8557" s="41"/>
      <c r="AK8557" s="4"/>
      <c r="AL8557" s="85"/>
      <c r="AM8557" s="151" t="s">
        <v>19998</v>
      </c>
      <c r="AN8557" s="15"/>
      <c r="AO8557" s="166"/>
      <c r="AP8557" s="5">
        <f t="shared" si="134"/>
        <v>2012</v>
      </c>
      <c r="AQ8557" s="16"/>
      <c r="AR8557" s="205">
        <v>1</v>
      </c>
      <c r="AS8557" s="16"/>
      <c r="AT8557" s="16"/>
      <c r="AU8557" s="16"/>
      <c r="AV8557" s="16"/>
      <c r="AW8557" s="16"/>
      <c r="AX8557" s="16"/>
    </row>
    <row r="8558" spans="1:50" customFormat="1" ht="15" customHeight="1" x14ac:dyDescent="0.2">
      <c r="A8558" s="7" t="s">
        <v>13015</v>
      </c>
      <c r="B8558" s="3" t="s">
        <v>13016</v>
      </c>
      <c r="C8558" s="85" t="s">
        <v>7939</v>
      </c>
      <c r="D8558" s="85" t="s">
        <v>13090</v>
      </c>
      <c r="E8558" s="202" t="s">
        <v>154</v>
      </c>
      <c r="F8558" s="85" t="s">
        <v>34</v>
      </c>
      <c r="G8558" s="85" t="s">
        <v>35</v>
      </c>
      <c r="H8558" s="85" t="s">
        <v>20688</v>
      </c>
      <c r="I8558" s="3" t="s">
        <v>11950</v>
      </c>
      <c r="J8558" s="85" t="s">
        <v>115</v>
      </c>
      <c r="K8558" s="7" t="s">
        <v>4595</v>
      </c>
      <c r="L8558" s="85"/>
      <c r="M8558" s="3"/>
      <c r="N8558" s="41" t="s">
        <v>10838</v>
      </c>
      <c r="O8558" s="87">
        <v>299772</v>
      </c>
      <c r="P8558" s="87">
        <v>275427</v>
      </c>
      <c r="Q8558" s="87">
        <v>24345</v>
      </c>
      <c r="R8558" s="87">
        <v>46131</v>
      </c>
      <c r="S8558" s="87"/>
      <c r="T8558" s="87"/>
      <c r="U8558" s="85">
        <v>2012</v>
      </c>
      <c r="V8558" s="179"/>
      <c r="W8558" s="7"/>
      <c r="X8558" s="3"/>
      <c r="Y8558" s="3"/>
      <c r="Z8558" s="211">
        <v>88163</v>
      </c>
      <c r="AA8558" s="11"/>
      <c r="AB8558" s="123" t="s">
        <v>7939</v>
      </c>
      <c r="AC8558" s="124"/>
      <c r="AD8558" s="41"/>
      <c r="AE8558" s="41"/>
      <c r="AF8558" s="191">
        <v>41346</v>
      </c>
      <c r="AG8558" s="41"/>
      <c r="AH8558" s="41" t="s">
        <v>7952</v>
      </c>
      <c r="AI8558" s="80" t="s">
        <v>6</v>
      </c>
      <c r="AJ8558" s="41"/>
      <c r="AK8558" s="4"/>
      <c r="AL8558" s="85"/>
      <c r="AM8558" s="151" t="s">
        <v>19998</v>
      </c>
      <c r="AN8558" s="15"/>
      <c r="AO8558" s="166"/>
      <c r="AP8558" s="5">
        <f t="shared" si="134"/>
        <v>2012</v>
      </c>
      <c r="AQ8558" s="16"/>
      <c r="AR8558" s="205">
        <v>1</v>
      </c>
      <c r="AS8558" s="16"/>
      <c r="AT8558" s="16"/>
      <c r="AU8558" s="16"/>
      <c r="AV8558" s="16"/>
      <c r="AW8558" s="16"/>
      <c r="AX8558" s="16"/>
    </row>
    <row r="8559" spans="1:50" customFormat="1" ht="15" hidden="1" customHeight="1" x14ac:dyDescent="0.2">
      <c r="A8559" s="7" t="s">
        <v>13017</v>
      </c>
      <c r="B8559" s="3" t="s">
        <v>13018</v>
      </c>
      <c r="C8559" s="85" t="s">
        <v>7939</v>
      </c>
      <c r="D8559" s="85" t="s">
        <v>13090</v>
      </c>
      <c r="E8559" s="202" t="s">
        <v>154</v>
      </c>
      <c r="F8559" s="85" t="s">
        <v>55</v>
      </c>
      <c r="G8559" s="85" t="s">
        <v>57</v>
      </c>
      <c r="H8559" s="85" t="s">
        <v>20690</v>
      </c>
      <c r="I8559" s="3" t="s">
        <v>4564</v>
      </c>
      <c r="J8559" s="85" t="s">
        <v>4400</v>
      </c>
      <c r="K8559" s="7" t="s">
        <v>4422</v>
      </c>
      <c r="L8559" s="85"/>
      <c r="M8559" s="3"/>
      <c r="N8559" s="41" t="s">
        <v>13019</v>
      </c>
      <c r="O8559" s="87">
        <v>1403754</v>
      </c>
      <c r="P8559" s="87">
        <v>36458</v>
      </c>
      <c r="Q8559" s="87">
        <v>1367296</v>
      </c>
      <c r="R8559" s="87">
        <v>0</v>
      </c>
      <c r="S8559" s="87"/>
      <c r="T8559" s="87"/>
      <c r="U8559" s="85">
        <v>2008</v>
      </c>
      <c r="V8559" s="179"/>
      <c r="W8559" s="7"/>
      <c r="X8559" s="3"/>
      <c r="Y8559" s="3"/>
      <c r="Z8559" s="146">
        <v>802146</v>
      </c>
      <c r="AA8559" s="11"/>
      <c r="AB8559" s="123" t="s">
        <v>7939</v>
      </c>
      <c r="AC8559" s="124"/>
      <c r="AD8559" s="41"/>
      <c r="AE8559" s="41"/>
      <c r="AF8559" s="191">
        <v>41351</v>
      </c>
      <c r="AG8559" s="41"/>
      <c r="AH8559" s="41" t="s">
        <v>8024</v>
      </c>
      <c r="AI8559" s="80" t="s">
        <v>6</v>
      </c>
      <c r="AJ8559" s="41"/>
      <c r="AK8559" s="3"/>
      <c r="AL8559" s="85"/>
      <c r="AM8559" s="151" t="s">
        <v>19998</v>
      </c>
      <c r="AN8559" s="15"/>
      <c r="AO8559" s="166"/>
      <c r="AP8559" s="5">
        <f t="shared" si="134"/>
        <v>0</v>
      </c>
      <c r="AQ8559" s="16"/>
      <c r="AR8559" s="205">
        <v>1</v>
      </c>
      <c r="AS8559" s="16"/>
      <c r="AT8559" s="16"/>
      <c r="AU8559" s="16"/>
      <c r="AV8559" s="16"/>
      <c r="AW8559" s="16"/>
      <c r="AX8559" s="16"/>
    </row>
    <row r="8560" spans="1:50" customFormat="1" ht="15" hidden="1" customHeight="1" x14ac:dyDescent="0.2">
      <c r="A8560" s="7" t="s">
        <v>13020</v>
      </c>
      <c r="B8560" s="3" t="s">
        <v>13021</v>
      </c>
      <c r="C8560" s="85" t="s">
        <v>7939</v>
      </c>
      <c r="D8560" s="85" t="s">
        <v>13090</v>
      </c>
      <c r="E8560" s="202" t="s">
        <v>154</v>
      </c>
      <c r="F8560" s="85" t="s">
        <v>40</v>
      </c>
      <c r="G8560" s="85" t="s">
        <v>44</v>
      </c>
      <c r="H8560" s="85" t="s">
        <v>20690</v>
      </c>
      <c r="I8560" s="3" t="s">
        <v>8697</v>
      </c>
      <c r="J8560" s="85" t="s">
        <v>4447</v>
      </c>
      <c r="K8560" s="7" t="s">
        <v>4601</v>
      </c>
      <c r="L8560" s="85"/>
      <c r="M8560" s="3"/>
      <c r="N8560" s="41" t="s">
        <v>13022</v>
      </c>
      <c r="O8560" s="87">
        <v>32897</v>
      </c>
      <c r="P8560" s="87">
        <v>29018</v>
      </c>
      <c r="Q8560" s="87">
        <v>3879</v>
      </c>
      <c r="R8560" s="87">
        <v>0</v>
      </c>
      <c r="S8560" s="87"/>
      <c r="T8560" s="87"/>
      <c r="U8560" s="85">
        <v>2012</v>
      </c>
      <c r="V8560" s="179"/>
      <c r="W8560" s="7"/>
      <c r="X8560" s="3"/>
      <c r="Y8560" s="3"/>
      <c r="Z8560" s="146">
        <v>20258</v>
      </c>
      <c r="AA8560" s="11"/>
      <c r="AB8560" s="123" t="s">
        <v>7939</v>
      </c>
      <c r="AC8560" s="124"/>
      <c r="AD8560" s="41"/>
      <c r="AE8560" s="41"/>
      <c r="AF8560" s="191">
        <v>43927</v>
      </c>
      <c r="AG8560" s="41"/>
      <c r="AH8560" s="41" t="s">
        <v>8211</v>
      </c>
      <c r="AI8560" s="80" t="s">
        <v>6</v>
      </c>
      <c r="AJ8560" s="41"/>
      <c r="AK8560" s="4"/>
      <c r="AL8560" s="85"/>
      <c r="AM8560" s="151" t="s">
        <v>19998</v>
      </c>
      <c r="AN8560" s="15"/>
      <c r="AO8560" s="166"/>
      <c r="AP8560" s="5">
        <f t="shared" si="134"/>
        <v>0</v>
      </c>
      <c r="AQ8560" s="16"/>
      <c r="AR8560" s="205">
        <v>1</v>
      </c>
      <c r="AS8560" s="16"/>
      <c r="AT8560" s="16"/>
      <c r="AU8560" s="16"/>
      <c r="AV8560" s="16"/>
      <c r="AW8560" s="16"/>
      <c r="AX8560" s="16"/>
    </row>
    <row r="8561" spans="1:50" customFormat="1" ht="15" hidden="1" customHeight="1" x14ac:dyDescent="0.2">
      <c r="A8561" s="7" t="s">
        <v>13023</v>
      </c>
      <c r="B8561" s="1" t="s">
        <v>13024</v>
      </c>
      <c r="C8561" s="85" t="s">
        <v>7939</v>
      </c>
      <c r="D8561" s="85" t="s">
        <v>13090</v>
      </c>
      <c r="E8561" s="202" t="s">
        <v>7951</v>
      </c>
      <c r="F8561" s="85" t="s">
        <v>34</v>
      </c>
      <c r="G8561" s="85" t="s">
        <v>38</v>
      </c>
      <c r="H8561" s="85" t="s">
        <v>20690</v>
      </c>
      <c r="I8561" s="3" t="s">
        <v>8165</v>
      </c>
      <c r="J8561" s="85" t="s">
        <v>124</v>
      </c>
      <c r="K8561" s="7" t="s">
        <v>139</v>
      </c>
      <c r="L8561" s="85"/>
      <c r="M8561" s="7"/>
      <c r="N8561" s="2" t="s">
        <v>13025</v>
      </c>
      <c r="O8561" s="87">
        <v>0</v>
      </c>
      <c r="P8561" s="87">
        <v>0</v>
      </c>
      <c r="Q8561" s="87">
        <v>0</v>
      </c>
      <c r="R8561" s="87">
        <v>0</v>
      </c>
      <c r="S8561" s="87"/>
      <c r="T8561" s="87"/>
      <c r="U8561" s="85" t="s">
        <v>112</v>
      </c>
      <c r="V8561" s="179"/>
      <c r="W8561" s="7"/>
      <c r="X8561" s="7"/>
      <c r="Y8561" s="7"/>
      <c r="Z8561" s="210">
        <v>54370</v>
      </c>
      <c r="AA8561" s="11"/>
      <c r="AB8561" s="123" t="s">
        <v>7939</v>
      </c>
      <c r="AC8561" s="124"/>
      <c r="AD8561" s="80"/>
      <c r="AE8561" s="80"/>
      <c r="AF8561" s="191"/>
      <c r="AG8561" s="80"/>
      <c r="AH8561" s="2" t="s">
        <v>7952</v>
      </c>
      <c r="AI8561" s="80" t="s">
        <v>6</v>
      </c>
      <c r="AJ8561" s="80"/>
      <c r="AK8561" s="4"/>
      <c r="AL8561" s="85"/>
      <c r="AM8561" s="151" t="s">
        <v>19998</v>
      </c>
      <c r="AN8561" s="16"/>
      <c r="AO8561" s="166"/>
      <c r="AP8561" s="5">
        <f t="shared" si="134"/>
        <v>0</v>
      </c>
      <c r="AQ8561" s="16"/>
      <c r="AR8561" s="205">
        <v>1</v>
      </c>
      <c r="AS8561" s="16"/>
      <c r="AT8561" s="16"/>
      <c r="AU8561" s="16"/>
      <c r="AV8561" s="16"/>
      <c r="AW8561" s="16"/>
      <c r="AX8561" s="16"/>
    </row>
    <row r="8562" spans="1:50" customFormat="1" ht="15" hidden="1" customHeight="1" x14ac:dyDescent="0.2">
      <c r="A8562" s="7" t="s">
        <v>13026</v>
      </c>
      <c r="B8562" s="7" t="s">
        <v>13027</v>
      </c>
      <c r="C8562" s="85" t="s">
        <v>7939</v>
      </c>
      <c r="D8562" s="85" t="s">
        <v>23566</v>
      </c>
      <c r="E8562" s="41" t="s">
        <v>19996</v>
      </c>
      <c r="F8562" s="85" t="s">
        <v>34</v>
      </c>
      <c r="G8562" s="85" t="s">
        <v>37</v>
      </c>
      <c r="H8562" s="85" t="s">
        <v>20689</v>
      </c>
      <c r="I8562" s="85" t="s">
        <v>21695</v>
      </c>
      <c r="J8562" s="85" t="s">
        <v>105</v>
      </c>
      <c r="K8562" s="7" t="s">
        <v>102</v>
      </c>
      <c r="L8562" s="85" t="s">
        <v>298</v>
      </c>
      <c r="M8562" s="3"/>
      <c r="N8562" s="41" t="s">
        <v>13028</v>
      </c>
      <c r="O8562" s="87">
        <v>78497</v>
      </c>
      <c r="P8562" s="87">
        <v>78497</v>
      </c>
      <c r="Q8562" s="87">
        <v>0</v>
      </c>
      <c r="R8562" s="87">
        <v>18696</v>
      </c>
      <c r="S8562" s="87"/>
      <c r="T8562" s="87" t="e">
        <f>IF($O8562=SUM(#REF!),"","HALP")</f>
        <v>#REF!</v>
      </c>
      <c r="U8562" s="85">
        <v>2017</v>
      </c>
      <c r="V8562" s="179"/>
      <c r="W8562" s="7" t="s">
        <v>13028</v>
      </c>
      <c r="X8562" s="1" t="s">
        <v>2567</v>
      </c>
      <c r="Y8562" s="7" t="s">
        <v>1146</v>
      </c>
      <c r="Z8562" s="3"/>
      <c r="AA8562" s="11"/>
      <c r="AB8562" s="123" t="s">
        <v>388</v>
      </c>
      <c r="AC8562" s="124" t="s">
        <v>13039</v>
      </c>
      <c r="AD8562" s="80" t="s">
        <v>13029</v>
      </c>
      <c r="AE8562" s="83"/>
      <c r="AF8562" s="83">
        <v>43986</v>
      </c>
      <c r="AG8562" s="41"/>
      <c r="AH8562" s="41"/>
      <c r="AI8562" s="80" t="s">
        <v>13030</v>
      </c>
      <c r="AJ8562" s="41"/>
      <c r="AL8562" s="85" t="s">
        <v>13031</v>
      </c>
      <c r="AM8562" s="151" t="s">
        <v>19998</v>
      </c>
      <c r="AN8562" s="58" t="s">
        <v>99</v>
      </c>
      <c r="AO8562" s="166"/>
      <c r="AP8562" s="5">
        <f t="shared" si="134"/>
        <v>0</v>
      </c>
      <c r="AQ8562" s="16"/>
      <c r="AR8562" s="205">
        <v>1</v>
      </c>
      <c r="AS8562" s="16"/>
      <c r="AT8562" s="16"/>
      <c r="AU8562" s="16"/>
      <c r="AV8562" s="16"/>
      <c r="AW8562" s="16"/>
      <c r="AX8562" s="16"/>
    </row>
    <row r="8563" spans="1:50" customFormat="1" ht="15" customHeight="1" x14ac:dyDescent="0.2">
      <c r="A8563" s="7" t="s">
        <v>13032</v>
      </c>
      <c r="B8563" s="7" t="s">
        <v>1143</v>
      </c>
      <c r="C8563" s="85" t="s">
        <v>7939</v>
      </c>
      <c r="D8563" s="85" t="s">
        <v>23566</v>
      </c>
      <c r="E8563" s="41" t="s">
        <v>19996</v>
      </c>
      <c r="F8563" s="85" t="s">
        <v>25110</v>
      </c>
      <c r="G8563" s="85" t="s">
        <v>13789</v>
      </c>
      <c r="H8563" s="85" t="s">
        <v>20690</v>
      </c>
      <c r="I8563" s="3" t="s">
        <v>112</v>
      </c>
      <c r="J8563" s="85" t="s">
        <v>105</v>
      </c>
      <c r="K8563" s="7" t="s">
        <v>102</v>
      </c>
      <c r="L8563" s="85" t="s">
        <v>132</v>
      </c>
      <c r="M8563" s="3"/>
      <c r="N8563" s="41" t="s">
        <v>11887</v>
      </c>
      <c r="O8563" s="87">
        <v>298891</v>
      </c>
      <c r="P8563" s="87">
        <v>298891</v>
      </c>
      <c r="Q8563" s="87">
        <v>0</v>
      </c>
      <c r="R8563" s="87">
        <v>0</v>
      </c>
      <c r="S8563" s="87"/>
      <c r="T8563" s="87"/>
      <c r="U8563" s="85">
        <v>2016</v>
      </c>
      <c r="V8563" s="179"/>
      <c r="W8563" s="7" t="s">
        <v>11887</v>
      </c>
      <c r="X8563" s="3"/>
      <c r="Y8563" s="7" t="s">
        <v>561</v>
      </c>
      <c r="Z8563" s="3"/>
      <c r="AA8563" s="11"/>
      <c r="AB8563" s="123" t="s">
        <v>388</v>
      </c>
      <c r="AC8563" s="124" t="s">
        <v>13039</v>
      </c>
      <c r="AD8563" s="80" t="s">
        <v>1147</v>
      </c>
      <c r="AE8563" s="83"/>
      <c r="AF8563" s="83"/>
      <c r="AG8563" s="41"/>
      <c r="AH8563" s="41"/>
      <c r="AI8563" s="80" t="s">
        <v>13033</v>
      </c>
      <c r="AJ8563" s="41"/>
      <c r="AL8563" s="85" t="s">
        <v>15337</v>
      </c>
      <c r="AM8563" s="151" t="s">
        <v>19998</v>
      </c>
      <c r="AN8563" s="15"/>
      <c r="AO8563" s="166"/>
      <c r="AP8563" s="5">
        <f t="shared" ref="AP8563" si="135">SUBTOTAL(109,U8563)</f>
        <v>2016</v>
      </c>
      <c r="AQ8563" s="16"/>
      <c r="AR8563" s="205">
        <v>1</v>
      </c>
      <c r="AS8563" s="16"/>
      <c r="AT8563" s="16"/>
      <c r="AU8563" s="16"/>
      <c r="AV8563" s="16"/>
      <c r="AW8563" s="16"/>
      <c r="AX8563" s="16"/>
    </row>
  </sheetData>
  <autoFilter ref="E4:AP8562" xr:uid="{00000000-0001-0000-0200-000000000000}">
    <filterColumn colId="1">
      <filters>
        <filter val="Agriculture"/>
        <filter val="Forestry &amp; Land Use"/>
      </filters>
    </filterColumn>
    <filterColumn colId="2">
      <filters>
        <filter val="Afforestation/Reforestation"/>
        <filter val="Avoided Forest Conversion"/>
        <filter val="Avoided Grassland Conversion"/>
        <filter val="REDD+"/>
        <filter val="Sustainable Agriculture"/>
        <filter val="Sustainable Grassland Management"/>
        <filter val="Wetland Restoration"/>
      </filters>
    </filterColumn>
    <filterColumn colId="5">
      <filters>
        <filter val="North Africa"/>
        <filter val="Sub Saharan Africa"/>
      </filters>
    </filterColumn>
  </autoFilter>
  <customSheetViews>
    <customSheetView guid="{432C84C2-E3CD-40F4-9202-B7172D4E2DB5}" filter="1" showAutoFilter="1">
      <pageMargins left="0.7" right="0.7" top="0.75" bottom="0.75" header="0.3" footer="0.3"/>
      <autoFilter ref="A4:CA1757" xr:uid="{5E5F0D62-FF3B-4696-8888-60A38DC76124}"/>
    </customSheetView>
  </customSheetViews>
  <phoneticPr fontId="44" type="noConversion"/>
  <hyperlinks>
    <hyperlink ref="AI1554" r:id="rId1" xr:uid="{00000000-0004-0000-0200-000017040000}"/>
    <hyperlink ref="AI1555" r:id="rId2" xr:uid="{00000000-0004-0000-0200-000018040000}"/>
    <hyperlink ref="AI1556" r:id="rId3" xr:uid="{00000000-0004-0000-0200-000019040000}"/>
    <hyperlink ref="AI1557" r:id="rId4" xr:uid="{00000000-0004-0000-0200-00001A040000}"/>
    <hyperlink ref="AI1559" r:id="rId5" xr:uid="{00000000-0004-0000-0200-00001C040000}"/>
    <hyperlink ref="AI1560" r:id="rId6" xr:uid="{5F5DE252-DBAB-47E2-B52C-1E93B76B604F}"/>
    <hyperlink ref="AI694" r:id="rId7" xr:uid="{187D8394-7827-4528-A92E-3B36DD8B3385}"/>
    <hyperlink ref="AI772:AI774" r:id="rId8" display="https://thereserve2.apx.com/mymodule/reg/prjView.asp?id1=1105" xr:uid="{8BED3565-13B0-47B9-AEFF-4614B6466345}"/>
    <hyperlink ref="AI776" r:id="rId9" xr:uid="{00000000-0004-0000-0200-0000F3010000}"/>
    <hyperlink ref="AI779:AI788" r:id="rId10" display="https://thereserve2.apx.com/mymodule/reg/prjView.asp?id1=1120" xr:uid="{A7EE0EBA-87B4-4A99-A255-3743B71B626D}"/>
    <hyperlink ref="AI1460:AI1464" r:id="rId11" display="https://acr2.apx.com/mymodule/reg/prjView.asp?id1=170" xr:uid="{08787441-94E9-F347-BDD4-D906E4A82A5C}"/>
    <hyperlink ref="AI1455:AI1456" r:id="rId12" display="https://acr2.apx.com/mymodule/reg/prjView.asp?id1=170" xr:uid="{DC149D3B-3EDA-C747-8E0B-7C00BC5991E7}"/>
    <hyperlink ref="AI1451:AI1453" r:id="rId13" display="https://acr2.apx.com/mymodule/reg/prjView.asp?id1=170" xr:uid="{A07C623B-B5FE-DA44-90D1-4CF290A61492}"/>
    <hyperlink ref="AI1444:AI1448" r:id="rId14" display="https://acr2.apx.com/mymodule/reg/prjView.asp?id1=170" xr:uid="{96087B5C-D53A-8844-9B40-E216544072CE}"/>
    <hyperlink ref="AI1439:AI1442" r:id="rId15" display="https://acr2.apx.com/mymodule/reg/prjView.asp?id1=170" xr:uid="{AA17409E-4AB6-9648-9F02-084FB6F57D92}"/>
    <hyperlink ref="AI1428:AI1433" r:id="rId16" display="https://acr2.apx.com/mymodule/reg/prjView.asp?id1=170" xr:uid="{75FAA640-89EB-714D-BDF7-D8C73B5DFEA8}"/>
    <hyperlink ref="AI1424:AI1426" r:id="rId17" display="https://acr2.apx.com/mymodule/reg/prjView.asp?id1=170" xr:uid="{68AE138E-1F74-3D47-92C8-B16473CF6D04}"/>
    <hyperlink ref="AI1420:AI1422" r:id="rId18" display="https://acr2.apx.com/mymodule/reg/prjView.asp?id1=170" xr:uid="{41CB44BD-759E-A342-99EA-5C5A9ED08E3E}"/>
    <hyperlink ref="AI982" r:id="rId19" display="https://acr2.apx.com/mymodule/reg/prjView.asp?id1=170" xr:uid="{225007B1-3615-F741-A84B-9009C15AC299}"/>
    <hyperlink ref="AI1020:AI1021" r:id="rId20" display="https://thereserve2.apx.com/myModule/rpt/myrpt.asp?r=111" xr:uid="{EABA7656-D3F3-AE4E-AF90-15FBD4984756}"/>
    <hyperlink ref="AI4678" r:id="rId21" location="/projects" xr:uid="{00000000-0004-0000-0200-000036040000}"/>
    <hyperlink ref="AI1553" r:id="rId22" xr:uid="{00000000-0004-0000-0200-000016040000}"/>
    <hyperlink ref="AI1552" r:id="rId23" xr:uid="{00000000-0004-0000-0200-000015040000}"/>
    <hyperlink ref="AI1550" r:id="rId24" xr:uid="{00000000-0004-0000-0200-000013040000}"/>
    <hyperlink ref="AI1549" r:id="rId25" xr:uid="{00000000-0004-0000-0200-000012040000}"/>
    <hyperlink ref="AI1548" r:id="rId26" xr:uid="{00000000-0004-0000-0200-000011040000}"/>
    <hyperlink ref="AI1547" r:id="rId27" xr:uid="{00000000-0004-0000-0200-000010040000}"/>
    <hyperlink ref="AI1546" r:id="rId28" xr:uid="{00000000-0004-0000-0200-00000F040000}"/>
    <hyperlink ref="AI1544" r:id="rId29" xr:uid="{00000000-0004-0000-0200-00000D040000}"/>
    <hyperlink ref="AI1543" r:id="rId30" xr:uid="{00000000-0004-0000-0200-00000C040000}"/>
    <hyperlink ref="AI1541" r:id="rId31" xr:uid="{00000000-0004-0000-0200-00000A040000}"/>
    <hyperlink ref="AI1540" r:id="rId32" xr:uid="{00000000-0004-0000-0200-000009040000}"/>
    <hyperlink ref="AI1539" r:id="rId33" xr:uid="{00000000-0004-0000-0200-000008040000}"/>
    <hyperlink ref="AI1538" r:id="rId34" xr:uid="{00000000-0004-0000-0200-000007040000}"/>
    <hyperlink ref="AI1537" r:id="rId35" xr:uid="{00000000-0004-0000-0200-000006040000}"/>
    <hyperlink ref="AI1536" r:id="rId36" xr:uid="{00000000-0004-0000-0200-000005040000}"/>
    <hyperlink ref="AI1534" r:id="rId37" xr:uid="{00000000-0004-0000-0200-000003040000}"/>
    <hyperlink ref="AI1533" r:id="rId38" xr:uid="{00000000-0004-0000-0200-000002040000}"/>
    <hyperlink ref="AI1531" r:id="rId39" xr:uid="{00000000-0004-0000-0200-000000040000}"/>
    <hyperlink ref="AI1530" r:id="rId40" xr:uid="{00000000-0004-0000-0200-0000FF030000}"/>
    <hyperlink ref="AI1529" r:id="rId41" xr:uid="{00000000-0004-0000-0200-0000FE030000}"/>
    <hyperlink ref="AI1528" r:id="rId42" xr:uid="{00000000-0004-0000-0200-0000FD030000}"/>
    <hyperlink ref="AI1527" r:id="rId43" xr:uid="{00000000-0004-0000-0200-0000FC030000}"/>
    <hyperlink ref="AI1520" r:id="rId44" xr:uid="{00000000-0004-0000-0200-0000F6030000}"/>
    <hyperlink ref="AI1519" r:id="rId45" xr:uid="{00000000-0004-0000-0200-0000F5030000}"/>
    <hyperlink ref="AI1518" r:id="rId46" xr:uid="{00000000-0004-0000-0200-0000F4030000}"/>
    <hyperlink ref="AI1515" r:id="rId47" xr:uid="{00000000-0004-0000-0200-0000F1030000}"/>
    <hyperlink ref="AI1511" r:id="rId48" xr:uid="{00000000-0004-0000-0200-0000ED030000}"/>
    <hyperlink ref="AI1510" r:id="rId49" xr:uid="{00000000-0004-0000-0200-0000EC030000}"/>
    <hyperlink ref="AI1504" r:id="rId50" xr:uid="{00000000-0004-0000-0200-0000E6030000}"/>
    <hyperlink ref="AI1499" r:id="rId51" xr:uid="{00000000-0004-0000-0200-0000E1030000}"/>
    <hyperlink ref="AI1497" r:id="rId52" xr:uid="{00000000-0004-0000-0200-0000DF030000}"/>
    <hyperlink ref="AI1496" r:id="rId53" xr:uid="{00000000-0004-0000-0200-0000DE030000}"/>
    <hyperlink ref="AI1495" r:id="rId54" xr:uid="{00000000-0004-0000-0200-0000DD030000}"/>
    <hyperlink ref="AI1488" r:id="rId55" xr:uid="{00000000-0004-0000-0200-0000D6030000}"/>
    <hyperlink ref="AI1484" r:id="rId56" xr:uid="{00000000-0004-0000-0200-0000D2030000}"/>
    <hyperlink ref="AI1480" r:id="rId57" xr:uid="{00000000-0004-0000-0200-0000CE030000}"/>
    <hyperlink ref="AI1479" r:id="rId58" xr:uid="{00000000-0004-0000-0200-0000CD030000}"/>
    <hyperlink ref="AI1478" r:id="rId59" xr:uid="{00000000-0004-0000-0200-0000CC030000}"/>
    <hyperlink ref="AI1477" r:id="rId60" xr:uid="{00000000-0004-0000-0200-0000CB030000}"/>
    <hyperlink ref="AI1475" r:id="rId61" xr:uid="{00000000-0004-0000-0200-0000C9030000}"/>
    <hyperlink ref="AI1473" r:id="rId62" xr:uid="{00000000-0004-0000-0200-0000C7030000}"/>
    <hyperlink ref="AI1472" r:id="rId63" xr:uid="{00000000-0004-0000-0200-0000C6030000}"/>
    <hyperlink ref="AI1471" r:id="rId64" xr:uid="{00000000-0004-0000-0200-0000C5030000}"/>
    <hyperlink ref="AI1469" r:id="rId65" xr:uid="{00000000-0004-0000-0200-0000C3030000}"/>
    <hyperlink ref="AI1467" r:id="rId66" xr:uid="{00000000-0004-0000-0200-0000C1030000}"/>
    <hyperlink ref="AI1465" r:id="rId67" xr:uid="{00000000-0004-0000-0200-0000BF030000}"/>
    <hyperlink ref="AI1464" r:id="rId68" xr:uid="{00000000-0004-0000-0200-0000BE030000}"/>
    <hyperlink ref="AI1463" r:id="rId69" xr:uid="{00000000-0004-0000-0200-0000BD030000}"/>
    <hyperlink ref="AI1461" r:id="rId70" xr:uid="{00000000-0004-0000-0200-0000BB030000}"/>
    <hyperlink ref="AI1454" r:id="rId71" xr:uid="{00000000-0004-0000-0200-0000B4030000}"/>
    <hyperlink ref="AI1452" r:id="rId72" xr:uid="{00000000-0004-0000-0200-0000B2030000}"/>
    <hyperlink ref="AI1451" r:id="rId73" xr:uid="{00000000-0004-0000-0200-0000B1030000}"/>
    <hyperlink ref="AI1450" r:id="rId74" xr:uid="{00000000-0004-0000-0200-0000B0030000}"/>
    <hyperlink ref="AI1449" r:id="rId75" xr:uid="{00000000-0004-0000-0200-0000AF030000}"/>
    <hyperlink ref="AI1446" r:id="rId76" xr:uid="{00000000-0004-0000-0200-0000AC030000}"/>
    <hyperlink ref="AI1445" r:id="rId77" xr:uid="{00000000-0004-0000-0200-0000AB030000}"/>
    <hyperlink ref="AI1444" r:id="rId78" xr:uid="{00000000-0004-0000-0200-0000AA030000}"/>
    <hyperlink ref="AI1443" r:id="rId79" xr:uid="{00000000-0004-0000-0200-0000A9030000}"/>
    <hyperlink ref="AI1442" r:id="rId80" xr:uid="{00000000-0004-0000-0200-0000A8030000}"/>
    <hyperlink ref="AI1440" r:id="rId81" xr:uid="{00000000-0004-0000-0200-0000A6030000}"/>
    <hyperlink ref="AI1439" r:id="rId82" xr:uid="{00000000-0004-0000-0200-0000A5030000}"/>
    <hyperlink ref="AI1438" r:id="rId83" xr:uid="{00000000-0004-0000-0200-0000A4030000}"/>
    <hyperlink ref="AI1437" r:id="rId84" xr:uid="{00000000-0004-0000-0200-0000A3030000}"/>
    <hyperlink ref="AI1436" r:id="rId85" xr:uid="{00000000-0004-0000-0200-0000A2030000}"/>
    <hyperlink ref="AI1435" r:id="rId86" xr:uid="{00000000-0004-0000-0200-0000A1030000}"/>
    <hyperlink ref="AI1434" r:id="rId87" xr:uid="{00000000-0004-0000-0200-0000A0030000}"/>
    <hyperlink ref="AI1433" r:id="rId88" xr:uid="{00000000-0004-0000-0200-00009F030000}"/>
    <hyperlink ref="AI1431" r:id="rId89" xr:uid="{00000000-0004-0000-0200-00009D030000}"/>
    <hyperlink ref="AI1425" r:id="rId90" xr:uid="{00000000-0004-0000-0200-000097030000}"/>
    <hyperlink ref="AI1424" r:id="rId91" xr:uid="{00000000-0004-0000-0200-000096030000}"/>
    <hyperlink ref="AI1420" r:id="rId92" xr:uid="{00000000-0004-0000-0200-000092030000}"/>
    <hyperlink ref="AI1419" r:id="rId93" xr:uid="{00000000-0004-0000-0200-000091030000}"/>
    <hyperlink ref="AI1418" r:id="rId94" xr:uid="{00000000-0004-0000-0200-000090030000}"/>
    <hyperlink ref="AI1417" r:id="rId95" xr:uid="{00000000-0004-0000-0200-00008F030000}"/>
    <hyperlink ref="AI1416" r:id="rId96" xr:uid="{00000000-0004-0000-0200-00008E030000}"/>
    <hyperlink ref="AI1415" r:id="rId97" xr:uid="{00000000-0004-0000-0200-00008D030000}"/>
    <hyperlink ref="AI1413" r:id="rId98" xr:uid="{00000000-0004-0000-0200-00008B030000}"/>
    <hyperlink ref="AI1410" r:id="rId99" xr:uid="{00000000-0004-0000-0200-000088030000}"/>
    <hyperlink ref="AI1406" r:id="rId100" xr:uid="{00000000-0004-0000-0200-000084030000}"/>
    <hyperlink ref="AI1404" r:id="rId101" xr:uid="{00000000-0004-0000-0200-000082030000}"/>
    <hyperlink ref="AI1401" r:id="rId102" xr:uid="{00000000-0004-0000-0200-00007F030000}"/>
    <hyperlink ref="AI1388" r:id="rId103" xr:uid="{00000000-0004-0000-0200-000073030000}"/>
    <hyperlink ref="AI1374" r:id="rId104" xr:uid="{00000000-0004-0000-0200-000065030000}"/>
    <hyperlink ref="AI1369" r:id="rId105" xr:uid="{00000000-0004-0000-0200-000060030000}"/>
    <hyperlink ref="AI1363" r:id="rId106" xr:uid="{00000000-0004-0000-0200-00005A030000}"/>
    <hyperlink ref="AI1362" r:id="rId107" xr:uid="{00000000-0004-0000-0200-000059030000}"/>
    <hyperlink ref="AI1355" r:id="rId108" xr:uid="{00000000-0004-0000-0200-000052030000}"/>
    <hyperlink ref="AI1354" r:id="rId109" xr:uid="{00000000-0004-0000-0200-000051030000}"/>
    <hyperlink ref="AI1353" r:id="rId110" xr:uid="{00000000-0004-0000-0200-000050030000}"/>
    <hyperlink ref="AI1350" r:id="rId111" xr:uid="{00000000-0004-0000-0200-00004D030000}"/>
    <hyperlink ref="AI1341" r:id="rId112" xr:uid="{00000000-0004-0000-0200-000044030000}"/>
    <hyperlink ref="AI1332" r:id="rId113" xr:uid="{00000000-0004-0000-0200-00003B030000}"/>
    <hyperlink ref="AI1331" r:id="rId114" xr:uid="{00000000-0004-0000-0200-00003A030000}"/>
    <hyperlink ref="AI1325" r:id="rId115" xr:uid="{00000000-0004-0000-0200-000034030000}"/>
    <hyperlink ref="AI1317" r:id="rId116" xr:uid="{00000000-0004-0000-0200-00002C030000}"/>
    <hyperlink ref="AI1312" r:id="rId117" xr:uid="{00000000-0004-0000-0200-000027030000}"/>
    <hyperlink ref="AI1311" r:id="rId118" xr:uid="{00000000-0004-0000-0200-000026030000}"/>
    <hyperlink ref="AI1309" r:id="rId119" xr:uid="{00000000-0004-0000-0200-000024030000}"/>
    <hyperlink ref="AI1306" r:id="rId120" xr:uid="{00000000-0004-0000-0200-000021030000}"/>
    <hyperlink ref="AI1303" r:id="rId121" xr:uid="{00000000-0004-0000-0200-00001E030000}"/>
    <hyperlink ref="AI1043" r:id="rId122" xr:uid="{00000000-0004-0000-0200-0000F9020000}"/>
    <hyperlink ref="AI1042" r:id="rId123" xr:uid="{00000000-0004-0000-0200-0000F8020000}"/>
    <hyperlink ref="AI1032" r:id="rId124" xr:uid="{00000000-0004-0000-0200-0000EF020000}"/>
    <hyperlink ref="AI1013" r:id="rId125" xr:uid="{00000000-0004-0000-0200-0000DF020000}"/>
    <hyperlink ref="AI1008" r:id="rId126" xr:uid="{00000000-0004-0000-0200-0000DA020000}"/>
    <hyperlink ref="AI1007" r:id="rId127" xr:uid="{00000000-0004-0000-0200-0000D9020000}"/>
    <hyperlink ref="AI984" r:id="rId128" xr:uid="{00000000-0004-0000-0200-0000C1020000}"/>
    <hyperlink ref="AI983" r:id="rId129" xr:uid="{00000000-0004-0000-0200-0000C0020000}"/>
    <hyperlink ref="AI981" r:id="rId130" xr:uid="{00000000-0004-0000-0200-0000BE020000}"/>
    <hyperlink ref="AI971" r:id="rId131" xr:uid="{00000000-0004-0000-0200-0000B4020000}"/>
    <hyperlink ref="AI970" r:id="rId132" xr:uid="{00000000-0004-0000-0200-0000B3020000}"/>
    <hyperlink ref="AI964" r:id="rId133" xr:uid="{00000000-0004-0000-0200-0000AD020000}"/>
    <hyperlink ref="AI963" r:id="rId134" xr:uid="{00000000-0004-0000-0200-0000AC020000}"/>
    <hyperlink ref="AI962" r:id="rId135" xr:uid="{00000000-0004-0000-0200-0000AB020000}"/>
    <hyperlink ref="AI961" r:id="rId136" xr:uid="{00000000-0004-0000-0200-0000AA020000}"/>
    <hyperlink ref="AI960" r:id="rId137" xr:uid="{00000000-0004-0000-0200-0000A9020000}"/>
    <hyperlink ref="AI959" r:id="rId138" xr:uid="{00000000-0004-0000-0200-0000A8020000}"/>
    <hyperlink ref="AI958" r:id="rId139" xr:uid="{00000000-0004-0000-0200-0000A7020000}"/>
    <hyperlink ref="AI957" r:id="rId140" xr:uid="{00000000-0004-0000-0200-0000A6020000}"/>
    <hyperlink ref="AI956" r:id="rId141" xr:uid="{00000000-0004-0000-0200-0000A5020000}"/>
    <hyperlink ref="AI955" r:id="rId142" xr:uid="{00000000-0004-0000-0200-0000A4020000}"/>
    <hyperlink ref="AI954" r:id="rId143" xr:uid="{00000000-0004-0000-0200-0000A3020000}"/>
    <hyperlink ref="AI952" r:id="rId144" xr:uid="{00000000-0004-0000-0200-0000A1020000}"/>
    <hyperlink ref="AI951" r:id="rId145" xr:uid="{00000000-0004-0000-0200-0000A0020000}"/>
    <hyperlink ref="AI950" r:id="rId146" xr:uid="{00000000-0004-0000-0200-00009F020000}"/>
    <hyperlink ref="AI949" r:id="rId147" xr:uid="{00000000-0004-0000-0200-00009E020000}"/>
    <hyperlink ref="AI948" r:id="rId148" xr:uid="{00000000-0004-0000-0200-00009D020000}"/>
    <hyperlink ref="AI946" r:id="rId149" xr:uid="{00000000-0004-0000-0200-00009B020000}"/>
    <hyperlink ref="AI945" r:id="rId150" xr:uid="{00000000-0004-0000-0200-00009A020000}"/>
    <hyperlink ref="AI944" r:id="rId151" xr:uid="{00000000-0004-0000-0200-000099020000}"/>
    <hyperlink ref="AI943" r:id="rId152" xr:uid="{00000000-0004-0000-0200-000098020000}"/>
    <hyperlink ref="AI942" r:id="rId153" xr:uid="{00000000-0004-0000-0200-000097020000}"/>
    <hyperlink ref="AI939" r:id="rId154" xr:uid="{00000000-0004-0000-0200-000094020000}"/>
    <hyperlink ref="AI938" r:id="rId155" xr:uid="{00000000-0004-0000-0200-000093020000}"/>
    <hyperlink ref="AI937" r:id="rId156" xr:uid="{00000000-0004-0000-0200-000092020000}"/>
    <hyperlink ref="AI936" r:id="rId157" xr:uid="{00000000-0004-0000-0200-000091020000}"/>
    <hyperlink ref="AI935" r:id="rId158" xr:uid="{00000000-0004-0000-0200-000090020000}"/>
    <hyperlink ref="AI934" r:id="rId159" xr:uid="{00000000-0004-0000-0200-00008F020000}"/>
    <hyperlink ref="AI931" r:id="rId160" xr:uid="{00000000-0004-0000-0200-00008C020000}"/>
    <hyperlink ref="AI928" r:id="rId161" xr:uid="{00000000-0004-0000-0200-000089020000}"/>
    <hyperlink ref="AI927" r:id="rId162" xr:uid="{00000000-0004-0000-0200-000088020000}"/>
    <hyperlink ref="AI926" r:id="rId163" xr:uid="{00000000-0004-0000-0200-000087020000}"/>
    <hyperlink ref="AI925" r:id="rId164" xr:uid="{00000000-0004-0000-0200-000086020000}"/>
    <hyperlink ref="AI921" r:id="rId165" xr:uid="{00000000-0004-0000-0200-000082020000}"/>
    <hyperlink ref="AI920" r:id="rId166" xr:uid="{00000000-0004-0000-0200-000081020000}"/>
    <hyperlink ref="AI919" r:id="rId167" xr:uid="{00000000-0004-0000-0200-000080020000}"/>
    <hyperlink ref="AI918" r:id="rId168" xr:uid="{00000000-0004-0000-0200-00007F020000}"/>
    <hyperlink ref="AI917" r:id="rId169" xr:uid="{00000000-0004-0000-0200-00007E020000}"/>
    <hyperlink ref="AI916" r:id="rId170" xr:uid="{00000000-0004-0000-0200-00007D020000}"/>
    <hyperlink ref="AI915" r:id="rId171" xr:uid="{00000000-0004-0000-0200-00007C020000}"/>
    <hyperlink ref="AI914" r:id="rId172" xr:uid="{00000000-0004-0000-0200-00007B020000}"/>
    <hyperlink ref="AI913" r:id="rId173" xr:uid="{00000000-0004-0000-0200-00007A020000}"/>
    <hyperlink ref="AI908" r:id="rId174" xr:uid="{00000000-0004-0000-0200-000075020000}"/>
    <hyperlink ref="AI907" r:id="rId175" xr:uid="{00000000-0004-0000-0200-000074020000}"/>
    <hyperlink ref="AI906" r:id="rId176" xr:uid="{00000000-0004-0000-0200-000073020000}"/>
    <hyperlink ref="AI905" r:id="rId177" xr:uid="{00000000-0004-0000-0200-000072020000}"/>
    <hyperlink ref="AI904" r:id="rId178" xr:uid="{00000000-0004-0000-0200-000071020000}"/>
    <hyperlink ref="AI903" r:id="rId179" xr:uid="{00000000-0004-0000-0200-000070020000}"/>
    <hyperlink ref="AI902" r:id="rId180" xr:uid="{00000000-0004-0000-0200-00006F020000}"/>
    <hyperlink ref="AI901" r:id="rId181" xr:uid="{00000000-0004-0000-0200-00006E020000}"/>
    <hyperlink ref="AI900" r:id="rId182" xr:uid="{00000000-0004-0000-0200-00006D020000}"/>
    <hyperlink ref="AI898" r:id="rId183" xr:uid="{00000000-0004-0000-0200-00006B020000}"/>
    <hyperlink ref="AI897" r:id="rId184" xr:uid="{00000000-0004-0000-0200-00006A020000}"/>
    <hyperlink ref="AI896" r:id="rId185" xr:uid="{00000000-0004-0000-0200-000069020000}"/>
    <hyperlink ref="AI895" r:id="rId186" xr:uid="{00000000-0004-0000-0200-000068020000}"/>
    <hyperlink ref="AI894" r:id="rId187" xr:uid="{00000000-0004-0000-0200-000067020000}"/>
    <hyperlink ref="AI892" r:id="rId188" xr:uid="{00000000-0004-0000-0200-000065020000}"/>
    <hyperlink ref="AI891" r:id="rId189" xr:uid="{00000000-0004-0000-0200-000064020000}"/>
    <hyperlink ref="AI888" r:id="rId190" xr:uid="{00000000-0004-0000-0200-000061020000}"/>
    <hyperlink ref="AI887" r:id="rId191" xr:uid="{00000000-0004-0000-0200-000060020000}"/>
    <hyperlink ref="AI886" r:id="rId192" xr:uid="{00000000-0004-0000-0200-00005F020000}"/>
    <hyperlink ref="AI885" r:id="rId193" xr:uid="{00000000-0004-0000-0200-00005E020000}"/>
    <hyperlink ref="AI884" r:id="rId194" xr:uid="{00000000-0004-0000-0200-00005D020000}"/>
    <hyperlink ref="AI883" r:id="rId195" xr:uid="{00000000-0004-0000-0200-00005C020000}"/>
    <hyperlink ref="AI881" r:id="rId196" xr:uid="{00000000-0004-0000-0200-00005B020000}"/>
    <hyperlink ref="AI880" r:id="rId197" xr:uid="{00000000-0004-0000-0200-00005A020000}"/>
    <hyperlink ref="AI878" r:id="rId198" xr:uid="{00000000-0004-0000-0200-000058020000}"/>
    <hyperlink ref="AI876" r:id="rId199" xr:uid="{00000000-0004-0000-0200-000056020000}"/>
    <hyperlink ref="AI872" r:id="rId200" xr:uid="{00000000-0004-0000-0200-000052020000}"/>
    <hyperlink ref="AI871" r:id="rId201" xr:uid="{00000000-0004-0000-0200-000051020000}"/>
    <hyperlink ref="AI868" r:id="rId202" xr:uid="{00000000-0004-0000-0200-00004E020000}"/>
    <hyperlink ref="AI867" r:id="rId203" xr:uid="{00000000-0004-0000-0200-00004D020000}"/>
    <hyperlink ref="AI861" r:id="rId204" xr:uid="{00000000-0004-0000-0200-000047020000}"/>
    <hyperlink ref="AI856" r:id="rId205" xr:uid="{00000000-0004-0000-0200-000043020000}"/>
    <hyperlink ref="AI855" r:id="rId206" xr:uid="{00000000-0004-0000-0200-000042020000}"/>
    <hyperlink ref="AI849" r:id="rId207" xr:uid="{00000000-0004-0000-0200-00003C020000}"/>
    <hyperlink ref="AI848" r:id="rId208" xr:uid="{00000000-0004-0000-0200-00003B020000}"/>
    <hyperlink ref="AI847" r:id="rId209" xr:uid="{00000000-0004-0000-0200-00003A020000}"/>
    <hyperlink ref="AI845" r:id="rId210" xr:uid="{00000000-0004-0000-0200-000038020000}"/>
    <hyperlink ref="AI844" r:id="rId211" xr:uid="{00000000-0004-0000-0200-000037020000}"/>
    <hyperlink ref="AI843" r:id="rId212" xr:uid="{00000000-0004-0000-0200-000036020000}"/>
    <hyperlink ref="AI842" r:id="rId213" xr:uid="{00000000-0004-0000-0200-000035020000}"/>
    <hyperlink ref="AI840" r:id="rId214" xr:uid="{00000000-0004-0000-0200-000033020000}"/>
    <hyperlink ref="AI839" r:id="rId215" xr:uid="{00000000-0004-0000-0200-000032020000}"/>
    <hyperlink ref="AI838" r:id="rId216" xr:uid="{00000000-0004-0000-0200-000031020000}"/>
    <hyperlink ref="AI837" r:id="rId217" xr:uid="{00000000-0004-0000-0200-000030020000}"/>
    <hyperlink ref="AI836" r:id="rId218" xr:uid="{00000000-0004-0000-0200-00002F020000}"/>
    <hyperlink ref="AI835" r:id="rId219" xr:uid="{00000000-0004-0000-0200-00002E020000}"/>
    <hyperlink ref="AI833" r:id="rId220" xr:uid="{00000000-0004-0000-0200-00002C020000}"/>
    <hyperlink ref="AI831" r:id="rId221" xr:uid="{00000000-0004-0000-0200-00002A020000}"/>
    <hyperlink ref="AI830" r:id="rId222" xr:uid="{00000000-0004-0000-0200-000029020000}"/>
    <hyperlink ref="AI828" r:id="rId223" xr:uid="{00000000-0004-0000-0200-000027020000}"/>
    <hyperlink ref="AI827" r:id="rId224" xr:uid="{00000000-0004-0000-0200-000026020000}"/>
    <hyperlink ref="AI826" r:id="rId225" xr:uid="{00000000-0004-0000-0200-000025020000}"/>
    <hyperlink ref="AI825" r:id="rId226" xr:uid="{00000000-0004-0000-0200-000024020000}"/>
    <hyperlink ref="AI822" r:id="rId227" xr:uid="{00000000-0004-0000-0200-000021020000}"/>
    <hyperlink ref="AI821" r:id="rId228" xr:uid="{00000000-0004-0000-0200-000020020000}"/>
    <hyperlink ref="AI820" r:id="rId229" xr:uid="{00000000-0004-0000-0200-00001F020000}"/>
    <hyperlink ref="AI819" r:id="rId230" xr:uid="{00000000-0004-0000-0200-00001E020000}"/>
    <hyperlink ref="AI818" r:id="rId231" xr:uid="{00000000-0004-0000-0200-00001D020000}"/>
    <hyperlink ref="AI817" r:id="rId232" xr:uid="{00000000-0004-0000-0200-00001C020000}"/>
    <hyperlink ref="AI816" r:id="rId233" xr:uid="{00000000-0004-0000-0200-00001B020000}"/>
    <hyperlink ref="AI815" r:id="rId234" xr:uid="{00000000-0004-0000-0200-00001A020000}"/>
    <hyperlink ref="AI814" r:id="rId235" xr:uid="{00000000-0004-0000-0200-000019020000}"/>
    <hyperlink ref="AI812" r:id="rId236" xr:uid="{00000000-0004-0000-0200-000017020000}"/>
    <hyperlink ref="AI811" r:id="rId237" xr:uid="{00000000-0004-0000-0200-000016020000}"/>
    <hyperlink ref="AI810" r:id="rId238" xr:uid="{00000000-0004-0000-0200-000015020000}"/>
    <hyperlink ref="AI809" r:id="rId239" xr:uid="{00000000-0004-0000-0200-000014020000}"/>
    <hyperlink ref="AI808" r:id="rId240" xr:uid="{00000000-0004-0000-0200-000013020000}"/>
    <hyperlink ref="AI807" r:id="rId241" xr:uid="{00000000-0004-0000-0200-000012020000}"/>
    <hyperlink ref="AI806" r:id="rId242" xr:uid="{00000000-0004-0000-0200-000011020000}"/>
    <hyperlink ref="AI805" r:id="rId243" xr:uid="{00000000-0004-0000-0200-000010020000}"/>
    <hyperlink ref="AI804" r:id="rId244" xr:uid="{00000000-0004-0000-0200-00000F020000}"/>
    <hyperlink ref="AI803" r:id="rId245" xr:uid="{00000000-0004-0000-0200-00000E020000}"/>
    <hyperlink ref="AI802" r:id="rId246" xr:uid="{00000000-0004-0000-0200-00000D020000}"/>
    <hyperlink ref="AI801" r:id="rId247" xr:uid="{00000000-0004-0000-0200-00000C020000}"/>
    <hyperlink ref="AI800" r:id="rId248" xr:uid="{00000000-0004-0000-0200-00000B020000}"/>
    <hyperlink ref="AI798" r:id="rId249" xr:uid="{00000000-0004-0000-0200-000009020000}"/>
    <hyperlink ref="AI797" r:id="rId250" xr:uid="{00000000-0004-0000-0200-000008020000}"/>
    <hyperlink ref="AI796" r:id="rId251" xr:uid="{00000000-0004-0000-0200-000007020000}"/>
    <hyperlink ref="AI795" r:id="rId252" xr:uid="{00000000-0004-0000-0200-000006020000}"/>
    <hyperlink ref="AI794" r:id="rId253" xr:uid="{00000000-0004-0000-0200-000005020000}"/>
    <hyperlink ref="AI793" r:id="rId254" xr:uid="{00000000-0004-0000-0200-000004020000}"/>
    <hyperlink ref="AI792" r:id="rId255" xr:uid="{00000000-0004-0000-0200-000003020000}"/>
    <hyperlink ref="AI791" r:id="rId256" xr:uid="{00000000-0004-0000-0200-000002020000}"/>
    <hyperlink ref="AI790" r:id="rId257" xr:uid="{00000000-0004-0000-0200-000001020000}"/>
    <hyperlink ref="AI779" r:id="rId258" xr:uid="{00000000-0004-0000-0200-0000F6010000}"/>
    <hyperlink ref="AI778" r:id="rId259" xr:uid="{00000000-0004-0000-0200-0000F5010000}"/>
    <hyperlink ref="AI777" r:id="rId260" xr:uid="{00000000-0004-0000-0200-0000F4010000}"/>
    <hyperlink ref="AI772" r:id="rId261" xr:uid="{00000000-0004-0000-0200-0000EF010000}"/>
    <hyperlink ref="AI771" r:id="rId262" xr:uid="{00000000-0004-0000-0200-0000EE010000}"/>
    <hyperlink ref="AI770" r:id="rId263" xr:uid="{00000000-0004-0000-0200-0000ED010000}"/>
    <hyperlink ref="AI769" r:id="rId264" xr:uid="{00000000-0004-0000-0200-0000EC010000}"/>
    <hyperlink ref="AI768" r:id="rId265" xr:uid="{00000000-0004-0000-0200-0000EB010000}"/>
    <hyperlink ref="AI766" r:id="rId266" xr:uid="{00000000-0004-0000-0200-0000E9010000}"/>
    <hyperlink ref="AI765" r:id="rId267" xr:uid="{00000000-0004-0000-0200-0000E8010000}"/>
    <hyperlink ref="AI764" r:id="rId268" xr:uid="{00000000-0004-0000-0200-0000E7010000}"/>
    <hyperlink ref="AI760" r:id="rId269" xr:uid="{00000000-0004-0000-0200-0000E3010000}"/>
    <hyperlink ref="AI759" r:id="rId270" xr:uid="{00000000-0004-0000-0200-0000E2010000}"/>
    <hyperlink ref="AI758" r:id="rId271" xr:uid="{00000000-0004-0000-0200-0000E1010000}"/>
    <hyperlink ref="AI757" r:id="rId272" xr:uid="{00000000-0004-0000-0200-0000E0010000}"/>
    <hyperlink ref="AI756" r:id="rId273" xr:uid="{00000000-0004-0000-0200-0000DF010000}"/>
    <hyperlink ref="AI754" r:id="rId274" xr:uid="{00000000-0004-0000-0200-0000DD010000}"/>
    <hyperlink ref="AI752" r:id="rId275" xr:uid="{00000000-0004-0000-0200-0000DC010000}"/>
    <hyperlink ref="AI751" r:id="rId276" xr:uid="{00000000-0004-0000-0200-0000DB010000}"/>
    <hyperlink ref="AI750" r:id="rId277" xr:uid="{00000000-0004-0000-0200-0000DA010000}"/>
    <hyperlink ref="AI749" r:id="rId278" xr:uid="{00000000-0004-0000-0200-0000D9010000}"/>
    <hyperlink ref="AI748" r:id="rId279" xr:uid="{00000000-0004-0000-0200-0000D8010000}"/>
    <hyperlink ref="AI746" r:id="rId280" xr:uid="{00000000-0004-0000-0200-0000D6010000}"/>
    <hyperlink ref="AI745" r:id="rId281" xr:uid="{00000000-0004-0000-0200-0000D5010000}"/>
    <hyperlink ref="AI744" r:id="rId282" xr:uid="{00000000-0004-0000-0200-0000D4010000}"/>
    <hyperlink ref="AI743" r:id="rId283" xr:uid="{00000000-0004-0000-0200-0000D3010000}"/>
    <hyperlink ref="AI742" r:id="rId284" xr:uid="{00000000-0004-0000-0200-0000D2010000}"/>
    <hyperlink ref="AI741" r:id="rId285" xr:uid="{00000000-0004-0000-0200-0000D1010000}"/>
    <hyperlink ref="AI740" r:id="rId286" xr:uid="{00000000-0004-0000-0200-0000D0010000}"/>
    <hyperlink ref="AI739" r:id="rId287" xr:uid="{00000000-0004-0000-0200-0000CF010000}"/>
    <hyperlink ref="AI738" r:id="rId288" xr:uid="{00000000-0004-0000-0200-0000CE010000}"/>
    <hyperlink ref="AI737" r:id="rId289" xr:uid="{00000000-0004-0000-0200-0000CD010000}"/>
    <hyperlink ref="AI736" r:id="rId290" xr:uid="{00000000-0004-0000-0200-0000CC010000}"/>
    <hyperlink ref="AI735" r:id="rId291" xr:uid="{00000000-0004-0000-0200-0000CB010000}"/>
    <hyperlink ref="AI734" r:id="rId292" xr:uid="{00000000-0004-0000-0200-0000CA010000}"/>
    <hyperlink ref="AI733" r:id="rId293" xr:uid="{00000000-0004-0000-0200-0000C9010000}"/>
    <hyperlink ref="AI732" r:id="rId294" xr:uid="{00000000-0004-0000-0200-0000C8010000}"/>
    <hyperlink ref="AI731" r:id="rId295" xr:uid="{00000000-0004-0000-0200-0000C7010000}"/>
    <hyperlink ref="AI730" r:id="rId296" xr:uid="{00000000-0004-0000-0200-0000C6010000}"/>
    <hyperlink ref="AI729" r:id="rId297" xr:uid="{00000000-0004-0000-0200-0000C5010000}"/>
    <hyperlink ref="AI727" r:id="rId298" xr:uid="{00000000-0004-0000-0200-0000C3010000}"/>
    <hyperlink ref="AI726" r:id="rId299" xr:uid="{00000000-0004-0000-0200-0000C2010000}"/>
    <hyperlink ref="AI725" r:id="rId300" xr:uid="{00000000-0004-0000-0200-0000C1010000}"/>
    <hyperlink ref="AI722" r:id="rId301" xr:uid="{00000000-0004-0000-0200-0000BE010000}"/>
    <hyperlink ref="AI720" r:id="rId302" xr:uid="{00000000-0004-0000-0200-0000BC010000}"/>
    <hyperlink ref="AI719" r:id="rId303" xr:uid="{00000000-0004-0000-0200-0000BB010000}"/>
    <hyperlink ref="AI718" r:id="rId304" xr:uid="{00000000-0004-0000-0200-0000BA010000}"/>
    <hyperlink ref="AI717" r:id="rId305" xr:uid="{00000000-0004-0000-0200-0000B9010000}"/>
    <hyperlink ref="AI716" r:id="rId306" xr:uid="{00000000-0004-0000-0200-0000B8010000}"/>
    <hyperlink ref="AI713" r:id="rId307" xr:uid="{00000000-0004-0000-0200-0000B5010000}"/>
    <hyperlink ref="AI712" r:id="rId308" xr:uid="{00000000-0004-0000-0200-0000B4010000}"/>
    <hyperlink ref="AI711" r:id="rId309" xr:uid="{00000000-0004-0000-0200-0000B3010000}"/>
    <hyperlink ref="AI710" r:id="rId310" xr:uid="{00000000-0004-0000-0200-0000B2010000}"/>
    <hyperlink ref="AI709" r:id="rId311" xr:uid="{00000000-0004-0000-0200-0000B1010000}"/>
    <hyperlink ref="AI708" r:id="rId312" xr:uid="{00000000-0004-0000-0200-0000B0010000}"/>
    <hyperlink ref="AI705" r:id="rId313" xr:uid="{00000000-0004-0000-0200-0000AD010000}"/>
    <hyperlink ref="AI704" r:id="rId314" xr:uid="{00000000-0004-0000-0200-0000AC010000}"/>
    <hyperlink ref="AI703" r:id="rId315" xr:uid="{00000000-0004-0000-0200-0000AB010000}"/>
    <hyperlink ref="AI702" r:id="rId316" xr:uid="{00000000-0004-0000-0200-0000AA010000}"/>
    <hyperlink ref="AI701" r:id="rId317" xr:uid="{00000000-0004-0000-0200-0000A9010000}"/>
    <hyperlink ref="AI700" r:id="rId318" xr:uid="{00000000-0004-0000-0200-0000A8010000}"/>
    <hyperlink ref="AI699" r:id="rId319" xr:uid="{00000000-0004-0000-0200-0000A7010000}"/>
    <hyperlink ref="AI698" r:id="rId320" xr:uid="{00000000-0004-0000-0200-0000A6010000}"/>
    <hyperlink ref="AI695" r:id="rId321" xr:uid="{00000000-0004-0000-0200-0000A3010000}"/>
    <hyperlink ref="AI693" r:id="rId322" xr:uid="{00000000-0004-0000-0200-0000A1010000}"/>
    <hyperlink ref="AI692" r:id="rId323" xr:uid="{00000000-0004-0000-0200-0000A0010000}"/>
    <hyperlink ref="AI691" r:id="rId324" xr:uid="{00000000-0004-0000-0200-00009F010000}"/>
    <hyperlink ref="AI1297" r:id="rId325" xr:uid="{00000000-0004-0000-0200-000018030000}"/>
    <hyperlink ref="AI8563" r:id="rId326" location="/compliance-project-details/VCSOPR2" xr:uid="{EF020A1D-D9EA-4FFE-A698-D1F683CC1632}"/>
    <hyperlink ref="AI8562" r:id="rId327" location="/compliance-project-details/VCSOPR10" xr:uid="{4613B0B6-E76C-469E-A76D-06CC654BA7B2}"/>
    <hyperlink ref="AI4692:AI8559" r:id="rId328" location="/projects" display="https://www.vcsprojectdatabase.org/#/projects" xr:uid="{A9409CCD-FE5C-4152-B6DF-2F21F6150FB0}"/>
    <hyperlink ref="AI1364" r:id="rId329" xr:uid="{9009F19B-BCA8-4F9C-A297-FDDE8B9084E2}"/>
    <hyperlink ref="AI2519" r:id="rId330" xr:uid="{C83FD316-4EAE-7448-969A-7EBB9ADAB39F}"/>
    <hyperlink ref="AI3644" r:id="rId331" xr:uid="{8BCD4456-1751-4E75-AAA3-878A572FE789}"/>
  </hyperlinks>
  <pageMargins left="0.7" right="0.7" top="0.75" bottom="0.75" header="0" footer="0"/>
  <pageSetup orientation="landscape" r:id="rId33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6F94C-FA87-4C2B-B826-DB9272339126}">
  <sheetPr codeName="Sheet17">
    <tabColor theme="3" tint="0.79998168889431442"/>
  </sheetPr>
  <dimension ref="A1:EW57"/>
  <sheetViews>
    <sheetView topLeftCell="E15" zoomScale="180" zoomScaleNormal="180" workbookViewId="0">
      <selection sqref="A1:H1"/>
    </sheetView>
  </sheetViews>
  <sheetFormatPr defaultColWidth="0" defaultRowHeight="14.1" customHeight="1" x14ac:dyDescent="0.2"/>
  <cols>
    <col min="1" max="1" width="12" style="42" customWidth="1"/>
    <col min="2" max="8" width="11.85546875" style="42" customWidth="1"/>
    <col min="9" max="18" width="11.42578125" style="42" customWidth="1"/>
    <col min="19" max="59" width="11.85546875" style="42" customWidth="1"/>
    <col min="60" max="60" width="12.85546875" style="42" customWidth="1"/>
    <col min="61" max="61" width="9.85546875" style="42" customWidth="1"/>
    <col min="62" max="62" width="11.85546875" style="42" customWidth="1"/>
    <col min="63" max="63" width="11.5703125" style="42" customWidth="1"/>
    <col min="64" max="66" width="10.85546875" style="42" customWidth="1"/>
    <col min="67" max="67" width="12.85546875" style="42" customWidth="1"/>
    <col min="68" max="77" width="11.85546875" style="42" customWidth="1"/>
    <col min="78" max="78" width="12.85546875" style="42" customWidth="1"/>
    <col min="79" max="80" width="10.85546875" style="42" customWidth="1"/>
    <col min="81" max="81" width="13.85546875" style="42" customWidth="1"/>
    <col min="82" max="85" width="11.85546875" style="42" customWidth="1"/>
    <col min="86" max="86" width="10.85546875" style="42" customWidth="1"/>
    <col min="87" max="87" width="9.85546875" style="42" customWidth="1"/>
    <col min="88" max="92" width="10.85546875" style="42" customWidth="1"/>
    <col min="93" max="94" width="11.85546875" style="42" customWidth="1"/>
    <col min="95" max="95" width="13.85546875" style="42" customWidth="1"/>
    <col min="96" max="96" width="11.85546875" style="42" customWidth="1"/>
    <col min="97" max="97" width="9.85546875" style="42" customWidth="1"/>
    <col min="98" max="100" width="10.85546875" style="42" customWidth="1"/>
    <col min="101" max="103" width="11.85546875" style="42" customWidth="1"/>
    <col min="104" max="104" width="10.85546875" style="42" customWidth="1"/>
    <col min="105" max="105" width="9.85546875" style="42" customWidth="1"/>
    <col min="106" max="106" width="11.85546875" style="42" customWidth="1"/>
    <col min="107" max="110" width="10.85546875" style="42" customWidth="1"/>
    <col min="111" max="111" width="11.85546875" style="42" customWidth="1"/>
    <col min="112" max="112" width="10.85546875" style="42" customWidth="1"/>
    <col min="113" max="113" width="9.85546875" style="42" customWidth="1"/>
    <col min="114" max="114" width="11.85546875" style="42" customWidth="1"/>
    <col min="115" max="115" width="10.85546875" style="42" customWidth="1"/>
    <col min="116" max="116" width="12.85546875" style="42" customWidth="1"/>
    <col min="117" max="117" width="10.85546875" style="42" customWidth="1"/>
    <col min="118" max="118" width="13.140625" style="42" customWidth="1"/>
    <col min="119" max="119" width="9.42578125" style="42" customWidth="1"/>
    <col min="120" max="120" width="9.5703125" style="42" customWidth="1"/>
    <col min="121" max="133" width="10.85546875" style="42" customWidth="1"/>
    <col min="134" max="136" width="9.85546875" style="42" customWidth="1"/>
    <col min="137" max="137" width="10.85546875" style="42" customWidth="1"/>
    <col min="138" max="153" width="0" style="1" hidden="1" customWidth="1"/>
    <col min="154" max="16384" width="8.85546875" style="1" hidden="1"/>
  </cols>
  <sheetData>
    <row r="1" spans="1:137" s="93" customFormat="1" ht="18" customHeight="1" x14ac:dyDescent="0.2">
      <c r="A1" s="269" t="s">
        <v>24838</v>
      </c>
      <c r="B1" s="269"/>
      <c r="C1" s="269"/>
      <c r="D1" s="269"/>
      <c r="E1" s="269"/>
      <c r="F1" s="269"/>
      <c r="G1" s="269"/>
      <c r="H1" s="269"/>
      <c r="I1" s="94"/>
      <c r="J1" s="94"/>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row>
    <row r="2" spans="1:137" s="65" customFormat="1" ht="18" customHeight="1" x14ac:dyDescent="0.2">
      <c r="A2" s="190" t="s">
        <v>20693</v>
      </c>
      <c r="B2" s="94"/>
      <c r="C2" s="94"/>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row>
    <row r="3" spans="1:137" s="65" customFormat="1" ht="24.95" customHeight="1" x14ac:dyDescent="0.2">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94"/>
      <c r="DF3" s="94"/>
      <c r="DG3" s="94"/>
      <c r="DH3" s="94"/>
      <c r="DI3" s="94"/>
      <c r="DJ3" s="94"/>
      <c r="DK3" s="94"/>
      <c r="DL3" s="94"/>
      <c r="DM3" s="94"/>
      <c r="DN3" s="94"/>
      <c r="DO3" s="94"/>
      <c r="DP3" s="94"/>
      <c r="DQ3" s="94"/>
      <c r="DR3" s="94"/>
      <c r="DS3" s="94"/>
      <c r="DT3" s="94"/>
      <c r="DU3" s="94"/>
      <c r="DV3" s="94"/>
      <c r="DW3" s="94"/>
      <c r="DX3" s="94"/>
      <c r="DY3" s="94"/>
      <c r="DZ3" s="94"/>
      <c r="EA3" s="94"/>
      <c r="EB3" s="94"/>
      <c r="EC3" s="94"/>
      <c r="ED3" s="94"/>
      <c r="EE3" s="94"/>
      <c r="EF3" s="94"/>
      <c r="EG3" s="94"/>
    </row>
    <row r="4" spans="1:137" s="65" customFormat="1" ht="24" customHeight="1" x14ac:dyDescent="0.2">
      <c r="A4" s="94"/>
      <c r="B4" s="125"/>
      <c r="C4" s="125"/>
      <c r="D4" s="125"/>
      <c r="E4" s="125"/>
      <c r="F4" s="125"/>
      <c r="G4" s="125"/>
      <c r="H4" s="125"/>
      <c r="I4" s="125"/>
      <c r="J4" s="143" t="str">
        <f>IF(B47=1,"Credits Issued by Country","Projects by Country")</f>
        <v>Projects by Country</v>
      </c>
      <c r="K4" s="125"/>
      <c r="L4" s="125"/>
      <c r="M4" s="125"/>
      <c r="N4" s="125"/>
      <c r="O4" s="125"/>
      <c r="P4" s="125"/>
      <c r="Q4" s="125"/>
      <c r="R4" s="125"/>
      <c r="S4" s="42"/>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row>
    <row r="47" spans="1:137" ht="14.1" customHeight="1" x14ac:dyDescent="0.2">
      <c r="B47" s="133">
        <v>2</v>
      </c>
    </row>
    <row r="48" spans="1:137" s="2" customFormat="1" ht="14.1" customHeight="1" x14ac:dyDescent="0.25">
      <c r="A48" s="138" t="s">
        <v>15366</v>
      </c>
      <c r="B48" s="139"/>
      <c r="C48" s="139"/>
      <c r="D48" s="139"/>
      <c r="E48" s="140">
        <v>1996</v>
      </c>
      <c r="F48" s="140">
        <v>1997</v>
      </c>
      <c r="G48" s="140">
        <v>1998</v>
      </c>
      <c r="H48" s="140">
        <v>1999</v>
      </c>
      <c r="I48" s="140">
        <v>2000</v>
      </c>
      <c r="J48" s="140">
        <v>2001</v>
      </c>
      <c r="K48" s="140">
        <v>2002</v>
      </c>
      <c r="L48" s="140">
        <v>2003</v>
      </c>
      <c r="M48" s="140">
        <v>2004</v>
      </c>
      <c r="N48" s="140">
        <v>2005</v>
      </c>
      <c r="O48" s="140">
        <v>2006</v>
      </c>
      <c r="P48" s="140">
        <v>2007</v>
      </c>
      <c r="Q48" s="140">
        <v>2008</v>
      </c>
      <c r="R48" s="140">
        <v>2009</v>
      </c>
      <c r="S48" s="140">
        <v>2010</v>
      </c>
      <c r="T48" s="140">
        <v>2011</v>
      </c>
      <c r="U48" s="140">
        <v>2012</v>
      </c>
      <c r="V48" s="140">
        <v>2013</v>
      </c>
      <c r="W48" s="140">
        <v>2014</v>
      </c>
      <c r="X48" s="140">
        <v>2015</v>
      </c>
      <c r="Y48" s="140">
        <v>2016</v>
      </c>
      <c r="Z48" s="140">
        <v>2017</v>
      </c>
      <c r="AA48" s="140">
        <v>2018</v>
      </c>
      <c r="AB48" s="140">
        <v>2019</v>
      </c>
      <c r="AC48" s="140">
        <v>2020</v>
      </c>
      <c r="AD48" s="140">
        <v>2021</v>
      </c>
      <c r="AE48" s="140">
        <v>2022</v>
      </c>
      <c r="AF48" s="140" t="s">
        <v>27485</v>
      </c>
      <c r="AG48" s="139"/>
      <c r="AH48" s="139"/>
      <c r="AI48" s="139"/>
      <c r="AJ48" s="139"/>
      <c r="AK48" s="139"/>
      <c r="AL48" s="96"/>
      <c r="AM48" s="139"/>
      <c r="AN48" s="139"/>
      <c r="AO48" s="96"/>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c r="CB48" s="139"/>
      <c r="CC48" s="139"/>
      <c r="CD48" s="139"/>
      <c r="CE48" s="139"/>
      <c r="CF48" s="139"/>
      <c r="CG48" s="139"/>
      <c r="CH48" s="139"/>
      <c r="CI48" s="139"/>
      <c r="CJ48" s="139"/>
      <c r="CK48" s="139"/>
      <c r="CL48" s="139"/>
      <c r="CM48" s="139"/>
      <c r="CN48" s="139"/>
      <c r="CO48" s="139"/>
      <c r="CP48" s="139"/>
      <c r="CQ48" s="139"/>
      <c r="CR48" s="139"/>
      <c r="CS48" s="139"/>
      <c r="CT48" s="139"/>
      <c r="CU48" s="139"/>
      <c r="CV48" s="139"/>
      <c r="CW48" s="139"/>
      <c r="CX48" s="139"/>
      <c r="CY48" s="139"/>
      <c r="CZ48" s="139"/>
      <c r="DA48" s="139"/>
      <c r="DB48" s="139"/>
      <c r="DC48" s="139"/>
      <c r="DD48" s="139"/>
      <c r="DE48" s="139"/>
      <c r="DF48" s="139"/>
      <c r="DG48" s="139"/>
      <c r="DH48" s="139"/>
      <c r="DI48" s="139"/>
      <c r="DJ48" s="139"/>
      <c r="DK48" s="139"/>
      <c r="DL48" s="139"/>
      <c r="DM48" s="139"/>
      <c r="DN48" s="139"/>
      <c r="DO48" s="139"/>
      <c r="DP48" s="139"/>
      <c r="DQ48" s="139"/>
      <c r="DR48" s="139"/>
      <c r="DS48" s="139"/>
      <c r="DT48" s="139"/>
      <c r="DU48" s="139"/>
      <c r="DV48" s="139"/>
      <c r="DW48" s="139"/>
      <c r="DX48" s="139"/>
      <c r="DY48" s="139"/>
      <c r="DZ48" s="139"/>
      <c r="EA48" s="139"/>
      <c r="EB48" s="139"/>
      <c r="EC48" s="139"/>
      <c r="ED48" s="139"/>
      <c r="EE48" s="139"/>
      <c r="EF48" s="139"/>
      <c r="EG48" s="139"/>
    </row>
    <row r="49" spans="1:137" s="135" customFormat="1" ht="25.7" customHeight="1" x14ac:dyDescent="0.25">
      <c r="A49" s="96" t="s">
        <v>13034</v>
      </c>
      <c r="B49" s="141" t="s">
        <v>3838</v>
      </c>
      <c r="C49" s="141" t="s">
        <v>102</v>
      </c>
      <c r="D49" s="141" t="s">
        <v>4422</v>
      </c>
      <c r="E49" s="141" t="s">
        <v>4407</v>
      </c>
      <c r="F49" s="141" t="s">
        <v>125</v>
      </c>
      <c r="G49" s="141" t="s">
        <v>1221</v>
      </c>
      <c r="H49" s="141" t="s">
        <v>4595</v>
      </c>
      <c r="I49" s="141" t="s">
        <v>4522</v>
      </c>
      <c r="J49" s="141" t="s">
        <v>437</v>
      </c>
      <c r="K49" s="141" t="s">
        <v>4871</v>
      </c>
      <c r="L49" s="141" t="s">
        <v>4601</v>
      </c>
      <c r="M49" s="141" t="s">
        <v>4926</v>
      </c>
      <c r="N49" s="141" t="s">
        <v>116</v>
      </c>
      <c r="O49" s="141" t="s">
        <v>4587</v>
      </c>
      <c r="P49" s="141" t="s">
        <v>4416</v>
      </c>
      <c r="Q49" s="141" t="s">
        <v>4988</v>
      </c>
      <c r="R49" s="141" t="s">
        <v>4689</v>
      </c>
      <c r="S49" s="141" t="s">
        <v>4458</v>
      </c>
      <c r="T49" s="141" t="s">
        <v>5931</v>
      </c>
      <c r="U49" s="141" t="s">
        <v>5372</v>
      </c>
      <c r="V49" s="141" t="s">
        <v>4702</v>
      </c>
      <c r="W49" s="141" t="s">
        <v>4744</v>
      </c>
      <c r="X49" s="141" t="s">
        <v>4685</v>
      </c>
      <c r="Y49" s="141" t="s">
        <v>4412</v>
      </c>
      <c r="Z49" s="141" t="s">
        <v>4526</v>
      </c>
      <c r="AA49" s="141" t="s">
        <v>5733</v>
      </c>
      <c r="AB49" s="141" t="s">
        <v>9453</v>
      </c>
      <c r="AC49" s="141" t="s">
        <v>5103</v>
      </c>
      <c r="AD49" s="141" t="s">
        <v>4619</v>
      </c>
      <c r="AE49" s="141" t="s">
        <v>1470</v>
      </c>
      <c r="AF49" s="141" t="s">
        <v>5889</v>
      </c>
      <c r="AG49" s="141" t="s">
        <v>16222</v>
      </c>
      <c r="AH49" s="141" t="s">
        <v>4694</v>
      </c>
      <c r="AI49" s="141" t="s">
        <v>4500</v>
      </c>
      <c r="AJ49" s="141" t="s">
        <v>4397</v>
      </c>
      <c r="AK49" s="141" t="s">
        <v>4909</v>
      </c>
      <c r="AL49" s="141" t="s">
        <v>6241</v>
      </c>
      <c r="AM49" s="141" t="s">
        <v>4448</v>
      </c>
      <c r="AN49" s="141" t="s">
        <v>5620</v>
      </c>
      <c r="AO49" s="141" t="s">
        <v>7153</v>
      </c>
      <c r="AP49" s="141" t="s">
        <v>8149</v>
      </c>
      <c r="AQ49" s="141" t="s">
        <v>6471</v>
      </c>
      <c r="AR49" s="141" t="s">
        <v>4605</v>
      </c>
      <c r="AS49" s="141" t="s">
        <v>239</v>
      </c>
      <c r="AT49" s="141" t="s">
        <v>4534</v>
      </c>
      <c r="AU49" s="141" t="s">
        <v>5608</v>
      </c>
      <c r="AV49" s="141" t="s">
        <v>4657</v>
      </c>
      <c r="AW49" s="141" t="s">
        <v>4738</v>
      </c>
      <c r="AX49" s="141" t="s">
        <v>7996</v>
      </c>
      <c r="AY49" s="141" t="s">
        <v>139</v>
      </c>
      <c r="AZ49" s="141" t="s">
        <v>5658</v>
      </c>
      <c r="BA49" s="141" t="s">
        <v>8382</v>
      </c>
      <c r="BB49" s="141" t="s">
        <v>9092</v>
      </c>
      <c r="BC49" s="141" t="s">
        <v>6500</v>
      </c>
      <c r="BD49" s="141" t="s">
        <v>22404</v>
      </c>
      <c r="BE49" s="141" t="s">
        <v>5593</v>
      </c>
      <c r="BF49" s="141" t="s">
        <v>4482</v>
      </c>
      <c r="BG49" s="141" t="s">
        <v>7051</v>
      </c>
      <c r="BH49" s="141" t="s">
        <v>5340</v>
      </c>
      <c r="BI49" s="141" t="s">
        <v>4561</v>
      </c>
      <c r="BJ49" s="141" t="s">
        <v>5669</v>
      </c>
      <c r="BK49" s="141" t="s">
        <v>14569</v>
      </c>
      <c r="BL49" s="141" t="s">
        <v>98</v>
      </c>
      <c r="BM49" s="141" t="s">
        <v>5797</v>
      </c>
      <c r="BN49" s="141" t="s">
        <v>4401</v>
      </c>
      <c r="BO49" s="141" t="s">
        <v>224</v>
      </c>
      <c r="BP49" s="141" t="s">
        <v>5362</v>
      </c>
      <c r="BQ49" s="141" t="s">
        <v>5623</v>
      </c>
      <c r="BR49" s="141" t="s">
        <v>5167</v>
      </c>
      <c r="BS49" s="141" t="s">
        <v>6001</v>
      </c>
      <c r="BT49" s="141" t="s">
        <v>5831</v>
      </c>
      <c r="BU49" s="141" t="s">
        <v>5627</v>
      </c>
      <c r="BV49" s="141" t="s">
        <v>9806</v>
      </c>
      <c r="BW49" s="141" t="s">
        <v>4590</v>
      </c>
      <c r="BX49" s="141" t="s">
        <v>11214</v>
      </c>
      <c r="BY49" s="141" t="s">
        <v>8204</v>
      </c>
      <c r="BZ49" s="141" t="s">
        <v>8217</v>
      </c>
      <c r="CA49" s="141" t="s">
        <v>5387</v>
      </c>
      <c r="CB49" s="142" t="s">
        <v>10578</v>
      </c>
      <c r="CC49" s="141" t="s">
        <v>16721</v>
      </c>
      <c r="CD49" s="141" t="s">
        <v>6079</v>
      </c>
      <c r="CE49" s="141" t="s">
        <v>8881</v>
      </c>
      <c r="CF49" s="141" t="s">
        <v>5793</v>
      </c>
      <c r="CG49" s="141" t="s">
        <v>6338</v>
      </c>
      <c r="CH49" s="141" t="s">
        <v>4959</v>
      </c>
      <c r="CI49" s="141" t="s">
        <v>6603</v>
      </c>
      <c r="CJ49" s="142" t="s">
        <v>16223</v>
      </c>
      <c r="CK49" s="141" t="s">
        <v>16001</v>
      </c>
      <c r="CL49" s="141" t="s">
        <v>4768</v>
      </c>
      <c r="CM49" s="141" t="s">
        <v>265</v>
      </c>
      <c r="CN49" s="141" t="s">
        <v>11336</v>
      </c>
      <c r="CO49" s="141" t="s">
        <v>9295</v>
      </c>
      <c r="CP49" s="141" t="s">
        <v>10473</v>
      </c>
      <c r="CQ49" s="141" t="s">
        <v>7822</v>
      </c>
      <c r="CR49" s="141" t="s">
        <v>25407</v>
      </c>
      <c r="CS49" s="141" t="s">
        <v>9344</v>
      </c>
      <c r="CT49" s="141" t="s">
        <v>10519</v>
      </c>
      <c r="CU49" s="141" t="s">
        <v>7717</v>
      </c>
      <c r="CV49" s="141" t="s">
        <v>9735</v>
      </c>
      <c r="CW49" s="141" t="s">
        <v>6175</v>
      </c>
      <c r="CX49" s="141" t="s">
        <v>10922</v>
      </c>
      <c r="CY49" s="141" t="s">
        <v>12731</v>
      </c>
      <c r="CZ49" s="141" t="s">
        <v>9598</v>
      </c>
      <c r="DA49" s="141" t="s">
        <v>16862</v>
      </c>
      <c r="DB49" s="141" t="s">
        <v>6420</v>
      </c>
      <c r="DC49" s="141" t="s">
        <v>25760</v>
      </c>
      <c r="DD49" s="141" t="s">
        <v>25406</v>
      </c>
      <c r="DE49" s="141" t="s">
        <v>17224</v>
      </c>
      <c r="DF49" s="141" t="s">
        <v>13812</v>
      </c>
      <c r="DG49" s="141" t="s">
        <v>24274</v>
      </c>
      <c r="DH49" s="141" t="s">
        <v>25669</v>
      </c>
      <c r="DI49" s="141" t="s">
        <v>10817</v>
      </c>
      <c r="DJ49" s="141" t="s">
        <v>7140</v>
      </c>
      <c r="DK49" s="141" t="s">
        <v>6829</v>
      </c>
      <c r="DL49" s="141" t="s">
        <v>13855</v>
      </c>
      <c r="DM49" s="141" t="s">
        <v>12977</v>
      </c>
      <c r="DN49" s="141" t="s">
        <v>12225</v>
      </c>
      <c r="DO49" s="141" t="s">
        <v>16761</v>
      </c>
      <c r="DP49" s="141" t="s">
        <v>26708</v>
      </c>
      <c r="DQ49" s="141" t="s">
        <v>24420</v>
      </c>
      <c r="DR49" s="141" t="s">
        <v>27787</v>
      </c>
      <c r="DS49" s="141" t="s">
        <v>25408</v>
      </c>
      <c r="DT49" s="141" t="s">
        <v>10492</v>
      </c>
      <c r="DU49" s="141" t="s">
        <v>15747</v>
      </c>
      <c r="DV49" s="141" t="s">
        <v>27240</v>
      </c>
      <c r="DW49" s="141" t="s">
        <v>29374</v>
      </c>
      <c r="DX49" s="141" t="s">
        <v>25409</v>
      </c>
      <c r="DY49" s="141" t="s">
        <v>10421</v>
      </c>
      <c r="DZ49" s="141" t="s">
        <v>24690</v>
      </c>
      <c r="EA49" s="141" t="s">
        <v>22700</v>
      </c>
      <c r="EB49" s="141" t="s">
        <v>24512</v>
      </c>
      <c r="EC49" s="141" t="s">
        <v>17272</v>
      </c>
      <c r="ED49" s="141" t="s">
        <v>8415</v>
      </c>
      <c r="EE49" s="141" t="s">
        <v>8090</v>
      </c>
      <c r="EF49" s="141" t="s">
        <v>28438</v>
      </c>
      <c r="EG49" s="141" t="s">
        <v>10277</v>
      </c>
    </row>
    <row r="50" spans="1:137" s="223" customFormat="1" ht="0.95" customHeight="1" x14ac:dyDescent="0.2">
      <c r="A50" s="221" t="s">
        <v>20692</v>
      </c>
      <c r="B50" s="222" t="e">
        <f t="shared" ref="B50:BM50" ca="1" si="0">IF($B$47=1,IF(B$52=0,NA(),B$52),(IF(B$51=0,NA(),B$51)))</f>
        <v>#N/A</v>
      </c>
      <c r="C50" s="222">
        <f t="shared" ca="1" si="0"/>
        <v>1</v>
      </c>
      <c r="D50" s="222" t="e">
        <f t="shared" ca="1" si="0"/>
        <v>#N/A</v>
      </c>
      <c r="E50" s="222" t="e">
        <f t="shared" ca="1" si="0"/>
        <v>#N/A</v>
      </c>
      <c r="F50" s="222" t="e">
        <f t="shared" ca="1" si="0"/>
        <v>#N/A</v>
      </c>
      <c r="G50" s="222" t="e">
        <f t="shared" ca="1" si="0"/>
        <v>#N/A</v>
      </c>
      <c r="H50" s="222">
        <f t="shared" ca="1" si="0"/>
        <v>26</v>
      </c>
      <c r="I50" s="222">
        <f t="shared" ca="1" si="0"/>
        <v>14</v>
      </c>
      <c r="J50" s="222">
        <f t="shared" ca="1" si="0"/>
        <v>2</v>
      </c>
      <c r="K50" s="222" t="e">
        <f t="shared" ca="1" si="0"/>
        <v>#N/A</v>
      </c>
      <c r="L50" s="222" t="e">
        <f t="shared" ca="1" si="0"/>
        <v>#N/A</v>
      </c>
      <c r="M50" s="222">
        <f t="shared" ca="1" si="0"/>
        <v>2</v>
      </c>
      <c r="N50" s="222">
        <f t="shared" ca="1" si="0"/>
        <v>8</v>
      </c>
      <c r="O50" s="222" t="e">
        <f t="shared" ca="1" si="0"/>
        <v>#N/A</v>
      </c>
      <c r="P50" s="222">
        <f t="shared" ca="1" si="0"/>
        <v>19</v>
      </c>
      <c r="Q50" s="222" t="e">
        <f t="shared" ca="1" si="0"/>
        <v>#N/A</v>
      </c>
      <c r="R50" s="222" t="e">
        <f t="shared" ca="1" si="0"/>
        <v>#N/A</v>
      </c>
      <c r="S50" s="222">
        <f t="shared" ca="1" si="0"/>
        <v>7</v>
      </c>
      <c r="T50" s="222">
        <f t="shared" ca="1" si="0"/>
        <v>9</v>
      </c>
      <c r="U50" s="222">
        <f t="shared" ca="1" si="0"/>
        <v>4</v>
      </c>
      <c r="V50" s="222">
        <f t="shared" ca="1" si="0"/>
        <v>1</v>
      </c>
      <c r="W50" s="222" t="e">
        <f t="shared" ca="1" si="0"/>
        <v>#N/A</v>
      </c>
      <c r="X50" s="222" t="e">
        <f t="shared" ca="1" si="0"/>
        <v>#N/A</v>
      </c>
      <c r="Y50" s="222" t="e">
        <f t="shared" ca="1" si="0"/>
        <v>#N/A</v>
      </c>
      <c r="Z50" s="222">
        <f t="shared" ca="1" si="0"/>
        <v>6</v>
      </c>
      <c r="AA50" s="222" t="e">
        <f t="shared" ca="1" si="0"/>
        <v>#N/A</v>
      </c>
      <c r="AB50" s="222" t="e">
        <f t="shared" ca="1" si="0"/>
        <v>#N/A</v>
      </c>
      <c r="AC50" s="222" t="e">
        <f t="shared" ca="1" si="0"/>
        <v>#N/A</v>
      </c>
      <c r="AD50" s="222" t="e">
        <f t="shared" ca="1" si="0"/>
        <v>#N/A</v>
      </c>
      <c r="AE50" s="222" t="e">
        <f t="shared" ca="1" si="0"/>
        <v>#N/A</v>
      </c>
      <c r="AF50" s="222" t="e">
        <f t="shared" ca="1" si="0"/>
        <v>#N/A</v>
      </c>
      <c r="AG50" s="222">
        <f t="shared" ca="1" si="0"/>
        <v>9</v>
      </c>
      <c r="AH50" s="222">
        <f t="shared" ca="1" si="0"/>
        <v>2</v>
      </c>
      <c r="AI50" s="222" t="e">
        <f t="shared" ca="1" si="0"/>
        <v>#N/A</v>
      </c>
      <c r="AJ50" s="222">
        <f t="shared" ca="1" si="0"/>
        <v>7</v>
      </c>
      <c r="AK50" s="222" t="e">
        <f t="shared" ca="1" si="0"/>
        <v>#N/A</v>
      </c>
      <c r="AL50" s="222" t="e">
        <f t="shared" ca="1" si="0"/>
        <v>#N/A</v>
      </c>
      <c r="AM50" s="222" t="e">
        <f t="shared" ca="1" si="0"/>
        <v>#N/A</v>
      </c>
      <c r="AN50" s="222">
        <f t="shared" ca="1" si="0"/>
        <v>3</v>
      </c>
      <c r="AO50" s="222">
        <f t="shared" ca="1" si="0"/>
        <v>2</v>
      </c>
      <c r="AP50" s="222" t="e">
        <f t="shared" ca="1" si="0"/>
        <v>#N/A</v>
      </c>
      <c r="AQ50" s="222">
        <f t="shared" ca="1" si="0"/>
        <v>7</v>
      </c>
      <c r="AR50" s="222" t="e">
        <f t="shared" ca="1" si="0"/>
        <v>#N/A</v>
      </c>
      <c r="AS50" s="222" t="e">
        <f t="shared" ca="1" si="0"/>
        <v>#N/A</v>
      </c>
      <c r="AT50" s="222" t="e">
        <f t="shared" ca="1" si="0"/>
        <v>#N/A</v>
      </c>
      <c r="AU50" s="222" t="e">
        <f t="shared" ca="1" si="0"/>
        <v>#N/A</v>
      </c>
      <c r="AV50" s="222" t="e">
        <f t="shared" ca="1" si="0"/>
        <v>#N/A</v>
      </c>
      <c r="AW50" s="222" t="e">
        <f t="shared" ca="1" si="0"/>
        <v>#N/A</v>
      </c>
      <c r="AX50" s="222" t="e">
        <f t="shared" ca="1" si="0"/>
        <v>#N/A</v>
      </c>
      <c r="AY50" s="222" t="e">
        <f t="shared" ca="1" si="0"/>
        <v>#N/A</v>
      </c>
      <c r="AZ50" s="222" t="e">
        <f t="shared" ca="1" si="0"/>
        <v>#N/A</v>
      </c>
      <c r="BA50" s="222" t="e">
        <f t="shared" ca="1" si="0"/>
        <v>#N/A</v>
      </c>
      <c r="BB50" s="222" t="e">
        <f t="shared" ca="1" si="0"/>
        <v>#N/A</v>
      </c>
      <c r="BC50" s="222">
        <f t="shared" ca="1" si="0"/>
        <v>1</v>
      </c>
      <c r="BD50" s="222" t="e">
        <f t="shared" ca="1" si="0"/>
        <v>#N/A</v>
      </c>
      <c r="BE50" s="222" t="e">
        <f t="shared" ca="1" si="0"/>
        <v>#N/A</v>
      </c>
      <c r="BF50" s="222" t="e">
        <f t="shared" ca="1" si="0"/>
        <v>#N/A</v>
      </c>
      <c r="BG50" s="222" t="e">
        <f t="shared" ca="1" si="0"/>
        <v>#N/A</v>
      </c>
      <c r="BH50" s="222">
        <f t="shared" ca="1" si="0"/>
        <v>1</v>
      </c>
      <c r="BI50" s="222">
        <f t="shared" ca="1" si="0"/>
        <v>1</v>
      </c>
      <c r="BJ50" s="222" t="e">
        <f t="shared" ca="1" si="0"/>
        <v>#N/A</v>
      </c>
      <c r="BK50" s="222">
        <f t="shared" ca="1" si="0"/>
        <v>1</v>
      </c>
      <c r="BL50" s="222">
        <f t="shared" ca="1" si="0"/>
        <v>3</v>
      </c>
      <c r="BM50" s="222" t="e">
        <f t="shared" ca="1" si="0"/>
        <v>#N/A</v>
      </c>
      <c r="BN50" s="222" t="e">
        <f t="shared" ref="BN50:EG50" ca="1" si="1">IF($B$47=1,IF(BN$52=0,NA(),BN$52),(IF(BN$51=0,NA(),BN$51)))</f>
        <v>#N/A</v>
      </c>
      <c r="BO50" s="222" t="e">
        <f t="shared" ca="1" si="1"/>
        <v>#N/A</v>
      </c>
      <c r="BP50" s="222">
        <f t="shared" ca="1" si="1"/>
        <v>1</v>
      </c>
      <c r="BQ50" s="222" t="e">
        <f t="shared" ca="1" si="1"/>
        <v>#N/A</v>
      </c>
      <c r="BR50" s="222" t="e">
        <f t="shared" ca="1" si="1"/>
        <v>#N/A</v>
      </c>
      <c r="BS50" s="222" t="e">
        <f t="shared" ca="1" si="1"/>
        <v>#N/A</v>
      </c>
      <c r="BT50" s="222" t="e">
        <f t="shared" ca="1" si="1"/>
        <v>#N/A</v>
      </c>
      <c r="BU50" s="222" t="e">
        <f t="shared" ca="1" si="1"/>
        <v>#N/A</v>
      </c>
      <c r="BV50" s="222" t="e">
        <f t="shared" ca="1" si="1"/>
        <v>#N/A</v>
      </c>
      <c r="BW50" s="222" t="e">
        <f t="shared" ca="1" si="1"/>
        <v>#N/A</v>
      </c>
      <c r="BX50" s="222" t="e">
        <f t="shared" ca="1" si="1"/>
        <v>#N/A</v>
      </c>
      <c r="BY50" s="222" t="e">
        <f t="shared" ca="1" si="1"/>
        <v>#N/A</v>
      </c>
      <c r="BZ50" s="222" t="e">
        <f t="shared" ca="1" si="1"/>
        <v>#N/A</v>
      </c>
      <c r="CA50" s="222" t="e">
        <f t="shared" ca="1" si="1"/>
        <v>#N/A</v>
      </c>
      <c r="CB50" s="222" t="e">
        <f t="shared" ca="1" si="1"/>
        <v>#N/A</v>
      </c>
      <c r="CC50" s="222">
        <f ca="1">IF($B$47=1,IF(CC$52=0,NA(),CC$52),(IF(CC$51=0,NA(),CC$51)))</f>
        <v>2</v>
      </c>
      <c r="CD50" s="222" t="e">
        <f ca="1">IF($B$47=1,IF(CD$52=0,NA(),CD$52),(IF(CD$51=0,NA(),CD$51)))</f>
        <v>#N/A</v>
      </c>
      <c r="CE50" s="222" t="e">
        <f t="shared" ca="1" si="1"/>
        <v>#N/A</v>
      </c>
      <c r="CF50" s="222" t="e">
        <f t="shared" ca="1" si="1"/>
        <v>#N/A</v>
      </c>
      <c r="CG50" s="222" t="e">
        <f ca="1">IF($B$47=1,IF(CG$52=0,NA(),CG$52),(IF(CG$51=0,NA(),CG$51)))</f>
        <v>#N/A</v>
      </c>
      <c r="CH50" s="222" t="e">
        <f t="shared" ca="1" si="1"/>
        <v>#N/A</v>
      </c>
      <c r="CI50" s="222" t="e">
        <f t="shared" ca="1" si="1"/>
        <v>#N/A</v>
      </c>
      <c r="CJ50" s="222">
        <f t="shared" ca="1" si="1"/>
        <v>3</v>
      </c>
      <c r="CK50" s="222" t="e">
        <f ca="1">IF($B$47=1,IF(CK$52=0,NA(),CK$52),(IF(CK$51=0,NA(),CK$51)))</f>
        <v>#N/A</v>
      </c>
      <c r="CL50" s="222" t="e">
        <f t="shared" ca="1" si="1"/>
        <v>#N/A</v>
      </c>
      <c r="CM50" s="222" t="e">
        <f t="shared" ca="1" si="1"/>
        <v>#N/A</v>
      </c>
      <c r="CN50" s="222" t="e">
        <f t="shared" ca="1" si="1"/>
        <v>#N/A</v>
      </c>
      <c r="CO50" s="222" t="e">
        <f t="shared" ca="1" si="1"/>
        <v>#N/A</v>
      </c>
      <c r="CP50" s="222" t="e">
        <f t="shared" ca="1" si="1"/>
        <v>#N/A</v>
      </c>
      <c r="CQ50" s="222" t="e">
        <f ca="1">IF($B$47=1,IF(CQ$52=0,NA(),CQ$52),(IF(CQ$51=0,NA(),CQ$51)))</f>
        <v>#N/A</v>
      </c>
      <c r="CR50" s="222" t="e">
        <f ca="1">IF($B$47=1,IF(CR$52=0,NA(),CR$52),(IF(CR$51=0,NA(),CR$51)))</f>
        <v>#N/A</v>
      </c>
      <c r="CS50" s="222" t="e">
        <f t="shared" ca="1" si="1"/>
        <v>#N/A</v>
      </c>
      <c r="CT50" s="222" t="e">
        <f t="shared" ca="1" si="1"/>
        <v>#N/A</v>
      </c>
      <c r="CU50" s="222" t="e">
        <f t="shared" ca="1" si="1"/>
        <v>#N/A</v>
      </c>
      <c r="CV50" s="222" t="e">
        <f t="shared" ca="1" si="1"/>
        <v>#N/A</v>
      </c>
      <c r="CW50" s="222" t="e">
        <f t="shared" ca="1" si="1"/>
        <v>#N/A</v>
      </c>
      <c r="CX50" s="222">
        <f t="shared" ca="1" si="1"/>
        <v>2</v>
      </c>
      <c r="CY50" s="222" t="e">
        <f t="shared" ca="1" si="1"/>
        <v>#N/A</v>
      </c>
      <c r="CZ50" s="222" t="e">
        <f ca="1">IF($B$47=1,IF(CZ$52=0,NA(),CZ$52),(IF(CZ$51=0,NA(),CZ$51)))</f>
        <v>#N/A</v>
      </c>
      <c r="DA50" s="222" t="e">
        <f t="shared" ca="1" si="1"/>
        <v>#N/A</v>
      </c>
      <c r="DB50" s="222" t="e">
        <f t="shared" ca="1" si="1"/>
        <v>#N/A</v>
      </c>
      <c r="DC50" s="222" t="e">
        <f ca="1">IF($B$47=1,IF(DC$52=0,NA(),DC$52),(IF(DC$51=0,NA(),DC$51)))</f>
        <v>#N/A</v>
      </c>
      <c r="DD50" s="222" t="e">
        <f ca="1">IF($B$47=1,IF(DD$52=0,NA(),DD$52),(IF(DD$51=0,NA(),DD$51)))</f>
        <v>#N/A</v>
      </c>
      <c r="DE50" s="222" t="e">
        <f t="shared" ca="1" si="1"/>
        <v>#N/A</v>
      </c>
      <c r="DF50" s="222" t="e">
        <f t="shared" ca="1" si="1"/>
        <v>#N/A</v>
      </c>
      <c r="DG50" s="222" t="e">
        <f t="shared" ca="1" si="1"/>
        <v>#N/A</v>
      </c>
      <c r="DH50" s="222" t="e">
        <f t="shared" ca="1" si="1"/>
        <v>#N/A</v>
      </c>
      <c r="DI50" s="222">
        <f t="shared" ca="1" si="1"/>
        <v>1</v>
      </c>
      <c r="DJ50" s="222" t="e">
        <f t="shared" ca="1" si="1"/>
        <v>#N/A</v>
      </c>
      <c r="DK50" s="222" t="e">
        <f t="shared" ca="1" si="1"/>
        <v>#N/A</v>
      </c>
      <c r="DL50" s="222" t="e">
        <f t="shared" ca="1" si="1"/>
        <v>#N/A</v>
      </c>
      <c r="DM50" s="222" t="e">
        <f t="shared" ca="1" si="1"/>
        <v>#N/A</v>
      </c>
      <c r="DN50" s="222" t="e">
        <f t="shared" ca="1" si="1"/>
        <v>#N/A</v>
      </c>
      <c r="DO50" s="222" t="e">
        <f t="shared" ca="1" si="1"/>
        <v>#N/A</v>
      </c>
      <c r="DP50" s="222" t="e">
        <f t="shared" ca="1" si="1"/>
        <v>#N/A</v>
      </c>
      <c r="DQ50" s="222" t="e">
        <f t="shared" ca="1" si="1"/>
        <v>#N/A</v>
      </c>
      <c r="DR50" s="222" t="e">
        <f t="shared" ca="1" si="1"/>
        <v>#N/A</v>
      </c>
      <c r="DS50" s="222" t="e">
        <f t="shared" ca="1" si="1"/>
        <v>#N/A</v>
      </c>
      <c r="DT50" s="222" t="e">
        <f t="shared" ca="1" si="1"/>
        <v>#N/A</v>
      </c>
      <c r="DU50" s="222" t="e">
        <f t="shared" ca="1" si="1"/>
        <v>#N/A</v>
      </c>
      <c r="DV50" s="222" t="e">
        <f t="shared" ca="1" si="1"/>
        <v>#N/A</v>
      </c>
      <c r="DW50" s="222">
        <f t="shared" ca="1" si="1"/>
        <v>1</v>
      </c>
      <c r="DX50" s="222" t="e">
        <f t="shared" ca="1" si="1"/>
        <v>#N/A</v>
      </c>
      <c r="DY50" s="222" t="e">
        <f t="shared" ca="1" si="1"/>
        <v>#N/A</v>
      </c>
      <c r="DZ50" s="222" t="e">
        <f t="shared" ca="1" si="1"/>
        <v>#N/A</v>
      </c>
      <c r="EA50" s="222" t="e">
        <f t="shared" ca="1" si="1"/>
        <v>#N/A</v>
      </c>
      <c r="EB50" s="222" t="e">
        <f t="shared" ca="1" si="1"/>
        <v>#N/A</v>
      </c>
      <c r="EC50" s="222" t="e">
        <f t="shared" ca="1" si="1"/>
        <v>#N/A</v>
      </c>
      <c r="ED50" s="222" t="e">
        <f t="shared" ca="1" si="1"/>
        <v>#N/A</v>
      </c>
      <c r="EE50" s="222" t="e">
        <f t="shared" ca="1" si="1"/>
        <v>#N/A</v>
      </c>
      <c r="EF50" s="222" t="e">
        <f t="shared" ca="1" si="1"/>
        <v>#N/A</v>
      </c>
      <c r="EG50" s="222" t="e">
        <f t="shared" ca="1" si="1"/>
        <v>#N/A</v>
      </c>
    </row>
    <row r="51" spans="1:137" ht="12.75" x14ac:dyDescent="0.2">
      <c r="A51" s="201" t="s">
        <v>13035</v>
      </c>
      <c r="B51" s="95" cm="1">
        <f t="array" aca="1" ref="B51" ca="1">SUMPRODUCT(SUBTOTAL(103,OFFSET(PROJECTS!$K$5:$K$8601,ROW(PROJECTS!$K$5:$K$8601)-ROW(PROJECTS!$K$5),0,1)),--(PROJECTS!$K$5:$K$8601=B$49))</f>
        <v>0</v>
      </c>
      <c r="C51" s="95" cm="1">
        <f t="array" aca="1" ref="C51" ca="1">SUMPRODUCT(SUBTOTAL(103,OFFSET(PROJECTS!$K$5:$K$8601,ROW(PROJECTS!$K$5:$K$8601)-ROW(PROJECTS!$K$5),0,1)),--(PROJECTS!$K$5:$K$8601=C$49))</f>
        <v>1</v>
      </c>
      <c r="D51" s="95" cm="1">
        <f t="array" aca="1" ref="D51" ca="1">SUMPRODUCT(SUBTOTAL(103,OFFSET(PROJECTS!$K$5:$K$8601,ROW(PROJECTS!$K$5:$K$8601)-ROW(PROJECTS!$K$5),0,1)),--(PROJECTS!$K$5:$K$8601=D$49))</f>
        <v>0</v>
      </c>
      <c r="E51" s="95" cm="1">
        <f t="array" aca="1" ref="E51" ca="1">SUMPRODUCT(SUBTOTAL(103,OFFSET(PROJECTS!$K$5:$K$8601,ROW(PROJECTS!$K$5:$K$8601)-ROW(PROJECTS!$K$5),0,1)),--(PROJECTS!$K$5:$K$8601=E$49))</f>
        <v>0</v>
      </c>
      <c r="F51" s="95" cm="1">
        <f t="array" aca="1" ref="F51" ca="1">SUMPRODUCT(SUBTOTAL(103,OFFSET(PROJECTS!$K$5:$K$8601,ROW(PROJECTS!$K$5:$K$8601)-ROW(PROJECTS!$K$5),0,1)),--(PROJECTS!$K$5:$K$8601=F$49))</f>
        <v>0</v>
      </c>
      <c r="G51" s="95" cm="1">
        <f t="array" aca="1" ref="G51" ca="1">SUMPRODUCT(SUBTOTAL(103,OFFSET(PROJECTS!$K$5:$K$8601,ROW(PROJECTS!$K$5:$K$8601)-ROW(PROJECTS!$K$5),0,1)),--(PROJECTS!$K$5:$K$8601=G$49))</f>
        <v>0</v>
      </c>
      <c r="H51" s="95" cm="1">
        <f t="array" aca="1" ref="H51" ca="1">SUMPRODUCT(SUBTOTAL(103,OFFSET(PROJECTS!$K$5:$K$8601,ROW(PROJECTS!$K$5:$K$8601)-ROW(PROJECTS!$K$5),0,1)),--(PROJECTS!$K$5:$K$8601=H$49))</f>
        <v>26</v>
      </c>
      <c r="I51" s="95" cm="1">
        <f t="array" aca="1" ref="I51" ca="1">SUMPRODUCT(SUBTOTAL(103,OFFSET(PROJECTS!$K$5:$K$8601,ROW(PROJECTS!$K$5:$K$8601)-ROW(PROJECTS!$K$5),0,1)),--(PROJECTS!$K$5:$K$8601=I$49))</f>
        <v>14</v>
      </c>
      <c r="J51" s="95" cm="1">
        <f t="array" aca="1" ref="J51" ca="1">SUMPRODUCT(SUBTOTAL(103,OFFSET(PROJECTS!$K$5:$K$8601,ROW(PROJECTS!$K$5:$K$8601)-ROW(PROJECTS!$K$5),0,1)),--(PROJECTS!$K$5:$K$8601=J$49))</f>
        <v>2</v>
      </c>
      <c r="K51" s="95" cm="1">
        <f t="array" aca="1" ref="K51" ca="1">SUMPRODUCT(SUBTOTAL(103,OFFSET(PROJECTS!$K$5:$K$8601,ROW(PROJECTS!$K$5:$K$8601)-ROW(PROJECTS!$K$5),0,1)),--(PROJECTS!$K$5:$K$8601=K$49))</f>
        <v>0</v>
      </c>
      <c r="L51" s="95" cm="1">
        <f t="array" aca="1" ref="L51" ca="1">SUMPRODUCT(SUBTOTAL(103,OFFSET(PROJECTS!$K$5:$K$8601,ROW(PROJECTS!$K$5:$K$8601)-ROW(PROJECTS!$K$5),0,1)),--(PROJECTS!$K$5:$K$8601=L$49))</f>
        <v>0</v>
      </c>
      <c r="M51" s="95" cm="1">
        <f t="array" aca="1" ref="M51" ca="1">SUMPRODUCT(SUBTOTAL(103,OFFSET(PROJECTS!$K$5:$K$8601,ROW(PROJECTS!$K$5:$K$8601)-ROW(PROJECTS!$K$5),0,1)),--(PROJECTS!$K$5:$K$8601=M$49))</f>
        <v>2</v>
      </c>
      <c r="N51" s="95" cm="1">
        <f t="array" aca="1" ref="N51" ca="1">SUMPRODUCT(SUBTOTAL(103,OFFSET(PROJECTS!$K$5:$K$8601,ROW(PROJECTS!$K$5:$K$8601)-ROW(PROJECTS!$K$5),0,1)),--(PROJECTS!$K$5:$K$8601=N$49))</f>
        <v>8</v>
      </c>
      <c r="O51" s="95" cm="1">
        <f t="array" aca="1" ref="O51" ca="1">SUMPRODUCT(SUBTOTAL(103,OFFSET(PROJECTS!$K$5:$K$8601,ROW(PROJECTS!$K$5:$K$8601)-ROW(PROJECTS!$K$5),0,1)),--(PROJECTS!$K$5:$K$8601=O$49))</f>
        <v>0</v>
      </c>
      <c r="P51" s="95" cm="1">
        <f t="array" aca="1" ref="P51" ca="1">SUMPRODUCT(SUBTOTAL(103,OFFSET(PROJECTS!$K$5:$K$8601,ROW(PROJECTS!$K$5:$K$8601)-ROW(PROJECTS!$K$5),0,1)),--(PROJECTS!$K$5:$K$8601=P$49))</f>
        <v>19</v>
      </c>
      <c r="Q51" s="95" cm="1">
        <f t="array" aca="1" ref="Q51" ca="1">SUMPRODUCT(SUBTOTAL(103,OFFSET(PROJECTS!$K$5:$K$8601,ROW(PROJECTS!$K$5:$K$8601)-ROW(PROJECTS!$K$5),0,1)),--(PROJECTS!$K$5:$K$8601=Q$49))</f>
        <v>0</v>
      </c>
      <c r="R51" s="95" cm="1">
        <f t="array" aca="1" ref="R51" ca="1">SUMPRODUCT(SUBTOTAL(103,OFFSET(PROJECTS!$K$5:$K$8601,ROW(PROJECTS!$K$5:$K$8601)-ROW(PROJECTS!$K$5),0,1)),--(PROJECTS!$K$5:$K$8601=R$49))</f>
        <v>0</v>
      </c>
      <c r="S51" s="95" cm="1">
        <f t="array" aca="1" ref="S51" ca="1">SUMPRODUCT(SUBTOTAL(103,OFFSET(PROJECTS!$K$5:$K$8601,ROW(PROJECTS!$K$5:$K$8601)-ROW(PROJECTS!$K$5),0,1)),--(PROJECTS!$K$5:$K$8601=S$49))</f>
        <v>7</v>
      </c>
      <c r="T51" s="95" cm="1">
        <f t="array" aca="1" ref="T51" ca="1">SUMPRODUCT(SUBTOTAL(103,OFFSET(PROJECTS!$K$5:$K$8601,ROW(PROJECTS!$K$5:$K$8601)-ROW(PROJECTS!$K$5),0,1)),--(PROJECTS!$K$5:$K$8601=T$49))</f>
        <v>9</v>
      </c>
      <c r="U51" s="95" cm="1">
        <f t="array" aca="1" ref="U51" ca="1">SUMPRODUCT(SUBTOTAL(103,OFFSET(PROJECTS!$K$5:$K$8601,ROW(PROJECTS!$K$5:$K$8601)-ROW(PROJECTS!$K$5),0,1)),--(PROJECTS!$K$5:$K$8601=U$49))</f>
        <v>4</v>
      </c>
      <c r="V51" s="95" cm="1">
        <f t="array" aca="1" ref="V51" ca="1">SUMPRODUCT(SUBTOTAL(103,OFFSET(PROJECTS!$K$5:$K$8601,ROW(PROJECTS!$K$5:$K$8601)-ROW(PROJECTS!$K$5),0,1)),--(PROJECTS!$K$5:$K$8601=V$49))</f>
        <v>1</v>
      </c>
      <c r="W51" s="95" cm="1">
        <f t="array" aca="1" ref="W51" ca="1">SUMPRODUCT(SUBTOTAL(103,OFFSET(PROJECTS!$K$5:$K$8601,ROW(PROJECTS!$K$5:$K$8601)-ROW(PROJECTS!$K$5),0,1)),--(PROJECTS!$K$5:$K$8601=W$49))</f>
        <v>0</v>
      </c>
      <c r="X51" s="95" cm="1">
        <f t="array" aca="1" ref="X51" ca="1">SUMPRODUCT(SUBTOTAL(103,OFFSET(PROJECTS!$K$5:$K$8601,ROW(PROJECTS!$K$5:$K$8601)-ROW(PROJECTS!$K$5),0,1)),--(PROJECTS!$K$5:$K$8601=X$49))</f>
        <v>0</v>
      </c>
      <c r="Y51" s="95" cm="1">
        <f t="array" aca="1" ref="Y51" ca="1">SUMPRODUCT(SUBTOTAL(103,OFFSET(PROJECTS!$K$5:$K$8601,ROW(PROJECTS!$K$5:$K$8601)-ROW(PROJECTS!$K$5),0,1)),--(PROJECTS!$K$5:$K$8601=Y$49))</f>
        <v>0</v>
      </c>
      <c r="Z51" s="95" cm="1">
        <f t="array" aca="1" ref="Z51" ca="1">SUMPRODUCT(SUBTOTAL(103,OFFSET(PROJECTS!$K$5:$K$8601,ROW(PROJECTS!$K$5:$K$8601)-ROW(PROJECTS!$K$5),0,1)),--(PROJECTS!$K$5:$K$8601=Z$49))</f>
        <v>6</v>
      </c>
      <c r="AA51" s="95" cm="1">
        <f t="array" aca="1" ref="AA51" ca="1">SUMPRODUCT(SUBTOTAL(103,OFFSET(PROJECTS!$K$5:$K$8601,ROW(PROJECTS!$K$5:$K$8601)-ROW(PROJECTS!$K$5),0,1)),--(PROJECTS!$K$5:$K$8601=AA$49))</f>
        <v>0</v>
      </c>
      <c r="AB51" s="95" cm="1">
        <f t="array" aca="1" ref="AB51" ca="1">SUMPRODUCT(SUBTOTAL(103,OFFSET(PROJECTS!$K$5:$K$8601,ROW(PROJECTS!$K$5:$K$8601)-ROW(PROJECTS!$K$5),0,1)),--(PROJECTS!$K$5:$K$8601=AB$49))</f>
        <v>0</v>
      </c>
      <c r="AC51" s="95" cm="1">
        <f t="array" aca="1" ref="AC51" ca="1">SUMPRODUCT(SUBTOTAL(103,OFFSET(PROJECTS!$K$5:$K$8601,ROW(PROJECTS!$K$5:$K$8601)-ROW(PROJECTS!$K$5),0,1)),--(PROJECTS!$K$5:$K$8601=AC$49))</f>
        <v>0</v>
      </c>
      <c r="AD51" s="95" cm="1">
        <f t="array" aca="1" ref="AD51" ca="1">SUMPRODUCT(SUBTOTAL(103,OFFSET(PROJECTS!$K$5:$K$8601,ROW(PROJECTS!$K$5:$K$8601)-ROW(PROJECTS!$K$5),0,1)),--(PROJECTS!$K$5:$K$8601=AD$49))</f>
        <v>0</v>
      </c>
      <c r="AE51" s="95" cm="1">
        <f t="array" aca="1" ref="AE51" ca="1">SUMPRODUCT(SUBTOTAL(103,OFFSET(PROJECTS!$K$5:$K$8601,ROW(PROJECTS!$K$5:$K$8601)-ROW(PROJECTS!$K$5),0,1)),--(PROJECTS!$K$5:$K$8601=AE$49))</f>
        <v>0</v>
      </c>
      <c r="AF51" s="95" cm="1">
        <f t="array" aca="1" ref="AF51" ca="1">SUMPRODUCT(SUBTOTAL(103,OFFSET(PROJECTS!$K$5:$K$8601,ROW(PROJECTS!$K$5:$K$8601)-ROW(PROJECTS!$K$5),0,1)),--(PROJECTS!$K$5:$K$8601=AF$49))</f>
        <v>0</v>
      </c>
      <c r="AG51" s="95" cm="1">
        <f t="array" aca="1" ref="AG51" ca="1">SUMPRODUCT(SUBTOTAL(103,OFFSET(PROJECTS!$K$5:$K$8601,ROW(PROJECTS!$K$5:$K$8601)-ROW(PROJECTS!$K$5),0,1)),--(PROJECTS!$K$5:$K$8601=AG$49))</f>
        <v>9</v>
      </c>
      <c r="AH51" s="95" cm="1">
        <f t="array" aca="1" ref="AH51" ca="1">SUMPRODUCT(SUBTOTAL(103,OFFSET(PROJECTS!$K$5:$K$8601,ROW(PROJECTS!$K$5:$K$8601)-ROW(PROJECTS!$K$5),0,1)),--(PROJECTS!$K$5:$K$8601=AH$49))</f>
        <v>2</v>
      </c>
      <c r="AI51" s="95" cm="1">
        <f t="array" aca="1" ref="AI51" ca="1">SUMPRODUCT(SUBTOTAL(103,OFFSET(PROJECTS!$K$5:$K$8601,ROW(PROJECTS!$K$5:$K$8601)-ROW(PROJECTS!$K$5),0,1)),--(PROJECTS!$K$5:$K$8601=AI$49))</f>
        <v>0</v>
      </c>
      <c r="AJ51" s="95" cm="1">
        <f t="array" aca="1" ref="AJ51" ca="1">SUMPRODUCT(SUBTOTAL(103,OFFSET(PROJECTS!$K$5:$K$8601,ROW(PROJECTS!$K$5:$K$8601)-ROW(PROJECTS!$K$5),0,1)),--(PROJECTS!$K$5:$K$8601=AJ$49))</f>
        <v>7</v>
      </c>
      <c r="AK51" s="95" cm="1">
        <f t="array" aca="1" ref="AK51" ca="1">SUMPRODUCT(SUBTOTAL(103,OFFSET(PROJECTS!$K$5:$K$8601,ROW(PROJECTS!$K$5:$K$8601)-ROW(PROJECTS!$K$5),0,1)),--(PROJECTS!$K$5:$K$8601=AK$49))</f>
        <v>0</v>
      </c>
      <c r="AL51" s="95" cm="1">
        <f t="array" aca="1" ref="AL51" ca="1">SUMPRODUCT(SUBTOTAL(103,OFFSET(PROJECTS!$K$5:$K$8601,ROW(PROJECTS!$K$5:$K$8601)-ROW(PROJECTS!$K$5),0,1)),--(PROJECTS!$K$5:$K$8601=AL$49))</f>
        <v>0</v>
      </c>
      <c r="AM51" s="95" cm="1">
        <f t="array" aca="1" ref="AM51" ca="1">SUMPRODUCT(SUBTOTAL(103,OFFSET(PROJECTS!$K$5:$K$8601,ROW(PROJECTS!$K$5:$K$8601)-ROW(PROJECTS!$K$5),0,1)),--(PROJECTS!$K$5:$K$8601=AM$49))</f>
        <v>0</v>
      </c>
      <c r="AN51" s="95" cm="1">
        <f t="array" aca="1" ref="AN51" ca="1">SUMPRODUCT(SUBTOTAL(103,OFFSET(PROJECTS!$K$5:$K$8601,ROW(PROJECTS!$K$5:$K$8601)-ROW(PROJECTS!$K$5),0,1)),--(PROJECTS!$K$5:$K$8601=AN$49))</f>
        <v>3</v>
      </c>
      <c r="AO51" s="95" cm="1">
        <f t="array" aca="1" ref="AO51" ca="1">SUMPRODUCT(SUBTOTAL(103,OFFSET(PROJECTS!$K$5:$K$8601,ROW(PROJECTS!$K$5:$K$8601)-ROW(PROJECTS!$K$5),0,1)),--(PROJECTS!$K$5:$K$8601=AO$49))</f>
        <v>2</v>
      </c>
      <c r="AP51" s="95" cm="1">
        <f t="array" aca="1" ref="AP51" ca="1">SUMPRODUCT(SUBTOTAL(103,OFFSET(PROJECTS!$K$5:$K$8601,ROW(PROJECTS!$K$5:$K$8601)-ROW(PROJECTS!$K$5),0,1)),--(PROJECTS!$K$5:$K$8601=AP$49))</f>
        <v>0</v>
      </c>
      <c r="AQ51" s="95" cm="1">
        <f t="array" aca="1" ref="AQ51" ca="1">SUMPRODUCT(SUBTOTAL(103,OFFSET(PROJECTS!$K$5:$K$8601,ROW(PROJECTS!$K$5:$K$8601)-ROW(PROJECTS!$K$5),0,1)),--(PROJECTS!$K$5:$K$8601=AQ$49))</f>
        <v>7</v>
      </c>
      <c r="AR51" s="95" cm="1">
        <f t="array" aca="1" ref="AR51" ca="1">SUMPRODUCT(SUBTOTAL(103,OFFSET(PROJECTS!$K$5:$K$8601,ROW(PROJECTS!$K$5:$K$8601)-ROW(PROJECTS!$K$5),0,1)),--(PROJECTS!$K$5:$K$8601=AR$49))</f>
        <v>0</v>
      </c>
      <c r="AS51" s="95" cm="1">
        <f t="array" aca="1" ref="AS51" ca="1">SUMPRODUCT(SUBTOTAL(103,OFFSET(PROJECTS!$K$5:$K$8601,ROW(PROJECTS!$K$5:$K$8601)-ROW(PROJECTS!$K$5),0,1)),--(PROJECTS!$K$5:$K$8601=AS$49))</f>
        <v>0</v>
      </c>
      <c r="AT51" s="95" cm="1">
        <f t="array" aca="1" ref="AT51" ca="1">SUMPRODUCT(SUBTOTAL(103,OFFSET(PROJECTS!$K$5:$K$8601,ROW(PROJECTS!$K$5:$K$8601)-ROW(PROJECTS!$K$5),0,1)),--(PROJECTS!$K$5:$K$8601=AT$49))</f>
        <v>0</v>
      </c>
      <c r="AU51" s="95" cm="1">
        <f t="array" aca="1" ref="AU51" ca="1">SUMPRODUCT(SUBTOTAL(103,OFFSET(PROJECTS!$K$5:$K$8601,ROW(PROJECTS!$K$5:$K$8601)-ROW(PROJECTS!$K$5),0,1)),--(PROJECTS!$K$5:$K$8601=AU$49))</f>
        <v>0</v>
      </c>
      <c r="AV51" s="95" cm="1">
        <f t="array" aca="1" ref="AV51" ca="1">SUMPRODUCT(SUBTOTAL(103,OFFSET(PROJECTS!$K$5:$K$8601,ROW(PROJECTS!$K$5:$K$8601)-ROW(PROJECTS!$K$5),0,1)),--(PROJECTS!$K$5:$K$8601=AV$49))</f>
        <v>0</v>
      </c>
      <c r="AW51" s="95" cm="1">
        <f t="array" aca="1" ref="AW51" ca="1">SUMPRODUCT(SUBTOTAL(103,OFFSET(PROJECTS!$K$5:$K$8601,ROW(PROJECTS!$K$5:$K$8601)-ROW(PROJECTS!$K$5),0,1)),--(PROJECTS!$K$5:$K$8601=AW$49))</f>
        <v>0</v>
      </c>
      <c r="AX51" s="95" cm="1">
        <f t="array" aca="1" ref="AX51" ca="1">SUMPRODUCT(SUBTOTAL(103,OFFSET(PROJECTS!$K$5:$K$8601,ROW(PROJECTS!$K$5:$K$8601)-ROW(PROJECTS!$K$5),0,1)),--(PROJECTS!$K$5:$K$8601=AX$49))</f>
        <v>0</v>
      </c>
      <c r="AY51" s="95" cm="1">
        <f t="array" aca="1" ref="AY51" ca="1">SUMPRODUCT(SUBTOTAL(103,OFFSET(PROJECTS!$K$5:$K$8601,ROW(PROJECTS!$K$5:$K$8601)-ROW(PROJECTS!$K$5),0,1)),--(PROJECTS!$K$5:$K$8601=AY$49))</f>
        <v>0</v>
      </c>
      <c r="AZ51" s="95" cm="1">
        <f t="array" aca="1" ref="AZ51" ca="1">SUMPRODUCT(SUBTOTAL(103,OFFSET(PROJECTS!$K$5:$K$8601,ROW(PROJECTS!$K$5:$K$8601)-ROW(PROJECTS!$K$5),0,1)),--(PROJECTS!$K$5:$K$8601=AZ$49))</f>
        <v>0</v>
      </c>
      <c r="BA51" s="95" cm="1">
        <f t="array" aca="1" ref="BA51" ca="1">SUMPRODUCT(SUBTOTAL(103,OFFSET(PROJECTS!$K$5:$K$8601,ROW(PROJECTS!$K$5:$K$8601)-ROW(PROJECTS!$K$5),0,1)),--(PROJECTS!$K$5:$K$8601=BA$49))</f>
        <v>0</v>
      </c>
      <c r="BB51" s="95" cm="1">
        <f t="array" aca="1" ref="BB51" ca="1">SUMPRODUCT(SUBTOTAL(103,OFFSET(PROJECTS!$K$5:$K$8601,ROW(PROJECTS!$K$5:$K$8601)-ROW(PROJECTS!$K$5),0,1)),--(PROJECTS!$K$5:$K$8601=BB$49))</f>
        <v>0</v>
      </c>
      <c r="BC51" s="95" cm="1">
        <f t="array" aca="1" ref="BC51" ca="1">SUMPRODUCT(SUBTOTAL(103,OFFSET(PROJECTS!$K$5:$K$8601,ROW(PROJECTS!$K$5:$K$8601)-ROW(PROJECTS!$K$5),0,1)),--(PROJECTS!$K$5:$K$8601=BC$49))</f>
        <v>1</v>
      </c>
      <c r="BD51" s="95" cm="1">
        <f t="array" aca="1" ref="BD51" ca="1">SUMPRODUCT(SUBTOTAL(103,OFFSET(PROJECTS!$K$5:$K$8601,ROW(PROJECTS!$K$5:$K$8601)-ROW(PROJECTS!$K$5),0,1)),--(PROJECTS!$K$5:$K$8601=BD$49))</f>
        <v>0</v>
      </c>
      <c r="BE51" s="95" cm="1">
        <f t="array" aca="1" ref="BE51" ca="1">SUMPRODUCT(SUBTOTAL(103,OFFSET(PROJECTS!$K$5:$K$8601,ROW(PROJECTS!$K$5:$K$8601)-ROW(PROJECTS!$K$5),0,1)),--(PROJECTS!$K$5:$K$8601=BE$49))</f>
        <v>0</v>
      </c>
      <c r="BF51" s="95" cm="1">
        <f t="array" aca="1" ref="BF51" ca="1">SUMPRODUCT(SUBTOTAL(103,OFFSET(PROJECTS!$K$5:$K$8601,ROW(PROJECTS!$K$5:$K$8601)-ROW(PROJECTS!$K$5),0,1)),--(PROJECTS!$K$5:$K$8601=BF$49))</f>
        <v>0</v>
      </c>
      <c r="BG51" s="95" cm="1">
        <f t="array" aca="1" ref="BG51" ca="1">SUMPRODUCT(SUBTOTAL(103,OFFSET(PROJECTS!$K$5:$K$8601,ROW(PROJECTS!$K$5:$K$8601)-ROW(PROJECTS!$K$5),0,1)),--(PROJECTS!$K$5:$K$8601=BG$49))</f>
        <v>0</v>
      </c>
      <c r="BH51" s="95" cm="1">
        <f t="array" aca="1" ref="BH51" ca="1">SUMPRODUCT(SUBTOTAL(103,OFFSET(PROJECTS!$K$5:$K$8601,ROW(PROJECTS!$K$5:$K$8601)-ROW(PROJECTS!$K$5),0,1)),--(PROJECTS!$K$5:$K$8601=BH$49))</f>
        <v>1</v>
      </c>
      <c r="BI51" s="95" cm="1">
        <f t="array" aca="1" ref="BI51" ca="1">SUMPRODUCT(SUBTOTAL(103,OFFSET(PROJECTS!$K$5:$K$8601,ROW(PROJECTS!$K$5:$K$8601)-ROW(PROJECTS!$K$5),0,1)),--(PROJECTS!$K$5:$K$8601=BI$49))</f>
        <v>1</v>
      </c>
      <c r="BJ51" s="95" cm="1">
        <f t="array" aca="1" ref="BJ51" ca="1">SUMPRODUCT(SUBTOTAL(103,OFFSET(PROJECTS!$K$5:$K$8601,ROW(PROJECTS!$K$5:$K$8601)-ROW(PROJECTS!$K$5),0,1)),--(PROJECTS!$K$5:$K$8601=BJ$49))</f>
        <v>0</v>
      </c>
      <c r="BK51" s="95" cm="1">
        <f t="array" aca="1" ref="BK51" ca="1">SUMPRODUCT(SUBTOTAL(103,OFFSET(PROJECTS!$K$5:$K$8601,ROW(PROJECTS!$K$5:$K$8601)-ROW(PROJECTS!$K$5),0,1)),--(PROJECTS!$K$5:$K$8601=BK$49))</f>
        <v>1</v>
      </c>
      <c r="BL51" s="95" cm="1">
        <f t="array" aca="1" ref="BL51" ca="1">SUMPRODUCT(SUBTOTAL(103,OFFSET(PROJECTS!$K$5:$K$8601,ROW(PROJECTS!$K$5:$K$8601)-ROW(PROJECTS!$K$5),0,1)),--(PROJECTS!$K$5:$K$8601=BL$49))</f>
        <v>3</v>
      </c>
      <c r="BM51" s="95" cm="1">
        <f t="array" aca="1" ref="BM51" ca="1">SUMPRODUCT(SUBTOTAL(103,OFFSET(PROJECTS!$K$5:$K$8601,ROW(PROJECTS!$K$5:$K$8601)-ROW(PROJECTS!$K$5),0,1)),--(PROJECTS!$K$5:$K$8601=BM$49))</f>
        <v>0</v>
      </c>
      <c r="BN51" s="95" cm="1">
        <f t="array" aca="1" ref="BN51" ca="1">SUMPRODUCT(SUBTOTAL(103,OFFSET(PROJECTS!$K$5:$K$8601,ROW(PROJECTS!$K$5:$K$8601)-ROW(PROJECTS!$K$5),0,1)),--(PROJECTS!$K$5:$K$8601=BN$49))</f>
        <v>0</v>
      </c>
      <c r="BO51" s="95" cm="1">
        <f t="array" aca="1" ref="BO51" ca="1">SUMPRODUCT(SUBTOTAL(103,OFFSET(PROJECTS!$K$5:$K$8601,ROW(PROJECTS!$K$5:$K$8601)-ROW(PROJECTS!$K$5),0,1)),--(PROJECTS!$K$5:$K$8601=BO$49))</f>
        <v>0</v>
      </c>
      <c r="BP51" s="95" cm="1">
        <f t="array" aca="1" ref="BP51" ca="1">SUMPRODUCT(SUBTOTAL(103,OFFSET(PROJECTS!$K$5:$K$8601,ROW(PROJECTS!$K$5:$K$8601)-ROW(PROJECTS!$K$5),0,1)),--(PROJECTS!$K$5:$K$8601=BP$49))</f>
        <v>1</v>
      </c>
      <c r="BQ51" s="95" cm="1">
        <f t="array" aca="1" ref="BQ51" ca="1">SUMPRODUCT(SUBTOTAL(103,OFFSET(PROJECTS!$K$5:$K$8601,ROW(PROJECTS!$K$5:$K$8601)-ROW(PROJECTS!$K$5),0,1)),--(PROJECTS!$K$5:$K$8601=BQ$49))</f>
        <v>0</v>
      </c>
      <c r="BR51" s="95" cm="1">
        <f t="array" aca="1" ref="BR51" ca="1">SUMPRODUCT(SUBTOTAL(103,OFFSET(PROJECTS!$K$5:$K$8601,ROW(PROJECTS!$K$5:$K$8601)-ROW(PROJECTS!$K$5),0,1)),--(PROJECTS!$K$5:$K$8601=BR$49))</f>
        <v>0</v>
      </c>
      <c r="BS51" s="95" cm="1">
        <f t="array" aca="1" ref="BS51" ca="1">SUMPRODUCT(SUBTOTAL(103,OFFSET(PROJECTS!$K$5:$K$8601,ROW(PROJECTS!$K$5:$K$8601)-ROW(PROJECTS!$K$5),0,1)),--(PROJECTS!$K$5:$K$8601=BS$49))</f>
        <v>0</v>
      </c>
      <c r="BT51" s="95" cm="1">
        <f t="array" aca="1" ref="BT51" ca="1">SUMPRODUCT(SUBTOTAL(103,OFFSET(PROJECTS!$K$5:$K$8601,ROW(PROJECTS!$K$5:$K$8601)-ROW(PROJECTS!$K$5),0,1)),--(PROJECTS!$K$5:$K$8601=BT$49))</f>
        <v>0</v>
      </c>
      <c r="BU51" s="95" cm="1">
        <f t="array" aca="1" ref="BU51" ca="1">SUMPRODUCT(SUBTOTAL(103,OFFSET(PROJECTS!$K$5:$K$8601,ROW(PROJECTS!$K$5:$K$8601)-ROW(PROJECTS!$K$5),0,1)),--(PROJECTS!$K$5:$K$8601=BU$49))</f>
        <v>0</v>
      </c>
      <c r="BV51" s="95" cm="1">
        <f t="array" aca="1" ref="BV51" ca="1">SUMPRODUCT(SUBTOTAL(103,OFFSET(PROJECTS!$K$5:$K$8601,ROW(PROJECTS!$K$5:$K$8601)-ROW(PROJECTS!$K$5),0,1)),--(PROJECTS!$K$5:$K$8601=BV$49))</f>
        <v>0</v>
      </c>
      <c r="BW51" s="95" cm="1">
        <f t="array" aca="1" ref="BW51" ca="1">SUMPRODUCT(SUBTOTAL(103,OFFSET(PROJECTS!$K$5:$K$8601,ROW(PROJECTS!$K$5:$K$8601)-ROW(PROJECTS!$K$5),0,1)),--(PROJECTS!$K$5:$K$8601=BW$49))</f>
        <v>0</v>
      </c>
      <c r="BX51" s="95" cm="1">
        <f t="array" aca="1" ref="BX51" ca="1">SUMPRODUCT(SUBTOTAL(103,OFFSET(PROJECTS!$K$5:$K$8601,ROW(PROJECTS!$K$5:$K$8601)-ROW(PROJECTS!$K$5),0,1)),--(PROJECTS!$K$5:$K$8601=BX$49))</f>
        <v>0</v>
      </c>
      <c r="BY51" s="95" cm="1">
        <f t="array" aca="1" ref="BY51" ca="1">SUMPRODUCT(SUBTOTAL(103,OFFSET(PROJECTS!$K$5:$K$8601,ROW(PROJECTS!$K$5:$K$8601)-ROW(PROJECTS!$K$5),0,1)),--(PROJECTS!$K$5:$K$8601=BY$49))</f>
        <v>0</v>
      </c>
      <c r="BZ51" s="95" cm="1">
        <f t="array" aca="1" ref="BZ51" ca="1">SUMPRODUCT(SUBTOTAL(103,OFFSET(PROJECTS!$K$5:$K$8601,ROW(PROJECTS!$K$5:$K$8601)-ROW(PROJECTS!$K$5),0,1)),--(PROJECTS!$K$5:$K$8601=BZ$49))</f>
        <v>0</v>
      </c>
      <c r="CA51" s="95" cm="1">
        <f t="array" aca="1" ref="CA51" ca="1">SUMPRODUCT(SUBTOTAL(103,OFFSET(PROJECTS!$K$5:$K$8601,ROW(PROJECTS!$K$5:$K$8601)-ROW(PROJECTS!$K$5),0,1)),--(PROJECTS!$K$5:$K$8601=CA$49))</f>
        <v>0</v>
      </c>
      <c r="CB51" s="95" cm="1">
        <f t="array" aca="1" ref="CB51" ca="1">SUMPRODUCT(SUBTOTAL(103,OFFSET(PROJECTS!$K$5:$K$8601,ROW(PROJECTS!$K$5:$K$8601)-ROW(PROJECTS!$K$5),0,1)),--(PROJECTS!$K$5:$K$8601=CB$49))</f>
        <v>0</v>
      </c>
      <c r="CC51" s="95" cm="1">
        <f t="array" aca="1" ref="CC51" ca="1">SUMPRODUCT(SUBTOTAL(103,OFFSET(PROJECTS!$K$5:$K$8601,ROW(PROJECTS!$K$5:$K$8601)-ROW(PROJECTS!$K$5),0,1)),--(PROJECTS!$K$5:$K$8601=CC$49))</f>
        <v>2</v>
      </c>
      <c r="CD51" s="95" cm="1">
        <f t="array" aca="1" ref="CD51" ca="1">SUMPRODUCT(SUBTOTAL(103,OFFSET(PROJECTS!$K$5:$K$8601,ROW(PROJECTS!$K$5:$K$8601)-ROW(PROJECTS!$K$5),0,1)),--(PROJECTS!$K$5:$K$8601=CD$49))</f>
        <v>0</v>
      </c>
      <c r="CE51" s="95" cm="1">
        <f t="array" aca="1" ref="CE51" ca="1">SUMPRODUCT(SUBTOTAL(103,OFFSET(PROJECTS!$K$5:$K$8601,ROW(PROJECTS!$K$5:$K$8601)-ROW(PROJECTS!$K$5),0,1)),--(PROJECTS!$K$5:$K$8601=CE$49))</f>
        <v>0</v>
      </c>
      <c r="CF51" s="95" cm="1">
        <f t="array" aca="1" ref="CF51" ca="1">SUMPRODUCT(SUBTOTAL(103,OFFSET(PROJECTS!$K$5:$K$8601,ROW(PROJECTS!$K$5:$K$8601)-ROW(PROJECTS!$K$5),0,1)),--(PROJECTS!$K$5:$K$8601=CF$49))</f>
        <v>0</v>
      </c>
      <c r="CG51" s="95" cm="1">
        <f t="array" aca="1" ref="CG51" ca="1">SUMPRODUCT(SUBTOTAL(103,OFFSET(PROJECTS!$K$5:$K$8601,ROW(PROJECTS!$K$5:$K$8601)-ROW(PROJECTS!$K$5),0,1)),--(PROJECTS!$K$5:$K$8601=CG$49))</f>
        <v>0</v>
      </c>
      <c r="CH51" s="95" cm="1">
        <f t="array" aca="1" ref="CH51" ca="1">SUMPRODUCT(SUBTOTAL(103,OFFSET(PROJECTS!$K$5:$K$8601,ROW(PROJECTS!$K$5:$K$8601)-ROW(PROJECTS!$K$5),0,1)),--(PROJECTS!$K$5:$K$8601=CH$49))</f>
        <v>0</v>
      </c>
      <c r="CI51" s="95" cm="1">
        <f t="array" aca="1" ref="CI51" ca="1">SUMPRODUCT(SUBTOTAL(103,OFFSET(PROJECTS!$K$5:$K$8601,ROW(PROJECTS!$K$5:$K$8601)-ROW(PROJECTS!$K$5),0,1)),--(PROJECTS!$K$5:$K$8601=CI$49))</f>
        <v>0</v>
      </c>
      <c r="CJ51" s="95" cm="1">
        <f t="array" aca="1" ref="CJ51" ca="1">SUMPRODUCT(SUBTOTAL(103,OFFSET(PROJECTS!$K$5:$K$8601,ROW(PROJECTS!$K$5:$K$8601)-ROW(PROJECTS!$K$5),0,1)),--(PROJECTS!$K$5:$K$8601=CJ$49))</f>
        <v>3</v>
      </c>
      <c r="CK51" s="95" cm="1">
        <f t="array" aca="1" ref="CK51" ca="1">SUMPRODUCT(SUBTOTAL(103,OFFSET(PROJECTS!$K$5:$K$8601,ROW(PROJECTS!$K$5:$K$8601)-ROW(PROJECTS!$K$5),0,1)),--(PROJECTS!$K$5:$K$8601=CK$49))</f>
        <v>0</v>
      </c>
      <c r="CL51" s="95" cm="1">
        <f t="array" aca="1" ref="CL51" ca="1">SUMPRODUCT(SUBTOTAL(103,OFFSET(PROJECTS!$K$5:$K$8601,ROW(PROJECTS!$K$5:$K$8601)-ROW(PROJECTS!$K$5),0,1)),--(PROJECTS!$K$5:$K$8601=CL$49))</f>
        <v>0</v>
      </c>
      <c r="CM51" s="95" cm="1">
        <f t="array" aca="1" ref="CM51" ca="1">SUMPRODUCT(SUBTOTAL(103,OFFSET(PROJECTS!$K$5:$K$8601,ROW(PROJECTS!$K$5:$K$8601)-ROW(PROJECTS!$K$5),0,1)),--(PROJECTS!$K$5:$K$8601=CM$49))</f>
        <v>0</v>
      </c>
      <c r="CN51" s="95" cm="1">
        <f t="array" aca="1" ref="CN51" ca="1">SUMPRODUCT(SUBTOTAL(103,OFFSET(PROJECTS!$K$5:$K$8601,ROW(PROJECTS!$K$5:$K$8601)-ROW(PROJECTS!$K$5),0,1)),--(PROJECTS!$K$5:$K$8601=CN$49))</f>
        <v>0</v>
      </c>
      <c r="CO51" s="95" cm="1">
        <f t="array" aca="1" ref="CO51" ca="1">SUMPRODUCT(SUBTOTAL(103,OFFSET(PROJECTS!$K$5:$K$8601,ROW(PROJECTS!$K$5:$K$8601)-ROW(PROJECTS!$K$5),0,1)),--(PROJECTS!$K$5:$K$8601=CO$49))</f>
        <v>0</v>
      </c>
      <c r="CP51" s="95" cm="1">
        <f t="array" aca="1" ref="CP51" ca="1">SUMPRODUCT(SUBTOTAL(103,OFFSET(PROJECTS!$K$5:$K$8601,ROW(PROJECTS!$K$5:$K$8601)-ROW(PROJECTS!$K$5),0,1)),--(PROJECTS!$K$5:$K$8601=CP$49))</f>
        <v>0</v>
      </c>
      <c r="CQ51" s="95" cm="1">
        <f t="array" aca="1" ref="CQ51" ca="1">SUMPRODUCT(SUBTOTAL(103,OFFSET(PROJECTS!$K$5:$K$8601,ROW(PROJECTS!$K$5:$K$8601)-ROW(PROJECTS!$K$5),0,1)),--(PROJECTS!$K$5:$K$8601=CQ$49))</f>
        <v>0</v>
      </c>
      <c r="CR51" s="95" cm="1">
        <f t="array" aca="1" ref="CR51" ca="1">SUMPRODUCT(SUBTOTAL(103,OFFSET(PROJECTS!$K$5:$K$8601,ROW(PROJECTS!$K$5:$K$8601)-ROW(PROJECTS!$K$5),0,1)),--(PROJECTS!$K$5:$K$8601=CR$49))</f>
        <v>0</v>
      </c>
      <c r="CS51" s="95" cm="1">
        <f t="array" aca="1" ref="CS51" ca="1">SUMPRODUCT(SUBTOTAL(103,OFFSET(PROJECTS!$K$5:$K$8601,ROW(PROJECTS!$K$5:$K$8601)-ROW(PROJECTS!$K$5),0,1)),--(PROJECTS!$K$5:$K$8601=CS$49))</f>
        <v>0</v>
      </c>
      <c r="CT51" s="95" cm="1">
        <f t="array" aca="1" ref="CT51" ca="1">SUMPRODUCT(SUBTOTAL(103,OFFSET(PROJECTS!$K$5:$K$8601,ROW(PROJECTS!$K$5:$K$8601)-ROW(PROJECTS!$K$5),0,1)),--(PROJECTS!$K$5:$K$8601=CT$49))</f>
        <v>0</v>
      </c>
      <c r="CU51" s="95" cm="1">
        <f t="array" aca="1" ref="CU51" ca="1">SUMPRODUCT(SUBTOTAL(103,OFFSET(PROJECTS!$K$5:$K$8601,ROW(PROJECTS!$K$5:$K$8601)-ROW(PROJECTS!$K$5),0,1)),--(PROJECTS!$K$5:$K$8601=CU$49))</f>
        <v>0</v>
      </c>
      <c r="CV51" s="95" cm="1">
        <f t="array" aca="1" ref="CV51" ca="1">SUMPRODUCT(SUBTOTAL(103,OFFSET(PROJECTS!$K$5:$K$8601,ROW(PROJECTS!$K$5:$K$8601)-ROW(PROJECTS!$K$5),0,1)),--(PROJECTS!$K$5:$K$8601=CV$49))</f>
        <v>0</v>
      </c>
      <c r="CW51" s="95" cm="1">
        <f t="array" aca="1" ref="CW51" ca="1">SUMPRODUCT(SUBTOTAL(103,OFFSET(PROJECTS!$K$5:$K$8601,ROW(PROJECTS!$K$5:$K$8601)-ROW(PROJECTS!$K$5),0,1)),--(PROJECTS!$K$5:$K$8601=CW$49))</f>
        <v>0</v>
      </c>
      <c r="CX51" s="95" cm="1">
        <f t="array" aca="1" ref="CX51" ca="1">SUMPRODUCT(SUBTOTAL(103,OFFSET(PROJECTS!$K$5:$K$8601,ROW(PROJECTS!$K$5:$K$8601)-ROW(PROJECTS!$K$5),0,1)),--(PROJECTS!$K$5:$K$8601=CX$49))</f>
        <v>2</v>
      </c>
      <c r="CY51" s="95" cm="1">
        <f t="array" aca="1" ref="CY51" ca="1">SUMPRODUCT(SUBTOTAL(103,OFFSET(PROJECTS!$K$5:$K$8601,ROW(PROJECTS!$K$5:$K$8601)-ROW(PROJECTS!$K$5),0,1)),--(PROJECTS!$K$5:$K$8601=CY$49))</f>
        <v>0</v>
      </c>
      <c r="CZ51" s="95" cm="1">
        <f t="array" aca="1" ref="CZ51" ca="1">SUMPRODUCT(SUBTOTAL(103,OFFSET(PROJECTS!$K$5:$K$8601,ROW(PROJECTS!$K$5:$K$8601)-ROW(PROJECTS!$K$5),0,1)),--(PROJECTS!$K$5:$K$8601=CZ$49))</f>
        <v>0</v>
      </c>
      <c r="DA51" s="95" cm="1">
        <f t="array" aca="1" ref="DA51" ca="1">SUMPRODUCT(SUBTOTAL(103,OFFSET(PROJECTS!$K$5:$K$8601,ROW(PROJECTS!$K$5:$K$8601)-ROW(PROJECTS!$K$5),0,1)),--(PROJECTS!$K$5:$K$8601=DA$49))</f>
        <v>0</v>
      </c>
      <c r="DB51" s="95" cm="1">
        <f t="array" aca="1" ref="DB51" ca="1">SUMPRODUCT(SUBTOTAL(103,OFFSET(PROJECTS!$K$5:$K$8601,ROW(PROJECTS!$K$5:$K$8601)-ROW(PROJECTS!$K$5),0,1)),--(PROJECTS!$K$5:$K$8601=DB$49))</f>
        <v>0</v>
      </c>
      <c r="DC51" s="95" cm="1">
        <f t="array" aca="1" ref="DC51" ca="1">SUMPRODUCT(SUBTOTAL(103,OFFSET(PROJECTS!$K$5:$K$8601,ROW(PROJECTS!$K$5:$K$8601)-ROW(PROJECTS!$K$5),0,1)),--(PROJECTS!$K$5:$K$8601=DC$49))</f>
        <v>0</v>
      </c>
      <c r="DD51" s="95" cm="1">
        <f t="array" aca="1" ref="DD51" ca="1">SUMPRODUCT(SUBTOTAL(103,OFFSET(PROJECTS!$K$5:$K$8601,ROW(PROJECTS!$K$5:$K$8601)-ROW(PROJECTS!$K$5),0,1)),--(PROJECTS!$K$5:$K$8601=DD$49))</f>
        <v>0</v>
      </c>
      <c r="DE51" s="95" cm="1">
        <f t="array" aca="1" ref="DE51" ca="1">SUMPRODUCT(SUBTOTAL(103,OFFSET(PROJECTS!$K$5:$K$8601,ROW(PROJECTS!$K$5:$K$8601)-ROW(PROJECTS!$K$5),0,1)),--(PROJECTS!$K$5:$K$8601=DE$49))</f>
        <v>0</v>
      </c>
      <c r="DF51" s="95" cm="1">
        <f t="array" aca="1" ref="DF51" ca="1">SUMPRODUCT(SUBTOTAL(103,OFFSET(PROJECTS!$K$5:$K$8601,ROW(PROJECTS!$K$5:$K$8601)-ROW(PROJECTS!$K$5),0,1)),--(PROJECTS!$K$5:$K$8601=DF$49))</f>
        <v>0</v>
      </c>
      <c r="DG51" s="95" cm="1">
        <f t="array" aca="1" ref="DG51" ca="1">SUMPRODUCT(SUBTOTAL(103,OFFSET(PROJECTS!$K$5:$K$8601,ROW(PROJECTS!$K$5:$K$8601)-ROW(PROJECTS!$K$5),0,1)),--(PROJECTS!$K$5:$K$8601=DG$49))</f>
        <v>0</v>
      </c>
      <c r="DH51" s="95" cm="1">
        <f t="array" aca="1" ref="DH51" ca="1">SUMPRODUCT(SUBTOTAL(103,OFFSET(PROJECTS!$K$5:$K$8601,ROW(PROJECTS!$K$5:$K$8601)-ROW(PROJECTS!$K$5),0,1)),--(PROJECTS!$K$5:$K$8601=DH$49))</f>
        <v>0</v>
      </c>
      <c r="DI51" s="95" cm="1">
        <f t="array" aca="1" ref="DI51" ca="1">SUMPRODUCT(SUBTOTAL(103,OFFSET(PROJECTS!$K$5:$K$8601,ROW(PROJECTS!$K$5:$K$8601)-ROW(PROJECTS!$K$5),0,1)),--(PROJECTS!$K$5:$K$8601=DI$49))</f>
        <v>1</v>
      </c>
      <c r="DJ51" s="95" cm="1">
        <f t="array" aca="1" ref="DJ51" ca="1">SUMPRODUCT(SUBTOTAL(103,OFFSET(PROJECTS!$K$5:$K$8601,ROW(PROJECTS!$K$5:$K$8601)-ROW(PROJECTS!$K$5),0,1)),--(PROJECTS!$K$5:$K$8601=DJ$49))</f>
        <v>0</v>
      </c>
      <c r="DK51" s="95" cm="1">
        <f t="array" aca="1" ref="DK51" ca="1">SUMPRODUCT(SUBTOTAL(103,OFFSET(PROJECTS!$K$5:$K$8601,ROW(PROJECTS!$K$5:$K$8601)-ROW(PROJECTS!$K$5),0,1)),--(PROJECTS!$K$5:$K$8601=DK$49))</f>
        <v>0</v>
      </c>
      <c r="DL51" s="95" cm="1">
        <f t="array" aca="1" ref="DL51" ca="1">SUMPRODUCT(SUBTOTAL(103,OFFSET(PROJECTS!$K$5:$K$8601,ROW(PROJECTS!$K$5:$K$8601)-ROW(PROJECTS!$K$5),0,1)),--(PROJECTS!$K$5:$K$8601=DL$49))</f>
        <v>0</v>
      </c>
      <c r="DM51" s="95" cm="1">
        <f t="array" aca="1" ref="DM51" ca="1">SUMPRODUCT(SUBTOTAL(103,OFFSET(PROJECTS!$K$5:$K$8601,ROW(PROJECTS!$K$5:$K$8601)-ROW(PROJECTS!$K$5),0,1)),--(PROJECTS!$K$5:$K$8601=DM$49))</f>
        <v>0</v>
      </c>
      <c r="DN51" s="95" cm="1">
        <f t="array" aca="1" ref="DN51" ca="1">SUMPRODUCT(SUBTOTAL(103,OFFSET(PROJECTS!$K$5:$K$8601,ROW(PROJECTS!$K$5:$K$8601)-ROW(PROJECTS!$K$5),0,1)),--(PROJECTS!$K$5:$K$8601=DN$49))</f>
        <v>0</v>
      </c>
      <c r="DO51" s="95" cm="1">
        <f t="array" aca="1" ref="DO51" ca="1">SUMPRODUCT(SUBTOTAL(103,OFFSET(PROJECTS!$K$5:$K$8601,ROW(PROJECTS!$K$5:$K$8601)-ROW(PROJECTS!$K$5),0,1)),--(PROJECTS!$K$5:$K$8601=DO$49))</f>
        <v>0</v>
      </c>
      <c r="DP51" s="95" cm="1">
        <f t="array" aca="1" ref="DP51" ca="1">SUMPRODUCT(SUBTOTAL(103,OFFSET(PROJECTS!$K$5:$K$8601,ROW(PROJECTS!$K$5:$K$8601)-ROW(PROJECTS!$K$5),0,1)),--(PROJECTS!$K$5:$K$8601=DP$49))</f>
        <v>0</v>
      </c>
      <c r="DQ51" s="95" cm="1">
        <f t="array" aca="1" ref="DQ51" ca="1">SUMPRODUCT(SUBTOTAL(103,OFFSET(PROJECTS!$K$5:$K$8601,ROW(PROJECTS!$K$5:$K$8601)-ROW(PROJECTS!$K$5),0,1)),--(PROJECTS!$K$5:$K$8601=DQ$49))</f>
        <v>0</v>
      </c>
      <c r="DR51" s="95" cm="1">
        <f t="array" aca="1" ref="DR51" ca="1">SUMPRODUCT(SUBTOTAL(103,OFFSET(PROJECTS!$K$5:$K$8601,ROW(PROJECTS!$K$5:$K$8601)-ROW(PROJECTS!$K$5),0,1)),--(PROJECTS!$K$5:$K$8601=DR$49))</f>
        <v>0</v>
      </c>
      <c r="DS51" s="95" cm="1">
        <f t="array" aca="1" ref="DS51" ca="1">SUMPRODUCT(SUBTOTAL(103,OFFSET(PROJECTS!$K$5:$K$8601,ROW(PROJECTS!$K$5:$K$8601)-ROW(PROJECTS!$K$5),0,1)),--(PROJECTS!$K$5:$K$8601=DS$49))</f>
        <v>0</v>
      </c>
      <c r="DT51" s="95" cm="1">
        <f t="array" aca="1" ref="DT51" ca="1">SUMPRODUCT(SUBTOTAL(103,OFFSET(PROJECTS!$K$5:$K$8601,ROW(PROJECTS!$K$5:$K$8601)-ROW(PROJECTS!$K$5),0,1)),--(PROJECTS!$K$5:$K$8601=DT$49))</f>
        <v>0</v>
      </c>
      <c r="DU51" s="95" cm="1">
        <f t="array" aca="1" ref="DU51" ca="1">SUMPRODUCT(SUBTOTAL(103,OFFSET(PROJECTS!$K$5:$K$8601,ROW(PROJECTS!$K$5:$K$8601)-ROW(PROJECTS!$K$5),0,1)),--(PROJECTS!$K$5:$K$8601=DU$49))</f>
        <v>0</v>
      </c>
      <c r="DV51" s="95" cm="1">
        <f t="array" aca="1" ref="DV51" ca="1">SUMPRODUCT(SUBTOTAL(103,OFFSET(PROJECTS!$K$5:$K$8601,ROW(PROJECTS!$K$5:$K$8601)-ROW(PROJECTS!$K$5),0,1)),--(PROJECTS!$K$5:$K$8601=DV$49))</f>
        <v>0</v>
      </c>
      <c r="DW51" s="95" cm="1">
        <f t="array" aca="1" ref="DW51" ca="1">SUMPRODUCT(SUBTOTAL(103,OFFSET(PROJECTS!$K$5:$K$8601,ROW(PROJECTS!$K$5:$K$8601)-ROW(PROJECTS!$K$5),0,1)),--(PROJECTS!$K$5:$K$8601=DW$49))</f>
        <v>1</v>
      </c>
      <c r="DX51" s="95" cm="1">
        <f t="array" aca="1" ref="DX51" ca="1">SUMPRODUCT(SUBTOTAL(103,OFFSET(PROJECTS!$K$5:$K$8601,ROW(PROJECTS!$K$5:$K$8601)-ROW(PROJECTS!$K$5),0,1)),--(PROJECTS!$K$5:$K$8601=DX$49))</f>
        <v>0</v>
      </c>
      <c r="DY51" s="95" cm="1">
        <f t="array" aca="1" ref="DY51" ca="1">SUMPRODUCT(SUBTOTAL(103,OFFSET(PROJECTS!$K$5:$K$8601,ROW(PROJECTS!$K$5:$K$8601)-ROW(PROJECTS!$K$5),0,1)),--(PROJECTS!$K$5:$K$8601=DY$49))</f>
        <v>0</v>
      </c>
      <c r="DZ51" s="95" cm="1">
        <f t="array" aca="1" ref="DZ51" ca="1">SUMPRODUCT(SUBTOTAL(103,OFFSET(PROJECTS!$K$5:$K$8601,ROW(PROJECTS!$K$5:$K$8601)-ROW(PROJECTS!$K$5),0,1)),--(PROJECTS!$K$5:$K$8601=DZ$49))</f>
        <v>0</v>
      </c>
      <c r="EA51" s="95" cm="1">
        <f t="array" aca="1" ref="EA51" ca="1">SUMPRODUCT(SUBTOTAL(103,OFFSET(PROJECTS!$K$5:$K$8601,ROW(PROJECTS!$K$5:$K$8601)-ROW(PROJECTS!$K$5),0,1)),--(PROJECTS!$K$5:$K$8601=EA$49))</f>
        <v>0</v>
      </c>
      <c r="EB51" s="95" cm="1">
        <f t="array" aca="1" ref="EB51" ca="1">SUMPRODUCT(SUBTOTAL(103,OFFSET(PROJECTS!$K$5:$K$8601,ROW(PROJECTS!$K$5:$K$8601)-ROW(PROJECTS!$K$5),0,1)),--(PROJECTS!$K$5:$K$8601=EB$49))</f>
        <v>0</v>
      </c>
      <c r="EC51" s="95" cm="1">
        <f t="array" aca="1" ref="EC51" ca="1">SUMPRODUCT(SUBTOTAL(103,OFFSET(PROJECTS!$K$5:$K$8601,ROW(PROJECTS!$K$5:$K$8601)-ROW(PROJECTS!$K$5),0,1)),--(PROJECTS!$K$5:$K$8601=EC$49))</f>
        <v>0</v>
      </c>
      <c r="ED51" s="95" cm="1">
        <f t="array" aca="1" ref="ED51" ca="1">SUMPRODUCT(SUBTOTAL(103,OFFSET(PROJECTS!$K$5:$K$8601,ROW(PROJECTS!$K$5:$K$8601)-ROW(PROJECTS!$K$5),0,1)),--(PROJECTS!$K$5:$K$8601=ED$49))</f>
        <v>0</v>
      </c>
      <c r="EE51" s="95" cm="1">
        <f t="array" aca="1" ref="EE51" ca="1">SUMPRODUCT(SUBTOTAL(103,OFFSET(PROJECTS!$K$5:$K$8601,ROW(PROJECTS!$K$5:$K$8601)-ROW(PROJECTS!$K$5),0,1)),--(PROJECTS!$K$5:$K$8601=EE$49))</f>
        <v>0</v>
      </c>
      <c r="EF51" s="95" cm="1">
        <f t="array" aca="1" ref="EF51" ca="1">SUMPRODUCT(SUBTOTAL(103,OFFSET(PROJECTS!$K$5:$K$8601,ROW(PROJECTS!$K$5:$K$8601)-ROW(PROJECTS!$K$5),0,1)),--(PROJECTS!$K$5:$K$8601=EF$49))</f>
        <v>0</v>
      </c>
      <c r="EG51" s="95" cm="1">
        <f t="array" aca="1" ref="EG51" ca="1">SUMPRODUCT(SUBTOTAL(103,OFFSET(PROJECTS!$K$5:$K$8601,ROW(PROJECTS!$K$5:$K$8601)-ROW(PROJECTS!$K$5),0,1)),--(PROJECTS!$K$5:$K$8601=EG$49))</f>
        <v>0</v>
      </c>
    </row>
    <row r="52" spans="1:137" ht="14.1" customHeight="1" x14ac:dyDescent="0.2">
      <c r="A52" s="90" t="s">
        <v>13787</v>
      </c>
      <c r="B52" s="95" cm="1">
        <f t="array" aca="1" ref="B52" ca="1">SUMPRODUCT(SUBTOTAL(109,OFFSET(PROJECTS!$O$5:$O$8563,ROW(PROJECTS!$O$5:$O$8563)-ROW(PROJECTS!$O$5),0,1)),--(PROJECTS!$K$5:$K$8563=B$49))</f>
        <v>0</v>
      </c>
      <c r="C52" s="95" cm="1">
        <f t="array" aca="1" ref="C52" ca="1">SUMPRODUCT(SUBTOTAL(109,OFFSET(PROJECTS!$O$5:$O$8563,ROW(PROJECTS!$O$5:$O$8563)-ROW(PROJECTS!$O$5),0,1)),--(PROJECTS!$K$5:$K$8563=C$49))</f>
        <v>298891</v>
      </c>
      <c r="D52" s="95" cm="1">
        <f t="array" aca="1" ref="D52" ca="1">SUMPRODUCT(SUBTOTAL(109,OFFSET(PROJECTS!$O$5:$O$8563,ROW(PROJECTS!$O$5:$O$8563)-ROW(PROJECTS!$O$5),0,1)),--(PROJECTS!$K$5:$K$8563=D$49))</f>
        <v>0</v>
      </c>
      <c r="E52" s="95" cm="1">
        <f t="array" aca="1" ref="E52" ca="1">SUMPRODUCT(SUBTOTAL(109,OFFSET(PROJECTS!$O$5:$O$8563,ROW(PROJECTS!$O$5:$O$8563)-ROW(PROJECTS!$O$5),0,1)),--(PROJECTS!$K$5:$K$8563=E$49))</f>
        <v>0</v>
      </c>
      <c r="F52" s="95" cm="1">
        <f t="array" aca="1" ref="F52" ca="1">SUMPRODUCT(SUBTOTAL(109,OFFSET(PROJECTS!$O$5:$O$8563,ROW(PROJECTS!$O$5:$O$8563)-ROW(PROJECTS!$O$5),0,1)),--(PROJECTS!$K$5:$K$8563=F$49))</f>
        <v>0</v>
      </c>
      <c r="G52" s="95" cm="1">
        <f t="array" aca="1" ref="G52" ca="1">SUMPRODUCT(SUBTOTAL(109,OFFSET(PROJECTS!$O$5:$O$8563,ROW(PROJECTS!$O$5:$O$8563)-ROW(PROJECTS!$O$5),0,1)),--(PROJECTS!$K$5:$K$8563=G$49))</f>
        <v>0</v>
      </c>
      <c r="H52" s="95" cm="1">
        <f t="array" aca="1" ref="H52" ca="1">SUMPRODUCT(SUBTOTAL(109,OFFSET(PROJECTS!$O$5:$O$8563,ROW(PROJECTS!$O$5:$O$8563)-ROW(PROJECTS!$O$5),0,1)),--(PROJECTS!$K$5:$K$8563=H$49))</f>
        <v>34481628</v>
      </c>
      <c r="I52" s="95" cm="1">
        <f t="array" aca="1" ref="I52" ca="1">SUMPRODUCT(SUBTOTAL(109,OFFSET(PROJECTS!$O$5:$O$8563,ROW(PROJECTS!$O$5:$O$8563)-ROW(PROJECTS!$O$5),0,1)),--(PROJECTS!$K$5:$K$8563=I$49))</f>
        <v>3237404</v>
      </c>
      <c r="J52" s="95" cm="1">
        <f t="array" aca="1" ref="J52" ca="1">SUMPRODUCT(SUBTOTAL(109,OFFSET(PROJECTS!$O$5:$O$8563,ROW(PROJECTS!$O$5:$O$8563)-ROW(PROJECTS!$O$5),0,1)),--(PROJECTS!$K$5:$K$8563=J$49))</f>
        <v>0</v>
      </c>
      <c r="K52" s="95" cm="1">
        <f t="array" aca="1" ref="K52" ca="1">SUMPRODUCT(SUBTOTAL(109,OFFSET(PROJECTS!$O$5:$O$8563,ROW(PROJECTS!$O$5:$O$8563)-ROW(PROJECTS!$O$5),0,1)),--(PROJECTS!$K$5:$K$8563=K$49))</f>
        <v>0</v>
      </c>
      <c r="L52" s="95" cm="1">
        <f t="array" aca="1" ref="L52" ca="1">SUMPRODUCT(SUBTOTAL(109,OFFSET(PROJECTS!$O$5:$O$8563,ROW(PROJECTS!$O$5:$O$8563)-ROW(PROJECTS!$O$5),0,1)),--(PROJECTS!$K$5:$K$8563=L$49))</f>
        <v>0</v>
      </c>
      <c r="M52" s="95" cm="1">
        <f t="array" aca="1" ref="M52" ca="1">SUMPRODUCT(SUBTOTAL(109,OFFSET(PROJECTS!$O$5:$O$8563,ROW(PROJECTS!$O$5:$O$8563)-ROW(PROJECTS!$O$5),0,1)),--(PROJECTS!$K$5:$K$8563=M$49))</f>
        <v>3325607</v>
      </c>
      <c r="N52" s="95" cm="1">
        <f t="array" aca="1" ref="N52" ca="1">SUMPRODUCT(SUBTOTAL(109,OFFSET(PROJECTS!$O$5:$O$8563,ROW(PROJECTS!$O$5:$O$8563)-ROW(PROJECTS!$O$5),0,1)),--(PROJECTS!$K$5:$K$8563=N$49))</f>
        <v>5245823</v>
      </c>
      <c r="O52" s="95" cm="1">
        <f t="array" aca="1" ref="O52" ca="1">SUMPRODUCT(SUBTOTAL(109,OFFSET(PROJECTS!$O$5:$O$8563,ROW(PROJECTS!$O$5:$O$8563)-ROW(PROJECTS!$O$5),0,1)),--(PROJECTS!$K$5:$K$8563=O$49))</f>
        <v>0</v>
      </c>
      <c r="P52" s="95" cm="1">
        <f t="array" aca="1" ref="P52" ca="1">SUMPRODUCT(SUBTOTAL(109,OFFSET(PROJECTS!$O$5:$O$8563,ROW(PROJECTS!$O$5:$O$8563)-ROW(PROJECTS!$O$5),0,1)),--(PROJECTS!$K$5:$K$8563=P$49))</f>
        <v>0</v>
      </c>
      <c r="Q52" s="95" cm="1">
        <f t="array" aca="1" ref="Q52" ca="1">SUMPRODUCT(SUBTOTAL(109,OFFSET(PROJECTS!$O$5:$O$8563,ROW(PROJECTS!$O$5:$O$8563)-ROW(PROJECTS!$O$5),0,1)),--(PROJECTS!$K$5:$K$8563=Q$49))</f>
        <v>0</v>
      </c>
      <c r="R52" s="95" cm="1">
        <f t="array" aca="1" ref="R52" ca="1">SUMPRODUCT(SUBTOTAL(109,OFFSET(PROJECTS!$O$5:$O$8563,ROW(PROJECTS!$O$5:$O$8563)-ROW(PROJECTS!$O$5),0,1)),--(PROJECTS!$K$5:$K$8563=R$49))</f>
        <v>0</v>
      </c>
      <c r="S52" s="95" cm="1">
        <f t="array" aca="1" ref="S52" ca="1">SUMPRODUCT(SUBTOTAL(109,OFFSET(PROJECTS!$O$5:$O$8563,ROW(PROJECTS!$O$5:$O$8563)-ROW(PROJECTS!$O$5),0,1)),--(PROJECTS!$K$5:$K$8563=S$49))</f>
        <v>9353461</v>
      </c>
      <c r="T52" s="95" cm="1">
        <f t="array" aca="1" ref="T52" ca="1">SUMPRODUCT(SUBTOTAL(109,OFFSET(PROJECTS!$O$5:$O$8563,ROW(PROJECTS!$O$5:$O$8563)-ROW(PROJECTS!$O$5),0,1)),--(PROJECTS!$K$5:$K$8563=T$49))</f>
        <v>11428735</v>
      </c>
      <c r="U52" s="95" cm="1">
        <f t="array" aca="1" ref="U52" ca="1">SUMPRODUCT(SUBTOTAL(109,OFFSET(PROJECTS!$O$5:$O$8563,ROW(PROJECTS!$O$5:$O$8563)-ROW(PROJECTS!$O$5),0,1)),--(PROJECTS!$K$5:$K$8563=U$49))</f>
        <v>5367</v>
      </c>
      <c r="V52" s="95" cm="1">
        <f t="array" aca="1" ref="V52" ca="1">SUMPRODUCT(SUBTOTAL(109,OFFSET(PROJECTS!$O$5:$O$8563,ROW(PROJECTS!$O$5:$O$8563)-ROW(PROJECTS!$O$5),0,1)),--(PROJECTS!$K$5:$K$8563=V$49))</f>
        <v>0</v>
      </c>
      <c r="W52" s="95" cm="1">
        <f t="array" aca="1" ref="W52" ca="1">SUMPRODUCT(SUBTOTAL(109,OFFSET(PROJECTS!$O$5:$O$8563,ROW(PROJECTS!$O$5:$O$8563)-ROW(PROJECTS!$O$5),0,1)),--(PROJECTS!$K$5:$K$8563=W$49))</f>
        <v>0</v>
      </c>
      <c r="X52" s="95" cm="1">
        <f t="array" aca="1" ref="X52" ca="1">SUMPRODUCT(SUBTOTAL(109,OFFSET(PROJECTS!$O$5:$O$8563,ROW(PROJECTS!$O$5:$O$8563)-ROW(PROJECTS!$O$5),0,1)),--(PROJECTS!$K$5:$K$8563=X$49))</f>
        <v>0</v>
      </c>
      <c r="Y52" s="95" cm="1">
        <f t="array" aca="1" ref="Y52" ca="1">SUMPRODUCT(SUBTOTAL(109,OFFSET(PROJECTS!$O$5:$O$8563,ROW(PROJECTS!$O$5:$O$8563)-ROW(PROJECTS!$O$5),0,1)),--(PROJECTS!$K$5:$K$8563=Y$49))</f>
        <v>0</v>
      </c>
      <c r="Z52" s="95" cm="1">
        <f t="array" aca="1" ref="Z52" ca="1">SUMPRODUCT(SUBTOTAL(109,OFFSET(PROJECTS!$O$5:$O$8563,ROW(PROJECTS!$O$5:$O$8563)-ROW(PROJECTS!$O$5),0,1)),--(PROJECTS!$K$5:$K$8563=Z$49))</f>
        <v>4108022</v>
      </c>
      <c r="AA52" s="95" cm="1">
        <f t="array" aca="1" ref="AA52" ca="1">SUMPRODUCT(SUBTOTAL(109,OFFSET(PROJECTS!$O$5:$O$8563,ROW(PROJECTS!$O$5:$O$8563)-ROW(PROJECTS!$O$5),0,1)),--(PROJECTS!$K$5:$K$8563=AA$49))</f>
        <v>0</v>
      </c>
      <c r="AB52" s="95" cm="1">
        <f t="array" aca="1" ref="AB52" ca="1">SUMPRODUCT(SUBTOTAL(109,OFFSET(PROJECTS!$O$5:$O$8563,ROW(PROJECTS!$O$5:$O$8563)-ROW(PROJECTS!$O$5),0,1)),--(PROJECTS!$K$5:$K$8563=AB$49))</f>
        <v>0</v>
      </c>
      <c r="AC52" s="95" cm="1">
        <f t="array" aca="1" ref="AC52" ca="1">SUMPRODUCT(SUBTOTAL(109,OFFSET(PROJECTS!$O$5:$O$8563,ROW(PROJECTS!$O$5:$O$8563)-ROW(PROJECTS!$O$5),0,1)),--(PROJECTS!$K$5:$K$8563=AC$49))</f>
        <v>0</v>
      </c>
      <c r="AD52" s="95" cm="1">
        <f t="array" aca="1" ref="AD52" ca="1">SUMPRODUCT(SUBTOTAL(109,OFFSET(PROJECTS!$O$5:$O$8563,ROW(PROJECTS!$O$5:$O$8563)-ROW(PROJECTS!$O$5),0,1)),--(PROJECTS!$K$5:$K$8563=AD$49))</f>
        <v>0</v>
      </c>
      <c r="AE52" s="95" cm="1">
        <f t="array" aca="1" ref="AE52" ca="1">SUMPRODUCT(SUBTOTAL(109,OFFSET(PROJECTS!$O$5:$O$8563,ROW(PROJECTS!$O$5:$O$8563)-ROW(PROJECTS!$O$5),0,1)),--(PROJECTS!$K$5:$K$8563=AE$49))</f>
        <v>0</v>
      </c>
      <c r="AF52" s="95" cm="1">
        <f t="array" aca="1" ref="AF52" ca="1">SUMPRODUCT(SUBTOTAL(109,OFFSET(PROJECTS!$O$5:$O$8563,ROW(PROJECTS!$O$5:$O$8563)-ROW(PROJECTS!$O$5),0,1)),--(PROJECTS!$K$5:$K$8563=AF$49))</f>
        <v>0</v>
      </c>
      <c r="AG52" s="95" cm="1">
        <f t="array" aca="1" ref="AG52" ca="1">SUMPRODUCT(SUBTOTAL(109,OFFSET(PROJECTS!$O$5:$O$8563,ROW(PROJECTS!$O$5:$O$8563)-ROW(PROJECTS!$O$5),0,1)),--(PROJECTS!$K$5:$K$8563=AG$49))</f>
        <v>38641245</v>
      </c>
      <c r="AH52" s="95" cm="1">
        <f t="array" aca="1" ref="AH52" ca="1">SUMPRODUCT(SUBTOTAL(109,OFFSET(PROJECTS!$O$5:$O$8563,ROW(PROJECTS!$O$5:$O$8563)-ROW(PROJECTS!$O$5),0,1)),--(PROJECTS!$K$5:$K$8563=AH$49))</f>
        <v>0</v>
      </c>
      <c r="AI52" s="95" cm="1">
        <f t="array" aca="1" ref="AI52" ca="1">SUMPRODUCT(SUBTOTAL(109,OFFSET(PROJECTS!$O$5:$O$8563,ROW(PROJECTS!$O$5:$O$8563)-ROW(PROJECTS!$O$5),0,1)),--(PROJECTS!$K$5:$K$8563=AI$49))</f>
        <v>0</v>
      </c>
      <c r="AJ52" s="95" cm="1">
        <f t="array" aca="1" ref="AJ52" ca="1">SUMPRODUCT(SUBTOTAL(109,OFFSET(PROJECTS!$O$5:$O$8563,ROW(PROJECTS!$O$5:$O$8563)-ROW(PROJECTS!$O$5),0,1)),--(PROJECTS!$K$5:$K$8563=AJ$49))</f>
        <v>963775</v>
      </c>
      <c r="AK52" s="95" cm="1">
        <f t="array" aca="1" ref="AK52" ca="1">SUMPRODUCT(SUBTOTAL(109,OFFSET(PROJECTS!$O$5:$O$8563,ROW(PROJECTS!$O$5:$O$8563)-ROW(PROJECTS!$O$5),0,1)),--(PROJECTS!$K$5:$K$8563=AK$49))</f>
        <v>0</v>
      </c>
      <c r="AL52" s="95" cm="1">
        <f t="array" aca="1" ref="AL52" ca="1">SUMPRODUCT(SUBTOTAL(109,OFFSET(PROJECTS!$O$5:$O$8563,ROW(PROJECTS!$O$5:$O$8563)-ROW(PROJECTS!$O$5),0,1)),--(PROJECTS!$K$5:$K$8563=AL$49))</f>
        <v>0</v>
      </c>
      <c r="AM52" s="95" cm="1">
        <f t="array" aca="1" ref="AM52" ca="1">SUMPRODUCT(SUBTOTAL(109,OFFSET(PROJECTS!$O$5:$O$8563,ROW(PROJECTS!$O$5:$O$8563)-ROW(PROJECTS!$O$5),0,1)),--(PROJECTS!$K$5:$K$8563=AM$49))</f>
        <v>0</v>
      </c>
      <c r="AN52" s="95" cm="1">
        <f t="array" aca="1" ref="AN52" ca="1">SUMPRODUCT(SUBTOTAL(109,OFFSET(PROJECTS!$O$5:$O$8563,ROW(PROJECTS!$O$5:$O$8563)-ROW(PROJECTS!$O$5),0,1)),--(PROJECTS!$K$5:$K$8563=AN$49))</f>
        <v>1101320</v>
      </c>
      <c r="AO52" s="95" cm="1">
        <f t="array" aca="1" ref="AO52" ca="1">SUMPRODUCT(SUBTOTAL(109,OFFSET(PROJECTS!$O$5:$O$8563,ROW(PROJECTS!$O$5:$O$8563)-ROW(PROJECTS!$O$5),0,1)),--(PROJECTS!$K$5:$K$8563=AO$49))</f>
        <v>29016364</v>
      </c>
      <c r="AP52" s="95" cm="1">
        <f t="array" aca="1" ref="AP52" ca="1">SUMPRODUCT(SUBTOTAL(109,OFFSET(PROJECTS!$O$5:$O$8563,ROW(PROJECTS!$O$5:$O$8563)-ROW(PROJECTS!$O$5),0,1)),--(PROJECTS!$K$5:$K$8563=AP$49))</f>
        <v>0</v>
      </c>
      <c r="AQ52" s="95" cm="1">
        <f t="array" aca="1" ref="AQ52" ca="1">SUMPRODUCT(SUBTOTAL(109,OFFSET(PROJECTS!$O$5:$O$8563,ROW(PROJECTS!$O$5:$O$8563)-ROW(PROJECTS!$O$5),0,1)),--(PROJECTS!$K$5:$K$8563=AQ$49))</f>
        <v>510296</v>
      </c>
      <c r="AR52" s="95" cm="1">
        <f t="array" aca="1" ref="AR52" ca="1">SUMPRODUCT(SUBTOTAL(109,OFFSET(PROJECTS!$O$5:$O$8563,ROW(PROJECTS!$O$5:$O$8563)-ROW(PROJECTS!$O$5),0,1)),--(PROJECTS!$K$5:$K$8563=AR$49))</f>
        <v>0</v>
      </c>
      <c r="AS52" s="95" cm="1">
        <f t="array" aca="1" ref="AS52" ca="1">SUMPRODUCT(SUBTOTAL(109,OFFSET(PROJECTS!$O$5:$O$8563,ROW(PROJECTS!$O$5:$O$8563)-ROW(PROJECTS!$O$5),0,1)),--(PROJECTS!$K$5:$K$8563=AS$49))</f>
        <v>0</v>
      </c>
      <c r="AT52" s="95" cm="1">
        <f t="array" aca="1" ref="AT52" ca="1">SUMPRODUCT(SUBTOTAL(109,OFFSET(PROJECTS!$O$5:$O$8563,ROW(PROJECTS!$O$5:$O$8563)-ROW(PROJECTS!$O$5),0,1)),--(PROJECTS!$K$5:$K$8563=AT$49))</f>
        <v>0</v>
      </c>
      <c r="AU52" s="95" cm="1">
        <f t="array" aca="1" ref="AU52" ca="1">SUMPRODUCT(SUBTOTAL(109,OFFSET(PROJECTS!$O$5:$O$8563,ROW(PROJECTS!$O$5:$O$8563)-ROW(PROJECTS!$O$5),0,1)),--(PROJECTS!$K$5:$K$8563=AU$49))</f>
        <v>0</v>
      </c>
      <c r="AV52" s="95" cm="1">
        <f t="array" aca="1" ref="AV52" ca="1">SUMPRODUCT(SUBTOTAL(109,OFFSET(PROJECTS!$O$5:$O$8563,ROW(PROJECTS!$O$5:$O$8563)-ROW(PROJECTS!$O$5),0,1)),--(PROJECTS!$K$5:$K$8563=AV$49))</f>
        <v>0</v>
      </c>
      <c r="AW52" s="95" cm="1">
        <f t="array" aca="1" ref="AW52" ca="1">SUMPRODUCT(SUBTOTAL(109,OFFSET(PROJECTS!$O$5:$O$8563,ROW(PROJECTS!$O$5:$O$8563)-ROW(PROJECTS!$O$5),0,1)),--(PROJECTS!$K$5:$K$8563=AW$49))</f>
        <v>0</v>
      </c>
      <c r="AX52" s="95" cm="1">
        <f t="array" aca="1" ref="AX52" ca="1">SUMPRODUCT(SUBTOTAL(109,OFFSET(PROJECTS!$O$5:$O$8563,ROW(PROJECTS!$O$5:$O$8563)-ROW(PROJECTS!$O$5),0,1)),--(PROJECTS!$K$5:$K$8563=AX$49))</f>
        <v>0</v>
      </c>
      <c r="AY52" s="95" cm="1">
        <f t="array" aca="1" ref="AY52" ca="1">SUMPRODUCT(SUBTOTAL(109,OFFSET(PROJECTS!$O$5:$O$8563,ROW(PROJECTS!$O$5:$O$8563)-ROW(PROJECTS!$O$5),0,1)),--(PROJECTS!$K$5:$K$8563=AY$49))</f>
        <v>0</v>
      </c>
      <c r="AZ52" s="95" cm="1">
        <f t="array" aca="1" ref="AZ52" ca="1">SUMPRODUCT(SUBTOTAL(109,OFFSET(PROJECTS!$O$5:$O$8563,ROW(PROJECTS!$O$5:$O$8563)-ROW(PROJECTS!$O$5),0,1)),--(PROJECTS!$K$5:$K$8563=AZ$49))</f>
        <v>0</v>
      </c>
      <c r="BA52" s="95" cm="1">
        <f t="array" aca="1" ref="BA52" ca="1">SUMPRODUCT(SUBTOTAL(109,OFFSET(PROJECTS!$O$5:$O$8563,ROW(PROJECTS!$O$5:$O$8563)-ROW(PROJECTS!$O$5),0,1)),--(PROJECTS!$K$5:$K$8563=BA$49))</f>
        <v>0</v>
      </c>
      <c r="BB52" s="95" cm="1">
        <f t="array" aca="1" ref="BB52" ca="1">SUMPRODUCT(SUBTOTAL(109,OFFSET(PROJECTS!$O$5:$O$8563,ROW(PROJECTS!$O$5:$O$8563)-ROW(PROJECTS!$O$5),0,1)),--(PROJECTS!$K$5:$K$8563=BB$49))</f>
        <v>0</v>
      </c>
      <c r="BC52" s="95" cm="1">
        <f t="array" aca="1" ref="BC52" ca="1">SUMPRODUCT(SUBTOTAL(109,OFFSET(PROJECTS!$O$5:$O$8563,ROW(PROJECTS!$O$5:$O$8563)-ROW(PROJECTS!$O$5),0,1)),--(PROJECTS!$K$5:$K$8563=BC$49))</f>
        <v>0</v>
      </c>
      <c r="BD52" s="95" cm="1">
        <f t="array" aca="1" ref="BD52" ca="1">SUMPRODUCT(SUBTOTAL(109,OFFSET(PROJECTS!$O$5:$O$8563,ROW(PROJECTS!$O$5:$O$8563)-ROW(PROJECTS!$O$5),0,1)),--(PROJECTS!$K$5:$K$8563=BD$49))</f>
        <v>0</v>
      </c>
      <c r="BE52" s="95" cm="1">
        <f t="array" aca="1" ref="BE52" ca="1">SUMPRODUCT(SUBTOTAL(109,OFFSET(PROJECTS!$O$5:$O$8563,ROW(PROJECTS!$O$5:$O$8563)-ROW(PROJECTS!$O$5),0,1)),--(PROJECTS!$K$5:$K$8563=BE$49))</f>
        <v>0</v>
      </c>
      <c r="BF52" s="95" cm="1">
        <f t="array" aca="1" ref="BF52" ca="1">SUMPRODUCT(SUBTOTAL(109,OFFSET(PROJECTS!$O$5:$O$8563,ROW(PROJECTS!$O$5:$O$8563)-ROW(PROJECTS!$O$5),0,1)),--(PROJECTS!$K$5:$K$8563=BF$49))</f>
        <v>0</v>
      </c>
      <c r="BG52" s="95" cm="1">
        <f t="array" aca="1" ref="BG52" ca="1">SUMPRODUCT(SUBTOTAL(109,OFFSET(PROJECTS!$O$5:$O$8563,ROW(PROJECTS!$O$5:$O$8563)-ROW(PROJECTS!$O$5),0,1)),--(PROJECTS!$K$5:$K$8563=BG$49))</f>
        <v>0</v>
      </c>
      <c r="BH52" s="95" cm="1">
        <f t="array" aca="1" ref="BH52" ca="1">SUMPRODUCT(SUBTOTAL(109,OFFSET(PROJECTS!$O$5:$O$8563,ROW(PROJECTS!$O$5:$O$8563)-ROW(PROJECTS!$O$5),0,1)),--(PROJECTS!$K$5:$K$8563=BH$49))</f>
        <v>0</v>
      </c>
      <c r="BI52" s="95" cm="1">
        <f t="array" aca="1" ref="BI52" ca="1">SUMPRODUCT(SUBTOTAL(109,OFFSET(PROJECTS!$O$5:$O$8563,ROW(PROJECTS!$O$5:$O$8563)-ROW(PROJECTS!$O$5),0,1)),--(PROJECTS!$K$5:$K$8563=BI$49))</f>
        <v>0</v>
      </c>
      <c r="BJ52" s="95" cm="1">
        <f t="array" aca="1" ref="BJ52" ca="1">SUMPRODUCT(SUBTOTAL(109,OFFSET(PROJECTS!$O$5:$O$8563,ROW(PROJECTS!$O$5:$O$8563)-ROW(PROJECTS!$O$5),0,1)),--(PROJECTS!$K$5:$K$8563=BJ$49))</f>
        <v>0</v>
      </c>
      <c r="BK52" s="95" cm="1">
        <f t="array" aca="1" ref="BK52" ca="1">SUMPRODUCT(SUBTOTAL(109,OFFSET(PROJECTS!$O$5:$O$8563,ROW(PROJECTS!$O$5:$O$8563)-ROW(PROJECTS!$O$5),0,1)),--(PROJECTS!$K$5:$K$8563=BK$49))</f>
        <v>0</v>
      </c>
      <c r="BL52" s="95" cm="1">
        <f t="array" aca="1" ref="BL52" ca="1">SUMPRODUCT(SUBTOTAL(109,OFFSET(PROJECTS!$O$5:$O$8563,ROW(PROJECTS!$O$5:$O$8563)-ROW(PROJECTS!$O$5),0,1)),--(PROJECTS!$K$5:$K$8563=BL$49))</f>
        <v>0</v>
      </c>
      <c r="BM52" s="95" cm="1">
        <f t="array" aca="1" ref="BM52" ca="1">SUMPRODUCT(SUBTOTAL(109,OFFSET(PROJECTS!$O$5:$O$8563,ROW(PROJECTS!$O$5:$O$8563)-ROW(PROJECTS!$O$5),0,1)),--(PROJECTS!$K$5:$K$8563=BM$49))</f>
        <v>0</v>
      </c>
      <c r="BN52" s="95" cm="1">
        <f t="array" aca="1" ref="BN52" ca="1">SUMPRODUCT(SUBTOTAL(109,OFFSET(PROJECTS!$O$5:$O$8563,ROW(PROJECTS!$O$5:$O$8563)-ROW(PROJECTS!$O$5),0,1)),--(PROJECTS!$K$5:$K$8563=BN$49))</f>
        <v>0</v>
      </c>
      <c r="BO52" s="95" cm="1">
        <f t="array" aca="1" ref="BO52" ca="1">SUMPRODUCT(SUBTOTAL(109,OFFSET(PROJECTS!$O$5:$O$8563,ROW(PROJECTS!$O$5:$O$8563)-ROW(PROJECTS!$O$5),0,1)),--(PROJECTS!$K$5:$K$8563=BO$49))</f>
        <v>0</v>
      </c>
      <c r="BP52" s="95" cm="1">
        <f t="array" aca="1" ref="BP52" ca="1">SUMPRODUCT(SUBTOTAL(109,OFFSET(PROJECTS!$O$5:$O$8563,ROW(PROJECTS!$O$5:$O$8563)-ROW(PROJECTS!$O$5),0,1)),--(PROJECTS!$K$5:$K$8563=BP$49))</f>
        <v>0</v>
      </c>
      <c r="BQ52" s="95" cm="1">
        <f t="array" aca="1" ref="BQ52" ca="1">SUMPRODUCT(SUBTOTAL(109,OFFSET(PROJECTS!$O$5:$O$8563,ROW(PROJECTS!$O$5:$O$8563)-ROW(PROJECTS!$O$5),0,1)),--(PROJECTS!$K$5:$K$8563=BQ$49))</f>
        <v>0</v>
      </c>
      <c r="BR52" s="95" cm="1">
        <f t="array" aca="1" ref="BR52" ca="1">SUMPRODUCT(SUBTOTAL(109,OFFSET(PROJECTS!$O$5:$O$8563,ROW(PROJECTS!$O$5:$O$8563)-ROW(PROJECTS!$O$5),0,1)),--(PROJECTS!$K$5:$K$8563=BR$49))</f>
        <v>0</v>
      </c>
      <c r="BS52" s="95" cm="1">
        <f t="array" aca="1" ref="BS52" ca="1">SUMPRODUCT(SUBTOTAL(109,OFFSET(PROJECTS!$O$5:$O$8563,ROW(PROJECTS!$O$5:$O$8563)-ROW(PROJECTS!$O$5),0,1)),--(PROJECTS!$K$5:$K$8563=BS$49))</f>
        <v>0</v>
      </c>
      <c r="BT52" s="95" cm="1">
        <f t="array" aca="1" ref="BT52" ca="1">SUMPRODUCT(SUBTOTAL(109,OFFSET(PROJECTS!$O$5:$O$8563,ROW(PROJECTS!$O$5:$O$8563)-ROW(PROJECTS!$O$5),0,1)),--(PROJECTS!$K$5:$K$8563=BT$49))</f>
        <v>0</v>
      </c>
      <c r="BU52" s="95" cm="1">
        <f t="array" aca="1" ref="BU52" ca="1">SUMPRODUCT(SUBTOTAL(109,OFFSET(PROJECTS!$O$5:$O$8563,ROW(PROJECTS!$O$5:$O$8563)-ROW(PROJECTS!$O$5),0,1)),--(PROJECTS!$K$5:$K$8563=BU$49))</f>
        <v>0</v>
      </c>
      <c r="BV52" s="95" cm="1">
        <f t="array" aca="1" ref="BV52" ca="1">SUMPRODUCT(SUBTOTAL(109,OFFSET(PROJECTS!$O$5:$O$8563,ROW(PROJECTS!$O$5:$O$8563)-ROW(PROJECTS!$O$5),0,1)),--(PROJECTS!$K$5:$K$8563=BV$49))</f>
        <v>0</v>
      </c>
      <c r="BW52" s="95" cm="1">
        <f t="array" aca="1" ref="BW52" ca="1">SUMPRODUCT(SUBTOTAL(109,OFFSET(PROJECTS!$O$5:$O$8563,ROW(PROJECTS!$O$5:$O$8563)-ROW(PROJECTS!$O$5),0,1)),--(PROJECTS!$K$5:$K$8563=BW$49))</f>
        <v>0</v>
      </c>
      <c r="BX52" s="95" cm="1">
        <f t="array" aca="1" ref="BX52" ca="1">SUMPRODUCT(SUBTOTAL(109,OFFSET(PROJECTS!$O$5:$O$8563,ROW(PROJECTS!$O$5:$O$8563)-ROW(PROJECTS!$O$5),0,1)),--(PROJECTS!$K$5:$K$8563=BX$49))</f>
        <v>0</v>
      </c>
      <c r="BY52" s="95" cm="1">
        <f t="array" aca="1" ref="BY52" ca="1">SUMPRODUCT(SUBTOTAL(109,OFFSET(PROJECTS!$O$5:$O$8563,ROW(PROJECTS!$O$5:$O$8563)-ROW(PROJECTS!$O$5),0,1)),--(PROJECTS!$K$5:$K$8563=BY$49))</f>
        <v>0</v>
      </c>
      <c r="BZ52" s="95" cm="1">
        <f t="array" aca="1" ref="BZ52" ca="1">SUMPRODUCT(SUBTOTAL(109,OFFSET(PROJECTS!$O$5:$O$8563,ROW(PROJECTS!$O$5:$O$8563)-ROW(PROJECTS!$O$5),0,1)),--(PROJECTS!$K$5:$K$8563=BZ$49))</f>
        <v>0</v>
      </c>
      <c r="CA52" s="95" cm="1">
        <f t="array" aca="1" ref="CA52" ca="1">SUMPRODUCT(SUBTOTAL(109,OFFSET(PROJECTS!$O$5:$O$8563,ROW(PROJECTS!$O$5:$O$8563)-ROW(PROJECTS!$O$5),0,1)),--(PROJECTS!$K$5:$K$8563=CA$49))</f>
        <v>0</v>
      </c>
      <c r="CB52" s="95" cm="1">
        <f t="array" aca="1" ref="CB52" ca="1">SUMPRODUCT(SUBTOTAL(109,OFFSET(PROJECTS!$O$5:$O$8563,ROW(PROJECTS!$O$5:$O$8563)-ROW(PROJECTS!$O$5),0,1)),--(PROJECTS!$K$5:$K$8563=CB$49))</f>
        <v>0</v>
      </c>
      <c r="CC52" s="95" cm="1">
        <f t="array" aca="1" ref="CC52" ca="1">SUMPRODUCT(SUBTOTAL(109,OFFSET(PROJECTS!$O$5:$O$8563,ROW(PROJECTS!$O$5:$O$8563)-ROW(PROJECTS!$O$5),0,1)),--(PROJECTS!$K$5:$K$8563=CC$49))</f>
        <v>0</v>
      </c>
      <c r="CD52" s="95" cm="1">
        <f t="array" aca="1" ref="CD52" ca="1">SUMPRODUCT(SUBTOTAL(109,OFFSET(PROJECTS!$O$5:$O$8563,ROW(PROJECTS!$O$5:$O$8563)-ROW(PROJECTS!$O$5),0,1)),--(PROJECTS!$K$5:$K$8563=CD$49))</f>
        <v>0</v>
      </c>
      <c r="CE52" s="95" cm="1">
        <f t="array" aca="1" ref="CE52" ca="1">SUMPRODUCT(SUBTOTAL(109,OFFSET(PROJECTS!$O$5:$O$8563,ROW(PROJECTS!$O$5:$O$8563)-ROW(PROJECTS!$O$5),0,1)),--(PROJECTS!$K$5:$K$8563=CE$49))</f>
        <v>0</v>
      </c>
      <c r="CF52" s="95" cm="1">
        <f t="array" aca="1" ref="CF52" ca="1">SUMPRODUCT(SUBTOTAL(109,OFFSET(PROJECTS!$O$5:$O$8563,ROW(PROJECTS!$O$5:$O$8563)-ROW(PROJECTS!$O$5),0,1)),--(PROJECTS!$K$5:$K$8563=CF$49))</f>
        <v>0</v>
      </c>
      <c r="CG52" s="95" cm="1">
        <f t="array" aca="1" ref="CG52" ca="1">SUMPRODUCT(SUBTOTAL(109,OFFSET(PROJECTS!$O$5:$O$8563,ROW(PROJECTS!$O$5:$O$8563)-ROW(PROJECTS!$O$5),0,1)),--(PROJECTS!$K$5:$K$8563=CG$49))</f>
        <v>0</v>
      </c>
      <c r="CH52" s="95" cm="1">
        <f t="array" aca="1" ref="CH52" ca="1">SUMPRODUCT(SUBTOTAL(109,OFFSET(PROJECTS!$O$5:$O$8563,ROW(PROJECTS!$O$5:$O$8563)-ROW(PROJECTS!$O$5),0,1)),--(PROJECTS!$K$5:$K$8563=CH$49))</f>
        <v>0</v>
      </c>
      <c r="CI52" s="95" cm="1">
        <f t="array" aca="1" ref="CI52" ca="1">SUMPRODUCT(SUBTOTAL(109,OFFSET(PROJECTS!$O$5:$O$8563,ROW(PROJECTS!$O$5:$O$8563)-ROW(PROJECTS!$O$5),0,1)),--(PROJECTS!$K$5:$K$8563=CI$49))</f>
        <v>0</v>
      </c>
      <c r="CJ52" s="95" cm="1">
        <f t="array" aca="1" ref="CJ52" ca="1">SUMPRODUCT(SUBTOTAL(109,OFFSET(PROJECTS!$O$5:$O$8563,ROW(PROJECTS!$O$5:$O$8563)-ROW(PROJECTS!$O$5),0,1)),--(PROJECTS!$K$5:$K$8563=CJ$49))</f>
        <v>61979</v>
      </c>
      <c r="CK52" s="95" cm="1">
        <f t="array" aca="1" ref="CK52" ca="1">SUMPRODUCT(SUBTOTAL(109,OFFSET(PROJECTS!$O$5:$O$8563,ROW(PROJECTS!$O$5:$O$8563)-ROW(PROJECTS!$O$5),0,1)),--(PROJECTS!$K$5:$K$8563=CK$49))</f>
        <v>0</v>
      </c>
      <c r="CL52" s="95" cm="1">
        <f t="array" aca="1" ref="CL52" ca="1">SUMPRODUCT(SUBTOTAL(109,OFFSET(PROJECTS!$O$5:$O$8563,ROW(PROJECTS!$O$5:$O$8563)-ROW(PROJECTS!$O$5),0,1)),--(PROJECTS!$K$5:$K$8563=CL$49))</f>
        <v>0</v>
      </c>
      <c r="CM52" s="95" cm="1">
        <f t="array" aca="1" ref="CM52" ca="1">SUMPRODUCT(SUBTOTAL(109,OFFSET(PROJECTS!$O$5:$O$8563,ROW(PROJECTS!$O$5:$O$8563)-ROW(PROJECTS!$O$5),0,1)),--(PROJECTS!$K$5:$K$8563=CM$49))</f>
        <v>0</v>
      </c>
      <c r="CN52" s="95" cm="1">
        <f t="array" aca="1" ref="CN52" ca="1">SUMPRODUCT(SUBTOTAL(109,OFFSET(PROJECTS!$O$5:$O$8563,ROW(PROJECTS!$O$5:$O$8563)-ROW(PROJECTS!$O$5),0,1)),--(PROJECTS!$K$5:$K$8563=CN$49))</f>
        <v>0</v>
      </c>
      <c r="CO52" s="95" cm="1">
        <f t="array" aca="1" ref="CO52" ca="1">SUMPRODUCT(SUBTOTAL(109,OFFSET(PROJECTS!$O$5:$O$8563,ROW(PROJECTS!$O$5:$O$8563)-ROW(PROJECTS!$O$5),0,1)),--(PROJECTS!$K$5:$K$8563=CO$49))</f>
        <v>0</v>
      </c>
      <c r="CP52" s="95" cm="1">
        <f t="array" aca="1" ref="CP52" ca="1">SUMPRODUCT(SUBTOTAL(109,OFFSET(PROJECTS!$O$5:$O$8563,ROW(PROJECTS!$O$5:$O$8563)-ROW(PROJECTS!$O$5),0,1)),--(PROJECTS!$K$5:$K$8563=CP$49))</f>
        <v>0</v>
      </c>
      <c r="CQ52" s="95" cm="1">
        <f t="array" aca="1" ref="CQ52" ca="1">SUMPRODUCT(SUBTOTAL(109,OFFSET(PROJECTS!$O$5:$O$8563,ROW(PROJECTS!$O$5:$O$8563)-ROW(PROJECTS!$O$5),0,1)),--(PROJECTS!$K$5:$K$8563=CQ$49))</f>
        <v>0</v>
      </c>
      <c r="CR52" s="95" cm="1">
        <f t="array" aca="1" ref="CR52" ca="1">SUMPRODUCT(SUBTOTAL(109,OFFSET(PROJECTS!$O$5:$O$8563,ROW(PROJECTS!$O$5:$O$8563)-ROW(PROJECTS!$O$5),0,1)),--(PROJECTS!$K$5:$K$8563=CR$49))</f>
        <v>0</v>
      </c>
      <c r="CS52" s="95" cm="1">
        <f t="array" aca="1" ref="CS52" ca="1">SUMPRODUCT(SUBTOTAL(109,OFFSET(PROJECTS!$O$5:$O$8563,ROW(PROJECTS!$O$5:$O$8563)-ROW(PROJECTS!$O$5),0,1)),--(PROJECTS!$K$5:$K$8563=CS$49))</f>
        <v>0</v>
      </c>
      <c r="CT52" s="95" cm="1">
        <f t="array" aca="1" ref="CT52" ca="1">SUMPRODUCT(SUBTOTAL(109,OFFSET(PROJECTS!$O$5:$O$8563,ROW(PROJECTS!$O$5:$O$8563)-ROW(PROJECTS!$O$5),0,1)),--(PROJECTS!$K$5:$K$8563=CT$49))</f>
        <v>0</v>
      </c>
      <c r="CU52" s="95" cm="1">
        <f t="array" aca="1" ref="CU52" ca="1">SUMPRODUCT(SUBTOTAL(109,OFFSET(PROJECTS!$O$5:$O$8563,ROW(PROJECTS!$O$5:$O$8563)-ROW(PROJECTS!$O$5),0,1)),--(PROJECTS!$K$5:$K$8563=CU$49))</f>
        <v>0</v>
      </c>
      <c r="CV52" s="95" cm="1">
        <f t="array" aca="1" ref="CV52" ca="1">SUMPRODUCT(SUBTOTAL(109,OFFSET(PROJECTS!$O$5:$O$8563,ROW(PROJECTS!$O$5:$O$8563)-ROW(PROJECTS!$O$5),0,1)),--(PROJECTS!$K$5:$K$8563=CV$49))</f>
        <v>0</v>
      </c>
      <c r="CW52" s="95" cm="1">
        <f t="array" aca="1" ref="CW52" ca="1">SUMPRODUCT(SUBTOTAL(109,OFFSET(PROJECTS!$O$5:$O$8563,ROW(PROJECTS!$O$5:$O$8563)-ROW(PROJECTS!$O$5),0,1)),--(PROJECTS!$K$5:$K$8563=CW$49))</f>
        <v>0</v>
      </c>
      <c r="CX52" s="95" cm="1">
        <f t="array" aca="1" ref="CX52" ca="1">SUMPRODUCT(SUBTOTAL(109,OFFSET(PROJECTS!$O$5:$O$8563,ROW(PROJECTS!$O$5:$O$8563)-ROW(PROJECTS!$O$5),0,1)),--(PROJECTS!$K$5:$K$8563=CX$49))</f>
        <v>38769</v>
      </c>
      <c r="CY52" s="95" cm="1">
        <f t="array" aca="1" ref="CY52" ca="1">SUMPRODUCT(SUBTOTAL(109,OFFSET(PROJECTS!$O$5:$O$8563,ROW(PROJECTS!$O$5:$O$8563)-ROW(PROJECTS!$O$5),0,1)),--(PROJECTS!$K$5:$K$8563=CY$49))</f>
        <v>0</v>
      </c>
      <c r="CZ52" s="95" cm="1">
        <f t="array" aca="1" ref="CZ52" ca="1">SUMPRODUCT(SUBTOTAL(109,OFFSET(PROJECTS!$O$5:$O$8563,ROW(PROJECTS!$O$5:$O$8563)-ROW(PROJECTS!$O$5),0,1)),--(PROJECTS!$K$5:$K$8563=CZ$49))</f>
        <v>0</v>
      </c>
      <c r="DA52" s="95" cm="1">
        <f t="array" aca="1" ref="DA52" ca="1">SUMPRODUCT(SUBTOTAL(109,OFFSET(PROJECTS!$O$5:$O$8563,ROW(PROJECTS!$O$5:$O$8563)-ROW(PROJECTS!$O$5),0,1)),--(PROJECTS!$K$5:$K$8563=DA$49))</f>
        <v>0</v>
      </c>
      <c r="DB52" s="95" cm="1">
        <f t="array" aca="1" ref="DB52" ca="1">SUMPRODUCT(SUBTOTAL(109,OFFSET(PROJECTS!$O$5:$O$8563,ROW(PROJECTS!$O$5:$O$8563)-ROW(PROJECTS!$O$5),0,1)),--(PROJECTS!$K$5:$K$8563=DB$49))</f>
        <v>0</v>
      </c>
      <c r="DC52" s="95" cm="1">
        <f t="array" aca="1" ref="DC52" ca="1">SUMPRODUCT(SUBTOTAL(109,OFFSET(PROJECTS!$O$5:$O$8563,ROW(PROJECTS!$O$5:$O$8563)-ROW(PROJECTS!$O$5),0,1)),--(PROJECTS!$K$5:$K$8563=DC$49))</f>
        <v>0</v>
      </c>
      <c r="DD52" s="95" cm="1">
        <f t="array" aca="1" ref="DD52" ca="1">SUMPRODUCT(SUBTOTAL(109,OFFSET(PROJECTS!$O$5:$O$8563,ROW(PROJECTS!$O$5:$O$8563)-ROW(PROJECTS!$O$5),0,1)),--(PROJECTS!$K$5:$K$8563=DD$49))</f>
        <v>0</v>
      </c>
      <c r="DE52" s="95" cm="1">
        <f t="array" aca="1" ref="DE52" ca="1">SUMPRODUCT(SUBTOTAL(109,OFFSET(PROJECTS!$O$5:$O$8563,ROW(PROJECTS!$O$5:$O$8563)-ROW(PROJECTS!$O$5),0,1)),--(PROJECTS!$K$5:$K$8563=DE$49))</f>
        <v>0</v>
      </c>
      <c r="DF52" s="95" cm="1">
        <f t="array" aca="1" ref="DF52" ca="1">SUMPRODUCT(SUBTOTAL(109,OFFSET(PROJECTS!$O$5:$O$8563,ROW(PROJECTS!$O$5:$O$8563)-ROW(PROJECTS!$O$5),0,1)),--(PROJECTS!$K$5:$K$8563=DF$49))</f>
        <v>0</v>
      </c>
      <c r="DG52" s="95" cm="1">
        <f t="array" aca="1" ref="DG52" ca="1">SUMPRODUCT(SUBTOTAL(109,OFFSET(PROJECTS!$O$5:$O$8563,ROW(PROJECTS!$O$5:$O$8563)-ROW(PROJECTS!$O$5),0,1)),--(PROJECTS!$K$5:$K$8563=DG$49))</f>
        <v>0</v>
      </c>
      <c r="DH52" s="95" cm="1">
        <f t="array" aca="1" ref="DH52" ca="1">SUMPRODUCT(SUBTOTAL(109,OFFSET(PROJECTS!$O$5:$O$8563,ROW(PROJECTS!$O$5:$O$8563)-ROW(PROJECTS!$O$5),0,1)),--(PROJECTS!$K$5:$K$8563=DH$49))</f>
        <v>0</v>
      </c>
      <c r="DI52" s="95" cm="1">
        <f t="array" aca="1" ref="DI52" ca="1">SUMPRODUCT(SUBTOTAL(109,OFFSET(PROJECTS!$O$5:$O$8563,ROW(PROJECTS!$O$5:$O$8563)-ROW(PROJECTS!$O$5),0,1)),--(PROJECTS!$K$5:$K$8563=DI$49))</f>
        <v>302043</v>
      </c>
      <c r="DJ52" s="95" cm="1">
        <f t="array" aca="1" ref="DJ52" ca="1">SUMPRODUCT(SUBTOTAL(109,OFFSET(PROJECTS!$O$5:$O$8563,ROW(PROJECTS!$O$5:$O$8563)-ROW(PROJECTS!$O$5),0,1)),--(PROJECTS!$K$5:$K$8563=DJ$49))</f>
        <v>0</v>
      </c>
      <c r="DK52" s="95" cm="1">
        <f t="array" aca="1" ref="DK52" ca="1">SUMPRODUCT(SUBTOTAL(109,OFFSET(PROJECTS!$O$5:$O$8563,ROW(PROJECTS!$O$5:$O$8563)-ROW(PROJECTS!$O$5),0,1)),--(PROJECTS!$K$5:$K$8563=DK$49))</f>
        <v>0</v>
      </c>
      <c r="DL52" s="95" cm="1">
        <f t="array" aca="1" ref="DL52" ca="1">SUMPRODUCT(SUBTOTAL(109,OFFSET(PROJECTS!$O$5:$O$8563,ROW(PROJECTS!$O$5:$O$8563)-ROW(PROJECTS!$O$5),0,1)),--(PROJECTS!$K$5:$K$8563=DL$49))</f>
        <v>0</v>
      </c>
      <c r="DM52" s="95" cm="1">
        <f t="array" aca="1" ref="DM52" ca="1">SUMPRODUCT(SUBTOTAL(109,OFFSET(PROJECTS!$O$5:$O$8563,ROW(PROJECTS!$O$5:$O$8563)-ROW(PROJECTS!$O$5),0,1)),--(PROJECTS!$K$5:$K$8563=DM$49))</f>
        <v>0</v>
      </c>
      <c r="DN52" s="95" cm="1">
        <f t="array" aca="1" ref="DN52" ca="1">SUMPRODUCT(SUBTOTAL(109,OFFSET(PROJECTS!$O$5:$O$8563,ROW(PROJECTS!$O$5:$O$8563)-ROW(PROJECTS!$O$5),0,1)),--(PROJECTS!$K$5:$K$8563=DN$49))</f>
        <v>0</v>
      </c>
      <c r="DO52" s="95" cm="1">
        <f t="array" aca="1" ref="DO52" ca="1">SUMPRODUCT(SUBTOTAL(109,OFFSET(PROJECTS!$O$5:$O$8563,ROW(PROJECTS!$O$5:$O$8563)-ROW(PROJECTS!$O$5),0,1)),--(PROJECTS!$K$5:$K$8563=DO$49))</f>
        <v>0</v>
      </c>
      <c r="DP52" s="95" cm="1">
        <f t="array" aca="1" ref="DP52" ca="1">SUMPRODUCT(SUBTOTAL(109,OFFSET(PROJECTS!$O$5:$O$8563,ROW(PROJECTS!$O$5:$O$8563)-ROW(PROJECTS!$O$5),0,1)),--(PROJECTS!$K$5:$K$8563=DP$49))</f>
        <v>0</v>
      </c>
      <c r="DQ52" s="95" cm="1">
        <f t="array" aca="1" ref="DQ52" ca="1">SUMPRODUCT(SUBTOTAL(109,OFFSET(PROJECTS!$O$5:$O$8563,ROW(PROJECTS!$O$5:$O$8563)-ROW(PROJECTS!$O$5),0,1)),--(PROJECTS!$K$5:$K$8563=DQ$49))</f>
        <v>0</v>
      </c>
      <c r="DR52" s="95" cm="1">
        <f t="array" aca="1" ref="DR52" ca="1">SUMPRODUCT(SUBTOTAL(109,OFFSET(PROJECTS!$O$5:$O$8563,ROW(PROJECTS!$O$5:$O$8563)-ROW(PROJECTS!$O$5),0,1)),--(PROJECTS!$K$5:$K$8563=DR$49))</f>
        <v>0</v>
      </c>
      <c r="DS52" s="95" cm="1">
        <f t="array" aca="1" ref="DS52" ca="1">SUMPRODUCT(SUBTOTAL(109,OFFSET(PROJECTS!$O$5:$O$8563,ROW(PROJECTS!$O$5:$O$8563)-ROW(PROJECTS!$O$5),0,1)),--(PROJECTS!$K$5:$K$8563=DS$49))</f>
        <v>0</v>
      </c>
      <c r="DT52" s="95" cm="1">
        <f t="array" aca="1" ref="DT52" ca="1">SUMPRODUCT(SUBTOTAL(109,OFFSET(PROJECTS!$O$5:$O$8563,ROW(PROJECTS!$O$5:$O$8563)-ROW(PROJECTS!$O$5),0,1)),--(PROJECTS!$K$5:$K$8563=DT$49))</f>
        <v>0</v>
      </c>
      <c r="DU52" s="95" cm="1">
        <f t="array" aca="1" ref="DU52" ca="1">SUMPRODUCT(SUBTOTAL(109,OFFSET(PROJECTS!$O$5:$O$8563,ROW(PROJECTS!$O$5:$O$8563)-ROW(PROJECTS!$O$5),0,1)),--(PROJECTS!$K$5:$K$8563=DU$49))</f>
        <v>0</v>
      </c>
      <c r="DV52" s="95" cm="1">
        <f t="array" aca="1" ref="DV52" ca="1">SUMPRODUCT(SUBTOTAL(109,OFFSET(PROJECTS!$O$5:$O$8563,ROW(PROJECTS!$O$5:$O$8563)-ROW(PROJECTS!$O$5),0,1)),--(PROJECTS!$K$5:$K$8563=DV$49))</f>
        <v>0</v>
      </c>
      <c r="DW52" s="95" cm="1">
        <f t="array" aca="1" ref="DW52" ca="1">SUMPRODUCT(SUBTOTAL(109,OFFSET(PROJECTS!$O$5:$O$8563,ROW(PROJECTS!$O$5:$O$8563)-ROW(PROJECTS!$O$5),0,1)),--(PROJECTS!$K$5:$K$8563=DW$49))</f>
        <v>0</v>
      </c>
      <c r="DX52" s="95" cm="1">
        <f t="array" aca="1" ref="DX52" ca="1">SUMPRODUCT(SUBTOTAL(109,OFFSET(PROJECTS!$O$5:$O$8563,ROW(PROJECTS!$O$5:$O$8563)-ROW(PROJECTS!$O$5),0,1)),--(PROJECTS!$K$5:$K$8563=DX$49))</f>
        <v>0</v>
      </c>
      <c r="DY52" s="95" cm="1">
        <f t="array" aca="1" ref="DY52" ca="1">SUMPRODUCT(SUBTOTAL(109,OFFSET(PROJECTS!$O$5:$O$8563,ROW(PROJECTS!$O$5:$O$8563)-ROW(PROJECTS!$O$5),0,1)),--(PROJECTS!$K$5:$K$8563=DY$49))</f>
        <v>0</v>
      </c>
      <c r="DZ52" s="95" cm="1">
        <f t="array" aca="1" ref="DZ52" ca="1">SUMPRODUCT(SUBTOTAL(109,OFFSET(PROJECTS!$O$5:$O$8563,ROW(PROJECTS!$O$5:$O$8563)-ROW(PROJECTS!$O$5),0,1)),--(PROJECTS!$K$5:$K$8563=DZ$49))</f>
        <v>0</v>
      </c>
      <c r="EA52" s="95" cm="1">
        <f t="array" aca="1" ref="EA52" ca="1">SUMPRODUCT(SUBTOTAL(109,OFFSET(PROJECTS!$O$5:$O$8563,ROW(PROJECTS!$O$5:$O$8563)-ROW(PROJECTS!$O$5),0,1)),--(PROJECTS!$K$5:$K$8563=EA$49))</f>
        <v>0</v>
      </c>
      <c r="EB52" s="95" cm="1">
        <f t="array" aca="1" ref="EB52" ca="1">SUMPRODUCT(SUBTOTAL(109,OFFSET(PROJECTS!$O$5:$O$8563,ROW(PROJECTS!$O$5:$O$8563)-ROW(PROJECTS!$O$5),0,1)),--(PROJECTS!$K$5:$K$8563=EB$49))</f>
        <v>0</v>
      </c>
      <c r="EC52" s="95" cm="1">
        <f t="array" aca="1" ref="EC52" ca="1">SUMPRODUCT(SUBTOTAL(109,OFFSET(PROJECTS!$O$5:$O$8563,ROW(PROJECTS!$O$5:$O$8563)-ROW(PROJECTS!$O$5),0,1)),--(PROJECTS!$K$5:$K$8563=EC$49))</f>
        <v>0</v>
      </c>
      <c r="ED52" s="95" cm="1">
        <f t="array" aca="1" ref="ED52" ca="1">SUMPRODUCT(SUBTOTAL(109,OFFSET(PROJECTS!$O$5:$O$8563,ROW(PROJECTS!$O$5:$O$8563)-ROW(PROJECTS!$O$5),0,1)),--(PROJECTS!$K$5:$K$8563=ED$49))</f>
        <v>0</v>
      </c>
      <c r="EE52" s="95" cm="1">
        <f t="array" aca="1" ref="EE52" ca="1">SUMPRODUCT(SUBTOTAL(109,OFFSET(PROJECTS!$O$5:$O$8563,ROW(PROJECTS!$O$5:$O$8563)-ROW(PROJECTS!$O$5),0,1)),--(PROJECTS!$K$5:$K$8563=EE$49))</f>
        <v>0</v>
      </c>
      <c r="EF52" s="95" cm="1">
        <f t="array" aca="1" ref="EF52" ca="1">SUMPRODUCT(SUBTOTAL(109,OFFSET(PROJECTS!$O$5:$O$8563,ROW(PROJECTS!$O$5:$O$8563)-ROW(PROJECTS!$O$5),0,1)),--(PROJECTS!$K$5:$K$8563=EF$49))</f>
        <v>0</v>
      </c>
      <c r="EG52" s="95" cm="1">
        <f t="array" aca="1" ref="EG52" ca="1">SUMPRODUCT(SUBTOTAL(109,OFFSET(PROJECTS!$O$5:$O$8563,ROW(PROJECTS!$O$5:$O$8563)-ROW(PROJECTS!$O$5),0,1)),--(PROJECTS!$K$5:$K$8563=EG$49))</f>
        <v>0</v>
      </c>
    </row>
    <row r="53" spans="1:137" ht="14.1" customHeight="1" x14ac:dyDescent="0.2">
      <c r="B53" s="189"/>
    </row>
    <row r="54" spans="1:137" ht="14.1" customHeight="1" x14ac:dyDescent="0.2">
      <c r="B54" s="189"/>
      <c r="C54" s="128"/>
    </row>
    <row r="56" spans="1:137" ht="14.1" customHeight="1" x14ac:dyDescent="0.2">
      <c r="B56" s="128"/>
    </row>
    <row r="57" spans="1:137" ht="14.1" customHeight="1" x14ac:dyDescent="0.2">
      <c r="B57" s="128"/>
    </row>
  </sheetData>
  <mergeCells count="1">
    <mergeCell ref="A1:H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8" r:id="rId4" name="Option Button 4">
              <controlPr defaultSize="0" autoFill="0" autoLine="0" autoPict="0">
                <anchor moveWithCells="1">
                  <from>
                    <xdr:col>9</xdr:col>
                    <xdr:colOff>676275</xdr:colOff>
                    <xdr:row>2</xdr:row>
                    <xdr:rowOff>0</xdr:rowOff>
                  </from>
                  <to>
                    <xdr:col>12</xdr:col>
                    <xdr:colOff>161925</xdr:colOff>
                    <xdr:row>2</xdr:row>
                    <xdr:rowOff>266700</xdr:rowOff>
                  </to>
                </anchor>
              </controlPr>
            </control>
          </mc:Choice>
        </mc:AlternateContent>
        <mc:AlternateContent xmlns:mc="http://schemas.openxmlformats.org/markup-compatibility/2006">
          <mc:Choice Requires="x14">
            <control shapeId="26626" r:id="rId5" name="Option Button 2">
              <controlPr defaultSize="0" autoFill="0" autoLine="0" autoPict="0" altText="Number of Projects by Country">
                <anchor moveWithCells="1">
                  <from>
                    <xdr:col>7</xdr:col>
                    <xdr:colOff>266700</xdr:colOff>
                    <xdr:row>1</xdr:row>
                    <xdr:rowOff>200025</xdr:rowOff>
                  </from>
                  <to>
                    <xdr:col>9</xdr:col>
                    <xdr:colOff>228600</xdr:colOff>
                    <xdr:row>2</xdr:row>
                    <xdr:rowOff>276225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C9009-D550-4345-88A6-DEFE6DB52E1A}">
  <sheetPr codeName="Sheet4">
    <tabColor theme="3" tint="0.79998168889431442"/>
  </sheetPr>
  <dimension ref="A1:Z98"/>
  <sheetViews>
    <sheetView zoomScale="90" zoomScaleNormal="90" workbookViewId="0">
      <pane ySplit="8" topLeftCell="A13" activePane="bottomLeft" state="frozen"/>
      <selection sqref="A1:W1"/>
      <selection pane="bottomLeft" activeCell="A8" sqref="A8"/>
    </sheetView>
  </sheetViews>
  <sheetFormatPr defaultColWidth="0" defaultRowHeight="12.75" x14ac:dyDescent="0.2"/>
  <cols>
    <col min="1" max="1" width="46.42578125" style="16" bestFit="1" customWidth="1"/>
    <col min="2" max="2" width="13.85546875" style="16" customWidth="1"/>
    <col min="3" max="3" width="7.85546875" style="16" customWidth="1"/>
    <col min="4" max="4" width="11.85546875" style="16" customWidth="1"/>
    <col min="5" max="5" width="9.85546875" style="16" customWidth="1"/>
    <col min="6" max="6" width="11.85546875" style="16" customWidth="1"/>
    <col min="7" max="26" width="11.42578125" style="12" customWidth="1"/>
    <col min="27" max="16384" width="11.42578125" style="12" hidden="1"/>
  </cols>
  <sheetData>
    <row r="1" spans="1:6" s="69" customFormat="1" x14ac:dyDescent="0.2">
      <c r="A1" s="288" t="s">
        <v>16254</v>
      </c>
      <c r="B1" s="231" t="s">
        <v>13785</v>
      </c>
      <c r="C1" s="270" t="s">
        <v>16256</v>
      </c>
      <c r="D1" s="270"/>
      <c r="E1" s="270"/>
      <c r="F1" s="270"/>
    </row>
    <row r="2" spans="1:6" s="69" customFormat="1" ht="14.1" customHeight="1" x14ac:dyDescent="0.2">
      <c r="A2" s="232" t="s">
        <v>16255</v>
      </c>
      <c r="B2" s="230" t="s">
        <v>13785</v>
      </c>
      <c r="C2" s="271" t="s">
        <v>17464</v>
      </c>
      <c r="D2" s="271"/>
      <c r="E2" s="271"/>
      <c r="F2" s="271"/>
    </row>
    <row r="3" spans="1:6" s="69" customFormat="1" x14ac:dyDescent="0.2">
      <c r="A3" s="232" t="s">
        <v>76</v>
      </c>
      <c r="B3" s="229" t="s">
        <v>13785</v>
      </c>
      <c r="C3" s="271"/>
      <c r="D3" s="271"/>
      <c r="E3" s="271"/>
      <c r="F3" s="271"/>
    </row>
    <row r="4" spans="1:6" s="69" customFormat="1" ht="14.1" customHeight="1" x14ac:dyDescent="0.2">
      <c r="A4" s="232" t="s">
        <v>77</v>
      </c>
      <c r="B4" s="228" t="s">
        <v>13785</v>
      </c>
      <c r="C4" s="271" t="s">
        <v>16257</v>
      </c>
      <c r="D4" s="271"/>
      <c r="E4" s="271"/>
      <c r="F4" s="271"/>
    </row>
    <row r="5" spans="1:6" s="69" customFormat="1" ht="14.1" customHeight="1" x14ac:dyDescent="0.2">
      <c r="A5" s="232" t="s">
        <v>78</v>
      </c>
      <c r="B5" s="229" t="s">
        <v>13785</v>
      </c>
      <c r="C5" s="271"/>
      <c r="D5" s="271"/>
      <c r="E5" s="271"/>
      <c r="F5" s="271"/>
    </row>
    <row r="6" spans="1:6" s="70" customFormat="1" x14ac:dyDescent="0.2">
      <c r="A6" s="232" t="s">
        <v>15365</v>
      </c>
      <c r="B6" s="228" t="s">
        <v>13785</v>
      </c>
      <c r="C6" s="56"/>
      <c r="D6" s="56"/>
      <c r="E6" s="56"/>
      <c r="F6" s="56"/>
    </row>
    <row r="7" spans="1:6" s="68" customFormat="1" x14ac:dyDescent="0.2">
      <c r="A7" s="60"/>
      <c r="B7" s="60"/>
      <c r="C7" s="60"/>
      <c r="D7" s="60"/>
      <c r="E7" s="60"/>
      <c r="F7" s="60"/>
    </row>
    <row r="8" spans="1:6" ht="15" x14ac:dyDescent="0.2">
      <c r="A8" s="225" t="s">
        <v>15367</v>
      </c>
      <c r="B8" s="224" t="s">
        <v>13786</v>
      </c>
      <c r="C8" s="227" t="s">
        <v>11</v>
      </c>
      <c r="D8" s="224" t="s">
        <v>10</v>
      </c>
      <c r="E8" s="227" t="s">
        <v>12</v>
      </c>
      <c r="F8" s="226" t="s">
        <v>13</v>
      </c>
    </row>
    <row r="9" spans="1:6" ht="15" thickBot="1" x14ac:dyDescent="0.3">
      <c r="A9" s="30" t="s">
        <v>14</v>
      </c>
      <c r="B9" s="129">
        <v>28542918</v>
      </c>
      <c r="C9" s="130" t="e">
        <v>#REF!</v>
      </c>
      <c r="D9" s="129">
        <v>16111783</v>
      </c>
      <c r="E9" s="130" t="e">
        <v>#REF!</v>
      </c>
      <c r="F9" s="285">
        <v>901</v>
      </c>
    </row>
    <row r="10" spans="1:6" x14ac:dyDescent="0.2">
      <c r="A10" s="49" t="s">
        <v>21672</v>
      </c>
      <c r="B10" s="87">
        <v>0</v>
      </c>
      <c r="C10" s="131" t="e">
        <v>#REF!</v>
      </c>
      <c r="D10" s="87">
        <v>0</v>
      </c>
      <c r="E10" s="131" t="e">
        <v>#REF!</v>
      </c>
      <c r="F10" s="286">
        <v>2</v>
      </c>
    </row>
    <row r="11" spans="1:6" x14ac:dyDescent="0.2">
      <c r="A11" s="49" t="s">
        <v>15364</v>
      </c>
      <c r="B11" s="87">
        <v>0</v>
      </c>
      <c r="C11" s="131" t="e">
        <v>#REF!</v>
      </c>
      <c r="D11" s="87">
        <v>0</v>
      </c>
      <c r="E11" s="131" t="e">
        <v>#REF!</v>
      </c>
      <c r="F11" s="286">
        <v>1</v>
      </c>
    </row>
    <row r="12" spans="1:6" x14ac:dyDescent="0.2">
      <c r="A12" s="49" t="s">
        <v>15362</v>
      </c>
      <c r="B12" s="87">
        <v>3303</v>
      </c>
      <c r="C12" s="131" t="e">
        <v>#REF!</v>
      </c>
      <c r="D12" s="87">
        <v>3194</v>
      </c>
      <c r="E12" s="131" t="e">
        <v>#REF!</v>
      </c>
      <c r="F12" s="286">
        <v>7</v>
      </c>
    </row>
    <row r="13" spans="1:6" x14ac:dyDescent="0.2">
      <c r="A13" s="49" t="s">
        <v>16</v>
      </c>
      <c r="B13" s="87">
        <v>396504</v>
      </c>
      <c r="C13" s="131" t="e">
        <v>#REF!</v>
      </c>
      <c r="D13" s="87">
        <v>0</v>
      </c>
      <c r="E13" s="131" t="e">
        <v>#REF!</v>
      </c>
      <c r="F13" s="286">
        <v>14</v>
      </c>
    </row>
    <row r="14" spans="1:6" x14ac:dyDescent="0.2">
      <c r="A14" s="49" t="s">
        <v>17</v>
      </c>
      <c r="B14" s="88">
        <v>22839006</v>
      </c>
      <c r="C14" s="131" t="e">
        <v>#REF!</v>
      </c>
      <c r="D14" s="87">
        <v>11793593</v>
      </c>
      <c r="E14" s="131" t="e">
        <v>#REF!</v>
      </c>
      <c r="F14" s="286">
        <v>434</v>
      </c>
    </row>
    <row r="15" spans="1:6" x14ac:dyDescent="0.2">
      <c r="A15" s="49" t="s">
        <v>3111</v>
      </c>
      <c r="B15" s="87">
        <v>663</v>
      </c>
      <c r="C15" s="131" t="e">
        <v>#REF!</v>
      </c>
      <c r="D15" s="87">
        <v>591</v>
      </c>
      <c r="E15" s="131" t="e">
        <v>#REF!</v>
      </c>
      <c r="F15" s="286">
        <v>6</v>
      </c>
    </row>
    <row r="16" spans="1:6" ht="13.5" thickBot="1" x14ac:dyDescent="0.25">
      <c r="A16" s="49" t="s">
        <v>18</v>
      </c>
      <c r="B16" s="87">
        <v>4560597</v>
      </c>
      <c r="C16" s="131" t="e">
        <v>#REF!</v>
      </c>
      <c r="D16" s="87">
        <v>4067149</v>
      </c>
      <c r="E16" s="131" t="e">
        <v>#REF!</v>
      </c>
      <c r="F16" s="286">
        <v>290</v>
      </c>
    </row>
    <row r="17" spans="1:6" x14ac:dyDescent="0.2">
      <c r="A17" s="49" t="s">
        <v>19</v>
      </c>
      <c r="B17" s="87">
        <v>305343</v>
      </c>
      <c r="C17" s="131" t="e">
        <v>#REF!</v>
      </c>
      <c r="D17" s="87">
        <v>86686</v>
      </c>
      <c r="E17" s="131" t="e">
        <v>#REF!</v>
      </c>
      <c r="F17" s="286">
        <v>14</v>
      </c>
    </row>
    <row r="18" spans="1:6" x14ac:dyDescent="0.2">
      <c r="A18" s="49" t="s">
        <v>20</v>
      </c>
      <c r="B18" s="87">
        <v>437502</v>
      </c>
      <c r="C18" s="131" t="e">
        <v>#REF!</v>
      </c>
      <c r="D18" s="87">
        <v>160570</v>
      </c>
      <c r="E18" s="131" t="e">
        <v>#REF!</v>
      </c>
      <c r="F18" s="286">
        <v>133</v>
      </c>
    </row>
    <row r="19" spans="1:6" ht="14.25" x14ac:dyDescent="0.25">
      <c r="A19" s="30" t="s">
        <v>21</v>
      </c>
      <c r="B19" s="129">
        <v>21794661</v>
      </c>
      <c r="C19" s="130" t="e">
        <v>#REF!</v>
      </c>
      <c r="D19" s="129">
        <v>5189240</v>
      </c>
      <c r="E19" s="130" t="e">
        <v>#REF!</v>
      </c>
      <c r="F19" s="285">
        <v>12</v>
      </c>
    </row>
    <row r="20" spans="1:6" x14ac:dyDescent="0.2">
      <c r="A20" s="49" t="s">
        <v>22</v>
      </c>
      <c r="B20" s="87">
        <v>21780080</v>
      </c>
      <c r="C20" s="131" t="e">
        <v>#REF!</v>
      </c>
      <c r="D20" s="87">
        <v>5178539</v>
      </c>
      <c r="E20" s="131" t="e">
        <v>#REF!</v>
      </c>
      <c r="F20" s="286">
        <v>5</v>
      </c>
    </row>
    <row r="21" spans="1:6" x14ac:dyDescent="0.2">
      <c r="A21" s="49" t="s">
        <v>25106</v>
      </c>
      <c r="B21" s="87">
        <v>14581</v>
      </c>
      <c r="C21" s="131" t="e">
        <v>#REF!</v>
      </c>
      <c r="D21" s="87">
        <v>10701</v>
      </c>
      <c r="E21" s="131" t="e">
        <v>#REF!</v>
      </c>
      <c r="F21" s="286">
        <v>6</v>
      </c>
    </row>
    <row r="22" spans="1:6" x14ac:dyDescent="0.2">
      <c r="A22" s="49" t="s">
        <v>25108</v>
      </c>
      <c r="B22" s="87">
        <v>0</v>
      </c>
      <c r="C22" s="131" t="e">
        <v>#REF!</v>
      </c>
      <c r="D22" s="87">
        <v>0</v>
      </c>
      <c r="E22" s="131" t="e">
        <v>#REF!</v>
      </c>
      <c r="F22" s="286">
        <v>1</v>
      </c>
    </row>
    <row r="23" spans="1:6" ht="14.25" x14ac:dyDescent="0.25">
      <c r="A23" s="30" t="s">
        <v>23</v>
      </c>
      <c r="B23" s="129" t="e">
        <v>#REF!</v>
      </c>
      <c r="C23" s="130" t="e">
        <v>#REF!</v>
      </c>
      <c r="D23" s="129" t="e">
        <v>#REF!</v>
      </c>
      <c r="E23" s="130" t="e">
        <v>#REF!</v>
      </c>
      <c r="F23" s="285">
        <v>432</v>
      </c>
    </row>
    <row r="24" spans="1:6" x14ac:dyDescent="0.2">
      <c r="A24" s="49" t="s">
        <v>24</v>
      </c>
      <c r="B24" s="87">
        <v>3033716</v>
      </c>
      <c r="C24" s="131" t="e">
        <v>#REF!</v>
      </c>
      <c r="D24" s="87">
        <v>2856184</v>
      </c>
      <c r="E24" s="131" t="e">
        <v>#REF!</v>
      </c>
      <c r="F24" s="286">
        <v>31</v>
      </c>
    </row>
    <row r="25" spans="1:6" x14ac:dyDescent="0.2">
      <c r="A25" s="49" t="s">
        <v>25</v>
      </c>
      <c r="B25" s="87">
        <v>11179090</v>
      </c>
      <c r="C25" s="131" t="e">
        <v>#REF!</v>
      </c>
      <c r="D25" s="87">
        <v>10260486</v>
      </c>
      <c r="E25" s="131" t="e">
        <v>#REF!</v>
      </c>
      <c r="F25" s="286">
        <v>33</v>
      </c>
    </row>
    <row r="26" spans="1:6" x14ac:dyDescent="0.2">
      <c r="A26" s="49" t="s">
        <v>26</v>
      </c>
      <c r="B26" s="87">
        <v>20896122</v>
      </c>
      <c r="C26" s="131" t="e">
        <v>#REF!</v>
      </c>
      <c r="D26" s="87">
        <v>17939133</v>
      </c>
      <c r="E26" s="131" t="e">
        <v>#REF!</v>
      </c>
      <c r="F26" s="286">
        <v>58</v>
      </c>
    </row>
    <row r="27" spans="1:6" x14ac:dyDescent="0.2">
      <c r="A27" s="49" t="s">
        <v>27</v>
      </c>
      <c r="B27" s="87">
        <v>4483537</v>
      </c>
      <c r="C27" s="131" t="e">
        <v>#REF!</v>
      </c>
      <c r="D27" s="87">
        <v>3274730</v>
      </c>
      <c r="E27" s="131" t="e">
        <v>#REF!</v>
      </c>
      <c r="F27" s="286">
        <v>2</v>
      </c>
    </row>
    <row r="28" spans="1:6" x14ac:dyDescent="0.2">
      <c r="A28" s="49" t="s">
        <v>28</v>
      </c>
      <c r="B28" s="87">
        <v>7983612</v>
      </c>
      <c r="C28" s="131" t="e">
        <v>#REF!</v>
      </c>
      <c r="D28" s="87">
        <v>6339471</v>
      </c>
      <c r="E28" s="131" t="e">
        <v>#REF!</v>
      </c>
      <c r="F28" s="286">
        <v>2</v>
      </c>
    </row>
    <row r="29" spans="1:6" ht="13.5" thickBot="1" x14ac:dyDescent="0.25">
      <c r="A29" s="49" t="s">
        <v>13788</v>
      </c>
      <c r="B29" s="87">
        <v>21892369</v>
      </c>
      <c r="C29" s="131" t="e">
        <v>#REF!</v>
      </c>
      <c r="D29" s="87">
        <v>2053518</v>
      </c>
      <c r="E29" s="131" t="e">
        <v>#REF!</v>
      </c>
      <c r="F29" s="286">
        <v>18</v>
      </c>
    </row>
    <row r="30" spans="1:6" x14ac:dyDescent="0.2">
      <c r="A30" s="49" t="s">
        <v>29</v>
      </c>
      <c r="B30" s="87" t="e">
        <v>#REF!</v>
      </c>
      <c r="C30" s="131" t="e">
        <v>#REF!</v>
      </c>
      <c r="D30" s="87" t="e">
        <v>#REF!</v>
      </c>
      <c r="E30" s="131" t="e">
        <v>#REF!</v>
      </c>
      <c r="F30" s="286">
        <v>283</v>
      </c>
    </row>
    <row r="31" spans="1:6" x14ac:dyDescent="0.2">
      <c r="A31" s="49" t="s">
        <v>31</v>
      </c>
      <c r="B31" s="87">
        <v>629969</v>
      </c>
      <c r="C31" s="131" t="e">
        <v>#REF!</v>
      </c>
      <c r="D31" s="87">
        <v>129969</v>
      </c>
      <c r="E31" s="131" t="e">
        <v>#REF!</v>
      </c>
      <c r="F31" s="286">
        <v>1</v>
      </c>
    </row>
    <row r="32" spans="1:6" x14ac:dyDescent="0.2">
      <c r="A32" s="49" t="s">
        <v>32</v>
      </c>
      <c r="B32" s="87">
        <v>154701</v>
      </c>
      <c r="C32" s="131" t="e">
        <v>#REF!</v>
      </c>
      <c r="D32" s="87">
        <v>10510</v>
      </c>
      <c r="E32" s="131" t="e">
        <v>#REF!</v>
      </c>
      <c r="F32" s="286">
        <v>1</v>
      </c>
    </row>
    <row r="33" spans="1:6" x14ac:dyDescent="0.2">
      <c r="A33" s="49" t="s">
        <v>33</v>
      </c>
      <c r="B33" s="87">
        <v>10801902</v>
      </c>
      <c r="C33" s="131" t="e">
        <v>#REF!</v>
      </c>
      <c r="D33" s="87">
        <v>8379472</v>
      </c>
      <c r="E33" s="131" t="e">
        <v>#REF!</v>
      </c>
      <c r="F33" s="286">
        <v>3</v>
      </c>
    </row>
    <row r="34" spans="1:6" ht="14.25" x14ac:dyDescent="0.25">
      <c r="A34" s="30" t="s">
        <v>34</v>
      </c>
      <c r="B34" s="129">
        <v>759114172</v>
      </c>
      <c r="C34" s="130" t="e">
        <v>#REF!</v>
      </c>
      <c r="D34" s="129">
        <v>354654880</v>
      </c>
      <c r="E34" s="130" t="e">
        <v>#REF!</v>
      </c>
      <c r="F34" s="285">
        <v>1481</v>
      </c>
    </row>
    <row r="35" spans="1:6" x14ac:dyDescent="0.2">
      <c r="A35" s="49" t="s">
        <v>35</v>
      </c>
      <c r="B35" s="87">
        <v>59377252</v>
      </c>
      <c r="C35" s="131" t="e">
        <v>#REF!</v>
      </c>
      <c r="D35" s="87">
        <v>24685053</v>
      </c>
      <c r="E35" s="131" t="e">
        <v>#REF!</v>
      </c>
      <c r="F35" s="286">
        <v>418</v>
      </c>
    </row>
    <row r="36" spans="1:6" x14ac:dyDescent="0.2">
      <c r="A36" s="49" t="s">
        <v>15357</v>
      </c>
      <c r="B36" s="87">
        <v>10366849</v>
      </c>
      <c r="C36" s="131" t="e">
        <v>#REF!</v>
      </c>
      <c r="D36" s="87">
        <v>3375437</v>
      </c>
      <c r="E36" s="131" t="e">
        <v>#REF!</v>
      </c>
      <c r="F36" s="286">
        <v>16</v>
      </c>
    </row>
    <row r="37" spans="1:6" x14ac:dyDescent="0.2">
      <c r="A37" s="49" t="s">
        <v>15</v>
      </c>
      <c r="B37" s="87">
        <v>750659</v>
      </c>
      <c r="C37" s="131" t="e">
        <v>#REF!</v>
      </c>
      <c r="D37" s="87">
        <v>425411</v>
      </c>
      <c r="E37" s="131" t="e">
        <v>#REF!</v>
      </c>
      <c r="F37" s="286">
        <v>32</v>
      </c>
    </row>
    <row r="38" spans="1:6" x14ac:dyDescent="0.2">
      <c r="A38" s="49" t="s">
        <v>37</v>
      </c>
      <c r="B38" s="87">
        <v>208740734</v>
      </c>
      <c r="C38" s="131" t="e">
        <v>#REF!</v>
      </c>
      <c r="D38" s="87">
        <v>67636124</v>
      </c>
      <c r="E38" s="131" t="e">
        <v>#REF!</v>
      </c>
      <c r="F38" s="286">
        <v>699</v>
      </c>
    </row>
    <row r="39" spans="1:6" x14ac:dyDescent="0.2">
      <c r="A39" s="49" t="s">
        <v>38</v>
      </c>
      <c r="B39" s="87">
        <v>462553031</v>
      </c>
      <c r="C39" s="131" t="e">
        <v>#REF!</v>
      </c>
      <c r="D39" s="87">
        <v>244333301</v>
      </c>
      <c r="E39" s="131" t="e">
        <v>#REF!</v>
      </c>
      <c r="F39" s="286">
        <v>238</v>
      </c>
    </row>
    <row r="40" spans="1:6" x14ac:dyDescent="0.2">
      <c r="A40" s="49" t="s">
        <v>16219</v>
      </c>
      <c r="B40" s="87">
        <v>12493154</v>
      </c>
      <c r="C40" s="131" t="e">
        <v>#REF!</v>
      </c>
      <c r="D40" s="87">
        <v>10917105</v>
      </c>
      <c r="E40" s="131" t="e">
        <v>#REF!</v>
      </c>
      <c r="F40" s="286">
        <v>42</v>
      </c>
    </row>
    <row r="41" spans="1:6" x14ac:dyDescent="0.2">
      <c r="A41" s="49" t="s">
        <v>39</v>
      </c>
      <c r="B41" s="87">
        <v>4832493</v>
      </c>
      <c r="C41" s="131" t="e">
        <v>#REF!</v>
      </c>
      <c r="D41" s="87">
        <v>3282449</v>
      </c>
      <c r="E41" s="131" t="e">
        <v>#REF!</v>
      </c>
      <c r="F41" s="286">
        <v>36</v>
      </c>
    </row>
    <row r="42" spans="1:6" ht="14.25" x14ac:dyDescent="0.25">
      <c r="A42" s="30" t="s">
        <v>40</v>
      </c>
      <c r="B42" s="129" t="e">
        <v>#REF!</v>
      </c>
      <c r="C42" s="130" t="e">
        <v>#REF!</v>
      </c>
      <c r="D42" s="129" t="e">
        <v>#REF!</v>
      </c>
      <c r="E42" s="130" t="e">
        <v>#REF!</v>
      </c>
      <c r="F42" s="285">
        <v>2396</v>
      </c>
    </row>
    <row r="43" spans="1:6" x14ac:dyDescent="0.2">
      <c r="A43" s="49" t="s">
        <v>15356</v>
      </c>
      <c r="B43" s="87">
        <v>22669587</v>
      </c>
      <c r="C43" s="131" t="e">
        <v>#REF!</v>
      </c>
      <c r="D43" s="87">
        <v>13290781</v>
      </c>
      <c r="E43" s="131" t="e">
        <v>#REF!</v>
      </c>
      <c r="F43" s="286">
        <v>240</v>
      </c>
    </row>
    <row r="44" spans="1:6" x14ac:dyDescent="0.2">
      <c r="A44" s="49" t="s">
        <v>41</v>
      </c>
      <c r="B44" s="87" t="e">
        <v>#REF!</v>
      </c>
      <c r="C44" s="131" t="e">
        <v>#REF!</v>
      </c>
      <c r="D44" s="87" t="e">
        <v>#REF!</v>
      </c>
      <c r="E44" s="131" t="e">
        <v>#REF!</v>
      </c>
      <c r="F44" s="286">
        <v>154</v>
      </c>
    </row>
    <row r="45" spans="1:6" x14ac:dyDescent="0.2">
      <c r="A45" s="49" t="s">
        <v>15326</v>
      </c>
      <c r="B45" s="87">
        <v>10107044</v>
      </c>
      <c r="C45" s="131" t="e">
        <v>#REF!</v>
      </c>
      <c r="D45" s="87">
        <v>5812315</v>
      </c>
      <c r="E45" s="131" t="e">
        <v>#REF!</v>
      </c>
      <c r="F45" s="286">
        <v>355</v>
      </c>
    </row>
    <row r="46" spans="1:6" x14ac:dyDescent="0.2">
      <c r="A46" s="49" t="s">
        <v>42</v>
      </c>
      <c r="B46" s="87">
        <v>6154278</v>
      </c>
      <c r="C46" s="131" t="e">
        <v>#REF!</v>
      </c>
      <c r="D46" s="87">
        <v>1792575</v>
      </c>
      <c r="E46" s="131" t="e">
        <v>#REF!</v>
      </c>
      <c r="F46" s="286">
        <v>259</v>
      </c>
    </row>
    <row r="47" spans="1:6" x14ac:dyDescent="0.2">
      <c r="A47" s="49" t="s">
        <v>43</v>
      </c>
      <c r="B47" s="87">
        <v>96068623</v>
      </c>
      <c r="C47" s="131" t="e">
        <v>#REF!</v>
      </c>
      <c r="D47" s="87">
        <v>45200060</v>
      </c>
      <c r="E47" s="131" t="e">
        <v>#REF!</v>
      </c>
      <c r="F47" s="286">
        <v>1325</v>
      </c>
    </row>
    <row r="48" spans="1:6" x14ac:dyDescent="0.2">
      <c r="A48" s="49" t="s">
        <v>44</v>
      </c>
      <c r="B48" s="87">
        <v>2164377</v>
      </c>
      <c r="C48" s="131" t="e">
        <v>#REF!</v>
      </c>
      <c r="D48" s="87">
        <v>1897018</v>
      </c>
      <c r="E48" s="131" t="e">
        <v>#REF!</v>
      </c>
      <c r="F48" s="286">
        <v>57</v>
      </c>
    </row>
    <row r="49" spans="1:6" x14ac:dyDescent="0.2">
      <c r="A49" s="49" t="s">
        <v>45</v>
      </c>
      <c r="B49" s="87">
        <v>16707</v>
      </c>
      <c r="C49" s="131" t="e">
        <v>#REF!</v>
      </c>
      <c r="D49" s="87">
        <v>1138</v>
      </c>
      <c r="E49" s="131" t="e">
        <v>#REF!</v>
      </c>
      <c r="F49" s="286">
        <v>6</v>
      </c>
    </row>
    <row r="50" spans="1:6" x14ac:dyDescent="0.2">
      <c r="A50" s="30" t="s">
        <v>25110</v>
      </c>
      <c r="B50" s="87">
        <v>112705226</v>
      </c>
      <c r="C50" s="131" t="e">
        <v>#REF!</v>
      </c>
      <c r="D50" s="87">
        <v>47047192</v>
      </c>
      <c r="E50" s="131" t="e">
        <v>#REF!</v>
      </c>
      <c r="F50" s="286">
        <v>329</v>
      </c>
    </row>
    <row r="51" spans="1:6" x14ac:dyDescent="0.2">
      <c r="A51" s="49" t="s">
        <v>46</v>
      </c>
      <c r="B51" s="87">
        <v>302279</v>
      </c>
      <c r="C51" s="131" t="e">
        <v>#REF!</v>
      </c>
      <c r="D51" s="87">
        <v>302279</v>
      </c>
      <c r="E51" s="131" t="e">
        <v>#REF!</v>
      </c>
      <c r="F51" s="286">
        <v>2</v>
      </c>
    </row>
    <row r="52" spans="1:6" x14ac:dyDescent="0.2">
      <c r="A52" s="49" t="s">
        <v>47</v>
      </c>
      <c r="B52" s="87">
        <v>1174290</v>
      </c>
      <c r="C52" s="131" t="e">
        <v>#REF!</v>
      </c>
      <c r="D52" s="87">
        <v>464704</v>
      </c>
      <c r="E52" s="131" t="e">
        <v>#REF!</v>
      </c>
      <c r="F52" s="286">
        <v>16</v>
      </c>
    </row>
    <row r="53" spans="1:6" x14ac:dyDescent="0.2">
      <c r="A53" s="49" t="s">
        <v>26064</v>
      </c>
      <c r="B53" s="87">
        <v>0</v>
      </c>
      <c r="C53" s="131" t="e">
        <v>#REF!</v>
      </c>
      <c r="D53" s="87">
        <v>0</v>
      </c>
      <c r="E53" s="131" t="e">
        <v>#REF!</v>
      </c>
      <c r="F53" s="286">
        <v>3</v>
      </c>
    </row>
    <row r="54" spans="1:6" x14ac:dyDescent="0.2">
      <c r="A54" s="49" t="s">
        <v>48</v>
      </c>
      <c r="B54" s="87">
        <v>2986635</v>
      </c>
      <c r="C54" s="131" t="e">
        <v>#REF!</v>
      </c>
      <c r="D54" s="87">
        <v>1847808</v>
      </c>
      <c r="E54" s="131" t="e">
        <v>#REF!</v>
      </c>
      <c r="F54" s="286">
        <v>27</v>
      </c>
    </row>
    <row r="55" spans="1:6" x14ac:dyDescent="0.2">
      <c r="A55" s="49" t="s">
        <v>49</v>
      </c>
      <c r="B55" s="87">
        <v>483907</v>
      </c>
      <c r="C55" s="131" t="e">
        <v>#REF!</v>
      </c>
      <c r="D55" s="87">
        <v>25570</v>
      </c>
      <c r="E55" s="131" t="e">
        <v>#REF!</v>
      </c>
      <c r="F55" s="286">
        <v>15</v>
      </c>
    </row>
    <row r="56" spans="1:6" x14ac:dyDescent="0.2">
      <c r="A56" s="49" t="s">
        <v>25111</v>
      </c>
      <c r="B56" s="87">
        <v>0</v>
      </c>
      <c r="C56" s="131" t="e">
        <v>#REF!</v>
      </c>
      <c r="D56" s="87">
        <v>0</v>
      </c>
      <c r="E56" s="131" t="e">
        <v>#REF!</v>
      </c>
      <c r="F56" s="286">
        <v>1</v>
      </c>
    </row>
    <row r="57" spans="1:6" x14ac:dyDescent="0.2">
      <c r="A57" s="49" t="s">
        <v>50</v>
      </c>
      <c r="B57" s="87">
        <v>18444507</v>
      </c>
      <c r="C57" s="131" t="e">
        <v>#REF!</v>
      </c>
      <c r="D57" s="87">
        <v>15638423</v>
      </c>
      <c r="E57" s="131" t="e">
        <v>#REF!</v>
      </c>
      <c r="F57" s="286">
        <v>9</v>
      </c>
    </row>
    <row r="58" spans="1:6" x14ac:dyDescent="0.2">
      <c r="A58" s="49" t="s">
        <v>13789</v>
      </c>
      <c r="B58" s="87">
        <v>33653458</v>
      </c>
      <c r="C58" s="131" t="e">
        <v>#REF!</v>
      </c>
      <c r="D58" s="87">
        <v>13581020</v>
      </c>
      <c r="E58" s="131" t="e">
        <v>#REF!</v>
      </c>
      <c r="F58" s="286">
        <v>142</v>
      </c>
    </row>
    <row r="59" spans="1:6" x14ac:dyDescent="0.2">
      <c r="A59" s="49" t="s">
        <v>51</v>
      </c>
      <c r="B59" s="87">
        <v>24435430</v>
      </c>
      <c r="C59" s="131" t="e">
        <v>#REF!</v>
      </c>
      <c r="D59" s="87">
        <v>7144920</v>
      </c>
      <c r="E59" s="131" t="e">
        <v>#REF!</v>
      </c>
      <c r="F59" s="286">
        <v>27</v>
      </c>
    </row>
    <row r="60" spans="1:6" x14ac:dyDescent="0.2">
      <c r="A60" s="49" t="s">
        <v>52</v>
      </c>
      <c r="B60" s="87">
        <v>495906</v>
      </c>
      <c r="C60" s="131" t="e">
        <v>#REF!</v>
      </c>
      <c r="D60" s="87">
        <v>105168</v>
      </c>
      <c r="E60" s="131" t="e">
        <v>#REF!</v>
      </c>
      <c r="F60" s="286">
        <v>2</v>
      </c>
    </row>
    <row r="61" spans="1:6" x14ac:dyDescent="0.2">
      <c r="A61" s="49" t="s">
        <v>29423</v>
      </c>
      <c r="B61" s="87">
        <v>0</v>
      </c>
      <c r="C61" s="131" t="e">
        <v>#REF!</v>
      </c>
      <c r="D61" s="87">
        <v>0</v>
      </c>
      <c r="E61" s="131" t="e">
        <v>#REF!</v>
      </c>
      <c r="F61" s="286">
        <v>4</v>
      </c>
    </row>
    <row r="62" spans="1:6" x14ac:dyDescent="0.2">
      <c r="A62" s="49" t="s">
        <v>30</v>
      </c>
      <c r="B62" s="87">
        <v>547528</v>
      </c>
      <c r="C62" s="131" t="e">
        <v>#REF!</v>
      </c>
      <c r="D62" s="87">
        <v>347528</v>
      </c>
      <c r="E62" s="131" t="e">
        <v>#REF!</v>
      </c>
      <c r="F62" s="286">
        <v>2</v>
      </c>
    </row>
    <row r="63" spans="1:6" x14ac:dyDescent="0.2">
      <c r="A63" s="49" t="s">
        <v>29414</v>
      </c>
      <c r="B63" s="87">
        <v>0</v>
      </c>
      <c r="C63" s="131" t="e">
        <v>#REF!</v>
      </c>
      <c r="D63" s="87">
        <v>0</v>
      </c>
      <c r="E63" s="131" t="e">
        <v>#REF!</v>
      </c>
      <c r="F63" s="286">
        <v>5</v>
      </c>
    </row>
    <row r="64" spans="1:6" x14ac:dyDescent="0.2">
      <c r="A64" s="49" t="s">
        <v>13790</v>
      </c>
      <c r="B64" s="87">
        <v>913791</v>
      </c>
      <c r="C64" s="131" t="e">
        <v>#REF!</v>
      </c>
      <c r="D64" s="87">
        <v>70215</v>
      </c>
      <c r="E64" s="131" t="e">
        <v>#REF!</v>
      </c>
      <c r="F64" s="286">
        <v>11</v>
      </c>
    </row>
    <row r="65" spans="1:6" x14ac:dyDescent="0.2">
      <c r="A65" s="49" t="s">
        <v>53</v>
      </c>
      <c r="B65" s="87">
        <v>11185986</v>
      </c>
      <c r="C65" s="131" t="e">
        <v>#REF!</v>
      </c>
      <c r="D65" s="87">
        <v>3216772</v>
      </c>
      <c r="E65" s="131" t="e">
        <v>#REF!</v>
      </c>
      <c r="F65" s="286">
        <v>13</v>
      </c>
    </row>
    <row r="66" spans="1:6" x14ac:dyDescent="0.2">
      <c r="A66" s="49" t="s">
        <v>54</v>
      </c>
      <c r="B66" s="87">
        <v>18081509</v>
      </c>
      <c r="C66" s="131" t="e">
        <v>#REF!</v>
      </c>
      <c r="D66" s="87">
        <v>4302785</v>
      </c>
      <c r="E66" s="131" t="e">
        <v>#REF!</v>
      </c>
      <c r="F66" s="286">
        <v>50</v>
      </c>
    </row>
    <row r="67" spans="1:6" ht="14.25" x14ac:dyDescent="0.25">
      <c r="A67" s="30" t="s">
        <v>55</v>
      </c>
      <c r="B67" s="129">
        <v>621788295</v>
      </c>
      <c r="C67" s="130" t="e">
        <v>#REF!</v>
      </c>
      <c r="D67" s="129">
        <v>276812919</v>
      </c>
      <c r="E67" s="130" t="e">
        <v>#REF!</v>
      </c>
      <c r="F67" s="285">
        <v>2322</v>
      </c>
    </row>
    <row r="68" spans="1:6" x14ac:dyDescent="0.2">
      <c r="A68" s="49" t="s">
        <v>15355</v>
      </c>
      <c r="B68" s="87">
        <v>32931932</v>
      </c>
      <c r="C68" s="131" t="e">
        <v>#REF!</v>
      </c>
      <c r="D68" s="87">
        <v>11265870</v>
      </c>
      <c r="E68" s="131" t="e">
        <v>#REF!</v>
      </c>
      <c r="F68" s="286">
        <v>277</v>
      </c>
    </row>
    <row r="69" spans="1:6" x14ac:dyDescent="0.2">
      <c r="A69" s="49" t="s">
        <v>56</v>
      </c>
      <c r="B69" s="87">
        <v>9247430</v>
      </c>
      <c r="C69" s="131" t="e">
        <v>#REF!</v>
      </c>
      <c r="D69" s="87">
        <v>3920499</v>
      </c>
      <c r="E69" s="131" t="e">
        <v>#REF!</v>
      </c>
      <c r="F69" s="286">
        <v>37</v>
      </c>
    </row>
    <row r="70" spans="1:6" x14ac:dyDescent="0.2">
      <c r="A70" s="49" t="s">
        <v>57</v>
      </c>
      <c r="B70" s="87">
        <v>199250128</v>
      </c>
      <c r="C70" s="131" t="e">
        <v>#REF!</v>
      </c>
      <c r="D70" s="87">
        <v>97541406</v>
      </c>
      <c r="E70" s="131" t="e">
        <v>#REF!</v>
      </c>
      <c r="F70" s="286">
        <v>527</v>
      </c>
    </row>
    <row r="71" spans="1:6" x14ac:dyDescent="0.2">
      <c r="A71" s="49" t="s">
        <v>58</v>
      </c>
      <c r="B71" s="87">
        <v>8017232</v>
      </c>
      <c r="C71" s="131" t="e">
        <v>#REF!</v>
      </c>
      <c r="D71" s="87">
        <v>3897256</v>
      </c>
      <c r="E71" s="131" t="e">
        <v>#REF!</v>
      </c>
      <c r="F71" s="286">
        <v>36</v>
      </c>
    </row>
    <row r="72" spans="1:6" ht="13.5" thickBot="1" x14ac:dyDescent="0.25">
      <c r="A72" s="49" t="s">
        <v>59</v>
      </c>
      <c r="B72" s="87">
        <v>88911754</v>
      </c>
      <c r="C72" s="131" t="e">
        <v>#REF!</v>
      </c>
      <c r="D72" s="87">
        <v>47911776</v>
      </c>
      <c r="E72" s="131" t="e">
        <v>#REF!</v>
      </c>
      <c r="F72" s="286">
        <v>303</v>
      </c>
    </row>
    <row r="73" spans="1:6" x14ac:dyDescent="0.2">
      <c r="A73" s="49" t="s">
        <v>60</v>
      </c>
      <c r="B73" s="87">
        <v>5293810</v>
      </c>
      <c r="C73" s="131" t="e">
        <v>#REF!</v>
      </c>
      <c r="D73" s="87">
        <v>944549</v>
      </c>
      <c r="E73" s="131" t="e">
        <v>#REF!</v>
      </c>
      <c r="F73" s="286">
        <v>76</v>
      </c>
    </row>
    <row r="74" spans="1:6" x14ac:dyDescent="0.2">
      <c r="A74" s="49" t="s">
        <v>61</v>
      </c>
      <c r="B74" s="87">
        <v>1099833</v>
      </c>
      <c r="C74" s="131" t="e">
        <v>#REF!</v>
      </c>
      <c r="D74" s="87">
        <v>716028</v>
      </c>
      <c r="E74" s="131" t="e">
        <v>#REF!</v>
      </c>
      <c r="F74" s="286">
        <v>37</v>
      </c>
    </row>
    <row r="75" spans="1:6" x14ac:dyDescent="0.2">
      <c r="A75" s="49" t="s">
        <v>62</v>
      </c>
      <c r="B75" s="87">
        <v>605426</v>
      </c>
      <c r="C75" s="131" t="e">
        <v>#REF!</v>
      </c>
      <c r="D75" s="87">
        <v>405512</v>
      </c>
      <c r="E75" s="131" t="e">
        <v>#REF!</v>
      </c>
      <c r="F75" s="286">
        <v>17</v>
      </c>
    </row>
    <row r="76" spans="1:6" ht="13.5" thickBot="1" x14ac:dyDescent="0.25">
      <c r="A76" s="49" t="s">
        <v>63</v>
      </c>
      <c r="B76" s="87">
        <v>276430750</v>
      </c>
      <c r="C76" s="131" t="e">
        <v>#REF!</v>
      </c>
      <c r="D76" s="87">
        <v>110210023</v>
      </c>
      <c r="E76" s="131" t="e">
        <v>#REF!</v>
      </c>
      <c r="F76" s="286">
        <v>1012</v>
      </c>
    </row>
    <row r="77" spans="1:6" ht="14.25" x14ac:dyDescent="0.25">
      <c r="A77" s="30" t="s">
        <v>64</v>
      </c>
      <c r="B77" s="129">
        <v>1418260</v>
      </c>
      <c r="C77" s="130" t="e">
        <v>#REF!</v>
      </c>
      <c r="D77" s="129">
        <v>322186</v>
      </c>
      <c r="E77" s="130" t="e">
        <v>#REF!</v>
      </c>
      <c r="F77" s="285">
        <v>99</v>
      </c>
    </row>
    <row r="78" spans="1:6" ht="13.5" thickBot="1" x14ac:dyDescent="0.25">
      <c r="A78" s="49" t="s">
        <v>25139</v>
      </c>
      <c r="B78" s="87">
        <v>2549</v>
      </c>
      <c r="C78" s="131" t="e">
        <v>#REF!</v>
      </c>
      <c r="D78" s="87">
        <v>415</v>
      </c>
      <c r="E78" s="131" t="e">
        <v>#REF!</v>
      </c>
      <c r="F78" s="286">
        <v>7</v>
      </c>
    </row>
    <row r="79" spans="1:6" x14ac:dyDescent="0.2">
      <c r="A79" s="49" t="s">
        <v>16220</v>
      </c>
      <c r="B79" s="87">
        <v>8103</v>
      </c>
      <c r="C79" s="131" t="e">
        <v>#REF!</v>
      </c>
      <c r="D79" s="87">
        <v>3176</v>
      </c>
      <c r="E79" s="131" t="e">
        <v>#REF!</v>
      </c>
      <c r="F79" s="286">
        <v>25</v>
      </c>
    </row>
    <row r="80" spans="1:6" x14ac:dyDescent="0.2">
      <c r="A80" s="49" t="s">
        <v>65</v>
      </c>
      <c r="B80" s="87">
        <v>560982</v>
      </c>
      <c r="C80" s="131" t="e">
        <v>#REF!</v>
      </c>
      <c r="D80" s="87">
        <v>107706</v>
      </c>
      <c r="E80" s="131" t="e">
        <v>#REF!</v>
      </c>
      <c r="F80" s="286">
        <v>7</v>
      </c>
    </row>
    <row r="81" spans="1:6" x14ac:dyDescent="0.2">
      <c r="A81" s="49" t="s">
        <v>66</v>
      </c>
      <c r="B81" s="87">
        <v>0</v>
      </c>
      <c r="C81" s="131" t="e">
        <v>#REF!</v>
      </c>
      <c r="D81" s="87">
        <v>0</v>
      </c>
      <c r="E81" s="131" t="e">
        <v>#REF!</v>
      </c>
      <c r="F81" s="286">
        <v>3</v>
      </c>
    </row>
    <row r="82" spans="1:6" x14ac:dyDescent="0.2">
      <c r="A82" s="49" t="s">
        <v>67</v>
      </c>
      <c r="B82" s="87">
        <v>237929</v>
      </c>
      <c r="C82" s="131" t="e">
        <v>#REF!</v>
      </c>
      <c r="D82" s="87">
        <v>147925</v>
      </c>
      <c r="E82" s="131" t="e">
        <v>#REF!</v>
      </c>
      <c r="F82" s="286">
        <v>10</v>
      </c>
    </row>
    <row r="83" spans="1:6" x14ac:dyDescent="0.2">
      <c r="A83" s="49" t="s">
        <v>25112</v>
      </c>
      <c r="B83" s="87">
        <v>171049</v>
      </c>
      <c r="C83" s="131" t="e">
        <v>#REF!</v>
      </c>
      <c r="D83" s="87">
        <v>13735</v>
      </c>
      <c r="E83" s="131" t="e">
        <v>#REF!</v>
      </c>
      <c r="F83" s="286">
        <v>14</v>
      </c>
    </row>
    <row r="84" spans="1:6" x14ac:dyDescent="0.2">
      <c r="A84" s="49" t="s">
        <v>13791</v>
      </c>
      <c r="B84" s="87">
        <v>437648</v>
      </c>
      <c r="C84" s="131" t="e">
        <v>#REF!</v>
      </c>
      <c r="D84" s="87">
        <v>49229</v>
      </c>
      <c r="E84" s="131" t="e">
        <v>#REF!</v>
      </c>
      <c r="F84" s="286">
        <v>33</v>
      </c>
    </row>
    <row r="85" spans="1:6" ht="14.25" x14ac:dyDescent="0.25">
      <c r="A85" s="30" t="s">
        <v>68</v>
      </c>
      <c r="B85" s="129">
        <v>112209756</v>
      </c>
      <c r="C85" s="130" t="e">
        <v>#REF!</v>
      </c>
      <c r="D85" s="129">
        <v>38293516</v>
      </c>
      <c r="E85" s="130" t="e">
        <v>#REF!</v>
      </c>
      <c r="F85" s="285">
        <v>587</v>
      </c>
    </row>
    <row r="86" spans="1:6" x14ac:dyDescent="0.2">
      <c r="A86" s="49" t="s">
        <v>29377</v>
      </c>
      <c r="B86" s="87">
        <v>0</v>
      </c>
      <c r="C86" s="131" t="e">
        <v>#REF!</v>
      </c>
      <c r="D86" s="87">
        <v>0</v>
      </c>
      <c r="E86" s="131" t="e">
        <v>#REF!</v>
      </c>
      <c r="F86" s="286">
        <v>3</v>
      </c>
    </row>
    <row r="87" spans="1:6" ht="13.5" thickBot="1" x14ac:dyDescent="0.25">
      <c r="A87" s="49" t="s">
        <v>69</v>
      </c>
      <c r="B87" s="87">
        <v>3352823</v>
      </c>
      <c r="C87" s="131" t="e">
        <v>#REF!</v>
      </c>
      <c r="D87" s="87">
        <v>1992986</v>
      </c>
      <c r="E87" s="131" t="e">
        <v>#REF!</v>
      </c>
      <c r="F87" s="286">
        <v>61</v>
      </c>
    </row>
    <row r="88" spans="1:6" x14ac:dyDescent="0.2">
      <c r="A88" s="49" t="s">
        <v>70</v>
      </c>
      <c r="B88" s="87">
        <v>94160359</v>
      </c>
      <c r="C88" s="131" t="e">
        <v>#REF!</v>
      </c>
      <c r="D88" s="87">
        <v>30816985</v>
      </c>
      <c r="E88" s="131" t="e">
        <v>#REF!</v>
      </c>
      <c r="F88" s="286">
        <v>374</v>
      </c>
    </row>
    <row r="89" spans="1:6" x14ac:dyDescent="0.2">
      <c r="A89" s="49" t="s">
        <v>71</v>
      </c>
      <c r="B89" s="87">
        <v>12597044</v>
      </c>
      <c r="C89" s="131" t="e">
        <v>#REF!</v>
      </c>
      <c r="D89" s="87">
        <v>4528101</v>
      </c>
      <c r="E89" s="131" t="e">
        <v>#REF!</v>
      </c>
      <c r="F89" s="286">
        <v>101</v>
      </c>
    </row>
    <row r="90" spans="1:6" x14ac:dyDescent="0.2">
      <c r="A90" s="49" t="s">
        <v>16221</v>
      </c>
      <c r="B90" s="87">
        <v>229</v>
      </c>
      <c r="C90" s="131" t="e">
        <v>#REF!</v>
      </c>
      <c r="D90" s="87">
        <v>228</v>
      </c>
      <c r="E90" s="131" t="e">
        <v>#REF!</v>
      </c>
      <c r="F90" s="286">
        <v>14</v>
      </c>
    </row>
    <row r="91" spans="1:6" ht="13.5" thickBot="1" x14ac:dyDescent="0.25">
      <c r="A91" s="49" t="s">
        <v>15334</v>
      </c>
      <c r="B91" s="87">
        <v>1789272</v>
      </c>
      <c r="C91" s="131" t="e">
        <v>#REF!</v>
      </c>
      <c r="D91" s="87">
        <v>741479</v>
      </c>
      <c r="E91" s="131" t="e">
        <v>#REF!</v>
      </c>
      <c r="F91" s="286">
        <v>12</v>
      </c>
    </row>
    <row r="92" spans="1:6" x14ac:dyDescent="0.2">
      <c r="A92" s="49" t="s">
        <v>72</v>
      </c>
      <c r="B92" s="87">
        <v>310029</v>
      </c>
      <c r="C92" s="131" t="e">
        <v>#REF!</v>
      </c>
      <c r="D92" s="87">
        <v>213737</v>
      </c>
      <c r="E92" s="131" t="e">
        <v>#REF!</v>
      </c>
      <c r="F92" s="286">
        <v>22</v>
      </c>
    </row>
    <row r="93" spans="1:6" ht="15.75" thickBot="1" x14ac:dyDescent="0.25">
      <c r="A93" s="218" t="s">
        <v>29421</v>
      </c>
      <c r="B93" s="219" t="e">
        <v>#REF!</v>
      </c>
      <c r="C93" s="220" t="e">
        <v>#REF!</v>
      </c>
      <c r="D93" s="219" t="e">
        <v>#REF!</v>
      </c>
      <c r="E93" s="220" t="e">
        <v>#REF!</v>
      </c>
      <c r="F93" s="287">
        <v>8559</v>
      </c>
    </row>
    <row r="94" spans="1:6" x14ac:dyDescent="0.2">
      <c r="A94" s="60"/>
      <c r="B94" s="60"/>
      <c r="C94" s="60"/>
      <c r="D94" s="60"/>
      <c r="E94" s="60"/>
      <c r="F94" s="60"/>
    </row>
    <row r="95" spans="1:6" x14ac:dyDescent="0.2">
      <c r="A95" s="60"/>
      <c r="B95" s="60"/>
      <c r="C95" s="60"/>
      <c r="D95" s="60"/>
      <c r="E95" s="60"/>
      <c r="F95" s="60"/>
    </row>
    <row r="96" spans="1:6" x14ac:dyDescent="0.2">
      <c r="A96" s="60"/>
      <c r="B96" s="60"/>
      <c r="C96" s="60"/>
      <c r="D96" s="60"/>
      <c r="E96" s="60"/>
      <c r="F96" s="60"/>
    </row>
    <row r="97" spans="1:6" x14ac:dyDescent="0.2">
      <c r="A97" s="60"/>
      <c r="B97" s="60"/>
      <c r="C97" s="60"/>
      <c r="D97" s="60"/>
      <c r="E97" s="60"/>
      <c r="F97" s="60"/>
    </row>
    <row r="98" spans="1:6" ht="13.5" thickBot="1" x14ac:dyDescent="0.25">
      <c r="A98" s="60"/>
      <c r="B98" s="60"/>
      <c r="C98" s="60"/>
      <c r="D98" s="60"/>
      <c r="E98" s="60"/>
      <c r="F98" s="60"/>
    </row>
  </sheetData>
  <mergeCells count="3">
    <mergeCell ref="C1:F1"/>
    <mergeCell ref="C2:F3"/>
    <mergeCell ref="C4:F5"/>
  </mergeCells>
  <pageMargins left="0.7" right="0.7" top="0.75" bottom="0.75" header="0.3" footer="0.3"/>
  <pageSetup orientation="portrait" horizontalDpi="300" verticalDpi="3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A082-48F2-4700-B0EC-C25E38E9F393}">
  <sheetPr codeName="Sheet6">
    <tabColor theme="3" tint="0.79998168889431442"/>
  </sheetPr>
  <dimension ref="A1:W46"/>
  <sheetViews>
    <sheetView zoomScaleNormal="100" workbookViewId="0">
      <pane ySplit="1" topLeftCell="A2" activePane="bottomLeft" state="frozen"/>
      <selection activeCell="B2" sqref="B2"/>
      <selection pane="bottomLeft" activeCell="C6" sqref="C6"/>
    </sheetView>
  </sheetViews>
  <sheetFormatPr defaultColWidth="0" defaultRowHeight="14.1" customHeight="1" x14ac:dyDescent="0.2"/>
  <cols>
    <col min="1" max="1" width="13" style="31" bestFit="1" customWidth="1"/>
    <col min="2" max="2" width="25.85546875" style="33" customWidth="1"/>
    <col min="3" max="3" width="124.5703125" style="16" customWidth="1"/>
    <col min="4" max="4" width="15.42578125" style="32" customWidth="1"/>
    <col min="5" max="23" width="0" style="16" hidden="1" customWidth="1"/>
    <col min="24" max="16384" width="8.85546875" style="16" hidden="1"/>
  </cols>
  <sheetData>
    <row r="1" spans="1:5" ht="42" customHeight="1" thickBot="1" x14ac:dyDescent="0.25">
      <c r="A1" s="53" t="s">
        <v>20005</v>
      </c>
      <c r="B1" s="74" t="s">
        <v>15353</v>
      </c>
      <c r="C1" s="75" t="s">
        <v>20015</v>
      </c>
      <c r="D1" s="51" t="s">
        <v>24713</v>
      </c>
    </row>
    <row r="2" spans="1:5" s="37" customFormat="1" ht="14.1" customHeight="1" x14ac:dyDescent="0.2">
      <c r="A2" s="52" t="s">
        <v>15341</v>
      </c>
      <c r="B2" s="48" t="s">
        <v>73</v>
      </c>
      <c r="C2" s="34" t="s">
        <v>24706</v>
      </c>
      <c r="D2" s="47" t="s">
        <v>15358</v>
      </c>
      <c r="E2" s="36"/>
    </row>
    <row r="3" spans="1:5" s="37" customFormat="1" ht="14.1" customHeight="1" x14ac:dyDescent="0.2">
      <c r="A3" s="38" t="s">
        <v>16245</v>
      </c>
      <c r="B3" s="48" t="s">
        <v>74</v>
      </c>
      <c r="C3" s="48" t="s">
        <v>16246</v>
      </c>
      <c r="D3" s="35" t="s">
        <v>15358</v>
      </c>
      <c r="E3" s="36"/>
    </row>
    <row r="4" spans="1:5" s="37" customFormat="1" ht="14.1" customHeight="1" x14ac:dyDescent="0.2">
      <c r="A4" s="38" t="s">
        <v>15342</v>
      </c>
      <c r="B4" s="34" t="s">
        <v>16254</v>
      </c>
      <c r="C4" s="34" t="s">
        <v>16247</v>
      </c>
      <c r="D4" s="39"/>
      <c r="E4" s="36"/>
    </row>
    <row r="5" spans="1:5" s="37" customFormat="1" ht="25.5" x14ac:dyDescent="0.2">
      <c r="A5" s="38" t="s">
        <v>15343</v>
      </c>
      <c r="B5" s="34" t="s">
        <v>15332</v>
      </c>
      <c r="C5" s="34" t="s">
        <v>25159</v>
      </c>
      <c r="D5" s="39"/>
      <c r="E5" s="36"/>
    </row>
    <row r="6" spans="1:5" s="37" customFormat="1" ht="12.75" x14ac:dyDescent="0.2">
      <c r="A6" s="38" t="s">
        <v>15344</v>
      </c>
      <c r="B6" s="34" t="s">
        <v>89</v>
      </c>
      <c r="C6" s="34" t="s">
        <v>20009</v>
      </c>
      <c r="D6" s="39" t="s">
        <v>15358</v>
      </c>
    </row>
    <row r="7" spans="1:5" s="37" customFormat="1" ht="14.1" customHeight="1" x14ac:dyDescent="0.2">
      <c r="A7" s="38" t="s">
        <v>15345</v>
      </c>
      <c r="B7" s="34" t="s">
        <v>8</v>
      </c>
      <c r="C7" s="34" t="s">
        <v>29462</v>
      </c>
      <c r="D7" s="39"/>
      <c r="E7" s="36"/>
    </row>
    <row r="8" spans="1:5" s="37" customFormat="1" ht="14.1" customHeight="1" x14ac:dyDescent="0.2">
      <c r="A8" s="38" t="s">
        <v>13262</v>
      </c>
      <c r="B8" s="34" t="s">
        <v>13266</v>
      </c>
      <c r="C8" s="34" t="s">
        <v>29461</v>
      </c>
      <c r="D8" s="39"/>
      <c r="E8" s="36"/>
    </row>
    <row r="9" spans="1:5" s="37" customFormat="1" ht="76.5" x14ac:dyDescent="0.2">
      <c r="A9" s="38" t="s">
        <v>15346</v>
      </c>
      <c r="B9" s="34" t="s">
        <v>20696</v>
      </c>
      <c r="C9" s="91" t="s">
        <v>29459</v>
      </c>
      <c r="D9" s="39"/>
      <c r="E9" s="36"/>
    </row>
    <row r="10" spans="1:5" s="37" customFormat="1" ht="25.5" x14ac:dyDescent="0.2">
      <c r="A10" s="38" t="s">
        <v>15347</v>
      </c>
      <c r="B10" s="34" t="s">
        <v>75</v>
      </c>
      <c r="C10" s="34" t="s">
        <v>24707</v>
      </c>
      <c r="D10" s="35" t="s">
        <v>15358</v>
      </c>
      <c r="E10" s="36"/>
    </row>
    <row r="11" spans="1:5" s="37" customFormat="1" ht="25.5" x14ac:dyDescent="0.2">
      <c r="A11" s="38" t="s">
        <v>16248</v>
      </c>
      <c r="B11" s="34" t="s">
        <v>76</v>
      </c>
      <c r="C11" s="34" t="s">
        <v>25143</v>
      </c>
      <c r="D11" s="39"/>
      <c r="E11" s="36"/>
    </row>
    <row r="12" spans="1:5" s="37" customFormat="1" ht="25.5" x14ac:dyDescent="0.2">
      <c r="A12" s="38" t="s">
        <v>16249</v>
      </c>
      <c r="B12" s="34" t="s">
        <v>77</v>
      </c>
      <c r="C12" s="34" t="s">
        <v>24708</v>
      </c>
      <c r="D12" s="39" t="s">
        <v>15358</v>
      </c>
      <c r="E12" s="36"/>
    </row>
    <row r="13" spans="1:5" s="37" customFormat="1" ht="12.75" x14ac:dyDescent="0.2">
      <c r="A13" s="38" t="s">
        <v>16250</v>
      </c>
      <c r="B13" s="34" t="s">
        <v>78</v>
      </c>
      <c r="C13" s="34" t="s">
        <v>20008</v>
      </c>
      <c r="D13" s="39" t="s">
        <v>15358</v>
      </c>
      <c r="E13" s="36"/>
    </row>
    <row r="14" spans="1:5" s="37" customFormat="1" ht="12.75" x14ac:dyDescent="0.2">
      <c r="A14" s="38" t="s">
        <v>15348</v>
      </c>
      <c r="B14" s="34" t="s">
        <v>79</v>
      </c>
      <c r="C14" s="34" t="s">
        <v>25160</v>
      </c>
      <c r="D14" s="39" t="s">
        <v>15358</v>
      </c>
      <c r="E14" s="36"/>
    </row>
    <row r="15" spans="1:5" s="37" customFormat="1" ht="12.75" x14ac:dyDescent="0.2">
      <c r="A15" s="38" t="s">
        <v>15349</v>
      </c>
      <c r="B15" s="34" t="s">
        <v>80</v>
      </c>
      <c r="C15" s="34" t="s">
        <v>16251</v>
      </c>
      <c r="D15" s="35" t="s">
        <v>15358</v>
      </c>
      <c r="E15" s="36"/>
    </row>
    <row r="16" spans="1:5" s="37" customFormat="1" ht="63.75" x14ac:dyDescent="0.2">
      <c r="A16" s="38" t="s">
        <v>15350</v>
      </c>
      <c r="B16" s="34" t="s">
        <v>81</v>
      </c>
      <c r="C16" s="34" t="s">
        <v>25161</v>
      </c>
      <c r="D16" s="39"/>
      <c r="E16" s="36"/>
    </row>
    <row r="17" spans="1:5" s="37" customFormat="1" ht="76.5" x14ac:dyDescent="0.2">
      <c r="A17" s="38" t="s">
        <v>15351</v>
      </c>
      <c r="B17" s="34" t="s">
        <v>82</v>
      </c>
      <c r="C17" s="34" t="s">
        <v>25163</v>
      </c>
      <c r="D17" s="39"/>
      <c r="E17" s="36"/>
    </row>
    <row r="18" spans="1:5" s="37" customFormat="1" ht="38.25" x14ac:dyDescent="0.2">
      <c r="A18" s="38" t="s">
        <v>16260</v>
      </c>
      <c r="B18" s="34" t="s">
        <v>83</v>
      </c>
      <c r="C18" s="34" t="s">
        <v>25144</v>
      </c>
      <c r="D18" s="39"/>
      <c r="E18" s="36"/>
    </row>
    <row r="19" spans="1:5" s="37" customFormat="1" ht="63.75" x14ac:dyDescent="0.2">
      <c r="A19" s="38" t="s">
        <v>20691</v>
      </c>
      <c r="B19" s="34" t="s">
        <v>21739</v>
      </c>
      <c r="C19" s="34" t="s">
        <v>25145</v>
      </c>
      <c r="D19" s="39"/>
      <c r="E19" s="36"/>
    </row>
    <row r="20" spans="1:5" s="37" customFormat="1" ht="25.5" x14ac:dyDescent="0.2">
      <c r="A20" s="38" t="s">
        <v>24695</v>
      </c>
      <c r="B20" s="34" t="s">
        <v>23564</v>
      </c>
      <c r="C20" s="34" t="s">
        <v>25146</v>
      </c>
      <c r="D20" s="39"/>
      <c r="E20" s="36"/>
    </row>
    <row r="21" spans="1:5" s="37" customFormat="1" ht="32.1" customHeight="1" x14ac:dyDescent="0.2">
      <c r="A21" s="38" t="s">
        <v>24696</v>
      </c>
      <c r="B21" s="34" t="s">
        <v>24698</v>
      </c>
      <c r="C21" s="34" t="s">
        <v>25147</v>
      </c>
      <c r="D21" s="39"/>
      <c r="E21" s="36"/>
    </row>
    <row r="22" spans="1:5" s="37" customFormat="1" ht="12.75" x14ac:dyDescent="0.2">
      <c r="A22" s="38" t="s">
        <v>24697</v>
      </c>
      <c r="B22" s="34" t="s">
        <v>15365</v>
      </c>
      <c r="C22" s="34" t="s">
        <v>20007</v>
      </c>
      <c r="D22" s="39"/>
      <c r="E22" s="36"/>
    </row>
    <row r="23" spans="1:5" s="37" customFormat="1" ht="38.25" x14ac:dyDescent="0.2">
      <c r="A23" s="38" t="s">
        <v>27487</v>
      </c>
      <c r="B23" s="34" t="s">
        <v>27486</v>
      </c>
      <c r="C23" s="34" t="s">
        <v>25148</v>
      </c>
      <c r="D23" s="39"/>
      <c r="E23" s="36"/>
    </row>
    <row r="24" spans="1:5" s="37" customFormat="1" ht="38.25" x14ac:dyDescent="0.2">
      <c r="A24" s="38" t="s">
        <v>27490</v>
      </c>
      <c r="B24" s="34" t="s">
        <v>27488</v>
      </c>
      <c r="C24" s="34" t="s">
        <v>25162</v>
      </c>
      <c r="D24" s="39"/>
    </row>
    <row r="25" spans="1:5" s="37" customFormat="1" ht="25.5" x14ac:dyDescent="0.2">
      <c r="A25" s="38" t="s">
        <v>27491</v>
      </c>
      <c r="B25" s="34" t="s">
        <v>15338</v>
      </c>
      <c r="C25" s="34" t="s">
        <v>25149</v>
      </c>
      <c r="D25" s="39"/>
    </row>
    <row r="26" spans="1:5" s="37" customFormat="1" ht="25.5" x14ac:dyDescent="0.2">
      <c r="A26" s="38" t="s">
        <v>27492</v>
      </c>
      <c r="B26" s="34" t="s">
        <v>27489</v>
      </c>
      <c r="C26" s="34" t="s">
        <v>27502</v>
      </c>
      <c r="D26" s="39"/>
    </row>
    <row r="27" spans="1:5" s="37" customFormat="1" ht="14.1" customHeight="1" x14ac:dyDescent="0.2">
      <c r="A27" s="38" t="s">
        <v>8100</v>
      </c>
      <c r="B27" s="34" t="s">
        <v>13036</v>
      </c>
      <c r="C27" s="34" t="s">
        <v>15359</v>
      </c>
      <c r="D27" s="35" t="s">
        <v>15358</v>
      </c>
    </row>
    <row r="28" spans="1:5" s="37" customFormat="1" ht="12.75" x14ac:dyDescent="0.2">
      <c r="A28" s="38" t="s">
        <v>20000</v>
      </c>
      <c r="B28" s="34" t="s">
        <v>13037</v>
      </c>
      <c r="C28" s="34" t="s">
        <v>15360</v>
      </c>
      <c r="D28" s="39" t="s">
        <v>15358</v>
      </c>
    </row>
    <row r="29" spans="1:5" s="37" customFormat="1" ht="12.75" x14ac:dyDescent="0.2">
      <c r="A29" s="38" t="s">
        <v>20001</v>
      </c>
      <c r="B29" s="34" t="s">
        <v>86</v>
      </c>
      <c r="C29" s="34" t="s">
        <v>15361</v>
      </c>
      <c r="D29" s="39" t="s">
        <v>15358</v>
      </c>
    </row>
    <row r="30" spans="1:5" s="37" customFormat="1" ht="25.5" x14ac:dyDescent="0.2">
      <c r="A30" s="38" t="s">
        <v>20002</v>
      </c>
      <c r="B30" s="34" t="s">
        <v>87</v>
      </c>
      <c r="C30" s="34" t="s">
        <v>25164</v>
      </c>
      <c r="D30" s="39" t="s">
        <v>15358</v>
      </c>
    </row>
    <row r="31" spans="1:5" s="37" customFormat="1" ht="25.5" x14ac:dyDescent="0.2">
      <c r="A31" s="38" t="s">
        <v>20003</v>
      </c>
      <c r="B31" s="34" t="s">
        <v>15339</v>
      </c>
      <c r="C31" s="34" t="s">
        <v>15352</v>
      </c>
      <c r="D31" s="39" t="s">
        <v>15358</v>
      </c>
    </row>
    <row r="32" spans="1:5" s="37" customFormat="1" ht="25.5" x14ac:dyDescent="0.2">
      <c r="A32" s="38" t="s">
        <v>20988</v>
      </c>
      <c r="B32" s="34" t="s">
        <v>20004</v>
      </c>
      <c r="C32" s="34" t="s">
        <v>25150</v>
      </c>
      <c r="D32" s="39"/>
    </row>
    <row r="33" spans="1:5" s="37" customFormat="1" ht="25.5" x14ac:dyDescent="0.2">
      <c r="A33" s="38" t="s">
        <v>21673</v>
      </c>
      <c r="B33" s="34" t="s">
        <v>16259</v>
      </c>
      <c r="C33" s="34" t="s">
        <v>25151</v>
      </c>
      <c r="D33" s="39"/>
      <c r="E33" s="36"/>
    </row>
    <row r="34" spans="1:5" s="37" customFormat="1" ht="127.5" x14ac:dyDescent="0.2">
      <c r="A34" s="38" t="s">
        <v>21674</v>
      </c>
      <c r="B34" s="34" t="s">
        <v>16253</v>
      </c>
      <c r="C34" s="34" t="s">
        <v>25152</v>
      </c>
      <c r="D34" s="39"/>
    </row>
    <row r="35" spans="1:5" s="37" customFormat="1" ht="12.75" x14ac:dyDescent="0.2">
      <c r="A35" s="38" t="s">
        <v>21675</v>
      </c>
      <c r="B35" s="34" t="s">
        <v>90</v>
      </c>
      <c r="C35" s="34" t="s">
        <v>25165</v>
      </c>
      <c r="D35" s="39" t="s">
        <v>15358</v>
      </c>
    </row>
    <row r="36" spans="1:5" s="37" customFormat="1" ht="12.75" x14ac:dyDescent="0.2">
      <c r="A36" s="38" t="s">
        <v>17014</v>
      </c>
      <c r="B36" s="34" t="s">
        <v>15340</v>
      </c>
      <c r="C36" s="34" t="s">
        <v>25166</v>
      </c>
      <c r="D36" s="39" t="s">
        <v>15358</v>
      </c>
    </row>
    <row r="37" spans="1:5" s="37" customFormat="1" ht="14.1" customHeight="1" x14ac:dyDescent="0.2">
      <c r="A37" s="38" t="s">
        <v>24699</v>
      </c>
      <c r="B37" s="34" t="s">
        <v>92</v>
      </c>
      <c r="C37" s="34" t="s">
        <v>24712</v>
      </c>
      <c r="D37" s="39" t="s">
        <v>15358</v>
      </c>
    </row>
    <row r="38" spans="1:5" s="37" customFormat="1" ht="38.25" x14ac:dyDescent="0.2">
      <c r="A38" s="38" t="s">
        <v>24700</v>
      </c>
      <c r="B38" s="34" t="s">
        <v>20017</v>
      </c>
      <c r="C38" s="34" t="s">
        <v>24711</v>
      </c>
      <c r="D38" s="39" t="s">
        <v>15358</v>
      </c>
    </row>
    <row r="39" spans="1:5" s="37" customFormat="1" ht="14.1" customHeight="1" x14ac:dyDescent="0.2">
      <c r="A39" s="38" t="s">
        <v>27493</v>
      </c>
      <c r="B39" s="34" t="s">
        <v>9</v>
      </c>
      <c r="C39" s="34" t="s">
        <v>24710</v>
      </c>
      <c r="D39" s="39" t="s">
        <v>15358</v>
      </c>
      <c r="E39" s="40"/>
    </row>
    <row r="40" spans="1:5" s="37" customFormat="1" ht="14.1" customHeight="1" x14ac:dyDescent="0.2">
      <c r="A40" s="38" t="s">
        <v>27494</v>
      </c>
      <c r="B40" s="34" t="s">
        <v>93</v>
      </c>
      <c r="C40" s="34" t="s">
        <v>24709</v>
      </c>
      <c r="D40" s="39"/>
      <c r="E40" s="40"/>
    </row>
    <row r="41" spans="1:5" s="37" customFormat="1" ht="14.1" customHeight="1" x14ac:dyDescent="0.2">
      <c r="A41" s="38" t="s">
        <v>27495</v>
      </c>
      <c r="B41" s="34" t="s">
        <v>94</v>
      </c>
      <c r="C41" s="34" t="s">
        <v>16243</v>
      </c>
      <c r="D41" s="39"/>
      <c r="E41" s="40"/>
    </row>
    <row r="42" spans="1:5" s="37" customFormat="1" ht="76.5" x14ac:dyDescent="0.2">
      <c r="A42" s="38" t="s">
        <v>27496</v>
      </c>
      <c r="B42" s="34" t="s">
        <v>27501</v>
      </c>
      <c r="C42" s="34" t="s">
        <v>25153</v>
      </c>
      <c r="D42" s="39"/>
      <c r="E42" s="40"/>
    </row>
    <row r="43" spans="1:5" s="37" customFormat="1" ht="14.1" customHeight="1" x14ac:dyDescent="0.2">
      <c r="A43" s="38" t="s">
        <v>27497</v>
      </c>
      <c r="B43" s="34" t="s">
        <v>16224</v>
      </c>
      <c r="C43" s="34" t="s">
        <v>16244</v>
      </c>
      <c r="D43" s="39" t="s">
        <v>15358</v>
      </c>
      <c r="E43" s="40"/>
    </row>
    <row r="44" spans="1:5" s="37" customFormat="1" ht="25.5" x14ac:dyDescent="0.2">
      <c r="A44" s="38" t="s">
        <v>27498</v>
      </c>
      <c r="B44" s="34" t="s">
        <v>16225</v>
      </c>
      <c r="C44" s="34" t="s">
        <v>21676</v>
      </c>
      <c r="D44" s="39"/>
      <c r="E44" s="40"/>
    </row>
    <row r="45" spans="1:5" s="37" customFormat="1" ht="12.75" x14ac:dyDescent="0.2">
      <c r="A45" s="38" t="s">
        <v>27499</v>
      </c>
      <c r="B45" s="34" t="s">
        <v>24839</v>
      </c>
      <c r="C45" s="34" t="s">
        <v>25154</v>
      </c>
      <c r="D45" s="39"/>
      <c r="E45" s="40"/>
    </row>
    <row r="46" spans="1:5" s="37" customFormat="1" ht="25.5" x14ac:dyDescent="0.2">
      <c r="A46" s="38" t="s">
        <v>27500</v>
      </c>
      <c r="B46" s="34" t="s">
        <v>16281</v>
      </c>
      <c r="C46" s="34" t="s">
        <v>27504</v>
      </c>
      <c r="D46" s="39"/>
      <c r="E46" s="40"/>
    </row>
  </sheetData>
  <hyperlinks>
    <hyperlink ref="C8" r:id="rId1" xr:uid="{F5FC0EF1-1963-3749-AEAF-86F44D05E1EE}"/>
    <hyperlink ref="C7" r:id="rId2" xr:uid="{ECC6D642-1346-F641-9DF9-C19C908842A4}"/>
  </hyperlinks>
  <pageMargins left="0.7" right="0.7" top="0.75" bottom="0.75" header="0.3" footer="0.3"/>
  <pageSetup orientation="portrait"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8CF1E-D584-4E5D-945C-124B07D3928C}">
  <sheetPr codeName="Sheet27">
    <tabColor theme="3" tint="0.79998168889431442"/>
  </sheetPr>
  <dimension ref="A1:Z60"/>
  <sheetViews>
    <sheetView showGridLines="0" topLeftCell="A63" workbookViewId="0">
      <selection sqref="A1:E1"/>
    </sheetView>
  </sheetViews>
  <sheetFormatPr defaultColWidth="0" defaultRowHeight="12.75" x14ac:dyDescent="0.2"/>
  <cols>
    <col min="1" max="1" width="9.85546875" style="1" customWidth="1"/>
    <col min="2" max="6" width="8.85546875" style="1" customWidth="1"/>
    <col min="7" max="7" width="7.85546875" style="1" customWidth="1"/>
    <col min="8" max="8" width="8.85546875" style="1" customWidth="1"/>
    <col min="9" max="11" width="8.42578125" style="1" customWidth="1"/>
    <col min="12" max="12" width="7.85546875" style="1" customWidth="1"/>
    <col min="13" max="13" width="8.42578125" style="1" customWidth="1"/>
    <col min="14" max="23" width="8.85546875" style="1" customWidth="1"/>
    <col min="24" max="26" width="8.85546875" customWidth="1"/>
    <col min="27" max="16384" width="8.85546875" hidden="1"/>
  </cols>
  <sheetData>
    <row r="1" spans="1:23" ht="15" customHeight="1" thickBot="1" x14ac:dyDescent="0.25">
      <c r="A1" s="277" t="s">
        <v>17462</v>
      </c>
      <c r="B1" s="277"/>
      <c r="C1" s="277"/>
      <c r="D1" s="277"/>
      <c r="E1" s="277"/>
      <c r="F1" s="272"/>
      <c r="G1" s="272"/>
      <c r="H1" s="272"/>
      <c r="I1" s="272"/>
      <c r="J1" s="272"/>
      <c r="K1" s="272"/>
      <c r="L1" s="272"/>
      <c r="M1" s="272"/>
      <c r="N1" s="272"/>
      <c r="O1" s="272"/>
      <c r="P1" s="272"/>
      <c r="Q1" s="272"/>
      <c r="R1" s="272"/>
      <c r="S1" s="272"/>
      <c r="T1" s="272"/>
      <c r="U1" s="272"/>
      <c r="V1" s="272"/>
      <c r="W1" s="272"/>
    </row>
    <row r="2" spans="1:23" ht="15" x14ac:dyDescent="0.2">
      <c r="A2" s="174" t="s">
        <v>25115</v>
      </c>
      <c r="B2" s="64"/>
      <c r="C2" s="64"/>
      <c r="D2" s="64"/>
      <c r="E2" s="175" t="s">
        <v>25114</v>
      </c>
      <c r="F2" s="173"/>
      <c r="G2" s="64"/>
      <c r="H2" s="64"/>
      <c r="I2" s="64"/>
      <c r="J2" s="64"/>
      <c r="K2" s="64"/>
      <c r="L2" s="64"/>
      <c r="O2" s="172"/>
      <c r="P2" s="64"/>
      <c r="Q2" s="64"/>
      <c r="R2" s="64"/>
      <c r="S2" s="64"/>
      <c r="T2" s="64"/>
      <c r="U2" s="64"/>
      <c r="V2" s="64"/>
      <c r="W2" s="64"/>
    </row>
    <row r="3" spans="1:23" x14ac:dyDescent="0.2">
      <c r="A3" s="162"/>
      <c r="B3" s="64"/>
      <c r="C3" s="64"/>
      <c r="D3" s="64"/>
      <c r="E3" s="64"/>
      <c r="F3" s="64"/>
      <c r="G3" s="64"/>
      <c r="H3" s="64"/>
      <c r="I3" s="64"/>
      <c r="J3" s="64"/>
      <c r="K3" s="64"/>
      <c r="L3" s="64"/>
      <c r="N3" s="163"/>
      <c r="O3" s="64"/>
      <c r="P3" s="64"/>
      <c r="Q3" s="64"/>
      <c r="R3" s="64"/>
      <c r="S3" s="64"/>
      <c r="T3" s="64"/>
      <c r="U3" s="64"/>
      <c r="V3" s="64"/>
      <c r="W3" s="64"/>
    </row>
    <row r="4" spans="1:23" x14ac:dyDescent="0.2">
      <c r="A4" s="162" t="s">
        <v>25116</v>
      </c>
      <c r="B4" s="64"/>
      <c r="C4" s="64"/>
      <c r="D4" s="64"/>
      <c r="E4" s="64"/>
      <c r="F4" s="64"/>
      <c r="G4" s="64"/>
      <c r="H4" s="64"/>
      <c r="I4" s="64"/>
      <c r="J4" s="64"/>
      <c r="K4" s="64"/>
      <c r="L4" s="64"/>
      <c r="M4" s="64"/>
      <c r="N4" s="64"/>
      <c r="O4" s="64"/>
      <c r="P4" s="64"/>
      <c r="Q4" s="64"/>
      <c r="R4" s="64"/>
      <c r="S4" s="64"/>
      <c r="T4" s="64"/>
      <c r="U4" s="64"/>
      <c r="V4" s="64"/>
      <c r="W4" s="64"/>
    </row>
    <row r="5" spans="1:23" x14ac:dyDescent="0.2">
      <c r="A5" s="278" t="s">
        <v>20013</v>
      </c>
      <c r="B5" s="278"/>
      <c r="C5" s="278"/>
      <c r="D5" s="278"/>
      <c r="E5" s="278"/>
      <c r="F5" s="278"/>
      <c r="G5" s="278"/>
      <c r="H5" s="278"/>
      <c r="I5" s="278"/>
      <c r="J5" s="278"/>
      <c r="K5" s="278"/>
      <c r="L5" s="278"/>
      <c r="M5" s="278"/>
      <c r="N5" s="278"/>
      <c r="O5" s="278"/>
      <c r="P5" s="278"/>
      <c r="Q5" s="278"/>
      <c r="R5" s="278"/>
      <c r="S5" s="278"/>
      <c r="T5" s="278"/>
      <c r="U5" s="278"/>
      <c r="V5" s="278"/>
    </row>
    <row r="6" spans="1:23" ht="14.1" customHeight="1" x14ac:dyDescent="0.2">
      <c r="A6" s="279" t="s">
        <v>24702</v>
      </c>
      <c r="B6" s="279"/>
      <c r="C6" s="279"/>
      <c r="D6" s="279"/>
      <c r="E6" s="279"/>
      <c r="F6" s="279"/>
      <c r="G6" s="279"/>
      <c r="H6" s="279"/>
      <c r="I6" s="279"/>
      <c r="J6" s="279"/>
      <c r="K6" s="279"/>
      <c r="L6" s="279"/>
      <c r="M6" s="279"/>
      <c r="N6" s="279"/>
      <c r="O6" s="279"/>
      <c r="P6" s="279"/>
      <c r="Q6" s="279"/>
      <c r="R6" s="279"/>
      <c r="S6" s="279"/>
      <c r="T6" s="279"/>
      <c r="U6" s="279"/>
      <c r="V6" s="279"/>
    </row>
    <row r="7" spans="1:23" x14ac:dyDescent="0.2">
      <c r="A7" s="279"/>
      <c r="B7" s="279"/>
      <c r="C7" s="279"/>
      <c r="D7" s="279"/>
      <c r="E7" s="279"/>
      <c r="F7" s="279"/>
      <c r="G7" s="279"/>
      <c r="H7" s="279"/>
      <c r="I7" s="279"/>
      <c r="J7" s="279"/>
      <c r="K7" s="279"/>
      <c r="L7" s="279"/>
      <c r="M7" s="279"/>
      <c r="N7" s="279"/>
      <c r="O7" s="279"/>
      <c r="P7" s="279"/>
      <c r="Q7" s="279"/>
      <c r="R7" s="279"/>
      <c r="S7" s="279"/>
      <c r="T7" s="279"/>
      <c r="U7" s="279"/>
      <c r="V7" s="279"/>
    </row>
    <row r="8" spans="1:23" x14ac:dyDescent="0.2">
      <c r="A8" s="279"/>
      <c r="B8" s="279"/>
      <c r="C8" s="279"/>
      <c r="D8" s="279"/>
      <c r="E8" s="279"/>
      <c r="F8" s="279"/>
      <c r="G8" s="279"/>
      <c r="H8" s="279"/>
      <c r="I8" s="279"/>
      <c r="J8" s="279"/>
      <c r="K8" s="279"/>
      <c r="L8" s="279"/>
      <c r="M8" s="279"/>
      <c r="N8" s="279"/>
      <c r="O8" s="279"/>
      <c r="P8" s="279"/>
      <c r="Q8" s="279"/>
      <c r="R8" s="279"/>
      <c r="S8" s="279"/>
      <c r="T8" s="279"/>
      <c r="U8" s="279"/>
      <c r="V8" s="279"/>
    </row>
    <row r="9" spans="1:23" ht="14.1" customHeight="1" x14ac:dyDescent="0.2">
      <c r="A9" s="274" t="s">
        <v>24703</v>
      </c>
      <c r="B9" s="274"/>
      <c r="C9" s="274"/>
      <c r="D9" s="274"/>
      <c r="E9" s="274"/>
      <c r="F9" s="274"/>
      <c r="G9" s="274"/>
      <c r="H9" s="274"/>
      <c r="I9" s="274"/>
      <c r="J9" s="274"/>
      <c r="K9" s="274"/>
      <c r="L9" s="274"/>
      <c r="M9" s="274"/>
      <c r="N9" s="274"/>
      <c r="O9" s="274"/>
      <c r="P9" s="274"/>
      <c r="Q9" s="274"/>
      <c r="R9" s="274"/>
      <c r="S9" s="274"/>
      <c r="T9" s="274"/>
      <c r="U9" s="274"/>
      <c r="V9" s="274"/>
    </row>
    <row r="10" spans="1:23" x14ac:dyDescent="0.2">
      <c r="A10" s="274"/>
      <c r="B10" s="274"/>
      <c r="C10" s="274"/>
      <c r="D10" s="274"/>
      <c r="E10" s="274"/>
      <c r="F10" s="274"/>
      <c r="G10" s="274"/>
      <c r="H10" s="274"/>
      <c r="I10" s="274"/>
      <c r="J10" s="274"/>
      <c r="K10" s="274"/>
      <c r="L10" s="274"/>
      <c r="M10" s="274"/>
      <c r="N10" s="274"/>
      <c r="O10" s="274"/>
      <c r="P10" s="274"/>
      <c r="Q10" s="274"/>
      <c r="R10" s="274"/>
      <c r="S10" s="274"/>
      <c r="T10" s="274"/>
      <c r="U10" s="274"/>
      <c r="V10" s="274"/>
    </row>
    <row r="11" spans="1:23" x14ac:dyDescent="0.2">
      <c r="A11" s="274"/>
      <c r="B11" s="274"/>
      <c r="C11" s="274"/>
      <c r="D11" s="274"/>
      <c r="E11" s="274"/>
      <c r="F11" s="274"/>
      <c r="G11" s="274"/>
      <c r="H11" s="274"/>
      <c r="I11" s="274"/>
      <c r="J11" s="274"/>
      <c r="K11" s="274"/>
      <c r="L11" s="274"/>
      <c r="M11" s="274"/>
      <c r="N11" s="274"/>
      <c r="O11" s="274"/>
      <c r="P11" s="274"/>
      <c r="Q11" s="274"/>
      <c r="R11" s="274"/>
      <c r="S11" s="274"/>
      <c r="T11" s="274"/>
      <c r="U11" s="274"/>
      <c r="V11" s="274"/>
    </row>
    <row r="12" spans="1:23" x14ac:dyDescent="0.2">
      <c r="A12" s="274" t="s">
        <v>25169</v>
      </c>
      <c r="B12" s="274"/>
      <c r="C12" s="274"/>
      <c r="D12" s="274"/>
      <c r="E12" s="274"/>
      <c r="F12" s="274"/>
      <c r="G12" s="274"/>
      <c r="H12" s="274"/>
      <c r="I12" s="274"/>
      <c r="J12" s="274"/>
      <c r="K12" s="274"/>
      <c r="L12" s="274"/>
      <c r="M12" s="274"/>
      <c r="N12" s="274"/>
      <c r="O12" s="274"/>
      <c r="P12" s="274"/>
      <c r="Q12" s="274"/>
      <c r="R12" s="274"/>
      <c r="S12" s="274"/>
      <c r="T12" s="274"/>
      <c r="U12" s="274"/>
      <c r="V12" s="274"/>
    </row>
    <row r="13" spans="1:23" x14ac:dyDescent="0.2">
      <c r="A13" s="274"/>
      <c r="B13" s="274"/>
      <c r="C13" s="274"/>
      <c r="D13" s="274"/>
      <c r="E13" s="274"/>
      <c r="F13" s="274"/>
      <c r="G13" s="274"/>
      <c r="H13" s="274"/>
      <c r="I13" s="274"/>
      <c r="J13" s="274"/>
      <c r="K13" s="274"/>
      <c r="L13" s="274"/>
      <c r="M13" s="274"/>
      <c r="N13" s="274"/>
      <c r="O13" s="274"/>
      <c r="P13" s="274"/>
      <c r="Q13" s="274"/>
      <c r="R13" s="274"/>
      <c r="S13" s="274"/>
      <c r="T13" s="274"/>
      <c r="U13" s="274"/>
      <c r="V13" s="274"/>
    </row>
    <row r="14" spans="1:23" x14ac:dyDescent="0.2">
      <c r="A14" s="274"/>
      <c r="B14" s="274"/>
      <c r="C14" s="274"/>
      <c r="D14" s="274"/>
      <c r="E14" s="274"/>
      <c r="F14" s="274"/>
      <c r="G14" s="274"/>
      <c r="H14" s="274"/>
      <c r="I14" s="274"/>
      <c r="J14" s="274"/>
      <c r="K14" s="274"/>
      <c r="L14" s="274"/>
      <c r="M14" s="274"/>
      <c r="N14" s="274"/>
      <c r="O14" s="274"/>
      <c r="P14" s="274"/>
      <c r="Q14" s="274"/>
      <c r="R14" s="274"/>
      <c r="S14" s="274"/>
      <c r="T14" s="274"/>
      <c r="U14" s="274"/>
      <c r="V14" s="274"/>
    </row>
    <row r="15" spans="1:23" x14ac:dyDescent="0.2">
      <c r="A15" s="275" t="s">
        <v>25170</v>
      </c>
      <c r="B15" s="275"/>
      <c r="C15" s="275"/>
      <c r="D15" s="275"/>
      <c r="E15" s="275"/>
      <c r="F15" s="275"/>
      <c r="G15" s="275"/>
      <c r="H15" s="275"/>
      <c r="I15" s="275"/>
      <c r="J15" s="275"/>
      <c r="K15" s="275"/>
      <c r="L15" s="275"/>
      <c r="M15" s="275"/>
      <c r="N15" s="275"/>
      <c r="O15" s="275"/>
      <c r="P15" s="275"/>
      <c r="Q15" s="275"/>
      <c r="R15" s="275"/>
      <c r="S15" s="275"/>
      <c r="T15" s="275"/>
      <c r="U15" s="275"/>
      <c r="V15" s="275"/>
    </row>
    <row r="16" spans="1:23" x14ac:dyDescent="0.2">
      <c r="A16" s="276" t="s">
        <v>25157</v>
      </c>
      <c r="B16" s="276"/>
      <c r="C16" s="276"/>
      <c r="D16" s="276"/>
      <c r="E16" s="276"/>
      <c r="F16" s="276"/>
      <c r="G16" s="276"/>
      <c r="H16" s="276"/>
      <c r="I16" s="276"/>
      <c r="J16" s="276"/>
      <c r="K16" s="276"/>
      <c r="L16" s="276"/>
      <c r="M16" s="276"/>
      <c r="N16" s="276"/>
      <c r="O16" s="276"/>
      <c r="P16" s="276"/>
      <c r="Q16" s="276"/>
      <c r="R16" s="276"/>
      <c r="S16" s="276"/>
      <c r="T16" s="276"/>
      <c r="U16" s="276"/>
      <c r="V16" s="276"/>
    </row>
    <row r="18" spans="1:22" x14ac:dyDescent="0.2">
      <c r="A18" s="282" t="s">
        <v>20014</v>
      </c>
      <c r="B18" s="272"/>
      <c r="C18" s="272"/>
      <c r="D18" s="272"/>
      <c r="E18" s="272"/>
      <c r="F18" s="272"/>
      <c r="G18" s="272"/>
      <c r="H18" s="272"/>
      <c r="I18" s="272"/>
      <c r="J18" s="272"/>
      <c r="K18" s="272"/>
      <c r="L18" s="272"/>
      <c r="M18" s="272"/>
      <c r="N18" s="272"/>
      <c r="O18" s="272"/>
      <c r="P18" s="272"/>
      <c r="Q18" s="272"/>
      <c r="R18" s="272"/>
      <c r="S18" s="272"/>
      <c r="T18" s="272"/>
      <c r="U18" s="272"/>
      <c r="V18" s="272"/>
    </row>
    <row r="19" spans="1:22" ht="14.1" customHeight="1" x14ac:dyDescent="0.2">
      <c r="A19" s="280" t="s">
        <v>20989</v>
      </c>
      <c r="B19" s="280"/>
      <c r="C19" s="280"/>
      <c r="D19" s="280"/>
      <c r="E19" s="280"/>
      <c r="F19" s="280"/>
      <c r="G19" s="280"/>
      <c r="H19" s="280"/>
      <c r="I19" s="280"/>
      <c r="J19" s="280"/>
      <c r="K19" s="280"/>
      <c r="L19" s="280"/>
      <c r="M19" s="280"/>
      <c r="N19" s="280"/>
      <c r="O19" s="280"/>
      <c r="P19" s="280"/>
      <c r="Q19" s="280"/>
      <c r="R19" s="280"/>
      <c r="S19" s="280"/>
      <c r="T19" s="280"/>
      <c r="U19" s="280"/>
      <c r="V19" s="280"/>
    </row>
    <row r="20" spans="1:22" ht="14.1" customHeight="1" x14ac:dyDescent="0.2">
      <c r="A20" s="78"/>
      <c r="B20" s="78"/>
      <c r="C20" s="78"/>
      <c r="D20" s="78"/>
      <c r="E20" s="78"/>
      <c r="F20" s="78"/>
      <c r="G20" s="78"/>
      <c r="H20" s="78"/>
      <c r="I20" s="78"/>
      <c r="J20" s="78"/>
      <c r="K20" s="78"/>
      <c r="L20" s="78"/>
      <c r="M20" s="78"/>
      <c r="N20" s="78"/>
      <c r="O20" s="78"/>
      <c r="P20" s="78"/>
      <c r="Q20" s="78"/>
      <c r="R20" s="78"/>
      <c r="S20" s="78"/>
      <c r="T20" s="78"/>
      <c r="U20" s="78"/>
      <c r="V20" s="78"/>
    </row>
    <row r="21" spans="1:22" ht="14.1" customHeight="1" x14ac:dyDescent="0.2">
      <c r="A21" s="281" t="s">
        <v>20684</v>
      </c>
      <c r="B21" s="281"/>
      <c r="C21" s="281"/>
      <c r="D21" s="281"/>
      <c r="E21" s="281"/>
      <c r="F21" s="281"/>
      <c r="G21" s="281"/>
      <c r="H21" s="281"/>
      <c r="I21" s="281"/>
      <c r="J21" s="281"/>
      <c r="K21" s="281"/>
      <c r="L21" s="281"/>
      <c r="M21" s="281"/>
      <c r="N21" s="281"/>
      <c r="O21" s="281"/>
      <c r="P21" s="281"/>
      <c r="Q21" s="281"/>
      <c r="R21" s="281"/>
      <c r="S21" s="281"/>
      <c r="T21" s="281"/>
      <c r="U21" s="281"/>
      <c r="V21" s="281"/>
    </row>
    <row r="22" spans="1:22" x14ac:dyDescent="0.2">
      <c r="A22" s="274" t="s">
        <v>25156</v>
      </c>
      <c r="B22" s="274"/>
      <c r="C22" s="274"/>
      <c r="D22" s="274"/>
      <c r="E22" s="274"/>
      <c r="F22" s="274"/>
      <c r="G22" s="274"/>
      <c r="H22" s="274"/>
      <c r="I22" s="274"/>
      <c r="J22" s="274"/>
      <c r="K22" s="274"/>
      <c r="L22" s="274"/>
      <c r="M22" s="274"/>
      <c r="N22" s="274"/>
      <c r="O22" s="274"/>
      <c r="P22" s="274"/>
      <c r="Q22" s="274"/>
      <c r="R22" s="274"/>
      <c r="S22" s="274"/>
      <c r="T22" s="274"/>
      <c r="U22" s="274"/>
      <c r="V22" s="274"/>
    </row>
    <row r="23" spans="1:22" x14ac:dyDescent="0.2">
      <c r="A23" s="274"/>
      <c r="B23" s="274"/>
      <c r="C23" s="274"/>
      <c r="D23" s="274"/>
      <c r="E23" s="274"/>
      <c r="F23" s="274"/>
      <c r="G23" s="274"/>
      <c r="H23" s="274"/>
      <c r="I23" s="274"/>
      <c r="J23" s="274"/>
      <c r="K23" s="274"/>
      <c r="L23" s="274"/>
      <c r="M23" s="274"/>
      <c r="N23" s="274"/>
      <c r="O23" s="274"/>
      <c r="P23" s="274"/>
      <c r="Q23" s="274"/>
      <c r="R23" s="274"/>
      <c r="S23" s="274"/>
      <c r="T23" s="274"/>
      <c r="U23" s="274"/>
      <c r="V23" s="274"/>
    </row>
    <row r="24" spans="1:22" x14ac:dyDescent="0.2">
      <c r="A24" s="274"/>
      <c r="B24" s="274"/>
      <c r="C24" s="274"/>
      <c r="D24" s="274"/>
      <c r="E24" s="274"/>
      <c r="F24" s="274"/>
      <c r="G24" s="274"/>
      <c r="H24" s="274"/>
      <c r="I24" s="274"/>
      <c r="J24" s="274"/>
      <c r="K24" s="274"/>
      <c r="L24" s="274"/>
      <c r="M24" s="274"/>
      <c r="N24" s="274"/>
      <c r="O24" s="274"/>
      <c r="P24" s="274"/>
      <c r="Q24" s="274"/>
      <c r="R24" s="274"/>
      <c r="S24" s="274"/>
      <c r="T24" s="274"/>
      <c r="U24" s="274"/>
      <c r="V24" s="274"/>
    </row>
    <row r="25" spans="1:22" x14ac:dyDescent="0.2">
      <c r="A25" s="127"/>
      <c r="B25" s="127"/>
      <c r="C25" s="127"/>
      <c r="D25" s="127"/>
      <c r="E25" s="127"/>
      <c r="F25" s="127"/>
      <c r="G25" s="127"/>
      <c r="H25" s="127"/>
      <c r="I25" s="127"/>
      <c r="J25" s="127"/>
      <c r="K25" s="127"/>
      <c r="L25" s="127"/>
      <c r="M25" s="127"/>
      <c r="N25" s="127"/>
      <c r="O25" s="127"/>
      <c r="P25" s="127"/>
      <c r="Q25" s="127"/>
      <c r="R25" s="127"/>
      <c r="S25" s="127"/>
      <c r="T25" s="127"/>
      <c r="U25" s="127"/>
      <c r="V25" s="127"/>
    </row>
    <row r="26" spans="1:22" x14ac:dyDescent="0.2">
      <c r="A26" s="281" t="s">
        <v>26132</v>
      </c>
      <c r="B26" s="281"/>
      <c r="C26" s="281"/>
      <c r="D26" s="281"/>
      <c r="E26" s="281"/>
      <c r="F26" s="281"/>
      <c r="G26" s="281"/>
      <c r="H26" s="281"/>
      <c r="I26" s="281"/>
      <c r="J26" s="281"/>
      <c r="K26" s="281"/>
      <c r="L26" s="281"/>
      <c r="M26" s="281"/>
      <c r="N26" s="281"/>
      <c r="O26" s="281"/>
      <c r="P26" s="281"/>
      <c r="Q26" s="281"/>
      <c r="R26" s="281"/>
      <c r="S26" s="281"/>
      <c r="T26" s="281"/>
      <c r="U26" s="281"/>
      <c r="V26" s="281"/>
    </row>
    <row r="27" spans="1:22" x14ac:dyDescent="0.2">
      <c r="A27" s="274" t="s">
        <v>26133</v>
      </c>
      <c r="B27" s="274"/>
      <c r="C27" s="274"/>
      <c r="D27" s="274"/>
      <c r="E27" s="274"/>
      <c r="F27" s="274"/>
      <c r="G27" s="274"/>
      <c r="H27" s="274"/>
      <c r="I27" s="274"/>
      <c r="J27" s="274"/>
      <c r="K27" s="274"/>
      <c r="L27" s="274"/>
      <c r="M27" s="274"/>
      <c r="N27" s="274"/>
      <c r="O27" s="274"/>
      <c r="P27" s="274"/>
      <c r="Q27" s="274"/>
      <c r="R27" s="274"/>
      <c r="S27" s="274"/>
      <c r="T27" s="274"/>
      <c r="U27" s="274"/>
      <c r="V27" s="274"/>
    </row>
    <row r="28" spans="1:22" x14ac:dyDescent="0.2">
      <c r="A28" s="274"/>
      <c r="B28" s="274"/>
      <c r="C28" s="274"/>
      <c r="D28" s="274"/>
      <c r="E28" s="274"/>
      <c r="F28" s="274"/>
      <c r="G28" s="274"/>
      <c r="H28" s="274"/>
      <c r="I28" s="274"/>
      <c r="J28" s="274"/>
      <c r="K28" s="274"/>
      <c r="L28" s="274"/>
      <c r="M28" s="274"/>
      <c r="N28" s="274"/>
      <c r="O28" s="274"/>
      <c r="P28" s="274"/>
      <c r="Q28" s="274"/>
      <c r="R28" s="274"/>
      <c r="S28" s="274"/>
      <c r="T28" s="274"/>
      <c r="U28" s="274"/>
      <c r="V28" s="274"/>
    </row>
    <row r="29" spans="1:22" x14ac:dyDescent="0.2">
      <c r="A29" s="127"/>
      <c r="B29" s="127"/>
      <c r="C29" s="127"/>
      <c r="D29" s="127"/>
      <c r="E29" s="127"/>
      <c r="F29" s="127"/>
      <c r="G29" s="127"/>
      <c r="H29" s="127"/>
      <c r="I29" s="127"/>
      <c r="J29" s="127"/>
      <c r="K29" s="127"/>
      <c r="L29" s="127"/>
      <c r="M29" s="127"/>
      <c r="N29" s="127"/>
      <c r="O29" s="127"/>
      <c r="P29" s="127"/>
      <c r="Q29" s="127"/>
      <c r="R29" s="127"/>
      <c r="S29" s="127"/>
      <c r="T29" s="127"/>
      <c r="U29" s="127"/>
      <c r="V29" s="127"/>
    </row>
    <row r="30" spans="1:22" ht="15" thickBot="1" x14ac:dyDescent="0.3">
      <c r="A30" s="283" t="s">
        <v>20687</v>
      </c>
      <c r="B30" s="283"/>
      <c r="C30" s="283"/>
      <c r="D30" s="283"/>
      <c r="E30" s="283"/>
      <c r="F30" s="284"/>
      <c r="G30" s="284"/>
      <c r="H30" s="284"/>
      <c r="I30" s="284"/>
      <c r="J30" s="284"/>
      <c r="K30" s="284"/>
      <c r="L30" s="284"/>
      <c r="M30" s="284"/>
      <c r="N30" s="284"/>
      <c r="O30" s="284"/>
      <c r="P30" s="284"/>
      <c r="Q30" s="284"/>
      <c r="R30" s="284"/>
      <c r="S30" s="284"/>
      <c r="T30" s="284"/>
      <c r="U30" s="284"/>
      <c r="V30" s="284"/>
    </row>
    <row r="31" spans="1:22" x14ac:dyDescent="0.2">
      <c r="A31" s="272" t="s">
        <v>16280</v>
      </c>
      <c r="B31" s="272"/>
      <c r="C31" s="272"/>
      <c r="D31" s="272"/>
      <c r="E31" s="272"/>
      <c r="F31" s="272"/>
      <c r="G31" s="272"/>
      <c r="H31" s="272"/>
      <c r="I31" s="272"/>
      <c r="J31" s="272"/>
      <c r="K31" s="272"/>
      <c r="L31" s="272"/>
      <c r="M31" s="272"/>
      <c r="N31" s="272"/>
      <c r="O31" s="272"/>
      <c r="P31" s="272"/>
      <c r="Q31" s="272"/>
      <c r="R31" s="272"/>
      <c r="S31" s="272"/>
      <c r="T31" s="272"/>
      <c r="U31" s="272"/>
      <c r="V31" s="272"/>
    </row>
    <row r="32" spans="1:22" x14ac:dyDescent="0.2">
      <c r="A32" s="272" t="s">
        <v>16261</v>
      </c>
      <c r="B32" s="272"/>
      <c r="C32" s="272"/>
      <c r="D32" s="272"/>
      <c r="E32" s="272"/>
      <c r="F32" s="272"/>
      <c r="G32" s="272"/>
      <c r="H32" s="272"/>
      <c r="I32" s="272"/>
      <c r="J32" s="272"/>
      <c r="K32" s="272"/>
      <c r="L32" s="272"/>
      <c r="M32" s="272"/>
      <c r="N32" s="272"/>
      <c r="O32" s="272"/>
      <c r="P32" s="272"/>
      <c r="Q32" s="272"/>
      <c r="R32" s="272"/>
      <c r="S32" s="272"/>
      <c r="T32" s="272"/>
      <c r="U32" s="272"/>
      <c r="V32" s="272"/>
    </row>
    <row r="33" spans="1:22" x14ac:dyDescent="0.2">
      <c r="A33" s="272" t="s">
        <v>16262</v>
      </c>
      <c r="B33" s="272"/>
      <c r="C33" s="272"/>
      <c r="D33" s="272" t="s">
        <v>25168</v>
      </c>
      <c r="E33" s="272"/>
      <c r="F33" s="272"/>
      <c r="G33" s="272"/>
      <c r="H33" s="272"/>
      <c r="I33" s="272"/>
      <c r="J33" s="272"/>
      <c r="K33" s="272"/>
      <c r="L33" s="272"/>
      <c r="M33" s="272"/>
      <c r="N33" s="272"/>
      <c r="O33" s="272"/>
      <c r="P33" s="272"/>
      <c r="Q33" s="272"/>
      <c r="R33" s="272"/>
      <c r="S33" s="272"/>
      <c r="T33" s="272"/>
      <c r="U33" s="272"/>
      <c r="V33" s="272"/>
    </row>
    <row r="34" spans="1:22" x14ac:dyDescent="0.2">
      <c r="A34" s="1" t="s">
        <v>20694</v>
      </c>
      <c r="D34" s="1" t="s">
        <v>20695</v>
      </c>
    </row>
    <row r="35" spans="1:22" x14ac:dyDescent="0.2">
      <c r="A35" s="272" t="s">
        <v>16263</v>
      </c>
      <c r="B35" s="272"/>
      <c r="C35" s="272"/>
      <c r="D35" s="272"/>
      <c r="E35" s="272"/>
      <c r="F35" s="272"/>
      <c r="G35" s="272"/>
      <c r="H35" s="272"/>
      <c r="I35" s="272"/>
      <c r="J35" s="272"/>
      <c r="K35" s="272"/>
      <c r="L35" s="272"/>
      <c r="M35" s="272"/>
      <c r="N35" s="272"/>
      <c r="O35" s="272"/>
      <c r="P35" s="272"/>
      <c r="Q35" s="272"/>
      <c r="R35" s="272"/>
      <c r="S35" s="272"/>
      <c r="T35" s="272"/>
      <c r="U35" s="272"/>
      <c r="V35" s="272"/>
    </row>
    <row r="36" spans="1:22" x14ac:dyDescent="0.2">
      <c r="A36" s="272" t="s">
        <v>17461</v>
      </c>
      <c r="B36" s="272"/>
      <c r="C36" s="272"/>
      <c r="D36" s="272" t="s">
        <v>25167</v>
      </c>
      <c r="E36" s="272"/>
      <c r="F36" s="272"/>
      <c r="G36" s="272"/>
      <c r="H36" s="272"/>
      <c r="I36" s="272"/>
      <c r="J36" s="272"/>
      <c r="K36" s="272"/>
      <c r="L36" s="272"/>
      <c r="M36" s="272"/>
      <c r="N36" s="272"/>
      <c r="O36" s="272"/>
      <c r="P36" s="272"/>
      <c r="Q36" s="272"/>
      <c r="R36" s="272"/>
      <c r="S36" s="272"/>
      <c r="T36" s="272"/>
      <c r="U36" s="272"/>
      <c r="V36" s="272"/>
    </row>
    <row r="37" spans="1:22" x14ac:dyDescent="0.2">
      <c r="A37" s="272" t="s">
        <v>16264</v>
      </c>
      <c r="B37" s="272"/>
      <c r="C37" s="272"/>
      <c r="D37" s="272" t="s">
        <v>27505</v>
      </c>
      <c r="E37" s="272"/>
      <c r="F37" s="272"/>
      <c r="G37" s="272"/>
      <c r="H37" s="272"/>
      <c r="I37" s="272"/>
      <c r="J37" s="272"/>
      <c r="K37" s="272"/>
      <c r="L37" s="272"/>
      <c r="M37" s="272"/>
      <c r="N37" s="272"/>
      <c r="O37" s="272"/>
      <c r="P37" s="272"/>
      <c r="Q37" s="272"/>
      <c r="R37" s="272"/>
      <c r="S37" s="272"/>
      <c r="T37" s="272"/>
      <c r="U37" s="272"/>
      <c r="V37" s="272"/>
    </row>
    <row r="38" spans="1:22" x14ac:dyDescent="0.2">
      <c r="A38" s="272" t="s">
        <v>17463</v>
      </c>
      <c r="B38" s="272"/>
      <c r="C38" s="272"/>
      <c r="D38" s="272"/>
      <c r="E38" s="272"/>
      <c r="F38" s="272"/>
      <c r="G38" s="272"/>
      <c r="H38" s="272"/>
      <c r="I38" s="272"/>
      <c r="J38" s="272"/>
      <c r="K38" s="272"/>
      <c r="L38" s="272"/>
      <c r="M38" s="272"/>
      <c r="N38" s="272"/>
      <c r="O38" s="272"/>
      <c r="P38" s="272"/>
      <c r="Q38" s="272"/>
      <c r="R38" s="272"/>
      <c r="S38" s="272"/>
      <c r="T38" s="272"/>
      <c r="U38" s="272"/>
      <c r="V38" s="272"/>
    </row>
    <row r="39" spans="1:22" x14ac:dyDescent="0.2">
      <c r="A39" s="272" t="s">
        <v>16265</v>
      </c>
      <c r="B39" s="272"/>
      <c r="C39" s="272"/>
      <c r="D39" s="272"/>
      <c r="E39" s="272"/>
      <c r="F39" s="272"/>
      <c r="G39" s="272"/>
      <c r="H39" s="272"/>
      <c r="I39" s="272"/>
      <c r="J39" s="272"/>
      <c r="K39" s="272"/>
      <c r="L39" s="272"/>
      <c r="M39" s="272"/>
      <c r="N39" s="272"/>
      <c r="O39" s="272"/>
      <c r="P39" s="272"/>
      <c r="Q39" s="272"/>
      <c r="R39" s="272"/>
      <c r="S39" s="272"/>
      <c r="T39" s="272"/>
      <c r="U39" s="272"/>
      <c r="V39" s="272"/>
    </row>
    <row r="40" spans="1:22" x14ac:dyDescent="0.2">
      <c r="A40" s="272" t="s">
        <v>16266</v>
      </c>
      <c r="B40" s="272"/>
      <c r="C40" s="272"/>
      <c r="D40" s="272"/>
      <c r="E40" s="272"/>
      <c r="F40" s="272"/>
      <c r="G40" s="272"/>
      <c r="H40" s="272"/>
      <c r="I40" s="272"/>
      <c r="J40" s="272"/>
      <c r="K40" s="272"/>
      <c r="L40" s="272"/>
      <c r="M40" s="272"/>
      <c r="N40" s="272"/>
      <c r="O40" s="272"/>
      <c r="P40" s="272"/>
      <c r="Q40" s="272"/>
      <c r="R40" s="272"/>
      <c r="S40" s="272"/>
      <c r="T40" s="272"/>
      <c r="U40" s="272"/>
      <c r="V40" s="272"/>
    </row>
    <row r="41" spans="1:22" x14ac:dyDescent="0.2">
      <c r="A41" s="272" t="s">
        <v>16267</v>
      </c>
      <c r="B41" s="272"/>
      <c r="C41" s="272"/>
      <c r="D41" s="272"/>
      <c r="E41" s="272"/>
      <c r="F41" s="272"/>
      <c r="G41" s="272"/>
      <c r="H41" s="272"/>
      <c r="I41" s="272"/>
      <c r="J41" s="272"/>
      <c r="K41" s="272"/>
      <c r="L41" s="272"/>
      <c r="M41" s="272"/>
      <c r="N41" s="272"/>
      <c r="O41" s="272"/>
      <c r="P41" s="272"/>
      <c r="Q41" s="272"/>
      <c r="R41" s="272"/>
      <c r="S41" s="272"/>
      <c r="T41" s="272"/>
      <c r="U41" s="272"/>
      <c r="V41" s="272"/>
    </row>
    <row r="42" spans="1:22" x14ac:dyDescent="0.2">
      <c r="A42" s="272" t="s">
        <v>16268</v>
      </c>
      <c r="B42" s="272"/>
      <c r="C42" s="272"/>
      <c r="D42" s="272" t="s">
        <v>24704</v>
      </c>
      <c r="E42" s="272"/>
      <c r="F42" s="272"/>
      <c r="G42" s="272"/>
      <c r="H42" s="272"/>
      <c r="I42" s="272"/>
      <c r="J42" s="272"/>
      <c r="K42" s="272"/>
      <c r="L42" s="272"/>
      <c r="M42" s="272"/>
      <c r="N42" s="272"/>
      <c r="O42" s="272"/>
      <c r="P42" s="272"/>
      <c r="Q42" s="272"/>
      <c r="R42" s="272"/>
      <c r="S42" s="272"/>
      <c r="T42" s="272"/>
      <c r="U42" s="272"/>
      <c r="V42" s="272"/>
    </row>
    <row r="43" spans="1:22" x14ac:dyDescent="0.2">
      <c r="A43" s="1" t="s">
        <v>24692</v>
      </c>
    </row>
    <row r="44" spans="1:22" x14ac:dyDescent="0.2">
      <c r="A44" s="272" t="s">
        <v>16269</v>
      </c>
      <c r="B44" s="272"/>
      <c r="C44" s="272"/>
      <c r="D44" s="272"/>
      <c r="E44" s="272"/>
      <c r="F44" s="272"/>
      <c r="G44" s="272"/>
      <c r="H44" s="272"/>
      <c r="I44" s="272"/>
      <c r="J44" s="272"/>
      <c r="K44" s="272"/>
      <c r="L44" s="272"/>
      <c r="M44" s="272"/>
      <c r="N44" s="272"/>
      <c r="O44" s="272"/>
      <c r="P44" s="272"/>
      <c r="Q44" s="272"/>
      <c r="R44" s="272"/>
      <c r="S44" s="272"/>
      <c r="T44" s="272"/>
      <c r="U44" s="272"/>
      <c r="V44" s="272"/>
    </row>
    <row r="45" spans="1:22" x14ac:dyDescent="0.2">
      <c r="A45" s="272" t="s">
        <v>16270</v>
      </c>
      <c r="B45" s="272"/>
      <c r="C45" s="272"/>
      <c r="D45" s="272"/>
      <c r="E45" s="272"/>
      <c r="F45" s="272"/>
      <c r="G45" s="272"/>
      <c r="H45" s="272"/>
      <c r="I45" s="272"/>
      <c r="J45" s="272"/>
      <c r="K45" s="272"/>
      <c r="L45" s="272"/>
      <c r="M45" s="272"/>
      <c r="N45" s="272"/>
      <c r="O45" s="272"/>
      <c r="P45" s="272"/>
      <c r="Q45" s="272"/>
      <c r="R45" s="272"/>
      <c r="S45" s="272"/>
      <c r="T45" s="272"/>
      <c r="U45" s="272"/>
      <c r="V45" s="272"/>
    </row>
    <row r="46" spans="1:22" x14ac:dyDescent="0.2">
      <c r="A46" s="272" t="s">
        <v>16271</v>
      </c>
      <c r="B46" s="272"/>
      <c r="C46" s="272"/>
      <c r="D46" s="272"/>
      <c r="E46" s="272"/>
      <c r="F46" s="272"/>
      <c r="G46" s="272"/>
      <c r="H46" s="272"/>
      <c r="I46" s="272"/>
      <c r="J46" s="272"/>
      <c r="K46" s="272"/>
      <c r="L46" s="272"/>
      <c r="M46" s="272"/>
      <c r="N46" s="272"/>
      <c r="O46" s="272"/>
      <c r="P46" s="272"/>
      <c r="Q46" s="272"/>
      <c r="R46" s="272"/>
      <c r="S46" s="272"/>
      <c r="T46" s="272"/>
      <c r="U46" s="272"/>
      <c r="V46" s="272"/>
    </row>
    <row r="47" spans="1:22" x14ac:dyDescent="0.2">
      <c r="A47" s="272" t="s">
        <v>16272</v>
      </c>
      <c r="B47" s="272"/>
      <c r="C47" s="272"/>
      <c r="D47" s="272" t="s">
        <v>24705</v>
      </c>
      <c r="E47" s="272"/>
      <c r="F47" s="272"/>
      <c r="G47" s="272"/>
      <c r="H47" s="272"/>
      <c r="I47" s="272"/>
      <c r="J47" s="272"/>
      <c r="K47" s="272"/>
      <c r="L47" s="272"/>
      <c r="M47" s="272"/>
      <c r="N47" s="272"/>
      <c r="O47" s="272"/>
      <c r="P47" s="272"/>
      <c r="Q47" s="272"/>
      <c r="R47" s="272"/>
      <c r="S47" s="272"/>
      <c r="T47" s="272"/>
      <c r="U47" s="272"/>
      <c r="V47" s="272"/>
    </row>
    <row r="48" spans="1:22" x14ac:dyDescent="0.2">
      <c r="A48" s="1" t="s">
        <v>24691</v>
      </c>
    </row>
    <row r="49" spans="1:22" x14ac:dyDescent="0.2">
      <c r="A49" s="272" t="s">
        <v>16273</v>
      </c>
      <c r="B49" s="272"/>
      <c r="C49" s="272"/>
      <c r="D49" s="272"/>
      <c r="E49" s="272"/>
      <c r="F49" s="272"/>
      <c r="G49" s="272"/>
      <c r="H49" s="272"/>
      <c r="I49" s="272"/>
      <c r="J49" s="272"/>
      <c r="K49" s="272"/>
      <c r="L49" s="272"/>
      <c r="M49" s="272"/>
      <c r="N49" s="272"/>
      <c r="O49" s="272"/>
      <c r="P49" s="272"/>
      <c r="Q49" s="272"/>
      <c r="R49" s="272"/>
      <c r="S49" s="272"/>
      <c r="T49" s="272"/>
      <c r="U49" s="272"/>
      <c r="V49" s="272"/>
    </row>
    <row r="50" spans="1:22" x14ac:dyDescent="0.2">
      <c r="A50" s="272" t="s">
        <v>16274</v>
      </c>
      <c r="B50" s="272"/>
      <c r="C50" s="272"/>
      <c r="D50" s="272"/>
      <c r="E50" s="272"/>
      <c r="F50" s="272"/>
      <c r="G50" s="272"/>
      <c r="H50" s="272"/>
      <c r="I50" s="272"/>
      <c r="J50" s="272"/>
      <c r="K50" s="272"/>
      <c r="L50" s="272"/>
      <c r="M50" s="272"/>
      <c r="N50" s="272"/>
      <c r="O50" s="272"/>
      <c r="P50" s="272"/>
      <c r="Q50" s="272"/>
      <c r="R50" s="272"/>
      <c r="S50" s="272"/>
      <c r="T50" s="272"/>
      <c r="U50" s="272"/>
      <c r="V50" s="272"/>
    </row>
    <row r="51" spans="1:22" x14ac:dyDescent="0.2">
      <c r="A51" s="272" t="s">
        <v>16275</v>
      </c>
      <c r="B51" s="272"/>
      <c r="C51" s="272"/>
      <c r="D51" s="272"/>
      <c r="E51" s="272"/>
      <c r="F51" s="272"/>
      <c r="G51" s="272"/>
      <c r="H51" s="272"/>
      <c r="I51" s="272"/>
      <c r="J51" s="272"/>
      <c r="K51" s="272"/>
      <c r="L51" s="272"/>
      <c r="M51" s="272"/>
      <c r="N51" s="272"/>
      <c r="O51" s="272"/>
      <c r="P51" s="272"/>
      <c r="Q51" s="272"/>
      <c r="R51" s="272"/>
      <c r="S51" s="272"/>
      <c r="T51" s="272"/>
      <c r="U51" s="272"/>
      <c r="V51" s="272"/>
    </row>
    <row r="52" spans="1:22" x14ac:dyDescent="0.2">
      <c r="A52" s="1" t="s">
        <v>24694</v>
      </c>
    </row>
    <row r="53" spans="1:22" x14ac:dyDescent="0.2">
      <c r="A53" s="272" t="s">
        <v>16276</v>
      </c>
      <c r="B53" s="272"/>
      <c r="C53" s="272"/>
      <c r="D53" s="272"/>
      <c r="E53" s="272"/>
      <c r="F53" s="272"/>
      <c r="G53" s="272"/>
      <c r="H53" s="272"/>
      <c r="I53" s="272"/>
      <c r="J53" s="272"/>
      <c r="K53" s="272"/>
      <c r="L53" s="272"/>
      <c r="M53" s="272"/>
      <c r="N53" s="272"/>
      <c r="O53" s="272"/>
      <c r="P53" s="272"/>
      <c r="Q53" s="272"/>
      <c r="R53" s="272"/>
      <c r="S53" s="272"/>
      <c r="T53" s="272"/>
      <c r="U53" s="272"/>
      <c r="V53" s="272"/>
    </row>
    <row r="54" spans="1:22" x14ac:dyDescent="0.2">
      <c r="A54" s="272" t="s">
        <v>20986</v>
      </c>
      <c r="B54" s="272"/>
      <c r="C54" s="272"/>
      <c r="D54" s="272" t="s">
        <v>25158</v>
      </c>
      <c r="E54" s="272"/>
      <c r="F54" s="272"/>
      <c r="G54" s="272"/>
      <c r="H54" s="272"/>
      <c r="I54" s="272"/>
      <c r="J54" s="272"/>
      <c r="K54" s="272"/>
      <c r="L54" s="272"/>
      <c r="M54" s="272"/>
      <c r="N54" s="272"/>
      <c r="O54" s="272"/>
      <c r="P54" s="272"/>
      <c r="Q54" s="272"/>
      <c r="R54" s="272"/>
      <c r="S54" s="272"/>
      <c r="T54" s="272"/>
      <c r="U54" s="272"/>
      <c r="V54" s="272"/>
    </row>
    <row r="55" spans="1:22" x14ac:dyDescent="0.2">
      <c r="A55" s="272" t="s">
        <v>17460</v>
      </c>
      <c r="B55" s="272"/>
      <c r="C55" s="272"/>
      <c r="D55" s="272"/>
      <c r="E55" s="272"/>
      <c r="F55" s="272"/>
      <c r="G55" s="272"/>
      <c r="H55" s="272"/>
      <c r="I55" s="272"/>
      <c r="J55" s="272"/>
      <c r="K55" s="272"/>
      <c r="L55" s="272"/>
      <c r="M55" s="272"/>
      <c r="N55" s="272"/>
      <c r="O55" s="272"/>
      <c r="P55" s="272"/>
      <c r="Q55" s="272"/>
      <c r="R55" s="272"/>
      <c r="S55" s="272"/>
      <c r="T55" s="272"/>
      <c r="U55" s="272"/>
      <c r="V55" s="272"/>
    </row>
    <row r="56" spans="1:22" x14ac:dyDescent="0.2">
      <c r="A56" s="272" t="s">
        <v>21001</v>
      </c>
      <c r="B56" s="272"/>
      <c r="C56" s="272"/>
      <c r="D56" s="272" t="s">
        <v>20686</v>
      </c>
      <c r="E56" s="272"/>
      <c r="F56" s="272"/>
      <c r="G56" s="272"/>
      <c r="H56" s="272"/>
      <c r="I56" s="272"/>
      <c r="J56" s="272"/>
      <c r="K56" s="272"/>
      <c r="L56" s="272"/>
      <c r="M56" s="272"/>
      <c r="N56" s="272"/>
      <c r="O56" s="272"/>
      <c r="P56" s="272"/>
      <c r="Q56" s="272"/>
      <c r="R56" s="272"/>
      <c r="S56" s="272"/>
      <c r="T56" s="272"/>
      <c r="U56" s="272"/>
      <c r="V56" s="272"/>
    </row>
    <row r="57" spans="1:22" x14ac:dyDescent="0.2">
      <c r="A57" s="1" t="s">
        <v>24693</v>
      </c>
    </row>
    <row r="58" spans="1:22" x14ac:dyDescent="0.2">
      <c r="A58" s="272" t="s">
        <v>16277</v>
      </c>
      <c r="B58" s="272"/>
      <c r="C58" s="272"/>
      <c r="D58" s="272" t="s">
        <v>25142</v>
      </c>
      <c r="E58" s="272"/>
      <c r="F58" s="272"/>
      <c r="G58" s="272"/>
      <c r="H58" s="272"/>
      <c r="I58" s="272"/>
      <c r="J58" s="272"/>
      <c r="K58" s="272"/>
      <c r="L58" s="272"/>
      <c r="M58" s="272"/>
      <c r="N58" s="272"/>
      <c r="O58" s="272"/>
      <c r="P58" s="272"/>
      <c r="Q58" s="272"/>
      <c r="R58" s="272"/>
      <c r="S58" s="272"/>
      <c r="T58" s="272"/>
      <c r="U58" s="272"/>
      <c r="V58" s="272"/>
    </row>
    <row r="59" spans="1:22" x14ac:dyDescent="0.2">
      <c r="A59" s="272" t="s">
        <v>16278</v>
      </c>
      <c r="B59" s="272"/>
      <c r="C59" s="272"/>
      <c r="D59" s="273" t="s">
        <v>26011</v>
      </c>
      <c r="E59" s="273"/>
      <c r="F59" s="273"/>
      <c r="G59" s="273"/>
      <c r="H59" s="273"/>
      <c r="I59" s="273"/>
      <c r="J59" s="273"/>
      <c r="K59" s="273"/>
      <c r="L59" s="273"/>
      <c r="M59" s="273"/>
      <c r="N59" s="273"/>
      <c r="O59" s="273"/>
      <c r="P59" s="273"/>
      <c r="Q59" s="273"/>
      <c r="R59" s="273"/>
      <c r="S59" s="273"/>
      <c r="T59" s="273"/>
      <c r="U59" s="273"/>
      <c r="V59" s="273"/>
    </row>
    <row r="60" spans="1:22" x14ac:dyDescent="0.2">
      <c r="A60" s="272" t="s">
        <v>16279</v>
      </c>
      <c r="B60" s="272"/>
      <c r="C60" s="272"/>
      <c r="D60" s="272" t="s">
        <v>20016</v>
      </c>
      <c r="E60" s="272"/>
      <c r="F60" s="272"/>
      <c r="G60" s="272"/>
      <c r="H60" s="272"/>
      <c r="I60" s="272"/>
      <c r="J60" s="272"/>
      <c r="K60" s="272"/>
      <c r="L60" s="272"/>
      <c r="M60" s="272"/>
      <c r="N60" s="272"/>
      <c r="O60" s="272"/>
      <c r="P60" s="272"/>
      <c r="Q60" s="272"/>
      <c r="R60" s="272"/>
      <c r="S60" s="272"/>
      <c r="T60" s="272"/>
      <c r="U60" s="272"/>
    </row>
  </sheetData>
  <mergeCells count="66">
    <mergeCell ref="A1:E1"/>
    <mergeCell ref="F1:W1"/>
    <mergeCell ref="A5:V5"/>
    <mergeCell ref="A6:V8"/>
    <mergeCell ref="A41:C41"/>
    <mergeCell ref="A40:C40"/>
    <mergeCell ref="A19:V19"/>
    <mergeCell ref="A21:V21"/>
    <mergeCell ref="A22:V24"/>
    <mergeCell ref="A18:V18"/>
    <mergeCell ref="A30:E30"/>
    <mergeCell ref="F30:V30"/>
    <mergeCell ref="A26:V26"/>
    <mergeCell ref="A27:V28"/>
    <mergeCell ref="A42:C42"/>
    <mergeCell ref="A9:V11"/>
    <mergeCell ref="A31:C31"/>
    <mergeCell ref="A32:C32"/>
    <mergeCell ref="A33:C33"/>
    <mergeCell ref="A35:C35"/>
    <mergeCell ref="A37:C37"/>
    <mergeCell ref="A36:C36"/>
    <mergeCell ref="A39:C39"/>
    <mergeCell ref="A12:V14"/>
    <mergeCell ref="D39:V39"/>
    <mergeCell ref="D40:V40"/>
    <mergeCell ref="D41:V41"/>
    <mergeCell ref="A15:V15"/>
    <mergeCell ref="A16:V16"/>
    <mergeCell ref="A38:C38"/>
    <mergeCell ref="D60:U60"/>
    <mergeCell ref="D42:V42"/>
    <mergeCell ref="D44:V44"/>
    <mergeCell ref="D31:V31"/>
    <mergeCell ref="D32:V32"/>
    <mergeCell ref="D33:V33"/>
    <mergeCell ref="D35:V35"/>
    <mergeCell ref="D37:V37"/>
    <mergeCell ref="D36:V36"/>
    <mergeCell ref="D59:V59"/>
    <mergeCell ref="D55:V55"/>
    <mergeCell ref="D56:V56"/>
    <mergeCell ref="D58:V58"/>
    <mergeCell ref="D38:V38"/>
    <mergeCell ref="D51:V51"/>
    <mergeCell ref="D53:V53"/>
    <mergeCell ref="A60:C60"/>
    <mergeCell ref="A50:C50"/>
    <mergeCell ref="A51:C51"/>
    <mergeCell ref="A53:C53"/>
    <mergeCell ref="A54:C54"/>
    <mergeCell ref="A56:C56"/>
    <mergeCell ref="A55:C55"/>
    <mergeCell ref="A58:C58"/>
    <mergeCell ref="A59:C59"/>
    <mergeCell ref="D54:V54"/>
    <mergeCell ref="D45:V45"/>
    <mergeCell ref="D46:V46"/>
    <mergeCell ref="D47:V47"/>
    <mergeCell ref="D49:V49"/>
    <mergeCell ref="D50:V50"/>
    <mergeCell ref="A44:C44"/>
    <mergeCell ref="A45:C45"/>
    <mergeCell ref="A46:C46"/>
    <mergeCell ref="A47:C47"/>
    <mergeCell ref="A49:C49"/>
  </mergeCells>
  <hyperlinks>
    <hyperlink ref="E2:F2" r:id="rId1" display="VROD Calculations" xr:uid="{536261A3-25D5-6542-BD31-3892DAC945D8}"/>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795F0-82CD-405A-8F81-64167417F895}">
  <sheetPr codeName="Sheet30">
    <tabColor theme="7" tint="0.79998168889431442"/>
  </sheetPr>
  <dimension ref="A1:E138"/>
  <sheetViews>
    <sheetView zoomScale="90" zoomScaleNormal="90" workbookViewId="0">
      <selection activeCell="A2" sqref="A2"/>
    </sheetView>
  </sheetViews>
  <sheetFormatPr defaultColWidth="0" defaultRowHeight="12.75" x14ac:dyDescent="0.2"/>
  <cols>
    <col min="1" max="2" width="22.85546875" style="14" customWidth="1"/>
    <col min="3" max="3" width="20.85546875" style="187" customWidth="1"/>
    <col min="4" max="4" width="13.85546875" style="14" customWidth="1"/>
    <col min="5" max="5" width="18.85546875" style="14" customWidth="1"/>
    <col min="6" max="16384" width="8.85546875" hidden="1"/>
  </cols>
  <sheetData>
    <row r="1" spans="1:5" s="137" customFormat="1" x14ac:dyDescent="0.2">
      <c r="A1" s="180" t="s">
        <v>26012</v>
      </c>
      <c r="B1" s="180"/>
      <c r="C1" s="185"/>
      <c r="D1" s="185"/>
      <c r="E1" s="183"/>
    </row>
    <row r="2" spans="1:5" ht="13.5" thickBot="1" x14ac:dyDescent="0.25">
      <c r="A2" s="181" t="s">
        <v>13783</v>
      </c>
      <c r="B2" s="182" t="s">
        <v>25137</v>
      </c>
      <c r="C2" s="186" t="s">
        <v>25138</v>
      </c>
      <c r="D2" s="183"/>
      <c r="E2" s="184" t="s">
        <v>24723</v>
      </c>
    </row>
    <row r="3" spans="1:5" x14ac:dyDescent="0.2">
      <c r="A3" s="3" t="s">
        <v>7717</v>
      </c>
      <c r="B3" s="3" t="s">
        <v>26013</v>
      </c>
      <c r="C3" s="147">
        <v>2</v>
      </c>
      <c r="D3" s="7"/>
      <c r="E3" s="73" t="s">
        <v>105</v>
      </c>
    </row>
    <row r="4" spans="1:5" x14ac:dyDescent="0.2">
      <c r="A4" s="3" t="s">
        <v>25408</v>
      </c>
      <c r="B4" s="3" t="s">
        <v>26013</v>
      </c>
      <c r="C4" s="147">
        <v>1</v>
      </c>
      <c r="D4" s="7"/>
      <c r="E4" s="73" t="s">
        <v>26013</v>
      </c>
    </row>
    <row r="5" spans="1:5" x14ac:dyDescent="0.2">
      <c r="A5" s="3" t="s">
        <v>8881</v>
      </c>
      <c r="B5" s="3" t="s">
        <v>26013</v>
      </c>
      <c r="C5" s="147">
        <v>5</v>
      </c>
      <c r="D5" s="7"/>
      <c r="E5" s="73" t="s">
        <v>223</v>
      </c>
    </row>
    <row r="6" spans="1:5" x14ac:dyDescent="0.2">
      <c r="A6" s="3" t="s">
        <v>4657</v>
      </c>
      <c r="B6" s="3" t="s">
        <v>26013</v>
      </c>
      <c r="C6" s="147">
        <v>18</v>
      </c>
      <c r="D6" s="7"/>
      <c r="E6" s="73" t="s">
        <v>124</v>
      </c>
    </row>
    <row r="7" spans="1:5" x14ac:dyDescent="0.2">
      <c r="A7" s="3" t="s">
        <v>5167</v>
      </c>
      <c r="B7" s="3" t="s">
        <v>26013</v>
      </c>
      <c r="C7" s="147">
        <v>7</v>
      </c>
      <c r="D7" s="7"/>
      <c r="E7" s="73" t="s">
        <v>4958</v>
      </c>
    </row>
    <row r="8" spans="1:5" x14ac:dyDescent="0.2">
      <c r="A8" s="3" t="s">
        <v>8415</v>
      </c>
      <c r="B8" s="3" t="s">
        <v>26013</v>
      </c>
      <c r="C8" s="147">
        <v>1</v>
      </c>
      <c r="D8" s="7"/>
      <c r="E8" s="73" t="s">
        <v>4400</v>
      </c>
    </row>
    <row r="9" spans="1:5" x14ac:dyDescent="0.2">
      <c r="A9" s="3" t="s">
        <v>5623</v>
      </c>
      <c r="B9" s="3" t="s">
        <v>223</v>
      </c>
      <c r="C9" s="147">
        <v>7</v>
      </c>
      <c r="D9" s="7"/>
      <c r="E9" s="73" t="s">
        <v>4435</v>
      </c>
    </row>
    <row r="10" spans="1:5" x14ac:dyDescent="0.2">
      <c r="A10" s="3" t="s">
        <v>224</v>
      </c>
      <c r="B10" s="3" t="s">
        <v>223</v>
      </c>
      <c r="C10" s="147">
        <v>9</v>
      </c>
      <c r="D10" s="7"/>
      <c r="E10" s="73" t="s">
        <v>4447</v>
      </c>
    </row>
    <row r="11" spans="1:5" x14ac:dyDescent="0.2">
      <c r="A11" s="3" t="s">
        <v>4909</v>
      </c>
      <c r="B11" s="3" t="s">
        <v>223</v>
      </c>
      <c r="C11" s="147">
        <v>29</v>
      </c>
      <c r="D11" s="7"/>
      <c r="E11" s="73" t="s">
        <v>4481</v>
      </c>
    </row>
    <row r="12" spans="1:5" x14ac:dyDescent="0.2">
      <c r="A12" s="3" t="s">
        <v>4619</v>
      </c>
      <c r="B12" s="3" t="s">
        <v>223</v>
      </c>
      <c r="C12" s="147">
        <v>41</v>
      </c>
      <c r="D12" s="7"/>
      <c r="E12" s="73" t="s">
        <v>115</v>
      </c>
    </row>
    <row r="13" spans="1:5" x14ac:dyDescent="0.2">
      <c r="A13" s="3" t="s">
        <v>239</v>
      </c>
      <c r="B13" s="3" t="s">
        <v>223</v>
      </c>
      <c r="C13" s="147">
        <v>19</v>
      </c>
      <c r="D13" s="7"/>
      <c r="E13" s="73" t="s">
        <v>4406</v>
      </c>
    </row>
    <row r="14" spans="1:5" x14ac:dyDescent="0.2">
      <c r="A14" s="3" t="s">
        <v>5627</v>
      </c>
      <c r="B14" s="3" t="s">
        <v>223</v>
      </c>
      <c r="C14" s="147">
        <v>7</v>
      </c>
      <c r="D14" s="7"/>
      <c r="E14" s="73" t="s">
        <v>5308</v>
      </c>
    </row>
    <row r="15" spans="1:5" x14ac:dyDescent="0.2">
      <c r="A15" s="3" t="s">
        <v>4959</v>
      </c>
      <c r="B15" s="3" t="s">
        <v>4958</v>
      </c>
      <c r="C15" s="147">
        <v>7</v>
      </c>
      <c r="D15" s="7"/>
      <c r="E15" s="73" t="s">
        <v>5668</v>
      </c>
    </row>
    <row r="16" spans="1:5" x14ac:dyDescent="0.2">
      <c r="A16" s="3" t="s">
        <v>6001</v>
      </c>
      <c r="B16" s="3" t="s">
        <v>4958</v>
      </c>
      <c r="C16" s="147">
        <v>6</v>
      </c>
      <c r="D16" s="7"/>
      <c r="E16" s="73" t="s">
        <v>5593</v>
      </c>
    </row>
    <row r="17" spans="1:5" x14ac:dyDescent="0.2">
      <c r="A17" s="3" t="s">
        <v>12977</v>
      </c>
      <c r="B17" s="3" t="s">
        <v>4958</v>
      </c>
      <c r="C17" s="147">
        <v>1</v>
      </c>
      <c r="D17" s="7"/>
      <c r="E17" s="73"/>
    </row>
    <row r="18" spans="1:5" x14ac:dyDescent="0.2">
      <c r="A18" s="3" t="s">
        <v>12225</v>
      </c>
      <c r="B18" s="3" t="s">
        <v>4958</v>
      </c>
      <c r="C18" s="147">
        <v>1</v>
      </c>
      <c r="D18" s="7"/>
      <c r="E18" s="73"/>
    </row>
    <row r="19" spans="1:5" x14ac:dyDescent="0.2">
      <c r="A19" s="3" t="s">
        <v>24274</v>
      </c>
      <c r="B19" s="3" t="s">
        <v>4958</v>
      </c>
      <c r="C19" s="147">
        <v>3</v>
      </c>
      <c r="D19" s="7"/>
      <c r="E19" s="73"/>
    </row>
    <row r="20" spans="1:5" x14ac:dyDescent="0.2">
      <c r="A20" s="3" t="s">
        <v>4422</v>
      </c>
      <c r="B20" s="3" t="s">
        <v>4400</v>
      </c>
      <c r="C20" s="147">
        <v>1380</v>
      </c>
      <c r="D20" s="7"/>
      <c r="E20" s="73"/>
    </row>
    <row r="21" spans="1:5" x14ac:dyDescent="0.2">
      <c r="A21" s="3" t="s">
        <v>4534</v>
      </c>
      <c r="B21" s="3" t="s">
        <v>4400</v>
      </c>
      <c r="C21" s="147">
        <v>19</v>
      </c>
      <c r="D21" s="7"/>
      <c r="E21" s="73"/>
    </row>
    <row r="22" spans="1:5" x14ac:dyDescent="0.2">
      <c r="A22" s="3" t="s">
        <v>25409</v>
      </c>
      <c r="B22" s="3" t="s">
        <v>4400</v>
      </c>
      <c r="C22" s="147">
        <v>1</v>
      </c>
      <c r="D22" s="7"/>
      <c r="E22" s="73"/>
    </row>
    <row r="23" spans="1:5" x14ac:dyDescent="0.2">
      <c r="A23" s="3" t="s">
        <v>8382</v>
      </c>
      <c r="B23" s="3" t="s">
        <v>4400</v>
      </c>
      <c r="C23" s="147">
        <v>13</v>
      </c>
      <c r="D23" s="7"/>
      <c r="E23" s="73"/>
    </row>
    <row r="24" spans="1:5" x14ac:dyDescent="0.2">
      <c r="A24" s="3" t="s">
        <v>4401</v>
      </c>
      <c r="B24" s="3" t="s">
        <v>4400</v>
      </c>
      <c r="C24" s="147">
        <v>10</v>
      </c>
      <c r="D24" s="7"/>
      <c r="E24" s="73"/>
    </row>
    <row r="25" spans="1:5" x14ac:dyDescent="0.2">
      <c r="A25" s="3" t="s">
        <v>16761</v>
      </c>
      <c r="B25" s="3" t="s">
        <v>5308</v>
      </c>
      <c r="C25" s="147">
        <v>1</v>
      </c>
      <c r="D25" s="7"/>
      <c r="E25" s="73"/>
    </row>
    <row r="26" spans="1:5" x14ac:dyDescent="0.2">
      <c r="A26" s="3" t="s">
        <v>24420</v>
      </c>
      <c r="B26" s="3" t="s">
        <v>5308</v>
      </c>
      <c r="C26" s="147">
        <v>1</v>
      </c>
      <c r="D26" s="7"/>
      <c r="E26" s="73"/>
    </row>
    <row r="27" spans="1:5" x14ac:dyDescent="0.2">
      <c r="A27" s="3" t="s">
        <v>5793</v>
      </c>
      <c r="B27" s="3" t="s">
        <v>5308</v>
      </c>
      <c r="C27" s="147">
        <v>5</v>
      </c>
      <c r="D27" s="7"/>
      <c r="E27" s="73"/>
    </row>
    <row r="28" spans="1:5" x14ac:dyDescent="0.2">
      <c r="A28" s="3" t="s">
        <v>27240</v>
      </c>
      <c r="B28" s="3" t="s">
        <v>5308</v>
      </c>
      <c r="C28" s="147">
        <v>1</v>
      </c>
      <c r="D28" s="7"/>
      <c r="E28" s="73"/>
    </row>
    <row r="29" spans="1:5" x14ac:dyDescent="0.2">
      <c r="A29" s="3" t="s">
        <v>25407</v>
      </c>
      <c r="B29" s="3" t="s">
        <v>5308</v>
      </c>
      <c r="C29" s="147">
        <v>4</v>
      </c>
      <c r="D29" s="7"/>
      <c r="E29" s="73"/>
    </row>
    <row r="30" spans="1:5" x14ac:dyDescent="0.2">
      <c r="A30" s="3" t="s">
        <v>25669</v>
      </c>
      <c r="B30" s="3" t="s">
        <v>5308</v>
      </c>
      <c r="C30" s="147">
        <v>3</v>
      </c>
      <c r="D30" s="7"/>
      <c r="E30" s="73"/>
    </row>
    <row r="31" spans="1:5" x14ac:dyDescent="0.2">
      <c r="A31" s="3" t="s">
        <v>9453</v>
      </c>
      <c r="B31" s="3" t="s">
        <v>5308</v>
      </c>
      <c r="C31" s="147">
        <v>45</v>
      </c>
      <c r="D31" s="7"/>
      <c r="E31" s="73"/>
    </row>
    <row r="32" spans="1:5" x14ac:dyDescent="0.2">
      <c r="A32" s="3" t="s">
        <v>17224</v>
      </c>
      <c r="B32" s="3" t="s">
        <v>5308</v>
      </c>
      <c r="C32" s="147">
        <v>3</v>
      </c>
      <c r="D32" s="7"/>
      <c r="E32" s="73"/>
    </row>
    <row r="33" spans="1:5" x14ac:dyDescent="0.2">
      <c r="A33" s="3" t="s">
        <v>25760</v>
      </c>
      <c r="B33" s="3" t="s">
        <v>5308</v>
      </c>
      <c r="C33" s="147">
        <v>2</v>
      </c>
      <c r="D33" s="7"/>
      <c r="E33" s="73"/>
    </row>
    <row r="34" spans="1:5" x14ac:dyDescent="0.2">
      <c r="A34" s="3" t="s">
        <v>22404</v>
      </c>
      <c r="B34" s="3" t="s">
        <v>5308</v>
      </c>
      <c r="C34" s="147">
        <v>12</v>
      </c>
      <c r="D34" s="7"/>
      <c r="E34" s="73"/>
    </row>
    <row r="35" spans="1:5" x14ac:dyDescent="0.2">
      <c r="A35" s="3" t="s">
        <v>24690</v>
      </c>
      <c r="B35" s="3" t="s">
        <v>5308</v>
      </c>
      <c r="C35" s="147">
        <v>1</v>
      </c>
      <c r="D35" s="7"/>
      <c r="E35" s="73"/>
    </row>
    <row r="36" spans="1:5" x14ac:dyDescent="0.2">
      <c r="A36" s="3" t="s">
        <v>22700</v>
      </c>
      <c r="B36" s="3" t="s">
        <v>5308</v>
      </c>
      <c r="C36" s="147">
        <v>1</v>
      </c>
      <c r="D36" s="7"/>
      <c r="E36" s="73"/>
    </row>
    <row r="37" spans="1:5" x14ac:dyDescent="0.2">
      <c r="A37" s="3" t="s">
        <v>25406</v>
      </c>
      <c r="B37" s="3" t="s">
        <v>5308</v>
      </c>
      <c r="C37" s="147">
        <v>2</v>
      </c>
      <c r="D37" s="7"/>
      <c r="E37" s="73"/>
    </row>
    <row r="38" spans="1:5" x14ac:dyDescent="0.2">
      <c r="A38" s="3" t="s">
        <v>11214</v>
      </c>
      <c r="B38" s="3" t="s">
        <v>5308</v>
      </c>
      <c r="C38" s="147">
        <v>6</v>
      </c>
      <c r="D38" s="7"/>
      <c r="E38" s="73"/>
    </row>
    <row r="39" spans="1:5" x14ac:dyDescent="0.2">
      <c r="A39" s="3" t="s">
        <v>17272</v>
      </c>
      <c r="B39" s="3" t="s">
        <v>5308</v>
      </c>
      <c r="C39" s="147">
        <v>1</v>
      </c>
      <c r="D39" s="7"/>
      <c r="E39" s="73"/>
    </row>
    <row r="40" spans="1:5" x14ac:dyDescent="0.2">
      <c r="A40" s="3" t="s">
        <v>6603</v>
      </c>
      <c r="B40" s="3" t="s">
        <v>5308</v>
      </c>
      <c r="C40" s="147">
        <v>9</v>
      </c>
      <c r="D40" s="7"/>
      <c r="E40" s="73"/>
    </row>
    <row r="41" spans="1:5" x14ac:dyDescent="0.2">
      <c r="A41" s="3" t="s">
        <v>13812</v>
      </c>
      <c r="B41" s="3" t="s">
        <v>5308</v>
      </c>
      <c r="C41" s="147">
        <v>3</v>
      </c>
      <c r="D41" s="7"/>
      <c r="E41" s="73"/>
    </row>
    <row r="42" spans="1:5" x14ac:dyDescent="0.2">
      <c r="A42" s="3" t="s">
        <v>9344</v>
      </c>
      <c r="B42" s="3" t="s">
        <v>5308</v>
      </c>
      <c r="C42" s="147">
        <v>3</v>
      </c>
      <c r="D42" s="7"/>
      <c r="E42" s="73"/>
    </row>
    <row r="43" spans="1:5" x14ac:dyDescent="0.2">
      <c r="A43" s="3" t="s">
        <v>5831</v>
      </c>
      <c r="B43" s="3" t="s">
        <v>5308</v>
      </c>
      <c r="C43" s="147">
        <v>6</v>
      </c>
      <c r="D43" s="7"/>
      <c r="E43" s="73"/>
    </row>
    <row r="44" spans="1:5" x14ac:dyDescent="0.2">
      <c r="A44" s="3" t="s">
        <v>28438</v>
      </c>
      <c r="B44" s="3" t="s">
        <v>5308</v>
      </c>
      <c r="C44" s="147">
        <v>1</v>
      </c>
      <c r="D44" s="7"/>
      <c r="E44" s="73"/>
    </row>
    <row r="45" spans="1:5" x14ac:dyDescent="0.2">
      <c r="A45" s="3" t="s">
        <v>10578</v>
      </c>
      <c r="B45" s="3" t="s">
        <v>5308</v>
      </c>
      <c r="C45" s="147">
        <v>8</v>
      </c>
      <c r="D45" s="7"/>
      <c r="E45" s="73"/>
    </row>
    <row r="46" spans="1:5" x14ac:dyDescent="0.2">
      <c r="A46" s="3" t="s">
        <v>5593</v>
      </c>
      <c r="B46" s="3" t="s">
        <v>5593</v>
      </c>
      <c r="C46" s="147">
        <v>12</v>
      </c>
      <c r="D46" s="7"/>
      <c r="E46" s="73"/>
    </row>
    <row r="47" spans="1:5" x14ac:dyDescent="0.2">
      <c r="A47" s="3" t="s">
        <v>26708</v>
      </c>
      <c r="B47" s="3" t="s">
        <v>4406</v>
      </c>
      <c r="C47" s="147">
        <v>1</v>
      </c>
      <c r="D47" s="7"/>
      <c r="E47" s="73"/>
    </row>
    <row r="48" spans="1:5" x14ac:dyDescent="0.2">
      <c r="A48" s="3" t="s">
        <v>27787</v>
      </c>
      <c r="B48" s="3" t="s">
        <v>4406</v>
      </c>
      <c r="C48" s="147">
        <v>1</v>
      </c>
      <c r="D48" s="7"/>
      <c r="E48" s="73"/>
    </row>
    <row r="49" spans="1:5" x14ac:dyDescent="0.2">
      <c r="A49" s="3" t="s">
        <v>10492</v>
      </c>
      <c r="B49" s="3" t="s">
        <v>4406</v>
      </c>
      <c r="C49" s="147">
        <v>1</v>
      </c>
      <c r="D49" s="7"/>
      <c r="E49" s="73"/>
    </row>
    <row r="50" spans="1:5" x14ac:dyDescent="0.2">
      <c r="A50" s="3" t="s">
        <v>12731</v>
      </c>
      <c r="B50" s="3" t="s">
        <v>4406</v>
      </c>
      <c r="C50" s="147">
        <v>2</v>
      </c>
      <c r="D50" s="7"/>
      <c r="E50" s="73"/>
    </row>
    <row r="51" spans="1:5" x14ac:dyDescent="0.2">
      <c r="A51" s="3" t="s">
        <v>265</v>
      </c>
      <c r="B51" s="3" t="s">
        <v>4406</v>
      </c>
      <c r="C51" s="147">
        <v>3</v>
      </c>
      <c r="D51" s="7"/>
      <c r="E51" s="73"/>
    </row>
    <row r="52" spans="1:5" x14ac:dyDescent="0.2">
      <c r="A52" s="3" t="s">
        <v>7140</v>
      </c>
      <c r="B52" s="3" t="s">
        <v>4406</v>
      </c>
      <c r="C52" s="147">
        <v>1</v>
      </c>
      <c r="D52" s="7"/>
      <c r="E52" s="73"/>
    </row>
    <row r="53" spans="1:5" x14ac:dyDescent="0.2">
      <c r="A53" s="3" t="s">
        <v>11336</v>
      </c>
      <c r="B53" s="3" t="s">
        <v>4406</v>
      </c>
      <c r="C53" s="147">
        <v>5</v>
      </c>
      <c r="D53" s="7"/>
      <c r="E53" s="73"/>
    </row>
    <row r="54" spans="1:5" x14ac:dyDescent="0.2">
      <c r="A54" s="3" t="s">
        <v>10421</v>
      </c>
      <c r="B54" s="3" t="s">
        <v>4406</v>
      </c>
      <c r="C54" s="147">
        <v>1</v>
      </c>
      <c r="D54" s="7"/>
      <c r="E54" s="73"/>
    </row>
    <row r="55" spans="1:5" x14ac:dyDescent="0.2">
      <c r="A55" s="3" t="s">
        <v>10473</v>
      </c>
      <c r="B55" s="3" t="s">
        <v>4406</v>
      </c>
      <c r="C55" s="147">
        <v>5</v>
      </c>
      <c r="D55" s="7"/>
      <c r="E55" s="73"/>
    </row>
    <row r="56" spans="1:5" x14ac:dyDescent="0.2">
      <c r="A56" s="3" t="s">
        <v>10519</v>
      </c>
      <c r="B56" s="3" t="s">
        <v>4406</v>
      </c>
      <c r="C56" s="147">
        <v>3</v>
      </c>
      <c r="D56" s="7"/>
      <c r="E56" s="73"/>
    </row>
    <row r="57" spans="1:5" x14ac:dyDescent="0.2">
      <c r="A57" s="3" t="s">
        <v>8090</v>
      </c>
      <c r="B57" s="3" t="s">
        <v>4406</v>
      </c>
      <c r="C57" s="147">
        <v>1</v>
      </c>
      <c r="D57" s="7"/>
      <c r="E57" s="73"/>
    </row>
    <row r="58" spans="1:5" x14ac:dyDescent="0.2">
      <c r="A58" s="3" t="s">
        <v>4407</v>
      </c>
      <c r="B58" s="3" t="s">
        <v>4406</v>
      </c>
      <c r="C58" s="147">
        <v>544</v>
      </c>
      <c r="D58" s="7"/>
      <c r="E58" s="73"/>
    </row>
    <row r="59" spans="1:5" x14ac:dyDescent="0.2">
      <c r="A59" s="3" t="s">
        <v>7822</v>
      </c>
      <c r="B59" s="3" t="s">
        <v>4406</v>
      </c>
      <c r="C59" s="147">
        <v>4</v>
      </c>
      <c r="D59" s="7"/>
      <c r="E59" s="73"/>
    </row>
    <row r="60" spans="1:5" x14ac:dyDescent="0.2">
      <c r="A60" s="3" t="s">
        <v>6500</v>
      </c>
      <c r="B60" s="3" t="s">
        <v>4481</v>
      </c>
      <c r="C60" s="147">
        <v>14</v>
      </c>
      <c r="D60" s="7"/>
      <c r="E60" s="73"/>
    </row>
    <row r="61" spans="1:5" x14ac:dyDescent="0.2">
      <c r="A61" s="3" t="s">
        <v>4482</v>
      </c>
      <c r="B61" s="3" t="s">
        <v>4481</v>
      </c>
      <c r="C61" s="147">
        <v>12</v>
      </c>
      <c r="D61" s="7"/>
      <c r="E61" s="73"/>
    </row>
    <row r="62" spans="1:5" x14ac:dyDescent="0.2">
      <c r="A62" s="3" t="s">
        <v>5387</v>
      </c>
      <c r="B62" s="3" t="s">
        <v>4481</v>
      </c>
      <c r="C62" s="147">
        <v>5</v>
      </c>
      <c r="D62" s="7"/>
      <c r="E62" s="73"/>
    </row>
    <row r="63" spans="1:5" x14ac:dyDescent="0.2">
      <c r="A63" s="3" t="s">
        <v>10277</v>
      </c>
      <c r="B63" s="3" t="s">
        <v>4481</v>
      </c>
      <c r="C63" s="147">
        <v>1</v>
      </c>
      <c r="D63" s="7"/>
      <c r="E63" s="73"/>
    </row>
    <row r="64" spans="1:5" x14ac:dyDescent="0.2">
      <c r="A64" s="3" t="s">
        <v>1470</v>
      </c>
      <c r="B64" s="3" t="s">
        <v>105</v>
      </c>
      <c r="C64" s="147">
        <v>39</v>
      </c>
      <c r="D64" s="7"/>
      <c r="E64" s="73"/>
    </row>
    <row r="65" spans="1:5" x14ac:dyDescent="0.2">
      <c r="A65" s="3" t="s">
        <v>1221</v>
      </c>
      <c r="B65" s="3" t="s">
        <v>105</v>
      </c>
      <c r="C65" s="147">
        <v>263</v>
      </c>
      <c r="D65" s="7"/>
      <c r="E65" s="73"/>
    </row>
    <row r="66" spans="1:5" x14ac:dyDescent="0.2">
      <c r="A66" s="3" t="s">
        <v>102</v>
      </c>
      <c r="B66" s="3" t="s">
        <v>105</v>
      </c>
      <c r="C66" s="147">
        <v>1457</v>
      </c>
      <c r="D66" s="7"/>
      <c r="E66" s="73"/>
    </row>
    <row r="67" spans="1:5" x14ac:dyDescent="0.2">
      <c r="A67" s="3" t="s">
        <v>5669</v>
      </c>
      <c r="B67" s="3" t="s">
        <v>5668</v>
      </c>
      <c r="C67" s="147">
        <v>11</v>
      </c>
      <c r="D67" s="7"/>
      <c r="E67" s="73"/>
    </row>
    <row r="68" spans="1:5" x14ac:dyDescent="0.2">
      <c r="A68" s="3" t="s">
        <v>16862</v>
      </c>
      <c r="B68" s="3" t="s">
        <v>5668</v>
      </c>
      <c r="C68" s="147">
        <v>2</v>
      </c>
      <c r="D68" s="7"/>
      <c r="E68" s="73"/>
    </row>
    <row r="69" spans="1:5" x14ac:dyDescent="0.2">
      <c r="A69" s="3" t="s">
        <v>6829</v>
      </c>
      <c r="B69" s="3" t="s">
        <v>5668</v>
      </c>
      <c r="C69" s="147">
        <v>1</v>
      </c>
      <c r="D69" s="7"/>
      <c r="E69" s="73"/>
    </row>
    <row r="70" spans="1:5" x14ac:dyDescent="0.2">
      <c r="A70" s="3" t="s">
        <v>5797</v>
      </c>
      <c r="B70" s="3" t="s">
        <v>5668</v>
      </c>
      <c r="C70" s="147">
        <v>10</v>
      </c>
      <c r="D70" s="7"/>
      <c r="E70" s="73"/>
    </row>
    <row r="71" spans="1:5" x14ac:dyDescent="0.2">
      <c r="A71" s="3" t="s">
        <v>7051</v>
      </c>
      <c r="B71" s="3" t="s">
        <v>5668</v>
      </c>
      <c r="C71" s="147">
        <v>12</v>
      </c>
      <c r="D71" s="7"/>
      <c r="E71" s="73"/>
    </row>
    <row r="72" spans="1:5" x14ac:dyDescent="0.2">
      <c r="A72" s="3" t="s">
        <v>6241</v>
      </c>
      <c r="B72" s="3" t="s">
        <v>124</v>
      </c>
      <c r="C72" s="147">
        <v>28</v>
      </c>
      <c r="D72" s="7"/>
      <c r="E72" s="73"/>
    </row>
    <row r="73" spans="1:5" x14ac:dyDescent="0.2">
      <c r="A73" s="3" t="s">
        <v>139</v>
      </c>
      <c r="B73" s="3" t="s">
        <v>124</v>
      </c>
      <c r="C73" s="147">
        <v>14</v>
      </c>
      <c r="D73" s="7"/>
      <c r="E73" s="73"/>
    </row>
    <row r="74" spans="1:5" x14ac:dyDescent="0.2">
      <c r="A74" s="3" t="s">
        <v>125</v>
      </c>
      <c r="B74" s="3" t="s">
        <v>124</v>
      </c>
      <c r="C74" s="147">
        <v>263</v>
      </c>
      <c r="D74" s="7"/>
      <c r="E74" s="73"/>
    </row>
    <row r="75" spans="1:5" x14ac:dyDescent="0.2">
      <c r="A75" s="3" t="s">
        <v>5889</v>
      </c>
      <c r="B75" s="3" t="s">
        <v>124</v>
      </c>
      <c r="C75" s="147">
        <v>36</v>
      </c>
      <c r="D75" s="7"/>
      <c r="E75" s="73"/>
    </row>
    <row r="76" spans="1:5" x14ac:dyDescent="0.2">
      <c r="A76" s="3" t="s">
        <v>4587</v>
      </c>
      <c r="B76" s="3" t="s">
        <v>124</v>
      </c>
      <c r="C76" s="147">
        <v>95</v>
      </c>
      <c r="D76" s="7"/>
      <c r="E76" s="73"/>
    </row>
    <row r="77" spans="1:5" x14ac:dyDescent="0.2">
      <c r="A77" s="3" t="s">
        <v>8204</v>
      </c>
      <c r="B77" s="3" t="s">
        <v>124</v>
      </c>
      <c r="C77" s="147">
        <v>5</v>
      </c>
      <c r="D77" s="7"/>
      <c r="E77" s="73"/>
    </row>
    <row r="78" spans="1:5" x14ac:dyDescent="0.2">
      <c r="A78" s="3" t="s">
        <v>9092</v>
      </c>
      <c r="B78" s="3" t="s">
        <v>124</v>
      </c>
      <c r="C78" s="147">
        <v>14</v>
      </c>
      <c r="D78" s="7"/>
      <c r="E78" s="73"/>
    </row>
    <row r="79" spans="1:5" x14ac:dyDescent="0.2">
      <c r="A79" s="3" t="s">
        <v>4412</v>
      </c>
      <c r="B79" s="3" t="s">
        <v>124</v>
      </c>
      <c r="C79" s="147">
        <v>50</v>
      </c>
      <c r="D79" s="7"/>
      <c r="E79" s="73"/>
    </row>
    <row r="80" spans="1:5" x14ac:dyDescent="0.2">
      <c r="A80" s="3" t="s">
        <v>8149</v>
      </c>
      <c r="B80" s="3" t="s">
        <v>124</v>
      </c>
      <c r="C80" s="147">
        <v>22</v>
      </c>
      <c r="D80" s="7"/>
      <c r="E80" s="73"/>
    </row>
    <row r="81" spans="1:5" x14ac:dyDescent="0.2">
      <c r="A81" s="3" t="s">
        <v>4871</v>
      </c>
      <c r="B81" s="3" t="s">
        <v>4435</v>
      </c>
      <c r="C81" s="147">
        <v>144</v>
      </c>
      <c r="D81" s="7"/>
      <c r="E81" s="73"/>
    </row>
    <row r="82" spans="1:5" x14ac:dyDescent="0.2">
      <c r="A82" s="3" t="s">
        <v>3838</v>
      </c>
      <c r="B82" s="3" t="s">
        <v>4435</v>
      </c>
      <c r="C82" s="147">
        <v>1550</v>
      </c>
      <c r="D82" s="7"/>
      <c r="E82" s="73"/>
    </row>
    <row r="83" spans="1:5" x14ac:dyDescent="0.2">
      <c r="A83" s="3" t="s">
        <v>4744</v>
      </c>
      <c r="B83" s="3" t="s">
        <v>4435</v>
      </c>
      <c r="C83" s="147">
        <v>55</v>
      </c>
      <c r="D83" s="7"/>
      <c r="E83" s="73"/>
    </row>
    <row r="84" spans="1:5" x14ac:dyDescent="0.2">
      <c r="A84" s="3" t="s">
        <v>4605</v>
      </c>
      <c r="B84" s="3" t="s">
        <v>13784</v>
      </c>
      <c r="C84" s="147">
        <v>21</v>
      </c>
      <c r="D84" s="7"/>
      <c r="E84" s="73"/>
    </row>
    <row r="85" spans="1:5" x14ac:dyDescent="0.2">
      <c r="A85" s="3" t="s">
        <v>5608</v>
      </c>
      <c r="B85" s="3" t="s">
        <v>13784</v>
      </c>
      <c r="C85" s="147">
        <v>17</v>
      </c>
      <c r="D85" s="7"/>
      <c r="E85" s="73"/>
    </row>
    <row r="86" spans="1:5" x14ac:dyDescent="0.2">
      <c r="A86" s="3" t="s">
        <v>4448</v>
      </c>
      <c r="B86" s="3" t="s">
        <v>4447</v>
      </c>
      <c r="C86" s="147">
        <v>27</v>
      </c>
      <c r="D86" s="7"/>
      <c r="E86" s="73"/>
    </row>
    <row r="87" spans="1:5" x14ac:dyDescent="0.2">
      <c r="A87" s="3" t="s">
        <v>4685</v>
      </c>
      <c r="B87" s="3" t="s">
        <v>4447</v>
      </c>
      <c r="C87" s="147">
        <v>51</v>
      </c>
      <c r="D87" s="7"/>
      <c r="E87" s="73"/>
    </row>
    <row r="88" spans="1:5" x14ac:dyDescent="0.2">
      <c r="A88" s="3" t="s">
        <v>4500</v>
      </c>
      <c r="B88" s="3" t="s">
        <v>4447</v>
      </c>
      <c r="C88" s="147">
        <v>31</v>
      </c>
      <c r="D88" s="7"/>
      <c r="E88" s="73"/>
    </row>
    <row r="89" spans="1:5" x14ac:dyDescent="0.2">
      <c r="A89" s="3" t="s">
        <v>7996</v>
      </c>
      <c r="B89" s="3" t="s">
        <v>4447</v>
      </c>
      <c r="C89" s="147">
        <v>15</v>
      </c>
      <c r="D89" s="7"/>
      <c r="E89" s="73"/>
    </row>
    <row r="90" spans="1:5" x14ac:dyDescent="0.2">
      <c r="A90" s="3" t="s">
        <v>5103</v>
      </c>
      <c r="B90" s="3" t="s">
        <v>4447</v>
      </c>
      <c r="C90" s="147">
        <v>43</v>
      </c>
      <c r="D90" s="7"/>
      <c r="E90" s="73"/>
    </row>
    <row r="91" spans="1:5" x14ac:dyDescent="0.2">
      <c r="A91" s="3" t="s">
        <v>4738</v>
      </c>
      <c r="B91" s="3" t="s">
        <v>4447</v>
      </c>
      <c r="C91" s="147">
        <v>18</v>
      </c>
      <c r="D91" s="7"/>
      <c r="E91" s="73"/>
    </row>
    <row r="92" spans="1:5" x14ac:dyDescent="0.2">
      <c r="A92" s="3" t="s">
        <v>8217</v>
      </c>
      <c r="B92" s="3" t="s">
        <v>4447</v>
      </c>
      <c r="C92" s="147">
        <v>6</v>
      </c>
      <c r="D92" s="7"/>
      <c r="E92" s="73"/>
    </row>
    <row r="93" spans="1:5" x14ac:dyDescent="0.2">
      <c r="A93" s="3" t="s">
        <v>4988</v>
      </c>
      <c r="B93" s="3" t="s">
        <v>4447</v>
      </c>
      <c r="C93" s="147">
        <v>93</v>
      </c>
      <c r="D93" s="7"/>
      <c r="E93" s="73"/>
    </row>
    <row r="94" spans="1:5" x14ac:dyDescent="0.2">
      <c r="A94" s="3" t="s">
        <v>6175</v>
      </c>
      <c r="B94" s="3" t="s">
        <v>4447</v>
      </c>
      <c r="C94" s="147">
        <v>5</v>
      </c>
      <c r="D94" s="7"/>
      <c r="E94" s="73"/>
    </row>
    <row r="95" spans="1:5" x14ac:dyDescent="0.2">
      <c r="A95" s="3" t="s">
        <v>4601</v>
      </c>
      <c r="B95" s="3" t="s">
        <v>4447</v>
      </c>
      <c r="C95" s="147">
        <v>124</v>
      </c>
      <c r="D95" s="7"/>
      <c r="E95" s="73"/>
    </row>
    <row r="96" spans="1:5" x14ac:dyDescent="0.2">
      <c r="A96" s="3" t="s">
        <v>16001</v>
      </c>
      <c r="B96" s="3" t="s">
        <v>115</v>
      </c>
      <c r="C96" s="147">
        <v>5</v>
      </c>
      <c r="D96" s="7"/>
      <c r="E96" s="73"/>
    </row>
    <row r="97" spans="1:5" x14ac:dyDescent="0.2">
      <c r="A97" s="3" t="s">
        <v>5340</v>
      </c>
      <c r="B97" s="3" t="s">
        <v>115</v>
      </c>
      <c r="C97" s="147">
        <v>11</v>
      </c>
      <c r="D97" s="7"/>
      <c r="E97" s="73"/>
    </row>
    <row r="98" spans="1:5" x14ac:dyDescent="0.2">
      <c r="A98" s="3" t="s">
        <v>15747</v>
      </c>
      <c r="B98" s="3" t="s">
        <v>115</v>
      </c>
      <c r="C98" s="147">
        <v>1</v>
      </c>
      <c r="D98" s="7"/>
      <c r="E98" s="73"/>
    </row>
    <row r="99" spans="1:5" x14ac:dyDescent="0.2">
      <c r="A99" s="3" t="s">
        <v>4689</v>
      </c>
      <c r="B99" s="3" t="s">
        <v>115</v>
      </c>
      <c r="C99" s="147">
        <v>87</v>
      </c>
      <c r="D99" s="7"/>
      <c r="E99" s="73"/>
    </row>
    <row r="100" spans="1:5" x14ac:dyDescent="0.2">
      <c r="A100" s="3" t="s">
        <v>5658</v>
      </c>
      <c r="B100" s="3" t="s">
        <v>115</v>
      </c>
      <c r="C100" s="147">
        <v>13</v>
      </c>
      <c r="D100" s="7"/>
      <c r="E100" s="73"/>
    </row>
    <row r="101" spans="1:5" x14ac:dyDescent="0.2">
      <c r="A101" s="3" t="s">
        <v>4561</v>
      </c>
      <c r="B101" s="3" t="s">
        <v>115</v>
      </c>
      <c r="C101" s="147">
        <v>11</v>
      </c>
      <c r="D101" s="7"/>
      <c r="E101" s="73"/>
    </row>
    <row r="102" spans="1:5" x14ac:dyDescent="0.2">
      <c r="A102" s="3" t="s">
        <v>16721</v>
      </c>
      <c r="B102" s="3" t="s">
        <v>115</v>
      </c>
      <c r="C102" s="147">
        <v>5</v>
      </c>
      <c r="D102" s="7"/>
      <c r="E102" s="73"/>
    </row>
    <row r="103" spans="1:5" x14ac:dyDescent="0.2">
      <c r="A103" s="3" t="s">
        <v>4590</v>
      </c>
      <c r="B103" s="3" t="s">
        <v>115</v>
      </c>
      <c r="C103" s="147">
        <v>6</v>
      </c>
      <c r="D103" s="7"/>
      <c r="E103" s="73"/>
    </row>
    <row r="104" spans="1:5" x14ac:dyDescent="0.2">
      <c r="A104" s="3" t="s">
        <v>4768</v>
      </c>
      <c r="B104" s="3" t="s">
        <v>115</v>
      </c>
      <c r="C104" s="147">
        <v>4</v>
      </c>
      <c r="D104" s="7"/>
      <c r="E104" s="73"/>
    </row>
    <row r="105" spans="1:5" x14ac:dyDescent="0.2">
      <c r="A105" s="3" t="s">
        <v>5362</v>
      </c>
      <c r="B105" s="3" t="s">
        <v>115</v>
      </c>
      <c r="C105" s="147">
        <v>9</v>
      </c>
      <c r="D105" s="7"/>
      <c r="E105" s="73"/>
    </row>
    <row r="106" spans="1:5" x14ac:dyDescent="0.2">
      <c r="A106" s="3" t="s">
        <v>6420</v>
      </c>
      <c r="B106" s="3" t="s">
        <v>115</v>
      </c>
      <c r="C106" s="147">
        <v>2</v>
      </c>
      <c r="D106" s="7"/>
      <c r="E106" s="73"/>
    </row>
    <row r="107" spans="1:5" x14ac:dyDescent="0.2">
      <c r="A107" s="3" t="s">
        <v>16222</v>
      </c>
      <c r="B107" s="3" t="s">
        <v>115</v>
      </c>
      <c r="C107" s="147">
        <v>33</v>
      </c>
      <c r="D107" s="7"/>
      <c r="E107" s="73"/>
    </row>
    <row r="108" spans="1:5" x14ac:dyDescent="0.2">
      <c r="A108" s="3" t="s">
        <v>5733</v>
      </c>
      <c r="B108" s="3" t="s">
        <v>115</v>
      </c>
      <c r="C108" s="147">
        <v>45</v>
      </c>
      <c r="D108" s="7"/>
      <c r="E108" s="73"/>
    </row>
    <row r="109" spans="1:5" x14ac:dyDescent="0.2">
      <c r="A109" s="3" t="s">
        <v>4458</v>
      </c>
      <c r="B109" s="3" t="s">
        <v>115</v>
      </c>
      <c r="C109" s="147">
        <v>67</v>
      </c>
      <c r="D109" s="7"/>
      <c r="E109" s="73"/>
    </row>
    <row r="110" spans="1:5" x14ac:dyDescent="0.2">
      <c r="A110" s="3" t="s">
        <v>29374</v>
      </c>
      <c r="B110" s="3" t="s">
        <v>115</v>
      </c>
      <c r="C110" s="147">
        <v>1</v>
      </c>
      <c r="D110" s="7"/>
      <c r="E110" s="73"/>
    </row>
    <row r="111" spans="1:5" x14ac:dyDescent="0.2">
      <c r="A111" s="3" t="s">
        <v>14569</v>
      </c>
      <c r="B111" s="3" t="s">
        <v>115</v>
      </c>
      <c r="C111" s="147">
        <v>10</v>
      </c>
      <c r="D111" s="7"/>
      <c r="E111" s="73"/>
    </row>
    <row r="112" spans="1:5" x14ac:dyDescent="0.2">
      <c r="A112" s="3" t="s">
        <v>4397</v>
      </c>
      <c r="B112" s="3" t="s">
        <v>115</v>
      </c>
      <c r="C112" s="147">
        <v>29</v>
      </c>
      <c r="D112" s="7"/>
      <c r="E112" s="73"/>
    </row>
    <row r="113" spans="1:5" x14ac:dyDescent="0.2">
      <c r="A113" s="3" t="s">
        <v>6079</v>
      </c>
      <c r="B113" s="3" t="s">
        <v>115</v>
      </c>
      <c r="C113" s="147">
        <v>4</v>
      </c>
      <c r="D113" s="7"/>
      <c r="E113" s="73"/>
    </row>
    <row r="114" spans="1:5" x14ac:dyDescent="0.2">
      <c r="A114" s="3" t="s">
        <v>10817</v>
      </c>
      <c r="B114" s="3" t="s">
        <v>115</v>
      </c>
      <c r="C114" s="147">
        <v>1</v>
      </c>
      <c r="D114" s="7"/>
      <c r="E114" s="73"/>
    </row>
    <row r="115" spans="1:5" x14ac:dyDescent="0.2">
      <c r="A115" s="3" t="s">
        <v>4595</v>
      </c>
      <c r="B115" s="3" t="s">
        <v>115</v>
      </c>
      <c r="C115" s="147">
        <v>263</v>
      </c>
      <c r="D115" s="7"/>
      <c r="E115" s="73"/>
    </row>
    <row r="116" spans="1:5" x14ac:dyDescent="0.2">
      <c r="A116" s="3" t="s">
        <v>6338</v>
      </c>
      <c r="B116" s="3" t="s">
        <v>115</v>
      </c>
      <c r="C116" s="147">
        <v>4</v>
      </c>
      <c r="D116" s="7"/>
      <c r="E116" s="73"/>
    </row>
    <row r="117" spans="1:5" x14ac:dyDescent="0.2">
      <c r="A117" s="3" t="s">
        <v>9598</v>
      </c>
      <c r="B117" s="3" t="s">
        <v>115</v>
      </c>
      <c r="C117" s="147">
        <v>2</v>
      </c>
      <c r="D117" s="7"/>
      <c r="E117" s="73"/>
    </row>
    <row r="118" spans="1:5" x14ac:dyDescent="0.2">
      <c r="A118" s="3" t="s">
        <v>116</v>
      </c>
      <c r="B118" s="3" t="s">
        <v>115</v>
      </c>
      <c r="C118" s="147">
        <v>102</v>
      </c>
      <c r="D118" s="7"/>
      <c r="E118" s="73"/>
    </row>
    <row r="119" spans="1:5" x14ac:dyDescent="0.2">
      <c r="A119" s="3" t="s">
        <v>4926</v>
      </c>
      <c r="B119" s="3" t="s">
        <v>115</v>
      </c>
      <c r="C119" s="147">
        <v>118</v>
      </c>
      <c r="D119" s="7"/>
      <c r="E119" s="73"/>
    </row>
    <row r="120" spans="1:5" x14ac:dyDescent="0.2">
      <c r="A120" s="3" t="s">
        <v>98</v>
      </c>
      <c r="B120" s="3" t="s">
        <v>115</v>
      </c>
      <c r="C120" s="147">
        <v>10</v>
      </c>
      <c r="D120" s="7"/>
      <c r="E120" s="73"/>
    </row>
    <row r="121" spans="1:5" x14ac:dyDescent="0.2">
      <c r="A121" s="3" t="s">
        <v>9735</v>
      </c>
      <c r="B121" s="3" t="s">
        <v>115</v>
      </c>
      <c r="C121" s="147">
        <v>2</v>
      </c>
      <c r="D121" s="7"/>
      <c r="E121" s="73"/>
    </row>
    <row r="122" spans="1:5" x14ac:dyDescent="0.2">
      <c r="A122" s="3" t="s">
        <v>9295</v>
      </c>
      <c r="B122" s="3" t="s">
        <v>115</v>
      </c>
      <c r="C122" s="147">
        <v>4</v>
      </c>
      <c r="D122" s="7"/>
      <c r="E122" s="73"/>
    </row>
    <row r="123" spans="1:5" x14ac:dyDescent="0.2">
      <c r="A123" s="3" t="s">
        <v>24512</v>
      </c>
      <c r="B123" s="3" t="s">
        <v>115</v>
      </c>
      <c r="C123" s="147">
        <v>1</v>
      </c>
      <c r="D123" s="7"/>
      <c r="E123" s="73"/>
    </row>
    <row r="124" spans="1:5" x14ac:dyDescent="0.2">
      <c r="A124" s="3" t="s">
        <v>5372</v>
      </c>
      <c r="B124" s="3" t="s">
        <v>115</v>
      </c>
      <c r="C124" s="147">
        <v>61</v>
      </c>
      <c r="D124" s="7"/>
      <c r="E124" s="73"/>
    </row>
    <row r="125" spans="1:5" x14ac:dyDescent="0.2">
      <c r="A125" s="3" t="s">
        <v>9806</v>
      </c>
      <c r="B125" s="3" t="s">
        <v>115</v>
      </c>
      <c r="C125" s="147">
        <v>6</v>
      </c>
      <c r="D125" s="7"/>
      <c r="E125" s="73"/>
    </row>
    <row r="126" spans="1:5" x14ac:dyDescent="0.2">
      <c r="A126" s="3" t="s">
        <v>10922</v>
      </c>
      <c r="B126" s="3" t="s">
        <v>115</v>
      </c>
      <c r="C126" s="147">
        <v>2</v>
      </c>
      <c r="D126" s="7"/>
      <c r="E126" s="73"/>
    </row>
    <row r="127" spans="1:5" x14ac:dyDescent="0.2">
      <c r="A127" s="3" t="s">
        <v>4702</v>
      </c>
      <c r="B127" s="3" t="s">
        <v>115</v>
      </c>
      <c r="C127" s="147">
        <v>60</v>
      </c>
      <c r="D127" s="7"/>
      <c r="E127" s="73"/>
    </row>
    <row r="128" spans="1:5" x14ac:dyDescent="0.2">
      <c r="A128" s="3" t="s">
        <v>16223</v>
      </c>
      <c r="B128" s="3" t="s">
        <v>115</v>
      </c>
      <c r="C128" s="147">
        <v>5</v>
      </c>
      <c r="D128" s="7"/>
      <c r="E128" s="73"/>
    </row>
    <row r="129" spans="1:5" x14ac:dyDescent="0.2">
      <c r="A129" s="3" t="s">
        <v>437</v>
      </c>
      <c r="B129" s="3" t="s">
        <v>115</v>
      </c>
      <c r="C129" s="147">
        <v>196</v>
      </c>
      <c r="D129" s="7"/>
      <c r="E129" s="73"/>
    </row>
    <row r="130" spans="1:5" x14ac:dyDescent="0.2">
      <c r="A130" s="3" t="s">
        <v>6471</v>
      </c>
      <c r="B130" s="3" t="s">
        <v>115</v>
      </c>
      <c r="C130" s="147">
        <v>22</v>
      </c>
      <c r="D130" s="7"/>
      <c r="E130" s="73"/>
    </row>
    <row r="131" spans="1:5" x14ac:dyDescent="0.2">
      <c r="A131" s="3" t="s">
        <v>5620</v>
      </c>
      <c r="B131" s="3" t="s">
        <v>115</v>
      </c>
      <c r="C131" s="147">
        <v>25</v>
      </c>
      <c r="D131" s="7"/>
      <c r="E131" s="73"/>
    </row>
    <row r="132" spans="1:5" x14ac:dyDescent="0.2">
      <c r="A132" s="3" t="s">
        <v>13855</v>
      </c>
      <c r="B132" s="3" t="s">
        <v>115</v>
      </c>
      <c r="C132" s="147">
        <v>2</v>
      </c>
      <c r="D132" s="7"/>
      <c r="E132" s="73"/>
    </row>
    <row r="133" spans="1:5" x14ac:dyDescent="0.2">
      <c r="A133" s="3" t="s">
        <v>4416</v>
      </c>
      <c r="B133" s="3" t="s">
        <v>115</v>
      </c>
      <c r="C133" s="147">
        <v>95</v>
      </c>
      <c r="D133" s="7"/>
      <c r="E133" s="73"/>
    </row>
    <row r="134" spans="1:5" x14ac:dyDescent="0.2">
      <c r="A134" s="3" t="s">
        <v>4526</v>
      </c>
      <c r="B134" s="3" t="s">
        <v>115</v>
      </c>
      <c r="C134" s="147">
        <v>46</v>
      </c>
      <c r="D134" s="7"/>
      <c r="E134" s="73"/>
    </row>
    <row r="135" spans="1:5" x14ac:dyDescent="0.2">
      <c r="A135" s="3" t="s">
        <v>4694</v>
      </c>
      <c r="B135" s="3" t="s">
        <v>115</v>
      </c>
      <c r="C135" s="147">
        <v>32</v>
      </c>
      <c r="D135" s="7"/>
      <c r="E135" s="73"/>
    </row>
    <row r="136" spans="1:5" x14ac:dyDescent="0.2">
      <c r="A136" s="3" t="s">
        <v>4522</v>
      </c>
      <c r="B136" s="3" t="s">
        <v>115</v>
      </c>
      <c r="C136" s="147">
        <v>227</v>
      </c>
      <c r="D136" s="7"/>
      <c r="E136" s="73"/>
    </row>
    <row r="137" spans="1:5" x14ac:dyDescent="0.2">
      <c r="A137" s="3" t="s">
        <v>5931</v>
      </c>
      <c r="B137" s="3" t="s">
        <v>115</v>
      </c>
      <c r="C137" s="147">
        <v>62</v>
      </c>
      <c r="D137" s="72"/>
      <c r="E137" s="73"/>
    </row>
    <row r="138" spans="1:5" x14ac:dyDescent="0.2">
      <c r="A138" s="76" t="s">
        <v>7153</v>
      </c>
      <c r="B138" s="76" t="s">
        <v>115</v>
      </c>
      <c r="C138" s="199">
        <v>25</v>
      </c>
      <c r="D138" s="50"/>
      <c r="E138" s="77"/>
    </row>
  </sheetData>
  <autoFilter ref="A2:C2" xr:uid="{5C9795F0-82CD-405A-8F81-64167417F895}"/>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15baa9e-d57f-452e-a509-ad462b0dc3a6">
      <Terms xmlns="http://schemas.microsoft.com/office/infopath/2007/PartnerControls"/>
    </lcf76f155ced4ddcb4097134ff3c332f>
    <TaxCatchAll xmlns="8f1110c0-e825-40fc-889b-5f0f001463b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79A2F572272D24B897AC1858DE81F18" ma:contentTypeVersion="18" ma:contentTypeDescription="Create a new document." ma:contentTypeScope="" ma:versionID="846602256a18b59a08b1aebba3367bd0">
  <xsd:schema xmlns:xsd="http://www.w3.org/2001/XMLSchema" xmlns:xs="http://www.w3.org/2001/XMLSchema" xmlns:p="http://schemas.microsoft.com/office/2006/metadata/properties" xmlns:ns2="d15baa9e-d57f-452e-a509-ad462b0dc3a6" xmlns:ns3="8f1110c0-e825-40fc-889b-5f0f001463b5" targetNamespace="http://schemas.microsoft.com/office/2006/metadata/properties" ma:root="true" ma:fieldsID="e5a2fe88ac0aa8c298af552427099f2b" ns2:_="" ns3:_="">
    <xsd:import namespace="d15baa9e-d57f-452e-a509-ad462b0dc3a6"/>
    <xsd:import namespace="8f1110c0-e825-40fc-889b-5f0f001463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5baa9e-d57f-452e-a509-ad462b0dc3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4ecff60-b42d-43be-b062-61d8bda5f90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f1110c0-e825-40fc-889b-5f0f001463b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5780a0b-e181-4d83-b900-a25cb86bc4a8}" ma:internalName="TaxCatchAll" ma:showField="CatchAllData" ma:web="8f1110c0-e825-40fc-889b-5f0f001463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51A0E8-6F9C-4417-8221-57EE9322D80C}">
  <ds:schemaRefs>
    <ds:schemaRef ds:uri="http://schemas.microsoft.com/office/2006/metadata/properties"/>
    <ds:schemaRef ds:uri="http://schemas.microsoft.com/office/infopath/2007/PartnerControls"/>
    <ds:schemaRef ds:uri="d15baa9e-d57f-452e-a509-ad462b0dc3a6"/>
    <ds:schemaRef ds:uri="8f1110c0-e825-40fc-889b-5f0f001463b5"/>
  </ds:schemaRefs>
</ds:datastoreItem>
</file>

<file path=customXml/itemProps2.xml><?xml version="1.0" encoding="utf-8"?>
<ds:datastoreItem xmlns:ds="http://schemas.openxmlformats.org/officeDocument/2006/customXml" ds:itemID="{39B111E1-1B26-4D0E-953B-1C4C5CD2CD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5baa9e-d57f-452e-a509-ad462b0dc3a6"/>
    <ds:schemaRef ds:uri="8f1110c0-e825-40fc-889b-5f0f001463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7A20B8E-3047-4C41-B252-0C12821805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 FIRST</vt:lpstr>
      <vt:lpstr>PROJECTS</vt:lpstr>
      <vt:lpstr>Map</vt:lpstr>
      <vt:lpstr>Table</vt:lpstr>
      <vt:lpstr>Column Descriptions</vt:lpstr>
      <vt:lpstr>FAQ &amp; Index</vt:lpstr>
      <vt:lpstr>World Regions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Ivy So</dc:creator>
  <cp:lastModifiedBy>Angela Harding</cp:lastModifiedBy>
  <dcterms:created xsi:type="dcterms:W3CDTF">2020-11-22T16:11:38Z</dcterms:created>
  <dcterms:modified xsi:type="dcterms:W3CDTF">2024-03-05T14:00:21Z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0x010100879A2F572272D24B897AC1858DE81F18</vt:lpwstr>
  </property>
  <property fmtid="{D5CDD505-2E9C-101B-9397-08002B2CF9AE}" pid="3" name="MediaServiceImageTags">
    <vt:lpwstr/>
  </property>
</Properties>
</file>